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alexandredias/Desktop/"/>
    </mc:Choice>
  </mc:AlternateContent>
  <bookViews>
    <workbookView xWindow="25600" yWindow="-2960" windowWidth="38400" windowHeight="19840" activeTab="3"/>
  </bookViews>
  <sheets>
    <sheet name="TAXAS" sheetId="1" r:id="rId1"/>
    <sheet name="VENDAS" sheetId="2" r:id="rId2"/>
    <sheet name="GRÁFICOS" sheetId="3" r:id="rId3"/>
    <sheet name="SISTEMA DE CONCILIAÇÃO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2" l="1"/>
  <c r="F3" i="2"/>
  <c r="G3" i="2"/>
  <c r="H3" i="2"/>
  <c r="I3" i="2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F8" i="3"/>
  <c r="G8" i="3"/>
  <c r="F12" i="3"/>
  <c r="G12" i="3"/>
  <c r="F11" i="3"/>
  <c r="G11" i="3"/>
  <c r="F10" i="3"/>
  <c r="G10" i="3"/>
  <c r="F9" i="3"/>
  <c r="G9" i="3"/>
  <c r="D31" i="3"/>
  <c r="E31" i="3"/>
  <c r="D30" i="3"/>
  <c r="E30" i="3"/>
  <c r="D29" i="3"/>
  <c r="E29" i="3"/>
  <c r="D28" i="3"/>
  <c r="E28" i="3"/>
  <c r="D27" i="3"/>
  <c r="E27" i="3"/>
  <c r="D26" i="3"/>
  <c r="E26" i="3"/>
  <c r="D25" i="3"/>
  <c r="E25" i="3"/>
  <c r="D24" i="3"/>
  <c r="E24" i="3"/>
  <c r="D23" i="3"/>
  <c r="E23" i="3"/>
  <c r="D22" i="3"/>
  <c r="E22" i="3"/>
  <c r="D21" i="3"/>
  <c r="E21" i="3"/>
  <c r="D20" i="3"/>
  <c r="E20" i="3"/>
  <c r="D19" i="3"/>
  <c r="E19" i="3"/>
  <c r="D18" i="3"/>
  <c r="E18" i="3"/>
  <c r="D17" i="3"/>
  <c r="E17" i="3"/>
  <c r="D16" i="3"/>
  <c r="E16" i="3"/>
  <c r="D15" i="3"/>
  <c r="E15" i="3"/>
  <c r="D14" i="3"/>
  <c r="E14" i="3"/>
  <c r="D13" i="3"/>
  <c r="E13" i="3"/>
  <c r="D12" i="3"/>
  <c r="E12" i="3"/>
  <c r="D11" i="3"/>
  <c r="E11" i="3"/>
  <c r="D10" i="3"/>
  <c r="E10" i="3"/>
  <c r="D9" i="3"/>
  <c r="E9" i="3"/>
  <c r="D8" i="3"/>
  <c r="E8" i="3"/>
  <c r="M2000" i="2"/>
  <c r="L2000" i="2"/>
  <c r="K2000" i="2"/>
  <c r="F2000" i="2"/>
  <c r="E2000" i="2"/>
  <c r="M1999" i="2"/>
  <c r="L1999" i="2"/>
  <c r="K1999" i="2"/>
  <c r="F1999" i="2"/>
  <c r="E1999" i="2"/>
  <c r="M1998" i="2"/>
  <c r="L1998" i="2"/>
  <c r="K1998" i="2"/>
  <c r="F1998" i="2"/>
  <c r="E1998" i="2"/>
  <c r="M1997" i="2"/>
  <c r="L1997" i="2"/>
  <c r="K1997" i="2"/>
  <c r="F1997" i="2"/>
  <c r="E1997" i="2"/>
  <c r="M1996" i="2"/>
  <c r="L1996" i="2"/>
  <c r="K1996" i="2"/>
  <c r="F1996" i="2"/>
  <c r="E1996" i="2"/>
  <c r="M1995" i="2"/>
  <c r="L1995" i="2"/>
  <c r="K1995" i="2"/>
  <c r="F1995" i="2"/>
  <c r="E1995" i="2"/>
  <c r="M1994" i="2"/>
  <c r="L1994" i="2"/>
  <c r="K1994" i="2"/>
  <c r="F1994" i="2"/>
  <c r="E1994" i="2"/>
  <c r="M1993" i="2"/>
  <c r="L1993" i="2"/>
  <c r="K1993" i="2"/>
  <c r="F1993" i="2"/>
  <c r="E1993" i="2"/>
  <c r="M1992" i="2"/>
  <c r="L1992" i="2"/>
  <c r="K1992" i="2"/>
  <c r="F1992" i="2"/>
  <c r="E1992" i="2"/>
  <c r="M1991" i="2"/>
  <c r="L1991" i="2"/>
  <c r="K1991" i="2"/>
  <c r="F1991" i="2"/>
  <c r="E1991" i="2"/>
  <c r="M1990" i="2"/>
  <c r="L1990" i="2"/>
  <c r="K1990" i="2"/>
  <c r="F1990" i="2"/>
  <c r="E1990" i="2"/>
  <c r="M1989" i="2"/>
  <c r="L1989" i="2"/>
  <c r="K1989" i="2"/>
  <c r="F1989" i="2"/>
  <c r="E1989" i="2"/>
  <c r="M1988" i="2"/>
  <c r="L1988" i="2"/>
  <c r="K1988" i="2"/>
  <c r="F1988" i="2"/>
  <c r="E1988" i="2"/>
  <c r="M1987" i="2"/>
  <c r="L1987" i="2"/>
  <c r="K1987" i="2"/>
  <c r="F1987" i="2"/>
  <c r="E1987" i="2"/>
  <c r="M1986" i="2"/>
  <c r="L1986" i="2"/>
  <c r="K1986" i="2"/>
  <c r="F1986" i="2"/>
  <c r="E1986" i="2"/>
  <c r="M1985" i="2"/>
  <c r="L1985" i="2"/>
  <c r="K1985" i="2"/>
  <c r="F1985" i="2"/>
  <c r="E1985" i="2"/>
  <c r="M1984" i="2"/>
  <c r="L1984" i="2"/>
  <c r="K1984" i="2"/>
  <c r="F1984" i="2"/>
  <c r="E1984" i="2"/>
  <c r="M1983" i="2"/>
  <c r="L1983" i="2"/>
  <c r="K1983" i="2"/>
  <c r="F1983" i="2"/>
  <c r="E1983" i="2"/>
  <c r="M1982" i="2"/>
  <c r="L1982" i="2"/>
  <c r="K1982" i="2"/>
  <c r="F1982" i="2"/>
  <c r="E1982" i="2"/>
  <c r="M1981" i="2"/>
  <c r="L1981" i="2"/>
  <c r="K1981" i="2"/>
  <c r="F1981" i="2"/>
  <c r="E1981" i="2"/>
  <c r="M1980" i="2"/>
  <c r="L1980" i="2"/>
  <c r="K1980" i="2"/>
  <c r="F1980" i="2"/>
  <c r="E1980" i="2"/>
  <c r="M1979" i="2"/>
  <c r="L1979" i="2"/>
  <c r="K1979" i="2"/>
  <c r="F1979" i="2"/>
  <c r="E1979" i="2"/>
  <c r="M1978" i="2"/>
  <c r="L1978" i="2"/>
  <c r="K1978" i="2"/>
  <c r="F1978" i="2"/>
  <c r="E1978" i="2"/>
  <c r="M1977" i="2"/>
  <c r="L1977" i="2"/>
  <c r="K1977" i="2"/>
  <c r="F1977" i="2"/>
  <c r="E1977" i="2"/>
  <c r="M1976" i="2"/>
  <c r="L1976" i="2"/>
  <c r="K1976" i="2"/>
  <c r="F1976" i="2"/>
  <c r="E1976" i="2"/>
  <c r="M1975" i="2"/>
  <c r="L1975" i="2"/>
  <c r="K1975" i="2"/>
  <c r="F1975" i="2"/>
  <c r="E1975" i="2"/>
  <c r="M1974" i="2"/>
  <c r="L1974" i="2"/>
  <c r="K1974" i="2"/>
  <c r="F1974" i="2"/>
  <c r="E1974" i="2"/>
  <c r="M1973" i="2"/>
  <c r="L1973" i="2"/>
  <c r="K1973" i="2"/>
  <c r="F1973" i="2"/>
  <c r="E1973" i="2"/>
  <c r="M1972" i="2"/>
  <c r="L1972" i="2"/>
  <c r="K1972" i="2"/>
  <c r="F1972" i="2"/>
  <c r="E1972" i="2"/>
  <c r="M1971" i="2"/>
  <c r="L1971" i="2"/>
  <c r="K1971" i="2"/>
  <c r="F1971" i="2"/>
  <c r="E1971" i="2"/>
  <c r="M1970" i="2"/>
  <c r="L1970" i="2"/>
  <c r="K1970" i="2"/>
  <c r="F1970" i="2"/>
  <c r="E1970" i="2"/>
  <c r="M1969" i="2"/>
  <c r="L1969" i="2"/>
  <c r="K1969" i="2"/>
  <c r="F1969" i="2"/>
  <c r="E1969" i="2"/>
  <c r="M1968" i="2"/>
  <c r="L1968" i="2"/>
  <c r="K1968" i="2"/>
  <c r="F1968" i="2"/>
  <c r="E1968" i="2"/>
  <c r="M1967" i="2"/>
  <c r="L1967" i="2"/>
  <c r="K1967" i="2"/>
  <c r="F1967" i="2"/>
  <c r="E1967" i="2"/>
  <c r="M1966" i="2"/>
  <c r="L1966" i="2"/>
  <c r="K1966" i="2"/>
  <c r="F1966" i="2"/>
  <c r="E1966" i="2"/>
  <c r="M1965" i="2"/>
  <c r="L1965" i="2"/>
  <c r="K1965" i="2"/>
  <c r="F1965" i="2"/>
  <c r="E1965" i="2"/>
  <c r="M1964" i="2"/>
  <c r="L1964" i="2"/>
  <c r="K1964" i="2"/>
  <c r="F1964" i="2"/>
  <c r="E1964" i="2"/>
  <c r="M1963" i="2"/>
  <c r="L1963" i="2"/>
  <c r="K1963" i="2"/>
  <c r="F1963" i="2"/>
  <c r="E1963" i="2"/>
  <c r="M1962" i="2"/>
  <c r="L1962" i="2"/>
  <c r="K1962" i="2"/>
  <c r="F1962" i="2"/>
  <c r="E1962" i="2"/>
  <c r="M1961" i="2"/>
  <c r="L1961" i="2"/>
  <c r="K1961" i="2"/>
  <c r="F1961" i="2"/>
  <c r="E1961" i="2"/>
  <c r="M1960" i="2"/>
  <c r="L1960" i="2"/>
  <c r="K1960" i="2"/>
  <c r="F1960" i="2"/>
  <c r="E1960" i="2"/>
  <c r="M1959" i="2"/>
  <c r="L1959" i="2"/>
  <c r="K1959" i="2"/>
  <c r="F1959" i="2"/>
  <c r="E1959" i="2"/>
  <c r="M1958" i="2"/>
  <c r="L1958" i="2"/>
  <c r="K1958" i="2"/>
  <c r="F1958" i="2"/>
  <c r="E1958" i="2"/>
  <c r="M1957" i="2"/>
  <c r="L1957" i="2"/>
  <c r="K1957" i="2"/>
  <c r="F1957" i="2"/>
  <c r="E1957" i="2"/>
  <c r="M1956" i="2"/>
  <c r="L1956" i="2"/>
  <c r="K1956" i="2"/>
  <c r="F1956" i="2"/>
  <c r="E1956" i="2"/>
  <c r="M1955" i="2"/>
  <c r="L1955" i="2"/>
  <c r="K1955" i="2"/>
  <c r="F1955" i="2"/>
  <c r="E1955" i="2"/>
  <c r="M1954" i="2"/>
  <c r="L1954" i="2"/>
  <c r="K1954" i="2"/>
  <c r="F1954" i="2"/>
  <c r="E1954" i="2"/>
  <c r="M1953" i="2"/>
  <c r="L1953" i="2"/>
  <c r="K1953" i="2"/>
  <c r="F1953" i="2"/>
  <c r="E1953" i="2"/>
  <c r="M1952" i="2"/>
  <c r="L1952" i="2"/>
  <c r="K1952" i="2"/>
  <c r="F1952" i="2"/>
  <c r="E1952" i="2"/>
  <c r="M1951" i="2"/>
  <c r="L1951" i="2"/>
  <c r="K1951" i="2"/>
  <c r="F1951" i="2"/>
  <c r="E1951" i="2"/>
  <c r="M1950" i="2"/>
  <c r="L1950" i="2"/>
  <c r="K1950" i="2"/>
  <c r="F1950" i="2"/>
  <c r="E1950" i="2"/>
  <c r="M1949" i="2"/>
  <c r="L1949" i="2"/>
  <c r="K1949" i="2"/>
  <c r="F1949" i="2"/>
  <c r="E1949" i="2"/>
  <c r="M1948" i="2"/>
  <c r="L1948" i="2"/>
  <c r="K1948" i="2"/>
  <c r="F1948" i="2"/>
  <c r="E1948" i="2"/>
  <c r="M1947" i="2"/>
  <c r="L1947" i="2"/>
  <c r="K1947" i="2"/>
  <c r="F1947" i="2"/>
  <c r="E1947" i="2"/>
  <c r="M1946" i="2"/>
  <c r="L1946" i="2"/>
  <c r="K1946" i="2"/>
  <c r="F1946" i="2"/>
  <c r="E1946" i="2"/>
  <c r="M1945" i="2"/>
  <c r="L1945" i="2"/>
  <c r="K1945" i="2"/>
  <c r="F1945" i="2"/>
  <c r="E1945" i="2"/>
  <c r="M1944" i="2"/>
  <c r="L1944" i="2"/>
  <c r="K1944" i="2"/>
  <c r="F1944" i="2"/>
  <c r="E1944" i="2"/>
  <c r="M1943" i="2"/>
  <c r="L1943" i="2"/>
  <c r="K1943" i="2"/>
  <c r="F1943" i="2"/>
  <c r="E1943" i="2"/>
  <c r="M1942" i="2"/>
  <c r="L1942" i="2"/>
  <c r="K1942" i="2"/>
  <c r="F1942" i="2"/>
  <c r="E1942" i="2"/>
  <c r="M1941" i="2"/>
  <c r="L1941" i="2"/>
  <c r="K1941" i="2"/>
  <c r="F1941" i="2"/>
  <c r="E1941" i="2"/>
  <c r="M1940" i="2"/>
  <c r="L1940" i="2"/>
  <c r="K1940" i="2"/>
  <c r="F1940" i="2"/>
  <c r="E1940" i="2"/>
  <c r="M1939" i="2"/>
  <c r="L1939" i="2"/>
  <c r="K1939" i="2"/>
  <c r="F1939" i="2"/>
  <c r="E1939" i="2"/>
  <c r="M1938" i="2"/>
  <c r="L1938" i="2"/>
  <c r="K1938" i="2"/>
  <c r="F1938" i="2"/>
  <c r="E1938" i="2"/>
  <c r="M1937" i="2"/>
  <c r="L1937" i="2"/>
  <c r="K1937" i="2"/>
  <c r="F1937" i="2"/>
  <c r="E1937" i="2"/>
  <c r="M1936" i="2"/>
  <c r="L1936" i="2"/>
  <c r="K1936" i="2"/>
  <c r="F1936" i="2"/>
  <c r="E1936" i="2"/>
  <c r="M1935" i="2"/>
  <c r="L1935" i="2"/>
  <c r="K1935" i="2"/>
  <c r="F1935" i="2"/>
  <c r="E1935" i="2"/>
  <c r="M1934" i="2"/>
  <c r="L1934" i="2"/>
  <c r="K1934" i="2"/>
  <c r="F1934" i="2"/>
  <c r="E1934" i="2"/>
  <c r="M1933" i="2"/>
  <c r="L1933" i="2"/>
  <c r="K1933" i="2"/>
  <c r="F1933" i="2"/>
  <c r="E1933" i="2"/>
  <c r="M1932" i="2"/>
  <c r="L1932" i="2"/>
  <c r="K1932" i="2"/>
  <c r="F1932" i="2"/>
  <c r="E1932" i="2"/>
  <c r="M1931" i="2"/>
  <c r="L1931" i="2"/>
  <c r="K1931" i="2"/>
  <c r="F1931" i="2"/>
  <c r="E1931" i="2"/>
  <c r="M1930" i="2"/>
  <c r="L1930" i="2"/>
  <c r="K1930" i="2"/>
  <c r="F1930" i="2"/>
  <c r="E1930" i="2"/>
  <c r="M1929" i="2"/>
  <c r="L1929" i="2"/>
  <c r="K1929" i="2"/>
  <c r="F1929" i="2"/>
  <c r="E1929" i="2"/>
  <c r="M1928" i="2"/>
  <c r="L1928" i="2"/>
  <c r="K1928" i="2"/>
  <c r="F1928" i="2"/>
  <c r="E1928" i="2"/>
  <c r="M1927" i="2"/>
  <c r="L1927" i="2"/>
  <c r="K1927" i="2"/>
  <c r="F1927" i="2"/>
  <c r="E1927" i="2"/>
  <c r="M1926" i="2"/>
  <c r="L1926" i="2"/>
  <c r="K1926" i="2"/>
  <c r="F1926" i="2"/>
  <c r="E1926" i="2"/>
  <c r="M1925" i="2"/>
  <c r="L1925" i="2"/>
  <c r="K1925" i="2"/>
  <c r="F1925" i="2"/>
  <c r="E1925" i="2"/>
  <c r="M1924" i="2"/>
  <c r="L1924" i="2"/>
  <c r="K1924" i="2"/>
  <c r="F1924" i="2"/>
  <c r="E1924" i="2"/>
  <c r="M1923" i="2"/>
  <c r="L1923" i="2"/>
  <c r="K1923" i="2"/>
  <c r="F1923" i="2"/>
  <c r="E1923" i="2"/>
  <c r="M1922" i="2"/>
  <c r="L1922" i="2"/>
  <c r="K1922" i="2"/>
  <c r="F1922" i="2"/>
  <c r="E1922" i="2"/>
  <c r="M1921" i="2"/>
  <c r="L1921" i="2"/>
  <c r="K1921" i="2"/>
  <c r="F1921" i="2"/>
  <c r="E1921" i="2"/>
  <c r="M1920" i="2"/>
  <c r="L1920" i="2"/>
  <c r="K1920" i="2"/>
  <c r="F1920" i="2"/>
  <c r="E1920" i="2"/>
  <c r="M1919" i="2"/>
  <c r="L1919" i="2"/>
  <c r="K1919" i="2"/>
  <c r="F1919" i="2"/>
  <c r="E1919" i="2"/>
  <c r="M1918" i="2"/>
  <c r="L1918" i="2"/>
  <c r="K1918" i="2"/>
  <c r="F1918" i="2"/>
  <c r="E1918" i="2"/>
  <c r="M1917" i="2"/>
  <c r="L1917" i="2"/>
  <c r="K1917" i="2"/>
  <c r="F1917" i="2"/>
  <c r="E1917" i="2"/>
  <c r="M1916" i="2"/>
  <c r="L1916" i="2"/>
  <c r="K1916" i="2"/>
  <c r="F1916" i="2"/>
  <c r="E1916" i="2"/>
  <c r="M1915" i="2"/>
  <c r="L1915" i="2"/>
  <c r="K1915" i="2"/>
  <c r="F1915" i="2"/>
  <c r="E1915" i="2"/>
  <c r="M1914" i="2"/>
  <c r="L1914" i="2"/>
  <c r="K1914" i="2"/>
  <c r="F1914" i="2"/>
  <c r="E1914" i="2"/>
  <c r="M1913" i="2"/>
  <c r="L1913" i="2"/>
  <c r="K1913" i="2"/>
  <c r="F1913" i="2"/>
  <c r="E1913" i="2"/>
  <c r="M1912" i="2"/>
  <c r="L1912" i="2"/>
  <c r="K1912" i="2"/>
  <c r="F1912" i="2"/>
  <c r="E1912" i="2"/>
  <c r="M1911" i="2"/>
  <c r="L1911" i="2"/>
  <c r="K1911" i="2"/>
  <c r="F1911" i="2"/>
  <c r="E1911" i="2"/>
  <c r="M1910" i="2"/>
  <c r="L1910" i="2"/>
  <c r="K1910" i="2"/>
  <c r="F1910" i="2"/>
  <c r="E1910" i="2"/>
  <c r="M1909" i="2"/>
  <c r="L1909" i="2"/>
  <c r="K1909" i="2"/>
  <c r="F1909" i="2"/>
  <c r="E1909" i="2"/>
  <c r="M1908" i="2"/>
  <c r="L1908" i="2"/>
  <c r="K1908" i="2"/>
  <c r="F1908" i="2"/>
  <c r="E1908" i="2"/>
  <c r="M1907" i="2"/>
  <c r="L1907" i="2"/>
  <c r="K1907" i="2"/>
  <c r="F1907" i="2"/>
  <c r="E1907" i="2"/>
  <c r="M1906" i="2"/>
  <c r="L1906" i="2"/>
  <c r="K1906" i="2"/>
  <c r="F1906" i="2"/>
  <c r="E1906" i="2"/>
  <c r="M1905" i="2"/>
  <c r="L1905" i="2"/>
  <c r="K1905" i="2"/>
  <c r="F1905" i="2"/>
  <c r="E1905" i="2"/>
  <c r="M1904" i="2"/>
  <c r="L1904" i="2"/>
  <c r="K1904" i="2"/>
  <c r="F1904" i="2"/>
  <c r="E1904" i="2"/>
  <c r="M1903" i="2"/>
  <c r="L1903" i="2"/>
  <c r="K1903" i="2"/>
  <c r="F1903" i="2"/>
  <c r="E1903" i="2"/>
  <c r="M1902" i="2"/>
  <c r="L1902" i="2"/>
  <c r="K1902" i="2"/>
  <c r="F1902" i="2"/>
  <c r="E1902" i="2"/>
  <c r="M1901" i="2"/>
  <c r="L1901" i="2"/>
  <c r="K1901" i="2"/>
  <c r="F1901" i="2"/>
  <c r="E1901" i="2"/>
  <c r="M1900" i="2"/>
  <c r="L1900" i="2"/>
  <c r="K1900" i="2"/>
  <c r="F1900" i="2"/>
  <c r="E1900" i="2"/>
  <c r="M1899" i="2"/>
  <c r="L1899" i="2"/>
  <c r="K1899" i="2"/>
  <c r="F1899" i="2"/>
  <c r="E1899" i="2"/>
  <c r="M1898" i="2"/>
  <c r="L1898" i="2"/>
  <c r="K1898" i="2"/>
  <c r="F1898" i="2"/>
  <c r="E1898" i="2"/>
  <c r="M1897" i="2"/>
  <c r="L1897" i="2"/>
  <c r="K1897" i="2"/>
  <c r="F1897" i="2"/>
  <c r="E1897" i="2"/>
  <c r="M1896" i="2"/>
  <c r="L1896" i="2"/>
  <c r="K1896" i="2"/>
  <c r="F1896" i="2"/>
  <c r="E1896" i="2"/>
  <c r="M1895" i="2"/>
  <c r="L1895" i="2"/>
  <c r="K1895" i="2"/>
  <c r="F1895" i="2"/>
  <c r="E1895" i="2"/>
  <c r="M1894" i="2"/>
  <c r="L1894" i="2"/>
  <c r="K1894" i="2"/>
  <c r="F1894" i="2"/>
  <c r="E1894" i="2"/>
  <c r="M1893" i="2"/>
  <c r="L1893" i="2"/>
  <c r="K1893" i="2"/>
  <c r="F1893" i="2"/>
  <c r="E1893" i="2"/>
  <c r="M1892" i="2"/>
  <c r="L1892" i="2"/>
  <c r="K1892" i="2"/>
  <c r="F1892" i="2"/>
  <c r="E1892" i="2"/>
  <c r="M1891" i="2"/>
  <c r="L1891" i="2"/>
  <c r="K1891" i="2"/>
  <c r="F1891" i="2"/>
  <c r="E1891" i="2"/>
  <c r="M1890" i="2"/>
  <c r="L1890" i="2"/>
  <c r="K1890" i="2"/>
  <c r="F1890" i="2"/>
  <c r="E1890" i="2"/>
  <c r="M1889" i="2"/>
  <c r="L1889" i="2"/>
  <c r="K1889" i="2"/>
  <c r="F1889" i="2"/>
  <c r="E1889" i="2"/>
  <c r="M1888" i="2"/>
  <c r="L1888" i="2"/>
  <c r="K1888" i="2"/>
  <c r="F1888" i="2"/>
  <c r="E1888" i="2"/>
  <c r="M1887" i="2"/>
  <c r="L1887" i="2"/>
  <c r="K1887" i="2"/>
  <c r="F1887" i="2"/>
  <c r="E1887" i="2"/>
  <c r="M1886" i="2"/>
  <c r="L1886" i="2"/>
  <c r="K1886" i="2"/>
  <c r="F1886" i="2"/>
  <c r="E1886" i="2"/>
  <c r="M1885" i="2"/>
  <c r="L1885" i="2"/>
  <c r="K1885" i="2"/>
  <c r="F1885" i="2"/>
  <c r="E1885" i="2"/>
  <c r="M1884" i="2"/>
  <c r="L1884" i="2"/>
  <c r="K1884" i="2"/>
  <c r="F1884" i="2"/>
  <c r="E1884" i="2"/>
  <c r="M1883" i="2"/>
  <c r="L1883" i="2"/>
  <c r="K1883" i="2"/>
  <c r="F1883" i="2"/>
  <c r="E1883" i="2"/>
  <c r="M1882" i="2"/>
  <c r="L1882" i="2"/>
  <c r="K1882" i="2"/>
  <c r="F1882" i="2"/>
  <c r="E1882" i="2"/>
  <c r="M1881" i="2"/>
  <c r="L1881" i="2"/>
  <c r="K1881" i="2"/>
  <c r="F1881" i="2"/>
  <c r="E1881" i="2"/>
  <c r="M1880" i="2"/>
  <c r="L1880" i="2"/>
  <c r="K1880" i="2"/>
  <c r="F1880" i="2"/>
  <c r="E1880" i="2"/>
  <c r="M1879" i="2"/>
  <c r="L1879" i="2"/>
  <c r="K1879" i="2"/>
  <c r="F1879" i="2"/>
  <c r="E1879" i="2"/>
  <c r="M1878" i="2"/>
  <c r="L1878" i="2"/>
  <c r="K1878" i="2"/>
  <c r="F1878" i="2"/>
  <c r="E1878" i="2"/>
  <c r="M1877" i="2"/>
  <c r="L1877" i="2"/>
  <c r="K1877" i="2"/>
  <c r="F1877" i="2"/>
  <c r="E1877" i="2"/>
  <c r="M1876" i="2"/>
  <c r="L1876" i="2"/>
  <c r="K1876" i="2"/>
  <c r="F1876" i="2"/>
  <c r="E1876" i="2"/>
  <c r="M1875" i="2"/>
  <c r="L1875" i="2"/>
  <c r="K1875" i="2"/>
  <c r="F1875" i="2"/>
  <c r="E1875" i="2"/>
  <c r="M1874" i="2"/>
  <c r="L1874" i="2"/>
  <c r="K1874" i="2"/>
  <c r="F1874" i="2"/>
  <c r="E1874" i="2"/>
  <c r="M1873" i="2"/>
  <c r="L1873" i="2"/>
  <c r="K1873" i="2"/>
  <c r="F1873" i="2"/>
  <c r="E1873" i="2"/>
  <c r="M1872" i="2"/>
  <c r="L1872" i="2"/>
  <c r="K1872" i="2"/>
  <c r="F1872" i="2"/>
  <c r="E1872" i="2"/>
  <c r="M1871" i="2"/>
  <c r="L1871" i="2"/>
  <c r="K1871" i="2"/>
  <c r="F1871" i="2"/>
  <c r="E1871" i="2"/>
  <c r="M1870" i="2"/>
  <c r="L1870" i="2"/>
  <c r="K1870" i="2"/>
  <c r="F1870" i="2"/>
  <c r="E1870" i="2"/>
  <c r="M1869" i="2"/>
  <c r="L1869" i="2"/>
  <c r="K1869" i="2"/>
  <c r="F1869" i="2"/>
  <c r="E1869" i="2"/>
  <c r="M1868" i="2"/>
  <c r="L1868" i="2"/>
  <c r="K1868" i="2"/>
  <c r="F1868" i="2"/>
  <c r="E1868" i="2"/>
  <c r="M1867" i="2"/>
  <c r="L1867" i="2"/>
  <c r="K1867" i="2"/>
  <c r="F1867" i="2"/>
  <c r="E1867" i="2"/>
  <c r="M1866" i="2"/>
  <c r="L1866" i="2"/>
  <c r="K1866" i="2"/>
  <c r="F1866" i="2"/>
  <c r="E1866" i="2"/>
  <c r="M1865" i="2"/>
  <c r="L1865" i="2"/>
  <c r="K1865" i="2"/>
  <c r="F1865" i="2"/>
  <c r="E1865" i="2"/>
  <c r="M1864" i="2"/>
  <c r="L1864" i="2"/>
  <c r="K1864" i="2"/>
  <c r="F1864" i="2"/>
  <c r="E1864" i="2"/>
  <c r="M1863" i="2"/>
  <c r="L1863" i="2"/>
  <c r="K1863" i="2"/>
  <c r="F1863" i="2"/>
  <c r="E1863" i="2"/>
  <c r="M1862" i="2"/>
  <c r="L1862" i="2"/>
  <c r="K1862" i="2"/>
  <c r="F1862" i="2"/>
  <c r="E1862" i="2"/>
  <c r="M1861" i="2"/>
  <c r="L1861" i="2"/>
  <c r="K1861" i="2"/>
  <c r="F1861" i="2"/>
  <c r="E1861" i="2"/>
  <c r="M1860" i="2"/>
  <c r="L1860" i="2"/>
  <c r="K1860" i="2"/>
  <c r="F1860" i="2"/>
  <c r="E1860" i="2"/>
  <c r="M1859" i="2"/>
  <c r="L1859" i="2"/>
  <c r="K1859" i="2"/>
  <c r="F1859" i="2"/>
  <c r="E1859" i="2"/>
  <c r="M1858" i="2"/>
  <c r="L1858" i="2"/>
  <c r="K1858" i="2"/>
  <c r="F1858" i="2"/>
  <c r="E1858" i="2"/>
  <c r="M1857" i="2"/>
  <c r="L1857" i="2"/>
  <c r="K1857" i="2"/>
  <c r="F1857" i="2"/>
  <c r="E1857" i="2"/>
  <c r="M1856" i="2"/>
  <c r="L1856" i="2"/>
  <c r="K1856" i="2"/>
  <c r="F1856" i="2"/>
  <c r="E1856" i="2"/>
  <c r="M1855" i="2"/>
  <c r="L1855" i="2"/>
  <c r="K1855" i="2"/>
  <c r="F1855" i="2"/>
  <c r="E1855" i="2"/>
  <c r="M1854" i="2"/>
  <c r="L1854" i="2"/>
  <c r="K1854" i="2"/>
  <c r="F1854" i="2"/>
  <c r="E1854" i="2"/>
  <c r="M1853" i="2"/>
  <c r="L1853" i="2"/>
  <c r="K1853" i="2"/>
  <c r="F1853" i="2"/>
  <c r="E1853" i="2"/>
  <c r="M1852" i="2"/>
  <c r="L1852" i="2"/>
  <c r="K1852" i="2"/>
  <c r="F1852" i="2"/>
  <c r="E1852" i="2"/>
  <c r="M1851" i="2"/>
  <c r="L1851" i="2"/>
  <c r="K1851" i="2"/>
  <c r="F1851" i="2"/>
  <c r="E1851" i="2"/>
  <c r="M1850" i="2"/>
  <c r="L1850" i="2"/>
  <c r="K1850" i="2"/>
  <c r="F1850" i="2"/>
  <c r="E1850" i="2"/>
  <c r="M1849" i="2"/>
  <c r="L1849" i="2"/>
  <c r="K1849" i="2"/>
  <c r="F1849" i="2"/>
  <c r="E1849" i="2"/>
  <c r="M1848" i="2"/>
  <c r="L1848" i="2"/>
  <c r="K1848" i="2"/>
  <c r="F1848" i="2"/>
  <c r="E1848" i="2"/>
  <c r="M1847" i="2"/>
  <c r="L1847" i="2"/>
  <c r="K1847" i="2"/>
  <c r="F1847" i="2"/>
  <c r="E1847" i="2"/>
  <c r="M1846" i="2"/>
  <c r="L1846" i="2"/>
  <c r="K1846" i="2"/>
  <c r="F1846" i="2"/>
  <c r="E1846" i="2"/>
  <c r="M1845" i="2"/>
  <c r="L1845" i="2"/>
  <c r="K1845" i="2"/>
  <c r="F1845" i="2"/>
  <c r="E1845" i="2"/>
  <c r="M1844" i="2"/>
  <c r="L1844" i="2"/>
  <c r="K1844" i="2"/>
  <c r="F1844" i="2"/>
  <c r="E1844" i="2"/>
  <c r="M1843" i="2"/>
  <c r="L1843" i="2"/>
  <c r="K1843" i="2"/>
  <c r="F1843" i="2"/>
  <c r="E1843" i="2"/>
  <c r="M1842" i="2"/>
  <c r="L1842" i="2"/>
  <c r="K1842" i="2"/>
  <c r="F1842" i="2"/>
  <c r="E1842" i="2"/>
  <c r="M1841" i="2"/>
  <c r="L1841" i="2"/>
  <c r="K1841" i="2"/>
  <c r="F1841" i="2"/>
  <c r="E1841" i="2"/>
  <c r="M1840" i="2"/>
  <c r="L1840" i="2"/>
  <c r="K1840" i="2"/>
  <c r="F1840" i="2"/>
  <c r="E1840" i="2"/>
  <c r="M1839" i="2"/>
  <c r="L1839" i="2"/>
  <c r="K1839" i="2"/>
  <c r="F1839" i="2"/>
  <c r="E1839" i="2"/>
  <c r="M1838" i="2"/>
  <c r="L1838" i="2"/>
  <c r="K1838" i="2"/>
  <c r="F1838" i="2"/>
  <c r="E1838" i="2"/>
  <c r="M1837" i="2"/>
  <c r="L1837" i="2"/>
  <c r="K1837" i="2"/>
  <c r="F1837" i="2"/>
  <c r="E1837" i="2"/>
  <c r="M1836" i="2"/>
  <c r="L1836" i="2"/>
  <c r="K1836" i="2"/>
  <c r="F1836" i="2"/>
  <c r="E1836" i="2"/>
  <c r="M1835" i="2"/>
  <c r="L1835" i="2"/>
  <c r="K1835" i="2"/>
  <c r="F1835" i="2"/>
  <c r="E1835" i="2"/>
  <c r="M1834" i="2"/>
  <c r="L1834" i="2"/>
  <c r="K1834" i="2"/>
  <c r="F1834" i="2"/>
  <c r="E1834" i="2"/>
  <c r="M1833" i="2"/>
  <c r="L1833" i="2"/>
  <c r="K1833" i="2"/>
  <c r="F1833" i="2"/>
  <c r="E1833" i="2"/>
  <c r="M1832" i="2"/>
  <c r="L1832" i="2"/>
  <c r="K1832" i="2"/>
  <c r="F1832" i="2"/>
  <c r="E1832" i="2"/>
  <c r="M1831" i="2"/>
  <c r="L1831" i="2"/>
  <c r="K1831" i="2"/>
  <c r="F1831" i="2"/>
  <c r="E1831" i="2"/>
  <c r="M1830" i="2"/>
  <c r="L1830" i="2"/>
  <c r="K1830" i="2"/>
  <c r="F1830" i="2"/>
  <c r="E1830" i="2"/>
  <c r="M1829" i="2"/>
  <c r="L1829" i="2"/>
  <c r="K1829" i="2"/>
  <c r="F1829" i="2"/>
  <c r="E1829" i="2"/>
  <c r="M1828" i="2"/>
  <c r="L1828" i="2"/>
  <c r="K1828" i="2"/>
  <c r="F1828" i="2"/>
  <c r="E1828" i="2"/>
  <c r="M1827" i="2"/>
  <c r="L1827" i="2"/>
  <c r="K1827" i="2"/>
  <c r="F1827" i="2"/>
  <c r="E1827" i="2"/>
  <c r="M1826" i="2"/>
  <c r="L1826" i="2"/>
  <c r="K1826" i="2"/>
  <c r="F1826" i="2"/>
  <c r="E1826" i="2"/>
  <c r="M1825" i="2"/>
  <c r="L1825" i="2"/>
  <c r="K1825" i="2"/>
  <c r="F1825" i="2"/>
  <c r="E1825" i="2"/>
  <c r="M1824" i="2"/>
  <c r="L1824" i="2"/>
  <c r="K1824" i="2"/>
  <c r="F1824" i="2"/>
  <c r="E1824" i="2"/>
  <c r="M1823" i="2"/>
  <c r="L1823" i="2"/>
  <c r="K1823" i="2"/>
  <c r="F1823" i="2"/>
  <c r="E1823" i="2"/>
  <c r="M1822" i="2"/>
  <c r="L1822" i="2"/>
  <c r="K1822" i="2"/>
  <c r="F1822" i="2"/>
  <c r="E1822" i="2"/>
  <c r="M1821" i="2"/>
  <c r="L1821" i="2"/>
  <c r="K1821" i="2"/>
  <c r="F1821" i="2"/>
  <c r="E1821" i="2"/>
  <c r="M1820" i="2"/>
  <c r="L1820" i="2"/>
  <c r="K1820" i="2"/>
  <c r="F1820" i="2"/>
  <c r="E1820" i="2"/>
  <c r="M1819" i="2"/>
  <c r="L1819" i="2"/>
  <c r="K1819" i="2"/>
  <c r="F1819" i="2"/>
  <c r="E1819" i="2"/>
  <c r="M1818" i="2"/>
  <c r="L1818" i="2"/>
  <c r="K1818" i="2"/>
  <c r="F1818" i="2"/>
  <c r="E1818" i="2"/>
  <c r="M1817" i="2"/>
  <c r="L1817" i="2"/>
  <c r="K1817" i="2"/>
  <c r="F1817" i="2"/>
  <c r="E1817" i="2"/>
  <c r="M1816" i="2"/>
  <c r="L1816" i="2"/>
  <c r="K1816" i="2"/>
  <c r="F1816" i="2"/>
  <c r="E1816" i="2"/>
  <c r="M1815" i="2"/>
  <c r="L1815" i="2"/>
  <c r="K1815" i="2"/>
  <c r="F1815" i="2"/>
  <c r="E1815" i="2"/>
  <c r="M1814" i="2"/>
  <c r="L1814" i="2"/>
  <c r="K1814" i="2"/>
  <c r="F1814" i="2"/>
  <c r="E1814" i="2"/>
  <c r="M1813" i="2"/>
  <c r="L1813" i="2"/>
  <c r="K1813" i="2"/>
  <c r="F1813" i="2"/>
  <c r="E1813" i="2"/>
  <c r="M1812" i="2"/>
  <c r="L1812" i="2"/>
  <c r="K1812" i="2"/>
  <c r="F1812" i="2"/>
  <c r="E1812" i="2"/>
  <c r="M1811" i="2"/>
  <c r="L1811" i="2"/>
  <c r="K1811" i="2"/>
  <c r="F1811" i="2"/>
  <c r="E1811" i="2"/>
  <c r="M1810" i="2"/>
  <c r="L1810" i="2"/>
  <c r="K1810" i="2"/>
  <c r="F1810" i="2"/>
  <c r="E1810" i="2"/>
  <c r="M1809" i="2"/>
  <c r="L1809" i="2"/>
  <c r="K1809" i="2"/>
  <c r="F1809" i="2"/>
  <c r="E1809" i="2"/>
  <c r="M1808" i="2"/>
  <c r="L1808" i="2"/>
  <c r="K1808" i="2"/>
  <c r="F1808" i="2"/>
  <c r="E1808" i="2"/>
  <c r="M1807" i="2"/>
  <c r="L1807" i="2"/>
  <c r="K1807" i="2"/>
  <c r="F1807" i="2"/>
  <c r="E1807" i="2"/>
  <c r="M1806" i="2"/>
  <c r="L1806" i="2"/>
  <c r="K1806" i="2"/>
  <c r="F1806" i="2"/>
  <c r="E1806" i="2"/>
  <c r="M1805" i="2"/>
  <c r="L1805" i="2"/>
  <c r="K1805" i="2"/>
  <c r="F1805" i="2"/>
  <c r="E1805" i="2"/>
  <c r="M1804" i="2"/>
  <c r="L1804" i="2"/>
  <c r="K1804" i="2"/>
  <c r="F1804" i="2"/>
  <c r="E1804" i="2"/>
  <c r="M1803" i="2"/>
  <c r="L1803" i="2"/>
  <c r="K1803" i="2"/>
  <c r="F1803" i="2"/>
  <c r="E1803" i="2"/>
  <c r="M1802" i="2"/>
  <c r="L1802" i="2"/>
  <c r="K1802" i="2"/>
  <c r="F1802" i="2"/>
  <c r="E1802" i="2"/>
  <c r="M1801" i="2"/>
  <c r="L1801" i="2"/>
  <c r="K1801" i="2"/>
  <c r="F1801" i="2"/>
  <c r="E1801" i="2"/>
  <c r="M1800" i="2"/>
  <c r="L1800" i="2"/>
  <c r="K1800" i="2"/>
  <c r="F1800" i="2"/>
  <c r="E1800" i="2"/>
  <c r="M1799" i="2"/>
  <c r="L1799" i="2"/>
  <c r="K1799" i="2"/>
  <c r="F1799" i="2"/>
  <c r="E1799" i="2"/>
  <c r="M1798" i="2"/>
  <c r="L1798" i="2"/>
  <c r="K1798" i="2"/>
  <c r="F1798" i="2"/>
  <c r="E1798" i="2"/>
  <c r="M1797" i="2"/>
  <c r="L1797" i="2"/>
  <c r="K1797" i="2"/>
  <c r="F1797" i="2"/>
  <c r="E1797" i="2"/>
  <c r="M1796" i="2"/>
  <c r="L1796" i="2"/>
  <c r="K1796" i="2"/>
  <c r="F1796" i="2"/>
  <c r="E1796" i="2"/>
  <c r="M1795" i="2"/>
  <c r="L1795" i="2"/>
  <c r="K1795" i="2"/>
  <c r="F1795" i="2"/>
  <c r="E1795" i="2"/>
  <c r="M1794" i="2"/>
  <c r="L1794" i="2"/>
  <c r="K1794" i="2"/>
  <c r="F1794" i="2"/>
  <c r="E1794" i="2"/>
  <c r="M1793" i="2"/>
  <c r="L1793" i="2"/>
  <c r="K1793" i="2"/>
  <c r="F1793" i="2"/>
  <c r="E1793" i="2"/>
  <c r="M1792" i="2"/>
  <c r="L1792" i="2"/>
  <c r="K1792" i="2"/>
  <c r="F1792" i="2"/>
  <c r="E1792" i="2"/>
  <c r="M1791" i="2"/>
  <c r="L1791" i="2"/>
  <c r="K1791" i="2"/>
  <c r="F1791" i="2"/>
  <c r="E1791" i="2"/>
  <c r="M1790" i="2"/>
  <c r="L1790" i="2"/>
  <c r="K1790" i="2"/>
  <c r="F1790" i="2"/>
  <c r="E1790" i="2"/>
  <c r="M1789" i="2"/>
  <c r="L1789" i="2"/>
  <c r="K1789" i="2"/>
  <c r="F1789" i="2"/>
  <c r="E1789" i="2"/>
  <c r="M1788" i="2"/>
  <c r="L1788" i="2"/>
  <c r="K1788" i="2"/>
  <c r="F1788" i="2"/>
  <c r="E1788" i="2"/>
  <c r="M1787" i="2"/>
  <c r="L1787" i="2"/>
  <c r="K1787" i="2"/>
  <c r="F1787" i="2"/>
  <c r="E1787" i="2"/>
  <c r="M1786" i="2"/>
  <c r="L1786" i="2"/>
  <c r="K1786" i="2"/>
  <c r="F1786" i="2"/>
  <c r="E1786" i="2"/>
  <c r="M1785" i="2"/>
  <c r="L1785" i="2"/>
  <c r="K1785" i="2"/>
  <c r="F1785" i="2"/>
  <c r="E1785" i="2"/>
  <c r="M1784" i="2"/>
  <c r="L1784" i="2"/>
  <c r="K1784" i="2"/>
  <c r="F1784" i="2"/>
  <c r="E1784" i="2"/>
  <c r="M1783" i="2"/>
  <c r="L1783" i="2"/>
  <c r="K1783" i="2"/>
  <c r="F1783" i="2"/>
  <c r="E1783" i="2"/>
  <c r="M1782" i="2"/>
  <c r="L1782" i="2"/>
  <c r="K1782" i="2"/>
  <c r="F1782" i="2"/>
  <c r="E1782" i="2"/>
  <c r="M1781" i="2"/>
  <c r="L1781" i="2"/>
  <c r="K1781" i="2"/>
  <c r="F1781" i="2"/>
  <c r="E1781" i="2"/>
  <c r="M1780" i="2"/>
  <c r="L1780" i="2"/>
  <c r="K1780" i="2"/>
  <c r="F1780" i="2"/>
  <c r="E1780" i="2"/>
  <c r="M1779" i="2"/>
  <c r="L1779" i="2"/>
  <c r="K1779" i="2"/>
  <c r="F1779" i="2"/>
  <c r="E1779" i="2"/>
  <c r="M1778" i="2"/>
  <c r="L1778" i="2"/>
  <c r="K1778" i="2"/>
  <c r="F1778" i="2"/>
  <c r="E1778" i="2"/>
  <c r="M1777" i="2"/>
  <c r="L1777" i="2"/>
  <c r="K1777" i="2"/>
  <c r="F1777" i="2"/>
  <c r="E1777" i="2"/>
  <c r="M1776" i="2"/>
  <c r="L1776" i="2"/>
  <c r="K1776" i="2"/>
  <c r="F1776" i="2"/>
  <c r="E1776" i="2"/>
  <c r="M1775" i="2"/>
  <c r="L1775" i="2"/>
  <c r="K1775" i="2"/>
  <c r="F1775" i="2"/>
  <c r="E1775" i="2"/>
  <c r="M1774" i="2"/>
  <c r="L1774" i="2"/>
  <c r="K1774" i="2"/>
  <c r="F1774" i="2"/>
  <c r="E1774" i="2"/>
  <c r="M1773" i="2"/>
  <c r="L1773" i="2"/>
  <c r="K1773" i="2"/>
  <c r="F1773" i="2"/>
  <c r="E1773" i="2"/>
  <c r="M1772" i="2"/>
  <c r="L1772" i="2"/>
  <c r="K1772" i="2"/>
  <c r="F1772" i="2"/>
  <c r="E1772" i="2"/>
  <c r="M1771" i="2"/>
  <c r="L1771" i="2"/>
  <c r="K1771" i="2"/>
  <c r="F1771" i="2"/>
  <c r="E1771" i="2"/>
  <c r="M1770" i="2"/>
  <c r="L1770" i="2"/>
  <c r="K1770" i="2"/>
  <c r="F1770" i="2"/>
  <c r="E1770" i="2"/>
  <c r="M1769" i="2"/>
  <c r="L1769" i="2"/>
  <c r="K1769" i="2"/>
  <c r="F1769" i="2"/>
  <c r="E1769" i="2"/>
  <c r="M1768" i="2"/>
  <c r="L1768" i="2"/>
  <c r="K1768" i="2"/>
  <c r="F1768" i="2"/>
  <c r="E1768" i="2"/>
  <c r="M1767" i="2"/>
  <c r="L1767" i="2"/>
  <c r="K1767" i="2"/>
  <c r="F1767" i="2"/>
  <c r="E1767" i="2"/>
  <c r="M1766" i="2"/>
  <c r="L1766" i="2"/>
  <c r="K1766" i="2"/>
  <c r="F1766" i="2"/>
  <c r="E1766" i="2"/>
  <c r="M1765" i="2"/>
  <c r="L1765" i="2"/>
  <c r="K1765" i="2"/>
  <c r="F1765" i="2"/>
  <c r="E1765" i="2"/>
  <c r="M1764" i="2"/>
  <c r="L1764" i="2"/>
  <c r="K1764" i="2"/>
  <c r="F1764" i="2"/>
  <c r="E1764" i="2"/>
  <c r="M1763" i="2"/>
  <c r="L1763" i="2"/>
  <c r="K1763" i="2"/>
  <c r="F1763" i="2"/>
  <c r="E1763" i="2"/>
  <c r="M1762" i="2"/>
  <c r="L1762" i="2"/>
  <c r="K1762" i="2"/>
  <c r="F1762" i="2"/>
  <c r="E1762" i="2"/>
  <c r="M1761" i="2"/>
  <c r="L1761" i="2"/>
  <c r="K1761" i="2"/>
  <c r="F1761" i="2"/>
  <c r="E1761" i="2"/>
  <c r="M1760" i="2"/>
  <c r="L1760" i="2"/>
  <c r="K1760" i="2"/>
  <c r="F1760" i="2"/>
  <c r="E1760" i="2"/>
  <c r="M1759" i="2"/>
  <c r="L1759" i="2"/>
  <c r="K1759" i="2"/>
  <c r="F1759" i="2"/>
  <c r="E1759" i="2"/>
  <c r="M1758" i="2"/>
  <c r="L1758" i="2"/>
  <c r="K1758" i="2"/>
  <c r="F1758" i="2"/>
  <c r="E1758" i="2"/>
  <c r="M1757" i="2"/>
  <c r="L1757" i="2"/>
  <c r="K1757" i="2"/>
  <c r="F1757" i="2"/>
  <c r="E1757" i="2"/>
  <c r="M1756" i="2"/>
  <c r="L1756" i="2"/>
  <c r="K1756" i="2"/>
  <c r="F1756" i="2"/>
  <c r="E1756" i="2"/>
  <c r="M1755" i="2"/>
  <c r="L1755" i="2"/>
  <c r="K1755" i="2"/>
  <c r="F1755" i="2"/>
  <c r="E1755" i="2"/>
  <c r="M1754" i="2"/>
  <c r="L1754" i="2"/>
  <c r="K1754" i="2"/>
  <c r="F1754" i="2"/>
  <c r="E1754" i="2"/>
  <c r="M1753" i="2"/>
  <c r="L1753" i="2"/>
  <c r="K1753" i="2"/>
  <c r="F1753" i="2"/>
  <c r="E1753" i="2"/>
  <c r="M1752" i="2"/>
  <c r="L1752" i="2"/>
  <c r="K1752" i="2"/>
  <c r="F1752" i="2"/>
  <c r="E1752" i="2"/>
  <c r="M1751" i="2"/>
  <c r="L1751" i="2"/>
  <c r="K1751" i="2"/>
  <c r="F1751" i="2"/>
  <c r="E1751" i="2"/>
  <c r="M1750" i="2"/>
  <c r="L1750" i="2"/>
  <c r="K1750" i="2"/>
  <c r="F1750" i="2"/>
  <c r="E1750" i="2"/>
  <c r="M1749" i="2"/>
  <c r="L1749" i="2"/>
  <c r="K1749" i="2"/>
  <c r="F1749" i="2"/>
  <c r="E1749" i="2"/>
  <c r="M1748" i="2"/>
  <c r="L1748" i="2"/>
  <c r="K1748" i="2"/>
  <c r="F1748" i="2"/>
  <c r="E1748" i="2"/>
  <c r="M1747" i="2"/>
  <c r="L1747" i="2"/>
  <c r="K1747" i="2"/>
  <c r="F1747" i="2"/>
  <c r="E1747" i="2"/>
  <c r="M1746" i="2"/>
  <c r="L1746" i="2"/>
  <c r="K1746" i="2"/>
  <c r="F1746" i="2"/>
  <c r="E1746" i="2"/>
  <c r="M1745" i="2"/>
  <c r="L1745" i="2"/>
  <c r="K1745" i="2"/>
  <c r="F1745" i="2"/>
  <c r="E1745" i="2"/>
  <c r="M1744" i="2"/>
  <c r="L1744" i="2"/>
  <c r="K1744" i="2"/>
  <c r="F1744" i="2"/>
  <c r="E1744" i="2"/>
  <c r="M1743" i="2"/>
  <c r="L1743" i="2"/>
  <c r="K1743" i="2"/>
  <c r="F1743" i="2"/>
  <c r="E1743" i="2"/>
  <c r="M1742" i="2"/>
  <c r="L1742" i="2"/>
  <c r="K1742" i="2"/>
  <c r="F1742" i="2"/>
  <c r="E1742" i="2"/>
  <c r="M1741" i="2"/>
  <c r="L1741" i="2"/>
  <c r="K1741" i="2"/>
  <c r="F1741" i="2"/>
  <c r="E1741" i="2"/>
  <c r="M1740" i="2"/>
  <c r="L1740" i="2"/>
  <c r="K1740" i="2"/>
  <c r="F1740" i="2"/>
  <c r="E1740" i="2"/>
  <c r="M1739" i="2"/>
  <c r="L1739" i="2"/>
  <c r="K1739" i="2"/>
  <c r="F1739" i="2"/>
  <c r="E1739" i="2"/>
  <c r="M1738" i="2"/>
  <c r="L1738" i="2"/>
  <c r="K1738" i="2"/>
  <c r="F1738" i="2"/>
  <c r="E1738" i="2"/>
  <c r="M1737" i="2"/>
  <c r="L1737" i="2"/>
  <c r="K1737" i="2"/>
  <c r="F1737" i="2"/>
  <c r="E1737" i="2"/>
  <c r="M1736" i="2"/>
  <c r="L1736" i="2"/>
  <c r="K1736" i="2"/>
  <c r="F1736" i="2"/>
  <c r="E1736" i="2"/>
  <c r="M1735" i="2"/>
  <c r="L1735" i="2"/>
  <c r="K1735" i="2"/>
  <c r="F1735" i="2"/>
  <c r="E1735" i="2"/>
  <c r="M1734" i="2"/>
  <c r="L1734" i="2"/>
  <c r="K1734" i="2"/>
  <c r="F1734" i="2"/>
  <c r="E1734" i="2"/>
  <c r="M1733" i="2"/>
  <c r="L1733" i="2"/>
  <c r="K1733" i="2"/>
  <c r="F1733" i="2"/>
  <c r="E1733" i="2"/>
  <c r="M1732" i="2"/>
  <c r="L1732" i="2"/>
  <c r="K1732" i="2"/>
  <c r="F1732" i="2"/>
  <c r="E1732" i="2"/>
  <c r="M1731" i="2"/>
  <c r="L1731" i="2"/>
  <c r="K1731" i="2"/>
  <c r="F1731" i="2"/>
  <c r="E1731" i="2"/>
  <c r="M1730" i="2"/>
  <c r="L1730" i="2"/>
  <c r="K1730" i="2"/>
  <c r="F1730" i="2"/>
  <c r="E1730" i="2"/>
  <c r="M1729" i="2"/>
  <c r="L1729" i="2"/>
  <c r="K1729" i="2"/>
  <c r="F1729" i="2"/>
  <c r="E1729" i="2"/>
  <c r="M1728" i="2"/>
  <c r="L1728" i="2"/>
  <c r="K1728" i="2"/>
  <c r="F1728" i="2"/>
  <c r="E1728" i="2"/>
  <c r="M1727" i="2"/>
  <c r="L1727" i="2"/>
  <c r="K1727" i="2"/>
  <c r="F1727" i="2"/>
  <c r="E1727" i="2"/>
  <c r="M1726" i="2"/>
  <c r="L1726" i="2"/>
  <c r="K1726" i="2"/>
  <c r="F1726" i="2"/>
  <c r="E1726" i="2"/>
  <c r="M1725" i="2"/>
  <c r="L1725" i="2"/>
  <c r="K1725" i="2"/>
  <c r="F1725" i="2"/>
  <c r="E1725" i="2"/>
  <c r="M1724" i="2"/>
  <c r="L1724" i="2"/>
  <c r="K1724" i="2"/>
  <c r="F1724" i="2"/>
  <c r="E1724" i="2"/>
  <c r="M1723" i="2"/>
  <c r="L1723" i="2"/>
  <c r="K1723" i="2"/>
  <c r="F1723" i="2"/>
  <c r="E1723" i="2"/>
  <c r="M1722" i="2"/>
  <c r="L1722" i="2"/>
  <c r="K1722" i="2"/>
  <c r="F1722" i="2"/>
  <c r="E1722" i="2"/>
  <c r="M1721" i="2"/>
  <c r="L1721" i="2"/>
  <c r="K1721" i="2"/>
  <c r="F1721" i="2"/>
  <c r="E1721" i="2"/>
  <c r="M1720" i="2"/>
  <c r="L1720" i="2"/>
  <c r="K1720" i="2"/>
  <c r="F1720" i="2"/>
  <c r="E1720" i="2"/>
  <c r="M1719" i="2"/>
  <c r="L1719" i="2"/>
  <c r="K1719" i="2"/>
  <c r="F1719" i="2"/>
  <c r="E1719" i="2"/>
  <c r="M1718" i="2"/>
  <c r="L1718" i="2"/>
  <c r="K1718" i="2"/>
  <c r="F1718" i="2"/>
  <c r="E1718" i="2"/>
  <c r="M1717" i="2"/>
  <c r="L1717" i="2"/>
  <c r="K1717" i="2"/>
  <c r="F1717" i="2"/>
  <c r="E1717" i="2"/>
  <c r="M1716" i="2"/>
  <c r="L1716" i="2"/>
  <c r="K1716" i="2"/>
  <c r="F1716" i="2"/>
  <c r="E1716" i="2"/>
  <c r="M1715" i="2"/>
  <c r="L1715" i="2"/>
  <c r="K1715" i="2"/>
  <c r="F1715" i="2"/>
  <c r="E1715" i="2"/>
  <c r="M1714" i="2"/>
  <c r="L1714" i="2"/>
  <c r="K1714" i="2"/>
  <c r="F1714" i="2"/>
  <c r="E1714" i="2"/>
  <c r="M1713" i="2"/>
  <c r="L1713" i="2"/>
  <c r="K1713" i="2"/>
  <c r="F1713" i="2"/>
  <c r="E1713" i="2"/>
  <c r="M1712" i="2"/>
  <c r="L1712" i="2"/>
  <c r="K1712" i="2"/>
  <c r="F1712" i="2"/>
  <c r="E1712" i="2"/>
  <c r="M1711" i="2"/>
  <c r="L1711" i="2"/>
  <c r="K1711" i="2"/>
  <c r="F1711" i="2"/>
  <c r="E1711" i="2"/>
  <c r="M1710" i="2"/>
  <c r="L1710" i="2"/>
  <c r="K1710" i="2"/>
  <c r="F1710" i="2"/>
  <c r="E1710" i="2"/>
  <c r="M1709" i="2"/>
  <c r="L1709" i="2"/>
  <c r="K1709" i="2"/>
  <c r="F1709" i="2"/>
  <c r="E1709" i="2"/>
  <c r="M1708" i="2"/>
  <c r="L1708" i="2"/>
  <c r="K1708" i="2"/>
  <c r="F1708" i="2"/>
  <c r="E1708" i="2"/>
  <c r="M1707" i="2"/>
  <c r="L1707" i="2"/>
  <c r="K1707" i="2"/>
  <c r="F1707" i="2"/>
  <c r="E1707" i="2"/>
  <c r="M1706" i="2"/>
  <c r="L1706" i="2"/>
  <c r="K1706" i="2"/>
  <c r="F1706" i="2"/>
  <c r="E1706" i="2"/>
  <c r="M1705" i="2"/>
  <c r="L1705" i="2"/>
  <c r="K1705" i="2"/>
  <c r="F1705" i="2"/>
  <c r="E1705" i="2"/>
  <c r="M1704" i="2"/>
  <c r="L1704" i="2"/>
  <c r="K1704" i="2"/>
  <c r="F1704" i="2"/>
  <c r="E1704" i="2"/>
  <c r="M1703" i="2"/>
  <c r="L1703" i="2"/>
  <c r="K1703" i="2"/>
  <c r="F1703" i="2"/>
  <c r="E1703" i="2"/>
  <c r="M1702" i="2"/>
  <c r="L1702" i="2"/>
  <c r="K1702" i="2"/>
  <c r="F1702" i="2"/>
  <c r="E1702" i="2"/>
  <c r="M1701" i="2"/>
  <c r="L1701" i="2"/>
  <c r="K1701" i="2"/>
  <c r="F1701" i="2"/>
  <c r="E1701" i="2"/>
  <c r="M1700" i="2"/>
  <c r="L1700" i="2"/>
  <c r="K1700" i="2"/>
  <c r="F1700" i="2"/>
  <c r="E1700" i="2"/>
  <c r="M1699" i="2"/>
  <c r="L1699" i="2"/>
  <c r="K1699" i="2"/>
  <c r="F1699" i="2"/>
  <c r="E1699" i="2"/>
  <c r="M1698" i="2"/>
  <c r="L1698" i="2"/>
  <c r="K1698" i="2"/>
  <c r="F1698" i="2"/>
  <c r="E1698" i="2"/>
  <c r="M1697" i="2"/>
  <c r="L1697" i="2"/>
  <c r="K1697" i="2"/>
  <c r="F1697" i="2"/>
  <c r="E1697" i="2"/>
  <c r="M1696" i="2"/>
  <c r="L1696" i="2"/>
  <c r="K1696" i="2"/>
  <c r="F1696" i="2"/>
  <c r="E1696" i="2"/>
  <c r="M1695" i="2"/>
  <c r="L1695" i="2"/>
  <c r="K1695" i="2"/>
  <c r="F1695" i="2"/>
  <c r="E1695" i="2"/>
  <c r="M1694" i="2"/>
  <c r="L1694" i="2"/>
  <c r="K1694" i="2"/>
  <c r="F1694" i="2"/>
  <c r="E1694" i="2"/>
  <c r="M1693" i="2"/>
  <c r="L1693" i="2"/>
  <c r="K1693" i="2"/>
  <c r="F1693" i="2"/>
  <c r="E1693" i="2"/>
  <c r="M1692" i="2"/>
  <c r="L1692" i="2"/>
  <c r="K1692" i="2"/>
  <c r="F1692" i="2"/>
  <c r="E1692" i="2"/>
  <c r="M1691" i="2"/>
  <c r="L1691" i="2"/>
  <c r="K1691" i="2"/>
  <c r="F1691" i="2"/>
  <c r="E1691" i="2"/>
  <c r="M1690" i="2"/>
  <c r="L1690" i="2"/>
  <c r="K1690" i="2"/>
  <c r="F1690" i="2"/>
  <c r="E1690" i="2"/>
  <c r="M1689" i="2"/>
  <c r="L1689" i="2"/>
  <c r="K1689" i="2"/>
  <c r="F1689" i="2"/>
  <c r="E1689" i="2"/>
  <c r="M1688" i="2"/>
  <c r="L1688" i="2"/>
  <c r="K1688" i="2"/>
  <c r="F1688" i="2"/>
  <c r="E1688" i="2"/>
  <c r="M1687" i="2"/>
  <c r="L1687" i="2"/>
  <c r="K1687" i="2"/>
  <c r="F1687" i="2"/>
  <c r="E1687" i="2"/>
  <c r="M1686" i="2"/>
  <c r="L1686" i="2"/>
  <c r="K1686" i="2"/>
  <c r="F1686" i="2"/>
  <c r="E1686" i="2"/>
  <c r="M1685" i="2"/>
  <c r="L1685" i="2"/>
  <c r="K1685" i="2"/>
  <c r="F1685" i="2"/>
  <c r="E1685" i="2"/>
  <c r="M1684" i="2"/>
  <c r="L1684" i="2"/>
  <c r="K1684" i="2"/>
  <c r="F1684" i="2"/>
  <c r="E1684" i="2"/>
  <c r="M1683" i="2"/>
  <c r="L1683" i="2"/>
  <c r="K1683" i="2"/>
  <c r="F1683" i="2"/>
  <c r="E1683" i="2"/>
  <c r="M1682" i="2"/>
  <c r="L1682" i="2"/>
  <c r="K1682" i="2"/>
  <c r="F1682" i="2"/>
  <c r="E1682" i="2"/>
  <c r="M1681" i="2"/>
  <c r="L1681" i="2"/>
  <c r="K1681" i="2"/>
  <c r="F1681" i="2"/>
  <c r="E1681" i="2"/>
  <c r="M1680" i="2"/>
  <c r="L1680" i="2"/>
  <c r="K1680" i="2"/>
  <c r="F1680" i="2"/>
  <c r="E1680" i="2"/>
  <c r="M1679" i="2"/>
  <c r="L1679" i="2"/>
  <c r="K1679" i="2"/>
  <c r="F1679" i="2"/>
  <c r="E1679" i="2"/>
  <c r="M1678" i="2"/>
  <c r="L1678" i="2"/>
  <c r="K1678" i="2"/>
  <c r="F1678" i="2"/>
  <c r="E1678" i="2"/>
  <c r="M1677" i="2"/>
  <c r="L1677" i="2"/>
  <c r="K1677" i="2"/>
  <c r="F1677" i="2"/>
  <c r="E1677" i="2"/>
  <c r="M1676" i="2"/>
  <c r="L1676" i="2"/>
  <c r="K1676" i="2"/>
  <c r="F1676" i="2"/>
  <c r="E1676" i="2"/>
  <c r="M1675" i="2"/>
  <c r="L1675" i="2"/>
  <c r="K1675" i="2"/>
  <c r="F1675" i="2"/>
  <c r="E1675" i="2"/>
  <c r="M1674" i="2"/>
  <c r="L1674" i="2"/>
  <c r="K1674" i="2"/>
  <c r="F1674" i="2"/>
  <c r="E1674" i="2"/>
  <c r="M1673" i="2"/>
  <c r="L1673" i="2"/>
  <c r="K1673" i="2"/>
  <c r="F1673" i="2"/>
  <c r="E1673" i="2"/>
  <c r="M1672" i="2"/>
  <c r="L1672" i="2"/>
  <c r="K1672" i="2"/>
  <c r="F1672" i="2"/>
  <c r="E1672" i="2"/>
  <c r="M1671" i="2"/>
  <c r="L1671" i="2"/>
  <c r="K1671" i="2"/>
  <c r="F1671" i="2"/>
  <c r="E1671" i="2"/>
  <c r="M1670" i="2"/>
  <c r="L1670" i="2"/>
  <c r="K1670" i="2"/>
  <c r="F1670" i="2"/>
  <c r="E1670" i="2"/>
  <c r="M1669" i="2"/>
  <c r="L1669" i="2"/>
  <c r="K1669" i="2"/>
  <c r="F1669" i="2"/>
  <c r="E1669" i="2"/>
  <c r="M1668" i="2"/>
  <c r="L1668" i="2"/>
  <c r="K1668" i="2"/>
  <c r="F1668" i="2"/>
  <c r="E1668" i="2"/>
  <c r="M1667" i="2"/>
  <c r="L1667" i="2"/>
  <c r="K1667" i="2"/>
  <c r="F1667" i="2"/>
  <c r="E1667" i="2"/>
  <c r="M1666" i="2"/>
  <c r="L1666" i="2"/>
  <c r="K1666" i="2"/>
  <c r="F1666" i="2"/>
  <c r="E1666" i="2"/>
  <c r="M1665" i="2"/>
  <c r="L1665" i="2"/>
  <c r="K1665" i="2"/>
  <c r="F1665" i="2"/>
  <c r="E1665" i="2"/>
  <c r="M1664" i="2"/>
  <c r="L1664" i="2"/>
  <c r="K1664" i="2"/>
  <c r="F1664" i="2"/>
  <c r="E1664" i="2"/>
  <c r="M1663" i="2"/>
  <c r="L1663" i="2"/>
  <c r="K1663" i="2"/>
  <c r="F1663" i="2"/>
  <c r="E1663" i="2"/>
  <c r="M1662" i="2"/>
  <c r="L1662" i="2"/>
  <c r="K1662" i="2"/>
  <c r="F1662" i="2"/>
  <c r="E1662" i="2"/>
  <c r="M1661" i="2"/>
  <c r="L1661" i="2"/>
  <c r="K1661" i="2"/>
  <c r="F1661" i="2"/>
  <c r="E1661" i="2"/>
  <c r="M1660" i="2"/>
  <c r="L1660" i="2"/>
  <c r="K1660" i="2"/>
  <c r="F1660" i="2"/>
  <c r="E1660" i="2"/>
  <c r="M1659" i="2"/>
  <c r="L1659" i="2"/>
  <c r="K1659" i="2"/>
  <c r="F1659" i="2"/>
  <c r="E1659" i="2"/>
  <c r="M1658" i="2"/>
  <c r="L1658" i="2"/>
  <c r="K1658" i="2"/>
  <c r="F1658" i="2"/>
  <c r="E1658" i="2"/>
  <c r="M1657" i="2"/>
  <c r="L1657" i="2"/>
  <c r="K1657" i="2"/>
  <c r="F1657" i="2"/>
  <c r="E1657" i="2"/>
  <c r="M1656" i="2"/>
  <c r="L1656" i="2"/>
  <c r="K1656" i="2"/>
  <c r="F1656" i="2"/>
  <c r="E1656" i="2"/>
  <c r="M1655" i="2"/>
  <c r="L1655" i="2"/>
  <c r="K1655" i="2"/>
  <c r="F1655" i="2"/>
  <c r="E1655" i="2"/>
  <c r="M1654" i="2"/>
  <c r="L1654" i="2"/>
  <c r="K1654" i="2"/>
  <c r="F1654" i="2"/>
  <c r="E1654" i="2"/>
  <c r="M1653" i="2"/>
  <c r="L1653" i="2"/>
  <c r="K1653" i="2"/>
  <c r="F1653" i="2"/>
  <c r="E1653" i="2"/>
  <c r="M1652" i="2"/>
  <c r="L1652" i="2"/>
  <c r="K1652" i="2"/>
  <c r="F1652" i="2"/>
  <c r="E1652" i="2"/>
  <c r="M1651" i="2"/>
  <c r="L1651" i="2"/>
  <c r="K1651" i="2"/>
  <c r="F1651" i="2"/>
  <c r="E1651" i="2"/>
  <c r="M1650" i="2"/>
  <c r="L1650" i="2"/>
  <c r="K1650" i="2"/>
  <c r="F1650" i="2"/>
  <c r="E1650" i="2"/>
  <c r="M1649" i="2"/>
  <c r="L1649" i="2"/>
  <c r="K1649" i="2"/>
  <c r="F1649" i="2"/>
  <c r="E1649" i="2"/>
  <c r="M1648" i="2"/>
  <c r="L1648" i="2"/>
  <c r="K1648" i="2"/>
  <c r="F1648" i="2"/>
  <c r="E1648" i="2"/>
  <c r="M1647" i="2"/>
  <c r="L1647" i="2"/>
  <c r="K1647" i="2"/>
  <c r="F1647" i="2"/>
  <c r="E1647" i="2"/>
  <c r="M1646" i="2"/>
  <c r="L1646" i="2"/>
  <c r="K1646" i="2"/>
  <c r="F1646" i="2"/>
  <c r="E1646" i="2"/>
  <c r="M1645" i="2"/>
  <c r="L1645" i="2"/>
  <c r="K1645" i="2"/>
  <c r="F1645" i="2"/>
  <c r="E1645" i="2"/>
  <c r="M1644" i="2"/>
  <c r="L1644" i="2"/>
  <c r="K1644" i="2"/>
  <c r="F1644" i="2"/>
  <c r="E1644" i="2"/>
  <c r="M1643" i="2"/>
  <c r="L1643" i="2"/>
  <c r="K1643" i="2"/>
  <c r="F1643" i="2"/>
  <c r="E1643" i="2"/>
  <c r="M1642" i="2"/>
  <c r="L1642" i="2"/>
  <c r="K1642" i="2"/>
  <c r="F1642" i="2"/>
  <c r="E1642" i="2"/>
  <c r="M1641" i="2"/>
  <c r="L1641" i="2"/>
  <c r="K1641" i="2"/>
  <c r="F1641" i="2"/>
  <c r="E1641" i="2"/>
  <c r="M1640" i="2"/>
  <c r="L1640" i="2"/>
  <c r="K1640" i="2"/>
  <c r="F1640" i="2"/>
  <c r="E1640" i="2"/>
  <c r="M1639" i="2"/>
  <c r="L1639" i="2"/>
  <c r="K1639" i="2"/>
  <c r="F1639" i="2"/>
  <c r="E1639" i="2"/>
  <c r="M1638" i="2"/>
  <c r="L1638" i="2"/>
  <c r="K1638" i="2"/>
  <c r="F1638" i="2"/>
  <c r="E1638" i="2"/>
  <c r="M1637" i="2"/>
  <c r="L1637" i="2"/>
  <c r="K1637" i="2"/>
  <c r="F1637" i="2"/>
  <c r="E1637" i="2"/>
  <c r="M1636" i="2"/>
  <c r="L1636" i="2"/>
  <c r="K1636" i="2"/>
  <c r="F1636" i="2"/>
  <c r="E1636" i="2"/>
  <c r="M1635" i="2"/>
  <c r="L1635" i="2"/>
  <c r="K1635" i="2"/>
  <c r="F1635" i="2"/>
  <c r="E1635" i="2"/>
  <c r="M1634" i="2"/>
  <c r="L1634" i="2"/>
  <c r="K1634" i="2"/>
  <c r="F1634" i="2"/>
  <c r="E1634" i="2"/>
  <c r="M1633" i="2"/>
  <c r="L1633" i="2"/>
  <c r="K1633" i="2"/>
  <c r="F1633" i="2"/>
  <c r="E1633" i="2"/>
  <c r="M1632" i="2"/>
  <c r="L1632" i="2"/>
  <c r="K1632" i="2"/>
  <c r="F1632" i="2"/>
  <c r="E1632" i="2"/>
  <c r="M1631" i="2"/>
  <c r="L1631" i="2"/>
  <c r="K1631" i="2"/>
  <c r="F1631" i="2"/>
  <c r="E1631" i="2"/>
  <c r="M1630" i="2"/>
  <c r="L1630" i="2"/>
  <c r="K1630" i="2"/>
  <c r="F1630" i="2"/>
  <c r="E1630" i="2"/>
  <c r="M1629" i="2"/>
  <c r="L1629" i="2"/>
  <c r="K1629" i="2"/>
  <c r="F1629" i="2"/>
  <c r="E1629" i="2"/>
  <c r="M1628" i="2"/>
  <c r="L1628" i="2"/>
  <c r="K1628" i="2"/>
  <c r="F1628" i="2"/>
  <c r="E1628" i="2"/>
  <c r="M1627" i="2"/>
  <c r="L1627" i="2"/>
  <c r="K1627" i="2"/>
  <c r="F1627" i="2"/>
  <c r="E1627" i="2"/>
  <c r="M1626" i="2"/>
  <c r="L1626" i="2"/>
  <c r="K1626" i="2"/>
  <c r="F1626" i="2"/>
  <c r="E1626" i="2"/>
  <c r="M1625" i="2"/>
  <c r="L1625" i="2"/>
  <c r="K1625" i="2"/>
  <c r="F1625" i="2"/>
  <c r="E1625" i="2"/>
  <c r="M1624" i="2"/>
  <c r="L1624" i="2"/>
  <c r="K1624" i="2"/>
  <c r="F1624" i="2"/>
  <c r="E1624" i="2"/>
  <c r="M1623" i="2"/>
  <c r="L1623" i="2"/>
  <c r="K1623" i="2"/>
  <c r="F1623" i="2"/>
  <c r="E1623" i="2"/>
  <c r="M1622" i="2"/>
  <c r="L1622" i="2"/>
  <c r="K1622" i="2"/>
  <c r="F1622" i="2"/>
  <c r="E1622" i="2"/>
  <c r="M1621" i="2"/>
  <c r="L1621" i="2"/>
  <c r="K1621" i="2"/>
  <c r="F1621" i="2"/>
  <c r="E1621" i="2"/>
  <c r="M1620" i="2"/>
  <c r="L1620" i="2"/>
  <c r="K1620" i="2"/>
  <c r="F1620" i="2"/>
  <c r="E1620" i="2"/>
  <c r="M1619" i="2"/>
  <c r="L1619" i="2"/>
  <c r="K1619" i="2"/>
  <c r="F1619" i="2"/>
  <c r="E1619" i="2"/>
  <c r="M1618" i="2"/>
  <c r="L1618" i="2"/>
  <c r="K1618" i="2"/>
  <c r="F1618" i="2"/>
  <c r="E1618" i="2"/>
  <c r="M1617" i="2"/>
  <c r="L1617" i="2"/>
  <c r="K1617" i="2"/>
  <c r="F1617" i="2"/>
  <c r="E1617" i="2"/>
  <c r="M1616" i="2"/>
  <c r="L1616" i="2"/>
  <c r="K1616" i="2"/>
  <c r="F1616" i="2"/>
  <c r="E1616" i="2"/>
  <c r="M1615" i="2"/>
  <c r="L1615" i="2"/>
  <c r="K1615" i="2"/>
  <c r="F1615" i="2"/>
  <c r="E1615" i="2"/>
  <c r="M1614" i="2"/>
  <c r="L1614" i="2"/>
  <c r="K1614" i="2"/>
  <c r="F1614" i="2"/>
  <c r="E1614" i="2"/>
  <c r="M1613" i="2"/>
  <c r="L1613" i="2"/>
  <c r="K1613" i="2"/>
  <c r="F1613" i="2"/>
  <c r="E1613" i="2"/>
  <c r="M1612" i="2"/>
  <c r="L1612" i="2"/>
  <c r="K1612" i="2"/>
  <c r="F1612" i="2"/>
  <c r="E1612" i="2"/>
  <c r="M1611" i="2"/>
  <c r="L1611" i="2"/>
  <c r="K1611" i="2"/>
  <c r="F1611" i="2"/>
  <c r="E1611" i="2"/>
  <c r="M1610" i="2"/>
  <c r="L1610" i="2"/>
  <c r="K1610" i="2"/>
  <c r="F1610" i="2"/>
  <c r="E1610" i="2"/>
  <c r="M1609" i="2"/>
  <c r="L1609" i="2"/>
  <c r="K1609" i="2"/>
  <c r="F1609" i="2"/>
  <c r="E1609" i="2"/>
  <c r="M1608" i="2"/>
  <c r="L1608" i="2"/>
  <c r="K1608" i="2"/>
  <c r="F1608" i="2"/>
  <c r="E1608" i="2"/>
  <c r="M1607" i="2"/>
  <c r="L1607" i="2"/>
  <c r="K1607" i="2"/>
  <c r="F1607" i="2"/>
  <c r="E1607" i="2"/>
  <c r="M1606" i="2"/>
  <c r="L1606" i="2"/>
  <c r="K1606" i="2"/>
  <c r="F1606" i="2"/>
  <c r="E1606" i="2"/>
  <c r="M1605" i="2"/>
  <c r="L1605" i="2"/>
  <c r="K1605" i="2"/>
  <c r="F1605" i="2"/>
  <c r="E1605" i="2"/>
  <c r="M1604" i="2"/>
  <c r="L1604" i="2"/>
  <c r="K1604" i="2"/>
  <c r="F1604" i="2"/>
  <c r="E1604" i="2"/>
  <c r="M1603" i="2"/>
  <c r="L1603" i="2"/>
  <c r="K1603" i="2"/>
  <c r="F1603" i="2"/>
  <c r="E1603" i="2"/>
  <c r="M1602" i="2"/>
  <c r="L1602" i="2"/>
  <c r="K1602" i="2"/>
  <c r="F1602" i="2"/>
  <c r="E1602" i="2"/>
  <c r="M1601" i="2"/>
  <c r="L1601" i="2"/>
  <c r="K1601" i="2"/>
  <c r="F1601" i="2"/>
  <c r="E1601" i="2"/>
  <c r="M1600" i="2"/>
  <c r="L1600" i="2"/>
  <c r="K1600" i="2"/>
  <c r="F1600" i="2"/>
  <c r="E1600" i="2"/>
  <c r="M1599" i="2"/>
  <c r="L1599" i="2"/>
  <c r="K1599" i="2"/>
  <c r="F1599" i="2"/>
  <c r="E1599" i="2"/>
  <c r="M1598" i="2"/>
  <c r="L1598" i="2"/>
  <c r="K1598" i="2"/>
  <c r="F1598" i="2"/>
  <c r="E1598" i="2"/>
  <c r="M1597" i="2"/>
  <c r="L1597" i="2"/>
  <c r="K1597" i="2"/>
  <c r="F1597" i="2"/>
  <c r="E1597" i="2"/>
  <c r="M1596" i="2"/>
  <c r="L1596" i="2"/>
  <c r="K1596" i="2"/>
  <c r="F1596" i="2"/>
  <c r="E1596" i="2"/>
  <c r="M1595" i="2"/>
  <c r="L1595" i="2"/>
  <c r="K1595" i="2"/>
  <c r="F1595" i="2"/>
  <c r="E1595" i="2"/>
  <c r="M1594" i="2"/>
  <c r="L1594" i="2"/>
  <c r="K1594" i="2"/>
  <c r="F1594" i="2"/>
  <c r="E1594" i="2"/>
  <c r="M1593" i="2"/>
  <c r="L1593" i="2"/>
  <c r="K1593" i="2"/>
  <c r="F1593" i="2"/>
  <c r="E1593" i="2"/>
  <c r="M1592" i="2"/>
  <c r="L1592" i="2"/>
  <c r="K1592" i="2"/>
  <c r="F1592" i="2"/>
  <c r="E1592" i="2"/>
  <c r="M1591" i="2"/>
  <c r="L1591" i="2"/>
  <c r="K1591" i="2"/>
  <c r="F1591" i="2"/>
  <c r="E1591" i="2"/>
  <c r="M1590" i="2"/>
  <c r="L1590" i="2"/>
  <c r="K1590" i="2"/>
  <c r="F1590" i="2"/>
  <c r="E1590" i="2"/>
  <c r="M1589" i="2"/>
  <c r="L1589" i="2"/>
  <c r="K1589" i="2"/>
  <c r="F1589" i="2"/>
  <c r="E1589" i="2"/>
  <c r="M1588" i="2"/>
  <c r="L1588" i="2"/>
  <c r="K1588" i="2"/>
  <c r="F1588" i="2"/>
  <c r="E1588" i="2"/>
  <c r="M1587" i="2"/>
  <c r="L1587" i="2"/>
  <c r="K1587" i="2"/>
  <c r="F1587" i="2"/>
  <c r="E1587" i="2"/>
  <c r="M1586" i="2"/>
  <c r="L1586" i="2"/>
  <c r="K1586" i="2"/>
  <c r="F1586" i="2"/>
  <c r="E1586" i="2"/>
  <c r="M1585" i="2"/>
  <c r="L1585" i="2"/>
  <c r="K1585" i="2"/>
  <c r="F1585" i="2"/>
  <c r="E1585" i="2"/>
  <c r="M1584" i="2"/>
  <c r="L1584" i="2"/>
  <c r="K1584" i="2"/>
  <c r="F1584" i="2"/>
  <c r="E1584" i="2"/>
  <c r="M1583" i="2"/>
  <c r="L1583" i="2"/>
  <c r="K1583" i="2"/>
  <c r="F1583" i="2"/>
  <c r="E1583" i="2"/>
  <c r="M1582" i="2"/>
  <c r="L1582" i="2"/>
  <c r="K1582" i="2"/>
  <c r="F1582" i="2"/>
  <c r="E1582" i="2"/>
  <c r="M1581" i="2"/>
  <c r="L1581" i="2"/>
  <c r="K1581" i="2"/>
  <c r="F1581" i="2"/>
  <c r="E1581" i="2"/>
  <c r="M1580" i="2"/>
  <c r="L1580" i="2"/>
  <c r="K1580" i="2"/>
  <c r="F1580" i="2"/>
  <c r="E1580" i="2"/>
  <c r="M1579" i="2"/>
  <c r="L1579" i="2"/>
  <c r="K1579" i="2"/>
  <c r="F1579" i="2"/>
  <c r="E1579" i="2"/>
  <c r="M1578" i="2"/>
  <c r="L1578" i="2"/>
  <c r="K1578" i="2"/>
  <c r="F1578" i="2"/>
  <c r="E1578" i="2"/>
  <c r="M1577" i="2"/>
  <c r="L1577" i="2"/>
  <c r="K1577" i="2"/>
  <c r="F1577" i="2"/>
  <c r="E1577" i="2"/>
  <c r="M1576" i="2"/>
  <c r="L1576" i="2"/>
  <c r="K1576" i="2"/>
  <c r="F1576" i="2"/>
  <c r="E1576" i="2"/>
  <c r="M1575" i="2"/>
  <c r="L1575" i="2"/>
  <c r="K1575" i="2"/>
  <c r="F1575" i="2"/>
  <c r="E1575" i="2"/>
  <c r="M1574" i="2"/>
  <c r="L1574" i="2"/>
  <c r="K1574" i="2"/>
  <c r="F1574" i="2"/>
  <c r="E1574" i="2"/>
  <c r="M1573" i="2"/>
  <c r="L1573" i="2"/>
  <c r="K1573" i="2"/>
  <c r="F1573" i="2"/>
  <c r="E1573" i="2"/>
  <c r="M1572" i="2"/>
  <c r="L1572" i="2"/>
  <c r="K1572" i="2"/>
  <c r="F1572" i="2"/>
  <c r="E1572" i="2"/>
  <c r="M1571" i="2"/>
  <c r="L1571" i="2"/>
  <c r="K1571" i="2"/>
  <c r="F1571" i="2"/>
  <c r="E1571" i="2"/>
  <c r="M1570" i="2"/>
  <c r="L1570" i="2"/>
  <c r="K1570" i="2"/>
  <c r="F1570" i="2"/>
  <c r="E1570" i="2"/>
  <c r="M1569" i="2"/>
  <c r="L1569" i="2"/>
  <c r="K1569" i="2"/>
  <c r="F1569" i="2"/>
  <c r="E1569" i="2"/>
  <c r="M1568" i="2"/>
  <c r="L1568" i="2"/>
  <c r="K1568" i="2"/>
  <c r="F1568" i="2"/>
  <c r="E1568" i="2"/>
  <c r="M1567" i="2"/>
  <c r="L1567" i="2"/>
  <c r="K1567" i="2"/>
  <c r="F1567" i="2"/>
  <c r="E1567" i="2"/>
  <c r="M1566" i="2"/>
  <c r="L1566" i="2"/>
  <c r="K1566" i="2"/>
  <c r="F1566" i="2"/>
  <c r="E1566" i="2"/>
  <c r="M1565" i="2"/>
  <c r="L1565" i="2"/>
  <c r="K1565" i="2"/>
  <c r="F1565" i="2"/>
  <c r="E1565" i="2"/>
  <c r="M1564" i="2"/>
  <c r="L1564" i="2"/>
  <c r="K1564" i="2"/>
  <c r="F1564" i="2"/>
  <c r="E1564" i="2"/>
  <c r="M1563" i="2"/>
  <c r="L1563" i="2"/>
  <c r="K1563" i="2"/>
  <c r="F1563" i="2"/>
  <c r="E1563" i="2"/>
  <c r="M1562" i="2"/>
  <c r="L1562" i="2"/>
  <c r="K1562" i="2"/>
  <c r="F1562" i="2"/>
  <c r="E1562" i="2"/>
  <c r="M1561" i="2"/>
  <c r="L1561" i="2"/>
  <c r="K1561" i="2"/>
  <c r="F1561" i="2"/>
  <c r="E1561" i="2"/>
  <c r="M1560" i="2"/>
  <c r="L1560" i="2"/>
  <c r="K1560" i="2"/>
  <c r="F1560" i="2"/>
  <c r="E1560" i="2"/>
  <c r="M1559" i="2"/>
  <c r="L1559" i="2"/>
  <c r="K1559" i="2"/>
  <c r="F1559" i="2"/>
  <c r="E1559" i="2"/>
  <c r="M1558" i="2"/>
  <c r="L1558" i="2"/>
  <c r="K1558" i="2"/>
  <c r="F1558" i="2"/>
  <c r="E1558" i="2"/>
  <c r="M1557" i="2"/>
  <c r="L1557" i="2"/>
  <c r="K1557" i="2"/>
  <c r="F1557" i="2"/>
  <c r="E1557" i="2"/>
  <c r="M1556" i="2"/>
  <c r="L1556" i="2"/>
  <c r="K1556" i="2"/>
  <c r="F1556" i="2"/>
  <c r="E1556" i="2"/>
  <c r="M1555" i="2"/>
  <c r="L1555" i="2"/>
  <c r="K1555" i="2"/>
  <c r="F1555" i="2"/>
  <c r="E1555" i="2"/>
  <c r="M1554" i="2"/>
  <c r="L1554" i="2"/>
  <c r="K1554" i="2"/>
  <c r="F1554" i="2"/>
  <c r="E1554" i="2"/>
  <c r="M1553" i="2"/>
  <c r="L1553" i="2"/>
  <c r="K1553" i="2"/>
  <c r="F1553" i="2"/>
  <c r="E1553" i="2"/>
  <c r="M1552" i="2"/>
  <c r="L1552" i="2"/>
  <c r="K1552" i="2"/>
  <c r="F1552" i="2"/>
  <c r="E1552" i="2"/>
  <c r="M1551" i="2"/>
  <c r="L1551" i="2"/>
  <c r="K1551" i="2"/>
  <c r="F1551" i="2"/>
  <c r="E1551" i="2"/>
  <c r="M1550" i="2"/>
  <c r="L1550" i="2"/>
  <c r="K1550" i="2"/>
  <c r="F1550" i="2"/>
  <c r="E1550" i="2"/>
  <c r="M1549" i="2"/>
  <c r="L1549" i="2"/>
  <c r="K1549" i="2"/>
  <c r="F1549" i="2"/>
  <c r="E1549" i="2"/>
  <c r="M1548" i="2"/>
  <c r="L1548" i="2"/>
  <c r="K1548" i="2"/>
  <c r="F1548" i="2"/>
  <c r="E1548" i="2"/>
  <c r="M1547" i="2"/>
  <c r="L1547" i="2"/>
  <c r="K1547" i="2"/>
  <c r="F1547" i="2"/>
  <c r="E1547" i="2"/>
  <c r="M1546" i="2"/>
  <c r="L1546" i="2"/>
  <c r="K1546" i="2"/>
  <c r="F1546" i="2"/>
  <c r="E1546" i="2"/>
  <c r="M1545" i="2"/>
  <c r="L1545" i="2"/>
  <c r="K1545" i="2"/>
  <c r="F1545" i="2"/>
  <c r="E1545" i="2"/>
  <c r="M1544" i="2"/>
  <c r="L1544" i="2"/>
  <c r="K1544" i="2"/>
  <c r="F1544" i="2"/>
  <c r="E1544" i="2"/>
  <c r="M1543" i="2"/>
  <c r="L1543" i="2"/>
  <c r="K1543" i="2"/>
  <c r="F1543" i="2"/>
  <c r="E1543" i="2"/>
  <c r="M1542" i="2"/>
  <c r="L1542" i="2"/>
  <c r="K1542" i="2"/>
  <c r="F1542" i="2"/>
  <c r="E1542" i="2"/>
  <c r="M1541" i="2"/>
  <c r="L1541" i="2"/>
  <c r="K1541" i="2"/>
  <c r="F1541" i="2"/>
  <c r="E1541" i="2"/>
  <c r="M1540" i="2"/>
  <c r="L1540" i="2"/>
  <c r="K1540" i="2"/>
  <c r="F1540" i="2"/>
  <c r="E1540" i="2"/>
  <c r="M1539" i="2"/>
  <c r="L1539" i="2"/>
  <c r="K1539" i="2"/>
  <c r="F1539" i="2"/>
  <c r="E1539" i="2"/>
  <c r="M1538" i="2"/>
  <c r="L1538" i="2"/>
  <c r="K1538" i="2"/>
  <c r="F1538" i="2"/>
  <c r="E1538" i="2"/>
  <c r="M1537" i="2"/>
  <c r="L1537" i="2"/>
  <c r="K1537" i="2"/>
  <c r="F1537" i="2"/>
  <c r="E1537" i="2"/>
  <c r="M1536" i="2"/>
  <c r="L1536" i="2"/>
  <c r="K1536" i="2"/>
  <c r="F1536" i="2"/>
  <c r="E1536" i="2"/>
  <c r="M1535" i="2"/>
  <c r="L1535" i="2"/>
  <c r="K1535" i="2"/>
  <c r="F1535" i="2"/>
  <c r="E1535" i="2"/>
  <c r="M1534" i="2"/>
  <c r="L1534" i="2"/>
  <c r="K1534" i="2"/>
  <c r="F1534" i="2"/>
  <c r="E1534" i="2"/>
  <c r="M1533" i="2"/>
  <c r="L1533" i="2"/>
  <c r="K1533" i="2"/>
  <c r="F1533" i="2"/>
  <c r="E1533" i="2"/>
  <c r="M1532" i="2"/>
  <c r="L1532" i="2"/>
  <c r="K1532" i="2"/>
  <c r="F1532" i="2"/>
  <c r="E1532" i="2"/>
  <c r="M1531" i="2"/>
  <c r="L1531" i="2"/>
  <c r="K1531" i="2"/>
  <c r="F1531" i="2"/>
  <c r="E1531" i="2"/>
  <c r="M1530" i="2"/>
  <c r="L1530" i="2"/>
  <c r="K1530" i="2"/>
  <c r="F1530" i="2"/>
  <c r="E1530" i="2"/>
  <c r="M1529" i="2"/>
  <c r="L1529" i="2"/>
  <c r="K1529" i="2"/>
  <c r="F1529" i="2"/>
  <c r="E1529" i="2"/>
  <c r="M1528" i="2"/>
  <c r="L1528" i="2"/>
  <c r="K1528" i="2"/>
  <c r="F1528" i="2"/>
  <c r="E1528" i="2"/>
  <c r="M1527" i="2"/>
  <c r="L1527" i="2"/>
  <c r="K1527" i="2"/>
  <c r="F1527" i="2"/>
  <c r="E1527" i="2"/>
  <c r="M1526" i="2"/>
  <c r="L1526" i="2"/>
  <c r="K1526" i="2"/>
  <c r="F1526" i="2"/>
  <c r="E1526" i="2"/>
  <c r="M1525" i="2"/>
  <c r="L1525" i="2"/>
  <c r="K1525" i="2"/>
  <c r="F1525" i="2"/>
  <c r="E1525" i="2"/>
  <c r="M1524" i="2"/>
  <c r="L1524" i="2"/>
  <c r="K1524" i="2"/>
  <c r="F1524" i="2"/>
  <c r="E1524" i="2"/>
  <c r="M1523" i="2"/>
  <c r="L1523" i="2"/>
  <c r="K1523" i="2"/>
  <c r="F1523" i="2"/>
  <c r="E1523" i="2"/>
  <c r="M1522" i="2"/>
  <c r="L1522" i="2"/>
  <c r="K1522" i="2"/>
  <c r="F1522" i="2"/>
  <c r="E1522" i="2"/>
  <c r="M1521" i="2"/>
  <c r="L1521" i="2"/>
  <c r="K1521" i="2"/>
  <c r="F1521" i="2"/>
  <c r="E1521" i="2"/>
  <c r="M1520" i="2"/>
  <c r="L1520" i="2"/>
  <c r="K1520" i="2"/>
  <c r="F1520" i="2"/>
  <c r="E1520" i="2"/>
  <c r="M1519" i="2"/>
  <c r="L1519" i="2"/>
  <c r="K1519" i="2"/>
  <c r="F1519" i="2"/>
  <c r="E1519" i="2"/>
  <c r="M1518" i="2"/>
  <c r="L1518" i="2"/>
  <c r="K1518" i="2"/>
  <c r="F1518" i="2"/>
  <c r="E1518" i="2"/>
  <c r="M1517" i="2"/>
  <c r="L1517" i="2"/>
  <c r="K1517" i="2"/>
  <c r="F1517" i="2"/>
  <c r="E1517" i="2"/>
  <c r="M1516" i="2"/>
  <c r="L1516" i="2"/>
  <c r="K1516" i="2"/>
  <c r="F1516" i="2"/>
  <c r="E1516" i="2"/>
  <c r="M1515" i="2"/>
  <c r="L1515" i="2"/>
  <c r="K1515" i="2"/>
  <c r="F1515" i="2"/>
  <c r="E1515" i="2"/>
  <c r="M1514" i="2"/>
  <c r="L1514" i="2"/>
  <c r="K1514" i="2"/>
  <c r="F1514" i="2"/>
  <c r="E1514" i="2"/>
  <c r="M1513" i="2"/>
  <c r="L1513" i="2"/>
  <c r="K1513" i="2"/>
  <c r="F1513" i="2"/>
  <c r="E1513" i="2"/>
  <c r="M1512" i="2"/>
  <c r="L1512" i="2"/>
  <c r="K1512" i="2"/>
  <c r="F1512" i="2"/>
  <c r="E1512" i="2"/>
  <c r="M1511" i="2"/>
  <c r="L1511" i="2"/>
  <c r="K1511" i="2"/>
  <c r="F1511" i="2"/>
  <c r="E1511" i="2"/>
  <c r="M1510" i="2"/>
  <c r="L1510" i="2"/>
  <c r="K1510" i="2"/>
  <c r="F1510" i="2"/>
  <c r="E1510" i="2"/>
  <c r="M1509" i="2"/>
  <c r="L1509" i="2"/>
  <c r="K1509" i="2"/>
  <c r="F1509" i="2"/>
  <c r="E1509" i="2"/>
  <c r="M1508" i="2"/>
  <c r="L1508" i="2"/>
  <c r="K1508" i="2"/>
  <c r="F1508" i="2"/>
  <c r="E1508" i="2"/>
  <c r="M1507" i="2"/>
  <c r="L1507" i="2"/>
  <c r="K1507" i="2"/>
  <c r="F1507" i="2"/>
  <c r="E1507" i="2"/>
  <c r="M1506" i="2"/>
  <c r="L1506" i="2"/>
  <c r="K1506" i="2"/>
  <c r="F1506" i="2"/>
  <c r="E1506" i="2"/>
  <c r="M1505" i="2"/>
  <c r="L1505" i="2"/>
  <c r="K1505" i="2"/>
  <c r="F1505" i="2"/>
  <c r="E1505" i="2"/>
  <c r="M1504" i="2"/>
  <c r="L1504" i="2"/>
  <c r="K1504" i="2"/>
  <c r="F1504" i="2"/>
  <c r="E1504" i="2"/>
  <c r="M1503" i="2"/>
  <c r="L1503" i="2"/>
  <c r="K1503" i="2"/>
  <c r="F1503" i="2"/>
  <c r="E1503" i="2"/>
  <c r="M1502" i="2"/>
  <c r="L1502" i="2"/>
  <c r="K1502" i="2"/>
  <c r="F1502" i="2"/>
  <c r="E1502" i="2"/>
  <c r="M1501" i="2"/>
  <c r="L1501" i="2"/>
  <c r="K1501" i="2"/>
  <c r="F1501" i="2"/>
  <c r="E1501" i="2"/>
  <c r="M1500" i="2"/>
  <c r="L1500" i="2"/>
  <c r="K1500" i="2"/>
  <c r="F1500" i="2"/>
  <c r="E1500" i="2"/>
  <c r="M1499" i="2"/>
  <c r="L1499" i="2"/>
  <c r="K1499" i="2"/>
  <c r="F1499" i="2"/>
  <c r="E1499" i="2"/>
  <c r="M1498" i="2"/>
  <c r="L1498" i="2"/>
  <c r="K1498" i="2"/>
  <c r="F1498" i="2"/>
  <c r="E1498" i="2"/>
  <c r="M1497" i="2"/>
  <c r="L1497" i="2"/>
  <c r="K1497" i="2"/>
  <c r="F1497" i="2"/>
  <c r="E1497" i="2"/>
  <c r="M1496" i="2"/>
  <c r="L1496" i="2"/>
  <c r="K1496" i="2"/>
  <c r="F1496" i="2"/>
  <c r="E1496" i="2"/>
  <c r="M1495" i="2"/>
  <c r="L1495" i="2"/>
  <c r="K1495" i="2"/>
  <c r="F1495" i="2"/>
  <c r="E1495" i="2"/>
  <c r="M1494" i="2"/>
  <c r="L1494" i="2"/>
  <c r="K1494" i="2"/>
  <c r="F1494" i="2"/>
  <c r="E1494" i="2"/>
  <c r="M1493" i="2"/>
  <c r="L1493" i="2"/>
  <c r="K1493" i="2"/>
  <c r="F1493" i="2"/>
  <c r="E1493" i="2"/>
  <c r="M1492" i="2"/>
  <c r="L1492" i="2"/>
  <c r="K1492" i="2"/>
  <c r="F1492" i="2"/>
  <c r="E1492" i="2"/>
  <c r="M1491" i="2"/>
  <c r="L1491" i="2"/>
  <c r="K1491" i="2"/>
  <c r="F1491" i="2"/>
  <c r="E1491" i="2"/>
  <c r="M1490" i="2"/>
  <c r="L1490" i="2"/>
  <c r="K1490" i="2"/>
  <c r="F1490" i="2"/>
  <c r="E1490" i="2"/>
  <c r="M1489" i="2"/>
  <c r="L1489" i="2"/>
  <c r="K1489" i="2"/>
  <c r="F1489" i="2"/>
  <c r="E1489" i="2"/>
  <c r="M1488" i="2"/>
  <c r="L1488" i="2"/>
  <c r="K1488" i="2"/>
  <c r="F1488" i="2"/>
  <c r="E1488" i="2"/>
  <c r="M1487" i="2"/>
  <c r="L1487" i="2"/>
  <c r="K1487" i="2"/>
  <c r="F1487" i="2"/>
  <c r="E1487" i="2"/>
  <c r="M1486" i="2"/>
  <c r="L1486" i="2"/>
  <c r="K1486" i="2"/>
  <c r="F1486" i="2"/>
  <c r="E1486" i="2"/>
  <c r="M1485" i="2"/>
  <c r="L1485" i="2"/>
  <c r="K1485" i="2"/>
  <c r="F1485" i="2"/>
  <c r="E1485" i="2"/>
  <c r="M1484" i="2"/>
  <c r="L1484" i="2"/>
  <c r="K1484" i="2"/>
  <c r="F1484" i="2"/>
  <c r="E1484" i="2"/>
  <c r="M1483" i="2"/>
  <c r="L1483" i="2"/>
  <c r="K1483" i="2"/>
  <c r="F1483" i="2"/>
  <c r="E1483" i="2"/>
  <c r="M1482" i="2"/>
  <c r="L1482" i="2"/>
  <c r="K1482" i="2"/>
  <c r="F1482" i="2"/>
  <c r="E1482" i="2"/>
  <c r="M1481" i="2"/>
  <c r="L1481" i="2"/>
  <c r="K1481" i="2"/>
  <c r="F1481" i="2"/>
  <c r="E1481" i="2"/>
  <c r="M1480" i="2"/>
  <c r="L1480" i="2"/>
  <c r="K1480" i="2"/>
  <c r="F1480" i="2"/>
  <c r="E1480" i="2"/>
  <c r="M1479" i="2"/>
  <c r="L1479" i="2"/>
  <c r="K1479" i="2"/>
  <c r="F1479" i="2"/>
  <c r="E1479" i="2"/>
  <c r="M1478" i="2"/>
  <c r="L1478" i="2"/>
  <c r="K1478" i="2"/>
  <c r="F1478" i="2"/>
  <c r="E1478" i="2"/>
  <c r="M1477" i="2"/>
  <c r="L1477" i="2"/>
  <c r="K1477" i="2"/>
  <c r="F1477" i="2"/>
  <c r="E1477" i="2"/>
  <c r="M1476" i="2"/>
  <c r="L1476" i="2"/>
  <c r="K1476" i="2"/>
  <c r="F1476" i="2"/>
  <c r="E1476" i="2"/>
  <c r="M1475" i="2"/>
  <c r="L1475" i="2"/>
  <c r="K1475" i="2"/>
  <c r="F1475" i="2"/>
  <c r="E1475" i="2"/>
  <c r="M1474" i="2"/>
  <c r="L1474" i="2"/>
  <c r="K1474" i="2"/>
  <c r="F1474" i="2"/>
  <c r="E1474" i="2"/>
  <c r="M1473" i="2"/>
  <c r="L1473" i="2"/>
  <c r="K1473" i="2"/>
  <c r="F1473" i="2"/>
  <c r="E1473" i="2"/>
  <c r="M1472" i="2"/>
  <c r="L1472" i="2"/>
  <c r="K1472" i="2"/>
  <c r="F1472" i="2"/>
  <c r="E1472" i="2"/>
  <c r="M1471" i="2"/>
  <c r="L1471" i="2"/>
  <c r="K1471" i="2"/>
  <c r="F1471" i="2"/>
  <c r="E1471" i="2"/>
  <c r="M1470" i="2"/>
  <c r="L1470" i="2"/>
  <c r="K1470" i="2"/>
  <c r="F1470" i="2"/>
  <c r="E1470" i="2"/>
  <c r="M1469" i="2"/>
  <c r="L1469" i="2"/>
  <c r="K1469" i="2"/>
  <c r="F1469" i="2"/>
  <c r="E1469" i="2"/>
  <c r="M1468" i="2"/>
  <c r="L1468" i="2"/>
  <c r="K1468" i="2"/>
  <c r="F1468" i="2"/>
  <c r="E1468" i="2"/>
  <c r="M1467" i="2"/>
  <c r="L1467" i="2"/>
  <c r="K1467" i="2"/>
  <c r="F1467" i="2"/>
  <c r="E1467" i="2"/>
  <c r="M1466" i="2"/>
  <c r="L1466" i="2"/>
  <c r="K1466" i="2"/>
  <c r="F1466" i="2"/>
  <c r="E1466" i="2"/>
  <c r="M1465" i="2"/>
  <c r="L1465" i="2"/>
  <c r="K1465" i="2"/>
  <c r="F1465" i="2"/>
  <c r="E1465" i="2"/>
  <c r="M1464" i="2"/>
  <c r="L1464" i="2"/>
  <c r="K1464" i="2"/>
  <c r="F1464" i="2"/>
  <c r="E1464" i="2"/>
  <c r="M1463" i="2"/>
  <c r="L1463" i="2"/>
  <c r="K1463" i="2"/>
  <c r="F1463" i="2"/>
  <c r="E1463" i="2"/>
  <c r="M1462" i="2"/>
  <c r="L1462" i="2"/>
  <c r="K1462" i="2"/>
  <c r="F1462" i="2"/>
  <c r="E1462" i="2"/>
  <c r="M1461" i="2"/>
  <c r="L1461" i="2"/>
  <c r="K1461" i="2"/>
  <c r="F1461" i="2"/>
  <c r="E1461" i="2"/>
  <c r="M1460" i="2"/>
  <c r="L1460" i="2"/>
  <c r="K1460" i="2"/>
  <c r="F1460" i="2"/>
  <c r="E1460" i="2"/>
  <c r="M1459" i="2"/>
  <c r="L1459" i="2"/>
  <c r="K1459" i="2"/>
  <c r="F1459" i="2"/>
  <c r="E1459" i="2"/>
  <c r="M1458" i="2"/>
  <c r="L1458" i="2"/>
  <c r="K1458" i="2"/>
  <c r="F1458" i="2"/>
  <c r="E1458" i="2"/>
  <c r="M1457" i="2"/>
  <c r="L1457" i="2"/>
  <c r="K1457" i="2"/>
  <c r="F1457" i="2"/>
  <c r="E1457" i="2"/>
  <c r="M1456" i="2"/>
  <c r="L1456" i="2"/>
  <c r="K1456" i="2"/>
  <c r="F1456" i="2"/>
  <c r="E1456" i="2"/>
  <c r="M1455" i="2"/>
  <c r="L1455" i="2"/>
  <c r="K1455" i="2"/>
  <c r="F1455" i="2"/>
  <c r="E1455" i="2"/>
  <c r="M1454" i="2"/>
  <c r="L1454" i="2"/>
  <c r="K1454" i="2"/>
  <c r="F1454" i="2"/>
  <c r="E1454" i="2"/>
  <c r="M1453" i="2"/>
  <c r="L1453" i="2"/>
  <c r="K1453" i="2"/>
  <c r="F1453" i="2"/>
  <c r="E1453" i="2"/>
  <c r="M1452" i="2"/>
  <c r="L1452" i="2"/>
  <c r="K1452" i="2"/>
  <c r="F1452" i="2"/>
  <c r="E1452" i="2"/>
  <c r="M1451" i="2"/>
  <c r="L1451" i="2"/>
  <c r="K1451" i="2"/>
  <c r="F1451" i="2"/>
  <c r="E1451" i="2"/>
  <c r="M1450" i="2"/>
  <c r="L1450" i="2"/>
  <c r="K1450" i="2"/>
  <c r="F1450" i="2"/>
  <c r="E1450" i="2"/>
  <c r="M1449" i="2"/>
  <c r="L1449" i="2"/>
  <c r="K1449" i="2"/>
  <c r="F1449" i="2"/>
  <c r="E1449" i="2"/>
  <c r="M1448" i="2"/>
  <c r="L1448" i="2"/>
  <c r="K1448" i="2"/>
  <c r="F1448" i="2"/>
  <c r="E1448" i="2"/>
  <c r="M1447" i="2"/>
  <c r="L1447" i="2"/>
  <c r="K1447" i="2"/>
  <c r="F1447" i="2"/>
  <c r="E1447" i="2"/>
  <c r="M1446" i="2"/>
  <c r="L1446" i="2"/>
  <c r="K1446" i="2"/>
  <c r="F1446" i="2"/>
  <c r="E1446" i="2"/>
  <c r="M1445" i="2"/>
  <c r="L1445" i="2"/>
  <c r="K1445" i="2"/>
  <c r="F1445" i="2"/>
  <c r="E1445" i="2"/>
  <c r="M1444" i="2"/>
  <c r="L1444" i="2"/>
  <c r="K1444" i="2"/>
  <c r="F1444" i="2"/>
  <c r="E1444" i="2"/>
  <c r="M1443" i="2"/>
  <c r="L1443" i="2"/>
  <c r="K1443" i="2"/>
  <c r="F1443" i="2"/>
  <c r="E1443" i="2"/>
  <c r="M1442" i="2"/>
  <c r="L1442" i="2"/>
  <c r="K1442" i="2"/>
  <c r="F1442" i="2"/>
  <c r="E1442" i="2"/>
  <c r="M1441" i="2"/>
  <c r="L1441" i="2"/>
  <c r="K1441" i="2"/>
  <c r="F1441" i="2"/>
  <c r="E1441" i="2"/>
  <c r="M1440" i="2"/>
  <c r="L1440" i="2"/>
  <c r="K1440" i="2"/>
  <c r="F1440" i="2"/>
  <c r="E1440" i="2"/>
  <c r="M1439" i="2"/>
  <c r="L1439" i="2"/>
  <c r="K1439" i="2"/>
  <c r="F1439" i="2"/>
  <c r="E1439" i="2"/>
  <c r="M1438" i="2"/>
  <c r="L1438" i="2"/>
  <c r="K1438" i="2"/>
  <c r="F1438" i="2"/>
  <c r="E1438" i="2"/>
  <c r="M1437" i="2"/>
  <c r="L1437" i="2"/>
  <c r="K1437" i="2"/>
  <c r="F1437" i="2"/>
  <c r="E1437" i="2"/>
  <c r="M1436" i="2"/>
  <c r="L1436" i="2"/>
  <c r="K1436" i="2"/>
  <c r="F1436" i="2"/>
  <c r="E1436" i="2"/>
  <c r="M1435" i="2"/>
  <c r="L1435" i="2"/>
  <c r="K1435" i="2"/>
  <c r="F1435" i="2"/>
  <c r="E1435" i="2"/>
  <c r="M1434" i="2"/>
  <c r="L1434" i="2"/>
  <c r="K1434" i="2"/>
  <c r="F1434" i="2"/>
  <c r="E1434" i="2"/>
  <c r="M1433" i="2"/>
  <c r="L1433" i="2"/>
  <c r="K1433" i="2"/>
  <c r="F1433" i="2"/>
  <c r="E1433" i="2"/>
  <c r="M1432" i="2"/>
  <c r="L1432" i="2"/>
  <c r="K1432" i="2"/>
  <c r="F1432" i="2"/>
  <c r="E1432" i="2"/>
  <c r="M1431" i="2"/>
  <c r="L1431" i="2"/>
  <c r="K1431" i="2"/>
  <c r="F1431" i="2"/>
  <c r="E1431" i="2"/>
  <c r="M1430" i="2"/>
  <c r="L1430" i="2"/>
  <c r="K1430" i="2"/>
  <c r="F1430" i="2"/>
  <c r="E1430" i="2"/>
  <c r="M1429" i="2"/>
  <c r="L1429" i="2"/>
  <c r="K1429" i="2"/>
  <c r="F1429" i="2"/>
  <c r="E1429" i="2"/>
  <c r="M1428" i="2"/>
  <c r="L1428" i="2"/>
  <c r="K1428" i="2"/>
  <c r="F1428" i="2"/>
  <c r="E1428" i="2"/>
  <c r="M1427" i="2"/>
  <c r="L1427" i="2"/>
  <c r="K1427" i="2"/>
  <c r="F1427" i="2"/>
  <c r="E1427" i="2"/>
  <c r="M1426" i="2"/>
  <c r="L1426" i="2"/>
  <c r="K1426" i="2"/>
  <c r="F1426" i="2"/>
  <c r="E1426" i="2"/>
  <c r="M1425" i="2"/>
  <c r="L1425" i="2"/>
  <c r="K1425" i="2"/>
  <c r="F1425" i="2"/>
  <c r="E1425" i="2"/>
  <c r="M1424" i="2"/>
  <c r="L1424" i="2"/>
  <c r="K1424" i="2"/>
  <c r="F1424" i="2"/>
  <c r="E1424" i="2"/>
  <c r="M1423" i="2"/>
  <c r="L1423" i="2"/>
  <c r="K1423" i="2"/>
  <c r="F1423" i="2"/>
  <c r="E1423" i="2"/>
  <c r="M1422" i="2"/>
  <c r="L1422" i="2"/>
  <c r="K1422" i="2"/>
  <c r="F1422" i="2"/>
  <c r="E1422" i="2"/>
  <c r="M1421" i="2"/>
  <c r="L1421" i="2"/>
  <c r="K1421" i="2"/>
  <c r="F1421" i="2"/>
  <c r="E1421" i="2"/>
  <c r="M1420" i="2"/>
  <c r="L1420" i="2"/>
  <c r="K1420" i="2"/>
  <c r="F1420" i="2"/>
  <c r="E1420" i="2"/>
  <c r="M1419" i="2"/>
  <c r="L1419" i="2"/>
  <c r="K1419" i="2"/>
  <c r="F1419" i="2"/>
  <c r="E1419" i="2"/>
  <c r="M1418" i="2"/>
  <c r="L1418" i="2"/>
  <c r="K1418" i="2"/>
  <c r="F1418" i="2"/>
  <c r="E1418" i="2"/>
  <c r="M1417" i="2"/>
  <c r="L1417" i="2"/>
  <c r="K1417" i="2"/>
  <c r="F1417" i="2"/>
  <c r="E1417" i="2"/>
  <c r="M1416" i="2"/>
  <c r="L1416" i="2"/>
  <c r="K1416" i="2"/>
  <c r="F1416" i="2"/>
  <c r="E1416" i="2"/>
  <c r="M1415" i="2"/>
  <c r="L1415" i="2"/>
  <c r="K1415" i="2"/>
  <c r="F1415" i="2"/>
  <c r="E1415" i="2"/>
  <c r="M1414" i="2"/>
  <c r="L1414" i="2"/>
  <c r="K1414" i="2"/>
  <c r="F1414" i="2"/>
  <c r="E1414" i="2"/>
  <c r="M1413" i="2"/>
  <c r="L1413" i="2"/>
  <c r="K1413" i="2"/>
  <c r="F1413" i="2"/>
  <c r="E1413" i="2"/>
  <c r="M1412" i="2"/>
  <c r="L1412" i="2"/>
  <c r="K1412" i="2"/>
  <c r="F1412" i="2"/>
  <c r="E1412" i="2"/>
  <c r="M1411" i="2"/>
  <c r="L1411" i="2"/>
  <c r="K1411" i="2"/>
  <c r="F1411" i="2"/>
  <c r="E1411" i="2"/>
  <c r="M1410" i="2"/>
  <c r="L1410" i="2"/>
  <c r="K1410" i="2"/>
  <c r="F1410" i="2"/>
  <c r="E1410" i="2"/>
  <c r="M1409" i="2"/>
  <c r="L1409" i="2"/>
  <c r="K1409" i="2"/>
  <c r="F1409" i="2"/>
  <c r="E1409" i="2"/>
  <c r="M1408" i="2"/>
  <c r="L1408" i="2"/>
  <c r="K1408" i="2"/>
  <c r="F1408" i="2"/>
  <c r="E1408" i="2"/>
  <c r="M1407" i="2"/>
  <c r="L1407" i="2"/>
  <c r="K1407" i="2"/>
  <c r="F1407" i="2"/>
  <c r="E1407" i="2"/>
  <c r="M1406" i="2"/>
  <c r="L1406" i="2"/>
  <c r="K1406" i="2"/>
  <c r="F1406" i="2"/>
  <c r="E1406" i="2"/>
  <c r="M1405" i="2"/>
  <c r="L1405" i="2"/>
  <c r="K1405" i="2"/>
  <c r="F1405" i="2"/>
  <c r="E1405" i="2"/>
  <c r="M1404" i="2"/>
  <c r="L1404" i="2"/>
  <c r="K1404" i="2"/>
  <c r="F1404" i="2"/>
  <c r="E1404" i="2"/>
  <c r="M1403" i="2"/>
  <c r="L1403" i="2"/>
  <c r="K1403" i="2"/>
  <c r="F1403" i="2"/>
  <c r="E1403" i="2"/>
  <c r="M1402" i="2"/>
  <c r="L1402" i="2"/>
  <c r="K1402" i="2"/>
  <c r="F1402" i="2"/>
  <c r="E1402" i="2"/>
  <c r="M1401" i="2"/>
  <c r="L1401" i="2"/>
  <c r="K1401" i="2"/>
  <c r="F1401" i="2"/>
  <c r="E1401" i="2"/>
  <c r="M1400" i="2"/>
  <c r="L1400" i="2"/>
  <c r="K1400" i="2"/>
  <c r="F1400" i="2"/>
  <c r="E1400" i="2"/>
  <c r="M1399" i="2"/>
  <c r="L1399" i="2"/>
  <c r="K1399" i="2"/>
  <c r="F1399" i="2"/>
  <c r="E1399" i="2"/>
  <c r="M1398" i="2"/>
  <c r="L1398" i="2"/>
  <c r="K1398" i="2"/>
  <c r="F1398" i="2"/>
  <c r="E1398" i="2"/>
  <c r="M1397" i="2"/>
  <c r="L1397" i="2"/>
  <c r="K1397" i="2"/>
  <c r="F1397" i="2"/>
  <c r="E1397" i="2"/>
  <c r="M1396" i="2"/>
  <c r="L1396" i="2"/>
  <c r="K1396" i="2"/>
  <c r="F1396" i="2"/>
  <c r="E1396" i="2"/>
  <c r="M1395" i="2"/>
  <c r="L1395" i="2"/>
  <c r="K1395" i="2"/>
  <c r="F1395" i="2"/>
  <c r="E1395" i="2"/>
  <c r="M1394" i="2"/>
  <c r="L1394" i="2"/>
  <c r="K1394" i="2"/>
  <c r="F1394" i="2"/>
  <c r="E1394" i="2"/>
  <c r="M1393" i="2"/>
  <c r="L1393" i="2"/>
  <c r="K1393" i="2"/>
  <c r="F1393" i="2"/>
  <c r="E1393" i="2"/>
  <c r="M1392" i="2"/>
  <c r="L1392" i="2"/>
  <c r="K1392" i="2"/>
  <c r="F1392" i="2"/>
  <c r="E1392" i="2"/>
  <c r="M1391" i="2"/>
  <c r="L1391" i="2"/>
  <c r="K1391" i="2"/>
  <c r="F1391" i="2"/>
  <c r="E1391" i="2"/>
  <c r="M1390" i="2"/>
  <c r="L1390" i="2"/>
  <c r="K1390" i="2"/>
  <c r="F1390" i="2"/>
  <c r="E1390" i="2"/>
  <c r="M1389" i="2"/>
  <c r="L1389" i="2"/>
  <c r="K1389" i="2"/>
  <c r="F1389" i="2"/>
  <c r="E1389" i="2"/>
  <c r="M1388" i="2"/>
  <c r="L1388" i="2"/>
  <c r="K1388" i="2"/>
  <c r="F1388" i="2"/>
  <c r="E1388" i="2"/>
  <c r="M1387" i="2"/>
  <c r="L1387" i="2"/>
  <c r="K1387" i="2"/>
  <c r="F1387" i="2"/>
  <c r="E1387" i="2"/>
  <c r="M1386" i="2"/>
  <c r="L1386" i="2"/>
  <c r="K1386" i="2"/>
  <c r="F1386" i="2"/>
  <c r="E1386" i="2"/>
  <c r="M1385" i="2"/>
  <c r="L1385" i="2"/>
  <c r="K1385" i="2"/>
  <c r="F1385" i="2"/>
  <c r="E1385" i="2"/>
  <c r="M1384" i="2"/>
  <c r="L1384" i="2"/>
  <c r="K1384" i="2"/>
  <c r="F1384" i="2"/>
  <c r="E1384" i="2"/>
  <c r="M1383" i="2"/>
  <c r="L1383" i="2"/>
  <c r="K1383" i="2"/>
  <c r="F1383" i="2"/>
  <c r="E1383" i="2"/>
  <c r="M1382" i="2"/>
  <c r="L1382" i="2"/>
  <c r="K1382" i="2"/>
  <c r="F1382" i="2"/>
  <c r="E1382" i="2"/>
  <c r="M1381" i="2"/>
  <c r="L1381" i="2"/>
  <c r="K1381" i="2"/>
  <c r="F1381" i="2"/>
  <c r="E1381" i="2"/>
  <c r="M1380" i="2"/>
  <c r="L1380" i="2"/>
  <c r="K1380" i="2"/>
  <c r="F1380" i="2"/>
  <c r="E1380" i="2"/>
  <c r="M1379" i="2"/>
  <c r="L1379" i="2"/>
  <c r="K1379" i="2"/>
  <c r="F1379" i="2"/>
  <c r="E1379" i="2"/>
  <c r="M1378" i="2"/>
  <c r="L1378" i="2"/>
  <c r="K1378" i="2"/>
  <c r="F1378" i="2"/>
  <c r="E1378" i="2"/>
  <c r="M1377" i="2"/>
  <c r="L1377" i="2"/>
  <c r="K1377" i="2"/>
  <c r="F1377" i="2"/>
  <c r="E1377" i="2"/>
  <c r="M1376" i="2"/>
  <c r="L1376" i="2"/>
  <c r="K1376" i="2"/>
  <c r="F1376" i="2"/>
  <c r="E1376" i="2"/>
  <c r="M1375" i="2"/>
  <c r="L1375" i="2"/>
  <c r="K1375" i="2"/>
  <c r="F1375" i="2"/>
  <c r="E1375" i="2"/>
  <c r="M1374" i="2"/>
  <c r="L1374" i="2"/>
  <c r="K1374" i="2"/>
  <c r="F1374" i="2"/>
  <c r="E1374" i="2"/>
  <c r="M1373" i="2"/>
  <c r="L1373" i="2"/>
  <c r="K1373" i="2"/>
  <c r="F1373" i="2"/>
  <c r="E1373" i="2"/>
  <c r="M1372" i="2"/>
  <c r="L1372" i="2"/>
  <c r="K1372" i="2"/>
  <c r="F1372" i="2"/>
  <c r="E1372" i="2"/>
  <c r="M1371" i="2"/>
  <c r="L1371" i="2"/>
  <c r="K1371" i="2"/>
  <c r="F1371" i="2"/>
  <c r="E1371" i="2"/>
  <c r="M1370" i="2"/>
  <c r="L1370" i="2"/>
  <c r="K1370" i="2"/>
  <c r="F1370" i="2"/>
  <c r="E1370" i="2"/>
  <c r="M1369" i="2"/>
  <c r="L1369" i="2"/>
  <c r="K1369" i="2"/>
  <c r="F1369" i="2"/>
  <c r="E1369" i="2"/>
  <c r="M1368" i="2"/>
  <c r="L1368" i="2"/>
  <c r="K1368" i="2"/>
  <c r="F1368" i="2"/>
  <c r="E1368" i="2"/>
  <c r="M1367" i="2"/>
  <c r="L1367" i="2"/>
  <c r="K1367" i="2"/>
  <c r="F1367" i="2"/>
  <c r="E1367" i="2"/>
  <c r="M1366" i="2"/>
  <c r="L1366" i="2"/>
  <c r="K1366" i="2"/>
  <c r="F1366" i="2"/>
  <c r="E1366" i="2"/>
  <c r="M1365" i="2"/>
  <c r="L1365" i="2"/>
  <c r="K1365" i="2"/>
  <c r="F1365" i="2"/>
  <c r="E1365" i="2"/>
  <c r="M1364" i="2"/>
  <c r="L1364" i="2"/>
  <c r="K1364" i="2"/>
  <c r="F1364" i="2"/>
  <c r="E1364" i="2"/>
  <c r="M1363" i="2"/>
  <c r="L1363" i="2"/>
  <c r="K1363" i="2"/>
  <c r="F1363" i="2"/>
  <c r="E1363" i="2"/>
  <c r="M1362" i="2"/>
  <c r="L1362" i="2"/>
  <c r="K1362" i="2"/>
  <c r="F1362" i="2"/>
  <c r="E1362" i="2"/>
  <c r="M1361" i="2"/>
  <c r="L1361" i="2"/>
  <c r="K1361" i="2"/>
  <c r="F1361" i="2"/>
  <c r="E1361" i="2"/>
  <c r="M1360" i="2"/>
  <c r="L1360" i="2"/>
  <c r="K1360" i="2"/>
  <c r="F1360" i="2"/>
  <c r="E1360" i="2"/>
  <c r="M1359" i="2"/>
  <c r="L1359" i="2"/>
  <c r="K1359" i="2"/>
  <c r="F1359" i="2"/>
  <c r="E1359" i="2"/>
  <c r="M1358" i="2"/>
  <c r="L1358" i="2"/>
  <c r="K1358" i="2"/>
  <c r="F1358" i="2"/>
  <c r="E1358" i="2"/>
  <c r="M1357" i="2"/>
  <c r="L1357" i="2"/>
  <c r="K1357" i="2"/>
  <c r="F1357" i="2"/>
  <c r="E1357" i="2"/>
  <c r="M1356" i="2"/>
  <c r="L1356" i="2"/>
  <c r="K1356" i="2"/>
  <c r="F1356" i="2"/>
  <c r="E1356" i="2"/>
  <c r="M1355" i="2"/>
  <c r="L1355" i="2"/>
  <c r="K1355" i="2"/>
  <c r="F1355" i="2"/>
  <c r="E1355" i="2"/>
  <c r="M1354" i="2"/>
  <c r="L1354" i="2"/>
  <c r="K1354" i="2"/>
  <c r="F1354" i="2"/>
  <c r="E1354" i="2"/>
  <c r="M1353" i="2"/>
  <c r="L1353" i="2"/>
  <c r="K1353" i="2"/>
  <c r="F1353" i="2"/>
  <c r="E1353" i="2"/>
  <c r="M1352" i="2"/>
  <c r="L1352" i="2"/>
  <c r="K1352" i="2"/>
  <c r="F1352" i="2"/>
  <c r="E1352" i="2"/>
  <c r="M1351" i="2"/>
  <c r="L1351" i="2"/>
  <c r="K1351" i="2"/>
  <c r="F1351" i="2"/>
  <c r="E1351" i="2"/>
  <c r="M1350" i="2"/>
  <c r="L1350" i="2"/>
  <c r="K1350" i="2"/>
  <c r="F1350" i="2"/>
  <c r="E1350" i="2"/>
  <c r="M1349" i="2"/>
  <c r="L1349" i="2"/>
  <c r="K1349" i="2"/>
  <c r="F1349" i="2"/>
  <c r="E1349" i="2"/>
  <c r="M1348" i="2"/>
  <c r="L1348" i="2"/>
  <c r="K1348" i="2"/>
  <c r="F1348" i="2"/>
  <c r="E1348" i="2"/>
  <c r="M1347" i="2"/>
  <c r="L1347" i="2"/>
  <c r="K1347" i="2"/>
  <c r="F1347" i="2"/>
  <c r="E1347" i="2"/>
  <c r="M1346" i="2"/>
  <c r="L1346" i="2"/>
  <c r="K1346" i="2"/>
  <c r="F1346" i="2"/>
  <c r="E1346" i="2"/>
  <c r="M1345" i="2"/>
  <c r="L1345" i="2"/>
  <c r="K1345" i="2"/>
  <c r="F1345" i="2"/>
  <c r="E1345" i="2"/>
  <c r="M1344" i="2"/>
  <c r="L1344" i="2"/>
  <c r="K1344" i="2"/>
  <c r="F1344" i="2"/>
  <c r="E1344" i="2"/>
  <c r="M1343" i="2"/>
  <c r="L1343" i="2"/>
  <c r="K1343" i="2"/>
  <c r="F1343" i="2"/>
  <c r="E1343" i="2"/>
  <c r="M1342" i="2"/>
  <c r="L1342" i="2"/>
  <c r="K1342" i="2"/>
  <c r="F1342" i="2"/>
  <c r="E1342" i="2"/>
  <c r="M1341" i="2"/>
  <c r="L1341" i="2"/>
  <c r="K1341" i="2"/>
  <c r="F1341" i="2"/>
  <c r="E1341" i="2"/>
  <c r="M1340" i="2"/>
  <c r="L1340" i="2"/>
  <c r="K1340" i="2"/>
  <c r="F1340" i="2"/>
  <c r="E1340" i="2"/>
  <c r="M1339" i="2"/>
  <c r="L1339" i="2"/>
  <c r="K1339" i="2"/>
  <c r="F1339" i="2"/>
  <c r="E1339" i="2"/>
  <c r="M1338" i="2"/>
  <c r="L1338" i="2"/>
  <c r="K1338" i="2"/>
  <c r="F1338" i="2"/>
  <c r="E1338" i="2"/>
  <c r="M1337" i="2"/>
  <c r="L1337" i="2"/>
  <c r="K1337" i="2"/>
  <c r="F1337" i="2"/>
  <c r="E1337" i="2"/>
  <c r="M1336" i="2"/>
  <c r="L1336" i="2"/>
  <c r="K1336" i="2"/>
  <c r="F1336" i="2"/>
  <c r="E1336" i="2"/>
  <c r="M1335" i="2"/>
  <c r="L1335" i="2"/>
  <c r="K1335" i="2"/>
  <c r="F1335" i="2"/>
  <c r="E1335" i="2"/>
  <c r="M1334" i="2"/>
  <c r="L1334" i="2"/>
  <c r="K1334" i="2"/>
  <c r="F1334" i="2"/>
  <c r="E1334" i="2"/>
  <c r="M1333" i="2"/>
  <c r="L1333" i="2"/>
  <c r="K1333" i="2"/>
  <c r="F1333" i="2"/>
  <c r="E1333" i="2"/>
  <c r="M1332" i="2"/>
  <c r="L1332" i="2"/>
  <c r="K1332" i="2"/>
  <c r="F1332" i="2"/>
  <c r="E1332" i="2"/>
  <c r="M1331" i="2"/>
  <c r="L1331" i="2"/>
  <c r="K1331" i="2"/>
  <c r="F1331" i="2"/>
  <c r="E1331" i="2"/>
  <c r="M1330" i="2"/>
  <c r="L1330" i="2"/>
  <c r="K1330" i="2"/>
  <c r="F1330" i="2"/>
  <c r="E1330" i="2"/>
  <c r="M1329" i="2"/>
  <c r="L1329" i="2"/>
  <c r="K1329" i="2"/>
  <c r="F1329" i="2"/>
  <c r="E1329" i="2"/>
  <c r="M1328" i="2"/>
  <c r="L1328" i="2"/>
  <c r="K1328" i="2"/>
  <c r="F1328" i="2"/>
  <c r="E1328" i="2"/>
  <c r="M1327" i="2"/>
  <c r="L1327" i="2"/>
  <c r="K1327" i="2"/>
  <c r="F1327" i="2"/>
  <c r="E1327" i="2"/>
  <c r="M1326" i="2"/>
  <c r="L1326" i="2"/>
  <c r="K1326" i="2"/>
  <c r="F1326" i="2"/>
  <c r="E1326" i="2"/>
  <c r="M1325" i="2"/>
  <c r="L1325" i="2"/>
  <c r="K1325" i="2"/>
  <c r="F1325" i="2"/>
  <c r="E1325" i="2"/>
  <c r="M1324" i="2"/>
  <c r="L1324" i="2"/>
  <c r="K1324" i="2"/>
  <c r="F1324" i="2"/>
  <c r="E1324" i="2"/>
  <c r="M1323" i="2"/>
  <c r="L1323" i="2"/>
  <c r="K1323" i="2"/>
  <c r="F1323" i="2"/>
  <c r="E1323" i="2"/>
  <c r="M1322" i="2"/>
  <c r="L1322" i="2"/>
  <c r="K1322" i="2"/>
  <c r="F1322" i="2"/>
  <c r="E1322" i="2"/>
  <c r="M1321" i="2"/>
  <c r="L1321" i="2"/>
  <c r="K1321" i="2"/>
  <c r="F1321" i="2"/>
  <c r="E1321" i="2"/>
  <c r="M1320" i="2"/>
  <c r="L1320" i="2"/>
  <c r="K1320" i="2"/>
  <c r="F1320" i="2"/>
  <c r="E1320" i="2"/>
  <c r="M1319" i="2"/>
  <c r="L1319" i="2"/>
  <c r="K1319" i="2"/>
  <c r="F1319" i="2"/>
  <c r="E1319" i="2"/>
  <c r="M1318" i="2"/>
  <c r="L1318" i="2"/>
  <c r="K1318" i="2"/>
  <c r="F1318" i="2"/>
  <c r="E1318" i="2"/>
  <c r="M1317" i="2"/>
  <c r="L1317" i="2"/>
  <c r="K1317" i="2"/>
  <c r="F1317" i="2"/>
  <c r="E1317" i="2"/>
  <c r="M1316" i="2"/>
  <c r="L1316" i="2"/>
  <c r="K1316" i="2"/>
  <c r="F1316" i="2"/>
  <c r="E1316" i="2"/>
  <c r="M1315" i="2"/>
  <c r="L1315" i="2"/>
  <c r="K1315" i="2"/>
  <c r="F1315" i="2"/>
  <c r="E1315" i="2"/>
  <c r="M1314" i="2"/>
  <c r="L1314" i="2"/>
  <c r="K1314" i="2"/>
  <c r="F1314" i="2"/>
  <c r="E1314" i="2"/>
  <c r="M1313" i="2"/>
  <c r="L1313" i="2"/>
  <c r="K1313" i="2"/>
  <c r="F1313" i="2"/>
  <c r="E1313" i="2"/>
  <c r="M1312" i="2"/>
  <c r="L1312" i="2"/>
  <c r="K1312" i="2"/>
  <c r="F1312" i="2"/>
  <c r="E1312" i="2"/>
  <c r="M1311" i="2"/>
  <c r="L1311" i="2"/>
  <c r="K1311" i="2"/>
  <c r="F1311" i="2"/>
  <c r="E1311" i="2"/>
  <c r="M1310" i="2"/>
  <c r="L1310" i="2"/>
  <c r="K1310" i="2"/>
  <c r="F1310" i="2"/>
  <c r="E1310" i="2"/>
  <c r="M1309" i="2"/>
  <c r="L1309" i="2"/>
  <c r="K1309" i="2"/>
  <c r="F1309" i="2"/>
  <c r="E1309" i="2"/>
  <c r="M1308" i="2"/>
  <c r="L1308" i="2"/>
  <c r="K1308" i="2"/>
  <c r="F1308" i="2"/>
  <c r="E1308" i="2"/>
  <c r="M1307" i="2"/>
  <c r="L1307" i="2"/>
  <c r="K1307" i="2"/>
  <c r="F1307" i="2"/>
  <c r="E1307" i="2"/>
  <c r="M1306" i="2"/>
  <c r="L1306" i="2"/>
  <c r="K1306" i="2"/>
  <c r="F1306" i="2"/>
  <c r="E1306" i="2"/>
  <c r="M1305" i="2"/>
  <c r="L1305" i="2"/>
  <c r="K1305" i="2"/>
  <c r="F1305" i="2"/>
  <c r="E1305" i="2"/>
  <c r="M1304" i="2"/>
  <c r="L1304" i="2"/>
  <c r="K1304" i="2"/>
  <c r="F1304" i="2"/>
  <c r="E1304" i="2"/>
  <c r="M1303" i="2"/>
  <c r="L1303" i="2"/>
  <c r="K1303" i="2"/>
  <c r="F1303" i="2"/>
  <c r="E1303" i="2"/>
  <c r="M1302" i="2"/>
  <c r="L1302" i="2"/>
  <c r="K1302" i="2"/>
  <c r="F1302" i="2"/>
  <c r="E1302" i="2"/>
  <c r="M1301" i="2"/>
  <c r="L1301" i="2"/>
  <c r="K1301" i="2"/>
  <c r="F1301" i="2"/>
  <c r="E1301" i="2"/>
  <c r="M1300" i="2"/>
  <c r="L1300" i="2"/>
  <c r="K1300" i="2"/>
  <c r="F1300" i="2"/>
  <c r="E1300" i="2"/>
  <c r="M1299" i="2"/>
  <c r="L1299" i="2"/>
  <c r="K1299" i="2"/>
  <c r="F1299" i="2"/>
  <c r="E1299" i="2"/>
  <c r="M1298" i="2"/>
  <c r="L1298" i="2"/>
  <c r="K1298" i="2"/>
  <c r="F1298" i="2"/>
  <c r="E1298" i="2"/>
  <c r="M1297" i="2"/>
  <c r="L1297" i="2"/>
  <c r="K1297" i="2"/>
  <c r="F1297" i="2"/>
  <c r="E1297" i="2"/>
  <c r="M1296" i="2"/>
  <c r="L1296" i="2"/>
  <c r="K1296" i="2"/>
  <c r="F1296" i="2"/>
  <c r="E1296" i="2"/>
  <c r="M1295" i="2"/>
  <c r="L1295" i="2"/>
  <c r="K1295" i="2"/>
  <c r="F1295" i="2"/>
  <c r="E1295" i="2"/>
  <c r="M1294" i="2"/>
  <c r="L1294" i="2"/>
  <c r="K1294" i="2"/>
  <c r="F1294" i="2"/>
  <c r="E1294" i="2"/>
  <c r="M1293" i="2"/>
  <c r="L1293" i="2"/>
  <c r="K1293" i="2"/>
  <c r="F1293" i="2"/>
  <c r="E1293" i="2"/>
  <c r="M1292" i="2"/>
  <c r="L1292" i="2"/>
  <c r="K1292" i="2"/>
  <c r="F1292" i="2"/>
  <c r="E1292" i="2"/>
  <c r="M1291" i="2"/>
  <c r="L1291" i="2"/>
  <c r="K1291" i="2"/>
  <c r="F1291" i="2"/>
  <c r="E1291" i="2"/>
  <c r="M1290" i="2"/>
  <c r="L1290" i="2"/>
  <c r="K1290" i="2"/>
  <c r="F1290" i="2"/>
  <c r="E1290" i="2"/>
  <c r="M1289" i="2"/>
  <c r="L1289" i="2"/>
  <c r="K1289" i="2"/>
  <c r="F1289" i="2"/>
  <c r="E1289" i="2"/>
  <c r="M1288" i="2"/>
  <c r="L1288" i="2"/>
  <c r="K1288" i="2"/>
  <c r="F1288" i="2"/>
  <c r="E1288" i="2"/>
  <c r="M1287" i="2"/>
  <c r="L1287" i="2"/>
  <c r="K1287" i="2"/>
  <c r="F1287" i="2"/>
  <c r="E1287" i="2"/>
  <c r="M1286" i="2"/>
  <c r="L1286" i="2"/>
  <c r="K1286" i="2"/>
  <c r="F1286" i="2"/>
  <c r="E1286" i="2"/>
  <c r="M1285" i="2"/>
  <c r="L1285" i="2"/>
  <c r="K1285" i="2"/>
  <c r="F1285" i="2"/>
  <c r="E1285" i="2"/>
  <c r="M1284" i="2"/>
  <c r="L1284" i="2"/>
  <c r="K1284" i="2"/>
  <c r="F1284" i="2"/>
  <c r="E1284" i="2"/>
  <c r="M1283" i="2"/>
  <c r="L1283" i="2"/>
  <c r="K1283" i="2"/>
  <c r="F1283" i="2"/>
  <c r="E1283" i="2"/>
  <c r="M1282" i="2"/>
  <c r="L1282" i="2"/>
  <c r="K1282" i="2"/>
  <c r="F1282" i="2"/>
  <c r="E1282" i="2"/>
  <c r="M1281" i="2"/>
  <c r="L1281" i="2"/>
  <c r="K1281" i="2"/>
  <c r="F1281" i="2"/>
  <c r="E1281" i="2"/>
  <c r="M1280" i="2"/>
  <c r="L1280" i="2"/>
  <c r="K1280" i="2"/>
  <c r="F1280" i="2"/>
  <c r="E1280" i="2"/>
  <c r="M1279" i="2"/>
  <c r="L1279" i="2"/>
  <c r="K1279" i="2"/>
  <c r="F1279" i="2"/>
  <c r="E1279" i="2"/>
  <c r="M1278" i="2"/>
  <c r="L1278" i="2"/>
  <c r="K1278" i="2"/>
  <c r="F1278" i="2"/>
  <c r="E1278" i="2"/>
  <c r="M1277" i="2"/>
  <c r="L1277" i="2"/>
  <c r="K1277" i="2"/>
  <c r="F1277" i="2"/>
  <c r="E1277" i="2"/>
  <c r="M1276" i="2"/>
  <c r="L1276" i="2"/>
  <c r="K1276" i="2"/>
  <c r="F1276" i="2"/>
  <c r="E1276" i="2"/>
  <c r="M1275" i="2"/>
  <c r="L1275" i="2"/>
  <c r="K1275" i="2"/>
  <c r="F1275" i="2"/>
  <c r="E1275" i="2"/>
  <c r="M1274" i="2"/>
  <c r="L1274" i="2"/>
  <c r="K1274" i="2"/>
  <c r="F1274" i="2"/>
  <c r="E1274" i="2"/>
  <c r="M1273" i="2"/>
  <c r="L1273" i="2"/>
  <c r="K1273" i="2"/>
  <c r="F1273" i="2"/>
  <c r="E1273" i="2"/>
  <c r="M1272" i="2"/>
  <c r="L1272" i="2"/>
  <c r="K1272" i="2"/>
  <c r="F1272" i="2"/>
  <c r="E1272" i="2"/>
  <c r="M1271" i="2"/>
  <c r="L1271" i="2"/>
  <c r="K1271" i="2"/>
  <c r="F1271" i="2"/>
  <c r="E1271" i="2"/>
  <c r="M1270" i="2"/>
  <c r="L1270" i="2"/>
  <c r="K1270" i="2"/>
  <c r="F1270" i="2"/>
  <c r="E1270" i="2"/>
  <c r="M1269" i="2"/>
  <c r="L1269" i="2"/>
  <c r="K1269" i="2"/>
  <c r="F1269" i="2"/>
  <c r="E1269" i="2"/>
  <c r="M1268" i="2"/>
  <c r="L1268" i="2"/>
  <c r="K1268" i="2"/>
  <c r="F1268" i="2"/>
  <c r="E1268" i="2"/>
  <c r="M1267" i="2"/>
  <c r="L1267" i="2"/>
  <c r="K1267" i="2"/>
  <c r="F1267" i="2"/>
  <c r="E1267" i="2"/>
  <c r="M1266" i="2"/>
  <c r="L1266" i="2"/>
  <c r="K1266" i="2"/>
  <c r="F1266" i="2"/>
  <c r="E1266" i="2"/>
  <c r="M1265" i="2"/>
  <c r="L1265" i="2"/>
  <c r="K1265" i="2"/>
  <c r="F1265" i="2"/>
  <c r="E1265" i="2"/>
  <c r="M1264" i="2"/>
  <c r="L1264" i="2"/>
  <c r="K1264" i="2"/>
  <c r="F1264" i="2"/>
  <c r="E1264" i="2"/>
  <c r="M1263" i="2"/>
  <c r="L1263" i="2"/>
  <c r="K1263" i="2"/>
  <c r="F1263" i="2"/>
  <c r="E1263" i="2"/>
  <c r="M1262" i="2"/>
  <c r="L1262" i="2"/>
  <c r="K1262" i="2"/>
  <c r="F1262" i="2"/>
  <c r="E1262" i="2"/>
  <c r="M1261" i="2"/>
  <c r="L1261" i="2"/>
  <c r="K1261" i="2"/>
  <c r="F1261" i="2"/>
  <c r="E1261" i="2"/>
  <c r="M1260" i="2"/>
  <c r="L1260" i="2"/>
  <c r="K1260" i="2"/>
  <c r="F1260" i="2"/>
  <c r="E1260" i="2"/>
  <c r="M1259" i="2"/>
  <c r="L1259" i="2"/>
  <c r="K1259" i="2"/>
  <c r="F1259" i="2"/>
  <c r="E1259" i="2"/>
  <c r="M1258" i="2"/>
  <c r="L1258" i="2"/>
  <c r="K1258" i="2"/>
  <c r="F1258" i="2"/>
  <c r="E1258" i="2"/>
  <c r="M1257" i="2"/>
  <c r="L1257" i="2"/>
  <c r="K1257" i="2"/>
  <c r="F1257" i="2"/>
  <c r="E1257" i="2"/>
  <c r="M1256" i="2"/>
  <c r="L1256" i="2"/>
  <c r="K1256" i="2"/>
  <c r="F1256" i="2"/>
  <c r="E1256" i="2"/>
  <c r="M1255" i="2"/>
  <c r="L1255" i="2"/>
  <c r="K1255" i="2"/>
  <c r="F1255" i="2"/>
  <c r="E1255" i="2"/>
  <c r="M1254" i="2"/>
  <c r="L1254" i="2"/>
  <c r="K1254" i="2"/>
  <c r="F1254" i="2"/>
  <c r="E1254" i="2"/>
  <c r="M1253" i="2"/>
  <c r="L1253" i="2"/>
  <c r="K1253" i="2"/>
  <c r="F1253" i="2"/>
  <c r="E1253" i="2"/>
  <c r="M1252" i="2"/>
  <c r="L1252" i="2"/>
  <c r="K1252" i="2"/>
  <c r="F1252" i="2"/>
  <c r="E1252" i="2"/>
  <c r="M1251" i="2"/>
  <c r="L1251" i="2"/>
  <c r="K1251" i="2"/>
  <c r="F1251" i="2"/>
  <c r="E1251" i="2"/>
  <c r="M1250" i="2"/>
  <c r="L1250" i="2"/>
  <c r="K1250" i="2"/>
  <c r="F1250" i="2"/>
  <c r="E1250" i="2"/>
  <c r="M1249" i="2"/>
  <c r="L1249" i="2"/>
  <c r="K1249" i="2"/>
  <c r="F1249" i="2"/>
  <c r="E1249" i="2"/>
  <c r="M1248" i="2"/>
  <c r="L1248" i="2"/>
  <c r="K1248" i="2"/>
  <c r="F1248" i="2"/>
  <c r="E1248" i="2"/>
  <c r="M1247" i="2"/>
  <c r="L1247" i="2"/>
  <c r="K1247" i="2"/>
  <c r="F1247" i="2"/>
  <c r="E1247" i="2"/>
  <c r="M1246" i="2"/>
  <c r="L1246" i="2"/>
  <c r="K1246" i="2"/>
  <c r="F1246" i="2"/>
  <c r="E1246" i="2"/>
  <c r="M1245" i="2"/>
  <c r="L1245" i="2"/>
  <c r="K1245" i="2"/>
  <c r="F1245" i="2"/>
  <c r="E1245" i="2"/>
  <c r="M1244" i="2"/>
  <c r="L1244" i="2"/>
  <c r="K1244" i="2"/>
  <c r="F1244" i="2"/>
  <c r="E1244" i="2"/>
  <c r="M1243" i="2"/>
  <c r="L1243" i="2"/>
  <c r="K1243" i="2"/>
  <c r="F1243" i="2"/>
  <c r="E1243" i="2"/>
  <c r="M1242" i="2"/>
  <c r="L1242" i="2"/>
  <c r="K1242" i="2"/>
  <c r="F1242" i="2"/>
  <c r="E1242" i="2"/>
  <c r="M1241" i="2"/>
  <c r="L1241" i="2"/>
  <c r="K1241" i="2"/>
  <c r="F1241" i="2"/>
  <c r="E1241" i="2"/>
  <c r="M1240" i="2"/>
  <c r="L1240" i="2"/>
  <c r="K1240" i="2"/>
  <c r="F1240" i="2"/>
  <c r="E1240" i="2"/>
  <c r="M1239" i="2"/>
  <c r="L1239" i="2"/>
  <c r="K1239" i="2"/>
  <c r="F1239" i="2"/>
  <c r="E1239" i="2"/>
  <c r="M1238" i="2"/>
  <c r="L1238" i="2"/>
  <c r="K1238" i="2"/>
  <c r="F1238" i="2"/>
  <c r="E1238" i="2"/>
  <c r="M1237" i="2"/>
  <c r="L1237" i="2"/>
  <c r="K1237" i="2"/>
  <c r="F1237" i="2"/>
  <c r="E1237" i="2"/>
  <c r="M1236" i="2"/>
  <c r="L1236" i="2"/>
  <c r="K1236" i="2"/>
  <c r="F1236" i="2"/>
  <c r="E1236" i="2"/>
  <c r="M1235" i="2"/>
  <c r="L1235" i="2"/>
  <c r="K1235" i="2"/>
  <c r="F1235" i="2"/>
  <c r="E1235" i="2"/>
  <c r="M1234" i="2"/>
  <c r="L1234" i="2"/>
  <c r="K1234" i="2"/>
  <c r="F1234" i="2"/>
  <c r="E1234" i="2"/>
  <c r="M1233" i="2"/>
  <c r="L1233" i="2"/>
  <c r="K1233" i="2"/>
  <c r="F1233" i="2"/>
  <c r="E1233" i="2"/>
  <c r="M1232" i="2"/>
  <c r="L1232" i="2"/>
  <c r="K1232" i="2"/>
  <c r="F1232" i="2"/>
  <c r="E1232" i="2"/>
  <c r="M1231" i="2"/>
  <c r="L1231" i="2"/>
  <c r="K1231" i="2"/>
  <c r="F1231" i="2"/>
  <c r="E1231" i="2"/>
  <c r="M1230" i="2"/>
  <c r="L1230" i="2"/>
  <c r="K1230" i="2"/>
  <c r="F1230" i="2"/>
  <c r="E1230" i="2"/>
  <c r="M1229" i="2"/>
  <c r="L1229" i="2"/>
  <c r="K1229" i="2"/>
  <c r="F1229" i="2"/>
  <c r="E1229" i="2"/>
  <c r="M1228" i="2"/>
  <c r="L1228" i="2"/>
  <c r="K1228" i="2"/>
  <c r="F1228" i="2"/>
  <c r="E1228" i="2"/>
  <c r="M1227" i="2"/>
  <c r="L1227" i="2"/>
  <c r="K1227" i="2"/>
  <c r="F1227" i="2"/>
  <c r="E1227" i="2"/>
  <c r="M1226" i="2"/>
  <c r="L1226" i="2"/>
  <c r="K1226" i="2"/>
  <c r="F1226" i="2"/>
  <c r="E1226" i="2"/>
  <c r="M1225" i="2"/>
  <c r="L1225" i="2"/>
  <c r="K1225" i="2"/>
  <c r="F1225" i="2"/>
  <c r="E1225" i="2"/>
  <c r="M1224" i="2"/>
  <c r="L1224" i="2"/>
  <c r="K1224" i="2"/>
  <c r="F1224" i="2"/>
  <c r="E1224" i="2"/>
  <c r="M1223" i="2"/>
  <c r="L1223" i="2"/>
  <c r="K1223" i="2"/>
  <c r="F1223" i="2"/>
  <c r="E1223" i="2"/>
  <c r="M1222" i="2"/>
  <c r="L1222" i="2"/>
  <c r="K1222" i="2"/>
  <c r="F1222" i="2"/>
  <c r="E1222" i="2"/>
  <c r="M1221" i="2"/>
  <c r="L1221" i="2"/>
  <c r="K1221" i="2"/>
  <c r="F1221" i="2"/>
  <c r="E1221" i="2"/>
  <c r="M1220" i="2"/>
  <c r="L1220" i="2"/>
  <c r="K1220" i="2"/>
  <c r="F1220" i="2"/>
  <c r="E1220" i="2"/>
  <c r="M1219" i="2"/>
  <c r="L1219" i="2"/>
  <c r="K1219" i="2"/>
  <c r="F1219" i="2"/>
  <c r="E1219" i="2"/>
  <c r="M1218" i="2"/>
  <c r="L1218" i="2"/>
  <c r="K1218" i="2"/>
  <c r="F1218" i="2"/>
  <c r="E1218" i="2"/>
  <c r="M1217" i="2"/>
  <c r="L1217" i="2"/>
  <c r="K1217" i="2"/>
  <c r="F1217" i="2"/>
  <c r="E1217" i="2"/>
  <c r="M1216" i="2"/>
  <c r="L1216" i="2"/>
  <c r="K1216" i="2"/>
  <c r="F1216" i="2"/>
  <c r="E1216" i="2"/>
  <c r="M1215" i="2"/>
  <c r="L1215" i="2"/>
  <c r="K1215" i="2"/>
  <c r="F1215" i="2"/>
  <c r="E1215" i="2"/>
  <c r="M1214" i="2"/>
  <c r="L1214" i="2"/>
  <c r="K1214" i="2"/>
  <c r="F1214" i="2"/>
  <c r="E1214" i="2"/>
  <c r="M1213" i="2"/>
  <c r="L1213" i="2"/>
  <c r="K1213" i="2"/>
  <c r="F1213" i="2"/>
  <c r="E1213" i="2"/>
  <c r="M1212" i="2"/>
  <c r="L1212" i="2"/>
  <c r="K1212" i="2"/>
  <c r="F1212" i="2"/>
  <c r="E1212" i="2"/>
  <c r="M1211" i="2"/>
  <c r="L1211" i="2"/>
  <c r="K1211" i="2"/>
  <c r="F1211" i="2"/>
  <c r="E1211" i="2"/>
  <c r="M1210" i="2"/>
  <c r="L1210" i="2"/>
  <c r="K1210" i="2"/>
  <c r="F1210" i="2"/>
  <c r="E1210" i="2"/>
  <c r="M1209" i="2"/>
  <c r="L1209" i="2"/>
  <c r="K1209" i="2"/>
  <c r="F1209" i="2"/>
  <c r="E1209" i="2"/>
  <c r="M1208" i="2"/>
  <c r="L1208" i="2"/>
  <c r="K1208" i="2"/>
  <c r="F1208" i="2"/>
  <c r="E1208" i="2"/>
  <c r="M1207" i="2"/>
  <c r="L1207" i="2"/>
  <c r="K1207" i="2"/>
  <c r="F1207" i="2"/>
  <c r="E1207" i="2"/>
  <c r="M1206" i="2"/>
  <c r="L1206" i="2"/>
  <c r="K1206" i="2"/>
  <c r="F1206" i="2"/>
  <c r="E1206" i="2"/>
  <c r="M1205" i="2"/>
  <c r="L1205" i="2"/>
  <c r="K1205" i="2"/>
  <c r="F1205" i="2"/>
  <c r="E1205" i="2"/>
  <c r="M1204" i="2"/>
  <c r="L1204" i="2"/>
  <c r="K1204" i="2"/>
  <c r="F1204" i="2"/>
  <c r="E1204" i="2"/>
  <c r="M1203" i="2"/>
  <c r="L1203" i="2"/>
  <c r="K1203" i="2"/>
  <c r="F1203" i="2"/>
  <c r="E1203" i="2"/>
  <c r="M1202" i="2"/>
  <c r="L1202" i="2"/>
  <c r="K1202" i="2"/>
  <c r="F1202" i="2"/>
  <c r="E1202" i="2"/>
  <c r="M1201" i="2"/>
  <c r="L1201" i="2"/>
  <c r="K1201" i="2"/>
  <c r="F1201" i="2"/>
  <c r="E1201" i="2"/>
  <c r="M1200" i="2"/>
  <c r="L1200" i="2"/>
  <c r="K1200" i="2"/>
  <c r="F1200" i="2"/>
  <c r="E1200" i="2"/>
  <c r="M1199" i="2"/>
  <c r="L1199" i="2"/>
  <c r="K1199" i="2"/>
  <c r="F1199" i="2"/>
  <c r="E1199" i="2"/>
  <c r="M1198" i="2"/>
  <c r="L1198" i="2"/>
  <c r="K1198" i="2"/>
  <c r="F1198" i="2"/>
  <c r="E1198" i="2"/>
  <c r="M1197" i="2"/>
  <c r="L1197" i="2"/>
  <c r="K1197" i="2"/>
  <c r="F1197" i="2"/>
  <c r="E1197" i="2"/>
  <c r="M1196" i="2"/>
  <c r="L1196" i="2"/>
  <c r="K1196" i="2"/>
  <c r="F1196" i="2"/>
  <c r="E1196" i="2"/>
  <c r="M1195" i="2"/>
  <c r="L1195" i="2"/>
  <c r="K1195" i="2"/>
  <c r="F1195" i="2"/>
  <c r="E1195" i="2"/>
  <c r="M1194" i="2"/>
  <c r="L1194" i="2"/>
  <c r="K1194" i="2"/>
  <c r="F1194" i="2"/>
  <c r="E1194" i="2"/>
  <c r="M1193" i="2"/>
  <c r="L1193" i="2"/>
  <c r="K1193" i="2"/>
  <c r="F1193" i="2"/>
  <c r="E1193" i="2"/>
  <c r="M1192" i="2"/>
  <c r="L1192" i="2"/>
  <c r="K1192" i="2"/>
  <c r="F1192" i="2"/>
  <c r="E1192" i="2"/>
  <c r="M1191" i="2"/>
  <c r="L1191" i="2"/>
  <c r="K1191" i="2"/>
  <c r="F1191" i="2"/>
  <c r="E1191" i="2"/>
  <c r="M1190" i="2"/>
  <c r="L1190" i="2"/>
  <c r="K1190" i="2"/>
  <c r="F1190" i="2"/>
  <c r="E1190" i="2"/>
  <c r="M1189" i="2"/>
  <c r="L1189" i="2"/>
  <c r="K1189" i="2"/>
  <c r="F1189" i="2"/>
  <c r="E1189" i="2"/>
  <c r="M1188" i="2"/>
  <c r="L1188" i="2"/>
  <c r="K1188" i="2"/>
  <c r="F1188" i="2"/>
  <c r="E1188" i="2"/>
  <c r="M1187" i="2"/>
  <c r="L1187" i="2"/>
  <c r="K1187" i="2"/>
  <c r="F1187" i="2"/>
  <c r="E1187" i="2"/>
  <c r="M1186" i="2"/>
  <c r="L1186" i="2"/>
  <c r="K1186" i="2"/>
  <c r="F1186" i="2"/>
  <c r="E1186" i="2"/>
  <c r="M1185" i="2"/>
  <c r="L1185" i="2"/>
  <c r="K1185" i="2"/>
  <c r="F1185" i="2"/>
  <c r="E1185" i="2"/>
  <c r="M1184" i="2"/>
  <c r="L1184" i="2"/>
  <c r="K1184" i="2"/>
  <c r="F1184" i="2"/>
  <c r="E1184" i="2"/>
  <c r="M1183" i="2"/>
  <c r="L1183" i="2"/>
  <c r="K1183" i="2"/>
  <c r="F1183" i="2"/>
  <c r="E1183" i="2"/>
  <c r="M1182" i="2"/>
  <c r="L1182" i="2"/>
  <c r="K1182" i="2"/>
  <c r="F1182" i="2"/>
  <c r="E1182" i="2"/>
  <c r="M1181" i="2"/>
  <c r="L1181" i="2"/>
  <c r="K1181" i="2"/>
  <c r="F1181" i="2"/>
  <c r="E1181" i="2"/>
  <c r="M1180" i="2"/>
  <c r="L1180" i="2"/>
  <c r="K1180" i="2"/>
  <c r="F1180" i="2"/>
  <c r="E1180" i="2"/>
  <c r="M1179" i="2"/>
  <c r="L1179" i="2"/>
  <c r="K1179" i="2"/>
  <c r="F1179" i="2"/>
  <c r="E1179" i="2"/>
  <c r="M1178" i="2"/>
  <c r="L1178" i="2"/>
  <c r="K1178" i="2"/>
  <c r="F1178" i="2"/>
  <c r="E1178" i="2"/>
  <c r="M1177" i="2"/>
  <c r="L1177" i="2"/>
  <c r="K1177" i="2"/>
  <c r="F1177" i="2"/>
  <c r="E1177" i="2"/>
  <c r="M1176" i="2"/>
  <c r="L1176" i="2"/>
  <c r="K1176" i="2"/>
  <c r="F1176" i="2"/>
  <c r="E1176" i="2"/>
  <c r="M1175" i="2"/>
  <c r="L1175" i="2"/>
  <c r="K1175" i="2"/>
  <c r="F1175" i="2"/>
  <c r="E1175" i="2"/>
  <c r="M1174" i="2"/>
  <c r="L1174" i="2"/>
  <c r="K1174" i="2"/>
  <c r="F1174" i="2"/>
  <c r="E1174" i="2"/>
  <c r="M1173" i="2"/>
  <c r="L1173" i="2"/>
  <c r="K1173" i="2"/>
  <c r="F1173" i="2"/>
  <c r="E1173" i="2"/>
  <c r="M1172" i="2"/>
  <c r="L1172" i="2"/>
  <c r="K1172" i="2"/>
  <c r="F1172" i="2"/>
  <c r="E1172" i="2"/>
  <c r="M1171" i="2"/>
  <c r="L1171" i="2"/>
  <c r="K1171" i="2"/>
  <c r="F1171" i="2"/>
  <c r="E1171" i="2"/>
  <c r="M1170" i="2"/>
  <c r="L1170" i="2"/>
  <c r="K1170" i="2"/>
  <c r="F1170" i="2"/>
  <c r="E1170" i="2"/>
  <c r="M1169" i="2"/>
  <c r="L1169" i="2"/>
  <c r="K1169" i="2"/>
  <c r="F1169" i="2"/>
  <c r="E1169" i="2"/>
  <c r="M1168" i="2"/>
  <c r="L1168" i="2"/>
  <c r="K1168" i="2"/>
  <c r="F1168" i="2"/>
  <c r="E1168" i="2"/>
  <c r="M1167" i="2"/>
  <c r="L1167" i="2"/>
  <c r="K1167" i="2"/>
  <c r="F1167" i="2"/>
  <c r="E1167" i="2"/>
  <c r="M1166" i="2"/>
  <c r="L1166" i="2"/>
  <c r="K1166" i="2"/>
  <c r="F1166" i="2"/>
  <c r="E1166" i="2"/>
  <c r="M1165" i="2"/>
  <c r="L1165" i="2"/>
  <c r="K1165" i="2"/>
  <c r="F1165" i="2"/>
  <c r="E1165" i="2"/>
  <c r="M1164" i="2"/>
  <c r="L1164" i="2"/>
  <c r="K1164" i="2"/>
  <c r="F1164" i="2"/>
  <c r="E1164" i="2"/>
  <c r="M1163" i="2"/>
  <c r="L1163" i="2"/>
  <c r="K1163" i="2"/>
  <c r="F1163" i="2"/>
  <c r="E1163" i="2"/>
  <c r="M1162" i="2"/>
  <c r="L1162" i="2"/>
  <c r="K1162" i="2"/>
  <c r="F1162" i="2"/>
  <c r="E1162" i="2"/>
  <c r="M1161" i="2"/>
  <c r="L1161" i="2"/>
  <c r="K1161" i="2"/>
  <c r="F1161" i="2"/>
  <c r="E1161" i="2"/>
  <c r="M1160" i="2"/>
  <c r="L1160" i="2"/>
  <c r="K1160" i="2"/>
  <c r="F1160" i="2"/>
  <c r="E1160" i="2"/>
  <c r="M1159" i="2"/>
  <c r="L1159" i="2"/>
  <c r="K1159" i="2"/>
  <c r="F1159" i="2"/>
  <c r="E1159" i="2"/>
  <c r="M1158" i="2"/>
  <c r="L1158" i="2"/>
  <c r="K1158" i="2"/>
  <c r="F1158" i="2"/>
  <c r="E1158" i="2"/>
  <c r="M1157" i="2"/>
  <c r="L1157" i="2"/>
  <c r="K1157" i="2"/>
  <c r="F1157" i="2"/>
  <c r="E1157" i="2"/>
  <c r="M1156" i="2"/>
  <c r="L1156" i="2"/>
  <c r="K1156" i="2"/>
  <c r="F1156" i="2"/>
  <c r="E1156" i="2"/>
  <c r="M1155" i="2"/>
  <c r="L1155" i="2"/>
  <c r="K1155" i="2"/>
  <c r="F1155" i="2"/>
  <c r="E1155" i="2"/>
  <c r="M1154" i="2"/>
  <c r="L1154" i="2"/>
  <c r="K1154" i="2"/>
  <c r="F1154" i="2"/>
  <c r="E1154" i="2"/>
  <c r="M1153" i="2"/>
  <c r="L1153" i="2"/>
  <c r="K1153" i="2"/>
  <c r="F1153" i="2"/>
  <c r="E1153" i="2"/>
  <c r="M1152" i="2"/>
  <c r="L1152" i="2"/>
  <c r="K1152" i="2"/>
  <c r="F1152" i="2"/>
  <c r="E1152" i="2"/>
  <c r="M1151" i="2"/>
  <c r="L1151" i="2"/>
  <c r="K1151" i="2"/>
  <c r="F1151" i="2"/>
  <c r="E1151" i="2"/>
  <c r="M1150" i="2"/>
  <c r="L1150" i="2"/>
  <c r="K1150" i="2"/>
  <c r="F1150" i="2"/>
  <c r="E1150" i="2"/>
  <c r="M1149" i="2"/>
  <c r="L1149" i="2"/>
  <c r="K1149" i="2"/>
  <c r="F1149" i="2"/>
  <c r="E1149" i="2"/>
  <c r="M1148" i="2"/>
  <c r="L1148" i="2"/>
  <c r="K1148" i="2"/>
  <c r="F1148" i="2"/>
  <c r="E1148" i="2"/>
  <c r="M1147" i="2"/>
  <c r="L1147" i="2"/>
  <c r="K1147" i="2"/>
  <c r="F1147" i="2"/>
  <c r="E1147" i="2"/>
  <c r="M1146" i="2"/>
  <c r="L1146" i="2"/>
  <c r="K1146" i="2"/>
  <c r="F1146" i="2"/>
  <c r="E1146" i="2"/>
  <c r="M1145" i="2"/>
  <c r="L1145" i="2"/>
  <c r="K1145" i="2"/>
  <c r="F1145" i="2"/>
  <c r="E1145" i="2"/>
  <c r="M1144" i="2"/>
  <c r="L1144" i="2"/>
  <c r="K1144" i="2"/>
  <c r="F1144" i="2"/>
  <c r="E1144" i="2"/>
  <c r="M1143" i="2"/>
  <c r="L1143" i="2"/>
  <c r="K1143" i="2"/>
  <c r="F1143" i="2"/>
  <c r="E1143" i="2"/>
  <c r="M1142" i="2"/>
  <c r="L1142" i="2"/>
  <c r="K1142" i="2"/>
  <c r="F1142" i="2"/>
  <c r="E1142" i="2"/>
  <c r="M1141" i="2"/>
  <c r="L1141" i="2"/>
  <c r="K1141" i="2"/>
  <c r="F1141" i="2"/>
  <c r="E1141" i="2"/>
  <c r="M1140" i="2"/>
  <c r="L1140" i="2"/>
  <c r="K1140" i="2"/>
  <c r="F1140" i="2"/>
  <c r="E1140" i="2"/>
  <c r="M1139" i="2"/>
  <c r="L1139" i="2"/>
  <c r="K1139" i="2"/>
  <c r="F1139" i="2"/>
  <c r="E1139" i="2"/>
  <c r="M1138" i="2"/>
  <c r="L1138" i="2"/>
  <c r="K1138" i="2"/>
  <c r="F1138" i="2"/>
  <c r="E1138" i="2"/>
  <c r="M1137" i="2"/>
  <c r="L1137" i="2"/>
  <c r="K1137" i="2"/>
  <c r="F1137" i="2"/>
  <c r="E1137" i="2"/>
  <c r="M1136" i="2"/>
  <c r="L1136" i="2"/>
  <c r="K1136" i="2"/>
  <c r="F1136" i="2"/>
  <c r="E1136" i="2"/>
  <c r="M1135" i="2"/>
  <c r="L1135" i="2"/>
  <c r="K1135" i="2"/>
  <c r="F1135" i="2"/>
  <c r="E1135" i="2"/>
  <c r="M1134" i="2"/>
  <c r="L1134" i="2"/>
  <c r="K1134" i="2"/>
  <c r="F1134" i="2"/>
  <c r="E1134" i="2"/>
  <c r="M1133" i="2"/>
  <c r="L1133" i="2"/>
  <c r="K1133" i="2"/>
  <c r="F1133" i="2"/>
  <c r="E1133" i="2"/>
  <c r="M1132" i="2"/>
  <c r="L1132" i="2"/>
  <c r="K1132" i="2"/>
  <c r="F1132" i="2"/>
  <c r="E1132" i="2"/>
  <c r="M1131" i="2"/>
  <c r="L1131" i="2"/>
  <c r="K1131" i="2"/>
  <c r="F1131" i="2"/>
  <c r="E1131" i="2"/>
  <c r="M1130" i="2"/>
  <c r="L1130" i="2"/>
  <c r="K1130" i="2"/>
  <c r="F1130" i="2"/>
  <c r="E1130" i="2"/>
  <c r="M1129" i="2"/>
  <c r="L1129" i="2"/>
  <c r="K1129" i="2"/>
  <c r="F1129" i="2"/>
  <c r="E1129" i="2"/>
  <c r="M1128" i="2"/>
  <c r="L1128" i="2"/>
  <c r="K1128" i="2"/>
  <c r="F1128" i="2"/>
  <c r="E1128" i="2"/>
  <c r="M1127" i="2"/>
  <c r="L1127" i="2"/>
  <c r="K1127" i="2"/>
  <c r="F1127" i="2"/>
  <c r="E1127" i="2"/>
  <c r="M1126" i="2"/>
  <c r="L1126" i="2"/>
  <c r="K1126" i="2"/>
  <c r="F1126" i="2"/>
  <c r="E1126" i="2"/>
  <c r="M1125" i="2"/>
  <c r="L1125" i="2"/>
  <c r="K1125" i="2"/>
  <c r="F1125" i="2"/>
  <c r="E1125" i="2"/>
  <c r="M1124" i="2"/>
  <c r="L1124" i="2"/>
  <c r="K1124" i="2"/>
  <c r="F1124" i="2"/>
  <c r="E1124" i="2"/>
  <c r="M1123" i="2"/>
  <c r="L1123" i="2"/>
  <c r="K1123" i="2"/>
  <c r="F1123" i="2"/>
  <c r="E1123" i="2"/>
  <c r="M1122" i="2"/>
  <c r="L1122" i="2"/>
  <c r="K1122" i="2"/>
  <c r="F1122" i="2"/>
  <c r="E1122" i="2"/>
  <c r="M1121" i="2"/>
  <c r="L1121" i="2"/>
  <c r="K1121" i="2"/>
  <c r="F1121" i="2"/>
  <c r="E1121" i="2"/>
  <c r="M1120" i="2"/>
  <c r="L1120" i="2"/>
  <c r="K1120" i="2"/>
  <c r="F1120" i="2"/>
  <c r="E1120" i="2"/>
  <c r="M1119" i="2"/>
  <c r="L1119" i="2"/>
  <c r="K1119" i="2"/>
  <c r="F1119" i="2"/>
  <c r="E1119" i="2"/>
  <c r="M1118" i="2"/>
  <c r="L1118" i="2"/>
  <c r="K1118" i="2"/>
  <c r="F1118" i="2"/>
  <c r="E1118" i="2"/>
  <c r="M1117" i="2"/>
  <c r="L1117" i="2"/>
  <c r="K1117" i="2"/>
  <c r="F1117" i="2"/>
  <c r="E1117" i="2"/>
  <c r="M1116" i="2"/>
  <c r="L1116" i="2"/>
  <c r="K1116" i="2"/>
  <c r="F1116" i="2"/>
  <c r="E1116" i="2"/>
  <c r="M1115" i="2"/>
  <c r="L1115" i="2"/>
  <c r="K1115" i="2"/>
  <c r="F1115" i="2"/>
  <c r="E1115" i="2"/>
  <c r="M1114" i="2"/>
  <c r="L1114" i="2"/>
  <c r="K1114" i="2"/>
  <c r="F1114" i="2"/>
  <c r="E1114" i="2"/>
  <c r="M1113" i="2"/>
  <c r="L1113" i="2"/>
  <c r="K1113" i="2"/>
  <c r="F1113" i="2"/>
  <c r="E1113" i="2"/>
  <c r="M1112" i="2"/>
  <c r="L1112" i="2"/>
  <c r="K1112" i="2"/>
  <c r="F1112" i="2"/>
  <c r="E1112" i="2"/>
  <c r="M1111" i="2"/>
  <c r="L1111" i="2"/>
  <c r="K1111" i="2"/>
  <c r="F1111" i="2"/>
  <c r="E1111" i="2"/>
  <c r="M1110" i="2"/>
  <c r="L1110" i="2"/>
  <c r="K1110" i="2"/>
  <c r="F1110" i="2"/>
  <c r="E1110" i="2"/>
  <c r="M1109" i="2"/>
  <c r="L1109" i="2"/>
  <c r="K1109" i="2"/>
  <c r="F1109" i="2"/>
  <c r="E1109" i="2"/>
  <c r="M1108" i="2"/>
  <c r="L1108" i="2"/>
  <c r="K1108" i="2"/>
  <c r="F1108" i="2"/>
  <c r="E1108" i="2"/>
  <c r="M1107" i="2"/>
  <c r="L1107" i="2"/>
  <c r="K1107" i="2"/>
  <c r="F1107" i="2"/>
  <c r="E1107" i="2"/>
  <c r="M1106" i="2"/>
  <c r="L1106" i="2"/>
  <c r="K1106" i="2"/>
  <c r="F1106" i="2"/>
  <c r="E1106" i="2"/>
  <c r="M1105" i="2"/>
  <c r="L1105" i="2"/>
  <c r="K1105" i="2"/>
  <c r="F1105" i="2"/>
  <c r="E1105" i="2"/>
  <c r="M1104" i="2"/>
  <c r="L1104" i="2"/>
  <c r="K1104" i="2"/>
  <c r="F1104" i="2"/>
  <c r="E1104" i="2"/>
  <c r="M1103" i="2"/>
  <c r="L1103" i="2"/>
  <c r="K1103" i="2"/>
  <c r="F1103" i="2"/>
  <c r="E1103" i="2"/>
  <c r="M1102" i="2"/>
  <c r="L1102" i="2"/>
  <c r="K1102" i="2"/>
  <c r="F1102" i="2"/>
  <c r="E1102" i="2"/>
  <c r="M1101" i="2"/>
  <c r="L1101" i="2"/>
  <c r="K1101" i="2"/>
  <c r="F1101" i="2"/>
  <c r="E1101" i="2"/>
  <c r="M1100" i="2"/>
  <c r="L1100" i="2"/>
  <c r="K1100" i="2"/>
  <c r="F1100" i="2"/>
  <c r="E1100" i="2"/>
  <c r="M1099" i="2"/>
  <c r="L1099" i="2"/>
  <c r="K1099" i="2"/>
  <c r="F1099" i="2"/>
  <c r="E1099" i="2"/>
  <c r="M1098" i="2"/>
  <c r="L1098" i="2"/>
  <c r="K1098" i="2"/>
  <c r="F1098" i="2"/>
  <c r="E1098" i="2"/>
  <c r="M1097" i="2"/>
  <c r="L1097" i="2"/>
  <c r="K1097" i="2"/>
  <c r="F1097" i="2"/>
  <c r="E1097" i="2"/>
  <c r="M1096" i="2"/>
  <c r="L1096" i="2"/>
  <c r="K1096" i="2"/>
  <c r="F1096" i="2"/>
  <c r="E1096" i="2"/>
  <c r="M1095" i="2"/>
  <c r="L1095" i="2"/>
  <c r="K1095" i="2"/>
  <c r="F1095" i="2"/>
  <c r="E1095" i="2"/>
  <c r="M1094" i="2"/>
  <c r="L1094" i="2"/>
  <c r="K1094" i="2"/>
  <c r="F1094" i="2"/>
  <c r="E1094" i="2"/>
  <c r="M1093" i="2"/>
  <c r="L1093" i="2"/>
  <c r="K1093" i="2"/>
  <c r="F1093" i="2"/>
  <c r="E1093" i="2"/>
  <c r="M1092" i="2"/>
  <c r="L1092" i="2"/>
  <c r="K1092" i="2"/>
  <c r="F1092" i="2"/>
  <c r="E1092" i="2"/>
  <c r="M1091" i="2"/>
  <c r="L1091" i="2"/>
  <c r="K1091" i="2"/>
  <c r="F1091" i="2"/>
  <c r="E1091" i="2"/>
  <c r="M1090" i="2"/>
  <c r="L1090" i="2"/>
  <c r="K1090" i="2"/>
  <c r="F1090" i="2"/>
  <c r="E1090" i="2"/>
  <c r="M1089" i="2"/>
  <c r="L1089" i="2"/>
  <c r="K1089" i="2"/>
  <c r="F1089" i="2"/>
  <c r="E1089" i="2"/>
  <c r="M1088" i="2"/>
  <c r="L1088" i="2"/>
  <c r="K1088" i="2"/>
  <c r="F1088" i="2"/>
  <c r="E1088" i="2"/>
  <c r="M1087" i="2"/>
  <c r="L1087" i="2"/>
  <c r="K1087" i="2"/>
  <c r="F1087" i="2"/>
  <c r="E1087" i="2"/>
  <c r="M1086" i="2"/>
  <c r="L1086" i="2"/>
  <c r="K1086" i="2"/>
  <c r="F1086" i="2"/>
  <c r="E1086" i="2"/>
  <c r="M1085" i="2"/>
  <c r="L1085" i="2"/>
  <c r="K1085" i="2"/>
  <c r="F1085" i="2"/>
  <c r="E1085" i="2"/>
  <c r="M1084" i="2"/>
  <c r="L1084" i="2"/>
  <c r="K1084" i="2"/>
  <c r="F1084" i="2"/>
  <c r="E1084" i="2"/>
  <c r="M1083" i="2"/>
  <c r="L1083" i="2"/>
  <c r="K1083" i="2"/>
  <c r="F1083" i="2"/>
  <c r="E1083" i="2"/>
  <c r="M1082" i="2"/>
  <c r="L1082" i="2"/>
  <c r="K1082" i="2"/>
  <c r="F1082" i="2"/>
  <c r="E1082" i="2"/>
  <c r="M1081" i="2"/>
  <c r="L1081" i="2"/>
  <c r="K1081" i="2"/>
  <c r="F1081" i="2"/>
  <c r="E1081" i="2"/>
  <c r="M1080" i="2"/>
  <c r="L1080" i="2"/>
  <c r="K1080" i="2"/>
  <c r="F1080" i="2"/>
  <c r="E1080" i="2"/>
  <c r="M1079" i="2"/>
  <c r="L1079" i="2"/>
  <c r="K1079" i="2"/>
  <c r="F1079" i="2"/>
  <c r="E1079" i="2"/>
  <c r="M1078" i="2"/>
  <c r="L1078" i="2"/>
  <c r="K1078" i="2"/>
  <c r="F1078" i="2"/>
  <c r="E1078" i="2"/>
  <c r="M1077" i="2"/>
  <c r="L1077" i="2"/>
  <c r="K1077" i="2"/>
  <c r="F1077" i="2"/>
  <c r="E1077" i="2"/>
  <c r="M1076" i="2"/>
  <c r="L1076" i="2"/>
  <c r="K1076" i="2"/>
  <c r="F1076" i="2"/>
  <c r="E1076" i="2"/>
  <c r="M1075" i="2"/>
  <c r="L1075" i="2"/>
  <c r="K1075" i="2"/>
  <c r="F1075" i="2"/>
  <c r="E1075" i="2"/>
  <c r="M1074" i="2"/>
  <c r="L1074" i="2"/>
  <c r="K1074" i="2"/>
  <c r="F1074" i="2"/>
  <c r="E1074" i="2"/>
  <c r="M1073" i="2"/>
  <c r="L1073" i="2"/>
  <c r="K1073" i="2"/>
  <c r="F1073" i="2"/>
  <c r="E1073" i="2"/>
  <c r="M1072" i="2"/>
  <c r="L1072" i="2"/>
  <c r="K1072" i="2"/>
  <c r="F1072" i="2"/>
  <c r="E1072" i="2"/>
  <c r="M1071" i="2"/>
  <c r="L1071" i="2"/>
  <c r="K1071" i="2"/>
  <c r="F1071" i="2"/>
  <c r="E1071" i="2"/>
  <c r="M1070" i="2"/>
  <c r="L1070" i="2"/>
  <c r="K1070" i="2"/>
  <c r="F1070" i="2"/>
  <c r="E1070" i="2"/>
  <c r="M1069" i="2"/>
  <c r="L1069" i="2"/>
  <c r="K1069" i="2"/>
  <c r="F1069" i="2"/>
  <c r="E1069" i="2"/>
  <c r="M1068" i="2"/>
  <c r="L1068" i="2"/>
  <c r="K1068" i="2"/>
  <c r="F1068" i="2"/>
  <c r="E1068" i="2"/>
  <c r="M1067" i="2"/>
  <c r="L1067" i="2"/>
  <c r="K1067" i="2"/>
  <c r="F1067" i="2"/>
  <c r="E1067" i="2"/>
  <c r="M1066" i="2"/>
  <c r="L1066" i="2"/>
  <c r="K1066" i="2"/>
  <c r="F1066" i="2"/>
  <c r="E1066" i="2"/>
  <c r="M1065" i="2"/>
  <c r="L1065" i="2"/>
  <c r="K1065" i="2"/>
  <c r="F1065" i="2"/>
  <c r="E1065" i="2"/>
  <c r="M1064" i="2"/>
  <c r="L1064" i="2"/>
  <c r="K1064" i="2"/>
  <c r="F1064" i="2"/>
  <c r="E1064" i="2"/>
  <c r="M1063" i="2"/>
  <c r="L1063" i="2"/>
  <c r="K1063" i="2"/>
  <c r="F1063" i="2"/>
  <c r="E1063" i="2"/>
  <c r="M1062" i="2"/>
  <c r="L1062" i="2"/>
  <c r="K1062" i="2"/>
  <c r="F1062" i="2"/>
  <c r="E1062" i="2"/>
  <c r="M1061" i="2"/>
  <c r="L1061" i="2"/>
  <c r="K1061" i="2"/>
  <c r="F1061" i="2"/>
  <c r="E1061" i="2"/>
  <c r="M1060" i="2"/>
  <c r="L1060" i="2"/>
  <c r="K1060" i="2"/>
  <c r="F1060" i="2"/>
  <c r="E1060" i="2"/>
  <c r="M1059" i="2"/>
  <c r="L1059" i="2"/>
  <c r="K1059" i="2"/>
  <c r="F1059" i="2"/>
  <c r="E1059" i="2"/>
  <c r="M1058" i="2"/>
  <c r="L1058" i="2"/>
  <c r="K1058" i="2"/>
  <c r="F1058" i="2"/>
  <c r="E1058" i="2"/>
  <c r="M1057" i="2"/>
  <c r="L1057" i="2"/>
  <c r="K1057" i="2"/>
  <c r="F1057" i="2"/>
  <c r="E1057" i="2"/>
  <c r="M1056" i="2"/>
  <c r="L1056" i="2"/>
  <c r="K1056" i="2"/>
  <c r="F1056" i="2"/>
  <c r="E1056" i="2"/>
  <c r="M1055" i="2"/>
  <c r="L1055" i="2"/>
  <c r="K1055" i="2"/>
  <c r="F1055" i="2"/>
  <c r="E1055" i="2"/>
  <c r="M1054" i="2"/>
  <c r="L1054" i="2"/>
  <c r="K1054" i="2"/>
  <c r="F1054" i="2"/>
  <c r="E1054" i="2"/>
  <c r="M1053" i="2"/>
  <c r="L1053" i="2"/>
  <c r="K1053" i="2"/>
  <c r="F1053" i="2"/>
  <c r="E1053" i="2"/>
  <c r="M1052" i="2"/>
  <c r="L1052" i="2"/>
  <c r="K1052" i="2"/>
  <c r="F1052" i="2"/>
  <c r="E1052" i="2"/>
  <c r="M1051" i="2"/>
  <c r="L1051" i="2"/>
  <c r="K1051" i="2"/>
  <c r="F1051" i="2"/>
  <c r="E1051" i="2"/>
  <c r="M1050" i="2"/>
  <c r="L1050" i="2"/>
  <c r="K1050" i="2"/>
  <c r="F1050" i="2"/>
  <c r="E1050" i="2"/>
  <c r="M1049" i="2"/>
  <c r="L1049" i="2"/>
  <c r="K1049" i="2"/>
  <c r="F1049" i="2"/>
  <c r="E1049" i="2"/>
  <c r="M1048" i="2"/>
  <c r="L1048" i="2"/>
  <c r="K1048" i="2"/>
  <c r="F1048" i="2"/>
  <c r="E1048" i="2"/>
  <c r="M1047" i="2"/>
  <c r="L1047" i="2"/>
  <c r="K1047" i="2"/>
  <c r="F1047" i="2"/>
  <c r="E1047" i="2"/>
  <c r="M1046" i="2"/>
  <c r="L1046" i="2"/>
  <c r="K1046" i="2"/>
  <c r="F1046" i="2"/>
  <c r="E1046" i="2"/>
  <c r="M1045" i="2"/>
  <c r="L1045" i="2"/>
  <c r="K1045" i="2"/>
  <c r="F1045" i="2"/>
  <c r="E1045" i="2"/>
  <c r="M1044" i="2"/>
  <c r="L1044" i="2"/>
  <c r="K1044" i="2"/>
  <c r="F1044" i="2"/>
  <c r="E1044" i="2"/>
  <c r="M1043" i="2"/>
  <c r="L1043" i="2"/>
  <c r="K1043" i="2"/>
  <c r="F1043" i="2"/>
  <c r="E1043" i="2"/>
  <c r="M1042" i="2"/>
  <c r="L1042" i="2"/>
  <c r="K1042" i="2"/>
  <c r="F1042" i="2"/>
  <c r="E1042" i="2"/>
  <c r="M1041" i="2"/>
  <c r="L1041" i="2"/>
  <c r="K1041" i="2"/>
  <c r="F1041" i="2"/>
  <c r="E1041" i="2"/>
  <c r="M1040" i="2"/>
  <c r="L1040" i="2"/>
  <c r="K1040" i="2"/>
  <c r="F1040" i="2"/>
  <c r="E1040" i="2"/>
  <c r="M1039" i="2"/>
  <c r="L1039" i="2"/>
  <c r="K1039" i="2"/>
  <c r="F1039" i="2"/>
  <c r="E1039" i="2"/>
  <c r="M1038" i="2"/>
  <c r="L1038" i="2"/>
  <c r="K1038" i="2"/>
  <c r="F1038" i="2"/>
  <c r="E1038" i="2"/>
  <c r="M1037" i="2"/>
  <c r="L1037" i="2"/>
  <c r="K1037" i="2"/>
  <c r="F1037" i="2"/>
  <c r="E1037" i="2"/>
  <c r="M1036" i="2"/>
  <c r="L1036" i="2"/>
  <c r="K1036" i="2"/>
  <c r="F1036" i="2"/>
  <c r="E1036" i="2"/>
  <c r="M1035" i="2"/>
  <c r="L1035" i="2"/>
  <c r="K1035" i="2"/>
  <c r="F1035" i="2"/>
  <c r="E1035" i="2"/>
  <c r="M1034" i="2"/>
  <c r="L1034" i="2"/>
  <c r="K1034" i="2"/>
  <c r="F1034" i="2"/>
  <c r="E1034" i="2"/>
  <c r="M1033" i="2"/>
  <c r="L1033" i="2"/>
  <c r="K1033" i="2"/>
  <c r="F1033" i="2"/>
  <c r="E1033" i="2"/>
  <c r="M1032" i="2"/>
  <c r="L1032" i="2"/>
  <c r="K1032" i="2"/>
  <c r="F1032" i="2"/>
  <c r="E1032" i="2"/>
  <c r="M1031" i="2"/>
  <c r="L1031" i="2"/>
  <c r="K1031" i="2"/>
  <c r="F1031" i="2"/>
  <c r="E1031" i="2"/>
  <c r="M1030" i="2"/>
  <c r="L1030" i="2"/>
  <c r="K1030" i="2"/>
  <c r="F1030" i="2"/>
  <c r="E1030" i="2"/>
  <c r="M1029" i="2"/>
  <c r="L1029" i="2"/>
  <c r="K1029" i="2"/>
  <c r="F1029" i="2"/>
  <c r="E1029" i="2"/>
  <c r="M1028" i="2"/>
  <c r="L1028" i="2"/>
  <c r="K1028" i="2"/>
  <c r="F1028" i="2"/>
  <c r="E1028" i="2"/>
  <c r="M1027" i="2"/>
  <c r="L1027" i="2"/>
  <c r="K1027" i="2"/>
  <c r="F1027" i="2"/>
  <c r="E1027" i="2"/>
  <c r="M1026" i="2"/>
  <c r="L1026" i="2"/>
  <c r="K1026" i="2"/>
  <c r="F1026" i="2"/>
  <c r="E1026" i="2"/>
  <c r="M1025" i="2"/>
  <c r="L1025" i="2"/>
  <c r="K1025" i="2"/>
  <c r="F1025" i="2"/>
  <c r="E1025" i="2"/>
  <c r="M1024" i="2"/>
  <c r="L1024" i="2"/>
  <c r="K1024" i="2"/>
  <c r="F1024" i="2"/>
  <c r="E1024" i="2"/>
  <c r="M1023" i="2"/>
  <c r="L1023" i="2"/>
  <c r="K1023" i="2"/>
  <c r="F1023" i="2"/>
  <c r="E1023" i="2"/>
  <c r="M1022" i="2"/>
  <c r="L1022" i="2"/>
  <c r="K1022" i="2"/>
  <c r="F1022" i="2"/>
  <c r="E1022" i="2"/>
  <c r="M1021" i="2"/>
  <c r="L1021" i="2"/>
  <c r="K1021" i="2"/>
  <c r="F1021" i="2"/>
  <c r="E1021" i="2"/>
  <c r="M1020" i="2"/>
  <c r="L1020" i="2"/>
  <c r="K1020" i="2"/>
  <c r="F1020" i="2"/>
  <c r="E1020" i="2"/>
  <c r="M1019" i="2"/>
  <c r="L1019" i="2"/>
  <c r="K1019" i="2"/>
  <c r="F1019" i="2"/>
  <c r="E1019" i="2"/>
  <c r="M1018" i="2"/>
  <c r="L1018" i="2"/>
  <c r="K1018" i="2"/>
  <c r="F1018" i="2"/>
  <c r="E1018" i="2"/>
  <c r="M1017" i="2"/>
  <c r="L1017" i="2"/>
  <c r="K1017" i="2"/>
  <c r="F1017" i="2"/>
  <c r="E1017" i="2"/>
  <c r="M1016" i="2"/>
  <c r="L1016" i="2"/>
  <c r="K1016" i="2"/>
  <c r="F1016" i="2"/>
  <c r="E1016" i="2"/>
  <c r="M1015" i="2"/>
  <c r="L1015" i="2"/>
  <c r="K1015" i="2"/>
  <c r="F1015" i="2"/>
  <c r="E1015" i="2"/>
  <c r="M1014" i="2"/>
  <c r="L1014" i="2"/>
  <c r="K1014" i="2"/>
  <c r="F1014" i="2"/>
  <c r="E1014" i="2"/>
  <c r="M1013" i="2"/>
  <c r="L1013" i="2"/>
  <c r="K1013" i="2"/>
  <c r="F1013" i="2"/>
  <c r="E1013" i="2"/>
  <c r="M1012" i="2"/>
  <c r="L1012" i="2"/>
  <c r="K1012" i="2"/>
  <c r="F1012" i="2"/>
  <c r="E1012" i="2"/>
  <c r="M1011" i="2"/>
  <c r="L1011" i="2"/>
  <c r="K1011" i="2"/>
  <c r="F1011" i="2"/>
  <c r="E1011" i="2"/>
  <c r="M1010" i="2"/>
  <c r="L1010" i="2"/>
  <c r="K1010" i="2"/>
  <c r="F1010" i="2"/>
  <c r="E1010" i="2"/>
  <c r="M1009" i="2"/>
  <c r="L1009" i="2"/>
  <c r="K1009" i="2"/>
  <c r="F1009" i="2"/>
  <c r="E1009" i="2"/>
  <c r="M1008" i="2"/>
  <c r="L1008" i="2"/>
  <c r="K1008" i="2"/>
  <c r="F1008" i="2"/>
  <c r="E1008" i="2"/>
  <c r="M1007" i="2"/>
  <c r="L1007" i="2"/>
  <c r="K1007" i="2"/>
  <c r="F1007" i="2"/>
  <c r="E1007" i="2"/>
  <c r="M1006" i="2"/>
  <c r="L1006" i="2"/>
  <c r="K1006" i="2"/>
  <c r="F1006" i="2"/>
  <c r="E1006" i="2"/>
  <c r="M1005" i="2"/>
  <c r="L1005" i="2"/>
  <c r="K1005" i="2"/>
  <c r="F1005" i="2"/>
  <c r="E1005" i="2"/>
  <c r="M1004" i="2"/>
  <c r="L1004" i="2"/>
  <c r="K1004" i="2"/>
  <c r="F1004" i="2"/>
  <c r="E1004" i="2"/>
  <c r="M1003" i="2"/>
  <c r="L1003" i="2"/>
  <c r="K1003" i="2"/>
  <c r="F1003" i="2"/>
  <c r="E1003" i="2"/>
  <c r="M1002" i="2"/>
  <c r="L1002" i="2"/>
  <c r="K1002" i="2"/>
  <c r="F1002" i="2"/>
  <c r="E1002" i="2"/>
  <c r="M1001" i="2"/>
  <c r="L1001" i="2"/>
  <c r="K1001" i="2"/>
  <c r="F1001" i="2"/>
  <c r="E1001" i="2"/>
  <c r="M1000" i="2"/>
  <c r="L1000" i="2"/>
  <c r="K1000" i="2"/>
  <c r="F1000" i="2"/>
  <c r="E1000" i="2"/>
  <c r="M999" i="2"/>
  <c r="L999" i="2"/>
  <c r="K999" i="2"/>
  <c r="F999" i="2"/>
  <c r="E999" i="2"/>
  <c r="M998" i="2"/>
  <c r="L998" i="2"/>
  <c r="K998" i="2"/>
  <c r="F998" i="2"/>
  <c r="E998" i="2"/>
  <c r="M997" i="2"/>
  <c r="L997" i="2"/>
  <c r="K997" i="2"/>
  <c r="F997" i="2"/>
  <c r="E997" i="2"/>
  <c r="M996" i="2"/>
  <c r="L996" i="2"/>
  <c r="K996" i="2"/>
  <c r="F996" i="2"/>
  <c r="E996" i="2"/>
  <c r="M995" i="2"/>
  <c r="L995" i="2"/>
  <c r="K995" i="2"/>
  <c r="F995" i="2"/>
  <c r="E995" i="2"/>
  <c r="M994" i="2"/>
  <c r="L994" i="2"/>
  <c r="K994" i="2"/>
  <c r="F994" i="2"/>
  <c r="E994" i="2"/>
  <c r="M993" i="2"/>
  <c r="L993" i="2"/>
  <c r="K993" i="2"/>
  <c r="F993" i="2"/>
  <c r="E993" i="2"/>
  <c r="M992" i="2"/>
  <c r="L992" i="2"/>
  <c r="K992" i="2"/>
  <c r="F992" i="2"/>
  <c r="E992" i="2"/>
  <c r="M991" i="2"/>
  <c r="L991" i="2"/>
  <c r="K991" i="2"/>
  <c r="F991" i="2"/>
  <c r="E991" i="2"/>
  <c r="M990" i="2"/>
  <c r="L990" i="2"/>
  <c r="K990" i="2"/>
  <c r="F990" i="2"/>
  <c r="E990" i="2"/>
  <c r="M989" i="2"/>
  <c r="L989" i="2"/>
  <c r="K989" i="2"/>
  <c r="F989" i="2"/>
  <c r="E989" i="2"/>
  <c r="M988" i="2"/>
  <c r="L988" i="2"/>
  <c r="K988" i="2"/>
  <c r="F988" i="2"/>
  <c r="E988" i="2"/>
  <c r="M987" i="2"/>
  <c r="L987" i="2"/>
  <c r="K987" i="2"/>
  <c r="F987" i="2"/>
  <c r="E987" i="2"/>
  <c r="M986" i="2"/>
  <c r="L986" i="2"/>
  <c r="K986" i="2"/>
  <c r="F986" i="2"/>
  <c r="E986" i="2"/>
  <c r="M985" i="2"/>
  <c r="L985" i="2"/>
  <c r="K985" i="2"/>
  <c r="F985" i="2"/>
  <c r="E985" i="2"/>
  <c r="M984" i="2"/>
  <c r="L984" i="2"/>
  <c r="K984" i="2"/>
  <c r="F984" i="2"/>
  <c r="E984" i="2"/>
  <c r="M983" i="2"/>
  <c r="L983" i="2"/>
  <c r="K983" i="2"/>
  <c r="F983" i="2"/>
  <c r="E983" i="2"/>
  <c r="M982" i="2"/>
  <c r="L982" i="2"/>
  <c r="K982" i="2"/>
  <c r="F982" i="2"/>
  <c r="E982" i="2"/>
  <c r="M981" i="2"/>
  <c r="L981" i="2"/>
  <c r="K981" i="2"/>
  <c r="F981" i="2"/>
  <c r="E981" i="2"/>
  <c r="M980" i="2"/>
  <c r="L980" i="2"/>
  <c r="K980" i="2"/>
  <c r="F980" i="2"/>
  <c r="E980" i="2"/>
  <c r="M979" i="2"/>
  <c r="L979" i="2"/>
  <c r="K979" i="2"/>
  <c r="F979" i="2"/>
  <c r="E979" i="2"/>
  <c r="M978" i="2"/>
  <c r="L978" i="2"/>
  <c r="K978" i="2"/>
  <c r="F978" i="2"/>
  <c r="E978" i="2"/>
  <c r="M977" i="2"/>
  <c r="L977" i="2"/>
  <c r="K977" i="2"/>
  <c r="F977" i="2"/>
  <c r="E977" i="2"/>
  <c r="M976" i="2"/>
  <c r="L976" i="2"/>
  <c r="K976" i="2"/>
  <c r="F976" i="2"/>
  <c r="E976" i="2"/>
  <c r="M975" i="2"/>
  <c r="L975" i="2"/>
  <c r="K975" i="2"/>
  <c r="F975" i="2"/>
  <c r="E975" i="2"/>
  <c r="M974" i="2"/>
  <c r="L974" i="2"/>
  <c r="K974" i="2"/>
  <c r="F974" i="2"/>
  <c r="E974" i="2"/>
  <c r="M973" i="2"/>
  <c r="L973" i="2"/>
  <c r="K973" i="2"/>
  <c r="F973" i="2"/>
  <c r="E973" i="2"/>
  <c r="M972" i="2"/>
  <c r="L972" i="2"/>
  <c r="K972" i="2"/>
  <c r="F972" i="2"/>
  <c r="E972" i="2"/>
  <c r="M971" i="2"/>
  <c r="L971" i="2"/>
  <c r="K971" i="2"/>
  <c r="F971" i="2"/>
  <c r="E971" i="2"/>
  <c r="M970" i="2"/>
  <c r="L970" i="2"/>
  <c r="K970" i="2"/>
  <c r="F970" i="2"/>
  <c r="E970" i="2"/>
  <c r="M969" i="2"/>
  <c r="L969" i="2"/>
  <c r="K969" i="2"/>
  <c r="F969" i="2"/>
  <c r="E969" i="2"/>
  <c r="M968" i="2"/>
  <c r="L968" i="2"/>
  <c r="K968" i="2"/>
  <c r="F968" i="2"/>
  <c r="E968" i="2"/>
  <c r="M967" i="2"/>
  <c r="L967" i="2"/>
  <c r="K967" i="2"/>
  <c r="F967" i="2"/>
  <c r="E967" i="2"/>
  <c r="M966" i="2"/>
  <c r="L966" i="2"/>
  <c r="K966" i="2"/>
  <c r="F966" i="2"/>
  <c r="E966" i="2"/>
  <c r="M965" i="2"/>
  <c r="L965" i="2"/>
  <c r="K965" i="2"/>
  <c r="F965" i="2"/>
  <c r="E965" i="2"/>
  <c r="M964" i="2"/>
  <c r="L964" i="2"/>
  <c r="K964" i="2"/>
  <c r="F964" i="2"/>
  <c r="E964" i="2"/>
  <c r="M963" i="2"/>
  <c r="L963" i="2"/>
  <c r="K963" i="2"/>
  <c r="F963" i="2"/>
  <c r="E963" i="2"/>
  <c r="M962" i="2"/>
  <c r="L962" i="2"/>
  <c r="K962" i="2"/>
  <c r="F962" i="2"/>
  <c r="E962" i="2"/>
  <c r="M961" i="2"/>
  <c r="L961" i="2"/>
  <c r="K961" i="2"/>
  <c r="F961" i="2"/>
  <c r="E961" i="2"/>
  <c r="M960" i="2"/>
  <c r="L960" i="2"/>
  <c r="K960" i="2"/>
  <c r="F960" i="2"/>
  <c r="E960" i="2"/>
  <c r="M959" i="2"/>
  <c r="L959" i="2"/>
  <c r="K959" i="2"/>
  <c r="F959" i="2"/>
  <c r="E959" i="2"/>
  <c r="M958" i="2"/>
  <c r="L958" i="2"/>
  <c r="K958" i="2"/>
  <c r="F958" i="2"/>
  <c r="E958" i="2"/>
  <c r="M957" i="2"/>
  <c r="L957" i="2"/>
  <c r="K957" i="2"/>
  <c r="F957" i="2"/>
  <c r="E957" i="2"/>
  <c r="M956" i="2"/>
  <c r="L956" i="2"/>
  <c r="K956" i="2"/>
  <c r="F956" i="2"/>
  <c r="E956" i="2"/>
  <c r="M955" i="2"/>
  <c r="L955" i="2"/>
  <c r="K955" i="2"/>
  <c r="F955" i="2"/>
  <c r="E955" i="2"/>
  <c r="M954" i="2"/>
  <c r="L954" i="2"/>
  <c r="K954" i="2"/>
  <c r="F954" i="2"/>
  <c r="E954" i="2"/>
  <c r="M953" i="2"/>
  <c r="L953" i="2"/>
  <c r="K953" i="2"/>
  <c r="F953" i="2"/>
  <c r="E953" i="2"/>
  <c r="M952" i="2"/>
  <c r="L952" i="2"/>
  <c r="K952" i="2"/>
  <c r="F952" i="2"/>
  <c r="E952" i="2"/>
  <c r="M951" i="2"/>
  <c r="L951" i="2"/>
  <c r="K951" i="2"/>
  <c r="F951" i="2"/>
  <c r="E951" i="2"/>
  <c r="M950" i="2"/>
  <c r="L950" i="2"/>
  <c r="K950" i="2"/>
  <c r="F950" i="2"/>
  <c r="E950" i="2"/>
  <c r="M949" i="2"/>
  <c r="L949" i="2"/>
  <c r="K949" i="2"/>
  <c r="F949" i="2"/>
  <c r="E949" i="2"/>
  <c r="M948" i="2"/>
  <c r="L948" i="2"/>
  <c r="K948" i="2"/>
  <c r="F948" i="2"/>
  <c r="E948" i="2"/>
  <c r="M947" i="2"/>
  <c r="L947" i="2"/>
  <c r="K947" i="2"/>
  <c r="F947" i="2"/>
  <c r="E947" i="2"/>
  <c r="M946" i="2"/>
  <c r="L946" i="2"/>
  <c r="K946" i="2"/>
  <c r="F946" i="2"/>
  <c r="E946" i="2"/>
  <c r="M945" i="2"/>
  <c r="L945" i="2"/>
  <c r="K945" i="2"/>
  <c r="F945" i="2"/>
  <c r="E945" i="2"/>
  <c r="M944" i="2"/>
  <c r="L944" i="2"/>
  <c r="K944" i="2"/>
  <c r="F944" i="2"/>
  <c r="E944" i="2"/>
  <c r="M943" i="2"/>
  <c r="L943" i="2"/>
  <c r="K943" i="2"/>
  <c r="F943" i="2"/>
  <c r="E943" i="2"/>
  <c r="M942" i="2"/>
  <c r="L942" i="2"/>
  <c r="K942" i="2"/>
  <c r="F942" i="2"/>
  <c r="E942" i="2"/>
  <c r="M941" i="2"/>
  <c r="L941" i="2"/>
  <c r="K941" i="2"/>
  <c r="F941" i="2"/>
  <c r="E941" i="2"/>
  <c r="M940" i="2"/>
  <c r="L940" i="2"/>
  <c r="K940" i="2"/>
  <c r="F940" i="2"/>
  <c r="E940" i="2"/>
  <c r="M939" i="2"/>
  <c r="L939" i="2"/>
  <c r="K939" i="2"/>
  <c r="F939" i="2"/>
  <c r="E939" i="2"/>
  <c r="M938" i="2"/>
  <c r="L938" i="2"/>
  <c r="K938" i="2"/>
  <c r="F938" i="2"/>
  <c r="E938" i="2"/>
  <c r="M937" i="2"/>
  <c r="L937" i="2"/>
  <c r="K937" i="2"/>
  <c r="F937" i="2"/>
  <c r="E937" i="2"/>
  <c r="M936" i="2"/>
  <c r="L936" i="2"/>
  <c r="K936" i="2"/>
  <c r="F936" i="2"/>
  <c r="E936" i="2"/>
  <c r="M935" i="2"/>
  <c r="L935" i="2"/>
  <c r="K935" i="2"/>
  <c r="F935" i="2"/>
  <c r="E935" i="2"/>
  <c r="M934" i="2"/>
  <c r="L934" i="2"/>
  <c r="K934" i="2"/>
  <c r="F934" i="2"/>
  <c r="E934" i="2"/>
  <c r="M933" i="2"/>
  <c r="L933" i="2"/>
  <c r="K933" i="2"/>
  <c r="F933" i="2"/>
  <c r="E933" i="2"/>
  <c r="M932" i="2"/>
  <c r="L932" i="2"/>
  <c r="K932" i="2"/>
  <c r="F932" i="2"/>
  <c r="E932" i="2"/>
  <c r="M931" i="2"/>
  <c r="L931" i="2"/>
  <c r="K931" i="2"/>
  <c r="F931" i="2"/>
  <c r="E931" i="2"/>
  <c r="M930" i="2"/>
  <c r="L930" i="2"/>
  <c r="K930" i="2"/>
  <c r="F930" i="2"/>
  <c r="E930" i="2"/>
  <c r="M929" i="2"/>
  <c r="L929" i="2"/>
  <c r="K929" i="2"/>
  <c r="F929" i="2"/>
  <c r="E929" i="2"/>
  <c r="M928" i="2"/>
  <c r="L928" i="2"/>
  <c r="K928" i="2"/>
  <c r="F928" i="2"/>
  <c r="E928" i="2"/>
  <c r="M927" i="2"/>
  <c r="L927" i="2"/>
  <c r="K927" i="2"/>
  <c r="F927" i="2"/>
  <c r="E927" i="2"/>
  <c r="M926" i="2"/>
  <c r="L926" i="2"/>
  <c r="K926" i="2"/>
  <c r="F926" i="2"/>
  <c r="E926" i="2"/>
  <c r="M925" i="2"/>
  <c r="L925" i="2"/>
  <c r="K925" i="2"/>
  <c r="F925" i="2"/>
  <c r="E925" i="2"/>
  <c r="M924" i="2"/>
  <c r="L924" i="2"/>
  <c r="K924" i="2"/>
  <c r="F924" i="2"/>
  <c r="E924" i="2"/>
  <c r="M923" i="2"/>
  <c r="L923" i="2"/>
  <c r="K923" i="2"/>
  <c r="F923" i="2"/>
  <c r="E923" i="2"/>
  <c r="M922" i="2"/>
  <c r="L922" i="2"/>
  <c r="K922" i="2"/>
  <c r="F922" i="2"/>
  <c r="E922" i="2"/>
  <c r="M921" i="2"/>
  <c r="L921" i="2"/>
  <c r="K921" i="2"/>
  <c r="F921" i="2"/>
  <c r="E921" i="2"/>
  <c r="M920" i="2"/>
  <c r="L920" i="2"/>
  <c r="K920" i="2"/>
  <c r="F920" i="2"/>
  <c r="E920" i="2"/>
  <c r="M919" i="2"/>
  <c r="L919" i="2"/>
  <c r="K919" i="2"/>
  <c r="F919" i="2"/>
  <c r="E919" i="2"/>
  <c r="M918" i="2"/>
  <c r="L918" i="2"/>
  <c r="K918" i="2"/>
  <c r="F918" i="2"/>
  <c r="E918" i="2"/>
  <c r="M917" i="2"/>
  <c r="L917" i="2"/>
  <c r="K917" i="2"/>
  <c r="F917" i="2"/>
  <c r="E917" i="2"/>
  <c r="M916" i="2"/>
  <c r="L916" i="2"/>
  <c r="K916" i="2"/>
  <c r="F916" i="2"/>
  <c r="E916" i="2"/>
  <c r="M915" i="2"/>
  <c r="L915" i="2"/>
  <c r="K915" i="2"/>
  <c r="F915" i="2"/>
  <c r="E915" i="2"/>
  <c r="M914" i="2"/>
  <c r="L914" i="2"/>
  <c r="K914" i="2"/>
  <c r="F914" i="2"/>
  <c r="E914" i="2"/>
  <c r="M913" i="2"/>
  <c r="L913" i="2"/>
  <c r="K913" i="2"/>
  <c r="F913" i="2"/>
  <c r="E913" i="2"/>
  <c r="M912" i="2"/>
  <c r="L912" i="2"/>
  <c r="K912" i="2"/>
  <c r="F912" i="2"/>
  <c r="E912" i="2"/>
  <c r="M911" i="2"/>
  <c r="L911" i="2"/>
  <c r="K911" i="2"/>
  <c r="F911" i="2"/>
  <c r="E911" i="2"/>
  <c r="M910" i="2"/>
  <c r="L910" i="2"/>
  <c r="K910" i="2"/>
  <c r="F910" i="2"/>
  <c r="E910" i="2"/>
  <c r="M909" i="2"/>
  <c r="L909" i="2"/>
  <c r="K909" i="2"/>
  <c r="F909" i="2"/>
  <c r="E909" i="2"/>
  <c r="M908" i="2"/>
  <c r="L908" i="2"/>
  <c r="K908" i="2"/>
  <c r="F908" i="2"/>
  <c r="E908" i="2"/>
  <c r="M907" i="2"/>
  <c r="L907" i="2"/>
  <c r="K907" i="2"/>
  <c r="F907" i="2"/>
  <c r="E907" i="2"/>
  <c r="M906" i="2"/>
  <c r="L906" i="2"/>
  <c r="K906" i="2"/>
  <c r="F906" i="2"/>
  <c r="E906" i="2"/>
  <c r="M905" i="2"/>
  <c r="L905" i="2"/>
  <c r="K905" i="2"/>
  <c r="F905" i="2"/>
  <c r="E905" i="2"/>
  <c r="M904" i="2"/>
  <c r="L904" i="2"/>
  <c r="K904" i="2"/>
  <c r="F904" i="2"/>
  <c r="E904" i="2"/>
  <c r="M903" i="2"/>
  <c r="L903" i="2"/>
  <c r="K903" i="2"/>
  <c r="F903" i="2"/>
  <c r="E903" i="2"/>
  <c r="M902" i="2"/>
  <c r="L902" i="2"/>
  <c r="K902" i="2"/>
  <c r="F902" i="2"/>
  <c r="E902" i="2"/>
  <c r="M901" i="2"/>
  <c r="L901" i="2"/>
  <c r="K901" i="2"/>
  <c r="F901" i="2"/>
  <c r="E901" i="2"/>
  <c r="M900" i="2"/>
  <c r="L900" i="2"/>
  <c r="K900" i="2"/>
  <c r="F900" i="2"/>
  <c r="E900" i="2"/>
  <c r="M899" i="2"/>
  <c r="L899" i="2"/>
  <c r="K899" i="2"/>
  <c r="F899" i="2"/>
  <c r="E899" i="2"/>
  <c r="M898" i="2"/>
  <c r="L898" i="2"/>
  <c r="K898" i="2"/>
  <c r="F898" i="2"/>
  <c r="E898" i="2"/>
  <c r="M897" i="2"/>
  <c r="L897" i="2"/>
  <c r="K897" i="2"/>
  <c r="F897" i="2"/>
  <c r="E897" i="2"/>
  <c r="M896" i="2"/>
  <c r="L896" i="2"/>
  <c r="K896" i="2"/>
  <c r="F896" i="2"/>
  <c r="E896" i="2"/>
  <c r="M895" i="2"/>
  <c r="L895" i="2"/>
  <c r="K895" i="2"/>
  <c r="F895" i="2"/>
  <c r="E895" i="2"/>
  <c r="M894" i="2"/>
  <c r="L894" i="2"/>
  <c r="K894" i="2"/>
  <c r="F894" i="2"/>
  <c r="E894" i="2"/>
  <c r="M893" i="2"/>
  <c r="L893" i="2"/>
  <c r="K893" i="2"/>
  <c r="F893" i="2"/>
  <c r="E893" i="2"/>
  <c r="M892" i="2"/>
  <c r="L892" i="2"/>
  <c r="K892" i="2"/>
  <c r="F892" i="2"/>
  <c r="E892" i="2"/>
  <c r="M891" i="2"/>
  <c r="L891" i="2"/>
  <c r="K891" i="2"/>
  <c r="F891" i="2"/>
  <c r="E891" i="2"/>
  <c r="M890" i="2"/>
  <c r="L890" i="2"/>
  <c r="K890" i="2"/>
  <c r="F890" i="2"/>
  <c r="E890" i="2"/>
  <c r="M889" i="2"/>
  <c r="L889" i="2"/>
  <c r="K889" i="2"/>
  <c r="F889" i="2"/>
  <c r="E889" i="2"/>
  <c r="M888" i="2"/>
  <c r="L888" i="2"/>
  <c r="K888" i="2"/>
  <c r="F888" i="2"/>
  <c r="E888" i="2"/>
  <c r="M887" i="2"/>
  <c r="L887" i="2"/>
  <c r="K887" i="2"/>
  <c r="F887" i="2"/>
  <c r="E887" i="2"/>
  <c r="M886" i="2"/>
  <c r="L886" i="2"/>
  <c r="K886" i="2"/>
  <c r="F886" i="2"/>
  <c r="E886" i="2"/>
  <c r="M885" i="2"/>
  <c r="L885" i="2"/>
  <c r="K885" i="2"/>
  <c r="F885" i="2"/>
  <c r="E885" i="2"/>
  <c r="M884" i="2"/>
  <c r="L884" i="2"/>
  <c r="K884" i="2"/>
  <c r="F884" i="2"/>
  <c r="E884" i="2"/>
  <c r="M883" i="2"/>
  <c r="L883" i="2"/>
  <c r="K883" i="2"/>
  <c r="F883" i="2"/>
  <c r="E883" i="2"/>
  <c r="M882" i="2"/>
  <c r="L882" i="2"/>
  <c r="K882" i="2"/>
  <c r="F882" i="2"/>
  <c r="E882" i="2"/>
  <c r="M881" i="2"/>
  <c r="L881" i="2"/>
  <c r="K881" i="2"/>
  <c r="F881" i="2"/>
  <c r="E881" i="2"/>
  <c r="M880" i="2"/>
  <c r="L880" i="2"/>
  <c r="K880" i="2"/>
  <c r="F880" i="2"/>
  <c r="E880" i="2"/>
  <c r="M879" i="2"/>
  <c r="L879" i="2"/>
  <c r="K879" i="2"/>
  <c r="F879" i="2"/>
  <c r="E879" i="2"/>
  <c r="M878" i="2"/>
  <c r="L878" i="2"/>
  <c r="K878" i="2"/>
  <c r="F878" i="2"/>
  <c r="E878" i="2"/>
  <c r="M877" i="2"/>
  <c r="L877" i="2"/>
  <c r="K877" i="2"/>
  <c r="F877" i="2"/>
  <c r="E877" i="2"/>
  <c r="M876" i="2"/>
  <c r="L876" i="2"/>
  <c r="K876" i="2"/>
  <c r="F876" i="2"/>
  <c r="E876" i="2"/>
  <c r="M875" i="2"/>
  <c r="L875" i="2"/>
  <c r="K875" i="2"/>
  <c r="F875" i="2"/>
  <c r="E875" i="2"/>
  <c r="M874" i="2"/>
  <c r="L874" i="2"/>
  <c r="K874" i="2"/>
  <c r="F874" i="2"/>
  <c r="E874" i="2"/>
  <c r="M873" i="2"/>
  <c r="L873" i="2"/>
  <c r="K873" i="2"/>
  <c r="F873" i="2"/>
  <c r="E873" i="2"/>
  <c r="M872" i="2"/>
  <c r="L872" i="2"/>
  <c r="K872" i="2"/>
  <c r="F872" i="2"/>
  <c r="E872" i="2"/>
  <c r="M871" i="2"/>
  <c r="L871" i="2"/>
  <c r="K871" i="2"/>
  <c r="F871" i="2"/>
  <c r="E871" i="2"/>
  <c r="M870" i="2"/>
  <c r="L870" i="2"/>
  <c r="K870" i="2"/>
  <c r="F870" i="2"/>
  <c r="E870" i="2"/>
  <c r="M869" i="2"/>
  <c r="L869" i="2"/>
  <c r="K869" i="2"/>
  <c r="F869" i="2"/>
  <c r="E869" i="2"/>
  <c r="M868" i="2"/>
  <c r="L868" i="2"/>
  <c r="K868" i="2"/>
  <c r="F868" i="2"/>
  <c r="E868" i="2"/>
  <c r="M867" i="2"/>
  <c r="L867" i="2"/>
  <c r="K867" i="2"/>
  <c r="F867" i="2"/>
  <c r="E867" i="2"/>
  <c r="M866" i="2"/>
  <c r="L866" i="2"/>
  <c r="K866" i="2"/>
  <c r="F866" i="2"/>
  <c r="E866" i="2"/>
  <c r="M865" i="2"/>
  <c r="L865" i="2"/>
  <c r="K865" i="2"/>
  <c r="F865" i="2"/>
  <c r="E865" i="2"/>
  <c r="M864" i="2"/>
  <c r="L864" i="2"/>
  <c r="K864" i="2"/>
  <c r="F864" i="2"/>
  <c r="E864" i="2"/>
  <c r="M863" i="2"/>
  <c r="L863" i="2"/>
  <c r="K863" i="2"/>
  <c r="F863" i="2"/>
  <c r="E863" i="2"/>
  <c r="M862" i="2"/>
  <c r="L862" i="2"/>
  <c r="K862" i="2"/>
  <c r="F862" i="2"/>
  <c r="E862" i="2"/>
  <c r="M861" i="2"/>
  <c r="L861" i="2"/>
  <c r="K861" i="2"/>
  <c r="F861" i="2"/>
  <c r="E861" i="2"/>
  <c r="M860" i="2"/>
  <c r="L860" i="2"/>
  <c r="K860" i="2"/>
  <c r="F860" i="2"/>
  <c r="E860" i="2"/>
  <c r="M859" i="2"/>
  <c r="L859" i="2"/>
  <c r="K859" i="2"/>
  <c r="F859" i="2"/>
  <c r="E859" i="2"/>
  <c r="M858" i="2"/>
  <c r="L858" i="2"/>
  <c r="K858" i="2"/>
  <c r="F858" i="2"/>
  <c r="E858" i="2"/>
  <c r="M857" i="2"/>
  <c r="L857" i="2"/>
  <c r="K857" i="2"/>
  <c r="F857" i="2"/>
  <c r="E857" i="2"/>
  <c r="M856" i="2"/>
  <c r="L856" i="2"/>
  <c r="K856" i="2"/>
  <c r="F856" i="2"/>
  <c r="E856" i="2"/>
  <c r="M855" i="2"/>
  <c r="L855" i="2"/>
  <c r="K855" i="2"/>
  <c r="F855" i="2"/>
  <c r="E855" i="2"/>
  <c r="M854" i="2"/>
  <c r="L854" i="2"/>
  <c r="K854" i="2"/>
  <c r="F854" i="2"/>
  <c r="E854" i="2"/>
  <c r="M853" i="2"/>
  <c r="L853" i="2"/>
  <c r="K853" i="2"/>
  <c r="F853" i="2"/>
  <c r="E853" i="2"/>
  <c r="M852" i="2"/>
  <c r="L852" i="2"/>
  <c r="K852" i="2"/>
  <c r="F852" i="2"/>
  <c r="E852" i="2"/>
  <c r="M851" i="2"/>
  <c r="L851" i="2"/>
  <c r="K851" i="2"/>
  <c r="F851" i="2"/>
  <c r="E851" i="2"/>
  <c r="M850" i="2"/>
  <c r="L850" i="2"/>
  <c r="K850" i="2"/>
  <c r="F850" i="2"/>
  <c r="E850" i="2"/>
  <c r="M849" i="2"/>
  <c r="L849" i="2"/>
  <c r="K849" i="2"/>
  <c r="F849" i="2"/>
  <c r="E849" i="2"/>
  <c r="M848" i="2"/>
  <c r="L848" i="2"/>
  <c r="K848" i="2"/>
  <c r="F848" i="2"/>
  <c r="E848" i="2"/>
  <c r="M847" i="2"/>
  <c r="L847" i="2"/>
  <c r="K847" i="2"/>
  <c r="F847" i="2"/>
  <c r="E847" i="2"/>
  <c r="M846" i="2"/>
  <c r="L846" i="2"/>
  <c r="K846" i="2"/>
  <c r="F846" i="2"/>
  <c r="E846" i="2"/>
  <c r="M845" i="2"/>
  <c r="L845" i="2"/>
  <c r="K845" i="2"/>
  <c r="F845" i="2"/>
  <c r="E845" i="2"/>
  <c r="M844" i="2"/>
  <c r="L844" i="2"/>
  <c r="K844" i="2"/>
  <c r="F844" i="2"/>
  <c r="E844" i="2"/>
  <c r="M843" i="2"/>
  <c r="L843" i="2"/>
  <c r="K843" i="2"/>
  <c r="F843" i="2"/>
  <c r="E843" i="2"/>
  <c r="M842" i="2"/>
  <c r="L842" i="2"/>
  <c r="K842" i="2"/>
  <c r="F842" i="2"/>
  <c r="E842" i="2"/>
  <c r="M841" i="2"/>
  <c r="L841" i="2"/>
  <c r="K841" i="2"/>
  <c r="F841" i="2"/>
  <c r="E841" i="2"/>
  <c r="M840" i="2"/>
  <c r="L840" i="2"/>
  <c r="K840" i="2"/>
  <c r="F840" i="2"/>
  <c r="E840" i="2"/>
  <c r="M839" i="2"/>
  <c r="L839" i="2"/>
  <c r="K839" i="2"/>
  <c r="F839" i="2"/>
  <c r="E839" i="2"/>
  <c r="M838" i="2"/>
  <c r="L838" i="2"/>
  <c r="K838" i="2"/>
  <c r="F838" i="2"/>
  <c r="E838" i="2"/>
  <c r="M837" i="2"/>
  <c r="L837" i="2"/>
  <c r="K837" i="2"/>
  <c r="F837" i="2"/>
  <c r="E837" i="2"/>
  <c r="M836" i="2"/>
  <c r="L836" i="2"/>
  <c r="K836" i="2"/>
  <c r="F836" i="2"/>
  <c r="E836" i="2"/>
  <c r="M835" i="2"/>
  <c r="L835" i="2"/>
  <c r="K835" i="2"/>
  <c r="F835" i="2"/>
  <c r="E835" i="2"/>
  <c r="M834" i="2"/>
  <c r="L834" i="2"/>
  <c r="K834" i="2"/>
  <c r="F834" i="2"/>
  <c r="E834" i="2"/>
  <c r="M833" i="2"/>
  <c r="L833" i="2"/>
  <c r="K833" i="2"/>
  <c r="F833" i="2"/>
  <c r="E833" i="2"/>
  <c r="M832" i="2"/>
  <c r="L832" i="2"/>
  <c r="K832" i="2"/>
  <c r="F832" i="2"/>
  <c r="E832" i="2"/>
  <c r="M831" i="2"/>
  <c r="L831" i="2"/>
  <c r="K831" i="2"/>
  <c r="F831" i="2"/>
  <c r="E831" i="2"/>
  <c r="M830" i="2"/>
  <c r="L830" i="2"/>
  <c r="K830" i="2"/>
  <c r="F830" i="2"/>
  <c r="E830" i="2"/>
  <c r="M829" i="2"/>
  <c r="L829" i="2"/>
  <c r="K829" i="2"/>
  <c r="F829" i="2"/>
  <c r="E829" i="2"/>
  <c r="M828" i="2"/>
  <c r="L828" i="2"/>
  <c r="K828" i="2"/>
  <c r="F828" i="2"/>
  <c r="E828" i="2"/>
  <c r="M827" i="2"/>
  <c r="L827" i="2"/>
  <c r="K827" i="2"/>
  <c r="F827" i="2"/>
  <c r="E827" i="2"/>
  <c r="M826" i="2"/>
  <c r="L826" i="2"/>
  <c r="K826" i="2"/>
  <c r="F826" i="2"/>
  <c r="E826" i="2"/>
  <c r="M825" i="2"/>
  <c r="L825" i="2"/>
  <c r="K825" i="2"/>
  <c r="F825" i="2"/>
  <c r="E825" i="2"/>
  <c r="M824" i="2"/>
  <c r="L824" i="2"/>
  <c r="K824" i="2"/>
  <c r="F824" i="2"/>
  <c r="E824" i="2"/>
  <c r="M823" i="2"/>
  <c r="L823" i="2"/>
  <c r="K823" i="2"/>
  <c r="F823" i="2"/>
  <c r="E823" i="2"/>
  <c r="M822" i="2"/>
  <c r="L822" i="2"/>
  <c r="K822" i="2"/>
  <c r="F822" i="2"/>
  <c r="E822" i="2"/>
  <c r="M821" i="2"/>
  <c r="L821" i="2"/>
  <c r="K821" i="2"/>
  <c r="F821" i="2"/>
  <c r="E821" i="2"/>
  <c r="M820" i="2"/>
  <c r="L820" i="2"/>
  <c r="K820" i="2"/>
  <c r="F820" i="2"/>
  <c r="E820" i="2"/>
  <c r="M819" i="2"/>
  <c r="L819" i="2"/>
  <c r="K819" i="2"/>
  <c r="F819" i="2"/>
  <c r="E819" i="2"/>
  <c r="M818" i="2"/>
  <c r="L818" i="2"/>
  <c r="K818" i="2"/>
  <c r="F818" i="2"/>
  <c r="E818" i="2"/>
  <c r="M817" i="2"/>
  <c r="L817" i="2"/>
  <c r="K817" i="2"/>
  <c r="F817" i="2"/>
  <c r="E817" i="2"/>
  <c r="M816" i="2"/>
  <c r="L816" i="2"/>
  <c r="K816" i="2"/>
  <c r="F816" i="2"/>
  <c r="E816" i="2"/>
  <c r="M815" i="2"/>
  <c r="L815" i="2"/>
  <c r="K815" i="2"/>
  <c r="F815" i="2"/>
  <c r="E815" i="2"/>
  <c r="M814" i="2"/>
  <c r="L814" i="2"/>
  <c r="K814" i="2"/>
  <c r="F814" i="2"/>
  <c r="E814" i="2"/>
  <c r="M813" i="2"/>
  <c r="L813" i="2"/>
  <c r="K813" i="2"/>
  <c r="F813" i="2"/>
  <c r="E813" i="2"/>
  <c r="M812" i="2"/>
  <c r="L812" i="2"/>
  <c r="K812" i="2"/>
  <c r="F812" i="2"/>
  <c r="E812" i="2"/>
  <c r="M811" i="2"/>
  <c r="L811" i="2"/>
  <c r="K811" i="2"/>
  <c r="F811" i="2"/>
  <c r="E811" i="2"/>
  <c r="M810" i="2"/>
  <c r="L810" i="2"/>
  <c r="K810" i="2"/>
  <c r="F810" i="2"/>
  <c r="E810" i="2"/>
  <c r="M809" i="2"/>
  <c r="L809" i="2"/>
  <c r="K809" i="2"/>
  <c r="F809" i="2"/>
  <c r="E809" i="2"/>
  <c r="M808" i="2"/>
  <c r="L808" i="2"/>
  <c r="K808" i="2"/>
  <c r="F808" i="2"/>
  <c r="E808" i="2"/>
  <c r="M807" i="2"/>
  <c r="L807" i="2"/>
  <c r="K807" i="2"/>
  <c r="F807" i="2"/>
  <c r="E807" i="2"/>
  <c r="M806" i="2"/>
  <c r="L806" i="2"/>
  <c r="K806" i="2"/>
  <c r="F806" i="2"/>
  <c r="E806" i="2"/>
  <c r="M805" i="2"/>
  <c r="L805" i="2"/>
  <c r="K805" i="2"/>
  <c r="F805" i="2"/>
  <c r="E805" i="2"/>
  <c r="M804" i="2"/>
  <c r="L804" i="2"/>
  <c r="K804" i="2"/>
  <c r="F804" i="2"/>
  <c r="E804" i="2"/>
  <c r="M803" i="2"/>
  <c r="L803" i="2"/>
  <c r="K803" i="2"/>
  <c r="F803" i="2"/>
  <c r="E803" i="2"/>
  <c r="M802" i="2"/>
  <c r="L802" i="2"/>
  <c r="K802" i="2"/>
  <c r="F802" i="2"/>
  <c r="E802" i="2"/>
  <c r="M801" i="2"/>
  <c r="L801" i="2"/>
  <c r="K801" i="2"/>
  <c r="F801" i="2"/>
  <c r="E801" i="2"/>
  <c r="M800" i="2"/>
  <c r="L800" i="2"/>
  <c r="K800" i="2"/>
  <c r="F800" i="2"/>
  <c r="E800" i="2"/>
  <c r="M799" i="2"/>
  <c r="L799" i="2"/>
  <c r="K799" i="2"/>
  <c r="F799" i="2"/>
  <c r="E799" i="2"/>
  <c r="M798" i="2"/>
  <c r="L798" i="2"/>
  <c r="K798" i="2"/>
  <c r="F798" i="2"/>
  <c r="E798" i="2"/>
  <c r="M797" i="2"/>
  <c r="L797" i="2"/>
  <c r="K797" i="2"/>
  <c r="F797" i="2"/>
  <c r="E797" i="2"/>
  <c r="M796" i="2"/>
  <c r="L796" i="2"/>
  <c r="K796" i="2"/>
  <c r="F796" i="2"/>
  <c r="E796" i="2"/>
  <c r="M795" i="2"/>
  <c r="L795" i="2"/>
  <c r="K795" i="2"/>
  <c r="F795" i="2"/>
  <c r="E795" i="2"/>
  <c r="M794" i="2"/>
  <c r="L794" i="2"/>
  <c r="K794" i="2"/>
  <c r="F794" i="2"/>
  <c r="E794" i="2"/>
  <c r="M793" i="2"/>
  <c r="L793" i="2"/>
  <c r="K793" i="2"/>
  <c r="F793" i="2"/>
  <c r="E793" i="2"/>
  <c r="M792" i="2"/>
  <c r="L792" i="2"/>
  <c r="K792" i="2"/>
  <c r="F792" i="2"/>
  <c r="E792" i="2"/>
  <c r="M791" i="2"/>
  <c r="L791" i="2"/>
  <c r="K791" i="2"/>
  <c r="F791" i="2"/>
  <c r="E791" i="2"/>
  <c r="M790" i="2"/>
  <c r="L790" i="2"/>
  <c r="K790" i="2"/>
  <c r="F790" i="2"/>
  <c r="E790" i="2"/>
  <c r="M789" i="2"/>
  <c r="L789" i="2"/>
  <c r="K789" i="2"/>
  <c r="F789" i="2"/>
  <c r="E789" i="2"/>
  <c r="M788" i="2"/>
  <c r="L788" i="2"/>
  <c r="K788" i="2"/>
  <c r="F788" i="2"/>
  <c r="E788" i="2"/>
  <c r="M787" i="2"/>
  <c r="L787" i="2"/>
  <c r="K787" i="2"/>
  <c r="F787" i="2"/>
  <c r="E787" i="2"/>
  <c r="M786" i="2"/>
  <c r="L786" i="2"/>
  <c r="K786" i="2"/>
  <c r="F786" i="2"/>
  <c r="E786" i="2"/>
  <c r="M785" i="2"/>
  <c r="L785" i="2"/>
  <c r="K785" i="2"/>
  <c r="F785" i="2"/>
  <c r="E785" i="2"/>
  <c r="M784" i="2"/>
  <c r="L784" i="2"/>
  <c r="K784" i="2"/>
  <c r="F784" i="2"/>
  <c r="E784" i="2"/>
  <c r="M783" i="2"/>
  <c r="L783" i="2"/>
  <c r="K783" i="2"/>
  <c r="F783" i="2"/>
  <c r="E783" i="2"/>
  <c r="M782" i="2"/>
  <c r="L782" i="2"/>
  <c r="K782" i="2"/>
  <c r="F782" i="2"/>
  <c r="E782" i="2"/>
  <c r="M781" i="2"/>
  <c r="L781" i="2"/>
  <c r="K781" i="2"/>
  <c r="F781" i="2"/>
  <c r="E781" i="2"/>
  <c r="M780" i="2"/>
  <c r="L780" i="2"/>
  <c r="K780" i="2"/>
  <c r="F780" i="2"/>
  <c r="E780" i="2"/>
  <c r="M779" i="2"/>
  <c r="L779" i="2"/>
  <c r="K779" i="2"/>
  <c r="F779" i="2"/>
  <c r="E779" i="2"/>
  <c r="M778" i="2"/>
  <c r="L778" i="2"/>
  <c r="K778" i="2"/>
  <c r="F778" i="2"/>
  <c r="E778" i="2"/>
  <c r="M777" i="2"/>
  <c r="L777" i="2"/>
  <c r="K777" i="2"/>
  <c r="F777" i="2"/>
  <c r="E777" i="2"/>
  <c r="M776" i="2"/>
  <c r="L776" i="2"/>
  <c r="K776" i="2"/>
  <c r="F776" i="2"/>
  <c r="E776" i="2"/>
  <c r="M775" i="2"/>
  <c r="L775" i="2"/>
  <c r="K775" i="2"/>
  <c r="F775" i="2"/>
  <c r="E775" i="2"/>
  <c r="M774" i="2"/>
  <c r="L774" i="2"/>
  <c r="K774" i="2"/>
  <c r="F774" i="2"/>
  <c r="E774" i="2"/>
  <c r="M773" i="2"/>
  <c r="L773" i="2"/>
  <c r="K773" i="2"/>
  <c r="F773" i="2"/>
  <c r="E773" i="2"/>
  <c r="M772" i="2"/>
  <c r="L772" i="2"/>
  <c r="K772" i="2"/>
  <c r="F772" i="2"/>
  <c r="E772" i="2"/>
  <c r="M771" i="2"/>
  <c r="L771" i="2"/>
  <c r="K771" i="2"/>
  <c r="F771" i="2"/>
  <c r="E771" i="2"/>
  <c r="M770" i="2"/>
  <c r="L770" i="2"/>
  <c r="K770" i="2"/>
  <c r="F770" i="2"/>
  <c r="E770" i="2"/>
  <c r="M769" i="2"/>
  <c r="L769" i="2"/>
  <c r="K769" i="2"/>
  <c r="F769" i="2"/>
  <c r="E769" i="2"/>
  <c r="M768" i="2"/>
  <c r="L768" i="2"/>
  <c r="K768" i="2"/>
  <c r="F768" i="2"/>
  <c r="E768" i="2"/>
  <c r="M767" i="2"/>
  <c r="L767" i="2"/>
  <c r="K767" i="2"/>
  <c r="F767" i="2"/>
  <c r="E767" i="2"/>
  <c r="M766" i="2"/>
  <c r="L766" i="2"/>
  <c r="K766" i="2"/>
  <c r="F766" i="2"/>
  <c r="E766" i="2"/>
  <c r="M765" i="2"/>
  <c r="L765" i="2"/>
  <c r="K765" i="2"/>
  <c r="F765" i="2"/>
  <c r="E765" i="2"/>
  <c r="M764" i="2"/>
  <c r="L764" i="2"/>
  <c r="K764" i="2"/>
  <c r="F764" i="2"/>
  <c r="E764" i="2"/>
  <c r="M763" i="2"/>
  <c r="L763" i="2"/>
  <c r="K763" i="2"/>
  <c r="F763" i="2"/>
  <c r="E763" i="2"/>
  <c r="M762" i="2"/>
  <c r="L762" i="2"/>
  <c r="K762" i="2"/>
  <c r="F762" i="2"/>
  <c r="E762" i="2"/>
  <c r="M761" i="2"/>
  <c r="L761" i="2"/>
  <c r="K761" i="2"/>
  <c r="F761" i="2"/>
  <c r="E761" i="2"/>
  <c r="M760" i="2"/>
  <c r="L760" i="2"/>
  <c r="K760" i="2"/>
  <c r="F760" i="2"/>
  <c r="E760" i="2"/>
  <c r="M759" i="2"/>
  <c r="L759" i="2"/>
  <c r="K759" i="2"/>
  <c r="F759" i="2"/>
  <c r="E759" i="2"/>
  <c r="M758" i="2"/>
  <c r="L758" i="2"/>
  <c r="K758" i="2"/>
  <c r="F758" i="2"/>
  <c r="E758" i="2"/>
  <c r="M757" i="2"/>
  <c r="L757" i="2"/>
  <c r="K757" i="2"/>
  <c r="F757" i="2"/>
  <c r="E757" i="2"/>
  <c r="M756" i="2"/>
  <c r="L756" i="2"/>
  <c r="K756" i="2"/>
  <c r="F756" i="2"/>
  <c r="E756" i="2"/>
  <c r="M755" i="2"/>
  <c r="L755" i="2"/>
  <c r="K755" i="2"/>
  <c r="F755" i="2"/>
  <c r="E755" i="2"/>
  <c r="M754" i="2"/>
  <c r="L754" i="2"/>
  <c r="K754" i="2"/>
  <c r="F754" i="2"/>
  <c r="E754" i="2"/>
  <c r="M753" i="2"/>
  <c r="L753" i="2"/>
  <c r="K753" i="2"/>
  <c r="F753" i="2"/>
  <c r="E753" i="2"/>
  <c r="M752" i="2"/>
  <c r="L752" i="2"/>
  <c r="K752" i="2"/>
  <c r="F752" i="2"/>
  <c r="E752" i="2"/>
  <c r="M751" i="2"/>
  <c r="L751" i="2"/>
  <c r="K751" i="2"/>
  <c r="F751" i="2"/>
  <c r="E751" i="2"/>
  <c r="M750" i="2"/>
  <c r="L750" i="2"/>
  <c r="K750" i="2"/>
  <c r="F750" i="2"/>
  <c r="E750" i="2"/>
  <c r="M749" i="2"/>
  <c r="L749" i="2"/>
  <c r="K749" i="2"/>
  <c r="F749" i="2"/>
  <c r="E749" i="2"/>
  <c r="M748" i="2"/>
  <c r="L748" i="2"/>
  <c r="K748" i="2"/>
  <c r="F748" i="2"/>
  <c r="E748" i="2"/>
  <c r="M747" i="2"/>
  <c r="L747" i="2"/>
  <c r="K747" i="2"/>
  <c r="F747" i="2"/>
  <c r="E747" i="2"/>
  <c r="M746" i="2"/>
  <c r="L746" i="2"/>
  <c r="K746" i="2"/>
  <c r="F746" i="2"/>
  <c r="E746" i="2"/>
  <c r="M745" i="2"/>
  <c r="L745" i="2"/>
  <c r="K745" i="2"/>
  <c r="F745" i="2"/>
  <c r="E745" i="2"/>
  <c r="M744" i="2"/>
  <c r="L744" i="2"/>
  <c r="K744" i="2"/>
  <c r="F744" i="2"/>
  <c r="E744" i="2"/>
  <c r="M743" i="2"/>
  <c r="L743" i="2"/>
  <c r="K743" i="2"/>
  <c r="F743" i="2"/>
  <c r="E743" i="2"/>
  <c r="M742" i="2"/>
  <c r="L742" i="2"/>
  <c r="K742" i="2"/>
  <c r="F742" i="2"/>
  <c r="E742" i="2"/>
  <c r="M741" i="2"/>
  <c r="L741" i="2"/>
  <c r="K741" i="2"/>
  <c r="F741" i="2"/>
  <c r="E741" i="2"/>
  <c r="M740" i="2"/>
  <c r="L740" i="2"/>
  <c r="K740" i="2"/>
  <c r="F740" i="2"/>
  <c r="E740" i="2"/>
  <c r="M739" i="2"/>
  <c r="L739" i="2"/>
  <c r="K739" i="2"/>
  <c r="F739" i="2"/>
  <c r="E739" i="2"/>
  <c r="M738" i="2"/>
  <c r="L738" i="2"/>
  <c r="K738" i="2"/>
  <c r="F738" i="2"/>
  <c r="E738" i="2"/>
  <c r="M737" i="2"/>
  <c r="L737" i="2"/>
  <c r="K737" i="2"/>
  <c r="F737" i="2"/>
  <c r="E737" i="2"/>
  <c r="M736" i="2"/>
  <c r="L736" i="2"/>
  <c r="K736" i="2"/>
  <c r="F736" i="2"/>
  <c r="E736" i="2"/>
  <c r="M735" i="2"/>
  <c r="L735" i="2"/>
  <c r="K735" i="2"/>
  <c r="F735" i="2"/>
  <c r="E735" i="2"/>
  <c r="M734" i="2"/>
  <c r="L734" i="2"/>
  <c r="K734" i="2"/>
  <c r="F734" i="2"/>
  <c r="E734" i="2"/>
  <c r="M733" i="2"/>
  <c r="L733" i="2"/>
  <c r="K733" i="2"/>
  <c r="F733" i="2"/>
  <c r="E733" i="2"/>
  <c r="M732" i="2"/>
  <c r="L732" i="2"/>
  <c r="K732" i="2"/>
  <c r="F732" i="2"/>
  <c r="E732" i="2"/>
  <c r="M731" i="2"/>
  <c r="L731" i="2"/>
  <c r="K731" i="2"/>
  <c r="F731" i="2"/>
  <c r="E731" i="2"/>
  <c r="M730" i="2"/>
  <c r="L730" i="2"/>
  <c r="K730" i="2"/>
  <c r="F730" i="2"/>
  <c r="E730" i="2"/>
  <c r="M729" i="2"/>
  <c r="L729" i="2"/>
  <c r="K729" i="2"/>
  <c r="F729" i="2"/>
  <c r="E729" i="2"/>
  <c r="M728" i="2"/>
  <c r="L728" i="2"/>
  <c r="K728" i="2"/>
  <c r="F728" i="2"/>
  <c r="E728" i="2"/>
  <c r="M727" i="2"/>
  <c r="L727" i="2"/>
  <c r="K727" i="2"/>
  <c r="F727" i="2"/>
  <c r="E727" i="2"/>
  <c r="M726" i="2"/>
  <c r="L726" i="2"/>
  <c r="K726" i="2"/>
  <c r="F726" i="2"/>
  <c r="E726" i="2"/>
  <c r="M725" i="2"/>
  <c r="L725" i="2"/>
  <c r="K725" i="2"/>
  <c r="F725" i="2"/>
  <c r="E725" i="2"/>
  <c r="M724" i="2"/>
  <c r="L724" i="2"/>
  <c r="K724" i="2"/>
  <c r="F724" i="2"/>
  <c r="E724" i="2"/>
  <c r="M723" i="2"/>
  <c r="L723" i="2"/>
  <c r="K723" i="2"/>
  <c r="F723" i="2"/>
  <c r="E723" i="2"/>
  <c r="M722" i="2"/>
  <c r="L722" i="2"/>
  <c r="K722" i="2"/>
  <c r="F722" i="2"/>
  <c r="E722" i="2"/>
  <c r="M721" i="2"/>
  <c r="L721" i="2"/>
  <c r="K721" i="2"/>
  <c r="F721" i="2"/>
  <c r="E721" i="2"/>
  <c r="M720" i="2"/>
  <c r="L720" i="2"/>
  <c r="K720" i="2"/>
  <c r="F720" i="2"/>
  <c r="E720" i="2"/>
  <c r="M719" i="2"/>
  <c r="L719" i="2"/>
  <c r="K719" i="2"/>
  <c r="F719" i="2"/>
  <c r="E719" i="2"/>
  <c r="M718" i="2"/>
  <c r="L718" i="2"/>
  <c r="K718" i="2"/>
  <c r="F718" i="2"/>
  <c r="E718" i="2"/>
  <c r="M717" i="2"/>
  <c r="L717" i="2"/>
  <c r="K717" i="2"/>
  <c r="F717" i="2"/>
  <c r="E717" i="2"/>
  <c r="M716" i="2"/>
  <c r="L716" i="2"/>
  <c r="K716" i="2"/>
  <c r="F716" i="2"/>
  <c r="E716" i="2"/>
  <c r="M715" i="2"/>
  <c r="L715" i="2"/>
  <c r="K715" i="2"/>
  <c r="F715" i="2"/>
  <c r="E715" i="2"/>
  <c r="M714" i="2"/>
  <c r="L714" i="2"/>
  <c r="K714" i="2"/>
  <c r="F714" i="2"/>
  <c r="E714" i="2"/>
  <c r="M713" i="2"/>
  <c r="L713" i="2"/>
  <c r="K713" i="2"/>
  <c r="F713" i="2"/>
  <c r="E713" i="2"/>
  <c r="M712" i="2"/>
  <c r="L712" i="2"/>
  <c r="K712" i="2"/>
  <c r="F712" i="2"/>
  <c r="E712" i="2"/>
  <c r="M711" i="2"/>
  <c r="L711" i="2"/>
  <c r="K711" i="2"/>
  <c r="F711" i="2"/>
  <c r="E711" i="2"/>
  <c r="M710" i="2"/>
  <c r="L710" i="2"/>
  <c r="K710" i="2"/>
  <c r="F710" i="2"/>
  <c r="E710" i="2"/>
  <c r="M709" i="2"/>
  <c r="L709" i="2"/>
  <c r="K709" i="2"/>
  <c r="F709" i="2"/>
  <c r="E709" i="2"/>
  <c r="M708" i="2"/>
  <c r="L708" i="2"/>
  <c r="K708" i="2"/>
  <c r="F708" i="2"/>
  <c r="E708" i="2"/>
  <c r="M707" i="2"/>
  <c r="L707" i="2"/>
  <c r="K707" i="2"/>
  <c r="F707" i="2"/>
  <c r="E707" i="2"/>
  <c r="M706" i="2"/>
  <c r="L706" i="2"/>
  <c r="K706" i="2"/>
  <c r="F706" i="2"/>
  <c r="E706" i="2"/>
  <c r="M705" i="2"/>
  <c r="L705" i="2"/>
  <c r="K705" i="2"/>
  <c r="F705" i="2"/>
  <c r="E705" i="2"/>
  <c r="M704" i="2"/>
  <c r="L704" i="2"/>
  <c r="K704" i="2"/>
  <c r="F704" i="2"/>
  <c r="E704" i="2"/>
  <c r="M703" i="2"/>
  <c r="L703" i="2"/>
  <c r="K703" i="2"/>
  <c r="F703" i="2"/>
  <c r="E703" i="2"/>
  <c r="M702" i="2"/>
  <c r="L702" i="2"/>
  <c r="K702" i="2"/>
  <c r="F702" i="2"/>
  <c r="E702" i="2"/>
  <c r="M701" i="2"/>
  <c r="L701" i="2"/>
  <c r="K701" i="2"/>
  <c r="F701" i="2"/>
  <c r="E701" i="2"/>
  <c r="M700" i="2"/>
  <c r="L700" i="2"/>
  <c r="K700" i="2"/>
  <c r="F700" i="2"/>
  <c r="E700" i="2"/>
  <c r="M699" i="2"/>
  <c r="L699" i="2"/>
  <c r="K699" i="2"/>
  <c r="F699" i="2"/>
  <c r="E699" i="2"/>
  <c r="M698" i="2"/>
  <c r="L698" i="2"/>
  <c r="K698" i="2"/>
  <c r="F698" i="2"/>
  <c r="E698" i="2"/>
  <c r="M697" i="2"/>
  <c r="L697" i="2"/>
  <c r="K697" i="2"/>
  <c r="F697" i="2"/>
  <c r="E697" i="2"/>
  <c r="M696" i="2"/>
  <c r="L696" i="2"/>
  <c r="K696" i="2"/>
  <c r="F696" i="2"/>
  <c r="E696" i="2"/>
  <c r="M695" i="2"/>
  <c r="L695" i="2"/>
  <c r="K695" i="2"/>
  <c r="F695" i="2"/>
  <c r="E695" i="2"/>
  <c r="M694" i="2"/>
  <c r="L694" i="2"/>
  <c r="K694" i="2"/>
  <c r="F694" i="2"/>
  <c r="E694" i="2"/>
  <c r="M693" i="2"/>
  <c r="L693" i="2"/>
  <c r="K693" i="2"/>
  <c r="F693" i="2"/>
  <c r="E693" i="2"/>
  <c r="M692" i="2"/>
  <c r="L692" i="2"/>
  <c r="K692" i="2"/>
  <c r="F692" i="2"/>
  <c r="E692" i="2"/>
  <c r="M691" i="2"/>
  <c r="L691" i="2"/>
  <c r="K691" i="2"/>
  <c r="F691" i="2"/>
  <c r="E691" i="2"/>
  <c r="M690" i="2"/>
  <c r="L690" i="2"/>
  <c r="K690" i="2"/>
  <c r="F690" i="2"/>
  <c r="E690" i="2"/>
  <c r="M689" i="2"/>
  <c r="L689" i="2"/>
  <c r="K689" i="2"/>
  <c r="F689" i="2"/>
  <c r="E689" i="2"/>
  <c r="M688" i="2"/>
  <c r="L688" i="2"/>
  <c r="K688" i="2"/>
  <c r="F688" i="2"/>
  <c r="E688" i="2"/>
  <c r="M687" i="2"/>
  <c r="L687" i="2"/>
  <c r="K687" i="2"/>
  <c r="F687" i="2"/>
  <c r="E687" i="2"/>
  <c r="M686" i="2"/>
  <c r="L686" i="2"/>
  <c r="K686" i="2"/>
  <c r="F686" i="2"/>
  <c r="E686" i="2"/>
  <c r="M685" i="2"/>
  <c r="L685" i="2"/>
  <c r="K685" i="2"/>
  <c r="F685" i="2"/>
  <c r="E685" i="2"/>
  <c r="M684" i="2"/>
  <c r="L684" i="2"/>
  <c r="K684" i="2"/>
  <c r="F684" i="2"/>
  <c r="E684" i="2"/>
  <c r="M683" i="2"/>
  <c r="L683" i="2"/>
  <c r="K683" i="2"/>
  <c r="F683" i="2"/>
  <c r="E683" i="2"/>
  <c r="M682" i="2"/>
  <c r="L682" i="2"/>
  <c r="K682" i="2"/>
  <c r="F682" i="2"/>
  <c r="E682" i="2"/>
  <c r="M681" i="2"/>
  <c r="L681" i="2"/>
  <c r="K681" i="2"/>
  <c r="F681" i="2"/>
  <c r="E681" i="2"/>
  <c r="M680" i="2"/>
  <c r="L680" i="2"/>
  <c r="K680" i="2"/>
  <c r="F680" i="2"/>
  <c r="E680" i="2"/>
  <c r="M679" i="2"/>
  <c r="L679" i="2"/>
  <c r="K679" i="2"/>
  <c r="F679" i="2"/>
  <c r="E679" i="2"/>
  <c r="M678" i="2"/>
  <c r="L678" i="2"/>
  <c r="K678" i="2"/>
  <c r="F678" i="2"/>
  <c r="E678" i="2"/>
  <c r="M677" i="2"/>
  <c r="L677" i="2"/>
  <c r="K677" i="2"/>
  <c r="F677" i="2"/>
  <c r="E677" i="2"/>
  <c r="M676" i="2"/>
  <c r="L676" i="2"/>
  <c r="K676" i="2"/>
  <c r="F676" i="2"/>
  <c r="E676" i="2"/>
  <c r="M675" i="2"/>
  <c r="L675" i="2"/>
  <c r="K675" i="2"/>
  <c r="F675" i="2"/>
  <c r="E675" i="2"/>
  <c r="M674" i="2"/>
  <c r="L674" i="2"/>
  <c r="K674" i="2"/>
  <c r="F674" i="2"/>
  <c r="E674" i="2"/>
  <c r="M673" i="2"/>
  <c r="L673" i="2"/>
  <c r="K673" i="2"/>
  <c r="F673" i="2"/>
  <c r="E673" i="2"/>
  <c r="M672" i="2"/>
  <c r="L672" i="2"/>
  <c r="K672" i="2"/>
  <c r="F672" i="2"/>
  <c r="E672" i="2"/>
  <c r="M671" i="2"/>
  <c r="L671" i="2"/>
  <c r="K671" i="2"/>
  <c r="F671" i="2"/>
  <c r="E671" i="2"/>
  <c r="M670" i="2"/>
  <c r="L670" i="2"/>
  <c r="K670" i="2"/>
  <c r="F670" i="2"/>
  <c r="E670" i="2"/>
  <c r="M669" i="2"/>
  <c r="L669" i="2"/>
  <c r="K669" i="2"/>
  <c r="F669" i="2"/>
  <c r="E669" i="2"/>
  <c r="M668" i="2"/>
  <c r="L668" i="2"/>
  <c r="K668" i="2"/>
  <c r="F668" i="2"/>
  <c r="E668" i="2"/>
  <c r="M667" i="2"/>
  <c r="L667" i="2"/>
  <c r="K667" i="2"/>
  <c r="F667" i="2"/>
  <c r="E667" i="2"/>
  <c r="M666" i="2"/>
  <c r="L666" i="2"/>
  <c r="K666" i="2"/>
  <c r="F666" i="2"/>
  <c r="E666" i="2"/>
  <c r="M665" i="2"/>
  <c r="L665" i="2"/>
  <c r="K665" i="2"/>
  <c r="F665" i="2"/>
  <c r="E665" i="2"/>
  <c r="M664" i="2"/>
  <c r="L664" i="2"/>
  <c r="K664" i="2"/>
  <c r="F664" i="2"/>
  <c r="E664" i="2"/>
  <c r="M663" i="2"/>
  <c r="L663" i="2"/>
  <c r="K663" i="2"/>
  <c r="F663" i="2"/>
  <c r="E663" i="2"/>
  <c r="M662" i="2"/>
  <c r="L662" i="2"/>
  <c r="K662" i="2"/>
  <c r="F662" i="2"/>
  <c r="E662" i="2"/>
  <c r="M661" i="2"/>
  <c r="L661" i="2"/>
  <c r="K661" i="2"/>
  <c r="F661" i="2"/>
  <c r="E661" i="2"/>
  <c r="M660" i="2"/>
  <c r="L660" i="2"/>
  <c r="K660" i="2"/>
  <c r="F660" i="2"/>
  <c r="E660" i="2"/>
  <c r="M659" i="2"/>
  <c r="L659" i="2"/>
  <c r="K659" i="2"/>
  <c r="F659" i="2"/>
  <c r="E659" i="2"/>
  <c r="M658" i="2"/>
  <c r="L658" i="2"/>
  <c r="K658" i="2"/>
  <c r="F658" i="2"/>
  <c r="E658" i="2"/>
  <c r="M657" i="2"/>
  <c r="L657" i="2"/>
  <c r="K657" i="2"/>
  <c r="F657" i="2"/>
  <c r="E657" i="2"/>
  <c r="M656" i="2"/>
  <c r="L656" i="2"/>
  <c r="K656" i="2"/>
  <c r="F656" i="2"/>
  <c r="E656" i="2"/>
  <c r="M655" i="2"/>
  <c r="L655" i="2"/>
  <c r="K655" i="2"/>
  <c r="F655" i="2"/>
  <c r="E655" i="2"/>
  <c r="M654" i="2"/>
  <c r="L654" i="2"/>
  <c r="K654" i="2"/>
  <c r="F654" i="2"/>
  <c r="E654" i="2"/>
  <c r="M653" i="2"/>
  <c r="L653" i="2"/>
  <c r="K653" i="2"/>
  <c r="F653" i="2"/>
  <c r="E653" i="2"/>
  <c r="M652" i="2"/>
  <c r="L652" i="2"/>
  <c r="K652" i="2"/>
  <c r="F652" i="2"/>
  <c r="E652" i="2"/>
  <c r="M651" i="2"/>
  <c r="L651" i="2"/>
  <c r="K651" i="2"/>
  <c r="F651" i="2"/>
  <c r="E651" i="2"/>
  <c r="M650" i="2"/>
  <c r="L650" i="2"/>
  <c r="K650" i="2"/>
  <c r="F650" i="2"/>
  <c r="E650" i="2"/>
  <c r="M649" i="2"/>
  <c r="L649" i="2"/>
  <c r="K649" i="2"/>
  <c r="F649" i="2"/>
  <c r="E649" i="2"/>
  <c r="M648" i="2"/>
  <c r="L648" i="2"/>
  <c r="K648" i="2"/>
  <c r="F648" i="2"/>
  <c r="E648" i="2"/>
  <c r="M647" i="2"/>
  <c r="L647" i="2"/>
  <c r="K647" i="2"/>
  <c r="F647" i="2"/>
  <c r="E647" i="2"/>
  <c r="M646" i="2"/>
  <c r="L646" i="2"/>
  <c r="K646" i="2"/>
  <c r="F646" i="2"/>
  <c r="E646" i="2"/>
  <c r="M645" i="2"/>
  <c r="L645" i="2"/>
  <c r="K645" i="2"/>
  <c r="F645" i="2"/>
  <c r="E645" i="2"/>
  <c r="M644" i="2"/>
  <c r="L644" i="2"/>
  <c r="K644" i="2"/>
  <c r="F644" i="2"/>
  <c r="E644" i="2"/>
  <c r="M643" i="2"/>
  <c r="L643" i="2"/>
  <c r="K643" i="2"/>
  <c r="F643" i="2"/>
  <c r="E643" i="2"/>
  <c r="M642" i="2"/>
  <c r="L642" i="2"/>
  <c r="K642" i="2"/>
  <c r="F642" i="2"/>
  <c r="E642" i="2"/>
  <c r="M641" i="2"/>
  <c r="L641" i="2"/>
  <c r="K641" i="2"/>
  <c r="F641" i="2"/>
  <c r="E641" i="2"/>
  <c r="M640" i="2"/>
  <c r="L640" i="2"/>
  <c r="K640" i="2"/>
  <c r="F640" i="2"/>
  <c r="E640" i="2"/>
  <c r="M639" i="2"/>
  <c r="L639" i="2"/>
  <c r="K639" i="2"/>
  <c r="F639" i="2"/>
  <c r="E639" i="2"/>
  <c r="M638" i="2"/>
  <c r="L638" i="2"/>
  <c r="K638" i="2"/>
  <c r="F638" i="2"/>
  <c r="E638" i="2"/>
  <c r="M637" i="2"/>
  <c r="L637" i="2"/>
  <c r="K637" i="2"/>
  <c r="F637" i="2"/>
  <c r="E637" i="2"/>
  <c r="M636" i="2"/>
  <c r="L636" i="2"/>
  <c r="K636" i="2"/>
  <c r="F636" i="2"/>
  <c r="E636" i="2"/>
  <c r="M635" i="2"/>
  <c r="L635" i="2"/>
  <c r="K635" i="2"/>
  <c r="F635" i="2"/>
  <c r="E635" i="2"/>
  <c r="M634" i="2"/>
  <c r="L634" i="2"/>
  <c r="K634" i="2"/>
  <c r="F634" i="2"/>
  <c r="E634" i="2"/>
  <c r="M633" i="2"/>
  <c r="L633" i="2"/>
  <c r="K633" i="2"/>
  <c r="F633" i="2"/>
  <c r="E633" i="2"/>
  <c r="M632" i="2"/>
  <c r="L632" i="2"/>
  <c r="K632" i="2"/>
  <c r="F632" i="2"/>
  <c r="E632" i="2"/>
  <c r="M631" i="2"/>
  <c r="L631" i="2"/>
  <c r="K631" i="2"/>
  <c r="F631" i="2"/>
  <c r="E631" i="2"/>
  <c r="M630" i="2"/>
  <c r="L630" i="2"/>
  <c r="K630" i="2"/>
  <c r="F630" i="2"/>
  <c r="E630" i="2"/>
  <c r="M629" i="2"/>
  <c r="L629" i="2"/>
  <c r="K629" i="2"/>
  <c r="F629" i="2"/>
  <c r="E629" i="2"/>
  <c r="M628" i="2"/>
  <c r="L628" i="2"/>
  <c r="K628" i="2"/>
  <c r="F628" i="2"/>
  <c r="E628" i="2"/>
  <c r="M627" i="2"/>
  <c r="L627" i="2"/>
  <c r="K627" i="2"/>
  <c r="F627" i="2"/>
  <c r="E627" i="2"/>
  <c r="M626" i="2"/>
  <c r="L626" i="2"/>
  <c r="K626" i="2"/>
  <c r="F626" i="2"/>
  <c r="E626" i="2"/>
  <c r="M625" i="2"/>
  <c r="L625" i="2"/>
  <c r="K625" i="2"/>
  <c r="F625" i="2"/>
  <c r="E625" i="2"/>
  <c r="M624" i="2"/>
  <c r="L624" i="2"/>
  <c r="K624" i="2"/>
  <c r="F624" i="2"/>
  <c r="E624" i="2"/>
  <c r="M623" i="2"/>
  <c r="L623" i="2"/>
  <c r="K623" i="2"/>
  <c r="F623" i="2"/>
  <c r="E623" i="2"/>
  <c r="M622" i="2"/>
  <c r="L622" i="2"/>
  <c r="K622" i="2"/>
  <c r="F622" i="2"/>
  <c r="E622" i="2"/>
  <c r="M621" i="2"/>
  <c r="L621" i="2"/>
  <c r="K621" i="2"/>
  <c r="F621" i="2"/>
  <c r="E621" i="2"/>
  <c r="M620" i="2"/>
  <c r="L620" i="2"/>
  <c r="K620" i="2"/>
  <c r="F620" i="2"/>
  <c r="E620" i="2"/>
  <c r="M619" i="2"/>
  <c r="L619" i="2"/>
  <c r="K619" i="2"/>
  <c r="F619" i="2"/>
  <c r="E619" i="2"/>
  <c r="M618" i="2"/>
  <c r="L618" i="2"/>
  <c r="K618" i="2"/>
  <c r="F618" i="2"/>
  <c r="E618" i="2"/>
  <c r="M617" i="2"/>
  <c r="L617" i="2"/>
  <c r="K617" i="2"/>
  <c r="F617" i="2"/>
  <c r="E617" i="2"/>
  <c r="M616" i="2"/>
  <c r="L616" i="2"/>
  <c r="K616" i="2"/>
  <c r="F616" i="2"/>
  <c r="E616" i="2"/>
  <c r="M615" i="2"/>
  <c r="L615" i="2"/>
  <c r="K615" i="2"/>
  <c r="F615" i="2"/>
  <c r="E615" i="2"/>
  <c r="M614" i="2"/>
  <c r="L614" i="2"/>
  <c r="K614" i="2"/>
  <c r="F614" i="2"/>
  <c r="E614" i="2"/>
  <c r="M613" i="2"/>
  <c r="L613" i="2"/>
  <c r="K613" i="2"/>
  <c r="F613" i="2"/>
  <c r="E613" i="2"/>
  <c r="M612" i="2"/>
  <c r="L612" i="2"/>
  <c r="K612" i="2"/>
  <c r="F612" i="2"/>
  <c r="E612" i="2"/>
  <c r="M611" i="2"/>
  <c r="L611" i="2"/>
  <c r="K611" i="2"/>
  <c r="F611" i="2"/>
  <c r="E611" i="2"/>
  <c r="M610" i="2"/>
  <c r="L610" i="2"/>
  <c r="K610" i="2"/>
  <c r="F610" i="2"/>
  <c r="E610" i="2"/>
  <c r="M609" i="2"/>
  <c r="L609" i="2"/>
  <c r="K609" i="2"/>
  <c r="F609" i="2"/>
  <c r="E609" i="2"/>
  <c r="M608" i="2"/>
  <c r="L608" i="2"/>
  <c r="K608" i="2"/>
  <c r="F608" i="2"/>
  <c r="E608" i="2"/>
  <c r="M607" i="2"/>
  <c r="L607" i="2"/>
  <c r="K607" i="2"/>
  <c r="F607" i="2"/>
  <c r="E607" i="2"/>
  <c r="M606" i="2"/>
  <c r="L606" i="2"/>
  <c r="K606" i="2"/>
  <c r="F606" i="2"/>
  <c r="E606" i="2"/>
  <c r="M605" i="2"/>
  <c r="L605" i="2"/>
  <c r="K605" i="2"/>
  <c r="F605" i="2"/>
  <c r="E605" i="2"/>
  <c r="M604" i="2"/>
  <c r="L604" i="2"/>
  <c r="K604" i="2"/>
  <c r="F604" i="2"/>
  <c r="E604" i="2"/>
  <c r="M603" i="2"/>
  <c r="L603" i="2"/>
  <c r="K603" i="2"/>
  <c r="F603" i="2"/>
  <c r="E603" i="2"/>
  <c r="M602" i="2"/>
  <c r="L602" i="2"/>
  <c r="K602" i="2"/>
  <c r="F602" i="2"/>
  <c r="E602" i="2"/>
  <c r="M601" i="2"/>
  <c r="L601" i="2"/>
  <c r="K601" i="2"/>
  <c r="F601" i="2"/>
  <c r="E601" i="2"/>
  <c r="M600" i="2"/>
  <c r="L600" i="2"/>
  <c r="K600" i="2"/>
  <c r="F600" i="2"/>
  <c r="E600" i="2"/>
  <c r="M599" i="2"/>
  <c r="L599" i="2"/>
  <c r="K599" i="2"/>
  <c r="F599" i="2"/>
  <c r="E599" i="2"/>
  <c r="M598" i="2"/>
  <c r="L598" i="2"/>
  <c r="K598" i="2"/>
  <c r="F598" i="2"/>
  <c r="E598" i="2"/>
  <c r="M597" i="2"/>
  <c r="L597" i="2"/>
  <c r="K597" i="2"/>
  <c r="F597" i="2"/>
  <c r="E597" i="2"/>
  <c r="M596" i="2"/>
  <c r="L596" i="2"/>
  <c r="K596" i="2"/>
  <c r="F596" i="2"/>
  <c r="E596" i="2"/>
  <c r="M595" i="2"/>
  <c r="L595" i="2"/>
  <c r="K595" i="2"/>
  <c r="F595" i="2"/>
  <c r="E595" i="2"/>
  <c r="M594" i="2"/>
  <c r="L594" i="2"/>
  <c r="K594" i="2"/>
  <c r="F594" i="2"/>
  <c r="E594" i="2"/>
  <c r="M593" i="2"/>
  <c r="L593" i="2"/>
  <c r="K593" i="2"/>
  <c r="F593" i="2"/>
  <c r="E593" i="2"/>
  <c r="M592" i="2"/>
  <c r="L592" i="2"/>
  <c r="K592" i="2"/>
  <c r="F592" i="2"/>
  <c r="E592" i="2"/>
  <c r="M591" i="2"/>
  <c r="L591" i="2"/>
  <c r="K591" i="2"/>
  <c r="F591" i="2"/>
  <c r="E591" i="2"/>
  <c r="M590" i="2"/>
  <c r="L590" i="2"/>
  <c r="K590" i="2"/>
  <c r="F590" i="2"/>
  <c r="E590" i="2"/>
  <c r="M589" i="2"/>
  <c r="L589" i="2"/>
  <c r="K589" i="2"/>
  <c r="F589" i="2"/>
  <c r="E589" i="2"/>
  <c r="M588" i="2"/>
  <c r="L588" i="2"/>
  <c r="K588" i="2"/>
  <c r="F588" i="2"/>
  <c r="E588" i="2"/>
  <c r="M587" i="2"/>
  <c r="L587" i="2"/>
  <c r="K587" i="2"/>
  <c r="F587" i="2"/>
  <c r="E587" i="2"/>
  <c r="M586" i="2"/>
  <c r="L586" i="2"/>
  <c r="K586" i="2"/>
  <c r="F586" i="2"/>
  <c r="E586" i="2"/>
  <c r="M585" i="2"/>
  <c r="L585" i="2"/>
  <c r="K585" i="2"/>
  <c r="F585" i="2"/>
  <c r="E585" i="2"/>
  <c r="M584" i="2"/>
  <c r="L584" i="2"/>
  <c r="K584" i="2"/>
  <c r="F584" i="2"/>
  <c r="E584" i="2"/>
  <c r="M583" i="2"/>
  <c r="L583" i="2"/>
  <c r="K583" i="2"/>
  <c r="F583" i="2"/>
  <c r="E583" i="2"/>
  <c r="M582" i="2"/>
  <c r="L582" i="2"/>
  <c r="K582" i="2"/>
  <c r="F582" i="2"/>
  <c r="E582" i="2"/>
  <c r="M581" i="2"/>
  <c r="L581" i="2"/>
  <c r="K581" i="2"/>
  <c r="F581" i="2"/>
  <c r="E581" i="2"/>
  <c r="M580" i="2"/>
  <c r="L580" i="2"/>
  <c r="K580" i="2"/>
  <c r="F580" i="2"/>
  <c r="E580" i="2"/>
  <c r="M579" i="2"/>
  <c r="L579" i="2"/>
  <c r="K579" i="2"/>
  <c r="F579" i="2"/>
  <c r="E579" i="2"/>
  <c r="M578" i="2"/>
  <c r="L578" i="2"/>
  <c r="K578" i="2"/>
  <c r="F578" i="2"/>
  <c r="E578" i="2"/>
  <c r="M577" i="2"/>
  <c r="L577" i="2"/>
  <c r="K577" i="2"/>
  <c r="F577" i="2"/>
  <c r="E577" i="2"/>
  <c r="M576" i="2"/>
  <c r="L576" i="2"/>
  <c r="K576" i="2"/>
  <c r="F576" i="2"/>
  <c r="E576" i="2"/>
  <c r="M575" i="2"/>
  <c r="L575" i="2"/>
  <c r="K575" i="2"/>
  <c r="F575" i="2"/>
  <c r="E575" i="2"/>
  <c r="M574" i="2"/>
  <c r="L574" i="2"/>
  <c r="K574" i="2"/>
  <c r="F574" i="2"/>
  <c r="E574" i="2"/>
  <c r="M573" i="2"/>
  <c r="L573" i="2"/>
  <c r="K573" i="2"/>
  <c r="F573" i="2"/>
  <c r="E573" i="2"/>
  <c r="M572" i="2"/>
  <c r="L572" i="2"/>
  <c r="K572" i="2"/>
  <c r="F572" i="2"/>
  <c r="E572" i="2"/>
  <c r="M571" i="2"/>
  <c r="L571" i="2"/>
  <c r="K571" i="2"/>
  <c r="F571" i="2"/>
  <c r="E571" i="2"/>
  <c r="M570" i="2"/>
  <c r="L570" i="2"/>
  <c r="K570" i="2"/>
  <c r="F570" i="2"/>
  <c r="E570" i="2"/>
  <c r="M569" i="2"/>
  <c r="L569" i="2"/>
  <c r="K569" i="2"/>
  <c r="F569" i="2"/>
  <c r="E569" i="2"/>
  <c r="M568" i="2"/>
  <c r="L568" i="2"/>
  <c r="K568" i="2"/>
  <c r="F568" i="2"/>
  <c r="E568" i="2"/>
  <c r="M567" i="2"/>
  <c r="L567" i="2"/>
  <c r="K567" i="2"/>
  <c r="F567" i="2"/>
  <c r="E567" i="2"/>
  <c r="M566" i="2"/>
  <c r="L566" i="2"/>
  <c r="K566" i="2"/>
  <c r="F566" i="2"/>
  <c r="E566" i="2"/>
  <c r="M565" i="2"/>
  <c r="L565" i="2"/>
  <c r="K565" i="2"/>
  <c r="F565" i="2"/>
  <c r="E565" i="2"/>
  <c r="M564" i="2"/>
  <c r="L564" i="2"/>
  <c r="K564" i="2"/>
  <c r="F564" i="2"/>
  <c r="E564" i="2"/>
  <c r="M563" i="2"/>
  <c r="L563" i="2"/>
  <c r="K563" i="2"/>
  <c r="F563" i="2"/>
  <c r="E563" i="2"/>
  <c r="M562" i="2"/>
  <c r="L562" i="2"/>
  <c r="K562" i="2"/>
  <c r="F562" i="2"/>
  <c r="E562" i="2"/>
  <c r="M561" i="2"/>
  <c r="L561" i="2"/>
  <c r="K561" i="2"/>
  <c r="F561" i="2"/>
  <c r="E561" i="2"/>
  <c r="M560" i="2"/>
  <c r="L560" i="2"/>
  <c r="K560" i="2"/>
  <c r="F560" i="2"/>
  <c r="E560" i="2"/>
  <c r="M559" i="2"/>
  <c r="L559" i="2"/>
  <c r="K559" i="2"/>
  <c r="F559" i="2"/>
  <c r="E559" i="2"/>
  <c r="M558" i="2"/>
  <c r="L558" i="2"/>
  <c r="K558" i="2"/>
  <c r="F558" i="2"/>
  <c r="E558" i="2"/>
  <c r="M557" i="2"/>
  <c r="L557" i="2"/>
  <c r="K557" i="2"/>
  <c r="F557" i="2"/>
  <c r="E557" i="2"/>
  <c r="M556" i="2"/>
  <c r="L556" i="2"/>
  <c r="K556" i="2"/>
  <c r="F556" i="2"/>
  <c r="E556" i="2"/>
  <c r="M555" i="2"/>
  <c r="L555" i="2"/>
  <c r="K555" i="2"/>
  <c r="F555" i="2"/>
  <c r="E555" i="2"/>
  <c r="M554" i="2"/>
  <c r="L554" i="2"/>
  <c r="K554" i="2"/>
  <c r="F554" i="2"/>
  <c r="E554" i="2"/>
  <c r="M553" i="2"/>
  <c r="L553" i="2"/>
  <c r="K553" i="2"/>
  <c r="F553" i="2"/>
  <c r="E553" i="2"/>
  <c r="M552" i="2"/>
  <c r="L552" i="2"/>
  <c r="K552" i="2"/>
  <c r="F552" i="2"/>
  <c r="E552" i="2"/>
  <c r="M551" i="2"/>
  <c r="L551" i="2"/>
  <c r="K551" i="2"/>
  <c r="F551" i="2"/>
  <c r="E551" i="2"/>
  <c r="M550" i="2"/>
  <c r="L550" i="2"/>
  <c r="K550" i="2"/>
  <c r="F550" i="2"/>
  <c r="E550" i="2"/>
  <c r="M549" i="2"/>
  <c r="L549" i="2"/>
  <c r="K549" i="2"/>
  <c r="F549" i="2"/>
  <c r="E549" i="2"/>
  <c r="M548" i="2"/>
  <c r="L548" i="2"/>
  <c r="K548" i="2"/>
  <c r="F548" i="2"/>
  <c r="E548" i="2"/>
  <c r="M547" i="2"/>
  <c r="L547" i="2"/>
  <c r="K547" i="2"/>
  <c r="F547" i="2"/>
  <c r="E547" i="2"/>
  <c r="M546" i="2"/>
  <c r="L546" i="2"/>
  <c r="K546" i="2"/>
  <c r="F546" i="2"/>
  <c r="E546" i="2"/>
  <c r="M545" i="2"/>
  <c r="L545" i="2"/>
  <c r="K545" i="2"/>
  <c r="F545" i="2"/>
  <c r="E545" i="2"/>
  <c r="M544" i="2"/>
  <c r="L544" i="2"/>
  <c r="K544" i="2"/>
  <c r="F544" i="2"/>
  <c r="E544" i="2"/>
  <c r="M543" i="2"/>
  <c r="L543" i="2"/>
  <c r="K543" i="2"/>
  <c r="F543" i="2"/>
  <c r="E543" i="2"/>
  <c r="M542" i="2"/>
  <c r="L542" i="2"/>
  <c r="K542" i="2"/>
  <c r="F542" i="2"/>
  <c r="E542" i="2"/>
  <c r="M541" i="2"/>
  <c r="L541" i="2"/>
  <c r="K541" i="2"/>
  <c r="F541" i="2"/>
  <c r="E541" i="2"/>
  <c r="M540" i="2"/>
  <c r="L540" i="2"/>
  <c r="K540" i="2"/>
  <c r="F540" i="2"/>
  <c r="E540" i="2"/>
  <c r="M539" i="2"/>
  <c r="L539" i="2"/>
  <c r="K539" i="2"/>
  <c r="F539" i="2"/>
  <c r="E539" i="2"/>
  <c r="M538" i="2"/>
  <c r="L538" i="2"/>
  <c r="K538" i="2"/>
  <c r="F538" i="2"/>
  <c r="E538" i="2"/>
  <c r="M537" i="2"/>
  <c r="L537" i="2"/>
  <c r="K537" i="2"/>
  <c r="F537" i="2"/>
  <c r="E537" i="2"/>
  <c r="M536" i="2"/>
  <c r="L536" i="2"/>
  <c r="K536" i="2"/>
  <c r="F536" i="2"/>
  <c r="E536" i="2"/>
  <c r="M535" i="2"/>
  <c r="L535" i="2"/>
  <c r="K535" i="2"/>
  <c r="F535" i="2"/>
  <c r="E535" i="2"/>
  <c r="M534" i="2"/>
  <c r="L534" i="2"/>
  <c r="K534" i="2"/>
  <c r="F534" i="2"/>
  <c r="E534" i="2"/>
  <c r="M533" i="2"/>
  <c r="L533" i="2"/>
  <c r="K533" i="2"/>
  <c r="F533" i="2"/>
  <c r="E533" i="2"/>
  <c r="M532" i="2"/>
  <c r="L532" i="2"/>
  <c r="K532" i="2"/>
  <c r="F532" i="2"/>
  <c r="E532" i="2"/>
  <c r="M531" i="2"/>
  <c r="L531" i="2"/>
  <c r="K531" i="2"/>
  <c r="F531" i="2"/>
  <c r="E531" i="2"/>
  <c r="M530" i="2"/>
  <c r="L530" i="2"/>
  <c r="K530" i="2"/>
  <c r="F530" i="2"/>
  <c r="E530" i="2"/>
  <c r="M529" i="2"/>
  <c r="L529" i="2"/>
  <c r="K529" i="2"/>
  <c r="F529" i="2"/>
  <c r="E529" i="2"/>
  <c r="M528" i="2"/>
  <c r="L528" i="2"/>
  <c r="K528" i="2"/>
  <c r="F528" i="2"/>
  <c r="E528" i="2"/>
  <c r="M527" i="2"/>
  <c r="L527" i="2"/>
  <c r="K527" i="2"/>
  <c r="F527" i="2"/>
  <c r="E527" i="2"/>
  <c r="M526" i="2"/>
  <c r="L526" i="2"/>
  <c r="K526" i="2"/>
  <c r="F526" i="2"/>
  <c r="E526" i="2"/>
  <c r="M525" i="2"/>
  <c r="L525" i="2"/>
  <c r="K525" i="2"/>
  <c r="F525" i="2"/>
  <c r="E525" i="2"/>
  <c r="M524" i="2"/>
  <c r="L524" i="2"/>
  <c r="K524" i="2"/>
  <c r="F524" i="2"/>
  <c r="E524" i="2"/>
  <c r="M523" i="2"/>
  <c r="L523" i="2"/>
  <c r="K523" i="2"/>
  <c r="F523" i="2"/>
  <c r="E523" i="2"/>
  <c r="M522" i="2"/>
  <c r="L522" i="2"/>
  <c r="K522" i="2"/>
  <c r="F522" i="2"/>
  <c r="E522" i="2"/>
  <c r="M521" i="2"/>
  <c r="L521" i="2"/>
  <c r="K521" i="2"/>
  <c r="F521" i="2"/>
  <c r="E521" i="2"/>
  <c r="M520" i="2"/>
  <c r="L520" i="2"/>
  <c r="K520" i="2"/>
  <c r="F520" i="2"/>
  <c r="E520" i="2"/>
  <c r="M519" i="2"/>
  <c r="L519" i="2"/>
  <c r="K519" i="2"/>
  <c r="F519" i="2"/>
  <c r="E519" i="2"/>
  <c r="M518" i="2"/>
  <c r="L518" i="2"/>
  <c r="K518" i="2"/>
  <c r="F518" i="2"/>
  <c r="E518" i="2"/>
  <c r="M517" i="2"/>
  <c r="L517" i="2"/>
  <c r="K517" i="2"/>
  <c r="F517" i="2"/>
  <c r="E517" i="2"/>
  <c r="M516" i="2"/>
  <c r="L516" i="2"/>
  <c r="K516" i="2"/>
  <c r="F516" i="2"/>
  <c r="E516" i="2"/>
  <c r="M515" i="2"/>
  <c r="L515" i="2"/>
  <c r="K515" i="2"/>
  <c r="F515" i="2"/>
  <c r="E515" i="2"/>
  <c r="M514" i="2"/>
  <c r="L514" i="2"/>
  <c r="K514" i="2"/>
  <c r="F514" i="2"/>
  <c r="E514" i="2"/>
  <c r="M513" i="2"/>
  <c r="L513" i="2"/>
  <c r="K513" i="2"/>
  <c r="F513" i="2"/>
  <c r="E513" i="2"/>
  <c r="M512" i="2"/>
  <c r="L512" i="2"/>
  <c r="K512" i="2"/>
  <c r="F512" i="2"/>
  <c r="E512" i="2"/>
  <c r="M511" i="2"/>
  <c r="L511" i="2"/>
  <c r="K511" i="2"/>
  <c r="F511" i="2"/>
  <c r="E511" i="2"/>
  <c r="M510" i="2"/>
  <c r="L510" i="2"/>
  <c r="K510" i="2"/>
  <c r="F510" i="2"/>
  <c r="E510" i="2"/>
  <c r="M509" i="2"/>
  <c r="L509" i="2"/>
  <c r="K509" i="2"/>
  <c r="F509" i="2"/>
  <c r="E509" i="2"/>
  <c r="M508" i="2"/>
  <c r="L508" i="2"/>
  <c r="K508" i="2"/>
  <c r="F508" i="2"/>
  <c r="E508" i="2"/>
  <c r="M507" i="2"/>
  <c r="L507" i="2"/>
  <c r="K507" i="2"/>
  <c r="F507" i="2"/>
  <c r="E507" i="2"/>
  <c r="M506" i="2"/>
  <c r="L506" i="2"/>
  <c r="K506" i="2"/>
  <c r="F506" i="2"/>
  <c r="E506" i="2"/>
  <c r="M505" i="2"/>
  <c r="L505" i="2"/>
  <c r="K505" i="2"/>
  <c r="F505" i="2"/>
  <c r="E505" i="2"/>
  <c r="M504" i="2"/>
  <c r="L504" i="2"/>
  <c r="K504" i="2"/>
  <c r="F504" i="2"/>
  <c r="E504" i="2"/>
  <c r="M503" i="2"/>
  <c r="L503" i="2"/>
  <c r="K503" i="2"/>
  <c r="F503" i="2"/>
  <c r="E503" i="2"/>
  <c r="M502" i="2"/>
  <c r="L502" i="2"/>
  <c r="K502" i="2"/>
  <c r="F502" i="2"/>
  <c r="E502" i="2"/>
  <c r="M501" i="2"/>
  <c r="L501" i="2"/>
  <c r="K501" i="2"/>
  <c r="F501" i="2"/>
  <c r="E501" i="2"/>
  <c r="M500" i="2"/>
  <c r="L500" i="2"/>
  <c r="K500" i="2"/>
  <c r="F500" i="2"/>
  <c r="E500" i="2"/>
  <c r="M499" i="2"/>
  <c r="L499" i="2"/>
  <c r="K499" i="2"/>
  <c r="F499" i="2"/>
  <c r="E499" i="2"/>
  <c r="M498" i="2"/>
  <c r="L498" i="2"/>
  <c r="K498" i="2"/>
  <c r="F498" i="2"/>
  <c r="E498" i="2"/>
  <c r="M497" i="2"/>
  <c r="L497" i="2"/>
  <c r="K497" i="2"/>
  <c r="F497" i="2"/>
  <c r="E497" i="2"/>
  <c r="M496" i="2"/>
  <c r="L496" i="2"/>
  <c r="K496" i="2"/>
  <c r="F496" i="2"/>
  <c r="E496" i="2"/>
  <c r="M495" i="2"/>
  <c r="L495" i="2"/>
  <c r="K495" i="2"/>
  <c r="F495" i="2"/>
  <c r="E495" i="2"/>
  <c r="M494" i="2"/>
  <c r="L494" i="2"/>
  <c r="K494" i="2"/>
  <c r="F494" i="2"/>
  <c r="E494" i="2"/>
  <c r="M493" i="2"/>
  <c r="L493" i="2"/>
  <c r="K493" i="2"/>
  <c r="F493" i="2"/>
  <c r="E493" i="2"/>
  <c r="M492" i="2"/>
  <c r="L492" i="2"/>
  <c r="K492" i="2"/>
  <c r="F492" i="2"/>
  <c r="E492" i="2"/>
  <c r="M491" i="2"/>
  <c r="L491" i="2"/>
  <c r="K491" i="2"/>
  <c r="F491" i="2"/>
  <c r="E491" i="2"/>
  <c r="M490" i="2"/>
  <c r="L490" i="2"/>
  <c r="K490" i="2"/>
  <c r="F490" i="2"/>
  <c r="E490" i="2"/>
  <c r="M489" i="2"/>
  <c r="L489" i="2"/>
  <c r="K489" i="2"/>
  <c r="F489" i="2"/>
  <c r="E489" i="2"/>
  <c r="M488" i="2"/>
  <c r="L488" i="2"/>
  <c r="K488" i="2"/>
  <c r="F488" i="2"/>
  <c r="E488" i="2"/>
  <c r="M487" i="2"/>
  <c r="L487" i="2"/>
  <c r="K487" i="2"/>
  <c r="F487" i="2"/>
  <c r="E487" i="2"/>
  <c r="M486" i="2"/>
  <c r="L486" i="2"/>
  <c r="K486" i="2"/>
  <c r="F486" i="2"/>
  <c r="E486" i="2"/>
  <c r="M485" i="2"/>
  <c r="L485" i="2"/>
  <c r="K485" i="2"/>
  <c r="F485" i="2"/>
  <c r="E485" i="2"/>
  <c r="M484" i="2"/>
  <c r="L484" i="2"/>
  <c r="K484" i="2"/>
  <c r="F484" i="2"/>
  <c r="E484" i="2"/>
  <c r="M483" i="2"/>
  <c r="L483" i="2"/>
  <c r="K483" i="2"/>
  <c r="F483" i="2"/>
  <c r="E483" i="2"/>
  <c r="M482" i="2"/>
  <c r="L482" i="2"/>
  <c r="K482" i="2"/>
  <c r="F482" i="2"/>
  <c r="E482" i="2"/>
  <c r="M481" i="2"/>
  <c r="L481" i="2"/>
  <c r="K481" i="2"/>
  <c r="F481" i="2"/>
  <c r="E481" i="2"/>
  <c r="M480" i="2"/>
  <c r="L480" i="2"/>
  <c r="K480" i="2"/>
  <c r="F480" i="2"/>
  <c r="E480" i="2"/>
  <c r="M479" i="2"/>
  <c r="L479" i="2"/>
  <c r="K479" i="2"/>
  <c r="F479" i="2"/>
  <c r="E479" i="2"/>
  <c r="M478" i="2"/>
  <c r="L478" i="2"/>
  <c r="K478" i="2"/>
  <c r="F478" i="2"/>
  <c r="E478" i="2"/>
  <c r="M477" i="2"/>
  <c r="L477" i="2"/>
  <c r="K477" i="2"/>
  <c r="F477" i="2"/>
  <c r="E477" i="2"/>
  <c r="M476" i="2"/>
  <c r="L476" i="2"/>
  <c r="K476" i="2"/>
  <c r="F476" i="2"/>
  <c r="E476" i="2"/>
  <c r="M475" i="2"/>
  <c r="L475" i="2"/>
  <c r="K475" i="2"/>
  <c r="F475" i="2"/>
  <c r="E475" i="2"/>
  <c r="M474" i="2"/>
  <c r="L474" i="2"/>
  <c r="K474" i="2"/>
  <c r="F474" i="2"/>
  <c r="E474" i="2"/>
  <c r="M473" i="2"/>
  <c r="L473" i="2"/>
  <c r="K473" i="2"/>
  <c r="F473" i="2"/>
  <c r="E473" i="2"/>
  <c r="M472" i="2"/>
  <c r="L472" i="2"/>
  <c r="K472" i="2"/>
  <c r="F472" i="2"/>
  <c r="E472" i="2"/>
  <c r="M471" i="2"/>
  <c r="L471" i="2"/>
  <c r="K471" i="2"/>
  <c r="F471" i="2"/>
  <c r="E471" i="2"/>
  <c r="M470" i="2"/>
  <c r="L470" i="2"/>
  <c r="K470" i="2"/>
  <c r="F470" i="2"/>
  <c r="E470" i="2"/>
  <c r="M469" i="2"/>
  <c r="L469" i="2"/>
  <c r="K469" i="2"/>
  <c r="F469" i="2"/>
  <c r="E469" i="2"/>
  <c r="M468" i="2"/>
  <c r="L468" i="2"/>
  <c r="K468" i="2"/>
  <c r="F468" i="2"/>
  <c r="E468" i="2"/>
  <c r="M467" i="2"/>
  <c r="L467" i="2"/>
  <c r="K467" i="2"/>
  <c r="F467" i="2"/>
  <c r="E467" i="2"/>
  <c r="M466" i="2"/>
  <c r="L466" i="2"/>
  <c r="K466" i="2"/>
  <c r="F466" i="2"/>
  <c r="E466" i="2"/>
  <c r="M465" i="2"/>
  <c r="L465" i="2"/>
  <c r="K465" i="2"/>
  <c r="F465" i="2"/>
  <c r="E465" i="2"/>
  <c r="M464" i="2"/>
  <c r="L464" i="2"/>
  <c r="K464" i="2"/>
  <c r="F464" i="2"/>
  <c r="E464" i="2"/>
  <c r="M463" i="2"/>
  <c r="L463" i="2"/>
  <c r="K463" i="2"/>
  <c r="F463" i="2"/>
  <c r="E463" i="2"/>
  <c r="M462" i="2"/>
  <c r="L462" i="2"/>
  <c r="K462" i="2"/>
  <c r="F462" i="2"/>
  <c r="E462" i="2"/>
  <c r="M461" i="2"/>
  <c r="L461" i="2"/>
  <c r="K461" i="2"/>
  <c r="F461" i="2"/>
  <c r="E461" i="2"/>
  <c r="M460" i="2"/>
  <c r="L460" i="2"/>
  <c r="K460" i="2"/>
  <c r="F460" i="2"/>
  <c r="E460" i="2"/>
  <c r="M459" i="2"/>
  <c r="L459" i="2"/>
  <c r="K459" i="2"/>
  <c r="F459" i="2"/>
  <c r="E459" i="2"/>
  <c r="M458" i="2"/>
  <c r="L458" i="2"/>
  <c r="K458" i="2"/>
  <c r="F458" i="2"/>
  <c r="E458" i="2"/>
  <c r="M457" i="2"/>
  <c r="L457" i="2"/>
  <c r="K457" i="2"/>
  <c r="F457" i="2"/>
  <c r="E457" i="2"/>
  <c r="M456" i="2"/>
  <c r="L456" i="2"/>
  <c r="K456" i="2"/>
  <c r="F456" i="2"/>
  <c r="E456" i="2"/>
  <c r="M455" i="2"/>
  <c r="L455" i="2"/>
  <c r="K455" i="2"/>
  <c r="F455" i="2"/>
  <c r="E455" i="2"/>
  <c r="M454" i="2"/>
  <c r="L454" i="2"/>
  <c r="K454" i="2"/>
  <c r="F454" i="2"/>
  <c r="E454" i="2"/>
  <c r="M453" i="2"/>
  <c r="L453" i="2"/>
  <c r="K453" i="2"/>
  <c r="F453" i="2"/>
  <c r="E453" i="2"/>
  <c r="M452" i="2"/>
  <c r="L452" i="2"/>
  <c r="K452" i="2"/>
  <c r="F452" i="2"/>
  <c r="E452" i="2"/>
  <c r="M451" i="2"/>
  <c r="L451" i="2"/>
  <c r="K451" i="2"/>
  <c r="F451" i="2"/>
  <c r="E451" i="2"/>
  <c r="M450" i="2"/>
  <c r="L450" i="2"/>
  <c r="K450" i="2"/>
  <c r="F450" i="2"/>
  <c r="E450" i="2"/>
  <c r="M449" i="2"/>
  <c r="L449" i="2"/>
  <c r="K449" i="2"/>
  <c r="F449" i="2"/>
  <c r="E449" i="2"/>
  <c r="M448" i="2"/>
  <c r="L448" i="2"/>
  <c r="K448" i="2"/>
  <c r="F448" i="2"/>
  <c r="E448" i="2"/>
  <c r="M447" i="2"/>
  <c r="L447" i="2"/>
  <c r="K447" i="2"/>
  <c r="F447" i="2"/>
  <c r="E447" i="2"/>
  <c r="M446" i="2"/>
  <c r="L446" i="2"/>
  <c r="K446" i="2"/>
  <c r="F446" i="2"/>
  <c r="E446" i="2"/>
  <c r="M445" i="2"/>
  <c r="L445" i="2"/>
  <c r="K445" i="2"/>
  <c r="F445" i="2"/>
  <c r="E445" i="2"/>
  <c r="M444" i="2"/>
  <c r="L444" i="2"/>
  <c r="K444" i="2"/>
  <c r="F444" i="2"/>
  <c r="E444" i="2"/>
  <c r="M443" i="2"/>
  <c r="L443" i="2"/>
  <c r="K443" i="2"/>
  <c r="F443" i="2"/>
  <c r="E443" i="2"/>
  <c r="M442" i="2"/>
  <c r="L442" i="2"/>
  <c r="K442" i="2"/>
  <c r="F442" i="2"/>
  <c r="E442" i="2"/>
  <c r="M441" i="2"/>
  <c r="L441" i="2"/>
  <c r="K441" i="2"/>
  <c r="F441" i="2"/>
  <c r="E441" i="2"/>
  <c r="M440" i="2"/>
  <c r="L440" i="2"/>
  <c r="K440" i="2"/>
  <c r="F440" i="2"/>
  <c r="E440" i="2"/>
  <c r="M439" i="2"/>
  <c r="L439" i="2"/>
  <c r="K439" i="2"/>
  <c r="F439" i="2"/>
  <c r="E439" i="2"/>
  <c r="M438" i="2"/>
  <c r="L438" i="2"/>
  <c r="K438" i="2"/>
  <c r="F438" i="2"/>
  <c r="E438" i="2"/>
  <c r="M437" i="2"/>
  <c r="L437" i="2"/>
  <c r="K437" i="2"/>
  <c r="F437" i="2"/>
  <c r="E437" i="2"/>
  <c r="M436" i="2"/>
  <c r="L436" i="2"/>
  <c r="K436" i="2"/>
  <c r="F436" i="2"/>
  <c r="E436" i="2"/>
  <c r="M435" i="2"/>
  <c r="L435" i="2"/>
  <c r="K435" i="2"/>
  <c r="F435" i="2"/>
  <c r="E435" i="2"/>
  <c r="M434" i="2"/>
  <c r="L434" i="2"/>
  <c r="K434" i="2"/>
  <c r="F434" i="2"/>
  <c r="E434" i="2"/>
  <c r="M433" i="2"/>
  <c r="L433" i="2"/>
  <c r="K433" i="2"/>
  <c r="F433" i="2"/>
  <c r="E433" i="2"/>
  <c r="M432" i="2"/>
  <c r="L432" i="2"/>
  <c r="K432" i="2"/>
  <c r="F432" i="2"/>
  <c r="E432" i="2"/>
  <c r="M431" i="2"/>
  <c r="L431" i="2"/>
  <c r="K431" i="2"/>
  <c r="F431" i="2"/>
  <c r="E431" i="2"/>
  <c r="M430" i="2"/>
  <c r="L430" i="2"/>
  <c r="K430" i="2"/>
  <c r="F430" i="2"/>
  <c r="E430" i="2"/>
  <c r="M429" i="2"/>
  <c r="L429" i="2"/>
  <c r="K429" i="2"/>
  <c r="F429" i="2"/>
  <c r="E429" i="2"/>
  <c r="M428" i="2"/>
  <c r="L428" i="2"/>
  <c r="K428" i="2"/>
  <c r="F428" i="2"/>
  <c r="E428" i="2"/>
  <c r="M427" i="2"/>
  <c r="L427" i="2"/>
  <c r="K427" i="2"/>
  <c r="F427" i="2"/>
  <c r="E427" i="2"/>
  <c r="M426" i="2"/>
  <c r="L426" i="2"/>
  <c r="K426" i="2"/>
  <c r="F426" i="2"/>
  <c r="E426" i="2"/>
  <c r="M425" i="2"/>
  <c r="L425" i="2"/>
  <c r="K425" i="2"/>
  <c r="F425" i="2"/>
  <c r="E425" i="2"/>
  <c r="M424" i="2"/>
  <c r="L424" i="2"/>
  <c r="K424" i="2"/>
  <c r="F424" i="2"/>
  <c r="E424" i="2"/>
  <c r="M423" i="2"/>
  <c r="L423" i="2"/>
  <c r="K423" i="2"/>
  <c r="F423" i="2"/>
  <c r="E423" i="2"/>
  <c r="M422" i="2"/>
  <c r="L422" i="2"/>
  <c r="K422" i="2"/>
  <c r="F422" i="2"/>
  <c r="E422" i="2"/>
  <c r="M421" i="2"/>
  <c r="L421" i="2"/>
  <c r="K421" i="2"/>
  <c r="F421" i="2"/>
  <c r="E421" i="2"/>
  <c r="M420" i="2"/>
  <c r="L420" i="2"/>
  <c r="K420" i="2"/>
  <c r="F420" i="2"/>
  <c r="E420" i="2"/>
  <c r="M419" i="2"/>
  <c r="L419" i="2"/>
  <c r="K419" i="2"/>
  <c r="F419" i="2"/>
  <c r="E419" i="2"/>
  <c r="M418" i="2"/>
  <c r="L418" i="2"/>
  <c r="K418" i="2"/>
  <c r="F418" i="2"/>
  <c r="E418" i="2"/>
  <c r="M417" i="2"/>
  <c r="L417" i="2"/>
  <c r="K417" i="2"/>
  <c r="F417" i="2"/>
  <c r="E417" i="2"/>
  <c r="M416" i="2"/>
  <c r="L416" i="2"/>
  <c r="K416" i="2"/>
  <c r="F416" i="2"/>
  <c r="E416" i="2"/>
  <c r="M415" i="2"/>
  <c r="L415" i="2"/>
  <c r="K415" i="2"/>
  <c r="F415" i="2"/>
  <c r="E415" i="2"/>
  <c r="M414" i="2"/>
  <c r="L414" i="2"/>
  <c r="K414" i="2"/>
  <c r="F414" i="2"/>
  <c r="E414" i="2"/>
  <c r="M413" i="2"/>
  <c r="L413" i="2"/>
  <c r="K413" i="2"/>
  <c r="F413" i="2"/>
  <c r="E413" i="2"/>
  <c r="M412" i="2"/>
  <c r="L412" i="2"/>
  <c r="K412" i="2"/>
  <c r="F412" i="2"/>
  <c r="E412" i="2"/>
  <c r="M411" i="2"/>
  <c r="L411" i="2"/>
  <c r="K411" i="2"/>
  <c r="F411" i="2"/>
  <c r="E411" i="2"/>
  <c r="M410" i="2"/>
  <c r="L410" i="2"/>
  <c r="K410" i="2"/>
  <c r="F410" i="2"/>
  <c r="E410" i="2"/>
  <c r="M409" i="2"/>
  <c r="L409" i="2"/>
  <c r="K409" i="2"/>
  <c r="F409" i="2"/>
  <c r="E409" i="2"/>
  <c r="M408" i="2"/>
  <c r="L408" i="2"/>
  <c r="K408" i="2"/>
  <c r="F408" i="2"/>
  <c r="E408" i="2"/>
  <c r="M407" i="2"/>
  <c r="L407" i="2"/>
  <c r="K407" i="2"/>
  <c r="F407" i="2"/>
  <c r="E407" i="2"/>
  <c r="M406" i="2"/>
  <c r="L406" i="2"/>
  <c r="K406" i="2"/>
  <c r="F406" i="2"/>
  <c r="E406" i="2"/>
  <c r="M405" i="2"/>
  <c r="L405" i="2"/>
  <c r="K405" i="2"/>
  <c r="F405" i="2"/>
  <c r="E405" i="2"/>
  <c r="M404" i="2"/>
  <c r="L404" i="2"/>
  <c r="K404" i="2"/>
  <c r="F404" i="2"/>
  <c r="E404" i="2"/>
  <c r="M403" i="2"/>
  <c r="L403" i="2"/>
  <c r="K403" i="2"/>
  <c r="F403" i="2"/>
  <c r="E403" i="2"/>
  <c r="M402" i="2"/>
  <c r="L402" i="2"/>
  <c r="K402" i="2"/>
  <c r="F402" i="2"/>
  <c r="E402" i="2"/>
  <c r="M401" i="2"/>
  <c r="L401" i="2"/>
  <c r="K401" i="2"/>
  <c r="F401" i="2"/>
  <c r="E401" i="2"/>
  <c r="M400" i="2"/>
  <c r="L400" i="2"/>
  <c r="K400" i="2"/>
  <c r="F400" i="2"/>
  <c r="E400" i="2"/>
  <c r="M399" i="2"/>
  <c r="L399" i="2"/>
  <c r="K399" i="2"/>
  <c r="F399" i="2"/>
  <c r="E399" i="2"/>
  <c r="M398" i="2"/>
  <c r="L398" i="2"/>
  <c r="K398" i="2"/>
  <c r="F398" i="2"/>
  <c r="E398" i="2"/>
  <c r="M397" i="2"/>
  <c r="L397" i="2"/>
  <c r="K397" i="2"/>
  <c r="F397" i="2"/>
  <c r="E397" i="2"/>
  <c r="M396" i="2"/>
  <c r="L396" i="2"/>
  <c r="K396" i="2"/>
  <c r="F396" i="2"/>
  <c r="E396" i="2"/>
  <c r="M395" i="2"/>
  <c r="L395" i="2"/>
  <c r="K395" i="2"/>
  <c r="F395" i="2"/>
  <c r="E395" i="2"/>
  <c r="M394" i="2"/>
  <c r="L394" i="2"/>
  <c r="K394" i="2"/>
  <c r="F394" i="2"/>
  <c r="E394" i="2"/>
  <c r="M393" i="2"/>
  <c r="L393" i="2"/>
  <c r="K393" i="2"/>
  <c r="F393" i="2"/>
  <c r="E393" i="2"/>
  <c r="M392" i="2"/>
  <c r="L392" i="2"/>
  <c r="K392" i="2"/>
  <c r="F392" i="2"/>
  <c r="E392" i="2"/>
  <c r="M391" i="2"/>
  <c r="L391" i="2"/>
  <c r="K391" i="2"/>
  <c r="F391" i="2"/>
  <c r="E391" i="2"/>
  <c r="M390" i="2"/>
  <c r="L390" i="2"/>
  <c r="K390" i="2"/>
  <c r="F390" i="2"/>
  <c r="E390" i="2"/>
  <c r="M389" i="2"/>
  <c r="L389" i="2"/>
  <c r="K389" i="2"/>
  <c r="F389" i="2"/>
  <c r="E389" i="2"/>
  <c r="M388" i="2"/>
  <c r="L388" i="2"/>
  <c r="K388" i="2"/>
  <c r="F388" i="2"/>
  <c r="E388" i="2"/>
  <c r="M387" i="2"/>
  <c r="L387" i="2"/>
  <c r="K387" i="2"/>
  <c r="F387" i="2"/>
  <c r="E387" i="2"/>
  <c r="M386" i="2"/>
  <c r="L386" i="2"/>
  <c r="K386" i="2"/>
  <c r="F386" i="2"/>
  <c r="E386" i="2"/>
  <c r="M385" i="2"/>
  <c r="L385" i="2"/>
  <c r="K385" i="2"/>
  <c r="F385" i="2"/>
  <c r="E385" i="2"/>
  <c r="M384" i="2"/>
  <c r="L384" i="2"/>
  <c r="K384" i="2"/>
  <c r="F384" i="2"/>
  <c r="E384" i="2"/>
  <c r="M383" i="2"/>
  <c r="L383" i="2"/>
  <c r="K383" i="2"/>
  <c r="F383" i="2"/>
  <c r="E383" i="2"/>
  <c r="M382" i="2"/>
  <c r="L382" i="2"/>
  <c r="K382" i="2"/>
  <c r="F382" i="2"/>
  <c r="E382" i="2"/>
  <c r="M381" i="2"/>
  <c r="L381" i="2"/>
  <c r="K381" i="2"/>
  <c r="F381" i="2"/>
  <c r="E381" i="2"/>
  <c r="M380" i="2"/>
  <c r="L380" i="2"/>
  <c r="K380" i="2"/>
  <c r="F380" i="2"/>
  <c r="E380" i="2"/>
  <c r="M379" i="2"/>
  <c r="L379" i="2"/>
  <c r="K379" i="2"/>
  <c r="F379" i="2"/>
  <c r="E379" i="2"/>
  <c r="M378" i="2"/>
  <c r="L378" i="2"/>
  <c r="K378" i="2"/>
  <c r="F378" i="2"/>
  <c r="E378" i="2"/>
  <c r="M377" i="2"/>
  <c r="L377" i="2"/>
  <c r="K377" i="2"/>
  <c r="F377" i="2"/>
  <c r="E377" i="2"/>
  <c r="M376" i="2"/>
  <c r="L376" i="2"/>
  <c r="K376" i="2"/>
  <c r="F376" i="2"/>
  <c r="E376" i="2"/>
  <c r="M375" i="2"/>
  <c r="L375" i="2"/>
  <c r="K375" i="2"/>
  <c r="F375" i="2"/>
  <c r="E375" i="2"/>
  <c r="M374" i="2"/>
  <c r="L374" i="2"/>
  <c r="K374" i="2"/>
  <c r="F374" i="2"/>
  <c r="E374" i="2"/>
  <c r="M373" i="2"/>
  <c r="L373" i="2"/>
  <c r="K373" i="2"/>
  <c r="F373" i="2"/>
  <c r="E373" i="2"/>
  <c r="M372" i="2"/>
  <c r="L372" i="2"/>
  <c r="K372" i="2"/>
  <c r="F372" i="2"/>
  <c r="E372" i="2"/>
  <c r="M371" i="2"/>
  <c r="L371" i="2"/>
  <c r="K371" i="2"/>
  <c r="F371" i="2"/>
  <c r="E371" i="2"/>
  <c r="M370" i="2"/>
  <c r="L370" i="2"/>
  <c r="K370" i="2"/>
  <c r="F370" i="2"/>
  <c r="E370" i="2"/>
  <c r="M369" i="2"/>
  <c r="L369" i="2"/>
  <c r="K369" i="2"/>
  <c r="F369" i="2"/>
  <c r="E369" i="2"/>
  <c r="M368" i="2"/>
  <c r="L368" i="2"/>
  <c r="K368" i="2"/>
  <c r="F368" i="2"/>
  <c r="E368" i="2"/>
  <c r="M367" i="2"/>
  <c r="L367" i="2"/>
  <c r="K367" i="2"/>
  <c r="F367" i="2"/>
  <c r="E367" i="2"/>
  <c r="M366" i="2"/>
  <c r="L366" i="2"/>
  <c r="K366" i="2"/>
  <c r="F366" i="2"/>
  <c r="E366" i="2"/>
  <c r="M365" i="2"/>
  <c r="L365" i="2"/>
  <c r="K365" i="2"/>
  <c r="F365" i="2"/>
  <c r="E365" i="2"/>
  <c r="M364" i="2"/>
  <c r="L364" i="2"/>
  <c r="K364" i="2"/>
  <c r="F364" i="2"/>
  <c r="E364" i="2"/>
  <c r="M363" i="2"/>
  <c r="L363" i="2"/>
  <c r="K363" i="2"/>
  <c r="F363" i="2"/>
  <c r="E363" i="2"/>
  <c r="M362" i="2"/>
  <c r="L362" i="2"/>
  <c r="K362" i="2"/>
  <c r="F362" i="2"/>
  <c r="E362" i="2"/>
  <c r="M361" i="2"/>
  <c r="L361" i="2"/>
  <c r="K361" i="2"/>
  <c r="F361" i="2"/>
  <c r="E361" i="2"/>
  <c r="M360" i="2"/>
  <c r="L360" i="2"/>
  <c r="K360" i="2"/>
  <c r="F360" i="2"/>
  <c r="E360" i="2"/>
  <c r="M359" i="2"/>
  <c r="L359" i="2"/>
  <c r="K359" i="2"/>
  <c r="F359" i="2"/>
  <c r="E359" i="2"/>
  <c r="M358" i="2"/>
  <c r="L358" i="2"/>
  <c r="K358" i="2"/>
  <c r="F358" i="2"/>
  <c r="E358" i="2"/>
  <c r="M357" i="2"/>
  <c r="L357" i="2"/>
  <c r="K357" i="2"/>
  <c r="F357" i="2"/>
  <c r="E357" i="2"/>
  <c r="M356" i="2"/>
  <c r="L356" i="2"/>
  <c r="K356" i="2"/>
  <c r="F356" i="2"/>
  <c r="E356" i="2"/>
  <c r="M355" i="2"/>
  <c r="L355" i="2"/>
  <c r="K355" i="2"/>
  <c r="F355" i="2"/>
  <c r="E355" i="2"/>
  <c r="M354" i="2"/>
  <c r="L354" i="2"/>
  <c r="K354" i="2"/>
  <c r="F354" i="2"/>
  <c r="E354" i="2"/>
  <c r="M353" i="2"/>
  <c r="L353" i="2"/>
  <c r="K353" i="2"/>
  <c r="F353" i="2"/>
  <c r="E353" i="2"/>
  <c r="M352" i="2"/>
  <c r="L352" i="2"/>
  <c r="K352" i="2"/>
  <c r="F352" i="2"/>
  <c r="E352" i="2"/>
  <c r="M351" i="2"/>
  <c r="L351" i="2"/>
  <c r="K351" i="2"/>
  <c r="F351" i="2"/>
  <c r="E351" i="2"/>
  <c r="M350" i="2"/>
  <c r="L350" i="2"/>
  <c r="K350" i="2"/>
  <c r="F350" i="2"/>
  <c r="E350" i="2"/>
  <c r="M349" i="2"/>
  <c r="L349" i="2"/>
  <c r="K349" i="2"/>
  <c r="F349" i="2"/>
  <c r="E349" i="2"/>
  <c r="M348" i="2"/>
  <c r="L348" i="2"/>
  <c r="K348" i="2"/>
  <c r="F348" i="2"/>
  <c r="E348" i="2"/>
  <c r="M347" i="2"/>
  <c r="L347" i="2"/>
  <c r="K347" i="2"/>
  <c r="F347" i="2"/>
  <c r="E347" i="2"/>
  <c r="M346" i="2"/>
  <c r="L346" i="2"/>
  <c r="K346" i="2"/>
  <c r="F346" i="2"/>
  <c r="E346" i="2"/>
  <c r="M345" i="2"/>
  <c r="L345" i="2"/>
  <c r="K345" i="2"/>
  <c r="F345" i="2"/>
  <c r="E345" i="2"/>
  <c r="M344" i="2"/>
  <c r="L344" i="2"/>
  <c r="K344" i="2"/>
  <c r="F344" i="2"/>
  <c r="E344" i="2"/>
  <c r="M343" i="2"/>
  <c r="L343" i="2"/>
  <c r="K343" i="2"/>
  <c r="F343" i="2"/>
  <c r="E343" i="2"/>
  <c r="M342" i="2"/>
  <c r="L342" i="2"/>
  <c r="K342" i="2"/>
  <c r="F342" i="2"/>
  <c r="E342" i="2"/>
  <c r="M341" i="2"/>
  <c r="L341" i="2"/>
  <c r="K341" i="2"/>
  <c r="F341" i="2"/>
  <c r="E341" i="2"/>
  <c r="M340" i="2"/>
  <c r="L340" i="2"/>
  <c r="K340" i="2"/>
  <c r="F340" i="2"/>
  <c r="E340" i="2"/>
  <c r="M339" i="2"/>
  <c r="L339" i="2"/>
  <c r="K339" i="2"/>
  <c r="F339" i="2"/>
  <c r="E339" i="2"/>
  <c r="M338" i="2"/>
  <c r="L338" i="2"/>
  <c r="K338" i="2"/>
  <c r="F338" i="2"/>
  <c r="E338" i="2"/>
  <c r="M337" i="2"/>
  <c r="L337" i="2"/>
  <c r="K337" i="2"/>
  <c r="F337" i="2"/>
  <c r="E337" i="2"/>
  <c r="M336" i="2"/>
  <c r="L336" i="2"/>
  <c r="K336" i="2"/>
  <c r="F336" i="2"/>
  <c r="E336" i="2"/>
  <c r="M335" i="2"/>
  <c r="L335" i="2"/>
  <c r="K335" i="2"/>
  <c r="F335" i="2"/>
  <c r="E335" i="2"/>
  <c r="M334" i="2"/>
  <c r="L334" i="2"/>
  <c r="K334" i="2"/>
  <c r="F334" i="2"/>
  <c r="E334" i="2"/>
  <c r="M333" i="2"/>
  <c r="L333" i="2"/>
  <c r="K333" i="2"/>
  <c r="F333" i="2"/>
  <c r="E333" i="2"/>
  <c r="M332" i="2"/>
  <c r="L332" i="2"/>
  <c r="K332" i="2"/>
  <c r="F332" i="2"/>
  <c r="E332" i="2"/>
  <c r="M331" i="2"/>
  <c r="L331" i="2"/>
  <c r="K331" i="2"/>
  <c r="F331" i="2"/>
  <c r="E331" i="2"/>
  <c r="M330" i="2"/>
  <c r="L330" i="2"/>
  <c r="K330" i="2"/>
  <c r="F330" i="2"/>
  <c r="E330" i="2"/>
  <c r="M329" i="2"/>
  <c r="L329" i="2"/>
  <c r="K329" i="2"/>
  <c r="F329" i="2"/>
  <c r="E329" i="2"/>
  <c r="M328" i="2"/>
  <c r="L328" i="2"/>
  <c r="K328" i="2"/>
  <c r="F328" i="2"/>
  <c r="E328" i="2"/>
  <c r="M327" i="2"/>
  <c r="L327" i="2"/>
  <c r="K327" i="2"/>
  <c r="F327" i="2"/>
  <c r="E327" i="2"/>
  <c r="M326" i="2"/>
  <c r="L326" i="2"/>
  <c r="K326" i="2"/>
  <c r="F326" i="2"/>
  <c r="E326" i="2"/>
  <c r="M325" i="2"/>
  <c r="L325" i="2"/>
  <c r="K325" i="2"/>
  <c r="F325" i="2"/>
  <c r="E325" i="2"/>
  <c r="M324" i="2"/>
  <c r="L324" i="2"/>
  <c r="K324" i="2"/>
  <c r="F324" i="2"/>
  <c r="E324" i="2"/>
  <c r="M323" i="2"/>
  <c r="L323" i="2"/>
  <c r="K323" i="2"/>
  <c r="F323" i="2"/>
  <c r="E323" i="2"/>
  <c r="M322" i="2"/>
  <c r="L322" i="2"/>
  <c r="K322" i="2"/>
  <c r="F322" i="2"/>
  <c r="E322" i="2"/>
  <c r="M321" i="2"/>
  <c r="L321" i="2"/>
  <c r="K321" i="2"/>
  <c r="F321" i="2"/>
  <c r="E321" i="2"/>
  <c r="M320" i="2"/>
  <c r="L320" i="2"/>
  <c r="K320" i="2"/>
  <c r="F320" i="2"/>
  <c r="E320" i="2"/>
  <c r="M319" i="2"/>
  <c r="L319" i="2"/>
  <c r="K319" i="2"/>
  <c r="F319" i="2"/>
  <c r="E319" i="2"/>
  <c r="M318" i="2"/>
  <c r="L318" i="2"/>
  <c r="K318" i="2"/>
  <c r="F318" i="2"/>
  <c r="E318" i="2"/>
  <c r="M317" i="2"/>
  <c r="L317" i="2"/>
  <c r="K317" i="2"/>
  <c r="F317" i="2"/>
  <c r="E317" i="2"/>
  <c r="M316" i="2"/>
  <c r="L316" i="2"/>
  <c r="K316" i="2"/>
  <c r="F316" i="2"/>
  <c r="E316" i="2"/>
  <c r="M315" i="2"/>
  <c r="L315" i="2"/>
  <c r="K315" i="2"/>
  <c r="F315" i="2"/>
  <c r="E315" i="2"/>
  <c r="M314" i="2"/>
  <c r="L314" i="2"/>
  <c r="K314" i="2"/>
  <c r="F314" i="2"/>
  <c r="E314" i="2"/>
  <c r="M313" i="2"/>
  <c r="L313" i="2"/>
  <c r="K313" i="2"/>
  <c r="F313" i="2"/>
  <c r="E313" i="2"/>
  <c r="M312" i="2"/>
  <c r="L312" i="2"/>
  <c r="K312" i="2"/>
  <c r="F312" i="2"/>
  <c r="E312" i="2"/>
  <c r="M311" i="2"/>
  <c r="L311" i="2"/>
  <c r="K311" i="2"/>
  <c r="F311" i="2"/>
  <c r="E311" i="2"/>
  <c r="M310" i="2"/>
  <c r="L310" i="2"/>
  <c r="K310" i="2"/>
  <c r="F310" i="2"/>
  <c r="E310" i="2"/>
  <c r="M309" i="2"/>
  <c r="L309" i="2"/>
  <c r="K309" i="2"/>
  <c r="F309" i="2"/>
  <c r="E309" i="2"/>
  <c r="M308" i="2"/>
  <c r="L308" i="2"/>
  <c r="K308" i="2"/>
  <c r="F308" i="2"/>
  <c r="E308" i="2"/>
  <c r="M307" i="2"/>
  <c r="L307" i="2"/>
  <c r="K307" i="2"/>
  <c r="F307" i="2"/>
  <c r="E307" i="2"/>
  <c r="M306" i="2"/>
  <c r="L306" i="2"/>
  <c r="K306" i="2"/>
  <c r="F306" i="2"/>
  <c r="E306" i="2"/>
  <c r="M305" i="2"/>
  <c r="L305" i="2"/>
  <c r="K305" i="2"/>
  <c r="F305" i="2"/>
  <c r="E305" i="2"/>
  <c r="M304" i="2"/>
  <c r="L304" i="2"/>
  <c r="K304" i="2"/>
  <c r="F304" i="2"/>
  <c r="E304" i="2"/>
  <c r="M303" i="2"/>
  <c r="L303" i="2"/>
  <c r="K303" i="2"/>
  <c r="F303" i="2"/>
  <c r="E303" i="2"/>
  <c r="M302" i="2"/>
  <c r="L302" i="2"/>
  <c r="K302" i="2"/>
  <c r="F302" i="2"/>
  <c r="E302" i="2"/>
  <c r="M301" i="2"/>
  <c r="L301" i="2"/>
  <c r="K301" i="2"/>
  <c r="F301" i="2"/>
  <c r="E301" i="2"/>
  <c r="M300" i="2"/>
  <c r="L300" i="2"/>
  <c r="K300" i="2"/>
  <c r="F300" i="2"/>
  <c r="E300" i="2"/>
  <c r="M299" i="2"/>
  <c r="L299" i="2"/>
  <c r="K299" i="2"/>
  <c r="F299" i="2"/>
  <c r="E299" i="2"/>
  <c r="M298" i="2"/>
  <c r="L298" i="2"/>
  <c r="K298" i="2"/>
  <c r="F298" i="2"/>
  <c r="E298" i="2"/>
  <c r="M297" i="2"/>
  <c r="L297" i="2"/>
  <c r="K297" i="2"/>
  <c r="F297" i="2"/>
  <c r="E297" i="2"/>
  <c r="M296" i="2"/>
  <c r="L296" i="2"/>
  <c r="K296" i="2"/>
  <c r="F296" i="2"/>
  <c r="E296" i="2"/>
  <c r="M295" i="2"/>
  <c r="L295" i="2"/>
  <c r="K295" i="2"/>
  <c r="F295" i="2"/>
  <c r="E295" i="2"/>
  <c r="M294" i="2"/>
  <c r="L294" i="2"/>
  <c r="K294" i="2"/>
  <c r="F294" i="2"/>
  <c r="E294" i="2"/>
  <c r="M293" i="2"/>
  <c r="L293" i="2"/>
  <c r="K293" i="2"/>
  <c r="F293" i="2"/>
  <c r="E293" i="2"/>
  <c r="M292" i="2"/>
  <c r="L292" i="2"/>
  <c r="K292" i="2"/>
  <c r="F292" i="2"/>
  <c r="E292" i="2"/>
  <c r="M291" i="2"/>
  <c r="L291" i="2"/>
  <c r="K291" i="2"/>
  <c r="F291" i="2"/>
  <c r="E291" i="2"/>
  <c r="M290" i="2"/>
  <c r="L290" i="2"/>
  <c r="K290" i="2"/>
  <c r="F290" i="2"/>
  <c r="E290" i="2"/>
  <c r="M289" i="2"/>
  <c r="L289" i="2"/>
  <c r="K289" i="2"/>
  <c r="F289" i="2"/>
  <c r="E289" i="2"/>
  <c r="M288" i="2"/>
  <c r="L288" i="2"/>
  <c r="K288" i="2"/>
  <c r="F288" i="2"/>
  <c r="E288" i="2"/>
  <c r="M287" i="2"/>
  <c r="L287" i="2"/>
  <c r="K287" i="2"/>
  <c r="F287" i="2"/>
  <c r="E287" i="2"/>
  <c r="M286" i="2"/>
  <c r="L286" i="2"/>
  <c r="K286" i="2"/>
  <c r="F286" i="2"/>
  <c r="E286" i="2"/>
  <c r="M285" i="2"/>
  <c r="L285" i="2"/>
  <c r="K285" i="2"/>
  <c r="F285" i="2"/>
  <c r="E285" i="2"/>
  <c r="M284" i="2"/>
  <c r="L284" i="2"/>
  <c r="K284" i="2"/>
  <c r="F284" i="2"/>
  <c r="E284" i="2"/>
  <c r="M283" i="2"/>
  <c r="L283" i="2"/>
  <c r="K283" i="2"/>
  <c r="F283" i="2"/>
  <c r="E283" i="2"/>
  <c r="M282" i="2"/>
  <c r="L282" i="2"/>
  <c r="K282" i="2"/>
  <c r="F282" i="2"/>
  <c r="E282" i="2"/>
  <c r="M281" i="2"/>
  <c r="L281" i="2"/>
  <c r="K281" i="2"/>
  <c r="F281" i="2"/>
  <c r="E281" i="2"/>
  <c r="M280" i="2"/>
  <c r="L280" i="2"/>
  <c r="K280" i="2"/>
  <c r="F280" i="2"/>
  <c r="E280" i="2"/>
  <c r="M279" i="2"/>
  <c r="L279" i="2"/>
  <c r="K279" i="2"/>
  <c r="F279" i="2"/>
  <c r="E279" i="2"/>
  <c r="M278" i="2"/>
  <c r="L278" i="2"/>
  <c r="K278" i="2"/>
  <c r="F278" i="2"/>
  <c r="E278" i="2"/>
  <c r="M277" i="2"/>
  <c r="L277" i="2"/>
  <c r="K277" i="2"/>
  <c r="F277" i="2"/>
  <c r="E277" i="2"/>
  <c r="M276" i="2"/>
  <c r="L276" i="2"/>
  <c r="K276" i="2"/>
  <c r="F276" i="2"/>
  <c r="E276" i="2"/>
  <c r="M275" i="2"/>
  <c r="L275" i="2"/>
  <c r="K275" i="2"/>
  <c r="F275" i="2"/>
  <c r="E275" i="2"/>
  <c r="M274" i="2"/>
  <c r="L274" i="2"/>
  <c r="K274" i="2"/>
  <c r="F274" i="2"/>
  <c r="E274" i="2"/>
  <c r="M273" i="2"/>
  <c r="L273" i="2"/>
  <c r="K273" i="2"/>
  <c r="F273" i="2"/>
  <c r="E273" i="2"/>
  <c r="M272" i="2"/>
  <c r="L272" i="2"/>
  <c r="K272" i="2"/>
  <c r="F272" i="2"/>
  <c r="E272" i="2"/>
  <c r="M271" i="2"/>
  <c r="L271" i="2"/>
  <c r="K271" i="2"/>
  <c r="F271" i="2"/>
  <c r="E271" i="2"/>
  <c r="M270" i="2"/>
  <c r="L270" i="2"/>
  <c r="K270" i="2"/>
  <c r="F270" i="2"/>
  <c r="E270" i="2"/>
  <c r="M269" i="2"/>
  <c r="L269" i="2"/>
  <c r="K269" i="2"/>
  <c r="F269" i="2"/>
  <c r="E269" i="2"/>
  <c r="M268" i="2"/>
  <c r="L268" i="2"/>
  <c r="K268" i="2"/>
  <c r="F268" i="2"/>
  <c r="E268" i="2"/>
  <c r="M267" i="2"/>
  <c r="L267" i="2"/>
  <c r="K267" i="2"/>
  <c r="F267" i="2"/>
  <c r="E267" i="2"/>
  <c r="M266" i="2"/>
  <c r="L266" i="2"/>
  <c r="K266" i="2"/>
  <c r="F266" i="2"/>
  <c r="E266" i="2"/>
  <c r="M265" i="2"/>
  <c r="L265" i="2"/>
  <c r="K265" i="2"/>
  <c r="F265" i="2"/>
  <c r="E265" i="2"/>
  <c r="M264" i="2"/>
  <c r="L264" i="2"/>
  <c r="K264" i="2"/>
  <c r="F264" i="2"/>
  <c r="E264" i="2"/>
  <c r="M263" i="2"/>
  <c r="L263" i="2"/>
  <c r="K263" i="2"/>
  <c r="F263" i="2"/>
  <c r="E263" i="2"/>
  <c r="M262" i="2"/>
  <c r="L262" i="2"/>
  <c r="K262" i="2"/>
  <c r="F262" i="2"/>
  <c r="E262" i="2"/>
  <c r="M261" i="2"/>
  <c r="L261" i="2"/>
  <c r="K261" i="2"/>
  <c r="F261" i="2"/>
  <c r="E261" i="2"/>
  <c r="M260" i="2"/>
  <c r="L260" i="2"/>
  <c r="K260" i="2"/>
  <c r="F260" i="2"/>
  <c r="E260" i="2"/>
  <c r="M259" i="2"/>
  <c r="L259" i="2"/>
  <c r="K259" i="2"/>
  <c r="F259" i="2"/>
  <c r="E259" i="2"/>
  <c r="M258" i="2"/>
  <c r="L258" i="2"/>
  <c r="K258" i="2"/>
  <c r="F258" i="2"/>
  <c r="E258" i="2"/>
  <c r="M257" i="2"/>
  <c r="L257" i="2"/>
  <c r="K257" i="2"/>
  <c r="F257" i="2"/>
  <c r="E257" i="2"/>
  <c r="M256" i="2"/>
  <c r="L256" i="2"/>
  <c r="K256" i="2"/>
  <c r="F256" i="2"/>
  <c r="E256" i="2"/>
  <c r="M255" i="2"/>
  <c r="L255" i="2"/>
  <c r="K255" i="2"/>
  <c r="F255" i="2"/>
  <c r="E255" i="2"/>
  <c r="M254" i="2"/>
  <c r="L254" i="2"/>
  <c r="K254" i="2"/>
  <c r="F254" i="2"/>
  <c r="E254" i="2"/>
  <c r="M253" i="2"/>
  <c r="L253" i="2"/>
  <c r="K253" i="2"/>
  <c r="F253" i="2"/>
  <c r="E253" i="2"/>
  <c r="M252" i="2"/>
  <c r="L252" i="2"/>
  <c r="K252" i="2"/>
  <c r="F252" i="2"/>
  <c r="E252" i="2"/>
  <c r="M251" i="2"/>
  <c r="L251" i="2"/>
  <c r="K251" i="2"/>
  <c r="F251" i="2"/>
  <c r="E251" i="2"/>
  <c r="M250" i="2"/>
  <c r="L250" i="2"/>
  <c r="K250" i="2"/>
  <c r="F250" i="2"/>
  <c r="E250" i="2"/>
  <c r="M249" i="2"/>
  <c r="L249" i="2"/>
  <c r="K249" i="2"/>
  <c r="F249" i="2"/>
  <c r="E249" i="2"/>
  <c r="M248" i="2"/>
  <c r="L248" i="2"/>
  <c r="K248" i="2"/>
  <c r="F248" i="2"/>
  <c r="E248" i="2"/>
  <c r="M247" i="2"/>
  <c r="L247" i="2"/>
  <c r="K247" i="2"/>
  <c r="F247" i="2"/>
  <c r="E247" i="2"/>
  <c r="M246" i="2"/>
  <c r="L246" i="2"/>
  <c r="K246" i="2"/>
  <c r="F246" i="2"/>
  <c r="E246" i="2"/>
  <c r="M245" i="2"/>
  <c r="L245" i="2"/>
  <c r="K245" i="2"/>
  <c r="F245" i="2"/>
  <c r="E245" i="2"/>
  <c r="M244" i="2"/>
  <c r="L244" i="2"/>
  <c r="K244" i="2"/>
  <c r="F244" i="2"/>
  <c r="E244" i="2"/>
  <c r="M243" i="2"/>
  <c r="L243" i="2"/>
  <c r="K243" i="2"/>
  <c r="F243" i="2"/>
  <c r="E243" i="2"/>
  <c r="M242" i="2"/>
  <c r="L242" i="2"/>
  <c r="K242" i="2"/>
  <c r="F242" i="2"/>
  <c r="E242" i="2"/>
  <c r="M241" i="2"/>
  <c r="L241" i="2"/>
  <c r="K241" i="2"/>
  <c r="F241" i="2"/>
  <c r="E241" i="2"/>
  <c r="M240" i="2"/>
  <c r="L240" i="2"/>
  <c r="K240" i="2"/>
  <c r="F240" i="2"/>
  <c r="E240" i="2"/>
  <c r="M239" i="2"/>
  <c r="L239" i="2"/>
  <c r="K239" i="2"/>
  <c r="F239" i="2"/>
  <c r="E239" i="2"/>
  <c r="M238" i="2"/>
  <c r="L238" i="2"/>
  <c r="K238" i="2"/>
  <c r="F238" i="2"/>
  <c r="E238" i="2"/>
  <c r="M237" i="2"/>
  <c r="L237" i="2"/>
  <c r="K237" i="2"/>
  <c r="F237" i="2"/>
  <c r="E237" i="2"/>
  <c r="M236" i="2"/>
  <c r="L236" i="2"/>
  <c r="K236" i="2"/>
  <c r="F236" i="2"/>
  <c r="E236" i="2"/>
  <c r="M235" i="2"/>
  <c r="L235" i="2"/>
  <c r="K235" i="2"/>
  <c r="F235" i="2"/>
  <c r="E235" i="2"/>
  <c r="M234" i="2"/>
  <c r="L234" i="2"/>
  <c r="K234" i="2"/>
  <c r="F234" i="2"/>
  <c r="E234" i="2"/>
  <c r="M233" i="2"/>
  <c r="L233" i="2"/>
  <c r="K233" i="2"/>
  <c r="F233" i="2"/>
  <c r="E233" i="2"/>
  <c r="M232" i="2"/>
  <c r="L232" i="2"/>
  <c r="K232" i="2"/>
  <c r="F232" i="2"/>
  <c r="E232" i="2"/>
  <c r="M231" i="2"/>
  <c r="L231" i="2"/>
  <c r="K231" i="2"/>
  <c r="F231" i="2"/>
  <c r="E231" i="2"/>
  <c r="M230" i="2"/>
  <c r="L230" i="2"/>
  <c r="K230" i="2"/>
  <c r="F230" i="2"/>
  <c r="E230" i="2"/>
  <c r="M229" i="2"/>
  <c r="L229" i="2"/>
  <c r="K229" i="2"/>
  <c r="F229" i="2"/>
  <c r="E229" i="2"/>
  <c r="M228" i="2"/>
  <c r="L228" i="2"/>
  <c r="K228" i="2"/>
  <c r="F228" i="2"/>
  <c r="E228" i="2"/>
  <c r="M227" i="2"/>
  <c r="L227" i="2"/>
  <c r="K227" i="2"/>
  <c r="F227" i="2"/>
  <c r="E227" i="2"/>
  <c r="M226" i="2"/>
  <c r="L226" i="2"/>
  <c r="K226" i="2"/>
  <c r="F226" i="2"/>
  <c r="E226" i="2"/>
  <c r="M225" i="2"/>
  <c r="L225" i="2"/>
  <c r="K225" i="2"/>
  <c r="F225" i="2"/>
  <c r="E225" i="2"/>
  <c r="M224" i="2"/>
  <c r="L224" i="2"/>
  <c r="K224" i="2"/>
  <c r="F224" i="2"/>
  <c r="E224" i="2"/>
  <c r="M223" i="2"/>
  <c r="L223" i="2"/>
  <c r="K223" i="2"/>
  <c r="F223" i="2"/>
  <c r="E223" i="2"/>
  <c r="M222" i="2"/>
  <c r="L222" i="2"/>
  <c r="K222" i="2"/>
  <c r="F222" i="2"/>
  <c r="E222" i="2"/>
  <c r="M221" i="2"/>
  <c r="L221" i="2"/>
  <c r="K221" i="2"/>
  <c r="F221" i="2"/>
  <c r="E221" i="2"/>
  <c r="M220" i="2"/>
  <c r="L220" i="2"/>
  <c r="K220" i="2"/>
  <c r="F220" i="2"/>
  <c r="E220" i="2"/>
  <c r="M219" i="2"/>
  <c r="L219" i="2"/>
  <c r="K219" i="2"/>
  <c r="F219" i="2"/>
  <c r="E219" i="2"/>
  <c r="M218" i="2"/>
  <c r="L218" i="2"/>
  <c r="K218" i="2"/>
  <c r="F218" i="2"/>
  <c r="E218" i="2"/>
  <c r="M217" i="2"/>
  <c r="L217" i="2"/>
  <c r="K217" i="2"/>
  <c r="F217" i="2"/>
  <c r="E217" i="2"/>
  <c r="M216" i="2"/>
  <c r="L216" i="2"/>
  <c r="K216" i="2"/>
  <c r="F216" i="2"/>
  <c r="E216" i="2"/>
  <c r="M215" i="2"/>
  <c r="L215" i="2"/>
  <c r="K215" i="2"/>
  <c r="F215" i="2"/>
  <c r="E215" i="2"/>
  <c r="M214" i="2"/>
  <c r="L214" i="2"/>
  <c r="K214" i="2"/>
  <c r="F214" i="2"/>
  <c r="E214" i="2"/>
  <c r="M213" i="2"/>
  <c r="L213" i="2"/>
  <c r="K213" i="2"/>
  <c r="F213" i="2"/>
  <c r="E213" i="2"/>
  <c r="M212" i="2"/>
  <c r="L212" i="2"/>
  <c r="K212" i="2"/>
  <c r="F212" i="2"/>
  <c r="E212" i="2"/>
  <c r="M211" i="2"/>
  <c r="L211" i="2"/>
  <c r="K211" i="2"/>
  <c r="F211" i="2"/>
  <c r="E211" i="2"/>
  <c r="M210" i="2"/>
  <c r="L210" i="2"/>
  <c r="K210" i="2"/>
  <c r="F210" i="2"/>
  <c r="E210" i="2"/>
  <c r="M209" i="2"/>
  <c r="L209" i="2"/>
  <c r="K209" i="2"/>
  <c r="F209" i="2"/>
  <c r="E209" i="2"/>
  <c r="M208" i="2"/>
  <c r="L208" i="2"/>
  <c r="K208" i="2"/>
  <c r="F208" i="2"/>
  <c r="E208" i="2"/>
  <c r="M207" i="2"/>
  <c r="L207" i="2"/>
  <c r="K207" i="2"/>
  <c r="F207" i="2"/>
  <c r="E207" i="2"/>
  <c r="M206" i="2"/>
  <c r="L206" i="2"/>
  <c r="K206" i="2"/>
  <c r="F206" i="2"/>
  <c r="E206" i="2"/>
  <c r="M205" i="2"/>
  <c r="L205" i="2"/>
  <c r="K205" i="2"/>
  <c r="F205" i="2"/>
  <c r="E205" i="2"/>
  <c r="M204" i="2"/>
  <c r="L204" i="2"/>
  <c r="K204" i="2"/>
  <c r="F204" i="2"/>
  <c r="E204" i="2"/>
  <c r="M203" i="2"/>
  <c r="L203" i="2"/>
  <c r="K203" i="2"/>
  <c r="F203" i="2"/>
  <c r="E203" i="2"/>
  <c r="M202" i="2"/>
  <c r="L202" i="2"/>
  <c r="K202" i="2"/>
  <c r="F202" i="2"/>
  <c r="E202" i="2"/>
  <c r="M201" i="2"/>
  <c r="L201" i="2"/>
  <c r="K201" i="2"/>
  <c r="F201" i="2"/>
  <c r="E201" i="2"/>
  <c r="M200" i="2"/>
  <c r="L200" i="2"/>
  <c r="K200" i="2"/>
  <c r="F200" i="2"/>
  <c r="E200" i="2"/>
  <c r="M199" i="2"/>
  <c r="L199" i="2"/>
  <c r="K199" i="2"/>
  <c r="F199" i="2"/>
  <c r="E199" i="2"/>
  <c r="M198" i="2"/>
  <c r="L198" i="2"/>
  <c r="K198" i="2"/>
  <c r="F198" i="2"/>
  <c r="E198" i="2"/>
  <c r="M197" i="2"/>
  <c r="L197" i="2"/>
  <c r="K197" i="2"/>
  <c r="F197" i="2"/>
  <c r="E197" i="2"/>
  <c r="M196" i="2"/>
  <c r="L196" i="2"/>
  <c r="K196" i="2"/>
  <c r="F196" i="2"/>
  <c r="E196" i="2"/>
  <c r="M195" i="2"/>
  <c r="L195" i="2"/>
  <c r="K195" i="2"/>
  <c r="F195" i="2"/>
  <c r="E195" i="2"/>
  <c r="M194" i="2"/>
  <c r="L194" i="2"/>
  <c r="K194" i="2"/>
  <c r="F194" i="2"/>
  <c r="E194" i="2"/>
  <c r="M193" i="2"/>
  <c r="L193" i="2"/>
  <c r="K193" i="2"/>
  <c r="F193" i="2"/>
  <c r="E193" i="2"/>
  <c r="M192" i="2"/>
  <c r="L192" i="2"/>
  <c r="K192" i="2"/>
  <c r="F192" i="2"/>
  <c r="E192" i="2"/>
  <c r="M191" i="2"/>
  <c r="L191" i="2"/>
  <c r="K191" i="2"/>
  <c r="F191" i="2"/>
  <c r="E191" i="2"/>
  <c r="M190" i="2"/>
  <c r="L190" i="2"/>
  <c r="K190" i="2"/>
  <c r="F190" i="2"/>
  <c r="E190" i="2"/>
  <c r="M189" i="2"/>
  <c r="L189" i="2"/>
  <c r="K189" i="2"/>
  <c r="F189" i="2"/>
  <c r="E189" i="2"/>
  <c r="M188" i="2"/>
  <c r="L188" i="2"/>
  <c r="K188" i="2"/>
  <c r="F188" i="2"/>
  <c r="E188" i="2"/>
  <c r="M187" i="2"/>
  <c r="L187" i="2"/>
  <c r="K187" i="2"/>
  <c r="F187" i="2"/>
  <c r="E187" i="2"/>
  <c r="M186" i="2"/>
  <c r="L186" i="2"/>
  <c r="K186" i="2"/>
  <c r="F186" i="2"/>
  <c r="E186" i="2"/>
  <c r="M185" i="2"/>
  <c r="L185" i="2"/>
  <c r="K185" i="2"/>
  <c r="F185" i="2"/>
  <c r="E185" i="2"/>
  <c r="M184" i="2"/>
  <c r="L184" i="2"/>
  <c r="K184" i="2"/>
  <c r="F184" i="2"/>
  <c r="E184" i="2"/>
  <c r="M183" i="2"/>
  <c r="L183" i="2"/>
  <c r="K183" i="2"/>
  <c r="F183" i="2"/>
  <c r="E183" i="2"/>
  <c r="M182" i="2"/>
  <c r="L182" i="2"/>
  <c r="K182" i="2"/>
  <c r="F182" i="2"/>
  <c r="E182" i="2"/>
  <c r="M181" i="2"/>
  <c r="L181" i="2"/>
  <c r="K181" i="2"/>
  <c r="F181" i="2"/>
  <c r="E181" i="2"/>
  <c r="M180" i="2"/>
  <c r="L180" i="2"/>
  <c r="K180" i="2"/>
  <c r="F180" i="2"/>
  <c r="E180" i="2"/>
  <c r="M179" i="2"/>
  <c r="L179" i="2"/>
  <c r="K179" i="2"/>
  <c r="F179" i="2"/>
  <c r="E179" i="2"/>
  <c r="M178" i="2"/>
  <c r="L178" i="2"/>
  <c r="K178" i="2"/>
  <c r="F178" i="2"/>
  <c r="E178" i="2"/>
  <c r="M177" i="2"/>
  <c r="L177" i="2"/>
  <c r="K177" i="2"/>
  <c r="F177" i="2"/>
  <c r="E177" i="2"/>
  <c r="M176" i="2"/>
  <c r="L176" i="2"/>
  <c r="K176" i="2"/>
  <c r="F176" i="2"/>
  <c r="E176" i="2"/>
  <c r="M175" i="2"/>
  <c r="L175" i="2"/>
  <c r="K175" i="2"/>
  <c r="F175" i="2"/>
  <c r="E175" i="2"/>
  <c r="M174" i="2"/>
  <c r="L174" i="2"/>
  <c r="K174" i="2"/>
  <c r="F174" i="2"/>
  <c r="E174" i="2"/>
  <c r="M173" i="2"/>
  <c r="L173" i="2"/>
  <c r="K173" i="2"/>
  <c r="F173" i="2"/>
  <c r="E173" i="2"/>
  <c r="M172" i="2"/>
  <c r="L172" i="2"/>
  <c r="K172" i="2"/>
  <c r="F172" i="2"/>
  <c r="E172" i="2"/>
  <c r="M171" i="2"/>
  <c r="L171" i="2"/>
  <c r="K171" i="2"/>
  <c r="F171" i="2"/>
  <c r="E171" i="2"/>
  <c r="M170" i="2"/>
  <c r="L170" i="2"/>
  <c r="K170" i="2"/>
  <c r="F170" i="2"/>
  <c r="E170" i="2"/>
  <c r="M169" i="2"/>
  <c r="L169" i="2"/>
  <c r="K169" i="2"/>
  <c r="F169" i="2"/>
  <c r="E169" i="2"/>
  <c r="M168" i="2"/>
  <c r="L168" i="2"/>
  <c r="K168" i="2"/>
  <c r="F168" i="2"/>
  <c r="E168" i="2"/>
  <c r="M167" i="2"/>
  <c r="L167" i="2"/>
  <c r="K167" i="2"/>
  <c r="F167" i="2"/>
  <c r="E167" i="2"/>
  <c r="M166" i="2"/>
  <c r="L166" i="2"/>
  <c r="K166" i="2"/>
  <c r="F166" i="2"/>
  <c r="E166" i="2"/>
  <c r="M165" i="2"/>
  <c r="L165" i="2"/>
  <c r="K165" i="2"/>
  <c r="F165" i="2"/>
  <c r="E165" i="2"/>
  <c r="M164" i="2"/>
  <c r="L164" i="2"/>
  <c r="K164" i="2"/>
  <c r="F164" i="2"/>
  <c r="E164" i="2"/>
  <c r="M163" i="2"/>
  <c r="L163" i="2"/>
  <c r="K163" i="2"/>
  <c r="F163" i="2"/>
  <c r="E163" i="2"/>
  <c r="M162" i="2"/>
  <c r="L162" i="2"/>
  <c r="K162" i="2"/>
  <c r="F162" i="2"/>
  <c r="E162" i="2"/>
  <c r="M161" i="2"/>
  <c r="L161" i="2"/>
  <c r="K161" i="2"/>
  <c r="F161" i="2"/>
  <c r="E161" i="2"/>
  <c r="M160" i="2"/>
  <c r="L160" i="2"/>
  <c r="K160" i="2"/>
  <c r="F160" i="2"/>
  <c r="E160" i="2"/>
  <c r="M159" i="2"/>
  <c r="L159" i="2"/>
  <c r="K159" i="2"/>
  <c r="F159" i="2"/>
  <c r="E159" i="2"/>
  <c r="M158" i="2"/>
  <c r="L158" i="2"/>
  <c r="K158" i="2"/>
  <c r="F158" i="2"/>
  <c r="E158" i="2"/>
  <c r="M157" i="2"/>
  <c r="L157" i="2"/>
  <c r="K157" i="2"/>
  <c r="F157" i="2"/>
  <c r="E157" i="2"/>
  <c r="M156" i="2"/>
  <c r="L156" i="2"/>
  <c r="K156" i="2"/>
  <c r="F156" i="2"/>
  <c r="E156" i="2"/>
  <c r="M155" i="2"/>
  <c r="L155" i="2"/>
  <c r="K155" i="2"/>
  <c r="F155" i="2"/>
  <c r="E155" i="2"/>
  <c r="M154" i="2"/>
  <c r="L154" i="2"/>
  <c r="K154" i="2"/>
  <c r="F154" i="2"/>
  <c r="E154" i="2"/>
  <c r="M153" i="2"/>
  <c r="L153" i="2"/>
  <c r="K153" i="2"/>
  <c r="F153" i="2"/>
  <c r="E153" i="2"/>
  <c r="M152" i="2"/>
  <c r="L152" i="2"/>
  <c r="K152" i="2"/>
  <c r="F152" i="2"/>
  <c r="E152" i="2"/>
  <c r="M151" i="2"/>
  <c r="L151" i="2"/>
  <c r="K151" i="2"/>
  <c r="F151" i="2"/>
  <c r="E151" i="2"/>
  <c r="M150" i="2"/>
  <c r="L150" i="2"/>
  <c r="K150" i="2"/>
  <c r="F150" i="2"/>
  <c r="E150" i="2"/>
  <c r="M149" i="2"/>
  <c r="L149" i="2"/>
  <c r="K149" i="2"/>
  <c r="F149" i="2"/>
  <c r="E149" i="2"/>
  <c r="M148" i="2"/>
  <c r="L148" i="2"/>
  <c r="K148" i="2"/>
  <c r="F148" i="2"/>
  <c r="E148" i="2"/>
  <c r="M147" i="2"/>
  <c r="L147" i="2"/>
  <c r="K147" i="2"/>
  <c r="F147" i="2"/>
  <c r="E147" i="2"/>
  <c r="M146" i="2"/>
  <c r="L146" i="2"/>
  <c r="K146" i="2"/>
  <c r="F146" i="2"/>
  <c r="E146" i="2"/>
  <c r="M145" i="2"/>
  <c r="L145" i="2"/>
  <c r="K145" i="2"/>
  <c r="F145" i="2"/>
  <c r="E145" i="2"/>
  <c r="M144" i="2"/>
  <c r="L144" i="2"/>
  <c r="K144" i="2"/>
  <c r="F144" i="2"/>
  <c r="E144" i="2"/>
  <c r="M143" i="2"/>
  <c r="L143" i="2"/>
  <c r="K143" i="2"/>
  <c r="F143" i="2"/>
  <c r="E143" i="2"/>
  <c r="M142" i="2"/>
  <c r="L142" i="2"/>
  <c r="K142" i="2"/>
  <c r="F142" i="2"/>
  <c r="E142" i="2"/>
  <c r="M141" i="2"/>
  <c r="L141" i="2"/>
  <c r="K141" i="2"/>
  <c r="F141" i="2"/>
  <c r="E141" i="2"/>
  <c r="M140" i="2"/>
  <c r="L140" i="2"/>
  <c r="K140" i="2"/>
  <c r="F140" i="2"/>
  <c r="E140" i="2"/>
  <c r="M139" i="2"/>
  <c r="L139" i="2"/>
  <c r="K139" i="2"/>
  <c r="F139" i="2"/>
  <c r="E139" i="2"/>
  <c r="M138" i="2"/>
  <c r="L138" i="2"/>
  <c r="K138" i="2"/>
  <c r="F138" i="2"/>
  <c r="E138" i="2"/>
  <c r="M137" i="2"/>
  <c r="L137" i="2"/>
  <c r="K137" i="2"/>
  <c r="F137" i="2"/>
  <c r="E137" i="2"/>
  <c r="M136" i="2"/>
  <c r="L136" i="2"/>
  <c r="K136" i="2"/>
  <c r="F136" i="2"/>
  <c r="E136" i="2"/>
  <c r="M135" i="2"/>
  <c r="L135" i="2"/>
  <c r="K135" i="2"/>
  <c r="F135" i="2"/>
  <c r="E135" i="2"/>
  <c r="M134" i="2"/>
  <c r="L134" i="2"/>
  <c r="K134" i="2"/>
  <c r="F134" i="2"/>
  <c r="E134" i="2"/>
  <c r="M133" i="2"/>
  <c r="L133" i="2"/>
  <c r="K133" i="2"/>
  <c r="F133" i="2"/>
  <c r="E133" i="2"/>
  <c r="M132" i="2"/>
  <c r="L132" i="2"/>
  <c r="K132" i="2"/>
  <c r="F132" i="2"/>
  <c r="E132" i="2"/>
  <c r="M131" i="2"/>
  <c r="L131" i="2"/>
  <c r="K131" i="2"/>
  <c r="F131" i="2"/>
  <c r="E131" i="2"/>
  <c r="M130" i="2"/>
  <c r="L130" i="2"/>
  <c r="K130" i="2"/>
  <c r="F130" i="2"/>
  <c r="E130" i="2"/>
  <c r="M129" i="2"/>
  <c r="L129" i="2"/>
  <c r="K129" i="2"/>
  <c r="F129" i="2"/>
  <c r="E129" i="2"/>
  <c r="M128" i="2"/>
  <c r="L128" i="2"/>
  <c r="K128" i="2"/>
  <c r="F128" i="2"/>
  <c r="E128" i="2"/>
  <c r="M127" i="2"/>
  <c r="L127" i="2"/>
  <c r="K127" i="2"/>
  <c r="F127" i="2"/>
  <c r="E127" i="2"/>
  <c r="M126" i="2"/>
  <c r="L126" i="2"/>
  <c r="K126" i="2"/>
  <c r="F126" i="2"/>
  <c r="E126" i="2"/>
  <c r="M125" i="2"/>
  <c r="L125" i="2"/>
  <c r="K125" i="2"/>
  <c r="F125" i="2"/>
  <c r="E125" i="2"/>
  <c r="M124" i="2"/>
  <c r="L124" i="2"/>
  <c r="K124" i="2"/>
  <c r="F124" i="2"/>
  <c r="E124" i="2"/>
  <c r="M123" i="2"/>
  <c r="L123" i="2"/>
  <c r="K123" i="2"/>
  <c r="F123" i="2"/>
  <c r="E123" i="2"/>
  <c r="M122" i="2"/>
  <c r="L122" i="2"/>
  <c r="K122" i="2"/>
  <c r="F122" i="2"/>
  <c r="E122" i="2"/>
  <c r="M121" i="2"/>
  <c r="L121" i="2"/>
  <c r="K121" i="2"/>
  <c r="F121" i="2"/>
  <c r="E121" i="2"/>
  <c r="M120" i="2"/>
  <c r="L120" i="2"/>
  <c r="K120" i="2"/>
  <c r="F120" i="2"/>
  <c r="E120" i="2"/>
  <c r="M119" i="2"/>
  <c r="L119" i="2"/>
  <c r="K119" i="2"/>
  <c r="F119" i="2"/>
  <c r="E119" i="2"/>
  <c r="M118" i="2"/>
  <c r="L118" i="2"/>
  <c r="K118" i="2"/>
  <c r="F118" i="2"/>
  <c r="E118" i="2"/>
  <c r="M117" i="2"/>
  <c r="L117" i="2"/>
  <c r="K117" i="2"/>
  <c r="F117" i="2"/>
  <c r="E117" i="2"/>
  <c r="M116" i="2"/>
  <c r="L116" i="2"/>
  <c r="K116" i="2"/>
  <c r="F116" i="2"/>
  <c r="E116" i="2"/>
  <c r="M115" i="2"/>
  <c r="L115" i="2"/>
  <c r="K115" i="2"/>
  <c r="F115" i="2"/>
  <c r="E115" i="2"/>
  <c r="M114" i="2"/>
  <c r="L114" i="2"/>
  <c r="K114" i="2"/>
  <c r="F114" i="2"/>
  <c r="E114" i="2"/>
  <c r="M113" i="2"/>
  <c r="L113" i="2"/>
  <c r="K113" i="2"/>
  <c r="F113" i="2"/>
  <c r="E113" i="2"/>
  <c r="M112" i="2"/>
  <c r="L112" i="2"/>
  <c r="K112" i="2"/>
  <c r="F112" i="2"/>
  <c r="E112" i="2"/>
  <c r="M111" i="2"/>
  <c r="L111" i="2"/>
  <c r="K111" i="2"/>
  <c r="F111" i="2"/>
  <c r="E111" i="2"/>
  <c r="M110" i="2"/>
  <c r="L110" i="2"/>
  <c r="K110" i="2"/>
  <c r="F110" i="2"/>
  <c r="E110" i="2"/>
  <c r="M109" i="2"/>
  <c r="L109" i="2"/>
  <c r="K109" i="2"/>
  <c r="F109" i="2"/>
  <c r="E109" i="2"/>
  <c r="M108" i="2"/>
  <c r="L108" i="2"/>
  <c r="K108" i="2"/>
  <c r="F108" i="2"/>
  <c r="E108" i="2"/>
  <c r="M107" i="2"/>
  <c r="L107" i="2"/>
  <c r="K107" i="2"/>
  <c r="F107" i="2"/>
  <c r="E107" i="2"/>
  <c r="M106" i="2"/>
  <c r="L106" i="2"/>
  <c r="K106" i="2"/>
  <c r="F106" i="2"/>
  <c r="E106" i="2"/>
  <c r="M105" i="2"/>
  <c r="L105" i="2"/>
  <c r="K105" i="2"/>
  <c r="F105" i="2"/>
  <c r="E105" i="2"/>
  <c r="M104" i="2"/>
  <c r="L104" i="2"/>
  <c r="K104" i="2"/>
  <c r="F104" i="2"/>
  <c r="E104" i="2"/>
  <c r="M103" i="2"/>
  <c r="L103" i="2"/>
  <c r="K103" i="2"/>
  <c r="F103" i="2"/>
  <c r="E103" i="2"/>
  <c r="M102" i="2"/>
  <c r="L102" i="2"/>
  <c r="K102" i="2"/>
  <c r="F102" i="2"/>
  <c r="E102" i="2"/>
  <c r="M101" i="2"/>
  <c r="L101" i="2"/>
  <c r="K101" i="2"/>
  <c r="F101" i="2"/>
  <c r="E101" i="2"/>
  <c r="M100" i="2"/>
  <c r="L100" i="2"/>
  <c r="K100" i="2"/>
  <c r="F100" i="2"/>
  <c r="E100" i="2"/>
  <c r="M99" i="2"/>
  <c r="L99" i="2"/>
  <c r="K99" i="2"/>
  <c r="F99" i="2"/>
  <c r="E99" i="2"/>
  <c r="M98" i="2"/>
  <c r="L98" i="2"/>
  <c r="K98" i="2"/>
  <c r="F98" i="2"/>
  <c r="E98" i="2"/>
  <c r="M97" i="2"/>
  <c r="L97" i="2"/>
  <c r="K97" i="2"/>
  <c r="F97" i="2"/>
  <c r="E97" i="2"/>
  <c r="M96" i="2"/>
  <c r="L96" i="2"/>
  <c r="K96" i="2"/>
  <c r="F96" i="2"/>
  <c r="E96" i="2"/>
  <c r="M95" i="2"/>
  <c r="L95" i="2"/>
  <c r="K95" i="2"/>
  <c r="F95" i="2"/>
  <c r="E95" i="2"/>
  <c r="M94" i="2"/>
  <c r="L94" i="2"/>
  <c r="K94" i="2"/>
  <c r="F94" i="2"/>
  <c r="E94" i="2"/>
  <c r="M93" i="2"/>
  <c r="L93" i="2"/>
  <c r="K93" i="2"/>
  <c r="F93" i="2"/>
  <c r="E93" i="2"/>
  <c r="M92" i="2"/>
  <c r="L92" i="2"/>
  <c r="K92" i="2"/>
  <c r="F92" i="2"/>
  <c r="E92" i="2"/>
  <c r="M91" i="2"/>
  <c r="L91" i="2"/>
  <c r="K91" i="2"/>
  <c r="F91" i="2"/>
  <c r="E91" i="2"/>
  <c r="M90" i="2"/>
  <c r="L90" i="2"/>
  <c r="K90" i="2"/>
  <c r="F90" i="2"/>
  <c r="E90" i="2"/>
  <c r="M89" i="2"/>
  <c r="L89" i="2"/>
  <c r="K89" i="2"/>
  <c r="F89" i="2"/>
  <c r="E89" i="2"/>
  <c r="M88" i="2"/>
  <c r="L88" i="2"/>
  <c r="K88" i="2"/>
  <c r="F88" i="2"/>
  <c r="E88" i="2"/>
  <c r="M87" i="2"/>
  <c r="L87" i="2"/>
  <c r="K87" i="2"/>
  <c r="F87" i="2"/>
  <c r="E87" i="2"/>
  <c r="M86" i="2"/>
  <c r="L86" i="2"/>
  <c r="K86" i="2"/>
  <c r="F86" i="2"/>
  <c r="E86" i="2"/>
  <c r="M85" i="2"/>
  <c r="L85" i="2"/>
  <c r="K85" i="2"/>
  <c r="F85" i="2"/>
  <c r="E85" i="2"/>
  <c r="M84" i="2"/>
  <c r="L84" i="2"/>
  <c r="K84" i="2"/>
  <c r="F84" i="2"/>
  <c r="E84" i="2"/>
  <c r="M83" i="2"/>
  <c r="L83" i="2"/>
  <c r="K83" i="2"/>
  <c r="F83" i="2"/>
  <c r="E83" i="2"/>
  <c r="M82" i="2"/>
  <c r="L82" i="2"/>
  <c r="K82" i="2"/>
  <c r="F82" i="2"/>
  <c r="E82" i="2"/>
  <c r="M81" i="2"/>
  <c r="L81" i="2"/>
  <c r="K81" i="2"/>
  <c r="F81" i="2"/>
  <c r="E81" i="2"/>
  <c r="M80" i="2"/>
  <c r="L80" i="2"/>
  <c r="K80" i="2"/>
  <c r="F80" i="2"/>
  <c r="E80" i="2"/>
  <c r="M79" i="2"/>
  <c r="L79" i="2"/>
  <c r="K79" i="2"/>
  <c r="F79" i="2"/>
  <c r="E79" i="2"/>
  <c r="M78" i="2"/>
  <c r="L78" i="2"/>
  <c r="K78" i="2"/>
  <c r="F78" i="2"/>
  <c r="E78" i="2"/>
  <c r="M77" i="2"/>
  <c r="L77" i="2"/>
  <c r="K77" i="2"/>
  <c r="F77" i="2"/>
  <c r="E77" i="2"/>
  <c r="M76" i="2"/>
  <c r="L76" i="2"/>
  <c r="K76" i="2"/>
  <c r="F76" i="2"/>
  <c r="E76" i="2"/>
  <c r="M75" i="2"/>
  <c r="L75" i="2"/>
  <c r="K75" i="2"/>
  <c r="F75" i="2"/>
  <c r="E75" i="2"/>
  <c r="M74" i="2"/>
  <c r="L74" i="2"/>
  <c r="K74" i="2"/>
  <c r="F74" i="2"/>
  <c r="E74" i="2"/>
  <c r="M73" i="2"/>
  <c r="L73" i="2"/>
  <c r="K73" i="2"/>
  <c r="F73" i="2"/>
  <c r="E73" i="2"/>
  <c r="M72" i="2"/>
  <c r="L72" i="2"/>
  <c r="K72" i="2"/>
  <c r="F72" i="2"/>
  <c r="E72" i="2"/>
  <c r="M71" i="2"/>
  <c r="L71" i="2"/>
  <c r="K71" i="2"/>
  <c r="F71" i="2"/>
  <c r="E71" i="2"/>
  <c r="M70" i="2"/>
  <c r="L70" i="2"/>
  <c r="K70" i="2"/>
  <c r="F70" i="2"/>
  <c r="E70" i="2"/>
  <c r="M69" i="2"/>
  <c r="L69" i="2"/>
  <c r="K69" i="2"/>
  <c r="F69" i="2"/>
  <c r="E69" i="2"/>
  <c r="M68" i="2"/>
  <c r="L68" i="2"/>
  <c r="K68" i="2"/>
  <c r="F68" i="2"/>
  <c r="E68" i="2"/>
  <c r="M67" i="2"/>
  <c r="L67" i="2"/>
  <c r="K67" i="2"/>
  <c r="F67" i="2"/>
  <c r="E67" i="2"/>
  <c r="M66" i="2"/>
  <c r="L66" i="2"/>
  <c r="K66" i="2"/>
  <c r="F66" i="2"/>
  <c r="E66" i="2"/>
  <c r="M65" i="2"/>
  <c r="L65" i="2"/>
  <c r="K65" i="2"/>
  <c r="F65" i="2"/>
  <c r="E65" i="2"/>
  <c r="M64" i="2"/>
  <c r="L64" i="2"/>
  <c r="K64" i="2"/>
  <c r="F64" i="2"/>
  <c r="E64" i="2"/>
  <c r="M63" i="2"/>
  <c r="L63" i="2"/>
  <c r="K63" i="2"/>
  <c r="F63" i="2"/>
  <c r="E63" i="2"/>
  <c r="M62" i="2"/>
  <c r="L62" i="2"/>
  <c r="K62" i="2"/>
  <c r="F62" i="2"/>
  <c r="E62" i="2"/>
  <c r="M61" i="2"/>
  <c r="L61" i="2"/>
  <c r="K61" i="2"/>
  <c r="F61" i="2"/>
  <c r="E61" i="2"/>
  <c r="M60" i="2"/>
  <c r="L60" i="2"/>
  <c r="K60" i="2"/>
  <c r="F60" i="2"/>
  <c r="E60" i="2"/>
  <c r="M59" i="2"/>
  <c r="L59" i="2"/>
  <c r="K59" i="2"/>
  <c r="F59" i="2"/>
  <c r="E59" i="2"/>
  <c r="M58" i="2"/>
  <c r="L58" i="2"/>
  <c r="K58" i="2"/>
  <c r="F58" i="2"/>
  <c r="E58" i="2"/>
  <c r="M57" i="2"/>
  <c r="L57" i="2"/>
  <c r="K57" i="2"/>
  <c r="F57" i="2"/>
  <c r="E57" i="2"/>
  <c r="M56" i="2"/>
  <c r="L56" i="2"/>
  <c r="K56" i="2"/>
  <c r="F56" i="2"/>
  <c r="E56" i="2"/>
  <c r="M55" i="2"/>
  <c r="L55" i="2"/>
  <c r="K55" i="2"/>
  <c r="F55" i="2"/>
  <c r="E55" i="2"/>
  <c r="M54" i="2"/>
  <c r="L54" i="2"/>
  <c r="K54" i="2"/>
  <c r="F54" i="2"/>
  <c r="E54" i="2"/>
  <c r="M53" i="2"/>
  <c r="L53" i="2"/>
  <c r="K53" i="2"/>
  <c r="F53" i="2"/>
  <c r="E53" i="2"/>
  <c r="M52" i="2"/>
  <c r="L52" i="2"/>
  <c r="K52" i="2"/>
  <c r="F52" i="2"/>
  <c r="E52" i="2"/>
  <c r="M51" i="2"/>
  <c r="L51" i="2"/>
  <c r="K51" i="2"/>
  <c r="F51" i="2"/>
  <c r="E51" i="2"/>
  <c r="M50" i="2"/>
  <c r="L50" i="2"/>
  <c r="K50" i="2"/>
  <c r="F50" i="2"/>
  <c r="E50" i="2"/>
  <c r="M49" i="2"/>
  <c r="L49" i="2"/>
  <c r="K49" i="2"/>
  <c r="F49" i="2"/>
  <c r="E49" i="2"/>
  <c r="M48" i="2"/>
  <c r="L48" i="2"/>
  <c r="K48" i="2"/>
  <c r="F48" i="2"/>
  <c r="E48" i="2"/>
  <c r="M47" i="2"/>
  <c r="L47" i="2"/>
  <c r="K47" i="2"/>
  <c r="F47" i="2"/>
  <c r="E47" i="2"/>
  <c r="M46" i="2"/>
  <c r="L46" i="2"/>
  <c r="K46" i="2"/>
  <c r="F46" i="2"/>
  <c r="E46" i="2"/>
  <c r="M45" i="2"/>
  <c r="L45" i="2"/>
  <c r="K45" i="2"/>
  <c r="F45" i="2"/>
  <c r="E45" i="2"/>
  <c r="M44" i="2"/>
  <c r="L44" i="2"/>
  <c r="K44" i="2"/>
  <c r="F44" i="2"/>
  <c r="E44" i="2"/>
  <c r="M43" i="2"/>
  <c r="L43" i="2"/>
  <c r="K43" i="2"/>
  <c r="F43" i="2"/>
  <c r="E43" i="2"/>
  <c r="M42" i="2"/>
  <c r="L42" i="2"/>
  <c r="K42" i="2"/>
  <c r="F42" i="2"/>
  <c r="E42" i="2"/>
  <c r="M41" i="2"/>
  <c r="L41" i="2"/>
  <c r="K41" i="2"/>
  <c r="F41" i="2"/>
  <c r="E41" i="2"/>
  <c r="M40" i="2"/>
  <c r="L40" i="2"/>
  <c r="K40" i="2"/>
  <c r="F40" i="2"/>
  <c r="E40" i="2"/>
  <c r="M39" i="2"/>
  <c r="L39" i="2"/>
  <c r="K39" i="2"/>
  <c r="F39" i="2"/>
  <c r="E39" i="2"/>
  <c r="M38" i="2"/>
  <c r="L38" i="2"/>
  <c r="K38" i="2"/>
  <c r="F38" i="2"/>
  <c r="E38" i="2"/>
  <c r="M37" i="2"/>
  <c r="L37" i="2"/>
  <c r="K37" i="2"/>
  <c r="F37" i="2"/>
  <c r="E37" i="2"/>
  <c r="M36" i="2"/>
  <c r="L36" i="2"/>
  <c r="K36" i="2"/>
  <c r="F36" i="2"/>
  <c r="E36" i="2"/>
  <c r="M35" i="2"/>
  <c r="L35" i="2"/>
  <c r="K35" i="2"/>
  <c r="F35" i="2"/>
  <c r="E35" i="2"/>
  <c r="M34" i="2"/>
  <c r="L34" i="2"/>
  <c r="K34" i="2"/>
  <c r="F34" i="2"/>
  <c r="E34" i="2"/>
  <c r="M33" i="2"/>
  <c r="L33" i="2"/>
  <c r="K33" i="2"/>
  <c r="F33" i="2"/>
  <c r="E33" i="2"/>
  <c r="M32" i="2"/>
  <c r="L32" i="2"/>
  <c r="K32" i="2"/>
  <c r="F32" i="2"/>
  <c r="E32" i="2"/>
  <c r="M31" i="2"/>
  <c r="L31" i="2"/>
  <c r="K31" i="2"/>
  <c r="F31" i="2"/>
  <c r="E31" i="2"/>
  <c r="M30" i="2"/>
  <c r="L30" i="2"/>
  <c r="K30" i="2"/>
  <c r="F30" i="2"/>
  <c r="E30" i="2"/>
  <c r="M29" i="2"/>
  <c r="L29" i="2"/>
  <c r="K29" i="2"/>
  <c r="F29" i="2"/>
  <c r="E29" i="2"/>
  <c r="M28" i="2"/>
  <c r="L28" i="2"/>
  <c r="E28" i="2"/>
  <c r="F28" i="2"/>
  <c r="J28" i="2"/>
  <c r="K28" i="2"/>
  <c r="M27" i="2"/>
  <c r="L27" i="2"/>
  <c r="K27" i="2"/>
  <c r="F27" i="2"/>
  <c r="E27" i="2"/>
  <c r="M26" i="2"/>
  <c r="L26" i="2"/>
  <c r="K26" i="2"/>
  <c r="F26" i="2"/>
  <c r="E26" i="2"/>
  <c r="M25" i="2"/>
  <c r="L25" i="2"/>
  <c r="E25" i="2"/>
  <c r="F25" i="2"/>
  <c r="J25" i="2"/>
  <c r="K25" i="2"/>
  <c r="M24" i="2"/>
  <c r="L24" i="2"/>
  <c r="K24" i="2"/>
  <c r="F24" i="2"/>
  <c r="E24" i="2"/>
  <c r="M23" i="2"/>
  <c r="L23" i="2"/>
  <c r="K23" i="2"/>
  <c r="F23" i="2"/>
  <c r="E23" i="2"/>
  <c r="M22" i="2"/>
  <c r="L22" i="2"/>
  <c r="K22" i="2"/>
  <c r="F22" i="2"/>
  <c r="E22" i="2"/>
  <c r="M21" i="2"/>
  <c r="L21" i="2"/>
  <c r="K21" i="2"/>
  <c r="F21" i="2"/>
  <c r="E21" i="2"/>
  <c r="M20" i="2"/>
  <c r="L20" i="2"/>
  <c r="K20" i="2"/>
  <c r="F20" i="2"/>
  <c r="E20" i="2"/>
  <c r="E19" i="2"/>
  <c r="F19" i="2"/>
  <c r="J19" i="2"/>
  <c r="M19" i="2"/>
  <c r="L19" i="2"/>
  <c r="K19" i="2"/>
  <c r="M18" i="2"/>
  <c r="E18" i="2"/>
  <c r="F18" i="2"/>
  <c r="J18" i="2"/>
  <c r="L18" i="2"/>
  <c r="K18" i="2"/>
  <c r="M17" i="2"/>
  <c r="E17" i="2"/>
  <c r="F17" i="2"/>
  <c r="J17" i="2"/>
  <c r="L17" i="2"/>
  <c r="K17" i="2"/>
  <c r="M16" i="2"/>
  <c r="L16" i="2"/>
  <c r="E16" i="2"/>
  <c r="F16" i="2"/>
  <c r="J16" i="2"/>
  <c r="K16" i="2"/>
  <c r="M15" i="2"/>
  <c r="L15" i="2"/>
  <c r="E15" i="2"/>
  <c r="F15" i="2"/>
  <c r="J15" i="2"/>
  <c r="K15" i="2"/>
  <c r="M14" i="2"/>
  <c r="E14" i="2"/>
  <c r="F14" i="2"/>
  <c r="J14" i="2"/>
  <c r="L14" i="2"/>
  <c r="K14" i="2"/>
  <c r="M13" i="2"/>
  <c r="L13" i="2"/>
  <c r="K13" i="2"/>
  <c r="F13" i="2"/>
  <c r="E13" i="2"/>
  <c r="M12" i="2"/>
  <c r="L12" i="2"/>
  <c r="K12" i="2"/>
  <c r="F12" i="2"/>
  <c r="E12" i="2"/>
  <c r="M11" i="2"/>
  <c r="L11" i="2"/>
  <c r="K11" i="2"/>
  <c r="F11" i="2"/>
  <c r="E11" i="2"/>
  <c r="M10" i="2"/>
  <c r="L10" i="2"/>
  <c r="E10" i="2"/>
  <c r="F10" i="2"/>
  <c r="J10" i="2"/>
  <c r="K10" i="2"/>
  <c r="M9" i="2"/>
  <c r="E9" i="2"/>
  <c r="F9" i="2"/>
  <c r="J9" i="2"/>
  <c r="L9" i="2"/>
  <c r="K9" i="2"/>
  <c r="M8" i="2"/>
  <c r="L8" i="2"/>
  <c r="E8" i="2"/>
  <c r="F8" i="2"/>
  <c r="J8" i="2"/>
  <c r="K8" i="2"/>
  <c r="M7" i="2"/>
  <c r="L7" i="2"/>
  <c r="K7" i="2"/>
  <c r="F7" i="2"/>
  <c r="E7" i="2"/>
  <c r="F6" i="2"/>
  <c r="E6" i="2"/>
  <c r="K5" i="2"/>
  <c r="F5" i="2"/>
  <c r="E5" i="2"/>
  <c r="M4" i="2"/>
  <c r="L4" i="2"/>
  <c r="K4" i="2"/>
  <c r="F4" i="2"/>
  <c r="E4" i="2"/>
  <c r="N1999" i="2"/>
  <c r="N1282" i="2"/>
  <c r="N465" i="2"/>
  <c r="N469" i="2"/>
  <c r="N477" i="2"/>
  <c r="N553" i="2"/>
  <c r="N761" i="2"/>
  <c r="N1069" i="2"/>
  <c r="N1081" i="2"/>
  <c r="N1503" i="2"/>
  <c r="N74" i="2"/>
  <c r="N87" i="2"/>
  <c r="N138" i="2"/>
  <c r="N256" i="2"/>
  <c r="J133" i="2"/>
  <c r="J138" i="2"/>
  <c r="O138" i="2"/>
  <c r="J148" i="2"/>
  <c r="J211" i="2"/>
  <c r="J225" i="2"/>
  <c r="J227" i="2"/>
  <c r="J241" i="2"/>
  <c r="J245" i="2"/>
  <c r="N260" i="2"/>
  <c r="J134" i="2"/>
  <c r="N134" i="2"/>
  <c r="O134" i="2"/>
  <c r="J137" i="2"/>
  <c r="J149" i="2"/>
  <c r="J209" i="2"/>
  <c r="J223" i="2"/>
  <c r="J231" i="2"/>
  <c r="J243" i="2"/>
  <c r="J255" i="2"/>
  <c r="N259" i="2"/>
  <c r="J259" i="2"/>
  <c r="O259" i="2"/>
  <c r="N1901" i="2"/>
  <c r="J111" i="2"/>
  <c r="J115" i="2"/>
  <c r="J175" i="2"/>
  <c r="N175" i="2"/>
  <c r="O175" i="2"/>
  <c r="J179" i="2"/>
  <c r="J188" i="2"/>
  <c r="J216" i="2"/>
  <c r="J220" i="2"/>
  <c r="N220" i="2"/>
  <c r="O220" i="2"/>
  <c r="J236" i="2"/>
  <c r="J132" i="2"/>
  <c r="J136" i="2"/>
  <c r="J150" i="2"/>
  <c r="J239" i="2"/>
  <c r="J247" i="2"/>
  <c r="N299" i="2"/>
  <c r="N300" i="2"/>
  <c r="N378" i="2"/>
  <c r="J11" i="2"/>
  <c r="J47" i="2"/>
  <c r="J51" i="2"/>
  <c r="N200" i="2"/>
  <c r="J311" i="2"/>
  <c r="J323" i="2"/>
  <c r="J327" i="2"/>
  <c r="J330" i="2"/>
  <c r="J331" i="2"/>
  <c r="J338" i="2"/>
  <c r="J339" i="2"/>
  <c r="J343" i="2"/>
  <c r="J354" i="2"/>
  <c r="J355" i="2"/>
  <c r="J359" i="2"/>
  <c r="J367" i="2"/>
  <c r="J375" i="2"/>
  <c r="J377" i="2"/>
  <c r="N151" i="2"/>
  <c r="N167" i="2"/>
  <c r="N171" i="2"/>
  <c r="N173" i="2"/>
  <c r="N324" i="2"/>
  <c r="N328" i="2"/>
  <c r="N332" i="2"/>
  <c r="J397" i="2"/>
  <c r="J405" i="2"/>
  <c r="J413" i="2"/>
  <c r="J421" i="2"/>
  <c r="J466" i="2"/>
  <c r="J470" i="2"/>
  <c r="J481" i="2"/>
  <c r="J485" i="2"/>
  <c r="J493" i="2"/>
  <c r="J497" i="2"/>
  <c r="J501" i="2"/>
  <c r="J509" i="2"/>
  <c r="J513" i="2"/>
  <c r="J517" i="2"/>
  <c r="J589" i="2"/>
  <c r="J594" i="2"/>
  <c r="J598" i="2"/>
  <c r="J601" i="2"/>
  <c r="J606" i="2"/>
  <c r="N609" i="2"/>
  <c r="J610" i="2"/>
  <c r="J614" i="2"/>
  <c r="N614" i="2"/>
  <c r="O614" i="2"/>
  <c r="N615" i="2"/>
  <c r="J617" i="2"/>
  <c r="N617" i="2"/>
  <c r="N618" i="2"/>
  <c r="N619" i="2"/>
  <c r="N620" i="2"/>
  <c r="J621" i="2"/>
  <c r="N621" i="2"/>
  <c r="O621" i="2"/>
  <c r="N622" i="2"/>
  <c r="J625" i="2"/>
  <c r="N625" i="2"/>
  <c r="J629" i="2"/>
  <c r="J630" i="2"/>
  <c r="N630" i="2"/>
  <c r="N631" i="2"/>
  <c r="J633" i="2"/>
  <c r="N633" i="2"/>
  <c r="N634" i="2"/>
  <c r="N635" i="2"/>
  <c r="N636" i="2"/>
  <c r="J637" i="2"/>
  <c r="N637" i="2"/>
  <c r="O637" i="2"/>
  <c r="J641" i="2"/>
  <c r="N641" i="2"/>
  <c r="J642" i="2"/>
  <c r="N642" i="2"/>
  <c r="J645" i="2"/>
  <c r="N645" i="2"/>
  <c r="N649" i="2"/>
  <c r="J674" i="2"/>
  <c r="J677" i="2"/>
  <c r="N677" i="2"/>
  <c r="O677" i="2"/>
  <c r="J678" i="2"/>
  <c r="N678" i="2"/>
  <c r="N679" i="2"/>
  <c r="J681" i="2"/>
  <c r="N681" i="2"/>
  <c r="O681" i="2"/>
  <c r="N685" i="2"/>
  <c r="N689" i="2"/>
  <c r="N690" i="2"/>
  <c r="N693" i="2"/>
  <c r="J705" i="2"/>
  <c r="J709" i="2"/>
  <c r="J710" i="2"/>
  <c r="J713" i="2"/>
  <c r="J717" i="2"/>
  <c r="J721" i="2"/>
  <c r="J722" i="2"/>
  <c r="J725" i="2"/>
  <c r="N725" i="2"/>
  <c r="O725" i="2"/>
  <c r="J765" i="2"/>
  <c r="J766" i="2"/>
  <c r="J769" i="2"/>
  <c r="J773" i="2"/>
  <c r="N773" i="2"/>
  <c r="O773" i="2"/>
  <c r="J774" i="2"/>
  <c r="J777" i="2"/>
  <c r="J781" i="2"/>
  <c r="J785" i="2"/>
  <c r="J786" i="2"/>
  <c r="J789" i="2"/>
  <c r="N208" i="2"/>
  <c r="J280" i="2"/>
  <c r="N280" i="2"/>
  <c r="O280" i="2"/>
  <c r="J293" i="2"/>
  <c r="J329" i="2"/>
  <c r="J336" i="2"/>
  <c r="J341" i="2"/>
  <c r="J345" i="2"/>
  <c r="J348" i="2"/>
  <c r="J352" i="2"/>
  <c r="J361" i="2"/>
  <c r="J364" i="2"/>
  <c r="J443" i="2"/>
  <c r="J444" i="2"/>
  <c r="J455" i="2"/>
  <c r="J456" i="2"/>
  <c r="J464" i="2"/>
  <c r="J468" i="2"/>
  <c r="J475" i="2"/>
  <c r="J476" i="2"/>
  <c r="J487" i="2"/>
  <c r="J488" i="2"/>
  <c r="J503" i="2"/>
  <c r="J504" i="2"/>
  <c r="J519" i="2"/>
  <c r="J520" i="2"/>
  <c r="J535" i="2"/>
  <c r="J536" i="2"/>
  <c r="J551" i="2"/>
  <c r="J552" i="2"/>
  <c r="J727" i="2"/>
  <c r="J728" i="2"/>
  <c r="J759" i="2"/>
  <c r="J760" i="2"/>
  <c r="J791" i="2"/>
  <c r="J792" i="2"/>
  <c r="J811" i="2"/>
  <c r="J812" i="2"/>
  <c r="J813" i="2"/>
  <c r="N813" i="2"/>
  <c r="O813" i="2"/>
  <c r="J1019" i="2"/>
  <c r="J1020" i="2"/>
  <c r="J1021" i="2"/>
  <c r="J1046" i="2"/>
  <c r="J1047" i="2"/>
  <c r="J1014" i="2"/>
  <c r="J1018" i="2"/>
  <c r="N1097" i="2"/>
  <c r="J1097" i="2"/>
  <c r="O1097" i="2"/>
  <c r="N1113" i="2"/>
  <c r="N1121" i="2"/>
  <c r="N1122" i="2"/>
  <c r="N1123" i="2"/>
  <c r="N1124" i="2"/>
  <c r="N1125" i="2"/>
  <c r="J1162" i="2"/>
  <c r="J1166" i="2"/>
  <c r="N1166" i="2"/>
  <c r="O1166" i="2"/>
  <c r="J1210" i="2"/>
  <c r="N1210" i="2"/>
  <c r="N1211" i="2"/>
  <c r="J1214" i="2"/>
  <c r="N1214" i="2"/>
  <c r="O1214" i="2"/>
  <c r="N1215" i="2"/>
  <c r="N1218" i="2"/>
  <c r="J1226" i="2"/>
  <c r="N1226" i="2"/>
  <c r="O1226" i="2"/>
  <c r="N1227" i="2"/>
  <c r="J1230" i="2"/>
  <c r="J1232" i="2"/>
  <c r="N1232" i="2"/>
  <c r="N1233" i="2"/>
  <c r="N1235" i="2"/>
  <c r="J1236" i="2"/>
  <c r="N1236" i="2"/>
  <c r="O1236" i="2"/>
  <c r="N1237" i="2"/>
  <c r="N1239" i="2"/>
  <c r="N1241" i="2"/>
  <c r="J1241" i="2"/>
  <c r="O1241" i="2"/>
  <c r="N1243" i="2"/>
  <c r="N1245" i="2"/>
  <c r="N1247" i="2"/>
  <c r="N1249" i="2"/>
  <c r="J1249" i="2"/>
  <c r="O1249" i="2"/>
  <c r="N1251" i="2"/>
  <c r="N1253" i="2"/>
  <c r="N1256" i="2"/>
  <c r="J1302" i="2"/>
  <c r="N1302" i="2"/>
  <c r="O1302" i="2"/>
  <c r="J1306" i="2"/>
  <c r="N1306" i="2"/>
  <c r="N1307" i="2"/>
  <c r="N1308" i="2"/>
  <c r="N1309" i="2"/>
  <c r="N1310" i="2"/>
  <c r="N1314" i="2"/>
  <c r="J1318" i="2"/>
  <c r="N1318" i="2"/>
  <c r="J1322" i="2"/>
  <c r="N1322" i="2"/>
  <c r="O1322" i="2"/>
  <c r="N1323" i="2"/>
  <c r="N1324" i="2"/>
  <c r="J1326" i="2"/>
  <c r="N1326" i="2"/>
  <c r="N1330" i="2"/>
  <c r="J1422" i="2"/>
  <c r="J1425" i="2"/>
  <c r="N1425" i="2"/>
  <c r="J1426" i="2"/>
  <c r="J1429" i="2"/>
  <c r="N1429" i="2"/>
  <c r="J1430" i="2"/>
  <c r="N1430" i="2"/>
  <c r="O1430" i="2"/>
  <c r="N1431" i="2"/>
  <c r="J1433" i="2"/>
  <c r="N1433" i="2"/>
  <c r="O1433" i="2"/>
  <c r="J1567" i="2"/>
  <c r="N1571" i="2"/>
  <c r="J1613" i="2"/>
  <c r="J1615" i="2"/>
  <c r="J1617" i="2"/>
  <c r="J1621" i="2"/>
  <c r="J1625" i="2"/>
  <c r="J1629" i="2"/>
  <c r="N1633" i="2"/>
  <c r="N1642" i="2"/>
  <c r="N1644" i="2"/>
  <c r="J1645" i="2"/>
  <c r="N1645" i="2"/>
  <c r="N1646" i="2"/>
  <c r="N1648" i="2"/>
  <c r="J1649" i="2"/>
  <c r="N1649" i="2"/>
  <c r="O1649" i="2"/>
  <c r="N1653" i="2"/>
  <c r="J1048" i="2"/>
  <c r="J1049" i="2"/>
  <c r="N1049" i="2"/>
  <c r="O1049" i="2"/>
  <c r="J1050" i="2"/>
  <c r="J1051" i="2"/>
  <c r="J1052" i="2"/>
  <c r="J1053" i="2"/>
  <c r="N1053" i="2"/>
  <c r="O1053" i="2"/>
  <c r="J1062" i="2"/>
  <c r="J1063" i="2"/>
  <c r="J1064" i="2"/>
  <c r="J1065" i="2"/>
  <c r="N1065" i="2"/>
  <c r="O1065" i="2"/>
  <c r="J1066" i="2"/>
  <c r="J1067" i="2"/>
  <c r="J1068" i="2"/>
  <c r="J1069" i="2"/>
  <c r="O1069" i="2"/>
  <c r="J1078" i="2"/>
  <c r="J1079" i="2"/>
  <c r="J1080" i="2"/>
  <c r="J1081" i="2"/>
  <c r="O1081" i="2"/>
  <c r="J1279" i="2"/>
  <c r="J1280" i="2"/>
  <c r="J1281" i="2"/>
  <c r="J1282" i="2"/>
  <c r="J1500" i="2"/>
  <c r="J1501" i="2"/>
  <c r="J1502" i="2"/>
  <c r="J1503" i="2"/>
  <c r="O1503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66" i="2"/>
  <c r="J1868" i="2"/>
  <c r="J1870" i="2"/>
  <c r="J1872" i="2"/>
  <c r="J1874" i="2"/>
  <c r="J1876" i="2"/>
  <c r="J1882" i="2"/>
  <c r="J1884" i="2"/>
  <c r="J1886" i="2"/>
  <c r="N1886" i="2"/>
  <c r="O1886" i="2"/>
  <c r="J1888" i="2"/>
  <c r="J1890" i="2"/>
  <c r="J1892" i="2"/>
  <c r="J1898" i="2"/>
  <c r="J1900" i="2"/>
  <c r="N1903" i="2"/>
  <c r="N1907" i="2"/>
  <c r="N1911" i="2"/>
  <c r="N1915" i="2"/>
  <c r="N1979" i="2"/>
  <c r="N1662" i="2"/>
  <c r="N1664" i="2"/>
  <c r="J1664" i="2"/>
  <c r="O1664" i="2"/>
  <c r="N1665" i="2"/>
  <c r="N1669" i="2"/>
  <c r="J1693" i="2"/>
  <c r="J1697" i="2"/>
  <c r="N1697" i="2"/>
  <c r="O1697" i="2"/>
  <c r="N1701" i="2"/>
  <c r="N1706" i="2"/>
  <c r="N1708" i="2"/>
  <c r="J1709" i="2"/>
  <c r="N1709" i="2"/>
  <c r="N1710" i="2"/>
  <c r="J1713" i="2"/>
  <c r="N1713" i="2"/>
  <c r="O1713" i="2"/>
  <c r="N1717" i="2"/>
  <c r="N1726" i="2"/>
  <c r="N1728" i="2"/>
  <c r="N1729" i="2"/>
  <c r="J1729" i="2"/>
  <c r="O1729" i="2"/>
  <c r="N1738" i="2"/>
  <c r="N1740" i="2"/>
  <c r="N1742" i="2"/>
  <c r="N1745" i="2"/>
  <c r="N1746" i="2"/>
  <c r="N1750" i="2"/>
  <c r="N1752" i="2"/>
  <c r="N1754" i="2"/>
  <c r="N1756" i="2"/>
  <c r="N1758" i="2"/>
  <c r="N1850" i="2"/>
  <c r="J1861" i="2"/>
  <c r="J1865" i="2"/>
  <c r="N1869" i="2"/>
  <c r="N1878" i="2"/>
  <c r="J1879" i="2"/>
  <c r="N1880" i="2"/>
  <c r="J1881" i="2"/>
  <c r="N1881" i="2"/>
  <c r="O1881" i="2"/>
  <c r="N1882" i="2"/>
  <c r="O1882" i="2"/>
  <c r="N1884" i="2"/>
  <c r="N1885" i="2"/>
  <c r="N1894" i="2"/>
  <c r="N1896" i="2"/>
  <c r="J1896" i="2"/>
  <c r="O1896" i="2"/>
  <c r="N1897" i="2"/>
  <c r="N1898" i="2"/>
  <c r="N1900" i="2"/>
  <c r="J1903" i="2"/>
  <c r="J1906" i="2"/>
  <c r="J1907" i="2"/>
  <c r="J1910" i="2"/>
  <c r="J1911" i="2"/>
  <c r="O1911" i="2"/>
  <c r="J1914" i="2"/>
  <c r="J1915" i="2"/>
  <c r="J1918" i="2"/>
  <c r="J1930" i="2"/>
  <c r="J1933" i="2"/>
  <c r="J1934" i="2"/>
  <c r="J1946" i="2"/>
  <c r="J1949" i="2"/>
  <c r="J1950" i="2"/>
  <c r="J1962" i="2"/>
  <c r="J1965" i="2"/>
  <c r="J1966" i="2"/>
  <c r="J1978" i="2"/>
  <c r="J1997" i="2"/>
  <c r="J1998" i="2"/>
  <c r="J1924" i="2"/>
  <c r="J1927" i="2"/>
  <c r="J1939" i="2"/>
  <c r="J1940" i="2"/>
  <c r="J1943" i="2"/>
  <c r="J1955" i="2"/>
  <c r="J1956" i="2"/>
  <c r="J1959" i="2"/>
  <c r="J1991" i="2"/>
  <c r="N1991" i="2"/>
  <c r="O1991" i="2"/>
  <c r="N19" i="2"/>
  <c r="N20" i="2"/>
  <c r="N63" i="2"/>
  <c r="N64" i="2"/>
  <c r="N67" i="2"/>
  <c r="N68" i="2"/>
  <c r="N71" i="2"/>
  <c r="N127" i="2"/>
  <c r="J127" i="2"/>
  <c r="O127" i="2"/>
  <c r="N128" i="2"/>
  <c r="N131" i="2"/>
  <c r="N132" i="2"/>
  <c r="N135" i="2"/>
  <c r="J152" i="2"/>
  <c r="J153" i="2"/>
  <c r="J154" i="2"/>
  <c r="J164" i="2"/>
  <c r="J165" i="2"/>
  <c r="J166" i="2"/>
  <c r="J168" i="2"/>
  <c r="J169" i="2"/>
  <c r="N169" i="2"/>
  <c r="O169" i="2"/>
  <c r="J170" i="2"/>
  <c r="J180" i="2"/>
  <c r="J181" i="2"/>
  <c r="J182" i="2"/>
  <c r="N243" i="2"/>
  <c r="N244" i="2"/>
  <c r="N272" i="2"/>
  <c r="N410" i="2"/>
  <c r="N420" i="2"/>
  <c r="N421" i="2"/>
  <c r="N426" i="2"/>
  <c r="N437" i="2"/>
  <c r="N11" i="2"/>
  <c r="N15" i="2"/>
  <c r="N16" i="2"/>
  <c r="N23" i="2"/>
  <c r="N27" i="2"/>
  <c r="N29" i="2"/>
  <c r="N43" i="2"/>
  <c r="N45" i="2"/>
  <c r="N91" i="2"/>
  <c r="N93" i="2"/>
  <c r="N107" i="2"/>
  <c r="N109" i="2"/>
  <c r="J109" i="2"/>
  <c r="O109" i="2"/>
  <c r="N183" i="2"/>
  <c r="N188" i="2"/>
  <c r="N190" i="2"/>
  <c r="N191" i="2"/>
  <c r="J201" i="2"/>
  <c r="J20" i="2"/>
  <c r="J21" i="2"/>
  <c r="J22" i="2"/>
  <c r="J24" i="2"/>
  <c r="J26" i="2"/>
  <c r="J36" i="2"/>
  <c r="J37" i="2"/>
  <c r="J38" i="2"/>
  <c r="J40" i="2"/>
  <c r="J41" i="2"/>
  <c r="N41" i="2"/>
  <c r="O41" i="2"/>
  <c r="J42" i="2"/>
  <c r="J52" i="2"/>
  <c r="J53" i="2"/>
  <c r="J54" i="2"/>
  <c r="N54" i="2"/>
  <c r="O54" i="2"/>
  <c r="J56" i="2"/>
  <c r="J57" i="2"/>
  <c r="J58" i="2"/>
  <c r="J68" i="2"/>
  <c r="J69" i="2"/>
  <c r="J70" i="2"/>
  <c r="J72" i="2"/>
  <c r="J73" i="2"/>
  <c r="N73" i="2"/>
  <c r="O73" i="2"/>
  <c r="J74" i="2"/>
  <c r="J84" i="2"/>
  <c r="J85" i="2"/>
  <c r="J86" i="2"/>
  <c r="N86" i="2"/>
  <c r="O86" i="2"/>
  <c r="J88" i="2"/>
  <c r="J89" i="2"/>
  <c r="J90" i="2"/>
  <c r="J100" i="2"/>
  <c r="J101" i="2"/>
  <c r="J102" i="2"/>
  <c r="J104" i="2"/>
  <c r="J105" i="2"/>
  <c r="N105" i="2"/>
  <c r="O105" i="2"/>
  <c r="J106" i="2"/>
  <c r="J116" i="2"/>
  <c r="J117" i="2"/>
  <c r="J118" i="2"/>
  <c r="J120" i="2"/>
  <c r="J121" i="2"/>
  <c r="J122" i="2"/>
  <c r="O132" i="2"/>
  <c r="N154" i="2"/>
  <c r="N284" i="2"/>
  <c r="N293" i="2"/>
  <c r="O293" i="2"/>
  <c r="N294" i="2"/>
  <c r="N296" i="2"/>
  <c r="N308" i="2"/>
  <c r="N340" i="2"/>
  <c r="N345" i="2"/>
  <c r="O345" i="2"/>
  <c r="N348" i="2"/>
  <c r="O348" i="2"/>
  <c r="N349" i="2"/>
  <c r="N350" i="2"/>
  <c r="N352" i="2"/>
  <c r="O352" i="2"/>
  <c r="N353" i="2"/>
  <c r="N356" i="2"/>
  <c r="N361" i="2"/>
  <c r="N368" i="2"/>
  <c r="J383" i="2"/>
  <c r="J385" i="2"/>
  <c r="J391" i="2"/>
  <c r="J393" i="2"/>
  <c r="J399" i="2"/>
  <c r="J401" i="2"/>
  <c r="J407" i="2"/>
  <c r="J409" i="2"/>
  <c r="J415" i="2"/>
  <c r="J417" i="2"/>
  <c r="J423" i="2"/>
  <c r="J425" i="2"/>
  <c r="J432" i="2"/>
  <c r="J436" i="2"/>
  <c r="N585" i="2"/>
  <c r="N593" i="2"/>
  <c r="N605" i="2"/>
  <c r="N608" i="2"/>
  <c r="N673" i="2"/>
  <c r="N729" i="2"/>
  <c r="N769" i="2"/>
  <c r="N774" i="2"/>
  <c r="O774" i="2"/>
  <c r="N775" i="2"/>
  <c r="N777" i="2"/>
  <c r="O777" i="2"/>
  <c r="N778" i="2"/>
  <c r="N779" i="2"/>
  <c r="N781" i="2"/>
  <c r="O781" i="2"/>
  <c r="N789" i="2"/>
  <c r="N793" i="2"/>
  <c r="N797" i="2"/>
  <c r="N798" i="2"/>
  <c r="N801" i="2"/>
  <c r="N810" i="2"/>
  <c r="N818" i="2"/>
  <c r="N819" i="2"/>
  <c r="N822" i="2"/>
  <c r="N823" i="2"/>
  <c r="N825" i="2"/>
  <c r="N827" i="2"/>
  <c r="N829" i="2"/>
  <c r="N831" i="2"/>
  <c r="N833" i="2"/>
  <c r="N835" i="2"/>
  <c r="N837" i="2"/>
  <c r="N838" i="2"/>
  <c r="N839" i="2"/>
  <c r="N841" i="2"/>
  <c r="N843" i="2"/>
  <c r="N845" i="2"/>
  <c r="N847" i="2"/>
  <c r="N849" i="2"/>
  <c r="N851" i="2"/>
  <c r="N852" i="2"/>
  <c r="N853" i="2"/>
  <c r="N855" i="2"/>
  <c r="N856" i="2"/>
  <c r="N857" i="2"/>
  <c r="N859" i="2"/>
  <c r="N860" i="2"/>
  <c r="N861" i="2"/>
  <c r="N863" i="2"/>
  <c r="N864" i="2"/>
  <c r="N865" i="2"/>
  <c r="N867" i="2"/>
  <c r="N869" i="2"/>
  <c r="N871" i="2"/>
  <c r="N872" i="2"/>
  <c r="N873" i="2"/>
  <c r="N875" i="2"/>
  <c r="N876" i="2"/>
  <c r="N877" i="2"/>
  <c r="N879" i="2"/>
  <c r="N880" i="2"/>
  <c r="N881" i="2"/>
  <c r="N883" i="2"/>
  <c r="N884" i="2"/>
  <c r="N885" i="2"/>
  <c r="N887" i="2"/>
  <c r="N888" i="2"/>
  <c r="N889" i="2"/>
  <c r="N891" i="2"/>
  <c r="N893" i="2"/>
  <c r="N895" i="2"/>
  <c r="N897" i="2"/>
  <c r="N898" i="2"/>
  <c r="N899" i="2"/>
  <c r="N901" i="2"/>
  <c r="N903" i="2"/>
  <c r="N905" i="2"/>
  <c r="N907" i="2"/>
  <c r="N909" i="2"/>
  <c r="N911" i="2"/>
  <c r="N913" i="2"/>
  <c r="N915" i="2"/>
  <c r="N917" i="2"/>
  <c r="N919" i="2"/>
  <c r="N921" i="2"/>
  <c r="N923" i="2"/>
  <c r="N925" i="2"/>
  <c r="N927" i="2"/>
  <c r="N928" i="2"/>
  <c r="N929" i="2"/>
  <c r="N931" i="2"/>
  <c r="N932" i="2"/>
  <c r="N933" i="2"/>
  <c r="N935" i="2"/>
  <c r="N937" i="2"/>
  <c r="N939" i="2"/>
  <c r="N941" i="2"/>
  <c r="N943" i="2"/>
  <c r="N945" i="2"/>
  <c r="N947" i="2"/>
  <c r="N949" i="2"/>
  <c r="N951" i="2"/>
  <c r="N953" i="2"/>
  <c r="N955" i="2"/>
  <c r="N957" i="2"/>
  <c r="N958" i="2"/>
  <c r="N959" i="2"/>
  <c r="N960" i="2"/>
  <c r="N961" i="2"/>
  <c r="N963" i="2"/>
  <c r="N965" i="2"/>
  <c r="N967" i="2"/>
  <c r="N969" i="2"/>
  <c r="N971" i="2"/>
  <c r="N973" i="2"/>
  <c r="N975" i="2"/>
  <c r="N976" i="2"/>
  <c r="N977" i="2"/>
  <c r="N979" i="2"/>
  <c r="N980" i="2"/>
  <c r="N981" i="2"/>
  <c r="N983" i="2"/>
  <c r="N985" i="2"/>
  <c r="N987" i="2"/>
  <c r="N988" i="2"/>
  <c r="N989" i="2"/>
  <c r="N991" i="2"/>
  <c r="N992" i="2"/>
  <c r="N993" i="2"/>
  <c r="N1011" i="2"/>
  <c r="N1014" i="2"/>
  <c r="O1014" i="2"/>
  <c r="N1015" i="2"/>
  <c r="N1017" i="2"/>
  <c r="J1670" i="2"/>
  <c r="J1671" i="2"/>
  <c r="J1672" i="2"/>
  <c r="J1682" i="2"/>
  <c r="J1683" i="2"/>
  <c r="J1684" i="2"/>
  <c r="J1686" i="2"/>
  <c r="J1687" i="2"/>
  <c r="J1688" i="2"/>
  <c r="J1698" i="2"/>
  <c r="N1698" i="2"/>
  <c r="O1698" i="2"/>
  <c r="J1699" i="2"/>
  <c r="N224" i="2"/>
  <c r="N233" i="2"/>
  <c r="N234" i="2"/>
  <c r="N236" i="2"/>
  <c r="N237" i="2"/>
  <c r="N238" i="2"/>
  <c r="N240" i="2"/>
  <c r="J257" i="2"/>
  <c r="J261" i="2"/>
  <c r="J263" i="2"/>
  <c r="N263" i="2"/>
  <c r="O263" i="2"/>
  <c r="J271" i="2"/>
  <c r="J274" i="2"/>
  <c r="J275" i="2"/>
  <c r="J282" i="2"/>
  <c r="J283" i="2"/>
  <c r="J287" i="2"/>
  <c r="J291" i="2"/>
  <c r="J295" i="2"/>
  <c r="N295" i="2"/>
  <c r="O295" i="2"/>
  <c r="J298" i="2"/>
  <c r="J299" i="2"/>
  <c r="J303" i="2"/>
  <c r="J307" i="2"/>
  <c r="N394" i="2"/>
  <c r="N402" i="2"/>
  <c r="N481" i="2"/>
  <c r="N485" i="2"/>
  <c r="N489" i="2"/>
  <c r="N493" i="2"/>
  <c r="N497" i="2"/>
  <c r="N501" i="2"/>
  <c r="O501" i="2"/>
  <c r="N506" i="2"/>
  <c r="N507" i="2"/>
  <c r="N508" i="2"/>
  <c r="N509" i="2"/>
  <c r="N513" i="2"/>
  <c r="N517" i="2"/>
  <c r="N521" i="2"/>
  <c r="J567" i="2"/>
  <c r="J568" i="2"/>
  <c r="J583" i="2"/>
  <c r="J584" i="2"/>
  <c r="J592" i="2"/>
  <c r="J596" i="2"/>
  <c r="J603" i="2"/>
  <c r="J604" i="2"/>
  <c r="J608" i="2"/>
  <c r="O608" i="2"/>
  <c r="J612" i="2"/>
  <c r="J647" i="2"/>
  <c r="J648" i="2"/>
  <c r="J672" i="2"/>
  <c r="J683" i="2"/>
  <c r="J684" i="2"/>
  <c r="J692" i="2"/>
  <c r="N1101" i="2"/>
  <c r="J1101" i="2"/>
  <c r="O1101" i="2"/>
  <c r="N1186" i="2"/>
  <c r="J1700" i="2"/>
  <c r="J1702" i="2"/>
  <c r="J1703" i="2"/>
  <c r="N1703" i="2"/>
  <c r="O1703" i="2"/>
  <c r="J1704" i="2"/>
  <c r="J1714" i="2"/>
  <c r="J1715" i="2"/>
  <c r="J1716" i="2"/>
  <c r="N1716" i="2"/>
  <c r="O1716" i="2"/>
  <c r="J1718" i="2"/>
  <c r="J1719" i="2"/>
  <c r="J1720" i="2"/>
  <c r="J1730" i="2"/>
  <c r="J1731" i="2"/>
  <c r="J1732" i="2"/>
  <c r="J1734" i="2"/>
  <c r="J1735" i="2"/>
  <c r="N1735" i="2"/>
  <c r="O1735" i="2"/>
  <c r="J1736" i="2"/>
  <c r="J1746" i="2"/>
  <c r="O1746" i="2"/>
  <c r="J1747" i="2"/>
  <c r="J1748" i="2"/>
  <c r="J1750" i="2"/>
  <c r="O1750" i="2"/>
  <c r="J1751" i="2"/>
  <c r="J1752" i="2"/>
  <c r="O1752" i="2"/>
  <c r="J1753" i="2"/>
  <c r="J1754" i="2"/>
  <c r="J1755" i="2"/>
  <c r="J1756" i="2"/>
  <c r="O1756" i="2"/>
  <c r="J1757" i="2"/>
  <c r="J1758" i="2"/>
  <c r="O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N1018" i="2"/>
  <c r="N1023" i="2"/>
  <c r="N1025" i="2"/>
  <c r="N1026" i="2"/>
  <c r="N1027" i="2"/>
  <c r="N1029" i="2"/>
  <c r="N1030" i="2"/>
  <c r="N1031" i="2"/>
  <c r="N1033" i="2"/>
  <c r="N1034" i="2"/>
  <c r="J1034" i="2"/>
  <c r="O1034" i="2"/>
  <c r="N1035" i="2"/>
  <c r="N1037" i="2"/>
  <c r="N1038" i="2"/>
  <c r="N1039" i="2"/>
  <c r="N1041" i="2"/>
  <c r="N1042" i="2"/>
  <c r="N1043" i="2"/>
  <c r="N1045" i="2"/>
  <c r="N1057" i="2"/>
  <c r="N1058" i="2"/>
  <c r="N1059" i="2"/>
  <c r="N1061" i="2"/>
  <c r="J1082" i="2"/>
  <c r="J1083" i="2"/>
  <c r="J1084" i="2"/>
  <c r="J1085" i="2"/>
  <c r="J1094" i="2"/>
  <c r="J1095" i="2"/>
  <c r="J1096" i="2"/>
  <c r="J1098" i="2"/>
  <c r="J1099" i="2"/>
  <c r="J1100" i="2"/>
  <c r="J1110" i="2"/>
  <c r="J1111" i="2"/>
  <c r="J1112" i="2"/>
  <c r="J1113" i="2"/>
  <c r="J1114" i="2"/>
  <c r="J1115" i="2"/>
  <c r="J1116" i="2"/>
  <c r="J1117" i="2"/>
  <c r="J1126" i="2"/>
  <c r="J1127" i="2"/>
  <c r="J1128" i="2"/>
  <c r="J1129" i="2"/>
  <c r="J1131" i="2"/>
  <c r="J1132" i="2"/>
  <c r="J1133" i="2"/>
  <c r="N1133" i="2"/>
  <c r="O1133" i="2"/>
  <c r="J1135" i="2"/>
  <c r="J1136" i="2"/>
  <c r="J1137" i="2"/>
  <c r="J1139" i="2"/>
  <c r="J1140" i="2"/>
  <c r="J1141" i="2"/>
  <c r="J1143" i="2"/>
  <c r="J1144" i="2"/>
  <c r="J1145" i="2"/>
  <c r="J1147" i="2"/>
  <c r="J1148" i="2"/>
  <c r="J1149" i="2"/>
  <c r="N1149" i="2"/>
  <c r="O1149" i="2"/>
  <c r="J1151" i="2"/>
  <c r="J1152" i="2"/>
  <c r="J1153" i="2"/>
  <c r="J1155" i="2"/>
  <c r="J1156" i="2"/>
  <c r="J1157" i="2"/>
  <c r="J1167" i="2"/>
  <c r="J1168" i="2"/>
  <c r="N1168" i="2"/>
  <c r="O1168" i="2"/>
  <c r="J1169" i="2"/>
  <c r="J1171" i="2"/>
  <c r="J1172" i="2"/>
  <c r="J1173" i="2"/>
  <c r="N1173" i="2"/>
  <c r="O1173" i="2"/>
  <c r="J1183" i="2"/>
  <c r="J1184" i="2"/>
  <c r="J1185" i="2"/>
  <c r="N1189" i="2"/>
  <c r="N1190" i="2"/>
  <c r="N1412" i="2"/>
  <c r="N1421" i="2"/>
  <c r="N1575" i="2"/>
  <c r="J1575" i="2"/>
  <c r="O1575" i="2"/>
  <c r="N1577" i="2"/>
  <c r="N1581" i="2"/>
  <c r="N1162" i="2"/>
  <c r="N1163" i="2"/>
  <c r="J1163" i="2"/>
  <c r="O1163" i="2"/>
  <c r="N1167" i="2"/>
  <c r="N1170" i="2"/>
  <c r="N1178" i="2"/>
  <c r="N1179" i="2"/>
  <c r="N1182" i="2"/>
  <c r="N1183" i="2"/>
  <c r="J1187" i="2"/>
  <c r="J1188" i="2"/>
  <c r="J1189" i="2"/>
  <c r="J1199" i="2"/>
  <c r="J1200" i="2"/>
  <c r="J1201" i="2"/>
  <c r="J1203" i="2"/>
  <c r="J1204" i="2"/>
  <c r="J1205" i="2"/>
  <c r="N1205" i="2"/>
  <c r="O1205" i="2"/>
  <c r="J1215" i="2"/>
  <c r="J1216" i="2"/>
  <c r="J1217" i="2"/>
  <c r="J1219" i="2"/>
  <c r="J1220" i="2"/>
  <c r="J1221" i="2"/>
  <c r="J1237" i="2"/>
  <c r="J1238" i="2"/>
  <c r="N1238" i="2"/>
  <c r="O1238" i="2"/>
  <c r="J1239" i="2"/>
  <c r="J1242" i="2"/>
  <c r="J1243" i="2"/>
  <c r="O1243" i="2"/>
  <c r="J1244" i="2"/>
  <c r="J1245" i="2"/>
  <c r="J1246" i="2"/>
  <c r="J1247" i="2"/>
  <c r="J1248" i="2"/>
  <c r="J1250" i="2"/>
  <c r="J1251" i="2"/>
  <c r="O1251" i="2"/>
  <c r="J1253" i="2"/>
  <c r="J1254" i="2"/>
  <c r="J1255" i="2"/>
  <c r="O1282" i="2"/>
  <c r="N1333" i="2"/>
  <c r="N1405" i="2"/>
  <c r="J1295" i="2"/>
  <c r="J1296" i="2"/>
  <c r="J1297" i="2"/>
  <c r="J1311" i="2"/>
  <c r="J1312" i="2"/>
  <c r="J1313" i="2"/>
  <c r="J1327" i="2"/>
  <c r="J1328" i="2"/>
  <c r="J1329" i="2"/>
  <c r="J1403" i="2"/>
  <c r="J1404" i="2"/>
  <c r="J1405" i="2"/>
  <c r="J1419" i="2"/>
  <c r="J1420" i="2"/>
  <c r="J1435" i="2"/>
  <c r="J1436" i="2"/>
  <c r="N1691" i="2"/>
  <c r="N1859" i="2"/>
  <c r="N1947" i="2"/>
  <c r="N1956" i="2"/>
  <c r="O1956" i="2"/>
  <c r="N1959" i="2"/>
  <c r="N1960" i="2"/>
  <c r="N1961" i="2"/>
  <c r="N1963" i="2"/>
  <c r="N1971" i="2"/>
  <c r="N1972" i="2"/>
  <c r="N1975" i="2"/>
  <c r="N1976" i="2"/>
  <c r="N1977" i="2"/>
  <c r="N1978" i="2"/>
  <c r="J1981" i="2"/>
  <c r="J1982" i="2"/>
  <c r="J1994" i="2"/>
  <c r="N1437" i="2"/>
  <c r="N1443" i="2"/>
  <c r="N1463" i="2"/>
  <c r="N1464" i="2"/>
  <c r="N1465" i="2"/>
  <c r="N1467" i="2"/>
  <c r="N1468" i="2"/>
  <c r="N1469" i="2"/>
  <c r="N1471" i="2"/>
  <c r="N1472" i="2"/>
  <c r="N1473" i="2"/>
  <c r="N1475" i="2"/>
  <c r="N1476" i="2"/>
  <c r="N1477" i="2"/>
  <c r="N1479" i="2"/>
  <c r="N1480" i="2"/>
  <c r="N1481" i="2"/>
  <c r="N1483" i="2"/>
  <c r="N1484" i="2"/>
  <c r="N1485" i="2"/>
  <c r="N1487" i="2"/>
  <c r="N1488" i="2"/>
  <c r="N1489" i="2"/>
  <c r="N1491" i="2"/>
  <c r="N1492" i="2"/>
  <c r="N1493" i="2"/>
  <c r="N1494" i="2"/>
  <c r="N1496" i="2"/>
  <c r="N1497" i="2"/>
  <c r="N1498" i="2"/>
  <c r="N1499" i="2"/>
  <c r="J1504" i="2"/>
  <c r="J1505" i="2"/>
  <c r="J1506" i="2"/>
  <c r="J1507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8" i="2"/>
  <c r="J1569" i="2"/>
  <c r="J1570" i="2"/>
  <c r="J1572" i="2"/>
  <c r="J1573" i="2"/>
  <c r="J1574" i="2"/>
  <c r="J1631" i="2"/>
  <c r="J1632" i="2"/>
  <c r="J1634" i="2"/>
  <c r="J1635" i="2"/>
  <c r="J1636" i="2"/>
  <c r="J1638" i="2"/>
  <c r="J1639" i="2"/>
  <c r="J1640" i="2"/>
  <c r="J1650" i="2"/>
  <c r="J1651" i="2"/>
  <c r="J1652" i="2"/>
  <c r="J1654" i="2"/>
  <c r="J1655" i="2"/>
  <c r="J1656" i="2"/>
  <c r="J1666" i="2"/>
  <c r="J1667" i="2"/>
  <c r="J1668" i="2"/>
  <c r="N1685" i="2"/>
  <c r="N4" i="2"/>
  <c r="O20" i="2"/>
  <c r="N26" i="2"/>
  <c r="N103" i="2"/>
  <c r="N111" i="2"/>
  <c r="N112" i="2"/>
  <c r="N115" i="2"/>
  <c r="N116" i="2"/>
  <c r="O116" i="2"/>
  <c r="N119" i="2"/>
  <c r="J131" i="2"/>
  <c r="N13" i="2"/>
  <c r="N39" i="2"/>
  <c r="N47" i="2"/>
  <c r="N48" i="2"/>
  <c r="N51" i="2"/>
  <c r="N52" i="2"/>
  <c r="N55" i="2"/>
  <c r="J63" i="2"/>
  <c r="J67" i="2"/>
  <c r="O67" i="2"/>
  <c r="N90" i="2"/>
  <c r="N10" i="2"/>
  <c r="N42" i="2"/>
  <c r="N59" i="2"/>
  <c r="N61" i="2"/>
  <c r="J79" i="2"/>
  <c r="N79" i="2"/>
  <c r="N80" i="2"/>
  <c r="J83" i="2"/>
  <c r="N83" i="2"/>
  <c r="N84" i="2"/>
  <c r="O84" i="2"/>
  <c r="N106" i="2"/>
  <c r="N123" i="2"/>
  <c r="N125" i="2"/>
  <c r="J143" i="2"/>
  <c r="N143" i="2"/>
  <c r="N144" i="2"/>
  <c r="J147" i="2"/>
  <c r="N147" i="2"/>
  <c r="N148" i="2"/>
  <c r="O148" i="2"/>
  <c r="N170" i="2"/>
  <c r="N184" i="2"/>
  <c r="J196" i="2"/>
  <c r="N196" i="2"/>
  <c r="O196" i="2"/>
  <c r="N198" i="2"/>
  <c r="J199" i="2"/>
  <c r="N199" i="2"/>
  <c r="N211" i="2"/>
  <c r="N212" i="2"/>
  <c r="N232" i="2"/>
  <c r="N249" i="2"/>
  <c r="N250" i="2"/>
  <c r="J252" i="2"/>
  <c r="N252" i="2"/>
  <c r="N253" i="2"/>
  <c r="N254" i="2"/>
  <c r="N275" i="2"/>
  <c r="N276" i="2"/>
  <c r="N292" i="2"/>
  <c r="J305" i="2"/>
  <c r="N305" i="2"/>
  <c r="N344" i="2"/>
  <c r="N360" i="2"/>
  <c r="J369" i="2"/>
  <c r="J372" i="2"/>
  <c r="N372" i="2"/>
  <c r="N418" i="2"/>
  <c r="J429" i="2"/>
  <c r="N429" i="2"/>
  <c r="O429" i="2"/>
  <c r="J434" i="2"/>
  <c r="N434" i="2"/>
  <c r="N505" i="2"/>
  <c r="J525" i="2"/>
  <c r="N525" i="2"/>
  <c r="J529" i="2"/>
  <c r="N529" i="2"/>
  <c r="J533" i="2"/>
  <c r="N533" i="2"/>
  <c r="O533" i="2"/>
  <c r="N538" i="2"/>
  <c r="N539" i="2"/>
  <c r="N540" i="2"/>
  <c r="J541" i="2"/>
  <c r="N541" i="2"/>
  <c r="J545" i="2"/>
  <c r="N545" i="2"/>
  <c r="O545" i="2"/>
  <c r="J549" i="2"/>
  <c r="N549" i="2"/>
  <c r="J31" i="2"/>
  <c r="N31" i="2"/>
  <c r="O31" i="2"/>
  <c r="N32" i="2"/>
  <c r="J35" i="2"/>
  <c r="N35" i="2"/>
  <c r="N36" i="2"/>
  <c r="O52" i="2"/>
  <c r="N58" i="2"/>
  <c r="N75" i="2"/>
  <c r="N77" i="2"/>
  <c r="J95" i="2"/>
  <c r="N95" i="2"/>
  <c r="N96" i="2"/>
  <c r="J99" i="2"/>
  <c r="N99" i="2"/>
  <c r="N100" i="2"/>
  <c r="N122" i="2"/>
  <c r="N139" i="2"/>
  <c r="N141" i="2"/>
  <c r="J159" i="2"/>
  <c r="N159" i="2"/>
  <c r="N160" i="2"/>
  <c r="J163" i="2"/>
  <c r="N163" i="2"/>
  <c r="N164" i="2"/>
  <c r="N192" i="2"/>
  <c r="J204" i="2"/>
  <c r="N204" i="2"/>
  <c r="N206" i="2"/>
  <c r="J207" i="2"/>
  <c r="N207" i="2"/>
  <c r="N227" i="2"/>
  <c r="N228" i="2"/>
  <c r="N248" i="2"/>
  <c r="J265" i="2"/>
  <c r="N265" i="2"/>
  <c r="N266" i="2"/>
  <c r="J268" i="2"/>
  <c r="N268" i="2"/>
  <c r="N269" i="2"/>
  <c r="N270" i="2"/>
  <c r="N287" i="2"/>
  <c r="N288" i="2"/>
  <c r="N304" i="2"/>
  <c r="J313" i="2"/>
  <c r="N313" i="2"/>
  <c r="N314" i="2"/>
  <c r="J316" i="2"/>
  <c r="N316" i="2"/>
  <c r="N317" i="2"/>
  <c r="N318" i="2"/>
  <c r="J320" i="2"/>
  <c r="N320" i="2"/>
  <c r="N321" i="2"/>
  <c r="N363" i="2"/>
  <c r="J381" i="2"/>
  <c r="N381" i="2"/>
  <c r="J389" i="2"/>
  <c r="N389" i="2"/>
  <c r="N433" i="2"/>
  <c r="J438" i="2"/>
  <c r="J441" i="2"/>
  <c r="N441" i="2"/>
  <c r="O441" i="2"/>
  <c r="N446" i="2"/>
  <c r="J449" i="2"/>
  <c r="N449" i="2"/>
  <c r="J453" i="2"/>
  <c r="N453" i="2"/>
  <c r="N458" i="2"/>
  <c r="N459" i="2"/>
  <c r="N460" i="2"/>
  <c r="J461" i="2"/>
  <c r="N461" i="2"/>
  <c r="N155" i="2"/>
  <c r="N157" i="2"/>
  <c r="N176" i="2"/>
  <c r="N179" i="2"/>
  <c r="O179" i="2"/>
  <c r="N180" i="2"/>
  <c r="O180" i="2"/>
  <c r="N216" i="2"/>
  <c r="N217" i="2"/>
  <c r="N218" i="2"/>
  <c r="N221" i="2"/>
  <c r="N222" i="2"/>
  <c r="N264" i="2"/>
  <c r="N278" i="2"/>
  <c r="N281" i="2"/>
  <c r="N282" i="2"/>
  <c r="N312" i="2"/>
  <c r="N329" i="2"/>
  <c r="O329" i="2"/>
  <c r="N333" i="2"/>
  <c r="N334" i="2"/>
  <c r="N336" i="2"/>
  <c r="O336" i="2"/>
  <c r="N337" i="2"/>
  <c r="N386" i="2"/>
  <c r="N397" i="2"/>
  <c r="O397" i="2"/>
  <c r="N405" i="2"/>
  <c r="O405" i="2"/>
  <c r="N445" i="2"/>
  <c r="N457" i="2"/>
  <c r="N470" i="2"/>
  <c r="N471" i="2"/>
  <c r="N472" i="2"/>
  <c r="N569" i="2"/>
  <c r="N589" i="2"/>
  <c r="O589" i="2"/>
  <c r="N594" i="2"/>
  <c r="N597" i="2"/>
  <c r="N601" i="2"/>
  <c r="N606" i="2"/>
  <c r="O606" i="2"/>
  <c r="J473" i="2"/>
  <c r="N473" i="2"/>
  <c r="N537" i="2"/>
  <c r="J557" i="2"/>
  <c r="N557" i="2"/>
  <c r="O557" i="2"/>
  <c r="J561" i="2"/>
  <c r="N561" i="2"/>
  <c r="J565" i="2"/>
  <c r="N565" i="2"/>
  <c r="O565" i="2"/>
  <c r="N570" i="2"/>
  <c r="N571" i="2"/>
  <c r="N572" i="2"/>
  <c r="J573" i="2"/>
  <c r="N573" i="2"/>
  <c r="J577" i="2"/>
  <c r="N577" i="2"/>
  <c r="J581" i="2"/>
  <c r="N581" i="2"/>
  <c r="N613" i="2"/>
  <c r="J653" i="2"/>
  <c r="N653" i="2"/>
  <c r="O653" i="2"/>
  <c r="J654" i="2"/>
  <c r="N654" i="2"/>
  <c r="J657" i="2"/>
  <c r="N657" i="2"/>
  <c r="O657" i="2"/>
  <c r="J661" i="2"/>
  <c r="N661" i="2"/>
  <c r="J662" i="2"/>
  <c r="N662" i="2"/>
  <c r="N663" i="2"/>
  <c r="N664" i="2"/>
  <c r="J665" i="2"/>
  <c r="N665" i="2"/>
  <c r="N666" i="2"/>
  <c r="N667" i="2"/>
  <c r="N668" i="2"/>
  <c r="J669" i="2"/>
  <c r="N669" i="2"/>
  <c r="O669" i="2"/>
  <c r="N700" i="2"/>
  <c r="J733" i="2"/>
  <c r="N733" i="2"/>
  <c r="J734" i="2"/>
  <c r="N734" i="2"/>
  <c r="J737" i="2"/>
  <c r="N737" i="2"/>
  <c r="O737" i="2"/>
  <c r="J741" i="2"/>
  <c r="J742" i="2"/>
  <c r="J745" i="2"/>
  <c r="N746" i="2"/>
  <c r="N747" i="2"/>
  <c r="J749" i="2"/>
  <c r="N749" i="2"/>
  <c r="J753" i="2"/>
  <c r="N753" i="2"/>
  <c r="O753" i="2"/>
  <c r="J754" i="2"/>
  <c r="N754" i="2"/>
  <c r="J757" i="2"/>
  <c r="N757" i="2"/>
  <c r="O757" i="2"/>
  <c r="N814" i="2"/>
  <c r="N1089" i="2"/>
  <c r="N1090" i="2"/>
  <c r="N1091" i="2"/>
  <c r="N1092" i="2"/>
  <c r="N1093" i="2"/>
  <c r="O1113" i="2"/>
  <c r="N1129" i="2"/>
  <c r="N1137" i="2"/>
  <c r="N1141" i="2"/>
  <c r="N1145" i="2"/>
  <c r="N1153" i="2"/>
  <c r="N1157" i="2"/>
  <c r="N1158" i="2"/>
  <c r="N1085" i="2"/>
  <c r="N1105" i="2"/>
  <c r="N1106" i="2"/>
  <c r="N1107" i="2"/>
  <c r="N1108" i="2"/>
  <c r="N1109" i="2"/>
  <c r="O1129" i="2"/>
  <c r="O1137" i="2"/>
  <c r="O1141" i="2"/>
  <c r="O1145" i="2"/>
  <c r="O1167" i="2"/>
  <c r="N1174" i="2"/>
  <c r="N1192" i="2"/>
  <c r="N1202" i="2"/>
  <c r="N1208" i="2"/>
  <c r="J686" i="2"/>
  <c r="J689" i="2"/>
  <c r="O689" i="2"/>
  <c r="J690" i="2"/>
  <c r="O690" i="2"/>
  <c r="J797" i="2"/>
  <c r="J798" i="2"/>
  <c r="J801" i="2"/>
  <c r="J805" i="2"/>
  <c r="N805" i="2"/>
  <c r="O805" i="2"/>
  <c r="J806" i="2"/>
  <c r="J809" i="2"/>
  <c r="J810" i="2"/>
  <c r="J818" i="2"/>
  <c r="O818" i="2"/>
  <c r="J822" i="2"/>
  <c r="O822" i="2"/>
  <c r="J694" i="2"/>
  <c r="J697" i="2"/>
  <c r="N698" i="2"/>
  <c r="N699" i="2"/>
  <c r="J701" i="2"/>
  <c r="N702" i="2"/>
  <c r="N705" i="2"/>
  <c r="O705" i="2"/>
  <c r="N709" i="2"/>
  <c r="N710" i="2"/>
  <c r="O710" i="2"/>
  <c r="N711" i="2"/>
  <c r="N712" i="2"/>
  <c r="N713" i="2"/>
  <c r="N714" i="2"/>
  <c r="N715" i="2"/>
  <c r="N716" i="2"/>
  <c r="N717" i="2"/>
  <c r="O717" i="2"/>
  <c r="N816" i="2"/>
  <c r="N1022" i="2"/>
  <c r="N1052" i="2"/>
  <c r="O1052" i="2"/>
  <c r="N1056" i="2"/>
  <c r="N1073" i="2"/>
  <c r="N1074" i="2"/>
  <c r="N1075" i="2"/>
  <c r="N1076" i="2"/>
  <c r="N1077" i="2"/>
  <c r="N1078" i="2"/>
  <c r="O1078" i="2"/>
  <c r="N1117" i="2"/>
  <c r="N1160" i="2"/>
  <c r="J1178" i="2"/>
  <c r="J1182" i="2"/>
  <c r="O1237" i="2"/>
  <c r="O1239" i="2"/>
  <c r="O1245" i="2"/>
  <c r="O1247" i="2"/>
  <c r="O1253" i="2"/>
  <c r="N1298" i="2"/>
  <c r="O1405" i="2"/>
  <c r="N1428" i="2"/>
  <c r="J1438" i="2"/>
  <c r="J1439" i="2"/>
  <c r="J1661" i="2"/>
  <c r="J1665" i="2"/>
  <c r="J1725" i="2"/>
  <c r="J1741" i="2"/>
  <c r="J1745" i="2"/>
  <c r="N1206" i="2"/>
  <c r="N1224" i="2"/>
  <c r="N1254" i="2"/>
  <c r="O1254" i="2"/>
  <c r="J1264" i="2"/>
  <c r="N1270" i="2"/>
  <c r="N1274" i="2"/>
  <c r="N1275" i="2"/>
  <c r="N1276" i="2"/>
  <c r="N1277" i="2"/>
  <c r="N1278" i="2"/>
  <c r="N1321" i="2"/>
  <c r="J1334" i="2"/>
  <c r="N1334" i="2"/>
  <c r="O1334" i="2"/>
  <c r="J1338" i="2"/>
  <c r="N1338" i="2"/>
  <c r="O1338" i="2"/>
  <c r="N1339" i="2"/>
  <c r="N1340" i="2"/>
  <c r="N1342" i="2"/>
  <c r="N1343" i="2"/>
  <c r="N1344" i="2"/>
  <c r="N1346" i="2"/>
  <c r="N1347" i="2"/>
  <c r="N1348" i="2"/>
  <c r="J1350" i="2"/>
  <c r="N1350" i="2"/>
  <c r="N1351" i="2"/>
  <c r="N1352" i="2"/>
  <c r="J1354" i="2"/>
  <c r="N1354" i="2"/>
  <c r="N1355" i="2"/>
  <c r="J1358" i="2"/>
  <c r="N1358" i="2"/>
  <c r="N1359" i="2"/>
  <c r="J1362" i="2"/>
  <c r="N1362" i="2"/>
  <c r="N1363" i="2"/>
  <c r="J1366" i="2"/>
  <c r="J1370" i="2"/>
  <c r="J1374" i="2"/>
  <c r="J1378" i="2"/>
  <c r="J1382" i="2"/>
  <c r="J1386" i="2"/>
  <c r="J1390" i="2"/>
  <c r="N1393" i="2"/>
  <c r="J1394" i="2"/>
  <c r="N1397" i="2"/>
  <c r="J1398" i="2"/>
  <c r="N1398" i="2"/>
  <c r="N1399" i="2"/>
  <c r="N1401" i="2"/>
  <c r="N1447" i="2"/>
  <c r="N1451" i="2"/>
  <c r="N1455" i="2"/>
  <c r="N1459" i="2"/>
  <c r="N1515" i="2"/>
  <c r="N1516" i="2"/>
  <c r="N1517" i="2"/>
  <c r="N1518" i="2"/>
  <c r="N1520" i="2"/>
  <c r="N1521" i="2"/>
  <c r="N1522" i="2"/>
  <c r="N1524" i="2"/>
  <c r="N1525" i="2"/>
  <c r="N1526" i="2"/>
  <c r="N1528" i="2"/>
  <c r="N1529" i="2"/>
  <c r="N1530" i="2"/>
  <c r="N1532" i="2"/>
  <c r="N1533" i="2"/>
  <c r="N1534" i="2"/>
  <c r="N1535" i="2"/>
  <c r="N1560" i="2"/>
  <c r="N1561" i="2"/>
  <c r="N1562" i="2"/>
  <c r="N1563" i="2"/>
  <c r="N1564" i="2"/>
  <c r="N1565" i="2"/>
  <c r="N1566" i="2"/>
  <c r="N1567" i="2"/>
  <c r="O1567" i="2"/>
  <c r="N1635" i="2"/>
  <c r="N1659" i="2"/>
  <c r="N1674" i="2"/>
  <c r="N1676" i="2"/>
  <c r="J1677" i="2"/>
  <c r="N1677" i="2"/>
  <c r="N1678" i="2"/>
  <c r="N1680" i="2"/>
  <c r="J1681" i="2"/>
  <c r="N1681" i="2"/>
  <c r="N1723" i="2"/>
  <c r="N1931" i="2"/>
  <c r="N1176" i="2"/>
  <c r="J1194" i="2"/>
  <c r="N1194" i="2"/>
  <c r="N1195" i="2"/>
  <c r="J1198" i="2"/>
  <c r="N1198" i="2"/>
  <c r="O1198" i="2"/>
  <c r="N1199" i="2"/>
  <c r="O1199" i="2"/>
  <c r="O1215" i="2"/>
  <c r="N1221" i="2"/>
  <c r="O1221" i="2"/>
  <c r="N1222" i="2"/>
  <c r="N1286" i="2"/>
  <c r="N1290" i="2"/>
  <c r="N1291" i="2"/>
  <c r="N1292" i="2"/>
  <c r="N1293" i="2"/>
  <c r="N1294" i="2"/>
  <c r="N1368" i="2"/>
  <c r="N1372" i="2"/>
  <c r="N1376" i="2"/>
  <c r="N1380" i="2"/>
  <c r="N1384" i="2"/>
  <c r="N1388" i="2"/>
  <c r="N1392" i="2"/>
  <c r="N1396" i="2"/>
  <c r="J1406" i="2"/>
  <c r="N1409" i="2"/>
  <c r="J1410" i="2"/>
  <c r="N1413" i="2"/>
  <c r="J1414" i="2"/>
  <c r="N1414" i="2"/>
  <c r="N1415" i="2"/>
  <c r="N1417" i="2"/>
  <c r="N1507" i="2"/>
  <c r="N1539" i="2"/>
  <c r="O1539" i="2"/>
  <c r="N1543" i="2"/>
  <c r="O1543" i="2"/>
  <c r="N1547" i="2"/>
  <c r="O1547" i="2"/>
  <c r="N1551" i="2"/>
  <c r="N1553" i="2"/>
  <c r="N1555" i="2"/>
  <c r="N1559" i="2"/>
  <c r="J1579" i="2"/>
  <c r="N1583" i="2"/>
  <c r="N1584" i="2"/>
  <c r="N1586" i="2"/>
  <c r="J1587" i="2"/>
  <c r="N1588" i="2"/>
  <c r="N1590" i="2"/>
  <c r="J1591" i="2"/>
  <c r="N1592" i="2"/>
  <c r="N1594" i="2"/>
  <c r="J1595" i="2"/>
  <c r="N1596" i="2"/>
  <c r="J1597" i="2"/>
  <c r="N1598" i="2"/>
  <c r="N1600" i="2"/>
  <c r="J1601" i="2"/>
  <c r="N1602" i="2"/>
  <c r="N1604" i="2"/>
  <c r="J1605" i="2"/>
  <c r="N1606" i="2"/>
  <c r="N1608" i="2"/>
  <c r="J1609" i="2"/>
  <c r="N1610" i="2"/>
  <c r="N1612" i="2"/>
  <c r="N1614" i="2"/>
  <c r="N1616" i="2"/>
  <c r="N1618" i="2"/>
  <c r="N1620" i="2"/>
  <c r="N1622" i="2"/>
  <c r="N1624" i="2"/>
  <c r="N1626" i="2"/>
  <c r="N1628" i="2"/>
  <c r="N1630" i="2"/>
  <c r="N1694" i="2"/>
  <c r="N1696" i="2"/>
  <c r="N1720" i="2"/>
  <c r="N1733" i="2"/>
  <c r="N1995" i="2"/>
  <c r="O1850" i="2"/>
  <c r="N1857" i="2"/>
  <c r="N1875" i="2"/>
  <c r="N1877" i="2"/>
  <c r="J1895" i="2"/>
  <c r="J1897" i="2"/>
  <c r="O1897" i="2"/>
  <c r="N1951" i="2"/>
  <c r="J1971" i="2"/>
  <c r="J1972" i="2"/>
  <c r="O1972" i="2"/>
  <c r="J1975" i="2"/>
  <c r="N1760" i="2"/>
  <c r="O1760" i="2"/>
  <c r="N1762" i="2"/>
  <c r="O1762" i="2"/>
  <c r="N1764" i="2"/>
  <c r="O1764" i="2"/>
  <c r="N1766" i="2"/>
  <c r="O1766" i="2"/>
  <c r="N1768" i="2"/>
  <c r="O1768" i="2"/>
  <c r="N1770" i="2"/>
  <c r="O1770" i="2"/>
  <c r="N1772" i="2"/>
  <c r="O1772" i="2"/>
  <c r="N1773" i="2"/>
  <c r="N1774" i="2"/>
  <c r="O1774" i="2"/>
  <c r="N1776" i="2"/>
  <c r="O1776" i="2"/>
  <c r="N1778" i="2"/>
  <c r="O1778" i="2"/>
  <c r="N1780" i="2"/>
  <c r="O1780" i="2"/>
  <c r="N1782" i="2"/>
  <c r="O1782" i="2"/>
  <c r="N1784" i="2"/>
  <c r="O1784" i="2"/>
  <c r="N1786" i="2"/>
  <c r="O1786" i="2"/>
  <c r="N1788" i="2"/>
  <c r="O1788" i="2"/>
  <c r="N1790" i="2"/>
  <c r="O1790" i="2"/>
  <c r="N1792" i="2"/>
  <c r="O1792" i="2"/>
  <c r="N1794" i="2"/>
  <c r="O1794" i="2"/>
  <c r="N1796" i="2"/>
  <c r="O1796" i="2"/>
  <c r="N1798" i="2"/>
  <c r="O1798" i="2"/>
  <c r="N1800" i="2"/>
  <c r="O1800" i="2"/>
  <c r="N1801" i="2"/>
  <c r="N1802" i="2"/>
  <c r="O1802" i="2"/>
  <c r="N1804" i="2"/>
  <c r="O1804" i="2"/>
  <c r="N1805" i="2"/>
  <c r="N1806" i="2"/>
  <c r="O1806" i="2"/>
  <c r="N1808" i="2"/>
  <c r="O1808" i="2"/>
  <c r="N1809" i="2"/>
  <c r="N1810" i="2"/>
  <c r="O1810" i="2"/>
  <c r="N1812" i="2"/>
  <c r="O1812" i="2"/>
  <c r="N1813" i="2"/>
  <c r="N1814" i="2"/>
  <c r="O1814" i="2"/>
  <c r="N1815" i="2"/>
  <c r="O1815" i="2"/>
  <c r="N1816" i="2"/>
  <c r="O1816" i="2"/>
  <c r="N1817" i="2"/>
  <c r="O1817" i="2"/>
  <c r="N1818" i="2"/>
  <c r="O1818" i="2"/>
  <c r="N1819" i="2"/>
  <c r="N1820" i="2"/>
  <c r="O1820" i="2"/>
  <c r="N1821" i="2"/>
  <c r="O1821" i="2"/>
  <c r="N1822" i="2"/>
  <c r="O1822" i="2"/>
  <c r="N1823" i="2"/>
  <c r="N1825" i="2"/>
  <c r="O1825" i="2"/>
  <c r="N1826" i="2"/>
  <c r="O1826" i="2"/>
  <c r="N1827" i="2"/>
  <c r="N1829" i="2"/>
  <c r="O1829" i="2"/>
  <c r="N1830" i="2"/>
  <c r="O1830" i="2"/>
  <c r="N1831" i="2"/>
  <c r="N1833" i="2"/>
  <c r="O1833" i="2"/>
  <c r="N1834" i="2"/>
  <c r="O1834" i="2"/>
  <c r="N1835" i="2"/>
  <c r="N1836" i="2"/>
  <c r="O1836" i="2"/>
  <c r="N1838" i="2"/>
  <c r="O1838" i="2"/>
  <c r="N1839" i="2"/>
  <c r="N1840" i="2"/>
  <c r="O1840" i="2"/>
  <c r="N1842" i="2"/>
  <c r="O1842" i="2"/>
  <c r="N1843" i="2"/>
  <c r="N1844" i="2"/>
  <c r="O1844" i="2"/>
  <c r="N1846" i="2"/>
  <c r="O1846" i="2"/>
  <c r="N1847" i="2"/>
  <c r="N1848" i="2"/>
  <c r="N1873" i="2"/>
  <c r="N1891" i="2"/>
  <c r="N1893" i="2"/>
  <c r="J1923" i="2"/>
  <c r="N1923" i="2"/>
  <c r="N1924" i="2"/>
  <c r="N1927" i="2"/>
  <c r="O1927" i="2"/>
  <c r="N1928" i="2"/>
  <c r="N1929" i="2"/>
  <c r="N1930" i="2"/>
  <c r="N1967" i="2"/>
  <c r="J1987" i="2"/>
  <c r="N1987" i="2"/>
  <c r="J1988" i="2"/>
  <c r="N1988" i="2"/>
  <c r="N1992" i="2"/>
  <c r="N1993" i="2"/>
  <c r="N1737" i="2"/>
  <c r="N1741" i="2"/>
  <c r="N1862" i="2"/>
  <c r="N1864" i="2"/>
  <c r="N1865" i="2"/>
  <c r="O1865" i="2"/>
  <c r="N1866" i="2"/>
  <c r="N1868" i="2"/>
  <c r="O1868" i="2"/>
  <c r="O1884" i="2"/>
  <c r="N1889" i="2"/>
  <c r="N1919" i="2"/>
  <c r="N1939" i="2"/>
  <c r="O1939" i="2"/>
  <c r="N1940" i="2"/>
  <c r="O1940" i="2"/>
  <c r="N1943" i="2"/>
  <c r="N1944" i="2"/>
  <c r="N1945" i="2"/>
  <c r="N1946" i="2"/>
  <c r="N1983" i="2"/>
  <c r="J4" i="2"/>
  <c r="O4" i="2"/>
  <c r="N8" i="2"/>
  <c r="N9" i="2"/>
  <c r="N12" i="2"/>
  <c r="O15" i="2"/>
  <c r="O16" i="2"/>
  <c r="N22" i="2"/>
  <c r="N25" i="2"/>
  <c r="O25" i="2"/>
  <c r="N28" i="2"/>
  <c r="J32" i="2"/>
  <c r="O32" i="2"/>
  <c r="J33" i="2"/>
  <c r="J34" i="2"/>
  <c r="N38" i="2"/>
  <c r="N44" i="2"/>
  <c r="O47" i="2"/>
  <c r="J48" i="2"/>
  <c r="O48" i="2"/>
  <c r="J49" i="2"/>
  <c r="J50" i="2"/>
  <c r="N57" i="2"/>
  <c r="N60" i="2"/>
  <c r="O63" i="2"/>
  <c r="J64" i="2"/>
  <c r="J65" i="2"/>
  <c r="J66" i="2"/>
  <c r="N70" i="2"/>
  <c r="N76" i="2"/>
  <c r="O79" i="2"/>
  <c r="J80" i="2"/>
  <c r="J81" i="2"/>
  <c r="J82" i="2"/>
  <c r="N89" i="2"/>
  <c r="O89" i="2"/>
  <c r="N92" i="2"/>
  <c r="O95" i="2"/>
  <c r="J96" i="2"/>
  <c r="O96" i="2"/>
  <c r="J97" i="2"/>
  <c r="J98" i="2"/>
  <c r="N102" i="2"/>
  <c r="N108" i="2"/>
  <c r="O111" i="2"/>
  <c r="J112" i="2"/>
  <c r="O112" i="2"/>
  <c r="J113" i="2"/>
  <c r="J114" i="2"/>
  <c r="N118" i="2"/>
  <c r="N121" i="2"/>
  <c r="N124" i="2"/>
  <c r="J128" i="2"/>
  <c r="O128" i="2"/>
  <c r="J129" i="2"/>
  <c r="J130" i="2"/>
  <c r="N137" i="2"/>
  <c r="N140" i="2"/>
  <c r="O143" i="2"/>
  <c r="J144" i="2"/>
  <c r="O144" i="2"/>
  <c r="J145" i="2"/>
  <c r="J146" i="2"/>
  <c r="N150" i="2"/>
  <c r="N153" i="2"/>
  <c r="O153" i="2"/>
  <c r="N156" i="2"/>
  <c r="O159" i="2"/>
  <c r="J160" i="2"/>
  <c r="O160" i="2"/>
  <c r="J161" i="2"/>
  <c r="J162" i="2"/>
  <c r="N166" i="2"/>
  <c r="N172" i="2"/>
  <c r="J176" i="2"/>
  <c r="O176" i="2"/>
  <c r="J177" i="2"/>
  <c r="J178" i="2"/>
  <c r="N182" i="2"/>
  <c r="N185" i="2"/>
  <c r="J187" i="2"/>
  <c r="N193" i="2"/>
  <c r="O204" i="2"/>
  <c r="N213" i="2"/>
  <c r="N214" i="2"/>
  <c r="O216" i="2"/>
  <c r="J218" i="2"/>
  <c r="J219" i="2"/>
  <c r="N223" i="2"/>
  <c r="N229" i="2"/>
  <c r="N230" i="2"/>
  <c r="J232" i="2"/>
  <c r="O232" i="2"/>
  <c r="J234" i="2"/>
  <c r="J235" i="2"/>
  <c r="N239" i="2"/>
  <c r="N245" i="2"/>
  <c r="O245" i="2"/>
  <c r="N246" i="2"/>
  <c r="J248" i="2"/>
  <c r="J250" i="2"/>
  <c r="J251" i="2"/>
  <c r="N255" i="2"/>
  <c r="N261" i="2"/>
  <c r="N262" i="2"/>
  <c r="J264" i="2"/>
  <c r="O264" i="2"/>
  <c r="J266" i="2"/>
  <c r="O266" i="2"/>
  <c r="J267" i="2"/>
  <c r="N271" i="2"/>
  <c r="J277" i="2"/>
  <c r="N277" i="2"/>
  <c r="J279" i="2"/>
  <c r="N283" i="2"/>
  <c r="O283" i="2"/>
  <c r="J289" i="2"/>
  <c r="N289" i="2"/>
  <c r="J292" i="2"/>
  <c r="O292" i="2"/>
  <c r="N301" i="2"/>
  <c r="N302" i="2"/>
  <c r="J304" i="2"/>
  <c r="O304" i="2"/>
  <c r="N307" i="2"/>
  <c r="N310" i="2"/>
  <c r="J312" i="2"/>
  <c r="O312" i="2"/>
  <c r="J314" i="2"/>
  <c r="O314" i="2"/>
  <c r="J315" i="2"/>
  <c r="N319" i="2"/>
  <c r="J319" i="2"/>
  <c r="O319" i="2"/>
  <c r="J325" i="2"/>
  <c r="N325" i="2"/>
  <c r="N331" i="2"/>
  <c r="N341" i="2"/>
  <c r="O341" i="2"/>
  <c r="N347" i="2"/>
  <c r="N364" i="2"/>
  <c r="O364" i="2"/>
  <c r="N413" i="2"/>
  <c r="O19" i="2"/>
  <c r="O35" i="2"/>
  <c r="O83" i="2"/>
  <c r="O99" i="2"/>
  <c r="O115" i="2"/>
  <c r="O131" i="2"/>
  <c r="O147" i="2"/>
  <c r="O163" i="2"/>
  <c r="O188" i="2"/>
  <c r="O199" i="2"/>
  <c r="O207" i="2"/>
  <c r="O236" i="2"/>
  <c r="O252" i="2"/>
  <c r="O268" i="2"/>
  <c r="O316" i="2"/>
  <c r="N323" i="2"/>
  <c r="O323" i="2"/>
  <c r="N326" i="2"/>
  <c r="J328" i="2"/>
  <c r="O328" i="2"/>
  <c r="N335" i="2"/>
  <c r="J351" i="2"/>
  <c r="N351" i="2"/>
  <c r="O351" i="2"/>
  <c r="N355" i="2"/>
  <c r="N369" i="2"/>
  <c r="O51" i="2"/>
  <c r="J6" i="2"/>
  <c r="M6" i="2"/>
  <c r="J7" i="2"/>
  <c r="O9" i="2"/>
  <c r="N14" i="2"/>
  <c r="N17" i="2"/>
  <c r="J23" i="2"/>
  <c r="O23" i="2"/>
  <c r="N30" i="2"/>
  <c r="N33" i="2"/>
  <c r="J39" i="2"/>
  <c r="O39" i="2"/>
  <c r="N46" i="2"/>
  <c r="N49" i="2"/>
  <c r="J55" i="2"/>
  <c r="O55" i="2"/>
  <c r="N62" i="2"/>
  <c r="N65" i="2"/>
  <c r="J71" i="2"/>
  <c r="O71" i="2"/>
  <c r="N78" i="2"/>
  <c r="N81" i="2"/>
  <c r="J87" i="2"/>
  <c r="O87" i="2"/>
  <c r="N94" i="2"/>
  <c r="N97" i="2"/>
  <c r="J103" i="2"/>
  <c r="N110" i="2"/>
  <c r="N113" i="2"/>
  <c r="J119" i="2"/>
  <c r="O119" i="2"/>
  <c r="N126" i="2"/>
  <c r="N129" i="2"/>
  <c r="J135" i="2"/>
  <c r="N142" i="2"/>
  <c r="N145" i="2"/>
  <c r="J151" i="2"/>
  <c r="O151" i="2"/>
  <c r="N158" i="2"/>
  <c r="N161" i="2"/>
  <c r="J167" i="2"/>
  <c r="O167" i="2"/>
  <c r="N174" i="2"/>
  <c r="N177" i="2"/>
  <c r="J183" i="2"/>
  <c r="O183" i="2"/>
  <c r="J191" i="2"/>
  <c r="N195" i="2"/>
  <c r="J195" i="2"/>
  <c r="O195" i="2"/>
  <c r="J200" i="2"/>
  <c r="O200" i="2"/>
  <c r="N203" i="2"/>
  <c r="J208" i="2"/>
  <c r="O208" i="2"/>
  <c r="O211" i="2"/>
  <c r="N215" i="2"/>
  <c r="J224" i="2"/>
  <c r="O224" i="2"/>
  <c r="N231" i="2"/>
  <c r="J240" i="2"/>
  <c r="O240" i="2"/>
  <c r="N247" i="2"/>
  <c r="J256" i="2"/>
  <c r="O256" i="2"/>
  <c r="J272" i="2"/>
  <c r="O272" i="2"/>
  <c r="O275" i="2"/>
  <c r="J281" i="2"/>
  <c r="O281" i="2"/>
  <c r="J284" i="2"/>
  <c r="O284" i="2"/>
  <c r="N291" i="2"/>
  <c r="O291" i="2"/>
  <c r="J296" i="2"/>
  <c r="O296" i="2"/>
  <c r="O299" i="2"/>
  <c r="N303" i="2"/>
  <c r="J308" i="2"/>
  <c r="O308" i="2"/>
  <c r="N311" i="2"/>
  <c r="O320" i="2"/>
  <c r="O355" i="2"/>
  <c r="M3" i="2"/>
  <c r="N7" i="2"/>
  <c r="O11" i="2"/>
  <c r="J12" i="2"/>
  <c r="J13" i="2"/>
  <c r="N18" i="2"/>
  <c r="N21" i="2"/>
  <c r="O21" i="2"/>
  <c r="N24" i="2"/>
  <c r="J27" i="2"/>
  <c r="O27" i="2"/>
  <c r="J29" i="2"/>
  <c r="J30" i="2"/>
  <c r="O30" i="2"/>
  <c r="N34" i="2"/>
  <c r="N37" i="2"/>
  <c r="O37" i="2"/>
  <c r="N40" i="2"/>
  <c r="J43" i="2"/>
  <c r="O43" i="2"/>
  <c r="J44" i="2"/>
  <c r="J45" i="2"/>
  <c r="J46" i="2"/>
  <c r="N50" i="2"/>
  <c r="N53" i="2"/>
  <c r="O53" i="2"/>
  <c r="N56" i="2"/>
  <c r="O56" i="2"/>
  <c r="J59" i="2"/>
  <c r="O59" i="2"/>
  <c r="J60" i="2"/>
  <c r="J61" i="2"/>
  <c r="J62" i="2"/>
  <c r="N66" i="2"/>
  <c r="N69" i="2"/>
  <c r="O69" i="2"/>
  <c r="N72" i="2"/>
  <c r="J75" i="2"/>
  <c r="O75" i="2"/>
  <c r="J76" i="2"/>
  <c r="J77" i="2"/>
  <c r="J78" i="2"/>
  <c r="N82" i="2"/>
  <c r="N85" i="2"/>
  <c r="O85" i="2"/>
  <c r="N88" i="2"/>
  <c r="J91" i="2"/>
  <c r="O91" i="2"/>
  <c r="J92" i="2"/>
  <c r="J93" i="2"/>
  <c r="J94" i="2"/>
  <c r="N98" i="2"/>
  <c r="N101" i="2"/>
  <c r="O101" i="2"/>
  <c r="N104" i="2"/>
  <c r="J107" i="2"/>
  <c r="O107" i="2"/>
  <c r="J108" i="2"/>
  <c r="J110" i="2"/>
  <c r="N114" i="2"/>
  <c r="N117" i="2"/>
  <c r="O117" i="2"/>
  <c r="N120" i="2"/>
  <c r="O120" i="2"/>
  <c r="J123" i="2"/>
  <c r="O123" i="2"/>
  <c r="J124" i="2"/>
  <c r="J125" i="2"/>
  <c r="J126" i="2"/>
  <c r="N130" i="2"/>
  <c r="N133" i="2"/>
  <c r="O133" i="2"/>
  <c r="N136" i="2"/>
  <c r="J139" i="2"/>
  <c r="J140" i="2"/>
  <c r="J141" i="2"/>
  <c r="J142" i="2"/>
  <c r="O142" i="2"/>
  <c r="N146" i="2"/>
  <c r="N149" i="2"/>
  <c r="O149" i="2"/>
  <c r="N152" i="2"/>
  <c r="J155" i="2"/>
  <c r="J156" i="2"/>
  <c r="O156" i="2"/>
  <c r="J157" i="2"/>
  <c r="J158" i="2"/>
  <c r="O158" i="2"/>
  <c r="N162" i="2"/>
  <c r="N165" i="2"/>
  <c r="O165" i="2"/>
  <c r="N168" i="2"/>
  <c r="J171" i="2"/>
  <c r="J172" i="2"/>
  <c r="J173" i="2"/>
  <c r="J174" i="2"/>
  <c r="N178" i="2"/>
  <c r="N181" i="2"/>
  <c r="O181" i="2"/>
  <c r="J184" i="2"/>
  <c r="O184" i="2"/>
  <c r="J185" i="2"/>
  <c r="O185" i="2"/>
  <c r="N187" i="2"/>
  <c r="J192" i="2"/>
  <c r="J193" i="2"/>
  <c r="O193" i="2"/>
  <c r="N201" i="2"/>
  <c r="O201" i="2"/>
  <c r="J203" i="2"/>
  <c r="N209" i="2"/>
  <c r="O209" i="2"/>
  <c r="J212" i="2"/>
  <c r="O212" i="2"/>
  <c r="J213" i="2"/>
  <c r="J215" i="2"/>
  <c r="N219" i="2"/>
  <c r="N225" i="2"/>
  <c r="O225" i="2"/>
  <c r="J228" i="2"/>
  <c r="O228" i="2"/>
  <c r="J229" i="2"/>
  <c r="O229" i="2"/>
  <c r="N235" i="2"/>
  <c r="N241" i="2"/>
  <c r="O241" i="2"/>
  <c r="J244" i="2"/>
  <c r="O244" i="2"/>
  <c r="N251" i="2"/>
  <c r="N257" i="2"/>
  <c r="O257" i="2"/>
  <c r="J260" i="2"/>
  <c r="O260" i="2"/>
  <c r="O261" i="2"/>
  <c r="N267" i="2"/>
  <c r="J273" i="2"/>
  <c r="N273" i="2"/>
  <c r="J276" i="2"/>
  <c r="O276" i="2"/>
  <c r="N279" i="2"/>
  <c r="N285" i="2"/>
  <c r="N286" i="2"/>
  <c r="J288" i="2"/>
  <c r="O288" i="2"/>
  <c r="J297" i="2"/>
  <c r="N297" i="2"/>
  <c r="N298" i="2"/>
  <c r="O298" i="2"/>
  <c r="J300" i="2"/>
  <c r="J309" i="2"/>
  <c r="N309" i="2"/>
  <c r="N315" i="2"/>
  <c r="J321" i="2"/>
  <c r="J324" i="2"/>
  <c r="O324" i="2"/>
  <c r="N327" i="2"/>
  <c r="J337" i="2"/>
  <c r="O337" i="2"/>
  <c r="J340" i="2"/>
  <c r="O340" i="2"/>
  <c r="N343" i="2"/>
  <c r="J353" i="2"/>
  <c r="O353" i="2"/>
  <c r="J356" i="2"/>
  <c r="O356" i="2"/>
  <c r="N371" i="2"/>
  <c r="O381" i="2"/>
  <c r="N396" i="2"/>
  <c r="N412" i="2"/>
  <c r="O413" i="2"/>
  <c r="N428" i="2"/>
  <c r="N438" i="2"/>
  <c r="O438" i="2"/>
  <c r="N439" i="2"/>
  <c r="N440" i="2"/>
  <c r="O453" i="2"/>
  <c r="N466" i="2"/>
  <c r="O466" i="2"/>
  <c r="N478" i="2"/>
  <c r="O481" i="2"/>
  <c r="N490" i="2"/>
  <c r="N491" i="2"/>
  <c r="N492" i="2"/>
  <c r="O493" i="2"/>
  <c r="O513" i="2"/>
  <c r="N522" i="2"/>
  <c r="N523" i="2"/>
  <c r="N524" i="2"/>
  <c r="O525" i="2"/>
  <c r="N554" i="2"/>
  <c r="N555" i="2"/>
  <c r="N556" i="2"/>
  <c r="O577" i="2"/>
  <c r="N586" i="2"/>
  <c r="N587" i="2"/>
  <c r="N598" i="2"/>
  <c r="O598" i="2"/>
  <c r="N599" i="2"/>
  <c r="O601" i="2"/>
  <c r="N610" i="2"/>
  <c r="O610" i="2"/>
  <c r="N629" i="2"/>
  <c r="O629" i="2"/>
  <c r="N697" i="2"/>
  <c r="N701" i="2"/>
  <c r="O701" i="2"/>
  <c r="N721" i="2"/>
  <c r="O721" i="2"/>
  <c r="N722" i="2"/>
  <c r="O722" i="2"/>
  <c r="N741" i="2"/>
  <c r="O741" i="2"/>
  <c r="N742" i="2"/>
  <c r="O742" i="2"/>
  <c r="N743" i="2"/>
  <c r="N745" i="2"/>
  <c r="O745" i="2"/>
  <c r="O749" i="2"/>
  <c r="N765" i="2"/>
  <c r="O765" i="2"/>
  <c r="N766" i="2"/>
  <c r="O766" i="2"/>
  <c r="O769" i="2"/>
  <c r="N785" i="2"/>
  <c r="N786" i="2"/>
  <c r="O786" i="2"/>
  <c r="O789" i="2"/>
  <c r="N806" i="2"/>
  <c r="O806" i="2"/>
  <c r="N807" i="2"/>
  <c r="N809" i="2"/>
  <c r="O809" i="2"/>
  <c r="O810" i="2"/>
  <c r="N817" i="2"/>
  <c r="N359" i="2"/>
  <c r="N365" i="2"/>
  <c r="N366" i="2"/>
  <c r="J368" i="2"/>
  <c r="J370" i="2"/>
  <c r="J371" i="2"/>
  <c r="N377" i="2"/>
  <c r="O377" i="2"/>
  <c r="N380" i="2"/>
  <c r="J382" i="2"/>
  <c r="N382" i="2"/>
  <c r="N383" i="2"/>
  <c r="O383" i="2"/>
  <c r="J386" i="2"/>
  <c r="O386" i="2"/>
  <c r="J388" i="2"/>
  <c r="N393" i="2"/>
  <c r="J398" i="2"/>
  <c r="N398" i="2"/>
  <c r="N399" i="2"/>
  <c r="O399" i="2"/>
  <c r="J402" i="2"/>
  <c r="O402" i="2"/>
  <c r="J404" i="2"/>
  <c r="N409" i="2"/>
  <c r="J414" i="2"/>
  <c r="N414" i="2"/>
  <c r="N415" i="2"/>
  <c r="O415" i="2"/>
  <c r="J418" i="2"/>
  <c r="O418" i="2"/>
  <c r="J420" i="2"/>
  <c r="O420" i="2"/>
  <c r="N425" i="2"/>
  <c r="N430" i="2"/>
  <c r="J433" i="2"/>
  <c r="O433" i="2"/>
  <c r="N442" i="2"/>
  <c r="N443" i="2"/>
  <c r="N444" i="2"/>
  <c r="J445" i="2"/>
  <c r="O445" i="2"/>
  <c r="J448" i="2"/>
  <c r="J454" i="2"/>
  <c r="N454" i="2"/>
  <c r="O454" i="2"/>
  <c r="N455" i="2"/>
  <c r="N456" i="2"/>
  <c r="O456" i="2"/>
  <c r="J457" i="2"/>
  <c r="O457" i="2"/>
  <c r="J459" i="2"/>
  <c r="J460" i="2"/>
  <c r="O460" i="2"/>
  <c r="J469" i="2"/>
  <c r="O469" i="2"/>
  <c r="J471" i="2"/>
  <c r="O471" i="2"/>
  <c r="J472" i="2"/>
  <c r="O472" i="2"/>
  <c r="J482" i="2"/>
  <c r="N482" i="2"/>
  <c r="J484" i="2"/>
  <c r="J494" i="2"/>
  <c r="N494" i="2"/>
  <c r="J496" i="2"/>
  <c r="J502" i="2"/>
  <c r="N502" i="2"/>
  <c r="O502" i="2"/>
  <c r="N503" i="2"/>
  <c r="N504" i="2"/>
  <c r="O504" i="2"/>
  <c r="J505" i="2"/>
  <c r="O505" i="2"/>
  <c r="J507" i="2"/>
  <c r="J508" i="2"/>
  <c r="J514" i="2"/>
  <c r="N514" i="2"/>
  <c r="J516" i="2"/>
  <c r="J526" i="2"/>
  <c r="N526" i="2"/>
  <c r="J528" i="2"/>
  <c r="J534" i="2"/>
  <c r="N534" i="2"/>
  <c r="N535" i="2"/>
  <c r="O535" i="2"/>
  <c r="N536" i="2"/>
  <c r="O536" i="2"/>
  <c r="J537" i="2"/>
  <c r="O537" i="2"/>
  <c r="J539" i="2"/>
  <c r="O539" i="2"/>
  <c r="J540" i="2"/>
  <c r="J546" i="2"/>
  <c r="N546" i="2"/>
  <c r="O546" i="2"/>
  <c r="J548" i="2"/>
  <c r="J558" i="2"/>
  <c r="N558" i="2"/>
  <c r="J560" i="2"/>
  <c r="J566" i="2"/>
  <c r="N566" i="2"/>
  <c r="N567" i="2"/>
  <c r="J569" i="2"/>
  <c r="O569" i="2"/>
  <c r="J571" i="2"/>
  <c r="O571" i="2"/>
  <c r="J572" i="2"/>
  <c r="N576" i="2"/>
  <c r="J578" i="2"/>
  <c r="N578" i="2"/>
  <c r="J580" i="2"/>
  <c r="N588" i="2"/>
  <c r="N590" i="2"/>
  <c r="J593" i="2"/>
  <c r="N602" i="2"/>
  <c r="N603" i="2"/>
  <c r="N604" i="2"/>
  <c r="J605" i="2"/>
  <c r="O605" i="2"/>
  <c r="J613" i="2"/>
  <c r="O613" i="2"/>
  <c r="J615" i="2"/>
  <c r="J619" i="2"/>
  <c r="J620" i="2"/>
  <c r="J624" i="2"/>
  <c r="J644" i="2"/>
  <c r="J667" i="2"/>
  <c r="J668" i="2"/>
  <c r="O668" i="2"/>
  <c r="J715" i="2"/>
  <c r="O715" i="2"/>
  <c r="J716" i="2"/>
  <c r="N720" i="2"/>
  <c r="J736" i="2"/>
  <c r="J756" i="2"/>
  <c r="N764" i="2"/>
  <c r="J779" i="2"/>
  <c r="J780" i="2"/>
  <c r="N784" i="2"/>
  <c r="J784" i="2"/>
  <c r="O784" i="2"/>
  <c r="J800" i="2"/>
  <c r="J823" i="2"/>
  <c r="O823" i="2"/>
  <c r="J824" i="2"/>
  <c r="J825" i="2"/>
  <c r="O825" i="2"/>
  <c r="J826" i="2"/>
  <c r="J827" i="2"/>
  <c r="J828" i="2"/>
  <c r="J829" i="2"/>
  <c r="O829" i="2"/>
  <c r="J830" i="2"/>
  <c r="J831" i="2"/>
  <c r="O831" i="2"/>
  <c r="J832" i="2"/>
  <c r="J833" i="2"/>
  <c r="O833" i="2"/>
  <c r="J834" i="2"/>
  <c r="J835" i="2"/>
  <c r="J836" i="2"/>
  <c r="J837" i="2"/>
  <c r="O837" i="2"/>
  <c r="J838" i="2"/>
  <c r="O838" i="2"/>
  <c r="J839" i="2"/>
  <c r="O839" i="2"/>
  <c r="J840" i="2"/>
  <c r="J841" i="2"/>
  <c r="O841" i="2"/>
  <c r="J842" i="2"/>
  <c r="J843" i="2"/>
  <c r="O843" i="2"/>
  <c r="J844" i="2"/>
  <c r="J845" i="2"/>
  <c r="O845" i="2"/>
  <c r="J846" i="2"/>
  <c r="J847" i="2"/>
  <c r="O847" i="2"/>
  <c r="J848" i="2"/>
  <c r="J849" i="2"/>
  <c r="O849" i="2"/>
  <c r="J850" i="2"/>
  <c r="J851" i="2"/>
  <c r="O851" i="2"/>
  <c r="J852" i="2"/>
  <c r="O852" i="2"/>
  <c r="O473" i="2"/>
  <c r="O497" i="2"/>
  <c r="O517" i="2"/>
  <c r="O529" i="2"/>
  <c r="O541" i="2"/>
  <c r="O549" i="2"/>
  <c r="O561" i="2"/>
  <c r="O573" i="2"/>
  <c r="O581" i="2"/>
  <c r="O625" i="2"/>
  <c r="O645" i="2"/>
  <c r="O801" i="2"/>
  <c r="J332" i="2"/>
  <c r="J335" i="2"/>
  <c r="N339" i="2"/>
  <c r="O339" i="2"/>
  <c r="N342" i="2"/>
  <c r="J344" i="2"/>
  <c r="O344" i="2"/>
  <c r="J346" i="2"/>
  <c r="J347" i="2"/>
  <c r="N357" i="2"/>
  <c r="N358" i="2"/>
  <c r="J360" i="2"/>
  <c r="O360" i="2"/>
  <c r="J362" i="2"/>
  <c r="J363" i="2"/>
  <c r="O363" i="2"/>
  <c r="N367" i="2"/>
  <c r="N373" i="2"/>
  <c r="N374" i="2"/>
  <c r="N375" i="2"/>
  <c r="J378" i="2"/>
  <c r="O378" i="2"/>
  <c r="J380" i="2"/>
  <c r="N385" i="2"/>
  <c r="N388" i="2"/>
  <c r="J390" i="2"/>
  <c r="N390" i="2"/>
  <c r="N391" i="2"/>
  <c r="O391" i="2"/>
  <c r="J394" i="2"/>
  <c r="O394" i="2"/>
  <c r="J396" i="2"/>
  <c r="N401" i="2"/>
  <c r="N404" i="2"/>
  <c r="J406" i="2"/>
  <c r="N406" i="2"/>
  <c r="N407" i="2"/>
  <c r="O407" i="2"/>
  <c r="J410" i="2"/>
  <c r="J412" i="2"/>
  <c r="O412" i="2"/>
  <c r="N417" i="2"/>
  <c r="J422" i="2"/>
  <c r="N422" i="2"/>
  <c r="O422" i="2"/>
  <c r="N423" i="2"/>
  <c r="O423" i="2"/>
  <c r="J426" i="2"/>
  <c r="O426" i="2"/>
  <c r="J428" i="2"/>
  <c r="J437" i="2"/>
  <c r="J439" i="2"/>
  <c r="J440" i="2"/>
  <c r="O440" i="2"/>
  <c r="J450" i="2"/>
  <c r="N450" i="2"/>
  <c r="O450" i="2"/>
  <c r="J452" i="2"/>
  <c r="N462" i="2"/>
  <c r="J465" i="2"/>
  <c r="O465" i="2"/>
  <c r="N474" i="2"/>
  <c r="N475" i="2"/>
  <c r="N476" i="2"/>
  <c r="J477" i="2"/>
  <c r="O477" i="2"/>
  <c r="J480" i="2"/>
  <c r="J486" i="2"/>
  <c r="N486" i="2"/>
  <c r="N487" i="2"/>
  <c r="O487" i="2"/>
  <c r="N488" i="2"/>
  <c r="O488" i="2"/>
  <c r="J489" i="2"/>
  <c r="O489" i="2"/>
  <c r="J491" i="2"/>
  <c r="J492" i="2"/>
  <c r="J498" i="2"/>
  <c r="N498" i="2"/>
  <c r="J500" i="2"/>
  <c r="J510" i="2"/>
  <c r="N510" i="2"/>
  <c r="O510" i="2"/>
  <c r="J512" i="2"/>
  <c r="J518" i="2"/>
  <c r="N518" i="2"/>
  <c r="N519" i="2"/>
  <c r="O519" i="2"/>
  <c r="N520" i="2"/>
  <c r="O520" i="2"/>
  <c r="J521" i="2"/>
  <c r="O521" i="2"/>
  <c r="J523" i="2"/>
  <c r="J524" i="2"/>
  <c r="J530" i="2"/>
  <c r="N530" i="2"/>
  <c r="J532" i="2"/>
  <c r="J542" i="2"/>
  <c r="N542" i="2"/>
  <c r="J544" i="2"/>
  <c r="J550" i="2"/>
  <c r="N550" i="2"/>
  <c r="O550" i="2"/>
  <c r="N551" i="2"/>
  <c r="O551" i="2"/>
  <c r="N552" i="2"/>
  <c r="O552" i="2"/>
  <c r="J553" i="2"/>
  <c r="O553" i="2"/>
  <c r="J555" i="2"/>
  <c r="J556" i="2"/>
  <c r="O556" i="2"/>
  <c r="J562" i="2"/>
  <c r="N562" i="2"/>
  <c r="J564" i="2"/>
  <c r="J574" i="2"/>
  <c r="N574" i="2"/>
  <c r="J576" i="2"/>
  <c r="J582" i="2"/>
  <c r="N582" i="2"/>
  <c r="N583" i="2"/>
  <c r="O583" i="2"/>
  <c r="J585" i="2"/>
  <c r="O585" i="2"/>
  <c r="J587" i="2"/>
  <c r="J588" i="2"/>
  <c r="J597" i="2"/>
  <c r="O597" i="2"/>
  <c r="J599" i="2"/>
  <c r="O599" i="2"/>
  <c r="J600" i="2"/>
  <c r="J609" i="2"/>
  <c r="J635" i="2"/>
  <c r="J636" i="2"/>
  <c r="J656" i="2"/>
  <c r="J679" i="2"/>
  <c r="O679" i="2"/>
  <c r="J680" i="2"/>
  <c r="J704" i="2"/>
  <c r="J724" i="2"/>
  <c r="N732" i="2"/>
  <c r="J747" i="2"/>
  <c r="J748" i="2"/>
  <c r="N752" i="2"/>
  <c r="J768" i="2"/>
  <c r="J788" i="2"/>
  <c r="N796" i="2"/>
  <c r="N820" i="2"/>
  <c r="J631" i="2"/>
  <c r="O631" i="2"/>
  <c r="J632" i="2"/>
  <c r="O641" i="2"/>
  <c r="N650" i="2"/>
  <c r="N651" i="2"/>
  <c r="N652" i="2"/>
  <c r="O661" i="2"/>
  <c r="J663" i="2"/>
  <c r="O663" i="2"/>
  <c r="J664" i="2"/>
  <c r="O664" i="2"/>
  <c r="N674" i="2"/>
  <c r="O674" i="2"/>
  <c r="J676" i="2"/>
  <c r="N686" i="2"/>
  <c r="O686" i="2"/>
  <c r="J688" i="2"/>
  <c r="N694" i="2"/>
  <c r="O694" i="2"/>
  <c r="N695" i="2"/>
  <c r="O697" i="2"/>
  <c r="J699" i="2"/>
  <c r="J700" i="2"/>
  <c r="O700" i="2"/>
  <c r="O709" i="2"/>
  <c r="J711" i="2"/>
  <c r="O711" i="2"/>
  <c r="J712" i="2"/>
  <c r="O712" i="2"/>
  <c r="N730" i="2"/>
  <c r="N731" i="2"/>
  <c r="O733" i="2"/>
  <c r="J743" i="2"/>
  <c r="O743" i="2"/>
  <c r="J744" i="2"/>
  <c r="N762" i="2"/>
  <c r="N763" i="2"/>
  <c r="J775" i="2"/>
  <c r="J776" i="2"/>
  <c r="N794" i="2"/>
  <c r="N795" i="2"/>
  <c r="O797" i="2"/>
  <c r="N803" i="2"/>
  <c r="J807" i="2"/>
  <c r="J808" i="2"/>
  <c r="N812" i="2"/>
  <c r="N815" i="2"/>
  <c r="J819" i="2"/>
  <c r="J820" i="2"/>
  <c r="O820" i="2"/>
  <c r="J821" i="2"/>
  <c r="J853" i="2"/>
  <c r="O853" i="2"/>
  <c r="J854" i="2"/>
  <c r="J855" i="2"/>
  <c r="J856" i="2"/>
  <c r="O856" i="2"/>
  <c r="J857" i="2"/>
  <c r="O857" i="2"/>
  <c r="J858" i="2"/>
  <c r="J859" i="2"/>
  <c r="O859" i="2"/>
  <c r="J860" i="2"/>
  <c r="J861" i="2"/>
  <c r="O861" i="2"/>
  <c r="J862" i="2"/>
  <c r="J863" i="2"/>
  <c r="O863" i="2"/>
  <c r="J864" i="2"/>
  <c r="O864" i="2"/>
  <c r="J865" i="2"/>
  <c r="J866" i="2"/>
  <c r="J867" i="2"/>
  <c r="O867" i="2"/>
  <c r="J868" i="2"/>
  <c r="J869" i="2"/>
  <c r="O869" i="2"/>
  <c r="J870" i="2"/>
  <c r="J871" i="2"/>
  <c r="O871" i="2"/>
  <c r="J872" i="2"/>
  <c r="J873" i="2"/>
  <c r="O873" i="2"/>
  <c r="J874" i="2"/>
  <c r="J875" i="2"/>
  <c r="O875" i="2"/>
  <c r="J876" i="2"/>
  <c r="O876" i="2"/>
  <c r="J877" i="2"/>
  <c r="J878" i="2"/>
  <c r="J879" i="2"/>
  <c r="O879" i="2"/>
  <c r="J880" i="2"/>
  <c r="O880" i="2"/>
  <c r="J881" i="2"/>
  <c r="O881" i="2"/>
  <c r="J882" i="2"/>
  <c r="J883" i="2"/>
  <c r="J884" i="2"/>
  <c r="O884" i="2"/>
  <c r="J885" i="2"/>
  <c r="O885" i="2"/>
  <c r="J886" i="2"/>
  <c r="J887" i="2"/>
  <c r="O887" i="2"/>
  <c r="J888" i="2"/>
  <c r="J889" i="2"/>
  <c r="O889" i="2"/>
  <c r="J890" i="2"/>
  <c r="J891" i="2"/>
  <c r="O891" i="2"/>
  <c r="J892" i="2"/>
  <c r="J893" i="2"/>
  <c r="O893" i="2"/>
  <c r="J894" i="2"/>
  <c r="J895" i="2"/>
  <c r="J896" i="2"/>
  <c r="J897" i="2"/>
  <c r="O897" i="2"/>
  <c r="J898" i="2"/>
  <c r="O898" i="2"/>
  <c r="J899" i="2"/>
  <c r="O899" i="2"/>
  <c r="J900" i="2"/>
  <c r="J901" i="2"/>
  <c r="J902" i="2"/>
  <c r="J903" i="2"/>
  <c r="O903" i="2"/>
  <c r="J904" i="2"/>
  <c r="J905" i="2"/>
  <c r="O905" i="2"/>
  <c r="J906" i="2"/>
  <c r="J907" i="2"/>
  <c r="O907" i="2"/>
  <c r="J908" i="2"/>
  <c r="J909" i="2"/>
  <c r="J910" i="2"/>
  <c r="J911" i="2"/>
  <c r="O911" i="2"/>
  <c r="J912" i="2"/>
  <c r="J913" i="2"/>
  <c r="O913" i="2"/>
  <c r="J914" i="2"/>
  <c r="J915" i="2"/>
  <c r="O915" i="2"/>
  <c r="J916" i="2"/>
  <c r="J917" i="2"/>
  <c r="J918" i="2"/>
  <c r="J919" i="2"/>
  <c r="O919" i="2"/>
  <c r="J920" i="2"/>
  <c r="J921" i="2"/>
  <c r="O921" i="2"/>
  <c r="J922" i="2"/>
  <c r="J923" i="2"/>
  <c r="O923" i="2"/>
  <c r="J924" i="2"/>
  <c r="J925" i="2"/>
  <c r="J926" i="2"/>
  <c r="J927" i="2"/>
  <c r="O927" i="2"/>
  <c r="J928" i="2"/>
  <c r="O928" i="2"/>
  <c r="J929" i="2"/>
  <c r="O929" i="2"/>
  <c r="J930" i="2"/>
  <c r="J931" i="2"/>
  <c r="J932" i="2"/>
  <c r="O932" i="2"/>
  <c r="J933" i="2"/>
  <c r="O933" i="2"/>
  <c r="J934" i="2"/>
  <c r="J935" i="2"/>
  <c r="O935" i="2"/>
  <c r="J936" i="2"/>
  <c r="J937" i="2"/>
  <c r="J938" i="2"/>
  <c r="J939" i="2"/>
  <c r="O939" i="2"/>
  <c r="J940" i="2"/>
  <c r="J941" i="2"/>
  <c r="O941" i="2"/>
  <c r="J942" i="2"/>
  <c r="J943" i="2"/>
  <c r="O943" i="2"/>
  <c r="J944" i="2"/>
  <c r="J945" i="2"/>
  <c r="J946" i="2"/>
  <c r="J947" i="2"/>
  <c r="O947" i="2"/>
  <c r="J948" i="2"/>
  <c r="J949" i="2"/>
  <c r="O949" i="2"/>
  <c r="J950" i="2"/>
  <c r="J951" i="2"/>
  <c r="O951" i="2"/>
  <c r="J952" i="2"/>
  <c r="J953" i="2"/>
  <c r="J954" i="2"/>
  <c r="J955" i="2"/>
  <c r="O955" i="2"/>
  <c r="J956" i="2"/>
  <c r="J957" i="2"/>
  <c r="O957" i="2"/>
  <c r="J958" i="2"/>
  <c r="O958" i="2"/>
  <c r="J959" i="2"/>
  <c r="J960" i="2"/>
  <c r="O960" i="2"/>
  <c r="J961" i="2"/>
  <c r="O961" i="2"/>
  <c r="J962" i="2"/>
  <c r="J963" i="2"/>
  <c r="O963" i="2"/>
  <c r="J964" i="2"/>
  <c r="J965" i="2"/>
  <c r="J966" i="2"/>
  <c r="J967" i="2"/>
  <c r="O967" i="2"/>
  <c r="J968" i="2"/>
  <c r="J969" i="2"/>
  <c r="O969" i="2"/>
  <c r="J970" i="2"/>
  <c r="J971" i="2"/>
  <c r="O971" i="2"/>
  <c r="J972" i="2"/>
  <c r="J973" i="2"/>
  <c r="J974" i="2"/>
  <c r="J975" i="2"/>
  <c r="O975" i="2"/>
  <c r="J976" i="2"/>
  <c r="O976" i="2"/>
  <c r="J977" i="2"/>
  <c r="O977" i="2"/>
  <c r="J978" i="2"/>
  <c r="J979" i="2"/>
  <c r="J980" i="2"/>
  <c r="O980" i="2"/>
  <c r="J981" i="2"/>
  <c r="O981" i="2"/>
  <c r="J982" i="2"/>
  <c r="J983" i="2"/>
  <c r="O983" i="2"/>
  <c r="J984" i="2"/>
  <c r="J985" i="2"/>
  <c r="J986" i="2"/>
  <c r="J987" i="2"/>
  <c r="O987" i="2"/>
  <c r="J988" i="2"/>
  <c r="O988" i="2"/>
  <c r="J989" i="2"/>
  <c r="O989" i="2"/>
  <c r="J990" i="2"/>
  <c r="J991" i="2"/>
  <c r="J992" i="2"/>
  <c r="O992" i="2"/>
  <c r="J993" i="2"/>
  <c r="O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11" i="2"/>
  <c r="J1012" i="2"/>
  <c r="N1012" i="2"/>
  <c r="O1012" i="2"/>
  <c r="J1013" i="2"/>
  <c r="N1024" i="2"/>
  <c r="N1028" i="2"/>
  <c r="N1032" i="2"/>
  <c r="J1032" i="2"/>
  <c r="O1032" i="2"/>
  <c r="N1036" i="2"/>
  <c r="N1040" i="2"/>
  <c r="N995" i="2"/>
  <c r="N997" i="2"/>
  <c r="N998" i="2"/>
  <c r="N999" i="2"/>
  <c r="N1001" i="2"/>
  <c r="N1002" i="2"/>
  <c r="N1003" i="2"/>
  <c r="N1004" i="2"/>
  <c r="N1005" i="2"/>
  <c r="N1006" i="2"/>
  <c r="N1007" i="2"/>
  <c r="N1008" i="2"/>
  <c r="N1009" i="2"/>
  <c r="N1010" i="2"/>
  <c r="N1013" i="2"/>
  <c r="J1015" i="2"/>
  <c r="O1015" i="2"/>
  <c r="J1016" i="2"/>
  <c r="J1017" i="2"/>
  <c r="J616" i="2"/>
  <c r="J626" i="2"/>
  <c r="N626" i="2"/>
  <c r="J628" i="2"/>
  <c r="J638" i="2"/>
  <c r="N638" i="2"/>
  <c r="J640" i="2"/>
  <c r="J646" i="2"/>
  <c r="N646" i="2"/>
  <c r="N647" i="2"/>
  <c r="O647" i="2"/>
  <c r="N648" i="2"/>
  <c r="O648" i="2"/>
  <c r="J649" i="2"/>
  <c r="J651" i="2"/>
  <c r="J652" i="2"/>
  <c r="O652" i="2"/>
  <c r="J658" i="2"/>
  <c r="N658" i="2"/>
  <c r="J660" i="2"/>
  <c r="N670" i="2"/>
  <c r="J673" i="2"/>
  <c r="O673" i="2"/>
  <c r="N682" i="2"/>
  <c r="N683" i="2"/>
  <c r="N684" i="2"/>
  <c r="J685" i="2"/>
  <c r="O685" i="2"/>
  <c r="J693" i="2"/>
  <c r="J695" i="2"/>
  <c r="J696" i="2"/>
  <c r="J706" i="2"/>
  <c r="N706" i="2"/>
  <c r="J708" i="2"/>
  <c r="J718" i="2"/>
  <c r="N718" i="2"/>
  <c r="J720" i="2"/>
  <c r="J726" i="2"/>
  <c r="N726" i="2"/>
  <c r="N727" i="2"/>
  <c r="J729" i="2"/>
  <c r="J731" i="2"/>
  <c r="J732" i="2"/>
  <c r="O732" i="2"/>
  <c r="N736" i="2"/>
  <c r="J738" i="2"/>
  <c r="N738" i="2"/>
  <c r="J740" i="2"/>
  <c r="N748" i="2"/>
  <c r="J750" i="2"/>
  <c r="N750" i="2"/>
  <c r="J752" i="2"/>
  <c r="J758" i="2"/>
  <c r="N758" i="2"/>
  <c r="N759" i="2"/>
  <c r="O759" i="2"/>
  <c r="J761" i="2"/>
  <c r="O761" i="2"/>
  <c r="J763" i="2"/>
  <c r="J764" i="2"/>
  <c r="N768" i="2"/>
  <c r="J770" i="2"/>
  <c r="N770" i="2"/>
  <c r="J772" i="2"/>
  <c r="N780" i="2"/>
  <c r="J782" i="2"/>
  <c r="N782" i="2"/>
  <c r="J790" i="2"/>
  <c r="N790" i="2"/>
  <c r="N791" i="2"/>
  <c r="J793" i="2"/>
  <c r="O793" i="2"/>
  <c r="J795" i="2"/>
  <c r="J796" i="2"/>
  <c r="N800" i="2"/>
  <c r="J802" i="2"/>
  <c r="N802" i="2"/>
  <c r="O802" i="2"/>
  <c r="J804" i="2"/>
  <c r="N811" i="2"/>
  <c r="J814" i="2"/>
  <c r="O814" i="2"/>
  <c r="J815" i="2"/>
  <c r="O815" i="2"/>
  <c r="J816" i="2"/>
  <c r="O816" i="2"/>
  <c r="J817" i="2"/>
  <c r="N821" i="2"/>
  <c r="N824" i="2"/>
  <c r="N826" i="2"/>
  <c r="N828" i="2"/>
  <c r="N830" i="2"/>
  <c r="N832" i="2"/>
  <c r="N834" i="2"/>
  <c r="N836" i="2"/>
  <c r="N840" i="2"/>
  <c r="N842" i="2"/>
  <c r="N844" i="2"/>
  <c r="N846" i="2"/>
  <c r="N848" i="2"/>
  <c r="N850" i="2"/>
  <c r="N854" i="2"/>
  <c r="N858" i="2"/>
  <c r="N862" i="2"/>
  <c r="N866" i="2"/>
  <c r="N868" i="2"/>
  <c r="N870" i="2"/>
  <c r="N874" i="2"/>
  <c r="N878" i="2"/>
  <c r="N882" i="2"/>
  <c r="N886" i="2"/>
  <c r="N890" i="2"/>
  <c r="N892" i="2"/>
  <c r="N894" i="2"/>
  <c r="N896" i="2"/>
  <c r="N900" i="2"/>
  <c r="N902" i="2"/>
  <c r="N904" i="2"/>
  <c r="N906" i="2"/>
  <c r="N908" i="2"/>
  <c r="N910" i="2"/>
  <c r="N912" i="2"/>
  <c r="N914" i="2"/>
  <c r="N916" i="2"/>
  <c r="N918" i="2"/>
  <c r="N920" i="2"/>
  <c r="N922" i="2"/>
  <c r="N924" i="2"/>
  <c r="N926" i="2"/>
  <c r="N930" i="2"/>
  <c r="N934" i="2"/>
  <c r="N936" i="2"/>
  <c r="N938" i="2"/>
  <c r="N940" i="2"/>
  <c r="N942" i="2"/>
  <c r="N944" i="2"/>
  <c r="N946" i="2"/>
  <c r="N948" i="2"/>
  <c r="N950" i="2"/>
  <c r="N952" i="2"/>
  <c r="N954" i="2"/>
  <c r="N956" i="2"/>
  <c r="N962" i="2"/>
  <c r="N964" i="2"/>
  <c r="N966" i="2"/>
  <c r="N968" i="2"/>
  <c r="N970" i="2"/>
  <c r="N972" i="2"/>
  <c r="N974" i="2"/>
  <c r="N978" i="2"/>
  <c r="N982" i="2"/>
  <c r="N984" i="2"/>
  <c r="N986" i="2"/>
  <c r="N990" i="2"/>
  <c r="N994" i="2"/>
  <c r="N996" i="2"/>
  <c r="N1000" i="2"/>
  <c r="O1018" i="2"/>
  <c r="J1042" i="2"/>
  <c r="J1043" i="2"/>
  <c r="J1044" i="2"/>
  <c r="J1045" i="2"/>
  <c r="O1153" i="2"/>
  <c r="N1161" i="2"/>
  <c r="N1164" i="2"/>
  <c r="J1170" i="2"/>
  <c r="O1170" i="2"/>
  <c r="N1177" i="2"/>
  <c r="N1180" i="2"/>
  <c r="J1186" i="2"/>
  <c r="O1186" i="2"/>
  <c r="N1193" i="2"/>
  <c r="N1196" i="2"/>
  <c r="J1202" i="2"/>
  <c r="N1209" i="2"/>
  <c r="J1209" i="2"/>
  <c r="O1209" i="2"/>
  <c r="N1212" i="2"/>
  <c r="J1218" i="2"/>
  <c r="O1218" i="2"/>
  <c r="N1225" i="2"/>
  <c r="N1228" i="2"/>
  <c r="N1230" i="2"/>
  <c r="N1234" i="2"/>
  <c r="J1240" i="2"/>
  <c r="J1252" i="2"/>
  <c r="N1255" i="2"/>
  <c r="J1256" i="2"/>
  <c r="O1256" i="2"/>
  <c r="J1257" i="2"/>
  <c r="J1258" i="2"/>
  <c r="N1258" i="2"/>
  <c r="O1258" i="2"/>
  <c r="J1259" i="2"/>
  <c r="J1260" i="2"/>
  <c r="J1261" i="2"/>
  <c r="J1262" i="2"/>
  <c r="N1262" i="2"/>
  <c r="O1262" i="2"/>
  <c r="J1263" i="2"/>
  <c r="J1265" i="2"/>
  <c r="J1266" i="2"/>
  <c r="J1267" i="2"/>
  <c r="J1268" i="2"/>
  <c r="J1269" i="2"/>
  <c r="J1270" i="2"/>
  <c r="N1279" i="2"/>
  <c r="O1279" i="2"/>
  <c r="N1280" i="2"/>
  <c r="N1281" i="2"/>
  <c r="J1283" i="2"/>
  <c r="J1284" i="2"/>
  <c r="J1285" i="2"/>
  <c r="J1286" i="2"/>
  <c r="O1286" i="2"/>
  <c r="N1295" i="2"/>
  <c r="N1296" i="2"/>
  <c r="O1296" i="2"/>
  <c r="N1297" i="2"/>
  <c r="J1298" i="2"/>
  <c r="J1299" i="2"/>
  <c r="J1300" i="2"/>
  <c r="N1300" i="2"/>
  <c r="O1300" i="2"/>
  <c r="J1301" i="2"/>
  <c r="N1311" i="2"/>
  <c r="N1312" i="2"/>
  <c r="J1314" i="2"/>
  <c r="O1314" i="2"/>
  <c r="J1315" i="2"/>
  <c r="J1316" i="2"/>
  <c r="J1317" i="2"/>
  <c r="N1325" i="2"/>
  <c r="N1327" i="2"/>
  <c r="N1328" i="2"/>
  <c r="J1330" i="2"/>
  <c r="O1330" i="2"/>
  <c r="J1331" i="2"/>
  <c r="J1332" i="2"/>
  <c r="J1333" i="2"/>
  <c r="N1337" i="2"/>
  <c r="N1356" i="2"/>
  <c r="N1360" i="2"/>
  <c r="N1364" i="2"/>
  <c r="N1044" i="2"/>
  <c r="N1046" i="2"/>
  <c r="O1046" i="2"/>
  <c r="N1047" i="2"/>
  <c r="O1047" i="2"/>
  <c r="N1060" i="2"/>
  <c r="N1062" i="2"/>
  <c r="O1062" i="2"/>
  <c r="N1063" i="2"/>
  <c r="O1063" i="2"/>
  <c r="N1079" i="2"/>
  <c r="O1079" i="2"/>
  <c r="N1080" i="2"/>
  <c r="O1080" i="2"/>
  <c r="O1085" i="2"/>
  <c r="N1094" i="2"/>
  <c r="O1094" i="2"/>
  <c r="N1095" i="2"/>
  <c r="O1095" i="2"/>
  <c r="N1096" i="2"/>
  <c r="N1110" i="2"/>
  <c r="O1110" i="2"/>
  <c r="N1111" i="2"/>
  <c r="O1111" i="2"/>
  <c r="N1112" i="2"/>
  <c r="O1117" i="2"/>
  <c r="N1126" i="2"/>
  <c r="O1126" i="2"/>
  <c r="N1127" i="2"/>
  <c r="O1127" i="2"/>
  <c r="N1128" i="2"/>
  <c r="J1130" i="2"/>
  <c r="N1130" i="2"/>
  <c r="N1131" i="2"/>
  <c r="O1131" i="2"/>
  <c r="N1132" i="2"/>
  <c r="O1132" i="2"/>
  <c r="J1134" i="2"/>
  <c r="N1134" i="2"/>
  <c r="O1134" i="2"/>
  <c r="N1135" i="2"/>
  <c r="O1135" i="2"/>
  <c r="N1136" i="2"/>
  <c r="O1136" i="2"/>
  <c r="J1138" i="2"/>
  <c r="N1138" i="2"/>
  <c r="O1138" i="2"/>
  <c r="N1139" i="2"/>
  <c r="J1142" i="2"/>
  <c r="N1142" i="2"/>
  <c r="N1143" i="2"/>
  <c r="O1143" i="2"/>
  <c r="J1146" i="2"/>
  <c r="N1146" i="2"/>
  <c r="N1147" i="2"/>
  <c r="O1147" i="2"/>
  <c r="J1150" i="2"/>
  <c r="N1150" i="2"/>
  <c r="N1151" i="2"/>
  <c r="O1151" i="2"/>
  <c r="J1154" i="2"/>
  <c r="N1154" i="2"/>
  <c r="O1154" i="2"/>
  <c r="N1155" i="2"/>
  <c r="J1158" i="2"/>
  <c r="O1158" i="2"/>
  <c r="J1159" i="2"/>
  <c r="J1160" i="2"/>
  <c r="J1161" i="2"/>
  <c r="O1161" i="2"/>
  <c r="N1165" i="2"/>
  <c r="N1171" i="2"/>
  <c r="O1171" i="2"/>
  <c r="J1174" i="2"/>
  <c r="O1174" i="2"/>
  <c r="J1175" i="2"/>
  <c r="J1176" i="2"/>
  <c r="J1177" i="2"/>
  <c r="N1181" i="2"/>
  <c r="N1184" i="2"/>
  <c r="O1184" i="2"/>
  <c r="N1187" i="2"/>
  <c r="J1190" i="2"/>
  <c r="O1190" i="2"/>
  <c r="J1191" i="2"/>
  <c r="J1192" i="2"/>
  <c r="J1193" i="2"/>
  <c r="N1197" i="2"/>
  <c r="N1200" i="2"/>
  <c r="N1203" i="2"/>
  <c r="J1206" i="2"/>
  <c r="J1207" i="2"/>
  <c r="J1208" i="2"/>
  <c r="O1208" i="2"/>
  <c r="N1213" i="2"/>
  <c r="N1216" i="2"/>
  <c r="N1219" i="2"/>
  <c r="J1222" i="2"/>
  <c r="O1222" i="2"/>
  <c r="J1223" i="2"/>
  <c r="J1224" i="2"/>
  <c r="J1225" i="2"/>
  <c r="O1225" i="2"/>
  <c r="N1229" i="2"/>
  <c r="N1231" i="2"/>
  <c r="N1240" i="2"/>
  <c r="N1242" i="2"/>
  <c r="O1242" i="2"/>
  <c r="N1244" i="2"/>
  <c r="O1244" i="2"/>
  <c r="N1246" i="2"/>
  <c r="N1248" i="2"/>
  <c r="N1250" i="2"/>
  <c r="N1252" i="2"/>
  <c r="N1257" i="2"/>
  <c r="N1259" i="2"/>
  <c r="N1261" i="2"/>
  <c r="N1263" i="2"/>
  <c r="N1265" i="2"/>
  <c r="N1267" i="2"/>
  <c r="N1268" i="2"/>
  <c r="N1269" i="2"/>
  <c r="J1271" i="2"/>
  <c r="J1272" i="2"/>
  <c r="J1273" i="2"/>
  <c r="J1274" i="2"/>
  <c r="N1283" i="2"/>
  <c r="N1284" i="2"/>
  <c r="N1285" i="2"/>
  <c r="J1287" i="2"/>
  <c r="J1288" i="2"/>
  <c r="J1289" i="2"/>
  <c r="J1290" i="2"/>
  <c r="O1290" i="2"/>
  <c r="N1299" i="2"/>
  <c r="N1301" i="2"/>
  <c r="J1303" i="2"/>
  <c r="N1303" i="2"/>
  <c r="O1303" i="2"/>
  <c r="J1304" i="2"/>
  <c r="J1305" i="2"/>
  <c r="N1313" i="2"/>
  <c r="N1315" i="2"/>
  <c r="N1316" i="2"/>
  <c r="N1317" i="2"/>
  <c r="O1318" i="2"/>
  <c r="J1319" i="2"/>
  <c r="N1319" i="2"/>
  <c r="O1319" i="2"/>
  <c r="J1320" i="2"/>
  <c r="J1321" i="2"/>
  <c r="N1329" i="2"/>
  <c r="O1329" i="2"/>
  <c r="N1331" i="2"/>
  <c r="N1332" i="2"/>
  <c r="J1335" i="2"/>
  <c r="J1336" i="2"/>
  <c r="J1337" i="2"/>
  <c r="N1341" i="2"/>
  <c r="N1345" i="2"/>
  <c r="N1349" i="2"/>
  <c r="N1353" i="2"/>
  <c r="N1357" i="2"/>
  <c r="N1361" i="2"/>
  <c r="N1365" i="2"/>
  <c r="N1381" i="2"/>
  <c r="N1385" i="2"/>
  <c r="N1389" i="2"/>
  <c r="J1008" i="2"/>
  <c r="O1008" i="2"/>
  <c r="J1009" i="2"/>
  <c r="O1009" i="2"/>
  <c r="J1010" i="2"/>
  <c r="N1016" i="2"/>
  <c r="O1016" i="2"/>
  <c r="N1019" i="2"/>
  <c r="N1020" i="2"/>
  <c r="N1021" i="2"/>
  <c r="J1022" i="2"/>
  <c r="J1023" i="2"/>
  <c r="J1024" i="2"/>
  <c r="O1024" i="2"/>
  <c r="J1025" i="2"/>
  <c r="O1025" i="2"/>
  <c r="J1026" i="2"/>
  <c r="O1026" i="2"/>
  <c r="J1027" i="2"/>
  <c r="O1027" i="2"/>
  <c r="J1028" i="2"/>
  <c r="J1029" i="2"/>
  <c r="J1030" i="2"/>
  <c r="O1030" i="2"/>
  <c r="J1031" i="2"/>
  <c r="O1031" i="2"/>
  <c r="J1033" i="2"/>
  <c r="J1035" i="2"/>
  <c r="J1036" i="2"/>
  <c r="J1037" i="2"/>
  <c r="J1038" i="2"/>
  <c r="J1039" i="2"/>
  <c r="J1040" i="2"/>
  <c r="J1041" i="2"/>
  <c r="O1041" i="2"/>
  <c r="N1048" i="2"/>
  <c r="O1048" i="2"/>
  <c r="N1050" i="2"/>
  <c r="O1050" i="2"/>
  <c r="N1051" i="2"/>
  <c r="O1051" i="2"/>
  <c r="J1054" i="2"/>
  <c r="J1055" i="2"/>
  <c r="J1056" i="2"/>
  <c r="J1057" i="2"/>
  <c r="O1057" i="2"/>
  <c r="N1064" i="2"/>
  <c r="O1064" i="2"/>
  <c r="N1066" i="2"/>
  <c r="O1066" i="2"/>
  <c r="N1067" i="2"/>
  <c r="O1067" i="2"/>
  <c r="N1068" i="2"/>
  <c r="O1068" i="2"/>
  <c r="J1070" i="2"/>
  <c r="J1071" i="2"/>
  <c r="J1072" i="2"/>
  <c r="J1073" i="2"/>
  <c r="N1082" i="2"/>
  <c r="O1082" i="2"/>
  <c r="N1083" i="2"/>
  <c r="O1083" i="2"/>
  <c r="N1084" i="2"/>
  <c r="J1086" i="2"/>
  <c r="J1087" i="2"/>
  <c r="J1088" i="2"/>
  <c r="J1089" i="2"/>
  <c r="O1089" i="2"/>
  <c r="N1098" i="2"/>
  <c r="O1098" i="2"/>
  <c r="N1099" i="2"/>
  <c r="O1099" i="2"/>
  <c r="N1100" i="2"/>
  <c r="J1102" i="2"/>
  <c r="J1103" i="2"/>
  <c r="J1104" i="2"/>
  <c r="J1105" i="2"/>
  <c r="O1105" i="2"/>
  <c r="N1114" i="2"/>
  <c r="O1114" i="2"/>
  <c r="N1115" i="2"/>
  <c r="O1115" i="2"/>
  <c r="N1116" i="2"/>
  <c r="J1118" i="2"/>
  <c r="J1119" i="2"/>
  <c r="J1120" i="2"/>
  <c r="J1121" i="2"/>
  <c r="O1121" i="2"/>
  <c r="N1140" i="2"/>
  <c r="O1140" i="2"/>
  <c r="N1144" i="2"/>
  <c r="N1148" i="2"/>
  <c r="O1148" i="2"/>
  <c r="N1152" i="2"/>
  <c r="O1152" i="2"/>
  <c r="N1156" i="2"/>
  <c r="O1156" i="2"/>
  <c r="N1159" i="2"/>
  <c r="O1162" i="2"/>
  <c r="J1164" i="2"/>
  <c r="J1165" i="2"/>
  <c r="O1165" i="2"/>
  <c r="N1169" i="2"/>
  <c r="O1169" i="2"/>
  <c r="N1172" i="2"/>
  <c r="N1175" i="2"/>
  <c r="J1179" i="2"/>
  <c r="J1180" i="2"/>
  <c r="O1180" i="2"/>
  <c r="J1181" i="2"/>
  <c r="O1181" i="2"/>
  <c r="N1185" i="2"/>
  <c r="N1188" i="2"/>
  <c r="N1191" i="2"/>
  <c r="O1194" i="2"/>
  <c r="J1195" i="2"/>
  <c r="J1196" i="2"/>
  <c r="O1196" i="2"/>
  <c r="J1197" i="2"/>
  <c r="O1197" i="2"/>
  <c r="N1201" i="2"/>
  <c r="N1204" i="2"/>
  <c r="N1207" i="2"/>
  <c r="O1210" i="2"/>
  <c r="J1211" i="2"/>
  <c r="O1211" i="2"/>
  <c r="J1212" i="2"/>
  <c r="O1212" i="2"/>
  <c r="J1213" i="2"/>
  <c r="O1213" i="2"/>
  <c r="N1217" i="2"/>
  <c r="N1220" i="2"/>
  <c r="O1220" i="2"/>
  <c r="N1223" i="2"/>
  <c r="J1227" i="2"/>
  <c r="O1227" i="2"/>
  <c r="J1228" i="2"/>
  <c r="J1229" i="2"/>
  <c r="J1231" i="2"/>
  <c r="O1231" i="2"/>
  <c r="J1233" i="2"/>
  <c r="O1233" i="2"/>
  <c r="J1234" i="2"/>
  <c r="J1235" i="2"/>
  <c r="N1260" i="2"/>
  <c r="N1264" i="2"/>
  <c r="N1266" i="2"/>
  <c r="N1271" i="2"/>
  <c r="N1272" i="2"/>
  <c r="N1273" i="2"/>
  <c r="J1275" i="2"/>
  <c r="O1275" i="2"/>
  <c r="J1276" i="2"/>
  <c r="O1276" i="2"/>
  <c r="J1277" i="2"/>
  <c r="J1278" i="2"/>
  <c r="N1287" i="2"/>
  <c r="N1288" i="2"/>
  <c r="N1289" i="2"/>
  <c r="J1291" i="2"/>
  <c r="J1292" i="2"/>
  <c r="O1292" i="2"/>
  <c r="J1293" i="2"/>
  <c r="O1293" i="2"/>
  <c r="J1294" i="2"/>
  <c r="N1304" i="2"/>
  <c r="N1305" i="2"/>
  <c r="O1305" i="2"/>
  <c r="O1306" i="2"/>
  <c r="J1307" i="2"/>
  <c r="J1308" i="2"/>
  <c r="O1308" i="2"/>
  <c r="J1309" i="2"/>
  <c r="O1309" i="2"/>
  <c r="J1310" i="2"/>
  <c r="O1310" i="2"/>
  <c r="N1320" i="2"/>
  <c r="J1323" i="2"/>
  <c r="O1323" i="2"/>
  <c r="J1324" i="2"/>
  <c r="O1324" i="2"/>
  <c r="J1325" i="2"/>
  <c r="N1335" i="2"/>
  <c r="N1336" i="2"/>
  <c r="J1339" i="2"/>
  <c r="O1339" i="2"/>
  <c r="J1340" i="2"/>
  <c r="J1341" i="2"/>
  <c r="O1341" i="2"/>
  <c r="J1342" i="2"/>
  <c r="J1343" i="2"/>
  <c r="O1343" i="2"/>
  <c r="J1344" i="2"/>
  <c r="O1344" i="2"/>
  <c r="J1345" i="2"/>
  <c r="J1346" i="2"/>
  <c r="J1347" i="2"/>
  <c r="J1348" i="2"/>
  <c r="O1348" i="2"/>
  <c r="J1349" i="2"/>
  <c r="N1054" i="2"/>
  <c r="N1055" i="2"/>
  <c r="J1058" i="2"/>
  <c r="O1058" i="2"/>
  <c r="J1059" i="2"/>
  <c r="J1060" i="2"/>
  <c r="J1061" i="2"/>
  <c r="N1070" i="2"/>
  <c r="O1070" i="2"/>
  <c r="N1071" i="2"/>
  <c r="N1072" i="2"/>
  <c r="J1074" i="2"/>
  <c r="J1075" i="2"/>
  <c r="O1075" i="2"/>
  <c r="J1076" i="2"/>
  <c r="J1077" i="2"/>
  <c r="N1086" i="2"/>
  <c r="N1087" i="2"/>
  <c r="O1087" i="2"/>
  <c r="N1088" i="2"/>
  <c r="J1090" i="2"/>
  <c r="J1091" i="2"/>
  <c r="J1092" i="2"/>
  <c r="J1093" i="2"/>
  <c r="O1093" i="2"/>
  <c r="N1102" i="2"/>
  <c r="N1103" i="2"/>
  <c r="N1104" i="2"/>
  <c r="O1104" i="2"/>
  <c r="J1106" i="2"/>
  <c r="J1107" i="2"/>
  <c r="J1108" i="2"/>
  <c r="J1109" i="2"/>
  <c r="O1109" i="2"/>
  <c r="N1118" i="2"/>
  <c r="N1119" i="2"/>
  <c r="N1120" i="2"/>
  <c r="J1122" i="2"/>
  <c r="O1122" i="2"/>
  <c r="J1123" i="2"/>
  <c r="J1124" i="2"/>
  <c r="J1125" i="2"/>
  <c r="O1125" i="2"/>
  <c r="O1182" i="2"/>
  <c r="O1185" i="2"/>
  <c r="O1201" i="2"/>
  <c r="O1216" i="2"/>
  <c r="O1230" i="2"/>
  <c r="O1246" i="2"/>
  <c r="O1248" i="2"/>
  <c r="O1250" i="2"/>
  <c r="O1255" i="2"/>
  <c r="O1280" i="2"/>
  <c r="O1281" i="2"/>
  <c r="O1295" i="2"/>
  <c r="O1297" i="2"/>
  <c r="O1311" i="2"/>
  <c r="O1312" i="2"/>
  <c r="O1326" i="2"/>
  <c r="O1327" i="2"/>
  <c r="O1328" i="2"/>
  <c r="N1366" i="2"/>
  <c r="N1367" i="2"/>
  <c r="N1369" i="2"/>
  <c r="N1370" i="2"/>
  <c r="N1371" i="2"/>
  <c r="N1373" i="2"/>
  <c r="N1374" i="2"/>
  <c r="O1374" i="2"/>
  <c r="N1375" i="2"/>
  <c r="N1377" i="2"/>
  <c r="N1378" i="2"/>
  <c r="O1378" i="2"/>
  <c r="N1379" i="2"/>
  <c r="N1382" i="2"/>
  <c r="N1383" i="2"/>
  <c r="N1386" i="2"/>
  <c r="N1387" i="2"/>
  <c r="N1390" i="2"/>
  <c r="O1390" i="2"/>
  <c r="N1391" i="2"/>
  <c r="J1395" i="2"/>
  <c r="J1396" i="2"/>
  <c r="J1397" i="2"/>
  <c r="N1404" i="2"/>
  <c r="O1404" i="2"/>
  <c r="N1406" i="2"/>
  <c r="N1407" i="2"/>
  <c r="J1411" i="2"/>
  <c r="J1412" i="2"/>
  <c r="O1412" i="2"/>
  <c r="J1413" i="2"/>
  <c r="O1413" i="2"/>
  <c r="N1420" i="2"/>
  <c r="N1422" i="2"/>
  <c r="O1422" i="2"/>
  <c r="N1423" i="2"/>
  <c r="O1425" i="2"/>
  <c r="J1427" i="2"/>
  <c r="J1428" i="2"/>
  <c r="N1436" i="2"/>
  <c r="O1436" i="2"/>
  <c r="N1438" i="2"/>
  <c r="O1438" i="2"/>
  <c r="N1439" i="2"/>
  <c r="N1440" i="2"/>
  <c r="N1441" i="2"/>
  <c r="N1442" i="2"/>
  <c r="J1444" i="2"/>
  <c r="J1445" i="2"/>
  <c r="J1446" i="2"/>
  <c r="J1447" i="2"/>
  <c r="O1447" i="2"/>
  <c r="J1448" i="2"/>
  <c r="J1449" i="2"/>
  <c r="J1450" i="2"/>
  <c r="J1451" i="2"/>
  <c r="O1451" i="2"/>
  <c r="J1452" i="2"/>
  <c r="J1453" i="2"/>
  <c r="J1454" i="2"/>
  <c r="J1455" i="2"/>
  <c r="O1455" i="2"/>
  <c r="J1456" i="2"/>
  <c r="J1457" i="2"/>
  <c r="J1458" i="2"/>
  <c r="J1459" i="2"/>
  <c r="J1460" i="2"/>
  <c r="J1461" i="2"/>
  <c r="J1462" i="2"/>
  <c r="J1463" i="2"/>
  <c r="O1463" i="2"/>
  <c r="J1512" i="2"/>
  <c r="J1513" i="2"/>
  <c r="J1514" i="2"/>
  <c r="J1515" i="2"/>
  <c r="O1515" i="2"/>
  <c r="N1394" i="2"/>
  <c r="N1395" i="2"/>
  <c r="J1399" i="2"/>
  <c r="J1400" i="2"/>
  <c r="J1401" i="2"/>
  <c r="N1408" i="2"/>
  <c r="N1410" i="2"/>
  <c r="O1410" i="2"/>
  <c r="N1411" i="2"/>
  <c r="J1415" i="2"/>
  <c r="O1415" i="2"/>
  <c r="J1416" i="2"/>
  <c r="J1417" i="2"/>
  <c r="N1424" i="2"/>
  <c r="J1424" i="2"/>
  <c r="O1424" i="2"/>
  <c r="N1426" i="2"/>
  <c r="O1426" i="2"/>
  <c r="N1427" i="2"/>
  <c r="O1429" i="2"/>
  <c r="J1431" i="2"/>
  <c r="O1431" i="2"/>
  <c r="J1432" i="2"/>
  <c r="N1444" i="2"/>
  <c r="N1445" i="2"/>
  <c r="N1446" i="2"/>
  <c r="N1448" i="2"/>
  <c r="N1449" i="2"/>
  <c r="N1450" i="2"/>
  <c r="N1452" i="2"/>
  <c r="N1453" i="2"/>
  <c r="N1454" i="2"/>
  <c r="N1456" i="2"/>
  <c r="N1457" i="2"/>
  <c r="N1458" i="2"/>
  <c r="N1460" i="2"/>
  <c r="N1461" i="2"/>
  <c r="N1462" i="2"/>
  <c r="J1464" i="2"/>
  <c r="J1465" i="2"/>
  <c r="O1465" i="2"/>
  <c r="J1466" i="2"/>
  <c r="J1484" i="2"/>
  <c r="O1484" i="2"/>
  <c r="J1485" i="2"/>
  <c r="J1486" i="2"/>
  <c r="J1487" i="2"/>
  <c r="O1487" i="2"/>
  <c r="J1488" i="2"/>
  <c r="J1489" i="2"/>
  <c r="J1490" i="2"/>
  <c r="J1491" i="2"/>
  <c r="J1492" i="2"/>
  <c r="O1492" i="2"/>
  <c r="J1493" i="2"/>
  <c r="J1494" i="2"/>
  <c r="J1495" i="2"/>
  <c r="J1496" i="2"/>
  <c r="O1496" i="2"/>
  <c r="J1497" i="2"/>
  <c r="J1498" i="2"/>
  <c r="J1499" i="2"/>
  <c r="O1499" i="2"/>
  <c r="N1508" i="2"/>
  <c r="N1509" i="2"/>
  <c r="N1510" i="2"/>
  <c r="N1511" i="2"/>
  <c r="N1512" i="2"/>
  <c r="O1512" i="2"/>
  <c r="N1513" i="2"/>
  <c r="N1514" i="2"/>
  <c r="J1516" i="2"/>
  <c r="J1517" i="2"/>
  <c r="O1517" i="2"/>
  <c r="J1518" i="2"/>
  <c r="J1519" i="2"/>
  <c r="J1520" i="2"/>
  <c r="O1520" i="2"/>
  <c r="J1521" i="2"/>
  <c r="O1521" i="2"/>
  <c r="J1522" i="2"/>
  <c r="J1523" i="2"/>
  <c r="J1524" i="2"/>
  <c r="O1524" i="2"/>
  <c r="J1525" i="2"/>
  <c r="J1526" i="2"/>
  <c r="J1527" i="2"/>
  <c r="J1528" i="2"/>
  <c r="J1529" i="2"/>
  <c r="J1530" i="2"/>
  <c r="J1531" i="2"/>
  <c r="J1532" i="2"/>
  <c r="J1533" i="2"/>
  <c r="J1534" i="2"/>
  <c r="J1535" i="2"/>
  <c r="O1535" i="2"/>
  <c r="J1351" i="2"/>
  <c r="J1352" i="2"/>
  <c r="O1352" i="2"/>
  <c r="J1353" i="2"/>
  <c r="O1353" i="2"/>
  <c r="J1355" i="2"/>
  <c r="O1355" i="2"/>
  <c r="J1356" i="2"/>
  <c r="J1357" i="2"/>
  <c r="O1357" i="2"/>
  <c r="J1359" i="2"/>
  <c r="J1360" i="2"/>
  <c r="O1360" i="2"/>
  <c r="J1361" i="2"/>
  <c r="J1363" i="2"/>
  <c r="O1363" i="2"/>
  <c r="J1364" i="2"/>
  <c r="O1364" i="2"/>
  <c r="J1365" i="2"/>
  <c r="J1367" i="2"/>
  <c r="J1368" i="2"/>
  <c r="J1369" i="2"/>
  <c r="O1369" i="2"/>
  <c r="J1371" i="2"/>
  <c r="O1371" i="2"/>
  <c r="J1372" i="2"/>
  <c r="O1372" i="2"/>
  <c r="J1373" i="2"/>
  <c r="J1375" i="2"/>
  <c r="J1376" i="2"/>
  <c r="O1376" i="2"/>
  <c r="J1377" i="2"/>
  <c r="J1379" i="2"/>
  <c r="O1379" i="2"/>
  <c r="J1380" i="2"/>
  <c r="J1381" i="2"/>
  <c r="O1381" i="2"/>
  <c r="J1383" i="2"/>
  <c r="J1384" i="2"/>
  <c r="J1385" i="2"/>
  <c r="O1385" i="2"/>
  <c r="J1387" i="2"/>
  <c r="O1387" i="2"/>
  <c r="J1388" i="2"/>
  <c r="O1388" i="2"/>
  <c r="J1389" i="2"/>
  <c r="J1391" i="2"/>
  <c r="J1392" i="2"/>
  <c r="O1392" i="2"/>
  <c r="J1393" i="2"/>
  <c r="O1393" i="2"/>
  <c r="N1400" i="2"/>
  <c r="J1402" i="2"/>
  <c r="N1402" i="2"/>
  <c r="N1403" i="2"/>
  <c r="J1407" i="2"/>
  <c r="J1408" i="2"/>
  <c r="J1409" i="2"/>
  <c r="O1409" i="2"/>
  <c r="N1416" i="2"/>
  <c r="J1418" i="2"/>
  <c r="N1418" i="2"/>
  <c r="N1419" i="2"/>
  <c r="O1419" i="2"/>
  <c r="J1421" i="2"/>
  <c r="O1421" i="2"/>
  <c r="J1423" i="2"/>
  <c r="O1423" i="2"/>
  <c r="N1432" i="2"/>
  <c r="J1434" i="2"/>
  <c r="N1434" i="2"/>
  <c r="N1435" i="2"/>
  <c r="J1437" i="2"/>
  <c r="O1437" i="2"/>
  <c r="J1440" i="2"/>
  <c r="J1441" i="2"/>
  <c r="J1442" i="2"/>
  <c r="J1443" i="2"/>
  <c r="O1443" i="2"/>
  <c r="N1466" i="2"/>
  <c r="N1470" i="2"/>
  <c r="J1470" i="2"/>
  <c r="O1470" i="2"/>
  <c r="N1474" i="2"/>
  <c r="N1478" i="2"/>
  <c r="N1482" i="2"/>
  <c r="N1486" i="2"/>
  <c r="O1486" i="2"/>
  <c r="N1490" i="2"/>
  <c r="N1495" i="2"/>
  <c r="N1500" i="2"/>
  <c r="N1501" i="2"/>
  <c r="O1501" i="2"/>
  <c r="N1502" i="2"/>
  <c r="O1507" i="2"/>
  <c r="J1564" i="2"/>
  <c r="J1565" i="2"/>
  <c r="J1566" i="2"/>
  <c r="N1573" i="2"/>
  <c r="N1576" i="2"/>
  <c r="N1578" i="2"/>
  <c r="N1579" i="2"/>
  <c r="N1580" i="2"/>
  <c r="N1582" i="2"/>
  <c r="J1584" i="2"/>
  <c r="O1584" i="2"/>
  <c r="J1585" i="2"/>
  <c r="J1586" i="2"/>
  <c r="J1588" i="2"/>
  <c r="O1588" i="2"/>
  <c r="J1589" i="2"/>
  <c r="J1590" i="2"/>
  <c r="O1590" i="2"/>
  <c r="J1592" i="2"/>
  <c r="O1592" i="2"/>
  <c r="J1593" i="2"/>
  <c r="J1594" i="2"/>
  <c r="O1594" i="2"/>
  <c r="J1596" i="2"/>
  <c r="J1598" i="2"/>
  <c r="O1598" i="2"/>
  <c r="J1599" i="2"/>
  <c r="J1600" i="2"/>
  <c r="O1600" i="2"/>
  <c r="J1602" i="2"/>
  <c r="J1603" i="2"/>
  <c r="J1604" i="2"/>
  <c r="O1604" i="2"/>
  <c r="J1606" i="2"/>
  <c r="O1606" i="2"/>
  <c r="J1607" i="2"/>
  <c r="J1608" i="2"/>
  <c r="O1608" i="2"/>
  <c r="J1610" i="2"/>
  <c r="O1610" i="2"/>
  <c r="J1611" i="2"/>
  <c r="J1612" i="2"/>
  <c r="J1614" i="2"/>
  <c r="J1616" i="2"/>
  <c r="O1616" i="2"/>
  <c r="J1618" i="2"/>
  <c r="O1618" i="2"/>
  <c r="J1619" i="2"/>
  <c r="J1620" i="2"/>
  <c r="J1622" i="2"/>
  <c r="J1623" i="2"/>
  <c r="J1624" i="2"/>
  <c r="J1626" i="2"/>
  <c r="J1627" i="2"/>
  <c r="J1628" i="2"/>
  <c r="O1628" i="2"/>
  <c r="J1630" i="2"/>
  <c r="N1658" i="2"/>
  <c r="N1660" i="2"/>
  <c r="N1661" i="2"/>
  <c r="O1665" i="2"/>
  <c r="N1690" i="2"/>
  <c r="N1692" i="2"/>
  <c r="N1693" i="2"/>
  <c r="O1693" i="2"/>
  <c r="N1722" i="2"/>
  <c r="N1725" i="2"/>
  <c r="O1725" i="2"/>
  <c r="J1648" i="2"/>
  <c r="N1655" i="2"/>
  <c r="N1657" i="2"/>
  <c r="J1678" i="2"/>
  <c r="J1679" i="2"/>
  <c r="J1680" i="2"/>
  <c r="N1687" i="2"/>
  <c r="O1687" i="2"/>
  <c r="N1689" i="2"/>
  <c r="J1710" i="2"/>
  <c r="J1711" i="2"/>
  <c r="J1712" i="2"/>
  <c r="N1719" i="2"/>
  <c r="N1721" i="2"/>
  <c r="O1551" i="2"/>
  <c r="O1553" i="2"/>
  <c r="O1555" i="2"/>
  <c r="O1559" i="2"/>
  <c r="N1568" i="2"/>
  <c r="O1568" i="2"/>
  <c r="N1569" i="2"/>
  <c r="O1569" i="2"/>
  <c r="N1570" i="2"/>
  <c r="O1570" i="2"/>
  <c r="J1571" i="2"/>
  <c r="O1571" i="2"/>
  <c r="O1573" i="2"/>
  <c r="O1681" i="2"/>
  <c r="J1749" i="2"/>
  <c r="J1467" i="2"/>
  <c r="O1467" i="2"/>
  <c r="J1468" i="2"/>
  <c r="O1468" i="2"/>
  <c r="J1469" i="2"/>
  <c r="O1469" i="2"/>
  <c r="J1471" i="2"/>
  <c r="O1471" i="2"/>
  <c r="J1472" i="2"/>
  <c r="O1472" i="2"/>
  <c r="J1473" i="2"/>
  <c r="O1473" i="2"/>
  <c r="J1474" i="2"/>
  <c r="J1475" i="2"/>
  <c r="O1475" i="2"/>
  <c r="J1476" i="2"/>
  <c r="O1476" i="2"/>
  <c r="J1477" i="2"/>
  <c r="O1477" i="2"/>
  <c r="J1478" i="2"/>
  <c r="J1479" i="2"/>
  <c r="O1479" i="2"/>
  <c r="J1480" i="2"/>
  <c r="O1480" i="2"/>
  <c r="J1481" i="2"/>
  <c r="O1481" i="2"/>
  <c r="J1482" i="2"/>
  <c r="J1483" i="2"/>
  <c r="O1483" i="2"/>
  <c r="N1504" i="2"/>
  <c r="O1504" i="2"/>
  <c r="N1505" i="2"/>
  <c r="O1505" i="2"/>
  <c r="N1506" i="2"/>
  <c r="O1506" i="2"/>
  <c r="J1508" i="2"/>
  <c r="J1509" i="2"/>
  <c r="O1509" i="2"/>
  <c r="J1510" i="2"/>
  <c r="O1510" i="2"/>
  <c r="J1511" i="2"/>
  <c r="N1519" i="2"/>
  <c r="N1523" i="2"/>
  <c r="N1527" i="2"/>
  <c r="N1531" i="2"/>
  <c r="N1536" i="2"/>
  <c r="O1536" i="2"/>
  <c r="N1537" i="2"/>
  <c r="O1537" i="2"/>
  <c r="N1538" i="2"/>
  <c r="O1538" i="2"/>
  <c r="N1540" i="2"/>
  <c r="O1540" i="2"/>
  <c r="N1541" i="2"/>
  <c r="O1541" i="2"/>
  <c r="N1542" i="2"/>
  <c r="O1542" i="2"/>
  <c r="N1544" i="2"/>
  <c r="O1544" i="2"/>
  <c r="N1545" i="2"/>
  <c r="O1545" i="2"/>
  <c r="N1546" i="2"/>
  <c r="O1546" i="2"/>
  <c r="N1548" i="2"/>
  <c r="O1548" i="2"/>
  <c r="N1549" i="2"/>
  <c r="O1549" i="2"/>
  <c r="N1550" i="2"/>
  <c r="O1550" i="2"/>
  <c r="N1552" i="2"/>
  <c r="O1552" i="2"/>
  <c r="N1554" i="2"/>
  <c r="O1554" i="2"/>
  <c r="N1556" i="2"/>
  <c r="O1556" i="2"/>
  <c r="N1557" i="2"/>
  <c r="O1557" i="2"/>
  <c r="N1558" i="2"/>
  <c r="O1558" i="2"/>
  <c r="J1560" i="2"/>
  <c r="O1560" i="2"/>
  <c r="J1561" i="2"/>
  <c r="O1561" i="2"/>
  <c r="J1562" i="2"/>
  <c r="J1563" i="2"/>
  <c r="O1563" i="2"/>
  <c r="N1572" i="2"/>
  <c r="O1572" i="2"/>
  <c r="N1574" i="2"/>
  <c r="O1574" i="2"/>
  <c r="J1576" i="2"/>
  <c r="J1577" i="2"/>
  <c r="J1578" i="2"/>
  <c r="O1578" i="2"/>
  <c r="J1580" i="2"/>
  <c r="O1580" i="2"/>
  <c r="J1581" i="2"/>
  <c r="J1582" i="2"/>
  <c r="J1583" i="2"/>
  <c r="O1583" i="2"/>
  <c r="N1637" i="2"/>
  <c r="N1639" i="2"/>
  <c r="O1639" i="2"/>
  <c r="N1641" i="2"/>
  <c r="N1643" i="2"/>
  <c r="J1662" i="2"/>
  <c r="O1662" i="2"/>
  <c r="J1663" i="2"/>
  <c r="N1671" i="2"/>
  <c r="O1671" i="2"/>
  <c r="N1673" i="2"/>
  <c r="N1675" i="2"/>
  <c r="J1694" i="2"/>
  <c r="J1695" i="2"/>
  <c r="N1695" i="2"/>
  <c r="O1695" i="2"/>
  <c r="J1696" i="2"/>
  <c r="O1696" i="2"/>
  <c r="N1705" i="2"/>
  <c r="N1707" i="2"/>
  <c r="J1707" i="2"/>
  <c r="O1707" i="2"/>
  <c r="J1726" i="2"/>
  <c r="O1726" i="2"/>
  <c r="J1727" i="2"/>
  <c r="J1728" i="2"/>
  <c r="N1739" i="2"/>
  <c r="N1585" i="2"/>
  <c r="N1587" i="2"/>
  <c r="N1589" i="2"/>
  <c r="N1591" i="2"/>
  <c r="O1591" i="2"/>
  <c r="N1593" i="2"/>
  <c r="N1595" i="2"/>
  <c r="O1595" i="2"/>
  <c r="N1597" i="2"/>
  <c r="N1599" i="2"/>
  <c r="N1601" i="2"/>
  <c r="O1601" i="2"/>
  <c r="N1603" i="2"/>
  <c r="N1605" i="2"/>
  <c r="O1605" i="2"/>
  <c r="N1607" i="2"/>
  <c r="N1609" i="2"/>
  <c r="O1609" i="2"/>
  <c r="N1611" i="2"/>
  <c r="N1613" i="2"/>
  <c r="O1613" i="2"/>
  <c r="N1615" i="2"/>
  <c r="O1615" i="2"/>
  <c r="N1617" i="2"/>
  <c r="O1617" i="2"/>
  <c r="N1619" i="2"/>
  <c r="N1621" i="2"/>
  <c r="O1621" i="2"/>
  <c r="N1623" i="2"/>
  <c r="N1625" i="2"/>
  <c r="O1625" i="2"/>
  <c r="N1627" i="2"/>
  <c r="N1629" i="2"/>
  <c r="N1631" i="2"/>
  <c r="O1631" i="2"/>
  <c r="N1634" i="2"/>
  <c r="O1634" i="2"/>
  <c r="N1636" i="2"/>
  <c r="J1637" i="2"/>
  <c r="N1638" i="2"/>
  <c r="J1641" i="2"/>
  <c r="J1643" i="2"/>
  <c r="J1644" i="2"/>
  <c r="O1644" i="2"/>
  <c r="N1651" i="2"/>
  <c r="O1651" i="2"/>
  <c r="N1654" i="2"/>
  <c r="O1654" i="2"/>
  <c r="N1656" i="2"/>
  <c r="O1656" i="2"/>
  <c r="J1657" i="2"/>
  <c r="J1658" i="2"/>
  <c r="J1659" i="2"/>
  <c r="J1660" i="2"/>
  <c r="N1667" i="2"/>
  <c r="O1667" i="2"/>
  <c r="N1670" i="2"/>
  <c r="O1670" i="2"/>
  <c r="N1672" i="2"/>
  <c r="O1672" i="2"/>
  <c r="J1673" i="2"/>
  <c r="J1674" i="2"/>
  <c r="J1675" i="2"/>
  <c r="O1675" i="2"/>
  <c r="J1676" i="2"/>
  <c r="O1676" i="2"/>
  <c r="N1683" i="2"/>
  <c r="O1683" i="2"/>
  <c r="N1686" i="2"/>
  <c r="O1686" i="2"/>
  <c r="N1688" i="2"/>
  <c r="O1688" i="2"/>
  <c r="J1689" i="2"/>
  <c r="J1690" i="2"/>
  <c r="J1691" i="2"/>
  <c r="J1692" i="2"/>
  <c r="N1699" i="2"/>
  <c r="O1699" i="2"/>
  <c r="N1702" i="2"/>
  <c r="O1702" i="2"/>
  <c r="N1704" i="2"/>
  <c r="J1705" i="2"/>
  <c r="O1705" i="2"/>
  <c r="J1706" i="2"/>
  <c r="O1706" i="2"/>
  <c r="J1708" i="2"/>
  <c r="N1712" i="2"/>
  <c r="N1715" i="2"/>
  <c r="O1715" i="2"/>
  <c r="N1718" i="2"/>
  <c r="O1718" i="2"/>
  <c r="J1721" i="2"/>
  <c r="O1721" i="2"/>
  <c r="J1722" i="2"/>
  <c r="J1723" i="2"/>
  <c r="O1723" i="2"/>
  <c r="J1724" i="2"/>
  <c r="N1731" i="2"/>
  <c r="O1731" i="2"/>
  <c r="N1734" i="2"/>
  <c r="O1734" i="2"/>
  <c r="N1736" i="2"/>
  <c r="O1736" i="2"/>
  <c r="J1737" i="2"/>
  <c r="O1737" i="2"/>
  <c r="J1738" i="2"/>
  <c r="J1739" i="2"/>
  <c r="O1739" i="2"/>
  <c r="J1740" i="2"/>
  <c r="O1740" i="2"/>
  <c r="N1744" i="2"/>
  <c r="N1935" i="2"/>
  <c r="N1955" i="2"/>
  <c r="N1632" i="2"/>
  <c r="J1633" i="2"/>
  <c r="O1633" i="2"/>
  <c r="O1635" i="2"/>
  <c r="O1638" i="2"/>
  <c r="N1647" i="2"/>
  <c r="N1650" i="2"/>
  <c r="N1652" i="2"/>
  <c r="J1653" i="2"/>
  <c r="O1653" i="2"/>
  <c r="O1655" i="2"/>
  <c r="N1663" i="2"/>
  <c r="N1666" i="2"/>
  <c r="N1668" i="2"/>
  <c r="O1668" i="2"/>
  <c r="J1669" i="2"/>
  <c r="O1669" i="2"/>
  <c r="N1679" i="2"/>
  <c r="N1682" i="2"/>
  <c r="N1684" i="2"/>
  <c r="J1685" i="2"/>
  <c r="O1685" i="2"/>
  <c r="N1700" i="2"/>
  <c r="O1700" i="2"/>
  <c r="J1701" i="2"/>
  <c r="O1701" i="2"/>
  <c r="N1711" i="2"/>
  <c r="N1714" i="2"/>
  <c r="O1714" i="2"/>
  <c r="J1717" i="2"/>
  <c r="O1717" i="2"/>
  <c r="O1719" i="2"/>
  <c r="N1724" i="2"/>
  <c r="O1724" i="2"/>
  <c r="N1727" i="2"/>
  <c r="O1727" i="2"/>
  <c r="N1730" i="2"/>
  <c r="N1732" i="2"/>
  <c r="J1733" i="2"/>
  <c r="O1733" i="2"/>
  <c r="N1743" i="2"/>
  <c r="N1747" i="2"/>
  <c r="O1747" i="2"/>
  <c r="N1749" i="2"/>
  <c r="N1751" i="2"/>
  <c r="O1751" i="2"/>
  <c r="N1753" i="2"/>
  <c r="N1755" i="2"/>
  <c r="O1755" i="2"/>
  <c r="N1757" i="2"/>
  <c r="N1759" i="2"/>
  <c r="O1759" i="2"/>
  <c r="N1761" i="2"/>
  <c r="N1763" i="2"/>
  <c r="O1763" i="2"/>
  <c r="N1765" i="2"/>
  <c r="N1767" i="2"/>
  <c r="O1767" i="2"/>
  <c r="N1769" i="2"/>
  <c r="N1771" i="2"/>
  <c r="O1771" i="2"/>
  <c r="N1775" i="2"/>
  <c r="O1775" i="2"/>
  <c r="N1777" i="2"/>
  <c r="O1777" i="2"/>
  <c r="O1959" i="2"/>
  <c r="O1975" i="2"/>
  <c r="N1861" i="2"/>
  <c r="O1861" i="2"/>
  <c r="N1863" i="2"/>
  <c r="J1867" i="2"/>
  <c r="J1869" i="2"/>
  <c r="O1869" i="2"/>
  <c r="N1879" i="2"/>
  <c r="O1879" i="2"/>
  <c r="J1883" i="2"/>
  <c r="J1885" i="2"/>
  <c r="O1885" i="2"/>
  <c r="N1895" i="2"/>
  <c r="J1899" i="2"/>
  <c r="N1899" i="2"/>
  <c r="O1899" i="2"/>
  <c r="J1901" i="2"/>
  <c r="O1901" i="2"/>
  <c r="J1931" i="2"/>
  <c r="O1931" i="2"/>
  <c r="J1947" i="2"/>
  <c r="O1947" i="2"/>
  <c r="N1958" i="2"/>
  <c r="J1963" i="2"/>
  <c r="O1963" i="2"/>
  <c r="N1974" i="2"/>
  <c r="J1979" i="2"/>
  <c r="O1979" i="2"/>
  <c r="N1990" i="2"/>
  <c r="J1995" i="2"/>
  <c r="O1995" i="2"/>
  <c r="N1779" i="2"/>
  <c r="O1779" i="2"/>
  <c r="N1781" i="2"/>
  <c r="N1783" i="2"/>
  <c r="O1783" i="2"/>
  <c r="N1785" i="2"/>
  <c r="N1787" i="2"/>
  <c r="O1787" i="2"/>
  <c r="N1789" i="2"/>
  <c r="N1791" i="2"/>
  <c r="O1791" i="2"/>
  <c r="N1793" i="2"/>
  <c r="N1795" i="2"/>
  <c r="O1795" i="2"/>
  <c r="N1797" i="2"/>
  <c r="N1799" i="2"/>
  <c r="O1799" i="2"/>
  <c r="N1803" i="2"/>
  <c r="O1803" i="2"/>
  <c r="N1807" i="2"/>
  <c r="O1807" i="2"/>
  <c r="N1811" i="2"/>
  <c r="O1811" i="2"/>
  <c r="N1824" i="2"/>
  <c r="O1824" i="2"/>
  <c r="N1828" i="2"/>
  <c r="O1828" i="2"/>
  <c r="N1832" i="2"/>
  <c r="O1832" i="2"/>
  <c r="N1837" i="2"/>
  <c r="O1837" i="2"/>
  <c r="N1841" i="2"/>
  <c r="O1841" i="2"/>
  <c r="N1845" i="2"/>
  <c r="O1845" i="2"/>
  <c r="N1849" i="2"/>
  <c r="N1851" i="2"/>
  <c r="N1852" i="2"/>
  <c r="O1852" i="2"/>
  <c r="N1854" i="2"/>
  <c r="O1854" i="2"/>
  <c r="J1855" i="2"/>
  <c r="N1856" i="2"/>
  <c r="J1857" i="2"/>
  <c r="O1857" i="2"/>
  <c r="N1867" i="2"/>
  <c r="O1867" i="2"/>
  <c r="N1870" i="2"/>
  <c r="J1871" i="2"/>
  <c r="N1872" i="2"/>
  <c r="O1872" i="2"/>
  <c r="J1873" i="2"/>
  <c r="O1873" i="2"/>
  <c r="N1883" i="2"/>
  <c r="J1887" i="2"/>
  <c r="N1888" i="2"/>
  <c r="O1888" i="2"/>
  <c r="J1889" i="2"/>
  <c r="O1889" i="2"/>
  <c r="J1904" i="2"/>
  <c r="N1904" i="2"/>
  <c r="N1905" i="2"/>
  <c r="J1908" i="2"/>
  <c r="N1908" i="2"/>
  <c r="N1909" i="2"/>
  <c r="J1912" i="2"/>
  <c r="N1912" i="2"/>
  <c r="N1913" i="2"/>
  <c r="J1916" i="2"/>
  <c r="N1916" i="2"/>
  <c r="N1917" i="2"/>
  <c r="N1918" i="2"/>
  <c r="O1918" i="2"/>
  <c r="J1919" i="2"/>
  <c r="J1922" i="2"/>
  <c r="J1932" i="2"/>
  <c r="N1932" i="2"/>
  <c r="J1935" i="2"/>
  <c r="J1938" i="2"/>
  <c r="J1948" i="2"/>
  <c r="N1948" i="2"/>
  <c r="J1951" i="2"/>
  <c r="O1951" i="2"/>
  <c r="J1954" i="2"/>
  <c r="J1964" i="2"/>
  <c r="N1964" i="2"/>
  <c r="J1967" i="2"/>
  <c r="O1967" i="2"/>
  <c r="J1970" i="2"/>
  <c r="J1980" i="2"/>
  <c r="N1980" i="2"/>
  <c r="N1982" i="2"/>
  <c r="O1982" i="2"/>
  <c r="J1983" i="2"/>
  <c r="O1983" i="2"/>
  <c r="J1986" i="2"/>
  <c r="J1996" i="2"/>
  <c r="N1996" i="2"/>
  <c r="J1999" i="2"/>
  <c r="O1999" i="2"/>
  <c r="J1742" i="2"/>
  <c r="J1743" i="2"/>
  <c r="J1744" i="2"/>
  <c r="N1748" i="2"/>
  <c r="N1853" i="2"/>
  <c r="N1855" i="2"/>
  <c r="O1855" i="2"/>
  <c r="J1859" i="2"/>
  <c r="O1859" i="2"/>
  <c r="J1860" i="2"/>
  <c r="J1862" i="2"/>
  <c r="O1862" i="2"/>
  <c r="J1864" i="2"/>
  <c r="N1871" i="2"/>
  <c r="N1874" i="2"/>
  <c r="J1875" i="2"/>
  <c r="N1876" i="2"/>
  <c r="O1876" i="2"/>
  <c r="J1877" i="2"/>
  <c r="O1877" i="2"/>
  <c r="J1878" i="2"/>
  <c r="J1880" i="2"/>
  <c r="N1887" i="2"/>
  <c r="N1890" i="2"/>
  <c r="O1890" i="2"/>
  <c r="J1891" i="2"/>
  <c r="N1892" i="2"/>
  <c r="O1892" i="2"/>
  <c r="J1893" i="2"/>
  <c r="O1893" i="2"/>
  <c r="J1894" i="2"/>
  <c r="O1894" i="2"/>
  <c r="N1920" i="2"/>
  <c r="N1921" i="2"/>
  <c r="O1923" i="2"/>
  <c r="J1925" i="2"/>
  <c r="J1926" i="2"/>
  <c r="N1934" i="2"/>
  <c r="O1934" i="2"/>
  <c r="N1936" i="2"/>
  <c r="N1937" i="2"/>
  <c r="J1941" i="2"/>
  <c r="J1942" i="2"/>
  <c r="N1950" i="2"/>
  <c r="N1952" i="2"/>
  <c r="N1953" i="2"/>
  <c r="O1955" i="2"/>
  <c r="J1957" i="2"/>
  <c r="J1958" i="2"/>
  <c r="N1966" i="2"/>
  <c r="N1968" i="2"/>
  <c r="N1969" i="2"/>
  <c r="O1971" i="2"/>
  <c r="J1973" i="2"/>
  <c r="J1974" i="2"/>
  <c r="O1974" i="2"/>
  <c r="N1984" i="2"/>
  <c r="N1985" i="2"/>
  <c r="O1987" i="2"/>
  <c r="J1989" i="2"/>
  <c r="J1990" i="2"/>
  <c r="N1998" i="2"/>
  <c r="N2000" i="2"/>
  <c r="J5" i="2"/>
  <c r="L5" i="2"/>
  <c r="O38" i="2"/>
  <c r="O150" i="2"/>
  <c r="O182" i="2"/>
  <c r="O10" i="2"/>
  <c r="O24" i="2"/>
  <c r="O26" i="2"/>
  <c r="O40" i="2"/>
  <c r="O42" i="2"/>
  <c r="O57" i="2"/>
  <c r="O58" i="2"/>
  <c r="O72" i="2"/>
  <c r="O74" i="2"/>
  <c r="O88" i="2"/>
  <c r="O90" i="2"/>
  <c r="O104" i="2"/>
  <c r="O106" i="2"/>
  <c r="O121" i="2"/>
  <c r="O122" i="2"/>
  <c r="O136" i="2"/>
  <c r="O137" i="2"/>
  <c r="O152" i="2"/>
  <c r="O154" i="2"/>
  <c r="O168" i="2"/>
  <c r="O170" i="2"/>
  <c r="M5" i="2"/>
  <c r="O22" i="2"/>
  <c r="O70" i="2"/>
  <c r="O102" i="2"/>
  <c r="O118" i="2"/>
  <c r="O166" i="2"/>
  <c r="O12" i="2"/>
  <c r="O13" i="2"/>
  <c r="O28" i="2"/>
  <c r="O29" i="2"/>
  <c r="O60" i="2"/>
  <c r="O61" i="2"/>
  <c r="O76" i="2"/>
  <c r="O77" i="2"/>
  <c r="O92" i="2"/>
  <c r="O93" i="2"/>
  <c r="O94" i="2"/>
  <c r="O124" i="2"/>
  <c r="O125" i="2"/>
  <c r="O140" i="2"/>
  <c r="O141" i="2"/>
  <c r="O157" i="2"/>
  <c r="O173" i="2"/>
  <c r="O203" i="2"/>
  <c r="J186" i="2"/>
  <c r="J194" i="2"/>
  <c r="J202" i="2"/>
  <c r="J210" i="2"/>
  <c r="J214" i="2"/>
  <c r="O215" i="2"/>
  <c r="J230" i="2"/>
  <c r="O230" i="2"/>
  <c r="O231" i="2"/>
  <c r="J246" i="2"/>
  <c r="O247" i="2"/>
  <c r="J262" i="2"/>
  <c r="O262" i="2"/>
  <c r="J278" i="2"/>
  <c r="O278" i="2"/>
  <c r="O279" i="2"/>
  <c r="J294" i="2"/>
  <c r="O294" i="2"/>
  <c r="J310" i="2"/>
  <c r="O311" i="2"/>
  <c r="J326" i="2"/>
  <c r="O326" i="2"/>
  <c r="O327" i="2"/>
  <c r="N330" i="2"/>
  <c r="O330" i="2"/>
  <c r="J342" i="2"/>
  <c r="O342" i="2"/>
  <c r="O343" i="2"/>
  <c r="N346" i="2"/>
  <c r="J357" i="2"/>
  <c r="J358" i="2"/>
  <c r="O358" i="2"/>
  <c r="O359" i="2"/>
  <c r="N362" i="2"/>
  <c r="J373" i="2"/>
  <c r="O373" i="2"/>
  <c r="J374" i="2"/>
  <c r="O374" i="2"/>
  <c r="O401" i="2"/>
  <c r="O362" i="2"/>
  <c r="N186" i="2"/>
  <c r="J189" i="2"/>
  <c r="N194" i="2"/>
  <c r="J197" i="2"/>
  <c r="N202" i="2"/>
  <c r="J205" i="2"/>
  <c r="N210" i="2"/>
  <c r="J221" i="2"/>
  <c r="O221" i="2"/>
  <c r="J226" i="2"/>
  <c r="O227" i="2"/>
  <c r="J237" i="2"/>
  <c r="O237" i="2"/>
  <c r="J242" i="2"/>
  <c r="O243" i="2"/>
  <c r="J253" i="2"/>
  <c r="O253" i="2"/>
  <c r="J258" i="2"/>
  <c r="J290" i="2"/>
  <c r="J306" i="2"/>
  <c r="J322" i="2"/>
  <c r="O346" i="2"/>
  <c r="O470" i="2"/>
  <c r="N189" i="2"/>
  <c r="J190" i="2"/>
  <c r="O190" i="2"/>
  <c r="N197" i="2"/>
  <c r="J198" i="2"/>
  <c r="O198" i="2"/>
  <c r="N205" i="2"/>
  <c r="J206" i="2"/>
  <c r="O206" i="2"/>
  <c r="J217" i="2"/>
  <c r="O217" i="2"/>
  <c r="J222" i="2"/>
  <c r="O222" i="2"/>
  <c r="O223" i="2"/>
  <c r="N226" i="2"/>
  <c r="J233" i="2"/>
  <c r="O233" i="2"/>
  <c r="J238" i="2"/>
  <c r="O238" i="2"/>
  <c r="O239" i="2"/>
  <c r="N242" i="2"/>
  <c r="J249" i="2"/>
  <c r="O249" i="2"/>
  <c r="J254" i="2"/>
  <c r="O254" i="2"/>
  <c r="O255" i="2"/>
  <c r="N258" i="2"/>
  <c r="J269" i="2"/>
  <c r="O269" i="2"/>
  <c r="J270" i="2"/>
  <c r="O270" i="2"/>
  <c r="O271" i="2"/>
  <c r="N274" i="2"/>
  <c r="O274" i="2"/>
  <c r="J285" i="2"/>
  <c r="O285" i="2"/>
  <c r="J286" i="2"/>
  <c r="O286" i="2"/>
  <c r="O287" i="2"/>
  <c r="N290" i="2"/>
  <c r="J301" i="2"/>
  <c r="J302" i="2"/>
  <c r="O303" i="2"/>
  <c r="N306" i="2"/>
  <c r="J317" i="2"/>
  <c r="O317" i="2"/>
  <c r="J318" i="2"/>
  <c r="O318" i="2"/>
  <c r="N322" i="2"/>
  <c r="J333" i="2"/>
  <c r="O333" i="2"/>
  <c r="J334" i="2"/>
  <c r="O334" i="2"/>
  <c r="O335" i="2"/>
  <c r="N338" i="2"/>
  <c r="O338" i="2"/>
  <c r="J349" i="2"/>
  <c r="O349" i="2"/>
  <c r="J350" i="2"/>
  <c r="O350" i="2"/>
  <c r="N354" i="2"/>
  <c r="O354" i="2"/>
  <c r="J365" i="2"/>
  <c r="O365" i="2"/>
  <c r="J366" i="2"/>
  <c r="O366" i="2"/>
  <c r="O367" i="2"/>
  <c r="N370" i="2"/>
  <c r="O370" i="2"/>
  <c r="O385" i="2"/>
  <c r="O417" i="2"/>
  <c r="J376" i="2"/>
  <c r="J384" i="2"/>
  <c r="J392" i="2"/>
  <c r="J400" i="2"/>
  <c r="J408" i="2"/>
  <c r="J416" i="2"/>
  <c r="J424" i="2"/>
  <c r="J435" i="2"/>
  <c r="J451" i="2"/>
  <c r="J467" i="2"/>
  <c r="J483" i="2"/>
  <c r="J499" i="2"/>
  <c r="J515" i="2"/>
  <c r="J531" i="2"/>
  <c r="J547" i="2"/>
  <c r="J563" i="2"/>
  <c r="N568" i="2"/>
  <c r="O568" i="2"/>
  <c r="J579" i="2"/>
  <c r="J595" i="2"/>
  <c r="N600" i="2"/>
  <c r="O600" i="2"/>
  <c r="J611" i="2"/>
  <c r="N616" i="2"/>
  <c r="O616" i="2"/>
  <c r="J627" i="2"/>
  <c r="N632" i="2"/>
  <c r="O632" i="2"/>
  <c r="J643" i="2"/>
  <c r="J659" i="2"/>
  <c r="J675" i="2"/>
  <c r="N680" i="2"/>
  <c r="O680" i="2"/>
  <c r="J691" i="2"/>
  <c r="J707" i="2"/>
  <c r="J723" i="2"/>
  <c r="J739" i="2"/>
  <c r="J755" i="2"/>
  <c r="J771" i="2"/>
  <c r="J787" i="2"/>
  <c r="J803" i="2"/>
  <c r="O803" i="2"/>
  <c r="O821" i="2"/>
  <c r="J379" i="2"/>
  <c r="J387" i="2"/>
  <c r="N392" i="2"/>
  <c r="J395" i="2"/>
  <c r="N400" i="2"/>
  <c r="J403" i="2"/>
  <c r="N408" i="2"/>
  <c r="J411" i="2"/>
  <c r="N416" i="2"/>
  <c r="J419" i="2"/>
  <c r="N424" i="2"/>
  <c r="J427" i="2"/>
  <c r="J430" i="2"/>
  <c r="O430" i="2"/>
  <c r="J431" i="2"/>
  <c r="N435" i="2"/>
  <c r="N436" i="2"/>
  <c r="O436" i="2"/>
  <c r="J446" i="2"/>
  <c r="O446" i="2"/>
  <c r="J447" i="2"/>
  <c r="N451" i="2"/>
  <c r="N452" i="2"/>
  <c r="O452" i="2"/>
  <c r="J462" i="2"/>
  <c r="O462" i="2"/>
  <c r="J463" i="2"/>
  <c r="N467" i="2"/>
  <c r="N468" i="2"/>
  <c r="O468" i="2"/>
  <c r="J478" i="2"/>
  <c r="O478" i="2"/>
  <c r="J479" i="2"/>
  <c r="N483" i="2"/>
  <c r="N484" i="2"/>
  <c r="O484" i="2"/>
  <c r="J495" i="2"/>
  <c r="N499" i="2"/>
  <c r="N500" i="2"/>
  <c r="O500" i="2"/>
  <c r="J511" i="2"/>
  <c r="N515" i="2"/>
  <c r="N516" i="2"/>
  <c r="O516" i="2"/>
  <c r="J527" i="2"/>
  <c r="N531" i="2"/>
  <c r="N532" i="2"/>
  <c r="O532" i="2"/>
  <c r="J543" i="2"/>
  <c r="N547" i="2"/>
  <c r="N548" i="2"/>
  <c r="O548" i="2"/>
  <c r="J559" i="2"/>
  <c r="N563" i="2"/>
  <c r="N564" i="2"/>
  <c r="O564" i="2"/>
  <c r="J575" i="2"/>
  <c r="O576" i="2"/>
  <c r="N579" i="2"/>
  <c r="N580" i="2"/>
  <c r="N584" i="2"/>
  <c r="O584" i="2"/>
  <c r="J590" i="2"/>
  <c r="O590" i="2"/>
  <c r="J591" i="2"/>
  <c r="N595" i="2"/>
  <c r="N596" i="2"/>
  <c r="O596" i="2"/>
  <c r="J607" i="2"/>
  <c r="N611" i="2"/>
  <c r="N612" i="2"/>
  <c r="O612" i="2"/>
  <c r="J622" i="2"/>
  <c r="O622" i="2"/>
  <c r="J623" i="2"/>
  <c r="N627" i="2"/>
  <c r="N628" i="2"/>
  <c r="O628" i="2"/>
  <c r="J639" i="2"/>
  <c r="N643" i="2"/>
  <c r="N644" i="2"/>
  <c r="O644" i="2"/>
  <c r="J655" i="2"/>
  <c r="N659" i="2"/>
  <c r="N660" i="2"/>
  <c r="O660" i="2"/>
  <c r="J670" i="2"/>
  <c r="J671" i="2"/>
  <c r="N675" i="2"/>
  <c r="N676" i="2"/>
  <c r="J687" i="2"/>
  <c r="N691" i="2"/>
  <c r="N692" i="2"/>
  <c r="O692" i="2"/>
  <c r="N696" i="2"/>
  <c r="J702" i="2"/>
  <c r="O702" i="2"/>
  <c r="J703" i="2"/>
  <c r="N707" i="2"/>
  <c r="N708" i="2"/>
  <c r="O708" i="2"/>
  <c r="J719" i="2"/>
  <c r="O720" i="2"/>
  <c r="N723" i="2"/>
  <c r="N728" i="2"/>
  <c r="O728" i="2"/>
  <c r="J735" i="2"/>
  <c r="O736" i="2"/>
  <c r="N739" i="2"/>
  <c r="N744" i="2"/>
  <c r="O744" i="2"/>
  <c r="J751" i="2"/>
  <c r="O752" i="2"/>
  <c r="N755" i="2"/>
  <c r="N760" i="2"/>
  <c r="O760" i="2"/>
  <c r="J767" i="2"/>
  <c r="O768" i="2"/>
  <c r="N771" i="2"/>
  <c r="N776" i="2"/>
  <c r="J783" i="2"/>
  <c r="N787" i="2"/>
  <c r="N792" i="2"/>
  <c r="O792" i="2"/>
  <c r="J799" i="2"/>
  <c r="O800" i="2"/>
  <c r="N808" i="2"/>
  <c r="N376" i="2"/>
  <c r="N379" i="2"/>
  <c r="N384" i="2"/>
  <c r="N387" i="2"/>
  <c r="N395" i="2"/>
  <c r="O396" i="2"/>
  <c r="N403" i="2"/>
  <c r="O404" i="2"/>
  <c r="N411" i="2"/>
  <c r="N419" i="2"/>
  <c r="N427" i="2"/>
  <c r="O428" i="2"/>
  <c r="N431" i="2"/>
  <c r="N432" i="2"/>
  <c r="O432" i="2"/>
  <c r="J442" i="2"/>
  <c r="O442" i="2"/>
  <c r="O443" i="2"/>
  <c r="O444" i="2"/>
  <c r="N447" i="2"/>
  <c r="N448" i="2"/>
  <c r="O448" i="2"/>
  <c r="J458" i="2"/>
  <c r="O458" i="2"/>
  <c r="O459" i="2"/>
  <c r="N463" i="2"/>
  <c r="N464" i="2"/>
  <c r="O464" i="2"/>
  <c r="J474" i="2"/>
  <c r="O474" i="2"/>
  <c r="O476" i="2"/>
  <c r="N479" i="2"/>
  <c r="N480" i="2"/>
  <c r="O480" i="2"/>
  <c r="J490" i="2"/>
  <c r="O491" i="2"/>
  <c r="O492" i="2"/>
  <c r="N495" i="2"/>
  <c r="N496" i="2"/>
  <c r="J506" i="2"/>
  <c r="O506" i="2"/>
  <c r="O507" i="2"/>
  <c r="O508" i="2"/>
  <c r="N511" i="2"/>
  <c r="N512" i="2"/>
  <c r="J522" i="2"/>
  <c r="O522" i="2"/>
  <c r="O523" i="2"/>
  <c r="N527" i="2"/>
  <c r="N528" i="2"/>
  <c r="O528" i="2"/>
  <c r="J538" i="2"/>
  <c r="O538" i="2"/>
  <c r="O540" i="2"/>
  <c r="N543" i="2"/>
  <c r="N544" i="2"/>
  <c r="O544" i="2"/>
  <c r="J554" i="2"/>
  <c r="O555" i="2"/>
  <c r="N559" i="2"/>
  <c r="N560" i="2"/>
  <c r="O560" i="2"/>
  <c r="J570" i="2"/>
  <c r="O570" i="2"/>
  <c r="O572" i="2"/>
  <c r="N575" i="2"/>
  <c r="J586" i="2"/>
  <c r="O586" i="2"/>
  <c r="O587" i="2"/>
  <c r="N591" i="2"/>
  <c r="N592" i="2"/>
  <c r="J602" i="2"/>
  <c r="O603" i="2"/>
  <c r="O604" i="2"/>
  <c r="N607" i="2"/>
  <c r="J618" i="2"/>
  <c r="O618" i="2"/>
  <c r="O619" i="2"/>
  <c r="O620" i="2"/>
  <c r="N623" i="2"/>
  <c r="N624" i="2"/>
  <c r="J634" i="2"/>
  <c r="O634" i="2"/>
  <c r="O635" i="2"/>
  <c r="O636" i="2"/>
  <c r="N639" i="2"/>
  <c r="N640" i="2"/>
  <c r="O640" i="2"/>
  <c r="J650" i="2"/>
  <c r="O650" i="2"/>
  <c r="O651" i="2"/>
  <c r="N655" i="2"/>
  <c r="N656" i="2"/>
  <c r="O656" i="2"/>
  <c r="J666" i="2"/>
  <c r="O666" i="2"/>
  <c r="O667" i="2"/>
  <c r="N671" i="2"/>
  <c r="N672" i="2"/>
  <c r="J682" i="2"/>
  <c r="O682" i="2"/>
  <c r="O683" i="2"/>
  <c r="O684" i="2"/>
  <c r="N687" i="2"/>
  <c r="N688" i="2"/>
  <c r="O688" i="2"/>
  <c r="J698" i="2"/>
  <c r="O698" i="2"/>
  <c r="O699" i="2"/>
  <c r="N703" i="2"/>
  <c r="N704" i="2"/>
  <c r="O704" i="2"/>
  <c r="J714" i="2"/>
  <c r="O714" i="2"/>
  <c r="O716" i="2"/>
  <c r="N719" i="2"/>
  <c r="N724" i="2"/>
  <c r="O724" i="2"/>
  <c r="J730" i="2"/>
  <c r="O730" i="2"/>
  <c r="O731" i="2"/>
  <c r="N735" i="2"/>
  <c r="N740" i="2"/>
  <c r="O740" i="2"/>
  <c r="J746" i="2"/>
  <c r="O746" i="2"/>
  <c r="O747" i="2"/>
  <c r="N751" i="2"/>
  <c r="N756" i="2"/>
  <c r="J762" i="2"/>
  <c r="O762" i="2"/>
  <c r="O764" i="2"/>
  <c r="N767" i="2"/>
  <c r="N772" i="2"/>
  <c r="O772" i="2"/>
  <c r="J778" i="2"/>
  <c r="O778" i="2"/>
  <c r="O779" i="2"/>
  <c r="N783" i="2"/>
  <c r="N788" i="2"/>
  <c r="O788" i="2"/>
  <c r="J794" i="2"/>
  <c r="O794" i="2"/>
  <c r="O795" i="2"/>
  <c r="O796" i="2"/>
  <c r="N799" i="2"/>
  <c r="N804" i="2"/>
  <c r="O811" i="2"/>
  <c r="O812" i="2"/>
  <c r="O1017" i="2"/>
  <c r="O1019" i="2"/>
  <c r="O1020" i="2"/>
  <c r="O1021" i="2"/>
  <c r="O1011" i="2"/>
  <c r="O1013" i="2"/>
  <c r="O1157" i="2"/>
  <c r="O1172" i="2"/>
  <c r="O1188" i="2"/>
  <c r="O1189" i="2"/>
  <c r="O1203" i="2"/>
  <c r="O1204" i="2"/>
  <c r="O1219" i="2"/>
  <c r="O1159" i="2"/>
  <c r="O1160" i="2"/>
  <c r="O1177" i="2"/>
  <c r="O1192" i="2"/>
  <c r="O1193" i="2"/>
  <c r="O1207" i="2"/>
  <c r="O1223" i="2"/>
  <c r="O1224" i="2"/>
  <c r="O1028" i="2"/>
  <c r="O1033" i="2"/>
  <c r="O1035" i="2"/>
  <c r="O1036" i="2"/>
  <c r="O1037" i="2"/>
  <c r="O1038" i="2"/>
  <c r="O1039" i="2"/>
  <c r="O1040" i="2"/>
  <c r="O1054" i="2"/>
  <c r="O1055" i="2"/>
  <c r="O1056" i="2"/>
  <c r="O1072" i="2"/>
  <c r="O1086" i="2"/>
  <c r="O1102" i="2"/>
  <c r="O1103" i="2"/>
  <c r="O1119" i="2"/>
  <c r="O1120" i="2"/>
  <c r="O1179" i="2"/>
  <c r="O1195" i="2"/>
  <c r="O1042" i="2"/>
  <c r="O1043" i="2"/>
  <c r="O1044" i="2"/>
  <c r="O1059" i="2"/>
  <c r="O1060" i="2"/>
  <c r="O1076" i="2"/>
  <c r="O1090" i="2"/>
  <c r="O1091" i="2"/>
  <c r="O1106" i="2"/>
  <c r="O1107" i="2"/>
  <c r="O1108" i="2"/>
  <c r="O1123" i="2"/>
  <c r="O1124" i="2"/>
  <c r="O1217" i="2"/>
  <c r="O1260" i="2"/>
  <c r="O1266" i="2"/>
  <c r="O1301" i="2"/>
  <c r="O1316" i="2"/>
  <c r="O1317" i="2"/>
  <c r="O1332" i="2"/>
  <c r="O1333" i="2"/>
  <c r="O1400" i="2"/>
  <c r="O1416" i="2"/>
  <c r="O1432" i="2"/>
  <c r="O1264" i="2"/>
  <c r="O1271" i="2"/>
  <c r="O1273" i="2"/>
  <c r="O1287" i="2"/>
  <c r="O1288" i="2"/>
  <c r="O1304" i="2"/>
  <c r="O1320" i="2"/>
  <c r="O1321" i="2"/>
  <c r="O1336" i="2"/>
  <c r="O1337" i="2"/>
  <c r="O1420" i="2"/>
  <c r="O1435" i="2"/>
  <c r="O1235" i="2"/>
  <c r="O1391" i="2"/>
  <c r="O1407" i="2"/>
  <c r="O1408" i="2"/>
  <c r="O1428" i="2"/>
  <c r="O1474" i="2"/>
  <c r="O1482" i="2"/>
  <c r="O1577" i="2"/>
  <c r="O1485" i="2"/>
  <c r="O1488" i="2"/>
  <c r="O1489" i="2"/>
  <c r="O1490" i="2"/>
  <c r="O1493" i="2"/>
  <c r="O1494" i="2"/>
  <c r="O1497" i="2"/>
  <c r="O1498" i="2"/>
  <c r="O1513" i="2"/>
  <c r="O1564" i="2"/>
  <c r="O1565" i="2"/>
  <c r="O1581" i="2"/>
  <c r="O1582" i="2"/>
  <c r="O1440" i="2"/>
  <c r="O1442" i="2"/>
  <c r="O1500" i="2"/>
  <c r="O1502" i="2"/>
  <c r="O1516" i="2"/>
  <c r="O1522" i="2"/>
  <c r="O1525" i="2"/>
  <c r="O1526" i="2"/>
  <c r="O1530" i="2"/>
  <c r="O1532" i="2"/>
  <c r="O1533" i="2"/>
  <c r="O1612" i="2"/>
  <c r="O1614" i="2"/>
  <c r="O1624" i="2"/>
  <c r="O1626" i="2"/>
  <c r="O1632" i="2"/>
  <c r="O1636" i="2"/>
  <c r="N1640" i="2"/>
  <c r="O1640" i="2"/>
  <c r="J1646" i="2"/>
  <c r="O1646" i="2"/>
  <c r="O1659" i="2"/>
  <c r="O1660" i="2"/>
  <c r="O1690" i="2"/>
  <c r="O1691" i="2"/>
  <c r="O1692" i="2"/>
  <c r="O1708" i="2"/>
  <c r="O1738" i="2"/>
  <c r="J1642" i="2"/>
  <c r="O1642" i="2"/>
  <c r="J1647" i="2"/>
  <c r="O1648" i="2"/>
  <c r="O1663" i="2"/>
  <c r="O1679" i="2"/>
  <c r="O1680" i="2"/>
  <c r="O1694" i="2"/>
  <c r="O1710" i="2"/>
  <c r="O1728" i="2"/>
  <c r="O1742" i="2"/>
  <c r="O1650" i="2"/>
  <c r="O1652" i="2"/>
  <c r="O1666" i="2"/>
  <c r="O1682" i="2"/>
  <c r="O1684" i="2"/>
  <c r="O1732" i="2"/>
  <c r="O1704" i="2"/>
  <c r="O1720" i="2"/>
  <c r="O1848" i="2"/>
  <c r="O1849" i="2"/>
  <c r="O1853" i="2"/>
  <c r="O1875" i="2"/>
  <c r="O1878" i="2"/>
  <c r="O1880" i="2"/>
  <c r="J1858" i="2"/>
  <c r="N1860" i="2"/>
  <c r="O1860" i="2"/>
  <c r="J1863" i="2"/>
  <c r="J1856" i="2"/>
  <c r="O1856" i="2"/>
  <c r="N1858" i="2"/>
  <c r="O1870" i="2"/>
  <c r="O1903" i="2"/>
  <c r="O1907" i="2"/>
  <c r="O1915" i="2"/>
  <c r="N1906" i="2"/>
  <c r="O1906" i="2"/>
  <c r="J1909" i="2"/>
  <c r="N1914" i="2"/>
  <c r="O1914" i="2"/>
  <c r="J1917" i="2"/>
  <c r="O1917" i="2"/>
  <c r="J1920" i="2"/>
  <c r="O1920" i="2"/>
  <c r="J1921" i="2"/>
  <c r="N1925" i="2"/>
  <c r="O1925" i="2"/>
  <c r="N1926" i="2"/>
  <c r="O1926" i="2"/>
  <c r="J1936" i="2"/>
  <c r="J1937" i="2"/>
  <c r="O1937" i="2"/>
  <c r="N1941" i="2"/>
  <c r="O1941" i="2"/>
  <c r="N1942" i="2"/>
  <c r="J1952" i="2"/>
  <c r="O1952" i="2"/>
  <c r="J1953" i="2"/>
  <c r="O1953" i="2"/>
  <c r="N1957" i="2"/>
  <c r="O1957" i="2"/>
  <c r="N1962" i="2"/>
  <c r="O1962" i="2"/>
  <c r="J1968" i="2"/>
  <c r="J1969" i="2"/>
  <c r="O1969" i="2"/>
  <c r="N1973" i="2"/>
  <c r="O1973" i="2"/>
  <c r="J1984" i="2"/>
  <c r="O1984" i="2"/>
  <c r="J1985" i="2"/>
  <c r="O1985" i="2"/>
  <c r="N1989" i="2"/>
  <c r="N1994" i="2"/>
  <c r="O1994" i="2"/>
  <c r="J2000" i="2"/>
  <c r="O2000" i="2"/>
  <c r="J1902" i="2"/>
  <c r="N1922" i="2"/>
  <c r="O1922" i="2"/>
  <c r="O1950" i="2"/>
  <c r="O1966" i="2"/>
  <c r="O1998" i="2"/>
  <c r="N1902" i="2"/>
  <c r="J1905" i="2"/>
  <c r="O1905" i="2"/>
  <c r="N1910" i="2"/>
  <c r="O1910" i="2"/>
  <c r="J1913" i="2"/>
  <c r="J1928" i="2"/>
  <c r="O1928" i="2"/>
  <c r="J1929" i="2"/>
  <c r="O1929" i="2"/>
  <c r="N1933" i="2"/>
  <c r="O1933" i="2"/>
  <c r="N1938" i="2"/>
  <c r="O1938" i="2"/>
  <c r="J1944" i="2"/>
  <c r="J1945" i="2"/>
  <c r="O1946" i="2"/>
  <c r="N1949" i="2"/>
  <c r="N1954" i="2"/>
  <c r="O1954" i="2"/>
  <c r="J1960" i="2"/>
  <c r="O1960" i="2"/>
  <c r="J1961" i="2"/>
  <c r="O1961" i="2"/>
  <c r="N1965" i="2"/>
  <c r="O1965" i="2"/>
  <c r="N1970" i="2"/>
  <c r="O1970" i="2"/>
  <c r="J1976" i="2"/>
  <c r="O1976" i="2"/>
  <c r="J1977" i="2"/>
  <c r="O1977" i="2"/>
  <c r="O1978" i="2"/>
  <c r="N1981" i="2"/>
  <c r="O1981" i="2"/>
  <c r="N1986" i="2"/>
  <c r="O1986" i="2"/>
  <c r="J1992" i="2"/>
  <c r="O1992" i="2"/>
  <c r="J1993" i="2"/>
  <c r="N1997" i="2"/>
  <c r="O1997" i="2"/>
  <c r="K6" i="2"/>
  <c r="L6" i="2"/>
  <c r="O509" i="2"/>
  <c r="O485" i="2"/>
  <c r="O1331" i="2"/>
  <c r="O1942" i="2"/>
  <c r="O1980" i="2"/>
  <c r="O1964" i="2"/>
  <c r="O1948" i="2"/>
  <c r="O1851" i="2"/>
  <c r="O1797" i="2"/>
  <c r="O1789" i="2"/>
  <c r="O1781" i="2"/>
  <c r="O1765" i="2"/>
  <c r="O1757" i="2"/>
  <c r="O1629" i="2"/>
  <c r="O1434" i="2"/>
  <c r="O1403" i="2"/>
  <c r="O1367" i="2"/>
  <c r="O1307" i="2"/>
  <c r="O1144" i="2"/>
  <c r="O1084" i="2"/>
  <c r="O1023" i="2"/>
  <c r="O819" i="2"/>
  <c r="O282" i="2"/>
  <c r="O36" i="2"/>
  <c r="O672" i="2"/>
  <c r="O1944" i="2"/>
  <c r="O624" i="2"/>
  <c r="O602" i="2"/>
  <c r="O580" i="2"/>
  <c r="O310" i="2"/>
  <c r="O1958" i="2"/>
  <c r="O1874" i="2"/>
  <c r="O1748" i="2"/>
  <c r="O1730" i="2"/>
  <c r="O1061" i="2"/>
  <c r="O1096" i="2"/>
  <c r="O985" i="2"/>
  <c r="O973" i="2"/>
  <c r="O965" i="2"/>
  <c r="O953" i="2"/>
  <c r="O945" i="2"/>
  <c r="O937" i="2"/>
  <c r="O925" i="2"/>
  <c r="O917" i="2"/>
  <c r="O909" i="2"/>
  <c r="O901" i="2"/>
  <c r="O877" i="2"/>
  <c r="O865" i="2"/>
  <c r="O1949" i="2"/>
  <c r="O1913" i="2"/>
  <c r="O1921" i="2"/>
  <c r="O756" i="2"/>
  <c r="O592" i="2"/>
  <c r="O496" i="2"/>
  <c r="O301" i="2"/>
  <c r="O1990" i="2"/>
  <c r="O1935" i="2"/>
  <c r="O1919" i="2"/>
  <c r="O1793" i="2"/>
  <c r="O1785" i="2"/>
  <c r="O1883" i="2"/>
  <c r="O1769" i="2"/>
  <c r="O1761" i="2"/>
  <c r="O1753" i="2"/>
  <c r="O1743" i="2"/>
  <c r="O1689" i="2"/>
  <c r="O1641" i="2"/>
  <c r="O1637" i="2"/>
  <c r="O1128" i="2"/>
  <c r="O1112" i="2"/>
  <c r="O1045" i="2"/>
  <c r="O775" i="2"/>
  <c r="O1839" i="2"/>
  <c r="O1823" i="2"/>
  <c r="O1819" i="2"/>
  <c r="O1805" i="2"/>
  <c r="O1711" i="2"/>
  <c r="O1722" i="2"/>
  <c r="O1620" i="2"/>
  <c r="O1586" i="2"/>
  <c r="O1478" i="2"/>
  <c r="O1365" i="2"/>
  <c r="O1528" i="2"/>
  <c r="O1495" i="2"/>
  <c r="O1491" i="2"/>
  <c r="O1466" i="2"/>
  <c r="O1417" i="2"/>
  <c r="O1399" i="2"/>
  <c r="O1514" i="2"/>
  <c r="O1441" i="2"/>
  <c r="O1366" i="2"/>
  <c r="O1077" i="2"/>
  <c r="O1346" i="2"/>
  <c r="O1229" i="2"/>
  <c r="O1175" i="2"/>
  <c r="O1164" i="2"/>
  <c r="O1118" i="2"/>
  <c r="O1100" i="2"/>
  <c r="O1088" i="2"/>
  <c r="O1071" i="2"/>
  <c r="O1022" i="2"/>
  <c r="O1335" i="2"/>
  <c r="O1313" i="2"/>
  <c r="O1289" i="2"/>
  <c r="O1272" i="2"/>
  <c r="O1200" i="2"/>
  <c r="O1191" i="2"/>
  <c r="O1155" i="2"/>
  <c r="O1139" i="2"/>
  <c r="O1270" i="2"/>
  <c r="O1202" i="2"/>
  <c r="O888" i="2"/>
  <c r="O872" i="2"/>
  <c r="O860" i="2"/>
  <c r="O807" i="2"/>
  <c r="O593" i="2"/>
  <c r="O503" i="2"/>
  <c r="O455" i="2"/>
  <c r="O409" i="2"/>
  <c r="O368" i="2"/>
  <c r="O785" i="2"/>
  <c r="O524" i="2"/>
  <c r="O321" i="2"/>
  <c r="O300" i="2"/>
  <c r="O139" i="2"/>
  <c r="O45" i="2"/>
  <c r="O191" i="2"/>
  <c r="O103" i="2"/>
  <c r="O331" i="2"/>
  <c r="O307" i="2"/>
  <c r="O250" i="2"/>
  <c r="O218" i="2"/>
  <c r="O1943" i="2"/>
  <c r="O1866" i="2"/>
  <c r="O1843" i="2"/>
  <c r="O1827" i="2"/>
  <c r="O1809" i="2"/>
  <c r="O1677" i="2"/>
  <c r="O1354" i="2"/>
  <c r="O164" i="2"/>
  <c r="O361" i="2"/>
  <c r="O1596" i="2"/>
  <c r="O1380" i="2"/>
  <c r="O1359" i="2"/>
  <c r="O1382" i="2"/>
  <c r="O1349" i="2"/>
  <c r="O1294" i="2"/>
  <c r="O1277" i="2"/>
  <c r="O1228" i="2"/>
  <c r="O1116" i="2"/>
  <c r="O1029" i="2"/>
  <c r="O1298" i="2"/>
  <c r="O729" i="2"/>
  <c r="O693" i="2"/>
  <c r="O649" i="2"/>
  <c r="O991" i="2"/>
  <c r="O979" i="2"/>
  <c r="O959" i="2"/>
  <c r="O931" i="2"/>
  <c r="O895" i="2"/>
  <c r="O883" i="2"/>
  <c r="O855" i="2"/>
  <c r="O609" i="2"/>
  <c r="O588" i="2"/>
  <c r="O475" i="2"/>
  <c r="O439" i="2"/>
  <c r="O375" i="2"/>
  <c r="O332" i="2"/>
  <c r="O835" i="2"/>
  <c r="O827" i="2"/>
  <c r="O192" i="2"/>
  <c r="O155" i="2"/>
  <c r="O369" i="2"/>
  <c r="O248" i="2"/>
  <c r="O64" i="2"/>
  <c r="O1847" i="2"/>
  <c r="O1831" i="2"/>
  <c r="O1813" i="2"/>
  <c r="O1773" i="2"/>
  <c r="O1745" i="2"/>
  <c r="O798" i="2"/>
  <c r="O100" i="2"/>
  <c r="O421" i="2"/>
  <c r="O1464" i="2"/>
  <c r="O1394" i="2"/>
  <c r="O1439" i="2"/>
  <c r="O1396" i="2"/>
  <c r="O1092" i="2"/>
  <c r="O1340" i="2"/>
  <c r="O1073" i="2"/>
  <c r="O1206" i="2"/>
  <c r="O1187" i="2"/>
  <c r="O791" i="2"/>
  <c r="O727" i="2"/>
  <c r="O763" i="2"/>
  <c r="O437" i="2"/>
  <c r="O410" i="2"/>
  <c r="O615" i="2"/>
  <c r="O567" i="2"/>
  <c r="O425" i="2"/>
  <c r="O393" i="2"/>
  <c r="O213" i="2"/>
  <c r="O171" i="2"/>
  <c r="O135" i="2"/>
  <c r="O234" i="2"/>
  <c r="O172" i="2"/>
  <c r="O108" i="2"/>
  <c r="O80" i="2"/>
  <c r="O44" i="2"/>
  <c r="O8" i="2"/>
  <c r="O1930" i="2"/>
  <c r="O1924" i="2"/>
  <c r="O1891" i="2"/>
  <c r="O1835" i="2"/>
  <c r="O1801" i="2"/>
  <c r="O1630" i="2"/>
  <c r="O1622" i="2"/>
  <c r="O1176" i="2"/>
  <c r="O1678" i="2"/>
  <c r="O1566" i="2"/>
  <c r="O1534" i="2"/>
  <c r="O1529" i="2"/>
  <c r="O1518" i="2"/>
  <c r="O1178" i="2"/>
  <c r="O1074" i="2"/>
  <c r="O713" i="2"/>
  <c r="O594" i="2"/>
  <c r="O1754" i="2"/>
  <c r="O1993" i="2"/>
  <c r="O1863" i="2"/>
  <c r="O670" i="2"/>
  <c r="O302" i="2"/>
  <c r="O357" i="2"/>
  <c r="O246" i="2"/>
  <c r="O214" i="2"/>
  <c r="O1864" i="2"/>
  <c r="O1658" i="2"/>
  <c r="O1602" i="2"/>
  <c r="O1579" i="2"/>
  <c r="O1397" i="2"/>
  <c r="O1370" i="2"/>
  <c r="O1347" i="2"/>
  <c r="O1325" i="2"/>
  <c r="O1010" i="2"/>
  <c r="O695" i="2"/>
  <c r="O78" i="2"/>
  <c r="O1989" i="2"/>
  <c r="O1909" i="2"/>
  <c r="O804" i="2"/>
  <c r="O512" i="2"/>
  <c r="O776" i="2"/>
  <c r="O696" i="2"/>
  <c r="O676" i="2"/>
  <c r="O1932" i="2"/>
  <c r="O1895" i="2"/>
  <c r="O1674" i="2"/>
  <c r="O1597" i="2"/>
  <c r="O1661" i="2"/>
  <c r="O1389" i="2"/>
  <c r="O1384" i="2"/>
  <c r="O1368" i="2"/>
  <c r="O1401" i="2"/>
  <c r="O1342" i="2"/>
  <c r="O1274" i="2"/>
  <c r="O380" i="2"/>
  <c r="O347" i="2"/>
  <c r="O371" i="2"/>
  <c r="O1945" i="2"/>
  <c r="O1968" i="2"/>
  <c r="O1936" i="2"/>
  <c r="O1647" i="2"/>
  <c r="O554" i="2"/>
  <c r="O490" i="2"/>
  <c r="O808" i="2"/>
  <c r="O1587" i="2"/>
  <c r="O1562" i="2"/>
  <c r="O1511" i="2"/>
  <c r="O1383" i="2"/>
  <c r="O1377" i="2"/>
  <c r="O1361" i="2"/>
  <c r="O1356" i="2"/>
  <c r="O1351" i="2"/>
  <c r="O1459" i="2"/>
  <c r="O1406" i="2"/>
  <c r="O1386" i="2"/>
  <c r="O1345" i="2"/>
  <c r="O1291" i="2"/>
  <c r="O1278" i="2"/>
  <c r="O817" i="2"/>
  <c r="O174" i="2"/>
  <c r="O110" i="2"/>
  <c r="O46" i="2"/>
  <c r="K3" i="2"/>
  <c r="L3" i="2"/>
  <c r="O1908" i="2"/>
  <c r="O289" i="2"/>
  <c r="O389" i="2"/>
  <c r="O68" i="2"/>
  <c r="O126" i="2"/>
  <c r="O1350" i="2"/>
  <c r="O665" i="2"/>
  <c r="O662" i="2"/>
  <c r="O1232" i="2"/>
  <c r="O1657" i="2"/>
  <c r="O1508" i="2"/>
  <c r="O1373" i="2"/>
  <c r="O14" i="2"/>
  <c r="O277" i="2"/>
  <c r="O1709" i="2"/>
  <c r="O1645" i="2"/>
  <c r="O1744" i="2"/>
  <c r="O1402" i="2"/>
  <c r="O1234" i="2"/>
  <c r="O782" i="2"/>
  <c r="O770" i="2"/>
  <c r="O626" i="2"/>
  <c r="O62" i="2"/>
  <c r="O1900" i="2"/>
  <c r="O617" i="2"/>
  <c r="O1898" i="2"/>
  <c r="O678" i="2"/>
  <c r="O642" i="2"/>
  <c r="O630" i="2"/>
  <c r="O1988" i="2"/>
  <c r="O1414" i="2"/>
  <c r="O633" i="2"/>
  <c r="O1130" i="2"/>
  <c r="O1912" i="2"/>
  <c r="O1418" i="2"/>
  <c r="O382" i="2"/>
  <c r="O265" i="2"/>
  <c r="O1904" i="2"/>
  <c r="O1398" i="2"/>
  <c r="O754" i="2"/>
  <c r="O305" i="2"/>
  <c r="O1183" i="2"/>
  <c r="O706" i="2"/>
  <c r="O414" i="2"/>
  <c r="O1358" i="2"/>
  <c r="O449" i="2"/>
  <c r="O313" i="2"/>
  <c r="O574" i="2"/>
  <c r="O530" i="2"/>
  <c r="O486" i="2"/>
  <c r="O406" i="2"/>
  <c r="O325" i="2"/>
  <c r="O1362" i="2"/>
  <c r="O1741" i="2"/>
  <c r="O734" i="2"/>
  <c r="O654" i="2"/>
  <c r="O461" i="2"/>
  <c r="O434" i="2"/>
  <c r="O372" i="2"/>
  <c r="O1673" i="2"/>
  <c r="O1643" i="2"/>
  <c r="O1576" i="2"/>
  <c r="O1375" i="2"/>
  <c r="O726" i="2"/>
  <c r="O638" i="2"/>
  <c r="O582" i="2"/>
  <c r="O542" i="2"/>
  <c r="O498" i="2"/>
  <c r="O495" i="2"/>
  <c r="O479" i="2"/>
  <c r="O707" i="2"/>
  <c r="O186" i="2"/>
  <c r="O1916" i="2"/>
  <c r="O1712" i="2"/>
  <c r="O1603" i="2"/>
  <c r="O1462" i="2"/>
  <c r="O1458" i="2"/>
  <c r="O1454" i="2"/>
  <c r="O1450" i="2"/>
  <c r="O1446" i="2"/>
  <c r="O1427" i="2"/>
  <c r="O1411" i="2"/>
  <c r="O1284" i="2"/>
  <c r="O1267" i="2"/>
  <c r="O1252" i="2"/>
  <c r="O750" i="2"/>
  <c r="O738" i="2"/>
  <c r="O646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4" i="2"/>
  <c r="O890" i="2"/>
  <c r="O886" i="2"/>
  <c r="O882" i="2"/>
  <c r="O878" i="2"/>
  <c r="O874" i="2"/>
  <c r="O870" i="2"/>
  <c r="O866" i="2"/>
  <c r="O862" i="2"/>
  <c r="O858" i="2"/>
  <c r="O854" i="2"/>
  <c r="O562" i="2"/>
  <c r="O518" i="2"/>
  <c r="O390" i="2"/>
  <c r="O848" i="2"/>
  <c r="O844" i="2"/>
  <c r="O840" i="2"/>
  <c r="O836" i="2"/>
  <c r="O832" i="2"/>
  <c r="O828" i="2"/>
  <c r="O824" i="2"/>
  <c r="O780" i="2"/>
  <c r="O566" i="2"/>
  <c r="O526" i="2"/>
  <c r="O482" i="2"/>
  <c r="O315" i="2"/>
  <c r="O146" i="2"/>
  <c r="O129" i="2"/>
  <c r="O82" i="2"/>
  <c r="O65" i="2"/>
  <c r="O18" i="2"/>
  <c r="O559" i="2"/>
  <c r="O543" i="2"/>
  <c r="O431" i="2"/>
  <c r="O419" i="2"/>
  <c r="O403" i="2"/>
  <c r="O387" i="2"/>
  <c r="O739" i="2"/>
  <c r="O675" i="2"/>
  <c r="O483" i="2"/>
  <c r="O424" i="2"/>
  <c r="O392" i="2"/>
  <c r="O242" i="2"/>
  <c r="O197" i="2"/>
  <c r="N5" i="2"/>
  <c r="O1996" i="2"/>
  <c r="O1619" i="2"/>
  <c r="O1607" i="2"/>
  <c r="O1585" i="2"/>
  <c r="O1461" i="2"/>
  <c r="O1457" i="2"/>
  <c r="O1453" i="2"/>
  <c r="O1449" i="2"/>
  <c r="O1445" i="2"/>
  <c r="O1142" i="2"/>
  <c r="O1299" i="2"/>
  <c r="O1283" i="2"/>
  <c r="O1261" i="2"/>
  <c r="O1257" i="2"/>
  <c r="O1240" i="2"/>
  <c r="O758" i="2"/>
  <c r="O658" i="2"/>
  <c r="O1005" i="2"/>
  <c r="O1001" i="2"/>
  <c r="O997" i="2"/>
  <c r="O578" i="2"/>
  <c r="O534" i="2"/>
  <c r="O494" i="2"/>
  <c r="O398" i="2"/>
  <c r="O309" i="2"/>
  <c r="O297" i="2"/>
  <c r="O273" i="2"/>
  <c r="O7" i="2"/>
  <c r="O267" i="2"/>
  <c r="O235" i="2"/>
  <c r="O162" i="2"/>
  <c r="O145" i="2"/>
  <c r="O98" i="2"/>
  <c r="O81" i="2"/>
  <c r="O34" i="2"/>
  <c r="O17" i="2"/>
  <c r="O379" i="2"/>
  <c r="O771" i="2"/>
  <c r="O515" i="2"/>
  <c r="O384" i="2"/>
  <c r="O322" i="2"/>
  <c r="O258" i="2"/>
  <c r="O1871" i="2"/>
  <c r="O1623" i="2"/>
  <c r="O1611" i="2"/>
  <c r="O1589" i="2"/>
  <c r="O1531" i="2"/>
  <c r="O1527" i="2"/>
  <c r="O1523" i="2"/>
  <c r="O1519" i="2"/>
  <c r="O1460" i="2"/>
  <c r="O1456" i="2"/>
  <c r="O1452" i="2"/>
  <c r="O1448" i="2"/>
  <c r="O1444" i="2"/>
  <c r="O1146" i="2"/>
  <c r="O1269" i="2"/>
  <c r="O1265" i="2"/>
  <c r="O718" i="2"/>
  <c r="O1004" i="2"/>
  <c r="O1000" i="2"/>
  <c r="O996" i="2"/>
  <c r="O984" i="2"/>
  <c r="O972" i="2"/>
  <c r="O968" i="2"/>
  <c r="O964" i="2"/>
  <c r="O956" i="2"/>
  <c r="O952" i="2"/>
  <c r="O948" i="2"/>
  <c r="O944" i="2"/>
  <c r="O940" i="2"/>
  <c r="O936" i="2"/>
  <c r="O924" i="2"/>
  <c r="O920" i="2"/>
  <c r="O916" i="2"/>
  <c r="O912" i="2"/>
  <c r="O908" i="2"/>
  <c r="O904" i="2"/>
  <c r="O900" i="2"/>
  <c r="O896" i="2"/>
  <c r="O892" i="2"/>
  <c r="O868" i="2"/>
  <c r="O850" i="2"/>
  <c r="O846" i="2"/>
  <c r="O842" i="2"/>
  <c r="O834" i="2"/>
  <c r="O830" i="2"/>
  <c r="O826" i="2"/>
  <c r="O178" i="2"/>
  <c r="O161" i="2"/>
  <c r="O114" i="2"/>
  <c r="O97" i="2"/>
  <c r="O50" i="2"/>
  <c r="O33" i="2"/>
  <c r="O671" i="2"/>
  <c r="O579" i="2"/>
  <c r="O547" i="2"/>
  <c r="O306" i="2"/>
  <c r="O194" i="2"/>
  <c r="O1887" i="2"/>
  <c r="O1749" i="2"/>
  <c r="O1627" i="2"/>
  <c r="O1599" i="2"/>
  <c r="O1593" i="2"/>
  <c r="O1395" i="2"/>
  <c r="O1150" i="2"/>
  <c r="O1315" i="2"/>
  <c r="O1285" i="2"/>
  <c r="O1268" i="2"/>
  <c r="O1263" i="2"/>
  <c r="O1259" i="2"/>
  <c r="O790" i="2"/>
  <c r="O1007" i="2"/>
  <c r="O1003" i="2"/>
  <c r="O999" i="2"/>
  <c r="O995" i="2"/>
  <c r="O748" i="2"/>
  <c r="O558" i="2"/>
  <c r="O514" i="2"/>
  <c r="O388" i="2"/>
  <c r="O251" i="2"/>
  <c r="O219" i="2"/>
  <c r="O187" i="2"/>
  <c r="O177" i="2"/>
  <c r="O130" i="2"/>
  <c r="O113" i="2"/>
  <c r="O66" i="2"/>
  <c r="O49" i="2"/>
  <c r="O627" i="2"/>
  <c r="O1902" i="2"/>
  <c r="O687" i="2"/>
  <c r="O575" i="2"/>
  <c r="O511" i="2"/>
  <c r="O643" i="2"/>
  <c r="O416" i="2"/>
  <c r="O655" i="2"/>
  <c r="O639" i="2"/>
  <c r="O623" i="2"/>
  <c r="O463" i="2"/>
  <c r="O427" i="2"/>
  <c r="O411" i="2"/>
  <c r="O395" i="2"/>
  <c r="O787" i="2"/>
  <c r="O755" i="2"/>
  <c r="O723" i="2"/>
  <c r="O691" i="2"/>
  <c r="O595" i="2"/>
  <c r="O408" i="2"/>
  <c r="O376" i="2"/>
  <c r="O290" i="2"/>
  <c r="O205" i="2"/>
  <c r="O189" i="2"/>
  <c r="O210" i="2"/>
  <c r="O5" i="2"/>
  <c r="Q4" i="2"/>
  <c r="I8" i="3"/>
  <c r="O527" i="2"/>
  <c r="O451" i="2"/>
  <c r="O1858" i="2"/>
  <c r="O799" i="2"/>
  <c r="O783" i="2"/>
  <c r="O767" i="2"/>
  <c r="O751" i="2"/>
  <c r="O735" i="2"/>
  <c r="O719" i="2"/>
  <c r="O703" i="2"/>
  <c r="O607" i="2"/>
  <c r="O591" i="2"/>
  <c r="O447" i="2"/>
  <c r="O659" i="2"/>
  <c r="O611" i="2"/>
  <c r="O563" i="2"/>
  <c r="O531" i="2"/>
  <c r="O499" i="2"/>
  <c r="O467" i="2"/>
  <c r="O435" i="2"/>
  <c r="O400" i="2"/>
  <c r="O226" i="2"/>
  <c r="O202" i="2"/>
  <c r="N6" i="2"/>
  <c r="O6" i="2"/>
  <c r="N3" i="2"/>
  <c r="O3" i="2"/>
  <c r="Q8" i="2"/>
  <c r="Q6" i="2"/>
  <c r="I9" i="3"/>
</calcChain>
</file>

<file path=xl/sharedStrings.xml><?xml version="1.0" encoding="utf-8"?>
<sst xmlns="http://schemas.openxmlformats.org/spreadsheetml/2006/main" count="117" uniqueCount="46">
  <si>
    <t>BANDEIRA</t>
  </si>
  <si>
    <t>OPERAÇÃO</t>
  </si>
  <si>
    <t>DATA DA VENDAS</t>
  </si>
  <si>
    <t>VALOR DA VENDA</t>
  </si>
  <si>
    <t>DÉBITO</t>
  </si>
  <si>
    <t>CRÉDITO</t>
  </si>
  <si>
    <t>PARCELADO 1º PARCELA (3x)</t>
  </si>
  <si>
    <t>PARCELADO 1º PARCELA (6x)</t>
  </si>
  <si>
    <t>PARCELADO 1º PARCELA (12x)</t>
  </si>
  <si>
    <t>SUB – TOTAL MÊS</t>
  </si>
  <si>
    <t>SUB – TOTAL MONTANTE DE PARCELAS</t>
  </si>
  <si>
    <t>TOTAL LIQUIDO GERAL</t>
  </si>
  <si>
    <t>DEMONTRATIVOS PARCIAIS</t>
  </si>
  <si>
    <t>PARCELADO ATÉ 3X</t>
  </si>
  <si>
    <t>PARCELADO ATÉ 6X</t>
  </si>
  <si>
    <t>PARCELADO ATÉ 12X</t>
  </si>
  <si>
    <t>VISA</t>
  </si>
  <si>
    <t>VALOR ATÉ MOMENTO</t>
  </si>
  <si>
    <t>MASTER</t>
  </si>
  <si>
    <t>ELO</t>
  </si>
  <si>
    <t>HIPERCARD</t>
  </si>
  <si>
    <t>DINERS</t>
  </si>
  <si>
    <t>AMERICA EXPRESS</t>
  </si>
  <si>
    <t>--</t>
  </si>
  <si>
    <t>VALOR TOTAL LIQUIDO DENTRO DO MÊS</t>
  </si>
  <si>
    <t>ADQUIRENTE</t>
  </si>
  <si>
    <t>OPERAÇÃO REALIZADA</t>
  </si>
  <si>
    <t>DATA DA VENDA</t>
  </si>
  <si>
    <t xml:space="preserve">EX. Cielo </t>
  </si>
  <si>
    <t xml:space="preserve"> debito</t>
  </si>
  <si>
    <t>VALOR TOTAL LIQUIDO EM PARCELAS FUTURAS</t>
  </si>
  <si>
    <t>VALOR LIQUIDO GERAL EM VENDAS</t>
  </si>
  <si>
    <t>LIMITE DA PLANILHA EM 2OOO TRANSAÇÕES DE VENDAS</t>
  </si>
  <si>
    <t xml:space="preserve">Vendas a receber liquido no Mês atual </t>
  </si>
  <si>
    <t xml:space="preserve">Vendas a receber liquido nos próximos meses </t>
  </si>
  <si>
    <t>CABAL</t>
  </si>
  <si>
    <t>NSU/ NUMERO DOC</t>
  </si>
  <si>
    <t>VENDAS REALIZADAS</t>
  </si>
  <si>
    <t>VALORES LÍQUIDOS  DAS VENDAS</t>
  </si>
  <si>
    <t>A RECEBER NESTE MÊS</t>
  </si>
  <si>
    <t>VALOR A RECEBER  NOS MESES SEGUINTES</t>
  </si>
  <si>
    <t>VENDAS LÍQUIDAS TOTAIS</t>
  </si>
  <si>
    <t>PARCIAL DAS VENDAS</t>
  </si>
  <si>
    <t>COMPLEMENTOS PARA SISTEMA DE CONCILIAÇÃO DOS CARTÕES</t>
  </si>
  <si>
    <t>TAXAS ADMINISTRATIVAS</t>
  </si>
  <si>
    <t xml:space="preserve">BANDEIRAS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</si>
</sst>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R$&quot;* #,##0.00_);_(&quot;R$&quot;* \(#,##0.00\);_(&quot;R$&quot;* &quot;-&quot;??_);_(@_)"/>
    <numFmt numFmtId="164" formatCode="[$R$]#,##0.00"/>
    <numFmt numFmtId="165" formatCode="[$R$-416]\ #,##0.00;[Red]\-[$R$-416]\ #,##0.00"/>
    <numFmt numFmtId="166" formatCode="&quot;R$&quot;\ #,##0.00"/>
    <numFmt numFmtId="167" formatCode="&quot;R$&quot;#,##0.00"/>
  </numFmts>
  <fonts count="21" x14ac:knownFonts="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0"/>
      <name val="Calibri"/>
    </font>
    <font>
      <sz val="12"/>
      <name val="Calibri"/>
    </font>
    <font>
      <sz val="11"/>
      <name val="Calibri"/>
    </font>
    <font>
      <b/>
      <sz val="12"/>
      <color rgb="FF000000"/>
      <name val="Calibri"/>
    </font>
    <font>
      <b/>
      <sz val="12"/>
      <name val="Calibri"/>
    </font>
    <font>
      <b/>
      <sz val="12"/>
      <color rgb="FF4472C4"/>
      <name val="Calibri"/>
    </font>
    <font>
      <sz val="10"/>
      <name val="Arial"/>
    </font>
    <font>
      <sz val="12"/>
      <color rgb="FFFFFFFF"/>
      <name val="Calibri"/>
    </font>
    <font>
      <sz val="8"/>
      <name val="Arial"/>
    </font>
    <font>
      <sz val="10"/>
      <color theme="0"/>
      <name val="Calibri"/>
    </font>
    <font>
      <sz val="10"/>
      <color theme="0"/>
      <name val="Arial"/>
    </font>
    <font>
      <sz val="12"/>
      <color theme="0"/>
      <name val="Calibri"/>
      <family val="2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</font>
    <font>
      <sz val="14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  <fill>
      <patternFill patternType="solid">
        <fgColor rgb="FFD0CECE"/>
        <bgColor rgb="FFD0CECE"/>
      </patternFill>
    </fill>
    <fill>
      <patternFill patternType="solid">
        <fgColor rgb="FFE7E6E6"/>
        <bgColor rgb="FFE7E6E6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0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4" fillId="8" borderId="0" applyNumberFormat="0" applyBorder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6" fillId="11" borderId="0" applyNumberFormat="0" applyBorder="0" applyAlignment="0" applyProtection="0"/>
  </cellStyleXfs>
  <cellXfs count="79">
    <xf numFmtId="0" fontId="0" fillId="0" borderId="0" xfId="0" applyFont="1" applyAlignment="1"/>
    <xf numFmtId="0" fontId="4" fillId="0" borderId="0" xfId="0" applyFont="1"/>
    <xf numFmtId="0" fontId="3" fillId="0" borderId="0" xfId="0" applyFont="1"/>
    <xf numFmtId="0" fontId="3" fillId="2" borderId="0" xfId="0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64" fontId="4" fillId="0" borderId="0" xfId="0" applyNumberFormat="1" applyFont="1"/>
    <xf numFmtId="165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4" borderId="0" xfId="0" applyFont="1" applyFill="1" applyBorder="1" applyAlignment="1">
      <alignment horizontal="center"/>
    </xf>
    <xf numFmtId="44" fontId="7" fillId="5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8" fillId="0" borderId="0" xfId="0" applyFont="1"/>
    <xf numFmtId="0" fontId="3" fillId="2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14" fontId="3" fillId="6" borderId="0" xfId="0" applyNumberFormat="1" applyFont="1" applyFill="1" applyBorder="1" applyAlignment="1">
      <alignment horizontal="center"/>
    </xf>
    <xf numFmtId="165" fontId="3" fillId="6" borderId="0" xfId="0" applyNumberFormat="1" applyFont="1" applyFill="1" applyBorder="1" applyAlignment="1">
      <alignment horizontal="center"/>
    </xf>
    <xf numFmtId="0" fontId="2" fillId="7" borderId="0" xfId="0" applyFont="1" applyFill="1"/>
    <xf numFmtId="0" fontId="0" fillId="7" borderId="0" xfId="0" applyFont="1" applyFill="1" applyAlignment="1"/>
    <xf numFmtId="0" fontId="3" fillId="7" borderId="0" xfId="0" applyFont="1" applyFill="1" applyBorder="1"/>
    <xf numFmtId="0" fontId="3" fillId="7" borderId="0" xfId="0" applyFont="1" applyFill="1"/>
    <xf numFmtId="0" fontId="11" fillId="7" borderId="0" xfId="0" applyFont="1" applyFill="1"/>
    <xf numFmtId="0" fontId="12" fillId="7" borderId="0" xfId="0" applyFont="1" applyFill="1" applyAlignment="1"/>
    <xf numFmtId="0" fontId="13" fillId="7" borderId="0" xfId="0" applyFont="1" applyFill="1" applyAlignment="1"/>
    <xf numFmtId="166" fontId="11" fillId="7" borderId="0" xfId="0" applyNumberFormat="1" applyFont="1" applyFill="1"/>
    <xf numFmtId="0" fontId="3" fillId="0" borderId="14" xfId="0" applyFont="1" applyBorder="1" applyAlignment="1">
      <alignment horizontal="center"/>
    </xf>
    <xf numFmtId="14" fontId="3" fillId="0" borderId="14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0" borderId="13" xfId="0" applyFont="1" applyBorder="1" applyAlignment="1"/>
    <xf numFmtId="167" fontId="3" fillId="0" borderId="1" xfId="0" applyNumberFormat="1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14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167" fontId="3" fillId="0" borderId="0" xfId="0" applyNumberFormat="1" applyFont="1" applyAlignment="1">
      <alignment horizontal="center"/>
    </xf>
    <xf numFmtId="167" fontId="0" fillId="0" borderId="0" xfId="0" applyNumberFormat="1" applyFont="1" applyAlignment="1"/>
    <xf numFmtId="167" fontId="3" fillId="6" borderId="0" xfId="0" applyNumberFormat="1" applyFont="1" applyFill="1" applyBorder="1" applyAlignment="1">
      <alignment horizontal="center"/>
    </xf>
    <xf numFmtId="167" fontId="8" fillId="0" borderId="0" xfId="0" applyNumberFormat="1" applyFont="1" applyAlignment="1">
      <alignment horizontal="center"/>
    </xf>
    <xf numFmtId="167" fontId="0" fillId="0" borderId="0" xfId="0" applyNumberFormat="1" applyFont="1" applyAlignment="1">
      <alignment horizontal="center"/>
    </xf>
    <xf numFmtId="0" fontId="4" fillId="0" borderId="0" xfId="0" applyFont="1" applyBorder="1"/>
    <xf numFmtId="0" fontId="3" fillId="0" borderId="15" xfId="0" applyFont="1" applyBorder="1" applyAlignment="1">
      <alignment horizontal="center"/>
    </xf>
    <xf numFmtId="0" fontId="16" fillId="11" borderId="3" xfId="4" applyBorder="1" applyAlignment="1">
      <alignment horizontal="center" vertical="center"/>
    </xf>
    <xf numFmtId="0" fontId="16" fillId="11" borderId="4" xfId="4" applyBorder="1"/>
    <xf numFmtId="0" fontId="16" fillId="11" borderId="5" xfId="4" applyBorder="1"/>
    <xf numFmtId="0" fontId="16" fillId="11" borderId="12" xfId="4" applyBorder="1" applyAlignment="1">
      <alignment horizontal="center" vertical="center"/>
    </xf>
    <xf numFmtId="0" fontId="16" fillId="11" borderId="0" xfId="4" applyBorder="1" applyAlignment="1">
      <alignment horizontal="center" vertical="center"/>
    </xf>
    <xf numFmtId="0" fontId="16" fillId="11" borderId="0" xfId="4"/>
    <xf numFmtId="0" fontId="16" fillId="11" borderId="0" xfId="4" applyAlignment="1"/>
    <xf numFmtId="0" fontId="15" fillId="9" borderId="10" xfId="2" applyBorder="1" applyAlignment="1">
      <alignment horizontal="center" vertical="center"/>
    </xf>
    <xf numFmtId="0" fontId="0" fillId="0" borderId="0" xfId="0"/>
    <xf numFmtId="0" fontId="16" fillId="11" borderId="4" xfId="4" applyBorder="1" applyAlignment="1">
      <alignment horizontal="center" vertical="center"/>
    </xf>
    <xf numFmtId="0" fontId="14" fillId="8" borderId="17" xfId="1" applyBorder="1" applyAlignment="1">
      <alignment horizontal="center" vertical="center"/>
    </xf>
    <xf numFmtId="0" fontId="14" fillId="8" borderId="18" xfId="1" applyBorder="1" applyAlignment="1">
      <alignment horizontal="center" vertical="center"/>
    </xf>
    <xf numFmtId="14" fontId="14" fillId="8" borderId="18" xfId="1" applyNumberFormat="1" applyBorder="1" applyAlignment="1">
      <alignment horizontal="center" vertical="center"/>
    </xf>
    <xf numFmtId="167" fontId="14" fillId="8" borderId="19" xfId="1" applyNumberFormat="1" applyBorder="1" applyAlignment="1">
      <alignment horizontal="center" vertical="center"/>
    </xf>
    <xf numFmtId="0" fontId="16" fillId="11" borderId="3" xfId="4" applyBorder="1" applyAlignment="1">
      <alignment horizontal="center" vertical="center" wrapText="1"/>
    </xf>
    <xf numFmtId="0" fontId="16" fillId="11" borderId="6" xfId="4" applyBorder="1"/>
    <xf numFmtId="0" fontId="18" fillId="10" borderId="0" xfId="3" applyFont="1" applyBorder="1" applyAlignment="1">
      <alignment horizontal="center" vertical="center"/>
    </xf>
    <xf numFmtId="0" fontId="18" fillId="10" borderId="7" xfId="3" applyFont="1" applyBorder="1" applyAlignment="1">
      <alignment horizontal="center" vertical="center"/>
    </xf>
    <xf numFmtId="0" fontId="19" fillId="2" borderId="6" xfId="0" applyFont="1" applyFill="1" applyBorder="1" applyAlignment="1">
      <alignment horizontal="center"/>
    </xf>
    <xf numFmtId="0" fontId="19" fillId="2" borderId="8" xfId="0" applyFont="1" applyFill="1" applyBorder="1" applyAlignment="1">
      <alignment horizontal="center"/>
    </xf>
    <xf numFmtId="10" fontId="20" fillId="3" borderId="23" xfId="0" applyNumberFormat="1" applyFont="1" applyFill="1" applyBorder="1" applyAlignment="1">
      <alignment horizontal="center"/>
    </xf>
    <xf numFmtId="0" fontId="16" fillId="11" borderId="16" xfId="4" applyBorder="1"/>
    <xf numFmtId="0" fontId="16" fillId="11" borderId="0" xfId="4" applyBorder="1"/>
    <xf numFmtId="0" fontId="16" fillId="11" borderId="7" xfId="4" applyBorder="1"/>
    <xf numFmtId="0" fontId="15" fillId="9" borderId="9" xfId="2" applyBorder="1" applyAlignment="1">
      <alignment horizontal="center" vertical="center"/>
    </xf>
    <xf numFmtId="0" fontId="15" fillId="9" borderId="11" xfId="2" applyBorder="1" applyAlignment="1">
      <alignment horizontal="center" vertical="center"/>
    </xf>
    <xf numFmtId="0" fontId="15" fillId="9" borderId="0" xfId="2" applyBorder="1" applyAlignment="1">
      <alignment vertical="center"/>
    </xf>
    <xf numFmtId="0" fontId="17" fillId="11" borderId="20" xfId="4" applyFont="1" applyBorder="1" applyAlignment="1">
      <alignment horizontal="center" vertical="center"/>
    </xf>
    <xf numFmtId="0" fontId="17" fillId="11" borderId="21" xfId="4" applyFont="1" applyBorder="1" applyAlignment="1">
      <alignment horizontal="center" vertical="center"/>
    </xf>
    <xf numFmtId="0" fontId="17" fillId="11" borderId="22" xfId="4" applyFont="1" applyBorder="1" applyAlignment="1">
      <alignment horizontal="center" vertical="center"/>
    </xf>
  </cellXfs>
  <cellStyles count="5">
    <cellStyle name="60% - Ênfase4" xfId="3" builtinId="44"/>
    <cellStyle name="Bom" xfId="1" builtinId="26"/>
    <cellStyle name="Ênfase5" xfId="4" builtinId="45"/>
    <cellStyle name="Neutra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u="sng"/>
              <a:t>GRÁFICO COM</a:t>
            </a:r>
            <a:r>
              <a:rPr lang="pt-BR" u="sng" baseline="0"/>
              <a:t> PERCENTUAL DE BANDEIRAS QUE MAIS TRANSACIONA NA SUA EMPRESA</a:t>
            </a:r>
            <a:endParaRPr lang="pt-BR" u="sng"/>
          </a:p>
        </c:rich>
      </c:tx>
      <c:layout>
        <c:manualLayout>
          <c:xMode val="edge"/>
          <c:yMode val="edge"/>
          <c:x val="0.151612698636816"/>
          <c:y val="0.01495886312640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F78-4806-A0B4-A0004E930C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F78-4806-A0B4-A0004E930C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F78-4806-A0B4-A0004E930C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F78-4806-A0B4-A0004E930C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F78-4806-A0B4-A0004E930C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F78-4806-A0B4-A0004E930C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F78-4806-A0B4-A0004E930C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F78-4806-A0B4-A0004E930C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F78-4806-A0B4-A0004E930C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F78-4806-A0B4-A0004E930C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F78-4806-A0B4-A0004E930C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F78-4806-A0B4-A0004E930C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9F78-4806-A0B4-A0004E930C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9F78-4806-A0B4-A0004E930C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9F78-4806-A0B4-A0004E930CE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9F78-4806-A0B4-A0004E930CE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9F78-4806-A0B4-A0004E930CE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9F78-4806-A0B4-A0004E930CE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9F78-4806-A0B4-A0004E930CE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9F78-4806-A0B4-A0004E930CE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9F78-4806-A0B4-A0004E930CEC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9F78-4806-A0B4-A0004E930CEC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9F78-4806-A0B4-A0004E930CEC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9F78-4806-A0B4-A0004E930CE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GRÁFICOS!$D$8:$D$31</c:f>
              <c:strCache>
                <c:ptCount val="24"/>
                <c:pt idx="0">
                  <c:v>VISA</c:v>
                </c:pt>
                <c:pt idx="1">
                  <c:v>MASTER</c:v>
                </c:pt>
                <c:pt idx="2">
                  <c:v>ELO</c:v>
                </c:pt>
                <c:pt idx="3">
                  <c:v>HIPERCARD</c:v>
                </c:pt>
                <c:pt idx="4">
                  <c:v>DINERS</c:v>
                </c:pt>
                <c:pt idx="5">
                  <c:v>AMERICA EXPRESS</c:v>
                </c:pt>
                <c:pt idx="6">
                  <c:v>CABAL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</c:strCache>
            </c:strRef>
          </c:cat>
          <c:val>
            <c:numRef>
              <c:f>GRÁFICOS!$E$8:$E$31</c:f>
              <c:numCache>
                <c:formatCode>General</c:formatCode>
                <c:ptCount val="24"/>
                <c:pt idx="0">
                  <c:v>3.0</c:v>
                </c:pt>
                <c:pt idx="1">
                  <c:v>10.0</c:v>
                </c:pt>
                <c:pt idx="2">
                  <c:v>5.0</c:v>
                </c:pt>
                <c:pt idx="3">
                  <c:v>3.0</c:v>
                </c:pt>
                <c:pt idx="4">
                  <c:v>0.0</c:v>
                </c:pt>
                <c:pt idx="5">
                  <c:v>4.0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D4-41C1-A42D-9A979B1C84B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5" l="0.511811024" r="0.511811024" t="0.787401575" header="0.31496062" footer="0.3149606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u="sng" strike="noStrike" baseline="0">
                <a:effectLst/>
              </a:rPr>
              <a:t>PARTICIPAÇÃO DAS OPERAÇÕES MAIS REALIZADAS NA EMPRESA</a:t>
            </a:r>
            <a:endParaRPr lang="pt-BR"/>
          </a:p>
        </c:rich>
      </c:tx>
      <c:layout>
        <c:manualLayout>
          <c:xMode val="edge"/>
          <c:yMode val="edge"/>
          <c:x val="0.127796437659033"/>
          <c:y val="0.032258064516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8E69-47FF-BE3B-E260D28042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4-8E69-47FF-BE3B-E260D28042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8E69-47FF-BE3B-E260D28042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6-8E69-47FF-BE3B-E260D28042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8E69-47FF-BE3B-E260D28042D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GRÁFICOS!$F$8:$F$12</c:f>
              <c:strCache>
                <c:ptCount val="5"/>
                <c:pt idx="0">
                  <c:v>DÉBITO</c:v>
                </c:pt>
                <c:pt idx="1">
                  <c:v>CRÉDITO</c:v>
                </c:pt>
                <c:pt idx="2">
                  <c:v>PARCELADO ATÉ 3X</c:v>
                </c:pt>
                <c:pt idx="3">
                  <c:v>PARCELADO ATÉ 6X</c:v>
                </c:pt>
                <c:pt idx="4">
                  <c:v>PARCELADO ATÉ 12X</c:v>
                </c:pt>
              </c:strCache>
            </c:strRef>
          </c:cat>
          <c:val>
            <c:numRef>
              <c:f>GRÁFICOS!$G$8:$G$12</c:f>
              <c:numCache>
                <c:formatCode>General</c:formatCode>
                <c:ptCount val="5"/>
                <c:pt idx="0">
                  <c:v>7.0</c:v>
                </c:pt>
                <c:pt idx="1">
                  <c:v>8.0</c:v>
                </c:pt>
                <c:pt idx="2">
                  <c:v>6.0</c:v>
                </c:pt>
                <c:pt idx="3">
                  <c:v>4.0</c:v>
                </c:pt>
                <c:pt idx="4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2-8E69-47FF-BE3B-E260D28042D1}"/>
            </c:ext>
          </c:extLst>
        </c:ser>
        <c:ser>
          <c:idx val="0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2-8E69-47FF-BE3B-E260D28042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4-8E69-47FF-BE3B-E260D28042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6-8E69-47FF-BE3B-E260D28042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8-8E69-47FF-BE3B-E260D28042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A-8E69-47FF-BE3B-E260D28042D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C-8E69-47FF-BE3B-E260D28042D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E-8E69-47FF-BE3B-E260D28042D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0-8E69-47FF-BE3B-E260D28042D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2-8E69-47FF-BE3B-E260D28042D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4-8E69-47FF-BE3B-E260D28042D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6-8E69-47FF-BE3B-E260D28042D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8-8E69-47FF-BE3B-E260D28042D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A-8E69-47FF-BE3B-E260D28042D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C-8E69-47FF-BE3B-E260D28042D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E-8E69-47FF-BE3B-E260D28042D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0-8E69-47FF-BE3B-E260D28042D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2-8E69-47FF-BE3B-E260D28042D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4-8E69-47FF-BE3B-E260D28042D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6-8E69-47FF-BE3B-E260D28042D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8-8E69-47FF-BE3B-E260D28042D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A-8E69-47FF-BE3B-E260D28042D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C-8E69-47FF-BE3B-E260D28042D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E-8E69-47FF-BE3B-E260D28042D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0-8E69-47FF-BE3B-E260D28042D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GRÁFICOS!$F$8:$F$12</c:f>
              <c:strCache>
                <c:ptCount val="5"/>
                <c:pt idx="0">
                  <c:v>DÉBITO</c:v>
                </c:pt>
                <c:pt idx="1">
                  <c:v>CRÉDITO</c:v>
                </c:pt>
                <c:pt idx="2">
                  <c:v>PARCELADO ATÉ 3X</c:v>
                </c:pt>
                <c:pt idx="3">
                  <c:v>PARCELADO ATÉ 6X</c:v>
                </c:pt>
                <c:pt idx="4">
                  <c:v>PARCELADO ATÉ 12X</c:v>
                </c:pt>
              </c:strCache>
            </c:strRef>
          </c:cat>
          <c:val>
            <c:numRef>
              <c:f>GRÁFICOS!$G$8:$G$12</c:f>
              <c:numCache>
                <c:formatCode>General</c:formatCode>
                <c:ptCount val="5"/>
                <c:pt idx="0">
                  <c:v>7.0</c:v>
                </c:pt>
                <c:pt idx="1">
                  <c:v>8.0</c:v>
                </c:pt>
                <c:pt idx="2">
                  <c:v>6.0</c:v>
                </c:pt>
                <c:pt idx="3">
                  <c:v>4.0</c:v>
                </c:pt>
                <c:pt idx="4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1-8E69-47FF-BE3B-E260D28042D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5" l="0.511811024" r="0.511811024" t="0.787401575" header="0.31496062" footer="0.3149606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VALORES LÍQUIDOS PARA RECEBER NO MOMENTO ATUAL E PARA RECEBER NO FUTURO</a:t>
            </a:r>
          </a:p>
        </c:rich>
      </c:tx>
      <c:layout>
        <c:manualLayout>
          <c:xMode val="edge"/>
          <c:yMode val="edge"/>
          <c:x val="0.127796437659033"/>
          <c:y val="0.032258064516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AF9-4419-9F68-145FAFFEC9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AF9-4419-9F68-145FAFFEC9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AF9-4419-9F68-145FAFFEC9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AF9-4419-9F68-145FAFFEC9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AF9-4419-9F68-145FAFFEC903}"/>
              </c:ext>
            </c:extLst>
          </c:dPt>
          <c:dLbls>
            <c:dLbl>
              <c:idx val="0"/>
              <c:layout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5811182401467"/>
                      <c:h val="0.107384196185286"/>
                    </c:manualLayout>
                  </c15:layout>
                </c:ext>
              </c:extLst>
            </c:dLbl>
            <c:dLbl>
              <c:idx val="1"/>
              <c:layout/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18478460128323"/>
                      <c:h val="0.0992098092643051"/>
                    </c:manualLayout>
                  </c15:layout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GRÁFICOS!$H$8:$H$9</c:f>
              <c:strCache>
                <c:ptCount val="2"/>
                <c:pt idx="0">
                  <c:v>Vendas a receber liquido no Mês atual </c:v>
                </c:pt>
                <c:pt idx="1">
                  <c:v>Vendas a receber liquido nos próximos meses </c:v>
                </c:pt>
              </c:strCache>
            </c:strRef>
          </c:cat>
          <c:val>
            <c:numRef>
              <c:f>GRÁFICOS!$I$8:$I$9</c:f>
              <c:numCache>
                <c:formatCode>"R$"\ #,##0.00</c:formatCode>
                <c:ptCount val="2"/>
                <c:pt idx="0">
                  <c:v>2861.796666666667</c:v>
                </c:pt>
                <c:pt idx="1">
                  <c:v>2072.043333333333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AF9-4419-9F68-145FAFFEC90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004936596491"/>
          <c:y val="0.572479134931022"/>
          <c:w val="0.371830077152363"/>
          <c:h val="0.14645840932008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5" l="0.511811024" r="0.511811024" t="0.787401575" header="0.31496062" footer="0.3149606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92074</xdr:colOff>
      <xdr:row>1</xdr:row>
      <xdr:rowOff>9524</xdr:rowOff>
    </xdr:from>
    <xdr:to>
      <xdr:col>1</xdr:col>
      <xdr:colOff>7061200</xdr:colOff>
      <xdr:row>27</xdr:row>
      <xdr:rowOff>139699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7670800</xdr:colOff>
      <xdr:row>0</xdr:row>
      <xdr:rowOff>146050</xdr:rowOff>
    </xdr:from>
    <xdr:to>
      <xdr:col>2</xdr:col>
      <xdr:colOff>3606800</xdr:colOff>
      <xdr:row>27</xdr:row>
      <xdr:rowOff>127000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3879850</xdr:colOff>
      <xdr:row>29</xdr:row>
      <xdr:rowOff>101600</xdr:rowOff>
    </xdr:from>
    <xdr:to>
      <xdr:col>1</xdr:col>
      <xdr:colOff>10807700</xdr:colOff>
      <xdr:row>60</xdr:row>
      <xdr:rowOff>38100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A41" sqref="A41"/>
    </sheetView>
  </sheetViews>
  <sheetFormatPr baseColWidth="10" defaultColWidth="17.33203125" defaultRowHeight="15" customHeight="1" x14ac:dyDescent="0.15"/>
  <cols>
    <col min="1" max="1" width="35.33203125" customWidth="1"/>
    <col min="2" max="2" width="23.83203125" customWidth="1"/>
    <col min="3" max="3" width="24" customWidth="1"/>
    <col min="4" max="4" width="26.6640625" customWidth="1"/>
    <col min="5" max="5" width="22.83203125" customWidth="1"/>
    <col min="6" max="6" width="25.33203125" customWidth="1"/>
    <col min="7" max="26" width="18.6640625" customWidth="1"/>
  </cols>
  <sheetData>
    <row r="1" spans="1:26" ht="12.75" customHeight="1" x14ac:dyDescent="0.2">
      <c r="A1" s="63" t="s">
        <v>45</v>
      </c>
      <c r="B1" s="58" t="s">
        <v>44</v>
      </c>
      <c r="C1" s="50"/>
      <c r="D1" s="50"/>
      <c r="E1" s="50"/>
      <c r="F1" s="5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64"/>
      <c r="B2" s="71"/>
      <c r="C2" s="71"/>
      <c r="D2" s="71"/>
      <c r="E2" s="71"/>
      <c r="F2" s="7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2" customHeight="1" x14ac:dyDescent="0.2">
      <c r="A3" s="64"/>
      <c r="B3" s="65" t="s">
        <v>4</v>
      </c>
      <c r="C3" s="65" t="s">
        <v>5</v>
      </c>
      <c r="D3" s="65" t="s">
        <v>13</v>
      </c>
      <c r="E3" s="65" t="s">
        <v>14</v>
      </c>
      <c r="F3" s="66" t="s">
        <v>15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" x14ac:dyDescent="0.25">
      <c r="A4" s="67" t="s">
        <v>16</v>
      </c>
      <c r="B4" s="69">
        <v>0.02</v>
      </c>
      <c r="C4" s="69">
        <v>0.03</v>
      </c>
      <c r="D4" s="69">
        <v>0.04</v>
      </c>
      <c r="E4" s="69">
        <v>0.04</v>
      </c>
      <c r="F4" s="69">
        <v>0.05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" x14ac:dyDescent="0.25">
      <c r="A5" s="67" t="s">
        <v>18</v>
      </c>
      <c r="B5" s="69">
        <v>0.02</v>
      </c>
      <c r="C5" s="69">
        <v>0.03</v>
      </c>
      <c r="D5" s="69">
        <v>0.04</v>
      </c>
      <c r="E5" s="69">
        <v>0.04</v>
      </c>
      <c r="F5" s="69">
        <v>0.05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" x14ac:dyDescent="0.25">
      <c r="A6" s="67" t="s">
        <v>19</v>
      </c>
      <c r="B6" s="69">
        <v>0.03</v>
      </c>
      <c r="C6" s="69">
        <v>0.04</v>
      </c>
      <c r="D6" s="69">
        <v>0.04</v>
      </c>
      <c r="E6" s="69">
        <v>0.04</v>
      </c>
      <c r="F6" s="69">
        <v>0.05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" x14ac:dyDescent="0.25">
      <c r="A7" s="67" t="s">
        <v>20</v>
      </c>
      <c r="B7" s="69">
        <v>0.03</v>
      </c>
      <c r="C7" s="69">
        <v>0.04</v>
      </c>
      <c r="D7" s="69">
        <v>0.04</v>
      </c>
      <c r="E7" s="69">
        <v>0.04</v>
      </c>
      <c r="F7" s="69">
        <v>0.05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" x14ac:dyDescent="0.25">
      <c r="A8" s="67" t="s">
        <v>21</v>
      </c>
      <c r="B8" s="69">
        <v>0.03</v>
      </c>
      <c r="C8" s="69">
        <v>0.04</v>
      </c>
      <c r="D8" s="69">
        <v>0.04</v>
      </c>
      <c r="E8" s="69">
        <v>0.04</v>
      </c>
      <c r="F8" s="69">
        <v>0.05</v>
      </c>
      <c r="G8" s="1"/>
      <c r="H8" s="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" x14ac:dyDescent="0.25">
      <c r="A9" s="67" t="s">
        <v>22</v>
      </c>
      <c r="B9" s="69">
        <v>0.03</v>
      </c>
      <c r="C9" s="69">
        <v>0.04</v>
      </c>
      <c r="D9" s="69">
        <v>0.04</v>
      </c>
      <c r="E9" s="69">
        <v>0.04</v>
      </c>
      <c r="F9" s="69">
        <v>0.05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" x14ac:dyDescent="0.25">
      <c r="A10" s="67" t="s">
        <v>35</v>
      </c>
      <c r="B10" s="69">
        <v>0.02</v>
      </c>
      <c r="C10" s="69">
        <v>0.03</v>
      </c>
      <c r="D10" s="69">
        <v>0.04</v>
      </c>
      <c r="E10" s="69">
        <v>0.04</v>
      </c>
      <c r="F10" s="69">
        <v>0.04</v>
      </c>
      <c r="G10" s="1"/>
      <c r="H10" s="7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" x14ac:dyDescent="0.25">
      <c r="A11" s="67" t="s">
        <v>23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" x14ac:dyDescent="0.25">
      <c r="A12" s="67" t="s">
        <v>23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" x14ac:dyDescent="0.25">
      <c r="A13" s="67" t="s">
        <v>23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5">
      <c r="A14" s="67" t="s">
        <v>23</v>
      </c>
      <c r="B14" s="69">
        <v>0</v>
      </c>
      <c r="C14" s="69">
        <v>0</v>
      </c>
      <c r="D14" s="69">
        <v>0</v>
      </c>
      <c r="E14" s="69">
        <v>0</v>
      </c>
      <c r="F14" s="69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5">
      <c r="A15" s="67" t="s">
        <v>23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" x14ac:dyDescent="0.25">
      <c r="A16" s="67" t="s">
        <v>23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" x14ac:dyDescent="0.25">
      <c r="A17" s="67" t="s">
        <v>23</v>
      </c>
      <c r="B17" s="69">
        <v>0</v>
      </c>
      <c r="C17" s="69">
        <v>0</v>
      </c>
      <c r="D17" s="69">
        <v>0</v>
      </c>
      <c r="E17" s="69">
        <v>0</v>
      </c>
      <c r="F17" s="69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" x14ac:dyDescent="0.25">
      <c r="A18" s="67" t="s">
        <v>23</v>
      </c>
      <c r="B18" s="69">
        <v>0</v>
      </c>
      <c r="C18" s="69">
        <v>0</v>
      </c>
      <c r="D18" s="69">
        <v>0</v>
      </c>
      <c r="E18" s="69">
        <v>0</v>
      </c>
      <c r="F18" s="69">
        <v>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" x14ac:dyDescent="0.25">
      <c r="A19" s="67" t="s">
        <v>23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" x14ac:dyDescent="0.25">
      <c r="A20" s="67" t="s">
        <v>23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" x14ac:dyDescent="0.25">
      <c r="A21" s="67" t="s">
        <v>23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" x14ac:dyDescent="0.25">
      <c r="A22" s="67" t="s">
        <v>23</v>
      </c>
      <c r="B22" s="69">
        <v>0</v>
      </c>
      <c r="C22" s="69">
        <v>0</v>
      </c>
      <c r="D22" s="69">
        <v>0</v>
      </c>
      <c r="E22" s="69">
        <v>0</v>
      </c>
      <c r="F22" s="69"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" x14ac:dyDescent="0.25">
      <c r="A23" s="67" t="s">
        <v>23</v>
      </c>
      <c r="B23" s="69">
        <v>0</v>
      </c>
      <c r="C23" s="69">
        <v>0</v>
      </c>
      <c r="D23" s="69">
        <v>0</v>
      </c>
      <c r="E23" s="69">
        <v>0</v>
      </c>
      <c r="F23" s="69">
        <v>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" x14ac:dyDescent="0.25">
      <c r="A24" s="67" t="s">
        <v>23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" x14ac:dyDescent="0.25">
      <c r="A25" s="67" t="s">
        <v>23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" x14ac:dyDescent="0.25">
      <c r="A26" s="67" t="s">
        <v>23</v>
      </c>
      <c r="B26" s="69">
        <v>0</v>
      </c>
      <c r="C26" s="69">
        <v>0</v>
      </c>
      <c r="D26" s="69">
        <v>0</v>
      </c>
      <c r="E26" s="69">
        <v>0</v>
      </c>
      <c r="F26" s="69">
        <v>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0" thickBot="1" x14ac:dyDescent="0.3">
      <c r="A27" s="68" t="s">
        <v>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 x14ac:dyDescent="0.2">
      <c r="A28" s="70"/>
      <c r="B28" s="70"/>
      <c r="C28" s="70"/>
      <c r="D28" s="70"/>
      <c r="E28" s="70"/>
      <c r="F28" s="7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47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47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A1:A3"/>
    <mergeCell ref="B1:F2"/>
  </mergeCells>
  <phoneticPr fontId="10" type="noConversion"/>
  <pageMargins left="0.511811024" right="0.511811024" top="0.78740157499999996" bottom="0.78740157499999996" header="0.31496062000000002" footer="0.31496062000000002"/>
  <pageSetup paperSize="9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2"/>
  <sheetViews>
    <sheetView workbookViewId="0">
      <selection activeCell="A42" sqref="A42"/>
    </sheetView>
  </sheetViews>
  <sheetFormatPr baseColWidth="10" defaultColWidth="17.33203125" defaultRowHeight="15" customHeight="1" x14ac:dyDescent="0.15"/>
  <cols>
    <col min="1" max="2" width="29.83203125" customWidth="1"/>
    <col min="3" max="3" width="26.1640625" customWidth="1"/>
    <col min="4" max="4" width="26" style="46" customWidth="1"/>
    <col min="5" max="5" width="26.33203125" customWidth="1"/>
    <col min="6" max="6" width="24.5" customWidth="1"/>
    <col min="7" max="8" width="27.6640625" customWidth="1"/>
    <col min="9" max="9" width="28.83203125" customWidth="1"/>
    <col min="10" max="10" width="32.1640625" customWidth="1"/>
    <col min="11" max="13" width="40.5" hidden="1" customWidth="1"/>
    <col min="14" max="14" width="43.6640625" bestFit="1" customWidth="1"/>
    <col min="15" max="15" width="32.1640625" customWidth="1"/>
    <col min="16" max="16" width="52.6640625" customWidth="1"/>
    <col min="17" max="31" width="29.83203125" customWidth="1"/>
  </cols>
  <sheetData>
    <row r="1" spans="1:31" s="55" customFormat="1" ht="27" customHeight="1" thickBot="1" x14ac:dyDescent="0.25">
      <c r="A1" s="49" t="s">
        <v>37</v>
      </c>
      <c r="B1" s="50"/>
      <c r="C1" s="50"/>
      <c r="D1" s="51"/>
      <c r="E1" s="49" t="s">
        <v>38</v>
      </c>
      <c r="F1" s="50"/>
      <c r="G1" s="50"/>
      <c r="H1" s="50"/>
      <c r="I1" s="51"/>
      <c r="J1" s="52" t="s">
        <v>39</v>
      </c>
      <c r="K1" s="53">
        <v>3</v>
      </c>
      <c r="L1" s="53">
        <v>6</v>
      </c>
      <c r="M1" s="53">
        <v>12</v>
      </c>
      <c r="N1" s="52" t="s">
        <v>40</v>
      </c>
      <c r="O1" s="52" t="s">
        <v>41</v>
      </c>
      <c r="P1" s="49" t="s">
        <v>42</v>
      </c>
      <c r="Q1" s="51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</row>
    <row r="2" spans="1:31" s="75" customFormat="1" ht="27" customHeight="1" thickBot="1" x14ac:dyDescent="0.2">
      <c r="A2" s="73" t="s">
        <v>0</v>
      </c>
      <c r="B2" s="56" t="s">
        <v>1</v>
      </c>
      <c r="C2" s="56" t="s">
        <v>2</v>
      </c>
      <c r="D2" s="56" t="s">
        <v>3</v>
      </c>
      <c r="E2" s="56" t="s">
        <v>4</v>
      </c>
      <c r="F2" s="56" t="s">
        <v>5</v>
      </c>
      <c r="G2" s="56" t="s">
        <v>6</v>
      </c>
      <c r="H2" s="56" t="s">
        <v>7</v>
      </c>
      <c r="I2" s="56" t="s">
        <v>8</v>
      </c>
      <c r="J2" s="56" t="s">
        <v>9</v>
      </c>
      <c r="K2" s="56"/>
      <c r="L2" s="56"/>
      <c r="M2" s="56"/>
      <c r="N2" s="56" t="s">
        <v>10</v>
      </c>
      <c r="O2" s="56" t="s">
        <v>11</v>
      </c>
      <c r="P2" s="56" t="s">
        <v>12</v>
      </c>
      <c r="Q2" s="74" t="s">
        <v>17</v>
      </c>
    </row>
    <row r="3" spans="1:31" ht="15.75" customHeight="1" x14ac:dyDescent="0.2">
      <c r="A3" s="3" t="s">
        <v>16</v>
      </c>
      <c r="B3" s="5" t="s">
        <v>4</v>
      </c>
      <c r="C3" s="6"/>
      <c r="D3" s="10">
        <v>100</v>
      </c>
      <c r="E3" s="8">
        <f>IF($A3="VISA",IF($B3="DÉBITO",$D3-($D3*TAXAS!$B$4)),IF($A3="MASTER",IF($B3="DÉBITO",$D3-($D3*TAXAS!$B$5)),IF($A3="ELO", IF($B3="DÉBITO",$D3-($D3*TAXAS!$B$6)),IF($A3="HIPERCARD",IF($B3="DÉBITO",$D3-($D3*TAXAS!$B$7)),IF($A3="DINERS",IF($B3="DÉBITO",$D3-($D3*TAXAS!$B$8)),IF($A3="AMERICA EXPRESS",IF($B3="DÉBITO",$D3-($D3*TAXAS!$B$9)),IF($A3=TAXAS!$A$10,IF($B3="DÉBITO",$D3-($D3*TAXAS!$B$10)), IF($A3=TAXAS!$A$11,IF($B3="DÉBITO",$D3-($D3*TAXAS!$B$11)), IF($A3=TAXAS!$A$12,IF($B3="DÉBITO",$D3-($D3*TAXAS!$B$12)), IF($A3=TAXAS!$A$13,IF($B3="DÉBITO",$D3-($D3*TAXAS!$B$13)), IF($A3=TAXAS!$A$14,IF($B3="DÉBITO",$D3-($D3*TAXAS!$B$14)), IF($A3=TAXAS!$A$15,IF($B3="DÉBITO",$D3-($D3*TAXAS!$B$15)), IF($A3=TAXAS!$A$16,IF($B3="DÉBITO",$D3-($D3*TAXAS!$B$16)), IF($A3=TAXAS!$A$17,IF($B3="DÉBITO",$D3-($D3*TAXAS!$B$17)), IF($A3=TAXAS!$A$18,IF($B3="DÉBITO",$D3-($D3*TAXAS!$B$18)), IF($A3=TAXAS!$A$19,IF($B3="DÉBITO",$D3-($D3*TAXAS!$B$19)), IF($A3=TAXAS!$A$20,IF($B3="DÉBITO",$D3-($D3*TAXAS!$B$20)), IF($A3=TAXAS!$A$21,IF($B3="DÉBITO",$D3-($D3*TAXAS!$B$21)), IF($A3=TAXAS!$A$22,IF($B3="DÉBITO",$D3-($D3*TAXAS!$B$22)), IF($A3=TAXAS!$A$23,IF($B3="DÉBITO",$D3-($D3*TAXAS!$B$23)), IF($A3=TAXAS!$A$24,IF($B3="DÉBITO",$D3-($D3*TAXAS!$B$24)), IF($A3=TAXAS!$A$25,IF($B3="DÉBITO",$D3-($D3*TAXAS!$B$25)), IF($A3=TAXAS!$A$26,IF($B3="DÉBITO",$D3-($D3*TAXAS!$B$26)), IF($A3=TAXAS!$A$27,IF($B3="DÉBITO",$D3-($D3*TAXAS!$B$27))))))))))))))))))))))))))/1</f>
        <v>98</v>
      </c>
      <c r="F3" s="8">
        <f>IF($A3="VISA",IF($B3="CRÉDITO",$D3-($D3*TAXAS!$C$4)),IF($A3="MASTER",IF($B3="CRÉDITO",$D3-($D3*TAXAS!$C$5)),IF($A3="ELO", IF($B3="CRÉDITO",$D3-($D3*TAXAS!$C$6)),IF($A3="HIPERCARD",IF($B3="CRÉDITO",$D3-($D3*TAXAS!$C$7)),IF($A3="DINERS",IF($B3="CRÉDITO",$D3-($D3*TAXAS!$C$8)),IF($A3="AMERICA EXPRESS",IF($B3="CRÉDITO",$D3-($D3*TAXAS!$C$9)),IF($A3=TAXAS!$A$10,IF($B3="CRÉDITO",$D3-($D3*TAXAS!$C$10)), IF($A3=TAXAS!$A$11,IF($B3="CRÉDITO",$D3-($D3*TAXAS!$C$11)), IF($A3=TAXAS!$A$12,IF($B3="CRÉDITO",$D3-($D3*TAXAS!$C$12)), IF($A3=TAXAS!$A$13,IF($B3="CRÉDITO",$D3-($D3*TAXAS!$C$13)), IF($A3=TAXAS!$A$14,IF($B3="CRÉDITO",$D3-($D3*TAXAS!$C$14)), IF($A3=TAXAS!$A$15,IF($B3="CRÉDITO",$D3-($D3*TAXAS!$C$15)), IF($A3=TAXAS!$A$16,IF($B3="CRÉDITO",$D3-($D3*TAXAS!$C$16)), IF($A3=TAXAS!$A$17,IF($B3="CRÉDITO",$D3-($D3*TAXAS!$C$17)), IF($A3=TAXAS!$A$18,IF($B3="CRÉDITO",$D3-($D3*TAXAS!$C$18)), IF($A3=TAXAS!$A$19,IF($B3="CRÉDITO",$D3-($D3*TAXAS!$C$19)), IF($A3=TAXAS!$A$20,IF($B3="CRÉDITO",$D3-($D3*TAXAS!$C$20)), IF($A3=TAXAS!$A$21,IF($B3="CRÉDITO",$D3-($D3*TAXAS!$C$21)), IF($A3=TAXAS!$A$22,IF($B3="CRÉDITO",$D3-($D3*TAXAS!$C$22)), IF($A3=TAXAS!$A$23,IF($B3="CRÉDITO",$D3-($D3*TAXAS!$C$23)), IF($A3=TAXAS!$A$24,IF($B3="CRÉDITO",$D3-($D3*TAXAS!$C$24)), IF($A3=TAXAS!$A$25,IF($B3="CRÉDITO",$D3-($D3*TAXAS!$C$25)), IF($A3=TAXAS!$A$26,IF($B3="CRÉDITO",$D3-($D3*TAXAS!$C$26)), IF($A3=TAXAS!$A$27,IF($B3="CRÉDITO",$D3-($D3*TAXAS!$C$27))))))))))))))))))))))))))/1</f>
        <v>0</v>
      </c>
      <c r="G3" s="9">
        <f>IF($A3="VISA",IF($B3="PARCELADO ATÉ 3X",$D3-(D3*TAXAS!$D$4))/3,IF($A3="MASTER",IF($B3="PARCELADO ATÉ 3X",$D3-(D3*TAXAS!$D$5))/3,IF($A3="ELO",IF($B3="PARCELADO ATÉ 3X",$D3-(D3*TAXAS!$D$6))/3,IF($A3="HIPERCARD",IF($B3="PARCELADO ATÉ 3X",$D3-(D3*TAXAS!$D$7))/3,IF($A3="DINERS",IF($B3="PARCELADO ATÉ 3X",$D3-(D3*TAXAS!$D$8))/3,IF($A3="AMERICA EXPRESS",IF($B3="PARCELADO ATÉ 3X",$D3-(D3*TAXAS!$D$9))/3,IF($A3=TAXAS!$A$10,IF($B3="PARCELADO ATÉ 3X",$D3-($D3*TAXAS!$D$10))/3,IF($A3=TAXAS!$A$11,IF($B3="PARCELADO ATÉ 3X",$D3-($D3*TAXAS!$D$11))/3,IF($A3=TAXAS!$A$12,IF($B3="PARCELADO ATÉ 3X",$D3-($D3*TAXAS!$D$12))/3,IF($A3=TAXAS!$A$13,IF($B3="PARCELADO ATÉ 3X",$D3-($D3*TAXAS!$D$13))/3,IF($A3=TAXAS!$A$14,IF($B3="PARCELADO ATÉ 3X",$D3-($D3*TAXAS!$D$14))/3,IF($A3=TAXAS!$A$15,IF($B3="PARCELADO ATÉ 3X",$D3-($D3*TAXAS!$D$15))/3,IF($A3=TAXAS!$A$16,IF($B3="PARCELADO ATÉ 3X",$D3-($D3*TAXAS!$D$16))/3,IF($A3=TAXAS!$A$17,IF($B3="PARCELADO ATÉ 3X",$D3-($D3*TAXAS!$D$17))/3,IF($A3=TAXAS!$A$18,IF($B3="PARCELADO ATÉ 3X",$D3-($D3*TAXAS!$D$18))/3,IF($A3=TAXAS!$A$19,IF($B3="PARCELADO ATÉ 3X",$D3-($D3*TAXAS!$D$19))/3,IF($A3=TAXAS!$A$20,IF($B3="PARCELADO ATÉ 3X",$D3-($D3*TAXAS!$D$20))/3,IF($A3=TAXAS!$A$21,IF($B3="PARCELADO ATÉ 3X",$D3-($D3*TAXAS!$D$21))/3,IF($A3=TAXAS!$A$22,IF($B3="PARCELADO ATÉ 3X",$D3-($D3*TAXAS!$D$22))/3,IF($A3=TAXAS!$A$23,IF($B3="PARCELADO ATÉ 3X",$D3-($D3*TAXAS!$D$23))/3,IF($A3=TAXAS!$A$24,IF($B3="PARCELADO ATÉ 3X",$D3-($D3*TAXAS!$D$24))/3,IF($A3=TAXAS!$A$25,IF($B3="PARCELADO ATÉ 3X",$D3-($D3*TAXAS!$D$25))/3,IF($A3=TAXAS!$A$26,IF($B3="PARCELADO ATÉ 3X",$D3-($D3*TAXAS!$D$26))/3,IF($A3=TAXAS!$A$27,IF($B3="PARCELADO ATÉ 3X",$D3-($D3*TAXAS!$D$27))/3))))))))))))))))))))))))/1</f>
        <v>0</v>
      </c>
      <c r="H3" s="9">
        <f>IF($A3="VISA",IF($B3="PARCELADO ATÉ 6X",$D3-(D3*TAXAS!$E$4))/6,IF($A3="MASTER",IF($B3="PARCELADO ATÉ 6X",$D3-(D3*TAXAS!$E$5))/6,IF($A3="ELO",IF($B3="PARCELADO ATÉ 6X",$D3-(D3*TAXAS!$E$6))/6,IF($A3="HIPERCARD",IF($B3="PARCELADO ATÉ 6X",$D3-(D3*TAXAS!$E$7))/6,IF($A3="DINERS",IF($B3="PARCELADO ATÉ 6X",$D3-(D3*TAXAS!$E$8))/6,IF($A3="AMERICA EXPRESS",IF($B3="PARCELADO ATÉ 6X",$D3-(D3*TAXAS!$E$9))/6,IF($A3=TAXAS!$A$10,IF($B3="PARCELADO ATÉ 6X",$D3-($D3*TAXAS!$E$10))/6,IF($A3=TAXAS!$A$11,IF($B3="PARCELADO ATÉ 6X",$D3-($D3*TAXAS!$E$11))/6,IF($A3=TAXAS!$A$12,IF($B3="PARCELADO ATÉ 6X",$D3-($D3*TAXAS!$E$12))/6,IF($A3=TAXAS!$A$13,IF($B3="PARCELADO ATÉ 6X",$D3-($D3*TAXAS!$E$13))/6,IF($A3=TAXAS!$A$14,IF($B3="PARCELADO ATÉ 6X",$D3-($D3*TAXAS!$E$14))/6,IF($A3=TAXAS!$A$15,IF($B3="PARCELADO ATÉ 6X",$D3-($D3*TAXAS!$E$15))/6,IF($A3=TAXAS!$A$16,IF($B3="PARCELADO ATÉ 6X",$D3-($D3*TAXAS!$E$16))/6,IF($A3=TAXAS!$A$17,IF($B3="PARCELADO ATÉ 6X",$D3-($D3*TAXAS!$E$17))/6,IF($A3=TAXAS!$A$18,IF($B3="PARCELADO ATÉ 6X",$D3-($D3*TAXAS!$E$18))/6,IF($A3=TAXAS!$A$19,IF($B3="PARCELADO ATÉ 6X",$D3-($D3*TAXAS!$E$19))/6,IF($A3=TAXAS!$A$20,IF($B3="PARCELADO ATÉ 6X",$D3-($D3*TAXAS!$E$20))/6,IF($A3=TAXAS!$A$21,IF($B3="PARCELADO ATÉ 6X",$D3-($D3*TAXAS!$E$21))/6,IF($A3=TAXAS!$A$22,IF($B3="PARCELADO ATÉ 6X",$D3-($D3*TAXAS!$E$22))/6,IF($A3=TAXAS!$A$23,IF($B3="PARCELADO ATÉ 6X",$D3-($D3*TAXAS!$E$23))/6,IF($A3=TAXAS!$A$24,IF($B3="PARCELADO ATÉ 6X",$D3-($D3*TAXAS!$E$24))/6,IF($A3=TAXAS!$A$25,IF($B3="PARCELADO ATÉ 6X",$D3-($D3*TAXAS!$E$25))/6,IF($A3=TAXAS!$A$26,IF($B3="PARCELADO ATÉ 6X",$D3-($D3*TAXAS!$E$26))/6,IF($A3=TAXAS!$A$27,IF($B3="PARCELADO ATÉ 6X",$D3-($D3*TAXAS!$E$27))/6))))))))))))))))))))))))/1</f>
        <v>0</v>
      </c>
      <c r="I3" s="9">
        <f>IF($A3="VISA",IF($B3="PARCELADO ATÉ 12X",$D3-(D3*TAXAS!$F$4))/12,IF($A3="MASTER",IF($B3="PARCELADO ATÉ 12X",$D3-(D3*TAXAS!$F$5))/12,IF($A3="ELO",IF($B3="PARCELADO ATÉ 12X",$D3-(D3*TAXAS!$F$6))/12,IF($A3="HIPERCARD",IF($B3="PARCELADO ATÉ 12X",$D3-(D3*TAXAS!$F$7))/12,IF($A3="DINERS",IF($B3="PARCELADO ATÉ 12X",$D3-(D3*TAXAS!$F$8))/12,IF($A3="AMERICA EXPRESS",IF($B3="PARCELADO ATÉ 12X",$D3-(D3*TAXAS!$F$9))/12,IF($A3=TAXAS!$A$10,IF($B3="PARCELADO ATÉ 12X",$D3-($D3*TAXAS!$F$10))/12,IF($A3=TAXAS!$A$11,IF($B3="PARCELADO ATÉ 12X",$D3-($D3*TAXAS!$F$11))/12,IF($A3=TAXAS!$A$12,IF($B3="PARCELADO ATÉ 12X",$D3-($D3*TAXAS!$F$12))/12,IF($A3=TAXAS!$A$13,IF($B3="PARCELADO ATÉ 12X",$D3-($D3*TAXAS!$F$13))/12,IF($A3=TAXAS!$A$14,IF($B3="PARCELADO ATÉ 12X",$D3-($D3*TAXAS!$F$14))/12,IF($A3=TAXAS!$A$15,IF($B3="PARCELADO ATÉ 12X",$D3-($D3*TAXAS!$F$15))/12,IF($A3=TAXAS!$A$16,IF($B3="PARCELADO ATÉ 12X",$D3-($D3*TAXAS!$F$16))/12,IF($A3=TAXAS!$A$17,IF($B3="PARCELADO ATÉ 12X",$D3-($D3*TAXAS!$F$17))/12,IF($A3=TAXAS!$A$18,IF($B3="PARCELADO ATÉ 12X",$D3-($D3*TAXAS!$F$18))/12,IF($A3=TAXAS!$A$19,IF($B3="PARCELADO ATÉ 12X",$D3-($D3*TAXAS!$F$19))/12,IF($A3=TAXAS!$A$20,IF($B3="PARCELADO ATÉ 12X",$D3-($D3*TAXAS!$F$20))/12,IF($A3=TAXAS!$A$21,IF($B3="PARCELADO ATÉ 12X",$D3-($D3*TAXAS!$F$21))/12,IF($A3=TAXAS!$A$22,IF($B3="PARCELADO ATÉ 12X",$D3-($D3*TAXAS!$F$22))/12,IF($A3=TAXAS!$A$23,IF($B3="PARCELADO ATÉ 12X",$D3-($D3*TAXAS!$F$23))/12,IF($A3=TAXAS!$A$24,IF($B3="PARCELADO ATÉ 12X",$D3-($D3*TAXAS!$F$24))/12,IF($A3=TAXAS!$A$25,IF($B3="PARCELADO ATÉ 12X",$D3-($D3*TAXAS!$F$25))/12,IF($A3=TAXAS!$A$26,IF($B3="PARCELADO ATÉ 12X",$D3-($D3*TAXAS!$F$26))/12,IF($A3=TAXAS!$A$27,IF($B3="PARCELADO ATÉ 12X",$D3-($D3*TAXAS!$F$27))/12))))))))))))))))))))))))/1</f>
        <v>0</v>
      </c>
      <c r="J3" s="8">
        <f t="shared" ref="J3:J2000" si="0">SUM(E3:I3)</f>
        <v>98</v>
      </c>
      <c r="K3" s="10" t="b">
        <f>IF($B3="PARCELADO ATÉ 3X",($D3-(D3*TAXAS!D$4))-$J3)</f>
        <v>0</v>
      </c>
      <c r="L3" s="10" t="b">
        <f>IF($B3="PARCELADO ATÉ 6X",($D3-(D3*TAXAS!E$4))-$J3)</f>
        <v>0</v>
      </c>
      <c r="M3" s="10" t="b">
        <f>IF($B3="PARCELADO ATÉ 12X",($D3-(D3*TAXAS!F$4))-$J3)</f>
        <v>0</v>
      </c>
      <c r="N3" s="8">
        <f t="shared" ref="N3:N2000" si="1">SUM(K3:M3)</f>
        <v>0</v>
      </c>
      <c r="O3" s="10">
        <f t="shared" ref="O3:O2000" si="2">SUM(J3+N3)</f>
        <v>98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4" spans="1:31" ht="15.75" customHeight="1" x14ac:dyDescent="0.2">
      <c r="A4" s="3" t="s">
        <v>18</v>
      </c>
      <c r="B4" s="5" t="s">
        <v>4</v>
      </c>
      <c r="C4" s="6"/>
      <c r="D4" s="10">
        <v>20</v>
      </c>
      <c r="E4" s="8">
        <f>IF($A4="VISA",IF($B4="DÉBITO",$D4-($D4*TAXAS!$B$4)),IF($A4="MASTER",IF($B4="DÉBITO",$D4-($D4*TAXAS!$B$5)),IF($A4="ELO", IF($B4="DÉBITO",$D4-($D4*TAXAS!$B$6)),IF($A4="HIPERCARD",IF($B4="DÉBITO",$D4-($D4*TAXAS!$B$7)),IF($A4="DINERS",IF($B4="DÉBITO",$D4-($D4*TAXAS!$B$8)),IF($A4="AMERICA EXPRESS",IF($B4="DÉBITO",$D4-($D4*TAXAS!$B$9)),IF($A4=TAXAS!$A$10,IF($B4="DÉBITO",$D4-($D4*TAXAS!$B$10)), IF($A4=TAXAS!$A$11,IF($B4="DÉBITO",$D4-($D4*TAXAS!$B$11)), IF($A4=TAXAS!$A$12,IF($B4="DÉBITO",$D4-($D4*TAXAS!$B$12)), IF($A4=TAXAS!$A$13,IF($B4="DÉBITO",$D4-($D4*TAXAS!$B$13)), IF($A4=TAXAS!$A$14,IF($B4="DÉBITO",$D4-($D4*TAXAS!$B$14)), IF($A4=TAXAS!$A$15,IF($B4="DÉBITO",$D4-($D4*TAXAS!$B$15)), IF($A4=TAXAS!$A$16,IF($B4="DÉBITO",$D4-($D4*TAXAS!$B$16)), IF($A4=TAXAS!$A$17,IF($B4="DÉBITO",$D4-($D4*TAXAS!$B$17)), IF($A4=TAXAS!$A$18,IF($B4="DÉBITO",$D4-($D4*TAXAS!$B$18)), IF($A4=TAXAS!$A$19,IF($B4="DÉBITO",$D4-($D4*TAXAS!$B$19)), IF($A4=TAXAS!$A$20,IF($B4="DÉBITO",$D4-($D4*TAXAS!$B$20)), IF($A4=TAXAS!$A$21,IF($B4="DÉBITO",$D4-($D4*TAXAS!$B$21)), IF($A4=TAXAS!$A$22,IF($B4="DÉBITO",$D4-($D4*TAXAS!$B$22)), IF($A4=TAXAS!$A$23,IF($B4="DÉBITO",$D4-($D4*TAXAS!$B$23)), IF($A4=TAXAS!$A$24,IF($B4="DÉBITO",$D4-($D4*TAXAS!$B$24)), IF($A4=TAXAS!$A$25,IF($B4="DÉBITO",$D4-($D4*TAXAS!$B$25)), IF($A4=TAXAS!$A$26,IF($B4="DÉBITO",$D4-($D4*TAXAS!$B$26)), IF($A4=TAXAS!$A$27,IF($B4="DÉBITO",$D4-($D4*TAXAS!$B$27))))))))))))))))))))))))))/1</f>
        <v>19.600000000000001</v>
      </c>
      <c r="F4" s="8">
        <f>IF($A4="VISA",IF($B4="CRÉDITO",$D4-($D4*TAXAS!$C$4)),IF($A4="MASTER",IF($B4="CRÉDITO",$D4-($D4*TAXAS!$C$5)),IF($A4="ELO", IF($B4="CRÉDITO",$D4-($D4*TAXAS!$C$6)),IF($A4="HIPERCARD",IF($B4="CRÉDITO",$D4-($D4*TAXAS!$C$7)),IF($A4="DINERS",IF($B4="CRÉDITO",$D4-($D4*TAXAS!$C$8)),IF($A4="AMERICA EXPRESS",IF($B4="CRÉDITO",$D4-($D4*TAXAS!$C$9)),IF($A4=TAXAS!$A$10,IF($B4="CRÉDITO",$D4-($D4*TAXAS!$C$10)), IF($A4=TAXAS!$A$11,IF($B4="CRÉDITO",$D4-($D4*TAXAS!$C$11)), IF($A4=TAXAS!$A$12,IF($B4="CRÉDITO",$D4-($D4*TAXAS!$C$12)), IF($A4=TAXAS!$A$13,IF($B4="CRÉDITO",$D4-($D4*TAXAS!$C$13)), IF($A4=TAXAS!$A$14,IF($B4="CRÉDITO",$D4-($D4*TAXAS!$C$14)), IF($A4=TAXAS!$A$15,IF($B4="CRÉDITO",$D4-($D4*TAXAS!$C$15)), IF($A4=TAXAS!$A$16,IF($B4="CRÉDITO",$D4-($D4*TAXAS!$C$16)), IF($A4=TAXAS!$A$17,IF($B4="CRÉDITO",$D4-($D4*TAXAS!$C$17)), IF($A4=TAXAS!$A$18,IF($B4="CRÉDITO",$D4-($D4*TAXAS!$C$18)), IF($A4=TAXAS!$A$19,IF($B4="CRÉDITO",$D4-($D4*TAXAS!$C$19)), IF($A4=TAXAS!$A$20,IF($B4="CRÉDITO",$D4-($D4*TAXAS!$C$20)), IF($A4=TAXAS!$A$21,IF($B4="CRÉDITO",$D4-($D4*TAXAS!$C$21)), IF($A4=TAXAS!$A$22,IF($B4="CRÉDITO",$D4-($D4*TAXAS!$C$22)), IF($A4=TAXAS!$A$23,IF($B4="CRÉDITO",$D4-($D4*TAXAS!$C$23)), IF($A4=TAXAS!$A$24,IF($B4="CRÉDITO",$D4-($D4*TAXAS!$C$24)), IF($A4=TAXAS!$A$25,IF($B4="CRÉDITO",$D4-($D4*TAXAS!$C$25)), IF($A4=TAXAS!$A$26,IF($B4="CRÉDITO",$D4-($D4*TAXAS!$C$26)), IF($A4=TAXAS!$A$27,IF($B4="CRÉDITO",$D4-($D4*TAXAS!$C$27))))))))))))))))))))))))))/1</f>
        <v>0</v>
      </c>
      <c r="G4" s="9">
        <f>IF($A4="VISA",IF($B4="PARCELADO ATÉ 3X",$D4-(D4*TAXAS!$D$4))/3,IF($A4="MASTER",IF($B4="PARCELADO ATÉ 3X",$D4-(D4*TAXAS!$D$5))/3,IF($A4="ELO",IF($B4="PARCELADO ATÉ 3X",$D4-(D4*TAXAS!$D$6))/3,IF($A4="HIPERCARD",IF($B4="PARCELADO ATÉ 3X",$D4-(D4*TAXAS!$D$7))/3,IF($A4="DINERS",IF($B4="PARCELADO ATÉ 3X",$D4-(D4*TAXAS!$D$8))/3,IF($A4="AMERICA EXPRESS",IF($B4="PARCELADO ATÉ 3X",$D4-(D4*TAXAS!$D$9))/3,IF($A4=TAXAS!$A$10,IF($B4="PARCELADO ATÉ 3X",$D4-($D4*TAXAS!$D$10))/3,IF($A4=TAXAS!$A$11,IF($B4="PARCELADO ATÉ 3X",$D4-($D4*TAXAS!$D$11))/3,IF($A4=TAXAS!$A$12,IF($B4="PARCELADO ATÉ 3X",$D4-($D4*TAXAS!$D$12))/3,IF($A4=TAXAS!$A$13,IF($B4="PARCELADO ATÉ 3X",$D4-($D4*TAXAS!$D$13))/3,IF($A4=TAXAS!$A$14,IF($B4="PARCELADO ATÉ 3X",$D4-($D4*TAXAS!$D$14))/3,IF($A4=TAXAS!$A$15,IF($B4="PARCELADO ATÉ 3X",$D4-($D4*TAXAS!$D$15))/3,IF($A4=TAXAS!$A$16,IF($B4="PARCELADO ATÉ 3X",$D4-($D4*TAXAS!$D$16))/3,IF($A4=TAXAS!$A$17,IF($B4="PARCELADO ATÉ 3X",$D4-($D4*TAXAS!$D$17))/3,IF($A4=TAXAS!$A$18,IF($B4="PARCELADO ATÉ 3X",$D4-($D4*TAXAS!$D$18))/3,IF($A4=TAXAS!$A$19,IF($B4="PARCELADO ATÉ 3X",$D4-($D4*TAXAS!$D$19))/3,IF($A4=TAXAS!$A$20,IF($B4="PARCELADO ATÉ 3X",$D4-($D4*TAXAS!$D$20))/3,IF($A4=TAXAS!$A$21,IF($B4="PARCELADO ATÉ 3X",$D4-($D4*TAXAS!$D$21))/3,IF($A4=TAXAS!$A$22,IF($B4="PARCELADO ATÉ 3X",$D4-($D4*TAXAS!$D$22))/3,IF($A4=TAXAS!$A$23,IF($B4="PARCELADO ATÉ 3X",$D4-($D4*TAXAS!$D$23))/3,IF($A4=TAXAS!$A$24,IF($B4="PARCELADO ATÉ 3X",$D4-($D4*TAXAS!$D$24))/3,IF($A4=TAXAS!$A$25,IF($B4="PARCELADO ATÉ 3X",$D4-($D4*TAXAS!$D$25))/3,IF($A4=TAXAS!$A$26,IF($B4="PARCELADO ATÉ 3X",$D4-($D4*TAXAS!$D$26))/3,IF($A4=TAXAS!$A$27,IF($B4="PARCELADO ATÉ 3X",$D4-($D4*TAXAS!$D$27))/3))))))))))))))))))))))))/1</f>
        <v>0</v>
      </c>
      <c r="H4" s="9">
        <f>IF($A4="VISA",IF($B4="PARCELADO ATÉ 6X",$D4-(D4*TAXAS!$E$4))/6,IF($A4="MASTER",IF($B4="PARCELADO ATÉ 6X",$D4-(D4*TAXAS!$E$5))/6,IF($A4="ELO",IF($B4="PARCELADO ATÉ 6X",$D4-(D4*TAXAS!$E$6))/6,IF($A4="HIPERCARD",IF($B4="PARCELADO ATÉ 6X",$D4-(D4*TAXAS!$E$7))/6,IF($A4="DINERS",IF($B4="PARCELADO ATÉ 6X",$D4-(D4*TAXAS!$E$8))/6,IF($A4="AMERICA EXPRESS",IF($B4="PARCELADO ATÉ 6X",$D4-(D4*TAXAS!$E$9))/6,IF($A4=TAXAS!$A$10,IF($B4="PARCELADO ATÉ 6X",$D4-($D4*TAXAS!$E$10))/6,IF($A4=TAXAS!$A$11,IF($B4="PARCELADO ATÉ 6X",$D4-($D4*TAXAS!$E$11))/6,IF($A4=TAXAS!$A$12,IF($B4="PARCELADO ATÉ 6X",$D4-($D4*TAXAS!$E$12))/6,IF($A4=TAXAS!$A$13,IF($B4="PARCELADO ATÉ 6X",$D4-($D4*TAXAS!$E$13))/6,IF($A4=TAXAS!$A$14,IF($B4="PARCELADO ATÉ 6X",$D4-($D4*TAXAS!$E$14))/6,IF($A4=TAXAS!$A$15,IF($B4="PARCELADO ATÉ 6X",$D4-($D4*TAXAS!$E$15))/6,IF($A4=TAXAS!$A$16,IF($B4="PARCELADO ATÉ 6X",$D4-($D4*TAXAS!$E$16))/6,IF($A4=TAXAS!$A$17,IF($B4="PARCELADO ATÉ 6X",$D4-($D4*TAXAS!$E$17))/6,IF($A4=TAXAS!$A$18,IF($B4="PARCELADO ATÉ 6X",$D4-($D4*TAXAS!$E$18))/6,IF($A4=TAXAS!$A$19,IF($B4="PARCELADO ATÉ 6X",$D4-($D4*TAXAS!$E$19))/6,IF($A4=TAXAS!$A$20,IF($B4="PARCELADO ATÉ 6X",$D4-($D4*TAXAS!$E$20))/6,IF($A4=TAXAS!$A$21,IF($B4="PARCELADO ATÉ 6X",$D4-($D4*TAXAS!$E$21))/6,IF($A4=TAXAS!$A$22,IF($B4="PARCELADO ATÉ 6X",$D4-($D4*TAXAS!$E$22))/6,IF($A4=TAXAS!$A$23,IF($B4="PARCELADO ATÉ 6X",$D4-($D4*TAXAS!$E$23))/6,IF($A4=TAXAS!$A$24,IF($B4="PARCELADO ATÉ 6X",$D4-($D4*TAXAS!$E$24))/6,IF($A4=TAXAS!$A$25,IF($B4="PARCELADO ATÉ 6X",$D4-($D4*TAXAS!$E$25))/6,IF($A4=TAXAS!$A$26,IF($B4="PARCELADO ATÉ 6X",$D4-($D4*TAXAS!$E$26))/6,IF($A4=TAXAS!$A$27,IF($B4="PARCELADO ATÉ 6X",$D4-($D4*TAXAS!$E$27))/6))))))))))))))))))))))))/1</f>
        <v>0</v>
      </c>
      <c r="I4" s="9">
        <f>IF($A4="VISA",IF($B4="PARCELADO ATÉ 12X",$D4-(D4*TAXAS!$F$4))/12,IF($A4="MASTER",IF($B4="PARCELADO ATÉ 12X",$D4-(D4*TAXAS!$F$5))/12,IF($A4="ELO",IF($B4="PARCELADO ATÉ 12X",$D4-(D4*TAXAS!$F$6))/12,IF($A4="HIPERCARD",IF($B4="PARCELADO ATÉ 12X",$D4-(D4*TAXAS!$F$7))/12,IF($A4="DINERS",IF($B4="PARCELADO ATÉ 12X",$D4-(D4*TAXAS!$F$8))/12,IF($A4="AMERICA EXPRESS",IF($B4="PARCELADO ATÉ 12X",$D4-(D4*TAXAS!$F$9))/12,IF($A4=TAXAS!$A$10,IF($B4="PARCELADO ATÉ 12X",$D4-($D4*TAXAS!$F$10))/12,IF($A4=TAXAS!$A$11,IF($B4="PARCELADO ATÉ 12X",$D4-($D4*TAXAS!$F$11))/12,IF($A4=TAXAS!$A$12,IF($B4="PARCELADO ATÉ 12X",$D4-($D4*TAXAS!$F$12))/12,IF($A4=TAXAS!$A$13,IF($B4="PARCELADO ATÉ 12X",$D4-($D4*TAXAS!$F$13))/12,IF($A4=TAXAS!$A$14,IF($B4="PARCELADO ATÉ 12X",$D4-($D4*TAXAS!$F$14))/12,IF($A4=TAXAS!$A$15,IF($B4="PARCELADO ATÉ 12X",$D4-($D4*TAXAS!$F$15))/12,IF($A4=TAXAS!$A$16,IF($B4="PARCELADO ATÉ 12X",$D4-($D4*TAXAS!$F$16))/12,IF($A4=TAXAS!$A$17,IF($B4="PARCELADO ATÉ 12X",$D4-($D4*TAXAS!$F$17))/12,IF($A4=TAXAS!$A$18,IF($B4="PARCELADO ATÉ 12X",$D4-($D4*TAXAS!$F$18))/12,IF($A4=TAXAS!$A$19,IF($B4="PARCELADO ATÉ 12X",$D4-($D4*TAXAS!$F$19))/12,IF($A4=TAXAS!$A$20,IF($B4="PARCELADO ATÉ 12X",$D4-($D4*TAXAS!$F$20))/12,IF($A4=TAXAS!$A$21,IF($B4="PARCELADO ATÉ 12X",$D4-($D4*TAXAS!$F$21))/12,IF($A4=TAXAS!$A$22,IF($B4="PARCELADO ATÉ 12X",$D4-($D4*TAXAS!$F$22))/12,IF($A4=TAXAS!$A$23,IF($B4="PARCELADO ATÉ 12X",$D4-($D4*TAXAS!$F$23))/12,IF($A4=TAXAS!$A$24,IF($B4="PARCELADO ATÉ 12X",$D4-($D4*TAXAS!$F$24))/12,IF($A4=TAXAS!$A$25,IF($B4="PARCELADO ATÉ 12X",$D4-($D4*TAXAS!$F$25))/12,IF($A4=TAXAS!$A$26,IF($B4="PARCELADO ATÉ 12X",$D4-($D4*TAXAS!$F$26))/12,IF($A4=TAXAS!$A$27,IF($B4="PARCELADO ATÉ 12X",$D4-($D4*TAXAS!$F$27))/12))))))))))))))))))))))))/1</f>
        <v>0</v>
      </c>
      <c r="J4" s="8">
        <f t="shared" si="0"/>
        <v>19.600000000000001</v>
      </c>
      <c r="K4" s="10" t="b">
        <f>IF($B4="PARCELADO ATÉ 3X",($D4-(D4*TAXAS!D$4))-$J4)</f>
        <v>0</v>
      </c>
      <c r="L4" s="10" t="b">
        <f>IF($B4="PARCELADO ATÉ 6X",($D4-(D4*TAXAS!E$4))-$J4)</f>
        <v>0</v>
      </c>
      <c r="M4" s="10" t="b">
        <f>IF($B4="PARCELADO ATÉ 12X",($D4-(D4*TAXAS!F$4))-$J4)</f>
        <v>0</v>
      </c>
      <c r="N4" s="8">
        <f t="shared" si="1"/>
        <v>0</v>
      </c>
      <c r="O4" s="10">
        <f t="shared" si="2"/>
        <v>19.600000000000001</v>
      </c>
      <c r="P4" s="12" t="s">
        <v>24</v>
      </c>
      <c r="Q4" s="13">
        <f>SUM(J3:J2000)</f>
        <v>2861.7966666666666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spans="1:31" ht="15.75" customHeight="1" x14ac:dyDescent="0.2">
      <c r="A5" s="3" t="s">
        <v>19</v>
      </c>
      <c r="B5" s="5" t="s">
        <v>5</v>
      </c>
      <c r="C5" s="6"/>
      <c r="D5" s="10">
        <v>30</v>
      </c>
      <c r="E5" s="8">
        <f>IF($A5="VISA",IF($B5="DÉBITO",$D5-($D5*TAXAS!$B$4)),IF($A5="MASTER",IF($B5="DÉBITO",$D5-($D5*TAXAS!$B$5)),IF($A5="ELO", IF($B5="DÉBITO",$D5-($D5*TAXAS!$B$6)),IF($A5="HIPERCARD",IF($B5="DÉBITO",$D5-($D5*TAXAS!$B$7)),IF($A5="DINERS",IF($B5="DÉBITO",$D5-($D5*TAXAS!$B$8)),IF($A5="AMERICA EXPRESS",IF($B5="DÉBITO",$D5-($D5*TAXAS!$B$9)),IF($A5=TAXAS!$A$10,IF($B5="DÉBITO",$D5-($D5*TAXAS!$B$10)), IF($A5=TAXAS!$A$11,IF($B5="DÉBITO",$D5-($D5*TAXAS!$B$11)), IF($A5=TAXAS!$A$12,IF($B5="DÉBITO",$D5-($D5*TAXAS!$B$12)), IF($A5=TAXAS!$A$13,IF($B5="DÉBITO",$D5-($D5*TAXAS!$B$13)), IF($A5=TAXAS!$A$14,IF($B5="DÉBITO",$D5-($D5*TAXAS!$B$14)), IF($A5=TAXAS!$A$15,IF($B5="DÉBITO",$D5-($D5*TAXAS!$B$15)), IF($A5=TAXAS!$A$16,IF($B5="DÉBITO",$D5-($D5*TAXAS!$B$16)), IF($A5=TAXAS!$A$17,IF($B5="DÉBITO",$D5-($D5*TAXAS!$B$17)), IF($A5=TAXAS!$A$18,IF($B5="DÉBITO",$D5-($D5*TAXAS!$B$18)), IF($A5=TAXAS!$A$19,IF($B5="DÉBITO",$D5-($D5*TAXAS!$B$19)), IF($A5=TAXAS!$A$20,IF($B5="DÉBITO",$D5-($D5*TAXAS!$B$20)), IF($A5=TAXAS!$A$21,IF($B5="DÉBITO",$D5-($D5*TAXAS!$B$21)), IF($A5=TAXAS!$A$22,IF($B5="DÉBITO",$D5-($D5*TAXAS!$B$22)), IF($A5=TAXAS!$A$23,IF($B5="DÉBITO",$D5-($D5*TAXAS!$B$23)), IF($A5=TAXAS!$A$24,IF($B5="DÉBITO",$D5-($D5*TAXAS!$B$24)), IF($A5=TAXAS!$A$25,IF($B5="DÉBITO",$D5-($D5*TAXAS!$B$25)), IF($A5=TAXAS!$A$26,IF($B5="DÉBITO",$D5-($D5*TAXAS!$B$26)), IF($A5=TAXAS!$A$27,IF($B5="DÉBITO",$D5-($D5*TAXAS!$B$27))))))))))))))))))))))))))/1</f>
        <v>0</v>
      </c>
      <c r="F5" s="8">
        <f>IF($A5="VISA",IF($B5="CRÉDITO",$D5-($D5*TAXAS!$C$4)),IF($A5="MASTER",IF($B5="CRÉDITO",$D5-($D5*TAXAS!$C$5)),IF($A5="ELO", IF($B5="CRÉDITO",$D5-($D5*TAXAS!$C$6)),IF($A5="HIPERCARD",IF($B5="CRÉDITO",$D5-($D5*TAXAS!$C$7)),IF($A5="DINERS",IF($B5="CRÉDITO",$D5-($D5*TAXAS!$C$8)),IF($A5="AMERICA EXPRESS",IF($B5="CRÉDITO",$D5-($D5*TAXAS!$C$9)),IF($A5=TAXAS!$A$10,IF($B5="CRÉDITO",$D5-($D5*TAXAS!$C$10)), IF($A5=TAXAS!$A$11,IF($B5="CRÉDITO",$D5-($D5*TAXAS!$C$11)), IF($A5=TAXAS!$A$12,IF($B5="CRÉDITO",$D5-($D5*TAXAS!$C$12)), IF($A5=TAXAS!$A$13,IF($B5="CRÉDITO",$D5-($D5*TAXAS!$C$13)), IF($A5=TAXAS!$A$14,IF($B5="CRÉDITO",$D5-($D5*TAXAS!$C$14)), IF($A5=TAXAS!$A$15,IF($B5="CRÉDITO",$D5-($D5*TAXAS!$C$15)), IF($A5=TAXAS!$A$16,IF($B5="CRÉDITO",$D5-($D5*TAXAS!$C$16)), IF($A5=TAXAS!$A$17,IF($B5="CRÉDITO",$D5-($D5*TAXAS!$C$17)), IF($A5=TAXAS!$A$18,IF($B5="CRÉDITO",$D5-($D5*TAXAS!$C$18)), IF($A5=TAXAS!$A$19,IF($B5="CRÉDITO",$D5-($D5*TAXAS!$C$19)), IF($A5=TAXAS!$A$20,IF($B5="CRÉDITO",$D5-($D5*TAXAS!$C$20)), IF($A5=TAXAS!$A$21,IF($B5="CRÉDITO",$D5-($D5*TAXAS!$C$21)), IF($A5=TAXAS!$A$22,IF($B5="CRÉDITO",$D5-($D5*TAXAS!$C$22)), IF($A5=TAXAS!$A$23,IF($B5="CRÉDITO",$D5-($D5*TAXAS!$C$23)), IF($A5=TAXAS!$A$24,IF($B5="CRÉDITO",$D5-($D5*TAXAS!$C$24)), IF($A5=TAXAS!$A$25,IF($B5="CRÉDITO",$D5-($D5*TAXAS!$C$25)), IF($A5=TAXAS!$A$26,IF($B5="CRÉDITO",$D5-($D5*TAXAS!$C$26)), IF($A5=TAXAS!$A$27,IF($B5="CRÉDITO",$D5-($D5*TAXAS!$C$27))))))))))))))))))))))))))/1</f>
        <v>28.8</v>
      </c>
      <c r="G5" s="9">
        <f>IF($A5="VISA",IF($B5="PARCELADO ATÉ 3X",$D5-(D5*TAXAS!$D$4))/3,IF($A5="MASTER",IF($B5="PARCELADO ATÉ 3X",$D5-(D5*TAXAS!$D$5))/3,IF($A5="ELO",IF($B5="PARCELADO ATÉ 3X",$D5-(D5*TAXAS!$D$6))/3,IF($A5="HIPERCARD",IF($B5="PARCELADO ATÉ 3X",$D5-(D5*TAXAS!$D$7))/3,IF($A5="DINERS",IF($B5="PARCELADO ATÉ 3X",$D5-(D5*TAXAS!$D$8))/3,IF($A5="AMERICA EXPRESS",IF($B5="PARCELADO ATÉ 3X",$D5-(D5*TAXAS!$D$9))/3,IF($A5=TAXAS!$A$10,IF($B5="PARCELADO ATÉ 3X",$D5-($D5*TAXAS!$D$10))/3,IF($A5=TAXAS!$A$11,IF($B5="PARCELADO ATÉ 3X",$D5-($D5*TAXAS!$D$11))/3,IF($A5=TAXAS!$A$12,IF($B5="PARCELADO ATÉ 3X",$D5-($D5*TAXAS!$D$12))/3,IF($A5=TAXAS!$A$13,IF($B5="PARCELADO ATÉ 3X",$D5-($D5*TAXAS!$D$13))/3,IF($A5=TAXAS!$A$14,IF($B5="PARCELADO ATÉ 3X",$D5-($D5*TAXAS!$D$14))/3,IF($A5=TAXAS!$A$15,IF($B5="PARCELADO ATÉ 3X",$D5-($D5*TAXAS!$D$15))/3,IF($A5=TAXAS!$A$16,IF($B5="PARCELADO ATÉ 3X",$D5-($D5*TAXAS!$D$16))/3,IF($A5=TAXAS!$A$17,IF($B5="PARCELADO ATÉ 3X",$D5-($D5*TAXAS!$D$17))/3,IF($A5=TAXAS!$A$18,IF($B5="PARCELADO ATÉ 3X",$D5-($D5*TAXAS!$D$18))/3,IF($A5=TAXAS!$A$19,IF($B5="PARCELADO ATÉ 3X",$D5-($D5*TAXAS!$D$19))/3,IF($A5=TAXAS!$A$20,IF($B5="PARCELADO ATÉ 3X",$D5-($D5*TAXAS!$D$20))/3,IF($A5=TAXAS!$A$21,IF($B5="PARCELADO ATÉ 3X",$D5-($D5*TAXAS!$D$21))/3,IF($A5=TAXAS!$A$22,IF($B5="PARCELADO ATÉ 3X",$D5-($D5*TAXAS!$D$22))/3,IF($A5=TAXAS!$A$23,IF($B5="PARCELADO ATÉ 3X",$D5-($D5*TAXAS!$D$23))/3,IF($A5=TAXAS!$A$24,IF($B5="PARCELADO ATÉ 3X",$D5-($D5*TAXAS!$D$24))/3,IF($A5=TAXAS!$A$25,IF($B5="PARCELADO ATÉ 3X",$D5-($D5*TAXAS!$D$25))/3,IF($A5=TAXAS!$A$26,IF($B5="PARCELADO ATÉ 3X",$D5-($D5*TAXAS!$D$26))/3,IF($A5=TAXAS!$A$27,IF($B5="PARCELADO ATÉ 3X",$D5-($D5*TAXAS!$D$27))/3))))))))))))))))))))))))/1</f>
        <v>0</v>
      </c>
      <c r="H5" s="9">
        <f>IF($A5="VISA",IF($B5="PARCELADO ATÉ 6X",$D5-(D5*TAXAS!$E$4))/6,IF($A5="MASTER",IF($B5="PARCELADO ATÉ 6X",$D5-(D5*TAXAS!$E$5))/6,IF($A5="ELO",IF($B5="PARCELADO ATÉ 6X",$D5-(D5*TAXAS!$E$6))/6,IF($A5="HIPERCARD",IF($B5="PARCELADO ATÉ 6X",$D5-(D5*TAXAS!$E$7))/6,IF($A5="DINERS",IF($B5="PARCELADO ATÉ 6X",$D5-(D5*TAXAS!$E$8))/6,IF($A5="AMERICA EXPRESS",IF($B5="PARCELADO ATÉ 6X",$D5-(D5*TAXAS!$E$9))/6,IF($A5=TAXAS!$A$10,IF($B5="PARCELADO ATÉ 6X",$D5-($D5*TAXAS!$E$10))/6,IF($A5=TAXAS!$A$11,IF($B5="PARCELADO ATÉ 6X",$D5-($D5*TAXAS!$E$11))/6,IF($A5=TAXAS!$A$12,IF($B5="PARCELADO ATÉ 6X",$D5-($D5*TAXAS!$E$12))/6,IF($A5=TAXAS!$A$13,IF($B5="PARCELADO ATÉ 6X",$D5-($D5*TAXAS!$E$13))/6,IF($A5=TAXAS!$A$14,IF($B5="PARCELADO ATÉ 6X",$D5-($D5*TAXAS!$E$14))/6,IF($A5=TAXAS!$A$15,IF($B5="PARCELADO ATÉ 6X",$D5-($D5*TAXAS!$E$15))/6,IF($A5=TAXAS!$A$16,IF($B5="PARCELADO ATÉ 6X",$D5-($D5*TAXAS!$E$16))/6,IF($A5=TAXAS!$A$17,IF($B5="PARCELADO ATÉ 6X",$D5-($D5*TAXAS!$E$17))/6,IF($A5=TAXAS!$A$18,IF($B5="PARCELADO ATÉ 6X",$D5-($D5*TAXAS!$E$18))/6,IF($A5=TAXAS!$A$19,IF($B5="PARCELADO ATÉ 6X",$D5-($D5*TAXAS!$E$19))/6,IF($A5=TAXAS!$A$20,IF($B5="PARCELADO ATÉ 6X",$D5-($D5*TAXAS!$E$20))/6,IF($A5=TAXAS!$A$21,IF($B5="PARCELADO ATÉ 6X",$D5-($D5*TAXAS!$E$21))/6,IF($A5=TAXAS!$A$22,IF($B5="PARCELADO ATÉ 6X",$D5-($D5*TAXAS!$E$22))/6,IF($A5=TAXAS!$A$23,IF($B5="PARCELADO ATÉ 6X",$D5-($D5*TAXAS!$E$23))/6,IF($A5=TAXAS!$A$24,IF($B5="PARCELADO ATÉ 6X",$D5-($D5*TAXAS!$E$24))/6,IF($A5=TAXAS!$A$25,IF($B5="PARCELADO ATÉ 6X",$D5-($D5*TAXAS!$E$25))/6,IF($A5=TAXAS!$A$26,IF($B5="PARCELADO ATÉ 6X",$D5-($D5*TAXAS!$E$26))/6,IF($A5=TAXAS!$A$27,IF($B5="PARCELADO ATÉ 6X",$D5-($D5*TAXAS!$E$27))/6))))))))))))))))))))))))/1</f>
        <v>0</v>
      </c>
      <c r="I5" s="9">
        <f>IF($A5="VISA",IF($B5="PARCELADO ATÉ 12X",$D5-(D5*TAXAS!$F$4))/12,IF($A5="MASTER",IF($B5="PARCELADO ATÉ 12X",$D5-(D5*TAXAS!$F$5))/12,IF($A5="ELO",IF($B5="PARCELADO ATÉ 12X",$D5-(D5*TAXAS!$F$6))/12,IF($A5="HIPERCARD",IF($B5="PARCELADO ATÉ 12X",$D5-(D5*TAXAS!$F$7))/12,IF($A5="DINERS",IF($B5="PARCELADO ATÉ 12X",$D5-(D5*TAXAS!$F$8))/12,IF($A5="AMERICA EXPRESS",IF($B5="PARCELADO ATÉ 12X",$D5-(D5*TAXAS!$F$9))/12,IF($A5=TAXAS!$A$10,IF($B5="PARCELADO ATÉ 12X",$D5-($D5*TAXAS!$F$10))/12,IF($A5=TAXAS!$A$11,IF($B5="PARCELADO ATÉ 12X",$D5-($D5*TAXAS!$F$11))/12,IF($A5=TAXAS!$A$12,IF($B5="PARCELADO ATÉ 12X",$D5-($D5*TAXAS!$F$12))/12,IF($A5=TAXAS!$A$13,IF($B5="PARCELADO ATÉ 12X",$D5-($D5*TAXAS!$F$13))/12,IF($A5=TAXAS!$A$14,IF($B5="PARCELADO ATÉ 12X",$D5-($D5*TAXAS!$F$14))/12,IF($A5=TAXAS!$A$15,IF($B5="PARCELADO ATÉ 12X",$D5-($D5*TAXAS!$F$15))/12,IF($A5=TAXAS!$A$16,IF($B5="PARCELADO ATÉ 12X",$D5-($D5*TAXAS!$F$16))/12,IF($A5=TAXAS!$A$17,IF($B5="PARCELADO ATÉ 12X",$D5-($D5*TAXAS!$F$17))/12,IF($A5=TAXAS!$A$18,IF($B5="PARCELADO ATÉ 12X",$D5-($D5*TAXAS!$F$18))/12,IF($A5=TAXAS!$A$19,IF($B5="PARCELADO ATÉ 12X",$D5-($D5*TAXAS!$F$19))/12,IF($A5=TAXAS!$A$20,IF($B5="PARCELADO ATÉ 12X",$D5-($D5*TAXAS!$F$20))/12,IF($A5=TAXAS!$A$21,IF($B5="PARCELADO ATÉ 12X",$D5-($D5*TAXAS!$F$21))/12,IF($A5=TAXAS!$A$22,IF($B5="PARCELADO ATÉ 12X",$D5-($D5*TAXAS!$F$22))/12,IF($A5=TAXAS!$A$23,IF($B5="PARCELADO ATÉ 12X",$D5-($D5*TAXAS!$F$23))/12,IF($A5=TAXAS!$A$24,IF($B5="PARCELADO ATÉ 12X",$D5-($D5*TAXAS!$F$24))/12,IF($A5=TAXAS!$A$25,IF($B5="PARCELADO ATÉ 12X",$D5-($D5*TAXAS!$F$25))/12,IF($A5=TAXAS!$A$26,IF($B5="PARCELADO ATÉ 12X",$D5-($D5*TAXAS!$F$26))/12,IF($A5=TAXAS!$A$27,IF($B5="PARCELADO ATÉ 12X",$D5-($D5*TAXAS!$F$27))/12))))))))))))))))))))))))/1</f>
        <v>0</v>
      </c>
      <c r="J5" s="8">
        <f t="shared" si="0"/>
        <v>28.8</v>
      </c>
      <c r="K5" s="10" t="b">
        <f>IF($B5="PARCELADO ATÉ 3X",($D5-($D5*TAXAS!$D$4))-$J5)</f>
        <v>0</v>
      </c>
      <c r="L5" s="10" t="b">
        <f>IF($B5="PARCELADO ATÉ 6X",($D5-($D5*TAXAS!$E$4))-$J5)</f>
        <v>0</v>
      </c>
      <c r="M5" s="10" t="b">
        <f>IF($B5="PARCELADO ATÉ 12X",($D5-($D5*TAXAS!$F$4))-$J5)</f>
        <v>0</v>
      </c>
      <c r="N5" s="8">
        <f t="shared" si="1"/>
        <v>0</v>
      </c>
      <c r="O5" s="10">
        <f t="shared" si="2"/>
        <v>28.8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 ht="15.75" customHeight="1" x14ac:dyDescent="0.2">
      <c r="A6" s="3" t="s">
        <v>20</v>
      </c>
      <c r="B6" s="5" t="s">
        <v>5</v>
      </c>
      <c r="C6" s="6"/>
      <c r="D6" s="10">
        <v>500</v>
      </c>
      <c r="E6" s="8">
        <f>IF($A6="VISA",IF($B6="DÉBITO",$D6-($D6*TAXAS!$B$4)),IF($A6="MASTER",IF($B6="DÉBITO",$D6-($D6*TAXAS!$B$5)),IF($A6="ELO", IF($B6="DÉBITO",$D6-($D6*TAXAS!$B$6)),IF($A6="HIPERCARD",IF($B6="DÉBITO",$D6-($D6*TAXAS!$B$7)),IF($A6="DINERS",IF($B6="DÉBITO",$D6-($D6*TAXAS!$B$8)),IF($A6="AMERICA EXPRESS",IF($B6="DÉBITO",$D6-($D6*TAXAS!$B$9)),IF($A6=TAXAS!$A$10,IF($B6="DÉBITO",$D6-($D6*TAXAS!$B$10)), IF($A6=TAXAS!$A$11,IF($B6="DÉBITO",$D6-($D6*TAXAS!$B$11)), IF($A6=TAXAS!$A$12,IF($B6="DÉBITO",$D6-($D6*TAXAS!$B$12)), IF($A6=TAXAS!$A$13,IF($B6="DÉBITO",$D6-($D6*TAXAS!$B$13)), IF($A6=TAXAS!$A$14,IF($B6="DÉBITO",$D6-($D6*TAXAS!$B$14)), IF($A6=TAXAS!$A$15,IF($B6="DÉBITO",$D6-($D6*TAXAS!$B$15)), IF($A6=TAXAS!$A$16,IF($B6="DÉBITO",$D6-($D6*TAXAS!$B$16)), IF($A6=TAXAS!$A$17,IF($B6="DÉBITO",$D6-($D6*TAXAS!$B$17)), IF($A6=TAXAS!$A$18,IF($B6="DÉBITO",$D6-($D6*TAXAS!$B$18)), IF($A6=TAXAS!$A$19,IF($B6="DÉBITO",$D6-($D6*TAXAS!$B$19)), IF($A6=TAXAS!$A$20,IF($B6="DÉBITO",$D6-($D6*TAXAS!$B$20)), IF($A6=TAXAS!$A$21,IF($B6="DÉBITO",$D6-($D6*TAXAS!$B$21)), IF($A6=TAXAS!$A$22,IF($B6="DÉBITO",$D6-($D6*TAXAS!$B$22)), IF($A6=TAXAS!$A$23,IF($B6="DÉBITO",$D6-($D6*TAXAS!$B$23)), IF($A6=TAXAS!$A$24,IF($B6="DÉBITO",$D6-($D6*TAXAS!$B$24)), IF($A6=TAXAS!$A$25,IF($B6="DÉBITO",$D6-($D6*TAXAS!$B$25)), IF($A6=TAXAS!$A$26,IF($B6="DÉBITO",$D6-($D6*TAXAS!$B$26)), IF($A6=TAXAS!$A$27,IF($B6="DÉBITO",$D6-($D6*TAXAS!$B$27))))))))))))))))))))))))))/1</f>
        <v>0</v>
      </c>
      <c r="F6" s="8">
        <f>IF($A6="VISA",IF($B6="CRÉDITO",$D6-($D6*TAXAS!$C$4)),IF($A6="MASTER",IF($B6="CRÉDITO",$D6-($D6*TAXAS!$C$5)),IF($A6="ELO", IF($B6="CRÉDITO",$D6-($D6*TAXAS!$C$6)),IF($A6="HIPERCARD",IF($B6="CRÉDITO",$D6-($D6*TAXAS!$C$7)),IF($A6="DINERS",IF($B6="CRÉDITO",$D6-($D6*TAXAS!$C$8)),IF($A6="AMERICA EXPRESS",IF($B6="CRÉDITO",$D6-($D6*TAXAS!$C$9)),IF($A6=TAXAS!$A$10,IF($B6="CRÉDITO",$D6-($D6*TAXAS!$C$10)), IF($A6=TAXAS!$A$11,IF($B6="CRÉDITO",$D6-($D6*TAXAS!$C$11)), IF($A6=TAXAS!$A$12,IF($B6="CRÉDITO",$D6-($D6*TAXAS!$C$12)), IF($A6=TAXAS!$A$13,IF($B6="CRÉDITO",$D6-($D6*TAXAS!$C$13)), IF($A6=TAXAS!$A$14,IF($B6="CRÉDITO",$D6-($D6*TAXAS!$C$14)), IF($A6=TAXAS!$A$15,IF($B6="CRÉDITO",$D6-($D6*TAXAS!$C$15)), IF($A6=TAXAS!$A$16,IF($B6="CRÉDITO",$D6-($D6*TAXAS!$C$16)), IF($A6=TAXAS!$A$17,IF($B6="CRÉDITO",$D6-($D6*TAXAS!$C$17)), IF($A6=TAXAS!$A$18,IF($B6="CRÉDITO",$D6-($D6*TAXAS!$C$18)), IF($A6=TAXAS!$A$19,IF($B6="CRÉDITO",$D6-($D6*TAXAS!$C$19)), IF($A6=TAXAS!$A$20,IF($B6="CRÉDITO",$D6-($D6*TAXAS!$C$20)), IF($A6=TAXAS!$A$21,IF($B6="CRÉDITO",$D6-($D6*TAXAS!$C$21)), IF($A6=TAXAS!$A$22,IF($B6="CRÉDITO",$D6-($D6*TAXAS!$C$22)), IF($A6=TAXAS!$A$23,IF($B6="CRÉDITO",$D6-($D6*TAXAS!$C$23)), IF($A6=TAXAS!$A$24,IF($B6="CRÉDITO",$D6-($D6*TAXAS!$C$24)), IF($A6=TAXAS!$A$25,IF($B6="CRÉDITO",$D6-($D6*TAXAS!$C$25)), IF($A6=TAXAS!$A$26,IF($B6="CRÉDITO",$D6-($D6*TAXAS!$C$26)), IF($A6=TAXAS!$A$27,IF($B6="CRÉDITO",$D6-($D6*TAXAS!$C$27))))))))))))))))))))))))))/1</f>
        <v>480</v>
      </c>
      <c r="G6" s="9">
        <f>IF($A6="VISA",IF($B6="PARCELADO ATÉ 3X",$D6-(D6*TAXAS!$D$4))/3,IF($A6="MASTER",IF($B6="PARCELADO ATÉ 3X",$D6-(D6*TAXAS!$D$5))/3,IF($A6="ELO",IF($B6="PARCELADO ATÉ 3X",$D6-(D6*TAXAS!$D$6))/3,IF($A6="HIPERCARD",IF($B6="PARCELADO ATÉ 3X",$D6-(D6*TAXAS!$D$7))/3,IF($A6="DINERS",IF($B6="PARCELADO ATÉ 3X",$D6-(D6*TAXAS!$D$8))/3,IF($A6="AMERICA EXPRESS",IF($B6="PARCELADO ATÉ 3X",$D6-(D6*TAXAS!$D$9))/3,IF($A6=TAXAS!$A$10,IF($B6="PARCELADO ATÉ 3X",$D6-($D6*TAXAS!$D$10))/3,IF($A6=TAXAS!$A$11,IF($B6="PARCELADO ATÉ 3X",$D6-($D6*TAXAS!$D$11))/3,IF($A6=TAXAS!$A$12,IF($B6="PARCELADO ATÉ 3X",$D6-($D6*TAXAS!$D$12))/3,IF($A6=TAXAS!$A$13,IF($B6="PARCELADO ATÉ 3X",$D6-($D6*TAXAS!$D$13))/3,IF($A6=TAXAS!$A$14,IF($B6="PARCELADO ATÉ 3X",$D6-($D6*TAXAS!$D$14))/3,IF($A6=TAXAS!$A$15,IF($B6="PARCELADO ATÉ 3X",$D6-($D6*TAXAS!$D$15))/3,IF($A6=TAXAS!$A$16,IF($B6="PARCELADO ATÉ 3X",$D6-($D6*TAXAS!$D$16))/3,IF($A6=TAXAS!$A$17,IF($B6="PARCELADO ATÉ 3X",$D6-($D6*TAXAS!$D$17))/3,IF($A6=TAXAS!$A$18,IF($B6="PARCELADO ATÉ 3X",$D6-($D6*TAXAS!$D$18))/3,IF($A6=TAXAS!$A$19,IF($B6="PARCELADO ATÉ 3X",$D6-($D6*TAXAS!$D$19))/3,IF($A6=TAXAS!$A$20,IF($B6="PARCELADO ATÉ 3X",$D6-($D6*TAXAS!$D$20))/3,IF($A6=TAXAS!$A$21,IF($B6="PARCELADO ATÉ 3X",$D6-($D6*TAXAS!$D$21))/3,IF($A6=TAXAS!$A$22,IF($B6="PARCELADO ATÉ 3X",$D6-($D6*TAXAS!$D$22))/3,IF($A6=TAXAS!$A$23,IF($B6="PARCELADO ATÉ 3X",$D6-($D6*TAXAS!$D$23))/3,IF($A6=TAXAS!$A$24,IF($B6="PARCELADO ATÉ 3X",$D6-($D6*TAXAS!$D$24))/3,IF($A6=TAXAS!$A$25,IF($B6="PARCELADO ATÉ 3X",$D6-($D6*TAXAS!$D$25))/3,IF($A6=TAXAS!$A$26,IF($B6="PARCELADO ATÉ 3X",$D6-($D6*TAXAS!$D$26))/3,IF($A6=TAXAS!$A$27,IF($B6="PARCELADO ATÉ 3X",$D6-($D6*TAXAS!$D$27))/3))))))))))))))))))))))))/1</f>
        <v>0</v>
      </c>
      <c r="H6" s="9">
        <f>IF($A6="VISA",IF($B6="PARCELADO ATÉ 6X",$D6-(D6*TAXAS!$E$4))/6,IF($A6="MASTER",IF($B6="PARCELADO ATÉ 6X",$D6-(D6*TAXAS!$E$5))/6,IF($A6="ELO",IF($B6="PARCELADO ATÉ 6X",$D6-(D6*TAXAS!$E$6))/6,IF($A6="HIPERCARD",IF($B6="PARCELADO ATÉ 6X",$D6-(D6*TAXAS!$E$7))/6,IF($A6="DINERS",IF($B6="PARCELADO ATÉ 6X",$D6-(D6*TAXAS!$E$8))/6,IF($A6="AMERICA EXPRESS",IF($B6="PARCELADO ATÉ 6X",$D6-(D6*TAXAS!$E$9))/6,IF($A6=TAXAS!$A$10,IF($B6="PARCELADO ATÉ 6X",$D6-($D6*TAXAS!$E$10))/6,IF($A6=TAXAS!$A$11,IF($B6="PARCELADO ATÉ 6X",$D6-($D6*TAXAS!$E$11))/6,IF($A6=TAXAS!$A$12,IF($B6="PARCELADO ATÉ 6X",$D6-($D6*TAXAS!$E$12))/6,IF($A6=TAXAS!$A$13,IF($B6="PARCELADO ATÉ 6X",$D6-($D6*TAXAS!$E$13))/6,IF($A6=TAXAS!$A$14,IF($B6="PARCELADO ATÉ 6X",$D6-($D6*TAXAS!$E$14))/6,IF($A6=TAXAS!$A$15,IF($B6="PARCELADO ATÉ 6X",$D6-($D6*TAXAS!$E$15))/6,IF($A6=TAXAS!$A$16,IF($B6="PARCELADO ATÉ 6X",$D6-($D6*TAXAS!$E$16))/6,IF($A6=TAXAS!$A$17,IF($B6="PARCELADO ATÉ 6X",$D6-($D6*TAXAS!$E$17))/6,IF($A6=TAXAS!$A$18,IF($B6="PARCELADO ATÉ 6X",$D6-($D6*TAXAS!$E$18))/6,IF($A6=TAXAS!$A$19,IF($B6="PARCELADO ATÉ 6X",$D6-($D6*TAXAS!$E$19))/6,IF($A6=TAXAS!$A$20,IF($B6="PARCELADO ATÉ 6X",$D6-($D6*TAXAS!$E$20))/6,IF($A6=TAXAS!$A$21,IF($B6="PARCELADO ATÉ 6X",$D6-($D6*TAXAS!$E$21))/6,IF($A6=TAXAS!$A$22,IF($B6="PARCELADO ATÉ 6X",$D6-($D6*TAXAS!$E$22))/6,IF($A6=TAXAS!$A$23,IF($B6="PARCELADO ATÉ 6X",$D6-($D6*TAXAS!$E$23))/6,IF($A6=TAXAS!$A$24,IF($B6="PARCELADO ATÉ 6X",$D6-($D6*TAXAS!$E$24))/6,IF($A6=TAXAS!$A$25,IF($B6="PARCELADO ATÉ 6X",$D6-($D6*TAXAS!$E$25))/6,IF($A6=TAXAS!$A$26,IF($B6="PARCELADO ATÉ 6X",$D6-($D6*TAXAS!$E$26))/6,IF($A6=TAXAS!$A$27,IF($B6="PARCELADO ATÉ 6X",$D6-($D6*TAXAS!$E$27))/6))))))))))))))))))))))))/1</f>
        <v>0</v>
      </c>
      <c r="I6" s="9">
        <f>IF($A6="VISA",IF($B6="PARCELADO ATÉ 12X",$D6-(D6*TAXAS!$F$4))/12,IF($A6="MASTER",IF($B6="PARCELADO ATÉ 12X",$D6-(D6*TAXAS!$F$5))/12,IF($A6="ELO",IF($B6="PARCELADO ATÉ 12X",$D6-(D6*TAXAS!$F$6))/12,IF($A6="HIPERCARD",IF($B6="PARCELADO ATÉ 12X",$D6-(D6*TAXAS!$F$7))/12,IF($A6="DINERS",IF($B6="PARCELADO ATÉ 12X",$D6-(D6*TAXAS!$F$8))/12,IF($A6="AMERICA EXPRESS",IF($B6="PARCELADO ATÉ 12X",$D6-(D6*TAXAS!$F$9))/12,IF($A6=TAXAS!$A$10,IF($B6="PARCELADO ATÉ 12X",$D6-($D6*TAXAS!$F$10))/12,IF($A6=TAXAS!$A$11,IF($B6="PARCELADO ATÉ 12X",$D6-($D6*TAXAS!$F$11))/12,IF($A6=TAXAS!$A$12,IF($B6="PARCELADO ATÉ 12X",$D6-($D6*TAXAS!$F$12))/12,IF($A6=TAXAS!$A$13,IF($B6="PARCELADO ATÉ 12X",$D6-($D6*TAXAS!$F$13))/12,IF($A6=TAXAS!$A$14,IF($B6="PARCELADO ATÉ 12X",$D6-($D6*TAXAS!$F$14))/12,IF($A6=TAXAS!$A$15,IF($B6="PARCELADO ATÉ 12X",$D6-($D6*TAXAS!$F$15))/12,IF($A6=TAXAS!$A$16,IF($B6="PARCELADO ATÉ 12X",$D6-($D6*TAXAS!$F$16))/12,IF($A6=TAXAS!$A$17,IF($B6="PARCELADO ATÉ 12X",$D6-($D6*TAXAS!$F$17))/12,IF($A6=TAXAS!$A$18,IF($B6="PARCELADO ATÉ 12X",$D6-($D6*TAXAS!$F$18))/12,IF($A6=TAXAS!$A$19,IF($B6="PARCELADO ATÉ 12X",$D6-($D6*TAXAS!$F$19))/12,IF($A6=TAXAS!$A$20,IF($B6="PARCELADO ATÉ 12X",$D6-($D6*TAXAS!$F$20))/12,IF($A6=TAXAS!$A$21,IF($B6="PARCELADO ATÉ 12X",$D6-($D6*TAXAS!$F$21))/12,IF($A6=TAXAS!$A$22,IF($B6="PARCELADO ATÉ 12X",$D6-($D6*TAXAS!$F$22))/12,IF($A6=TAXAS!$A$23,IF($B6="PARCELADO ATÉ 12X",$D6-($D6*TAXAS!$F$23))/12,IF($A6=TAXAS!$A$24,IF($B6="PARCELADO ATÉ 12X",$D6-($D6*TAXAS!$F$24))/12,IF($A6=TAXAS!$A$25,IF($B6="PARCELADO ATÉ 12X",$D6-($D6*TAXAS!$F$25))/12,IF($A6=TAXAS!$A$26,IF($B6="PARCELADO ATÉ 12X",$D6-($D6*TAXAS!$F$26))/12,IF($A6=TAXAS!$A$27,IF($B6="PARCELADO ATÉ 12X",$D6-($D6*TAXAS!$F$27))/12))))))))))))))))))))))))/1</f>
        <v>0</v>
      </c>
      <c r="J6" s="8">
        <f t="shared" si="0"/>
        <v>480</v>
      </c>
      <c r="K6" s="10" t="b">
        <f>IF($B6="PARCELADO ATÉ 3X",($D6-($D6*TAXAS!$D$4))-$J6)</f>
        <v>0</v>
      </c>
      <c r="L6" s="10" t="b">
        <f>IF($B6="PARCELADO ATÉ 6X",($D6-($D6*TAXAS!$E$4))-$J6)</f>
        <v>0</v>
      </c>
      <c r="M6" s="10" t="b">
        <f>IF($B6="PARCELADO ATÉ 12X",($D6-($D6*TAXAS!$F$4))-$J6)</f>
        <v>0</v>
      </c>
      <c r="N6" s="8">
        <f t="shared" si="1"/>
        <v>0</v>
      </c>
      <c r="O6" s="10">
        <f t="shared" si="2"/>
        <v>480</v>
      </c>
      <c r="P6" s="18" t="s">
        <v>30</v>
      </c>
      <c r="Q6" s="13">
        <f>SUM(N3:N2000)</f>
        <v>2072.0433333333335</v>
      </c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 ht="15.75" customHeight="1" x14ac:dyDescent="0.2">
      <c r="A7" s="3" t="s">
        <v>18</v>
      </c>
      <c r="B7" s="5" t="s">
        <v>4</v>
      </c>
      <c r="C7" s="6"/>
      <c r="D7" s="10">
        <v>10</v>
      </c>
      <c r="E7" s="8">
        <f>IF($A7="VISA",IF($B7="DÉBITO",$D7-($D7*TAXAS!$B$4)),IF($A7="MASTER",IF($B7="DÉBITO",$D7-($D7*TAXAS!$B$5)),IF($A7="ELO", IF($B7="DÉBITO",$D7-($D7*TAXAS!$B$6)),IF($A7="HIPERCARD",IF($B7="DÉBITO",$D7-($D7*TAXAS!$B$7)),IF($A7="DINERS",IF($B7="DÉBITO",$D7-($D7*TAXAS!$B$8)),IF($A7="AMERICA EXPRESS",IF($B7="DÉBITO",$D7-($D7*TAXAS!$B$9)),IF($A7=TAXAS!$A$10,IF($B7="DÉBITO",$D7-($D7*TAXAS!$B$10)), IF($A7=TAXAS!$A$11,IF($B7="DÉBITO",$D7-($D7*TAXAS!$B$11)), IF($A7=TAXAS!$A$12,IF($B7="DÉBITO",$D7-($D7*TAXAS!$B$12)), IF($A7=TAXAS!$A$13,IF($B7="DÉBITO",$D7-($D7*TAXAS!$B$13)), IF($A7=TAXAS!$A$14,IF($B7="DÉBITO",$D7-($D7*TAXAS!$B$14)), IF($A7=TAXAS!$A$15,IF($B7="DÉBITO",$D7-($D7*TAXAS!$B$15)), IF($A7=TAXAS!$A$16,IF($B7="DÉBITO",$D7-($D7*TAXAS!$B$16)), IF($A7=TAXAS!$A$17,IF($B7="DÉBITO",$D7-($D7*TAXAS!$B$17)), IF($A7=TAXAS!$A$18,IF($B7="DÉBITO",$D7-($D7*TAXAS!$B$18)), IF($A7=TAXAS!$A$19,IF($B7="DÉBITO",$D7-($D7*TAXAS!$B$19)), IF($A7=TAXAS!$A$20,IF($B7="DÉBITO",$D7-($D7*TAXAS!$B$20)), IF($A7=TAXAS!$A$21,IF($B7="DÉBITO",$D7-($D7*TAXAS!$B$21)), IF($A7=TAXAS!$A$22,IF($B7="DÉBITO",$D7-($D7*TAXAS!$B$22)), IF($A7=TAXAS!$A$23,IF($B7="DÉBITO",$D7-($D7*TAXAS!$B$23)), IF($A7=TAXAS!$A$24,IF($B7="DÉBITO",$D7-($D7*TAXAS!$B$24)), IF($A7=TAXAS!$A$25,IF($B7="DÉBITO",$D7-($D7*TAXAS!$B$25)), IF($A7=TAXAS!$A$26,IF($B7="DÉBITO",$D7-($D7*TAXAS!$B$26)), IF($A7=TAXAS!$A$27,IF($B7="DÉBITO",$D7-($D7*TAXAS!$B$27))))))))))))))))))))))))))/1</f>
        <v>9.8000000000000007</v>
      </c>
      <c r="F7" s="8">
        <f>IF($A7="VISA",IF($B7="CRÉDITO",$D7-($D7*TAXAS!$C$4)),IF($A7="MASTER",IF($B7="CRÉDITO",$D7-($D7*TAXAS!$C$5)),IF($A7="ELO", IF($B7="CRÉDITO",$D7-($D7*TAXAS!$C$6)),IF($A7="HIPERCARD",IF($B7="CRÉDITO",$D7-($D7*TAXAS!$C$7)),IF($A7="DINERS",IF($B7="CRÉDITO",$D7-($D7*TAXAS!$C$8)),IF($A7="AMERICA EXPRESS",IF($B7="CRÉDITO",$D7-($D7*TAXAS!$C$9)),IF($A7=TAXAS!$A$10,IF($B7="CRÉDITO",$D7-($D7*TAXAS!$C$10)), IF($A7=TAXAS!$A$11,IF($B7="CRÉDITO",$D7-($D7*TAXAS!$C$11)), IF($A7=TAXAS!$A$12,IF($B7="CRÉDITO",$D7-($D7*TAXAS!$C$12)), IF($A7=TAXAS!$A$13,IF($B7="CRÉDITO",$D7-($D7*TAXAS!$C$13)), IF($A7=TAXAS!$A$14,IF($B7="CRÉDITO",$D7-($D7*TAXAS!$C$14)), IF($A7=TAXAS!$A$15,IF($B7="CRÉDITO",$D7-($D7*TAXAS!$C$15)), IF($A7=TAXAS!$A$16,IF($B7="CRÉDITO",$D7-($D7*TAXAS!$C$16)), IF($A7=TAXAS!$A$17,IF($B7="CRÉDITO",$D7-($D7*TAXAS!$C$17)), IF($A7=TAXAS!$A$18,IF($B7="CRÉDITO",$D7-($D7*TAXAS!$C$18)), IF($A7=TAXAS!$A$19,IF($B7="CRÉDITO",$D7-($D7*TAXAS!$C$19)), IF($A7=TAXAS!$A$20,IF($B7="CRÉDITO",$D7-($D7*TAXAS!$C$20)), IF($A7=TAXAS!$A$21,IF($B7="CRÉDITO",$D7-($D7*TAXAS!$C$21)), IF($A7=TAXAS!$A$22,IF($B7="CRÉDITO",$D7-($D7*TAXAS!$C$22)), IF($A7=TAXAS!$A$23,IF($B7="CRÉDITO",$D7-($D7*TAXAS!$C$23)), IF($A7=TAXAS!$A$24,IF($B7="CRÉDITO",$D7-($D7*TAXAS!$C$24)), IF($A7=TAXAS!$A$25,IF($B7="CRÉDITO",$D7-($D7*TAXAS!$C$25)), IF($A7=TAXAS!$A$26,IF($B7="CRÉDITO",$D7-($D7*TAXAS!$C$26)), IF($A7=TAXAS!$A$27,IF($B7="CRÉDITO",$D7-($D7*TAXAS!$C$27))))))))))))))))))))))))))/1</f>
        <v>0</v>
      </c>
      <c r="G7" s="9">
        <f>IF($A7="VISA",IF($B7="PARCELADO ATÉ 3X",$D7-(D7*TAXAS!$D$4))/3,IF($A7="MASTER",IF($B7="PARCELADO ATÉ 3X",$D7-(D7*TAXAS!$D$5))/3,IF($A7="ELO",IF($B7="PARCELADO ATÉ 3X",$D7-(D7*TAXAS!$D$6))/3,IF($A7="HIPERCARD",IF($B7="PARCELADO ATÉ 3X",$D7-(D7*TAXAS!$D$7))/3,IF($A7="DINERS",IF($B7="PARCELADO ATÉ 3X",$D7-(D7*TAXAS!$D$8))/3,IF($A7="AMERICA EXPRESS",IF($B7="PARCELADO ATÉ 3X",$D7-(D7*TAXAS!$D$9))/3,IF($A7=TAXAS!$A$10,IF($B7="PARCELADO ATÉ 3X",$D7-($D7*TAXAS!$D$10))/3,IF($A7=TAXAS!$A$11,IF($B7="PARCELADO ATÉ 3X",$D7-($D7*TAXAS!$D$11))/3,IF($A7=TAXAS!$A$12,IF($B7="PARCELADO ATÉ 3X",$D7-($D7*TAXAS!$D$12))/3,IF($A7=TAXAS!$A$13,IF($B7="PARCELADO ATÉ 3X",$D7-($D7*TAXAS!$D$13))/3,IF($A7=TAXAS!$A$14,IF($B7="PARCELADO ATÉ 3X",$D7-($D7*TAXAS!$D$14))/3,IF($A7=TAXAS!$A$15,IF($B7="PARCELADO ATÉ 3X",$D7-($D7*TAXAS!$D$15))/3,IF($A7=TAXAS!$A$16,IF($B7="PARCELADO ATÉ 3X",$D7-($D7*TAXAS!$D$16))/3,IF($A7=TAXAS!$A$17,IF($B7="PARCELADO ATÉ 3X",$D7-($D7*TAXAS!$D$17))/3,IF($A7=TAXAS!$A$18,IF($B7="PARCELADO ATÉ 3X",$D7-($D7*TAXAS!$D$18))/3,IF($A7=TAXAS!$A$19,IF($B7="PARCELADO ATÉ 3X",$D7-($D7*TAXAS!$D$19))/3,IF($A7=TAXAS!$A$20,IF($B7="PARCELADO ATÉ 3X",$D7-($D7*TAXAS!$D$20))/3,IF($A7=TAXAS!$A$21,IF($B7="PARCELADO ATÉ 3X",$D7-($D7*TAXAS!$D$21))/3,IF($A7=TAXAS!$A$22,IF($B7="PARCELADO ATÉ 3X",$D7-($D7*TAXAS!$D$22))/3,IF($A7=TAXAS!$A$23,IF($B7="PARCELADO ATÉ 3X",$D7-($D7*TAXAS!$D$23))/3,IF($A7=TAXAS!$A$24,IF($B7="PARCELADO ATÉ 3X",$D7-($D7*TAXAS!$D$24))/3,IF($A7=TAXAS!$A$25,IF($B7="PARCELADO ATÉ 3X",$D7-($D7*TAXAS!$D$25))/3,IF($A7=TAXAS!$A$26,IF($B7="PARCELADO ATÉ 3X",$D7-($D7*TAXAS!$D$26))/3,IF($A7=TAXAS!$A$27,IF($B7="PARCELADO ATÉ 3X",$D7-($D7*TAXAS!$D$27))/3))))))))))))))))))))))))/1</f>
        <v>0</v>
      </c>
      <c r="H7" s="9">
        <f>IF($A7="VISA",IF($B7="PARCELADO ATÉ 6X",$D7-(D7*TAXAS!$E$4))/6,IF($A7="MASTER",IF($B7="PARCELADO ATÉ 6X",$D7-(D7*TAXAS!$E$5))/6,IF($A7="ELO",IF($B7="PARCELADO ATÉ 6X",$D7-(D7*TAXAS!$E$6))/6,IF($A7="HIPERCARD",IF($B7="PARCELADO ATÉ 6X",$D7-(D7*TAXAS!$E$7))/6,IF($A7="DINERS",IF($B7="PARCELADO ATÉ 6X",$D7-(D7*TAXAS!$E$8))/6,IF($A7="AMERICA EXPRESS",IF($B7="PARCELADO ATÉ 6X",$D7-(D7*TAXAS!$E$9))/6,IF($A7=TAXAS!$A$10,IF($B7="PARCELADO ATÉ 6X",$D7-($D7*TAXAS!$E$10))/6,IF($A7=TAXAS!$A$11,IF($B7="PARCELADO ATÉ 6X",$D7-($D7*TAXAS!$E$11))/6,IF($A7=TAXAS!$A$12,IF($B7="PARCELADO ATÉ 6X",$D7-($D7*TAXAS!$E$12))/6,IF($A7=TAXAS!$A$13,IF($B7="PARCELADO ATÉ 6X",$D7-($D7*TAXAS!$E$13))/6,IF($A7=TAXAS!$A$14,IF($B7="PARCELADO ATÉ 6X",$D7-($D7*TAXAS!$E$14))/6,IF($A7=TAXAS!$A$15,IF($B7="PARCELADO ATÉ 6X",$D7-($D7*TAXAS!$E$15))/6,IF($A7=TAXAS!$A$16,IF($B7="PARCELADO ATÉ 6X",$D7-($D7*TAXAS!$E$16))/6,IF($A7=TAXAS!$A$17,IF($B7="PARCELADO ATÉ 6X",$D7-($D7*TAXAS!$E$17))/6,IF($A7=TAXAS!$A$18,IF($B7="PARCELADO ATÉ 6X",$D7-($D7*TAXAS!$E$18))/6,IF($A7=TAXAS!$A$19,IF($B7="PARCELADO ATÉ 6X",$D7-($D7*TAXAS!$E$19))/6,IF($A7=TAXAS!$A$20,IF($B7="PARCELADO ATÉ 6X",$D7-($D7*TAXAS!$E$20))/6,IF($A7=TAXAS!$A$21,IF($B7="PARCELADO ATÉ 6X",$D7-($D7*TAXAS!$E$21))/6,IF($A7=TAXAS!$A$22,IF($B7="PARCELADO ATÉ 6X",$D7-($D7*TAXAS!$E$22))/6,IF($A7=TAXAS!$A$23,IF($B7="PARCELADO ATÉ 6X",$D7-($D7*TAXAS!$E$23))/6,IF($A7=TAXAS!$A$24,IF($B7="PARCELADO ATÉ 6X",$D7-($D7*TAXAS!$E$24))/6,IF($A7=TAXAS!$A$25,IF($B7="PARCELADO ATÉ 6X",$D7-($D7*TAXAS!$E$25))/6,IF($A7=TAXAS!$A$26,IF($B7="PARCELADO ATÉ 6X",$D7-($D7*TAXAS!$E$26))/6,IF($A7=TAXAS!$A$27,IF($B7="PARCELADO ATÉ 6X",$D7-($D7*TAXAS!$E$27))/6))))))))))))))))))))))))/1</f>
        <v>0</v>
      </c>
      <c r="I7" s="9">
        <f>IF($A7="VISA",IF($B7="PARCELADO ATÉ 12X",$D7-(D7*TAXAS!$F$4))/12,IF($A7="MASTER",IF($B7="PARCELADO ATÉ 12X",$D7-(D7*TAXAS!$F$5))/12,IF($A7="ELO",IF($B7="PARCELADO ATÉ 12X",$D7-(D7*TAXAS!$F$6))/12,IF($A7="HIPERCARD",IF($B7="PARCELADO ATÉ 12X",$D7-(D7*TAXAS!$F$7))/12,IF($A7="DINERS",IF($B7="PARCELADO ATÉ 12X",$D7-(D7*TAXAS!$F$8))/12,IF($A7="AMERICA EXPRESS",IF($B7="PARCELADO ATÉ 12X",$D7-(D7*TAXAS!$F$9))/12,IF($A7=TAXAS!$A$10,IF($B7="PARCELADO ATÉ 12X",$D7-($D7*TAXAS!$F$10))/12,IF($A7=TAXAS!$A$11,IF($B7="PARCELADO ATÉ 12X",$D7-($D7*TAXAS!$F$11))/12,IF($A7=TAXAS!$A$12,IF($B7="PARCELADO ATÉ 12X",$D7-($D7*TAXAS!$F$12))/12,IF($A7=TAXAS!$A$13,IF($B7="PARCELADO ATÉ 12X",$D7-($D7*TAXAS!$F$13))/12,IF($A7=TAXAS!$A$14,IF($B7="PARCELADO ATÉ 12X",$D7-($D7*TAXAS!$F$14))/12,IF($A7=TAXAS!$A$15,IF($B7="PARCELADO ATÉ 12X",$D7-($D7*TAXAS!$F$15))/12,IF($A7=TAXAS!$A$16,IF($B7="PARCELADO ATÉ 12X",$D7-($D7*TAXAS!$F$16))/12,IF($A7=TAXAS!$A$17,IF($B7="PARCELADO ATÉ 12X",$D7-($D7*TAXAS!$F$17))/12,IF($A7=TAXAS!$A$18,IF($B7="PARCELADO ATÉ 12X",$D7-($D7*TAXAS!$F$18))/12,IF($A7=TAXAS!$A$19,IF($B7="PARCELADO ATÉ 12X",$D7-($D7*TAXAS!$F$19))/12,IF($A7=TAXAS!$A$20,IF($B7="PARCELADO ATÉ 12X",$D7-($D7*TAXAS!$F$20))/12,IF($A7=TAXAS!$A$21,IF($B7="PARCELADO ATÉ 12X",$D7-($D7*TAXAS!$F$21))/12,IF($A7=TAXAS!$A$22,IF($B7="PARCELADO ATÉ 12X",$D7-($D7*TAXAS!$F$22))/12,IF($A7=TAXAS!$A$23,IF($B7="PARCELADO ATÉ 12X",$D7-($D7*TAXAS!$F$23))/12,IF($A7=TAXAS!$A$24,IF($B7="PARCELADO ATÉ 12X",$D7-($D7*TAXAS!$F$24))/12,IF($A7=TAXAS!$A$25,IF($B7="PARCELADO ATÉ 12X",$D7-($D7*TAXAS!$F$25))/12,IF($A7=TAXAS!$A$26,IF($B7="PARCELADO ATÉ 12X",$D7-($D7*TAXAS!$F$26))/12,IF($A7=TAXAS!$A$27,IF($B7="PARCELADO ATÉ 12X",$D7-($D7*TAXAS!$F$27))/12))))))))))))))))))))))))/1</f>
        <v>0</v>
      </c>
      <c r="J7" s="8">
        <f t="shared" si="0"/>
        <v>9.8000000000000007</v>
      </c>
      <c r="K7" s="10" t="b">
        <f>IF($B7="PARCELADO ATÉ 3X",($D7-($D7*TAXAS!$D$4))-$J7)</f>
        <v>0</v>
      </c>
      <c r="L7" s="10" t="b">
        <f>IF($B7="PARCELADO ATÉ 6X",($D7-($D7*TAXAS!$E$4))-$J7)</f>
        <v>0</v>
      </c>
      <c r="M7" s="10" t="b">
        <f>IF($B7="PARCELADO ATÉ 12X",($D7-($D7*TAXAS!$F$4))-$J7)</f>
        <v>0</v>
      </c>
      <c r="N7" s="8">
        <f t="shared" si="1"/>
        <v>0</v>
      </c>
      <c r="O7" s="10">
        <f t="shared" si="2"/>
        <v>9.8000000000000007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15.75" customHeight="1" x14ac:dyDescent="0.2">
      <c r="A8" s="3" t="s">
        <v>16</v>
      </c>
      <c r="B8" s="5" t="s">
        <v>13</v>
      </c>
      <c r="C8" s="6"/>
      <c r="D8" s="10">
        <v>600</v>
      </c>
      <c r="E8" s="8">
        <f>IF($A8="VISA",IF($B8="DÉBITO",$D8-($D8*TAXAS!$B$4)),IF($A8="MASTER",IF($B8="DÉBITO",$D8-($D8*TAXAS!$B$5)),IF($A8="ELO", IF($B8="DÉBITO",$D8-($D8*TAXAS!$B$6)),IF($A8="HIPERCARD",IF($B8="DÉBITO",$D8-($D8*TAXAS!$B$7)),IF($A8="DINERS",IF($B8="DÉBITO",$D8-($D8*TAXAS!$B$8)),IF($A8="AMERICA EXPRESS",IF($B8="DÉBITO",$D8-($D8*TAXAS!$B$9)),IF($A8=TAXAS!$A$10,IF($B8="DÉBITO",$D8-($D8*TAXAS!$B$10)), IF($A8=TAXAS!$A$11,IF($B8="DÉBITO",$D8-($D8*TAXAS!$B$11)), IF($A8=TAXAS!$A$12,IF($B8="DÉBITO",$D8-($D8*TAXAS!$B$12)), IF($A8=TAXAS!$A$13,IF($B8="DÉBITO",$D8-($D8*TAXAS!$B$13)), IF($A8=TAXAS!$A$14,IF($B8="DÉBITO",$D8-($D8*TAXAS!$B$14)), IF($A8=TAXAS!$A$15,IF($B8="DÉBITO",$D8-($D8*TAXAS!$B$15)), IF($A8=TAXAS!$A$16,IF($B8="DÉBITO",$D8-($D8*TAXAS!$B$16)), IF($A8=TAXAS!$A$17,IF($B8="DÉBITO",$D8-($D8*TAXAS!$B$17)), IF($A8=TAXAS!$A$18,IF($B8="DÉBITO",$D8-($D8*TAXAS!$B$18)), IF($A8=TAXAS!$A$19,IF($B8="DÉBITO",$D8-($D8*TAXAS!$B$19)), IF($A8=TAXAS!$A$20,IF($B8="DÉBITO",$D8-($D8*TAXAS!$B$20)), IF($A8=TAXAS!$A$21,IF($B8="DÉBITO",$D8-($D8*TAXAS!$B$21)), IF($A8=TAXAS!$A$22,IF($B8="DÉBITO",$D8-($D8*TAXAS!$B$22)), IF($A8=TAXAS!$A$23,IF($B8="DÉBITO",$D8-($D8*TAXAS!$B$23)), IF($A8=TAXAS!$A$24,IF($B8="DÉBITO",$D8-($D8*TAXAS!$B$24)), IF($A8=TAXAS!$A$25,IF($B8="DÉBITO",$D8-($D8*TAXAS!$B$25)), IF($A8=TAXAS!$A$26,IF($B8="DÉBITO",$D8-($D8*TAXAS!$B$26)), IF($A8=TAXAS!$A$27,IF($B8="DÉBITO",$D8-($D8*TAXAS!$B$27))))))))))))))))))))))))))/1</f>
        <v>0</v>
      </c>
      <c r="F8" s="8">
        <f>IF($A8="VISA",IF($B8="CRÉDITO",$D8-($D8*TAXAS!$C$4)),IF($A8="MASTER",IF($B8="CRÉDITO",$D8-($D8*TAXAS!$C$5)),IF($A8="ELO", IF($B8="CRÉDITO",$D8-($D8*TAXAS!$C$6)),IF($A8="HIPERCARD",IF($B8="CRÉDITO",$D8-($D8*TAXAS!$C$7)),IF($A8="DINERS",IF($B8="CRÉDITO",$D8-($D8*TAXAS!$C$8)),IF($A8="AMERICA EXPRESS",IF($B8="CRÉDITO",$D8-($D8*TAXAS!$C$9)),IF($A8=TAXAS!$A$10,IF($B8="CRÉDITO",$D8-($D8*TAXAS!$C$10)), IF($A8=TAXAS!$A$11,IF($B8="CRÉDITO",$D8-($D8*TAXAS!$C$11)), IF($A8=TAXAS!$A$12,IF($B8="CRÉDITO",$D8-($D8*TAXAS!$C$12)), IF($A8=TAXAS!$A$13,IF($B8="CRÉDITO",$D8-($D8*TAXAS!$C$13)), IF($A8=TAXAS!$A$14,IF($B8="CRÉDITO",$D8-($D8*TAXAS!$C$14)), IF($A8=TAXAS!$A$15,IF($B8="CRÉDITO",$D8-($D8*TAXAS!$C$15)), IF($A8=TAXAS!$A$16,IF($B8="CRÉDITO",$D8-($D8*TAXAS!$C$16)), IF($A8=TAXAS!$A$17,IF($B8="CRÉDITO",$D8-($D8*TAXAS!$C$17)), IF($A8=TAXAS!$A$18,IF($B8="CRÉDITO",$D8-($D8*TAXAS!$C$18)), IF($A8=TAXAS!$A$19,IF($B8="CRÉDITO",$D8-($D8*TAXAS!$C$19)), IF($A8=TAXAS!$A$20,IF($B8="CRÉDITO",$D8-($D8*TAXAS!$C$20)), IF($A8=TAXAS!$A$21,IF($B8="CRÉDITO",$D8-($D8*TAXAS!$C$21)), IF($A8=TAXAS!$A$22,IF($B8="CRÉDITO",$D8-($D8*TAXAS!$C$22)), IF($A8=TAXAS!$A$23,IF($B8="CRÉDITO",$D8-($D8*TAXAS!$C$23)), IF($A8=TAXAS!$A$24,IF($B8="CRÉDITO",$D8-($D8*TAXAS!$C$24)), IF($A8=TAXAS!$A$25,IF($B8="CRÉDITO",$D8-($D8*TAXAS!$C$25)), IF($A8=TAXAS!$A$26,IF($B8="CRÉDITO",$D8-($D8*TAXAS!$C$26)), IF($A8=TAXAS!$A$27,IF($B8="CRÉDITO",$D8-($D8*TAXAS!$C$27))))))))))))))))))))))))))/1</f>
        <v>0</v>
      </c>
      <c r="G8" s="9">
        <f>IF($A8="VISA",IF($B8="PARCELADO ATÉ 3X",$D8-(D8*TAXAS!$D$4))/3,IF($A8="MASTER",IF($B8="PARCELADO ATÉ 3X",$D8-(D8*TAXAS!$D$5))/3,IF($A8="ELO",IF($B8="PARCELADO ATÉ 3X",$D8-(D8*TAXAS!$D$6))/3,IF($A8="HIPERCARD",IF($B8="PARCELADO ATÉ 3X",$D8-(D8*TAXAS!$D$7))/3,IF($A8="DINERS",IF($B8="PARCELADO ATÉ 3X",$D8-(D8*TAXAS!$D$8))/3,IF($A8="AMERICA EXPRESS",IF($B8="PARCELADO ATÉ 3X",$D8-(D8*TAXAS!$D$9))/3,IF($A8=TAXAS!$A$10,IF($B8="PARCELADO ATÉ 3X",$D8-($D8*TAXAS!$D$10))/3,IF($A8=TAXAS!$A$11,IF($B8="PARCELADO ATÉ 3X",$D8-($D8*TAXAS!$D$11))/3,IF($A8=TAXAS!$A$12,IF($B8="PARCELADO ATÉ 3X",$D8-($D8*TAXAS!$D$12))/3,IF($A8=TAXAS!$A$13,IF($B8="PARCELADO ATÉ 3X",$D8-($D8*TAXAS!$D$13))/3,IF($A8=TAXAS!$A$14,IF($B8="PARCELADO ATÉ 3X",$D8-($D8*TAXAS!$D$14))/3,IF($A8=TAXAS!$A$15,IF($B8="PARCELADO ATÉ 3X",$D8-($D8*TAXAS!$D$15))/3,IF($A8=TAXAS!$A$16,IF($B8="PARCELADO ATÉ 3X",$D8-($D8*TAXAS!$D$16))/3,IF($A8=TAXAS!$A$17,IF($B8="PARCELADO ATÉ 3X",$D8-($D8*TAXAS!$D$17))/3,IF($A8=TAXAS!$A$18,IF($B8="PARCELADO ATÉ 3X",$D8-($D8*TAXAS!$D$18))/3,IF($A8=TAXAS!$A$19,IF($B8="PARCELADO ATÉ 3X",$D8-($D8*TAXAS!$D$19))/3,IF($A8=TAXAS!$A$20,IF($B8="PARCELADO ATÉ 3X",$D8-($D8*TAXAS!$D$20))/3,IF($A8=TAXAS!$A$21,IF($B8="PARCELADO ATÉ 3X",$D8-($D8*TAXAS!$D$21))/3,IF($A8=TAXAS!$A$22,IF($B8="PARCELADO ATÉ 3X",$D8-($D8*TAXAS!$D$22))/3,IF($A8=TAXAS!$A$23,IF($B8="PARCELADO ATÉ 3X",$D8-($D8*TAXAS!$D$23))/3,IF($A8=TAXAS!$A$24,IF($B8="PARCELADO ATÉ 3X",$D8-($D8*TAXAS!$D$24))/3,IF($A8=TAXAS!$A$25,IF($B8="PARCELADO ATÉ 3X",$D8-($D8*TAXAS!$D$25))/3,IF($A8=TAXAS!$A$26,IF($B8="PARCELADO ATÉ 3X",$D8-($D8*TAXAS!$D$26))/3,IF($A8=TAXAS!$A$27,IF($B8="PARCELADO ATÉ 3X",$D8-($D8*TAXAS!$D$27))/3))))))))))))))))))))))))/1</f>
        <v>192</v>
      </c>
      <c r="H8" s="9">
        <f>IF($A8="VISA",IF($B8="PARCELADO ATÉ 6X",$D8-(D8*TAXAS!$E$4))/6,IF($A8="MASTER",IF($B8="PARCELADO ATÉ 6X",$D8-(D8*TAXAS!$E$5))/6,IF($A8="ELO",IF($B8="PARCELADO ATÉ 6X",$D8-(D8*TAXAS!$E$6))/6,IF($A8="HIPERCARD",IF($B8="PARCELADO ATÉ 6X",$D8-(D8*TAXAS!$E$7))/6,IF($A8="DINERS",IF($B8="PARCELADO ATÉ 6X",$D8-(D8*TAXAS!$E$8))/6,IF($A8="AMERICA EXPRESS",IF($B8="PARCELADO ATÉ 6X",$D8-(D8*TAXAS!$E$9))/6,IF($A8=TAXAS!$A$10,IF($B8="PARCELADO ATÉ 6X",$D8-($D8*TAXAS!$E$10))/6,IF($A8=TAXAS!$A$11,IF($B8="PARCELADO ATÉ 6X",$D8-($D8*TAXAS!$E$11))/6,IF($A8=TAXAS!$A$12,IF($B8="PARCELADO ATÉ 6X",$D8-($D8*TAXAS!$E$12))/6,IF($A8=TAXAS!$A$13,IF($B8="PARCELADO ATÉ 6X",$D8-($D8*TAXAS!$E$13))/6,IF($A8=TAXAS!$A$14,IF($B8="PARCELADO ATÉ 6X",$D8-($D8*TAXAS!$E$14))/6,IF($A8=TAXAS!$A$15,IF($B8="PARCELADO ATÉ 6X",$D8-($D8*TAXAS!$E$15))/6,IF($A8=TAXAS!$A$16,IF($B8="PARCELADO ATÉ 6X",$D8-($D8*TAXAS!$E$16))/6,IF($A8=TAXAS!$A$17,IF($B8="PARCELADO ATÉ 6X",$D8-($D8*TAXAS!$E$17))/6,IF($A8=TAXAS!$A$18,IF($B8="PARCELADO ATÉ 6X",$D8-($D8*TAXAS!$E$18))/6,IF($A8=TAXAS!$A$19,IF($B8="PARCELADO ATÉ 6X",$D8-($D8*TAXAS!$E$19))/6,IF($A8=TAXAS!$A$20,IF($B8="PARCELADO ATÉ 6X",$D8-($D8*TAXAS!$E$20))/6,IF($A8=TAXAS!$A$21,IF($B8="PARCELADO ATÉ 6X",$D8-($D8*TAXAS!$E$21))/6,IF($A8=TAXAS!$A$22,IF($B8="PARCELADO ATÉ 6X",$D8-($D8*TAXAS!$E$22))/6,IF($A8=TAXAS!$A$23,IF($B8="PARCELADO ATÉ 6X",$D8-($D8*TAXAS!$E$23))/6,IF($A8=TAXAS!$A$24,IF($B8="PARCELADO ATÉ 6X",$D8-($D8*TAXAS!$E$24))/6,IF($A8=TAXAS!$A$25,IF($B8="PARCELADO ATÉ 6X",$D8-($D8*TAXAS!$E$25))/6,IF($A8=TAXAS!$A$26,IF($B8="PARCELADO ATÉ 6X",$D8-($D8*TAXAS!$E$26))/6,IF($A8=TAXAS!$A$27,IF($B8="PARCELADO ATÉ 6X",$D8-($D8*TAXAS!$E$27))/6))))))))))))))))))))))))/1</f>
        <v>0</v>
      </c>
      <c r="I8" s="9">
        <f>IF($A8="VISA",IF($B8="PARCELADO ATÉ 12X",$D8-(D8*TAXAS!$F$4))/12,IF($A8="MASTER",IF($B8="PARCELADO ATÉ 12X",$D8-(D8*TAXAS!$F$5))/12,IF($A8="ELO",IF($B8="PARCELADO ATÉ 12X",$D8-(D8*TAXAS!$F$6))/12,IF($A8="HIPERCARD",IF($B8="PARCELADO ATÉ 12X",$D8-(D8*TAXAS!$F$7))/12,IF($A8="DINERS",IF($B8="PARCELADO ATÉ 12X",$D8-(D8*TAXAS!$F$8))/12,IF($A8="AMERICA EXPRESS",IF($B8="PARCELADO ATÉ 12X",$D8-(D8*TAXAS!$F$9))/12,IF($A8=TAXAS!$A$10,IF($B8="PARCELADO ATÉ 12X",$D8-($D8*TAXAS!$F$10))/12,IF($A8=TAXAS!$A$11,IF($B8="PARCELADO ATÉ 12X",$D8-($D8*TAXAS!$F$11))/12,IF($A8=TAXAS!$A$12,IF($B8="PARCELADO ATÉ 12X",$D8-($D8*TAXAS!$F$12))/12,IF($A8=TAXAS!$A$13,IF($B8="PARCELADO ATÉ 12X",$D8-($D8*TAXAS!$F$13))/12,IF($A8=TAXAS!$A$14,IF($B8="PARCELADO ATÉ 12X",$D8-($D8*TAXAS!$F$14))/12,IF($A8=TAXAS!$A$15,IF($B8="PARCELADO ATÉ 12X",$D8-($D8*TAXAS!$F$15))/12,IF($A8=TAXAS!$A$16,IF($B8="PARCELADO ATÉ 12X",$D8-($D8*TAXAS!$F$16))/12,IF($A8=TAXAS!$A$17,IF($B8="PARCELADO ATÉ 12X",$D8-($D8*TAXAS!$F$17))/12,IF($A8=TAXAS!$A$18,IF($B8="PARCELADO ATÉ 12X",$D8-($D8*TAXAS!$F$18))/12,IF($A8=TAXAS!$A$19,IF($B8="PARCELADO ATÉ 12X",$D8-($D8*TAXAS!$F$19))/12,IF($A8=TAXAS!$A$20,IF($B8="PARCELADO ATÉ 12X",$D8-($D8*TAXAS!$F$20))/12,IF($A8=TAXAS!$A$21,IF($B8="PARCELADO ATÉ 12X",$D8-($D8*TAXAS!$F$21))/12,IF($A8=TAXAS!$A$22,IF($B8="PARCELADO ATÉ 12X",$D8-($D8*TAXAS!$F$22))/12,IF($A8=TAXAS!$A$23,IF($B8="PARCELADO ATÉ 12X",$D8-($D8*TAXAS!$F$23))/12,IF($A8=TAXAS!$A$24,IF($B8="PARCELADO ATÉ 12X",$D8-($D8*TAXAS!$F$24))/12,IF($A8=TAXAS!$A$25,IF($B8="PARCELADO ATÉ 12X",$D8-($D8*TAXAS!$F$25))/12,IF($A8=TAXAS!$A$26,IF($B8="PARCELADO ATÉ 12X",$D8-($D8*TAXAS!$F$26))/12,IF($A8=TAXAS!$A$27,IF($B8="PARCELADO ATÉ 12X",$D8-($D8*TAXAS!$F$27))/12))))))))))))))))))))))))/1</f>
        <v>0</v>
      </c>
      <c r="J8" s="8">
        <f t="shared" si="0"/>
        <v>192</v>
      </c>
      <c r="K8" s="10">
        <f>IF($B8="PARCELADO ATÉ 3X",($D8-($D8*TAXAS!$D$4))-$J8)</f>
        <v>384</v>
      </c>
      <c r="L8" s="10" t="b">
        <f>IF($B8="PARCELADO ATÉ 6X",($D8-($D8*TAXAS!$E$4))-$J8)</f>
        <v>0</v>
      </c>
      <c r="M8" s="10" t="b">
        <f>IF($B8="PARCELADO ATÉ 12X",($D8-($D8*TAXAS!$F$4))-$J8)</f>
        <v>0</v>
      </c>
      <c r="N8" s="8">
        <f t="shared" si="1"/>
        <v>384</v>
      </c>
      <c r="O8" s="10">
        <f t="shared" si="2"/>
        <v>576</v>
      </c>
      <c r="P8" s="18" t="s">
        <v>31</v>
      </c>
      <c r="Q8" s="13">
        <f>SUM(O3:O2000)</f>
        <v>4933.84</v>
      </c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ht="15.75" customHeight="1" x14ac:dyDescent="0.2">
      <c r="A9" s="3" t="s">
        <v>18</v>
      </c>
      <c r="B9" s="5" t="s">
        <v>14</v>
      </c>
      <c r="C9" s="6"/>
      <c r="D9" s="10">
        <v>300</v>
      </c>
      <c r="E9" s="8">
        <f>IF($A9="VISA",IF($B9="DÉBITO",$D9-($D9*TAXAS!$B$4)),IF($A9="MASTER",IF($B9="DÉBITO",$D9-($D9*TAXAS!$B$5)),IF($A9="ELO", IF($B9="DÉBITO",$D9-($D9*TAXAS!$B$6)),IF($A9="HIPERCARD",IF($B9="DÉBITO",$D9-($D9*TAXAS!$B$7)),IF($A9="DINERS",IF($B9="DÉBITO",$D9-($D9*TAXAS!$B$8)),IF($A9="AMERICA EXPRESS",IF($B9="DÉBITO",$D9-($D9*TAXAS!$B$9)),IF($A9=TAXAS!$A$10,IF($B9="DÉBITO",$D9-($D9*TAXAS!$B$10)), IF($A9=TAXAS!$A$11,IF($B9="DÉBITO",$D9-($D9*TAXAS!$B$11)), IF($A9=TAXAS!$A$12,IF($B9="DÉBITO",$D9-($D9*TAXAS!$B$12)), IF($A9=TAXAS!$A$13,IF($B9="DÉBITO",$D9-($D9*TAXAS!$B$13)), IF($A9=TAXAS!$A$14,IF($B9="DÉBITO",$D9-($D9*TAXAS!$B$14)), IF($A9=TAXAS!$A$15,IF($B9="DÉBITO",$D9-($D9*TAXAS!$B$15)), IF($A9=TAXAS!$A$16,IF($B9="DÉBITO",$D9-($D9*TAXAS!$B$16)), IF($A9=TAXAS!$A$17,IF($B9="DÉBITO",$D9-($D9*TAXAS!$B$17)), IF($A9=TAXAS!$A$18,IF($B9="DÉBITO",$D9-($D9*TAXAS!$B$18)), IF($A9=TAXAS!$A$19,IF($B9="DÉBITO",$D9-($D9*TAXAS!$B$19)), IF($A9=TAXAS!$A$20,IF($B9="DÉBITO",$D9-($D9*TAXAS!$B$20)), IF($A9=TAXAS!$A$21,IF($B9="DÉBITO",$D9-($D9*TAXAS!$B$21)), IF($A9=TAXAS!$A$22,IF($B9="DÉBITO",$D9-($D9*TAXAS!$B$22)), IF($A9=TAXAS!$A$23,IF($B9="DÉBITO",$D9-($D9*TAXAS!$B$23)), IF($A9=TAXAS!$A$24,IF($B9="DÉBITO",$D9-($D9*TAXAS!$B$24)), IF($A9=TAXAS!$A$25,IF($B9="DÉBITO",$D9-($D9*TAXAS!$B$25)), IF($A9=TAXAS!$A$26,IF($B9="DÉBITO",$D9-($D9*TAXAS!$B$26)), IF($A9=TAXAS!$A$27,IF($B9="DÉBITO",$D9-($D9*TAXAS!$B$27))))))))))))))))))))))))))/1</f>
        <v>0</v>
      </c>
      <c r="F9" s="8">
        <f>IF($A9="VISA",IF($B9="CRÉDITO",$D9-($D9*TAXAS!$C$4)),IF($A9="MASTER",IF($B9="CRÉDITO",$D9-($D9*TAXAS!$C$5)),IF($A9="ELO", IF($B9="CRÉDITO",$D9-($D9*TAXAS!$C$6)),IF($A9="HIPERCARD",IF($B9="CRÉDITO",$D9-($D9*TAXAS!$C$7)),IF($A9="DINERS",IF($B9="CRÉDITO",$D9-($D9*TAXAS!$C$8)),IF($A9="AMERICA EXPRESS",IF($B9="CRÉDITO",$D9-($D9*TAXAS!$C$9)),IF($A9=TAXAS!$A$10,IF($B9="CRÉDITO",$D9-($D9*TAXAS!$C$10)), IF($A9=TAXAS!$A$11,IF($B9="CRÉDITO",$D9-($D9*TAXAS!$C$11)), IF($A9=TAXAS!$A$12,IF($B9="CRÉDITO",$D9-($D9*TAXAS!$C$12)), IF($A9=TAXAS!$A$13,IF($B9="CRÉDITO",$D9-($D9*TAXAS!$C$13)), IF($A9=TAXAS!$A$14,IF($B9="CRÉDITO",$D9-($D9*TAXAS!$C$14)), IF($A9=TAXAS!$A$15,IF($B9="CRÉDITO",$D9-($D9*TAXAS!$C$15)), IF($A9=TAXAS!$A$16,IF($B9="CRÉDITO",$D9-($D9*TAXAS!$C$16)), IF($A9=TAXAS!$A$17,IF($B9="CRÉDITO",$D9-($D9*TAXAS!$C$17)), IF($A9=TAXAS!$A$18,IF($B9="CRÉDITO",$D9-($D9*TAXAS!$C$18)), IF($A9=TAXAS!$A$19,IF($B9="CRÉDITO",$D9-($D9*TAXAS!$C$19)), IF($A9=TAXAS!$A$20,IF($B9="CRÉDITO",$D9-($D9*TAXAS!$C$20)), IF($A9=TAXAS!$A$21,IF($B9="CRÉDITO",$D9-($D9*TAXAS!$C$21)), IF($A9=TAXAS!$A$22,IF($B9="CRÉDITO",$D9-($D9*TAXAS!$C$22)), IF($A9=TAXAS!$A$23,IF($B9="CRÉDITO",$D9-($D9*TAXAS!$C$23)), IF($A9=TAXAS!$A$24,IF($B9="CRÉDITO",$D9-($D9*TAXAS!$C$24)), IF($A9=TAXAS!$A$25,IF($B9="CRÉDITO",$D9-($D9*TAXAS!$C$25)), IF($A9=TAXAS!$A$26,IF($B9="CRÉDITO",$D9-($D9*TAXAS!$C$26)), IF($A9=TAXAS!$A$27,IF($B9="CRÉDITO",$D9-($D9*TAXAS!$C$27))))))))))))))))))))))))))/1</f>
        <v>0</v>
      </c>
      <c r="G9" s="9">
        <f>IF($A9="VISA",IF($B9="PARCELADO ATÉ 3X",$D9-(D9*TAXAS!$D$4))/3,IF($A9="MASTER",IF($B9="PARCELADO ATÉ 3X",$D9-(D9*TAXAS!$D$5))/3,IF($A9="ELO",IF($B9="PARCELADO ATÉ 3X",$D9-(D9*TAXAS!$D$6))/3,IF($A9="HIPERCARD",IF($B9="PARCELADO ATÉ 3X",$D9-(D9*TAXAS!$D$7))/3,IF($A9="DINERS",IF($B9="PARCELADO ATÉ 3X",$D9-(D9*TAXAS!$D$8))/3,IF($A9="AMERICA EXPRESS",IF($B9="PARCELADO ATÉ 3X",$D9-(D9*TAXAS!$D$9))/3,IF($A9=TAXAS!$A$10,IF($B9="PARCELADO ATÉ 3X",$D9-($D9*TAXAS!$D$10))/3,IF($A9=TAXAS!$A$11,IF($B9="PARCELADO ATÉ 3X",$D9-($D9*TAXAS!$D$11))/3,IF($A9=TAXAS!$A$12,IF($B9="PARCELADO ATÉ 3X",$D9-($D9*TAXAS!$D$12))/3,IF($A9=TAXAS!$A$13,IF($B9="PARCELADO ATÉ 3X",$D9-($D9*TAXAS!$D$13))/3,IF($A9=TAXAS!$A$14,IF($B9="PARCELADO ATÉ 3X",$D9-($D9*TAXAS!$D$14))/3,IF($A9=TAXAS!$A$15,IF($B9="PARCELADO ATÉ 3X",$D9-($D9*TAXAS!$D$15))/3,IF($A9=TAXAS!$A$16,IF($B9="PARCELADO ATÉ 3X",$D9-($D9*TAXAS!$D$16))/3,IF($A9=TAXAS!$A$17,IF($B9="PARCELADO ATÉ 3X",$D9-($D9*TAXAS!$D$17))/3,IF($A9=TAXAS!$A$18,IF($B9="PARCELADO ATÉ 3X",$D9-($D9*TAXAS!$D$18))/3,IF($A9=TAXAS!$A$19,IF($B9="PARCELADO ATÉ 3X",$D9-($D9*TAXAS!$D$19))/3,IF($A9=TAXAS!$A$20,IF($B9="PARCELADO ATÉ 3X",$D9-($D9*TAXAS!$D$20))/3,IF($A9=TAXAS!$A$21,IF($B9="PARCELADO ATÉ 3X",$D9-($D9*TAXAS!$D$21))/3,IF($A9=TAXAS!$A$22,IF($B9="PARCELADO ATÉ 3X",$D9-($D9*TAXAS!$D$22))/3,IF($A9=TAXAS!$A$23,IF($B9="PARCELADO ATÉ 3X",$D9-($D9*TAXAS!$D$23))/3,IF($A9=TAXAS!$A$24,IF($B9="PARCELADO ATÉ 3X",$D9-($D9*TAXAS!$D$24))/3,IF($A9=TAXAS!$A$25,IF($B9="PARCELADO ATÉ 3X",$D9-($D9*TAXAS!$D$25))/3,IF($A9=TAXAS!$A$26,IF($B9="PARCELADO ATÉ 3X",$D9-($D9*TAXAS!$D$26))/3,IF($A9=TAXAS!$A$27,IF($B9="PARCELADO ATÉ 3X",$D9-($D9*TAXAS!$D$27))/3))))))))))))))))))))))))/1</f>
        <v>0</v>
      </c>
      <c r="H9" s="9">
        <f>IF($A9="VISA",IF($B9="PARCELADO ATÉ 6X",$D9-(D9*TAXAS!$E$4))/6,IF($A9="MASTER",IF($B9="PARCELADO ATÉ 6X",$D9-(D9*TAXAS!$E$5))/6,IF($A9="ELO",IF($B9="PARCELADO ATÉ 6X",$D9-(D9*TAXAS!$E$6))/6,IF($A9="HIPERCARD",IF($B9="PARCELADO ATÉ 6X",$D9-(D9*TAXAS!$E$7))/6,IF($A9="DINERS",IF($B9="PARCELADO ATÉ 6X",$D9-(D9*TAXAS!$E$8))/6,IF($A9="AMERICA EXPRESS",IF($B9="PARCELADO ATÉ 6X",$D9-(D9*TAXAS!$E$9))/6,IF($A9=TAXAS!$A$10,IF($B9="PARCELADO ATÉ 6X",$D9-($D9*TAXAS!$E$10))/6,IF($A9=TAXAS!$A$11,IF($B9="PARCELADO ATÉ 6X",$D9-($D9*TAXAS!$E$11))/6,IF($A9=TAXAS!$A$12,IF($B9="PARCELADO ATÉ 6X",$D9-($D9*TAXAS!$E$12))/6,IF($A9=TAXAS!$A$13,IF($B9="PARCELADO ATÉ 6X",$D9-($D9*TAXAS!$E$13))/6,IF($A9=TAXAS!$A$14,IF($B9="PARCELADO ATÉ 6X",$D9-($D9*TAXAS!$E$14))/6,IF($A9=TAXAS!$A$15,IF($B9="PARCELADO ATÉ 6X",$D9-($D9*TAXAS!$E$15))/6,IF($A9=TAXAS!$A$16,IF($B9="PARCELADO ATÉ 6X",$D9-($D9*TAXAS!$E$16))/6,IF($A9=TAXAS!$A$17,IF($B9="PARCELADO ATÉ 6X",$D9-($D9*TAXAS!$E$17))/6,IF($A9=TAXAS!$A$18,IF($B9="PARCELADO ATÉ 6X",$D9-($D9*TAXAS!$E$18))/6,IF($A9=TAXAS!$A$19,IF($B9="PARCELADO ATÉ 6X",$D9-($D9*TAXAS!$E$19))/6,IF($A9=TAXAS!$A$20,IF($B9="PARCELADO ATÉ 6X",$D9-($D9*TAXAS!$E$20))/6,IF($A9=TAXAS!$A$21,IF($B9="PARCELADO ATÉ 6X",$D9-($D9*TAXAS!$E$21))/6,IF($A9=TAXAS!$A$22,IF($B9="PARCELADO ATÉ 6X",$D9-($D9*TAXAS!$E$22))/6,IF($A9=TAXAS!$A$23,IF($B9="PARCELADO ATÉ 6X",$D9-($D9*TAXAS!$E$23))/6,IF($A9=TAXAS!$A$24,IF($B9="PARCELADO ATÉ 6X",$D9-($D9*TAXAS!$E$24))/6,IF($A9=TAXAS!$A$25,IF($B9="PARCELADO ATÉ 6X",$D9-($D9*TAXAS!$E$25))/6,IF($A9=TAXAS!$A$26,IF($B9="PARCELADO ATÉ 6X",$D9-($D9*TAXAS!$E$26))/6,IF($A9=TAXAS!$A$27,IF($B9="PARCELADO ATÉ 6X",$D9-($D9*TAXAS!$E$27))/6))))))))))))))))))))))))/1</f>
        <v>48</v>
      </c>
      <c r="I9" s="9">
        <f>IF($A9="VISA",IF($B9="PARCELADO ATÉ 12X",$D9-(D9*TAXAS!$F$4))/12,IF($A9="MASTER",IF($B9="PARCELADO ATÉ 12X",$D9-(D9*TAXAS!$F$5))/12,IF($A9="ELO",IF($B9="PARCELADO ATÉ 12X",$D9-(D9*TAXAS!$F$6))/12,IF($A9="HIPERCARD",IF($B9="PARCELADO ATÉ 12X",$D9-(D9*TAXAS!$F$7))/12,IF($A9="DINERS",IF($B9="PARCELADO ATÉ 12X",$D9-(D9*TAXAS!$F$8))/12,IF($A9="AMERICA EXPRESS",IF($B9="PARCELADO ATÉ 12X",$D9-(D9*TAXAS!$F$9))/12,IF($A9=TAXAS!$A$10,IF($B9="PARCELADO ATÉ 12X",$D9-($D9*TAXAS!$F$10))/12,IF($A9=TAXAS!$A$11,IF($B9="PARCELADO ATÉ 12X",$D9-($D9*TAXAS!$F$11))/12,IF($A9=TAXAS!$A$12,IF($B9="PARCELADO ATÉ 12X",$D9-($D9*TAXAS!$F$12))/12,IF($A9=TAXAS!$A$13,IF($B9="PARCELADO ATÉ 12X",$D9-($D9*TAXAS!$F$13))/12,IF($A9=TAXAS!$A$14,IF($B9="PARCELADO ATÉ 12X",$D9-($D9*TAXAS!$F$14))/12,IF($A9=TAXAS!$A$15,IF($B9="PARCELADO ATÉ 12X",$D9-($D9*TAXAS!$F$15))/12,IF($A9=TAXAS!$A$16,IF($B9="PARCELADO ATÉ 12X",$D9-($D9*TAXAS!$F$16))/12,IF($A9=TAXAS!$A$17,IF($B9="PARCELADO ATÉ 12X",$D9-($D9*TAXAS!$F$17))/12,IF($A9=TAXAS!$A$18,IF($B9="PARCELADO ATÉ 12X",$D9-($D9*TAXAS!$F$18))/12,IF($A9=TAXAS!$A$19,IF($B9="PARCELADO ATÉ 12X",$D9-($D9*TAXAS!$F$19))/12,IF($A9=TAXAS!$A$20,IF($B9="PARCELADO ATÉ 12X",$D9-($D9*TAXAS!$F$20))/12,IF($A9=TAXAS!$A$21,IF($B9="PARCELADO ATÉ 12X",$D9-($D9*TAXAS!$F$21))/12,IF($A9=TAXAS!$A$22,IF($B9="PARCELADO ATÉ 12X",$D9-($D9*TAXAS!$F$22))/12,IF($A9=TAXAS!$A$23,IF($B9="PARCELADO ATÉ 12X",$D9-($D9*TAXAS!$F$23))/12,IF($A9=TAXAS!$A$24,IF($B9="PARCELADO ATÉ 12X",$D9-($D9*TAXAS!$F$24))/12,IF($A9=TAXAS!$A$25,IF($B9="PARCELADO ATÉ 12X",$D9-($D9*TAXAS!$F$25))/12,IF($A9=TAXAS!$A$26,IF($B9="PARCELADO ATÉ 12X",$D9-($D9*TAXAS!$F$26))/12,IF($A9=TAXAS!$A$27,IF($B9="PARCELADO ATÉ 12X",$D9-($D9*TAXAS!$F$27))/12))))))))))))))))))))))))/1</f>
        <v>0</v>
      </c>
      <c r="J9" s="8">
        <f t="shared" si="0"/>
        <v>48</v>
      </c>
      <c r="K9" s="10" t="b">
        <f>IF($B9="PARCELADO ATÉ 3X",($D9-($D9*TAXAS!$D$4))-$J9)</f>
        <v>0</v>
      </c>
      <c r="L9" s="10">
        <f>IF($B9="PARCELADO ATÉ 6X",($D9-($D9*TAXAS!$E$4))-$J9)</f>
        <v>240</v>
      </c>
      <c r="M9" s="10" t="b">
        <f>IF($B9="PARCELADO ATÉ 12X",($D9-($D9*TAXAS!$F$4))-$J9)</f>
        <v>0</v>
      </c>
      <c r="N9" s="8">
        <f t="shared" si="1"/>
        <v>240</v>
      </c>
      <c r="O9" s="10">
        <f t="shared" si="2"/>
        <v>288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ht="15.75" customHeight="1" x14ac:dyDescent="0.2">
      <c r="A10" s="3" t="s">
        <v>16</v>
      </c>
      <c r="B10" s="5" t="s">
        <v>13</v>
      </c>
      <c r="C10" s="6"/>
      <c r="D10" s="10">
        <v>540</v>
      </c>
      <c r="E10" s="8">
        <f>IF($A10="VISA",IF($B10="DÉBITO",$D10-($D10*TAXAS!$B$4)),IF($A10="MASTER",IF($B10="DÉBITO",$D10-($D10*TAXAS!$B$5)),IF($A10="ELO", IF($B10="DÉBITO",$D10-($D10*TAXAS!$B$6)),IF($A10="HIPERCARD",IF($B10="DÉBITO",$D10-($D10*TAXAS!$B$7)),IF($A10="DINERS",IF($B10="DÉBITO",$D10-($D10*TAXAS!$B$8)),IF($A10="AMERICA EXPRESS",IF($B10="DÉBITO",$D10-($D10*TAXAS!$B$9)),IF($A10=TAXAS!$A$10,IF($B10="DÉBITO",$D10-($D10*TAXAS!$B$10)), IF($A10=TAXAS!$A$11,IF($B10="DÉBITO",$D10-($D10*TAXAS!$B$11)), IF($A10=TAXAS!$A$12,IF($B10="DÉBITO",$D10-($D10*TAXAS!$B$12)), IF($A10=TAXAS!$A$13,IF($B10="DÉBITO",$D10-($D10*TAXAS!$B$13)), IF($A10=TAXAS!$A$14,IF($B10="DÉBITO",$D10-($D10*TAXAS!$B$14)), IF($A10=TAXAS!$A$15,IF($B10="DÉBITO",$D10-($D10*TAXAS!$B$15)), IF($A10=TAXAS!$A$16,IF($B10="DÉBITO",$D10-($D10*TAXAS!$B$16)), IF($A10=TAXAS!$A$17,IF($B10="DÉBITO",$D10-($D10*TAXAS!$B$17)), IF($A10=TAXAS!$A$18,IF($B10="DÉBITO",$D10-($D10*TAXAS!$B$18)), IF($A10=TAXAS!$A$19,IF($B10="DÉBITO",$D10-($D10*TAXAS!$B$19)), IF($A10=TAXAS!$A$20,IF($B10="DÉBITO",$D10-($D10*TAXAS!$B$20)), IF($A10=TAXAS!$A$21,IF($B10="DÉBITO",$D10-($D10*TAXAS!$B$21)), IF($A10=TAXAS!$A$22,IF($B10="DÉBITO",$D10-($D10*TAXAS!$B$22)), IF($A10=TAXAS!$A$23,IF($B10="DÉBITO",$D10-($D10*TAXAS!$B$23)), IF($A10=TAXAS!$A$24,IF($B10="DÉBITO",$D10-($D10*TAXAS!$B$24)), IF($A10=TAXAS!$A$25,IF($B10="DÉBITO",$D10-($D10*TAXAS!$B$25)), IF($A10=TAXAS!$A$26,IF($B10="DÉBITO",$D10-($D10*TAXAS!$B$26)), IF($A10=TAXAS!$A$27,IF($B10="DÉBITO",$D10-($D10*TAXAS!$B$27))))))))))))))))))))))))))/1</f>
        <v>0</v>
      </c>
      <c r="F10" s="8">
        <f>IF($A10="VISA",IF($B10="CRÉDITO",$D10-($D10*TAXAS!$C$4)),IF($A10="MASTER",IF($B10="CRÉDITO",$D10-($D10*TAXAS!$C$5)),IF($A10="ELO", IF($B10="CRÉDITO",$D10-($D10*TAXAS!$C$6)),IF($A10="HIPERCARD",IF($B10="CRÉDITO",$D10-($D10*TAXAS!$C$7)),IF($A10="DINERS",IF($B10="CRÉDITO",$D10-($D10*TAXAS!$C$8)),IF($A10="AMERICA EXPRESS",IF($B10="CRÉDITO",$D10-($D10*TAXAS!$C$9)),IF($A10=TAXAS!$A$10,IF($B10="CRÉDITO",$D10-($D10*TAXAS!$C$10)), IF($A10=TAXAS!$A$11,IF($B10="CRÉDITO",$D10-($D10*TAXAS!$C$11)), IF($A10=TAXAS!$A$12,IF($B10="CRÉDITO",$D10-($D10*TAXAS!$C$12)), IF($A10=TAXAS!$A$13,IF($B10="CRÉDITO",$D10-($D10*TAXAS!$C$13)), IF($A10=TAXAS!$A$14,IF($B10="CRÉDITO",$D10-($D10*TAXAS!$C$14)), IF($A10=TAXAS!$A$15,IF($B10="CRÉDITO",$D10-($D10*TAXAS!$C$15)), IF($A10=TAXAS!$A$16,IF($B10="CRÉDITO",$D10-($D10*TAXAS!$C$16)), IF($A10=TAXAS!$A$17,IF($B10="CRÉDITO",$D10-($D10*TAXAS!$C$17)), IF($A10=TAXAS!$A$18,IF($B10="CRÉDITO",$D10-($D10*TAXAS!$C$18)), IF($A10=TAXAS!$A$19,IF($B10="CRÉDITO",$D10-($D10*TAXAS!$C$19)), IF($A10=TAXAS!$A$20,IF($B10="CRÉDITO",$D10-($D10*TAXAS!$C$20)), IF($A10=TAXAS!$A$21,IF($B10="CRÉDITO",$D10-($D10*TAXAS!$C$21)), IF($A10=TAXAS!$A$22,IF($B10="CRÉDITO",$D10-($D10*TAXAS!$C$22)), IF($A10=TAXAS!$A$23,IF($B10="CRÉDITO",$D10-($D10*TAXAS!$C$23)), IF($A10=TAXAS!$A$24,IF($B10="CRÉDITO",$D10-($D10*TAXAS!$C$24)), IF($A10=TAXAS!$A$25,IF($B10="CRÉDITO",$D10-($D10*TAXAS!$C$25)), IF($A10=TAXAS!$A$26,IF($B10="CRÉDITO",$D10-($D10*TAXAS!$C$26)), IF($A10=TAXAS!$A$27,IF($B10="CRÉDITO",$D10-($D10*TAXAS!$C$27))))))))))))))))))))))))))/1</f>
        <v>0</v>
      </c>
      <c r="G10" s="9">
        <f>IF($A10="VISA",IF($B10="PARCELADO ATÉ 3X",$D10-(D10*TAXAS!$D$4))/3,IF($A10="MASTER",IF($B10="PARCELADO ATÉ 3X",$D10-(D10*TAXAS!$D$5))/3,IF($A10="ELO",IF($B10="PARCELADO ATÉ 3X",$D10-(D10*TAXAS!$D$6))/3,IF($A10="HIPERCARD",IF($B10="PARCELADO ATÉ 3X",$D10-(D10*TAXAS!$D$7))/3,IF($A10="DINERS",IF($B10="PARCELADO ATÉ 3X",$D10-(D10*TAXAS!$D$8))/3,IF($A10="AMERICA EXPRESS",IF($B10="PARCELADO ATÉ 3X",$D10-(D10*TAXAS!$D$9))/3,IF($A10=TAXAS!$A$10,IF($B10="PARCELADO ATÉ 3X",$D10-($D10*TAXAS!$D$10))/3,IF($A10=TAXAS!$A$11,IF($B10="PARCELADO ATÉ 3X",$D10-($D10*TAXAS!$D$11))/3,IF($A10=TAXAS!$A$12,IF($B10="PARCELADO ATÉ 3X",$D10-($D10*TAXAS!$D$12))/3,IF($A10=TAXAS!$A$13,IF($B10="PARCELADO ATÉ 3X",$D10-($D10*TAXAS!$D$13))/3,IF($A10=TAXAS!$A$14,IF($B10="PARCELADO ATÉ 3X",$D10-($D10*TAXAS!$D$14))/3,IF($A10=TAXAS!$A$15,IF($B10="PARCELADO ATÉ 3X",$D10-($D10*TAXAS!$D$15))/3,IF($A10=TAXAS!$A$16,IF($B10="PARCELADO ATÉ 3X",$D10-($D10*TAXAS!$D$16))/3,IF($A10=TAXAS!$A$17,IF($B10="PARCELADO ATÉ 3X",$D10-($D10*TAXAS!$D$17))/3,IF($A10=TAXAS!$A$18,IF($B10="PARCELADO ATÉ 3X",$D10-($D10*TAXAS!$D$18))/3,IF($A10=TAXAS!$A$19,IF($B10="PARCELADO ATÉ 3X",$D10-($D10*TAXAS!$D$19))/3,IF($A10=TAXAS!$A$20,IF($B10="PARCELADO ATÉ 3X",$D10-($D10*TAXAS!$D$20))/3,IF($A10=TAXAS!$A$21,IF($B10="PARCELADO ATÉ 3X",$D10-($D10*TAXAS!$D$21))/3,IF($A10=TAXAS!$A$22,IF($B10="PARCELADO ATÉ 3X",$D10-($D10*TAXAS!$D$22))/3,IF($A10=TAXAS!$A$23,IF($B10="PARCELADO ATÉ 3X",$D10-($D10*TAXAS!$D$23))/3,IF($A10=TAXAS!$A$24,IF($B10="PARCELADO ATÉ 3X",$D10-($D10*TAXAS!$D$24))/3,IF($A10=TAXAS!$A$25,IF($B10="PARCELADO ATÉ 3X",$D10-($D10*TAXAS!$D$25))/3,IF($A10=TAXAS!$A$26,IF($B10="PARCELADO ATÉ 3X",$D10-($D10*TAXAS!$D$26))/3,IF($A10=TAXAS!$A$27,IF($B10="PARCELADO ATÉ 3X",$D10-($D10*TAXAS!$D$27))/3))))))))))))))))))))))))/1</f>
        <v>172.79999999999998</v>
      </c>
      <c r="H10" s="9">
        <f>IF($A10="VISA",IF($B10="PARCELADO ATÉ 6X",$D10-(D10*TAXAS!$E$4))/6,IF($A10="MASTER",IF($B10="PARCELADO ATÉ 6X",$D10-(D10*TAXAS!$E$5))/6,IF($A10="ELO",IF($B10="PARCELADO ATÉ 6X",$D10-(D10*TAXAS!$E$6))/6,IF($A10="HIPERCARD",IF($B10="PARCELADO ATÉ 6X",$D10-(D10*TAXAS!$E$7))/6,IF($A10="DINERS",IF($B10="PARCELADO ATÉ 6X",$D10-(D10*TAXAS!$E$8))/6,IF($A10="AMERICA EXPRESS",IF($B10="PARCELADO ATÉ 6X",$D10-(D10*TAXAS!$E$9))/6,IF($A10=TAXAS!$A$10,IF($B10="PARCELADO ATÉ 6X",$D10-($D10*TAXAS!$E$10))/6,IF($A10=TAXAS!$A$11,IF($B10="PARCELADO ATÉ 6X",$D10-($D10*TAXAS!$E$11))/6,IF($A10=TAXAS!$A$12,IF($B10="PARCELADO ATÉ 6X",$D10-($D10*TAXAS!$E$12))/6,IF($A10=TAXAS!$A$13,IF($B10="PARCELADO ATÉ 6X",$D10-($D10*TAXAS!$E$13))/6,IF($A10=TAXAS!$A$14,IF($B10="PARCELADO ATÉ 6X",$D10-($D10*TAXAS!$E$14))/6,IF($A10=TAXAS!$A$15,IF($B10="PARCELADO ATÉ 6X",$D10-($D10*TAXAS!$E$15))/6,IF($A10=TAXAS!$A$16,IF($B10="PARCELADO ATÉ 6X",$D10-($D10*TAXAS!$E$16))/6,IF($A10=TAXAS!$A$17,IF($B10="PARCELADO ATÉ 6X",$D10-($D10*TAXAS!$E$17))/6,IF($A10=TAXAS!$A$18,IF($B10="PARCELADO ATÉ 6X",$D10-($D10*TAXAS!$E$18))/6,IF($A10=TAXAS!$A$19,IF($B10="PARCELADO ATÉ 6X",$D10-($D10*TAXAS!$E$19))/6,IF($A10=TAXAS!$A$20,IF($B10="PARCELADO ATÉ 6X",$D10-($D10*TAXAS!$E$20))/6,IF($A10=TAXAS!$A$21,IF($B10="PARCELADO ATÉ 6X",$D10-($D10*TAXAS!$E$21))/6,IF($A10=TAXAS!$A$22,IF($B10="PARCELADO ATÉ 6X",$D10-($D10*TAXAS!$E$22))/6,IF($A10=TAXAS!$A$23,IF($B10="PARCELADO ATÉ 6X",$D10-($D10*TAXAS!$E$23))/6,IF($A10=TAXAS!$A$24,IF($B10="PARCELADO ATÉ 6X",$D10-($D10*TAXAS!$E$24))/6,IF($A10=TAXAS!$A$25,IF($B10="PARCELADO ATÉ 6X",$D10-($D10*TAXAS!$E$25))/6,IF($A10=TAXAS!$A$26,IF($B10="PARCELADO ATÉ 6X",$D10-($D10*TAXAS!$E$26))/6,IF($A10=TAXAS!$A$27,IF($B10="PARCELADO ATÉ 6X",$D10-($D10*TAXAS!$E$27))/6))))))))))))))))))))))))/1</f>
        <v>0</v>
      </c>
      <c r="I10" s="9">
        <f>IF($A10="VISA",IF($B10="PARCELADO ATÉ 12X",$D10-(D10*TAXAS!$F$4))/12,IF($A10="MASTER",IF($B10="PARCELADO ATÉ 12X",$D10-(D10*TAXAS!$F$5))/12,IF($A10="ELO",IF($B10="PARCELADO ATÉ 12X",$D10-(D10*TAXAS!$F$6))/12,IF($A10="HIPERCARD",IF($B10="PARCELADO ATÉ 12X",$D10-(D10*TAXAS!$F$7))/12,IF($A10="DINERS",IF($B10="PARCELADO ATÉ 12X",$D10-(D10*TAXAS!$F$8))/12,IF($A10="AMERICA EXPRESS",IF($B10="PARCELADO ATÉ 12X",$D10-(D10*TAXAS!$F$9))/12,IF($A10=TAXAS!$A$10,IF($B10="PARCELADO ATÉ 12X",$D10-($D10*TAXAS!$F$10))/12,IF($A10=TAXAS!$A$11,IF($B10="PARCELADO ATÉ 12X",$D10-($D10*TAXAS!$F$11))/12,IF($A10=TAXAS!$A$12,IF($B10="PARCELADO ATÉ 12X",$D10-($D10*TAXAS!$F$12))/12,IF($A10=TAXAS!$A$13,IF($B10="PARCELADO ATÉ 12X",$D10-($D10*TAXAS!$F$13))/12,IF($A10=TAXAS!$A$14,IF($B10="PARCELADO ATÉ 12X",$D10-($D10*TAXAS!$F$14))/12,IF($A10=TAXAS!$A$15,IF($B10="PARCELADO ATÉ 12X",$D10-($D10*TAXAS!$F$15))/12,IF($A10=TAXAS!$A$16,IF($B10="PARCELADO ATÉ 12X",$D10-($D10*TAXAS!$F$16))/12,IF($A10=TAXAS!$A$17,IF($B10="PARCELADO ATÉ 12X",$D10-($D10*TAXAS!$F$17))/12,IF($A10=TAXAS!$A$18,IF($B10="PARCELADO ATÉ 12X",$D10-($D10*TAXAS!$F$18))/12,IF($A10=TAXAS!$A$19,IF($B10="PARCELADO ATÉ 12X",$D10-($D10*TAXAS!$F$19))/12,IF($A10=TAXAS!$A$20,IF($B10="PARCELADO ATÉ 12X",$D10-($D10*TAXAS!$F$20))/12,IF($A10=TAXAS!$A$21,IF($B10="PARCELADO ATÉ 12X",$D10-($D10*TAXAS!$F$21))/12,IF($A10=TAXAS!$A$22,IF($B10="PARCELADO ATÉ 12X",$D10-($D10*TAXAS!$F$22))/12,IF($A10=TAXAS!$A$23,IF($B10="PARCELADO ATÉ 12X",$D10-($D10*TAXAS!$F$23))/12,IF($A10=TAXAS!$A$24,IF($B10="PARCELADO ATÉ 12X",$D10-($D10*TAXAS!$F$24))/12,IF($A10=TAXAS!$A$25,IF($B10="PARCELADO ATÉ 12X",$D10-($D10*TAXAS!$F$25))/12,IF($A10=TAXAS!$A$26,IF($B10="PARCELADO ATÉ 12X",$D10-($D10*TAXAS!$F$26))/12,IF($A10=TAXAS!$A$27,IF($B10="PARCELADO ATÉ 12X",$D10-($D10*TAXAS!$F$27))/12))))))))))))))))))))))))/1</f>
        <v>0</v>
      </c>
      <c r="J10" s="8">
        <f t="shared" si="0"/>
        <v>172.79999999999998</v>
      </c>
      <c r="K10" s="10">
        <f>IF($B10="PARCELADO ATÉ 3X",($D10-($D10*TAXAS!$D$4))-$J10)</f>
        <v>345.6</v>
      </c>
      <c r="L10" s="10" t="b">
        <f>IF($B10="PARCELADO ATÉ 6X",($D10-($D10*TAXAS!$E$4))-$J10)</f>
        <v>0</v>
      </c>
      <c r="M10" s="10" t="b">
        <f>IF($B10="PARCELADO ATÉ 12X",($D10-($D10*TAXAS!$F$4))-$J10)</f>
        <v>0</v>
      </c>
      <c r="N10" s="8">
        <f t="shared" si="1"/>
        <v>345.6</v>
      </c>
      <c r="O10" s="10">
        <f t="shared" si="2"/>
        <v>518.4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ht="15.75" customHeight="1" x14ac:dyDescent="0.2">
      <c r="A11" s="3" t="s">
        <v>18</v>
      </c>
      <c r="B11" s="5" t="s">
        <v>4</v>
      </c>
      <c r="C11" s="6"/>
      <c r="D11" s="10">
        <v>20</v>
      </c>
      <c r="E11" s="8">
        <f>IF($A11="VISA",IF($B11="DÉBITO",$D11-($D11*TAXAS!$B$4)),IF($A11="MASTER",IF($B11="DÉBITO",$D11-($D11*TAXAS!$B$5)),IF($A11="ELO", IF($B11="DÉBITO",$D11-($D11*TAXAS!$B$6)),IF($A11="HIPERCARD",IF($B11="DÉBITO",$D11-($D11*TAXAS!$B$7)),IF($A11="DINERS",IF($B11="DÉBITO",$D11-($D11*TAXAS!$B$8)),IF($A11="AMERICA EXPRESS",IF($B11="DÉBITO",$D11-($D11*TAXAS!$B$9)),IF($A11=TAXAS!$A$10,IF($B11="DÉBITO",$D11-($D11*TAXAS!$B$10)), IF($A11=TAXAS!$A$11,IF($B11="DÉBITO",$D11-($D11*TAXAS!$B$11)), IF($A11=TAXAS!$A$12,IF($B11="DÉBITO",$D11-($D11*TAXAS!$B$12)), IF($A11=TAXAS!$A$13,IF($B11="DÉBITO",$D11-($D11*TAXAS!$B$13)), IF($A11=TAXAS!$A$14,IF($B11="DÉBITO",$D11-($D11*TAXAS!$B$14)), IF($A11=TAXAS!$A$15,IF($B11="DÉBITO",$D11-($D11*TAXAS!$B$15)), IF($A11=TAXAS!$A$16,IF($B11="DÉBITO",$D11-($D11*TAXAS!$B$16)), IF($A11=TAXAS!$A$17,IF($B11="DÉBITO",$D11-($D11*TAXAS!$B$17)), IF($A11=TAXAS!$A$18,IF($B11="DÉBITO",$D11-($D11*TAXAS!$B$18)), IF($A11=TAXAS!$A$19,IF($B11="DÉBITO",$D11-($D11*TAXAS!$B$19)), IF($A11=TAXAS!$A$20,IF($B11="DÉBITO",$D11-($D11*TAXAS!$B$20)), IF($A11=TAXAS!$A$21,IF($B11="DÉBITO",$D11-($D11*TAXAS!$B$21)), IF($A11=TAXAS!$A$22,IF($B11="DÉBITO",$D11-($D11*TAXAS!$B$22)), IF($A11=TAXAS!$A$23,IF($B11="DÉBITO",$D11-($D11*TAXAS!$B$23)), IF($A11=TAXAS!$A$24,IF($B11="DÉBITO",$D11-($D11*TAXAS!$B$24)), IF($A11=TAXAS!$A$25,IF($B11="DÉBITO",$D11-($D11*TAXAS!$B$25)), IF($A11=TAXAS!$A$26,IF($B11="DÉBITO",$D11-($D11*TAXAS!$B$26)), IF($A11=TAXAS!$A$27,IF($B11="DÉBITO",$D11-($D11*TAXAS!$B$27))))))))))))))))))))))))))/1</f>
        <v>19.600000000000001</v>
      </c>
      <c r="F11" s="8">
        <f>IF($A11="VISA",IF($B11="CRÉDITO",$D11-($D11*TAXAS!$C$4)),IF($A11="MASTER",IF($B11="CRÉDITO",$D11-($D11*TAXAS!$C$5)),IF($A11="ELO", IF($B11="CRÉDITO",$D11-($D11*TAXAS!$C$6)),IF($A11="HIPERCARD",IF($B11="CRÉDITO",$D11-($D11*TAXAS!$C$7)),IF($A11="DINERS",IF($B11="CRÉDITO",$D11-($D11*TAXAS!$C$8)),IF($A11="AMERICA EXPRESS",IF($B11="CRÉDITO",$D11-($D11*TAXAS!$C$9)),IF($A11=TAXAS!$A$10,IF($B11="CRÉDITO",$D11-($D11*TAXAS!$C$10)), IF($A11=TAXAS!$A$11,IF($B11="CRÉDITO",$D11-($D11*TAXAS!$C$11)), IF($A11=TAXAS!$A$12,IF($B11="CRÉDITO",$D11-($D11*TAXAS!$C$12)), IF($A11=TAXAS!$A$13,IF($B11="CRÉDITO",$D11-($D11*TAXAS!$C$13)), IF($A11=TAXAS!$A$14,IF($B11="CRÉDITO",$D11-($D11*TAXAS!$C$14)), IF($A11=TAXAS!$A$15,IF($B11="CRÉDITO",$D11-($D11*TAXAS!$C$15)), IF($A11=TAXAS!$A$16,IF($B11="CRÉDITO",$D11-($D11*TAXAS!$C$16)), IF($A11=TAXAS!$A$17,IF($B11="CRÉDITO",$D11-($D11*TAXAS!$C$17)), IF($A11=TAXAS!$A$18,IF($B11="CRÉDITO",$D11-($D11*TAXAS!$C$18)), IF($A11=TAXAS!$A$19,IF($B11="CRÉDITO",$D11-($D11*TAXAS!$C$19)), IF($A11=TAXAS!$A$20,IF($B11="CRÉDITO",$D11-($D11*TAXAS!$C$20)), IF($A11=TAXAS!$A$21,IF($B11="CRÉDITO",$D11-($D11*TAXAS!$C$21)), IF($A11=TAXAS!$A$22,IF($B11="CRÉDITO",$D11-($D11*TAXAS!$C$22)), IF($A11=TAXAS!$A$23,IF($B11="CRÉDITO",$D11-($D11*TAXAS!$C$23)), IF($A11=TAXAS!$A$24,IF($B11="CRÉDITO",$D11-($D11*TAXAS!$C$24)), IF($A11=TAXAS!$A$25,IF($B11="CRÉDITO",$D11-($D11*TAXAS!$C$25)), IF($A11=TAXAS!$A$26,IF($B11="CRÉDITO",$D11-($D11*TAXAS!$C$26)), IF($A11=TAXAS!$A$27,IF($B11="CRÉDITO",$D11-($D11*TAXAS!$C$27))))))))))))))))))))))))))/1</f>
        <v>0</v>
      </c>
      <c r="G11" s="9">
        <f>IF($A11="VISA",IF($B11="PARCELADO ATÉ 3X",$D11-(D11*TAXAS!$D$4))/3,IF($A11="MASTER",IF($B11="PARCELADO ATÉ 3X",$D11-(D11*TAXAS!$D$5))/3,IF($A11="ELO",IF($B11="PARCELADO ATÉ 3X",$D11-(D11*TAXAS!$D$6))/3,IF($A11="HIPERCARD",IF($B11="PARCELADO ATÉ 3X",$D11-(D11*TAXAS!$D$7))/3,IF($A11="DINERS",IF($B11="PARCELADO ATÉ 3X",$D11-(D11*TAXAS!$D$8))/3,IF($A11="AMERICA EXPRESS",IF($B11="PARCELADO ATÉ 3X",$D11-(D11*TAXAS!$D$9))/3,IF($A11=TAXAS!$A$10,IF($B11="PARCELADO ATÉ 3X",$D11-($D11*TAXAS!$D$10))/3,IF($A11=TAXAS!$A$11,IF($B11="PARCELADO ATÉ 3X",$D11-($D11*TAXAS!$D$11))/3,IF($A11=TAXAS!$A$12,IF($B11="PARCELADO ATÉ 3X",$D11-($D11*TAXAS!$D$12))/3,IF($A11=TAXAS!$A$13,IF($B11="PARCELADO ATÉ 3X",$D11-($D11*TAXAS!$D$13))/3,IF($A11=TAXAS!$A$14,IF($B11="PARCELADO ATÉ 3X",$D11-($D11*TAXAS!$D$14))/3,IF($A11=TAXAS!$A$15,IF($B11="PARCELADO ATÉ 3X",$D11-($D11*TAXAS!$D$15))/3,IF($A11=TAXAS!$A$16,IF($B11="PARCELADO ATÉ 3X",$D11-($D11*TAXAS!$D$16))/3,IF($A11=TAXAS!$A$17,IF($B11="PARCELADO ATÉ 3X",$D11-($D11*TAXAS!$D$17))/3,IF($A11=TAXAS!$A$18,IF($B11="PARCELADO ATÉ 3X",$D11-($D11*TAXAS!$D$18))/3,IF($A11=TAXAS!$A$19,IF($B11="PARCELADO ATÉ 3X",$D11-($D11*TAXAS!$D$19))/3,IF($A11=TAXAS!$A$20,IF($B11="PARCELADO ATÉ 3X",$D11-($D11*TAXAS!$D$20))/3,IF($A11=TAXAS!$A$21,IF($B11="PARCELADO ATÉ 3X",$D11-($D11*TAXAS!$D$21))/3,IF($A11=TAXAS!$A$22,IF($B11="PARCELADO ATÉ 3X",$D11-($D11*TAXAS!$D$22))/3,IF($A11=TAXAS!$A$23,IF($B11="PARCELADO ATÉ 3X",$D11-($D11*TAXAS!$D$23))/3,IF($A11=TAXAS!$A$24,IF($B11="PARCELADO ATÉ 3X",$D11-($D11*TAXAS!$D$24))/3,IF($A11=TAXAS!$A$25,IF($B11="PARCELADO ATÉ 3X",$D11-($D11*TAXAS!$D$25))/3,IF($A11=TAXAS!$A$26,IF($B11="PARCELADO ATÉ 3X",$D11-($D11*TAXAS!$D$26))/3,IF($A11=TAXAS!$A$27,IF($B11="PARCELADO ATÉ 3X",$D11-($D11*TAXAS!$D$27))/3))))))))))))))))))))))))/1</f>
        <v>0</v>
      </c>
      <c r="H11" s="9">
        <f>IF($A11="VISA",IF($B11="PARCELADO ATÉ 6X",$D11-(D11*TAXAS!$E$4))/6,IF($A11="MASTER",IF($B11="PARCELADO ATÉ 6X",$D11-(D11*TAXAS!$E$5))/6,IF($A11="ELO",IF($B11="PARCELADO ATÉ 6X",$D11-(D11*TAXAS!$E$6))/6,IF($A11="HIPERCARD",IF($B11="PARCELADO ATÉ 6X",$D11-(D11*TAXAS!$E$7))/6,IF($A11="DINERS",IF($B11="PARCELADO ATÉ 6X",$D11-(D11*TAXAS!$E$8))/6,IF($A11="AMERICA EXPRESS",IF($B11="PARCELADO ATÉ 6X",$D11-(D11*TAXAS!$E$9))/6,IF($A11=TAXAS!$A$10,IF($B11="PARCELADO ATÉ 6X",$D11-($D11*TAXAS!$E$10))/6,IF($A11=TAXAS!$A$11,IF($B11="PARCELADO ATÉ 6X",$D11-($D11*TAXAS!$E$11))/6,IF($A11=TAXAS!$A$12,IF($B11="PARCELADO ATÉ 6X",$D11-($D11*TAXAS!$E$12))/6,IF($A11=TAXAS!$A$13,IF($B11="PARCELADO ATÉ 6X",$D11-($D11*TAXAS!$E$13))/6,IF($A11=TAXAS!$A$14,IF($B11="PARCELADO ATÉ 6X",$D11-($D11*TAXAS!$E$14))/6,IF($A11=TAXAS!$A$15,IF($B11="PARCELADO ATÉ 6X",$D11-($D11*TAXAS!$E$15))/6,IF($A11=TAXAS!$A$16,IF($B11="PARCELADO ATÉ 6X",$D11-($D11*TAXAS!$E$16))/6,IF($A11=TAXAS!$A$17,IF($B11="PARCELADO ATÉ 6X",$D11-($D11*TAXAS!$E$17))/6,IF($A11=TAXAS!$A$18,IF($B11="PARCELADO ATÉ 6X",$D11-($D11*TAXAS!$E$18))/6,IF($A11=TAXAS!$A$19,IF($B11="PARCELADO ATÉ 6X",$D11-($D11*TAXAS!$E$19))/6,IF($A11=TAXAS!$A$20,IF($B11="PARCELADO ATÉ 6X",$D11-($D11*TAXAS!$E$20))/6,IF($A11=TAXAS!$A$21,IF($B11="PARCELADO ATÉ 6X",$D11-($D11*TAXAS!$E$21))/6,IF($A11=TAXAS!$A$22,IF($B11="PARCELADO ATÉ 6X",$D11-($D11*TAXAS!$E$22))/6,IF($A11=TAXAS!$A$23,IF($B11="PARCELADO ATÉ 6X",$D11-($D11*TAXAS!$E$23))/6,IF($A11=TAXAS!$A$24,IF($B11="PARCELADO ATÉ 6X",$D11-($D11*TAXAS!$E$24))/6,IF($A11=TAXAS!$A$25,IF($B11="PARCELADO ATÉ 6X",$D11-($D11*TAXAS!$E$25))/6,IF($A11=TAXAS!$A$26,IF($B11="PARCELADO ATÉ 6X",$D11-($D11*TAXAS!$E$26))/6,IF($A11=TAXAS!$A$27,IF($B11="PARCELADO ATÉ 6X",$D11-($D11*TAXAS!$E$27))/6))))))))))))))))))))))))/1</f>
        <v>0</v>
      </c>
      <c r="I11" s="9">
        <f>IF($A11="VISA",IF($B11="PARCELADO ATÉ 12X",$D11-(D11*TAXAS!$F$4))/12,IF($A11="MASTER",IF($B11="PARCELADO ATÉ 12X",$D11-(D11*TAXAS!$F$5))/12,IF($A11="ELO",IF($B11="PARCELADO ATÉ 12X",$D11-(D11*TAXAS!$F$6))/12,IF($A11="HIPERCARD",IF($B11="PARCELADO ATÉ 12X",$D11-(D11*TAXAS!$F$7))/12,IF($A11="DINERS",IF($B11="PARCELADO ATÉ 12X",$D11-(D11*TAXAS!$F$8))/12,IF($A11="AMERICA EXPRESS",IF($B11="PARCELADO ATÉ 12X",$D11-(D11*TAXAS!$F$9))/12,IF($A11=TAXAS!$A$10,IF($B11="PARCELADO ATÉ 12X",$D11-($D11*TAXAS!$F$10))/12,IF($A11=TAXAS!$A$11,IF($B11="PARCELADO ATÉ 12X",$D11-($D11*TAXAS!$F$11))/12,IF($A11=TAXAS!$A$12,IF($B11="PARCELADO ATÉ 12X",$D11-($D11*TAXAS!$F$12))/12,IF($A11=TAXAS!$A$13,IF($B11="PARCELADO ATÉ 12X",$D11-($D11*TAXAS!$F$13))/12,IF($A11=TAXAS!$A$14,IF($B11="PARCELADO ATÉ 12X",$D11-($D11*TAXAS!$F$14))/12,IF($A11=TAXAS!$A$15,IF($B11="PARCELADO ATÉ 12X",$D11-($D11*TAXAS!$F$15))/12,IF($A11=TAXAS!$A$16,IF($B11="PARCELADO ATÉ 12X",$D11-($D11*TAXAS!$F$16))/12,IF($A11=TAXAS!$A$17,IF($B11="PARCELADO ATÉ 12X",$D11-($D11*TAXAS!$F$17))/12,IF($A11=TAXAS!$A$18,IF($B11="PARCELADO ATÉ 12X",$D11-($D11*TAXAS!$F$18))/12,IF($A11=TAXAS!$A$19,IF($B11="PARCELADO ATÉ 12X",$D11-($D11*TAXAS!$F$19))/12,IF($A11=TAXAS!$A$20,IF($B11="PARCELADO ATÉ 12X",$D11-($D11*TAXAS!$F$20))/12,IF($A11=TAXAS!$A$21,IF($B11="PARCELADO ATÉ 12X",$D11-($D11*TAXAS!$F$21))/12,IF($A11=TAXAS!$A$22,IF($B11="PARCELADO ATÉ 12X",$D11-($D11*TAXAS!$F$22))/12,IF($A11=TAXAS!$A$23,IF($B11="PARCELADO ATÉ 12X",$D11-($D11*TAXAS!$F$23))/12,IF($A11=TAXAS!$A$24,IF($B11="PARCELADO ATÉ 12X",$D11-($D11*TAXAS!$F$24))/12,IF($A11=TAXAS!$A$25,IF($B11="PARCELADO ATÉ 12X",$D11-($D11*TAXAS!$F$25))/12,IF($A11=TAXAS!$A$26,IF($B11="PARCELADO ATÉ 12X",$D11-($D11*TAXAS!$F$26))/12,IF($A11=TAXAS!$A$27,IF($B11="PARCELADO ATÉ 12X",$D11-($D11*TAXAS!$F$27))/12))))))))))))))))))))))))/1</f>
        <v>0</v>
      </c>
      <c r="J11" s="8">
        <f t="shared" si="0"/>
        <v>19.600000000000001</v>
      </c>
      <c r="K11" s="10" t="b">
        <f>IF($B11="PARCELADO ATÉ 3X",($D11-($D11*TAXAS!$D$4))-$J11)</f>
        <v>0</v>
      </c>
      <c r="L11" s="10" t="b">
        <f>IF($B11="PARCELADO ATÉ 6X",($D11-($D11*TAXAS!$E$4))-$J11)</f>
        <v>0</v>
      </c>
      <c r="M11" s="10" t="b">
        <f>IF($B11="PARCELADO ATÉ 12X",($D11-($D11*TAXAS!$F$4))-$J11)</f>
        <v>0</v>
      </c>
      <c r="N11" s="8">
        <f t="shared" si="1"/>
        <v>0</v>
      </c>
      <c r="O11" s="10">
        <f t="shared" si="2"/>
        <v>19.600000000000001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 ht="15.75" customHeight="1" x14ac:dyDescent="0.2">
      <c r="A12" s="3" t="s">
        <v>18</v>
      </c>
      <c r="B12" s="5" t="s">
        <v>5</v>
      </c>
      <c r="C12" s="6"/>
      <c r="D12" s="10">
        <v>50</v>
      </c>
      <c r="E12" s="8">
        <f>IF($A12="VISA",IF($B12="DÉBITO",$D12-($D12*TAXAS!$B$4)),IF($A12="MASTER",IF($B12="DÉBITO",$D12-($D12*TAXAS!$B$5)),IF($A12="ELO", IF($B12="DÉBITO",$D12-($D12*TAXAS!$B$6)),IF($A12="HIPERCARD",IF($B12="DÉBITO",$D12-($D12*TAXAS!$B$7)),IF($A12="DINERS",IF($B12="DÉBITO",$D12-($D12*TAXAS!$B$8)),IF($A12="AMERICA EXPRESS",IF($B12="DÉBITO",$D12-($D12*TAXAS!$B$9)),IF($A12=TAXAS!$A$10,IF($B12="DÉBITO",$D12-($D12*TAXAS!$B$10)), IF($A12=TAXAS!$A$11,IF($B12="DÉBITO",$D12-($D12*TAXAS!$B$11)), IF($A12=TAXAS!$A$12,IF($B12="DÉBITO",$D12-($D12*TAXAS!$B$12)), IF($A12=TAXAS!$A$13,IF($B12="DÉBITO",$D12-($D12*TAXAS!$B$13)), IF($A12=TAXAS!$A$14,IF($B12="DÉBITO",$D12-($D12*TAXAS!$B$14)), IF($A12=TAXAS!$A$15,IF($B12="DÉBITO",$D12-($D12*TAXAS!$B$15)), IF($A12=TAXAS!$A$16,IF($B12="DÉBITO",$D12-($D12*TAXAS!$B$16)), IF($A12=TAXAS!$A$17,IF($B12="DÉBITO",$D12-($D12*TAXAS!$B$17)), IF($A12=TAXAS!$A$18,IF($B12="DÉBITO",$D12-($D12*TAXAS!$B$18)), IF($A12=TAXAS!$A$19,IF($B12="DÉBITO",$D12-($D12*TAXAS!$B$19)), IF($A12=TAXAS!$A$20,IF($B12="DÉBITO",$D12-($D12*TAXAS!$B$20)), IF($A12=TAXAS!$A$21,IF($B12="DÉBITO",$D12-($D12*TAXAS!$B$21)), IF($A12=TAXAS!$A$22,IF($B12="DÉBITO",$D12-($D12*TAXAS!$B$22)), IF($A12=TAXAS!$A$23,IF($B12="DÉBITO",$D12-($D12*TAXAS!$B$23)), IF($A12=TAXAS!$A$24,IF($B12="DÉBITO",$D12-($D12*TAXAS!$B$24)), IF($A12=TAXAS!$A$25,IF($B12="DÉBITO",$D12-($D12*TAXAS!$B$25)), IF($A12=TAXAS!$A$26,IF($B12="DÉBITO",$D12-($D12*TAXAS!$B$26)), IF($A12=TAXAS!$A$27,IF($B12="DÉBITO",$D12-($D12*TAXAS!$B$27))))))))))))))))))))))))))/1</f>
        <v>0</v>
      </c>
      <c r="F12" s="8">
        <f>IF($A12="VISA",IF($B12="CRÉDITO",$D12-($D12*TAXAS!$C$4)),IF($A12="MASTER",IF($B12="CRÉDITO",$D12-($D12*TAXAS!$C$5)),IF($A12="ELO", IF($B12="CRÉDITO",$D12-($D12*TAXAS!$C$6)),IF($A12="HIPERCARD",IF($B12="CRÉDITO",$D12-($D12*TAXAS!$C$7)),IF($A12="DINERS",IF($B12="CRÉDITO",$D12-($D12*TAXAS!$C$8)),IF($A12="AMERICA EXPRESS",IF($B12="CRÉDITO",$D12-($D12*TAXAS!$C$9)),IF($A12=TAXAS!$A$10,IF($B12="CRÉDITO",$D12-($D12*TAXAS!$C$10)), IF($A12=TAXAS!$A$11,IF($B12="CRÉDITO",$D12-($D12*TAXAS!$C$11)), IF($A12=TAXAS!$A$12,IF($B12="CRÉDITO",$D12-($D12*TAXAS!$C$12)), IF($A12=TAXAS!$A$13,IF($B12="CRÉDITO",$D12-($D12*TAXAS!$C$13)), IF($A12=TAXAS!$A$14,IF($B12="CRÉDITO",$D12-($D12*TAXAS!$C$14)), IF($A12=TAXAS!$A$15,IF($B12="CRÉDITO",$D12-($D12*TAXAS!$C$15)), IF($A12=TAXAS!$A$16,IF($B12="CRÉDITO",$D12-($D12*TAXAS!$C$16)), IF($A12=TAXAS!$A$17,IF($B12="CRÉDITO",$D12-($D12*TAXAS!$C$17)), IF($A12=TAXAS!$A$18,IF($B12="CRÉDITO",$D12-($D12*TAXAS!$C$18)), IF($A12=TAXAS!$A$19,IF($B12="CRÉDITO",$D12-($D12*TAXAS!$C$19)), IF($A12=TAXAS!$A$20,IF($B12="CRÉDITO",$D12-($D12*TAXAS!$C$20)), IF($A12=TAXAS!$A$21,IF($B12="CRÉDITO",$D12-($D12*TAXAS!$C$21)), IF($A12=TAXAS!$A$22,IF($B12="CRÉDITO",$D12-($D12*TAXAS!$C$22)), IF($A12=TAXAS!$A$23,IF($B12="CRÉDITO",$D12-($D12*TAXAS!$C$23)), IF($A12=TAXAS!$A$24,IF($B12="CRÉDITO",$D12-($D12*TAXAS!$C$24)), IF($A12=TAXAS!$A$25,IF($B12="CRÉDITO",$D12-($D12*TAXAS!$C$25)), IF($A12=TAXAS!$A$26,IF($B12="CRÉDITO",$D12-($D12*TAXAS!$C$26)), IF($A12=TAXAS!$A$27,IF($B12="CRÉDITO",$D12-($D12*TAXAS!$C$27))))))))))))))))))))))))))/1</f>
        <v>48.5</v>
      </c>
      <c r="G12" s="9">
        <f>IF($A12="VISA",IF($B12="PARCELADO ATÉ 3X",$D12-(D12*TAXAS!$D$4))/3,IF($A12="MASTER",IF($B12="PARCELADO ATÉ 3X",$D12-(D12*TAXAS!$D$5))/3,IF($A12="ELO",IF($B12="PARCELADO ATÉ 3X",$D12-(D12*TAXAS!$D$6))/3,IF($A12="HIPERCARD",IF($B12="PARCELADO ATÉ 3X",$D12-(D12*TAXAS!$D$7))/3,IF($A12="DINERS",IF($B12="PARCELADO ATÉ 3X",$D12-(D12*TAXAS!$D$8))/3,IF($A12="AMERICA EXPRESS",IF($B12="PARCELADO ATÉ 3X",$D12-(D12*TAXAS!$D$9))/3,IF($A12=TAXAS!$A$10,IF($B12="PARCELADO ATÉ 3X",$D12-($D12*TAXAS!$D$10))/3,IF($A12=TAXAS!$A$11,IF($B12="PARCELADO ATÉ 3X",$D12-($D12*TAXAS!$D$11))/3,IF($A12=TAXAS!$A$12,IF($B12="PARCELADO ATÉ 3X",$D12-($D12*TAXAS!$D$12))/3,IF($A12=TAXAS!$A$13,IF($B12="PARCELADO ATÉ 3X",$D12-($D12*TAXAS!$D$13))/3,IF($A12=TAXAS!$A$14,IF($B12="PARCELADO ATÉ 3X",$D12-($D12*TAXAS!$D$14))/3,IF($A12=TAXAS!$A$15,IF($B12="PARCELADO ATÉ 3X",$D12-($D12*TAXAS!$D$15))/3,IF($A12=TAXAS!$A$16,IF($B12="PARCELADO ATÉ 3X",$D12-($D12*TAXAS!$D$16))/3,IF($A12=TAXAS!$A$17,IF($B12="PARCELADO ATÉ 3X",$D12-($D12*TAXAS!$D$17))/3,IF($A12=TAXAS!$A$18,IF($B12="PARCELADO ATÉ 3X",$D12-($D12*TAXAS!$D$18))/3,IF($A12=TAXAS!$A$19,IF($B12="PARCELADO ATÉ 3X",$D12-($D12*TAXAS!$D$19))/3,IF($A12=TAXAS!$A$20,IF($B12="PARCELADO ATÉ 3X",$D12-($D12*TAXAS!$D$20))/3,IF($A12=TAXAS!$A$21,IF($B12="PARCELADO ATÉ 3X",$D12-($D12*TAXAS!$D$21))/3,IF($A12=TAXAS!$A$22,IF($B12="PARCELADO ATÉ 3X",$D12-($D12*TAXAS!$D$22))/3,IF($A12=TAXAS!$A$23,IF($B12="PARCELADO ATÉ 3X",$D12-($D12*TAXAS!$D$23))/3,IF($A12=TAXAS!$A$24,IF($B12="PARCELADO ATÉ 3X",$D12-($D12*TAXAS!$D$24))/3,IF($A12=TAXAS!$A$25,IF($B12="PARCELADO ATÉ 3X",$D12-($D12*TAXAS!$D$25))/3,IF($A12=TAXAS!$A$26,IF($B12="PARCELADO ATÉ 3X",$D12-($D12*TAXAS!$D$26))/3,IF($A12=TAXAS!$A$27,IF($B12="PARCELADO ATÉ 3X",$D12-($D12*TAXAS!$D$27))/3))))))))))))))))))))))))/1</f>
        <v>0</v>
      </c>
      <c r="H12" s="9">
        <f>IF($A12="VISA",IF($B12="PARCELADO ATÉ 6X",$D12-(D12*TAXAS!$E$4))/6,IF($A12="MASTER",IF($B12="PARCELADO ATÉ 6X",$D12-(D12*TAXAS!$E$5))/6,IF($A12="ELO",IF($B12="PARCELADO ATÉ 6X",$D12-(D12*TAXAS!$E$6))/6,IF($A12="HIPERCARD",IF($B12="PARCELADO ATÉ 6X",$D12-(D12*TAXAS!$E$7))/6,IF($A12="DINERS",IF($B12="PARCELADO ATÉ 6X",$D12-(D12*TAXAS!$E$8))/6,IF($A12="AMERICA EXPRESS",IF($B12="PARCELADO ATÉ 6X",$D12-(D12*TAXAS!$E$9))/6,IF($A12=TAXAS!$A$10,IF($B12="PARCELADO ATÉ 6X",$D12-($D12*TAXAS!$E$10))/6,IF($A12=TAXAS!$A$11,IF($B12="PARCELADO ATÉ 6X",$D12-($D12*TAXAS!$E$11))/6,IF($A12=TAXAS!$A$12,IF($B12="PARCELADO ATÉ 6X",$D12-($D12*TAXAS!$E$12))/6,IF($A12=TAXAS!$A$13,IF($B12="PARCELADO ATÉ 6X",$D12-($D12*TAXAS!$E$13))/6,IF($A12=TAXAS!$A$14,IF($B12="PARCELADO ATÉ 6X",$D12-($D12*TAXAS!$E$14))/6,IF($A12=TAXAS!$A$15,IF($B12="PARCELADO ATÉ 6X",$D12-($D12*TAXAS!$E$15))/6,IF($A12=TAXAS!$A$16,IF($B12="PARCELADO ATÉ 6X",$D12-($D12*TAXAS!$E$16))/6,IF($A12=TAXAS!$A$17,IF($B12="PARCELADO ATÉ 6X",$D12-($D12*TAXAS!$E$17))/6,IF($A12=TAXAS!$A$18,IF($B12="PARCELADO ATÉ 6X",$D12-($D12*TAXAS!$E$18))/6,IF($A12=TAXAS!$A$19,IF($B12="PARCELADO ATÉ 6X",$D12-($D12*TAXAS!$E$19))/6,IF($A12=TAXAS!$A$20,IF($B12="PARCELADO ATÉ 6X",$D12-($D12*TAXAS!$E$20))/6,IF($A12=TAXAS!$A$21,IF($B12="PARCELADO ATÉ 6X",$D12-($D12*TAXAS!$E$21))/6,IF($A12=TAXAS!$A$22,IF($B12="PARCELADO ATÉ 6X",$D12-($D12*TAXAS!$E$22))/6,IF($A12=TAXAS!$A$23,IF($B12="PARCELADO ATÉ 6X",$D12-($D12*TAXAS!$E$23))/6,IF($A12=TAXAS!$A$24,IF($B12="PARCELADO ATÉ 6X",$D12-($D12*TAXAS!$E$24))/6,IF($A12=TAXAS!$A$25,IF($B12="PARCELADO ATÉ 6X",$D12-($D12*TAXAS!$E$25))/6,IF($A12=TAXAS!$A$26,IF($B12="PARCELADO ATÉ 6X",$D12-($D12*TAXAS!$E$26))/6,IF($A12=TAXAS!$A$27,IF($B12="PARCELADO ATÉ 6X",$D12-($D12*TAXAS!$E$27))/6))))))))))))))))))))))))/1</f>
        <v>0</v>
      </c>
      <c r="I12" s="9">
        <f>IF($A12="VISA",IF($B12="PARCELADO ATÉ 12X",$D12-(D12*TAXAS!$F$4))/12,IF($A12="MASTER",IF($B12="PARCELADO ATÉ 12X",$D12-(D12*TAXAS!$F$5))/12,IF($A12="ELO",IF($B12="PARCELADO ATÉ 12X",$D12-(D12*TAXAS!$F$6))/12,IF($A12="HIPERCARD",IF($B12="PARCELADO ATÉ 12X",$D12-(D12*TAXAS!$F$7))/12,IF($A12="DINERS",IF($B12="PARCELADO ATÉ 12X",$D12-(D12*TAXAS!$F$8))/12,IF($A12="AMERICA EXPRESS",IF($B12="PARCELADO ATÉ 12X",$D12-(D12*TAXAS!$F$9))/12,IF($A12=TAXAS!$A$10,IF($B12="PARCELADO ATÉ 12X",$D12-($D12*TAXAS!$F$10))/12,IF($A12=TAXAS!$A$11,IF($B12="PARCELADO ATÉ 12X",$D12-($D12*TAXAS!$F$11))/12,IF($A12=TAXAS!$A$12,IF($B12="PARCELADO ATÉ 12X",$D12-($D12*TAXAS!$F$12))/12,IF($A12=TAXAS!$A$13,IF($B12="PARCELADO ATÉ 12X",$D12-($D12*TAXAS!$F$13))/12,IF($A12=TAXAS!$A$14,IF($B12="PARCELADO ATÉ 12X",$D12-($D12*TAXAS!$F$14))/12,IF($A12=TAXAS!$A$15,IF($B12="PARCELADO ATÉ 12X",$D12-($D12*TAXAS!$F$15))/12,IF($A12=TAXAS!$A$16,IF($B12="PARCELADO ATÉ 12X",$D12-($D12*TAXAS!$F$16))/12,IF($A12=TAXAS!$A$17,IF($B12="PARCELADO ATÉ 12X",$D12-($D12*TAXAS!$F$17))/12,IF($A12=TAXAS!$A$18,IF($B12="PARCELADO ATÉ 12X",$D12-($D12*TAXAS!$F$18))/12,IF($A12=TAXAS!$A$19,IF($B12="PARCELADO ATÉ 12X",$D12-($D12*TAXAS!$F$19))/12,IF($A12=TAXAS!$A$20,IF($B12="PARCELADO ATÉ 12X",$D12-($D12*TAXAS!$F$20))/12,IF($A12=TAXAS!$A$21,IF($B12="PARCELADO ATÉ 12X",$D12-($D12*TAXAS!$F$21))/12,IF($A12=TAXAS!$A$22,IF($B12="PARCELADO ATÉ 12X",$D12-($D12*TAXAS!$F$22))/12,IF($A12=TAXAS!$A$23,IF($B12="PARCELADO ATÉ 12X",$D12-($D12*TAXAS!$F$23))/12,IF($A12=TAXAS!$A$24,IF($B12="PARCELADO ATÉ 12X",$D12-($D12*TAXAS!$F$24))/12,IF($A12=TAXAS!$A$25,IF($B12="PARCELADO ATÉ 12X",$D12-($D12*TAXAS!$F$25))/12,IF($A12=TAXAS!$A$26,IF($B12="PARCELADO ATÉ 12X",$D12-($D12*TAXAS!$F$26))/12,IF($A12=TAXAS!$A$27,IF($B12="PARCELADO ATÉ 12X",$D12-($D12*TAXAS!$F$27))/12))))))))))))))))))))))))/1</f>
        <v>0</v>
      </c>
      <c r="J12" s="8">
        <f t="shared" si="0"/>
        <v>48.5</v>
      </c>
      <c r="K12" s="10" t="b">
        <f>IF($B12="PARCELADO ATÉ 3X",($D12-($D12*TAXAS!$D$4))-$J12)</f>
        <v>0</v>
      </c>
      <c r="L12" s="10" t="b">
        <f>IF($B12="PARCELADO ATÉ 6X",($D12-($D12*TAXAS!$E$4))-$J12)</f>
        <v>0</v>
      </c>
      <c r="M12" s="10" t="b">
        <f>IF($B12="PARCELADO ATÉ 12X",($D12-($D12*TAXAS!$F$4))-$J12)</f>
        <v>0</v>
      </c>
      <c r="N12" s="8">
        <f t="shared" si="1"/>
        <v>0</v>
      </c>
      <c r="O12" s="10">
        <f t="shared" si="2"/>
        <v>48.5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 ht="15.75" customHeight="1" x14ac:dyDescent="0.2">
      <c r="A13" s="3" t="s">
        <v>20</v>
      </c>
      <c r="B13" s="5" t="s">
        <v>5</v>
      </c>
      <c r="C13" s="6"/>
      <c r="D13" s="10">
        <v>100</v>
      </c>
      <c r="E13" s="8">
        <f>IF($A13="VISA",IF($B13="DÉBITO",$D13-($D13*TAXAS!$B$4)),IF($A13="MASTER",IF($B13="DÉBITO",$D13-($D13*TAXAS!$B$5)),IF($A13="ELO", IF($B13="DÉBITO",$D13-($D13*TAXAS!$B$6)),IF($A13="HIPERCARD",IF($B13="DÉBITO",$D13-($D13*TAXAS!$B$7)),IF($A13="DINERS",IF($B13="DÉBITO",$D13-($D13*TAXAS!$B$8)),IF($A13="AMERICA EXPRESS",IF($B13="DÉBITO",$D13-($D13*TAXAS!$B$9)),IF($A13=TAXAS!$A$10,IF($B13="DÉBITO",$D13-($D13*TAXAS!$B$10)), IF($A13=TAXAS!$A$11,IF($B13="DÉBITO",$D13-($D13*TAXAS!$B$11)), IF($A13=TAXAS!$A$12,IF($B13="DÉBITO",$D13-($D13*TAXAS!$B$12)), IF($A13=TAXAS!$A$13,IF($B13="DÉBITO",$D13-($D13*TAXAS!$B$13)), IF($A13=TAXAS!$A$14,IF($B13="DÉBITO",$D13-($D13*TAXAS!$B$14)), IF($A13=TAXAS!$A$15,IF($B13="DÉBITO",$D13-($D13*TAXAS!$B$15)), IF($A13=TAXAS!$A$16,IF($B13="DÉBITO",$D13-($D13*TAXAS!$B$16)), IF($A13=TAXAS!$A$17,IF($B13="DÉBITO",$D13-($D13*TAXAS!$B$17)), IF($A13=TAXAS!$A$18,IF($B13="DÉBITO",$D13-($D13*TAXAS!$B$18)), IF($A13=TAXAS!$A$19,IF($B13="DÉBITO",$D13-($D13*TAXAS!$B$19)), IF($A13=TAXAS!$A$20,IF($B13="DÉBITO",$D13-($D13*TAXAS!$B$20)), IF($A13=TAXAS!$A$21,IF($B13="DÉBITO",$D13-($D13*TAXAS!$B$21)), IF($A13=TAXAS!$A$22,IF($B13="DÉBITO",$D13-($D13*TAXAS!$B$22)), IF($A13=TAXAS!$A$23,IF($B13="DÉBITO",$D13-($D13*TAXAS!$B$23)), IF($A13=TAXAS!$A$24,IF($B13="DÉBITO",$D13-($D13*TAXAS!$B$24)), IF($A13=TAXAS!$A$25,IF($B13="DÉBITO",$D13-($D13*TAXAS!$B$25)), IF($A13=TAXAS!$A$26,IF($B13="DÉBITO",$D13-($D13*TAXAS!$B$26)), IF($A13=TAXAS!$A$27,IF($B13="DÉBITO",$D13-($D13*TAXAS!$B$27))))))))))))))))))))))))))/1</f>
        <v>0</v>
      </c>
      <c r="F13" s="8">
        <f>IF($A13="VISA",IF($B13="CRÉDITO",$D13-($D13*TAXAS!$C$4)),IF($A13="MASTER",IF($B13="CRÉDITO",$D13-($D13*TAXAS!$C$5)),IF($A13="ELO", IF($B13="CRÉDITO",$D13-($D13*TAXAS!$C$6)),IF($A13="HIPERCARD",IF($B13="CRÉDITO",$D13-($D13*TAXAS!$C$7)),IF($A13="DINERS",IF($B13="CRÉDITO",$D13-($D13*TAXAS!$C$8)),IF($A13="AMERICA EXPRESS",IF($B13="CRÉDITO",$D13-($D13*TAXAS!$C$9)),IF($A13=TAXAS!$A$10,IF($B13="CRÉDITO",$D13-($D13*TAXAS!$C$10)), IF($A13=TAXAS!$A$11,IF($B13="CRÉDITO",$D13-($D13*TAXAS!$C$11)), IF($A13=TAXAS!$A$12,IF($B13="CRÉDITO",$D13-($D13*TAXAS!$C$12)), IF($A13=TAXAS!$A$13,IF($B13="CRÉDITO",$D13-($D13*TAXAS!$C$13)), IF($A13=TAXAS!$A$14,IF($B13="CRÉDITO",$D13-($D13*TAXAS!$C$14)), IF($A13=TAXAS!$A$15,IF($B13="CRÉDITO",$D13-($D13*TAXAS!$C$15)), IF($A13=TAXAS!$A$16,IF($B13="CRÉDITO",$D13-($D13*TAXAS!$C$16)), IF($A13=TAXAS!$A$17,IF($B13="CRÉDITO",$D13-($D13*TAXAS!$C$17)), IF($A13=TAXAS!$A$18,IF($B13="CRÉDITO",$D13-($D13*TAXAS!$C$18)), IF($A13=TAXAS!$A$19,IF($B13="CRÉDITO",$D13-($D13*TAXAS!$C$19)), IF($A13=TAXAS!$A$20,IF($B13="CRÉDITO",$D13-($D13*TAXAS!$C$20)), IF($A13=TAXAS!$A$21,IF($B13="CRÉDITO",$D13-($D13*TAXAS!$C$21)), IF($A13=TAXAS!$A$22,IF($B13="CRÉDITO",$D13-($D13*TAXAS!$C$22)), IF($A13=TAXAS!$A$23,IF($B13="CRÉDITO",$D13-($D13*TAXAS!$C$23)), IF($A13=TAXAS!$A$24,IF($B13="CRÉDITO",$D13-($D13*TAXAS!$C$24)), IF($A13=TAXAS!$A$25,IF($B13="CRÉDITO",$D13-($D13*TAXAS!$C$25)), IF($A13=TAXAS!$A$26,IF($B13="CRÉDITO",$D13-($D13*TAXAS!$C$26)), IF($A13=TAXAS!$A$27,IF($B13="CRÉDITO",$D13-($D13*TAXAS!$C$27))))))))))))))))))))))))))/1</f>
        <v>96</v>
      </c>
      <c r="G13" s="9">
        <f>IF($A13="VISA",IF($B13="PARCELADO ATÉ 3X",$D13-(D13*TAXAS!$D$4))/3,IF($A13="MASTER",IF($B13="PARCELADO ATÉ 3X",$D13-(D13*TAXAS!$D$5))/3,IF($A13="ELO",IF($B13="PARCELADO ATÉ 3X",$D13-(D13*TAXAS!$D$6))/3,IF($A13="HIPERCARD",IF($B13="PARCELADO ATÉ 3X",$D13-(D13*TAXAS!$D$7))/3,IF($A13="DINERS",IF($B13="PARCELADO ATÉ 3X",$D13-(D13*TAXAS!$D$8))/3,IF($A13="AMERICA EXPRESS",IF($B13="PARCELADO ATÉ 3X",$D13-(D13*TAXAS!$D$9))/3,IF($A13=TAXAS!$A$10,IF($B13="PARCELADO ATÉ 3X",$D13-($D13*TAXAS!$D$10))/3,IF($A13=TAXAS!$A$11,IF($B13="PARCELADO ATÉ 3X",$D13-($D13*TAXAS!$D$11))/3,IF($A13=TAXAS!$A$12,IF($B13="PARCELADO ATÉ 3X",$D13-($D13*TAXAS!$D$12))/3,IF($A13=TAXAS!$A$13,IF($B13="PARCELADO ATÉ 3X",$D13-($D13*TAXAS!$D$13))/3,IF($A13=TAXAS!$A$14,IF($B13="PARCELADO ATÉ 3X",$D13-($D13*TAXAS!$D$14))/3,IF($A13=TAXAS!$A$15,IF($B13="PARCELADO ATÉ 3X",$D13-($D13*TAXAS!$D$15))/3,IF($A13=TAXAS!$A$16,IF($B13="PARCELADO ATÉ 3X",$D13-($D13*TAXAS!$D$16))/3,IF($A13=TAXAS!$A$17,IF($B13="PARCELADO ATÉ 3X",$D13-($D13*TAXAS!$D$17))/3,IF($A13=TAXAS!$A$18,IF($B13="PARCELADO ATÉ 3X",$D13-($D13*TAXAS!$D$18))/3,IF($A13=TAXAS!$A$19,IF($B13="PARCELADO ATÉ 3X",$D13-($D13*TAXAS!$D$19))/3,IF($A13=TAXAS!$A$20,IF($B13="PARCELADO ATÉ 3X",$D13-($D13*TAXAS!$D$20))/3,IF($A13=TAXAS!$A$21,IF($B13="PARCELADO ATÉ 3X",$D13-($D13*TAXAS!$D$21))/3,IF($A13=TAXAS!$A$22,IF($B13="PARCELADO ATÉ 3X",$D13-($D13*TAXAS!$D$22))/3,IF($A13=TAXAS!$A$23,IF($B13="PARCELADO ATÉ 3X",$D13-($D13*TAXAS!$D$23))/3,IF($A13=TAXAS!$A$24,IF($B13="PARCELADO ATÉ 3X",$D13-($D13*TAXAS!$D$24))/3,IF($A13=TAXAS!$A$25,IF($B13="PARCELADO ATÉ 3X",$D13-($D13*TAXAS!$D$25))/3,IF($A13=TAXAS!$A$26,IF($B13="PARCELADO ATÉ 3X",$D13-($D13*TAXAS!$D$26))/3,IF($A13=TAXAS!$A$27,IF($B13="PARCELADO ATÉ 3X",$D13-($D13*TAXAS!$D$27))/3))))))))))))))))))))))))/1</f>
        <v>0</v>
      </c>
      <c r="H13" s="9">
        <f>IF($A13="VISA",IF($B13="PARCELADO ATÉ 6X",$D13-(D13*TAXAS!$E$4))/6,IF($A13="MASTER",IF($B13="PARCELADO ATÉ 6X",$D13-(D13*TAXAS!$E$5))/6,IF($A13="ELO",IF($B13="PARCELADO ATÉ 6X",$D13-(D13*TAXAS!$E$6))/6,IF($A13="HIPERCARD",IF($B13="PARCELADO ATÉ 6X",$D13-(D13*TAXAS!$E$7))/6,IF($A13="DINERS",IF($B13="PARCELADO ATÉ 6X",$D13-(D13*TAXAS!$E$8))/6,IF($A13="AMERICA EXPRESS",IF($B13="PARCELADO ATÉ 6X",$D13-(D13*TAXAS!$E$9))/6,IF($A13=TAXAS!$A$10,IF($B13="PARCELADO ATÉ 6X",$D13-($D13*TAXAS!$E$10))/6,IF($A13=TAXAS!$A$11,IF($B13="PARCELADO ATÉ 6X",$D13-($D13*TAXAS!$E$11))/6,IF($A13=TAXAS!$A$12,IF($B13="PARCELADO ATÉ 6X",$D13-($D13*TAXAS!$E$12))/6,IF($A13=TAXAS!$A$13,IF($B13="PARCELADO ATÉ 6X",$D13-($D13*TAXAS!$E$13))/6,IF($A13=TAXAS!$A$14,IF($B13="PARCELADO ATÉ 6X",$D13-($D13*TAXAS!$E$14))/6,IF($A13=TAXAS!$A$15,IF($B13="PARCELADO ATÉ 6X",$D13-($D13*TAXAS!$E$15))/6,IF($A13=TAXAS!$A$16,IF($B13="PARCELADO ATÉ 6X",$D13-($D13*TAXAS!$E$16))/6,IF($A13=TAXAS!$A$17,IF($B13="PARCELADO ATÉ 6X",$D13-($D13*TAXAS!$E$17))/6,IF($A13=TAXAS!$A$18,IF($B13="PARCELADO ATÉ 6X",$D13-($D13*TAXAS!$E$18))/6,IF($A13=TAXAS!$A$19,IF($B13="PARCELADO ATÉ 6X",$D13-($D13*TAXAS!$E$19))/6,IF($A13=TAXAS!$A$20,IF($B13="PARCELADO ATÉ 6X",$D13-($D13*TAXAS!$E$20))/6,IF($A13=TAXAS!$A$21,IF($B13="PARCELADO ATÉ 6X",$D13-($D13*TAXAS!$E$21))/6,IF($A13=TAXAS!$A$22,IF($B13="PARCELADO ATÉ 6X",$D13-($D13*TAXAS!$E$22))/6,IF($A13=TAXAS!$A$23,IF($B13="PARCELADO ATÉ 6X",$D13-($D13*TAXAS!$E$23))/6,IF($A13=TAXAS!$A$24,IF($B13="PARCELADO ATÉ 6X",$D13-($D13*TAXAS!$E$24))/6,IF($A13=TAXAS!$A$25,IF($B13="PARCELADO ATÉ 6X",$D13-($D13*TAXAS!$E$25))/6,IF($A13=TAXAS!$A$26,IF($B13="PARCELADO ATÉ 6X",$D13-($D13*TAXAS!$E$26))/6,IF($A13=TAXAS!$A$27,IF($B13="PARCELADO ATÉ 6X",$D13-($D13*TAXAS!$E$27))/6))))))))))))))))))))))))/1</f>
        <v>0</v>
      </c>
      <c r="I13" s="9">
        <f>IF($A13="VISA",IF($B13="PARCELADO ATÉ 12X",$D13-(D13*TAXAS!$F$4))/12,IF($A13="MASTER",IF($B13="PARCELADO ATÉ 12X",$D13-(D13*TAXAS!$F$5))/12,IF($A13="ELO",IF($B13="PARCELADO ATÉ 12X",$D13-(D13*TAXAS!$F$6))/12,IF($A13="HIPERCARD",IF($B13="PARCELADO ATÉ 12X",$D13-(D13*TAXAS!$F$7))/12,IF($A13="DINERS",IF($B13="PARCELADO ATÉ 12X",$D13-(D13*TAXAS!$F$8))/12,IF($A13="AMERICA EXPRESS",IF($B13="PARCELADO ATÉ 12X",$D13-(D13*TAXAS!$F$9))/12,IF($A13=TAXAS!$A$10,IF($B13="PARCELADO ATÉ 12X",$D13-($D13*TAXAS!$F$10))/12,IF($A13=TAXAS!$A$11,IF($B13="PARCELADO ATÉ 12X",$D13-($D13*TAXAS!$F$11))/12,IF($A13=TAXAS!$A$12,IF($B13="PARCELADO ATÉ 12X",$D13-($D13*TAXAS!$F$12))/12,IF($A13=TAXAS!$A$13,IF($B13="PARCELADO ATÉ 12X",$D13-($D13*TAXAS!$F$13))/12,IF($A13=TAXAS!$A$14,IF($B13="PARCELADO ATÉ 12X",$D13-($D13*TAXAS!$F$14))/12,IF($A13=TAXAS!$A$15,IF($B13="PARCELADO ATÉ 12X",$D13-($D13*TAXAS!$F$15))/12,IF($A13=TAXAS!$A$16,IF($B13="PARCELADO ATÉ 12X",$D13-($D13*TAXAS!$F$16))/12,IF($A13=TAXAS!$A$17,IF($B13="PARCELADO ATÉ 12X",$D13-($D13*TAXAS!$F$17))/12,IF($A13=TAXAS!$A$18,IF($B13="PARCELADO ATÉ 12X",$D13-($D13*TAXAS!$F$18))/12,IF($A13=TAXAS!$A$19,IF($B13="PARCELADO ATÉ 12X",$D13-($D13*TAXAS!$F$19))/12,IF($A13=TAXAS!$A$20,IF($B13="PARCELADO ATÉ 12X",$D13-($D13*TAXAS!$F$20))/12,IF($A13=TAXAS!$A$21,IF($B13="PARCELADO ATÉ 12X",$D13-($D13*TAXAS!$F$21))/12,IF($A13=TAXAS!$A$22,IF($B13="PARCELADO ATÉ 12X",$D13-($D13*TAXAS!$F$22))/12,IF($A13=TAXAS!$A$23,IF($B13="PARCELADO ATÉ 12X",$D13-($D13*TAXAS!$F$23))/12,IF($A13=TAXAS!$A$24,IF($B13="PARCELADO ATÉ 12X",$D13-($D13*TAXAS!$F$24))/12,IF($A13=TAXAS!$A$25,IF($B13="PARCELADO ATÉ 12X",$D13-($D13*TAXAS!$F$25))/12,IF($A13=TAXAS!$A$26,IF($B13="PARCELADO ATÉ 12X",$D13-($D13*TAXAS!$F$26))/12,IF($A13=TAXAS!$A$27,IF($B13="PARCELADO ATÉ 12X",$D13-($D13*TAXAS!$F$27))/12))))))))))))))))))))))))/1</f>
        <v>0</v>
      </c>
      <c r="J13" s="8">
        <f t="shared" si="0"/>
        <v>96</v>
      </c>
      <c r="K13" s="10" t="b">
        <f>IF($B13="PARCELADO ATÉ 3X",($D13-($D13*TAXAS!$D$4))-$J13)</f>
        <v>0</v>
      </c>
      <c r="L13" s="10" t="b">
        <f>IF($B13="PARCELADO ATÉ 6X",($D13-($D13*TAXAS!$E$4))-$J13)</f>
        <v>0</v>
      </c>
      <c r="M13" s="10" t="b">
        <f>IF($B13="PARCELADO ATÉ 12X",($D13-($D13*TAXAS!$F$4))-$J13)</f>
        <v>0</v>
      </c>
      <c r="N13" s="8">
        <f t="shared" si="1"/>
        <v>0</v>
      </c>
      <c r="O13" s="10">
        <f t="shared" si="2"/>
        <v>96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 ht="15.75" customHeight="1" x14ac:dyDescent="0.2">
      <c r="A14" s="3" t="s">
        <v>22</v>
      </c>
      <c r="B14" s="5" t="s">
        <v>14</v>
      </c>
      <c r="C14" s="6"/>
      <c r="D14" s="10">
        <v>330</v>
      </c>
      <c r="E14" s="8">
        <f>IF($A14="VISA",IF($B14="DÉBITO",$D14-($D14*TAXAS!$B$4)),IF($A14="MASTER",IF($B14="DÉBITO",$D14-($D14*TAXAS!$B$5)),IF($A14="ELO", IF($B14="DÉBITO",$D14-($D14*TAXAS!$B$6)),IF($A14="HIPERCARD",IF($B14="DÉBITO",$D14-($D14*TAXAS!$B$7)),IF($A14="DINERS",IF($B14="DÉBITO",$D14-($D14*TAXAS!$B$8)),IF($A14="AMERICA EXPRESS",IF($B14="DÉBITO",$D14-($D14*TAXAS!$B$9)),IF($A14=TAXAS!$A$10,IF($B14="DÉBITO",$D14-($D14*TAXAS!$B$10)), IF($A14=TAXAS!$A$11,IF($B14="DÉBITO",$D14-($D14*TAXAS!$B$11)), IF($A14=TAXAS!$A$12,IF($B14="DÉBITO",$D14-($D14*TAXAS!$B$12)), IF($A14=TAXAS!$A$13,IF($B14="DÉBITO",$D14-($D14*TAXAS!$B$13)), IF($A14=TAXAS!$A$14,IF($B14="DÉBITO",$D14-($D14*TAXAS!$B$14)), IF($A14=TAXAS!$A$15,IF($B14="DÉBITO",$D14-($D14*TAXAS!$B$15)), IF($A14=TAXAS!$A$16,IF($B14="DÉBITO",$D14-($D14*TAXAS!$B$16)), IF($A14=TAXAS!$A$17,IF($B14="DÉBITO",$D14-($D14*TAXAS!$B$17)), IF($A14=TAXAS!$A$18,IF($B14="DÉBITO",$D14-($D14*TAXAS!$B$18)), IF($A14=TAXAS!$A$19,IF($B14="DÉBITO",$D14-($D14*TAXAS!$B$19)), IF($A14=TAXAS!$A$20,IF($B14="DÉBITO",$D14-($D14*TAXAS!$B$20)), IF($A14=TAXAS!$A$21,IF($B14="DÉBITO",$D14-($D14*TAXAS!$B$21)), IF($A14=TAXAS!$A$22,IF($B14="DÉBITO",$D14-($D14*TAXAS!$B$22)), IF($A14=TAXAS!$A$23,IF($B14="DÉBITO",$D14-($D14*TAXAS!$B$23)), IF($A14=TAXAS!$A$24,IF($B14="DÉBITO",$D14-($D14*TAXAS!$B$24)), IF($A14=TAXAS!$A$25,IF($B14="DÉBITO",$D14-($D14*TAXAS!$B$25)), IF($A14=TAXAS!$A$26,IF($B14="DÉBITO",$D14-($D14*TAXAS!$B$26)), IF($A14=TAXAS!$A$27,IF($B14="DÉBITO",$D14-($D14*TAXAS!$B$27))))))))))))))))))))))))))/1</f>
        <v>0</v>
      </c>
      <c r="F14" s="8">
        <f>IF($A14="VISA",IF($B14="CRÉDITO",$D14-($D14*TAXAS!$C$4)),IF($A14="MASTER",IF($B14="CRÉDITO",$D14-($D14*TAXAS!$C$5)),IF($A14="ELO", IF($B14="CRÉDITO",$D14-($D14*TAXAS!$C$6)),IF($A14="HIPERCARD",IF($B14="CRÉDITO",$D14-($D14*TAXAS!$C$7)),IF($A14="DINERS",IF($B14="CRÉDITO",$D14-($D14*TAXAS!$C$8)),IF($A14="AMERICA EXPRESS",IF($B14="CRÉDITO",$D14-($D14*TAXAS!$C$9)),IF($A14=TAXAS!$A$10,IF($B14="CRÉDITO",$D14-($D14*TAXAS!$C$10)), IF($A14=TAXAS!$A$11,IF($B14="CRÉDITO",$D14-($D14*TAXAS!$C$11)), IF($A14=TAXAS!$A$12,IF($B14="CRÉDITO",$D14-($D14*TAXAS!$C$12)), IF($A14=TAXAS!$A$13,IF($B14="CRÉDITO",$D14-($D14*TAXAS!$C$13)), IF($A14=TAXAS!$A$14,IF($B14="CRÉDITO",$D14-($D14*TAXAS!$C$14)), IF($A14=TAXAS!$A$15,IF($B14="CRÉDITO",$D14-($D14*TAXAS!$C$15)), IF($A14=TAXAS!$A$16,IF($B14="CRÉDITO",$D14-($D14*TAXAS!$C$16)), IF($A14=TAXAS!$A$17,IF($B14="CRÉDITO",$D14-($D14*TAXAS!$C$17)), IF($A14=TAXAS!$A$18,IF($B14="CRÉDITO",$D14-($D14*TAXAS!$C$18)), IF($A14=TAXAS!$A$19,IF($B14="CRÉDITO",$D14-($D14*TAXAS!$C$19)), IF($A14=TAXAS!$A$20,IF($B14="CRÉDITO",$D14-($D14*TAXAS!$C$20)), IF($A14=TAXAS!$A$21,IF($B14="CRÉDITO",$D14-($D14*TAXAS!$C$21)), IF($A14=TAXAS!$A$22,IF($B14="CRÉDITO",$D14-($D14*TAXAS!$C$22)), IF($A14=TAXAS!$A$23,IF($B14="CRÉDITO",$D14-($D14*TAXAS!$C$23)), IF($A14=TAXAS!$A$24,IF($B14="CRÉDITO",$D14-($D14*TAXAS!$C$24)), IF($A14=TAXAS!$A$25,IF($B14="CRÉDITO",$D14-($D14*TAXAS!$C$25)), IF($A14=TAXAS!$A$26,IF($B14="CRÉDITO",$D14-($D14*TAXAS!$C$26)), IF($A14=TAXAS!$A$27,IF($B14="CRÉDITO",$D14-($D14*TAXAS!$C$27))))))))))))))))))))))))))/1</f>
        <v>0</v>
      </c>
      <c r="G14" s="9">
        <f>IF($A14="VISA",IF($B14="PARCELADO ATÉ 3X",$D14-(D14*TAXAS!$D$4))/3,IF($A14="MASTER",IF($B14="PARCELADO ATÉ 3X",$D14-(D14*TAXAS!$D$5))/3,IF($A14="ELO",IF($B14="PARCELADO ATÉ 3X",$D14-(D14*TAXAS!$D$6))/3,IF($A14="HIPERCARD",IF($B14="PARCELADO ATÉ 3X",$D14-(D14*TAXAS!$D$7))/3,IF($A14="DINERS",IF($B14="PARCELADO ATÉ 3X",$D14-(D14*TAXAS!$D$8))/3,IF($A14="AMERICA EXPRESS",IF($B14="PARCELADO ATÉ 3X",$D14-(D14*TAXAS!$D$9))/3,IF($A14=TAXAS!$A$10,IF($B14="PARCELADO ATÉ 3X",$D14-($D14*TAXAS!$D$10))/3,IF($A14=TAXAS!$A$11,IF($B14="PARCELADO ATÉ 3X",$D14-($D14*TAXAS!$D$11))/3,IF($A14=TAXAS!$A$12,IF($B14="PARCELADO ATÉ 3X",$D14-($D14*TAXAS!$D$12))/3,IF($A14=TAXAS!$A$13,IF($B14="PARCELADO ATÉ 3X",$D14-($D14*TAXAS!$D$13))/3,IF($A14=TAXAS!$A$14,IF($B14="PARCELADO ATÉ 3X",$D14-($D14*TAXAS!$D$14))/3,IF($A14=TAXAS!$A$15,IF($B14="PARCELADO ATÉ 3X",$D14-($D14*TAXAS!$D$15))/3,IF($A14=TAXAS!$A$16,IF($B14="PARCELADO ATÉ 3X",$D14-($D14*TAXAS!$D$16))/3,IF($A14=TAXAS!$A$17,IF($B14="PARCELADO ATÉ 3X",$D14-($D14*TAXAS!$D$17))/3,IF($A14=TAXAS!$A$18,IF($B14="PARCELADO ATÉ 3X",$D14-($D14*TAXAS!$D$18))/3,IF($A14=TAXAS!$A$19,IF($B14="PARCELADO ATÉ 3X",$D14-($D14*TAXAS!$D$19))/3,IF($A14=TAXAS!$A$20,IF($B14="PARCELADO ATÉ 3X",$D14-($D14*TAXAS!$D$20))/3,IF($A14=TAXAS!$A$21,IF($B14="PARCELADO ATÉ 3X",$D14-($D14*TAXAS!$D$21))/3,IF($A14=TAXAS!$A$22,IF($B14="PARCELADO ATÉ 3X",$D14-($D14*TAXAS!$D$22))/3,IF($A14=TAXAS!$A$23,IF($B14="PARCELADO ATÉ 3X",$D14-($D14*TAXAS!$D$23))/3,IF($A14=TAXAS!$A$24,IF($B14="PARCELADO ATÉ 3X",$D14-($D14*TAXAS!$D$24))/3,IF($A14=TAXAS!$A$25,IF($B14="PARCELADO ATÉ 3X",$D14-($D14*TAXAS!$D$25))/3,IF($A14=TAXAS!$A$26,IF($B14="PARCELADO ATÉ 3X",$D14-($D14*TAXAS!$D$26))/3,IF($A14=TAXAS!$A$27,IF($B14="PARCELADO ATÉ 3X",$D14-($D14*TAXAS!$D$27))/3))))))))))))))))))))))))/1</f>
        <v>0</v>
      </c>
      <c r="H14" s="9">
        <f>IF($A14="VISA",IF($B14="PARCELADO ATÉ 6X",$D14-(D14*TAXAS!$E$4))/6,IF($A14="MASTER",IF($B14="PARCELADO ATÉ 6X",$D14-(D14*TAXAS!$E$5))/6,IF($A14="ELO",IF($B14="PARCELADO ATÉ 6X",$D14-(D14*TAXAS!$E$6))/6,IF($A14="HIPERCARD",IF($B14="PARCELADO ATÉ 6X",$D14-(D14*TAXAS!$E$7))/6,IF($A14="DINERS",IF($B14="PARCELADO ATÉ 6X",$D14-(D14*TAXAS!$E$8))/6,IF($A14="AMERICA EXPRESS",IF($B14="PARCELADO ATÉ 6X",$D14-(D14*TAXAS!$E$9))/6,IF($A14=TAXAS!$A$10,IF($B14="PARCELADO ATÉ 6X",$D14-($D14*TAXAS!$E$10))/6,IF($A14=TAXAS!$A$11,IF($B14="PARCELADO ATÉ 6X",$D14-($D14*TAXAS!$E$11))/6,IF($A14=TAXAS!$A$12,IF($B14="PARCELADO ATÉ 6X",$D14-($D14*TAXAS!$E$12))/6,IF($A14=TAXAS!$A$13,IF($B14="PARCELADO ATÉ 6X",$D14-($D14*TAXAS!$E$13))/6,IF($A14=TAXAS!$A$14,IF($B14="PARCELADO ATÉ 6X",$D14-($D14*TAXAS!$E$14))/6,IF($A14=TAXAS!$A$15,IF($B14="PARCELADO ATÉ 6X",$D14-($D14*TAXAS!$E$15))/6,IF($A14=TAXAS!$A$16,IF($B14="PARCELADO ATÉ 6X",$D14-($D14*TAXAS!$E$16))/6,IF($A14=TAXAS!$A$17,IF($B14="PARCELADO ATÉ 6X",$D14-($D14*TAXAS!$E$17))/6,IF($A14=TAXAS!$A$18,IF($B14="PARCELADO ATÉ 6X",$D14-($D14*TAXAS!$E$18))/6,IF($A14=TAXAS!$A$19,IF($B14="PARCELADO ATÉ 6X",$D14-($D14*TAXAS!$E$19))/6,IF($A14=TAXAS!$A$20,IF($B14="PARCELADO ATÉ 6X",$D14-($D14*TAXAS!$E$20))/6,IF($A14=TAXAS!$A$21,IF($B14="PARCELADO ATÉ 6X",$D14-($D14*TAXAS!$E$21))/6,IF($A14=TAXAS!$A$22,IF($B14="PARCELADO ATÉ 6X",$D14-($D14*TAXAS!$E$22))/6,IF($A14=TAXAS!$A$23,IF($B14="PARCELADO ATÉ 6X",$D14-($D14*TAXAS!$E$23))/6,IF($A14=TAXAS!$A$24,IF($B14="PARCELADO ATÉ 6X",$D14-($D14*TAXAS!$E$24))/6,IF($A14=TAXAS!$A$25,IF($B14="PARCELADO ATÉ 6X",$D14-($D14*TAXAS!$E$25))/6,IF($A14=TAXAS!$A$26,IF($B14="PARCELADO ATÉ 6X",$D14-($D14*TAXAS!$E$26))/6,IF($A14=TAXAS!$A$27,IF($B14="PARCELADO ATÉ 6X",$D14-($D14*TAXAS!$E$27))/6))))))))))))))))))))))))/1</f>
        <v>52.800000000000004</v>
      </c>
      <c r="I14" s="9">
        <f>IF($A14="VISA",IF($B14="PARCELADO ATÉ 12X",$D14-(D14*TAXAS!$F$4))/12,IF($A14="MASTER",IF($B14="PARCELADO ATÉ 12X",$D14-(D14*TAXAS!$F$5))/12,IF($A14="ELO",IF($B14="PARCELADO ATÉ 12X",$D14-(D14*TAXAS!$F$6))/12,IF($A14="HIPERCARD",IF($B14="PARCELADO ATÉ 12X",$D14-(D14*TAXAS!$F$7))/12,IF($A14="DINERS",IF($B14="PARCELADO ATÉ 12X",$D14-(D14*TAXAS!$F$8))/12,IF($A14="AMERICA EXPRESS",IF($B14="PARCELADO ATÉ 12X",$D14-(D14*TAXAS!$F$9))/12,IF($A14=TAXAS!$A$10,IF($B14="PARCELADO ATÉ 12X",$D14-($D14*TAXAS!$F$10))/12,IF($A14=TAXAS!$A$11,IF($B14="PARCELADO ATÉ 12X",$D14-($D14*TAXAS!$F$11))/12,IF($A14=TAXAS!$A$12,IF($B14="PARCELADO ATÉ 12X",$D14-($D14*TAXAS!$F$12))/12,IF($A14=TAXAS!$A$13,IF($B14="PARCELADO ATÉ 12X",$D14-($D14*TAXAS!$F$13))/12,IF($A14=TAXAS!$A$14,IF($B14="PARCELADO ATÉ 12X",$D14-($D14*TAXAS!$F$14))/12,IF($A14=TAXAS!$A$15,IF($B14="PARCELADO ATÉ 12X",$D14-($D14*TAXAS!$F$15))/12,IF($A14=TAXAS!$A$16,IF($B14="PARCELADO ATÉ 12X",$D14-($D14*TAXAS!$F$16))/12,IF($A14=TAXAS!$A$17,IF($B14="PARCELADO ATÉ 12X",$D14-($D14*TAXAS!$F$17))/12,IF($A14=TAXAS!$A$18,IF($B14="PARCELADO ATÉ 12X",$D14-($D14*TAXAS!$F$18))/12,IF($A14=TAXAS!$A$19,IF($B14="PARCELADO ATÉ 12X",$D14-($D14*TAXAS!$F$19))/12,IF($A14=TAXAS!$A$20,IF($B14="PARCELADO ATÉ 12X",$D14-($D14*TAXAS!$F$20))/12,IF($A14=TAXAS!$A$21,IF($B14="PARCELADO ATÉ 12X",$D14-($D14*TAXAS!$F$21))/12,IF($A14=TAXAS!$A$22,IF($B14="PARCELADO ATÉ 12X",$D14-($D14*TAXAS!$F$22))/12,IF($A14=TAXAS!$A$23,IF($B14="PARCELADO ATÉ 12X",$D14-($D14*TAXAS!$F$23))/12,IF($A14=TAXAS!$A$24,IF($B14="PARCELADO ATÉ 12X",$D14-($D14*TAXAS!$F$24))/12,IF($A14=TAXAS!$A$25,IF($B14="PARCELADO ATÉ 12X",$D14-($D14*TAXAS!$F$25))/12,IF($A14=TAXAS!$A$26,IF($B14="PARCELADO ATÉ 12X",$D14-($D14*TAXAS!$F$26))/12,IF($A14=TAXAS!$A$27,IF($B14="PARCELADO ATÉ 12X",$D14-($D14*TAXAS!$F$27))/12))))))))))))))))))))))))/1</f>
        <v>0</v>
      </c>
      <c r="J14" s="8">
        <f t="shared" si="0"/>
        <v>52.800000000000004</v>
      </c>
      <c r="K14" s="10" t="b">
        <f>IF($B14="PARCELADO ATÉ 3X",($D14-($D14*TAXAS!$D$4))-$J14)</f>
        <v>0</v>
      </c>
      <c r="L14" s="10">
        <f>IF($B14="PARCELADO ATÉ 6X",($D14-($D14*TAXAS!$E$4))-$J14)</f>
        <v>264</v>
      </c>
      <c r="M14" s="10" t="b">
        <f>IF($B14="PARCELADO ATÉ 12X",($D14-($D14*TAXAS!$F$4))-$J14)</f>
        <v>0</v>
      </c>
      <c r="N14" s="8">
        <f t="shared" si="1"/>
        <v>264</v>
      </c>
      <c r="O14" s="10">
        <f t="shared" si="2"/>
        <v>316.8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5.75" customHeight="1" x14ac:dyDescent="0.2">
      <c r="A15" s="3" t="s">
        <v>22</v>
      </c>
      <c r="B15" s="5" t="s">
        <v>13</v>
      </c>
      <c r="C15" s="19"/>
      <c r="D15" s="45">
        <v>770</v>
      </c>
      <c r="E15" s="8">
        <f>IF($A15="VISA",IF($B15="DÉBITO",$D15-($D15*TAXAS!$B$4)),IF($A15="MASTER",IF($B15="DÉBITO",$D15-($D15*TAXAS!$B$5)),IF($A15="ELO", IF($B15="DÉBITO",$D15-($D15*TAXAS!$B$6)),IF($A15="HIPERCARD",IF($B15="DÉBITO",$D15-($D15*TAXAS!$B$7)),IF($A15="DINERS",IF($B15="DÉBITO",$D15-($D15*TAXAS!$B$8)),IF($A15="AMERICA EXPRESS",IF($B15="DÉBITO",$D15-($D15*TAXAS!$B$9)),IF($A15=TAXAS!$A$10,IF($B15="DÉBITO",$D15-($D15*TAXAS!$B$10)), IF($A15=TAXAS!$A$11,IF($B15="DÉBITO",$D15-($D15*TAXAS!$B$11)), IF($A15=TAXAS!$A$12,IF($B15="DÉBITO",$D15-($D15*TAXAS!$B$12)), IF($A15=TAXAS!$A$13,IF($B15="DÉBITO",$D15-($D15*TAXAS!$B$13)), IF($A15=TAXAS!$A$14,IF($B15="DÉBITO",$D15-($D15*TAXAS!$B$14)), IF($A15=TAXAS!$A$15,IF($B15="DÉBITO",$D15-($D15*TAXAS!$B$15)), IF($A15=TAXAS!$A$16,IF($B15="DÉBITO",$D15-($D15*TAXAS!$B$16)), IF($A15=TAXAS!$A$17,IF($B15="DÉBITO",$D15-($D15*TAXAS!$B$17)), IF($A15=TAXAS!$A$18,IF($B15="DÉBITO",$D15-($D15*TAXAS!$B$18)), IF($A15=TAXAS!$A$19,IF($B15="DÉBITO",$D15-($D15*TAXAS!$B$19)), IF($A15=TAXAS!$A$20,IF($B15="DÉBITO",$D15-($D15*TAXAS!$B$20)), IF($A15=TAXAS!$A$21,IF($B15="DÉBITO",$D15-($D15*TAXAS!$B$21)), IF($A15=TAXAS!$A$22,IF($B15="DÉBITO",$D15-($D15*TAXAS!$B$22)), IF($A15=TAXAS!$A$23,IF($B15="DÉBITO",$D15-($D15*TAXAS!$B$23)), IF($A15=TAXAS!$A$24,IF($B15="DÉBITO",$D15-($D15*TAXAS!$B$24)), IF($A15=TAXAS!$A$25,IF($B15="DÉBITO",$D15-($D15*TAXAS!$B$25)), IF($A15=TAXAS!$A$26,IF($B15="DÉBITO",$D15-($D15*TAXAS!$B$26)), IF($A15=TAXAS!$A$27,IF($B15="DÉBITO",$D15-($D15*TAXAS!$B$27))))))))))))))))))))))))))/1</f>
        <v>0</v>
      </c>
      <c r="F15" s="8">
        <f>IF($A15="VISA",IF($B15="CRÉDITO",$D15-($D15*TAXAS!$C$4)),IF($A15="MASTER",IF($B15="CRÉDITO",$D15-($D15*TAXAS!$C$5)),IF($A15="ELO", IF($B15="CRÉDITO",$D15-($D15*TAXAS!$C$6)),IF($A15="HIPERCARD",IF($B15="CRÉDITO",$D15-($D15*TAXAS!$C$7)),IF($A15="DINERS",IF($B15="CRÉDITO",$D15-($D15*TAXAS!$C$8)),IF($A15="AMERICA EXPRESS",IF($B15="CRÉDITO",$D15-($D15*TAXAS!$C$9)),IF($A15=TAXAS!$A$10,IF($B15="CRÉDITO",$D15-($D15*TAXAS!$C$10)), IF($A15=TAXAS!$A$11,IF($B15="CRÉDITO",$D15-($D15*TAXAS!$C$11)), IF($A15=TAXAS!$A$12,IF($B15="CRÉDITO",$D15-($D15*TAXAS!$C$12)), IF($A15=TAXAS!$A$13,IF($B15="CRÉDITO",$D15-($D15*TAXAS!$C$13)), IF($A15=TAXAS!$A$14,IF($B15="CRÉDITO",$D15-($D15*TAXAS!$C$14)), IF($A15=TAXAS!$A$15,IF($B15="CRÉDITO",$D15-($D15*TAXAS!$C$15)), IF($A15=TAXAS!$A$16,IF($B15="CRÉDITO",$D15-($D15*TAXAS!$C$16)), IF($A15=TAXAS!$A$17,IF($B15="CRÉDITO",$D15-($D15*TAXAS!$C$17)), IF($A15=TAXAS!$A$18,IF($B15="CRÉDITO",$D15-($D15*TAXAS!$C$18)), IF($A15=TAXAS!$A$19,IF($B15="CRÉDITO",$D15-($D15*TAXAS!$C$19)), IF($A15=TAXAS!$A$20,IF($B15="CRÉDITO",$D15-($D15*TAXAS!$C$20)), IF($A15=TAXAS!$A$21,IF($B15="CRÉDITO",$D15-($D15*TAXAS!$C$21)), IF($A15=TAXAS!$A$22,IF($B15="CRÉDITO",$D15-($D15*TAXAS!$C$22)), IF($A15=TAXAS!$A$23,IF($B15="CRÉDITO",$D15-($D15*TAXAS!$C$23)), IF($A15=TAXAS!$A$24,IF($B15="CRÉDITO",$D15-($D15*TAXAS!$C$24)), IF($A15=TAXAS!$A$25,IF($B15="CRÉDITO",$D15-($D15*TAXAS!$C$25)), IF($A15=TAXAS!$A$26,IF($B15="CRÉDITO",$D15-($D15*TAXAS!$C$26)), IF($A15=TAXAS!$A$27,IF($B15="CRÉDITO",$D15-($D15*TAXAS!$C$27))))))))))))))))))))))))))/1</f>
        <v>0</v>
      </c>
      <c r="G15" s="9">
        <f>IF($A15="VISA",IF($B15="PARCELADO ATÉ 3X",$D15-(D15*TAXAS!$D$4))/3,IF($A15="MASTER",IF($B15="PARCELADO ATÉ 3X",$D15-(D15*TAXAS!$D$5))/3,IF($A15="ELO",IF($B15="PARCELADO ATÉ 3X",$D15-(D15*TAXAS!$D$6))/3,IF($A15="HIPERCARD",IF($B15="PARCELADO ATÉ 3X",$D15-(D15*TAXAS!$D$7))/3,IF($A15="DINERS",IF($B15="PARCELADO ATÉ 3X",$D15-(D15*TAXAS!$D$8))/3,IF($A15="AMERICA EXPRESS",IF($B15="PARCELADO ATÉ 3X",$D15-(D15*TAXAS!$D$9))/3,IF($A15=TAXAS!$A$10,IF($B15="PARCELADO ATÉ 3X",$D15-($D15*TAXAS!$D$10))/3,IF($A15=TAXAS!$A$11,IF($B15="PARCELADO ATÉ 3X",$D15-($D15*TAXAS!$D$11))/3,IF($A15=TAXAS!$A$12,IF($B15="PARCELADO ATÉ 3X",$D15-($D15*TAXAS!$D$12))/3,IF($A15=TAXAS!$A$13,IF($B15="PARCELADO ATÉ 3X",$D15-($D15*TAXAS!$D$13))/3,IF($A15=TAXAS!$A$14,IF($B15="PARCELADO ATÉ 3X",$D15-($D15*TAXAS!$D$14))/3,IF($A15=TAXAS!$A$15,IF($B15="PARCELADO ATÉ 3X",$D15-($D15*TAXAS!$D$15))/3,IF($A15=TAXAS!$A$16,IF($B15="PARCELADO ATÉ 3X",$D15-($D15*TAXAS!$D$16))/3,IF($A15=TAXAS!$A$17,IF($B15="PARCELADO ATÉ 3X",$D15-($D15*TAXAS!$D$17))/3,IF($A15=TAXAS!$A$18,IF($B15="PARCELADO ATÉ 3X",$D15-($D15*TAXAS!$D$18))/3,IF($A15=TAXAS!$A$19,IF($B15="PARCELADO ATÉ 3X",$D15-($D15*TAXAS!$D$19))/3,IF($A15=TAXAS!$A$20,IF($B15="PARCELADO ATÉ 3X",$D15-($D15*TAXAS!$D$20))/3,IF($A15=TAXAS!$A$21,IF($B15="PARCELADO ATÉ 3X",$D15-($D15*TAXAS!$D$21))/3,IF($A15=TAXAS!$A$22,IF($B15="PARCELADO ATÉ 3X",$D15-($D15*TAXAS!$D$22))/3,IF($A15=TAXAS!$A$23,IF($B15="PARCELADO ATÉ 3X",$D15-($D15*TAXAS!$D$23))/3,IF($A15=TAXAS!$A$24,IF($B15="PARCELADO ATÉ 3X",$D15-($D15*TAXAS!$D$24))/3,IF($A15=TAXAS!$A$25,IF($B15="PARCELADO ATÉ 3X",$D15-($D15*TAXAS!$D$25))/3,IF($A15=TAXAS!$A$26,IF($B15="PARCELADO ATÉ 3X",$D15-($D15*TAXAS!$D$26))/3,IF($A15=TAXAS!$A$27,IF($B15="PARCELADO ATÉ 3X",$D15-($D15*TAXAS!$D$27))/3))))))))))))))))))))))))/1</f>
        <v>246.4</v>
      </c>
      <c r="H15" s="9">
        <f>IF($A15="VISA",IF($B15="PARCELADO ATÉ 6X",$D15-(D15*TAXAS!$E$4))/6,IF($A15="MASTER",IF($B15="PARCELADO ATÉ 6X",$D15-(D15*TAXAS!$E$5))/6,IF($A15="ELO",IF($B15="PARCELADO ATÉ 6X",$D15-(D15*TAXAS!$E$6))/6,IF($A15="HIPERCARD",IF($B15="PARCELADO ATÉ 6X",$D15-(D15*TAXAS!$E$7))/6,IF($A15="DINERS",IF($B15="PARCELADO ATÉ 6X",$D15-(D15*TAXAS!$E$8))/6,IF($A15="AMERICA EXPRESS",IF($B15="PARCELADO ATÉ 6X",$D15-(D15*TAXAS!$E$9))/6,IF($A15=TAXAS!$A$10,IF($B15="PARCELADO ATÉ 6X",$D15-($D15*TAXAS!$E$10))/6,IF($A15=TAXAS!$A$11,IF($B15="PARCELADO ATÉ 6X",$D15-($D15*TAXAS!$E$11))/6,IF($A15=TAXAS!$A$12,IF($B15="PARCELADO ATÉ 6X",$D15-($D15*TAXAS!$E$12))/6,IF($A15=TAXAS!$A$13,IF($B15="PARCELADO ATÉ 6X",$D15-($D15*TAXAS!$E$13))/6,IF($A15=TAXAS!$A$14,IF($B15="PARCELADO ATÉ 6X",$D15-($D15*TAXAS!$E$14))/6,IF($A15=TAXAS!$A$15,IF($B15="PARCELADO ATÉ 6X",$D15-($D15*TAXAS!$E$15))/6,IF($A15=TAXAS!$A$16,IF($B15="PARCELADO ATÉ 6X",$D15-($D15*TAXAS!$E$16))/6,IF($A15=TAXAS!$A$17,IF($B15="PARCELADO ATÉ 6X",$D15-($D15*TAXAS!$E$17))/6,IF($A15=TAXAS!$A$18,IF($B15="PARCELADO ATÉ 6X",$D15-($D15*TAXAS!$E$18))/6,IF($A15=TAXAS!$A$19,IF($B15="PARCELADO ATÉ 6X",$D15-($D15*TAXAS!$E$19))/6,IF($A15=TAXAS!$A$20,IF($B15="PARCELADO ATÉ 6X",$D15-($D15*TAXAS!$E$20))/6,IF($A15=TAXAS!$A$21,IF($B15="PARCELADO ATÉ 6X",$D15-($D15*TAXAS!$E$21))/6,IF($A15=TAXAS!$A$22,IF($B15="PARCELADO ATÉ 6X",$D15-($D15*TAXAS!$E$22))/6,IF($A15=TAXAS!$A$23,IF($B15="PARCELADO ATÉ 6X",$D15-($D15*TAXAS!$E$23))/6,IF($A15=TAXAS!$A$24,IF($B15="PARCELADO ATÉ 6X",$D15-($D15*TAXAS!$E$24))/6,IF($A15=TAXAS!$A$25,IF($B15="PARCELADO ATÉ 6X",$D15-($D15*TAXAS!$E$25))/6,IF($A15=TAXAS!$A$26,IF($B15="PARCELADO ATÉ 6X",$D15-($D15*TAXAS!$E$26))/6,IF($A15=TAXAS!$A$27,IF($B15="PARCELADO ATÉ 6X",$D15-($D15*TAXAS!$E$27))/6))))))))))))))))))))))))/1</f>
        <v>0</v>
      </c>
      <c r="I15" s="9">
        <f>IF($A15="VISA",IF($B15="PARCELADO ATÉ 12X",$D15-(D15*TAXAS!$F$4))/12,IF($A15="MASTER",IF($B15="PARCELADO ATÉ 12X",$D15-(D15*TAXAS!$F$5))/12,IF($A15="ELO",IF($B15="PARCELADO ATÉ 12X",$D15-(D15*TAXAS!$F$6))/12,IF($A15="HIPERCARD",IF($B15="PARCELADO ATÉ 12X",$D15-(D15*TAXAS!$F$7))/12,IF($A15="DINERS",IF($B15="PARCELADO ATÉ 12X",$D15-(D15*TAXAS!$F$8))/12,IF($A15="AMERICA EXPRESS",IF($B15="PARCELADO ATÉ 12X",$D15-(D15*TAXAS!$F$9))/12,IF($A15=TAXAS!$A$10,IF($B15="PARCELADO ATÉ 12X",$D15-($D15*TAXAS!$F$10))/12,IF($A15=TAXAS!$A$11,IF($B15="PARCELADO ATÉ 12X",$D15-($D15*TAXAS!$F$11))/12,IF($A15=TAXAS!$A$12,IF($B15="PARCELADO ATÉ 12X",$D15-($D15*TAXAS!$F$12))/12,IF($A15=TAXAS!$A$13,IF($B15="PARCELADO ATÉ 12X",$D15-($D15*TAXAS!$F$13))/12,IF($A15=TAXAS!$A$14,IF($B15="PARCELADO ATÉ 12X",$D15-($D15*TAXAS!$F$14))/12,IF($A15=TAXAS!$A$15,IF($B15="PARCELADO ATÉ 12X",$D15-($D15*TAXAS!$F$15))/12,IF($A15=TAXAS!$A$16,IF($B15="PARCELADO ATÉ 12X",$D15-($D15*TAXAS!$F$16))/12,IF($A15=TAXAS!$A$17,IF($B15="PARCELADO ATÉ 12X",$D15-($D15*TAXAS!$F$17))/12,IF($A15=TAXAS!$A$18,IF($B15="PARCELADO ATÉ 12X",$D15-($D15*TAXAS!$F$18))/12,IF($A15=TAXAS!$A$19,IF($B15="PARCELADO ATÉ 12X",$D15-($D15*TAXAS!$F$19))/12,IF($A15=TAXAS!$A$20,IF($B15="PARCELADO ATÉ 12X",$D15-($D15*TAXAS!$F$20))/12,IF($A15=TAXAS!$A$21,IF($B15="PARCELADO ATÉ 12X",$D15-($D15*TAXAS!$F$21))/12,IF($A15=TAXAS!$A$22,IF($B15="PARCELADO ATÉ 12X",$D15-($D15*TAXAS!$F$22))/12,IF($A15=TAXAS!$A$23,IF($B15="PARCELADO ATÉ 12X",$D15-($D15*TAXAS!$F$23))/12,IF($A15=TAXAS!$A$24,IF($B15="PARCELADO ATÉ 12X",$D15-($D15*TAXAS!$F$24))/12,IF($A15=TAXAS!$A$25,IF($B15="PARCELADO ATÉ 12X",$D15-($D15*TAXAS!$F$25))/12,IF($A15=TAXAS!$A$26,IF($B15="PARCELADO ATÉ 12X",$D15-($D15*TAXAS!$F$26))/12,IF($A15=TAXAS!$A$27,IF($B15="PARCELADO ATÉ 12X",$D15-($D15*TAXAS!$F$27))/12))))))))))))))))))))))))/1</f>
        <v>0</v>
      </c>
      <c r="J15" s="8">
        <f t="shared" si="0"/>
        <v>246.4</v>
      </c>
      <c r="K15" s="10">
        <f>IF($B15="PARCELADO ATÉ 3X",($D15-($D15*TAXAS!$D$4))-$J15)</f>
        <v>492.80000000000007</v>
      </c>
      <c r="L15" s="10" t="b">
        <f>IF($B15="PARCELADO ATÉ 6X",($D15-($D15*TAXAS!$E$4))-$J15)</f>
        <v>0</v>
      </c>
      <c r="M15" s="10" t="b">
        <f>IF($B15="PARCELADO ATÉ 12X",($D15-($D15*TAXAS!$F$4))-$J15)</f>
        <v>0</v>
      </c>
      <c r="N15" s="8">
        <f t="shared" si="1"/>
        <v>492.80000000000007</v>
      </c>
      <c r="O15" s="10">
        <f t="shared" si="2"/>
        <v>739.2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5.75" customHeight="1" x14ac:dyDescent="0.2">
      <c r="A16" s="3" t="s">
        <v>22</v>
      </c>
      <c r="B16" s="5" t="s">
        <v>13</v>
      </c>
      <c r="C16" s="19"/>
      <c r="D16" s="45">
        <v>34</v>
      </c>
      <c r="E16" s="8">
        <f>IF($A16="VISA",IF($B16="DÉBITO",$D16-($D16*TAXAS!$B$4)),IF($A16="MASTER",IF($B16="DÉBITO",$D16-($D16*TAXAS!$B$5)),IF($A16="ELO", IF($B16="DÉBITO",$D16-($D16*TAXAS!$B$6)),IF($A16="HIPERCARD",IF($B16="DÉBITO",$D16-($D16*TAXAS!$B$7)),IF($A16="DINERS",IF($B16="DÉBITO",$D16-($D16*TAXAS!$B$8)),IF($A16="AMERICA EXPRESS",IF($B16="DÉBITO",$D16-($D16*TAXAS!$B$9)),IF($A16=TAXAS!$A$10,IF($B16="DÉBITO",$D16-($D16*TAXAS!$B$10)), IF($A16=TAXAS!$A$11,IF($B16="DÉBITO",$D16-($D16*TAXAS!$B$11)), IF($A16=TAXAS!$A$12,IF($B16="DÉBITO",$D16-($D16*TAXAS!$B$12)), IF($A16=TAXAS!$A$13,IF($B16="DÉBITO",$D16-($D16*TAXAS!$B$13)), IF($A16=TAXAS!$A$14,IF($B16="DÉBITO",$D16-($D16*TAXAS!$B$14)), IF($A16=TAXAS!$A$15,IF($B16="DÉBITO",$D16-($D16*TAXAS!$B$15)), IF($A16=TAXAS!$A$16,IF($B16="DÉBITO",$D16-($D16*TAXAS!$B$16)), IF($A16=TAXAS!$A$17,IF($B16="DÉBITO",$D16-($D16*TAXAS!$B$17)), IF($A16=TAXAS!$A$18,IF($B16="DÉBITO",$D16-($D16*TAXAS!$B$18)), IF($A16=TAXAS!$A$19,IF($B16="DÉBITO",$D16-($D16*TAXAS!$B$19)), IF($A16=TAXAS!$A$20,IF($B16="DÉBITO",$D16-($D16*TAXAS!$B$20)), IF($A16=TAXAS!$A$21,IF($B16="DÉBITO",$D16-($D16*TAXAS!$B$21)), IF($A16=TAXAS!$A$22,IF($B16="DÉBITO",$D16-($D16*TAXAS!$B$22)), IF($A16=TAXAS!$A$23,IF($B16="DÉBITO",$D16-($D16*TAXAS!$B$23)), IF($A16=TAXAS!$A$24,IF($B16="DÉBITO",$D16-($D16*TAXAS!$B$24)), IF($A16=TAXAS!$A$25,IF($B16="DÉBITO",$D16-($D16*TAXAS!$B$25)), IF($A16=TAXAS!$A$26,IF($B16="DÉBITO",$D16-($D16*TAXAS!$B$26)), IF($A16=TAXAS!$A$27,IF($B16="DÉBITO",$D16-($D16*TAXAS!$B$27))))))))))))))))))))))))))/1</f>
        <v>0</v>
      </c>
      <c r="F16" s="8">
        <f>IF($A16="VISA",IF($B16="CRÉDITO",$D16-($D16*TAXAS!$C$4)),IF($A16="MASTER",IF($B16="CRÉDITO",$D16-($D16*TAXAS!$C$5)),IF($A16="ELO", IF($B16="CRÉDITO",$D16-($D16*TAXAS!$C$6)),IF($A16="HIPERCARD",IF($B16="CRÉDITO",$D16-($D16*TAXAS!$C$7)),IF($A16="DINERS",IF($B16="CRÉDITO",$D16-($D16*TAXAS!$C$8)),IF($A16="AMERICA EXPRESS",IF($B16="CRÉDITO",$D16-($D16*TAXAS!$C$9)),IF($A16=TAXAS!$A$10,IF($B16="CRÉDITO",$D16-($D16*TAXAS!$C$10)), IF($A16=TAXAS!$A$11,IF($B16="CRÉDITO",$D16-($D16*TAXAS!$C$11)), IF($A16=TAXAS!$A$12,IF($B16="CRÉDITO",$D16-($D16*TAXAS!$C$12)), IF($A16=TAXAS!$A$13,IF($B16="CRÉDITO",$D16-($D16*TAXAS!$C$13)), IF($A16=TAXAS!$A$14,IF($B16="CRÉDITO",$D16-($D16*TAXAS!$C$14)), IF($A16=TAXAS!$A$15,IF($B16="CRÉDITO",$D16-($D16*TAXAS!$C$15)), IF($A16=TAXAS!$A$16,IF($B16="CRÉDITO",$D16-($D16*TAXAS!$C$16)), IF($A16=TAXAS!$A$17,IF($B16="CRÉDITO",$D16-($D16*TAXAS!$C$17)), IF($A16=TAXAS!$A$18,IF($B16="CRÉDITO",$D16-($D16*TAXAS!$C$18)), IF($A16=TAXAS!$A$19,IF($B16="CRÉDITO",$D16-($D16*TAXAS!$C$19)), IF($A16=TAXAS!$A$20,IF($B16="CRÉDITO",$D16-($D16*TAXAS!$C$20)), IF($A16=TAXAS!$A$21,IF($B16="CRÉDITO",$D16-($D16*TAXAS!$C$21)), IF($A16=TAXAS!$A$22,IF($B16="CRÉDITO",$D16-($D16*TAXAS!$C$22)), IF($A16=TAXAS!$A$23,IF($B16="CRÉDITO",$D16-($D16*TAXAS!$C$23)), IF($A16=TAXAS!$A$24,IF($B16="CRÉDITO",$D16-($D16*TAXAS!$C$24)), IF($A16=TAXAS!$A$25,IF($B16="CRÉDITO",$D16-($D16*TAXAS!$C$25)), IF($A16=TAXAS!$A$26,IF($B16="CRÉDITO",$D16-($D16*TAXAS!$C$26)), IF($A16=TAXAS!$A$27,IF($B16="CRÉDITO",$D16-($D16*TAXAS!$C$27))))))))))))))))))))))))))/1</f>
        <v>0</v>
      </c>
      <c r="G16" s="9">
        <f>IF($A16="VISA",IF($B16="PARCELADO ATÉ 3X",$D16-(D16*TAXAS!$D$4))/3,IF($A16="MASTER",IF($B16="PARCELADO ATÉ 3X",$D16-(D16*TAXAS!$D$5))/3,IF($A16="ELO",IF($B16="PARCELADO ATÉ 3X",$D16-(D16*TAXAS!$D$6))/3,IF($A16="HIPERCARD",IF($B16="PARCELADO ATÉ 3X",$D16-(D16*TAXAS!$D$7))/3,IF($A16="DINERS",IF($B16="PARCELADO ATÉ 3X",$D16-(D16*TAXAS!$D$8))/3,IF($A16="AMERICA EXPRESS",IF($B16="PARCELADO ATÉ 3X",$D16-(D16*TAXAS!$D$9))/3,IF($A16=TAXAS!$A$10,IF($B16="PARCELADO ATÉ 3X",$D16-($D16*TAXAS!$D$10))/3,IF($A16=TAXAS!$A$11,IF($B16="PARCELADO ATÉ 3X",$D16-($D16*TAXAS!$D$11))/3,IF($A16=TAXAS!$A$12,IF($B16="PARCELADO ATÉ 3X",$D16-($D16*TAXAS!$D$12))/3,IF($A16=TAXAS!$A$13,IF($B16="PARCELADO ATÉ 3X",$D16-($D16*TAXAS!$D$13))/3,IF($A16=TAXAS!$A$14,IF($B16="PARCELADO ATÉ 3X",$D16-($D16*TAXAS!$D$14))/3,IF($A16=TAXAS!$A$15,IF($B16="PARCELADO ATÉ 3X",$D16-($D16*TAXAS!$D$15))/3,IF($A16=TAXAS!$A$16,IF($B16="PARCELADO ATÉ 3X",$D16-($D16*TAXAS!$D$16))/3,IF($A16=TAXAS!$A$17,IF($B16="PARCELADO ATÉ 3X",$D16-($D16*TAXAS!$D$17))/3,IF($A16=TAXAS!$A$18,IF($B16="PARCELADO ATÉ 3X",$D16-($D16*TAXAS!$D$18))/3,IF($A16=TAXAS!$A$19,IF($B16="PARCELADO ATÉ 3X",$D16-($D16*TAXAS!$D$19))/3,IF($A16=TAXAS!$A$20,IF($B16="PARCELADO ATÉ 3X",$D16-($D16*TAXAS!$D$20))/3,IF($A16=TAXAS!$A$21,IF($B16="PARCELADO ATÉ 3X",$D16-($D16*TAXAS!$D$21))/3,IF($A16=TAXAS!$A$22,IF($B16="PARCELADO ATÉ 3X",$D16-($D16*TAXAS!$D$22))/3,IF($A16=TAXAS!$A$23,IF($B16="PARCELADO ATÉ 3X",$D16-($D16*TAXAS!$D$23))/3,IF($A16=TAXAS!$A$24,IF($B16="PARCELADO ATÉ 3X",$D16-($D16*TAXAS!$D$24))/3,IF($A16=TAXAS!$A$25,IF($B16="PARCELADO ATÉ 3X",$D16-($D16*TAXAS!$D$25))/3,IF($A16=TAXAS!$A$26,IF($B16="PARCELADO ATÉ 3X",$D16-($D16*TAXAS!$D$26))/3,IF($A16=TAXAS!$A$27,IF($B16="PARCELADO ATÉ 3X",$D16-($D16*TAXAS!$D$27))/3))))))))))))))))))))))))/1</f>
        <v>10.88</v>
      </c>
      <c r="H16" s="9">
        <f>IF($A16="VISA",IF($B16="PARCELADO ATÉ 6X",$D16-(D16*TAXAS!$E$4))/6,IF($A16="MASTER",IF($B16="PARCELADO ATÉ 6X",$D16-(D16*TAXAS!$E$5))/6,IF($A16="ELO",IF($B16="PARCELADO ATÉ 6X",$D16-(D16*TAXAS!$E$6))/6,IF($A16="HIPERCARD",IF($B16="PARCELADO ATÉ 6X",$D16-(D16*TAXAS!$E$7))/6,IF($A16="DINERS",IF($B16="PARCELADO ATÉ 6X",$D16-(D16*TAXAS!$E$8))/6,IF($A16="AMERICA EXPRESS",IF($B16="PARCELADO ATÉ 6X",$D16-(D16*TAXAS!$E$9))/6,IF($A16=TAXAS!$A$10,IF($B16="PARCELADO ATÉ 6X",$D16-($D16*TAXAS!$E$10))/6,IF($A16=TAXAS!$A$11,IF($B16="PARCELADO ATÉ 6X",$D16-($D16*TAXAS!$E$11))/6,IF($A16=TAXAS!$A$12,IF($B16="PARCELADO ATÉ 6X",$D16-($D16*TAXAS!$E$12))/6,IF($A16=TAXAS!$A$13,IF($B16="PARCELADO ATÉ 6X",$D16-($D16*TAXAS!$E$13))/6,IF($A16=TAXAS!$A$14,IF($B16="PARCELADO ATÉ 6X",$D16-($D16*TAXAS!$E$14))/6,IF($A16=TAXAS!$A$15,IF($B16="PARCELADO ATÉ 6X",$D16-($D16*TAXAS!$E$15))/6,IF($A16=TAXAS!$A$16,IF($B16="PARCELADO ATÉ 6X",$D16-($D16*TAXAS!$E$16))/6,IF($A16=TAXAS!$A$17,IF($B16="PARCELADO ATÉ 6X",$D16-($D16*TAXAS!$E$17))/6,IF($A16=TAXAS!$A$18,IF($B16="PARCELADO ATÉ 6X",$D16-($D16*TAXAS!$E$18))/6,IF($A16=TAXAS!$A$19,IF($B16="PARCELADO ATÉ 6X",$D16-($D16*TAXAS!$E$19))/6,IF($A16=TAXAS!$A$20,IF($B16="PARCELADO ATÉ 6X",$D16-($D16*TAXAS!$E$20))/6,IF($A16=TAXAS!$A$21,IF($B16="PARCELADO ATÉ 6X",$D16-($D16*TAXAS!$E$21))/6,IF($A16=TAXAS!$A$22,IF($B16="PARCELADO ATÉ 6X",$D16-($D16*TAXAS!$E$22))/6,IF($A16=TAXAS!$A$23,IF($B16="PARCELADO ATÉ 6X",$D16-($D16*TAXAS!$E$23))/6,IF($A16=TAXAS!$A$24,IF($B16="PARCELADO ATÉ 6X",$D16-($D16*TAXAS!$E$24))/6,IF($A16=TAXAS!$A$25,IF($B16="PARCELADO ATÉ 6X",$D16-($D16*TAXAS!$E$25))/6,IF($A16=TAXAS!$A$26,IF($B16="PARCELADO ATÉ 6X",$D16-($D16*TAXAS!$E$26))/6,IF($A16=TAXAS!$A$27,IF($B16="PARCELADO ATÉ 6X",$D16-($D16*TAXAS!$E$27))/6))))))))))))))))))))))))/1</f>
        <v>0</v>
      </c>
      <c r="I16" s="9">
        <f>IF($A16="VISA",IF($B16="PARCELADO ATÉ 12X",$D16-(D16*TAXAS!$F$4))/12,IF($A16="MASTER",IF($B16="PARCELADO ATÉ 12X",$D16-(D16*TAXAS!$F$5))/12,IF($A16="ELO",IF($B16="PARCELADO ATÉ 12X",$D16-(D16*TAXAS!$F$6))/12,IF($A16="HIPERCARD",IF($B16="PARCELADO ATÉ 12X",$D16-(D16*TAXAS!$F$7))/12,IF($A16="DINERS",IF($B16="PARCELADO ATÉ 12X",$D16-(D16*TAXAS!$F$8))/12,IF($A16="AMERICA EXPRESS",IF($B16="PARCELADO ATÉ 12X",$D16-(D16*TAXAS!$F$9))/12,IF($A16=TAXAS!$A$10,IF($B16="PARCELADO ATÉ 12X",$D16-($D16*TAXAS!$F$10))/12,IF($A16=TAXAS!$A$11,IF($B16="PARCELADO ATÉ 12X",$D16-($D16*TAXAS!$F$11))/12,IF($A16=TAXAS!$A$12,IF($B16="PARCELADO ATÉ 12X",$D16-($D16*TAXAS!$F$12))/12,IF($A16=TAXAS!$A$13,IF($B16="PARCELADO ATÉ 12X",$D16-($D16*TAXAS!$F$13))/12,IF($A16=TAXAS!$A$14,IF($B16="PARCELADO ATÉ 12X",$D16-($D16*TAXAS!$F$14))/12,IF($A16=TAXAS!$A$15,IF($B16="PARCELADO ATÉ 12X",$D16-($D16*TAXAS!$F$15))/12,IF($A16=TAXAS!$A$16,IF($B16="PARCELADO ATÉ 12X",$D16-($D16*TAXAS!$F$16))/12,IF($A16=TAXAS!$A$17,IF($B16="PARCELADO ATÉ 12X",$D16-($D16*TAXAS!$F$17))/12,IF($A16=TAXAS!$A$18,IF($B16="PARCELADO ATÉ 12X",$D16-($D16*TAXAS!$F$18))/12,IF($A16=TAXAS!$A$19,IF($B16="PARCELADO ATÉ 12X",$D16-($D16*TAXAS!$F$19))/12,IF($A16=TAXAS!$A$20,IF($B16="PARCELADO ATÉ 12X",$D16-($D16*TAXAS!$F$20))/12,IF($A16=TAXAS!$A$21,IF($B16="PARCELADO ATÉ 12X",$D16-($D16*TAXAS!$F$21))/12,IF($A16=TAXAS!$A$22,IF($B16="PARCELADO ATÉ 12X",$D16-($D16*TAXAS!$F$22))/12,IF($A16=TAXAS!$A$23,IF($B16="PARCELADO ATÉ 12X",$D16-($D16*TAXAS!$F$23))/12,IF($A16=TAXAS!$A$24,IF($B16="PARCELADO ATÉ 12X",$D16-($D16*TAXAS!$F$24))/12,IF($A16=TAXAS!$A$25,IF($B16="PARCELADO ATÉ 12X",$D16-($D16*TAXAS!$F$25))/12,IF($A16=TAXAS!$A$26,IF($B16="PARCELADO ATÉ 12X",$D16-($D16*TAXAS!$F$26))/12,IF($A16=TAXAS!$A$27,IF($B16="PARCELADO ATÉ 12X",$D16-($D16*TAXAS!$F$27))/12))))))))))))))))))))))))/1</f>
        <v>0</v>
      </c>
      <c r="J16" s="8">
        <f t="shared" si="0"/>
        <v>10.88</v>
      </c>
      <c r="K16" s="10">
        <f>IF($B16="PARCELADO ATÉ 3X",($D16-($D16*TAXAS!$D$4))-$J16)</f>
        <v>21.759999999999998</v>
      </c>
      <c r="L16" s="10" t="b">
        <f>IF($B16="PARCELADO ATÉ 6X",($D16-($D16*TAXAS!$E$4))-$J16)</f>
        <v>0</v>
      </c>
      <c r="M16" s="10" t="b">
        <f>IF($B16="PARCELADO ATÉ 12X",($D16-($D16*TAXAS!$F$4))-$J16)</f>
        <v>0</v>
      </c>
      <c r="N16" s="8">
        <f t="shared" si="1"/>
        <v>21.759999999999998</v>
      </c>
      <c r="O16" s="10">
        <f t="shared" si="2"/>
        <v>32.64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1:31" ht="15.75" customHeight="1" x14ac:dyDescent="0.2">
      <c r="A17" s="3" t="s">
        <v>22</v>
      </c>
      <c r="B17" s="5" t="s">
        <v>14</v>
      </c>
      <c r="C17" s="19"/>
      <c r="D17" s="45">
        <v>40</v>
      </c>
      <c r="E17" s="8">
        <f>IF($A17="VISA",IF($B17="DÉBITO",$D17-($D17*TAXAS!$B$4)),IF($A17="MASTER",IF($B17="DÉBITO",$D17-($D17*TAXAS!$B$5)),IF($A17="ELO", IF($B17="DÉBITO",$D17-($D17*TAXAS!$B$6)),IF($A17="HIPERCARD",IF($B17="DÉBITO",$D17-($D17*TAXAS!$B$7)),IF($A17="DINERS",IF($B17="DÉBITO",$D17-($D17*TAXAS!$B$8)),IF($A17="AMERICA EXPRESS",IF($B17="DÉBITO",$D17-($D17*TAXAS!$B$9)),IF($A17=TAXAS!$A$10,IF($B17="DÉBITO",$D17-($D17*TAXAS!$B$10)), IF($A17=TAXAS!$A$11,IF($B17="DÉBITO",$D17-($D17*TAXAS!$B$11)), IF($A17=TAXAS!$A$12,IF($B17="DÉBITO",$D17-($D17*TAXAS!$B$12)), IF($A17=TAXAS!$A$13,IF($B17="DÉBITO",$D17-($D17*TAXAS!$B$13)), IF($A17=TAXAS!$A$14,IF($B17="DÉBITO",$D17-($D17*TAXAS!$B$14)), IF($A17=TAXAS!$A$15,IF($B17="DÉBITO",$D17-($D17*TAXAS!$B$15)), IF($A17=TAXAS!$A$16,IF($B17="DÉBITO",$D17-($D17*TAXAS!$B$16)), IF($A17=TAXAS!$A$17,IF($B17="DÉBITO",$D17-($D17*TAXAS!$B$17)), IF($A17=TAXAS!$A$18,IF($B17="DÉBITO",$D17-($D17*TAXAS!$B$18)), IF($A17=TAXAS!$A$19,IF($B17="DÉBITO",$D17-($D17*TAXAS!$B$19)), IF($A17=TAXAS!$A$20,IF($B17="DÉBITO",$D17-($D17*TAXAS!$B$20)), IF($A17=TAXAS!$A$21,IF($B17="DÉBITO",$D17-($D17*TAXAS!$B$21)), IF($A17=TAXAS!$A$22,IF($B17="DÉBITO",$D17-($D17*TAXAS!$B$22)), IF($A17=TAXAS!$A$23,IF($B17="DÉBITO",$D17-($D17*TAXAS!$B$23)), IF($A17=TAXAS!$A$24,IF($B17="DÉBITO",$D17-($D17*TAXAS!$B$24)), IF($A17=TAXAS!$A$25,IF($B17="DÉBITO",$D17-($D17*TAXAS!$B$25)), IF($A17=TAXAS!$A$26,IF($B17="DÉBITO",$D17-($D17*TAXAS!$B$26)), IF($A17=TAXAS!$A$27,IF($B17="DÉBITO",$D17-($D17*TAXAS!$B$27))))))))))))))))))))))))))/1</f>
        <v>0</v>
      </c>
      <c r="F17" s="8">
        <f>IF($A17="VISA",IF($B17="CRÉDITO",$D17-($D17*TAXAS!$C$4)),IF($A17="MASTER",IF($B17="CRÉDITO",$D17-($D17*TAXAS!$C$5)),IF($A17="ELO", IF($B17="CRÉDITO",$D17-($D17*TAXAS!$C$6)),IF($A17="HIPERCARD",IF($B17="CRÉDITO",$D17-($D17*TAXAS!$C$7)),IF($A17="DINERS",IF($B17="CRÉDITO",$D17-($D17*TAXAS!$C$8)),IF($A17="AMERICA EXPRESS",IF($B17="CRÉDITO",$D17-($D17*TAXAS!$C$9)),IF($A17=TAXAS!$A$10,IF($B17="CRÉDITO",$D17-($D17*TAXAS!$C$10)), IF($A17=TAXAS!$A$11,IF($B17="CRÉDITO",$D17-($D17*TAXAS!$C$11)), IF($A17=TAXAS!$A$12,IF($B17="CRÉDITO",$D17-($D17*TAXAS!$C$12)), IF($A17=TAXAS!$A$13,IF($B17="CRÉDITO",$D17-($D17*TAXAS!$C$13)), IF($A17=TAXAS!$A$14,IF($B17="CRÉDITO",$D17-($D17*TAXAS!$C$14)), IF($A17=TAXAS!$A$15,IF($B17="CRÉDITO",$D17-($D17*TAXAS!$C$15)), IF($A17=TAXAS!$A$16,IF($B17="CRÉDITO",$D17-($D17*TAXAS!$C$16)), IF($A17=TAXAS!$A$17,IF($B17="CRÉDITO",$D17-($D17*TAXAS!$C$17)), IF($A17=TAXAS!$A$18,IF($B17="CRÉDITO",$D17-($D17*TAXAS!$C$18)), IF($A17=TAXAS!$A$19,IF($B17="CRÉDITO",$D17-($D17*TAXAS!$C$19)), IF($A17=TAXAS!$A$20,IF($B17="CRÉDITO",$D17-($D17*TAXAS!$C$20)), IF($A17=TAXAS!$A$21,IF($B17="CRÉDITO",$D17-($D17*TAXAS!$C$21)), IF($A17=TAXAS!$A$22,IF($B17="CRÉDITO",$D17-($D17*TAXAS!$C$22)), IF($A17=TAXAS!$A$23,IF($B17="CRÉDITO",$D17-($D17*TAXAS!$C$23)), IF($A17=TAXAS!$A$24,IF($B17="CRÉDITO",$D17-($D17*TAXAS!$C$24)), IF($A17=TAXAS!$A$25,IF($B17="CRÉDITO",$D17-($D17*TAXAS!$C$25)), IF($A17=TAXAS!$A$26,IF($B17="CRÉDITO",$D17-($D17*TAXAS!$C$26)), IF($A17=TAXAS!$A$27,IF($B17="CRÉDITO",$D17-($D17*TAXAS!$C$27))))))))))))))))))))))))))/1</f>
        <v>0</v>
      </c>
      <c r="G17" s="9">
        <f>IF($A17="VISA",IF($B17="PARCELADO ATÉ 3X",$D17-(D17*TAXAS!$D$4))/3,IF($A17="MASTER",IF($B17="PARCELADO ATÉ 3X",$D17-(D17*TAXAS!$D$5))/3,IF($A17="ELO",IF($B17="PARCELADO ATÉ 3X",$D17-(D17*TAXAS!$D$6))/3,IF($A17="HIPERCARD",IF($B17="PARCELADO ATÉ 3X",$D17-(D17*TAXAS!$D$7))/3,IF($A17="DINERS",IF($B17="PARCELADO ATÉ 3X",$D17-(D17*TAXAS!$D$8))/3,IF($A17="AMERICA EXPRESS",IF($B17="PARCELADO ATÉ 3X",$D17-(D17*TAXAS!$D$9))/3,IF($A17=TAXAS!$A$10,IF($B17="PARCELADO ATÉ 3X",$D17-($D17*TAXAS!$D$10))/3,IF($A17=TAXAS!$A$11,IF($B17="PARCELADO ATÉ 3X",$D17-($D17*TAXAS!$D$11))/3,IF($A17=TAXAS!$A$12,IF($B17="PARCELADO ATÉ 3X",$D17-($D17*TAXAS!$D$12))/3,IF($A17=TAXAS!$A$13,IF($B17="PARCELADO ATÉ 3X",$D17-($D17*TAXAS!$D$13))/3,IF($A17=TAXAS!$A$14,IF($B17="PARCELADO ATÉ 3X",$D17-($D17*TAXAS!$D$14))/3,IF($A17=TAXAS!$A$15,IF($B17="PARCELADO ATÉ 3X",$D17-($D17*TAXAS!$D$15))/3,IF($A17=TAXAS!$A$16,IF($B17="PARCELADO ATÉ 3X",$D17-($D17*TAXAS!$D$16))/3,IF($A17=TAXAS!$A$17,IF($B17="PARCELADO ATÉ 3X",$D17-($D17*TAXAS!$D$17))/3,IF($A17=TAXAS!$A$18,IF($B17="PARCELADO ATÉ 3X",$D17-($D17*TAXAS!$D$18))/3,IF($A17=TAXAS!$A$19,IF($B17="PARCELADO ATÉ 3X",$D17-($D17*TAXAS!$D$19))/3,IF($A17=TAXAS!$A$20,IF($B17="PARCELADO ATÉ 3X",$D17-($D17*TAXAS!$D$20))/3,IF($A17=TAXAS!$A$21,IF($B17="PARCELADO ATÉ 3X",$D17-($D17*TAXAS!$D$21))/3,IF($A17=TAXAS!$A$22,IF($B17="PARCELADO ATÉ 3X",$D17-($D17*TAXAS!$D$22))/3,IF($A17=TAXAS!$A$23,IF($B17="PARCELADO ATÉ 3X",$D17-($D17*TAXAS!$D$23))/3,IF($A17=TAXAS!$A$24,IF($B17="PARCELADO ATÉ 3X",$D17-($D17*TAXAS!$D$24))/3,IF($A17=TAXAS!$A$25,IF($B17="PARCELADO ATÉ 3X",$D17-($D17*TAXAS!$D$25))/3,IF($A17=TAXAS!$A$26,IF($B17="PARCELADO ATÉ 3X",$D17-($D17*TAXAS!$D$26))/3,IF($A17=TAXAS!$A$27,IF($B17="PARCELADO ATÉ 3X",$D17-($D17*TAXAS!$D$27))/3))))))))))))))))))))))))/1</f>
        <v>0</v>
      </c>
      <c r="H17" s="9">
        <f>IF($A17="VISA",IF($B17="PARCELADO ATÉ 6X",$D17-(D17*TAXAS!$E$4))/6,IF($A17="MASTER",IF($B17="PARCELADO ATÉ 6X",$D17-(D17*TAXAS!$E$5))/6,IF($A17="ELO",IF($B17="PARCELADO ATÉ 6X",$D17-(D17*TAXAS!$E$6))/6,IF($A17="HIPERCARD",IF($B17="PARCELADO ATÉ 6X",$D17-(D17*TAXAS!$E$7))/6,IF($A17="DINERS",IF($B17="PARCELADO ATÉ 6X",$D17-(D17*TAXAS!$E$8))/6,IF($A17="AMERICA EXPRESS",IF($B17="PARCELADO ATÉ 6X",$D17-(D17*TAXAS!$E$9))/6,IF($A17=TAXAS!$A$10,IF($B17="PARCELADO ATÉ 6X",$D17-($D17*TAXAS!$E$10))/6,IF($A17=TAXAS!$A$11,IF($B17="PARCELADO ATÉ 6X",$D17-($D17*TAXAS!$E$11))/6,IF($A17=TAXAS!$A$12,IF($B17="PARCELADO ATÉ 6X",$D17-($D17*TAXAS!$E$12))/6,IF($A17=TAXAS!$A$13,IF($B17="PARCELADO ATÉ 6X",$D17-($D17*TAXAS!$E$13))/6,IF($A17=TAXAS!$A$14,IF($B17="PARCELADO ATÉ 6X",$D17-($D17*TAXAS!$E$14))/6,IF($A17=TAXAS!$A$15,IF($B17="PARCELADO ATÉ 6X",$D17-($D17*TAXAS!$E$15))/6,IF($A17=TAXAS!$A$16,IF($B17="PARCELADO ATÉ 6X",$D17-($D17*TAXAS!$E$16))/6,IF($A17=TAXAS!$A$17,IF($B17="PARCELADO ATÉ 6X",$D17-($D17*TAXAS!$E$17))/6,IF($A17=TAXAS!$A$18,IF($B17="PARCELADO ATÉ 6X",$D17-($D17*TAXAS!$E$18))/6,IF($A17=TAXAS!$A$19,IF($B17="PARCELADO ATÉ 6X",$D17-($D17*TAXAS!$E$19))/6,IF($A17=TAXAS!$A$20,IF($B17="PARCELADO ATÉ 6X",$D17-($D17*TAXAS!$E$20))/6,IF($A17=TAXAS!$A$21,IF($B17="PARCELADO ATÉ 6X",$D17-($D17*TAXAS!$E$21))/6,IF($A17=TAXAS!$A$22,IF($B17="PARCELADO ATÉ 6X",$D17-($D17*TAXAS!$E$22))/6,IF($A17=TAXAS!$A$23,IF($B17="PARCELADO ATÉ 6X",$D17-($D17*TAXAS!$E$23))/6,IF($A17=TAXAS!$A$24,IF($B17="PARCELADO ATÉ 6X",$D17-($D17*TAXAS!$E$24))/6,IF($A17=TAXAS!$A$25,IF($B17="PARCELADO ATÉ 6X",$D17-($D17*TAXAS!$E$25))/6,IF($A17=TAXAS!$A$26,IF($B17="PARCELADO ATÉ 6X",$D17-($D17*TAXAS!$E$26))/6,IF($A17=TAXAS!$A$27,IF($B17="PARCELADO ATÉ 6X",$D17-($D17*TAXAS!$E$27))/6))))))))))))))))))))))))/1</f>
        <v>6.3999999999999995</v>
      </c>
      <c r="I17" s="9">
        <f>IF($A17="VISA",IF($B17="PARCELADO ATÉ 12X",$D17-(D17*TAXAS!$F$4))/12,IF($A17="MASTER",IF($B17="PARCELADO ATÉ 12X",$D17-(D17*TAXAS!$F$5))/12,IF($A17="ELO",IF($B17="PARCELADO ATÉ 12X",$D17-(D17*TAXAS!$F$6))/12,IF($A17="HIPERCARD",IF($B17="PARCELADO ATÉ 12X",$D17-(D17*TAXAS!$F$7))/12,IF($A17="DINERS",IF($B17="PARCELADO ATÉ 12X",$D17-(D17*TAXAS!$F$8))/12,IF($A17="AMERICA EXPRESS",IF($B17="PARCELADO ATÉ 12X",$D17-(D17*TAXAS!$F$9))/12,IF($A17=TAXAS!$A$10,IF($B17="PARCELADO ATÉ 12X",$D17-($D17*TAXAS!$F$10))/12,IF($A17=TAXAS!$A$11,IF($B17="PARCELADO ATÉ 12X",$D17-($D17*TAXAS!$F$11))/12,IF($A17=TAXAS!$A$12,IF($B17="PARCELADO ATÉ 12X",$D17-($D17*TAXAS!$F$12))/12,IF($A17=TAXAS!$A$13,IF($B17="PARCELADO ATÉ 12X",$D17-($D17*TAXAS!$F$13))/12,IF($A17=TAXAS!$A$14,IF($B17="PARCELADO ATÉ 12X",$D17-($D17*TAXAS!$F$14))/12,IF($A17=TAXAS!$A$15,IF($B17="PARCELADO ATÉ 12X",$D17-($D17*TAXAS!$F$15))/12,IF($A17=TAXAS!$A$16,IF($B17="PARCELADO ATÉ 12X",$D17-($D17*TAXAS!$F$16))/12,IF($A17=TAXAS!$A$17,IF($B17="PARCELADO ATÉ 12X",$D17-($D17*TAXAS!$F$17))/12,IF($A17=TAXAS!$A$18,IF($B17="PARCELADO ATÉ 12X",$D17-($D17*TAXAS!$F$18))/12,IF($A17=TAXAS!$A$19,IF($B17="PARCELADO ATÉ 12X",$D17-($D17*TAXAS!$F$19))/12,IF($A17=TAXAS!$A$20,IF($B17="PARCELADO ATÉ 12X",$D17-($D17*TAXAS!$F$20))/12,IF($A17=TAXAS!$A$21,IF($B17="PARCELADO ATÉ 12X",$D17-($D17*TAXAS!$F$21))/12,IF($A17=TAXAS!$A$22,IF($B17="PARCELADO ATÉ 12X",$D17-($D17*TAXAS!$F$22))/12,IF($A17=TAXAS!$A$23,IF($B17="PARCELADO ATÉ 12X",$D17-($D17*TAXAS!$F$23))/12,IF($A17=TAXAS!$A$24,IF($B17="PARCELADO ATÉ 12X",$D17-($D17*TAXAS!$F$24))/12,IF($A17=TAXAS!$A$25,IF($B17="PARCELADO ATÉ 12X",$D17-($D17*TAXAS!$F$25))/12,IF($A17=TAXAS!$A$26,IF($B17="PARCELADO ATÉ 12X",$D17-($D17*TAXAS!$F$26))/12,IF($A17=TAXAS!$A$27,IF($B17="PARCELADO ATÉ 12X",$D17-($D17*TAXAS!$F$27))/12))))))))))))))))))))))))/1</f>
        <v>0</v>
      </c>
      <c r="J17" s="8">
        <f t="shared" si="0"/>
        <v>6.3999999999999995</v>
      </c>
      <c r="K17" s="10" t="b">
        <f>IF($B17="PARCELADO ATÉ 3X",($D17-($D17*TAXAS!$D$4))-$J17)</f>
        <v>0</v>
      </c>
      <c r="L17" s="10">
        <f>IF($B17="PARCELADO ATÉ 6X",($D17-($D17*TAXAS!$E$4))-$J17)</f>
        <v>32</v>
      </c>
      <c r="M17" s="10" t="b">
        <f>IF($B17="PARCELADO ATÉ 12X",($D17-($D17*TAXAS!$F$4))-$J17)</f>
        <v>0</v>
      </c>
      <c r="N17" s="8">
        <f t="shared" si="1"/>
        <v>32</v>
      </c>
      <c r="O17" s="10">
        <f t="shared" si="2"/>
        <v>38.4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1:31" ht="15.75" customHeight="1" x14ac:dyDescent="0.2">
      <c r="A18" s="3" t="s">
        <v>18</v>
      </c>
      <c r="B18" s="5" t="s">
        <v>14</v>
      </c>
      <c r="C18" s="19"/>
      <c r="D18" s="45">
        <v>80</v>
      </c>
      <c r="E18" s="8">
        <f>IF($A18="VISA",IF($B18="DÉBITO",$D18-($D18*TAXAS!$B$4)),IF($A18="MASTER",IF($B18="DÉBITO",$D18-($D18*TAXAS!$B$5)),IF($A18="ELO", IF($B18="DÉBITO",$D18-($D18*TAXAS!$B$6)),IF($A18="HIPERCARD",IF($B18="DÉBITO",$D18-($D18*TAXAS!$B$7)),IF($A18="DINERS",IF($B18="DÉBITO",$D18-($D18*TAXAS!$B$8)),IF($A18="AMERICA EXPRESS",IF($B18="DÉBITO",$D18-($D18*TAXAS!$B$9)),IF($A18=TAXAS!$A$10,IF($B18="DÉBITO",$D18-($D18*TAXAS!$B$10)), IF($A18=TAXAS!$A$11,IF($B18="DÉBITO",$D18-($D18*TAXAS!$B$11)), IF($A18=TAXAS!$A$12,IF($B18="DÉBITO",$D18-($D18*TAXAS!$B$12)), IF($A18=TAXAS!$A$13,IF($B18="DÉBITO",$D18-($D18*TAXAS!$B$13)), IF($A18=TAXAS!$A$14,IF($B18="DÉBITO",$D18-($D18*TAXAS!$B$14)), IF($A18=TAXAS!$A$15,IF($B18="DÉBITO",$D18-($D18*TAXAS!$B$15)), IF($A18=TAXAS!$A$16,IF($B18="DÉBITO",$D18-($D18*TAXAS!$B$16)), IF($A18=TAXAS!$A$17,IF($B18="DÉBITO",$D18-($D18*TAXAS!$B$17)), IF($A18=TAXAS!$A$18,IF($B18="DÉBITO",$D18-($D18*TAXAS!$B$18)), IF($A18=TAXAS!$A$19,IF($B18="DÉBITO",$D18-($D18*TAXAS!$B$19)), IF($A18=TAXAS!$A$20,IF($B18="DÉBITO",$D18-($D18*TAXAS!$B$20)), IF($A18=TAXAS!$A$21,IF($B18="DÉBITO",$D18-($D18*TAXAS!$B$21)), IF($A18=TAXAS!$A$22,IF($B18="DÉBITO",$D18-($D18*TAXAS!$B$22)), IF($A18=TAXAS!$A$23,IF($B18="DÉBITO",$D18-($D18*TAXAS!$B$23)), IF($A18=TAXAS!$A$24,IF($B18="DÉBITO",$D18-($D18*TAXAS!$B$24)), IF($A18=TAXAS!$A$25,IF($B18="DÉBITO",$D18-($D18*TAXAS!$B$25)), IF($A18=TAXAS!$A$26,IF($B18="DÉBITO",$D18-($D18*TAXAS!$B$26)), IF($A18=TAXAS!$A$27,IF($B18="DÉBITO",$D18-($D18*TAXAS!$B$27))))))))))))))))))))))))))/1</f>
        <v>0</v>
      </c>
      <c r="F18" s="8">
        <f>IF($A18="VISA",IF($B18="CRÉDITO",$D18-($D18*TAXAS!$C$4)),IF($A18="MASTER",IF($B18="CRÉDITO",$D18-($D18*TAXAS!$C$5)),IF($A18="ELO", IF($B18="CRÉDITO",$D18-($D18*TAXAS!$C$6)),IF($A18="HIPERCARD",IF($B18="CRÉDITO",$D18-($D18*TAXAS!$C$7)),IF($A18="DINERS",IF($B18="CRÉDITO",$D18-($D18*TAXAS!$C$8)),IF($A18="AMERICA EXPRESS",IF($B18="CRÉDITO",$D18-($D18*TAXAS!$C$9)),IF($A18=TAXAS!$A$10,IF($B18="CRÉDITO",$D18-($D18*TAXAS!$C$10)), IF($A18=TAXAS!$A$11,IF($B18="CRÉDITO",$D18-($D18*TAXAS!$C$11)), IF($A18=TAXAS!$A$12,IF($B18="CRÉDITO",$D18-($D18*TAXAS!$C$12)), IF($A18=TAXAS!$A$13,IF($B18="CRÉDITO",$D18-($D18*TAXAS!$C$13)), IF($A18=TAXAS!$A$14,IF($B18="CRÉDITO",$D18-($D18*TAXAS!$C$14)), IF($A18=TAXAS!$A$15,IF($B18="CRÉDITO",$D18-($D18*TAXAS!$C$15)), IF($A18=TAXAS!$A$16,IF($B18="CRÉDITO",$D18-($D18*TAXAS!$C$16)), IF($A18=TAXAS!$A$17,IF($B18="CRÉDITO",$D18-($D18*TAXAS!$C$17)), IF($A18=TAXAS!$A$18,IF($B18="CRÉDITO",$D18-($D18*TAXAS!$C$18)), IF($A18=TAXAS!$A$19,IF($B18="CRÉDITO",$D18-($D18*TAXAS!$C$19)), IF($A18=TAXAS!$A$20,IF($B18="CRÉDITO",$D18-($D18*TAXAS!$C$20)), IF($A18=TAXAS!$A$21,IF($B18="CRÉDITO",$D18-($D18*TAXAS!$C$21)), IF($A18=TAXAS!$A$22,IF($B18="CRÉDITO",$D18-($D18*TAXAS!$C$22)), IF($A18=TAXAS!$A$23,IF($B18="CRÉDITO",$D18-($D18*TAXAS!$C$23)), IF($A18=TAXAS!$A$24,IF($B18="CRÉDITO",$D18-($D18*TAXAS!$C$24)), IF($A18=TAXAS!$A$25,IF($B18="CRÉDITO",$D18-($D18*TAXAS!$C$25)), IF($A18=TAXAS!$A$26,IF($B18="CRÉDITO",$D18-($D18*TAXAS!$C$26)), IF($A18=TAXAS!$A$27,IF($B18="CRÉDITO",$D18-($D18*TAXAS!$C$27))))))))))))))))))))))))))/1</f>
        <v>0</v>
      </c>
      <c r="G18" s="9">
        <f>IF($A18="VISA",IF($B18="PARCELADO ATÉ 3X",$D18-(D18*TAXAS!$D$4))/3,IF($A18="MASTER",IF($B18="PARCELADO ATÉ 3X",$D18-(D18*TAXAS!$D$5))/3,IF($A18="ELO",IF($B18="PARCELADO ATÉ 3X",$D18-(D18*TAXAS!$D$6))/3,IF($A18="HIPERCARD",IF($B18="PARCELADO ATÉ 3X",$D18-(D18*TAXAS!$D$7))/3,IF($A18="DINERS",IF($B18="PARCELADO ATÉ 3X",$D18-(D18*TAXAS!$D$8))/3,IF($A18="AMERICA EXPRESS",IF($B18="PARCELADO ATÉ 3X",$D18-(D18*TAXAS!$D$9))/3,IF($A18=TAXAS!$A$10,IF($B18="PARCELADO ATÉ 3X",$D18-($D18*TAXAS!$D$10))/3,IF($A18=TAXAS!$A$11,IF($B18="PARCELADO ATÉ 3X",$D18-($D18*TAXAS!$D$11))/3,IF($A18=TAXAS!$A$12,IF($B18="PARCELADO ATÉ 3X",$D18-($D18*TAXAS!$D$12))/3,IF($A18=TAXAS!$A$13,IF($B18="PARCELADO ATÉ 3X",$D18-($D18*TAXAS!$D$13))/3,IF($A18=TAXAS!$A$14,IF($B18="PARCELADO ATÉ 3X",$D18-($D18*TAXAS!$D$14))/3,IF($A18=TAXAS!$A$15,IF($B18="PARCELADO ATÉ 3X",$D18-($D18*TAXAS!$D$15))/3,IF($A18=TAXAS!$A$16,IF($B18="PARCELADO ATÉ 3X",$D18-($D18*TAXAS!$D$16))/3,IF($A18=TAXAS!$A$17,IF($B18="PARCELADO ATÉ 3X",$D18-($D18*TAXAS!$D$17))/3,IF($A18=TAXAS!$A$18,IF($B18="PARCELADO ATÉ 3X",$D18-($D18*TAXAS!$D$18))/3,IF($A18=TAXAS!$A$19,IF($B18="PARCELADO ATÉ 3X",$D18-($D18*TAXAS!$D$19))/3,IF($A18=TAXAS!$A$20,IF($B18="PARCELADO ATÉ 3X",$D18-($D18*TAXAS!$D$20))/3,IF($A18=TAXAS!$A$21,IF($B18="PARCELADO ATÉ 3X",$D18-($D18*TAXAS!$D$21))/3,IF($A18=TAXAS!$A$22,IF($B18="PARCELADO ATÉ 3X",$D18-($D18*TAXAS!$D$22))/3,IF($A18=TAXAS!$A$23,IF($B18="PARCELADO ATÉ 3X",$D18-($D18*TAXAS!$D$23))/3,IF($A18=TAXAS!$A$24,IF($B18="PARCELADO ATÉ 3X",$D18-($D18*TAXAS!$D$24))/3,IF($A18=TAXAS!$A$25,IF($B18="PARCELADO ATÉ 3X",$D18-($D18*TAXAS!$D$25))/3,IF($A18=TAXAS!$A$26,IF($B18="PARCELADO ATÉ 3X",$D18-($D18*TAXAS!$D$26))/3,IF($A18=TAXAS!$A$27,IF($B18="PARCELADO ATÉ 3X",$D18-($D18*TAXAS!$D$27))/3))))))))))))))))))))))))/1</f>
        <v>0</v>
      </c>
      <c r="H18" s="9">
        <f>IF($A18="VISA",IF($B18="PARCELADO ATÉ 6X",$D18-(D18*TAXAS!$E$4))/6,IF($A18="MASTER",IF($B18="PARCELADO ATÉ 6X",$D18-(D18*TAXAS!$E$5))/6,IF($A18="ELO",IF($B18="PARCELADO ATÉ 6X",$D18-(D18*TAXAS!$E$6))/6,IF($A18="HIPERCARD",IF($B18="PARCELADO ATÉ 6X",$D18-(D18*TAXAS!$E$7))/6,IF($A18="DINERS",IF($B18="PARCELADO ATÉ 6X",$D18-(D18*TAXAS!$E$8))/6,IF($A18="AMERICA EXPRESS",IF($B18="PARCELADO ATÉ 6X",$D18-(D18*TAXAS!$E$9))/6,IF($A18=TAXAS!$A$10,IF($B18="PARCELADO ATÉ 6X",$D18-($D18*TAXAS!$E$10))/6,IF($A18=TAXAS!$A$11,IF($B18="PARCELADO ATÉ 6X",$D18-($D18*TAXAS!$E$11))/6,IF($A18=TAXAS!$A$12,IF($B18="PARCELADO ATÉ 6X",$D18-($D18*TAXAS!$E$12))/6,IF($A18=TAXAS!$A$13,IF($B18="PARCELADO ATÉ 6X",$D18-($D18*TAXAS!$E$13))/6,IF($A18=TAXAS!$A$14,IF($B18="PARCELADO ATÉ 6X",$D18-($D18*TAXAS!$E$14))/6,IF($A18=TAXAS!$A$15,IF($B18="PARCELADO ATÉ 6X",$D18-($D18*TAXAS!$E$15))/6,IF($A18=TAXAS!$A$16,IF($B18="PARCELADO ATÉ 6X",$D18-($D18*TAXAS!$E$16))/6,IF($A18=TAXAS!$A$17,IF($B18="PARCELADO ATÉ 6X",$D18-($D18*TAXAS!$E$17))/6,IF($A18=TAXAS!$A$18,IF($B18="PARCELADO ATÉ 6X",$D18-($D18*TAXAS!$E$18))/6,IF($A18=TAXAS!$A$19,IF($B18="PARCELADO ATÉ 6X",$D18-($D18*TAXAS!$E$19))/6,IF($A18=TAXAS!$A$20,IF($B18="PARCELADO ATÉ 6X",$D18-($D18*TAXAS!$E$20))/6,IF($A18=TAXAS!$A$21,IF($B18="PARCELADO ATÉ 6X",$D18-($D18*TAXAS!$E$21))/6,IF($A18=TAXAS!$A$22,IF($B18="PARCELADO ATÉ 6X",$D18-($D18*TAXAS!$E$22))/6,IF($A18=TAXAS!$A$23,IF($B18="PARCELADO ATÉ 6X",$D18-($D18*TAXAS!$E$23))/6,IF($A18=TAXAS!$A$24,IF($B18="PARCELADO ATÉ 6X",$D18-($D18*TAXAS!$E$24))/6,IF($A18=TAXAS!$A$25,IF($B18="PARCELADO ATÉ 6X",$D18-($D18*TAXAS!$E$25))/6,IF($A18=TAXAS!$A$26,IF($B18="PARCELADO ATÉ 6X",$D18-($D18*TAXAS!$E$26))/6,IF($A18=TAXAS!$A$27,IF($B18="PARCELADO ATÉ 6X",$D18-($D18*TAXAS!$E$27))/6))))))))))))))))))))))))/1</f>
        <v>12.799999999999999</v>
      </c>
      <c r="I18" s="9">
        <f>IF($A18="VISA",IF($B18="PARCELADO ATÉ 12X",$D18-(D18*TAXAS!$F$4))/12,IF($A18="MASTER",IF($B18="PARCELADO ATÉ 12X",$D18-(D18*TAXAS!$F$5))/12,IF($A18="ELO",IF($B18="PARCELADO ATÉ 12X",$D18-(D18*TAXAS!$F$6))/12,IF($A18="HIPERCARD",IF($B18="PARCELADO ATÉ 12X",$D18-(D18*TAXAS!$F$7))/12,IF($A18="DINERS",IF($B18="PARCELADO ATÉ 12X",$D18-(D18*TAXAS!$F$8))/12,IF($A18="AMERICA EXPRESS",IF($B18="PARCELADO ATÉ 12X",$D18-(D18*TAXAS!$F$9))/12,IF($A18=TAXAS!$A$10,IF($B18="PARCELADO ATÉ 12X",$D18-($D18*TAXAS!$F$10))/12,IF($A18=TAXAS!$A$11,IF($B18="PARCELADO ATÉ 12X",$D18-($D18*TAXAS!$F$11))/12,IF($A18=TAXAS!$A$12,IF($B18="PARCELADO ATÉ 12X",$D18-($D18*TAXAS!$F$12))/12,IF($A18=TAXAS!$A$13,IF($B18="PARCELADO ATÉ 12X",$D18-($D18*TAXAS!$F$13))/12,IF($A18=TAXAS!$A$14,IF($B18="PARCELADO ATÉ 12X",$D18-($D18*TAXAS!$F$14))/12,IF($A18=TAXAS!$A$15,IF($B18="PARCELADO ATÉ 12X",$D18-($D18*TAXAS!$F$15))/12,IF($A18=TAXAS!$A$16,IF($B18="PARCELADO ATÉ 12X",$D18-($D18*TAXAS!$F$16))/12,IF($A18=TAXAS!$A$17,IF($B18="PARCELADO ATÉ 12X",$D18-($D18*TAXAS!$F$17))/12,IF($A18=TAXAS!$A$18,IF($B18="PARCELADO ATÉ 12X",$D18-($D18*TAXAS!$F$18))/12,IF($A18=TAXAS!$A$19,IF($B18="PARCELADO ATÉ 12X",$D18-($D18*TAXAS!$F$19))/12,IF($A18=TAXAS!$A$20,IF($B18="PARCELADO ATÉ 12X",$D18-($D18*TAXAS!$F$20))/12,IF($A18=TAXAS!$A$21,IF($B18="PARCELADO ATÉ 12X",$D18-($D18*TAXAS!$F$21))/12,IF($A18=TAXAS!$A$22,IF($B18="PARCELADO ATÉ 12X",$D18-($D18*TAXAS!$F$22))/12,IF($A18=TAXAS!$A$23,IF($B18="PARCELADO ATÉ 12X",$D18-($D18*TAXAS!$F$23))/12,IF($A18=TAXAS!$A$24,IF($B18="PARCELADO ATÉ 12X",$D18-($D18*TAXAS!$F$24))/12,IF($A18=TAXAS!$A$25,IF($B18="PARCELADO ATÉ 12X",$D18-($D18*TAXAS!$F$25))/12,IF($A18=TAXAS!$A$26,IF($B18="PARCELADO ATÉ 12X",$D18-($D18*TAXAS!$F$26))/12,IF($A18=TAXAS!$A$27,IF($B18="PARCELADO ATÉ 12X",$D18-($D18*TAXAS!$F$27))/12))))))))))))))))))))))))/1</f>
        <v>0</v>
      </c>
      <c r="J18" s="8">
        <f t="shared" si="0"/>
        <v>12.799999999999999</v>
      </c>
      <c r="K18" s="10" t="b">
        <f>IF($B18="PARCELADO ATÉ 3X",($D18-($D18*TAXAS!$D$4))-$J18)</f>
        <v>0</v>
      </c>
      <c r="L18" s="10">
        <f>IF($B18="PARCELADO ATÉ 6X",($D18-($D18*TAXAS!$E$4))-$J18)</f>
        <v>64</v>
      </c>
      <c r="M18" s="10" t="b">
        <f>IF($B18="PARCELADO ATÉ 12X",($D18-($D18*TAXAS!$F$4))-$J18)</f>
        <v>0</v>
      </c>
      <c r="N18" s="8">
        <f t="shared" si="1"/>
        <v>64</v>
      </c>
      <c r="O18" s="10">
        <f t="shared" si="2"/>
        <v>76.8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5.75" customHeight="1" x14ac:dyDescent="0.2">
      <c r="A19" s="3" t="s">
        <v>18</v>
      </c>
      <c r="B19" s="5" t="s">
        <v>15</v>
      </c>
      <c r="C19" s="19"/>
      <c r="D19" s="45">
        <v>100</v>
      </c>
      <c r="E19" s="8">
        <f>IF($A19="VISA",IF($B19="DÉBITO",$D19-($D19*TAXAS!$B$4)),IF($A19="MASTER",IF($B19="DÉBITO",$D19-($D19*TAXAS!$B$5)),IF($A19="ELO", IF($B19="DÉBITO",$D19-($D19*TAXAS!$B$6)),IF($A19="HIPERCARD",IF($B19="DÉBITO",$D19-($D19*TAXAS!$B$7)),IF($A19="DINERS",IF($B19="DÉBITO",$D19-($D19*TAXAS!$B$8)),IF($A19="AMERICA EXPRESS",IF($B19="DÉBITO",$D19-($D19*TAXAS!$B$9)),IF($A19=TAXAS!$A$10,IF($B19="DÉBITO",$D19-($D19*TAXAS!$B$10)), IF($A19=TAXAS!$A$11,IF($B19="DÉBITO",$D19-($D19*TAXAS!$B$11)), IF($A19=TAXAS!$A$12,IF($B19="DÉBITO",$D19-($D19*TAXAS!$B$12)), IF($A19=TAXAS!$A$13,IF($B19="DÉBITO",$D19-($D19*TAXAS!$B$13)), IF($A19=TAXAS!$A$14,IF($B19="DÉBITO",$D19-($D19*TAXAS!$B$14)), IF($A19=TAXAS!$A$15,IF($B19="DÉBITO",$D19-($D19*TAXAS!$B$15)), IF($A19=TAXAS!$A$16,IF($B19="DÉBITO",$D19-($D19*TAXAS!$B$16)), IF($A19=TAXAS!$A$17,IF($B19="DÉBITO",$D19-($D19*TAXAS!$B$17)), IF($A19=TAXAS!$A$18,IF($B19="DÉBITO",$D19-($D19*TAXAS!$B$18)), IF($A19=TAXAS!$A$19,IF($B19="DÉBITO",$D19-($D19*TAXAS!$B$19)), IF($A19=TAXAS!$A$20,IF($B19="DÉBITO",$D19-($D19*TAXAS!$B$20)), IF($A19=TAXAS!$A$21,IF($B19="DÉBITO",$D19-($D19*TAXAS!$B$21)), IF($A19=TAXAS!$A$22,IF($B19="DÉBITO",$D19-($D19*TAXAS!$B$22)), IF($A19=TAXAS!$A$23,IF($B19="DÉBITO",$D19-($D19*TAXAS!$B$23)), IF($A19=TAXAS!$A$24,IF($B19="DÉBITO",$D19-($D19*TAXAS!$B$24)), IF($A19=TAXAS!$A$25,IF($B19="DÉBITO",$D19-($D19*TAXAS!$B$25)), IF($A19=TAXAS!$A$26,IF($B19="DÉBITO",$D19-($D19*TAXAS!$B$26)), IF($A19=TAXAS!$A$27,IF($B19="DÉBITO",$D19-($D19*TAXAS!$B$27))))))))))))))))))))))))))/1</f>
        <v>0</v>
      </c>
      <c r="F19" s="8">
        <f>IF($A19="VISA",IF($B19="CRÉDITO",$D19-($D19*TAXAS!$C$4)),IF($A19="MASTER",IF($B19="CRÉDITO",$D19-($D19*TAXAS!$C$5)),IF($A19="ELO", IF($B19="CRÉDITO",$D19-($D19*TAXAS!$C$6)),IF($A19="HIPERCARD",IF($B19="CRÉDITO",$D19-($D19*TAXAS!$C$7)),IF($A19="DINERS",IF($B19="CRÉDITO",$D19-($D19*TAXAS!$C$8)),IF($A19="AMERICA EXPRESS",IF($B19="CRÉDITO",$D19-($D19*TAXAS!$C$9)),IF($A19=TAXAS!$A$10,IF($B19="CRÉDITO",$D19-($D19*TAXAS!$C$10)), IF($A19=TAXAS!$A$11,IF($B19="CRÉDITO",$D19-($D19*TAXAS!$C$11)), IF($A19=TAXAS!$A$12,IF($B19="CRÉDITO",$D19-($D19*TAXAS!$C$12)), IF($A19=TAXAS!$A$13,IF($B19="CRÉDITO",$D19-($D19*TAXAS!$C$13)), IF($A19=TAXAS!$A$14,IF($B19="CRÉDITO",$D19-($D19*TAXAS!$C$14)), IF($A19=TAXAS!$A$15,IF($B19="CRÉDITO",$D19-($D19*TAXAS!$C$15)), IF($A19=TAXAS!$A$16,IF($B19="CRÉDITO",$D19-($D19*TAXAS!$C$16)), IF($A19=TAXAS!$A$17,IF($B19="CRÉDITO",$D19-($D19*TAXAS!$C$17)), IF($A19=TAXAS!$A$18,IF($B19="CRÉDITO",$D19-($D19*TAXAS!$C$18)), IF($A19=TAXAS!$A$19,IF($B19="CRÉDITO",$D19-($D19*TAXAS!$C$19)), IF($A19=TAXAS!$A$20,IF($B19="CRÉDITO",$D19-($D19*TAXAS!$C$20)), IF($A19=TAXAS!$A$21,IF($B19="CRÉDITO",$D19-($D19*TAXAS!$C$21)), IF($A19=TAXAS!$A$22,IF($B19="CRÉDITO",$D19-($D19*TAXAS!$C$22)), IF($A19=TAXAS!$A$23,IF($B19="CRÉDITO",$D19-($D19*TAXAS!$C$23)), IF($A19=TAXAS!$A$24,IF($B19="CRÉDITO",$D19-($D19*TAXAS!$C$24)), IF($A19=TAXAS!$A$25,IF($B19="CRÉDITO",$D19-($D19*TAXAS!$C$25)), IF($A19=TAXAS!$A$26,IF($B19="CRÉDITO",$D19-($D19*TAXAS!$C$26)), IF($A19=TAXAS!$A$27,IF($B19="CRÉDITO",$D19-($D19*TAXAS!$C$27))))))))))))))))))))))))))/1</f>
        <v>0</v>
      </c>
      <c r="G19" s="9">
        <f>IF($A19="VISA",IF($B19="PARCELADO ATÉ 3X",$D19-(D19*TAXAS!$D$4))/3,IF($A19="MASTER",IF($B19="PARCELADO ATÉ 3X",$D19-(D19*TAXAS!$D$5))/3,IF($A19="ELO",IF($B19="PARCELADO ATÉ 3X",$D19-(D19*TAXAS!$D$6))/3,IF($A19="HIPERCARD",IF($B19="PARCELADO ATÉ 3X",$D19-(D19*TAXAS!$D$7))/3,IF($A19="DINERS",IF($B19="PARCELADO ATÉ 3X",$D19-(D19*TAXAS!$D$8))/3,IF($A19="AMERICA EXPRESS",IF($B19="PARCELADO ATÉ 3X",$D19-(D19*TAXAS!$D$9))/3,IF($A19=TAXAS!$A$10,IF($B19="PARCELADO ATÉ 3X",$D19-($D19*TAXAS!$D$10))/3,IF($A19=TAXAS!$A$11,IF($B19="PARCELADO ATÉ 3X",$D19-($D19*TAXAS!$D$11))/3,IF($A19=TAXAS!$A$12,IF($B19="PARCELADO ATÉ 3X",$D19-($D19*TAXAS!$D$12))/3,IF($A19=TAXAS!$A$13,IF($B19="PARCELADO ATÉ 3X",$D19-($D19*TAXAS!$D$13))/3,IF($A19=TAXAS!$A$14,IF($B19="PARCELADO ATÉ 3X",$D19-($D19*TAXAS!$D$14))/3,IF($A19=TAXAS!$A$15,IF($B19="PARCELADO ATÉ 3X",$D19-($D19*TAXAS!$D$15))/3,IF($A19=TAXAS!$A$16,IF($B19="PARCELADO ATÉ 3X",$D19-($D19*TAXAS!$D$16))/3,IF($A19=TAXAS!$A$17,IF($B19="PARCELADO ATÉ 3X",$D19-($D19*TAXAS!$D$17))/3,IF($A19=TAXAS!$A$18,IF($B19="PARCELADO ATÉ 3X",$D19-($D19*TAXAS!$D$18))/3,IF($A19=TAXAS!$A$19,IF($B19="PARCELADO ATÉ 3X",$D19-($D19*TAXAS!$D$19))/3,IF($A19=TAXAS!$A$20,IF($B19="PARCELADO ATÉ 3X",$D19-($D19*TAXAS!$D$20))/3,IF($A19=TAXAS!$A$21,IF($B19="PARCELADO ATÉ 3X",$D19-($D19*TAXAS!$D$21))/3,IF($A19=TAXAS!$A$22,IF($B19="PARCELADO ATÉ 3X",$D19-($D19*TAXAS!$D$22))/3,IF($A19=TAXAS!$A$23,IF($B19="PARCELADO ATÉ 3X",$D19-($D19*TAXAS!$D$23))/3,IF($A19=TAXAS!$A$24,IF($B19="PARCELADO ATÉ 3X",$D19-($D19*TAXAS!$D$24))/3,IF($A19=TAXAS!$A$25,IF($B19="PARCELADO ATÉ 3X",$D19-($D19*TAXAS!$D$25))/3,IF($A19=TAXAS!$A$26,IF($B19="PARCELADO ATÉ 3X",$D19-($D19*TAXAS!$D$26))/3,IF($A19=TAXAS!$A$27,IF($B19="PARCELADO ATÉ 3X",$D19-($D19*TAXAS!$D$27))/3))))))))))))))))))))))))/1</f>
        <v>0</v>
      </c>
      <c r="H19" s="9">
        <f>IF($A19="VISA",IF($B19="PARCELADO ATÉ 6X",$D19-(D19*TAXAS!$E$4))/6,IF($A19="MASTER",IF($B19="PARCELADO ATÉ 6X",$D19-(D19*TAXAS!$E$5))/6,IF($A19="ELO",IF($B19="PARCELADO ATÉ 6X",$D19-(D19*TAXAS!$E$6))/6,IF($A19="HIPERCARD",IF($B19="PARCELADO ATÉ 6X",$D19-(D19*TAXAS!$E$7))/6,IF($A19="DINERS",IF($B19="PARCELADO ATÉ 6X",$D19-(D19*TAXAS!$E$8))/6,IF($A19="AMERICA EXPRESS",IF($B19="PARCELADO ATÉ 6X",$D19-(D19*TAXAS!$E$9))/6,IF($A19=TAXAS!$A$10,IF($B19="PARCELADO ATÉ 6X",$D19-($D19*TAXAS!$E$10))/6,IF($A19=TAXAS!$A$11,IF($B19="PARCELADO ATÉ 6X",$D19-($D19*TAXAS!$E$11))/6,IF($A19=TAXAS!$A$12,IF($B19="PARCELADO ATÉ 6X",$D19-($D19*TAXAS!$E$12))/6,IF($A19=TAXAS!$A$13,IF($B19="PARCELADO ATÉ 6X",$D19-($D19*TAXAS!$E$13))/6,IF($A19=TAXAS!$A$14,IF($B19="PARCELADO ATÉ 6X",$D19-($D19*TAXAS!$E$14))/6,IF($A19=TAXAS!$A$15,IF($B19="PARCELADO ATÉ 6X",$D19-($D19*TAXAS!$E$15))/6,IF($A19=TAXAS!$A$16,IF($B19="PARCELADO ATÉ 6X",$D19-($D19*TAXAS!$E$16))/6,IF($A19=TAXAS!$A$17,IF($B19="PARCELADO ATÉ 6X",$D19-($D19*TAXAS!$E$17))/6,IF($A19=TAXAS!$A$18,IF($B19="PARCELADO ATÉ 6X",$D19-($D19*TAXAS!$E$18))/6,IF($A19=TAXAS!$A$19,IF($B19="PARCELADO ATÉ 6X",$D19-($D19*TAXAS!$E$19))/6,IF($A19=TAXAS!$A$20,IF($B19="PARCELADO ATÉ 6X",$D19-($D19*TAXAS!$E$20))/6,IF($A19=TAXAS!$A$21,IF($B19="PARCELADO ATÉ 6X",$D19-($D19*TAXAS!$E$21))/6,IF($A19=TAXAS!$A$22,IF($B19="PARCELADO ATÉ 6X",$D19-($D19*TAXAS!$E$22))/6,IF($A19=TAXAS!$A$23,IF($B19="PARCELADO ATÉ 6X",$D19-($D19*TAXAS!$E$23))/6,IF($A19=TAXAS!$A$24,IF($B19="PARCELADO ATÉ 6X",$D19-($D19*TAXAS!$E$24))/6,IF($A19=TAXAS!$A$25,IF($B19="PARCELADO ATÉ 6X",$D19-($D19*TAXAS!$E$25))/6,IF($A19=TAXAS!$A$26,IF($B19="PARCELADO ATÉ 6X",$D19-($D19*TAXAS!$E$26))/6,IF($A19=TAXAS!$A$27,IF($B19="PARCELADO ATÉ 6X",$D19-($D19*TAXAS!$E$27))/6))))))))))))))))))))))))/1</f>
        <v>0</v>
      </c>
      <c r="I19" s="9">
        <f>IF($A19="VISA",IF($B19="PARCELADO ATÉ 12X",$D19-(D19*TAXAS!$F$4))/12,IF($A19="MASTER",IF($B19="PARCELADO ATÉ 12X",$D19-(D19*TAXAS!$F$5))/12,IF($A19="ELO",IF($B19="PARCELADO ATÉ 12X",$D19-(D19*TAXAS!$F$6))/12,IF($A19="HIPERCARD",IF($B19="PARCELADO ATÉ 12X",$D19-(D19*TAXAS!$F$7))/12,IF($A19="DINERS",IF($B19="PARCELADO ATÉ 12X",$D19-(D19*TAXAS!$F$8))/12,IF($A19="AMERICA EXPRESS",IF($B19="PARCELADO ATÉ 12X",$D19-(D19*TAXAS!$F$9))/12,IF($A19=TAXAS!$A$10,IF($B19="PARCELADO ATÉ 12X",$D19-($D19*TAXAS!$F$10))/12,IF($A19=TAXAS!$A$11,IF($B19="PARCELADO ATÉ 12X",$D19-($D19*TAXAS!$F$11))/12,IF($A19=TAXAS!$A$12,IF($B19="PARCELADO ATÉ 12X",$D19-($D19*TAXAS!$F$12))/12,IF($A19=TAXAS!$A$13,IF($B19="PARCELADO ATÉ 12X",$D19-($D19*TAXAS!$F$13))/12,IF($A19=TAXAS!$A$14,IF($B19="PARCELADO ATÉ 12X",$D19-($D19*TAXAS!$F$14))/12,IF($A19=TAXAS!$A$15,IF($B19="PARCELADO ATÉ 12X",$D19-($D19*TAXAS!$F$15))/12,IF($A19=TAXAS!$A$16,IF($B19="PARCELADO ATÉ 12X",$D19-($D19*TAXAS!$F$16))/12,IF($A19=TAXAS!$A$17,IF($B19="PARCELADO ATÉ 12X",$D19-($D19*TAXAS!$F$17))/12,IF($A19=TAXAS!$A$18,IF($B19="PARCELADO ATÉ 12X",$D19-($D19*TAXAS!$F$18))/12,IF($A19=TAXAS!$A$19,IF($B19="PARCELADO ATÉ 12X",$D19-($D19*TAXAS!$F$19))/12,IF($A19=TAXAS!$A$20,IF($B19="PARCELADO ATÉ 12X",$D19-($D19*TAXAS!$F$20))/12,IF($A19=TAXAS!$A$21,IF($B19="PARCELADO ATÉ 12X",$D19-($D19*TAXAS!$F$21))/12,IF($A19=TAXAS!$A$22,IF($B19="PARCELADO ATÉ 12X",$D19-($D19*TAXAS!$F$22))/12,IF($A19=TAXAS!$A$23,IF($B19="PARCELADO ATÉ 12X",$D19-($D19*TAXAS!$F$23))/12,IF($A19=TAXAS!$A$24,IF($B19="PARCELADO ATÉ 12X",$D19-($D19*TAXAS!$F$24))/12,IF($A19=TAXAS!$A$25,IF($B19="PARCELADO ATÉ 12X",$D19-($D19*TAXAS!$F$25))/12,IF($A19=TAXAS!$A$26,IF($B19="PARCELADO ATÉ 12X",$D19-($D19*TAXAS!$F$26))/12,IF($A19=TAXAS!$A$27,IF($B19="PARCELADO ATÉ 12X",$D19-($D19*TAXAS!$F$27))/12))))))))))))))))))))))))/1</f>
        <v>7.916666666666667</v>
      </c>
      <c r="J19" s="8">
        <f t="shared" si="0"/>
        <v>7.916666666666667</v>
      </c>
      <c r="K19" s="10" t="b">
        <f>IF($B19="PARCELADO ATÉ 3X",($D19-($D19*TAXAS!$D$4))-$J19)</f>
        <v>0</v>
      </c>
      <c r="L19" s="10" t="b">
        <f>IF($B19="PARCELADO ATÉ 6X",($D19-($D19*TAXAS!$E$4))-$J19)</f>
        <v>0</v>
      </c>
      <c r="M19" s="10">
        <f>IF($B19="PARCELADO ATÉ 12X",($D19-($D19*TAXAS!$F$4))-$J19)</f>
        <v>87.083333333333329</v>
      </c>
      <c r="N19" s="8">
        <f t="shared" si="1"/>
        <v>87.083333333333329</v>
      </c>
      <c r="O19" s="10">
        <f t="shared" si="2"/>
        <v>95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1:31" ht="15.75" customHeight="1" x14ac:dyDescent="0.2">
      <c r="A20" s="3" t="s">
        <v>18</v>
      </c>
      <c r="B20" s="5" t="s">
        <v>5</v>
      </c>
      <c r="C20" s="19"/>
      <c r="D20" s="45">
        <v>100</v>
      </c>
      <c r="E20" s="8">
        <f>IF($A20="VISA",IF($B20="DÉBITO",$D20-($D20*TAXAS!$B$4)),IF($A20="MASTER",IF($B20="DÉBITO",$D20-($D20*TAXAS!$B$5)),IF($A20="ELO", IF($B20="DÉBITO",$D20-($D20*TAXAS!$B$6)),IF($A20="HIPERCARD",IF($B20="DÉBITO",$D20-($D20*TAXAS!$B$7)),IF($A20="DINERS",IF($B20="DÉBITO",$D20-($D20*TAXAS!$B$8)),IF($A20="AMERICA EXPRESS",IF($B20="DÉBITO",$D20-($D20*TAXAS!$B$9)),IF($A20=TAXAS!$A$10,IF($B20="DÉBITO",$D20-($D20*TAXAS!$B$10)), IF($A20=TAXAS!$A$11,IF($B20="DÉBITO",$D20-($D20*TAXAS!$B$11)), IF($A20=TAXAS!$A$12,IF($B20="DÉBITO",$D20-($D20*TAXAS!$B$12)), IF($A20=TAXAS!$A$13,IF($B20="DÉBITO",$D20-($D20*TAXAS!$B$13)), IF($A20=TAXAS!$A$14,IF($B20="DÉBITO",$D20-($D20*TAXAS!$B$14)), IF($A20=TAXAS!$A$15,IF($B20="DÉBITO",$D20-($D20*TAXAS!$B$15)), IF($A20=TAXAS!$A$16,IF($B20="DÉBITO",$D20-($D20*TAXAS!$B$16)), IF($A20=TAXAS!$A$17,IF($B20="DÉBITO",$D20-($D20*TAXAS!$B$17)), IF($A20=TAXAS!$A$18,IF($B20="DÉBITO",$D20-($D20*TAXAS!$B$18)), IF($A20=TAXAS!$A$19,IF($B20="DÉBITO",$D20-($D20*TAXAS!$B$19)), IF($A20=TAXAS!$A$20,IF($B20="DÉBITO",$D20-($D20*TAXAS!$B$20)), IF($A20=TAXAS!$A$21,IF($B20="DÉBITO",$D20-($D20*TAXAS!$B$21)), IF($A20=TAXAS!$A$22,IF($B20="DÉBITO",$D20-($D20*TAXAS!$B$22)), IF($A20=TAXAS!$A$23,IF($B20="DÉBITO",$D20-($D20*TAXAS!$B$23)), IF($A20=TAXAS!$A$24,IF($B20="DÉBITO",$D20-($D20*TAXAS!$B$24)), IF($A20=TAXAS!$A$25,IF($B20="DÉBITO",$D20-($D20*TAXAS!$B$25)), IF($A20=TAXAS!$A$26,IF($B20="DÉBITO",$D20-($D20*TAXAS!$B$26)), IF($A20=TAXAS!$A$27,IF($B20="DÉBITO",$D20-($D20*TAXAS!$B$27))))))))))))))))))))))))))/1</f>
        <v>0</v>
      </c>
      <c r="F20" s="8">
        <f>IF($A20="VISA",IF($B20="CRÉDITO",$D20-($D20*TAXAS!$C$4)),IF($A20="MASTER",IF($B20="CRÉDITO",$D20-($D20*TAXAS!$C$5)),IF($A20="ELO", IF($B20="CRÉDITO",$D20-($D20*TAXAS!$C$6)),IF($A20="HIPERCARD",IF($B20="CRÉDITO",$D20-($D20*TAXAS!$C$7)),IF($A20="DINERS",IF($B20="CRÉDITO",$D20-($D20*TAXAS!$C$8)),IF($A20="AMERICA EXPRESS",IF($B20="CRÉDITO",$D20-($D20*TAXAS!$C$9)),IF($A20=TAXAS!$A$10,IF($B20="CRÉDITO",$D20-($D20*TAXAS!$C$10)), IF($A20=TAXAS!$A$11,IF($B20="CRÉDITO",$D20-($D20*TAXAS!$C$11)), IF($A20=TAXAS!$A$12,IF($B20="CRÉDITO",$D20-($D20*TAXAS!$C$12)), IF($A20=TAXAS!$A$13,IF($B20="CRÉDITO",$D20-($D20*TAXAS!$C$13)), IF($A20=TAXAS!$A$14,IF($B20="CRÉDITO",$D20-($D20*TAXAS!$C$14)), IF($A20=TAXAS!$A$15,IF($B20="CRÉDITO",$D20-($D20*TAXAS!$C$15)), IF($A20=TAXAS!$A$16,IF($B20="CRÉDITO",$D20-($D20*TAXAS!$C$16)), IF($A20=TAXAS!$A$17,IF($B20="CRÉDITO",$D20-($D20*TAXAS!$C$17)), IF($A20=TAXAS!$A$18,IF($B20="CRÉDITO",$D20-($D20*TAXAS!$C$18)), IF($A20=TAXAS!$A$19,IF($B20="CRÉDITO",$D20-($D20*TAXAS!$C$19)), IF($A20=TAXAS!$A$20,IF($B20="CRÉDITO",$D20-($D20*TAXAS!$C$20)), IF($A20=TAXAS!$A$21,IF($B20="CRÉDITO",$D20-($D20*TAXAS!$C$21)), IF($A20=TAXAS!$A$22,IF($B20="CRÉDITO",$D20-($D20*TAXAS!$C$22)), IF($A20=TAXAS!$A$23,IF($B20="CRÉDITO",$D20-($D20*TAXAS!$C$23)), IF($A20=TAXAS!$A$24,IF($B20="CRÉDITO",$D20-($D20*TAXAS!$C$24)), IF($A20=TAXAS!$A$25,IF($B20="CRÉDITO",$D20-($D20*TAXAS!$C$25)), IF($A20=TAXAS!$A$26,IF($B20="CRÉDITO",$D20-($D20*TAXAS!$C$26)), IF($A20=TAXAS!$A$27,IF($B20="CRÉDITO",$D20-($D20*TAXAS!$C$27))))))))))))))))))))))))))/1</f>
        <v>97</v>
      </c>
      <c r="G20" s="9">
        <f>IF($A20="VISA",IF($B20="PARCELADO ATÉ 3X",$D20-(D20*TAXAS!$D$4))/3,IF($A20="MASTER",IF($B20="PARCELADO ATÉ 3X",$D20-(D20*TAXAS!$D$5))/3,IF($A20="ELO",IF($B20="PARCELADO ATÉ 3X",$D20-(D20*TAXAS!$D$6))/3,IF($A20="HIPERCARD",IF($B20="PARCELADO ATÉ 3X",$D20-(D20*TAXAS!$D$7))/3,IF($A20="DINERS",IF($B20="PARCELADO ATÉ 3X",$D20-(D20*TAXAS!$D$8))/3,IF($A20="AMERICA EXPRESS",IF($B20="PARCELADO ATÉ 3X",$D20-(D20*TAXAS!$D$9))/3,IF($A20=TAXAS!$A$10,IF($B20="PARCELADO ATÉ 3X",$D20-($D20*TAXAS!$D$10))/3,IF($A20=TAXAS!$A$11,IF($B20="PARCELADO ATÉ 3X",$D20-($D20*TAXAS!$D$11))/3,IF($A20=TAXAS!$A$12,IF($B20="PARCELADO ATÉ 3X",$D20-($D20*TAXAS!$D$12))/3,IF($A20=TAXAS!$A$13,IF($B20="PARCELADO ATÉ 3X",$D20-($D20*TAXAS!$D$13))/3,IF($A20=TAXAS!$A$14,IF($B20="PARCELADO ATÉ 3X",$D20-($D20*TAXAS!$D$14))/3,IF($A20=TAXAS!$A$15,IF($B20="PARCELADO ATÉ 3X",$D20-($D20*TAXAS!$D$15))/3,IF($A20=TAXAS!$A$16,IF($B20="PARCELADO ATÉ 3X",$D20-($D20*TAXAS!$D$16))/3,IF($A20=TAXAS!$A$17,IF($B20="PARCELADO ATÉ 3X",$D20-($D20*TAXAS!$D$17))/3,IF($A20=TAXAS!$A$18,IF($B20="PARCELADO ATÉ 3X",$D20-($D20*TAXAS!$D$18))/3,IF($A20=TAXAS!$A$19,IF($B20="PARCELADO ATÉ 3X",$D20-($D20*TAXAS!$D$19))/3,IF($A20=TAXAS!$A$20,IF($B20="PARCELADO ATÉ 3X",$D20-($D20*TAXAS!$D$20))/3,IF($A20=TAXAS!$A$21,IF($B20="PARCELADO ATÉ 3X",$D20-($D20*TAXAS!$D$21))/3,IF($A20=TAXAS!$A$22,IF($B20="PARCELADO ATÉ 3X",$D20-($D20*TAXAS!$D$22))/3,IF($A20=TAXAS!$A$23,IF($B20="PARCELADO ATÉ 3X",$D20-($D20*TAXAS!$D$23))/3,IF($A20=TAXAS!$A$24,IF($B20="PARCELADO ATÉ 3X",$D20-($D20*TAXAS!$D$24))/3,IF($A20=TAXAS!$A$25,IF($B20="PARCELADO ATÉ 3X",$D20-($D20*TAXAS!$D$25))/3,IF($A20=TAXAS!$A$26,IF($B20="PARCELADO ATÉ 3X",$D20-($D20*TAXAS!$D$26))/3,IF($A20=TAXAS!$A$27,IF($B20="PARCELADO ATÉ 3X",$D20-($D20*TAXAS!$D$27))/3))))))))))))))))))))))))/1</f>
        <v>0</v>
      </c>
      <c r="H20" s="9">
        <f>IF($A20="VISA",IF($B20="PARCELADO ATÉ 6X",$D20-(D20*TAXAS!$E$4))/6,IF($A20="MASTER",IF($B20="PARCELADO ATÉ 6X",$D20-(D20*TAXAS!$E$5))/6,IF($A20="ELO",IF($B20="PARCELADO ATÉ 6X",$D20-(D20*TAXAS!$E$6))/6,IF($A20="HIPERCARD",IF($B20="PARCELADO ATÉ 6X",$D20-(D20*TAXAS!$E$7))/6,IF($A20="DINERS",IF($B20="PARCELADO ATÉ 6X",$D20-(D20*TAXAS!$E$8))/6,IF($A20="AMERICA EXPRESS",IF($B20="PARCELADO ATÉ 6X",$D20-(D20*TAXAS!$E$9))/6,IF($A20=TAXAS!$A$10,IF($B20="PARCELADO ATÉ 6X",$D20-($D20*TAXAS!$E$10))/6,IF($A20=TAXAS!$A$11,IF($B20="PARCELADO ATÉ 6X",$D20-($D20*TAXAS!$E$11))/6,IF($A20=TAXAS!$A$12,IF($B20="PARCELADO ATÉ 6X",$D20-($D20*TAXAS!$E$12))/6,IF($A20=TAXAS!$A$13,IF($B20="PARCELADO ATÉ 6X",$D20-($D20*TAXAS!$E$13))/6,IF($A20=TAXAS!$A$14,IF($B20="PARCELADO ATÉ 6X",$D20-($D20*TAXAS!$E$14))/6,IF($A20=TAXAS!$A$15,IF($B20="PARCELADO ATÉ 6X",$D20-($D20*TAXAS!$E$15))/6,IF($A20=TAXAS!$A$16,IF($B20="PARCELADO ATÉ 6X",$D20-($D20*TAXAS!$E$16))/6,IF($A20=TAXAS!$A$17,IF($B20="PARCELADO ATÉ 6X",$D20-($D20*TAXAS!$E$17))/6,IF($A20=TAXAS!$A$18,IF($B20="PARCELADO ATÉ 6X",$D20-($D20*TAXAS!$E$18))/6,IF($A20=TAXAS!$A$19,IF($B20="PARCELADO ATÉ 6X",$D20-($D20*TAXAS!$E$19))/6,IF($A20=TAXAS!$A$20,IF($B20="PARCELADO ATÉ 6X",$D20-($D20*TAXAS!$E$20))/6,IF($A20=TAXAS!$A$21,IF($B20="PARCELADO ATÉ 6X",$D20-($D20*TAXAS!$E$21))/6,IF($A20=TAXAS!$A$22,IF($B20="PARCELADO ATÉ 6X",$D20-($D20*TAXAS!$E$22))/6,IF($A20=TAXAS!$A$23,IF($B20="PARCELADO ATÉ 6X",$D20-($D20*TAXAS!$E$23))/6,IF($A20=TAXAS!$A$24,IF($B20="PARCELADO ATÉ 6X",$D20-($D20*TAXAS!$E$24))/6,IF($A20=TAXAS!$A$25,IF($B20="PARCELADO ATÉ 6X",$D20-($D20*TAXAS!$E$25))/6,IF($A20=TAXAS!$A$26,IF($B20="PARCELADO ATÉ 6X",$D20-($D20*TAXAS!$E$26))/6,IF($A20=TAXAS!$A$27,IF($B20="PARCELADO ATÉ 6X",$D20-($D20*TAXAS!$E$27))/6))))))))))))))))))))))))/1</f>
        <v>0</v>
      </c>
      <c r="I20" s="9">
        <f>IF($A20="VISA",IF($B20="PARCELADO ATÉ 12X",$D20-(D20*TAXAS!$F$4))/12,IF($A20="MASTER",IF($B20="PARCELADO ATÉ 12X",$D20-(D20*TAXAS!$F$5))/12,IF($A20="ELO",IF($B20="PARCELADO ATÉ 12X",$D20-(D20*TAXAS!$F$6))/12,IF($A20="HIPERCARD",IF($B20="PARCELADO ATÉ 12X",$D20-(D20*TAXAS!$F$7))/12,IF($A20="DINERS",IF($B20="PARCELADO ATÉ 12X",$D20-(D20*TAXAS!$F$8))/12,IF($A20="AMERICA EXPRESS",IF($B20="PARCELADO ATÉ 12X",$D20-(D20*TAXAS!$F$9))/12,IF($A20=TAXAS!$A$10,IF($B20="PARCELADO ATÉ 12X",$D20-($D20*TAXAS!$F$10))/12,IF($A20=TAXAS!$A$11,IF($B20="PARCELADO ATÉ 12X",$D20-($D20*TAXAS!$F$11))/12,IF($A20=TAXAS!$A$12,IF($B20="PARCELADO ATÉ 12X",$D20-($D20*TAXAS!$F$12))/12,IF($A20=TAXAS!$A$13,IF($B20="PARCELADO ATÉ 12X",$D20-($D20*TAXAS!$F$13))/12,IF($A20=TAXAS!$A$14,IF($B20="PARCELADO ATÉ 12X",$D20-($D20*TAXAS!$F$14))/12,IF($A20=TAXAS!$A$15,IF($B20="PARCELADO ATÉ 12X",$D20-($D20*TAXAS!$F$15))/12,IF($A20=TAXAS!$A$16,IF($B20="PARCELADO ATÉ 12X",$D20-($D20*TAXAS!$F$16))/12,IF($A20=TAXAS!$A$17,IF($B20="PARCELADO ATÉ 12X",$D20-($D20*TAXAS!$F$17))/12,IF($A20=TAXAS!$A$18,IF($B20="PARCELADO ATÉ 12X",$D20-($D20*TAXAS!$F$18))/12,IF($A20=TAXAS!$A$19,IF($B20="PARCELADO ATÉ 12X",$D20-($D20*TAXAS!$F$19))/12,IF($A20=TAXAS!$A$20,IF($B20="PARCELADO ATÉ 12X",$D20-($D20*TAXAS!$F$20))/12,IF($A20=TAXAS!$A$21,IF($B20="PARCELADO ATÉ 12X",$D20-($D20*TAXAS!$F$21))/12,IF($A20=TAXAS!$A$22,IF($B20="PARCELADO ATÉ 12X",$D20-($D20*TAXAS!$F$22))/12,IF($A20=TAXAS!$A$23,IF($B20="PARCELADO ATÉ 12X",$D20-($D20*TAXAS!$F$23))/12,IF($A20=TAXAS!$A$24,IF($B20="PARCELADO ATÉ 12X",$D20-($D20*TAXAS!$F$24))/12,IF($A20=TAXAS!$A$25,IF($B20="PARCELADO ATÉ 12X",$D20-($D20*TAXAS!$F$25))/12,IF($A20=TAXAS!$A$26,IF($B20="PARCELADO ATÉ 12X",$D20-($D20*TAXAS!$F$26))/12,IF($A20=TAXAS!$A$27,IF($B20="PARCELADO ATÉ 12X",$D20-($D20*TAXAS!$F$27))/12))))))))))))))))))))))))/1</f>
        <v>0</v>
      </c>
      <c r="J20" s="8">
        <f t="shared" si="0"/>
        <v>97</v>
      </c>
      <c r="K20" s="10" t="b">
        <f>IF($B20="PARCELADO ATÉ 3X",($D20-($D20*TAXAS!$D$4))-$J20)</f>
        <v>0</v>
      </c>
      <c r="L20" s="10" t="b">
        <f>IF($B20="PARCELADO ATÉ 6X",($D20-($D20*TAXAS!$E$4))-$J20)</f>
        <v>0</v>
      </c>
      <c r="M20" s="10" t="b">
        <f>IF($B20="PARCELADO ATÉ 12X",($D20-($D20*TAXAS!$F$4))-$J20)</f>
        <v>0</v>
      </c>
      <c r="N20" s="8">
        <f t="shared" si="1"/>
        <v>0</v>
      </c>
      <c r="O20" s="10">
        <f t="shared" si="2"/>
        <v>97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1:31" ht="15.75" customHeight="1" x14ac:dyDescent="0.2">
      <c r="A21" s="3" t="s">
        <v>18</v>
      </c>
      <c r="B21" s="5" t="s">
        <v>5</v>
      </c>
      <c r="C21" s="19"/>
      <c r="D21" s="45">
        <v>100</v>
      </c>
      <c r="E21" s="8">
        <f>IF($A21="VISA",IF($B21="DÉBITO",$D21-($D21*TAXAS!$B$4)),IF($A21="MASTER",IF($B21="DÉBITO",$D21-($D21*TAXAS!$B$5)),IF($A21="ELO", IF($B21="DÉBITO",$D21-($D21*TAXAS!$B$6)),IF($A21="HIPERCARD",IF($B21="DÉBITO",$D21-($D21*TAXAS!$B$7)),IF($A21="DINERS",IF($B21="DÉBITO",$D21-($D21*TAXAS!$B$8)),IF($A21="AMERICA EXPRESS",IF($B21="DÉBITO",$D21-($D21*TAXAS!$B$9)),IF($A21=TAXAS!$A$10,IF($B21="DÉBITO",$D21-($D21*TAXAS!$B$10)), IF($A21=TAXAS!$A$11,IF($B21="DÉBITO",$D21-($D21*TAXAS!$B$11)), IF($A21=TAXAS!$A$12,IF($B21="DÉBITO",$D21-($D21*TAXAS!$B$12)), IF($A21=TAXAS!$A$13,IF($B21="DÉBITO",$D21-($D21*TAXAS!$B$13)), IF($A21=TAXAS!$A$14,IF($B21="DÉBITO",$D21-($D21*TAXAS!$B$14)), IF($A21=TAXAS!$A$15,IF($B21="DÉBITO",$D21-($D21*TAXAS!$B$15)), IF($A21=TAXAS!$A$16,IF($B21="DÉBITO",$D21-($D21*TAXAS!$B$16)), IF($A21=TAXAS!$A$17,IF($B21="DÉBITO",$D21-($D21*TAXAS!$B$17)), IF($A21=TAXAS!$A$18,IF($B21="DÉBITO",$D21-($D21*TAXAS!$B$18)), IF($A21=TAXAS!$A$19,IF($B21="DÉBITO",$D21-($D21*TAXAS!$B$19)), IF($A21=TAXAS!$A$20,IF($B21="DÉBITO",$D21-($D21*TAXAS!$B$20)), IF($A21=TAXAS!$A$21,IF($B21="DÉBITO",$D21-($D21*TAXAS!$B$21)), IF($A21=TAXAS!$A$22,IF($B21="DÉBITO",$D21-($D21*TAXAS!$B$22)), IF($A21=TAXAS!$A$23,IF($B21="DÉBITO",$D21-($D21*TAXAS!$B$23)), IF($A21=TAXAS!$A$24,IF($B21="DÉBITO",$D21-($D21*TAXAS!$B$24)), IF($A21=TAXAS!$A$25,IF($B21="DÉBITO",$D21-($D21*TAXAS!$B$25)), IF($A21=TAXAS!$A$26,IF($B21="DÉBITO",$D21-($D21*TAXAS!$B$26)), IF($A21=TAXAS!$A$27,IF($B21="DÉBITO",$D21-($D21*TAXAS!$B$27))))))))))))))))))))))))))/1</f>
        <v>0</v>
      </c>
      <c r="F21" s="8">
        <f>IF($A21="VISA",IF($B21="CRÉDITO",$D21-($D21*TAXAS!$C$4)),IF($A21="MASTER",IF($B21="CRÉDITO",$D21-($D21*TAXAS!$C$5)),IF($A21="ELO", IF($B21="CRÉDITO",$D21-($D21*TAXAS!$C$6)),IF($A21="HIPERCARD",IF($B21="CRÉDITO",$D21-($D21*TAXAS!$C$7)),IF($A21="DINERS",IF($B21="CRÉDITO",$D21-($D21*TAXAS!$C$8)),IF($A21="AMERICA EXPRESS",IF($B21="CRÉDITO",$D21-($D21*TAXAS!$C$9)),IF($A21=TAXAS!$A$10,IF($B21="CRÉDITO",$D21-($D21*TAXAS!$C$10)), IF($A21=TAXAS!$A$11,IF($B21="CRÉDITO",$D21-($D21*TAXAS!$C$11)), IF($A21=TAXAS!$A$12,IF($B21="CRÉDITO",$D21-($D21*TAXAS!$C$12)), IF($A21=TAXAS!$A$13,IF($B21="CRÉDITO",$D21-($D21*TAXAS!$C$13)), IF($A21=TAXAS!$A$14,IF($B21="CRÉDITO",$D21-($D21*TAXAS!$C$14)), IF($A21=TAXAS!$A$15,IF($B21="CRÉDITO",$D21-($D21*TAXAS!$C$15)), IF($A21=TAXAS!$A$16,IF($B21="CRÉDITO",$D21-($D21*TAXAS!$C$16)), IF($A21=TAXAS!$A$17,IF($B21="CRÉDITO",$D21-($D21*TAXAS!$C$17)), IF($A21=TAXAS!$A$18,IF($B21="CRÉDITO",$D21-($D21*TAXAS!$C$18)), IF($A21=TAXAS!$A$19,IF($B21="CRÉDITO",$D21-($D21*TAXAS!$C$19)), IF($A21=TAXAS!$A$20,IF($B21="CRÉDITO",$D21-($D21*TAXAS!$C$20)), IF($A21=TAXAS!$A$21,IF($B21="CRÉDITO",$D21-($D21*TAXAS!$C$21)), IF($A21=TAXAS!$A$22,IF($B21="CRÉDITO",$D21-($D21*TAXAS!$C$22)), IF($A21=TAXAS!$A$23,IF($B21="CRÉDITO",$D21-($D21*TAXAS!$C$23)), IF($A21=TAXAS!$A$24,IF($B21="CRÉDITO",$D21-($D21*TAXAS!$C$24)), IF($A21=TAXAS!$A$25,IF($B21="CRÉDITO",$D21-($D21*TAXAS!$C$25)), IF($A21=TAXAS!$A$26,IF($B21="CRÉDITO",$D21-($D21*TAXAS!$C$26)), IF($A21=TAXAS!$A$27,IF($B21="CRÉDITO",$D21-($D21*TAXAS!$C$27))))))))))))))))))))))))))/1</f>
        <v>97</v>
      </c>
      <c r="G21" s="9">
        <f>IF($A21="VISA",IF($B21="PARCELADO ATÉ 3X",$D21-(D21*TAXAS!$D$4))/3,IF($A21="MASTER",IF($B21="PARCELADO ATÉ 3X",$D21-(D21*TAXAS!$D$5))/3,IF($A21="ELO",IF($B21="PARCELADO ATÉ 3X",$D21-(D21*TAXAS!$D$6))/3,IF($A21="HIPERCARD",IF($B21="PARCELADO ATÉ 3X",$D21-(D21*TAXAS!$D$7))/3,IF($A21="DINERS",IF($B21="PARCELADO ATÉ 3X",$D21-(D21*TAXAS!$D$8))/3,IF($A21="AMERICA EXPRESS",IF($B21="PARCELADO ATÉ 3X",$D21-(D21*TAXAS!$D$9))/3,IF($A21=TAXAS!$A$10,IF($B21="PARCELADO ATÉ 3X",$D21-($D21*TAXAS!$D$10))/3,IF($A21=TAXAS!$A$11,IF($B21="PARCELADO ATÉ 3X",$D21-($D21*TAXAS!$D$11))/3,IF($A21=TAXAS!$A$12,IF($B21="PARCELADO ATÉ 3X",$D21-($D21*TAXAS!$D$12))/3,IF($A21=TAXAS!$A$13,IF($B21="PARCELADO ATÉ 3X",$D21-($D21*TAXAS!$D$13))/3,IF($A21=TAXAS!$A$14,IF($B21="PARCELADO ATÉ 3X",$D21-($D21*TAXAS!$D$14))/3,IF($A21=TAXAS!$A$15,IF($B21="PARCELADO ATÉ 3X",$D21-($D21*TAXAS!$D$15))/3,IF($A21=TAXAS!$A$16,IF($B21="PARCELADO ATÉ 3X",$D21-($D21*TAXAS!$D$16))/3,IF($A21=TAXAS!$A$17,IF($B21="PARCELADO ATÉ 3X",$D21-($D21*TAXAS!$D$17))/3,IF($A21=TAXAS!$A$18,IF($B21="PARCELADO ATÉ 3X",$D21-($D21*TAXAS!$D$18))/3,IF($A21=TAXAS!$A$19,IF($B21="PARCELADO ATÉ 3X",$D21-($D21*TAXAS!$D$19))/3,IF($A21=TAXAS!$A$20,IF($B21="PARCELADO ATÉ 3X",$D21-($D21*TAXAS!$D$20))/3,IF($A21=TAXAS!$A$21,IF($B21="PARCELADO ATÉ 3X",$D21-($D21*TAXAS!$D$21))/3,IF($A21=TAXAS!$A$22,IF($B21="PARCELADO ATÉ 3X",$D21-($D21*TAXAS!$D$22))/3,IF($A21=TAXAS!$A$23,IF($B21="PARCELADO ATÉ 3X",$D21-($D21*TAXAS!$D$23))/3,IF($A21=TAXAS!$A$24,IF($B21="PARCELADO ATÉ 3X",$D21-($D21*TAXAS!$D$24))/3,IF($A21=TAXAS!$A$25,IF($B21="PARCELADO ATÉ 3X",$D21-($D21*TAXAS!$D$25))/3,IF($A21=TAXAS!$A$26,IF($B21="PARCELADO ATÉ 3X",$D21-($D21*TAXAS!$D$26))/3,IF($A21=TAXAS!$A$27,IF($B21="PARCELADO ATÉ 3X",$D21-($D21*TAXAS!$D$27))/3))))))))))))))))))))))))/1</f>
        <v>0</v>
      </c>
      <c r="H21" s="9">
        <f>IF($A21="VISA",IF($B21="PARCELADO ATÉ 6X",$D21-(D21*TAXAS!$E$4))/6,IF($A21="MASTER",IF($B21="PARCELADO ATÉ 6X",$D21-(D21*TAXAS!$E$5))/6,IF($A21="ELO",IF($B21="PARCELADO ATÉ 6X",$D21-(D21*TAXAS!$E$6))/6,IF($A21="HIPERCARD",IF($B21="PARCELADO ATÉ 6X",$D21-(D21*TAXAS!$E$7))/6,IF($A21="DINERS",IF($B21="PARCELADO ATÉ 6X",$D21-(D21*TAXAS!$E$8))/6,IF($A21="AMERICA EXPRESS",IF($B21="PARCELADO ATÉ 6X",$D21-(D21*TAXAS!$E$9))/6,IF($A21=TAXAS!$A$10,IF($B21="PARCELADO ATÉ 6X",$D21-($D21*TAXAS!$E$10))/6,IF($A21=TAXAS!$A$11,IF($B21="PARCELADO ATÉ 6X",$D21-($D21*TAXAS!$E$11))/6,IF($A21=TAXAS!$A$12,IF($B21="PARCELADO ATÉ 6X",$D21-($D21*TAXAS!$E$12))/6,IF($A21=TAXAS!$A$13,IF($B21="PARCELADO ATÉ 6X",$D21-($D21*TAXAS!$E$13))/6,IF($A21=TAXAS!$A$14,IF($B21="PARCELADO ATÉ 6X",$D21-($D21*TAXAS!$E$14))/6,IF($A21=TAXAS!$A$15,IF($B21="PARCELADO ATÉ 6X",$D21-($D21*TAXAS!$E$15))/6,IF($A21=TAXAS!$A$16,IF($B21="PARCELADO ATÉ 6X",$D21-($D21*TAXAS!$E$16))/6,IF($A21=TAXAS!$A$17,IF($B21="PARCELADO ATÉ 6X",$D21-($D21*TAXAS!$E$17))/6,IF($A21=TAXAS!$A$18,IF($B21="PARCELADO ATÉ 6X",$D21-($D21*TAXAS!$E$18))/6,IF($A21=TAXAS!$A$19,IF($B21="PARCELADO ATÉ 6X",$D21-($D21*TAXAS!$E$19))/6,IF($A21=TAXAS!$A$20,IF($B21="PARCELADO ATÉ 6X",$D21-($D21*TAXAS!$E$20))/6,IF($A21=TAXAS!$A$21,IF($B21="PARCELADO ATÉ 6X",$D21-($D21*TAXAS!$E$21))/6,IF($A21=TAXAS!$A$22,IF($B21="PARCELADO ATÉ 6X",$D21-($D21*TAXAS!$E$22))/6,IF($A21=TAXAS!$A$23,IF($B21="PARCELADO ATÉ 6X",$D21-($D21*TAXAS!$E$23))/6,IF($A21=TAXAS!$A$24,IF($B21="PARCELADO ATÉ 6X",$D21-($D21*TAXAS!$E$24))/6,IF($A21=TAXAS!$A$25,IF($B21="PARCELADO ATÉ 6X",$D21-($D21*TAXAS!$E$25))/6,IF($A21=TAXAS!$A$26,IF($B21="PARCELADO ATÉ 6X",$D21-($D21*TAXAS!$E$26))/6,IF($A21=TAXAS!$A$27,IF($B21="PARCELADO ATÉ 6X",$D21-($D21*TAXAS!$E$27))/6))))))))))))))))))))))))/1</f>
        <v>0</v>
      </c>
      <c r="I21" s="9">
        <f>IF($A21="VISA",IF($B21="PARCELADO ATÉ 12X",$D21-(D21*TAXAS!$F$4))/12,IF($A21="MASTER",IF($B21="PARCELADO ATÉ 12X",$D21-(D21*TAXAS!$F$5))/12,IF($A21="ELO",IF($B21="PARCELADO ATÉ 12X",$D21-(D21*TAXAS!$F$6))/12,IF($A21="HIPERCARD",IF($B21="PARCELADO ATÉ 12X",$D21-(D21*TAXAS!$F$7))/12,IF($A21="DINERS",IF($B21="PARCELADO ATÉ 12X",$D21-(D21*TAXAS!$F$8))/12,IF($A21="AMERICA EXPRESS",IF($B21="PARCELADO ATÉ 12X",$D21-(D21*TAXAS!$F$9))/12,IF($A21=TAXAS!$A$10,IF($B21="PARCELADO ATÉ 12X",$D21-($D21*TAXAS!$F$10))/12,IF($A21=TAXAS!$A$11,IF($B21="PARCELADO ATÉ 12X",$D21-($D21*TAXAS!$F$11))/12,IF($A21=TAXAS!$A$12,IF($B21="PARCELADO ATÉ 12X",$D21-($D21*TAXAS!$F$12))/12,IF($A21=TAXAS!$A$13,IF($B21="PARCELADO ATÉ 12X",$D21-($D21*TAXAS!$F$13))/12,IF($A21=TAXAS!$A$14,IF($B21="PARCELADO ATÉ 12X",$D21-($D21*TAXAS!$F$14))/12,IF($A21=TAXAS!$A$15,IF($B21="PARCELADO ATÉ 12X",$D21-($D21*TAXAS!$F$15))/12,IF($A21=TAXAS!$A$16,IF($B21="PARCELADO ATÉ 12X",$D21-($D21*TAXAS!$F$16))/12,IF($A21=TAXAS!$A$17,IF($B21="PARCELADO ATÉ 12X",$D21-($D21*TAXAS!$F$17))/12,IF($A21=TAXAS!$A$18,IF($B21="PARCELADO ATÉ 12X",$D21-($D21*TAXAS!$F$18))/12,IF($A21=TAXAS!$A$19,IF($B21="PARCELADO ATÉ 12X",$D21-($D21*TAXAS!$F$19))/12,IF($A21=TAXAS!$A$20,IF($B21="PARCELADO ATÉ 12X",$D21-($D21*TAXAS!$F$20))/12,IF($A21=TAXAS!$A$21,IF($B21="PARCELADO ATÉ 12X",$D21-($D21*TAXAS!$F$21))/12,IF($A21=TAXAS!$A$22,IF($B21="PARCELADO ATÉ 12X",$D21-($D21*TAXAS!$F$22))/12,IF($A21=TAXAS!$A$23,IF($B21="PARCELADO ATÉ 12X",$D21-($D21*TAXAS!$F$23))/12,IF($A21=TAXAS!$A$24,IF($B21="PARCELADO ATÉ 12X",$D21-($D21*TAXAS!$F$24))/12,IF($A21=TAXAS!$A$25,IF($B21="PARCELADO ATÉ 12X",$D21-($D21*TAXAS!$F$25))/12,IF($A21=TAXAS!$A$26,IF($B21="PARCELADO ATÉ 12X",$D21-($D21*TAXAS!$F$26))/12,IF($A21=TAXAS!$A$27,IF($B21="PARCELADO ATÉ 12X",$D21-($D21*TAXAS!$F$27))/12))))))))))))))))))))))))/1</f>
        <v>0</v>
      </c>
      <c r="J21" s="8">
        <f t="shared" si="0"/>
        <v>97</v>
      </c>
      <c r="K21" s="10" t="b">
        <f>IF($B21="PARCELADO ATÉ 3X",($D21-($D21*TAXAS!$D$4))-$J21)</f>
        <v>0</v>
      </c>
      <c r="L21" s="10" t="b">
        <f>IF($B21="PARCELADO ATÉ 6X",($D21-($D21*TAXAS!$E$4))-$J21)</f>
        <v>0</v>
      </c>
      <c r="M21" s="10" t="b">
        <f>IF($B21="PARCELADO ATÉ 12X",($D21-($D21*TAXAS!$F$4))-$J21)</f>
        <v>0</v>
      </c>
      <c r="N21" s="8">
        <f t="shared" si="1"/>
        <v>0</v>
      </c>
      <c r="O21" s="10">
        <f t="shared" si="2"/>
        <v>97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1:31" ht="15.75" customHeight="1" x14ac:dyDescent="0.2">
      <c r="A22" s="3" t="s">
        <v>19</v>
      </c>
      <c r="B22" s="5" t="s">
        <v>4</v>
      </c>
      <c r="C22" s="19"/>
      <c r="D22" s="45">
        <v>20</v>
      </c>
      <c r="E22" s="8">
        <f>IF($A22="VISA",IF($B22="DÉBITO",$D22-($D22*TAXAS!$B$4)),IF($A22="MASTER",IF($B22="DÉBITO",$D22-($D22*TAXAS!$B$5)),IF($A22="ELO", IF($B22="DÉBITO",$D22-($D22*TAXAS!$B$6)),IF($A22="HIPERCARD",IF($B22="DÉBITO",$D22-($D22*TAXAS!$B$7)),IF($A22="DINERS",IF($B22="DÉBITO",$D22-($D22*TAXAS!$B$8)),IF($A22="AMERICA EXPRESS",IF($B22="DÉBITO",$D22-($D22*TAXAS!$B$9)),IF($A22=TAXAS!$A$10,IF($B22="DÉBITO",$D22-($D22*TAXAS!$B$10)), IF($A22=TAXAS!$A$11,IF($B22="DÉBITO",$D22-($D22*TAXAS!$B$11)), IF($A22=TAXAS!$A$12,IF($B22="DÉBITO",$D22-($D22*TAXAS!$B$12)), IF($A22=TAXAS!$A$13,IF($B22="DÉBITO",$D22-($D22*TAXAS!$B$13)), IF($A22=TAXAS!$A$14,IF($B22="DÉBITO",$D22-($D22*TAXAS!$B$14)), IF($A22=TAXAS!$A$15,IF($B22="DÉBITO",$D22-($D22*TAXAS!$B$15)), IF($A22=TAXAS!$A$16,IF($B22="DÉBITO",$D22-($D22*TAXAS!$B$16)), IF($A22=TAXAS!$A$17,IF($B22="DÉBITO",$D22-($D22*TAXAS!$B$17)), IF($A22=TAXAS!$A$18,IF($B22="DÉBITO",$D22-($D22*TAXAS!$B$18)), IF($A22=TAXAS!$A$19,IF($B22="DÉBITO",$D22-($D22*TAXAS!$B$19)), IF($A22=TAXAS!$A$20,IF($B22="DÉBITO",$D22-($D22*TAXAS!$B$20)), IF($A22=TAXAS!$A$21,IF($B22="DÉBITO",$D22-($D22*TAXAS!$B$21)), IF($A22=TAXAS!$A$22,IF($B22="DÉBITO",$D22-($D22*TAXAS!$B$22)), IF($A22=TAXAS!$A$23,IF($B22="DÉBITO",$D22-($D22*TAXAS!$B$23)), IF($A22=TAXAS!$A$24,IF($B22="DÉBITO",$D22-($D22*TAXAS!$B$24)), IF($A22=TAXAS!$A$25,IF($B22="DÉBITO",$D22-($D22*TAXAS!$B$25)), IF($A22=TAXAS!$A$26,IF($B22="DÉBITO",$D22-($D22*TAXAS!$B$26)), IF($A22=TAXAS!$A$27,IF($B22="DÉBITO",$D22-($D22*TAXAS!$B$27))))))))))))))))))))))))))/1</f>
        <v>19.399999999999999</v>
      </c>
      <c r="F22" s="8">
        <f>IF($A22="VISA",IF($B22="CRÉDITO",$D22-($D22*TAXAS!$C$4)),IF($A22="MASTER",IF($B22="CRÉDITO",$D22-($D22*TAXAS!$C$5)),IF($A22="ELO", IF($B22="CRÉDITO",$D22-($D22*TAXAS!$C$6)),IF($A22="HIPERCARD",IF($B22="CRÉDITO",$D22-($D22*TAXAS!$C$7)),IF($A22="DINERS",IF($B22="CRÉDITO",$D22-($D22*TAXAS!$C$8)),IF($A22="AMERICA EXPRESS",IF($B22="CRÉDITO",$D22-($D22*TAXAS!$C$9)),IF($A22=TAXAS!$A$10,IF($B22="CRÉDITO",$D22-($D22*TAXAS!$C$10)), IF($A22=TAXAS!$A$11,IF($B22="CRÉDITO",$D22-($D22*TAXAS!$C$11)), IF($A22=TAXAS!$A$12,IF($B22="CRÉDITO",$D22-($D22*TAXAS!$C$12)), IF($A22=TAXAS!$A$13,IF($B22="CRÉDITO",$D22-($D22*TAXAS!$C$13)), IF($A22=TAXAS!$A$14,IF($B22="CRÉDITO",$D22-($D22*TAXAS!$C$14)), IF($A22=TAXAS!$A$15,IF($B22="CRÉDITO",$D22-($D22*TAXAS!$C$15)), IF($A22=TAXAS!$A$16,IF($B22="CRÉDITO",$D22-($D22*TAXAS!$C$16)), IF($A22=TAXAS!$A$17,IF($B22="CRÉDITO",$D22-($D22*TAXAS!$C$17)), IF($A22=TAXAS!$A$18,IF($B22="CRÉDITO",$D22-($D22*TAXAS!$C$18)), IF($A22=TAXAS!$A$19,IF($B22="CRÉDITO",$D22-($D22*TAXAS!$C$19)), IF($A22=TAXAS!$A$20,IF($B22="CRÉDITO",$D22-($D22*TAXAS!$C$20)), IF($A22=TAXAS!$A$21,IF($B22="CRÉDITO",$D22-($D22*TAXAS!$C$21)), IF($A22=TAXAS!$A$22,IF($B22="CRÉDITO",$D22-($D22*TAXAS!$C$22)), IF($A22=TAXAS!$A$23,IF($B22="CRÉDITO",$D22-($D22*TAXAS!$C$23)), IF($A22=TAXAS!$A$24,IF($B22="CRÉDITO",$D22-($D22*TAXAS!$C$24)), IF($A22=TAXAS!$A$25,IF($B22="CRÉDITO",$D22-($D22*TAXAS!$C$25)), IF($A22=TAXAS!$A$26,IF($B22="CRÉDITO",$D22-($D22*TAXAS!$C$26)), IF($A22=TAXAS!$A$27,IF($B22="CRÉDITO",$D22-($D22*TAXAS!$C$27))))))))))))))))))))))))))/1</f>
        <v>0</v>
      </c>
      <c r="G22" s="9">
        <f>IF($A22="VISA",IF($B22="PARCELADO ATÉ 3X",$D22-(D22*TAXAS!$D$4))/3,IF($A22="MASTER",IF($B22="PARCELADO ATÉ 3X",$D22-(D22*TAXAS!$D$5))/3,IF($A22="ELO",IF($B22="PARCELADO ATÉ 3X",$D22-(D22*TAXAS!$D$6))/3,IF($A22="HIPERCARD",IF($B22="PARCELADO ATÉ 3X",$D22-(D22*TAXAS!$D$7))/3,IF($A22="DINERS",IF($B22="PARCELADO ATÉ 3X",$D22-(D22*TAXAS!$D$8))/3,IF($A22="AMERICA EXPRESS",IF($B22="PARCELADO ATÉ 3X",$D22-(D22*TAXAS!$D$9))/3,IF($A22=TAXAS!$A$10,IF($B22="PARCELADO ATÉ 3X",$D22-($D22*TAXAS!$D$10))/3,IF($A22=TAXAS!$A$11,IF($B22="PARCELADO ATÉ 3X",$D22-($D22*TAXAS!$D$11))/3,IF($A22=TAXAS!$A$12,IF($B22="PARCELADO ATÉ 3X",$D22-($D22*TAXAS!$D$12))/3,IF($A22=TAXAS!$A$13,IF($B22="PARCELADO ATÉ 3X",$D22-($D22*TAXAS!$D$13))/3,IF($A22=TAXAS!$A$14,IF($B22="PARCELADO ATÉ 3X",$D22-($D22*TAXAS!$D$14))/3,IF($A22=TAXAS!$A$15,IF($B22="PARCELADO ATÉ 3X",$D22-($D22*TAXAS!$D$15))/3,IF($A22=TAXAS!$A$16,IF($B22="PARCELADO ATÉ 3X",$D22-($D22*TAXAS!$D$16))/3,IF($A22=TAXAS!$A$17,IF($B22="PARCELADO ATÉ 3X",$D22-($D22*TAXAS!$D$17))/3,IF($A22=TAXAS!$A$18,IF($B22="PARCELADO ATÉ 3X",$D22-($D22*TAXAS!$D$18))/3,IF($A22=TAXAS!$A$19,IF($B22="PARCELADO ATÉ 3X",$D22-($D22*TAXAS!$D$19))/3,IF($A22=TAXAS!$A$20,IF($B22="PARCELADO ATÉ 3X",$D22-($D22*TAXAS!$D$20))/3,IF($A22=TAXAS!$A$21,IF($B22="PARCELADO ATÉ 3X",$D22-($D22*TAXAS!$D$21))/3,IF($A22=TAXAS!$A$22,IF($B22="PARCELADO ATÉ 3X",$D22-($D22*TAXAS!$D$22))/3,IF($A22=TAXAS!$A$23,IF($B22="PARCELADO ATÉ 3X",$D22-($D22*TAXAS!$D$23))/3,IF($A22=TAXAS!$A$24,IF($B22="PARCELADO ATÉ 3X",$D22-($D22*TAXAS!$D$24))/3,IF($A22=TAXAS!$A$25,IF($B22="PARCELADO ATÉ 3X",$D22-($D22*TAXAS!$D$25))/3,IF($A22=TAXAS!$A$26,IF($B22="PARCELADO ATÉ 3X",$D22-($D22*TAXAS!$D$26))/3,IF($A22=TAXAS!$A$27,IF($B22="PARCELADO ATÉ 3X",$D22-($D22*TAXAS!$D$27))/3))))))))))))))))))))))))/1</f>
        <v>0</v>
      </c>
      <c r="H22" s="9">
        <f>IF($A22="VISA",IF($B22="PARCELADO ATÉ 6X",$D22-(D22*TAXAS!$E$4))/6,IF($A22="MASTER",IF($B22="PARCELADO ATÉ 6X",$D22-(D22*TAXAS!$E$5))/6,IF($A22="ELO",IF($B22="PARCELADO ATÉ 6X",$D22-(D22*TAXAS!$E$6))/6,IF($A22="HIPERCARD",IF($B22="PARCELADO ATÉ 6X",$D22-(D22*TAXAS!$E$7))/6,IF($A22="DINERS",IF($B22="PARCELADO ATÉ 6X",$D22-(D22*TAXAS!$E$8))/6,IF($A22="AMERICA EXPRESS",IF($B22="PARCELADO ATÉ 6X",$D22-(D22*TAXAS!$E$9))/6,IF($A22=TAXAS!$A$10,IF($B22="PARCELADO ATÉ 6X",$D22-($D22*TAXAS!$E$10))/6,IF($A22=TAXAS!$A$11,IF($B22="PARCELADO ATÉ 6X",$D22-($D22*TAXAS!$E$11))/6,IF($A22=TAXAS!$A$12,IF($B22="PARCELADO ATÉ 6X",$D22-($D22*TAXAS!$E$12))/6,IF($A22=TAXAS!$A$13,IF($B22="PARCELADO ATÉ 6X",$D22-($D22*TAXAS!$E$13))/6,IF($A22=TAXAS!$A$14,IF($B22="PARCELADO ATÉ 6X",$D22-($D22*TAXAS!$E$14))/6,IF($A22=TAXAS!$A$15,IF($B22="PARCELADO ATÉ 6X",$D22-($D22*TAXAS!$E$15))/6,IF($A22=TAXAS!$A$16,IF($B22="PARCELADO ATÉ 6X",$D22-($D22*TAXAS!$E$16))/6,IF($A22=TAXAS!$A$17,IF($B22="PARCELADO ATÉ 6X",$D22-($D22*TAXAS!$E$17))/6,IF($A22=TAXAS!$A$18,IF($B22="PARCELADO ATÉ 6X",$D22-($D22*TAXAS!$E$18))/6,IF($A22=TAXAS!$A$19,IF($B22="PARCELADO ATÉ 6X",$D22-($D22*TAXAS!$E$19))/6,IF($A22=TAXAS!$A$20,IF($B22="PARCELADO ATÉ 6X",$D22-($D22*TAXAS!$E$20))/6,IF($A22=TAXAS!$A$21,IF($B22="PARCELADO ATÉ 6X",$D22-($D22*TAXAS!$E$21))/6,IF($A22=TAXAS!$A$22,IF($B22="PARCELADO ATÉ 6X",$D22-($D22*TAXAS!$E$22))/6,IF($A22=TAXAS!$A$23,IF($B22="PARCELADO ATÉ 6X",$D22-($D22*TAXAS!$E$23))/6,IF($A22=TAXAS!$A$24,IF($B22="PARCELADO ATÉ 6X",$D22-($D22*TAXAS!$E$24))/6,IF($A22=TAXAS!$A$25,IF($B22="PARCELADO ATÉ 6X",$D22-($D22*TAXAS!$E$25))/6,IF($A22=TAXAS!$A$26,IF($B22="PARCELADO ATÉ 6X",$D22-($D22*TAXAS!$E$26))/6,IF($A22=TAXAS!$A$27,IF($B22="PARCELADO ATÉ 6X",$D22-($D22*TAXAS!$E$27))/6))))))))))))))))))))))))/1</f>
        <v>0</v>
      </c>
      <c r="I22" s="9">
        <f>IF($A22="VISA",IF($B22="PARCELADO ATÉ 12X",$D22-(D22*TAXAS!$F$4))/12,IF($A22="MASTER",IF($B22="PARCELADO ATÉ 12X",$D22-(D22*TAXAS!$F$5))/12,IF($A22="ELO",IF($B22="PARCELADO ATÉ 12X",$D22-(D22*TAXAS!$F$6))/12,IF($A22="HIPERCARD",IF($B22="PARCELADO ATÉ 12X",$D22-(D22*TAXAS!$F$7))/12,IF($A22="DINERS",IF($B22="PARCELADO ATÉ 12X",$D22-(D22*TAXAS!$F$8))/12,IF($A22="AMERICA EXPRESS",IF($B22="PARCELADO ATÉ 12X",$D22-(D22*TAXAS!$F$9))/12,IF($A22=TAXAS!$A$10,IF($B22="PARCELADO ATÉ 12X",$D22-($D22*TAXAS!$F$10))/12,IF($A22=TAXAS!$A$11,IF($B22="PARCELADO ATÉ 12X",$D22-($D22*TAXAS!$F$11))/12,IF($A22=TAXAS!$A$12,IF($B22="PARCELADO ATÉ 12X",$D22-($D22*TAXAS!$F$12))/12,IF($A22=TAXAS!$A$13,IF($B22="PARCELADO ATÉ 12X",$D22-($D22*TAXAS!$F$13))/12,IF($A22=TAXAS!$A$14,IF($B22="PARCELADO ATÉ 12X",$D22-($D22*TAXAS!$F$14))/12,IF($A22=TAXAS!$A$15,IF($B22="PARCELADO ATÉ 12X",$D22-($D22*TAXAS!$F$15))/12,IF($A22=TAXAS!$A$16,IF($B22="PARCELADO ATÉ 12X",$D22-($D22*TAXAS!$F$16))/12,IF($A22=TAXAS!$A$17,IF($B22="PARCELADO ATÉ 12X",$D22-($D22*TAXAS!$F$17))/12,IF($A22=TAXAS!$A$18,IF($B22="PARCELADO ATÉ 12X",$D22-($D22*TAXAS!$F$18))/12,IF($A22=TAXAS!$A$19,IF($B22="PARCELADO ATÉ 12X",$D22-($D22*TAXAS!$F$19))/12,IF($A22=TAXAS!$A$20,IF($B22="PARCELADO ATÉ 12X",$D22-($D22*TAXAS!$F$20))/12,IF($A22=TAXAS!$A$21,IF($B22="PARCELADO ATÉ 12X",$D22-($D22*TAXAS!$F$21))/12,IF($A22=TAXAS!$A$22,IF($B22="PARCELADO ATÉ 12X",$D22-($D22*TAXAS!$F$22))/12,IF($A22=TAXAS!$A$23,IF($B22="PARCELADO ATÉ 12X",$D22-($D22*TAXAS!$F$23))/12,IF($A22=TAXAS!$A$24,IF($B22="PARCELADO ATÉ 12X",$D22-($D22*TAXAS!$F$24))/12,IF($A22=TAXAS!$A$25,IF($B22="PARCELADO ATÉ 12X",$D22-($D22*TAXAS!$F$25))/12,IF($A22=TAXAS!$A$26,IF($B22="PARCELADO ATÉ 12X",$D22-($D22*TAXAS!$F$26))/12,IF($A22=TAXAS!$A$27,IF($B22="PARCELADO ATÉ 12X",$D22-($D22*TAXAS!$F$27))/12))))))))))))))))))))))))/1</f>
        <v>0</v>
      </c>
      <c r="J22" s="8">
        <f t="shared" si="0"/>
        <v>19.399999999999999</v>
      </c>
      <c r="K22" s="10" t="b">
        <f>IF($B22="PARCELADO ATÉ 3X",($D22-($D22*TAXAS!$D$4))-$J22)</f>
        <v>0</v>
      </c>
      <c r="L22" s="10" t="b">
        <f>IF($B22="PARCELADO ATÉ 6X",($D22-($D22*TAXAS!$E$4))-$J22)</f>
        <v>0</v>
      </c>
      <c r="M22" s="10" t="b">
        <f>IF($B22="PARCELADO ATÉ 12X",($D22-($D22*TAXAS!$F$4))-$J22)</f>
        <v>0</v>
      </c>
      <c r="N22" s="8">
        <f t="shared" si="1"/>
        <v>0</v>
      </c>
      <c r="O22" s="10">
        <f t="shared" si="2"/>
        <v>19.399999999999999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1:31" ht="15.75" customHeight="1" x14ac:dyDescent="0.2">
      <c r="A23" s="3" t="s">
        <v>19</v>
      </c>
      <c r="B23" s="5" t="s">
        <v>4</v>
      </c>
      <c r="C23" s="19"/>
      <c r="D23" s="45">
        <v>30</v>
      </c>
      <c r="E23" s="8">
        <f>IF($A23="VISA",IF($B23="DÉBITO",$D23-($D23*TAXAS!$B$4)),IF($A23="MASTER",IF($B23="DÉBITO",$D23-($D23*TAXAS!$B$5)),IF($A23="ELO", IF($B23="DÉBITO",$D23-($D23*TAXAS!$B$6)),IF($A23="HIPERCARD",IF($B23="DÉBITO",$D23-($D23*TAXAS!$B$7)),IF($A23="DINERS",IF($B23="DÉBITO",$D23-($D23*TAXAS!$B$8)),IF($A23="AMERICA EXPRESS",IF($B23="DÉBITO",$D23-($D23*TAXAS!$B$9)),IF($A23=TAXAS!$A$10,IF($B23="DÉBITO",$D23-($D23*TAXAS!$B$10)), IF($A23=TAXAS!$A$11,IF($B23="DÉBITO",$D23-($D23*TAXAS!$B$11)), IF($A23=TAXAS!$A$12,IF($B23="DÉBITO",$D23-($D23*TAXAS!$B$12)), IF($A23=TAXAS!$A$13,IF($B23="DÉBITO",$D23-($D23*TAXAS!$B$13)), IF($A23=TAXAS!$A$14,IF($B23="DÉBITO",$D23-($D23*TAXAS!$B$14)), IF($A23=TAXAS!$A$15,IF($B23="DÉBITO",$D23-($D23*TAXAS!$B$15)), IF($A23=TAXAS!$A$16,IF($B23="DÉBITO",$D23-($D23*TAXAS!$B$16)), IF($A23=TAXAS!$A$17,IF($B23="DÉBITO",$D23-($D23*TAXAS!$B$17)), IF($A23=TAXAS!$A$18,IF($B23="DÉBITO",$D23-($D23*TAXAS!$B$18)), IF($A23=TAXAS!$A$19,IF($B23="DÉBITO",$D23-($D23*TAXAS!$B$19)), IF($A23=TAXAS!$A$20,IF($B23="DÉBITO",$D23-($D23*TAXAS!$B$20)), IF($A23=TAXAS!$A$21,IF($B23="DÉBITO",$D23-($D23*TAXAS!$B$21)), IF($A23=TAXAS!$A$22,IF($B23="DÉBITO",$D23-($D23*TAXAS!$B$22)), IF($A23=TAXAS!$A$23,IF($B23="DÉBITO",$D23-($D23*TAXAS!$B$23)), IF($A23=TAXAS!$A$24,IF($B23="DÉBITO",$D23-($D23*TAXAS!$B$24)), IF($A23=TAXAS!$A$25,IF($B23="DÉBITO",$D23-($D23*TAXAS!$B$25)), IF($A23=TAXAS!$A$26,IF($B23="DÉBITO",$D23-($D23*TAXAS!$B$26)), IF($A23=TAXAS!$A$27,IF($B23="DÉBITO",$D23-($D23*TAXAS!$B$27))))))))))))))))))))))))))/1</f>
        <v>29.1</v>
      </c>
      <c r="F23" s="8">
        <f>IF($A23="VISA",IF($B23="CRÉDITO",$D23-($D23*TAXAS!$C$4)),IF($A23="MASTER",IF($B23="CRÉDITO",$D23-($D23*TAXAS!$C$5)),IF($A23="ELO", IF($B23="CRÉDITO",$D23-($D23*TAXAS!$C$6)),IF($A23="HIPERCARD",IF($B23="CRÉDITO",$D23-($D23*TAXAS!$C$7)),IF($A23="DINERS",IF($B23="CRÉDITO",$D23-($D23*TAXAS!$C$8)),IF($A23="AMERICA EXPRESS",IF($B23="CRÉDITO",$D23-($D23*TAXAS!$C$9)),IF($A23=TAXAS!$A$10,IF($B23="CRÉDITO",$D23-($D23*TAXAS!$C$10)), IF($A23=TAXAS!$A$11,IF($B23="CRÉDITO",$D23-($D23*TAXAS!$C$11)), IF($A23=TAXAS!$A$12,IF($B23="CRÉDITO",$D23-($D23*TAXAS!$C$12)), IF($A23=TAXAS!$A$13,IF($B23="CRÉDITO",$D23-($D23*TAXAS!$C$13)), IF($A23=TAXAS!$A$14,IF($B23="CRÉDITO",$D23-($D23*TAXAS!$C$14)), IF($A23=TAXAS!$A$15,IF($B23="CRÉDITO",$D23-($D23*TAXAS!$C$15)), IF($A23=TAXAS!$A$16,IF($B23="CRÉDITO",$D23-($D23*TAXAS!$C$16)), IF($A23=TAXAS!$A$17,IF($B23="CRÉDITO",$D23-($D23*TAXAS!$C$17)), IF($A23=TAXAS!$A$18,IF($B23="CRÉDITO",$D23-($D23*TAXAS!$C$18)), IF($A23=TAXAS!$A$19,IF($B23="CRÉDITO",$D23-($D23*TAXAS!$C$19)), IF($A23=TAXAS!$A$20,IF($B23="CRÉDITO",$D23-($D23*TAXAS!$C$20)), IF($A23=TAXAS!$A$21,IF($B23="CRÉDITO",$D23-($D23*TAXAS!$C$21)), IF($A23=TAXAS!$A$22,IF($B23="CRÉDITO",$D23-($D23*TAXAS!$C$22)), IF($A23=TAXAS!$A$23,IF($B23="CRÉDITO",$D23-($D23*TAXAS!$C$23)), IF($A23=TAXAS!$A$24,IF($B23="CRÉDITO",$D23-($D23*TAXAS!$C$24)), IF($A23=TAXAS!$A$25,IF($B23="CRÉDITO",$D23-($D23*TAXAS!$C$25)), IF($A23=TAXAS!$A$26,IF($B23="CRÉDITO",$D23-($D23*TAXAS!$C$26)), IF($A23=TAXAS!$A$27,IF($B23="CRÉDITO",$D23-($D23*TAXAS!$C$27))))))))))))))))))))))))))/1</f>
        <v>0</v>
      </c>
      <c r="G23" s="9">
        <f>IF($A23="VISA",IF($B23="PARCELADO ATÉ 3X",$D23-(D23*TAXAS!$D$4))/3,IF($A23="MASTER",IF($B23="PARCELADO ATÉ 3X",$D23-(D23*TAXAS!$D$5))/3,IF($A23="ELO",IF($B23="PARCELADO ATÉ 3X",$D23-(D23*TAXAS!$D$6))/3,IF($A23="HIPERCARD",IF($B23="PARCELADO ATÉ 3X",$D23-(D23*TAXAS!$D$7))/3,IF($A23="DINERS",IF($B23="PARCELADO ATÉ 3X",$D23-(D23*TAXAS!$D$8))/3,IF($A23="AMERICA EXPRESS",IF($B23="PARCELADO ATÉ 3X",$D23-(D23*TAXAS!$D$9))/3,IF($A23=TAXAS!$A$10,IF($B23="PARCELADO ATÉ 3X",$D23-($D23*TAXAS!$D$10))/3,IF($A23=TAXAS!$A$11,IF($B23="PARCELADO ATÉ 3X",$D23-($D23*TAXAS!$D$11))/3,IF($A23=TAXAS!$A$12,IF($B23="PARCELADO ATÉ 3X",$D23-($D23*TAXAS!$D$12))/3,IF($A23=TAXAS!$A$13,IF($B23="PARCELADO ATÉ 3X",$D23-($D23*TAXAS!$D$13))/3,IF($A23=TAXAS!$A$14,IF($B23="PARCELADO ATÉ 3X",$D23-($D23*TAXAS!$D$14))/3,IF($A23=TAXAS!$A$15,IF($B23="PARCELADO ATÉ 3X",$D23-($D23*TAXAS!$D$15))/3,IF($A23=TAXAS!$A$16,IF($B23="PARCELADO ATÉ 3X",$D23-($D23*TAXAS!$D$16))/3,IF($A23=TAXAS!$A$17,IF($B23="PARCELADO ATÉ 3X",$D23-($D23*TAXAS!$D$17))/3,IF($A23=TAXAS!$A$18,IF($B23="PARCELADO ATÉ 3X",$D23-($D23*TAXAS!$D$18))/3,IF($A23=TAXAS!$A$19,IF($B23="PARCELADO ATÉ 3X",$D23-($D23*TAXAS!$D$19))/3,IF($A23=TAXAS!$A$20,IF($B23="PARCELADO ATÉ 3X",$D23-($D23*TAXAS!$D$20))/3,IF($A23=TAXAS!$A$21,IF($B23="PARCELADO ATÉ 3X",$D23-($D23*TAXAS!$D$21))/3,IF($A23=TAXAS!$A$22,IF($B23="PARCELADO ATÉ 3X",$D23-($D23*TAXAS!$D$22))/3,IF($A23=TAXAS!$A$23,IF($B23="PARCELADO ATÉ 3X",$D23-($D23*TAXAS!$D$23))/3,IF($A23=TAXAS!$A$24,IF($B23="PARCELADO ATÉ 3X",$D23-($D23*TAXAS!$D$24))/3,IF($A23=TAXAS!$A$25,IF($B23="PARCELADO ATÉ 3X",$D23-($D23*TAXAS!$D$25))/3,IF($A23=TAXAS!$A$26,IF($B23="PARCELADO ATÉ 3X",$D23-($D23*TAXAS!$D$26))/3,IF($A23=TAXAS!$A$27,IF($B23="PARCELADO ATÉ 3X",$D23-($D23*TAXAS!$D$27))/3))))))))))))))))))))))))/1</f>
        <v>0</v>
      </c>
      <c r="H23" s="9">
        <f>IF($A23="VISA",IF($B23="PARCELADO ATÉ 6X",$D23-(D23*TAXAS!$E$4))/6,IF($A23="MASTER",IF($B23="PARCELADO ATÉ 6X",$D23-(D23*TAXAS!$E$5))/6,IF($A23="ELO",IF($B23="PARCELADO ATÉ 6X",$D23-(D23*TAXAS!$E$6))/6,IF($A23="HIPERCARD",IF($B23="PARCELADO ATÉ 6X",$D23-(D23*TAXAS!$E$7))/6,IF($A23="DINERS",IF($B23="PARCELADO ATÉ 6X",$D23-(D23*TAXAS!$E$8))/6,IF($A23="AMERICA EXPRESS",IF($B23="PARCELADO ATÉ 6X",$D23-(D23*TAXAS!$E$9))/6,IF($A23=TAXAS!$A$10,IF($B23="PARCELADO ATÉ 6X",$D23-($D23*TAXAS!$E$10))/6,IF($A23=TAXAS!$A$11,IF($B23="PARCELADO ATÉ 6X",$D23-($D23*TAXAS!$E$11))/6,IF($A23=TAXAS!$A$12,IF($B23="PARCELADO ATÉ 6X",$D23-($D23*TAXAS!$E$12))/6,IF($A23=TAXAS!$A$13,IF($B23="PARCELADO ATÉ 6X",$D23-($D23*TAXAS!$E$13))/6,IF($A23=TAXAS!$A$14,IF($B23="PARCELADO ATÉ 6X",$D23-($D23*TAXAS!$E$14))/6,IF($A23=TAXAS!$A$15,IF($B23="PARCELADO ATÉ 6X",$D23-($D23*TAXAS!$E$15))/6,IF($A23=TAXAS!$A$16,IF($B23="PARCELADO ATÉ 6X",$D23-($D23*TAXAS!$E$16))/6,IF($A23=TAXAS!$A$17,IF($B23="PARCELADO ATÉ 6X",$D23-($D23*TAXAS!$E$17))/6,IF($A23=TAXAS!$A$18,IF($B23="PARCELADO ATÉ 6X",$D23-($D23*TAXAS!$E$18))/6,IF($A23=TAXAS!$A$19,IF($B23="PARCELADO ATÉ 6X",$D23-($D23*TAXAS!$E$19))/6,IF($A23=TAXAS!$A$20,IF($B23="PARCELADO ATÉ 6X",$D23-($D23*TAXAS!$E$20))/6,IF($A23=TAXAS!$A$21,IF($B23="PARCELADO ATÉ 6X",$D23-($D23*TAXAS!$E$21))/6,IF($A23=TAXAS!$A$22,IF($B23="PARCELADO ATÉ 6X",$D23-($D23*TAXAS!$E$22))/6,IF($A23=TAXAS!$A$23,IF($B23="PARCELADO ATÉ 6X",$D23-($D23*TAXAS!$E$23))/6,IF($A23=TAXAS!$A$24,IF($B23="PARCELADO ATÉ 6X",$D23-($D23*TAXAS!$E$24))/6,IF($A23=TAXAS!$A$25,IF($B23="PARCELADO ATÉ 6X",$D23-($D23*TAXAS!$E$25))/6,IF($A23=TAXAS!$A$26,IF($B23="PARCELADO ATÉ 6X",$D23-($D23*TAXAS!$E$26))/6,IF($A23=TAXAS!$A$27,IF($B23="PARCELADO ATÉ 6X",$D23-($D23*TAXAS!$E$27))/6))))))))))))))))))))))))/1</f>
        <v>0</v>
      </c>
      <c r="I23" s="9">
        <f>IF($A23="VISA",IF($B23="PARCELADO ATÉ 12X",$D23-(D23*TAXAS!$F$4))/12,IF($A23="MASTER",IF($B23="PARCELADO ATÉ 12X",$D23-(D23*TAXAS!$F$5))/12,IF($A23="ELO",IF($B23="PARCELADO ATÉ 12X",$D23-(D23*TAXAS!$F$6))/12,IF($A23="HIPERCARD",IF($B23="PARCELADO ATÉ 12X",$D23-(D23*TAXAS!$F$7))/12,IF($A23="DINERS",IF($B23="PARCELADO ATÉ 12X",$D23-(D23*TAXAS!$F$8))/12,IF($A23="AMERICA EXPRESS",IF($B23="PARCELADO ATÉ 12X",$D23-(D23*TAXAS!$F$9))/12,IF($A23=TAXAS!$A$10,IF($B23="PARCELADO ATÉ 12X",$D23-($D23*TAXAS!$F$10))/12,IF($A23=TAXAS!$A$11,IF($B23="PARCELADO ATÉ 12X",$D23-($D23*TAXAS!$F$11))/12,IF($A23=TAXAS!$A$12,IF($B23="PARCELADO ATÉ 12X",$D23-($D23*TAXAS!$F$12))/12,IF($A23=TAXAS!$A$13,IF($B23="PARCELADO ATÉ 12X",$D23-($D23*TAXAS!$F$13))/12,IF($A23=TAXAS!$A$14,IF($B23="PARCELADO ATÉ 12X",$D23-($D23*TAXAS!$F$14))/12,IF($A23=TAXAS!$A$15,IF($B23="PARCELADO ATÉ 12X",$D23-($D23*TAXAS!$F$15))/12,IF($A23=TAXAS!$A$16,IF($B23="PARCELADO ATÉ 12X",$D23-($D23*TAXAS!$F$16))/12,IF($A23=TAXAS!$A$17,IF($B23="PARCELADO ATÉ 12X",$D23-($D23*TAXAS!$F$17))/12,IF($A23=TAXAS!$A$18,IF($B23="PARCELADO ATÉ 12X",$D23-($D23*TAXAS!$F$18))/12,IF($A23=TAXAS!$A$19,IF($B23="PARCELADO ATÉ 12X",$D23-($D23*TAXAS!$F$19))/12,IF($A23=TAXAS!$A$20,IF($B23="PARCELADO ATÉ 12X",$D23-($D23*TAXAS!$F$20))/12,IF($A23=TAXAS!$A$21,IF($B23="PARCELADO ATÉ 12X",$D23-($D23*TAXAS!$F$21))/12,IF($A23=TAXAS!$A$22,IF($B23="PARCELADO ATÉ 12X",$D23-($D23*TAXAS!$F$22))/12,IF($A23=TAXAS!$A$23,IF($B23="PARCELADO ATÉ 12X",$D23-($D23*TAXAS!$F$23))/12,IF($A23=TAXAS!$A$24,IF($B23="PARCELADO ATÉ 12X",$D23-($D23*TAXAS!$F$24))/12,IF($A23=TAXAS!$A$25,IF($B23="PARCELADO ATÉ 12X",$D23-($D23*TAXAS!$F$25))/12,IF($A23=TAXAS!$A$26,IF($B23="PARCELADO ATÉ 12X",$D23-($D23*TAXAS!$F$26))/12,IF($A23=TAXAS!$A$27,IF($B23="PARCELADO ATÉ 12X",$D23-($D23*TAXAS!$F$27))/12))))))))))))))))))))))))/1</f>
        <v>0</v>
      </c>
      <c r="J23" s="8">
        <f t="shared" si="0"/>
        <v>29.1</v>
      </c>
      <c r="K23" s="10" t="b">
        <f>IF($B23="PARCELADO ATÉ 3X",($D23-($D23*TAXAS!$D$4))-$J23)</f>
        <v>0</v>
      </c>
      <c r="L23" s="10" t="b">
        <f>IF($B23="PARCELADO ATÉ 6X",($D23-($D23*TAXAS!$E$4))-$J23)</f>
        <v>0</v>
      </c>
      <c r="M23" s="10" t="b">
        <f>IF($B23="PARCELADO ATÉ 12X",($D23-($D23*TAXAS!$F$4))-$J23)</f>
        <v>0</v>
      </c>
      <c r="N23" s="8">
        <f t="shared" si="1"/>
        <v>0</v>
      </c>
      <c r="O23" s="10">
        <f t="shared" si="2"/>
        <v>29.1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1:31" ht="15.75" customHeight="1" x14ac:dyDescent="0.2">
      <c r="A24" s="3" t="s">
        <v>20</v>
      </c>
      <c r="B24" s="5" t="s">
        <v>5</v>
      </c>
      <c r="C24" s="19"/>
      <c r="D24" s="45">
        <v>50</v>
      </c>
      <c r="E24" s="8">
        <f>IF($A24="VISA",IF($B24="DÉBITO",$D24-($D24*TAXAS!$B$4)),IF($A24="MASTER",IF($B24="DÉBITO",$D24-($D24*TAXAS!$B$5)),IF($A24="ELO", IF($B24="DÉBITO",$D24-($D24*TAXAS!$B$6)),IF($A24="HIPERCARD",IF($B24="DÉBITO",$D24-($D24*TAXAS!$B$7)),IF($A24="DINERS",IF($B24="DÉBITO",$D24-($D24*TAXAS!$B$8)),IF($A24="AMERICA EXPRESS",IF($B24="DÉBITO",$D24-($D24*TAXAS!$B$9)),IF($A24=TAXAS!$A$10,IF($B24="DÉBITO",$D24-($D24*TAXAS!$B$10)), IF($A24=TAXAS!$A$11,IF($B24="DÉBITO",$D24-($D24*TAXAS!$B$11)), IF($A24=TAXAS!$A$12,IF($B24="DÉBITO",$D24-($D24*TAXAS!$B$12)), IF($A24=TAXAS!$A$13,IF($B24="DÉBITO",$D24-($D24*TAXAS!$B$13)), IF($A24=TAXAS!$A$14,IF($B24="DÉBITO",$D24-($D24*TAXAS!$B$14)), IF($A24=TAXAS!$A$15,IF($B24="DÉBITO",$D24-($D24*TAXAS!$B$15)), IF($A24=TAXAS!$A$16,IF($B24="DÉBITO",$D24-($D24*TAXAS!$B$16)), IF($A24=TAXAS!$A$17,IF($B24="DÉBITO",$D24-($D24*TAXAS!$B$17)), IF($A24=TAXAS!$A$18,IF($B24="DÉBITO",$D24-($D24*TAXAS!$B$18)), IF($A24=TAXAS!$A$19,IF($B24="DÉBITO",$D24-($D24*TAXAS!$B$19)), IF($A24=TAXAS!$A$20,IF($B24="DÉBITO",$D24-($D24*TAXAS!$B$20)), IF($A24=TAXAS!$A$21,IF($B24="DÉBITO",$D24-($D24*TAXAS!$B$21)), IF($A24=TAXAS!$A$22,IF($B24="DÉBITO",$D24-($D24*TAXAS!$B$22)), IF($A24=TAXAS!$A$23,IF($B24="DÉBITO",$D24-($D24*TAXAS!$B$23)), IF($A24=TAXAS!$A$24,IF($B24="DÉBITO",$D24-($D24*TAXAS!$B$24)), IF($A24=TAXAS!$A$25,IF($B24="DÉBITO",$D24-($D24*TAXAS!$B$25)), IF($A24=TAXAS!$A$26,IF($B24="DÉBITO",$D24-($D24*TAXAS!$B$26)), IF($A24=TAXAS!$A$27,IF($B24="DÉBITO",$D24-($D24*TAXAS!$B$27))))))))))))))))))))))))))/1</f>
        <v>0</v>
      </c>
      <c r="F24" s="8">
        <f>IF($A24="VISA",IF($B24="CRÉDITO",$D24-($D24*TAXAS!$C$4)),IF($A24="MASTER",IF($B24="CRÉDITO",$D24-($D24*TAXAS!$C$5)),IF($A24="ELO", IF($B24="CRÉDITO",$D24-($D24*TAXAS!$C$6)),IF($A24="HIPERCARD",IF($B24="CRÉDITO",$D24-($D24*TAXAS!$C$7)),IF($A24="DINERS",IF($B24="CRÉDITO",$D24-($D24*TAXAS!$C$8)),IF($A24="AMERICA EXPRESS",IF($B24="CRÉDITO",$D24-($D24*TAXAS!$C$9)),IF($A24=TAXAS!$A$10,IF($B24="CRÉDITO",$D24-($D24*TAXAS!$C$10)), IF($A24=TAXAS!$A$11,IF($B24="CRÉDITO",$D24-($D24*TAXAS!$C$11)), IF($A24=TAXAS!$A$12,IF($B24="CRÉDITO",$D24-($D24*TAXAS!$C$12)), IF($A24=TAXAS!$A$13,IF($B24="CRÉDITO",$D24-($D24*TAXAS!$C$13)), IF($A24=TAXAS!$A$14,IF($B24="CRÉDITO",$D24-($D24*TAXAS!$C$14)), IF($A24=TAXAS!$A$15,IF($B24="CRÉDITO",$D24-($D24*TAXAS!$C$15)), IF($A24=TAXAS!$A$16,IF($B24="CRÉDITO",$D24-($D24*TAXAS!$C$16)), IF($A24=TAXAS!$A$17,IF($B24="CRÉDITO",$D24-($D24*TAXAS!$C$17)), IF($A24=TAXAS!$A$18,IF($B24="CRÉDITO",$D24-($D24*TAXAS!$C$18)), IF($A24=TAXAS!$A$19,IF($B24="CRÉDITO",$D24-($D24*TAXAS!$C$19)), IF($A24=TAXAS!$A$20,IF($B24="CRÉDITO",$D24-($D24*TAXAS!$C$20)), IF($A24=TAXAS!$A$21,IF($B24="CRÉDITO",$D24-($D24*TAXAS!$C$21)), IF($A24=TAXAS!$A$22,IF($B24="CRÉDITO",$D24-($D24*TAXAS!$C$22)), IF($A24=TAXAS!$A$23,IF($B24="CRÉDITO",$D24-($D24*TAXAS!$C$23)), IF($A24=TAXAS!$A$24,IF($B24="CRÉDITO",$D24-($D24*TAXAS!$C$24)), IF($A24=TAXAS!$A$25,IF($B24="CRÉDITO",$D24-($D24*TAXAS!$C$25)), IF($A24=TAXAS!$A$26,IF($B24="CRÉDITO",$D24-($D24*TAXAS!$C$26)), IF($A24=TAXAS!$A$27,IF($B24="CRÉDITO",$D24-($D24*TAXAS!$C$27))))))))))))))))))))))))))/1</f>
        <v>48</v>
      </c>
      <c r="G24" s="9">
        <f>IF($A24="VISA",IF($B24="PARCELADO ATÉ 3X",$D24-(D24*TAXAS!$D$4))/3,IF($A24="MASTER",IF($B24="PARCELADO ATÉ 3X",$D24-(D24*TAXAS!$D$5))/3,IF($A24="ELO",IF($B24="PARCELADO ATÉ 3X",$D24-(D24*TAXAS!$D$6))/3,IF($A24="HIPERCARD",IF($B24="PARCELADO ATÉ 3X",$D24-(D24*TAXAS!$D$7))/3,IF($A24="DINERS",IF($B24="PARCELADO ATÉ 3X",$D24-(D24*TAXAS!$D$8))/3,IF($A24="AMERICA EXPRESS",IF($B24="PARCELADO ATÉ 3X",$D24-(D24*TAXAS!$D$9))/3,IF($A24=TAXAS!$A$10,IF($B24="PARCELADO ATÉ 3X",$D24-($D24*TAXAS!$D$10))/3,IF($A24=TAXAS!$A$11,IF($B24="PARCELADO ATÉ 3X",$D24-($D24*TAXAS!$D$11))/3,IF($A24=TAXAS!$A$12,IF($B24="PARCELADO ATÉ 3X",$D24-($D24*TAXAS!$D$12))/3,IF($A24=TAXAS!$A$13,IF($B24="PARCELADO ATÉ 3X",$D24-($D24*TAXAS!$D$13))/3,IF($A24=TAXAS!$A$14,IF($B24="PARCELADO ATÉ 3X",$D24-($D24*TAXAS!$D$14))/3,IF($A24=TAXAS!$A$15,IF($B24="PARCELADO ATÉ 3X",$D24-($D24*TAXAS!$D$15))/3,IF($A24=TAXAS!$A$16,IF($B24="PARCELADO ATÉ 3X",$D24-($D24*TAXAS!$D$16))/3,IF($A24=TAXAS!$A$17,IF($B24="PARCELADO ATÉ 3X",$D24-($D24*TAXAS!$D$17))/3,IF($A24=TAXAS!$A$18,IF($B24="PARCELADO ATÉ 3X",$D24-($D24*TAXAS!$D$18))/3,IF($A24=TAXAS!$A$19,IF($B24="PARCELADO ATÉ 3X",$D24-($D24*TAXAS!$D$19))/3,IF($A24=TAXAS!$A$20,IF($B24="PARCELADO ATÉ 3X",$D24-($D24*TAXAS!$D$20))/3,IF($A24=TAXAS!$A$21,IF($B24="PARCELADO ATÉ 3X",$D24-($D24*TAXAS!$D$21))/3,IF($A24=TAXAS!$A$22,IF($B24="PARCELADO ATÉ 3X",$D24-($D24*TAXAS!$D$22))/3,IF($A24=TAXAS!$A$23,IF($B24="PARCELADO ATÉ 3X",$D24-($D24*TAXAS!$D$23))/3,IF($A24=TAXAS!$A$24,IF($B24="PARCELADO ATÉ 3X",$D24-($D24*TAXAS!$D$24))/3,IF($A24=TAXAS!$A$25,IF($B24="PARCELADO ATÉ 3X",$D24-($D24*TAXAS!$D$25))/3,IF($A24=TAXAS!$A$26,IF($B24="PARCELADO ATÉ 3X",$D24-($D24*TAXAS!$D$26))/3,IF($A24=TAXAS!$A$27,IF($B24="PARCELADO ATÉ 3X",$D24-($D24*TAXAS!$D$27))/3))))))))))))))))))))))))/1</f>
        <v>0</v>
      </c>
      <c r="H24" s="9">
        <f>IF($A24="VISA",IF($B24="PARCELADO ATÉ 6X",$D24-(D24*TAXAS!$E$4))/6,IF($A24="MASTER",IF($B24="PARCELADO ATÉ 6X",$D24-(D24*TAXAS!$E$5))/6,IF($A24="ELO",IF($B24="PARCELADO ATÉ 6X",$D24-(D24*TAXAS!$E$6))/6,IF($A24="HIPERCARD",IF($B24="PARCELADO ATÉ 6X",$D24-(D24*TAXAS!$E$7))/6,IF($A24="DINERS",IF($B24="PARCELADO ATÉ 6X",$D24-(D24*TAXAS!$E$8))/6,IF($A24="AMERICA EXPRESS",IF($B24="PARCELADO ATÉ 6X",$D24-(D24*TAXAS!$E$9))/6,IF($A24=TAXAS!$A$10,IF($B24="PARCELADO ATÉ 6X",$D24-($D24*TAXAS!$E$10))/6,IF($A24=TAXAS!$A$11,IF($B24="PARCELADO ATÉ 6X",$D24-($D24*TAXAS!$E$11))/6,IF($A24=TAXAS!$A$12,IF($B24="PARCELADO ATÉ 6X",$D24-($D24*TAXAS!$E$12))/6,IF($A24=TAXAS!$A$13,IF($B24="PARCELADO ATÉ 6X",$D24-($D24*TAXAS!$E$13))/6,IF($A24=TAXAS!$A$14,IF($B24="PARCELADO ATÉ 6X",$D24-($D24*TAXAS!$E$14))/6,IF($A24=TAXAS!$A$15,IF($B24="PARCELADO ATÉ 6X",$D24-($D24*TAXAS!$E$15))/6,IF($A24=TAXAS!$A$16,IF($B24="PARCELADO ATÉ 6X",$D24-($D24*TAXAS!$E$16))/6,IF($A24=TAXAS!$A$17,IF($B24="PARCELADO ATÉ 6X",$D24-($D24*TAXAS!$E$17))/6,IF($A24=TAXAS!$A$18,IF($B24="PARCELADO ATÉ 6X",$D24-($D24*TAXAS!$E$18))/6,IF($A24=TAXAS!$A$19,IF($B24="PARCELADO ATÉ 6X",$D24-($D24*TAXAS!$E$19))/6,IF($A24=TAXAS!$A$20,IF($B24="PARCELADO ATÉ 6X",$D24-($D24*TAXAS!$E$20))/6,IF($A24=TAXAS!$A$21,IF($B24="PARCELADO ATÉ 6X",$D24-($D24*TAXAS!$E$21))/6,IF($A24=TAXAS!$A$22,IF($B24="PARCELADO ATÉ 6X",$D24-($D24*TAXAS!$E$22))/6,IF($A24=TAXAS!$A$23,IF($B24="PARCELADO ATÉ 6X",$D24-($D24*TAXAS!$E$23))/6,IF($A24=TAXAS!$A$24,IF($B24="PARCELADO ATÉ 6X",$D24-($D24*TAXAS!$E$24))/6,IF($A24=TAXAS!$A$25,IF($B24="PARCELADO ATÉ 6X",$D24-($D24*TAXAS!$E$25))/6,IF($A24=TAXAS!$A$26,IF($B24="PARCELADO ATÉ 6X",$D24-($D24*TAXAS!$E$26))/6,IF($A24=TAXAS!$A$27,IF($B24="PARCELADO ATÉ 6X",$D24-($D24*TAXAS!$E$27))/6))))))))))))))))))))))))/1</f>
        <v>0</v>
      </c>
      <c r="I24" s="9">
        <f>IF($A24="VISA",IF($B24="PARCELADO ATÉ 12X",$D24-(D24*TAXAS!$F$4))/12,IF($A24="MASTER",IF($B24="PARCELADO ATÉ 12X",$D24-(D24*TAXAS!$F$5))/12,IF($A24="ELO",IF($B24="PARCELADO ATÉ 12X",$D24-(D24*TAXAS!$F$6))/12,IF($A24="HIPERCARD",IF($B24="PARCELADO ATÉ 12X",$D24-(D24*TAXAS!$F$7))/12,IF($A24="DINERS",IF($B24="PARCELADO ATÉ 12X",$D24-(D24*TAXAS!$F$8))/12,IF($A24="AMERICA EXPRESS",IF($B24="PARCELADO ATÉ 12X",$D24-(D24*TAXAS!$F$9))/12,IF($A24=TAXAS!$A$10,IF($B24="PARCELADO ATÉ 12X",$D24-($D24*TAXAS!$F$10))/12,IF($A24=TAXAS!$A$11,IF($B24="PARCELADO ATÉ 12X",$D24-($D24*TAXAS!$F$11))/12,IF($A24=TAXAS!$A$12,IF($B24="PARCELADO ATÉ 12X",$D24-($D24*TAXAS!$F$12))/12,IF($A24=TAXAS!$A$13,IF($B24="PARCELADO ATÉ 12X",$D24-($D24*TAXAS!$F$13))/12,IF($A24=TAXAS!$A$14,IF($B24="PARCELADO ATÉ 12X",$D24-($D24*TAXAS!$F$14))/12,IF($A24=TAXAS!$A$15,IF($B24="PARCELADO ATÉ 12X",$D24-($D24*TAXAS!$F$15))/12,IF($A24=TAXAS!$A$16,IF($B24="PARCELADO ATÉ 12X",$D24-($D24*TAXAS!$F$16))/12,IF($A24=TAXAS!$A$17,IF($B24="PARCELADO ATÉ 12X",$D24-($D24*TAXAS!$F$17))/12,IF($A24=TAXAS!$A$18,IF($B24="PARCELADO ATÉ 12X",$D24-($D24*TAXAS!$F$18))/12,IF($A24=TAXAS!$A$19,IF($B24="PARCELADO ATÉ 12X",$D24-($D24*TAXAS!$F$19))/12,IF($A24=TAXAS!$A$20,IF($B24="PARCELADO ATÉ 12X",$D24-($D24*TAXAS!$F$20))/12,IF($A24=TAXAS!$A$21,IF($B24="PARCELADO ATÉ 12X",$D24-($D24*TAXAS!$F$21))/12,IF($A24=TAXAS!$A$22,IF($B24="PARCELADO ATÉ 12X",$D24-($D24*TAXAS!$F$22))/12,IF($A24=TAXAS!$A$23,IF($B24="PARCELADO ATÉ 12X",$D24-($D24*TAXAS!$F$23))/12,IF($A24=TAXAS!$A$24,IF($B24="PARCELADO ATÉ 12X",$D24-($D24*TAXAS!$F$24))/12,IF($A24=TAXAS!$A$25,IF($B24="PARCELADO ATÉ 12X",$D24-($D24*TAXAS!$F$25))/12,IF($A24=TAXAS!$A$26,IF($B24="PARCELADO ATÉ 12X",$D24-($D24*TAXAS!$F$26))/12,IF($A24=TAXAS!$A$27,IF($B24="PARCELADO ATÉ 12X",$D24-($D24*TAXAS!$F$27))/12))))))))))))))))))))))))/1</f>
        <v>0</v>
      </c>
      <c r="J24" s="8">
        <f t="shared" si="0"/>
        <v>48</v>
      </c>
      <c r="K24" s="10" t="b">
        <f>IF($B24="PARCELADO ATÉ 3X",($D24-($D24*TAXAS!$D$4))-$J24)</f>
        <v>0</v>
      </c>
      <c r="L24" s="10" t="b">
        <f>IF($B24="PARCELADO ATÉ 6X",($D24-($D24*TAXAS!$E$4))-$J24)</f>
        <v>0</v>
      </c>
      <c r="M24" s="10" t="b">
        <f>IF($B24="PARCELADO ATÉ 12X",($D24-($D24*TAXAS!$F$4))-$J24)</f>
        <v>0</v>
      </c>
      <c r="N24" s="8">
        <f t="shared" si="1"/>
        <v>0</v>
      </c>
      <c r="O24" s="10">
        <f t="shared" si="2"/>
        <v>48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5.75" customHeight="1" x14ac:dyDescent="0.2">
      <c r="A25" s="3" t="s">
        <v>19</v>
      </c>
      <c r="B25" s="5" t="s">
        <v>13</v>
      </c>
      <c r="C25" s="19"/>
      <c r="D25" s="45">
        <v>60</v>
      </c>
      <c r="E25" s="8">
        <f>IF($A25="VISA",IF($B25="DÉBITO",$D25-($D25*TAXAS!$B$4)),IF($A25="MASTER",IF($B25="DÉBITO",$D25-($D25*TAXAS!$B$5)),IF($A25="ELO", IF($B25="DÉBITO",$D25-($D25*TAXAS!$B$6)),IF($A25="HIPERCARD",IF($B25="DÉBITO",$D25-($D25*TAXAS!$B$7)),IF($A25="DINERS",IF($B25="DÉBITO",$D25-($D25*TAXAS!$B$8)),IF($A25="AMERICA EXPRESS",IF($B25="DÉBITO",$D25-($D25*TAXAS!$B$9)),IF($A25=TAXAS!$A$10,IF($B25="DÉBITO",$D25-($D25*TAXAS!$B$10)), IF($A25=TAXAS!$A$11,IF($B25="DÉBITO",$D25-($D25*TAXAS!$B$11)), IF($A25=TAXAS!$A$12,IF($B25="DÉBITO",$D25-($D25*TAXAS!$B$12)), IF($A25=TAXAS!$A$13,IF($B25="DÉBITO",$D25-($D25*TAXAS!$B$13)), IF($A25=TAXAS!$A$14,IF($B25="DÉBITO",$D25-($D25*TAXAS!$B$14)), IF($A25=TAXAS!$A$15,IF($B25="DÉBITO",$D25-($D25*TAXAS!$B$15)), IF($A25=TAXAS!$A$16,IF($B25="DÉBITO",$D25-($D25*TAXAS!$B$16)), IF($A25=TAXAS!$A$17,IF($B25="DÉBITO",$D25-($D25*TAXAS!$B$17)), IF($A25=TAXAS!$A$18,IF($B25="DÉBITO",$D25-($D25*TAXAS!$B$18)), IF($A25=TAXAS!$A$19,IF($B25="DÉBITO",$D25-($D25*TAXAS!$B$19)), IF($A25=TAXAS!$A$20,IF($B25="DÉBITO",$D25-($D25*TAXAS!$B$20)), IF($A25=TAXAS!$A$21,IF($B25="DÉBITO",$D25-($D25*TAXAS!$B$21)), IF($A25=TAXAS!$A$22,IF($B25="DÉBITO",$D25-($D25*TAXAS!$B$22)), IF($A25=TAXAS!$A$23,IF($B25="DÉBITO",$D25-($D25*TAXAS!$B$23)), IF($A25=TAXAS!$A$24,IF($B25="DÉBITO",$D25-($D25*TAXAS!$B$24)), IF($A25=TAXAS!$A$25,IF($B25="DÉBITO",$D25-($D25*TAXAS!$B$25)), IF($A25=TAXAS!$A$26,IF($B25="DÉBITO",$D25-($D25*TAXAS!$B$26)), IF($A25=TAXAS!$A$27,IF($B25="DÉBITO",$D25-($D25*TAXAS!$B$27))))))))))))))))))))))))))/1</f>
        <v>0</v>
      </c>
      <c r="F25" s="8">
        <f>IF($A25="VISA",IF($B25="CRÉDITO",$D25-($D25*TAXAS!$C$4)),IF($A25="MASTER",IF($B25="CRÉDITO",$D25-($D25*TAXAS!$C$5)),IF($A25="ELO", IF($B25="CRÉDITO",$D25-($D25*TAXAS!$C$6)),IF($A25="HIPERCARD",IF($B25="CRÉDITO",$D25-($D25*TAXAS!$C$7)),IF($A25="DINERS",IF($B25="CRÉDITO",$D25-($D25*TAXAS!$C$8)),IF($A25="AMERICA EXPRESS",IF($B25="CRÉDITO",$D25-($D25*TAXAS!$C$9)),IF($A25=TAXAS!$A$10,IF($B25="CRÉDITO",$D25-($D25*TAXAS!$C$10)), IF($A25=TAXAS!$A$11,IF($B25="CRÉDITO",$D25-($D25*TAXAS!$C$11)), IF($A25=TAXAS!$A$12,IF($B25="CRÉDITO",$D25-($D25*TAXAS!$C$12)), IF($A25=TAXAS!$A$13,IF($B25="CRÉDITO",$D25-($D25*TAXAS!$C$13)), IF($A25=TAXAS!$A$14,IF($B25="CRÉDITO",$D25-($D25*TAXAS!$C$14)), IF($A25=TAXAS!$A$15,IF($B25="CRÉDITO",$D25-($D25*TAXAS!$C$15)), IF($A25=TAXAS!$A$16,IF($B25="CRÉDITO",$D25-($D25*TAXAS!$C$16)), IF($A25=TAXAS!$A$17,IF($B25="CRÉDITO",$D25-($D25*TAXAS!$C$17)), IF($A25=TAXAS!$A$18,IF($B25="CRÉDITO",$D25-($D25*TAXAS!$C$18)), IF($A25=TAXAS!$A$19,IF($B25="CRÉDITO",$D25-($D25*TAXAS!$C$19)), IF($A25=TAXAS!$A$20,IF($B25="CRÉDITO",$D25-($D25*TAXAS!$C$20)), IF($A25=TAXAS!$A$21,IF($B25="CRÉDITO",$D25-($D25*TAXAS!$C$21)), IF($A25=TAXAS!$A$22,IF($B25="CRÉDITO",$D25-($D25*TAXAS!$C$22)), IF($A25=TAXAS!$A$23,IF($B25="CRÉDITO",$D25-($D25*TAXAS!$C$23)), IF($A25=TAXAS!$A$24,IF($B25="CRÉDITO",$D25-($D25*TAXAS!$C$24)), IF($A25=TAXAS!$A$25,IF($B25="CRÉDITO",$D25-($D25*TAXAS!$C$25)), IF($A25=TAXAS!$A$26,IF($B25="CRÉDITO",$D25-($D25*TAXAS!$C$26)), IF($A25=TAXAS!$A$27,IF($B25="CRÉDITO",$D25-($D25*TAXAS!$C$27))))))))))))))))))))))))))/1</f>
        <v>0</v>
      </c>
      <c r="G25" s="9">
        <f>IF($A25="VISA",IF($B25="PARCELADO ATÉ 3X",$D25-(D25*TAXAS!$D$4))/3,IF($A25="MASTER",IF($B25="PARCELADO ATÉ 3X",$D25-(D25*TAXAS!$D$5))/3,IF($A25="ELO",IF($B25="PARCELADO ATÉ 3X",$D25-(D25*TAXAS!$D$6))/3,IF($A25="HIPERCARD",IF($B25="PARCELADO ATÉ 3X",$D25-(D25*TAXAS!$D$7))/3,IF($A25="DINERS",IF($B25="PARCELADO ATÉ 3X",$D25-(D25*TAXAS!$D$8))/3,IF($A25="AMERICA EXPRESS",IF($B25="PARCELADO ATÉ 3X",$D25-(D25*TAXAS!$D$9))/3,IF($A25=TAXAS!$A$10,IF($B25="PARCELADO ATÉ 3X",$D25-($D25*TAXAS!$D$10))/3,IF($A25=TAXAS!$A$11,IF($B25="PARCELADO ATÉ 3X",$D25-($D25*TAXAS!$D$11))/3,IF($A25=TAXAS!$A$12,IF($B25="PARCELADO ATÉ 3X",$D25-($D25*TAXAS!$D$12))/3,IF($A25=TAXAS!$A$13,IF($B25="PARCELADO ATÉ 3X",$D25-($D25*TAXAS!$D$13))/3,IF($A25=TAXAS!$A$14,IF($B25="PARCELADO ATÉ 3X",$D25-($D25*TAXAS!$D$14))/3,IF($A25=TAXAS!$A$15,IF($B25="PARCELADO ATÉ 3X",$D25-($D25*TAXAS!$D$15))/3,IF($A25=TAXAS!$A$16,IF($B25="PARCELADO ATÉ 3X",$D25-($D25*TAXAS!$D$16))/3,IF($A25=TAXAS!$A$17,IF($B25="PARCELADO ATÉ 3X",$D25-($D25*TAXAS!$D$17))/3,IF($A25=TAXAS!$A$18,IF($B25="PARCELADO ATÉ 3X",$D25-($D25*TAXAS!$D$18))/3,IF($A25=TAXAS!$A$19,IF($B25="PARCELADO ATÉ 3X",$D25-($D25*TAXAS!$D$19))/3,IF($A25=TAXAS!$A$20,IF($B25="PARCELADO ATÉ 3X",$D25-($D25*TAXAS!$D$20))/3,IF($A25=TAXAS!$A$21,IF($B25="PARCELADO ATÉ 3X",$D25-($D25*TAXAS!$D$21))/3,IF($A25=TAXAS!$A$22,IF($B25="PARCELADO ATÉ 3X",$D25-($D25*TAXAS!$D$22))/3,IF($A25=TAXAS!$A$23,IF($B25="PARCELADO ATÉ 3X",$D25-($D25*TAXAS!$D$23))/3,IF($A25=TAXAS!$A$24,IF($B25="PARCELADO ATÉ 3X",$D25-($D25*TAXAS!$D$24))/3,IF($A25=TAXAS!$A$25,IF($B25="PARCELADO ATÉ 3X",$D25-($D25*TAXAS!$D$25))/3,IF($A25=TAXAS!$A$26,IF($B25="PARCELADO ATÉ 3X",$D25-($D25*TAXAS!$D$26))/3,IF($A25=TAXAS!$A$27,IF($B25="PARCELADO ATÉ 3X",$D25-($D25*TAXAS!$D$27))/3))))))))))))))))))))))))/1</f>
        <v>19.2</v>
      </c>
      <c r="H25" s="9">
        <f>IF($A25="VISA",IF($B25="PARCELADO ATÉ 6X",$D25-(D25*TAXAS!$E$4))/6,IF($A25="MASTER",IF($B25="PARCELADO ATÉ 6X",$D25-(D25*TAXAS!$E$5))/6,IF($A25="ELO",IF($B25="PARCELADO ATÉ 6X",$D25-(D25*TAXAS!$E$6))/6,IF($A25="HIPERCARD",IF($B25="PARCELADO ATÉ 6X",$D25-(D25*TAXAS!$E$7))/6,IF($A25="DINERS",IF($B25="PARCELADO ATÉ 6X",$D25-(D25*TAXAS!$E$8))/6,IF($A25="AMERICA EXPRESS",IF($B25="PARCELADO ATÉ 6X",$D25-(D25*TAXAS!$E$9))/6,IF($A25=TAXAS!$A$10,IF($B25="PARCELADO ATÉ 6X",$D25-($D25*TAXAS!$E$10))/6,IF($A25=TAXAS!$A$11,IF($B25="PARCELADO ATÉ 6X",$D25-($D25*TAXAS!$E$11))/6,IF($A25=TAXAS!$A$12,IF($B25="PARCELADO ATÉ 6X",$D25-($D25*TAXAS!$E$12))/6,IF($A25=TAXAS!$A$13,IF($B25="PARCELADO ATÉ 6X",$D25-($D25*TAXAS!$E$13))/6,IF($A25=TAXAS!$A$14,IF($B25="PARCELADO ATÉ 6X",$D25-($D25*TAXAS!$E$14))/6,IF($A25=TAXAS!$A$15,IF($B25="PARCELADO ATÉ 6X",$D25-($D25*TAXAS!$E$15))/6,IF($A25=TAXAS!$A$16,IF($B25="PARCELADO ATÉ 6X",$D25-($D25*TAXAS!$E$16))/6,IF($A25=TAXAS!$A$17,IF($B25="PARCELADO ATÉ 6X",$D25-($D25*TAXAS!$E$17))/6,IF($A25=TAXAS!$A$18,IF($B25="PARCELADO ATÉ 6X",$D25-($D25*TAXAS!$E$18))/6,IF($A25=TAXAS!$A$19,IF($B25="PARCELADO ATÉ 6X",$D25-($D25*TAXAS!$E$19))/6,IF($A25=TAXAS!$A$20,IF($B25="PARCELADO ATÉ 6X",$D25-($D25*TAXAS!$E$20))/6,IF($A25=TAXAS!$A$21,IF($B25="PARCELADO ATÉ 6X",$D25-($D25*TAXAS!$E$21))/6,IF($A25=TAXAS!$A$22,IF($B25="PARCELADO ATÉ 6X",$D25-($D25*TAXAS!$E$22))/6,IF($A25=TAXAS!$A$23,IF($B25="PARCELADO ATÉ 6X",$D25-($D25*TAXAS!$E$23))/6,IF($A25=TAXAS!$A$24,IF($B25="PARCELADO ATÉ 6X",$D25-($D25*TAXAS!$E$24))/6,IF($A25=TAXAS!$A$25,IF($B25="PARCELADO ATÉ 6X",$D25-($D25*TAXAS!$E$25))/6,IF($A25=TAXAS!$A$26,IF($B25="PARCELADO ATÉ 6X",$D25-($D25*TAXAS!$E$26))/6,IF($A25=TAXAS!$A$27,IF($B25="PARCELADO ATÉ 6X",$D25-($D25*TAXAS!$E$27))/6))))))))))))))))))))))))/1</f>
        <v>0</v>
      </c>
      <c r="I25" s="9">
        <f>IF($A25="VISA",IF($B25="PARCELADO ATÉ 12X",$D25-(D25*TAXAS!$F$4))/12,IF($A25="MASTER",IF($B25="PARCELADO ATÉ 12X",$D25-(D25*TAXAS!$F$5))/12,IF($A25="ELO",IF($B25="PARCELADO ATÉ 12X",$D25-(D25*TAXAS!$F$6))/12,IF($A25="HIPERCARD",IF($B25="PARCELADO ATÉ 12X",$D25-(D25*TAXAS!$F$7))/12,IF($A25="DINERS",IF($B25="PARCELADO ATÉ 12X",$D25-(D25*TAXAS!$F$8))/12,IF($A25="AMERICA EXPRESS",IF($B25="PARCELADO ATÉ 12X",$D25-(D25*TAXAS!$F$9))/12,IF($A25=TAXAS!$A$10,IF($B25="PARCELADO ATÉ 12X",$D25-($D25*TAXAS!$F$10))/12,IF($A25=TAXAS!$A$11,IF($B25="PARCELADO ATÉ 12X",$D25-($D25*TAXAS!$F$11))/12,IF($A25=TAXAS!$A$12,IF($B25="PARCELADO ATÉ 12X",$D25-($D25*TAXAS!$F$12))/12,IF($A25=TAXAS!$A$13,IF($B25="PARCELADO ATÉ 12X",$D25-($D25*TAXAS!$F$13))/12,IF($A25=TAXAS!$A$14,IF($B25="PARCELADO ATÉ 12X",$D25-($D25*TAXAS!$F$14))/12,IF($A25=TAXAS!$A$15,IF($B25="PARCELADO ATÉ 12X",$D25-($D25*TAXAS!$F$15))/12,IF($A25=TAXAS!$A$16,IF($B25="PARCELADO ATÉ 12X",$D25-($D25*TAXAS!$F$16))/12,IF($A25=TAXAS!$A$17,IF($B25="PARCELADO ATÉ 12X",$D25-($D25*TAXAS!$F$17))/12,IF($A25=TAXAS!$A$18,IF($B25="PARCELADO ATÉ 12X",$D25-($D25*TAXAS!$F$18))/12,IF($A25=TAXAS!$A$19,IF($B25="PARCELADO ATÉ 12X",$D25-($D25*TAXAS!$F$19))/12,IF($A25=TAXAS!$A$20,IF($B25="PARCELADO ATÉ 12X",$D25-($D25*TAXAS!$F$20))/12,IF($A25=TAXAS!$A$21,IF($B25="PARCELADO ATÉ 12X",$D25-($D25*TAXAS!$F$21))/12,IF($A25=TAXAS!$A$22,IF($B25="PARCELADO ATÉ 12X",$D25-($D25*TAXAS!$F$22))/12,IF($A25=TAXAS!$A$23,IF($B25="PARCELADO ATÉ 12X",$D25-($D25*TAXAS!$F$23))/12,IF($A25=TAXAS!$A$24,IF($B25="PARCELADO ATÉ 12X",$D25-($D25*TAXAS!$F$24))/12,IF($A25=TAXAS!$A$25,IF($B25="PARCELADO ATÉ 12X",$D25-($D25*TAXAS!$F$25))/12,IF($A25=TAXAS!$A$26,IF($B25="PARCELADO ATÉ 12X",$D25-($D25*TAXAS!$F$26))/12,IF($A25=TAXAS!$A$27,IF($B25="PARCELADO ATÉ 12X",$D25-($D25*TAXAS!$F$27))/12))))))))))))))))))))))))/1</f>
        <v>0</v>
      </c>
      <c r="J25" s="8">
        <f t="shared" si="0"/>
        <v>19.2</v>
      </c>
      <c r="K25" s="10">
        <f>IF($B25="PARCELADO ATÉ 3X",($D25-($D25*TAXAS!$D$4))-$J25)</f>
        <v>38.400000000000006</v>
      </c>
      <c r="L25" s="10" t="b">
        <f>IF($B25="PARCELADO ATÉ 6X",($D25-($D25*TAXAS!$E$4))-$J25)</f>
        <v>0</v>
      </c>
      <c r="M25" s="10" t="b">
        <f>IF($B25="PARCELADO ATÉ 12X",($D25-($D25*TAXAS!$F$4))-$J25)</f>
        <v>0</v>
      </c>
      <c r="N25" s="8">
        <f t="shared" si="1"/>
        <v>38.400000000000006</v>
      </c>
      <c r="O25" s="10">
        <f t="shared" si="2"/>
        <v>57.600000000000009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5.75" customHeight="1" x14ac:dyDescent="0.2">
      <c r="A26" s="3" t="s">
        <v>19</v>
      </c>
      <c r="B26" s="5" t="s">
        <v>4</v>
      </c>
      <c r="C26" s="19"/>
      <c r="D26" s="45">
        <v>80</v>
      </c>
      <c r="E26" s="8">
        <f>IF($A26="VISA",IF($B26="DÉBITO",$D26-($D26*TAXAS!$B$4)),IF($A26="MASTER",IF($B26="DÉBITO",$D26-($D26*TAXAS!$B$5)),IF($A26="ELO", IF($B26="DÉBITO",$D26-($D26*TAXAS!$B$6)),IF($A26="HIPERCARD",IF($B26="DÉBITO",$D26-($D26*TAXAS!$B$7)),IF($A26="DINERS",IF($B26="DÉBITO",$D26-($D26*TAXAS!$B$8)),IF($A26="AMERICA EXPRESS",IF($B26="DÉBITO",$D26-($D26*TAXAS!$B$9)),IF($A26=TAXAS!$A$10,IF($B26="DÉBITO",$D26-($D26*TAXAS!$B$10)), IF($A26=TAXAS!$A$11,IF($B26="DÉBITO",$D26-($D26*TAXAS!$B$11)), IF($A26=TAXAS!$A$12,IF($B26="DÉBITO",$D26-($D26*TAXAS!$B$12)), IF($A26=TAXAS!$A$13,IF($B26="DÉBITO",$D26-($D26*TAXAS!$B$13)), IF($A26=TAXAS!$A$14,IF($B26="DÉBITO",$D26-($D26*TAXAS!$B$14)), IF($A26=TAXAS!$A$15,IF($B26="DÉBITO",$D26-($D26*TAXAS!$B$15)), IF($A26=TAXAS!$A$16,IF($B26="DÉBITO",$D26-($D26*TAXAS!$B$16)), IF($A26=TAXAS!$A$17,IF($B26="DÉBITO",$D26-($D26*TAXAS!$B$17)), IF($A26=TAXAS!$A$18,IF($B26="DÉBITO",$D26-($D26*TAXAS!$B$18)), IF($A26=TAXAS!$A$19,IF($B26="DÉBITO",$D26-($D26*TAXAS!$B$19)), IF($A26=TAXAS!$A$20,IF($B26="DÉBITO",$D26-($D26*TAXAS!$B$20)), IF($A26=TAXAS!$A$21,IF($B26="DÉBITO",$D26-($D26*TAXAS!$B$21)), IF($A26=TAXAS!$A$22,IF($B26="DÉBITO",$D26-($D26*TAXAS!$B$22)), IF($A26=TAXAS!$A$23,IF($B26="DÉBITO",$D26-($D26*TAXAS!$B$23)), IF($A26=TAXAS!$A$24,IF($B26="DÉBITO",$D26-($D26*TAXAS!$B$24)), IF($A26=TAXAS!$A$25,IF($B26="DÉBITO",$D26-($D26*TAXAS!$B$25)), IF($A26=TAXAS!$A$26,IF($B26="DÉBITO",$D26-($D26*TAXAS!$B$26)), IF($A26=TAXAS!$A$27,IF($B26="DÉBITO",$D26-($D26*TAXAS!$B$27))))))))))))))))))))))))))/1</f>
        <v>77.599999999999994</v>
      </c>
      <c r="F26" s="8">
        <f>IF($A26="VISA",IF($B26="CRÉDITO",$D26-($D26*TAXAS!$C$4)),IF($A26="MASTER",IF($B26="CRÉDITO",$D26-($D26*TAXAS!$C$5)),IF($A26="ELO", IF($B26="CRÉDITO",$D26-($D26*TAXAS!$C$6)),IF($A26="HIPERCARD",IF($B26="CRÉDITO",$D26-($D26*TAXAS!$C$7)),IF($A26="DINERS",IF($B26="CRÉDITO",$D26-($D26*TAXAS!$C$8)),IF($A26="AMERICA EXPRESS",IF($B26="CRÉDITO",$D26-($D26*TAXAS!$C$9)),IF($A26=TAXAS!$A$10,IF($B26="CRÉDITO",$D26-($D26*TAXAS!$C$10)), IF($A26=TAXAS!$A$11,IF($B26="CRÉDITO",$D26-($D26*TAXAS!$C$11)), IF($A26=TAXAS!$A$12,IF($B26="CRÉDITO",$D26-($D26*TAXAS!$C$12)), IF($A26=TAXAS!$A$13,IF($B26="CRÉDITO",$D26-($D26*TAXAS!$C$13)), IF($A26=TAXAS!$A$14,IF($B26="CRÉDITO",$D26-($D26*TAXAS!$C$14)), IF($A26=TAXAS!$A$15,IF($B26="CRÉDITO",$D26-($D26*TAXAS!$C$15)), IF($A26=TAXAS!$A$16,IF($B26="CRÉDITO",$D26-($D26*TAXAS!$C$16)), IF($A26=TAXAS!$A$17,IF($B26="CRÉDITO",$D26-($D26*TAXAS!$C$17)), IF($A26=TAXAS!$A$18,IF($B26="CRÉDITO",$D26-($D26*TAXAS!$C$18)), IF($A26=TAXAS!$A$19,IF($B26="CRÉDITO",$D26-($D26*TAXAS!$C$19)), IF($A26=TAXAS!$A$20,IF($B26="CRÉDITO",$D26-($D26*TAXAS!$C$20)), IF($A26=TAXAS!$A$21,IF($B26="CRÉDITO",$D26-($D26*TAXAS!$C$21)), IF($A26=TAXAS!$A$22,IF($B26="CRÉDITO",$D26-($D26*TAXAS!$C$22)), IF($A26=TAXAS!$A$23,IF($B26="CRÉDITO",$D26-($D26*TAXAS!$C$23)), IF($A26=TAXAS!$A$24,IF($B26="CRÉDITO",$D26-($D26*TAXAS!$C$24)), IF($A26=TAXAS!$A$25,IF($B26="CRÉDITO",$D26-($D26*TAXAS!$C$25)), IF($A26=TAXAS!$A$26,IF($B26="CRÉDITO",$D26-($D26*TAXAS!$C$26)), IF($A26=TAXAS!$A$27,IF($B26="CRÉDITO",$D26-($D26*TAXAS!$C$27))))))))))))))))))))))))))/1</f>
        <v>0</v>
      </c>
      <c r="G26" s="9">
        <f>IF($A26="VISA",IF($B26="PARCELADO ATÉ 3X",$D26-(D26*TAXAS!$D$4))/3,IF($A26="MASTER",IF($B26="PARCELADO ATÉ 3X",$D26-(D26*TAXAS!$D$5))/3,IF($A26="ELO",IF($B26="PARCELADO ATÉ 3X",$D26-(D26*TAXAS!$D$6))/3,IF($A26="HIPERCARD",IF($B26="PARCELADO ATÉ 3X",$D26-(D26*TAXAS!$D$7))/3,IF($A26="DINERS",IF($B26="PARCELADO ATÉ 3X",$D26-(D26*TAXAS!$D$8))/3,IF($A26="AMERICA EXPRESS",IF($B26="PARCELADO ATÉ 3X",$D26-(D26*TAXAS!$D$9))/3,IF($A26=TAXAS!$A$10,IF($B26="PARCELADO ATÉ 3X",$D26-($D26*TAXAS!$D$10))/3,IF($A26=TAXAS!$A$11,IF($B26="PARCELADO ATÉ 3X",$D26-($D26*TAXAS!$D$11))/3,IF($A26=TAXAS!$A$12,IF($B26="PARCELADO ATÉ 3X",$D26-($D26*TAXAS!$D$12))/3,IF($A26=TAXAS!$A$13,IF($B26="PARCELADO ATÉ 3X",$D26-($D26*TAXAS!$D$13))/3,IF($A26=TAXAS!$A$14,IF($B26="PARCELADO ATÉ 3X",$D26-($D26*TAXAS!$D$14))/3,IF($A26=TAXAS!$A$15,IF($B26="PARCELADO ATÉ 3X",$D26-($D26*TAXAS!$D$15))/3,IF($A26=TAXAS!$A$16,IF($B26="PARCELADO ATÉ 3X",$D26-($D26*TAXAS!$D$16))/3,IF($A26=TAXAS!$A$17,IF($B26="PARCELADO ATÉ 3X",$D26-($D26*TAXAS!$D$17))/3,IF($A26=TAXAS!$A$18,IF($B26="PARCELADO ATÉ 3X",$D26-($D26*TAXAS!$D$18))/3,IF($A26=TAXAS!$A$19,IF($B26="PARCELADO ATÉ 3X",$D26-($D26*TAXAS!$D$19))/3,IF($A26=TAXAS!$A$20,IF($B26="PARCELADO ATÉ 3X",$D26-($D26*TAXAS!$D$20))/3,IF($A26=TAXAS!$A$21,IF($B26="PARCELADO ATÉ 3X",$D26-($D26*TAXAS!$D$21))/3,IF($A26=TAXAS!$A$22,IF($B26="PARCELADO ATÉ 3X",$D26-($D26*TAXAS!$D$22))/3,IF($A26=TAXAS!$A$23,IF($B26="PARCELADO ATÉ 3X",$D26-($D26*TAXAS!$D$23))/3,IF($A26=TAXAS!$A$24,IF($B26="PARCELADO ATÉ 3X",$D26-($D26*TAXAS!$D$24))/3,IF($A26=TAXAS!$A$25,IF($B26="PARCELADO ATÉ 3X",$D26-($D26*TAXAS!$D$25))/3,IF($A26=TAXAS!$A$26,IF($B26="PARCELADO ATÉ 3X",$D26-($D26*TAXAS!$D$26))/3,IF($A26=TAXAS!$A$27,IF($B26="PARCELADO ATÉ 3X",$D26-($D26*TAXAS!$D$27))/3))))))))))))))))))))))))/1</f>
        <v>0</v>
      </c>
      <c r="H26" s="9">
        <f>IF($A26="VISA",IF($B26="PARCELADO ATÉ 6X",$D26-(D26*TAXAS!$E$4))/6,IF($A26="MASTER",IF($B26="PARCELADO ATÉ 6X",$D26-(D26*TAXAS!$E$5))/6,IF($A26="ELO",IF($B26="PARCELADO ATÉ 6X",$D26-(D26*TAXAS!$E$6))/6,IF($A26="HIPERCARD",IF($B26="PARCELADO ATÉ 6X",$D26-(D26*TAXAS!$E$7))/6,IF($A26="DINERS",IF($B26="PARCELADO ATÉ 6X",$D26-(D26*TAXAS!$E$8))/6,IF($A26="AMERICA EXPRESS",IF($B26="PARCELADO ATÉ 6X",$D26-(D26*TAXAS!$E$9))/6,IF($A26=TAXAS!$A$10,IF($B26="PARCELADO ATÉ 6X",$D26-($D26*TAXAS!$E$10))/6,IF($A26=TAXAS!$A$11,IF($B26="PARCELADO ATÉ 6X",$D26-($D26*TAXAS!$E$11))/6,IF($A26=TAXAS!$A$12,IF($B26="PARCELADO ATÉ 6X",$D26-($D26*TAXAS!$E$12))/6,IF($A26=TAXAS!$A$13,IF($B26="PARCELADO ATÉ 6X",$D26-($D26*TAXAS!$E$13))/6,IF($A26=TAXAS!$A$14,IF($B26="PARCELADO ATÉ 6X",$D26-($D26*TAXAS!$E$14))/6,IF($A26=TAXAS!$A$15,IF($B26="PARCELADO ATÉ 6X",$D26-($D26*TAXAS!$E$15))/6,IF($A26=TAXAS!$A$16,IF($B26="PARCELADO ATÉ 6X",$D26-($D26*TAXAS!$E$16))/6,IF($A26=TAXAS!$A$17,IF($B26="PARCELADO ATÉ 6X",$D26-($D26*TAXAS!$E$17))/6,IF($A26=TAXAS!$A$18,IF($B26="PARCELADO ATÉ 6X",$D26-($D26*TAXAS!$E$18))/6,IF($A26=TAXAS!$A$19,IF($B26="PARCELADO ATÉ 6X",$D26-($D26*TAXAS!$E$19))/6,IF($A26=TAXAS!$A$20,IF($B26="PARCELADO ATÉ 6X",$D26-($D26*TAXAS!$E$20))/6,IF($A26=TAXAS!$A$21,IF($B26="PARCELADO ATÉ 6X",$D26-($D26*TAXAS!$E$21))/6,IF($A26=TAXAS!$A$22,IF($B26="PARCELADO ATÉ 6X",$D26-($D26*TAXAS!$E$22))/6,IF($A26=TAXAS!$A$23,IF($B26="PARCELADO ATÉ 6X",$D26-($D26*TAXAS!$E$23))/6,IF($A26=TAXAS!$A$24,IF($B26="PARCELADO ATÉ 6X",$D26-($D26*TAXAS!$E$24))/6,IF($A26=TAXAS!$A$25,IF($B26="PARCELADO ATÉ 6X",$D26-($D26*TAXAS!$E$25))/6,IF($A26=TAXAS!$A$26,IF($B26="PARCELADO ATÉ 6X",$D26-($D26*TAXAS!$E$26))/6,IF($A26=TAXAS!$A$27,IF($B26="PARCELADO ATÉ 6X",$D26-($D26*TAXAS!$E$27))/6))))))))))))))))))))))))/1</f>
        <v>0</v>
      </c>
      <c r="I26" s="9">
        <f>IF($A26="VISA",IF($B26="PARCELADO ATÉ 12X",$D26-(D26*TAXAS!$F$4))/12,IF($A26="MASTER",IF($B26="PARCELADO ATÉ 12X",$D26-(D26*TAXAS!$F$5))/12,IF($A26="ELO",IF($B26="PARCELADO ATÉ 12X",$D26-(D26*TAXAS!$F$6))/12,IF($A26="HIPERCARD",IF($B26="PARCELADO ATÉ 12X",$D26-(D26*TAXAS!$F$7))/12,IF($A26="DINERS",IF($B26="PARCELADO ATÉ 12X",$D26-(D26*TAXAS!$F$8))/12,IF($A26="AMERICA EXPRESS",IF($B26="PARCELADO ATÉ 12X",$D26-(D26*TAXAS!$F$9))/12,IF($A26=TAXAS!$A$10,IF($B26="PARCELADO ATÉ 12X",$D26-($D26*TAXAS!$F$10))/12,IF($A26=TAXAS!$A$11,IF($B26="PARCELADO ATÉ 12X",$D26-($D26*TAXAS!$F$11))/12,IF($A26=TAXAS!$A$12,IF($B26="PARCELADO ATÉ 12X",$D26-($D26*TAXAS!$F$12))/12,IF($A26=TAXAS!$A$13,IF($B26="PARCELADO ATÉ 12X",$D26-($D26*TAXAS!$F$13))/12,IF($A26=TAXAS!$A$14,IF($B26="PARCELADO ATÉ 12X",$D26-($D26*TAXAS!$F$14))/12,IF($A26=TAXAS!$A$15,IF($B26="PARCELADO ATÉ 12X",$D26-($D26*TAXAS!$F$15))/12,IF($A26=TAXAS!$A$16,IF($B26="PARCELADO ATÉ 12X",$D26-($D26*TAXAS!$F$16))/12,IF($A26=TAXAS!$A$17,IF($B26="PARCELADO ATÉ 12X",$D26-($D26*TAXAS!$F$17))/12,IF($A26=TAXAS!$A$18,IF($B26="PARCELADO ATÉ 12X",$D26-($D26*TAXAS!$F$18))/12,IF($A26=TAXAS!$A$19,IF($B26="PARCELADO ATÉ 12X",$D26-($D26*TAXAS!$F$19))/12,IF($A26=TAXAS!$A$20,IF($B26="PARCELADO ATÉ 12X",$D26-($D26*TAXAS!$F$20))/12,IF($A26=TAXAS!$A$21,IF($B26="PARCELADO ATÉ 12X",$D26-($D26*TAXAS!$F$21))/12,IF($A26=TAXAS!$A$22,IF($B26="PARCELADO ATÉ 12X",$D26-($D26*TAXAS!$F$22))/12,IF($A26=TAXAS!$A$23,IF($B26="PARCELADO ATÉ 12X",$D26-($D26*TAXAS!$F$23))/12,IF($A26=TAXAS!$A$24,IF($B26="PARCELADO ATÉ 12X",$D26-($D26*TAXAS!$F$24))/12,IF($A26=TAXAS!$A$25,IF($B26="PARCELADO ATÉ 12X",$D26-($D26*TAXAS!$F$25))/12,IF($A26=TAXAS!$A$26,IF($B26="PARCELADO ATÉ 12X",$D26-($D26*TAXAS!$F$26))/12,IF($A26=TAXAS!$A$27,IF($B26="PARCELADO ATÉ 12X",$D26-($D26*TAXAS!$F$27))/12))))))))))))))))))))))))/1</f>
        <v>0</v>
      </c>
      <c r="J26" s="8">
        <f t="shared" si="0"/>
        <v>77.599999999999994</v>
      </c>
      <c r="K26" s="10" t="b">
        <f>IF($B26="PARCELADO ATÉ 3X",($D26-($D26*TAXAS!$D$4))-$J26)</f>
        <v>0</v>
      </c>
      <c r="L26" s="10" t="b">
        <f>IF($B26="PARCELADO ATÉ 6X",($D26-($D26*TAXAS!$E$4))-$J26)</f>
        <v>0</v>
      </c>
      <c r="M26" s="10" t="b">
        <f>IF($B26="PARCELADO ATÉ 12X",($D26-($D26*TAXAS!$F$4))-$J26)</f>
        <v>0</v>
      </c>
      <c r="N26" s="8">
        <f t="shared" si="1"/>
        <v>0</v>
      </c>
      <c r="O26" s="10">
        <f t="shared" si="2"/>
        <v>77.599999999999994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5.75" customHeight="1" x14ac:dyDescent="0.2">
      <c r="A27" s="3" t="s">
        <v>18</v>
      </c>
      <c r="B27" s="5" t="s">
        <v>5</v>
      </c>
      <c r="C27" s="19"/>
      <c r="D27" s="45">
        <v>900</v>
      </c>
      <c r="E27" s="8">
        <f>IF($A27="VISA",IF($B27="DÉBITO",$D27-($D27*TAXAS!$B$4)),IF($A27="MASTER",IF($B27="DÉBITO",$D27-($D27*TAXAS!$B$5)),IF($A27="ELO", IF($B27="DÉBITO",$D27-($D27*TAXAS!$B$6)),IF($A27="HIPERCARD",IF($B27="DÉBITO",$D27-($D27*TAXAS!$B$7)),IF($A27="DINERS",IF($B27="DÉBITO",$D27-($D27*TAXAS!$B$8)),IF($A27="AMERICA EXPRESS",IF($B27="DÉBITO",$D27-($D27*TAXAS!$B$9)),IF($A27=TAXAS!$A$10,IF($B27="DÉBITO",$D27-($D27*TAXAS!$B$10)), IF($A27=TAXAS!$A$11,IF($B27="DÉBITO",$D27-($D27*TAXAS!$B$11)), IF($A27=TAXAS!$A$12,IF($B27="DÉBITO",$D27-($D27*TAXAS!$B$12)), IF($A27=TAXAS!$A$13,IF($B27="DÉBITO",$D27-($D27*TAXAS!$B$13)), IF($A27=TAXAS!$A$14,IF($B27="DÉBITO",$D27-($D27*TAXAS!$B$14)), IF($A27=TAXAS!$A$15,IF($B27="DÉBITO",$D27-($D27*TAXAS!$B$15)), IF($A27=TAXAS!$A$16,IF($B27="DÉBITO",$D27-($D27*TAXAS!$B$16)), IF($A27=TAXAS!$A$17,IF($B27="DÉBITO",$D27-($D27*TAXAS!$B$17)), IF($A27=TAXAS!$A$18,IF($B27="DÉBITO",$D27-($D27*TAXAS!$B$18)), IF($A27=TAXAS!$A$19,IF($B27="DÉBITO",$D27-($D27*TAXAS!$B$19)), IF($A27=TAXAS!$A$20,IF($B27="DÉBITO",$D27-($D27*TAXAS!$B$20)), IF($A27=TAXAS!$A$21,IF($B27="DÉBITO",$D27-($D27*TAXAS!$B$21)), IF($A27=TAXAS!$A$22,IF($B27="DÉBITO",$D27-($D27*TAXAS!$B$22)), IF($A27=TAXAS!$A$23,IF($B27="DÉBITO",$D27-($D27*TAXAS!$B$23)), IF($A27=TAXAS!$A$24,IF($B27="DÉBITO",$D27-($D27*TAXAS!$B$24)), IF($A27=TAXAS!$A$25,IF($B27="DÉBITO",$D27-($D27*TAXAS!$B$25)), IF($A27=TAXAS!$A$26,IF($B27="DÉBITO",$D27-($D27*TAXAS!$B$26)), IF($A27=TAXAS!$A$27,IF($B27="DÉBITO",$D27-($D27*TAXAS!$B$27))))))))))))))))))))))))))/1</f>
        <v>0</v>
      </c>
      <c r="F27" s="8">
        <f>IF($A27="VISA",IF($B27="CRÉDITO",$D27-($D27*TAXAS!$C$4)),IF($A27="MASTER",IF($B27="CRÉDITO",$D27-($D27*TAXAS!$C$5)),IF($A27="ELO", IF($B27="CRÉDITO",$D27-($D27*TAXAS!$C$6)),IF($A27="HIPERCARD",IF($B27="CRÉDITO",$D27-($D27*TAXAS!$C$7)),IF($A27="DINERS",IF($B27="CRÉDITO",$D27-($D27*TAXAS!$C$8)),IF($A27="AMERICA EXPRESS",IF($B27="CRÉDITO",$D27-($D27*TAXAS!$C$9)),IF($A27=TAXAS!$A$10,IF($B27="CRÉDITO",$D27-($D27*TAXAS!$C$10)), IF($A27=TAXAS!$A$11,IF($B27="CRÉDITO",$D27-($D27*TAXAS!$C$11)), IF($A27=TAXAS!$A$12,IF($B27="CRÉDITO",$D27-($D27*TAXAS!$C$12)), IF($A27=TAXAS!$A$13,IF($B27="CRÉDITO",$D27-($D27*TAXAS!$C$13)), IF($A27=TAXAS!$A$14,IF($B27="CRÉDITO",$D27-($D27*TAXAS!$C$14)), IF($A27=TAXAS!$A$15,IF($B27="CRÉDITO",$D27-($D27*TAXAS!$C$15)), IF($A27=TAXAS!$A$16,IF($B27="CRÉDITO",$D27-($D27*TAXAS!$C$16)), IF($A27=TAXAS!$A$17,IF($B27="CRÉDITO",$D27-($D27*TAXAS!$C$17)), IF($A27=TAXAS!$A$18,IF($B27="CRÉDITO",$D27-($D27*TAXAS!$C$18)), IF($A27=TAXAS!$A$19,IF($B27="CRÉDITO",$D27-($D27*TAXAS!$C$19)), IF($A27=TAXAS!$A$20,IF($B27="CRÉDITO",$D27-($D27*TAXAS!$C$20)), IF($A27=TAXAS!$A$21,IF($B27="CRÉDITO",$D27-($D27*TAXAS!$C$21)), IF($A27=TAXAS!$A$22,IF($B27="CRÉDITO",$D27-($D27*TAXAS!$C$22)), IF($A27=TAXAS!$A$23,IF($B27="CRÉDITO",$D27-($D27*TAXAS!$C$23)), IF($A27=TAXAS!$A$24,IF($B27="CRÉDITO",$D27-($D27*TAXAS!$C$24)), IF($A27=TAXAS!$A$25,IF($B27="CRÉDITO",$D27-($D27*TAXAS!$C$25)), IF($A27=TAXAS!$A$26,IF($B27="CRÉDITO",$D27-($D27*TAXAS!$C$26)), IF($A27=TAXAS!$A$27,IF($B27="CRÉDITO",$D27-($D27*TAXAS!$C$27))))))))))))))))))))))))))/1</f>
        <v>873</v>
      </c>
      <c r="G27" s="9">
        <f>IF($A27="VISA",IF($B27="PARCELADO ATÉ 3X",$D27-(D27*TAXAS!$D$4))/3,IF($A27="MASTER",IF($B27="PARCELADO ATÉ 3X",$D27-(D27*TAXAS!$D$5))/3,IF($A27="ELO",IF($B27="PARCELADO ATÉ 3X",$D27-(D27*TAXAS!$D$6))/3,IF($A27="HIPERCARD",IF($B27="PARCELADO ATÉ 3X",$D27-(D27*TAXAS!$D$7))/3,IF($A27="DINERS",IF($B27="PARCELADO ATÉ 3X",$D27-(D27*TAXAS!$D$8))/3,IF($A27="AMERICA EXPRESS",IF($B27="PARCELADO ATÉ 3X",$D27-(D27*TAXAS!$D$9))/3,IF($A27=TAXAS!$A$10,IF($B27="PARCELADO ATÉ 3X",$D27-($D27*TAXAS!$D$10))/3,IF($A27=TAXAS!$A$11,IF($B27="PARCELADO ATÉ 3X",$D27-($D27*TAXAS!$D$11))/3,IF($A27=TAXAS!$A$12,IF($B27="PARCELADO ATÉ 3X",$D27-($D27*TAXAS!$D$12))/3,IF($A27=TAXAS!$A$13,IF($B27="PARCELADO ATÉ 3X",$D27-($D27*TAXAS!$D$13))/3,IF($A27=TAXAS!$A$14,IF($B27="PARCELADO ATÉ 3X",$D27-($D27*TAXAS!$D$14))/3,IF($A27=TAXAS!$A$15,IF($B27="PARCELADO ATÉ 3X",$D27-($D27*TAXAS!$D$15))/3,IF($A27=TAXAS!$A$16,IF($B27="PARCELADO ATÉ 3X",$D27-($D27*TAXAS!$D$16))/3,IF($A27=TAXAS!$A$17,IF($B27="PARCELADO ATÉ 3X",$D27-($D27*TAXAS!$D$17))/3,IF($A27=TAXAS!$A$18,IF($B27="PARCELADO ATÉ 3X",$D27-($D27*TAXAS!$D$18))/3,IF($A27=TAXAS!$A$19,IF($B27="PARCELADO ATÉ 3X",$D27-($D27*TAXAS!$D$19))/3,IF($A27=TAXAS!$A$20,IF($B27="PARCELADO ATÉ 3X",$D27-($D27*TAXAS!$D$20))/3,IF($A27=TAXAS!$A$21,IF($B27="PARCELADO ATÉ 3X",$D27-($D27*TAXAS!$D$21))/3,IF($A27=TAXAS!$A$22,IF($B27="PARCELADO ATÉ 3X",$D27-($D27*TAXAS!$D$22))/3,IF($A27=TAXAS!$A$23,IF($B27="PARCELADO ATÉ 3X",$D27-($D27*TAXAS!$D$23))/3,IF($A27=TAXAS!$A$24,IF($B27="PARCELADO ATÉ 3X",$D27-($D27*TAXAS!$D$24))/3,IF($A27=TAXAS!$A$25,IF($B27="PARCELADO ATÉ 3X",$D27-($D27*TAXAS!$D$25))/3,IF($A27=TAXAS!$A$26,IF($B27="PARCELADO ATÉ 3X",$D27-($D27*TAXAS!$D$26))/3,IF($A27=TAXAS!$A$27,IF($B27="PARCELADO ATÉ 3X",$D27-($D27*TAXAS!$D$27))/3))))))))))))))))))))))))/1</f>
        <v>0</v>
      </c>
      <c r="H27" s="9">
        <f>IF($A27="VISA",IF($B27="PARCELADO ATÉ 6X",$D27-(D27*TAXAS!$E$4))/6,IF($A27="MASTER",IF($B27="PARCELADO ATÉ 6X",$D27-(D27*TAXAS!$E$5))/6,IF($A27="ELO",IF($B27="PARCELADO ATÉ 6X",$D27-(D27*TAXAS!$E$6))/6,IF($A27="HIPERCARD",IF($B27="PARCELADO ATÉ 6X",$D27-(D27*TAXAS!$E$7))/6,IF($A27="DINERS",IF($B27="PARCELADO ATÉ 6X",$D27-(D27*TAXAS!$E$8))/6,IF($A27="AMERICA EXPRESS",IF($B27="PARCELADO ATÉ 6X",$D27-(D27*TAXAS!$E$9))/6,IF($A27=TAXAS!$A$10,IF($B27="PARCELADO ATÉ 6X",$D27-($D27*TAXAS!$E$10))/6,IF($A27=TAXAS!$A$11,IF($B27="PARCELADO ATÉ 6X",$D27-($D27*TAXAS!$E$11))/6,IF($A27=TAXAS!$A$12,IF($B27="PARCELADO ATÉ 6X",$D27-($D27*TAXAS!$E$12))/6,IF($A27=TAXAS!$A$13,IF($B27="PARCELADO ATÉ 6X",$D27-($D27*TAXAS!$E$13))/6,IF($A27=TAXAS!$A$14,IF($B27="PARCELADO ATÉ 6X",$D27-($D27*TAXAS!$E$14))/6,IF($A27=TAXAS!$A$15,IF($B27="PARCELADO ATÉ 6X",$D27-($D27*TAXAS!$E$15))/6,IF($A27=TAXAS!$A$16,IF($B27="PARCELADO ATÉ 6X",$D27-($D27*TAXAS!$E$16))/6,IF($A27=TAXAS!$A$17,IF($B27="PARCELADO ATÉ 6X",$D27-($D27*TAXAS!$E$17))/6,IF($A27=TAXAS!$A$18,IF($B27="PARCELADO ATÉ 6X",$D27-($D27*TAXAS!$E$18))/6,IF($A27=TAXAS!$A$19,IF($B27="PARCELADO ATÉ 6X",$D27-($D27*TAXAS!$E$19))/6,IF($A27=TAXAS!$A$20,IF($B27="PARCELADO ATÉ 6X",$D27-($D27*TAXAS!$E$20))/6,IF($A27=TAXAS!$A$21,IF($B27="PARCELADO ATÉ 6X",$D27-($D27*TAXAS!$E$21))/6,IF($A27=TAXAS!$A$22,IF($B27="PARCELADO ATÉ 6X",$D27-($D27*TAXAS!$E$22))/6,IF($A27=TAXAS!$A$23,IF($B27="PARCELADO ATÉ 6X",$D27-($D27*TAXAS!$E$23))/6,IF($A27=TAXAS!$A$24,IF($B27="PARCELADO ATÉ 6X",$D27-($D27*TAXAS!$E$24))/6,IF($A27=TAXAS!$A$25,IF($B27="PARCELADO ATÉ 6X",$D27-($D27*TAXAS!$E$25))/6,IF($A27=TAXAS!$A$26,IF($B27="PARCELADO ATÉ 6X",$D27-($D27*TAXAS!$E$26))/6,IF($A27=TAXAS!$A$27,IF($B27="PARCELADO ATÉ 6X",$D27-($D27*TAXAS!$E$27))/6))))))))))))))))))))))))/1</f>
        <v>0</v>
      </c>
      <c r="I27" s="9">
        <f>IF($A27="VISA",IF($B27="PARCELADO ATÉ 12X",$D27-(D27*TAXAS!$F$4))/12,IF($A27="MASTER",IF($B27="PARCELADO ATÉ 12X",$D27-(D27*TAXAS!$F$5))/12,IF($A27="ELO",IF($B27="PARCELADO ATÉ 12X",$D27-(D27*TAXAS!$F$6))/12,IF($A27="HIPERCARD",IF($B27="PARCELADO ATÉ 12X",$D27-(D27*TAXAS!$F$7))/12,IF($A27="DINERS",IF($B27="PARCELADO ATÉ 12X",$D27-(D27*TAXAS!$F$8))/12,IF($A27="AMERICA EXPRESS",IF($B27="PARCELADO ATÉ 12X",$D27-(D27*TAXAS!$F$9))/12,IF($A27=TAXAS!$A$10,IF($B27="PARCELADO ATÉ 12X",$D27-($D27*TAXAS!$F$10))/12,IF($A27=TAXAS!$A$11,IF($B27="PARCELADO ATÉ 12X",$D27-($D27*TAXAS!$F$11))/12,IF($A27=TAXAS!$A$12,IF($B27="PARCELADO ATÉ 12X",$D27-($D27*TAXAS!$F$12))/12,IF($A27=TAXAS!$A$13,IF($B27="PARCELADO ATÉ 12X",$D27-($D27*TAXAS!$F$13))/12,IF($A27=TAXAS!$A$14,IF($B27="PARCELADO ATÉ 12X",$D27-($D27*TAXAS!$F$14))/12,IF($A27=TAXAS!$A$15,IF($B27="PARCELADO ATÉ 12X",$D27-($D27*TAXAS!$F$15))/12,IF($A27=TAXAS!$A$16,IF($B27="PARCELADO ATÉ 12X",$D27-($D27*TAXAS!$F$16))/12,IF($A27=TAXAS!$A$17,IF($B27="PARCELADO ATÉ 12X",$D27-($D27*TAXAS!$F$17))/12,IF($A27=TAXAS!$A$18,IF($B27="PARCELADO ATÉ 12X",$D27-($D27*TAXAS!$F$18))/12,IF($A27=TAXAS!$A$19,IF($B27="PARCELADO ATÉ 12X",$D27-($D27*TAXAS!$F$19))/12,IF($A27=TAXAS!$A$20,IF($B27="PARCELADO ATÉ 12X",$D27-($D27*TAXAS!$F$20))/12,IF($A27=TAXAS!$A$21,IF($B27="PARCELADO ATÉ 12X",$D27-($D27*TAXAS!$F$21))/12,IF($A27=TAXAS!$A$22,IF($B27="PARCELADO ATÉ 12X",$D27-($D27*TAXAS!$F$22))/12,IF($A27=TAXAS!$A$23,IF($B27="PARCELADO ATÉ 12X",$D27-($D27*TAXAS!$F$23))/12,IF($A27=TAXAS!$A$24,IF($B27="PARCELADO ATÉ 12X",$D27-($D27*TAXAS!$F$24))/12,IF($A27=TAXAS!$A$25,IF($B27="PARCELADO ATÉ 12X",$D27-($D27*TAXAS!$F$25))/12,IF($A27=TAXAS!$A$26,IF($B27="PARCELADO ATÉ 12X",$D27-($D27*TAXAS!$F$26))/12,IF($A27=TAXAS!$A$27,IF($B27="PARCELADO ATÉ 12X",$D27-($D27*TAXAS!$F$27))/12))))))))))))))))))))))))/1</f>
        <v>0</v>
      </c>
      <c r="J27" s="8">
        <f t="shared" si="0"/>
        <v>873</v>
      </c>
      <c r="K27" s="10" t="b">
        <f>IF($B27="PARCELADO ATÉ 3X",($D27-($D27*TAXAS!$D$4))-$J27)</f>
        <v>0</v>
      </c>
      <c r="L27" s="10" t="b">
        <f>IF($B27="PARCELADO ATÉ 6X",($D27-($D27*TAXAS!$E$4))-$J27)</f>
        <v>0</v>
      </c>
      <c r="M27" s="10" t="b">
        <f>IF($B27="PARCELADO ATÉ 12X",($D27-($D27*TAXAS!$F$4))-$J27)</f>
        <v>0</v>
      </c>
      <c r="N27" s="8">
        <f t="shared" si="1"/>
        <v>0</v>
      </c>
      <c r="O27" s="10">
        <f t="shared" si="2"/>
        <v>873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1:31" ht="15.75" customHeight="1" x14ac:dyDescent="0.2">
      <c r="A28" s="3" t="s">
        <v>35</v>
      </c>
      <c r="B28" s="5" t="s">
        <v>13</v>
      </c>
      <c r="C28" s="19"/>
      <c r="D28" s="45">
        <v>160</v>
      </c>
      <c r="E28" s="8">
        <f>IF($A28="VISA",IF($B28="DÉBITO",$D28-($D28*TAXAS!$B$4)),IF($A28="MASTER",IF($B28="DÉBITO",$D28-($D28*TAXAS!$B$5)),IF($A28="ELO", IF($B28="DÉBITO",$D28-($D28*TAXAS!$B$6)),IF($A28="HIPERCARD",IF($B28="DÉBITO",$D28-($D28*TAXAS!$B$7)),IF($A28="DINERS",IF($B28="DÉBITO",$D28-($D28*TAXAS!$B$8)),IF($A28="AMERICA EXPRESS",IF($B28="DÉBITO",$D28-($D28*TAXAS!$B$9)),IF($A28=TAXAS!$A$10,IF($B28="DÉBITO",$D28-($D28*TAXAS!$B$10)), IF($A28=TAXAS!$A$11,IF($B28="DÉBITO",$D28-($D28*TAXAS!$B$11)), IF($A28=TAXAS!$A$12,IF($B28="DÉBITO",$D28-($D28*TAXAS!$B$12)), IF($A28=TAXAS!$A$13,IF($B28="DÉBITO",$D28-($D28*TAXAS!$B$13)), IF($A28=TAXAS!$A$14,IF($B28="DÉBITO",$D28-($D28*TAXAS!$B$14)), IF($A28=TAXAS!$A$15,IF($B28="DÉBITO",$D28-($D28*TAXAS!$B$15)), IF($A28=TAXAS!$A$16,IF($B28="DÉBITO",$D28-($D28*TAXAS!$B$16)), IF($A28=TAXAS!$A$17,IF($B28="DÉBITO",$D28-($D28*TAXAS!$B$17)), IF($A28=TAXAS!$A$18,IF($B28="DÉBITO",$D28-($D28*TAXAS!$B$18)), IF($A28=TAXAS!$A$19,IF($B28="DÉBITO",$D28-($D28*TAXAS!$B$19)), IF($A28=TAXAS!$A$20,IF($B28="DÉBITO",$D28-($D28*TAXAS!$B$20)), IF($A28=TAXAS!$A$21,IF($B28="DÉBITO",$D28-($D28*TAXAS!$B$21)), IF($A28=TAXAS!$A$22,IF($B28="DÉBITO",$D28-($D28*TAXAS!$B$22)), IF($A28=TAXAS!$A$23,IF($B28="DÉBITO",$D28-($D28*TAXAS!$B$23)), IF($A28=TAXAS!$A$24,IF($B28="DÉBITO",$D28-($D28*TAXAS!$B$24)), IF($A28=TAXAS!$A$25,IF($B28="DÉBITO",$D28-($D28*TAXAS!$B$25)), IF($A28=TAXAS!$A$26,IF($B28="DÉBITO",$D28-($D28*TAXAS!$B$26)), IF($A28=TAXAS!$A$27,IF($B28="DÉBITO",$D28-($D28*TAXAS!$B$27))))))))))))))))))))))))))/1</f>
        <v>0</v>
      </c>
      <c r="F28" s="8">
        <f>IF($A28="VISA",IF($B28="CRÉDITO",$D28-($D28*TAXAS!$C$4)),IF($A28="MASTER",IF($B28="CRÉDITO",$D28-($D28*TAXAS!$C$5)),IF($A28="ELO", IF($B28="CRÉDITO",$D28-($D28*TAXAS!$C$6)),IF($A28="HIPERCARD",IF($B28="CRÉDITO",$D28-($D28*TAXAS!$C$7)),IF($A28="DINERS",IF($B28="CRÉDITO",$D28-($D28*TAXAS!$C$8)),IF($A28="AMERICA EXPRESS",IF($B28="CRÉDITO",$D28-($D28*TAXAS!$C$9)),IF($A28=TAXAS!$A$10,IF($B28="CRÉDITO",$D28-($D28*TAXAS!$C$10)), IF($A28=TAXAS!$A$11,IF($B28="CRÉDITO",$D28-($D28*TAXAS!$C$11)), IF($A28=TAXAS!$A$12,IF($B28="CRÉDITO",$D28-($D28*TAXAS!$C$12)), IF($A28=TAXAS!$A$13,IF($B28="CRÉDITO",$D28-($D28*TAXAS!$C$13)), IF($A28=TAXAS!$A$14,IF($B28="CRÉDITO",$D28-($D28*TAXAS!$C$14)), IF($A28=TAXAS!$A$15,IF($B28="CRÉDITO",$D28-($D28*TAXAS!$C$15)), IF($A28=TAXAS!$A$16,IF($B28="CRÉDITO",$D28-($D28*TAXAS!$C$16)), IF($A28=TAXAS!$A$17,IF($B28="CRÉDITO",$D28-($D28*TAXAS!$C$17)), IF($A28=TAXAS!$A$18,IF($B28="CRÉDITO",$D28-($D28*TAXAS!$C$18)), IF($A28=TAXAS!$A$19,IF($B28="CRÉDITO",$D28-($D28*TAXAS!$C$19)), IF($A28=TAXAS!$A$20,IF($B28="CRÉDITO",$D28-($D28*TAXAS!$C$20)), IF($A28=TAXAS!$A$21,IF($B28="CRÉDITO",$D28-($D28*TAXAS!$C$21)), IF($A28=TAXAS!$A$22,IF($B28="CRÉDITO",$D28-($D28*TAXAS!$C$22)), IF($A28=TAXAS!$A$23,IF($B28="CRÉDITO",$D28-($D28*TAXAS!$C$23)), IF($A28=TAXAS!$A$24,IF($B28="CRÉDITO",$D28-($D28*TAXAS!$C$24)), IF($A28=TAXAS!$A$25,IF($B28="CRÉDITO",$D28-($D28*TAXAS!$C$25)), IF($A28=TAXAS!$A$26,IF($B28="CRÉDITO",$D28-($D28*TAXAS!$C$26)), IF($A28=TAXAS!$A$27,IF($B28="CRÉDITO",$D28-($D28*TAXAS!$C$27))))))))))))))))))))))))))/1</f>
        <v>0</v>
      </c>
      <c r="G28" s="9">
        <f>IF($A28="VISA",IF($B28="PARCELADO ATÉ 3X",$D28-(D28*TAXAS!$D$4))/3,IF($A28="MASTER",IF($B28="PARCELADO ATÉ 3X",$D28-(D28*TAXAS!$D$5))/3,IF($A28="ELO",IF($B28="PARCELADO ATÉ 3X",$D28-(D28*TAXAS!$D$6))/3,IF($A28="HIPERCARD",IF($B28="PARCELADO ATÉ 3X",$D28-(D28*TAXAS!$D$7))/3,IF($A28="DINERS",IF($B28="PARCELADO ATÉ 3X",$D28-(D28*TAXAS!$D$8))/3,IF($A28="AMERICA EXPRESS",IF($B28="PARCELADO ATÉ 3X",$D28-(D28*TAXAS!$D$9))/3,IF($A28=TAXAS!$A$10,IF($B28="PARCELADO ATÉ 3X",$D28-($D28*TAXAS!$D$10))/3,IF($A28=TAXAS!$A$11,IF($B28="PARCELADO ATÉ 3X",$D28-($D28*TAXAS!$D$11))/3,IF($A28=TAXAS!$A$12,IF($B28="PARCELADO ATÉ 3X",$D28-($D28*TAXAS!$D$12))/3,IF($A28=TAXAS!$A$13,IF($B28="PARCELADO ATÉ 3X",$D28-($D28*TAXAS!$D$13))/3,IF($A28=TAXAS!$A$14,IF($B28="PARCELADO ATÉ 3X",$D28-($D28*TAXAS!$D$14))/3,IF($A28=TAXAS!$A$15,IF($B28="PARCELADO ATÉ 3X",$D28-($D28*TAXAS!$D$15))/3,IF($A28=TAXAS!$A$16,IF($B28="PARCELADO ATÉ 3X",$D28-($D28*TAXAS!$D$16))/3,IF($A28=TAXAS!$A$17,IF($B28="PARCELADO ATÉ 3X",$D28-($D28*TAXAS!$D$17))/3,IF($A28=TAXAS!$A$18,IF($B28="PARCELADO ATÉ 3X",$D28-($D28*TAXAS!$D$18))/3,IF($A28=TAXAS!$A$19,IF($B28="PARCELADO ATÉ 3X",$D28-($D28*TAXAS!$D$19))/3,IF($A28=TAXAS!$A$20,IF($B28="PARCELADO ATÉ 3X",$D28-($D28*TAXAS!$D$20))/3,IF($A28=TAXAS!$A$21,IF($B28="PARCELADO ATÉ 3X",$D28-($D28*TAXAS!$D$21))/3,IF($A28=TAXAS!$A$22,IF($B28="PARCELADO ATÉ 3X",$D28-($D28*TAXAS!$D$22))/3,IF($A28=TAXAS!$A$23,IF($B28="PARCELADO ATÉ 3X",$D28-($D28*TAXAS!$D$23))/3,IF($A28=TAXAS!$A$24,IF($B28="PARCELADO ATÉ 3X",$D28-($D28*TAXAS!$D$24))/3,IF($A28=TAXAS!$A$25,IF($B28="PARCELADO ATÉ 3X",$D28-($D28*TAXAS!$D$25))/3,IF($A28=TAXAS!$A$26,IF($B28="PARCELADO ATÉ 3X",$D28-($D28*TAXAS!$D$26))/3,IF($A28=TAXAS!$A$27,IF($B28="PARCELADO ATÉ 3X",$D28-($D28*TAXAS!$D$27))/3))))))))))))))))))))))))/1</f>
        <v>51.199999999999996</v>
      </c>
      <c r="H28" s="9">
        <f>IF($A28="VISA",IF($B28="PARCELADO ATÉ 6X",$D28-(D28*TAXAS!$E$4))/6,IF($A28="MASTER",IF($B28="PARCELADO ATÉ 6X",$D28-(D28*TAXAS!$E$5))/6,IF($A28="ELO",IF($B28="PARCELADO ATÉ 6X",$D28-(D28*TAXAS!$E$6))/6,IF($A28="HIPERCARD",IF($B28="PARCELADO ATÉ 6X",$D28-(D28*TAXAS!$E$7))/6,IF($A28="DINERS",IF($B28="PARCELADO ATÉ 6X",$D28-(D28*TAXAS!$E$8))/6,IF($A28="AMERICA EXPRESS",IF($B28="PARCELADO ATÉ 6X",$D28-(D28*TAXAS!$E$9))/6,IF($A28=TAXAS!$A$10,IF($B28="PARCELADO ATÉ 6X",$D28-($D28*TAXAS!$E$10))/6,IF($A28=TAXAS!$A$11,IF($B28="PARCELADO ATÉ 6X",$D28-($D28*TAXAS!$E$11))/6,IF($A28=TAXAS!$A$12,IF($B28="PARCELADO ATÉ 6X",$D28-($D28*TAXAS!$E$12))/6,IF($A28=TAXAS!$A$13,IF($B28="PARCELADO ATÉ 6X",$D28-($D28*TAXAS!$E$13))/6,IF($A28=TAXAS!$A$14,IF($B28="PARCELADO ATÉ 6X",$D28-($D28*TAXAS!$E$14))/6,IF($A28=TAXAS!$A$15,IF($B28="PARCELADO ATÉ 6X",$D28-($D28*TAXAS!$E$15))/6,IF($A28=TAXAS!$A$16,IF($B28="PARCELADO ATÉ 6X",$D28-($D28*TAXAS!$E$16))/6,IF($A28=TAXAS!$A$17,IF($B28="PARCELADO ATÉ 6X",$D28-($D28*TAXAS!$E$17))/6,IF($A28=TAXAS!$A$18,IF($B28="PARCELADO ATÉ 6X",$D28-($D28*TAXAS!$E$18))/6,IF($A28=TAXAS!$A$19,IF($B28="PARCELADO ATÉ 6X",$D28-($D28*TAXAS!$E$19))/6,IF($A28=TAXAS!$A$20,IF($B28="PARCELADO ATÉ 6X",$D28-($D28*TAXAS!$E$20))/6,IF($A28=TAXAS!$A$21,IF($B28="PARCELADO ATÉ 6X",$D28-($D28*TAXAS!$E$21))/6,IF($A28=TAXAS!$A$22,IF($B28="PARCELADO ATÉ 6X",$D28-($D28*TAXAS!$E$22))/6,IF($A28=TAXAS!$A$23,IF($B28="PARCELADO ATÉ 6X",$D28-($D28*TAXAS!$E$23))/6,IF($A28=TAXAS!$A$24,IF($B28="PARCELADO ATÉ 6X",$D28-($D28*TAXAS!$E$24))/6,IF($A28=TAXAS!$A$25,IF($B28="PARCELADO ATÉ 6X",$D28-($D28*TAXAS!$E$25))/6,IF($A28=TAXAS!$A$26,IF($B28="PARCELADO ATÉ 6X",$D28-($D28*TAXAS!$E$26))/6,IF($A28=TAXAS!$A$27,IF($B28="PARCELADO ATÉ 6X",$D28-($D28*TAXAS!$E$27))/6))))))))))))))))))))))))/1</f>
        <v>0</v>
      </c>
      <c r="I28" s="9">
        <f>IF($A28="VISA",IF($B28="PARCELADO ATÉ 12X",$D28-(D28*TAXAS!$F$4))/12,IF($A28="MASTER",IF($B28="PARCELADO ATÉ 12X",$D28-(D28*TAXAS!$F$5))/12,IF($A28="ELO",IF($B28="PARCELADO ATÉ 12X",$D28-(D28*TAXAS!$F$6))/12,IF($A28="HIPERCARD",IF($B28="PARCELADO ATÉ 12X",$D28-(D28*TAXAS!$F$7))/12,IF($A28="DINERS",IF($B28="PARCELADO ATÉ 12X",$D28-(D28*TAXAS!$F$8))/12,IF($A28="AMERICA EXPRESS",IF($B28="PARCELADO ATÉ 12X",$D28-(D28*TAXAS!$F$9))/12,IF($A28=TAXAS!$A$10,IF($B28="PARCELADO ATÉ 12X",$D28-($D28*TAXAS!$F$10))/12,IF($A28=TAXAS!$A$11,IF($B28="PARCELADO ATÉ 12X",$D28-($D28*TAXAS!$F$11))/12,IF($A28=TAXAS!$A$12,IF($B28="PARCELADO ATÉ 12X",$D28-($D28*TAXAS!$F$12))/12,IF($A28=TAXAS!$A$13,IF($B28="PARCELADO ATÉ 12X",$D28-($D28*TAXAS!$F$13))/12,IF($A28=TAXAS!$A$14,IF($B28="PARCELADO ATÉ 12X",$D28-($D28*TAXAS!$F$14))/12,IF($A28=TAXAS!$A$15,IF($B28="PARCELADO ATÉ 12X",$D28-($D28*TAXAS!$F$15))/12,IF($A28=TAXAS!$A$16,IF($B28="PARCELADO ATÉ 12X",$D28-($D28*TAXAS!$F$16))/12,IF($A28=TAXAS!$A$17,IF($B28="PARCELADO ATÉ 12X",$D28-($D28*TAXAS!$F$17))/12,IF($A28=TAXAS!$A$18,IF($B28="PARCELADO ATÉ 12X",$D28-($D28*TAXAS!$F$18))/12,IF($A28=TAXAS!$A$19,IF($B28="PARCELADO ATÉ 12X",$D28-($D28*TAXAS!$F$19))/12,IF($A28=TAXAS!$A$20,IF($B28="PARCELADO ATÉ 12X",$D28-($D28*TAXAS!$F$20))/12,IF($A28=TAXAS!$A$21,IF($B28="PARCELADO ATÉ 12X",$D28-($D28*TAXAS!$F$21))/12,IF($A28=TAXAS!$A$22,IF($B28="PARCELADO ATÉ 12X",$D28-($D28*TAXAS!$F$22))/12,IF($A28=TAXAS!$A$23,IF($B28="PARCELADO ATÉ 12X",$D28-($D28*TAXAS!$F$23))/12,IF($A28=TAXAS!$A$24,IF($B28="PARCELADO ATÉ 12X",$D28-($D28*TAXAS!$F$24))/12,IF($A28=TAXAS!$A$25,IF($B28="PARCELADO ATÉ 12X",$D28-($D28*TAXAS!$F$25))/12,IF($A28=TAXAS!$A$26,IF($B28="PARCELADO ATÉ 12X",$D28-($D28*TAXAS!$F$26))/12,IF($A28=TAXAS!$A$27,IF($B28="PARCELADO ATÉ 12X",$D28-($D28*TAXAS!$F$27))/12))))))))))))))))))))))))/1</f>
        <v>0</v>
      </c>
      <c r="J28" s="8">
        <f t="shared" si="0"/>
        <v>51.199999999999996</v>
      </c>
      <c r="K28" s="10">
        <f>IF($B28="PARCELADO ATÉ 3X",($D28-($D28*TAXAS!$D$4))-$J28)</f>
        <v>102.4</v>
      </c>
      <c r="L28" s="10" t="b">
        <f>IF($B28="PARCELADO ATÉ 6X",($D28-($D28*TAXAS!$E$4))-$J28)</f>
        <v>0</v>
      </c>
      <c r="M28" s="10" t="b">
        <f>IF($B28="PARCELADO ATÉ 12X",($D28-($D28*TAXAS!$F$4))-$J28)</f>
        <v>0</v>
      </c>
      <c r="N28" s="8">
        <f t="shared" si="1"/>
        <v>102.4</v>
      </c>
      <c r="O28" s="10">
        <f t="shared" si="2"/>
        <v>153.6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1:31" ht="15.75" customHeight="1" x14ac:dyDescent="0.2">
      <c r="A29" s="3"/>
      <c r="B29" s="5"/>
      <c r="C29" s="19"/>
      <c r="D29" s="45"/>
      <c r="E29" s="8">
        <f>IF($A29="VISA",IF($B29="DÉBITO",$D29-($D29*TAXAS!$B$4)),IF($A29="MASTER",IF($B29="DÉBITO",$D29-($D29*TAXAS!$B$5)),IF($A29="ELO", IF($B29="DÉBITO",$D29-($D29*TAXAS!$B$6)),IF($A29="HIPERCARD",IF($B29="DÉBITO",$D29-($D29*TAXAS!$B$7)),IF($A29="DINERS",IF($B29="DÉBITO",$D29-($D29*TAXAS!$B$8)),IF($A29="AMERICA EXPRESS",IF($B29="DÉBITO",$D29-($D29*TAXAS!$B$9)),IF($A29=TAXAS!$A$10,IF($B29="DÉBITO",$D29-($D29*TAXAS!$B$10)), IF($A29=TAXAS!$A$11,IF($B29="DÉBITO",$D29-($D29*TAXAS!$B$11)), IF($A29=TAXAS!$A$12,IF($B29="DÉBITO",$D29-($D29*TAXAS!$B$12)), IF($A29=TAXAS!$A$13,IF($B29="DÉBITO",$D29-($D29*TAXAS!$B$13)), IF($A29=TAXAS!$A$14,IF($B29="DÉBITO",$D29-($D29*TAXAS!$B$14)), IF($A29=TAXAS!$A$15,IF($B29="DÉBITO",$D29-($D29*TAXAS!$B$15)), IF($A29=TAXAS!$A$16,IF($B29="DÉBITO",$D29-($D29*TAXAS!$B$16)), IF($A29=TAXAS!$A$17,IF($B29="DÉBITO",$D29-($D29*TAXAS!$B$17)), IF($A29=TAXAS!$A$18,IF($B29="DÉBITO",$D29-($D29*TAXAS!$B$18)), IF($A29=TAXAS!$A$19,IF($B29="DÉBITO",$D29-($D29*TAXAS!$B$19)), IF($A29=TAXAS!$A$20,IF($B29="DÉBITO",$D29-($D29*TAXAS!$B$20)), IF($A29=TAXAS!$A$21,IF($B29="DÉBITO",$D29-($D29*TAXAS!$B$21)), IF($A29=TAXAS!$A$22,IF($B29="DÉBITO",$D29-($D29*TAXAS!$B$22)), IF($A29=TAXAS!$A$23,IF($B29="DÉBITO",$D29-($D29*TAXAS!$B$23)), IF($A29=TAXAS!$A$24,IF($B29="DÉBITO",$D29-($D29*TAXAS!$B$24)), IF($A29=TAXAS!$A$25,IF($B29="DÉBITO",$D29-($D29*TAXAS!$B$25)), IF($A29=TAXAS!$A$26,IF($B29="DÉBITO",$D29-($D29*TAXAS!$B$26)), IF($A29=TAXAS!$A$27,IF($B29="DÉBITO",$D29-($D29*TAXAS!$B$27))))))))))))))))))))))))))/1</f>
        <v>0</v>
      </c>
      <c r="F29" s="8">
        <f>IF($A29="VISA",IF($B29="CRÉDITO",$D29-($D29*TAXAS!$C$4)),IF($A29="MASTER",IF($B29="CRÉDITO",$D29-($D29*TAXAS!$C$5)),IF($A29="ELO", IF($B29="CRÉDITO",$D29-($D29*TAXAS!$C$6)),IF($A29="HIPERCARD",IF($B29="CRÉDITO",$D29-($D29*TAXAS!$C$7)),IF($A29="DINERS",IF($B29="CRÉDITO",$D29-($D29*TAXAS!$C$8)),IF($A29="AMERICA EXPRESS",IF($B29="CRÉDITO",$D29-($D29*TAXAS!$C$9)),IF($A29=TAXAS!$A$10,IF($B29="CRÉDITO",$D29-($D29*TAXAS!$C$10)), IF($A29=TAXAS!$A$11,IF($B29="CRÉDITO",$D29-($D29*TAXAS!$C$11)), IF($A29=TAXAS!$A$12,IF($B29="CRÉDITO",$D29-($D29*TAXAS!$C$12)), IF($A29=TAXAS!$A$13,IF($B29="CRÉDITO",$D29-($D29*TAXAS!$C$13)), IF($A29=TAXAS!$A$14,IF($B29="CRÉDITO",$D29-($D29*TAXAS!$C$14)), IF($A29=TAXAS!$A$15,IF($B29="CRÉDITO",$D29-($D29*TAXAS!$C$15)), IF($A29=TAXAS!$A$16,IF($B29="CRÉDITO",$D29-($D29*TAXAS!$C$16)), IF($A29=TAXAS!$A$17,IF($B29="CRÉDITO",$D29-($D29*TAXAS!$C$17)), IF($A29=TAXAS!$A$18,IF($B29="CRÉDITO",$D29-($D29*TAXAS!$C$18)), IF($A29=TAXAS!$A$19,IF($B29="CRÉDITO",$D29-($D29*TAXAS!$C$19)), IF($A29=TAXAS!$A$20,IF($B29="CRÉDITO",$D29-($D29*TAXAS!$C$20)), IF($A29=TAXAS!$A$21,IF($B29="CRÉDITO",$D29-($D29*TAXAS!$C$21)), IF($A29=TAXAS!$A$22,IF($B29="CRÉDITO",$D29-($D29*TAXAS!$C$22)), IF($A29=TAXAS!$A$23,IF($B29="CRÉDITO",$D29-($D29*TAXAS!$C$23)), IF($A29=TAXAS!$A$24,IF($B29="CRÉDITO",$D29-($D29*TAXAS!$C$24)), IF($A29=TAXAS!$A$25,IF($B29="CRÉDITO",$D29-($D29*TAXAS!$C$25)), IF($A29=TAXAS!$A$26,IF($B29="CRÉDITO",$D29-($D29*TAXAS!$C$26)), IF($A29=TAXAS!$A$27,IF($B29="CRÉDITO",$D29-($D29*TAXAS!$C$27))))))))))))))))))))))))))/1</f>
        <v>0</v>
      </c>
      <c r="G29" s="9">
        <f>IF($A29="VISA",IF($B29="PARCELADO ATÉ 3X",$D29-(D29*TAXAS!$D$4))/3,IF($A29="MASTER",IF($B29="PARCELADO ATÉ 3X",$D29-(D29*TAXAS!$D$5))/3,IF($A29="ELO",IF($B29="PARCELADO ATÉ 3X",$D29-(D29*TAXAS!$D$6))/3,IF($A29="HIPERCARD",IF($B29="PARCELADO ATÉ 3X",$D29-(D29*TAXAS!$D$7))/3,IF($A29="DINERS",IF($B29="PARCELADO ATÉ 3X",$D29-(D29*TAXAS!$D$8))/3,IF($A29="AMERICA EXPRESS",IF($B29="PARCELADO ATÉ 3X",$D29-(D29*TAXAS!$D$9))/3,IF($A29=TAXAS!$A$10,IF($B29="PARCELADO ATÉ 3X",$D29-($D29*TAXAS!$D$10))/3,IF($A29=TAXAS!$A$11,IF($B29="PARCELADO ATÉ 3X",$D29-($D29*TAXAS!$D$11))/3,IF($A29=TAXAS!$A$12,IF($B29="PARCELADO ATÉ 3X",$D29-($D29*TAXAS!$D$12))/3,IF($A29=TAXAS!$A$13,IF($B29="PARCELADO ATÉ 3X",$D29-($D29*TAXAS!$D$13))/3,IF($A29=TAXAS!$A$14,IF($B29="PARCELADO ATÉ 3X",$D29-($D29*TAXAS!$D$14))/3,IF($A29=TAXAS!$A$15,IF($B29="PARCELADO ATÉ 3X",$D29-($D29*TAXAS!$D$15))/3,IF($A29=TAXAS!$A$16,IF($B29="PARCELADO ATÉ 3X",$D29-($D29*TAXAS!$D$16))/3,IF($A29=TAXAS!$A$17,IF($B29="PARCELADO ATÉ 3X",$D29-($D29*TAXAS!$D$17))/3,IF($A29=TAXAS!$A$18,IF($B29="PARCELADO ATÉ 3X",$D29-($D29*TAXAS!$D$18))/3,IF($A29=TAXAS!$A$19,IF($B29="PARCELADO ATÉ 3X",$D29-($D29*TAXAS!$D$19))/3,IF($A29=TAXAS!$A$20,IF($B29="PARCELADO ATÉ 3X",$D29-($D29*TAXAS!$D$20))/3,IF($A29=TAXAS!$A$21,IF($B29="PARCELADO ATÉ 3X",$D29-($D29*TAXAS!$D$21))/3,IF($A29=TAXAS!$A$22,IF($B29="PARCELADO ATÉ 3X",$D29-($D29*TAXAS!$D$22))/3,IF($A29=TAXAS!$A$23,IF($B29="PARCELADO ATÉ 3X",$D29-($D29*TAXAS!$D$23))/3,IF($A29=TAXAS!$A$24,IF($B29="PARCELADO ATÉ 3X",$D29-($D29*TAXAS!$D$24))/3,IF($A29=TAXAS!$A$25,IF($B29="PARCELADO ATÉ 3X",$D29-($D29*TAXAS!$D$25))/3,IF($A29=TAXAS!$A$26,IF($B29="PARCELADO ATÉ 3X",$D29-($D29*TAXAS!$D$26))/3,IF($A29=TAXAS!$A$27,IF($B29="PARCELADO ATÉ 3X",$D29-($D29*TAXAS!$D$27))/3))))))))))))))))))))))))/1</f>
        <v>0</v>
      </c>
      <c r="H29" s="9">
        <f>IF($A29="VISA",IF($B29="PARCELADO ATÉ 6X",$D29-(D29*TAXAS!$E$4))/6,IF($A29="MASTER",IF($B29="PARCELADO ATÉ 6X",$D29-(D29*TAXAS!$E$5))/6,IF($A29="ELO",IF($B29="PARCELADO ATÉ 6X",$D29-(D29*TAXAS!$E$6))/6,IF($A29="HIPERCARD",IF($B29="PARCELADO ATÉ 6X",$D29-(D29*TAXAS!$E$7))/6,IF($A29="DINERS",IF($B29="PARCELADO ATÉ 6X",$D29-(D29*TAXAS!$E$8))/6,IF($A29="AMERICA EXPRESS",IF($B29="PARCELADO ATÉ 6X",$D29-(D29*TAXAS!$E$9))/6,IF($A29=TAXAS!$A$10,IF($B29="PARCELADO ATÉ 6X",$D29-($D29*TAXAS!$E$10))/6,IF($A29=TAXAS!$A$11,IF($B29="PARCELADO ATÉ 6X",$D29-($D29*TAXAS!$E$11))/6,IF($A29=TAXAS!$A$12,IF($B29="PARCELADO ATÉ 6X",$D29-($D29*TAXAS!$E$12))/6,IF($A29=TAXAS!$A$13,IF($B29="PARCELADO ATÉ 6X",$D29-($D29*TAXAS!$E$13))/6,IF($A29=TAXAS!$A$14,IF($B29="PARCELADO ATÉ 6X",$D29-($D29*TAXAS!$E$14))/6,IF($A29=TAXAS!$A$15,IF($B29="PARCELADO ATÉ 6X",$D29-($D29*TAXAS!$E$15))/6,IF($A29=TAXAS!$A$16,IF($B29="PARCELADO ATÉ 6X",$D29-($D29*TAXAS!$E$16))/6,IF($A29=TAXAS!$A$17,IF($B29="PARCELADO ATÉ 6X",$D29-($D29*TAXAS!$E$17))/6,IF($A29=TAXAS!$A$18,IF($B29="PARCELADO ATÉ 6X",$D29-($D29*TAXAS!$E$18))/6,IF($A29=TAXAS!$A$19,IF($B29="PARCELADO ATÉ 6X",$D29-($D29*TAXAS!$E$19))/6,IF($A29=TAXAS!$A$20,IF($B29="PARCELADO ATÉ 6X",$D29-($D29*TAXAS!$E$20))/6,IF($A29=TAXAS!$A$21,IF($B29="PARCELADO ATÉ 6X",$D29-($D29*TAXAS!$E$21))/6,IF($A29=TAXAS!$A$22,IF($B29="PARCELADO ATÉ 6X",$D29-($D29*TAXAS!$E$22))/6,IF($A29=TAXAS!$A$23,IF($B29="PARCELADO ATÉ 6X",$D29-($D29*TAXAS!$E$23))/6,IF($A29=TAXAS!$A$24,IF($B29="PARCELADO ATÉ 6X",$D29-($D29*TAXAS!$E$24))/6,IF($A29=TAXAS!$A$25,IF($B29="PARCELADO ATÉ 6X",$D29-($D29*TAXAS!$E$25))/6,IF($A29=TAXAS!$A$26,IF($B29="PARCELADO ATÉ 6X",$D29-($D29*TAXAS!$E$26))/6,IF($A29=TAXAS!$A$27,IF($B29="PARCELADO ATÉ 6X",$D29-($D29*TAXAS!$E$27))/6))))))))))))))))))))))))/1</f>
        <v>0</v>
      </c>
      <c r="I29" s="9">
        <f>IF($A29="VISA",IF($B29="PARCELADO ATÉ 12X",$D29-(D29*TAXAS!$F$4))/12,IF($A29="MASTER",IF($B29="PARCELADO ATÉ 12X",$D29-(D29*TAXAS!$F$5))/12,IF($A29="ELO",IF($B29="PARCELADO ATÉ 12X",$D29-(D29*TAXAS!$F$6))/12,IF($A29="HIPERCARD",IF($B29="PARCELADO ATÉ 12X",$D29-(D29*TAXAS!$F$7))/12,IF($A29="DINERS",IF($B29="PARCELADO ATÉ 12X",$D29-(D29*TAXAS!$F$8))/12,IF($A29="AMERICA EXPRESS",IF($B29="PARCELADO ATÉ 12X",$D29-(D29*TAXAS!$F$9))/12,IF($A29=TAXAS!$A$10,IF($B29="PARCELADO ATÉ 12X",$D29-($D29*TAXAS!$F$10))/12,IF($A29=TAXAS!$A$11,IF($B29="PARCELADO ATÉ 12X",$D29-($D29*TAXAS!$F$11))/12,IF($A29=TAXAS!$A$12,IF($B29="PARCELADO ATÉ 12X",$D29-($D29*TAXAS!$F$12))/12,IF($A29=TAXAS!$A$13,IF($B29="PARCELADO ATÉ 12X",$D29-($D29*TAXAS!$F$13))/12,IF($A29=TAXAS!$A$14,IF($B29="PARCELADO ATÉ 12X",$D29-($D29*TAXAS!$F$14))/12,IF($A29=TAXAS!$A$15,IF($B29="PARCELADO ATÉ 12X",$D29-($D29*TAXAS!$F$15))/12,IF($A29=TAXAS!$A$16,IF($B29="PARCELADO ATÉ 12X",$D29-($D29*TAXAS!$F$16))/12,IF($A29=TAXAS!$A$17,IF($B29="PARCELADO ATÉ 12X",$D29-($D29*TAXAS!$F$17))/12,IF($A29=TAXAS!$A$18,IF($B29="PARCELADO ATÉ 12X",$D29-($D29*TAXAS!$F$18))/12,IF($A29=TAXAS!$A$19,IF($B29="PARCELADO ATÉ 12X",$D29-($D29*TAXAS!$F$19))/12,IF($A29=TAXAS!$A$20,IF($B29="PARCELADO ATÉ 12X",$D29-($D29*TAXAS!$F$20))/12,IF($A29=TAXAS!$A$21,IF($B29="PARCELADO ATÉ 12X",$D29-($D29*TAXAS!$F$21))/12,IF($A29=TAXAS!$A$22,IF($B29="PARCELADO ATÉ 12X",$D29-($D29*TAXAS!$F$22))/12,IF($A29=TAXAS!$A$23,IF($B29="PARCELADO ATÉ 12X",$D29-($D29*TAXAS!$F$23))/12,IF($A29=TAXAS!$A$24,IF($B29="PARCELADO ATÉ 12X",$D29-($D29*TAXAS!$F$24))/12,IF($A29=TAXAS!$A$25,IF($B29="PARCELADO ATÉ 12X",$D29-($D29*TAXAS!$F$25))/12,IF($A29=TAXAS!$A$26,IF($B29="PARCELADO ATÉ 12X",$D29-($D29*TAXAS!$F$26))/12,IF($A29=TAXAS!$A$27,IF($B29="PARCELADO ATÉ 12X",$D29-($D29*TAXAS!$F$27))/12))))))))))))))))))))))))/1</f>
        <v>0</v>
      </c>
      <c r="J29" s="8">
        <f t="shared" si="0"/>
        <v>0</v>
      </c>
      <c r="K29" s="10" t="b">
        <f>IF($B29="PARCELADO ATÉ 3X",($D29-($D29*TAXAS!$D$4))-$J29)</f>
        <v>0</v>
      </c>
      <c r="L29" s="10" t="b">
        <f>IF($B29="PARCELADO ATÉ 6X",($D29-($D29*TAXAS!$E$4))-$J29)</f>
        <v>0</v>
      </c>
      <c r="M29" s="10" t="b">
        <f>IF($B29="PARCELADO ATÉ 12X",($D29-($D29*TAXAS!$F$4))-$J29)</f>
        <v>0</v>
      </c>
      <c r="N29" s="8">
        <f t="shared" si="1"/>
        <v>0</v>
      </c>
      <c r="O29" s="10">
        <f t="shared" si="2"/>
        <v>0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1:31" ht="15.75" customHeight="1" x14ac:dyDescent="0.2">
      <c r="A30" s="3"/>
      <c r="B30" s="5"/>
      <c r="C30" s="19"/>
      <c r="D30" s="45"/>
      <c r="E30" s="8">
        <f>IF($A30="VISA",IF($B30="DÉBITO",$D30-($D30*TAXAS!$B$4)),IF($A30="MASTER",IF($B30="DÉBITO",$D30-($D30*TAXAS!$B$5)),IF($A30="ELO", IF($B30="DÉBITO",$D30-($D30*TAXAS!$B$6)),IF($A30="HIPERCARD",IF($B30="DÉBITO",$D30-($D30*TAXAS!$B$7)),IF($A30="DINERS",IF($B30="DÉBITO",$D30-($D30*TAXAS!$B$8)),IF($A30="AMERICA EXPRESS",IF($B30="DÉBITO",$D30-($D30*TAXAS!$B$9)),IF($A30=TAXAS!$A$10,IF($B30="DÉBITO",$D30-($D30*TAXAS!$B$10)), IF($A30=TAXAS!$A$11,IF($B30="DÉBITO",$D30-($D30*TAXAS!$B$11)), IF($A30=TAXAS!$A$12,IF($B30="DÉBITO",$D30-($D30*TAXAS!$B$12)), IF($A30=TAXAS!$A$13,IF($B30="DÉBITO",$D30-($D30*TAXAS!$B$13)), IF($A30=TAXAS!$A$14,IF($B30="DÉBITO",$D30-($D30*TAXAS!$B$14)), IF($A30=TAXAS!$A$15,IF($B30="DÉBITO",$D30-($D30*TAXAS!$B$15)), IF($A30=TAXAS!$A$16,IF($B30="DÉBITO",$D30-($D30*TAXAS!$B$16)), IF($A30=TAXAS!$A$17,IF($B30="DÉBITO",$D30-($D30*TAXAS!$B$17)), IF($A30=TAXAS!$A$18,IF($B30="DÉBITO",$D30-($D30*TAXAS!$B$18)), IF($A30=TAXAS!$A$19,IF($B30="DÉBITO",$D30-($D30*TAXAS!$B$19)), IF($A30=TAXAS!$A$20,IF($B30="DÉBITO",$D30-($D30*TAXAS!$B$20)), IF($A30=TAXAS!$A$21,IF($B30="DÉBITO",$D30-($D30*TAXAS!$B$21)), IF($A30=TAXAS!$A$22,IF($B30="DÉBITO",$D30-($D30*TAXAS!$B$22)), IF($A30=TAXAS!$A$23,IF($B30="DÉBITO",$D30-($D30*TAXAS!$B$23)), IF($A30=TAXAS!$A$24,IF($B30="DÉBITO",$D30-($D30*TAXAS!$B$24)), IF($A30=TAXAS!$A$25,IF($B30="DÉBITO",$D30-($D30*TAXAS!$B$25)), IF($A30=TAXAS!$A$26,IF($B30="DÉBITO",$D30-($D30*TAXAS!$B$26)), IF($A30=TAXAS!$A$27,IF($B30="DÉBITO",$D30-($D30*TAXAS!$B$27))))))))))))))))))))))))))/1</f>
        <v>0</v>
      </c>
      <c r="F30" s="8">
        <f>IF($A30="VISA",IF($B30="CRÉDITO",$D30-($D30*TAXAS!$C$4)),IF($A30="MASTER",IF($B30="CRÉDITO",$D30-($D30*TAXAS!$C$5)),IF($A30="ELO", IF($B30="CRÉDITO",$D30-($D30*TAXAS!$C$6)),IF($A30="HIPERCARD",IF($B30="CRÉDITO",$D30-($D30*TAXAS!$C$7)),IF($A30="DINERS",IF($B30="CRÉDITO",$D30-($D30*TAXAS!$C$8)),IF($A30="AMERICA EXPRESS",IF($B30="CRÉDITO",$D30-($D30*TAXAS!$C$9)),IF($A30=TAXAS!$A$10,IF($B30="CRÉDITO",$D30-($D30*TAXAS!$C$10)), IF($A30=TAXAS!$A$11,IF($B30="CRÉDITO",$D30-($D30*TAXAS!$C$11)), IF($A30=TAXAS!$A$12,IF($B30="CRÉDITO",$D30-($D30*TAXAS!$C$12)), IF($A30=TAXAS!$A$13,IF($B30="CRÉDITO",$D30-($D30*TAXAS!$C$13)), IF($A30=TAXAS!$A$14,IF($B30="CRÉDITO",$D30-($D30*TAXAS!$C$14)), IF($A30=TAXAS!$A$15,IF($B30="CRÉDITO",$D30-($D30*TAXAS!$C$15)), IF($A30=TAXAS!$A$16,IF($B30="CRÉDITO",$D30-($D30*TAXAS!$C$16)), IF($A30=TAXAS!$A$17,IF($B30="CRÉDITO",$D30-($D30*TAXAS!$C$17)), IF($A30=TAXAS!$A$18,IF($B30="CRÉDITO",$D30-($D30*TAXAS!$C$18)), IF($A30=TAXAS!$A$19,IF($B30="CRÉDITO",$D30-($D30*TAXAS!$C$19)), IF($A30=TAXAS!$A$20,IF($B30="CRÉDITO",$D30-($D30*TAXAS!$C$20)), IF($A30=TAXAS!$A$21,IF($B30="CRÉDITO",$D30-($D30*TAXAS!$C$21)), IF($A30=TAXAS!$A$22,IF($B30="CRÉDITO",$D30-($D30*TAXAS!$C$22)), IF($A30=TAXAS!$A$23,IF($B30="CRÉDITO",$D30-($D30*TAXAS!$C$23)), IF($A30=TAXAS!$A$24,IF($B30="CRÉDITO",$D30-($D30*TAXAS!$C$24)), IF($A30=TAXAS!$A$25,IF($B30="CRÉDITO",$D30-($D30*TAXAS!$C$25)), IF($A30=TAXAS!$A$26,IF($B30="CRÉDITO",$D30-($D30*TAXAS!$C$26)), IF($A30=TAXAS!$A$27,IF($B30="CRÉDITO",$D30-($D30*TAXAS!$C$27))))))))))))))))))))))))))/1</f>
        <v>0</v>
      </c>
      <c r="G30" s="9">
        <f>IF($A30="VISA",IF($B30="PARCELADO ATÉ 3X",$D30-(D30*TAXAS!$D$4))/3,IF($A30="MASTER",IF($B30="PARCELADO ATÉ 3X",$D30-(D30*TAXAS!$D$5))/3,IF($A30="ELO",IF($B30="PARCELADO ATÉ 3X",$D30-(D30*TAXAS!$D$6))/3,IF($A30="HIPERCARD",IF($B30="PARCELADO ATÉ 3X",$D30-(D30*TAXAS!$D$7))/3,IF($A30="DINERS",IF($B30="PARCELADO ATÉ 3X",$D30-(D30*TAXAS!$D$8))/3,IF($A30="AMERICA EXPRESS",IF($B30="PARCELADO ATÉ 3X",$D30-(D30*TAXAS!$D$9))/3,IF($A30=TAXAS!$A$10,IF($B30="PARCELADO ATÉ 3X",$D30-($D30*TAXAS!$D$10))/3,IF($A30=TAXAS!$A$11,IF($B30="PARCELADO ATÉ 3X",$D30-($D30*TAXAS!$D$11))/3,IF($A30=TAXAS!$A$12,IF($B30="PARCELADO ATÉ 3X",$D30-($D30*TAXAS!$D$12))/3,IF($A30=TAXAS!$A$13,IF($B30="PARCELADO ATÉ 3X",$D30-($D30*TAXAS!$D$13))/3,IF($A30=TAXAS!$A$14,IF($B30="PARCELADO ATÉ 3X",$D30-($D30*TAXAS!$D$14))/3,IF($A30=TAXAS!$A$15,IF($B30="PARCELADO ATÉ 3X",$D30-($D30*TAXAS!$D$15))/3,IF($A30=TAXAS!$A$16,IF($B30="PARCELADO ATÉ 3X",$D30-($D30*TAXAS!$D$16))/3,IF($A30=TAXAS!$A$17,IF($B30="PARCELADO ATÉ 3X",$D30-($D30*TAXAS!$D$17))/3,IF($A30=TAXAS!$A$18,IF($B30="PARCELADO ATÉ 3X",$D30-($D30*TAXAS!$D$18))/3,IF($A30=TAXAS!$A$19,IF($B30="PARCELADO ATÉ 3X",$D30-($D30*TAXAS!$D$19))/3,IF($A30=TAXAS!$A$20,IF($B30="PARCELADO ATÉ 3X",$D30-($D30*TAXAS!$D$20))/3,IF($A30=TAXAS!$A$21,IF($B30="PARCELADO ATÉ 3X",$D30-($D30*TAXAS!$D$21))/3,IF($A30=TAXAS!$A$22,IF($B30="PARCELADO ATÉ 3X",$D30-($D30*TAXAS!$D$22))/3,IF($A30=TAXAS!$A$23,IF($B30="PARCELADO ATÉ 3X",$D30-($D30*TAXAS!$D$23))/3,IF($A30=TAXAS!$A$24,IF($B30="PARCELADO ATÉ 3X",$D30-($D30*TAXAS!$D$24))/3,IF($A30=TAXAS!$A$25,IF($B30="PARCELADO ATÉ 3X",$D30-($D30*TAXAS!$D$25))/3,IF($A30=TAXAS!$A$26,IF($B30="PARCELADO ATÉ 3X",$D30-($D30*TAXAS!$D$26))/3,IF($A30=TAXAS!$A$27,IF($B30="PARCELADO ATÉ 3X",$D30-($D30*TAXAS!$D$27))/3))))))))))))))))))))))))/1</f>
        <v>0</v>
      </c>
      <c r="H30" s="9">
        <f>IF($A30="VISA",IF($B30="PARCELADO ATÉ 6X",$D30-(D30*TAXAS!$E$4))/6,IF($A30="MASTER",IF($B30="PARCELADO ATÉ 6X",$D30-(D30*TAXAS!$E$5))/6,IF($A30="ELO",IF($B30="PARCELADO ATÉ 6X",$D30-(D30*TAXAS!$E$6))/6,IF($A30="HIPERCARD",IF($B30="PARCELADO ATÉ 6X",$D30-(D30*TAXAS!$E$7))/6,IF($A30="DINERS",IF($B30="PARCELADO ATÉ 6X",$D30-(D30*TAXAS!$E$8))/6,IF($A30="AMERICA EXPRESS",IF($B30="PARCELADO ATÉ 6X",$D30-(D30*TAXAS!$E$9))/6,IF($A30=TAXAS!$A$10,IF($B30="PARCELADO ATÉ 6X",$D30-($D30*TAXAS!$E$10))/6,IF($A30=TAXAS!$A$11,IF($B30="PARCELADO ATÉ 6X",$D30-($D30*TAXAS!$E$11))/6,IF($A30=TAXAS!$A$12,IF($B30="PARCELADO ATÉ 6X",$D30-($D30*TAXAS!$E$12))/6,IF($A30=TAXAS!$A$13,IF($B30="PARCELADO ATÉ 6X",$D30-($D30*TAXAS!$E$13))/6,IF($A30=TAXAS!$A$14,IF($B30="PARCELADO ATÉ 6X",$D30-($D30*TAXAS!$E$14))/6,IF($A30=TAXAS!$A$15,IF($B30="PARCELADO ATÉ 6X",$D30-($D30*TAXAS!$E$15))/6,IF($A30=TAXAS!$A$16,IF($B30="PARCELADO ATÉ 6X",$D30-($D30*TAXAS!$E$16))/6,IF($A30=TAXAS!$A$17,IF($B30="PARCELADO ATÉ 6X",$D30-($D30*TAXAS!$E$17))/6,IF($A30=TAXAS!$A$18,IF($B30="PARCELADO ATÉ 6X",$D30-($D30*TAXAS!$E$18))/6,IF($A30=TAXAS!$A$19,IF($B30="PARCELADO ATÉ 6X",$D30-($D30*TAXAS!$E$19))/6,IF($A30=TAXAS!$A$20,IF($B30="PARCELADO ATÉ 6X",$D30-($D30*TAXAS!$E$20))/6,IF($A30=TAXAS!$A$21,IF($B30="PARCELADO ATÉ 6X",$D30-($D30*TAXAS!$E$21))/6,IF($A30=TAXAS!$A$22,IF($B30="PARCELADO ATÉ 6X",$D30-($D30*TAXAS!$E$22))/6,IF($A30=TAXAS!$A$23,IF($B30="PARCELADO ATÉ 6X",$D30-($D30*TAXAS!$E$23))/6,IF($A30=TAXAS!$A$24,IF($B30="PARCELADO ATÉ 6X",$D30-($D30*TAXAS!$E$24))/6,IF($A30=TAXAS!$A$25,IF($B30="PARCELADO ATÉ 6X",$D30-($D30*TAXAS!$E$25))/6,IF($A30=TAXAS!$A$26,IF($B30="PARCELADO ATÉ 6X",$D30-($D30*TAXAS!$E$26))/6,IF($A30=TAXAS!$A$27,IF($B30="PARCELADO ATÉ 6X",$D30-($D30*TAXAS!$E$27))/6))))))))))))))))))))))))/1</f>
        <v>0</v>
      </c>
      <c r="I30" s="9">
        <f>IF($A30="VISA",IF($B30="PARCELADO ATÉ 12X",$D30-(D30*TAXAS!$F$4))/12,IF($A30="MASTER",IF($B30="PARCELADO ATÉ 12X",$D30-(D30*TAXAS!$F$5))/12,IF($A30="ELO",IF($B30="PARCELADO ATÉ 12X",$D30-(D30*TAXAS!$F$6))/12,IF($A30="HIPERCARD",IF($B30="PARCELADO ATÉ 12X",$D30-(D30*TAXAS!$F$7))/12,IF($A30="DINERS",IF($B30="PARCELADO ATÉ 12X",$D30-(D30*TAXAS!$F$8))/12,IF($A30="AMERICA EXPRESS",IF($B30="PARCELADO ATÉ 12X",$D30-(D30*TAXAS!$F$9))/12,IF($A30=TAXAS!$A$10,IF($B30="PARCELADO ATÉ 12X",$D30-($D30*TAXAS!$F$10))/12,IF($A30=TAXAS!$A$11,IF($B30="PARCELADO ATÉ 12X",$D30-($D30*TAXAS!$F$11))/12,IF($A30=TAXAS!$A$12,IF($B30="PARCELADO ATÉ 12X",$D30-($D30*TAXAS!$F$12))/12,IF($A30=TAXAS!$A$13,IF($B30="PARCELADO ATÉ 12X",$D30-($D30*TAXAS!$F$13))/12,IF($A30=TAXAS!$A$14,IF($B30="PARCELADO ATÉ 12X",$D30-($D30*TAXAS!$F$14))/12,IF($A30=TAXAS!$A$15,IF($B30="PARCELADO ATÉ 12X",$D30-($D30*TAXAS!$F$15))/12,IF($A30=TAXAS!$A$16,IF($B30="PARCELADO ATÉ 12X",$D30-($D30*TAXAS!$F$16))/12,IF($A30=TAXAS!$A$17,IF($B30="PARCELADO ATÉ 12X",$D30-($D30*TAXAS!$F$17))/12,IF($A30=TAXAS!$A$18,IF($B30="PARCELADO ATÉ 12X",$D30-($D30*TAXAS!$F$18))/12,IF($A30=TAXAS!$A$19,IF($B30="PARCELADO ATÉ 12X",$D30-($D30*TAXAS!$F$19))/12,IF($A30=TAXAS!$A$20,IF($B30="PARCELADO ATÉ 12X",$D30-($D30*TAXAS!$F$20))/12,IF($A30=TAXAS!$A$21,IF($B30="PARCELADO ATÉ 12X",$D30-($D30*TAXAS!$F$21))/12,IF($A30=TAXAS!$A$22,IF($B30="PARCELADO ATÉ 12X",$D30-($D30*TAXAS!$F$22))/12,IF($A30=TAXAS!$A$23,IF($B30="PARCELADO ATÉ 12X",$D30-($D30*TAXAS!$F$23))/12,IF($A30=TAXAS!$A$24,IF($B30="PARCELADO ATÉ 12X",$D30-($D30*TAXAS!$F$24))/12,IF($A30=TAXAS!$A$25,IF($B30="PARCELADO ATÉ 12X",$D30-($D30*TAXAS!$F$25))/12,IF($A30=TAXAS!$A$26,IF($B30="PARCELADO ATÉ 12X",$D30-($D30*TAXAS!$F$26))/12,IF($A30=TAXAS!$A$27,IF($B30="PARCELADO ATÉ 12X",$D30-($D30*TAXAS!$F$27))/12))))))))))))))))))))))))/1</f>
        <v>0</v>
      </c>
      <c r="J30" s="8">
        <f t="shared" si="0"/>
        <v>0</v>
      </c>
      <c r="K30" s="10" t="b">
        <f>IF($B30="PARCELADO ATÉ 3X",($D30-($D30*TAXAS!$D$4))-$J30)</f>
        <v>0</v>
      </c>
      <c r="L30" s="10" t="b">
        <f>IF($B30="PARCELADO ATÉ 6X",($D30-($D30*TAXAS!$E$4))-$J30)</f>
        <v>0</v>
      </c>
      <c r="M30" s="10" t="b">
        <f>IF($B30="PARCELADO ATÉ 12X",($D30-($D30*TAXAS!$F$4))-$J30)</f>
        <v>0</v>
      </c>
      <c r="N30" s="8">
        <f t="shared" si="1"/>
        <v>0</v>
      </c>
      <c r="O30" s="10">
        <f t="shared" si="2"/>
        <v>0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1:31" ht="15.75" customHeight="1" x14ac:dyDescent="0.2">
      <c r="A31" s="3"/>
      <c r="B31" s="5"/>
      <c r="C31" s="19"/>
      <c r="D31" s="45"/>
      <c r="E31" s="8">
        <f>IF($A31="VISA",IF($B31="DÉBITO",$D31-($D31*TAXAS!$B$4)),IF($A31="MASTER",IF($B31="DÉBITO",$D31-($D31*TAXAS!$B$5)),IF($A31="ELO", IF($B31="DÉBITO",$D31-($D31*TAXAS!$B$6)),IF($A31="HIPERCARD",IF($B31="DÉBITO",$D31-($D31*TAXAS!$B$7)),IF($A31="DINERS",IF($B31="DÉBITO",$D31-($D31*TAXAS!$B$8)),IF($A31="AMERICA EXPRESS",IF($B31="DÉBITO",$D31-($D31*TAXAS!$B$9)),IF($A31=TAXAS!$A$10,IF($B31="DÉBITO",$D31-($D31*TAXAS!$B$10)), IF($A31=TAXAS!$A$11,IF($B31="DÉBITO",$D31-($D31*TAXAS!$B$11)), IF($A31=TAXAS!$A$12,IF($B31="DÉBITO",$D31-($D31*TAXAS!$B$12)), IF($A31=TAXAS!$A$13,IF($B31="DÉBITO",$D31-($D31*TAXAS!$B$13)), IF($A31=TAXAS!$A$14,IF($B31="DÉBITO",$D31-($D31*TAXAS!$B$14)), IF($A31=TAXAS!$A$15,IF($B31="DÉBITO",$D31-($D31*TAXAS!$B$15)), IF($A31=TAXAS!$A$16,IF($B31="DÉBITO",$D31-($D31*TAXAS!$B$16)), IF($A31=TAXAS!$A$17,IF($B31="DÉBITO",$D31-($D31*TAXAS!$B$17)), IF($A31=TAXAS!$A$18,IF($B31="DÉBITO",$D31-($D31*TAXAS!$B$18)), IF($A31=TAXAS!$A$19,IF($B31="DÉBITO",$D31-($D31*TAXAS!$B$19)), IF($A31=TAXAS!$A$20,IF($B31="DÉBITO",$D31-($D31*TAXAS!$B$20)), IF($A31=TAXAS!$A$21,IF($B31="DÉBITO",$D31-($D31*TAXAS!$B$21)), IF($A31=TAXAS!$A$22,IF($B31="DÉBITO",$D31-($D31*TAXAS!$B$22)), IF($A31=TAXAS!$A$23,IF($B31="DÉBITO",$D31-($D31*TAXAS!$B$23)), IF($A31=TAXAS!$A$24,IF($B31="DÉBITO",$D31-($D31*TAXAS!$B$24)), IF($A31=TAXAS!$A$25,IF($B31="DÉBITO",$D31-($D31*TAXAS!$B$25)), IF($A31=TAXAS!$A$26,IF($B31="DÉBITO",$D31-($D31*TAXAS!$B$26)), IF($A31=TAXAS!$A$27,IF($B31="DÉBITO",$D31-($D31*TAXAS!$B$27))))))))))))))))))))))))))/1</f>
        <v>0</v>
      </c>
      <c r="F31" s="8">
        <f>IF($A31="VISA",IF($B31="CRÉDITO",$D31-($D31*TAXAS!$C$4)),IF($A31="MASTER",IF($B31="CRÉDITO",$D31-($D31*TAXAS!$C$5)),IF($A31="ELO", IF($B31="CRÉDITO",$D31-($D31*TAXAS!$C$6)),IF($A31="HIPERCARD",IF($B31="CRÉDITO",$D31-($D31*TAXAS!$C$7)),IF($A31="DINERS",IF($B31="CRÉDITO",$D31-($D31*TAXAS!$C$8)),IF($A31="AMERICA EXPRESS",IF($B31="CRÉDITO",$D31-($D31*TAXAS!$C$9)),IF($A31=TAXAS!$A$10,IF($B31="CRÉDITO",$D31-($D31*TAXAS!$C$10)), IF($A31=TAXAS!$A$11,IF($B31="CRÉDITO",$D31-($D31*TAXAS!$C$11)), IF($A31=TAXAS!$A$12,IF($B31="CRÉDITO",$D31-($D31*TAXAS!$C$12)), IF($A31=TAXAS!$A$13,IF($B31="CRÉDITO",$D31-($D31*TAXAS!$C$13)), IF($A31=TAXAS!$A$14,IF($B31="CRÉDITO",$D31-($D31*TAXAS!$C$14)), IF($A31=TAXAS!$A$15,IF($B31="CRÉDITO",$D31-($D31*TAXAS!$C$15)), IF($A31=TAXAS!$A$16,IF($B31="CRÉDITO",$D31-($D31*TAXAS!$C$16)), IF($A31=TAXAS!$A$17,IF($B31="CRÉDITO",$D31-($D31*TAXAS!$C$17)), IF($A31=TAXAS!$A$18,IF($B31="CRÉDITO",$D31-($D31*TAXAS!$C$18)), IF($A31=TAXAS!$A$19,IF($B31="CRÉDITO",$D31-($D31*TAXAS!$C$19)), IF($A31=TAXAS!$A$20,IF($B31="CRÉDITO",$D31-($D31*TAXAS!$C$20)), IF($A31=TAXAS!$A$21,IF($B31="CRÉDITO",$D31-($D31*TAXAS!$C$21)), IF($A31=TAXAS!$A$22,IF($B31="CRÉDITO",$D31-($D31*TAXAS!$C$22)), IF($A31=TAXAS!$A$23,IF($B31="CRÉDITO",$D31-($D31*TAXAS!$C$23)), IF($A31=TAXAS!$A$24,IF($B31="CRÉDITO",$D31-($D31*TAXAS!$C$24)), IF($A31=TAXAS!$A$25,IF($B31="CRÉDITO",$D31-($D31*TAXAS!$C$25)), IF($A31=TAXAS!$A$26,IF($B31="CRÉDITO",$D31-($D31*TAXAS!$C$26)), IF($A31=TAXAS!$A$27,IF($B31="CRÉDITO",$D31-($D31*TAXAS!$C$27))))))))))))))))))))))))))/1</f>
        <v>0</v>
      </c>
      <c r="G31" s="9">
        <f>IF($A31="VISA",IF($B31="PARCELADO ATÉ 3X",$D31-(D31*TAXAS!$D$4))/3,IF($A31="MASTER",IF($B31="PARCELADO ATÉ 3X",$D31-(D31*TAXAS!$D$5))/3,IF($A31="ELO",IF($B31="PARCELADO ATÉ 3X",$D31-(D31*TAXAS!$D$6))/3,IF($A31="HIPERCARD",IF($B31="PARCELADO ATÉ 3X",$D31-(D31*TAXAS!$D$7))/3,IF($A31="DINERS",IF($B31="PARCELADO ATÉ 3X",$D31-(D31*TAXAS!$D$8))/3,IF($A31="AMERICA EXPRESS",IF($B31="PARCELADO ATÉ 3X",$D31-(D31*TAXAS!$D$9))/3,IF($A31=TAXAS!$A$10,IF($B31="PARCELADO ATÉ 3X",$D31-($D31*TAXAS!$D$10))/3,IF($A31=TAXAS!$A$11,IF($B31="PARCELADO ATÉ 3X",$D31-($D31*TAXAS!$D$11))/3,IF($A31=TAXAS!$A$12,IF($B31="PARCELADO ATÉ 3X",$D31-($D31*TAXAS!$D$12))/3,IF($A31=TAXAS!$A$13,IF($B31="PARCELADO ATÉ 3X",$D31-($D31*TAXAS!$D$13))/3,IF($A31=TAXAS!$A$14,IF($B31="PARCELADO ATÉ 3X",$D31-($D31*TAXAS!$D$14))/3,IF($A31=TAXAS!$A$15,IF($B31="PARCELADO ATÉ 3X",$D31-($D31*TAXAS!$D$15))/3,IF($A31=TAXAS!$A$16,IF($B31="PARCELADO ATÉ 3X",$D31-($D31*TAXAS!$D$16))/3,IF($A31=TAXAS!$A$17,IF($B31="PARCELADO ATÉ 3X",$D31-($D31*TAXAS!$D$17))/3,IF($A31=TAXAS!$A$18,IF($B31="PARCELADO ATÉ 3X",$D31-($D31*TAXAS!$D$18))/3,IF($A31=TAXAS!$A$19,IF($B31="PARCELADO ATÉ 3X",$D31-($D31*TAXAS!$D$19))/3,IF($A31=TAXAS!$A$20,IF($B31="PARCELADO ATÉ 3X",$D31-($D31*TAXAS!$D$20))/3,IF($A31=TAXAS!$A$21,IF($B31="PARCELADO ATÉ 3X",$D31-($D31*TAXAS!$D$21))/3,IF($A31=TAXAS!$A$22,IF($B31="PARCELADO ATÉ 3X",$D31-($D31*TAXAS!$D$22))/3,IF($A31=TAXAS!$A$23,IF($B31="PARCELADO ATÉ 3X",$D31-($D31*TAXAS!$D$23))/3,IF($A31=TAXAS!$A$24,IF($B31="PARCELADO ATÉ 3X",$D31-($D31*TAXAS!$D$24))/3,IF($A31=TAXAS!$A$25,IF($B31="PARCELADO ATÉ 3X",$D31-($D31*TAXAS!$D$25))/3,IF($A31=TAXAS!$A$26,IF($B31="PARCELADO ATÉ 3X",$D31-($D31*TAXAS!$D$26))/3,IF($A31=TAXAS!$A$27,IF($B31="PARCELADO ATÉ 3X",$D31-($D31*TAXAS!$D$27))/3))))))))))))))))))))))))/1</f>
        <v>0</v>
      </c>
      <c r="H31" s="9">
        <f>IF($A31="VISA",IF($B31="PARCELADO ATÉ 6X",$D31-(D31*TAXAS!$E$4))/6,IF($A31="MASTER",IF($B31="PARCELADO ATÉ 6X",$D31-(D31*TAXAS!$E$5))/6,IF($A31="ELO",IF($B31="PARCELADO ATÉ 6X",$D31-(D31*TAXAS!$E$6))/6,IF($A31="HIPERCARD",IF($B31="PARCELADO ATÉ 6X",$D31-(D31*TAXAS!$E$7))/6,IF($A31="DINERS",IF($B31="PARCELADO ATÉ 6X",$D31-(D31*TAXAS!$E$8))/6,IF($A31="AMERICA EXPRESS",IF($B31="PARCELADO ATÉ 6X",$D31-(D31*TAXAS!$E$9))/6,IF($A31=TAXAS!$A$10,IF($B31="PARCELADO ATÉ 6X",$D31-($D31*TAXAS!$E$10))/6,IF($A31=TAXAS!$A$11,IF($B31="PARCELADO ATÉ 6X",$D31-($D31*TAXAS!$E$11))/6,IF($A31=TAXAS!$A$12,IF($B31="PARCELADO ATÉ 6X",$D31-($D31*TAXAS!$E$12))/6,IF($A31=TAXAS!$A$13,IF($B31="PARCELADO ATÉ 6X",$D31-($D31*TAXAS!$E$13))/6,IF($A31=TAXAS!$A$14,IF($B31="PARCELADO ATÉ 6X",$D31-($D31*TAXAS!$E$14))/6,IF($A31=TAXAS!$A$15,IF($B31="PARCELADO ATÉ 6X",$D31-($D31*TAXAS!$E$15))/6,IF($A31=TAXAS!$A$16,IF($B31="PARCELADO ATÉ 6X",$D31-($D31*TAXAS!$E$16))/6,IF($A31=TAXAS!$A$17,IF($B31="PARCELADO ATÉ 6X",$D31-($D31*TAXAS!$E$17))/6,IF($A31=TAXAS!$A$18,IF($B31="PARCELADO ATÉ 6X",$D31-($D31*TAXAS!$E$18))/6,IF($A31=TAXAS!$A$19,IF($B31="PARCELADO ATÉ 6X",$D31-($D31*TAXAS!$E$19))/6,IF($A31=TAXAS!$A$20,IF($B31="PARCELADO ATÉ 6X",$D31-($D31*TAXAS!$E$20))/6,IF($A31=TAXAS!$A$21,IF($B31="PARCELADO ATÉ 6X",$D31-($D31*TAXAS!$E$21))/6,IF($A31=TAXAS!$A$22,IF($B31="PARCELADO ATÉ 6X",$D31-($D31*TAXAS!$E$22))/6,IF($A31=TAXAS!$A$23,IF($B31="PARCELADO ATÉ 6X",$D31-($D31*TAXAS!$E$23))/6,IF($A31=TAXAS!$A$24,IF($B31="PARCELADO ATÉ 6X",$D31-($D31*TAXAS!$E$24))/6,IF($A31=TAXAS!$A$25,IF($B31="PARCELADO ATÉ 6X",$D31-($D31*TAXAS!$E$25))/6,IF($A31=TAXAS!$A$26,IF($B31="PARCELADO ATÉ 6X",$D31-($D31*TAXAS!$E$26))/6,IF($A31=TAXAS!$A$27,IF($B31="PARCELADO ATÉ 6X",$D31-($D31*TAXAS!$E$27))/6))))))))))))))))))))))))/1</f>
        <v>0</v>
      </c>
      <c r="I31" s="9">
        <f>IF($A31="VISA",IF($B31="PARCELADO ATÉ 12X",$D31-(D31*TAXAS!$F$4))/12,IF($A31="MASTER",IF($B31="PARCELADO ATÉ 12X",$D31-(D31*TAXAS!$F$5))/12,IF($A31="ELO",IF($B31="PARCELADO ATÉ 12X",$D31-(D31*TAXAS!$F$6))/12,IF($A31="HIPERCARD",IF($B31="PARCELADO ATÉ 12X",$D31-(D31*TAXAS!$F$7))/12,IF($A31="DINERS",IF($B31="PARCELADO ATÉ 12X",$D31-(D31*TAXAS!$F$8))/12,IF($A31="AMERICA EXPRESS",IF($B31="PARCELADO ATÉ 12X",$D31-(D31*TAXAS!$F$9))/12,IF($A31=TAXAS!$A$10,IF($B31="PARCELADO ATÉ 12X",$D31-($D31*TAXAS!$F$10))/12,IF($A31=TAXAS!$A$11,IF($B31="PARCELADO ATÉ 12X",$D31-($D31*TAXAS!$F$11))/12,IF($A31=TAXAS!$A$12,IF($B31="PARCELADO ATÉ 12X",$D31-($D31*TAXAS!$F$12))/12,IF($A31=TAXAS!$A$13,IF($B31="PARCELADO ATÉ 12X",$D31-($D31*TAXAS!$F$13))/12,IF($A31=TAXAS!$A$14,IF($B31="PARCELADO ATÉ 12X",$D31-($D31*TAXAS!$F$14))/12,IF($A31=TAXAS!$A$15,IF($B31="PARCELADO ATÉ 12X",$D31-($D31*TAXAS!$F$15))/12,IF($A31=TAXAS!$A$16,IF($B31="PARCELADO ATÉ 12X",$D31-($D31*TAXAS!$F$16))/12,IF($A31=TAXAS!$A$17,IF($B31="PARCELADO ATÉ 12X",$D31-($D31*TAXAS!$F$17))/12,IF($A31=TAXAS!$A$18,IF($B31="PARCELADO ATÉ 12X",$D31-($D31*TAXAS!$F$18))/12,IF($A31=TAXAS!$A$19,IF($B31="PARCELADO ATÉ 12X",$D31-($D31*TAXAS!$F$19))/12,IF($A31=TAXAS!$A$20,IF($B31="PARCELADO ATÉ 12X",$D31-($D31*TAXAS!$F$20))/12,IF($A31=TAXAS!$A$21,IF($B31="PARCELADO ATÉ 12X",$D31-($D31*TAXAS!$F$21))/12,IF($A31=TAXAS!$A$22,IF($B31="PARCELADO ATÉ 12X",$D31-($D31*TAXAS!$F$22))/12,IF($A31=TAXAS!$A$23,IF($B31="PARCELADO ATÉ 12X",$D31-($D31*TAXAS!$F$23))/12,IF($A31=TAXAS!$A$24,IF($B31="PARCELADO ATÉ 12X",$D31-($D31*TAXAS!$F$24))/12,IF($A31=TAXAS!$A$25,IF($B31="PARCELADO ATÉ 12X",$D31-($D31*TAXAS!$F$25))/12,IF($A31=TAXAS!$A$26,IF($B31="PARCELADO ATÉ 12X",$D31-($D31*TAXAS!$F$26))/12,IF($A31=TAXAS!$A$27,IF($B31="PARCELADO ATÉ 12X",$D31-($D31*TAXAS!$F$27))/12))))))))))))))))))))))))/1</f>
        <v>0</v>
      </c>
      <c r="J31" s="8">
        <f t="shared" si="0"/>
        <v>0</v>
      </c>
      <c r="K31" s="10" t="b">
        <f>IF($B31="PARCELADO ATÉ 3X",($D31-($D31*TAXAS!$D$4))-$J31)</f>
        <v>0</v>
      </c>
      <c r="L31" s="10" t="b">
        <f>IF($B31="PARCELADO ATÉ 6X",($D31-($D31*TAXAS!$E$4))-$J31)</f>
        <v>0</v>
      </c>
      <c r="M31" s="10" t="b">
        <f>IF($B31="PARCELADO ATÉ 12X",($D31-($D31*TAXAS!$F$4))-$J31)</f>
        <v>0</v>
      </c>
      <c r="N31" s="8">
        <f t="shared" si="1"/>
        <v>0</v>
      </c>
      <c r="O31" s="10">
        <f t="shared" si="2"/>
        <v>0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 ht="15.75" customHeight="1" x14ac:dyDescent="0.2">
      <c r="A32" s="3"/>
      <c r="B32" s="5"/>
      <c r="C32" s="19"/>
      <c r="D32" s="45"/>
      <c r="E32" s="8">
        <f>IF($A32="VISA",IF($B32="DÉBITO",$D32-($D32*TAXAS!$B$4)),IF($A32="MASTER",IF($B32="DÉBITO",$D32-($D32*TAXAS!$B$5)),IF($A32="ELO", IF($B32="DÉBITO",$D32-($D32*TAXAS!$B$6)),IF($A32="HIPERCARD",IF($B32="DÉBITO",$D32-($D32*TAXAS!$B$7)),IF($A32="DINERS",IF($B32="DÉBITO",$D32-($D32*TAXAS!$B$8)),IF($A32="AMERICA EXPRESS",IF($B32="DÉBITO",$D32-($D32*TAXAS!$B$9)),IF($A32=TAXAS!$A$10,IF($B32="DÉBITO",$D32-($D32*TAXAS!$B$10)), IF($A32=TAXAS!$A$11,IF($B32="DÉBITO",$D32-($D32*TAXAS!$B$11)), IF($A32=TAXAS!$A$12,IF($B32="DÉBITO",$D32-($D32*TAXAS!$B$12)), IF($A32=TAXAS!$A$13,IF($B32="DÉBITO",$D32-($D32*TAXAS!$B$13)), IF($A32=TAXAS!$A$14,IF($B32="DÉBITO",$D32-($D32*TAXAS!$B$14)), IF($A32=TAXAS!$A$15,IF($B32="DÉBITO",$D32-($D32*TAXAS!$B$15)), IF($A32=TAXAS!$A$16,IF($B32="DÉBITO",$D32-($D32*TAXAS!$B$16)), IF($A32=TAXAS!$A$17,IF($B32="DÉBITO",$D32-($D32*TAXAS!$B$17)), IF($A32=TAXAS!$A$18,IF($B32="DÉBITO",$D32-($D32*TAXAS!$B$18)), IF($A32=TAXAS!$A$19,IF($B32="DÉBITO",$D32-($D32*TAXAS!$B$19)), IF($A32=TAXAS!$A$20,IF($B32="DÉBITO",$D32-($D32*TAXAS!$B$20)), IF($A32=TAXAS!$A$21,IF($B32="DÉBITO",$D32-($D32*TAXAS!$B$21)), IF($A32=TAXAS!$A$22,IF($B32="DÉBITO",$D32-($D32*TAXAS!$B$22)), IF($A32=TAXAS!$A$23,IF($B32="DÉBITO",$D32-($D32*TAXAS!$B$23)), IF($A32=TAXAS!$A$24,IF($B32="DÉBITO",$D32-($D32*TAXAS!$B$24)), IF($A32=TAXAS!$A$25,IF($B32="DÉBITO",$D32-($D32*TAXAS!$B$25)), IF($A32=TAXAS!$A$26,IF($B32="DÉBITO",$D32-($D32*TAXAS!$B$26)), IF($A32=TAXAS!$A$27,IF($B32="DÉBITO",$D32-($D32*TAXAS!$B$27))))))))))))))))))))))))))/1</f>
        <v>0</v>
      </c>
      <c r="F32" s="8">
        <f>IF($A32="VISA",IF($B32="CRÉDITO",$D32-($D32*TAXAS!$C$4)),IF($A32="MASTER",IF($B32="CRÉDITO",$D32-($D32*TAXAS!$C$5)),IF($A32="ELO", IF($B32="CRÉDITO",$D32-($D32*TAXAS!$C$6)),IF($A32="HIPERCARD",IF($B32="CRÉDITO",$D32-($D32*TAXAS!$C$7)),IF($A32="DINERS",IF($B32="CRÉDITO",$D32-($D32*TAXAS!$C$8)),IF($A32="AMERICA EXPRESS",IF($B32="CRÉDITO",$D32-($D32*TAXAS!$C$9)),IF($A32=TAXAS!$A$10,IF($B32="CRÉDITO",$D32-($D32*TAXAS!$C$10)), IF($A32=TAXAS!$A$11,IF($B32="CRÉDITO",$D32-($D32*TAXAS!$C$11)), IF($A32=TAXAS!$A$12,IF($B32="CRÉDITO",$D32-($D32*TAXAS!$C$12)), IF($A32=TAXAS!$A$13,IF($B32="CRÉDITO",$D32-($D32*TAXAS!$C$13)), IF($A32=TAXAS!$A$14,IF($B32="CRÉDITO",$D32-($D32*TAXAS!$C$14)), IF($A32=TAXAS!$A$15,IF($B32="CRÉDITO",$D32-($D32*TAXAS!$C$15)), IF($A32=TAXAS!$A$16,IF($B32="CRÉDITO",$D32-($D32*TAXAS!$C$16)), IF($A32=TAXAS!$A$17,IF($B32="CRÉDITO",$D32-($D32*TAXAS!$C$17)), IF($A32=TAXAS!$A$18,IF($B32="CRÉDITO",$D32-($D32*TAXAS!$C$18)), IF($A32=TAXAS!$A$19,IF($B32="CRÉDITO",$D32-($D32*TAXAS!$C$19)), IF($A32=TAXAS!$A$20,IF($B32="CRÉDITO",$D32-($D32*TAXAS!$C$20)), IF($A32=TAXAS!$A$21,IF($B32="CRÉDITO",$D32-($D32*TAXAS!$C$21)), IF($A32=TAXAS!$A$22,IF($B32="CRÉDITO",$D32-($D32*TAXAS!$C$22)), IF($A32=TAXAS!$A$23,IF($B32="CRÉDITO",$D32-($D32*TAXAS!$C$23)), IF($A32=TAXAS!$A$24,IF($B32="CRÉDITO",$D32-($D32*TAXAS!$C$24)), IF($A32=TAXAS!$A$25,IF($B32="CRÉDITO",$D32-($D32*TAXAS!$C$25)), IF($A32=TAXAS!$A$26,IF($B32="CRÉDITO",$D32-($D32*TAXAS!$C$26)), IF($A32=TAXAS!$A$27,IF($B32="CRÉDITO",$D32-($D32*TAXAS!$C$27))))))))))))))))))))))))))/1</f>
        <v>0</v>
      </c>
      <c r="G32" s="9">
        <f>IF($A32="VISA",IF($B32="PARCELADO ATÉ 3X",$D32-(D32*TAXAS!$D$4))/3,IF($A32="MASTER",IF($B32="PARCELADO ATÉ 3X",$D32-(D32*TAXAS!$D$5))/3,IF($A32="ELO",IF($B32="PARCELADO ATÉ 3X",$D32-(D32*TAXAS!$D$6))/3,IF($A32="HIPERCARD",IF($B32="PARCELADO ATÉ 3X",$D32-(D32*TAXAS!$D$7))/3,IF($A32="DINERS",IF($B32="PARCELADO ATÉ 3X",$D32-(D32*TAXAS!$D$8))/3,IF($A32="AMERICA EXPRESS",IF($B32="PARCELADO ATÉ 3X",$D32-(D32*TAXAS!$D$9))/3,IF($A32=TAXAS!$A$10,IF($B32="PARCELADO ATÉ 3X",$D32-($D32*TAXAS!$D$10))/3,IF($A32=TAXAS!$A$11,IF($B32="PARCELADO ATÉ 3X",$D32-($D32*TAXAS!$D$11))/3,IF($A32=TAXAS!$A$12,IF($B32="PARCELADO ATÉ 3X",$D32-($D32*TAXAS!$D$12))/3,IF($A32=TAXAS!$A$13,IF($B32="PARCELADO ATÉ 3X",$D32-($D32*TAXAS!$D$13))/3,IF($A32=TAXAS!$A$14,IF($B32="PARCELADO ATÉ 3X",$D32-($D32*TAXAS!$D$14))/3,IF($A32=TAXAS!$A$15,IF($B32="PARCELADO ATÉ 3X",$D32-($D32*TAXAS!$D$15))/3,IF($A32=TAXAS!$A$16,IF($B32="PARCELADO ATÉ 3X",$D32-($D32*TAXAS!$D$16))/3,IF($A32=TAXAS!$A$17,IF($B32="PARCELADO ATÉ 3X",$D32-($D32*TAXAS!$D$17))/3,IF($A32=TAXAS!$A$18,IF($B32="PARCELADO ATÉ 3X",$D32-($D32*TAXAS!$D$18))/3,IF($A32=TAXAS!$A$19,IF($B32="PARCELADO ATÉ 3X",$D32-($D32*TAXAS!$D$19))/3,IF($A32=TAXAS!$A$20,IF($B32="PARCELADO ATÉ 3X",$D32-($D32*TAXAS!$D$20))/3,IF($A32=TAXAS!$A$21,IF($B32="PARCELADO ATÉ 3X",$D32-($D32*TAXAS!$D$21))/3,IF($A32=TAXAS!$A$22,IF($B32="PARCELADO ATÉ 3X",$D32-($D32*TAXAS!$D$22))/3,IF($A32=TAXAS!$A$23,IF($B32="PARCELADO ATÉ 3X",$D32-($D32*TAXAS!$D$23))/3,IF($A32=TAXAS!$A$24,IF($B32="PARCELADO ATÉ 3X",$D32-($D32*TAXAS!$D$24))/3,IF($A32=TAXAS!$A$25,IF($B32="PARCELADO ATÉ 3X",$D32-($D32*TAXAS!$D$25))/3,IF($A32=TAXAS!$A$26,IF($B32="PARCELADO ATÉ 3X",$D32-($D32*TAXAS!$D$26))/3,IF($A32=TAXAS!$A$27,IF($B32="PARCELADO ATÉ 3X",$D32-($D32*TAXAS!$D$27))/3))))))))))))))))))))))))/1</f>
        <v>0</v>
      </c>
      <c r="H32" s="9">
        <f>IF($A32="VISA",IF($B32="PARCELADO ATÉ 6X",$D32-(D32*TAXAS!$E$4))/6,IF($A32="MASTER",IF($B32="PARCELADO ATÉ 6X",$D32-(D32*TAXAS!$E$5))/6,IF($A32="ELO",IF($B32="PARCELADO ATÉ 6X",$D32-(D32*TAXAS!$E$6))/6,IF($A32="HIPERCARD",IF($B32="PARCELADO ATÉ 6X",$D32-(D32*TAXAS!$E$7))/6,IF($A32="DINERS",IF($B32="PARCELADO ATÉ 6X",$D32-(D32*TAXAS!$E$8))/6,IF($A32="AMERICA EXPRESS",IF($B32="PARCELADO ATÉ 6X",$D32-(D32*TAXAS!$E$9))/6,IF($A32=TAXAS!$A$10,IF($B32="PARCELADO ATÉ 6X",$D32-($D32*TAXAS!$E$10))/6,IF($A32=TAXAS!$A$11,IF($B32="PARCELADO ATÉ 6X",$D32-($D32*TAXAS!$E$11))/6,IF($A32=TAXAS!$A$12,IF($B32="PARCELADO ATÉ 6X",$D32-($D32*TAXAS!$E$12))/6,IF($A32=TAXAS!$A$13,IF($B32="PARCELADO ATÉ 6X",$D32-($D32*TAXAS!$E$13))/6,IF($A32=TAXAS!$A$14,IF($B32="PARCELADO ATÉ 6X",$D32-($D32*TAXAS!$E$14))/6,IF($A32=TAXAS!$A$15,IF($B32="PARCELADO ATÉ 6X",$D32-($D32*TAXAS!$E$15))/6,IF($A32=TAXAS!$A$16,IF($B32="PARCELADO ATÉ 6X",$D32-($D32*TAXAS!$E$16))/6,IF($A32=TAXAS!$A$17,IF($B32="PARCELADO ATÉ 6X",$D32-($D32*TAXAS!$E$17))/6,IF($A32=TAXAS!$A$18,IF($B32="PARCELADO ATÉ 6X",$D32-($D32*TAXAS!$E$18))/6,IF($A32=TAXAS!$A$19,IF($B32="PARCELADO ATÉ 6X",$D32-($D32*TAXAS!$E$19))/6,IF($A32=TAXAS!$A$20,IF($B32="PARCELADO ATÉ 6X",$D32-($D32*TAXAS!$E$20))/6,IF($A32=TAXAS!$A$21,IF($B32="PARCELADO ATÉ 6X",$D32-($D32*TAXAS!$E$21))/6,IF($A32=TAXAS!$A$22,IF($B32="PARCELADO ATÉ 6X",$D32-($D32*TAXAS!$E$22))/6,IF($A32=TAXAS!$A$23,IF($B32="PARCELADO ATÉ 6X",$D32-($D32*TAXAS!$E$23))/6,IF($A32=TAXAS!$A$24,IF($B32="PARCELADO ATÉ 6X",$D32-($D32*TAXAS!$E$24))/6,IF($A32=TAXAS!$A$25,IF($B32="PARCELADO ATÉ 6X",$D32-($D32*TAXAS!$E$25))/6,IF($A32=TAXAS!$A$26,IF($B32="PARCELADO ATÉ 6X",$D32-($D32*TAXAS!$E$26))/6,IF($A32=TAXAS!$A$27,IF($B32="PARCELADO ATÉ 6X",$D32-($D32*TAXAS!$E$27))/6))))))))))))))))))))))))/1</f>
        <v>0</v>
      </c>
      <c r="I32" s="9">
        <f>IF($A32="VISA",IF($B32="PARCELADO ATÉ 12X",$D32-(D32*TAXAS!$F$4))/12,IF($A32="MASTER",IF($B32="PARCELADO ATÉ 12X",$D32-(D32*TAXAS!$F$5))/12,IF($A32="ELO",IF($B32="PARCELADO ATÉ 12X",$D32-(D32*TAXAS!$F$6))/12,IF($A32="HIPERCARD",IF($B32="PARCELADO ATÉ 12X",$D32-(D32*TAXAS!$F$7))/12,IF($A32="DINERS",IF($B32="PARCELADO ATÉ 12X",$D32-(D32*TAXAS!$F$8))/12,IF($A32="AMERICA EXPRESS",IF($B32="PARCELADO ATÉ 12X",$D32-(D32*TAXAS!$F$9))/12,IF($A32=TAXAS!$A$10,IF($B32="PARCELADO ATÉ 12X",$D32-($D32*TAXAS!$F$10))/12,IF($A32=TAXAS!$A$11,IF($B32="PARCELADO ATÉ 12X",$D32-($D32*TAXAS!$F$11))/12,IF($A32=TAXAS!$A$12,IF($B32="PARCELADO ATÉ 12X",$D32-($D32*TAXAS!$F$12))/12,IF($A32=TAXAS!$A$13,IF($B32="PARCELADO ATÉ 12X",$D32-($D32*TAXAS!$F$13))/12,IF($A32=TAXAS!$A$14,IF($B32="PARCELADO ATÉ 12X",$D32-($D32*TAXAS!$F$14))/12,IF($A32=TAXAS!$A$15,IF($B32="PARCELADO ATÉ 12X",$D32-($D32*TAXAS!$F$15))/12,IF($A32=TAXAS!$A$16,IF($B32="PARCELADO ATÉ 12X",$D32-($D32*TAXAS!$F$16))/12,IF($A32=TAXAS!$A$17,IF($B32="PARCELADO ATÉ 12X",$D32-($D32*TAXAS!$F$17))/12,IF($A32=TAXAS!$A$18,IF($B32="PARCELADO ATÉ 12X",$D32-($D32*TAXAS!$F$18))/12,IF($A32=TAXAS!$A$19,IF($B32="PARCELADO ATÉ 12X",$D32-($D32*TAXAS!$F$19))/12,IF($A32=TAXAS!$A$20,IF($B32="PARCELADO ATÉ 12X",$D32-($D32*TAXAS!$F$20))/12,IF($A32=TAXAS!$A$21,IF($B32="PARCELADO ATÉ 12X",$D32-($D32*TAXAS!$F$21))/12,IF($A32=TAXAS!$A$22,IF($B32="PARCELADO ATÉ 12X",$D32-($D32*TAXAS!$F$22))/12,IF($A32=TAXAS!$A$23,IF($B32="PARCELADO ATÉ 12X",$D32-($D32*TAXAS!$F$23))/12,IF($A32=TAXAS!$A$24,IF($B32="PARCELADO ATÉ 12X",$D32-($D32*TAXAS!$F$24))/12,IF($A32=TAXAS!$A$25,IF($B32="PARCELADO ATÉ 12X",$D32-($D32*TAXAS!$F$25))/12,IF($A32=TAXAS!$A$26,IF($B32="PARCELADO ATÉ 12X",$D32-($D32*TAXAS!$F$26))/12,IF($A32=TAXAS!$A$27,IF($B32="PARCELADO ATÉ 12X",$D32-($D32*TAXAS!$F$27))/12))))))))))))))))))))))))/1</f>
        <v>0</v>
      </c>
      <c r="J32" s="8">
        <f t="shared" si="0"/>
        <v>0</v>
      </c>
      <c r="K32" s="10" t="b">
        <f>IF($B32="PARCELADO ATÉ 3X",($D32-($D32*TAXAS!$D$4))-$J32)</f>
        <v>0</v>
      </c>
      <c r="L32" s="10" t="b">
        <f>IF($B32="PARCELADO ATÉ 6X",($D32-($D32*TAXAS!$E$4))-$J32)</f>
        <v>0</v>
      </c>
      <c r="M32" s="10" t="b">
        <f>IF($B32="PARCELADO ATÉ 12X",($D32-($D32*TAXAS!$F$4))-$J32)</f>
        <v>0</v>
      </c>
      <c r="N32" s="8">
        <f t="shared" si="1"/>
        <v>0</v>
      </c>
      <c r="O32" s="10">
        <f t="shared" si="2"/>
        <v>0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 ht="15.75" customHeight="1" x14ac:dyDescent="0.2">
      <c r="A33" s="3"/>
      <c r="B33" s="5"/>
      <c r="C33" s="19"/>
      <c r="D33" s="45"/>
      <c r="E33" s="8">
        <f>IF($A33="VISA",IF($B33="DÉBITO",$D33-($D33*TAXAS!$B$4)),IF($A33="MASTER",IF($B33="DÉBITO",$D33-($D33*TAXAS!$B$5)),IF($A33="ELO", IF($B33="DÉBITO",$D33-($D33*TAXAS!$B$6)),IF($A33="HIPERCARD",IF($B33="DÉBITO",$D33-($D33*TAXAS!$B$7)),IF($A33="DINERS",IF($B33="DÉBITO",$D33-($D33*TAXAS!$B$8)),IF($A33="AMERICA EXPRESS",IF($B33="DÉBITO",$D33-($D33*TAXAS!$B$9)),IF($A33=TAXAS!$A$10,IF($B33="DÉBITO",$D33-($D33*TAXAS!$B$10)), IF($A33=TAXAS!$A$11,IF($B33="DÉBITO",$D33-($D33*TAXAS!$B$11)), IF($A33=TAXAS!$A$12,IF($B33="DÉBITO",$D33-($D33*TAXAS!$B$12)), IF($A33=TAXAS!$A$13,IF($B33="DÉBITO",$D33-($D33*TAXAS!$B$13)), IF($A33=TAXAS!$A$14,IF($B33="DÉBITO",$D33-($D33*TAXAS!$B$14)), IF($A33=TAXAS!$A$15,IF($B33="DÉBITO",$D33-($D33*TAXAS!$B$15)), IF($A33=TAXAS!$A$16,IF($B33="DÉBITO",$D33-($D33*TAXAS!$B$16)), IF($A33=TAXAS!$A$17,IF($B33="DÉBITO",$D33-($D33*TAXAS!$B$17)), IF($A33=TAXAS!$A$18,IF($B33="DÉBITO",$D33-($D33*TAXAS!$B$18)), IF($A33=TAXAS!$A$19,IF($B33="DÉBITO",$D33-($D33*TAXAS!$B$19)), IF($A33=TAXAS!$A$20,IF($B33="DÉBITO",$D33-($D33*TAXAS!$B$20)), IF($A33=TAXAS!$A$21,IF($B33="DÉBITO",$D33-($D33*TAXAS!$B$21)), IF($A33=TAXAS!$A$22,IF($B33="DÉBITO",$D33-($D33*TAXAS!$B$22)), IF($A33=TAXAS!$A$23,IF($B33="DÉBITO",$D33-($D33*TAXAS!$B$23)), IF($A33=TAXAS!$A$24,IF($B33="DÉBITO",$D33-($D33*TAXAS!$B$24)), IF($A33=TAXAS!$A$25,IF($B33="DÉBITO",$D33-($D33*TAXAS!$B$25)), IF($A33=TAXAS!$A$26,IF($B33="DÉBITO",$D33-($D33*TAXAS!$B$26)), IF($A33=TAXAS!$A$27,IF($B33="DÉBITO",$D33-($D33*TAXAS!$B$27))))))))))))))))))))))))))/1</f>
        <v>0</v>
      </c>
      <c r="F33" s="8">
        <f>IF($A33="VISA",IF($B33="CRÉDITO",$D33-($D33*TAXAS!$C$4)),IF($A33="MASTER",IF($B33="CRÉDITO",$D33-($D33*TAXAS!$C$5)),IF($A33="ELO", IF($B33="CRÉDITO",$D33-($D33*TAXAS!$C$6)),IF($A33="HIPERCARD",IF($B33="CRÉDITO",$D33-($D33*TAXAS!$C$7)),IF($A33="DINERS",IF($B33="CRÉDITO",$D33-($D33*TAXAS!$C$8)),IF($A33="AMERICA EXPRESS",IF($B33="CRÉDITO",$D33-($D33*TAXAS!$C$9)),IF($A33=TAXAS!$A$10,IF($B33="CRÉDITO",$D33-($D33*TAXAS!$C$10)), IF($A33=TAXAS!$A$11,IF($B33="CRÉDITO",$D33-($D33*TAXAS!$C$11)), IF($A33=TAXAS!$A$12,IF($B33="CRÉDITO",$D33-($D33*TAXAS!$C$12)), IF($A33=TAXAS!$A$13,IF($B33="CRÉDITO",$D33-($D33*TAXAS!$C$13)), IF($A33=TAXAS!$A$14,IF($B33="CRÉDITO",$D33-($D33*TAXAS!$C$14)), IF($A33=TAXAS!$A$15,IF($B33="CRÉDITO",$D33-($D33*TAXAS!$C$15)), IF($A33=TAXAS!$A$16,IF($B33="CRÉDITO",$D33-($D33*TAXAS!$C$16)), IF($A33=TAXAS!$A$17,IF($B33="CRÉDITO",$D33-($D33*TAXAS!$C$17)), IF($A33=TAXAS!$A$18,IF($B33="CRÉDITO",$D33-($D33*TAXAS!$C$18)), IF($A33=TAXAS!$A$19,IF($B33="CRÉDITO",$D33-($D33*TAXAS!$C$19)), IF($A33=TAXAS!$A$20,IF($B33="CRÉDITO",$D33-($D33*TAXAS!$C$20)), IF($A33=TAXAS!$A$21,IF($B33="CRÉDITO",$D33-($D33*TAXAS!$C$21)), IF($A33=TAXAS!$A$22,IF($B33="CRÉDITO",$D33-($D33*TAXAS!$C$22)), IF($A33=TAXAS!$A$23,IF($B33="CRÉDITO",$D33-($D33*TAXAS!$C$23)), IF($A33=TAXAS!$A$24,IF($B33="CRÉDITO",$D33-($D33*TAXAS!$C$24)), IF($A33=TAXAS!$A$25,IF($B33="CRÉDITO",$D33-($D33*TAXAS!$C$25)), IF($A33=TAXAS!$A$26,IF($B33="CRÉDITO",$D33-($D33*TAXAS!$C$26)), IF($A33=TAXAS!$A$27,IF($B33="CRÉDITO",$D33-($D33*TAXAS!$C$27))))))))))))))))))))))))))/1</f>
        <v>0</v>
      </c>
      <c r="G33" s="9">
        <f>IF($A33="VISA",IF($B33="PARCELADO ATÉ 3X",$D33-(D33*TAXAS!$D$4))/3,IF($A33="MASTER",IF($B33="PARCELADO ATÉ 3X",$D33-(D33*TAXAS!$D$5))/3,IF($A33="ELO",IF($B33="PARCELADO ATÉ 3X",$D33-(D33*TAXAS!$D$6))/3,IF($A33="HIPERCARD",IF($B33="PARCELADO ATÉ 3X",$D33-(D33*TAXAS!$D$7))/3,IF($A33="DINERS",IF($B33="PARCELADO ATÉ 3X",$D33-(D33*TAXAS!$D$8))/3,IF($A33="AMERICA EXPRESS",IF($B33="PARCELADO ATÉ 3X",$D33-(D33*TAXAS!$D$9))/3,IF($A33=TAXAS!$A$10,IF($B33="PARCELADO ATÉ 3X",$D33-($D33*TAXAS!$D$10))/3,IF($A33=TAXAS!$A$11,IF($B33="PARCELADO ATÉ 3X",$D33-($D33*TAXAS!$D$11))/3,IF($A33=TAXAS!$A$12,IF($B33="PARCELADO ATÉ 3X",$D33-($D33*TAXAS!$D$12))/3,IF($A33=TAXAS!$A$13,IF($B33="PARCELADO ATÉ 3X",$D33-($D33*TAXAS!$D$13))/3,IF($A33=TAXAS!$A$14,IF($B33="PARCELADO ATÉ 3X",$D33-($D33*TAXAS!$D$14))/3,IF($A33=TAXAS!$A$15,IF($B33="PARCELADO ATÉ 3X",$D33-($D33*TAXAS!$D$15))/3,IF($A33=TAXAS!$A$16,IF($B33="PARCELADO ATÉ 3X",$D33-($D33*TAXAS!$D$16))/3,IF($A33=TAXAS!$A$17,IF($B33="PARCELADO ATÉ 3X",$D33-($D33*TAXAS!$D$17))/3,IF($A33=TAXAS!$A$18,IF($B33="PARCELADO ATÉ 3X",$D33-($D33*TAXAS!$D$18))/3,IF($A33=TAXAS!$A$19,IF($B33="PARCELADO ATÉ 3X",$D33-($D33*TAXAS!$D$19))/3,IF($A33=TAXAS!$A$20,IF($B33="PARCELADO ATÉ 3X",$D33-($D33*TAXAS!$D$20))/3,IF($A33=TAXAS!$A$21,IF($B33="PARCELADO ATÉ 3X",$D33-($D33*TAXAS!$D$21))/3,IF($A33=TAXAS!$A$22,IF($B33="PARCELADO ATÉ 3X",$D33-($D33*TAXAS!$D$22))/3,IF($A33=TAXAS!$A$23,IF($B33="PARCELADO ATÉ 3X",$D33-($D33*TAXAS!$D$23))/3,IF($A33=TAXAS!$A$24,IF($B33="PARCELADO ATÉ 3X",$D33-($D33*TAXAS!$D$24))/3,IF($A33=TAXAS!$A$25,IF($B33="PARCELADO ATÉ 3X",$D33-($D33*TAXAS!$D$25))/3,IF($A33=TAXAS!$A$26,IF($B33="PARCELADO ATÉ 3X",$D33-($D33*TAXAS!$D$26))/3,IF($A33=TAXAS!$A$27,IF($B33="PARCELADO ATÉ 3X",$D33-($D33*TAXAS!$D$27))/3))))))))))))))))))))))))/1</f>
        <v>0</v>
      </c>
      <c r="H33" s="9">
        <f>IF($A33="VISA",IF($B33="PARCELADO ATÉ 6X",$D33-(D33*TAXAS!$E$4))/6,IF($A33="MASTER",IF($B33="PARCELADO ATÉ 6X",$D33-(D33*TAXAS!$E$5))/6,IF($A33="ELO",IF($B33="PARCELADO ATÉ 6X",$D33-(D33*TAXAS!$E$6))/6,IF($A33="HIPERCARD",IF($B33="PARCELADO ATÉ 6X",$D33-(D33*TAXAS!$E$7))/6,IF($A33="DINERS",IF($B33="PARCELADO ATÉ 6X",$D33-(D33*TAXAS!$E$8))/6,IF($A33="AMERICA EXPRESS",IF($B33="PARCELADO ATÉ 6X",$D33-(D33*TAXAS!$E$9))/6,IF($A33=TAXAS!$A$10,IF($B33="PARCELADO ATÉ 6X",$D33-($D33*TAXAS!$E$10))/6,IF($A33=TAXAS!$A$11,IF($B33="PARCELADO ATÉ 6X",$D33-($D33*TAXAS!$E$11))/6,IF($A33=TAXAS!$A$12,IF($B33="PARCELADO ATÉ 6X",$D33-($D33*TAXAS!$E$12))/6,IF($A33=TAXAS!$A$13,IF($B33="PARCELADO ATÉ 6X",$D33-($D33*TAXAS!$E$13))/6,IF($A33=TAXAS!$A$14,IF($B33="PARCELADO ATÉ 6X",$D33-($D33*TAXAS!$E$14))/6,IF($A33=TAXAS!$A$15,IF($B33="PARCELADO ATÉ 6X",$D33-($D33*TAXAS!$E$15))/6,IF($A33=TAXAS!$A$16,IF($B33="PARCELADO ATÉ 6X",$D33-($D33*TAXAS!$E$16))/6,IF($A33=TAXAS!$A$17,IF($B33="PARCELADO ATÉ 6X",$D33-($D33*TAXAS!$E$17))/6,IF($A33=TAXAS!$A$18,IF($B33="PARCELADO ATÉ 6X",$D33-($D33*TAXAS!$E$18))/6,IF($A33=TAXAS!$A$19,IF($B33="PARCELADO ATÉ 6X",$D33-($D33*TAXAS!$E$19))/6,IF($A33=TAXAS!$A$20,IF($B33="PARCELADO ATÉ 6X",$D33-($D33*TAXAS!$E$20))/6,IF($A33=TAXAS!$A$21,IF($B33="PARCELADO ATÉ 6X",$D33-($D33*TAXAS!$E$21))/6,IF($A33=TAXAS!$A$22,IF($B33="PARCELADO ATÉ 6X",$D33-($D33*TAXAS!$E$22))/6,IF($A33=TAXAS!$A$23,IF($B33="PARCELADO ATÉ 6X",$D33-($D33*TAXAS!$E$23))/6,IF($A33=TAXAS!$A$24,IF($B33="PARCELADO ATÉ 6X",$D33-($D33*TAXAS!$E$24))/6,IF($A33=TAXAS!$A$25,IF($B33="PARCELADO ATÉ 6X",$D33-($D33*TAXAS!$E$25))/6,IF($A33=TAXAS!$A$26,IF($B33="PARCELADO ATÉ 6X",$D33-($D33*TAXAS!$E$26))/6,IF($A33=TAXAS!$A$27,IF($B33="PARCELADO ATÉ 6X",$D33-($D33*TAXAS!$E$27))/6))))))))))))))))))))))))/1</f>
        <v>0</v>
      </c>
      <c r="I33" s="9">
        <f>IF($A33="VISA",IF($B33="PARCELADO ATÉ 12X",$D33-(D33*TAXAS!$F$4))/12,IF($A33="MASTER",IF($B33="PARCELADO ATÉ 12X",$D33-(D33*TAXAS!$F$5))/12,IF($A33="ELO",IF($B33="PARCELADO ATÉ 12X",$D33-(D33*TAXAS!$F$6))/12,IF($A33="HIPERCARD",IF($B33="PARCELADO ATÉ 12X",$D33-(D33*TAXAS!$F$7))/12,IF($A33="DINERS",IF($B33="PARCELADO ATÉ 12X",$D33-(D33*TAXAS!$F$8))/12,IF($A33="AMERICA EXPRESS",IF($B33="PARCELADO ATÉ 12X",$D33-(D33*TAXAS!$F$9))/12,IF($A33=TAXAS!$A$10,IF($B33="PARCELADO ATÉ 12X",$D33-($D33*TAXAS!$F$10))/12,IF($A33=TAXAS!$A$11,IF($B33="PARCELADO ATÉ 12X",$D33-($D33*TAXAS!$F$11))/12,IF($A33=TAXAS!$A$12,IF($B33="PARCELADO ATÉ 12X",$D33-($D33*TAXAS!$F$12))/12,IF($A33=TAXAS!$A$13,IF($B33="PARCELADO ATÉ 12X",$D33-($D33*TAXAS!$F$13))/12,IF($A33=TAXAS!$A$14,IF($B33="PARCELADO ATÉ 12X",$D33-($D33*TAXAS!$F$14))/12,IF($A33=TAXAS!$A$15,IF($B33="PARCELADO ATÉ 12X",$D33-($D33*TAXAS!$F$15))/12,IF($A33=TAXAS!$A$16,IF($B33="PARCELADO ATÉ 12X",$D33-($D33*TAXAS!$F$16))/12,IF($A33=TAXAS!$A$17,IF($B33="PARCELADO ATÉ 12X",$D33-($D33*TAXAS!$F$17))/12,IF($A33=TAXAS!$A$18,IF($B33="PARCELADO ATÉ 12X",$D33-($D33*TAXAS!$F$18))/12,IF($A33=TAXAS!$A$19,IF($B33="PARCELADO ATÉ 12X",$D33-($D33*TAXAS!$F$19))/12,IF($A33=TAXAS!$A$20,IF($B33="PARCELADO ATÉ 12X",$D33-($D33*TAXAS!$F$20))/12,IF($A33=TAXAS!$A$21,IF($B33="PARCELADO ATÉ 12X",$D33-($D33*TAXAS!$F$21))/12,IF($A33=TAXAS!$A$22,IF($B33="PARCELADO ATÉ 12X",$D33-($D33*TAXAS!$F$22))/12,IF($A33=TAXAS!$A$23,IF($B33="PARCELADO ATÉ 12X",$D33-($D33*TAXAS!$F$23))/12,IF($A33=TAXAS!$A$24,IF($B33="PARCELADO ATÉ 12X",$D33-($D33*TAXAS!$F$24))/12,IF($A33=TAXAS!$A$25,IF($B33="PARCELADO ATÉ 12X",$D33-($D33*TAXAS!$F$25))/12,IF($A33=TAXAS!$A$26,IF($B33="PARCELADO ATÉ 12X",$D33-($D33*TAXAS!$F$26))/12,IF($A33=TAXAS!$A$27,IF($B33="PARCELADO ATÉ 12X",$D33-($D33*TAXAS!$F$27))/12))))))))))))))))))))))))/1</f>
        <v>0</v>
      </c>
      <c r="J33" s="8">
        <f t="shared" si="0"/>
        <v>0</v>
      </c>
      <c r="K33" s="10" t="b">
        <f>IF($B33="PARCELADO ATÉ 3X",($D33-($D33*TAXAS!$D$4))-$J33)</f>
        <v>0</v>
      </c>
      <c r="L33" s="10" t="b">
        <f>IF($B33="PARCELADO ATÉ 6X",($D33-($D33*TAXAS!$E$4))-$J33)</f>
        <v>0</v>
      </c>
      <c r="M33" s="10" t="b">
        <f>IF($B33="PARCELADO ATÉ 12X",($D33-($D33*TAXAS!$F$4))-$J33)</f>
        <v>0</v>
      </c>
      <c r="N33" s="8">
        <f t="shared" si="1"/>
        <v>0</v>
      </c>
      <c r="O33" s="10">
        <f t="shared" si="2"/>
        <v>0</v>
      </c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 ht="15.75" customHeight="1" x14ac:dyDescent="0.2">
      <c r="A34" s="3"/>
      <c r="B34" s="5"/>
      <c r="C34" s="19"/>
      <c r="D34" s="45"/>
      <c r="E34" s="8">
        <f>IF($A34="VISA",IF($B34="DÉBITO",$D34-($D34*TAXAS!$B$4)),IF($A34="MASTER",IF($B34="DÉBITO",$D34-($D34*TAXAS!$B$5)),IF($A34="ELO", IF($B34="DÉBITO",$D34-($D34*TAXAS!$B$6)),IF($A34="HIPERCARD",IF($B34="DÉBITO",$D34-($D34*TAXAS!$B$7)),IF($A34="DINERS",IF($B34="DÉBITO",$D34-($D34*TAXAS!$B$8)),IF($A34="AMERICA EXPRESS",IF($B34="DÉBITO",$D34-($D34*TAXAS!$B$9)),IF($A34=TAXAS!$A$10,IF($B34="DÉBITO",$D34-($D34*TAXAS!$B$10)), IF($A34=TAXAS!$A$11,IF($B34="DÉBITO",$D34-($D34*TAXAS!$B$11)), IF($A34=TAXAS!$A$12,IF($B34="DÉBITO",$D34-($D34*TAXAS!$B$12)), IF($A34=TAXAS!$A$13,IF($B34="DÉBITO",$D34-($D34*TAXAS!$B$13)), IF($A34=TAXAS!$A$14,IF($B34="DÉBITO",$D34-($D34*TAXAS!$B$14)), IF($A34=TAXAS!$A$15,IF($B34="DÉBITO",$D34-($D34*TAXAS!$B$15)), IF($A34=TAXAS!$A$16,IF($B34="DÉBITO",$D34-($D34*TAXAS!$B$16)), IF($A34=TAXAS!$A$17,IF($B34="DÉBITO",$D34-($D34*TAXAS!$B$17)), IF($A34=TAXAS!$A$18,IF($B34="DÉBITO",$D34-($D34*TAXAS!$B$18)), IF($A34=TAXAS!$A$19,IF($B34="DÉBITO",$D34-($D34*TAXAS!$B$19)), IF($A34=TAXAS!$A$20,IF($B34="DÉBITO",$D34-($D34*TAXAS!$B$20)), IF($A34=TAXAS!$A$21,IF($B34="DÉBITO",$D34-($D34*TAXAS!$B$21)), IF($A34=TAXAS!$A$22,IF($B34="DÉBITO",$D34-($D34*TAXAS!$B$22)), IF($A34=TAXAS!$A$23,IF($B34="DÉBITO",$D34-($D34*TAXAS!$B$23)), IF($A34=TAXAS!$A$24,IF($B34="DÉBITO",$D34-($D34*TAXAS!$B$24)), IF($A34=TAXAS!$A$25,IF($B34="DÉBITO",$D34-($D34*TAXAS!$B$25)), IF($A34=TAXAS!$A$26,IF($B34="DÉBITO",$D34-($D34*TAXAS!$B$26)), IF($A34=TAXAS!$A$27,IF($B34="DÉBITO",$D34-($D34*TAXAS!$B$27))))))))))))))))))))))))))/1</f>
        <v>0</v>
      </c>
      <c r="F34" s="8">
        <f>IF($A34="VISA",IF($B34="CRÉDITO",$D34-($D34*TAXAS!$C$4)),IF($A34="MASTER",IF($B34="CRÉDITO",$D34-($D34*TAXAS!$C$5)),IF($A34="ELO", IF($B34="CRÉDITO",$D34-($D34*TAXAS!$C$6)),IF($A34="HIPERCARD",IF($B34="CRÉDITO",$D34-($D34*TAXAS!$C$7)),IF($A34="DINERS",IF($B34="CRÉDITO",$D34-($D34*TAXAS!$C$8)),IF($A34="AMERICA EXPRESS",IF($B34="CRÉDITO",$D34-($D34*TAXAS!$C$9)),IF($A34=TAXAS!$A$10,IF($B34="CRÉDITO",$D34-($D34*TAXAS!$C$10)), IF($A34=TAXAS!$A$11,IF($B34="CRÉDITO",$D34-($D34*TAXAS!$C$11)), IF($A34=TAXAS!$A$12,IF($B34="CRÉDITO",$D34-($D34*TAXAS!$C$12)), IF($A34=TAXAS!$A$13,IF($B34="CRÉDITO",$D34-($D34*TAXAS!$C$13)), IF($A34=TAXAS!$A$14,IF($B34="CRÉDITO",$D34-($D34*TAXAS!$C$14)), IF($A34=TAXAS!$A$15,IF($B34="CRÉDITO",$D34-($D34*TAXAS!$C$15)), IF($A34=TAXAS!$A$16,IF($B34="CRÉDITO",$D34-($D34*TAXAS!$C$16)), IF($A34=TAXAS!$A$17,IF($B34="CRÉDITO",$D34-($D34*TAXAS!$C$17)), IF($A34=TAXAS!$A$18,IF($B34="CRÉDITO",$D34-($D34*TAXAS!$C$18)), IF($A34=TAXAS!$A$19,IF($B34="CRÉDITO",$D34-($D34*TAXAS!$C$19)), IF($A34=TAXAS!$A$20,IF($B34="CRÉDITO",$D34-($D34*TAXAS!$C$20)), IF($A34=TAXAS!$A$21,IF($B34="CRÉDITO",$D34-($D34*TAXAS!$C$21)), IF($A34=TAXAS!$A$22,IF($B34="CRÉDITO",$D34-($D34*TAXAS!$C$22)), IF($A34=TAXAS!$A$23,IF($B34="CRÉDITO",$D34-($D34*TAXAS!$C$23)), IF($A34=TAXAS!$A$24,IF($B34="CRÉDITO",$D34-($D34*TAXAS!$C$24)), IF($A34=TAXAS!$A$25,IF($B34="CRÉDITO",$D34-($D34*TAXAS!$C$25)), IF($A34=TAXAS!$A$26,IF($B34="CRÉDITO",$D34-($D34*TAXAS!$C$26)), IF($A34=TAXAS!$A$27,IF($B34="CRÉDITO",$D34-($D34*TAXAS!$C$27))))))))))))))))))))))))))/1</f>
        <v>0</v>
      </c>
      <c r="G34" s="9">
        <f>IF($A34="VISA",IF($B34="PARCELADO ATÉ 3X",$D34-(D34*TAXAS!$D$4))/3,IF($A34="MASTER",IF($B34="PARCELADO ATÉ 3X",$D34-(D34*TAXAS!$D$5))/3,IF($A34="ELO",IF($B34="PARCELADO ATÉ 3X",$D34-(D34*TAXAS!$D$6))/3,IF($A34="HIPERCARD",IF($B34="PARCELADO ATÉ 3X",$D34-(D34*TAXAS!$D$7))/3,IF($A34="DINERS",IF($B34="PARCELADO ATÉ 3X",$D34-(D34*TAXAS!$D$8))/3,IF($A34="AMERICA EXPRESS",IF($B34="PARCELADO ATÉ 3X",$D34-(D34*TAXAS!$D$9))/3,IF($A34=TAXAS!$A$10,IF($B34="PARCELADO ATÉ 3X",$D34-($D34*TAXAS!$D$10))/3,IF($A34=TAXAS!$A$11,IF($B34="PARCELADO ATÉ 3X",$D34-($D34*TAXAS!$D$11))/3,IF($A34=TAXAS!$A$12,IF($B34="PARCELADO ATÉ 3X",$D34-($D34*TAXAS!$D$12))/3,IF($A34=TAXAS!$A$13,IF($B34="PARCELADO ATÉ 3X",$D34-($D34*TAXAS!$D$13))/3,IF($A34=TAXAS!$A$14,IF($B34="PARCELADO ATÉ 3X",$D34-($D34*TAXAS!$D$14))/3,IF($A34=TAXAS!$A$15,IF($B34="PARCELADO ATÉ 3X",$D34-($D34*TAXAS!$D$15))/3,IF($A34=TAXAS!$A$16,IF($B34="PARCELADO ATÉ 3X",$D34-($D34*TAXAS!$D$16))/3,IF($A34=TAXAS!$A$17,IF($B34="PARCELADO ATÉ 3X",$D34-($D34*TAXAS!$D$17))/3,IF($A34=TAXAS!$A$18,IF($B34="PARCELADO ATÉ 3X",$D34-($D34*TAXAS!$D$18))/3,IF($A34=TAXAS!$A$19,IF($B34="PARCELADO ATÉ 3X",$D34-($D34*TAXAS!$D$19))/3,IF($A34=TAXAS!$A$20,IF($B34="PARCELADO ATÉ 3X",$D34-($D34*TAXAS!$D$20))/3,IF($A34=TAXAS!$A$21,IF($B34="PARCELADO ATÉ 3X",$D34-($D34*TAXAS!$D$21))/3,IF($A34=TAXAS!$A$22,IF($B34="PARCELADO ATÉ 3X",$D34-($D34*TAXAS!$D$22))/3,IF($A34=TAXAS!$A$23,IF($B34="PARCELADO ATÉ 3X",$D34-($D34*TAXAS!$D$23))/3,IF($A34=TAXAS!$A$24,IF($B34="PARCELADO ATÉ 3X",$D34-($D34*TAXAS!$D$24))/3,IF($A34=TAXAS!$A$25,IF($B34="PARCELADO ATÉ 3X",$D34-($D34*TAXAS!$D$25))/3,IF($A34=TAXAS!$A$26,IF($B34="PARCELADO ATÉ 3X",$D34-($D34*TAXAS!$D$26))/3,IF($A34=TAXAS!$A$27,IF($B34="PARCELADO ATÉ 3X",$D34-($D34*TAXAS!$D$27))/3))))))))))))))))))))))))/1</f>
        <v>0</v>
      </c>
      <c r="H34" s="9">
        <f>IF($A34="VISA",IF($B34="PARCELADO ATÉ 6X",$D34-(D34*TAXAS!$E$4))/6,IF($A34="MASTER",IF($B34="PARCELADO ATÉ 6X",$D34-(D34*TAXAS!$E$5))/6,IF($A34="ELO",IF($B34="PARCELADO ATÉ 6X",$D34-(D34*TAXAS!$E$6))/6,IF($A34="HIPERCARD",IF($B34="PARCELADO ATÉ 6X",$D34-(D34*TAXAS!$E$7))/6,IF($A34="DINERS",IF($B34="PARCELADO ATÉ 6X",$D34-(D34*TAXAS!$E$8))/6,IF($A34="AMERICA EXPRESS",IF($B34="PARCELADO ATÉ 6X",$D34-(D34*TAXAS!$E$9))/6,IF($A34=TAXAS!$A$10,IF($B34="PARCELADO ATÉ 6X",$D34-($D34*TAXAS!$E$10))/6,IF($A34=TAXAS!$A$11,IF($B34="PARCELADO ATÉ 6X",$D34-($D34*TAXAS!$E$11))/6,IF($A34=TAXAS!$A$12,IF($B34="PARCELADO ATÉ 6X",$D34-($D34*TAXAS!$E$12))/6,IF($A34=TAXAS!$A$13,IF($B34="PARCELADO ATÉ 6X",$D34-($D34*TAXAS!$E$13))/6,IF($A34=TAXAS!$A$14,IF($B34="PARCELADO ATÉ 6X",$D34-($D34*TAXAS!$E$14))/6,IF($A34=TAXAS!$A$15,IF($B34="PARCELADO ATÉ 6X",$D34-($D34*TAXAS!$E$15))/6,IF($A34=TAXAS!$A$16,IF($B34="PARCELADO ATÉ 6X",$D34-($D34*TAXAS!$E$16))/6,IF($A34=TAXAS!$A$17,IF($B34="PARCELADO ATÉ 6X",$D34-($D34*TAXAS!$E$17))/6,IF($A34=TAXAS!$A$18,IF($B34="PARCELADO ATÉ 6X",$D34-($D34*TAXAS!$E$18))/6,IF($A34=TAXAS!$A$19,IF($B34="PARCELADO ATÉ 6X",$D34-($D34*TAXAS!$E$19))/6,IF($A34=TAXAS!$A$20,IF($B34="PARCELADO ATÉ 6X",$D34-($D34*TAXAS!$E$20))/6,IF($A34=TAXAS!$A$21,IF($B34="PARCELADO ATÉ 6X",$D34-($D34*TAXAS!$E$21))/6,IF($A34=TAXAS!$A$22,IF($B34="PARCELADO ATÉ 6X",$D34-($D34*TAXAS!$E$22))/6,IF($A34=TAXAS!$A$23,IF($B34="PARCELADO ATÉ 6X",$D34-($D34*TAXAS!$E$23))/6,IF($A34=TAXAS!$A$24,IF($B34="PARCELADO ATÉ 6X",$D34-($D34*TAXAS!$E$24))/6,IF($A34=TAXAS!$A$25,IF($B34="PARCELADO ATÉ 6X",$D34-($D34*TAXAS!$E$25))/6,IF($A34=TAXAS!$A$26,IF($B34="PARCELADO ATÉ 6X",$D34-($D34*TAXAS!$E$26))/6,IF($A34=TAXAS!$A$27,IF($B34="PARCELADO ATÉ 6X",$D34-($D34*TAXAS!$E$27))/6))))))))))))))))))))))))/1</f>
        <v>0</v>
      </c>
      <c r="I34" s="9">
        <f>IF($A34="VISA",IF($B34="PARCELADO ATÉ 12X",$D34-(D34*TAXAS!$F$4))/12,IF($A34="MASTER",IF($B34="PARCELADO ATÉ 12X",$D34-(D34*TAXAS!$F$5))/12,IF($A34="ELO",IF($B34="PARCELADO ATÉ 12X",$D34-(D34*TAXAS!$F$6))/12,IF($A34="HIPERCARD",IF($B34="PARCELADO ATÉ 12X",$D34-(D34*TAXAS!$F$7))/12,IF($A34="DINERS",IF($B34="PARCELADO ATÉ 12X",$D34-(D34*TAXAS!$F$8))/12,IF($A34="AMERICA EXPRESS",IF($B34="PARCELADO ATÉ 12X",$D34-(D34*TAXAS!$F$9))/12,IF($A34=TAXAS!$A$10,IF($B34="PARCELADO ATÉ 12X",$D34-($D34*TAXAS!$F$10))/12,IF($A34=TAXAS!$A$11,IF($B34="PARCELADO ATÉ 12X",$D34-($D34*TAXAS!$F$11))/12,IF($A34=TAXAS!$A$12,IF($B34="PARCELADO ATÉ 12X",$D34-($D34*TAXAS!$F$12))/12,IF($A34=TAXAS!$A$13,IF($B34="PARCELADO ATÉ 12X",$D34-($D34*TAXAS!$F$13))/12,IF($A34=TAXAS!$A$14,IF($B34="PARCELADO ATÉ 12X",$D34-($D34*TAXAS!$F$14))/12,IF($A34=TAXAS!$A$15,IF($B34="PARCELADO ATÉ 12X",$D34-($D34*TAXAS!$F$15))/12,IF($A34=TAXAS!$A$16,IF($B34="PARCELADO ATÉ 12X",$D34-($D34*TAXAS!$F$16))/12,IF($A34=TAXAS!$A$17,IF($B34="PARCELADO ATÉ 12X",$D34-($D34*TAXAS!$F$17))/12,IF($A34=TAXAS!$A$18,IF($B34="PARCELADO ATÉ 12X",$D34-($D34*TAXAS!$F$18))/12,IF($A34=TAXAS!$A$19,IF($B34="PARCELADO ATÉ 12X",$D34-($D34*TAXAS!$F$19))/12,IF($A34=TAXAS!$A$20,IF($B34="PARCELADO ATÉ 12X",$D34-($D34*TAXAS!$F$20))/12,IF($A34=TAXAS!$A$21,IF($B34="PARCELADO ATÉ 12X",$D34-($D34*TAXAS!$F$21))/12,IF($A34=TAXAS!$A$22,IF($B34="PARCELADO ATÉ 12X",$D34-($D34*TAXAS!$F$22))/12,IF($A34=TAXAS!$A$23,IF($B34="PARCELADO ATÉ 12X",$D34-($D34*TAXAS!$F$23))/12,IF($A34=TAXAS!$A$24,IF($B34="PARCELADO ATÉ 12X",$D34-($D34*TAXAS!$F$24))/12,IF($A34=TAXAS!$A$25,IF($B34="PARCELADO ATÉ 12X",$D34-($D34*TAXAS!$F$25))/12,IF($A34=TAXAS!$A$26,IF($B34="PARCELADO ATÉ 12X",$D34-($D34*TAXAS!$F$26))/12,IF($A34=TAXAS!$A$27,IF($B34="PARCELADO ATÉ 12X",$D34-($D34*TAXAS!$F$27))/12))))))))))))))))))))))))/1</f>
        <v>0</v>
      </c>
      <c r="J34" s="8">
        <f t="shared" si="0"/>
        <v>0</v>
      </c>
      <c r="K34" s="10" t="b">
        <f>IF($B34="PARCELADO ATÉ 3X",($D34-($D34*TAXAS!$D$4))-$J34)</f>
        <v>0</v>
      </c>
      <c r="L34" s="10" t="b">
        <f>IF($B34="PARCELADO ATÉ 6X",($D34-($D34*TAXAS!$E$4))-$J34)</f>
        <v>0</v>
      </c>
      <c r="M34" s="10" t="b">
        <f>IF($B34="PARCELADO ATÉ 12X",($D34-($D34*TAXAS!$F$4))-$J34)</f>
        <v>0</v>
      </c>
      <c r="N34" s="8">
        <f t="shared" si="1"/>
        <v>0</v>
      </c>
      <c r="O34" s="10">
        <f t="shared" si="2"/>
        <v>0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 ht="15.75" customHeight="1" x14ac:dyDescent="0.2">
      <c r="A35" s="3"/>
      <c r="B35" s="5"/>
      <c r="C35" s="19"/>
      <c r="D35" s="45"/>
      <c r="E35" s="8">
        <f>IF($A35="VISA",IF($B35="DÉBITO",$D35-($D35*TAXAS!$B$4)),IF($A35="MASTER",IF($B35="DÉBITO",$D35-($D35*TAXAS!$B$5)),IF($A35="ELO", IF($B35="DÉBITO",$D35-($D35*TAXAS!$B$6)),IF($A35="HIPERCARD",IF($B35="DÉBITO",$D35-($D35*TAXAS!$B$7)),IF($A35="DINERS",IF($B35="DÉBITO",$D35-($D35*TAXAS!$B$8)),IF($A35="AMERICA EXPRESS",IF($B35="DÉBITO",$D35-($D35*TAXAS!$B$9)),IF($A35=TAXAS!$A$10,IF($B35="DÉBITO",$D35-($D35*TAXAS!$B$10)), IF($A35=TAXAS!$A$11,IF($B35="DÉBITO",$D35-($D35*TAXAS!$B$11)), IF($A35=TAXAS!$A$12,IF($B35="DÉBITO",$D35-($D35*TAXAS!$B$12)), IF($A35=TAXAS!$A$13,IF($B35="DÉBITO",$D35-($D35*TAXAS!$B$13)), IF($A35=TAXAS!$A$14,IF($B35="DÉBITO",$D35-($D35*TAXAS!$B$14)), IF($A35=TAXAS!$A$15,IF($B35="DÉBITO",$D35-($D35*TAXAS!$B$15)), IF($A35=TAXAS!$A$16,IF($B35="DÉBITO",$D35-($D35*TAXAS!$B$16)), IF($A35=TAXAS!$A$17,IF($B35="DÉBITO",$D35-($D35*TAXAS!$B$17)), IF($A35=TAXAS!$A$18,IF($B35="DÉBITO",$D35-($D35*TAXAS!$B$18)), IF($A35=TAXAS!$A$19,IF($B35="DÉBITO",$D35-($D35*TAXAS!$B$19)), IF($A35=TAXAS!$A$20,IF($B35="DÉBITO",$D35-($D35*TAXAS!$B$20)), IF($A35=TAXAS!$A$21,IF($B35="DÉBITO",$D35-($D35*TAXAS!$B$21)), IF($A35=TAXAS!$A$22,IF($B35="DÉBITO",$D35-($D35*TAXAS!$B$22)), IF($A35=TAXAS!$A$23,IF($B35="DÉBITO",$D35-($D35*TAXAS!$B$23)), IF($A35=TAXAS!$A$24,IF($B35="DÉBITO",$D35-($D35*TAXAS!$B$24)), IF($A35=TAXAS!$A$25,IF($B35="DÉBITO",$D35-($D35*TAXAS!$B$25)), IF($A35=TAXAS!$A$26,IF($B35="DÉBITO",$D35-($D35*TAXAS!$B$26)), IF($A35=TAXAS!$A$27,IF($B35="DÉBITO",$D35-($D35*TAXAS!$B$27))))))))))))))))))))))))))/1</f>
        <v>0</v>
      </c>
      <c r="F35" s="8">
        <f>IF($A35="VISA",IF($B35="CRÉDITO",$D35-($D35*TAXAS!$C$4)),IF($A35="MASTER",IF($B35="CRÉDITO",$D35-($D35*TAXAS!$C$5)),IF($A35="ELO", IF($B35="CRÉDITO",$D35-($D35*TAXAS!$C$6)),IF($A35="HIPERCARD",IF($B35="CRÉDITO",$D35-($D35*TAXAS!$C$7)),IF($A35="DINERS",IF($B35="CRÉDITO",$D35-($D35*TAXAS!$C$8)),IF($A35="AMERICA EXPRESS",IF($B35="CRÉDITO",$D35-($D35*TAXAS!$C$9)),IF($A35=TAXAS!$A$10,IF($B35="CRÉDITO",$D35-($D35*TAXAS!$C$10)), IF($A35=TAXAS!$A$11,IF($B35="CRÉDITO",$D35-($D35*TAXAS!$C$11)), IF($A35=TAXAS!$A$12,IF($B35="CRÉDITO",$D35-($D35*TAXAS!$C$12)), IF($A35=TAXAS!$A$13,IF($B35="CRÉDITO",$D35-($D35*TAXAS!$C$13)), IF($A35=TAXAS!$A$14,IF($B35="CRÉDITO",$D35-($D35*TAXAS!$C$14)), IF($A35=TAXAS!$A$15,IF($B35="CRÉDITO",$D35-($D35*TAXAS!$C$15)), IF($A35=TAXAS!$A$16,IF($B35="CRÉDITO",$D35-($D35*TAXAS!$C$16)), IF($A35=TAXAS!$A$17,IF($B35="CRÉDITO",$D35-($D35*TAXAS!$C$17)), IF($A35=TAXAS!$A$18,IF($B35="CRÉDITO",$D35-($D35*TAXAS!$C$18)), IF($A35=TAXAS!$A$19,IF($B35="CRÉDITO",$D35-($D35*TAXAS!$C$19)), IF($A35=TAXAS!$A$20,IF($B35="CRÉDITO",$D35-($D35*TAXAS!$C$20)), IF($A35=TAXAS!$A$21,IF($B35="CRÉDITO",$D35-($D35*TAXAS!$C$21)), IF($A35=TAXAS!$A$22,IF($B35="CRÉDITO",$D35-($D35*TAXAS!$C$22)), IF($A35=TAXAS!$A$23,IF($B35="CRÉDITO",$D35-($D35*TAXAS!$C$23)), IF($A35=TAXAS!$A$24,IF($B35="CRÉDITO",$D35-($D35*TAXAS!$C$24)), IF($A35=TAXAS!$A$25,IF($B35="CRÉDITO",$D35-($D35*TAXAS!$C$25)), IF($A35=TAXAS!$A$26,IF($B35="CRÉDITO",$D35-($D35*TAXAS!$C$26)), IF($A35=TAXAS!$A$27,IF($B35="CRÉDITO",$D35-($D35*TAXAS!$C$27))))))))))))))))))))))))))/1</f>
        <v>0</v>
      </c>
      <c r="G35" s="9">
        <f>IF($A35="VISA",IF($B35="PARCELADO ATÉ 3X",$D35-(D35*TAXAS!$D$4))/3,IF($A35="MASTER",IF($B35="PARCELADO ATÉ 3X",$D35-(D35*TAXAS!$D$5))/3,IF($A35="ELO",IF($B35="PARCELADO ATÉ 3X",$D35-(D35*TAXAS!$D$6))/3,IF($A35="HIPERCARD",IF($B35="PARCELADO ATÉ 3X",$D35-(D35*TAXAS!$D$7))/3,IF($A35="DINERS",IF($B35="PARCELADO ATÉ 3X",$D35-(D35*TAXAS!$D$8))/3,IF($A35="AMERICA EXPRESS",IF($B35="PARCELADO ATÉ 3X",$D35-(D35*TAXAS!$D$9))/3,IF($A35=TAXAS!$A$10,IF($B35="PARCELADO ATÉ 3X",$D35-($D35*TAXAS!$D$10))/3,IF($A35=TAXAS!$A$11,IF($B35="PARCELADO ATÉ 3X",$D35-($D35*TAXAS!$D$11))/3,IF($A35=TAXAS!$A$12,IF($B35="PARCELADO ATÉ 3X",$D35-($D35*TAXAS!$D$12))/3,IF($A35=TAXAS!$A$13,IF($B35="PARCELADO ATÉ 3X",$D35-($D35*TAXAS!$D$13))/3,IF($A35=TAXAS!$A$14,IF($B35="PARCELADO ATÉ 3X",$D35-($D35*TAXAS!$D$14))/3,IF($A35=TAXAS!$A$15,IF($B35="PARCELADO ATÉ 3X",$D35-($D35*TAXAS!$D$15))/3,IF($A35=TAXAS!$A$16,IF($B35="PARCELADO ATÉ 3X",$D35-($D35*TAXAS!$D$16))/3,IF($A35=TAXAS!$A$17,IF($B35="PARCELADO ATÉ 3X",$D35-($D35*TAXAS!$D$17))/3,IF($A35=TAXAS!$A$18,IF($B35="PARCELADO ATÉ 3X",$D35-($D35*TAXAS!$D$18))/3,IF($A35=TAXAS!$A$19,IF($B35="PARCELADO ATÉ 3X",$D35-($D35*TAXAS!$D$19))/3,IF($A35=TAXAS!$A$20,IF($B35="PARCELADO ATÉ 3X",$D35-($D35*TAXAS!$D$20))/3,IF($A35=TAXAS!$A$21,IF($B35="PARCELADO ATÉ 3X",$D35-($D35*TAXAS!$D$21))/3,IF($A35=TAXAS!$A$22,IF($B35="PARCELADO ATÉ 3X",$D35-($D35*TAXAS!$D$22))/3,IF($A35=TAXAS!$A$23,IF($B35="PARCELADO ATÉ 3X",$D35-($D35*TAXAS!$D$23))/3,IF($A35=TAXAS!$A$24,IF($B35="PARCELADO ATÉ 3X",$D35-($D35*TAXAS!$D$24))/3,IF($A35=TAXAS!$A$25,IF($B35="PARCELADO ATÉ 3X",$D35-($D35*TAXAS!$D$25))/3,IF($A35=TAXAS!$A$26,IF($B35="PARCELADO ATÉ 3X",$D35-($D35*TAXAS!$D$26))/3,IF($A35=TAXAS!$A$27,IF($B35="PARCELADO ATÉ 3X",$D35-($D35*TAXAS!$D$27))/3))))))))))))))))))))))))/1</f>
        <v>0</v>
      </c>
      <c r="H35" s="9">
        <f>IF($A35="VISA",IF($B35="PARCELADO ATÉ 6X",$D35-(D35*TAXAS!$E$4))/6,IF($A35="MASTER",IF($B35="PARCELADO ATÉ 6X",$D35-(D35*TAXAS!$E$5))/6,IF($A35="ELO",IF($B35="PARCELADO ATÉ 6X",$D35-(D35*TAXAS!$E$6))/6,IF($A35="HIPERCARD",IF($B35="PARCELADO ATÉ 6X",$D35-(D35*TAXAS!$E$7))/6,IF($A35="DINERS",IF($B35="PARCELADO ATÉ 6X",$D35-(D35*TAXAS!$E$8))/6,IF($A35="AMERICA EXPRESS",IF($B35="PARCELADO ATÉ 6X",$D35-(D35*TAXAS!$E$9))/6,IF($A35=TAXAS!$A$10,IF($B35="PARCELADO ATÉ 6X",$D35-($D35*TAXAS!$E$10))/6,IF($A35=TAXAS!$A$11,IF($B35="PARCELADO ATÉ 6X",$D35-($D35*TAXAS!$E$11))/6,IF($A35=TAXAS!$A$12,IF($B35="PARCELADO ATÉ 6X",$D35-($D35*TAXAS!$E$12))/6,IF($A35=TAXAS!$A$13,IF($B35="PARCELADO ATÉ 6X",$D35-($D35*TAXAS!$E$13))/6,IF($A35=TAXAS!$A$14,IF($B35="PARCELADO ATÉ 6X",$D35-($D35*TAXAS!$E$14))/6,IF($A35=TAXAS!$A$15,IF($B35="PARCELADO ATÉ 6X",$D35-($D35*TAXAS!$E$15))/6,IF($A35=TAXAS!$A$16,IF($B35="PARCELADO ATÉ 6X",$D35-($D35*TAXAS!$E$16))/6,IF($A35=TAXAS!$A$17,IF($B35="PARCELADO ATÉ 6X",$D35-($D35*TAXAS!$E$17))/6,IF($A35=TAXAS!$A$18,IF($B35="PARCELADO ATÉ 6X",$D35-($D35*TAXAS!$E$18))/6,IF($A35=TAXAS!$A$19,IF($B35="PARCELADO ATÉ 6X",$D35-($D35*TAXAS!$E$19))/6,IF($A35=TAXAS!$A$20,IF($B35="PARCELADO ATÉ 6X",$D35-($D35*TAXAS!$E$20))/6,IF($A35=TAXAS!$A$21,IF($B35="PARCELADO ATÉ 6X",$D35-($D35*TAXAS!$E$21))/6,IF($A35=TAXAS!$A$22,IF($B35="PARCELADO ATÉ 6X",$D35-($D35*TAXAS!$E$22))/6,IF($A35=TAXAS!$A$23,IF($B35="PARCELADO ATÉ 6X",$D35-($D35*TAXAS!$E$23))/6,IF($A35=TAXAS!$A$24,IF($B35="PARCELADO ATÉ 6X",$D35-($D35*TAXAS!$E$24))/6,IF($A35=TAXAS!$A$25,IF($B35="PARCELADO ATÉ 6X",$D35-($D35*TAXAS!$E$25))/6,IF($A35=TAXAS!$A$26,IF($B35="PARCELADO ATÉ 6X",$D35-($D35*TAXAS!$E$26))/6,IF($A35=TAXAS!$A$27,IF($B35="PARCELADO ATÉ 6X",$D35-($D35*TAXAS!$E$27))/6))))))))))))))))))))))))/1</f>
        <v>0</v>
      </c>
      <c r="I35" s="9">
        <f>IF($A35="VISA",IF($B35="PARCELADO ATÉ 12X",$D35-(D35*TAXAS!$F$4))/12,IF($A35="MASTER",IF($B35="PARCELADO ATÉ 12X",$D35-(D35*TAXAS!$F$5))/12,IF($A35="ELO",IF($B35="PARCELADO ATÉ 12X",$D35-(D35*TAXAS!$F$6))/12,IF($A35="HIPERCARD",IF($B35="PARCELADO ATÉ 12X",$D35-(D35*TAXAS!$F$7))/12,IF($A35="DINERS",IF($B35="PARCELADO ATÉ 12X",$D35-(D35*TAXAS!$F$8))/12,IF($A35="AMERICA EXPRESS",IF($B35="PARCELADO ATÉ 12X",$D35-(D35*TAXAS!$F$9))/12,IF($A35=TAXAS!$A$10,IF($B35="PARCELADO ATÉ 12X",$D35-($D35*TAXAS!$F$10))/12,IF($A35=TAXAS!$A$11,IF($B35="PARCELADO ATÉ 12X",$D35-($D35*TAXAS!$F$11))/12,IF($A35=TAXAS!$A$12,IF($B35="PARCELADO ATÉ 12X",$D35-($D35*TAXAS!$F$12))/12,IF($A35=TAXAS!$A$13,IF($B35="PARCELADO ATÉ 12X",$D35-($D35*TAXAS!$F$13))/12,IF($A35=TAXAS!$A$14,IF($B35="PARCELADO ATÉ 12X",$D35-($D35*TAXAS!$F$14))/12,IF($A35=TAXAS!$A$15,IF($B35="PARCELADO ATÉ 12X",$D35-($D35*TAXAS!$F$15))/12,IF($A35=TAXAS!$A$16,IF($B35="PARCELADO ATÉ 12X",$D35-($D35*TAXAS!$F$16))/12,IF($A35=TAXAS!$A$17,IF($B35="PARCELADO ATÉ 12X",$D35-($D35*TAXAS!$F$17))/12,IF($A35=TAXAS!$A$18,IF($B35="PARCELADO ATÉ 12X",$D35-($D35*TAXAS!$F$18))/12,IF($A35=TAXAS!$A$19,IF($B35="PARCELADO ATÉ 12X",$D35-($D35*TAXAS!$F$19))/12,IF($A35=TAXAS!$A$20,IF($B35="PARCELADO ATÉ 12X",$D35-($D35*TAXAS!$F$20))/12,IF($A35=TAXAS!$A$21,IF($B35="PARCELADO ATÉ 12X",$D35-($D35*TAXAS!$F$21))/12,IF($A35=TAXAS!$A$22,IF($B35="PARCELADO ATÉ 12X",$D35-($D35*TAXAS!$F$22))/12,IF($A35=TAXAS!$A$23,IF($B35="PARCELADO ATÉ 12X",$D35-($D35*TAXAS!$F$23))/12,IF($A35=TAXAS!$A$24,IF($B35="PARCELADO ATÉ 12X",$D35-($D35*TAXAS!$F$24))/12,IF($A35=TAXAS!$A$25,IF($B35="PARCELADO ATÉ 12X",$D35-($D35*TAXAS!$F$25))/12,IF($A35=TAXAS!$A$26,IF($B35="PARCELADO ATÉ 12X",$D35-($D35*TAXAS!$F$26))/12,IF($A35=TAXAS!$A$27,IF($B35="PARCELADO ATÉ 12X",$D35-($D35*TAXAS!$F$27))/12))))))))))))))))))))))))/1</f>
        <v>0</v>
      </c>
      <c r="J35" s="8">
        <f t="shared" si="0"/>
        <v>0</v>
      </c>
      <c r="K35" s="10" t="b">
        <f>IF($B35="PARCELADO ATÉ 3X",($D35-($D35*TAXAS!$D$4))-$J35)</f>
        <v>0</v>
      </c>
      <c r="L35" s="10" t="b">
        <f>IF($B35="PARCELADO ATÉ 6X",($D35-($D35*TAXAS!$E$4))-$J35)</f>
        <v>0</v>
      </c>
      <c r="M35" s="10" t="b">
        <f>IF($B35="PARCELADO ATÉ 12X",($D35-($D35*TAXAS!$F$4))-$J35)</f>
        <v>0</v>
      </c>
      <c r="N35" s="8">
        <f t="shared" si="1"/>
        <v>0</v>
      </c>
      <c r="O35" s="10">
        <f t="shared" si="2"/>
        <v>0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 ht="15.75" customHeight="1" x14ac:dyDescent="0.2">
      <c r="A36" s="3"/>
      <c r="B36" s="5"/>
      <c r="C36" s="19"/>
      <c r="D36" s="45"/>
      <c r="E36" s="8">
        <f>IF($A36="VISA",IF($B36="DÉBITO",$D36-($D36*TAXAS!$B$4)),IF($A36="MASTER",IF($B36="DÉBITO",$D36-($D36*TAXAS!$B$5)),IF($A36="ELO", IF($B36="DÉBITO",$D36-($D36*TAXAS!$B$6)),IF($A36="HIPERCARD",IF($B36="DÉBITO",$D36-($D36*TAXAS!$B$7)),IF($A36="DINERS",IF($B36="DÉBITO",$D36-($D36*TAXAS!$B$8)),IF($A36="AMERICA EXPRESS",IF($B36="DÉBITO",$D36-($D36*TAXAS!$B$9)),IF($A36=TAXAS!$A$10,IF($B36="DÉBITO",$D36-($D36*TAXAS!$B$10)), IF($A36=TAXAS!$A$11,IF($B36="DÉBITO",$D36-($D36*TAXAS!$B$11)), IF($A36=TAXAS!$A$12,IF($B36="DÉBITO",$D36-($D36*TAXAS!$B$12)), IF($A36=TAXAS!$A$13,IF($B36="DÉBITO",$D36-($D36*TAXAS!$B$13)), IF($A36=TAXAS!$A$14,IF($B36="DÉBITO",$D36-($D36*TAXAS!$B$14)), IF($A36=TAXAS!$A$15,IF($B36="DÉBITO",$D36-($D36*TAXAS!$B$15)), IF($A36=TAXAS!$A$16,IF($B36="DÉBITO",$D36-($D36*TAXAS!$B$16)), IF($A36=TAXAS!$A$17,IF($B36="DÉBITO",$D36-($D36*TAXAS!$B$17)), IF($A36=TAXAS!$A$18,IF($B36="DÉBITO",$D36-($D36*TAXAS!$B$18)), IF($A36=TAXAS!$A$19,IF($B36="DÉBITO",$D36-($D36*TAXAS!$B$19)), IF($A36=TAXAS!$A$20,IF($B36="DÉBITO",$D36-($D36*TAXAS!$B$20)), IF($A36=TAXAS!$A$21,IF($B36="DÉBITO",$D36-($D36*TAXAS!$B$21)), IF($A36=TAXAS!$A$22,IF($B36="DÉBITO",$D36-($D36*TAXAS!$B$22)), IF($A36=TAXAS!$A$23,IF($B36="DÉBITO",$D36-($D36*TAXAS!$B$23)), IF($A36=TAXAS!$A$24,IF($B36="DÉBITO",$D36-($D36*TAXAS!$B$24)), IF($A36=TAXAS!$A$25,IF($B36="DÉBITO",$D36-($D36*TAXAS!$B$25)), IF($A36=TAXAS!$A$26,IF($B36="DÉBITO",$D36-($D36*TAXAS!$B$26)), IF($A36=TAXAS!$A$27,IF($B36="DÉBITO",$D36-($D36*TAXAS!$B$27))))))))))))))))))))))))))/1</f>
        <v>0</v>
      </c>
      <c r="F36" s="8">
        <f>IF($A36="VISA",IF($B36="CRÉDITO",$D36-($D36*TAXAS!$C$4)),IF($A36="MASTER",IF($B36="CRÉDITO",$D36-($D36*TAXAS!$C$5)),IF($A36="ELO", IF($B36="CRÉDITO",$D36-($D36*TAXAS!$C$6)),IF($A36="HIPERCARD",IF($B36="CRÉDITO",$D36-($D36*TAXAS!$C$7)),IF($A36="DINERS",IF($B36="CRÉDITO",$D36-($D36*TAXAS!$C$8)),IF($A36="AMERICA EXPRESS",IF($B36="CRÉDITO",$D36-($D36*TAXAS!$C$9)),IF($A36=TAXAS!$A$10,IF($B36="CRÉDITO",$D36-($D36*TAXAS!$C$10)), IF($A36=TAXAS!$A$11,IF($B36="CRÉDITO",$D36-($D36*TAXAS!$C$11)), IF($A36=TAXAS!$A$12,IF($B36="CRÉDITO",$D36-($D36*TAXAS!$C$12)), IF($A36=TAXAS!$A$13,IF($B36="CRÉDITO",$D36-($D36*TAXAS!$C$13)), IF($A36=TAXAS!$A$14,IF($B36="CRÉDITO",$D36-($D36*TAXAS!$C$14)), IF($A36=TAXAS!$A$15,IF($B36="CRÉDITO",$D36-($D36*TAXAS!$C$15)), IF($A36=TAXAS!$A$16,IF($B36="CRÉDITO",$D36-($D36*TAXAS!$C$16)), IF($A36=TAXAS!$A$17,IF($B36="CRÉDITO",$D36-($D36*TAXAS!$C$17)), IF($A36=TAXAS!$A$18,IF($B36="CRÉDITO",$D36-($D36*TAXAS!$C$18)), IF($A36=TAXAS!$A$19,IF($B36="CRÉDITO",$D36-($D36*TAXAS!$C$19)), IF($A36=TAXAS!$A$20,IF($B36="CRÉDITO",$D36-($D36*TAXAS!$C$20)), IF($A36=TAXAS!$A$21,IF($B36="CRÉDITO",$D36-($D36*TAXAS!$C$21)), IF($A36=TAXAS!$A$22,IF($B36="CRÉDITO",$D36-($D36*TAXAS!$C$22)), IF($A36=TAXAS!$A$23,IF($B36="CRÉDITO",$D36-($D36*TAXAS!$C$23)), IF($A36=TAXAS!$A$24,IF($B36="CRÉDITO",$D36-($D36*TAXAS!$C$24)), IF($A36=TAXAS!$A$25,IF($B36="CRÉDITO",$D36-($D36*TAXAS!$C$25)), IF($A36=TAXAS!$A$26,IF($B36="CRÉDITO",$D36-($D36*TAXAS!$C$26)), IF($A36=TAXAS!$A$27,IF($B36="CRÉDITO",$D36-($D36*TAXAS!$C$27))))))))))))))))))))))))))/1</f>
        <v>0</v>
      </c>
      <c r="G36" s="9">
        <f>IF($A36="VISA",IF($B36="PARCELADO ATÉ 3X",$D36-(D36*TAXAS!$D$4))/3,IF($A36="MASTER",IF($B36="PARCELADO ATÉ 3X",$D36-(D36*TAXAS!$D$5))/3,IF($A36="ELO",IF($B36="PARCELADO ATÉ 3X",$D36-(D36*TAXAS!$D$6))/3,IF($A36="HIPERCARD",IF($B36="PARCELADO ATÉ 3X",$D36-(D36*TAXAS!$D$7))/3,IF($A36="DINERS",IF($B36="PARCELADO ATÉ 3X",$D36-(D36*TAXAS!$D$8))/3,IF($A36="AMERICA EXPRESS",IF($B36="PARCELADO ATÉ 3X",$D36-(D36*TAXAS!$D$9))/3,IF($A36=TAXAS!$A$10,IF($B36="PARCELADO ATÉ 3X",$D36-($D36*TAXAS!$D$10))/3,IF($A36=TAXAS!$A$11,IF($B36="PARCELADO ATÉ 3X",$D36-($D36*TAXAS!$D$11))/3,IF($A36=TAXAS!$A$12,IF($B36="PARCELADO ATÉ 3X",$D36-($D36*TAXAS!$D$12))/3,IF($A36=TAXAS!$A$13,IF($B36="PARCELADO ATÉ 3X",$D36-($D36*TAXAS!$D$13))/3,IF($A36=TAXAS!$A$14,IF($B36="PARCELADO ATÉ 3X",$D36-($D36*TAXAS!$D$14))/3,IF($A36=TAXAS!$A$15,IF($B36="PARCELADO ATÉ 3X",$D36-($D36*TAXAS!$D$15))/3,IF($A36=TAXAS!$A$16,IF($B36="PARCELADO ATÉ 3X",$D36-($D36*TAXAS!$D$16))/3,IF($A36=TAXAS!$A$17,IF($B36="PARCELADO ATÉ 3X",$D36-($D36*TAXAS!$D$17))/3,IF($A36=TAXAS!$A$18,IF($B36="PARCELADO ATÉ 3X",$D36-($D36*TAXAS!$D$18))/3,IF($A36=TAXAS!$A$19,IF($B36="PARCELADO ATÉ 3X",$D36-($D36*TAXAS!$D$19))/3,IF($A36=TAXAS!$A$20,IF($B36="PARCELADO ATÉ 3X",$D36-($D36*TAXAS!$D$20))/3,IF($A36=TAXAS!$A$21,IF($B36="PARCELADO ATÉ 3X",$D36-($D36*TAXAS!$D$21))/3,IF($A36=TAXAS!$A$22,IF($B36="PARCELADO ATÉ 3X",$D36-($D36*TAXAS!$D$22))/3,IF($A36=TAXAS!$A$23,IF($B36="PARCELADO ATÉ 3X",$D36-($D36*TAXAS!$D$23))/3,IF($A36=TAXAS!$A$24,IF($B36="PARCELADO ATÉ 3X",$D36-($D36*TAXAS!$D$24))/3,IF($A36=TAXAS!$A$25,IF($B36="PARCELADO ATÉ 3X",$D36-($D36*TAXAS!$D$25))/3,IF($A36=TAXAS!$A$26,IF($B36="PARCELADO ATÉ 3X",$D36-($D36*TAXAS!$D$26))/3,IF($A36=TAXAS!$A$27,IF($B36="PARCELADO ATÉ 3X",$D36-($D36*TAXAS!$D$27))/3))))))))))))))))))))))))/1</f>
        <v>0</v>
      </c>
      <c r="H36" s="9">
        <f>IF($A36="VISA",IF($B36="PARCELADO ATÉ 6X",$D36-(D36*TAXAS!$E$4))/6,IF($A36="MASTER",IF($B36="PARCELADO ATÉ 6X",$D36-(D36*TAXAS!$E$5))/6,IF($A36="ELO",IF($B36="PARCELADO ATÉ 6X",$D36-(D36*TAXAS!$E$6))/6,IF($A36="HIPERCARD",IF($B36="PARCELADO ATÉ 6X",$D36-(D36*TAXAS!$E$7))/6,IF($A36="DINERS",IF($B36="PARCELADO ATÉ 6X",$D36-(D36*TAXAS!$E$8))/6,IF($A36="AMERICA EXPRESS",IF($B36="PARCELADO ATÉ 6X",$D36-(D36*TAXAS!$E$9))/6,IF($A36=TAXAS!$A$10,IF($B36="PARCELADO ATÉ 6X",$D36-($D36*TAXAS!$E$10))/6,IF($A36=TAXAS!$A$11,IF($B36="PARCELADO ATÉ 6X",$D36-($D36*TAXAS!$E$11))/6,IF($A36=TAXAS!$A$12,IF($B36="PARCELADO ATÉ 6X",$D36-($D36*TAXAS!$E$12))/6,IF($A36=TAXAS!$A$13,IF($B36="PARCELADO ATÉ 6X",$D36-($D36*TAXAS!$E$13))/6,IF($A36=TAXAS!$A$14,IF($B36="PARCELADO ATÉ 6X",$D36-($D36*TAXAS!$E$14))/6,IF($A36=TAXAS!$A$15,IF($B36="PARCELADO ATÉ 6X",$D36-($D36*TAXAS!$E$15))/6,IF($A36=TAXAS!$A$16,IF($B36="PARCELADO ATÉ 6X",$D36-($D36*TAXAS!$E$16))/6,IF($A36=TAXAS!$A$17,IF($B36="PARCELADO ATÉ 6X",$D36-($D36*TAXAS!$E$17))/6,IF($A36=TAXAS!$A$18,IF($B36="PARCELADO ATÉ 6X",$D36-($D36*TAXAS!$E$18))/6,IF($A36=TAXAS!$A$19,IF($B36="PARCELADO ATÉ 6X",$D36-($D36*TAXAS!$E$19))/6,IF($A36=TAXAS!$A$20,IF($B36="PARCELADO ATÉ 6X",$D36-($D36*TAXAS!$E$20))/6,IF($A36=TAXAS!$A$21,IF($B36="PARCELADO ATÉ 6X",$D36-($D36*TAXAS!$E$21))/6,IF($A36=TAXAS!$A$22,IF($B36="PARCELADO ATÉ 6X",$D36-($D36*TAXAS!$E$22))/6,IF($A36=TAXAS!$A$23,IF($B36="PARCELADO ATÉ 6X",$D36-($D36*TAXAS!$E$23))/6,IF($A36=TAXAS!$A$24,IF($B36="PARCELADO ATÉ 6X",$D36-($D36*TAXAS!$E$24))/6,IF($A36=TAXAS!$A$25,IF($B36="PARCELADO ATÉ 6X",$D36-($D36*TAXAS!$E$25))/6,IF($A36=TAXAS!$A$26,IF($B36="PARCELADO ATÉ 6X",$D36-($D36*TAXAS!$E$26))/6,IF($A36=TAXAS!$A$27,IF($B36="PARCELADO ATÉ 6X",$D36-($D36*TAXAS!$E$27))/6))))))))))))))))))))))))/1</f>
        <v>0</v>
      </c>
      <c r="I36" s="9">
        <f>IF($A36="VISA",IF($B36="PARCELADO ATÉ 12X",$D36-(D36*TAXAS!$F$4))/12,IF($A36="MASTER",IF($B36="PARCELADO ATÉ 12X",$D36-(D36*TAXAS!$F$5))/12,IF($A36="ELO",IF($B36="PARCELADO ATÉ 12X",$D36-(D36*TAXAS!$F$6))/12,IF($A36="HIPERCARD",IF($B36="PARCELADO ATÉ 12X",$D36-(D36*TAXAS!$F$7))/12,IF($A36="DINERS",IF($B36="PARCELADO ATÉ 12X",$D36-(D36*TAXAS!$F$8))/12,IF($A36="AMERICA EXPRESS",IF($B36="PARCELADO ATÉ 12X",$D36-(D36*TAXAS!$F$9))/12,IF($A36=TAXAS!$A$10,IF($B36="PARCELADO ATÉ 12X",$D36-($D36*TAXAS!$F$10))/12,IF($A36=TAXAS!$A$11,IF($B36="PARCELADO ATÉ 12X",$D36-($D36*TAXAS!$F$11))/12,IF($A36=TAXAS!$A$12,IF($B36="PARCELADO ATÉ 12X",$D36-($D36*TAXAS!$F$12))/12,IF($A36=TAXAS!$A$13,IF($B36="PARCELADO ATÉ 12X",$D36-($D36*TAXAS!$F$13))/12,IF($A36=TAXAS!$A$14,IF($B36="PARCELADO ATÉ 12X",$D36-($D36*TAXAS!$F$14))/12,IF($A36=TAXAS!$A$15,IF($B36="PARCELADO ATÉ 12X",$D36-($D36*TAXAS!$F$15))/12,IF($A36=TAXAS!$A$16,IF($B36="PARCELADO ATÉ 12X",$D36-($D36*TAXAS!$F$16))/12,IF($A36=TAXAS!$A$17,IF($B36="PARCELADO ATÉ 12X",$D36-($D36*TAXAS!$F$17))/12,IF($A36=TAXAS!$A$18,IF($B36="PARCELADO ATÉ 12X",$D36-($D36*TAXAS!$F$18))/12,IF($A36=TAXAS!$A$19,IF($B36="PARCELADO ATÉ 12X",$D36-($D36*TAXAS!$F$19))/12,IF($A36=TAXAS!$A$20,IF($B36="PARCELADO ATÉ 12X",$D36-($D36*TAXAS!$F$20))/12,IF($A36=TAXAS!$A$21,IF($B36="PARCELADO ATÉ 12X",$D36-($D36*TAXAS!$F$21))/12,IF($A36=TAXAS!$A$22,IF($B36="PARCELADO ATÉ 12X",$D36-($D36*TAXAS!$F$22))/12,IF($A36=TAXAS!$A$23,IF($B36="PARCELADO ATÉ 12X",$D36-($D36*TAXAS!$F$23))/12,IF($A36=TAXAS!$A$24,IF($B36="PARCELADO ATÉ 12X",$D36-($D36*TAXAS!$F$24))/12,IF($A36=TAXAS!$A$25,IF($B36="PARCELADO ATÉ 12X",$D36-($D36*TAXAS!$F$25))/12,IF($A36=TAXAS!$A$26,IF($B36="PARCELADO ATÉ 12X",$D36-($D36*TAXAS!$F$26))/12,IF($A36=TAXAS!$A$27,IF($B36="PARCELADO ATÉ 12X",$D36-($D36*TAXAS!$F$27))/12))))))))))))))))))))))))/1</f>
        <v>0</v>
      </c>
      <c r="J36" s="8">
        <f t="shared" si="0"/>
        <v>0</v>
      </c>
      <c r="K36" s="10" t="b">
        <f>IF($B36="PARCELADO ATÉ 3X",($D36-($D36*TAXAS!$D$4))-$J36)</f>
        <v>0</v>
      </c>
      <c r="L36" s="10" t="b">
        <f>IF($B36="PARCELADO ATÉ 6X",($D36-($D36*TAXAS!$E$4))-$J36)</f>
        <v>0</v>
      </c>
      <c r="M36" s="10" t="b">
        <f>IF($B36="PARCELADO ATÉ 12X",($D36-($D36*TAXAS!$F$4))-$J36)</f>
        <v>0</v>
      </c>
      <c r="N36" s="8">
        <f t="shared" si="1"/>
        <v>0</v>
      </c>
      <c r="O36" s="10">
        <f t="shared" si="2"/>
        <v>0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 ht="15.75" customHeight="1" x14ac:dyDescent="0.2">
      <c r="A37" s="3"/>
      <c r="B37" s="5"/>
      <c r="C37" s="6"/>
      <c r="D37" s="42"/>
      <c r="E37" s="8">
        <f>IF($A37="VISA",IF($B37="DÉBITO",$D37-($D37*TAXAS!$B$4)),IF($A37="MASTER",IF($B37="DÉBITO",$D37-($D37*TAXAS!$B$5)),IF($A37="ELO", IF($B37="DÉBITO",$D37-($D37*TAXAS!$B$6)),IF($A37="HIPERCARD",IF($B37="DÉBITO",$D37-($D37*TAXAS!$B$7)),IF($A37="DINERS",IF($B37="DÉBITO",$D37-($D37*TAXAS!$B$8)),IF($A37="AMERICA EXPRESS",IF($B37="DÉBITO",$D37-($D37*TAXAS!$B$9)),IF($A37=TAXAS!$A$10,IF($B37="DÉBITO",$D37-($D37*TAXAS!$B$10)), IF($A37=TAXAS!$A$11,IF($B37="DÉBITO",$D37-($D37*TAXAS!$B$11)), IF($A37=TAXAS!$A$12,IF($B37="DÉBITO",$D37-($D37*TAXAS!$B$12)), IF($A37=TAXAS!$A$13,IF($B37="DÉBITO",$D37-($D37*TAXAS!$B$13)), IF($A37=TAXAS!$A$14,IF($B37="DÉBITO",$D37-($D37*TAXAS!$B$14)), IF($A37=TAXAS!$A$15,IF($B37="DÉBITO",$D37-($D37*TAXAS!$B$15)), IF($A37=TAXAS!$A$16,IF($B37="DÉBITO",$D37-($D37*TAXAS!$B$16)), IF($A37=TAXAS!$A$17,IF($B37="DÉBITO",$D37-($D37*TAXAS!$B$17)), IF($A37=TAXAS!$A$18,IF($B37="DÉBITO",$D37-($D37*TAXAS!$B$18)), IF($A37=TAXAS!$A$19,IF($B37="DÉBITO",$D37-($D37*TAXAS!$B$19)), IF($A37=TAXAS!$A$20,IF($B37="DÉBITO",$D37-($D37*TAXAS!$B$20)), IF($A37=TAXAS!$A$21,IF($B37="DÉBITO",$D37-($D37*TAXAS!$B$21)), IF($A37=TAXAS!$A$22,IF($B37="DÉBITO",$D37-($D37*TAXAS!$B$22)), IF($A37=TAXAS!$A$23,IF($B37="DÉBITO",$D37-($D37*TAXAS!$B$23)), IF($A37=TAXAS!$A$24,IF($B37="DÉBITO",$D37-($D37*TAXAS!$B$24)), IF($A37=TAXAS!$A$25,IF($B37="DÉBITO",$D37-($D37*TAXAS!$B$25)), IF($A37=TAXAS!$A$26,IF($B37="DÉBITO",$D37-($D37*TAXAS!$B$26)), IF($A37=TAXAS!$A$27,IF($B37="DÉBITO",$D37-($D37*TAXAS!$B$27))))))))))))))))))))))))))/1</f>
        <v>0</v>
      </c>
      <c r="F37" s="8">
        <f>IF($A37="VISA",IF($B37="CRÉDITO",$D37-($D37*TAXAS!$C$4)),IF($A37="MASTER",IF($B37="CRÉDITO",$D37-($D37*TAXAS!$C$5)),IF($A37="ELO", IF($B37="CRÉDITO",$D37-($D37*TAXAS!$C$6)),IF($A37="HIPERCARD",IF($B37="CRÉDITO",$D37-($D37*TAXAS!$C$7)),IF($A37="DINERS",IF($B37="CRÉDITO",$D37-($D37*TAXAS!$C$8)),IF($A37="AMERICA EXPRESS",IF($B37="CRÉDITO",$D37-($D37*TAXAS!$C$9)),IF($A37=TAXAS!$A$10,IF($B37="CRÉDITO",$D37-($D37*TAXAS!$C$10)), IF($A37=TAXAS!$A$11,IF($B37="CRÉDITO",$D37-($D37*TAXAS!$C$11)), IF($A37=TAXAS!$A$12,IF($B37="CRÉDITO",$D37-($D37*TAXAS!$C$12)), IF($A37=TAXAS!$A$13,IF($B37="CRÉDITO",$D37-($D37*TAXAS!$C$13)), IF($A37=TAXAS!$A$14,IF($B37="CRÉDITO",$D37-($D37*TAXAS!$C$14)), IF($A37=TAXAS!$A$15,IF($B37="CRÉDITO",$D37-($D37*TAXAS!$C$15)), IF($A37=TAXAS!$A$16,IF($B37="CRÉDITO",$D37-($D37*TAXAS!$C$16)), IF($A37=TAXAS!$A$17,IF($B37="CRÉDITO",$D37-($D37*TAXAS!$C$17)), IF($A37=TAXAS!$A$18,IF($B37="CRÉDITO",$D37-($D37*TAXAS!$C$18)), IF($A37=TAXAS!$A$19,IF($B37="CRÉDITO",$D37-($D37*TAXAS!$C$19)), IF($A37=TAXAS!$A$20,IF($B37="CRÉDITO",$D37-($D37*TAXAS!$C$20)), IF($A37=TAXAS!$A$21,IF($B37="CRÉDITO",$D37-($D37*TAXAS!$C$21)), IF($A37=TAXAS!$A$22,IF($B37="CRÉDITO",$D37-($D37*TAXAS!$C$22)), IF($A37=TAXAS!$A$23,IF($B37="CRÉDITO",$D37-($D37*TAXAS!$C$23)), IF($A37=TAXAS!$A$24,IF($B37="CRÉDITO",$D37-($D37*TAXAS!$C$24)), IF($A37=TAXAS!$A$25,IF($B37="CRÉDITO",$D37-($D37*TAXAS!$C$25)), IF($A37=TAXAS!$A$26,IF($B37="CRÉDITO",$D37-($D37*TAXAS!$C$26)), IF($A37=TAXAS!$A$27,IF($B37="CRÉDITO",$D37-($D37*TAXAS!$C$27))))))))))))))))))))))))))/1</f>
        <v>0</v>
      </c>
      <c r="G37" s="9">
        <f>IF($A37="VISA",IF($B37="PARCELADO ATÉ 3X",$D37-(D37*TAXAS!$D$4))/3,IF($A37="MASTER",IF($B37="PARCELADO ATÉ 3X",$D37-(D37*TAXAS!$D$5))/3,IF($A37="ELO",IF($B37="PARCELADO ATÉ 3X",$D37-(D37*TAXAS!$D$6))/3,IF($A37="HIPERCARD",IF($B37="PARCELADO ATÉ 3X",$D37-(D37*TAXAS!$D$7))/3,IF($A37="DINERS",IF($B37="PARCELADO ATÉ 3X",$D37-(D37*TAXAS!$D$8))/3,IF($A37="AMERICA EXPRESS",IF($B37="PARCELADO ATÉ 3X",$D37-(D37*TAXAS!$D$9))/3,IF($A37=TAXAS!$A$10,IF($B37="PARCELADO ATÉ 3X",$D37-($D37*TAXAS!$D$10))/3,IF($A37=TAXAS!$A$11,IF($B37="PARCELADO ATÉ 3X",$D37-($D37*TAXAS!$D$11))/3,IF($A37=TAXAS!$A$12,IF($B37="PARCELADO ATÉ 3X",$D37-($D37*TAXAS!$D$12))/3,IF($A37=TAXAS!$A$13,IF($B37="PARCELADO ATÉ 3X",$D37-($D37*TAXAS!$D$13))/3,IF($A37=TAXAS!$A$14,IF($B37="PARCELADO ATÉ 3X",$D37-($D37*TAXAS!$D$14))/3,IF($A37=TAXAS!$A$15,IF($B37="PARCELADO ATÉ 3X",$D37-($D37*TAXAS!$D$15))/3,IF($A37=TAXAS!$A$16,IF($B37="PARCELADO ATÉ 3X",$D37-($D37*TAXAS!$D$16))/3,IF($A37=TAXAS!$A$17,IF($B37="PARCELADO ATÉ 3X",$D37-($D37*TAXAS!$D$17))/3,IF($A37=TAXAS!$A$18,IF($B37="PARCELADO ATÉ 3X",$D37-($D37*TAXAS!$D$18))/3,IF($A37=TAXAS!$A$19,IF($B37="PARCELADO ATÉ 3X",$D37-($D37*TAXAS!$D$19))/3,IF($A37=TAXAS!$A$20,IF($B37="PARCELADO ATÉ 3X",$D37-($D37*TAXAS!$D$20))/3,IF($A37=TAXAS!$A$21,IF($B37="PARCELADO ATÉ 3X",$D37-($D37*TAXAS!$D$21))/3,IF($A37=TAXAS!$A$22,IF($B37="PARCELADO ATÉ 3X",$D37-($D37*TAXAS!$D$22))/3,IF($A37=TAXAS!$A$23,IF($B37="PARCELADO ATÉ 3X",$D37-($D37*TAXAS!$D$23))/3,IF($A37=TAXAS!$A$24,IF($B37="PARCELADO ATÉ 3X",$D37-($D37*TAXAS!$D$24))/3,IF($A37=TAXAS!$A$25,IF($B37="PARCELADO ATÉ 3X",$D37-($D37*TAXAS!$D$25))/3,IF($A37=TAXAS!$A$26,IF($B37="PARCELADO ATÉ 3X",$D37-($D37*TAXAS!$D$26))/3,IF($A37=TAXAS!$A$27,IF($B37="PARCELADO ATÉ 3X",$D37-($D37*TAXAS!$D$27))/3))))))))))))))))))))))))/1</f>
        <v>0</v>
      </c>
      <c r="H37" s="9">
        <f>IF($A37="VISA",IF($B37="PARCELADO ATÉ 6X",$D37-(D37*TAXAS!$E$4))/6,IF($A37="MASTER",IF($B37="PARCELADO ATÉ 6X",$D37-(D37*TAXAS!$E$5))/6,IF($A37="ELO",IF($B37="PARCELADO ATÉ 6X",$D37-(D37*TAXAS!$E$6))/6,IF($A37="HIPERCARD",IF($B37="PARCELADO ATÉ 6X",$D37-(D37*TAXAS!$E$7))/6,IF($A37="DINERS",IF($B37="PARCELADO ATÉ 6X",$D37-(D37*TAXAS!$E$8))/6,IF($A37="AMERICA EXPRESS",IF($B37="PARCELADO ATÉ 6X",$D37-(D37*TAXAS!$E$9))/6,IF($A37=TAXAS!$A$10,IF($B37="PARCELADO ATÉ 6X",$D37-($D37*TAXAS!$E$10))/6,IF($A37=TAXAS!$A$11,IF($B37="PARCELADO ATÉ 6X",$D37-($D37*TAXAS!$E$11))/6,IF($A37=TAXAS!$A$12,IF($B37="PARCELADO ATÉ 6X",$D37-($D37*TAXAS!$E$12))/6,IF($A37=TAXAS!$A$13,IF($B37="PARCELADO ATÉ 6X",$D37-($D37*TAXAS!$E$13))/6,IF($A37=TAXAS!$A$14,IF($B37="PARCELADO ATÉ 6X",$D37-($D37*TAXAS!$E$14))/6,IF($A37=TAXAS!$A$15,IF($B37="PARCELADO ATÉ 6X",$D37-($D37*TAXAS!$E$15))/6,IF($A37=TAXAS!$A$16,IF($B37="PARCELADO ATÉ 6X",$D37-($D37*TAXAS!$E$16))/6,IF($A37=TAXAS!$A$17,IF($B37="PARCELADO ATÉ 6X",$D37-($D37*TAXAS!$E$17))/6,IF($A37=TAXAS!$A$18,IF($B37="PARCELADO ATÉ 6X",$D37-($D37*TAXAS!$E$18))/6,IF($A37=TAXAS!$A$19,IF($B37="PARCELADO ATÉ 6X",$D37-($D37*TAXAS!$E$19))/6,IF($A37=TAXAS!$A$20,IF($B37="PARCELADO ATÉ 6X",$D37-($D37*TAXAS!$E$20))/6,IF($A37=TAXAS!$A$21,IF($B37="PARCELADO ATÉ 6X",$D37-($D37*TAXAS!$E$21))/6,IF($A37=TAXAS!$A$22,IF($B37="PARCELADO ATÉ 6X",$D37-($D37*TAXAS!$E$22))/6,IF($A37=TAXAS!$A$23,IF($B37="PARCELADO ATÉ 6X",$D37-($D37*TAXAS!$E$23))/6,IF($A37=TAXAS!$A$24,IF($B37="PARCELADO ATÉ 6X",$D37-($D37*TAXAS!$E$24))/6,IF($A37=TAXAS!$A$25,IF($B37="PARCELADO ATÉ 6X",$D37-($D37*TAXAS!$E$25))/6,IF($A37=TAXAS!$A$26,IF($B37="PARCELADO ATÉ 6X",$D37-($D37*TAXAS!$E$26))/6,IF($A37=TAXAS!$A$27,IF($B37="PARCELADO ATÉ 6X",$D37-($D37*TAXAS!$E$27))/6))))))))))))))))))))))))/1</f>
        <v>0</v>
      </c>
      <c r="I37" s="9">
        <f>IF($A37="VISA",IF($B37="PARCELADO ATÉ 12X",$D37-(D37*TAXAS!$F$4))/12,IF($A37="MASTER",IF($B37="PARCELADO ATÉ 12X",$D37-(D37*TAXAS!$F$5))/12,IF($A37="ELO",IF($B37="PARCELADO ATÉ 12X",$D37-(D37*TAXAS!$F$6))/12,IF($A37="HIPERCARD",IF($B37="PARCELADO ATÉ 12X",$D37-(D37*TAXAS!$F$7))/12,IF($A37="DINERS",IF($B37="PARCELADO ATÉ 12X",$D37-(D37*TAXAS!$F$8))/12,IF($A37="AMERICA EXPRESS",IF($B37="PARCELADO ATÉ 12X",$D37-(D37*TAXAS!$F$9))/12,IF($A37=TAXAS!$A$10,IF($B37="PARCELADO ATÉ 12X",$D37-($D37*TAXAS!$F$10))/12,IF($A37=TAXAS!$A$11,IF($B37="PARCELADO ATÉ 12X",$D37-($D37*TAXAS!$F$11))/12,IF($A37=TAXAS!$A$12,IF($B37="PARCELADO ATÉ 12X",$D37-($D37*TAXAS!$F$12))/12,IF($A37=TAXAS!$A$13,IF($B37="PARCELADO ATÉ 12X",$D37-($D37*TAXAS!$F$13))/12,IF($A37=TAXAS!$A$14,IF($B37="PARCELADO ATÉ 12X",$D37-($D37*TAXAS!$F$14))/12,IF($A37=TAXAS!$A$15,IF($B37="PARCELADO ATÉ 12X",$D37-($D37*TAXAS!$F$15))/12,IF($A37=TAXAS!$A$16,IF($B37="PARCELADO ATÉ 12X",$D37-($D37*TAXAS!$F$16))/12,IF($A37=TAXAS!$A$17,IF($B37="PARCELADO ATÉ 12X",$D37-($D37*TAXAS!$F$17))/12,IF($A37=TAXAS!$A$18,IF($B37="PARCELADO ATÉ 12X",$D37-($D37*TAXAS!$F$18))/12,IF($A37=TAXAS!$A$19,IF($B37="PARCELADO ATÉ 12X",$D37-($D37*TAXAS!$F$19))/12,IF($A37=TAXAS!$A$20,IF($B37="PARCELADO ATÉ 12X",$D37-($D37*TAXAS!$F$20))/12,IF($A37=TAXAS!$A$21,IF($B37="PARCELADO ATÉ 12X",$D37-($D37*TAXAS!$F$21))/12,IF($A37=TAXAS!$A$22,IF($B37="PARCELADO ATÉ 12X",$D37-($D37*TAXAS!$F$22))/12,IF($A37=TAXAS!$A$23,IF($B37="PARCELADO ATÉ 12X",$D37-($D37*TAXAS!$F$23))/12,IF($A37=TAXAS!$A$24,IF($B37="PARCELADO ATÉ 12X",$D37-($D37*TAXAS!$F$24))/12,IF($A37=TAXAS!$A$25,IF($B37="PARCELADO ATÉ 12X",$D37-($D37*TAXAS!$F$25))/12,IF($A37=TAXAS!$A$26,IF($B37="PARCELADO ATÉ 12X",$D37-($D37*TAXAS!$F$26))/12,IF($A37=TAXAS!$A$27,IF($B37="PARCELADO ATÉ 12X",$D37-($D37*TAXAS!$F$27))/12))))))))))))))))))))))))/1</f>
        <v>0</v>
      </c>
      <c r="J37" s="8">
        <f t="shared" si="0"/>
        <v>0</v>
      </c>
      <c r="K37" s="10" t="b">
        <f>IF($B37="PARCELADO ATÉ 3X",($D37-($D37*TAXAS!$D$4))-$J37)</f>
        <v>0</v>
      </c>
      <c r="L37" s="10" t="b">
        <f>IF($B37="PARCELADO ATÉ 6X",($D37-($D37*TAXAS!$E$4))-$J37)</f>
        <v>0</v>
      </c>
      <c r="M37" s="10" t="b">
        <f>IF($B37="PARCELADO ATÉ 12X",($D37-($D37*TAXAS!$F$4))-$J37)</f>
        <v>0</v>
      </c>
      <c r="N37" s="8">
        <f t="shared" si="1"/>
        <v>0</v>
      </c>
      <c r="O37" s="10">
        <f t="shared" si="2"/>
        <v>0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 ht="15.75" customHeight="1" x14ac:dyDescent="0.2">
      <c r="A38" s="3"/>
      <c r="B38" s="5"/>
      <c r="C38" s="6"/>
      <c r="D38" s="42"/>
      <c r="E38" s="8">
        <f>IF($A38="VISA",IF($B38="DÉBITO",$D38-($D38*TAXAS!$B$4)),IF($A38="MASTER",IF($B38="DÉBITO",$D38-($D38*TAXAS!$B$5)),IF($A38="ELO", IF($B38="DÉBITO",$D38-($D38*TAXAS!$B$6)),IF($A38="HIPERCARD",IF($B38="DÉBITO",$D38-($D38*TAXAS!$B$7)),IF($A38="DINERS",IF($B38="DÉBITO",$D38-($D38*TAXAS!$B$8)),IF($A38="AMERICA EXPRESS",IF($B38="DÉBITO",$D38-($D38*TAXAS!$B$9)),IF($A38=TAXAS!$A$10,IF($B38="DÉBITO",$D38-($D38*TAXAS!$B$10)), IF($A38=TAXAS!$A$11,IF($B38="DÉBITO",$D38-($D38*TAXAS!$B$11)), IF($A38=TAXAS!$A$12,IF($B38="DÉBITO",$D38-($D38*TAXAS!$B$12)), IF($A38=TAXAS!$A$13,IF($B38="DÉBITO",$D38-($D38*TAXAS!$B$13)), IF($A38=TAXAS!$A$14,IF($B38="DÉBITO",$D38-($D38*TAXAS!$B$14)), IF($A38=TAXAS!$A$15,IF($B38="DÉBITO",$D38-($D38*TAXAS!$B$15)), IF($A38=TAXAS!$A$16,IF($B38="DÉBITO",$D38-($D38*TAXAS!$B$16)), IF($A38=TAXAS!$A$17,IF($B38="DÉBITO",$D38-($D38*TAXAS!$B$17)), IF($A38=TAXAS!$A$18,IF($B38="DÉBITO",$D38-($D38*TAXAS!$B$18)), IF($A38=TAXAS!$A$19,IF($B38="DÉBITO",$D38-($D38*TAXAS!$B$19)), IF($A38=TAXAS!$A$20,IF($B38="DÉBITO",$D38-($D38*TAXAS!$B$20)), IF($A38=TAXAS!$A$21,IF($B38="DÉBITO",$D38-($D38*TAXAS!$B$21)), IF($A38=TAXAS!$A$22,IF($B38="DÉBITO",$D38-($D38*TAXAS!$B$22)), IF($A38=TAXAS!$A$23,IF($B38="DÉBITO",$D38-($D38*TAXAS!$B$23)), IF($A38=TAXAS!$A$24,IF($B38="DÉBITO",$D38-($D38*TAXAS!$B$24)), IF($A38=TAXAS!$A$25,IF($B38="DÉBITO",$D38-($D38*TAXAS!$B$25)), IF($A38=TAXAS!$A$26,IF($B38="DÉBITO",$D38-($D38*TAXAS!$B$26)), IF($A38=TAXAS!$A$27,IF($B38="DÉBITO",$D38-($D38*TAXAS!$B$27))))))))))))))))))))))))))/1</f>
        <v>0</v>
      </c>
      <c r="F38" s="8">
        <f>IF($A38="VISA",IF($B38="CRÉDITO",$D38-($D38*TAXAS!$C$4)),IF($A38="MASTER",IF($B38="CRÉDITO",$D38-($D38*TAXAS!$C$5)),IF($A38="ELO", IF($B38="CRÉDITO",$D38-($D38*TAXAS!$C$6)),IF($A38="HIPERCARD",IF($B38="CRÉDITO",$D38-($D38*TAXAS!$C$7)),IF($A38="DINERS",IF($B38="CRÉDITO",$D38-($D38*TAXAS!$C$8)),IF($A38="AMERICA EXPRESS",IF($B38="CRÉDITO",$D38-($D38*TAXAS!$C$9)),IF($A38=TAXAS!$A$10,IF($B38="CRÉDITO",$D38-($D38*TAXAS!$C$10)), IF($A38=TAXAS!$A$11,IF($B38="CRÉDITO",$D38-($D38*TAXAS!$C$11)), IF($A38=TAXAS!$A$12,IF($B38="CRÉDITO",$D38-($D38*TAXAS!$C$12)), IF($A38=TAXAS!$A$13,IF($B38="CRÉDITO",$D38-($D38*TAXAS!$C$13)), IF($A38=TAXAS!$A$14,IF($B38="CRÉDITO",$D38-($D38*TAXAS!$C$14)), IF($A38=TAXAS!$A$15,IF($B38="CRÉDITO",$D38-($D38*TAXAS!$C$15)), IF($A38=TAXAS!$A$16,IF($B38="CRÉDITO",$D38-($D38*TAXAS!$C$16)), IF($A38=TAXAS!$A$17,IF($B38="CRÉDITO",$D38-($D38*TAXAS!$C$17)), IF($A38=TAXAS!$A$18,IF($B38="CRÉDITO",$D38-($D38*TAXAS!$C$18)), IF($A38=TAXAS!$A$19,IF($B38="CRÉDITO",$D38-($D38*TAXAS!$C$19)), IF($A38=TAXAS!$A$20,IF($B38="CRÉDITO",$D38-($D38*TAXAS!$C$20)), IF($A38=TAXAS!$A$21,IF($B38="CRÉDITO",$D38-($D38*TAXAS!$C$21)), IF($A38=TAXAS!$A$22,IF($B38="CRÉDITO",$D38-($D38*TAXAS!$C$22)), IF($A38=TAXAS!$A$23,IF($B38="CRÉDITO",$D38-($D38*TAXAS!$C$23)), IF($A38=TAXAS!$A$24,IF($B38="CRÉDITO",$D38-($D38*TAXAS!$C$24)), IF($A38=TAXAS!$A$25,IF($B38="CRÉDITO",$D38-($D38*TAXAS!$C$25)), IF($A38=TAXAS!$A$26,IF($B38="CRÉDITO",$D38-($D38*TAXAS!$C$26)), IF($A38=TAXAS!$A$27,IF($B38="CRÉDITO",$D38-($D38*TAXAS!$C$27))))))))))))))))))))))))))/1</f>
        <v>0</v>
      </c>
      <c r="G38" s="9">
        <f>IF($A38="VISA",IF($B38="PARCELADO ATÉ 3X",$D38-(D38*TAXAS!$D$4))/3,IF($A38="MASTER",IF($B38="PARCELADO ATÉ 3X",$D38-(D38*TAXAS!$D$5))/3,IF($A38="ELO",IF($B38="PARCELADO ATÉ 3X",$D38-(D38*TAXAS!$D$6))/3,IF($A38="HIPERCARD",IF($B38="PARCELADO ATÉ 3X",$D38-(D38*TAXAS!$D$7))/3,IF($A38="DINERS",IF($B38="PARCELADO ATÉ 3X",$D38-(D38*TAXAS!$D$8))/3,IF($A38="AMERICA EXPRESS",IF($B38="PARCELADO ATÉ 3X",$D38-(D38*TAXAS!$D$9))/3,IF($A38=TAXAS!$A$10,IF($B38="PARCELADO ATÉ 3X",$D38-($D38*TAXAS!$D$10))/3,IF($A38=TAXAS!$A$11,IF($B38="PARCELADO ATÉ 3X",$D38-($D38*TAXAS!$D$11))/3,IF($A38=TAXAS!$A$12,IF($B38="PARCELADO ATÉ 3X",$D38-($D38*TAXAS!$D$12))/3,IF($A38=TAXAS!$A$13,IF($B38="PARCELADO ATÉ 3X",$D38-($D38*TAXAS!$D$13))/3,IF($A38=TAXAS!$A$14,IF($B38="PARCELADO ATÉ 3X",$D38-($D38*TAXAS!$D$14))/3,IF($A38=TAXAS!$A$15,IF($B38="PARCELADO ATÉ 3X",$D38-($D38*TAXAS!$D$15))/3,IF($A38=TAXAS!$A$16,IF($B38="PARCELADO ATÉ 3X",$D38-($D38*TAXAS!$D$16))/3,IF($A38=TAXAS!$A$17,IF($B38="PARCELADO ATÉ 3X",$D38-($D38*TAXAS!$D$17))/3,IF($A38=TAXAS!$A$18,IF($B38="PARCELADO ATÉ 3X",$D38-($D38*TAXAS!$D$18))/3,IF($A38=TAXAS!$A$19,IF($B38="PARCELADO ATÉ 3X",$D38-($D38*TAXAS!$D$19))/3,IF($A38=TAXAS!$A$20,IF($B38="PARCELADO ATÉ 3X",$D38-($D38*TAXAS!$D$20))/3,IF($A38=TAXAS!$A$21,IF($B38="PARCELADO ATÉ 3X",$D38-($D38*TAXAS!$D$21))/3,IF($A38=TAXAS!$A$22,IF($B38="PARCELADO ATÉ 3X",$D38-($D38*TAXAS!$D$22))/3,IF($A38=TAXAS!$A$23,IF($B38="PARCELADO ATÉ 3X",$D38-($D38*TAXAS!$D$23))/3,IF($A38=TAXAS!$A$24,IF($B38="PARCELADO ATÉ 3X",$D38-($D38*TAXAS!$D$24))/3,IF($A38=TAXAS!$A$25,IF($B38="PARCELADO ATÉ 3X",$D38-($D38*TAXAS!$D$25))/3,IF($A38=TAXAS!$A$26,IF($B38="PARCELADO ATÉ 3X",$D38-($D38*TAXAS!$D$26))/3,IF($A38=TAXAS!$A$27,IF($B38="PARCELADO ATÉ 3X",$D38-($D38*TAXAS!$D$27))/3))))))))))))))))))))))))/1</f>
        <v>0</v>
      </c>
      <c r="H38" s="9">
        <f>IF($A38="VISA",IF($B38="PARCELADO ATÉ 6X",$D38-(D38*TAXAS!$E$4))/6,IF($A38="MASTER",IF($B38="PARCELADO ATÉ 6X",$D38-(D38*TAXAS!$E$5))/6,IF($A38="ELO",IF($B38="PARCELADO ATÉ 6X",$D38-(D38*TAXAS!$E$6))/6,IF($A38="HIPERCARD",IF($B38="PARCELADO ATÉ 6X",$D38-(D38*TAXAS!$E$7))/6,IF($A38="DINERS",IF($B38="PARCELADO ATÉ 6X",$D38-(D38*TAXAS!$E$8))/6,IF($A38="AMERICA EXPRESS",IF($B38="PARCELADO ATÉ 6X",$D38-(D38*TAXAS!$E$9))/6,IF($A38=TAXAS!$A$10,IF($B38="PARCELADO ATÉ 6X",$D38-($D38*TAXAS!$E$10))/6,IF($A38=TAXAS!$A$11,IF($B38="PARCELADO ATÉ 6X",$D38-($D38*TAXAS!$E$11))/6,IF($A38=TAXAS!$A$12,IF($B38="PARCELADO ATÉ 6X",$D38-($D38*TAXAS!$E$12))/6,IF($A38=TAXAS!$A$13,IF($B38="PARCELADO ATÉ 6X",$D38-($D38*TAXAS!$E$13))/6,IF($A38=TAXAS!$A$14,IF($B38="PARCELADO ATÉ 6X",$D38-($D38*TAXAS!$E$14))/6,IF($A38=TAXAS!$A$15,IF($B38="PARCELADO ATÉ 6X",$D38-($D38*TAXAS!$E$15))/6,IF($A38=TAXAS!$A$16,IF($B38="PARCELADO ATÉ 6X",$D38-($D38*TAXAS!$E$16))/6,IF($A38=TAXAS!$A$17,IF($B38="PARCELADO ATÉ 6X",$D38-($D38*TAXAS!$E$17))/6,IF($A38=TAXAS!$A$18,IF($B38="PARCELADO ATÉ 6X",$D38-($D38*TAXAS!$E$18))/6,IF($A38=TAXAS!$A$19,IF($B38="PARCELADO ATÉ 6X",$D38-($D38*TAXAS!$E$19))/6,IF($A38=TAXAS!$A$20,IF($B38="PARCELADO ATÉ 6X",$D38-($D38*TAXAS!$E$20))/6,IF($A38=TAXAS!$A$21,IF($B38="PARCELADO ATÉ 6X",$D38-($D38*TAXAS!$E$21))/6,IF($A38=TAXAS!$A$22,IF($B38="PARCELADO ATÉ 6X",$D38-($D38*TAXAS!$E$22))/6,IF($A38=TAXAS!$A$23,IF($B38="PARCELADO ATÉ 6X",$D38-($D38*TAXAS!$E$23))/6,IF($A38=TAXAS!$A$24,IF($B38="PARCELADO ATÉ 6X",$D38-($D38*TAXAS!$E$24))/6,IF($A38=TAXAS!$A$25,IF($B38="PARCELADO ATÉ 6X",$D38-($D38*TAXAS!$E$25))/6,IF($A38=TAXAS!$A$26,IF($B38="PARCELADO ATÉ 6X",$D38-($D38*TAXAS!$E$26))/6,IF($A38=TAXAS!$A$27,IF($B38="PARCELADO ATÉ 6X",$D38-($D38*TAXAS!$E$27))/6))))))))))))))))))))))))/1</f>
        <v>0</v>
      </c>
      <c r="I38" s="9">
        <f>IF($A38="VISA",IF($B38="PARCELADO ATÉ 12X",$D38-(D38*TAXAS!$F$4))/12,IF($A38="MASTER",IF($B38="PARCELADO ATÉ 12X",$D38-(D38*TAXAS!$F$5))/12,IF($A38="ELO",IF($B38="PARCELADO ATÉ 12X",$D38-(D38*TAXAS!$F$6))/12,IF($A38="HIPERCARD",IF($B38="PARCELADO ATÉ 12X",$D38-(D38*TAXAS!$F$7))/12,IF($A38="DINERS",IF($B38="PARCELADO ATÉ 12X",$D38-(D38*TAXAS!$F$8))/12,IF($A38="AMERICA EXPRESS",IF($B38="PARCELADO ATÉ 12X",$D38-(D38*TAXAS!$F$9))/12,IF($A38=TAXAS!$A$10,IF($B38="PARCELADO ATÉ 12X",$D38-($D38*TAXAS!$F$10))/12,IF($A38=TAXAS!$A$11,IF($B38="PARCELADO ATÉ 12X",$D38-($D38*TAXAS!$F$11))/12,IF($A38=TAXAS!$A$12,IF($B38="PARCELADO ATÉ 12X",$D38-($D38*TAXAS!$F$12))/12,IF($A38=TAXAS!$A$13,IF($B38="PARCELADO ATÉ 12X",$D38-($D38*TAXAS!$F$13))/12,IF($A38=TAXAS!$A$14,IF($B38="PARCELADO ATÉ 12X",$D38-($D38*TAXAS!$F$14))/12,IF($A38=TAXAS!$A$15,IF($B38="PARCELADO ATÉ 12X",$D38-($D38*TAXAS!$F$15))/12,IF($A38=TAXAS!$A$16,IF($B38="PARCELADO ATÉ 12X",$D38-($D38*TAXAS!$F$16))/12,IF($A38=TAXAS!$A$17,IF($B38="PARCELADO ATÉ 12X",$D38-($D38*TAXAS!$F$17))/12,IF($A38=TAXAS!$A$18,IF($B38="PARCELADO ATÉ 12X",$D38-($D38*TAXAS!$F$18))/12,IF($A38=TAXAS!$A$19,IF($B38="PARCELADO ATÉ 12X",$D38-($D38*TAXAS!$F$19))/12,IF($A38=TAXAS!$A$20,IF($B38="PARCELADO ATÉ 12X",$D38-($D38*TAXAS!$F$20))/12,IF($A38=TAXAS!$A$21,IF($B38="PARCELADO ATÉ 12X",$D38-($D38*TAXAS!$F$21))/12,IF($A38=TAXAS!$A$22,IF($B38="PARCELADO ATÉ 12X",$D38-($D38*TAXAS!$F$22))/12,IF($A38=TAXAS!$A$23,IF($B38="PARCELADO ATÉ 12X",$D38-($D38*TAXAS!$F$23))/12,IF($A38=TAXAS!$A$24,IF($B38="PARCELADO ATÉ 12X",$D38-($D38*TAXAS!$F$24))/12,IF($A38=TAXAS!$A$25,IF($B38="PARCELADO ATÉ 12X",$D38-($D38*TAXAS!$F$25))/12,IF($A38=TAXAS!$A$26,IF($B38="PARCELADO ATÉ 12X",$D38-($D38*TAXAS!$F$26))/12,IF($A38=TAXAS!$A$27,IF($B38="PARCELADO ATÉ 12X",$D38-($D38*TAXAS!$F$27))/12))))))))))))))))))))))))/1</f>
        <v>0</v>
      </c>
      <c r="J38" s="8">
        <f t="shared" si="0"/>
        <v>0</v>
      </c>
      <c r="K38" s="10" t="b">
        <f>IF($B38="PARCELADO ATÉ 3X",($D38-($D38*TAXAS!$D$4))-$J38)</f>
        <v>0</v>
      </c>
      <c r="L38" s="10" t="b">
        <f>IF($B38="PARCELADO ATÉ 6X",($D38-($D38*TAXAS!$E$4))-$J38)</f>
        <v>0</v>
      </c>
      <c r="M38" s="10" t="b">
        <f>IF($B38="PARCELADO ATÉ 12X",($D38-($D38*TAXAS!$F$4))-$J38)</f>
        <v>0</v>
      </c>
      <c r="N38" s="8">
        <f t="shared" si="1"/>
        <v>0</v>
      </c>
      <c r="O38" s="10">
        <f t="shared" si="2"/>
        <v>0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1:31" ht="15.75" customHeight="1" x14ac:dyDescent="0.2">
      <c r="A39" s="3"/>
      <c r="B39" s="5"/>
      <c r="C39" s="6"/>
      <c r="D39" s="42"/>
      <c r="E39" s="8">
        <f>IF($A39="VISA",IF($B39="DÉBITO",$D39-($D39*TAXAS!$B$4)),IF($A39="MASTER",IF($B39="DÉBITO",$D39-($D39*TAXAS!$B$5)),IF($A39="ELO", IF($B39="DÉBITO",$D39-($D39*TAXAS!$B$6)),IF($A39="HIPERCARD",IF($B39="DÉBITO",$D39-($D39*TAXAS!$B$7)),IF($A39="DINERS",IF($B39="DÉBITO",$D39-($D39*TAXAS!$B$8)),IF($A39="AMERICA EXPRESS",IF($B39="DÉBITO",$D39-($D39*TAXAS!$B$9)),IF($A39=TAXAS!$A$10,IF($B39="DÉBITO",$D39-($D39*TAXAS!$B$10)), IF($A39=TAXAS!$A$11,IF($B39="DÉBITO",$D39-($D39*TAXAS!$B$11)), IF($A39=TAXAS!$A$12,IF($B39="DÉBITO",$D39-($D39*TAXAS!$B$12)), IF($A39=TAXAS!$A$13,IF($B39="DÉBITO",$D39-($D39*TAXAS!$B$13)), IF($A39=TAXAS!$A$14,IF($B39="DÉBITO",$D39-($D39*TAXAS!$B$14)), IF($A39=TAXAS!$A$15,IF($B39="DÉBITO",$D39-($D39*TAXAS!$B$15)), IF($A39=TAXAS!$A$16,IF($B39="DÉBITO",$D39-($D39*TAXAS!$B$16)), IF($A39=TAXAS!$A$17,IF($B39="DÉBITO",$D39-($D39*TAXAS!$B$17)), IF($A39=TAXAS!$A$18,IF($B39="DÉBITO",$D39-($D39*TAXAS!$B$18)), IF($A39=TAXAS!$A$19,IF($B39="DÉBITO",$D39-($D39*TAXAS!$B$19)), IF($A39=TAXAS!$A$20,IF($B39="DÉBITO",$D39-($D39*TAXAS!$B$20)), IF($A39=TAXAS!$A$21,IF($B39="DÉBITO",$D39-($D39*TAXAS!$B$21)), IF($A39=TAXAS!$A$22,IF($B39="DÉBITO",$D39-($D39*TAXAS!$B$22)), IF($A39=TAXAS!$A$23,IF($B39="DÉBITO",$D39-($D39*TAXAS!$B$23)), IF($A39=TAXAS!$A$24,IF($B39="DÉBITO",$D39-($D39*TAXAS!$B$24)), IF($A39=TAXAS!$A$25,IF($B39="DÉBITO",$D39-($D39*TAXAS!$B$25)), IF($A39=TAXAS!$A$26,IF($B39="DÉBITO",$D39-($D39*TAXAS!$B$26)), IF($A39=TAXAS!$A$27,IF($B39="DÉBITO",$D39-($D39*TAXAS!$B$27))))))))))))))))))))))))))/1</f>
        <v>0</v>
      </c>
      <c r="F39" s="8">
        <f>IF($A39="VISA",IF($B39="CRÉDITO",$D39-($D39*TAXAS!$C$4)),IF($A39="MASTER",IF($B39="CRÉDITO",$D39-($D39*TAXAS!$C$5)),IF($A39="ELO", IF($B39="CRÉDITO",$D39-($D39*TAXAS!$C$6)),IF($A39="HIPERCARD",IF($B39="CRÉDITO",$D39-($D39*TAXAS!$C$7)),IF($A39="DINERS",IF($B39="CRÉDITO",$D39-($D39*TAXAS!$C$8)),IF($A39="AMERICA EXPRESS",IF($B39="CRÉDITO",$D39-($D39*TAXAS!$C$9)),IF($A39=TAXAS!$A$10,IF($B39="CRÉDITO",$D39-($D39*TAXAS!$C$10)), IF($A39=TAXAS!$A$11,IF($B39="CRÉDITO",$D39-($D39*TAXAS!$C$11)), IF($A39=TAXAS!$A$12,IF($B39="CRÉDITO",$D39-($D39*TAXAS!$C$12)), IF($A39=TAXAS!$A$13,IF($B39="CRÉDITO",$D39-($D39*TAXAS!$C$13)), IF($A39=TAXAS!$A$14,IF($B39="CRÉDITO",$D39-($D39*TAXAS!$C$14)), IF($A39=TAXAS!$A$15,IF($B39="CRÉDITO",$D39-($D39*TAXAS!$C$15)), IF($A39=TAXAS!$A$16,IF($B39="CRÉDITO",$D39-($D39*TAXAS!$C$16)), IF($A39=TAXAS!$A$17,IF($B39="CRÉDITO",$D39-($D39*TAXAS!$C$17)), IF($A39=TAXAS!$A$18,IF($B39="CRÉDITO",$D39-($D39*TAXAS!$C$18)), IF($A39=TAXAS!$A$19,IF($B39="CRÉDITO",$D39-($D39*TAXAS!$C$19)), IF($A39=TAXAS!$A$20,IF($B39="CRÉDITO",$D39-($D39*TAXAS!$C$20)), IF($A39=TAXAS!$A$21,IF($B39="CRÉDITO",$D39-($D39*TAXAS!$C$21)), IF($A39=TAXAS!$A$22,IF($B39="CRÉDITO",$D39-($D39*TAXAS!$C$22)), IF($A39=TAXAS!$A$23,IF($B39="CRÉDITO",$D39-($D39*TAXAS!$C$23)), IF($A39=TAXAS!$A$24,IF($B39="CRÉDITO",$D39-($D39*TAXAS!$C$24)), IF($A39=TAXAS!$A$25,IF($B39="CRÉDITO",$D39-($D39*TAXAS!$C$25)), IF($A39=TAXAS!$A$26,IF($B39="CRÉDITO",$D39-($D39*TAXAS!$C$26)), IF($A39=TAXAS!$A$27,IF($B39="CRÉDITO",$D39-($D39*TAXAS!$C$27))))))))))))))))))))))))))/1</f>
        <v>0</v>
      </c>
      <c r="G39" s="9">
        <f>IF($A39="VISA",IF($B39="PARCELADO ATÉ 3X",$D39-(D39*TAXAS!$D$4))/3,IF($A39="MASTER",IF($B39="PARCELADO ATÉ 3X",$D39-(D39*TAXAS!$D$5))/3,IF($A39="ELO",IF($B39="PARCELADO ATÉ 3X",$D39-(D39*TAXAS!$D$6))/3,IF($A39="HIPERCARD",IF($B39="PARCELADO ATÉ 3X",$D39-(D39*TAXAS!$D$7))/3,IF($A39="DINERS",IF($B39="PARCELADO ATÉ 3X",$D39-(D39*TAXAS!$D$8))/3,IF($A39="AMERICA EXPRESS",IF($B39="PARCELADO ATÉ 3X",$D39-(D39*TAXAS!$D$9))/3,IF($A39=TAXAS!$A$10,IF($B39="PARCELADO ATÉ 3X",$D39-($D39*TAXAS!$D$10))/3,IF($A39=TAXAS!$A$11,IF($B39="PARCELADO ATÉ 3X",$D39-($D39*TAXAS!$D$11))/3,IF($A39=TAXAS!$A$12,IF($B39="PARCELADO ATÉ 3X",$D39-($D39*TAXAS!$D$12))/3,IF($A39=TAXAS!$A$13,IF($B39="PARCELADO ATÉ 3X",$D39-($D39*TAXAS!$D$13))/3,IF($A39=TAXAS!$A$14,IF($B39="PARCELADO ATÉ 3X",$D39-($D39*TAXAS!$D$14))/3,IF($A39=TAXAS!$A$15,IF($B39="PARCELADO ATÉ 3X",$D39-($D39*TAXAS!$D$15))/3,IF($A39=TAXAS!$A$16,IF($B39="PARCELADO ATÉ 3X",$D39-($D39*TAXAS!$D$16))/3,IF($A39=TAXAS!$A$17,IF($B39="PARCELADO ATÉ 3X",$D39-($D39*TAXAS!$D$17))/3,IF($A39=TAXAS!$A$18,IF($B39="PARCELADO ATÉ 3X",$D39-($D39*TAXAS!$D$18))/3,IF($A39=TAXAS!$A$19,IF($B39="PARCELADO ATÉ 3X",$D39-($D39*TAXAS!$D$19))/3,IF($A39=TAXAS!$A$20,IF($B39="PARCELADO ATÉ 3X",$D39-($D39*TAXAS!$D$20))/3,IF($A39=TAXAS!$A$21,IF($B39="PARCELADO ATÉ 3X",$D39-($D39*TAXAS!$D$21))/3,IF($A39=TAXAS!$A$22,IF($B39="PARCELADO ATÉ 3X",$D39-($D39*TAXAS!$D$22))/3,IF($A39=TAXAS!$A$23,IF($B39="PARCELADO ATÉ 3X",$D39-($D39*TAXAS!$D$23))/3,IF($A39=TAXAS!$A$24,IF($B39="PARCELADO ATÉ 3X",$D39-($D39*TAXAS!$D$24))/3,IF($A39=TAXAS!$A$25,IF($B39="PARCELADO ATÉ 3X",$D39-($D39*TAXAS!$D$25))/3,IF($A39=TAXAS!$A$26,IF($B39="PARCELADO ATÉ 3X",$D39-($D39*TAXAS!$D$26))/3,IF($A39=TAXAS!$A$27,IF($B39="PARCELADO ATÉ 3X",$D39-($D39*TAXAS!$D$27))/3))))))))))))))))))))))))/1</f>
        <v>0</v>
      </c>
      <c r="H39" s="9">
        <f>IF($A39="VISA",IF($B39="PARCELADO ATÉ 6X",$D39-(D39*TAXAS!$E$4))/6,IF($A39="MASTER",IF($B39="PARCELADO ATÉ 6X",$D39-(D39*TAXAS!$E$5))/6,IF($A39="ELO",IF($B39="PARCELADO ATÉ 6X",$D39-(D39*TAXAS!$E$6))/6,IF($A39="HIPERCARD",IF($B39="PARCELADO ATÉ 6X",$D39-(D39*TAXAS!$E$7))/6,IF($A39="DINERS",IF($B39="PARCELADO ATÉ 6X",$D39-(D39*TAXAS!$E$8))/6,IF($A39="AMERICA EXPRESS",IF($B39="PARCELADO ATÉ 6X",$D39-(D39*TAXAS!$E$9))/6,IF($A39=TAXAS!$A$10,IF($B39="PARCELADO ATÉ 6X",$D39-($D39*TAXAS!$E$10))/6,IF($A39=TAXAS!$A$11,IF($B39="PARCELADO ATÉ 6X",$D39-($D39*TAXAS!$E$11))/6,IF($A39=TAXAS!$A$12,IF($B39="PARCELADO ATÉ 6X",$D39-($D39*TAXAS!$E$12))/6,IF($A39=TAXAS!$A$13,IF($B39="PARCELADO ATÉ 6X",$D39-($D39*TAXAS!$E$13))/6,IF($A39=TAXAS!$A$14,IF($B39="PARCELADO ATÉ 6X",$D39-($D39*TAXAS!$E$14))/6,IF($A39=TAXAS!$A$15,IF($B39="PARCELADO ATÉ 6X",$D39-($D39*TAXAS!$E$15))/6,IF($A39=TAXAS!$A$16,IF($B39="PARCELADO ATÉ 6X",$D39-($D39*TAXAS!$E$16))/6,IF($A39=TAXAS!$A$17,IF($B39="PARCELADO ATÉ 6X",$D39-($D39*TAXAS!$E$17))/6,IF($A39=TAXAS!$A$18,IF($B39="PARCELADO ATÉ 6X",$D39-($D39*TAXAS!$E$18))/6,IF($A39=TAXAS!$A$19,IF($B39="PARCELADO ATÉ 6X",$D39-($D39*TAXAS!$E$19))/6,IF($A39=TAXAS!$A$20,IF($B39="PARCELADO ATÉ 6X",$D39-($D39*TAXAS!$E$20))/6,IF($A39=TAXAS!$A$21,IF($B39="PARCELADO ATÉ 6X",$D39-($D39*TAXAS!$E$21))/6,IF($A39=TAXAS!$A$22,IF($B39="PARCELADO ATÉ 6X",$D39-($D39*TAXAS!$E$22))/6,IF($A39=TAXAS!$A$23,IF($B39="PARCELADO ATÉ 6X",$D39-($D39*TAXAS!$E$23))/6,IF($A39=TAXAS!$A$24,IF($B39="PARCELADO ATÉ 6X",$D39-($D39*TAXAS!$E$24))/6,IF($A39=TAXAS!$A$25,IF($B39="PARCELADO ATÉ 6X",$D39-($D39*TAXAS!$E$25))/6,IF($A39=TAXAS!$A$26,IF($B39="PARCELADO ATÉ 6X",$D39-($D39*TAXAS!$E$26))/6,IF($A39=TAXAS!$A$27,IF($B39="PARCELADO ATÉ 6X",$D39-($D39*TAXAS!$E$27))/6))))))))))))))))))))))))/1</f>
        <v>0</v>
      </c>
      <c r="I39" s="9">
        <f>IF($A39="VISA",IF($B39="PARCELADO ATÉ 12X",$D39-(D39*TAXAS!$F$4))/12,IF($A39="MASTER",IF($B39="PARCELADO ATÉ 12X",$D39-(D39*TAXAS!$F$5))/12,IF($A39="ELO",IF($B39="PARCELADO ATÉ 12X",$D39-(D39*TAXAS!$F$6))/12,IF($A39="HIPERCARD",IF($B39="PARCELADO ATÉ 12X",$D39-(D39*TAXAS!$F$7))/12,IF($A39="DINERS",IF($B39="PARCELADO ATÉ 12X",$D39-(D39*TAXAS!$F$8))/12,IF($A39="AMERICA EXPRESS",IF($B39="PARCELADO ATÉ 12X",$D39-(D39*TAXAS!$F$9))/12,IF($A39=TAXAS!$A$10,IF($B39="PARCELADO ATÉ 12X",$D39-($D39*TAXAS!$F$10))/12,IF($A39=TAXAS!$A$11,IF($B39="PARCELADO ATÉ 12X",$D39-($D39*TAXAS!$F$11))/12,IF($A39=TAXAS!$A$12,IF($B39="PARCELADO ATÉ 12X",$D39-($D39*TAXAS!$F$12))/12,IF($A39=TAXAS!$A$13,IF($B39="PARCELADO ATÉ 12X",$D39-($D39*TAXAS!$F$13))/12,IF($A39=TAXAS!$A$14,IF($B39="PARCELADO ATÉ 12X",$D39-($D39*TAXAS!$F$14))/12,IF($A39=TAXAS!$A$15,IF($B39="PARCELADO ATÉ 12X",$D39-($D39*TAXAS!$F$15))/12,IF($A39=TAXAS!$A$16,IF($B39="PARCELADO ATÉ 12X",$D39-($D39*TAXAS!$F$16))/12,IF($A39=TAXAS!$A$17,IF($B39="PARCELADO ATÉ 12X",$D39-($D39*TAXAS!$F$17))/12,IF($A39=TAXAS!$A$18,IF($B39="PARCELADO ATÉ 12X",$D39-($D39*TAXAS!$F$18))/12,IF($A39=TAXAS!$A$19,IF($B39="PARCELADO ATÉ 12X",$D39-($D39*TAXAS!$F$19))/12,IF($A39=TAXAS!$A$20,IF($B39="PARCELADO ATÉ 12X",$D39-($D39*TAXAS!$F$20))/12,IF($A39=TAXAS!$A$21,IF($B39="PARCELADO ATÉ 12X",$D39-($D39*TAXAS!$F$21))/12,IF($A39=TAXAS!$A$22,IF($B39="PARCELADO ATÉ 12X",$D39-($D39*TAXAS!$F$22))/12,IF($A39=TAXAS!$A$23,IF($B39="PARCELADO ATÉ 12X",$D39-($D39*TAXAS!$F$23))/12,IF($A39=TAXAS!$A$24,IF($B39="PARCELADO ATÉ 12X",$D39-($D39*TAXAS!$F$24))/12,IF($A39=TAXAS!$A$25,IF($B39="PARCELADO ATÉ 12X",$D39-($D39*TAXAS!$F$25))/12,IF($A39=TAXAS!$A$26,IF($B39="PARCELADO ATÉ 12X",$D39-($D39*TAXAS!$F$26))/12,IF($A39=TAXAS!$A$27,IF($B39="PARCELADO ATÉ 12X",$D39-($D39*TAXAS!$F$27))/12))))))))))))))))))))))))/1</f>
        <v>0</v>
      </c>
      <c r="J39" s="8">
        <f t="shared" si="0"/>
        <v>0</v>
      </c>
      <c r="K39" s="10" t="b">
        <f>IF($B39="PARCELADO ATÉ 3X",($D39-($D39*TAXAS!$D$4))-$J39)</f>
        <v>0</v>
      </c>
      <c r="L39" s="10" t="b">
        <f>IF($B39="PARCELADO ATÉ 6X",($D39-($D39*TAXAS!$E$4))-$J39)</f>
        <v>0</v>
      </c>
      <c r="M39" s="10" t="b">
        <f>IF($B39="PARCELADO ATÉ 12X",($D39-($D39*TAXAS!$F$4))-$J39)</f>
        <v>0</v>
      </c>
      <c r="N39" s="8">
        <f t="shared" si="1"/>
        <v>0</v>
      </c>
      <c r="O39" s="10">
        <f t="shared" si="2"/>
        <v>0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1:31" ht="15.75" customHeight="1" x14ac:dyDescent="0.2">
      <c r="A40" s="3"/>
      <c r="B40" s="5"/>
      <c r="C40" s="6"/>
      <c r="D40" s="42"/>
      <c r="E40" s="8">
        <f>IF($A40="VISA",IF($B40="DÉBITO",$D40-($D40*TAXAS!$B$4)),IF($A40="MASTER",IF($B40="DÉBITO",$D40-($D40*TAXAS!$B$5)),IF($A40="ELO", IF($B40="DÉBITO",$D40-($D40*TAXAS!$B$6)),IF($A40="HIPERCARD",IF($B40="DÉBITO",$D40-($D40*TAXAS!$B$7)),IF($A40="DINERS",IF($B40="DÉBITO",$D40-($D40*TAXAS!$B$8)),IF($A40="AMERICA EXPRESS",IF($B40="DÉBITO",$D40-($D40*TAXAS!$B$9)),IF($A40=TAXAS!$A$10,IF($B40="DÉBITO",$D40-($D40*TAXAS!$B$10)), IF($A40=TAXAS!$A$11,IF($B40="DÉBITO",$D40-($D40*TAXAS!$B$11)), IF($A40=TAXAS!$A$12,IF($B40="DÉBITO",$D40-($D40*TAXAS!$B$12)), IF($A40=TAXAS!$A$13,IF($B40="DÉBITO",$D40-($D40*TAXAS!$B$13)), IF($A40=TAXAS!$A$14,IF($B40="DÉBITO",$D40-($D40*TAXAS!$B$14)), IF($A40=TAXAS!$A$15,IF($B40="DÉBITO",$D40-($D40*TAXAS!$B$15)), IF($A40=TAXAS!$A$16,IF($B40="DÉBITO",$D40-($D40*TAXAS!$B$16)), IF($A40=TAXAS!$A$17,IF($B40="DÉBITO",$D40-($D40*TAXAS!$B$17)), IF($A40=TAXAS!$A$18,IF($B40="DÉBITO",$D40-($D40*TAXAS!$B$18)), IF($A40=TAXAS!$A$19,IF($B40="DÉBITO",$D40-($D40*TAXAS!$B$19)), IF($A40=TAXAS!$A$20,IF($B40="DÉBITO",$D40-($D40*TAXAS!$B$20)), IF($A40=TAXAS!$A$21,IF($B40="DÉBITO",$D40-($D40*TAXAS!$B$21)), IF($A40=TAXAS!$A$22,IF($B40="DÉBITO",$D40-($D40*TAXAS!$B$22)), IF($A40=TAXAS!$A$23,IF($B40="DÉBITO",$D40-($D40*TAXAS!$B$23)), IF($A40=TAXAS!$A$24,IF($B40="DÉBITO",$D40-($D40*TAXAS!$B$24)), IF($A40=TAXAS!$A$25,IF($B40="DÉBITO",$D40-($D40*TAXAS!$B$25)), IF($A40=TAXAS!$A$26,IF($B40="DÉBITO",$D40-($D40*TAXAS!$B$26)), IF($A40=TAXAS!$A$27,IF($B40="DÉBITO",$D40-($D40*TAXAS!$B$27))))))))))))))))))))))))))/1</f>
        <v>0</v>
      </c>
      <c r="F40" s="8">
        <f>IF($A40="VISA",IF($B40="CRÉDITO",$D40-($D40*TAXAS!$C$4)),IF($A40="MASTER",IF($B40="CRÉDITO",$D40-($D40*TAXAS!$C$5)),IF($A40="ELO", IF($B40="CRÉDITO",$D40-($D40*TAXAS!$C$6)),IF($A40="HIPERCARD",IF($B40="CRÉDITO",$D40-($D40*TAXAS!$C$7)),IF($A40="DINERS",IF($B40="CRÉDITO",$D40-($D40*TAXAS!$C$8)),IF($A40="AMERICA EXPRESS",IF($B40="CRÉDITO",$D40-($D40*TAXAS!$C$9)),IF($A40=TAXAS!$A$10,IF($B40="CRÉDITO",$D40-($D40*TAXAS!$C$10)), IF($A40=TAXAS!$A$11,IF($B40="CRÉDITO",$D40-($D40*TAXAS!$C$11)), IF($A40=TAXAS!$A$12,IF($B40="CRÉDITO",$D40-($D40*TAXAS!$C$12)), IF($A40=TAXAS!$A$13,IF($B40="CRÉDITO",$D40-($D40*TAXAS!$C$13)), IF($A40=TAXAS!$A$14,IF($B40="CRÉDITO",$D40-($D40*TAXAS!$C$14)), IF($A40=TAXAS!$A$15,IF($B40="CRÉDITO",$D40-($D40*TAXAS!$C$15)), IF($A40=TAXAS!$A$16,IF($B40="CRÉDITO",$D40-($D40*TAXAS!$C$16)), IF($A40=TAXAS!$A$17,IF($B40="CRÉDITO",$D40-($D40*TAXAS!$C$17)), IF($A40=TAXAS!$A$18,IF($B40="CRÉDITO",$D40-($D40*TAXAS!$C$18)), IF($A40=TAXAS!$A$19,IF($B40="CRÉDITO",$D40-($D40*TAXAS!$C$19)), IF($A40=TAXAS!$A$20,IF($B40="CRÉDITO",$D40-($D40*TAXAS!$C$20)), IF($A40=TAXAS!$A$21,IF($B40="CRÉDITO",$D40-($D40*TAXAS!$C$21)), IF($A40=TAXAS!$A$22,IF($B40="CRÉDITO",$D40-($D40*TAXAS!$C$22)), IF($A40=TAXAS!$A$23,IF($B40="CRÉDITO",$D40-($D40*TAXAS!$C$23)), IF($A40=TAXAS!$A$24,IF($B40="CRÉDITO",$D40-($D40*TAXAS!$C$24)), IF($A40=TAXAS!$A$25,IF($B40="CRÉDITO",$D40-($D40*TAXAS!$C$25)), IF($A40=TAXAS!$A$26,IF($B40="CRÉDITO",$D40-($D40*TAXAS!$C$26)), IF($A40=TAXAS!$A$27,IF($B40="CRÉDITO",$D40-($D40*TAXAS!$C$27))))))))))))))))))))))))))/1</f>
        <v>0</v>
      </c>
      <c r="G40" s="9">
        <f>IF($A40="VISA",IF($B40="PARCELADO ATÉ 3X",$D40-(D40*TAXAS!$D$4))/3,IF($A40="MASTER",IF($B40="PARCELADO ATÉ 3X",$D40-(D40*TAXAS!$D$5))/3,IF($A40="ELO",IF($B40="PARCELADO ATÉ 3X",$D40-(D40*TAXAS!$D$6))/3,IF($A40="HIPERCARD",IF($B40="PARCELADO ATÉ 3X",$D40-(D40*TAXAS!$D$7))/3,IF($A40="DINERS",IF($B40="PARCELADO ATÉ 3X",$D40-(D40*TAXAS!$D$8))/3,IF($A40="AMERICA EXPRESS",IF($B40="PARCELADO ATÉ 3X",$D40-(D40*TAXAS!$D$9))/3,IF($A40=TAXAS!$A$10,IF($B40="PARCELADO ATÉ 3X",$D40-($D40*TAXAS!$D$10))/3,IF($A40=TAXAS!$A$11,IF($B40="PARCELADO ATÉ 3X",$D40-($D40*TAXAS!$D$11))/3,IF($A40=TAXAS!$A$12,IF($B40="PARCELADO ATÉ 3X",$D40-($D40*TAXAS!$D$12))/3,IF($A40=TAXAS!$A$13,IF($B40="PARCELADO ATÉ 3X",$D40-($D40*TAXAS!$D$13))/3,IF($A40=TAXAS!$A$14,IF($B40="PARCELADO ATÉ 3X",$D40-($D40*TAXAS!$D$14))/3,IF($A40=TAXAS!$A$15,IF($B40="PARCELADO ATÉ 3X",$D40-($D40*TAXAS!$D$15))/3,IF($A40=TAXAS!$A$16,IF($B40="PARCELADO ATÉ 3X",$D40-($D40*TAXAS!$D$16))/3,IF($A40=TAXAS!$A$17,IF($B40="PARCELADO ATÉ 3X",$D40-($D40*TAXAS!$D$17))/3,IF($A40=TAXAS!$A$18,IF($B40="PARCELADO ATÉ 3X",$D40-($D40*TAXAS!$D$18))/3,IF($A40=TAXAS!$A$19,IF($B40="PARCELADO ATÉ 3X",$D40-($D40*TAXAS!$D$19))/3,IF($A40=TAXAS!$A$20,IF($B40="PARCELADO ATÉ 3X",$D40-($D40*TAXAS!$D$20))/3,IF($A40=TAXAS!$A$21,IF($B40="PARCELADO ATÉ 3X",$D40-($D40*TAXAS!$D$21))/3,IF($A40=TAXAS!$A$22,IF($B40="PARCELADO ATÉ 3X",$D40-($D40*TAXAS!$D$22))/3,IF($A40=TAXAS!$A$23,IF($B40="PARCELADO ATÉ 3X",$D40-($D40*TAXAS!$D$23))/3,IF($A40=TAXAS!$A$24,IF($B40="PARCELADO ATÉ 3X",$D40-($D40*TAXAS!$D$24))/3,IF($A40=TAXAS!$A$25,IF($B40="PARCELADO ATÉ 3X",$D40-($D40*TAXAS!$D$25))/3,IF($A40=TAXAS!$A$26,IF($B40="PARCELADO ATÉ 3X",$D40-($D40*TAXAS!$D$26))/3,IF($A40=TAXAS!$A$27,IF($B40="PARCELADO ATÉ 3X",$D40-($D40*TAXAS!$D$27))/3))))))))))))))))))))))))/1</f>
        <v>0</v>
      </c>
      <c r="H40" s="9">
        <f>IF($A40="VISA",IF($B40="PARCELADO ATÉ 6X",$D40-(D40*TAXAS!$E$4))/6,IF($A40="MASTER",IF($B40="PARCELADO ATÉ 6X",$D40-(D40*TAXAS!$E$5))/6,IF($A40="ELO",IF($B40="PARCELADO ATÉ 6X",$D40-(D40*TAXAS!$E$6))/6,IF($A40="HIPERCARD",IF($B40="PARCELADO ATÉ 6X",$D40-(D40*TAXAS!$E$7))/6,IF($A40="DINERS",IF($B40="PARCELADO ATÉ 6X",$D40-(D40*TAXAS!$E$8))/6,IF($A40="AMERICA EXPRESS",IF($B40="PARCELADO ATÉ 6X",$D40-(D40*TAXAS!$E$9))/6,IF($A40=TAXAS!$A$10,IF($B40="PARCELADO ATÉ 6X",$D40-($D40*TAXAS!$E$10))/6,IF($A40=TAXAS!$A$11,IF($B40="PARCELADO ATÉ 6X",$D40-($D40*TAXAS!$E$11))/6,IF($A40=TAXAS!$A$12,IF($B40="PARCELADO ATÉ 6X",$D40-($D40*TAXAS!$E$12))/6,IF($A40=TAXAS!$A$13,IF($B40="PARCELADO ATÉ 6X",$D40-($D40*TAXAS!$E$13))/6,IF($A40=TAXAS!$A$14,IF($B40="PARCELADO ATÉ 6X",$D40-($D40*TAXAS!$E$14))/6,IF($A40=TAXAS!$A$15,IF($B40="PARCELADO ATÉ 6X",$D40-($D40*TAXAS!$E$15))/6,IF($A40=TAXAS!$A$16,IF($B40="PARCELADO ATÉ 6X",$D40-($D40*TAXAS!$E$16))/6,IF($A40=TAXAS!$A$17,IF($B40="PARCELADO ATÉ 6X",$D40-($D40*TAXAS!$E$17))/6,IF($A40=TAXAS!$A$18,IF($B40="PARCELADO ATÉ 6X",$D40-($D40*TAXAS!$E$18))/6,IF($A40=TAXAS!$A$19,IF($B40="PARCELADO ATÉ 6X",$D40-($D40*TAXAS!$E$19))/6,IF($A40=TAXAS!$A$20,IF($B40="PARCELADO ATÉ 6X",$D40-($D40*TAXAS!$E$20))/6,IF($A40=TAXAS!$A$21,IF($B40="PARCELADO ATÉ 6X",$D40-($D40*TAXAS!$E$21))/6,IF($A40=TAXAS!$A$22,IF($B40="PARCELADO ATÉ 6X",$D40-($D40*TAXAS!$E$22))/6,IF($A40=TAXAS!$A$23,IF($B40="PARCELADO ATÉ 6X",$D40-($D40*TAXAS!$E$23))/6,IF($A40=TAXAS!$A$24,IF($B40="PARCELADO ATÉ 6X",$D40-($D40*TAXAS!$E$24))/6,IF($A40=TAXAS!$A$25,IF($B40="PARCELADO ATÉ 6X",$D40-($D40*TAXAS!$E$25))/6,IF($A40=TAXAS!$A$26,IF($B40="PARCELADO ATÉ 6X",$D40-($D40*TAXAS!$E$26))/6,IF($A40=TAXAS!$A$27,IF($B40="PARCELADO ATÉ 6X",$D40-($D40*TAXAS!$E$27))/6))))))))))))))))))))))))/1</f>
        <v>0</v>
      </c>
      <c r="I40" s="9">
        <f>IF($A40="VISA",IF($B40="PARCELADO ATÉ 12X",$D40-(D40*TAXAS!$F$4))/12,IF($A40="MASTER",IF($B40="PARCELADO ATÉ 12X",$D40-(D40*TAXAS!$F$5))/12,IF($A40="ELO",IF($B40="PARCELADO ATÉ 12X",$D40-(D40*TAXAS!$F$6))/12,IF($A40="HIPERCARD",IF($B40="PARCELADO ATÉ 12X",$D40-(D40*TAXAS!$F$7))/12,IF($A40="DINERS",IF($B40="PARCELADO ATÉ 12X",$D40-(D40*TAXAS!$F$8))/12,IF($A40="AMERICA EXPRESS",IF($B40="PARCELADO ATÉ 12X",$D40-(D40*TAXAS!$F$9))/12,IF($A40=TAXAS!$A$10,IF($B40="PARCELADO ATÉ 12X",$D40-($D40*TAXAS!$F$10))/12,IF($A40=TAXAS!$A$11,IF($B40="PARCELADO ATÉ 12X",$D40-($D40*TAXAS!$F$11))/12,IF($A40=TAXAS!$A$12,IF($B40="PARCELADO ATÉ 12X",$D40-($D40*TAXAS!$F$12))/12,IF($A40=TAXAS!$A$13,IF($B40="PARCELADO ATÉ 12X",$D40-($D40*TAXAS!$F$13))/12,IF($A40=TAXAS!$A$14,IF($B40="PARCELADO ATÉ 12X",$D40-($D40*TAXAS!$F$14))/12,IF($A40=TAXAS!$A$15,IF($B40="PARCELADO ATÉ 12X",$D40-($D40*TAXAS!$F$15))/12,IF($A40=TAXAS!$A$16,IF($B40="PARCELADO ATÉ 12X",$D40-($D40*TAXAS!$F$16))/12,IF($A40=TAXAS!$A$17,IF($B40="PARCELADO ATÉ 12X",$D40-($D40*TAXAS!$F$17))/12,IF($A40=TAXAS!$A$18,IF($B40="PARCELADO ATÉ 12X",$D40-($D40*TAXAS!$F$18))/12,IF($A40=TAXAS!$A$19,IF($B40="PARCELADO ATÉ 12X",$D40-($D40*TAXAS!$F$19))/12,IF($A40=TAXAS!$A$20,IF($B40="PARCELADO ATÉ 12X",$D40-($D40*TAXAS!$F$20))/12,IF($A40=TAXAS!$A$21,IF($B40="PARCELADO ATÉ 12X",$D40-($D40*TAXAS!$F$21))/12,IF($A40=TAXAS!$A$22,IF($B40="PARCELADO ATÉ 12X",$D40-($D40*TAXAS!$F$22))/12,IF($A40=TAXAS!$A$23,IF($B40="PARCELADO ATÉ 12X",$D40-($D40*TAXAS!$F$23))/12,IF($A40=TAXAS!$A$24,IF($B40="PARCELADO ATÉ 12X",$D40-($D40*TAXAS!$F$24))/12,IF($A40=TAXAS!$A$25,IF($B40="PARCELADO ATÉ 12X",$D40-($D40*TAXAS!$F$25))/12,IF($A40=TAXAS!$A$26,IF($B40="PARCELADO ATÉ 12X",$D40-($D40*TAXAS!$F$26))/12,IF($A40=TAXAS!$A$27,IF($B40="PARCELADO ATÉ 12X",$D40-($D40*TAXAS!$F$27))/12))))))))))))))))))))))))/1</f>
        <v>0</v>
      </c>
      <c r="J40" s="8">
        <f t="shared" si="0"/>
        <v>0</v>
      </c>
      <c r="K40" s="10" t="b">
        <f>IF($B40="PARCELADO ATÉ 3X",($D40-($D40*TAXAS!$D$4))-$J40)</f>
        <v>0</v>
      </c>
      <c r="L40" s="10" t="b">
        <f>IF($B40="PARCELADO ATÉ 6X",($D40-($D40*TAXAS!$E$4))-$J40)</f>
        <v>0</v>
      </c>
      <c r="M40" s="10" t="b">
        <f>IF($B40="PARCELADO ATÉ 12X",($D40-($D40*TAXAS!$F$4))-$J40)</f>
        <v>0</v>
      </c>
      <c r="N40" s="8">
        <f t="shared" si="1"/>
        <v>0</v>
      </c>
      <c r="O40" s="10">
        <f t="shared" si="2"/>
        <v>0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1:31" ht="15.75" customHeight="1" x14ac:dyDescent="0.2">
      <c r="A41" s="3"/>
      <c r="B41" s="5"/>
      <c r="C41" s="6"/>
      <c r="D41" s="42"/>
      <c r="E41" s="8">
        <f>IF($A41="VISA",IF($B41="DÉBITO",$D41-($D41*TAXAS!$B$4)),IF($A41="MASTER",IF($B41="DÉBITO",$D41-($D41*TAXAS!$B$5)),IF($A41="ELO", IF($B41="DÉBITO",$D41-($D41*TAXAS!$B$6)),IF($A41="HIPERCARD",IF($B41="DÉBITO",$D41-($D41*TAXAS!$B$7)),IF($A41="DINERS",IF($B41="DÉBITO",$D41-($D41*TAXAS!$B$8)),IF($A41="AMERICA EXPRESS",IF($B41="DÉBITO",$D41-($D41*TAXAS!$B$9)),IF($A41=TAXAS!$A$10,IF($B41="DÉBITO",$D41-($D41*TAXAS!$B$10)), IF($A41=TAXAS!$A$11,IF($B41="DÉBITO",$D41-($D41*TAXAS!$B$11)), IF($A41=TAXAS!$A$12,IF($B41="DÉBITO",$D41-($D41*TAXAS!$B$12)), IF($A41=TAXAS!$A$13,IF($B41="DÉBITO",$D41-($D41*TAXAS!$B$13)), IF($A41=TAXAS!$A$14,IF($B41="DÉBITO",$D41-($D41*TAXAS!$B$14)), IF($A41=TAXAS!$A$15,IF($B41="DÉBITO",$D41-($D41*TAXAS!$B$15)), IF($A41=TAXAS!$A$16,IF($B41="DÉBITO",$D41-($D41*TAXAS!$B$16)), IF($A41=TAXAS!$A$17,IF($B41="DÉBITO",$D41-($D41*TAXAS!$B$17)), IF($A41=TAXAS!$A$18,IF($B41="DÉBITO",$D41-($D41*TAXAS!$B$18)), IF($A41=TAXAS!$A$19,IF($B41="DÉBITO",$D41-($D41*TAXAS!$B$19)), IF($A41=TAXAS!$A$20,IF($B41="DÉBITO",$D41-($D41*TAXAS!$B$20)), IF($A41=TAXAS!$A$21,IF($B41="DÉBITO",$D41-($D41*TAXAS!$B$21)), IF($A41=TAXAS!$A$22,IF($B41="DÉBITO",$D41-($D41*TAXAS!$B$22)), IF($A41=TAXAS!$A$23,IF($B41="DÉBITO",$D41-($D41*TAXAS!$B$23)), IF($A41=TAXAS!$A$24,IF($B41="DÉBITO",$D41-($D41*TAXAS!$B$24)), IF($A41=TAXAS!$A$25,IF($B41="DÉBITO",$D41-($D41*TAXAS!$B$25)), IF($A41=TAXAS!$A$26,IF($B41="DÉBITO",$D41-($D41*TAXAS!$B$26)), IF($A41=TAXAS!$A$27,IF($B41="DÉBITO",$D41-($D41*TAXAS!$B$27))))))))))))))))))))))))))/1</f>
        <v>0</v>
      </c>
      <c r="F41" s="8">
        <f>IF($A41="VISA",IF($B41="CRÉDITO",$D41-($D41*TAXAS!$C$4)),IF($A41="MASTER",IF($B41="CRÉDITO",$D41-($D41*TAXAS!$C$5)),IF($A41="ELO", IF($B41="CRÉDITO",$D41-($D41*TAXAS!$C$6)),IF($A41="HIPERCARD",IF($B41="CRÉDITO",$D41-($D41*TAXAS!$C$7)),IF($A41="DINERS",IF($B41="CRÉDITO",$D41-($D41*TAXAS!$C$8)),IF($A41="AMERICA EXPRESS",IF($B41="CRÉDITO",$D41-($D41*TAXAS!$C$9)),IF($A41=TAXAS!$A$10,IF($B41="CRÉDITO",$D41-($D41*TAXAS!$C$10)), IF($A41=TAXAS!$A$11,IF($B41="CRÉDITO",$D41-($D41*TAXAS!$C$11)), IF($A41=TAXAS!$A$12,IF($B41="CRÉDITO",$D41-($D41*TAXAS!$C$12)), IF($A41=TAXAS!$A$13,IF($B41="CRÉDITO",$D41-($D41*TAXAS!$C$13)), IF($A41=TAXAS!$A$14,IF($B41="CRÉDITO",$D41-($D41*TAXAS!$C$14)), IF($A41=TAXAS!$A$15,IF($B41="CRÉDITO",$D41-($D41*TAXAS!$C$15)), IF($A41=TAXAS!$A$16,IF($B41="CRÉDITO",$D41-($D41*TAXAS!$C$16)), IF($A41=TAXAS!$A$17,IF($B41="CRÉDITO",$D41-($D41*TAXAS!$C$17)), IF($A41=TAXAS!$A$18,IF($B41="CRÉDITO",$D41-($D41*TAXAS!$C$18)), IF($A41=TAXAS!$A$19,IF($B41="CRÉDITO",$D41-($D41*TAXAS!$C$19)), IF($A41=TAXAS!$A$20,IF($B41="CRÉDITO",$D41-($D41*TAXAS!$C$20)), IF($A41=TAXAS!$A$21,IF($B41="CRÉDITO",$D41-($D41*TAXAS!$C$21)), IF($A41=TAXAS!$A$22,IF($B41="CRÉDITO",$D41-($D41*TAXAS!$C$22)), IF($A41=TAXAS!$A$23,IF($B41="CRÉDITO",$D41-($D41*TAXAS!$C$23)), IF($A41=TAXAS!$A$24,IF($B41="CRÉDITO",$D41-($D41*TAXAS!$C$24)), IF($A41=TAXAS!$A$25,IF($B41="CRÉDITO",$D41-($D41*TAXAS!$C$25)), IF($A41=TAXAS!$A$26,IF($B41="CRÉDITO",$D41-($D41*TAXAS!$C$26)), IF($A41=TAXAS!$A$27,IF($B41="CRÉDITO",$D41-($D41*TAXAS!$C$27))))))))))))))))))))))))))/1</f>
        <v>0</v>
      </c>
      <c r="G41" s="9">
        <f>IF($A41="VISA",IF($B41="PARCELADO ATÉ 3X",$D41-(D41*TAXAS!$D$4))/3,IF($A41="MASTER",IF($B41="PARCELADO ATÉ 3X",$D41-(D41*TAXAS!$D$5))/3,IF($A41="ELO",IF($B41="PARCELADO ATÉ 3X",$D41-(D41*TAXAS!$D$6))/3,IF($A41="HIPERCARD",IF($B41="PARCELADO ATÉ 3X",$D41-(D41*TAXAS!$D$7))/3,IF($A41="DINERS",IF($B41="PARCELADO ATÉ 3X",$D41-(D41*TAXAS!$D$8))/3,IF($A41="AMERICA EXPRESS",IF($B41="PARCELADO ATÉ 3X",$D41-(D41*TAXAS!$D$9))/3,IF($A41=TAXAS!$A$10,IF($B41="PARCELADO ATÉ 3X",$D41-($D41*TAXAS!$D$10))/3,IF($A41=TAXAS!$A$11,IF($B41="PARCELADO ATÉ 3X",$D41-($D41*TAXAS!$D$11))/3,IF($A41=TAXAS!$A$12,IF($B41="PARCELADO ATÉ 3X",$D41-($D41*TAXAS!$D$12))/3,IF($A41=TAXAS!$A$13,IF($B41="PARCELADO ATÉ 3X",$D41-($D41*TAXAS!$D$13))/3,IF($A41=TAXAS!$A$14,IF($B41="PARCELADO ATÉ 3X",$D41-($D41*TAXAS!$D$14))/3,IF($A41=TAXAS!$A$15,IF($B41="PARCELADO ATÉ 3X",$D41-($D41*TAXAS!$D$15))/3,IF($A41=TAXAS!$A$16,IF($B41="PARCELADO ATÉ 3X",$D41-($D41*TAXAS!$D$16))/3,IF($A41=TAXAS!$A$17,IF($B41="PARCELADO ATÉ 3X",$D41-($D41*TAXAS!$D$17))/3,IF($A41=TAXAS!$A$18,IF($B41="PARCELADO ATÉ 3X",$D41-($D41*TAXAS!$D$18))/3,IF($A41=TAXAS!$A$19,IF($B41="PARCELADO ATÉ 3X",$D41-($D41*TAXAS!$D$19))/3,IF($A41=TAXAS!$A$20,IF($B41="PARCELADO ATÉ 3X",$D41-($D41*TAXAS!$D$20))/3,IF($A41=TAXAS!$A$21,IF($B41="PARCELADO ATÉ 3X",$D41-($D41*TAXAS!$D$21))/3,IF($A41=TAXAS!$A$22,IF($B41="PARCELADO ATÉ 3X",$D41-($D41*TAXAS!$D$22))/3,IF($A41=TAXAS!$A$23,IF($B41="PARCELADO ATÉ 3X",$D41-($D41*TAXAS!$D$23))/3,IF($A41=TAXAS!$A$24,IF($B41="PARCELADO ATÉ 3X",$D41-($D41*TAXAS!$D$24))/3,IF($A41=TAXAS!$A$25,IF($B41="PARCELADO ATÉ 3X",$D41-($D41*TAXAS!$D$25))/3,IF($A41=TAXAS!$A$26,IF($B41="PARCELADO ATÉ 3X",$D41-($D41*TAXAS!$D$26))/3,IF($A41=TAXAS!$A$27,IF($B41="PARCELADO ATÉ 3X",$D41-($D41*TAXAS!$D$27))/3))))))))))))))))))))))))/1</f>
        <v>0</v>
      </c>
      <c r="H41" s="9">
        <f>IF($A41="VISA",IF($B41="PARCELADO ATÉ 6X",$D41-(D41*TAXAS!$E$4))/6,IF($A41="MASTER",IF($B41="PARCELADO ATÉ 6X",$D41-(D41*TAXAS!$E$5))/6,IF($A41="ELO",IF($B41="PARCELADO ATÉ 6X",$D41-(D41*TAXAS!$E$6))/6,IF($A41="HIPERCARD",IF($B41="PARCELADO ATÉ 6X",$D41-(D41*TAXAS!$E$7))/6,IF($A41="DINERS",IF($B41="PARCELADO ATÉ 6X",$D41-(D41*TAXAS!$E$8))/6,IF($A41="AMERICA EXPRESS",IF($B41="PARCELADO ATÉ 6X",$D41-(D41*TAXAS!$E$9))/6,IF($A41=TAXAS!$A$10,IF($B41="PARCELADO ATÉ 6X",$D41-($D41*TAXAS!$E$10))/6,IF($A41=TAXAS!$A$11,IF($B41="PARCELADO ATÉ 6X",$D41-($D41*TAXAS!$E$11))/6,IF($A41=TAXAS!$A$12,IF($B41="PARCELADO ATÉ 6X",$D41-($D41*TAXAS!$E$12))/6,IF($A41=TAXAS!$A$13,IF($B41="PARCELADO ATÉ 6X",$D41-($D41*TAXAS!$E$13))/6,IF($A41=TAXAS!$A$14,IF($B41="PARCELADO ATÉ 6X",$D41-($D41*TAXAS!$E$14))/6,IF($A41=TAXAS!$A$15,IF($B41="PARCELADO ATÉ 6X",$D41-($D41*TAXAS!$E$15))/6,IF($A41=TAXAS!$A$16,IF($B41="PARCELADO ATÉ 6X",$D41-($D41*TAXAS!$E$16))/6,IF($A41=TAXAS!$A$17,IF($B41="PARCELADO ATÉ 6X",$D41-($D41*TAXAS!$E$17))/6,IF($A41=TAXAS!$A$18,IF($B41="PARCELADO ATÉ 6X",$D41-($D41*TAXAS!$E$18))/6,IF($A41=TAXAS!$A$19,IF($B41="PARCELADO ATÉ 6X",$D41-($D41*TAXAS!$E$19))/6,IF($A41=TAXAS!$A$20,IF($B41="PARCELADO ATÉ 6X",$D41-($D41*TAXAS!$E$20))/6,IF($A41=TAXAS!$A$21,IF($B41="PARCELADO ATÉ 6X",$D41-($D41*TAXAS!$E$21))/6,IF($A41=TAXAS!$A$22,IF($B41="PARCELADO ATÉ 6X",$D41-($D41*TAXAS!$E$22))/6,IF($A41=TAXAS!$A$23,IF($B41="PARCELADO ATÉ 6X",$D41-($D41*TAXAS!$E$23))/6,IF($A41=TAXAS!$A$24,IF($B41="PARCELADO ATÉ 6X",$D41-($D41*TAXAS!$E$24))/6,IF($A41=TAXAS!$A$25,IF($B41="PARCELADO ATÉ 6X",$D41-($D41*TAXAS!$E$25))/6,IF($A41=TAXAS!$A$26,IF($B41="PARCELADO ATÉ 6X",$D41-($D41*TAXAS!$E$26))/6,IF($A41=TAXAS!$A$27,IF($B41="PARCELADO ATÉ 6X",$D41-($D41*TAXAS!$E$27))/6))))))))))))))))))))))))/1</f>
        <v>0</v>
      </c>
      <c r="I41" s="9">
        <f>IF($A41="VISA",IF($B41="PARCELADO ATÉ 12X",$D41-(D41*TAXAS!$F$4))/12,IF($A41="MASTER",IF($B41="PARCELADO ATÉ 12X",$D41-(D41*TAXAS!$F$5))/12,IF($A41="ELO",IF($B41="PARCELADO ATÉ 12X",$D41-(D41*TAXAS!$F$6))/12,IF($A41="HIPERCARD",IF($B41="PARCELADO ATÉ 12X",$D41-(D41*TAXAS!$F$7))/12,IF($A41="DINERS",IF($B41="PARCELADO ATÉ 12X",$D41-(D41*TAXAS!$F$8))/12,IF($A41="AMERICA EXPRESS",IF($B41="PARCELADO ATÉ 12X",$D41-(D41*TAXAS!$F$9))/12,IF($A41=TAXAS!$A$10,IF($B41="PARCELADO ATÉ 12X",$D41-($D41*TAXAS!$F$10))/12,IF($A41=TAXAS!$A$11,IF($B41="PARCELADO ATÉ 12X",$D41-($D41*TAXAS!$F$11))/12,IF($A41=TAXAS!$A$12,IF($B41="PARCELADO ATÉ 12X",$D41-($D41*TAXAS!$F$12))/12,IF($A41=TAXAS!$A$13,IF($B41="PARCELADO ATÉ 12X",$D41-($D41*TAXAS!$F$13))/12,IF($A41=TAXAS!$A$14,IF($B41="PARCELADO ATÉ 12X",$D41-($D41*TAXAS!$F$14))/12,IF($A41=TAXAS!$A$15,IF($B41="PARCELADO ATÉ 12X",$D41-($D41*TAXAS!$F$15))/12,IF($A41=TAXAS!$A$16,IF($B41="PARCELADO ATÉ 12X",$D41-($D41*TAXAS!$F$16))/12,IF($A41=TAXAS!$A$17,IF($B41="PARCELADO ATÉ 12X",$D41-($D41*TAXAS!$F$17))/12,IF($A41=TAXAS!$A$18,IF($B41="PARCELADO ATÉ 12X",$D41-($D41*TAXAS!$F$18))/12,IF($A41=TAXAS!$A$19,IF($B41="PARCELADO ATÉ 12X",$D41-($D41*TAXAS!$F$19))/12,IF($A41=TAXAS!$A$20,IF($B41="PARCELADO ATÉ 12X",$D41-($D41*TAXAS!$F$20))/12,IF($A41=TAXAS!$A$21,IF($B41="PARCELADO ATÉ 12X",$D41-($D41*TAXAS!$F$21))/12,IF($A41=TAXAS!$A$22,IF($B41="PARCELADO ATÉ 12X",$D41-($D41*TAXAS!$F$22))/12,IF($A41=TAXAS!$A$23,IF($B41="PARCELADO ATÉ 12X",$D41-($D41*TAXAS!$F$23))/12,IF($A41=TAXAS!$A$24,IF($B41="PARCELADO ATÉ 12X",$D41-($D41*TAXAS!$F$24))/12,IF($A41=TAXAS!$A$25,IF($B41="PARCELADO ATÉ 12X",$D41-($D41*TAXAS!$F$25))/12,IF($A41=TAXAS!$A$26,IF($B41="PARCELADO ATÉ 12X",$D41-($D41*TAXAS!$F$26))/12,IF($A41=TAXAS!$A$27,IF($B41="PARCELADO ATÉ 12X",$D41-($D41*TAXAS!$F$27))/12))))))))))))))))))))))))/1</f>
        <v>0</v>
      </c>
      <c r="J41" s="8">
        <f t="shared" si="0"/>
        <v>0</v>
      </c>
      <c r="K41" s="10" t="b">
        <f>IF($B41="PARCELADO ATÉ 3X",($D41-($D41*TAXAS!$D$4))-$J41)</f>
        <v>0</v>
      </c>
      <c r="L41" s="10" t="b">
        <f>IF($B41="PARCELADO ATÉ 6X",($D41-($D41*TAXAS!$E$4))-$J41)</f>
        <v>0</v>
      </c>
      <c r="M41" s="10" t="b">
        <f>IF($B41="PARCELADO ATÉ 12X",($D41-($D41*TAXAS!$F$4))-$J41)</f>
        <v>0</v>
      </c>
      <c r="N41" s="8">
        <f t="shared" si="1"/>
        <v>0</v>
      </c>
      <c r="O41" s="10">
        <f t="shared" si="2"/>
        <v>0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1:31" ht="15.75" customHeight="1" x14ac:dyDescent="0.2">
      <c r="A42" s="3"/>
      <c r="B42" s="5"/>
      <c r="C42" s="6"/>
      <c r="D42" s="42"/>
      <c r="E42" s="8">
        <f>IF($A42="VISA",IF($B42="DÉBITO",$D42-($D42*TAXAS!$B$4)),IF($A42="MASTER",IF($B42="DÉBITO",$D42-($D42*TAXAS!$B$5)),IF($A42="ELO", IF($B42="DÉBITO",$D42-($D42*TAXAS!$B$6)),IF($A42="HIPERCARD",IF($B42="DÉBITO",$D42-($D42*TAXAS!$B$7)),IF($A42="DINERS",IF($B42="DÉBITO",$D42-($D42*TAXAS!$B$8)),IF($A42="AMERICA EXPRESS",IF($B42="DÉBITO",$D42-($D42*TAXAS!$B$9)),IF($A42=TAXAS!$A$10,IF($B42="DÉBITO",$D42-($D42*TAXAS!$B$10)), IF($A42=TAXAS!$A$11,IF($B42="DÉBITO",$D42-($D42*TAXAS!$B$11)), IF($A42=TAXAS!$A$12,IF($B42="DÉBITO",$D42-($D42*TAXAS!$B$12)), IF($A42=TAXAS!$A$13,IF($B42="DÉBITO",$D42-($D42*TAXAS!$B$13)), IF($A42=TAXAS!$A$14,IF($B42="DÉBITO",$D42-($D42*TAXAS!$B$14)), IF($A42=TAXAS!$A$15,IF($B42="DÉBITO",$D42-($D42*TAXAS!$B$15)), IF($A42=TAXAS!$A$16,IF($B42="DÉBITO",$D42-($D42*TAXAS!$B$16)), IF($A42=TAXAS!$A$17,IF($B42="DÉBITO",$D42-($D42*TAXAS!$B$17)), IF($A42=TAXAS!$A$18,IF($B42="DÉBITO",$D42-($D42*TAXAS!$B$18)), IF($A42=TAXAS!$A$19,IF($B42="DÉBITO",$D42-($D42*TAXAS!$B$19)), IF($A42=TAXAS!$A$20,IF($B42="DÉBITO",$D42-($D42*TAXAS!$B$20)), IF($A42=TAXAS!$A$21,IF($B42="DÉBITO",$D42-($D42*TAXAS!$B$21)), IF($A42=TAXAS!$A$22,IF($B42="DÉBITO",$D42-($D42*TAXAS!$B$22)), IF($A42=TAXAS!$A$23,IF($B42="DÉBITO",$D42-($D42*TAXAS!$B$23)), IF($A42=TAXAS!$A$24,IF($B42="DÉBITO",$D42-($D42*TAXAS!$B$24)), IF($A42=TAXAS!$A$25,IF($B42="DÉBITO",$D42-($D42*TAXAS!$B$25)), IF($A42=TAXAS!$A$26,IF($B42="DÉBITO",$D42-($D42*TAXAS!$B$26)), IF($A42=TAXAS!$A$27,IF($B42="DÉBITO",$D42-($D42*TAXAS!$B$27))))))))))))))))))))))))))/1</f>
        <v>0</v>
      </c>
      <c r="F42" s="8">
        <f>IF($A42="VISA",IF($B42="CRÉDITO",$D42-($D42*TAXAS!$C$4)),IF($A42="MASTER",IF($B42="CRÉDITO",$D42-($D42*TAXAS!$C$5)),IF($A42="ELO", IF($B42="CRÉDITO",$D42-($D42*TAXAS!$C$6)),IF($A42="HIPERCARD",IF($B42="CRÉDITO",$D42-($D42*TAXAS!$C$7)),IF($A42="DINERS",IF($B42="CRÉDITO",$D42-($D42*TAXAS!$C$8)),IF($A42="AMERICA EXPRESS",IF($B42="CRÉDITO",$D42-($D42*TAXAS!$C$9)),IF($A42=TAXAS!$A$10,IF($B42="CRÉDITO",$D42-($D42*TAXAS!$C$10)), IF($A42=TAXAS!$A$11,IF($B42="CRÉDITO",$D42-($D42*TAXAS!$C$11)), IF($A42=TAXAS!$A$12,IF($B42="CRÉDITO",$D42-($D42*TAXAS!$C$12)), IF($A42=TAXAS!$A$13,IF($B42="CRÉDITO",$D42-($D42*TAXAS!$C$13)), IF($A42=TAXAS!$A$14,IF($B42="CRÉDITO",$D42-($D42*TAXAS!$C$14)), IF($A42=TAXAS!$A$15,IF($B42="CRÉDITO",$D42-($D42*TAXAS!$C$15)), IF($A42=TAXAS!$A$16,IF($B42="CRÉDITO",$D42-($D42*TAXAS!$C$16)), IF($A42=TAXAS!$A$17,IF($B42="CRÉDITO",$D42-($D42*TAXAS!$C$17)), IF($A42=TAXAS!$A$18,IF($B42="CRÉDITO",$D42-($D42*TAXAS!$C$18)), IF($A42=TAXAS!$A$19,IF($B42="CRÉDITO",$D42-($D42*TAXAS!$C$19)), IF($A42=TAXAS!$A$20,IF($B42="CRÉDITO",$D42-($D42*TAXAS!$C$20)), IF($A42=TAXAS!$A$21,IF($B42="CRÉDITO",$D42-($D42*TAXAS!$C$21)), IF($A42=TAXAS!$A$22,IF($B42="CRÉDITO",$D42-($D42*TAXAS!$C$22)), IF($A42=TAXAS!$A$23,IF($B42="CRÉDITO",$D42-($D42*TAXAS!$C$23)), IF($A42=TAXAS!$A$24,IF($B42="CRÉDITO",$D42-($D42*TAXAS!$C$24)), IF($A42=TAXAS!$A$25,IF($B42="CRÉDITO",$D42-($D42*TAXAS!$C$25)), IF($A42=TAXAS!$A$26,IF($B42="CRÉDITO",$D42-($D42*TAXAS!$C$26)), IF($A42=TAXAS!$A$27,IF($B42="CRÉDITO",$D42-($D42*TAXAS!$C$27))))))))))))))))))))))))))/1</f>
        <v>0</v>
      </c>
      <c r="G42" s="9">
        <f>IF($A42="VISA",IF($B42="PARCELADO ATÉ 3X",$D42-(D42*TAXAS!$D$4))/3,IF($A42="MASTER",IF($B42="PARCELADO ATÉ 3X",$D42-(D42*TAXAS!$D$5))/3,IF($A42="ELO",IF($B42="PARCELADO ATÉ 3X",$D42-(D42*TAXAS!$D$6))/3,IF($A42="HIPERCARD",IF($B42="PARCELADO ATÉ 3X",$D42-(D42*TAXAS!$D$7))/3,IF($A42="DINERS",IF($B42="PARCELADO ATÉ 3X",$D42-(D42*TAXAS!$D$8))/3,IF($A42="AMERICA EXPRESS",IF($B42="PARCELADO ATÉ 3X",$D42-(D42*TAXAS!$D$9))/3,IF($A42=TAXAS!$A$10,IF($B42="PARCELADO ATÉ 3X",$D42-($D42*TAXAS!$D$10))/3,IF($A42=TAXAS!$A$11,IF($B42="PARCELADO ATÉ 3X",$D42-($D42*TAXAS!$D$11))/3,IF($A42=TAXAS!$A$12,IF($B42="PARCELADO ATÉ 3X",$D42-($D42*TAXAS!$D$12))/3,IF($A42=TAXAS!$A$13,IF($B42="PARCELADO ATÉ 3X",$D42-($D42*TAXAS!$D$13))/3,IF($A42=TAXAS!$A$14,IF($B42="PARCELADO ATÉ 3X",$D42-($D42*TAXAS!$D$14))/3,IF($A42=TAXAS!$A$15,IF($B42="PARCELADO ATÉ 3X",$D42-($D42*TAXAS!$D$15))/3,IF($A42=TAXAS!$A$16,IF($B42="PARCELADO ATÉ 3X",$D42-($D42*TAXAS!$D$16))/3,IF($A42=TAXAS!$A$17,IF($B42="PARCELADO ATÉ 3X",$D42-($D42*TAXAS!$D$17))/3,IF($A42=TAXAS!$A$18,IF($B42="PARCELADO ATÉ 3X",$D42-($D42*TAXAS!$D$18))/3,IF($A42=TAXAS!$A$19,IF($B42="PARCELADO ATÉ 3X",$D42-($D42*TAXAS!$D$19))/3,IF($A42=TAXAS!$A$20,IF($B42="PARCELADO ATÉ 3X",$D42-($D42*TAXAS!$D$20))/3,IF($A42=TAXAS!$A$21,IF($B42="PARCELADO ATÉ 3X",$D42-($D42*TAXAS!$D$21))/3,IF($A42=TAXAS!$A$22,IF($B42="PARCELADO ATÉ 3X",$D42-($D42*TAXAS!$D$22))/3,IF($A42=TAXAS!$A$23,IF($B42="PARCELADO ATÉ 3X",$D42-($D42*TAXAS!$D$23))/3,IF($A42=TAXAS!$A$24,IF($B42="PARCELADO ATÉ 3X",$D42-($D42*TAXAS!$D$24))/3,IF($A42=TAXAS!$A$25,IF($B42="PARCELADO ATÉ 3X",$D42-($D42*TAXAS!$D$25))/3,IF($A42=TAXAS!$A$26,IF($B42="PARCELADO ATÉ 3X",$D42-($D42*TAXAS!$D$26))/3,IF($A42=TAXAS!$A$27,IF($B42="PARCELADO ATÉ 3X",$D42-($D42*TAXAS!$D$27))/3))))))))))))))))))))))))/1</f>
        <v>0</v>
      </c>
      <c r="H42" s="9">
        <f>IF($A42="VISA",IF($B42="PARCELADO ATÉ 6X",$D42-(D42*TAXAS!$E$4))/6,IF($A42="MASTER",IF($B42="PARCELADO ATÉ 6X",$D42-(D42*TAXAS!$E$5))/6,IF($A42="ELO",IF($B42="PARCELADO ATÉ 6X",$D42-(D42*TAXAS!$E$6))/6,IF($A42="HIPERCARD",IF($B42="PARCELADO ATÉ 6X",$D42-(D42*TAXAS!$E$7))/6,IF($A42="DINERS",IF($B42="PARCELADO ATÉ 6X",$D42-(D42*TAXAS!$E$8))/6,IF($A42="AMERICA EXPRESS",IF($B42="PARCELADO ATÉ 6X",$D42-(D42*TAXAS!$E$9))/6,IF($A42=TAXAS!$A$10,IF($B42="PARCELADO ATÉ 6X",$D42-($D42*TAXAS!$E$10))/6,IF($A42=TAXAS!$A$11,IF($B42="PARCELADO ATÉ 6X",$D42-($D42*TAXAS!$E$11))/6,IF($A42=TAXAS!$A$12,IF($B42="PARCELADO ATÉ 6X",$D42-($D42*TAXAS!$E$12))/6,IF($A42=TAXAS!$A$13,IF($B42="PARCELADO ATÉ 6X",$D42-($D42*TAXAS!$E$13))/6,IF($A42=TAXAS!$A$14,IF($B42="PARCELADO ATÉ 6X",$D42-($D42*TAXAS!$E$14))/6,IF($A42=TAXAS!$A$15,IF($B42="PARCELADO ATÉ 6X",$D42-($D42*TAXAS!$E$15))/6,IF($A42=TAXAS!$A$16,IF($B42="PARCELADO ATÉ 6X",$D42-($D42*TAXAS!$E$16))/6,IF($A42=TAXAS!$A$17,IF($B42="PARCELADO ATÉ 6X",$D42-($D42*TAXAS!$E$17))/6,IF($A42=TAXAS!$A$18,IF($B42="PARCELADO ATÉ 6X",$D42-($D42*TAXAS!$E$18))/6,IF($A42=TAXAS!$A$19,IF($B42="PARCELADO ATÉ 6X",$D42-($D42*TAXAS!$E$19))/6,IF($A42=TAXAS!$A$20,IF($B42="PARCELADO ATÉ 6X",$D42-($D42*TAXAS!$E$20))/6,IF($A42=TAXAS!$A$21,IF($B42="PARCELADO ATÉ 6X",$D42-($D42*TAXAS!$E$21))/6,IF($A42=TAXAS!$A$22,IF($B42="PARCELADO ATÉ 6X",$D42-($D42*TAXAS!$E$22))/6,IF($A42=TAXAS!$A$23,IF($B42="PARCELADO ATÉ 6X",$D42-($D42*TAXAS!$E$23))/6,IF($A42=TAXAS!$A$24,IF($B42="PARCELADO ATÉ 6X",$D42-($D42*TAXAS!$E$24))/6,IF($A42=TAXAS!$A$25,IF($B42="PARCELADO ATÉ 6X",$D42-($D42*TAXAS!$E$25))/6,IF($A42=TAXAS!$A$26,IF($B42="PARCELADO ATÉ 6X",$D42-($D42*TAXAS!$E$26))/6,IF($A42=TAXAS!$A$27,IF($B42="PARCELADO ATÉ 6X",$D42-($D42*TAXAS!$E$27))/6))))))))))))))))))))))))/1</f>
        <v>0</v>
      </c>
      <c r="I42" s="9">
        <f>IF($A42="VISA",IF($B42="PARCELADO ATÉ 12X",$D42-(D42*TAXAS!$F$4))/12,IF($A42="MASTER",IF($B42="PARCELADO ATÉ 12X",$D42-(D42*TAXAS!$F$5))/12,IF($A42="ELO",IF($B42="PARCELADO ATÉ 12X",$D42-(D42*TAXAS!$F$6))/12,IF($A42="HIPERCARD",IF($B42="PARCELADO ATÉ 12X",$D42-(D42*TAXAS!$F$7))/12,IF($A42="DINERS",IF($B42="PARCELADO ATÉ 12X",$D42-(D42*TAXAS!$F$8))/12,IF($A42="AMERICA EXPRESS",IF($B42="PARCELADO ATÉ 12X",$D42-(D42*TAXAS!$F$9))/12,IF($A42=TAXAS!$A$10,IF($B42="PARCELADO ATÉ 12X",$D42-($D42*TAXAS!$F$10))/12,IF($A42=TAXAS!$A$11,IF($B42="PARCELADO ATÉ 12X",$D42-($D42*TAXAS!$F$11))/12,IF($A42=TAXAS!$A$12,IF($B42="PARCELADO ATÉ 12X",$D42-($D42*TAXAS!$F$12))/12,IF($A42=TAXAS!$A$13,IF($B42="PARCELADO ATÉ 12X",$D42-($D42*TAXAS!$F$13))/12,IF($A42=TAXAS!$A$14,IF($B42="PARCELADO ATÉ 12X",$D42-($D42*TAXAS!$F$14))/12,IF($A42=TAXAS!$A$15,IF($B42="PARCELADO ATÉ 12X",$D42-($D42*TAXAS!$F$15))/12,IF($A42=TAXAS!$A$16,IF($B42="PARCELADO ATÉ 12X",$D42-($D42*TAXAS!$F$16))/12,IF($A42=TAXAS!$A$17,IF($B42="PARCELADO ATÉ 12X",$D42-($D42*TAXAS!$F$17))/12,IF($A42=TAXAS!$A$18,IF($B42="PARCELADO ATÉ 12X",$D42-($D42*TAXAS!$F$18))/12,IF($A42=TAXAS!$A$19,IF($B42="PARCELADO ATÉ 12X",$D42-($D42*TAXAS!$F$19))/12,IF($A42=TAXAS!$A$20,IF($B42="PARCELADO ATÉ 12X",$D42-($D42*TAXAS!$F$20))/12,IF($A42=TAXAS!$A$21,IF($B42="PARCELADO ATÉ 12X",$D42-($D42*TAXAS!$F$21))/12,IF($A42=TAXAS!$A$22,IF($B42="PARCELADO ATÉ 12X",$D42-($D42*TAXAS!$F$22))/12,IF($A42=TAXAS!$A$23,IF($B42="PARCELADO ATÉ 12X",$D42-($D42*TAXAS!$F$23))/12,IF($A42=TAXAS!$A$24,IF($B42="PARCELADO ATÉ 12X",$D42-($D42*TAXAS!$F$24))/12,IF($A42=TAXAS!$A$25,IF($B42="PARCELADO ATÉ 12X",$D42-($D42*TAXAS!$F$25))/12,IF($A42=TAXAS!$A$26,IF($B42="PARCELADO ATÉ 12X",$D42-($D42*TAXAS!$F$26))/12,IF($A42=TAXAS!$A$27,IF($B42="PARCELADO ATÉ 12X",$D42-($D42*TAXAS!$F$27))/12))))))))))))))))))))))))/1</f>
        <v>0</v>
      </c>
      <c r="J42" s="8">
        <f t="shared" si="0"/>
        <v>0</v>
      </c>
      <c r="K42" s="10" t="b">
        <f>IF($B42="PARCELADO ATÉ 3X",($D42-($D42*TAXAS!$D$4))-$J42)</f>
        <v>0</v>
      </c>
      <c r="L42" s="10" t="b">
        <f>IF($B42="PARCELADO ATÉ 6X",($D42-($D42*TAXAS!$E$4))-$J42)</f>
        <v>0</v>
      </c>
      <c r="M42" s="10" t="b">
        <f>IF($B42="PARCELADO ATÉ 12X",($D42-($D42*TAXAS!$F$4))-$J42)</f>
        <v>0</v>
      </c>
      <c r="N42" s="8">
        <f t="shared" si="1"/>
        <v>0</v>
      </c>
      <c r="O42" s="10">
        <f t="shared" si="2"/>
        <v>0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1:31" ht="15.75" customHeight="1" x14ac:dyDescent="0.2">
      <c r="A43" s="3"/>
      <c r="B43" s="5"/>
      <c r="C43" s="6"/>
      <c r="D43" s="42"/>
      <c r="E43" s="8">
        <f>IF($A43="VISA",IF($B43="DÉBITO",$D43-($D43*TAXAS!$B$4)),IF($A43="MASTER",IF($B43="DÉBITO",$D43-($D43*TAXAS!$B$5)),IF($A43="ELO", IF($B43="DÉBITO",$D43-($D43*TAXAS!$B$6)),IF($A43="HIPERCARD",IF($B43="DÉBITO",$D43-($D43*TAXAS!$B$7)),IF($A43="DINERS",IF($B43="DÉBITO",$D43-($D43*TAXAS!$B$8)),IF($A43="AMERICA EXPRESS",IF($B43="DÉBITO",$D43-($D43*TAXAS!$B$9)),IF($A43=TAXAS!$A$10,IF($B43="DÉBITO",$D43-($D43*TAXAS!$B$10)), IF($A43=TAXAS!$A$11,IF($B43="DÉBITO",$D43-($D43*TAXAS!$B$11)), IF($A43=TAXAS!$A$12,IF($B43="DÉBITO",$D43-($D43*TAXAS!$B$12)), IF($A43=TAXAS!$A$13,IF($B43="DÉBITO",$D43-($D43*TAXAS!$B$13)), IF($A43=TAXAS!$A$14,IF($B43="DÉBITO",$D43-($D43*TAXAS!$B$14)), IF($A43=TAXAS!$A$15,IF($B43="DÉBITO",$D43-($D43*TAXAS!$B$15)), IF($A43=TAXAS!$A$16,IF($B43="DÉBITO",$D43-($D43*TAXAS!$B$16)), IF($A43=TAXAS!$A$17,IF($B43="DÉBITO",$D43-($D43*TAXAS!$B$17)), IF($A43=TAXAS!$A$18,IF($B43="DÉBITO",$D43-($D43*TAXAS!$B$18)), IF($A43=TAXAS!$A$19,IF($B43="DÉBITO",$D43-($D43*TAXAS!$B$19)), IF($A43=TAXAS!$A$20,IF($B43="DÉBITO",$D43-($D43*TAXAS!$B$20)), IF($A43=TAXAS!$A$21,IF($B43="DÉBITO",$D43-($D43*TAXAS!$B$21)), IF($A43=TAXAS!$A$22,IF($B43="DÉBITO",$D43-($D43*TAXAS!$B$22)), IF($A43=TAXAS!$A$23,IF($B43="DÉBITO",$D43-($D43*TAXAS!$B$23)), IF($A43=TAXAS!$A$24,IF($B43="DÉBITO",$D43-($D43*TAXAS!$B$24)), IF($A43=TAXAS!$A$25,IF($B43="DÉBITO",$D43-($D43*TAXAS!$B$25)), IF($A43=TAXAS!$A$26,IF($B43="DÉBITO",$D43-($D43*TAXAS!$B$26)), IF($A43=TAXAS!$A$27,IF($B43="DÉBITO",$D43-($D43*TAXAS!$B$27))))))))))))))))))))))))))/1</f>
        <v>0</v>
      </c>
      <c r="F43" s="8">
        <f>IF($A43="VISA",IF($B43="CRÉDITO",$D43-($D43*TAXAS!$C$4)),IF($A43="MASTER",IF($B43="CRÉDITO",$D43-($D43*TAXAS!$C$5)),IF($A43="ELO", IF($B43="CRÉDITO",$D43-($D43*TAXAS!$C$6)),IF($A43="HIPERCARD",IF($B43="CRÉDITO",$D43-($D43*TAXAS!$C$7)),IF($A43="DINERS",IF($B43="CRÉDITO",$D43-($D43*TAXAS!$C$8)),IF($A43="AMERICA EXPRESS",IF($B43="CRÉDITO",$D43-($D43*TAXAS!$C$9)),IF($A43=TAXAS!$A$10,IF($B43="CRÉDITO",$D43-($D43*TAXAS!$C$10)), IF($A43=TAXAS!$A$11,IF($B43="CRÉDITO",$D43-($D43*TAXAS!$C$11)), IF($A43=TAXAS!$A$12,IF($B43="CRÉDITO",$D43-($D43*TAXAS!$C$12)), IF($A43=TAXAS!$A$13,IF($B43="CRÉDITO",$D43-($D43*TAXAS!$C$13)), IF($A43=TAXAS!$A$14,IF($B43="CRÉDITO",$D43-($D43*TAXAS!$C$14)), IF($A43=TAXAS!$A$15,IF($B43="CRÉDITO",$D43-($D43*TAXAS!$C$15)), IF($A43=TAXAS!$A$16,IF($B43="CRÉDITO",$D43-($D43*TAXAS!$C$16)), IF($A43=TAXAS!$A$17,IF($B43="CRÉDITO",$D43-($D43*TAXAS!$C$17)), IF($A43=TAXAS!$A$18,IF($B43="CRÉDITO",$D43-($D43*TAXAS!$C$18)), IF($A43=TAXAS!$A$19,IF($B43="CRÉDITO",$D43-($D43*TAXAS!$C$19)), IF($A43=TAXAS!$A$20,IF($B43="CRÉDITO",$D43-($D43*TAXAS!$C$20)), IF($A43=TAXAS!$A$21,IF($B43="CRÉDITO",$D43-($D43*TAXAS!$C$21)), IF($A43=TAXAS!$A$22,IF($B43="CRÉDITO",$D43-($D43*TAXAS!$C$22)), IF($A43=TAXAS!$A$23,IF($B43="CRÉDITO",$D43-($D43*TAXAS!$C$23)), IF($A43=TAXAS!$A$24,IF($B43="CRÉDITO",$D43-($D43*TAXAS!$C$24)), IF($A43=TAXAS!$A$25,IF($B43="CRÉDITO",$D43-($D43*TAXAS!$C$25)), IF($A43=TAXAS!$A$26,IF($B43="CRÉDITO",$D43-($D43*TAXAS!$C$26)), IF($A43=TAXAS!$A$27,IF($B43="CRÉDITO",$D43-($D43*TAXAS!$C$27))))))))))))))))))))))))))/1</f>
        <v>0</v>
      </c>
      <c r="G43" s="9">
        <f>IF($A43="VISA",IF($B43="PARCELADO ATÉ 3X",$D43-(D43*TAXAS!$D$4))/3,IF($A43="MASTER",IF($B43="PARCELADO ATÉ 3X",$D43-(D43*TAXAS!$D$5))/3,IF($A43="ELO",IF($B43="PARCELADO ATÉ 3X",$D43-(D43*TAXAS!$D$6))/3,IF($A43="HIPERCARD",IF($B43="PARCELADO ATÉ 3X",$D43-(D43*TAXAS!$D$7))/3,IF($A43="DINERS",IF($B43="PARCELADO ATÉ 3X",$D43-(D43*TAXAS!$D$8))/3,IF($A43="AMERICA EXPRESS",IF($B43="PARCELADO ATÉ 3X",$D43-(D43*TAXAS!$D$9))/3,IF($A43=TAXAS!$A$10,IF($B43="PARCELADO ATÉ 3X",$D43-($D43*TAXAS!$D$10))/3,IF($A43=TAXAS!$A$11,IF($B43="PARCELADO ATÉ 3X",$D43-($D43*TAXAS!$D$11))/3,IF($A43=TAXAS!$A$12,IF($B43="PARCELADO ATÉ 3X",$D43-($D43*TAXAS!$D$12))/3,IF($A43=TAXAS!$A$13,IF($B43="PARCELADO ATÉ 3X",$D43-($D43*TAXAS!$D$13))/3,IF($A43=TAXAS!$A$14,IF($B43="PARCELADO ATÉ 3X",$D43-($D43*TAXAS!$D$14))/3,IF($A43=TAXAS!$A$15,IF($B43="PARCELADO ATÉ 3X",$D43-($D43*TAXAS!$D$15))/3,IF($A43=TAXAS!$A$16,IF($B43="PARCELADO ATÉ 3X",$D43-($D43*TAXAS!$D$16))/3,IF($A43=TAXAS!$A$17,IF($B43="PARCELADO ATÉ 3X",$D43-($D43*TAXAS!$D$17))/3,IF($A43=TAXAS!$A$18,IF($B43="PARCELADO ATÉ 3X",$D43-($D43*TAXAS!$D$18))/3,IF($A43=TAXAS!$A$19,IF($B43="PARCELADO ATÉ 3X",$D43-($D43*TAXAS!$D$19))/3,IF($A43=TAXAS!$A$20,IF($B43="PARCELADO ATÉ 3X",$D43-($D43*TAXAS!$D$20))/3,IF($A43=TAXAS!$A$21,IF($B43="PARCELADO ATÉ 3X",$D43-($D43*TAXAS!$D$21))/3,IF($A43=TAXAS!$A$22,IF($B43="PARCELADO ATÉ 3X",$D43-($D43*TAXAS!$D$22))/3,IF($A43=TAXAS!$A$23,IF($B43="PARCELADO ATÉ 3X",$D43-($D43*TAXAS!$D$23))/3,IF($A43=TAXAS!$A$24,IF($B43="PARCELADO ATÉ 3X",$D43-($D43*TAXAS!$D$24))/3,IF($A43=TAXAS!$A$25,IF($B43="PARCELADO ATÉ 3X",$D43-($D43*TAXAS!$D$25))/3,IF($A43=TAXAS!$A$26,IF($B43="PARCELADO ATÉ 3X",$D43-($D43*TAXAS!$D$26))/3,IF($A43=TAXAS!$A$27,IF($B43="PARCELADO ATÉ 3X",$D43-($D43*TAXAS!$D$27))/3))))))))))))))))))))))))/1</f>
        <v>0</v>
      </c>
      <c r="H43" s="9">
        <f>IF($A43="VISA",IF($B43="PARCELADO ATÉ 6X",$D43-(D43*TAXAS!$E$4))/6,IF($A43="MASTER",IF($B43="PARCELADO ATÉ 6X",$D43-(D43*TAXAS!$E$5))/6,IF($A43="ELO",IF($B43="PARCELADO ATÉ 6X",$D43-(D43*TAXAS!$E$6))/6,IF($A43="HIPERCARD",IF($B43="PARCELADO ATÉ 6X",$D43-(D43*TAXAS!$E$7))/6,IF($A43="DINERS",IF($B43="PARCELADO ATÉ 6X",$D43-(D43*TAXAS!$E$8))/6,IF($A43="AMERICA EXPRESS",IF($B43="PARCELADO ATÉ 6X",$D43-(D43*TAXAS!$E$9))/6,IF($A43=TAXAS!$A$10,IF($B43="PARCELADO ATÉ 6X",$D43-($D43*TAXAS!$E$10))/6,IF($A43=TAXAS!$A$11,IF($B43="PARCELADO ATÉ 6X",$D43-($D43*TAXAS!$E$11))/6,IF($A43=TAXAS!$A$12,IF($B43="PARCELADO ATÉ 6X",$D43-($D43*TAXAS!$E$12))/6,IF($A43=TAXAS!$A$13,IF($B43="PARCELADO ATÉ 6X",$D43-($D43*TAXAS!$E$13))/6,IF($A43=TAXAS!$A$14,IF($B43="PARCELADO ATÉ 6X",$D43-($D43*TAXAS!$E$14))/6,IF($A43=TAXAS!$A$15,IF($B43="PARCELADO ATÉ 6X",$D43-($D43*TAXAS!$E$15))/6,IF($A43=TAXAS!$A$16,IF($B43="PARCELADO ATÉ 6X",$D43-($D43*TAXAS!$E$16))/6,IF($A43=TAXAS!$A$17,IF($B43="PARCELADO ATÉ 6X",$D43-($D43*TAXAS!$E$17))/6,IF($A43=TAXAS!$A$18,IF($B43="PARCELADO ATÉ 6X",$D43-($D43*TAXAS!$E$18))/6,IF($A43=TAXAS!$A$19,IF($B43="PARCELADO ATÉ 6X",$D43-($D43*TAXAS!$E$19))/6,IF($A43=TAXAS!$A$20,IF($B43="PARCELADO ATÉ 6X",$D43-($D43*TAXAS!$E$20))/6,IF($A43=TAXAS!$A$21,IF($B43="PARCELADO ATÉ 6X",$D43-($D43*TAXAS!$E$21))/6,IF($A43=TAXAS!$A$22,IF($B43="PARCELADO ATÉ 6X",$D43-($D43*TAXAS!$E$22))/6,IF($A43=TAXAS!$A$23,IF($B43="PARCELADO ATÉ 6X",$D43-($D43*TAXAS!$E$23))/6,IF($A43=TAXAS!$A$24,IF($B43="PARCELADO ATÉ 6X",$D43-($D43*TAXAS!$E$24))/6,IF($A43=TAXAS!$A$25,IF($B43="PARCELADO ATÉ 6X",$D43-($D43*TAXAS!$E$25))/6,IF($A43=TAXAS!$A$26,IF($B43="PARCELADO ATÉ 6X",$D43-($D43*TAXAS!$E$26))/6,IF($A43=TAXAS!$A$27,IF($B43="PARCELADO ATÉ 6X",$D43-($D43*TAXAS!$E$27))/6))))))))))))))))))))))))/1</f>
        <v>0</v>
      </c>
      <c r="I43" s="9">
        <f>IF($A43="VISA",IF($B43="PARCELADO ATÉ 12X",$D43-(D43*TAXAS!$F$4))/12,IF($A43="MASTER",IF($B43="PARCELADO ATÉ 12X",$D43-(D43*TAXAS!$F$5))/12,IF($A43="ELO",IF($B43="PARCELADO ATÉ 12X",$D43-(D43*TAXAS!$F$6))/12,IF($A43="HIPERCARD",IF($B43="PARCELADO ATÉ 12X",$D43-(D43*TAXAS!$F$7))/12,IF($A43="DINERS",IF($B43="PARCELADO ATÉ 12X",$D43-(D43*TAXAS!$F$8))/12,IF($A43="AMERICA EXPRESS",IF($B43="PARCELADO ATÉ 12X",$D43-(D43*TAXAS!$F$9))/12,IF($A43=TAXAS!$A$10,IF($B43="PARCELADO ATÉ 12X",$D43-($D43*TAXAS!$F$10))/12,IF($A43=TAXAS!$A$11,IF($B43="PARCELADO ATÉ 12X",$D43-($D43*TAXAS!$F$11))/12,IF($A43=TAXAS!$A$12,IF($B43="PARCELADO ATÉ 12X",$D43-($D43*TAXAS!$F$12))/12,IF($A43=TAXAS!$A$13,IF($B43="PARCELADO ATÉ 12X",$D43-($D43*TAXAS!$F$13))/12,IF($A43=TAXAS!$A$14,IF($B43="PARCELADO ATÉ 12X",$D43-($D43*TAXAS!$F$14))/12,IF($A43=TAXAS!$A$15,IF($B43="PARCELADO ATÉ 12X",$D43-($D43*TAXAS!$F$15))/12,IF($A43=TAXAS!$A$16,IF($B43="PARCELADO ATÉ 12X",$D43-($D43*TAXAS!$F$16))/12,IF($A43=TAXAS!$A$17,IF($B43="PARCELADO ATÉ 12X",$D43-($D43*TAXAS!$F$17))/12,IF($A43=TAXAS!$A$18,IF($B43="PARCELADO ATÉ 12X",$D43-($D43*TAXAS!$F$18))/12,IF($A43=TAXAS!$A$19,IF($B43="PARCELADO ATÉ 12X",$D43-($D43*TAXAS!$F$19))/12,IF($A43=TAXAS!$A$20,IF($B43="PARCELADO ATÉ 12X",$D43-($D43*TAXAS!$F$20))/12,IF($A43=TAXAS!$A$21,IF($B43="PARCELADO ATÉ 12X",$D43-($D43*TAXAS!$F$21))/12,IF($A43=TAXAS!$A$22,IF($B43="PARCELADO ATÉ 12X",$D43-($D43*TAXAS!$F$22))/12,IF($A43=TAXAS!$A$23,IF($B43="PARCELADO ATÉ 12X",$D43-($D43*TAXAS!$F$23))/12,IF($A43=TAXAS!$A$24,IF($B43="PARCELADO ATÉ 12X",$D43-($D43*TAXAS!$F$24))/12,IF($A43=TAXAS!$A$25,IF($B43="PARCELADO ATÉ 12X",$D43-($D43*TAXAS!$F$25))/12,IF($A43=TAXAS!$A$26,IF($B43="PARCELADO ATÉ 12X",$D43-($D43*TAXAS!$F$26))/12,IF($A43=TAXAS!$A$27,IF($B43="PARCELADO ATÉ 12X",$D43-($D43*TAXAS!$F$27))/12))))))))))))))))))))))))/1</f>
        <v>0</v>
      </c>
      <c r="J43" s="8">
        <f t="shared" si="0"/>
        <v>0</v>
      </c>
      <c r="K43" s="10" t="b">
        <f>IF($B43="PARCELADO ATÉ 3X",($D43-($D43*TAXAS!$D$4))-$J43)</f>
        <v>0</v>
      </c>
      <c r="L43" s="10" t="b">
        <f>IF($B43="PARCELADO ATÉ 6X",($D43-($D43*TAXAS!$E$4))-$J43)</f>
        <v>0</v>
      </c>
      <c r="M43" s="10" t="b">
        <f>IF($B43="PARCELADO ATÉ 12X",($D43-($D43*TAXAS!$F$4))-$J43)</f>
        <v>0</v>
      </c>
      <c r="N43" s="8">
        <f t="shared" si="1"/>
        <v>0</v>
      </c>
      <c r="O43" s="10">
        <f t="shared" si="2"/>
        <v>0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1:31" ht="15.75" customHeight="1" x14ac:dyDescent="0.2">
      <c r="A44" s="3"/>
      <c r="B44" s="5"/>
      <c r="C44" s="6"/>
      <c r="D44" s="42"/>
      <c r="E44" s="8">
        <f>IF($A44="VISA",IF($B44="DÉBITO",$D44-($D44*TAXAS!$B$4)),IF($A44="MASTER",IF($B44="DÉBITO",$D44-($D44*TAXAS!$B$5)),IF($A44="ELO", IF($B44="DÉBITO",$D44-($D44*TAXAS!$B$6)),IF($A44="HIPERCARD",IF($B44="DÉBITO",$D44-($D44*TAXAS!$B$7)),IF($A44="DINERS",IF($B44="DÉBITO",$D44-($D44*TAXAS!$B$8)),IF($A44="AMERICA EXPRESS",IF($B44="DÉBITO",$D44-($D44*TAXAS!$B$9)),IF($A44=TAXAS!$A$10,IF($B44="DÉBITO",$D44-($D44*TAXAS!$B$10)), IF($A44=TAXAS!$A$11,IF($B44="DÉBITO",$D44-($D44*TAXAS!$B$11)), IF($A44=TAXAS!$A$12,IF($B44="DÉBITO",$D44-($D44*TAXAS!$B$12)), IF($A44=TAXAS!$A$13,IF($B44="DÉBITO",$D44-($D44*TAXAS!$B$13)), IF($A44=TAXAS!$A$14,IF($B44="DÉBITO",$D44-($D44*TAXAS!$B$14)), IF($A44=TAXAS!$A$15,IF($B44="DÉBITO",$D44-($D44*TAXAS!$B$15)), IF($A44=TAXAS!$A$16,IF($B44="DÉBITO",$D44-($D44*TAXAS!$B$16)), IF($A44=TAXAS!$A$17,IF($B44="DÉBITO",$D44-($D44*TAXAS!$B$17)), IF($A44=TAXAS!$A$18,IF($B44="DÉBITO",$D44-($D44*TAXAS!$B$18)), IF($A44=TAXAS!$A$19,IF($B44="DÉBITO",$D44-($D44*TAXAS!$B$19)), IF($A44=TAXAS!$A$20,IF($B44="DÉBITO",$D44-($D44*TAXAS!$B$20)), IF($A44=TAXAS!$A$21,IF($B44="DÉBITO",$D44-($D44*TAXAS!$B$21)), IF($A44=TAXAS!$A$22,IF($B44="DÉBITO",$D44-($D44*TAXAS!$B$22)), IF($A44=TAXAS!$A$23,IF($B44="DÉBITO",$D44-($D44*TAXAS!$B$23)), IF($A44=TAXAS!$A$24,IF($B44="DÉBITO",$D44-($D44*TAXAS!$B$24)), IF($A44=TAXAS!$A$25,IF($B44="DÉBITO",$D44-($D44*TAXAS!$B$25)), IF($A44=TAXAS!$A$26,IF($B44="DÉBITO",$D44-($D44*TAXAS!$B$26)), IF($A44=TAXAS!$A$27,IF($B44="DÉBITO",$D44-($D44*TAXAS!$B$27))))))))))))))))))))))))))/1</f>
        <v>0</v>
      </c>
      <c r="F44" s="8">
        <f>IF($A44="VISA",IF($B44="CRÉDITO",$D44-($D44*TAXAS!$C$4)),IF($A44="MASTER",IF($B44="CRÉDITO",$D44-($D44*TAXAS!$C$5)),IF($A44="ELO", IF($B44="CRÉDITO",$D44-($D44*TAXAS!$C$6)),IF($A44="HIPERCARD",IF($B44="CRÉDITO",$D44-($D44*TAXAS!$C$7)),IF($A44="DINERS",IF($B44="CRÉDITO",$D44-($D44*TAXAS!$C$8)),IF($A44="AMERICA EXPRESS",IF($B44="CRÉDITO",$D44-($D44*TAXAS!$C$9)),IF($A44=TAXAS!$A$10,IF($B44="CRÉDITO",$D44-($D44*TAXAS!$C$10)), IF($A44=TAXAS!$A$11,IF($B44="CRÉDITO",$D44-($D44*TAXAS!$C$11)), IF($A44=TAXAS!$A$12,IF($B44="CRÉDITO",$D44-($D44*TAXAS!$C$12)), IF($A44=TAXAS!$A$13,IF($B44="CRÉDITO",$D44-($D44*TAXAS!$C$13)), IF($A44=TAXAS!$A$14,IF($B44="CRÉDITO",$D44-($D44*TAXAS!$C$14)), IF($A44=TAXAS!$A$15,IF($B44="CRÉDITO",$D44-($D44*TAXAS!$C$15)), IF($A44=TAXAS!$A$16,IF($B44="CRÉDITO",$D44-($D44*TAXAS!$C$16)), IF($A44=TAXAS!$A$17,IF($B44="CRÉDITO",$D44-($D44*TAXAS!$C$17)), IF($A44=TAXAS!$A$18,IF($B44="CRÉDITO",$D44-($D44*TAXAS!$C$18)), IF($A44=TAXAS!$A$19,IF($B44="CRÉDITO",$D44-($D44*TAXAS!$C$19)), IF($A44=TAXAS!$A$20,IF($B44="CRÉDITO",$D44-($D44*TAXAS!$C$20)), IF($A44=TAXAS!$A$21,IF($B44="CRÉDITO",$D44-($D44*TAXAS!$C$21)), IF($A44=TAXAS!$A$22,IF($B44="CRÉDITO",$D44-($D44*TAXAS!$C$22)), IF($A44=TAXAS!$A$23,IF($B44="CRÉDITO",$D44-($D44*TAXAS!$C$23)), IF($A44=TAXAS!$A$24,IF($B44="CRÉDITO",$D44-($D44*TAXAS!$C$24)), IF($A44=TAXAS!$A$25,IF($B44="CRÉDITO",$D44-($D44*TAXAS!$C$25)), IF($A44=TAXAS!$A$26,IF($B44="CRÉDITO",$D44-($D44*TAXAS!$C$26)), IF($A44=TAXAS!$A$27,IF($B44="CRÉDITO",$D44-($D44*TAXAS!$C$27))))))))))))))))))))))))))/1</f>
        <v>0</v>
      </c>
      <c r="G44" s="9">
        <f>IF($A44="VISA",IF($B44="PARCELADO ATÉ 3X",$D44-(D44*TAXAS!$D$4))/3,IF($A44="MASTER",IF($B44="PARCELADO ATÉ 3X",$D44-(D44*TAXAS!$D$5))/3,IF($A44="ELO",IF($B44="PARCELADO ATÉ 3X",$D44-(D44*TAXAS!$D$6))/3,IF($A44="HIPERCARD",IF($B44="PARCELADO ATÉ 3X",$D44-(D44*TAXAS!$D$7))/3,IF($A44="DINERS",IF($B44="PARCELADO ATÉ 3X",$D44-(D44*TAXAS!$D$8))/3,IF($A44="AMERICA EXPRESS",IF($B44="PARCELADO ATÉ 3X",$D44-(D44*TAXAS!$D$9))/3,IF($A44=TAXAS!$A$10,IF($B44="PARCELADO ATÉ 3X",$D44-($D44*TAXAS!$D$10))/3,IF($A44=TAXAS!$A$11,IF($B44="PARCELADO ATÉ 3X",$D44-($D44*TAXAS!$D$11))/3,IF($A44=TAXAS!$A$12,IF($B44="PARCELADO ATÉ 3X",$D44-($D44*TAXAS!$D$12))/3,IF($A44=TAXAS!$A$13,IF($B44="PARCELADO ATÉ 3X",$D44-($D44*TAXAS!$D$13))/3,IF($A44=TAXAS!$A$14,IF($B44="PARCELADO ATÉ 3X",$D44-($D44*TAXAS!$D$14))/3,IF($A44=TAXAS!$A$15,IF($B44="PARCELADO ATÉ 3X",$D44-($D44*TAXAS!$D$15))/3,IF($A44=TAXAS!$A$16,IF($B44="PARCELADO ATÉ 3X",$D44-($D44*TAXAS!$D$16))/3,IF($A44=TAXAS!$A$17,IF($B44="PARCELADO ATÉ 3X",$D44-($D44*TAXAS!$D$17))/3,IF($A44=TAXAS!$A$18,IF($B44="PARCELADO ATÉ 3X",$D44-($D44*TAXAS!$D$18))/3,IF($A44=TAXAS!$A$19,IF($B44="PARCELADO ATÉ 3X",$D44-($D44*TAXAS!$D$19))/3,IF($A44=TAXAS!$A$20,IF($B44="PARCELADO ATÉ 3X",$D44-($D44*TAXAS!$D$20))/3,IF($A44=TAXAS!$A$21,IF($B44="PARCELADO ATÉ 3X",$D44-($D44*TAXAS!$D$21))/3,IF($A44=TAXAS!$A$22,IF($B44="PARCELADO ATÉ 3X",$D44-($D44*TAXAS!$D$22))/3,IF($A44=TAXAS!$A$23,IF($B44="PARCELADO ATÉ 3X",$D44-($D44*TAXAS!$D$23))/3,IF($A44=TAXAS!$A$24,IF($B44="PARCELADO ATÉ 3X",$D44-($D44*TAXAS!$D$24))/3,IF($A44=TAXAS!$A$25,IF($B44="PARCELADO ATÉ 3X",$D44-($D44*TAXAS!$D$25))/3,IF($A44=TAXAS!$A$26,IF($B44="PARCELADO ATÉ 3X",$D44-($D44*TAXAS!$D$26))/3,IF($A44=TAXAS!$A$27,IF($B44="PARCELADO ATÉ 3X",$D44-($D44*TAXAS!$D$27))/3))))))))))))))))))))))))/1</f>
        <v>0</v>
      </c>
      <c r="H44" s="9">
        <f>IF($A44="VISA",IF($B44="PARCELADO ATÉ 6X",$D44-(D44*TAXAS!$E$4))/6,IF($A44="MASTER",IF($B44="PARCELADO ATÉ 6X",$D44-(D44*TAXAS!$E$5))/6,IF($A44="ELO",IF($B44="PARCELADO ATÉ 6X",$D44-(D44*TAXAS!$E$6))/6,IF($A44="HIPERCARD",IF($B44="PARCELADO ATÉ 6X",$D44-(D44*TAXAS!$E$7))/6,IF($A44="DINERS",IF($B44="PARCELADO ATÉ 6X",$D44-(D44*TAXAS!$E$8))/6,IF($A44="AMERICA EXPRESS",IF($B44="PARCELADO ATÉ 6X",$D44-(D44*TAXAS!$E$9))/6,IF($A44=TAXAS!$A$10,IF($B44="PARCELADO ATÉ 6X",$D44-($D44*TAXAS!$E$10))/6,IF($A44=TAXAS!$A$11,IF($B44="PARCELADO ATÉ 6X",$D44-($D44*TAXAS!$E$11))/6,IF($A44=TAXAS!$A$12,IF($B44="PARCELADO ATÉ 6X",$D44-($D44*TAXAS!$E$12))/6,IF($A44=TAXAS!$A$13,IF($B44="PARCELADO ATÉ 6X",$D44-($D44*TAXAS!$E$13))/6,IF($A44=TAXAS!$A$14,IF($B44="PARCELADO ATÉ 6X",$D44-($D44*TAXAS!$E$14))/6,IF($A44=TAXAS!$A$15,IF($B44="PARCELADO ATÉ 6X",$D44-($D44*TAXAS!$E$15))/6,IF($A44=TAXAS!$A$16,IF($B44="PARCELADO ATÉ 6X",$D44-($D44*TAXAS!$E$16))/6,IF($A44=TAXAS!$A$17,IF($B44="PARCELADO ATÉ 6X",$D44-($D44*TAXAS!$E$17))/6,IF($A44=TAXAS!$A$18,IF($B44="PARCELADO ATÉ 6X",$D44-($D44*TAXAS!$E$18))/6,IF($A44=TAXAS!$A$19,IF($B44="PARCELADO ATÉ 6X",$D44-($D44*TAXAS!$E$19))/6,IF($A44=TAXAS!$A$20,IF($B44="PARCELADO ATÉ 6X",$D44-($D44*TAXAS!$E$20))/6,IF($A44=TAXAS!$A$21,IF($B44="PARCELADO ATÉ 6X",$D44-($D44*TAXAS!$E$21))/6,IF($A44=TAXAS!$A$22,IF($B44="PARCELADO ATÉ 6X",$D44-($D44*TAXAS!$E$22))/6,IF($A44=TAXAS!$A$23,IF($B44="PARCELADO ATÉ 6X",$D44-($D44*TAXAS!$E$23))/6,IF($A44=TAXAS!$A$24,IF($B44="PARCELADO ATÉ 6X",$D44-($D44*TAXAS!$E$24))/6,IF($A44=TAXAS!$A$25,IF($B44="PARCELADO ATÉ 6X",$D44-($D44*TAXAS!$E$25))/6,IF($A44=TAXAS!$A$26,IF($B44="PARCELADO ATÉ 6X",$D44-($D44*TAXAS!$E$26))/6,IF($A44=TAXAS!$A$27,IF($B44="PARCELADO ATÉ 6X",$D44-($D44*TAXAS!$E$27))/6))))))))))))))))))))))))/1</f>
        <v>0</v>
      </c>
      <c r="I44" s="9">
        <f>IF($A44="VISA",IF($B44="PARCELADO ATÉ 12X",$D44-(D44*TAXAS!$F$4))/12,IF($A44="MASTER",IF($B44="PARCELADO ATÉ 12X",$D44-(D44*TAXAS!$F$5))/12,IF($A44="ELO",IF($B44="PARCELADO ATÉ 12X",$D44-(D44*TAXAS!$F$6))/12,IF($A44="HIPERCARD",IF($B44="PARCELADO ATÉ 12X",$D44-(D44*TAXAS!$F$7))/12,IF($A44="DINERS",IF($B44="PARCELADO ATÉ 12X",$D44-(D44*TAXAS!$F$8))/12,IF($A44="AMERICA EXPRESS",IF($B44="PARCELADO ATÉ 12X",$D44-(D44*TAXAS!$F$9))/12,IF($A44=TAXAS!$A$10,IF($B44="PARCELADO ATÉ 12X",$D44-($D44*TAXAS!$F$10))/12,IF($A44=TAXAS!$A$11,IF($B44="PARCELADO ATÉ 12X",$D44-($D44*TAXAS!$F$11))/12,IF($A44=TAXAS!$A$12,IF($B44="PARCELADO ATÉ 12X",$D44-($D44*TAXAS!$F$12))/12,IF($A44=TAXAS!$A$13,IF($B44="PARCELADO ATÉ 12X",$D44-($D44*TAXAS!$F$13))/12,IF($A44=TAXAS!$A$14,IF($B44="PARCELADO ATÉ 12X",$D44-($D44*TAXAS!$F$14))/12,IF($A44=TAXAS!$A$15,IF($B44="PARCELADO ATÉ 12X",$D44-($D44*TAXAS!$F$15))/12,IF($A44=TAXAS!$A$16,IF($B44="PARCELADO ATÉ 12X",$D44-($D44*TAXAS!$F$16))/12,IF($A44=TAXAS!$A$17,IF($B44="PARCELADO ATÉ 12X",$D44-($D44*TAXAS!$F$17))/12,IF($A44=TAXAS!$A$18,IF($B44="PARCELADO ATÉ 12X",$D44-($D44*TAXAS!$F$18))/12,IF($A44=TAXAS!$A$19,IF($B44="PARCELADO ATÉ 12X",$D44-($D44*TAXAS!$F$19))/12,IF($A44=TAXAS!$A$20,IF($B44="PARCELADO ATÉ 12X",$D44-($D44*TAXAS!$F$20))/12,IF($A44=TAXAS!$A$21,IF($B44="PARCELADO ATÉ 12X",$D44-($D44*TAXAS!$F$21))/12,IF($A44=TAXAS!$A$22,IF($B44="PARCELADO ATÉ 12X",$D44-($D44*TAXAS!$F$22))/12,IF($A44=TAXAS!$A$23,IF($B44="PARCELADO ATÉ 12X",$D44-($D44*TAXAS!$F$23))/12,IF($A44=TAXAS!$A$24,IF($B44="PARCELADO ATÉ 12X",$D44-($D44*TAXAS!$F$24))/12,IF($A44=TAXAS!$A$25,IF($B44="PARCELADO ATÉ 12X",$D44-($D44*TAXAS!$F$25))/12,IF($A44=TAXAS!$A$26,IF($B44="PARCELADO ATÉ 12X",$D44-($D44*TAXAS!$F$26))/12,IF($A44=TAXAS!$A$27,IF($B44="PARCELADO ATÉ 12X",$D44-($D44*TAXAS!$F$27))/12))))))))))))))))))))))))/1</f>
        <v>0</v>
      </c>
      <c r="J44" s="8">
        <f t="shared" si="0"/>
        <v>0</v>
      </c>
      <c r="K44" s="10" t="b">
        <f>IF($B44="PARCELADO ATÉ 3X",($D44-($D44*TAXAS!$D$4))-$J44)</f>
        <v>0</v>
      </c>
      <c r="L44" s="10" t="b">
        <f>IF($B44="PARCELADO ATÉ 6X",($D44-($D44*TAXAS!$E$4))-$J44)</f>
        <v>0</v>
      </c>
      <c r="M44" s="10" t="b">
        <f>IF($B44="PARCELADO ATÉ 12X",($D44-($D44*TAXAS!$F$4))-$J44)</f>
        <v>0</v>
      </c>
      <c r="N44" s="8">
        <f t="shared" si="1"/>
        <v>0</v>
      </c>
      <c r="O44" s="10">
        <f t="shared" si="2"/>
        <v>0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31" ht="15.75" customHeight="1" x14ac:dyDescent="0.2">
      <c r="A45" s="3"/>
      <c r="B45" s="5"/>
      <c r="C45" s="6"/>
      <c r="D45" s="42"/>
      <c r="E45" s="8">
        <f>IF($A45="VISA",IF($B45="DÉBITO",$D45-($D45*TAXAS!$B$4)),IF($A45="MASTER",IF($B45="DÉBITO",$D45-($D45*TAXAS!$B$5)),IF($A45="ELO", IF($B45="DÉBITO",$D45-($D45*TAXAS!$B$6)),IF($A45="HIPERCARD",IF($B45="DÉBITO",$D45-($D45*TAXAS!$B$7)),IF($A45="DINERS",IF($B45="DÉBITO",$D45-($D45*TAXAS!$B$8)),IF($A45="AMERICA EXPRESS",IF($B45="DÉBITO",$D45-($D45*TAXAS!$B$9)),IF($A45=TAXAS!$A$10,IF($B45="DÉBITO",$D45-($D45*TAXAS!$B$10)), IF($A45=TAXAS!$A$11,IF($B45="DÉBITO",$D45-($D45*TAXAS!$B$11)), IF($A45=TAXAS!$A$12,IF($B45="DÉBITO",$D45-($D45*TAXAS!$B$12)), IF($A45=TAXAS!$A$13,IF($B45="DÉBITO",$D45-($D45*TAXAS!$B$13)), IF($A45=TAXAS!$A$14,IF($B45="DÉBITO",$D45-($D45*TAXAS!$B$14)), IF($A45=TAXAS!$A$15,IF($B45="DÉBITO",$D45-($D45*TAXAS!$B$15)), IF($A45=TAXAS!$A$16,IF($B45="DÉBITO",$D45-($D45*TAXAS!$B$16)), IF($A45=TAXAS!$A$17,IF($B45="DÉBITO",$D45-($D45*TAXAS!$B$17)), IF($A45=TAXAS!$A$18,IF($B45="DÉBITO",$D45-($D45*TAXAS!$B$18)), IF($A45=TAXAS!$A$19,IF($B45="DÉBITO",$D45-($D45*TAXAS!$B$19)), IF($A45=TAXAS!$A$20,IF($B45="DÉBITO",$D45-($D45*TAXAS!$B$20)), IF($A45=TAXAS!$A$21,IF($B45="DÉBITO",$D45-($D45*TAXAS!$B$21)), IF($A45=TAXAS!$A$22,IF($B45="DÉBITO",$D45-($D45*TAXAS!$B$22)), IF($A45=TAXAS!$A$23,IF($B45="DÉBITO",$D45-($D45*TAXAS!$B$23)), IF($A45=TAXAS!$A$24,IF($B45="DÉBITO",$D45-($D45*TAXAS!$B$24)), IF($A45=TAXAS!$A$25,IF($B45="DÉBITO",$D45-($D45*TAXAS!$B$25)), IF($A45=TAXAS!$A$26,IF($B45="DÉBITO",$D45-($D45*TAXAS!$B$26)), IF($A45=TAXAS!$A$27,IF($B45="DÉBITO",$D45-($D45*TAXAS!$B$27))))))))))))))))))))))))))/1</f>
        <v>0</v>
      </c>
      <c r="F45" s="8">
        <f>IF($A45="VISA",IF($B45="CRÉDITO",$D45-($D45*TAXAS!$C$4)),IF($A45="MASTER",IF($B45="CRÉDITO",$D45-($D45*TAXAS!$C$5)),IF($A45="ELO", IF($B45="CRÉDITO",$D45-($D45*TAXAS!$C$6)),IF($A45="HIPERCARD",IF($B45="CRÉDITO",$D45-($D45*TAXAS!$C$7)),IF($A45="DINERS",IF($B45="CRÉDITO",$D45-($D45*TAXAS!$C$8)),IF($A45="AMERICA EXPRESS",IF($B45="CRÉDITO",$D45-($D45*TAXAS!$C$9)),IF($A45=TAXAS!$A$10,IF($B45="CRÉDITO",$D45-($D45*TAXAS!$C$10)), IF($A45=TAXAS!$A$11,IF($B45="CRÉDITO",$D45-($D45*TAXAS!$C$11)), IF($A45=TAXAS!$A$12,IF($B45="CRÉDITO",$D45-($D45*TAXAS!$C$12)), IF($A45=TAXAS!$A$13,IF($B45="CRÉDITO",$D45-($D45*TAXAS!$C$13)), IF($A45=TAXAS!$A$14,IF($B45="CRÉDITO",$D45-($D45*TAXAS!$C$14)), IF($A45=TAXAS!$A$15,IF($B45="CRÉDITO",$D45-($D45*TAXAS!$C$15)), IF($A45=TAXAS!$A$16,IF($B45="CRÉDITO",$D45-($D45*TAXAS!$C$16)), IF($A45=TAXAS!$A$17,IF($B45="CRÉDITO",$D45-($D45*TAXAS!$C$17)), IF($A45=TAXAS!$A$18,IF($B45="CRÉDITO",$D45-($D45*TAXAS!$C$18)), IF($A45=TAXAS!$A$19,IF($B45="CRÉDITO",$D45-($D45*TAXAS!$C$19)), IF($A45=TAXAS!$A$20,IF($B45="CRÉDITO",$D45-($D45*TAXAS!$C$20)), IF($A45=TAXAS!$A$21,IF($B45="CRÉDITO",$D45-($D45*TAXAS!$C$21)), IF($A45=TAXAS!$A$22,IF($B45="CRÉDITO",$D45-($D45*TAXAS!$C$22)), IF($A45=TAXAS!$A$23,IF($B45="CRÉDITO",$D45-($D45*TAXAS!$C$23)), IF($A45=TAXAS!$A$24,IF($B45="CRÉDITO",$D45-($D45*TAXAS!$C$24)), IF($A45=TAXAS!$A$25,IF($B45="CRÉDITO",$D45-($D45*TAXAS!$C$25)), IF($A45=TAXAS!$A$26,IF($B45="CRÉDITO",$D45-($D45*TAXAS!$C$26)), IF($A45=TAXAS!$A$27,IF($B45="CRÉDITO",$D45-($D45*TAXAS!$C$27))))))))))))))))))))))))))/1</f>
        <v>0</v>
      </c>
      <c r="G45" s="9">
        <f>IF($A45="VISA",IF($B45="PARCELADO ATÉ 3X",$D45-(D45*TAXAS!$D$4))/3,IF($A45="MASTER",IF($B45="PARCELADO ATÉ 3X",$D45-(D45*TAXAS!$D$5))/3,IF($A45="ELO",IF($B45="PARCELADO ATÉ 3X",$D45-(D45*TAXAS!$D$6))/3,IF($A45="HIPERCARD",IF($B45="PARCELADO ATÉ 3X",$D45-(D45*TAXAS!$D$7))/3,IF($A45="DINERS",IF($B45="PARCELADO ATÉ 3X",$D45-(D45*TAXAS!$D$8))/3,IF($A45="AMERICA EXPRESS",IF($B45="PARCELADO ATÉ 3X",$D45-(D45*TAXAS!$D$9))/3,IF($A45=TAXAS!$A$10,IF($B45="PARCELADO ATÉ 3X",$D45-($D45*TAXAS!$D$10))/3,IF($A45=TAXAS!$A$11,IF($B45="PARCELADO ATÉ 3X",$D45-($D45*TAXAS!$D$11))/3,IF($A45=TAXAS!$A$12,IF($B45="PARCELADO ATÉ 3X",$D45-($D45*TAXAS!$D$12))/3,IF($A45=TAXAS!$A$13,IF($B45="PARCELADO ATÉ 3X",$D45-($D45*TAXAS!$D$13))/3,IF($A45=TAXAS!$A$14,IF($B45="PARCELADO ATÉ 3X",$D45-($D45*TAXAS!$D$14))/3,IF($A45=TAXAS!$A$15,IF($B45="PARCELADO ATÉ 3X",$D45-($D45*TAXAS!$D$15))/3,IF($A45=TAXAS!$A$16,IF($B45="PARCELADO ATÉ 3X",$D45-($D45*TAXAS!$D$16))/3,IF($A45=TAXAS!$A$17,IF($B45="PARCELADO ATÉ 3X",$D45-($D45*TAXAS!$D$17))/3,IF($A45=TAXAS!$A$18,IF($B45="PARCELADO ATÉ 3X",$D45-($D45*TAXAS!$D$18))/3,IF($A45=TAXAS!$A$19,IF($B45="PARCELADO ATÉ 3X",$D45-($D45*TAXAS!$D$19))/3,IF($A45=TAXAS!$A$20,IF($B45="PARCELADO ATÉ 3X",$D45-($D45*TAXAS!$D$20))/3,IF($A45=TAXAS!$A$21,IF($B45="PARCELADO ATÉ 3X",$D45-($D45*TAXAS!$D$21))/3,IF($A45=TAXAS!$A$22,IF($B45="PARCELADO ATÉ 3X",$D45-($D45*TAXAS!$D$22))/3,IF($A45=TAXAS!$A$23,IF($B45="PARCELADO ATÉ 3X",$D45-($D45*TAXAS!$D$23))/3,IF($A45=TAXAS!$A$24,IF($B45="PARCELADO ATÉ 3X",$D45-($D45*TAXAS!$D$24))/3,IF($A45=TAXAS!$A$25,IF($B45="PARCELADO ATÉ 3X",$D45-($D45*TAXAS!$D$25))/3,IF($A45=TAXAS!$A$26,IF($B45="PARCELADO ATÉ 3X",$D45-($D45*TAXAS!$D$26))/3,IF($A45=TAXAS!$A$27,IF($B45="PARCELADO ATÉ 3X",$D45-($D45*TAXAS!$D$27))/3))))))))))))))))))))))))/1</f>
        <v>0</v>
      </c>
      <c r="H45" s="9">
        <f>IF($A45="VISA",IF($B45="PARCELADO ATÉ 6X",$D45-(D45*TAXAS!$E$4))/6,IF($A45="MASTER",IF($B45="PARCELADO ATÉ 6X",$D45-(D45*TAXAS!$E$5))/6,IF($A45="ELO",IF($B45="PARCELADO ATÉ 6X",$D45-(D45*TAXAS!$E$6))/6,IF($A45="HIPERCARD",IF($B45="PARCELADO ATÉ 6X",$D45-(D45*TAXAS!$E$7))/6,IF($A45="DINERS",IF($B45="PARCELADO ATÉ 6X",$D45-(D45*TAXAS!$E$8))/6,IF($A45="AMERICA EXPRESS",IF($B45="PARCELADO ATÉ 6X",$D45-(D45*TAXAS!$E$9))/6,IF($A45=TAXAS!$A$10,IF($B45="PARCELADO ATÉ 6X",$D45-($D45*TAXAS!$E$10))/6,IF($A45=TAXAS!$A$11,IF($B45="PARCELADO ATÉ 6X",$D45-($D45*TAXAS!$E$11))/6,IF($A45=TAXAS!$A$12,IF($B45="PARCELADO ATÉ 6X",$D45-($D45*TAXAS!$E$12))/6,IF($A45=TAXAS!$A$13,IF($B45="PARCELADO ATÉ 6X",$D45-($D45*TAXAS!$E$13))/6,IF($A45=TAXAS!$A$14,IF($B45="PARCELADO ATÉ 6X",$D45-($D45*TAXAS!$E$14))/6,IF($A45=TAXAS!$A$15,IF($B45="PARCELADO ATÉ 6X",$D45-($D45*TAXAS!$E$15))/6,IF($A45=TAXAS!$A$16,IF($B45="PARCELADO ATÉ 6X",$D45-($D45*TAXAS!$E$16))/6,IF($A45=TAXAS!$A$17,IF($B45="PARCELADO ATÉ 6X",$D45-($D45*TAXAS!$E$17))/6,IF($A45=TAXAS!$A$18,IF($B45="PARCELADO ATÉ 6X",$D45-($D45*TAXAS!$E$18))/6,IF($A45=TAXAS!$A$19,IF($B45="PARCELADO ATÉ 6X",$D45-($D45*TAXAS!$E$19))/6,IF($A45=TAXAS!$A$20,IF($B45="PARCELADO ATÉ 6X",$D45-($D45*TAXAS!$E$20))/6,IF($A45=TAXAS!$A$21,IF($B45="PARCELADO ATÉ 6X",$D45-($D45*TAXAS!$E$21))/6,IF($A45=TAXAS!$A$22,IF($B45="PARCELADO ATÉ 6X",$D45-($D45*TAXAS!$E$22))/6,IF($A45=TAXAS!$A$23,IF($B45="PARCELADO ATÉ 6X",$D45-($D45*TAXAS!$E$23))/6,IF($A45=TAXAS!$A$24,IF($B45="PARCELADO ATÉ 6X",$D45-($D45*TAXAS!$E$24))/6,IF($A45=TAXAS!$A$25,IF($B45="PARCELADO ATÉ 6X",$D45-($D45*TAXAS!$E$25))/6,IF($A45=TAXAS!$A$26,IF($B45="PARCELADO ATÉ 6X",$D45-($D45*TAXAS!$E$26))/6,IF($A45=TAXAS!$A$27,IF($B45="PARCELADO ATÉ 6X",$D45-($D45*TAXAS!$E$27))/6))))))))))))))))))))))))/1</f>
        <v>0</v>
      </c>
      <c r="I45" s="9">
        <f>IF($A45="VISA",IF($B45="PARCELADO ATÉ 12X",$D45-(D45*TAXAS!$F$4))/12,IF($A45="MASTER",IF($B45="PARCELADO ATÉ 12X",$D45-(D45*TAXAS!$F$5))/12,IF($A45="ELO",IF($B45="PARCELADO ATÉ 12X",$D45-(D45*TAXAS!$F$6))/12,IF($A45="HIPERCARD",IF($B45="PARCELADO ATÉ 12X",$D45-(D45*TAXAS!$F$7))/12,IF($A45="DINERS",IF($B45="PARCELADO ATÉ 12X",$D45-(D45*TAXAS!$F$8))/12,IF($A45="AMERICA EXPRESS",IF($B45="PARCELADO ATÉ 12X",$D45-(D45*TAXAS!$F$9))/12,IF($A45=TAXAS!$A$10,IF($B45="PARCELADO ATÉ 12X",$D45-($D45*TAXAS!$F$10))/12,IF($A45=TAXAS!$A$11,IF($B45="PARCELADO ATÉ 12X",$D45-($D45*TAXAS!$F$11))/12,IF($A45=TAXAS!$A$12,IF($B45="PARCELADO ATÉ 12X",$D45-($D45*TAXAS!$F$12))/12,IF($A45=TAXAS!$A$13,IF($B45="PARCELADO ATÉ 12X",$D45-($D45*TAXAS!$F$13))/12,IF($A45=TAXAS!$A$14,IF($B45="PARCELADO ATÉ 12X",$D45-($D45*TAXAS!$F$14))/12,IF($A45=TAXAS!$A$15,IF($B45="PARCELADO ATÉ 12X",$D45-($D45*TAXAS!$F$15))/12,IF($A45=TAXAS!$A$16,IF($B45="PARCELADO ATÉ 12X",$D45-($D45*TAXAS!$F$16))/12,IF($A45=TAXAS!$A$17,IF($B45="PARCELADO ATÉ 12X",$D45-($D45*TAXAS!$F$17))/12,IF($A45=TAXAS!$A$18,IF($B45="PARCELADO ATÉ 12X",$D45-($D45*TAXAS!$F$18))/12,IF($A45=TAXAS!$A$19,IF($B45="PARCELADO ATÉ 12X",$D45-($D45*TAXAS!$F$19))/12,IF($A45=TAXAS!$A$20,IF($B45="PARCELADO ATÉ 12X",$D45-($D45*TAXAS!$F$20))/12,IF($A45=TAXAS!$A$21,IF($B45="PARCELADO ATÉ 12X",$D45-($D45*TAXAS!$F$21))/12,IF($A45=TAXAS!$A$22,IF($B45="PARCELADO ATÉ 12X",$D45-($D45*TAXAS!$F$22))/12,IF($A45=TAXAS!$A$23,IF($B45="PARCELADO ATÉ 12X",$D45-($D45*TAXAS!$F$23))/12,IF($A45=TAXAS!$A$24,IF($B45="PARCELADO ATÉ 12X",$D45-($D45*TAXAS!$F$24))/12,IF($A45=TAXAS!$A$25,IF($B45="PARCELADO ATÉ 12X",$D45-($D45*TAXAS!$F$25))/12,IF($A45=TAXAS!$A$26,IF($B45="PARCELADO ATÉ 12X",$D45-($D45*TAXAS!$F$26))/12,IF($A45=TAXAS!$A$27,IF($B45="PARCELADO ATÉ 12X",$D45-($D45*TAXAS!$F$27))/12))))))))))))))))))))))))/1</f>
        <v>0</v>
      </c>
      <c r="J45" s="8">
        <f t="shared" si="0"/>
        <v>0</v>
      </c>
      <c r="K45" s="10" t="b">
        <f>IF($B45="PARCELADO ATÉ 3X",($D45-($D45*TAXAS!$D$4))-$J45)</f>
        <v>0</v>
      </c>
      <c r="L45" s="10" t="b">
        <f>IF($B45="PARCELADO ATÉ 6X",($D45-($D45*TAXAS!$E$4))-$J45)</f>
        <v>0</v>
      </c>
      <c r="M45" s="10" t="b">
        <f>IF($B45="PARCELADO ATÉ 12X",($D45-($D45*TAXAS!$F$4))-$J45)</f>
        <v>0</v>
      </c>
      <c r="N45" s="8">
        <f t="shared" si="1"/>
        <v>0</v>
      </c>
      <c r="O45" s="10">
        <f t="shared" si="2"/>
        <v>0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1:31" ht="15.75" customHeight="1" x14ac:dyDescent="0.2">
      <c r="A46" s="3"/>
      <c r="B46" s="5"/>
      <c r="C46" s="6"/>
      <c r="D46" s="42"/>
      <c r="E46" s="8">
        <f>IF($A46="VISA",IF($B46="DÉBITO",$D46-($D46*TAXAS!$B$4)),IF($A46="MASTER",IF($B46="DÉBITO",$D46-($D46*TAXAS!$B$5)),IF($A46="ELO", IF($B46="DÉBITO",$D46-($D46*TAXAS!$B$6)),IF($A46="HIPERCARD",IF($B46="DÉBITO",$D46-($D46*TAXAS!$B$7)),IF($A46="DINERS",IF($B46="DÉBITO",$D46-($D46*TAXAS!$B$8)),IF($A46="AMERICA EXPRESS",IF($B46="DÉBITO",$D46-($D46*TAXAS!$B$9)),IF($A46=TAXAS!$A$10,IF($B46="DÉBITO",$D46-($D46*TAXAS!$B$10)), IF($A46=TAXAS!$A$11,IF($B46="DÉBITO",$D46-($D46*TAXAS!$B$11)), IF($A46=TAXAS!$A$12,IF($B46="DÉBITO",$D46-($D46*TAXAS!$B$12)), IF($A46=TAXAS!$A$13,IF($B46="DÉBITO",$D46-($D46*TAXAS!$B$13)), IF($A46=TAXAS!$A$14,IF($B46="DÉBITO",$D46-($D46*TAXAS!$B$14)), IF($A46=TAXAS!$A$15,IF($B46="DÉBITO",$D46-($D46*TAXAS!$B$15)), IF($A46=TAXAS!$A$16,IF($B46="DÉBITO",$D46-($D46*TAXAS!$B$16)), IF($A46=TAXAS!$A$17,IF($B46="DÉBITO",$D46-($D46*TAXAS!$B$17)), IF($A46=TAXAS!$A$18,IF($B46="DÉBITO",$D46-($D46*TAXAS!$B$18)), IF($A46=TAXAS!$A$19,IF($B46="DÉBITO",$D46-($D46*TAXAS!$B$19)), IF($A46=TAXAS!$A$20,IF($B46="DÉBITO",$D46-($D46*TAXAS!$B$20)), IF($A46=TAXAS!$A$21,IF($B46="DÉBITO",$D46-($D46*TAXAS!$B$21)), IF($A46=TAXAS!$A$22,IF($B46="DÉBITO",$D46-($D46*TAXAS!$B$22)), IF($A46=TAXAS!$A$23,IF($B46="DÉBITO",$D46-($D46*TAXAS!$B$23)), IF($A46=TAXAS!$A$24,IF($B46="DÉBITO",$D46-($D46*TAXAS!$B$24)), IF($A46=TAXAS!$A$25,IF($B46="DÉBITO",$D46-($D46*TAXAS!$B$25)), IF($A46=TAXAS!$A$26,IF($B46="DÉBITO",$D46-($D46*TAXAS!$B$26)), IF($A46=TAXAS!$A$27,IF($B46="DÉBITO",$D46-($D46*TAXAS!$B$27))))))))))))))))))))))))))/1</f>
        <v>0</v>
      </c>
      <c r="F46" s="8">
        <f>IF($A46="VISA",IF($B46="CRÉDITO",$D46-($D46*TAXAS!$C$4)),IF($A46="MASTER",IF($B46="CRÉDITO",$D46-($D46*TAXAS!$C$5)),IF($A46="ELO", IF($B46="CRÉDITO",$D46-($D46*TAXAS!$C$6)),IF($A46="HIPERCARD",IF($B46="CRÉDITO",$D46-($D46*TAXAS!$C$7)),IF($A46="DINERS",IF($B46="CRÉDITO",$D46-($D46*TAXAS!$C$8)),IF($A46="AMERICA EXPRESS",IF($B46="CRÉDITO",$D46-($D46*TAXAS!$C$9)),IF($A46=TAXAS!$A$10,IF($B46="CRÉDITO",$D46-($D46*TAXAS!$C$10)), IF($A46=TAXAS!$A$11,IF($B46="CRÉDITO",$D46-($D46*TAXAS!$C$11)), IF($A46=TAXAS!$A$12,IF($B46="CRÉDITO",$D46-($D46*TAXAS!$C$12)), IF($A46=TAXAS!$A$13,IF($B46="CRÉDITO",$D46-($D46*TAXAS!$C$13)), IF($A46=TAXAS!$A$14,IF($B46="CRÉDITO",$D46-($D46*TAXAS!$C$14)), IF($A46=TAXAS!$A$15,IF($B46="CRÉDITO",$D46-($D46*TAXAS!$C$15)), IF($A46=TAXAS!$A$16,IF($B46="CRÉDITO",$D46-($D46*TAXAS!$C$16)), IF($A46=TAXAS!$A$17,IF($B46="CRÉDITO",$D46-($D46*TAXAS!$C$17)), IF($A46=TAXAS!$A$18,IF($B46="CRÉDITO",$D46-($D46*TAXAS!$C$18)), IF($A46=TAXAS!$A$19,IF($B46="CRÉDITO",$D46-($D46*TAXAS!$C$19)), IF($A46=TAXAS!$A$20,IF($B46="CRÉDITO",$D46-($D46*TAXAS!$C$20)), IF($A46=TAXAS!$A$21,IF($B46="CRÉDITO",$D46-($D46*TAXAS!$C$21)), IF($A46=TAXAS!$A$22,IF($B46="CRÉDITO",$D46-($D46*TAXAS!$C$22)), IF($A46=TAXAS!$A$23,IF($B46="CRÉDITO",$D46-($D46*TAXAS!$C$23)), IF($A46=TAXAS!$A$24,IF($B46="CRÉDITO",$D46-($D46*TAXAS!$C$24)), IF($A46=TAXAS!$A$25,IF($B46="CRÉDITO",$D46-($D46*TAXAS!$C$25)), IF($A46=TAXAS!$A$26,IF($B46="CRÉDITO",$D46-($D46*TAXAS!$C$26)), IF($A46=TAXAS!$A$27,IF($B46="CRÉDITO",$D46-($D46*TAXAS!$C$27))))))))))))))))))))))))))/1</f>
        <v>0</v>
      </c>
      <c r="G46" s="9">
        <f>IF($A46="VISA",IF($B46="PARCELADO ATÉ 3X",$D46-(D46*TAXAS!$D$4))/3,IF($A46="MASTER",IF($B46="PARCELADO ATÉ 3X",$D46-(D46*TAXAS!$D$5))/3,IF($A46="ELO",IF($B46="PARCELADO ATÉ 3X",$D46-(D46*TAXAS!$D$6))/3,IF($A46="HIPERCARD",IF($B46="PARCELADO ATÉ 3X",$D46-(D46*TAXAS!$D$7))/3,IF($A46="DINERS",IF($B46="PARCELADO ATÉ 3X",$D46-(D46*TAXAS!$D$8))/3,IF($A46="AMERICA EXPRESS",IF($B46="PARCELADO ATÉ 3X",$D46-(D46*TAXAS!$D$9))/3,IF($A46=TAXAS!$A$10,IF($B46="PARCELADO ATÉ 3X",$D46-($D46*TAXAS!$D$10))/3,IF($A46=TAXAS!$A$11,IF($B46="PARCELADO ATÉ 3X",$D46-($D46*TAXAS!$D$11))/3,IF($A46=TAXAS!$A$12,IF($B46="PARCELADO ATÉ 3X",$D46-($D46*TAXAS!$D$12))/3,IF($A46=TAXAS!$A$13,IF($B46="PARCELADO ATÉ 3X",$D46-($D46*TAXAS!$D$13))/3,IF($A46=TAXAS!$A$14,IF($B46="PARCELADO ATÉ 3X",$D46-($D46*TAXAS!$D$14))/3,IF($A46=TAXAS!$A$15,IF($B46="PARCELADO ATÉ 3X",$D46-($D46*TAXAS!$D$15))/3,IF($A46=TAXAS!$A$16,IF($B46="PARCELADO ATÉ 3X",$D46-($D46*TAXAS!$D$16))/3,IF($A46=TAXAS!$A$17,IF($B46="PARCELADO ATÉ 3X",$D46-($D46*TAXAS!$D$17))/3,IF($A46=TAXAS!$A$18,IF($B46="PARCELADO ATÉ 3X",$D46-($D46*TAXAS!$D$18))/3,IF($A46=TAXAS!$A$19,IF($B46="PARCELADO ATÉ 3X",$D46-($D46*TAXAS!$D$19))/3,IF($A46=TAXAS!$A$20,IF($B46="PARCELADO ATÉ 3X",$D46-($D46*TAXAS!$D$20))/3,IF($A46=TAXAS!$A$21,IF($B46="PARCELADO ATÉ 3X",$D46-($D46*TAXAS!$D$21))/3,IF($A46=TAXAS!$A$22,IF($B46="PARCELADO ATÉ 3X",$D46-($D46*TAXAS!$D$22))/3,IF($A46=TAXAS!$A$23,IF($B46="PARCELADO ATÉ 3X",$D46-($D46*TAXAS!$D$23))/3,IF($A46=TAXAS!$A$24,IF($B46="PARCELADO ATÉ 3X",$D46-($D46*TAXAS!$D$24))/3,IF($A46=TAXAS!$A$25,IF($B46="PARCELADO ATÉ 3X",$D46-($D46*TAXAS!$D$25))/3,IF($A46=TAXAS!$A$26,IF($B46="PARCELADO ATÉ 3X",$D46-($D46*TAXAS!$D$26))/3,IF($A46=TAXAS!$A$27,IF($B46="PARCELADO ATÉ 3X",$D46-($D46*TAXAS!$D$27))/3))))))))))))))))))))))))/1</f>
        <v>0</v>
      </c>
      <c r="H46" s="9">
        <f>IF($A46="VISA",IF($B46="PARCELADO ATÉ 6X",$D46-(D46*TAXAS!$E$4))/6,IF($A46="MASTER",IF($B46="PARCELADO ATÉ 6X",$D46-(D46*TAXAS!$E$5))/6,IF($A46="ELO",IF($B46="PARCELADO ATÉ 6X",$D46-(D46*TAXAS!$E$6))/6,IF($A46="HIPERCARD",IF($B46="PARCELADO ATÉ 6X",$D46-(D46*TAXAS!$E$7))/6,IF($A46="DINERS",IF($B46="PARCELADO ATÉ 6X",$D46-(D46*TAXAS!$E$8))/6,IF($A46="AMERICA EXPRESS",IF($B46="PARCELADO ATÉ 6X",$D46-(D46*TAXAS!$E$9))/6,IF($A46=TAXAS!$A$10,IF($B46="PARCELADO ATÉ 6X",$D46-($D46*TAXAS!$E$10))/6,IF($A46=TAXAS!$A$11,IF($B46="PARCELADO ATÉ 6X",$D46-($D46*TAXAS!$E$11))/6,IF($A46=TAXAS!$A$12,IF($B46="PARCELADO ATÉ 6X",$D46-($D46*TAXAS!$E$12))/6,IF($A46=TAXAS!$A$13,IF($B46="PARCELADO ATÉ 6X",$D46-($D46*TAXAS!$E$13))/6,IF($A46=TAXAS!$A$14,IF($B46="PARCELADO ATÉ 6X",$D46-($D46*TAXAS!$E$14))/6,IF($A46=TAXAS!$A$15,IF($B46="PARCELADO ATÉ 6X",$D46-($D46*TAXAS!$E$15))/6,IF($A46=TAXAS!$A$16,IF($B46="PARCELADO ATÉ 6X",$D46-($D46*TAXAS!$E$16))/6,IF($A46=TAXAS!$A$17,IF($B46="PARCELADO ATÉ 6X",$D46-($D46*TAXAS!$E$17))/6,IF($A46=TAXAS!$A$18,IF($B46="PARCELADO ATÉ 6X",$D46-($D46*TAXAS!$E$18))/6,IF($A46=TAXAS!$A$19,IF($B46="PARCELADO ATÉ 6X",$D46-($D46*TAXAS!$E$19))/6,IF($A46=TAXAS!$A$20,IF($B46="PARCELADO ATÉ 6X",$D46-($D46*TAXAS!$E$20))/6,IF($A46=TAXAS!$A$21,IF($B46="PARCELADO ATÉ 6X",$D46-($D46*TAXAS!$E$21))/6,IF($A46=TAXAS!$A$22,IF($B46="PARCELADO ATÉ 6X",$D46-($D46*TAXAS!$E$22))/6,IF($A46=TAXAS!$A$23,IF($B46="PARCELADO ATÉ 6X",$D46-($D46*TAXAS!$E$23))/6,IF($A46=TAXAS!$A$24,IF($B46="PARCELADO ATÉ 6X",$D46-($D46*TAXAS!$E$24))/6,IF($A46=TAXAS!$A$25,IF($B46="PARCELADO ATÉ 6X",$D46-($D46*TAXAS!$E$25))/6,IF($A46=TAXAS!$A$26,IF($B46="PARCELADO ATÉ 6X",$D46-($D46*TAXAS!$E$26))/6,IF($A46=TAXAS!$A$27,IF($B46="PARCELADO ATÉ 6X",$D46-($D46*TAXAS!$E$27))/6))))))))))))))))))))))))/1</f>
        <v>0</v>
      </c>
      <c r="I46" s="9">
        <f>IF($A46="VISA",IF($B46="PARCELADO ATÉ 12X",$D46-(D46*TAXAS!$F$4))/12,IF($A46="MASTER",IF($B46="PARCELADO ATÉ 12X",$D46-(D46*TAXAS!$F$5))/12,IF($A46="ELO",IF($B46="PARCELADO ATÉ 12X",$D46-(D46*TAXAS!$F$6))/12,IF($A46="HIPERCARD",IF($B46="PARCELADO ATÉ 12X",$D46-(D46*TAXAS!$F$7))/12,IF($A46="DINERS",IF($B46="PARCELADO ATÉ 12X",$D46-(D46*TAXAS!$F$8))/12,IF($A46="AMERICA EXPRESS",IF($B46="PARCELADO ATÉ 12X",$D46-(D46*TAXAS!$F$9))/12,IF($A46=TAXAS!$A$10,IF($B46="PARCELADO ATÉ 12X",$D46-($D46*TAXAS!$F$10))/12,IF($A46=TAXAS!$A$11,IF($B46="PARCELADO ATÉ 12X",$D46-($D46*TAXAS!$F$11))/12,IF($A46=TAXAS!$A$12,IF($B46="PARCELADO ATÉ 12X",$D46-($D46*TAXAS!$F$12))/12,IF($A46=TAXAS!$A$13,IF($B46="PARCELADO ATÉ 12X",$D46-($D46*TAXAS!$F$13))/12,IF($A46=TAXAS!$A$14,IF($B46="PARCELADO ATÉ 12X",$D46-($D46*TAXAS!$F$14))/12,IF($A46=TAXAS!$A$15,IF($B46="PARCELADO ATÉ 12X",$D46-($D46*TAXAS!$F$15))/12,IF($A46=TAXAS!$A$16,IF($B46="PARCELADO ATÉ 12X",$D46-($D46*TAXAS!$F$16))/12,IF($A46=TAXAS!$A$17,IF($B46="PARCELADO ATÉ 12X",$D46-($D46*TAXAS!$F$17))/12,IF($A46=TAXAS!$A$18,IF($B46="PARCELADO ATÉ 12X",$D46-($D46*TAXAS!$F$18))/12,IF($A46=TAXAS!$A$19,IF($B46="PARCELADO ATÉ 12X",$D46-($D46*TAXAS!$F$19))/12,IF($A46=TAXAS!$A$20,IF($B46="PARCELADO ATÉ 12X",$D46-($D46*TAXAS!$F$20))/12,IF($A46=TAXAS!$A$21,IF($B46="PARCELADO ATÉ 12X",$D46-($D46*TAXAS!$F$21))/12,IF($A46=TAXAS!$A$22,IF($B46="PARCELADO ATÉ 12X",$D46-($D46*TAXAS!$F$22))/12,IF($A46=TAXAS!$A$23,IF($B46="PARCELADO ATÉ 12X",$D46-($D46*TAXAS!$F$23))/12,IF($A46=TAXAS!$A$24,IF($B46="PARCELADO ATÉ 12X",$D46-($D46*TAXAS!$F$24))/12,IF($A46=TAXAS!$A$25,IF($B46="PARCELADO ATÉ 12X",$D46-($D46*TAXAS!$F$25))/12,IF($A46=TAXAS!$A$26,IF($B46="PARCELADO ATÉ 12X",$D46-($D46*TAXAS!$F$26))/12,IF($A46=TAXAS!$A$27,IF($B46="PARCELADO ATÉ 12X",$D46-($D46*TAXAS!$F$27))/12))))))))))))))))))))))))/1</f>
        <v>0</v>
      </c>
      <c r="J46" s="8">
        <f t="shared" si="0"/>
        <v>0</v>
      </c>
      <c r="K46" s="10" t="b">
        <f>IF($B46="PARCELADO ATÉ 3X",($D46-($D46*TAXAS!$D$4))-$J46)</f>
        <v>0</v>
      </c>
      <c r="L46" s="10" t="b">
        <f>IF($B46="PARCELADO ATÉ 6X",($D46-($D46*TAXAS!$E$4))-$J46)</f>
        <v>0</v>
      </c>
      <c r="M46" s="10" t="b">
        <f>IF($B46="PARCELADO ATÉ 12X",($D46-($D46*TAXAS!$F$4))-$J46)</f>
        <v>0</v>
      </c>
      <c r="N46" s="8">
        <f t="shared" si="1"/>
        <v>0</v>
      </c>
      <c r="O46" s="10">
        <f t="shared" si="2"/>
        <v>0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31" ht="15.75" customHeight="1" x14ac:dyDescent="0.2">
      <c r="A47" s="3"/>
      <c r="B47" s="5"/>
      <c r="C47" s="6"/>
      <c r="D47" s="42"/>
      <c r="E47" s="8">
        <f>IF($A47="VISA",IF($B47="DÉBITO",$D47-($D47*TAXAS!$B$4)),IF($A47="MASTER",IF($B47="DÉBITO",$D47-($D47*TAXAS!$B$5)),IF($A47="ELO", IF($B47="DÉBITO",$D47-($D47*TAXAS!$B$6)),IF($A47="HIPERCARD",IF($B47="DÉBITO",$D47-($D47*TAXAS!$B$7)),IF($A47="DINERS",IF($B47="DÉBITO",$D47-($D47*TAXAS!$B$8)),IF($A47="AMERICA EXPRESS",IF($B47="DÉBITO",$D47-($D47*TAXAS!$B$9)),IF($A47=TAXAS!$A$10,IF($B47="DÉBITO",$D47-($D47*TAXAS!$B$10)), IF($A47=TAXAS!$A$11,IF($B47="DÉBITO",$D47-($D47*TAXAS!$B$11)), IF($A47=TAXAS!$A$12,IF($B47="DÉBITO",$D47-($D47*TAXAS!$B$12)), IF($A47=TAXAS!$A$13,IF($B47="DÉBITO",$D47-($D47*TAXAS!$B$13)), IF($A47=TAXAS!$A$14,IF($B47="DÉBITO",$D47-($D47*TAXAS!$B$14)), IF($A47=TAXAS!$A$15,IF($B47="DÉBITO",$D47-($D47*TAXAS!$B$15)), IF($A47=TAXAS!$A$16,IF($B47="DÉBITO",$D47-($D47*TAXAS!$B$16)), IF($A47=TAXAS!$A$17,IF($B47="DÉBITO",$D47-($D47*TAXAS!$B$17)), IF($A47=TAXAS!$A$18,IF($B47="DÉBITO",$D47-($D47*TAXAS!$B$18)), IF($A47=TAXAS!$A$19,IF($B47="DÉBITO",$D47-($D47*TAXAS!$B$19)), IF($A47=TAXAS!$A$20,IF($B47="DÉBITO",$D47-($D47*TAXAS!$B$20)), IF($A47=TAXAS!$A$21,IF($B47="DÉBITO",$D47-($D47*TAXAS!$B$21)), IF($A47=TAXAS!$A$22,IF($B47="DÉBITO",$D47-($D47*TAXAS!$B$22)), IF($A47=TAXAS!$A$23,IF($B47="DÉBITO",$D47-($D47*TAXAS!$B$23)), IF($A47=TAXAS!$A$24,IF($B47="DÉBITO",$D47-($D47*TAXAS!$B$24)), IF($A47=TAXAS!$A$25,IF($B47="DÉBITO",$D47-($D47*TAXAS!$B$25)), IF($A47=TAXAS!$A$26,IF($B47="DÉBITO",$D47-($D47*TAXAS!$B$26)), IF($A47=TAXAS!$A$27,IF($B47="DÉBITO",$D47-($D47*TAXAS!$B$27))))))))))))))))))))))))))/1</f>
        <v>0</v>
      </c>
      <c r="F47" s="8">
        <f>IF($A47="VISA",IF($B47="CRÉDITO",$D47-($D47*TAXAS!$C$4)),IF($A47="MASTER",IF($B47="CRÉDITO",$D47-($D47*TAXAS!$C$5)),IF($A47="ELO", IF($B47="CRÉDITO",$D47-($D47*TAXAS!$C$6)),IF($A47="HIPERCARD",IF($B47="CRÉDITO",$D47-($D47*TAXAS!$C$7)),IF($A47="DINERS",IF($B47="CRÉDITO",$D47-($D47*TAXAS!$C$8)),IF($A47="AMERICA EXPRESS",IF($B47="CRÉDITO",$D47-($D47*TAXAS!$C$9)),IF($A47=TAXAS!$A$10,IF($B47="CRÉDITO",$D47-($D47*TAXAS!$C$10)), IF($A47=TAXAS!$A$11,IF($B47="CRÉDITO",$D47-($D47*TAXAS!$C$11)), IF($A47=TAXAS!$A$12,IF($B47="CRÉDITO",$D47-($D47*TAXAS!$C$12)), IF($A47=TAXAS!$A$13,IF($B47="CRÉDITO",$D47-($D47*TAXAS!$C$13)), IF($A47=TAXAS!$A$14,IF($B47="CRÉDITO",$D47-($D47*TAXAS!$C$14)), IF($A47=TAXAS!$A$15,IF($B47="CRÉDITO",$D47-($D47*TAXAS!$C$15)), IF($A47=TAXAS!$A$16,IF($B47="CRÉDITO",$D47-($D47*TAXAS!$C$16)), IF($A47=TAXAS!$A$17,IF($B47="CRÉDITO",$D47-($D47*TAXAS!$C$17)), IF($A47=TAXAS!$A$18,IF($B47="CRÉDITO",$D47-($D47*TAXAS!$C$18)), IF($A47=TAXAS!$A$19,IF($B47="CRÉDITO",$D47-($D47*TAXAS!$C$19)), IF($A47=TAXAS!$A$20,IF($B47="CRÉDITO",$D47-($D47*TAXAS!$C$20)), IF($A47=TAXAS!$A$21,IF($B47="CRÉDITO",$D47-($D47*TAXAS!$C$21)), IF($A47=TAXAS!$A$22,IF($B47="CRÉDITO",$D47-($D47*TAXAS!$C$22)), IF($A47=TAXAS!$A$23,IF($B47="CRÉDITO",$D47-($D47*TAXAS!$C$23)), IF($A47=TAXAS!$A$24,IF($B47="CRÉDITO",$D47-($D47*TAXAS!$C$24)), IF($A47=TAXAS!$A$25,IF($B47="CRÉDITO",$D47-($D47*TAXAS!$C$25)), IF($A47=TAXAS!$A$26,IF($B47="CRÉDITO",$D47-($D47*TAXAS!$C$26)), IF($A47=TAXAS!$A$27,IF($B47="CRÉDITO",$D47-($D47*TAXAS!$C$27))))))))))))))))))))))))))/1</f>
        <v>0</v>
      </c>
      <c r="G47" s="9">
        <f>IF($A47="VISA",IF($B47="PARCELADO ATÉ 3X",$D47-(D47*TAXAS!$D$4))/3,IF($A47="MASTER",IF($B47="PARCELADO ATÉ 3X",$D47-(D47*TAXAS!$D$5))/3,IF($A47="ELO",IF($B47="PARCELADO ATÉ 3X",$D47-(D47*TAXAS!$D$6))/3,IF($A47="HIPERCARD",IF($B47="PARCELADO ATÉ 3X",$D47-(D47*TAXAS!$D$7))/3,IF($A47="DINERS",IF($B47="PARCELADO ATÉ 3X",$D47-(D47*TAXAS!$D$8))/3,IF($A47="AMERICA EXPRESS",IF($B47="PARCELADO ATÉ 3X",$D47-(D47*TAXAS!$D$9))/3,IF($A47=TAXAS!$A$10,IF($B47="PARCELADO ATÉ 3X",$D47-($D47*TAXAS!$D$10))/3,IF($A47=TAXAS!$A$11,IF($B47="PARCELADO ATÉ 3X",$D47-($D47*TAXAS!$D$11))/3,IF($A47=TAXAS!$A$12,IF($B47="PARCELADO ATÉ 3X",$D47-($D47*TAXAS!$D$12))/3,IF($A47=TAXAS!$A$13,IF($B47="PARCELADO ATÉ 3X",$D47-($D47*TAXAS!$D$13))/3,IF($A47=TAXAS!$A$14,IF($B47="PARCELADO ATÉ 3X",$D47-($D47*TAXAS!$D$14))/3,IF($A47=TAXAS!$A$15,IF($B47="PARCELADO ATÉ 3X",$D47-($D47*TAXAS!$D$15))/3,IF($A47=TAXAS!$A$16,IF($B47="PARCELADO ATÉ 3X",$D47-($D47*TAXAS!$D$16))/3,IF($A47=TAXAS!$A$17,IF($B47="PARCELADO ATÉ 3X",$D47-($D47*TAXAS!$D$17))/3,IF($A47=TAXAS!$A$18,IF($B47="PARCELADO ATÉ 3X",$D47-($D47*TAXAS!$D$18))/3,IF($A47=TAXAS!$A$19,IF($B47="PARCELADO ATÉ 3X",$D47-($D47*TAXAS!$D$19))/3,IF($A47=TAXAS!$A$20,IF($B47="PARCELADO ATÉ 3X",$D47-($D47*TAXAS!$D$20))/3,IF($A47=TAXAS!$A$21,IF($B47="PARCELADO ATÉ 3X",$D47-($D47*TAXAS!$D$21))/3,IF($A47=TAXAS!$A$22,IF($B47="PARCELADO ATÉ 3X",$D47-($D47*TAXAS!$D$22))/3,IF($A47=TAXAS!$A$23,IF($B47="PARCELADO ATÉ 3X",$D47-($D47*TAXAS!$D$23))/3,IF($A47=TAXAS!$A$24,IF($B47="PARCELADO ATÉ 3X",$D47-($D47*TAXAS!$D$24))/3,IF($A47=TAXAS!$A$25,IF($B47="PARCELADO ATÉ 3X",$D47-($D47*TAXAS!$D$25))/3,IF($A47=TAXAS!$A$26,IF($B47="PARCELADO ATÉ 3X",$D47-($D47*TAXAS!$D$26))/3,IF($A47=TAXAS!$A$27,IF($B47="PARCELADO ATÉ 3X",$D47-($D47*TAXAS!$D$27))/3))))))))))))))))))))))))/1</f>
        <v>0</v>
      </c>
      <c r="H47" s="9">
        <f>IF($A47="VISA",IF($B47="PARCELADO ATÉ 6X",$D47-(D47*TAXAS!$E$4))/6,IF($A47="MASTER",IF($B47="PARCELADO ATÉ 6X",$D47-(D47*TAXAS!$E$5))/6,IF($A47="ELO",IF($B47="PARCELADO ATÉ 6X",$D47-(D47*TAXAS!$E$6))/6,IF($A47="HIPERCARD",IF($B47="PARCELADO ATÉ 6X",$D47-(D47*TAXAS!$E$7))/6,IF($A47="DINERS",IF($B47="PARCELADO ATÉ 6X",$D47-(D47*TAXAS!$E$8))/6,IF($A47="AMERICA EXPRESS",IF($B47="PARCELADO ATÉ 6X",$D47-(D47*TAXAS!$E$9))/6,IF($A47=TAXAS!$A$10,IF($B47="PARCELADO ATÉ 6X",$D47-($D47*TAXAS!$E$10))/6,IF($A47=TAXAS!$A$11,IF($B47="PARCELADO ATÉ 6X",$D47-($D47*TAXAS!$E$11))/6,IF($A47=TAXAS!$A$12,IF($B47="PARCELADO ATÉ 6X",$D47-($D47*TAXAS!$E$12))/6,IF($A47=TAXAS!$A$13,IF($B47="PARCELADO ATÉ 6X",$D47-($D47*TAXAS!$E$13))/6,IF($A47=TAXAS!$A$14,IF($B47="PARCELADO ATÉ 6X",$D47-($D47*TAXAS!$E$14))/6,IF($A47=TAXAS!$A$15,IF($B47="PARCELADO ATÉ 6X",$D47-($D47*TAXAS!$E$15))/6,IF($A47=TAXAS!$A$16,IF($B47="PARCELADO ATÉ 6X",$D47-($D47*TAXAS!$E$16))/6,IF($A47=TAXAS!$A$17,IF($B47="PARCELADO ATÉ 6X",$D47-($D47*TAXAS!$E$17))/6,IF($A47=TAXAS!$A$18,IF($B47="PARCELADO ATÉ 6X",$D47-($D47*TAXAS!$E$18))/6,IF($A47=TAXAS!$A$19,IF($B47="PARCELADO ATÉ 6X",$D47-($D47*TAXAS!$E$19))/6,IF($A47=TAXAS!$A$20,IF($B47="PARCELADO ATÉ 6X",$D47-($D47*TAXAS!$E$20))/6,IF($A47=TAXAS!$A$21,IF($B47="PARCELADO ATÉ 6X",$D47-($D47*TAXAS!$E$21))/6,IF($A47=TAXAS!$A$22,IF($B47="PARCELADO ATÉ 6X",$D47-($D47*TAXAS!$E$22))/6,IF($A47=TAXAS!$A$23,IF($B47="PARCELADO ATÉ 6X",$D47-($D47*TAXAS!$E$23))/6,IF($A47=TAXAS!$A$24,IF($B47="PARCELADO ATÉ 6X",$D47-($D47*TAXAS!$E$24))/6,IF($A47=TAXAS!$A$25,IF($B47="PARCELADO ATÉ 6X",$D47-($D47*TAXAS!$E$25))/6,IF($A47=TAXAS!$A$26,IF($B47="PARCELADO ATÉ 6X",$D47-($D47*TAXAS!$E$26))/6,IF($A47=TAXAS!$A$27,IF($B47="PARCELADO ATÉ 6X",$D47-($D47*TAXAS!$E$27))/6))))))))))))))))))))))))/1</f>
        <v>0</v>
      </c>
      <c r="I47" s="9">
        <f>IF($A47="VISA",IF($B47="PARCELADO ATÉ 12X",$D47-(D47*TAXAS!$F$4))/12,IF($A47="MASTER",IF($B47="PARCELADO ATÉ 12X",$D47-(D47*TAXAS!$F$5))/12,IF($A47="ELO",IF($B47="PARCELADO ATÉ 12X",$D47-(D47*TAXAS!$F$6))/12,IF($A47="HIPERCARD",IF($B47="PARCELADO ATÉ 12X",$D47-(D47*TAXAS!$F$7))/12,IF($A47="DINERS",IF($B47="PARCELADO ATÉ 12X",$D47-(D47*TAXAS!$F$8))/12,IF($A47="AMERICA EXPRESS",IF($B47="PARCELADO ATÉ 12X",$D47-(D47*TAXAS!$F$9))/12,IF($A47=TAXAS!$A$10,IF($B47="PARCELADO ATÉ 12X",$D47-($D47*TAXAS!$F$10))/12,IF($A47=TAXAS!$A$11,IF($B47="PARCELADO ATÉ 12X",$D47-($D47*TAXAS!$F$11))/12,IF($A47=TAXAS!$A$12,IF($B47="PARCELADO ATÉ 12X",$D47-($D47*TAXAS!$F$12))/12,IF($A47=TAXAS!$A$13,IF($B47="PARCELADO ATÉ 12X",$D47-($D47*TAXAS!$F$13))/12,IF($A47=TAXAS!$A$14,IF($B47="PARCELADO ATÉ 12X",$D47-($D47*TAXAS!$F$14))/12,IF($A47=TAXAS!$A$15,IF($B47="PARCELADO ATÉ 12X",$D47-($D47*TAXAS!$F$15))/12,IF($A47=TAXAS!$A$16,IF($B47="PARCELADO ATÉ 12X",$D47-($D47*TAXAS!$F$16))/12,IF($A47=TAXAS!$A$17,IF($B47="PARCELADO ATÉ 12X",$D47-($D47*TAXAS!$F$17))/12,IF($A47=TAXAS!$A$18,IF($B47="PARCELADO ATÉ 12X",$D47-($D47*TAXAS!$F$18))/12,IF($A47=TAXAS!$A$19,IF($B47="PARCELADO ATÉ 12X",$D47-($D47*TAXAS!$F$19))/12,IF($A47=TAXAS!$A$20,IF($B47="PARCELADO ATÉ 12X",$D47-($D47*TAXAS!$F$20))/12,IF($A47=TAXAS!$A$21,IF($B47="PARCELADO ATÉ 12X",$D47-($D47*TAXAS!$F$21))/12,IF($A47=TAXAS!$A$22,IF($B47="PARCELADO ATÉ 12X",$D47-($D47*TAXAS!$F$22))/12,IF($A47=TAXAS!$A$23,IF($B47="PARCELADO ATÉ 12X",$D47-($D47*TAXAS!$F$23))/12,IF($A47=TAXAS!$A$24,IF($B47="PARCELADO ATÉ 12X",$D47-($D47*TAXAS!$F$24))/12,IF($A47=TAXAS!$A$25,IF($B47="PARCELADO ATÉ 12X",$D47-($D47*TAXAS!$F$25))/12,IF($A47=TAXAS!$A$26,IF($B47="PARCELADO ATÉ 12X",$D47-($D47*TAXAS!$F$26))/12,IF($A47=TAXAS!$A$27,IF($B47="PARCELADO ATÉ 12X",$D47-($D47*TAXAS!$F$27))/12))))))))))))))))))))))))/1</f>
        <v>0</v>
      </c>
      <c r="J47" s="8">
        <f t="shared" si="0"/>
        <v>0</v>
      </c>
      <c r="K47" s="10" t="b">
        <f>IF($B47="PARCELADO ATÉ 3X",($D47-($D47*TAXAS!$D$4))-$J47)</f>
        <v>0</v>
      </c>
      <c r="L47" s="10" t="b">
        <f>IF($B47="PARCELADO ATÉ 6X",($D47-($D47*TAXAS!$E$4))-$J47)</f>
        <v>0</v>
      </c>
      <c r="M47" s="10" t="b">
        <f>IF($B47="PARCELADO ATÉ 12X",($D47-($D47*TAXAS!$F$4))-$J47)</f>
        <v>0</v>
      </c>
      <c r="N47" s="8">
        <f t="shared" si="1"/>
        <v>0</v>
      </c>
      <c r="O47" s="10">
        <f t="shared" si="2"/>
        <v>0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1:31" ht="15.75" customHeight="1" x14ac:dyDescent="0.2">
      <c r="A48" s="3"/>
      <c r="B48" s="5"/>
      <c r="C48" s="6"/>
      <c r="D48" s="42"/>
      <c r="E48" s="8">
        <f>IF($A48="VISA",IF($B48="DÉBITO",$D48-($D48*TAXAS!$B$4)),IF($A48="MASTER",IF($B48="DÉBITO",$D48-($D48*TAXAS!$B$5)),IF($A48="ELO", IF($B48="DÉBITO",$D48-($D48*TAXAS!$B$6)),IF($A48="HIPERCARD",IF($B48="DÉBITO",$D48-($D48*TAXAS!$B$7)),IF($A48="DINERS",IF($B48="DÉBITO",$D48-($D48*TAXAS!$B$8)),IF($A48="AMERICA EXPRESS",IF($B48="DÉBITO",$D48-($D48*TAXAS!$B$9)),IF($A48=TAXAS!$A$10,IF($B48="DÉBITO",$D48-($D48*TAXAS!$B$10)), IF($A48=TAXAS!$A$11,IF($B48="DÉBITO",$D48-($D48*TAXAS!$B$11)), IF($A48=TAXAS!$A$12,IF($B48="DÉBITO",$D48-($D48*TAXAS!$B$12)), IF($A48=TAXAS!$A$13,IF($B48="DÉBITO",$D48-($D48*TAXAS!$B$13)), IF($A48=TAXAS!$A$14,IF($B48="DÉBITO",$D48-($D48*TAXAS!$B$14)), IF($A48=TAXAS!$A$15,IF($B48="DÉBITO",$D48-($D48*TAXAS!$B$15)), IF($A48=TAXAS!$A$16,IF($B48="DÉBITO",$D48-($D48*TAXAS!$B$16)), IF($A48=TAXAS!$A$17,IF($B48="DÉBITO",$D48-($D48*TAXAS!$B$17)), IF($A48=TAXAS!$A$18,IF($B48="DÉBITO",$D48-($D48*TAXAS!$B$18)), IF($A48=TAXAS!$A$19,IF($B48="DÉBITO",$D48-($D48*TAXAS!$B$19)), IF($A48=TAXAS!$A$20,IF($B48="DÉBITO",$D48-($D48*TAXAS!$B$20)), IF($A48=TAXAS!$A$21,IF($B48="DÉBITO",$D48-($D48*TAXAS!$B$21)), IF($A48=TAXAS!$A$22,IF($B48="DÉBITO",$D48-($D48*TAXAS!$B$22)), IF($A48=TAXAS!$A$23,IF($B48="DÉBITO",$D48-($D48*TAXAS!$B$23)), IF($A48=TAXAS!$A$24,IF($B48="DÉBITO",$D48-($D48*TAXAS!$B$24)), IF($A48=TAXAS!$A$25,IF($B48="DÉBITO",$D48-($D48*TAXAS!$B$25)), IF($A48=TAXAS!$A$26,IF($B48="DÉBITO",$D48-($D48*TAXAS!$B$26)), IF($A48=TAXAS!$A$27,IF($B48="DÉBITO",$D48-($D48*TAXAS!$B$27))))))))))))))))))))))))))/1</f>
        <v>0</v>
      </c>
      <c r="F48" s="8">
        <f>IF($A48="VISA",IF($B48="CRÉDITO",$D48-($D48*TAXAS!$C$4)),IF($A48="MASTER",IF($B48="CRÉDITO",$D48-($D48*TAXAS!$C$5)),IF($A48="ELO", IF($B48="CRÉDITO",$D48-($D48*TAXAS!$C$6)),IF($A48="HIPERCARD",IF($B48="CRÉDITO",$D48-($D48*TAXAS!$C$7)),IF($A48="DINERS",IF($B48="CRÉDITO",$D48-($D48*TAXAS!$C$8)),IF($A48="AMERICA EXPRESS",IF($B48="CRÉDITO",$D48-($D48*TAXAS!$C$9)),IF($A48=TAXAS!$A$10,IF($B48="CRÉDITO",$D48-($D48*TAXAS!$C$10)), IF($A48=TAXAS!$A$11,IF($B48="CRÉDITO",$D48-($D48*TAXAS!$C$11)), IF($A48=TAXAS!$A$12,IF($B48="CRÉDITO",$D48-($D48*TAXAS!$C$12)), IF($A48=TAXAS!$A$13,IF($B48="CRÉDITO",$D48-($D48*TAXAS!$C$13)), IF($A48=TAXAS!$A$14,IF($B48="CRÉDITO",$D48-($D48*TAXAS!$C$14)), IF($A48=TAXAS!$A$15,IF($B48="CRÉDITO",$D48-($D48*TAXAS!$C$15)), IF($A48=TAXAS!$A$16,IF($B48="CRÉDITO",$D48-($D48*TAXAS!$C$16)), IF($A48=TAXAS!$A$17,IF($B48="CRÉDITO",$D48-($D48*TAXAS!$C$17)), IF($A48=TAXAS!$A$18,IF($B48="CRÉDITO",$D48-($D48*TAXAS!$C$18)), IF($A48=TAXAS!$A$19,IF($B48="CRÉDITO",$D48-($D48*TAXAS!$C$19)), IF($A48=TAXAS!$A$20,IF($B48="CRÉDITO",$D48-($D48*TAXAS!$C$20)), IF($A48=TAXAS!$A$21,IF($B48="CRÉDITO",$D48-($D48*TAXAS!$C$21)), IF($A48=TAXAS!$A$22,IF($B48="CRÉDITO",$D48-($D48*TAXAS!$C$22)), IF($A48=TAXAS!$A$23,IF($B48="CRÉDITO",$D48-($D48*TAXAS!$C$23)), IF($A48=TAXAS!$A$24,IF($B48="CRÉDITO",$D48-($D48*TAXAS!$C$24)), IF($A48=TAXAS!$A$25,IF($B48="CRÉDITO",$D48-($D48*TAXAS!$C$25)), IF($A48=TAXAS!$A$26,IF($B48="CRÉDITO",$D48-($D48*TAXAS!$C$26)), IF($A48=TAXAS!$A$27,IF($B48="CRÉDITO",$D48-($D48*TAXAS!$C$27))))))))))))))))))))))))))/1</f>
        <v>0</v>
      </c>
      <c r="G48" s="9">
        <f>IF($A48="VISA",IF($B48="PARCELADO ATÉ 3X",$D48-(D48*TAXAS!$D$4))/3,IF($A48="MASTER",IF($B48="PARCELADO ATÉ 3X",$D48-(D48*TAXAS!$D$5))/3,IF($A48="ELO",IF($B48="PARCELADO ATÉ 3X",$D48-(D48*TAXAS!$D$6))/3,IF($A48="HIPERCARD",IF($B48="PARCELADO ATÉ 3X",$D48-(D48*TAXAS!$D$7))/3,IF($A48="DINERS",IF($B48="PARCELADO ATÉ 3X",$D48-(D48*TAXAS!$D$8))/3,IF($A48="AMERICA EXPRESS",IF($B48="PARCELADO ATÉ 3X",$D48-(D48*TAXAS!$D$9))/3,IF($A48=TAXAS!$A$10,IF($B48="PARCELADO ATÉ 3X",$D48-($D48*TAXAS!$D$10))/3,IF($A48=TAXAS!$A$11,IF($B48="PARCELADO ATÉ 3X",$D48-($D48*TAXAS!$D$11))/3,IF($A48=TAXAS!$A$12,IF($B48="PARCELADO ATÉ 3X",$D48-($D48*TAXAS!$D$12))/3,IF($A48=TAXAS!$A$13,IF($B48="PARCELADO ATÉ 3X",$D48-($D48*TAXAS!$D$13))/3,IF($A48=TAXAS!$A$14,IF($B48="PARCELADO ATÉ 3X",$D48-($D48*TAXAS!$D$14))/3,IF($A48=TAXAS!$A$15,IF($B48="PARCELADO ATÉ 3X",$D48-($D48*TAXAS!$D$15))/3,IF($A48=TAXAS!$A$16,IF($B48="PARCELADO ATÉ 3X",$D48-($D48*TAXAS!$D$16))/3,IF($A48=TAXAS!$A$17,IF($B48="PARCELADO ATÉ 3X",$D48-($D48*TAXAS!$D$17))/3,IF($A48=TAXAS!$A$18,IF($B48="PARCELADO ATÉ 3X",$D48-($D48*TAXAS!$D$18))/3,IF($A48=TAXAS!$A$19,IF($B48="PARCELADO ATÉ 3X",$D48-($D48*TAXAS!$D$19))/3,IF($A48=TAXAS!$A$20,IF($B48="PARCELADO ATÉ 3X",$D48-($D48*TAXAS!$D$20))/3,IF($A48=TAXAS!$A$21,IF($B48="PARCELADO ATÉ 3X",$D48-($D48*TAXAS!$D$21))/3,IF($A48=TAXAS!$A$22,IF($B48="PARCELADO ATÉ 3X",$D48-($D48*TAXAS!$D$22))/3,IF($A48=TAXAS!$A$23,IF($B48="PARCELADO ATÉ 3X",$D48-($D48*TAXAS!$D$23))/3,IF($A48=TAXAS!$A$24,IF($B48="PARCELADO ATÉ 3X",$D48-($D48*TAXAS!$D$24))/3,IF($A48=TAXAS!$A$25,IF($B48="PARCELADO ATÉ 3X",$D48-($D48*TAXAS!$D$25))/3,IF($A48=TAXAS!$A$26,IF($B48="PARCELADO ATÉ 3X",$D48-($D48*TAXAS!$D$26))/3,IF($A48=TAXAS!$A$27,IF($B48="PARCELADO ATÉ 3X",$D48-($D48*TAXAS!$D$27))/3))))))))))))))))))))))))/1</f>
        <v>0</v>
      </c>
      <c r="H48" s="9">
        <f>IF($A48="VISA",IF($B48="PARCELADO ATÉ 6X",$D48-(D48*TAXAS!$E$4))/6,IF($A48="MASTER",IF($B48="PARCELADO ATÉ 6X",$D48-(D48*TAXAS!$E$5))/6,IF($A48="ELO",IF($B48="PARCELADO ATÉ 6X",$D48-(D48*TAXAS!$E$6))/6,IF($A48="HIPERCARD",IF($B48="PARCELADO ATÉ 6X",$D48-(D48*TAXAS!$E$7))/6,IF($A48="DINERS",IF($B48="PARCELADO ATÉ 6X",$D48-(D48*TAXAS!$E$8))/6,IF($A48="AMERICA EXPRESS",IF($B48="PARCELADO ATÉ 6X",$D48-(D48*TAXAS!$E$9))/6,IF($A48=TAXAS!$A$10,IF($B48="PARCELADO ATÉ 6X",$D48-($D48*TAXAS!$E$10))/6,IF($A48=TAXAS!$A$11,IF($B48="PARCELADO ATÉ 6X",$D48-($D48*TAXAS!$E$11))/6,IF($A48=TAXAS!$A$12,IF($B48="PARCELADO ATÉ 6X",$D48-($D48*TAXAS!$E$12))/6,IF($A48=TAXAS!$A$13,IF($B48="PARCELADO ATÉ 6X",$D48-($D48*TAXAS!$E$13))/6,IF($A48=TAXAS!$A$14,IF($B48="PARCELADO ATÉ 6X",$D48-($D48*TAXAS!$E$14))/6,IF($A48=TAXAS!$A$15,IF($B48="PARCELADO ATÉ 6X",$D48-($D48*TAXAS!$E$15))/6,IF($A48=TAXAS!$A$16,IF($B48="PARCELADO ATÉ 6X",$D48-($D48*TAXAS!$E$16))/6,IF($A48=TAXAS!$A$17,IF($B48="PARCELADO ATÉ 6X",$D48-($D48*TAXAS!$E$17))/6,IF($A48=TAXAS!$A$18,IF($B48="PARCELADO ATÉ 6X",$D48-($D48*TAXAS!$E$18))/6,IF($A48=TAXAS!$A$19,IF($B48="PARCELADO ATÉ 6X",$D48-($D48*TAXAS!$E$19))/6,IF($A48=TAXAS!$A$20,IF($B48="PARCELADO ATÉ 6X",$D48-($D48*TAXAS!$E$20))/6,IF($A48=TAXAS!$A$21,IF($B48="PARCELADO ATÉ 6X",$D48-($D48*TAXAS!$E$21))/6,IF($A48=TAXAS!$A$22,IF($B48="PARCELADO ATÉ 6X",$D48-($D48*TAXAS!$E$22))/6,IF($A48=TAXAS!$A$23,IF($B48="PARCELADO ATÉ 6X",$D48-($D48*TAXAS!$E$23))/6,IF($A48=TAXAS!$A$24,IF($B48="PARCELADO ATÉ 6X",$D48-($D48*TAXAS!$E$24))/6,IF($A48=TAXAS!$A$25,IF($B48="PARCELADO ATÉ 6X",$D48-($D48*TAXAS!$E$25))/6,IF($A48=TAXAS!$A$26,IF($B48="PARCELADO ATÉ 6X",$D48-($D48*TAXAS!$E$26))/6,IF($A48=TAXAS!$A$27,IF($B48="PARCELADO ATÉ 6X",$D48-($D48*TAXAS!$E$27))/6))))))))))))))))))))))))/1</f>
        <v>0</v>
      </c>
      <c r="I48" s="9">
        <f>IF($A48="VISA",IF($B48="PARCELADO ATÉ 12X",$D48-(D48*TAXAS!$F$4))/12,IF($A48="MASTER",IF($B48="PARCELADO ATÉ 12X",$D48-(D48*TAXAS!$F$5))/12,IF($A48="ELO",IF($B48="PARCELADO ATÉ 12X",$D48-(D48*TAXAS!$F$6))/12,IF($A48="HIPERCARD",IF($B48="PARCELADO ATÉ 12X",$D48-(D48*TAXAS!$F$7))/12,IF($A48="DINERS",IF($B48="PARCELADO ATÉ 12X",$D48-(D48*TAXAS!$F$8))/12,IF($A48="AMERICA EXPRESS",IF($B48="PARCELADO ATÉ 12X",$D48-(D48*TAXAS!$F$9))/12,IF($A48=TAXAS!$A$10,IF($B48="PARCELADO ATÉ 12X",$D48-($D48*TAXAS!$F$10))/12,IF($A48=TAXAS!$A$11,IF($B48="PARCELADO ATÉ 12X",$D48-($D48*TAXAS!$F$11))/12,IF($A48=TAXAS!$A$12,IF($B48="PARCELADO ATÉ 12X",$D48-($D48*TAXAS!$F$12))/12,IF($A48=TAXAS!$A$13,IF($B48="PARCELADO ATÉ 12X",$D48-($D48*TAXAS!$F$13))/12,IF($A48=TAXAS!$A$14,IF($B48="PARCELADO ATÉ 12X",$D48-($D48*TAXAS!$F$14))/12,IF($A48=TAXAS!$A$15,IF($B48="PARCELADO ATÉ 12X",$D48-($D48*TAXAS!$F$15))/12,IF($A48=TAXAS!$A$16,IF($B48="PARCELADO ATÉ 12X",$D48-($D48*TAXAS!$F$16))/12,IF($A48=TAXAS!$A$17,IF($B48="PARCELADO ATÉ 12X",$D48-($D48*TAXAS!$F$17))/12,IF($A48=TAXAS!$A$18,IF($B48="PARCELADO ATÉ 12X",$D48-($D48*TAXAS!$F$18))/12,IF($A48=TAXAS!$A$19,IF($B48="PARCELADO ATÉ 12X",$D48-($D48*TAXAS!$F$19))/12,IF($A48=TAXAS!$A$20,IF($B48="PARCELADO ATÉ 12X",$D48-($D48*TAXAS!$F$20))/12,IF($A48=TAXAS!$A$21,IF($B48="PARCELADO ATÉ 12X",$D48-($D48*TAXAS!$F$21))/12,IF($A48=TAXAS!$A$22,IF($B48="PARCELADO ATÉ 12X",$D48-($D48*TAXAS!$F$22))/12,IF($A48=TAXAS!$A$23,IF($B48="PARCELADO ATÉ 12X",$D48-($D48*TAXAS!$F$23))/12,IF($A48=TAXAS!$A$24,IF($B48="PARCELADO ATÉ 12X",$D48-($D48*TAXAS!$F$24))/12,IF($A48=TAXAS!$A$25,IF($B48="PARCELADO ATÉ 12X",$D48-($D48*TAXAS!$F$25))/12,IF($A48=TAXAS!$A$26,IF($B48="PARCELADO ATÉ 12X",$D48-($D48*TAXAS!$F$26))/12,IF($A48=TAXAS!$A$27,IF($B48="PARCELADO ATÉ 12X",$D48-($D48*TAXAS!$F$27))/12))))))))))))))))))))))))/1</f>
        <v>0</v>
      </c>
      <c r="J48" s="8">
        <f t="shared" si="0"/>
        <v>0</v>
      </c>
      <c r="K48" s="10" t="b">
        <f>IF($B48="PARCELADO ATÉ 3X",($D48-($D48*TAXAS!$D$4))-$J48)</f>
        <v>0</v>
      </c>
      <c r="L48" s="10" t="b">
        <f>IF($B48="PARCELADO ATÉ 6X",($D48-($D48*TAXAS!$E$4))-$J48)</f>
        <v>0</v>
      </c>
      <c r="M48" s="10" t="b">
        <f>IF($B48="PARCELADO ATÉ 12X",($D48-($D48*TAXAS!$F$4))-$J48)</f>
        <v>0</v>
      </c>
      <c r="N48" s="8">
        <f t="shared" si="1"/>
        <v>0</v>
      </c>
      <c r="O48" s="10">
        <f t="shared" si="2"/>
        <v>0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 ht="15.75" customHeight="1" x14ac:dyDescent="0.2">
      <c r="A49" s="3"/>
      <c r="B49" s="5"/>
      <c r="C49" s="6"/>
      <c r="D49" s="42"/>
      <c r="E49" s="8">
        <f>IF($A49="VISA",IF($B49="DÉBITO",$D49-($D49*TAXAS!$B$4)),IF($A49="MASTER",IF($B49="DÉBITO",$D49-($D49*TAXAS!$B$5)),IF($A49="ELO", IF($B49="DÉBITO",$D49-($D49*TAXAS!$B$6)),IF($A49="HIPERCARD",IF($B49="DÉBITO",$D49-($D49*TAXAS!$B$7)),IF($A49="DINERS",IF($B49="DÉBITO",$D49-($D49*TAXAS!$B$8)),IF($A49="AMERICA EXPRESS",IF($B49="DÉBITO",$D49-($D49*TAXAS!$B$9)),IF($A49=TAXAS!$A$10,IF($B49="DÉBITO",$D49-($D49*TAXAS!$B$10)), IF($A49=TAXAS!$A$11,IF($B49="DÉBITO",$D49-($D49*TAXAS!$B$11)), IF($A49=TAXAS!$A$12,IF($B49="DÉBITO",$D49-($D49*TAXAS!$B$12)), IF($A49=TAXAS!$A$13,IF($B49="DÉBITO",$D49-($D49*TAXAS!$B$13)), IF($A49=TAXAS!$A$14,IF($B49="DÉBITO",$D49-($D49*TAXAS!$B$14)), IF($A49=TAXAS!$A$15,IF($B49="DÉBITO",$D49-($D49*TAXAS!$B$15)), IF($A49=TAXAS!$A$16,IF($B49="DÉBITO",$D49-($D49*TAXAS!$B$16)), IF($A49=TAXAS!$A$17,IF($B49="DÉBITO",$D49-($D49*TAXAS!$B$17)), IF($A49=TAXAS!$A$18,IF($B49="DÉBITO",$D49-($D49*TAXAS!$B$18)), IF($A49=TAXAS!$A$19,IF($B49="DÉBITO",$D49-($D49*TAXAS!$B$19)), IF($A49=TAXAS!$A$20,IF($B49="DÉBITO",$D49-($D49*TAXAS!$B$20)), IF($A49=TAXAS!$A$21,IF($B49="DÉBITO",$D49-($D49*TAXAS!$B$21)), IF($A49=TAXAS!$A$22,IF($B49="DÉBITO",$D49-($D49*TAXAS!$B$22)), IF($A49=TAXAS!$A$23,IF($B49="DÉBITO",$D49-($D49*TAXAS!$B$23)), IF($A49=TAXAS!$A$24,IF($B49="DÉBITO",$D49-($D49*TAXAS!$B$24)), IF($A49=TAXAS!$A$25,IF($B49="DÉBITO",$D49-($D49*TAXAS!$B$25)), IF($A49=TAXAS!$A$26,IF($B49="DÉBITO",$D49-($D49*TAXAS!$B$26)), IF($A49=TAXAS!$A$27,IF($B49="DÉBITO",$D49-($D49*TAXAS!$B$27))))))))))))))))))))))))))/1</f>
        <v>0</v>
      </c>
      <c r="F49" s="8">
        <f>IF($A49="VISA",IF($B49="CRÉDITO",$D49-($D49*TAXAS!$C$4)),IF($A49="MASTER",IF($B49="CRÉDITO",$D49-($D49*TAXAS!$C$5)),IF($A49="ELO", IF($B49="CRÉDITO",$D49-($D49*TAXAS!$C$6)),IF($A49="HIPERCARD",IF($B49="CRÉDITO",$D49-($D49*TAXAS!$C$7)),IF($A49="DINERS",IF($B49="CRÉDITO",$D49-($D49*TAXAS!$C$8)),IF($A49="AMERICA EXPRESS",IF($B49="CRÉDITO",$D49-($D49*TAXAS!$C$9)),IF($A49=TAXAS!$A$10,IF($B49="CRÉDITO",$D49-($D49*TAXAS!$C$10)), IF($A49=TAXAS!$A$11,IF($B49="CRÉDITO",$D49-($D49*TAXAS!$C$11)), IF($A49=TAXAS!$A$12,IF($B49="CRÉDITO",$D49-($D49*TAXAS!$C$12)), IF($A49=TAXAS!$A$13,IF($B49="CRÉDITO",$D49-($D49*TAXAS!$C$13)), IF($A49=TAXAS!$A$14,IF($B49="CRÉDITO",$D49-($D49*TAXAS!$C$14)), IF($A49=TAXAS!$A$15,IF($B49="CRÉDITO",$D49-($D49*TAXAS!$C$15)), IF($A49=TAXAS!$A$16,IF($B49="CRÉDITO",$D49-($D49*TAXAS!$C$16)), IF($A49=TAXAS!$A$17,IF($B49="CRÉDITO",$D49-($D49*TAXAS!$C$17)), IF($A49=TAXAS!$A$18,IF($B49="CRÉDITO",$D49-($D49*TAXAS!$C$18)), IF($A49=TAXAS!$A$19,IF($B49="CRÉDITO",$D49-($D49*TAXAS!$C$19)), IF($A49=TAXAS!$A$20,IF($B49="CRÉDITO",$D49-($D49*TAXAS!$C$20)), IF($A49=TAXAS!$A$21,IF($B49="CRÉDITO",$D49-($D49*TAXAS!$C$21)), IF($A49=TAXAS!$A$22,IF($B49="CRÉDITO",$D49-($D49*TAXAS!$C$22)), IF($A49=TAXAS!$A$23,IF($B49="CRÉDITO",$D49-($D49*TAXAS!$C$23)), IF($A49=TAXAS!$A$24,IF($B49="CRÉDITO",$D49-($D49*TAXAS!$C$24)), IF($A49=TAXAS!$A$25,IF($B49="CRÉDITO",$D49-($D49*TAXAS!$C$25)), IF($A49=TAXAS!$A$26,IF($B49="CRÉDITO",$D49-($D49*TAXAS!$C$26)), IF($A49=TAXAS!$A$27,IF($B49="CRÉDITO",$D49-($D49*TAXAS!$C$27))))))))))))))))))))))))))/1</f>
        <v>0</v>
      </c>
      <c r="G49" s="9">
        <f>IF($A49="VISA",IF($B49="PARCELADO ATÉ 3X",$D49-(D49*TAXAS!$D$4))/3,IF($A49="MASTER",IF($B49="PARCELADO ATÉ 3X",$D49-(D49*TAXAS!$D$5))/3,IF($A49="ELO",IF($B49="PARCELADO ATÉ 3X",$D49-(D49*TAXAS!$D$6))/3,IF($A49="HIPERCARD",IF($B49="PARCELADO ATÉ 3X",$D49-(D49*TAXAS!$D$7))/3,IF($A49="DINERS",IF($B49="PARCELADO ATÉ 3X",$D49-(D49*TAXAS!$D$8))/3,IF($A49="AMERICA EXPRESS",IF($B49="PARCELADO ATÉ 3X",$D49-(D49*TAXAS!$D$9))/3,IF($A49=TAXAS!$A$10,IF($B49="PARCELADO ATÉ 3X",$D49-($D49*TAXAS!$D$10))/3,IF($A49=TAXAS!$A$11,IF($B49="PARCELADO ATÉ 3X",$D49-($D49*TAXAS!$D$11))/3,IF($A49=TAXAS!$A$12,IF($B49="PARCELADO ATÉ 3X",$D49-($D49*TAXAS!$D$12))/3,IF($A49=TAXAS!$A$13,IF($B49="PARCELADO ATÉ 3X",$D49-($D49*TAXAS!$D$13))/3,IF($A49=TAXAS!$A$14,IF($B49="PARCELADO ATÉ 3X",$D49-($D49*TAXAS!$D$14))/3,IF($A49=TAXAS!$A$15,IF($B49="PARCELADO ATÉ 3X",$D49-($D49*TAXAS!$D$15))/3,IF($A49=TAXAS!$A$16,IF($B49="PARCELADO ATÉ 3X",$D49-($D49*TAXAS!$D$16))/3,IF($A49=TAXAS!$A$17,IF($B49="PARCELADO ATÉ 3X",$D49-($D49*TAXAS!$D$17))/3,IF($A49=TAXAS!$A$18,IF($B49="PARCELADO ATÉ 3X",$D49-($D49*TAXAS!$D$18))/3,IF($A49=TAXAS!$A$19,IF($B49="PARCELADO ATÉ 3X",$D49-($D49*TAXAS!$D$19))/3,IF($A49=TAXAS!$A$20,IF($B49="PARCELADO ATÉ 3X",$D49-($D49*TAXAS!$D$20))/3,IF($A49=TAXAS!$A$21,IF($B49="PARCELADO ATÉ 3X",$D49-($D49*TAXAS!$D$21))/3,IF($A49=TAXAS!$A$22,IF($B49="PARCELADO ATÉ 3X",$D49-($D49*TAXAS!$D$22))/3,IF($A49=TAXAS!$A$23,IF($B49="PARCELADO ATÉ 3X",$D49-($D49*TAXAS!$D$23))/3,IF($A49=TAXAS!$A$24,IF($B49="PARCELADO ATÉ 3X",$D49-($D49*TAXAS!$D$24))/3,IF($A49=TAXAS!$A$25,IF($B49="PARCELADO ATÉ 3X",$D49-($D49*TAXAS!$D$25))/3,IF($A49=TAXAS!$A$26,IF($B49="PARCELADO ATÉ 3X",$D49-($D49*TAXAS!$D$26))/3,IF($A49=TAXAS!$A$27,IF($B49="PARCELADO ATÉ 3X",$D49-($D49*TAXAS!$D$27))/3))))))))))))))))))))))))/1</f>
        <v>0</v>
      </c>
      <c r="H49" s="9">
        <f>IF($A49="VISA",IF($B49="PARCELADO ATÉ 6X",$D49-(D49*TAXAS!$E$4))/6,IF($A49="MASTER",IF($B49="PARCELADO ATÉ 6X",$D49-(D49*TAXAS!$E$5))/6,IF($A49="ELO",IF($B49="PARCELADO ATÉ 6X",$D49-(D49*TAXAS!$E$6))/6,IF($A49="HIPERCARD",IF($B49="PARCELADO ATÉ 6X",$D49-(D49*TAXAS!$E$7))/6,IF($A49="DINERS",IF($B49="PARCELADO ATÉ 6X",$D49-(D49*TAXAS!$E$8))/6,IF($A49="AMERICA EXPRESS",IF($B49="PARCELADO ATÉ 6X",$D49-(D49*TAXAS!$E$9))/6,IF($A49=TAXAS!$A$10,IF($B49="PARCELADO ATÉ 6X",$D49-($D49*TAXAS!$E$10))/6,IF($A49=TAXAS!$A$11,IF($B49="PARCELADO ATÉ 6X",$D49-($D49*TAXAS!$E$11))/6,IF($A49=TAXAS!$A$12,IF($B49="PARCELADO ATÉ 6X",$D49-($D49*TAXAS!$E$12))/6,IF($A49=TAXAS!$A$13,IF($B49="PARCELADO ATÉ 6X",$D49-($D49*TAXAS!$E$13))/6,IF($A49=TAXAS!$A$14,IF($B49="PARCELADO ATÉ 6X",$D49-($D49*TAXAS!$E$14))/6,IF($A49=TAXAS!$A$15,IF($B49="PARCELADO ATÉ 6X",$D49-($D49*TAXAS!$E$15))/6,IF($A49=TAXAS!$A$16,IF($B49="PARCELADO ATÉ 6X",$D49-($D49*TAXAS!$E$16))/6,IF($A49=TAXAS!$A$17,IF($B49="PARCELADO ATÉ 6X",$D49-($D49*TAXAS!$E$17))/6,IF($A49=TAXAS!$A$18,IF($B49="PARCELADO ATÉ 6X",$D49-($D49*TAXAS!$E$18))/6,IF($A49=TAXAS!$A$19,IF($B49="PARCELADO ATÉ 6X",$D49-($D49*TAXAS!$E$19))/6,IF($A49=TAXAS!$A$20,IF($B49="PARCELADO ATÉ 6X",$D49-($D49*TAXAS!$E$20))/6,IF($A49=TAXAS!$A$21,IF($B49="PARCELADO ATÉ 6X",$D49-($D49*TAXAS!$E$21))/6,IF($A49=TAXAS!$A$22,IF($B49="PARCELADO ATÉ 6X",$D49-($D49*TAXAS!$E$22))/6,IF($A49=TAXAS!$A$23,IF($B49="PARCELADO ATÉ 6X",$D49-($D49*TAXAS!$E$23))/6,IF($A49=TAXAS!$A$24,IF($B49="PARCELADO ATÉ 6X",$D49-($D49*TAXAS!$E$24))/6,IF($A49=TAXAS!$A$25,IF($B49="PARCELADO ATÉ 6X",$D49-($D49*TAXAS!$E$25))/6,IF($A49=TAXAS!$A$26,IF($B49="PARCELADO ATÉ 6X",$D49-($D49*TAXAS!$E$26))/6,IF($A49=TAXAS!$A$27,IF($B49="PARCELADO ATÉ 6X",$D49-($D49*TAXAS!$E$27))/6))))))))))))))))))))))))/1</f>
        <v>0</v>
      </c>
      <c r="I49" s="9">
        <f>IF($A49="VISA",IF($B49="PARCELADO ATÉ 12X",$D49-(D49*TAXAS!$F$4))/12,IF($A49="MASTER",IF($B49="PARCELADO ATÉ 12X",$D49-(D49*TAXAS!$F$5))/12,IF($A49="ELO",IF($B49="PARCELADO ATÉ 12X",$D49-(D49*TAXAS!$F$6))/12,IF($A49="HIPERCARD",IF($B49="PARCELADO ATÉ 12X",$D49-(D49*TAXAS!$F$7))/12,IF($A49="DINERS",IF($B49="PARCELADO ATÉ 12X",$D49-(D49*TAXAS!$F$8))/12,IF($A49="AMERICA EXPRESS",IF($B49="PARCELADO ATÉ 12X",$D49-(D49*TAXAS!$F$9))/12,IF($A49=TAXAS!$A$10,IF($B49="PARCELADO ATÉ 12X",$D49-($D49*TAXAS!$F$10))/12,IF($A49=TAXAS!$A$11,IF($B49="PARCELADO ATÉ 12X",$D49-($D49*TAXAS!$F$11))/12,IF($A49=TAXAS!$A$12,IF($B49="PARCELADO ATÉ 12X",$D49-($D49*TAXAS!$F$12))/12,IF($A49=TAXAS!$A$13,IF($B49="PARCELADO ATÉ 12X",$D49-($D49*TAXAS!$F$13))/12,IF($A49=TAXAS!$A$14,IF($B49="PARCELADO ATÉ 12X",$D49-($D49*TAXAS!$F$14))/12,IF($A49=TAXAS!$A$15,IF($B49="PARCELADO ATÉ 12X",$D49-($D49*TAXAS!$F$15))/12,IF($A49=TAXAS!$A$16,IF($B49="PARCELADO ATÉ 12X",$D49-($D49*TAXAS!$F$16))/12,IF($A49=TAXAS!$A$17,IF($B49="PARCELADO ATÉ 12X",$D49-($D49*TAXAS!$F$17))/12,IF($A49=TAXAS!$A$18,IF($B49="PARCELADO ATÉ 12X",$D49-($D49*TAXAS!$F$18))/12,IF($A49=TAXAS!$A$19,IF($B49="PARCELADO ATÉ 12X",$D49-($D49*TAXAS!$F$19))/12,IF($A49=TAXAS!$A$20,IF($B49="PARCELADO ATÉ 12X",$D49-($D49*TAXAS!$F$20))/12,IF($A49=TAXAS!$A$21,IF($B49="PARCELADO ATÉ 12X",$D49-($D49*TAXAS!$F$21))/12,IF($A49=TAXAS!$A$22,IF($B49="PARCELADO ATÉ 12X",$D49-($D49*TAXAS!$F$22))/12,IF($A49=TAXAS!$A$23,IF($B49="PARCELADO ATÉ 12X",$D49-($D49*TAXAS!$F$23))/12,IF($A49=TAXAS!$A$24,IF($B49="PARCELADO ATÉ 12X",$D49-($D49*TAXAS!$F$24))/12,IF($A49=TAXAS!$A$25,IF($B49="PARCELADO ATÉ 12X",$D49-($D49*TAXAS!$F$25))/12,IF($A49=TAXAS!$A$26,IF($B49="PARCELADO ATÉ 12X",$D49-($D49*TAXAS!$F$26))/12,IF($A49=TAXAS!$A$27,IF($B49="PARCELADO ATÉ 12X",$D49-($D49*TAXAS!$F$27))/12))))))))))))))))))))))))/1</f>
        <v>0</v>
      </c>
      <c r="J49" s="8">
        <f t="shared" si="0"/>
        <v>0</v>
      </c>
      <c r="K49" s="10" t="b">
        <f>IF($B49="PARCELADO ATÉ 3X",($D49-($D49*TAXAS!$D$4))-$J49)</f>
        <v>0</v>
      </c>
      <c r="L49" s="10" t="b">
        <f>IF($B49="PARCELADO ATÉ 6X",($D49-($D49*TAXAS!$E$4))-$J49)</f>
        <v>0</v>
      </c>
      <c r="M49" s="10" t="b">
        <f>IF($B49="PARCELADO ATÉ 12X",($D49-($D49*TAXAS!$F$4))-$J49)</f>
        <v>0</v>
      </c>
      <c r="N49" s="8">
        <f t="shared" si="1"/>
        <v>0</v>
      </c>
      <c r="O49" s="10">
        <f t="shared" si="2"/>
        <v>0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1:31" ht="15.75" customHeight="1" x14ac:dyDescent="0.2">
      <c r="A50" s="3"/>
      <c r="B50" s="5"/>
      <c r="C50" s="6"/>
      <c r="D50" s="42"/>
      <c r="E50" s="8">
        <f>IF($A50="VISA",IF($B50="DÉBITO",$D50-($D50*TAXAS!$B$4)),IF($A50="MASTER",IF($B50="DÉBITO",$D50-($D50*TAXAS!$B$5)),IF($A50="ELO", IF($B50="DÉBITO",$D50-($D50*TAXAS!$B$6)),IF($A50="HIPERCARD",IF($B50="DÉBITO",$D50-($D50*TAXAS!$B$7)),IF($A50="DINERS",IF($B50="DÉBITO",$D50-($D50*TAXAS!$B$8)),IF($A50="AMERICA EXPRESS",IF($B50="DÉBITO",$D50-($D50*TAXAS!$B$9)),IF($A50=TAXAS!$A$10,IF($B50="DÉBITO",$D50-($D50*TAXAS!$B$10)), IF($A50=TAXAS!$A$11,IF($B50="DÉBITO",$D50-($D50*TAXAS!$B$11)), IF($A50=TAXAS!$A$12,IF($B50="DÉBITO",$D50-($D50*TAXAS!$B$12)), IF($A50=TAXAS!$A$13,IF($B50="DÉBITO",$D50-($D50*TAXAS!$B$13)), IF($A50=TAXAS!$A$14,IF($B50="DÉBITO",$D50-($D50*TAXAS!$B$14)), IF($A50=TAXAS!$A$15,IF($B50="DÉBITO",$D50-($D50*TAXAS!$B$15)), IF($A50=TAXAS!$A$16,IF($B50="DÉBITO",$D50-($D50*TAXAS!$B$16)), IF($A50=TAXAS!$A$17,IF($B50="DÉBITO",$D50-($D50*TAXAS!$B$17)), IF($A50=TAXAS!$A$18,IF($B50="DÉBITO",$D50-($D50*TAXAS!$B$18)), IF($A50=TAXAS!$A$19,IF($B50="DÉBITO",$D50-($D50*TAXAS!$B$19)), IF($A50=TAXAS!$A$20,IF($B50="DÉBITO",$D50-($D50*TAXAS!$B$20)), IF($A50=TAXAS!$A$21,IF($B50="DÉBITO",$D50-($D50*TAXAS!$B$21)), IF($A50=TAXAS!$A$22,IF($B50="DÉBITO",$D50-($D50*TAXAS!$B$22)), IF($A50=TAXAS!$A$23,IF($B50="DÉBITO",$D50-($D50*TAXAS!$B$23)), IF($A50=TAXAS!$A$24,IF($B50="DÉBITO",$D50-($D50*TAXAS!$B$24)), IF($A50=TAXAS!$A$25,IF($B50="DÉBITO",$D50-($D50*TAXAS!$B$25)), IF($A50=TAXAS!$A$26,IF($B50="DÉBITO",$D50-($D50*TAXAS!$B$26)), IF($A50=TAXAS!$A$27,IF($B50="DÉBITO",$D50-($D50*TAXAS!$B$27))))))))))))))))))))))))))/1</f>
        <v>0</v>
      </c>
      <c r="F50" s="8">
        <f>IF($A50="VISA",IF($B50="CRÉDITO",$D50-($D50*TAXAS!$C$4)),IF($A50="MASTER",IF($B50="CRÉDITO",$D50-($D50*TAXAS!$C$5)),IF($A50="ELO", IF($B50="CRÉDITO",$D50-($D50*TAXAS!$C$6)),IF($A50="HIPERCARD",IF($B50="CRÉDITO",$D50-($D50*TAXAS!$C$7)),IF($A50="DINERS",IF($B50="CRÉDITO",$D50-($D50*TAXAS!$C$8)),IF($A50="AMERICA EXPRESS",IF($B50="CRÉDITO",$D50-($D50*TAXAS!$C$9)),IF($A50=TAXAS!$A$10,IF($B50="CRÉDITO",$D50-($D50*TAXAS!$C$10)), IF($A50=TAXAS!$A$11,IF($B50="CRÉDITO",$D50-($D50*TAXAS!$C$11)), IF($A50=TAXAS!$A$12,IF($B50="CRÉDITO",$D50-($D50*TAXAS!$C$12)), IF($A50=TAXAS!$A$13,IF($B50="CRÉDITO",$D50-($D50*TAXAS!$C$13)), IF($A50=TAXAS!$A$14,IF($B50="CRÉDITO",$D50-($D50*TAXAS!$C$14)), IF($A50=TAXAS!$A$15,IF($B50="CRÉDITO",$D50-($D50*TAXAS!$C$15)), IF($A50=TAXAS!$A$16,IF($B50="CRÉDITO",$D50-($D50*TAXAS!$C$16)), IF($A50=TAXAS!$A$17,IF($B50="CRÉDITO",$D50-($D50*TAXAS!$C$17)), IF($A50=TAXAS!$A$18,IF($B50="CRÉDITO",$D50-($D50*TAXAS!$C$18)), IF($A50=TAXAS!$A$19,IF($B50="CRÉDITO",$D50-($D50*TAXAS!$C$19)), IF($A50=TAXAS!$A$20,IF($B50="CRÉDITO",$D50-($D50*TAXAS!$C$20)), IF($A50=TAXAS!$A$21,IF($B50="CRÉDITO",$D50-($D50*TAXAS!$C$21)), IF($A50=TAXAS!$A$22,IF($B50="CRÉDITO",$D50-($D50*TAXAS!$C$22)), IF($A50=TAXAS!$A$23,IF($B50="CRÉDITO",$D50-($D50*TAXAS!$C$23)), IF($A50=TAXAS!$A$24,IF($B50="CRÉDITO",$D50-($D50*TAXAS!$C$24)), IF($A50=TAXAS!$A$25,IF($B50="CRÉDITO",$D50-($D50*TAXAS!$C$25)), IF($A50=TAXAS!$A$26,IF($B50="CRÉDITO",$D50-($D50*TAXAS!$C$26)), IF($A50=TAXAS!$A$27,IF($B50="CRÉDITO",$D50-($D50*TAXAS!$C$27))))))))))))))))))))))))))/1</f>
        <v>0</v>
      </c>
      <c r="G50" s="9">
        <f>IF($A50="VISA",IF($B50="PARCELADO ATÉ 3X",$D50-(D50*TAXAS!$D$4))/3,IF($A50="MASTER",IF($B50="PARCELADO ATÉ 3X",$D50-(D50*TAXAS!$D$5))/3,IF($A50="ELO",IF($B50="PARCELADO ATÉ 3X",$D50-(D50*TAXAS!$D$6))/3,IF($A50="HIPERCARD",IF($B50="PARCELADO ATÉ 3X",$D50-(D50*TAXAS!$D$7))/3,IF($A50="DINERS",IF($B50="PARCELADO ATÉ 3X",$D50-(D50*TAXAS!$D$8))/3,IF($A50="AMERICA EXPRESS",IF($B50="PARCELADO ATÉ 3X",$D50-(D50*TAXAS!$D$9))/3,IF($A50=TAXAS!$A$10,IF($B50="PARCELADO ATÉ 3X",$D50-($D50*TAXAS!$D$10))/3,IF($A50=TAXAS!$A$11,IF($B50="PARCELADO ATÉ 3X",$D50-($D50*TAXAS!$D$11))/3,IF($A50=TAXAS!$A$12,IF($B50="PARCELADO ATÉ 3X",$D50-($D50*TAXAS!$D$12))/3,IF($A50=TAXAS!$A$13,IF($B50="PARCELADO ATÉ 3X",$D50-($D50*TAXAS!$D$13))/3,IF($A50=TAXAS!$A$14,IF($B50="PARCELADO ATÉ 3X",$D50-($D50*TAXAS!$D$14))/3,IF($A50=TAXAS!$A$15,IF($B50="PARCELADO ATÉ 3X",$D50-($D50*TAXAS!$D$15))/3,IF($A50=TAXAS!$A$16,IF($B50="PARCELADO ATÉ 3X",$D50-($D50*TAXAS!$D$16))/3,IF($A50=TAXAS!$A$17,IF($B50="PARCELADO ATÉ 3X",$D50-($D50*TAXAS!$D$17))/3,IF($A50=TAXAS!$A$18,IF($B50="PARCELADO ATÉ 3X",$D50-($D50*TAXAS!$D$18))/3,IF($A50=TAXAS!$A$19,IF($B50="PARCELADO ATÉ 3X",$D50-($D50*TAXAS!$D$19))/3,IF($A50=TAXAS!$A$20,IF($B50="PARCELADO ATÉ 3X",$D50-($D50*TAXAS!$D$20))/3,IF($A50=TAXAS!$A$21,IF($B50="PARCELADO ATÉ 3X",$D50-($D50*TAXAS!$D$21))/3,IF($A50=TAXAS!$A$22,IF($B50="PARCELADO ATÉ 3X",$D50-($D50*TAXAS!$D$22))/3,IF($A50=TAXAS!$A$23,IF($B50="PARCELADO ATÉ 3X",$D50-($D50*TAXAS!$D$23))/3,IF($A50=TAXAS!$A$24,IF($B50="PARCELADO ATÉ 3X",$D50-($D50*TAXAS!$D$24))/3,IF($A50=TAXAS!$A$25,IF($B50="PARCELADO ATÉ 3X",$D50-($D50*TAXAS!$D$25))/3,IF($A50=TAXAS!$A$26,IF($B50="PARCELADO ATÉ 3X",$D50-($D50*TAXAS!$D$26))/3,IF($A50=TAXAS!$A$27,IF($B50="PARCELADO ATÉ 3X",$D50-($D50*TAXAS!$D$27))/3))))))))))))))))))))))))/1</f>
        <v>0</v>
      </c>
      <c r="H50" s="9">
        <f>IF($A50="VISA",IF($B50="PARCELADO ATÉ 6X",$D50-(D50*TAXAS!$E$4))/6,IF($A50="MASTER",IF($B50="PARCELADO ATÉ 6X",$D50-(D50*TAXAS!$E$5))/6,IF($A50="ELO",IF($B50="PARCELADO ATÉ 6X",$D50-(D50*TAXAS!$E$6))/6,IF($A50="HIPERCARD",IF($B50="PARCELADO ATÉ 6X",$D50-(D50*TAXAS!$E$7))/6,IF($A50="DINERS",IF($B50="PARCELADO ATÉ 6X",$D50-(D50*TAXAS!$E$8))/6,IF($A50="AMERICA EXPRESS",IF($B50="PARCELADO ATÉ 6X",$D50-(D50*TAXAS!$E$9))/6,IF($A50=TAXAS!$A$10,IF($B50="PARCELADO ATÉ 6X",$D50-($D50*TAXAS!$E$10))/6,IF($A50=TAXAS!$A$11,IF($B50="PARCELADO ATÉ 6X",$D50-($D50*TAXAS!$E$11))/6,IF($A50=TAXAS!$A$12,IF($B50="PARCELADO ATÉ 6X",$D50-($D50*TAXAS!$E$12))/6,IF($A50=TAXAS!$A$13,IF($B50="PARCELADO ATÉ 6X",$D50-($D50*TAXAS!$E$13))/6,IF($A50=TAXAS!$A$14,IF($B50="PARCELADO ATÉ 6X",$D50-($D50*TAXAS!$E$14))/6,IF($A50=TAXAS!$A$15,IF($B50="PARCELADO ATÉ 6X",$D50-($D50*TAXAS!$E$15))/6,IF($A50=TAXAS!$A$16,IF($B50="PARCELADO ATÉ 6X",$D50-($D50*TAXAS!$E$16))/6,IF($A50=TAXAS!$A$17,IF($B50="PARCELADO ATÉ 6X",$D50-($D50*TAXAS!$E$17))/6,IF($A50=TAXAS!$A$18,IF($B50="PARCELADO ATÉ 6X",$D50-($D50*TAXAS!$E$18))/6,IF($A50=TAXAS!$A$19,IF($B50="PARCELADO ATÉ 6X",$D50-($D50*TAXAS!$E$19))/6,IF($A50=TAXAS!$A$20,IF($B50="PARCELADO ATÉ 6X",$D50-($D50*TAXAS!$E$20))/6,IF($A50=TAXAS!$A$21,IF($B50="PARCELADO ATÉ 6X",$D50-($D50*TAXAS!$E$21))/6,IF($A50=TAXAS!$A$22,IF($B50="PARCELADO ATÉ 6X",$D50-($D50*TAXAS!$E$22))/6,IF($A50=TAXAS!$A$23,IF($B50="PARCELADO ATÉ 6X",$D50-($D50*TAXAS!$E$23))/6,IF($A50=TAXAS!$A$24,IF($B50="PARCELADO ATÉ 6X",$D50-($D50*TAXAS!$E$24))/6,IF($A50=TAXAS!$A$25,IF($B50="PARCELADO ATÉ 6X",$D50-($D50*TAXAS!$E$25))/6,IF($A50=TAXAS!$A$26,IF($B50="PARCELADO ATÉ 6X",$D50-($D50*TAXAS!$E$26))/6,IF($A50=TAXAS!$A$27,IF($B50="PARCELADO ATÉ 6X",$D50-($D50*TAXAS!$E$27))/6))))))))))))))))))))))))/1</f>
        <v>0</v>
      </c>
      <c r="I50" s="9">
        <f>IF($A50="VISA",IF($B50="PARCELADO ATÉ 12X",$D50-(D50*TAXAS!$F$4))/12,IF($A50="MASTER",IF($B50="PARCELADO ATÉ 12X",$D50-(D50*TAXAS!$F$5))/12,IF($A50="ELO",IF($B50="PARCELADO ATÉ 12X",$D50-(D50*TAXAS!$F$6))/12,IF($A50="HIPERCARD",IF($B50="PARCELADO ATÉ 12X",$D50-(D50*TAXAS!$F$7))/12,IF($A50="DINERS",IF($B50="PARCELADO ATÉ 12X",$D50-(D50*TAXAS!$F$8))/12,IF($A50="AMERICA EXPRESS",IF($B50="PARCELADO ATÉ 12X",$D50-(D50*TAXAS!$F$9))/12,IF($A50=TAXAS!$A$10,IF($B50="PARCELADO ATÉ 12X",$D50-($D50*TAXAS!$F$10))/12,IF($A50=TAXAS!$A$11,IF($B50="PARCELADO ATÉ 12X",$D50-($D50*TAXAS!$F$11))/12,IF($A50=TAXAS!$A$12,IF($B50="PARCELADO ATÉ 12X",$D50-($D50*TAXAS!$F$12))/12,IF($A50=TAXAS!$A$13,IF($B50="PARCELADO ATÉ 12X",$D50-($D50*TAXAS!$F$13))/12,IF($A50=TAXAS!$A$14,IF($B50="PARCELADO ATÉ 12X",$D50-($D50*TAXAS!$F$14))/12,IF($A50=TAXAS!$A$15,IF($B50="PARCELADO ATÉ 12X",$D50-($D50*TAXAS!$F$15))/12,IF($A50=TAXAS!$A$16,IF($B50="PARCELADO ATÉ 12X",$D50-($D50*TAXAS!$F$16))/12,IF($A50=TAXAS!$A$17,IF($B50="PARCELADO ATÉ 12X",$D50-($D50*TAXAS!$F$17))/12,IF($A50=TAXAS!$A$18,IF($B50="PARCELADO ATÉ 12X",$D50-($D50*TAXAS!$F$18))/12,IF($A50=TAXAS!$A$19,IF($B50="PARCELADO ATÉ 12X",$D50-($D50*TAXAS!$F$19))/12,IF($A50=TAXAS!$A$20,IF($B50="PARCELADO ATÉ 12X",$D50-($D50*TAXAS!$F$20))/12,IF($A50=TAXAS!$A$21,IF($B50="PARCELADO ATÉ 12X",$D50-($D50*TAXAS!$F$21))/12,IF($A50=TAXAS!$A$22,IF($B50="PARCELADO ATÉ 12X",$D50-($D50*TAXAS!$F$22))/12,IF($A50=TAXAS!$A$23,IF($B50="PARCELADO ATÉ 12X",$D50-($D50*TAXAS!$F$23))/12,IF($A50=TAXAS!$A$24,IF($B50="PARCELADO ATÉ 12X",$D50-($D50*TAXAS!$F$24))/12,IF($A50=TAXAS!$A$25,IF($B50="PARCELADO ATÉ 12X",$D50-($D50*TAXAS!$F$25))/12,IF($A50=TAXAS!$A$26,IF($B50="PARCELADO ATÉ 12X",$D50-($D50*TAXAS!$F$26))/12,IF($A50=TAXAS!$A$27,IF($B50="PARCELADO ATÉ 12X",$D50-($D50*TAXAS!$F$27))/12))))))))))))))))))))))))/1</f>
        <v>0</v>
      </c>
      <c r="J50" s="8">
        <f t="shared" si="0"/>
        <v>0</v>
      </c>
      <c r="K50" s="10" t="b">
        <f>IF($B50="PARCELADO ATÉ 3X",($D50-($D50*TAXAS!$D$4))-$J50)</f>
        <v>0</v>
      </c>
      <c r="L50" s="10" t="b">
        <f>IF($B50="PARCELADO ATÉ 6X",($D50-($D50*TAXAS!$E$4))-$J50)</f>
        <v>0</v>
      </c>
      <c r="M50" s="10" t="b">
        <f>IF($B50="PARCELADO ATÉ 12X",($D50-($D50*TAXAS!$F$4))-$J50)</f>
        <v>0</v>
      </c>
      <c r="N50" s="8">
        <f t="shared" si="1"/>
        <v>0</v>
      </c>
      <c r="O50" s="10">
        <f t="shared" si="2"/>
        <v>0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1:31" ht="15.75" customHeight="1" x14ac:dyDescent="0.2">
      <c r="A51" s="3"/>
      <c r="B51" s="5"/>
      <c r="C51" s="6"/>
      <c r="D51" s="42"/>
      <c r="E51" s="8">
        <f>IF($A51="VISA",IF($B51="DÉBITO",$D51-($D51*TAXAS!$B$4)),IF($A51="MASTER",IF($B51="DÉBITO",$D51-($D51*TAXAS!$B$5)),IF($A51="ELO", IF($B51="DÉBITO",$D51-($D51*TAXAS!$B$6)),IF($A51="HIPERCARD",IF($B51="DÉBITO",$D51-($D51*TAXAS!$B$7)),IF($A51="DINERS",IF($B51="DÉBITO",$D51-($D51*TAXAS!$B$8)),IF($A51="AMERICA EXPRESS",IF($B51="DÉBITO",$D51-($D51*TAXAS!$B$9)),IF($A51=TAXAS!$A$10,IF($B51="DÉBITO",$D51-($D51*TAXAS!$B$10)), IF($A51=TAXAS!$A$11,IF($B51="DÉBITO",$D51-($D51*TAXAS!$B$11)), IF($A51=TAXAS!$A$12,IF($B51="DÉBITO",$D51-($D51*TAXAS!$B$12)), IF($A51=TAXAS!$A$13,IF($B51="DÉBITO",$D51-($D51*TAXAS!$B$13)), IF($A51=TAXAS!$A$14,IF($B51="DÉBITO",$D51-($D51*TAXAS!$B$14)), IF($A51=TAXAS!$A$15,IF($B51="DÉBITO",$D51-($D51*TAXAS!$B$15)), IF($A51=TAXAS!$A$16,IF($B51="DÉBITO",$D51-($D51*TAXAS!$B$16)), IF($A51=TAXAS!$A$17,IF($B51="DÉBITO",$D51-($D51*TAXAS!$B$17)), IF($A51=TAXAS!$A$18,IF($B51="DÉBITO",$D51-($D51*TAXAS!$B$18)), IF($A51=TAXAS!$A$19,IF($B51="DÉBITO",$D51-($D51*TAXAS!$B$19)), IF($A51=TAXAS!$A$20,IF($B51="DÉBITO",$D51-($D51*TAXAS!$B$20)), IF($A51=TAXAS!$A$21,IF($B51="DÉBITO",$D51-($D51*TAXAS!$B$21)), IF($A51=TAXAS!$A$22,IF($B51="DÉBITO",$D51-($D51*TAXAS!$B$22)), IF($A51=TAXAS!$A$23,IF($B51="DÉBITO",$D51-($D51*TAXAS!$B$23)), IF($A51=TAXAS!$A$24,IF($B51="DÉBITO",$D51-($D51*TAXAS!$B$24)), IF($A51=TAXAS!$A$25,IF($B51="DÉBITO",$D51-($D51*TAXAS!$B$25)), IF($A51=TAXAS!$A$26,IF($B51="DÉBITO",$D51-($D51*TAXAS!$B$26)), IF($A51=TAXAS!$A$27,IF($B51="DÉBITO",$D51-($D51*TAXAS!$B$27))))))))))))))))))))))))))/1</f>
        <v>0</v>
      </c>
      <c r="F51" s="8">
        <f>IF($A51="VISA",IF($B51="CRÉDITO",$D51-($D51*TAXAS!$C$4)),IF($A51="MASTER",IF($B51="CRÉDITO",$D51-($D51*TAXAS!$C$5)),IF($A51="ELO", IF($B51="CRÉDITO",$D51-($D51*TAXAS!$C$6)),IF($A51="HIPERCARD",IF($B51="CRÉDITO",$D51-($D51*TAXAS!$C$7)),IF($A51="DINERS",IF($B51="CRÉDITO",$D51-($D51*TAXAS!$C$8)),IF($A51="AMERICA EXPRESS",IF($B51="CRÉDITO",$D51-($D51*TAXAS!$C$9)),IF($A51=TAXAS!$A$10,IF($B51="CRÉDITO",$D51-($D51*TAXAS!$C$10)), IF($A51=TAXAS!$A$11,IF($B51="CRÉDITO",$D51-($D51*TAXAS!$C$11)), IF($A51=TAXAS!$A$12,IF($B51="CRÉDITO",$D51-($D51*TAXAS!$C$12)), IF($A51=TAXAS!$A$13,IF($B51="CRÉDITO",$D51-($D51*TAXAS!$C$13)), IF($A51=TAXAS!$A$14,IF($B51="CRÉDITO",$D51-($D51*TAXAS!$C$14)), IF($A51=TAXAS!$A$15,IF($B51="CRÉDITO",$D51-($D51*TAXAS!$C$15)), IF($A51=TAXAS!$A$16,IF($B51="CRÉDITO",$D51-($D51*TAXAS!$C$16)), IF($A51=TAXAS!$A$17,IF($B51="CRÉDITO",$D51-($D51*TAXAS!$C$17)), IF($A51=TAXAS!$A$18,IF($B51="CRÉDITO",$D51-($D51*TAXAS!$C$18)), IF($A51=TAXAS!$A$19,IF($B51="CRÉDITO",$D51-($D51*TAXAS!$C$19)), IF($A51=TAXAS!$A$20,IF($B51="CRÉDITO",$D51-($D51*TAXAS!$C$20)), IF($A51=TAXAS!$A$21,IF($B51="CRÉDITO",$D51-($D51*TAXAS!$C$21)), IF($A51=TAXAS!$A$22,IF($B51="CRÉDITO",$D51-($D51*TAXAS!$C$22)), IF($A51=TAXAS!$A$23,IF($B51="CRÉDITO",$D51-($D51*TAXAS!$C$23)), IF($A51=TAXAS!$A$24,IF($B51="CRÉDITO",$D51-($D51*TAXAS!$C$24)), IF($A51=TAXAS!$A$25,IF($B51="CRÉDITO",$D51-($D51*TAXAS!$C$25)), IF($A51=TAXAS!$A$26,IF($B51="CRÉDITO",$D51-($D51*TAXAS!$C$26)), IF($A51=TAXAS!$A$27,IF($B51="CRÉDITO",$D51-($D51*TAXAS!$C$27))))))))))))))))))))))))))/1</f>
        <v>0</v>
      </c>
      <c r="G51" s="9">
        <f>IF($A51="VISA",IF($B51="PARCELADO ATÉ 3X",$D51-(D51*TAXAS!$D$4))/3,IF($A51="MASTER",IF($B51="PARCELADO ATÉ 3X",$D51-(D51*TAXAS!$D$5))/3,IF($A51="ELO",IF($B51="PARCELADO ATÉ 3X",$D51-(D51*TAXAS!$D$6))/3,IF($A51="HIPERCARD",IF($B51="PARCELADO ATÉ 3X",$D51-(D51*TAXAS!$D$7))/3,IF($A51="DINERS",IF($B51="PARCELADO ATÉ 3X",$D51-(D51*TAXAS!$D$8))/3,IF($A51="AMERICA EXPRESS",IF($B51="PARCELADO ATÉ 3X",$D51-(D51*TAXAS!$D$9))/3,IF($A51=TAXAS!$A$10,IF($B51="PARCELADO ATÉ 3X",$D51-($D51*TAXAS!$D$10))/3,IF($A51=TAXAS!$A$11,IF($B51="PARCELADO ATÉ 3X",$D51-($D51*TAXAS!$D$11))/3,IF($A51=TAXAS!$A$12,IF($B51="PARCELADO ATÉ 3X",$D51-($D51*TAXAS!$D$12))/3,IF($A51=TAXAS!$A$13,IF($B51="PARCELADO ATÉ 3X",$D51-($D51*TAXAS!$D$13))/3,IF($A51=TAXAS!$A$14,IF($B51="PARCELADO ATÉ 3X",$D51-($D51*TAXAS!$D$14))/3,IF($A51=TAXAS!$A$15,IF($B51="PARCELADO ATÉ 3X",$D51-($D51*TAXAS!$D$15))/3,IF($A51=TAXAS!$A$16,IF($B51="PARCELADO ATÉ 3X",$D51-($D51*TAXAS!$D$16))/3,IF($A51=TAXAS!$A$17,IF($B51="PARCELADO ATÉ 3X",$D51-($D51*TAXAS!$D$17))/3,IF($A51=TAXAS!$A$18,IF($B51="PARCELADO ATÉ 3X",$D51-($D51*TAXAS!$D$18))/3,IF($A51=TAXAS!$A$19,IF($B51="PARCELADO ATÉ 3X",$D51-($D51*TAXAS!$D$19))/3,IF($A51=TAXAS!$A$20,IF($B51="PARCELADO ATÉ 3X",$D51-($D51*TAXAS!$D$20))/3,IF($A51=TAXAS!$A$21,IF($B51="PARCELADO ATÉ 3X",$D51-($D51*TAXAS!$D$21))/3,IF($A51=TAXAS!$A$22,IF($B51="PARCELADO ATÉ 3X",$D51-($D51*TAXAS!$D$22))/3,IF($A51=TAXAS!$A$23,IF($B51="PARCELADO ATÉ 3X",$D51-($D51*TAXAS!$D$23))/3,IF($A51=TAXAS!$A$24,IF($B51="PARCELADO ATÉ 3X",$D51-($D51*TAXAS!$D$24))/3,IF($A51=TAXAS!$A$25,IF($B51="PARCELADO ATÉ 3X",$D51-($D51*TAXAS!$D$25))/3,IF($A51=TAXAS!$A$26,IF($B51="PARCELADO ATÉ 3X",$D51-($D51*TAXAS!$D$26))/3,IF($A51=TAXAS!$A$27,IF($B51="PARCELADO ATÉ 3X",$D51-($D51*TAXAS!$D$27))/3))))))))))))))))))))))))/1</f>
        <v>0</v>
      </c>
      <c r="H51" s="9">
        <f>IF($A51="VISA",IF($B51="PARCELADO ATÉ 6X",$D51-(D51*TAXAS!$E$4))/6,IF($A51="MASTER",IF($B51="PARCELADO ATÉ 6X",$D51-(D51*TAXAS!$E$5))/6,IF($A51="ELO",IF($B51="PARCELADO ATÉ 6X",$D51-(D51*TAXAS!$E$6))/6,IF($A51="HIPERCARD",IF($B51="PARCELADO ATÉ 6X",$D51-(D51*TAXAS!$E$7))/6,IF($A51="DINERS",IF($B51="PARCELADO ATÉ 6X",$D51-(D51*TAXAS!$E$8))/6,IF($A51="AMERICA EXPRESS",IF($B51="PARCELADO ATÉ 6X",$D51-(D51*TAXAS!$E$9))/6,IF($A51=TAXAS!$A$10,IF($B51="PARCELADO ATÉ 6X",$D51-($D51*TAXAS!$E$10))/6,IF($A51=TAXAS!$A$11,IF($B51="PARCELADO ATÉ 6X",$D51-($D51*TAXAS!$E$11))/6,IF($A51=TAXAS!$A$12,IF($B51="PARCELADO ATÉ 6X",$D51-($D51*TAXAS!$E$12))/6,IF($A51=TAXAS!$A$13,IF($B51="PARCELADO ATÉ 6X",$D51-($D51*TAXAS!$E$13))/6,IF($A51=TAXAS!$A$14,IF($B51="PARCELADO ATÉ 6X",$D51-($D51*TAXAS!$E$14))/6,IF($A51=TAXAS!$A$15,IF($B51="PARCELADO ATÉ 6X",$D51-($D51*TAXAS!$E$15))/6,IF($A51=TAXAS!$A$16,IF($B51="PARCELADO ATÉ 6X",$D51-($D51*TAXAS!$E$16))/6,IF($A51=TAXAS!$A$17,IF($B51="PARCELADO ATÉ 6X",$D51-($D51*TAXAS!$E$17))/6,IF($A51=TAXAS!$A$18,IF($B51="PARCELADO ATÉ 6X",$D51-($D51*TAXAS!$E$18))/6,IF($A51=TAXAS!$A$19,IF($B51="PARCELADO ATÉ 6X",$D51-($D51*TAXAS!$E$19))/6,IF($A51=TAXAS!$A$20,IF($B51="PARCELADO ATÉ 6X",$D51-($D51*TAXAS!$E$20))/6,IF($A51=TAXAS!$A$21,IF($B51="PARCELADO ATÉ 6X",$D51-($D51*TAXAS!$E$21))/6,IF($A51=TAXAS!$A$22,IF($B51="PARCELADO ATÉ 6X",$D51-($D51*TAXAS!$E$22))/6,IF($A51=TAXAS!$A$23,IF($B51="PARCELADO ATÉ 6X",$D51-($D51*TAXAS!$E$23))/6,IF($A51=TAXAS!$A$24,IF($B51="PARCELADO ATÉ 6X",$D51-($D51*TAXAS!$E$24))/6,IF($A51=TAXAS!$A$25,IF($B51="PARCELADO ATÉ 6X",$D51-($D51*TAXAS!$E$25))/6,IF($A51=TAXAS!$A$26,IF($B51="PARCELADO ATÉ 6X",$D51-($D51*TAXAS!$E$26))/6,IF($A51=TAXAS!$A$27,IF($B51="PARCELADO ATÉ 6X",$D51-($D51*TAXAS!$E$27))/6))))))))))))))))))))))))/1</f>
        <v>0</v>
      </c>
      <c r="I51" s="9">
        <f>IF($A51="VISA",IF($B51="PARCELADO ATÉ 12X",$D51-(D51*TAXAS!$F$4))/12,IF($A51="MASTER",IF($B51="PARCELADO ATÉ 12X",$D51-(D51*TAXAS!$F$5))/12,IF($A51="ELO",IF($B51="PARCELADO ATÉ 12X",$D51-(D51*TAXAS!$F$6))/12,IF($A51="HIPERCARD",IF($B51="PARCELADO ATÉ 12X",$D51-(D51*TAXAS!$F$7))/12,IF($A51="DINERS",IF($B51="PARCELADO ATÉ 12X",$D51-(D51*TAXAS!$F$8))/12,IF($A51="AMERICA EXPRESS",IF($B51="PARCELADO ATÉ 12X",$D51-(D51*TAXAS!$F$9))/12,IF($A51=TAXAS!$A$10,IF($B51="PARCELADO ATÉ 12X",$D51-($D51*TAXAS!$F$10))/12,IF($A51=TAXAS!$A$11,IF($B51="PARCELADO ATÉ 12X",$D51-($D51*TAXAS!$F$11))/12,IF($A51=TAXAS!$A$12,IF($B51="PARCELADO ATÉ 12X",$D51-($D51*TAXAS!$F$12))/12,IF($A51=TAXAS!$A$13,IF($B51="PARCELADO ATÉ 12X",$D51-($D51*TAXAS!$F$13))/12,IF($A51=TAXAS!$A$14,IF($B51="PARCELADO ATÉ 12X",$D51-($D51*TAXAS!$F$14))/12,IF($A51=TAXAS!$A$15,IF($B51="PARCELADO ATÉ 12X",$D51-($D51*TAXAS!$F$15))/12,IF($A51=TAXAS!$A$16,IF($B51="PARCELADO ATÉ 12X",$D51-($D51*TAXAS!$F$16))/12,IF($A51=TAXAS!$A$17,IF($B51="PARCELADO ATÉ 12X",$D51-($D51*TAXAS!$F$17))/12,IF($A51=TAXAS!$A$18,IF($B51="PARCELADO ATÉ 12X",$D51-($D51*TAXAS!$F$18))/12,IF($A51=TAXAS!$A$19,IF($B51="PARCELADO ATÉ 12X",$D51-($D51*TAXAS!$F$19))/12,IF($A51=TAXAS!$A$20,IF($B51="PARCELADO ATÉ 12X",$D51-($D51*TAXAS!$F$20))/12,IF($A51=TAXAS!$A$21,IF($B51="PARCELADO ATÉ 12X",$D51-($D51*TAXAS!$F$21))/12,IF($A51=TAXAS!$A$22,IF($B51="PARCELADO ATÉ 12X",$D51-($D51*TAXAS!$F$22))/12,IF($A51=TAXAS!$A$23,IF($B51="PARCELADO ATÉ 12X",$D51-($D51*TAXAS!$F$23))/12,IF($A51=TAXAS!$A$24,IF($B51="PARCELADO ATÉ 12X",$D51-($D51*TAXAS!$F$24))/12,IF($A51=TAXAS!$A$25,IF($B51="PARCELADO ATÉ 12X",$D51-($D51*TAXAS!$F$25))/12,IF($A51=TAXAS!$A$26,IF($B51="PARCELADO ATÉ 12X",$D51-($D51*TAXAS!$F$26))/12,IF($A51=TAXAS!$A$27,IF($B51="PARCELADO ATÉ 12X",$D51-($D51*TAXAS!$F$27))/12))))))))))))))))))))))))/1</f>
        <v>0</v>
      </c>
      <c r="J51" s="8">
        <f t="shared" si="0"/>
        <v>0</v>
      </c>
      <c r="K51" s="10" t="b">
        <f>IF($B51="PARCELADO ATÉ 3X",($D51-($D51*TAXAS!$D$4))-$J51)</f>
        <v>0</v>
      </c>
      <c r="L51" s="10" t="b">
        <f>IF($B51="PARCELADO ATÉ 6X",($D51-($D51*TAXAS!$E$4))-$J51)</f>
        <v>0</v>
      </c>
      <c r="M51" s="10" t="b">
        <f>IF($B51="PARCELADO ATÉ 12X",($D51-($D51*TAXAS!$F$4))-$J51)</f>
        <v>0</v>
      </c>
      <c r="N51" s="8">
        <f t="shared" si="1"/>
        <v>0</v>
      </c>
      <c r="O51" s="10">
        <f t="shared" si="2"/>
        <v>0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1:31" ht="15.75" customHeight="1" x14ac:dyDescent="0.2">
      <c r="A52" s="3"/>
      <c r="B52" s="5"/>
      <c r="C52" s="6"/>
      <c r="D52" s="42"/>
      <c r="E52" s="8">
        <f>IF($A52="VISA",IF($B52="DÉBITO",$D52-($D52*TAXAS!$B$4)),IF($A52="MASTER",IF($B52="DÉBITO",$D52-($D52*TAXAS!$B$5)),IF($A52="ELO", IF($B52="DÉBITO",$D52-($D52*TAXAS!$B$6)),IF($A52="HIPERCARD",IF($B52="DÉBITO",$D52-($D52*TAXAS!$B$7)),IF($A52="DINERS",IF($B52="DÉBITO",$D52-($D52*TAXAS!$B$8)),IF($A52="AMERICA EXPRESS",IF($B52="DÉBITO",$D52-($D52*TAXAS!$B$9)),IF($A52=TAXAS!$A$10,IF($B52="DÉBITO",$D52-($D52*TAXAS!$B$10)), IF($A52=TAXAS!$A$11,IF($B52="DÉBITO",$D52-($D52*TAXAS!$B$11)), IF($A52=TAXAS!$A$12,IF($B52="DÉBITO",$D52-($D52*TAXAS!$B$12)), IF($A52=TAXAS!$A$13,IF($B52="DÉBITO",$D52-($D52*TAXAS!$B$13)), IF($A52=TAXAS!$A$14,IF($B52="DÉBITO",$D52-($D52*TAXAS!$B$14)), IF($A52=TAXAS!$A$15,IF($B52="DÉBITO",$D52-($D52*TAXAS!$B$15)), IF($A52=TAXAS!$A$16,IF($B52="DÉBITO",$D52-($D52*TAXAS!$B$16)), IF($A52=TAXAS!$A$17,IF($B52="DÉBITO",$D52-($D52*TAXAS!$B$17)), IF($A52=TAXAS!$A$18,IF($B52="DÉBITO",$D52-($D52*TAXAS!$B$18)), IF($A52=TAXAS!$A$19,IF($B52="DÉBITO",$D52-($D52*TAXAS!$B$19)), IF($A52=TAXAS!$A$20,IF($B52="DÉBITO",$D52-($D52*TAXAS!$B$20)), IF($A52=TAXAS!$A$21,IF($B52="DÉBITO",$D52-($D52*TAXAS!$B$21)), IF($A52=TAXAS!$A$22,IF($B52="DÉBITO",$D52-($D52*TAXAS!$B$22)), IF($A52=TAXAS!$A$23,IF($B52="DÉBITO",$D52-($D52*TAXAS!$B$23)), IF($A52=TAXAS!$A$24,IF($B52="DÉBITO",$D52-($D52*TAXAS!$B$24)), IF($A52=TAXAS!$A$25,IF($B52="DÉBITO",$D52-($D52*TAXAS!$B$25)), IF($A52=TAXAS!$A$26,IF($B52="DÉBITO",$D52-($D52*TAXAS!$B$26)), IF($A52=TAXAS!$A$27,IF($B52="DÉBITO",$D52-($D52*TAXAS!$B$27))))))))))))))))))))))))))/1</f>
        <v>0</v>
      </c>
      <c r="F52" s="8">
        <f>IF($A52="VISA",IF($B52="CRÉDITO",$D52-($D52*TAXAS!$C$4)),IF($A52="MASTER",IF($B52="CRÉDITO",$D52-($D52*TAXAS!$C$5)),IF($A52="ELO", IF($B52="CRÉDITO",$D52-($D52*TAXAS!$C$6)),IF($A52="HIPERCARD",IF($B52="CRÉDITO",$D52-($D52*TAXAS!$C$7)),IF($A52="DINERS",IF($B52="CRÉDITO",$D52-($D52*TAXAS!$C$8)),IF($A52="AMERICA EXPRESS",IF($B52="CRÉDITO",$D52-($D52*TAXAS!$C$9)),IF($A52=TAXAS!$A$10,IF($B52="CRÉDITO",$D52-($D52*TAXAS!$C$10)), IF($A52=TAXAS!$A$11,IF($B52="CRÉDITO",$D52-($D52*TAXAS!$C$11)), IF($A52=TAXAS!$A$12,IF($B52="CRÉDITO",$D52-($D52*TAXAS!$C$12)), IF($A52=TAXAS!$A$13,IF($B52="CRÉDITO",$D52-($D52*TAXAS!$C$13)), IF($A52=TAXAS!$A$14,IF($B52="CRÉDITO",$D52-($D52*TAXAS!$C$14)), IF($A52=TAXAS!$A$15,IF($B52="CRÉDITO",$D52-($D52*TAXAS!$C$15)), IF($A52=TAXAS!$A$16,IF($B52="CRÉDITO",$D52-($D52*TAXAS!$C$16)), IF($A52=TAXAS!$A$17,IF($B52="CRÉDITO",$D52-($D52*TAXAS!$C$17)), IF($A52=TAXAS!$A$18,IF($B52="CRÉDITO",$D52-($D52*TAXAS!$C$18)), IF($A52=TAXAS!$A$19,IF($B52="CRÉDITO",$D52-($D52*TAXAS!$C$19)), IF($A52=TAXAS!$A$20,IF($B52="CRÉDITO",$D52-($D52*TAXAS!$C$20)), IF($A52=TAXAS!$A$21,IF($B52="CRÉDITO",$D52-($D52*TAXAS!$C$21)), IF($A52=TAXAS!$A$22,IF($B52="CRÉDITO",$D52-($D52*TAXAS!$C$22)), IF($A52=TAXAS!$A$23,IF($B52="CRÉDITO",$D52-($D52*TAXAS!$C$23)), IF($A52=TAXAS!$A$24,IF($B52="CRÉDITO",$D52-($D52*TAXAS!$C$24)), IF($A52=TAXAS!$A$25,IF($B52="CRÉDITO",$D52-($D52*TAXAS!$C$25)), IF($A52=TAXAS!$A$26,IF($B52="CRÉDITO",$D52-($D52*TAXAS!$C$26)), IF($A52=TAXAS!$A$27,IF($B52="CRÉDITO",$D52-($D52*TAXAS!$C$27))))))))))))))))))))))))))/1</f>
        <v>0</v>
      </c>
      <c r="G52" s="9">
        <f>IF($A52="VISA",IF($B52="PARCELADO ATÉ 3X",$D52-(D52*TAXAS!$D$4))/3,IF($A52="MASTER",IF($B52="PARCELADO ATÉ 3X",$D52-(D52*TAXAS!$D$5))/3,IF($A52="ELO",IF($B52="PARCELADO ATÉ 3X",$D52-(D52*TAXAS!$D$6))/3,IF($A52="HIPERCARD",IF($B52="PARCELADO ATÉ 3X",$D52-(D52*TAXAS!$D$7))/3,IF($A52="DINERS",IF($B52="PARCELADO ATÉ 3X",$D52-(D52*TAXAS!$D$8))/3,IF($A52="AMERICA EXPRESS",IF($B52="PARCELADO ATÉ 3X",$D52-(D52*TAXAS!$D$9))/3,IF($A52=TAXAS!$A$10,IF($B52="PARCELADO ATÉ 3X",$D52-($D52*TAXAS!$D$10))/3,IF($A52=TAXAS!$A$11,IF($B52="PARCELADO ATÉ 3X",$D52-($D52*TAXAS!$D$11))/3,IF($A52=TAXAS!$A$12,IF($B52="PARCELADO ATÉ 3X",$D52-($D52*TAXAS!$D$12))/3,IF($A52=TAXAS!$A$13,IF($B52="PARCELADO ATÉ 3X",$D52-($D52*TAXAS!$D$13))/3,IF($A52=TAXAS!$A$14,IF($B52="PARCELADO ATÉ 3X",$D52-($D52*TAXAS!$D$14))/3,IF($A52=TAXAS!$A$15,IF($B52="PARCELADO ATÉ 3X",$D52-($D52*TAXAS!$D$15))/3,IF($A52=TAXAS!$A$16,IF($B52="PARCELADO ATÉ 3X",$D52-($D52*TAXAS!$D$16))/3,IF($A52=TAXAS!$A$17,IF($B52="PARCELADO ATÉ 3X",$D52-($D52*TAXAS!$D$17))/3,IF($A52=TAXAS!$A$18,IF($B52="PARCELADO ATÉ 3X",$D52-($D52*TAXAS!$D$18))/3,IF($A52=TAXAS!$A$19,IF($B52="PARCELADO ATÉ 3X",$D52-($D52*TAXAS!$D$19))/3,IF($A52=TAXAS!$A$20,IF($B52="PARCELADO ATÉ 3X",$D52-($D52*TAXAS!$D$20))/3,IF($A52=TAXAS!$A$21,IF($B52="PARCELADO ATÉ 3X",$D52-($D52*TAXAS!$D$21))/3,IF($A52=TAXAS!$A$22,IF($B52="PARCELADO ATÉ 3X",$D52-($D52*TAXAS!$D$22))/3,IF($A52=TAXAS!$A$23,IF($B52="PARCELADO ATÉ 3X",$D52-($D52*TAXAS!$D$23))/3,IF($A52=TAXAS!$A$24,IF($B52="PARCELADO ATÉ 3X",$D52-($D52*TAXAS!$D$24))/3,IF($A52=TAXAS!$A$25,IF($B52="PARCELADO ATÉ 3X",$D52-($D52*TAXAS!$D$25))/3,IF($A52=TAXAS!$A$26,IF($B52="PARCELADO ATÉ 3X",$D52-($D52*TAXAS!$D$26))/3,IF($A52=TAXAS!$A$27,IF($B52="PARCELADO ATÉ 3X",$D52-($D52*TAXAS!$D$27))/3))))))))))))))))))))))))/1</f>
        <v>0</v>
      </c>
      <c r="H52" s="9">
        <f>IF($A52="VISA",IF($B52="PARCELADO ATÉ 6X",$D52-(D52*TAXAS!$E$4))/6,IF($A52="MASTER",IF($B52="PARCELADO ATÉ 6X",$D52-(D52*TAXAS!$E$5))/6,IF($A52="ELO",IF($B52="PARCELADO ATÉ 6X",$D52-(D52*TAXAS!$E$6))/6,IF($A52="HIPERCARD",IF($B52="PARCELADO ATÉ 6X",$D52-(D52*TAXAS!$E$7))/6,IF($A52="DINERS",IF($B52="PARCELADO ATÉ 6X",$D52-(D52*TAXAS!$E$8))/6,IF($A52="AMERICA EXPRESS",IF($B52="PARCELADO ATÉ 6X",$D52-(D52*TAXAS!$E$9))/6,IF($A52=TAXAS!$A$10,IF($B52="PARCELADO ATÉ 6X",$D52-($D52*TAXAS!$E$10))/6,IF($A52=TAXAS!$A$11,IF($B52="PARCELADO ATÉ 6X",$D52-($D52*TAXAS!$E$11))/6,IF($A52=TAXAS!$A$12,IF($B52="PARCELADO ATÉ 6X",$D52-($D52*TAXAS!$E$12))/6,IF($A52=TAXAS!$A$13,IF($B52="PARCELADO ATÉ 6X",$D52-($D52*TAXAS!$E$13))/6,IF($A52=TAXAS!$A$14,IF($B52="PARCELADO ATÉ 6X",$D52-($D52*TAXAS!$E$14))/6,IF($A52=TAXAS!$A$15,IF($B52="PARCELADO ATÉ 6X",$D52-($D52*TAXAS!$E$15))/6,IF($A52=TAXAS!$A$16,IF($B52="PARCELADO ATÉ 6X",$D52-($D52*TAXAS!$E$16))/6,IF($A52=TAXAS!$A$17,IF($B52="PARCELADO ATÉ 6X",$D52-($D52*TAXAS!$E$17))/6,IF($A52=TAXAS!$A$18,IF($B52="PARCELADO ATÉ 6X",$D52-($D52*TAXAS!$E$18))/6,IF($A52=TAXAS!$A$19,IF($B52="PARCELADO ATÉ 6X",$D52-($D52*TAXAS!$E$19))/6,IF($A52=TAXAS!$A$20,IF($B52="PARCELADO ATÉ 6X",$D52-($D52*TAXAS!$E$20))/6,IF($A52=TAXAS!$A$21,IF($B52="PARCELADO ATÉ 6X",$D52-($D52*TAXAS!$E$21))/6,IF($A52=TAXAS!$A$22,IF($B52="PARCELADO ATÉ 6X",$D52-($D52*TAXAS!$E$22))/6,IF($A52=TAXAS!$A$23,IF($B52="PARCELADO ATÉ 6X",$D52-($D52*TAXAS!$E$23))/6,IF($A52=TAXAS!$A$24,IF($B52="PARCELADO ATÉ 6X",$D52-($D52*TAXAS!$E$24))/6,IF($A52=TAXAS!$A$25,IF($B52="PARCELADO ATÉ 6X",$D52-($D52*TAXAS!$E$25))/6,IF($A52=TAXAS!$A$26,IF($B52="PARCELADO ATÉ 6X",$D52-($D52*TAXAS!$E$26))/6,IF($A52=TAXAS!$A$27,IF($B52="PARCELADO ATÉ 6X",$D52-($D52*TAXAS!$E$27))/6))))))))))))))))))))))))/1</f>
        <v>0</v>
      </c>
      <c r="I52" s="9">
        <f>IF($A52="VISA",IF($B52="PARCELADO ATÉ 12X",$D52-(D52*TAXAS!$F$4))/12,IF($A52="MASTER",IF($B52="PARCELADO ATÉ 12X",$D52-(D52*TAXAS!$F$5))/12,IF($A52="ELO",IF($B52="PARCELADO ATÉ 12X",$D52-(D52*TAXAS!$F$6))/12,IF($A52="HIPERCARD",IF($B52="PARCELADO ATÉ 12X",$D52-(D52*TAXAS!$F$7))/12,IF($A52="DINERS",IF($B52="PARCELADO ATÉ 12X",$D52-(D52*TAXAS!$F$8))/12,IF($A52="AMERICA EXPRESS",IF($B52="PARCELADO ATÉ 12X",$D52-(D52*TAXAS!$F$9))/12,IF($A52=TAXAS!$A$10,IF($B52="PARCELADO ATÉ 12X",$D52-($D52*TAXAS!$F$10))/12,IF($A52=TAXAS!$A$11,IF($B52="PARCELADO ATÉ 12X",$D52-($D52*TAXAS!$F$11))/12,IF($A52=TAXAS!$A$12,IF($B52="PARCELADO ATÉ 12X",$D52-($D52*TAXAS!$F$12))/12,IF($A52=TAXAS!$A$13,IF($B52="PARCELADO ATÉ 12X",$D52-($D52*TAXAS!$F$13))/12,IF($A52=TAXAS!$A$14,IF($B52="PARCELADO ATÉ 12X",$D52-($D52*TAXAS!$F$14))/12,IF($A52=TAXAS!$A$15,IF($B52="PARCELADO ATÉ 12X",$D52-($D52*TAXAS!$F$15))/12,IF($A52=TAXAS!$A$16,IF($B52="PARCELADO ATÉ 12X",$D52-($D52*TAXAS!$F$16))/12,IF($A52=TAXAS!$A$17,IF($B52="PARCELADO ATÉ 12X",$D52-($D52*TAXAS!$F$17))/12,IF($A52=TAXAS!$A$18,IF($B52="PARCELADO ATÉ 12X",$D52-($D52*TAXAS!$F$18))/12,IF($A52=TAXAS!$A$19,IF($B52="PARCELADO ATÉ 12X",$D52-($D52*TAXAS!$F$19))/12,IF($A52=TAXAS!$A$20,IF($B52="PARCELADO ATÉ 12X",$D52-($D52*TAXAS!$F$20))/12,IF($A52=TAXAS!$A$21,IF($B52="PARCELADO ATÉ 12X",$D52-($D52*TAXAS!$F$21))/12,IF($A52=TAXAS!$A$22,IF($B52="PARCELADO ATÉ 12X",$D52-($D52*TAXAS!$F$22))/12,IF($A52=TAXAS!$A$23,IF($B52="PARCELADO ATÉ 12X",$D52-($D52*TAXAS!$F$23))/12,IF($A52=TAXAS!$A$24,IF($B52="PARCELADO ATÉ 12X",$D52-($D52*TAXAS!$F$24))/12,IF($A52=TAXAS!$A$25,IF($B52="PARCELADO ATÉ 12X",$D52-($D52*TAXAS!$F$25))/12,IF($A52=TAXAS!$A$26,IF($B52="PARCELADO ATÉ 12X",$D52-($D52*TAXAS!$F$26))/12,IF($A52=TAXAS!$A$27,IF($B52="PARCELADO ATÉ 12X",$D52-($D52*TAXAS!$F$27))/12))))))))))))))))))))))))/1</f>
        <v>0</v>
      </c>
      <c r="J52" s="8">
        <f t="shared" si="0"/>
        <v>0</v>
      </c>
      <c r="K52" s="10" t="b">
        <f>IF($B52="PARCELADO ATÉ 3X",($D52-($D52*TAXAS!$D$4))-$J52)</f>
        <v>0</v>
      </c>
      <c r="L52" s="10" t="b">
        <f>IF($B52="PARCELADO ATÉ 6X",($D52-($D52*TAXAS!$E$4))-$J52)</f>
        <v>0</v>
      </c>
      <c r="M52" s="10" t="b">
        <f>IF($B52="PARCELADO ATÉ 12X",($D52-($D52*TAXAS!$F$4))-$J52)</f>
        <v>0</v>
      </c>
      <c r="N52" s="8">
        <f t="shared" si="1"/>
        <v>0</v>
      </c>
      <c r="O52" s="10">
        <f t="shared" si="2"/>
        <v>0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 ht="15.75" customHeight="1" x14ac:dyDescent="0.2">
      <c r="A53" s="3"/>
      <c r="B53" s="5"/>
      <c r="C53" s="6"/>
      <c r="D53" s="42"/>
      <c r="E53" s="8">
        <f>IF($A53="VISA",IF($B53="DÉBITO",$D53-($D53*TAXAS!$B$4)),IF($A53="MASTER",IF($B53="DÉBITO",$D53-($D53*TAXAS!$B$5)),IF($A53="ELO", IF($B53="DÉBITO",$D53-($D53*TAXAS!$B$6)),IF($A53="HIPERCARD",IF($B53="DÉBITO",$D53-($D53*TAXAS!$B$7)),IF($A53="DINERS",IF($B53="DÉBITO",$D53-($D53*TAXAS!$B$8)),IF($A53="AMERICA EXPRESS",IF($B53="DÉBITO",$D53-($D53*TAXAS!$B$9)),IF($A53=TAXAS!$A$10,IF($B53="DÉBITO",$D53-($D53*TAXAS!$B$10)), IF($A53=TAXAS!$A$11,IF($B53="DÉBITO",$D53-($D53*TAXAS!$B$11)), IF($A53=TAXAS!$A$12,IF($B53="DÉBITO",$D53-($D53*TAXAS!$B$12)), IF($A53=TAXAS!$A$13,IF($B53="DÉBITO",$D53-($D53*TAXAS!$B$13)), IF($A53=TAXAS!$A$14,IF($B53="DÉBITO",$D53-($D53*TAXAS!$B$14)), IF($A53=TAXAS!$A$15,IF($B53="DÉBITO",$D53-($D53*TAXAS!$B$15)), IF($A53=TAXAS!$A$16,IF($B53="DÉBITO",$D53-($D53*TAXAS!$B$16)), IF($A53=TAXAS!$A$17,IF($B53="DÉBITO",$D53-($D53*TAXAS!$B$17)), IF($A53=TAXAS!$A$18,IF($B53="DÉBITO",$D53-($D53*TAXAS!$B$18)), IF($A53=TAXAS!$A$19,IF($B53="DÉBITO",$D53-($D53*TAXAS!$B$19)), IF($A53=TAXAS!$A$20,IF($B53="DÉBITO",$D53-($D53*TAXAS!$B$20)), IF($A53=TAXAS!$A$21,IF($B53="DÉBITO",$D53-($D53*TAXAS!$B$21)), IF($A53=TAXAS!$A$22,IF($B53="DÉBITO",$D53-($D53*TAXAS!$B$22)), IF($A53=TAXAS!$A$23,IF($B53="DÉBITO",$D53-($D53*TAXAS!$B$23)), IF($A53=TAXAS!$A$24,IF($B53="DÉBITO",$D53-($D53*TAXAS!$B$24)), IF($A53=TAXAS!$A$25,IF($B53="DÉBITO",$D53-($D53*TAXAS!$B$25)), IF($A53=TAXAS!$A$26,IF($B53="DÉBITO",$D53-($D53*TAXAS!$B$26)), IF($A53=TAXAS!$A$27,IF($B53="DÉBITO",$D53-($D53*TAXAS!$B$27))))))))))))))))))))))))))/1</f>
        <v>0</v>
      </c>
      <c r="F53" s="8">
        <f>IF($A53="VISA",IF($B53="CRÉDITO",$D53-($D53*TAXAS!$C$4)),IF($A53="MASTER",IF($B53="CRÉDITO",$D53-($D53*TAXAS!$C$5)),IF($A53="ELO", IF($B53="CRÉDITO",$D53-($D53*TAXAS!$C$6)),IF($A53="HIPERCARD",IF($B53="CRÉDITO",$D53-($D53*TAXAS!$C$7)),IF($A53="DINERS",IF($B53="CRÉDITO",$D53-($D53*TAXAS!$C$8)),IF($A53="AMERICA EXPRESS",IF($B53="CRÉDITO",$D53-($D53*TAXAS!$C$9)),IF($A53=TAXAS!$A$10,IF($B53="CRÉDITO",$D53-($D53*TAXAS!$C$10)), IF($A53=TAXAS!$A$11,IF($B53="CRÉDITO",$D53-($D53*TAXAS!$C$11)), IF($A53=TAXAS!$A$12,IF($B53="CRÉDITO",$D53-($D53*TAXAS!$C$12)), IF($A53=TAXAS!$A$13,IF($B53="CRÉDITO",$D53-($D53*TAXAS!$C$13)), IF($A53=TAXAS!$A$14,IF($B53="CRÉDITO",$D53-($D53*TAXAS!$C$14)), IF($A53=TAXAS!$A$15,IF($B53="CRÉDITO",$D53-($D53*TAXAS!$C$15)), IF($A53=TAXAS!$A$16,IF($B53="CRÉDITO",$D53-($D53*TAXAS!$C$16)), IF($A53=TAXAS!$A$17,IF($B53="CRÉDITO",$D53-($D53*TAXAS!$C$17)), IF($A53=TAXAS!$A$18,IF($B53="CRÉDITO",$D53-($D53*TAXAS!$C$18)), IF($A53=TAXAS!$A$19,IF($B53="CRÉDITO",$D53-($D53*TAXAS!$C$19)), IF($A53=TAXAS!$A$20,IF($B53="CRÉDITO",$D53-($D53*TAXAS!$C$20)), IF($A53=TAXAS!$A$21,IF($B53="CRÉDITO",$D53-($D53*TAXAS!$C$21)), IF($A53=TAXAS!$A$22,IF($B53="CRÉDITO",$D53-($D53*TAXAS!$C$22)), IF($A53=TAXAS!$A$23,IF($B53="CRÉDITO",$D53-($D53*TAXAS!$C$23)), IF($A53=TAXAS!$A$24,IF($B53="CRÉDITO",$D53-($D53*TAXAS!$C$24)), IF($A53=TAXAS!$A$25,IF($B53="CRÉDITO",$D53-($D53*TAXAS!$C$25)), IF($A53=TAXAS!$A$26,IF($B53="CRÉDITO",$D53-($D53*TAXAS!$C$26)), IF($A53=TAXAS!$A$27,IF($B53="CRÉDITO",$D53-($D53*TAXAS!$C$27))))))))))))))))))))))))))/1</f>
        <v>0</v>
      </c>
      <c r="G53" s="9">
        <f>IF($A53="VISA",IF($B53="PARCELADO ATÉ 3X",$D53-(D53*TAXAS!$D$4))/3,IF($A53="MASTER",IF($B53="PARCELADO ATÉ 3X",$D53-(D53*TAXAS!$D$5))/3,IF($A53="ELO",IF($B53="PARCELADO ATÉ 3X",$D53-(D53*TAXAS!$D$6))/3,IF($A53="HIPERCARD",IF($B53="PARCELADO ATÉ 3X",$D53-(D53*TAXAS!$D$7))/3,IF($A53="DINERS",IF($B53="PARCELADO ATÉ 3X",$D53-(D53*TAXAS!$D$8))/3,IF($A53="AMERICA EXPRESS",IF($B53="PARCELADO ATÉ 3X",$D53-(D53*TAXAS!$D$9))/3,IF($A53=TAXAS!$A$10,IF($B53="PARCELADO ATÉ 3X",$D53-($D53*TAXAS!$D$10))/3,IF($A53=TAXAS!$A$11,IF($B53="PARCELADO ATÉ 3X",$D53-($D53*TAXAS!$D$11))/3,IF($A53=TAXAS!$A$12,IF($B53="PARCELADO ATÉ 3X",$D53-($D53*TAXAS!$D$12))/3,IF($A53=TAXAS!$A$13,IF($B53="PARCELADO ATÉ 3X",$D53-($D53*TAXAS!$D$13))/3,IF($A53=TAXAS!$A$14,IF($B53="PARCELADO ATÉ 3X",$D53-($D53*TAXAS!$D$14))/3,IF($A53=TAXAS!$A$15,IF($B53="PARCELADO ATÉ 3X",$D53-($D53*TAXAS!$D$15))/3,IF($A53=TAXAS!$A$16,IF($B53="PARCELADO ATÉ 3X",$D53-($D53*TAXAS!$D$16))/3,IF($A53=TAXAS!$A$17,IF($B53="PARCELADO ATÉ 3X",$D53-($D53*TAXAS!$D$17))/3,IF($A53=TAXAS!$A$18,IF($B53="PARCELADO ATÉ 3X",$D53-($D53*TAXAS!$D$18))/3,IF($A53=TAXAS!$A$19,IF($B53="PARCELADO ATÉ 3X",$D53-($D53*TAXAS!$D$19))/3,IF($A53=TAXAS!$A$20,IF($B53="PARCELADO ATÉ 3X",$D53-($D53*TAXAS!$D$20))/3,IF($A53=TAXAS!$A$21,IF($B53="PARCELADO ATÉ 3X",$D53-($D53*TAXAS!$D$21))/3,IF($A53=TAXAS!$A$22,IF($B53="PARCELADO ATÉ 3X",$D53-($D53*TAXAS!$D$22))/3,IF($A53=TAXAS!$A$23,IF($B53="PARCELADO ATÉ 3X",$D53-($D53*TAXAS!$D$23))/3,IF($A53=TAXAS!$A$24,IF($B53="PARCELADO ATÉ 3X",$D53-($D53*TAXAS!$D$24))/3,IF($A53=TAXAS!$A$25,IF($B53="PARCELADO ATÉ 3X",$D53-($D53*TAXAS!$D$25))/3,IF($A53=TAXAS!$A$26,IF($B53="PARCELADO ATÉ 3X",$D53-($D53*TAXAS!$D$26))/3,IF($A53=TAXAS!$A$27,IF($B53="PARCELADO ATÉ 3X",$D53-($D53*TAXAS!$D$27))/3))))))))))))))))))))))))/1</f>
        <v>0</v>
      </c>
      <c r="H53" s="9">
        <f>IF($A53="VISA",IF($B53="PARCELADO ATÉ 6X",$D53-(D53*TAXAS!$E$4))/6,IF($A53="MASTER",IF($B53="PARCELADO ATÉ 6X",$D53-(D53*TAXAS!$E$5))/6,IF($A53="ELO",IF($B53="PARCELADO ATÉ 6X",$D53-(D53*TAXAS!$E$6))/6,IF($A53="HIPERCARD",IF($B53="PARCELADO ATÉ 6X",$D53-(D53*TAXAS!$E$7))/6,IF($A53="DINERS",IF($B53="PARCELADO ATÉ 6X",$D53-(D53*TAXAS!$E$8))/6,IF($A53="AMERICA EXPRESS",IF($B53="PARCELADO ATÉ 6X",$D53-(D53*TAXAS!$E$9))/6,IF($A53=TAXAS!$A$10,IF($B53="PARCELADO ATÉ 6X",$D53-($D53*TAXAS!$E$10))/6,IF($A53=TAXAS!$A$11,IF($B53="PARCELADO ATÉ 6X",$D53-($D53*TAXAS!$E$11))/6,IF($A53=TAXAS!$A$12,IF($B53="PARCELADO ATÉ 6X",$D53-($D53*TAXAS!$E$12))/6,IF($A53=TAXAS!$A$13,IF($B53="PARCELADO ATÉ 6X",$D53-($D53*TAXAS!$E$13))/6,IF($A53=TAXAS!$A$14,IF($B53="PARCELADO ATÉ 6X",$D53-($D53*TAXAS!$E$14))/6,IF($A53=TAXAS!$A$15,IF($B53="PARCELADO ATÉ 6X",$D53-($D53*TAXAS!$E$15))/6,IF($A53=TAXAS!$A$16,IF($B53="PARCELADO ATÉ 6X",$D53-($D53*TAXAS!$E$16))/6,IF($A53=TAXAS!$A$17,IF($B53="PARCELADO ATÉ 6X",$D53-($D53*TAXAS!$E$17))/6,IF($A53=TAXAS!$A$18,IF($B53="PARCELADO ATÉ 6X",$D53-($D53*TAXAS!$E$18))/6,IF($A53=TAXAS!$A$19,IF($B53="PARCELADO ATÉ 6X",$D53-($D53*TAXAS!$E$19))/6,IF($A53=TAXAS!$A$20,IF($B53="PARCELADO ATÉ 6X",$D53-($D53*TAXAS!$E$20))/6,IF($A53=TAXAS!$A$21,IF($B53="PARCELADO ATÉ 6X",$D53-($D53*TAXAS!$E$21))/6,IF($A53=TAXAS!$A$22,IF($B53="PARCELADO ATÉ 6X",$D53-($D53*TAXAS!$E$22))/6,IF($A53=TAXAS!$A$23,IF($B53="PARCELADO ATÉ 6X",$D53-($D53*TAXAS!$E$23))/6,IF($A53=TAXAS!$A$24,IF($B53="PARCELADO ATÉ 6X",$D53-($D53*TAXAS!$E$24))/6,IF($A53=TAXAS!$A$25,IF($B53="PARCELADO ATÉ 6X",$D53-($D53*TAXAS!$E$25))/6,IF($A53=TAXAS!$A$26,IF($B53="PARCELADO ATÉ 6X",$D53-($D53*TAXAS!$E$26))/6,IF($A53=TAXAS!$A$27,IF($B53="PARCELADO ATÉ 6X",$D53-($D53*TAXAS!$E$27))/6))))))))))))))))))))))))/1</f>
        <v>0</v>
      </c>
      <c r="I53" s="9">
        <f>IF($A53="VISA",IF($B53="PARCELADO ATÉ 12X",$D53-(D53*TAXAS!$F$4))/12,IF($A53="MASTER",IF($B53="PARCELADO ATÉ 12X",$D53-(D53*TAXAS!$F$5))/12,IF($A53="ELO",IF($B53="PARCELADO ATÉ 12X",$D53-(D53*TAXAS!$F$6))/12,IF($A53="HIPERCARD",IF($B53="PARCELADO ATÉ 12X",$D53-(D53*TAXAS!$F$7))/12,IF($A53="DINERS",IF($B53="PARCELADO ATÉ 12X",$D53-(D53*TAXAS!$F$8))/12,IF($A53="AMERICA EXPRESS",IF($B53="PARCELADO ATÉ 12X",$D53-(D53*TAXAS!$F$9))/12,IF($A53=TAXAS!$A$10,IF($B53="PARCELADO ATÉ 12X",$D53-($D53*TAXAS!$F$10))/12,IF($A53=TAXAS!$A$11,IF($B53="PARCELADO ATÉ 12X",$D53-($D53*TAXAS!$F$11))/12,IF($A53=TAXAS!$A$12,IF($B53="PARCELADO ATÉ 12X",$D53-($D53*TAXAS!$F$12))/12,IF($A53=TAXAS!$A$13,IF($B53="PARCELADO ATÉ 12X",$D53-($D53*TAXAS!$F$13))/12,IF($A53=TAXAS!$A$14,IF($B53="PARCELADO ATÉ 12X",$D53-($D53*TAXAS!$F$14))/12,IF($A53=TAXAS!$A$15,IF($B53="PARCELADO ATÉ 12X",$D53-($D53*TAXAS!$F$15))/12,IF($A53=TAXAS!$A$16,IF($B53="PARCELADO ATÉ 12X",$D53-($D53*TAXAS!$F$16))/12,IF($A53=TAXAS!$A$17,IF($B53="PARCELADO ATÉ 12X",$D53-($D53*TAXAS!$F$17))/12,IF($A53=TAXAS!$A$18,IF($B53="PARCELADO ATÉ 12X",$D53-($D53*TAXAS!$F$18))/12,IF($A53=TAXAS!$A$19,IF($B53="PARCELADO ATÉ 12X",$D53-($D53*TAXAS!$F$19))/12,IF($A53=TAXAS!$A$20,IF($B53="PARCELADO ATÉ 12X",$D53-($D53*TAXAS!$F$20))/12,IF($A53=TAXAS!$A$21,IF($B53="PARCELADO ATÉ 12X",$D53-($D53*TAXAS!$F$21))/12,IF($A53=TAXAS!$A$22,IF($B53="PARCELADO ATÉ 12X",$D53-($D53*TAXAS!$F$22))/12,IF($A53=TAXAS!$A$23,IF($B53="PARCELADO ATÉ 12X",$D53-($D53*TAXAS!$F$23))/12,IF($A53=TAXAS!$A$24,IF($B53="PARCELADO ATÉ 12X",$D53-($D53*TAXAS!$F$24))/12,IF($A53=TAXAS!$A$25,IF($B53="PARCELADO ATÉ 12X",$D53-($D53*TAXAS!$F$25))/12,IF($A53=TAXAS!$A$26,IF($B53="PARCELADO ATÉ 12X",$D53-($D53*TAXAS!$F$26))/12,IF($A53=TAXAS!$A$27,IF($B53="PARCELADO ATÉ 12X",$D53-($D53*TAXAS!$F$27))/12))))))))))))))))))))))))/1</f>
        <v>0</v>
      </c>
      <c r="J53" s="8">
        <f t="shared" si="0"/>
        <v>0</v>
      </c>
      <c r="K53" s="10" t="b">
        <f>IF($B53="PARCELADO ATÉ 3X",($D53-($D53*TAXAS!$D$4))-$J53)</f>
        <v>0</v>
      </c>
      <c r="L53" s="10" t="b">
        <f>IF($B53="PARCELADO ATÉ 6X",($D53-($D53*TAXAS!$E$4))-$J53)</f>
        <v>0</v>
      </c>
      <c r="M53" s="10" t="b">
        <f>IF($B53="PARCELADO ATÉ 12X",($D53-($D53*TAXAS!$F$4))-$J53)</f>
        <v>0</v>
      </c>
      <c r="N53" s="8">
        <f t="shared" si="1"/>
        <v>0</v>
      </c>
      <c r="O53" s="10">
        <f t="shared" si="2"/>
        <v>0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1:31" ht="15.75" customHeight="1" x14ac:dyDescent="0.2">
      <c r="A54" s="3"/>
      <c r="B54" s="5"/>
      <c r="C54" s="6"/>
      <c r="D54" s="42"/>
      <c r="E54" s="8">
        <f>IF($A54="VISA",IF($B54="DÉBITO",$D54-($D54*TAXAS!$B$4)),IF($A54="MASTER",IF($B54="DÉBITO",$D54-($D54*TAXAS!$B$5)),IF($A54="ELO", IF($B54="DÉBITO",$D54-($D54*TAXAS!$B$6)),IF($A54="HIPERCARD",IF($B54="DÉBITO",$D54-($D54*TAXAS!$B$7)),IF($A54="DINERS",IF($B54="DÉBITO",$D54-($D54*TAXAS!$B$8)),IF($A54="AMERICA EXPRESS",IF($B54="DÉBITO",$D54-($D54*TAXAS!$B$9)),IF($A54=TAXAS!$A$10,IF($B54="DÉBITO",$D54-($D54*TAXAS!$B$10)), IF($A54=TAXAS!$A$11,IF($B54="DÉBITO",$D54-($D54*TAXAS!$B$11)), IF($A54=TAXAS!$A$12,IF($B54="DÉBITO",$D54-($D54*TAXAS!$B$12)), IF($A54=TAXAS!$A$13,IF($B54="DÉBITO",$D54-($D54*TAXAS!$B$13)), IF($A54=TAXAS!$A$14,IF($B54="DÉBITO",$D54-($D54*TAXAS!$B$14)), IF($A54=TAXAS!$A$15,IF($B54="DÉBITO",$D54-($D54*TAXAS!$B$15)), IF($A54=TAXAS!$A$16,IF($B54="DÉBITO",$D54-($D54*TAXAS!$B$16)), IF($A54=TAXAS!$A$17,IF($B54="DÉBITO",$D54-($D54*TAXAS!$B$17)), IF($A54=TAXAS!$A$18,IF($B54="DÉBITO",$D54-($D54*TAXAS!$B$18)), IF($A54=TAXAS!$A$19,IF($B54="DÉBITO",$D54-($D54*TAXAS!$B$19)), IF($A54=TAXAS!$A$20,IF($B54="DÉBITO",$D54-($D54*TAXAS!$B$20)), IF($A54=TAXAS!$A$21,IF($B54="DÉBITO",$D54-($D54*TAXAS!$B$21)), IF($A54=TAXAS!$A$22,IF($B54="DÉBITO",$D54-($D54*TAXAS!$B$22)), IF($A54=TAXAS!$A$23,IF($B54="DÉBITO",$D54-($D54*TAXAS!$B$23)), IF($A54=TAXAS!$A$24,IF($B54="DÉBITO",$D54-($D54*TAXAS!$B$24)), IF($A54=TAXAS!$A$25,IF($B54="DÉBITO",$D54-($D54*TAXAS!$B$25)), IF($A54=TAXAS!$A$26,IF($B54="DÉBITO",$D54-($D54*TAXAS!$B$26)), IF($A54=TAXAS!$A$27,IF($B54="DÉBITO",$D54-($D54*TAXAS!$B$27))))))))))))))))))))))))))/1</f>
        <v>0</v>
      </c>
      <c r="F54" s="8">
        <f>IF($A54="VISA",IF($B54="CRÉDITO",$D54-($D54*TAXAS!$C$4)),IF($A54="MASTER",IF($B54="CRÉDITO",$D54-($D54*TAXAS!$C$5)),IF($A54="ELO", IF($B54="CRÉDITO",$D54-($D54*TAXAS!$C$6)),IF($A54="HIPERCARD",IF($B54="CRÉDITO",$D54-($D54*TAXAS!$C$7)),IF($A54="DINERS",IF($B54="CRÉDITO",$D54-($D54*TAXAS!$C$8)),IF($A54="AMERICA EXPRESS",IF($B54="CRÉDITO",$D54-($D54*TAXAS!$C$9)),IF($A54=TAXAS!$A$10,IF($B54="CRÉDITO",$D54-($D54*TAXAS!$C$10)), IF($A54=TAXAS!$A$11,IF($B54="CRÉDITO",$D54-($D54*TAXAS!$C$11)), IF($A54=TAXAS!$A$12,IF($B54="CRÉDITO",$D54-($D54*TAXAS!$C$12)), IF($A54=TAXAS!$A$13,IF($B54="CRÉDITO",$D54-($D54*TAXAS!$C$13)), IF($A54=TAXAS!$A$14,IF($B54="CRÉDITO",$D54-($D54*TAXAS!$C$14)), IF($A54=TAXAS!$A$15,IF($B54="CRÉDITO",$D54-($D54*TAXAS!$C$15)), IF($A54=TAXAS!$A$16,IF($B54="CRÉDITO",$D54-($D54*TAXAS!$C$16)), IF($A54=TAXAS!$A$17,IF($B54="CRÉDITO",$D54-($D54*TAXAS!$C$17)), IF($A54=TAXAS!$A$18,IF($B54="CRÉDITO",$D54-($D54*TAXAS!$C$18)), IF($A54=TAXAS!$A$19,IF($B54="CRÉDITO",$D54-($D54*TAXAS!$C$19)), IF($A54=TAXAS!$A$20,IF($B54="CRÉDITO",$D54-($D54*TAXAS!$C$20)), IF($A54=TAXAS!$A$21,IF($B54="CRÉDITO",$D54-($D54*TAXAS!$C$21)), IF($A54=TAXAS!$A$22,IF($B54="CRÉDITO",$D54-($D54*TAXAS!$C$22)), IF($A54=TAXAS!$A$23,IF($B54="CRÉDITO",$D54-($D54*TAXAS!$C$23)), IF($A54=TAXAS!$A$24,IF($B54="CRÉDITO",$D54-($D54*TAXAS!$C$24)), IF($A54=TAXAS!$A$25,IF($B54="CRÉDITO",$D54-($D54*TAXAS!$C$25)), IF($A54=TAXAS!$A$26,IF($B54="CRÉDITO",$D54-($D54*TAXAS!$C$26)), IF($A54=TAXAS!$A$27,IF($B54="CRÉDITO",$D54-($D54*TAXAS!$C$27))))))))))))))))))))))))))/1</f>
        <v>0</v>
      </c>
      <c r="G54" s="9">
        <f>IF($A54="VISA",IF($B54="PARCELADO ATÉ 3X",$D54-(D54*TAXAS!$D$4))/3,IF($A54="MASTER",IF($B54="PARCELADO ATÉ 3X",$D54-(D54*TAXAS!$D$5))/3,IF($A54="ELO",IF($B54="PARCELADO ATÉ 3X",$D54-(D54*TAXAS!$D$6))/3,IF($A54="HIPERCARD",IF($B54="PARCELADO ATÉ 3X",$D54-(D54*TAXAS!$D$7))/3,IF($A54="DINERS",IF($B54="PARCELADO ATÉ 3X",$D54-(D54*TAXAS!$D$8))/3,IF($A54="AMERICA EXPRESS",IF($B54="PARCELADO ATÉ 3X",$D54-(D54*TAXAS!$D$9))/3,IF($A54=TAXAS!$A$10,IF($B54="PARCELADO ATÉ 3X",$D54-($D54*TAXAS!$D$10))/3,IF($A54=TAXAS!$A$11,IF($B54="PARCELADO ATÉ 3X",$D54-($D54*TAXAS!$D$11))/3,IF($A54=TAXAS!$A$12,IF($B54="PARCELADO ATÉ 3X",$D54-($D54*TAXAS!$D$12))/3,IF($A54=TAXAS!$A$13,IF($B54="PARCELADO ATÉ 3X",$D54-($D54*TAXAS!$D$13))/3,IF($A54=TAXAS!$A$14,IF($B54="PARCELADO ATÉ 3X",$D54-($D54*TAXAS!$D$14))/3,IF($A54=TAXAS!$A$15,IF($B54="PARCELADO ATÉ 3X",$D54-($D54*TAXAS!$D$15))/3,IF($A54=TAXAS!$A$16,IF($B54="PARCELADO ATÉ 3X",$D54-($D54*TAXAS!$D$16))/3,IF($A54=TAXAS!$A$17,IF($B54="PARCELADO ATÉ 3X",$D54-($D54*TAXAS!$D$17))/3,IF($A54=TAXAS!$A$18,IF($B54="PARCELADO ATÉ 3X",$D54-($D54*TAXAS!$D$18))/3,IF($A54=TAXAS!$A$19,IF($B54="PARCELADO ATÉ 3X",$D54-($D54*TAXAS!$D$19))/3,IF($A54=TAXAS!$A$20,IF($B54="PARCELADO ATÉ 3X",$D54-($D54*TAXAS!$D$20))/3,IF($A54=TAXAS!$A$21,IF($B54="PARCELADO ATÉ 3X",$D54-($D54*TAXAS!$D$21))/3,IF($A54=TAXAS!$A$22,IF($B54="PARCELADO ATÉ 3X",$D54-($D54*TAXAS!$D$22))/3,IF($A54=TAXAS!$A$23,IF($B54="PARCELADO ATÉ 3X",$D54-($D54*TAXAS!$D$23))/3,IF($A54=TAXAS!$A$24,IF($B54="PARCELADO ATÉ 3X",$D54-($D54*TAXAS!$D$24))/3,IF($A54=TAXAS!$A$25,IF($B54="PARCELADO ATÉ 3X",$D54-($D54*TAXAS!$D$25))/3,IF($A54=TAXAS!$A$26,IF($B54="PARCELADO ATÉ 3X",$D54-($D54*TAXAS!$D$26))/3,IF($A54=TAXAS!$A$27,IF($B54="PARCELADO ATÉ 3X",$D54-($D54*TAXAS!$D$27))/3))))))))))))))))))))))))/1</f>
        <v>0</v>
      </c>
      <c r="H54" s="9">
        <f>IF($A54="VISA",IF($B54="PARCELADO ATÉ 6X",$D54-(D54*TAXAS!$E$4))/6,IF($A54="MASTER",IF($B54="PARCELADO ATÉ 6X",$D54-(D54*TAXAS!$E$5))/6,IF($A54="ELO",IF($B54="PARCELADO ATÉ 6X",$D54-(D54*TAXAS!$E$6))/6,IF($A54="HIPERCARD",IF($B54="PARCELADO ATÉ 6X",$D54-(D54*TAXAS!$E$7))/6,IF($A54="DINERS",IF($B54="PARCELADO ATÉ 6X",$D54-(D54*TAXAS!$E$8))/6,IF($A54="AMERICA EXPRESS",IF($B54="PARCELADO ATÉ 6X",$D54-(D54*TAXAS!$E$9))/6,IF($A54=TAXAS!$A$10,IF($B54="PARCELADO ATÉ 6X",$D54-($D54*TAXAS!$E$10))/6,IF($A54=TAXAS!$A$11,IF($B54="PARCELADO ATÉ 6X",$D54-($D54*TAXAS!$E$11))/6,IF($A54=TAXAS!$A$12,IF($B54="PARCELADO ATÉ 6X",$D54-($D54*TAXAS!$E$12))/6,IF($A54=TAXAS!$A$13,IF($B54="PARCELADO ATÉ 6X",$D54-($D54*TAXAS!$E$13))/6,IF($A54=TAXAS!$A$14,IF($B54="PARCELADO ATÉ 6X",$D54-($D54*TAXAS!$E$14))/6,IF($A54=TAXAS!$A$15,IF($B54="PARCELADO ATÉ 6X",$D54-($D54*TAXAS!$E$15))/6,IF($A54=TAXAS!$A$16,IF($B54="PARCELADO ATÉ 6X",$D54-($D54*TAXAS!$E$16))/6,IF($A54=TAXAS!$A$17,IF($B54="PARCELADO ATÉ 6X",$D54-($D54*TAXAS!$E$17))/6,IF($A54=TAXAS!$A$18,IF($B54="PARCELADO ATÉ 6X",$D54-($D54*TAXAS!$E$18))/6,IF($A54=TAXAS!$A$19,IF($B54="PARCELADO ATÉ 6X",$D54-($D54*TAXAS!$E$19))/6,IF($A54=TAXAS!$A$20,IF($B54="PARCELADO ATÉ 6X",$D54-($D54*TAXAS!$E$20))/6,IF($A54=TAXAS!$A$21,IF($B54="PARCELADO ATÉ 6X",$D54-($D54*TAXAS!$E$21))/6,IF($A54=TAXAS!$A$22,IF($B54="PARCELADO ATÉ 6X",$D54-($D54*TAXAS!$E$22))/6,IF($A54=TAXAS!$A$23,IF($B54="PARCELADO ATÉ 6X",$D54-($D54*TAXAS!$E$23))/6,IF($A54=TAXAS!$A$24,IF($B54="PARCELADO ATÉ 6X",$D54-($D54*TAXAS!$E$24))/6,IF($A54=TAXAS!$A$25,IF($B54="PARCELADO ATÉ 6X",$D54-($D54*TAXAS!$E$25))/6,IF($A54=TAXAS!$A$26,IF($B54="PARCELADO ATÉ 6X",$D54-($D54*TAXAS!$E$26))/6,IF($A54=TAXAS!$A$27,IF($B54="PARCELADO ATÉ 6X",$D54-($D54*TAXAS!$E$27))/6))))))))))))))))))))))))/1</f>
        <v>0</v>
      </c>
      <c r="I54" s="9">
        <f>IF($A54="VISA",IF($B54="PARCELADO ATÉ 12X",$D54-(D54*TAXAS!$F$4))/12,IF($A54="MASTER",IF($B54="PARCELADO ATÉ 12X",$D54-(D54*TAXAS!$F$5))/12,IF($A54="ELO",IF($B54="PARCELADO ATÉ 12X",$D54-(D54*TAXAS!$F$6))/12,IF($A54="HIPERCARD",IF($B54="PARCELADO ATÉ 12X",$D54-(D54*TAXAS!$F$7))/12,IF($A54="DINERS",IF($B54="PARCELADO ATÉ 12X",$D54-(D54*TAXAS!$F$8))/12,IF($A54="AMERICA EXPRESS",IF($B54="PARCELADO ATÉ 12X",$D54-(D54*TAXAS!$F$9))/12,IF($A54=TAXAS!$A$10,IF($B54="PARCELADO ATÉ 12X",$D54-($D54*TAXAS!$F$10))/12,IF($A54=TAXAS!$A$11,IF($B54="PARCELADO ATÉ 12X",$D54-($D54*TAXAS!$F$11))/12,IF($A54=TAXAS!$A$12,IF($B54="PARCELADO ATÉ 12X",$D54-($D54*TAXAS!$F$12))/12,IF($A54=TAXAS!$A$13,IF($B54="PARCELADO ATÉ 12X",$D54-($D54*TAXAS!$F$13))/12,IF($A54=TAXAS!$A$14,IF($B54="PARCELADO ATÉ 12X",$D54-($D54*TAXAS!$F$14))/12,IF($A54=TAXAS!$A$15,IF($B54="PARCELADO ATÉ 12X",$D54-($D54*TAXAS!$F$15))/12,IF($A54=TAXAS!$A$16,IF($B54="PARCELADO ATÉ 12X",$D54-($D54*TAXAS!$F$16))/12,IF($A54=TAXAS!$A$17,IF($B54="PARCELADO ATÉ 12X",$D54-($D54*TAXAS!$F$17))/12,IF($A54=TAXAS!$A$18,IF($B54="PARCELADO ATÉ 12X",$D54-($D54*TAXAS!$F$18))/12,IF($A54=TAXAS!$A$19,IF($B54="PARCELADO ATÉ 12X",$D54-($D54*TAXAS!$F$19))/12,IF($A54=TAXAS!$A$20,IF($B54="PARCELADO ATÉ 12X",$D54-($D54*TAXAS!$F$20))/12,IF($A54=TAXAS!$A$21,IF($B54="PARCELADO ATÉ 12X",$D54-($D54*TAXAS!$F$21))/12,IF($A54=TAXAS!$A$22,IF($B54="PARCELADO ATÉ 12X",$D54-($D54*TAXAS!$F$22))/12,IF($A54=TAXAS!$A$23,IF($B54="PARCELADO ATÉ 12X",$D54-($D54*TAXAS!$F$23))/12,IF($A54=TAXAS!$A$24,IF($B54="PARCELADO ATÉ 12X",$D54-($D54*TAXAS!$F$24))/12,IF($A54=TAXAS!$A$25,IF($B54="PARCELADO ATÉ 12X",$D54-($D54*TAXAS!$F$25))/12,IF($A54=TAXAS!$A$26,IF($B54="PARCELADO ATÉ 12X",$D54-($D54*TAXAS!$F$26))/12,IF($A54=TAXAS!$A$27,IF($B54="PARCELADO ATÉ 12X",$D54-($D54*TAXAS!$F$27))/12))))))))))))))))))))))))/1</f>
        <v>0</v>
      </c>
      <c r="J54" s="8">
        <f t="shared" si="0"/>
        <v>0</v>
      </c>
      <c r="K54" s="10" t="b">
        <f>IF($B54="PARCELADO ATÉ 3X",($D54-($D54*TAXAS!$D$4))-$J54)</f>
        <v>0</v>
      </c>
      <c r="L54" s="10" t="b">
        <f>IF($B54="PARCELADO ATÉ 6X",($D54-($D54*TAXAS!$E$4))-$J54)</f>
        <v>0</v>
      </c>
      <c r="M54" s="10" t="b">
        <f>IF($B54="PARCELADO ATÉ 12X",($D54-($D54*TAXAS!$F$4))-$J54)</f>
        <v>0</v>
      </c>
      <c r="N54" s="8">
        <f t="shared" si="1"/>
        <v>0</v>
      </c>
      <c r="O54" s="10">
        <f t="shared" si="2"/>
        <v>0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1:31" ht="15.75" customHeight="1" x14ac:dyDescent="0.2">
      <c r="A55" s="3"/>
      <c r="B55" s="5"/>
      <c r="C55" s="6"/>
      <c r="D55" s="42"/>
      <c r="E55" s="8">
        <f>IF($A55="VISA",IF($B55="DÉBITO",$D55-($D55*TAXAS!$B$4)),IF($A55="MASTER",IF($B55="DÉBITO",$D55-($D55*TAXAS!$B$5)),IF($A55="ELO", IF($B55="DÉBITO",$D55-($D55*TAXAS!$B$6)),IF($A55="HIPERCARD",IF($B55="DÉBITO",$D55-($D55*TAXAS!$B$7)),IF($A55="DINERS",IF($B55="DÉBITO",$D55-($D55*TAXAS!$B$8)),IF($A55="AMERICA EXPRESS",IF($B55="DÉBITO",$D55-($D55*TAXAS!$B$9)),IF($A55=TAXAS!$A$10,IF($B55="DÉBITO",$D55-($D55*TAXAS!$B$10)), IF($A55=TAXAS!$A$11,IF($B55="DÉBITO",$D55-($D55*TAXAS!$B$11)), IF($A55=TAXAS!$A$12,IF($B55="DÉBITO",$D55-($D55*TAXAS!$B$12)), IF($A55=TAXAS!$A$13,IF($B55="DÉBITO",$D55-($D55*TAXAS!$B$13)), IF($A55=TAXAS!$A$14,IF($B55="DÉBITO",$D55-($D55*TAXAS!$B$14)), IF($A55=TAXAS!$A$15,IF($B55="DÉBITO",$D55-($D55*TAXAS!$B$15)), IF($A55=TAXAS!$A$16,IF($B55="DÉBITO",$D55-($D55*TAXAS!$B$16)), IF($A55=TAXAS!$A$17,IF($B55="DÉBITO",$D55-($D55*TAXAS!$B$17)), IF($A55=TAXAS!$A$18,IF($B55="DÉBITO",$D55-($D55*TAXAS!$B$18)), IF($A55=TAXAS!$A$19,IF($B55="DÉBITO",$D55-($D55*TAXAS!$B$19)), IF($A55=TAXAS!$A$20,IF($B55="DÉBITO",$D55-($D55*TAXAS!$B$20)), IF($A55=TAXAS!$A$21,IF($B55="DÉBITO",$D55-($D55*TAXAS!$B$21)), IF($A55=TAXAS!$A$22,IF($B55="DÉBITO",$D55-($D55*TAXAS!$B$22)), IF($A55=TAXAS!$A$23,IF($B55="DÉBITO",$D55-($D55*TAXAS!$B$23)), IF($A55=TAXAS!$A$24,IF($B55="DÉBITO",$D55-($D55*TAXAS!$B$24)), IF($A55=TAXAS!$A$25,IF($B55="DÉBITO",$D55-($D55*TAXAS!$B$25)), IF($A55=TAXAS!$A$26,IF($B55="DÉBITO",$D55-($D55*TAXAS!$B$26)), IF($A55=TAXAS!$A$27,IF($B55="DÉBITO",$D55-($D55*TAXAS!$B$27))))))))))))))))))))))))))/1</f>
        <v>0</v>
      </c>
      <c r="F55" s="8">
        <f>IF($A55="VISA",IF($B55="CRÉDITO",$D55-($D55*TAXAS!$C$4)),IF($A55="MASTER",IF($B55="CRÉDITO",$D55-($D55*TAXAS!$C$5)),IF($A55="ELO", IF($B55="CRÉDITO",$D55-($D55*TAXAS!$C$6)),IF($A55="HIPERCARD",IF($B55="CRÉDITO",$D55-($D55*TAXAS!$C$7)),IF($A55="DINERS",IF($B55="CRÉDITO",$D55-($D55*TAXAS!$C$8)),IF($A55="AMERICA EXPRESS",IF($B55="CRÉDITO",$D55-($D55*TAXAS!$C$9)),IF($A55=TAXAS!$A$10,IF($B55="CRÉDITO",$D55-($D55*TAXAS!$C$10)), IF($A55=TAXAS!$A$11,IF($B55="CRÉDITO",$D55-($D55*TAXAS!$C$11)), IF($A55=TAXAS!$A$12,IF($B55="CRÉDITO",$D55-($D55*TAXAS!$C$12)), IF($A55=TAXAS!$A$13,IF($B55="CRÉDITO",$D55-($D55*TAXAS!$C$13)), IF($A55=TAXAS!$A$14,IF($B55="CRÉDITO",$D55-($D55*TAXAS!$C$14)), IF($A55=TAXAS!$A$15,IF($B55="CRÉDITO",$D55-($D55*TAXAS!$C$15)), IF($A55=TAXAS!$A$16,IF($B55="CRÉDITO",$D55-($D55*TAXAS!$C$16)), IF($A55=TAXAS!$A$17,IF($B55="CRÉDITO",$D55-($D55*TAXAS!$C$17)), IF($A55=TAXAS!$A$18,IF($B55="CRÉDITO",$D55-($D55*TAXAS!$C$18)), IF($A55=TAXAS!$A$19,IF($B55="CRÉDITO",$D55-($D55*TAXAS!$C$19)), IF($A55=TAXAS!$A$20,IF($B55="CRÉDITO",$D55-($D55*TAXAS!$C$20)), IF($A55=TAXAS!$A$21,IF($B55="CRÉDITO",$D55-($D55*TAXAS!$C$21)), IF($A55=TAXAS!$A$22,IF($B55="CRÉDITO",$D55-($D55*TAXAS!$C$22)), IF($A55=TAXAS!$A$23,IF($B55="CRÉDITO",$D55-($D55*TAXAS!$C$23)), IF($A55=TAXAS!$A$24,IF($B55="CRÉDITO",$D55-($D55*TAXAS!$C$24)), IF($A55=TAXAS!$A$25,IF($B55="CRÉDITO",$D55-($D55*TAXAS!$C$25)), IF($A55=TAXAS!$A$26,IF($B55="CRÉDITO",$D55-($D55*TAXAS!$C$26)), IF($A55=TAXAS!$A$27,IF($B55="CRÉDITO",$D55-($D55*TAXAS!$C$27))))))))))))))))))))))))))/1</f>
        <v>0</v>
      </c>
      <c r="G55" s="9">
        <f>IF($A55="VISA",IF($B55="PARCELADO ATÉ 3X",$D55-(D55*TAXAS!$D$4))/3,IF($A55="MASTER",IF($B55="PARCELADO ATÉ 3X",$D55-(D55*TAXAS!$D$5))/3,IF($A55="ELO",IF($B55="PARCELADO ATÉ 3X",$D55-(D55*TAXAS!$D$6))/3,IF($A55="HIPERCARD",IF($B55="PARCELADO ATÉ 3X",$D55-(D55*TAXAS!$D$7))/3,IF($A55="DINERS",IF($B55="PARCELADO ATÉ 3X",$D55-(D55*TAXAS!$D$8))/3,IF($A55="AMERICA EXPRESS",IF($B55="PARCELADO ATÉ 3X",$D55-(D55*TAXAS!$D$9))/3,IF($A55=TAXAS!$A$10,IF($B55="PARCELADO ATÉ 3X",$D55-($D55*TAXAS!$D$10))/3,IF($A55=TAXAS!$A$11,IF($B55="PARCELADO ATÉ 3X",$D55-($D55*TAXAS!$D$11))/3,IF($A55=TAXAS!$A$12,IF($B55="PARCELADO ATÉ 3X",$D55-($D55*TAXAS!$D$12))/3,IF($A55=TAXAS!$A$13,IF($B55="PARCELADO ATÉ 3X",$D55-($D55*TAXAS!$D$13))/3,IF($A55=TAXAS!$A$14,IF($B55="PARCELADO ATÉ 3X",$D55-($D55*TAXAS!$D$14))/3,IF($A55=TAXAS!$A$15,IF($B55="PARCELADO ATÉ 3X",$D55-($D55*TAXAS!$D$15))/3,IF($A55=TAXAS!$A$16,IF($B55="PARCELADO ATÉ 3X",$D55-($D55*TAXAS!$D$16))/3,IF($A55=TAXAS!$A$17,IF($B55="PARCELADO ATÉ 3X",$D55-($D55*TAXAS!$D$17))/3,IF($A55=TAXAS!$A$18,IF($B55="PARCELADO ATÉ 3X",$D55-($D55*TAXAS!$D$18))/3,IF($A55=TAXAS!$A$19,IF($B55="PARCELADO ATÉ 3X",$D55-($D55*TAXAS!$D$19))/3,IF($A55=TAXAS!$A$20,IF($B55="PARCELADO ATÉ 3X",$D55-($D55*TAXAS!$D$20))/3,IF($A55=TAXAS!$A$21,IF($B55="PARCELADO ATÉ 3X",$D55-($D55*TAXAS!$D$21))/3,IF($A55=TAXAS!$A$22,IF($B55="PARCELADO ATÉ 3X",$D55-($D55*TAXAS!$D$22))/3,IF($A55=TAXAS!$A$23,IF($B55="PARCELADO ATÉ 3X",$D55-($D55*TAXAS!$D$23))/3,IF($A55=TAXAS!$A$24,IF($B55="PARCELADO ATÉ 3X",$D55-($D55*TAXAS!$D$24))/3,IF($A55=TAXAS!$A$25,IF($B55="PARCELADO ATÉ 3X",$D55-($D55*TAXAS!$D$25))/3,IF($A55=TAXAS!$A$26,IF($B55="PARCELADO ATÉ 3X",$D55-($D55*TAXAS!$D$26))/3,IF($A55=TAXAS!$A$27,IF($B55="PARCELADO ATÉ 3X",$D55-($D55*TAXAS!$D$27))/3))))))))))))))))))))))))/1</f>
        <v>0</v>
      </c>
      <c r="H55" s="9">
        <f>IF($A55="VISA",IF($B55="PARCELADO ATÉ 6X",$D55-(D55*TAXAS!$E$4))/6,IF($A55="MASTER",IF($B55="PARCELADO ATÉ 6X",$D55-(D55*TAXAS!$E$5))/6,IF($A55="ELO",IF($B55="PARCELADO ATÉ 6X",$D55-(D55*TAXAS!$E$6))/6,IF($A55="HIPERCARD",IF($B55="PARCELADO ATÉ 6X",$D55-(D55*TAXAS!$E$7))/6,IF($A55="DINERS",IF($B55="PARCELADO ATÉ 6X",$D55-(D55*TAXAS!$E$8))/6,IF($A55="AMERICA EXPRESS",IF($B55="PARCELADO ATÉ 6X",$D55-(D55*TAXAS!$E$9))/6,IF($A55=TAXAS!$A$10,IF($B55="PARCELADO ATÉ 6X",$D55-($D55*TAXAS!$E$10))/6,IF($A55=TAXAS!$A$11,IF($B55="PARCELADO ATÉ 6X",$D55-($D55*TAXAS!$E$11))/6,IF($A55=TAXAS!$A$12,IF($B55="PARCELADO ATÉ 6X",$D55-($D55*TAXAS!$E$12))/6,IF($A55=TAXAS!$A$13,IF($B55="PARCELADO ATÉ 6X",$D55-($D55*TAXAS!$E$13))/6,IF($A55=TAXAS!$A$14,IF($B55="PARCELADO ATÉ 6X",$D55-($D55*TAXAS!$E$14))/6,IF($A55=TAXAS!$A$15,IF($B55="PARCELADO ATÉ 6X",$D55-($D55*TAXAS!$E$15))/6,IF($A55=TAXAS!$A$16,IF($B55="PARCELADO ATÉ 6X",$D55-($D55*TAXAS!$E$16))/6,IF($A55=TAXAS!$A$17,IF($B55="PARCELADO ATÉ 6X",$D55-($D55*TAXAS!$E$17))/6,IF($A55=TAXAS!$A$18,IF($B55="PARCELADO ATÉ 6X",$D55-($D55*TAXAS!$E$18))/6,IF($A55=TAXAS!$A$19,IF($B55="PARCELADO ATÉ 6X",$D55-($D55*TAXAS!$E$19))/6,IF($A55=TAXAS!$A$20,IF($B55="PARCELADO ATÉ 6X",$D55-($D55*TAXAS!$E$20))/6,IF($A55=TAXAS!$A$21,IF($B55="PARCELADO ATÉ 6X",$D55-($D55*TAXAS!$E$21))/6,IF($A55=TAXAS!$A$22,IF($B55="PARCELADO ATÉ 6X",$D55-($D55*TAXAS!$E$22))/6,IF($A55=TAXAS!$A$23,IF($B55="PARCELADO ATÉ 6X",$D55-($D55*TAXAS!$E$23))/6,IF($A55=TAXAS!$A$24,IF($B55="PARCELADO ATÉ 6X",$D55-($D55*TAXAS!$E$24))/6,IF($A55=TAXAS!$A$25,IF($B55="PARCELADO ATÉ 6X",$D55-($D55*TAXAS!$E$25))/6,IF($A55=TAXAS!$A$26,IF($B55="PARCELADO ATÉ 6X",$D55-($D55*TAXAS!$E$26))/6,IF($A55=TAXAS!$A$27,IF($B55="PARCELADO ATÉ 6X",$D55-($D55*TAXAS!$E$27))/6))))))))))))))))))))))))/1</f>
        <v>0</v>
      </c>
      <c r="I55" s="9">
        <f>IF($A55="VISA",IF($B55="PARCELADO ATÉ 12X",$D55-(D55*TAXAS!$F$4))/12,IF($A55="MASTER",IF($B55="PARCELADO ATÉ 12X",$D55-(D55*TAXAS!$F$5))/12,IF($A55="ELO",IF($B55="PARCELADO ATÉ 12X",$D55-(D55*TAXAS!$F$6))/12,IF($A55="HIPERCARD",IF($B55="PARCELADO ATÉ 12X",$D55-(D55*TAXAS!$F$7))/12,IF($A55="DINERS",IF($B55="PARCELADO ATÉ 12X",$D55-(D55*TAXAS!$F$8))/12,IF($A55="AMERICA EXPRESS",IF($B55="PARCELADO ATÉ 12X",$D55-(D55*TAXAS!$F$9))/12,IF($A55=TAXAS!$A$10,IF($B55="PARCELADO ATÉ 12X",$D55-($D55*TAXAS!$F$10))/12,IF($A55=TAXAS!$A$11,IF($B55="PARCELADO ATÉ 12X",$D55-($D55*TAXAS!$F$11))/12,IF($A55=TAXAS!$A$12,IF($B55="PARCELADO ATÉ 12X",$D55-($D55*TAXAS!$F$12))/12,IF($A55=TAXAS!$A$13,IF($B55="PARCELADO ATÉ 12X",$D55-($D55*TAXAS!$F$13))/12,IF($A55=TAXAS!$A$14,IF($B55="PARCELADO ATÉ 12X",$D55-($D55*TAXAS!$F$14))/12,IF($A55=TAXAS!$A$15,IF($B55="PARCELADO ATÉ 12X",$D55-($D55*TAXAS!$F$15))/12,IF($A55=TAXAS!$A$16,IF($B55="PARCELADO ATÉ 12X",$D55-($D55*TAXAS!$F$16))/12,IF($A55=TAXAS!$A$17,IF($B55="PARCELADO ATÉ 12X",$D55-($D55*TAXAS!$F$17))/12,IF($A55=TAXAS!$A$18,IF($B55="PARCELADO ATÉ 12X",$D55-($D55*TAXAS!$F$18))/12,IF($A55=TAXAS!$A$19,IF($B55="PARCELADO ATÉ 12X",$D55-($D55*TAXAS!$F$19))/12,IF($A55=TAXAS!$A$20,IF($B55="PARCELADO ATÉ 12X",$D55-($D55*TAXAS!$F$20))/12,IF($A55=TAXAS!$A$21,IF($B55="PARCELADO ATÉ 12X",$D55-($D55*TAXAS!$F$21))/12,IF($A55=TAXAS!$A$22,IF($B55="PARCELADO ATÉ 12X",$D55-($D55*TAXAS!$F$22))/12,IF($A55=TAXAS!$A$23,IF($B55="PARCELADO ATÉ 12X",$D55-($D55*TAXAS!$F$23))/12,IF($A55=TAXAS!$A$24,IF($B55="PARCELADO ATÉ 12X",$D55-($D55*TAXAS!$F$24))/12,IF($A55=TAXAS!$A$25,IF($B55="PARCELADO ATÉ 12X",$D55-($D55*TAXAS!$F$25))/12,IF($A55=TAXAS!$A$26,IF($B55="PARCELADO ATÉ 12X",$D55-($D55*TAXAS!$F$26))/12,IF($A55=TAXAS!$A$27,IF($B55="PARCELADO ATÉ 12X",$D55-($D55*TAXAS!$F$27))/12))))))))))))))))))))))))/1</f>
        <v>0</v>
      </c>
      <c r="J55" s="8">
        <f t="shared" si="0"/>
        <v>0</v>
      </c>
      <c r="K55" s="10" t="b">
        <f>IF($B55="PARCELADO ATÉ 3X",($D55-($D55*TAXAS!$D$4))-$J55)</f>
        <v>0</v>
      </c>
      <c r="L55" s="10" t="b">
        <f>IF($B55="PARCELADO ATÉ 6X",($D55-($D55*TAXAS!$E$4))-$J55)</f>
        <v>0</v>
      </c>
      <c r="M55" s="10" t="b">
        <f>IF($B55="PARCELADO ATÉ 12X",($D55-($D55*TAXAS!$F$4))-$J55)</f>
        <v>0</v>
      </c>
      <c r="N55" s="8">
        <f t="shared" si="1"/>
        <v>0</v>
      </c>
      <c r="O55" s="10">
        <f t="shared" si="2"/>
        <v>0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1:31" ht="15.75" customHeight="1" x14ac:dyDescent="0.2">
      <c r="A56" s="3"/>
      <c r="B56" s="5"/>
      <c r="C56" s="6"/>
      <c r="D56" s="42"/>
      <c r="E56" s="8">
        <f>IF($A56="VISA",IF($B56="DÉBITO",$D56-($D56*TAXAS!$B$4)),IF($A56="MASTER",IF($B56="DÉBITO",$D56-($D56*TAXAS!$B$5)),IF($A56="ELO", IF($B56="DÉBITO",$D56-($D56*TAXAS!$B$6)),IF($A56="HIPERCARD",IF($B56="DÉBITO",$D56-($D56*TAXAS!$B$7)),IF($A56="DINERS",IF($B56="DÉBITO",$D56-($D56*TAXAS!$B$8)),IF($A56="AMERICA EXPRESS",IF($B56="DÉBITO",$D56-($D56*TAXAS!$B$9)),IF($A56=TAXAS!$A$10,IF($B56="DÉBITO",$D56-($D56*TAXAS!$B$10)), IF($A56=TAXAS!$A$11,IF($B56="DÉBITO",$D56-($D56*TAXAS!$B$11)), IF($A56=TAXAS!$A$12,IF($B56="DÉBITO",$D56-($D56*TAXAS!$B$12)), IF($A56=TAXAS!$A$13,IF($B56="DÉBITO",$D56-($D56*TAXAS!$B$13)), IF($A56=TAXAS!$A$14,IF($B56="DÉBITO",$D56-($D56*TAXAS!$B$14)), IF($A56=TAXAS!$A$15,IF($B56="DÉBITO",$D56-($D56*TAXAS!$B$15)), IF($A56=TAXAS!$A$16,IF($B56="DÉBITO",$D56-($D56*TAXAS!$B$16)), IF($A56=TAXAS!$A$17,IF($B56="DÉBITO",$D56-($D56*TAXAS!$B$17)), IF($A56=TAXAS!$A$18,IF($B56="DÉBITO",$D56-($D56*TAXAS!$B$18)), IF($A56=TAXAS!$A$19,IF($B56="DÉBITO",$D56-($D56*TAXAS!$B$19)), IF($A56=TAXAS!$A$20,IF($B56="DÉBITO",$D56-($D56*TAXAS!$B$20)), IF($A56=TAXAS!$A$21,IF($B56="DÉBITO",$D56-($D56*TAXAS!$B$21)), IF($A56=TAXAS!$A$22,IF($B56="DÉBITO",$D56-($D56*TAXAS!$B$22)), IF($A56=TAXAS!$A$23,IF($B56="DÉBITO",$D56-($D56*TAXAS!$B$23)), IF($A56=TAXAS!$A$24,IF($B56="DÉBITO",$D56-($D56*TAXAS!$B$24)), IF($A56=TAXAS!$A$25,IF($B56="DÉBITO",$D56-($D56*TAXAS!$B$25)), IF($A56=TAXAS!$A$26,IF($B56="DÉBITO",$D56-($D56*TAXAS!$B$26)), IF($A56=TAXAS!$A$27,IF($B56="DÉBITO",$D56-($D56*TAXAS!$B$27))))))))))))))))))))))))))/1</f>
        <v>0</v>
      </c>
      <c r="F56" s="8">
        <f>IF($A56="VISA",IF($B56="CRÉDITO",$D56-($D56*TAXAS!$C$4)),IF($A56="MASTER",IF($B56="CRÉDITO",$D56-($D56*TAXAS!$C$5)),IF($A56="ELO", IF($B56="CRÉDITO",$D56-($D56*TAXAS!$C$6)),IF($A56="HIPERCARD",IF($B56="CRÉDITO",$D56-($D56*TAXAS!$C$7)),IF($A56="DINERS",IF($B56="CRÉDITO",$D56-($D56*TAXAS!$C$8)),IF($A56="AMERICA EXPRESS",IF($B56="CRÉDITO",$D56-($D56*TAXAS!$C$9)),IF($A56=TAXAS!$A$10,IF($B56="CRÉDITO",$D56-($D56*TAXAS!$C$10)), IF($A56=TAXAS!$A$11,IF($B56="CRÉDITO",$D56-($D56*TAXAS!$C$11)), IF($A56=TAXAS!$A$12,IF($B56="CRÉDITO",$D56-($D56*TAXAS!$C$12)), IF($A56=TAXAS!$A$13,IF($B56="CRÉDITO",$D56-($D56*TAXAS!$C$13)), IF($A56=TAXAS!$A$14,IF($B56="CRÉDITO",$D56-($D56*TAXAS!$C$14)), IF($A56=TAXAS!$A$15,IF($B56="CRÉDITO",$D56-($D56*TAXAS!$C$15)), IF($A56=TAXAS!$A$16,IF($B56="CRÉDITO",$D56-($D56*TAXAS!$C$16)), IF($A56=TAXAS!$A$17,IF($B56="CRÉDITO",$D56-($D56*TAXAS!$C$17)), IF($A56=TAXAS!$A$18,IF($B56="CRÉDITO",$D56-($D56*TAXAS!$C$18)), IF($A56=TAXAS!$A$19,IF($B56="CRÉDITO",$D56-($D56*TAXAS!$C$19)), IF($A56=TAXAS!$A$20,IF($B56="CRÉDITO",$D56-($D56*TAXAS!$C$20)), IF($A56=TAXAS!$A$21,IF($B56="CRÉDITO",$D56-($D56*TAXAS!$C$21)), IF($A56=TAXAS!$A$22,IF($B56="CRÉDITO",$D56-($D56*TAXAS!$C$22)), IF($A56=TAXAS!$A$23,IF($B56="CRÉDITO",$D56-($D56*TAXAS!$C$23)), IF($A56=TAXAS!$A$24,IF($B56="CRÉDITO",$D56-($D56*TAXAS!$C$24)), IF($A56=TAXAS!$A$25,IF($B56="CRÉDITO",$D56-($D56*TAXAS!$C$25)), IF($A56=TAXAS!$A$26,IF($B56="CRÉDITO",$D56-($D56*TAXAS!$C$26)), IF($A56=TAXAS!$A$27,IF($B56="CRÉDITO",$D56-($D56*TAXAS!$C$27))))))))))))))))))))))))))/1</f>
        <v>0</v>
      </c>
      <c r="G56" s="9">
        <f>IF($A56="VISA",IF($B56="PARCELADO ATÉ 3X",$D56-(D56*TAXAS!$D$4))/3,IF($A56="MASTER",IF($B56="PARCELADO ATÉ 3X",$D56-(D56*TAXAS!$D$5))/3,IF($A56="ELO",IF($B56="PARCELADO ATÉ 3X",$D56-(D56*TAXAS!$D$6))/3,IF($A56="HIPERCARD",IF($B56="PARCELADO ATÉ 3X",$D56-(D56*TAXAS!$D$7))/3,IF($A56="DINERS",IF($B56="PARCELADO ATÉ 3X",$D56-(D56*TAXAS!$D$8))/3,IF($A56="AMERICA EXPRESS",IF($B56="PARCELADO ATÉ 3X",$D56-(D56*TAXAS!$D$9))/3,IF($A56=TAXAS!$A$10,IF($B56="PARCELADO ATÉ 3X",$D56-($D56*TAXAS!$D$10))/3,IF($A56=TAXAS!$A$11,IF($B56="PARCELADO ATÉ 3X",$D56-($D56*TAXAS!$D$11))/3,IF($A56=TAXAS!$A$12,IF($B56="PARCELADO ATÉ 3X",$D56-($D56*TAXAS!$D$12))/3,IF($A56=TAXAS!$A$13,IF($B56="PARCELADO ATÉ 3X",$D56-($D56*TAXAS!$D$13))/3,IF($A56=TAXAS!$A$14,IF($B56="PARCELADO ATÉ 3X",$D56-($D56*TAXAS!$D$14))/3,IF($A56=TAXAS!$A$15,IF($B56="PARCELADO ATÉ 3X",$D56-($D56*TAXAS!$D$15))/3,IF($A56=TAXAS!$A$16,IF($B56="PARCELADO ATÉ 3X",$D56-($D56*TAXAS!$D$16))/3,IF($A56=TAXAS!$A$17,IF($B56="PARCELADO ATÉ 3X",$D56-($D56*TAXAS!$D$17))/3,IF($A56=TAXAS!$A$18,IF($B56="PARCELADO ATÉ 3X",$D56-($D56*TAXAS!$D$18))/3,IF($A56=TAXAS!$A$19,IF($B56="PARCELADO ATÉ 3X",$D56-($D56*TAXAS!$D$19))/3,IF($A56=TAXAS!$A$20,IF($B56="PARCELADO ATÉ 3X",$D56-($D56*TAXAS!$D$20))/3,IF($A56=TAXAS!$A$21,IF($B56="PARCELADO ATÉ 3X",$D56-($D56*TAXAS!$D$21))/3,IF($A56=TAXAS!$A$22,IF($B56="PARCELADO ATÉ 3X",$D56-($D56*TAXAS!$D$22))/3,IF($A56=TAXAS!$A$23,IF($B56="PARCELADO ATÉ 3X",$D56-($D56*TAXAS!$D$23))/3,IF($A56=TAXAS!$A$24,IF($B56="PARCELADO ATÉ 3X",$D56-($D56*TAXAS!$D$24))/3,IF($A56=TAXAS!$A$25,IF($B56="PARCELADO ATÉ 3X",$D56-($D56*TAXAS!$D$25))/3,IF($A56=TAXAS!$A$26,IF($B56="PARCELADO ATÉ 3X",$D56-($D56*TAXAS!$D$26))/3,IF($A56=TAXAS!$A$27,IF($B56="PARCELADO ATÉ 3X",$D56-($D56*TAXAS!$D$27))/3))))))))))))))))))))))))/1</f>
        <v>0</v>
      </c>
      <c r="H56" s="9">
        <f>IF($A56="VISA",IF($B56="PARCELADO ATÉ 6X",$D56-(D56*TAXAS!$E$4))/6,IF($A56="MASTER",IF($B56="PARCELADO ATÉ 6X",$D56-(D56*TAXAS!$E$5))/6,IF($A56="ELO",IF($B56="PARCELADO ATÉ 6X",$D56-(D56*TAXAS!$E$6))/6,IF($A56="HIPERCARD",IF($B56="PARCELADO ATÉ 6X",$D56-(D56*TAXAS!$E$7))/6,IF($A56="DINERS",IF($B56="PARCELADO ATÉ 6X",$D56-(D56*TAXAS!$E$8))/6,IF($A56="AMERICA EXPRESS",IF($B56="PARCELADO ATÉ 6X",$D56-(D56*TAXAS!$E$9))/6,IF($A56=TAXAS!$A$10,IF($B56="PARCELADO ATÉ 6X",$D56-($D56*TAXAS!$E$10))/6,IF($A56=TAXAS!$A$11,IF($B56="PARCELADO ATÉ 6X",$D56-($D56*TAXAS!$E$11))/6,IF($A56=TAXAS!$A$12,IF($B56="PARCELADO ATÉ 6X",$D56-($D56*TAXAS!$E$12))/6,IF($A56=TAXAS!$A$13,IF($B56="PARCELADO ATÉ 6X",$D56-($D56*TAXAS!$E$13))/6,IF($A56=TAXAS!$A$14,IF($B56="PARCELADO ATÉ 6X",$D56-($D56*TAXAS!$E$14))/6,IF($A56=TAXAS!$A$15,IF($B56="PARCELADO ATÉ 6X",$D56-($D56*TAXAS!$E$15))/6,IF($A56=TAXAS!$A$16,IF($B56="PARCELADO ATÉ 6X",$D56-($D56*TAXAS!$E$16))/6,IF($A56=TAXAS!$A$17,IF($B56="PARCELADO ATÉ 6X",$D56-($D56*TAXAS!$E$17))/6,IF($A56=TAXAS!$A$18,IF($B56="PARCELADO ATÉ 6X",$D56-($D56*TAXAS!$E$18))/6,IF($A56=TAXAS!$A$19,IF($B56="PARCELADO ATÉ 6X",$D56-($D56*TAXAS!$E$19))/6,IF($A56=TAXAS!$A$20,IF($B56="PARCELADO ATÉ 6X",$D56-($D56*TAXAS!$E$20))/6,IF($A56=TAXAS!$A$21,IF($B56="PARCELADO ATÉ 6X",$D56-($D56*TAXAS!$E$21))/6,IF($A56=TAXAS!$A$22,IF($B56="PARCELADO ATÉ 6X",$D56-($D56*TAXAS!$E$22))/6,IF($A56=TAXAS!$A$23,IF($B56="PARCELADO ATÉ 6X",$D56-($D56*TAXAS!$E$23))/6,IF($A56=TAXAS!$A$24,IF($B56="PARCELADO ATÉ 6X",$D56-($D56*TAXAS!$E$24))/6,IF($A56=TAXAS!$A$25,IF($B56="PARCELADO ATÉ 6X",$D56-($D56*TAXAS!$E$25))/6,IF($A56=TAXAS!$A$26,IF($B56="PARCELADO ATÉ 6X",$D56-($D56*TAXAS!$E$26))/6,IF($A56=TAXAS!$A$27,IF($B56="PARCELADO ATÉ 6X",$D56-($D56*TAXAS!$E$27))/6))))))))))))))))))))))))/1</f>
        <v>0</v>
      </c>
      <c r="I56" s="9">
        <f>IF($A56="VISA",IF($B56="PARCELADO ATÉ 12X",$D56-(D56*TAXAS!$F$4))/12,IF($A56="MASTER",IF($B56="PARCELADO ATÉ 12X",$D56-(D56*TAXAS!$F$5))/12,IF($A56="ELO",IF($B56="PARCELADO ATÉ 12X",$D56-(D56*TAXAS!$F$6))/12,IF($A56="HIPERCARD",IF($B56="PARCELADO ATÉ 12X",$D56-(D56*TAXAS!$F$7))/12,IF($A56="DINERS",IF($B56="PARCELADO ATÉ 12X",$D56-(D56*TAXAS!$F$8))/12,IF($A56="AMERICA EXPRESS",IF($B56="PARCELADO ATÉ 12X",$D56-(D56*TAXAS!$F$9))/12,IF($A56=TAXAS!$A$10,IF($B56="PARCELADO ATÉ 12X",$D56-($D56*TAXAS!$F$10))/12,IF($A56=TAXAS!$A$11,IF($B56="PARCELADO ATÉ 12X",$D56-($D56*TAXAS!$F$11))/12,IF($A56=TAXAS!$A$12,IF($B56="PARCELADO ATÉ 12X",$D56-($D56*TAXAS!$F$12))/12,IF($A56=TAXAS!$A$13,IF($B56="PARCELADO ATÉ 12X",$D56-($D56*TAXAS!$F$13))/12,IF($A56=TAXAS!$A$14,IF($B56="PARCELADO ATÉ 12X",$D56-($D56*TAXAS!$F$14))/12,IF($A56=TAXAS!$A$15,IF($B56="PARCELADO ATÉ 12X",$D56-($D56*TAXAS!$F$15))/12,IF($A56=TAXAS!$A$16,IF($B56="PARCELADO ATÉ 12X",$D56-($D56*TAXAS!$F$16))/12,IF($A56=TAXAS!$A$17,IF($B56="PARCELADO ATÉ 12X",$D56-($D56*TAXAS!$F$17))/12,IF($A56=TAXAS!$A$18,IF($B56="PARCELADO ATÉ 12X",$D56-($D56*TAXAS!$F$18))/12,IF($A56=TAXAS!$A$19,IF($B56="PARCELADO ATÉ 12X",$D56-($D56*TAXAS!$F$19))/12,IF($A56=TAXAS!$A$20,IF($B56="PARCELADO ATÉ 12X",$D56-($D56*TAXAS!$F$20))/12,IF($A56=TAXAS!$A$21,IF($B56="PARCELADO ATÉ 12X",$D56-($D56*TAXAS!$F$21))/12,IF($A56=TAXAS!$A$22,IF($B56="PARCELADO ATÉ 12X",$D56-($D56*TAXAS!$F$22))/12,IF($A56=TAXAS!$A$23,IF($B56="PARCELADO ATÉ 12X",$D56-($D56*TAXAS!$F$23))/12,IF($A56=TAXAS!$A$24,IF($B56="PARCELADO ATÉ 12X",$D56-($D56*TAXAS!$F$24))/12,IF($A56=TAXAS!$A$25,IF($B56="PARCELADO ATÉ 12X",$D56-($D56*TAXAS!$F$25))/12,IF($A56=TAXAS!$A$26,IF($B56="PARCELADO ATÉ 12X",$D56-($D56*TAXAS!$F$26))/12,IF($A56=TAXAS!$A$27,IF($B56="PARCELADO ATÉ 12X",$D56-($D56*TAXAS!$F$27))/12))))))))))))))))))))))))/1</f>
        <v>0</v>
      </c>
      <c r="J56" s="8">
        <f t="shared" si="0"/>
        <v>0</v>
      </c>
      <c r="K56" s="10" t="b">
        <f>IF($B56="PARCELADO ATÉ 3X",($D56-($D56*TAXAS!$D$4))-$J56)</f>
        <v>0</v>
      </c>
      <c r="L56" s="10" t="b">
        <f>IF($B56="PARCELADO ATÉ 6X",($D56-($D56*TAXAS!$E$4))-$J56)</f>
        <v>0</v>
      </c>
      <c r="M56" s="10" t="b">
        <f>IF($B56="PARCELADO ATÉ 12X",($D56-($D56*TAXAS!$F$4))-$J56)</f>
        <v>0</v>
      </c>
      <c r="N56" s="8">
        <f t="shared" si="1"/>
        <v>0</v>
      </c>
      <c r="O56" s="10">
        <f t="shared" si="2"/>
        <v>0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1:31" ht="15.75" customHeight="1" x14ac:dyDescent="0.2">
      <c r="A57" s="3"/>
      <c r="B57" s="5"/>
      <c r="C57" s="6"/>
      <c r="D57" s="42"/>
      <c r="E57" s="8">
        <f>IF($A57="VISA",IF($B57="DÉBITO",$D57-($D57*TAXAS!$B$4)),IF($A57="MASTER",IF($B57="DÉBITO",$D57-($D57*TAXAS!$B$5)),IF($A57="ELO", IF($B57="DÉBITO",$D57-($D57*TAXAS!$B$6)),IF($A57="HIPERCARD",IF($B57="DÉBITO",$D57-($D57*TAXAS!$B$7)),IF($A57="DINERS",IF($B57="DÉBITO",$D57-($D57*TAXAS!$B$8)),IF($A57="AMERICA EXPRESS",IF($B57="DÉBITO",$D57-($D57*TAXAS!$B$9)),IF($A57=TAXAS!$A$10,IF($B57="DÉBITO",$D57-($D57*TAXAS!$B$10)), IF($A57=TAXAS!$A$11,IF($B57="DÉBITO",$D57-($D57*TAXAS!$B$11)), IF($A57=TAXAS!$A$12,IF($B57="DÉBITO",$D57-($D57*TAXAS!$B$12)), IF($A57=TAXAS!$A$13,IF($B57="DÉBITO",$D57-($D57*TAXAS!$B$13)), IF($A57=TAXAS!$A$14,IF($B57="DÉBITO",$D57-($D57*TAXAS!$B$14)), IF($A57=TAXAS!$A$15,IF($B57="DÉBITO",$D57-($D57*TAXAS!$B$15)), IF($A57=TAXAS!$A$16,IF($B57="DÉBITO",$D57-($D57*TAXAS!$B$16)), IF($A57=TAXAS!$A$17,IF($B57="DÉBITO",$D57-($D57*TAXAS!$B$17)), IF($A57=TAXAS!$A$18,IF($B57="DÉBITO",$D57-($D57*TAXAS!$B$18)), IF($A57=TAXAS!$A$19,IF($B57="DÉBITO",$D57-($D57*TAXAS!$B$19)), IF($A57=TAXAS!$A$20,IF($B57="DÉBITO",$D57-($D57*TAXAS!$B$20)), IF($A57=TAXAS!$A$21,IF($B57="DÉBITO",$D57-($D57*TAXAS!$B$21)), IF($A57=TAXAS!$A$22,IF($B57="DÉBITO",$D57-($D57*TAXAS!$B$22)), IF($A57=TAXAS!$A$23,IF($B57="DÉBITO",$D57-($D57*TAXAS!$B$23)), IF($A57=TAXAS!$A$24,IF($B57="DÉBITO",$D57-($D57*TAXAS!$B$24)), IF($A57=TAXAS!$A$25,IF($B57="DÉBITO",$D57-($D57*TAXAS!$B$25)), IF($A57=TAXAS!$A$26,IF($B57="DÉBITO",$D57-($D57*TAXAS!$B$26)), IF($A57=TAXAS!$A$27,IF($B57="DÉBITO",$D57-($D57*TAXAS!$B$27))))))))))))))))))))))))))/1</f>
        <v>0</v>
      </c>
      <c r="F57" s="8">
        <f>IF($A57="VISA",IF($B57="CRÉDITO",$D57-($D57*TAXAS!$C$4)),IF($A57="MASTER",IF($B57="CRÉDITO",$D57-($D57*TAXAS!$C$5)),IF($A57="ELO", IF($B57="CRÉDITO",$D57-($D57*TAXAS!$C$6)),IF($A57="HIPERCARD",IF($B57="CRÉDITO",$D57-($D57*TAXAS!$C$7)),IF($A57="DINERS",IF($B57="CRÉDITO",$D57-($D57*TAXAS!$C$8)),IF($A57="AMERICA EXPRESS",IF($B57="CRÉDITO",$D57-($D57*TAXAS!$C$9)),IF($A57=TAXAS!$A$10,IF($B57="CRÉDITO",$D57-($D57*TAXAS!$C$10)), IF($A57=TAXAS!$A$11,IF($B57="CRÉDITO",$D57-($D57*TAXAS!$C$11)), IF($A57=TAXAS!$A$12,IF($B57="CRÉDITO",$D57-($D57*TAXAS!$C$12)), IF($A57=TAXAS!$A$13,IF($B57="CRÉDITO",$D57-($D57*TAXAS!$C$13)), IF($A57=TAXAS!$A$14,IF($B57="CRÉDITO",$D57-($D57*TAXAS!$C$14)), IF($A57=TAXAS!$A$15,IF($B57="CRÉDITO",$D57-($D57*TAXAS!$C$15)), IF($A57=TAXAS!$A$16,IF($B57="CRÉDITO",$D57-($D57*TAXAS!$C$16)), IF($A57=TAXAS!$A$17,IF($B57="CRÉDITO",$D57-($D57*TAXAS!$C$17)), IF($A57=TAXAS!$A$18,IF($B57="CRÉDITO",$D57-($D57*TAXAS!$C$18)), IF($A57=TAXAS!$A$19,IF($B57="CRÉDITO",$D57-($D57*TAXAS!$C$19)), IF($A57=TAXAS!$A$20,IF($B57="CRÉDITO",$D57-($D57*TAXAS!$C$20)), IF($A57=TAXAS!$A$21,IF($B57="CRÉDITO",$D57-($D57*TAXAS!$C$21)), IF($A57=TAXAS!$A$22,IF($B57="CRÉDITO",$D57-($D57*TAXAS!$C$22)), IF($A57=TAXAS!$A$23,IF($B57="CRÉDITO",$D57-($D57*TAXAS!$C$23)), IF($A57=TAXAS!$A$24,IF($B57="CRÉDITO",$D57-($D57*TAXAS!$C$24)), IF($A57=TAXAS!$A$25,IF($B57="CRÉDITO",$D57-($D57*TAXAS!$C$25)), IF($A57=TAXAS!$A$26,IF($B57="CRÉDITO",$D57-($D57*TAXAS!$C$26)), IF($A57=TAXAS!$A$27,IF($B57="CRÉDITO",$D57-($D57*TAXAS!$C$27))))))))))))))))))))))))))/1</f>
        <v>0</v>
      </c>
      <c r="G57" s="9">
        <f>IF($A57="VISA",IF($B57="PARCELADO ATÉ 3X",$D57-(D57*TAXAS!$D$4))/3,IF($A57="MASTER",IF($B57="PARCELADO ATÉ 3X",$D57-(D57*TAXAS!$D$5))/3,IF($A57="ELO",IF($B57="PARCELADO ATÉ 3X",$D57-(D57*TAXAS!$D$6))/3,IF($A57="HIPERCARD",IF($B57="PARCELADO ATÉ 3X",$D57-(D57*TAXAS!$D$7))/3,IF($A57="DINERS",IF($B57="PARCELADO ATÉ 3X",$D57-(D57*TAXAS!$D$8))/3,IF($A57="AMERICA EXPRESS",IF($B57="PARCELADO ATÉ 3X",$D57-(D57*TAXAS!$D$9))/3,IF($A57=TAXAS!$A$10,IF($B57="PARCELADO ATÉ 3X",$D57-($D57*TAXAS!$D$10))/3,IF($A57=TAXAS!$A$11,IF($B57="PARCELADO ATÉ 3X",$D57-($D57*TAXAS!$D$11))/3,IF($A57=TAXAS!$A$12,IF($B57="PARCELADO ATÉ 3X",$D57-($D57*TAXAS!$D$12))/3,IF($A57=TAXAS!$A$13,IF($B57="PARCELADO ATÉ 3X",$D57-($D57*TAXAS!$D$13))/3,IF($A57=TAXAS!$A$14,IF($B57="PARCELADO ATÉ 3X",$D57-($D57*TAXAS!$D$14))/3,IF($A57=TAXAS!$A$15,IF($B57="PARCELADO ATÉ 3X",$D57-($D57*TAXAS!$D$15))/3,IF($A57=TAXAS!$A$16,IF($B57="PARCELADO ATÉ 3X",$D57-($D57*TAXAS!$D$16))/3,IF($A57=TAXAS!$A$17,IF($B57="PARCELADO ATÉ 3X",$D57-($D57*TAXAS!$D$17))/3,IF($A57=TAXAS!$A$18,IF($B57="PARCELADO ATÉ 3X",$D57-($D57*TAXAS!$D$18))/3,IF($A57=TAXAS!$A$19,IF($B57="PARCELADO ATÉ 3X",$D57-($D57*TAXAS!$D$19))/3,IF($A57=TAXAS!$A$20,IF($B57="PARCELADO ATÉ 3X",$D57-($D57*TAXAS!$D$20))/3,IF($A57=TAXAS!$A$21,IF($B57="PARCELADO ATÉ 3X",$D57-($D57*TAXAS!$D$21))/3,IF($A57=TAXAS!$A$22,IF($B57="PARCELADO ATÉ 3X",$D57-($D57*TAXAS!$D$22))/3,IF($A57=TAXAS!$A$23,IF($B57="PARCELADO ATÉ 3X",$D57-($D57*TAXAS!$D$23))/3,IF($A57=TAXAS!$A$24,IF($B57="PARCELADO ATÉ 3X",$D57-($D57*TAXAS!$D$24))/3,IF($A57=TAXAS!$A$25,IF($B57="PARCELADO ATÉ 3X",$D57-($D57*TAXAS!$D$25))/3,IF($A57=TAXAS!$A$26,IF($B57="PARCELADO ATÉ 3X",$D57-($D57*TAXAS!$D$26))/3,IF($A57=TAXAS!$A$27,IF($B57="PARCELADO ATÉ 3X",$D57-($D57*TAXAS!$D$27))/3))))))))))))))))))))))))/1</f>
        <v>0</v>
      </c>
      <c r="H57" s="9">
        <f>IF($A57="VISA",IF($B57="PARCELADO ATÉ 6X",$D57-(D57*TAXAS!$E$4))/6,IF($A57="MASTER",IF($B57="PARCELADO ATÉ 6X",$D57-(D57*TAXAS!$E$5))/6,IF($A57="ELO",IF($B57="PARCELADO ATÉ 6X",$D57-(D57*TAXAS!$E$6))/6,IF($A57="HIPERCARD",IF($B57="PARCELADO ATÉ 6X",$D57-(D57*TAXAS!$E$7))/6,IF($A57="DINERS",IF($B57="PARCELADO ATÉ 6X",$D57-(D57*TAXAS!$E$8))/6,IF($A57="AMERICA EXPRESS",IF($B57="PARCELADO ATÉ 6X",$D57-(D57*TAXAS!$E$9))/6,IF($A57=TAXAS!$A$10,IF($B57="PARCELADO ATÉ 6X",$D57-($D57*TAXAS!$E$10))/6,IF($A57=TAXAS!$A$11,IF($B57="PARCELADO ATÉ 6X",$D57-($D57*TAXAS!$E$11))/6,IF($A57=TAXAS!$A$12,IF($B57="PARCELADO ATÉ 6X",$D57-($D57*TAXAS!$E$12))/6,IF($A57=TAXAS!$A$13,IF($B57="PARCELADO ATÉ 6X",$D57-($D57*TAXAS!$E$13))/6,IF($A57=TAXAS!$A$14,IF($B57="PARCELADO ATÉ 6X",$D57-($D57*TAXAS!$E$14))/6,IF($A57=TAXAS!$A$15,IF($B57="PARCELADO ATÉ 6X",$D57-($D57*TAXAS!$E$15))/6,IF($A57=TAXAS!$A$16,IF($B57="PARCELADO ATÉ 6X",$D57-($D57*TAXAS!$E$16))/6,IF($A57=TAXAS!$A$17,IF($B57="PARCELADO ATÉ 6X",$D57-($D57*TAXAS!$E$17))/6,IF($A57=TAXAS!$A$18,IF($B57="PARCELADO ATÉ 6X",$D57-($D57*TAXAS!$E$18))/6,IF($A57=TAXAS!$A$19,IF($B57="PARCELADO ATÉ 6X",$D57-($D57*TAXAS!$E$19))/6,IF($A57=TAXAS!$A$20,IF($B57="PARCELADO ATÉ 6X",$D57-($D57*TAXAS!$E$20))/6,IF($A57=TAXAS!$A$21,IF($B57="PARCELADO ATÉ 6X",$D57-($D57*TAXAS!$E$21))/6,IF($A57=TAXAS!$A$22,IF($B57="PARCELADO ATÉ 6X",$D57-($D57*TAXAS!$E$22))/6,IF($A57=TAXAS!$A$23,IF($B57="PARCELADO ATÉ 6X",$D57-($D57*TAXAS!$E$23))/6,IF($A57=TAXAS!$A$24,IF($B57="PARCELADO ATÉ 6X",$D57-($D57*TAXAS!$E$24))/6,IF($A57=TAXAS!$A$25,IF($B57="PARCELADO ATÉ 6X",$D57-($D57*TAXAS!$E$25))/6,IF($A57=TAXAS!$A$26,IF($B57="PARCELADO ATÉ 6X",$D57-($D57*TAXAS!$E$26))/6,IF($A57=TAXAS!$A$27,IF($B57="PARCELADO ATÉ 6X",$D57-($D57*TAXAS!$E$27))/6))))))))))))))))))))))))/1</f>
        <v>0</v>
      </c>
      <c r="I57" s="9">
        <f>IF($A57="VISA",IF($B57="PARCELADO ATÉ 12X",$D57-(D57*TAXAS!$F$4))/12,IF($A57="MASTER",IF($B57="PARCELADO ATÉ 12X",$D57-(D57*TAXAS!$F$5))/12,IF($A57="ELO",IF($B57="PARCELADO ATÉ 12X",$D57-(D57*TAXAS!$F$6))/12,IF($A57="HIPERCARD",IF($B57="PARCELADO ATÉ 12X",$D57-(D57*TAXAS!$F$7))/12,IF($A57="DINERS",IF($B57="PARCELADO ATÉ 12X",$D57-(D57*TAXAS!$F$8))/12,IF($A57="AMERICA EXPRESS",IF($B57="PARCELADO ATÉ 12X",$D57-(D57*TAXAS!$F$9))/12,IF($A57=TAXAS!$A$10,IF($B57="PARCELADO ATÉ 12X",$D57-($D57*TAXAS!$F$10))/12,IF($A57=TAXAS!$A$11,IF($B57="PARCELADO ATÉ 12X",$D57-($D57*TAXAS!$F$11))/12,IF($A57=TAXAS!$A$12,IF($B57="PARCELADO ATÉ 12X",$D57-($D57*TAXAS!$F$12))/12,IF($A57=TAXAS!$A$13,IF($B57="PARCELADO ATÉ 12X",$D57-($D57*TAXAS!$F$13))/12,IF($A57=TAXAS!$A$14,IF($B57="PARCELADO ATÉ 12X",$D57-($D57*TAXAS!$F$14))/12,IF($A57=TAXAS!$A$15,IF($B57="PARCELADO ATÉ 12X",$D57-($D57*TAXAS!$F$15))/12,IF($A57=TAXAS!$A$16,IF($B57="PARCELADO ATÉ 12X",$D57-($D57*TAXAS!$F$16))/12,IF($A57=TAXAS!$A$17,IF($B57="PARCELADO ATÉ 12X",$D57-($D57*TAXAS!$F$17))/12,IF($A57=TAXAS!$A$18,IF($B57="PARCELADO ATÉ 12X",$D57-($D57*TAXAS!$F$18))/12,IF($A57=TAXAS!$A$19,IF($B57="PARCELADO ATÉ 12X",$D57-($D57*TAXAS!$F$19))/12,IF($A57=TAXAS!$A$20,IF($B57="PARCELADO ATÉ 12X",$D57-($D57*TAXAS!$F$20))/12,IF($A57=TAXAS!$A$21,IF($B57="PARCELADO ATÉ 12X",$D57-($D57*TAXAS!$F$21))/12,IF($A57=TAXAS!$A$22,IF($B57="PARCELADO ATÉ 12X",$D57-($D57*TAXAS!$F$22))/12,IF($A57=TAXAS!$A$23,IF($B57="PARCELADO ATÉ 12X",$D57-($D57*TAXAS!$F$23))/12,IF($A57=TAXAS!$A$24,IF($B57="PARCELADO ATÉ 12X",$D57-($D57*TAXAS!$F$24))/12,IF($A57=TAXAS!$A$25,IF($B57="PARCELADO ATÉ 12X",$D57-($D57*TAXAS!$F$25))/12,IF($A57=TAXAS!$A$26,IF($B57="PARCELADO ATÉ 12X",$D57-($D57*TAXAS!$F$26))/12,IF($A57=TAXAS!$A$27,IF($B57="PARCELADO ATÉ 12X",$D57-($D57*TAXAS!$F$27))/12))))))))))))))))))))))))/1</f>
        <v>0</v>
      </c>
      <c r="J57" s="8">
        <f t="shared" si="0"/>
        <v>0</v>
      </c>
      <c r="K57" s="10" t="b">
        <f>IF($B57="PARCELADO ATÉ 3X",($D57-($D57*TAXAS!$D$4))-$J57)</f>
        <v>0</v>
      </c>
      <c r="L57" s="10" t="b">
        <f>IF($B57="PARCELADO ATÉ 6X",($D57-($D57*TAXAS!$E$4))-$J57)</f>
        <v>0</v>
      </c>
      <c r="M57" s="10" t="b">
        <f>IF($B57="PARCELADO ATÉ 12X",($D57-($D57*TAXAS!$F$4))-$J57)</f>
        <v>0</v>
      </c>
      <c r="N57" s="8">
        <f t="shared" si="1"/>
        <v>0</v>
      </c>
      <c r="O57" s="10">
        <f t="shared" si="2"/>
        <v>0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1:31" ht="15.75" customHeight="1" x14ac:dyDescent="0.2">
      <c r="A58" s="3"/>
      <c r="B58" s="5"/>
      <c r="C58" s="6"/>
      <c r="D58" s="42"/>
      <c r="E58" s="8">
        <f>IF($A58="VISA",IF($B58="DÉBITO",$D58-($D58*TAXAS!$B$4)),IF($A58="MASTER",IF($B58="DÉBITO",$D58-($D58*TAXAS!$B$5)),IF($A58="ELO", IF($B58="DÉBITO",$D58-($D58*TAXAS!$B$6)),IF($A58="HIPERCARD",IF($B58="DÉBITO",$D58-($D58*TAXAS!$B$7)),IF($A58="DINERS",IF($B58="DÉBITO",$D58-($D58*TAXAS!$B$8)),IF($A58="AMERICA EXPRESS",IF($B58="DÉBITO",$D58-($D58*TAXAS!$B$9)),IF($A58=TAXAS!$A$10,IF($B58="DÉBITO",$D58-($D58*TAXAS!$B$10)), IF($A58=TAXAS!$A$11,IF($B58="DÉBITO",$D58-($D58*TAXAS!$B$11)), IF($A58=TAXAS!$A$12,IF($B58="DÉBITO",$D58-($D58*TAXAS!$B$12)), IF($A58=TAXAS!$A$13,IF($B58="DÉBITO",$D58-($D58*TAXAS!$B$13)), IF($A58=TAXAS!$A$14,IF($B58="DÉBITO",$D58-($D58*TAXAS!$B$14)), IF($A58=TAXAS!$A$15,IF($B58="DÉBITO",$D58-($D58*TAXAS!$B$15)), IF($A58=TAXAS!$A$16,IF($B58="DÉBITO",$D58-($D58*TAXAS!$B$16)), IF($A58=TAXAS!$A$17,IF($B58="DÉBITO",$D58-($D58*TAXAS!$B$17)), IF($A58=TAXAS!$A$18,IF($B58="DÉBITO",$D58-($D58*TAXAS!$B$18)), IF($A58=TAXAS!$A$19,IF($B58="DÉBITO",$D58-($D58*TAXAS!$B$19)), IF($A58=TAXAS!$A$20,IF($B58="DÉBITO",$D58-($D58*TAXAS!$B$20)), IF($A58=TAXAS!$A$21,IF($B58="DÉBITO",$D58-($D58*TAXAS!$B$21)), IF($A58=TAXAS!$A$22,IF($B58="DÉBITO",$D58-($D58*TAXAS!$B$22)), IF($A58=TAXAS!$A$23,IF($B58="DÉBITO",$D58-($D58*TAXAS!$B$23)), IF($A58=TAXAS!$A$24,IF($B58="DÉBITO",$D58-($D58*TAXAS!$B$24)), IF($A58=TAXAS!$A$25,IF($B58="DÉBITO",$D58-($D58*TAXAS!$B$25)), IF($A58=TAXAS!$A$26,IF($B58="DÉBITO",$D58-($D58*TAXAS!$B$26)), IF($A58=TAXAS!$A$27,IF($B58="DÉBITO",$D58-($D58*TAXAS!$B$27))))))))))))))))))))))))))/1</f>
        <v>0</v>
      </c>
      <c r="F58" s="8">
        <f>IF($A58="VISA",IF($B58="CRÉDITO",$D58-($D58*TAXAS!$C$4)),IF($A58="MASTER",IF($B58="CRÉDITO",$D58-($D58*TAXAS!$C$5)),IF($A58="ELO", IF($B58="CRÉDITO",$D58-($D58*TAXAS!$C$6)),IF($A58="HIPERCARD",IF($B58="CRÉDITO",$D58-($D58*TAXAS!$C$7)),IF($A58="DINERS",IF($B58="CRÉDITO",$D58-($D58*TAXAS!$C$8)),IF($A58="AMERICA EXPRESS",IF($B58="CRÉDITO",$D58-($D58*TAXAS!$C$9)),IF($A58=TAXAS!$A$10,IF($B58="CRÉDITO",$D58-($D58*TAXAS!$C$10)), IF($A58=TAXAS!$A$11,IF($B58="CRÉDITO",$D58-($D58*TAXAS!$C$11)), IF($A58=TAXAS!$A$12,IF($B58="CRÉDITO",$D58-($D58*TAXAS!$C$12)), IF($A58=TAXAS!$A$13,IF($B58="CRÉDITO",$D58-($D58*TAXAS!$C$13)), IF($A58=TAXAS!$A$14,IF($B58="CRÉDITO",$D58-($D58*TAXAS!$C$14)), IF($A58=TAXAS!$A$15,IF($B58="CRÉDITO",$D58-($D58*TAXAS!$C$15)), IF($A58=TAXAS!$A$16,IF($B58="CRÉDITO",$D58-($D58*TAXAS!$C$16)), IF($A58=TAXAS!$A$17,IF($B58="CRÉDITO",$D58-($D58*TAXAS!$C$17)), IF($A58=TAXAS!$A$18,IF($B58="CRÉDITO",$D58-($D58*TAXAS!$C$18)), IF($A58=TAXAS!$A$19,IF($B58="CRÉDITO",$D58-($D58*TAXAS!$C$19)), IF($A58=TAXAS!$A$20,IF($B58="CRÉDITO",$D58-($D58*TAXAS!$C$20)), IF($A58=TAXAS!$A$21,IF($B58="CRÉDITO",$D58-($D58*TAXAS!$C$21)), IF($A58=TAXAS!$A$22,IF($B58="CRÉDITO",$D58-($D58*TAXAS!$C$22)), IF($A58=TAXAS!$A$23,IF($B58="CRÉDITO",$D58-($D58*TAXAS!$C$23)), IF($A58=TAXAS!$A$24,IF($B58="CRÉDITO",$D58-($D58*TAXAS!$C$24)), IF($A58=TAXAS!$A$25,IF($B58="CRÉDITO",$D58-($D58*TAXAS!$C$25)), IF($A58=TAXAS!$A$26,IF($B58="CRÉDITO",$D58-($D58*TAXAS!$C$26)), IF($A58=TAXAS!$A$27,IF($B58="CRÉDITO",$D58-($D58*TAXAS!$C$27))))))))))))))))))))))))))/1</f>
        <v>0</v>
      </c>
      <c r="G58" s="9">
        <f>IF($A58="VISA",IF($B58="PARCELADO ATÉ 3X",$D58-(D58*TAXAS!$D$4))/3,IF($A58="MASTER",IF($B58="PARCELADO ATÉ 3X",$D58-(D58*TAXAS!$D$5))/3,IF($A58="ELO",IF($B58="PARCELADO ATÉ 3X",$D58-(D58*TAXAS!$D$6))/3,IF($A58="HIPERCARD",IF($B58="PARCELADO ATÉ 3X",$D58-(D58*TAXAS!$D$7))/3,IF($A58="DINERS",IF($B58="PARCELADO ATÉ 3X",$D58-(D58*TAXAS!$D$8))/3,IF($A58="AMERICA EXPRESS",IF($B58="PARCELADO ATÉ 3X",$D58-(D58*TAXAS!$D$9))/3,IF($A58=TAXAS!$A$10,IF($B58="PARCELADO ATÉ 3X",$D58-($D58*TAXAS!$D$10))/3,IF($A58=TAXAS!$A$11,IF($B58="PARCELADO ATÉ 3X",$D58-($D58*TAXAS!$D$11))/3,IF($A58=TAXAS!$A$12,IF($B58="PARCELADO ATÉ 3X",$D58-($D58*TAXAS!$D$12))/3,IF($A58=TAXAS!$A$13,IF($B58="PARCELADO ATÉ 3X",$D58-($D58*TAXAS!$D$13))/3,IF($A58=TAXAS!$A$14,IF($B58="PARCELADO ATÉ 3X",$D58-($D58*TAXAS!$D$14))/3,IF($A58=TAXAS!$A$15,IF($B58="PARCELADO ATÉ 3X",$D58-($D58*TAXAS!$D$15))/3,IF($A58=TAXAS!$A$16,IF($B58="PARCELADO ATÉ 3X",$D58-($D58*TAXAS!$D$16))/3,IF($A58=TAXAS!$A$17,IF($B58="PARCELADO ATÉ 3X",$D58-($D58*TAXAS!$D$17))/3,IF($A58=TAXAS!$A$18,IF($B58="PARCELADO ATÉ 3X",$D58-($D58*TAXAS!$D$18))/3,IF($A58=TAXAS!$A$19,IF($B58="PARCELADO ATÉ 3X",$D58-($D58*TAXAS!$D$19))/3,IF($A58=TAXAS!$A$20,IF($B58="PARCELADO ATÉ 3X",$D58-($D58*TAXAS!$D$20))/3,IF($A58=TAXAS!$A$21,IF($B58="PARCELADO ATÉ 3X",$D58-($D58*TAXAS!$D$21))/3,IF($A58=TAXAS!$A$22,IF($B58="PARCELADO ATÉ 3X",$D58-($D58*TAXAS!$D$22))/3,IF($A58=TAXAS!$A$23,IF($B58="PARCELADO ATÉ 3X",$D58-($D58*TAXAS!$D$23))/3,IF($A58=TAXAS!$A$24,IF($B58="PARCELADO ATÉ 3X",$D58-($D58*TAXAS!$D$24))/3,IF($A58=TAXAS!$A$25,IF($B58="PARCELADO ATÉ 3X",$D58-($D58*TAXAS!$D$25))/3,IF($A58=TAXAS!$A$26,IF($B58="PARCELADO ATÉ 3X",$D58-($D58*TAXAS!$D$26))/3,IF($A58=TAXAS!$A$27,IF($B58="PARCELADO ATÉ 3X",$D58-($D58*TAXAS!$D$27))/3))))))))))))))))))))))))/1</f>
        <v>0</v>
      </c>
      <c r="H58" s="9">
        <f>IF($A58="VISA",IF($B58="PARCELADO ATÉ 6X",$D58-(D58*TAXAS!$E$4))/6,IF($A58="MASTER",IF($B58="PARCELADO ATÉ 6X",$D58-(D58*TAXAS!$E$5))/6,IF($A58="ELO",IF($B58="PARCELADO ATÉ 6X",$D58-(D58*TAXAS!$E$6))/6,IF($A58="HIPERCARD",IF($B58="PARCELADO ATÉ 6X",$D58-(D58*TAXAS!$E$7))/6,IF($A58="DINERS",IF($B58="PARCELADO ATÉ 6X",$D58-(D58*TAXAS!$E$8))/6,IF($A58="AMERICA EXPRESS",IF($B58="PARCELADO ATÉ 6X",$D58-(D58*TAXAS!$E$9))/6,IF($A58=TAXAS!$A$10,IF($B58="PARCELADO ATÉ 6X",$D58-($D58*TAXAS!$E$10))/6,IF($A58=TAXAS!$A$11,IF($B58="PARCELADO ATÉ 6X",$D58-($D58*TAXAS!$E$11))/6,IF($A58=TAXAS!$A$12,IF($B58="PARCELADO ATÉ 6X",$D58-($D58*TAXAS!$E$12))/6,IF($A58=TAXAS!$A$13,IF($B58="PARCELADO ATÉ 6X",$D58-($D58*TAXAS!$E$13))/6,IF($A58=TAXAS!$A$14,IF($B58="PARCELADO ATÉ 6X",$D58-($D58*TAXAS!$E$14))/6,IF($A58=TAXAS!$A$15,IF($B58="PARCELADO ATÉ 6X",$D58-($D58*TAXAS!$E$15))/6,IF($A58=TAXAS!$A$16,IF($B58="PARCELADO ATÉ 6X",$D58-($D58*TAXAS!$E$16))/6,IF($A58=TAXAS!$A$17,IF($B58="PARCELADO ATÉ 6X",$D58-($D58*TAXAS!$E$17))/6,IF($A58=TAXAS!$A$18,IF($B58="PARCELADO ATÉ 6X",$D58-($D58*TAXAS!$E$18))/6,IF($A58=TAXAS!$A$19,IF($B58="PARCELADO ATÉ 6X",$D58-($D58*TAXAS!$E$19))/6,IF($A58=TAXAS!$A$20,IF($B58="PARCELADO ATÉ 6X",$D58-($D58*TAXAS!$E$20))/6,IF($A58=TAXAS!$A$21,IF($B58="PARCELADO ATÉ 6X",$D58-($D58*TAXAS!$E$21))/6,IF($A58=TAXAS!$A$22,IF($B58="PARCELADO ATÉ 6X",$D58-($D58*TAXAS!$E$22))/6,IF($A58=TAXAS!$A$23,IF($B58="PARCELADO ATÉ 6X",$D58-($D58*TAXAS!$E$23))/6,IF($A58=TAXAS!$A$24,IF($B58="PARCELADO ATÉ 6X",$D58-($D58*TAXAS!$E$24))/6,IF($A58=TAXAS!$A$25,IF($B58="PARCELADO ATÉ 6X",$D58-($D58*TAXAS!$E$25))/6,IF($A58=TAXAS!$A$26,IF($B58="PARCELADO ATÉ 6X",$D58-($D58*TAXAS!$E$26))/6,IF($A58=TAXAS!$A$27,IF($B58="PARCELADO ATÉ 6X",$D58-($D58*TAXAS!$E$27))/6))))))))))))))))))))))))/1</f>
        <v>0</v>
      </c>
      <c r="I58" s="9">
        <f>IF($A58="VISA",IF($B58="PARCELADO ATÉ 12X",$D58-(D58*TAXAS!$F$4))/12,IF($A58="MASTER",IF($B58="PARCELADO ATÉ 12X",$D58-(D58*TAXAS!$F$5))/12,IF($A58="ELO",IF($B58="PARCELADO ATÉ 12X",$D58-(D58*TAXAS!$F$6))/12,IF($A58="HIPERCARD",IF($B58="PARCELADO ATÉ 12X",$D58-(D58*TAXAS!$F$7))/12,IF($A58="DINERS",IF($B58="PARCELADO ATÉ 12X",$D58-(D58*TAXAS!$F$8))/12,IF($A58="AMERICA EXPRESS",IF($B58="PARCELADO ATÉ 12X",$D58-(D58*TAXAS!$F$9))/12,IF($A58=TAXAS!$A$10,IF($B58="PARCELADO ATÉ 12X",$D58-($D58*TAXAS!$F$10))/12,IF($A58=TAXAS!$A$11,IF($B58="PARCELADO ATÉ 12X",$D58-($D58*TAXAS!$F$11))/12,IF($A58=TAXAS!$A$12,IF($B58="PARCELADO ATÉ 12X",$D58-($D58*TAXAS!$F$12))/12,IF($A58=TAXAS!$A$13,IF($B58="PARCELADO ATÉ 12X",$D58-($D58*TAXAS!$F$13))/12,IF($A58=TAXAS!$A$14,IF($B58="PARCELADO ATÉ 12X",$D58-($D58*TAXAS!$F$14))/12,IF($A58=TAXAS!$A$15,IF($B58="PARCELADO ATÉ 12X",$D58-($D58*TAXAS!$F$15))/12,IF($A58=TAXAS!$A$16,IF($B58="PARCELADO ATÉ 12X",$D58-($D58*TAXAS!$F$16))/12,IF($A58=TAXAS!$A$17,IF($B58="PARCELADO ATÉ 12X",$D58-($D58*TAXAS!$F$17))/12,IF($A58=TAXAS!$A$18,IF($B58="PARCELADO ATÉ 12X",$D58-($D58*TAXAS!$F$18))/12,IF($A58=TAXAS!$A$19,IF($B58="PARCELADO ATÉ 12X",$D58-($D58*TAXAS!$F$19))/12,IF($A58=TAXAS!$A$20,IF($B58="PARCELADO ATÉ 12X",$D58-($D58*TAXAS!$F$20))/12,IF($A58=TAXAS!$A$21,IF($B58="PARCELADO ATÉ 12X",$D58-($D58*TAXAS!$F$21))/12,IF($A58=TAXAS!$A$22,IF($B58="PARCELADO ATÉ 12X",$D58-($D58*TAXAS!$F$22))/12,IF($A58=TAXAS!$A$23,IF($B58="PARCELADO ATÉ 12X",$D58-($D58*TAXAS!$F$23))/12,IF($A58=TAXAS!$A$24,IF($B58="PARCELADO ATÉ 12X",$D58-($D58*TAXAS!$F$24))/12,IF($A58=TAXAS!$A$25,IF($B58="PARCELADO ATÉ 12X",$D58-($D58*TAXAS!$F$25))/12,IF($A58=TAXAS!$A$26,IF($B58="PARCELADO ATÉ 12X",$D58-($D58*TAXAS!$F$26))/12,IF($A58=TAXAS!$A$27,IF($B58="PARCELADO ATÉ 12X",$D58-($D58*TAXAS!$F$27))/12))))))))))))))))))))))))/1</f>
        <v>0</v>
      </c>
      <c r="J58" s="8">
        <f t="shared" si="0"/>
        <v>0</v>
      </c>
      <c r="K58" s="10" t="b">
        <f>IF($B58="PARCELADO ATÉ 3X",($D58-($D58*TAXAS!$D$4))-$J58)</f>
        <v>0</v>
      </c>
      <c r="L58" s="10" t="b">
        <f>IF($B58="PARCELADO ATÉ 6X",($D58-($D58*TAXAS!$E$4))-$J58)</f>
        <v>0</v>
      </c>
      <c r="M58" s="10" t="b">
        <f>IF($B58="PARCELADO ATÉ 12X",($D58-($D58*TAXAS!$F$4))-$J58)</f>
        <v>0</v>
      </c>
      <c r="N58" s="8">
        <f t="shared" si="1"/>
        <v>0</v>
      </c>
      <c r="O58" s="10">
        <f t="shared" si="2"/>
        <v>0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1:31" ht="15.75" customHeight="1" x14ac:dyDescent="0.2">
      <c r="A59" s="3"/>
      <c r="B59" s="5"/>
      <c r="C59" s="6"/>
      <c r="D59" s="42"/>
      <c r="E59" s="8">
        <f>IF($A59="VISA",IF($B59="DÉBITO",$D59-($D59*TAXAS!$B$4)),IF($A59="MASTER",IF($B59="DÉBITO",$D59-($D59*TAXAS!$B$5)),IF($A59="ELO", IF($B59="DÉBITO",$D59-($D59*TAXAS!$B$6)),IF($A59="HIPERCARD",IF($B59="DÉBITO",$D59-($D59*TAXAS!$B$7)),IF($A59="DINERS",IF($B59="DÉBITO",$D59-($D59*TAXAS!$B$8)),IF($A59="AMERICA EXPRESS",IF($B59="DÉBITO",$D59-($D59*TAXAS!$B$9)),IF($A59=TAXAS!$A$10,IF($B59="DÉBITO",$D59-($D59*TAXAS!$B$10)), IF($A59=TAXAS!$A$11,IF($B59="DÉBITO",$D59-($D59*TAXAS!$B$11)), IF($A59=TAXAS!$A$12,IF($B59="DÉBITO",$D59-($D59*TAXAS!$B$12)), IF($A59=TAXAS!$A$13,IF($B59="DÉBITO",$D59-($D59*TAXAS!$B$13)), IF($A59=TAXAS!$A$14,IF($B59="DÉBITO",$D59-($D59*TAXAS!$B$14)), IF($A59=TAXAS!$A$15,IF($B59="DÉBITO",$D59-($D59*TAXAS!$B$15)), IF($A59=TAXAS!$A$16,IF($B59="DÉBITO",$D59-($D59*TAXAS!$B$16)), IF($A59=TAXAS!$A$17,IF($B59="DÉBITO",$D59-($D59*TAXAS!$B$17)), IF($A59=TAXAS!$A$18,IF($B59="DÉBITO",$D59-($D59*TAXAS!$B$18)), IF($A59=TAXAS!$A$19,IF($B59="DÉBITO",$D59-($D59*TAXAS!$B$19)), IF($A59=TAXAS!$A$20,IF($B59="DÉBITO",$D59-($D59*TAXAS!$B$20)), IF($A59=TAXAS!$A$21,IF($B59="DÉBITO",$D59-($D59*TAXAS!$B$21)), IF($A59=TAXAS!$A$22,IF($B59="DÉBITO",$D59-($D59*TAXAS!$B$22)), IF($A59=TAXAS!$A$23,IF($B59="DÉBITO",$D59-($D59*TAXAS!$B$23)), IF($A59=TAXAS!$A$24,IF($B59="DÉBITO",$D59-($D59*TAXAS!$B$24)), IF($A59=TAXAS!$A$25,IF($B59="DÉBITO",$D59-($D59*TAXAS!$B$25)), IF($A59=TAXAS!$A$26,IF($B59="DÉBITO",$D59-($D59*TAXAS!$B$26)), IF($A59=TAXAS!$A$27,IF($B59="DÉBITO",$D59-($D59*TAXAS!$B$27))))))))))))))))))))))))))/1</f>
        <v>0</v>
      </c>
      <c r="F59" s="8">
        <f>IF($A59="VISA",IF($B59="CRÉDITO",$D59-($D59*TAXAS!$C$4)),IF($A59="MASTER",IF($B59="CRÉDITO",$D59-($D59*TAXAS!$C$5)),IF($A59="ELO", IF($B59="CRÉDITO",$D59-($D59*TAXAS!$C$6)),IF($A59="HIPERCARD",IF($B59="CRÉDITO",$D59-($D59*TAXAS!$C$7)),IF($A59="DINERS",IF($B59="CRÉDITO",$D59-($D59*TAXAS!$C$8)),IF($A59="AMERICA EXPRESS",IF($B59="CRÉDITO",$D59-($D59*TAXAS!$C$9)),IF($A59=TAXAS!$A$10,IF($B59="CRÉDITO",$D59-($D59*TAXAS!$C$10)), IF($A59=TAXAS!$A$11,IF($B59="CRÉDITO",$D59-($D59*TAXAS!$C$11)), IF($A59=TAXAS!$A$12,IF($B59="CRÉDITO",$D59-($D59*TAXAS!$C$12)), IF($A59=TAXAS!$A$13,IF($B59="CRÉDITO",$D59-($D59*TAXAS!$C$13)), IF($A59=TAXAS!$A$14,IF($B59="CRÉDITO",$D59-($D59*TAXAS!$C$14)), IF($A59=TAXAS!$A$15,IF($B59="CRÉDITO",$D59-($D59*TAXAS!$C$15)), IF($A59=TAXAS!$A$16,IF($B59="CRÉDITO",$D59-($D59*TAXAS!$C$16)), IF($A59=TAXAS!$A$17,IF($B59="CRÉDITO",$D59-($D59*TAXAS!$C$17)), IF($A59=TAXAS!$A$18,IF($B59="CRÉDITO",$D59-($D59*TAXAS!$C$18)), IF($A59=TAXAS!$A$19,IF($B59="CRÉDITO",$D59-($D59*TAXAS!$C$19)), IF($A59=TAXAS!$A$20,IF($B59="CRÉDITO",$D59-($D59*TAXAS!$C$20)), IF($A59=TAXAS!$A$21,IF($B59="CRÉDITO",$D59-($D59*TAXAS!$C$21)), IF($A59=TAXAS!$A$22,IF($B59="CRÉDITO",$D59-($D59*TAXAS!$C$22)), IF($A59=TAXAS!$A$23,IF($B59="CRÉDITO",$D59-($D59*TAXAS!$C$23)), IF($A59=TAXAS!$A$24,IF($B59="CRÉDITO",$D59-($D59*TAXAS!$C$24)), IF($A59=TAXAS!$A$25,IF($B59="CRÉDITO",$D59-($D59*TAXAS!$C$25)), IF($A59=TAXAS!$A$26,IF($B59="CRÉDITO",$D59-($D59*TAXAS!$C$26)), IF($A59=TAXAS!$A$27,IF($B59="CRÉDITO",$D59-($D59*TAXAS!$C$27))))))))))))))))))))))))))/1</f>
        <v>0</v>
      </c>
      <c r="G59" s="9">
        <f>IF($A59="VISA",IF($B59="PARCELADO ATÉ 3X",$D59-(D59*TAXAS!$D$4))/3,IF($A59="MASTER",IF($B59="PARCELADO ATÉ 3X",$D59-(D59*TAXAS!$D$5))/3,IF($A59="ELO",IF($B59="PARCELADO ATÉ 3X",$D59-(D59*TAXAS!$D$6))/3,IF($A59="HIPERCARD",IF($B59="PARCELADO ATÉ 3X",$D59-(D59*TAXAS!$D$7))/3,IF($A59="DINERS",IF($B59="PARCELADO ATÉ 3X",$D59-(D59*TAXAS!$D$8))/3,IF($A59="AMERICA EXPRESS",IF($B59="PARCELADO ATÉ 3X",$D59-(D59*TAXAS!$D$9))/3,IF($A59=TAXAS!$A$10,IF($B59="PARCELADO ATÉ 3X",$D59-($D59*TAXAS!$D$10))/3,IF($A59=TAXAS!$A$11,IF($B59="PARCELADO ATÉ 3X",$D59-($D59*TAXAS!$D$11))/3,IF($A59=TAXAS!$A$12,IF($B59="PARCELADO ATÉ 3X",$D59-($D59*TAXAS!$D$12))/3,IF($A59=TAXAS!$A$13,IF($B59="PARCELADO ATÉ 3X",$D59-($D59*TAXAS!$D$13))/3,IF($A59=TAXAS!$A$14,IF($B59="PARCELADO ATÉ 3X",$D59-($D59*TAXAS!$D$14))/3,IF($A59=TAXAS!$A$15,IF($B59="PARCELADO ATÉ 3X",$D59-($D59*TAXAS!$D$15))/3,IF($A59=TAXAS!$A$16,IF($B59="PARCELADO ATÉ 3X",$D59-($D59*TAXAS!$D$16))/3,IF($A59=TAXAS!$A$17,IF($B59="PARCELADO ATÉ 3X",$D59-($D59*TAXAS!$D$17))/3,IF($A59=TAXAS!$A$18,IF($B59="PARCELADO ATÉ 3X",$D59-($D59*TAXAS!$D$18))/3,IF($A59=TAXAS!$A$19,IF($B59="PARCELADO ATÉ 3X",$D59-($D59*TAXAS!$D$19))/3,IF($A59=TAXAS!$A$20,IF($B59="PARCELADO ATÉ 3X",$D59-($D59*TAXAS!$D$20))/3,IF($A59=TAXAS!$A$21,IF($B59="PARCELADO ATÉ 3X",$D59-($D59*TAXAS!$D$21))/3,IF($A59=TAXAS!$A$22,IF($B59="PARCELADO ATÉ 3X",$D59-($D59*TAXAS!$D$22))/3,IF($A59=TAXAS!$A$23,IF($B59="PARCELADO ATÉ 3X",$D59-($D59*TAXAS!$D$23))/3,IF($A59=TAXAS!$A$24,IF($B59="PARCELADO ATÉ 3X",$D59-($D59*TAXAS!$D$24))/3,IF($A59=TAXAS!$A$25,IF($B59="PARCELADO ATÉ 3X",$D59-($D59*TAXAS!$D$25))/3,IF($A59=TAXAS!$A$26,IF($B59="PARCELADO ATÉ 3X",$D59-($D59*TAXAS!$D$26))/3,IF($A59=TAXAS!$A$27,IF($B59="PARCELADO ATÉ 3X",$D59-($D59*TAXAS!$D$27))/3))))))))))))))))))))))))/1</f>
        <v>0</v>
      </c>
      <c r="H59" s="9">
        <f>IF($A59="VISA",IF($B59="PARCELADO ATÉ 6X",$D59-(D59*TAXAS!$E$4))/6,IF($A59="MASTER",IF($B59="PARCELADO ATÉ 6X",$D59-(D59*TAXAS!$E$5))/6,IF($A59="ELO",IF($B59="PARCELADO ATÉ 6X",$D59-(D59*TAXAS!$E$6))/6,IF($A59="HIPERCARD",IF($B59="PARCELADO ATÉ 6X",$D59-(D59*TAXAS!$E$7))/6,IF($A59="DINERS",IF($B59="PARCELADO ATÉ 6X",$D59-(D59*TAXAS!$E$8))/6,IF($A59="AMERICA EXPRESS",IF($B59="PARCELADO ATÉ 6X",$D59-(D59*TAXAS!$E$9))/6,IF($A59=TAXAS!$A$10,IF($B59="PARCELADO ATÉ 6X",$D59-($D59*TAXAS!$E$10))/6,IF($A59=TAXAS!$A$11,IF($B59="PARCELADO ATÉ 6X",$D59-($D59*TAXAS!$E$11))/6,IF($A59=TAXAS!$A$12,IF($B59="PARCELADO ATÉ 6X",$D59-($D59*TAXAS!$E$12))/6,IF($A59=TAXAS!$A$13,IF($B59="PARCELADO ATÉ 6X",$D59-($D59*TAXAS!$E$13))/6,IF($A59=TAXAS!$A$14,IF($B59="PARCELADO ATÉ 6X",$D59-($D59*TAXAS!$E$14))/6,IF($A59=TAXAS!$A$15,IF($B59="PARCELADO ATÉ 6X",$D59-($D59*TAXAS!$E$15))/6,IF($A59=TAXAS!$A$16,IF($B59="PARCELADO ATÉ 6X",$D59-($D59*TAXAS!$E$16))/6,IF($A59=TAXAS!$A$17,IF($B59="PARCELADO ATÉ 6X",$D59-($D59*TAXAS!$E$17))/6,IF($A59=TAXAS!$A$18,IF($B59="PARCELADO ATÉ 6X",$D59-($D59*TAXAS!$E$18))/6,IF($A59=TAXAS!$A$19,IF($B59="PARCELADO ATÉ 6X",$D59-($D59*TAXAS!$E$19))/6,IF($A59=TAXAS!$A$20,IF($B59="PARCELADO ATÉ 6X",$D59-($D59*TAXAS!$E$20))/6,IF($A59=TAXAS!$A$21,IF($B59="PARCELADO ATÉ 6X",$D59-($D59*TAXAS!$E$21))/6,IF($A59=TAXAS!$A$22,IF($B59="PARCELADO ATÉ 6X",$D59-($D59*TAXAS!$E$22))/6,IF($A59=TAXAS!$A$23,IF($B59="PARCELADO ATÉ 6X",$D59-($D59*TAXAS!$E$23))/6,IF($A59=TAXAS!$A$24,IF($B59="PARCELADO ATÉ 6X",$D59-($D59*TAXAS!$E$24))/6,IF($A59=TAXAS!$A$25,IF($B59="PARCELADO ATÉ 6X",$D59-($D59*TAXAS!$E$25))/6,IF($A59=TAXAS!$A$26,IF($B59="PARCELADO ATÉ 6X",$D59-($D59*TAXAS!$E$26))/6,IF($A59=TAXAS!$A$27,IF($B59="PARCELADO ATÉ 6X",$D59-($D59*TAXAS!$E$27))/6))))))))))))))))))))))))/1</f>
        <v>0</v>
      </c>
      <c r="I59" s="9">
        <f>IF($A59="VISA",IF($B59="PARCELADO ATÉ 12X",$D59-(D59*TAXAS!$F$4))/12,IF($A59="MASTER",IF($B59="PARCELADO ATÉ 12X",$D59-(D59*TAXAS!$F$5))/12,IF($A59="ELO",IF($B59="PARCELADO ATÉ 12X",$D59-(D59*TAXAS!$F$6))/12,IF($A59="HIPERCARD",IF($B59="PARCELADO ATÉ 12X",$D59-(D59*TAXAS!$F$7))/12,IF($A59="DINERS",IF($B59="PARCELADO ATÉ 12X",$D59-(D59*TAXAS!$F$8))/12,IF($A59="AMERICA EXPRESS",IF($B59="PARCELADO ATÉ 12X",$D59-(D59*TAXAS!$F$9))/12,IF($A59=TAXAS!$A$10,IF($B59="PARCELADO ATÉ 12X",$D59-($D59*TAXAS!$F$10))/12,IF($A59=TAXAS!$A$11,IF($B59="PARCELADO ATÉ 12X",$D59-($D59*TAXAS!$F$11))/12,IF($A59=TAXAS!$A$12,IF($B59="PARCELADO ATÉ 12X",$D59-($D59*TAXAS!$F$12))/12,IF($A59=TAXAS!$A$13,IF($B59="PARCELADO ATÉ 12X",$D59-($D59*TAXAS!$F$13))/12,IF($A59=TAXAS!$A$14,IF($B59="PARCELADO ATÉ 12X",$D59-($D59*TAXAS!$F$14))/12,IF($A59=TAXAS!$A$15,IF($B59="PARCELADO ATÉ 12X",$D59-($D59*TAXAS!$F$15))/12,IF($A59=TAXAS!$A$16,IF($B59="PARCELADO ATÉ 12X",$D59-($D59*TAXAS!$F$16))/12,IF($A59=TAXAS!$A$17,IF($B59="PARCELADO ATÉ 12X",$D59-($D59*TAXAS!$F$17))/12,IF($A59=TAXAS!$A$18,IF($B59="PARCELADO ATÉ 12X",$D59-($D59*TAXAS!$F$18))/12,IF($A59=TAXAS!$A$19,IF($B59="PARCELADO ATÉ 12X",$D59-($D59*TAXAS!$F$19))/12,IF($A59=TAXAS!$A$20,IF($B59="PARCELADO ATÉ 12X",$D59-($D59*TAXAS!$F$20))/12,IF($A59=TAXAS!$A$21,IF($B59="PARCELADO ATÉ 12X",$D59-($D59*TAXAS!$F$21))/12,IF($A59=TAXAS!$A$22,IF($B59="PARCELADO ATÉ 12X",$D59-($D59*TAXAS!$F$22))/12,IF($A59=TAXAS!$A$23,IF($B59="PARCELADO ATÉ 12X",$D59-($D59*TAXAS!$F$23))/12,IF($A59=TAXAS!$A$24,IF($B59="PARCELADO ATÉ 12X",$D59-($D59*TAXAS!$F$24))/12,IF($A59=TAXAS!$A$25,IF($B59="PARCELADO ATÉ 12X",$D59-($D59*TAXAS!$F$25))/12,IF($A59=TAXAS!$A$26,IF($B59="PARCELADO ATÉ 12X",$D59-($D59*TAXAS!$F$26))/12,IF($A59=TAXAS!$A$27,IF($B59="PARCELADO ATÉ 12X",$D59-($D59*TAXAS!$F$27))/12))))))))))))))))))))))))/1</f>
        <v>0</v>
      </c>
      <c r="J59" s="8">
        <f t="shared" si="0"/>
        <v>0</v>
      </c>
      <c r="K59" s="10" t="b">
        <f>IF($B59="PARCELADO ATÉ 3X",($D59-($D59*TAXAS!$D$4))-$J59)</f>
        <v>0</v>
      </c>
      <c r="L59" s="10" t="b">
        <f>IF($B59="PARCELADO ATÉ 6X",($D59-($D59*TAXAS!$E$4))-$J59)</f>
        <v>0</v>
      </c>
      <c r="M59" s="10" t="b">
        <f>IF($B59="PARCELADO ATÉ 12X",($D59-($D59*TAXAS!$F$4))-$J59)</f>
        <v>0</v>
      </c>
      <c r="N59" s="8">
        <f t="shared" si="1"/>
        <v>0</v>
      </c>
      <c r="O59" s="10">
        <f t="shared" si="2"/>
        <v>0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1:31" ht="15.75" customHeight="1" x14ac:dyDescent="0.2">
      <c r="A60" s="3"/>
      <c r="B60" s="5"/>
      <c r="C60" s="6"/>
      <c r="D60" s="42"/>
      <c r="E60" s="8">
        <f>IF($A60="VISA",IF($B60="DÉBITO",$D60-($D60*TAXAS!$B$4)),IF($A60="MASTER",IF($B60="DÉBITO",$D60-($D60*TAXAS!$B$5)),IF($A60="ELO", IF($B60="DÉBITO",$D60-($D60*TAXAS!$B$6)),IF($A60="HIPERCARD",IF($B60="DÉBITO",$D60-($D60*TAXAS!$B$7)),IF($A60="DINERS",IF($B60="DÉBITO",$D60-($D60*TAXAS!$B$8)),IF($A60="AMERICA EXPRESS",IF($B60="DÉBITO",$D60-($D60*TAXAS!$B$9)),IF($A60=TAXAS!$A$10,IF($B60="DÉBITO",$D60-($D60*TAXAS!$B$10)), IF($A60=TAXAS!$A$11,IF($B60="DÉBITO",$D60-($D60*TAXAS!$B$11)), IF($A60=TAXAS!$A$12,IF($B60="DÉBITO",$D60-($D60*TAXAS!$B$12)), IF($A60=TAXAS!$A$13,IF($B60="DÉBITO",$D60-($D60*TAXAS!$B$13)), IF($A60=TAXAS!$A$14,IF($B60="DÉBITO",$D60-($D60*TAXAS!$B$14)), IF($A60=TAXAS!$A$15,IF($B60="DÉBITO",$D60-($D60*TAXAS!$B$15)), IF($A60=TAXAS!$A$16,IF($B60="DÉBITO",$D60-($D60*TAXAS!$B$16)), IF($A60=TAXAS!$A$17,IF($B60="DÉBITO",$D60-($D60*TAXAS!$B$17)), IF($A60=TAXAS!$A$18,IF($B60="DÉBITO",$D60-($D60*TAXAS!$B$18)), IF($A60=TAXAS!$A$19,IF($B60="DÉBITO",$D60-($D60*TAXAS!$B$19)), IF($A60=TAXAS!$A$20,IF($B60="DÉBITO",$D60-($D60*TAXAS!$B$20)), IF($A60=TAXAS!$A$21,IF($B60="DÉBITO",$D60-($D60*TAXAS!$B$21)), IF($A60=TAXAS!$A$22,IF($B60="DÉBITO",$D60-($D60*TAXAS!$B$22)), IF($A60=TAXAS!$A$23,IF($B60="DÉBITO",$D60-($D60*TAXAS!$B$23)), IF($A60=TAXAS!$A$24,IF($B60="DÉBITO",$D60-($D60*TAXAS!$B$24)), IF($A60=TAXAS!$A$25,IF($B60="DÉBITO",$D60-($D60*TAXAS!$B$25)), IF($A60=TAXAS!$A$26,IF($B60="DÉBITO",$D60-($D60*TAXAS!$B$26)), IF($A60=TAXAS!$A$27,IF($B60="DÉBITO",$D60-($D60*TAXAS!$B$27))))))))))))))))))))))))))/1</f>
        <v>0</v>
      </c>
      <c r="F60" s="8">
        <f>IF($A60="VISA",IF($B60="CRÉDITO",$D60-($D60*TAXAS!$C$4)),IF($A60="MASTER",IF($B60="CRÉDITO",$D60-($D60*TAXAS!$C$5)),IF($A60="ELO", IF($B60="CRÉDITO",$D60-($D60*TAXAS!$C$6)),IF($A60="HIPERCARD",IF($B60="CRÉDITO",$D60-($D60*TAXAS!$C$7)),IF($A60="DINERS",IF($B60="CRÉDITO",$D60-($D60*TAXAS!$C$8)),IF($A60="AMERICA EXPRESS",IF($B60="CRÉDITO",$D60-($D60*TAXAS!$C$9)),IF($A60=TAXAS!$A$10,IF($B60="CRÉDITO",$D60-($D60*TAXAS!$C$10)), IF($A60=TAXAS!$A$11,IF($B60="CRÉDITO",$D60-($D60*TAXAS!$C$11)), IF($A60=TAXAS!$A$12,IF($B60="CRÉDITO",$D60-($D60*TAXAS!$C$12)), IF($A60=TAXAS!$A$13,IF($B60="CRÉDITO",$D60-($D60*TAXAS!$C$13)), IF($A60=TAXAS!$A$14,IF($B60="CRÉDITO",$D60-($D60*TAXAS!$C$14)), IF($A60=TAXAS!$A$15,IF($B60="CRÉDITO",$D60-($D60*TAXAS!$C$15)), IF($A60=TAXAS!$A$16,IF($B60="CRÉDITO",$D60-($D60*TAXAS!$C$16)), IF($A60=TAXAS!$A$17,IF($B60="CRÉDITO",$D60-($D60*TAXAS!$C$17)), IF($A60=TAXAS!$A$18,IF($B60="CRÉDITO",$D60-($D60*TAXAS!$C$18)), IF($A60=TAXAS!$A$19,IF($B60="CRÉDITO",$D60-($D60*TAXAS!$C$19)), IF($A60=TAXAS!$A$20,IF($B60="CRÉDITO",$D60-($D60*TAXAS!$C$20)), IF($A60=TAXAS!$A$21,IF($B60="CRÉDITO",$D60-($D60*TAXAS!$C$21)), IF($A60=TAXAS!$A$22,IF($B60="CRÉDITO",$D60-($D60*TAXAS!$C$22)), IF($A60=TAXAS!$A$23,IF($B60="CRÉDITO",$D60-($D60*TAXAS!$C$23)), IF($A60=TAXAS!$A$24,IF($B60="CRÉDITO",$D60-($D60*TAXAS!$C$24)), IF($A60=TAXAS!$A$25,IF($B60="CRÉDITO",$D60-($D60*TAXAS!$C$25)), IF($A60=TAXAS!$A$26,IF($B60="CRÉDITO",$D60-($D60*TAXAS!$C$26)), IF($A60=TAXAS!$A$27,IF($B60="CRÉDITO",$D60-($D60*TAXAS!$C$27))))))))))))))))))))))))))/1</f>
        <v>0</v>
      </c>
      <c r="G60" s="9">
        <f>IF($A60="VISA",IF($B60="PARCELADO ATÉ 3X",$D60-(D60*TAXAS!$D$4))/3,IF($A60="MASTER",IF($B60="PARCELADO ATÉ 3X",$D60-(D60*TAXAS!$D$5))/3,IF($A60="ELO",IF($B60="PARCELADO ATÉ 3X",$D60-(D60*TAXAS!$D$6))/3,IF($A60="HIPERCARD",IF($B60="PARCELADO ATÉ 3X",$D60-(D60*TAXAS!$D$7))/3,IF($A60="DINERS",IF($B60="PARCELADO ATÉ 3X",$D60-(D60*TAXAS!$D$8))/3,IF($A60="AMERICA EXPRESS",IF($B60="PARCELADO ATÉ 3X",$D60-(D60*TAXAS!$D$9))/3,IF($A60=TAXAS!$A$10,IF($B60="PARCELADO ATÉ 3X",$D60-($D60*TAXAS!$D$10))/3,IF($A60=TAXAS!$A$11,IF($B60="PARCELADO ATÉ 3X",$D60-($D60*TAXAS!$D$11))/3,IF($A60=TAXAS!$A$12,IF($B60="PARCELADO ATÉ 3X",$D60-($D60*TAXAS!$D$12))/3,IF($A60=TAXAS!$A$13,IF($B60="PARCELADO ATÉ 3X",$D60-($D60*TAXAS!$D$13))/3,IF($A60=TAXAS!$A$14,IF($B60="PARCELADO ATÉ 3X",$D60-($D60*TAXAS!$D$14))/3,IF($A60=TAXAS!$A$15,IF($B60="PARCELADO ATÉ 3X",$D60-($D60*TAXAS!$D$15))/3,IF($A60=TAXAS!$A$16,IF($B60="PARCELADO ATÉ 3X",$D60-($D60*TAXAS!$D$16))/3,IF($A60=TAXAS!$A$17,IF($B60="PARCELADO ATÉ 3X",$D60-($D60*TAXAS!$D$17))/3,IF($A60=TAXAS!$A$18,IF($B60="PARCELADO ATÉ 3X",$D60-($D60*TAXAS!$D$18))/3,IF($A60=TAXAS!$A$19,IF($B60="PARCELADO ATÉ 3X",$D60-($D60*TAXAS!$D$19))/3,IF($A60=TAXAS!$A$20,IF($B60="PARCELADO ATÉ 3X",$D60-($D60*TAXAS!$D$20))/3,IF($A60=TAXAS!$A$21,IF($B60="PARCELADO ATÉ 3X",$D60-($D60*TAXAS!$D$21))/3,IF($A60=TAXAS!$A$22,IF($B60="PARCELADO ATÉ 3X",$D60-($D60*TAXAS!$D$22))/3,IF($A60=TAXAS!$A$23,IF($B60="PARCELADO ATÉ 3X",$D60-($D60*TAXAS!$D$23))/3,IF($A60=TAXAS!$A$24,IF($B60="PARCELADO ATÉ 3X",$D60-($D60*TAXAS!$D$24))/3,IF($A60=TAXAS!$A$25,IF($B60="PARCELADO ATÉ 3X",$D60-($D60*TAXAS!$D$25))/3,IF($A60=TAXAS!$A$26,IF($B60="PARCELADO ATÉ 3X",$D60-($D60*TAXAS!$D$26))/3,IF($A60=TAXAS!$A$27,IF($B60="PARCELADO ATÉ 3X",$D60-($D60*TAXAS!$D$27))/3))))))))))))))))))))))))/1</f>
        <v>0</v>
      </c>
      <c r="H60" s="9">
        <f>IF($A60="VISA",IF($B60="PARCELADO ATÉ 6X",$D60-(D60*TAXAS!$E$4))/6,IF($A60="MASTER",IF($B60="PARCELADO ATÉ 6X",$D60-(D60*TAXAS!$E$5))/6,IF($A60="ELO",IF($B60="PARCELADO ATÉ 6X",$D60-(D60*TAXAS!$E$6))/6,IF($A60="HIPERCARD",IF($B60="PARCELADO ATÉ 6X",$D60-(D60*TAXAS!$E$7))/6,IF($A60="DINERS",IF($B60="PARCELADO ATÉ 6X",$D60-(D60*TAXAS!$E$8))/6,IF($A60="AMERICA EXPRESS",IF($B60="PARCELADO ATÉ 6X",$D60-(D60*TAXAS!$E$9))/6,IF($A60=TAXAS!$A$10,IF($B60="PARCELADO ATÉ 6X",$D60-($D60*TAXAS!$E$10))/6,IF($A60=TAXAS!$A$11,IF($B60="PARCELADO ATÉ 6X",$D60-($D60*TAXAS!$E$11))/6,IF($A60=TAXAS!$A$12,IF($B60="PARCELADO ATÉ 6X",$D60-($D60*TAXAS!$E$12))/6,IF($A60=TAXAS!$A$13,IF($B60="PARCELADO ATÉ 6X",$D60-($D60*TAXAS!$E$13))/6,IF($A60=TAXAS!$A$14,IF($B60="PARCELADO ATÉ 6X",$D60-($D60*TAXAS!$E$14))/6,IF($A60=TAXAS!$A$15,IF($B60="PARCELADO ATÉ 6X",$D60-($D60*TAXAS!$E$15))/6,IF($A60=TAXAS!$A$16,IF($B60="PARCELADO ATÉ 6X",$D60-($D60*TAXAS!$E$16))/6,IF($A60=TAXAS!$A$17,IF($B60="PARCELADO ATÉ 6X",$D60-($D60*TAXAS!$E$17))/6,IF($A60=TAXAS!$A$18,IF($B60="PARCELADO ATÉ 6X",$D60-($D60*TAXAS!$E$18))/6,IF($A60=TAXAS!$A$19,IF($B60="PARCELADO ATÉ 6X",$D60-($D60*TAXAS!$E$19))/6,IF($A60=TAXAS!$A$20,IF($B60="PARCELADO ATÉ 6X",$D60-($D60*TAXAS!$E$20))/6,IF($A60=TAXAS!$A$21,IF($B60="PARCELADO ATÉ 6X",$D60-($D60*TAXAS!$E$21))/6,IF($A60=TAXAS!$A$22,IF($B60="PARCELADO ATÉ 6X",$D60-($D60*TAXAS!$E$22))/6,IF($A60=TAXAS!$A$23,IF($B60="PARCELADO ATÉ 6X",$D60-($D60*TAXAS!$E$23))/6,IF($A60=TAXAS!$A$24,IF($B60="PARCELADO ATÉ 6X",$D60-($D60*TAXAS!$E$24))/6,IF($A60=TAXAS!$A$25,IF($B60="PARCELADO ATÉ 6X",$D60-($D60*TAXAS!$E$25))/6,IF($A60=TAXAS!$A$26,IF($B60="PARCELADO ATÉ 6X",$D60-($D60*TAXAS!$E$26))/6,IF($A60=TAXAS!$A$27,IF($B60="PARCELADO ATÉ 6X",$D60-($D60*TAXAS!$E$27))/6))))))))))))))))))))))))/1</f>
        <v>0</v>
      </c>
      <c r="I60" s="9">
        <f>IF($A60="VISA",IF($B60="PARCELADO ATÉ 12X",$D60-(D60*TAXAS!$F$4))/12,IF($A60="MASTER",IF($B60="PARCELADO ATÉ 12X",$D60-(D60*TAXAS!$F$5))/12,IF($A60="ELO",IF($B60="PARCELADO ATÉ 12X",$D60-(D60*TAXAS!$F$6))/12,IF($A60="HIPERCARD",IF($B60="PARCELADO ATÉ 12X",$D60-(D60*TAXAS!$F$7))/12,IF($A60="DINERS",IF($B60="PARCELADO ATÉ 12X",$D60-(D60*TAXAS!$F$8))/12,IF($A60="AMERICA EXPRESS",IF($B60="PARCELADO ATÉ 12X",$D60-(D60*TAXAS!$F$9))/12,IF($A60=TAXAS!$A$10,IF($B60="PARCELADO ATÉ 12X",$D60-($D60*TAXAS!$F$10))/12,IF($A60=TAXAS!$A$11,IF($B60="PARCELADO ATÉ 12X",$D60-($D60*TAXAS!$F$11))/12,IF($A60=TAXAS!$A$12,IF($B60="PARCELADO ATÉ 12X",$D60-($D60*TAXAS!$F$12))/12,IF($A60=TAXAS!$A$13,IF($B60="PARCELADO ATÉ 12X",$D60-($D60*TAXAS!$F$13))/12,IF($A60=TAXAS!$A$14,IF($B60="PARCELADO ATÉ 12X",$D60-($D60*TAXAS!$F$14))/12,IF($A60=TAXAS!$A$15,IF($B60="PARCELADO ATÉ 12X",$D60-($D60*TAXAS!$F$15))/12,IF($A60=TAXAS!$A$16,IF($B60="PARCELADO ATÉ 12X",$D60-($D60*TAXAS!$F$16))/12,IF($A60=TAXAS!$A$17,IF($B60="PARCELADO ATÉ 12X",$D60-($D60*TAXAS!$F$17))/12,IF($A60=TAXAS!$A$18,IF($B60="PARCELADO ATÉ 12X",$D60-($D60*TAXAS!$F$18))/12,IF($A60=TAXAS!$A$19,IF($B60="PARCELADO ATÉ 12X",$D60-($D60*TAXAS!$F$19))/12,IF($A60=TAXAS!$A$20,IF($B60="PARCELADO ATÉ 12X",$D60-($D60*TAXAS!$F$20))/12,IF($A60=TAXAS!$A$21,IF($B60="PARCELADO ATÉ 12X",$D60-($D60*TAXAS!$F$21))/12,IF($A60=TAXAS!$A$22,IF($B60="PARCELADO ATÉ 12X",$D60-($D60*TAXAS!$F$22))/12,IF($A60=TAXAS!$A$23,IF($B60="PARCELADO ATÉ 12X",$D60-($D60*TAXAS!$F$23))/12,IF($A60=TAXAS!$A$24,IF($B60="PARCELADO ATÉ 12X",$D60-($D60*TAXAS!$F$24))/12,IF($A60=TAXAS!$A$25,IF($B60="PARCELADO ATÉ 12X",$D60-($D60*TAXAS!$F$25))/12,IF($A60=TAXAS!$A$26,IF($B60="PARCELADO ATÉ 12X",$D60-($D60*TAXAS!$F$26))/12,IF($A60=TAXAS!$A$27,IF($B60="PARCELADO ATÉ 12X",$D60-($D60*TAXAS!$F$27))/12))))))))))))))))))))))))/1</f>
        <v>0</v>
      </c>
      <c r="J60" s="8">
        <f t="shared" si="0"/>
        <v>0</v>
      </c>
      <c r="K60" s="10" t="b">
        <f>IF($B60="PARCELADO ATÉ 3X",($D60-($D60*TAXAS!$D$4))-$J60)</f>
        <v>0</v>
      </c>
      <c r="L60" s="10" t="b">
        <f>IF($B60="PARCELADO ATÉ 6X",($D60-($D60*TAXAS!$E$4))-$J60)</f>
        <v>0</v>
      </c>
      <c r="M60" s="10" t="b">
        <f>IF($B60="PARCELADO ATÉ 12X",($D60-($D60*TAXAS!$F$4))-$J60)</f>
        <v>0</v>
      </c>
      <c r="N60" s="8">
        <f t="shared" si="1"/>
        <v>0</v>
      </c>
      <c r="O60" s="10">
        <f t="shared" si="2"/>
        <v>0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1:31" ht="15.75" customHeight="1" x14ac:dyDescent="0.2">
      <c r="A61" s="3"/>
      <c r="B61" s="5"/>
      <c r="C61" s="6"/>
      <c r="D61" s="42"/>
      <c r="E61" s="8">
        <f>IF($A61="VISA",IF($B61="DÉBITO",$D61-($D61*TAXAS!$B$4)),IF($A61="MASTER",IF($B61="DÉBITO",$D61-($D61*TAXAS!$B$5)),IF($A61="ELO", IF($B61="DÉBITO",$D61-($D61*TAXAS!$B$6)),IF($A61="HIPERCARD",IF($B61="DÉBITO",$D61-($D61*TAXAS!$B$7)),IF($A61="DINERS",IF($B61="DÉBITO",$D61-($D61*TAXAS!$B$8)),IF($A61="AMERICA EXPRESS",IF($B61="DÉBITO",$D61-($D61*TAXAS!$B$9)),IF($A61=TAXAS!$A$10,IF($B61="DÉBITO",$D61-($D61*TAXAS!$B$10)), IF($A61=TAXAS!$A$11,IF($B61="DÉBITO",$D61-($D61*TAXAS!$B$11)), IF($A61=TAXAS!$A$12,IF($B61="DÉBITO",$D61-($D61*TAXAS!$B$12)), IF($A61=TAXAS!$A$13,IF($B61="DÉBITO",$D61-($D61*TAXAS!$B$13)), IF($A61=TAXAS!$A$14,IF($B61="DÉBITO",$D61-($D61*TAXAS!$B$14)), IF($A61=TAXAS!$A$15,IF($B61="DÉBITO",$D61-($D61*TAXAS!$B$15)), IF($A61=TAXAS!$A$16,IF($B61="DÉBITO",$D61-($D61*TAXAS!$B$16)), IF($A61=TAXAS!$A$17,IF($B61="DÉBITO",$D61-($D61*TAXAS!$B$17)), IF($A61=TAXAS!$A$18,IF($B61="DÉBITO",$D61-($D61*TAXAS!$B$18)), IF($A61=TAXAS!$A$19,IF($B61="DÉBITO",$D61-($D61*TAXAS!$B$19)), IF($A61=TAXAS!$A$20,IF($B61="DÉBITO",$D61-($D61*TAXAS!$B$20)), IF($A61=TAXAS!$A$21,IF($B61="DÉBITO",$D61-($D61*TAXAS!$B$21)), IF($A61=TAXAS!$A$22,IF($B61="DÉBITO",$D61-($D61*TAXAS!$B$22)), IF($A61=TAXAS!$A$23,IF($B61="DÉBITO",$D61-($D61*TAXAS!$B$23)), IF($A61=TAXAS!$A$24,IF($B61="DÉBITO",$D61-($D61*TAXAS!$B$24)), IF($A61=TAXAS!$A$25,IF($B61="DÉBITO",$D61-($D61*TAXAS!$B$25)), IF($A61=TAXAS!$A$26,IF($B61="DÉBITO",$D61-($D61*TAXAS!$B$26)), IF($A61=TAXAS!$A$27,IF($B61="DÉBITO",$D61-($D61*TAXAS!$B$27))))))))))))))))))))))))))/1</f>
        <v>0</v>
      </c>
      <c r="F61" s="8">
        <f>IF($A61="VISA",IF($B61="CRÉDITO",$D61-($D61*TAXAS!$C$4)),IF($A61="MASTER",IF($B61="CRÉDITO",$D61-($D61*TAXAS!$C$5)),IF($A61="ELO", IF($B61="CRÉDITO",$D61-($D61*TAXAS!$C$6)),IF($A61="HIPERCARD",IF($B61="CRÉDITO",$D61-($D61*TAXAS!$C$7)),IF($A61="DINERS",IF($B61="CRÉDITO",$D61-($D61*TAXAS!$C$8)),IF($A61="AMERICA EXPRESS",IF($B61="CRÉDITO",$D61-($D61*TAXAS!$C$9)),IF($A61=TAXAS!$A$10,IF($B61="CRÉDITO",$D61-($D61*TAXAS!$C$10)), IF($A61=TAXAS!$A$11,IF($B61="CRÉDITO",$D61-($D61*TAXAS!$C$11)), IF($A61=TAXAS!$A$12,IF($B61="CRÉDITO",$D61-($D61*TAXAS!$C$12)), IF($A61=TAXAS!$A$13,IF($B61="CRÉDITO",$D61-($D61*TAXAS!$C$13)), IF($A61=TAXAS!$A$14,IF($B61="CRÉDITO",$D61-($D61*TAXAS!$C$14)), IF($A61=TAXAS!$A$15,IF($B61="CRÉDITO",$D61-($D61*TAXAS!$C$15)), IF($A61=TAXAS!$A$16,IF($B61="CRÉDITO",$D61-($D61*TAXAS!$C$16)), IF($A61=TAXAS!$A$17,IF($B61="CRÉDITO",$D61-($D61*TAXAS!$C$17)), IF($A61=TAXAS!$A$18,IF($B61="CRÉDITO",$D61-($D61*TAXAS!$C$18)), IF($A61=TAXAS!$A$19,IF($B61="CRÉDITO",$D61-($D61*TAXAS!$C$19)), IF($A61=TAXAS!$A$20,IF($B61="CRÉDITO",$D61-($D61*TAXAS!$C$20)), IF($A61=TAXAS!$A$21,IF($B61="CRÉDITO",$D61-($D61*TAXAS!$C$21)), IF($A61=TAXAS!$A$22,IF($B61="CRÉDITO",$D61-($D61*TAXAS!$C$22)), IF($A61=TAXAS!$A$23,IF($B61="CRÉDITO",$D61-($D61*TAXAS!$C$23)), IF($A61=TAXAS!$A$24,IF($B61="CRÉDITO",$D61-($D61*TAXAS!$C$24)), IF($A61=TAXAS!$A$25,IF($B61="CRÉDITO",$D61-($D61*TAXAS!$C$25)), IF($A61=TAXAS!$A$26,IF($B61="CRÉDITO",$D61-($D61*TAXAS!$C$26)), IF($A61=TAXAS!$A$27,IF($B61="CRÉDITO",$D61-($D61*TAXAS!$C$27))))))))))))))))))))))))))/1</f>
        <v>0</v>
      </c>
      <c r="G61" s="9">
        <f>IF($A61="VISA",IF($B61="PARCELADO ATÉ 3X",$D61-(D61*TAXAS!$D$4))/3,IF($A61="MASTER",IF($B61="PARCELADO ATÉ 3X",$D61-(D61*TAXAS!$D$5))/3,IF($A61="ELO",IF($B61="PARCELADO ATÉ 3X",$D61-(D61*TAXAS!$D$6))/3,IF($A61="HIPERCARD",IF($B61="PARCELADO ATÉ 3X",$D61-(D61*TAXAS!$D$7))/3,IF($A61="DINERS",IF($B61="PARCELADO ATÉ 3X",$D61-(D61*TAXAS!$D$8))/3,IF($A61="AMERICA EXPRESS",IF($B61="PARCELADO ATÉ 3X",$D61-(D61*TAXAS!$D$9))/3,IF($A61=TAXAS!$A$10,IF($B61="PARCELADO ATÉ 3X",$D61-($D61*TAXAS!$D$10))/3,IF($A61=TAXAS!$A$11,IF($B61="PARCELADO ATÉ 3X",$D61-($D61*TAXAS!$D$11))/3,IF($A61=TAXAS!$A$12,IF($B61="PARCELADO ATÉ 3X",$D61-($D61*TAXAS!$D$12))/3,IF($A61=TAXAS!$A$13,IF($B61="PARCELADO ATÉ 3X",$D61-($D61*TAXAS!$D$13))/3,IF($A61=TAXAS!$A$14,IF($B61="PARCELADO ATÉ 3X",$D61-($D61*TAXAS!$D$14))/3,IF($A61=TAXAS!$A$15,IF($B61="PARCELADO ATÉ 3X",$D61-($D61*TAXAS!$D$15))/3,IF($A61=TAXAS!$A$16,IF($B61="PARCELADO ATÉ 3X",$D61-($D61*TAXAS!$D$16))/3,IF($A61=TAXAS!$A$17,IF($B61="PARCELADO ATÉ 3X",$D61-($D61*TAXAS!$D$17))/3,IF($A61=TAXAS!$A$18,IF($B61="PARCELADO ATÉ 3X",$D61-($D61*TAXAS!$D$18))/3,IF($A61=TAXAS!$A$19,IF($B61="PARCELADO ATÉ 3X",$D61-($D61*TAXAS!$D$19))/3,IF($A61=TAXAS!$A$20,IF($B61="PARCELADO ATÉ 3X",$D61-($D61*TAXAS!$D$20))/3,IF($A61=TAXAS!$A$21,IF($B61="PARCELADO ATÉ 3X",$D61-($D61*TAXAS!$D$21))/3,IF($A61=TAXAS!$A$22,IF($B61="PARCELADO ATÉ 3X",$D61-($D61*TAXAS!$D$22))/3,IF($A61=TAXAS!$A$23,IF($B61="PARCELADO ATÉ 3X",$D61-($D61*TAXAS!$D$23))/3,IF($A61=TAXAS!$A$24,IF($B61="PARCELADO ATÉ 3X",$D61-($D61*TAXAS!$D$24))/3,IF($A61=TAXAS!$A$25,IF($B61="PARCELADO ATÉ 3X",$D61-($D61*TAXAS!$D$25))/3,IF($A61=TAXAS!$A$26,IF($B61="PARCELADO ATÉ 3X",$D61-($D61*TAXAS!$D$26))/3,IF($A61=TAXAS!$A$27,IF($B61="PARCELADO ATÉ 3X",$D61-($D61*TAXAS!$D$27))/3))))))))))))))))))))))))/1</f>
        <v>0</v>
      </c>
      <c r="H61" s="9">
        <f>IF($A61="VISA",IF($B61="PARCELADO ATÉ 6X",$D61-(D61*TAXAS!$E$4))/6,IF($A61="MASTER",IF($B61="PARCELADO ATÉ 6X",$D61-(D61*TAXAS!$E$5))/6,IF($A61="ELO",IF($B61="PARCELADO ATÉ 6X",$D61-(D61*TAXAS!$E$6))/6,IF($A61="HIPERCARD",IF($B61="PARCELADO ATÉ 6X",$D61-(D61*TAXAS!$E$7))/6,IF($A61="DINERS",IF($B61="PARCELADO ATÉ 6X",$D61-(D61*TAXAS!$E$8))/6,IF($A61="AMERICA EXPRESS",IF($B61="PARCELADO ATÉ 6X",$D61-(D61*TAXAS!$E$9))/6,IF($A61=TAXAS!$A$10,IF($B61="PARCELADO ATÉ 6X",$D61-($D61*TAXAS!$E$10))/6,IF($A61=TAXAS!$A$11,IF($B61="PARCELADO ATÉ 6X",$D61-($D61*TAXAS!$E$11))/6,IF($A61=TAXAS!$A$12,IF($B61="PARCELADO ATÉ 6X",$D61-($D61*TAXAS!$E$12))/6,IF($A61=TAXAS!$A$13,IF($B61="PARCELADO ATÉ 6X",$D61-($D61*TAXAS!$E$13))/6,IF($A61=TAXAS!$A$14,IF($B61="PARCELADO ATÉ 6X",$D61-($D61*TAXAS!$E$14))/6,IF($A61=TAXAS!$A$15,IF($B61="PARCELADO ATÉ 6X",$D61-($D61*TAXAS!$E$15))/6,IF($A61=TAXAS!$A$16,IF($B61="PARCELADO ATÉ 6X",$D61-($D61*TAXAS!$E$16))/6,IF($A61=TAXAS!$A$17,IF($B61="PARCELADO ATÉ 6X",$D61-($D61*TAXAS!$E$17))/6,IF($A61=TAXAS!$A$18,IF($B61="PARCELADO ATÉ 6X",$D61-($D61*TAXAS!$E$18))/6,IF($A61=TAXAS!$A$19,IF($B61="PARCELADO ATÉ 6X",$D61-($D61*TAXAS!$E$19))/6,IF($A61=TAXAS!$A$20,IF($B61="PARCELADO ATÉ 6X",$D61-($D61*TAXAS!$E$20))/6,IF($A61=TAXAS!$A$21,IF($B61="PARCELADO ATÉ 6X",$D61-($D61*TAXAS!$E$21))/6,IF($A61=TAXAS!$A$22,IF($B61="PARCELADO ATÉ 6X",$D61-($D61*TAXAS!$E$22))/6,IF($A61=TAXAS!$A$23,IF($B61="PARCELADO ATÉ 6X",$D61-($D61*TAXAS!$E$23))/6,IF($A61=TAXAS!$A$24,IF($B61="PARCELADO ATÉ 6X",$D61-($D61*TAXAS!$E$24))/6,IF($A61=TAXAS!$A$25,IF($B61="PARCELADO ATÉ 6X",$D61-($D61*TAXAS!$E$25))/6,IF($A61=TAXAS!$A$26,IF($B61="PARCELADO ATÉ 6X",$D61-($D61*TAXAS!$E$26))/6,IF($A61=TAXAS!$A$27,IF($B61="PARCELADO ATÉ 6X",$D61-($D61*TAXAS!$E$27))/6))))))))))))))))))))))))/1</f>
        <v>0</v>
      </c>
      <c r="I61" s="9">
        <f>IF($A61="VISA",IF($B61="PARCELADO ATÉ 12X",$D61-(D61*TAXAS!$F$4))/12,IF($A61="MASTER",IF($B61="PARCELADO ATÉ 12X",$D61-(D61*TAXAS!$F$5))/12,IF($A61="ELO",IF($B61="PARCELADO ATÉ 12X",$D61-(D61*TAXAS!$F$6))/12,IF($A61="HIPERCARD",IF($B61="PARCELADO ATÉ 12X",$D61-(D61*TAXAS!$F$7))/12,IF($A61="DINERS",IF($B61="PARCELADO ATÉ 12X",$D61-(D61*TAXAS!$F$8))/12,IF($A61="AMERICA EXPRESS",IF($B61="PARCELADO ATÉ 12X",$D61-(D61*TAXAS!$F$9))/12,IF($A61=TAXAS!$A$10,IF($B61="PARCELADO ATÉ 12X",$D61-($D61*TAXAS!$F$10))/12,IF($A61=TAXAS!$A$11,IF($B61="PARCELADO ATÉ 12X",$D61-($D61*TAXAS!$F$11))/12,IF($A61=TAXAS!$A$12,IF($B61="PARCELADO ATÉ 12X",$D61-($D61*TAXAS!$F$12))/12,IF($A61=TAXAS!$A$13,IF($B61="PARCELADO ATÉ 12X",$D61-($D61*TAXAS!$F$13))/12,IF($A61=TAXAS!$A$14,IF($B61="PARCELADO ATÉ 12X",$D61-($D61*TAXAS!$F$14))/12,IF($A61=TAXAS!$A$15,IF($B61="PARCELADO ATÉ 12X",$D61-($D61*TAXAS!$F$15))/12,IF($A61=TAXAS!$A$16,IF($B61="PARCELADO ATÉ 12X",$D61-($D61*TAXAS!$F$16))/12,IF($A61=TAXAS!$A$17,IF($B61="PARCELADO ATÉ 12X",$D61-($D61*TAXAS!$F$17))/12,IF($A61=TAXAS!$A$18,IF($B61="PARCELADO ATÉ 12X",$D61-($D61*TAXAS!$F$18))/12,IF($A61=TAXAS!$A$19,IF($B61="PARCELADO ATÉ 12X",$D61-($D61*TAXAS!$F$19))/12,IF($A61=TAXAS!$A$20,IF($B61="PARCELADO ATÉ 12X",$D61-($D61*TAXAS!$F$20))/12,IF($A61=TAXAS!$A$21,IF($B61="PARCELADO ATÉ 12X",$D61-($D61*TAXAS!$F$21))/12,IF($A61=TAXAS!$A$22,IF($B61="PARCELADO ATÉ 12X",$D61-($D61*TAXAS!$F$22))/12,IF($A61=TAXAS!$A$23,IF($B61="PARCELADO ATÉ 12X",$D61-($D61*TAXAS!$F$23))/12,IF($A61=TAXAS!$A$24,IF($B61="PARCELADO ATÉ 12X",$D61-($D61*TAXAS!$F$24))/12,IF($A61=TAXAS!$A$25,IF($B61="PARCELADO ATÉ 12X",$D61-($D61*TAXAS!$F$25))/12,IF($A61=TAXAS!$A$26,IF($B61="PARCELADO ATÉ 12X",$D61-($D61*TAXAS!$F$26))/12,IF($A61=TAXAS!$A$27,IF($B61="PARCELADO ATÉ 12X",$D61-($D61*TAXAS!$F$27))/12))))))))))))))))))))))))/1</f>
        <v>0</v>
      </c>
      <c r="J61" s="8">
        <f t="shared" si="0"/>
        <v>0</v>
      </c>
      <c r="K61" s="10" t="b">
        <f>IF($B61="PARCELADO ATÉ 3X",($D61-($D61*TAXAS!$D$4))-$J61)</f>
        <v>0</v>
      </c>
      <c r="L61" s="10" t="b">
        <f>IF($B61="PARCELADO ATÉ 6X",($D61-($D61*TAXAS!$E$4))-$J61)</f>
        <v>0</v>
      </c>
      <c r="M61" s="10" t="b">
        <f>IF($B61="PARCELADO ATÉ 12X",($D61-($D61*TAXAS!$F$4))-$J61)</f>
        <v>0</v>
      </c>
      <c r="N61" s="8">
        <f t="shared" si="1"/>
        <v>0</v>
      </c>
      <c r="O61" s="10">
        <f t="shared" si="2"/>
        <v>0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1:31" ht="15.75" customHeight="1" x14ac:dyDescent="0.2">
      <c r="A62" s="3"/>
      <c r="B62" s="5"/>
      <c r="C62" s="6"/>
      <c r="D62" s="42"/>
      <c r="E62" s="8">
        <f>IF($A62="VISA",IF($B62="DÉBITO",$D62-($D62*TAXAS!$B$4)),IF($A62="MASTER",IF($B62="DÉBITO",$D62-($D62*TAXAS!$B$5)),IF($A62="ELO", IF($B62="DÉBITO",$D62-($D62*TAXAS!$B$6)),IF($A62="HIPERCARD",IF($B62="DÉBITO",$D62-($D62*TAXAS!$B$7)),IF($A62="DINERS",IF($B62="DÉBITO",$D62-($D62*TAXAS!$B$8)),IF($A62="AMERICA EXPRESS",IF($B62="DÉBITO",$D62-($D62*TAXAS!$B$9)),IF($A62=TAXAS!$A$10,IF($B62="DÉBITO",$D62-($D62*TAXAS!$B$10)), IF($A62=TAXAS!$A$11,IF($B62="DÉBITO",$D62-($D62*TAXAS!$B$11)), IF($A62=TAXAS!$A$12,IF($B62="DÉBITO",$D62-($D62*TAXAS!$B$12)), IF($A62=TAXAS!$A$13,IF($B62="DÉBITO",$D62-($D62*TAXAS!$B$13)), IF($A62=TAXAS!$A$14,IF($B62="DÉBITO",$D62-($D62*TAXAS!$B$14)), IF($A62=TAXAS!$A$15,IF($B62="DÉBITO",$D62-($D62*TAXAS!$B$15)), IF($A62=TAXAS!$A$16,IF($B62="DÉBITO",$D62-($D62*TAXAS!$B$16)), IF($A62=TAXAS!$A$17,IF($B62="DÉBITO",$D62-($D62*TAXAS!$B$17)), IF($A62=TAXAS!$A$18,IF($B62="DÉBITO",$D62-($D62*TAXAS!$B$18)), IF($A62=TAXAS!$A$19,IF($B62="DÉBITO",$D62-($D62*TAXAS!$B$19)), IF($A62=TAXAS!$A$20,IF($B62="DÉBITO",$D62-($D62*TAXAS!$B$20)), IF($A62=TAXAS!$A$21,IF($B62="DÉBITO",$D62-($D62*TAXAS!$B$21)), IF($A62=TAXAS!$A$22,IF($B62="DÉBITO",$D62-($D62*TAXAS!$B$22)), IF($A62=TAXAS!$A$23,IF($B62="DÉBITO",$D62-($D62*TAXAS!$B$23)), IF($A62=TAXAS!$A$24,IF($B62="DÉBITO",$D62-($D62*TAXAS!$B$24)), IF($A62=TAXAS!$A$25,IF($B62="DÉBITO",$D62-($D62*TAXAS!$B$25)), IF($A62=TAXAS!$A$26,IF($B62="DÉBITO",$D62-($D62*TAXAS!$B$26)), IF($A62=TAXAS!$A$27,IF($B62="DÉBITO",$D62-($D62*TAXAS!$B$27))))))))))))))))))))))))))/1</f>
        <v>0</v>
      </c>
      <c r="F62" s="8">
        <f>IF($A62="VISA",IF($B62="CRÉDITO",$D62-($D62*TAXAS!$C$4)),IF($A62="MASTER",IF($B62="CRÉDITO",$D62-($D62*TAXAS!$C$5)),IF($A62="ELO", IF($B62="CRÉDITO",$D62-($D62*TAXAS!$C$6)),IF($A62="HIPERCARD",IF($B62="CRÉDITO",$D62-($D62*TAXAS!$C$7)),IF($A62="DINERS",IF($B62="CRÉDITO",$D62-($D62*TAXAS!$C$8)),IF($A62="AMERICA EXPRESS",IF($B62="CRÉDITO",$D62-($D62*TAXAS!$C$9)),IF($A62=TAXAS!$A$10,IF($B62="CRÉDITO",$D62-($D62*TAXAS!$C$10)), IF($A62=TAXAS!$A$11,IF($B62="CRÉDITO",$D62-($D62*TAXAS!$C$11)), IF($A62=TAXAS!$A$12,IF($B62="CRÉDITO",$D62-($D62*TAXAS!$C$12)), IF($A62=TAXAS!$A$13,IF($B62="CRÉDITO",$D62-($D62*TAXAS!$C$13)), IF($A62=TAXAS!$A$14,IF($B62="CRÉDITO",$D62-($D62*TAXAS!$C$14)), IF($A62=TAXAS!$A$15,IF($B62="CRÉDITO",$D62-($D62*TAXAS!$C$15)), IF($A62=TAXAS!$A$16,IF($B62="CRÉDITO",$D62-($D62*TAXAS!$C$16)), IF($A62=TAXAS!$A$17,IF($B62="CRÉDITO",$D62-($D62*TAXAS!$C$17)), IF($A62=TAXAS!$A$18,IF($B62="CRÉDITO",$D62-($D62*TAXAS!$C$18)), IF($A62=TAXAS!$A$19,IF($B62="CRÉDITO",$D62-($D62*TAXAS!$C$19)), IF($A62=TAXAS!$A$20,IF($B62="CRÉDITO",$D62-($D62*TAXAS!$C$20)), IF($A62=TAXAS!$A$21,IF($B62="CRÉDITO",$D62-($D62*TAXAS!$C$21)), IF($A62=TAXAS!$A$22,IF($B62="CRÉDITO",$D62-($D62*TAXAS!$C$22)), IF($A62=TAXAS!$A$23,IF($B62="CRÉDITO",$D62-($D62*TAXAS!$C$23)), IF($A62=TAXAS!$A$24,IF($B62="CRÉDITO",$D62-($D62*TAXAS!$C$24)), IF($A62=TAXAS!$A$25,IF($B62="CRÉDITO",$D62-($D62*TAXAS!$C$25)), IF($A62=TAXAS!$A$26,IF($B62="CRÉDITO",$D62-($D62*TAXAS!$C$26)), IF($A62=TAXAS!$A$27,IF($B62="CRÉDITO",$D62-($D62*TAXAS!$C$27))))))))))))))))))))))))))/1</f>
        <v>0</v>
      </c>
      <c r="G62" s="9">
        <f>IF($A62="VISA",IF($B62="PARCELADO ATÉ 3X",$D62-(D62*TAXAS!$D$4))/3,IF($A62="MASTER",IF($B62="PARCELADO ATÉ 3X",$D62-(D62*TAXAS!$D$5))/3,IF($A62="ELO",IF($B62="PARCELADO ATÉ 3X",$D62-(D62*TAXAS!$D$6))/3,IF($A62="HIPERCARD",IF($B62="PARCELADO ATÉ 3X",$D62-(D62*TAXAS!$D$7))/3,IF($A62="DINERS",IF($B62="PARCELADO ATÉ 3X",$D62-(D62*TAXAS!$D$8))/3,IF($A62="AMERICA EXPRESS",IF($B62="PARCELADO ATÉ 3X",$D62-(D62*TAXAS!$D$9))/3,IF($A62=TAXAS!$A$10,IF($B62="PARCELADO ATÉ 3X",$D62-($D62*TAXAS!$D$10))/3,IF($A62=TAXAS!$A$11,IF($B62="PARCELADO ATÉ 3X",$D62-($D62*TAXAS!$D$11))/3,IF($A62=TAXAS!$A$12,IF($B62="PARCELADO ATÉ 3X",$D62-($D62*TAXAS!$D$12))/3,IF($A62=TAXAS!$A$13,IF($B62="PARCELADO ATÉ 3X",$D62-($D62*TAXAS!$D$13))/3,IF($A62=TAXAS!$A$14,IF($B62="PARCELADO ATÉ 3X",$D62-($D62*TAXAS!$D$14))/3,IF($A62=TAXAS!$A$15,IF($B62="PARCELADO ATÉ 3X",$D62-($D62*TAXAS!$D$15))/3,IF($A62=TAXAS!$A$16,IF($B62="PARCELADO ATÉ 3X",$D62-($D62*TAXAS!$D$16))/3,IF($A62=TAXAS!$A$17,IF($B62="PARCELADO ATÉ 3X",$D62-($D62*TAXAS!$D$17))/3,IF($A62=TAXAS!$A$18,IF($B62="PARCELADO ATÉ 3X",$D62-($D62*TAXAS!$D$18))/3,IF($A62=TAXAS!$A$19,IF($B62="PARCELADO ATÉ 3X",$D62-($D62*TAXAS!$D$19))/3,IF($A62=TAXAS!$A$20,IF($B62="PARCELADO ATÉ 3X",$D62-($D62*TAXAS!$D$20))/3,IF($A62=TAXAS!$A$21,IF($B62="PARCELADO ATÉ 3X",$D62-($D62*TAXAS!$D$21))/3,IF($A62=TAXAS!$A$22,IF($B62="PARCELADO ATÉ 3X",$D62-($D62*TAXAS!$D$22))/3,IF($A62=TAXAS!$A$23,IF($B62="PARCELADO ATÉ 3X",$D62-($D62*TAXAS!$D$23))/3,IF($A62=TAXAS!$A$24,IF($B62="PARCELADO ATÉ 3X",$D62-($D62*TAXAS!$D$24))/3,IF($A62=TAXAS!$A$25,IF($B62="PARCELADO ATÉ 3X",$D62-($D62*TAXAS!$D$25))/3,IF($A62=TAXAS!$A$26,IF($B62="PARCELADO ATÉ 3X",$D62-($D62*TAXAS!$D$26))/3,IF($A62=TAXAS!$A$27,IF($B62="PARCELADO ATÉ 3X",$D62-($D62*TAXAS!$D$27))/3))))))))))))))))))))))))/1</f>
        <v>0</v>
      </c>
      <c r="H62" s="9">
        <f>IF($A62="VISA",IF($B62="PARCELADO ATÉ 6X",$D62-(D62*TAXAS!$E$4))/6,IF($A62="MASTER",IF($B62="PARCELADO ATÉ 6X",$D62-(D62*TAXAS!$E$5))/6,IF($A62="ELO",IF($B62="PARCELADO ATÉ 6X",$D62-(D62*TAXAS!$E$6))/6,IF($A62="HIPERCARD",IF($B62="PARCELADO ATÉ 6X",$D62-(D62*TAXAS!$E$7))/6,IF($A62="DINERS",IF($B62="PARCELADO ATÉ 6X",$D62-(D62*TAXAS!$E$8))/6,IF($A62="AMERICA EXPRESS",IF($B62="PARCELADO ATÉ 6X",$D62-(D62*TAXAS!$E$9))/6,IF($A62=TAXAS!$A$10,IF($B62="PARCELADO ATÉ 6X",$D62-($D62*TAXAS!$E$10))/6,IF($A62=TAXAS!$A$11,IF($B62="PARCELADO ATÉ 6X",$D62-($D62*TAXAS!$E$11))/6,IF($A62=TAXAS!$A$12,IF($B62="PARCELADO ATÉ 6X",$D62-($D62*TAXAS!$E$12))/6,IF($A62=TAXAS!$A$13,IF($B62="PARCELADO ATÉ 6X",$D62-($D62*TAXAS!$E$13))/6,IF($A62=TAXAS!$A$14,IF($B62="PARCELADO ATÉ 6X",$D62-($D62*TAXAS!$E$14))/6,IF($A62=TAXAS!$A$15,IF($B62="PARCELADO ATÉ 6X",$D62-($D62*TAXAS!$E$15))/6,IF($A62=TAXAS!$A$16,IF($B62="PARCELADO ATÉ 6X",$D62-($D62*TAXAS!$E$16))/6,IF($A62=TAXAS!$A$17,IF($B62="PARCELADO ATÉ 6X",$D62-($D62*TAXAS!$E$17))/6,IF($A62=TAXAS!$A$18,IF($B62="PARCELADO ATÉ 6X",$D62-($D62*TAXAS!$E$18))/6,IF($A62=TAXAS!$A$19,IF($B62="PARCELADO ATÉ 6X",$D62-($D62*TAXAS!$E$19))/6,IF($A62=TAXAS!$A$20,IF($B62="PARCELADO ATÉ 6X",$D62-($D62*TAXAS!$E$20))/6,IF($A62=TAXAS!$A$21,IF($B62="PARCELADO ATÉ 6X",$D62-($D62*TAXAS!$E$21))/6,IF($A62=TAXAS!$A$22,IF($B62="PARCELADO ATÉ 6X",$D62-($D62*TAXAS!$E$22))/6,IF($A62=TAXAS!$A$23,IF($B62="PARCELADO ATÉ 6X",$D62-($D62*TAXAS!$E$23))/6,IF($A62=TAXAS!$A$24,IF($B62="PARCELADO ATÉ 6X",$D62-($D62*TAXAS!$E$24))/6,IF($A62=TAXAS!$A$25,IF($B62="PARCELADO ATÉ 6X",$D62-($D62*TAXAS!$E$25))/6,IF($A62=TAXAS!$A$26,IF($B62="PARCELADO ATÉ 6X",$D62-($D62*TAXAS!$E$26))/6,IF($A62=TAXAS!$A$27,IF($B62="PARCELADO ATÉ 6X",$D62-($D62*TAXAS!$E$27))/6))))))))))))))))))))))))/1</f>
        <v>0</v>
      </c>
      <c r="I62" s="9">
        <f>IF($A62="VISA",IF($B62="PARCELADO ATÉ 12X",$D62-(D62*TAXAS!$F$4))/12,IF($A62="MASTER",IF($B62="PARCELADO ATÉ 12X",$D62-(D62*TAXAS!$F$5))/12,IF($A62="ELO",IF($B62="PARCELADO ATÉ 12X",$D62-(D62*TAXAS!$F$6))/12,IF($A62="HIPERCARD",IF($B62="PARCELADO ATÉ 12X",$D62-(D62*TAXAS!$F$7))/12,IF($A62="DINERS",IF($B62="PARCELADO ATÉ 12X",$D62-(D62*TAXAS!$F$8))/12,IF($A62="AMERICA EXPRESS",IF($B62="PARCELADO ATÉ 12X",$D62-(D62*TAXAS!$F$9))/12,IF($A62=TAXAS!$A$10,IF($B62="PARCELADO ATÉ 12X",$D62-($D62*TAXAS!$F$10))/12,IF($A62=TAXAS!$A$11,IF($B62="PARCELADO ATÉ 12X",$D62-($D62*TAXAS!$F$11))/12,IF($A62=TAXAS!$A$12,IF($B62="PARCELADO ATÉ 12X",$D62-($D62*TAXAS!$F$12))/12,IF($A62=TAXAS!$A$13,IF($B62="PARCELADO ATÉ 12X",$D62-($D62*TAXAS!$F$13))/12,IF($A62=TAXAS!$A$14,IF($B62="PARCELADO ATÉ 12X",$D62-($D62*TAXAS!$F$14))/12,IF($A62=TAXAS!$A$15,IF($B62="PARCELADO ATÉ 12X",$D62-($D62*TAXAS!$F$15))/12,IF($A62=TAXAS!$A$16,IF($B62="PARCELADO ATÉ 12X",$D62-($D62*TAXAS!$F$16))/12,IF($A62=TAXAS!$A$17,IF($B62="PARCELADO ATÉ 12X",$D62-($D62*TAXAS!$F$17))/12,IF($A62=TAXAS!$A$18,IF($B62="PARCELADO ATÉ 12X",$D62-($D62*TAXAS!$F$18))/12,IF($A62=TAXAS!$A$19,IF($B62="PARCELADO ATÉ 12X",$D62-($D62*TAXAS!$F$19))/12,IF($A62=TAXAS!$A$20,IF($B62="PARCELADO ATÉ 12X",$D62-($D62*TAXAS!$F$20))/12,IF($A62=TAXAS!$A$21,IF($B62="PARCELADO ATÉ 12X",$D62-($D62*TAXAS!$F$21))/12,IF($A62=TAXAS!$A$22,IF($B62="PARCELADO ATÉ 12X",$D62-($D62*TAXAS!$F$22))/12,IF($A62=TAXAS!$A$23,IF($B62="PARCELADO ATÉ 12X",$D62-($D62*TAXAS!$F$23))/12,IF($A62=TAXAS!$A$24,IF($B62="PARCELADO ATÉ 12X",$D62-($D62*TAXAS!$F$24))/12,IF($A62=TAXAS!$A$25,IF($B62="PARCELADO ATÉ 12X",$D62-($D62*TAXAS!$F$25))/12,IF($A62=TAXAS!$A$26,IF($B62="PARCELADO ATÉ 12X",$D62-($D62*TAXAS!$F$26))/12,IF($A62=TAXAS!$A$27,IF($B62="PARCELADO ATÉ 12X",$D62-($D62*TAXAS!$F$27))/12))))))))))))))))))))))))/1</f>
        <v>0</v>
      </c>
      <c r="J62" s="8">
        <f t="shared" si="0"/>
        <v>0</v>
      </c>
      <c r="K62" s="10" t="b">
        <f>IF($B62="PARCELADO ATÉ 3X",($D62-($D62*TAXAS!$D$4))-$J62)</f>
        <v>0</v>
      </c>
      <c r="L62" s="10" t="b">
        <f>IF($B62="PARCELADO ATÉ 6X",($D62-($D62*TAXAS!$E$4))-$J62)</f>
        <v>0</v>
      </c>
      <c r="M62" s="10" t="b">
        <f>IF($B62="PARCELADO ATÉ 12X",($D62-($D62*TAXAS!$F$4))-$J62)</f>
        <v>0</v>
      </c>
      <c r="N62" s="8">
        <f t="shared" si="1"/>
        <v>0</v>
      </c>
      <c r="O62" s="10">
        <f t="shared" si="2"/>
        <v>0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1:31" ht="15.75" customHeight="1" x14ac:dyDescent="0.2">
      <c r="A63" s="3"/>
      <c r="B63" s="5"/>
      <c r="C63" s="6"/>
      <c r="D63" s="42"/>
      <c r="E63" s="8">
        <f>IF($A63="VISA",IF($B63="DÉBITO",$D63-($D63*TAXAS!$B$4)),IF($A63="MASTER",IF($B63="DÉBITO",$D63-($D63*TAXAS!$B$5)),IF($A63="ELO", IF($B63="DÉBITO",$D63-($D63*TAXAS!$B$6)),IF($A63="HIPERCARD",IF($B63="DÉBITO",$D63-($D63*TAXAS!$B$7)),IF($A63="DINERS",IF($B63="DÉBITO",$D63-($D63*TAXAS!$B$8)),IF($A63="AMERICA EXPRESS",IF($B63="DÉBITO",$D63-($D63*TAXAS!$B$9)),IF($A63=TAXAS!$A$10,IF($B63="DÉBITO",$D63-($D63*TAXAS!$B$10)), IF($A63=TAXAS!$A$11,IF($B63="DÉBITO",$D63-($D63*TAXAS!$B$11)), IF($A63=TAXAS!$A$12,IF($B63="DÉBITO",$D63-($D63*TAXAS!$B$12)), IF($A63=TAXAS!$A$13,IF($B63="DÉBITO",$D63-($D63*TAXAS!$B$13)), IF($A63=TAXAS!$A$14,IF($B63="DÉBITO",$D63-($D63*TAXAS!$B$14)), IF($A63=TAXAS!$A$15,IF($B63="DÉBITO",$D63-($D63*TAXAS!$B$15)), IF($A63=TAXAS!$A$16,IF($B63="DÉBITO",$D63-($D63*TAXAS!$B$16)), IF($A63=TAXAS!$A$17,IF($B63="DÉBITO",$D63-($D63*TAXAS!$B$17)), IF($A63=TAXAS!$A$18,IF($B63="DÉBITO",$D63-($D63*TAXAS!$B$18)), IF($A63=TAXAS!$A$19,IF($B63="DÉBITO",$D63-($D63*TAXAS!$B$19)), IF($A63=TAXAS!$A$20,IF($B63="DÉBITO",$D63-($D63*TAXAS!$B$20)), IF($A63=TAXAS!$A$21,IF($B63="DÉBITO",$D63-($D63*TAXAS!$B$21)), IF($A63=TAXAS!$A$22,IF($B63="DÉBITO",$D63-($D63*TAXAS!$B$22)), IF($A63=TAXAS!$A$23,IF($B63="DÉBITO",$D63-($D63*TAXAS!$B$23)), IF($A63=TAXAS!$A$24,IF($B63="DÉBITO",$D63-($D63*TAXAS!$B$24)), IF($A63=TAXAS!$A$25,IF($B63="DÉBITO",$D63-($D63*TAXAS!$B$25)), IF($A63=TAXAS!$A$26,IF($B63="DÉBITO",$D63-($D63*TAXAS!$B$26)), IF($A63=TAXAS!$A$27,IF($B63="DÉBITO",$D63-($D63*TAXAS!$B$27))))))))))))))))))))))))))/1</f>
        <v>0</v>
      </c>
      <c r="F63" s="8">
        <f>IF($A63="VISA",IF($B63="CRÉDITO",$D63-($D63*TAXAS!$C$4)),IF($A63="MASTER",IF($B63="CRÉDITO",$D63-($D63*TAXAS!$C$5)),IF($A63="ELO", IF($B63="CRÉDITO",$D63-($D63*TAXAS!$C$6)),IF($A63="HIPERCARD",IF($B63="CRÉDITO",$D63-($D63*TAXAS!$C$7)),IF($A63="DINERS",IF($B63="CRÉDITO",$D63-($D63*TAXAS!$C$8)),IF($A63="AMERICA EXPRESS",IF($B63="CRÉDITO",$D63-($D63*TAXAS!$C$9)),IF($A63=TAXAS!$A$10,IF($B63="CRÉDITO",$D63-($D63*TAXAS!$C$10)), IF($A63=TAXAS!$A$11,IF($B63="CRÉDITO",$D63-($D63*TAXAS!$C$11)), IF($A63=TAXAS!$A$12,IF($B63="CRÉDITO",$D63-($D63*TAXAS!$C$12)), IF($A63=TAXAS!$A$13,IF($B63="CRÉDITO",$D63-($D63*TAXAS!$C$13)), IF($A63=TAXAS!$A$14,IF($B63="CRÉDITO",$D63-($D63*TAXAS!$C$14)), IF($A63=TAXAS!$A$15,IF($B63="CRÉDITO",$D63-($D63*TAXAS!$C$15)), IF($A63=TAXAS!$A$16,IF($B63="CRÉDITO",$D63-($D63*TAXAS!$C$16)), IF($A63=TAXAS!$A$17,IF($B63="CRÉDITO",$D63-($D63*TAXAS!$C$17)), IF($A63=TAXAS!$A$18,IF($B63="CRÉDITO",$D63-($D63*TAXAS!$C$18)), IF($A63=TAXAS!$A$19,IF($B63="CRÉDITO",$D63-($D63*TAXAS!$C$19)), IF($A63=TAXAS!$A$20,IF($B63="CRÉDITO",$D63-($D63*TAXAS!$C$20)), IF($A63=TAXAS!$A$21,IF($B63="CRÉDITO",$D63-($D63*TAXAS!$C$21)), IF($A63=TAXAS!$A$22,IF($B63="CRÉDITO",$D63-($D63*TAXAS!$C$22)), IF($A63=TAXAS!$A$23,IF($B63="CRÉDITO",$D63-($D63*TAXAS!$C$23)), IF($A63=TAXAS!$A$24,IF($B63="CRÉDITO",$D63-($D63*TAXAS!$C$24)), IF($A63=TAXAS!$A$25,IF($B63="CRÉDITO",$D63-($D63*TAXAS!$C$25)), IF($A63=TAXAS!$A$26,IF($B63="CRÉDITO",$D63-($D63*TAXAS!$C$26)), IF($A63=TAXAS!$A$27,IF($B63="CRÉDITO",$D63-($D63*TAXAS!$C$27))))))))))))))))))))))))))/1</f>
        <v>0</v>
      </c>
      <c r="G63" s="9">
        <f>IF($A63="VISA",IF($B63="PARCELADO ATÉ 3X",$D63-(D63*TAXAS!$D$4))/3,IF($A63="MASTER",IF($B63="PARCELADO ATÉ 3X",$D63-(D63*TAXAS!$D$5))/3,IF($A63="ELO",IF($B63="PARCELADO ATÉ 3X",$D63-(D63*TAXAS!$D$6))/3,IF($A63="HIPERCARD",IF($B63="PARCELADO ATÉ 3X",$D63-(D63*TAXAS!$D$7))/3,IF($A63="DINERS",IF($B63="PARCELADO ATÉ 3X",$D63-(D63*TAXAS!$D$8))/3,IF($A63="AMERICA EXPRESS",IF($B63="PARCELADO ATÉ 3X",$D63-(D63*TAXAS!$D$9))/3,IF($A63=TAXAS!$A$10,IF($B63="PARCELADO ATÉ 3X",$D63-($D63*TAXAS!$D$10))/3,IF($A63=TAXAS!$A$11,IF($B63="PARCELADO ATÉ 3X",$D63-($D63*TAXAS!$D$11))/3,IF($A63=TAXAS!$A$12,IF($B63="PARCELADO ATÉ 3X",$D63-($D63*TAXAS!$D$12))/3,IF($A63=TAXAS!$A$13,IF($B63="PARCELADO ATÉ 3X",$D63-($D63*TAXAS!$D$13))/3,IF($A63=TAXAS!$A$14,IF($B63="PARCELADO ATÉ 3X",$D63-($D63*TAXAS!$D$14))/3,IF($A63=TAXAS!$A$15,IF($B63="PARCELADO ATÉ 3X",$D63-($D63*TAXAS!$D$15))/3,IF($A63=TAXAS!$A$16,IF($B63="PARCELADO ATÉ 3X",$D63-($D63*TAXAS!$D$16))/3,IF($A63=TAXAS!$A$17,IF($B63="PARCELADO ATÉ 3X",$D63-($D63*TAXAS!$D$17))/3,IF($A63=TAXAS!$A$18,IF($B63="PARCELADO ATÉ 3X",$D63-($D63*TAXAS!$D$18))/3,IF($A63=TAXAS!$A$19,IF($B63="PARCELADO ATÉ 3X",$D63-($D63*TAXAS!$D$19))/3,IF($A63=TAXAS!$A$20,IF($B63="PARCELADO ATÉ 3X",$D63-($D63*TAXAS!$D$20))/3,IF($A63=TAXAS!$A$21,IF($B63="PARCELADO ATÉ 3X",$D63-($D63*TAXAS!$D$21))/3,IF($A63=TAXAS!$A$22,IF($B63="PARCELADO ATÉ 3X",$D63-($D63*TAXAS!$D$22))/3,IF($A63=TAXAS!$A$23,IF($B63="PARCELADO ATÉ 3X",$D63-($D63*TAXAS!$D$23))/3,IF($A63=TAXAS!$A$24,IF($B63="PARCELADO ATÉ 3X",$D63-($D63*TAXAS!$D$24))/3,IF($A63=TAXAS!$A$25,IF($B63="PARCELADO ATÉ 3X",$D63-($D63*TAXAS!$D$25))/3,IF($A63=TAXAS!$A$26,IF($B63="PARCELADO ATÉ 3X",$D63-($D63*TAXAS!$D$26))/3,IF($A63=TAXAS!$A$27,IF($B63="PARCELADO ATÉ 3X",$D63-($D63*TAXAS!$D$27))/3))))))))))))))))))))))))/1</f>
        <v>0</v>
      </c>
      <c r="H63" s="9">
        <f>IF($A63="VISA",IF($B63="PARCELADO ATÉ 6X",$D63-(D63*TAXAS!$E$4))/6,IF($A63="MASTER",IF($B63="PARCELADO ATÉ 6X",$D63-(D63*TAXAS!$E$5))/6,IF($A63="ELO",IF($B63="PARCELADO ATÉ 6X",$D63-(D63*TAXAS!$E$6))/6,IF($A63="HIPERCARD",IF($B63="PARCELADO ATÉ 6X",$D63-(D63*TAXAS!$E$7))/6,IF($A63="DINERS",IF($B63="PARCELADO ATÉ 6X",$D63-(D63*TAXAS!$E$8))/6,IF($A63="AMERICA EXPRESS",IF($B63="PARCELADO ATÉ 6X",$D63-(D63*TAXAS!$E$9))/6,IF($A63=TAXAS!$A$10,IF($B63="PARCELADO ATÉ 6X",$D63-($D63*TAXAS!$E$10))/6,IF($A63=TAXAS!$A$11,IF($B63="PARCELADO ATÉ 6X",$D63-($D63*TAXAS!$E$11))/6,IF($A63=TAXAS!$A$12,IF($B63="PARCELADO ATÉ 6X",$D63-($D63*TAXAS!$E$12))/6,IF($A63=TAXAS!$A$13,IF($B63="PARCELADO ATÉ 6X",$D63-($D63*TAXAS!$E$13))/6,IF($A63=TAXAS!$A$14,IF($B63="PARCELADO ATÉ 6X",$D63-($D63*TAXAS!$E$14))/6,IF($A63=TAXAS!$A$15,IF($B63="PARCELADO ATÉ 6X",$D63-($D63*TAXAS!$E$15))/6,IF($A63=TAXAS!$A$16,IF($B63="PARCELADO ATÉ 6X",$D63-($D63*TAXAS!$E$16))/6,IF($A63=TAXAS!$A$17,IF($B63="PARCELADO ATÉ 6X",$D63-($D63*TAXAS!$E$17))/6,IF($A63=TAXAS!$A$18,IF($B63="PARCELADO ATÉ 6X",$D63-($D63*TAXAS!$E$18))/6,IF($A63=TAXAS!$A$19,IF($B63="PARCELADO ATÉ 6X",$D63-($D63*TAXAS!$E$19))/6,IF($A63=TAXAS!$A$20,IF($B63="PARCELADO ATÉ 6X",$D63-($D63*TAXAS!$E$20))/6,IF($A63=TAXAS!$A$21,IF($B63="PARCELADO ATÉ 6X",$D63-($D63*TAXAS!$E$21))/6,IF($A63=TAXAS!$A$22,IF($B63="PARCELADO ATÉ 6X",$D63-($D63*TAXAS!$E$22))/6,IF($A63=TAXAS!$A$23,IF($B63="PARCELADO ATÉ 6X",$D63-($D63*TAXAS!$E$23))/6,IF($A63=TAXAS!$A$24,IF($B63="PARCELADO ATÉ 6X",$D63-($D63*TAXAS!$E$24))/6,IF($A63=TAXAS!$A$25,IF($B63="PARCELADO ATÉ 6X",$D63-($D63*TAXAS!$E$25))/6,IF($A63=TAXAS!$A$26,IF($B63="PARCELADO ATÉ 6X",$D63-($D63*TAXAS!$E$26))/6,IF($A63=TAXAS!$A$27,IF($B63="PARCELADO ATÉ 6X",$D63-($D63*TAXAS!$E$27))/6))))))))))))))))))))))))/1</f>
        <v>0</v>
      </c>
      <c r="I63" s="9">
        <f>IF($A63="VISA",IF($B63="PARCELADO ATÉ 12X",$D63-(D63*TAXAS!$F$4))/12,IF($A63="MASTER",IF($B63="PARCELADO ATÉ 12X",$D63-(D63*TAXAS!$F$5))/12,IF($A63="ELO",IF($B63="PARCELADO ATÉ 12X",$D63-(D63*TAXAS!$F$6))/12,IF($A63="HIPERCARD",IF($B63="PARCELADO ATÉ 12X",$D63-(D63*TAXAS!$F$7))/12,IF($A63="DINERS",IF($B63="PARCELADO ATÉ 12X",$D63-(D63*TAXAS!$F$8))/12,IF($A63="AMERICA EXPRESS",IF($B63="PARCELADO ATÉ 12X",$D63-(D63*TAXAS!$F$9))/12,IF($A63=TAXAS!$A$10,IF($B63="PARCELADO ATÉ 12X",$D63-($D63*TAXAS!$F$10))/12,IF($A63=TAXAS!$A$11,IF($B63="PARCELADO ATÉ 12X",$D63-($D63*TAXAS!$F$11))/12,IF($A63=TAXAS!$A$12,IF($B63="PARCELADO ATÉ 12X",$D63-($D63*TAXAS!$F$12))/12,IF($A63=TAXAS!$A$13,IF($B63="PARCELADO ATÉ 12X",$D63-($D63*TAXAS!$F$13))/12,IF($A63=TAXAS!$A$14,IF($B63="PARCELADO ATÉ 12X",$D63-($D63*TAXAS!$F$14))/12,IF($A63=TAXAS!$A$15,IF($B63="PARCELADO ATÉ 12X",$D63-($D63*TAXAS!$F$15))/12,IF($A63=TAXAS!$A$16,IF($B63="PARCELADO ATÉ 12X",$D63-($D63*TAXAS!$F$16))/12,IF($A63=TAXAS!$A$17,IF($B63="PARCELADO ATÉ 12X",$D63-($D63*TAXAS!$F$17))/12,IF($A63=TAXAS!$A$18,IF($B63="PARCELADO ATÉ 12X",$D63-($D63*TAXAS!$F$18))/12,IF($A63=TAXAS!$A$19,IF($B63="PARCELADO ATÉ 12X",$D63-($D63*TAXAS!$F$19))/12,IF($A63=TAXAS!$A$20,IF($B63="PARCELADO ATÉ 12X",$D63-($D63*TAXAS!$F$20))/12,IF($A63=TAXAS!$A$21,IF($B63="PARCELADO ATÉ 12X",$D63-($D63*TAXAS!$F$21))/12,IF($A63=TAXAS!$A$22,IF($B63="PARCELADO ATÉ 12X",$D63-($D63*TAXAS!$F$22))/12,IF($A63=TAXAS!$A$23,IF($B63="PARCELADO ATÉ 12X",$D63-($D63*TAXAS!$F$23))/12,IF($A63=TAXAS!$A$24,IF($B63="PARCELADO ATÉ 12X",$D63-($D63*TAXAS!$F$24))/12,IF($A63=TAXAS!$A$25,IF($B63="PARCELADO ATÉ 12X",$D63-($D63*TAXAS!$F$25))/12,IF($A63=TAXAS!$A$26,IF($B63="PARCELADO ATÉ 12X",$D63-($D63*TAXAS!$F$26))/12,IF($A63=TAXAS!$A$27,IF($B63="PARCELADO ATÉ 12X",$D63-($D63*TAXAS!$F$27))/12))))))))))))))))))))))))/1</f>
        <v>0</v>
      </c>
      <c r="J63" s="8">
        <f t="shared" si="0"/>
        <v>0</v>
      </c>
      <c r="K63" s="10" t="b">
        <f>IF($B63="PARCELADO ATÉ 3X",($D63-($D63*TAXAS!$D$4))-$J63)</f>
        <v>0</v>
      </c>
      <c r="L63" s="10" t="b">
        <f>IF($B63="PARCELADO ATÉ 6X",($D63-($D63*TAXAS!$E$4))-$J63)</f>
        <v>0</v>
      </c>
      <c r="M63" s="10" t="b">
        <f>IF($B63="PARCELADO ATÉ 12X",($D63-($D63*TAXAS!$F$4))-$J63)</f>
        <v>0</v>
      </c>
      <c r="N63" s="8">
        <f t="shared" si="1"/>
        <v>0</v>
      </c>
      <c r="O63" s="10">
        <f t="shared" si="2"/>
        <v>0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1:31" ht="15.75" customHeight="1" x14ac:dyDescent="0.2">
      <c r="A64" s="3"/>
      <c r="B64" s="5"/>
      <c r="C64" s="6"/>
      <c r="D64" s="42"/>
      <c r="E64" s="8">
        <f>IF($A64="VISA",IF($B64="DÉBITO",$D64-($D64*TAXAS!$B$4)),IF($A64="MASTER",IF($B64="DÉBITO",$D64-($D64*TAXAS!$B$5)),IF($A64="ELO", IF($B64="DÉBITO",$D64-($D64*TAXAS!$B$6)),IF($A64="HIPERCARD",IF($B64="DÉBITO",$D64-($D64*TAXAS!$B$7)),IF($A64="DINERS",IF($B64="DÉBITO",$D64-($D64*TAXAS!$B$8)),IF($A64="AMERICA EXPRESS",IF($B64="DÉBITO",$D64-($D64*TAXAS!$B$9)),IF($A64=TAXAS!$A$10,IF($B64="DÉBITO",$D64-($D64*TAXAS!$B$10)), IF($A64=TAXAS!$A$11,IF($B64="DÉBITO",$D64-($D64*TAXAS!$B$11)), IF($A64=TAXAS!$A$12,IF($B64="DÉBITO",$D64-($D64*TAXAS!$B$12)), IF($A64=TAXAS!$A$13,IF($B64="DÉBITO",$D64-($D64*TAXAS!$B$13)), IF($A64=TAXAS!$A$14,IF($B64="DÉBITO",$D64-($D64*TAXAS!$B$14)), IF($A64=TAXAS!$A$15,IF($B64="DÉBITO",$D64-($D64*TAXAS!$B$15)), IF($A64=TAXAS!$A$16,IF($B64="DÉBITO",$D64-($D64*TAXAS!$B$16)), IF($A64=TAXAS!$A$17,IF($B64="DÉBITO",$D64-($D64*TAXAS!$B$17)), IF($A64=TAXAS!$A$18,IF($B64="DÉBITO",$D64-($D64*TAXAS!$B$18)), IF($A64=TAXAS!$A$19,IF($B64="DÉBITO",$D64-($D64*TAXAS!$B$19)), IF($A64=TAXAS!$A$20,IF($B64="DÉBITO",$D64-($D64*TAXAS!$B$20)), IF($A64=TAXAS!$A$21,IF($B64="DÉBITO",$D64-($D64*TAXAS!$B$21)), IF($A64=TAXAS!$A$22,IF($B64="DÉBITO",$D64-($D64*TAXAS!$B$22)), IF($A64=TAXAS!$A$23,IF($B64="DÉBITO",$D64-($D64*TAXAS!$B$23)), IF($A64=TAXAS!$A$24,IF($B64="DÉBITO",$D64-($D64*TAXAS!$B$24)), IF($A64=TAXAS!$A$25,IF($B64="DÉBITO",$D64-($D64*TAXAS!$B$25)), IF($A64=TAXAS!$A$26,IF($B64="DÉBITO",$D64-($D64*TAXAS!$B$26)), IF($A64=TAXAS!$A$27,IF($B64="DÉBITO",$D64-($D64*TAXAS!$B$27))))))))))))))))))))))))))/1</f>
        <v>0</v>
      </c>
      <c r="F64" s="8">
        <f>IF($A64="VISA",IF($B64="CRÉDITO",$D64-($D64*TAXAS!$C$4)),IF($A64="MASTER",IF($B64="CRÉDITO",$D64-($D64*TAXAS!$C$5)),IF($A64="ELO", IF($B64="CRÉDITO",$D64-($D64*TAXAS!$C$6)),IF($A64="HIPERCARD",IF($B64="CRÉDITO",$D64-($D64*TAXAS!$C$7)),IF($A64="DINERS",IF($B64="CRÉDITO",$D64-($D64*TAXAS!$C$8)),IF($A64="AMERICA EXPRESS",IF($B64="CRÉDITO",$D64-($D64*TAXAS!$C$9)),IF($A64=TAXAS!$A$10,IF($B64="CRÉDITO",$D64-($D64*TAXAS!$C$10)), IF($A64=TAXAS!$A$11,IF($B64="CRÉDITO",$D64-($D64*TAXAS!$C$11)), IF($A64=TAXAS!$A$12,IF($B64="CRÉDITO",$D64-($D64*TAXAS!$C$12)), IF($A64=TAXAS!$A$13,IF($B64="CRÉDITO",$D64-($D64*TAXAS!$C$13)), IF($A64=TAXAS!$A$14,IF($B64="CRÉDITO",$D64-($D64*TAXAS!$C$14)), IF($A64=TAXAS!$A$15,IF($B64="CRÉDITO",$D64-($D64*TAXAS!$C$15)), IF($A64=TAXAS!$A$16,IF($B64="CRÉDITO",$D64-($D64*TAXAS!$C$16)), IF($A64=TAXAS!$A$17,IF($B64="CRÉDITO",$D64-($D64*TAXAS!$C$17)), IF($A64=TAXAS!$A$18,IF($B64="CRÉDITO",$D64-($D64*TAXAS!$C$18)), IF($A64=TAXAS!$A$19,IF($B64="CRÉDITO",$D64-($D64*TAXAS!$C$19)), IF($A64=TAXAS!$A$20,IF($B64="CRÉDITO",$D64-($D64*TAXAS!$C$20)), IF($A64=TAXAS!$A$21,IF($B64="CRÉDITO",$D64-($D64*TAXAS!$C$21)), IF($A64=TAXAS!$A$22,IF($B64="CRÉDITO",$D64-($D64*TAXAS!$C$22)), IF($A64=TAXAS!$A$23,IF($B64="CRÉDITO",$D64-($D64*TAXAS!$C$23)), IF($A64=TAXAS!$A$24,IF($B64="CRÉDITO",$D64-($D64*TAXAS!$C$24)), IF($A64=TAXAS!$A$25,IF($B64="CRÉDITO",$D64-($D64*TAXAS!$C$25)), IF($A64=TAXAS!$A$26,IF($B64="CRÉDITO",$D64-($D64*TAXAS!$C$26)), IF($A64=TAXAS!$A$27,IF($B64="CRÉDITO",$D64-($D64*TAXAS!$C$27))))))))))))))))))))))))))/1</f>
        <v>0</v>
      </c>
      <c r="G64" s="9">
        <f>IF($A64="VISA",IF($B64="PARCELADO ATÉ 3X",$D64-(D64*TAXAS!$D$4))/3,IF($A64="MASTER",IF($B64="PARCELADO ATÉ 3X",$D64-(D64*TAXAS!$D$5))/3,IF($A64="ELO",IF($B64="PARCELADO ATÉ 3X",$D64-(D64*TAXAS!$D$6))/3,IF($A64="HIPERCARD",IF($B64="PARCELADO ATÉ 3X",$D64-(D64*TAXAS!$D$7))/3,IF($A64="DINERS",IF($B64="PARCELADO ATÉ 3X",$D64-(D64*TAXAS!$D$8))/3,IF($A64="AMERICA EXPRESS",IF($B64="PARCELADO ATÉ 3X",$D64-(D64*TAXAS!$D$9))/3,IF($A64=TAXAS!$A$10,IF($B64="PARCELADO ATÉ 3X",$D64-($D64*TAXAS!$D$10))/3,IF($A64=TAXAS!$A$11,IF($B64="PARCELADO ATÉ 3X",$D64-($D64*TAXAS!$D$11))/3,IF($A64=TAXAS!$A$12,IF($B64="PARCELADO ATÉ 3X",$D64-($D64*TAXAS!$D$12))/3,IF($A64=TAXAS!$A$13,IF($B64="PARCELADO ATÉ 3X",$D64-($D64*TAXAS!$D$13))/3,IF($A64=TAXAS!$A$14,IF($B64="PARCELADO ATÉ 3X",$D64-($D64*TAXAS!$D$14))/3,IF($A64=TAXAS!$A$15,IF($B64="PARCELADO ATÉ 3X",$D64-($D64*TAXAS!$D$15))/3,IF($A64=TAXAS!$A$16,IF($B64="PARCELADO ATÉ 3X",$D64-($D64*TAXAS!$D$16))/3,IF($A64=TAXAS!$A$17,IF($B64="PARCELADO ATÉ 3X",$D64-($D64*TAXAS!$D$17))/3,IF($A64=TAXAS!$A$18,IF($B64="PARCELADO ATÉ 3X",$D64-($D64*TAXAS!$D$18))/3,IF($A64=TAXAS!$A$19,IF($B64="PARCELADO ATÉ 3X",$D64-($D64*TAXAS!$D$19))/3,IF($A64=TAXAS!$A$20,IF($B64="PARCELADO ATÉ 3X",$D64-($D64*TAXAS!$D$20))/3,IF($A64=TAXAS!$A$21,IF($B64="PARCELADO ATÉ 3X",$D64-($D64*TAXAS!$D$21))/3,IF($A64=TAXAS!$A$22,IF($B64="PARCELADO ATÉ 3X",$D64-($D64*TAXAS!$D$22))/3,IF($A64=TAXAS!$A$23,IF($B64="PARCELADO ATÉ 3X",$D64-($D64*TAXAS!$D$23))/3,IF($A64=TAXAS!$A$24,IF($B64="PARCELADO ATÉ 3X",$D64-($D64*TAXAS!$D$24))/3,IF($A64=TAXAS!$A$25,IF($B64="PARCELADO ATÉ 3X",$D64-($D64*TAXAS!$D$25))/3,IF($A64=TAXAS!$A$26,IF($B64="PARCELADO ATÉ 3X",$D64-($D64*TAXAS!$D$26))/3,IF($A64=TAXAS!$A$27,IF($B64="PARCELADO ATÉ 3X",$D64-($D64*TAXAS!$D$27))/3))))))))))))))))))))))))/1</f>
        <v>0</v>
      </c>
      <c r="H64" s="9">
        <f>IF($A64="VISA",IF($B64="PARCELADO ATÉ 6X",$D64-(D64*TAXAS!$E$4))/6,IF($A64="MASTER",IF($B64="PARCELADO ATÉ 6X",$D64-(D64*TAXAS!$E$5))/6,IF($A64="ELO",IF($B64="PARCELADO ATÉ 6X",$D64-(D64*TAXAS!$E$6))/6,IF($A64="HIPERCARD",IF($B64="PARCELADO ATÉ 6X",$D64-(D64*TAXAS!$E$7))/6,IF($A64="DINERS",IF($B64="PARCELADO ATÉ 6X",$D64-(D64*TAXAS!$E$8))/6,IF($A64="AMERICA EXPRESS",IF($B64="PARCELADO ATÉ 6X",$D64-(D64*TAXAS!$E$9))/6,IF($A64=TAXAS!$A$10,IF($B64="PARCELADO ATÉ 6X",$D64-($D64*TAXAS!$E$10))/6,IF($A64=TAXAS!$A$11,IF($B64="PARCELADO ATÉ 6X",$D64-($D64*TAXAS!$E$11))/6,IF($A64=TAXAS!$A$12,IF($B64="PARCELADO ATÉ 6X",$D64-($D64*TAXAS!$E$12))/6,IF($A64=TAXAS!$A$13,IF($B64="PARCELADO ATÉ 6X",$D64-($D64*TAXAS!$E$13))/6,IF($A64=TAXAS!$A$14,IF($B64="PARCELADO ATÉ 6X",$D64-($D64*TAXAS!$E$14))/6,IF($A64=TAXAS!$A$15,IF($B64="PARCELADO ATÉ 6X",$D64-($D64*TAXAS!$E$15))/6,IF($A64=TAXAS!$A$16,IF($B64="PARCELADO ATÉ 6X",$D64-($D64*TAXAS!$E$16))/6,IF($A64=TAXAS!$A$17,IF($B64="PARCELADO ATÉ 6X",$D64-($D64*TAXAS!$E$17))/6,IF($A64=TAXAS!$A$18,IF($B64="PARCELADO ATÉ 6X",$D64-($D64*TAXAS!$E$18))/6,IF($A64=TAXAS!$A$19,IF($B64="PARCELADO ATÉ 6X",$D64-($D64*TAXAS!$E$19))/6,IF($A64=TAXAS!$A$20,IF($B64="PARCELADO ATÉ 6X",$D64-($D64*TAXAS!$E$20))/6,IF($A64=TAXAS!$A$21,IF($B64="PARCELADO ATÉ 6X",$D64-($D64*TAXAS!$E$21))/6,IF($A64=TAXAS!$A$22,IF($B64="PARCELADO ATÉ 6X",$D64-($D64*TAXAS!$E$22))/6,IF($A64=TAXAS!$A$23,IF($B64="PARCELADO ATÉ 6X",$D64-($D64*TAXAS!$E$23))/6,IF($A64=TAXAS!$A$24,IF($B64="PARCELADO ATÉ 6X",$D64-($D64*TAXAS!$E$24))/6,IF($A64=TAXAS!$A$25,IF($B64="PARCELADO ATÉ 6X",$D64-($D64*TAXAS!$E$25))/6,IF($A64=TAXAS!$A$26,IF($B64="PARCELADO ATÉ 6X",$D64-($D64*TAXAS!$E$26))/6,IF($A64=TAXAS!$A$27,IF($B64="PARCELADO ATÉ 6X",$D64-($D64*TAXAS!$E$27))/6))))))))))))))))))))))))/1</f>
        <v>0</v>
      </c>
      <c r="I64" s="9">
        <f>IF($A64="VISA",IF($B64="PARCELADO ATÉ 12X",$D64-(D64*TAXAS!$F$4))/12,IF($A64="MASTER",IF($B64="PARCELADO ATÉ 12X",$D64-(D64*TAXAS!$F$5))/12,IF($A64="ELO",IF($B64="PARCELADO ATÉ 12X",$D64-(D64*TAXAS!$F$6))/12,IF($A64="HIPERCARD",IF($B64="PARCELADO ATÉ 12X",$D64-(D64*TAXAS!$F$7))/12,IF($A64="DINERS",IF($B64="PARCELADO ATÉ 12X",$D64-(D64*TAXAS!$F$8))/12,IF($A64="AMERICA EXPRESS",IF($B64="PARCELADO ATÉ 12X",$D64-(D64*TAXAS!$F$9))/12,IF($A64=TAXAS!$A$10,IF($B64="PARCELADO ATÉ 12X",$D64-($D64*TAXAS!$F$10))/12,IF($A64=TAXAS!$A$11,IF($B64="PARCELADO ATÉ 12X",$D64-($D64*TAXAS!$F$11))/12,IF($A64=TAXAS!$A$12,IF($B64="PARCELADO ATÉ 12X",$D64-($D64*TAXAS!$F$12))/12,IF($A64=TAXAS!$A$13,IF($B64="PARCELADO ATÉ 12X",$D64-($D64*TAXAS!$F$13))/12,IF($A64=TAXAS!$A$14,IF($B64="PARCELADO ATÉ 12X",$D64-($D64*TAXAS!$F$14))/12,IF($A64=TAXAS!$A$15,IF($B64="PARCELADO ATÉ 12X",$D64-($D64*TAXAS!$F$15))/12,IF($A64=TAXAS!$A$16,IF($B64="PARCELADO ATÉ 12X",$D64-($D64*TAXAS!$F$16))/12,IF($A64=TAXAS!$A$17,IF($B64="PARCELADO ATÉ 12X",$D64-($D64*TAXAS!$F$17))/12,IF($A64=TAXAS!$A$18,IF($B64="PARCELADO ATÉ 12X",$D64-($D64*TAXAS!$F$18))/12,IF($A64=TAXAS!$A$19,IF($B64="PARCELADO ATÉ 12X",$D64-($D64*TAXAS!$F$19))/12,IF($A64=TAXAS!$A$20,IF($B64="PARCELADO ATÉ 12X",$D64-($D64*TAXAS!$F$20))/12,IF($A64=TAXAS!$A$21,IF($B64="PARCELADO ATÉ 12X",$D64-($D64*TAXAS!$F$21))/12,IF($A64=TAXAS!$A$22,IF($B64="PARCELADO ATÉ 12X",$D64-($D64*TAXAS!$F$22))/12,IF($A64=TAXAS!$A$23,IF($B64="PARCELADO ATÉ 12X",$D64-($D64*TAXAS!$F$23))/12,IF($A64=TAXAS!$A$24,IF($B64="PARCELADO ATÉ 12X",$D64-($D64*TAXAS!$F$24))/12,IF($A64=TAXAS!$A$25,IF($B64="PARCELADO ATÉ 12X",$D64-($D64*TAXAS!$F$25))/12,IF($A64=TAXAS!$A$26,IF($B64="PARCELADO ATÉ 12X",$D64-($D64*TAXAS!$F$26))/12,IF($A64=TAXAS!$A$27,IF($B64="PARCELADO ATÉ 12X",$D64-($D64*TAXAS!$F$27))/12))))))))))))))))))))))))/1</f>
        <v>0</v>
      </c>
      <c r="J64" s="8">
        <f t="shared" si="0"/>
        <v>0</v>
      </c>
      <c r="K64" s="10" t="b">
        <f>IF($B64="PARCELADO ATÉ 3X",($D64-($D64*TAXAS!$D$4))-$J64)</f>
        <v>0</v>
      </c>
      <c r="L64" s="10" t="b">
        <f>IF($B64="PARCELADO ATÉ 6X",($D64-($D64*TAXAS!$E$4))-$J64)</f>
        <v>0</v>
      </c>
      <c r="M64" s="10" t="b">
        <f>IF($B64="PARCELADO ATÉ 12X",($D64-($D64*TAXAS!$F$4))-$J64)</f>
        <v>0</v>
      </c>
      <c r="N64" s="8">
        <f t="shared" si="1"/>
        <v>0</v>
      </c>
      <c r="O64" s="10">
        <f t="shared" si="2"/>
        <v>0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1:31" ht="15.75" customHeight="1" x14ac:dyDescent="0.2">
      <c r="A65" s="3"/>
      <c r="B65" s="5"/>
      <c r="C65" s="6"/>
      <c r="D65" s="42"/>
      <c r="E65" s="8">
        <f>IF($A65="VISA",IF($B65="DÉBITO",$D65-($D65*TAXAS!$B$4)),IF($A65="MASTER",IF($B65="DÉBITO",$D65-($D65*TAXAS!$B$5)),IF($A65="ELO", IF($B65="DÉBITO",$D65-($D65*TAXAS!$B$6)),IF($A65="HIPERCARD",IF($B65="DÉBITO",$D65-($D65*TAXAS!$B$7)),IF($A65="DINERS",IF($B65="DÉBITO",$D65-($D65*TAXAS!$B$8)),IF($A65="AMERICA EXPRESS",IF($B65="DÉBITO",$D65-($D65*TAXAS!$B$9)),IF($A65=TAXAS!$A$10,IF($B65="DÉBITO",$D65-($D65*TAXAS!$B$10)), IF($A65=TAXAS!$A$11,IF($B65="DÉBITO",$D65-($D65*TAXAS!$B$11)), IF($A65=TAXAS!$A$12,IF($B65="DÉBITO",$D65-($D65*TAXAS!$B$12)), IF($A65=TAXAS!$A$13,IF($B65="DÉBITO",$D65-($D65*TAXAS!$B$13)), IF($A65=TAXAS!$A$14,IF($B65="DÉBITO",$D65-($D65*TAXAS!$B$14)), IF($A65=TAXAS!$A$15,IF($B65="DÉBITO",$D65-($D65*TAXAS!$B$15)), IF($A65=TAXAS!$A$16,IF($B65="DÉBITO",$D65-($D65*TAXAS!$B$16)), IF($A65=TAXAS!$A$17,IF($B65="DÉBITO",$D65-($D65*TAXAS!$B$17)), IF($A65=TAXAS!$A$18,IF($B65="DÉBITO",$D65-($D65*TAXAS!$B$18)), IF($A65=TAXAS!$A$19,IF($B65="DÉBITO",$D65-($D65*TAXAS!$B$19)), IF($A65=TAXAS!$A$20,IF($B65="DÉBITO",$D65-($D65*TAXAS!$B$20)), IF($A65=TAXAS!$A$21,IF($B65="DÉBITO",$D65-($D65*TAXAS!$B$21)), IF($A65=TAXAS!$A$22,IF($B65="DÉBITO",$D65-($D65*TAXAS!$B$22)), IF($A65=TAXAS!$A$23,IF($B65="DÉBITO",$D65-($D65*TAXAS!$B$23)), IF($A65=TAXAS!$A$24,IF($B65="DÉBITO",$D65-($D65*TAXAS!$B$24)), IF($A65=TAXAS!$A$25,IF($B65="DÉBITO",$D65-($D65*TAXAS!$B$25)), IF($A65=TAXAS!$A$26,IF($B65="DÉBITO",$D65-($D65*TAXAS!$B$26)), IF($A65=TAXAS!$A$27,IF($B65="DÉBITO",$D65-($D65*TAXAS!$B$27))))))))))))))))))))))))))/1</f>
        <v>0</v>
      </c>
      <c r="F65" s="8">
        <f>IF($A65="VISA",IF($B65="CRÉDITO",$D65-($D65*TAXAS!$C$4)),IF($A65="MASTER",IF($B65="CRÉDITO",$D65-($D65*TAXAS!$C$5)),IF($A65="ELO", IF($B65="CRÉDITO",$D65-($D65*TAXAS!$C$6)),IF($A65="HIPERCARD",IF($B65="CRÉDITO",$D65-($D65*TAXAS!$C$7)),IF($A65="DINERS",IF($B65="CRÉDITO",$D65-($D65*TAXAS!$C$8)),IF($A65="AMERICA EXPRESS",IF($B65="CRÉDITO",$D65-($D65*TAXAS!$C$9)),IF($A65=TAXAS!$A$10,IF($B65="CRÉDITO",$D65-($D65*TAXAS!$C$10)), IF($A65=TAXAS!$A$11,IF($B65="CRÉDITO",$D65-($D65*TAXAS!$C$11)), IF($A65=TAXAS!$A$12,IF($B65="CRÉDITO",$D65-($D65*TAXAS!$C$12)), IF($A65=TAXAS!$A$13,IF($B65="CRÉDITO",$D65-($D65*TAXAS!$C$13)), IF($A65=TAXAS!$A$14,IF($B65="CRÉDITO",$D65-($D65*TAXAS!$C$14)), IF($A65=TAXAS!$A$15,IF($B65="CRÉDITO",$D65-($D65*TAXAS!$C$15)), IF($A65=TAXAS!$A$16,IF($B65="CRÉDITO",$D65-($D65*TAXAS!$C$16)), IF($A65=TAXAS!$A$17,IF($B65="CRÉDITO",$D65-($D65*TAXAS!$C$17)), IF($A65=TAXAS!$A$18,IF($B65="CRÉDITO",$D65-($D65*TAXAS!$C$18)), IF($A65=TAXAS!$A$19,IF($B65="CRÉDITO",$D65-($D65*TAXAS!$C$19)), IF($A65=TAXAS!$A$20,IF($B65="CRÉDITO",$D65-($D65*TAXAS!$C$20)), IF($A65=TAXAS!$A$21,IF($B65="CRÉDITO",$D65-($D65*TAXAS!$C$21)), IF($A65=TAXAS!$A$22,IF($B65="CRÉDITO",$D65-($D65*TAXAS!$C$22)), IF($A65=TAXAS!$A$23,IF($B65="CRÉDITO",$D65-($D65*TAXAS!$C$23)), IF($A65=TAXAS!$A$24,IF($B65="CRÉDITO",$D65-($D65*TAXAS!$C$24)), IF($A65=TAXAS!$A$25,IF($B65="CRÉDITO",$D65-($D65*TAXAS!$C$25)), IF($A65=TAXAS!$A$26,IF($B65="CRÉDITO",$D65-($D65*TAXAS!$C$26)), IF($A65=TAXAS!$A$27,IF($B65="CRÉDITO",$D65-($D65*TAXAS!$C$27))))))))))))))))))))))))))/1</f>
        <v>0</v>
      </c>
      <c r="G65" s="9">
        <f>IF($A65="VISA",IF($B65="PARCELADO ATÉ 3X",$D65-(D65*TAXAS!$D$4))/3,IF($A65="MASTER",IF($B65="PARCELADO ATÉ 3X",$D65-(D65*TAXAS!$D$5))/3,IF($A65="ELO",IF($B65="PARCELADO ATÉ 3X",$D65-(D65*TAXAS!$D$6))/3,IF($A65="HIPERCARD",IF($B65="PARCELADO ATÉ 3X",$D65-(D65*TAXAS!$D$7))/3,IF($A65="DINERS",IF($B65="PARCELADO ATÉ 3X",$D65-(D65*TAXAS!$D$8))/3,IF($A65="AMERICA EXPRESS",IF($B65="PARCELADO ATÉ 3X",$D65-(D65*TAXAS!$D$9))/3,IF($A65=TAXAS!$A$10,IF($B65="PARCELADO ATÉ 3X",$D65-($D65*TAXAS!$D$10))/3,IF($A65=TAXAS!$A$11,IF($B65="PARCELADO ATÉ 3X",$D65-($D65*TAXAS!$D$11))/3,IF($A65=TAXAS!$A$12,IF($B65="PARCELADO ATÉ 3X",$D65-($D65*TAXAS!$D$12))/3,IF($A65=TAXAS!$A$13,IF($B65="PARCELADO ATÉ 3X",$D65-($D65*TAXAS!$D$13))/3,IF($A65=TAXAS!$A$14,IF($B65="PARCELADO ATÉ 3X",$D65-($D65*TAXAS!$D$14))/3,IF($A65=TAXAS!$A$15,IF($B65="PARCELADO ATÉ 3X",$D65-($D65*TAXAS!$D$15))/3,IF($A65=TAXAS!$A$16,IF($B65="PARCELADO ATÉ 3X",$D65-($D65*TAXAS!$D$16))/3,IF($A65=TAXAS!$A$17,IF($B65="PARCELADO ATÉ 3X",$D65-($D65*TAXAS!$D$17))/3,IF($A65=TAXAS!$A$18,IF($B65="PARCELADO ATÉ 3X",$D65-($D65*TAXAS!$D$18))/3,IF($A65=TAXAS!$A$19,IF($B65="PARCELADO ATÉ 3X",$D65-($D65*TAXAS!$D$19))/3,IF($A65=TAXAS!$A$20,IF($B65="PARCELADO ATÉ 3X",$D65-($D65*TAXAS!$D$20))/3,IF($A65=TAXAS!$A$21,IF($B65="PARCELADO ATÉ 3X",$D65-($D65*TAXAS!$D$21))/3,IF($A65=TAXAS!$A$22,IF($B65="PARCELADO ATÉ 3X",$D65-($D65*TAXAS!$D$22))/3,IF($A65=TAXAS!$A$23,IF($B65="PARCELADO ATÉ 3X",$D65-($D65*TAXAS!$D$23))/3,IF($A65=TAXAS!$A$24,IF($B65="PARCELADO ATÉ 3X",$D65-($D65*TAXAS!$D$24))/3,IF($A65=TAXAS!$A$25,IF($B65="PARCELADO ATÉ 3X",$D65-($D65*TAXAS!$D$25))/3,IF($A65=TAXAS!$A$26,IF($B65="PARCELADO ATÉ 3X",$D65-($D65*TAXAS!$D$26))/3,IF($A65=TAXAS!$A$27,IF($B65="PARCELADO ATÉ 3X",$D65-($D65*TAXAS!$D$27))/3))))))))))))))))))))))))/1</f>
        <v>0</v>
      </c>
      <c r="H65" s="9">
        <f>IF($A65="VISA",IF($B65="PARCELADO ATÉ 6X",$D65-(D65*TAXAS!$E$4))/6,IF($A65="MASTER",IF($B65="PARCELADO ATÉ 6X",$D65-(D65*TAXAS!$E$5))/6,IF($A65="ELO",IF($B65="PARCELADO ATÉ 6X",$D65-(D65*TAXAS!$E$6))/6,IF($A65="HIPERCARD",IF($B65="PARCELADO ATÉ 6X",$D65-(D65*TAXAS!$E$7))/6,IF($A65="DINERS",IF($B65="PARCELADO ATÉ 6X",$D65-(D65*TAXAS!$E$8))/6,IF($A65="AMERICA EXPRESS",IF($B65="PARCELADO ATÉ 6X",$D65-(D65*TAXAS!$E$9))/6,IF($A65=TAXAS!$A$10,IF($B65="PARCELADO ATÉ 6X",$D65-($D65*TAXAS!$E$10))/6,IF($A65=TAXAS!$A$11,IF($B65="PARCELADO ATÉ 6X",$D65-($D65*TAXAS!$E$11))/6,IF($A65=TAXAS!$A$12,IF($B65="PARCELADO ATÉ 6X",$D65-($D65*TAXAS!$E$12))/6,IF($A65=TAXAS!$A$13,IF($B65="PARCELADO ATÉ 6X",$D65-($D65*TAXAS!$E$13))/6,IF($A65=TAXAS!$A$14,IF($B65="PARCELADO ATÉ 6X",$D65-($D65*TAXAS!$E$14))/6,IF($A65=TAXAS!$A$15,IF($B65="PARCELADO ATÉ 6X",$D65-($D65*TAXAS!$E$15))/6,IF($A65=TAXAS!$A$16,IF($B65="PARCELADO ATÉ 6X",$D65-($D65*TAXAS!$E$16))/6,IF($A65=TAXAS!$A$17,IF($B65="PARCELADO ATÉ 6X",$D65-($D65*TAXAS!$E$17))/6,IF($A65=TAXAS!$A$18,IF($B65="PARCELADO ATÉ 6X",$D65-($D65*TAXAS!$E$18))/6,IF($A65=TAXAS!$A$19,IF($B65="PARCELADO ATÉ 6X",$D65-($D65*TAXAS!$E$19))/6,IF($A65=TAXAS!$A$20,IF($B65="PARCELADO ATÉ 6X",$D65-($D65*TAXAS!$E$20))/6,IF($A65=TAXAS!$A$21,IF($B65="PARCELADO ATÉ 6X",$D65-($D65*TAXAS!$E$21))/6,IF($A65=TAXAS!$A$22,IF($B65="PARCELADO ATÉ 6X",$D65-($D65*TAXAS!$E$22))/6,IF($A65=TAXAS!$A$23,IF($B65="PARCELADO ATÉ 6X",$D65-($D65*TAXAS!$E$23))/6,IF($A65=TAXAS!$A$24,IF($B65="PARCELADO ATÉ 6X",$D65-($D65*TAXAS!$E$24))/6,IF($A65=TAXAS!$A$25,IF($B65="PARCELADO ATÉ 6X",$D65-($D65*TAXAS!$E$25))/6,IF($A65=TAXAS!$A$26,IF($B65="PARCELADO ATÉ 6X",$D65-($D65*TAXAS!$E$26))/6,IF($A65=TAXAS!$A$27,IF($B65="PARCELADO ATÉ 6X",$D65-($D65*TAXAS!$E$27))/6))))))))))))))))))))))))/1</f>
        <v>0</v>
      </c>
      <c r="I65" s="9">
        <f>IF($A65="VISA",IF($B65="PARCELADO ATÉ 12X",$D65-(D65*TAXAS!$F$4))/12,IF($A65="MASTER",IF($B65="PARCELADO ATÉ 12X",$D65-(D65*TAXAS!$F$5))/12,IF($A65="ELO",IF($B65="PARCELADO ATÉ 12X",$D65-(D65*TAXAS!$F$6))/12,IF($A65="HIPERCARD",IF($B65="PARCELADO ATÉ 12X",$D65-(D65*TAXAS!$F$7))/12,IF($A65="DINERS",IF($B65="PARCELADO ATÉ 12X",$D65-(D65*TAXAS!$F$8))/12,IF($A65="AMERICA EXPRESS",IF($B65="PARCELADO ATÉ 12X",$D65-(D65*TAXAS!$F$9))/12,IF($A65=TAXAS!$A$10,IF($B65="PARCELADO ATÉ 12X",$D65-($D65*TAXAS!$F$10))/12,IF($A65=TAXAS!$A$11,IF($B65="PARCELADO ATÉ 12X",$D65-($D65*TAXAS!$F$11))/12,IF($A65=TAXAS!$A$12,IF($B65="PARCELADO ATÉ 12X",$D65-($D65*TAXAS!$F$12))/12,IF($A65=TAXAS!$A$13,IF($B65="PARCELADO ATÉ 12X",$D65-($D65*TAXAS!$F$13))/12,IF($A65=TAXAS!$A$14,IF($B65="PARCELADO ATÉ 12X",$D65-($D65*TAXAS!$F$14))/12,IF($A65=TAXAS!$A$15,IF($B65="PARCELADO ATÉ 12X",$D65-($D65*TAXAS!$F$15))/12,IF($A65=TAXAS!$A$16,IF($B65="PARCELADO ATÉ 12X",$D65-($D65*TAXAS!$F$16))/12,IF($A65=TAXAS!$A$17,IF($B65="PARCELADO ATÉ 12X",$D65-($D65*TAXAS!$F$17))/12,IF($A65=TAXAS!$A$18,IF($B65="PARCELADO ATÉ 12X",$D65-($D65*TAXAS!$F$18))/12,IF($A65=TAXAS!$A$19,IF($B65="PARCELADO ATÉ 12X",$D65-($D65*TAXAS!$F$19))/12,IF($A65=TAXAS!$A$20,IF($B65="PARCELADO ATÉ 12X",$D65-($D65*TAXAS!$F$20))/12,IF($A65=TAXAS!$A$21,IF($B65="PARCELADO ATÉ 12X",$D65-($D65*TAXAS!$F$21))/12,IF($A65=TAXAS!$A$22,IF($B65="PARCELADO ATÉ 12X",$D65-($D65*TAXAS!$F$22))/12,IF($A65=TAXAS!$A$23,IF($B65="PARCELADO ATÉ 12X",$D65-($D65*TAXAS!$F$23))/12,IF($A65=TAXAS!$A$24,IF($B65="PARCELADO ATÉ 12X",$D65-($D65*TAXAS!$F$24))/12,IF($A65=TAXAS!$A$25,IF($B65="PARCELADO ATÉ 12X",$D65-($D65*TAXAS!$F$25))/12,IF($A65=TAXAS!$A$26,IF($B65="PARCELADO ATÉ 12X",$D65-($D65*TAXAS!$F$26))/12,IF($A65=TAXAS!$A$27,IF($B65="PARCELADO ATÉ 12X",$D65-($D65*TAXAS!$F$27))/12))))))))))))))))))))))))/1</f>
        <v>0</v>
      </c>
      <c r="J65" s="8">
        <f t="shared" si="0"/>
        <v>0</v>
      </c>
      <c r="K65" s="10" t="b">
        <f>IF($B65="PARCELADO ATÉ 3X",($D65-($D65*TAXAS!$D$4))-$J65)</f>
        <v>0</v>
      </c>
      <c r="L65" s="10" t="b">
        <f>IF($B65="PARCELADO ATÉ 6X",($D65-($D65*TAXAS!$E$4))-$J65)</f>
        <v>0</v>
      </c>
      <c r="M65" s="10" t="b">
        <f>IF($B65="PARCELADO ATÉ 12X",($D65-($D65*TAXAS!$F$4))-$J65)</f>
        <v>0</v>
      </c>
      <c r="N65" s="8">
        <f t="shared" si="1"/>
        <v>0</v>
      </c>
      <c r="O65" s="10">
        <f t="shared" si="2"/>
        <v>0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1:31" ht="15.75" customHeight="1" x14ac:dyDescent="0.2">
      <c r="A66" s="3"/>
      <c r="B66" s="5"/>
      <c r="C66" s="6"/>
      <c r="D66" s="42"/>
      <c r="E66" s="8">
        <f>IF($A66="VISA",IF($B66="DÉBITO",$D66-($D66*TAXAS!$B$4)),IF($A66="MASTER",IF($B66="DÉBITO",$D66-($D66*TAXAS!$B$5)),IF($A66="ELO", IF($B66="DÉBITO",$D66-($D66*TAXAS!$B$6)),IF($A66="HIPERCARD",IF($B66="DÉBITO",$D66-($D66*TAXAS!$B$7)),IF($A66="DINERS",IF($B66="DÉBITO",$D66-($D66*TAXAS!$B$8)),IF($A66="AMERICA EXPRESS",IF($B66="DÉBITO",$D66-($D66*TAXAS!$B$9)),IF($A66=TAXAS!$A$10,IF($B66="DÉBITO",$D66-($D66*TAXAS!$B$10)), IF($A66=TAXAS!$A$11,IF($B66="DÉBITO",$D66-($D66*TAXAS!$B$11)), IF($A66=TAXAS!$A$12,IF($B66="DÉBITO",$D66-($D66*TAXAS!$B$12)), IF($A66=TAXAS!$A$13,IF($B66="DÉBITO",$D66-($D66*TAXAS!$B$13)), IF($A66=TAXAS!$A$14,IF($B66="DÉBITO",$D66-($D66*TAXAS!$B$14)), IF($A66=TAXAS!$A$15,IF($B66="DÉBITO",$D66-($D66*TAXAS!$B$15)), IF($A66=TAXAS!$A$16,IF($B66="DÉBITO",$D66-($D66*TAXAS!$B$16)), IF($A66=TAXAS!$A$17,IF($B66="DÉBITO",$D66-($D66*TAXAS!$B$17)), IF($A66=TAXAS!$A$18,IF($B66="DÉBITO",$D66-($D66*TAXAS!$B$18)), IF($A66=TAXAS!$A$19,IF($B66="DÉBITO",$D66-($D66*TAXAS!$B$19)), IF($A66=TAXAS!$A$20,IF($B66="DÉBITO",$D66-($D66*TAXAS!$B$20)), IF($A66=TAXAS!$A$21,IF($B66="DÉBITO",$D66-($D66*TAXAS!$B$21)), IF($A66=TAXAS!$A$22,IF($B66="DÉBITO",$D66-($D66*TAXAS!$B$22)), IF($A66=TAXAS!$A$23,IF($B66="DÉBITO",$D66-($D66*TAXAS!$B$23)), IF($A66=TAXAS!$A$24,IF($B66="DÉBITO",$D66-($D66*TAXAS!$B$24)), IF($A66=TAXAS!$A$25,IF($B66="DÉBITO",$D66-($D66*TAXAS!$B$25)), IF($A66=TAXAS!$A$26,IF($B66="DÉBITO",$D66-($D66*TAXAS!$B$26)), IF($A66=TAXAS!$A$27,IF($B66="DÉBITO",$D66-($D66*TAXAS!$B$27))))))))))))))))))))))))))/1</f>
        <v>0</v>
      </c>
      <c r="F66" s="8">
        <f>IF($A66="VISA",IF($B66="CRÉDITO",$D66-($D66*TAXAS!$C$4)),IF($A66="MASTER",IF($B66="CRÉDITO",$D66-($D66*TAXAS!$C$5)),IF($A66="ELO", IF($B66="CRÉDITO",$D66-($D66*TAXAS!$C$6)),IF($A66="HIPERCARD",IF($B66="CRÉDITO",$D66-($D66*TAXAS!$C$7)),IF($A66="DINERS",IF($B66="CRÉDITO",$D66-($D66*TAXAS!$C$8)),IF($A66="AMERICA EXPRESS",IF($B66="CRÉDITO",$D66-($D66*TAXAS!$C$9)),IF($A66=TAXAS!$A$10,IF($B66="CRÉDITO",$D66-($D66*TAXAS!$C$10)), IF($A66=TAXAS!$A$11,IF($B66="CRÉDITO",$D66-($D66*TAXAS!$C$11)), IF($A66=TAXAS!$A$12,IF($B66="CRÉDITO",$D66-($D66*TAXAS!$C$12)), IF($A66=TAXAS!$A$13,IF($B66="CRÉDITO",$D66-($D66*TAXAS!$C$13)), IF($A66=TAXAS!$A$14,IF($B66="CRÉDITO",$D66-($D66*TAXAS!$C$14)), IF($A66=TAXAS!$A$15,IF($B66="CRÉDITO",$D66-($D66*TAXAS!$C$15)), IF($A66=TAXAS!$A$16,IF($B66="CRÉDITO",$D66-($D66*TAXAS!$C$16)), IF($A66=TAXAS!$A$17,IF($B66="CRÉDITO",$D66-($D66*TAXAS!$C$17)), IF($A66=TAXAS!$A$18,IF($B66="CRÉDITO",$D66-($D66*TAXAS!$C$18)), IF($A66=TAXAS!$A$19,IF($B66="CRÉDITO",$D66-($D66*TAXAS!$C$19)), IF($A66=TAXAS!$A$20,IF($B66="CRÉDITO",$D66-($D66*TAXAS!$C$20)), IF($A66=TAXAS!$A$21,IF($B66="CRÉDITO",$D66-($D66*TAXAS!$C$21)), IF($A66=TAXAS!$A$22,IF($B66="CRÉDITO",$D66-($D66*TAXAS!$C$22)), IF($A66=TAXAS!$A$23,IF($B66="CRÉDITO",$D66-($D66*TAXAS!$C$23)), IF($A66=TAXAS!$A$24,IF($B66="CRÉDITO",$D66-($D66*TAXAS!$C$24)), IF($A66=TAXAS!$A$25,IF($B66="CRÉDITO",$D66-($D66*TAXAS!$C$25)), IF($A66=TAXAS!$A$26,IF($B66="CRÉDITO",$D66-($D66*TAXAS!$C$26)), IF($A66=TAXAS!$A$27,IF($B66="CRÉDITO",$D66-($D66*TAXAS!$C$27))))))))))))))))))))))))))/1</f>
        <v>0</v>
      </c>
      <c r="G66" s="9">
        <f>IF($A66="VISA",IF($B66="PARCELADO ATÉ 3X",$D66-(D66*TAXAS!$D$4))/3,IF($A66="MASTER",IF($B66="PARCELADO ATÉ 3X",$D66-(D66*TAXAS!$D$5))/3,IF($A66="ELO",IF($B66="PARCELADO ATÉ 3X",$D66-(D66*TAXAS!$D$6))/3,IF($A66="HIPERCARD",IF($B66="PARCELADO ATÉ 3X",$D66-(D66*TAXAS!$D$7))/3,IF($A66="DINERS",IF($B66="PARCELADO ATÉ 3X",$D66-(D66*TAXAS!$D$8))/3,IF($A66="AMERICA EXPRESS",IF($B66="PARCELADO ATÉ 3X",$D66-(D66*TAXAS!$D$9))/3,IF($A66=TAXAS!$A$10,IF($B66="PARCELADO ATÉ 3X",$D66-($D66*TAXAS!$D$10))/3,IF($A66=TAXAS!$A$11,IF($B66="PARCELADO ATÉ 3X",$D66-($D66*TAXAS!$D$11))/3,IF($A66=TAXAS!$A$12,IF($B66="PARCELADO ATÉ 3X",$D66-($D66*TAXAS!$D$12))/3,IF($A66=TAXAS!$A$13,IF($B66="PARCELADO ATÉ 3X",$D66-($D66*TAXAS!$D$13))/3,IF($A66=TAXAS!$A$14,IF($B66="PARCELADO ATÉ 3X",$D66-($D66*TAXAS!$D$14))/3,IF($A66=TAXAS!$A$15,IF($B66="PARCELADO ATÉ 3X",$D66-($D66*TAXAS!$D$15))/3,IF($A66=TAXAS!$A$16,IF($B66="PARCELADO ATÉ 3X",$D66-($D66*TAXAS!$D$16))/3,IF($A66=TAXAS!$A$17,IF($B66="PARCELADO ATÉ 3X",$D66-($D66*TAXAS!$D$17))/3,IF($A66=TAXAS!$A$18,IF($B66="PARCELADO ATÉ 3X",$D66-($D66*TAXAS!$D$18))/3,IF($A66=TAXAS!$A$19,IF($B66="PARCELADO ATÉ 3X",$D66-($D66*TAXAS!$D$19))/3,IF($A66=TAXAS!$A$20,IF($B66="PARCELADO ATÉ 3X",$D66-($D66*TAXAS!$D$20))/3,IF($A66=TAXAS!$A$21,IF($B66="PARCELADO ATÉ 3X",$D66-($D66*TAXAS!$D$21))/3,IF($A66=TAXAS!$A$22,IF($B66="PARCELADO ATÉ 3X",$D66-($D66*TAXAS!$D$22))/3,IF($A66=TAXAS!$A$23,IF($B66="PARCELADO ATÉ 3X",$D66-($D66*TAXAS!$D$23))/3,IF($A66=TAXAS!$A$24,IF($B66="PARCELADO ATÉ 3X",$D66-($D66*TAXAS!$D$24))/3,IF($A66=TAXAS!$A$25,IF($B66="PARCELADO ATÉ 3X",$D66-($D66*TAXAS!$D$25))/3,IF($A66=TAXAS!$A$26,IF($B66="PARCELADO ATÉ 3X",$D66-($D66*TAXAS!$D$26))/3,IF($A66=TAXAS!$A$27,IF($B66="PARCELADO ATÉ 3X",$D66-($D66*TAXAS!$D$27))/3))))))))))))))))))))))))/1</f>
        <v>0</v>
      </c>
      <c r="H66" s="9">
        <f>IF($A66="VISA",IF($B66="PARCELADO ATÉ 6X",$D66-(D66*TAXAS!$E$4))/6,IF($A66="MASTER",IF($B66="PARCELADO ATÉ 6X",$D66-(D66*TAXAS!$E$5))/6,IF($A66="ELO",IF($B66="PARCELADO ATÉ 6X",$D66-(D66*TAXAS!$E$6))/6,IF($A66="HIPERCARD",IF($B66="PARCELADO ATÉ 6X",$D66-(D66*TAXAS!$E$7))/6,IF($A66="DINERS",IF($B66="PARCELADO ATÉ 6X",$D66-(D66*TAXAS!$E$8))/6,IF($A66="AMERICA EXPRESS",IF($B66="PARCELADO ATÉ 6X",$D66-(D66*TAXAS!$E$9))/6,IF($A66=TAXAS!$A$10,IF($B66="PARCELADO ATÉ 6X",$D66-($D66*TAXAS!$E$10))/6,IF($A66=TAXAS!$A$11,IF($B66="PARCELADO ATÉ 6X",$D66-($D66*TAXAS!$E$11))/6,IF($A66=TAXAS!$A$12,IF($B66="PARCELADO ATÉ 6X",$D66-($D66*TAXAS!$E$12))/6,IF($A66=TAXAS!$A$13,IF($B66="PARCELADO ATÉ 6X",$D66-($D66*TAXAS!$E$13))/6,IF($A66=TAXAS!$A$14,IF($B66="PARCELADO ATÉ 6X",$D66-($D66*TAXAS!$E$14))/6,IF($A66=TAXAS!$A$15,IF($B66="PARCELADO ATÉ 6X",$D66-($D66*TAXAS!$E$15))/6,IF($A66=TAXAS!$A$16,IF($B66="PARCELADO ATÉ 6X",$D66-($D66*TAXAS!$E$16))/6,IF($A66=TAXAS!$A$17,IF($B66="PARCELADO ATÉ 6X",$D66-($D66*TAXAS!$E$17))/6,IF($A66=TAXAS!$A$18,IF($B66="PARCELADO ATÉ 6X",$D66-($D66*TAXAS!$E$18))/6,IF($A66=TAXAS!$A$19,IF($B66="PARCELADO ATÉ 6X",$D66-($D66*TAXAS!$E$19))/6,IF($A66=TAXAS!$A$20,IF($B66="PARCELADO ATÉ 6X",$D66-($D66*TAXAS!$E$20))/6,IF($A66=TAXAS!$A$21,IF($B66="PARCELADO ATÉ 6X",$D66-($D66*TAXAS!$E$21))/6,IF($A66=TAXAS!$A$22,IF($B66="PARCELADO ATÉ 6X",$D66-($D66*TAXAS!$E$22))/6,IF($A66=TAXAS!$A$23,IF($B66="PARCELADO ATÉ 6X",$D66-($D66*TAXAS!$E$23))/6,IF($A66=TAXAS!$A$24,IF($B66="PARCELADO ATÉ 6X",$D66-($D66*TAXAS!$E$24))/6,IF($A66=TAXAS!$A$25,IF($B66="PARCELADO ATÉ 6X",$D66-($D66*TAXAS!$E$25))/6,IF($A66=TAXAS!$A$26,IF($B66="PARCELADO ATÉ 6X",$D66-($D66*TAXAS!$E$26))/6,IF($A66=TAXAS!$A$27,IF($B66="PARCELADO ATÉ 6X",$D66-($D66*TAXAS!$E$27))/6))))))))))))))))))))))))/1</f>
        <v>0</v>
      </c>
      <c r="I66" s="9">
        <f>IF($A66="VISA",IF($B66="PARCELADO ATÉ 12X",$D66-(D66*TAXAS!$F$4))/12,IF($A66="MASTER",IF($B66="PARCELADO ATÉ 12X",$D66-(D66*TAXAS!$F$5))/12,IF($A66="ELO",IF($B66="PARCELADO ATÉ 12X",$D66-(D66*TAXAS!$F$6))/12,IF($A66="HIPERCARD",IF($B66="PARCELADO ATÉ 12X",$D66-(D66*TAXAS!$F$7))/12,IF($A66="DINERS",IF($B66="PARCELADO ATÉ 12X",$D66-(D66*TAXAS!$F$8))/12,IF($A66="AMERICA EXPRESS",IF($B66="PARCELADO ATÉ 12X",$D66-(D66*TAXAS!$F$9))/12,IF($A66=TAXAS!$A$10,IF($B66="PARCELADO ATÉ 12X",$D66-($D66*TAXAS!$F$10))/12,IF($A66=TAXAS!$A$11,IF($B66="PARCELADO ATÉ 12X",$D66-($D66*TAXAS!$F$11))/12,IF($A66=TAXAS!$A$12,IF($B66="PARCELADO ATÉ 12X",$D66-($D66*TAXAS!$F$12))/12,IF($A66=TAXAS!$A$13,IF($B66="PARCELADO ATÉ 12X",$D66-($D66*TAXAS!$F$13))/12,IF($A66=TAXAS!$A$14,IF($B66="PARCELADO ATÉ 12X",$D66-($D66*TAXAS!$F$14))/12,IF($A66=TAXAS!$A$15,IF($B66="PARCELADO ATÉ 12X",$D66-($D66*TAXAS!$F$15))/12,IF($A66=TAXAS!$A$16,IF($B66="PARCELADO ATÉ 12X",$D66-($D66*TAXAS!$F$16))/12,IF($A66=TAXAS!$A$17,IF($B66="PARCELADO ATÉ 12X",$D66-($D66*TAXAS!$F$17))/12,IF($A66=TAXAS!$A$18,IF($B66="PARCELADO ATÉ 12X",$D66-($D66*TAXAS!$F$18))/12,IF($A66=TAXAS!$A$19,IF($B66="PARCELADO ATÉ 12X",$D66-($D66*TAXAS!$F$19))/12,IF($A66=TAXAS!$A$20,IF($B66="PARCELADO ATÉ 12X",$D66-($D66*TAXAS!$F$20))/12,IF($A66=TAXAS!$A$21,IF($B66="PARCELADO ATÉ 12X",$D66-($D66*TAXAS!$F$21))/12,IF($A66=TAXAS!$A$22,IF($B66="PARCELADO ATÉ 12X",$D66-($D66*TAXAS!$F$22))/12,IF($A66=TAXAS!$A$23,IF($B66="PARCELADO ATÉ 12X",$D66-($D66*TAXAS!$F$23))/12,IF($A66=TAXAS!$A$24,IF($B66="PARCELADO ATÉ 12X",$D66-($D66*TAXAS!$F$24))/12,IF($A66=TAXAS!$A$25,IF($B66="PARCELADO ATÉ 12X",$D66-($D66*TAXAS!$F$25))/12,IF($A66=TAXAS!$A$26,IF($B66="PARCELADO ATÉ 12X",$D66-($D66*TAXAS!$F$26))/12,IF($A66=TAXAS!$A$27,IF($B66="PARCELADO ATÉ 12X",$D66-($D66*TAXAS!$F$27))/12))))))))))))))))))))))))/1</f>
        <v>0</v>
      </c>
      <c r="J66" s="8">
        <f t="shared" si="0"/>
        <v>0</v>
      </c>
      <c r="K66" s="10" t="b">
        <f>IF($B66="PARCELADO ATÉ 3X",($D66-($D66*TAXAS!$D$4))-$J66)</f>
        <v>0</v>
      </c>
      <c r="L66" s="10" t="b">
        <f>IF($B66="PARCELADO ATÉ 6X",($D66-($D66*TAXAS!$E$4))-$J66)</f>
        <v>0</v>
      </c>
      <c r="M66" s="10" t="b">
        <f>IF($B66="PARCELADO ATÉ 12X",($D66-($D66*TAXAS!$F$4))-$J66)</f>
        <v>0</v>
      </c>
      <c r="N66" s="8">
        <f t="shared" si="1"/>
        <v>0</v>
      </c>
      <c r="O66" s="10">
        <f t="shared" si="2"/>
        <v>0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1:31" ht="15.75" customHeight="1" x14ac:dyDescent="0.2">
      <c r="A67" s="3"/>
      <c r="B67" s="5"/>
      <c r="C67" s="6"/>
      <c r="D67" s="42"/>
      <c r="E67" s="8">
        <f>IF($A67="VISA",IF($B67="DÉBITO",$D67-($D67*TAXAS!$B$4)),IF($A67="MASTER",IF($B67="DÉBITO",$D67-($D67*TAXAS!$B$5)),IF($A67="ELO", IF($B67="DÉBITO",$D67-($D67*TAXAS!$B$6)),IF($A67="HIPERCARD",IF($B67="DÉBITO",$D67-($D67*TAXAS!$B$7)),IF($A67="DINERS",IF($B67="DÉBITO",$D67-($D67*TAXAS!$B$8)),IF($A67="AMERICA EXPRESS",IF($B67="DÉBITO",$D67-($D67*TAXAS!$B$9)),IF($A67=TAXAS!$A$10,IF($B67="DÉBITO",$D67-($D67*TAXAS!$B$10)), IF($A67=TAXAS!$A$11,IF($B67="DÉBITO",$D67-($D67*TAXAS!$B$11)), IF($A67=TAXAS!$A$12,IF($B67="DÉBITO",$D67-($D67*TAXAS!$B$12)), IF($A67=TAXAS!$A$13,IF($B67="DÉBITO",$D67-($D67*TAXAS!$B$13)), IF($A67=TAXAS!$A$14,IF($B67="DÉBITO",$D67-($D67*TAXAS!$B$14)), IF($A67=TAXAS!$A$15,IF($B67="DÉBITO",$D67-($D67*TAXAS!$B$15)), IF($A67=TAXAS!$A$16,IF($B67="DÉBITO",$D67-($D67*TAXAS!$B$16)), IF($A67=TAXAS!$A$17,IF($B67="DÉBITO",$D67-($D67*TAXAS!$B$17)), IF($A67=TAXAS!$A$18,IF($B67="DÉBITO",$D67-($D67*TAXAS!$B$18)), IF($A67=TAXAS!$A$19,IF($B67="DÉBITO",$D67-($D67*TAXAS!$B$19)), IF($A67=TAXAS!$A$20,IF($B67="DÉBITO",$D67-($D67*TAXAS!$B$20)), IF($A67=TAXAS!$A$21,IF($B67="DÉBITO",$D67-($D67*TAXAS!$B$21)), IF($A67=TAXAS!$A$22,IF($B67="DÉBITO",$D67-($D67*TAXAS!$B$22)), IF($A67=TAXAS!$A$23,IF($B67="DÉBITO",$D67-($D67*TAXAS!$B$23)), IF($A67=TAXAS!$A$24,IF($B67="DÉBITO",$D67-($D67*TAXAS!$B$24)), IF($A67=TAXAS!$A$25,IF($B67="DÉBITO",$D67-($D67*TAXAS!$B$25)), IF($A67=TAXAS!$A$26,IF($B67="DÉBITO",$D67-($D67*TAXAS!$B$26)), IF($A67=TAXAS!$A$27,IF($B67="DÉBITO",$D67-($D67*TAXAS!$B$27))))))))))))))))))))))))))/1</f>
        <v>0</v>
      </c>
      <c r="F67" s="8">
        <f>IF($A67="VISA",IF($B67="CRÉDITO",$D67-($D67*TAXAS!$C$4)),IF($A67="MASTER",IF($B67="CRÉDITO",$D67-($D67*TAXAS!$C$5)),IF($A67="ELO", IF($B67="CRÉDITO",$D67-($D67*TAXAS!$C$6)),IF($A67="HIPERCARD",IF($B67="CRÉDITO",$D67-($D67*TAXAS!$C$7)),IF($A67="DINERS",IF($B67="CRÉDITO",$D67-($D67*TAXAS!$C$8)),IF($A67="AMERICA EXPRESS",IF($B67="CRÉDITO",$D67-($D67*TAXAS!$C$9)),IF($A67=TAXAS!$A$10,IF($B67="CRÉDITO",$D67-($D67*TAXAS!$C$10)), IF($A67=TAXAS!$A$11,IF($B67="CRÉDITO",$D67-($D67*TAXAS!$C$11)), IF($A67=TAXAS!$A$12,IF($B67="CRÉDITO",$D67-($D67*TAXAS!$C$12)), IF($A67=TAXAS!$A$13,IF($B67="CRÉDITO",$D67-($D67*TAXAS!$C$13)), IF($A67=TAXAS!$A$14,IF($B67="CRÉDITO",$D67-($D67*TAXAS!$C$14)), IF($A67=TAXAS!$A$15,IF($B67="CRÉDITO",$D67-($D67*TAXAS!$C$15)), IF($A67=TAXAS!$A$16,IF($B67="CRÉDITO",$D67-($D67*TAXAS!$C$16)), IF($A67=TAXAS!$A$17,IF($B67="CRÉDITO",$D67-($D67*TAXAS!$C$17)), IF($A67=TAXAS!$A$18,IF($B67="CRÉDITO",$D67-($D67*TAXAS!$C$18)), IF($A67=TAXAS!$A$19,IF($B67="CRÉDITO",$D67-($D67*TAXAS!$C$19)), IF($A67=TAXAS!$A$20,IF($B67="CRÉDITO",$D67-($D67*TAXAS!$C$20)), IF($A67=TAXAS!$A$21,IF($B67="CRÉDITO",$D67-($D67*TAXAS!$C$21)), IF($A67=TAXAS!$A$22,IF($B67="CRÉDITO",$D67-($D67*TAXAS!$C$22)), IF($A67=TAXAS!$A$23,IF($B67="CRÉDITO",$D67-($D67*TAXAS!$C$23)), IF($A67=TAXAS!$A$24,IF($B67="CRÉDITO",$D67-($D67*TAXAS!$C$24)), IF($A67=TAXAS!$A$25,IF($B67="CRÉDITO",$D67-($D67*TAXAS!$C$25)), IF($A67=TAXAS!$A$26,IF($B67="CRÉDITO",$D67-($D67*TAXAS!$C$26)), IF($A67=TAXAS!$A$27,IF($B67="CRÉDITO",$D67-($D67*TAXAS!$C$27))))))))))))))))))))))))))/1</f>
        <v>0</v>
      </c>
      <c r="G67" s="9">
        <f>IF($A67="VISA",IF($B67="PARCELADO ATÉ 3X",$D67-(D67*TAXAS!$D$4))/3,IF($A67="MASTER",IF($B67="PARCELADO ATÉ 3X",$D67-(D67*TAXAS!$D$5))/3,IF($A67="ELO",IF($B67="PARCELADO ATÉ 3X",$D67-(D67*TAXAS!$D$6))/3,IF($A67="HIPERCARD",IF($B67="PARCELADO ATÉ 3X",$D67-(D67*TAXAS!$D$7))/3,IF($A67="DINERS",IF($B67="PARCELADO ATÉ 3X",$D67-(D67*TAXAS!$D$8))/3,IF($A67="AMERICA EXPRESS",IF($B67="PARCELADO ATÉ 3X",$D67-(D67*TAXAS!$D$9))/3,IF($A67=TAXAS!$A$10,IF($B67="PARCELADO ATÉ 3X",$D67-($D67*TAXAS!$D$10))/3,IF($A67=TAXAS!$A$11,IF($B67="PARCELADO ATÉ 3X",$D67-($D67*TAXAS!$D$11))/3,IF($A67=TAXAS!$A$12,IF($B67="PARCELADO ATÉ 3X",$D67-($D67*TAXAS!$D$12))/3,IF($A67=TAXAS!$A$13,IF($B67="PARCELADO ATÉ 3X",$D67-($D67*TAXAS!$D$13))/3,IF($A67=TAXAS!$A$14,IF($B67="PARCELADO ATÉ 3X",$D67-($D67*TAXAS!$D$14))/3,IF($A67=TAXAS!$A$15,IF($B67="PARCELADO ATÉ 3X",$D67-($D67*TAXAS!$D$15))/3,IF($A67=TAXAS!$A$16,IF($B67="PARCELADO ATÉ 3X",$D67-($D67*TAXAS!$D$16))/3,IF($A67=TAXAS!$A$17,IF($B67="PARCELADO ATÉ 3X",$D67-($D67*TAXAS!$D$17))/3,IF($A67=TAXAS!$A$18,IF($B67="PARCELADO ATÉ 3X",$D67-($D67*TAXAS!$D$18))/3,IF($A67=TAXAS!$A$19,IF($B67="PARCELADO ATÉ 3X",$D67-($D67*TAXAS!$D$19))/3,IF($A67=TAXAS!$A$20,IF($B67="PARCELADO ATÉ 3X",$D67-($D67*TAXAS!$D$20))/3,IF($A67=TAXAS!$A$21,IF($B67="PARCELADO ATÉ 3X",$D67-($D67*TAXAS!$D$21))/3,IF($A67=TAXAS!$A$22,IF($B67="PARCELADO ATÉ 3X",$D67-($D67*TAXAS!$D$22))/3,IF($A67=TAXAS!$A$23,IF($B67="PARCELADO ATÉ 3X",$D67-($D67*TAXAS!$D$23))/3,IF($A67=TAXAS!$A$24,IF($B67="PARCELADO ATÉ 3X",$D67-($D67*TAXAS!$D$24))/3,IF($A67=TAXAS!$A$25,IF($B67="PARCELADO ATÉ 3X",$D67-($D67*TAXAS!$D$25))/3,IF($A67=TAXAS!$A$26,IF($B67="PARCELADO ATÉ 3X",$D67-($D67*TAXAS!$D$26))/3,IF($A67=TAXAS!$A$27,IF($B67="PARCELADO ATÉ 3X",$D67-($D67*TAXAS!$D$27))/3))))))))))))))))))))))))/1</f>
        <v>0</v>
      </c>
      <c r="H67" s="9">
        <f>IF($A67="VISA",IF($B67="PARCELADO ATÉ 6X",$D67-(D67*TAXAS!$E$4))/6,IF($A67="MASTER",IF($B67="PARCELADO ATÉ 6X",$D67-(D67*TAXAS!$E$5))/6,IF($A67="ELO",IF($B67="PARCELADO ATÉ 6X",$D67-(D67*TAXAS!$E$6))/6,IF($A67="HIPERCARD",IF($B67="PARCELADO ATÉ 6X",$D67-(D67*TAXAS!$E$7))/6,IF($A67="DINERS",IF($B67="PARCELADO ATÉ 6X",$D67-(D67*TAXAS!$E$8))/6,IF($A67="AMERICA EXPRESS",IF($B67="PARCELADO ATÉ 6X",$D67-(D67*TAXAS!$E$9))/6,IF($A67=TAXAS!$A$10,IF($B67="PARCELADO ATÉ 6X",$D67-($D67*TAXAS!$E$10))/6,IF($A67=TAXAS!$A$11,IF($B67="PARCELADO ATÉ 6X",$D67-($D67*TAXAS!$E$11))/6,IF($A67=TAXAS!$A$12,IF($B67="PARCELADO ATÉ 6X",$D67-($D67*TAXAS!$E$12))/6,IF($A67=TAXAS!$A$13,IF($B67="PARCELADO ATÉ 6X",$D67-($D67*TAXAS!$E$13))/6,IF($A67=TAXAS!$A$14,IF($B67="PARCELADO ATÉ 6X",$D67-($D67*TAXAS!$E$14))/6,IF($A67=TAXAS!$A$15,IF($B67="PARCELADO ATÉ 6X",$D67-($D67*TAXAS!$E$15))/6,IF($A67=TAXAS!$A$16,IF($B67="PARCELADO ATÉ 6X",$D67-($D67*TAXAS!$E$16))/6,IF($A67=TAXAS!$A$17,IF($B67="PARCELADO ATÉ 6X",$D67-($D67*TAXAS!$E$17))/6,IF($A67=TAXAS!$A$18,IF($B67="PARCELADO ATÉ 6X",$D67-($D67*TAXAS!$E$18))/6,IF($A67=TAXAS!$A$19,IF($B67="PARCELADO ATÉ 6X",$D67-($D67*TAXAS!$E$19))/6,IF($A67=TAXAS!$A$20,IF($B67="PARCELADO ATÉ 6X",$D67-($D67*TAXAS!$E$20))/6,IF($A67=TAXAS!$A$21,IF($B67="PARCELADO ATÉ 6X",$D67-($D67*TAXAS!$E$21))/6,IF($A67=TAXAS!$A$22,IF($B67="PARCELADO ATÉ 6X",$D67-($D67*TAXAS!$E$22))/6,IF($A67=TAXAS!$A$23,IF($B67="PARCELADO ATÉ 6X",$D67-($D67*TAXAS!$E$23))/6,IF($A67=TAXAS!$A$24,IF($B67="PARCELADO ATÉ 6X",$D67-($D67*TAXAS!$E$24))/6,IF($A67=TAXAS!$A$25,IF($B67="PARCELADO ATÉ 6X",$D67-($D67*TAXAS!$E$25))/6,IF($A67=TAXAS!$A$26,IF($B67="PARCELADO ATÉ 6X",$D67-($D67*TAXAS!$E$26))/6,IF($A67=TAXAS!$A$27,IF($B67="PARCELADO ATÉ 6X",$D67-($D67*TAXAS!$E$27))/6))))))))))))))))))))))))/1</f>
        <v>0</v>
      </c>
      <c r="I67" s="9">
        <f>IF($A67="VISA",IF($B67="PARCELADO ATÉ 12X",$D67-(D67*TAXAS!$F$4))/12,IF($A67="MASTER",IF($B67="PARCELADO ATÉ 12X",$D67-(D67*TAXAS!$F$5))/12,IF($A67="ELO",IF($B67="PARCELADO ATÉ 12X",$D67-(D67*TAXAS!$F$6))/12,IF($A67="HIPERCARD",IF($B67="PARCELADO ATÉ 12X",$D67-(D67*TAXAS!$F$7))/12,IF($A67="DINERS",IF($B67="PARCELADO ATÉ 12X",$D67-(D67*TAXAS!$F$8))/12,IF($A67="AMERICA EXPRESS",IF($B67="PARCELADO ATÉ 12X",$D67-(D67*TAXAS!$F$9))/12,IF($A67=TAXAS!$A$10,IF($B67="PARCELADO ATÉ 12X",$D67-($D67*TAXAS!$F$10))/12,IF($A67=TAXAS!$A$11,IF($B67="PARCELADO ATÉ 12X",$D67-($D67*TAXAS!$F$11))/12,IF($A67=TAXAS!$A$12,IF($B67="PARCELADO ATÉ 12X",$D67-($D67*TAXAS!$F$12))/12,IF($A67=TAXAS!$A$13,IF($B67="PARCELADO ATÉ 12X",$D67-($D67*TAXAS!$F$13))/12,IF($A67=TAXAS!$A$14,IF($B67="PARCELADO ATÉ 12X",$D67-($D67*TAXAS!$F$14))/12,IF($A67=TAXAS!$A$15,IF($B67="PARCELADO ATÉ 12X",$D67-($D67*TAXAS!$F$15))/12,IF($A67=TAXAS!$A$16,IF($B67="PARCELADO ATÉ 12X",$D67-($D67*TAXAS!$F$16))/12,IF($A67=TAXAS!$A$17,IF($B67="PARCELADO ATÉ 12X",$D67-($D67*TAXAS!$F$17))/12,IF($A67=TAXAS!$A$18,IF($B67="PARCELADO ATÉ 12X",$D67-($D67*TAXAS!$F$18))/12,IF($A67=TAXAS!$A$19,IF($B67="PARCELADO ATÉ 12X",$D67-($D67*TAXAS!$F$19))/12,IF($A67=TAXAS!$A$20,IF($B67="PARCELADO ATÉ 12X",$D67-($D67*TAXAS!$F$20))/12,IF($A67=TAXAS!$A$21,IF($B67="PARCELADO ATÉ 12X",$D67-($D67*TAXAS!$F$21))/12,IF($A67=TAXAS!$A$22,IF($B67="PARCELADO ATÉ 12X",$D67-($D67*TAXAS!$F$22))/12,IF($A67=TAXAS!$A$23,IF($B67="PARCELADO ATÉ 12X",$D67-($D67*TAXAS!$F$23))/12,IF($A67=TAXAS!$A$24,IF($B67="PARCELADO ATÉ 12X",$D67-($D67*TAXAS!$F$24))/12,IF($A67=TAXAS!$A$25,IF($B67="PARCELADO ATÉ 12X",$D67-($D67*TAXAS!$F$25))/12,IF($A67=TAXAS!$A$26,IF($B67="PARCELADO ATÉ 12X",$D67-($D67*TAXAS!$F$26))/12,IF($A67=TAXAS!$A$27,IF($B67="PARCELADO ATÉ 12X",$D67-($D67*TAXAS!$F$27))/12))))))))))))))))))))))))/1</f>
        <v>0</v>
      </c>
      <c r="J67" s="8">
        <f t="shared" si="0"/>
        <v>0</v>
      </c>
      <c r="K67" s="10" t="b">
        <f>IF($B67="PARCELADO ATÉ 3X",($D67-($D67*TAXAS!$D$4))-$J67)</f>
        <v>0</v>
      </c>
      <c r="L67" s="10" t="b">
        <f>IF($B67="PARCELADO ATÉ 6X",($D67-($D67*TAXAS!$E$4))-$J67)</f>
        <v>0</v>
      </c>
      <c r="M67" s="10" t="b">
        <f>IF($B67="PARCELADO ATÉ 12X",($D67-($D67*TAXAS!$F$4))-$J67)</f>
        <v>0</v>
      </c>
      <c r="N67" s="8">
        <f t="shared" si="1"/>
        <v>0</v>
      </c>
      <c r="O67" s="10">
        <f t="shared" si="2"/>
        <v>0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1:31" ht="15.75" customHeight="1" x14ac:dyDescent="0.2">
      <c r="A68" s="3"/>
      <c r="B68" s="5"/>
      <c r="C68" s="6"/>
      <c r="D68" s="42"/>
      <c r="E68" s="8">
        <f>IF($A68="VISA",IF($B68="DÉBITO",$D68-($D68*TAXAS!$B$4)),IF($A68="MASTER",IF($B68="DÉBITO",$D68-($D68*TAXAS!$B$5)),IF($A68="ELO", IF($B68="DÉBITO",$D68-($D68*TAXAS!$B$6)),IF($A68="HIPERCARD",IF($B68="DÉBITO",$D68-($D68*TAXAS!$B$7)),IF($A68="DINERS",IF($B68="DÉBITO",$D68-($D68*TAXAS!$B$8)),IF($A68="AMERICA EXPRESS",IF($B68="DÉBITO",$D68-($D68*TAXAS!$B$9)),IF($A68=TAXAS!$A$10,IF($B68="DÉBITO",$D68-($D68*TAXAS!$B$10)), IF($A68=TAXAS!$A$11,IF($B68="DÉBITO",$D68-($D68*TAXAS!$B$11)), IF($A68=TAXAS!$A$12,IF($B68="DÉBITO",$D68-($D68*TAXAS!$B$12)), IF($A68=TAXAS!$A$13,IF($B68="DÉBITO",$D68-($D68*TAXAS!$B$13)), IF($A68=TAXAS!$A$14,IF($B68="DÉBITO",$D68-($D68*TAXAS!$B$14)), IF($A68=TAXAS!$A$15,IF($B68="DÉBITO",$D68-($D68*TAXAS!$B$15)), IF($A68=TAXAS!$A$16,IF($B68="DÉBITO",$D68-($D68*TAXAS!$B$16)), IF($A68=TAXAS!$A$17,IF($B68="DÉBITO",$D68-($D68*TAXAS!$B$17)), IF($A68=TAXAS!$A$18,IF($B68="DÉBITO",$D68-($D68*TAXAS!$B$18)), IF($A68=TAXAS!$A$19,IF($B68="DÉBITO",$D68-($D68*TAXAS!$B$19)), IF($A68=TAXAS!$A$20,IF($B68="DÉBITO",$D68-($D68*TAXAS!$B$20)), IF($A68=TAXAS!$A$21,IF($B68="DÉBITO",$D68-($D68*TAXAS!$B$21)), IF($A68=TAXAS!$A$22,IF($B68="DÉBITO",$D68-($D68*TAXAS!$B$22)), IF($A68=TAXAS!$A$23,IF($B68="DÉBITO",$D68-($D68*TAXAS!$B$23)), IF($A68=TAXAS!$A$24,IF($B68="DÉBITO",$D68-($D68*TAXAS!$B$24)), IF($A68=TAXAS!$A$25,IF($B68="DÉBITO",$D68-($D68*TAXAS!$B$25)), IF($A68=TAXAS!$A$26,IF($B68="DÉBITO",$D68-($D68*TAXAS!$B$26)), IF($A68=TAXAS!$A$27,IF($B68="DÉBITO",$D68-($D68*TAXAS!$B$27))))))))))))))))))))))))))/1</f>
        <v>0</v>
      </c>
      <c r="F68" s="8">
        <f>IF($A68="VISA",IF($B68="CRÉDITO",$D68-($D68*TAXAS!$C$4)),IF($A68="MASTER",IF($B68="CRÉDITO",$D68-($D68*TAXAS!$C$5)),IF($A68="ELO", IF($B68="CRÉDITO",$D68-($D68*TAXAS!$C$6)),IF($A68="HIPERCARD",IF($B68="CRÉDITO",$D68-($D68*TAXAS!$C$7)),IF($A68="DINERS",IF($B68="CRÉDITO",$D68-($D68*TAXAS!$C$8)),IF($A68="AMERICA EXPRESS",IF($B68="CRÉDITO",$D68-($D68*TAXAS!$C$9)),IF($A68=TAXAS!$A$10,IF($B68="CRÉDITO",$D68-($D68*TAXAS!$C$10)), IF($A68=TAXAS!$A$11,IF($B68="CRÉDITO",$D68-($D68*TAXAS!$C$11)), IF($A68=TAXAS!$A$12,IF($B68="CRÉDITO",$D68-($D68*TAXAS!$C$12)), IF($A68=TAXAS!$A$13,IF($B68="CRÉDITO",$D68-($D68*TAXAS!$C$13)), IF($A68=TAXAS!$A$14,IF($B68="CRÉDITO",$D68-($D68*TAXAS!$C$14)), IF($A68=TAXAS!$A$15,IF($B68="CRÉDITO",$D68-($D68*TAXAS!$C$15)), IF($A68=TAXAS!$A$16,IF($B68="CRÉDITO",$D68-($D68*TAXAS!$C$16)), IF($A68=TAXAS!$A$17,IF($B68="CRÉDITO",$D68-($D68*TAXAS!$C$17)), IF($A68=TAXAS!$A$18,IF($B68="CRÉDITO",$D68-($D68*TAXAS!$C$18)), IF($A68=TAXAS!$A$19,IF($B68="CRÉDITO",$D68-($D68*TAXAS!$C$19)), IF($A68=TAXAS!$A$20,IF($B68="CRÉDITO",$D68-($D68*TAXAS!$C$20)), IF($A68=TAXAS!$A$21,IF($B68="CRÉDITO",$D68-($D68*TAXAS!$C$21)), IF($A68=TAXAS!$A$22,IF($B68="CRÉDITO",$D68-($D68*TAXAS!$C$22)), IF($A68=TAXAS!$A$23,IF($B68="CRÉDITO",$D68-($D68*TAXAS!$C$23)), IF($A68=TAXAS!$A$24,IF($B68="CRÉDITO",$D68-($D68*TAXAS!$C$24)), IF($A68=TAXAS!$A$25,IF($B68="CRÉDITO",$D68-($D68*TAXAS!$C$25)), IF($A68=TAXAS!$A$26,IF($B68="CRÉDITO",$D68-($D68*TAXAS!$C$26)), IF($A68=TAXAS!$A$27,IF($B68="CRÉDITO",$D68-($D68*TAXAS!$C$27))))))))))))))))))))))))))/1</f>
        <v>0</v>
      </c>
      <c r="G68" s="9">
        <f>IF($A68="VISA",IF($B68="PARCELADO ATÉ 3X",$D68-(D68*TAXAS!$D$4))/3,IF($A68="MASTER",IF($B68="PARCELADO ATÉ 3X",$D68-(D68*TAXAS!$D$5))/3,IF($A68="ELO",IF($B68="PARCELADO ATÉ 3X",$D68-(D68*TAXAS!$D$6))/3,IF($A68="HIPERCARD",IF($B68="PARCELADO ATÉ 3X",$D68-(D68*TAXAS!$D$7))/3,IF($A68="DINERS",IF($B68="PARCELADO ATÉ 3X",$D68-(D68*TAXAS!$D$8))/3,IF($A68="AMERICA EXPRESS",IF($B68="PARCELADO ATÉ 3X",$D68-(D68*TAXAS!$D$9))/3,IF($A68=TAXAS!$A$10,IF($B68="PARCELADO ATÉ 3X",$D68-($D68*TAXAS!$D$10))/3,IF($A68=TAXAS!$A$11,IF($B68="PARCELADO ATÉ 3X",$D68-($D68*TAXAS!$D$11))/3,IF($A68=TAXAS!$A$12,IF($B68="PARCELADO ATÉ 3X",$D68-($D68*TAXAS!$D$12))/3,IF($A68=TAXAS!$A$13,IF($B68="PARCELADO ATÉ 3X",$D68-($D68*TAXAS!$D$13))/3,IF($A68=TAXAS!$A$14,IF($B68="PARCELADO ATÉ 3X",$D68-($D68*TAXAS!$D$14))/3,IF($A68=TAXAS!$A$15,IF($B68="PARCELADO ATÉ 3X",$D68-($D68*TAXAS!$D$15))/3,IF($A68=TAXAS!$A$16,IF($B68="PARCELADO ATÉ 3X",$D68-($D68*TAXAS!$D$16))/3,IF($A68=TAXAS!$A$17,IF($B68="PARCELADO ATÉ 3X",$D68-($D68*TAXAS!$D$17))/3,IF($A68=TAXAS!$A$18,IF($B68="PARCELADO ATÉ 3X",$D68-($D68*TAXAS!$D$18))/3,IF($A68=TAXAS!$A$19,IF($B68="PARCELADO ATÉ 3X",$D68-($D68*TAXAS!$D$19))/3,IF($A68=TAXAS!$A$20,IF($B68="PARCELADO ATÉ 3X",$D68-($D68*TAXAS!$D$20))/3,IF($A68=TAXAS!$A$21,IF($B68="PARCELADO ATÉ 3X",$D68-($D68*TAXAS!$D$21))/3,IF($A68=TAXAS!$A$22,IF($B68="PARCELADO ATÉ 3X",$D68-($D68*TAXAS!$D$22))/3,IF($A68=TAXAS!$A$23,IF($B68="PARCELADO ATÉ 3X",$D68-($D68*TAXAS!$D$23))/3,IF($A68=TAXAS!$A$24,IF($B68="PARCELADO ATÉ 3X",$D68-($D68*TAXAS!$D$24))/3,IF($A68=TAXAS!$A$25,IF($B68="PARCELADO ATÉ 3X",$D68-($D68*TAXAS!$D$25))/3,IF($A68=TAXAS!$A$26,IF($B68="PARCELADO ATÉ 3X",$D68-($D68*TAXAS!$D$26))/3,IF($A68=TAXAS!$A$27,IF($B68="PARCELADO ATÉ 3X",$D68-($D68*TAXAS!$D$27))/3))))))))))))))))))))))))/1</f>
        <v>0</v>
      </c>
      <c r="H68" s="9">
        <f>IF($A68="VISA",IF($B68="PARCELADO ATÉ 6X",$D68-(D68*TAXAS!$E$4))/6,IF($A68="MASTER",IF($B68="PARCELADO ATÉ 6X",$D68-(D68*TAXAS!$E$5))/6,IF($A68="ELO",IF($B68="PARCELADO ATÉ 6X",$D68-(D68*TAXAS!$E$6))/6,IF($A68="HIPERCARD",IF($B68="PARCELADO ATÉ 6X",$D68-(D68*TAXAS!$E$7))/6,IF($A68="DINERS",IF($B68="PARCELADO ATÉ 6X",$D68-(D68*TAXAS!$E$8))/6,IF($A68="AMERICA EXPRESS",IF($B68="PARCELADO ATÉ 6X",$D68-(D68*TAXAS!$E$9))/6,IF($A68=TAXAS!$A$10,IF($B68="PARCELADO ATÉ 6X",$D68-($D68*TAXAS!$E$10))/6,IF($A68=TAXAS!$A$11,IF($B68="PARCELADO ATÉ 6X",$D68-($D68*TAXAS!$E$11))/6,IF($A68=TAXAS!$A$12,IF($B68="PARCELADO ATÉ 6X",$D68-($D68*TAXAS!$E$12))/6,IF($A68=TAXAS!$A$13,IF($B68="PARCELADO ATÉ 6X",$D68-($D68*TAXAS!$E$13))/6,IF($A68=TAXAS!$A$14,IF($B68="PARCELADO ATÉ 6X",$D68-($D68*TAXAS!$E$14))/6,IF($A68=TAXAS!$A$15,IF($B68="PARCELADO ATÉ 6X",$D68-($D68*TAXAS!$E$15))/6,IF($A68=TAXAS!$A$16,IF($B68="PARCELADO ATÉ 6X",$D68-($D68*TAXAS!$E$16))/6,IF($A68=TAXAS!$A$17,IF($B68="PARCELADO ATÉ 6X",$D68-($D68*TAXAS!$E$17))/6,IF($A68=TAXAS!$A$18,IF($B68="PARCELADO ATÉ 6X",$D68-($D68*TAXAS!$E$18))/6,IF($A68=TAXAS!$A$19,IF($B68="PARCELADO ATÉ 6X",$D68-($D68*TAXAS!$E$19))/6,IF($A68=TAXAS!$A$20,IF($B68="PARCELADO ATÉ 6X",$D68-($D68*TAXAS!$E$20))/6,IF($A68=TAXAS!$A$21,IF($B68="PARCELADO ATÉ 6X",$D68-($D68*TAXAS!$E$21))/6,IF($A68=TAXAS!$A$22,IF($B68="PARCELADO ATÉ 6X",$D68-($D68*TAXAS!$E$22))/6,IF($A68=TAXAS!$A$23,IF($B68="PARCELADO ATÉ 6X",$D68-($D68*TAXAS!$E$23))/6,IF($A68=TAXAS!$A$24,IF($B68="PARCELADO ATÉ 6X",$D68-($D68*TAXAS!$E$24))/6,IF($A68=TAXAS!$A$25,IF($B68="PARCELADO ATÉ 6X",$D68-($D68*TAXAS!$E$25))/6,IF($A68=TAXAS!$A$26,IF($B68="PARCELADO ATÉ 6X",$D68-($D68*TAXAS!$E$26))/6,IF($A68=TAXAS!$A$27,IF($B68="PARCELADO ATÉ 6X",$D68-($D68*TAXAS!$E$27))/6))))))))))))))))))))))))/1</f>
        <v>0</v>
      </c>
      <c r="I68" s="9">
        <f>IF($A68="VISA",IF($B68="PARCELADO ATÉ 12X",$D68-(D68*TAXAS!$F$4))/12,IF($A68="MASTER",IF($B68="PARCELADO ATÉ 12X",$D68-(D68*TAXAS!$F$5))/12,IF($A68="ELO",IF($B68="PARCELADO ATÉ 12X",$D68-(D68*TAXAS!$F$6))/12,IF($A68="HIPERCARD",IF($B68="PARCELADO ATÉ 12X",$D68-(D68*TAXAS!$F$7))/12,IF($A68="DINERS",IF($B68="PARCELADO ATÉ 12X",$D68-(D68*TAXAS!$F$8))/12,IF($A68="AMERICA EXPRESS",IF($B68="PARCELADO ATÉ 12X",$D68-(D68*TAXAS!$F$9))/12,IF($A68=TAXAS!$A$10,IF($B68="PARCELADO ATÉ 12X",$D68-($D68*TAXAS!$F$10))/12,IF($A68=TAXAS!$A$11,IF($B68="PARCELADO ATÉ 12X",$D68-($D68*TAXAS!$F$11))/12,IF($A68=TAXAS!$A$12,IF($B68="PARCELADO ATÉ 12X",$D68-($D68*TAXAS!$F$12))/12,IF($A68=TAXAS!$A$13,IF($B68="PARCELADO ATÉ 12X",$D68-($D68*TAXAS!$F$13))/12,IF($A68=TAXAS!$A$14,IF($B68="PARCELADO ATÉ 12X",$D68-($D68*TAXAS!$F$14))/12,IF($A68=TAXAS!$A$15,IF($B68="PARCELADO ATÉ 12X",$D68-($D68*TAXAS!$F$15))/12,IF($A68=TAXAS!$A$16,IF($B68="PARCELADO ATÉ 12X",$D68-($D68*TAXAS!$F$16))/12,IF($A68=TAXAS!$A$17,IF($B68="PARCELADO ATÉ 12X",$D68-($D68*TAXAS!$F$17))/12,IF($A68=TAXAS!$A$18,IF($B68="PARCELADO ATÉ 12X",$D68-($D68*TAXAS!$F$18))/12,IF($A68=TAXAS!$A$19,IF($B68="PARCELADO ATÉ 12X",$D68-($D68*TAXAS!$F$19))/12,IF($A68=TAXAS!$A$20,IF($B68="PARCELADO ATÉ 12X",$D68-($D68*TAXAS!$F$20))/12,IF($A68=TAXAS!$A$21,IF($B68="PARCELADO ATÉ 12X",$D68-($D68*TAXAS!$F$21))/12,IF($A68=TAXAS!$A$22,IF($B68="PARCELADO ATÉ 12X",$D68-($D68*TAXAS!$F$22))/12,IF($A68=TAXAS!$A$23,IF($B68="PARCELADO ATÉ 12X",$D68-($D68*TAXAS!$F$23))/12,IF($A68=TAXAS!$A$24,IF($B68="PARCELADO ATÉ 12X",$D68-($D68*TAXAS!$F$24))/12,IF($A68=TAXAS!$A$25,IF($B68="PARCELADO ATÉ 12X",$D68-($D68*TAXAS!$F$25))/12,IF($A68=TAXAS!$A$26,IF($B68="PARCELADO ATÉ 12X",$D68-($D68*TAXAS!$F$26))/12,IF($A68=TAXAS!$A$27,IF($B68="PARCELADO ATÉ 12X",$D68-($D68*TAXAS!$F$27))/12))))))))))))))))))))))))/1</f>
        <v>0</v>
      </c>
      <c r="J68" s="8">
        <f t="shared" si="0"/>
        <v>0</v>
      </c>
      <c r="K68" s="10" t="b">
        <f>IF($B68="PARCELADO ATÉ 3X",($D68-($D68*TAXAS!$D$4))-$J68)</f>
        <v>0</v>
      </c>
      <c r="L68" s="10" t="b">
        <f>IF($B68="PARCELADO ATÉ 6X",($D68-($D68*TAXAS!$E$4))-$J68)</f>
        <v>0</v>
      </c>
      <c r="M68" s="10" t="b">
        <f>IF($B68="PARCELADO ATÉ 12X",($D68-($D68*TAXAS!$F$4))-$J68)</f>
        <v>0</v>
      </c>
      <c r="N68" s="8">
        <f t="shared" si="1"/>
        <v>0</v>
      </c>
      <c r="O68" s="10">
        <f t="shared" si="2"/>
        <v>0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1:31" ht="15.75" customHeight="1" x14ac:dyDescent="0.2">
      <c r="A69" s="3"/>
      <c r="B69" s="5"/>
      <c r="C69" s="6"/>
      <c r="D69" s="42"/>
      <c r="E69" s="8">
        <f>IF($A69="VISA",IF($B69="DÉBITO",$D69-($D69*TAXAS!$B$4)),IF($A69="MASTER",IF($B69="DÉBITO",$D69-($D69*TAXAS!$B$5)),IF($A69="ELO", IF($B69="DÉBITO",$D69-($D69*TAXAS!$B$6)),IF($A69="HIPERCARD",IF($B69="DÉBITO",$D69-($D69*TAXAS!$B$7)),IF($A69="DINERS",IF($B69="DÉBITO",$D69-($D69*TAXAS!$B$8)),IF($A69="AMERICA EXPRESS",IF($B69="DÉBITO",$D69-($D69*TAXAS!$B$9)),IF($A69=TAXAS!$A$10,IF($B69="DÉBITO",$D69-($D69*TAXAS!$B$10)), IF($A69=TAXAS!$A$11,IF($B69="DÉBITO",$D69-($D69*TAXAS!$B$11)), IF($A69=TAXAS!$A$12,IF($B69="DÉBITO",$D69-($D69*TAXAS!$B$12)), IF($A69=TAXAS!$A$13,IF($B69="DÉBITO",$D69-($D69*TAXAS!$B$13)), IF($A69=TAXAS!$A$14,IF($B69="DÉBITO",$D69-($D69*TAXAS!$B$14)), IF($A69=TAXAS!$A$15,IF($B69="DÉBITO",$D69-($D69*TAXAS!$B$15)), IF($A69=TAXAS!$A$16,IF($B69="DÉBITO",$D69-($D69*TAXAS!$B$16)), IF($A69=TAXAS!$A$17,IF($B69="DÉBITO",$D69-($D69*TAXAS!$B$17)), IF($A69=TAXAS!$A$18,IF($B69="DÉBITO",$D69-($D69*TAXAS!$B$18)), IF($A69=TAXAS!$A$19,IF($B69="DÉBITO",$D69-($D69*TAXAS!$B$19)), IF($A69=TAXAS!$A$20,IF($B69="DÉBITO",$D69-($D69*TAXAS!$B$20)), IF($A69=TAXAS!$A$21,IF($B69="DÉBITO",$D69-($D69*TAXAS!$B$21)), IF($A69=TAXAS!$A$22,IF($B69="DÉBITO",$D69-($D69*TAXAS!$B$22)), IF($A69=TAXAS!$A$23,IF($B69="DÉBITO",$D69-($D69*TAXAS!$B$23)), IF($A69=TAXAS!$A$24,IF($B69="DÉBITO",$D69-($D69*TAXAS!$B$24)), IF($A69=TAXAS!$A$25,IF($B69="DÉBITO",$D69-($D69*TAXAS!$B$25)), IF($A69=TAXAS!$A$26,IF($B69="DÉBITO",$D69-($D69*TAXAS!$B$26)), IF($A69=TAXAS!$A$27,IF($B69="DÉBITO",$D69-($D69*TAXAS!$B$27))))))))))))))))))))))))))/1</f>
        <v>0</v>
      </c>
      <c r="F69" s="8">
        <f>IF($A69="VISA",IF($B69="CRÉDITO",$D69-($D69*TAXAS!$C$4)),IF($A69="MASTER",IF($B69="CRÉDITO",$D69-($D69*TAXAS!$C$5)),IF($A69="ELO", IF($B69="CRÉDITO",$D69-($D69*TAXAS!$C$6)),IF($A69="HIPERCARD",IF($B69="CRÉDITO",$D69-($D69*TAXAS!$C$7)),IF($A69="DINERS",IF($B69="CRÉDITO",$D69-($D69*TAXAS!$C$8)),IF($A69="AMERICA EXPRESS",IF($B69="CRÉDITO",$D69-($D69*TAXAS!$C$9)),IF($A69=TAXAS!$A$10,IF($B69="CRÉDITO",$D69-($D69*TAXAS!$C$10)), IF($A69=TAXAS!$A$11,IF($B69="CRÉDITO",$D69-($D69*TAXAS!$C$11)), IF($A69=TAXAS!$A$12,IF($B69="CRÉDITO",$D69-($D69*TAXAS!$C$12)), IF($A69=TAXAS!$A$13,IF($B69="CRÉDITO",$D69-($D69*TAXAS!$C$13)), IF($A69=TAXAS!$A$14,IF($B69="CRÉDITO",$D69-($D69*TAXAS!$C$14)), IF($A69=TAXAS!$A$15,IF($B69="CRÉDITO",$D69-($D69*TAXAS!$C$15)), IF($A69=TAXAS!$A$16,IF($B69="CRÉDITO",$D69-($D69*TAXAS!$C$16)), IF($A69=TAXAS!$A$17,IF($B69="CRÉDITO",$D69-($D69*TAXAS!$C$17)), IF($A69=TAXAS!$A$18,IF($B69="CRÉDITO",$D69-($D69*TAXAS!$C$18)), IF($A69=TAXAS!$A$19,IF($B69="CRÉDITO",$D69-($D69*TAXAS!$C$19)), IF($A69=TAXAS!$A$20,IF($B69="CRÉDITO",$D69-($D69*TAXAS!$C$20)), IF($A69=TAXAS!$A$21,IF($B69="CRÉDITO",$D69-($D69*TAXAS!$C$21)), IF($A69=TAXAS!$A$22,IF($B69="CRÉDITO",$D69-($D69*TAXAS!$C$22)), IF($A69=TAXAS!$A$23,IF($B69="CRÉDITO",$D69-($D69*TAXAS!$C$23)), IF($A69=TAXAS!$A$24,IF($B69="CRÉDITO",$D69-($D69*TAXAS!$C$24)), IF($A69=TAXAS!$A$25,IF($B69="CRÉDITO",$D69-($D69*TAXAS!$C$25)), IF($A69=TAXAS!$A$26,IF($B69="CRÉDITO",$D69-($D69*TAXAS!$C$26)), IF($A69=TAXAS!$A$27,IF($B69="CRÉDITO",$D69-($D69*TAXAS!$C$27))))))))))))))))))))))))))/1</f>
        <v>0</v>
      </c>
      <c r="G69" s="9">
        <f>IF($A69="VISA",IF($B69="PARCELADO ATÉ 3X",$D69-(D69*TAXAS!$D$4))/3,IF($A69="MASTER",IF($B69="PARCELADO ATÉ 3X",$D69-(D69*TAXAS!$D$5))/3,IF($A69="ELO",IF($B69="PARCELADO ATÉ 3X",$D69-(D69*TAXAS!$D$6))/3,IF($A69="HIPERCARD",IF($B69="PARCELADO ATÉ 3X",$D69-(D69*TAXAS!$D$7))/3,IF($A69="DINERS",IF($B69="PARCELADO ATÉ 3X",$D69-(D69*TAXAS!$D$8))/3,IF($A69="AMERICA EXPRESS",IF($B69="PARCELADO ATÉ 3X",$D69-(D69*TAXAS!$D$9))/3,IF($A69=TAXAS!$A$10,IF($B69="PARCELADO ATÉ 3X",$D69-($D69*TAXAS!$D$10))/3,IF($A69=TAXAS!$A$11,IF($B69="PARCELADO ATÉ 3X",$D69-($D69*TAXAS!$D$11))/3,IF($A69=TAXAS!$A$12,IF($B69="PARCELADO ATÉ 3X",$D69-($D69*TAXAS!$D$12))/3,IF($A69=TAXAS!$A$13,IF($B69="PARCELADO ATÉ 3X",$D69-($D69*TAXAS!$D$13))/3,IF($A69=TAXAS!$A$14,IF($B69="PARCELADO ATÉ 3X",$D69-($D69*TAXAS!$D$14))/3,IF($A69=TAXAS!$A$15,IF($B69="PARCELADO ATÉ 3X",$D69-($D69*TAXAS!$D$15))/3,IF($A69=TAXAS!$A$16,IF($B69="PARCELADO ATÉ 3X",$D69-($D69*TAXAS!$D$16))/3,IF($A69=TAXAS!$A$17,IF($B69="PARCELADO ATÉ 3X",$D69-($D69*TAXAS!$D$17))/3,IF($A69=TAXAS!$A$18,IF($B69="PARCELADO ATÉ 3X",$D69-($D69*TAXAS!$D$18))/3,IF($A69=TAXAS!$A$19,IF($B69="PARCELADO ATÉ 3X",$D69-($D69*TAXAS!$D$19))/3,IF($A69=TAXAS!$A$20,IF($B69="PARCELADO ATÉ 3X",$D69-($D69*TAXAS!$D$20))/3,IF($A69=TAXAS!$A$21,IF($B69="PARCELADO ATÉ 3X",$D69-($D69*TAXAS!$D$21))/3,IF($A69=TAXAS!$A$22,IF($B69="PARCELADO ATÉ 3X",$D69-($D69*TAXAS!$D$22))/3,IF($A69=TAXAS!$A$23,IF($B69="PARCELADO ATÉ 3X",$D69-($D69*TAXAS!$D$23))/3,IF($A69=TAXAS!$A$24,IF($B69="PARCELADO ATÉ 3X",$D69-($D69*TAXAS!$D$24))/3,IF($A69=TAXAS!$A$25,IF($B69="PARCELADO ATÉ 3X",$D69-($D69*TAXAS!$D$25))/3,IF($A69=TAXAS!$A$26,IF($B69="PARCELADO ATÉ 3X",$D69-($D69*TAXAS!$D$26))/3,IF($A69=TAXAS!$A$27,IF($B69="PARCELADO ATÉ 3X",$D69-($D69*TAXAS!$D$27))/3))))))))))))))))))))))))/1</f>
        <v>0</v>
      </c>
      <c r="H69" s="9">
        <f>IF($A69="VISA",IF($B69="PARCELADO ATÉ 6X",$D69-(D69*TAXAS!$E$4))/6,IF($A69="MASTER",IF($B69="PARCELADO ATÉ 6X",$D69-(D69*TAXAS!$E$5))/6,IF($A69="ELO",IF($B69="PARCELADO ATÉ 6X",$D69-(D69*TAXAS!$E$6))/6,IF($A69="HIPERCARD",IF($B69="PARCELADO ATÉ 6X",$D69-(D69*TAXAS!$E$7))/6,IF($A69="DINERS",IF($B69="PARCELADO ATÉ 6X",$D69-(D69*TAXAS!$E$8))/6,IF($A69="AMERICA EXPRESS",IF($B69="PARCELADO ATÉ 6X",$D69-(D69*TAXAS!$E$9))/6,IF($A69=TAXAS!$A$10,IF($B69="PARCELADO ATÉ 6X",$D69-($D69*TAXAS!$E$10))/6,IF($A69=TAXAS!$A$11,IF($B69="PARCELADO ATÉ 6X",$D69-($D69*TAXAS!$E$11))/6,IF($A69=TAXAS!$A$12,IF($B69="PARCELADO ATÉ 6X",$D69-($D69*TAXAS!$E$12))/6,IF($A69=TAXAS!$A$13,IF($B69="PARCELADO ATÉ 6X",$D69-($D69*TAXAS!$E$13))/6,IF($A69=TAXAS!$A$14,IF($B69="PARCELADO ATÉ 6X",$D69-($D69*TAXAS!$E$14))/6,IF($A69=TAXAS!$A$15,IF($B69="PARCELADO ATÉ 6X",$D69-($D69*TAXAS!$E$15))/6,IF($A69=TAXAS!$A$16,IF($B69="PARCELADO ATÉ 6X",$D69-($D69*TAXAS!$E$16))/6,IF($A69=TAXAS!$A$17,IF($B69="PARCELADO ATÉ 6X",$D69-($D69*TAXAS!$E$17))/6,IF($A69=TAXAS!$A$18,IF($B69="PARCELADO ATÉ 6X",$D69-($D69*TAXAS!$E$18))/6,IF($A69=TAXAS!$A$19,IF($B69="PARCELADO ATÉ 6X",$D69-($D69*TAXAS!$E$19))/6,IF($A69=TAXAS!$A$20,IF($B69="PARCELADO ATÉ 6X",$D69-($D69*TAXAS!$E$20))/6,IF($A69=TAXAS!$A$21,IF($B69="PARCELADO ATÉ 6X",$D69-($D69*TAXAS!$E$21))/6,IF($A69=TAXAS!$A$22,IF($B69="PARCELADO ATÉ 6X",$D69-($D69*TAXAS!$E$22))/6,IF($A69=TAXAS!$A$23,IF($B69="PARCELADO ATÉ 6X",$D69-($D69*TAXAS!$E$23))/6,IF($A69=TAXAS!$A$24,IF($B69="PARCELADO ATÉ 6X",$D69-($D69*TAXAS!$E$24))/6,IF($A69=TAXAS!$A$25,IF($B69="PARCELADO ATÉ 6X",$D69-($D69*TAXAS!$E$25))/6,IF($A69=TAXAS!$A$26,IF($B69="PARCELADO ATÉ 6X",$D69-($D69*TAXAS!$E$26))/6,IF($A69=TAXAS!$A$27,IF($B69="PARCELADO ATÉ 6X",$D69-($D69*TAXAS!$E$27))/6))))))))))))))))))))))))/1</f>
        <v>0</v>
      </c>
      <c r="I69" s="9">
        <f>IF($A69="VISA",IF($B69="PARCELADO ATÉ 12X",$D69-(D69*TAXAS!$F$4))/12,IF($A69="MASTER",IF($B69="PARCELADO ATÉ 12X",$D69-(D69*TAXAS!$F$5))/12,IF($A69="ELO",IF($B69="PARCELADO ATÉ 12X",$D69-(D69*TAXAS!$F$6))/12,IF($A69="HIPERCARD",IF($B69="PARCELADO ATÉ 12X",$D69-(D69*TAXAS!$F$7))/12,IF($A69="DINERS",IF($B69="PARCELADO ATÉ 12X",$D69-(D69*TAXAS!$F$8))/12,IF($A69="AMERICA EXPRESS",IF($B69="PARCELADO ATÉ 12X",$D69-(D69*TAXAS!$F$9))/12,IF($A69=TAXAS!$A$10,IF($B69="PARCELADO ATÉ 12X",$D69-($D69*TAXAS!$F$10))/12,IF($A69=TAXAS!$A$11,IF($B69="PARCELADO ATÉ 12X",$D69-($D69*TAXAS!$F$11))/12,IF($A69=TAXAS!$A$12,IF($B69="PARCELADO ATÉ 12X",$D69-($D69*TAXAS!$F$12))/12,IF($A69=TAXAS!$A$13,IF($B69="PARCELADO ATÉ 12X",$D69-($D69*TAXAS!$F$13))/12,IF($A69=TAXAS!$A$14,IF($B69="PARCELADO ATÉ 12X",$D69-($D69*TAXAS!$F$14))/12,IF($A69=TAXAS!$A$15,IF($B69="PARCELADO ATÉ 12X",$D69-($D69*TAXAS!$F$15))/12,IF($A69=TAXAS!$A$16,IF($B69="PARCELADO ATÉ 12X",$D69-($D69*TAXAS!$F$16))/12,IF($A69=TAXAS!$A$17,IF($B69="PARCELADO ATÉ 12X",$D69-($D69*TAXAS!$F$17))/12,IF($A69=TAXAS!$A$18,IF($B69="PARCELADO ATÉ 12X",$D69-($D69*TAXAS!$F$18))/12,IF($A69=TAXAS!$A$19,IF($B69="PARCELADO ATÉ 12X",$D69-($D69*TAXAS!$F$19))/12,IF($A69=TAXAS!$A$20,IF($B69="PARCELADO ATÉ 12X",$D69-($D69*TAXAS!$F$20))/12,IF($A69=TAXAS!$A$21,IF($B69="PARCELADO ATÉ 12X",$D69-($D69*TAXAS!$F$21))/12,IF($A69=TAXAS!$A$22,IF($B69="PARCELADO ATÉ 12X",$D69-($D69*TAXAS!$F$22))/12,IF($A69=TAXAS!$A$23,IF($B69="PARCELADO ATÉ 12X",$D69-($D69*TAXAS!$F$23))/12,IF($A69=TAXAS!$A$24,IF($B69="PARCELADO ATÉ 12X",$D69-($D69*TAXAS!$F$24))/12,IF($A69=TAXAS!$A$25,IF($B69="PARCELADO ATÉ 12X",$D69-($D69*TAXAS!$F$25))/12,IF($A69=TAXAS!$A$26,IF($B69="PARCELADO ATÉ 12X",$D69-($D69*TAXAS!$F$26))/12,IF($A69=TAXAS!$A$27,IF($B69="PARCELADO ATÉ 12X",$D69-($D69*TAXAS!$F$27))/12))))))))))))))))))))))))/1</f>
        <v>0</v>
      </c>
      <c r="J69" s="8">
        <f t="shared" si="0"/>
        <v>0</v>
      </c>
      <c r="K69" s="10" t="b">
        <f>IF($B69="PARCELADO ATÉ 3X",($D69-($D69*TAXAS!$D$4))-$J69)</f>
        <v>0</v>
      </c>
      <c r="L69" s="10" t="b">
        <f>IF($B69="PARCELADO ATÉ 6X",($D69-($D69*TAXAS!$E$4))-$J69)</f>
        <v>0</v>
      </c>
      <c r="M69" s="10" t="b">
        <f>IF($B69="PARCELADO ATÉ 12X",($D69-($D69*TAXAS!$F$4))-$J69)</f>
        <v>0</v>
      </c>
      <c r="N69" s="8">
        <f t="shared" si="1"/>
        <v>0</v>
      </c>
      <c r="O69" s="10">
        <f t="shared" si="2"/>
        <v>0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1:31" ht="15.75" customHeight="1" x14ac:dyDescent="0.2">
      <c r="A70" s="3"/>
      <c r="B70" s="5"/>
      <c r="C70" s="6"/>
      <c r="D70" s="42"/>
      <c r="E70" s="8">
        <f>IF($A70="VISA",IF($B70="DÉBITO",$D70-($D70*TAXAS!$B$4)),IF($A70="MASTER",IF($B70="DÉBITO",$D70-($D70*TAXAS!$B$5)),IF($A70="ELO", IF($B70="DÉBITO",$D70-($D70*TAXAS!$B$6)),IF($A70="HIPERCARD",IF($B70="DÉBITO",$D70-($D70*TAXAS!$B$7)),IF($A70="DINERS",IF($B70="DÉBITO",$D70-($D70*TAXAS!$B$8)),IF($A70="AMERICA EXPRESS",IF($B70="DÉBITO",$D70-($D70*TAXAS!$B$9)),IF($A70=TAXAS!$A$10,IF($B70="DÉBITO",$D70-($D70*TAXAS!$B$10)), IF($A70=TAXAS!$A$11,IF($B70="DÉBITO",$D70-($D70*TAXAS!$B$11)), IF($A70=TAXAS!$A$12,IF($B70="DÉBITO",$D70-($D70*TAXAS!$B$12)), IF($A70=TAXAS!$A$13,IF($B70="DÉBITO",$D70-($D70*TAXAS!$B$13)), IF($A70=TAXAS!$A$14,IF($B70="DÉBITO",$D70-($D70*TAXAS!$B$14)), IF($A70=TAXAS!$A$15,IF($B70="DÉBITO",$D70-($D70*TAXAS!$B$15)), IF($A70=TAXAS!$A$16,IF($B70="DÉBITO",$D70-($D70*TAXAS!$B$16)), IF($A70=TAXAS!$A$17,IF($B70="DÉBITO",$D70-($D70*TAXAS!$B$17)), IF($A70=TAXAS!$A$18,IF($B70="DÉBITO",$D70-($D70*TAXAS!$B$18)), IF($A70=TAXAS!$A$19,IF($B70="DÉBITO",$D70-($D70*TAXAS!$B$19)), IF($A70=TAXAS!$A$20,IF($B70="DÉBITO",$D70-($D70*TAXAS!$B$20)), IF($A70=TAXAS!$A$21,IF($B70="DÉBITO",$D70-($D70*TAXAS!$B$21)), IF($A70=TAXAS!$A$22,IF($B70="DÉBITO",$D70-($D70*TAXAS!$B$22)), IF($A70=TAXAS!$A$23,IF($B70="DÉBITO",$D70-($D70*TAXAS!$B$23)), IF($A70=TAXAS!$A$24,IF($B70="DÉBITO",$D70-($D70*TAXAS!$B$24)), IF($A70=TAXAS!$A$25,IF($B70="DÉBITO",$D70-($D70*TAXAS!$B$25)), IF($A70=TAXAS!$A$26,IF($B70="DÉBITO",$D70-($D70*TAXAS!$B$26)), IF($A70=TAXAS!$A$27,IF($B70="DÉBITO",$D70-($D70*TAXAS!$B$27))))))))))))))))))))))))))/1</f>
        <v>0</v>
      </c>
      <c r="F70" s="8">
        <f>IF($A70="VISA",IF($B70="CRÉDITO",$D70-($D70*TAXAS!$C$4)),IF($A70="MASTER",IF($B70="CRÉDITO",$D70-($D70*TAXAS!$C$5)),IF($A70="ELO", IF($B70="CRÉDITO",$D70-($D70*TAXAS!$C$6)),IF($A70="HIPERCARD",IF($B70="CRÉDITO",$D70-($D70*TAXAS!$C$7)),IF($A70="DINERS",IF($B70="CRÉDITO",$D70-($D70*TAXAS!$C$8)),IF($A70="AMERICA EXPRESS",IF($B70="CRÉDITO",$D70-($D70*TAXAS!$C$9)),IF($A70=TAXAS!$A$10,IF($B70="CRÉDITO",$D70-($D70*TAXAS!$C$10)), IF($A70=TAXAS!$A$11,IF($B70="CRÉDITO",$D70-($D70*TAXAS!$C$11)), IF($A70=TAXAS!$A$12,IF($B70="CRÉDITO",$D70-($D70*TAXAS!$C$12)), IF($A70=TAXAS!$A$13,IF($B70="CRÉDITO",$D70-($D70*TAXAS!$C$13)), IF($A70=TAXAS!$A$14,IF($B70="CRÉDITO",$D70-($D70*TAXAS!$C$14)), IF($A70=TAXAS!$A$15,IF($B70="CRÉDITO",$D70-($D70*TAXAS!$C$15)), IF($A70=TAXAS!$A$16,IF($B70="CRÉDITO",$D70-($D70*TAXAS!$C$16)), IF($A70=TAXAS!$A$17,IF($B70="CRÉDITO",$D70-($D70*TAXAS!$C$17)), IF($A70=TAXAS!$A$18,IF($B70="CRÉDITO",$D70-($D70*TAXAS!$C$18)), IF($A70=TAXAS!$A$19,IF($B70="CRÉDITO",$D70-($D70*TAXAS!$C$19)), IF($A70=TAXAS!$A$20,IF($B70="CRÉDITO",$D70-($D70*TAXAS!$C$20)), IF($A70=TAXAS!$A$21,IF($B70="CRÉDITO",$D70-($D70*TAXAS!$C$21)), IF($A70=TAXAS!$A$22,IF($B70="CRÉDITO",$D70-($D70*TAXAS!$C$22)), IF($A70=TAXAS!$A$23,IF($B70="CRÉDITO",$D70-($D70*TAXAS!$C$23)), IF($A70=TAXAS!$A$24,IF($B70="CRÉDITO",$D70-($D70*TAXAS!$C$24)), IF($A70=TAXAS!$A$25,IF($B70="CRÉDITO",$D70-($D70*TAXAS!$C$25)), IF($A70=TAXAS!$A$26,IF($B70="CRÉDITO",$D70-($D70*TAXAS!$C$26)), IF($A70=TAXAS!$A$27,IF($B70="CRÉDITO",$D70-($D70*TAXAS!$C$27))))))))))))))))))))))))))/1</f>
        <v>0</v>
      </c>
      <c r="G70" s="9">
        <f>IF($A70="VISA",IF($B70="PARCELADO ATÉ 3X",$D70-(D70*TAXAS!$D$4))/3,IF($A70="MASTER",IF($B70="PARCELADO ATÉ 3X",$D70-(D70*TAXAS!$D$5))/3,IF($A70="ELO",IF($B70="PARCELADO ATÉ 3X",$D70-(D70*TAXAS!$D$6))/3,IF($A70="HIPERCARD",IF($B70="PARCELADO ATÉ 3X",$D70-(D70*TAXAS!$D$7))/3,IF($A70="DINERS",IF($B70="PARCELADO ATÉ 3X",$D70-(D70*TAXAS!$D$8))/3,IF($A70="AMERICA EXPRESS",IF($B70="PARCELADO ATÉ 3X",$D70-(D70*TAXAS!$D$9))/3,IF($A70=TAXAS!$A$10,IF($B70="PARCELADO ATÉ 3X",$D70-($D70*TAXAS!$D$10))/3,IF($A70=TAXAS!$A$11,IF($B70="PARCELADO ATÉ 3X",$D70-($D70*TAXAS!$D$11))/3,IF($A70=TAXAS!$A$12,IF($B70="PARCELADO ATÉ 3X",$D70-($D70*TAXAS!$D$12))/3,IF($A70=TAXAS!$A$13,IF($B70="PARCELADO ATÉ 3X",$D70-($D70*TAXAS!$D$13))/3,IF($A70=TAXAS!$A$14,IF($B70="PARCELADO ATÉ 3X",$D70-($D70*TAXAS!$D$14))/3,IF($A70=TAXAS!$A$15,IF($B70="PARCELADO ATÉ 3X",$D70-($D70*TAXAS!$D$15))/3,IF($A70=TAXAS!$A$16,IF($B70="PARCELADO ATÉ 3X",$D70-($D70*TAXAS!$D$16))/3,IF($A70=TAXAS!$A$17,IF($B70="PARCELADO ATÉ 3X",$D70-($D70*TAXAS!$D$17))/3,IF($A70=TAXAS!$A$18,IF($B70="PARCELADO ATÉ 3X",$D70-($D70*TAXAS!$D$18))/3,IF($A70=TAXAS!$A$19,IF($B70="PARCELADO ATÉ 3X",$D70-($D70*TAXAS!$D$19))/3,IF($A70=TAXAS!$A$20,IF($B70="PARCELADO ATÉ 3X",$D70-($D70*TAXAS!$D$20))/3,IF($A70=TAXAS!$A$21,IF($B70="PARCELADO ATÉ 3X",$D70-($D70*TAXAS!$D$21))/3,IF($A70=TAXAS!$A$22,IF($B70="PARCELADO ATÉ 3X",$D70-($D70*TAXAS!$D$22))/3,IF($A70=TAXAS!$A$23,IF($B70="PARCELADO ATÉ 3X",$D70-($D70*TAXAS!$D$23))/3,IF($A70=TAXAS!$A$24,IF($B70="PARCELADO ATÉ 3X",$D70-($D70*TAXAS!$D$24))/3,IF($A70=TAXAS!$A$25,IF($B70="PARCELADO ATÉ 3X",$D70-($D70*TAXAS!$D$25))/3,IF($A70=TAXAS!$A$26,IF($B70="PARCELADO ATÉ 3X",$D70-($D70*TAXAS!$D$26))/3,IF($A70=TAXAS!$A$27,IF($B70="PARCELADO ATÉ 3X",$D70-($D70*TAXAS!$D$27))/3))))))))))))))))))))))))/1</f>
        <v>0</v>
      </c>
      <c r="H70" s="9">
        <f>IF($A70="VISA",IF($B70="PARCELADO ATÉ 6X",$D70-(D70*TAXAS!$E$4))/6,IF($A70="MASTER",IF($B70="PARCELADO ATÉ 6X",$D70-(D70*TAXAS!$E$5))/6,IF($A70="ELO",IF($B70="PARCELADO ATÉ 6X",$D70-(D70*TAXAS!$E$6))/6,IF($A70="HIPERCARD",IF($B70="PARCELADO ATÉ 6X",$D70-(D70*TAXAS!$E$7))/6,IF($A70="DINERS",IF($B70="PARCELADO ATÉ 6X",$D70-(D70*TAXAS!$E$8))/6,IF($A70="AMERICA EXPRESS",IF($B70="PARCELADO ATÉ 6X",$D70-(D70*TAXAS!$E$9))/6,IF($A70=TAXAS!$A$10,IF($B70="PARCELADO ATÉ 6X",$D70-($D70*TAXAS!$E$10))/6,IF($A70=TAXAS!$A$11,IF($B70="PARCELADO ATÉ 6X",$D70-($D70*TAXAS!$E$11))/6,IF($A70=TAXAS!$A$12,IF($B70="PARCELADO ATÉ 6X",$D70-($D70*TAXAS!$E$12))/6,IF($A70=TAXAS!$A$13,IF($B70="PARCELADO ATÉ 6X",$D70-($D70*TAXAS!$E$13))/6,IF($A70=TAXAS!$A$14,IF($B70="PARCELADO ATÉ 6X",$D70-($D70*TAXAS!$E$14))/6,IF($A70=TAXAS!$A$15,IF($B70="PARCELADO ATÉ 6X",$D70-($D70*TAXAS!$E$15))/6,IF($A70=TAXAS!$A$16,IF($B70="PARCELADO ATÉ 6X",$D70-($D70*TAXAS!$E$16))/6,IF($A70=TAXAS!$A$17,IF($B70="PARCELADO ATÉ 6X",$D70-($D70*TAXAS!$E$17))/6,IF($A70=TAXAS!$A$18,IF($B70="PARCELADO ATÉ 6X",$D70-($D70*TAXAS!$E$18))/6,IF($A70=TAXAS!$A$19,IF($B70="PARCELADO ATÉ 6X",$D70-($D70*TAXAS!$E$19))/6,IF($A70=TAXAS!$A$20,IF($B70="PARCELADO ATÉ 6X",$D70-($D70*TAXAS!$E$20))/6,IF($A70=TAXAS!$A$21,IF($B70="PARCELADO ATÉ 6X",$D70-($D70*TAXAS!$E$21))/6,IF($A70=TAXAS!$A$22,IF($B70="PARCELADO ATÉ 6X",$D70-($D70*TAXAS!$E$22))/6,IF($A70=TAXAS!$A$23,IF($B70="PARCELADO ATÉ 6X",$D70-($D70*TAXAS!$E$23))/6,IF($A70=TAXAS!$A$24,IF($B70="PARCELADO ATÉ 6X",$D70-($D70*TAXAS!$E$24))/6,IF($A70=TAXAS!$A$25,IF($B70="PARCELADO ATÉ 6X",$D70-($D70*TAXAS!$E$25))/6,IF($A70=TAXAS!$A$26,IF($B70="PARCELADO ATÉ 6X",$D70-($D70*TAXAS!$E$26))/6,IF($A70=TAXAS!$A$27,IF($B70="PARCELADO ATÉ 6X",$D70-($D70*TAXAS!$E$27))/6))))))))))))))))))))))))/1</f>
        <v>0</v>
      </c>
      <c r="I70" s="9">
        <f>IF($A70="VISA",IF($B70="PARCELADO ATÉ 12X",$D70-(D70*TAXAS!$F$4))/12,IF($A70="MASTER",IF($B70="PARCELADO ATÉ 12X",$D70-(D70*TAXAS!$F$5))/12,IF($A70="ELO",IF($B70="PARCELADO ATÉ 12X",$D70-(D70*TAXAS!$F$6))/12,IF($A70="HIPERCARD",IF($B70="PARCELADO ATÉ 12X",$D70-(D70*TAXAS!$F$7))/12,IF($A70="DINERS",IF($B70="PARCELADO ATÉ 12X",$D70-(D70*TAXAS!$F$8))/12,IF($A70="AMERICA EXPRESS",IF($B70="PARCELADO ATÉ 12X",$D70-(D70*TAXAS!$F$9))/12,IF($A70=TAXAS!$A$10,IF($B70="PARCELADO ATÉ 12X",$D70-($D70*TAXAS!$F$10))/12,IF($A70=TAXAS!$A$11,IF($B70="PARCELADO ATÉ 12X",$D70-($D70*TAXAS!$F$11))/12,IF($A70=TAXAS!$A$12,IF($B70="PARCELADO ATÉ 12X",$D70-($D70*TAXAS!$F$12))/12,IF($A70=TAXAS!$A$13,IF($B70="PARCELADO ATÉ 12X",$D70-($D70*TAXAS!$F$13))/12,IF($A70=TAXAS!$A$14,IF($B70="PARCELADO ATÉ 12X",$D70-($D70*TAXAS!$F$14))/12,IF($A70=TAXAS!$A$15,IF($B70="PARCELADO ATÉ 12X",$D70-($D70*TAXAS!$F$15))/12,IF($A70=TAXAS!$A$16,IF($B70="PARCELADO ATÉ 12X",$D70-($D70*TAXAS!$F$16))/12,IF($A70=TAXAS!$A$17,IF($B70="PARCELADO ATÉ 12X",$D70-($D70*TAXAS!$F$17))/12,IF($A70=TAXAS!$A$18,IF($B70="PARCELADO ATÉ 12X",$D70-($D70*TAXAS!$F$18))/12,IF($A70=TAXAS!$A$19,IF($B70="PARCELADO ATÉ 12X",$D70-($D70*TAXAS!$F$19))/12,IF($A70=TAXAS!$A$20,IF($B70="PARCELADO ATÉ 12X",$D70-($D70*TAXAS!$F$20))/12,IF($A70=TAXAS!$A$21,IF($B70="PARCELADO ATÉ 12X",$D70-($D70*TAXAS!$F$21))/12,IF($A70=TAXAS!$A$22,IF($B70="PARCELADO ATÉ 12X",$D70-($D70*TAXAS!$F$22))/12,IF($A70=TAXAS!$A$23,IF($B70="PARCELADO ATÉ 12X",$D70-($D70*TAXAS!$F$23))/12,IF($A70=TAXAS!$A$24,IF($B70="PARCELADO ATÉ 12X",$D70-($D70*TAXAS!$F$24))/12,IF($A70=TAXAS!$A$25,IF($B70="PARCELADO ATÉ 12X",$D70-($D70*TAXAS!$F$25))/12,IF($A70=TAXAS!$A$26,IF($B70="PARCELADO ATÉ 12X",$D70-($D70*TAXAS!$F$26))/12,IF($A70=TAXAS!$A$27,IF($B70="PARCELADO ATÉ 12X",$D70-($D70*TAXAS!$F$27))/12))))))))))))))))))))))))/1</f>
        <v>0</v>
      </c>
      <c r="J70" s="8">
        <f t="shared" si="0"/>
        <v>0</v>
      </c>
      <c r="K70" s="10" t="b">
        <f>IF($B70="PARCELADO ATÉ 3X",($D70-($D70*TAXAS!$D$4))-$J70)</f>
        <v>0</v>
      </c>
      <c r="L70" s="10" t="b">
        <f>IF($B70="PARCELADO ATÉ 6X",($D70-($D70*TAXAS!$E$4))-$J70)</f>
        <v>0</v>
      </c>
      <c r="M70" s="10" t="b">
        <f>IF($B70="PARCELADO ATÉ 12X",($D70-($D70*TAXAS!$F$4))-$J70)</f>
        <v>0</v>
      </c>
      <c r="N70" s="8">
        <f t="shared" si="1"/>
        <v>0</v>
      </c>
      <c r="O70" s="10">
        <f t="shared" si="2"/>
        <v>0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1:31" ht="15.75" customHeight="1" x14ac:dyDescent="0.2">
      <c r="A71" s="3"/>
      <c r="B71" s="5"/>
      <c r="C71" s="6"/>
      <c r="D71" s="42"/>
      <c r="E71" s="8">
        <f>IF($A71="VISA",IF($B71="DÉBITO",$D71-($D71*TAXAS!$B$4)),IF($A71="MASTER",IF($B71="DÉBITO",$D71-($D71*TAXAS!$B$5)),IF($A71="ELO", IF($B71="DÉBITO",$D71-($D71*TAXAS!$B$6)),IF($A71="HIPERCARD",IF($B71="DÉBITO",$D71-($D71*TAXAS!$B$7)),IF($A71="DINERS",IF($B71="DÉBITO",$D71-($D71*TAXAS!$B$8)),IF($A71="AMERICA EXPRESS",IF($B71="DÉBITO",$D71-($D71*TAXAS!$B$9)),IF($A71=TAXAS!$A$10,IF($B71="DÉBITO",$D71-($D71*TAXAS!$B$10)), IF($A71=TAXAS!$A$11,IF($B71="DÉBITO",$D71-($D71*TAXAS!$B$11)), IF($A71=TAXAS!$A$12,IF($B71="DÉBITO",$D71-($D71*TAXAS!$B$12)), IF($A71=TAXAS!$A$13,IF($B71="DÉBITO",$D71-($D71*TAXAS!$B$13)), IF($A71=TAXAS!$A$14,IF($B71="DÉBITO",$D71-($D71*TAXAS!$B$14)), IF($A71=TAXAS!$A$15,IF($B71="DÉBITO",$D71-($D71*TAXAS!$B$15)), IF($A71=TAXAS!$A$16,IF($B71="DÉBITO",$D71-($D71*TAXAS!$B$16)), IF($A71=TAXAS!$A$17,IF($B71="DÉBITO",$D71-($D71*TAXAS!$B$17)), IF($A71=TAXAS!$A$18,IF($B71="DÉBITO",$D71-($D71*TAXAS!$B$18)), IF($A71=TAXAS!$A$19,IF($B71="DÉBITO",$D71-($D71*TAXAS!$B$19)), IF($A71=TAXAS!$A$20,IF($B71="DÉBITO",$D71-($D71*TAXAS!$B$20)), IF($A71=TAXAS!$A$21,IF($B71="DÉBITO",$D71-($D71*TAXAS!$B$21)), IF($A71=TAXAS!$A$22,IF($B71="DÉBITO",$D71-($D71*TAXAS!$B$22)), IF($A71=TAXAS!$A$23,IF($B71="DÉBITO",$D71-($D71*TAXAS!$B$23)), IF($A71=TAXAS!$A$24,IF($B71="DÉBITO",$D71-($D71*TAXAS!$B$24)), IF($A71=TAXAS!$A$25,IF($B71="DÉBITO",$D71-($D71*TAXAS!$B$25)), IF($A71=TAXAS!$A$26,IF($B71="DÉBITO",$D71-($D71*TAXAS!$B$26)), IF($A71=TAXAS!$A$27,IF($B71="DÉBITO",$D71-($D71*TAXAS!$B$27))))))))))))))))))))))))))/1</f>
        <v>0</v>
      </c>
      <c r="F71" s="8">
        <f>IF($A71="VISA",IF($B71="CRÉDITO",$D71-($D71*TAXAS!$C$4)),IF($A71="MASTER",IF($B71="CRÉDITO",$D71-($D71*TAXAS!$C$5)),IF($A71="ELO", IF($B71="CRÉDITO",$D71-($D71*TAXAS!$C$6)),IF($A71="HIPERCARD",IF($B71="CRÉDITO",$D71-($D71*TAXAS!$C$7)),IF($A71="DINERS",IF($B71="CRÉDITO",$D71-($D71*TAXAS!$C$8)),IF($A71="AMERICA EXPRESS",IF($B71="CRÉDITO",$D71-($D71*TAXAS!$C$9)),IF($A71=TAXAS!$A$10,IF($B71="CRÉDITO",$D71-($D71*TAXAS!$C$10)), IF($A71=TAXAS!$A$11,IF($B71="CRÉDITO",$D71-($D71*TAXAS!$C$11)), IF($A71=TAXAS!$A$12,IF($B71="CRÉDITO",$D71-($D71*TAXAS!$C$12)), IF($A71=TAXAS!$A$13,IF($B71="CRÉDITO",$D71-($D71*TAXAS!$C$13)), IF($A71=TAXAS!$A$14,IF($B71="CRÉDITO",$D71-($D71*TAXAS!$C$14)), IF($A71=TAXAS!$A$15,IF($B71="CRÉDITO",$D71-($D71*TAXAS!$C$15)), IF($A71=TAXAS!$A$16,IF($B71="CRÉDITO",$D71-($D71*TAXAS!$C$16)), IF($A71=TAXAS!$A$17,IF($B71="CRÉDITO",$D71-($D71*TAXAS!$C$17)), IF($A71=TAXAS!$A$18,IF($B71="CRÉDITO",$D71-($D71*TAXAS!$C$18)), IF($A71=TAXAS!$A$19,IF($B71="CRÉDITO",$D71-($D71*TAXAS!$C$19)), IF($A71=TAXAS!$A$20,IF($B71="CRÉDITO",$D71-($D71*TAXAS!$C$20)), IF($A71=TAXAS!$A$21,IF($B71="CRÉDITO",$D71-($D71*TAXAS!$C$21)), IF($A71=TAXAS!$A$22,IF($B71="CRÉDITO",$D71-($D71*TAXAS!$C$22)), IF($A71=TAXAS!$A$23,IF($B71="CRÉDITO",$D71-($D71*TAXAS!$C$23)), IF($A71=TAXAS!$A$24,IF($B71="CRÉDITO",$D71-($D71*TAXAS!$C$24)), IF($A71=TAXAS!$A$25,IF($B71="CRÉDITO",$D71-($D71*TAXAS!$C$25)), IF($A71=TAXAS!$A$26,IF($B71="CRÉDITO",$D71-($D71*TAXAS!$C$26)), IF($A71=TAXAS!$A$27,IF($B71="CRÉDITO",$D71-($D71*TAXAS!$C$27))))))))))))))))))))))))))/1</f>
        <v>0</v>
      </c>
      <c r="G71" s="9">
        <f>IF($A71="VISA",IF($B71="PARCELADO ATÉ 3X",$D71-(D71*TAXAS!$D$4))/3,IF($A71="MASTER",IF($B71="PARCELADO ATÉ 3X",$D71-(D71*TAXAS!$D$5))/3,IF($A71="ELO",IF($B71="PARCELADO ATÉ 3X",$D71-(D71*TAXAS!$D$6))/3,IF($A71="HIPERCARD",IF($B71="PARCELADO ATÉ 3X",$D71-(D71*TAXAS!$D$7))/3,IF($A71="DINERS",IF($B71="PARCELADO ATÉ 3X",$D71-(D71*TAXAS!$D$8))/3,IF($A71="AMERICA EXPRESS",IF($B71="PARCELADO ATÉ 3X",$D71-(D71*TAXAS!$D$9))/3,IF($A71=TAXAS!$A$10,IF($B71="PARCELADO ATÉ 3X",$D71-($D71*TAXAS!$D$10))/3,IF($A71=TAXAS!$A$11,IF($B71="PARCELADO ATÉ 3X",$D71-($D71*TAXAS!$D$11))/3,IF($A71=TAXAS!$A$12,IF($B71="PARCELADO ATÉ 3X",$D71-($D71*TAXAS!$D$12))/3,IF($A71=TAXAS!$A$13,IF($B71="PARCELADO ATÉ 3X",$D71-($D71*TAXAS!$D$13))/3,IF($A71=TAXAS!$A$14,IF($B71="PARCELADO ATÉ 3X",$D71-($D71*TAXAS!$D$14))/3,IF($A71=TAXAS!$A$15,IF($B71="PARCELADO ATÉ 3X",$D71-($D71*TAXAS!$D$15))/3,IF($A71=TAXAS!$A$16,IF($B71="PARCELADO ATÉ 3X",$D71-($D71*TAXAS!$D$16))/3,IF($A71=TAXAS!$A$17,IF($B71="PARCELADO ATÉ 3X",$D71-($D71*TAXAS!$D$17))/3,IF($A71=TAXAS!$A$18,IF($B71="PARCELADO ATÉ 3X",$D71-($D71*TAXAS!$D$18))/3,IF($A71=TAXAS!$A$19,IF($B71="PARCELADO ATÉ 3X",$D71-($D71*TAXAS!$D$19))/3,IF($A71=TAXAS!$A$20,IF($B71="PARCELADO ATÉ 3X",$D71-($D71*TAXAS!$D$20))/3,IF($A71=TAXAS!$A$21,IF($B71="PARCELADO ATÉ 3X",$D71-($D71*TAXAS!$D$21))/3,IF($A71=TAXAS!$A$22,IF($B71="PARCELADO ATÉ 3X",$D71-($D71*TAXAS!$D$22))/3,IF($A71=TAXAS!$A$23,IF($B71="PARCELADO ATÉ 3X",$D71-($D71*TAXAS!$D$23))/3,IF($A71=TAXAS!$A$24,IF($B71="PARCELADO ATÉ 3X",$D71-($D71*TAXAS!$D$24))/3,IF($A71=TAXAS!$A$25,IF($B71="PARCELADO ATÉ 3X",$D71-($D71*TAXAS!$D$25))/3,IF($A71=TAXAS!$A$26,IF($B71="PARCELADO ATÉ 3X",$D71-($D71*TAXAS!$D$26))/3,IF($A71=TAXAS!$A$27,IF($B71="PARCELADO ATÉ 3X",$D71-($D71*TAXAS!$D$27))/3))))))))))))))))))))))))/1</f>
        <v>0</v>
      </c>
      <c r="H71" s="9">
        <f>IF($A71="VISA",IF($B71="PARCELADO ATÉ 6X",$D71-(D71*TAXAS!$E$4))/6,IF($A71="MASTER",IF($B71="PARCELADO ATÉ 6X",$D71-(D71*TAXAS!$E$5))/6,IF($A71="ELO",IF($B71="PARCELADO ATÉ 6X",$D71-(D71*TAXAS!$E$6))/6,IF($A71="HIPERCARD",IF($B71="PARCELADO ATÉ 6X",$D71-(D71*TAXAS!$E$7))/6,IF($A71="DINERS",IF($B71="PARCELADO ATÉ 6X",$D71-(D71*TAXAS!$E$8))/6,IF($A71="AMERICA EXPRESS",IF($B71="PARCELADO ATÉ 6X",$D71-(D71*TAXAS!$E$9))/6,IF($A71=TAXAS!$A$10,IF($B71="PARCELADO ATÉ 6X",$D71-($D71*TAXAS!$E$10))/6,IF($A71=TAXAS!$A$11,IF($B71="PARCELADO ATÉ 6X",$D71-($D71*TAXAS!$E$11))/6,IF($A71=TAXAS!$A$12,IF($B71="PARCELADO ATÉ 6X",$D71-($D71*TAXAS!$E$12))/6,IF($A71=TAXAS!$A$13,IF($B71="PARCELADO ATÉ 6X",$D71-($D71*TAXAS!$E$13))/6,IF($A71=TAXAS!$A$14,IF($B71="PARCELADO ATÉ 6X",$D71-($D71*TAXAS!$E$14))/6,IF($A71=TAXAS!$A$15,IF($B71="PARCELADO ATÉ 6X",$D71-($D71*TAXAS!$E$15))/6,IF($A71=TAXAS!$A$16,IF($B71="PARCELADO ATÉ 6X",$D71-($D71*TAXAS!$E$16))/6,IF($A71=TAXAS!$A$17,IF($B71="PARCELADO ATÉ 6X",$D71-($D71*TAXAS!$E$17))/6,IF($A71=TAXAS!$A$18,IF($B71="PARCELADO ATÉ 6X",$D71-($D71*TAXAS!$E$18))/6,IF($A71=TAXAS!$A$19,IF($B71="PARCELADO ATÉ 6X",$D71-($D71*TAXAS!$E$19))/6,IF($A71=TAXAS!$A$20,IF($B71="PARCELADO ATÉ 6X",$D71-($D71*TAXAS!$E$20))/6,IF($A71=TAXAS!$A$21,IF($B71="PARCELADO ATÉ 6X",$D71-($D71*TAXAS!$E$21))/6,IF($A71=TAXAS!$A$22,IF($B71="PARCELADO ATÉ 6X",$D71-($D71*TAXAS!$E$22))/6,IF($A71=TAXAS!$A$23,IF($B71="PARCELADO ATÉ 6X",$D71-($D71*TAXAS!$E$23))/6,IF($A71=TAXAS!$A$24,IF($B71="PARCELADO ATÉ 6X",$D71-($D71*TAXAS!$E$24))/6,IF($A71=TAXAS!$A$25,IF($B71="PARCELADO ATÉ 6X",$D71-($D71*TAXAS!$E$25))/6,IF($A71=TAXAS!$A$26,IF($B71="PARCELADO ATÉ 6X",$D71-($D71*TAXAS!$E$26))/6,IF($A71=TAXAS!$A$27,IF($B71="PARCELADO ATÉ 6X",$D71-($D71*TAXAS!$E$27))/6))))))))))))))))))))))))/1</f>
        <v>0</v>
      </c>
      <c r="I71" s="9">
        <f>IF($A71="VISA",IF($B71="PARCELADO ATÉ 12X",$D71-(D71*TAXAS!$F$4))/12,IF($A71="MASTER",IF($B71="PARCELADO ATÉ 12X",$D71-(D71*TAXAS!$F$5))/12,IF($A71="ELO",IF($B71="PARCELADO ATÉ 12X",$D71-(D71*TAXAS!$F$6))/12,IF($A71="HIPERCARD",IF($B71="PARCELADO ATÉ 12X",$D71-(D71*TAXAS!$F$7))/12,IF($A71="DINERS",IF($B71="PARCELADO ATÉ 12X",$D71-(D71*TAXAS!$F$8))/12,IF($A71="AMERICA EXPRESS",IF($B71="PARCELADO ATÉ 12X",$D71-(D71*TAXAS!$F$9))/12,IF($A71=TAXAS!$A$10,IF($B71="PARCELADO ATÉ 12X",$D71-($D71*TAXAS!$F$10))/12,IF($A71=TAXAS!$A$11,IF($B71="PARCELADO ATÉ 12X",$D71-($D71*TAXAS!$F$11))/12,IF($A71=TAXAS!$A$12,IF($B71="PARCELADO ATÉ 12X",$D71-($D71*TAXAS!$F$12))/12,IF($A71=TAXAS!$A$13,IF($B71="PARCELADO ATÉ 12X",$D71-($D71*TAXAS!$F$13))/12,IF($A71=TAXAS!$A$14,IF($B71="PARCELADO ATÉ 12X",$D71-($D71*TAXAS!$F$14))/12,IF($A71=TAXAS!$A$15,IF($B71="PARCELADO ATÉ 12X",$D71-($D71*TAXAS!$F$15))/12,IF($A71=TAXAS!$A$16,IF($B71="PARCELADO ATÉ 12X",$D71-($D71*TAXAS!$F$16))/12,IF($A71=TAXAS!$A$17,IF($B71="PARCELADO ATÉ 12X",$D71-($D71*TAXAS!$F$17))/12,IF($A71=TAXAS!$A$18,IF($B71="PARCELADO ATÉ 12X",$D71-($D71*TAXAS!$F$18))/12,IF($A71=TAXAS!$A$19,IF($B71="PARCELADO ATÉ 12X",$D71-($D71*TAXAS!$F$19))/12,IF($A71=TAXAS!$A$20,IF($B71="PARCELADO ATÉ 12X",$D71-($D71*TAXAS!$F$20))/12,IF($A71=TAXAS!$A$21,IF($B71="PARCELADO ATÉ 12X",$D71-($D71*TAXAS!$F$21))/12,IF($A71=TAXAS!$A$22,IF($B71="PARCELADO ATÉ 12X",$D71-($D71*TAXAS!$F$22))/12,IF($A71=TAXAS!$A$23,IF($B71="PARCELADO ATÉ 12X",$D71-($D71*TAXAS!$F$23))/12,IF($A71=TAXAS!$A$24,IF($B71="PARCELADO ATÉ 12X",$D71-($D71*TAXAS!$F$24))/12,IF($A71=TAXAS!$A$25,IF($B71="PARCELADO ATÉ 12X",$D71-($D71*TAXAS!$F$25))/12,IF($A71=TAXAS!$A$26,IF($B71="PARCELADO ATÉ 12X",$D71-($D71*TAXAS!$F$26))/12,IF($A71=TAXAS!$A$27,IF($B71="PARCELADO ATÉ 12X",$D71-($D71*TAXAS!$F$27))/12))))))))))))))))))))))))/1</f>
        <v>0</v>
      </c>
      <c r="J71" s="8">
        <f t="shared" si="0"/>
        <v>0</v>
      </c>
      <c r="K71" s="10" t="b">
        <f>IF($B71="PARCELADO ATÉ 3X",($D71-($D71*TAXAS!$D$4))-$J71)</f>
        <v>0</v>
      </c>
      <c r="L71" s="10" t="b">
        <f>IF($B71="PARCELADO ATÉ 6X",($D71-($D71*TAXAS!$E$4))-$J71)</f>
        <v>0</v>
      </c>
      <c r="M71" s="10" t="b">
        <f>IF($B71="PARCELADO ATÉ 12X",($D71-($D71*TAXAS!$F$4))-$J71)</f>
        <v>0</v>
      </c>
      <c r="N71" s="8">
        <f t="shared" si="1"/>
        <v>0</v>
      </c>
      <c r="O71" s="10">
        <f t="shared" si="2"/>
        <v>0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1:31" ht="15.75" customHeight="1" x14ac:dyDescent="0.2">
      <c r="A72" s="3"/>
      <c r="B72" s="5"/>
      <c r="C72" s="6"/>
      <c r="D72" s="42"/>
      <c r="E72" s="8">
        <f>IF($A72="VISA",IF($B72="DÉBITO",$D72-($D72*TAXAS!$B$4)),IF($A72="MASTER",IF($B72="DÉBITO",$D72-($D72*TAXAS!$B$5)),IF($A72="ELO", IF($B72="DÉBITO",$D72-($D72*TAXAS!$B$6)),IF($A72="HIPERCARD",IF($B72="DÉBITO",$D72-($D72*TAXAS!$B$7)),IF($A72="DINERS",IF($B72="DÉBITO",$D72-($D72*TAXAS!$B$8)),IF($A72="AMERICA EXPRESS",IF($B72="DÉBITO",$D72-($D72*TAXAS!$B$9)),IF($A72=TAXAS!$A$10,IF($B72="DÉBITO",$D72-($D72*TAXAS!$B$10)), IF($A72=TAXAS!$A$11,IF($B72="DÉBITO",$D72-($D72*TAXAS!$B$11)), IF($A72=TAXAS!$A$12,IF($B72="DÉBITO",$D72-($D72*TAXAS!$B$12)), IF($A72=TAXAS!$A$13,IF($B72="DÉBITO",$D72-($D72*TAXAS!$B$13)), IF($A72=TAXAS!$A$14,IF($B72="DÉBITO",$D72-($D72*TAXAS!$B$14)), IF($A72=TAXAS!$A$15,IF($B72="DÉBITO",$D72-($D72*TAXAS!$B$15)), IF($A72=TAXAS!$A$16,IF($B72="DÉBITO",$D72-($D72*TAXAS!$B$16)), IF($A72=TAXAS!$A$17,IF($B72="DÉBITO",$D72-($D72*TAXAS!$B$17)), IF($A72=TAXAS!$A$18,IF($B72="DÉBITO",$D72-($D72*TAXAS!$B$18)), IF($A72=TAXAS!$A$19,IF($B72="DÉBITO",$D72-($D72*TAXAS!$B$19)), IF($A72=TAXAS!$A$20,IF($B72="DÉBITO",$D72-($D72*TAXAS!$B$20)), IF($A72=TAXAS!$A$21,IF($B72="DÉBITO",$D72-($D72*TAXAS!$B$21)), IF($A72=TAXAS!$A$22,IF($B72="DÉBITO",$D72-($D72*TAXAS!$B$22)), IF($A72=TAXAS!$A$23,IF($B72="DÉBITO",$D72-($D72*TAXAS!$B$23)), IF($A72=TAXAS!$A$24,IF($B72="DÉBITO",$D72-($D72*TAXAS!$B$24)), IF($A72=TAXAS!$A$25,IF($B72="DÉBITO",$D72-($D72*TAXAS!$B$25)), IF($A72=TAXAS!$A$26,IF($B72="DÉBITO",$D72-($D72*TAXAS!$B$26)), IF($A72=TAXAS!$A$27,IF($B72="DÉBITO",$D72-($D72*TAXAS!$B$27))))))))))))))))))))))))))/1</f>
        <v>0</v>
      </c>
      <c r="F72" s="8">
        <f>IF($A72="VISA",IF($B72="CRÉDITO",$D72-($D72*TAXAS!$C$4)),IF($A72="MASTER",IF($B72="CRÉDITO",$D72-($D72*TAXAS!$C$5)),IF($A72="ELO", IF($B72="CRÉDITO",$D72-($D72*TAXAS!$C$6)),IF($A72="HIPERCARD",IF($B72="CRÉDITO",$D72-($D72*TAXAS!$C$7)),IF($A72="DINERS",IF($B72="CRÉDITO",$D72-($D72*TAXAS!$C$8)),IF($A72="AMERICA EXPRESS",IF($B72="CRÉDITO",$D72-($D72*TAXAS!$C$9)),IF($A72=TAXAS!$A$10,IF($B72="CRÉDITO",$D72-($D72*TAXAS!$C$10)), IF($A72=TAXAS!$A$11,IF($B72="CRÉDITO",$D72-($D72*TAXAS!$C$11)), IF($A72=TAXAS!$A$12,IF($B72="CRÉDITO",$D72-($D72*TAXAS!$C$12)), IF($A72=TAXAS!$A$13,IF($B72="CRÉDITO",$D72-($D72*TAXAS!$C$13)), IF($A72=TAXAS!$A$14,IF($B72="CRÉDITO",$D72-($D72*TAXAS!$C$14)), IF($A72=TAXAS!$A$15,IF($B72="CRÉDITO",$D72-($D72*TAXAS!$C$15)), IF($A72=TAXAS!$A$16,IF($B72="CRÉDITO",$D72-($D72*TAXAS!$C$16)), IF($A72=TAXAS!$A$17,IF($B72="CRÉDITO",$D72-($D72*TAXAS!$C$17)), IF($A72=TAXAS!$A$18,IF($B72="CRÉDITO",$D72-($D72*TAXAS!$C$18)), IF($A72=TAXAS!$A$19,IF($B72="CRÉDITO",$D72-($D72*TAXAS!$C$19)), IF($A72=TAXAS!$A$20,IF($B72="CRÉDITO",$D72-($D72*TAXAS!$C$20)), IF($A72=TAXAS!$A$21,IF($B72="CRÉDITO",$D72-($D72*TAXAS!$C$21)), IF($A72=TAXAS!$A$22,IF($B72="CRÉDITO",$D72-($D72*TAXAS!$C$22)), IF($A72=TAXAS!$A$23,IF($B72="CRÉDITO",$D72-($D72*TAXAS!$C$23)), IF($A72=TAXAS!$A$24,IF($B72="CRÉDITO",$D72-($D72*TAXAS!$C$24)), IF($A72=TAXAS!$A$25,IF($B72="CRÉDITO",$D72-($D72*TAXAS!$C$25)), IF($A72=TAXAS!$A$26,IF($B72="CRÉDITO",$D72-($D72*TAXAS!$C$26)), IF($A72=TAXAS!$A$27,IF($B72="CRÉDITO",$D72-($D72*TAXAS!$C$27))))))))))))))))))))))))))/1</f>
        <v>0</v>
      </c>
      <c r="G72" s="9">
        <f>IF($A72="VISA",IF($B72="PARCELADO ATÉ 3X",$D72-(D72*TAXAS!$D$4))/3,IF($A72="MASTER",IF($B72="PARCELADO ATÉ 3X",$D72-(D72*TAXAS!$D$5))/3,IF($A72="ELO",IF($B72="PARCELADO ATÉ 3X",$D72-(D72*TAXAS!$D$6))/3,IF($A72="HIPERCARD",IF($B72="PARCELADO ATÉ 3X",$D72-(D72*TAXAS!$D$7))/3,IF($A72="DINERS",IF($B72="PARCELADO ATÉ 3X",$D72-(D72*TAXAS!$D$8))/3,IF($A72="AMERICA EXPRESS",IF($B72="PARCELADO ATÉ 3X",$D72-(D72*TAXAS!$D$9))/3,IF($A72=TAXAS!$A$10,IF($B72="PARCELADO ATÉ 3X",$D72-($D72*TAXAS!$D$10))/3,IF($A72=TAXAS!$A$11,IF($B72="PARCELADO ATÉ 3X",$D72-($D72*TAXAS!$D$11))/3,IF($A72=TAXAS!$A$12,IF($B72="PARCELADO ATÉ 3X",$D72-($D72*TAXAS!$D$12))/3,IF($A72=TAXAS!$A$13,IF($B72="PARCELADO ATÉ 3X",$D72-($D72*TAXAS!$D$13))/3,IF($A72=TAXAS!$A$14,IF($B72="PARCELADO ATÉ 3X",$D72-($D72*TAXAS!$D$14))/3,IF($A72=TAXAS!$A$15,IF($B72="PARCELADO ATÉ 3X",$D72-($D72*TAXAS!$D$15))/3,IF($A72=TAXAS!$A$16,IF($B72="PARCELADO ATÉ 3X",$D72-($D72*TAXAS!$D$16))/3,IF($A72=TAXAS!$A$17,IF($B72="PARCELADO ATÉ 3X",$D72-($D72*TAXAS!$D$17))/3,IF($A72=TAXAS!$A$18,IF($B72="PARCELADO ATÉ 3X",$D72-($D72*TAXAS!$D$18))/3,IF($A72=TAXAS!$A$19,IF($B72="PARCELADO ATÉ 3X",$D72-($D72*TAXAS!$D$19))/3,IF($A72=TAXAS!$A$20,IF($B72="PARCELADO ATÉ 3X",$D72-($D72*TAXAS!$D$20))/3,IF($A72=TAXAS!$A$21,IF($B72="PARCELADO ATÉ 3X",$D72-($D72*TAXAS!$D$21))/3,IF($A72=TAXAS!$A$22,IF($B72="PARCELADO ATÉ 3X",$D72-($D72*TAXAS!$D$22))/3,IF($A72=TAXAS!$A$23,IF($B72="PARCELADO ATÉ 3X",$D72-($D72*TAXAS!$D$23))/3,IF($A72=TAXAS!$A$24,IF($B72="PARCELADO ATÉ 3X",$D72-($D72*TAXAS!$D$24))/3,IF($A72=TAXAS!$A$25,IF($B72="PARCELADO ATÉ 3X",$D72-($D72*TAXAS!$D$25))/3,IF($A72=TAXAS!$A$26,IF($B72="PARCELADO ATÉ 3X",$D72-($D72*TAXAS!$D$26))/3,IF($A72=TAXAS!$A$27,IF($B72="PARCELADO ATÉ 3X",$D72-($D72*TAXAS!$D$27))/3))))))))))))))))))))))))/1</f>
        <v>0</v>
      </c>
      <c r="H72" s="9">
        <f>IF($A72="VISA",IF($B72="PARCELADO ATÉ 6X",$D72-(D72*TAXAS!$E$4))/6,IF($A72="MASTER",IF($B72="PARCELADO ATÉ 6X",$D72-(D72*TAXAS!$E$5))/6,IF($A72="ELO",IF($B72="PARCELADO ATÉ 6X",$D72-(D72*TAXAS!$E$6))/6,IF($A72="HIPERCARD",IF($B72="PARCELADO ATÉ 6X",$D72-(D72*TAXAS!$E$7))/6,IF($A72="DINERS",IF($B72="PARCELADO ATÉ 6X",$D72-(D72*TAXAS!$E$8))/6,IF($A72="AMERICA EXPRESS",IF($B72="PARCELADO ATÉ 6X",$D72-(D72*TAXAS!$E$9))/6,IF($A72=TAXAS!$A$10,IF($B72="PARCELADO ATÉ 6X",$D72-($D72*TAXAS!$E$10))/6,IF($A72=TAXAS!$A$11,IF($B72="PARCELADO ATÉ 6X",$D72-($D72*TAXAS!$E$11))/6,IF($A72=TAXAS!$A$12,IF($B72="PARCELADO ATÉ 6X",$D72-($D72*TAXAS!$E$12))/6,IF($A72=TAXAS!$A$13,IF($B72="PARCELADO ATÉ 6X",$D72-($D72*TAXAS!$E$13))/6,IF($A72=TAXAS!$A$14,IF($B72="PARCELADO ATÉ 6X",$D72-($D72*TAXAS!$E$14))/6,IF($A72=TAXAS!$A$15,IF($B72="PARCELADO ATÉ 6X",$D72-($D72*TAXAS!$E$15))/6,IF($A72=TAXAS!$A$16,IF($B72="PARCELADO ATÉ 6X",$D72-($D72*TAXAS!$E$16))/6,IF($A72=TAXAS!$A$17,IF($B72="PARCELADO ATÉ 6X",$D72-($D72*TAXAS!$E$17))/6,IF($A72=TAXAS!$A$18,IF($B72="PARCELADO ATÉ 6X",$D72-($D72*TAXAS!$E$18))/6,IF($A72=TAXAS!$A$19,IF($B72="PARCELADO ATÉ 6X",$D72-($D72*TAXAS!$E$19))/6,IF($A72=TAXAS!$A$20,IF($B72="PARCELADO ATÉ 6X",$D72-($D72*TAXAS!$E$20))/6,IF($A72=TAXAS!$A$21,IF($B72="PARCELADO ATÉ 6X",$D72-($D72*TAXAS!$E$21))/6,IF($A72=TAXAS!$A$22,IF($B72="PARCELADO ATÉ 6X",$D72-($D72*TAXAS!$E$22))/6,IF($A72=TAXAS!$A$23,IF($B72="PARCELADO ATÉ 6X",$D72-($D72*TAXAS!$E$23))/6,IF($A72=TAXAS!$A$24,IF($B72="PARCELADO ATÉ 6X",$D72-($D72*TAXAS!$E$24))/6,IF($A72=TAXAS!$A$25,IF($B72="PARCELADO ATÉ 6X",$D72-($D72*TAXAS!$E$25))/6,IF($A72=TAXAS!$A$26,IF($B72="PARCELADO ATÉ 6X",$D72-($D72*TAXAS!$E$26))/6,IF($A72=TAXAS!$A$27,IF($B72="PARCELADO ATÉ 6X",$D72-($D72*TAXAS!$E$27))/6))))))))))))))))))))))))/1</f>
        <v>0</v>
      </c>
      <c r="I72" s="9">
        <f>IF($A72="VISA",IF($B72="PARCELADO ATÉ 12X",$D72-(D72*TAXAS!$F$4))/12,IF($A72="MASTER",IF($B72="PARCELADO ATÉ 12X",$D72-(D72*TAXAS!$F$5))/12,IF($A72="ELO",IF($B72="PARCELADO ATÉ 12X",$D72-(D72*TAXAS!$F$6))/12,IF($A72="HIPERCARD",IF($B72="PARCELADO ATÉ 12X",$D72-(D72*TAXAS!$F$7))/12,IF($A72="DINERS",IF($B72="PARCELADO ATÉ 12X",$D72-(D72*TAXAS!$F$8))/12,IF($A72="AMERICA EXPRESS",IF($B72="PARCELADO ATÉ 12X",$D72-(D72*TAXAS!$F$9))/12,IF($A72=TAXAS!$A$10,IF($B72="PARCELADO ATÉ 12X",$D72-($D72*TAXAS!$F$10))/12,IF($A72=TAXAS!$A$11,IF($B72="PARCELADO ATÉ 12X",$D72-($D72*TAXAS!$F$11))/12,IF($A72=TAXAS!$A$12,IF($B72="PARCELADO ATÉ 12X",$D72-($D72*TAXAS!$F$12))/12,IF($A72=TAXAS!$A$13,IF($B72="PARCELADO ATÉ 12X",$D72-($D72*TAXAS!$F$13))/12,IF($A72=TAXAS!$A$14,IF($B72="PARCELADO ATÉ 12X",$D72-($D72*TAXAS!$F$14))/12,IF($A72=TAXAS!$A$15,IF($B72="PARCELADO ATÉ 12X",$D72-($D72*TAXAS!$F$15))/12,IF($A72=TAXAS!$A$16,IF($B72="PARCELADO ATÉ 12X",$D72-($D72*TAXAS!$F$16))/12,IF($A72=TAXAS!$A$17,IF($B72="PARCELADO ATÉ 12X",$D72-($D72*TAXAS!$F$17))/12,IF($A72=TAXAS!$A$18,IF($B72="PARCELADO ATÉ 12X",$D72-($D72*TAXAS!$F$18))/12,IF($A72=TAXAS!$A$19,IF($B72="PARCELADO ATÉ 12X",$D72-($D72*TAXAS!$F$19))/12,IF($A72=TAXAS!$A$20,IF($B72="PARCELADO ATÉ 12X",$D72-($D72*TAXAS!$F$20))/12,IF($A72=TAXAS!$A$21,IF($B72="PARCELADO ATÉ 12X",$D72-($D72*TAXAS!$F$21))/12,IF($A72=TAXAS!$A$22,IF($B72="PARCELADO ATÉ 12X",$D72-($D72*TAXAS!$F$22))/12,IF($A72=TAXAS!$A$23,IF($B72="PARCELADO ATÉ 12X",$D72-($D72*TAXAS!$F$23))/12,IF($A72=TAXAS!$A$24,IF($B72="PARCELADO ATÉ 12X",$D72-($D72*TAXAS!$F$24))/12,IF($A72=TAXAS!$A$25,IF($B72="PARCELADO ATÉ 12X",$D72-($D72*TAXAS!$F$25))/12,IF($A72=TAXAS!$A$26,IF($B72="PARCELADO ATÉ 12X",$D72-($D72*TAXAS!$F$26))/12,IF($A72=TAXAS!$A$27,IF($B72="PARCELADO ATÉ 12X",$D72-($D72*TAXAS!$F$27))/12))))))))))))))))))))))))/1</f>
        <v>0</v>
      </c>
      <c r="J72" s="8">
        <f t="shared" si="0"/>
        <v>0</v>
      </c>
      <c r="K72" s="10" t="b">
        <f>IF($B72="PARCELADO ATÉ 3X",($D72-($D72*TAXAS!$D$4))-$J72)</f>
        <v>0</v>
      </c>
      <c r="L72" s="10" t="b">
        <f>IF($B72="PARCELADO ATÉ 6X",($D72-($D72*TAXAS!$E$4))-$J72)</f>
        <v>0</v>
      </c>
      <c r="M72" s="10" t="b">
        <f>IF($B72="PARCELADO ATÉ 12X",($D72-($D72*TAXAS!$F$4))-$J72)</f>
        <v>0</v>
      </c>
      <c r="N72" s="8">
        <f t="shared" si="1"/>
        <v>0</v>
      </c>
      <c r="O72" s="10">
        <f t="shared" si="2"/>
        <v>0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1:31" ht="15.75" customHeight="1" x14ac:dyDescent="0.2">
      <c r="A73" s="3"/>
      <c r="B73" s="5"/>
      <c r="C73" s="6"/>
      <c r="D73" s="42"/>
      <c r="E73" s="8">
        <f>IF($A73="VISA",IF($B73="DÉBITO",$D73-($D73*TAXAS!$B$4)),IF($A73="MASTER",IF($B73="DÉBITO",$D73-($D73*TAXAS!$B$5)),IF($A73="ELO", IF($B73="DÉBITO",$D73-($D73*TAXAS!$B$6)),IF($A73="HIPERCARD",IF($B73="DÉBITO",$D73-($D73*TAXAS!$B$7)),IF($A73="DINERS",IF($B73="DÉBITO",$D73-($D73*TAXAS!$B$8)),IF($A73="AMERICA EXPRESS",IF($B73="DÉBITO",$D73-($D73*TAXAS!$B$9)),IF($A73=TAXAS!$A$10,IF($B73="DÉBITO",$D73-($D73*TAXAS!$B$10)), IF($A73=TAXAS!$A$11,IF($B73="DÉBITO",$D73-($D73*TAXAS!$B$11)), IF($A73=TAXAS!$A$12,IF($B73="DÉBITO",$D73-($D73*TAXAS!$B$12)), IF($A73=TAXAS!$A$13,IF($B73="DÉBITO",$D73-($D73*TAXAS!$B$13)), IF($A73=TAXAS!$A$14,IF($B73="DÉBITO",$D73-($D73*TAXAS!$B$14)), IF($A73=TAXAS!$A$15,IF($B73="DÉBITO",$D73-($D73*TAXAS!$B$15)), IF($A73=TAXAS!$A$16,IF($B73="DÉBITO",$D73-($D73*TAXAS!$B$16)), IF($A73=TAXAS!$A$17,IF($B73="DÉBITO",$D73-($D73*TAXAS!$B$17)), IF($A73=TAXAS!$A$18,IF($B73="DÉBITO",$D73-($D73*TAXAS!$B$18)), IF($A73=TAXAS!$A$19,IF($B73="DÉBITO",$D73-($D73*TAXAS!$B$19)), IF($A73=TAXAS!$A$20,IF($B73="DÉBITO",$D73-($D73*TAXAS!$B$20)), IF($A73=TAXAS!$A$21,IF($B73="DÉBITO",$D73-($D73*TAXAS!$B$21)), IF($A73=TAXAS!$A$22,IF($B73="DÉBITO",$D73-($D73*TAXAS!$B$22)), IF($A73=TAXAS!$A$23,IF($B73="DÉBITO",$D73-($D73*TAXAS!$B$23)), IF($A73=TAXAS!$A$24,IF($B73="DÉBITO",$D73-($D73*TAXAS!$B$24)), IF($A73=TAXAS!$A$25,IF($B73="DÉBITO",$D73-($D73*TAXAS!$B$25)), IF($A73=TAXAS!$A$26,IF($B73="DÉBITO",$D73-($D73*TAXAS!$B$26)), IF($A73=TAXAS!$A$27,IF($B73="DÉBITO",$D73-($D73*TAXAS!$B$27))))))))))))))))))))))))))/1</f>
        <v>0</v>
      </c>
      <c r="F73" s="8">
        <f>IF($A73="VISA",IF($B73="CRÉDITO",$D73-($D73*TAXAS!$C$4)),IF($A73="MASTER",IF($B73="CRÉDITO",$D73-($D73*TAXAS!$C$5)),IF($A73="ELO", IF($B73="CRÉDITO",$D73-($D73*TAXAS!$C$6)),IF($A73="HIPERCARD",IF($B73="CRÉDITO",$D73-($D73*TAXAS!$C$7)),IF($A73="DINERS",IF($B73="CRÉDITO",$D73-($D73*TAXAS!$C$8)),IF($A73="AMERICA EXPRESS",IF($B73="CRÉDITO",$D73-($D73*TAXAS!$C$9)),IF($A73=TAXAS!$A$10,IF($B73="CRÉDITO",$D73-($D73*TAXAS!$C$10)), IF($A73=TAXAS!$A$11,IF($B73="CRÉDITO",$D73-($D73*TAXAS!$C$11)), IF($A73=TAXAS!$A$12,IF($B73="CRÉDITO",$D73-($D73*TAXAS!$C$12)), IF($A73=TAXAS!$A$13,IF($B73="CRÉDITO",$D73-($D73*TAXAS!$C$13)), IF($A73=TAXAS!$A$14,IF($B73="CRÉDITO",$D73-($D73*TAXAS!$C$14)), IF($A73=TAXAS!$A$15,IF($B73="CRÉDITO",$D73-($D73*TAXAS!$C$15)), IF($A73=TAXAS!$A$16,IF($B73="CRÉDITO",$D73-($D73*TAXAS!$C$16)), IF($A73=TAXAS!$A$17,IF($B73="CRÉDITO",$D73-($D73*TAXAS!$C$17)), IF($A73=TAXAS!$A$18,IF($B73="CRÉDITO",$D73-($D73*TAXAS!$C$18)), IF($A73=TAXAS!$A$19,IF($B73="CRÉDITO",$D73-($D73*TAXAS!$C$19)), IF($A73=TAXAS!$A$20,IF($B73="CRÉDITO",$D73-($D73*TAXAS!$C$20)), IF($A73=TAXAS!$A$21,IF($B73="CRÉDITO",$D73-($D73*TAXAS!$C$21)), IF($A73=TAXAS!$A$22,IF($B73="CRÉDITO",$D73-($D73*TAXAS!$C$22)), IF($A73=TAXAS!$A$23,IF($B73="CRÉDITO",$D73-($D73*TAXAS!$C$23)), IF($A73=TAXAS!$A$24,IF($B73="CRÉDITO",$D73-($D73*TAXAS!$C$24)), IF($A73=TAXAS!$A$25,IF($B73="CRÉDITO",$D73-($D73*TAXAS!$C$25)), IF($A73=TAXAS!$A$26,IF($B73="CRÉDITO",$D73-($D73*TAXAS!$C$26)), IF($A73=TAXAS!$A$27,IF($B73="CRÉDITO",$D73-($D73*TAXAS!$C$27))))))))))))))))))))))))))/1</f>
        <v>0</v>
      </c>
      <c r="G73" s="9">
        <f>IF($A73="VISA",IF($B73="PARCELADO ATÉ 3X",$D73-(D73*TAXAS!$D$4))/3,IF($A73="MASTER",IF($B73="PARCELADO ATÉ 3X",$D73-(D73*TAXAS!$D$5))/3,IF($A73="ELO",IF($B73="PARCELADO ATÉ 3X",$D73-(D73*TAXAS!$D$6))/3,IF($A73="HIPERCARD",IF($B73="PARCELADO ATÉ 3X",$D73-(D73*TAXAS!$D$7))/3,IF($A73="DINERS",IF($B73="PARCELADO ATÉ 3X",$D73-(D73*TAXAS!$D$8))/3,IF($A73="AMERICA EXPRESS",IF($B73="PARCELADO ATÉ 3X",$D73-(D73*TAXAS!$D$9))/3,IF($A73=TAXAS!$A$10,IF($B73="PARCELADO ATÉ 3X",$D73-($D73*TAXAS!$D$10))/3,IF($A73=TAXAS!$A$11,IF($B73="PARCELADO ATÉ 3X",$D73-($D73*TAXAS!$D$11))/3,IF($A73=TAXAS!$A$12,IF($B73="PARCELADO ATÉ 3X",$D73-($D73*TAXAS!$D$12))/3,IF($A73=TAXAS!$A$13,IF($B73="PARCELADO ATÉ 3X",$D73-($D73*TAXAS!$D$13))/3,IF($A73=TAXAS!$A$14,IF($B73="PARCELADO ATÉ 3X",$D73-($D73*TAXAS!$D$14))/3,IF($A73=TAXAS!$A$15,IF($B73="PARCELADO ATÉ 3X",$D73-($D73*TAXAS!$D$15))/3,IF($A73=TAXAS!$A$16,IF($B73="PARCELADO ATÉ 3X",$D73-($D73*TAXAS!$D$16))/3,IF($A73=TAXAS!$A$17,IF($B73="PARCELADO ATÉ 3X",$D73-($D73*TAXAS!$D$17))/3,IF($A73=TAXAS!$A$18,IF($B73="PARCELADO ATÉ 3X",$D73-($D73*TAXAS!$D$18))/3,IF($A73=TAXAS!$A$19,IF($B73="PARCELADO ATÉ 3X",$D73-($D73*TAXAS!$D$19))/3,IF($A73=TAXAS!$A$20,IF($B73="PARCELADO ATÉ 3X",$D73-($D73*TAXAS!$D$20))/3,IF($A73=TAXAS!$A$21,IF($B73="PARCELADO ATÉ 3X",$D73-($D73*TAXAS!$D$21))/3,IF($A73=TAXAS!$A$22,IF($B73="PARCELADO ATÉ 3X",$D73-($D73*TAXAS!$D$22))/3,IF($A73=TAXAS!$A$23,IF($B73="PARCELADO ATÉ 3X",$D73-($D73*TAXAS!$D$23))/3,IF($A73=TAXAS!$A$24,IF($B73="PARCELADO ATÉ 3X",$D73-($D73*TAXAS!$D$24))/3,IF($A73=TAXAS!$A$25,IF($B73="PARCELADO ATÉ 3X",$D73-($D73*TAXAS!$D$25))/3,IF($A73=TAXAS!$A$26,IF($B73="PARCELADO ATÉ 3X",$D73-($D73*TAXAS!$D$26))/3,IF($A73=TAXAS!$A$27,IF($B73="PARCELADO ATÉ 3X",$D73-($D73*TAXAS!$D$27))/3))))))))))))))))))))))))/1</f>
        <v>0</v>
      </c>
      <c r="H73" s="9">
        <f>IF($A73="VISA",IF($B73="PARCELADO ATÉ 6X",$D73-(D73*TAXAS!$E$4))/6,IF($A73="MASTER",IF($B73="PARCELADO ATÉ 6X",$D73-(D73*TAXAS!$E$5))/6,IF($A73="ELO",IF($B73="PARCELADO ATÉ 6X",$D73-(D73*TAXAS!$E$6))/6,IF($A73="HIPERCARD",IF($B73="PARCELADO ATÉ 6X",$D73-(D73*TAXAS!$E$7))/6,IF($A73="DINERS",IF($B73="PARCELADO ATÉ 6X",$D73-(D73*TAXAS!$E$8))/6,IF($A73="AMERICA EXPRESS",IF($B73="PARCELADO ATÉ 6X",$D73-(D73*TAXAS!$E$9))/6,IF($A73=TAXAS!$A$10,IF($B73="PARCELADO ATÉ 6X",$D73-($D73*TAXAS!$E$10))/6,IF($A73=TAXAS!$A$11,IF($B73="PARCELADO ATÉ 6X",$D73-($D73*TAXAS!$E$11))/6,IF($A73=TAXAS!$A$12,IF($B73="PARCELADO ATÉ 6X",$D73-($D73*TAXAS!$E$12))/6,IF($A73=TAXAS!$A$13,IF($B73="PARCELADO ATÉ 6X",$D73-($D73*TAXAS!$E$13))/6,IF($A73=TAXAS!$A$14,IF($B73="PARCELADO ATÉ 6X",$D73-($D73*TAXAS!$E$14))/6,IF($A73=TAXAS!$A$15,IF($B73="PARCELADO ATÉ 6X",$D73-($D73*TAXAS!$E$15))/6,IF($A73=TAXAS!$A$16,IF($B73="PARCELADO ATÉ 6X",$D73-($D73*TAXAS!$E$16))/6,IF($A73=TAXAS!$A$17,IF($B73="PARCELADO ATÉ 6X",$D73-($D73*TAXAS!$E$17))/6,IF($A73=TAXAS!$A$18,IF($B73="PARCELADO ATÉ 6X",$D73-($D73*TAXAS!$E$18))/6,IF($A73=TAXAS!$A$19,IF($B73="PARCELADO ATÉ 6X",$D73-($D73*TAXAS!$E$19))/6,IF($A73=TAXAS!$A$20,IF($B73="PARCELADO ATÉ 6X",$D73-($D73*TAXAS!$E$20))/6,IF($A73=TAXAS!$A$21,IF($B73="PARCELADO ATÉ 6X",$D73-($D73*TAXAS!$E$21))/6,IF($A73=TAXAS!$A$22,IF($B73="PARCELADO ATÉ 6X",$D73-($D73*TAXAS!$E$22))/6,IF($A73=TAXAS!$A$23,IF($B73="PARCELADO ATÉ 6X",$D73-($D73*TAXAS!$E$23))/6,IF($A73=TAXAS!$A$24,IF($B73="PARCELADO ATÉ 6X",$D73-($D73*TAXAS!$E$24))/6,IF($A73=TAXAS!$A$25,IF($B73="PARCELADO ATÉ 6X",$D73-($D73*TAXAS!$E$25))/6,IF($A73=TAXAS!$A$26,IF($B73="PARCELADO ATÉ 6X",$D73-($D73*TAXAS!$E$26))/6,IF($A73=TAXAS!$A$27,IF($B73="PARCELADO ATÉ 6X",$D73-($D73*TAXAS!$E$27))/6))))))))))))))))))))))))/1</f>
        <v>0</v>
      </c>
      <c r="I73" s="9">
        <f>IF($A73="VISA",IF($B73="PARCELADO ATÉ 12X",$D73-(D73*TAXAS!$F$4))/12,IF($A73="MASTER",IF($B73="PARCELADO ATÉ 12X",$D73-(D73*TAXAS!$F$5))/12,IF($A73="ELO",IF($B73="PARCELADO ATÉ 12X",$D73-(D73*TAXAS!$F$6))/12,IF($A73="HIPERCARD",IF($B73="PARCELADO ATÉ 12X",$D73-(D73*TAXAS!$F$7))/12,IF($A73="DINERS",IF($B73="PARCELADO ATÉ 12X",$D73-(D73*TAXAS!$F$8))/12,IF($A73="AMERICA EXPRESS",IF($B73="PARCELADO ATÉ 12X",$D73-(D73*TAXAS!$F$9))/12,IF($A73=TAXAS!$A$10,IF($B73="PARCELADO ATÉ 12X",$D73-($D73*TAXAS!$F$10))/12,IF($A73=TAXAS!$A$11,IF($B73="PARCELADO ATÉ 12X",$D73-($D73*TAXAS!$F$11))/12,IF($A73=TAXAS!$A$12,IF($B73="PARCELADO ATÉ 12X",$D73-($D73*TAXAS!$F$12))/12,IF($A73=TAXAS!$A$13,IF($B73="PARCELADO ATÉ 12X",$D73-($D73*TAXAS!$F$13))/12,IF($A73=TAXAS!$A$14,IF($B73="PARCELADO ATÉ 12X",$D73-($D73*TAXAS!$F$14))/12,IF($A73=TAXAS!$A$15,IF($B73="PARCELADO ATÉ 12X",$D73-($D73*TAXAS!$F$15))/12,IF($A73=TAXAS!$A$16,IF($B73="PARCELADO ATÉ 12X",$D73-($D73*TAXAS!$F$16))/12,IF($A73=TAXAS!$A$17,IF($B73="PARCELADO ATÉ 12X",$D73-($D73*TAXAS!$F$17))/12,IF($A73=TAXAS!$A$18,IF($B73="PARCELADO ATÉ 12X",$D73-($D73*TAXAS!$F$18))/12,IF($A73=TAXAS!$A$19,IF($B73="PARCELADO ATÉ 12X",$D73-($D73*TAXAS!$F$19))/12,IF($A73=TAXAS!$A$20,IF($B73="PARCELADO ATÉ 12X",$D73-($D73*TAXAS!$F$20))/12,IF($A73=TAXAS!$A$21,IF($B73="PARCELADO ATÉ 12X",$D73-($D73*TAXAS!$F$21))/12,IF($A73=TAXAS!$A$22,IF($B73="PARCELADO ATÉ 12X",$D73-($D73*TAXAS!$F$22))/12,IF($A73=TAXAS!$A$23,IF($B73="PARCELADO ATÉ 12X",$D73-($D73*TAXAS!$F$23))/12,IF($A73=TAXAS!$A$24,IF($B73="PARCELADO ATÉ 12X",$D73-($D73*TAXAS!$F$24))/12,IF($A73=TAXAS!$A$25,IF($B73="PARCELADO ATÉ 12X",$D73-($D73*TAXAS!$F$25))/12,IF($A73=TAXAS!$A$26,IF($B73="PARCELADO ATÉ 12X",$D73-($D73*TAXAS!$F$26))/12,IF($A73=TAXAS!$A$27,IF($B73="PARCELADO ATÉ 12X",$D73-($D73*TAXAS!$F$27))/12))))))))))))))))))))))))/1</f>
        <v>0</v>
      </c>
      <c r="J73" s="8">
        <f t="shared" si="0"/>
        <v>0</v>
      </c>
      <c r="K73" s="10" t="b">
        <f>IF($B73="PARCELADO ATÉ 3X",($D73-($D73*TAXAS!$D$4))-$J73)</f>
        <v>0</v>
      </c>
      <c r="L73" s="10" t="b">
        <f>IF($B73="PARCELADO ATÉ 6X",($D73-($D73*TAXAS!$E$4))-$J73)</f>
        <v>0</v>
      </c>
      <c r="M73" s="10" t="b">
        <f>IF($B73="PARCELADO ATÉ 12X",($D73-($D73*TAXAS!$F$4))-$J73)</f>
        <v>0</v>
      </c>
      <c r="N73" s="8">
        <f t="shared" si="1"/>
        <v>0</v>
      </c>
      <c r="O73" s="10">
        <f t="shared" si="2"/>
        <v>0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 ht="15.75" customHeight="1" x14ac:dyDescent="0.2">
      <c r="A74" s="3"/>
      <c r="B74" s="5"/>
      <c r="C74" s="6"/>
      <c r="D74" s="42"/>
      <c r="E74" s="8">
        <f>IF($A74="VISA",IF($B74="DÉBITO",$D74-($D74*TAXAS!$B$4)),IF($A74="MASTER",IF($B74="DÉBITO",$D74-($D74*TAXAS!$B$5)),IF($A74="ELO", IF($B74="DÉBITO",$D74-($D74*TAXAS!$B$6)),IF($A74="HIPERCARD",IF($B74="DÉBITO",$D74-($D74*TAXAS!$B$7)),IF($A74="DINERS",IF($B74="DÉBITO",$D74-($D74*TAXAS!$B$8)),IF($A74="AMERICA EXPRESS",IF($B74="DÉBITO",$D74-($D74*TAXAS!$B$9)),IF($A74=TAXAS!$A$10,IF($B74="DÉBITO",$D74-($D74*TAXAS!$B$10)), IF($A74=TAXAS!$A$11,IF($B74="DÉBITO",$D74-($D74*TAXAS!$B$11)), IF($A74=TAXAS!$A$12,IF($B74="DÉBITO",$D74-($D74*TAXAS!$B$12)), IF($A74=TAXAS!$A$13,IF($B74="DÉBITO",$D74-($D74*TAXAS!$B$13)), IF($A74=TAXAS!$A$14,IF($B74="DÉBITO",$D74-($D74*TAXAS!$B$14)), IF($A74=TAXAS!$A$15,IF($B74="DÉBITO",$D74-($D74*TAXAS!$B$15)), IF($A74=TAXAS!$A$16,IF($B74="DÉBITO",$D74-($D74*TAXAS!$B$16)), IF($A74=TAXAS!$A$17,IF($B74="DÉBITO",$D74-($D74*TAXAS!$B$17)), IF($A74=TAXAS!$A$18,IF($B74="DÉBITO",$D74-($D74*TAXAS!$B$18)), IF($A74=TAXAS!$A$19,IF($B74="DÉBITO",$D74-($D74*TAXAS!$B$19)), IF($A74=TAXAS!$A$20,IF($B74="DÉBITO",$D74-($D74*TAXAS!$B$20)), IF($A74=TAXAS!$A$21,IF($B74="DÉBITO",$D74-($D74*TAXAS!$B$21)), IF($A74=TAXAS!$A$22,IF($B74="DÉBITO",$D74-($D74*TAXAS!$B$22)), IF($A74=TAXAS!$A$23,IF($B74="DÉBITO",$D74-($D74*TAXAS!$B$23)), IF($A74=TAXAS!$A$24,IF($B74="DÉBITO",$D74-($D74*TAXAS!$B$24)), IF($A74=TAXAS!$A$25,IF($B74="DÉBITO",$D74-($D74*TAXAS!$B$25)), IF($A74=TAXAS!$A$26,IF($B74="DÉBITO",$D74-($D74*TAXAS!$B$26)), IF($A74=TAXAS!$A$27,IF($B74="DÉBITO",$D74-($D74*TAXAS!$B$27))))))))))))))))))))))))))/1</f>
        <v>0</v>
      </c>
      <c r="F74" s="8">
        <f>IF($A74="VISA",IF($B74="CRÉDITO",$D74-($D74*TAXAS!$C$4)),IF($A74="MASTER",IF($B74="CRÉDITO",$D74-($D74*TAXAS!$C$5)),IF($A74="ELO", IF($B74="CRÉDITO",$D74-($D74*TAXAS!$C$6)),IF($A74="HIPERCARD",IF($B74="CRÉDITO",$D74-($D74*TAXAS!$C$7)),IF($A74="DINERS",IF($B74="CRÉDITO",$D74-($D74*TAXAS!$C$8)),IF($A74="AMERICA EXPRESS",IF($B74="CRÉDITO",$D74-($D74*TAXAS!$C$9)),IF($A74=TAXAS!$A$10,IF($B74="CRÉDITO",$D74-($D74*TAXAS!$C$10)), IF($A74=TAXAS!$A$11,IF($B74="CRÉDITO",$D74-($D74*TAXAS!$C$11)), IF($A74=TAXAS!$A$12,IF($B74="CRÉDITO",$D74-($D74*TAXAS!$C$12)), IF($A74=TAXAS!$A$13,IF($B74="CRÉDITO",$D74-($D74*TAXAS!$C$13)), IF($A74=TAXAS!$A$14,IF($B74="CRÉDITO",$D74-($D74*TAXAS!$C$14)), IF($A74=TAXAS!$A$15,IF($B74="CRÉDITO",$D74-($D74*TAXAS!$C$15)), IF($A74=TAXAS!$A$16,IF($B74="CRÉDITO",$D74-($D74*TAXAS!$C$16)), IF($A74=TAXAS!$A$17,IF($B74="CRÉDITO",$D74-($D74*TAXAS!$C$17)), IF($A74=TAXAS!$A$18,IF($B74="CRÉDITO",$D74-($D74*TAXAS!$C$18)), IF($A74=TAXAS!$A$19,IF($B74="CRÉDITO",$D74-($D74*TAXAS!$C$19)), IF($A74=TAXAS!$A$20,IF($B74="CRÉDITO",$D74-($D74*TAXAS!$C$20)), IF($A74=TAXAS!$A$21,IF($B74="CRÉDITO",$D74-($D74*TAXAS!$C$21)), IF($A74=TAXAS!$A$22,IF($B74="CRÉDITO",$D74-($D74*TAXAS!$C$22)), IF($A74=TAXAS!$A$23,IF($B74="CRÉDITO",$D74-($D74*TAXAS!$C$23)), IF($A74=TAXAS!$A$24,IF($B74="CRÉDITO",$D74-($D74*TAXAS!$C$24)), IF($A74=TAXAS!$A$25,IF($B74="CRÉDITO",$D74-($D74*TAXAS!$C$25)), IF($A74=TAXAS!$A$26,IF($B74="CRÉDITO",$D74-($D74*TAXAS!$C$26)), IF($A74=TAXAS!$A$27,IF($B74="CRÉDITO",$D74-($D74*TAXAS!$C$27))))))))))))))))))))))))))/1</f>
        <v>0</v>
      </c>
      <c r="G74" s="9">
        <f>IF($A74="VISA",IF($B74="PARCELADO ATÉ 3X",$D74-(D74*TAXAS!$D$4))/3,IF($A74="MASTER",IF($B74="PARCELADO ATÉ 3X",$D74-(D74*TAXAS!$D$5))/3,IF($A74="ELO",IF($B74="PARCELADO ATÉ 3X",$D74-(D74*TAXAS!$D$6))/3,IF($A74="HIPERCARD",IF($B74="PARCELADO ATÉ 3X",$D74-(D74*TAXAS!$D$7))/3,IF($A74="DINERS",IF($B74="PARCELADO ATÉ 3X",$D74-(D74*TAXAS!$D$8))/3,IF($A74="AMERICA EXPRESS",IF($B74="PARCELADO ATÉ 3X",$D74-(D74*TAXAS!$D$9))/3,IF($A74=TAXAS!$A$10,IF($B74="PARCELADO ATÉ 3X",$D74-($D74*TAXAS!$D$10))/3,IF($A74=TAXAS!$A$11,IF($B74="PARCELADO ATÉ 3X",$D74-($D74*TAXAS!$D$11))/3,IF($A74=TAXAS!$A$12,IF($B74="PARCELADO ATÉ 3X",$D74-($D74*TAXAS!$D$12))/3,IF($A74=TAXAS!$A$13,IF($B74="PARCELADO ATÉ 3X",$D74-($D74*TAXAS!$D$13))/3,IF($A74=TAXAS!$A$14,IF($B74="PARCELADO ATÉ 3X",$D74-($D74*TAXAS!$D$14))/3,IF($A74=TAXAS!$A$15,IF($B74="PARCELADO ATÉ 3X",$D74-($D74*TAXAS!$D$15))/3,IF($A74=TAXAS!$A$16,IF($B74="PARCELADO ATÉ 3X",$D74-($D74*TAXAS!$D$16))/3,IF($A74=TAXAS!$A$17,IF($B74="PARCELADO ATÉ 3X",$D74-($D74*TAXAS!$D$17))/3,IF($A74=TAXAS!$A$18,IF($B74="PARCELADO ATÉ 3X",$D74-($D74*TAXAS!$D$18))/3,IF($A74=TAXAS!$A$19,IF($B74="PARCELADO ATÉ 3X",$D74-($D74*TAXAS!$D$19))/3,IF($A74=TAXAS!$A$20,IF($B74="PARCELADO ATÉ 3X",$D74-($D74*TAXAS!$D$20))/3,IF($A74=TAXAS!$A$21,IF($B74="PARCELADO ATÉ 3X",$D74-($D74*TAXAS!$D$21))/3,IF($A74=TAXAS!$A$22,IF($B74="PARCELADO ATÉ 3X",$D74-($D74*TAXAS!$D$22))/3,IF($A74=TAXAS!$A$23,IF($B74="PARCELADO ATÉ 3X",$D74-($D74*TAXAS!$D$23))/3,IF($A74=TAXAS!$A$24,IF($B74="PARCELADO ATÉ 3X",$D74-($D74*TAXAS!$D$24))/3,IF($A74=TAXAS!$A$25,IF($B74="PARCELADO ATÉ 3X",$D74-($D74*TAXAS!$D$25))/3,IF($A74=TAXAS!$A$26,IF($B74="PARCELADO ATÉ 3X",$D74-($D74*TAXAS!$D$26))/3,IF($A74=TAXAS!$A$27,IF($B74="PARCELADO ATÉ 3X",$D74-($D74*TAXAS!$D$27))/3))))))))))))))))))))))))/1</f>
        <v>0</v>
      </c>
      <c r="H74" s="9">
        <f>IF($A74="VISA",IF($B74="PARCELADO ATÉ 6X",$D74-(D74*TAXAS!$E$4))/6,IF($A74="MASTER",IF($B74="PARCELADO ATÉ 6X",$D74-(D74*TAXAS!$E$5))/6,IF($A74="ELO",IF($B74="PARCELADO ATÉ 6X",$D74-(D74*TAXAS!$E$6))/6,IF($A74="HIPERCARD",IF($B74="PARCELADO ATÉ 6X",$D74-(D74*TAXAS!$E$7))/6,IF($A74="DINERS",IF($B74="PARCELADO ATÉ 6X",$D74-(D74*TAXAS!$E$8))/6,IF($A74="AMERICA EXPRESS",IF($B74="PARCELADO ATÉ 6X",$D74-(D74*TAXAS!$E$9))/6,IF($A74=TAXAS!$A$10,IF($B74="PARCELADO ATÉ 6X",$D74-($D74*TAXAS!$E$10))/6,IF($A74=TAXAS!$A$11,IF($B74="PARCELADO ATÉ 6X",$D74-($D74*TAXAS!$E$11))/6,IF($A74=TAXAS!$A$12,IF($B74="PARCELADO ATÉ 6X",$D74-($D74*TAXAS!$E$12))/6,IF($A74=TAXAS!$A$13,IF($B74="PARCELADO ATÉ 6X",$D74-($D74*TAXAS!$E$13))/6,IF($A74=TAXAS!$A$14,IF($B74="PARCELADO ATÉ 6X",$D74-($D74*TAXAS!$E$14))/6,IF($A74=TAXAS!$A$15,IF($B74="PARCELADO ATÉ 6X",$D74-($D74*TAXAS!$E$15))/6,IF($A74=TAXAS!$A$16,IF($B74="PARCELADO ATÉ 6X",$D74-($D74*TAXAS!$E$16))/6,IF($A74=TAXAS!$A$17,IF($B74="PARCELADO ATÉ 6X",$D74-($D74*TAXAS!$E$17))/6,IF($A74=TAXAS!$A$18,IF($B74="PARCELADO ATÉ 6X",$D74-($D74*TAXAS!$E$18))/6,IF($A74=TAXAS!$A$19,IF($B74="PARCELADO ATÉ 6X",$D74-($D74*TAXAS!$E$19))/6,IF($A74=TAXAS!$A$20,IF($B74="PARCELADO ATÉ 6X",$D74-($D74*TAXAS!$E$20))/6,IF($A74=TAXAS!$A$21,IF($B74="PARCELADO ATÉ 6X",$D74-($D74*TAXAS!$E$21))/6,IF($A74=TAXAS!$A$22,IF($B74="PARCELADO ATÉ 6X",$D74-($D74*TAXAS!$E$22))/6,IF($A74=TAXAS!$A$23,IF($B74="PARCELADO ATÉ 6X",$D74-($D74*TAXAS!$E$23))/6,IF($A74=TAXAS!$A$24,IF($B74="PARCELADO ATÉ 6X",$D74-($D74*TAXAS!$E$24))/6,IF($A74=TAXAS!$A$25,IF($B74="PARCELADO ATÉ 6X",$D74-($D74*TAXAS!$E$25))/6,IF($A74=TAXAS!$A$26,IF($B74="PARCELADO ATÉ 6X",$D74-($D74*TAXAS!$E$26))/6,IF($A74=TAXAS!$A$27,IF($B74="PARCELADO ATÉ 6X",$D74-($D74*TAXAS!$E$27))/6))))))))))))))))))))))))/1</f>
        <v>0</v>
      </c>
      <c r="I74" s="9">
        <f>IF($A74="VISA",IF($B74="PARCELADO ATÉ 12X",$D74-(D74*TAXAS!$F$4))/12,IF($A74="MASTER",IF($B74="PARCELADO ATÉ 12X",$D74-(D74*TAXAS!$F$5))/12,IF($A74="ELO",IF($B74="PARCELADO ATÉ 12X",$D74-(D74*TAXAS!$F$6))/12,IF($A74="HIPERCARD",IF($B74="PARCELADO ATÉ 12X",$D74-(D74*TAXAS!$F$7))/12,IF($A74="DINERS",IF($B74="PARCELADO ATÉ 12X",$D74-(D74*TAXAS!$F$8))/12,IF($A74="AMERICA EXPRESS",IF($B74="PARCELADO ATÉ 12X",$D74-(D74*TAXAS!$F$9))/12,IF($A74=TAXAS!$A$10,IF($B74="PARCELADO ATÉ 12X",$D74-($D74*TAXAS!$F$10))/12,IF($A74=TAXAS!$A$11,IF($B74="PARCELADO ATÉ 12X",$D74-($D74*TAXAS!$F$11))/12,IF($A74=TAXAS!$A$12,IF($B74="PARCELADO ATÉ 12X",$D74-($D74*TAXAS!$F$12))/12,IF($A74=TAXAS!$A$13,IF($B74="PARCELADO ATÉ 12X",$D74-($D74*TAXAS!$F$13))/12,IF($A74=TAXAS!$A$14,IF($B74="PARCELADO ATÉ 12X",$D74-($D74*TAXAS!$F$14))/12,IF($A74=TAXAS!$A$15,IF($B74="PARCELADO ATÉ 12X",$D74-($D74*TAXAS!$F$15))/12,IF($A74=TAXAS!$A$16,IF($B74="PARCELADO ATÉ 12X",$D74-($D74*TAXAS!$F$16))/12,IF($A74=TAXAS!$A$17,IF($B74="PARCELADO ATÉ 12X",$D74-($D74*TAXAS!$F$17))/12,IF($A74=TAXAS!$A$18,IF($B74="PARCELADO ATÉ 12X",$D74-($D74*TAXAS!$F$18))/12,IF($A74=TAXAS!$A$19,IF($B74="PARCELADO ATÉ 12X",$D74-($D74*TAXAS!$F$19))/12,IF($A74=TAXAS!$A$20,IF($B74="PARCELADO ATÉ 12X",$D74-($D74*TAXAS!$F$20))/12,IF($A74=TAXAS!$A$21,IF($B74="PARCELADO ATÉ 12X",$D74-($D74*TAXAS!$F$21))/12,IF($A74=TAXAS!$A$22,IF($B74="PARCELADO ATÉ 12X",$D74-($D74*TAXAS!$F$22))/12,IF($A74=TAXAS!$A$23,IF($B74="PARCELADO ATÉ 12X",$D74-($D74*TAXAS!$F$23))/12,IF($A74=TAXAS!$A$24,IF($B74="PARCELADO ATÉ 12X",$D74-($D74*TAXAS!$F$24))/12,IF($A74=TAXAS!$A$25,IF($B74="PARCELADO ATÉ 12X",$D74-($D74*TAXAS!$F$25))/12,IF($A74=TAXAS!$A$26,IF($B74="PARCELADO ATÉ 12X",$D74-($D74*TAXAS!$F$26))/12,IF($A74=TAXAS!$A$27,IF($B74="PARCELADO ATÉ 12X",$D74-($D74*TAXAS!$F$27))/12))))))))))))))))))))))))/1</f>
        <v>0</v>
      </c>
      <c r="J74" s="8">
        <f t="shared" si="0"/>
        <v>0</v>
      </c>
      <c r="K74" s="10" t="b">
        <f>IF($B74="PARCELADO ATÉ 3X",($D74-($D74*TAXAS!$D$4))-$J74)</f>
        <v>0</v>
      </c>
      <c r="L74" s="10" t="b">
        <f>IF($B74="PARCELADO ATÉ 6X",($D74-($D74*TAXAS!$E$4))-$J74)</f>
        <v>0</v>
      </c>
      <c r="M74" s="10" t="b">
        <f>IF($B74="PARCELADO ATÉ 12X",($D74-($D74*TAXAS!$F$4))-$J74)</f>
        <v>0</v>
      </c>
      <c r="N74" s="8">
        <f t="shared" si="1"/>
        <v>0</v>
      </c>
      <c r="O74" s="10">
        <f t="shared" si="2"/>
        <v>0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1:31" ht="15.75" customHeight="1" x14ac:dyDescent="0.2">
      <c r="A75" s="3"/>
      <c r="B75" s="5"/>
      <c r="C75" s="6"/>
      <c r="D75" s="42"/>
      <c r="E75" s="8">
        <f>IF($A75="VISA",IF($B75="DÉBITO",$D75-($D75*TAXAS!$B$4)),IF($A75="MASTER",IF($B75="DÉBITO",$D75-($D75*TAXAS!$B$5)),IF($A75="ELO", IF($B75="DÉBITO",$D75-($D75*TAXAS!$B$6)),IF($A75="HIPERCARD",IF($B75="DÉBITO",$D75-($D75*TAXAS!$B$7)),IF($A75="DINERS",IF($B75="DÉBITO",$D75-($D75*TAXAS!$B$8)),IF($A75="AMERICA EXPRESS",IF($B75="DÉBITO",$D75-($D75*TAXAS!$B$9)),IF($A75=TAXAS!$A$10,IF($B75="DÉBITO",$D75-($D75*TAXAS!$B$10)), IF($A75=TAXAS!$A$11,IF($B75="DÉBITO",$D75-($D75*TAXAS!$B$11)), IF($A75=TAXAS!$A$12,IF($B75="DÉBITO",$D75-($D75*TAXAS!$B$12)), IF($A75=TAXAS!$A$13,IF($B75="DÉBITO",$D75-($D75*TAXAS!$B$13)), IF($A75=TAXAS!$A$14,IF($B75="DÉBITO",$D75-($D75*TAXAS!$B$14)), IF($A75=TAXAS!$A$15,IF($B75="DÉBITO",$D75-($D75*TAXAS!$B$15)), IF($A75=TAXAS!$A$16,IF($B75="DÉBITO",$D75-($D75*TAXAS!$B$16)), IF($A75=TAXAS!$A$17,IF($B75="DÉBITO",$D75-($D75*TAXAS!$B$17)), IF($A75=TAXAS!$A$18,IF($B75="DÉBITO",$D75-($D75*TAXAS!$B$18)), IF($A75=TAXAS!$A$19,IF($B75="DÉBITO",$D75-($D75*TAXAS!$B$19)), IF($A75=TAXAS!$A$20,IF($B75="DÉBITO",$D75-($D75*TAXAS!$B$20)), IF($A75=TAXAS!$A$21,IF($B75="DÉBITO",$D75-($D75*TAXAS!$B$21)), IF($A75=TAXAS!$A$22,IF($B75="DÉBITO",$D75-($D75*TAXAS!$B$22)), IF($A75=TAXAS!$A$23,IF($B75="DÉBITO",$D75-($D75*TAXAS!$B$23)), IF($A75=TAXAS!$A$24,IF($B75="DÉBITO",$D75-($D75*TAXAS!$B$24)), IF($A75=TAXAS!$A$25,IF($B75="DÉBITO",$D75-($D75*TAXAS!$B$25)), IF($A75=TAXAS!$A$26,IF($B75="DÉBITO",$D75-($D75*TAXAS!$B$26)), IF($A75=TAXAS!$A$27,IF($B75="DÉBITO",$D75-($D75*TAXAS!$B$27))))))))))))))))))))))))))/1</f>
        <v>0</v>
      </c>
      <c r="F75" s="8">
        <f>IF($A75="VISA",IF($B75="CRÉDITO",$D75-($D75*TAXAS!$C$4)),IF($A75="MASTER",IF($B75="CRÉDITO",$D75-($D75*TAXAS!$C$5)),IF($A75="ELO", IF($B75="CRÉDITO",$D75-($D75*TAXAS!$C$6)),IF($A75="HIPERCARD",IF($B75="CRÉDITO",$D75-($D75*TAXAS!$C$7)),IF($A75="DINERS",IF($B75="CRÉDITO",$D75-($D75*TAXAS!$C$8)),IF($A75="AMERICA EXPRESS",IF($B75="CRÉDITO",$D75-($D75*TAXAS!$C$9)),IF($A75=TAXAS!$A$10,IF($B75="CRÉDITO",$D75-($D75*TAXAS!$C$10)), IF($A75=TAXAS!$A$11,IF($B75="CRÉDITO",$D75-($D75*TAXAS!$C$11)), IF($A75=TAXAS!$A$12,IF($B75="CRÉDITO",$D75-($D75*TAXAS!$C$12)), IF($A75=TAXAS!$A$13,IF($B75="CRÉDITO",$D75-($D75*TAXAS!$C$13)), IF($A75=TAXAS!$A$14,IF($B75="CRÉDITO",$D75-($D75*TAXAS!$C$14)), IF($A75=TAXAS!$A$15,IF($B75="CRÉDITO",$D75-($D75*TAXAS!$C$15)), IF($A75=TAXAS!$A$16,IF($B75="CRÉDITO",$D75-($D75*TAXAS!$C$16)), IF($A75=TAXAS!$A$17,IF($B75="CRÉDITO",$D75-($D75*TAXAS!$C$17)), IF($A75=TAXAS!$A$18,IF($B75="CRÉDITO",$D75-($D75*TAXAS!$C$18)), IF($A75=TAXAS!$A$19,IF($B75="CRÉDITO",$D75-($D75*TAXAS!$C$19)), IF($A75=TAXAS!$A$20,IF($B75="CRÉDITO",$D75-($D75*TAXAS!$C$20)), IF($A75=TAXAS!$A$21,IF($B75="CRÉDITO",$D75-($D75*TAXAS!$C$21)), IF($A75=TAXAS!$A$22,IF($B75="CRÉDITO",$D75-($D75*TAXAS!$C$22)), IF($A75=TAXAS!$A$23,IF($B75="CRÉDITO",$D75-($D75*TAXAS!$C$23)), IF($A75=TAXAS!$A$24,IF($B75="CRÉDITO",$D75-($D75*TAXAS!$C$24)), IF($A75=TAXAS!$A$25,IF($B75="CRÉDITO",$D75-($D75*TAXAS!$C$25)), IF($A75=TAXAS!$A$26,IF($B75="CRÉDITO",$D75-($D75*TAXAS!$C$26)), IF($A75=TAXAS!$A$27,IF($B75="CRÉDITO",$D75-($D75*TAXAS!$C$27))))))))))))))))))))))))))/1</f>
        <v>0</v>
      </c>
      <c r="G75" s="9">
        <f>IF($A75="VISA",IF($B75="PARCELADO ATÉ 3X",$D75-(D75*TAXAS!$D$4))/3,IF($A75="MASTER",IF($B75="PARCELADO ATÉ 3X",$D75-(D75*TAXAS!$D$5))/3,IF($A75="ELO",IF($B75="PARCELADO ATÉ 3X",$D75-(D75*TAXAS!$D$6))/3,IF($A75="HIPERCARD",IF($B75="PARCELADO ATÉ 3X",$D75-(D75*TAXAS!$D$7))/3,IF($A75="DINERS",IF($B75="PARCELADO ATÉ 3X",$D75-(D75*TAXAS!$D$8))/3,IF($A75="AMERICA EXPRESS",IF($B75="PARCELADO ATÉ 3X",$D75-(D75*TAXAS!$D$9))/3,IF($A75=TAXAS!$A$10,IF($B75="PARCELADO ATÉ 3X",$D75-($D75*TAXAS!$D$10))/3,IF($A75=TAXAS!$A$11,IF($B75="PARCELADO ATÉ 3X",$D75-($D75*TAXAS!$D$11))/3,IF($A75=TAXAS!$A$12,IF($B75="PARCELADO ATÉ 3X",$D75-($D75*TAXAS!$D$12))/3,IF($A75=TAXAS!$A$13,IF($B75="PARCELADO ATÉ 3X",$D75-($D75*TAXAS!$D$13))/3,IF($A75=TAXAS!$A$14,IF($B75="PARCELADO ATÉ 3X",$D75-($D75*TAXAS!$D$14))/3,IF($A75=TAXAS!$A$15,IF($B75="PARCELADO ATÉ 3X",$D75-($D75*TAXAS!$D$15))/3,IF($A75=TAXAS!$A$16,IF($B75="PARCELADO ATÉ 3X",$D75-($D75*TAXAS!$D$16))/3,IF($A75=TAXAS!$A$17,IF($B75="PARCELADO ATÉ 3X",$D75-($D75*TAXAS!$D$17))/3,IF($A75=TAXAS!$A$18,IF($B75="PARCELADO ATÉ 3X",$D75-($D75*TAXAS!$D$18))/3,IF($A75=TAXAS!$A$19,IF($B75="PARCELADO ATÉ 3X",$D75-($D75*TAXAS!$D$19))/3,IF($A75=TAXAS!$A$20,IF($B75="PARCELADO ATÉ 3X",$D75-($D75*TAXAS!$D$20))/3,IF($A75=TAXAS!$A$21,IF($B75="PARCELADO ATÉ 3X",$D75-($D75*TAXAS!$D$21))/3,IF($A75=TAXAS!$A$22,IF($B75="PARCELADO ATÉ 3X",$D75-($D75*TAXAS!$D$22))/3,IF($A75=TAXAS!$A$23,IF($B75="PARCELADO ATÉ 3X",$D75-($D75*TAXAS!$D$23))/3,IF($A75=TAXAS!$A$24,IF($B75="PARCELADO ATÉ 3X",$D75-($D75*TAXAS!$D$24))/3,IF($A75=TAXAS!$A$25,IF($B75="PARCELADO ATÉ 3X",$D75-($D75*TAXAS!$D$25))/3,IF($A75=TAXAS!$A$26,IF($B75="PARCELADO ATÉ 3X",$D75-($D75*TAXAS!$D$26))/3,IF($A75=TAXAS!$A$27,IF($B75="PARCELADO ATÉ 3X",$D75-($D75*TAXAS!$D$27))/3))))))))))))))))))))))))/1</f>
        <v>0</v>
      </c>
      <c r="H75" s="9">
        <f>IF($A75="VISA",IF($B75="PARCELADO ATÉ 6X",$D75-(D75*TAXAS!$E$4))/6,IF($A75="MASTER",IF($B75="PARCELADO ATÉ 6X",$D75-(D75*TAXAS!$E$5))/6,IF($A75="ELO",IF($B75="PARCELADO ATÉ 6X",$D75-(D75*TAXAS!$E$6))/6,IF($A75="HIPERCARD",IF($B75="PARCELADO ATÉ 6X",$D75-(D75*TAXAS!$E$7))/6,IF($A75="DINERS",IF($B75="PARCELADO ATÉ 6X",$D75-(D75*TAXAS!$E$8))/6,IF($A75="AMERICA EXPRESS",IF($B75="PARCELADO ATÉ 6X",$D75-(D75*TAXAS!$E$9))/6,IF($A75=TAXAS!$A$10,IF($B75="PARCELADO ATÉ 6X",$D75-($D75*TAXAS!$E$10))/6,IF($A75=TAXAS!$A$11,IF($B75="PARCELADO ATÉ 6X",$D75-($D75*TAXAS!$E$11))/6,IF($A75=TAXAS!$A$12,IF($B75="PARCELADO ATÉ 6X",$D75-($D75*TAXAS!$E$12))/6,IF($A75=TAXAS!$A$13,IF($B75="PARCELADO ATÉ 6X",$D75-($D75*TAXAS!$E$13))/6,IF($A75=TAXAS!$A$14,IF($B75="PARCELADO ATÉ 6X",$D75-($D75*TAXAS!$E$14))/6,IF($A75=TAXAS!$A$15,IF($B75="PARCELADO ATÉ 6X",$D75-($D75*TAXAS!$E$15))/6,IF($A75=TAXAS!$A$16,IF($B75="PARCELADO ATÉ 6X",$D75-($D75*TAXAS!$E$16))/6,IF($A75=TAXAS!$A$17,IF($B75="PARCELADO ATÉ 6X",$D75-($D75*TAXAS!$E$17))/6,IF($A75=TAXAS!$A$18,IF($B75="PARCELADO ATÉ 6X",$D75-($D75*TAXAS!$E$18))/6,IF($A75=TAXAS!$A$19,IF($B75="PARCELADO ATÉ 6X",$D75-($D75*TAXAS!$E$19))/6,IF($A75=TAXAS!$A$20,IF($B75="PARCELADO ATÉ 6X",$D75-($D75*TAXAS!$E$20))/6,IF($A75=TAXAS!$A$21,IF($B75="PARCELADO ATÉ 6X",$D75-($D75*TAXAS!$E$21))/6,IF($A75=TAXAS!$A$22,IF($B75="PARCELADO ATÉ 6X",$D75-($D75*TAXAS!$E$22))/6,IF($A75=TAXAS!$A$23,IF($B75="PARCELADO ATÉ 6X",$D75-($D75*TAXAS!$E$23))/6,IF($A75=TAXAS!$A$24,IF($B75="PARCELADO ATÉ 6X",$D75-($D75*TAXAS!$E$24))/6,IF($A75=TAXAS!$A$25,IF($B75="PARCELADO ATÉ 6X",$D75-($D75*TAXAS!$E$25))/6,IF($A75=TAXAS!$A$26,IF($B75="PARCELADO ATÉ 6X",$D75-($D75*TAXAS!$E$26))/6,IF($A75=TAXAS!$A$27,IF($B75="PARCELADO ATÉ 6X",$D75-($D75*TAXAS!$E$27))/6))))))))))))))))))))))))/1</f>
        <v>0</v>
      </c>
      <c r="I75" s="9">
        <f>IF($A75="VISA",IF($B75="PARCELADO ATÉ 12X",$D75-(D75*TAXAS!$F$4))/12,IF($A75="MASTER",IF($B75="PARCELADO ATÉ 12X",$D75-(D75*TAXAS!$F$5))/12,IF($A75="ELO",IF($B75="PARCELADO ATÉ 12X",$D75-(D75*TAXAS!$F$6))/12,IF($A75="HIPERCARD",IF($B75="PARCELADO ATÉ 12X",$D75-(D75*TAXAS!$F$7))/12,IF($A75="DINERS",IF($B75="PARCELADO ATÉ 12X",$D75-(D75*TAXAS!$F$8))/12,IF($A75="AMERICA EXPRESS",IF($B75="PARCELADO ATÉ 12X",$D75-(D75*TAXAS!$F$9))/12,IF($A75=TAXAS!$A$10,IF($B75="PARCELADO ATÉ 12X",$D75-($D75*TAXAS!$F$10))/12,IF($A75=TAXAS!$A$11,IF($B75="PARCELADO ATÉ 12X",$D75-($D75*TAXAS!$F$11))/12,IF($A75=TAXAS!$A$12,IF($B75="PARCELADO ATÉ 12X",$D75-($D75*TAXAS!$F$12))/12,IF($A75=TAXAS!$A$13,IF($B75="PARCELADO ATÉ 12X",$D75-($D75*TAXAS!$F$13))/12,IF($A75=TAXAS!$A$14,IF($B75="PARCELADO ATÉ 12X",$D75-($D75*TAXAS!$F$14))/12,IF($A75=TAXAS!$A$15,IF($B75="PARCELADO ATÉ 12X",$D75-($D75*TAXAS!$F$15))/12,IF($A75=TAXAS!$A$16,IF($B75="PARCELADO ATÉ 12X",$D75-($D75*TAXAS!$F$16))/12,IF($A75=TAXAS!$A$17,IF($B75="PARCELADO ATÉ 12X",$D75-($D75*TAXAS!$F$17))/12,IF($A75=TAXAS!$A$18,IF($B75="PARCELADO ATÉ 12X",$D75-($D75*TAXAS!$F$18))/12,IF($A75=TAXAS!$A$19,IF($B75="PARCELADO ATÉ 12X",$D75-($D75*TAXAS!$F$19))/12,IF($A75=TAXAS!$A$20,IF($B75="PARCELADO ATÉ 12X",$D75-($D75*TAXAS!$F$20))/12,IF($A75=TAXAS!$A$21,IF($B75="PARCELADO ATÉ 12X",$D75-($D75*TAXAS!$F$21))/12,IF($A75=TAXAS!$A$22,IF($B75="PARCELADO ATÉ 12X",$D75-($D75*TAXAS!$F$22))/12,IF($A75=TAXAS!$A$23,IF($B75="PARCELADO ATÉ 12X",$D75-($D75*TAXAS!$F$23))/12,IF($A75=TAXAS!$A$24,IF($B75="PARCELADO ATÉ 12X",$D75-($D75*TAXAS!$F$24))/12,IF($A75=TAXAS!$A$25,IF($B75="PARCELADO ATÉ 12X",$D75-($D75*TAXAS!$F$25))/12,IF($A75=TAXAS!$A$26,IF($B75="PARCELADO ATÉ 12X",$D75-($D75*TAXAS!$F$26))/12,IF($A75=TAXAS!$A$27,IF($B75="PARCELADO ATÉ 12X",$D75-($D75*TAXAS!$F$27))/12))))))))))))))))))))))))/1</f>
        <v>0</v>
      </c>
      <c r="J75" s="8">
        <f t="shared" si="0"/>
        <v>0</v>
      </c>
      <c r="K75" s="10" t="b">
        <f>IF($B75="PARCELADO ATÉ 3X",($D75-($D75*TAXAS!$D$4))-$J75)</f>
        <v>0</v>
      </c>
      <c r="L75" s="10" t="b">
        <f>IF($B75="PARCELADO ATÉ 6X",($D75-($D75*TAXAS!$E$4))-$J75)</f>
        <v>0</v>
      </c>
      <c r="M75" s="10" t="b">
        <f>IF($B75="PARCELADO ATÉ 12X",($D75-($D75*TAXAS!$F$4))-$J75)</f>
        <v>0</v>
      </c>
      <c r="N75" s="8">
        <f t="shared" si="1"/>
        <v>0</v>
      </c>
      <c r="O75" s="10">
        <f t="shared" si="2"/>
        <v>0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1:31" ht="15.75" customHeight="1" x14ac:dyDescent="0.2">
      <c r="A76" s="3"/>
      <c r="B76" s="5"/>
      <c r="C76" s="6"/>
      <c r="D76" s="42"/>
      <c r="E76" s="8">
        <f>IF($A76="VISA",IF($B76="DÉBITO",$D76-($D76*TAXAS!$B$4)),IF($A76="MASTER",IF($B76="DÉBITO",$D76-($D76*TAXAS!$B$5)),IF($A76="ELO", IF($B76="DÉBITO",$D76-($D76*TAXAS!$B$6)),IF($A76="HIPERCARD",IF($B76="DÉBITO",$D76-($D76*TAXAS!$B$7)),IF($A76="DINERS",IF($B76="DÉBITO",$D76-($D76*TAXAS!$B$8)),IF($A76="AMERICA EXPRESS",IF($B76="DÉBITO",$D76-($D76*TAXAS!$B$9)),IF($A76=TAXAS!$A$10,IF($B76="DÉBITO",$D76-($D76*TAXAS!$B$10)), IF($A76=TAXAS!$A$11,IF($B76="DÉBITO",$D76-($D76*TAXAS!$B$11)), IF($A76=TAXAS!$A$12,IF($B76="DÉBITO",$D76-($D76*TAXAS!$B$12)), IF($A76=TAXAS!$A$13,IF($B76="DÉBITO",$D76-($D76*TAXAS!$B$13)), IF($A76=TAXAS!$A$14,IF($B76="DÉBITO",$D76-($D76*TAXAS!$B$14)), IF($A76=TAXAS!$A$15,IF($B76="DÉBITO",$D76-($D76*TAXAS!$B$15)), IF($A76=TAXAS!$A$16,IF($B76="DÉBITO",$D76-($D76*TAXAS!$B$16)), IF($A76=TAXAS!$A$17,IF($B76="DÉBITO",$D76-($D76*TAXAS!$B$17)), IF($A76=TAXAS!$A$18,IF($B76="DÉBITO",$D76-($D76*TAXAS!$B$18)), IF($A76=TAXAS!$A$19,IF($B76="DÉBITO",$D76-($D76*TAXAS!$B$19)), IF($A76=TAXAS!$A$20,IF($B76="DÉBITO",$D76-($D76*TAXAS!$B$20)), IF($A76=TAXAS!$A$21,IF($B76="DÉBITO",$D76-($D76*TAXAS!$B$21)), IF($A76=TAXAS!$A$22,IF($B76="DÉBITO",$D76-($D76*TAXAS!$B$22)), IF($A76=TAXAS!$A$23,IF($B76="DÉBITO",$D76-($D76*TAXAS!$B$23)), IF($A76=TAXAS!$A$24,IF($B76="DÉBITO",$D76-($D76*TAXAS!$B$24)), IF($A76=TAXAS!$A$25,IF($B76="DÉBITO",$D76-($D76*TAXAS!$B$25)), IF($A76=TAXAS!$A$26,IF($B76="DÉBITO",$D76-($D76*TAXAS!$B$26)), IF($A76=TAXAS!$A$27,IF($B76="DÉBITO",$D76-($D76*TAXAS!$B$27))))))))))))))))))))))))))/1</f>
        <v>0</v>
      </c>
      <c r="F76" s="8">
        <f>IF($A76="VISA",IF($B76="CRÉDITO",$D76-($D76*TAXAS!$C$4)),IF($A76="MASTER",IF($B76="CRÉDITO",$D76-($D76*TAXAS!$C$5)),IF($A76="ELO", IF($B76="CRÉDITO",$D76-($D76*TAXAS!$C$6)),IF($A76="HIPERCARD",IF($B76="CRÉDITO",$D76-($D76*TAXAS!$C$7)),IF($A76="DINERS",IF($B76="CRÉDITO",$D76-($D76*TAXAS!$C$8)),IF($A76="AMERICA EXPRESS",IF($B76="CRÉDITO",$D76-($D76*TAXAS!$C$9)),IF($A76=TAXAS!$A$10,IF($B76="CRÉDITO",$D76-($D76*TAXAS!$C$10)), IF($A76=TAXAS!$A$11,IF($B76="CRÉDITO",$D76-($D76*TAXAS!$C$11)), IF($A76=TAXAS!$A$12,IF($B76="CRÉDITO",$D76-($D76*TAXAS!$C$12)), IF($A76=TAXAS!$A$13,IF($B76="CRÉDITO",$D76-($D76*TAXAS!$C$13)), IF($A76=TAXAS!$A$14,IF($B76="CRÉDITO",$D76-($D76*TAXAS!$C$14)), IF($A76=TAXAS!$A$15,IF($B76="CRÉDITO",$D76-($D76*TAXAS!$C$15)), IF($A76=TAXAS!$A$16,IF($B76="CRÉDITO",$D76-($D76*TAXAS!$C$16)), IF($A76=TAXAS!$A$17,IF($B76="CRÉDITO",$D76-($D76*TAXAS!$C$17)), IF($A76=TAXAS!$A$18,IF($B76="CRÉDITO",$D76-($D76*TAXAS!$C$18)), IF($A76=TAXAS!$A$19,IF($B76="CRÉDITO",$D76-($D76*TAXAS!$C$19)), IF($A76=TAXAS!$A$20,IF($B76="CRÉDITO",$D76-($D76*TAXAS!$C$20)), IF($A76=TAXAS!$A$21,IF($B76="CRÉDITO",$D76-($D76*TAXAS!$C$21)), IF($A76=TAXAS!$A$22,IF($B76="CRÉDITO",$D76-($D76*TAXAS!$C$22)), IF($A76=TAXAS!$A$23,IF($B76="CRÉDITO",$D76-($D76*TAXAS!$C$23)), IF($A76=TAXAS!$A$24,IF($B76="CRÉDITO",$D76-($D76*TAXAS!$C$24)), IF($A76=TAXAS!$A$25,IF($B76="CRÉDITO",$D76-($D76*TAXAS!$C$25)), IF($A76=TAXAS!$A$26,IF($B76="CRÉDITO",$D76-($D76*TAXAS!$C$26)), IF($A76=TAXAS!$A$27,IF($B76="CRÉDITO",$D76-($D76*TAXAS!$C$27))))))))))))))))))))))))))/1</f>
        <v>0</v>
      </c>
      <c r="G76" s="9">
        <f>IF($A76="VISA",IF($B76="PARCELADO ATÉ 3X",$D76-(D76*TAXAS!$D$4))/3,IF($A76="MASTER",IF($B76="PARCELADO ATÉ 3X",$D76-(D76*TAXAS!$D$5))/3,IF($A76="ELO",IF($B76="PARCELADO ATÉ 3X",$D76-(D76*TAXAS!$D$6))/3,IF($A76="HIPERCARD",IF($B76="PARCELADO ATÉ 3X",$D76-(D76*TAXAS!$D$7))/3,IF($A76="DINERS",IF($B76="PARCELADO ATÉ 3X",$D76-(D76*TAXAS!$D$8))/3,IF($A76="AMERICA EXPRESS",IF($B76="PARCELADO ATÉ 3X",$D76-(D76*TAXAS!$D$9))/3,IF($A76=TAXAS!$A$10,IF($B76="PARCELADO ATÉ 3X",$D76-($D76*TAXAS!$D$10))/3,IF($A76=TAXAS!$A$11,IF($B76="PARCELADO ATÉ 3X",$D76-($D76*TAXAS!$D$11))/3,IF($A76=TAXAS!$A$12,IF($B76="PARCELADO ATÉ 3X",$D76-($D76*TAXAS!$D$12))/3,IF($A76=TAXAS!$A$13,IF($B76="PARCELADO ATÉ 3X",$D76-($D76*TAXAS!$D$13))/3,IF($A76=TAXAS!$A$14,IF($B76="PARCELADO ATÉ 3X",$D76-($D76*TAXAS!$D$14))/3,IF($A76=TAXAS!$A$15,IF($B76="PARCELADO ATÉ 3X",$D76-($D76*TAXAS!$D$15))/3,IF($A76=TAXAS!$A$16,IF($B76="PARCELADO ATÉ 3X",$D76-($D76*TAXAS!$D$16))/3,IF($A76=TAXAS!$A$17,IF($B76="PARCELADO ATÉ 3X",$D76-($D76*TAXAS!$D$17))/3,IF($A76=TAXAS!$A$18,IF($B76="PARCELADO ATÉ 3X",$D76-($D76*TAXAS!$D$18))/3,IF($A76=TAXAS!$A$19,IF($B76="PARCELADO ATÉ 3X",$D76-($D76*TAXAS!$D$19))/3,IF($A76=TAXAS!$A$20,IF($B76="PARCELADO ATÉ 3X",$D76-($D76*TAXAS!$D$20))/3,IF($A76=TAXAS!$A$21,IF($B76="PARCELADO ATÉ 3X",$D76-($D76*TAXAS!$D$21))/3,IF($A76=TAXAS!$A$22,IF($B76="PARCELADO ATÉ 3X",$D76-($D76*TAXAS!$D$22))/3,IF($A76=TAXAS!$A$23,IF($B76="PARCELADO ATÉ 3X",$D76-($D76*TAXAS!$D$23))/3,IF($A76=TAXAS!$A$24,IF($B76="PARCELADO ATÉ 3X",$D76-($D76*TAXAS!$D$24))/3,IF($A76=TAXAS!$A$25,IF($B76="PARCELADO ATÉ 3X",$D76-($D76*TAXAS!$D$25))/3,IF($A76=TAXAS!$A$26,IF($B76="PARCELADO ATÉ 3X",$D76-($D76*TAXAS!$D$26))/3,IF($A76=TAXAS!$A$27,IF($B76="PARCELADO ATÉ 3X",$D76-($D76*TAXAS!$D$27))/3))))))))))))))))))))))))/1</f>
        <v>0</v>
      </c>
      <c r="H76" s="9">
        <f>IF($A76="VISA",IF($B76="PARCELADO ATÉ 6X",$D76-(D76*TAXAS!$E$4))/6,IF($A76="MASTER",IF($B76="PARCELADO ATÉ 6X",$D76-(D76*TAXAS!$E$5))/6,IF($A76="ELO",IF($B76="PARCELADO ATÉ 6X",$D76-(D76*TAXAS!$E$6))/6,IF($A76="HIPERCARD",IF($B76="PARCELADO ATÉ 6X",$D76-(D76*TAXAS!$E$7))/6,IF($A76="DINERS",IF($B76="PARCELADO ATÉ 6X",$D76-(D76*TAXAS!$E$8))/6,IF($A76="AMERICA EXPRESS",IF($B76="PARCELADO ATÉ 6X",$D76-(D76*TAXAS!$E$9))/6,IF($A76=TAXAS!$A$10,IF($B76="PARCELADO ATÉ 6X",$D76-($D76*TAXAS!$E$10))/6,IF($A76=TAXAS!$A$11,IF($B76="PARCELADO ATÉ 6X",$D76-($D76*TAXAS!$E$11))/6,IF($A76=TAXAS!$A$12,IF($B76="PARCELADO ATÉ 6X",$D76-($D76*TAXAS!$E$12))/6,IF($A76=TAXAS!$A$13,IF($B76="PARCELADO ATÉ 6X",$D76-($D76*TAXAS!$E$13))/6,IF($A76=TAXAS!$A$14,IF($B76="PARCELADO ATÉ 6X",$D76-($D76*TAXAS!$E$14))/6,IF($A76=TAXAS!$A$15,IF($B76="PARCELADO ATÉ 6X",$D76-($D76*TAXAS!$E$15))/6,IF($A76=TAXAS!$A$16,IF($B76="PARCELADO ATÉ 6X",$D76-($D76*TAXAS!$E$16))/6,IF($A76=TAXAS!$A$17,IF($B76="PARCELADO ATÉ 6X",$D76-($D76*TAXAS!$E$17))/6,IF($A76=TAXAS!$A$18,IF($B76="PARCELADO ATÉ 6X",$D76-($D76*TAXAS!$E$18))/6,IF($A76=TAXAS!$A$19,IF($B76="PARCELADO ATÉ 6X",$D76-($D76*TAXAS!$E$19))/6,IF($A76=TAXAS!$A$20,IF($B76="PARCELADO ATÉ 6X",$D76-($D76*TAXAS!$E$20))/6,IF($A76=TAXAS!$A$21,IF($B76="PARCELADO ATÉ 6X",$D76-($D76*TAXAS!$E$21))/6,IF($A76=TAXAS!$A$22,IF($B76="PARCELADO ATÉ 6X",$D76-($D76*TAXAS!$E$22))/6,IF($A76=TAXAS!$A$23,IF($B76="PARCELADO ATÉ 6X",$D76-($D76*TAXAS!$E$23))/6,IF($A76=TAXAS!$A$24,IF($B76="PARCELADO ATÉ 6X",$D76-($D76*TAXAS!$E$24))/6,IF($A76=TAXAS!$A$25,IF($B76="PARCELADO ATÉ 6X",$D76-($D76*TAXAS!$E$25))/6,IF($A76=TAXAS!$A$26,IF($B76="PARCELADO ATÉ 6X",$D76-($D76*TAXAS!$E$26))/6,IF($A76=TAXAS!$A$27,IF($B76="PARCELADO ATÉ 6X",$D76-($D76*TAXAS!$E$27))/6))))))))))))))))))))))))/1</f>
        <v>0</v>
      </c>
      <c r="I76" s="9">
        <f>IF($A76="VISA",IF($B76="PARCELADO ATÉ 12X",$D76-(D76*TAXAS!$F$4))/12,IF($A76="MASTER",IF($B76="PARCELADO ATÉ 12X",$D76-(D76*TAXAS!$F$5))/12,IF($A76="ELO",IF($B76="PARCELADO ATÉ 12X",$D76-(D76*TAXAS!$F$6))/12,IF($A76="HIPERCARD",IF($B76="PARCELADO ATÉ 12X",$D76-(D76*TAXAS!$F$7))/12,IF($A76="DINERS",IF($B76="PARCELADO ATÉ 12X",$D76-(D76*TAXAS!$F$8))/12,IF($A76="AMERICA EXPRESS",IF($B76="PARCELADO ATÉ 12X",$D76-(D76*TAXAS!$F$9))/12,IF($A76=TAXAS!$A$10,IF($B76="PARCELADO ATÉ 12X",$D76-($D76*TAXAS!$F$10))/12,IF($A76=TAXAS!$A$11,IF($B76="PARCELADO ATÉ 12X",$D76-($D76*TAXAS!$F$11))/12,IF($A76=TAXAS!$A$12,IF($B76="PARCELADO ATÉ 12X",$D76-($D76*TAXAS!$F$12))/12,IF($A76=TAXAS!$A$13,IF($B76="PARCELADO ATÉ 12X",$D76-($D76*TAXAS!$F$13))/12,IF($A76=TAXAS!$A$14,IF($B76="PARCELADO ATÉ 12X",$D76-($D76*TAXAS!$F$14))/12,IF($A76=TAXAS!$A$15,IF($B76="PARCELADO ATÉ 12X",$D76-($D76*TAXAS!$F$15))/12,IF($A76=TAXAS!$A$16,IF($B76="PARCELADO ATÉ 12X",$D76-($D76*TAXAS!$F$16))/12,IF($A76=TAXAS!$A$17,IF($B76="PARCELADO ATÉ 12X",$D76-($D76*TAXAS!$F$17))/12,IF($A76=TAXAS!$A$18,IF($B76="PARCELADO ATÉ 12X",$D76-($D76*TAXAS!$F$18))/12,IF($A76=TAXAS!$A$19,IF($B76="PARCELADO ATÉ 12X",$D76-($D76*TAXAS!$F$19))/12,IF($A76=TAXAS!$A$20,IF($B76="PARCELADO ATÉ 12X",$D76-($D76*TAXAS!$F$20))/12,IF($A76=TAXAS!$A$21,IF($B76="PARCELADO ATÉ 12X",$D76-($D76*TAXAS!$F$21))/12,IF($A76=TAXAS!$A$22,IF($B76="PARCELADO ATÉ 12X",$D76-($D76*TAXAS!$F$22))/12,IF($A76=TAXAS!$A$23,IF($B76="PARCELADO ATÉ 12X",$D76-($D76*TAXAS!$F$23))/12,IF($A76=TAXAS!$A$24,IF($B76="PARCELADO ATÉ 12X",$D76-($D76*TAXAS!$F$24))/12,IF($A76=TAXAS!$A$25,IF($B76="PARCELADO ATÉ 12X",$D76-($D76*TAXAS!$F$25))/12,IF($A76=TAXAS!$A$26,IF($B76="PARCELADO ATÉ 12X",$D76-($D76*TAXAS!$F$26))/12,IF($A76=TAXAS!$A$27,IF($B76="PARCELADO ATÉ 12X",$D76-($D76*TAXAS!$F$27))/12))))))))))))))))))))))))/1</f>
        <v>0</v>
      </c>
      <c r="J76" s="8">
        <f t="shared" si="0"/>
        <v>0</v>
      </c>
      <c r="K76" s="10" t="b">
        <f>IF($B76="PARCELADO ATÉ 3X",($D76-($D76*TAXAS!$D$4))-$J76)</f>
        <v>0</v>
      </c>
      <c r="L76" s="10" t="b">
        <f>IF($B76="PARCELADO ATÉ 6X",($D76-($D76*TAXAS!$E$4))-$J76)</f>
        <v>0</v>
      </c>
      <c r="M76" s="10" t="b">
        <f>IF($B76="PARCELADO ATÉ 12X",($D76-($D76*TAXAS!$F$4))-$J76)</f>
        <v>0</v>
      </c>
      <c r="N76" s="8">
        <f t="shared" si="1"/>
        <v>0</v>
      </c>
      <c r="O76" s="10">
        <f t="shared" si="2"/>
        <v>0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1:31" ht="15.75" customHeight="1" x14ac:dyDescent="0.2">
      <c r="A77" s="3"/>
      <c r="B77" s="5"/>
      <c r="C77" s="6"/>
      <c r="D77" s="42"/>
      <c r="E77" s="8">
        <f>IF($A77="VISA",IF($B77="DÉBITO",$D77-($D77*TAXAS!$B$4)),IF($A77="MASTER",IF($B77="DÉBITO",$D77-($D77*TAXAS!$B$5)),IF($A77="ELO", IF($B77="DÉBITO",$D77-($D77*TAXAS!$B$6)),IF($A77="HIPERCARD",IF($B77="DÉBITO",$D77-($D77*TAXAS!$B$7)),IF($A77="DINERS",IF($B77="DÉBITO",$D77-($D77*TAXAS!$B$8)),IF($A77="AMERICA EXPRESS",IF($B77="DÉBITO",$D77-($D77*TAXAS!$B$9)),IF($A77=TAXAS!$A$10,IF($B77="DÉBITO",$D77-($D77*TAXAS!$B$10)), IF($A77=TAXAS!$A$11,IF($B77="DÉBITO",$D77-($D77*TAXAS!$B$11)), IF($A77=TAXAS!$A$12,IF($B77="DÉBITO",$D77-($D77*TAXAS!$B$12)), IF($A77=TAXAS!$A$13,IF($B77="DÉBITO",$D77-($D77*TAXAS!$B$13)), IF($A77=TAXAS!$A$14,IF($B77="DÉBITO",$D77-($D77*TAXAS!$B$14)), IF($A77=TAXAS!$A$15,IF($B77="DÉBITO",$D77-($D77*TAXAS!$B$15)), IF($A77=TAXAS!$A$16,IF($B77="DÉBITO",$D77-($D77*TAXAS!$B$16)), IF($A77=TAXAS!$A$17,IF($B77="DÉBITO",$D77-($D77*TAXAS!$B$17)), IF($A77=TAXAS!$A$18,IF($B77="DÉBITO",$D77-($D77*TAXAS!$B$18)), IF($A77=TAXAS!$A$19,IF($B77="DÉBITO",$D77-($D77*TAXAS!$B$19)), IF($A77=TAXAS!$A$20,IF($B77="DÉBITO",$D77-($D77*TAXAS!$B$20)), IF($A77=TAXAS!$A$21,IF($B77="DÉBITO",$D77-($D77*TAXAS!$B$21)), IF($A77=TAXAS!$A$22,IF($B77="DÉBITO",$D77-($D77*TAXAS!$B$22)), IF($A77=TAXAS!$A$23,IF($B77="DÉBITO",$D77-($D77*TAXAS!$B$23)), IF($A77=TAXAS!$A$24,IF($B77="DÉBITO",$D77-($D77*TAXAS!$B$24)), IF($A77=TAXAS!$A$25,IF($B77="DÉBITO",$D77-($D77*TAXAS!$B$25)), IF($A77=TAXAS!$A$26,IF($B77="DÉBITO",$D77-($D77*TAXAS!$B$26)), IF($A77=TAXAS!$A$27,IF($B77="DÉBITO",$D77-($D77*TAXAS!$B$27))))))))))))))))))))))))))/1</f>
        <v>0</v>
      </c>
      <c r="F77" s="8">
        <f>IF($A77="VISA",IF($B77="CRÉDITO",$D77-($D77*TAXAS!$C$4)),IF($A77="MASTER",IF($B77="CRÉDITO",$D77-($D77*TAXAS!$C$5)),IF($A77="ELO", IF($B77="CRÉDITO",$D77-($D77*TAXAS!$C$6)),IF($A77="HIPERCARD",IF($B77="CRÉDITO",$D77-($D77*TAXAS!$C$7)),IF($A77="DINERS",IF($B77="CRÉDITO",$D77-($D77*TAXAS!$C$8)),IF($A77="AMERICA EXPRESS",IF($B77="CRÉDITO",$D77-($D77*TAXAS!$C$9)),IF($A77=TAXAS!$A$10,IF($B77="CRÉDITO",$D77-($D77*TAXAS!$C$10)), IF($A77=TAXAS!$A$11,IF($B77="CRÉDITO",$D77-($D77*TAXAS!$C$11)), IF($A77=TAXAS!$A$12,IF($B77="CRÉDITO",$D77-($D77*TAXAS!$C$12)), IF($A77=TAXAS!$A$13,IF($B77="CRÉDITO",$D77-($D77*TAXAS!$C$13)), IF($A77=TAXAS!$A$14,IF($B77="CRÉDITO",$D77-($D77*TAXAS!$C$14)), IF($A77=TAXAS!$A$15,IF($B77="CRÉDITO",$D77-($D77*TAXAS!$C$15)), IF($A77=TAXAS!$A$16,IF($B77="CRÉDITO",$D77-($D77*TAXAS!$C$16)), IF($A77=TAXAS!$A$17,IF($B77="CRÉDITO",$D77-($D77*TAXAS!$C$17)), IF($A77=TAXAS!$A$18,IF($B77="CRÉDITO",$D77-($D77*TAXAS!$C$18)), IF($A77=TAXAS!$A$19,IF($B77="CRÉDITO",$D77-($D77*TAXAS!$C$19)), IF($A77=TAXAS!$A$20,IF($B77="CRÉDITO",$D77-($D77*TAXAS!$C$20)), IF($A77=TAXAS!$A$21,IF($B77="CRÉDITO",$D77-($D77*TAXAS!$C$21)), IF($A77=TAXAS!$A$22,IF($B77="CRÉDITO",$D77-($D77*TAXAS!$C$22)), IF($A77=TAXAS!$A$23,IF($B77="CRÉDITO",$D77-($D77*TAXAS!$C$23)), IF($A77=TAXAS!$A$24,IF($B77="CRÉDITO",$D77-($D77*TAXAS!$C$24)), IF($A77=TAXAS!$A$25,IF($B77="CRÉDITO",$D77-($D77*TAXAS!$C$25)), IF($A77=TAXAS!$A$26,IF($B77="CRÉDITO",$D77-($D77*TAXAS!$C$26)), IF($A77=TAXAS!$A$27,IF($B77="CRÉDITO",$D77-($D77*TAXAS!$C$27))))))))))))))))))))))))))/1</f>
        <v>0</v>
      </c>
      <c r="G77" s="9">
        <f>IF($A77="VISA",IF($B77="PARCELADO ATÉ 3X",$D77-(D77*TAXAS!$D$4))/3,IF($A77="MASTER",IF($B77="PARCELADO ATÉ 3X",$D77-(D77*TAXAS!$D$5))/3,IF($A77="ELO",IF($B77="PARCELADO ATÉ 3X",$D77-(D77*TAXAS!$D$6))/3,IF($A77="HIPERCARD",IF($B77="PARCELADO ATÉ 3X",$D77-(D77*TAXAS!$D$7))/3,IF($A77="DINERS",IF($B77="PARCELADO ATÉ 3X",$D77-(D77*TAXAS!$D$8))/3,IF($A77="AMERICA EXPRESS",IF($B77="PARCELADO ATÉ 3X",$D77-(D77*TAXAS!$D$9))/3,IF($A77=TAXAS!$A$10,IF($B77="PARCELADO ATÉ 3X",$D77-($D77*TAXAS!$D$10))/3,IF($A77=TAXAS!$A$11,IF($B77="PARCELADO ATÉ 3X",$D77-($D77*TAXAS!$D$11))/3,IF($A77=TAXAS!$A$12,IF($B77="PARCELADO ATÉ 3X",$D77-($D77*TAXAS!$D$12))/3,IF($A77=TAXAS!$A$13,IF($B77="PARCELADO ATÉ 3X",$D77-($D77*TAXAS!$D$13))/3,IF($A77=TAXAS!$A$14,IF($B77="PARCELADO ATÉ 3X",$D77-($D77*TAXAS!$D$14))/3,IF($A77=TAXAS!$A$15,IF($B77="PARCELADO ATÉ 3X",$D77-($D77*TAXAS!$D$15))/3,IF($A77=TAXAS!$A$16,IF($B77="PARCELADO ATÉ 3X",$D77-($D77*TAXAS!$D$16))/3,IF($A77=TAXAS!$A$17,IF($B77="PARCELADO ATÉ 3X",$D77-($D77*TAXAS!$D$17))/3,IF($A77=TAXAS!$A$18,IF($B77="PARCELADO ATÉ 3X",$D77-($D77*TAXAS!$D$18))/3,IF($A77=TAXAS!$A$19,IF($B77="PARCELADO ATÉ 3X",$D77-($D77*TAXAS!$D$19))/3,IF($A77=TAXAS!$A$20,IF($B77="PARCELADO ATÉ 3X",$D77-($D77*TAXAS!$D$20))/3,IF($A77=TAXAS!$A$21,IF($B77="PARCELADO ATÉ 3X",$D77-($D77*TAXAS!$D$21))/3,IF($A77=TAXAS!$A$22,IF($B77="PARCELADO ATÉ 3X",$D77-($D77*TAXAS!$D$22))/3,IF($A77=TAXAS!$A$23,IF($B77="PARCELADO ATÉ 3X",$D77-($D77*TAXAS!$D$23))/3,IF($A77=TAXAS!$A$24,IF($B77="PARCELADO ATÉ 3X",$D77-($D77*TAXAS!$D$24))/3,IF($A77=TAXAS!$A$25,IF($B77="PARCELADO ATÉ 3X",$D77-($D77*TAXAS!$D$25))/3,IF($A77=TAXAS!$A$26,IF($B77="PARCELADO ATÉ 3X",$D77-($D77*TAXAS!$D$26))/3,IF($A77=TAXAS!$A$27,IF($B77="PARCELADO ATÉ 3X",$D77-($D77*TAXAS!$D$27))/3))))))))))))))))))))))))/1</f>
        <v>0</v>
      </c>
      <c r="H77" s="9">
        <f>IF($A77="VISA",IF($B77="PARCELADO ATÉ 6X",$D77-(D77*TAXAS!$E$4))/6,IF($A77="MASTER",IF($B77="PARCELADO ATÉ 6X",$D77-(D77*TAXAS!$E$5))/6,IF($A77="ELO",IF($B77="PARCELADO ATÉ 6X",$D77-(D77*TAXAS!$E$6))/6,IF($A77="HIPERCARD",IF($B77="PARCELADO ATÉ 6X",$D77-(D77*TAXAS!$E$7))/6,IF($A77="DINERS",IF($B77="PARCELADO ATÉ 6X",$D77-(D77*TAXAS!$E$8))/6,IF($A77="AMERICA EXPRESS",IF($B77="PARCELADO ATÉ 6X",$D77-(D77*TAXAS!$E$9))/6,IF($A77=TAXAS!$A$10,IF($B77="PARCELADO ATÉ 6X",$D77-($D77*TAXAS!$E$10))/6,IF($A77=TAXAS!$A$11,IF($B77="PARCELADO ATÉ 6X",$D77-($D77*TAXAS!$E$11))/6,IF($A77=TAXAS!$A$12,IF($B77="PARCELADO ATÉ 6X",$D77-($D77*TAXAS!$E$12))/6,IF($A77=TAXAS!$A$13,IF($B77="PARCELADO ATÉ 6X",$D77-($D77*TAXAS!$E$13))/6,IF($A77=TAXAS!$A$14,IF($B77="PARCELADO ATÉ 6X",$D77-($D77*TAXAS!$E$14))/6,IF($A77=TAXAS!$A$15,IF($B77="PARCELADO ATÉ 6X",$D77-($D77*TAXAS!$E$15))/6,IF($A77=TAXAS!$A$16,IF($B77="PARCELADO ATÉ 6X",$D77-($D77*TAXAS!$E$16))/6,IF($A77=TAXAS!$A$17,IF($B77="PARCELADO ATÉ 6X",$D77-($D77*TAXAS!$E$17))/6,IF($A77=TAXAS!$A$18,IF($B77="PARCELADO ATÉ 6X",$D77-($D77*TAXAS!$E$18))/6,IF($A77=TAXAS!$A$19,IF($B77="PARCELADO ATÉ 6X",$D77-($D77*TAXAS!$E$19))/6,IF($A77=TAXAS!$A$20,IF($B77="PARCELADO ATÉ 6X",$D77-($D77*TAXAS!$E$20))/6,IF($A77=TAXAS!$A$21,IF($B77="PARCELADO ATÉ 6X",$D77-($D77*TAXAS!$E$21))/6,IF($A77=TAXAS!$A$22,IF($B77="PARCELADO ATÉ 6X",$D77-($D77*TAXAS!$E$22))/6,IF($A77=TAXAS!$A$23,IF($B77="PARCELADO ATÉ 6X",$D77-($D77*TAXAS!$E$23))/6,IF($A77=TAXAS!$A$24,IF($B77="PARCELADO ATÉ 6X",$D77-($D77*TAXAS!$E$24))/6,IF($A77=TAXAS!$A$25,IF($B77="PARCELADO ATÉ 6X",$D77-($D77*TAXAS!$E$25))/6,IF($A77=TAXAS!$A$26,IF($B77="PARCELADO ATÉ 6X",$D77-($D77*TAXAS!$E$26))/6,IF($A77=TAXAS!$A$27,IF($B77="PARCELADO ATÉ 6X",$D77-($D77*TAXAS!$E$27))/6))))))))))))))))))))))))/1</f>
        <v>0</v>
      </c>
      <c r="I77" s="9">
        <f>IF($A77="VISA",IF($B77="PARCELADO ATÉ 12X",$D77-(D77*TAXAS!$F$4))/12,IF($A77="MASTER",IF($B77="PARCELADO ATÉ 12X",$D77-(D77*TAXAS!$F$5))/12,IF($A77="ELO",IF($B77="PARCELADO ATÉ 12X",$D77-(D77*TAXAS!$F$6))/12,IF($A77="HIPERCARD",IF($B77="PARCELADO ATÉ 12X",$D77-(D77*TAXAS!$F$7))/12,IF($A77="DINERS",IF($B77="PARCELADO ATÉ 12X",$D77-(D77*TAXAS!$F$8))/12,IF($A77="AMERICA EXPRESS",IF($B77="PARCELADO ATÉ 12X",$D77-(D77*TAXAS!$F$9))/12,IF($A77=TAXAS!$A$10,IF($B77="PARCELADO ATÉ 12X",$D77-($D77*TAXAS!$F$10))/12,IF($A77=TAXAS!$A$11,IF($B77="PARCELADO ATÉ 12X",$D77-($D77*TAXAS!$F$11))/12,IF($A77=TAXAS!$A$12,IF($B77="PARCELADO ATÉ 12X",$D77-($D77*TAXAS!$F$12))/12,IF($A77=TAXAS!$A$13,IF($B77="PARCELADO ATÉ 12X",$D77-($D77*TAXAS!$F$13))/12,IF($A77=TAXAS!$A$14,IF($B77="PARCELADO ATÉ 12X",$D77-($D77*TAXAS!$F$14))/12,IF($A77=TAXAS!$A$15,IF($B77="PARCELADO ATÉ 12X",$D77-($D77*TAXAS!$F$15))/12,IF($A77=TAXAS!$A$16,IF($B77="PARCELADO ATÉ 12X",$D77-($D77*TAXAS!$F$16))/12,IF($A77=TAXAS!$A$17,IF($B77="PARCELADO ATÉ 12X",$D77-($D77*TAXAS!$F$17))/12,IF($A77=TAXAS!$A$18,IF($B77="PARCELADO ATÉ 12X",$D77-($D77*TAXAS!$F$18))/12,IF($A77=TAXAS!$A$19,IF($B77="PARCELADO ATÉ 12X",$D77-($D77*TAXAS!$F$19))/12,IF($A77=TAXAS!$A$20,IF($B77="PARCELADO ATÉ 12X",$D77-($D77*TAXAS!$F$20))/12,IF($A77=TAXAS!$A$21,IF($B77="PARCELADO ATÉ 12X",$D77-($D77*TAXAS!$F$21))/12,IF($A77=TAXAS!$A$22,IF($B77="PARCELADO ATÉ 12X",$D77-($D77*TAXAS!$F$22))/12,IF($A77=TAXAS!$A$23,IF($B77="PARCELADO ATÉ 12X",$D77-($D77*TAXAS!$F$23))/12,IF($A77=TAXAS!$A$24,IF($B77="PARCELADO ATÉ 12X",$D77-($D77*TAXAS!$F$24))/12,IF($A77=TAXAS!$A$25,IF($B77="PARCELADO ATÉ 12X",$D77-($D77*TAXAS!$F$25))/12,IF($A77=TAXAS!$A$26,IF($B77="PARCELADO ATÉ 12X",$D77-($D77*TAXAS!$F$26))/12,IF($A77=TAXAS!$A$27,IF($B77="PARCELADO ATÉ 12X",$D77-($D77*TAXAS!$F$27))/12))))))))))))))))))))))))/1</f>
        <v>0</v>
      </c>
      <c r="J77" s="8">
        <f t="shared" si="0"/>
        <v>0</v>
      </c>
      <c r="K77" s="10" t="b">
        <f>IF($B77="PARCELADO ATÉ 3X",($D77-($D77*TAXAS!$D$4))-$J77)</f>
        <v>0</v>
      </c>
      <c r="L77" s="10" t="b">
        <f>IF($B77="PARCELADO ATÉ 6X",($D77-($D77*TAXAS!$E$4))-$J77)</f>
        <v>0</v>
      </c>
      <c r="M77" s="10" t="b">
        <f>IF($B77="PARCELADO ATÉ 12X",($D77-($D77*TAXAS!$F$4))-$J77)</f>
        <v>0</v>
      </c>
      <c r="N77" s="8">
        <f t="shared" si="1"/>
        <v>0</v>
      </c>
      <c r="O77" s="10">
        <f t="shared" si="2"/>
        <v>0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1:31" ht="15.75" customHeight="1" x14ac:dyDescent="0.2">
      <c r="A78" s="3"/>
      <c r="B78" s="5"/>
      <c r="C78" s="6"/>
      <c r="D78" s="42"/>
      <c r="E78" s="8">
        <f>IF($A78="VISA",IF($B78="DÉBITO",$D78-($D78*TAXAS!$B$4)),IF($A78="MASTER",IF($B78="DÉBITO",$D78-($D78*TAXAS!$B$5)),IF($A78="ELO", IF($B78="DÉBITO",$D78-($D78*TAXAS!$B$6)),IF($A78="HIPERCARD",IF($B78="DÉBITO",$D78-($D78*TAXAS!$B$7)),IF($A78="DINERS",IF($B78="DÉBITO",$D78-($D78*TAXAS!$B$8)),IF($A78="AMERICA EXPRESS",IF($B78="DÉBITO",$D78-($D78*TAXAS!$B$9)),IF($A78=TAXAS!$A$10,IF($B78="DÉBITO",$D78-($D78*TAXAS!$B$10)), IF($A78=TAXAS!$A$11,IF($B78="DÉBITO",$D78-($D78*TAXAS!$B$11)), IF($A78=TAXAS!$A$12,IF($B78="DÉBITO",$D78-($D78*TAXAS!$B$12)), IF($A78=TAXAS!$A$13,IF($B78="DÉBITO",$D78-($D78*TAXAS!$B$13)), IF($A78=TAXAS!$A$14,IF($B78="DÉBITO",$D78-($D78*TAXAS!$B$14)), IF($A78=TAXAS!$A$15,IF($B78="DÉBITO",$D78-($D78*TAXAS!$B$15)), IF($A78=TAXAS!$A$16,IF($B78="DÉBITO",$D78-($D78*TAXAS!$B$16)), IF($A78=TAXAS!$A$17,IF($B78="DÉBITO",$D78-($D78*TAXAS!$B$17)), IF($A78=TAXAS!$A$18,IF($B78="DÉBITO",$D78-($D78*TAXAS!$B$18)), IF($A78=TAXAS!$A$19,IF($B78="DÉBITO",$D78-($D78*TAXAS!$B$19)), IF($A78=TAXAS!$A$20,IF($B78="DÉBITO",$D78-($D78*TAXAS!$B$20)), IF($A78=TAXAS!$A$21,IF($B78="DÉBITO",$D78-($D78*TAXAS!$B$21)), IF($A78=TAXAS!$A$22,IF($B78="DÉBITO",$D78-($D78*TAXAS!$B$22)), IF($A78=TAXAS!$A$23,IF($B78="DÉBITO",$D78-($D78*TAXAS!$B$23)), IF($A78=TAXAS!$A$24,IF($B78="DÉBITO",$D78-($D78*TAXAS!$B$24)), IF($A78=TAXAS!$A$25,IF($B78="DÉBITO",$D78-($D78*TAXAS!$B$25)), IF($A78=TAXAS!$A$26,IF($B78="DÉBITO",$D78-($D78*TAXAS!$B$26)), IF($A78=TAXAS!$A$27,IF($B78="DÉBITO",$D78-($D78*TAXAS!$B$27))))))))))))))))))))))))))/1</f>
        <v>0</v>
      </c>
      <c r="F78" s="8">
        <f>IF($A78="VISA",IF($B78="CRÉDITO",$D78-($D78*TAXAS!$C$4)),IF($A78="MASTER",IF($B78="CRÉDITO",$D78-($D78*TAXAS!$C$5)),IF($A78="ELO", IF($B78="CRÉDITO",$D78-($D78*TAXAS!$C$6)),IF($A78="HIPERCARD",IF($B78="CRÉDITO",$D78-($D78*TAXAS!$C$7)),IF($A78="DINERS",IF($B78="CRÉDITO",$D78-($D78*TAXAS!$C$8)),IF($A78="AMERICA EXPRESS",IF($B78="CRÉDITO",$D78-($D78*TAXAS!$C$9)),IF($A78=TAXAS!$A$10,IF($B78="CRÉDITO",$D78-($D78*TAXAS!$C$10)), IF($A78=TAXAS!$A$11,IF($B78="CRÉDITO",$D78-($D78*TAXAS!$C$11)), IF($A78=TAXAS!$A$12,IF($B78="CRÉDITO",$D78-($D78*TAXAS!$C$12)), IF($A78=TAXAS!$A$13,IF($B78="CRÉDITO",$D78-($D78*TAXAS!$C$13)), IF($A78=TAXAS!$A$14,IF($B78="CRÉDITO",$D78-($D78*TAXAS!$C$14)), IF($A78=TAXAS!$A$15,IF($B78="CRÉDITO",$D78-($D78*TAXAS!$C$15)), IF($A78=TAXAS!$A$16,IF($B78="CRÉDITO",$D78-($D78*TAXAS!$C$16)), IF($A78=TAXAS!$A$17,IF($B78="CRÉDITO",$D78-($D78*TAXAS!$C$17)), IF($A78=TAXAS!$A$18,IF($B78="CRÉDITO",$D78-($D78*TAXAS!$C$18)), IF($A78=TAXAS!$A$19,IF($B78="CRÉDITO",$D78-($D78*TAXAS!$C$19)), IF($A78=TAXAS!$A$20,IF($B78="CRÉDITO",$D78-($D78*TAXAS!$C$20)), IF($A78=TAXAS!$A$21,IF($B78="CRÉDITO",$D78-($D78*TAXAS!$C$21)), IF($A78=TAXAS!$A$22,IF($B78="CRÉDITO",$D78-($D78*TAXAS!$C$22)), IF($A78=TAXAS!$A$23,IF($B78="CRÉDITO",$D78-($D78*TAXAS!$C$23)), IF($A78=TAXAS!$A$24,IF($B78="CRÉDITO",$D78-($D78*TAXAS!$C$24)), IF($A78=TAXAS!$A$25,IF($B78="CRÉDITO",$D78-($D78*TAXAS!$C$25)), IF($A78=TAXAS!$A$26,IF($B78="CRÉDITO",$D78-($D78*TAXAS!$C$26)), IF($A78=TAXAS!$A$27,IF($B78="CRÉDITO",$D78-($D78*TAXAS!$C$27))))))))))))))))))))))))))/1</f>
        <v>0</v>
      </c>
      <c r="G78" s="9">
        <f>IF($A78="VISA",IF($B78="PARCELADO ATÉ 3X",$D78-(D78*TAXAS!$D$4))/3,IF($A78="MASTER",IF($B78="PARCELADO ATÉ 3X",$D78-(D78*TAXAS!$D$5))/3,IF($A78="ELO",IF($B78="PARCELADO ATÉ 3X",$D78-(D78*TAXAS!$D$6))/3,IF($A78="HIPERCARD",IF($B78="PARCELADO ATÉ 3X",$D78-(D78*TAXAS!$D$7))/3,IF($A78="DINERS",IF($B78="PARCELADO ATÉ 3X",$D78-(D78*TAXAS!$D$8))/3,IF($A78="AMERICA EXPRESS",IF($B78="PARCELADO ATÉ 3X",$D78-(D78*TAXAS!$D$9))/3,IF($A78=TAXAS!$A$10,IF($B78="PARCELADO ATÉ 3X",$D78-($D78*TAXAS!$D$10))/3,IF($A78=TAXAS!$A$11,IF($B78="PARCELADO ATÉ 3X",$D78-($D78*TAXAS!$D$11))/3,IF($A78=TAXAS!$A$12,IF($B78="PARCELADO ATÉ 3X",$D78-($D78*TAXAS!$D$12))/3,IF($A78=TAXAS!$A$13,IF($B78="PARCELADO ATÉ 3X",$D78-($D78*TAXAS!$D$13))/3,IF($A78=TAXAS!$A$14,IF($B78="PARCELADO ATÉ 3X",$D78-($D78*TAXAS!$D$14))/3,IF($A78=TAXAS!$A$15,IF($B78="PARCELADO ATÉ 3X",$D78-($D78*TAXAS!$D$15))/3,IF($A78=TAXAS!$A$16,IF($B78="PARCELADO ATÉ 3X",$D78-($D78*TAXAS!$D$16))/3,IF($A78=TAXAS!$A$17,IF($B78="PARCELADO ATÉ 3X",$D78-($D78*TAXAS!$D$17))/3,IF($A78=TAXAS!$A$18,IF($B78="PARCELADO ATÉ 3X",$D78-($D78*TAXAS!$D$18))/3,IF($A78=TAXAS!$A$19,IF($B78="PARCELADO ATÉ 3X",$D78-($D78*TAXAS!$D$19))/3,IF($A78=TAXAS!$A$20,IF($B78="PARCELADO ATÉ 3X",$D78-($D78*TAXAS!$D$20))/3,IF($A78=TAXAS!$A$21,IF($B78="PARCELADO ATÉ 3X",$D78-($D78*TAXAS!$D$21))/3,IF($A78=TAXAS!$A$22,IF($B78="PARCELADO ATÉ 3X",$D78-($D78*TAXAS!$D$22))/3,IF($A78=TAXAS!$A$23,IF($B78="PARCELADO ATÉ 3X",$D78-($D78*TAXAS!$D$23))/3,IF($A78=TAXAS!$A$24,IF($B78="PARCELADO ATÉ 3X",$D78-($D78*TAXAS!$D$24))/3,IF($A78=TAXAS!$A$25,IF($B78="PARCELADO ATÉ 3X",$D78-($D78*TAXAS!$D$25))/3,IF($A78=TAXAS!$A$26,IF($B78="PARCELADO ATÉ 3X",$D78-($D78*TAXAS!$D$26))/3,IF($A78=TAXAS!$A$27,IF($B78="PARCELADO ATÉ 3X",$D78-($D78*TAXAS!$D$27))/3))))))))))))))))))))))))/1</f>
        <v>0</v>
      </c>
      <c r="H78" s="9">
        <f>IF($A78="VISA",IF($B78="PARCELADO ATÉ 6X",$D78-(D78*TAXAS!$E$4))/6,IF($A78="MASTER",IF($B78="PARCELADO ATÉ 6X",$D78-(D78*TAXAS!$E$5))/6,IF($A78="ELO",IF($B78="PARCELADO ATÉ 6X",$D78-(D78*TAXAS!$E$6))/6,IF($A78="HIPERCARD",IF($B78="PARCELADO ATÉ 6X",$D78-(D78*TAXAS!$E$7))/6,IF($A78="DINERS",IF($B78="PARCELADO ATÉ 6X",$D78-(D78*TAXAS!$E$8))/6,IF($A78="AMERICA EXPRESS",IF($B78="PARCELADO ATÉ 6X",$D78-(D78*TAXAS!$E$9))/6,IF($A78=TAXAS!$A$10,IF($B78="PARCELADO ATÉ 6X",$D78-($D78*TAXAS!$E$10))/6,IF($A78=TAXAS!$A$11,IF($B78="PARCELADO ATÉ 6X",$D78-($D78*TAXAS!$E$11))/6,IF($A78=TAXAS!$A$12,IF($B78="PARCELADO ATÉ 6X",$D78-($D78*TAXAS!$E$12))/6,IF($A78=TAXAS!$A$13,IF($B78="PARCELADO ATÉ 6X",$D78-($D78*TAXAS!$E$13))/6,IF($A78=TAXAS!$A$14,IF($B78="PARCELADO ATÉ 6X",$D78-($D78*TAXAS!$E$14))/6,IF($A78=TAXAS!$A$15,IF($B78="PARCELADO ATÉ 6X",$D78-($D78*TAXAS!$E$15))/6,IF($A78=TAXAS!$A$16,IF($B78="PARCELADO ATÉ 6X",$D78-($D78*TAXAS!$E$16))/6,IF($A78=TAXAS!$A$17,IF($B78="PARCELADO ATÉ 6X",$D78-($D78*TAXAS!$E$17))/6,IF($A78=TAXAS!$A$18,IF($B78="PARCELADO ATÉ 6X",$D78-($D78*TAXAS!$E$18))/6,IF($A78=TAXAS!$A$19,IF($B78="PARCELADO ATÉ 6X",$D78-($D78*TAXAS!$E$19))/6,IF($A78=TAXAS!$A$20,IF($B78="PARCELADO ATÉ 6X",$D78-($D78*TAXAS!$E$20))/6,IF($A78=TAXAS!$A$21,IF($B78="PARCELADO ATÉ 6X",$D78-($D78*TAXAS!$E$21))/6,IF($A78=TAXAS!$A$22,IF($B78="PARCELADO ATÉ 6X",$D78-($D78*TAXAS!$E$22))/6,IF($A78=TAXAS!$A$23,IF($B78="PARCELADO ATÉ 6X",$D78-($D78*TAXAS!$E$23))/6,IF($A78=TAXAS!$A$24,IF($B78="PARCELADO ATÉ 6X",$D78-($D78*TAXAS!$E$24))/6,IF($A78=TAXAS!$A$25,IF($B78="PARCELADO ATÉ 6X",$D78-($D78*TAXAS!$E$25))/6,IF($A78=TAXAS!$A$26,IF($B78="PARCELADO ATÉ 6X",$D78-($D78*TAXAS!$E$26))/6,IF($A78=TAXAS!$A$27,IF($B78="PARCELADO ATÉ 6X",$D78-($D78*TAXAS!$E$27))/6))))))))))))))))))))))))/1</f>
        <v>0</v>
      </c>
      <c r="I78" s="9">
        <f>IF($A78="VISA",IF($B78="PARCELADO ATÉ 12X",$D78-(D78*TAXAS!$F$4))/12,IF($A78="MASTER",IF($B78="PARCELADO ATÉ 12X",$D78-(D78*TAXAS!$F$5))/12,IF($A78="ELO",IF($B78="PARCELADO ATÉ 12X",$D78-(D78*TAXAS!$F$6))/12,IF($A78="HIPERCARD",IF($B78="PARCELADO ATÉ 12X",$D78-(D78*TAXAS!$F$7))/12,IF($A78="DINERS",IF($B78="PARCELADO ATÉ 12X",$D78-(D78*TAXAS!$F$8))/12,IF($A78="AMERICA EXPRESS",IF($B78="PARCELADO ATÉ 12X",$D78-(D78*TAXAS!$F$9))/12,IF($A78=TAXAS!$A$10,IF($B78="PARCELADO ATÉ 12X",$D78-($D78*TAXAS!$F$10))/12,IF($A78=TAXAS!$A$11,IF($B78="PARCELADO ATÉ 12X",$D78-($D78*TAXAS!$F$11))/12,IF($A78=TAXAS!$A$12,IF($B78="PARCELADO ATÉ 12X",$D78-($D78*TAXAS!$F$12))/12,IF($A78=TAXAS!$A$13,IF($B78="PARCELADO ATÉ 12X",$D78-($D78*TAXAS!$F$13))/12,IF($A78=TAXAS!$A$14,IF($B78="PARCELADO ATÉ 12X",$D78-($D78*TAXAS!$F$14))/12,IF($A78=TAXAS!$A$15,IF($B78="PARCELADO ATÉ 12X",$D78-($D78*TAXAS!$F$15))/12,IF($A78=TAXAS!$A$16,IF($B78="PARCELADO ATÉ 12X",$D78-($D78*TAXAS!$F$16))/12,IF($A78=TAXAS!$A$17,IF($B78="PARCELADO ATÉ 12X",$D78-($D78*TAXAS!$F$17))/12,IF($A78=TAXAS!$A$18,IF($B78="PARCELADO ATÉ 12X",$D78-($D78*TAXAS!$F$18))/12,IF($A78=TAXAS!$A$19,IF($B78="PARCELADO ATÉ 12X",$D78-($D78*TAXAS!$F$19))/12,IF($A78=TAXAS!$A$20,IF($B78="PARCELADO ATÉ 12X",$D78-($D78*TAXAS!$F$20))/12,IF($A78=TAXAS!$A$21,IF($B78="PARCELADO ATÉ 12X",$D78-($D78*TAXAS!$F$21))/12,IF($A78=TAXAS!$A$22,IF($B78="PARCELADO ATÉ 12X",$D78-($D78*TAXAS!$F$22))/12,IF($A78=TAXAS!$A$23,IF($B78="PARCELADO ATÉ 12X",$D78-($D78*TAXAS!$F$23))/12,IF($A78=TAXAS!$A$24,IF($B78="PARCELADO ATÉ 12X",$D78-($D78*TAXAS!$F$24))/12,IF($A78=TAXAS!$A$25,IF($B78="PARCELADO ATÉ 12X",$D78-($D78*TAXAS!$F$25))/12,IF($A78=TAXAS!$A$26,IF($B78="PARCELADO ATÉ 12X",$D78-($D78*TAXAS!$F$26))/12,IF($A78=TAXAS!$A$27,IF($B78="PARCELADO ATÉ 12X",$D78-($D78*TAXAS!$F$27))/12))))))))))))))))))))))))/1</f>
        <v>0</v>
      </c>
      <c r="J78" s="8">
        <f t="shared" si="0"/>
        <v>0</v>
      </c>
      <c r="K78" s="10" t="b">
        <f>IF($B78="PARCELADO ATÉ 3X",($D78-($D78*TAXAS!$D$4))-$J78)</f>
        <v>0</v>
      </c>
      <c r="L78" s="10" t="b">
        <f>IF($B78="PARCELADO ATÉ 6X",($D78-($D78*TAXAS!$E$4))-$J78)</f>
        <v>0</v>
      </c>
      <c r="M78" s="10" t="b">
        <f>IF($B78="PARCELADO ATÉ 12X",($D78-($D78*TAXAS!$F$4))-$J78)</f>
        <v>0</v>
      </c>
      <c r="N78" s="8">
        <f t="shared" si="1"/>
        <v>0</v>
      </c>
      <c r="O78" s="10">
        <f t="shared" si="2"/>
        <v>0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1:31" ht="15.75" customHeight="1" x14ac:dyDescent="0.2">
      <c r="A79" s="3"/>
      <c r="B79" s="5"/>
      <c r="C79" s="6"/>
      <c r="D79" s="42"/>
      <c r="E79" s="8">
        <f>IF($A79="VISA",IF($B79="DÉBITO",$D79-($D79*TAXAS!$B$4)),IF($A79="MASTER",IF($B79="DÉBITO",$D79-($D79*TAXAS!$B$5)),IF($A79="ELO", IF($B79="DÉBITO",$D79-($D79*TAXAS!$B$6)),IF($A79="HIPERCARD",IF($B79="DÉBITO",$D79-($D79*TAXAS!$B$7)),IF($A79="DINERS",IF($B79="DÉBITO",$D79-($D79*TAXAS!$B$8)),IF($A79="AMERICA EXPRESS",IF($B79="DÉBITO",$D79-($D79*TAXAS!$B$9)),IF($A79=TAXAS!$A$10,IF($B79="DÉBITO",$D79-($D79*TAXAS!$B$10)), IF($A79=TAXAS!$A$11,IF($B79="DÉBITO",$D79-($D79*TAXAS!$B$11)), IF($A79=TAXAS!$A$12,IF($B79="DÉBITO",$D79-($D79*TAXAS!$B$12)), IF($A79=TAXAS!$A$13,IF($B79="DÉBITO",$D79-($D79*TAXAS!$B$13)), IF($A79=TAXAS!$A$14,IF($B79="DÉBITO",$D79-($D79*TAXAS!$B$14)), IF($A79=TAXAS!$A$15,IF($B79="DÉBITO",$D79-($D79*TAXAS!$B$15)), IF($A79=TAXAS!$A$16,IF($B79="DÉBITO",$D79-($D79*TAXAS!$B$16)), IF($A79=TAXAS!$A$17,IF($B79="DÉBITO",$D79-($D79*TAXAS!$B$17)), IF($A79=TAXAS!$A$18,IF($B79="DÉBITO",$D79-($D79*TAXAS!$B$18)), IF($A79=TAXAS!$A$19,IF($B79="DÉBITO",$D79-($D79*TAXAS!$B$19)), IF($A79=TAXAS!$A$20,IF($B79="DÉBITO",$D79-($D79*TAXAS!$B$20)), IF($A79=TAXAS!$A$21,IF($B79="DÉBITO",$D79-($D79*TAXAS!$B$21)), IF($A79=TAXAS!$A$22,IF($B79="DÉBITO",$D79-($D79*TAXAS!$B$22)), IF($A79=TAXAS!$A$23,IF($B79="DÉBITO",$D79-($D79*TAXAS!$B$23)), IF($A79=TAXAS!$A$24,IF($B79="DÉBITO",$D79-($D79*TAXAS!$B$24)), IF($A79=TAXAS!$A$25,IF($B79="DÉBITO",$D79-($D79*TAXAS!$B$25)), IF($A79=TAXAS!$A$26,IF($B79="DÉBITO",$D79-($D79*TAXAS!$B$26)), IF($A79=TAXAS!$A$27,IF($B79="DÉBITO",$D79-($D79*TAXAS!$B$27))))))))))))))))))))))))))/1</f>
        <v>0</v>
      </c>
      <c r="F79" s="8">
        <f>IF($A79="VISA",IF($B79="CRÉDITO",$D79-($D79*TAXAS!$C$4)),IF($A79="MASTER",IF($B79="CRÉDITO",$D79-($D79*TAXAS!$C$5)),IF($A79="ELO", IF($B79="CRÉDITO",$D79-($D79*TAXAS!$C$6)),IF($A79="HIPERCARD",IF($B79="CRÉDITO",$D79-($D79*TAXAS!$C$7)),IF($A79="DINERS",IF($B79="CRÉDITO",$D79-($D79*TAXAS!$C$8)),IF($A79="AMERICA EXPRESS",IF($B79="CRÉDITO",$D79-($D79*TAXAS!$C$9)),IF($A79=TAXAS!$A$10,IF($B79="CRÉDITO",$D79-($D79*TAXAS!$C$10)), IF($A79=TAXAS!$A$11,IF($B79="CRÉDITO",$D79-($D79*TAXAS!$C$11)), IF($A79=TAXAS!$A$12,IF($B79="CRÉDITO",$D79-($D79*TAXAS!$C$12)), IF($A79=TAXAS!$A$13,IF($B79="CRÉDITO",$D79-($D79*TAXAS!$C$13)), IF($A79=TAXAS!$A$14,IF($B79="CRÉDITO",$D79-($D79*TAXAS!$C$14)), IF($A79=TAXAS!$A$15,IF($B79="CRÉDITO",$D79-($D79*TAXAS!$C$15)), IF($A79=TAXAS!$A$16,IF($B79="CRÉDITO",$D79-($D79*TAXAS!$C$16)), IF($A79=TAXAS!$A$17,IF($B79="CRÉDITO",$D79-($D79*TAXAS!$C$17)), IF($A79=TAXAS!$A$18,IF($B79="CRÉDITO",$D79-($D79*TAXAS!$C$18)), IF($A79=TAXAS!$A$19,IF($B79="CRÉDITO",$D79-($D79*TAXAS!$C$19)), IF($A79=TAXAS!$A$20,IF($B79="CRÉDITO",$D79-($D79*TAXAS!$C$20)), IF($A79=TAXAS!$A$21,IF($B79="CRÉDITO",$D79-($D79*TAXAS!$C$21)), IF($A79=TAXAS!$A$22,IF($B79="CRÉDITO",$D79-($D79*TAXAS!$C$22)), IF($A79=TAXAS!$A$23,IF($B79="CRÉDITO",$D79-($D79*TAXAS!$C$23)), IF($A79=TAXAS!$A$24,IF($B79="CRÉDITO",$D79-($D79*TAXAS!$C$24)), IF($A79=TAXAS!$A$25,IF($B79="CRÉDITO",$D79-($D79*TAXAS!$C$25)), IF($A79=TAXAS!$A$26,IF($B79="CRÉDITO",$D79-($D79*TAXAS!$C$26)), IF($A79=TAXAS!$A$27,IF($B79="CRÉDITO",$D79-($D79*TAXAS!$C$27))))))))))))))))))))))))))/1</f>
        <v>0</v>
      </c>
      <c r="G79" s="9">
        <f>IF($A79="VISA",IF($B79="PARCELADO ATÉ 3X",$D79-(D79*TAXAS!$D$4))/3,IF($A79="MASTER",IF($B79="PARCELADO ATÉ 3X",$D79-(D79*TAXAS!$D$5))/3,IF($A79="ELO",IF($B79="PARCELADO ATÉ 3X",$D79-(D79*TAXAS!$D$6))/3,IF($A79="HIPERCARD",IF($B79="PARCELADO ATÉ 3X",$D79-(D79*TAXAS!$D$7))/3,IF($A79="DINERS",IF($B79="PARCELADO ATÉ 3X",$D79-(D79*TAXAS!$D$8))/3,IF($A79="AMERICA EXPRESS",IF($B79="PARCELADO ATÉ 3X",$D79-(D79*TAXAS!$D$9))/3,IF($A79=TAXAS!$A$10,IF($B79="PARCELADO ATÉ 3X",$D79-($D79*TAXAS!$D$10))/3,IF($A79=TAXAS!$A$11,IF($B79="PARCELADO ATÉ 3X",$D79-($D79*TAXAS!$D$11))/3,IF($A79=TAXAS!$A$12,IF($B79="PARCELADO ATÉ 3X",$D79-($D79*TAXAS!$D$12))/3,IF($A79=TAXAS!$A$13,IF($B79="PARCELADO ATÉ 3X",$D79-($D79*TAXAS!$D$13))/3,IF($A79=TAXAS!$A$14,IF($B79="PARCELADO ATÉ 3X",$D79-($D79*TAXAS!$D$14))/3,IF($A79=TAXAS!$A$15,IF($B79="PARCELADO ATÉ 3X",$D79-($D79*TAXAS!$D$15))/3,IF($A79=TAXAS!$A$16,IF($B79="PARCELADO ATÉ 3X",$D79-($D79*TAXAS!$D$16))/3,IF($A79=TAXAS!$A$17,IF($B79="PARCELADO ATÉ 3X",$D79-($D79*TAXAS!$D$17))/3,IF($A79=TAXAS!$A$18,IF($B79="PARCELADO ATÉ 3X",$D79-($D79*TAXAS!$D$18))/3,IF($A79=TAXAS!$A$19,IF($B79="PARCELADO ATÉ 3X",$D79-($D79*TAXAS!$D$19))/3,IF($A79=TAXAS!$A$20,IF($B79="PARCELADO ATÉ 3X",$D79-($D79*TAXAS!$D$20))/3,IF($A79=TAXAS!$A$21,IF($B79="PARCELADO ATÉ 3X",$D79-($D79*TAXAS!$D$21))/3,IF($A79=TAXAS!$A$22,IF($B79="PARCELADO ATÉ 3X",$D79-($D79*TAXAS!$D$22))/3,IF($A79=TAXAS!$A$23,IF($B79="PARCELADO ATÉ 3X",$D79-($D79*TAXAS!$D$23))/3,IF($A79=TAXAS!$A$24,IF($B79="PARCELADO ATÉ 3X",$D79-($D79*TAXAS!$D$24))/3,IF($A79=TAXAS!$A$25,IF($B79="PARCELADO ATÉ 3X",$D79-($D79*TAXAS!$D$25))/3,IF($A79=TAXAS!$A$26,IF($B79="PARCELADO ATÉ 3X",$D79-($D79*TAXAS!$D$26))/3,IF($A79=TAXAS!$A$27,IF($B79="PARCELADO ATÉ 3X",$D79-($D79*TAXAS!$D$27))/3))))))))))))))))))))))))/1</f>
        <v>0</v>
      </c>
      <c r="H79" s="9">
        <f>IF($A79="VISA",IF($B79="PARCELADO ATÉ 6X",$D79-(D79*TAXAS!$E$4))/6,IF($A79="MASTER",IF($B79="PARCELADO ATÉ 6X",$D79-(D79*TAXAS!$E$5))/6,IF($A79="ELO",IF($B79="PARCELADO ATÉ 6X",$D79-(D79*TAXAS!$E$6))/6,IF($A79="HIPERCARD",IF($B79="PARCELADO ATÉ 6X",$D79-(D79*TAXAS!$E$7))/6,IF($A79="DINERS",IF($B79="PARCELADO ATÉ 6X",$D79-(D79*TAXAS!$E$8))/6,IF($A79="AMERICA EXPRESS",IF($B79="PARCELADO ATÉ 6X",$D79-(D79*TAXAS!$E$9))/6,IF($A79=TAXAS!$A$10,IF($B79="PARCELADO ATÉ 6X",$D79-($D79*TAXAS!$E$10))/6,IF($A79=TAXAS!$A$11,IF($B79="PARCELADO ATÉ 6X",$D79-($D79*TAXAS!$E$11))/6,IF($A79=TAXAS!$A$12,IF($B79="PARCELADO ATÉ 6X",$D79-($D79*TAXAS!$E$12))/6,IF($A79=TAXAS!$A$13,IF($B79="PARCELADO ATÉ 6X",$D79-($D79*TAXAS!$E$13))/6,IF($A79=TAXAS!$A$14,IF($B79="PARCELADO ATÉ 6X",$D79-($D79*TAXAS!$E$14))/6,IF($A79=TAXAS!$A$15,IF($B79="PARCELADO ATÉ 6X",$D79-($D79*TAXAS!$E$15))/6,IF($A79=TAXAS!$A$16,IF($B79="PARCELADO ATÉ 6X",$D79-($D79*TAXAS!$E$16))/6,IF($A79=TAXAS!$A$17,IF($B79="PARCELADO ATÉ 6X",$D79-($D79*TAXAS!$E$17))/6,IF($A79=TAXAS!$A$18,IF($B79="PARCELADO ATÉ 6X",$D79-($D79*TAXAS!$E$18))/6,IF($A79=TAXAS!$A$19,IF($B79="PARCELADO ATÉ 6X",$D79-($D79*TAXAS!$E$19))/6,IF($A79=TAXAS!$A$20,IF($B79="PARCELADO ATÉ 6X",$D79-($D79*TAXAS!$E$20))/6,IF($A79=TAXAS!$A$21,IF($B79="PARCELADO ATÉ 6X",$D79-($D79*TAXAS!$E$21))/6,IF($A79=TAXAS!$A$22,IF($B79="PARCELADO ATÉ 6X",$D79-($D79*TAXAS!$E$22))/6,IF($A79=TAXAS!$A$23,IF($B79="PARCELADO ATÉ 6X",$D79-($D79*TAXAS!$E$23))/6,IF($A79=TAXAS!$A$24,IF($B79="PARCELADO ATÉ 6X",$D79-($D79*TAXAS!$E$24))/6,IF($A79=TAXAS!$A$25,IF($B79="PARCELADO ATÉ 6X",$D79-($D79*TAXAS!$E$25))/6,IF($A79=TAXAS!$A$26,IF($B79="PARCELADO ATÉ 6X",$D79-($D79*TAXAS!$E$26))/6,IF($A79=TAXAS!$A$27,IF($B79="PARCELADO ATÉ 6X",$D79-($D79*TAXAS!$E$27))/6))))))))))))))))))))))))/1</f>
        <v>0</v>
      </c>
      <c r="I79" s="9">
        <f>IF($A79="VISA",IF($B79="PARCELADO ATÉ 12X",$D79-(D79*TAXAS!$F$4))/12,IF($A79="MASTER",IF($B79="PARCELADO ATÉ 12X",$D79-(D79*TAXAS!$F$5))/12,IF($A79="ELO",IF($B79="PARCELADO ATÉ 12X",$D79-(D79*TAXAS!$F$6))/12,IF($A79="HIPERCARD",IF($B79="PARCELADO ATÉ 12X",$D79-(D79*TAXAS!$F$7))/12,IF($A79="DINERS",IF($B79="PARCELADO ATÉ 12X",$D79-(D79*TAXAS!$F$8))/12,IF($A79="AMERICA EXPRESS",IF($B79="PARCELADO ATÉ 12X",$D79-(D79*TAXAS!$F$9))/12,IF($A79=TAXAS!$A$10,IF($B79="PARCELADO ATÉ 12X",$D79-($D79*TAXAS!$F$10))/12,IF($A79=TAXAS!$A$11,IF($B79="PARCELADO ATÉ 12X",$D79-($D79*TAXAS!$F$11))/12,IF($A79=TAXAS!$A$12,IF($B79="PARCELADO ATÉ 12X",$D79-($D79*TAXAS!$F$12))/12,IF($A79=TAXAS!$A$13,IF($B79="PARCELADO ATÉ 12X",$D79-($D79*TAXAS!$F$13))/12,IF($A79=TAXAS!$A$14,IF($B79="PARCELADO ATÉ 12X",$D79-($D79*TAXAS!$F$14))/12,IF($A79=TAXAS!$A$15,IF($B79="PARCELADO ATÉ 12X",$D79-($D79*TAXAS!$F$15))/12,IF($A79=TAXAS!$A$16,IF($B79="PARCELADO ATÉ 12X",$D79-($D79*TAXAS!$F$16))/12,IF($A79=TAXAS!$A$17,IF($B79="PARCELADO ATÉ 12X",$D79-($D79*TAXAS!$F$17))/12,IF($A79=TAXAS!$A$18,IF($B79="PARCELADO ATÉ 12X",$D79-($D79*TAXAS!$F$18))/12,IF($A79=TAXAS!$A$19,IF($B79="PARCELADO ATÉ 12X",$D79-($D79*TAXAS!$F$19))/12,IF($A79=TAXAS!$A$20,IF($B79="PARCELADO ATÉ 12X",$D79-($D79*TAXAS!$F$20))/12,IF($A79=TAXAS!$A$21,IF($B79="PARCELADO ATÉ 12X",$D79-($D79*TAXAS!$F$21))/12,IF($A79=TAXAS!$A$22,IF($B79="PARCELADO ATÉ 12X",$D79-($D79*TAXAS!$F$22))/12,IF($A79=TAXAS!$A$23,IF($B79="PARCELADO ATÉ 12X",$D79-($D79*TAXAS!$F$23))/12,IF($A79=TAXAS!$A$24,IF($B79="PARCELADO ATÉ 12X",$D79-($D79*TAXAS!$F$24))/12,IF($A79=TAXAS!$A$25,IF($B79="PARCELADO ATÉ 12X",$D79-($D79*TAXAS!$F$25))/12,IF($A79=TAXAS!$A$26,IF($B79="PARCELADO ATÉ 12X",$D79-($D79*TAXAS!$F$26))/12,IF($A79=TAXAS!$A$27,IF($B79="PARCELADO ATÉ 12X",$D79-($D79*TAXAS!$F$27))/12))))))))))))))))))))))))/1</f>
        <v>0</v>
      </c>
      <c r="J79" s="8">
        <f t="shared" si="0"/>
        <v>0</v>
      </c>
      <c r="K79" s="10" t="b">
        <f>IF($B79="PARCELADO ATÉ 3X",($D79-($D79*TAXAS!$D$4))-$J79)</f>
        <v>0</v>
      </c>
      <c r="L79" s="10" t="b">
        <f>IF($B79="PARCELADO ATÉ 6X",($D79-($D79*TAXAS!$E$4))-$J79)</f>
        <v>0</v>
      </c>
      <c r="M79" s="10" t="b">
        <f>IF($B79="PARCELADO ATÉ 12X",($D79-($D79*TAXAS!$F$4))-$J79)</f>
        <v>0</v>
      </c>
      <c r="N79" s="8">
        <f t="shared" si="1"/>
        <v>0</v>
      </c>
      <c r="O79" s="10">
        <f t="shared" si="2"/>
        <v>0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1:31" ht="15.75" customHeight="1" x14ac:dyDescent="0.2">
      <c r="A80" s="3"/>
      <c r="B80" s="5"/>
      <c r="C80" s="6"/>
      <c r="D80" s="42"/>
      <c r="E80" s="8">
        <f>IF($A80="VISA",IF($B80="DÉBITO",$D80-($D80*TAXAS!$B$4)),IF($A80="MASTER",IF($B80="DÉBITO",$D80-($D80*TAXAS!$B$5)),IF($A80="ELO", IF($B80="DÉBITO",$D80-($D80*TAXAS!$B$6)),IF($A80="HIPERCARD",IF($B80="DÉBITO",$D80-($D80*TAXAS!$B$7)),IF($A80="DINERS",IF($B80="DÉBITO",$D80-($D80*TAXAS!$B$8)),IF($A80="AMERICA EXPRESS",IF($B80="DÉBITO",$D80-($D80*TAXAS!$B$9)),IF($A80=TAXAS!$A$10,IF($B80="DÉBITO",$D80-($D80*TAXAS!$B$10)), IF($A80=TAXAS!$A$11,IF($B80="DÉBITO",$D80-($D80*TAXAS!$B$11)), IF($A80=TAXAS!$A$12,IF($B80="DÉBITO",$D80-($D80*TAXAS!$B$12)), IF($A80=TAXAS!$A$13,IF($B80="DÉBITO",$D80-($D80*TAXAS!$B$13)), IF($A80=TAXAS!$A$14,IF($B80="DÉBITO",$D80-($D80*TAXAS!$B$14)), IF($A80=TAXAS!$A$15,IF($B80="DÉBITO",$D80-($D80*TAXAS!$B$15)), IF($A80=TAXAS!$A$16,IF($B80="DÉBITO",$D80-($D80*TAXAS!$B$16)), IF($A80=TAXAS!$A$17,IF($B80="DÉBITO",$D80-($D80*TAXAS!$B$17)), IF($A80=TAXAS!$A$18,IF($B80="DÉBITO",$D80-($D80*TAXAS!$B$18)), IF($A80=TAXAS!$A$19,IF($B80="DÉBITO",$D80-($D80*TAXAS!$B$19)), IF($A80=TAXAS!$A$20,IF($B80="DÉBITO",$D80-($D80*TAXAS!$B$20)), IF($A80=TAXAS!$A$21,IF($B80="DÉBITO",$D80-($D80*TAXAS!$B$21)), IF($A80=TAXAS!$A$22,IF($B80="DÉBITO",$D80-($D80*TAXAS!$B$22)), IF($A80=TAXAS!$A$23,IF($B80="DÉBITO",$D80-($D80*TAXAS!$B$23)), IF($A80=TAXAS!$A$24,IF($B80="DÉBITO",$D80-($D80*TAXAS!$B$24)), IF($A80=TAXAS!$A$25,IF($B80="DÉBITO",$D80-($D80*TAXAS!$B$25)), IF($A80=TAXAS!$A$26,IF($B80="DÉBITO",$D80-($D80*TAXAS!$B$26)), IF($A80=TAXAS!$A$27,IF($B80="DÉBITO",$D80-($D80*TAXAS!$B$27))))))))))))))))))))))))))/1</f>
        <v>0</v>
      </c>
      <c r="F80" s="8">
        <f>IF($A80="VISA",IF($B80="CRÉDITO",$D80-($D80*TAXAS!$C$4)),IF($A80="MASTER",IF($B80="CRÉDITO",$D80-($D80*TAXAS!$C$5)),IF($A80="ELO", IF($B80="CRÉDITO",$D80-($D80*TAXAS!$C$6)),IF($A80="HIPERCARD",IF($B80="CRÉDITO",$D80-($D80*TAXAS!$C$7)),IF($A80="DINERS",IF($B80="CRÉDITO",$D80-($D80*TAXAS!$C$8)),IF($A80="AMERICA EXPRESS",IF($B80="CRÉDITO",$D80-($D80*TAXAS!$C$9)),IF($A80=TAXAS!$A$10,IF($B80="CRÉDITO",$D80-($D80*TAXAS!$C$10)), IF($A80=TAXAS!$A$11,IF($B80="CRÉDITO",$D80-($D80*TAXAS!$C$11)), IF($A80=TAXAS!$A$12,IF($B80="CRÉDITO",$D80-($D80*TAXAS!$C$12)), IF($A80=TAXAS!$A$13,IF($B80="CRÉDITO",$D80-($D80*TAXAS!$C$13)), IF($A80=TAXAS!$A$14,IF($B80="CRÉDITO",$D80-($D80*TAXAS!$C$14)), IF($A80=TAXAS!$A$15,IF($B80="CRÉDITO",$D80-($D80*TAXAS!$C$15)), IF($A80=TAXAS!$A$16,IF($B80="CRÉDITO",$D80-($D80*TAXAS!$C$16)), IF($A80=TAXAS!$A$17,IF($B80="CRÉDITO",$D80-($D80*TAXAS!$C$17)), IF($A80=TAXAS!$A$18,IF($B80="CRÉDITO",$D80-($D80*TAXAS!$C$18)), IF($A80=TAXAS!$A$19,IF($B80="CRÉDITO",$D80-($D80*TAXAS!$C$19)), IF($A80=TAXAS!$A$20,IF($B80="CRÉDITO",$D80-($D80*TAXAS!$C$20)), IF($A80=TAXAS!$A$21,IF($B80="CRÉDITO",$D80-($D80*TAXAS!$C$21)), IF($A80=TAXAS!$A$22,IF($B80="CRÉDITO",$D80-($D80*TAXAS!$C$22)), IF($A80=TAXAS!$A$23,IF($B80="CRÉDITO",$D80-($D80*TAXAS!$C$23)), IF($A80=TAXAS!$A$24,IF($B80="CRÉDITO",$D80-($D80*TAXAS!$C$24)), IF($A80=TAXAS!$A$25,IF($B80="CRÉDITO",$D80-($D80*TAXAS!$C$25)), IF($A80=TAXAS!$A$26,IF($B80="CRÉDITO",$D80-($D80*TAXAS!$C$26)), IF($A80=TAXAS!$A$27,IF($B80="CRÉDITO",$D80-($D80*TAXAS!$C$27))))))))))))))))))))))))))/1</f>
        <v>0</v>
      </c>
      <c r="G80" s="9">
        <f>IF($A80="VISA",IF($B80="PARCELADO ATÉ 3X",$D80-(D80*TAXAS!$D$4))/3,IF($A80="MASTER",IF($B80="PARCELADO ATÉ 3X",$D80-(D80*TAXAS!$D$5))/3,IF($A80="ELO",IF($B80="PARCELADO ATÉ 3X",$D80-(D80*TAXAS!$D$6))/3,IF($A80="HIPERCARD",IF($B80="PARCELADO ATÉ 3X",$D80-(D80*TAXAS!$D$7))/3,IF($A80="DINERS",IF($B80="PARCELADO ATÉ 3X",$D80-(D80*TAXAS!$D$8))/3,IF($A80="AMERICA EXPRESS",IF($B80="PARCELADO ATÉ 3X",$D80-(D80*TAXAS!$D$9))/3,IF($A80=TAXAS!$A$10,IF($B80="PARCELADO ATÉ 3X",$D80-($D80*TAXAS!$D$10))/3,IF($A80=TAXAS!$A$11,IF($B80="PARCELADO ATÉ 3X",$D80-($D80*TAXAS!$D$11))/3,IF($A80=TAXAS!$A$12,IF($B80="PARCELADO ATÉ 3X",$D80-($D80*TAXAS!$D$12))/3,IF($A80=TAXAS!$A$13,IF($B80="PARCELADO ATÉ 3X",$D80-($D80*TAXAS!$D$13))/3,IF($A80=TAXAS!$A$14,IF($B80="PARCELADO ATÉ 3X",$D80-($D80*TAXAS!$D$14))/3,IF($A80=TAXAS!$A$15,IF($B80="PARCELADO ATÉ 3X",$D80-($D80*TAXAS!$D$15))/3,IF($A80=TAXAS!$A$16,IF($B80="PARCELADO ATÉ 3X",$D80-($D80*TAXAS!$D$16))/3,IF($A80=TAXAS!$A$17,IF($B80="PARCELADO ATÉ 3X",$D80-($D80*TAXAS!$D$17))/3,IF($A80=TAXAS!$A$18,IF($B80="PARCELADO ATÉ 3X",$D80-($D80*TAXAS!$D$18))/3,IF($A80=TAXAS!$A$19,IF($B80="PARCELADO ATÉ 3X",$D80-($D80*TAXAS!$D$19))/3,IF($A80=TAXAS!$A$20,IF($B80="PARCELADO ATÉ 3X",$D80-($D80*TAXAS!$D$20))/3,IF($A80=TAXAS!$A$21,IF($B80="PARCELADO ATÉ 3X",$D80-($D80*TAXAS!$D$21))/3,IF($A80=TAXAS!$A$22,IF($B80="PARCELADO ATÉ 3X",$D80-($D80*TAXAS!$D$22))/3,IF($A80=TAXAS!$A$23,IF($B80="PARCELADO ATÉ 3X",$D80-($D80*TAXAS!$D$23))/3,IF($A80=TAXAS!$A$24,IF($B80="PARCELADO ATÉ 3X",$D80-($D80*TAXAS!$D$24))/3,IF($A80=TAXAS!$A$25,IF($B80="PARCELADO ATÉ 3X",$D80-($D80*TAXAS!$D$25))/3,IF($A80=TAXAS!$A$26,IF($B80="PARCELADO ATÉ 3X",$D80-($D80*TAXAS!$D$26))/3,IF($A80=TAXAS!$A$27,IF($B80="PARCELADO ATÉ 3X",$D80-($D80*TAXAS!$D$27))/3))))))))))))))))))))))))/1</f>
        <v>0</v>
      </c>
      <c r="H80" s="9">
        <f>IF($A80="VISA",IF($B80="PARCELADO ATÉ 6X",$D80-(D80*TAXAS!$E$4))/6,IF($A80="MASTER",IF($B80="PARCELADO ATÉ 6X",$D80-(D80*TAXAS!$E$5))/6,IF($A80="ELO",IF($B80="PARCELADO ATÉ 6X",$D80-(D80*TAXAS!$E$6))/6,IF($A80="HIPERCARD",IF($B80="PARCELADO ATÉ 6X",$D80-(D80*TAXAS!$E$7))/6,IF($A80="DINERS",IF($B80="PARCELADO ATÉ 6X",$D80-(D80*TAXAS!$E$8))/6,IF($A80="AMERICA EXPRESS",IF($B80="PARCELADO ATÉ 6X",$D80-(D80*TAXAS!$E$9))/6,IF($A80=TAXAS!$A$10,IF($B80="PARCELADO ATÉ 6X",$D80-($D80*TAXAS!$E$10))/6,IF($A80=TAXAS!$A$11,IF($B80="PARCELADO ATÉ 6X",$D80-($D80*TAXAS!$E$11))/6,IF($A80=TAXAS!$A$12,IF($B80="PARCELADO ATÉ 6X",$D80-($D80*TAXAS!$E$12))/6,IF($A80=TAXAS!$A$13,IF($B80="PARCELADO ATÉ 6X",$D80-($D80*TAXAS!$E$13))/6,IF($A80=TAXAS!$A$14,IF($B80="PARCELADO ATÉ 6X",$D80-($D80*TAXAS!$E$14))/6,IF($A80=TAXAS!$A$15,IF($B80="PARCELADO ATÉ 6X",$D80-($D80*TAXAS!$E$15))/6,IF($A80=TAXAS!$A$16,IF($B80="PARCELADO ATÉ 6X",$D80-($D80*TAXAS!$E$16))/6,IF($A80=TAXAS!$A$17,IF($B80="PARCELADO ATÉ 6X",$D80-($D80*TAXAS!$E$17))/6,IF($A80=TAXAS!$A$18,IF($B80="PARCELADO ATÉ 6X",$D80-($D80*TAXAS!$E$18))/6,IF($A80=TAXAS!$A$19,IF($B80="PARCELADO ATÉ 6X",$D80-($D80*TAXAS!$E$19))/6,IF($A80=TAXAS!$A$20,IF($B80="PARCELADO ATÉ 6X",$D80-($D80*TAXAS!$E$20))/6,IF($A80=TAXAS!$A$21,IF($B80="PARCELADO ATÉ 6X",$D80-($D80*TAXAS!$E$21))/6,IF($A80=TAXAS!$A$22,IF($B80="PARCELADO ATÉ 6X",$D80-($D80*TAXAS!$E$22))/6,IF($A80=TAXAS!$A$23,IF($B80="PARCELADO ATÉ 6X",$D80-($D80*TAXAS!$E$23))/6,IF($A80=TAXAS!$A$24,IF($B80="PARCELADO ATÉ 6X",$D80-($D80*TAXAS!$E$24))/6,IF($A80=TAXAS!$A$25,IF($B80="PARCELADO ATÉ 6X",$D80-($D80*TAXAS!$E$25))/6,IF($A80=TAXAS!$A$26,IF($B80="PARCELADO ATÉ 6X",$D80-($D80*TAXAS!$E$26))/6,IF($A80=TAXAS!$A$27,IF($B80="PARCELADO ATÉ 6X",$D80-($D80*TAXAS!$E$27))/6))))))))))))))))))))))))/1</f>
        <v>0</v>
      </c>
      <c r="I80" s="9">
        <f>IF($A80="VISA",IF($B80="PARCELADO ATÉ 12X",$D80-(D80*TAXAS!$F$4))/12,IF($A80="MASTER",IF($B80="PARCELADO ATÉ 12X",$D80-(D80*TAXAS!$F$5))/12,IF($A80="ELO",IF($B80="PARCELADO ATÉ 12X",$D80-(D80*TAXAS!$F$6))/12,IF($A80="HIPERCARD",IF($B80="PARCELADO ATÉ 12X",$D80-(D80*TAXAS!$F$7))/12,IF($A80="DINERS",IF($B80="PARCELADO ATÉ 12X",$D80-(D80*TAXAS!$F$8))/12,IF($A80="AMERICA EXPRESS",IF($B80="PARCELADO ATÉ 12X",$D80-(D80*TAXAS!$F$9))/12,IF($A80=TAXAS!$A$10,IF($B80="PARCELADO ATÉ 12X",$D80-($D80*TAXAS!$F$10))/12,IF($A80=TAXAS!$A$11,IF($B80="PARCELADO ATÉ 12X",$D80-($D80*TAXAS!$F$11))/12,IF($A80=TAXAS!$A$12,IF($B80="PARCELADO ATÉ 12X",$D80-($D80*TAXAS!$F$12))/12,IF($A80=TAXAS!$A$13,IF($B80="PARCELADO ATÉ 12X",$D80-($D80*TAXAS!$F$13))/12,IF($A80=TAXAS!$A$14,IF($B80="PARCELADO ATÉ 12X",$D80-($D80*TAXAS!$F$14))/12,IF($A80=TAXAS!$A$15,IF($B80="PARCELADO ATÉ 12X",$D80-($D80*TAXAS!$F$15))/12,IF($A80=TAXAS!$A$16,IF($B80="PARCELADO ATÉ 12X",$D80-($D80*TAXAS!$F$16))/12,IF($A80=TAXAS!$A$17,IF($B80="PARCELADO ATÉ 12X",$D80-($D80*TAXAS!$F$17))/12,IF($A80=TAXAS!$A$18,IF($B80="PARCELADO ATÉ 12X",$D80-($D80*TAXAS!$F$18))/12,IF($A80=TAXAS!$A$19,IF($B80="PARCELADO ATÉ 12X",$D80-($D80*TAXAS!$F$19))/12,IF($A80=TAXAS!$A$20,IF($B80="PARCELADO ATÉ 12X",$D80-($D80*TAXAS!$F$20))/12,IF($A80=TAXAS!$A$21,IF($B80="PARCELADO ATÉ 12X",$D80-($D80*TAXAS!$F$21))/12,IF($A80=TAXAS!$A$22,IF($B80="PARCELADO ATÉ 12X",$D80-($D80*TAXAS!$F$22))/12,IF($A80=TAXAS!$A$23,IF($B80="PARCELADO ATÉ 12X",$D80-($D80*TAXAS!$F$23))/12,IF($A80=TAXAS!$A$24,IF($B80="PARCELADO ATÉ 12X",$D80-($D80*TAXAS!$F$24))/12,IF($A80=TAXAS!$A$25,IF($B80="PARCELADO ATÉ 12X",$D80-($D80*TAXAS!$F$25))/12,IF($A80=TAXAS!$A$26,IF($B80="PARCELADO ATÉ 12X",$D80-($D80*TAXAS!$F$26))/12,IF($A80=TAXAS!$A$27,IF($B80="PARCELADO ATÉ 12X",$D80-($D80*TAXAS!$F$27))/12))))))))))))))))))))))))/1</f>
        <v>0</v>
      </c>
      <c r="J80" s="8">
        <f t="shared" si="0"/>
        <v>0</v>
      </c>
      <c r="K80" s="10" t="b">
        <f>IF($B80="PARCELADO ATÉ 3X",($D80-($D80*TAXAS!$D$4))-$J80)</f>
        <v>0</v>
      </c>
      <c r="L80" s="10" t="b">
        <f>IF($B80="PARCELADO ATÉ 6X",($D80-($D80*TAXAS!$E$4))-$J80)</f>
        <v>0</v>
      </c>
      <c r="M80" s="10" t="b">
        <f>IF($B80="PARCELADO ATÉ 12X",($D80-($D80*TAXAS!$F$4))-$J80)</f>
        <v>0</v>
      </c>
      <c r="N80" s="8">
        <f t="shared" si="1"/>
        <v>0</v>
      </c>
      <c r="O80" s="10">
        <f t="shared" si="2"/>
        <v>0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1:31" ht="15.75" customHeight="1" x14ac:dyDescent="0.2">
      <c r="A81" s="3"/>
      <c r="B81" s="5"/>
      <c r="C81" s="6"/>
      <c r="D81" s="42"/>
      <c r="E81" s="8">
        <f>IF($A81="VISA",IF($B81="DÉBITO",$D81-($D81*TAXAS!$B$4)),IF($A81="MASTER",IF($B81="DÉBITO",$D81-($D81*TAXAS!$B$5)),IF($A81="ELO", IF($B81="DÉBITO",$D81-($D81*TAXAS!$B$6)),IF($A81="HIPERCARD",IF($B81="DÉBITO",$D81-($D81*TAXAS!$B$7)),IF($A81="DINERS",IF($B81="DÉBITO",$D81-($D81*TAXAS!$B$8)),IF($A81="AMERICA EXPRESS",IF($B81="DÉBITO",$D81-($D81*TAXAS!$B$9)),IF($A81=TAXAS!$A$10,IF($B81="DÉBITO",$D81-($D81*TAXAS!$B$10)), IF($A81=TAXAS!$A$11,IF($B81="DÉBITO",$D81-($D81*TAXAS!$B$11)), IF($A81=TAXAS!$A$12,IF($B81="DÉBITO",$D81-($D81*TAXAS!$B$12)), IF($A81=TAXAS!$A$13,IF($B81="DÉBITO",$D81-($D81*TAXAS!$B$13)), IF($A81=TAXAS!$A$14,IF($B81="DÉBITO",$D81-($D81*TAXAS!$B$14)), IF($A81=TAXAS!$A$15,IF($B81="DÉBITO",$D81-($D81*TAXAS!$B$15)), IF($A81=TAXAS!$A$16,IF($B81="DÉBITO",$D81-($D81*TAXAS!$B$16)), IF($A81=TAXAS!$A$17,IF($B81="DÉBITO",$D81-($D81*TAXAS!$B$17)), IF($A81=TAXAS!$A$18,IF($B81="DÉBITO",$D81-($D81*TAXAS!$B$18)), IF($A81=TAXAS!$A$19,IF($B81="DÉBITO",$D81-($D81*TAXAS!$B$19)), IF($A81=TAXAS!$A$20,IF($B81="DÉBITO",$D81-($D81*TAXAS!$B$20)), IF($A81=TAXAS!$A$21,IF($B81="DÉBITO",$D81-($D81*TAXAS!$B$21)), IF($A81=TAXAS!$A$22,IF($B81="DÉBITO",$D81-($D81*TAXAS!$B$22)), IF($A81=TAXAS!$A$23,IF($B81="DÉBITO",$D81-($D81*TAXAS!$B$23)), IF($A81=TAXAS!$A$24,IF($B81="DÉBITO",$D81-($D81*TAXAS!$B$24)), IF($A81=TAXAS!$A$25,IF($B81="DÉBITO",$D81-($D81*TAXAS!$B$25)), IF($A81=TAXAS!$A$26,IF($B81="DÉBITO",$D81-($D81*TAXAS!$B$26)), IF($A81=TAXAS!$A$27,IF($B81="DÉBITO",$D81-($D81*TAXAS!$B$27))))))))))))))))))))))))))/1</f>
        <v>0</v>
      </c>
      <c r="F81" s="8">
        <f>IF($A81="VISA",IF($B81="CRÉDITO",$D81-($D81*TAXAS!$C$4)),IF($A81="MASTER",IF($B81="CRÉDITO",$D81-($D81*TAXAS!$C$5)),IF($A81="ELO", IF($B81="CRÉDITO",$D81-($D81*TAXAS!$C$6)),IF($A81="HIPERCARD",IF($B81="CRÉDITO",$D81-($D81*TAXAS!$C$7)),IF($A81="DINERS",IF($B81="CRÉDITO",$D81-($D81*TAXAS!$C$8)),IF($A81="AMERICA EXPRESS",IF($B81="CRÉDITO",$D81-($D81*TAXAS!$C$9)),IF($A81=TAXAS!$A$10,IF($B81="CRÉDITO",$D81-($D81*TAXAS!$C$10)), IF($A81=TAXAS!$A$11,IF($B81="CRÉDITO",$D81-($D81*TAXAS!$C$11)), IF($A81=TAXAS!$A$12,IF($B81="CRÉDITO",$D81-($D81*TAXAS!$C$12)), IF($A81=TAXAS!$A$13,IF($B81="CRÉDITO",$D81-($D81*TAXAS!$C$13)), IF($A81=TAXAS!$A$14,IF($B81="CRÉDITO",$D81-($D81*TAXAS!$C$14)), IF($A81=TAXAS!$A$15,IF($B81="CRÉDITO",$D81-($D81*TAXAS!$C$15)), IF($A81=TAXAS!$A$16,IF($B81="CRÉDITO",$D81-($D81*TAXAS!$C$16)), IF($A81=TAXAS!$A$17,IF($B81="CRÉDITO",$D81-($D81*TAXAS!$C$17)), IF($A81=TAXAS!$A$18,IF($B81="CRÉDITO",$D81-($D81*TAXAS!$C$18)), IF($A81=TAXAS!$A$19,IF($B81="CRÉDITO",$D81-($D81*TAXAS!$C$19)), IF($A81=TAXAS!$A$20,IF($B81="CRÉDITO",$D81-($D81*TAXAS!$C$20)), IF($A81=TAXAS!$A$21,IF($B81="CRÉDITO",$D81-($D81*TAXAS!$C$21)), IF($A81=TAXAS!$A$22,IF($B81="CRÉDITO",$D81-($D81*TAXAS!$C$22)), IF($A81=TAXAS!$A$23,IF($B81="CRÉDITO",$D81-($D81*TAXAS!$C$23)), IF($A81=TAXAS!$A$24,IF($B81="CRÉDITO",$D81-($D81*TAXAS!$C$24)), IF($A81=TAXAS!$A$25,IF($B81="CRÉDITO",$D81-($D81*TAXAS!$C$25)), IF($A81=TAXAS!$A$26,IF($B81="CRÉDITO",$D81-($D81*TAXAS!$C$26)), IF($A81=TAXAS!$A$27,IF($B81="CRÉDITO",$D81-($D81*TAXAS!$C$27))))))))))))))))))))))))))/1</f>
        <v>0</v>
      </c>
      <c r="G81" s="9">
        <f>IF($A81="VISA",IF($B81="PARCELADO ATÉ 3X",$D81-(D81*TAXAS!$D$4))/3,IF($A81="MASTER",IF($B81="PARCELADO ATÉ 3X",$D81-(D81*TAXAS!$D$5))/3,IF($A81="ELO",IF($B81="PARCELADO ATÉ 3X",$D81-(D81*TAXAS!$D$6))/3,IF($A81="HIPERCARD",IF($B81="PARCELADO ATÉ 3X",$D81-(D81*TAXAS!$D$7))/3,IF($A81="DINERS",IF($B81="PARCELADO ATÉ 3X",$D81-(D81*TAXAS!$D$8))/3,IF($A81="AMERICA EXPRESS",IF($B81="PARCELADO ATÉ 3X",$D81-(D81*TAXAS!$D$9))/3,IF($A81=TAXAS!$A$10,IF($B81="PARCELADO ATÉ 3X",$D81-($D81*TAXAS!$D$10))/3,IF($A81=TAXAS!$A$11,IF($B81="PARCELADO ATÉ 3X",$D81-($D81*TAXAS!$D$11))/3,IF($A81=TAXAS!$A$12,IF($B81="PARCELADO ATÉ 3X",$D81-($D81*TAXAS!$D$12))/3,IF($A81=TAXAS!$A$13,IF($B81="PARCELADO ATÉ 3X",$D81-($D81*TAXAS!$D$13))/3,IF($A81=TAXAS!$A$14,IF($B81="PARCELADO ATÉ 3X",$D81-($D81*TAXAS!$D$14))/3,IF($A81=TAXAS!$A$15,IF($B81="PARCELADO ATÉ 3X",$D81-($D81*TAXAS!$D$15))/3,IF($A81=TAXAS!$A$16,IF($B81="PARCELADO ATÉ 3X",$D81-($D81*TAXAS!$D$16))/3,IF($A81=TAXAS!$A$17,IF($B81="PARCELADO ATÉ 3X",$D81-($D81*TAXAS!$D$17))/3,IF($A81=TAXAS!$A$18,IF($B81="PARCELADO ATÉ 3X",$D81-($D81*TAXAS!$D$18))/3,IF($A81=TAXAS!$A$19,IF($B81="PARCELADO ATÉ 3X",$D81-($D81*TAXAS!$D$19))/3,IF($A81=TAXAS!$A$20,IF($B81="PARCELADO ATÉ 3X",$D81-($D81*TAXAS!$D$20))/3,IF($A81=TAXAS!$A$21,IF($B81="PARCELADO ATÉ 3X",$D81-($D81*TAXAS!$D$21))/3,IF($A81=TAXAS!$A$22,IF($B81="PARCELADO ATÉ 3X",$D81-($D81*TAXAS!$D$22))/3,IF($A81=TAXAS!$A$23,IF($B81="PARCELADO ATÉ 3X",$D81-($D81*TAXAS!$D$23))/3,IF($A81=TAXAS!$A$24,IF($B81="PARCELADO ATÉ 3X",$D81-($D81*TAXAS!$D$24))/3,IF($A81=TAXAS!$A$25,IF($B81="PARCELADO ATÉ 3X",$D81-($D81*TAXAS!$D$25))/3,IF($A81=TAXAS!$A$26,IF($B81="PARCELADO ATÉ 3X",$D81-($D81*TAXAS!$D$26))/3,IF($A81=TAXAS!$A$27,IF($B81="PARCELADO ATÉ 3X",$D81-($D81*TAXAS!$D$27))/3))))))))))))))))))))))))/1</f>
        <v>0</v>
      </c>
      <c r="H81" s="9">
        <f>IF($A81="VISA",IF($B81="PARCELADO ATÉ 6X",$D81-(D81*TAXAS!$E$4))/6,IF($A81="MASTER",IF($B81="PARCELADO ATÉ 6X",$D81-(D81*TAXAS!$E$5))/6,IF($A81="ELO",IF($B81="PARCELADO ATÉ 6X",$D81-(D81*TAXAS!$E$6))/6,IF($A81="HIPERCARD",IF($B81="PARCELADO ATÉ 6X",$D81-(D81*TAXAS!$E$7))/6,IF($A81="DINERS",IF($B81="PARCELADO ATÉ 6X",$D81-(D81*TAXAS!$E$8))/6,IF($A81="AMERICA EXPRESS",IF($B81="PARCELADO ATÉ 6X",$D81-(D81*TAXAS!$E$9))/6,IF($A81=TAXAS!$A$10,IF($B81="PARCELADO ATÉ 6X",$D81-($D81*TAXAS!$E$10))/6,IF($A81=TAXAS!$A$11,IF($B81="PARCELADO ATÉ 6X",$D81-($D81*TAXAS!$E$11))/6,IF($A81=TAXAS!$A$12,IF($B81="PARCELADO ATÉ 6X",$D81-($D81*TAXAS!$E$12))/6,IF($A81=TAXAS!$A$13,IF($B81="PARCELADO ATÉ 6X",$D81-($D81*TAXAS!$E$13))/6,IF($A81=TAXAS!$A$14,IF($B81="PARCELADO ATÉ 6X",$D81-($D81*TAXAS!$E$14))/6,IF($A81=TAXAS!$A$15,IF($B81="PARCELADO ATÉ 6X",$D81-($D81*TAXAS!$E$15))/6,IF($A81=TAXAS!$A$16,IF($B81="PARCELADO ATÉ 6X",$D81-($D81*TAXAS!$E$16))/6,IF($A81=TAXAS!$A$17,IF($B81="PARCELADO ATÉ 6X",$D81-($D81*TAXAS!$E$17))/6,IF($A81=TAXAS!$A$18,IF($B81="PARCELADO ATÉ 6X",$D81-($D81*TAXAS!$E$18))/6,IF($A81=TAXAS!$A$19,IF($B81="PARCELADO ATÉ 6X",$D81-($D81*TAXAS!$E$19))/6,IF($A81=TAXAS!$A$20,IF($B81="PARCELADO ATÉ 6X",$D81-($D81*TAXAS!$E$20))/6,IF($A81=TAXAS!$A$21,IF($B81="PARCELADO ATÉ 6X",$D81-($D81*TAXAS!$E$21))/6,IF($A81=TAXAS!$A$22,IF($B81="PARCELADO ATÉ 6X",$D81-($D81*TAXAS!$E$22))/6,IF($A81=TAXAS!$A$23,IF($B81="PARCELADO ATÉ 6X",$D81-($D81*TAXAS!$E$23))/6,IF($A81=TAXAS!$A$24,IF($B81="PARCELADO ATÉ 6X",$D81-($D81*TAXAS!$E$24))/6,IF($A81=TAXAS!$A$25,IF($B81="PARCELADO ATÉ 6X",$D81-($D81*TAXAS!$E$25))/6,IF($A81=TAXAS!$A$26,IF($B81="PARCELADO ATÉ 6X",$D81-($D81*TAXAS!$E$26))/6,IF($A81=TAXAS!$A$27,IF($B81="PARCELADO ATÉ 6X",$D81-($D81*TAXAS!$E$27))/6))))))))))))))))))))))))/1</f>
        <v>0</v>
      </c>
      <c r="I81" s="9">
        <f>IF($A81="VISA",IF($B81="PARCELADO ATÉ 12X",$D81-(D81*TAXAS!$F$4))/12,IF($A81="MASTER",IF($B81="PARCELADO ATÉ 12X",$D81-(D81*TAXAS!$F$5))/12,IF($A81="ELO",IF($B81="PARCELADO ATÉ 12X",$D81-(D81*TAXAS!$F$6))/12,IF($A81="HIPERCARD",IF($B81="PARCELADO ATÉ 12X",$D81-(D81*TAXAS!$F$7))/12,IF($A81="DINERS",IF($B81="PARCELADO ATÉ 12X",$D81-(D81*TAXAS!$F$8))/12,IF($A81="AMERICA EXPRESS",IF($B81="PARCELADO ATÉ 12X",$D81-(D81*TAXAS!$F$9))/12,IF($A81=TAXAS!$A$10,IF($B81="PARCELADO ATÉ 12X",$D81-($D81*TAXAS!$F$10))/12,IF($A81=TAXAS!$A$11,IF($B81="PARCELADO ATÉ 12X",$D81-($D81*TAXAS!$F$11))/12,IF($A81=TAXAS!$A$12,IF($B81="PARCELADO ATÉ 12X",$D81-($D81*TAXAS!$F$12))/12,IF($A81=TAXAS!$A$13,IF($B81="PARCELADO ATÉ 12X",$D81-($D81*TAXAS!$F$13))/12,IF($A81=TAXAS!$A$14,IF($B81="PARCELADO ATÉ 12X",$D81-($D81*TAXAS!$F$14))/12,IF($A81=TAXAS!$A$15,IF($B81="PARCELADO ATÉ 12X",$D81-($D81*TAXAS!$F$15))/12,IF($A81=TAXAS!$A$16,IF($B81="PARCELADO ATÉ 12X",$D81-($D81*TAXAS!$F$16))/12,IF($A81=TAXAS!$A$17,IF($B81="PARCELADO ATÉ 12X",$D81-($D81*TAXAS!$F$17))/12,IF($A81=TAXAS!$A$18,IF($B81="PARCELADO ATÉ 12X",$D81-($D81*TAXAS!$F$18))/12,IF($A81=TAXAS!$A$19,IF($B81="PARCELADO ATÉ 12X",$D81-($D81*TAXAS!$F$19))/12,IF($A81=TAXAS!$A$20,IF($B81="PARCELADO ATÉ 12X",$D81-($D81*TAXAS!$F$20))/12,IF($A81=TAXAS!$A$21,IF($B81="PARCELADO ATÉ 12X",$D81-($D81*TAXAS!$F$21))/12,IF($A81=TAXAS!$A$22,IF($B81="PARCELADO ATÉ 12X",$D81-($D81*TAXAS!$F$22))/12,IF($A81=TAXAS!$A$23,IF($B81="PARCELADO ATÉ 12X",$D81-($D81*TAXAS!$F$23))/12,IF($A81=TAXAS!$A$24,IF($B81="PARCELADO ATÉ 12X",$D81-($D81*TAXAS!$F$24))/12,IF($A81=TAXAS!$A$25,IF($B81="PARCELADO ATÉ 12X",$D81-($D81*TAXAS!$F$25))/12,IF($A81=TAXAS!$A$26,IF($B81="PARCELADO ATÉ 12X",$D81-($D81*TAXAS!$F$26))/12,IF($A81=TAXAS!$A$27,IF($B81="PARCELADO ATÉ 12X",$D81-($D81*TAXAS!$F$27))/12))))))))))))))))))))))))/1</f>
        <v>0</v>
      </c>
      <c r="J81" s="8">
        <f t="shared" si="0"/>
        <v>0</v>
      </c>
      <c r="K81" s="10" t="b">
        <f>IF($B81="PARCELADO ATÉ 3X",($D81-($D81*TAXAS!$D$4))-$J81)</f>
        <v>0</v>
      </c>
      <c r="L81" s="10" t="b">
        <f>IF($B81="PARCELADO ATÉ 6X",($D81-($D81*TAXAS!$E$4))-$J81)</f>
        <v>0</v>
      </c>
      <c r="M81" s="10" t="b">
        <f>IF($B81="PARCELADO ATÉ 12X",($D81-($D81*TAXAS!$F$4))-$J81)</f>
        <v>0</v>
      </c>
      <c r="N81" s="8">
        <f t="shared" si="1"/>
        <v>0</v>
      </c>
      <c r="O81" s="10">
        <f t="shared" si="2"/>
        <v>0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1:31" ht="15.75" customHeight="1" x14ac:dyDescent="0.2">
      <c r="A82" s="3"/>
      <c r="B82" s="5"/>
      <c r="C82" s="6"/>
      <c r="D82" s="42"/>
      <c r="E82" s="8">
        <f>IF($A82="VISA",IF($B82="DÉBITO",$D82-($D82*TAXAS!$B$4)),IF($A82="MASTER",IF($B82="DÉBITO",$D82-($D82*TAXAS!$B$5)),IF($A82="ELO", IF($B82="DÉBITO",$D82-($D82*TAXAS!$B$6)),IF($A82="HIPERCARD",IF($B82="DÉBITO",$D82-($D82*TAXAS!$B$7)),IF($A82="DINERS",IF($B82="DÉBITO",$D82-($D82*TAXAS!$B$8)),IF($A82="AMERICA EXPRESS",IF($B82="DÉBITO",$D82-($D82*TAXAS!$B$9)),IF($A82=TAXAS!$A$10,IF($B82="DÉBITO",$D82-($D82*TAXAS!$B$10)), IF($A82=TAXAS!$A$11,IF($B82="DÉBITO",$D82-($D82*TAXAS!$B$11)), IF($A82=TAXAS!$A$12,IF($B82="DÉBITO",$D82-($D82*TAXAS!$B$12)), IF($A82=TAXAS!$A$13,IF($B82="DÉBITO",$D82-($D82*TAXAS!$B$13)), IF($A82=TAXAS!$A$14,IF($B82="DÉBITO",$D82-($D82*TAXAS!$B$14)), IF($A82=TAXAS!$A$15,IF($B82="DÉBITO",$D82-($D82*TAXAS!$B$15)), IF($A82=TAXAS!$A$16,IF($B82="DÉBITO",$D82-($D82*TAXAS!$B$16)), IF($A82=TAXAS!$A$17,IF($B82="DÉBITO",$D82-($D82*TAXAS!$B$17)), IF($A82=TAXAS!$A$18,IF($B82="DÉBITO",$D82-($D82*TAXAS!$B$18)), IF($A82=TAXAS!$A$19,IF($B82="DÉBITO",$D82-($D82*TAXAS!$B$19)), IF($A82=TAXAS!$A$20,IF($B82="DÉBITO",$D82-($D82*TAXAS!$B$20)), IF($A82=TAXAS!$A$21,IF($B82="DÉBITO",$D82-($D82*TAXAS!$B$21)), IF($A82=TAXAS!$A$22,IF($B82="DÉBITO",$D82-($D82*TAXAS!$B$22)), IF($A82=TAXAS!$A$23,IF($B82="DÉBITO",$D82-($D82*TAXAS!$B$23)), IF($A82=TAXAS!$A$24,IF($B82="DÉBITO",$D82-($D82*TAXAS!$B$24)), IF($A82=TAXAS!$A$25,IF($B82="DÉBITO",$D82-($D82*TAXAS!$B$25)), IF($A82=TAXAS!$A$26,IF($B82="DÉBITO",$D82-($D82*TAXAS!$B$26)), IF($A82=TAXAS!$A$27,IF($B82="DÉBITO",$D82-($D82*TAXAS!$B$27))))))))))))))))))))))))))/1</f>
        <v>0</v>
      </c>
      <c r="F82" s="8">
        <f>IF($A82="VISA",IF($B82="CRÉDITO",$D82-($D82*TAXAS!$C$4)),IF($A82="MASTER",IF($B82="CRÉDITO",$D82-($D82*TAXAS!$C$5)),IF($A82="ELO", IF($B82="CRÉDITO",$D82-($D82*TAXAS!$C$6)),IF($A82="HIPERCARD",IF($B82="CRÉDITO",$D82-($D82*TAXAS!$C$7)),IF($A82="DINERS",IF($B82="CRÉDITO",$D82-($D82*TAXAS!$C$8)),IF($A82="AMERICA EXPRESS",IF($B82="CRÉDITO",$D82-($D82*TAXAS!$C$9)),IF($A82=TAXAS!$A$10,IF($B82="CRÉDITO",$D82-($D82*TAXAS!$C$10)), IF($A82=TAXAS!$A$11,IF($B82="CRÉDITO",$D82-($D82*TAXAS!$C$11)), IF($A82=TAXAS!$A$12,IF($B82="CRÉDITO",$D82-($D82*TAXAS!$C$12)), IF($A82=TAXAS!$A$13,IF($B82="CRÉDITO",$D82-($D82*TAXAS!$C$13)), IF($A82=TAXAS!$A$14,IF($B82="CRÉDITO",$D82-($D82*TAXAS!$C$14)), IF($A82=TAXAS!$A$15,IF($B82="CRÉDITO",$D82-($D82*TAXAS!$C$15)), IF($A82=TAXAS!$A$16,IF($B82="CRÉDITO",$D82-($D82*TAXAS!$C$16)), IF($A82=TAXAS!$A$17,IF($B82="CRÉDITO",$D82-($D82*TAXAS!$C$17)), IF($A82=TAXAS!$A$18,IF($B82="CRÉDITO",$D82-($D82*TAXAS!$C$18)), IF($A82=TAXAS!$A$19,IF($B82="CRÉDITO",$D82-($D82*TAXAS!$C$19)), IF($A82=TAXAS!$A$20,IF($B82="CRÉDITO",$D82-($D82*TAXAS!$C$20)), IF($A82=TAXAS!$A$21,IF($B82="CRÉDITO",$D82-($D82*TAXAS!$C$21)), IF($A82=TAXAS!$A$22,IF($B82="CRÉDITO",$D82-($D82*TAXAS!$C$22)), IF($A82=TAXAS!$A$23,IF($B82="CRÉDITO",$D82-($D82*TAXAS!$C$23)), IF($A82=TAXAS!$A$24,IF($B82="CRÉDITO",$D82-($D82*TAXAS!$C$24)), IF($A82=TAXAS!$A$25,IF($B82="CRÉDITO",$D82-($D82*TAXAS!$C$25)), IF($A82=TAXAS!$A$26,IF($B82="CRÉDITO",$D82-($D82*TAXAS!$C$26)), IF($A82=TAXAS!$A$27,IF($B82="CRÉDITO",$D82-($D82*TAXAS!$C$27))))))))))))))))))))))))))/1</f>
        <v>0</v>
      </c>
      <c r="G82" s="9">
        <f>IF($A82="VISA",IF($B82="PARCELADO ATÉ 3X",$D82-(D82*TAXAS!$D$4))/3,IF($A82="MASTER",IF($B82="PARCELADO ATÉ 3X",$D82-(D82*TAXAS!$D$5))/3,IF($A82="ELO",IF($B82="PARCELADO ATÉ 3X",$D82-(D82*TAXAS!$D$6))/3,IF($A82="HIPERCARD",IF($B82="PARCELADO ATÉ 3X",$D82-(D82*TAXAS!$D$7))/3,IF($A82="DINERS",IF($B82="PARCELADO ATÉ 3X",$D82-(D82*TAXAS!$D$8))/3,IF($A82="AMERICA EXPRESS",IF($B82="PARCELADO ATÉ 3X",$D82-(D82*TAXAS!$D$9))/3,IF($A82=TAXAS!$A$10,IF($B82="PARCELADO ATÉ 3X",$D82-($D82*TAXAS!$D$10))/3,IF($A82=TAXAS!$A$11,IF($B82="PARCELADO ATÉ 3X",$D82-($D82*TAXAS!$D$11))/3,IF($A82=TAXAS!$A$12,IF($B82="PARCELADO ATÉ 3X",$D82-($D82*TAXAS!$D$12))/3,IF($A82=TAXAS!$A$13,IF($B82="PARCELADO ATÉ 3X",$D82-($D82*TAXAS!$D$13))/3,IF($A82=TAXAS!$A$14,IF($B82="PARCELADO ATÉ 3X",$D82-($D82*TAXAS!$D$14))/3,IF($A82=TAXAS!$A$15,IF($B82="PARCELADO ATÉ 3X",$D82-($D82*TAXAS!$D$15))/3,IF($A82=TAXAS!$A$16,IF($B82="PARCELADO ATÉ 3X",$D82-($D82*TAXAS!$D$16))/3,IF($A82=TAXAS!$A$17,IF($B82="PARCELADO ATÉ 3X",$D82-($D82*TAXAS!$D$17))/3,IF($A82=TAXAS!$A$18,IF($B82="PARCELADO ATÉ 3X",$D82-($D82*TAXAS!$D$18))/3,IF($A82=TAXAS!$A$19,IF($B82="PARCELADO ATÉ 3X",$D82-($D82*TAXAS!$D$19))/3,IF($A82=TAXAS!$A$20,IF($B82="PARCELADO ATÉ 3X",$D82-($D82*TAXAS!$D$20))/3,IF($A82=TAXAS!$A$21,IF($B82="PARCELADO ATÉ 3X",$D82-($D82*TAXAS!$D$21))/3,IF($A82=TAXAS!$A$22,IF($B82="PARCELADO ATÉ 3X",$D82-($D82*TAXAS!$D$22))/3,IF($A82=TAXAS!$A$23,IF($B82="PARCELADO ATÉ 3X",$D82-($D82*TAXAS!$D$23))/3,IF($A82=TAXAS!$A$24,IF($B82="PARCELADO ATÉ 3X",$D82-($D82*TAXAS!$D$24))/3,IF($A82=TAXAS!$A$25,IF($B82="PARCELADO ATÉ 3X",$D82-($D82*TAXAS!$D$25))/3,IF($A82=TAXAS!$A$26,IF($B82="PARCELADO ATÉ 3X",$D82-($D82*TAXAS!$D$26))/3,IF($A82=TAXAS!$A$27,IF($B82="PARCELADO ATÉ 3X",$D82-($D82*TAXAS!$D$27))/3))))))))))))))))))))))))/1</f>
        <v>0</v>
      </c>
      <c r="H82" s="9">
        <f>IF($A82="VISA",IF($B82="PARCELADO ATÉ 6X",$D82-(D82*TAXAS!$E$4))/6,IF($A82="MASTER",IF($B82="PARCELADO ATÉ 6X",$D82-(D82*TAXAS!$E$5))/6,IF($A82="ELO",IF($B82="PARCELADO ATÉ 6X",$D82-(D82*TAXAS!$E$6))/6,IF($A82="HIPERCARD",IF($B82="PARCELADO ATÉ 6X",$D82-(D82*TAXAS!$E$7))/6,IF($A82="DINERS",IF($B82="PARCELADO ATÉ 6X",$D82-(D82*TAXAS!$E$8))/6,IF($A82="AMERICA EXPRESS",IF($B82="PARCELADO ATÉ 6X",$D82-(D82*TAXAS!$E$9))/6,IF($A82=TAXAS!$A$10,IF($B82="PARCELADO ATÉ 6X",$D82-($D82*TAXAS!$E$10))/6,IF($A82=TAXAS!$A$11,IF($B82="PARCELADO ATÉ 6X",$D82-($D82*TAXAS!$E$11))/6,IF($A82=TAXAS!$A$12,IF($B82="PARCELADO ATÉ 6X",$D82-($D82*TAXAS!$E$12))/6,IF($A82=TAXAS!$A$13,IF($B82="PARCELADO ATÉ 6X",$D82-($D82*TAXAS!$E$13))/6,IF($A82=TAXAS!$A$14,IF($B82="PARCELADO ATÉ 6X",$D82-($D82*TAXAS!$E$14))/6,IF($A82=TAXAS!$A$15,IF($B82="PARCELADO ATÉ 6X",$D82-($D82*TAXAS!$E$15))/6,IF($A82=TAXAS!$A$16,IF($B82="PARCELADO ATÉ 6X",$D82-($D82*TAXAS!$E$16))/6,IF($A82=TAXAS!$A$17,IF($B82="PARCELADO ATÉ 6X",$D82-($D82*TAXAS!$E$17))/6,IF($A82=TAXAS!$A$18,IF($B82="PARCELADO ATÉ 6X",$D82-($D82*TAXAS!$E$18))/6,IF($A82=TAXAS!$A$19,IF($B82="PARCELADO ATÉ 6X",$D82-($D82*TAXAS!$E$19))/6,IF($A82=TAXAS!$A$20,IF($B82="PARCELADO ATÉ 6X",$D82-($D82*TAXAS!$E$20))/6,IF($A82=TAXAS!$A$21,IF($B82="PARCELADO ATÉ 6X",$D82-($D82*TAXAS!$E$21))/6,IF($A82=TAXAS!$A$22,IF($B82="PARCELADO ATÉ 6X",$D82-($D82*TAXAS!$E$22))/6,IF($A82=TAXAS!$A$23,IF($B82="PARCELADO ATÉ 6X",$D82-($D82*TAXAS!$E$23))/6,IF($A82=TAXAS!$A$24,IF($B82="PARCELADO ATÉ 6X",$D82-($D82*TAXAS!$E$24))/6,IF($A82=TAXAS!$A$25,IF($B82="PARCELADO ATÉ 6X",$D82-($D82*TAXAS!$E$25))/6,IF($A82=TAXAS!$A$26,IF($B82="PARCELADO ATÉ 6X",$D82-($D82*TAXAS!$E$26))/6,IF($A82=TAXAS!$A$27,IF($B82="PARCELADO ATÉ 6X",$D82-($D82*TAXAS!$E$27))/6))))))))))))))))))))))))/1</f>
        <v>0</v>
      </c>
      <c r="I82" s="9">
        <f>IF($A82="VISA",IF($B82="PARCELADO ATÉ 12X",$D82-(D82*TAXAS!$F$4))/12,IF($A82="MASTER",IF($B82="PARCELADO ATÉ 12X",$D82-(D82*TAXAS!$F$5))/12,IF($A82="ELO",IF($B82="PARCELADO ATÉ 12X",$D82-(D82*TAXAS!$F$6))/12,IF($A82="HIPERCARD",IF($B82="PARCELADO ATÉ 12X",$D82-(D82*TAXAS!$F$7))/12,IF($A82="DINERS",IF($B82="PARCELADO ATÉ 12X",$D82-(D82*TAXAS!$F$8))/12,IF($A82="AMERICA EXPRESS",IF($B82="PARCELADO ATÉ 12X",$D82-(D82*TAXAS!$F$9))/12,IF($A82=TAXAS!$A$10,IF($B82="PARCELADO ATÉ 12X",$D82-($D82*TAXAS!$F$10))/12,IF($A82=TAXAS!$A$11,IF($B82="PARCELADO ATÉ 12X",$D82-($D82*TAXAS!$F$11))/12,IF($A82=TAXAS!$A$12,IF($B82="PARCELADO ATÉ 12X",$D82-($D82*TAXAS!$F$12))/12,IF($A82=TAXAS!$A$13,IF($B82="PARCELADO ATÉ 12X",$D82-($D82*TAXAS!$F$13))/12,IF($A82=TAXAS!$A$14,IF($B82="PARCELADO ATÉ 12X",$D82-($D82*TAXAS!$F$14))/12,IF($A82=TAXAS!$A$15,IF($B82="PARCELADO ATÉ 12X",$D82-($D82*TAXAS!$F$15))/12,IF($A82=TAXAS!$A$16,IF($B82="PARCELADO ATÉ 12X",$D82-($D82*TAXAS!$F$16))/12,IF($A82=TAXAS!$A$17,IF($B82="PARCELADO ATÉ 12X",$D82-($D82*TAXAS!$F$17))/12,IF($A82=TAXAS!$A$18,IF($B82="PARCELADO ATÉ 12X",$D82-($D82*TAXAS!$F$18))/12,IF($A82=TAXAS!$A$19,IF($B82="PARCELADO ATÉ 12X",$D82-($D82*TAXAS!$F$19))/12,IF($A82=TAXAS!$A$20,IF($B82="PARCELADO ATÉ 12X",$D82-($D82*TAXAS!$F$20))/12,IF($A82=TAXAS!$A$21,IF($B82="PARCELADO ATÉ 12X",$D82-($D82*TAXAS!$F$21))/12,IF($A82=TAXAS!$A$22,IF($B82="PARCELADO ATÉ 12X",$D82-($D82*TAXAS!$F$22))/12,IF($A82=TAXAS!$A$23,IF($B82="PARCELADO ATÉ 12X",$D82-($D82*TAXAS!$F$23))/12,IF($A82=TAXAS!$A$24,IF($B82="PARCELADO ATÉ 12X",$D82-($D82*TAXAS!$F$24))/12,IF($A82=TAXAS!$A$25,IF($B82="PARCELADO ATÉ 12X",$D82-($D82*TAXAS!$F$25))/12,IF($A82=TAXAS!$A$26,IF($B82="PARCELADO ATÉ 12X",$D82-($D82*TAXAS!$F$26))/12,IF($A82=TAXAS!$A$27,IF($B82="PARCELADO ATÉ 12X",$D82-($D82*TAXAS!$F$27))/12))))))))))))))))))))))))/1</f>
        <v>0</v>
      </c>
      <c r="J82" s="8">
        <f t="shared" si="0"/>
        <v>0</v>
      </c>
      <c r="K82" s="10" t="b">
        <f>IF($B82="PARCELADO ATÉ 3X",($D82-($D82*TAXAS!$D$4))-$J82)</f>
        <v>0</v>
      </c>
      <c r="L82" s="10" t="b">
        <f>IF($B82="PARCELADO ATÉ 6X",($D82-($D82*TAXAS!$E$4))-$J82)</f>
        <v>0</v>
      </c>
      <c r="M82" s="10" t="b">
        <f>IF($B82="PARCELADO ATÉ 12X",($D82-($D82*TAXAS!$F$4))-$J82)</f>
        <v>0</v>
      </c>
      <c r="N82" s="8">
        <f t="shared" si="1"/>
        <v>0</v>
      </c>
      <c r="O82" s="10">
        <f t="shared" si="2"/>
        <v>0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1:31" ht="15.75" customHeight="1" x14ac:dyDescent="0.2">
      <c r="A83" s="3"/>
      <c r="B83" s="5"/>
      <c r="C83" s="6"/>
      <c r="D83" s="42"/>
      <c r="E83" s="8">
        <f>IF($A83="VISA",IF($B83="DÉBITO",$D83-($D83*TAXAS!$B$4)),IF($A83="MASTER",IF($B83="DÉBITO",$D83-($D83*TAXAS!$B$5)),IF($A83="ELO", IF($B83="DÉBITO",$D83-($D83*TAXAS!$B$6)),IF($A83="HIPERCARD",IF($B83="DÉBITO",$D83-($D83*TAXAS!$B$7)),IF($A83="DINERS",IF($B83="DÉBITO",$D83-($D83*TAXAS!$B$8)),IF($A83="AMERICA EXPRESS",IF($B83="DÉBITO",$D83-($D83*TAXAS!$B$9)),IF($A83=TAXAS!$A$10,IF($B83="DÉBITO",$D83-($D83*TAXAS!$B$10)), IF($A83=TAXAS!$A$11,IF($B83="DÉBITO",$D83-($D83*TAXAS!$B$11)), IF($A83=TAXAS!$A$12,IF($B83="DÉBITO",$D83-($D83*TAXAS!$B$12)), IF($A83=TAXAS!$A$13,IF($B83="DÉBITO",$D83-($D83*TAXAS!$B$13)), IF($A83=TAXAS!$A$14,IF($B83="DÉBITO",$D83-($D83*TAXAS!$B$14)), IF($A83=TAXAS!$A$15,IF($B83="DÉBITO",$D83-($D83*TAXAS!$B$15)), IF($A83=TAXAS!$A$16,IF($B83="DÉBITO",$D83-($D83*TAXAS!$B$16)), IF($A83=TAXAS!$A$17,IF($B83="DÉBITO",$D83-($D83*TAXAS!$B$17)), IF($A83=TAXAS!$A$18,IF($B83="DÉBITO",$D83-($D83*TAXAS!$B$18)), IF($A83=TAXAS!$A$19,IF($B83="DÉBITO",$D83-($D83*TAXAS!$B$19)), IF($A83=TAXAS!$A$20,IF($B83="DÉBITO",$D83-($D83*TAXAS!$B$20)), IF($A83=TAXAS!$A$21,IF($B83="DÉBITO",$D83-($D83*TAXAS!$B$21)), IF($A83=TAXAS!$A$22,IF($B83="DÉBITO",$D83-($D83*TAXAS!$B$22)), IF($A83=TAXAS!$A$23,IF($B83="DÉBITO",$D83-($D83*TAXAS!$B$23)), IF($A83=TAXAS!$A$24,IF($B83="DÉBITO",$D83-($D83*TAXAS!$B$24)), IF($A83=TAXAS!$A$25,IF($B83="DÉBITO",$D83-($D83*TAXAS!$B$25)), IF($A83=TAXAS!$A$26,IF($B83="DÉBITO",$D83-($D83*TAXAS!$B$26)), IF($A83=TAXAS!$A$27,IF($B83="DÉBITO",$D83-($D83*TAXAS!$B$27))))))))))))))))))))))))))/1</f>
        <v>0</v>
      </c>
      <c r="F83" s="8">
        <f>IF($A83="VISA",IF($B83="CRÉDITO",$D83-($D83*TAXAS!$C$4)),IF($A83="MASTER",IF($B83="CRÉDITO",$D83-($D83*TAXAS!$C$5)),IF($A83="ELO", IF($B83="CRÉDITO",$D83-($D83*TAXAS!$C$6)),IF($A83="HIPERCARD",IF($B83="CRÉDITO",$D83-($D83*TAXAS!$C$7)),IF($A83="DINERS",IF($B83="CRÉDITO",$D83-($D83*TAXAS!$C$8)),IF($A83="AMERICA EXPRESS",IF($B83="CRÉDITO",$D83-($D83*TAXAS!$C$9)),IF($A83=TAXAS!$A$10,IF($B83="CRÉDITO",$D83-($D83*TAXAS!$C$10)), IF($A83=TAXAS!$A$11,IF($B83="CRÉDITO",$D83-($D83*TAXAS!$C$11)), IF($A83=TAXAS!$A$12,IF($B83="CRÉDITO",$D83-($D83*TAXAS!$C$12)), IF($A83=TAXAS!$A$13,IF($B83="CRÉDITO",$D83-($D83*TAXAS!$C$13)), IF($A83=TAXAS!$A$14,IF($B83="CRÉDITO",$D83-($D83*TAXAS!$C$14)), IF($A83=TAXAS!$A$15,IF($B83="CRÉDITO",$D83-($D83*TAXAS!$C$15)), IF($A83=TAXAS!$A$16,IF($B83="CRÉDITO",$D83-($D83*TAXAS!$C$16)), IF($A83=TAXAS!$A$17,IF($B83="CRÉDITO",$D83-($D83*TAXAS!$C$17)), IF($A83=TAXAS!$A$18,IF($B83="CRÉDITO",$D83-($D83*TAXAS!$C$18)), IF($A83=TAXAS!$A$19,IF($B83="CRÉDITO",$D83-($D83*TAXAS!$C$19)), IF($A83=TAXAS!$A$20,IF($B83="CRÉDITO",$D83-($D83*TAXAS!$C$20)), IF($A83=TAXAS!$A$21,IF($B83="CRÉDITO",$D83-($D83*TAXAS!$C$21)), IF($A83=TAXAS!$A$22,IF($B83="CRÉDITO",$D83-($D83*TAXAS!$C$22)), IF($A83=TAXAS!$A$23,IF($B83="CRÉDITO",$D83-($D83*TAXAS!$C$23)), IF($A83=TAXAS!$A$24,IF($B83="CRÉDITO",$D83-($D83*TAXAS!$C$24)), IF($A83=TAXAS!$A$25,IF($B83="CRÉDITO",$D83-($D83*TAXAS!$C$25)), IF($A83=TAXAS!$A$26,IF($B83="CRÉDITO",$D83-($D83*TAXAS!$C$26)), IF($A83=TAXAS!$A$27,IF($B83="CRÉDITO",$D83-($D83*TAXAS!$C$27))))))))))))))))))))))))))/1</f>
        <v>0</v>
      </c>
      <c r="G83" s="9">
        <f>IF($A83="VISA",IF($B83="PARCELADO ATÉ 3X",$D83-(D83*TAXAS!$D$4))/3,IF($A83="MASTER",IF($B83="PARCELADO ATÉ 3X",$D83-(D83*TAXAS!$D$5))/3,IF($A83="ELO",IF($B83="PARCELADO ATÉ 3X",$D83-(D83*TAXAS!$D$6))/3,IF($A83="HIPERCARD",IF($B83="PARCELADO ATÉ 3X",$D83-(D83*TAXAS!$D$7))/3,IF($A83="DINERS",IF($B83="PARCELADO ATÉ 3X",$D83-(D83*TAXAS!$D$8))/3,IF($A83="AMERICA EXPRESS",IF($B83="PARCELADO ATÉ 3X",$D83-(D83*TAXAS!$D$9))/3,IF($A83=TAXAS!$A$10,IF($B83="PARCELADO ATÉ 3X",$D83-($D83*TAXAS!$D$10))/3,IF($A83=TAXAS!$A$11,IF($B83="PARCELADO ATÉ 3X",$D83-($D83*TAXAS!$D$11))/3,IF($A83=TAXAS!$A$12,IF($B83="PARCELADO ATÉ 3X",$D83-($D83*TAXAS!$D$12))/3,IF($A83=TAXAS!$A$13,IF($B83="PARCELADO ATÉ 3X",$D83-($D83*TAXAS!$D$13))/3,IF($A83=TAXAS!$A$14,IF($B83="PARCELADO ATÉ 3X",$D83-($D83*TAXAS!$D$14))/3,IF($A83=TAXAS!$A$15,IF($B83="PARCELADO ATÉ 3X",$D83-($D83*TAXAS!$D$15))/3,IF($A83=TAXAS!$A$16,IF($B83="PARCELADO ATÉ 3X",$D83-($D83*TAXAS!$D$16))/3,IF($A83=TAXAS!$A$17,IF($B83="PARCELADO ATÉ 3X",$D83-($D83*TAXAS!$D$17))/3,IF($A83=TAXAS!$A$18,IF($B83="PARCELADO ATÉ 3X",$D83-($D83*TAXAS!$D$18))/3,IF($A83=TAXAS!$A$19,IF($B83="PARCELADO ATÉ 3X",$D83-($D83*TAXAS!$D$19))/3,IF($A83=TAXAS!$A$20,IF($B83="PARCELADO ATÉ 3X",$D83-($D83*TAXAS!$D$20))/3,IF($A83=TAXAS!$A$21,IF($B83="PARCELADO ATÉ 3X",$D83-($D83*TAXAS!$D$21))/3,IF($A83=TAXAS!$A$22,IF($B83="PARCELADO ATÉ 3X",$D83-($D83*TAXAS!$D$22))/3,IF($A83=TAXAS!$A$23,IF($B83="PARCELADO ATÉ 3X",$D83-($D83*TAXAS!$D$23))/3,IF($A83=TAXAS!$A$24,IF($B83="PARCELADO ATÉ 3X",$D83-($D83*TAXAS!$D$24))/3,IF($A83=TAXAS!$A$25,IF($B83="PARCELADO ATÉ 3X",$D83-($D83*TAXAS!$D$25))/3,IF($A83=TAXAS!$A$26,IF($B83="PARCELADO ATÉ 3X",$D83-($D83*TAXAS!$D$26))/3,IF($A83=TAXAS!$A$27,IF($B83="PARCELADO ATÉ 3X",$D83-($D83*TAXAS!$D$27))/3))))))))))))))))))))))))/1</f>
        <v>0</v>
      </c>
      <c r="H83" s="9">
        <f>IF($A83="VISA",IF($B83="PARCELADO ATÉ 6X",$D83-(D83*TAXAS!$E$4))/6,IF($A83="MASTER",IF($B83="PARCELADO ATÉ 6X",$D83-(D83*TAXAS!$E$5))/6,IF($A83="ELO",IF($B83="PARCELADO ATÉ 6X",$D83-(D83*TAXAS!$E$6))/6,IF($A83="HIPERCARD",IF($B83="PARCELADO ATÉ 6X",$D83-(D83*TAXAS!$E$7))/6,IF($A83="DINERS",IF($B83="PARCELADO ATÉ 6X",$D83-(D83*TAXAS!$E$8))/6,IF($A83="AMERICA EXPRESS",IF($B83="PARCELADO ATÉ 6X",$D83-(D83*TAXAS!$E$9))/6,IF($A83=TAXAS!$A$10,IF($B83="PARCELADO ATÉ 6X",$D83-($D83*TAXAS!$E$10))/6,IF($A83=TAXAS!$A$11,IF($B83="PARCELADO ATÉ 6X",$D83-($D83*TAXAS!$E$11))/6,IF($A83=TAXAS!$A$12,IF($B83="PARCELADO ATÉ 6X",$D83-($D83*TAXAS!$E$12))/6,IF($A83=TAXAS!$A$13,IF($B83="PARCELADO ATÉ 6X",$D83-($D83*TAXAS!$E$13))/6,IF($A83=TAXAS!$A$14,IF($B83="PARCELADO ATÉ 6X",$D83-($D83*TAXAS!$E$14))/6,IF($A83=TAXAS!$A$15,IF($B83="PARCELADO ATÉ 6X",$D83-($D83*TAXAS!$E$15))/6,IF($A83=TAXAS!$A$16,IF($B83="PARCELADO ATÉ 6X",$D83-($D83*TAXAS!$E$16))/6,IF($A83=TAXAS!$A$17,IF($B83="PARCELADO ATÉ 6X",$D83-($D83*TAXAS!$E$17))/6,IF($A83=TAXAS!$A$18,IF($B83="PARCELADO ATÉ 6X",$D83-($D83*TAXAS!$E$18))/6,IF($A83=TAXAS!$A$19,IF($B83="PARCELADO ATÉ 6X",$D83-($D83*TAXAS!$E$19))/6,IF($A83=TAXAS!$A$20,IF($B83="PARCELADO ATÉ 6X",$D83-($D83*TAXAS!$E$20))/6,IF($A83=TAXAS!$A$21,IF($B83="PARCELADO ATÉ 6X",$D83-($D83*TAXAS!$E$21))/6,IF($A83=TAXAS!$A$22,IF($B83="PARCELADO ATÉ 6X",$D83-($D83*TAXAS!$E$22))/6,IF($A83=TAXAS!$A$23,IF($B83="PARCELADO ATÉ 6X",$D83-($D83*TAXAS!$E$23))/6,IF($A83=TAXAS!$A$24,IF($B83="PARCELADO ATÉ 6X",$D83-($D83*TAXAS!$E$24))/6,IF($A83=TAXAS!$A$25,IF($B83="PARCELADO ATÉ 6X",$D83-($D83*TAXAS!$E$25))/6,IF($A83=TAXAS!$A$26,IF($B83="PARCELADO ATÉ 6X",$D83-($D83*TAXAS!$E$26))/6,IF($A83=TAXAS!$A$27,IF($B83="PARCELADO ATÉ 6X",$D83-($D83*TAXAS!$E$27))/6))))))))))))))))))))))))/1</f>
        <v>0</v>
      </c>
      <c r="I83" s="9">
        <f>IF($A83="VISA",IF($B83="PARCELADO ATÉ 12X",$D83-(D83*TAXAS!$F$4))/12,IF($A83="MASTER",IF($B83="PARCELADO ATÉ 12X",$D83-(D83*TAXAS!$F$5))/12,IF($A83="ELO",IF($B83="PARCELADO ATÉ 12X",$D83-(D83*TAXAS!$F$6))/12,IF($A83="HIPERCARD",IF($B83="PARCELADO ATÉ 12X",$D83-(D83*TAXAS!$F$7))/12,IF($A83="DINERS",IF($B83="PARCELADO ATÉ 12X",$D83-(D83*TAXAS!$F$8))/12,IF($A83="AMERICA EXPRESS",IF($B83="PARCELADO ATÉ 12X",$D83-(D83*TAXAS!$F$9))/12,IF($A83=TAXAS!$A$10,IF($B83="PARCELADO ATÉ 12X",$D83-($D83*TAXAS!$F$10))/12,IF($A83=TAXAS!$A$11,IF($B83="PARCELADO ATÉ 12X",$D83-($D83*TAXAS!$F$11))/12,IF($A83=TAXAS!$A$12,IF($B83="PARCELADO ATÉ 12X",$D83-($D83*TAXAS!$F$12))/12,IF($A83=TAXAS!$A$13,IF($B83="PARCELADO ATÉ 12X",$D83-($D83*TAXAS!$F$13))/12,IF($A83=TAXAS!$A$14,IF($B83="PARCELADO ATÉ 12X",$D83-($D83*TAXAS!$F$14))/12,IF($A83=TAXAS!$A$15,IF($B83="PARCELADO ATÉ 12X",$D83-($D83*TAXAS!$F$15))/12,IF($A83=TAXAS!$A$16,IF($B83="PARCELADO ATÉ 12X",$D83-($D83*TAXAS!$F$16))/12,IF($A83=TAXAS!$A$17,IF($B83="PARCELADO ATÉ 12X",$D83-($D83*TAXAS!$F$17))/12,IF($A83=TAXAS!$A$18,IF($B83="PARCELADO ATÉ 12X",$D83-($D83*TAXAS!$F$18))/12,IF($A83=TAXAS!$A$19,IF($B83="PARCELADO ATÉ 12X",$D83-($D83*TAXAS!$F$19))/12,IF($A83=TAXAS!$A$20,IF($B83="PARCELADO ATÉ 12X",$D83-($D83*TAXAS!$F$20))/12,IF($A83=TAXAS!$A$21,IF($B83="PARCELADO ATÉ 12X",$D83-($D83*TAXAS!$F$21))/12,IF($A83=TAXAS!$A$22,IF($B83="PARCELADO ATÉ 12X",$D83-($D83*TAXAS!$F$22))/12,IF($A83=TAXAS!$A$23,IF($B83="PARCELADO ATÉ 12X",$D83-($D83*TAXAS!$F$23))/12,IF($A83=TAXAS!$A$24,IF($B83="PARCELADO ATÉ 12X",$D83-($D83*TAXAS!$F$24))/12,IF($A83=TAXAS!$A$25,IF($B83="PARCELADO ATÉ 12X",$D83-($D83*TAXAS!$F$25))/12,IF($A83=TAXAS!$A$26,IF($B83="PARCELADO ATÉ 12X",$D83-($D83*TAXAS!$F$26))/12,IF($A83=TAXAS!$A$27,IF($B83="PARCELADO ATÉ 12X",$D83-($D83*TAXAS!$F$27))/12))))))))))))))))))))))))/1</f>
        <v>0</v>
      </c>
      <c r="J83" s="8">
        <f t="shared" si="0"/>
        <v>0</v>
      </c>
      <c r="K83" s="10" t="b">
        <f>IF($B83="PARCELADO ATÉ 3X",($D83-($D83*TAXAS!$D$4))-$J83)</f>
        <v>0</v>
      </c>
      <c r="L83" s="10" t="b">
        <f>IF($B83="PARCELADO ATÉ 6X",($D83-($D83*TAXAS!$E$4))-$J83)</f>
        <v>0</v>
      </c>
      <c r="M83" s="10" t="b">
        <f>IF($B83="PARCELADO ATÉ 12X",($D83-($D83*TAXAS!$F$4))-$J83)</f>
        <v>0</v>
      </c>
      <c r="N83" s="8">
        <f t="shared" si="1"/>
        <v>0</v>
      </c>
      <c r="O83" s="10">
        <f t="shared" si="2"/>
        <v>0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1:31" ht="15.75" customHeight="1" x14ac:dyDescent="0.2">
      <c r="A84" s="3"/>
      <c r="B84" s="5"/>
      <c r="C84" s="6"/>
      <c r="D84" s="42"/>
      <c r="E84" s="8">
        <f>IF($A84="VISA",IF($B84="DÉBITO",$D84-($D84*TAXAS!$B$4)),IF($A84="MASTER",IF($B84="DÉBITO",$D84-($D84*TAXAS!$B$5)),IF($A84="ELO", IF($B84="DÉBITO",$D84-($D84*TAXAS!$B$6)),IF($A84="HIPERCARD",IF($B84="DÉBITO",$D84-($D84*TAXAS!$B$7)),IF($A84="DINERS",IF($B84="DÉBITO",$D84-($D84*TAXAS!$B$8)),IF($A84="AMERICA EXPRESS",IF($B84="DÉBITO",$D84-($D84*TAXAS!$B$9)),IF($A84=TAXAS!$A$10,IF($B84="DÉBITO",$D84-($D84*TAXAS!$B$10)), IF($A84=TAXAS!$A$11,IF($B84="DÉBITO",$D84-($D84*TAXAS!$B$11)), IF($A84=TAXAS!$A$12,IF($B84="DÉBITO",$D84-($D84*TAXAS!$B$12)), IF($A84=TAXAS!$A$13,IF($B84="DÉBITO",$D84-($D84*TAXAS!$B$13)), IF($A84=TAXAS!$A$14,IF($B84="DÉBITO",$D84-($D84*TAXAS!$B$14)), IF($A84=TAXAS!$A$15,IF($B84="DÉBITO",$D84-($D84*TAXAS!$B$15)), IF($A84=TAXAS!$A$16,IF($B84="DÉBITO",$D84-($D84*TAXAS!$B$16)), IF($A84=TAXAS!$A$17,IF($B84="DÉBITO",$D84-($D84*TAXAS!$B$17)), IF($A84=TAXAS!$A$18,IF($B84="DÉBITO",$D84-($D84*TAXAS!$B$18)), IF($A84=TAXAS!$A$19,IF($B84="DÉBITO",$D84-($D84*TAXAS!$B$19)), IF($A84=TAXAS!$A$20,IF($B84="DÉBITO",$D84-($D84*TAXAS!$B$20)), IF($A84=TAXAS!$A$21,IF($B84="DÉBITO",$D84-($D84*TAXAS!$B$21)), IF($A84=TAXAS!$A$22,IF($B84="DÉBITO",$D84-($D84*TAXAS!$B$22)), IF($A84=TAXAS!$A$23,IF($B84="DÉBITO",$D84-($D84*TAXAS!$B$23)), IF($A84=TAXAS!$A$24,IF($B84="DÉBITO",$D84-($D84*TAXAS!$B$24)), IF($A84=TAXAS!$A$25,IF($B84="DÉBITO",$D84-($D84*TAXAS!$B$25)), IF($A84=TAXAS!$A$26,IF($B84="DÉBITO",$D84-($D84*TAXAS!$B$26)), IF($A84=TAXAS!$A$27,IF($B84="DÉBITO",$D84-($D84*TAXAS!$B$27))))))))))))))))))))))))))/1</f>
        <v>0</v>
      </c>
      <c r="F84" s="8">
        <f>IF($A84="VISA",IF($B84="CRÉDITO",$D84-($D84*TAXAS!$C$4)),IF($A84="MASTER",IF($B84="CRÉDITO",$D84-($D84*TAXAS!$C$5)),IF($A84="ELO", IF($B84="CRÉDITO",$D84-($D84*TAXAS!$C$6)),IF($A84="HIPERCARD",IF($B84="CRÉDITO",$D84-($D84*TAXAS!$C$7)),IF($A84="DINERS",IF($B84="CRÉDITO",$D84-($D84*TAXAS!$C$8)),IF($A84="AMERICA EXPRESS",IF($B84="CRÉDITO",$D84-($D84*TAXAS!$C$9)),IF($A84=TAXAS!$A$10,IF($B84="CRÉDITO",$D84-($D84*TAXAS!$C$10)), IF($A84=TAXAS!$A$11,IF($B84="CRÉDITO",$D84-($D84*TAXAS!$C$11)), IF($A84=TAXAS!$A$12,IF($B84="CRÉDITO",$D84-($D84*TAXAS!$C$12)), IF($A84=TAXAS!$A$13,IF($B84="CRÉDITO",$D84-($D84*TAXAS!$C$13)), IF($A84=TAXAS!$A$14,IF($B84="CRÉDITO",$D84-($D84*TAXAS!$C$14)), IF($A84=TAXAS!$A$15,IF($B84="CRÉDITO",$D84-($D84*TAXAS!$C$15)), IF($A84=TAXAS!$A$16,IF($B84="CRÉDITO",$D84-($D84*TAXAS!$C$16)), IF($A84=TAXAS!$A$17,IF($B84="CRÉDITO",$D84-($D84*TAXAS!$C$17)), IF($A84=TAXAS!$A$18,IF($B84="CRÉDITO",$D84-($D84*TAXAS!$C$18)), IF($A84=TAXAS!$A$19,IF($B84="CRÉDITO",$D84-($D84*TAXAS!$C$19)), IF($A84=TAXAS!$A$20,IF($B84="CRÉDITO",$D84-($D84*TAXAS!$C$20)), IF($A84=TAXAS!$A$21,IF($B84="CRÉDITO",$D84-($D84*TAXAS!$C$21)), IF($A84=TAXAS!$A$22,IF($B84="CRÉDITO",$D84-($D84*TAXAS!$C$22)), IF($A84=TAXAS!$A$23,IF($B84="CRÉDITO",$D84-($D84*TAXAS!$C$23)), IF($A84=TAXAS!$A$24,IF($B84="CRÉDITO",$D84-($D84*TAXAS!$C$24)), IF($A84=TAXAS!$A$25,IF($B84="CRÉDITO",$D84-($D84*TAXAS!$C$25)), IF($A84=TAXAS!$A$26,IF($B84="CRÉDITO",$D84-($D84*TAXAS!$C$26)), IF($A84=TAXAS!$A$27,IF($B84="CRÉDITO",$D84-($D84*TAXAS!$C$27))))))))))))))))))))))))))/1</f>
        <v>0</v>
      </c>
      <c r="G84" s="9">
        <f>IF($A84="VISA",IF($B84="PARCELADO ATÉ 3X",$D84-(D84*TAXAS!$D$4))/3,IF($A84="MASTER",IF($B84="PARCELADO ATÉ 3X",$D84-(D84*TAXAS!$D$5))/3,IF($A84="ELO",IF($B84="PARCELADO ATÉ 3X",$D84-(D84*TAXAS!$D$6))/3,IF($A84="HIPERCARD",IF($B84="PARCELADO ATÉ 3X",$D84-(D84*TAXAS!$D$7))/3,IF($A84="DINERS",IF($B84="PARCELADO ATÉ 3X",$D84-(D84*TAXAS!$D$8))/3,IF($A84="AMERICA EXPRESS",IF($B84="PARCELADO ATÉ 3X",$D84-(D84*TAXAS!$D$9))/3,IF($A84=TAXAS!$A$10,IF($B84="PARCELADO ATÉ 3X",$D84-($D84*TAXAS!$D$10))/3,IF($A84=TAXAS!$A$11,IF($B84="PARCELADO ATÉ 3X",$D84-($D84*TAXAS!$D$11))/3,IF($A84=TAXAS!$A$12,IF($B84="PARCELADO ATÉ 3X",$D84-($D84*TAXAS!$D$12))/3,IF($A84=TAXAS!$A$13,IF($B84="PARCELADO ATÉ 3X",$D84-($D84*TAXAS!$D$13))/3,IF($A84=TAXAS!$A$14,IF($B84="PARCELADO ATÉ 3X",$D84-($D84*TAXAS!$D$14))/3,IF($A84=TAXAS!$A$15,IF($B84="PARCELADO ATÉ 3X",$D84-($D84*TAXAS!$D$15))/3,IF($A84=TAXAS!$A$16,IF($B84="PARCELADO ATÉ 3X",$D84-($D84*TAXAS!$D$16))/3,IF($A84=TAXAS!$A$17,IF($B84="PARCELADO ATÉ 3X",$D84-($D84*TAXAS!$D$17))/3,IF($A84=TAXAS!$A$18,IF($B84="PARCELADO ATÉ 3X",$D84-($D84*TAXAS!$D$18))/3,IF($A84=TAXAS!$A$19,IF($B84="PARCELADO ATÉ 3X",$D84-($D84*TAXAS!$D$19))/3,IF($A84=TAXAS!$A$20,IF($B84="PARCELADO ATÉ 3X",$D84-($D84*TAXAS!$D$20))/3,IF($A84=TAXAS!$A$21,IF($B84="PARCELADO ATÉ 3X",$D84-($D84*TAXAS!$D$21))/3,IF($A84=TAXAS!$A$22,IF($B84="PARCELADO ATÉ 3X",$D84-($D84*TAXAS!$D$22))/3,IF($A84=TAXAS!$A$23,IF($B84="PARCELADO ATÉ 3X",$D84-($D84*TAXAS!$D$23))/3,IF($A84=TAXAS!$A$24,IF($B84="PARCELADO ATÉ 3X",$D84-($D84*TAXAS!$D$24))/3,IF($A84=TAXAS!$A$25,IF($B84="PARCELADO ATÉ 3X",$D84-($D84*TAXAS!$D$25))/3,IF($A84=TAXAS!$A$26,IF($B84="PARCELADO ATÉ 3X",$D84-($D84*TAXAS!$D$26))/3,IF($A84=TAXAS!$A$27,IF($B84="PARCELADO ATÉ 3X",$D84-($D84*TAXAS!$D$27))/3))))))))))))))))))))))))/1</f>
        <v>0</v>
      </c>
      <c r="H84" s="9">
        <f>IF($A84="VISA",IF($B84="PARCELADO ATÉ 6X",$D84-(D84*TAXAS!$E$4))/6,IF($A84="MASTER",IF($B84="PARCELADO ATÉ 6X",$D84-(D84*TAXAS!$E$5))/6,IF($A84="ELO",IF($B84="PARCELADO ATÉ 6X",$D84-(D84*TAXAS!$E$6))/6,IF($A84="HIPERCARD",IF($B84="PARCELADO ATÉ 6X",$D84-(D84*TAXAS!$E$7))/6,IF($A84="DINERS",IF($B84="PARCELADO ATÉ 6X",$D84-(D84*TAXAS!$E$8))/6,IF($A84="AMERICA EXPRESS",IF($B84="PARCELADO ATÉ 6X",$D84-(D84*TAXAS!$E$9))/6,IF($A84=TAXAS!$A$10,IF($B84="PARCELADO ATÉ 6X",$D84-($D84*TAXAS!$E$10))/6,IF($A84=TAXAS!$A$11,IF($B84="PARCELADO ATÉ 6X",$D84-($D84*TAXAS!$E$11))/6,IF($A84=TAXAS!$A$12,IF($B84="PARCELADO ATÉ 6X",$D84-($D84*TAXAS!$E$12))/6,IF($A84=TAXAS!$A$13,IF($B84="PARCELADO ATÉ 6X",$D84-($D84*TAXAS!$E$13))/6,IF($A84=TAXAS!$A$14,IF($B84="PARCELADO ATÉ 6X",$D84-($D84*TAXAS!$E$14))/6,IF($A84=TAXAS!$A$15,IF($B84="PARCELADO ATÉ 6X",$D84-($D84*TAXAS!$E$15))/6,IF($A84=TAXAS!$A$16,IF($B84="PARCELADO ATÉ 6X",$D84-($D84*TAXAS!$E$16))/6,IF($A84=TAXAS!$A$17,IF($B84="PARCELADO ATÉ 6X",$D84-($D84*TAXAS!$E$17))/6,IF($A84=TAXAS!$A$18,IF($B84="PARCELADO ATÉ 6X",$D84-($D84*TAXAS!$E$18))/6,IF($A84=TAXAS!$A$19,IF($B84="PARCELADO ATÉ 6X",$D84-($D84*TAXAS!$E$19))/6,IF($A84=TAXAS!$A$20,IF($B84="PARCELADO ATÉ 6X",$D84-($D84*TAXAS!$E$20))/6,IF($A84=TAXAS!$A$21,IF($B84="PARCELADO ATÉ 6X",$D84-($D84*TAXAS!$E$21))/6,IF($A84=TAXAS!$A$22,IF($B84="PARCELADO ATÉ 6X",$D84-($D84*TAXAS!$E$22))/6,IF($A84=TAXAS!$A$23,IF($B84="PARCELADO ATÉ 6X",$D84-($D84*TAXAS!$E$23))/6,IF($A84=TAXAS!$A$24,IF($B84="PARCELADO ATÉ 6X",$D84-($D84*TAXAS!$E$24))/6,IF($A84=TAXAS!$A$25,IF($B84="PARCELADO ATÉ 6X",$D84-($D84*TAXAS!$E$25))/6,IF($A84=TAXAS!$A$26,IF($B84="PARCELADO ATÉ 6X",$D84-($D84*TAXAS!$E$26))/6,IF($A84=TAXAS!$A$27,IF($B84="PARCELADO ATÉ 6X",$D84-($D84*TAXAS!$E$27))/6))))))))))))))))))))))))/1</f>
        <v>0</v>
      </c>
      <c r="I84" s="9">
        <f>IF($A84="VISA",IF($B84="PARCELADO ATÉ 12X",$D84-(D84*TAXAS!$F$4))/12,IF($A84="MASTER",IF($B84="PARCELADO ATÉ 12X",$D84-(D84*TAXAS!$F$5))/12,IF($A84="ELO",IF($B84="PARCELADO ATÉ 12X",$D84-(D84*TAXAS!$F$6))/12,IF($A84="HIPERCARD",IF($B84="PARCELADO ATÉ 12X",$D84-(D84*TAXAS!$F$7))/12,IF($A84="DINERS",IF($B84="PARCELADO ATÉ 12X",$D84-(D84*TAXAS!$F$8))/12,IF($A84="AMERICA EXPRESS",IF($B84="PARCELADO ATÉ 12X",$D84-(D84*TAXAS!$F$9))/12,IF($A84=TAXAS!$A$10,IF($B84="PARCELADO ATÉ 12X",$D84-($D84*TAXAS!$F$10))/12,IF($A84=TAXAS!$A$11,IF($B84="PARCELADO ATÉ 12X",$D84-($D84*TAXAS!$F$11))/12,IF($A84=TAXAS!$A$12,IF($B84="PARCELADO ATÉ 12X",$D84-($D84*TAXAS!$F$12))/12,IF($A84=TAXAS!$A$13,IF($B84="PARCELADO ATÉ 12X",$D84-($D84*TAXAS!$F$13))/12,IF($A84=TAXAS!$A$14,IF($B84="PARCELADO ATÉ 12X",$D84-($D84*TAXAS!$F$14))/12,IF($A84=TAXAS!$A$15,IF($B84="PARCELADO ATÉ 12X",$D84-($D84*TAXAS!$F$15))/12,IF($A84=TAXAS!$A$16,IF($B84="PARCELADO ATÉ 12X",$D84-($D84*TAXAS!$F$16))/12,IF($A84=TAXAS!$A$17,IF($B84="PARCELADO ATÉ 12X",$D84-($D84*TAXAS!$F$17))/12,IF($A84=TAXAS!$A$18,IF($B84="PARCELADO ATÉ 12X",$D84-($D84*TAXAS!$F$18))/12,IF($A84=TAXAS!$A$19,IF($B84="PARCELADO ATÉ 12X",$D84-($D84*TAXAS!$F$19))/12,IF($A84=TAXAS!$A$20,IF($B84="PARCELADO ATÉ 12X",$D84-($D84*TAXAS!$F$20))/12,IF($A84=TAXAS!$A$21,IF($B84="PARCELADO ATÉ 12X",$D84-($D84*TAXAS!$F$21))/12,IF($A84=TAXAS!$A$22,IF($B84="PARCELADO ATÉ 12X",$D84-($D84*TAXAS!$F$22))/12,IF($A84=TAXAS!$A$23,IF($B84="PARCELADO ATÉ 12X",$D84-($D84*TAXAS!$F$23))/12,IF($A84=TAXAS!$A$24,IF($B84="PARCELADO ATÉ 12X",$D84-($D84*TAXAS!$F$24))/12,IF($A84=TAXAS!$A$25,IF($B84="PARCELADO ATÉ 12X",$D84-($D84*TAXAS!$F$25))/12,IF($A84=TAXAS!$A$26,IF($B84="PARCELADO ATÉ 12X",$D84-($D84*TAXAS!$F$26))/12,IF($A84=TAXAS!$A$27,IF($B84="PARCELADO ATÉ 12X",$D84-($D84*TAXAS!$F$27))/12))))))))))))))))))))))))/1</f>
        <v>0</v>
      </c>
      <c r="J84" s="8">
        <f t="shared" si="0"/>
        <v>0</v>
      </c>
      <c r="K84" s="10" t="b">
        <f>IF($B84="PARCELADO ATÉ 3X",($D84-($D84*TAXAS!$D$4))-$J84)</f>
        <v>0</v>
      </c>
      <c r="L84" s="10" t="b">
        <f>IF($B84="PARCELADO ATÉ 6X",($D84-($D84*TAXAS!$E$4))-$J84)</f>
        <v>0</v>
      </c>
      <c r="M84" s="10" t="b">
        <f>IF($B84="PARCELADO ATÉ 12X",($D84-($D84*TAXAS!$F$4))-$J84)</f>
        <v>0</v>
      </c>
      <c r="N84" s="8">
        <f t="shared" si="1"/>
        <v>0</v>
      </c>
      <c r="O84" s="10">
        <f t="shared" si="2"/>
        <v>0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1:31" ht="15.75" customHeight="1" x14ac:dyDescent="0.2">
      <c r="A85" s="3"/>
      <c r="B85" s="5"/>
      <c r="C85" s="6"/>
      <c r="D85" s="42"/>
      <c r="E85" s="8">
        <f>IF($A85="VISA",IF($B85="DÉBITO",$D85-($D85*TAXAS!$B$4)),IF($A85="MASTER",IF($B85="DÉBITO",$D85-($D85*TAXAS!$B$5)),IF($A85="ELO", IF($B85="DÉBITO",$D85-($D85*TAXAS!$B$6)),IF($A85="HIPERCARD",IF($B85="DÉBITO",$D85-($D85*TAXAS!$B$7)),IF($A85="DINERS",IF($B85="DÉBITO",$D85-($D85*TAXAS!$B$8)),IF($A85="AMERICA EXPRESS",IF($B85="DÉBITO",$D85-($D85*TAXAS!$B$9)),IF($A85=TAXAS!$A$10,IF($B85="DÉBITO",$D85-($D85*TAXAS!$B$10)), IF($A85=TAXAS!$A$11,IF($B85="DÉBITO",$D85-($D85*TAXAS!$B$11)), IF($A85=TAXAS!$A$12,IF($B85="DÉBITO",$D85-($D85*TAXAS!$B$12)), IF($A85=TAXAS!$A$13,IF($B85="DÉBITO",$D85-($D85*TAXAS!$B$13)), IF($A85=TAXAS!$A$14,IF($B85="DÉBITO",$D85-($D85*TAXAS!$B$14)), IF($A85=TAXAS!$A$15,IF($B85="DÉBITO",$D85-($D85*TAXAS!$B$15)), IF($A85=TAXAS!$A$16,IF($B85="DÉBITO",$D85-($D85*TAXAS!$B$16)), IF($A85=TAXAS!$A$17,IF($B85="DÉBITO",$D85-($D85*TAXAS!$B$17)), IF($A85=TAXAS!$A$18,IF($B85="DÉBITO",$D85-($D85*TAXAS!$B$18)), IF($A85=TAXAS!$A$19,IF($B85="DÉBITO",$D85-($D85*TAXAS!$B$19)), IF($A85=TAXAS!$A$20,IF($B85="DÉBITO",$D85-($D85*TAXAS!$B$20)), IF($A85=TAXAS!$A$21,IF($B85="DÉBITO",$D85-($D85*TAXAS!$B$21)), IF($A85=TAXAS!$A$22,IF($B85="DÉBITO",$D85-($D85*TAXAS!$B$22)), IF($A85=TAXAS!$A$23,IF($B85="DÉBITO",$D85-($D85*TAXAS!$B$23)), IF($A85=TAXAS!$A$24,IF($B85="DÉBITO",$D85-($D85*TAXAS!$B$24)), IF($A85=TAXAS!$A$25,IF($B85="DÉBITO",$D85-($D85*TAXAS!$B$25)), IF($A85=TAXAS!$A$26,IF($B85="DÉBITO",$D85-($D85*TAXAS!$B$26)), IF($A85=TAXAS!$A$27,IF($B85="DÉBITO",$D85-($D85*TAXAS!$B$27))))))))))))))))))))))))))/1</f>
        <v>0</v>
      </c>
      <c r="F85" s="8">
        <f>IF($A85="VISA",IF($B85="CRÉDITO",$D85-($D85*TAXAS!$C$4)),IF($A85="MASTER",IF($B85="CRÉDITO",$D85-($D85*TAXAS!$C$5)),IF($A85="ELO", IF($B85="CRÉDITO",$D85-($D85*TAXAS!$C$6)),IF($A85="HIPERCARD",IF($B85="CRÉDITO",$D85-($D85*TAXAS!$C$7)),IF($A85="DINERS",IF($B85="CRÉDITO",$D85-($D85*TAXAS!$C$8)),IF($A85="AMERICA EXPRESS",IF($B85="CRÉDITO",$D85-($D85*TAXAS!$C$9)),IF($A85=TAXAS!$A$10,IF($B85="CRÉDITO",$D85-($D85*TAXAS!$C$10)), IF($A85=TAXAS!$A$11,IF($B85="CRÉDITO",$D85-($D85*TAXAS!$C$11)), IF($A85=TAXAS!$A$12,IF($B85="CRÉDITO",$D85-($D85*TAXAS!$C$12)), IF($A85=TAXAS!$A$13,IF($B85="CRÉDITO",$D85-($D85*TAXAS!$C$13)), IF($A85=TAXAS!$A$14,IF($B85="CRÉDITO",$D85-($D85*TAXAS!$C$14)), IF($A85=TAXAS!$A$15,IF($B85="CRÉDITO",$D85-($D85*TAXAS!$C$15)), IF($A85=TAXAS!$A$16,IF($B85="CRÉDITO",$D85-($D85*TAXAS!$C$16)), IF($A85=TAXAS!$A$17,IF($B85="CRÉDITO",$D85-($D85*TAXAS!$C$17)), IF($A85=TAXAS!$A$18,IF($B85="CRÉDITO",$D85-($D85*TAXAS!$C$18)), IF($A85=TAXAS!$A$19,IF($B85="CRÉDITO",$D85-($D85*TAXAS!$C$19)), IF($A85=TAXAS!$A$20,IF($B85="CRÉDITO",$D85-($D85*TAXAS!$C$20)), IF($A85=TAXAS!$A$21,IF($B85="CRÉDITO",$D85-($D85*TAXAS!$C$21)), IF($A85=TAXAS!$A$22,IF($B85="CRÉDITO",$D85-($D85*TAXAS!$C$22)), IF($A85=TAXAS!$A$23,IF($B85="CRÉDITO",$D85-($D85*TAXAS!$C$23)), IF($A85=TAXAS!$A$24,IF($B85="CRÉDITO",$D85-($D85*TAXAS!$C$24)), IF($A85=TAXAS!$A$25,IF($B85="CRÉDITO",$D85-($D85*TAXAS!$C$25)), IF($A85=TAXAS!$A$26,IF($B85="CRÉDITO",$D85-($D85*TAXAS!$C$26)), IF($A85=TAXAS!$A$27,IF($B85="CRÉDITO",$D85-($D85*TAXAS!$C$27))))))))))))))))))))))))))/1</f>
        <v>0</v>
      </c>
      <c r="G85" s="9">
        <f>IF($A85="VISA",IF($B85="PARCELADO ATÉ 3X",$D85-(D85*TAXAS!$D$4))/3,IF($A85="MASTER",IF($B85="PARCELADO ATÉ 3X",$D85-(D85*TAXAS!$D$5))/3,IF($A85="ELO",IF($B85="PARCELADO ATÉ 3X",$D85-(D85*TAXAS!$D$6))/3,IF($A85="HIPERCARD",IF($B85="PARCELADO ATÉ 3X",$D85-(D85*TAXAS!$D$7))/3,IF($A85="DINERS",IF($B85="PARCELADO ATÉ 3X",$D85-(D85*TAXAS!$D$8))/3,IF($A85="AMERICA EXPRESS",IF($B85="PARCELADO ATÉ 3X",$D85-(D85*TAXAS!$D$9))/3,IF($A85=TAXAS!$A$10,IF($B85="PARCELADO ATÉ 3X",$D85-($D85*TAXAS!$D$10))/3,IF($A85=TAXAS!$A$11,IF($B85="PARCELADO ATÉ 3X",$D85-($D85*TAXAS!$D$11))/3,IF($A85=TAXAS!$A$12,IF($B85="PARCELADO ATÉ 3X",$D85-($D85*TAXAS!$D$12))/3,IF($A85=TAXAS!$A$13,IF($B85="PARCELADO ATÉ 3X",$D85-($D85*TAXAS!$D$13))/3,IF($A85=TAXAS!$A$14,IF($B85="PARCELADO ATÉ 3X",$D85-($D85*TAXAS!$D$14))/3,IF($A85=TAXAS!$A$15,IF($B85="PARCELADO ATÉ 3X",$D85-($D85*TAXAS!$D$15))/3,IF($A85=TAXAS!$A$16,IF($B85="PARCELADO ATÉ 3X",$D85-($D85*TAXAS!$D$16))/3,IF($A85=TAXAS!$A$17,IF($B85="PARCELADO ATÉ 3X",$D85-($D85*TAXAS!$D$17))/3,IF($A85=TAXAS!$A$18,IF($B85="PARCELADO ATÉ 3X",$D85-($D85*TAXAS!$D$18))/3,IF($A85=TAXAS!$A$19,IF($B85="PARCELADO ATÉ 3X",$D85-($D85*TAXAS!$D$19))/3,IF($A85=TAXAS!$A$20,IF($B85="PARCELADO ATÉ 3X",$D85-($D85*TAXAS!$D$20))/3,IF($A85=TAXAS!$A$21,IF($B85="PARCELADO ATÉ 3X",$D85-($D85*TAXAS!$D$21))/3,IF($A85=TAXAS!$A$22,IF($B85="PARCELADO ATÉ 3X",$D85-($D85*TAXAS!$D$22))/3,IF($A85=TAXAS!$A$23,IF($B85="PARCELADO ATÉ 3X",$D85-($D85*TAXAS!$D$23))/3,IF($A85=TAXAS!$A$24,IF($B85="PARCELADO ATÉ 3X",$D85-($D85*TAXAS!$D$24))/3,IF($A85=TAXAS!$A$25,IF($B85="PARCELADO ATÉ 3X",$D85-($D85*TAXAS!$D$25))/3,IF($A85=TAXAS!$A$26,IF($B85="PARCELADO ATÉ 3X",$D85-($D85*TAXAS!$D$26))/3,IF($A85=TAXAS!$A$27,IF($B85="PARCELADO ATÉ 3X",$D85-($D85*TAXAS!$D$27))/3))))))))))))))))))))))))/1</f>
        <v>0</v>
      </c>
      <c r="H85" s="9">
        <f>IF($A85="VISA",IF($B85="PARCELADO ATÉ 6X",$D85-(D85*TAXAS!$E$4))/6,IF($A85="MASTER",IF($B85="PARCELADO ATÉ 6X",$D85-(D85*TAXAS!$E$5))/6,IF($A85="ELO",IF($B85="PARCELADO ATÉ 6X",$D85-(D85*TAXAS!$E$6))/6,IF($A85="HIPERCARD",IF($B85="PARCELADO ATÉ 6X",$D85-(D85*TAXAS!$E$7))/6,IF($A85="DINERS",IF($B85="PARCELADO ATÉ 6X",$D85-(D85*TAXAS!$E$8))/6,IF($A85="AMERICA EXPRESS",IF($B85="PARCELADO ATÉ 6X",$D85-(D85*TAXAS!$E$9))/6,IF($A85=TAXAS!$A$10,IF($B85="PARCELADO ATÉ 6X",$D85-($D85*TAXAS!$E$10))/6,IF($A85=TAXAS!$A$11,IF($B85="PARCELADO ATÉ 6X",$D85-($D85*TAXAS!$E$11))/6,IF($A85=TAXAS!$A$12,IF($B85="PARCELADO ATÉ 6X",$D85-($D85*TAXAS!$E$12))/6,IF($A85=TAXAS!$A$13,IF($B85="PARCELADO ATÉ 6X",$D85-($D85*TAXAS!$E$13))/6,IF($A85=TAXAS!$A$14,IF($B85="PARCELADO ATÉ 6X",$D85-($D85*TAXAS!$E$14))/6,IF($A85=TAXAS!$A$15,IF($B85="PARCELADO ATÉ 6X",$D85-($D85*TAXAS!$E$15))/6,IF($A85=TAXAS!$A$16,IF($B85="PARCELADO ATÉ 6X",$D85-($D85*TAXAS!$E$16))/6,IF($A85=TAXAS!$A$17,IF($B85="PARCELADO ATÉ 6X",$D85-($D85*TAXAS!$E$17))/6,IF($A85=TAXAS!$A$18,IF($B85="PARCELADO ATÉ 6X",$D85-($D85*TAXAS!$E$18))/6,IF($A85=TAXAS!$A$19,IF($B85="PARCELADO ATÉ 6X",$D85-($D85*TAXAS!$E$19))/6,IF($A85=TAXAS!$A$20,IF($B85="PARCELADO ATÉ 6X",$D85-($D85*TAXAS!$E$20))/6,IF($A85=TAXAS!$A$21,IF($B85="PARCELADO ATÉ 6X",$D85-($D85*TAXAS!$E$21))/6,IF($A85=TAXAS!$A$22,IF($B85="PARCELADO ATÉ 6X",$D85-($D85*TAXAS!$E$22))/6,IF($A85=TAXAS!$A$23,IF($B85="PARCELADO ATÉ 6X",$D85-($D85*TAXAS!$E$23))/6,IF($A85=TAXAS!$A$24,IF($B85="PARCELADO ATÉ 6X",$D85-($D85*TAXAS!$E$24))/6,IF($A85=TAXAS!$A$25,IF($B85="PARCELADO ATÉ 6X",$D85-($D85*TAXAS!$E$25))/6,IF($A85=TAXAS!$A$26,IF($B85="PARCELADO ATÉ 6X",$D85-($D85*TAXAS!$E$26))/6,IF($A85=TAXAS!$A$27,IF($B85="PARCELADO ATÉ 6X",$D85-($D85*TAXAS!$E$27))/6))))))))))))))))))))))))/1</f>
        <v>0</v>
      </c>
      <c r="I85" s="9">
        <f>IF($A85="VISA",IF($B85="PARCELADO ATÉ 12X",$D85-(D85*TAXAS!$F$4))/12,IF($A85="MASTER",IF($B85="PARCELADO ATÉ 12X",$D85-(D85*TAXAS!$F$5))/12,IF($A85="ELO",IF($B85="PARCELADO ATÉ 12X",$D85-(D85*TAXAS!$F$6))/12,IF($A85="HIPERCARD",IF($B85="PARCELADO ATÉ 12X",$D85-(D85*TAXAS!$F$7))/12,IF($A85="DINERS",IF($B85="PARCELADO ATÉ 12X",$D85-(D85*TAXAS!$F$8))/12,IF($A85="AMERICA EXPRESS",IF($B85="PARCELADO ATÉ 12X",$D85-(D85*TAXAS!$F$9))/12,IF($A85=TAXAS!$A$10,IF($B85="PARCELADO ATÉ 12X",$D85-($D85*TAXAS!$F$10))/12,IF($A85=TAXAS!$A$11,IF($B85="PARCELADO ATÉ 12X",$D85-($D85*TAXAS!$F$11))/12,IF($A85=TAXAS!$A$12,IF($B85="PARCELADO ATÉ 12X",$D85-($D85*TAXAS!$F$12))/12,IF($A85=TAXAS!$A$13,IF($B85="PARCELADO ATÉ 12X",$D85-($D85*TAXAS!$F$13))/12,IF($A85=TAXAS!$A$14,IF($B85="PARCELADO ATÉ 12X",$D85-($D85*TAXAS!$F$14))/12,IF($A85=TAXAS!$A$15,IF($B85="PARCELADO ATÉ 12X",$D85-($D85*TAXAS!$F$15))/12,IF($A85=TAXAS!$A$16,IF($B85="PARCELADO ATÉ 12X",$D85-($D85*TAXAS!$F$16))/12,IF($A85=TAXAS!$A$17,IF($B85="PARCELADO ATÉ 12X",$D85-($D85*TAXAS!$F$17))/12,IF($A85=TAXAS!$A$18,IF($B85="PARCELADO ATÉ 12X",$D85-($D85*TAXAS!$F$18))/12,IF($A85=TAXAS!$A$19,IF($B85="PARCELADO ATÉ 12X",$D85-($D85*TAXAS!$F$19))/12,IF($A85=TAXAS!$A$20,IF($B85="PARCELADO ATÉ 12X",$D85-($D85*TAXAS!$F$20))/12,IF($A85=TAXAS!$A$21,IF($B85="PARCELADO ATÉ 12X",$D85-($D85*TAXAS!$F$21))/12,IF($A85=TAXAS!$A$22,IF($B85="PARCELADO ATÉ 12X",$D85-($D85*TAXAS!$F$22))/12,IF($A85=TAXAS!$A$23,IF($B85="PARCELADO ATÉ 12X",$D85-($D85*TAXAS!$F$23))/12,IF($A85=TAXAS!$A$24,IF($B85="PARCELADO ATÉ 12X",$D85-($D85*TAXAS!$F$24))/12,IF($A85=TAXAS!$A$25,IF($B85="PARCELADO ATÉ 12X",$D85-($D85*TAXAS!$F$25))/12,IF($A85=TAXAS!$A$26,IF($B85="PARCELADO ATÉ 12X",$D85-($D85*TAXAS!$F$26))/12,IF($A85=TAXAS!$A$27,IF($B85="PARCELADO ATÉ 12X",$D85-($D85*TAXAS!$F$27))/12))))))))))))))))))))))))/1</f>
        <v>0</v>
      </c>
      <c r="J85" s="8">
        <f t="shared" si="0"/>
        <v>0</v>
      </c>
      <c r="K85" s="10" t="b">
        <f>IF($B85="PARCELADO ATÉ 3X",($D85-($D85*TAXAS!$D$4))-$J85)</f>
        <v>0</v>
      </c>
      <c r="L85" s="10" t="b">
        <f>IF($B85="PARCELADO ATÉ 6X",($D85-($D85*TAXAS!$E$4))-$J85)</f>
        <v>0</v>
      </c>
      <c r="M85" s="10" t="b">
        <f>IF($B85="PARCELADO ATÉ 12X",($D85-($D85*TAXAS!$F$4))-$J85)</f>
        <v>0</v>
      </c>
      <c r="N85" s="8">
        <f t="shared" si="1"/>
        <v>0</v>
      </c>
      <c r="O85" s="10">
        <f t="shared" si="2"/>
        <v>0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1:31" ht="15.75" customHeight="1" x14ac:dyDescent="0.2">
      <c r="A86" s="3"/>
      <c r="B86" s="5"/>
      <c r="C86" s="6"/>
      <c r="D86" s="42"/>
      <c r="E86" s="8">
        <f>IF($A86="VISA",IF($B86="DÉBITO",$D86-($D86*TAXAS!$B$4)),IF($A86="MASTER",IF($B86="DÉBITO",$D86-($D86*TAXAS!$B$5)),IF($A86="ELO", IF($B86="DÉBITO",$D86-($D86*TAXAS!$B$6)),IF($A86="HIPERCARD",IF($B86="DÉBITO",$D86-($D86*TAXAS!$B$7)),IF($A86="DINERS",IF($B86="DÉBITO",$D86-($D86*TAXAS!$B$8)),IF($A86="AMERICA EXPRESS",IF($B86="DÉBITO",$D86-($D86*TAXAS!$B$9)),IF($A86=TAXAS!$A$10,IF($B86="DÉBITO",$D86-($D86*TAXAS!$B$10)), IF($A86=TAXAS!$A$11,IF($B86="DÉBITO",$D86-($D86*TAXAS!$B$11)), IF($A86=TAXAS!$A$12,IF($B86="DÉBITO",$D86-($D86*TAXAS!$B$12)), IF($A86=TAXAS!$A$13,IF($B86="DÉBITO",$D86-($D86*TAXAS!$B$13)), IF($A86=TAXAS!$A$14,IF($B86="DÉBITO",$D86-($D86*TAXAS!$B$14)), IF($A86=TAXAS!$A$15,IF($B86="DÉBITO",$D86-($D86*TAXAS!$B$15)), IF($A86=TAXAS!$A$16,IF($B86="DÉBITO",$D86-($D86*TAXAS!$B$16)), IF($A86=TAXAS!$A$17,IF($B86="DÉBITO",$D86-($D86*TAXAS!$B$17)), IF($A86=TAXAS!$A$18,IF($B86="DÉBITO",$D86-($D86*TAXAS!$B$18)), IF($A86=TAXAS!$A$19,IF($B86="DÉBITO",$D86-($D86*TAXAS!$B$19)), IF($A86=TAXAS!$A$20,IF($B86="DÉBITO",$D86-($D86*TAXAS!$B$20)), IF($A86=TAXAS!$A$21,IF($B86="DÉBITO",$D86-($D86*TAXAS!$B$21)), IF($A86=TAXAS!$A$22,IF($B86="DÉBITO",$D86-($D86*TAXAS!$B$22)), IF($A86=TAXAS!$A$23,IF($B86="DÉBITO",$D86-($D86*TAXAS!$B$23)), IF($A86=TAXAS!$A$24,IF($B86="DÉBITO",$D86-($D86*TAXAS!$B$24)), IF($A86=TAXAS!$A$25,IF($B86="DÉBITO",$D86-($D86*TAXAS!$B$25)), IF($A86=TAXAS!$A$26,IF($B86="DÉBITO",$D86-($D86*TAXAS!$B$26)), IF($A86=TAXAS!$A$27,IF($B86="DÉBITO",$D86-($D86*TAXAS!$B$27))))))))))))))))))))))))))/1</f>
        <v>0</v>
      </c>
      <c r="F86" s="8">
        <f>IF($A86="VISA",IF($B86="CRÉDITO",$D86-($D86*TAXAS!$C$4)),IF($A86="MASTER",IF($B86="CRÉDITO",$D86-($D86*TAXAS!$C$5)),IF($A86="ELO", IF($B86="CRÉDITO",$D86-($D86*TAXAS!$C$6)),IF($A86="HIPERCARD",IF($B86="CRÉDITO",$D86-($D86*TAXAS!$C$7)),IF($A86="DINERS",IF($B86="CRÉDITO",$D86-($D86*TAXAS!$C$8)),IF($A86="AMERICA EXPRESS",IF($B86="CRÉDITO",$D86-($D86*TAXAS!$C$9)),IF($A86=TAXAS!$A$10,IF($B86="CRÉDITO",$D86-($D86*TAXAS!$C$10)), IF($A86=TAXAS!$A$11,IF($B86="CRÉDITO",$D86-($D86*TAXAS!$C$11)), IF($A86=TAXAS!$A$12,IF($B86="CRÉDITO",$D86-($D86*TAXAS!$C$12)), IF($A86=TAXAS!$A$13,IF($B86="CRÉDITO",$D86-($D86*TAXAS!$C$13)), IF($A86=TAXAS!$A$14,IF($B86="CRÉDITO",$D86-($D86*TAXAS!$C$14)), IF($A86=TAXAS!$A$15,IF($B86="CRÉDITO",$D86-($D86*TAXAS!$C$15)), IF($A86=TAXAS!$A$16,IF($B86="CRÉDITO",$D86-($D86*TAXAS!$C$16)), IF($A86=TAXAS!$A$17,IF($B86="CRÉDITO",$D86-($D86*TAXAS!$C$17)), IF($A86=TAXAS!$A$18,IF($B86="CRÉDITO",$D86-($D86*TAXAS!$C$18)), IF($A86=TAXAS!$A$19,IF($B86="CRÉDITO",$D86-($D86*TAXAS!$C$19)), IF($A86=TAXAS!$A$20,IF($B86="CRÉDITO",$D86-($D86*TAXAS!$C$20)), IF($A86=TAXAS!$A$21,IF($B86="CRÉDITO",$D86-($D86*TAXAS!$C$21)), IF($A86=TAXAS!$A$22,IF($B86="CRÉDITO",$D86-($D86*TAXAS!$C$22)), IF($A86=TAXAS!$A$23,IF($B86="CRÉDITO",$D86-($D86*TAXAS!$C$23)), IF($A86=TAXAS!$A$24,IF($B86="CRÉDITO",$D86-($D86*TAXAS!$C$24)), IF($A86=TAXAS!$A$25,IF($B86="CRÉDITO",$D86-($D86*TAXAS!$C$25)), IF($A86=TAXAS!$A$26,IF($B86="CRÉDITO",$D86-($D86*TAXAS!$C$26)), IF($A86=TAXAS!$A$27,IF($B86="CRÉDITO",$D86-($D86*TAXAS!$C$27))))))))))))))))))))))))))/1</f>
        <v>0</v>
      </c>
      <c r="G86" s="9">
        <f>IF($A86="VISA",IF($B86="PARCELADO ATÉ 3X",$D86-(D86*TAXAS!$D$4))/3,IF($A86="MASTER",IF($B86="PARCELADO ATÉ 3X",$D86-(D86*TAXAS!$D$5))/3,IF($A86="ELO",IF($B86="PARCELADO ATÉ 3X",$D86-(D86*TAXAS!$D$6))/3,IF($A86="HIPERCARD",IF($B86="PARCELADO ATÉ 3X",$D86-(D86*TAXAS!$D$7))/3,IF($A86="DINERS",IF($B86="PARCELADO ATÉ 3X",$D86-(D86*TAXAS!$D$8))/3,IF($A86="AMERICA EXPRESS",IF($B86="PARCELADO ATÉ 3X",$D86-(D86*TAXAS!$D$9))/3,IF($A86=TAXAS!$A$10,IF($B86="PARCELADO ATÉ 3X",$D86-($D86*TAXAS!$D$10))/3,IF($A86=TAXAS!$A$11,IF($B86="PARCELADO ATÉ 3X",$D86-($D86*TAXAS!$D$11))/3,IF($A86=TAXAS!$A$12,IF($B86="PARCELADO ATÉ 3X",$D86-($D86*TAXAS!$D$12))/3,IF($A86=TAXAS!$A$13,IF($B86="PARCELADO ATÉ 3X",$D86-($D86*TAXAS!$D$13))/3,IF($A86=TAXAS!$A$14,IF($B86="PARCELADO ATÉ 3X",$D86-($D86*TAXAS!$D$14))/3,IF($A86=TAXAS!$A$15,IF($B86="PARCELADO ATÉ 3X",$D86-($D86*TAXAS!$D$15))/3,IF($A86=TAXAS!$A$16,IF($B86="PARCELADO ATÉ 3X",$D86-($D86*TAXAS!$D$16))/3,IF($A86=TAXAS!$A$17,IF($B86="PARCELADO ATÉ 3X",$D86-($D86*TAXAS!$D$17))/3,IF($A86=TAXAS!$A$18,IF($B86="PARCELADO ATÉ 3X",$D86-($D86*TAXAS!$D$18))/3,IF($A86=TAXAS!$A$19,IF($B86="PARCELADO ATÉ 3X",$D86-($D86*TAXAS!$D$19))/3,IF($A86=TAXAS!$A$20,IF($B86="PARCELADO ATÉ 3X",$D86-($D86*TAXAS!$D$20))/3,IF($A86=TAXAS!$A$21,IF($B86="PARCELADO ATÉ 3X",$D86-($D86*TAXAS!$D$21))/3,IF($A86=TAXAS!$A$22,IF($B86="PARCELADO ATÉ 3X",$D86-($D86*TAXAS!$D$22))/3,IF($A86=TAXAS!$A$23,IF($B86="PARCELADO ATÉ 3X",$D86-($D86*TAXAS!$D$23))/3,IF($A86=TAXAS!$A$24,IF($B86="PARCELADO ATÉ 3X",$D86-($D86*TAXAS!$D$24))/3,IF($A86=TAXAS!$A$25,IF($B86="PARCELADO ATÉ 3X",$D86-($D86*TAXAS!$D$25))/3,IF($A86=TAXAS!$A$26,IF($B86="PARCELADO ATÉ 3X",$D86-($D86*TAXAS!$D$26))/3,IF($A86=TAXAS!$A$27,IF($B86="PARCELADO ATÉ 3X",$D86-($D86*TAXAS!$D$27))/3))))))))))))))))))))))))/1</f>
        <v>0</v>
      </c>
      <c r="H86" s="9">
        <f>IF($A86="VISA",IF($B86="PARCELADO ATÉ 6X",$D86-(D86*TAXAS!$E$4))/6,IF($A86="MASTER",IF($B86="PARCELADO ATÉ 6X",$D86-(D86*TAXAS!$E$5))/6,IF($A86="ELO",IF($B86="PARCELADO ATÉ 6X",$D86-(D86*TAXAS!$E$6))/6,IF($A86="HIPERCARD",IF($B86="PARCELADO ATÉ 6X",$D86-(D86*TAXAS!$E$7))/6,IF($A86="DINERS",IF($B86="PARCELADO ATÉ 6X",$D86-(D86*TAXAS!$E$8))/6,IF($A86="AMERICA EXPRESS",IF($B86="PARCELADO ATÉ 6X",$D86-(D86*TAXAS!$E$9))/6,IF($A86=TAXAS!$A$10,IF($B86="PARCELADO ATÉ 6X",$D86-($D86*TAXAS!$E$10))/6,IF($A86=TAXAS!$A$11,IF($B86="PARCELADO ATÉ 6X",$D86-($D86*TAXAS!$E$11))/6,IF($A86=TAXAS!$A$12,IF($B86="PARCELADO ATÉ 6X",$D86-($D86*TAXAS!$E$12))/6,IF($A86=TAXAS!$A$13,IF($B86="PARCELADO ATÉ 6X",$D86-($D86*TAXAS!$E$13))/6,IF($A86=TAXAS!$A$14,IF($B86="PARCELADO ATÉ 6X",$D86-($D86*TAXAS!$E$14))/6,IF($A86=TAXAS!$A$15,IF($B86="PARCELADO ATÉ 6X",$D86-($D86*TAXAS!$E$15))/6,IF($A86=TAXAS!$A$16,IF($B86="PARCELADO ATÉ 6X",$D86-($D86*TAXAS!$E$16))/6,IF($A86=TAXAS!$A$17,IF($B86="PARCELADO ATÉ 6X",$D86-($D86*TAXAS!$E$17))/6,IF($A86=TAXAS!$A$18,IF($B86="PARCELADO ATÉ 6X",$D86-($D86*TAXAS!$E$18))/6,IF($A86=TAXAS!$A$19,IF($B86="PARCELADO ATÉ 6X",$D86-($D86*TAXAS!$E$19))/6,IF($A86=TAXAS!$A$20,IF($B86="PARCELADO ATÉ 6X",$D86-($D86*TAXAS!$E$20))/6,IF($A86=TAXAS!$A$21,IF($B86="PARCELADO ATÉ 6X",$D86-($D86*TAXAS!$E$21))/6,IF($A86=TAXAS!$A$22,IF($B86="PARCELADO ATÉ 6X",$D86-($D86*TAXAS!$E$22))/6,IF($A86=TAXAS!$A$23,IF($B86="PARCELADO ATÉ 6X",$D86-($D86*TAXAS!$E$23))/6,IF($A86=TAXAS!$A$24,IF($B86="PARCELADO ATÉ 6X",$D86-($D86*TAXAS!$E$24))/6,IF($A86=TAXAS!$A$25,IF($B86="PARCELADO ATÉ 6X",$D86-($D86*TAXAS!$E$25))/6,IF($A86=TAXAS!$A$26,IF($B86="PARCELADO ATÉ 6X",$D86-($D86*TAXAS!$E$26))/6,IF($A86=TAXAS!$A$27,IF($B86="PARCELADO ATÉ 6X",$D86-($D86*TAXAS!$E$27))/6))))))))))))))))))))))))/1</f>
        <v>0</v>
      </c>
      <c r="I86" s="9">
        <f>IF($A86="VISA",IF($B86="PARCELADO ATÉ 12X",$D86-(D86*TAXAS!$F$4))/12,IF($A86="MASTER",IF($B86="PARCELADO ATÉ 12X",$D86-(D86*TAXAS!$F$5))/12,IF($A86="ELO",IF($B86="PARCELADO ATÉ 12X",$D86-(D86*TAXAS!$F$6))/12,IF($A86="HIPERCARD",IF($B86="PARCELADO ATÉ 12X",$D86-(D86*TAXAS!$F$7))/12,IF($A86="DINERS",IF($B86="PARCELADO ATÉ 12X",$D86-(D86*TAXAS!$F$8))/12,IF($A86="AMERICA EXPRESS",IF($B86="PARCELADO ATÉ 12X",$D86-(D86*TAXAS!$F$9))/12,IF($A86=TAXAS!$A$10,IF($B86="PARCELADO ATÉ 12X",$D86-($D86*TAXAS!$F$10))/12,IF($A86=TAXAS!$A$11,IF($B86="PARCELADO ATÉ 12X",$D86-($D86*TAXAS!$F$11))/12,IF($A86=TAXAS!$A$12,IF($B86="PARCELADO ATÉ 12X",$D86-($D86*TAXAS!$F$12))/12,IF($A86=TAXAS!$A$13,IF($B86="PARCELADO ATÉ 12X",$D86-($D86*TAXAS!$F$13))/12,IF($A86=TAXAS!$A$14,IF($B86="PARCELADO ATÉ 12X",$D86-($D86*TAXAS!$F$14))/12,IF($A86=TAXAS!$A$15,IF($B86="PARCELADO ATÉ 12X",$D86-($D86*TAXAS!$F$15))/12,IF($A86=TAXAS!$A$16,IF($B86="PARCELADO ATÉ 12X",$D86-($D86*TAXAS!$F$16))/12,IF($A86=TAXAS!$A$17,IF($B86="PARCELADO ATÉ 12X",$D86-($D86*TAXAS!$F$17))/12,IF($A86=TAXAS!$A$18,IF($B86="PARCELADO ATÉ 12X",$D86-($D86*TAXAS!$F$18))/12,IF($A86=TAXAS!$A$19,IF($B86="PARCELADO ATÉ 12X",$D86-($D86*TAXAS!$F$19))/12,IF($A86=TAXAS!$A$20,IF($B86="PARCELADO ATÉ 12X",$D86-($D86*TAXAS!$F$20))/12,IF($A86=TAXAS!$A$21,IF($B86="PARCELADO ATÉ 12X",$D86-($D86*TAXAS!$F$21))/12,IF($A86=TAXAS!$A$22,IF($B86="PARCELADO ATÉ 12X",$D86-($D86*TAXAS!$F$22))/12,IF($A86=TAXAS!$A$23,IF($B86="PARCELADO ATÉ 12X",$D86-($D86*TAXAS!$F$23))/12,IF($A86=TAXAS!$A$24,IF($B86="PARCELADO ATÉ 12X",$D86-($D86*TAXAS!$F$24))/12,IF($A86=TAXAS!$A$25,IF($B86="PARCELADO ATÉ 12X",$D86-($D86*TAXAS!$F$25))/12,IF($A86=TAXAS!$A$26,IF($B86="PARCELADO ATÉ 12X",$D86-($D86*TAXAS!$F$26))/12,IF($A86=TAXAS!$A$27,IF($B86="PARCELADO ATÉ 12X",$D86-($D86*TAXAS!$F$27))/12))))))))))))))))))))))))/1</f>
        <v>0</v>
      </c>
      <c r="J86" s="8">
        <f t="shared" si="0"/>
        <v>0</v>
      </c>
      <c r="K86" s="10" t="b">
        <f>IF($B86="PARCELADO ATÉ 3X",($D86-($D86*TAXAS!$D$4))-$J86)</f>
        <v>0</v>
      </c>
      <c r="L86" s="10" t="b">
        <f>IF($B86="PARCELADO ATÉ 6X",($D86-($D86*TAXAS!$E$4))-$J86)</f>
        <v>0</v>
      </c>
      <c r="M86" s="10" t="b">
        <f>IF($B86="PARCELADO ATÉ 12X",($D86-($D86*TAXAS!$F$4))-$J86)</f>
        <v>0</v>
      </c>
      <c r="N86" s="8">
        <f t="shared" si="1"/>
        <v>0</v>
      </c>
      <c r="O86" s="10">
        <f t="shared" si="2"/>
        <v>0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1:31" ht="15.75" customHeight="1" x14ac:dyDescent="0.2">
      <c r="A87" s="3"/>
      <c r="B87" s="5"/>
      <c r="C87" s="6"/>
      <c r="D87" s="42"/>
      <c r="E87" s="8">
        <f>IF($A87="VISA",IF($B87="DÉBITO",$D87-($D87*TAXAS!$B$4)),IF($A87="MASTER",IF($B87="DÉBITO",$D87-($D87*TAXAS!$B$5)),IF($A87="ELO", IF($B87="DÉBITO",$D87-($D87*TAXAS!$B$6)),IF($A87="HIPERCARD",IF($B87="DÉBITO",$D87-($D87*TAXAS!$B$7)),IF($A87="DINERS",IF($B87="DÉBITO",$D87-($D87*TAXAS!$B$8)),IF($A87="AMERICA EXPRESS",IF($B87="DÉBITO",$D87-($D87*TAXAS!$B$9)),IF($A87=TAXAS!$A$10,IF($B87="DÉBITO",$D87-($D87*TAXAS!$B$10)), IF($A87=TAXAS!$A$11,IF($B87="DÉBITO",$D87-($D87*TAXAS!$B$11)), IF($A87=TAXAS!$A$12,IF($B87="DÉBITO",$D87-($D87*TAXAS!$B$12)), IF($A87=TAXAS!$A$13,IF($B87="DÉBITO",$D87-($D87*TAXAS!$B$13)), IF($A87=TAXAS!$A$14,IF($B87="DÉBITO",$D87-($D87*TAXAS!$B$14)), IF($A87=TAXAS!$A$15,IF($B87="DÉBITO",$D87-($D87*TAXAS!$B$15)), IF($A87=TAXAS!$A$16,IF($B87="DÉBITO",$D87-($D87*TAXAS!$B$16)), IF($A87=TAXAS!$A$17,IF($B87="DÉBITO",$D87-($D87*TAXAS!$B$17)), IF($A87=TAXAS!$A$18,IF($B87="DÉBITO",$D87-($D87*TAXAS!$B$18)), IF($A87=TAXAS!$A$19,IF($B87="DÉBITO",$D87-($D87*TAXAS!$B$19)), IF($A87=TAXAS!$A$20,IF($B87="DÉBITO",$D87-($D87*TAXAS!$B$20)), IF($A87=TAXAS!$A$21,IF($B87="DÉBITO",$D87-($D87*TAXAS!$B$21)), IF($A87=TAXAS!$A$22,IF($B87="DÉBITO",$D87-($D87*TAXAS!$B$22)), IF($A87=TAXAS!$A$23,IF($B87="DÉBITO",$D87-($D87*TAXAS!$B$23)), IF($A87=TAXAS!$A$24,IF($B87="DÉBITO",$D87-($D87*TAXAS!$B$24)), IF($A87=TAXAS!$A$25,IF($B87="DÉBITO",$D87-($D87*TAXAS!$B$25)), IF($A87=TAXAS!$A$26,IF($B87="DÉBITO",$D87-($D87*TAXAS!$B$26)), IF($A87=TAXAS!$A$27,IF($B87="DÉBITO",$D87-($D87*TAXAS!$B$27))))))))))))))))))))))))))/1</f>
        <v>0</v>
      </c>
      <c r="F87" s="8">
        <f>IF($A87="VISA",IF($B87="CRÉDITO",$D87-($D87*TAXAS!$C$4)),IF($A87="MASTER",IF($B87="CRÉDITO",$D87-($D87*TAXAS!$C$5)),IF($A87="ELO", IF($B87="CRÉDITO",$D87-($D87*TAXAS!$C$6)),IF($A87="HIPERCARD",IF($B87="CRÉDITO",$D87-($D87*TAXAS!$C$7)),IF($A87="DINERS",IF($B87="CRÉDITO",$D87-($D87*TAXAS!$C$8)),IF($A87="AMERICA EXPRESS",IF($B87="CRÉDITO",$D87-($D87*TAXAS!$C$9)),IF($A87=TAXAS!$A$10,IF($B87="CRÉDITO",$D87-($D87*TAXAS!$C$10)), IF($A87=TAXAS!$A$11,IF($B87="CRÉDITO",$D87-($D87*TAXAS!$C$11)), IF($A87=TAXAS!$A$12,IF($B87="CRÉDITO",$D87-($D87*TAXAS!$C$12)), IF($A87=TAXAS!$A$13,IF($B87="CRÉDITO",$D87-($D87*TAXAS!$C$13)), IF($A87=TAXAS!$A$14,IF($B87="CRÉDITO",$D87-($D87*TAXAS!$C$14)), IF($A87=TAXAS!$A$15,IF($B87="CRÉDITO",$D87-($D87*TAXAS!$C$15)), IF($A87=TAXAS!$A$16,IF($B87="CRÉDITO",$D87-($D87*TAXAS!$C$16)), IF($A87=TAXAS!$A$17,IF($B87="CRÉDITO",$D87-($D87*TAXAS!$C$17)), IF($A87=TAXAS!$A$18,IF($B87="CRÉDITO",$D87-($D87*TAXAS!$C$18)), IF($A87=TAXAS!$A$19,IF($B87="CRÉDITO",$D87-($D87*TAXAS!$C$19)), IF($A87=TAXAS!$A$20,IF($B87="CRÉDITO",$D87-($D87*TAXAS!$C$20)), IF($A87=TAXAS!$A$21,IF($B87="CRÉDITO",$D87-($D87*TAXAS!$C$21)), IF($A87=TAXAS!$A$22,IF($B87="CRÉDITO",$D87-($D87*TAXAS!$C$22)), IF($A87=TAXAS!$A$23,IF($B87="CRÉDITO",$D87-($D87*TAXAS!$C$23)), IF($A87=TAXAS!$A$24,IF($B87="CRÉDITO",$D87-($D87*TAXAS!$C$24)), IF($A87=TAXAS!$A$25,IF($B87="CRÉDITO",$D87-($D87*TAXAS!$C$25)), IF($A87=TAXAS!$A$26,IF($B87="CRÉDITO",$D87-($D87*TAXAS!$C$26)), IF($A87=TAXAS!$A$27,IF($B87="CRÉDITO",$D87-($D87*TAXAS!$C$27))))))))))))))))))))))))))/1</f>
        <v>0</v>
      </c>
      <c r="G87" s="9">
        <f>IF($A87="VISA",IF($B87="PARCELADO ATÉ 3X",$D87-(D87*TAXAS!$D$4))/3,IF($A87="MASTER",IF($B87="PARCELADO ATÉ 3X",$D87-(D87*TAXAS!$D$5))/3,IF($A87="ELO",IF($B87="PARCELADO ATÉ 3X",$D87-(D87*TAXAS!$D$6))/3,IF($A87="HIPERCARD",IF($B87="PARCELADO ATÉ 3X",$D87-(D87*TAXAS!$D$7))/3,IF($A87="DINERS",IF($B87="PARCELADO ATÉ 3X",$D87-(D87*TAXAS!$D$8))/3,IF($A87="AMERICA EXPRESS",IF($B87="PARCELADO ATÉ 3X",$D87-(D87*TAXAS!$D$9))/3,IF($A87=TAXAS!$A$10,IF($B87="PARCELADO ATÉ 3X",$D87-($D87*TAXAS!$D$10))/3,IF($A87=TAXAS!$A$11,IF($B87="PARCELADO ATÉ 3X",$D87-($D87*TAXAS!$D$11))/3,IF($A87=TAXAS!$A$12,IF($B87="PARCELADO ATÉ 3X",$D87-($D87*TAXAS!$D$12))/3,IF($A87=TAXAS!$A$13,IF($B87="PARCELADO ATÉ 3X",$D87-($D87*TAXAS!$D$13))/3,IF($A87=TAXAS!$A$14,IF($B87="PARCELADO ATÉ 3X",$D87-($D87*TAXAS!$D$14))/3,IF($A87=TAXAS!$A$15,IF($B87="PARCELADO ATÉ 3X",$D87-($D87*TAXAS!$D$15))/3,IF($A87=TAXAS!$A$16,IF($B87="PARCELADO ATÉ 3X",$D87-($D87*TAXAS!$D$16))/3,IF($A87=TAXAS!$A$17,IF($B87="PARCELADO ATÉ 3X",$D87-($D87*TAXAS!$D$17))/3,IF($A87=TAXAS!$A$18,IF($B87="PARCELADO ATÉ 3X",$D87-($D87*TAXAS!$D$18))/3,IF($A87=TAXAS!$A$19,IF($B87="PARCELADO ATÉ 3X",$D87-($D87*TAXAS!$D$19))/3,IF($A87=TAXAS!$A$20,IF($B87="PARCELADO ATÉ 3X",$D87-($D87*TAXAS!$D$20))/3,IF($A87=TAXAS!$A$21,IF($B87="PARCELADO ATÉ 3X",$D87-($D87*TAXAS!$D$21))/3,IF($A87=TAXAS!$A$22,IF($B87="PARCELADO ATÉ 3X",$D87-($D87*TAXAS!$D$22))/3,IF($A87=TAXAS!$A$23,IF($B87="PARCELADO ATÉ 3X",$D87-($D87*TAXAS!$D$23))/3,IF($A87=TAXAS!$A$24,IF($B87="PARCELADO ATÉ 3X",$D87-($D87*TAXAS!$D$24))/3,IF($A87=TAXAS!$A$25,IF($B87="PARCELADO ATÉ 3X",$D87-($D87*TAXAS!$D$25))/3,IF($A87=TAXAS!$A$26,IF($B87="PARCELADO ATÉ 3X",$D87-($D87*TAXAS!$D$26))/3,IF($A87=TAXAS!$A$27,IF($B87="PARCELADO ATÉ 3X",$D87-($D87*TAXAS!$D$27))/3))))))))))))))))))))))))/1</f>
        <v>0</v>
      </c>
      <c r="H87" s="9">
        <f>IF($A87="VISA",IF($B87="PARCELADO ATÉ 6X",$D87-(D87*TAXAS!$E$4))/6,IF($A87="MASTER",IF($B87="PARCELADO ATÉ 6X",$D87-(D87*TAXAS!$E$5))/6,IF($A87="ELO",IF($B87="PARCELADO ATÉ 6X",$D87-(D87*TAXAS!$E$6))/6,IF($A87="HIPERCARD",IF($B87="PARCELADO ATÉ 6X",$D87-(D87*TAXAS!$E$7))/6,IF($A87="DINERS",IF($B87="PARCELADO ATÉ 6X",$D87-(D87*TAXAS!$E$8))/6,IF($A87="AMERICA EXPRESS",IF($B87="PARCELADO ATÉ 6X",$D87-(D87*TAXAS!$E$9))/6,IF($A87=TAXAS!$A$10,IF($B87="PARCELADO ATÉ 6X",$D87-($D87*TAXAS!$E$10))/6,IF($A87=TAXAS!$A$11,IF($B87="PARCELADO ATÉ 6X",$D87-($D87*TAXAS!$E$11))/6,IF($A87=TAXAS!$A$12,IF($B87="PARCELADO ATÉ 6X",$D87-($D87*TAXAS!$E$12))/6,IF($A87=TAXAS!$A$13,IF($B87="PARCELADO ATÉ 6X",$D87-($D87*TAXAS!$E$13))/6,IF($A87=TAXAS!$A$14,IF($B87="PARCELADO ATÉ 6X",$D87-($D87*TAXAS!$E$14))/6,IF($A87=TAXAS!$A$15,IF($B87="PARCELADO ATÉ 6X",$D87-($D87*TAXAS!$E$15))/6,IF($A87=TAXAS!$A$16,IF($B87="PARCELADO ATÉ 6X",$D87-($D87*TAXAS!$E$16))/6,IF($A87=TAXAS!$A$17,IF($B87="PARCELADO ATÉ 6X",$D87-($D87*TAXAS!$E$17))/6,IF($A87=TAXAS!$A$18,IF($B87="PARCELADO ATÉ 6X",$D87-($D87*TAXAS!$E$18))/6,IF($A87=TAXAS!$A$19,IF($B87="PARCELADO ATÉ 6X",$D87-($D87*TAXAS!$E$19))/6,IF($A87=TAXAS!$A$20,IF($B87="PARCELADO ATÉ 6X",$D87-($D87*TAXAS!$E$20))/6,IF($A87=TAXAS!$A$21,IF($B87="PARCELADO ATÉ 6X",$D87-($D87*TAXAS!$E$21))/6,IF($A87=TAXAS!$A$22,IF($B87="PARCELADO ATÉ 6X",$D87-($D87*TAXAS!$E$22))/6,IF($A87=TAXAS!$A$23,IF($B87="PARCELADO ATÉ 6X",$D87-($D87*TAXAS!$E$23))/6,IF($A87=TAXAS!$A$24,IF($B87="PARCELADO ATÉ 6X",$D87-($D87*TAXAS!$E$24))/6,IF($A87=TAXAS!$A$25,IF($B87="PARCELADO ATÉ 6X",$D87-($D87*TAXAS!$E$25))/6,IF($A87=TAXAS!$A$26,IF($B87="PARCELADO ATÉ 6X",$D87-($D87*TAXAS!$E$26))/6,IF($A87=TAXAS!$A$27,IF($B87="PARCELADO ATÉ 6X",$D87-($D87*TAXAS!$E$27))/6))))))))))))))))))))))))/1</f>
        <v>0</v>
      </c>
      <c r="I87" s="9">
        <f>IF($A87="VISA",IF($B87="PARCELADO ATÉ 12X",$D87-(D87*TAXAS!$F$4))/12,IF($A87="MASTER",IF($B87="PARCELADO ATÉ 12X",$D87-(D87*TAXAS!$F$5))/12,IF($A87="ELO",IF($B87="PARCELADO ATÉ 12X",$D87-(D87*TAXAS!$F$6))/12,IF($A87="HIPERCARD",IF($B87="PARCELADO ATÉ 12X",$D87-(D87*TAXAS!$F$7))/12,IF($A87="DINERS",IF($B87="PARCELADO ATÉ 12X",$D87-(D87*TAXAS!$F$8))/12,IF($A87="AMERICA EXPRESS",IF($B87="PARCELADO ATÉ 12X",$D87-(D87*TAXAS!$F$9))/12,IF($A87=TAXAS!$A$10,IF($B87="PARCELADO ATÉ 12X",$D87-($D87*TAXAS!$F$10))/12,IF($A87=TAXAS!$A$11,IF($B87="PARCELADO ATÉ 12X",$D87-($D87*TAXAS!$F$11))/12,IF($A87=TAXAS!$A$12,IF($B87="PARCELADO ATÉ 12X",$D87-($D87*TAXAS!$F$12))/12,IF($A87=TAXAS!$A$13,IF($B87="PARCELADO ATÉ 12X",$D87-($D87*TAXAS!$F$13))/12,IF($A87=TAXAS!$A$14,IF($B87="PARCELADO ATÉ 12X",$D87-($D87*TAXAS!$F$14))/12,IF($A87=TAXAS!$A$15,IF($B87="PARCELADO ATÉ 12X",$D87-($D87*TAXAS!$F$15))/12,IF($A87=TAXAS!$A$16,IF($B87="PARCELADO ATÉ 12X",$D87-($D87*TAXAS!$F$16))/12,IF($A87=TAXAS!$A$17,IF($B87="PARCELADO ATÉ 12X",$D87-($D87*TAXAS!$F$17))/12,IF($A87=TAXAS!$A$18,IF($B87="PARCELADO ATÉ 12X",$D87-($D87*TAXAS!$F$18))/12,IF($A87=TAXAS!$A$19,IF($B87="PARCELADO ATÉ 12X",$D87-($D87*TAXAS!$F$19))/12,IF($A87=TAXAS!$A$20,IF($B87="PARCELADO ATÉ 12X",$D87-($D87*TAXAS!$F$20))/12,IF($A87=TAXAS!$A$21,IF($B87="PARCELADO ATÉ 12X",$D87-($D87*TAXAS!$F$21))/12,IF($A87=TAXAS!$A$22,IF($B87="PARCELADO ATÉ 12X",$D87-($D87*TAXAS!$F$22))/12,IF($A87=TAXAS!$A$23,IF($B87="PARCELADO ATÉ 12X",$D87-($D87*TAXAS!$F$23))/12,IF($A87=TAXAS!$A$24,IF($B87="PARCELADO ATÉ 12X",$D87-($D87*TAXAS!$F$24))/12,IF($A87=TAXAS!$A$25,IF($B87="PARCELADO ATÉ 12X",$D87-($D87*TAXAS!$F$25))/12,IF($A87=TAXAS!$A$26,IF($B87="PARCELADO ATÉ 12X",$D87-($D87*TAXAS!$F$26))/12,IF($A87=TAXAS!$A$27,IF($B87="PARCELADO ATÉ 12X",$D87-($D87*TAXAS!$F$27))/12))))))))))))))))))))))))/1</f>
        <v>0</v>
      </c>
      <c r="J87" s="8">
        <f t="shared" si="0"/>
        <v>0</v>
      </c>
      <c r="K87" s="10" t="b">
        <f>IF($B87="PARCELADO ATÉ 3X",($D87-($D87*TAXAS!$D$4))-$J87)</f>
        <v>0</v>
      </c>
      <c r="L87" s="10" t="b">
        <f>IF($B87="PARCELADO ATÉ 6X",($D87-($D87*TAXAS!$E$4))-$J87)</f>
        <v>0</v>
      </c>
      <c r="M87" s="10" t="b">
        <f>IF($B87="PARCELADO ATÉ 12X",($D87-($D87*TAXAS!$F$4))-$J87)</f>
        <v>0</v>
      </c>
      <c r="N87" s="8">
        <f t="shared" si="1"/>
        <v>0</v>
      </c>
      <c r="O87" s="10">
        <f t="shared" si="2"/>
        <v>0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1:31" ht="15.75" customHeight="1" x14ac:dyDescent="0.2">
      <c r="A88" s="3"/>
      <c r="B88" s="5"/>
      <c r="C88" s="6"/>
      <c r="D88" s="42"/>
      <c r="E88" s="8">
        <f>IF($A88="VISA",IF($B88="DÉBITO",$D88-($D88*TAXAS!$B$4)),IF($A88="MASTER",IF($B88="DÉBITO",$D88-($D88*TAXAS!$B$5)),IF($A88="ELO", IF($B88="DÉBITO",$D88-($D88*TAXAS!$B$6)),IF($A88="HIPERCARD",IF($B88="DÉBITO",$D88-($D88*TAXAS!$B$7)),IF($A88="DINERS",IF($B88="DÉBITO",$D88-($D88*TAXAS!$B$8)),IF($A88="AMERICA EXPRESS",IF($B88="DÉBITO",$D88-($D88*TAXAS!$B$9)),IF($A88=TAXAS!$A$10,IF($B88="DÉBITO",$D88-($D88*TAXAS!$B$10)), IF($A88=TAXAS!$A$11,IF($B88="DÉBITO",$D88-($D88*TAXAS!$B$11)), IF($A88=TAXAS!$A$12,IF($B88="DÉBITO",$D88-($D88*TAXAS!$B$12)), IF($A88=TAXAS!$A$13,IF($B88="DÉBITO",$D88-($D88*TAXAS!$B$13)), IF($A88=TAXAS!$A$14,IF($B88="DÉBITO",$D88-($D88*TAXAS!$B$14)), IF($A88=TAXAS!$A$15,IF($B88="DÉBITO",$D88-($D88*TAXAS!$B$15)), IF($A88=TAXAS!$A$16,IF($B88="DÉBITO",$D88-($D88*TAXAS!$B$16)), IF($A88=TAXAS!$A$17,IF($B88="DÉBITO",$D88-($D88*TAXAS!$B$17)), IF($A88=TAXAS!$A$18,IF($B88="DÉBITO",$D88-($D88*TAXAS!$B$18)), IF($A88=TAXAS!$A$19,IF($B88="DÉBITO",$D88-($D88*TAXAS!$B$19)), IF($A88=TAXAS!$A$20,IF($B88="DÉBITO",$D88-($D88*TAXAS!$B$20)), IF($A88=TAXAS!$A$21,IF($B88="DÉBITO",$D88-($D88*TAXAS!$B$21)), IF($A88=TAXAS!$A$22,IF($B88="DÉBITO",$D88-($D88*TAXAS!$B$22)), IF($A88=TAXAS!$A$23,IF($B88="DÉBITO",$D88-($D88*TAXAS!$B$23)), IF($A88=TAXAS!$A$24,IF($B88="DÉBITO",$D88-($D88*TAXAS!$B$24)), IF($A88=TAXAS!$A$25,IF($B88="DÉBITO",$D88-($D88*TAXAS!$B$25)), IF($A88=TAXAS!$A$26,IF($B88="DÉBITO",$D88-($D88*TAXAS!$B$26)), IF($A88=TAXAS!$A$27,IF($B88="DÉBITO",$D88-($D88*TAXAS!$B$27))))))))))))))))))))))))))/1</f>
        <v>0</v>
      </c>
      <c r="F88" s="8">
        <f>IF($A88="VISA",IF($B88="CRÉDITO",$D88-($D88*TAXAS!$C$4)),IF($A88="MASTER",IF($B88="CRÉDITO",$D88-($D88*TAXAS!$C$5)),IF($A88="ELO", IF($B88="CRÉDITO",$D88-($D88*TAXAS!$C$6)),IF($A88="HIPERCARD",IF($B88="CRÉDITO",$D88-($D88*TAXAS!$C$7)),IF($A88="DINERS",IF($B88="CRÉDITO",$D88-($D88*TAXAS!$C$8)),IF($A88="AMERICA EXPRESS",IF($B88="CRÉDITO",$D88-($D88*TAXAS!$C$9)),IF($A88=TAXAS!$A$10,IF($B88="CRÉDITO",$D88-($D88*TAXAS!$C$10)), IF($A88=TAXAS!$A$11,IF($B88="CRÉDITO",$D88-($D88*TAXAS!$C$11)), IF($A88=TAXAS!$A$12,IF($B88="CRÉDITO",$D88-($D88*TAXAS!$C$12)), IF($A88=TAXAS!$A$13,IF($B88="CRÉDITO",$D88-($D88*TAXAS!$C$13)), IF($A88=TAXAS!$A$14,IF($B88="CRÉDITO",$D88-($D88*TAXAS!$C$14)), IF($A88=TAXAS!$A$15,IF($B88="CRÉDITO",$D88-($D88*TAXAS!$C$15)), IF($A88=TAXAS!$A$16,IF($B88="CRÉDITO",$D88-($D88*TAXAS!$C$16)), IF($A88=TAXAS!$A$17,IF($B88="CRÉDITO",$D88-($D88*TAXAS!$C$17)), IF($A88=TAXAS!$A$18,IF($B88="CRÉDITO",$D88-($D88*TAXAS!$C$18)), IF($A88=TAXAS!$A$19,IF($B88="CRÉDITO",$D88-($D88*TAXAS!$C$19)), IF($A88=TAXAS!$A$20,IF($B88="CRÉDITO",$D88-($D88*TAXAS!$C$20)), IF($A88=TAXAS!$A$21,IF($B88="CRÉDITO",$D88-($D88*TAXAS!$C$21)), IF($A88=TAXAS!$A$22,IF($B88="CRÉDITO",$D88-($D88*TAXAS!$C$22)), IF($A88=TAXAS!$A$23,IF($B88="CRÉDITO",$D88-($D88*TAXAS!$C$23)), IF($A88=TAXAS!$A$24,IF($B88="CRÉDITO",$D88-($D88*TAXAS!$C$24)), IF($A88=TAXAS!$A$25,IF($B88="CRÉDITO",$D88-($D88*TAXAS!$C$25)), IF($A88=TAXAS!$A$26,IF($B88="CRÉDITO",$D88-($D88*TAXAS!$C$26)), IF($A88=TAXAS!$A$27,IF($B88="CRÉDITO",$D88-($D88*TAXAS!$C$27))))))))))))))))))))))))))/1</f>
        <v>0</v>
      </c>
      <c r="G88" s="9">
        <f>IF($A88="VISA",IF($B88="PARCELADO ATÉ 3X",$D88-(D88*TAXAS!$D$4))/3,IF($A88="MASTER",IF($B88="PARCELADO ATÉ 3X",$D88-(D88*TAXAS!$D$5))/3,IF($A88="ELO",IF($B88="PARCELADO ATÉ 3X",$D88-(D88*TAXAS!$D$6))/3,IF($A88="HIPERCARD",IF($B88="PARCELADO ATÉ 3X",$D88-(D88*TAXAS!$D$7))/3,IF($A88="DINERS",IF($B88="PARCELADO ATÉ 3X",$D88-(D88*TAXAS!$D$8))/3,IF($A88="AMERICA EXPRESS",IF($B88="PARCELADO ATÉ 3X",$D88-(D88*TAXAS!$D$9))/3,IF($A88=TAXAS!$A$10,IF($B88="PARCELADO ATÉ 3X",$D88-($D88*TAXAS!$D$10))/3,IF($A88=TAXAS!$A$11,IF($B88="PARCELADO ATÉ 3X",$D88-($D88*TAXAS!$D$11))/3,IF($A88=TAXAS!$A$12,IF($B88="PARCELADO ATÉ 3X",$D88-($D88*TAXAS!$D$12))/3,IF($A88=TAXAS!$A$13,IF($B88="PARCELADO ATÉ 3X",$D88-($D88*TAXAS!$D$13))/3,IF($A88=TAXAS!$A$14,IF($B88="PARCELADO ATÉ 3X",$D88-($D88*TAXAS!$D$14))/3,IF($A88=TAXAS!$A$15,IF($B88="PARCELADO ATÉ 3X",$D88-($D88*TAXAS!$D$15))/3,IF($A88=TAXAS!$A$16,IF($B88="PARCELADO ATÉ 3X",$D88-($D88*TAXAS!$D$16))/3,IF($A88=TAXAS!$A$17,IF($B88="PARCELADO ATÉ 3X",$D88-($D88*TAXAS!$D$17))/3,IF($A88=TAXAS!$A$18,IF($B88="PARCELADO ATÉ 3X",$D88-($D88*TAXAS!$D$18))/3,IF($A88=TAXAS!$A$19,IF($B88="PARCELADO ATÉ 3X",$D88-($D88*TAXAS!$D$19))/3,IF($A88=TAXAS!$A$20,IF($B88="PARCELADO ATÉ 3X",$D88-($D88*TAXAS!$D$20))/3,IF($A88=TAXAS!$A$21,IF($B88="PARCELADO ATÉ 3X",$D88-($D88*TAXAS!$D$21))/3,IF($A88=TAXAS!$A$22,IF($B88="PARCELADO ATÉ 3X",$D88-($D88*TAXAS!$D$22))/3,IF($A88=TAXAS!$A$23,IF($B88="PARCELADO ATÉ 3X",$D88-($D88*TAXAS!$D$23))/3,IF($A88=TAXAS!$A$24,IF($B88="PARCELADO ATÉ 3X",$D88-($D88*TAXAS!$D$24))/3,IF($A88=TAXAS!$A$25,IF($B88="PARCELADO ATÉ 3X",$D88-($D88*TAXAS!$D$25))/3,IF($A88=TAXAS!$A$26,IF($B88="PARCELADO ATÉ 3X",$D88-($D88*TAXAS!$D$26))/3,IF($A88=TAXAS!$A$27,IF($B88="PARCELADO ATÉ 3X",$D88-($D88*TAXAS!$D$27))/3))))))))))))))))))))))))/1</f>
        <v>0</v>
      </c>
      <c r="H88" s="9">
        <f>IF($A88="VISA",IF($B88="PARCELADO ATÉ 6X",$D88-(D88*TAXAS!$E$4))/6,IF($A88="MASTER",IF($B88="PARCELADO ATÉ 6X",$D88-(D88*TAXAS!$E$5))/6,IF($A88="ELO",IF($B88="PARCELADO ATÉ 6X",$D88-(D88*TAXAS!$E$6))/6,IF($A88="HIPERCARD",IF($B88="PARCELADO ATÉ 6X",$D88-(D88*TAXAS!$E$7))/6,IF($A88="DINERS",IF($B88="PARCELADO ATÉ 6X",$D88-(D88*TAXAS!$E$8))/6,IF($A88="AMERICA EXPRESS",IF($B88="PARCELADO ATÉ 6X",$D88-(D88*TAXAS!$E$9))/6,IF($A88=TAXAS!$A$10,IF($B88="PARCELADO ATÉ 6X",$D88-($D88*TAXAS!$E$10))/6,IF($A88=TAXAS!$A$11,IF($B88="PARCELADO ATÉ 6X",$D88-($D88*TAXAS!$E$11))/6,IF($A88=TAXAS!$A$12,IF($B88="PARCELADO ATÉ 6X",$D88-($D88*TAXAS!$E$12))/6,IF($A88=TAXAS!$A$13,IF($B88="PARCELADO ATÉ 6X",$D88-($D88*TAXAS!$E$13))/6,IF($A88=TAXAS!$A$14,IF($B88="PARCELADO ATÉ 6X",$D88-($D88*TAXAS!$E$14))/6,IF($A88=TAXAS!$A$15,IF($B88="PARCELADO ATÉ 6X",$D88-($D88*TAXAS!$E$15))/6,IF($A88=TAXAS!$A$16,IF($B88="PARCELADO ATÉ 6X",$D88-($D88*TAXAS!$E$16))/6,IF($A88=TAXAS!$A$17,IF($B88="PARCELADO ATÉ 6X",$D88-($D88*TAXAS!$E$17))/6,IF($A88=TAXAS!$A$18,IF($B88="PARCELADO ATÉ 6X",$D88-($D88*TAXAS!$E$18))/6,IF($A88=TAXAS!$A$19,IF($B88="PARCELADO ATÉ 6X",$D88-($D88*TAXAS!$E$19))/6,IF($A88=TAXAS!$A$20,IF($B88="PARCELADO ATÉ 6X",$D88-($D88*TAXAS!$E$20))/6,IF($A88=TAXAS!$A$21,IF($B88="PARCELADO ATÉ 6X",$D88-($D88*TAXAS!$E$21))/6,IF($A88=TAXAS!$A$22,IF($B88="PARCELADO ATÉ 6X",$D88-($D88*TAXAS!$E$22))/6,IF($A88=TAXAS!$A$23,IF($B88="PARCELADO ATÉ 6X",$D88-($D88*TAXAS!$E$23))/6,IF($A88=TAXAS!$A$24,IF($B88="PARCELADO ATÉ 6X",$D88-($D88*TAXAS!$E$24))/6,IF($A88=TAXAS!$A$25,IF($B88="PARCELADO ATÉ 6X",$D88-($D88*TAXAS!$E$25))/6,IF($A88=TAXAS!$A$26,IF($B88="PARCELADO ATÉ 6X",$D88-($D88*TAXAS!$E$26))/6,IF($A88=TAXAS!$A$27,IF($B88="PARCELADO ATÉ 6X",$D88-($D88*TAXAS!$E$27))/6))))))))))))))))))))))))/1</f>
        <v>0</v>
      </c>
      <c r="I88" s="9">
        <f>IF($A88="VISA",IF($B88="PARCELADO ATÉ 12X",$D88-(D88*TAXAS!$F$4))/12,IF($A88="MASTER",IF($B88="PARCELADO ATÉ 12X",$D88-(D88*TAXAS!$F$5))/12,IF($A88="ELO",IF($B88="PARCELADO ATÉ 12X",$D88-(D88*TAXAS!$F$6))/12,IF($A88="HIPERCARD",IF($B88="PARCELADO ATÉ 12X",$D88-(D88*TAXAS!$F$7))/12,IF($A88="DINERS",IF($B88="PARCELADO ATÉ 12X",$D88-(D88*TAXAS!$F$8))/12,IF($A88="AMERICA EXPRESS",IF($B88="PARCELADO ATÉ 12X",$D88-(D88*TAXAS!$F$9))/12,IF($A88=TAXAS!$A$10,IF($B88="PARCELADO ATÉ 12X",$D88-($D88*TAXAS!$F$10))/12,IF($A88=TAXAS!$A$11,IF($B88="PARCELADO ATÉ 12X",$D88-($D88*TAXAS!$F$11))/12,IF($A88=TAXAS!$A$12,IF($B88="PARCELADO ATÉ 12X",$D88-($D88*TAXAS!$F$12))/12,IF($A88=TAXAS!$A$13,IF($B88="PARCELADO ATÉ 12X",$D88-($D88*TAXAS!$F$13))/12,IF($A88=TAXAS!$A$14,IF($B88="PARCELADO ATÉ 12X",$D88-($D88*TAXAS!$F$14))/12,IF($A88=TAXAS!$A$15,IF($B88="PARCELADO ATÉ 12X",$D88-($D88*TAXAS!$F$15))/12,IF($A88=TAXAS!$A$16,IF($B88="PARCELADO ATÉ 12X",$D88-($D88*TAXAS!$F$16))/12,IF($A88=TAXAS!$A$17,IF($B88="PARCELADO ATÉ 12X",$D88-($D88*TAXAS!$F$17))/12,IF($A88=TAXAS!$A$18,IF($B88="PARCELADO ATÉ 12X",$D88-($D88*TAXAS!$F$18))/12,IF($A88=TAXAS!$A$19,IF($B88="PARCELADO ATÉ 12X",$D88-($D88*TAXAS!$F$19))/12,IF($A88=TAXAS!$A$20,IF($B88="PARCELADO ATÉ 12X",$D88-($D88*TAXAS!$F$20))/12,IF($A88=TAXAS!$A$21,IF($B88="PARCELADO ATÉ 12X",$D88-($D88*TAXAS!$F$21))/12,IF($A88=TAXAS!$A$22,IF($B88="PARCELADO ATÉ 12X",$D88-($D88*TAXAS!$F$22))/12,IF($A88=TAXAS!$A$23,IF($B88="PARCELADO ATÉ 12X",$D88-($D88*TAXAS!$F$23))/12,IF($A88=TAXAS!$A$24,IF($B88="PARCELADO ATÉ 12X",$D88-($D88*TAXAS!$F$24))/12,IF($A88=TAXAS!$A$25,IF($B88="PARCELADO ATÉ 12X",$D88-($D88*TAXAS!$F$25))/12,IF($A88=TAXAS!$A$26,IF($B88="PARCELADO ATÉ 12X",$D88-($D88*TAXAS!$F$26))/12,IF($A88=TAXAS!$A$27,IF($B88="PARCELADO ATÉ 12X",$D88-($D88*TAXAS!$F$27))/12))))))))))))))))))))))))/1</f>
        <v>0</v>
      </c>
      <c r="J88" s="8">
        <f t="shared" si="0"/>
        <v>0</v>
      </c>
      <c r="K88" s="10" t="b">
        <f>IF($B88="PARCELADO ATÉ 3X",($D88-($D88*TAXAS!$D$4))-$J88)</f>
        <v>0</v>
      </c>
      <c r="L88" s="10" t="b">
        <f>IF($B88="PARCELADO ATÉ 6X",($D88-($D88*TAXAS!$E$4))-$J88)</f>
        <v>0</v>
      </c>
      <c r="M88" s="10" t="b">
        <f>IF($B88="PARCELADO ATÉ 12X",($D88-($D88*TAXAS!$F$4))-$J88)</f>
        <v>0</v>
      </c>
      <c r="N88" s="8">
        <f t="shared" si="1"/>
        <v>0</v>
      </c>
      <c r="O88" s="10">
        <f t="shared" si="2"/>
        <v>0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1:31" ht="15.75" customHeight="1" x14ac:dyDescent="0.2">
      <c r="A89" s="3"/>
      <c r="B89" s="5"/>
      <c r="C89" s="6"/>
      <c r="D89" s="42"/>
      <c r="E89" s="8">
        <f>IF($A89="VISA",IF($B89="DÉBITO",$D89-($D89*TAXAS!$B$4)),IF($A89="MASTER",IF($B89="DÉBITO",$D89-($D89*TAXAS!$B$5)),IF($A89="ELO", IF($B89="DÉBITO",$D89-($D89*TAXAS!$B$6)),IF($A89="HIPERCARD",IF($B89="DÉBITO",$D89-($D89*TAXAS!$B$7)),IF($A89="DINERS",IF($B89="DÉBITO",$D89-($D89*TAXAS!$B$8)),IF($A89="AMERICA EXPRESS",IF($B89="DÉBITO",$D89-($D89*TAXAS!$B$9)),IF($A89=TAXAS!$A$10,IF($B89="DÉBITO",$D89-($D89*TAXAS!$B$10)), IF($A89=TAXAS!$A$11,IF($B89="DÉBITO",$D89-($D89*TAXAS!$B$11)), IF($A89=TAXAS!$A$12,IF($B89="DÉBITO",$D89-($D89*TAXAS!$B$12)), IF($A89=TAXAS!$A$13,IF($B89="DÉBITO",$D89-($D89*TAXAS!$B$13)), IF($A89=TAXAS!$A$14,IF($B89="DÉBITO",$D89-($D89*TAXAS!$B$14)), IF($A89=TAXAS!$A$15,IF($B89="DÉBITO",$D89-($D89*TAXAS!$B$15)), IF($A89=TAXAS!$A$16,IF($B89="DÉBITO",$D89-($D89*TAXAS!$B$16)), IF($A89=TAXAS!$A$17,IF($B89="DÉBITO",$D89-($D89*TAXAS!$B$17)), IF($A89=TAXAS!$A$18,IF($B89="DÉBITO",$D89-($D89*TAXAS!$B$18)), IF($A89=TAXAS!$A$19,IF($B89="DÉBITO",$D89-($D89*TAXAS!$B$19)), IF($A89=TAXAS!$A$20,IF($B89="DÉBITO",$D89-($D89*TAXAS!$B$20)), IF($A89=TAXAS!$A$21,IF($B89="DÉBITO",$D89-($D89*TAXAS!$B$21)), IF($A89=TAXAS!$A$22,IF($B89="DÉBITO",$D89-($D89*TAXAS!$B$22)), IF($A89=TAXAS!$A$23,IF($B89="DÉBITO",$D89-($D89*TAXAS!$B$23)), IF($A89=TAXAS!$A$24,IF($B89="DÉBITO",$D89-($D89*TAXAS!$B$24)), IF($A89=TAXAS!$A$25,IF($B89="DÉBITO",$D89-($D89*TAXAS!$B$25)), IF($A89=TAXAS!$A$26,IF($B89="DÉBITO",$D89-($D89*TAXAS!$B$26)), IF($A89=TAXAS!$A$27,IF($B89="DÉBITO",$D89-($D89*TAXAS!$B$27))))))))))))))))))))))))))/1</f>
        <v>0</v>
      </c>
      <c r="F89" s="8">
        <f>IF($A89="VISA",IF($B89="CRÉDITO",$D89-($D89*TAXAS!$C$4)),IF($A89="MASTER",IF($B89="CRÉDITO",$D89-($D89*TAXAS!$C$5)),IF($A89="ELO", IF($B89="CRÉDITO",$D89-($D89*TAXAS!$C$6)),IF($A89="HIPERCARD",IF($B89="CRÉDITO",$D89-($D89*TAXAS!$C$7)),IF($A89="DINERS",IF($B89="CRÉDITO",$D89-($D89*TAXAS!$C$8)),IF($A89="AMERICA EXPRESS",IF($B89="CRÉDITO",$D89-($D89*TAXAS!$C$9)),IF($A89=TAXAS!$A$10,IF($B89="CRÉDITO",$D89-($D89*TAXAS!$C$10)), IF($A89=TAXAS!$A$11,IF($B89="CRÉDITO",$D89-($D89*TAXAS!$C$11)), IF($A89=TAXAS!$A$12,IF($B89="CRÉDITO",$D89-($D89*TAXAS!$C$12)), IF($A89=TAXAS!$A$13,IF($B89="CRÉDITO",$D89-($D89*TAXAS!$C$13)), IF($A89=TAXAS!$A$14,IF($B89="CRÉDITO",$D89-($D89*TAXAS!$C$14)), IF($A89=TAXAS!$A$15,IF($B89="CRÉDITO",$D89-($D89*TAXAS!$C$15)), IF($A89=TAXAS!$A$16,IF($B89="CRÉDITO",$D89-($D89*TAXAS!$C$16)), IF($A89=TAXAS!$A$17,IF($B89="CRÉDITO",$D89-($D89*TAXAS!$C$17)), IF($A89=TAXAS!$A$18,IF($B89="CRÉDITO",$D89-($D89*TAXAS!$C$18)), IF($A89=TAXAS!$A$19,IF($B89="CRÉDITO",$D89-($D89*TAXAS!$C$19)), IF($A89=TAXAS!$A$20,IF($B89="CRÉDITO",$D89-($D89*TAXAS!$C$20)), IF($A89=TAXAS!$A$21,IF($B89="CRÉDITO",$D89-($D89*TAXAS!$C$21)), IF($A89=TAXAS!$A$22,IF($B89="CRÉDITO",$D89-($D89*TAXAS!$C$22)), IF($A89=TAXAS!$A$23,IF($B89="CRÉDITO",$D89-($D89*TAXAS!$C$23)), IF($A89=TAXAS!$A$24,IF($B89="CRÉDITO",$D89-($D89*TAXAS!$C$24)), IF($A89=TAXAS!$A$25,IF($B89="CRÉDITO",$D89-($D89*TAXAS!$C$25)), IF($A89=TAXAS!$A$26,IF($B89="CRÉDITO",$D89-($D89*TAXAS!$C$26)), IF($A89=TAXAS!$A$27,IF($B89="CRÉDITO",$D89-($D89*TAXAS!$C$27))))))))))))))))))))))))))/1</f>
        <v>0</v>
      </c>
      <c r="G89" s="9">
        <f>IF($A89="VISA",IF($B89="PARCELADO ATÉ 3X",$D89-(D89*TAXAS!$D$4))/3,IF($A89="MASTER",IF($B89="PARCELADO ATÉ 3X",$D89-(D89*TAXAS!$D$5))/3,IF($A89="ELO",IF($B89="PARCELADO ATÉ 3X",$D89-(D89*TAXAS!$D$6))/3,IF($A89="HIPERCARD",IF($B89="PARCELADO ATÉ 3X",$D89-(D89*TAXAS!$D$7))/3,IF($A89="DINERS",IF($B89="PARCELADO ATÉ 3X",$D89-(D89*TAXAS!$D$8))/3,IF($A89="AMERICA EXPRESS",IF($B89="PARCELADO ATÉ 3X",$D89-(D89*TAXAS!$D$9))/3,IF($A89=TAXAS!$A$10,IF($B89="PARCELADO ATÉ 3X",$D89-($D89*TAXAS!$D$10))/3,IF($A89=TAXAS!$A$11,IF($B89="PARCELADO ATÉ 3X",$D89-($D89*TAXAS!$D$11))/3,IF($A89=TAXAS!$A$12,IF($B89="PARCELADO ATÉ 3X",$D89-($D89*TAXAS!$D$12))/3,IF($A89=TAXAS!$A$13,IF($B89="PARCELADO ATÉ 3X",$D89-($D89*TAXAS!$D$13))/3,IF($A89=TAXAS!$A$14,IF($B89="PARCELADO ATÉ 3X",$D89-($D89*TAXAS!$D$14))/3,IF($A89=TAXAS!$A$15,IF($B89="PARCELADO ATÉ 3X",$D89-($D89*TAXAS!$D$15))/3,IF($A89=TAXAS!$A$16,IF($B89="PARCELADO ATÉ 3X",$D89-($D89*TAXAS!$D$16))/3,IF($A89=TAXAS!$A$17,IF($B89="PARCELADO ATÉ 3X",$D89-($D89*TAXAS!$D$17))/3,IF($A89=TAXAS!$A$18,IF($B89="PARCELADO ATÉ 3X",$D89-($D89*TAXAS!$D$18))/3,IF($A89=TAXAS!$A$19,IF($B89="PARCELADO ATÉ 3X",$D89-($D89*TAXAS!$D$19))/3,IF($A89=TAXAS!$A$20,IF($B89="PARCELADO ATÉ 3X",$D89-($D89*TAXAS!$D$20))/3,IF($A89=TAXAS!$A$21,IF($B89="PARCELADO ATÉ 3X",$D89-($D89*TAXAS!$D$21))/3,IF($A89=TAXAS!$A$22,IF($B89="PARCELADO ATÉ 3X",$D89-($D89*TAXAS!$D$22))/3,IF($A89=TAXAS!$A$23,IF($B89="PARCELADO ATÉ 3X",$D89-($D89*TAXAS!$D$23))/3,IF($A89=TAXAS!$A$24,IF($B89="PARCELADO ATÉ 3X",$D89-($D89*TAXAS!$D$24))/3,IF($A89=TAXAS!$A$25,IF($B89="PARCELADO ATÉ 3X",$D89-($D89*TAXAS!$D$25))/3,IF($A89=TAXAS!$A$26,IF($B89="PARCELADO ATÉ 3X",$D89-($D89*TAXAS!$D$26))/3,IF($A89=TAXAS!$A$27,IF($B89="PARCELADO ATÉ 3X",$D89-($D89*TAXAS!$D$27))/3))))))))))))))))))))))))/1</f>
        <v>0</v>
      </c>
      <c r="H89" s="9">
        <f>IF($A89="VISA",IF($B89="PARCELADO ATÉ 6X",$D89-(D89*TAXAS!$E$4))/6,IF($A89="MASTER",IF($B89="PARCELADO ATÉ 6X",$D89-(D89*TAXAS!$E$5))/6,IF($A89="ELO",IF($B89="PARCELADO ATÉ 6X",$D89-(D89*TAXAS!$E$6))/6,IF($A89="HIPERCARD",IF($B89="PARCELADO ATÉ 6X",$D89-(D89*TAXAS!$E$7))/6,IF($A89="DINERS",IF($B89="PARCELADO ATÉ 6X",$D89-(D89*TAXAS!$E$8))/6,IF($A89="AMERICA EXPRESS",IF($B89="PARCELADO ATÉ 6X",$D89-(D89*TAXAS!$E$9))/6,IF($A89=TAXAS!$A$10,IF($B89="PARCELADO ATÉ 6X",$D89-($D89*TAXAS!$E$10))/6,IF($A89=TAXAS!$A$11,IF($B89="PARCELADO ATÉ 6X",$D89-($D89*TAXAS!$E$11))/6,IF($A89=TAXAS!$A$12,IF($B89="PARCELADO ATÉ 6X",$D89-($D89*TAXAS!$E$12))/6,IF($A89=TAXAS!$A$13,IF($B89="PARCELADO ATÉ 6X",$D89-($D89*TAXAS!$E$13))/6,IF($A89=TAXAS!$A$14,IF($B89="PARCELADO ATÉ 6X",$D89-($D89*TAXAS!$E$14))/6,IF($A89=TAXAS!$A$15,IF($B89="PARCELADO ATÉ 6X",$D89-($D89*TAXAS!$E$15))/6,IF($A89=TAXAS!$A$16,IF($B89="PARCELADO ATÉ 6X",$D89-($D89*TAXAS!$E$16))/6,IF($A89=TAXAS!$A$17,IF($B89="PARCELADO ATÉ 6X",$D89-($D89*TAXAS!$E$17))/6,IF($A89=TAXAS!$A$18,IF($B89="PARCELADO ATÉ 6X",$D89-($D89*TAXAS!$E$18))/6,IF($A89=TAXAS!$A$19,IF($B89="PARCELADO ATÉ 6X",$D89-($D89*TAXAS!$E$19))/6,IF($A89=TAXAS!$A$20,IF($B89="PARCELADO ATÉ 6X",$D89-($D89*TAXAS!$E$20))/6,IF($A89=TAXAS!$A$21,IF($B89="PARCELADO ATÉ 6X",$D89-($D89*TAXAS!$E$21))/6,IF($A89=TAXAS!$A$22,IF($B89="PARCELADO ATÉ 6X",$D89-($D89*TAXAS!$E$22))/6,IF($A89=TAXAS!$A$23,IF($B89="PARCELADO ATÉ 6X",$D89-($D89*TAXAS!$E$23))/6,IF($A89=TAXAS!$A$24,IF($B89="PARCELADO ATÉ 6X",$D89-($D89*TAXAS!$E$24))/6,IF($A89=TAXAS!$A$25,IF($B89="PARCELADO ATÉ 6X",$D89-($D89*TAXAS!$E$25))/6,IF($A89=TAXAS!$A$26,IF($B89="PARCELADO ATÉ 6X",$D89-($D89*TAXAS!$E$26))/6,IF($A89=TAXAS!$A$27,IF($B89="PARCELADO ATÉ 6X",$D89-($D89*TAXAS!$E$27))/6))))))))))))))))))))))))/1</f>
        <v>0</v>
      </c>
      <c r="I89" s="9">
        <f>IF($A89="VISA",IF($B89="PARCELADO ATÉ 12X",$D89-(D89*TAXAS!$F$4))/12,IF($A89="MASTER",IF($B89="PARCELADO ATÉ 12X",$D89-(D89*TAXAS!$F$5))/12,IF($A89="ELO",IF($B89="PARCELADO ATÉ 12X",$D89-(D89*TAXAS!$F$6))/12,IF($A89="HIPERCARD",IF($B89="PARCELADO ATÉ 12X",$D89-(D89*TAXAS!$F$7))/12,IF($A89="DINERS",IF($B89="PARCELADO ATÉ 12X",$D89-(D89*TAXAS!$F$8))/12,IF($A89="AMERICA EXPRESS",IF($B89="PARCELADO ATÉ 12X",$D89-(D89*TAXAS!$F$9))/12,IF($A89=TAXAS!$A$10,IF($B89="PARCELADO ATÉ 12X",$D89-($D89*TAXAS!$F$10))/12,IF($A89=TAXAS!$A$11,IF($B89="PARCELADO ATÉ 12X",$D89-($D89*TAXAS!$F$11))/12,IF($A89=TAXAS!$A$12,IF($B89="PARCELADO ATÉ 12X",$D89-($D89*TAXAS!$F$12))/12,IF($A89=TAXAS!$A$13,IF($B89="PARCELADO ATÉ 12X",$D89-($D89*TAXAS!$F$13))/12,IF($A89=TAXAS!$A$14,IF($B89="PARCELADO ATÉ 12X",$D89-($D89*TAXAS!$F$14))/12,IF($A89=TAXAS!$A$15,IF($B89="PARCELADO ATÉ 12X",$D89-($D89*TAXAS!$F$15))/12,IF($A89=TAXAS!$A$16,IF($B89="PARCELADO ATÉ 12X",$D89-($D89*TAXAS!$F$16))/12,IF($A89=TAXAS!$A$17,IF($B89="PARCELADO ATÉ 12X",$D89-($D89*TAXAS!$F$17))/12,IF($A89=TAXAS!$A$18,IF($B89="PARCELADO ATÉ 12X",$D89-($D89*TAXAS!$F$18))/12,IF($A89=TAXAS!$A$19,IF($B89="PARCELADO ATÉ 12X",$D89-($D89*TAXAS!$F$19))/12,IF($A89=TAXAS!$A$20,IF($B89="PARCELADO ATÉ 12X",$D89-($D89*TAXAS!$F$20))/12,IF($A89=TAXAS!$A$21,IF($B89="PARCELADO ATÉ 12X",$D89-($D89*TAXAS!$F$21))/12,IF($A89=TAXAS!$A$22,IF($B89="PARCELADO ATÉ 12X",$D89-($D89*TAXAS!$F$22))/12,IF($A89=TAXAS!$A$23,IF($B89="PARCELADO ATÉ 12X",$D89-($D89*TAXAS!$F$23))/12,IF($A89=TAXAS!$A$24,IF($B89="PARCELADO ATÉ 12X",$D89-($D89*TAXAS!$F$24))/12,IF($A89=TAXAS!$A$25,IF($B89="PARCELADO ATÉ 12X",$D89-($D89*TAXAS!$F$25))/12,IF($A89=TAXAS!$A$26,IF($B89="PARCELADO ATÉ 12X",$D89-($D89*TAXAS!$F$26))/12,IF($A89=TAXAS!$A$27,IF($B89="PARCELADO ATÉ 12X",$D89-($D89*TAXAS!$F$27))/12))))))))))))))))))))))))/1</f>
        <v>0</v>
      </c>
      <c r="J89" s="8">
        <f t="shared" si="0"/>
        <v>0</v>
      </c>
      <c r="K89" s="10" t="b">
        <f>IF($B89="PARCELADO ATÉ 3X",($D89-($D89*TAXAS!$D$4))-$J89)</f>
        <v>0</v>
      </c>
      <c r="L89" s="10" t="b">
        <f>IF($B89="PARCELADO ATÉ 6X",($D89-($D89*TAXAS!$E$4))-$J89)</f>
        <v>0</v>
      </c>
      <c r="M89" s="10" t="b">
        <f>IF($B89="PARCELADO ATÉ 12X",($D89-($D89*TAXAS!$F$4))-$J89)</f>
        <v>0</v>
      </c>
      <c r="N89" s="8">
        <f t="shared" si="1"/>
        <v>0</v>
      </c>
      <c r="O89" s="10">
        <f t="shared" si="2"/>
        <v>0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1:31" ht="15.75" customHeight="1" x14ac:dyDescent="0.2">
      <c r="A90" s="3"/>
      <c r="B90" s="5"/>
      <c r="C90" s="6"/>
      <c r="D90" s="42"/>
      <c r="E90" s="8">
        <f>IF($A90="VISA",IF($B90="DÉBITO",$D90-($D90*TAXAS!$B$4)),IF($A90="MASTER",IF($B90="DÉBITO",$D90-($D90*TAXAS!$B$5)),IF($A90="ELO", IF($B90="DÉBITO",$D90-($D90*TAXAS!$B$6)),IF($A90="HIPERCARD",IF($B90="DÉBITO",$D90-($D90*TAXAS!$B$7)),IF($A90="DINERS",IF($B90="DÉBITO",$D90-($D90*TAXAS!$B$8)),IF($A90="AMERICA EXPRESS",IF($B90="DÉBITO",$D90-($D90*TAXAS!$B$9)),IF($A90=TAXAS!$A$10,IF($B90="DÉBITO",$D90-($D90*TAXAS!$B$10)), IF($A90=TAXAS!$A$11,IF($B90="DÉBITO",$D90-($D90*TAXAS!$B$11)), IF($A90=TAXAS!$A$12,IF($B90="DÉBITO",$D90-($D90*TAXAS!$B$12)), IF($A90=TAXAS!$A$13,IF($B90="DÉBITO",$D90-($D90*TAXAS!$B$13)), IF($A90=TAXAS!$A$14,IF($B90="DÉBITO",$D90-($D90*TAXAS!$B$14)), IF($A90=TAXAS!$A$15,IF($B90="DÉBITO",$D90-($D90*TAXAS!$B$15)), IF($A90=TAXAS!$A$16,IF($B90="DÉBITO",$D90-($D90*TAXAS!$B$16)), IF($A90=TAXAS!$A$17,IF($B90="DÉBITO",$D90-($D90*TAXAS!$B$17)), IF($A90=TAXAS!$A$18,IF($B90="DÉBITO",$D90-($D90*TAXAS!$B$18)), IF($A90=TAXAS!$A$19,IF($B90="DÉBITO",$D90-($D90*TAXAS!$B$19)), IF($A90=TAXAS!$A$20,IF($B90="DÉBITO",$D90-($D90*TAXAS!$B$20)), IF($A90=TAXAS!$A$21,IF($B90="DÉBITO",$D90-($D90*TAXAS!$B$21)), IF($A90=TAXAS!$A$22,IF($B90="DÉBITO",$D90-($D90*TAXAS!$B$22)), IF($A90=TAXAS!$A$23,IF($B90="DÉBITO",$D90-($D90*TAXAS!$B$23)), IF($A90=TAXAS!$A$24,IF($B90="DÉBITO",$D90-($D90*TAXAS!$B$24)), IF($A90=TAXAS!$A$25,IF($B90="DÉBITO",$D90-($D90*TAXAS!$B$25)), IF($A90=TAXAS!$A$26,IF($B90="DÉBITO",$D90-($D90*TAXAS!$B$26)), IF($A90=TAXAS!$A$27,IF($B90="DÉBITO",$D90-($D90*TAXAS!$B$27))))))))))))))))))))))))))/1</f>
        <v>0</v>
      </c>
      <c r="F90" s="8">
        <f>IF($A90="VISA",IF($B90="CRÉDITO",$D90-($D90*TAXAS!$C$4)),IF($A90="MASTER",IF($B90="CRÉDITO",$D90-($D90*TAXAS!$C$5)),IF($A90="ELO", IF($B90="CRÉDITO",$D90-($D90*TAXAS!$C$6)),IF($A90="HIPERCARD",IF($B90="CRÉDITO",$D90-($D90*TAXAS!$C$7)),IF($A90="DINERS",IF($B90="CRÉDITO",$D90-($D90*TAXAS!$C$8)),IF($A90="AMERICA EXPRESS",IF($B90="CRÉDITO",$D90-($D90*TAXAS!$C$9)),IF($A90=TAXAS!$A$10,IF($B90="CRÉDITO",$D90-($D90*TAXAS!$C$10)), IF($A90=TAXAS!$A$11,IF($B90="CRÉDITO",$D90-($D90*TAXAS!$C$11)), IF($A90=TAXAS!$A$12,IF($B90="CRÉDITO",$D90-($D90*TAXAS!$C$12)), IF($A90=TAXAS!$A$13,IF($B90="CRÉDITO",$D90-($D90*TAXAS!$C$13)), IF($A90=TAXAS!$A$14,IF($B90="CRÉDITO",$D90-($D90*TAXAS!$C$14)), IF($A90=TAXAS!$A$15,IF($B90="CRÉDITO",$D90-($D90*TAXAS!$C$15)), IF($A90=TAXAS!$A$16,IF($B90="CRÉDITO",$D90-($D90*TAXAS!$C$16)), IF($A90=TAXAS!$A$17,IF($B90="CRÉDITO",$D90-($D90*TAXAS!$C$17)), IF($A90=TAXAS!$A$18,IF($B90="CRÉDITO",$D90-($D90*TAXAS!$C$18)), IF($A90=TAXAS!$A$19,IF($B90="CRÉDITO",$D90-($D90*TAXAS!$C$19)), IF($A90=TAXAS!$A$20,IF($B90="CRÉDITO",$D90-($D90*TAXAS!$C$20)), IF($A90=TAXAS!$A$21,IF($B90="CRÉDITO",$D90-($D90*TAXAS!$C$21)), IF($A90=TAXAS!$A$22,IF($B90="CRÉDITO",$D90-($D90*TAXAS!$C$22)), IF($A90=TAXAS!$A$23,IF($B90="CRÉDITO",$D90-($D90*TAXAS!$C$23)), IF($A90=TAXAS!$A$24,IF($B90="CRÉDITO",$D90-($D90*TAXAS!$C$24)), IF($A90=TAXAS!$A$25,IF($B90="CRÉDITO",$D90-($D90*TAXAS!$C$25)), IF($A90=TAXAS!$A$26,IF($B90="CRÉDITO",$D90-($D90*TAXAS!$C$26)), IF($A90=TAXAS!$A$27,IF($B90="CRÉDITO",$D90-($D90*TAXAS!$C$27))))))))))))))))))))))))))/1</f>
        <v>0</v>
      </c>
      <c r="G90" s="9">
        <f>IF($A90="VISA",IF($B90="PARCELADO ATÉ 3X",$D90-(D90*TAXAS!$D$4))/3,IF($A90="MASTER",IF($B90="PARCELADO ATÉ 3X",$D90-(D90*TAXAS!$D$5))/3,IF($A90="ELO",IF($B90="PARCELADO ATÉ 3X",$D90-(D90*TAXAS!$D$6))/3,IF($A90="HIPERCARD",IF($B90="PARCELADO ATÉ 3X",$D90-(D90*TAXAS!$D$7))/3,IF($A90="DINERS",IF($B90="PARCELADO ATÉ 3X",$D90-(D90*TAXAS!$D$8))/3,IF($A90="AMERICA EXPRESS",IF($B90="PARCELADO ATÉ 3X",$D90-(D90*TAXAS!$D$9))/3,IF($A90=TAXAS!$A$10,IF($B90="PARCELADO ATÉ 3X",$D90-($D90*TAXAS!$D$10))/3,IF($A90=TAXAS!$A$11,IF($B90="PARCELADO ATÉ 3X",$D90-($D90*TAXAS!$D$11))/3,IF($A90=TAXAS!$A$12,IF($B90="PARCELADO ATÉ 3X",$D90-($D90*TAXAS!$D$12))/3,IF($A90=TAXAS!$A$13,IF($B90="PARCELADO ATÉ 3X",$D90-($D90*TAXAS!$D$13))/3,IF($A90=TAXAS!$A$14,IF($B90="PARCELADO ATÉ 3X",$D90-($D90*TAXAS!$D$14))/3,IF($A90=TAXAS!$A$15,IF($B90="PARCELADO ATÉ 3X",$D90-($D90*TAXAS!$D$15))/3,IF($A90=TAXAS!$A$16,IF($B90="PARCELADO ATÉ 3X",$D90-($D90*TAXAS!$D$16))/3,IF($A90=TAXAS!$A$17,IF($B90="PARCELADO ATÉ 3X",$D90-($D90*TAXAS!$D$17))/3,IF($A90=TAXAS!$A$18,IF($B90="PARCELADO ATÉ 3X",$D90-($D90*TAXAS!$D$18))/3,IF($A90=TAXAS!$A$19,IF($B90="PARCELADO ATÉ 3X",$D90-($D90*TAXAS!$D$19))/3,IF($A90=TAXAS!$A$20,IF($B90="PARCELADO ATÉ 3X",$D90-($D90*TAXAS!$D$20))/3,IF($A90=TAXAS!$A$21,IF($B90="PARCELADO ATÉ 3X",$D90-($D90*TAXAS!$D$21))/3,IF($A90=TAXAS!$A$22,IF($B90="PARCELADO ATÉ 3X",$D90-($D90*TAXAS!$D$22))/3,IF($A90=TAXAS!$A$23,IF($B90="PARCELADO ATÉ 3X",$D90-($D90*TAXAS!$D$23))/3,IF($A90=TAXAS!$A$24,IF($B90="PARCELADO ATÉ 3X",$D90-($D90*TAXAS!$D$24))/3,IF($A90=TAXAS!$A$25,IF($B90="PARCELADO ATÉ 3X",$D90-($D90*TAXAS!$D$25))/3,IF($A90=TAXAS!$A$26,IF($B90="PARCELADO ATÉ 3X",$D90-($D90*TAXAS!$D$26))/3,IF($A90=TAXAS!$A$27,IF($B90="PARCELADO ATÉ 3X",$D90-($D90*TAXAS!$D$27))/3))))))))))))))))))))))))/1</f>
        <v>0</v>
      </c>
      <c r="H90" s="9">
        <f>IF($A90="VISA",IF($B90="PARCELADO ATÉ 6X",$D90-(D90*TAXAS!$E$4))/6,IF($A90="MASTER",IF($B90="PARCELADO ATÉ 6X",$D90-(D90*TAXAS!$E$5))/6,IF($A90="ELO",IF($B90="PARCELADO ATÉ 6X",$D90-(D90*TAXAS!$E$6))/6,IF($A90="HIPERCARD",IF($B90="PARCELADO ATÉ 6X",$D90-(D90*TAXAS!$E$7))/6,IF($A90="DINERS",IF($B90="PARCELADO ATÉ 6X",$D90-(D90*TAXAS!$E$8))/6,IF($A90="AMERICA EXPRESS",IF($B90="PARCELADO ATÉ 6X",$D90-(D90*TAXAS!$E$9))/6,IF($A90=TAXAS!$A$10,IF($B90="PARCELADO ATÉ 6X",$D90-($D90*TAXAS!$E$10))/6,IF($A90=TAXAS!$A$11,IF($B90="PARCELADO ATÉ 6X",$D90-($D90*TAXAS!$E$11))/6,IF($A90=TAXAS!$A$12,IF($B90="PARCELADO ATÉ 6X",$D90-($D90*TAXAS!$E$12))/6,IF($A90=TAXAS!$A$13,IF($B90="PARCELADO ATÉ 6X",$D90-($D90*TAXAS!$E$13))/6,IF($A90=TAXAS!$A$14,IF($B90="PARCELADO ATÉ 6X",$D90-($D90*TAXAS!$E$14))/6,IF($A90=TAXAS!$A$15,IF($B90="PARCELADO ATÉ 6X",$D90-($D90*TAXAS!$E$15))/6,IF($A90=TAXAS!$A$16,IF($B90="PARCELADO ATÉ 6X",$D90-($D90*TAXAS!$E$16))/6,IF($A90=TAXAS!$A$17,IF($B90="PARCELADO ATÉ 6X",$D90-($D90*TAXAS!$E$17))/6,IF($A90=TAXAS!$A$18,IF($B90="PARCELADO ATÉ 6X",$D90-($D90*TAXAS!$E$18))/6,IF($A90=TAXAS!$A$19,IF($B90="PARCELADO ATÉ 6X",$D90-($D90*TAXAS!$E$19))/6,IF($A90=TAXAS!$A$20,IF($B90="PARCELADO ATÉ 6X",$D90-($D90*TAXAS!$E$20))/6,IF($A90=TAXAS!$A$21,IF($B90="PARCELADO ATÉ 6X",$D90-($D90*TAXAS!$E$21))/6,IF($A90=TAXAS!$A$22,IF($B90="PARCELADO ATÉ 6X",$D90-($D90*TAXAS!$E$22))/6,IF($A90=TAXAS!$A$23,IF($B90="PARCELADO ATÉ 6X",$D90-($D90*TAXAS!$E$23))/6,IF($A90=TAXAS!$A$24,IF($B90="PARCELADO ATÉ 6X",$D90-($D90*TAXAS!$E$24))/6,IF($A90=TAXAS!$A$25,IF($B90="PARCELADO ATÉ 6X",$D90-($D90*TAXAS!$E$25))/6,IF($A90=TAXAS!$A$26,IF($B90="PARCELADO ATÉ 6X",$D90-($D90*TAXAS!$E$26))/6,IF($A90=TAXAS!$A$27,IF($B90="PARCELADO ATÉ 6X",$D90-($D90*TAXAS!$E$27))/6))))))))))))))))))))))))/1</f>
        <v>0</v>
      </c>
      <c r="I90" s="9">
        <f>IF($A90="VISA",IF($B90="PARCELADO ATÉ 12X",$D90-(D90*TAXAS!$F$4))/12,IF($A90="MASTER",IF($B90="PARCELADO ATÉ 12X",$D90-(D90*TAXAS!$F$5))/12,IF($A90="ELO",IF($B90="PARCELADO ATÉ 12X",$D90-(D90*TAXAS!$F$6))/12,IF($A90="HIPERCARD",IF($B90="PARCELADO ATÉ 12X",$D90-(D90*TAXAS!$F$7))/12,IF($A90="DINERS",IF($B90="PARCELADO ATÉ 12X",$D90-(D90*TAXAS!$F$8))/12,IF($A90="AMERICA EXPRESS",IF($B90="PARCELADO ATÉ 12X",$D90-(D90*TAXAS!$F$9))/12,IF($A90=TAXAS!$A$10,IF($B90="PARCELADO ATÉ 12X",$D90-($D90*TAXAS!$F$10))/12,IF($A90=TAXAS!$A$11,IF($B90="PARCELADO ATÉ 12X",$D90-($D90*TAXAS!$F$11))/12,IF($A90=TAXAS!$A$12,IF($B90="PARCELADO ATÉ 12X",$D90-($D90*TAXAS!$F$12))/12,IF($A90=TAXAS!$A$13,IF($B90="PARCELADO ATÉ 12X",$D90-($D90*TAXAS!$F$13))/12,IF($A90=TAXAS!$A$14,IF($B90="PARCELADO ATÉ 12X",$D90-($D90*TAXAS!$F$14))/12,IF($A90=TAXAS!$A$15,IF($B90="PARCELADO ATÉ 12X",$D90-($D90*TAXAS!$F$15))/12,IF($A90=TAXAS!$A$16,IF($B90="PARCELADO ATÉ 12X",$D90-($D90*TAXAS!$F$16))/12,IF($A90=TAXAS!$A$17,IF($B90="PARCELADO ATÉ 12X",$D90-($D90*TAXAS!$F$17))/12,IF($A90=TAXAS!$A$18,IF($B90="PARCELADO ATÉ 12X",$D90-($D90*TAXAS!$F$18))/12,IF($A90=TAXAS!$A$19,IF($B90="PARCELADO ATÉ 12X",$D90-($D90*TAXAS!$F$19))/12,IF($A90=TAXAS!$A$20,IF($B90="PARCELADO ATÉ 12X",$D90-($D90*TAXAS!$F$20))/12,IF($A90=TAXAS!$A$21,IF($B90="PARCELADO ATÉ 12X",$D90-($D90*TAXAS!$F$21))/12,IF($A90=TAXAS!$A$22,IF($B90="PARCELADO ATÉ 12X",$D90-($D90*TAXAS!$F$22))/12,IF($A90=TAXAS!$A$23,IF($B90="PARCELADO ATÉ 12X",$D90-($D90*TAXAS!$F$23))/12,IF($A90=TAXAS!$A$24,IF($B90="PARCELADO ATÉ 12X",$D90-($D90*TAXAS!$F$24))/12,IF($A90=TAXAS!$A$25,IF($B90="PARCELADO ATÉ 12X",$D90-($D90*TAXAS!$F$25))/12,IF($A90=TAXAS!$A$26,IF($B90="PARCELADO ATÉ 12X",$D90-($D90*TAXAS!$F$26))/12,IF($A90=TAXAS!$A$27,IF($B90="PARCELADO ATÉ 12X",$D90-($D90*TAXAS!$F$27))/12))))))))))))))))))))))))/1</f>
        <v>0</v>
      </c>
      <c r="J90" s="8">
        <f t="shared" si="0"/>
        <v>0</v>
      </c>
      <c r="K90" s="10" t="b">
        <f>IF($B90="PARCELADO ATÉ 3X",($D90-($D90*TAXAS!$D$4))-$J90)</f>
        <v>0</v>
      </c>
      <c r="L90" s="10" t="b">
        <f>IF($B90="PARCELADO ATÉ 6X",($D90-($D90*TAXAS!$E$4))-$J90)</f>
        <v>0</v>
      </c>
      <c r="M90" s="10" t="b">
        <f>IF($B90="PARCELADO ATÉ 12X",($D90-($D90*TAXAS!$F$4))-$J90)</f>
        <v>0</v>
      </c>
      <c r="N90" s="8">
        <f t="shared" si="1"/>
        <v>0</v>
      </c>
      <c r="O90" s="10">
        <f t="shared" si="2"/>
        <v>0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1:31" ht="15.75" customHeight="1" x14ac:dyDescent="0.2">
      <c r="A91" s="3"/>
      <c r="B91" s="5"/>
      <c r="C91" s="6"/>
      <c r="D91" s="42"/>
      <c r="E91" s="8">
        <f>IF($A91="VISA",IF($B91="DÉBITO",$D91-($D91*TAXAS!$B$4)),IF($A91="MASTER",IF($B91="DÉBITO",$D91-($D91*TAXAS!$B$5)),IF($A91="ELO", IF($B91="DÉBITO",$D91-($D91*TAXAS!$B$6)),IF($A91="HIPERCARD",IF($B91="DÉBITO",$D91-($D91*TAXAS!$B$7)),IF($A91="DINERS",IF($B91="DÉBITO",$D91-($D91*TAXAS!$B$8)),IF($A91="AMERICA EXPRESS",IF($B91="DÉBITO",$D91-($D91*TAXAS!$B$9)),IF($A91=TAXAS!$A$10,IF($B91="DÉBITO",$D91-($D91*TAXAS!$B$10)), IF($A91=TAXAS!$A$11,IF($B91="DÉBITO",$D91-($D91*TAXAS!$B$11)), IF($A91=TAXAS!$A$12,IF($B91="DÉBITO",$D91-($D91*TAXAS!$B$12)), IF($A91=TAXAS!$A$13,IF($B91="DÉBITO",$D91-($D91*TAXAS!$B$13)), IF($A91=TAXAS!$A$14,IF($B91="DÉBITO",$D91-($D91*TAXAS!$B$14)), IF($A91=TAXAS!$A$15,IF($B91="DÉBITO",$D91-($D91*TAXAS!$B$15)), IF($A91=TAXAS!$A$16,IF($B91="DÉBITO",$D91-($D91*TAXAS!$B$16)), IF($A91=TAXAS!$A$17,IF($B91="DÉBITO",$D91-($D91*TAXAS!$B$17)), IF($A91=TAXAS!$A$18,IF($B91="DÉBITO",$D91-($D91*TAXAS!$B$18)), IF($A91=TAXAS!$A$19,IF($B91="DÉBITO",$D91-($D91*TAXAS!$B$19)), IF($A91=TAXAS!$A$20,IF($B91="DÉBITO",$D91-($D91*TAXAS!$B$20)), IF($A91=TAXAS!$A$21,IF($B91="DÉBITO",$D91-($D91*TAXAS!$B$21)), IF($A91=TAXAS!$A$22,IF($B91="DÉBITO",$D91-($D91*TAXAS!$B$22)), IF($A91=TAXAS!$A$23,IF($B91="DÉBITO",$D91-($D91*TAXAS!$B$23)), IF($A91=TAXAS!$A$24,IF($B91="DÉBITO",$D91-($D91*TAXAS!$B$24)), IF($A91=TAXAS!$A$25,IF($B91="DÉBITO",$D91-($D91*TAXAS!$B$25)), IF($A91=TAXAS!$A$26,IF($B91="DÉBITO",$D91-($D91*TAXAS!$B$26)), IF($A91=TAXAS!$A$27,IF($B91="DÉBITO",$D91-($D91*TAXAS!$B$27))))))))))))))))))))))))))/1</f>
        <v>0</v>
      </c>
      <c r="F91" s="8">
        <f>IF($A91="VISA",IF($B91="CRÉDITO",$D91-($D91*TAXAS!$C$4)),IF($A91="MASTER",IF($B91="CRÉDITO",$D91-($D91*TAXAS!$C$5)),IF($A91="ELO", IF($B91="CRÉDITO",$D91-($D91*TAXAS!$C$6)),IF($A91="HIPERCARD",IF($B91="CRÉDITO",$D91-($D91*TAXAS!$C$7)),IF($A91="DINERS",IF($B91="CRÉDITO",$D91-($D91*TAXAS!$C$8)),IF($A91="AMERICA EXPRESS",IF($B91="CRÉDITO",$D91-($D91*TAXAS!$C$9)),IF($A91=TAXAS!$A$10,IF($B91="CRÉDITO",$D91-($D91*TAXAS!$C$10)), IF($A91=TAXAS!$A$11,IF($B91="CRÉDITO",$D91-($D91*TAXAS!$C$11)), IF($A91=TAXAS!$A$12,IF($B91="CRÉDITO",$D91-($D91*TAXAS!$C$12)), IF($A91=TAXAS!$A$13,IF($B91="CRÉDITO",$D91-($D91*TAXAS!$C$13)), IF($A91=TAXAS!$A$14,IF($B91="CRÉDITO",$D91-($D91*TAXAS!$C$14)), IF($A91=TAXAS!$A$15,IF($B91="CRÉDITO",$D91-($D91*TAXAS!$C$15)), IF($A91=TAXAS!$A$16,IF($B91="CRÉDITO",$D91-($D91*TAXAS!$C$16)), IF($A91=TAXAS!$A$17,IF($B91="CRÉDITO",$D91-($D91*TAXAS!$C$17)), IF($A91=TAXAS!$A$18,IF($B91="CRÉDITO",$D91-($D91*TAXAS!$C$18)), IF($A91=TAXAS!$A$19,IF($B91="CRÉDITO",$D91-($D91*TAXAS!$C$19)), IF($A91=TAXAS!$A$20,IF($B91="CRÉDITO",$D91-($D91*TAXAS!$C$20)), IF($A91=TAXAS!$A$21,IF($B91="CRÉDITO",$D91-($D91*TAXAS!$C$21)), IF($A91=TAXAS!$A$22,IF($B91="CRÉDITO",$D91-($D91*TAXAS!$C$22)), IF($A91=TAXAS!$A$23,IF($B91="CRÉDITO",$D91-($D91*TAXAS!$C$23)), IF($A91=TAXAS!$A$24,IF($B91="CRÉDITO",$D91-($D91*TAXAS!$C$24)), IF($A91=TAXAS!$A$25,IF($B91="CRÉDITO",$D91-($D91*TAXAS!$C$25)), IF($A91=TAXAS!$A$26,IF($B91="CRÉDITO",$D91-($D91*TAXAS!$C$26)), IF($A91=TAXAS!$A$27,IF($B91="CRÉDITO",$D91-($D91*TAXAS!$C$27))))))))))))))))))))))))))/1</f>
        <v>0</v>
      </c>
      <c r="G91" s="9">
        <f>IF($A91="VISA",IF($B91="PARCELADO ATÉ 3X",$D91-(D91*TAXAS!$D$4))/3,IF($A91="MASTER",IF($B91="PARCELADO ATÉ 3X",$D91-(D91*TAXAS!$D$5))/3,IF($A91="ELO",IF($B91="PARCELADO ATÉ 3X",$D91-(D91*TAXAS!$D$6))/3,IF($A91="HIPERCARD",IF($B91="PARCELADO ATÉ 3X",$D91-(D91*TAXAS!$D$7))/3,IF($A91="DINERS",IF($B91="PARCELADO ATÉ 3X",$D91-(D91*TAXAS!$D$8))/3,IF($A91="AMERICA EXPRESS",IF($B91="PARCELADO ATÉ 3X",$D91-(D91*TAXAS!$D$9))/3,IF($A91=TAXAS!$A$10,IF($B91="PARCELADO ATÉ 3X",$D91-($D91*TAXAS!$D$10))/3,IF($A91=TAXAS!$A$11,IF($B91="PARCELADO ATÉ 3X",$D91-($D91*TAXAS!$D$11))/3,IF($A91=TAXAS!$A$12,IF($B91="PARCELADO ATÉ 3X",$D91-($D91*TAXAS!$D$12))/3,IF($A91=TAXAS!$A$13,IF($B91="PARCELADO ATÉ 3X",$D91-($D91*TAXAS!$D$13))/3,IF($A91=TAXAS!$A$14,IF($B91="PARCELADO ATÉ 3X",$D91-($D91*TAXAS!$D$14))/3,IF($A91=TAXAS!$A$15,IF($B91="PARCELADO ATÉ 3X",$D91-($D91*TAXAS!$D$15))/3,IF($A91=TAXAS!$A$16,IF($B91="PARCELADO ATÉ 3X",$D91-($D91*TAXAS!$D$16))/3,IF($A91=TAXAS!$A$17,IF($B91="PARCELADO ATÉ 3X",$D91-($D91*TAXAS!$D$17))/3,IF($A91=TAXAS!$A$18,IF($B91="PARCELADO ATÉ 3X",$D91-($D91*TAXAS!$D$18))/3,IF($A91=TAXAS!$A$19,IF($B91="PARCELADO ATÉ 3X",$D91-($D91*TAXAS!$D$19))/3,IF($A91=TAXAS!$A$20,IF($B91="PARCELADO ATÉ 3X",$D91-($D91*TAXAS!$D$20))/3,IF($A91=TAXAS!$A$21,IF($B91="PARCELADO ATÉ 3X",$D91-($D91*TAXAS!$D$21))/3,IF($A91=TAXAS!$A$22,IF($B91="PARCELADO ATÉ 3X",$D91-($D91*TAXAS!$D$22))/3,IF($A91=TAXAS!$A$23,IF($B91="PARCELADO ATÉ 3X",$D91-($D91*TAXAS!$D$23))/3,IF($A91=TAXAS!$A$24,IF($B91="PARCELADO ATÉ 3X",$D91-($D91*TAXAS!$D$24))/3,IF($A91=TAXAS!$A$25,IF($B91="PARCELADO ATÉ 3X",$D91-($D91*TAXAS!$D$25))/3,IF($A91=TAXAS!$A$26,IF($B91="PARCELADO ATÉ 3X",$D91-($D91*TAXAS!$D$26))/3,IF($A91=TAXAS!$A$27,IF($B91="PARCELADO ATÉ 3X",$D91-($D91*TAXAS!$D$27))/3))))))))))))))))))))))))/1</f>
        <v>0</v>
      </c>
      <c r="H91" s="9">
        <f>IF($A91="VISA",IF($B91="PARCELADO ATÉ 6X",$D91-(D91*TAXAS!$E$4))/6,IF($A91="MASTER",IF($B91="PARCELADO ATÉ 6X",$D91-(D91*TAXAS!$E$5))/6,IF($A91="ELO",IF($B91="PARCELADO ATÉ 6X",$D91-(D91*TAXAS!$E$6))/6,IF($A91="HIPERCARD",IF($B91="PARCELADO ATÉ 6X",$D91-(D91*TAXAS!$E$7))/6,IF($A91="DINERS",IF($B91="PARCELADO ATÉ 6X",$D91-(D91*TAXAS!$E$8))/6,IF($A91="AMERICA EXPRESS",IF($B91="PARCELADO ATÉ 6X",$D91-(D91*TAXAS!$E$9))/6,IF($A91=TAXAS!$A$10,IF($B91="PARCELADO ATÉ 6X",$D91-($D91*TAXAS!$E$10))/6,IF($A91=TAXAS!$A$11,IF($B91="PARCELADO ATÉ 6X",$D91-($D91*TAXAS!$E$11))/6,IF($A91=TAXAS!$A$12,IF($B91="PARCELADO ATÉ 6X",$D91-($D91*TAXAS!$E$12))/6,IF($A91=TAXAS!$A$13,IF($B91="PARCELADO ATÉ 6X",$D91-($D91*TAXAS!$E$13))/6,IF($A91=TAXAS!$A$14,IF($B91="PARCELADO ATÉ 6X",$D91-($D91*TAXAS!$E$14))/6,IF($A91=TAXAS!$A$15,IF($B91="PARCELADO ATÉ 6X",$D91-($D91*TAXAS!$E$15))/6,IF($A91=TAXAS!$A$16,IF($B91="PARCELADO ATÉ 6X",$D91-($D91*TAXAS!$E$16))/6,IF($A91=TAXAS!$A$17,IF($B91="PARCELADO ATÉ 6X",$D91-($D91*TAXAS!$E$17))/6,IF($A91=TAXAS!$A$18,IF($B91="PARCELADO ATÉ 6X",$D91-($D91*TAXAS!$E$18))/6,IF($A91=TAXAS!$A$19,IF($B91="PARCELADO ATÉ 6X",$D91-($D91*TAXAS!$E$19))/6,IF($A91=TAXAS!$A$20,IF($B91="PARCELADO ATÉ 6X",$D91-($D91*TAXAS!$E$20))/6,IF($A91=TAXAS!$A$21,IF($B91="PARCELADO ATÉ 6X",$D91-($D91*TAXAS!$E$21))/6,IF($A91=TAXAS!$A$22,IF($B91="PARCELADO ATÉ 6X",$D91-($D91*TAXAS!$E$22))/6,IF($A91=TAXAS!$A$23,IF($B91="PARCELADO ATÉ 6X",$D91-($D91*TAXAS!$E$23))/6,IF($A91=TAXAS!$A$24,IF($B91="PARCELADO ATÉ 6X",$D91-($D91*TAXAS!$E$24))/6,IF($A91=TAXAS!$A$25,IF($B91="PARCELADO ATÉ 6X",$D91-($D91*TAXAS!$E$25))/6,IF($A91=TAXAS!$A$26,IF($B91="PARCELADO ATÉ 6X",$D91-($D91*TAXAS!$E$26))/6,IF($A91=TAXAS!$A$27,IF($B91="PARCELADO ATÉ 6X",$D91-($D91*TAXAS!$E$27))/6))))))))))))))))))))))))/1</f>
        <v>0</v>
      </c>
      <c r="I91" s="9">
        <f>IF($A91="VISA",IF($B91="PARCELADO ATÉ 12X",$D91-(D91*TAXAS!$F$4))/12,IF($A91="MASTER",IF($B91="PARCELADO ATÉ 12X",$D91-(D91*TAXAS!$F$5))/12,IF($A91="ELO",IF($B91="PARCELADO ATÉ 12X",$D91-(D91*TAXAS!$F$6))/12,IF($A91="HIPERCARD",IF($B91="PARCELADO ATÉ 12X",$D91-(D91*TAXAS!$F$7))/12,IF($A91="DINERS",IF($B91="PARCELADO ATÉ 12X",$D91-(D91*TAXAS!$F$8))/12,IF($A91="AMERICA EXPRESS",IF($B91="PARCELADO ATÉ 12X",$D91-(D91*TAXAS!$F$9))/12,IF($A91=TAXAS!$A$10,IF($B91="PARCELADO ATÉ 12X",$D91-($D91*TAXAS!$F$10))/12,IF($A91=TAXAS!$A$11,IF($B91="PARCELADO ATÉ 12X",$D91-($D91*TAXAS!$F$11))/12,IF($A91=TAXAS!$A$12,IF($B91="PARCELADO ATÉ 12X",$D91-($D91*TAXAS!$F$12))/12,IF($A91=TAXAS!$A$13,IF($B91="PARCELADO ATÉ 12X",$D91-($D91*TAXAS!$F$13))/12,IF($A91=TAXAS!$A$14,IF($B91="PARCELADO ATÉ 12X",$D91-($D91*TAXAS!$F$14))/12,IF($A91=TAXAS!$A$15,IF($B91="PARCELADO ATÉ 12X",$D91-($D91*TAXAS!$F$15))/12,IF($A91=TAXAS!$A$16,IF($B91="PARCELADO ATÉ 12X",$D91-($D91*TAXAS!$F$16))/12,IF($A91=TAXAS!$A$17,IF($B91="PARCELADO ATÉ 12X",$D91-($D91*TAXAS!$F$17))/12,IF($A91=TAXAS!$A$18,IF($B91="PARCELADO ATÉ 12X",$D91-($D91*TAXAS!$F$18))/12,IF($A91=TAXAS!$A$19,IF($B91="PARCELADO ATÉ 12X",$D91-($D91*TAXAS!$F$19))/12,IF($A91=TAXAS!$A$20,IF($B91="PARCELADO ATÉ 12X",$D91-($D91*TAXAS!$F$20))/12,IF($A91=TAXAS!$A$21,IF($B91="PARCELADO ATÉ 12X",$D91-($D91*TAXAS!$F$21))/12,IF($A91=TAXAS!$A$22,IF($B91="PARCELADO ATÉ 12X",$D91-($D91*TAXAS!$F$22))/12,IF($A91=TAXAS!$A$23,IF($B91="PARCELADO ATÉ 12X",$D91-($D91*TAXAS!$F$23))/12,IF($A91=TAXAS!$A$24,IF($B91="PARCELADO ATÉ 12X",$D91-($D91*TAXAS!$F$24))/12,IF($A91=TAXAS!$A$25,IF($B91="PARCELADO ATÉ 12X",$D91-($D91*TAXAS!$F$25))/12,IF($A91=TAXAS!$A$26,IF($B91="PARCELADO ATÉ 12X",$D91-($D91*TAXAS!$F$26))/12,IF($A91=TAXAS!$A$27,IF($B91="PARCELADO ATÉ 12X",$D91-($D91*TAXAS!$F$27))/12))))))))))))))))))))))))/1</f>
        <v>0</v>
      </c>
      <c r="J91" s="8">
        <f t="shared" si="0"/>
        <v>0</v>
      </c>
      <c r="K91" s="10" t="b">
        <f>IF($B91="PARCELADO ATÉ 3X",($D91-($D91*TAXAS!$D$4))-$J91)</f>
        <v>0</v>
      </c>
      <c r="L91" s="10" t="b">
        <f>IF($B91="PARCELADO ATÉ 6X",($D91-($D91*TAXAS!$E$4))-$J91)</f>
        <v>0</v>
      </c>
      <c r="M91" s="10" t="b">
        <f>IF($B91="PARCELADO ATÉ 12X",($D91-($D91*TAXAS!$F$4))-$J91)</f>
        <v>0</v>
      </c>
      <c r="N91" s="8">
        <f t="shared" si="1"/>
        <v>0</v>
      </c>
      <c r="O91" s="10">
        <f t="shared" si="2"/>
        <v>0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1:31" ht="15.75" customHeight="1" x14ac:dyDescent="0.2">
      <c r="A92" s="3"/>
      <c r="B92" s="5"/>
      <c r="C92" s="6"/>
      <c r="D92" s="42"/>
      <c r="E92" s="8">
        <f>IF($A92="VISA",IF($B92="DÉBITO",$D92-($D92*TAXAS!$B$4)),IF($A92="MASTER",IF($B92="DÉBITO",$D92-($D92*TAXAS!$B$5)),IF($A92="ELO", IF($B92="DÉBITO",$D92-($D92*TAXAS!$B$6)),IF($A92="HIPERCARD",IF($B92="DÉBITO",$D92-($D92*TAXAS!$B$7)),IF($A92="DINERS",IF($B92="DÉBITO",$D92-($D92*TAXAS!$B$8)),IF($A92="AMERICA EXPRESS",IF($B92="DÉBITO",$D92-($D92*TAXAS!$B$9)),IF($A92=TAXAS!$A$10,IF($B92="DÉBITO",$D92-($D92*TAXAS!$B$10)), IF($A92=TAXAS!$A$11,IF($B92="DÉBITO",$D92-($D92*TAXAS!$B$11)), IF($A92=TAXAS!$A$12,IF($B92="DÉBITO",$D92-($D92*TAXAS!$B$12)), IF($A92=TAXAS!$A$13,IF($B92="DÉBITO",$D92-($D92*TAXAS!$B$13)), IF($A92=TAXAS!$A$14,IF($B92="DÉBITO",$D92-($D92*TAXAS!$B$14)), IF($A92=TAXAS!$A$15,IF($B92="DÉBITO",$D92-($D92*TAXAS!$B$15)), IF($A92=TAXAS!$A$16,IF($B92="DÉBITO",$D92-($D92*TAXAS!$B$16)), IF($A92=TAXAS!$A$17,IF($B92="DÉBITO",$D92-($D92*TAXAS!$B$17)), IF($A92=TAXAS!$A$18,IF($B92="DÉBITO",$D92-($D92*TAXAS!$B$18)), IF($A92=TAXAS!$A$19,IF($B92="DÉBITO",$D92-($D92*TAXAS!$B$19)), IF($A92=TAXAS!$A$20,IF($B92="DÉBITO",$D92-($D92*TAXAS!$B$20)), IF($A92=TAXAS!$A$21,IF($B92="DÉBITO",$D92-($D92*TAXAS!$B$21)), IF($A92=TAXAS!$A$22,IF($B92="DÉBITO",$D92-($D92*TAXAS!$B$22)), IF($A92=TAXAS!$A$23,IF($B92="DÉBITO",$D92-($D92*TAXAS!$B$23)), IF($A92=TAXAS!$A$24,IF($B92="DÉBITO",$D92-($D92*TAXAS!$B$24)), IF($A92=TAXAS!$A$25,IF($B92="DÉBITO",$D92-($D92*TAXAS!$B$25)), IF($A92=TAXAS!$A$26,IF($B92="DÉBITO",$D92-($D92*TAXAS!$B$26)), IF($A92=TAXAS!$A$27,IF($B92="DÉBITO",$D92-($D92*TAXAS!$B$27))))))))))))))))))))))))))/1</f>
        <v>0</v>
      </c>
      <c r="F92" s="8">
        <f>IF($A92="VISA",IF($B92="CRÉDITO",$D92-($D92*TAXAS!$C$4)),IF($A92="MASTER",IF($B92="CRÉDITO",$D92-($D92*TAXAS!$C$5)),IF($A92="ELO", IF($B92="CRÉDITO",$D92-($D92*TAXAS!$C$6)),IF($A92="HIPERCARD",IF($B92="CRÉDITO",$D92-($D92*TAXAS!$C$7)),IF($A92="DINERS",IF($B92="CRÉDITO",$D92-($D92*TAXAS!$C$8)),IF($A92="AMERICA EXPRESS",IF($B92="CRÉDITO",$D92-($D92*TAXAS!$C$9)),IF($A92=TAXAS!$A$10,IF($B92="CRÉDITO",$D92-($D92*TAXAS!$C$10)), IF($A92=TAXAS!$A$11,IF($B92="CRÉDITO",$D92-($D92*TAXAS!$C$11)), IF($A92=TAXAS!$A$12,IF($B92="CRÉDITO",$D92-($D92*TAXAS!$C$12)), IF($A92=TAXAS!$A$13,IF($B92="CRÉDITO",$D92-($D92*TAXAS!$C$13)), IF($A92=TAXAS!$A$14,IF($B92="CRÉDITO",$D92-($D92*TAXAS!$C$14)), IF($A92=TAXAS!$A$15,IF($B92="CRÉDITO",$D92-($D92*TAXAS!$C$15)), IF($A92=TAXAS!$A$16,IF($B92="CRÉDITO",$D92-($D92*TAXAS!$C$16)), IF($A92=TAXAS!$A$17,IF($B92="CRÉDITO",$D92-($D92*TAXAS!$C$17)), IF($A92=TAXAS!$A$18,IF($B92="CRÉDITO",$D92-($D92*TAXAS!$C$18)), IF($A92=TAXAS!$A$19,IF($B92="CRÉDITO",$D92-($D92*TAXAS!$C$19)), IF($A92=TAXAS!$A$20,IF($B92="CRÉDITO",$D92-($D92*TAXAS!$C$20)), IF($A92=TAXAS!$A$21,IF($B92="CRÉDITO",$D92-($D92*TAXAS!$C$21)), IF($A92=TAXAS!$A$22,IF($B92="CRÉDITO",$D92-($D92*TAXAS!$C$22)), IF($A92=TAXAS!$A$23,IF($B92="CRÉDITO",$D92-($D92*TAXAS!$C$23)), IF($A92=TAXAS!$A$24,IF($B92="CRÉDITO",$D92-($D92*TAXAS!$C$24)), IF($A92=TAXAS!$A$25,IF($B92="CRÉDITO",$D92-($D92*TAXAS!$C$25)), IF($A92=TAXAS!$A$26,IF($B92="CRÉDITO",$D92-($D92*TAXAS!$C$26)), IF($A92=TAXAS!$A$27,IF($B92="CRÉDITO",$D92-($D92*TAXAS!$C$27))))))))))))))))))))))))))/1</f>
        <v>0</v>
      </c>
      <c r="G92" s="9">
        <f>IF($A92="VISA",IF($B92="PARCELADO ATÉ 3X",$D92-(D92*TAXAS!$D$4))/3,IF($A92="MASTER",IF($B92="PARCELADO ATÉ 3X",$D92-(D92*TAXAS!$D$5))/3,IF($A92="ELO",IF($B92="PARCELADO ATÉ 3X",$D92-(D92*TAXAS!$D$6))/3,IF($A92="HIPERCARD",IF($B92="PARCELADO ATÉ 3X",$D92-(D92*TAXAS!$D$7))/3,IF($A92="DINERS",IF($B92="PARCELADO ATÉ 3X",$D92-(D92*TAXAS!$D$8))/3,IF($A92="AMERICA EXPRESS",IF($B92="PARCELADO ATÉ 3X",$D92-(D92*TAXAS!$D$9))/3,IF($A92=TAXAS!$A$10,IF($B92="PARCELADO ATÉ 3X",$D92-($D92*TAXAS!$D$10))/3,IF($A92=TAXAS!$A$11,IF($B92="PARCELADO ATÉ 3X",$D92-($D92*TAXAS!$D$11))/3,IF($A92=TAXAS!$A$12,IF($B92="PARCELADO ATÉ 3X",$D92-($D92*TAXAS!$D$12))/3,IF($A92=TAXAS!$A$13,IF($B92="PARCELADO ATÉ 3X",$D92-($D92*TAXAS!$D$13))/3,IF($A92=TAXAS!$A$14,IF($B92="PARCELADO ATÉ 3X",$D92-($D92*TAXAS!$D$14))/3,IF($A92=TAXAS!$A$15,IF($B92="PARCELADO ATÉ 3X",$D92-($D92*TAXAS!$D$15))/3,IF($A92=TAXAS!$A$16,IF($B92="PARCELADO ATÉ 3X",$D92-($D92*TAXAS!$D$16))/3,IF($A92=TAXAS!$A$17,IF($B92="PARCELADO ATÉ 3X",$D92-($D92*TAXAS!$D$17))/3,IF($A92=TAXAS!$A$18,IF($B92="PARCELADO ATÉ 3X",$D92-($D92*TAXAS!$D$18))/3,IF($A92=TAXAS!$A$19,IF($B92="PARCELADO ATÉ 3X",$D92-($D92*TAXAS!$D$19))/3,IF($A92=TAXAS!$A$20,IF($B92="PARCELADO ATÉ 3X",$D92-($D92*TAXAS!$D$20))/3,IF($A92=TAXAS!$A$21,IF($B92="PARCELADO ATÉ 3X",$D92-($D92*TAXAS!$D$21))/3,IF($A92=TAXAS!$A$22,IF($B92="PARCELADO ATÉ 3X",$D92-($D92*TAXAS!$D$22))/3,IF($A92=TAXAS!$A$23,IF($B92="PARCELADO ATÉ 3X",$D92-($D92*TAXAS!$D$23))/3,IF($A92=TAXAS!$A$24,IF($B92="PARCELADO ATÉ 3X",$D92-($D92*TAXAS!$D$24))/3,IF($A92=TAXAS!$A$25,IF($B92="PARCELADO ATÉ 3X",$D92-($D92*TAXAS!$D$25))/3,IF($A92=TAXAS!$A$26,IF($B92="PARCELADO ATÉ 3X",$D92-($D92*TAXAS!$D$26))/3,IF($A92=TAXAS!$A$27,IF($B92="PARCELADO ATÉ 3X",$D92-($D92*TAXAS!$D$27))/3))))))))))))))))))))))))/1</f>
        <v>0</v>
      </c>
      <c r="H92" s="9">
        <f>IF($A92="VISA",IF($B92="PARCELADO ATÉ 6X",$D92-(D92*TAXAS!$E$4))/6,IF($A92="MASTER",IF($B92="PARCELADO ATÉ 6X",$D92-(D92*TAXAS!$E$5))/6,IF($A92="ELO",IF($B92="PARCELADO ATÉ 6X",$D92-(D92*TAXAS!$E$6))/6,IF($A92="HIPERCARD",IF($B92="PARCELADO ATÉ 6X",$D92-(D92*TAXAS!$E$7))/6,IF($A92="DINERS",IF($B92="PARCELADO ATÉ 6X",$D92-(D92*TAXAS!$E$8))/6,IF($A92="AMERICA EXPRESS",IF($B92="PARCELADO ATÉ 6X",$D92-(D92*TAXAS!$E$9))/6,IF($A92=TAXAS!$A$10,IF($B92="PARCELADO ATÉ 6X",$D92-($D92*TAXAS!$E$10))/6,IF($A92=TAXAS!$A$11,IF($B92="PARCELADO ATÉ 6X",$D92-($D92*TAXAS!$E$11))/6,IF($A92=TAXAS!$A$12,IF($B92="PARCELADO ATÉ 6X",$D92-($D92*TAXAS!$E$12))/6,IF($A92=TAXAS!$A$13,IF($B92="PARCELADO ATÉ 6X",$D92-($D92*TAXAS!$E$13))/6,IF($A92=TAXAS!$A$14,IF($B92="PARCELADO ATÉ 6X",$D92-($D92*TAXAS!$E$14))/6,IF($A92=TAXAS!$A$15,IF($B92="PARCELADO ATÉ 6X",$D92-($D92*TAXAS!$E$15))/6,IF($A92=TAXAS!$A$16,IF($B92="PARCELADO ATÉ 6X",$D92-($D92*TAXAS!$E$16))/6,IF($A92=TAXAS!$A$17,IF($B92="PARCELADO ATÉ 6X",$D92-($D92*TAXAS!$E$17))/6,IF($A92=TAXAS!$A$18,IF($B92="PARCELADO ATÉ 6X",$D92-($D92*TAXAS!$E$18))/6,IF($A92=TAXAS!$A$19,IF($B92="PARCELADO ATÉ 6X",$D92-($D92*TAXAS!$E$19))/6,IF($A92=TAXAS!$A$20,IF($B92="PARCELADO ATÉ 6X",$D92-($D92*TAXAS!$E$20))/6,IF($A92=TAXAS!$A$21,IF($B92="PARCELADO ATÉ 6X",$D92-($D92*TAXAS!$E$21))/6,IF($A92=TAXAS!$A$22,IF($B92="PARCELADO ATÉ 6X",$D92-($D92*TAXAS!$E$22))/6,IF($A92=TAXAS!$A$23,IF($B92="PARCELADO ATÉ 6X",$D92-($D92*TAXAS!$E$23))/6,IF($A92=TAXAS!$A$24,IF($B92="PARCELADO ATÉ 6X",$D92-($D92*TAXAS!$E$24))/6,IF($A92=TAXAS!$A$25,IF($B92="PARCELADO ATÉ 6X",$D92-($D92*TAXAS!$E$25))/6,IF($A92=TAXAS!$A$26,IF($B92="PARCELADO ATÉ 6X",$D92-($D92*TAXAS!$E$26))/6,IF($A92=TAXAS!$A$27,IF($B92="PARCELADO ATÉ 6X",$D92-($D92*TAXAS!$E$27))/6))))))))))))))))))))))))/1</f>
        <v>0</v>
      </c>
      <c r="I92" s="9">
        <f>IF($A92="VISA",IF($B92="PARCELADO ATÉ 12X",$D92-(D92*TAXAS!$F$4))/12,IF($A92="MASTER",IF($B92="PARCELADO ATÉ 12X",$D92-(D92*TAXAS!$F$5))/12,IF($A92="ELO",IF($B92="PARCELADO ATÉ 12X",$D92-(D92*TAXAS!$F$6))/12,IF($A92="HIPERCARD",IF($B92="PARCELADO ATÉ 12X",$D92-(D92*TAXAS!$F$7))/12,IF($A92="DINERS",IF($B92="PARCELADO ATÉ 12X",$D92-(D92*TAXAS!$F$8))/12,IF($A92="AMERICA EXPRESS",IF($B92="PARCELADO ATÉ 12X",$D92-(D92*TAXAS!$F$9))/12,IF($A92=TAXAS!$A$10,IF($B92="PARCELADO ATÉ 12X",$D92-($D92*TAXAS!$F$10))/12,IF($A92=TAXAS!$A$11,IF($B92="PARCELADO ATÉ 12X",$D92-($D92*TAXAS!$F$11))/12,IF($A92=TAXAS!$A$12,IF($B92="PARCELADO ATÉ 12X",$D92-($D92*TAXAS!$F$12))/12,IF($A92=TAXAS!$A$13,IF($B92="PARCELADO ATÉ 12X",$D92-($D92*TAXAS!$F$13))/12,IF($A92=TAXAS!$A$14,IF($B92="PARCELADO ATÉ 12X",$D92-($D92*TAXAS!$F$14))/12,IF($A92=TAXAS!$A$15,IF($B92="PARCELADO ATÉ 12X",$D92-($D92*TAXAS!$F$15))/12,IF($A92=TAXAS!$A$16,IF($B92="PARCELADO ATÉ 12X",$D92-($D92*TAXAS!$F$16))/12,IF($A92=TAXAS!$A$17,IF($B92="PARCELADO ATÉ 12X",$D92-($D92*TAXAS!$F$17))/12,IF($A92=TAXAS!$A$18,IF($B92="PARCELADO ATÉ 12X",$D92-($D92*TAXAS!$F$18))/12,IF($A92=TAXAS!$A$19,IF($B92="PARCELADO ATÉ 12X",$D92-($D92*TAXAS!$F$19))/12,IF($A92=TAXAS!$A$20,IF($B92="PARCELADO ATÉ 12X",$D92-($D92*TAXAS!$F$20))/12,IF($A92=TAXAS!$A$21,IF($B92="PARCELADO ATÉ 12X",$D92-($D92*TAXAS!$F$21))/12,IF($A92=TAXAS!$A$22,IF($B92="PARCELADO ATÉ 12X",$D92-($D92*TAXAS!$F$22))/12,IF($A92=TAXAS!$A$23,IF($B92="PARCELADO ATÉ 12X",$D92-($D92*TAXAS!$F$23))/12,IF($A92=TAXAS!$A$24,IF($B92="PARCELADO ATÉ 12X",$D92-($D92*TAXAS!$F$24))/12,IF($A92=TAXAS!$A$25,IF($B92="PARCELADO ATÉ 12X",$D92-($D92*TAXAS!$F$25))/12,IF($A92=TAXAS!$A$26,IF($B92="PARCELADO ATÉ 12X",$D92-($D92*TAXAS!$F$26))/12,IF($A92=TAXAS!$A$27,IF($B92="PARCELADO ATÉ 12X",$D92-($D92*TAXAS!$F$27))/12))))))))))))))))))))))))/1</f>
        <v>0</v>
      </c>
      <c r="J92" s="8">
        <f t="shared" si="0"/>
        <v>0</v>
      </c>
      <c r="K92" s="10" t="b">
        <f>IF($B92="PARCELADO ATÉ 3X",($D92-($D92*TAXAS!$D$4))-$J92)</f>
        <v>0</v>
      </c>
      <c r="L92" s="10" t="b">
        <f>IF($B92="PARCELADO ATÉ 6X",($D92-($D92*TAXAS!$E$4))-$J92)</f>
        <v>0</v>
      </c>
      <c r="M92" s="10" t="b">
        <f>IF($B92="PARCELADO ATÉ 12X",($D92-($D92*TAXAS!$F$4))-$J92)</f>
        <v>0</v>
      </c>
      <c r="N92" s="8">
        <f t="shared" si="1"/>
        <v>0</v>
      </c>
      <c r="O92" s="10">
        <f t="shared" si="2"/>
        <v>0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1:31" ht="15.75" customHeight="1" x14ac:dyDescent="0.2">
      <c r="A93" s="3"/>
      <c r="B93" s="5"/>
      <c r="C93" s="6"/>
      <c r="D93" s="42"/>
      <c r="E93" s="8">
        <f>IF($A93="VISA",IF($B93="DÉBITO",$D93-($D93*TAXAS!$B$4)),IF($A93="MASTER",IF($B93="DÉBITO",$D93-($D93*TAXAS!$B$5)),IF($A93="ELO", IF($B93="DÉBITO",$D93-($D93*TAXAS!$B$6)),IF($A93="HIPERCARD",IF($B93="DÉBITO",$D93-($D93*TAXAS!$B$7)),IF($A93="DINERS",IF($B93="DÉBITO",$D93-($D93*TAXAS!$B$8)),IF($A93="AMERICA EXPRESS",IF($B93="DÉBITO",$D93-($D93*TAXAS!$B$9)),IF($A93=TAXAS!$A$10,IF($B93="DÉBITO",$D93-($D93*TAXAS!$B$10)), IF($A93=TAXAS!$A$11,IF($B93="DÉBITO",$D93-($D93*TAXAS!$B$11)), IF($A93=TAXAS!$A$12,IF($B93="DÉBITO",$D93-($D93*TAXAS!$B$12)), IF($A93=TAXAS!$A$13,IF($B93="DÉBITO",$D93-($D93*TAXAS!$B$13)), IF($A93=TAXAS!$A$14,IF($B93="DÉBITO",$D93-($D93*TAXAS!$B$14)), IF($A93=TAXAS!$A$15,IF($B93="DÉBITO",$D93-($D93*TAXAS!$B$15)), IF($A93=TAXAS!$A$16,IF($B93="DÉBITO",$D93-($D93*TAXAS!$B$16)), IF($A93=TAXAS!$A$17,IF($B93="DÉBITO",$D93-($D93*TAXAS!$B$17)), IF($A93=TAXAS!$A$18,IF($B93="DÉBITO",$D93-($D93*TAXAS!$B$18)), IF($A93=TAXAS!$A$19,IF($B93="DÉBITO",$D93-($D93*TAXAS!$B$19)), IF($A93=TAXAS!$A$20,IF($B93="DÉBITO",$D93-($D93*TAXAS!$B$20)), IF($A93=TAXAS!$A$21,IF($B93="DÉBITO",$D93-($D93*TAXAS!$B$21)), IF($A93=TAXAS!$A$22,IF($B93="DÉBITO",$D93-($D93*TAXAS!$B$22)), IF($A93=TAXAS!$A$23,IF($B93="DÉBITO",$D93-($D93*TAXAS!$B$23)), IF($A93=TAXAS!$A$24,IF($B93="DÉBITO",$D93-($D93*TAXAS!$B$24)), IF($A93=TAXAS!$A$25,IF($B93="DÉBITO",$D93-($D93*TAXAS!$B$25)), IF($A93=TAXAS!$A$26,IF($B93="DÉBITO",$D93-($D93*TAXAS!$B$26)), IF($A93=TAXAS!$A$27,IF($B93="DÉBITO",$D93-($D93*TAXAS!$B$27))))))))))))))))))))))))))/1</f>
        <v>0</v>
      </c>
      <c r="F93" s="8">
        <f>IF($A93="VISA",IF($B93="CRÉDITO",$D93-($D93*TAXAS!$C$4)),IF($A93="MASTER",IF($B93="CRÉDITO",$D93-($D93*TAXAS!$C$5)),IF($A93="ELO", IF($B93="CRÉDITO",$D93-($D93*TAXAS!$C$6)),IF($A93="HIPERCARD",IF($B93="CRÉDITO",$D93-($D93*TAXAS!$C$7)),IF($A93="DINERS",IF($B93="CRÉDITO",$D93-($D93*TAXAS!$C$8)),IF($A93="AMERICA EXPRESS",IF($B93="CRÉDITO",$D93-($D93*TAXAS!$C$9)),IF($A93=TAXAS!$A$10,IF($B93="CRÉDITO",$D93-($D93*TAXAS!$C$10)), IF($A93=TAXAS!$A$11,IF($B93="CRÉDITO",$D93-($D93*TAXAS!$C$11)), IF($A93=TAXAS!$A$12,IF($B93="CRÉDITO",$D93-($D93*TAXAS!$C$12)), IF($A93=TAXAS!$A$13,IF($B93="CRÉDITO",$D93-($D93*TAXAS!$C$13)), IF($A93=TAXAS!$A$14,IF($B93="CRÉDITO",$D93-($D93*TAXAS!$C$14)), IF($A93=TAXAS!$A$15,IF($B93="CRÉDITO",$D93-($D93*TAXAS!$C$15)), IF($A93=TAXAS!$A$16,IF($B93="CRÉDITO",$D93-($D93*TAXAS!$C$16)), IF($A93=TAXAS!$A$17,IF($B93="CRÉDITO",$D93-($D93*TAXAS!$C$17)), IF($A93=TAXAS!$A$18,IF($B93="CRÉDITO",$D93-($D93*TAXAS!$C$18)), IF($A93=TAXAS!$A$19,IF($B93="CRÉDITO",$D93-($D93*TAXAS!$C$19)), IF($A93=TAXAS!$A$20,IF($B93="CRÉDITO",$D93-($D93*TAXAS!$C$20)), IF($A93=TAXAS!$A$21,IF($B93="CRÉDITO",$D93-($D93*TAXAS!$C$21)), IF($A93=TAXAS!$A$22,IF($B93="CRÉDITO",$D93-($D93*TAXAS!$C$22)), IF($A93=TAXAS!$A$23,IF($B93="CRÉDITO",$D93-($D93*TAXAS!$C$23)), IF($A93=TAXAS!$A$24,IF($B93="CRÉDITO",$D93-($D93*TAXAS!$C$24)), IF($A93=TAXAS!$A$25,IF($B93="CRÉDITO",$D93-($D93*TAXAS!$C$25)), IF($A93=TAXAS!$A$26,IF($B93="CRÉDITO",$D93-($D93*TAXAS!$C$26)), IF($A93=TAXAS!$A$27,IF($B93="CRÉDITO",$D93-($D93*TAXAS!$C$27))))))))))))))))))))))))))/1</f>
        <v>0</v>
      </c>
      <c r="G93" s="9">
        <f>IF($A93="VISA",IF($B93="PARCELADO ATÉ 3X",$D93-(D93*TAXAS!$D$4))/3,IF($A93="MASTER",IF($B93="PARCELADO ATÉ 3X",$D93-(D93*TAXAS!$D$5))/3,IF($A93="ELO",IF($B93="PARCELADO ATÉ 3X",$D93-(D93*TAXAS!$D$6))/3,IF($A93="HIPERCARD",IF($B93="PARCELADO ATÉ 3X",$D93-(D93*TAXAS!$D$7))/3,IF($A93="DINERS",IF($B93="PARCELADO ATÉ 3X",$D93-(D93*TAXAS!$D$8))/3,IF($A93="AMERICA EXPRESS",IF($B93="PARCELADO ATÉ 3X",$D93-(D93*TAXAS!$D$9))/3,IF($A93=TAXAS!$A$10,IF($B93="PARCELADO ATÉ 3X",$D93-($D93*TAXAS!$D$10))/3,IF($A93=TAXAS!$A$11,IF($B93="PARCELADO ATÉ 3X",$D93-($D93*TAXAS!$D$11))/3,IF($A93=TAXAS!$A$12,IF($B93="PARCELADO ATÉ 3X",$D93-($D93*TAXAS!$D$12))/3,IF($A93=TAXAS!$A$13,IF($B93="PARCELADO ATÉ 3X",$D93-($D93*TAXAS!$D$13))/3,IF($A93=TAXAS!$A$14,IF($B93="PARCELADO ATÉ 3X",$D93-($D93*TAXAS!$D$14))/3,IF($A93=TAXAS!$A$15,IF($B93="PARCELADO ATÉ 3X",$D93-($D93*TAXAS!$D$15))/3,IF($A93=TAXAS!$A$16,IF($B93="PARCELADO ATÉ 3X",$D93-($D93*TAXAS!$D$16))/3,IF($A93=TAXAS!$A$17,IF($B93="PARCELADO ATÉ 3X",$D93-($D93*TAXAS!$D$17))/3,IF($A93=TAXAS!$A$18,IF($B93="PARCELADO ATÉ 3X",$D93-($D93*TAXAS!$D$18))/3,IF($A93=TAXAS!$A$19,IF($B93="PARCELADO ATÉ 3X",$D93-($D93*TAXAS!$D$19))/3,IF($A93=TAXAS!$A$20,IF($B93="PARCELADO ATÉ 3X",$D93-($D93*TAXAS!$D$20))/3,IF($A93=TAXAS!$A$21,IF($B93="PARCELADO ATÉ 3X",$D93-($D93*TAXAS!$D$21))/3,IF($A93=TAXAS!$A$22,IF($B93="PARCELADO ATÉ 3X",$D93-($D93*TAXAS!$D$22))/3,IF($A93=TAXAS!$A$23,IF($B93="PARCELADO ATÉ 3X",$D93-($D93*TAXAS!$D$23))/3,IF($A93=TAXAS!$A$24,IF($B93="PARCELADO ATÉ 3X",$D93-($D93*TAXAS!$D$24))/3,IF($A93=TAXAS!$A$25,IF($B93="PARCELADO ATÉ 3X",$D93-($D93*TAXAS!$D$25))/3,IF($A93=TAXAS!$A$26,IF($B93="PARCELADO ATÉ 3X",$D93-($D93*TAXAS!$D$26))/3,IF($A93=TAXAS!$A$27,IF($B93="PARCELADO ATÉ 3X",$D93-($D93*TAXAS!$D$27))/3))))))))))))))))))))))))/1</f>
        <v>0</v>
      </c>
      <c r="H93" s="9">
        <f>IF($A93="VISA",IF($B93="PARCELADO ATÉ 6X",$D93-(D93*TAXAS!$E$4))/6,IF($A93="MASTER",IF($B93="PARCELADO ATÉ 6X",$D93-(D93*TAXAS!$E$5))/6,IF($A93="ELO",IF($B93="PARCELADO ATÉ 6X",$D93-(D93*TAXAS!$E$6))/6,IF($A93="HIPERCARD",IF($B93="PARCELADO ATÉ 6X",$D93-(D93*TAXAS!$E$7))/6,IF($A93="DINERS",IF($B93="PARCELADO ATÉ 6X",$D93-(D93*TAXAS!$E$8))/6,IF($A93="AMERICA EXPRESS",IF($B93="PARCELADO ATÉ 6X",$D93-(D93*TAXAS!$E$9))/6,IF($A93=TAXAS!$A$10,IF($B93="PARCELADO ATÉ 6X",$D93-($D93*TAXAS!$E$10))/6,IF($A93=TAXAS!$A$11,IF($B93="PARCELADO ATÉ 6X",$D93-($D93*TAXAS!$E$11))/6,IF($A93=TAXAS!$A$12,IF($B93="PARCELADO ATÉ 6X",$D93-($D93*TAXAS!$E$12))/6,IF($A93=TAXAS!$A$13,IF($B93="PARCELADO ATÉ 6X",$D93-($D93*TAXAS!$E$13))/6,IF($A93=TAXAS!$A$14,IF($B93="PARCELADO ATÉ 6X",$D93-($D93*TAXAS!$E$14))/6,IF($A93=TAXAS!$A$15,IF($B93="PARCELADO ATÉ 6X",$D93-($D93*TAXAS!$E$15))/6,IF($A93=TAXAS!$A$16,IF($B93="PARCELADO ATÉ 6X",$D93-($D93*TAXAS!$E$16))/6,IF($A93=TAXAS!$A$17,IF($B93="PARCELADO ATÉ 6X",$D93-($D93*TAXAS!$E$17))/6,IF($A93=TAXAS!$A$18,IF($B93="PARCELADO ATÉ 6X",$D93-($D93*TAXAS!$E$18))/6,IF($A93=TAXAS!$A$19,IF($B93="PARCELADO ATÉ 6X",$D93-($D93*TAXAS!$E$19))/6,IF($A93=TAXAS!$A$20,IF($B93="PARCELADO ATÉ 6X",$D93-($D93*TAXAS!$E$20))/6,IF($A93=TAXAS!$A$21,IF($B93="PARCELADO ATÉ 6X",$D93-($D93*TAXAS!$E$21))/6,IF($A93=TAXAS!$A$22,IF($B93="PARCELADO ATÉ 6X",$D93-($D93*TAXAS!$E$22))/6,IF($A93=TAXAS!$A$23,IF($B93="PARCELADO ATÉ 6X",$D93-($D93*TAXAS!$E$23))/6,IF($A93=TAXAS!$A$24,IF($B93="PARCELADO ATÉ 6X",$D93-($D93*TAXAS!$E$24))/6,IF($A93=TAXAS!$A$25,IF($B93="PARCELADO ATÉ 6X",$D93-($D93*TAXAS!$E$25))/6,IF($A93=TAXAS!$A$26,IF($B93="PARCELADO ATÉ 6X",$D93-($D93*TAXAS!$E$26))/6,IF($A93=TAXAS!$A$27,IF($B93="PARCELADO ATÉ 6X",$D93-($D93*TAXAS!$E$27))/6))))))))))))))))))))))))/1</f>
        <v>0</v>
      </c>
      <c r="I93" s="9">
        <f>IF($A93="VISA",IF($B93="PARCELADO ATÉ 12X",$D93-(D93*TAXAS!$F$4))/12,IF($A93="MASTER",IF($B93="PARCELADO ATÉ 12X",$D93-(D93*TAXAS!$F$5))/12,IF($A93="ELO",IF($B93="PARCELADO ATÉ 12X",$D93-(D93*TAXAS!$F$6))/12,IF($A93="HIPERCARD",IF($B93="PARCELADO ATÉ 12X",$D93-(D93*TAXAS!$F$7))/12,IF($A93="DINERS",IF($B93="PARCELADO ATÉ 12X",$D93-(D93*TAXAS!$F$8))/12,IF($A93="AMERICA EXPRESS",IF($B93="PARCELADO ATÉ 12X",$D93-(D93*TAXAS!$F$9))/12,IF($A93=TAXAS!$A$10,IF($B93="PARCELADO ATÉ 12X",$D93-($D93*TAXAS!$F$10))/12,IF($A93=TAXAS!$A$11,IF($B93="PARCELADO ATÉ 12X",$D93-($D93*TAXAS!$F$11))/12,IF($A93=TAXAS!$A$12,IF($B93="PARCELADO ATÉ 12X",$D93-($D93*TAXAS!$F$12))/12,IF($A93=TAXAS!$A$13,IF($B93="PARCELADO ATÉ 12X",$D93-($D93*TAXAS!$F$13))/12,IF($A93=TAXAS!$A$14,IF($B93="PARCELADO ATÉ 12X",$D93-($D93*TAXAS!$F$14))/12,IF($A93=TAXAS!$A$15,IF($B93="PARCELADO ATÉ 12X",$D93-($D93*TAXAS!$F$15))/12,IF($A93=TAXAS!$A$16,IF($B93="PARCELADO ATÉ 12X",$D93-($D93*TAXAS!$F$16))/12,IF($A93=TAXAS!$A$17,IF($B93="PARCELADO ATÉ 12X",$D93-($D93*TAXAS!$F$17))/12,IF($A93=TAXAS!$A$18,IF($B93="PARCELADO ATÉ 12X",$D93-($D93*TAXAS!$F$18))/12,IF($A93=TAXAS!$A$19,IF($B93="PARCELADO ATÉ 12X",$D93-($D93*TAXAS!$F$19))/12,IF($A93=TAXAS!$A$20,IF($B93="PARCELADO ATÉ 12X",$D93-($D93*TAXAS!$F$20))/12,IF($A93=TAXAS!$A$21,IF($B93="PARCELADO ATÉ 12X",$D93-($D93*TAXAS!$F$21))/12,IF($A93=TAXAS!$A$22,IF($B93="PARCELADO ATÉ 12X",$D93-($D93*TAXAS!$F$22))/12,IF($A93=TAXAS!$A$23,IF($B93="PARCELADO ATÉ 12X",$D93-($D93*TAXAS!$F$23))/12,IF($A93=TAXAS!$A$24,IF($B93="PARCELADO ATÉ 12X",$D93-($D93*TAXAS!$F$24))/12,IF($A93=TAXAS!$A$25,IF($B93="PARCELADO ATÉ 12X",$D93-($D93*TAXAS!$F$25))/12,IF($A93=TAXAS!$A$26,IF($B93="PARCELADO ATÉ 12X",$D93-($D93*TAXAS!$F$26))/12,IF($A93=TAXAS!$A$27,IF($B93="PARCELADO ATÉ 12X",$D93-($D93*TAXAS!$F$27))/12))))))))))))))))))))))))/1</f>
        <v>0</v>
      </c>
      <c r="J93" s="8">
        <f t="shared" si="0"/>
        <v>0</v>
      </c>
      <c r="K93" s="10" t="b">
        <f>IF($B93="PARCELADO ATÉ 3X",($D93-($D93*TAXAS!$D$4))-$J93)</f>
        <v>0</v>
      </c>
      <c r="L93" s="10" t="b">
        <f>IF($B93="PARCELADO ATÉ 6X",($D93-($D93*TAXAS!$E$4))-$J93)</f>
        <v>0</v>
      </c>
      <c r="M93" s="10" t="b">
        <f>IF($B93="PARCELADO ATÉ 12X",($D93-($D93*TAXAS!$F$4))-$J93)</f>
        <v>0</v>
      </c>
      <c r="N93" s="8">
        <f t="shared" si="1"/>
        <v>0</v>
      </c>
      <c r="O93" s="10">
        <f t="shared" si="2"/>
        <v>0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1:31" ht="15.75" customHeight="1" x14ac:dyDescent="0.2">
      <c r="A94" s="3"/>
      <c r="B94" s="5"/>
      <c r="C94" s="6"/>
      <c r="D94" s="42"/>
      <c r="E94" s="8">
        <f>IF($A94="VISA",IF($B94="DÉBITO",$D94-($D94*TAXAS!$B$4)),IF($A94="MASTER",IF($B94="DÉBITO",$D94-($D94*TAXAS!$B$5)),IF($A94="ELO", IF($B94="DÉBITO",$D94-($D94*TAXAS!$B$6)),IF($A94="HIPERCARD",IF($B94="DÉBITO",$D94-($D94*TAXAS!$B$7)),IF($A94="DINERS",IF($B94="DÉBITO",$D94-($D94*TAXAS!$B$8)),IF($A94="AMERICA EXPRESS",IF($B94="DÉBITO",$D94-($D94*TAXAS!$B$9)),IF($A94=TAXAS!$A$10,IF($B94="DÉBITO",$D94-($D94*TAXAS!$B$10)), IF($A94=TAXAS!$A$11,IF($B94="DÉBITO",$D94-($D94*TAXAS!$B$11)), IF($A94=TAXAS!$A$12,IF($B94="DÉBITO",$D94-($D94*TAXAS!$B$12)), IF($A94=TAXAS!$A$13,IF($B94="DÉBITO",$D94-($D94*TAXAS!$B$13)), IF($A94=TAXAS!$A$14,IF($B94="DÉBITO",$D94-($D94*TAXAS!$B$14)), IF($A94=TAXAS!$A$15,IF($B94="DÉBITO",$D94-($D94*TAXAS!$B$15)), IF($A94=TAXAS!$A$16,IF($B94="DÉBITO",$D94-($D94*TAXAS!$B$16)), IF($A94=TAXAS!$A$17,IF($B94="DÉBITO",$D94-($D94*TAXAS!$B$17)), IF($A94=TAXAS!$A$18,IF($B94="DÉBITO",$D94-($D94*TAXAS!$B$18)), IF($A94=TAXAS!$A$19,IF($B94="DÉBITO",$D94-($D94*TAXAS!$B$19)), IF($A94=TAXAS!$A$20,IF($B94="DÉBITO",$D94-($D94*TAXAS!$B$20)), IF($A94=TAXAS!$A$21,IF($B94="DÉBITO",$D94-($D94*TAXAS!$B$21)), IF($A94=TAXAS!$A$22,IF($B94="DÉBITO",$D94-($D94*TAXAS!$B$22)), IF($A94=TAXAS!$A$23,IF($B94="DÉBITO",$D94-($D94*TAXAS!$B$23)), IF($A94=TAXAS!$A$24,IF($B94="DÉBITO",$D94-($D94*TAXAS!$B$24)), IF($A94=TAXAS!$A$25,IF($B94="DÉBITO",$D94-($D94*TAXAS!$B$25)), IF($A94=TAXAS!$A$26,IF($B94="DÉBITO",$D94-($D94*TAXAS!$B$26)), IF($A94=TAXAS!$A$27,IF($B94="DÉBITO",$D94-($D94*TAXAS!$B$27))))))))))))))))))))))))))/1</f>
        <v>0</v>
      </c>
      <c r="F94" s="8">
        <f>IF($A94="VISA",IF($B94="CRÉDITO",$D94-($D94*TAXAS!$C$4)),IF($A94="MASTER",IF($B94="CRÉDITO",$D94-($D94*TAXAS!$C$5)),IF($A94="ELO", IF($B94="CRÉDITO",$D94-($D94*TAXAS!$C$6)),IF($A94="HIPERCARD",IF($B94="CRÉDITO",$D94-($D94*TAXAS!$C$7)),IF($A94="DINERS",IF($B94="CRÉDITO",$D94-($D94*TAXAS!$C$8)),IF($A94="AMERICA EXPRESS",IF($B94="CRÉDITO",$D94-($D94*TAXAS!$C$9)),IF($A94=TAXAS!$A$10,IF($B94="CRÉDITO",$D94-($D94*TAXAS!$C$10)), IF($A94=TAXAS!$A$11,IF($B94="CRÉDITO",$D94-($D94*TAXAS!$C$11)), IF($A94=TAXAS!$A$12,IF($B94="CRÉDITO",$D94-($D94*TAXAS!$C$12)), IF($A94=TAXAS!$A$13,IF($B94="CRÉDITO",$D94-($D94*TAXAS!$C$13)), IF($A94=TAXAS!$A$14,IF($B94="CRÉDITO",$D94-($D94*TAXAS!$C$14)), IF($A94=TAXAS!$A$15,IF($B94="CRÉDITO",$D94-($D94*TAXAS!$C$15)), IF($A94=TAXAS!$A$16,IF($B94="CRÉDITO",$D94-($D94*TAXAS!$C$16)), IF($A94=TAXAS!$A$17,IF($B94="CRÉDITO",$D94-($D94*TAXAS!$C$17)), IF($A94=TAXAS!$A$18,IF($B94="CRÉDITO",$D94-($D94*TAXAS!$C$18)), IF($A94=TAXAS!$A$19,IF($B94="CRÉDITO",$D94-($D94*TAXAS!$C$19)), IF($A94=TAXAS!$A$20,IF($B94="CRÉDITO",$D94-($D94*TAXAS!$C$20)), IF($A94=TAXAS!$A$21,IF($B94="CRÉDITO",$D94-($D94*TAXAS!$C$21)), IF($A94=TAXAS!$A$22,IF($B94="CRÉDITO",$D94-($D94*TAXAS!$C$22)), IF($A94=TAXAS!$A$23,IF($B94="CRÉDITO",$D94-($D94*TAXAS!$C$23)), IF($A94=TAXAS!$A$24,IF($B94="CRÉDITO",$D94-($D94*TAXAS!$C$24)), IF($A94=TAXAS!$A$25,IF($B94="CRÉDITO",$D94-($D94*TAXAS!$C$25)), IF($A94=TAXAS!$A$26,IF($B94="CRÉDITO",$D94-($D94*TAXAS!$C$26)), IF($A94=TAXAS!$A$27,IF($B94="CRÉDITO",$D94-($D94*TAXAS!$C$27))))))))))))))))))))))))))/1</f>
        <v>0</v>
      </c>
      <c r="G94" s="9">
        <f>IF($A94="VISA",IF($B94="PARCELADO ATÉ 3X",$D94-(D94*TAXAS!$D$4))/3,IF($A94="MASTER",IF($B94="PARCELADO ATÉ 3X",$D94-(D94*TAXAS!$D$5))/3,IF($A94="ELO",IF($B94="PARCELADO ATÉ 3X",$D94-(D94*TAXAS!$D$6))/3,IF($A94="HIPERCARD",IF($B94="PARCELADO ATÉ 3X",$D94-(D94*TAXAS!$D$7))/3,IF($A94="DINERS",IF($B94="PARCELADO ATÉ 3X",$D94-(D94*TAXAS!$D$8))/3,IF($A94="AMERICA EXPRESS",IF($B94="PARCELADO ATÉ 3X",$D94-(D94*TAXAS!$D$9))/3,IF($A94=TAXAS!$A$10,IF($B94="PARCELADO ATÉ 3X",$D94-($D94*TAXAS!$D$10))/3,IF($A94=TAXAS!$A$11,IF($B94="PARCELADO ATÉ 3X",$D94-($D94*TAXAS!$D$11))/3,IF($A94=TAXAS!$A$12,IF($B94="PARCELADO ATÉ 3X",$D94-($D94*TAXAS!$D$12))/3,IF($A94=TAXAS!$A$13,IF($B94="PARCELADO ATÉ 3X",$D94-($D94*TAXAS!$D$13))/3,IF($A94=TAXAS!$A$14,IF($B94="PARCELADO ATÉ 3X",$D94-($D94*TAXAS!$D$14))/3,IF($A94=TAXAS!$A$15,IF($B94="PARCELADO ATÉ 3X",$D94-($D94*TAXAS!$D$15))/3,IF($A94=TAXAS!$A$16,IF($B94="PARCELADO ATÉ 3X",$D94-($D94*TAXAS!$D$16))/3,IF($A94=TAXAS!$A$17,IF($B94="PARCELADO ATÉ 3X",$D94-($D94*TAXAS!$D$17))/3,IF($A94=TAXAS!$A$18,IF($B94="PARCELADO ATÉ 3X",$D94-($D94*TAXAS!$D$18))/3,IF($A94=TAXAS!$A$19,IF($B94="PARCELADO ATÉ 3X",$D94-($D94*TAXAS!$D$19))/3,IF($A94=TAXAS!$A$20,IF($B94="PARCELADO ATÉ 3X",$D94-($D94*TAXAS!$D$20))/3,IF($A94=TAXAS!$A$21,IF($B94="PARCELADO ATÉ 3X",$D94-($D94*TAXAS!$D$21))/3,IF($A94=TAXAS!$A$22,IF($B94="PARCELADO ATÉ 3X",$D94-($D94*TAXAS!$D$22))/3,IF($A94=TAXAS!$A$23,IF($B94="PARCELADO ATÉ 3X",$D94-($D94*TAXAS!$D$23))/3,IF($A94=TAXAS!$A$24,IF($B94="PARCELADO ATÉ 3X",$D94-($D94*TAXAS!$D$24))/3,IF($A94=TAXAS!$A$25,IF($B94="PARCELADO ATÉ 3X",$D94-($D94*TAXAS!$D$25))/3,IF($A94=TAXAS!$A$26,IF($B94="PARCELADO ATÉ 3X",$D94-($D94*TAXAS!$D$26))/3,IF($A94=TAXAS!$A$27,IF($B94="PARCELADO ATÉ 3X",$D94-($D94*TAXAS!$D$27))/3))))))))))))))))))))))))/1</f>
        <v>0</v>
      </c>
      <c r="H94" s="9">
        <f>IF($A94="VISA",IF($B94="PARCELADO ATÉ 6X",$D94-(D94*TAXAS!$E$4))/6,IF($A94="MASTER",IF($B94="PARCELADO ATÉ 6X",$D94-(D94*TAXAS!$E$5))/6,IF($A94="ELO",IF($B94="PARCELADO ATÉ 6X",$D94-(D94*TAXAS!$E$6))/6,IF($A94="HIPERCARD",IF($B94="PARCELADO ATÉ 6X",$D94-(D94*TAXAS!$E$7))/6,IF($A94="DINERS",IF($B94="PARCELADO ATÉ 6X",$D94-(D94*TAXAS!$E$8))/6,IF($A94="AMERICA EXPRESS",IF($B94="PARCELADO ATÉ 6X",$D94-(D94*TAXAS!$E$9))/6,IF($A94=TAXAS!$A$10,IF($B94="PARCELADO ATÉ 6X",$D94-($D94*TAXAS!$E$10))/6,IF($A94=TAXAS!$A$11,IF($B94="PARCELADO ATÉ 6X",$D94-($D94*TAXAS!$E$11))/6,IF($A94=TAXAS!$A$12,IF($B94="PARCELADO ATÉ 6X",$D94-($D94*TAXAS!$E$12))/6,IF($A94=TAXAS!$A$13,IF($B94="PARCELADO ATÉ 6X",$D94-($D94*TAXAS!$E$13))/6,IF($A94=TAXAS!$A$14,IF($B94="PARCELADO ATÉ 6X",$D94-($D94*TAXAS!$E$14))/6,IF($A94=TAXAS!$A$15,IF($B94="PARCELADO ATÉ 6X",$D94-($D94*TAXAS!$E$15))/6,IF($A94=TAXAS!$A$16,IF($B94="PARCELADO ATÉ 6X",$D94-($D94*TAXAS!$E$16))/6,IF($A94=TAXAS!$A$17,IF($B94="PARCELADO ATÉ 6X",$D94-($D94*TAXAS!$E$17))/6,IF($A94=TAXAS!$A$18,IF($B94="PARCELADO ATÉ 6X",$D94-($D94*TAXAS!$E$18))/6,IF($A94=TAXAS!$A$19,IF($B94="PARCELADO ATÉ 6X",$D94-($D94*TAXAS!$E$19))/6,IF($A94=TAXAS!$A$20,IF($B94="PARCELADO ATÉ 6X",$D94-($D94*TAXAS!$E$20))/6,IF($A94=TAXAS!$A$21,IF($B94="PARCELADO ATÉ 6X",$D94-($D94*TAXAS!$E$21))/6,IF($A94=TAXAS!$A$22,IF($B94="PARCELADO ATÉ 6X",$D94-($D94*TAXAS!$E$22))/6,IF($A94=TAXAS!$A$23,IF($B94="PARCELADO ATÉ 6X",$D94-($D94*TAXAS!$E$23))/6,IF($A94=TAXAS!$A$24,IF($B94="PARCELADO ATÉ 6X",$D94-($D94*TAXAS!$E$24))/6,IF($A94=TAXAS!$A$25,IF($B94="PARCELADO ATÉ 6X",$D94-($D94*TAXAS!$E$25))/6,IF($A94=TAXAS!$A$26,IF($B94="PARCELADO ATÉ 6X",$D94-($D94*TAXAS!$E$26))/6,IF($A94=TAXAS!$A$27,IF($B94="PARCELADO ATÉ 6X",$D94-($D94*TAXAS!$E$27))/6))))))))))))))))))))))))/1</f>
        <v>0</v>
      </c>
      <c r="I94" s="9">
        <f>IF($A94="VISA",IF($B94="PARCELADO ATÉ 12X",$D94-(D94*TAXAS!$F$4))/12,IF($A94="MASTER",IF($B94="PARCELADO ATÉ 12X",$D94-(D94*TAXAS!$F$5))/12,IF($A94="ELO",IF($B94="PARCELADO ATÉ 12X",$D94-(D94*TAXAS!$F$6))/12,IF($A94="HIPERCARD",IF($B94="PARCELADO ATÉ 12X",$D94-(D94*TAXAS!$F$7))/12,IF($A94="DINERS",IF($B94="PARCELADO ATÉ 12X",$D94-(D94*TAXAS!$F$8))/12,IF($A94="AMERICA EXPRESS",IF($B94="PARCELADO ATÉ 12X",$D94-(D94*TAXAS!$F$9))/12,IF($A94=TAXAS!$A$10,IF($B94="PARCELADO ATÉ 12X",$D94-($D94*TAXAS!$F$10))/12,IF($A94=TAXAS!$A$11,IF($B94="PARCELADO ATÉ 12X",$D94-($D94*TAXAS!$F$11))/12,IF($A94=TAXAS!$A$12,IF($B94="PARCELADO ATÉ 12X",$D94-($D94*TAXAS!$F$12))/12,IF($A94=TAXAS!$A$13,IF($B94="PARCELADO ATÉ 12X",$D94-($D94*TAXAS!$F$13))/12,IF($A94=TAXAS!$A$14,IF($B94="PARCELADO ATÉ 12X",$D94-($D94*TAXAS!$F$14))/12,IF($A94=TAXAS!$A$15,IF($B94="PARCELADO ATÉ 12X",$D94-($D94*TAXAS!$F$15))/12,IF($A94=TAXAS!$A$16,IF($B94="PARCELADO ATÉ 12X",$D94-($D94*TAXAS!$F$16))/12,IF($A94=TAXAS!$A$17,IF($B94="PARCELADO ATÉ 12X",$D94-($D94*TAXAS!$F$17))/12,IF($A94=TAXAS!$A$18,IF($B94="PARCELADO ATÉ 12X",$D94-($D94*TAXAS!$F$18))/12,IF($A94=TAXAS!$A$19,IF($B94="PARCELADO ATÉ 12X",$D94-($D94*TAXAS!$F$19))/12,IF($A94=TAXAS!$A$20,IF($B94="PARCELADO ATÉ 12X",$D94-($D94*TAXAS!$F$20))/12,IF($A94=TAXAS!$A$21,IF($B94="PARCELADO ATÉ 12X",$D94-($D94*TAXAS!$F$21))/12,IF($A94=TAXAS!$A$22,IF($B94="PARCELADO ATÉ 12X",$D94-($D94*TAXAS!$F$22))/12,IF($A94=TAXAS!$A$23,IF($B94="PARCELADO ATÉ 12X",$D94-($D94*TAXAS!$F$23))/12,IF($A94=TAXAS!$A$24,IF($B94="PARCELADO ATÉ 12X",$D94-($D94*TAXAS!$F$24))/12,IF($A94=TAXAS!$A$25,IF($B94="PARCELADO ATÉ 12X",$D94-($D94*TAXAS!$F$25))/12,IF($A94=TAXAS!$A$26,IF($B94="PARCELADO ATÉ 12X",$D94-($D94*TAXAS!$F$26))/12,IF($A94=TAXAS!$A$27,IF($B94="PARCELADO ATÉ 12X",$D94-($D94*TAXAS!$F$27))/12))))))))))))))))))))))))/1</f>
        <v>0</v>
      </c>
      <c r="J94" s="8">
        <f t="shared" si="0"/>
        <v>0</v>
      </c>
      <c r="K94" s="10" t="b">
        <f>IF($B94="PARCELADO ATÉ 3X",($D94-($D94*TAXAS!$D$4))-$J94)</f>
        <v>0</v>
      </c>
      <c r="L94" s="10" t="b">
        <f>IF($B94="PARCELADO ATÉ 6X",($D94-($D94*TAXAS!$E$4))-$J94)</f>
        <v>0</v>
      </c>
      <c r="M94" s="10" t="b">
        <f>IF($B94="PARCELADO ATÉ 12X",($D94-($D94*TAXAS!$F$4))-$J94)</f>
        <v>0</v>
      </c>
      <c r="N94" s="8">
        <f t="shared" si="1"/>
        <v>0</v>
      </c>
      <c r="O94" s="10">
        <f t="shared" si="2"/>
        <v>0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1:31" ht="15.75" customHeight="1" x14ac:dyDescent="0.2">
      <c r="A95" s="3"/>
      <c r="B95" s="5"/>
      <c r="C95" s="6"/>
      <c r="D95" s="42"/>
      <c r="E95" s="8">
        <f>IF($A95="VISA",IF($B95="DÉBITO",$D95-($D95*TAXAS!$B$4)),IF($A95="MASTER",IF($B95="DÉBITO",$D95-($D95*TAXAS!$B$5)),IF($A95="ELO", IF($B95="DÉBITO",$D95-($D95*TAXAS!$B$6)),IF($A95="HIPERCARD",IF($B95="DÉBITO",$D95-($D95*TAXAS!$B$7)),IF($A95="DINERS",IF($B95="DÉBITO",$D95-($D95*TAXAS!$B$8)),IF($A95="AMERICA EXPRESS",IF($B95="DÉBITO",$D95-($D95*TAXAS!$B$9)),IF($A95=TAXAS!$A$10,IF($B95="DÉBITO",$D95-($D95*TAXAS!$B$10)), IF($A95=TAXAS!$A$11,IF($B95="DÉBITO",$D95-($D95*TAXAS!$B$11)), IF($A95=TAXAS!$A$12,IF($B95="DÉBITO",$D95-($D95*TAXAS!$B$12)), IF($A95=TAXAS!$A$13,IF($B95="DÉBITO",$D95-($D95*TAXAS!$B$13)), IF($A95=TAXAS!$A$14,IF($B95="DÉBITO",$D95-($D95*TAXAS!$B$14)), IF($A95=TAXAS!$A$15,IF($B95="DÉBITO",$D95-($D95*TAXAS!$B$15)), IF($A95=TAXAS!$A$16,IF($B95="DÉBITO",$D95-($D95*TAXAS!$B$16)), IF($A95=TAXAS!$A$17,IF($B95="DÉBITO",$D95-($D95*TAXAS!$B$17)), IF($A95=TAXAS!$A$18,IF($B95="DÉBITO",$D95-($D95*TAXAS!$B$18)), IF($A95=TAXAS!$A$19,IF($B95="DÉBITO",$D95-($D95*TAXAS!$B$19)), IF($A95=TAXAS!$A$20,IF($B95="DÉBITO",$D95-($D95*TAXAS!$B$20)), IF($A95=TAXAS!$A$21,IF($B95="DÉBITO",$D95-($D95*TAXAS!$B$21)), IF($A95=TAXAS!$A$22,IF($B95="DÉBITO",$D95-($D95*TAXAS!$B$22)), IF($A95=TAXAS!$A$23,IF($B95="DÉBITO",$D95-($D95*TAXAS!$B$23)), IF($A95=TAXAS!$A$24,IF($B95="DÉBITO",$D95-($D95*TAXAS!$B$24)), IF($A95=TAXAS!$A$25,IF($B95="DÉBITO",$D95-($D95*TAXAS!$B$25)), IF($A95=TAXAS!$A$26,IF($B95="DÉBITO",$D95-($D95*TAXAS!$B$26)), IF($A95=TAXAS!$A$27,IF($B95="DÉBITO",$D95-($D95*TAXAS!$B$27))))))))))))))))))))))))))/1</f>
        <v>0</v>
      </c>
      <c r="F95" s="8">
        <f>IF($A95="VISA",IF($B95="CRÉDITO",$D95-($D95*TAXAS!$C$4)),IF($A95="MASTER",IF($B95="CRÉDITO",$D95-($D95*TAXAS!$C$5)),IF($A95="ELO", IF($B95="CRÉDITO",$D95-($D95*TAXAS!$C$6)),IF($A95="HIPERCARD",IF($B95="CRÉDITO",$D95-($D95*TAXAS!$C$7)),IF($A95="DINERS",IF($B95="CRÉDITO",$D95-($D95*TAXAS!$C$8)),IF($A95="AMERICA EXPRESS",IF($B95="CRÉDITO",$D95-($D95*TAXAS!$C$9)),IF($A95=TAXAS!$A$10,IF($B95="CRÉDITO",$D95-($D95*TAXAS!$C$10)), IF($A95=TAXAS!$A$11,IF($B95="CRÉDITO",$D95-($D95*TAXAS!$C$11)), IF($A95=TAXAS!$A$12,IF($B95="CRÉDITO",$D95-($D95*TAXAS!$C$12)), IF($A95=TAXAS!$A$13,IF($B95="CRÉDITO",$D95-($D95*TAXAS!$C$13)), IF($A95=TAXAS!$A$14,IF($B95="CRÉDITO",$D95-($D95*TAXAS!$C$14)), IF($A95=TAXAS!$A$15,IF($B95="CRÉDITO",$D95-($D95*TAXAS!$C$15)), IF($A95=TAXAS!$A$16,IF($B95="CRÉDITO",$D95-($D95*TAXAS!$C$16)), IF($A95=TAXAS!$A$17,IF($B95="CRÉDITO",$D95-($D95*TAXAS!$C$17)), IF($A95=TAXAS!$A$18,IF($B95="CRÉDITO",$D95-($D95*TAXAS!$C$18)), IF($A95=TAXAS!$A$19,IF($B95="CRÉDITO",$D95-($D95*TAXAS!$C$19)), IF($A95=TAXAS!$A$20,IF($B95="CRÉDITO",$D95-($D95*TAXAS!$C$20)), IF($A95=TAXAS!$A$21,IF($B95="CRÉDITO",$D95-($D95*TAXAS!$C$21)), IF($A95=TAXAS!$A$22,IF($B95="CRÉDITO",$D95-($D95*TAXAS!$C$22)), IF($A95=TAXAS!$A$23,IF($B95="CRÉDITO",$D95-($D95*TAXAS!$C$23)), IF($A95=TAXAS!$A$24,IF($B95="CRÉDITO",$D95-($D95*TAXAS!$C$24)), IF($A95=TAXAS!$A$25,IF($B95="CRÉDITO",$D95-($D95*TAXAS!$C$25)), IF($A95=TAXAS!$A$26,IF($B95="CRÉDITO",$D95-($D95*TAXAS!$C$26)), IF($A95=TAXAS!$A$27,IF($B95="CRÉDITO",$D95-($D95*TAXAS!$C$27))))))))))))))))))))))))))/1</f>
        <v>0</v>
      </c>
      <c r="G95" s="9">
        <f>IF($A95="VISA",IF($B95="PARCELADO ATÉ 3X",$D95-(D95*TAXAS!$D$4))/3,IF($A95="MASTER",IF($B95="PARCELADO ATÉ 3X",$D95-(D95*TAXAS!$D$5))/3,IF($A95="ELO",IF($B95="PARCELADO ATÉ 3X",$D95-(D95*TAXAS!$D$6))/3,IF($A95="HIPERCARD",IF($B95="PARCELADO ATÉ 3X",$D95-(D95*TAXAS!$D$7))/3,IF($A95="DINERS",IF($B95="PARCELADO ATÉ 3X",$D95-(D95*TAXAS!$D$8))/3,IF($A95="AMERICA EXPRESS",IF($B95="PARCELADO ATÉ 3X",$D95-(D95*TAXAS!$D$9))/3,IF($A95=TAXAS!$A$10,IF($B95="PARCELADO ATÉ 3X",$D95-($D95*TAXAS!$D$10))/3,IF($A95=TAXAS!$A$11,IF($B95="PARCELADO ATÉ 3X",$D95-($D95*TAXAS!$D$11))/3,IF($A95=TAXAS!$A$12,IF($B95="PARCELADO ATÉ 3X",$D95-($D95*TAXAS!$D$12))/3,IF($A95=TAXAS!$A$13,IF($B95="PARCELADO ATÉ 3X",$D95-($D95*TAXAS!$D$13))/3,IF($A95=TAXAS!$A$14,IF($B95="PARCELADO ATÉ 3X",$D95-($D95*TAXAS!$D$14))/3,IF($A95=TAXAS!$A$15,IF($B95="PARCELADO ATÉ 3X",$D95-($D95*TAXAS!$D$15))/3,IF($A95=TAXAS!$A$16,IF($B95="PARCELADO ATÉ 3X",$D95-($D95*TAXAS!$D$16))/3,IF($A95=TAXAS!$A$17,IF($B95="PARCELADO ATÉ 3X",$D95-($D95*TAXAS!$D$17))/3,IF($A95=TAXAS!$A$18,IF($B95="PARCELADO ATÉ 3X",$D95-($D95*TAXAS!$D$18))/3,IF($A95=TAXAS!$A$19,IF($B95="PARCELADO ATÉ 3X",$D95-($D95*TAXAS!$D$19))/3,IF($A95=TAXAS!$A$20,IF($B95="PARCELADO ATÉ 3X",$D95-($D95*TAXAS!$D$20))/3,IF($A95=TAXAS!$A$21,IF($B95="PARCELADO ATÉ 3X",$D95-($D95*TAXAS!$D$21))/3,IF($A95=TAXAS!$A$22,IF($B95="PARCELADO ATÉ 3X",$D95-($D95*TAXAS!$D$22))/3,IF($A95=TAXAS!$A$23,IF($B95="PARCELADO ATÉ 3X",$D95-($D95*TAXAS!$D$23))/3,IF($A95=TAXAS!$A$24,IF($B95="PARCELADO ATÉ 3X",$D95-($D95*TAXAS!$D$24))/3,IF($A95=TAXAS!$A$25,IF($B95="PARCELADO ATÉ 3X",$D95-($D95*TAXAS!$D$25))/3,IF($A95=TAXAS!$A$26,IF($B95="PARCELADO ATÉ 3X",$D95-($D95*TAXAS!$D$26))/3,IF($A95=TAXAS!$A$27,IF($B95="PARCELADO ATÉ 3X",$D95-($D95*TAXAS!$D$27))/3))))))))))))))))))))))))/1</f>
        <v>0</v>
      </c>
      <c r="H95" s="9">
        <f>IF($A95="VISA",IF($B95="PARCELADO ATÉ 6X",$D95-(D95*TAXAS!$E$4))/6,IF($A95="MASTER",IF($B95="PARCELADO ATÉ 6X",$D95-(D95*TAXAS!$E$5))/6,IF($A95="ELO",IF($B95="PARCELADO ATÉ 6X",$D95-(D95*TAXAS!$E$6))/6,IF($A95="HIPERCARD",IF($B95="PARCELADO ATÉ 6X",$D95-(D95*TAXAS!$E$7))/6,IF($A95="DINERS",IF($B95="PARCELADO ATÉ 6X",$D95-(D95*TAXAS!$E$8))/6,IF($A95="AMERICA EXPRESS",IF($B95="PARCELADO ATÉ 6X",$D95-(D95*TAXAS!$E$9))/6,IF($A95=TAXAS!$A$10,IF($B95="PARCELADO ATÉ 6X",$D95-($D95*TAXAS!$E$10))/6,IF($A95=TAXAS!$A$11,IF($B95="PARCELADO ATÉ 6X",$D95-($D95*TAXAS!$E$11))/6,IF($A95=TAXAS!$A$12,IF($B95="PARCELADO ATÉ 6X",$D95-($D95*TAXAS!$E$12))/6,IF($A95=TAXAS!$A$13,IF($B95="PARCELADO ATÉ 6X",$D95-($D95*TAXAS!$E$13))/6,IF($A95=TAXAS!$A$14,IF($B95="PARCELADO ATÉ 6X",$D95-($D95*TAXAS!$E$14))/6,IF($A95=TAXAS!$A$15,IF($B95="PARCELADO ATÉ 6X",$D95-($D95*TAXAS!$E$15))/6,IF($A95=TAXAS!$A$16,IF($B95="PARCELADO ATÉ 6X",$D95-($D95*TAXAS!$E$16))/6,IF($A95=TAXAS!$A$17,IF($B95="PARCELADO ATÉ 6X",$D95-($D95*TAXAS!$E$17))/6,IF($A95=TAXAS!$A$18,IF($B95="PARCELADO ATÉ 6X",$D95-($D95*TAXAS!$E$18))/6,IF($A95=TAXAS!$A$19,IF($B95="PARCELADO ATÉ 6X",$D95-($D95*TAXAS!$E$19))/6,IF($A95=TAXAS!$A$20,IF($B95="PARCELADO ATÉ 6X",$D95-($D95*TAXAS!$E$20))/6,IF($A95=TAXAS!$A$21,IF($B95="PARCELADO ATÉ 6X",$D95-($D95*TAXAS!$E$21))/6,IF($A95=TAXAS!$A$22,IF($B95="PARCELADO ATÉ 6X",$D95-($D95*TAXAS!$E$22))/6,IF($A95=TAXAS!$A$23,IF($B95="PARCELADO ATÉ 6X",$D95-($D95*TAXAS!$E$23))/6,IF($A95=TAXAS!$A$24,IF($B95="PARCELADO ATÉ 6X",$D95-($D95*TAXAS!$E$24))/6,IF($A95=TAXAS!$A$25,IF($B95="PARCELADO ATÉ 6X",$D95-($D95*TAXAS!$E$25))/6,IF($A95=TAXAS!$A$26,IF($B95="PARCELADO ATÉ 6X",$D95-($D95*TAXAS!$E$26))/6,IF($A95=TAXAS!$A$27,IF($B95="PARCELADO ATÉ 6X",$D95-($D95*TAXAS!$E$27))/6))))))))))))))))))))))))/1</f>
        <v>0</v>
      </c>
      <c r="I95" s="9">
        <f>IF($A95="VISA",IF($B95="PARCELADO ATÉ 12X",$D95-(D95*TAXAS!$F$4))/12,IF($A95="MASTER",IF($B95="PARCELADO ATÉ 12X",$D95-(D95*TAXAS!$F$5))/12,IF($A95="ELO",IF($B95="PARCELADO ATÉ 12X",$D95-(D95*TAXAS!$F$6))/12,IF($A95="HIPERCARD",IF($B95="PARCELADO ATÉ 12X",$D95-(D95*TAXAS!$F$7))/12,IF($A95="DINERS",IF($B95="PARCELADO ATÉ 12X",$D95-(D95*TAXAS!$F$8))/12,IF($A95="AMERICA EXPRESS",IF($B95="PARCELADO ATÉ 12X",$D95-(D95*TAXAS!$F$9))/12,IF($A95=TAXAS!$A$10,IF($B95="PARCELADO ATÉ 12X",$D95-($D95*TAXAS!$F$10))/12,IF($A95=TAXAS!$A$11,IF($B95="PARCELADO ATÉ 12X",$D95-($D95*TAXAS!$F$11))/12,IF($A95=TAXAS!$A$12,IF($B95="PARCELADO ATÉ 12X",$D95-($D95*TAXAS!$F$12))/12,IF($A95=TAXAS!$A$13,IF($B95="PARCELADO ATÉ 12X",$D95-($D95*TAXAS!$F$13))/12,IF($A95=TAXAS!$A$14,IF($B95="PARCELADO ATÉ 12X",$D95-($D95*TAXAS!$F$14))/12,IF($A95=TAXAS!$A$15,IF($B95="PARCELADO ATÉ 12X",$D95-($D95*TAXAS!$F$15))/12,IF($A95=TAXAS!$A$16,IF($B95="PARCELADO ATÉ 12X",$D95-($D95*TAXAS!$F$16))/12,IF($A95=TAXAS!$A$17,IF($B95="PARCELADO ATÉ 12X",$D95-($D95*TAXAS!$F$17))/12,IF($A95=TAXAS!$A$18,IF($B95="PARCELADO ATÉ 12X",$D95-($D95*TAXAS!$F$18))/12,IF($A95=TAXAS!$A$19,IF($B95="PARCELADO ATÉ 12X",$D95-($D95*TAXAS!$F$19))/12,IF($A95=TAXAS!$A$20,IF($B95="PARCELADO ATÉ 12X",$D95-($D95*TAXAS!$F$20))/12,IF($A95=TAXAS!$A$21,IF($B95="PARCELADO ATÉ 12X",$D95-($D95*TAXAS!$F$21))/12,IF($A95=TAXAS!$A$22,IF($B95="PARCELADO ATÉ 12X",$D95-($D95*TAXAS!$F$22))/12,IF($A95=TAXAS!$A$23,IF($B95="PARCELADO ATÉ 12X",$D95-($D95*TAXAS!$F$23))/12,IF($A95=TAXAS!$A$24,IF($B95="PARCELADO ATÉ 12X",$D95-($D95*TAXAS!$F$24))/12,IF($A95=TAXAS!$A$25,IF($B95="PARCELADO ATÉ 12X",$D95-($D95*TAXAS!$F$25))/12,IF($A95=TAXAS!$A$26,IF($B95="PARCELADO ATÉ 12X",$D95-($D95*TAXAS!$F$26))/12,IF($A95=TAXAS!$A$27,IF($B95="PARCELADO ATÉ 12X",$D95-($D95*TAXAS!$F$27))/12))))))))))))))))))))))))/1</f>
        <v>0</v>
      </c>
      <c r="J95" s="8">
        <f t="shared" si="0"/>
        <v>0</v>
      </c>
      <c r="K95" s="10" t="b">
        <f>IF($B95="PARCELADO ATÉ 3X",($D95-($D95*TAXAS!$D$4))-$J95)</f>
        <v>0</v>
      </c>
      <c r="L95" s="10" t="b">
        <f>IF($B95="PARCELADO ATÉ 6X",($D95-($D95*TAXAS!$E$4))-$J95)</f>
        <v>0</v>
      </c>
      <c r="M95" s="10" t="b">
        <f>IF($B95="PARCELADO ATÉ 12X",($D95-($D95*TAXAS!$F$4))-$J95)</f>
        <v>0</v>
      </c>
      <c r="N95" s="8">
        <f t="shared" si="1"/>
        <v>0</v>
      </c>
      <c r="O95" s="10">
        <f t="shared" si="2"/>
        <v>0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1:31" ht="15.75" customHeight="1" x14ac:dyDescent="0.2">
      <c r="A96" s="3"/>
      <c r="B96" s="5"/>
      <c r="C96" s="6"/>
      <c r="D96" s="42"/>
      <c r="E96" s="8">
        <f>IF($A96="VISA",IF($B96="DÉBITO",$D96-($D96*TAXAS!$B$4)),IF($A96="MASTER",IF($B96="DÉBITO",$D96-($D96*TAXAS!$B$5)),IF($A96="ELO", IF($B96="DÉBITO",$D96-($D96*TAXAS!$B$6)),IF($A96="HIPERCARD",IF($B96="DÉBITO",$D96-($D96*TAXAS!$B$7)),IF($A96="DINERS",IF($B96="DÉBITO",$D96-($D96*TAXAS!$B$8)),IF($A96="AMERICA EXPRESS",IF($B96="DÉBITO",$D96-($D96*TAXAS!$B$9)),IF($A96=TAXAS!$A$10,IF($B96="DÉBITO",$D96-($D96*TAXAS!$B$10)), IF($A96=TAXAS!$A$11,IF($B96="DÉBITO",$D96-($D96*TAXAS!$B$11)), IF($A96=TAXAS!$A$12,IF($B96="DÉBITO",$D96-($D96*TAXAS!$B$12)), IF($A96=TAXAS!$A$13,IF($B96="DÉBITO",$D96-($D96*TAXAS!$B$13)), IF($A96=TAXAS!$A$14,IF($B96="DÉBITO",$D96-($D96*TAXAS!$B$14)), IF($A96=TAXAS!$A$15,IF($B96="DÉBITO",$D96-($D96*TAXAS!$B$15)), IF($A96=TAXAS!$A$16,IF($B96="DÉBITO",$D96-($D96*TAXAS!$B$16)), IF($A96=TAXAS!$A$17,IF($B96="DÉBITO",$D96-($D96*TAXAS!$B$17)), IF($A96=TAXAS!$A$18,IF($B96="DÉBITO",$D96-($D96*TAXAS!$B$18)), IF($A96=TAXAS!$A$19,IF($B96="DÉBITO",$D96-($D96*TAXAS!$B$19)), IF($A96=TAXAS!$A$20,IF($B96="DÉBITO",$D96-($D96*TAXAS!$B$20)), IF($A96=TAXAS!$A$21,IF($B96="DÉBITO",$D96-($D96*TAXAS!$B$21)), IF($A96=TAXAS!$A$22,IF($B96="DÉBITO",$D96-($D96*TAXAS!$B$22)), IF($A96=TAXAS!$A$23,IF($B96="DÉBITO",$D96-($D96*TAXAS!$B$23)), IF($A96=TAXAS!$A$24,IF($B96="DÉBITO",$D96-($D96*TAXAS!$B$24)), IF($A96=TAXAS!$A$25,IF($B96="DÉBITO",$D96-($D96*TAXAS!$B$25)), IF($A96=TAXAS!$A$26,IF($B96="DÉBITO",$D96-($D96*TAXAS!$B$26)), IF($A96=TAXAS!$A$27,IF($B96="DÉBITO",$D96-($D96*TAXAS!$B$27))))))))))))))))))))))))))/1</f>
        <v>0</v>
      </c>
      <c r="F96" s="8">
        <f>IF($A96="VISA",IF($B96="CRÉDITO",$D96-($D96*TAXAS!$C$4)),IF($A96="MASTER",IF($B96="CRÉDITO",$D96-($D96*TAXAS!$C$5)),IF($A96="ELO", IF($B96="CRÉDITO",$D96-($D96*TAXAS!$C$6)),IF($A96="HIPERCARD",IF($B96="CRÉDITO",$D96-($D96*TAXAS!$C$7)),IF($A96="DINERS",IF($B96="CRÉDITO",$D96-($D96*TAXAS!$C$8)),IF($A96="AMERICA EXPRESS",IF($B96="CRÉDITO",$D96-($D96*TAXAS!$C$9)),IF($A96=TAXAS!$A$10,IF($B96="CRÉDITO",$D96-($D96*TAXAS!$C$10)), IF($A96=TAXAS!$A$11,IF($B96="CRÉDITO",$D96-($D96*TAXAS!$C$11)), IF($A96=TAXAS!$A$12,IF($B96="CRÉDITO",$D96-($D96*TAXAS!$C$12)), IF($A96=TAXAS!$A$13,IF($B96="CRÉDITO",$D96-($D96*TAXAS!$C$13)), IF($A96=TAXAS!$A$14,IF($B96="CRÉDITO",$D96-($D96*TAXAS!$C$14)), IF($A96=TAXAS!$A$15,IF($B96="CRÉDITO",$D96-($D96*TAXAS!$C$15)), IF($A96=TAXAS!$A$16,IF($B96="CRÉDITO",$D96-($D96*TAXAS!$C$16)), IF($A96=TAXAS!$A$17,IF($B96="CRÉDITO",$D96-($D96*TAXAS!$C$17)), IF($A96=TAXAS!$A$18,IF($B96="CRÉDITO",$D96-($D96*TAXAS!$C$18)), IF($A96=TAXAS!$A$19,IF($B96="CRÉDITO",$D96-($D96*TAXAS!$C$19)), IF($A96=TAXAS!$A$20,IF($B96="CRÉDITO",$D96-($D96*TAXAS!$C$20)), IF($A96=TAXAS!$A$21,IF($B96="CRÉDITO",$D96-($D96*TAXAS!$C$21)), IF($A96=TAXAS!$A$22,IF($B96="CRÉDITO",$D96-($D96*TAXAS!$C$22)), IF($A96=TAXAS!$A$23,IF($B96="CRÉDITO",$D96-($D96*TAXAS!$C$23)), IF($A96=TAXAS!$A$24,IF($B96="CRÉDITO",$D96-($D96*TAXAS!$C$24)), IF($A96=TAXAS!$A$25,IF($B96="CRÉDITO",$D96-($D96*TAXAS!$C$25)), IF($A96=TAXAS!$A$26,IF($B96="CRÉDITO",$D96-($D96*TAXAS!$C$26)), IF($A96=TAXAS!$A$27,IF($B96="CRÉDITO",$D96-($D96*TAXAS!$C$27))))))))))))))))))))))))))/1</f>
        <v>0</v>
      </c>
      <c r="G96" s="9">
        <f>IF($A96="VISA",IF($B96="PARCELADO ATÉ 3X",$D96-(D96*TAXAS!$D$4))/3,IF($A96="MASTER",IF($B96="PARCELADO ATÉ 3X",$D96-(D96*TAXAS!$D$5))/3,IF($A96="ELO",IF($B96="PARCELADO ATÉ 3X",$D96-(D96*TAXAS!$D$6))/3,IF($A96="HIPERCARD",IF($B96="PARCELADO ATÉ 3X",$D96-(D96*TAXAS!$D$7))/3,IF($A96="DINERS",IF($B96="PARCELADO ATÉ 3X",$D96-(D96*TAXAS!$D$8))/3,IF($A96="AMERICA EXPRESS",IF($B96="PARCELADO ATÉ 3X",$D96-(D96*TAXAS!$D$9))/3,IF($A96=TAXAS!$A$10,IF($B96="PARCELADO ATÉ 3X",$D96-($D96*TAXAS!$D$10))/3,IF($A96=TAXAS!$A$11,IF($B96="PARCELADO ATÉ 3X",$D96-($D96*TAXAS!$D$11))/3,IF($A96=TAXAS!$A$12,IF($B96="PARCELADO ATÉ 3X",$D96-($D96*TAXAS!$D$12))/3,IF($A96=TAXAS!$A$13,IF($B96="PARCELADO ATÉ 3X",$D96-($D96*TAXAS!$D$13))/3,IF($A96=TAXAS!$A$14,IF($B96="PARCELADO ATÉ 3X",$D96-($D96*TAXAS!$D$14))/3,IF($A96=TAXAS!$A$15,IF($B96="PARCELADO ATÉ 3X",$D96-($D96*TAXAS!$D$15))/3,IF($A96=TAXAS!$A$16,IF($B96="PARCELADO ATÉ 3X",$D96-($D96*TAXAS!$D$16))/3,IF($A96=TAXAS!$A$17,IF($B96="PARCELADO ATÉ 3X",$D96-($D96*TAXAS!$D$17))/3,IF($A96=TAXAS!$A$18,IF($B96="PARCELADO ATÉ 3X",$D96-($D96*TAXAS!$D$18))/3,IF($A96=TAXAS!$A$19,IF($B96="PARCELADO ATÉ 3X",$D96-($D96*TAXAS!$D$19))/3,IF($A96=TAXAS!$A$20,IF($B96="PARCELADO ATÉ 3X",$D96-($D96*TAXAS!$D$20))/3,IF($A96=TAXAS!$A$21,IF($B96="PARCELADO ATÉ 3X",$D96-($D96*TAXAS!$D$21))/3,IF($A96=TAXAS!$A$22,IF($B96="PARCELADO ATÉ 3X",$D96-($D96*TAXAS!$D$22))/3,IF($A96=TAXAS!$A$23,IF($B96="PARCELADO ATÉ 3X",$D96-($D96*TAXAS!$D$23))/3,IF($A96=TAXAS!$A$24,IF($B96="PARCELADO ATÉ 3X",$D96-($D96*TAXAS!$D$24))/3,IF($A96=TAXAS!$A$25,IF($B96="PARCELADO ATÉ 3X",$D96-($D96*TAXAS!$D$25))/3,IF($A96=TAXAS!$A$26,IF($B96="PARCELADO ATÉ 3X",$D96-($D96*TAXAS!$D$26))/3,IF($A96=TAXAS!$A$27,IF($B96="PARCELADO ATÉ 3X",$D96-($D96*TAXAS!$D$27))/3))))))))))))))))))))))))/1</f>
        <v>0</v>
      </c>
      <c r="H96" s="9">
        <f>IF($A96="VISA",IF($B96="PARCELADO ATÉ 6X",$D96-(D96*TAXAS!$E$4))/6,IF($A96="MASTER",IF($B96="PARCELADO ATÉ 6X",$D96-(D96*TAXAS!$E$5))/6,IF($A96="ELO",IF($B96="PARCELADO ATÉ 6X",$D96-(D96*TAXAS!$E$6))/6,IF($A96="HIPERCARD",IF($B96="PARCELADO ATÉ 6X",$D96-(D96*TAXAS!$E$7))/6,IF($A96="DINERS",IF($B96="PARCELADO ATÉ 6X",$D96-(D96*TAXAS!$E$8))/6,IF($A96="AMERICA EXPRESS",IF($B96="PARCELADO ATÉ 6X",$D96-(D96*TAXAS!$E$9))/6,IF($A96=TAXAS!$A$10,IF($B96="PARCELADO ATÉ 6X",$D96-($D96*TAXAS!$E$10))/6,IF($A96=TAXAS!$A$11,IF($B96="PARCELADO ATÉ 6X",$D96-($D96*TAXAS!$E$11))/6,IF($A96=TAXAS!$A$12,IF($B96="PARCELADO ATÉ 6X",$D96-($D96*TAXAS!$E$12))/6,IF($A96=TAXAS!$A$13,IF($B96="PARCELADO ATÉ 6X",$D96-($D96*TAXAS!$E$13))/6,IF($A96=TAXAS!$A$14,IF($B96="PARCELADO ATÉ 6X",$D96-($D96*TAXAS!$E$14))/6,IF($A96=TAXAS!$A$15,IF($B96="PARCELADO ATÉ 6X",$D96-($D96*TAXAS!$E$15))/6,IF($A96=TAXAS!$A$16,IF($B96="PARCELADO ATÉ 6X",$D96-($D96*TAXAS!$E$16))/6,IF($A96=TAXAS!$A$17,IF($B96="PARCELADO ATÉ 6X",$D96-($D96*TAXAS!$E$17))/6,IF($A96=TAXAS!$A$18,IF($B96="PARCELADO ATÉ 6X",$D96-($D96*TAXAS!$E$18))/6,IF($A96=TAXAS!$A$19,IF($B96="PARCELADO ATÉ 6X",$D96-($D96*TAXAS!$E$19))/6,IF($A96=TAXAS!$A$20,IF($B96="PARCELADO ATÉ 6X",$D96-($D96*TAXAS!$E$20))/6,IF($A96=TAXAS!$A$21,IF($B96="PARCELADO ATÉ 6X",$D96-($D96*TAXAS!$E$21))/6,IF($A96=TAXAS!$A$22,IF($B96="PARCELADO ATÉ 6X",$D96-($D96*TAXAS!$E$22))/6,IF($A96=TAXAS!$A$23,IF($B96="PARCELADO ATÉ 6X",$D96-($D96*TAXAS!$E$23))/6,IF($A96=TAXAS!$A$24,IF($B96="PARCELADO ATÉ 6X",$D96-($D96*TAXAS!$E$24))/6,IF($A96=TAXAS!$A$25,IF($B96="PARCELADO ATÉ 6X",$D96-($D96*TAXAS!$E$25))/6,IF($A96=TAXAS!$A$26,IF($B96="PARCELADO ATÉ 6X",$D96-($D96*TAXAS!$E$26))/6,IF($A96=TAXAS!$A$27,IF($B96="PARCELADO ATÉ 6X",$D96-($D96*TAXAS!$E$27))/6))))))))))))))))))))))))/1</f>
        <v>0</v>
      </c>
      <c r="I96" s="9">
        <f>IF($A96="VISA",IF($B96="PARCELADO ATÉ 12X",$D96-(D96*TAXAS!$F$4))/12,IF($A96="MASTER",IF($B96="PARCELADO ATÉ 12X",$D96-(D96*TAXAS!$F$5))/12,IF($A96="ELO",IF($B96="PARCELADO ATÉ 12X",$D96-(D96*TAXAS!$F$6))/12,IF($A96="HIPERCARD",IF($B96="PARCELADO ATÉ 12X",$D96-(D96*TAXAS!$F$7))/12,IF($A96="DINERS",IF($B96="PARCELADO ATÉ 12X",$D96-(D96*TAXAS!$F$8))/12,IF($A96="AMERICA EXPRESS",IF($B96="PARCELADO ATÉ 12X",$D96-(D96*TAXAS!$F$9))/12,IF($A96=TAXAS!$A$10,IF($B96="PARCELADO ATÉ 12X",$D96-($D96*TAXAS!$F$10))/12,IF($A96=TAXAS!$A$11,IF($B96="PARCELADO ATÉ 12X",$D96-($D96*TAXAS!$F$11))/12,IF($A96=TAXAS!$A$12,IF($B96="PARCELADO ATÉ 12X",$D96-($D96*TAXAS!$F$12))/12,IF($A96=TAXAS!$A$13,IF($B96="PARCELADO ATÉ 12X",$D96-($D96*TAXAS!$F$13))/12,IF($A96=TAXAS!$A$14,IF($B96="PARCELADO ATÉ 12X",$D96-($D96*TAXAS!$F$14))/12,IF($A96=TAXAS!$A$15,IF($B96="PARCELADO ATÉ 12X",$D96-($D96*TAXAS!$F$15))/12,IF($A96=TAXAS!$A$16,IF($B96="PARCELADO ATÉ 12X",$D96-($D96*TAXAS!$F$16))/12,IF($A96=TAXAS!$A$17,IF($B96="PARCELADO ATÉ 12X",$D96-($D96*TAXAS!$F$17))/12,IF($A96=TAXAS!$A$18,IF($B96="PARCELADO ATÉ 12X",$D96-($D96*TAXAS!$F$18))/12,IF($A96=TAXAS!$A$19,IF($B96="PARCELADO ATÉ 12X",$D96-($D96*TAXAS!$F$19))/12,IF($A96=TAXAS!$A$20,IF($B96="PARCELADO ATÉ 12X",$D96-($D96*TAXAS!$F$20))/12,IF($A96=TAXAS!$A$21,IF($B96="PARCELADO ATÉ 12X",$D96-($D96*TAXAS!$F$21))/12,IF($A96=TAXAS!$A$22,IF($B96="PARCELADO ATÉ 12X",$D96-($D96*TAXAS!$F$22))/12,IF($A96=TAXAS!$A$23,IF($B96="PARCELADO ATÉ 12X",$D96-($D96*TAXAS!$F$23))/12,IF($A96=TAXAS!$A$24,IF($B96="PARCELADO ATÉ 12X",$D96-($D96*TAXAS!$F$24))/12,IF($A96=TAXAS!$A$25,IF($B96="PARCELADO ATÉ 12X",$D96-($D96*TAXAS!$F$25))/12,IF($A96=TAXAS!$A$26,IF($B96="PARCELADO ATÉ 12X",$D96-($D96*TAXAS!$F$26))/12,IF($A96=TAXAS!$A$27,IF($B96="PARCELADO ATÉ 12X",$D96-($D96*TAXAS!$F$27))/12))))))))))))))))))))))))/1</f>
        <v>0</v>
      </c>
      <c r="J96" s="8">
        <f t="shared" si="0"/>
        <v>0</v>
      </c>
      <c r="K96" s="10" t="b">
        <f>IF($B96="PARCELADO ATÉ 3X",($D96-($D96*TAXAS!$D$4))-$J96)</f>
        <v>0</v>
      </c>
      <c r="L96" s="10" t="b">
        <f>IF($B96="PARCELADO ATÉ 6X",($D96-($D96*TAXAS!$E$4))-$J96)</f>
        <v>0</v>
      </c>
      <c r="M96" s="10" t="b">
        <f>IF($B96="PARCELADO ATÉ 12X",($D96-($D96*TAXAS!$F$4))-$J96)</f>
        <v>0</v>
      </c>
      <c r="N96" s="8">
        <f t="shared" si="1"/>
        <v>0</v>
      </c>
      <c r="O96" s="10">
        <f t="shared" si="2"/>
        <v>0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 ht="15.75" customHeight="1" x14ac:dyDescent="0.2">
      <c r="A97" s="3"/>
      <c r="B97" s="5"/>
      <c r="C97" s="6"/>
      <c r="D97" s="42"/>
      <c r="E97" s="8">
        <f>IF($A97="VISA",IF($B97="DÉBITO",$D97-($D97*TAXAS!$B$4)),IF($A97="MASTER",IF($B97="DÉBITO",$D97-($D97*TAXAS!$B$5)),IF($A97="ELO", IF($B97="DÉBITO",$D97-($D97*TAXAS!$B$6)),IF($A97="HIPERCARD",IF($B97="DÉBITO",$D97-($D97*TAXAS!$B$7)),IF($A97="DINERS",IF($B97="DÉBITO",$D97-($D97*TAXAS!$B$8)),IF($A97="AMERICA EXPRESS",IF($B97="DÉBITO",$D97-($D97*TAXAS!$B$9)),IF($A97=TAXAS!$A$10,IF($B97="DÉBITO",$D97-($D97*TAXAS!$B$10)), IF($A97=TAXAS!$A$11,IF($B97="DÉBITO",$D97-($D97*TAXAS!$B$11)), IF($A97=TAXAS!$A$12,IF($B97="DÉBITO",$D97-($D97*TAXAS!$B$12)), IF($A97=TAXAS!$A$13,IF($B97="DÉBITO",$D97-($D97*TAXAS!$B$13)), IF($A97=TAXAS!$A$14,IF($B97="DÉBITO",$D97-($D97*TAXAS!$B$14)), IF($A97=TAXAS!$A$15,IF($B97="DÉBITO",$D97-($D97*TAXAS!$B$15)), IF($A97=TAXAS!$A$16,IF($B97="DÉBITO",$D97-($D97*TAXAS!$B$16)), IF($A97=TAXAS!$A$17,IF($B97="DÉBITO",$D97-($D97*TAXAS!$B$17)), IF($A97=TAXAS!$A$18,IF($B97="DÉBITO",$D97-($D97*TAXAS!$B$18)), IF($A97=TAXAS!$A$19,IF($B97="DÉBITO",$D97-($D97*TAXAS!$B$19)), IF($A97=TAXAS!$A$20,IF($B97="DÉBITO",$D97-($D97*TAXAS!$B$20)), IF($A97=TAXAS!$A$21,IF($B97="DÉBITO",$D97-($D97*TAXAS!$B$21)), IF($A97=TAXAS!$A$22,IF($B97="DÉBITO",$D97-($D97*TAXAS!$B$22)), IF($A97=TAXAS!$A$23,IF($B97="DÉBITO",$D97-($D97*TAXAS!$B$23)), IF($A97=TAXAS!$A$24,IF($B97="DÉBITO",$D97-($D97*TAXAS!$B$24)), IF($A97=TAXAS!$A$25,IF($B97="DÉBITO",$D97-($D97*TAXAS!$B$25)), IF($A97=TAXAS!$A$26,IF($B97="DÉBITO",$D97-($D97*TAXAS!$B$26)), IF($A97=TAXAS!$A$27,IF($B97="DÉBITO",$D97-($D97*TAXAS!$B$27))))))))))))))))))))))))))/1</f>
        <v>0</v>
      </c>
      <c r="F97" s="8">
        <f>IF($A97="VISA",IF($B97="CRÉDITO",$D97-($D97*TAXAS!$C$4)),IF($A97="MASTER",IF($B97="CRÉDITO",$D97-($D97*TAXAS!$C$5)),IF($A97="ELO", IF($B97="CRÉDITO",$D97-($D97*TAXAS!$C$6)),IF($A97="HIPERCARD",IF($B97="CRÉDITO",$D97-($D97*TAXAS!$C$7)),IF($A97="DINERS",IF($B97="CRÉDITO",$D97-($D97*TAXAS!$C$8)),IF($A97="AMERICA EXPRESS",IF($B97="CRÉDITO",$D97-($D97*TAXAS!$C$9)),IF($A97=TAXAS!$A$10,IF($B97="CRÉDITO",$D97-($D97*TAXAS!$C$10)), IF($A97=TAXAS!$A$11,IF($B97="CRÉDITO",$D97-($D97*TAXAS!$C$11)), IF($A97=TAXAS!$A$12,IF($B97="CRÉDITO",$D97-($D97*TAXAS!$C$12)), IF($A97=TAXAS!$A$13,IF($B97="CRÉDITO",$D97-($D97*TAXAS!$C$13)), IF($A97=TAXAS!$A$14,IF($B97="CRÉDITO",$D97-($D97*TAXAS!$C$14)), IF($A97=TAXAS!$A$15,IF($B97="CRÉDITO",$D97-($D97*TAXAS!$C$15)), IF($A97=TAXAS!$A$16,IF($B97="CRÉDITO",$D97-($D97*TAXAS!$C$16)), IF($A97=TAXAS!$A$17,IF($B97="CRÉDITO",$D97-($D97*TAXAS!$C$17)), IF($A97=TAXAS!$A$18,IF($B97="CRÉDITO",$D97-($D97*TAXAS!$C$18)), IF($A97=TAXAS!$A$19,IF($B97="CRÉDITO",$D97-($D97*TAXAS!$C$19)), IF($A97=TAXAS!$A$20,IF($B97="CRÉDITO",$D97-($D97*TAXAS!$C$20)), IF($A97=TAXAS!$A$21,IF($B97="CRÉDITO",$D97-($D97*TAXAS!$C$21)), IF($A97=TAXAS!$A$22,IF($B97="CRÉDITO",$D97-($D97*TAXAS!$C$22)), IF($A97=TAXAS!$A$23,IF($B97="CRÉDITO",$D97-($D97*TAXAS!$C$23)), IF($A97=TAXAS!$A$24,IF($B97="CRÉDITO",$D97-($D97*TAXAS!$C$24)), IF($A97=TAXAS!$A$25,IF($B97="CRÉDITO",$D97-($D97*TAXAS!$C$25)), IF($A97=TAXAS!$A$26,IF($B97="CRÉDITO",$D97-($D97*TAXAS!$C$26)), IF($A97=TAXAS!$A$27,IF($B97="CRÉDITO",$D97-($D97*TAXAS!$C$27))))))))))))))))))))))))))/1</f>
        <v>0</v>
      </c>
      <c r="G97" s="9">
        <f>IF($A97="VISA",IF($B97="PARCELADO ATÉ 3X",$D97-(D97*TAXAS!$D$4))/3,IF($A97="MASTER",IF($B97="PARCELADO ATÉ 3X",$D97-(D97*TAXAS!$D$5))/3,IF($A97="ELO",IF($B97="PARCELADO ATÉ 3X",$D97-(D97*TAXAS!$D$6))/3,IF($A97="HIPERCARD",IF($B97="PARCELADO ATÉ 3X",$D97-(D97*TAXAS!$D$7))/3,IF($A97="DINERS",IF($B97="PARCELADO ATÉ 3X",$D97-(D97*TAXAS!$D$8))/3,IF($A97="AMERICA EXPRESS",IF($B97="PARCELADO ATÉ 3X",$D97-(D97*TAXAS!$D$9))/3,IF($A97=TAXAS!$A$10,IF($B97="PARCELADO ATÉ 3X",$D97-($D97*TAXAS!$D$10))/3,IF($A97=TAXAS!$A$11,IF($B97="PARCELADO ATÉ 3X",$D97-($D97*TAXAS!$D$11))/3,IF($A97=TAXAS!$A$12,IF($B97="PARCELADO ATÉ 3X",$D97-($D97*TAXAS!$D$12))/3,IF($A97=TAXAS!$A$13,IF($B97="PARCELADO ATÉ 3X",$D97-($D97*TAXAS!$D$13))/3,IF($A97=TAXAS!$A$14,IF($B97="PARCELADO ATÉ 3X",$D97-($D97*TAXAS!$D$14))/3,IF($A97=TAXAS!$A$15,IF($B97="PARCELADO ATÉ 3X",$D97-($D97*TAXAS!$D$15))/3,IF($A97=TAXAS!$A$16,IF($B97="PARCELADO ATÉ 3X",$D97-($D97*TAXAS!$D$16))/3,IF($A97=TAXAS!$A$17,IF($B97="PARCELADO ATÉ 3X",$D97-($D97*TAXAS!$D$17))/3,IF($A97=TAXAS!$A$18,IF($B97="PARCELADO ATÉ 3X",$D97-($D97*TAXAS!$D$18))/3,IF($A97=TAXAS!$A$19,IF($B97="PARCELADO ATÉ 3X",$D97-($D97*TAXAS!$D$19))/3,IF($A97=TAXAS!$A$20,IF($B97="PARCELADO ATÉ 3X",$D97-($D97*TAXAS!$D$20))/3,IF($A97=TAXAS!$A$21,IF($B97="PARCELADO ATÉ 3X",$D97-($D97*TAXAS!$D$21))/3,IF($A97=TAXAS!$A$22,IF($B97="PARCELADO ATÉ 3X",$D97-($D97*TAXAS!$D$22))/3,IF($A97=TAXAS!$A$23,IF($B97="PARCELADO ATÉ 3X",$D97-($D97*TAXAS!$D$23))/3,IF($A97=TAXAS!$A$24,IF($B97="PARCELADO ATÉ 3X",$D97-($D97*TAXAS!$D$24))/3,IF($A97=TAXAS!$A$25,IF($B97="PARCELADO ATÉ 3X",$D97-($D97*TAXAS!$D$25))/3,IF($A97=TAXAS!$A$26,IF($B97="PARCELADO ATÉ 3X",$D97-($D97*TAXAS!$D$26))/3,IF($A97=TAXAS!$A$27,IF($B97="PARCELADO ATÉ 3X",$D97-($D97*TAXAS!$D$27))/3))))))))))))))))))))))))/1</f>
        <v>0</v>
      </c>
      <c r="H97" s="9">
        <f>IF($A97="VISA",IF($B97="PARCELADO ATÉ 6X",$D97-(D97*TAXAS!$E$4))/6,IF($A97="MASTER",IF($B97="PARCELADO ATÉ 6X",$D97-(D97*TAXAS!$E$5))/6,IF($A97="ELO",IF($B97="PARCELADO ATÉ 6X",$D97-(D97*TAXAS!$E$6))/6,IF($A97="HIPERCARD",IF($B97="PARCELADO ATÉ 6X",$D97-(D97*TAXAS!$E$7))/6,IF($A97="DINERS",IF($B97="PARCELADO ATÉ 6X",$D97-(D97*TAXAS!$E$8))/6,IF($A97="AMERICA EXPRESS",IF($B97="PARCELADO ATÉ 6X",$D97-(D97*TAXAS!$E$9))/6,IF($A97=TAXAS!$A$10,IF($B97="PARCELADO ATÉ 6X",$D97-($D97*TAXAS!$E$10))/6,IF($A97=TAXAS!$A$11,IF($B97="PARCELADO ATÉ 6X",$D97-($D97*TAXAS!$E$11))/6,IF($A97=TAXAS!$A$12,IF($B97="PARCELADO ATÉ 6X",$D97-($D97*TAXAS!$E$12))/6,IF($A97=TAXAS!$A$13,IF($B97="PARCELADO ATÉ 6X",$D97-($D97*TAXAS!$E$13))/6,IF($A97=TAXAS!$A$14,IF($B97="PARCELADO ATÉ 6X",$D97-($D97*TAXAS!$E$14))/6,IF($A97=TAXAS!$A$15,IF($B97="PARCELADO ATÉ 6X",$D97-($D97*TAXAS!$E$15))/6,IF($A97=TAXAS!$A$16,IF($B97="PARCELADO ATÉ 6X",$D97-($D97*TAXAS!$E$16))/6,IF($A97=TAXAS!$A$17,IF($B97="PARCELADO ATÉ 6X",$D97-($D97*TAXAS!$E$17))/6,IF($A97=TAXAS!$A$18,IF($B97="PARCELADO ATÉ 6X",$D97-($D97*TAXAS!$E$18))/6,IF($A97=TAXAS!$A$19,IF($B97="PARCELADO ATÉ 6X",$D97-($D97*TAXAS!$E$19))/6,IF($A97=TAXAS!$A$20,IF($B97="PARCELADO ATÉ 6X",$D97-($D97*TAXAS!$E$20))/6,IF($A97=TAXAS!$A$21,IF($B97="PARCELADO ATÉ 6X",$D97-($D97*TAXAS!$E$21))/6,IF($A97=TAXAS!$A$22,IF($B97="PARCELADO ATÉ 6X",$D97-($D97*TAXAS!$E$22))/6,IF($A97=TAXAS!$A$23,IF($B97="PARCELADO ATÉ 6X",$D97-($D97*TAXAS!$E$23))/6,IF($A97=TAXAS!$A$24,IF($B97="PARCELADO ATÉ 6X",$D97-($D97*TAXAS!$E$24))/6,IF($A97=TAXAS!$A$25,IF($B97="PARCELADO ATÉ 6X",$D97-($D97*TAXAS!$E$25))/6,IF($A97=TAXAS!$A$26,IF($B97="PARCELADO ATÉ 6X",$D97-($D97*TAXAS!$E$26))/6,IF($A97=TAXAS!$A$27,IF($B97="PARCELADO ATÉ 6X",$D97-($D97*TAXAS!$E$27))/6))))))))))))))))))))))))/1</f>
        <v>0</v>
      </c>
      <c r="I97" s="9">
        <f>IF($A97="VISA",IF($B97="PARCELADO ATÉ 12X",$D97-(D97*TAXAS!$F$4))/12,IF($A97="MASTER",IF($B97="PARCELADO ATÉ 12X",$D97-(D97*TAXAS!$F$5))/12,IF($A97="ELO",IF($B97="PARCELADO ATÉ 12X",$D97-(D97*TAXAS!$F$6))/12,IF($A97="HIPERCARD",IF($B97="PARCELADO ATÉ 12X",$D97-(D97*TAXAS!$F$7))/12,IF($A97="DINERS",IF($B97="PARCELADO ATÉ 12X",$D97-(D97*TAXAS!$F$8))/12,IF($A97="AMERICA EXPRESS",IF($B97="PARCELADO ATÉ 12X",$D97-(D97*TAXAS!$F$9))/12,IF($A97=TAXAS!$A$10,IF($B97="PARCELADO ATÉ 12X",$D97-($D97*TAXAS!$F$10))/12,IF($A97=TAXAS!$A$11,IF($B97="PARCELADO ATÉ 12X",$D97-($D97*TAXAS!$F$11))/12,IF($A97=TAXAS!$A$12,IF($B97="PARCELADO ATÉ 12X",$D97-($D97*TAXAS!$F$12))/12,IF($A97=TAXAS!$A$13,IF($B97="PARCELADO ATÉ 12X",$D97-($D97*TAXAS!$F$13))/12,IF($A97=TAXAS!$A$14,IF($B97="PARCELADO ATÉ 12X",$D97-($D97*TAXAS!$F$14))/12,IF($A97=TAXAS!$A$15,IF($B97="PARCELADO ATÉ 12X",$D97-($D97*TAXAS!$F$15))/12,IF($A97=TAXAS!$A$16,IF($B97="PARCELADO ATÉ 12X",$D97-($D97*TAXAS!$F$16))/12,IF($A97=TAXAS!$A$17,IF($B97="PARCELADO ATÉ 12X",$D97-($D97*TAXAS!$F$17))/12,IF($A97=TAXAS!$A$18,IF($B97="PARCELADO ATÉ 12X",$D97-($D97*TAXAS!$F$18))/12,IF($A97=TAXAS!$A$19,IF($B97="PARCELADO ATÉ 12X",$D97-($D97*TAXAS!$F$19))/12,IF($A97=TAXAS!$A$20,IF($B97="PARCELADO ATÉ 12X",$D97-($D97*TAXAS!$F$20))/12,IF($A97=TAXAS!$A$21,IF($B97="PARCELADO ATÉ 12X",$D97-($D97*TAXAS!$F$21))/12,IF($A97=TAXAS!$A$22,IF($B97="PARCELADO ATÉ 12X",$D97-($D97*TAXAS!$F$22))/12,IF($A97=TAXAS!$A$23,IF($B97="PARCELADO ATÉ 12X",$D97-($D97*TAXAS!$F$23))/12,IF($A97=TAXAS!$A$24,IF($B97="PARCELADO ATÉ 12X",$D97-($D97*TAXAS!$F$24))/12,IF($A97=TAXAS!$A$25,IF($B97="PARCELADO ATÉ 12X",$D97-($D97*TAXAS!$F$25))/12,IF($A97=TAXAS!$A$26,IF($B97="PARCELADO ATÉ 12X",$D97-($D97*TAXAS!$F$26))/12,IF($A97=TAXAS!$A$27,IF($B97="PARCELADO ATÉ 12X",$D97-($D97*TAXAS!$F$27))/12))))))))))))))))))))))))/1</f>
        <v>0</v>
      </c>
      <c r="J97" s="8">
        <f t="shared" si="0"/>
        <v>0</v>
      </c>
      <c r="K97" s="10" t="b">
        <f>IF($B97="PARCELADO ATÉ 3X",($D97-($D97*TAXAS!$D$4))-$J97)</f>
        <v>0</v>
      </c>
      <c r="L97" s="10" t="b">
        <f>IF($B97="PARCELADO ATÉ 6X",($D97-($D97*TAXAS!$E$4))-$J97)</f>
        <v>0</v>
      </c>
      <c r="M97" s="10" t="b">
        <f>IF($B97="PARCELADO ATÉ 12X",($D97-($D97*TAXAS!$F$4))-$J97)</f>
        <v>0</v>
      </c>
      <c r="N97" s="8">
        <f t="shared" si="1"/>
        <v>0</v>
      </c>
      <c r="O97" s="10">
        <f t="shared" si="2"/>
        <v>0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1:31" ht="15.75" customHeight="1" x14ac:dyDescent="0.2">
      <c r="A98" s="3"/>
      <c r="B98" s="5"/>
      <c r="C98" s="6"/>
      <c r="D98" s="42"/>
      <c r="E98" s="8">
        <f>IF($A98="VISA",IF($B98="DÉBITO",$D98-($D98*TAXAS!$B$4)),IF($A98="MASTER",IF($B98="DÉBITO",$D98-($D98*TAXAS!$B$5)),IF($A98="ELO", IF($B98="DÉBITO",$D98-($D98*TAXAS!$B$6)),IF($A98="HIPERCARD",IF($B98="DÉBITO",$D98-($D98*TAXAS!$B$7)),IF($A98="DINERS",IF($B98="DÉBITO",$D98-($D98*TAXAS!$B$8)),IF($A98="AMERICA EXPRESS",IF($B98="DÉBITO",$D98-($D98*TAXAS!$B$9)),IF($A98=TAXAS!$A$10,IF($B98="DÉBITO",$D98-($D98*TAXAS!$B$10)), IF($A98=TAXAS!$A$11,IF($B98="DÉBITO",$D98-($D98*TAXAS!$B$11)), IF($A98=TAXAS!$A$12,IF($B98="DÉBITO",$D98-($D98*TAXAS!$B$12)), IF($A98=TAXAS!$A$13,IF($B98="DÉBITO",$D98-($D98*TAXAS!$B$13)), IF($A98=TAXAS!$A$14,IF($B98="DÉBITO",$D98-($D98*TAXAS!$B$14)), IF($A98=TAXAS!$A$15,IF($B98="DÉBITO",$D98-($D98*TAXAS!$B$15)), IF($A98=TAXAS!$A$16,IF($B98="DÉBITO",$D98-($D98*TAXAS!$B$16)), IF($A98=TAXAS!$A$17,IF($B98="DÉBITO",$D98-($D98*TAXAS!$B$17)), IF($A98=TAXAS!$A$18,IF($B98="DÉBITO",$D98-($D98*TAXAS!$B$18)), IF($A98=TAXAS!$A$19,IF($B98="DÉBITO",$D98-($D98*TAXAS!$B$19)), IF($A98=TAXAS!$A$20,IF($B98="DÉBITO",$D98-($D98*TAXAS!$B$20)), IF($A98=TAXAS!$A$21,IF($B98="DÉBITO",$D98-($D98*TAXAS!$B$21)), IF($A98=TAXAS!$A$22,IF($B98="DÉBITO",$D98-($D98*TAXAS!$B$22)), IF($A98=TAXAS!$A$23,IF($B98="DÉBITO",$D98-($D98*TAXAS!$B$23)), IF($A98=TAXAS!$A$24,IF($B98="DÉBITO",$D98-($D98*TAXAS!$B$24)), IF($A98=TAXAS!$A$25,IF($B98="DÉBITO",$D98-($D98*TAXAS!$B$25)), IF($A98=TAXAS!$A$26,IF($B98="DÉBITO",$D98-($D98*TAXAS!$B$26)), IF($A98=TAXAS!$A$27,IF($B98="DÉBITO",$D98-($D98*TAXAS!$B$27))))))))))))))))))))))))))/1</f>
        <v>0</v>
      </c>
      <c r="F98" s="8">
        <f>IF($A98="VISA",IF($B98="CRÉDITO",$D98-($D98*TAXAS!$C$4)),IF($A98="MASTER",IF($B98="CRÉDITO",$D98-($D98*TAXAS!$C$5)),IF($A98="ELO", IF($B98="CRÉDITO",$D98-($D98*TAXAS!$C$6)),IF($A98="HIPERCARD",IF($B98="CRÉDITO",$D98-($D98*TAXAS!$C$7)),IF($A98="DINERS",IF($B98="CRÉDITO",$D98-($D98*TAXAS!$C$8)),IF($A98="AMERICA EXPRESS",IF($B98="CRÉDITO",$D98-($D98*TAXAS!$C$9)),IF($A98=TAXAS!$A$10,IF($B98="CRÉDITO",$D98-($D98*TAXAS!$C$10)), IF($A98=TAXAS!$A$11,IF($B98="CRÉDITO",$D98-($D98*TAXAS!$C$11)), IF($A98=TAXAS!$A$12,IF($B98="CRÉDITO",$D98-($D98*TAXAS!$C$12)), IF($A98=TAXAS!$A$13,IF($B98="CRÉDITO",$D98-($D98*TAXAS!$C$13)), IF($A98=TAXAS!$A$14,IF($B98="CRÉDITO",$D98-($D98*TAXAS!$C$14)), IF($A98=TAXAS!$A$15,IF($B98="CRÉDITO",$D98-($D98*TAXAS!$C$15)), IF($A98=TAXAS!$A$16,IF($B98="CRÉDITO",$D98-($D98*TAXAS!$C$16)), IF($A98=TAXAS!$A$17,IF($B98="CRÉDITO",$D98-($D98*TAXAS!$C$17)), IF($A98=TAXAS!$A$18,IF($B98="CRÉDITO",$D98-($D98*TAXAS!$C$18)), IF($A98=TAXAS!$A$19,IF($B98="CRÉDITO",$D98-($D98*TAXAS!$C$19)), IF($A98=TAXAS!$A$20,IF($B98="CRÉDITO",$D98-($D98*TAXAS!$C$20)), IF($A98=TAXAS!$A$21,IF($B98="CRÉDITO",$D98-($D98*TAXAS!$C$21)), IF($A98=TAXAS!$A$22,IF($B98="CRÉDITO",$D98-($D98*TAXAS!$C$22)), IF($A98=TAXAS!$A$23,IF($B98="CRÉDITO",$D98-($D98*TAXAS!$C$23)), IF($A98=TAXAS!$A$24,IF($B98="CRÉDITO",$D98-($D98*TAXAS!$C$24)), IF($A98=TAXAS!$A$25,IF($B98="CRÉDITO",$D98-($D98*TAXAS!$C$25)), IF($A98=TAXAS!$A$26,IF($B98="CRÉDITO",$D98-($D98*TAXAS!$C$26)), IF($A98=TAXAS!$A$27,IF($B98="CRÉDITO",$D98-($D98*TAXAS!$C$27))))))))))))))))))))))))))/1</f>
        <v>0</v>
      </c>
      <c r="G98" s="9">
        <f>IF($A98="VISA",IF($B98="PARCELADO ATÉ 3X",$D98-(D98*TAXAS!$D$4))/3,IF($A98="MASTER",IF($B98="PARCELADO ATÉ 3X",$D98-(D98*TAXAS!$D$5))/3,IF($A98="ELO",IF($B98="PARCELADO ATÉ 3X",$D98-(D98*TAXAS!$D$6))/3,IF($A98="HIPERCARD",IF($B98="PARCELADO ATÉ 3X",$D98-(D98*TAXAS!$D$7))/3,IF($A98="DINERS",IF($B98="PARCELADO ATÉ 3X",$D98-(D98*TAXAS!$D$8))/3,IF($A98="AMERICA EXPRESS",IF($B98="PARCELADO ATÉ 3X",$D98-(D98*TAXAS!$D$9))/3,IF($A98=TAXAS!$A$10,IF($B98="PARCELADO ATÉ 3X",$D98-($D98*TAXAS!$D$10))/3,IF($A98=TAXAS!$A$11,IF($B98="PARCELADO ATÉ 3X",$D98-($D98*TAXAS!$D$11))/3,IF($A98=TAXAS!$A$12,IF($B98="PARCELADO ATÉ 3X",$D98-($D98*TAXAS!$D$12))/3,IF($A98=TAXAS!$A$13,IF($B98="PARCELADO ATÉ 3X",$D98-($D98*TAXAS!$D$13))/3,IF($A98=TAXAS!$A$14,IF($B98="PARCELADO ATÉ 3X",$D98-($D98*TAXAS!$D$14))/3,IF($A98=TAXAS!$A$15,IF($B98="PARCELADO ATÉ 3X",$D98-($D98*TAXAS!$D$15))/3,IF($A98=TAXAS!$A$16,IF($B98="PARCELADO ATÉ 3X",$D98-($D98*TAXAS!$D$16))/3,IF($A98=TAXAS!$A$17,IF($B98="PARCELADO ATÉ 3X",$D98-($D98*TAXAS!$D$17))/3,IF($A98=TAXAS!$A$18,IF($B98="PARCELADO ATÉ 3X",$D98-($D98*TAXAS!$D$18))/3,IF($A98=TAXAS!$A$19,IF($B98="PARCELADO ATÉ 3X",$D98-($D98*TAXAS!$D$19))/3,IF($A98=TAXAS!$A$20,IF($B98="PARCELADO ATÉ 3X",$D98-($D98*TAXAS!$D$20))/3,IF($A98=TAXAS!$A$21,IF($B98="PARCELADO ATÉ 3X",$D98-($D98*TAXAS!$D$21))/3,IF($A98=TAXAS!$A$22,IF($B98="PARCELADO ATÉ 3X",$D98-($D98*TAXAS!$D$22))/3,IF($A98=TAXAS!$A$23,IF($B98="PARCELADO ATÉ 3X",$D98-($D98*TAXAS!$D$23))/3,IF($A98=TAXAS!$A$24,IF($B98="PARCELADO ATÉ 3X",$D98-($D98*TAXAS!$D$24))/3,IF($A98=TAXAS!$A$25,IF($B98="PARCELADO ATÉ 3X",$D98-($D98*TAXAS!$D$25))/3,IF($A98=TAXAS!$A$26,IF($B98="PARCELADO ATÉ 3X",$D98-($D98*TAXAS!$D$26))/3,IF($A98=TAXAS!$A$27,IF($B98="PARCELADO ATÉ 3X",$D98-($D98*TAXAS!$D$27))/3))))))))))))))))))))))))/1</f>
        <v>0</v>
      </c>
      <c r="H98" s="9">
        <f>IF($A98="VISA",IF($B98="PARCELADO ATÉ 6X",$D98-(D98*TAXAS!$E$4))/6,IF($A98="MASTER",IF($B98="PARCELADO ATÉ 6X",$D98-(D98*TAXAS!$E$5))/6,IF($A98="ELO",IF($B98="PARCELADO ATÉ 6X",$D98-(D98*TAXAS!$E$6))/6,IF($A98="HIPERCARD",IF($B98="PARCELADO ATÉ 6X",$D98-(D98*TAXAS!$E$7))/6,IF($A98="DINERS",IF($B98="PARCELADO ATÉ 6X",$D98-(D98*TAXAS!$E$8))/6,IF($A98="AMERICA EXPRESS",IF($B98="PARCELADO ATÉ 6X",$D98-(D98*TAXAS!$E$9))/6,IF($A98=TAXAS!$A$10,IF($B98="PARCELADO ATÉ 6X",$D98-($D98*TAXAS!$E$10))/6,IF($A98=TAXAS!$A$11,IF($B98="PARCELADO ATÉ 6X",$D98-($D98*TAXAS!$E$11))/6,IF($A98=TAXAS!$A$12,IF($B98="PARCELADO ATÉ 6X",$D98-($D98*TAXAS!$E$12))/6,IF($A98=TAXAS!$A$13,IF($B98="PARCELADO ATÉ 6X",$D98-($D98*TAXAS!$E$13))/6,IF($A98=TAXAS!$A$14,IF($B98="PARCELADO ATÉ 6X",$D98-($D98*TAXAS!$E$14))/6,IF($A98=TAXAS!$A$15,IF($B98="PARCELADO ATÉ 6X",$D98-($D98*TAXAS!$E$15))/6,IF($A98=TAXAS!$A$16,IF($B98="PARCELADO ATÉ 6X",$D98-($D98*TAXAS!$E$16))/6,IF($A98=TAXAS!$A$17,IF($B98="PARCELADO ATÉ 6X",$D98-($D98*TAXAS!$E$17))/6,IF($A98=TAXAS!$A$18,IF($B98="PARCELADO ATÉ 6X",$D98-($D98*TAXAS!$E$18))/6,IF($A98=TAXAS!$A$19,IF($B98="PARCELADO ATÉ 6X",$D98-($D98*TAXAS!$E$19))/6,IF($A98=TAXAS!$A$20,IF($B98="PARCELADO ATÉ 6X",$D98-($D98*TAXAS!$E$20))/6,IF($A98=TAXAS!$A$21,IF($B98="PARCELADO ATÉ 6X",$D98-($D98*TAXAS!$E$21))/6,IF($A98=TAXAS!$A$22,IF($B98="PARCELADO ATÉ 6X",$D98-($D98*TAXAS!$E$22))/6,IF($A98=TAXAS!$A$23,IF($B98="PARCELADO ATÉ 6X",$D98-($D98*TAXAS!$E$23))/6,IF($A98=TAXAS!$A$24,IF($B98="PARCELADO ATÉ 6X",$D98-($D98*TAXAS!$E$24))/6,IF($A98=TAXAS!$A$25,IF($B98="PARCELADO ATÉ 6X",$D98-($D98*TAXAS!$E$25))/6,IF($A98=TAXAS!$A$26,IF($B98="PARCELADO ATÉ 6X",$D98-($D98*TAXAS!$E$26))/6,IF($A98=TAXAS!$A$27,IF($B98="PARCELADO ATÉ 6X",$D98-($D98*TAXAS!$E$27))/6))))))))))))))))))))))))/1</f>
        <v>0</v>
      </c>
      <c r="I98" s="9">
        <f>IF($A98="VISA",IF($B98="PARCELADO ATÉ 12X",$D98-(D98*TAXAS!$F$4))/12,IF($A98="MASTER",IF($B98="PARCELADO ATÉ 12X",$D98-(D98*TAXAS!$F$5))/12,IF($A98="ELO",IF($B98="PARCELADO ATÉ 12X",$D98-(D98*TAXAS!$F$6))/12,IF($A98="HIPERCARD",IF($B98="PARCELADO ATÉ 12X",$D98-(D98*TAXAS!$F$7))/12,IF($A98="DINERS",IF($B98="PARCELADO ATÉ 12X",$D98-(D98*TAXAS!$F$8))/12,IF($A98="AMERICA EXPRESS",IF($B98="PARCELADO ATÉ 12X",$D98-(D98*TAXAS!$F$9))/12,IF($A98=TAXAS!$A$10,IF($B98="PARCELADO ATÉ 12X",$D98-($D98*TAXAS!$F$10))/12,IF($A98=TAXAS!$A$11,IF($B98="PARCELADO ATÉ 12X",$D98-($D98*TAXAS!$F$11))/12,IF($A98=TAXAS!$A$12,IF($B98="PARCELADO ATÉ 12X",$D98-($D98*TAXAS!$F$12))/12,IF($A98=TAXAS!$A$13,IF($B98="PARCELADO ATÉ 12X",$D98-($D98*TAXAS!$F$13))/12,IF($A98=TAXAS!$A$14,IF($B98="PARCELADO ATÉ 12X",$D98-($D98*TAXAS!$F$14))/12,IF($A98=TAXAS!$A$15,IF($B98="PARCELADO ATÉ 12X",$D98-($D98*TAXAS!$F$15))/12,IF($A98=TAXAS!$A$16,IF($B98="PARCELADO ATÉ 12X",$D98-($D98*TAXAS!$F$16))/12,IF($A98=TAXAS!$A$17,IF($B98="PARCELADO ATÉ 12X",$D98-($D98*TAXAS!$F$17))/12,IF($A98=TAXAS!$A$18,IF($B98="PARCELADO ATÉ 12X",$D98-($D98*TAXAS!$F$18))/12,IF($A98=TAXAS!$A$19,IF($B98="PARCELADO ATÉ 12X",$D98-($D98*TAXAS!$F$19))/12,IF($A98=TAXAS!$A$20,IF($B98="PARCELADO ATÉ 12X",$D98-($D98*TAXAS!$F$20))/12,IF($A98=TAXAS!$A$21,IF($B98="PARCELADO ATÉ 12X",$D98-($D98*TAXAS!$F$21))/12,IF($A98=TAXAS!$A$22,IF($B98="PARCELADO ATÉ 12X",$D98-($D98*TAXAS!$F$22))/12,IF($A98=TAXAS!$A$23,IF($B98="PARCELADO ATÉ 12X",$D98-($D98*TAXAS!$F$23))/12,IF($A98=TAXAS!$A$24,IF($B98="PARCELADO ATÉ 12X",$D98-($D98*TAXAS!$F$24))/12,IF($A98=TAXAS!$A$25,IF($B98="PARCELADO ATÉ 12X",$D98-($D98*TAXAS!$F$25))/12,IF($A98=TAXAS!$A$26,IF($B98="PARCELADO ATÉ 12X",$D98-($D98*TAXAS!$F$26))/12,IF($A98=TAXAS!$A$27,IF($B98="PARCELADO ATÉ 12X",$D98-($D98*TAXAS!$F$27))/12))))))))))))))))))))))))/1</f>
        <v>0</v>
      </c>
      <c r="J98" s="8">
        <f t="shared" si="0"/>
        <v>0</v>
      </c>
      <c r="K98" s="10" t="b">
        <f>IF($B98="PARCELADO ATÉ 3X",($D98-($D98*TAXAS!$D$4))-$J98)</f>
        <v>0</v>
      </c>
      <c r="L98" s="10" t="b">
        <f>IF($B98="PARCELADO ATÉ 6X",($D98-($D98*TAXAS!$E$4))-$J98)</f>
        <v>0</v>
      </c>
      <c r="M98" s="10" t="b">
        <f>IF($B98="PARCELADO ATÉ 12X",($D98-($D98*TAXAS!$F$4))-$J98)</f>
        <v>0</v>
      </c>
      <c r="N98" s="8">
        <f t="shared" si="1"/>
        <v>0</v>
      </c>
      <c r="O98" s="10">
        <f t="shared" si="2"/>
        <v>0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1:31" ht="15.75" customHeight="1" x14ac:dyDescent="0.2">
      <c r="A99" s="3"/>
      <c r="B99" s="5"/>
      <c r="C99" s="6"/>
      <c r="D99" s="42"/>
      <c r="E99" s="8">
        <f>IF($A99="VISA",IF($B99="DÉBITO",$D99-($D99*TAXAS!$B$4)),IF($A99="MASTER",IF($B99="DÉBITO",$D99-($D99*TAXAS!$B$5)),IF($A99="ELO", IF($B99="DÉBITO",$D99-($D99*TAXAS!$B$6)),IF($A99="HIPERCARD",IF($B99="DÉBITO",$D99-($D99*TAXAS!$B$7)),IF($A99="DINERS",IF($B99="DÉBITO",$D99-($D99*TAXAS!$B$8)),IF($A99="AMERICA EXPRESS",IF($B99="DÉBITO",$D99-($D99*TAXAS!$B$9)),IF($A99=TAXAS!$A$10,IF($B99="DÉBITO",$D99-($D99*TAXAS!$B$10)), IF($A99=TAXAS!$A$11,IF($B99="DÉBITO",$D99-($D99*TAXAS!$B$11)), IF($A99=TAXAS!$A$12,IF($B99="DÉBITO",$D99-($D99*TAXAS!$B$12)), IF($A99=TAXAS!$A$13,IF($B99="DÉBITO",$D99-($D99*TAXAS!$B$13)), IF($A99=TAXAS!$A$14,IF($B99="DÉBITO",$D99-($D99*TAXAS!$B$14)), IF($A99=TAXAS!$A$15,IF($B99="DÉBITO",$D99-($D99*TAXAS!$B$15)), IF($A99=TAXAS!$A$16,IF($B99="DÉBITO",$D99-($D99*TAXAS!$B$16)), IF($A99=TAXAS!$A$17,IF($B99="DÉBITO",$D99-($D99*TAXAS!$B$17)), IF($A99=TAXAS!$A$18,IF($B99="DÉBITO",$D99-($D99*TAXAS!$B$18)), IF($A99=TAXAS!$A$19,IF($B99="DÉBITO",$D99-($D99*TAXAS!$B$19)), IF($A99=TAXAS!$A$20,IF($B99="DÉBITO",$D99-($D99*TAXAS!$B$20)), IF($A99=TAXAS!$A$21,IF($B99="DÉBITO",$D99-($D99*TAXAS!$B$21)), IF($A99=TAXAS!$A$22,IF($B99="DÉBITO",$D99-($D99*TAXAS!$B$22)), IF($A99=TAXAS!$A$23,IF($B99="DÉBITO",$D99-($D99*TAXAS!$B$23)), IF($A99=TAXAS!$A$24,IF($B99="DÉBITO",$D99-($D99*TAXAS!$B$24)), IF($A99=TAXAS!$A$25,IF($B99="DÉBITO",$D99-($D99*TAXAS!$B$25)), IF($A99=TAXAS!$A$26,IF($B99="DÉBITO",$D99-($D99*TAXAS!$B$26)), IF($A99=TAXAS!$A$27,IF($B99="DÉBITO",$D99-($D99*TAXAS!$B$27))))))))))))))))))))))))))/1</f>
        <v>0</v>
      </c>
      <c r="F99" s="8">
        <f>IF($A99="VISA",IF($B99="CRÉDITO",$D99-($D99*TAXAS!$C$4)),IF($A99="MASTER",IF($B99="CRÉDITO",$D99-($D99*TAXAS!$C$5)),IF($A99="ELO", IF($B99="CRÉDITO",$D99-($D99*TAXAS!$C$6)),IF($A99="HIPERCARD",IF($B99="CRÉDITO",$D99-($D99*TAXAS!$C$7)),IF($A99="DINERS",IF($B99="CRÉDITO",$D99-($D99*TAXAS!$C$8)),IF($A99="AMERICA EXPRESS",IF($B99="CRÉDITO",$D99-($D99*TAXAS!$C$9)),IF($A99=TAXAS!$A$10,IF($B99="CRÉDITO",$D99-($D99*TAXAS!$C$10)), IF($A99=TAXAS!$A$11,IF($B99="CRÉDITO",$D99-($D99*TAXAS!$C$11)), IF($A99=TAXAS!$A$12,IF($B99="CRÉDITO",$D99-($D99*TAXAS!$C$12)), IF($A99=TAXAS!$A$13,IF($B99="CRÉDITO",$D99-($D99*TAXAS!$C$13)), IF($A99=TAXAS!$A$14,IF($B99="CRÉDITO",$D99-($D99*TAXAS!$C$14)), IF($A99=TAXAS!$A$15,IF($B99="CRÉDITO",$D99-($D99*TAXAS!$C$15)), IF($A99=TAXAS!$A$16,IF($B99="CRÉDITO",$D99-($D99*TAXAS!$C$16)), IF($A99=TAXAS!$A$17,IF($B99="CRÉDITO",$D99-($D99*TAXAS!$C$17)), IF($A99=TAXAS!$A$18,IF($B99="CRÉDITO",$D99-($D99*TAXAS!$C$18)), IF($A99=TAXAS!$A$19,IF($B99="CRÉDITO",$D99-($D99*TAXAS!$C$19)), IF($A99=TAXAS!$A$20,IF($B99="CRÉDITO",$D99-($D99*TAXAS!$C$20)), IF($A99=TAXAS!$A$21,IF($B99="CRÉDITO",$D99-($D99*TAXAS!$C$21)), IF($A99=TAXAS!$A$22,IF($B99="CRÉDITO",$D99-($D99*TAXAS!$C$22)), IF($A99=TAXAS!$A$23,IF($B99="CRÉDITO",$D99-($D99*TAXAS!$C$23)), IF($A99=TAXAS!$A$24,IF($B99="CRÉDITO",$D99-($D99*TAXAS!$C$24)), IF($A99=TAXAS!$A$25,IF($B99="CRÉDITO",$D99-($D99*TAXAS!$C$25)), IF($A99=TAXAS!$A$26,IF($B99="CRÉDITO",$D99-($D99*TAXAS!$C$26)), IF($A99=TAXAS!$A$27,IF($B99="CRÉDITO",$D99-($D99*TAXAS!$C$27))))))))))))))))))))))))))/1</f>
        <v>0</v>
      </c>
      <c r="G99" s="9">
        <f>IF($A99="VISA",IF($B99="PARCELADO ATÉ 3X",$D99-(D99*TAXAS!$D$4))/3,IF($A99="MASTER",IF($B99="PARCELADO ATÉ 3X",$D99-(D99*TAXAS!$D$5))/3,IF($A99="ELO",IF($B99="PARCELADO ATÉ 3X",$D99-(D99*TAXAS!$D$6))/3,IF($A99="HIPERCARD",IF($B99="PARCELADO ATÉ 3X",$D99-(D99*TAXAS!$D$7))/3,IF($A99="DINERS",IF($B99="PARCELADO ATÉ 3X",$D99-(D99*TAXAS!$D$8))/3,IF($A99="AMERICA EXPRESS",IF($B99="PARCELADO ATÉ 3X",$D99-(D99*TAXAS!$D$9))/3,IF($A99=TAXAS!$A$10,IF($B99="PARCELADO ATÉ 3X",$D99-($D99*TAXAS!$D$10))/3,IF($A99=TAXAS!$A$11,IF($B99="PARCELADO ATÉ 3X",$D99-($D99*TAXAS!$D$11))/3,IF($A99=TAXAS!$A$12,IF($B99="PARCELADO ATÉ 3X",$D99-($D99*TAXAS!$D$12))/3,IF($A99=TAXAS!$A$13,IF($B99="PARCELADO ATÉ 3X",$D99-($D99*TAXAS!$D$13))/3,IF($A99=TAXAS!$A$14,IF($B99="PARCELADO ATÉ 3X",$D99-($D99*TAXAS!$D$14))/3,IF($A99=TAXAS!$A$15,IF($B99="PARCELADO ATÉ 3X",$D99-($D99*TAXAS!$D$15))/3,IF($A99=TAXAS!$A$16,IF($B99="PARCELADO ATÉ 3X",$D99-($D99*TAXAS!$D$16))/3,IF($A99=TAXAS!$A$17,IF($B99="PARCELADO ATÉ 3X",$D99-($D99*TAXAS!$D$17))/3,IF($A99=TAXAS!$A$18,IF($B99="PARCELADO ATÉ 3X",$D99-($D99*TAXAS!$D$18))/3,IF($A99=TAXAS!$A$19,IF($B99="PARCELADO ATÉ 3X",$D99-($D99*TAXAS!$D$19))/3,IF($A99=TAXAS!$A$20,IF($B99="PARCELADO ATÉ 3X",$D99-($D99*TAXAS!$D$20))/3,IF($A99=TAXAS!$A$21,IF($B99="PARCELADO ATÉ 3X",$D99-($D99*TAXAS!$D$21))/3,IF($A99=TAXAS!$A$22,IF($B99="PARCELADO ATÉ 3X",$D99-($D99*TAXAS!$D$22))/3,IF($A99=TAXAS!$A$23,IF($B99="PARCELADO ATÉ 3X",$D99-($D99*TAXAS!$D$23))/3,IF($A99=TAXAS!$A$24,IF($B99="PARCELADO ATÉ 3X",$D99-($D99*TAXAS!$D$24))/3,IF($A99=TAXAS!$A$25,IF($B99="PARCELADO ATÉ 3X",$D99-($D99*TAXAS!$D$25))/3,IF($A99=TAXAS!$A$26,IF($B99="PARCELADO ATÉ 3X",$D99-($D99*TAXAS!$D$26))/3,IF($A99=TAXAS!$A$27,IF($B99="PARCELADO ATÉ 3X",$D99-($D99*TAXAS!$D$27))/3))))))))))))))))))))))))/1</f>
        <v>0</v>
      </c>
      <c r="H99" s="9">
        <f>IF($A99="VISA",IF($B99="PARCELADO ATÉ 6X",$D99-(D99*TAXAS!$E$4))/6,IF($A99="MASTER",IF($B99="PARCELADO ATÉ 6X",$D99-(D99*TAXAS!$E$5))/6,IF($A99="ELO",IF($B99="PARCELADO ATÉ 6X",$D99-(D99*TAXAS!$E$6))/6,IF($A99="HIPERCARD",IF($B99="PARCELADO ATÉ 6X",$D99-(D99*TAXAS!$E$7))/6,IF($A99="DINERS",IF($B99="PARCELADO ATÉ 6X",$D99-(D99*TAXAS!$E$8))/6,IF($A99="AMERICA EXPRESS",IF($B99="PARCELADO ATÉ 6X",$D99-(D99*TAXAS!$E$9))/6,IF($A99=TAXAS!$A$10,IF($B99="PARCELADO ATÉ 6X",$D99-($D99*TAXAS!$E$10))/6,IF($A99=TAXAS!$A$11,IF($B99="PARCELADO ATÉ 6X",$D99-($D99*TAXAS!$E$11))/6,IF($A99=TAXAS!$A$12,IF($B99="PARCELADO ATÉ 6X",$D99-($D99*TAXAS!$E$12))/6,IF($A99=TAXAS!$A$13,IF($B99="PARCELADO ATÉ 6X",$D99-($D99*TAXAS!$E$13))/6,IF($A99=TAXAS!$A$14,IF($B99="PARCELADO ATÉ 6X",$D99-($D99*TAXAS!$E$14))/6,IF($A99=TAXAS!$A$15,IF($B99="PARCELADO ATÉ 6X",$D99-($D99*TAXAS!$E$15))/6,IF($A99=TAXAS!$A$16,IF($B99="PARCELADO ATÉ 6X",$D99-($D99*TAXAS!$E$16))/6,IF($A99=TAXAS!$A$17,IF($B99="PARCELADO ATÉ 6X",$D99-($D99*TAXAS!$E$17))/6,IF($A99=TAXAS!$A$18,IF($B99="PARCELADO ATÉ 6X",$D99-($D99*TAXAS!$E$18))/6,IF($A99=TAXAS!$A$19,IF($B99="PARCELADO ATÉ 6X",$D99-($D99*TAXAS!$E$19))/6,IF($A99=TAXAS!$A$20,IF($B99="PARCELADO ATÉ 6X",$D99-($D99*TAXAS!$E$20))/6,IF($A99=TAXAS!$A$21,IF($B99="PARCELADO ATÉ 6X",$D99-($D99*TAXAS!$E$21))/6,IF($A99=TAXAS!$A$22,IF($B99="PARCELADO ATÉ 6X",$D99-($D99*TAXAS!$E$22))/6,IF($A99=TAXAS!$A$23,IF($B99="PARCELADO ATÉ 6X",$D99-($D99*TAXAS!$E$23))/6,IF($A99=TAXAS!$A$24,IF($B99="PARCELADO ATÉ 6X",$D99-($D99*TAXAS!$E$24))/6,IF($A99=TAXAS!$A$25,IF($B99="PARCELADO ATÉ 6X",$D99-($D99*TAXAS!$E$25))/6,IF($A99=TAXAS!$A$26,IF($B99="PARCELADO ATÉ 6X",$D99-($D99*TAXAS!$E$26))/6,IF($A99=TAXAS!$A$27,IF($B99="PARCELADO ATÉ 6X",$D99-($D99*TAXAS!$E$27))/6))))))))))))))))))))))))/1</f>
        <v>0</v>
      </c>
      <c r="I99" s="9">
        <f>IF($A99="VISA",IF($B99="PARCELADO ATÉ 12X",$D99-(D99*TAXAS!$F$4))/12,IF($A99="MASTER",IF($B99="PARCELADO ATÉ 12X",$D99-(D99*TAXAS!$F$5))/12,IF($A99="ELO",IF($B99="PARCELADO ATÉ 12X",$D99-(D99*TAXAS!$F$6))/12,IF($A99="HIPERCARD",IF($B99="PARCELADO ATÉ 12X",$D99-(D99*TAXAS!$F$7))/12,IF($A99="DINERS",IF($B99="PARCELADO ATÉ 12X",$D99-(D99*TAXAS!$F$8))/12,IF($A99="AMERICA EXPRESS",IF($B99="PARCELADO ATÉ 12X",$D99-(D99*TAXAS!$F$9))/12,IF($A99=TAXAS!$A$10,IF($B99="PARCELADO ATÉ 12X",$D99-($D99*TAXAS!$F$10))/12,IF($A99=TAXAS!$A$11,IF($B99="PARCELADO ATÉ 12X",$D99-($D99*TAXAS!$F$11))/12,IF($A99=TAXAS!$A$12,IF($B99="PARCELADO ATÉ 12X",$D99-($D99*TAXAS!$F$12))/12,IF($A99=TAXAS!$A$13,IF($B99="PARCELADO ATÉ 12X",$D99-($D99*TAXAS!$F$13))/12,IF($A99=TAXAS!$A$14,IF($B99="PARCELADO ATÉ 12X",$D99-($D99*TAXAS!$F$14))/12,IF($A99=TAXAS!$A$15,IF($B99="PARCELADO ATÉ 12X",$D99-($D99*TAXAS!$F$15))/12,IF($A99=TAXAS!$A$16,IF($B99="PARCELADO ATÉ 12X",$D99-($D99*TAXAS!$F$16))/12,IF($A99=TAXAS!$A$17,IF($B99="PARCELADO ATÉ 12X",$D99-($D99*TAXAS!$F$17))/12,IF($A99=TAXAS!$A$18,IF($B99="PARCELADO ATÉ 12X",$D99-($D99*TAXAS!$F$18))/12,IF($A99=TAXAS!$A$19,IF($B99="PARCELADO ATÉ 12X",$D99-($D99*TAXAS!$F$19))/12,IF($A99=TAXAS!$A$20,IF($B99="PARCELADO ATÉ 12X",$D99-($D99*TAXAS!$F$20))/12,IF($A99=TAXAS!$A$21,IF($B99="PARCELADO ATÉ 12X",$D99-($D99*TAXAS!$F$21))/12,IF($A99=TAXAS!$A$22,IF($B99="PARCELADO ATÉ 12X",$D99-($D99*TAXAS!$F$22))/12,IF($A99=TAXAS!$A$23,IF($B99="PARCELADO ATÉ 12X",$D99-($D99*TAXAS!$F$23))/12,IF($A99=TAXAS!$A$24,IF($B99="PARCELADO ATÉ 12X",$D99-($D99*TAXAS!$F$24))/12,IF($A99=TAXAS!$A$25,IF($B99="PARCELADO ATÉ 12X",$D99-($D99*TAXAS!$F$25))/12,IF($A99=TAXAS!$A$26,IF($B99="PARCELADO ATÉ 12X",$D99-($D99*TAXAS!$F$26))/12,IF($A99=TAXAS!$A$27,IF($B99="PARCELADO ATÉ 12X",$D99-($D99*TAXAS!$F$27))/12))))))))))))))))))))))))/1</f>
        <v>0</v>
      </c>
      <c r="J99" s="8">
        <f t="shared" si="0"/>
        <v>0</v>
      </c>
      <c r="K99" s="10" t="b">
        <f>IF($B99="PARCELADO ATÉ 3X",($D99-($D99*TAXAS!$D$4))-$J99)</f>
        <v>0</v>
      </c>
      <c r="L99" s="10" t="b">
        <f>IF($B99="PARCELADO ATÉ 6X",($D99-($D99*TAXAS!$E$4))-$J99)</f>
        <v>0</v>
      </c>
      <c r="M99" s="10" t="b">
        <f>IF($B99="PARCELADO ATÉ 12X",($D99-($D99*TAXAS!$F$4))-$J99)</f>
        <v>0</v>
      </c>
      <c r="N99" s="8">
        <f t="shared" si="1"/>
        <v>0</v>
      </c>
      <c r="O99" s="10">
        <f t="shared" si="2"/>
        <v>0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1:31" ht="15.75" customHeight="1" x14ac:dyDescent="0.2">
      <c r="A100" s="3"/>
      <c r="B100" s="5"/>
      <c r="C100" s="6"/>
      <c r="D100" s="42"/>
      <c r="E100" s="8">
        <f>IF($A100="VISA",IF($B100="DÉBITO",$D100-($D100*TAXAS!$B$4)),IF($A100="MASTER",IF($B100="DÉBITO",$D100-($D100*TAXAS!$B$5)),IF($A100="ELO", IF($B100="DÉBITO",$D100-($D100*TAXAS!$B$6)),IF($A100="HIPERCARD",IF($B100="DÉBITO",$D100-($D100*TAXAS!$B$7)),IF($A100="DINERS",IF($B100="DÉBITO",$D100-($D100*TAXAS!$B$8)),IF($A100="AMERICA EXPRESS",IF($B100="DÉBITO",$D100-($D100*TAXAS!$B$9)),IF($A100=TAXAS!$A$10,IF($B100="DÉBITO",$D100-($D100*TAXAS!$B$10)), IF($A100=TAXAS!$A$11,IF($B100="DÉBITO",$D100-($D100*TAXAS!$B$11)), IF($A100=TAXAS!$A$12,IF($B100="DÉBITO",$D100-($D100*TAXAS!$B$12)), IF($A100=TAXAS!$A$13,IF($B100="DÉBITO",$D100-($D100*TAXAS!$B$13)), IF($A100=TAXAS!$A$14,IF($B100="DÉBITO",$D100-($D100*TAXAS!$B$14)), IF($A100=TAXAS!$A$15,IF($B100="DÉBITO",$D100-($D100*TAXAS!$B$15)), IF($A100=TAXAS!$A$16,IF($B100="DÉBITO",$D100-($D100*TAXAS!$B$16)), IF($A100=TAXAS!$A$17,IF($B100="DÉBITO",$D100-($D100*TAXAS!$B$17)), IF($A100=TAXAS!$A$18,IF($B100="DÉBITO",$D100-($D100*TAXAS!$B$18)), IF($A100=TAXAS!$A$19,IF($B100="DÉBITO",$D100-($D100*TAXAS!$B$19)), IF($A100=TAXAS!$A$20,IF($B100="DÉBITO",$D100-($D100*TAXAS!$B$20)), IF($A100=TAXAS!$A$21,IF($B100="DÉBITO",$D100-($D100*TAXAS!$B$21)), IF($A100=TAXAS!$A$22,IF($B100="DÉBITO",$D100-($D100*TAXAS!$B$22)), IF($A100=TAXAS!$A$23,IF($B100="DÉBITO",$D100-($D100*TAXAS!$B$23)), IF($A100=TAXAS!$A$24,IF($B100="DÉBITO",$D100-($D100*TAXAS!$B$24)), IF($A100=TAXAS!$A$25,IF($B100="DÉBITO",$D100-($D100*TAXAS!$B$25)), IF($A100=TAXAS!$A$26,IF($B100="DÉBITO",$D100-($D100*TAXAS!$B$26)), IF($A100=TAXAS!$A$27,IF($B100="DÉBITO",$D100-($D100*TAXAS!$B$27))))))))))))))))))))))))))/1</f>
        <v>0</v>
      </c>
      <c r="F100" s="8">
        <f>IF($A100="VISA",IF($B100="CRÉDITO",$D100-($D100*TAXAS!$C$4)),IF($A100="MASTER",IF($B100="CRÉDITO",$D100-($D100*TAXAS!$C$5)),IF($A100="ELO", IF($B100="CRÉDITO",$D100-($D100*TAXAS!$C$6)),IF($A100="HIPERCARD",IF($B100="CRÉDITO",$D100-($D100*TAXAS!$C$7)),IF($A100="DINERS",IF($B100="CRÉDITO",$D100-($D100*TAXAS!$C$8)),IF($A100="AMERICA EXPRESS",IF($B100="CRÉDITO",$D100-($D100*TAXAS!$C$9)),IF($A100=TAXAS!$A$10,IF($B100="CRÉDITO",$D100-($D100*TAXAS!$C$10)), IF($A100=TAXAS!$A$11,IF($B100="CRÉDITO",$D100-($D100*TAXAS!$C$11)), IF($A100=TAXAS!$A$12,IF($B100="CRÉDITO",$D100-($D100*TAXAS!$C$12)), IF($A100=TAXAS!$A$13,IF($B100="CRÉDITO",$D100-($D100*TAXAS!$C$13)), IF($A100=TAXAS!$A$14,IF($B100="CRÉDITO",$D100-($D100*TAXAS!$C$14)), IF($A100=TAXAS!$A$15,IF($B100="CRÉDITO",$D100-($D100*TAXAS!$C$15)), IF($A100=TAXAS!$A$16,IF($B100="CRÉDITO",$D100-($D100*TAXAS!$C$16)), IF($A100=TAXAS!$A$17,IF($B100="CRÉDITO",$D100-($D100*TAXAS!$C$17)), IF($A100=TAXAS!$A$18,IF($B100="CRÉDITO",$D100-($D100*TAXAS!$C$18)), IF($A100=TAXAS!$A$19,IF($B100="CRÉDITO",$D100-($D100*TAXAS!$C$19)), IF($A100=TAXAS!$A$20,IF($B100="CRÉDITO",$D100-($D100*TAXAS!$C$20)), IF($A100=TAXAS!$A$21,IF($B100="CRÉDITO",$D100-($D100*TAXAS!$C$21)), IF($A100=TAXAS!$A$22,IF($B100="CRÉDITO",$D100-($D100*TAXAS!$C$22)), IF($A100=TAXAS!$A$23,IF($B100="CRÉDITO",$D100-($D100*TAXAS!$C$23)), IF($A100=TAXAS!$A$24,IF($B100="CRÉDITO",$D100-($D100*TAXAS!$C$24)), IF($A100=TAXAS!$A$25,IF($B100="CRÉDITO",$D100-($D100*TAXAS!$C$25)), IF($A100=TAXAS!$A$26,IF($B100="CRÉDITO",$D100-($D100*TAXAS!$C$26)), IF($A100=TAXAS!$A$27,IF($B100="CRÉDITO",$D100-($D100*TAXAS!$C$27))))))))))))))))))))))))))/1</f>
        <v>0</v>
      </c>
      <c r="G100" s="9">
        <f>IF($A100="VISA",IF($B100="PARCELADO ATÉ 3X",$D100-(D100*TAXAS!$D$4))/3,IF($A100="MASTER",IF($B100="PARCELADO ATÉ 3X",$D100-(D100*TAXAS!$D$5))/3,IF($A100="ELO",IF($B100="PARCELADO ATÉ 3X",$D100-(D100*TAXAS!$D$6))/3,IF($A100="HIPERCARD",IF($B100="PARCELADO ATÉ 3X",$D100-(D100*TAXAS!$D$7))/3,IF($A100="DINERS",IF($B100="PARCELADO ATÉ 3X",$D100-(D100*TAXAS!$D$8))/3,IF($A100="AMERICA EXPRESS",IF($B100="PARCELADO ATÉ 3X",$D100-(D100*TAXAS!$D$9))/3,IF($A100=TAXAS!$A$10,IF($B100="PARCELADO ATÉ 3X",$D100-($D100*TAXAS!$D$10))/3,IF($A100=TAXAS!$A$11,IF($B100="PARCELADO ATÉ 3X",$D100-($D100*TAXAS!$D$11))/3,IF($A100=TAXAS!$A$12,IF($B100="PARCELADO ATÉ 3X",$D100-($D100*TAXAS!$D$12))/3,IF($A100=TAXAS!$A$13,IF($B100="PARCELADO ATÉ 3X",$D100-($D100*TAXAS!$D$13))/3,IF($A100=TAXAS!$A$14,IF($B100="PARCELADO ATÉ 3X",$D100-($D100*TAXAS!$D$14))/3,IF($A100=TAXAS!$A$15,IF($B100="PARCELADO ATÉ 3X",$D100-($D100*TAXAS!$D$15))/3,IF($A100=TAXAS!$A$16,IF($B100="PARCELADO ATÉ 3X",$D100-($D100*TAXAS!$D$16))/3,IF($A100=TAXAS!$A$17,IF($B100="PARCELADO ATÉ 3X",$D100-($D100*TAXAS!$D$17))/3,IF($A100=TAXAS!$A$18,IF($B100="PARCELADO ATÉ 3X",$D100-($D100*TAXAS!$D$18))/3,IF($A100=TAXAS!$A$19,IF($B100="PARCELADO ATÉ 3X",$D100-($D100*TAXAS!$D$19))/3,IF($A100=TAXAS!$A$20,IF($B100="PARCELADO ATÉ 3X",$D100-($D100*TAXAS!$D$20))/3,IF($A100=TAXAS!$A$21,IF($B100="PARCELADO ATÉ 3X",$D100-($D100*TAXAS!$D$21))/3,IF($A100=TAXAS!$A$22,IF($B100="PARCELADO ATÉ 3X",$D100-($D100*TAXAS!$D$22))/3,IF($A100=TAXAS!$A$23,IF($B100="PARCELADO ATÉ 3X",$D100-($D100*TAXAS!$D$23))/3,IF($A100=TAXAS!$A$24,IF($B100="PARCELADO ATÉ 3X",$D100-($D100*TAXAS!$D$24))/3,IF($A100=TAXAS!$A$25,IF($B100="PARCELADO ATÉ 3X",$D100-($D100*TAXAS!$D$25))/3,IF($A100=TAXAS!$A$26,IF($B100="PARCELADO ATÉ 3X",$D100-($D100*TAXAS!$D$26))/3,IF($A100=TAXAS!$A$27,IF($B100="PARCELADO ATÉ 3X",$D100-($D100*TAXAS!$D$27))/3))))))))))))))))))))))))/1</f>
        <v>0</v>
      </c>
      <c r="H100" s="9">
        <f>IF($A100="VISA",IF($B100="PARCELADO ATÉ 6X",$D100-(D100*TAXAS!$E$4))/6,IF($A100="MASTER",IF($B100="PARCELADO ATÉ 6X",$D100-(D100*TAXAS!$E$5))/6,IF($A100="ELO",IF($B100="PARCELADO ATÉ 6X",$D100-(D100*TAXAS!$E$6))/6,IF($A100="HIPERCARD",IF($B100="PARCELADO ATÉ 6X",$D100-(D100*TAXAS!$E$7))/6,IF($A100="DINERS",IF($B100="PARCELADO ATÉ 6X",$D100-(D100*TAXAS!$E$8))/6,IF($A100="AMERICA EXPRESS",IF($B100="PARCELADO ATÉ 6X",$D100-(D100*TAXAS!$E$9))/6,IF($A100=TAXAS!$A$10,IF($B100="PARCELADO ATÉ 6X",$D100-($D100*TAXAS!$E$10))/6,IF($A100=TAXAS!$A$11,IF($B100="PARCELADO ATÉ 6X",$D100-($D100*TAXAS!$E$11))/6,IF($A100=TAXAS!$A$12,IF($B100="PARCELADO ATÉ 6X",$D100-($D100*TAXAS!$E$12))/6,IF($A100=TAXAS!$A$13,IF($B100="PARCELADO ATÉ 6X",$D100-($D100*TAXAS!$E$13))/6,IF($A100=TAXAS!$A$14,IF($B100="PARCELADO ATÉ 6X",$D100-($D100*TAXAS!$E$14))/6,IF($A100=TAXAS!$A$15,IF($B100="PARCELADO ATÉ 6X",$D100-($D100*TAXAS!$E$15))/6,IF($A100=TAXAS!$A$16,IF($B100="PARCELADO ATÉ 6X",$D100-($D100*TAXAS!$E$16))/6,IF($A100=TAXAS!$A$17,IF($B100="PARCELADO ATÉ 6X",$D100-($D100*TAXAS!$E$17))/6,IF($A100=TAXAS!$A$18,IF($B100="PARCELADO ATÉ 6X",$D100-($D100*TAXAS!$E$18))/6,IF($A100=TAXAS!$A$19,IF($B100="PARCELADO ATÉ 6X",$D100-($D100*TAXAS!$E$19))/6,IF($A100=TAXAS!$A$20,IF($B100="PARCELADO ATÉ 6X",$D100-($D100*TAXAS!$E$20))/6,IF($A100=TAXAS!$A$21,IF($B100="PARCELADO ATÉ 6X",$D100-($D100*TAXAS!$E$21))/6,IF($A100=TAXAS!$A$22,IF($B100="PARCELADO ATÉ 6X",$D100-($D100*TAXAS!$E$22))/6,IF($A100=TAXAS!$A$23,IF($B100="PARCELADO ATÉ 6X",$D100-($D100*TAXAS!$E$23))/6,IF($A100=TAXAS!$A$24,IF($B100="PARCELADO ATÉ 6X",$D100-($D100*TAXAS!$E$24))/6,IF($A100=TAXAS!$A$25,IF($B100="PARCELADO ATÉ 6X",$D100-($D100*TAXAS!$E$25))/6,IF($A100=TAXAS!$A$26,IF($B100="PARCELADO ATÉ 6X",$D100-($D100*TAXAS!$E$26))/6,IF($A100=TAXAS!$A$27,IF($B100="PARCELADO ATÉ 6X",$D100-($D100*TAXAS!$E$27))/6))))))))))))))))))))))))/1</f>
        <v>0</v>
      </c>
      <c r="I100" s="9">
        <f>IF($A100="VISA",IF($B100="PARCELADO ATÉ 12X",$D100-(D100*TAXAS!$F$4))/12,IF($A100="MASTER",IF($B100="PARCELADO ATÉ 12X",$D100-(D100*TAXAS!$F$5))/12,IF($A100="ELO",IF($B100="PARCELADO ATÉ 12X",$D100-(D100*TAXAS!$F$6))/12,IF($A100="HIPERCARD",IF($B100="PARCELADO ATÉ 12X",$D100-(D100*TAXAS!$F$7))/12,IF($A100="DINERS",IF($B100="PARCELADO ATÉ 12X",$D100-(D100*TAXAS!$F$8))/12,IF($A100="AMERICA EXPRESS",IF($B100="PARCELADO ATÉ 12X",$D100-(D100*TAXAS!$F$9))/12,IF($A100=TAXAS!$A$10,IF($B100="PARCELADO ATÉ 12X",$D100-($D100*TAXAS!$F$10))/12,IF($A100=TAXAS!$A$11,IF($B100="PARCELADO ATÉ 12X",$D100-($D100*TAXAS!$F$11))/12,IF($A100=TAXAS!$A$12,IF($B100="PARCELADO ATÉ 12X",$D100-($D100*TAXAS!$F$12))/12,IF($A100=TAXAS!$A$13,IF($B100="PARCELADO ATÉ 12X",$D100-($D100*TAXAS!$F$13))/12,IF($A100=TAXAS!$A$14,IF($B100="PARCELADO ATÉ 12X",$D100-($D100*TAXAS!$F$14))/12,IF($A100=TAXAS!$A$15,IF($B100="PARCELADO ATÉ 12X",$D100-($D100*TAXAS!$F$15))/12,IF($A100=TAXAS!$A$16,IF($B100="PARCELADO ATÉ 12X",$D100-($D100*TAXAS!$F$16))/12,IF($A100=TAXAS!$A$17,IF($B100="PARCELADO ATÉ 12X",$D100-($D100*TAXAS!$F$17))/12,IF($A100=TAXAS!$A$18,IF($B100="PARCELADO ATÉ 12X",$D100-($D100*TAXAS!$F$18))/12,IF($A100=TAXAS!$A$19,IF($B100="PARCELADO ATÉ 12X",$D100-($D100*TAXAS!$F$19))/12,IF($A100=TAXAS!$A$20,IF($B100="PARCELADO ATÉ 12X",$D100-($D100*TAXAS!$F$20))/12,IF($A100=TAXAS!$A$21,IF($B100="PARCELADO ATÉ 12X",$D100-($D100*TAXAS!$F$21))/12,IF($A100=TAXAS!$A$22,IF($B100="PARCELADO ATÉ 12X",$D100-($D100*TAXAS!$F$22))/12,IF($A100=TAXAS!$A$23,IF($B100="PARCELADO ATÉ 12X",$D100-($D100*TAXAS!$F$23))/12,IF($A100=TAXAS!$A$24,IF($B100="PARCELADO ATÉ 12X",$D100-($D100*TAXAS!$F$24))/12,IF($A100=TAXAS!$A$25,IF($B100="PARCELADO ATÉ 12X",$D100-($D100*TAXAS!$F$25))/12,IF($A100=TAXAS!$A$26,IF($B100="PARCELADO ATÉ 12X",$D100-($D100*TAXAS!$F$26))/12,IF($A100=TAXAS!$A$27,IF($B100="PARCELADO ATÉ 12X",$D100-($D100*TAXAS!$F$27))/12))))))))))))))))))))))))/1</f>
        <v>0</v>
      </c>
      <c r="J100" s="8">
        <f t="shared" si="0"/>
        <v>0</v>
      </c>
      <c r="K100" s="10" t="b">
        <f>IF($B100="PARCELADO ATÉ 3X",($D100-($D100*TAXAS!$D$4))-$J100)</f>
        <v>0</v>
      </c>
      <c r="L100" s="10" t="b">
        <f>IF($B100="PARCELADO ATÉ 6X",($D100-($D100*TAXAS!$E$4))-$J100)</f>
        <v>0</v>
      </c>
      <c r="M100" s="10" t="b">
        <f>IF($B100="PARCELADO ATÉ 12X",($D100-($D100*TAXAS!$F$4))-$J100)</f>
        <v>0</v>
      </c>
      <c r="N100" s="8">
        <f t="shared" si="1"/>
        <v>0</v>
      </c>
      <c r="O100" s="10">
        <f t="shared" si="2"/>
        <v>0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1:31" ht="15.75" customHeight="1" x14ac:dyDescent="0.2">
      <c r="A101" s="3"/>
      <c r="B101" s="5"/>
      <c r="C101" s="6"/>
      <c r="D101" s="42"/>
      <c r="E101" s="8">
        <f>IF($A101="VISA",IF($B101="DÉBITO",$D101-($D101*TAXAS!$B$4)),IF($A101="MASTER",IF($B101="DÉBITO",$D101-($D101*TAXAS!$B$5)),IF($A101="ELO", IF($B101="DÉBITO",$D101-($D101*TAXAS!$B$6)),IF($A101="HIPERCARD",IF($B101="DÉBITO",$D101-($D101*TAXAS!$B$7)),IF($A101="DINERS",IF($B101="DÉBITO",$D101-($D101*TAXAS!$B$8)),IF($A101="AMERICA EXPRESS",IF($B101="DÉBITO",$D101-($D101*TAXAS!$B$9)),IF($A101=TAXAS!$A$10,IF($B101="DÉBITO",$D101-($D101*TAXAS!$B$10)), IF($A101=TAXAS!$A$11,IF($B101="DÉBITO",$D101-($D101*TAXAS!$B$11)), IF($A101=TAXAS!$A$12,IF($B101="DÉBITO",$D101-($D101*TAXAS!$B$12)), IF($A101=TAXAS!$A$13,IF($B101="DÉBITO",$D101-($D101*TAXAS!$B$13)), IF($A101=TAXAS!$A$14,IF($B101="DÉBITO",$D101-($D101*TAXAS!$B$14)), IF($A101=TAXAS!$A$15,IF($B101="DÉBITO",$D101-($D101*TAXAS!$B$15)), IF($A101=TAXAS!$A$16,IF($B101="DÉBITO",$D101-($D101*TAXAS!$B$16)), IF($A101=TAXAS!$A$17,IF($B101="DÉBITO",$D101-($D101*TAXAS!$B$17)), IF($A101=TAXAS!$A$18,IF($B101="DÉBITO",$D101-($D101*TAXAS!$B$18)), IF($A101=TAXAS!$A$19,IF($B101="DÉBITO",$D101-($D101*TAXAS!$B$19)), IF($A101=TAXAS!$A$20,IF($B101="DÉBITO",$D101-($D101*TAXAS!$B$20)), IF($A101=TAXAS!$A$21,IF($B101="DÉBITO",$D101-($D101*TAXAS!$B$21)), IF($A101=TAXAS!$A$22,IF($B101="DÉBITO",$D101-($D101*TAXAS!$B$22)), IF($A101=TAXAS!$A$23,IF($B101="DÉBITO",$D101-($D101*TAXAS!$B$23)), IF($A101=TAXAS!$A$24,IF($B101="DÉBITO",$D101-($D101*TAXAS!$B$24)), IF($A101=TAXAS!$A$25,IF($B101="DÉBITO",$D101-($D101*TAXAS!$B$25)), IF($A101=TAXAS!$A$26,IF($B101="DÉBITO",$D101-($D101*TAXAS!$B$26)), IF($A101=TAXAS!$A$27,IF($B101="DÉBITO",$D101-($D101*TAXAS!$B$27))))))))))))))))))))))))))/1</f>
        <v>0</v>
      </c>
      <c r="F101" s="8">
        <f>IF($A101="VISA",IF($B101="CRÉDITO",$D101-($D101*TAXAS!$C$4)),IF($A101="MASTER",IF($B101="CRÉDITO",$D101-($D101*TAXAS!$C$5)),IF($A101="ELO", IF($B101="CRÉDITO",$D101-($D101*TAXAS!$C$6)),IF($A101="HIPERCARD",IF($B101="CRÉDITO",$D101-($D101*TAXAS!$C$7)),IF($A101="DINERS",IF($B101="CRÉDITO",$D101-($D101*TAXAS!$C$8)),IF($A101="AMERICA EXPRESS",IF($B101="CRÉDITO",$D101-($D101*TAXAS!$C$9)),IF($A101=TAXAS!$A$10,IF($B101="CRÉDITO",$D101-($D101*TAXAS!$C$10)), IF($A101=TAXAS!$A$11,IF($B101="CRÉDITO",$D101-($D101*TAXAS!$C$11)), IF($A101=TAXAS!$A$12,IF($B101="CRÉDITO",$D101-($D101*TAXAS!$C$12)), IF($A101=TAXAS!$A$13,IF($B101="CRÉDITO",$D101-($D101*TAXAS!$C$13)), IF($A101=TAXAS!$A$14,IF($B101="CRÉDITO",$D101-($D101*TAXAS!$C$14)), IF($A101=TAXAS!$A$15,IF($B101="CRÉDITO",$D101-($D101*TAXAS!$C$15)), IF($A101=TAXAS!$A$16,IF($B101="CRÉDITO",$D101-($D101*TAXAS!$C$16)), IF($A101=TAXAS!$A$17,IF($B101="CRÉDITO",$D101-($D101*TAXAS!$C$17)), IF($A101=TAXAS!$A$18,IF($B101="CRÉDITO",$D101-($D101*TAXAS!$C$18)), IF($A101=TAXAS!$A$19,IF($B101="CRÉDITO",$D101-($D101*TAXAS!$C$19)), IF($A101=TAXAS!$A$20,IF($B101="CRÉDITO",$D101-($D101*TAXAS!$C$20)), IF($A101=TAXAS!$A$21,IF($B101="CRÉDITO",$D101-($D101*TAXAS!$C$21)), IF($A101=TAXAS!$A$22,IF($B101="CRÉDITO",$D101-($D101*TAXAS!$C$22)), IF($A101=TAXAS!$A$23,IF($B101="CRÉDITO",$D101-($D101*TAXAS!$C$23)), IF($A101=TAXAS!$A$24,IF($B101="CRÉDITO",$D101-($D101*TAXAS!$C$24)), IF($A101=TAXAS!$A$25,IF($B101="CRÉDITO",$D101-($D101*TAXAS!$C$25)), IF($A101=TAXAS!$A$26,IF($B101="CRÉDITO",$D101-($D101*TAXAS!$C$26)), IF($A101=TAXAS!$A$27,IF($B101="CRÉDITO",$D101-($D101*TAXAS!$C$27))))))))))))))))))))))))))/1</f>
        <v>0</v>
      </c>
      <c r="G101" s="9">
        <f>IF($A101="VISA",IF($B101="PARCELADO ATÉ 3X",$D101-(D101*TAXAS!$D$4))/3,IF($A101="MASTER",IF($B101="PARCELADO ATÉ 3X",$D101-(D101*TAXAS!$D$5))/3,IF($A101="ELO",IF($B101="PARCELADO ATÉ 3X",$D101-(D101*TAXAS!$D$6))/3,IF($A101="HIPERCARD",IF($B101="PARCELADO ATÉ 3X",$D101-(D101*TAXAS!$D$7))/3,IF($A101="DINERS",IF($B101="PARCELADO ATÉ 3X",$D101-(D101*TAXAS!$D$8))/3,IF($A101="AMERICA EXPRESS",IF($B101="PARCELADO ATÉ 3X",$D101-(D101*TAXAS!$D$9))/3,IF($A101=TAXAS!$A$10,IF($B101="PARCELADO ATÉ 3X",$D101-($D101*TAXAS!$D$10))/3,IF($A101=TAXAS!$A$11,IF($B101="PARCELADO ATÉ 3X",$D101-($D101*TAXAS!$D$11))/3,IF($A101=TAXAS!$A$12,IF($B101="PARCELADO ATÉ 3X",$D101-($D101*TAXAS!$D$12))/3,IF($A101=TAXAS!$A$13,IF($B101="PARCELADO ATÉ 3X",$D101-($D101*TAXAS!$D$13))/3,IF($A101=TAXAS!$A$14,IF($B101="PARCELADO ATÉ 3X",$D101-($D101*TAXAS!$D$14))/3,IF($A101=TAXAS!$A$15,IF($B101="PARCELADO ATÉ 3X",$D101-($D101*TAXAS!$D$15))/3,IF($A101=TAXAS!$A$16,IF($B101="PARCELADO ATÉ 3X",$D101-($D101*TAXAS!$D$16))/3,IF($A101=TAXAS!$A$17,IF($B101="PARCELADO ATÉ 3X",$D101-($D101*TAXAS!$D$17))/3,IF($A101=TAXAS!$A$18,IF($B101="PARCELADO ATÉ 3X",$D101-($D101*TAXAS!$D$18))/3,IF($A101=TAXAS!$A$19,IF($B101="PARCELADO ATÉ 3X",$D101-($D101*TAXAS!$D$19))/3,IF($A101=TAXAS!$A$20,IF($B101="PARCELADO ATÉ 3X",$D101-($D101*TAXAS!$D$20))/3,IF($A101=TAXAS!$A$21,IF($B101="PARCELADO ATÉ 3X",$D101-($D101*TAXAS!$D$21))/3,IF($A101=TAXAS!$A$22,IF($B101="PARCELADO ATÉ 3X",$D101-($D101*TAXAS!$D$22))/3,IF($A101=TAXAS!$A$23,IF($B101="PARCELADO ATÉ 3X",$D101-($D101*TAXAS!$D$23))/3,IF($A101=TAXAS!$A$24,IF($B101="PARCELADO ATÉ 3X",$D101-($D101*TAXAS!$D$24))/3,IF($A101=TAXAS!$A$25,IF($B101="PARCELADO ATÉ 3X",$D101-($D101*TAXAS!$D$25))/3,IF($A101=TAXAS!$A$26,IF($B101="PARCELADO ATÉ 3X",$D101-($D101*TAXAS!$D$26))/3,IF($A101=TAXAS!$A$27,IF($B101="PARCELADO ATÉ 3X",$D101-($D101*TAXAS!$D$27))/3))))))))))))))))))))))))/1</f>
        <v>0</v>
      </c>
      <c r="H101" s="9">
        <f>IF($A101="VISA",IF($B101="PARCELADO ATÉ 6X",$D101-(D101*TAXAS!$E$4))/6,IF($A101="MASTER",IF($B101="PARCELADO ATÉ 6X",$D101-(D101*TAXAS!$E$5))/6,IF($A101="ELO",IF($B101="PARCELADO ATÉ 6X",$D101-(D101*TAXAS!$E$6))/6,IF($A101="HIPERCARD",IF($B101="PARCELADO ATÉ 6X",$D101-(D101*TAXAS!$E$7))/6,IF($A101="DINERS",IF($B101="PARCELADO ATÉ 6X",$D101-(D101*TAXAS!$E$8))/6,IF($A101="AMERICA EXPRESS",IF($B101="PARCELADO ATÉ 6X",$D101-(D101*TAXAS!$E$9))/6,IF($A101=TAXAS!$A$10,IF($B101="PARCELADO ATÉ 6X",$D101-($D101*TAXAS!$E$10))/6,IF($A101=TAXAS!$A$11,IF($B101="PARCELADO ATÉ 6X",$D101-($D101*TAXAS!$E$11))/6,IF($A101=TAXAS!$A$12,IF($B101="PARCELADO ATÉ 6X",$D101-($D101*TAXAS!$E$12))/6,IF($A101=TAXAS!$A$13,IF($B101="PARCELADO ATÉ 6X",$D101-($D101*TAXAS!$E$13))/6,IF($A101=TAXAS!$A$14,IF($B101="PARCELADO ATÉ 6X",$D101-($D101*TAXAS!$E$14))/6,IF($A101=TAXAS!$A$15,IF($B101="PARCELADO ATÉ 6X",$D101-($D101*TAXAS!$E$15))/6,IF($A101=TAXAS!$A$16,IF($B101="PARCELADO ATÉ 6X",$D101-($D101*TAXAS!$E$16))/6,IF($A101=TAXAS!$A$17,IF($B101="PARCELADO ATÉ 6X",$D101-($D101*TAXAS!$E$17))/6,IF($A101=TAXAS!$A$18,IF($B101="PARCELADO ATÉ 6X",$D101-($D101*TAXAS!$E$18))/6,IF($A101=TAXAS!$A$19,IF($B101="PARCELADO ATÉ 6X",$D101-($D101*TAXAS!$E$19))/6,IF($A101=TAXAS!$A$20,IF($B101="PARCELADO ATÉ 6X",$D101-($D101*TAXAS!$E$20))/6,IF($A101=TAXAS!$A$21,IF($B101="PARCELADO ATÉ 6X",$D101-($D101*TAXAS!$E$21))/6,IF($A101=TAXAS!$A$22,IF($B101="PARCELADO ATÉ 6X",$D101-($D101*TAXAS!$E$22))/6,IF($A101=TAXAS!$A$23,IF($B101="PARCELADO ATÉ 6X",$D101-($D101*TAXAS!$E$23))/6,IF($A101=TAXAS!$A$24,IF($B101="PARCELADO ATÉ 6X",$D101-($D101*TAXAS!$E$24))/6,IF($A101=TAXAS!$A$25,IF($B101="PARCELADO ATÉ 6X",$D101-($D101*TAXAS!$E$25))/6,IF($A101=TAXAS!$A$26,IF($B101="PARCELADO ATÉ 6X",$D101-($D101*TAXAS!$E$26))/6,IF($A101=TAXAS!$A$27,IF($B101="PARCELADO ATÉ 6X",$D101-($D101*TAXAS!$E$27))/6))))))))))))))))))))))))/1</f>
        <v>0</v>
      </c>
      <c r="I101" s="9">
        <f>IF($A101="VISA",IF($B101="PARCELADO ATÉ 12X",$D101-(D101*TAXAS!$F$4))/12,IF($A101="MASTER",IF($B101="PARCELADO ATÉ 12X",$D101-(D101*TAXAS!$F$5))/12,IF($A101="ELO",IF($B101="PARCELADO ATÉ 12X",$D101-(D101*TAXAS!$F$6))/12,IF($A101="HIPERCARD",IF($B101="PARCELADO ATÉ 12X",$D101-(D101*TAXAS!$F$7))/12,IF($A101="DINERS",IF($B101="PARCELADO ATÉ 12X",$D101-(D101*TAXAS!$F$8))/12,IF($A101="AMERICA EXPRESS",IF($B101="PARCELADO ATÉ 12X",$D101-(D101*TAXAS!$F$9))/12,IF($A101=TAXAS!$A$10,IF($B101="PARCELADO ATÉ 12X",$D101-($D101*TAXAS!$F$10))/12,IF($A101=TAXAS!$A$11,IF($B101="PARCELADO ATÉ 12X",$D101-($D101*TAXAS!$F$11))/12,IF($A101=TAXAS!$A$12,IF($B101="PARCELADO ATÉ 12X",$D101-($D101*TAXAS!$F$12))/12,IF($A101=TAXAS!$A$13,IF($B101="PARCELADO ATÉ 12X",$D101-($D101*TAXAS!$F$13))/12,IF($A101=TAXAS!$A$14,IF($B101="PARCELADO ATÉ 12X",$D101-($D101*TAXAS!$F$14))/12,IF($A101=TAXAS!$A$15,IF($B101="PARCELADO ATÉ 12X",$D101-($D101*TAXAS!$F$15))/12,IF($A101=TAXAS!$A$16,IF($B101="PARCELADO ATÉ 12X",$D101-($D101*TAXAS!$F$16))/12,IF($A101=TAXAS!$A$17,IF($B101="PARCELADO ATÉ 12X",$D101-($D101*TAXAS!$F$17))/12,IF($A101=TAXAS!$A$18,IF($B101="PARCELADO ATÉ 12X",$D101-($D101*TAXAS!$F$18))/12,IF($A101=TAXAS!$A$19,IF($B101="PARCELADO ATÉ 12X",$D101-($D101*TAXAS!$F$19))/12,IF($A101=TAXAS!$A$20,IF($B101="PARCELADO ATÉ 12X",$D101-($D101*TAXAS!$F$20))/12,IF($A101=TAXAS!$A$21,IF($B101="PARCELADO ATÉ 12X",$D101-($D101*TAXAS!$F$21))/12,IF($A101=TAXAS!$A$22,IF($B101="PARCELADO ATÉ 12X",$D101-($D101*TAXAS!$F$22))/12,IF($A101=TAXAS!$A$23,IF($B101="PARCELADO ATÉ 12X",$D101-($D101*TAXAS!$F$23))/12,IF($A101=TAXAS!$A$24,IF($B101="PARCELADO ATÉ 12X",$D101-($D101*TAXAS!$F$24))/12,IF($A101=TAXAS!$A$25,IF($B101="PARCELADO ATÉ 12X",$D101-($D101*TAXAS!$F$25))/12,IF($A101=TAXAS!$A$26,IF($B101="PARCELADO ATÉ 12X",$D101-($D101*TAXAS!$F$26))/12,IF($A101=TAXAS!$A$27,IF($B101="PARCELADO ATÉ 12X",$D101-($D101*TAXAS!$F$27))/12))))))))))))))))))))))))/1</f>
        <v>0</v>
      </c>
      <c r="J101" s="8">
        <f t="shared" si="0"/>
        <v>0</v>
      </c>
      <c r="K101" s="10" t="b">
        <f>IF($B101="PARCELADO ATÉ 3X",($D101-($D101*TAXAS!$D$4))-$J101)</f>
        <v>0</v>
      </c>
      <c r="L101" s="10" t="b">
        <f>IF($B101="PARCELADO ATÉ 6X",($D101-($D101*TAXAS!$E$4))-$J101)</f>
        <v>0</v>
      </c>
      <c r="M101" s="10" t="b">
        <f>IF($B101="PARCELADO ATÉ 12X",($D101-($D101*TAXAS!$F$4))-$J101)</f>
        <v>0</v>
      </c>
      <c r="N101" s="8">
        <f t="shared" si="1"/>
        <v>0</v>
      </c>
      <c r="O101" s="10">
        <f t="shared" si="2"/>
        <v>0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1:31" ht="15.75" customHeight="1" x14ac:dyDescent="0.2">
      <c r="A102" s="3"/>
      <c r="B102" s="5"/>
      <c r="C102" s="6"/>
      <c r="D102" s="42"/>
      <c r="E102" s="8">
        <f>IF($A102="VISA",IF($B102="DÉBITO",$D102-($D102*TAXAS!$B$4)),IF($A102="MASTER",IF($B102="DÉBITO",$D102-($D102*TAXAS!$B$5)),IF($A102="ELO", IF($B102="DÉBITO",$D102-($D102*TAXAS!$B$6)),IF($A102="HIPERCARD",IF($B102="DÉBITO",$D102-($D102*TAXAS!$B$7)),IF($A102="DINERS",IF($B102="DÉBITO",$D102-($D102*TAXAS!$B$8)),IF($A102="AMERICA EXPRESS",IF($B102="DÉBITO",$D102-($D102*TAXAS!$B$9)),IF($A102=TAXAS!$A$10,IF($B102="DÉBITO",$D102-($D102*TAXAS!$B$10)), IF($A102=TAXAS!$A$11,IF($B102="DÉBITO",$D102-($D102*TAXAS!$B$11)), IF($A102=TAXAS!$A$12,IF($B102="DÉBITO",$D102-($D102*TAXAS!$B$12)), IF($A102=TAXAS!$A$13,IF($B102="DÉBITO",$D102-($D102*TAXAS!$B$13)), IF($A102=TAXAS!$A$14,IF($B102="DÉBITO",$D102-($D102*TAXAS!$B$14)), IF($A102=TAXAS!$A$15,IF($B102="DÉBITO",$D102-($D102*TAXAS!$B$15)), IF($A102=TAXAS!$A$16,IF($B102="DÉBITO",$D102-($D102*TAXAS!$B$16)), IF($A102=TAXAS!$A$17,IF($B102="DÉBITO",$D102-($D102*TAXAS!$B$17)), IF($A102=TAXAS!$A$18,IF($B102="DÉBITO",$D102-($D102*TAXAS!$B$18)), IF($A102=TAXAS!$A$19,IF($B102="DÉBITO",$D102-($D102*TAXAS!$B$19)), IF($A102=TAXAS!$A$20,IF($B102="DÉBITO",$D102-($D102*TAXAS!$B$20)), IF($A102=TAXAS!$A$21,IF($B102="DÉBITO",$D102-($D102*TAXAS!$B$21)), IF($A102=TAXAS!$A$22,IF($B102="DÉBITO",$D102-($D102*TAXAS!$B$22)), IF($A102=TAXAS!$A$23,IF($B102="DÉBITO",$D102-($D102*TAXAS!$B$23)), IF($A102=TAXAS!$A$24,IF($B102="DÉBITO",$D102-($D102*TAXAS!$B$24)), IF($A102=TAXAS!$A$25,IF($B102="DÉBITO",$D102-($D102*TAXAS!$B$25)), IF($A102=TAXAS!$A$26,IF($B102="DÉBITO",$D102-($D102*TAXAS!$B$26)), IF($A102=TAXAS!$A$27,IF($B102="DÉBITO",$D102-($D102*TAXAS!$B$27))))))))))))))))))))))))))/1</f>
        <v>0</v>
      </c>
      <c r="F102" s="8">
        <f>IF($A102="VISA",IF($B102="CRÉDITO",$D102-($D102*TAXAS!$C$4)),IF($A102="MASTER",IF($B102="CRÉDITO",$D102-($D102*TAXAS!$C$5)),IF($A102="ELO", IF($B102="CRÉDITO",$D102-($D102*TAXAS!$C$6)),IF($A102="HIPERCARD",IF($B102="CRÉDITO",$D102-($D102*TAXAS!$C$7)),IF($A102="DINERS",IF($B102="CRÉDITO",$D102-($D102*TAXAS!$C$8)),IF($A102="AMERICA EXPRESS",IF($B102="CRÉDITO",$D102-($D102*TAXAS!$C$9)),IF($A102=TAXAS!$A$10,IF($B102="CRÉDITO",$D102-($D102*TAXAS!$C$10)), IF($A102=TAXAS!$A$11,IF($B102="CRÉDITO",$D102-($D102*TAXAS!$C$11)), IF($A102=TAXAS!$A$12,IF($B102="CRÉDITO",$D102-($D102*TAXAS!$C$12)), IF($A102=TAXAS!$A$13,IF($B102="CRÉDITO",$D102-($D102*TAXAS!$C$13)), IF($A102=TAXAS!$A$14,IF($B102="CRÉDITO",$D102-($D102*TAXAS!$C$14)), IF($A102=TAXAS!$A$15,IF($B102="CRÉDITO",$D102-($D102*TAXAS!$C$15)), IF($A102=TAXAS!$A$16,IF($B102="CRÉDITO",$D102-($D102*TAXAS!$C$16)), IF($A102=TAXAS!$A$17,IF($B102="CRÉDITO",$D102-($D102*TAXAS!$C$17)), IF($A102=TAXAS!$A$18,IF($B102="CRÉDITO",$D102-($D102*TAXAS!$C$18)), IF($A102=TAXAS!$A$19,IF($B102="CRÉDITO",$D102-($D102*TAXAS!$C$19)), IF($A102=TAXAS!$A$20,IF($B102="CRÉDITO",$D102-($D102*TAXAS!$C$20)), IF($A102=TAXAS!$A$21,IF($B102="CRÉDITO",$D102-($D102*TAXAS!$C$21)), IF($A102=TAXAS!$A$22,IF($B102="CRÉDITO",$D102-($D102*TAXAS!$C$22)), IF($A102=TAXAS!$A$23,IF($B102="CRÉDITO",$D102-($D102*TAXAS!$C$23)), IF($A102=TAXAS!$A$24,IF($B102="CRÉDITO",$D102-($D102*TAXAS!$C$24)), IF($A102=TAXAS!$A$25,IF($B102="CRÉDITO",$D102-($D102*TAXAS!$C$25)), IF($A102=TAXAS!$A$26,IF($B102="CRÉDITO",$D102-($D102*TAXAS!$C$26)), IF($A102=TAXAS!$A$27,IF($B102="CRÉDITO",$D102-($D102*TAXAS!$C$27))))))))))))))))))))))))))/1</f>
        <v>0</v>
      </c>
      <c r="G102" s="9">
        <f>IF($A102="VISA",IF($B102="PARCELADO ATÉ 3X",$D102-(D102*TAXAS!$D$4))/3,IF($A102="MASTER",IF($B102="PARCELADO ATÉ 3X",$D102-(D102*TAXAS!$D$5))/3,IF($A102="ELO",IF($B102="PARCELADO ATÉ 3X",$D102-(D102*TAXAS!$D$6))/3,IF($A102="HIPERCARD",IF($B102="PARCELADO ATÉ 3X",$D102-(D102*TAXAS!$D$7))/3,IF($A102="DINERS",IF($B102="PARCELADO ATÉ 3X",$D102-(D102*TAXAS!$D$8))/3,IF($A102="AMERICA EXPRESS",IF($B102="PARCELADO ATÉ 3X",$D102-(D102*TAXAS!$D$9))/3,IF($A102=TAXAS!$A$10,IF($B102="PARCELADO ATÉ 3X",$D102-($D102*TAXAS!$D$10))/3,IF($A102=TAXAS!$A$11,IF($B102="PARCELADO ATÉ 3X",$D102-($D102*TAXAS!$D$11))/3,IF($A102=TAXAS!$A$12,IF($B102="PARCELADO ATÉ 3X",$D102-($D102*TAXAS!$D$12))/3,IF($A102=TAXAS!$A$13,IF($B102="PARCELADO ATÉ 3X",$D102-($D102*TAXAS!$D$13))/3,IF($A102=TAXAS!$A$14,IF($B102="PARCELADO ATÉ 3X",$D102-($D102*TAXAS!$D$14))/3,IF($A102=TAXAS!$A$15,IF($B102="PARCELADO ATÉ 3X",$D102-($D102*TAXAS!$D$15))/3,IF($A102=TAXAS!$A$16,IF($B102="PARCELADO ATÉ 3X",$D102-($D102*TAXAS!$D$16))/3,IF($A102=TAXAS!$A$17,IF($B102="PARCELADO ATÉ 3X",$D102-($D102*TAXAS!$D$17))/3,IF($A102=TAXAS!$A$18,IF($B102="PARCELADO ATÉ 3X",$D102-($D102*TAXAS!$D$18))/3,IF($A102=TAXAS!$A$19,IF($B102="PARCELADO ATÉ 3X",$D102-($D102*TAXAS!$D$19))/3,IF($A102=TAXAS!$A$20,IF($B102="PARCELADO ATÉ 3X",$D102-($D102*TAXAS!$D$20))/3,IF($A102=TAXAS!$A$21,IF($B102="PARCELADO ATÉ 3X",$D102-($D102*TAXAS!$D$21))/3,IF($A102=TAXAS!$A$22,IF($B102="PARCELADO ATÉ 3X",$D102-($D102*TAXAS!$D$22))/3,IF($A102=TAXAS!$A$23,IF($B102="PARCELADO ATÉ 3X",$D102-($D102*TAXAS!$D$23))/3,IF($A102=TAXAS!$A$24,IF($B102="PARCELADO ATÉ 3X",$D102-($D102*TAXAS!$D$24))/3,IF($A102=TAXAS!$A$25,IF($B102="PARCELADO ATÉ 3X",$D102-($D102*TAXAS!$D$25))/3,IF($A102=TAXAS!$A$26,IF($B102="PARCELADO ATÉ 3X",$D102-($D102*TAXAS!$D$26))/3,IF($A102=TAXAS!$A$27,IF($B102="PARCELADO ATÉ 3X",$D102-($D102*TAXAS!$D$27))/3))))))))))))))))))))))))/1</f>
        <v>0</v>
      </c>
      <c r="H102" s="9">
        <f>IF($A102="VISA",IF($B102="PARCELADO ATÉ 6X",$D102-(D102*TAXAS!$E$4))/6,IF($A102="MASTER",IF($B102="PARCELADO ATÉ 6X",$D102-(D102*TAXAS!$E$5))/6,IF($A102="ELO",IF($B102="PARCELADO ATÉ 6X",$D102-(D102*TAXAS!$E$6))/6,IF($A102="HIPERCARD",IF($B102="PARCELADO ATÉ 6X",$D102-(D102*TAXAS!$E$7))/6,IF($A102="DINERS",IF($B102="PARCELADO ATÉ 6X",$D102-(D102*TAXAS!$E$8))/6,IF($A102="AMERICA EXPRESS",IF($B102="PARCELADO ATÉ 6X",$D102-(D102*TAXAS!$E$9))/6,IF($A102=TAXAS!$A$10,IF($B102="PARCELADO ATÉ 6X",$D102-($D102*TAXAS!$E$10))/6,IF($A102=TAXAS!$A$11,IF($B102="PARCELADO ATÉ 6X",$D102-($D102*TAXAS!$E$11))/6,IF($A102=TAXAS!$A$12,IF($B102="PARCELADO ATÉ 6X",$D102-($D102*TAXAS!$E$12))/6,IF($A102=TAXAS!$A$13,IF($B102="PARCELADO ATÉ 6X",$D102-($D102*TAXAS!$E$13))/6,IF($A102=TAXAS!$A$14,IF($B102="PARCELADO ATÉ 6X",$D102-($D102*TAXAS!$E$14))/6,IF($A102=TAXAS!$A$15,IF($B102="PARCELADO ATÉ 6X",$D102-($D102*TAXAS!$E$15))/6,IF($A102=TAXAS!$A$16,IF($B102="PARCELADO ATÉ 6X",$D102-($D102*TAXAS!$E$16))/6,IF($A102=TAXAS!$A$17,IF($B102="PARCELADO ATÉ 6X",$D102-($D102*TAXAS!$E$17))/6,IF($A102=TAXAS!$A$18,IF($B102="PARCELADO ATÉ 6X",$D102-($D102*TAXAS!$E$18))/6,IF($A102=TAXAS!$A$19,IF($B102="PARCELADO ATÉ 6X",$D102-($D102*TAXAS!$E$19))/6,IF($A102=TAXAS!$A$20,IF($B102="PARCELADO ATÉ 6X",$D102-($D102*TAXAS!$E$20))/6,IF($A102=TAXAS!$A$21,IF($B102="PARCELADO ATÉ 6X",$D102-($D102*TAXAS!$E$21))/6,IF($A102=TAXAS!$A$22,IF($B102="PARCELADO ATÉ 6X",$D102-($D102*TAXAS!$E$22))/6,IF($A102=TAXAS!$A$23,IF($B102="PARCELADO ATÉ 6X",$D102-($D102*TAXAS!$E$23))/6,IF($A102=TAXAS!$A$24,IF($B102="PARCELADO ATÉ 6X",$D102-($D102*TAXAS!$E$24))/6,IF($A102=TAXAS!$A$25,IF($B102="PARCELADO ATÉ 6X",$D102-($D102*TAXAS!$E$25))/6,IF($A102=TAXAS!$A$26,IF($B102="PARCELADO ATÉ 6X",$D102-($D102*TAXAS!$E$26))/6,IF($A102=TAXAS!$A$27,IF($B102="PARCELADO ATÉ 6X",$D102-($D102*TAXAS!$E$27))/6))))))))))))))))))))))))/1</f>
        <v>0</v>
      </c>
      <c r="I102" s="9">
        <f>IF($A102="VISA",IF($B102="PARCELADO ATÉ 12X",$D102-(D102*TAXAS!$F$4))/12,IF($A102="MASTER",IF($B102="PARCELADO ATÉ 12X",$D102-(D102*TAXAS!$F$5))/12,IF($A102="ELO",IF($B102="PARCELADO ATÉ 12X",$D102-(D102*TAXAS!$F$6))/12,IF($A102="HIPERCARD",IF($B102="PARCELADO ATÉ 12X",$D102-(D102*TAXAS!$F$7))/12,IF($A102="DINERS",IF($B102="PARCELADO ATÉ 12X",$D102-(D102*TAXAS!$F$8))/12,IF($A102="AMERICA EXPRESS",IF($B102="PARCELADO ATÉ 12X",$D102-(D102*TAXAS!$F$9))/12,IF($A102=TAXAS!$A$10,IF($B102="PARCELADO ATÉ 12X",$D102-($D102*TAXAS!$F$10))/12,IF($A102=TAXAS!$A$11,IF($B102="PARCELADO ATÉ 12X",$D102-($D102*TAXAS!$F$11))/12,IF($A102=TAXAS!$A$12,IF($B102="PARCELADO ATÉ 12X",$D102-($D102*TAXAS!$F$12))/12,IF($A102=TAXAS!$A$13,IF($B102="PARCELADO ATÉ 12X",$D102-($D102*TAXAS!$F$13))/12,IF($A102=TAXAS!$A$14,IF($B102="PARCELADO ATÉ 12X",$D102-($D102*TAXAS!$F$14))/12,IF($A102=TAXAS!$A$15,IF($B102="PARCELADO ATÉ 12X",$D102-($D102*TAXAS!$F$15))/12,IF($A102=TAXAS!$A$16,IF($B102="PARCELADO ATÉ 12X",$D102-($D102*TAXAS!$F$16))/12,IF($A102=TAXAS!$A$17,IF($B102="PARCELADO ATÉ 12X",$D102-($D102*TAXAS!$F$17))/12,IF($A102=TAXAS!$A$18,IF($B102="PARCELADO ATÉ 12X",$D102-($D102*TAXAS!$F$18))/12,IF($A102=TAXAS!$A$19,IF($B102="PARCELADO ATÉ 12X",$D102-($D102*TAXAS!$F$19))/12,IF($A102=TAXAS!$A$20,IF($B102="PARCELADO ATÉ 12X",$D102-($D102*TAXAS!$F$20))/12,IF($A102=TAXAS!$A$21,IF($B102="PARCELADO ATÉ 12X",$D102-($D102*TAXAS!$F$21))/12,IF($A102=TAXAS!$A$22,IF($B102="PARCELADO ATÉ 12X",$D102-($D102*TAXAS!$F$22))/12,IF($A102=TAXAS!$A$23,IF($B102="PARCELADO ATÉ 12X",$D102-($D102*TAXAS!$F$23))/12,IF($A102=TAXAS!$A$24,IF($B102="PARCELADO ATÉ 12X",$D102-($D102*TAXAS!$F$24))/12,IF($A102=TAXAS!$A$25,IF($B102="PARCELADO ATÉ 12X",$D102-($D102*TAXAS!$F$25))/12,IF($A102=TAXAS!$A$26,IF($B102="PARCELADO ATÉ 12X",$D102-($D102*TAXAS!$F$26))/12,IF($A102=TAXAS!$A$27,IF($B102="PARCELADO ATÉ 12X",$D102-($D102*TAXAS!$F$27))/12))))))))))))))))))))))))/1</f>
        <v>0</v>
      </c>
      <c r="J102" s="8">
        <f t="shared" si="0"/>
        <v>0</v>
      </c>
      <c r="K102" s="10" t="b">
        <f>IF($B102="PARCELADO ATÉ 3X",($D102-($D102*TAXAS!$D$4))-$J102)</f>
        <v>0</v>
      </c>
      <c r="L102" s="10" t="b">
        <f>IF($B102="PARCELADO ATÉ 6X",($D102-($D102*TAXAS!$E$4))-$J102)</f>
        <v>0</v>
      </c>
      <c r="M102" s="10" t="b">
        <f>IF($B102="PARCELADO ATÉ 12X",($D102-($D102*TAXAS!$F$4))-$J102)</f>
        <v>0</v>
      </c>
      <c r="N102" s="8">
        <f t="shared" si="1"/>
        <v>0</v>
      </c>
      <c r="O102" s="10">
        <f t="shared" si="2"/>
        <v>0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1:31" ht="15.75" customHeight="1" x14ac:dyDescent="0.2">
      <c r="A103" s="3"/>
      <c r="B103" s="5"/>
      <c r="C103" s="6"/>
      <c r="D103" s="42"/>
      <c r="E103" s="8">
        <f>IF($A103="VISA",IF($B103="DÉBITO",$D103-($D103*TAXAS!$B$4)),IF($A103="MASTER",IF($B103="DÉBITO",$D103-($D103*TAXAS!$B$5)),IF($A103="ELO", IF($B103="DÉBITO",$D103-($D103*TAXAS!$B$6)),IF($A103="HIPERCARD",IF($B103="DÉBITO",$D103-($D103*TAXAS!$B$7)),IF($A103="DINERS",IF($B103="DÉBITO",$D103-($D103*TAXAS!$B$8)),IF($A103="AMERICA EXPRESS",IF($B103="DÉBITO",$D103-($D103*TAXAS!$B$9)),IF($A103=TAXAS!$A$10,IF($B103="DÉBITO",$D103-($D103*TAXAS!$B$10)), IF($A103=TAXAS!$A$11,IF($B103="DÉBITO",$D103-($D103*TAXAS!$B$11)), IF($A103=TAXAS!$A$12,IF($B103="DÉBITO",$D103-($D103*TAXAS!$B$12)), IF($A103=TAXAS!$A$13,IF($B103="DÉBITO",$D103-($D103*TAXAS!$B$13)), IF($A103=TAXAS!$A$14,IF($B103="DÉBITO",$D103-($D103*TAXAS!$B$14)), IF($A103=TAXAS!$A$15,IF($B103="DÉBITO",$D103-($D103*TAXAS!$B$15)), IF($A103=TAXAS!$A$16,IF($B103="DÉBITO",$D103-($D103*TAXAS!$B$16)), IF($A103=TAXAS!$A$17,IF($B103="DÉBITO",$D103-($D103*TAXAS!$B$17)), IF($A103=TAXAS!$A$18,IF($B103="DÉBITO",$D103-($D103*TAXAS!$B$18)), IF($A103=TAXAS!$A$19,IF($B103="DÉBITO",$D103-($D103*TAXAS!$B$19)), IF($A103=TAXAS!$A$20,IF($B103="DÉBITO",$D103-($D103*TAXAS!$B$20)), IF($A103=TAXAS!$A$21,IF($B103="DÉBITO",$D103-($D103*TAXAS!$B$21)), IF($A103=TAXAS!$A$22,IF($B103="DÉBITO",$D103-($D103*TAXAS!$B$22)), IF($A103=TAXAS!$A$23,IF($B103="DÉBITO",$D103-($D103*TAXAS!$B$23)), IF($A103=TAXAS!$A$24,IF($B103="DÉBITO",$D103-($D103*TAXAS!$B$24)), IF($A103=TAXAS!$A$25,IF($B103="DÉBITO",$D103-($D103*TAXAS!$B$25)), IF($A103=TAXAS!$A$26,IF($B103="DÉBITO",$D103-($D103*TAXAS!$B$26)), IF($A103=TAXAS!$A$27,IF($B103="DÉBITO",$D103-($D103*TAXAS!$B$27))))))))))))))))))))))))))/1</f>
        <v>0</v>
      </c>
      <c r="F103" s="8">
        <f>IF($A103="VISA",IF($B103="CRÉDITO",$D103-($D103*TAXAS!$C$4)),IF($A103="MASTER",IF($B103="CRÉDITO",$D103-($D103*TAXAS!$C$5)),IF($A103="ELO", IF($B103="CRÉDITO",$D103-($D103*TAXAS!$C$6)),IF($A103="HIPERCARD",IF($B103="CRÉDITO",$D103-($D103*TAXAS!$C$7)),IF($A103="DINERS",IF($B103="CRÉDITO",$D103-($D103*TAXAS!$C$8)),IF($A103="AMERICA EXPRESS",IF($B103="CRÉDITO",$D103-($D103*TAXAS!$C$9)),IF($A103=TAXAS!$A$10,IF($B103="CRÉDITO",$D103-($D103*TAXAS!$C$10)), IF($A103=TAXAS!$A$11,IF($B103="CRÉDITO",$D103-($D103*TAXAS!$C$11)), IF($A103=TAXAS!$A$12,IF($B103="CRÉDITO",$D103-($D103*TAXAS!$C$12)), IF($A103=TAXAS!$A$13,IF($B103="CRÉDITO",$D103-($D103*TAXAS!$C$13)), IF($A103=TAXAS!$A$14,IF($B103="CRÉDITO",$D103-($D103*TAXAS!$C$14)), IF($A103=TAXAS!$A$15,IF($B103="CRÉDITO",$D103-($D103*TAXAS!$C$15)), IF($A103=TAXAS!$A$16,IF($B103="CRÉDITO",$D103-($D103*TAXAS!$C$16)), IF($A103=TAXAS!$A$17,IF($B103="CRÉDITO",$D103-($D103*TAXAS!$C$17)), IF($A103=TAXAS!$A$18,IF($B103="CRÉDITO",$D103-($D103*TAXAS!$C$18)), IF($A103=TAXAS!$A$19,IF($B103="CRÉDITO",$D103-($D103*TAXAS!$C$19)), IF($A103=TAXAS!$A$20,IF($B103="CRÉDITO",$D103-($D103*TAXAS!$C$20)), IF($A103=TAXAS!$A$21,IF($B103="CRÉDITO",$D103-($D103*TAXAS!$C$21)), IF($A103=TAXAS!$A$22,IF($B103="CRÉDITO",$D103-($D103*TAXAS!$C$22)), IF($A103=TAXAS!$A$23,IF($B103="CRÉDITO",$D103-($D103*TAXAS!$C$23)), IF($A103=TAXAS!$A$24,IF($B103="CRÉDITO",$D103-($D103*TAXAS!$C$24)), IF($A103=TAXAS!$A$25,IF($B103="CRÉDITO",$D103-($D103*TAXAS!$C$25)), IF($A103=TAXAS!$A$26,IF($B103="CRÉDITO",$D103-($D103*TAXAS!$C$26)), IF($A103=TAXAS!$A$27,IF($B103="CRÉDITO",$D103-($D103*TAXAS!$C$27))))))))))))))))))))))))))/1</f>
        <v>0</v>
      </c>
      <c r="G103" s="9">
        <f>IF($A103="VISA",IF($B103="PARCELADO ATÉ 3X",$D103-(D103*TAXAS!$D$4))/3,IF($A103="MASTER",IF($B103="PARCELADO ATÉ 3X",$D103-(D103*TAXAS!$D$5))/3,IF($A103="ELO",IF($B103="PARCELADO ATÉ 3X",$D103-(D103*TAXAS!$D$6))/3,IF($A103="HIPERCARD",IF($B103="PARCELADO ATÉ 3X",$D103-(D103*TAXAS!$D$7))/3,IF($A103="DINERS",IF($B103="PARCELADO ATÉ 3X",$D103-(D103*TAXAS!$D$8))/3,IF($A103="AMERICA EXPRESS",IF($B103="PARCELADO ATÉ 3X",$D103-(D103*TAXAS!$D$9))/3,IF($A103=TAXAS!$A$10,IF($B103="PARCELADO ATÉ 3X",$D103-($D103*TAXAS!$D$10))/3,IF($A103=TAXAS!$A$11,IF($B103="PARCELADO ATÉ 3X",$D103-($D103*TAXAS!$D$11))/3,IF($A103=TAXAS!$A$12,IF($B103="PARCELADO ATÉ 3X",$D103-($D103*TAXAS!$D$12))/3,IF($A103=TAXAS!$A$13,IF($B103="PARCELADO ATÉ 3X",$D103-($D103*TAXAS!$D$13))/3,IF($A103=TAXAS!$A$14,IF($B103="PARCELADO ATÉ 3X",$D103-($D103*TAXAS!$D$14))/3,IF($A103=TAXAS!$A$15,IF($B103="PARCELADO ATÉ 3X",$D103-($D103*TAXAS!$D$15))/3,IF($A103=TAXAS!$A$16,IF($B103="PARCELADO ATÉ 3X",$D103-($D103*TAXAS!$D$16))/3,IF($A103=TAXAS!$A$17,IF($B103="PARCELADO ATÉ 3X",$D103-($D103*TAXAS!$D$17))/3,IF($A103=TAXAS!$A$18,IF($B103="PARCELADO ATÉ 3X",$D103-($D103*TAXAS!$D$18))/3,IF($A103=TAXAS!$A$19,IF($B103="PARCELADO ATÉ 3X",$D103-($D103*TAXAS!$D$19))/3,IF($A103=TAXAS!$A$20,IF($B103="PARCELADO ATÉ 3X",$D103-($D103*TAXAS!$D$20))/3,IF($A103=TAXAS!$A$21,IF($B103="PARCELADO ATÉ 3X",$D103-($D103*TAXAS!$D$21))/3,IF($A103=TAXAS!$A$22,IF($B103="PARCELADO ATÉ 3X",$D103-($D103*TAXAS!$D$22))/3,IF($A103=TAXAS!$A$23,IF($B103="PARCELADO ATÉ 3X",$D103-($D103*TAXAS!$D$23))/3,IF($A103=TAXAS!$A$24,IF($B103="PARCELADO ATÉ 3X",$D103-($D103*TAXAS!$D$24))/3,IF($A103=TAXAS!$A$25,IF($B103="PARCELADO ATÉ 3X",$D103-($D103*TAXAS!$D$25))/3,IF($A103=TAXAS!$A$26,IF($B103="PARCELADO ATÉ 3X",$D103-($D103*TAXAS!$D$26))/3,IF($A103=TAXAS!$A$27,IF($B103="PARCELADO ATÉ 3X",$D103-($D103*TAXAS!$D$27))/3))))))))))))))))))))))))/1</f>
        <v>0</v>
      </c>
      <c r="H103" s="9">
        <f>IF($A103="VISA",IF($B103="PARCELADO ATÉ 6X",$D103-(D103*TAXAS!$E$4))/6,IF($A103="MASTER",IF($B103="PARCELADO ATÉ 6X",$D103-(D103*TAXAS!$E$5))/6,IF($A103="ELO",IF($B103="PARCELADO ATÉ 6X",$D103-(D103*TAXAS!$E$6))/6,IF($A103="HIPERCARD",IF($B103="PARCELADO ATÉ 6X",$D103-(D103*TAXAS!$E$7))/6,IF($A103="DINERS",IF($B103="PARCELADO ATÉ 6X",$D103-(D103*TAXAS!$E$8))/6,IF($A103="AMERICA EXPRESS",IF($B103="PARCELADO ATÉ 6X",$D103-(D103*TAXAS!$E$9))/6,IF($A103=TAXAS!$A$10,IF($B103="PARCELADO ATÉ 6X",$D103-($D103*TAXAS!$E$10))/6,IF($A103=TAXAS!$A$11,IF($B103="PARCELADO ATÉ 6X",$D103-($D103*TAXAS!$E$11))/6,IF($A103=TAXAS!$A$12,IF($B103="PARCELADO ATÉ 6X",$D103-($D103*TAXAS!$E$12))/6,IF($A103=TAXAS!$A$13,IF($B103="PARCELADO ATÉ 6X",$D103-($D103*TAXAS!$E$13))/6,IF($A103=TAXAS!$A$14,IF($B103="PARCELADO ATÉ 6X",$D103-($D103*TAXAS!$E$14))/6,IF($A103=TAXAS!$A$15,IF($B103="PARCELADO ATÉ 6X",$D103-($D103*TAXAS!$E$15))/6,IF($A103=TAXAS!$A$16,IF($B103="PARCELADO ATÉ 6X",$D103-($D103*TAXAS!$E$16))/6,IF($A103=TAXAS!$A$17,IF($B103="PARCELADO ATÉ 6X",$D103-($D103*TAXAS!$E$17))/6,IF($A103=TAXAS!$A$18,IF($B103="PARCELADO ATÉ 6X",$D103-($D103*TAXAS!$E$18))/6,IF($A103=TAXAS!$A$19,IF($B103="PARCELADO ATÉ 6X",$D103-($D103*TAXAS!$E$19))/6,IF($A103=TAXAS!$A$20,IF($B103="PARCELADO ATÉ 6X",$D103-($D103*TAXAS!$E$20))/6,IF($A103=TAXAS!$A$21,IF($B103="PARCELADO ATÉ 6X",$D103-($D103*TAXAS!$E$21))/6,IF($A103=TAXAS!$A$22,IF($B103="PARCELADO ATÉ 6X",$D103-($D103*TAXAS!$E$22))/6,IF($A103=TAXAS!$A$23,IF($B103="PARCELADO ATÉ 6X",$D103-($D103*TAXAS!$E$23))/6,IF($A103=TAXAS!$A$24,IF($B103="PARCELADO ATÉ 6X",$D103-($D103*TAXAS!$E$24))/6,IF($A103=TAXAS!$A$25,IF($B103="PARCELADO ATÉ 6X",$D103-($D103*TAXAS!$E$25))/6,IF($A103=TAXAS!$A$26,IF($B103="PARCELADO ATÉ 6X",$D103-($D103*TAXAS!$E$26))/6,IF($A103=TAXAS!$A$27,IF($B103="PARCELADO ATÉ 6X",$D103-($D103*TAXAS!$E$27))/6))))))))))))))))))))))))/1</f>
        <v>0</v>
      </c>
      <c r="I103" s="9">
        <f>IF($A103="VISA",IF($B103="PARCELADO ATÉ 12X",$D103-(D103*TAXAS!$F$4))/12,IF($A103="MASTER",IF($B103="PARCELADO ATÉ 12X",$D103-(D103*TAXAS!$F$5))/12,IF($A103="ELO",IF($B103="PARCELADO ATÉ 12X",$D103-(D103*TAXAS!$F$6))/12,IF($A103="HIPERCARD",IF($B103="PARCELADO ATÉ 12X",$D103-(D103*TAXAS!$F$7))/12,IF($A103="DINERS",IF($B103="PARCELADO ATÉ 12X",$D103-(D103*TAXAS!$F$8))/12,IF($A103="AMERICA EXPRESS",IF($B103="PARCELADO ATÉ 12X",$D103-(D103*TAXAS!$F$9))/12,IF($A103=TAXAS!$A$10,IF($B103="PARCELADO ATÉ 12X",$D103-($D103*TAXAS!$F$10))/12,IF($A103=TAXAS!$A$11,IF($B103="PARCELADO ATÉ 12X",$D103-($D103*TAXAS!$F$11))/12,IF($A103=TAXAS!$A$12,IF($B103="PARCELADO ATÉ 12X",$D103-($D103*TAXAS!$F$12))/12,IF($A103=TAXAS!$A$13,IF($B103="PARCELADO ATÉ 12X",$D103-($D103*TAXAS!$F$13))/12,IF($A103=TAXAS!$A$14,IF($B103="PARCELADO ATÉ 12X",$D103-($D103*TAXAS!$F$14))/12,IF($A103=TAXAS!$A$15,IF($B103="PARCELADO ATÉ 12X",$D103-($D103*TAXAS!$F$15))/12,IF($A103=TAXAS!$A$16,IF($B103="PARCELADO ATÉ 12X",$D103-($D103*TAXAS!$F$16))/12,IF($A103=TAXAS!$A$17,IF($B103="PARCELADO ATÉ 12X",$D103-($D103*TAXAS!$F$17))/12,IF($A103=TAXAS!$A$18,IF($B103="PARCELADO ATÉ 12X",$D103-($D103*TAXAS!$F$18))/12,IF($A103=TAXAS!$A$19,IF($B103="PARCELADO ATÉ 12X",$D103-($D103*TAXAS!$F$19))/12,IF($A103=TAXAS!$A$20,IF($B103="PARCELADO ATÉ 12X",$D103-($D103*TAXAS!$F$20))/12,IF($A103=TAXAS!$A$21,IF($B103="PARCELADO ATÉ 12X",$D103-($D103*TAXAS!$F$21))/12,IF($A103=TAXAS!$A$22,IF($B103="PARCELADO ATÉ 12X",$D103-($D103*TAXAS!$F$22))/12,IF($A103=TAXAS!$A$23,IF($B103="PARCELADO ATÉ 12X",$D103-($D103*TAXAS!$F$23))/12,IF($A103=TAXAS!$A$24,IF($B103="PARCELADO ATÉ 12X",$D103-($D103*TAXAS!$F$24))/12,IF($A103=TAXAS!$A$25,IF($B103="PARCELADO ATÉ 12X",$D103-($D103*TAXAS!$F$25))/12,IF($A103=TAXAS!$A$26,IF($B103="PARCELADO ATÉ 12X",$D103-($D103*TAXAS!$F$26))/12,IF($A103=TAXAS!$A$27,IF($B103="PARCELADO ATÉ 12X",$D103-($D103*TAXAS!$F$27))/12))))))))))))))))))))))))/1</f>
        <v>0</v>
      </c>
      <c r="J103" s="8">
        <f t="shared" si="0"/>
        <v>0</v>
      </c>
      <c r="K103" s="10" t="b">
        <f>IF($B103="PARCELADO ATÉ 3X",($D103-($D103*TAXAS!$D$4))-$J103)</f>
        <v>0</v>
      </c>
      <c r="L103" s="10" t="b">
        <f>IF($B103="PARCELADO ATÉ 6X",($D103-($D103*TAXAS!$E$4))-$J103)</f>
        <v>0</v>
      </c>
      <c r="M103" s="10" t="b">
        <f>IF($B103="PARCELADO ATÉ 12X",($D103-($D103*TAXAS!$F$4))-$J103)</f>
        <v>0</v>
      </c>
      <c r="N103" s="8">
        <f t="shared" si="1"/>
        <v>0</v>
      </c>
      <c r="O103" s="10">
        <f t="shared" si="2"/>
        <v>0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1:31" ht="15.75" customHeight="1" x14ac:dyDescent="0.2">
      <c r="A104" s="3"/>
      <c r="B104" s="5"/>
      <c r="C104" s="6"/>
      <c r="D104" s="42"/>
      <c r="E104" s="8">
        <f>IF($A104="VISA",IF($B104="DÉBITO",$D104-($D104*TAXAS!$B$4)),IF($A104="MASTER",IF($B104="DÉBITO",$D104-($D104*TAXAS!$B$5)),IF($A104="ELO", IF($B104="DÉBITO",$D104-($D104*TAXAS!$B$6)),IF($A104="HIPERCARD",IF($B104="DÉBITO",$D104-($D104*TAXAS!$B$7)),IF($A104="DINERS",IF($B104="DÉBITO",$D104-($D104*TAXAS!$B$8)),IF($A104="AMERICA EXPRESS",IF($B104="DÉBITO",$D104-($D104*TAXAS!$B$9)),IF($A104=TAXAS!$A$10,IF($B104="DÉBITO",$D104-($D104*TAXAS!$B$10)), IF($A104=TAXAS!$A$11,IF($B104="DÉBITO",$D104-($D104*TAXAS!$B$11)), IF($A104=TAXAS!$A$12,IF($B104="DÉBITO",$D104-($D104*TAXAS!$B$12)), IF($A104=TAXAS!$A$13,IF($B104="DÉBITO",$D104-($D104*TAXAS!$B$13)), IF($A104=TAXAS!$A$14,IF($B104="DÉBITO",$D104-($D104*TAXAS!$B$14)), IF($A104=TAXAS!$A$15,IF($B104="DÉBITO",$D104-($D104*TAXAS!$B$15)), IF($A104=TAXAS!$A$16,IF($B104="DÉBITO",$D104-($D104*TAXAS!$B$16)), IF($A104=TAXAS!$A$17,IF($B104="DÉBITO",$D104-($D104*TAXAS!$B$17)), IF($A104=TAXAS!$A$18,IF($B104="DÉBITO",$D104-($D104*TAXAS!$B$18)), IF($A104=TAXAS!$A$19,IF($B104="DÉBITO",$D104-($D104*TAXAS!$B$19)), IF($A104=TAXAS!$A$20,IF($B104="DÉBITO",$D104-($D104*TAXAS!$B$20)), IF($A104=TAXAS!$A$21,IF($B104="DÉBITO",$D104-($D104*TAXAS!$B$21)), IF($A104=TAXAS!$A$22,IF($B104="DÉBITO",$D104-($D104*TAXAS!$B$22)), IF($A104=TAXAS!$A$23,IF($B104="DÉBITO",$D104-($D104*TAXAS!$B$23)), IF($A104=TAXAS!$A$24,IF($B104="DÉBITO",$D104-($D104*TAXAS!$B$24)), IF($A104=TAXAS!$A$25,IF($B104="DÉBITO",$D104-($D104*TAXAS!$B$25)), IF($A104=TAXAS!$A$26,IF($B104="DÉBITO",$D104-($D104*TAXAS!$B$26)), IF($A104=TAXAS!$A$27,IF($B104="DÉBITO",$D104-($D104*TAXAS!$B$27))))))))))))))))))))))))))/1</f>
        <v>0</v>
      </c>
      <c r="F104" s="8">
        <f>IF($A104="VISA",IF($B104="CRÉDITO",$D104-($D104*TAXAS!$C$4)),IF($A104="MASTER",IF($B104="CRÉDITO",$D104-($D104*TAXAS!$C$5)),IF($A104="ELO", IF($B104="CRÉDITO",$D104-($D104*TAXAS!$C$6)),IF($A104="HIPERCARD",IF($B104="CRÉDITO",$D104-($D104*TAXAS!$C$7)),IF($A104="DINERS",IF($B104="CRÉDITO",$D104-($D104*TAXAS!$C$8)),IF($A104="AMERICA EXPRESS",IF($B104="CRÉDITO",$D104-($D104*TAXAS!$C$9)),IF($A104=TAXAS!$A$10,IF($B104="CRÉDITO",$D104-($D104*TAXAS!$C$10)), IF($A104=TAXAS!$A$11,IF($B104="CRÉDITO",$D104-($D104*TAXAS!$C$11)), IF($A104=TAXAS!$A$12,IF($B104="CRÉDITO",$D104-($D104*TAXAS!$C$12)), IF($A104=TAXAS!$A$13,IF($B104="CRÉDITO",$D104-($D104*TAXAS!$C$13)), IF($A104=TAXAS!$A$14,IF($B104="CRÉDITO",$D104-($D104*TAXAS!$C$14)), IF($A104=TAXAS!$A$15,IF($B104="CRÉDITO",$D104-($D104*TAXAS!$C$15)), IF($A104=TAXAS!$A$16,IF($B104="CRÉDITO",$D104-($D104*TAXAS!$C$16)), IF($A104=TAXAS!$A$17,IF($B104="CRÉDITO",$D104-($D104*TAXAS!$C$17)), IF($A104=TAXAS!$A$18,IF($B104="CRÉDITO",$D104-($D104*TAXAS!$C$18)), IF($A104=TAXAS!$A$19,IF($B104="CRÉDITO",$D104-($D104*TAXAS!$C$19)), IF($A104=TAXAS!$A$20,IF($B104="CRÉDITO",$D104-($D104*TAXAS!$C$20)), IF($A104=TAXAS!$A$21,IF($B104="CRÉDITO",$D104-($D104*TAXAS!$C$21)), IF($A104=TAXAS!$A$22,IF($B104="CRÉDITO",$D104-($D104*TAXAS!$C$22)), IF($A104=TAXAS!$A$23,IF($B104="CRÉDITO",$D104-($D104*TAXAS!$C$23)), IF($A104=TAXAS!$A$24,IF($B104="CRÉDITO",$D104-($D104*TAXAS!$C$24)), IF($A104=TAXAS!$A$25,IF($B104="CRÉDITO",$D104-($D104*TAXAS!$C$25)), IF($A104=TAXAS!$A$26,IF($B104="CRÉDITO",$D104-($D104*TAXAS!$C$26)), IF($A104=TAXAS!$A$27,IF($B104="CRÉDITO",$D104-($D104*TAXAS!$C$27))))))))))))))))))))))))))/1</f>
        <v>0</v>
      </c>
      <c r="G104" s="9">
        <f>IF($A104="VISA",IF($B104="PARCELADO ATÉ 3X",$D104-(D104*TAXAS!$D$4))/3,IF($A104="MASTER",IF($B104="PARCELADO ATÉ 3X",$D104-(D104*TAXAS!$D$5))/3,IF($A104="ELO",IF($B104="PARCELADO ATÉ 3X",$D104-(D104*TAXAS!$D$6))/3,IF($A104="HIPERCARD",IF($B104="PARCELADO ATÉ 3X",$D104-(D104*TAXAS!$D$7))/3,IF($A104="DINERS",IF($B104="PARCELADO ATÉ 3X",$D104-(D104*TAXAS!$D$8))/3,IF($A104="AMERICA EXPRESS",IF($B104="PARCELADO ATÉ 3X",$D104-(D104*TAXAS!$D$9))/3,IF($A104=TAXAS!$A$10,IF($B104="PARCELADO ATÉ 3X",$D104-($D104*TAXAS!$D$10))/3,IF($A104=TAXAS!$A$11,IF($B104="PARCELADO ATÉ 3X",$D104-($D104*TAXAS!$D$11))/3,IF($A104=TAXAS!$A$12,IF($B104="PARCELADO ATÉ 3X",$D104-($D104*TAXAS!$D$12))/3,IF($A104=TAXAS!$A$13,IF($B104="PARCELADO ATÉ 3X",$D104-($D104*TAXAS!$D$13))/3,IF($A104=TAXAS!$A$14,IF($B104="PARCELADO ATÉ 3X",$D104-($D104*TAXAS!$D$14))/3,IF($A104=TAXAS!$A$15,IF($B104="PARCELADO ATÉ 3X",$D104-($D104*TAXAS!$D$15))/3,IF($A104=TAXAS!$A$16,IF($B104="PARCELADO ATÉ 3X",$D104-($D104*TAXAS!$D$16))/3,IF($A104=TAXAS!$A$17,IF($B104="PARCELADO ATÉ 3X",$D104-($D104*TAXAS!$D$17))/3,IF($A104=TAXAS!$A$18,IF($B104="PARCELADO ATÉ 3X",$D104-($D104*TAXAS!$D$18))/3,IF($A104=TAXAS!$A$19,IF($B104="PARCELADO ATÉ 3X",$D104-($D104*TAXAS!$D$19))/3,IF($A104=TAXAS!$A$20,IF($B104="PARCELADO ATÉ 3X",$D104-($D104*TAXAS!$D$20))/3,IF($A104=TAXAS!$A$21,IF($B104="PARCELADO ATÉ 3X",$D104-($D104*TAXAS!$D$21))/3,IF($A104=TAXAS!$A$22,IF($B104="PARCELADO ATÉ 3X",$D104-($D104*TAXAS!$D$22))/3,IF($A104=TAXAS!$A$23,IF($B104="PARCELADO ATÉ 3X",$D104-($D104*TAXAS!$D$23))/3,IF($A104=TAXAS!$A$24,IF($B104="PARCELADO ATÉ 3X",$D104-($D104*TAXAS!$D$24))/3,IF($A104=TAXAS!$A$25,IF($B104="PARCELADO ATÉ 3X",$D104-($D104*TAXAS!$D$25))/3,IF($A104=TAXAS!$A$26,IF($B104="PARCELADO ATÉ 3X",$D104-($D104*TAXAS!$D$26))/3,IF($A104=TAXAS!$A$27,IF($B104="PARCELADO ATÉ 3X",$D104-($D104*TAXAS!$D$27))/3))))))))))))))))))))))))/1</f>
        <v>0</v>
      </c>
      <c r="H104" s="9">
        <f>IF($A104="VISA",IF($B104="PARCELADO ATÉ 6X",$D104-(D104*TAXAS!$E$4))/6,IF($A104="MASTER",IF($B104="PARCELADO ATÉ 6X",$D104-(D104*TAXAS!$E$5))/6,IF($A104="ELO",IF($B104="PARCELADO ATÉ 6X",$D104-(D104*TAXAS!$E$6))/6,IF($A104="HIPERCARD",IF($B104="PARCELADO ATÉ 6X",$D104-(D104*TAXAS!$E$7))/6,IF($A104="DINERS",IF($B104="PARCELADO ATÉ 6X",$D104-(D104*TAXAS!$E$8))/6,IF($A104="AMERICA EXPRESS",IF($B104="PARCELADO ATÉ 6X",$D104-(D104*TAXAS!$E$9))/6,IF($A104=TAXAS!$A$10,IF($B104="PARCELADO ATÉ 6X",$D104-($D104*TAXAS!$E$10))/6,IF($A104=TAXAS!$A$11,IF($B104="PARCELADO ATÉ 6X",$D104-($D104*TAXAS!$E$11))/6,IF($A104=TAXAS!$A$12,IF($B104="PARCELADO ATÉ 6X",$D104-($D104*TAXAS!$E$12))/6,IF($A104=TAXAS!$A$13,IF($B104="PARCELADO ATÉ 6X",$D104-($D104*TAXAS!$E$13))/6,IF($A104=TAXAS!$A$14,IF($B104="PARCELADO ATÉ 6X",$D104-($D104*TAXAS!$E$14))/6,IF($A104=TAXAS!$A$15,IF($B104="PARCELADO ATÉ 6X",$D104-($D104*TAXAS!$E$15))/6,IF($A104=TAXAS!$A$16,IF($B104="PARCELADO ATÉ 6X",$D104-($D104*TAXAS!$E$16))/6,IF($A104=TAXAS!$A$17,IF($B104="PARCELADO ATÉ 6X",$D104-($D104*TAXAS!$E$17))/6,IF($A104=TAXAS!$A$18,IF($B104="PARCELADO ATÉ 6X",$D104-($D104*TAXAS!$E$18))/6,IF($A104=TAXAS!$A$19,IF($B104="PARCELADO ATÉ 6X",$D104-($D104*TAXAS!$E$19))/6,IF($A104=TAXAS!$A$20,IF($B104="PARCELADO ATÉ 6X",$D104-($D104*TAXAS!$E$20))/6,IF($A104=TAXAS!$A$21,IF($B104="PARCELADO ATÉ 6X",$D104-($D104*TAXAS!$E$21))/6,IF($A104=TAXAS!$A$22,IF($B104="PARCELADO ATÉ 6X",$D104-($D104*TAXAS!$E$22))/6,IF($A104=TAXAS!$A$23,IF($B104="PARCELADO ATÉ 6X",$D104-($D104*TAXAS!$E$23))/6,IF($A104=TAXAS!$A$24,IF($B104="PARCELADO ATÉ 6X",$D104-($D104*TAXAS!$E$24))/6,IF($A104=TAXAS!$A$25,IF($B104="PARCELADO ATÉ 6X",$D104-($D104*TAXAS!$E$25))/6,IF($A104=TAXAS!$A$26,IF($B104="PARCELADO ATÉ 6X",$D104-($D104*TAXAS!$E$26))/6,IF($A104=TAXAS!$A$27,IF($B104="PARCELADO ATÉ 6X",$D104-($D104*TAXAS!$E$27))/6))))))))))))))))))))))))/1</f>
        <v>0</v>
      </c>
      <c r="I104" s="9">
        <f>IF($A104="VISA",IF($B104="PARCELADO ATÉ 12X",$D104-(D104*TAXAS!$F$4))/12,IF($A104="MASTER",IF($B104="PARCELADO ATÉ 12X",$D104-(D104*TAXAS!$F$5))/12,IF($A104="ELO",IF($B104="PARCELADO ATÉ 12X",$D104-(D104*TAXAS!$F$6))/12,IF($A104="HIPERCARD",IF($B104="PARCELADO ATÉ 12X",$D104-(D104*TAXAS!$F$7))/12,IF($A104="DINERS",IF($B104="PARCELADO ATÉ 12X",$D104-(D104*TAXAS!$F$8))/12,IF($A104="AMERICA EXPRESS",IF($B104="PARCELADO ATÉ 12X",$D104-(D104*TAXAS!$F$9))/12,IF($A104=TAXAS!$A$10,IF($B104="PARCELADO ATÉ 12X",$D104-($D104*TAXAS!$F$10))/12,IF($A104=TAXAS!$A$11,IF($B104="PARCELADO ATÉ 12X",$D104-($D104*TAXAS!$F$11))/12,IF($A104=TAXAS!$A$12,IF($B104="PARCELADO ATÉ 12X",$D104-($D104*TAXAS!$F$12))/12,IF($A104=TAXAS!$A$13,IF($B104="PARCELADO ATÉ 12X",$D104-($D104*TAXAS!$F$13))/12,IF($A104=TAXAS!$A$14,IF($B104="PARCELADO ATÉ 12X",$D104-($D104*TAXAS!$F$14))/12,IF($A104=TAXAS!$A$15,IF($B104="PARCELADO ATÉ 12X",$D104-($D104*TAXAS!$F$15))/12,IF($A104=TAXAS!$A$16,IF($B104="PARCELADO ATÉ 12X",$D104-($D104*TAXAS!$F$16))/12,IF($A104=TAXAS!$A$17,IF($B104="PARCELADO ATÉ 12X",$D104-($D104*TAXAS!$F$17))/12,IF($A104=TAXAS!$A$18,IF($B104="PARCELADO ATÉ 12X",$D104-($D104*TAXAS!$F$18))/12,IF($A104=TAXAS!$A$19,IF($B104="PARCELADO ATÉ 12X",$D104-($D104*TAXAS!$F$19))/12,IF($A104=TAXAS!$A$20,IF($B104="PARCELADO ATÉ 12X",$D104-($D104*TAXAS!$F$20))/12,IF($A104=TAXAS!$A$21,IF($B104="PARCELADO ATÉ 12X",$D104-($D104*TAXAS!$F$21))/12,IF($A104=TAXAS!$A$22,IF($B104="PARCELADO ATÉ 12X",$D104-($D104*TAXAS!$F$22))/12,IF($A104=TAXAS!$A$23,IF($B104="PARCELADO ATÉ 12X",$D104-($D104*TAXAS!$F$23))/12,IF($A104=TAXAS!$A$24,IF($B104="PARCELADO ATÉ 12X",$D104-($D104*TAXAS!$F$24))/12,IF($A104=TAXAS!$A$25,IF($B104="PARCELADO ATÉ 12X",$D104-($D104*TAXAS!$F$25))/12,IF($A104=TAXAS!$A$26,IF($B104="PARCELADO ATÉ 12X",$D104-($D104*TAXAS!$F$26))/12,IF($A104=TAXAS!$A$27,IF($B104="PARCELADO ATÉ 12X",$D104-($D104*TAXAS!$F$27))/12))))))))))))))))))))))))/1</f>
        <v>0</v>
      </c>
      <c r="J104" s="8">
        <f t="shared" si="0"/>
        <v>0</v>
      </c>
      <c r="K104" s="10" t="b">
        <f>IF($B104="PARCELADO ATÉ 3X",($D104-($D104*TAXAS!$D$4))-$J104)</f>
        <v>0</v>
      </c>
      <c r="L104" s="10" t="b">
        <f>IF($B104="PARCELADO ATÉ 6X",($D104-($D104*TAXAS!$E$4))-$J104)</f>
        <v>0</v>
      </c>
      <c r="M104" s="10" t="b">
        <f>IF($B104="PARCELADO ATÉ 12X",($D104-($D104*TAXAS!$F$4))-$J104)</f>
        <v>0</v>
      </c>
      <c r="N104" s="8">
        <f t="shared" si="1"/>
        <v>0</v>
      </c>
      <c r="O104" s="10">
        <f t="shared" si="2"/>
        <v>0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1:31" ht="15.75" customHeight="1" x14ac:dyDescent="0.2">
      <c r="A105" s="3"/>
      <c r="B105" s="5"/>
      <c r="C105" s="6"/>
      <c r="D105" s="42"/>
      <c r="E105" s="8">
        <f>IF($A105="VISA",IF($B105="DÉBITO",$D105-($D105*TAXAS!$B$4)),IF($A105="MASTER",IF($B105="DÉBITO",$D105-($D105*TAXAS!$B$5)),IF($A105="ELO", IF($B105="DÉBITO",$D105-($D105*TAXAS!$B$6)),IF($A105="HIPERCARD",IF($B105="DÉBITO",$D105-($D105*TAXAS!$B$7)),IF($A105="DINERS",IF($B105="DÉBITO",$D105-($D105*TAXAS!$B$8)),IF($A105="AMERICA EXPRESS",IF($B105="DÉBITO",$D105-($D105*TAXAS!$B$9)),IF($A105=TAXAS!$A$10,IF($B105="DÉBITO",$D105-($D105*TAXAS!$B$10)), IF($A105=TAXAS!$A$11,IF($B105="DÉBITO",$D105-($D105*TAXAS!$B$11)), IF($A105=TAXAS!$A$12,IF($B105="DÉBITO",$D105-($D105*TAXAS!$B$12)), IF($A105=TAXAS!$A$13,IF($B105="DÉBITO",$D105-($D105*TAXAS!$B$13)), IF($A105=TAXAS!$A$14,IF($B105="DÉBITO",$D105-($D105*TAXAS!$B$14)), IF($A105=TAXAS!$A$15,IF($B105="DÉBITO",$D105-($D105*TAXAS!$B$15)), IF($A105=TAXAS!$A$16,IF($B105="DÉBITO",$D105-($D105*TAXAS!$B$16)), IF($A105=TAXAS!$A$17,IF($B105="DÉBITO",$D105-($D105*TAXAS!$B$17)), IF($A105=TAXAS!$A$18,IF($B105="DÉBITO",$D105-($D105*TAXAS!$B$18)), IF($A105=TAXAS!$A$19,IF($B105="DÉBITO",$D105-($D105*TAXAS!$B$19)), IF($A105=TAXAS!$A$20,IF($B105="DÉBITO",$D105-($D105*TAXAS!$B$20)), IF($A105=TAXAS!$A$21,IF($B105="DÉBITO",$D105-($D105*TAXAS!$B$21)), IF($A105=TAXAS!$A$22,IF($B105="DÉBITO",$D105-($D105*TAXAS!$B$22)), IF($A105=TAXAS!$A$23,IF($B105="DÉBITO",$D105-($D105*TAXAS!$B$23)), IF($A105=TAXAS!$A$24,IF($B105="DÉBITO",$D105-($D105*TAXAS!$B$24)), IF($A105=TAXAS!$A$25,IF($B105="DÉBITO",$D105-($D105*TAXAS!$B$25)), IF($A105=TAXAS!$A$26,IF($B105="DÉBITO",$D105-($D105*TAXAS!$B$26)), IF($A105=TAXAS!$A$27,IF($B105="DÉBITO",$D105-($D105*TAXAS!$B$27))))))))))))))))))))))))))/1</f>
        <v>0</v>
      </c>
      <c r="F105" s="8">
        <f>IF($A105="VISA",IF($B105="CRÉDITO",$D105-($D105*TAXAS!$C$4)),IF($A105="MASTER",IF($B105="CRÉDITO",$D105-($D105*TAXAS!$C$5)),IF($A105="ELO", IF($B105="CRÉDITO",$D105-($D105*TAXAS!$C$6)),IF($A105="HIPERCARD",IF($B105="CRÉDITO",$D105-($D105*TAXAS!$C$7)),IF($A105="DINERS",IF($B105="CRÉDITO",$D105-($D105*TAXAS!$C$8)),IF($A105="AMERICA EXPRESS",IF($B105="CRÉDITO",$D105-($D105*TAXAS!$C$9)),IF($A105=TAXAS!$A$10,IF($B105="CRÉDITO",$D105-($D105*TAXAS!$C$10)), IF($A105=TAXAS!$A$11,IF($B105="CRÉDITO",$D105-($D105*TAXAS!$C$11)), IF($A105=TAXAS!$A$12,IF($B105="CRÉDITO",$D105-($D105*TAXAS!$C$12)), IF($A105=TAXAS!$A$13,IF($B105="CRÉDITO",$D105-($D105*TAXAS!$C$13)), IF($A105=TAXAS!$A$14,IF($B105="CRÉDITO",$D105-($D105*TAXAS!$C$14)), IF($A105=TAXAS!$A$15,IF($B105="CRÉDITO",$D105-($D105*TAXAS!$C$15)), IF($A105=TAXAS!$A$16,IF($B105="CRÉDITO",$D105-($D105*TAXAS!$C$16)), IF($A105=TAXAS!$A$17,IF($B105="CRÉDITO",$D105-($D105*TAXAS!$C$17)), IF($A105=TAXAS!$A$18,IF($B105="CRÉDITO",$D105-($D105*TAXAS!$C$18)), IF($A105=TAXAS!$A$19,IF($B105="CRÉDITO",$D105-($D105*TAXAS!$C$19)), IF($A105=TAXAS!$A$20,IF($B105="CRÉDITO",$D105-($D105*TAXAS!$C$20)), IF($A105=TAXAS!$A$21,IF($B105="CRÉDITO",$D105-($D105*TAXAS!$C$21)), IF($A105=TAXAS!$A$22,IF($B105="CRÉDITO",$D105-($D105*TAXAS!$C$22)), IF($A105=TAXAS!$A$23,IF($B105="CRÉDITO",$D105-($D105*TAXAS!$C$23)), IF($A105=TAXAS!$A$24,IF($B105="CRÉDITO",$D105-($D105*TAXAS!$C$24)), IF($A105=TAXAS!$A$25,IF($B105="CRÉDITO",$D105-($D105*TAXAS!$C$25)), IF($A105=TAXAS!$A$26,IF($B105="CRÉDITO",$D105-($D105*TAXAS!$C$26)), IF($A105=TAXAS!$A$27,IF($B105="CRÉDITO",$D105-($D105*TAXAS!$C$27))))))))))))))))))))))))))/1</f>
        <v>0</v>
      </c>
      <c r="G105" s="9">
        <f>IF($A105="VISA",IF($B105="PARCELADO ATÉ 3X",$D105-(D105*TAXAS!$D$4))/3,IF($A105="MASTER",IF($B105="PARCELADO ATÉ 3X",$D105-(D105*TAXAS!$D$5))/3,IF($A105="ELO",IF($B105="PARCELADO ATÉ 3X",$D105-(D105*TAXAS!$D$6))/3,IF($A105="HIPERCARD",IF($B105="PARCELADO ATÉ 3X",$D105-(D105*TAXAS!$D$7))/3,IF($A105="DINERS",IF($B105="PARCELADO ATÉ 3X",$D105-(D105*TAXAS!$D$8))/3,IF($A105="AMERICA EXPRESS",IF($B105="PARCELADO ATÉ 3X",$D105-(D105*TAXAS!$D$9))/3,IF($A105=TAXAS!$A$10,IF($B105="PARCELADO ATÉ 3X",$D105-($D105*TAXAS!$D$10))/3,IF($A105=TAXAS!$A$11,IF($B105="PARCELADO ATÉ 3X",$D105-($D105*TAXAS!$D$11))/3,IF($A105=TAXAS!$A$12,IF($B105="PARCELADO ATÉ 3X",$D105-($D105*TAXAS!$D$12))/3,IF($A105=TAXAS!$A$13,IF($B105="PARCELADO ATÉ 3X",$D105-($D105*TAXAS!$D$13))/3,IF($A105=TAXAS!$A$14,IF($B105="PARCELADO ATÉ 3X",$D105-($D105*TAXAS!$D$14))/3,IF($A105=TAXAS!$A$15,IF($B105="PARCELADO ATÉ 3X",$D105-($D105*TAXAS!$D$15))/3,IF($A105=TAXAS!$A$16,IF($B105="PARCELADO ATÉ 3X",$D105-($D105*TAXAS!$D$16))/3,IF($A105=TAXAS!$A$17,IF($B105="PARCELADO ATÉ 3X",$D105-($D105*TAXAS!$D$17))/3,IF($A105=TAXAS!$A$18,IF($B105="PARCELADO ATÉ 3X",$D105-($D105*TAXAS!$D$18))/3,IF($A105=TAXAS!$A$19,IF($B105="PARCELADO ATÉ 3X",$D105-($D105*TAXAS!$D$19))/3,IF($A105=TAXAS!$A$20,IF($B105="PARCELADO ATÉ 3X",$D105-($D105*TAXAS!$D$20))/3,IF($A105=TAXAS!$A$21,IF($B105="PARCELADO ATÉ 3X",$D105-($D105*TAXAS!$D$21))/3,IF($A105=TAXAS!$A$22,IF($B105="PARCELADO ATÉ 3X",$D105-($D105*TAXAS!$D$22))/3,IF($A105=TAXAS!$A$23,IF($B105="PARCELADO ATÉ 3X",$D105-($D105*TAXAS!$D$23))/3,IF($A105=TAXAS!$A$24,IF($B105="PARCELADO ATÉ 3X",$D105-($D105*TAXAS!$D$24))/3,IF($A105=TAXAS!$A$25,IF($B105="PARCELADO ATÉ 3X",$D105-($D105*TAXAS!$D$25))/3,IF($A105=TAXAS!$A$26,IF($B105="PARCELADO ATÉ 3X",$D105-($D105*TAXAS!$D$26))/3,IF($A105=TAXAS!$A$27,IF($B105="PARCELADO ATÉ 3X",$D105-($D105*TAXAS!$D$27))/3))))))))))))))))))))))))/1</f>
        <v>0</v>
      </c>
      <c r="H105" s="9">
        <f>IF($A105="VISA",IF($B105="PARCELADO ATÉ 6X",$D105-(D105*TAXAS!$E$4))/6,IF($A105="MASTER",IF($B105="PARCELADO ATÉ 6X",$D105-(D105*TAXAS!$E$5))/6,IF($A105="ELO",IF($B105="PARCELADO ATÉ 6X",$D105-(D105*TAXAS!$E$6))/6,IF($A105="HIPERCARD",IF($B105="PARCELADO ATÉ 6X",$D105-(D105*TAXAS!$E$7))/6,IF($A105="DINERS",IF($B105="PARCELADO ATÉ 6X",$D105-(D105*TAXAS!$E$8))/6,IF($A105="AMERICA EXPRESS",IF($B105="PARCELADO ATÉ 6X",$D105-(D105*TAXAS!$E$9))/6,IF($A105=TAXAS!$A$10,IF($B105="PARCELADO ATÉ 6X",$D105-($D105*TAXAS!$E$10))/6,IF($A105=TAXAS!$A$11,IF($B105="PARCELADO ATÉ 6X",$D105-($D105*TAXAS!$E$11))/6,IF($A105=TAXAS!$A$12,IF($B105="PARCELADO ATÉ 6X",$D105-($D105*TAXAS!$E$12))/6,IF($A105=TAXAS!$A$13,IF($B105="PARCELADO ATÉ 6X",$D105-($D105*TAXAS!$E$13))/6,IF($A105=TAXAS!$A$14,IF($B105="PARCELADO ATÉ 6X",$D105-($D105*TAXAS!$E$14))/6,IF($A105=TAXAS!$A$15,IF($B105="PARCELADO ATÉ 6X",$D105-($D105*TAXAS!$E$15))/6,IF($A105=TAXAS!$A$16,IF($B105="PARCELADO ATÉ 6X",$D105-($D105*TAXAS!$E$16))/6,IF($A105=TAXAS!$A$17,IF($B105="PARCELADO ATÉ 6X",$D105-($D105*TAXAS!$E$17))/6,IF($A105=TAXAS!$A$18,IF($B105="PARCELADO ATÉ 6X",$D105-($D105*TAXAS!$E$18))/6,IF($A105=TAXAS!$A$19,IF($B105="PARCELADO ATÉ 6X",$D105-($D105*TAXAS!$E$19))/6,IF($A105=TAXAS!$A$20,IF($B105="PARCELADO ATÉ 6X",$D105-($D105*TAXAS!$E$20))/6,IF($A105=TAXAS!$A$21,IF($B105="PARCELADO ATÉ 6X",$D105-($D105*TAXAS!$E$21))/6,IF($A105=TAXAS!$A$22,IF($B105="PARCELADO ATÉ 6X",$D105-($D105*TAXAS!$E$22))/6,IF($A105=TAXAS!$A$23,IF($B105="PARCELADO ATÉ 6X",$D105-($D105*TAXAS!$E$23))/6,IF($A105=TAXAS!$A$24,IF($B105="PARCELADO ATÉ 6X",$D105-($D105*TAXAS!$E$24))/6,IF($A105=TAXAS!$A$25,IF($B105="PARCELADO ATÉ 6X",$D105-($D105*TAXAS!$E$25))/6,IF($A105=TAXAS!$A$26,IF($B105="PARCELADO ATÉ 6X",$D105-($D105*TAXAS!$E$26))/6,IF($A105=TAXAS!$A$27,IF($B105="PARCELADO ATÉ 6X",$D105-($D105*TAXAS!$E$27))/6))))))))))))))))))))))))/1</f>
        <v>0</v>
      </c>
      <c r="I105" s="9">
        <f>IF($A105="VISA",IF($B105="PARCELADO ATÉ 12X",$D105-(D105*TAXAS!$F$4))/12,IF($A105="MASTER",IF($B105="PARCELADO ATÉ 12X",$D105-(D105*TAXAS!$F$5))/12,IF($A105="ELO",IF($B105="PARCELADO ATÉ 12X",$D105-(D105*TAXAS!$F$6))/12,IF($A105="HIPERCARD",IF($B105="PARCELADO ATÉ 12X",$D105-(D105*TAXAS!$F$7))/12,IF($A105="DINERS",IF($B105="PARCELADO ATÉ 12X",$D105-(D105*TAXAS!$F$8))/12,IF($A105="AMERICA EXPRESS",IF($B105="PARCELADO ATÉ 12X",$D105-(D105*TAXAS!$F$9))/12,IF($A105=TAXAS!$A$10,IF($B105="PARCELADO ATÉ 12X",$D105-($D105*TAXAS!$F$10))/12,IF($A105=TAXAS!$A$11,IF($B105="PARCELADO ATÉ 12X",$D105-($D105*TAXAS!$F$11))/12,IF($A105=TAXAS!$A$12,IF($B105="PARCELADO ATÉ 12X",$D105-($D105*TAXAS!$F$12))/12,IF($A105=TAXAS!$A$13,IF($B105="PARCELADO ATÉ 12X",$D105-($D105*TAXAS!$F$13))/12,IF($A105=TAXAS!$A$14,IF($B105="PARCELADO ATÉ 12X",$D105-($D105*TAXAS!$F$14))/12,IF($A105=TAXAS!$A$15,IF($B105="PARCELADO ATÉ 12X",$D105-($D105*TAXAS!$F$15))/12,IF($A105=TAXAS!$A$16,IF($B105="PARCELADO ATÉ 12X",$D105-($D105*TAXAS!$F$16))/12,IF($A105=TAXAS!$A$17,IF($B105="PARCELADO ATÉ 12X",$D105-($D105*TAXAS!$F$17))/12,IF($A105=TAXAS!$A$18,IF($B105="PARCELADO ATÉ 12X",$D105-($D105*TAXAS!$F$18))/12,IF($A105=TAXAS!$A$19,IF($B105="PARCELADO ATÉ 12X",$D105-($D105*TAXAS!$F$19))/12,IF($A105=TAXAS!$A$20,IF($B105="PARCELADO ATÉ 12X",$D105-($D105*TAXAS!$F$20))/12,IF($A105=TAXAS!$A$21,IF($B105="PARCELADO ATÉ 12X",$D105-($D105*TAXAS!$F$21))/12,IF($A105=TAXAS!$A$22,IF($B105="PARCELADO ATÉ 12X",$D105-($D105*TAXAS!$F$22))/12,IF($A105=TAXAS!$A$23,IF($B105="PARCELADO ATÉ 12X",$D105-($D105*TAXAS!$F$23))/12,IF($A105=TAXAS!$A$24,IF($B105="PARCELADO ATÉ 12X",$D105-($D105*TAXAS!$F$24))/12,IF($A105=TAXAS!$A$25,IF($B105="PARCELADO ATÉ 12X",$D105-($D105*TAXAS!$F$25))/12,IF($A105=TAXAS!$A$26,IF($B105="PARCELADO ATÉ 12X",$D105-($D105*TAXAS!$F$26))/12,IF($A105=TAXAS!$A$27,IF($B105="PARCELADO ATÉ 12X",$D105-($D105*TAXAS!$F$27))/12))))))))))))))))))))))))/1</f>
        <v>0</v>
      </c>
      <c r="J105" s="8">
        <f t="shared" si="0"/>
        <v>0</v>
      </c>
      <c r="K105" s="10" t="b">
        <f>IF($B105="PARCELADO ATÉ 3X",($D105-($D105*TAXAS!$D$4))-$J105)</f>
        <v>0</v>
      </c>
      <c r="L105" s="10" t="b">
        <f>IF($B105="PARCELADO ATÉ 6X",($D105-($D105*TAXAS!$E$4))-$J105)</f>
        <v>0</v>
      </c>
      <c r="M105" s="10" t="b">
        <f>IF($B105="PARCELADO ATÉ 12X",($D105-($D105*TAXAS!$F$4))-$J105)</f>
        <v>0</v>
      </c>
      <c r="N105" s="8">
        <f t="shared" si="1"/>
        <v>0</v>
      </c>
      <c r="O105" s="10">
        <f t="shared" si="2"/>
        <v>0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1:31" ht="15.75" customHeight="1" x14ac:dyDescent="0.2">
      <c r="A106" s="3"/>
      <c r="B106" s="5"/>
      <c r="C106" s="6"/>
      <c r="D106" s="42"/>
      <c r="E106" s="8">
        <f>IF($A106="VISA",IF($B106="DÉBITO",$D106-($D106*TAXAS!$B$4)),IF($A106="MASTER",IF($B106="DÉBITO",$D106-($D106*TAXAS!$B$5)),IF($A106="ELO", IF($B106="DÉBITO",$D106-($D106*TAXAS!$B$6)),IF($A106="HIPERCARD",IF($B106="DÉBITO",$D106-($D106*TAXAS!$B$7)),IF($A106="DINERS",IF($B106="DÉBITO",$D106-($D106*TAXAS!$B$8)),IF($A106="AMERICA EXPRESS",IF($B106="DÉBITO",$D106-($D106*TAXAS!$B$9)),IF($A106=TAXAS!$A$10,IF($B106="DÉBITO",$D106-($D106*TAXAS!$B$10)), IF($A106=TAXAS!$A$11,IF($B106="DÉBITO",$D106-($D106*TAXAS!$B$11)), IF($A106=TAXAS!$A$12,IF($B106="DÉBITO",$D106-($D106*TAXAS!$B$12)), IF($A106=TAXAS!$A$13,IF($B106="DÉBITO",$D106-($D106*TAXAS!$B$13)), IF($A106=TAXAS!$A$14,IF($B106="DÉBITO",$D106-($D106*TAXAS!$B$14)), IF($A106=TAXAS!$A$15,IF($B106="DÉBITO",$D106-($D106*TAXAS!$B$15)), IF($A106=TAXAS!$A$16,IF($B106="DÉBITO",$D106-($D106*TAXAS!$B$16)), IF($A106=TAXAS!$A$17,IF($B106="DÉBITO",$D106-($D106*TAXAS!$B$17)), IF($A106=TAXAS!$A$18,IF($B106="DÉBITO",$D106-($D106*TAXAS!$B$18)), IF($A106=TAXAS!$A$19,IF($B106="DÉBITO",$D106-($D106*TAXAS!$B$19)), IF($A106=TAXAS!$A$20,IF($B106="DÉBITO",$D106-($D106*TAXAS!$B$20)), IF($A106=TAXAS!$A$21,IF($B106="DÉBITO",$D106-($D106*TAXAS!$B$21)), IF($A106=TAXAS!$A$22,IF($B106="DÉBITO",$D106-($D106*TAXAS!$B$22)), IF($A106=TAXAS!$A$23,IF($B106="DÉBITO",$D106-($D106*TAXAS!$B$23)), IF($A106=TAXAS!$A$24,IF($B106="DÉBITO",$D106-($D106*TAXAS!$B$24)), IF($A106=TAXAS!$A$25,IF($B106="DÉBITO",$D106-($D106*TAXAS!$B$25)), IF($A106=TAXAS!$A$26,IF($B106="DÉBITO",$D106-($D106*TAXAS!$B$26)), IF($A106=TAXAS!$A$27,IF($B106="DÉBITO",$D106-($D106*TAXAS!$B$27))))))))))))))))))))))))))/1</f>
        <v>0</v>
      </c>
      <c r="F106" s="8">
        <f>IF($A106="VISA",IF($B106="CRÉDITO",$D106-($D106*TAXAS!$C$4)),IF($A106="MASTER",IF($B106="CRÉDITO",$D106-($D106*TAXAS!$C$5)),IF($A106="ELO", IF($B106="CRÉDITO",$D106-($D106*TAXAS!$C$6)),IF($A106="HIPERCARD",IF($B106="CRÉDITO",$D106-($D106*TAXAS!$C$7)),IF($A106="DINERS",IF($B106="CRÉDITO",$D106-($D106*TAXAS!$C$8)),IF($A106="AMERICA EXPRESS",IF($B106="CRÉDITO",$D106-($D106*TAXAS!$C$9)),IF($A106=TAXAS!$A$10,IF($B106="CRÉDITO",$D106-($D106*TAXAS!$C$10)), IF($A106=TAXAS!$A$11,IF($B106="CRÉDITO",$D106-($D106*TAXAS!$C$11)), IF($A106=TAXAS!$A$12,IF($B106="CRÉDITO",$D106-($D106*TAXAS!$C$12)), IF($A106=TAXAS!$A$13,IF($B106="CRÉDITO",$D106-($D106*TAXAS!$C$13)), IF($A106=TAXAS!$A$14,IF($B106="CRÉDITO",$D106-($D106*TAXAS!$C$14)), IF($A106=TAXAS!$A$15,IF($B106="CRÉDITO",$D106-($D106*TAXAS!$C$15)), IF($A106=TAXAS!$A$16,IF($B106="CRÉDITO",$D106-($D106*TAXAS!$C$16)), IF($A106=TAXAS!$A$17,IF($B106="CRÉDITO",$D106-($D106*TAXAS!$C$17)), IF($A106=TAXAS!$A$18,IF($B106="CRÉDITO",$D106-($D106*TAXAS!$C$18)), IF($A106=TAXAS!$A$19,IF($B106="CRÉDITO",$D106-($D106*TAXAS!$C$19)), IF($A106=TAXAS!$A$20,IF($B106="CRÉDITO",$D106-($D106*TAXAS!$C$20)), IF($A106=TAXAS!$A$21,IF($B106="CRÉDITO",$D106-($D106*TAXAS!$C$21)), IF($A106=TAXAS!$A$22,IF($B106="CRÉDITO",$D106-($D106*TAXAS!$C$22)), IF($A106=TAXAS!$A$23,IF($B106="CRÉDITO",$D106-($D106*TAXAS!$C$23)), IF($A106=TAXAS!$A$24,IF($B106="CRÉDITO",$D106-($D106*TAXAS!$C$24)), IF($A106=TAXAS!$A$25,IF($B106="CRÉDITO",$D106-($D106*TAXAS!$C$25)), IF($A106=TAXAS!$A$26,IF($B106="CRÉDITO",$D106-($D106*TAXAS!$C$26)), IF($A106=TAXAS!$A$27,IF($B106="CRÉDITO",$D106-($D106*TAXAS!$C$27))))))))))))))))))))))))))/1</f>
        <v>0</v>
      </c>
      <c r="G106" s="9">
        <f>IF($A106="VISA",IF($B106="PARCELADO ATÉ 3X",$D106-(D106*TAXAS!$D$4))/3,IF($A106="MASTER",IF($B106="PARCELADO ATÉ 3X",$D106-(D106*TAXAS!$D$5))/3,IF($A106="ELO",IF($B106="PARCELADO ATÉ 3X",$D106-(D106*TAXAS!$D$6))/3,IF($A106="HIPERCARD",IF($B106="PARCELADO ATÉ 3X",$D106-(D106*TAXAS!$D$7))/3,IF($A106="DINERS",IF($B106="PARCELADO ATÉ 3X",$D106-(D106*TAXAS!$D$8))/3,IF($A106="AMERICA EXPRESS",IF($B106="PARCELADO ATÉ 3X",$D106-(D106*TAXAS!$D$9))/3,IF($A106=TAXAS!$A$10,IF($B106="PARCELADO ATÉ 3X",$D106-($D106*TAXAS!$D$10))/3,IF($A106=TAXAS!$A$11,IF($B106="PARCELADO ATÉ 3X",$D106-($D106*TAXAS!$D$11))/3,IF($A106=TAXAS!$A$12,IF($B106="PARCELADO ATÉ 3X",$D106-($D106*TAXAS!$D$12))/3,IF($A106=TAXAS!$A$13,IF($B106="PARCELADO ATÉ 3X",$D106-($D106*TAXAS!$D$13))/3,IF($A106=TAXAS!$A$14,IF($B106="PARCELADO ATÉ 3X",$D106-($D106*TAXAS!$D$14))/3,IF($A106=TAXAS!$A$15,IF($B106="PARCELADO ATÉ 3X",$D106-($D106*TAXAS!$D$15))/3,IF($A106=TAXAS!$A$16,IF($B106="PARCELADO ATÉ 3X",$D106-($D106*TAXAS!$D$16))/3,IF($A106=TAXAS!$A$17,IF($B106="PARCELADO ATÉ 3X",$D106-($D106*TAXAS!$D$17))/3,IF($A106=TAXAS!$A$18,IF($B106="PARCELADO ATÉ 3X",$D106-($D106*TAXAS!$D$18))/3,IF($A106=TAXAS!$A$19,IF($B106="PARCELADO ATÉ 3X",$D106-($D106*TAXAS!$D$19))/3,IF($A106=TAXAS!$A$20,IF($B106="PARCELADO ATÉ 3X",$D106-($D106*TAXAS!$D$20))/3,IF($A106=TAXAS!$A$21,IF($B106="PARCELADO ATÉ 3X",$D106-($D106*TAXAS!$D$21))/3,IF($A106=TAXAS!$A$22,IF($B106="PARCELADO ATÉ 3X",$D106-($D106*TAXAS!$D$22))/3,IF($A106=TAXAS!$A$23,IF($B106="PARCELADO ATÉ 3X",$D106-($D106*TAXAS!$D$23))/3,IF($A106=TAXAS!$A$24,IF($B106="PARCELADO ATÉ 3X",$D106-($D106*TAXAS!$D$24))/3,IF($A106=TAXAS!$A$25,IF($B106="PARCELADO ATÉ 3X",$D106-($D106*TAXAS!$D$25))/3,IF($A106=TAXAS!$A$26,IF($B106="PARCELADO ATÉ 3X",$D106-($D106*TAXAS!$D$26))/3,IF($A106=TAXAS!$A$27,IF($B106="PARCELADO ATÉ 3X",$D106-($D106*TAXAS!$D$27))/3))))))))))))))))))))))))/1</f>
        <v>0</v>
      </c>
      <c r="H106" s="9">
        <f>IF($A106="VISA",IF($B106="PARCELADO ATÉ 6X",$D106-(D106*TAXAS!$E$4))/6,IF($A106="MASTER",IF($B106="PARCELADO ATÉ 6X",$D106-(D106*TAXAS!$E$5))/6,IF($A106="ELO",IF($B106="PARCELADO ATÉ 6X",$D106-(D106*TAXAS!$E$6))/6,IF($A106="HIPERCARD",IF($B106="PARCELADO ATÉ 6X",$D106-(D106*TAXAS!$E$7))/6,IF($A106="DINERS",IF($B106="PARCELADO ATÉ 6X",$D106-(D106*TAXAS!$E$8))/6,IF($A106="AMERICA EXPRESS",IF($B106="PARCELADO ATÉ 6X",$D106-(D106*TAXAS!$E$9))/6,IF($A106=TAXAS!$A$10,IF($B106="PARCELADO ATÉ 6X",$D106-($D106*TAXAS!$E$10))/6,IF($A106=TAXAS!$A$11,IF($B106="PARCELADO ATÉ 6X",$D106-($D106*TAXAS!$E$11))/6,IF($A106=TAXAS!$A$12,IF($B106="PARCELADO ATÉ 6X",$D106-($D106*TAXAS!$E$12))/6,IF($A106=TAXAS!$A$13,IF($B106="PARCELADO ATÉ 6X",$D106-($D106*TAXAS!$E$13))/6,IF($A106=TAXAS!$A$14,IF($B106="PARCELADO ATÉ 6X",$D106-($D106*TAXAS!$E$14))/6,IF($A106=TAXAS!$A$15,IF($B106="PARCELADO ATÉ 6X",$D106-($D106*TAXAS!$E$15))/6,IF($A106=TAXAS!$A$16,IF($B106="PARCELADO ATÉ 6X",$D106-($D106*TAXAS!$E$16))/6,IF($A106=TAXAS!$A$17,IF($B106="PARCELADO ATÉ 6X",$D106-($D106*TAXAS!$E$17))/6,IF($A106=TAXAS!$A$18,IF($B106="PARCELADO ATÉ 6X",$D106-($D106*TAXAS!$E$18))/6,IF($A106=TAXAS!$A$19,IF($B106="PARCELADO ATÉ 6X",$D106-($D106*TAXAS!$E$19))/6,IF($A106=TAXAS!$A$20,IF($B106="PARCELADO ATÉ 6X",$D106-($D106*TAXAS!$E$20))/6,IF($A106=TAXAS!$A$21,IF($B106="PARCELADO ATÉ 6X",$D106-($D106*TAXAS!$E$21))/6,IF($A106=TAXAS!$A$22,IF($B106="PARCELADO ATÉ 6X",$D106-($D106*TAXAS!$E$22))/6,IF($A106=TAXAS!$A$23,IF($B106="PARCELADO ATÉ 6X",$D106-($D106*TAXAS!$E$23))/6,IF($A106=TAXAS!$A$24,IF($B106="PARCELADO ATÉ 6X",$D106-($D106*TAXAS!$E$24))/6,IF($A106=TAXAS!$A$25,IF($B106="PARCELADO ATÉ 6X",$D106-($D106*TAXAS!$E$25))/6,IF($A106=TAXAS!$A$26,IF($B106="PARCELADO ATÉ 6X",$D106-($D106*TAXAS!$E$26))/6,IF($A106=TAXAS!$A$27,IF($B106="PARCELADO ATÉ 6X",$D106-($D106*TAXAS!$E$27))/6))))))))))))))))))))))))/1</f>
        <v>0</v>
      </c>
      <c r="I106" s="9">
        <f>IF($A106="VISA",IF($B106="PARCELADO ATÉ 12X",$D106-(D106*TAXAS!$F$4))/12,IF($A106="MASTER",IF($B106="PARCELADO ATÉ 12X",$D106-(D106*TAXAS!$F$5))/12,IF($A106="ELO",IF($B106="PARCELADO ATÉ 12X",$D106-(D106*TAXAS!$F$6))/12,IF($A106="HIPERCARD",IF($B106="PARCELADO ATÉ 12X",$D106-(D106*TAXAS!$F$7))/12,IF($A106="DINERS",IF($B106="PARCELADO ATÉ 12X",$D106-(D106*TAXAS!$F$8))/12,IF($A106="AMERICA EXPRESS",IF($B106="PARCELADO ATÉ 12X",$D106-(D106*TAXAS!$F$9))/12,IF($A106=TAXAS!$A$10,IF($B106="PARCELADO ATÉ 12X",$D106-($D106*TAXAS!$F$10))/12,IF($A106=TAXAS!$A$11,IF($B106="PARCELADO ATÉ 12X",$D106-($D106*TAXAS!$F$11))/12,IF($A106=TAXAS!$A$12,IF($B106="PARCELADO ATÉ 12X",$D106-($D106*TAXAS!$F$12))/12,IF($A106=TAXAS!$A$13,IF($B106="PARCELADO ATÉ 12X",$D106-($D106*TAXAS!$F$13))/12,IF($A106=TAXAS!$A$14,IF($B106="PARCELADO ATÉ 12X",$D106-($D106*TAXAS!$F$14))/12,IF($A106=TAXAS!$A$15,IF($B106="PARCELADO ATÉ 12X",$D106-($D106*TAXAS!$F$15))/12,IF($A106=TAXAS!$A$16,IF($B106="PARCELADO ATÉ 12X",$D106-($D106*TAXAS!$F$16))/12,IF($A106=TAXAS!$A$17,IF($B106="PARCELADO ATÉ 12X",$D106-($D106*TAXAS!$F$17))/12,IF($A106=TAXAS!$A$18,IF($B106="PARCELADO ATÉ 12X",$D106-($D106*TAXAS!$F$18))/12,IF($A106=TAXAS!$A$19,IF($B106="PARCELADO ATÉ 12X",$D106-($D106*TAXAS!$F$19))/12,IF($A106=TAXAS!$A$20,IF($B106="PARCELADO ATÉ 12X",$D106-($D106*TAXAS!$F$20))/12,IF($A106=TAXAS!$A$21,IF($B106="PARCELADO ATÉ 12X",$D106-($D106*TAXAS!$F$21))/12,IF($A106=TAXAS!$A$22,IF($B106="PARCELADO ATÉ 12X",$D106-($D106*TAXAS!$F$22))/12,IF($A106=TAXAS!$A$23,IF($B106="PARCELADO ATÉ 12X",$D106-($D106*TAXAS!$F$23))/12,IF($A106=TAXAS!$A$24,IF($B106="PARCELADO ATÉ 12X",$D106-($D106*TAXAS!$F$24))/12,IF($A106=TAXAS!$A$25,IF($B106="PARCELADO ATÉ 12X",$D106-($D106*TAXAS!$F$25))/12,IF($A106=TAXAS!$A$26,IF($B106="PARCELADO ATÉ 12X",$D106-($D106*TAXAS!$F$26))/12,IF($A106=TAXAS!$A$27,IF($B106="PARCELADO ATÉ 12X",$D106-($D106*TAXAS!$F$27))/12))))))))))))))))))))))))/1</f>
        <v>0</v>
      </c>
      <c r="J106" s="8">
        <f t="shared" si="0"/>
        <v>0</v>
      </c>
      <c r="K106" s="10" t="b">
        <f>IF($B106="PARCELADO ATÉ 3X",($D106-($D106*TAXAS!$D$4))-$J106)</f>
        <v>0</v>
      </c>
      <c r="L106" s="10" t="b">
        <f>IF($B106="PARCELADO ATÉ 6X",($D106-($D106*TAXAS!$E$4))-$J106)</f>
        <v>0</v>
      </c>
      <c r="M106" s="10" t="b">
        <f>IF($B106="PARCELADO ATÉ 12X",($D106-($D106*TAXAS!$F$4))-$J106)</f>
        <v>0</v>
      </c>
      <c r="N106" s="8">
        <f t="shared" si="1"/>
        <v>0</v>
      </c>
      <c r="O106" s="10">
        <f t="shared" si="2"/>
        <v>0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1:31" ht="15.75" customHeight="1" x14ac:dyDescent="0.2">
      <c r="A107" s="3"/>
      <c r="B107" s="5"/>
      <c r="C107" s="6"/>
      <c r="D107" s="42"/>
      <c r="E107" s="8">
        <f>IF($A107="VISA",IF($B107="DÉBITO",$D107-($D107*TAXAS!$B$4)),IF($A107="MASTER",IF($B107="DÉBITO",$D107-($D107*TAXAS!$B$5)),IF($A107="ELO", IF($B107="DÉBITO",$D107-($D107*TAXAS!$B$6)),IF($A107="HIPERCARD",IF($B107="DÉBITO",$D107-($D107*TAXAS!$B$7)),IF($A107="DINERS",IF($B107="DÉBITO",$D107-($D107*TAXAS!$B$8)),IF($A107="AMERICA EXPRESS",IF($B107="DÉBITO",$D107-($D107*TAXAS!$B$9)),IF($A107=TAXAS!$A$10,IF($B107="DÉBITO",$D107-($D107*TAXAS!$B$10)), IF($A107=TAXAS!$A$11,IF($B107="DÉBITO",$D107-($D107*TAXAS!$B$11)), IF($A107=TAXAS!$A$12,IF($B107="DÉBITO",$D107-($D107*TAXAS!$B$12)), IF($A107=TAXAS!$A$13,IF($B107="DÉBITO",$D107-($D107*TAXAS!$B$13)), IF($A107=TAXAS!$A$14,IF($B107="DÉBITO",$D107-($D107*TAXAS!$B$14)), IF($A107=TAXAS!$A$15,IF($B107="DÉBITO",$D107-($D107*TAXAS!$B$15)), IF($A107=TAXAS!$A$16,IF($B107="DÉBITO",$D107-($D107*TAXAS!$B$16)), IF($A107=TAXAS!$A$17,IF($B107="DÉBITO",$D107-($D107*TAXAS!$B$17)), IF($A107=TAXAS!$A$18,IF($B107="DÉBITO",$D107-($D107*TAXAS!$B$18)), IF($A107=TAXAS!$A$19,IF($B107="DÉBITO",$D107-($D107*TAXAS!$B$19)), IF($A107=TAXAS!$A$20,IF($B107="DÉBITO",$D107-($D107*TAXAS!$B$20)), IF($A107=TAXAS!$A$21,IF($B107="DÉBITO",$D107-($D107*TAXAS!$B$21)), IF($A107=TAXAS!$A$22,IF($B107="DÉBITO",$D107-($D107*TAXAS!$B$22)), IF($A107=TAXAS!$A$23,IF($B107="DÉBITO",$D107-($D107*TAXAS!$B$23)), IF($A107=TAXAS!$A$24,IF($B107="DÉBITO",$D107-($D107*TAXAS!$B$24)), IF($A107=TAXAS!$A$25,IF($B107="DÉBITO",$D107-($D107*TAXAS!$B$25)), IF($A107=TAXAS!$A$26,IF($B107="DÉBITO",$D107-($D107*TAXAS!$B$26)), IF($A107=TAXAS!$A$27,IF($B107="DÉBITO",$D107-($D107*TAXAS!$B$27))))))))))))))))))))))))))/1</f>
        <v>0</v>
      </c>
      <c r="F107" s="8">
        <f>IF($A107="VISA",IF($B107="CRÉDITO",$D107-($D107*TAXAS!$C$4)),IF($A107="MASTER",IF($B107="CRÉDITO",$D107-($D107*TAXAS!$C$5)),IF($A107="ELO", IF($B107="CRÉDITO",$D107-($D107*TAXAS!$C$6)),IF($A107="HIPERCARD",IF($B107="CRÉDITO",$D107-($D107*TAXAS!$C$7)),IF($A107="DINERS",IF($B107="CRÉDITO",$D107-($D107*TAXAS!$C$8)),IF($A107="AMERICA EXPRESS",IF($B107="CRÉDITO",$D107-($D107*TAXAS!$C$9)),IF($A107=TAXAS!$A$10,IF($B107="CRÉDITO",$D107-($D107*TAXAS!$C$10)), IF($A107=TAXAS!$A$11,IF($B107="CRÉDITO",$D107-($D107*TAXAS!$C$11)), IF($A107=TAXAS!$A$12,IF($B107="CRÉDITO",$D107-($D107*TAXAS!$C$12)), IF($A107=TAXAS!$A$13,IF($B107="CRÉDITO",$D107-($D107*TAXAS!$C$13)), IF($A107=TAXAS!$A$14,IF($B107="CRÉDITO",$D107-($D107*TAXAS!$C$14)), IF($A107=TAXAS!$A$15,IF($B107="CRÉDITO",$D107-($D107*TAXAS!$C$15)), IF($A107=TAXAS!$A$16,IF($B107="CRÉDITO",$D107-($D107*TAXAS!$C$16)), IF($A107=TAXAS!$A$17,IF($B107="CRÉDITO",$D107-($D107*TAXAS!$C$17)), IF($A107=TAXAS!$A$18,IF($B107="CRÉDITO",$D107-($D107*TAXAS!$C$18)), IF($A107=TAXAS!$A$19,IF($B107="CRÉDITO",$D107-($D107*TAXAS!$C$19)), IF($A107=TAXAS!$A$20,IF($B107="CRÉDITO",$D107-($D107*TAXAS!$C$20)), IF($A107=TAXAS!$A$21,IF($B107="CRÉDITO",$D107-($D107*TAXAS!$C$21)), IF($A107=TAXAS!$A$22,IF($B107="CRÉDITO",$D107-($D107*TAXAS!$C$22)), IF($A107=TAXAS!$A$23,IF($B107="CRÉDITO",$D107-($D107*TAXAS!$C$23)), IF($A107=TAXAS!$A$24,IF($B107="CRÉDITO",$D107-($D107*TAXAS!$C$24)), IF($A107=TAXAS!$A$25,IF($B107="CRÉDITO",$D107-($D107*TAXAS!$C$25)), IF($A107=TAXAS!$A$26,IF($B107="CRÉDITO",$D107-($D107*TAXAS!$C$26)), IF($A107=TAXAS!$A$27,IF($B107="CRÉDITO",$D107-($D107*TAXAS!$C$27))))))))))))))))))))))))))/1</f>
        <v>0</v>
      </c>
      <c r="G107" s="9">
        <f>IF($A107="VISA",IF($B107="PARCELADO ATÉ 3X",$D107-(D107*TAXAS!$D$4))/3,IF($A107="MASTER",IF($B107="PARCELADO ATÉ 3X",$D107-(D107*TAXAS!$D$5))/3,IF($A107="ELO",IF($B107="PARCELADO ATÉ 3X",$D107-(D107*TAXAS!$D$6))/3,IF($A107="HIPERCARD",IF($B107="PARCELADO ATÉ 3X",$D107-(D107*TAXAS!$D$7))/3,IF($A107="DINERS",IF($B107="PARCELADO ATÉ 3X",$D107-(D107*TAXAS!$D$8))/3,IF($A107="AMERICA EXPRESS",IF($B107="PARCELADO ATÉ 3X",$D107-(D107*TAXAS!$D$9))/3,IF($A107=TAXAS!$A$10,IF($B107="PARCELADO ATÉ 3X",$D107-($D107*TAXAS!$D$10))/3,IF($A107=TAXAS!$A$11,IF($B107="PARCELADO ATÉ 3X",$D107-($D107*TAXAS!$D$11))/3,IF($A107=TAXAS!$A$12,IF($B107="PARCELADO ATÉ 3X",$D107-($D107*TAXAS!$D$12))/3,IF($A107=TAXAS!$A$13,IF($B107="PARCELADO ATÉ 3X",$D107-($D107*TAXAS!$D$13))/3,IF($A107=TAXAS!$A$14,IF($B107="PARCELADO ATÉ 3X",$D107-($D107*TAXAS!$D$14))/3,IF($A107=TAXAS!$A$15,IF($B107="PARCELADO ATÉ 3X",$D107-($D107*TAXAS!$D$15))/3,IF($A107=TAXAS!$A$16,IF($B107="PARCELADO ATÉ 3X",$D107-($D107*TAXAS!$D$16))/3,IF($A107=TAXAS!$A$17,IF($B107="PARCELADO ATÉ 3X",$D107-($D107*TAXAS!$D$17))/3,IF($A107=TAXAS!$A$18,IF($B107="PARCELADO ATÉ 3X",$D107-($D107*TAXAS!$D$18))/3,IF($A107=TAXAS!$A$19,IF($B107="PARCELADO ATÉ 3X",$D107-($D107*TAXAS!$D$19))/3,IF($A107=TAXAS!$A$20,IF($B107="PARCELADO ATÉ 3X",$D107-($D107*TAXAS!$D$20))/3,IF($A107=TAXAS!$A$21,IF($B107="PARCELADO ATÉ 3X",$D107-($D107*TAXAS!$D$21))/3,IF($A107=TAXAS!$A$22,IF($B107="PARCELADO ATÉ 3X",$D107-($D107*TAXAS!$D$22))/3,IF($A107=TAXAS!$A$23,IF($B107="PARCELADO ATÉ 3X",$D107-($D107*TAXAS!$D$23))/3,IF($A107=TAXAS!$A$24,IF($B107="PARCELADO ATÉ 3X",$D107-($D107*TAXAS!$D$24))/3,IF($A107=TAXAS!$A$25,IF($B107="PARCELADO ATÉ 3X",$D107-($D107*TAXAS!$D$25))/3,IF($A107=TAXAS!$A$26,IF($B107="PARCELADO ATÉ 3X",$D107-($D107*TAXAS!$D$26))/3,IF($A107=TAXAS!$A$27,IF($B107="PARCELADO ATÉ 3X",$D107-($D107*TAXAS!$D$27))/3))))))))))))))))))))))))/1</f>
        <v>0</v>
      </c>
      <c r="H107" s="9">
        <f>IF($A107="VISA",IF($B107="PARCELADO ATÉ 6X",$D107-(D107*TAXAS!$E$4))/6,IF($A107="MASTER",IF($B107="PARCELADO ATÉ 6X",$D107-(D107*TAXAS!$E$5))/6,IF($A107="ELO",IF($B107="PARCELADO ATÉ 6X",$D107-(D107*TAXAS!$E$6))/6,IF($A107="HIPERCARD",IF($B107="PARCELADO ATÉ 6X",$D107-(D107*TAXAS!$E$7))/6,IF($A107="DINERS",IF($B107="PARCELADO ATÉ 6X",$D107-(D107*TAXAS!$E$8))/6,IF($A107="AMERICA EXPRESS",IF($B107="PARCELADO ATÉ 6X",$D107-(D107*TAXAS!$E$9))/6,IF($A107=TAXAS!$A$10,IF($B107="PARCELADO ATÉ 6X",$D107-($D107*TAXAS!$E$10))/6,IF($A107=TAXAS!$A$11,IF($B107="PARCELADO ATÉ 6X",$D107-($D107*TAXAS!$E$11))/6,IF($A107=TAXAS!$A$12,IF($B107="PARCELADO ATÉ 6X",$D107-($D107*TAXAS!$E$12))/6,IF($A107=TAXAS!$A$13,IF($B107="PARCELADO ATÉ 6X",$D107-($D107*TAXAS!$E$13))/6,IF($A107=TAXAS!$A$14,IF($B107="PARCELADO ATÉ 6X",$D107-($D107*TAXAS!$E$14))/6,IF($A107=TAXAS!$A$15,IF($B107="PARCELADO ATÉ 6X",$D107-($D107*TAXAS!$E$15))/6,IF($A107=TAXAS!$A$16,IF($B107="PARCELADO ATÉ 6X",$D107-($D107*TAXAS!$E$16))/6,IF($A107=TAXAS!$A$17,IF($B107="PARCELADO ATÉ 6X",$D107-($D107*TAXAS!$E$17))/6,IF($A107=TAXAS!$A$18,IF($B107="PARCELADO ATÉ 6X",$D107-($D107*TAXAS!$E$18))/6,IF($A107=TAXAS!$A$19,IF($B107="PARCELADO ATÉ 6X",$D107-($D107*TAXAS!$E$19))/6,IF($A107=TAXAS!$A$20,IF($B107="PARCELADO ATÉ 6X",$D107-($D107*TAXAS!$E$20))/6,IF($A107=TAXAS!$A$21,IF($B107="PARCELADO ATÉ 6X",$D107-($D107*TAXAS!$E$21))/6,IF($A107=TAXAS!$A$22,IF($B107="PARCELADO ATÉ 6X",$D107-($D107*TAXAS!$E$22))/6,IF($A107=TAXAS!$A$23,IF($B107="PARCELADO ATÉ 6X",$D107-($D107*TAXAS!$E$23))/6,IF($A107=TAXAS!$A$24,IF($B107="PARCELADO ATÉ 6X",$D107-($D107*TAXAS!$E$24))/6,IF($A107=TAXAS!$A$25,IF($B107="PARCELADO ATÉ 6X",$D107-($D107*TAXAS!$E$25))/6,IF($A107=TAXAS!$A$26,IF($B107="PARCELADO ATÉ 6X",$D107-($D107*TAXAS!$E$26))/6,IF($A107=TAXAS!$A$27,IF($B107="PARCELADO ATÉ 6X",$D107-($D107*TAXAS!$E$27))/6))))))))))))))))))))))))/1</f>
        <v>0</v>
      </c>
      <c r="I107" s="9">
        <f>IF($A107="VISA",IF($B107="PARCELADO ATÉ 12X",$D107-(D107*TAXAS!$F$4))/12,IF($A107="MASTER",IF($B107="PARCELADO ATÉ 12X",$D107-(D107*TAXAS!$F$5))/12,IF($A107="ELO",IF($B107="PARCELADO ATÉ 12X",$D107-(D107*TAXAS!$F$6))/12,IF($A107="HIPERCARD",IF($B107="PARCELADO ATÉ 12X",$D107-(D107*TAXAS!$F$7))/12,IF($A107="DINERS",IF($B107="PARCELADO ATÉ 12X",$D107-(D107*TAXAS!$F$8))/12,IF($A107="AMERICA EXPRESS",IF($B107="PARCELADO ATÉ 12X",$D107-(D107*TAXAS!$F$9))/12,IF($A107=TAXAS!$A$10,IF($B107="PARCELADO ATÉ 12X",$D107-($D107*TAXAS!$F$10))/12,IF($A107=TAXAS!$A$11,IF($B107="PARCELADO ATÉ 12X",$D107-($D107*TAXAS!$F$11))/12,IF($A107=TAXAS!$A$12,IF($B107="PARCELADO ATÉ 12X",$D107-($D107*TAXAS!$F$12))/12,IF($A107=TAXAS!$A$13,IF($B107="PARCELADO ATÉ 12X",$D107-($D107*TAXAS!$F$13))/12,IF($A107=TAXAS!$A$14,IF($B107="PARCELADO ATÉ 12X",$D107-($D107*TAXAS!$F$14))/12,IF($A107=TAXAS!$A$15,IF($B107="PARCELADO ATÉ 12X",$D107-($D107*TAXAS!$F$15))/12,IF($A107=TAXAS!$A$16,IF($B107="PARCELADO ATÉ 12X",$D107-($D107*TAXAS!$F$16))/12,IF($A107=TAXAS!$A$17,IF($B107="PARCELADO ATÉ 12X",$D107-($D107*TAXAS!$F$17))/12,IF($A107=TAXAS!$A$18,IF($B107="PARCELADO ATÉ 12X",$D107-($D107*TAXAS!$F$18))/12,IF($A107=TAXAS!$A$19,IF($B107="PARCELADO ATÉ 12X",$D107-($D107*TAXAS!$F$19))/12,IF($A107=TAXAS!$A$20,IF($B107="PARCELADO ATÉ 12X",$D107-($D107*TAXAS!$F$20))/12,IF($A107=TAXAS!$A$21,IF($B107="PARCELADO ATÉ 12X",$D107-($D107*TAXAS!$F$21))/12,IF($A107=TAXAS!$A$22,IF($B107="PARCELADO ATÉ 12X",$D107-($D107*TAXAS!$F$22))/12,IF($A107=TAXAS!$A$23,IF($B107="PARCELADO ATÉ 12X",$D107-($D107*TAXAS!$F$23))/12,IF($A107=TAXAS!$A$24,IF($B107="PARCELADO ATÉ 12X",$D107-($D107*TAXAS!$F$24))/12,IF($A107=TAXAS!$A$25,IF($B107="PARCELADO ATÉ 12X",$D107-($D107*TAXAS!$F$25))/12,IF($A107=TAXAS!$A$26,IF($B107="PARCELADO ATÉ 12X",$D107-($D107*TAXAS!$F$26))/12,IF($A107=TAXAS!$A$27,IF($B107="PARCELADO ATÉ 12X",$D107-($D107*TAXAS!$F$27))/12))))))))))))))))))))))))/1</f>
        <v>0</v>
      </c>
      <c r="J107" s="8">
        <f t="shared" si="0"/>
        <v>0</v>
      </c>
      <c r="K107" s="10" t="b">
        <f>IF($B107="PARCELADO ATÉ 3X",($D107-($D107*TAXAS!$D$4))-$J107)</f>
        <v>0</v>
      </c>
      <c r="L107" s="10" t="b">
        <f>IF($B107="PARCELADO ATÉ 6X",($D107-($D107*TAXAS!$E$4))-$J107)</f>
        <v>0</v>
      </c>
      <c r="M107" s="10" t="b">
        <f>IF($B107="PARCELADO ATÉ 12X",($D107-($D107*TAXAS!$F$4))-$J107)</f>
        <v>0</v>
      </c>
      <c r="N107" s="8">
        <f t="shared" si="1"/>
        <v>0</v>
      </c>
      <c r="O107" s="10">
        <f t="shared" si="2"/>
        <v>0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1:31" ht="15.75" customHeight="1" x14ac:dyDescent="0.2">
      <c r="A108" s="3"/>
      <c r="B108" s="5"/>
      <c r="C108" s="6"/>
      <c r="D108" s="42"/>
      <c r="E108" s="8">
        <f>IF($A108="VISA",IF($B108="DÉBITO",$D108-($D108*TAXAS!$B$4)),IF($A108="MASTER",IF($B108="DÉBITO",$D108-($D108*TAXAS!$B$5)),IF($A108="ELO", IF($B108="DÉBITO",$D108-($D108*TAXAS!$B$6)),IF($A108="HIPERCARD",IF($B108="DÉBITO",$D108-($D108*TAXAS!$B$7)),IF($A108="DINERS",IF($B108="DÉBITO",$D108-($D108*TAXAS!$B$8)),IF($A108="AMERICA EXPRESS",IF($B108="DÉBITO",$D108-($D108*TAXAS!$B$9)),IF($A108=TAXAS!$A$10,IF($B108="DÉBITO",$D108-($D108*TAXAS!$B$10)), IF($A108=TAXAS!$A$11,IF($B108="DÉBITO",$D108-($D108*TAXAS!$B$11)), IF($A108=TAXAS!$A$12,IF($B108="DÉBITO",$D108-($D108*TAXAS!$B$12)), IF($A108=TAXAS!$A$13,IF($B108="DÉBITO",$D108-($D108*TAXAS!$B$13)), IF($A108=TAXAS!$A$14,IF($B108="DÉBITO",$D108-($D108*TAXAS!$B$14)), IF($A108=TAXAS!$A$15,IF($B108="DÉBITO",$D108-($D108*TAXAS!$B$15)), IF($A108=TAXAS!$A$16,IF($B108="DÉBITO",$D108-($D108*TAXAS!$B$16)), IF($A108=TAXAS!$A$17,IF($B108="DÉBITO",$D108-($D108*TAXAS!$B$17)), IF($A108=TAXAS!$A$18,IF($B108="DÉBITO",$D108-($D108*TAXAS!$B$18)), IF($A108=TAXAS!$A$19,IF($B108="DÉBITO",$D108-($D108*TAXAS!$B$19)), IF($A108=TAXAS!$A$20,IF($B108="DÉBITO",$D108-($D108*TAXAS!$B$20)), IF($A108=TAXAS!$A$21,IF($B108="DÉBITO",$D108-($D108*TAXAS!$B$21)), IF($A108=TAXAS!$A$22,IF($B108="DÉBITO",$D108-($D108*TAXAS!$B$22)), IF($A108=TAXAS!$A$23,IF($B108="DÉBITO",$D108-($D108*TAXAS!$B$23)), IF($A108=TAXAS!$A$24,IF($B108="DÉBITO",$D108-($D108*TAXAS!$B$24)), IF($A108=TAXAS!$A$25,IF($B108="DÉBITO",$D108-($D108*TAXAS!$B$25)), IF($A108=TAXAS!$A$26,IF($B108="DÉBITO",$D108-($D108*TAXAS!$B$26)), IF($A108=TAXAS!$A$27,IF($B108="DÉBITO",$D108-($D108*TAXAS!$B$27))))))))))))))))))))))))))/1</f>
        <v>0</v>
      </c>
      <c r="F108" s="8">
        <f>IF($A108="VISA",IF($B108="CRÉDITO",$D108-($D108*TAXAS!$C$4)),IF($A108="MASTER",IF($B108="CRÉDITO",$D108-($D108*TAXAS!$C$5)),IF($A108="ELO", IF($B108="CRÉDITO",$D108-($D108*TAXAS!$C$6)),IF($A108="HIPERCARD",IF($B108="CRÉDITO",$D108-($D108*TAXAS!$C$7)),IF($A108="DINERS",IF($B108="CRÉDITO",$D108-($D108*TAXAS!$C$8)),IF($A108="AMERICA EXPRESS",IF($B108="CRÉDITO",$D108-($D108*TAXAS!$C$9)),IF($A108=TAXAS!$A$10,IF($B108="CRÉDITO",$D108-($D108*TAXAS!$C$10)), IF($A108=TAXAS!$A$11,IF($B108="CRÉDITO",$D108-($D108*TAXAS!$C$11)), IF($A108=TAXAS!$A$12,IF($B108="CRÉDITO",$D108-($D108*TAXAS!$C$12)), IF($A108=TAXAS!$A$13,IF($B108="CRÉDITO",$D108-($D108*TAXAS!$C$13)), IF($A108=TAXAS!$A$14,IF($B108="CRÉDITO",$D108-($D108*TAXAS!$C$14)), IF($A108=TAXAS!$A$15,IF($B108="CRÉDITO",$D108-($D108*TAXAS!$C$15)), IF($A108=TAXAS!$A$16,IF($B108="CRÉDITO",$D108-($D108*TAXAS!$C$16)), IF($A108=TAXAS!$A$17,IF($B108="CRÉDITO",$D108-($D108*TAXAS!$C$17)), IF($A108=TAXAS!$A$18,IF($B108="CRÉDITO",$D108-($D108*TAXAS!$C$18)), IF($A108=TAXAS!$A$19,IF($B108="CRÉDITO",$D108-($D108*TAXAS!$C$19)), IF($A108=TAXAS!$A$20,IF($B108="CRÉDITO",$D108-($D108*TAXAS!$C$20)), IF($A108=TAXAS!$A$21,IF($B108="CRÉDITO",$D108-($D108*TAXAS!$C$21)), IF($A108=TAXAS!$A$22,IF($B108="CRÉDITO",$D108-($D108*TAXAS!$C$22)), IF($A108=TAXAS!$A$23,IF($B108="CRÉDITO",$D108-($D108*TAXAS!$C$23)), IF($A108=TAXAS!$A$24,IF($B108="CRÉDITO",$D108-($D108*TAXAS!$C$24)), IF($A108=TAXAS!$A$25,IF($B108="CRÉDITO",$D108-($D108*TAXAS!$C$25)), IF($A108=TAXAS!$A$26,IF($B108="CRÉDITO",$D108-($D108*TAXAS!$C$26)), IF($A108=TAXAS!$A$27,IF($B108="CRÉDITO",$D108-($D108*TAXAS!$C$27))))))))))))))))))))))))))/1</f>
        <v>0</v>
      </c>
      <c r="G108" s="9">
        <f>IF($A108="VISA",IF($B108="PARCELADO ATÉ 3X",$D108-(D108*TAXAS!$D$4))/3,IF($A108="MASTER",IF($B108="PARCELADO ATÉ 3X",$D108-(D108*TAXAS!$D$5))/3,IF($A108="ELO",IF($B108="PARCELADO ATÉ 3X",$D108-(D108*TAXAS!$D$6))/3,IF($A108="HIPERCARD",IF($B108="PARCELADO ATÉ 3X",$D108-(D108*TAXAS!$D$7))/3,IF($A108="DINERS",IF($B108="PARCELADO ATÉ 3X",$D108-(D108*TAXAS!$D$8))/3,IF($A108="AMERICA EXPRESS",IF($B108="PARCELADO ATÉ 3X",$D108-(D108*TAXAS!$D$9))/3,IF($A108=TAXAS!$A$10,IF($B108="PARCELADO ATÉ 3X",$D108-($D108*TAXAS!$D$10))/3,IF($A108=TAXAS!$A$11,IF($B108="PARCELADO ATÉ 3X",$D108-($D108*TAXAS!$D$11))/3,IF($A108=TAXAS!$A$12,IF($B108="PARCELADO ATÉ 3X",$D108-($D108*TAXAS!$D$12))/3,IF($A108=TAXAS!$A$13,IF($B108="PARCELADO ATÉ 3X",$D108-($D108*TAXAS!$D$13))/3,IF($A108=TAXAS!$A$14,IF($B108="PARCELADO ATÉ 3X",$D108-($D108*TAXAS!$D$14))/3,IF($A108=TAXAS!$A$15,IF($B108="PARCELADO ATÉ 3X",$D108-($D108*TAXAS!$D$15))/3,IF($A108=TAXAS!$A$16,IF($B108="PARCELADO ATÉ 3X",$D108-($D108*TAXAS!$D$16))/3,IF($A108=TAXAS!$A$17,IF($B108="PARCELADO ATÉ 3X",$D108-($D108*TAXAS!$D$17))/3,IF($A108=TAXAS!$A$18,IF($B108="PARCELADO ATÉ 3X",$D108-($D108*TAXAS!$D$18))/3,IF($A108=TAXAS!$A$19,IF($B108="PARCELADO ATÉ 3X",$D108-($D108*TAXAS!$D$19))/3,IF($A108=TAXAS!$A$20,IF($B108="PARCELADO ATÉ 3X",$D108-($D108*TAXAS!$D$20))/3,IF($A108=TAXAS!$A$21,IF($B108="PARCELADO ATÉ 3X",$D108-($D108*TAXAS!$D$21))/3,IF($A108=TAXAS!$A$22,IF($B108="PARCELADO ATÉ 3X",$D108-($D108*TAXAS!$D$22))/3,IF($A108=TAXAS!$A$23,IF($B108="PARCELADO ATÉ 3X",$D108-($D108*TAXAS!$D$23))/3,IF($A108=TAXAS!$A$24,IF($B108="PARCELADO ATÉ 3X",$D108-($D108*TAXAS!$D$24))/3,IF($A108=TAXAS!$A$25,IF($B108="PARCELADO ATÉ 3X",$D108-($D108*TAXAS!$D$25))/3,IF($A108=TAXAS!$A$26,IF($B108="PARCELADO ATÉ 3X",$D108-($D108*TAXAS!$D$26))/3,IF($A108=TAXAS!$A$27,IF($B108="PARCELADO ATÉ 3X",$D108-($D108*TAXAS!$D$27))/3))))))))))))))))))))))))/1</f>
        <v>0</v>
      </c>
      <c r="H108" s="9">
        <f>IF($A108="VISA",IF($B108="PARCELADO ATÉ 6X",$D108-(D108*TAXAS!$E$4))/6,IF($A108="MASTER",IF($B108="PARCELADO ATÉ 6X",$D108-(D108*TAXAS!$E$5))/6,IF($A108="ELO",IF($B108="PARCELADO ATÉ 6X",$D108-(D108*TAXAS!$E$6))/6,IF($A108="HIPERCARD",IF($B108="PARCELADO ATÉ 6X",$D108-(D108*TAXAS!$E$7))/6,IF($A108="DINERS",IF($B108="PARCELADO ATÉ 6X",$D108-(D108*TAXAS!$E$8))/6,IF($A108="AMERICA EXPRESS",IF($B108="PARCELADO ATÉ 6X",$D108-(D108*TAXAS!$E$9))/6,IF($A108=TAXAS!$A$10,IF($B108="PARCELADO ATÉ 6X",$D108-($D108*TAXAS!$E$10))/6,IF($A108=TAXAS!$A$11,IF($B108="PARCELADO ATÉ 6X",$D108-($D108*TAXAS!$E$11))/6,IF($A108=TAXAS!$A$12,IF($B108="PARCELADO ATÉ 6X",$D108-($D108*TAXAS!$E$12))/6,IF($A108=TAXAS!$A$13,IF($B108="PARCELADO ATÉ 6X",$D108-($D108*TAXAS!$E$13))/6,IF($A108=TAXAS!$A$14,IF($B108="PARCELADO ATÉ 6X",$D108-($D108*TAXAS!$E$14))/6,IF($A108=TAXAS!$A$15,IF($B108="PARCELADO ATÉ 6X",$D108-($D108*TAXAS!$E$15))/6,IF($A108=TAXAS!$A$16,IF($B108="PARCELADO ATÉ 6X",$D108-($D108*TAXAS!$E$16))/6,IF($A108=TAXAS!$A$17,IF($B108="PARCELADO ATÉ 6X",$D108-($D108*TAXAS!$E$17))/6,IF($A108=TAXAS!$A$18,IF($B108="PARCELADO ATÉ 6X",$D108-($D108*TAXAS!$E$18))/6,IF($A108=TAXAS!$A$19,IF($B108="PARCELADO ATÉ 6X",$D108-($D108*TAXAS!$E$19))/6,IF($A108=TAXAS!$A$20,IF($B108="PARCELADO ATÉ 6X",$D108-($D108*TAXAS!$E$20))/6,IF($A108=TAXAS!$A$21,IF($B108="PARCELADO ATÉ 6X",$D108-($D108*TAXAS!$E$21))/6,IF($A108=TAXAS!$A$22,IF($B108="PARCELADO ATÉ 6X",$D108-($D108*TAXAS!$E$22))/6,IF($A108=TAXAS!$A$23,IF($B108="PARCELADO ATÉ 6X",$D108-($D108*TAXAS!$E$23))/6,IF($A108=TAXAS!$A$24,IF($B108="PARCELADO ATÉ 6X",$D108-($D108*TAXAS!$E$24))/6,IF($A108=TAXAS!$A$25,IF($B108="PARCELADO ATÉ 6X",$D108-($D108*TAXAS!$E$25))/6,IF($A108=TAXAS!$A$26,IF($B108="PARCELADO ATÉ 6X",$D108-($D108*TAXAS!$E$26))/6,IF($A108=TAXAS!$A$27,IF($B108="PARCELADO ATÉ 6X",$D108-($D108*TAXAS!$E$27))/6))))))))))))))))))))))))/1</f>
        <v>0</v>
      </c>
      <c r="I108" s="9">
        <f>IF($A108="VISA",IF($B108="PARCELADO ATÉ 12X",$D108-(D108*TAXAS!$F$4))/12,IF($A108="MASTER",IF($B108="PARCELADO ATÉ 12X",$D108-(D108*TAXAS!$F$5))/12,IF($A108="ELO",IF($B108="PARCELADO ATÉ 12X",$D108-(D108*TAXAS!$F$6))/12,IF($A108="HIPERCARD",IF($B108="PARCELADO ATÉ 12X",$D108-(D108*TAXAS!$F$7))/12,IF($A108="DINERS",IF($B108="PARCELADO ATÉ 12X",$D108-(D108*TAXAS!$F$8))/12,IF($A108="AMERICA EXPRESS",IF($B108="PARCELADO ATÉ 12X",$D108-(D108*TAXAS!$F$9))/12,IF($A108=TAXAS!$A$10,IF($B108="PARCELADO ATÉ 12X",$D108-($D108*TAXAS!$F$10))/12,IF($A108=TAXAS!$A$11,IF($B108="PARCELADO ATÉ 12X",$D108-($D108*TAXAS!$F$11))/12,IF($A108=TAXAS!$A$12,IF($B108="PARCELADO ATÉ 12X",$D108-($D108*TAXAS!$F$12))/12,IF($A108=TAXAS!$A$13,IF($B108="PARCELADO ATÉ 12X",$D108-($D108*TAXAS!$F$13))/12,IF($A108=TAXAS!$A$14,IF($B108="PARCELADO ATÉ 12X",$D108-($D108*TAXAS!$F$14))/12,IF($A108=TAXAS!$A$15,IF($B108="PARCELADO ATÉ 12X",$D108-($D108*TAXAS!$F$15))/12,IF($A108=TAXAS!$A$16,IF($B108="PARCELADO ATÉ 12X",$D108-($D108*TAXAS!$F$16))/12,IF($A108=TAXAS!$A$17,IF($B108="PARCELADO ATÉ 12X",$D108-($D108*TAXAS!$F$17))/12,IF($A108=TAXAS!$A$18,IF($B108="PARCELADO ATÉ 12X",$D108-($D108*TAXAS!$F$18))/12,IF($A108=TAXAS!$A$19,IF($B108="PARCELADO ATÉ 12X",$D108-($D108*TAXAS!$F$19))/12,IF($A108=TAXAS!$A$20,IF($B108="PARCELADO ATÉ 12X",$D108-($D108*TAXAS!$F$20))/12,IF($A108=TAXAS!$A$21,IF($B108="PARCELADO ATÉ 12X",$D108-($D108*TAXAS!$F$21))/12,IF($A108=TAXAS!$A$22,IF($B108="PARCELADO ATÉ 12X",$D108-($D108*TAXAS!$F$22))/12,IF($A108=TAXAS!$A$23,IF($B108="PARCELADO ATÉ 12X",$D108-($D108*TAXAS!$F$23))/12,IF($A108=TAXAS!$A$24,IF($B108="PARCELADO ATÉ 12X",$D108-($D108*TAXAS!$F$24))/12,IF($A108=TAXAS!$A$25,IF($B108="PARCELADO ATÉ 12X",$D108-($D108*TAXAS!$F$25))/12,IF($A108=TAXAS!$A$26,IF($B108="PARCELADO ATÉ 12X",$D108-($D108*TAXAS!$F$26))/12,IF($A108=TAXAS!$A$27,IF($B108="PARCELADO ATÉ 12X",$D108-($D108*TAXAS!$F$27))/12))))))))))))))))))))))))/1</f>
        <v>0</v>
      </c>
      <c r="J108" s="8">
        <f t="shared" si="0"/>
        <v>0</v>
      </c>
      <c r="K108" s="10" t="b">
        <f>IF($B108="PARCELADO ATÉ 3X",($D108-($D108*TAXAS!$D$4))-$J108)</f>
        <v>0</v>
      </c>
      <c r="L108" s="10" t="b">
        <f>IF($B108="PARCELADO ATÉ 6X",($D108-($D108*TAXAS!$E$4))-$J108)</f>
        <v>0</v>
      </c>
      <c r="M108" s="10" t="b">
        <f>IF($B108="PARCELADO ATÉ 12X",($D108-($D108*TAXAS!$F$4))-$J108)</f>
        <v>0</v>
      </c>
      <c r="N108" s="8">
        <f t="shared" si="1"/>
        <v>0</v>
      </c>
      <c r="O108" s="10">
        <f t="shared" si="2"/>
        <v>0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1:31" ht="15.75" customHeight="1" x14ac:dyDescent="0.2">
      <c r="A109" s="3"/>
      <c r="B109" s="5"/>
      <c r="C109" s="6"/>
      <c r="D109" s="42"/>
      <c r="E109" s="8">
        <f>IF($A109="VISA",IF($B109="DÉBITO",$D109-($D109*TAXAS!$B$4)),IF($A109="MASTER",IF($B109="DÉBITO",$D109-($D109*TAXAS!$B$5)),IF($A109="ELO", IF($B109="DÉBITO",$D109-($D109*TAXAS!$B$6)),IF($A109="HIPERCARD",IF($B109="DÉBITO",$D109-($D109*TAXAS!$B$7)),IF($A109="DINERS",IF($B109="DÉBITO",$D109-($D109*TAXAS!$B$8)),IF($A109="AMERICA EXPRESS",IF($B109="DÉBITO",$D109-($D109*TAXAS!$B$9)),IF($A109=TAXAS!$A$10,IF($B109="DÉBITO",$D109-($D109*TAXAS!$B$10)), IF($A109=TAXAS!$A$11,IF($B109="DÉBITO",$D109-($D109*TAXAS!$B$11)), IF($A109=TAXAS!$A$12,IF($B109="DÉBITO",$D109-($D109*TAXAS!$B$12)), IF($A109=TAXAS!$A$13,IF($B109="DÉBITO",$D109-($D109*TAXAS!$B$13)), IF($A109=TAXAS!$A$14,IF($B109="DÉBITO",$D109-($D109*TAXAS!$B$14)), IF($A109=TAXAS!$A$15,IF($B109="DÉBITO",$D109-($D109*TAXAS!$B$15)), IF($A109=TAXAS!$A$16,IF($B109="DÉBITO",$D109-($D109*TAXAS!$B$16)), IF($A109=TAXAS!$A$17,IF($B109="DÉBITO",$D109-($D109*TAXAS!$B$17)), IF($A109=TAXAS!$A$18,IF($B109="DÉBITO",$D109-($D109*TAXAS!$B$18)), IF($A109=TAXAS!$A$19,IF($B109="DÉBITO",$D109-($D109*TAXAS!$B$19)), IF($A109=TAXAS!$A$20,IF($B109="DÉBITO",$D109-($D109*TAXAS!$B$20)), IF($A109=TAXAS!$A$21,IF($B109="DÉBITO",$D109-($D109*TAXAS!$B$21)), IF($A109=TAXAS!$A$22,IF($B109="DÉBITO",$D109-($D109*TAXAS!$B$22)), IF($A109=TAXAS!$A$23,IF($B109="DÉBITO",$D109-($D109*TAXAS!$B$23)), IF($A109=TAXAS!$A$24,IF($B109="DÉBITO",$D109-($D109*TAXAS!$B$24)), IF($A109=TAXAS!$A$25,IF($B109="DÉBITO",$D109-($D109*TAXAS!$B$25)), IF($A109=TAXAS!$A$26,IF($B109="DÉBITO",$D109-($D109*TAXAS!$B$26)), IF($A109=TAXAS!$A$27,IF($B109="DÉBITO",$D109-($D109*TAXAS!$B$27))))))))))))))))))))))))))/1</f>
        <v>0</v>
      </c>
      <c r="F109" s="8">
        <f>IF($A109="VISA",IF($B109="CRÉDITO",$D109-($D109*TAXAS!$C$4)),IF($A109="MASTER",IF($B109="CRÉDITO",$D109-($D109*TAXAS!$C$5)),IF($A109="ELO", IF($B109="CRÉDITO",$D109-($D109*TAXAS!$C$6)),IF($A109="HIPERCARD",IF($B109="CRÉDITO",$D109-($D109*TAXAS!$C$7)),IF($A109="DINERS",IF($B109="CRÉDITO",$D109-($D109*TAXAS!$C$8)),IF($A109="AMERICA EXPRESS",IF($B109="CRÉDITO",$D109-($D109*TAXAS!$C$9)),IF($A109=TAXAS!$A$10,IF($B109="CRÉDITO",$D109-($D109*TAXAS!$C$10)), IF($A109=TAXAS!$A$11,IF($B109="CRÉDITO",$D109-($D109*TAXAS!$C$11)), IF($A109=TAXAS!$A$12,IF($B109="CRÉDITO",$D109-($D109*TAXAS!$C$12)), IF($A109=TAXAS!$A$13,IF($B109="CRÉDITO",$D109-($D109*TAXAS!$C$13)), IF($A109=TAXAS!$A$14,IF($B109="CRÉDITO",$D109-($D109*TAXAS!$C$14)), IF($A109=TAXAS!$A$15,IF($B109="CRÉDITO",$D109-($D109*TAXAS!$C$15)), IF($A109=TAXAS!$A$16,IF($B109="CRÉDITO",$D109-($D109*TAXAS!$C$16)), IF($A109=TAXAS!$A$17,IF($B109="CRÉDITO",$D109-($D109*TAXAS!$C$17)), IF($A109=TAXAS!$A$18,IF($B109="CRÉDITO",$D109-($D109*TAXAS!$C$18)), IF($A109=TAXAS!$A$19,IF($B109="CRÉDITO",$D109-($D109*TAXAS!$C$19)), IF($A109=TAXAS!$A$20,IF($B109="CRÉDITO",$D109-($D109*TAXAS!$C$20)), IF($A109=TAXAS!$A$21,IF($B109="CRÉDITO",$D109-($D109*TAXAS!$C$21)), IF($A109=TAXAS!$A$22,IF($B109="CRÉDITO",$D109-($D109*TAXAS!$C$22)), IF($A109=TAXAS!$A$23,IF($B109="CRÉDITO",$D109-($D109*TAXAS!$C$23)), IF($A109=TAXAS!$A$24,IF($B109="CRÉDITO",$D109-($D109*TAXAS!$C$24)), IF($A109=TAXAS!$A$25,IF($B109="CRÉDITO",$D109-($D109*TAXAS!$C$25)), IF($A109=TAXAS!$A$26,IF($B109="CRÉDITO",$D109-($D109*TAXAS!$C$26)), IF($A109=TAXAS!$A$27,IF($B109="CRÉDITO",$D109-($D109*TAXAS!$C$27))))))))))))))))))))))))))/1</f>
        <v>0</v>
      </c>
      <c r="G109" s="9">
        <f>IF($A109="VISA",IF($B109="PARCELADO ATÉ 3X",$D109-(D109*TAXAS!$D$4))/3,IF($A109="MASTER",IF($B109="PARCELADO ATÉ 3X",$D109-(D109*TAXAS!$D$5))/3,IF($A109="ELO",IF($B109="PARCELADO ATÉ 3X",$D109-(D109*TAXAS!$D$6))/3,IF($A109="HIPERCARD",IF($B109="PARCELADO ATÉ 3X",$D109-(D109*TAXAS!$D$7))/3,IF($A109="DINERS",IF($B109="PARCELADO ATÉ 3X",$D109-(D109*TAXAS!$D$8))/3,IF($A109="AMERICA EXPRESS",IF($B109="PARCELADO ATÉ 3X",$D109-(D109*TAXAS!$D$9))/3,IF($A109=TAXAS!$A$10,IF($B109="PARCELADO ATÉ 3X",$D109-($D109*TAXAS!$D$10))/3,IF($A109=TAXAS!$A$11,IF($B109="PARCELADO ATÉ 3X",$D109-($D109*TAXAS!$D$11))/3,IF($A109=TAXAS!$A$12,IF($B109="PARCELADO ATÉ 3X",$D109-($D109*TAXAS!$D$12))/3,IF($A109=TAXAS!$A$13,IF($B109="PARCELADO ATÉ 3X",$D109-($D109*TAXAS!$D$13))/3,IF($A109=TAXAS!$A$14,IF($B109="PARCELADO ATÉ 3X",$D109-($D109*TAXAS!$D$14))/3,IF($A109=TAXAS!$A$15,IF($B109="PARCELADO ATÉ 3X",$D109-($D109*TAXAS!$D$15))/3,IF($A109=TAXAS!$A$16,IF($B109="PARCELADO ATÉ 3X",$D109-($D109*TAXAS!$D$16))/3,IF($A109=TAXAS!$A$17,IF($B109="PARCELADO ATÉ 3X",$D109-($D109*TAXAS!$D$17))/3,IF($A109=TAXAS!$A$18,IF($B109="PARCELADO ATÉ 3X",$D109-($D109*TAXAS!$D$18))/3,IF($A109=TAXAS!$A$19,IF($B109="PARCELADO ATÉ 3X",$D109-($D109*TAXAS!$D$19))/3,IF($A109=TAXAS!$A$20,IF($B109="PARCELADO ATÉ 3X",$D109-($D109*TAXAS!$D$20))/3,IF($A109=TAXAS!$A$21,IF($B109="PARCELADO ATÉ 3X",$D109-($D109*TAXAS!$D$21))/3,IF($A109=TAXAS!$A$22,IF($B109="PARCELADO ATÉ 3X",$D109-($D109*TAXAS!$D$22))/3,IF($A109=TAXAS!$A$23,IF($B109="PARCELADO ATÉ 3X",$D109-($D109*TAXAS!$D$23))/3,IF($A109=TAXAS!$A$24,IF($B109="PARCELADO ATÉ 3X",$D109-($D109*TAXAS!$D$24))/3,IF($A109=TAXAS!$A$25,IF($B109="PARCELADO ATÉ 3X",$D109-($D109*TAXAS!$D$25))/3,IF($A109=TAXAS!$A$26,IF($B109="PARCELADO ATÉ 3X",$D109-($D109*TAXAS!$D$26))/3,IF($A109=TAXAS!$A$27,IF($B109="PARCELADO ATÉ 3X",$D109-($D109*TAXAS!$D$27))/3))))))))))))))))))))))))/1</f>
        <v>0</v>
      </c>
      <c r="H109" s="9">
        <f>IF($A109="VISA",IF($B109="PARCELADO ATÉ 6X",$D109-(D109*TAXAS!$E$4))/6,IF($A109="MASTER",IF($B109="PARCELADO ATÉ 6X",$D109-(D109*TAXAS!$E$5))/6,IF($A109="ELO",IF($B109="PARCELADO ATÉ 6X",$D109-(D109*TAXAS!$E$6))/6,IF($A109="HIPERCARD",IF($B109="PARCELADO ATÉ 6X",$D109-(D109*TAXAS!$E$7))/6,IF($A109="DINERS",IF($B109="PARCELADO ATÉ 6X",$D109-(D109*TAXAS!$E$8))/6,IF($A109="AMERICA EXPRESS",IF($B109="PARCELADO ATÉ 6X",$D109-(D109*TAXAS!$E$9))/6,IF($A109=TAXAS!$A$10,IF($B109="PARCELADO ATÉ 6X",$D109-($D109*TAXAS!$E$10))/6,IF($A109=TAXAS!$A$11,IF($B109="PARCELADO ATÉ 6X",$D109-($D109*TAXAS!$E$11))/6,IF($A109=TAXAS!$A$12,IF($B109="PARCELADO ATÉ 6X",$D109-($D109*TAXAS!$E$12))/6,IF($A109=TAXAS!$A$13,IF($B109="PARCELADO ATÉ 6X",$D109-($D109*TAXAS!$E$13))/6,IF($A109=TAXAS!$A$14,IF($B109="PARCELADO ATÉ 6X",$D109-($D109*TAXAS!$E$14))/6,IF($A109=TAXAS!$A$15,IF($B109="PARCELADO ATÉ 6X",$D109-($D109*TAXAS!$E$15))/6,IF($A109=TAXAS!$A$16,IF($B109="PARCELADO ATÉ 6X",$D109-($D109*TAXAS!$E$16))/6,IF($A109=TAXAS!$A$17,IF($B109="PARCELADO ATÉ 6X",$D109-($D109*TAXAS!$E$17))/6,IF($A109=TAXAS!$A$18,IF($B109="PARCELADO ATÉ 6X",$D109-($D109*TAXAS!$E$18))/6,IF($A109=TAXAS!$A$19,IF($B109="PARCELADO ATÉ 6X",$D109-($D109*TAXAS!$E$19))/6,IF($A109=TAXAS!$A$20,IF($B109="PARCELADO ATÉ 6X",$D109-($D109*TAXAS!$E$20))/6,IF($A109=TAXAS!$A$21,IF($B109="PARCELADO ATÉ 6X",$D109-($D109*TAXAS!$E$21))/6,IF($A109=TAXAS!$A$22,IF($B109="PARCELADO ATÉ 6X",$D109-($D109*TAXAS!$E$22))/6,IF($A109=TAXAS!$A$23,IF($B109="PARCELADO ATÉ 6X",$D109-($D109*TAXAS!$E$23))/6,IF($A109=TAXAS!$A$24,IF($B109="PARCELADO ATÉ 6X",$D109-($D109*TAXAS!$E$24))/6,IF($A109=TAXAS!$A$25,IF($B109="PARCELADO ATÉ 6X",$D109-($D109*TAXAS!$E$25))/6,IF($A109=TAXAS!$A$26,IF($B109="PARCELADO ATÉ 6X",$D109-($D109*TAXAS!$E$26))/6,IF($A109=TAXAS!$A$27,IF($B109="PARCELADO ATÉ 6X",$D109-($D109*TAXAS!$E$27))/6))))))))))))))))))))))))/1</f>
        <v>0</v>
      </c>
      <c r="I109" s="9">
        <f>IF($A109="VISA",IF($B109="PARCELADO ATÉ 12X",$D109-(D109*TAXAS!$F$4))/12,IF($A109="MASTER",IF($B109="PARCELADO ATÉ 12X",$D109-(D109*TAXAS!$F$5))/12,IF($A109="ELO",IF($B109="PARCELADO ATÉ 12X",$D109-(D109*TAXAS!$F$6))/12,IF($A109="HIPERCARD",IF($B109="PARCELADO ATÉ 12X",$D109-(D109*TAXAS!$F$7))/12,IF($A109="DINERS",IF($B109="PARCELADO ATÉ 12X",$D109-(D109*TAXAS!$F$8))/12,IF($A109="AMERICA EXPRESS",IF($B109="PARCELADO ATÉ 12X",$D109-(D109*TAXAS!$F$9))/12,IF($A109=TAXAS!$A$10,IF($B109="PARCELADO ATÉ 12X",$D109-($D109*TAXAS!$F$10))/12,IF($A109=TAXAS!$A$11,IF($B109="PARCELADO ATÉ 12X",$D109-($D109*TAXAS!$F$11))/12,IF($A109=TAXAS!$A$12,IF($B109="PARCELADO ATÉ 12X",$D109-($D109*TAXAS!$F$12))/12,IF($A109=TAXAS!$A$13,IF($B109="PARCELADO ATÉ 12X",$D109-($D109*TAXAS!$F$13))/12,IF($A109=TAXAS!$A$14,IF($B109="PARCELADO ATÉ 12X",$D109-($D109*TAXAS!$F$14))/12,IF($A109=TAXAS!$A$15,IF($B109="PARCELADO ATÉ 12X",$D109-($D109*TAXAS!$F$15))/12,IF($A109=TAXAS!$A$16,IF($B109="PARCELADO ATÉ 12X",$D109-($D109*TAXAS!$F$16))/12,IF($A109=TAXAS!$A$17,IF($B109="PARCELADO ATÉ 12X",$D109-($D109*TAXAS!$F$17))/12,IF($A109=TAXAS!$A$18,IF($B109="PARCELADO ATÉ 12X",$D109-($D109*TAXAS!$F$18))/12,IF($A109=TAXAS!$A$19,IF($B109="PARCELADO ATÉ 12X",$D109-($D109*TAXAS!$F$19))/12,IF($A109=TAXAS!$A$20,IF($B109="PARCELADO ATÉ 12X",$D109-($D109*TAXAS!$F$20))/12,IF($A109=TAXAS!$A$21,IF($B109="PARCELADO ATÉ 12X",$D109-($D109*TAXAS!$F$21))/12,IF($A109=TAXAS!$A$22,IF($B109="PARCELADO ATÉ 12X",$D109-($D109*TAXAS!$F$22))/12,IF($A109=TAXAS!$A$23,IF($B109="PARCELADO ATÉ 12X",$D109-($D109*TAXAS!$F$23))/12,IF($A109=TAXAS!$A$24,IF($B109="PARCELADO ATÉ 12X",$D109-($D109*TAXAS!$F$24))/12,IF($A109=TAXAS!$A$25,IF($B109="PARCELADO ATÉ 12X",$D109-($D109*TAXAS!$F$25))/12,IF($A109=TAXAS!$A$26,IF($B109="PARCELADO ATÉ 12X",$D109-($D109*TAXAS!$F$26))/12,IF($A109=TAXAS!$A$27,IF($B109="PARCELADO ATÉ 12X",$D109-($D109*TAXAS!$F$27))/12))))))))))))))))))))))))/1</f>
        <v>0</v>
      </c>
      <c r="J109" s="8">
        <f t="shared" si="0"/>
        <v>0</v>
      </c>
      <c r="K109" s="10" t="b">
        <f>IF($B109="PARCELADO ATÉ 3X",($D109-($D109*TAXAS!$D$4))-$J109)</f>
        <v>0</v>
      </c>
      <c r="L109" s="10" t="b">
        <f>IF($B109="PARCELADO ATÉ 6X",($D109-($D109*TAXAS!$E$4))-$J109)</f>
        <v>0</v>
      </c>
      <c r="M109" s="10" t="b">
        <f>IF($B109="PARCELADO ATÉ 12X",($D109-($D109*TAXAS!$F$4))-$J109)</f>
        <v>0</v>
      </c>
      <c r="N109" s="8">
        <f t="shared" si="1"/>
        <v>0</v>
      </c>
      <c r="O109" s="10">
        <f t="shared" si="2"/>
        <v>0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1:31" ht="15.75" customHeight="1" x14ac:dyDescent="0.2">
      <c r="A110" s="3"/>
      <c r="B110" s="5"/>
      <c r="C110" s="6"/>
      <c r="D110" s="42"/>
      <c r="E110" s="8">
        <f>IF($A110="VISA",IF($B110="DÉBITO",$D110-($D110*TAXAS!$B$4)),IF($A110="MASTER",IF($B110="DÉBITO",$D110-($D110*TAXAS!$B$5)),IF($A110="ELO", IF($B110="DÉBITO",$D110-($D110*TAXAS!$B$6)),IF($A110="HIPERCARD",IF($B110="DÉBITO",$D110-($D110*TAXAS!$B$7)),IF($A110="DINERS",IF($B110="DÉBITO",$D110-($D110*TAXAS!$B$8)),IF($A110="AMERICA EXPRESS",IF($B110="DÉBITO",$D110-($D110*TAXAS!$B$9)),IF($A110=TAXAS!$A$10,IF($B110="DÉBITO",$D110-($D110*TAXAS!$B$10)), IF($A110=TAXAS!$A$11,IF($B110="DÉBITO",$D110-($D110*TAXAS!$B$11)), IF($A110=TAXAS!$A$12,IF($B110="DÉBITO",$D110-($D110*TAXAS!$B$12)), IF($A110=TAXAS!$A$13,IF($B110="DÉBITO",$D110-($D110*TAXAS!$B$13)), IF($A110=TAXAS!$A$14,IF($B110="DÉBITO",$D110-($D110*TAXAS!$B$14)), IF($A110=TAXAS!$A$15,IF($B110="DÉBITO",$D110-($D110*TAXAS!$B$15)), IF($A110=TAXAS!$A$16,IF($B110="DÉBITO",$D110-($D110*TAXAS!$B$16)), IF($A110=TAXAS!$A$17,IF($B110="DÉBITO",$D110-($D110*TAXAS!$B$17)), IF($A110=TAXAS!$A$18,IF($B110="DÉBITO",$D110-($D110*TAXAS!$B$18)), IF($A110=TAXAS!$A$19,IF($B110="DÉBITO",$D110-($D110*TAXAS!$B$19)), IF($A110=TAXAS!$A$20,IF($B110="DÉBITO",$D110-($D110*TAXAS!$B$20)), IF($A110=TAXAS!$A$21,IF($B110="DÉBITO",$D110-($D110*TAXAS!$B$21)), IF($A110=TAXAS!$A$22,IF($B110="DÉBITO",$D110-($D110*TAXAS!$B$22)), IF($A110=TAXAS!$A$23,IF($B110="DÉBITO",$D110-($D110*TAXAS!$B$23)), IF($A110=TAXAS!$A$24,IF($B110="DÉBITO",$D110-($D110*TAXAS!$B$24)), IF($A110=TAXAS!$A$25,IF($B110="DÉBITO",$D110-($D110*TAXAS!$B$25)), IF($A110=TAXAS!$A$26,IF($B110="DÉBITO",$D110-($D110*TAXAS!$B$26)), IF($A110=TAXAS!$A$27,IF($B110="DÉBITO",$D110-($D110*TAXAS!$B$27))))))))))))))))))))))))))/1</f>
        <v>0</v>
      </c>
      <c r="F110" s="8">
        <f>IF($A110="VISA",IF($B110="CRÉDITO",$D110-($D110*TAXAS!$C$4)),IF($A110="MASTER",IF($B110="CRÉDITO",$D110-($D110*TAXAS!$C$5)),IF($A110="ELO", IF($B110="CRÉDITO",$D110-($D110*TAXAS!$C$6)),IF($A110="HIPERCARD",IF($B110="CRÉDITO",$D110-($D110*TAXAS!$C$7)),IF($A110="DINERS",IF($B110="CRÉDITO",$D110-($D110*TAXAS!$C$8)),IF($A110="AMERICA EXPRESS",IF($B110="CRÉDITO",$D110-($D110*TAXAS!$C$9)),IF($A110=TAXAS!$A$10,IF($B110="CRÉDITO",$D110-($D110*TAXAS!$C$10)), IF($A110=TAXAS!$A$11,IF($B110="CRÉDITO",$D110-($D110*TAXAS!$C$11)), IF($A110=TAXAS!$A$12,IF($B110="CRÉDITO",$D110-($D110*TAXAS!$C$12)), IF($A110=TAXAS!$A$13,IF($B110="CRÉDITO",$D110-($D110*TAXAS!$C$13)), IF($A110=TAXAS!$A$14,IF($B110="CRÉDITO",$D110-($D110*TAXAS!$C$14)), IF($A110=TAXAS!$A$15,IF($B110="CRÉDITO",$D110-($D110*TAXAS!$C$15)), IF($A110=TAXAS!$A$16,IF($B110="CRÉDITO",$D110-($D110*TAXAS!$C$16)), IF($A110=TAXAS!$A$17,IF($B110="CRÉDITO",$D110-($D110*TAXAS!$C$17)), IF($A110=TAXAS!$A$18,IF($B110="CRÉDITO",$D110-($D110*TAXAS!$C$18)), IF($A110=TAXAS!$A$19,IF($B110="CRÉDITO",$D110-($D110*TAXAS!$C$19)), IF($A110=TAXAS!$A$20,IF($B110="CRÉDITO",$D110-($D110*TAXAS!$C$20)), IF($A110=TAXAS!$A$21,IF($B110="CRÉDITO",$D110-($D110*TAXAS!$C$21)), IF($A110=TAXAS!$A$22,IF($B110="CRÉDITO",$D110-($D110*TAXAS!$C$22)), IF($A110=TAXAS!$A$23,IF($B110="CRÉDITO",$D110-($D110*TAXAS!$C$23)), IF($A110=TAXAS!$A$24,IF($B110="CRÉDITO",$D110-($D110*TAXAS!$C$24)), IF($A110=TAXAS!$A$25,IF($B110="CRÉDITO",$D110-($D110*TAXAS!$C$25)), IF($A110=TAXAS!$A$26,IF($B110="CRÉDITO",$D110-($D110*TAXAS!$C$26)), IF($A110=TAXAS!$A$27,IF($B110="CRÉDITO",$D110-($D110*TAXAS!$C$27))))))))))))))))))))))))))/1</f>
        <v>0</v>
      </c>
      <c r="G110" s="9">
        <f>IF($A110="VISA",IF($B110="PARCELADO ATÉ 3X",$D110-(D110*TAXAS!$D$4))/3,IF($A110="MASTER",IF($B110="PARCELADO ATÉ 3X",$D110-(D110*TAXAS!$D$5))/3,IF($A110="ELO",IF($B110="PARCELADO ATÉ 3X",$D110-(D110*TAXAS!$D$6))/3,IF($A110="HIPERCARD",IF($B110="PARCELADO ATÉ 3X",$D110-(D110*TAXAS!$D$7))/3,IF($A110="DINERS",IF($B110="PARCELADO ATÉ 3X",$D110-(D110*TAXAS!$D$8))/3,IF($A110="AMERICA EXPRESS",IF($B110="PARCELADO ATÉ 3X",$D110-(D110*TAXAS!$D$9))/3,IF($A110=TAXAS!$A$10,IF($B110="PARCELADO ATÉ 3X",$D110-($D110*TAXAS!$D$10))/3,IF($A110=TAXAS!$A$11,IF($B110="PARCELADO ATÉ 3X",$D110-($D110*TAXAS!$D$11))/3,IF($A110=TAXAS!$A$12,IF($B110="PARCELADO ATÉ 3X",$D110-($D110*TAXAS!$D$12))/3,IF($A110=TAXAS!$A$13,IF($B110="PARCELADO ATÉ 3X",$D110-($D110*TAXAS!$D$13))/3,IF($A110=TAXAS!$A$14,IF($B110="PARCELADO ATÉ 3X",$D110-($D110*TAXAS!$D$14))/3,IF($A110=TAXAS!$A$15,IF($B110="PARCELADO ATÉ 3X",$D110-($D110*TAXAS!$D$15))/3,IF($A110=TAXAS!$A$16,IF($B110="PARCELADO ATÉ 3X",$D110-($D110*TAXAS!$D$16))/3,IF($A110=TAXAS!$A$17,IF($B110="PARCELADO ATÉ 3X",$D110-($D110*TAXAS!$D$17))/3,IF($A110=TAXAS!$A$18,IF($B110="PARCELADO ATÉ 3X",$D110-($D110*TAXAS!$D$18))/3,IF($A110=TAXAS!$A$19,IF($B110="PARCELADO ATÉ 3X",$D110-($D110*TAXAS!$D$19))/3,IF($A110=TAXAS!$A$20,IF($B110="PARCELADO ATÉ 3X",$D110-($D110*TAXAS!$D$20))/3,IF($A110=TAXAS!$A$21,IF($B110="PARCELADO ATÉ 3X",$D110-($D110*TAXAS!$D$21))/3,IF($A110=TAXAS!$A$22,IF($B110="PARCELADO ATÉ 3X",$D110-($D110*TAXAS!$D$22))/3,IF($A110=TAXAS!$A$23,IF($B110="PARCELADO ATÉ 3X",$D110-($D110*TAXAS!$D$23))/3,IF($A110=TAXAS!$A$24,IF($B110="PARCELADO ATÉ 3X",$D110-($D110*TAXAS!$D$24))/3,IF($A110=TAXAS!$A$25,IF($B110="PARCELADO ATÉ 3X",$D110-($D110*TAXAS!$D$25))/3,IF($A110=TAXAS!$A$26,IF($B110="PARCELADO ATÉ 3X",$D110-($D110*TAXAS!$D$26))/3,IF($A110=TAXAS!$A$27,IF($B110="PARCELADO ATÉ 3X",$D110-($D110*TAXAS!$D$27))/3))))))))))))))))))))))))/1</f>
        <v>0</v>
      </c>
      <c r="H110" s="9">
        <f>IF($A110="VISA",IF($B110="PARCELADO ATÉ 6X",$D110-(D110*TAXAS!$E$4))/6,IF($A110="MASTER",IF($B110="PARCELADO ATÉ 6X",$D110-(D110*TAXAS!$E$5))/6,IF($A110="ELO",IF($B110="PARCELADO ATÉ 6X",$D110-(D110*TAXAS!$E$6))/6,IF($A110="HIPERCARD",IF($B110="PARCELADO ATÉ 6X",$D110-(D110*TAXAS!$E$7))/6,IF($A110="DINERS",IF($B110="PARCELADO ATÉ 6X",$D110-(D110*TAXAS!$E$8))/6,IF($A110="AMERICA EXPRESS",IF($B110="PARCELADO ATÉ 6X",$D110-(D110*TAXAS!$E$9))/6,IF($A110=TAXAS!$A$10,IF($B110="PARCELADO ATÉ 6X",$D110-($D110*TAXAS!$E$10))/6,IF($A110=TAXAS!$A$11,IF($B110="PARCELADO ATÉ 6X",$D110-($D110*TAXAS!$E$11))/6,IF($A110=TAXAS!$A$12,IF($B110="PARCELADO ATÉ 6X",$D110-($D110*TAXAS!$E$12))/6,IF($A110=TAXAS!$A$13,IF($B110="PARCELADO ATÉ 6X",$D110-($D110*TAXAS!$E$13))/6,IF($A110=TAXAS!$A$14,IF($B110="PARCELADO ATÉ 6X",$D110-($D110*TAXAS!$E$14))/6,IF($A110=TAXAS!$A$15,IF($B110="PARCELADO ATÉ 6X",$D110-($D110*TAXAS!$E$15))/6,IF($A110=TAXAS!$A$16,IF($B110="PARCELADO ATÉ 6X",$D110-($D110*TAXAS!$E$16))/6,IF($A110=TAXAS!$A$17,IF($B110="PARCELADO ATÉ 6X",$D110-($D110*TAXAS!$E$17))/6,IF($A110=TAXAS!$A$18,IF($B110="PARCELADO ATÉ 6X",$D110-($D110*TAXAS!$E$18))/6,IF($A110=TAXAS!$A$19,IF($B110="PARCELADO ATÉ 6X",$D110-($D110*TAXAS!$E$19))/6,IF($A110=TAXAS!$A$20,IF($B110="PARCELADO ATÉ 6X",$D110-($D110*TAXAS!$E$20))/6,IF($A110=TAXAS!$A$21,IF($B110="PARCELADO ATÉ 6X",$D110-($D110*TAXAS!$E$21))/6,IF($A110=TAXAS!$A$22,IF($B110="PARCELADO ATÉ 6X",$D110-($D110*TAXAS!$E$22))/6,IF($A110=TAXAS!$A$23,IF($B110="PARCELADO ATÉ 6X",$D110-($D110*TAXAS!$E$23))/6,IF($A110=TAXAS!$A$24,IF($B110="PARCELADO ATÉ 6X",$D110-($D110*TAXAS!$E$24))/6,IF($A110=TAXAS!$A$25,IF($B110="PARCELADO ATÉ 6X",$D110-($D110*TAXAS!$E$25))/6,IF($A110=TAXAS!$A$26,IF($B110="PARCELADO ATÉ 6X",$D110-($D110*TAXAS!$E$26))/6,IF($A110=TAXAS!$A$27,IF($B110="PARCELADO ATÉ 6X",$D110-($D110*TAXAS!$E$27))/6))))))))))))))))))))))))/1</f>
        <v>0</v>
      </c>
      <c r="I110" s="9">
        <f>IF($A110="VISA",IF($B110="PARCELADO ATÉ 12X",$D110-(D110*TAXAS!$F$4))/12,IF($A110="MASTER",IF($B110="PARCELADO ATÉ 12X",$D110-(D110*TAXAS!$F$5))/12,IF($A110="ELO",IF($B110="PARCELADO ATÉ 12X",$D110-(D110*TAXAS!$F$6))/12,IF($A110="HIPERCARD",IF($B110="PARCELADO ATÉ 12X",$D110-(D110*TAXAS!$F$7))/12,IF($A110="DINERS",IF($B110="PARCELADO ATÉ 12X",$D110-(D110*TAXAS!$F$8))/12,IF($A110="AMERICA EXPRESS",IF($B110="PARCELADO ATÉ 12X",$D110-(D110*TAXAS!$F$9))/12,IF($A110=TAXAS!$A$10,IF($B110="PARCELADO ATÉ 12X",$D110-($D110*TAXAS!$F$10))/12,IF($A110=TAXAS!$A$11,IF($B110="PARCELADO ATÉ 12X",$D110-($D110*TAXAS!$F$11))/12,IF($A110=TAXAS!$A$12,IF($B110="PARCELADO ATÉ 12X",$D110-($D110*TAXAS!$F$12))/12,IF($A110=TAXAS!$A$13,IF($B110="PARCELADO ATÉ 12X",$D110-($D110*TAXAS!$F$13))/12,IF($A110=TAXAS!$A$14,IF($B110="PARCELADO ATÉ 12X",$D110-($D110*TAXAS!$F$14))/12,IF($A110=TAXAS!$A$15,IF($B110="PARCELADO ATÉ 12X",$D110-($D110*TAXAS!$F$15))/12,IF($A110=TAXAS!$A$16,IF($B110="PARCELADO ATÉ 12X",$D110-($D110*TAXAS!$F$16))/12,IF($A110=TAXAS!$A$17,IF($B110="PARCELADO ATÉ 12X",$D110-($D110*TAXAS!$F$17))/12,IF($A110=TAXAS!$A$18,IF($B110="PARCELADO ATÉ 12X",$D110-($D110*TAXAS!$F$18))/12,IF($A110=TAXAS!$A$19,IF($B110="PARCELADO ATÉ 12X",$D110-($D110*TAXAS!$F$19))/12,IF($A110=TAXAS!$A$20,IF($B110="PARCELADO ATÉ 12X",$D110-($D110*TAXAS!$F$20))/12,IF($A110=TAXAS!$A$21,IF($B110="PARCELADO ATÉ 12X",$D110-($D110*TAXAS!$F$21))/12,IF($A110=TAXAS!$A$22,IF($B110="PARCELADO ATÉ 12X",$D110-($D110*TAXAS!$F$22))/12,IF($A110=TAXAS!$A$23,IF($B110="PARCELADO ATÉ 12X",$D110-($D110*TAXAS!$F$23))/12,IF($A110=TAXAS!$A$24,IF($B110="PARCELADO ATÉ 12X",$D110-($D110*TAXAS!$F$24))/12,IF($A110=TAXAS!$A$25,IF($B110="PARCELADO ATÉ 12X",$D110-($D110*TAXAS!$F$25))/12,IF($A110=TAXAS!$A$26,IF($B110="PARCELADO ATÉ 12X",$D110-($D110*TAXAS!$F$26))/12,IF($A110=TAXAS!$A$27,IF($B110="PARCELADO ATÉ 12X",$D110-($D110*TAXAS!$F$27))/12))))))))))))))))))))))))/1</f>
        <v>0</v>
      </c>
      <c r="J110" s="8">
        <f t="shared" si="0"/>
        <v>0</v>
      </c>
      <c r="K110" s="10" t="b">
        <f>IF($B110="PARCELADO ATÉ 3X",($D110-($D110*TAXAS!$D$4))-$J110)</f>
        <v>0</v>
      </c>
      <c r="L110" s="10" t="b">
        <f>IF($B110="PARCELADO ATÉ 6X",($D110-($D110*TAXAS!$E$4))-$J110)</f>
        <v>0</v>
      </c>
      <c r="M110" s="10" t="b">
        <f>IF($B110="PARCELADO ATÉ 12X",($D110-($D110*TAXAS!$F$4))-$J110)</f>
        <v>0</v>
      </c>
      <c r="N110" s="8">
        <f t="shared" si="1"/>
        <v>0</v>
      </c>
      <c r="O110" s="10">
        <f t="shared" si="2"/>
        <v>0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1:31" ht="15.75" customHeight="1" x14ac:dyDescent="0.2">
      <c r="A111" s="3"/>
      <c r="B111" s="5"/>
      <c r="C111" s="6"/>
      <c r="D111" s="42"/>
      <c r="E111" s="8">
        <f>IF($A111="VISA",IF($B111="DÉBITO",$D111-($D111*TAXAS!$B$4)),IF($A111="MASTER",IF($B111="DÉBITO",$D111-($D111*TAXAS!$B$5)),IF($A111="ELO", IF($B111="DÉBITO",$D111-($D111*TAXAS!$B$6)),IF($A111="HIPERCARD",IF($B111="DÉBITO",$D111-($D111*TAXAS!$B$7)),IF($A111="DINERS",IF($B111="DÉBITO",$D111-($D111*TAXAS!$B$8)),IF($A111="AMERICA EXPRESS",IF($B111="DÉBITO",$D111-($D111*TAXAS!$B$9)),IF($A111=TAXAS!$A$10,IF($B111="DÉBITO",$D111-($D111*TAXAS!$B$10)), IF($A111=TAXAS!$A$11,IF($B111="DÉBITO",$D111-($D111*TAXAS!$B$11)), IF($A111=TAXAS!$A$12,IF($B111="DÉBITO",$D111-($D111*TAXAS!$B$12)), IF($A111=TAXAS!$A$13,IF($B111="DÉBITO",$D111-($D111*TAXAS!$B$13)), IF($A111=TAXAS!$A$14,IF($B111="DÉBITO",$D111-($D111*TAXAS!$B$14)), IF($A111=TAXAS!$A$15,IF($B111="DÉBITO",$D111-($D111*TAXAS!$B$15)), IF($A111=TAXAS!$A$16,IF($B111="DÉBITO",$D111-($D111*TAXAS!$B$16)), IF($A111=TAXAS!$A$17,IF($B111="DÉBITO",$D111-($D111*TAXAS!$B$17)), IF($A111=TAXAS!$A$18,IF($B111="DÉBITO",$D111-($D111*TAXAS!$B$18)), IF($A111=TAXAS!$A$19,IF($B111="DÉBITO",$D111-($D111*TAXAS!$B$19)), IF($A111=TAXAS!$A$20,IF($B111="DÉBITO",$D111-($D111*TAXAS!$B$20)), IF($A111=TAXAS!$A$21,IF($B111="DÉBITO",$D111-($D111*TAXAS!$B$21)), IF($A111=TAXAS!$A$22,IF($B111="DÉBITO",$D111-($D111*TAXAS!$B$22)), IF($A111=TAXAS!$A$23,IF($B111="DÉBITO",$D111-($D111*TAXAS!$B$23)), IF($A111=TAXAS!$A$24,IF($B111="DÉBITO",$D111-($D111*TAXAS!$B$24)), IF($A111=TAXAS!$A$25,IF($B111="DÉBITO",$D111-($D111*TAXAS!$B$25)), IF($A111=TAXAS!$A$26,IF($B111="DÉBITO",$D111-($D111*TAXAS!$B$26)), IF($A111=TAXAS!$A$27,IF($B111="DÉBITO",$D111-($D111*TAXAS!$B$27))))))))))))))))))))))))))/1</f>
        <v>0</v>
      </c>
      <c r="F111" s="8">
        <f>IF($A111="VISA",IF($B111="CRÉDITO",$D111-($D111*TAXAS!$C$4)),IF($A111="MASTER",IF($B111="CRÉDITO",$D111-($D111*TAXAS!$C$5)),IF($A111="ELO", IF($B111="CRÉDITO",$D111-($D111*TAXAS!$C$6)),IF($A111="HIPERCARD",IF($B111="CRÉDITO",$D111-($D111*TAXAS!$C$7)),IF($A111="DINERS",IF($B111="CRÉDITO",$D111-($D111*TAXAS!$C$8)),IF($A111="AMERICA EXPRESS",IF($B111="CRÉDITO",$D111-($D111*TAXAS!$C$9)),IF($A111=TAXAS!$A$10,IF($B111="CRÉDITO",$D111-($D111*TAXAS!$C$10)), IF($A111=TAXAS!$A$11,IF($B111="CRÉDITO",$D111-($D111*TAXAS!$C$11)), IF($A111=TAXAS!$A$12,IF($B111="CRÉDITO",$D111-($D111*TAXAS!$C$12)), IF($A111=TAXAS!$A$13,IF($B111="CRÉDITO",$D111-($D111*TAXAS!$C$13)), IF($A111=TAXAS!$A$14,IF($B111="CRÉDITO",$D111-($D111*TAXAS!$C$14)), IF($A111=TAXAS!$A$15,IF($B111="CRÉDITO",$D111-($D111*TAXAS!$C$15)), IF($A111=TAXAS!$A$16,IF($B111="CRÉDITO",$D111-($D111*TAXAS!$C$16)), IF($A111=TAXAS!$A$17,IF($B111="CRÉDITO",$D111-($D111*TAXAS!$C$17)), IF($A111=TAXAS!$A$18,IF($B111="CRÉDITO",$D111-($D111*TAXAS!$C$18)), IF($A111=TAXAS!$A$19,IF($B111="CRÉDITO",$D111-($D111*TAXAS!$C$19)), IF($A111=TAXAS!$A$20,IF($B111="CRÉDITO",$D111-($D111*TAXAS!$C$20)), IF($A111=TAXAS!$A$21,IF($B111="CRÉDITO",$D111-($D111*TAXAS!$C$21)), IF($A111=TAXAS!$A$22,IF($B111="CRÉDITO",$D111-($D111*TAXAS!$C$22)), IF($A111=TAXAS!$A$23,IF($B111="CRÉDITO",$D111-($D111*TAXAS!$C$23)), IF($A111=TAXAS!$A$24,IF($B111="CRÉDITO",$D111-($D111*TAXAS!$C$24)), IF($A111=TAXAS!$A$25,IF($B111="CRÉDITO",$D111-($D111*TAXAS!$C$25)), IF($A111=TAXAS!$A$26,IF($B111="CRÉDITO",$D111-($D111*TAXAS!$C$26)), IF($A111=TAXAS!$A$27,IF($B111="CRÉDITO",$D111-($D111*TAXAS!$C$27))))))))))))))))))))))))))/1</f>
        <v>0</v>
      </c>
      <c r="G111" s="9">
        <f>IF($A111="VISA",IF($B111="PARCELADO ATÉ 3X",$D111-(D111*TAXAS!$D$4))/3,IF($A111="MASTER",IF($B111="PARCELADO ATÉ 3X",$D111-(D111*TAXAS!$D$5))/3,IF($A111="ELO",IF($B111="PARCELADO ATÉ 3X",$D111-(D111*TAXAS!$D$6))/3,IF($A111="HIPERCARD",IF($B111="PARCELADO ATÉ 3X",$D111-(D111*TAXAS!$D$7))/3,IF($A111="DINERS",IF($B111="PARCELADO ATÉ 3X",$D111-(D111*TAXAS!$D$8))/3,IF($A111="AMERICA EXPRESS",IF($B111="PARCELADO ATÉ 3X",$D111-(D111*TAXAS!$D$9))/3,IF($A111=TAXAS!$A$10,IF($B111="PARCELADO ATÉ 3X",$D111-($D111*TAXAS!$D$10))/3,IF($A111=TAXAS!$A$11,IF($B111="PARCELADO ATÉ 3X",$D111-($D111*TAXAS!$D$11))/3,IF($A111=TAXAS!$A$12,IF($B111="PARCELADO ATÉ 3X",$D111-($D111*TAXAS!$D$12))/3,IF($A111=TAXAS!$A$13,IF($B111="PARCELADO ATÉ 3X",$D111-($D111*TAXAS!$D$13))/3,IF($A111=TAXAS!$A$14,IF($B111="PARCELADO ATÉ 3X",$D111-($D111*TAXAS!$D$14))/3,IF($A111=TAXAS!$A$15,IF($B111="PARCELADO ATÉ 3X",$D111-($D111*TAXAS!$D$15))/3,IF($A111=TAXAS!$A$16,IF($B111="PARCELADO ATÉ 3X",$D111-($D111*TAXAS!$D$16))/3,IF($A111=TAXAS!$A$17,IF($B111="PARCELADO ATÉ 3X",$D111-($D111*TAXAS!$D$17))/3,IF($A111=TAXAS!$A$18,IF($B111="PARCELADO ATÉ 3X",$D111-($D111*TAXAS!$D$18))/3,IF($A111=TAXAS!$A$19,IF($B111="PARCELADO ATÉ 3X",$D111-($D111*TAXAS!$D$19))/3,IF($A111=TAXAS!$A$20,IF($B111="PARCELADO ATÉ 3X",$D111-($D111*TAXAS!$D$20))/3,IF($A111=TAXAS!$A$21,IF($B111="PARCELADO ATÉ 3X",$D111-($D111*TAXAS!$D$21))/3,IF($A111=TAXAS!$A$22,IF($B111="PARCELADO ATÉ 3X",$D111-($D111*TAXAS!$D$22))/3,IF($A111=TAXAS!$A$23,IF($B111="PARCELADO ATÉ 3X",$D111-($D111*TAXAS!$D$23))/3,IF($A111=TAXAS!$A$24,IF($B111="PARCELADO ATÉ 3X",$D111-($D111*TAXAS!$D$24))/3,IF($A111=TAXAS!$A$25,IF($B111="PARCELADO ATÉ 3X",$D111-($D111*TAXAS!$D$25))/3,IF($A111=TAXAS!$A$26,IF($B111="PARCELADO ATÉ 3X",$D111-($D111*TAXAS!$D$26))/3,IF($A111=TAXAS!$A$27,IF($B111="PARCELADO ATÉ 3X",$D111-($D111*TAXAS!$D$27))/3))))))))))))))))))))))))/1</f>
        <v>0</v>
      </c>
      <c r="H111" s="9">
        <f>IF($A111="VISA",IF($B111="PARCELADO ATÉ 6X",$D111-(D111*TAXAS!$E$4))/6,IF($A111="MASTER",IF($B111="PARCELADO ATÉ 6X",$D111-(D111*TAXAS!$E$5))/6,IF($A111="ELO",IF($B111="PARCELADO ATÉ 6X",$D111-(D111*TAXAS!$E$6))/6,IF($A111="HIPERCARD",IF($B111="PARCELADO ATÉ 6X",$D111-(D111*TAXAS!$E$7))/6,IF($A111="DINERS",IF($B111="PARCELADO ATÉ 6X",$D111-(D111*TAXAS!$E$8))/6,IF($A111="AMERICA EXPRESS",IF($B111="PARCELADO ATÉ 6X",$D111-(D111*TAXAS!$E$9))/6,IF($A111=TAXAS!$A$10,IF($B111="PARCELADO ATÉ 6X",$D111-($D111*TAXAS!$E$10))/6,IF($A111=TAXAS!$A$11,IF($B111="PARCELADO ATÉ 6X",$D111-($D111*TAXAS!$E$11))/6,IF($A111=TAXAS!$A$12,IF($B111="PARCELADO ATÉ 6X",$D111-($D111*TAXAS!$E$12))/6,IF($A111=TAXAS!$A$13,IF($B111="PARCELADO ATÉ 6X",$D111-($D111*TAXAS!$E$13))/6,IF($A111=TAXAS!$A$14,IF($B111="PARCELADO ATÉ 6X",$D111-($D111*TAXAS!$E$14))/6,IF($A111=TAXAS!$A$15,IF($B111="PARCELADO ATÉ 6X",$D111-($D111*TAXAS!$E$15))/6,IF($A111=TAXAS!$A$16,IF($B111="PARCELADO ATÉ 6X",$D111-($D111*TAXAS!$E$16))/6,IF($A111=TAXAS!$A$17,IF($B111="PARCELADO ATÉ 6X",$D111-($D111*TAXAS!$E$17))/6,IF($A111=TAXAS!$A$18,IF($B111="PARCELADO ATÉ 6X",$D111-($D111*TAXAS!$E$18))/6,IF($A111=TAXAS!$A$19,IF($B111="PARCELADO ATÉ 6X",$D111-($D111*TAXAS!$E$19))/6,IF($A111=TAXAS!$A$20,IF($B111="PARCELADO ATÉ 6X",$D111-($D111*TAXAS!$E$20))/6,IF($A111=TAXAS!$A$21,IF($B111="PARCELADO ATÉ 6X",$D111-($D111*TAXAS!$E$21))/6,IF($A111=TAXAS!$A$22,IF($B111="PARCELADO ATÉ 6X",$D111-($D111*TAXAS!$E$22))/6,IF($A111=TAXAS!$A$23,IF($B111="PARCELADO ATÉ 6X",$D111-($D111*TAXAS!$E$23))/6,IF($A111=TAXAS!$A$24,IF($B111="PARCELADO ATÉ 6X",$D111-($D111*TAXAS!$E$24))/6,IF($A111=TAXAS!$A$25,IF($B111="PARCELADO ATÉ 6X",$D111-($D111*TAXAS!$E$25))/6,IF($A111=TAXAS!$A$26,IF($B111="PARCELADO ATÉ 6X",$D111-($D111*TAXAS!$E$26))/6,IF($A111=TAXAS!$A$27,IF($B111="PARCELADO ATÉ 6X",$D111-($D111*TAXAS!$E$27))/6))))))))))))))))))))))))/1</f>
        <v>0</v>
      </c>
      <c r="I111" s="9">
        <f>IF($A111="VISA",IF($B111="PARCELADO ATÉ 12X",$D111-(D111*TAXAS!$F$4))/12,IF($A111="MASTER",IF($B111="PARCELADO ATÉ 12X",$D111-(D111*TAXAS!$F$5))/12,IF($A111="ELO",IF($B111="PARCELADO ATÉ 12X",$D111-(D111*TAXAS!$F$6))/12,IF($A111="HIPERCARD",IF($B111="PARCELADO ATÉ 12X",$D111-(D111*TAXAS!$F$7))/12,IF($A111="DINERS",IF($B111="PARCELADO ATÉ 12X",$D111-(D111*TAXAS!$F$8))/12,IF($A111="AMERICA EXPRESS",IF($B111="PARCELADO ATÉ 12X",$D111-(D111*TAXAS!$F$9))/12,IF($A111=TAXAS!$A$10,IF($B111="PARCELADO ATÉ 12X",$D111-($D111*TAXAS!$F$10))/12,IF($A111=TAXAS!$A$11,IF($B111="PARCELADO ATÉ 12X",$D111-($D111*TAXAS!$F$11))/12,IF($A111=TAXAS!$A$12,IF($B111="PARCELADO ATÉ 12X",$D111-($D111*TAXAS!$F$12))/12,IF($A111=TAXAS!$A$13,IF($B111="PARCELADO ATÉ 12X",$D111-($D111*TAXAS!$F$13))/12,IF($A111=TAXAS!$A$14,IF($B111="PARCELADO ATÉ 12X",$D111-($D111*TAXAS!$F$14))/12,IF($A111=TAXAS!$A$15,IF($B111="PARCELADO ATÉ 12X",$D111-($D111*TAXAS!$F$15))/12,IF($A111=TAXAS!$A$16,IF($B111="PARCELADO ATÉ 12X",$D111-($D111*TAXAS!$F$16))/12,IF($A111=TAXAS!$A$17,IF($B111="PARCELADO ATÉ 12X",$D111-($D111*TAXAS!$F$17))/12,IF($A111=TAXAS!$A$18,IF($B111="PARCELADO ATÉ 12X",$D111-($D111*TAXAS!$F$18))/12,IF($A111=TAXAS!$A$19,IF($B111="PARCELADO ATÉ 12X",$D111-($D111*TAXAS!$F$19))/12,IF($A111=TAXAS!$A$20,IF($B111="PARCELADO ATÉ 12X",$D111-($D111*TAXAS!$F$20))/12,IF($A111=TAXAS!$A$21,IF($B111="PARCELADO ATÉ 12X",$D111-($D111*TAXAS!$F$21))/12,IF($A111=TAXAS!$A$22,IF($B111="PARCELADO ATÉ 12X",$D111-($D111*TAXAS!$F$22))/12,IF($A111=TAXAS!$A$23,IF($B111="PARCELADO ATÉ 12X",$D111-($D111*TAXAS!$F$23))/12,IF($A111=TAXAS!$A$24,IF($B111="PARCELADO ATÉ 12X",$D111-($D111*TAXAS!$F$24))/12,IF($A111=TAXAS!$A$25,IF($B111="PARCELADO ATÉ 12X",$D111-($D111*TAXAS!$F$25))/12,IF($A111=TAXAS!$A$26,IF($B111="PARCELADO ATÉ 12X",$D111-($D111*TAXAS!$F$26))/12,IF($A111=TAXAS!$A$27,IF($B111="PARCELADO ATÉ 12X",$D111-($D111*TAXAS!$F$27))/12))))))))))))))))))))))))/1</f>
        <v>0</v>
      </c>
      <c r="J111" s="8">
        <f t="shared" si="0"/>
        <v>0</v>
      </c>
      <c r="K111" s="10" t="b">
        <f>IF($B111="PARCELADO ATÉ 3X",($D111-($D111*TAXAS!$D$4))-$J111)</f>
        <v>0</v>
      </c>
      <c r="L111" s="10" t="b">
        <f>IF($B111="PARCELADO ATÉ 6X",($D111-($D111*TAXAS!$E$4))-$J111)</f>
        <v>0</v>
      </c>
      <c r="M111" s="10" t="b">
        <f>IF($B111="PARCELADO ATÉ 12X",($D111-($D111*TAXAS!$F$4))-$J111)</f>
        <v>0</v>
      </c>
      <c r="N111" s="8">
        <f t="shared" si="1"/>
        <v>0</v>
      </c>
      <c r="O111" s="10">
        <f t="shared" si="2"/>
        <v>0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1:31" ht="15.75" customHeight="1" x14ac:dyDescent="0.2">
      <c r="A112" s="3"/>
      <c r="B112" s="5"/>
      <c r="C112" s="6"/>
      <c r="D112" s="42"/>
      <c r="E112" s="8">
        <f>IF($A112="VISA",IF($B112="DÉBITO",$D112-($D112*TAXAS!$B$4)),IF($A112="MASTER",IF($B112="DÉBITO",$D112-($D112*TAXAS!$B$5)),IF($A112="ELO", IF($B112="DÉBITO",$D112-($D112*TAXAS!$B$6)),IF($A112="HIPERCARD",IF($B112="DÉBITO",$D112-($D112*TAXAS!$B$7)),IF($A112="DINERS",IF($B112="DÉBITO",$D112-($D112*TAXAS!$B$8)),IF($A112="AMERICA EXPRESS",IF($B112="DÉBITO",$D112-($D112*TAXAS!$B$9)),IF($A112=TAXAS!$A$10,IF($B112="DÉBITO",$D112-($D112*TAXAS!$B$10)), IF($A112=TAXAS!$A$11,IF($B112="DÉBITO",$D112-($D112*TAXAS!$B$11)), IF($A112=TAXAS!$A$12,IF($B112="DÉBITO",$D112-($D112*TAXAS!$B$12)), IF($A112=TAXAS!$A$13,IF($B112="DÉBITO",$D112-($D112*TAXAS!$B$13)), IF($A112=TAXAS!$A$14,IF($B112="DÉBITO",$D112-($D112*TAXAS!$B$14)), IF($A112=TAXAS!$A$15,IF($B112="DÉBITO",$D112-($D112*TAXAS!$B$15)), IF($A112=TAXAS!$A$16,IF($B112="DÉBITO",$D112-($D112*TAXAS!$B$16)), IF($A112=TAXAS!$A$17,IF($B112="DÉBITO",$D112-($D112*TAXAS!$B$17)), IF($A112=TAXAS!$A$18,IF($B112="DÉBITO",$D112-($D112*TAXAS!$B$18)), IF($A112=TAXAS!$A$19,IF($B112="DÉBITO",$D112-($D112*TAXAS!$B$19)), IF($A112=TAXAS!$A$20,IF($B112="DÉBITO",$D112-($D112*TAXAS!$B$20)), IF($A112=TAXAS!$A$21,IF($B112="DÉBITO",$D112-($D112*TAXAS!$B$21)), IF($A112=TAXAS!$A$22,IF($B112="DÉBITO",$D112-($D112*TAXAS!$B$22)), IF($A112=TAXAS!$A$23,IF($B112="DÉBITO",$D112-($D112*TAXAS!$B$23)), IF($A112=TAXAS!$A$24,IF($B112="DÉBITO",$D112-($D112*TAXAS!$B$24)), IF($A112=TAXAS!$A$25,IF($B112="DÉBITO",$D112-($D112*TAXAS!$B$25)), IF($A112=TAXAS!$A$26,IF($B112="DÉBITO",$D112-($D112*TAXAS!$B$26)), IF($A112=TAXAS!$A$27,IF($B112="DÉBITO",$D112-($D112*TAXAS!$B$27))))))))))))))))))))))))))/1</f>
        <v>0</v>
      </c>
      <c r="F112" s="8">
        <f>IF($A112="VISA",IF($B112="CRÉDITO",$D112-($D112*TAXAS!$C$4)),IF($A112="MASTER",IF($B112="CRÉDITO",$D112-($D112*TAXAS!$C$5)),IF($A112="ELO", IF($B112="CRÉDITO",$D112-($D112*TAXAS!$C$6)),IF($A112="HIPERCARD",IF($B112="CRÉDITO",$D112-($D112*TAXAS!$C$7)),IF($A112="DINERS",IF($B112="CRÉDITO",$D112-($D112*TAXAS!$C$8)),IF($A112="AMERICA EXPRESS",IF($B112="CRÉDITO",$D112-($D112*TAXAS!$C$9)),IF($A112=TAXAS!$A$10,IF($B112="CRÉDITO",$D112-($D112*TAXAS!$C$10)), IF($A112=TAXAS!$A$11,IF($B112="CRÉDITO",$D112-($D112*TAXAS!$C$11)), IF($A112=TAXAS!$A$12,IF($B112="CRÉDITO",$D112-($D112*TAXAS!$C$12)), IF($A112=TAXAS!$A$13,IF($B112="CRÉDITO",$D112-($D112*TAXAS!$C$13)), IF($A112=TAXAS!$A$14,IF($B112="CRÉDITO",$D112-($D112*TAXAS!$C$14)), IF($A112=TAXAS!$A$15,IF($B112="CRÉDITO",$D112-($D112*TAXAS!$C$15)), IF($A112=TAXAS!$A$16,IF($B112="CRÉDITO",$D112-($D112*TAXAS!$C$16)), IF($A112=TAXAS!$A$17,IF($B112="CRÉDITO",$D112-($D112*TAXAS!$C$17)), IF($A112=TAXAS!$A$18,IF($B112="CRÉDITO",$D112-($D112*TAXAS!$C$18)), IF($A112=TAXAS!$A$19,IF($B112="CRÉDITO",$D112-($D112*TAXAS!$C$19)), IF($A112=TAXAS!$A$20,IF($B112="CRÉDITO",$D112-($D112*TAXAS!$C$20)), IF($A112=TAXAS!$A$21,IF($B112="CRÉDITO",$D112-($D112*TAXAS!$C$21)), IF($A112=TAXAS!$A$22,IF($B112="CRÉDITO",$D112-($D112*TAXAS!$C$22)), IF($A112=TAXAS!$A$23,IF($B112="CRÉDITO",$D112-($D112*TAXAS!$C$23)), IF($A112=TAXAS!$A$24,IF($B112="CRÉDITO",$D112-($D112*TAXAS!$C$24)), IF($A112=TAXAS!$A$25,IF($B112="CRÉDITO",$D112-($D112*TAXAS!$C$25)), IF($A112=TAXAS!$A$26,IF($B112="CRÉDITO",$D112-($D112*TAXAS!$C$26)), IF($A112=TAXAS!$A$27,IF($B112="CRÉDITO",$D112-($D112*TAXAS!$C$27))))))))))))))))))))))))))/1</f>
        <v>0</v>
      </c>
      <c r="G112" s="9">
        <f>IF($A112="VISA",IF($B112="PARCELADO ATÉ 3X",$D112-(D112*TAXAS!$D$4))/3,IF($A112="MASTER",IF($B112="PARCELADO ATÉ 3X",$D112-(D112*TAXAS!$D$5))/3,IF($A112="ELO",IF($B112="PARCELADO ATÉ 3X",$D112-(D112*TAXAS!$D$6))/3,IF($A112="HIPERCARD",IF($B112="PARCELADO ATÉ 3X",$D112-(D112*TAXAS!$D$7))/3,IF($A112="DINERS",IF($B112="PARCELADO ATÉ 3X",$D112-(D112*TAXAS!$D$8))/3,IF($A112="AMERICA EXPRESS",IF($B112="PARCELADO ATÉ 3X",$D112-(D112*TAXAS!$D$9))/3,IF($A112=TAXAS!$A$10,IF($B112="PARCELADO ATÉ 3X",$D112-($D112*TAXAS!$D$10))/3,IF($A112=TAXAS!$A$11,IF($B112="PARCELADO ATÉ 3X",$D112-($D112*TAXAS!$D$11))/3,IF($A112=TAXAS!$A$12,IF($B112="PARCELADO ATÉ 3X",$D112-($D112*TAXAS!$D$12))/3,IF($A112=TAXAS!$A$13,IF($B112="PARCELADO ATÉ 3X",$D112-($D112*TAXAS!$D$13))/3,IF($A112=TAXAS!$A$14,IF($B112="PARCELADO ATÉ 3X",$D112-($D112*TAXAS!$D$14))/3,IF($A112=TAXAS!$A$15,IF($B112="PARCELADO ATÉ 3X",$D112-($D112*TAXAS!$D$15))/3,IF($A112=TAXAS!$A$16,IF($B112="PARCELADO ATÉ 3X",$D112-($D112*TAXAS!$D$16))/3,IF($A112=TAXAS!$A$17,IF($B112="PARCELADO ATÉ 3X",$D112-($D112*TAXAS!$D$17))/3,IF($A112=TAXAS!$A$18,IF($B112="PARCELADO ATÉ 3X",$D112-($D112*TAXAS!$D$18))/3,IF($A112=TAXAS!$A$19,IF($B112="PARCELADO ATÉ 3X",$D112-($D112*TAXAS!$D$19))/3,IF($A112=TAXAS!$A$20,IF($B112="PARCELADO ATÉ 3X",$D112-($D112*TAXAS!$D$20))/3,IF($A112=TAXAS!$A$21,IF($B112="PARCELADO ATÉ 3X",$D112-($D112*TAXAS!$D$21))/3,IF($A112=TAXAS!$A$22,IF($B112="PARCELADO ATÉ 3X",$D112-($D112*TAXAS!$D$22))/3,IF($A112=TAXAS!$A$23,IF($B112="PARCELADO ATÉ 3X",$D112-($D112*TAXAS!$D$23))/3,IF($A112=TAXAS!$A$24,IF($B112="PARCELADO ATÉ 3X",$D112-($D112*TAXAS!$D$24))/3,IF($A112=TAXAS!$A$25,IF($B112="PARCELADO ATÉ 3X",$D112-($D112*TAXAS!$D$25))/3,IF($A112=TAXAS!$A$26,IF($B112="PARCELADO ATÉ 3X",$D112-($D112*TAXAS!$D$26))/3,IF($A112=TAXAS!$A$27,IF($B112="PARCELADO ATÉ 3X",$D112-($D112*TAXAS!$D$27))/3))))))))))))))))))))))))/1</f>
        <v>0</v>
      </c>
      <c r="H112" s="9">
        <f>IF($A112="VISA",IF($B112="PARCELADO ATÉ 6X",$D112-(D112*TAXAS!$E$4))/6,IF($A112="MASTER",IF($B112="PARCELADO ATÉ 6X",$D112-(D112*TAXAS!$E$5))/6,IF($A112="ELO",IF($B112="PARCELADO ATÉ 6X",$D112-(D112*TAXAS!$E$6))/6,IF($A112="HIPERCARD",IF($B112="PARCELADO ATÉ 6X",$D112-(D112*TAXAS!$E$7))/6,IF($A112="DINERS",IF($B112="PARCELADO ATÉ 6X",$D112-(D112*TAXAS!$E$8))/6,IF($A112="AMERICA EXPRESS",IF($B112="PARCELADO ATÉ 6X",$D112-(D112*TAXAS!$E$9))/6,IF($A112=TAXAS!$A$10,IF($B112="PARCELADO ATÉ 6X",$D112-($D112*TAXAS!$E$10))/6,IF($A112=TAXAS!$A$11,IF($B112="PARCELADO ATÉ 6X",$D112-($D112*TAXAS!$E$11))/6,IF($A112=TAXAS!$A$12,IF($B112="PARCELADO ATÉ 6X",$D112-($D112*TAXAS!$E$12))/6,IF($A112=TAXAS!$A$13,IF($B112="PARCELADO ATÉ 6X",$D112-($D112*TAXAS!$E$13))/6,IF($A112=TAXAS!$A$14,IF($B112="PARCELADO ATÉ 6X",$D112-($D112*TAXAS!$E$14))/6,IF($A112=TAXAS!$A$15,IF($B112="PARCELADO ATÉ 6X",$D112-($D112*TAXAS!$E$15))/6,IF($A112=TAXAS!$A$16,IF($B112="PARCELADO ATÉ 6X",$D112-($D112*TAXAS!$E$16))/6,IF($A112=TAXAS!$A$17,IF($B112="PARCELADO ATÉ 6X",$D112-($D112*TAXAS!$E$17))/6,IF($A112=TAXAS!$A$18,IF($B112="PARCELADO ATÉ 6X",$D112-($D112*TAXAS!$E$18))/6,IF($A112=TAXAS!$A$19,IF($B112="PARCELADO ATÉ 6X",$D112-($D112*TAXAS!$E$19))/6,IF($A112=TAXAS!$A$20,IF($B112="PARCELADO ATÉ 6X",$D112-($D112*TAXAS!$E$20))/6,IF($A112=TAXAS!$A$21,IF($B112="PARCELADO ATÉ 6X",$D112-($D112*TAXAS!$E$21))/6,IF($A112=TAXAS!$A$22,IF($B112="PARCELADO ATÉ 6X",$D112-($D112*TAXAS!$E$22))/6,IF($A112=TAXAS!$A$23,IF($B112="PARCELADO ATÉ 6X",$D112-($D112*TAXAS!$E$23))/6,IF($A112=TAXAS!$A$24,IF($B112="PARCELADO ATÉ 6X",$D112-($D112*TAXAS!$E$24))/6,IF($A112=TAXAS!$A$25,IF($B112="PARCELADO ATÉ 6X",$D112-($D112*TAXAS!$E$25))/6,IF($A112=TAXAS!$A$26,IF($B112="PARCELADO ATÉ 6X",$D112-($D112*TAXAS!$E$26))/6,IF($A112=TAXAS!$A$27,IF($B112="PARCELADO ATÉ 6X",$D112-($D112*TAXAS!$E$27))/6))))))))))))))))))))))))/1</f>
        <v>0</v>
      </c>
      <c r="I112" s="9">
        <f>IF($A112="VISA",IF($B112="PARCELADO ATÉ 12X",$D112-(D112*TAXAS!$F$4))/12,IF($A112="MASTER",IF($B112="PARCELADO ATÉ 12X",$D112-(D112*TAXAS!$F$5))/12,IF($A112="ELO",IF($B112="PARCELADO ATÉ 12X",$D112-(D112*TAXAS!$F$6))/12,IF($A112="HIPERCARD",IF($B112="PARCELADO ATÉ 12X",$D112-(D112*TAXAS!$F$7))/12,IF($A112="DINERS",IF($B112="PARCELADO ATÉ 12X",$D112-(D112*TAXAS!$F$8))/12,IF($A112="AMERICA EXPRESS",IF($B112="PARCELADO ATÉ 12X",$D112-(D112*TAXAS!$F$9))/12,IF($A112=TAXAS!$A$10,IF($B112="PARCELADO ATÉ 12X",$D112-($D112*TAXAS!$F$10))/12,IF($A112=TAXAS!$A$11,IF($B112="PARCELADO ATÉ 12X",$D112-($D112*TAXAS!$F$11))/12,IF($A112=TAXAS!$A$12,IF($B112="PARCELADO ATÉ 12X",$D112-($D112*TAXAS!$F$12))/12,IF($A112=TAXAS!$A$13,IF($B112="PARCELADO ATÉ 12X",$D112-($D112*TAXAS!$F$13))/12,IF($A112=TAXAS!$A$14,IF($B112="PARCELADO ATÉ 12X",$D112-($D112*TAXAS!$F$14))/12,IF($A112=TAXAS!$A$15,IF($B112="PARCELADO ATÉ 12X",$D112-($D112*TAXAS!$F$15))/12,IF($A112=TAXAS!$A$16,IF($B112="PARCELADO ATÉ 12X",$D112-($D112*TAXAS!$F$16))/12,IF($A112=TAXAS!$A$17,IF($B112="PARCELADO ATÉ 12X",$D112-($D112*TAXAS!$F$17))/12,IF($A112=TAXAS!$A$18,IF($B112="PARCELADO ATÉ 12X",$D112-($D112*TAXAS!$F$18))/12,IF($A112=TAXAS!$A$19,IF($B112="PARCELADO ATÉ 12X",$D112-($D112*TAXAS!$F$19))/12,IF($A112=TAXAS!$A$20,IF($B112="PARCELADO ATÉ 12X",$D112-($D112*TAXAS!$F$20))/12,IF($A112=TAXAS!$A$21,IF($B112="PARCELADO ATÉ 12X",$D112-($D112*TAXAS!$F$21))/12,IF($A112=TAXAS!$A$22,IF($B112="PARCELADO ATÉ 12X",$D112-($D112*TAXAS!$F$22))/12,IF($A112=TAXAS!$A$23,IF($B112="PARCELADO ATÉ 12X",$D112-($D112*TAXAS!$F$23))/12,IF($A112=TAXAS!$A$24,IF($B112="PARCELADO ATÉ 12X",$D112-($D112*TAXAS!$F$24))/12,IF($A112=TAXAS!$A$25,IF($B112="PARCELADO ATÉ 12X",$D112-($D112*TAXAS!$F$25))/12,IF($A112=TAXAS!$A$26,IF($B112="PARCELADO ATÉ 12X",$D112-($D112*TAXAS!$F$26))/12,IF($A112=TAXAS!$A$27,IF($B112="PARCELADO ATÉ 12X",$D112-($D112*TAXAS!$F$27))/12))))))))))))))))))))))))/1</f>
        <v>0</v>
      </c>
      <c r="J112" s="8">
        <f t="shared" si="0"/>
        <v>0</v>
      </c>
      <c r="K112" s="10" t="b">
        <f>IF($B112="PARCELADO ATÉ 3X",($D112-($D112*TAXAS!$D$4))-$J112)</f>
        <v>0</v>
      </c>
      <c r="L112" s="10" t="b">
        <f>IF($B112="PARCELADO ATÉ 6X",($D112-($D112*TAXAS!$E$4))-$J112)</f>
        <v>0</v>
      </c>
      <c r="M112" s="10" t="b">
        <f>IF($B112="PARCELADO ATÉ 12X",($D112-($D112*TAXAS!$F$4))-$J112)</f>
        <v>0</v>
      </c>
      <c r="N112" s="8">
        <f t="shared" si="1"/>
        <v>0</v>
      </c>
      <c r="O112" s="10">
        <f t="shared" si="2"/>
        <v>0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1:31" ht="15.75" customHeight="1" x14ac:dyDescent="0.2">
      <c r="A113" s="3"/>
      <c r="B113" s="5"/>
      <c r="C113" s="6"/>
      <c r="D113" s="42"/>
      <c r="E113" s="8">
        <f>IF($A113="VISA",IF($B113="DÉBITO",$D113-($D113*TAXAS!$B$4)),IF($A113="MASTER",IF($B113="DÉBITO",$D113-($D113*TAXAS!$B$5)),IF($A113="ELO", IF($B113="DÉBITO",$D113-($D113*TAXAS!$B$6)),IF($A113="HIPERCARD",IF($B113="DÉBITO",$D113-($D113*TAXAS!$B$7)),IF($A113="DINERS",IF($B113="DÉBITO",$D113-($D113*TAXAS!$B$8)),IF($A113="AMERICA EXPRESS",IF($B113="DÉBITO",$D113-($D113*TAXAS!$B$9)),IF($A113=TAXAS!$A$10,IF($B113="DÉBITO",$D113-($D113*TAXAS!$B$10)), IF($A113=TAXAS!$A$11,IF($B113="DÉBITO",$D113-($D113*TAXAS!$B$11)), IF($A113=TAXAS!$A$12,IF($B113="DÉBITO",$D113-($D113*TAXAS!$B$12)), IF($A113=TAXAS!$A$13,IF($B113="DÉBITO",$D113-($D113*TAXAS!$B$13)), IF($A113=TAXAS!$A$14,IF($B113="DÉBITO",$D113-($D113*TAXAS!$B$14)), IF($A113=TAXAS!$A$15,IF($B113="DÉBITO",$D113-($D113*TAXAS!$B$15)), IF($A113=TAXAS!$A$16,IF($B113="DÉBITO",$D113-($D113*TAXAS!$B$16)), IF($A113=TAXAS!$A$17,IF($B113="DÉBITO",$D113-($D113*TAXAS!$B$17)), IF($A113=TAXAS!$A$18,IF($B113="DÉBITO",$D113-($D113*TAXAS!$B$18)), IF($A113=TAXAS!$A$19,IF($B113="DÉBITO",$D113-($D113*TAXAS!$B$19)), IF($A113=TAXAS!$A$20,IF($B113="DÉBITO",$D113-($D113*TAXAS!$B$20)), IF($A113=TAXAS!$A$21,IF($B113="DÉBITO",$D113-($D113*TAXAS!$B$21)), IF($A113=TAXAS!$A$22,IF($B113="DÉBITO",$D113-($D113*TAXAS!$B$22)), IF($A113=TAXAS!$A$23,IF($B113="DÉBITO",$D113-($D113*TAXAS!$B$23)), IF($A113=TAXAS!$A$24,IF($B113="DÉBITO",$D113-($D113*TAXAS!$B$24)), IF($A113=TAXAS!$A$25,IF($B113="DÉBITO",$D113-($D113*TAXAS!$B$25)), IF($A113=TAXAS!$A$26,IF($B113="DÉBITO",$D113-($D113*TAXAS!$B$26)), IF($A113=TAXAS!$A$27,IF($B113="DÉBITO",$D113-($D113*TAXAS!$B$27))))))))))))))))))))))))))/1</f>
        <v>0</v>
      </c>
      <c r="F113" s="8">
        <f>IF($A113="VISA",IF($B113="CRÉDITO",$D113-($D113*TAXAS!$C$4)),IF($A113="MASTER",IF($B113="CRÉDITO",$D113-($D113*TAXAS!$C$5)),IF($A113="ELO", IF($B113="CRÉDITO",$D113-($D113*TAXAS!$C$6)),IF($A113="HIPERCARD",IF($B113="CRÉDITO",$D113-($D113*TAXAS!$C$7)),IF($A113="DINERS",IF($B113="CRÉDITO",$D113-($D113*TAXAS!$C$8)),IF($A113="AMERICA EXPRESS",IF($B113="CRÉDITO",$D113-($D113*TAXAS!$C$9)),IF($A113=TAXAS!$A$10,IF($B113="CRÉDITO",$D113-($D113*TAXAS!$C$10)), IF($A113=TAXAS!$A$11,IF($B113="CRÉDITO",$D113-($D113*TAXAS!$C$11)), IF($A113=TAXAS!$A$12,IF($B113="CRÉDITO",$D113-($D113*TAXAS!$C$12)), IF($A113=TAXAS!$A$13,IF($B113="CRÉDITO",$D113-($D113*TAXAS!$C$13)), IF($A113=TAXAS!$A$14,IF($B113="CRÉDITO",$D113-($D113*TAXAS!$C$14)), IF($A113=TAXAS!$A$15,IF($B113="CRÉDITO",$D113-($D113*TAXAS!$C$15)), IF($A113=TAXAS!$A$16,IF($B113="CRÉDITO",$D113-($D113*TAXAS!$C$16)), IF($A113=TAXAS!$A$17,IF($B113="CRÉDITO",$D113-($D113*TAXAS!$C$17)), IF($A113=TAXAS!$A$18,IF($B113="CRÉDITO",$D113-($D113*TAXAS!$C$18)), IF($A113=TAXAS!$A$19,IF($B113="CRÉDITO",$D113-($D113*TAXAS!$C$19)), IF($A113=TAXAS!$A$20,IF($B113="CRÉDITO",$D113-($D113*TAXAS!$C$20)), IF($A113=TAXAS!$A$21,IF($B113="CRÉDITO",$D113-($D113*TAXAS!$C$21)), IF($A113=TAXAS!$A$22,IF($B113="CRÉDITO",$D113-($D113*TAXAS!$C$22)), IF($A113=TAXAS!$A$23,IF($B113="CRÉDITO",$D113-($D113*TAXAS!$C$23)), IF($A113=TAXAS!$A$24,IF($B113="CRÉDITO",$D113-($D113*TAXAS!$C$24)), IF($A113=TAXAS!$A$25,IF($B113="CRÉDITO",$D113-($D113*TAXAS!$C$25)), IF($A113=TAXAS!$A$26,IF($B113="CRÉDITO",$D113-($D113*TAXAS!$C$26)), IF($A113=TAXAS!$A$27,IF($B113="CRÉDITO",$D113-($D113*TAXAS!$C$27))))))))))))))))))))))))))/1</f>
        <v>0</v>
      </c>
      <c r="G113" s="9">
        <f>IF($A113="VISA",IF($B113="PARCELADO ATÉ 3X",$D113-(D113*TAXAS!$D$4))/3,IF($A113="MASTER",IF($B113="PARCELADO ATÉ 3X",$D113-(D113*TAXAS!$D$5))/3,IF($A113="ELO",IF($B113="PARCELADO ATÉ 3X",$D113-(D113*TAXAS!$D$6))/3,IF($A113="HIPERCARD",IF($B113="PARCELADO ATÉ 3X",$D113-(D113*TAXAS!$D$7))/3,IF($A113="DINERS",IF($B113="PARCELADO ATÉ 3X",$D113-(D113*TAXAS!$D$8))/3,IF($A113="AMERICA EXPRESS",IF($B113="PARCELADO ATÉ 3X",$D113-(D113*TAXAS!$D$9))/3,IF($A113=TAXAS!$A$10,IF($B113="PARCELADO ATÉ 3X",$D113-($D113*TAXAS!$D$10))/3,IF($A113=TAXAS!$A$11,IF($B113="PARCELADO ATÉ 3X",$D113-($D113*TAXAS!$D$11))/3,IF($A113=TAXAS!$A$12,IF($B113="PARCELADO ATÉ 3X",$D113-($D113*TAXAS!$D$12))/3,IF($A113=TAXAS!$A$13,IF($B113="PARCELADO ATÉ 3X",$D113-($D113*TAXAS!$D$13))/3,IF($A113=TAXAS!$A$14,IF($B113="PARCELADO ATÉ 3X",$D113-($D113*TAXAS!$D$14))/3,IF($A113=TAXAS!$A$15,IF($B113="PARCELADO ATÉ 3X",$D113-($D113*TAXAS!$D$15))/3,IF($A113=TAXAS!$A$16,IF($B113="PARCELADO ATÉ 3X",$D113-($D113*TAXAS!$D$16))/3,IF($A113=TAXAS!$A$17,IF($B113="PARCELADO ATÉ 3X",$D113-($D113*TAXAS!$D$17))/3,IF($A113=TAXAS!$A$18,IF($B113="PARCELADO ATÉ 3X",$D113-($D113*TAXAS!$D$18))/3,IF($A113=TAXAS!$A$19,IF($B113="PARCELADO ATÉ 3X",$D113-($D113*TAXAS!$D$19))/3,IF($A113=TAXAS!$A$20,IF($B113="PARCELADO ATÉ 3X",$D113-($D113*TAXAS!$D$20))/3,IF($A113=TAXAS!$A$21,IF($B113="PARCELADO ATÉ 3X",$D113-($D113*TAXAS!$D$21))/3,IF($A113=TAXAS!$A$22,IF($B113="PARCELADO ATÉ 3X",$D113-($D113*TAXAS!$D$22))/3,IF($A113=TAXAS!$A$23,IF($B113="PARCELADO ATÉ 3X",$D113-($D113*TAXAS!$D$23))/3,IF($A113=TAXAS!$A$24,IF($B113="PARCELADO ATÉ 3X",$D113-($D113*TAXAS!$D$24))/3,IF($A113=TAXAS!$A$25,IF($B113="PARCELADO ATÉ 3X",$D113-($D113*TAXAS!$D$25))/3,IF($A113=TAXAS!$A$26,IF($B113="PARCELADO ATÉ 3X",$D113-($D113*TAXAS!$D$26))/3,IF($A113=TAXAS!$A$27,IF($B113="PARCELADO ATÉ 3X",$D113-($D113*TAXAS!$D$27))/3))))))))))))))))))))))))/1</f>
        <v>0</v>
      </c>
      <c r="H113" s="9">
        <f>IF($A113="VISA",IF($B113="PARCELADO ATÉ 6X",$D113-(D113*TAXAS!$E$4))/6,IF($A113="MASTER",IF($B113="PARCELADO ATÉ 6X",$D113-(D113*TAXAS!$E$5))/6,IF($A113="ELO",IF($B113="PARCELADO ATÉ 6X",$D113-(D113*TAXAS!$E$6))/6,IF($A113="HIPERCARD",IF($B113="PARCELADO ATÉ 6X",$D113-(D113*TAXAS!$E$7))/6,IF($A113="DINERS",IF($B113="PARCELADO ATÉ 6X",$D113-(D113*TAXAS!$E$8))/6,IF($A113="AMERICA EXPRESS",IF($B113="PARCELADO ATÉ 6X",$D113-(D113*TAXAS!$E$9))/6,IF($A113=TAXAS!$A$10,IF($B113="PARCELADO ATÉ 6X",$D113-($D113*TAXAS!$E$10))/6,IF($A113=TAXAS!$A$11,IF($B113="PARCELADO ATÉ 6X",$D113-($D113*TAXAS!$E$11))/6,IF($A113=TAXAS!$A$12,IF($B113="PARCELADO ATÉ 6X",$D113-($D113*TAXAS!$E$12))/6,IF($A113=TAXAS!$A$13,IF($B113="PARCELADO ATÉ 6X",$D113-($D113*TAXAS!$E$13))/6,IF($A113=TAXAS!$A$14,IF($B113="PARCELADO ATÉ 6X",$D113-($D113*TAXAS!$E$14))/6,IF($A113=TAXAS!$A$15,IF($B113="PARCELADO ATÉ 6X",$D113-($D113*TAXAS!$E$15))/6,IF($A113=TAXAS!$A$16,IF($B113="PARCELADO ATÉ 6X",$D113-($D113*TAXAS!$E$16))/6,IF($A113=TAXAS!$A$17,IF($B113="PARCELADO ATÉ 6X",$D113-($D113*TAXAS!$E$17))/6,IF($A113=TAXAS!$A$18,IF($B113="PARCELADO ATÉ 6X",$D113-($D113*TAXAS!$E$18))/6,IF($A113=TAXAS!$A$19,IF($B113="PARCELADO ATÉ 6X",$D113-($D113*TAXAS!$E$19))/6,IF($A113=TAXAS!$A$20,IF($B113="PARCELADO ATÉ 6X",$D113-($D113*TAXAS!$E$20))/6,IF($A113=TAXAS!$A$21,IF($B113="PARCELADO ATÉ 6X",$D113-($D113*TAXAS!$E$21))/6,IF($A113=TAXAS!$A$22,IF($B113="PARCELADO ATÉ 6X",$D113-($D113*TAXAS!$E$22))/6,IF($A113=TAXAS!$A$23,IF($B113="PARCELADO ATÉ 6X",$D113-($D113*TAXAS!$E$23))/6,IF($A113=TAXAS!$A$24,IF($B113="PARCELADO ATÉ 6X",$D113-($D113*TAXAS!$E$24))/6,IF($A113=TAXAS!$A$25,IF($B113="PARCELADO ATÉ 6X",$D113-($D113*TAXAS!$E$25))/6,IF($A113=TAXAS!$A$26,IF($B113="PARCELADO ATÉ 6X",$D113-($D113*TAXAS!$E$26))/6,IF($A113=TAXAS!$A$27,IF($B113="PARCELADO ATÉ 6X",$D113-($D113*TAXAS!$E$27))/6))))))))))))))))))))))))/1</f>
        <v>0</v>
      </c>
      <c r="I113" s="9">
        <f>IF($A113="VISA",IF($B113="PARCELADO ATÉ 12X",$D113-(D113*TAXAS!$F$4))/12,IF($A113="MASTER",IF($B113="PARCELADO ATÉ 12X",$D113-(D113*TAXAS!$F$5))/12,IF($A113="ELO",IF($B113="PARCELADO ATÉ 12X",$D113-(D113*TAXAS!$F$6))/12,IF($A113="HIPERCARD",IF($B113="PARCELADO ATÉ 12X",$D113-(D113*TAXAS!$F$7))/12,IF($A113="DINERS",IF($B113="PARCELADO ATÉ 12X",$D113-(D113*TAXAS!$F$8))/12,IF($A113="AMERICA EXPRESS",IF($B113="PARCELADO ATÉ 12X",$D113-(D113*TAXAS!$F$9))/12,IF($A113=TAXAS!$A$10,IF($B113="PARCELADO ATÉ 12X",$D113-($D113*TAXAS!$F$10))/12,IF($A113=TAXAS!$A$11,IF($B113="PARCELADO ATÉ 12X",$D113-($D113*TAXAS!$F$11))/12,IF($A113=TAXAS!$A$12,IF($B113="PARCELADO ATÉ 12X",$D113-($D113*TAXAS!$F$12))/12,IF($A113=TAXAS!$A$13,IF($B113="PARCELADO ATÉ 12X",$D113-($D113*TAXAS!$F$13))/12,IF($A113=TAXAS!$A$14,IF($B113="PARCELADO ATÉ 12X",$D113-($D113*TAXAS!$F$14))/12,IF($A113=TAXAS!$A$15,IF($B113="PARCELADO ATÉ 12X",$D113-($D113*TAXAS!$F$15))/12,IF($A113=TAXAS!$A$16,IF($B113="PARCELADO ATÉ 12X",$D113-($D113*TAXAS!$F$16))/12,IF($A113=TAXAS!$A$17,IF($B113="PARCELADO ATÉ 12X",$D113-($D113*TAXAS!$F$17))/12,IF($A113=TAXAS!$A$18,IF($B113="PARCELADO ATÉ 12X",$D113-($D113*TAXAS!$F$18))/12,IF($A113=TAXAS!$A$19,IF($B113="PARCELADO ATÉ 12X",$D113-($D113*TAXAS!$F$19))/12,IF($A113=TAXAS!$A$20,IF($B113="PARCELADO ATÉ 12X",$D113-($D113*TAXAS!$F$20))/12,IF($A113=TAXAS!$A$21,IF($B113="PARCELADO ATÉ 12X",$D113-($D113*TAXAS!$F$21))/12,IF($A113=TAXAS!$A$22,IF($B113="PARCELADO ATÉ 12X",$D113-($D113*TAXAS!$F$22))/12,IF($A113=TAXAS!$A$23,IF($B113="PARCELADO ATÉ 12X",$D113-($D113*TAXAS!$F$23))/12,IF($A113=TAXAS!$A$24,IF($B113="PARCELADO ATÉ 12X",$D113-($D113*TAXAS!$F$24))/12,IF($A113=TAXAS!$A$25,IF($B113="PARCELADO ATÉ 12X",$D113-($D113*TAXAS!$F$25))/12,IF($A113=TAXAS!$A$26,IF($B113="PARCELADO ATÉ 12X",$D113-($D113*TAXAS!$F$26))/12,IF($A113=TAXAS!$A$27,IF($B113="PARCELADO ATÉ 12X",$D113-($D113*TAXAS!$F$27))/12))))))))))))))))))))))))/1</f>
        <v>0</v>
      </c>
      <c r="J113" s="8">
        <f t="shared" si="0"/>
        <v>0</v>
      </c>
      <c r="K113" s="10" t="b">
        <f>IF($B113="PARCELADO ATÉ 3X",($D113-($D113*TAXAS!$D$4))-$J113)</f>
        <v>0</v>
      </c>
      <c r="L113" s="10" t="b">
        <f>IF($B113="PARCELADO ATÉ 6X",($D113-($D113*TAXAS!$E$4))-$J113)</f>
        <v>0</v>
      </c>
      <c r="M113" s="10" t="b">
        <f>IF($B113="PARCELADO ATÉ 12X",($D113-($D113*TAXAS!$F$4))-$J113)</f>
        <v>0</v>
      </c>
      <c r="N113" s="8">
        <f t="shared" si="1"/>
        <v>0</v>
      </c>
      <c r="O113" s="10">
        <f t="shared" si="2"/>
        <v>0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1:31" ht="15.75" customHeight="1" x14ac:dyDescent="0.2">
      <c r="A114" s="3"/>
      <c r="B114" s="5"/>
      <c r="C114" s="6"/>
      <c r="D114" s="42"/>
      <c r="E114" s="8">
        <f>IF($A114="VISA",IF($B114="DÉBITO",$D114-($D114*TAXAS!$B$4)),IF($A114="MASTER",IF($B114="DÉBITO",$D114-($D114*TAXAS!$B$5)),IF($A114="ELO", IF($B114="DÉBITO",$D114-($D114*TAXAS!$B$6)),IF($A114="HIPERCARD",IF($B114="DÉBITO",$D114-($D114*TAXAS!$B$7)),IF($A114="DINERS",IF($B114="DÉBITO",$D114-($D114*TAXAS!$B$8)),IF($A114="AMERICA EXPRESS",IF($B114="DÉBITO",$D114-($D114*TAXAS!$B$9)),IF($A114=TAXAS!$A$10,IF($B114="DÉBITO",$D114-($D114*TAXAS!$B$10)), IF($A114=TAXAS!$A$11,IF($B114="DÉBITO",$D114-($D114*TAXAS!$B$11)), IF($A114=TAXAS!$A$12,IF($B114="DÉBITO",$D114-($D114*TAXAS!$B$12)), IF($A114=TAXAS!$A$13,IF($B114="DÉBITO",$D114-($D114*TAXAS!$B$13)), IF($A114=TAXAS!$A$14,IF($B114="DÉBITO",$D114-($D114*TAXAS!$B$14)), IF($A114=TAXAS!$A$15,IF($B114="DÉBITO",$D114-($D114*TAXAS!$B$15)), IF($A114=TAXAS!$A$16,IF($B114="DÉBITO",$D114-($D114*TAXAS!$B$16)), IF($A114=TAXAS!$A$17,IF($B114="DÉBITO",$D114-($D114*TAXAS!$B$17)), IF($A114=TAXAS!$A$18,IF($B114="DÉBITO",$D114-($D114*TAXAS!$B$18)), IF($A114=TAXAS!$A$19,IF($B114="DÉBITO",$D114-($D114*TAXAS!$B$19)), IF($A114=TAXAS!$A$20,IF($B114="DÉBITO",$D114-($D114*TAXAS!$B$20)), IF($A114=TAXAS!$A$21,IF($B114="DÉBITO",$D114-($D114*TAXAS!$B$21)), IF($A114=TAXAS!$A$22,IF($B114="DÉBITO",$D114-($D114*TAXAS!$B$22)), IF($A114=TAXAS!$A$23,IF($B114="DÉBITO",$D114-($D114*TAXAS!$B$23)), IF($A114=TAXAS!$A$24,IF($B114="DÉBITO",$D114-($D114*TAXAS!$B$24)), IF($A114=TAXAS!$A$25,IF($B114="DÉBITO",$D114-($D114*TAXAS!$B$25)), IF($A114=TAXAS!$A$26,IF($B114="DÉBITO",$D114-($D114*TAXAS!$B$26)), IF($A114=TAXAS!$A$27,IF($B114="DÉBITO",$D114-($D114*TAXAS!$B$27))))))))))))))))))))))))))/1</f>
        <v>0</v>
      </c>
      <c r="F114" s="8">
        <f>IF($A114="VISA",IF($B114="CRÉDITO",$D114-($D114*TAXAS!$C$4)),IF($A114="MASTER",IF($B114="CRÉDITO",$D114-($D114*TAXAS!$C$5)),IF($A114="ELO", IF($B114="CRÉDITO",$D114-($D114*TAXAS!$C$6)),IF($A114="HIPERCARD",IF($B114="CRÉDITO",$D114-($D114*TAXAS!$C$7)),IF($A114="DINERS",IF($B114="CRÉDITO",$D114-($D114*TAXAS!$C$8)),IF($A114="AMERICA EXPRESS",IF($B114="CRÉDITO",$D114-($D114*TAXAS!$C$9)),IF($A114=TAXAS!$A$10,IF($B114="CRÉDITO",$D114-($D114*TAXAS!$C$10)), IF($A114=TAXAS!$A$11,IF($B114="CRÉDITO",$D114-($D114*TAXAS!$C$11)), IF($A114=TAXAS!$A$12,IF($B114="CRÉDITO",$D114-($D114*TAXAS!$C$12)), IF($A114=TAXAS!$A$13,IF($B114="CRÉDITO",$D114-($D114*TAXAS!$C$13)), IF($A114=TAXAS!$A$14,IF($B114="CRÉDITO",$D114-($D114*TAXAS!$C$14)), IF($A114=TAXAS!$A$15,IF($B114="CRÉDITO",$D114-($D114*TAXAS!$C$15)), IF($A114=TAXAS!$A$16,IF($B114="CRÉDITO",$D114-($D114*TAXAS!$C$16)), IF($A114=TAXAS!$A$17,IF($B114="CRÉDITO",$D114-($D114*TAXAS!$C$17)), IF($A114=TAXAS!$A$18,IF($B114="CRÉDITO",$D114-($D114*TAXAS!$C$18)), IF($A114=TAXAS!$A$19,IF($B114="CRÉDITO",$D114-($D114*TAXAS!$C$19)), IF($A114=TAXAS!$A$20,IF($B114="CRÉDITO",$D114-($D114*TAXAS!$C$20)), IF($A114=TAXAS!$A$21,IF($B114="CRÉDITO",$D114-($D114*TAXAS!$C$21)), IF($A114=TAXAS!$A$22,IF($B114="CRÉDITO",$D114-($D114*TAXAS!$C$22)), IF($A114=TAXAS!$A$23,IF($B114="CRÉDITO",$D114-($D114*TAXAS!$C$23)), IF($A114=TAXAS!$A$24,IF($B114="CRÉDITO",$D114-($D114*TAXAS!$C$24)), IF($A114=TAXAS!$A$25,IF($B114="CRÉDITO",$D114-($D114*TAXAS!$C$25)), IF($A114=TAXAS!$A$26,IF($B114="CRÉDITO",$D114-($D114*TAXAS!$C$26)), IF($A114=TAXAS!$A$27,IF($B114="CRÉDITO",$D114-($D114*TAXAS!$C$27))))))))))))))))))))))))))/1</f>
        <v>0</v>
      </c>
      <c r="G114" s="9">
        <f>IF($A114="VISA",IF($B114="PARCELADO ATÉ 3X",$D114-(D114*TAXAS!$D$4))/3,IF($A114="MASTER",IF($B114="PARCELADO ATÉ 3X",$D114-(D114*TAXAS!$D$5))/3,IF($A114="ELO",IF($B114="PARCELADO ATÉ 3X",$D114-(D114*TAXAS!$D$6))/3,IF($A114="HIPERCARD",IF($B114="PARCELADO ATÉ 3X",$D114-(D114*TAXAS!$D$7))/3,IF($A114="DINERS",IF($B114="PARCELADO ATÉ 3X",$D114-(D114*TAXAS!$D$8))/3,IF($A114="AMERICA EXPRESS",IF($B114="PARCELADO ATÉ 3X",$D114-(D114*TAXAS!$D$9))/3,IF($A114=TAXAS!$A$10,IF($B114="PARCELADO ATÉ 3X",$D114-($D114*TAXAS!$D$10))/3,IF($A114=TAXAS!$A$11,IF($B114="PARCELADO ATÉ 3X",$D114-($D114*TAXAS!$D$11))/3,IF($A114=TAXAS!$A$12,IF($B114="PARCELADO ATÉ 3X",$D114-($D114*TAXAS!$D$12))/3,IF($A114=TAXAS!$A$13,IF($B114="PARCELADO ATÉ 3X",$D114-($D114*TAXAS!$D$13))/3,IF($A114=TAXAS!$A$14,IF($B114="PARCELADO ATÉ 3X",$D114-($D114*TAXAS!$D$14))/3,IF($A114=TAXAS!$A$15,IF($B114="PARCELADO ATÉ 3X",$D114-($D114*TAXAS!$D$15))/3,IF($A114=TAXAS!$A$16,IF($B114="PARCELADO ATÉ 3X",$D114-($D114*TAXAS!$D$16))/3,IF($A114=TAXAS!$A$17,IF($B114="PARCELADO ATÉ 3X",$D114-($D114*TAXAS!$D$17))/3,IF($A114=TAXAS!$A$18,IF($B114="PARCELADO ATÉ 3X",$D114-($D114*TAXAS!$D$18))/3,IF($A114=TAXAS!$A$19,IF($B114="PARCELADO ATÉ 3X",$D114-($D114*TAXAS!$D$19))/3,IF($A114=TAXAS!$A$20,IF($B114="PARCELADO ATÉ 3X",$D114-($D114*TAXAS!$D$20))/3,IF($A114=TAXAS!$A$21,IF($B114="PARCELADO ATÉ 3X",$D114-($D114*TAXAS!$D$21))/3,IF($A114=TAXAS!$A$22,IF($B114="PARCELADO ATÉ 3X",$D114-($D114*TAXAS!$D$22))/3,IF($A114=TAXAS!$A$23,IF($B114="PARCELADO ATÉ 3X",$D114-($D114*TAXAS!$D$23))/3,IF($A114=TAXAS!$A$24,IF($B114="PARCELADO ATÉ 3X",$D114-($D114*TAXAS!$D$24))/3,IF($A114=TAXAS!$A$25,IF($B114="PARCELADO ATÉ 3X",$D114-($D114*TAXAS!$D$25))/3,IF($A114=TAXAS!$A$26,IF($B114="PARCELADO ATÉ 3X",$D114-($D114*TAXAS!$D$26))/3,IF($A114=TAXAS!$A$27,IF($B114="PARCELADO ATÉ 3X",$D114-($D114*TAXAS!$D$27))/3))))))))))))))))))))))))/1</f>
        <v>0</v>
      </c>
      <c r="H114" s="9">
        <f>IF($A114="VISA",IF($B114="PARCELADO ATÉ 6X",$D114-(D114*TAXAS!$E$4))/6,IF($A114="MASTER",IF($B114="PARCELADO ATÉ 6X",$D114-(D114*TAXAS!$E$5))/6,IF($A114="ELO",IF($B114="PARCELADO ATÉ 6X",$D114-(D114*TAXAS!$E$6))/6,IF($A114="HIPERCARD",IF($B114="PARCELADO ATÉ 6X",$D114-(D114*TAXAS!$E$7))/6,IF($A114="DINERS",IF($B114="PARCELADO ATÉ 6X",$D114-(D114*TAXAS!$E$8))/6,IF($A114="AMERICA EXPRESS",IF($B114="PARCELADO ATÉ 6X",$D114-(D114*TAXAS!$E$9))/6,IF($A114=TAXAS!$A$10,IF($B114="PARCELADO ATÉ 6X",$D114-($D114*TAXAS!$E$10))/6,IF($A114=TAXAS!$A$11,IF($B114="PARCELADO ATÉ 6X",$D114-($D114*TAXAS!$E$11))/6,IF($A114=TAXAS!$A$12,IF($B114="PARCELADO ATÉ 6X",$D114-($D114*TAXAS!$E$12))/6,IF($A114=TAXAS!$A$13,IF($B114="PARCELADO ATÉ 6X",$D114-($D114*TAXAS!$E$13))/6,IF($A114=TAXAS!$A$14,IF($B114="PARCELADO ATÉ 6X",$D114-($D114*TAXAS!$E$14))/6,IF($A114=TAXAS!$A$15,IF($B114="PARCELADO ATÉ 6X",$D114-($D114*TAXAS!$E$15))/6,IF($A114=TAXAS!$A$16,IF($B114="PARCELADO ATÉ 6X",$D114-($D114*TAXAS!$E$16))/6,IF($A114=TAXAS!$A$17,IF($B114="PARCELADO ATÉ 6X",$D114-($D114*TAXAS!$E$17))/6,IF($A114=TAXAS!$A$18,IF($B114="PARCELADO ATÉ 6X",$D114-($D114*TAXAS!$E$18))/6,IF($A114=TAXAS!$A$19,IF($B114="PARCELADO ATÉ 6X",$D114-($D114*TAXAS!$E$19))/6,IF($A114=TAXAS!$A$20,IF($B114="PARCELADO ATÉ 6X",$D114-($D114*TAXAS!$E$20))/6,IF($A114=TAXAS!$A$21,IF($B114="PARCELADO ATÉ 6X",$D114-($D114*TAXAS!$E$21))/6,IF($A114=TAXAS!$A$22,IF($B114="PARCELADO ATÉ 6X",$D114-($D114*TAXAS!$E$22))/6,IF($A114=TAXAS!$A$23,IF($B114="PARCELADO ATÉ 6X",$D114-($D114*TAXAS!$E$23))/6,IF($A114=TAXAS!$A$24,IF($B114="PARCELADO ATÉ 6X",$D114-($D114*TAXAS!$E$24))/6,IF($A114=TAXAS!$A$25,IF($B114="PARCELADO ATÉ 6X",$D114-($D114*TAXAS!$E$25))/6,IF($A114=TAXAS!$A$26,IF($B114="PARCELADO ATÉ 6X",$D114-($D114*TAXAS!$E$26))/6,IF($A114=TAXAS!$A$27,IF($B114="PARCELADO ATÉ 6X",$D114-($D114*TAXAS!$E$27))/6))))))))))))))))))))))))/1</f>
        <v>0</v>
      </c>
      <c r="I114" s="9">
        <f>IF($A114="VISA",IF($B114="PARCELADO ATÉ 12X",$D114-(D114*TAXAS!$F$4))/12,IF($A114="MASTER",IF($B114="PARCELADO ATÉ 12X",$D114-(D114*TAXAS!$F$5))/12,IF($A114="ELO",IF($B114="PARCELADO ATÉ 12X",$D114-(D114*TAXAS!$F$6))/12,IF($A114="HIPERCARD",IF($B114="PARCELADO ATÉ 12X",$D114-(D114*TAXAS!$F$7))/12,IF($A114="DINERS",IF($B114="PARCELADO ATÉ 12X",$D114-(D114*TAXAS!$F$8))/12,IF($A114="AMERICA EXPRESS",IF($B114="PARCELADO ATÉ 12X",$D114-(D114*TAXAS!$F$9))/12,IF($A114=TAXAS!$A$10,IF($B114="PARCELADO ATÉ 12X",$D114-($D114*TAXAS!$F$10))/12,IF($A114=TAXAS!$A$11,IF($B114="PARCELADO ATÉ 12X",$D114-($D114*TAXAS!$F$11))/12,IF($A114=TAXAS!$A$12,IF($B114="PARCELADO ATÉ 12X",$D114-($D114*TAXAS!$F$12))/12,IF($A114=TAXAS!$A$13,IF($B114="PARCELADO ATÉ 12X",$D114-($D114*TAXAS!$F$13))/12,IF($A114=TAXAS!$A$14,IF($B114="PARCELADO ATÉ 12X",$D114-($D114*TAXAS!$F$14))/12,IF($A114=TAXAS!$A$15,IF($B114="PARCELADO ATÉ 12X",$D114-($D114*TAXAS!$F$15))/12,IF($A114=TAXAS!$A$16,IF($B114="PARCELADO ATÉ 12X",$D114-($D114*TAXAS!$F$16))/12,IF($A114=TAXAS!$A$17,IF($B114="PARCELADO ATÉ 12X",$D114-($D114*TAXAS!$F$17))/12,IF($A114=TAXAS!$A$18,IF($B114="PARCELADO ATÉ 12X",$D114-($D114*TAXAS!$F$18))/12,IF($A114=TAXAS!$A$19,IF($B114="PARCELADO ATÉ 12X",$D114-($D114*TAXAS!$F$19))/12,IF($A114=TAXAS!$A$20,IF($B114="PARCELADO ATÉ 12X",$D114-($D114*TAXAS!$F$20))/12,IF($A114=TAXAS!$A$21,IF($B114="PARCELADO ATÉ 12X",$D114-($D114*TAXAS!$F$21))/12,IF($A114=TAXAS!$A$22,IF($B114="PARCELADO ATÉ 12X",$D114-($D114*TAXAS!$F$22))/12,IF($A114=TAXAS!$A$23,IF($B114="PARCELADO ATÉ 12X",$D114-($D114*TAXAS!$F$23))/12,IF($A114=TAXAS!$A$24,IF($B114="PARCELADO ATÉ 12X",$D114-($D114*TAXAS!$F$24))/12,IF($A114=TAXAS!$A$25,IF($B114="PARCELADO ATÉ 12X",$D114-($D114*TAXAS!$F$25))/12,IF($A114=TAXAS!$A$26,IF($B114="PARCELADO ATÉ 12X",$D114-($D114*TAXAS!$F$26))/12,IF($A114=TAXAS!$A$27,IF($B114="PARCELADO ATÉ 12X",$D114-($D114*TAXAS!$F$27))/12))))))))))))))))))))))))/1</f>
        <v>0</v>
      </c>
      <c r="J114" s="8">
        <f t="shared" si="0"/>
        <v>0</v>
      </c>
      <c r="K114" s="10" t="b">
        <f>IF($B114="PARCELADO ATÉ 3X",($D114-($D114*TAXAS!$D$4))-$J114)</f>
        <v>0</v>
      </c>
      <c r="L114" s="10" t="b">
        <f>IF($B114="PARCELADO ATÉ 6X",($D114-($D114*TAXAS!$E$4))-$J114)</f>
        <v>0</v>
      </c>
      <c r="M114" s="10" t="b">
        <f>IF($B114="PARCELADO ATÉ 12X",($D114-($D114*TAXAS!$F$4))-$J114)</f>
        <v>0</v>
      </c>
      <c r="N114" s="8">
        <f t="shared" si="1"/>
        <v>0</v>
      </c>
      <c r="O114" s="10">
        <f t="shared" si="2"/>
        <v>0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1:31" ht="15.75" customHeight="1" x14ac:dyDescent="0.2">
      <c r="A115" s="3"/>
      <c r="B115" s="5"/>
      <c r="C115" s="6"/>
      <c r="D115" s="42"/>
      <c r="E115" s="8">
        <f>IF($A115="VISA",IF($B115="DÉBITO",$D115-($D115*TAXAS!$B$4)),IF($A115="MASTER",IF($B115="DÉBITO",$D115-($D115*TAXAS!$B$5)),IF($A115="ELO", IF($B115="DÉBITO",$D115-($D115*TAXAS!$B$6)),IF($A115="HIPERCARD",IF($B115="DÉBITO",$D115-($D115*TAXAS!$B$7)),IF($A115="DINERS",IF($B115="DÉBITO",$D115-($D115*TAXAS!$B$8)),IF($A115="AMERICA EXPRESS",IF($B115="DÉBITO",$D115-($D115*TAXAS!$B$9)),IF($A115=TAXAS!$A$10,IF($B115="DÉBITO",$D115-($D115*TAXAS!$B$10)), IF($A115=TAXAS!$A$11,IF($B115="DÉBITO",$D115-($D115*TAXAS!$B$11)), IF($A115=TAXAS!$A$12,IF($B115="DÉBITO",$D115-($D115*TAXAS!$B$12)), IF($A115=TAXAS!$A$13,IF($B115="DÉBITO",$D115-($D115*TAXAS!$B$13)), IF($A115=TAXAS!$A$14,IF($B115="DÉBITO",$D115-($D115*TAXAS!$B$14)), IF($A115=TAXAS!$A$15,IF($B115="DÉBITO",$D115-($D115*TAXAS!$B$15)), IF($A115=TAXAS!$A$16,IF($B115="DÉBITO",$D115-($D115*TAXAS!$B$16)), IF($A115=TAXAS!$A$17,IF($B115="DÉBITO",$D115-($D115*TAXAS!$B$17)), IF($A115=TAXAS!$A$18,IF($B115="DÉBITO",$D115-($D115*TAXAS!$B$18)), IF($A115=TAXAS!$A$19,IF($B115="DÉBITO",$D115-($D115*TAXAS!$B$19)), IF($A115=TAXAS!$A$20,IF($B115="DÉBITO",$D115-($D115*TAXAS!$B$20)), IF($A115=TAXAS!$A$21,IF($B115="DÉBITO",$D115-($D115*TAXAS!$B$21)), IF($A115=TAXAS!$A$22,IF($B115="DÉBITO",$D115-($D115*TAXAS!$B$22)), IF($A115=TAXAS!$A$23,IF($B115="DÉBITO",$D115-($D115*TAXAS!$B$23)), IF($A115=TAXAS!$A$24,IF($B115="DÉBITO",$D115-($D115*TAXAS!$B$24)), IF($A115=TAXAS!$A$25,IF($B115="DÉBITO",$D115-($D115*TAXAS!$B$25)), IF($A115=TAXAS!$A$26,IF($B115="DÉBITO",$D115-($D115*TAXAS!$B$26)), IF($A115=TAXAS!$A$27,IF($B115="DÉBITO",$D115-($D115*TAXAS!$B$27))))))))))))))))))))))))))/1</f>
        <v>0</v>
      </c>
      <c r="F115" s="8">
        <f>IF($A115="VISA",IF($B115="CRÉDITO",$D115-($D115*TAXAS!$C$4)),IF($A115="MASTER",IF($B115="CRÉDITO",$D115-($D115*TAXAS!$C$5)),IF($A115="ELO", IF($B115="CRÉDITO",$D115-($D115*TAXAS!$C$6)),IF($A115="HIPERCARD",IF($B115="CRÉDITO",$D115-($D115*TAXAS!$C$7)),IF($A115="DINERS",IF($B115="CRÉDITO",$D115-($D115*TAXAS!$C$8)),IF($A115="AMERICA EXPRESS",IF($B115="CRÉDITO",$D115-($D115*TAXAS!$C$9)),IF($A115=TAXAS!$A$10,IF($B115="CRÉDITO",$D115-($D115*TAXAS!$C$10)), IF($A115=TAXAS!$A$11,IF($B115="CRÉDITO",$D115-($D115*TAXAS!$C$11)), IF($A115=TAXAS!$A$12,IF($B115="CRÉDITO",$D115-($D115*TAXAS!$C$12)), IF($A115=TAXAS!$A$13,IF($B115="CRÉDITO",$D115-($D115*TAXAS!$C$13)), IF($A115=TAXAS!$A$14,IF($B115="CRÉDITO",$D115-($D115*TAXAS!$C$14)), IF($A115=TAXAS!$A$15,IF($B115="CRÉDITO",$D115-($D115*TAXAS!$C$15)), IF($A115=TAXAS!$A$16,IF($B115="CRÉDITO",$D115-($D115*TAXAS!$C$16)), IF($A115=TAXAS!$A$17,IF($B115="CRÉDITO",$D115-($D115*TAXAS!$C$17)), IF($A115=TAXAS!$A$18,IF($B115="CRÉDITO",$D115-($D115*TAXAS!$C$18)), IF($A115=TAXAS!$A$19,IF($B115="CRÉDITO",$D115-($D115*TAXAS!$C$19)), IF($A115=TAXAS!$A$20,IF($B115="CRÉDITO",$D115-($D115*TAXAS!$C$20)), IF($A115=TAXAS!$A$21,IF($B115="CRÉDITO",$D115-($D115*TAXAS!$C$21)), IF($A115=TAXAS!$A$22,IF($B115="CRÉDITO",$D115-($D115*TAXAS!$C$22)), IF($A115=TAXAS!$A$23,IF($B115="CRÉDITO",$D115-($D115*TAXAS!$C$23)), IF($A115=TAXAS!$A$24,IF($B115="CRÉDITO",$D115-($D115*TAXAS!$C$24)), IF($A115=TAXAS!$A$25,IF($B115="CRÉDITO",$D115-($D115*TAXAS!$C$25)), IF($A115=TAXAS!$A$26,IF($B115="CRÉDITO",$D115-($D115*TAXAS!$C$26)), IF($A115=TAXAS!$A$27,IF($B115="CRÉDITO",$D115-($D115*TAXAS!$C$27))))))))))))))))))))))))))/1</f>
        <v>0</v>
      </c>
      <c r="G115" s="9">
        <f>IF($A115="VISA",IF($B115="PARCELADO ATÉ 3X",$D115-(D115*TAXAS!$D$4))/3,IF($A115="MASTER",IF($B115="PARCELADO ATÉ 3X",$D115-(D115*TAXAS!$D$5))/3,IF($A115="ELO",IF($B115="PARCELADO ATÉ 3X",$D115-(D115*TAXAS!$D$6))/3,IF($A115="HIPERCARD",IF($B115="PARCELADO ATÉ 3X",$D115-(D115*TAXAS!$D$7))/3,IF($A115="DINERS",IF($B115="PARCELADO ATÉ 3X",$D115-(D115*TAXAS!$D$8))/3,IF($A115="AMERICA EXPRESS",IF($B115="PARCELADO ATÉ 3X",$D115-(D115*TAXAS!$D$9))/3,IF($A115=TAXAS!$A$10,IF($B115="PARCELADO ATÉ 3X",$D115-($D115*TAXAS!$D$10))/3,IF($A115=TAXAS!$A$11,IF($B115="PARCELADO ATÉ 3X",$D115-($D115*TAXAS!$D$11))/3,IF($A115=TAXAS!$A$12,IF($B115="PARCELADO ATÉ 3X",$D115-($D115*TAXAS!$D$12))/3,IF($A115=TAXAS!$A$13,IF($B115="PARCELADO ATÉ 3X",$D115-($D115*TAXAS!$D$13))/3,IF($A115=TAXAS!$A$14,IF($B115="PARCELADO ATÉ 3X",$D115-($D115*TAXAS!$D$14))/3,IF($A115=TAXAS!$A$15,IF($B115="PARCELADO ATÉ 3X",$D115-($D115*TAXAS!$D$15))/3,IF($A115=TAXAS!$A$16,IF($B115="PARCELADO ATÉ 3X",$D115-($D115*TAXAS!$D$16))/3,IF($A115=TAXAS!$A$17,IF($B115="PARCELADO ATÉ 3X",$D115-($D115*TAXAS!$D$17))/3,IF($A115=TAXAS!$A$18,IF($B115="PARCELADO ATÉ 3X",$D115-($D115*TAXAS!$D$18))/3,IF($A115=TAXAS!$A$19,IF($B115="PARCELADO ATÉ 3X",$D115-($D115*TAXAS!$D$19))/3,IF($A115=TAXAS!$A$20,IF($B115="PARCELADO ATÉ 3X",$D115-($D115*TAXAS!$D$20))/3,IF($A115=TAXAS!$A$21,IF($B115="PARCELADO ATÉ 3X",$D115-($D115*TAXAS!$D$21))/3,IF($A115=TAXAS!$A$22,IF($B115="PARCELADO ATÉ 3X",$D115-($D115*TAXAS!$D$22))/3,IF($A115=TAXAS!$A$23,IF($B115="PARCELADO ATÉ 3X",$D115-($D115*TAXAS!$D$23))/3,IF($A115=TAXAS!$A$24,IF($B115="PARCELADO ATÉ 3X",$D115-($D115*TAXAS!$D$24))/3,IF($A115=TAXAS!$A$25,IF($B115="PARCELADO ATÉ 3X",$D115-($D115*TAXAS!$D$25))/3,IF($A115=TAXAS!$A$26,IF($B115="PARCELADO ATÉ 3X",$D115-($D115*TAXAS!$D$26))/3,IF($A115=TAXAS!$A$27,IF($B115="PARCELADO ATÉ 3X",$D115-($D115*TAXAS!$D$27))/3))))))))))))))))))))))))/1</f>
        <v>0</v>
      </c>
      <c r="H115" s="9">
        <f>IF($A115="VISA",IF($B115="PARCELADO ATÉ 6X",$D115-(D115*TAXAS!$E$4))/6,IF($A115="MASTER",IF($B115="PARCELADO ATÉ 6X",$D115-(D115*TAXAS!$E$5))/6,IF($A115="ELO",IF($B115="PARCELADO ATÉ 6X",$D115-(D115*TAXAS!$E$6))/6,IF($A115="HIPERCARD",IF($B115="PARCELADO ATÉ 6X",$D115-(D115*TAXAS!$E$7))/6,IF($A115="DINERS",IF($B115="PARCELADO ATÉ 6X",$D115-(D115*TAXAS!$E$8))/6,IF($A115="AMERICA EXPRESS",IF($B115="PARCELADO ATÉ 6X",$D115-(D115*TAXAS!$E$9))/6,IF($A115=TAXAS!$A$10,IF($B115="PARCELADO ATÉ 6X",$D115-($D115*TAXAS!$E$10))/6,IF($A115=TAXAS!$A$11,IF($B115="PARCELADO ATÉ 6X",$D115-($D115*TAXAS!$E$11))/6,IF($A115=TAXAS!$A$12,IF($B115="PARCELADO ATÉ 6X",$D115-($D115*TAXAS!$E$12))/6,IF($A115=TAXAS!$A$13,IF($B115="PARCELADO ATÉ 6X",$D115-($D115*TAXAS!$E$13))/6,IF($A115=TAXAS!$A$14,IF($B115="PARCELADO ATÉ 6X",$D115-($D115*TAXAS!$E$14))/6,IF($A115=TAXAS!$A$15,IF($B115="PARCELADO ATÉ 6X",$D115-($D115*TAXAS!$E$15))/6,IF($A115=TAXAS!$A$16,IF($B115="PARCELADO ATÉ 6X",$D115-($D115*TAXAS!$E$16))/6,IF($A115=TAXAS!$A$17,IF($B115="PARCELADO ATÉ 6X",$D115-($D115*TAXAS!$E$17))/6,IF($A115=TAXAS!$A$18,IF($B115="PARCELADO ATÉ 6X",$D115-($D115*TAXAS!$E$18))/6,IF($A115=TAXAS!$A$19,IF($B115="PARCELADO ATÉ 6X",$D115-($D115*TAXAS!$E$19))/6,IF($A115=TAXAS!$A$20,IF($B115="PARCELADO ATÉ 6X",$D115-($D115*TAXAS!$E$20))/6,IF($A115=TAXAS!$A$21,IF($B115="PARCELADO ATÉ 6X",$D115-($D115*TAXAS!$E$21))/6,IF($A115=TAXAS!$A$22,IF($B115="PARCELADO ATÉ 6X",$D115-($D115*TAXAS!$E$22))/6,IF($A115=TAXAS!$A$23,IF($B115="PARCELADO ATÉ 6X",$D115-($D115*TAXAS!$E$23))/6,IF($A115=TAXAS!$A$24,IF($B115="PARCELADO ATÉ 6X",$D115-($D115*TAXAS!$E$24))/6,IF($A115=TAXAS!$A$25,IF($B115="PARCELADO ATÉ 6X",$D115-($D115*TAXAS!$E$25))/6,IF($A115=TAXAS!$A$26,IF($B115="PARCELADO ATÉ 6X",$D115-($D115*TAXAS!$E$26))/6,IF($A115=TAXAS!$A$27,IF($B115="PARCELADO ATÉ 6X",$D115-($D115*TAXAS!$E$27))/6))))))))))))))))))))))))/1</f>
        <v>0</v>
      </c>
      <c r="I115" s="9">
        <f>IF($A115="VISA",IF($B115="PARCELADO ATÉ 12X",$D115-(D115*TAXAS!$F$4))/12,IF($A115="MASTER",IF($B115="PARCELADO ATÉ 12X",$D115-(D115*TAXAS!$F$5))/12,IF($A115="ELO",IF($B115="PARCELADO ATÉ 12X",$D115-(D115*TAXAS!$F$6))/12,IF($A115="HIPERCARD",IF($B115="PARCELADO ATÉ 12X",$D115-(D115*TAXAS!$F$7))/12,IF($A115="DINERS",IF($B115="PARCELADO ATÉ 12X",$D115-(D115*TAXAS!$F$8))/12,IF($A115="AMERICA EXPRESS",IF($B115="PARCELADO ATÉ 12X",$D115-(D115*TAXAS!$F$9))/12,IF($A115=TAXAS!$A$10,IF($B115="PARCELADO ATÉ 12X",$D115-($D115*TAXAS!$F$10))/12,IF($A115=TAXAS!$A$11,IF($B115="PARCELADO ATÉ 12X",$D115-($D115*TAXAS!$F$11))/12,IF($A115=TAXAS!$A$12,IF($B115="PARCELADO ATÉ 12X",$D115-($D115*TAXAS!$F$12))/12,IF($A115=TAXAS!$A$13,IF($B115="PARCELADO ATÉ 12X",$D115-($D115*TAXAS!$F$13))/12,IF($A115=TAXAS!$A$14,IF($B115="PARCELADO ATÉ 12X",$D115-($D115*TAXAS!$F$14))/12,IF($A115=TAXAS!$A$15,IF($B115="PARCELADO ATÉ 12X",$D115-($D115*TAXAS!$F$15))/12,IF($A115=TAXAS!$A$16,IF($B115="PARCELADO ATÉ 12X",$D115-($D115*TAXAS!$F$16))/12,IF($A115=TAXAS!$A$17,IF($B115="PARCELADO ATÉ 12X",$D115-($D115*TAXAS!$F$17))/12,IF($A115=TAXAS!$A$18,IF($B115="PARCELADO ATÉ 12X",$D115-($D115*TAXAS!$F$18))/12,IF($A115=TAXAS!$A$19,IF($B115="PARCELADO ATÉ 12X",$D115-($D115*TAXAS!$F$19))/12,IF($A115=TAXAS!$A$20,IF($B115="PARCELADO ATÉ 12X",$D115-($D115*TAXAS!$F$20))/12,IF($A115=TAXAS!$A$21,IF($B115="PARCELADO ATÉ 12X",$D115-($D115*TAXAS!$F$21))/12,IF($A115=TAXAS!$A$22,IF($B115="PARCELADO ATÉ 12X",$D115-($D115*TAXAS!$F$22))/12,IF($A115=TAXAS!$A$23,IF($B115="PARCELADO ATÉ 12X",$D115-($D115*TAXAS!$F$23))/12,IF($A115=TAXAS!$A$24,IF($B115="PARCELADO ATÉ 12X",$D115-($D115*TAXAS!$F$24))/12,IF($A115=TAXAS!$A$25,IF($B115="PARCELADO ATÉ 12X",$D115-($D115*TAXAS!$F$25))/12,IF($A115=TAXAS!$A$26,IF($B115="PARCELADO ATÉ 12X",$D115-($D115*TAXAS!$F$26))/12,IF($A115=TAXAS!$A$27,IF($B115="PARCELADO ATÉ 12X",$D115-($D115*TAXAS!$F$27))/12))))))))))))))))))))))))/1</f>
        <v>0</v>
      </c>
      <c r="J115" s="8">
        <f t="shared" si="0"/>
        <v>0</v>
      </c>
      <c r="K115" s="10" t="b">
        <f>IF($B115="PARCELADO ATÉ 3X",($D115-($D115*TAXAS!$D$4))-$J115)</f>
        <v>0</v>
      </c>
      <c r="L115" s="10" t="b">
        <f>IF($B115="PARCELADO ATÉ 6X",($D115-($D115*TAXAS!$E$4))-$J115)</f>
        <v>0</v>
      </c>
      <c r="M115" s="10" t="b">
        <f>IF($B115="PARCELADO ATÉ 12X",($D115-($D115*TAXAS!$F$4))-$J115)</f>
        <v>0</v>
      </c>
      <c r="N115" s="8">
        <f t="shared" si="1"/>
        <v>0</v>
      </c>
      <c r="O115" s="10">
        <f t="shared" si="2"/>
        <v>0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1:31" ht="15.75" customHeight="1" x14ac:dyDescent="0.2">
      <c r="A116" s="3"/>
      <c r="B116" s="5"/>
      <c r="C116" s="6"/>
      <c r="D116" s="42"/>
      <c r="E116" s="8">
        <f>IF($A116="VISA",IF($B116="DÉBITO",$D116-($D116*TAXAS!$B$4)),IF($A116="MASTER",IF($B116="DÉBITO",$D116-($D116*TAXAS!$B$5)),IF($A116="ELO", IF($B116="DÉBITO",$D116-($D116*TAXAS!$B$6)),IF($A116="HIPERCARD",IF($B116="DÉBITO",$D116-($D116*TAXAS!$B$7)),IF($A116="DINERS",IF($B116="DÉBITO",$D116-($D116*TAXAS!$B$8)),IF($A116="AMERICA EXPRESS",IF($B116="DÉBITO",$D116-($D116*TAXAS!$B$9)),IF($A116=TAXAS!$A$10,IF($B116="DÉBITO",$D116-($D116*TAXAS!$B$10)), IF($A116=TAXAS!$A$11,IF($B116="DÉBITO",$D116-($D116*TAXAS!$B$11)), IF($A116=TAXAS!$A$12,IF($B116="DÉBITO",$D116-($D116*TAXAS!$B$12)), IF($A116=TAXAS!$A$13,IF($B116="DÉBITO",$D116-($D116*TAXAS!$B$13)), IF($A116=TAXAS!$A$14,IF($B116="DÉBITO",$D116-($D116*TAXAS!$B$14)), IF($A116=TAXAS!$A$15,IF($B116="DÉBITO",$D116-($D116*TAXAS!$B$15)), IF($A116=TAXAS!$A$16,IF($B116="DÉBITO",$D116-($D116*TAXAS!$B$16)), IF($A116=TAXAS!$A$17,IF($B116="DÉBITO",$D116-($D116*TAXAS!$B$17)), IF($A116=TAXAS!$A$18,IF($B116="DÉBITO",$D116-($D116*TAXAS!$B$18)), IF($A116=TAXAS!$A$19,IF($B116="DÉBITO",$D116-($D116*TAXAS!$B$19)), IF($A116=TAXAS!$A$20,IF($B116="DÉBITO",$D116-($D116*TAXAS!$B$20)), IF($A116=TAXAS!$A$21,IF($B116="DÉBITO",$D116-($D116*TAXAS!$B$21)), IF($A116=TAXAS!$A$22,IF($B116="DÉBITO",$D116-($D116*TAXAS!$B$22)), IF($A116=TAXAS!$A$23,IF($B116="DÉBITO",$D116-($D116*TAXAS!$B$23)), IF($A116=TAXAS!$A$24,IF($B116="DÉBITO",$D116-($D116*TAXAS!$B$24)), IF($A116=TAXAS!$A$25,IF($B116="DÉBITO",$D116-($D116*TAXAS!$B$25)), IF($A116=TAXAS!$A$26,IF($B116="DÉBITO",$D116-($D116*TAXAS!$B$26)), IF($A116=TAXAS!$A$27,IF($B116="DÉBITO",$D116-($D116*TAXAS!$B$27))))))))))))))))))))))))))/1</f>
        <v>0</v>
      </c>
      <c r="F116" s="8">
        <f>IF($A116="VISA",IF($B116="CRÉDITO",$D116-($D116*TAXAS!$C$4)),IF($A116="MASTER",IF($B116="CRÉDITO",$D116-($D116*TAXAS!$C$5)),IF($A116="ELO", IF($B116="CRÉDITO",$D116-($D116*TAXAS!$C$6)),IF($A116="HIPERCARD",IF($B116="CRÉDITO",$D116-($D116*TAXAS!$C$7)),IF($A116="DINERS",IF($B116="CRÉDITO",$D116-($D116*TAXAS!$C$8)),IF($A116="AMERICA EXPRESS",IF($B116="CRÉDITO",$D116-($D116*TAXAS!$C$9)),IF($A116=TAXAS!$A$10,IF($B116="CRÉDITO",$D116-($D116*TAXAS!$C$10)), IF($A116=TAXAS!$A$11,IF($B116="CRÉDITO",$D116-($D116*TAXAS!$C$11)), IF($A116=TAXAS!$A$12,IF($B116="CRÉDITO",$D116-($D116*TAXAS!$C$12)), IF($A116=TAXAS!$A$13,IF($B116="CRÉDITO",$D116-($D116*TAXAS!$C$13)), IF($A116=TAXAS!$A$14,IF($B116="CRÉDITO",$D116-($D116*TAXAS!$C$14)), IF($A116=TAXAS!$A$15,IF($B116="CRÉDITO",$D116-($D116*TAXAS!$C$15)), IF($A116=TAXAS!$A$16,IF($B116="CRÉDITO",$D116-($D116*TAXAS!$C$16)), IF($A116=TAXAS!$A$17,IF($B116="CRÉDITO",$D116-($D116*TAXAS!$C$17)), IF($A116=TAXAS!$A$18,IF($B116="CRÉDITO",$D116-($D116*TAXAS!$C$18)), IF($A116=TAXAS!$A$19,IF($B116="CRÉDITO",$D116-($D116*TAXAS!$C$19)), IF($A116=TAXAS!$A$20,IF($B116="CRÉDITO",$D116-($D116*TAXAS!$C$20)), IF($A116=TAXAS!$A$21,IF($B116="CRÉDITO",$D116-($D116*TAXAS!$C$21)), IF($A116=TAXAS!$A$22,IF($B116="CRÉDITO",$D116-($D116*TAXAS!$C$22)), IF($A116=TAXAS!$A$23,IF($B116="CRÉDITO",$D116-($D116*TAXAS!$C$23)), IF($A116=TAXAS!$A$24,IF($B116="CRÉDITO",$D116-($D116*TAXAS!$C$24)), IF($A116=TAXAS!$A$25,IF($B116="CRÉDITO",$D116-($D116*TAXAS!$C$25)), IF($A116=TAXAS!$A$26,IF($B116="CRÉDITO",$D116-($D116*TAXAS!$C$26)), IF($A116=TAXAS!$A$27,IF($B116="CRÉDITO",$D116-($D116*TAXAS!$C$27))))))))))))))))))))))))))/1</f>
        <v>0</v>
      </c>
      <c r="G116" s="9">
        <f>IF($A116="VISA",IF($B116="PARCELADO ATÉ 3X",$D116-(D116*TAXAS!$D$4))/3,IF($A116="MASTER",IF($B116="PARCELADO ATÉ 3X",$D116-(D116*TAXAS!$D$5))/3,IF($A116="ELO",IF($B116="PARCELADO ATÉ 3X",$D116-(D116*TAXAS!$D$6))/3,IF($A116="HIPERCARD",IF($B116="PARCELADO ATÉ 3X",$D116-(D116*TAXAS!$D$7))/3,IF($A116="DINERS",IF($B116="PARCELADO ATÉ 3X",$D116-(D116*TAXAS!$D$8))/3,IF($A116="AMERICA EXPRESS",IF($B116="PARCELADO ATÉ 3X",$D116-(D116*TAXAS!$D$9))/3,IF($A116=TAXAS!$A$10,IF($B116="PARCELADO ATÉ 3X",$D116-($D116*TAXAS!$D$10))/3,IF($A116=TAXAS!$A$11,IF($B116="PARCELADO ATÉ 3X",$D116-($D116*TAXAS!$D$11))/3,IF($A116=TAXAS!$A$12,IF($B116="PARCELADO ATÉ 3X",$D116-($D116*TAXAS!$D$12))/3,IF($A116=TAXAS!$A$13,IF($B116="PARCELADO ATÉ 3X",$D116-($D116*TAXAS!$D$13))/3,IF($A116=TAXAS!$A$14,IF($B116="PARCELADO ATÉ 3X",$D116-($D116*TAXAS!$D$14))/3,IF($A116=TAXAS!$A$15,IF($B116="PARCELADO ATÉ 3X",$D116-($D116*TAXAS!$D$15))/3,IF($A116=TAXAS!$A$16,IF($B116="PARCELADO ATÉ 3X",$D116-($D116*TAXAS!$D$16))/3,IF($A116=TAXAS!$A$17,IF($B116="PARCELADO ATÉ 3X",$D116-($D116*TAXAS!$D$17))/3,IF($A116=TAXAS!$A$18,IF($B116="PARCELADO ATÉ 3X",$D116-($D116*TAXAS!$D$18))/3,IF($A116=TAXAS!$A$19,IF($B116="PARCELADO ATÉ 3X",$D116-($D116*TAXAS!$D$19))/3,IF($A116=TAXAS!$A$20,IF($B116="PARCELADO ATÉ 3X",$D116-($D116*TAXAS!$D$20))/3,IF($A116=TAXAS!$A$21,IF($B116="PARCELADO ATÉ 3X",$D116-($D116*TAXAS!$D$21))/3,IF($A116=TAXAS!$A$22,IF($B116="PARCELADO ATÉ 3X",$D116-($D116*TAXAS!$D$22))/3,IF($A116=TAXAS!$A$23,IF($B116="PARCELADO ATÉ 3X",$D116-($D116*TAXAS!$D$23))/3,IF($A116=TAXAS!$A$24,IF($B116="PARCELADO ATÉ 3X",$D116-($D116*TAXAS!$D$24))/3,IF($A116=TAXAS!$A$25,IF($B116="PARCELADO ATÉ 3X",$D116-($D116*TAXAS!$D$25))/3,IF($A116=TAXAS!$A$26,IF($B116="PARCELADO ATÉ 3X",$D116-($D116*TAXAS!$D$26))/3,IF($A116=TAXAS!$A$27,IF($B116="PARCELADO ATÉ 3X",$D116-($D116*TAXAS!$D$27))/3))))))))))))))))))))))))/1</f>
        <v>0</v>
      </c>
      <c r="H116" s="9">
        <f>IF($A116="VISA",IF($B116="PARCELADO ATÉ 6X",$D116-(D116*TAXAS!$E$4))/6,IF($A116="MASTER",IF($B116="PARCELADO ATÉ 6X",$D116-(D116*TAXAS!$E$5))/6,IF($A116="ELO",IF($B116="PARCELADO ATÉ 6X",$D116-(D116*TAXAS!$E$6))/6,IF($A116="HIPERCARD",IF($B116="PARCELADO ATÉ 6X",$D116-(D116*TAXAS!$E$7))/6,IF($A116="DINERS",IF($B116="PARCELADO ATÉ 6X",$D116-(D116*TAXAS!$E$8))/6,IF($A116="AMERICA EXPRESS",IF($B116="PARCELADO ATÉ 6X",$D116-(D116*TAXAS!$E$9))/6,IF($A116=TAXAS!$A$10,IF($B116="PARCELADO ATÉ 6X",$D116-($D116*TAXAS!$E$10))/6,IF($A116=TAXAS!$A$11,IF($B116="PARCELADO ATÉ 6X",$D116-($D116*TAXAS!$E$11))/6,IF($A116=TAXAS!$A$12,IF($B116="PARCELADO ATÉ 6X",$D116-($D116*TAXAS!$E$12))/6,IF($A116=TAXAS!$A$13,IF($B116="PARCELADO ATÉ 6X",$D116-($D116*TAXAS!$E$13))/6,IF($A116=TAXAS!$A$14,IF($B116="PARCELADO ATÉ 6X",$D116-($D116*TAXAS!$E$14))/6,IF($A116=TAXAS!$A$15,IF($B116="PARCELADO ATÉ 6X",$D116-($D116*TAXAS!$E$15))/6,IF($A116=TAXAS!$A$16,IF($B116="PARCELADO ATÉ 6X",$D116-($D116*TAXAS!$E$16))/6,IF($A116=TAXAS!$A$17,IF($B116="PARCELADO ATÉ 6X",$D116-($D116*TAXAS!$E$17))/6,IF($A116=TAXAS!$A$18,IF($B116="PARCELADO ATÉ 6X",$D116-($D116*TAXAS!$E$18))/6,IF($A116=TAXAS!$A$19,IF($B116="PARCELADO ATÉ 6X",$D116-($D116*TAXAS!$E$19))/6,IF($A116=TAXAS!$A$20,IF($B116="PARCELADO ATÉ 6X",$D116-($D116*TAXAS!$E$20))/6,IF($A116=TAXAS!$A$21,IF($B116="PARCELADO ATÉ 6X",$D116-($D116*TAXAS!$E$21))/6,IF($A116=TAXAS!$A$22,IF($B116="PARCELADO ATÉ 6X",$D116-($D116*TAXAS!$E$22))/6,IF($A116=TAXAS!$A$23,IF($B116="PARCELADO ATÉ 6X",$D116-($D116*TAXAS!$E$23))/6,IF($A116=TAXAS!$A$24,IF($B116="PARCELADO ATÉ 6X",$D116-($D116*TAXAS!$E$24))/6,IF($A116=TAXAS!$A$25,IF($B116="PARCELADO ATÉ 6X",$D116-($D116*TAXAS!$E$25))/6,IF($A116=TAXAS!$A$26,IF($B116="PARCELADO ATÉ 6X",$D116-($D116*TAXAS!$E$26))/6,IF($A116=TAXAS!$A$27,IF($B116="PARCELADO ATÉ 6X",$D116-($D116*TAXAS!$E$27))/6))))))))))))))))))))))))/1</f>
        <v>0</v>
      </c>
      <c r="I116" s="9">
        <f>IF($A116="VISA",IF($B116="PARCELADO ATÉ 12X",$D116-(D116*TAXAS!$F$4))/12,IF($A116="MASTER",IF($B116="PARCELADO ATÉ 12X",$D116-(D116*TAXAS!$F$5))/12,IF($A116="ELO",IF($B116="PARCELADO ATÉ 12X",$D116-(D116*TAXAS!$F$6))/12,IF($A116="HIPERCARD",IF($B116="PARCELADO ATÉ 12X",$D116-(D116*TAXAS!$F$7))/12,IF($A116="DINERS",IF($B116="PARCELADO ATÉ 12X",$D116-(D116*TAXAS!$F$8))/12,IF($A116="AMERICA EXPRESS",IF($B116="PARCELADO ATÉ 12X",$D116-(D116*TAXAS!$F$9))/12,IF($A116=TAXAS!$A$10,IF($B116="PARCELADO ATÉ 12X",$D116-($D116*TAXAS!$F$10))/12,IF($A116=TAXAS!$A$11,IF($B116="PARCELADO ATÉ 12X",$D116-($D116*TAXAS!$F$11))/12,IF($A116=TAXAS!$A$12,IF($B116="PARCELADO ATÉ 12X",$D116-($D116*TAXAS!$F$12))/12,IF($A116=TAXAS!$A$13,IF($B116="PARCELADO ATÉ 12X",$D116-($D116*TAXAS!$F$13))/12,IF($A116=TAXAS!$A$14,IF($B116="PARCELADO ATÉ 12X",$D116-($D116*TAXAS!$F$14))/12,IF($A116=TAXAS!$A$15,IF($B116="PARCELADO ATÉ 12X",$D116-($D116*TAXAS!$F$15))/12,IF($A116=TAXAS!$A$16,IF($B116="PARCELADO ATÉ 12X",$D116-($D116*TAXAS!$F$16))/12,IF($A116=TAXAS!$A$17,IF($B116="PARCELADO ATÉ 12X",$D116-($D116*TAXAS!$F$17))/12,IF($A116=TAXAS!$A$18,IF($B116="PARCELADO ATÉ 12X",$D116-($D116*TAXAS!$F$18))/12,IF($A116=TAXAS!$A$19,IF($B116="PARCELADO ATÉ 12X",$D116-($D116*TAXAS!$F$19))/12,IF($A116=TAXAS!$A$20,IF($B116="PARCELADO ATÉ 12X",$D116-($D116*TAXAS!$F$20))/12,IF($A116=TAXAS!$A$21,IF($B116="PARCELADO ATÉ 12X",$D116-($D116*TAXAS!$F$21))/12,IF($A116=TAXAS!$A$22,IF($B116="PARCELADO ATÉ 12X",$D116-($D116*TAXAS!$F$22))/12,IF($A116=TAXAS!$A$23,IF($B116="PARCELADO ATÉ 12X",$D116-($D116*TAXAS!$F$23))/12,IF($A116=TAXAS!$A$24,IF($B116="PARCELADO ATÉ 12X",$D116-($D116*TAXAS!$F$24))/12,IF($A116=TAXAS!$A$25,IF($B116="PARCELADO ATÉ 12X",$D116-($D116*TAXAS!$F$25))/12,IF($A116=TAXAS!$A$26,IF($B116="PARCELADO ATÉ 12X",$D116-($D116*TAXAS!$F$26))/12,IF($A116=TAXAS!$A$27,IF($B116="PARCELADO ATÉ 12X",$D116-($D116*TAXAS!$F$27))/12))))))))))))))))))))))))/1</f>
        <v>0</v>
      </c>
      <c r="J116" s="8">
        <f t="shared" si="0"/>
        <v>0</v>
      </c>
      <c r="K116" s="10" t="b">
        <f>IF($B116="PARCELADO ATÉ 3X",($D116-($D116*TAXAS!$D$4))-$J116)</f>
        <v>0</v>
      </c>
      <c r="L116" s="10" t="b">
        <f>IF($B116="PARCELADO ATÉ 6X",($D116-($D116*TAXAS!$E$4))-$J116)</f>
        <v>0</v>
      </c>
      <c r="M116" s="10" t="b">
        <f>IF($B116="PARCELADO ATÉ 12X",($D116-($D116*TAXAS!$F$4))-$J116)</f>
        <v>0</v>
      </c>
      <c r="N116" s="8">
        <f t="shared" si="1"/>
        <v>0</v>
      </c>
      <c r="O116" s="10">
        <f t="shared" si="2"/>
        <v>0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 ht="15.75" customHeight="1" x14ac:dyDescent="0.2">
      <c r="A117" s="3"/>
      <c r="B117" s="5"/>
      <c r="C117" s="6"/>
      <c r="D117" s="42"/>
      <c r="E117" s="8">
        <f>IF($A117="VISA",IF($B117="DÉBITO",$D117-($D117*TAXAS!$B$4)),IF($A117="MASTER",IF($B117="DÉBITO",$D117-($D117*TAXAS!$B$5)),IF($A117="ELO", IF($B117="DÉBITO",$D117-($D117*TAXAS!$B$6)),IF($A117="HIPERCARD",IF($B117="DÉBITO",$D117-($D117*TAXAS!$B$7)),IF($A117="DINERS",IF($B117="DÉBITO",$D117-($D117*TAXAS!$B$8)),IF($A117="AMERICA EXPRESS",IF($B117="DÉBITO",$D117-($D117*TAXAS!$B$9)),IF($A117=TAXAS!$A$10,IF($B117="DÉBITO",$D117-($D117*TAXAS!$B$10)), IF($A117=TAXAS!$A$11,IF($B117="DÉBITO",$D117-($D117*TAXAS!$B$11)), IF($A117=TAXAS!$A$12,IF($B117="DÉBITO",$D117-($D117*TAXAS!$B$12)), IF($A117=TAXAS!$A$13,IF($B117="DÉBITO",$D117-($D117*TAXAS!$B$13)), IF($A117=TAXAS!$A$14,IF($B117="DÉBITO",$D117-($D117*TAXAS!$B$14)), IF($A117=TAXAS!$A$15,IF($B117="DÉBITO",$D117-($D117*TAXAS!$B$15)), IF($A117=TAXAS!$A$16,IF($B117="DÉBITO",$D117-($D117*TAXAS!$B$16)), IF($A117=TAXAS!$A$17,IF($B117="DÉBITO",$D117-($D117*TAXAS!$B$17)), IF($A117=TAXAS!$A$18,IF($B117="DÉBITO",$D117-($D117*TAXAS!$B$18)), IF($A117=TAXAS!$A$19,IF($B117="DÉBITO",$D117-($D117*TAXAS!$B$19)), IF($A117=TAXAS!$A$20,IF($B117="DÉBITO",$D117-($D117*TAXAS!$B$20)), IF($A117=TAXAS!$A$21,IF($B117="DÉBITO",$D117-($D117*TAXAS!$B$21)), IF($A117=TAXAS!$A$22,IF($B117="DÉBITO",$D117-($D117*TAXAS!$B$22)), IF($A117=TAXAS!$A$23,IF($B117="DÉBITO",$D117-($D117*TAXAS!$B$23)), IF($A117=TAXAS!$A$24,IF($B117="DÉBITO",$D117-($D117*TAXAS!$B$24)), IF($A117=TAXAS!$A$25,IF($B117="DÉBITO",$D117-($D117*TAXAS!$B$25)), IF($A117=TAXAS!$A$26,IF($B117="DÉBITO",$D117-($D117*TAXAS!$B$26)), IF($A117=TAXAS!$A$27,IF($B117="DÉBITO",$D117-($D117*TAXAS!$B$27))))))))))))))))))))))))))/1</f>
        <v>0</v>
      </c>
      <c r="F117" s="8">
        <f>IF($A117="VISA",IF($B117="CRÉDITO",$D117-($D117*TAXAS!$C$4)),IF($A117="MASTER",IF($B117="CRÉDITO",$D117-($D117*TAXAS!$C$5)),IF($A117="ELO", IF($B117="CRÉDITO",$D117-($D117*TAXAS!$C$6)),IF($A117="HIPERCARD",IF($B117="CRÉDITO",$D117-($D117*TAXAS!$C$7)),IF($A117="DINERS",IF($B117="CRÉDITO",$D117-($D117*TAXAS!$C$8)),IF($A117="AMERICA EXPRESS",IF($B117="CRÉDITO",$D117-($D117*TAXAS!$C$9)),IF($A117=TAXAS!$A$10,IF($B117="CRÉDITO",$D117-($D117*TAXAS!$C$10)), IF($A117=TAXAS!$A$11,IF($B117="CRÉDITO",$D117-($D117*TAXAS!$C$11)), IF($A117=TAXAS!$A$12,IF($B117="CRÉDITO",$D117-($D117*TAXAS!$C$12)), IF($A117=TAXAS!$A$13,IF($B117="CRÉDITO",$D117-($D117*TAXAS!$C$13)), IF($A117=TAXAS!$A$14,IF($B117="CRÉDITO",$D117-($D117*TAXAS!$C$14)), IF($A117=TAXAS!$A$15,IF($B117="CRÉDITO",$D117-($D117*TAXAS!$C$15)), IF($A117=TAXAS!$A$16,IF($B117="CRÉDITO",$D117-($D117*TAXAS!$C$16)), IF($A117=TAXAS!$A$17,IF($B117="CRÉDITO",$D117-($D117*TAXAS!$C$17)), IF($A117=TAXAS!$A$18,IF($B117="CRÉDITO",$D117-($D117*TAXAS!$C$18)), IF($A117=TAXAS!$A$19,IF($B117="CRÉDITO",$D117-($D117*TAXAS!$C$19)), IF($A117=TAXAS!$A$20,IF($B117="CRÉDITO",$D117-($D117*TAXAS!$C$20)), IF($A117=TAXAS!$A$21,IF($B117="CRÉDITO",$D117-($D117*TAXAS!$C$21)), IF($A117=TAXAS!$A$22,IF($B117="CRÉDITO",$D117-($D117*TAXAS!$C$22)), IF($A117=TAXAS!$A$23,IF($B117="CRÉDITO",$D117-($D117*TAXAS!$C$23)), IF($A117=TAXAS!$A$24,IF($B117="CRÉDITO",$D117-($D117*TAXAS!$C$24)), IF($A117=TAXAS!$A$25,IF($B117="CRÉDITO",$D117-($D117*TAXAS!$C$25)), IF($A117=TAXAS!$A$26,IF($B117="CRÉDITO",$D117-($D117*TAXAS!$C$26)), IF($A117=TAXAS!$A$27,IF($B117="CRÉDITO",$D117-($D117*TAXAS!$C$27))))))))))))))))))))))))))/1</f>
        <v>0</v>
      </c>
      <c r="G117" s="9">
        <f>IF($A117="VISA",IF($B117="PARCELADO ATÉ 3X",$D117-(D117*TAXAS!$D$4))/3,IF($A117="MASTER",IF($B117="PARCELADO ATÉ 3X",$D117-(D117*TAXAS!$D$5))/3,IF($A117="ELO",IF($B117="PARCELADO ATÉ 3X",$D117-(D117*TAXAS!$D$6))/3,IF($A117="HIPERCARD",IF($B117="PARCELADO ATÉ 3X",$D117-(D117*TAXAS!$D$7))/3,IF($A117="DINERS",IF($B117="PARCELADO ATÉ 3X",$D117-(D117*TAXAS!$D$8))/3,IF($A117="AMERICA EXPRESS",IF($B117="PARCELADO ATÉ 3X",$D117-(D117*TAXAS!$D$9))/3,IF($A117=TAXAS!$A$10,IF($B117="PARCELADO ATÉ 3X",$D117-($D117*TAXAS!$D$10))/3,IF($A117=TAXAS!$A$11,IF($B117="PARCELADO ATÉ 3X",$D117-($D117*TAXAS!$D$11))/3,IF($A117=TAXAS!$A$12,IF($B117="PARCELADO ATÉ 3X",$D117-($D117*TAXAS!$D$12))/3,IF($A117=TAXAS!$A$13,IF($B117="PARCELADO ATÉ 3X",$D117-($D117*TAXAS!$D$13))/3,IF($A117=TAXAS!$A$14,IF($B117="PARCELADO ATÉ 3X",$D117-($D117*TAXAS!$D$14))/3,IF($A117=TAXAS!$A$15,IF($B117="PARCELADO ATÉ 3X",$D117-($D117*TAXAS!$D$15))/3,IF($A117=TAXAS!$A$16,IF($B117="PARCELADO ATÉ 3X",$D117-($D117*TAXAS!$D$16))/3,IF($A117=TAXAS!$A$17,IF($B117="PARCELADO ATÉ 3X",$D117-($D117*TAXAS!$D$17))/3,IF($A117=TAXAS!$A$18,IF($B117="PARCELADO ATÉ 3X",$D117-($D117*TAXAS!$D$18))/3,IF($A117=TAXAS!$A$19,IF($B117="PARCELADO ATÉ 3X",$D117-($D117*TAXAS!$D$19))/3,IF($A117=TAXAS!$A$20,IF($B117="PARCELADO ATÉ 3X",$D117-($D117*TAXAS!$D$20))/3,IF($A117=TAXAS!$A$21,IF($B117="PARCELADO ATÉ 3X",$D117-($D117*TAXAS!$D$21))/3,IF($A117=TAXAS!$A$22,IF($B117="PARCELADO ATÉ 3X",$D117-($D117*TAXAS!$D$22))/3,IF($A117=TAXAS!$A$23,IF($B117="PARCELADO ATÉ 3X",$D117-($D117*TAXAS!$D$23))/3,IF($A117=TAXAS!$A$24,IF($B117="PARCELADO ATÉ 3X",$D117-($D117*TAXAS!$D$24))/3,IF($A117=TAXAS!$A$25,IF($B117="PARCELADO ATÉ 3X",$D117-($D117*TAXAS!$D$25))/3,IF($A117=TAXAS!$A$26,IF($B117="PARCELADO ATÉ 3X",$D117-($D117*TAXAS!$D$26))/3,IF($A117=TAXAS!$A$27,IF($B117="PARCELADO ATÉ 3X",$D117-($D117*TAXAS!$D$27))/3))))))))))))))))))))))))/1</f>
        <v>0</v>
      </c>
      <c r="H117" s="9">
        <f>IF($A117="VISA",IF($B117="PARCELADO ATÉ 6X",$D117-(D117*TAXAS!$E$4))/6,IF($A117="MASTER",IF($B117="PARCELADO ATÉ 6X",$D117-(D117*TAXAS!$E$5))/6,IF($A117="ELO",IF($B117="PARCELADO ATÉ 6X",$D117-(D117*TAXAS!$E$6))/6,IF($A117="HIPERCARD",IF($B117="PARCELADO ATÉ 6X",$D117-(D117*TAXAS!$E$7))/6,IF($A117="DINERS",IF($B117="PARCELADO ATÉ 6X",$D117-(D117*TAXAS!$E$8))/6,IF($A117="AMERICA EXPRESS",IF($B117="PARCELADO ATÉ 6X",$D117-(D117*TAXAS!$E$9))/6,IF($A117=TAXAS!$A$10,IF($B117="PARCELADO ATÉ 6X",$D117-($D117*TAXAS!$E$10))/6,IF($A117=TAXAS!$A$11,IF($B117="PARCELADO ATÉ 6X",$D117-($D117*TAXAS!$E$11))/6,IF($A117=TAXAS!$A$12,IF($B117="PARCELADO ATÉ 6X",$D117-($D117*TAXAS!$E$12))/6,IF($A117=TAXAS!$A$13,IF($B117="PARCELADO ATÉ 6X",$D117-($D117*TAXAS!$E$13))/6,IF($A117=TAXAS!$A$14,IF($B117="PARCELADO ATÉ 6X",$D117-($D117*TAXAS!$E$14))/6,IF($A117=TAXAS!$A$15,IF($B117="PARCELADO ATÉ 6X",$D117-($D117*TAXAS!$E$15))/6,IF($A117=TAXAS!$A$16,IF($B117="PARCELADO ATÉ 6X",$D117-($D117*TAXAS!$E$16))/6,IF($A117=TAXAS!$A$17,IF($B117="PARCELADO ATÉ 6X",$D117-($D117*TAXAS!$E$17))/6,IF($A117=TAXAS!$A$18,IF($B117="PARCELADO ATÉ 6X",$D117-($D117*TAXAS!$E$18))/6,IF($A117=TAXAS!$A$19,IF($B117="PARCELADO ATÉ 6X",$D117-($D117*TAXAS!$E$19))/6,IF($A117=TAXAS!$A$20,IF($B117="PARCELADO ATÉ 6X",$D117-($D117*TAXAS!$E$20))/6,IF($A117=TAXAS!$A$21,IF($B117="PARCELADO ATÉ 6X",$D117-($D117*TAXAS!$E$21))/6,IF($A117=TAXAS!$A$22,IF($B117="PARCELADO ATÉ 6X",$D117-($D117*TAXAS!$E$22))/6,IF($A117=TAXAS!$A$23,IF($B117="PARCELADO ATÉ 6X",$D117-($D117*TAXAS!$E$23))/6,IF($A117=TAXAS!$A$24,IF($B117="PARCELADO ATÉ 6X",$D117-($D117*TAXAS!$E$24))/6,IF($A117=TAXAS!$A$25,IF($B117="PARCELADO ATÉ 6X",$D117-($D117*TAXAS!$E$25))/6,IF($A117=TAXAS!$A$26,IF($B117="PARCELADO ATÉ 6X",$D117-($D117*TAXAS!$E$26))/6,IF($A117=TAXAS!$A$27,IF($B117="PARCELADO ATÉ 6X",$D117-($D117*TAXAS!$E$27))/6))))))))))))))))))))))))/1</f>
        <v>0</v>
      </c>
      <c r="I117" s="9">
        <f>IF($A117="VISA",IF($B117="PARCELADO ATÉ 12X",$D117-(D117*TAXAS!$F$4))/12,IF($A117="MASTER",IF($B117="PARCELADO ATÉ 12X",$D117-(D117*TAXAS!$F$5))/12,IF($A117="ELO",IF($B117="PARCELADO ATÉ 12X",$D117-(D117*TAXAS!$F$6))/12,IF($A117="HIPERCARD",IF($B117="PARCELADO ATÉ 12X",$D117-(D117*TAXAS!$F$7))/12,IF($A117="DINERS",IF($B117="PARCELADO ATÉ 12X",$D117-(D117*TAXAS!$F$8))/12,IF($A117="AMERICA EXPRESS",IF($B117="PARCELADO ATÉ 12X",$D117-(D117*TAXAS!$F$9))/12,IF($A117=TAXAS!$A$10,IF($B117="PARCELADO ATÉ 12X",$D117-($D117*TAXAS!$F$10))/12,IF($A117=TAXAS!$A$11,IF($B117="PARCELADO ATÉ 12X",$D117-($D117*TAXAS!$F$11))/12,IF($A117=TAXAS!$A$12,IF($B117="PARCELADO ATÉ 12X",$D117-($D117*TAXAS!$F$12))/12,IF($A117=TAXAS!$A$13,IF($B117="PARCELADO ATÉ 12X",$D117-($D117*TAXAS!$F$13))/12,IF($A117=TAXAS!$A$14,IF($B117="PARCELADO ATÉ 12X",$D117-($D117*TAXAS!$F$14))/12,IF($A117=TAXAS!$A$15,IF($B117="PARCELADO ATÉ 12X",$D117-($D117*TAXAS!$F$15))/12,IF($A117=TAXAS!$A$16,IF($B117="PARCELADO ATÉ 12X",$D117-($D117*TAXAS!$F$16))/12,IF($A117=TAXAS!$A$17,IF($B117="PARCELADO ATÉ 12X",$D117-($D117*TAXAS!$F$17))/12,IF($A117=TAXAS!$A$18,IF($B117="PARCELADO ATÉ 12X",$D117-($D117*TAXAS!$F$18))/12,IF($A117=TAXAS!$A$19,IF($B117="PARCELADO ATÉ 12X",$D117-($D117*TAXAS!$F$19))/12,IF($A117=TAXAS!$A$20,IF($B117="PARCELADO ATÉ 12X",$D117-($D117*TAXAS!$F$20))/12,IF($A117=TAXAS!$A$21,IF($B117="PARCELADO ATÉ 12X",$D117-($D117*TAXAS!$F$21))/12,IF($A117=TAXAS!$A$22,IF($B117="PARCELADO ATÉ 12X",$D117-($D117*TAXAS!$F$22))/12,IF($A117=TAXAS!$A$23,IF($B117="PARCELADO ATÉ 12X",$D117-($D117*TAXAS!$F$23))/12,IF($A117=TAXAS!$A$24,IF($B117="PARCELADO ATÉ 12X",$D117-($D117*TAXAS!$F$24))/12,IF($A117=TAXAS!$A$25,IF($B117="PARCELADO ATÉ 12X",$D117-($D117*TAXAS!$F$25))/12,IF($A117=TAXAS!$A$26,IF($B117="PARCELADO ATÉ 12X",$D117-($D117*TAXAS!$F$26))/12,IF($A117=TAXAS!$A$27,IF($B117="PARCELADO ATÉ 12X",$D117-($D117*TAXAS!$F$27))/12))))))))))))))))))))))))/1</f>
        <v>0</v>
      </c>
      <c r="J117" s="8">
        <f t="shared" si="0"/>
        <v>0</v>
      </c>
      <c r="K117" s="10" t="b">
        <f>IF($B117="PARCELADO ATÉ 3X",($D117-($D117*TAXAS!$D$4))-$J117)</f>
        <v>0</v>
      </c>
      <c r="L117" s="10" t="b">
        <f>IF($B117="PARCELADO ATÉ 6X",($D117-($D117*TAXAS!$E$4))-$J117)</f>
        <v>0</v>
      </c>
      <c r="M117" s="10" t="b">
        <f>IF($B117="PARCELADO ATÉ 12X",($D117-($D117*TAXAS!$F$4))-$J117)</f>
        <v>0</v>
      </c>
      <c r="N117" s="8">
        <f t="shared" si="1"/>
        <v>0</v>
      </c>
      <c r="O117" s="10">
        <f t="shared" si="2"/>
        <v>0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1:31" ht="15.75" customHeight="1" x14ac:dyDescent="0.2">
      <c r="A118" s="3"/>
      <c r="B118" s="5"/>
      <c r="C118" s="6"/>
      <c r="D118" s="42"/>
      <c r="E118" s="8">
        <f>IF($A118="VISA",IF($B118="DÉBITO",$D118-($D118*TAXAS!$B$4)),IF($A118="MASTER",IF($B118="DÉBITO",$D118-($D118*TAXAS!$B$5)),IF($A118="ELO", IF($B118="DÉBITO",$D118-($D118*TAXAS!$B$6)),IF($A118="HIPERCARD",IF($B118="DÉBITO",$D118-($D118*TAXAS!$B$7)),IF($A118="DINERS",IF($B118="DÉBITO",$D118-($D118*TAXAS!$B$8)),IF($A118="AMERICA EXPRESS",IF($B118="DÉBITO",$D118-($D118*TAXAS!$B$9)),IF($A118=TAXAS!$A$10,IF($B118="DÉBITO",$D118-($D118*TAXAS!$B$10)), IF($A118=TAXAS!$A$11,IF($B118="DÉBITO",$D118-($D118*TAXAS!$B$11)), IF($A118=TAXAS!$A$12,IF($B118="DÉBITO",$D118-($D118*TAXAS!$B$12)), IF($A118=TAXAS!$A$13,IF($B118="DÉBITO",$D118-($D118*TAXAS!$B$13)), IF($A118=TAXAS!$A$14,IF($B118="DÉBITO",$D118-($D118*TAXAS!$B$14)), IF($A118=TAXAS!$A$15,IF($B118="DÉBITO",$D118-($D118*TAXAS!$B$15)), IF($A118=TAXAS!$A$16,IF($B118="DÉBITO",$D118-($D118*TAXAS!$B$16)), IF($A118=TAXAS!$A$17,IF($B118="DÉBITO",$D118-($D118*TAXAS!$B$17)), IF($A118=TAXAS!$A$18,IF($B118="DÉBITO",$D118-($D118*TAXAS!$B$18)), IF($A118=TAXAS!$A$19,IF($B118="DÉBITO",$D118-($D118*TAXAS!$B$19)), IF($A118=TAXAS!$A$20,IF($B118="DÉBITO",$D118-($D118*TAXAS!$B$20)), IF($A118=TAXAS!$A$21,IF($B118="DÉBITO",$D118-($D118*TAXAS!$B$21)), IF($A118=TAXAS!$A$22,IF($B118="DÉBITO",$D118-($D118*TAXAS!$B$22)), IF($A118=TAXAS!$A$23,IF($B118="DÉBITO",$D118-($D118*TAXAS!$B$23)), IF($A118=TAXAS!$A$24,IF($B118="DÉBITO",$D118-($D118*TAXAS!$B$24)), IF($A118=TAXAS!$A$25,IF($B118="DÉBITO",$D118-($D118*TAXAS!$B$25)), IF($A118=TAXAS!$A$26,IF($B118="DÉBITO",$D118-($D118*TAXAS!$B$26)), IF($A118=TAXAS!$A$27,IF($B118="DÉBITO",$D118-($D118*TAXAS!$B$27))))))))))))))))))))))))))/1</f>
        <v>0</v>
      </c>
      <c r="F118" s="8">
        <f>IF($A118="VISA",IF($B118="CRÉDITO",$D118-($D118*TAXAS!$C$4)),IF($A118="MASTER",IF($B118="CRÉDITO",$D118-($D118*TAXAS!$C$5)),IF($A118="ELO", IF($B118="CRÉDITO",$D118-($D118*TAXAS!$C$6)),IF($A118="HIPERCARD",IF($B118="CRÉDITO",$D118-($D118*TAXAS!$C$7)),IF($A118="DINERS",IF($B118="CRÉDITO",$D118-($D118*TAXAS!$C$8)),IF($A118="AMERICA EXPRESS",IF($B118="CRÉDITO",$D118-($D118*TAXAS!$C$9)),IF($A118=TAXAS!$A$10,IF($B118="CRÉDITO",$D118-($D118*TAXAS!$C$10)), IF($A118=TAXAS!$A$11,IF($B118="CRÉDITO",$D118-($D118*TAXAS!$C$11)), IF($A118=TAXAS!$A$12,IF($B118="CRÉDITO",$D118-($D118*TAXAS!$C$12)), IF($A118=TAXAS!$A$13,IF($B118="CRÉDITO",$D118-($D118*TAXAS!$C$13)), IF($A118=TAXAS!$A$14,IF($B118="CRÉDITO",$D118-($D118*TAXAS!$C$14)), IF($A118=TAXAS!$A$15,IF($B118="CRÉDITO",$D118-($D118*TAXAS!$C$15)), IF($A118=TAXAS!$A$16,IF($B118="CRÉDITO",$D118-($D118*TAXAS!$C$16)), IF($A118=TAXAS!$A$17,IF($B118="CRÉDITO",$D118-($D118*TAXAS!$C$17)), IF($A118=TAXAS!$A$18,IF($B118="CRÉDITO",$D118-($D118*TAXAS!$C$18)), IF($A118=TAXAS!$A$19,IF($B118="CRÉDITO",$D118-($D118*TAXAS!$C$19)), IF($A118=TAXAS!$A$20,IF($B118="CRÉDITO",$D118-($D118*TAXAS!$C$20)), IF($A118=TAXAS!$A$21,IF($B118="CRÉDITO",$D118-($D118*TAXAS!$C$21)), IF($A118=TAXAS!$A$22,IF($B118="CRÉDITO",$D118-($D118*TAXAS!$C$22)), IF($A118=TAXAS!$A$23,IF($B118="CRÉDITO",$D118-($D118*TAXAS!$C$23)), IF($A118=TAXAS!$A$24,IF($B118="CRÉDITO",$D118-($D118*TAXAS!$C$24)), IF($A118=TAXAS!$A$25,IF($B118="CRÉDITO",$D118-($D118*TAXAS!$C$25)), IF($A118=TAXAS!$A$26,IF($B118="CRÉDITO",$D118-($D118*TAXAS!$C$26)), IF($A118=TAXAS!$A$27,IF($B118="CRÉDITO",$D118-($D118*TAXAS!$C$27))))))))))))))))))))))))))/1</f>
        <v>0</v>
      </c>
      <c r="G118" s="9">
        <f>IF($A118="VISA",IF($B118="PARCELADO ATÉ 3X",$D118-(D118*TAXAS!$D$4))/3,IF($A118="MASTER",IF($B118="PARCELADO ATÉ 3X",$D118-(D118*TAXAS!$D$5))/3,IF($A118="ELO",IF($B118="PARCELADO ATÉ 3X",$D118-(D118*TAXAS!$D$6))/3,IF($A118="HIPERCARD",IF($B118="PARCELADO ATÉ 3X",$D118-(D118*TAXAS!$D$7))/3,IF($A118="DINERS",IF($B118="PARCELADO ATÉ 3X",$D118-(D118*TAXAS!$D$8))/3,IF($A118="AMERICA EXPRESS",IF($B118="PARCELADO ATÉ 3X",$D118-(D118*TAXAS!$D$9))/3,IF($A118=TAXAS!$A$10,IF($B118="PARCELADO ATÉ 3X",$D118-($D118*TAXAS!$D$10))/3,IF($A118=TAXAS!$A$11,IF($B118="PARCELADO ATÉ 3X",$D118-($D118*TAXAS!$D$11))/3,IF($A118=TAXAS!$A$12,IF($B118="PARCELADO ATÉ 3X",$D118-($D118*TAXAS!$D$12))/3,IF($A118=TAXAS!$A$13,IF($B118="PARCELADO ATÉ 3X",$D118-($D118*TAXAS!$D$13))/3,IF($A118=TAXAS!$A$14,IF($B118="PARCELADO ATÉ 3X",$D118-($D118*TAXAS!$D$14))/3,IF($A118=TAXAS!$A$15,IF($B118="PARCELADO ATÉ 3X",$D118-($D118*TAXAS!$D$15))/3,IF($A118=TAXAS!$A$16,IF($B118="PARCELADO ATÉ 3X",$D118-($D118*TAXAS!$D$16))/3,IF($A118=TAXAS!$A$17,IF($B118="PARCELADO ATÉ 3X",$D118-($D118*TAXAS!$D$17))/3,IF($A118=TAXAS!$A$18,IF($B118="PARCELADO ATÉ 3X",$D118-($D118*TAXAS!$D$18))/3,IF($A118=TAXAS!$A$19,IF($B118="PARCELADO ATÉ 3X",$D118-($D118*TAXAS!$D$19))/3,IF($A118=TAXAS!$A$20,IF($B118="PARCELADO ATÉ 3X",$D118-($D118*TAXAS!$D$20))/3,IF($A118=TAXAS!$A$21,IF($B118="PARCELADO ATÉ 3X",$D118-($D118*TAXAS!$D$21))/3,IF($A118=TAXAS!$A$22,IF($B118="PARCELADO ATÉ 3X",$D118-($D118*TAXAS!$D$22))/3,IF($A118=TAXAS!$A$23,IF($B118="PARCELADO ATÉ 3X",$D118-($D118*TAXAS!$D$23))/3,IF($A118=TAXAS!$A$24,IF($B118="PARCELADO ATÉ 3X",$D118-($D118*TAXAS!$D$24))/3,IF($A118=TAXAS!$A$25,IF($B118="PARCELADO ATÉ 3X",$D118-($D118*TAXAS!$D$25))/3,IF($A118=TAXAS!$A$26,IF($B118="PARCELADO ATÉ 3X",$D118-($D118*TAXAS!$D$26))/3,IF($A118=TAXAS!$A$27,IF($B118="PARCELADO ATÉ 3X",$D118-($D118*TAXAS!$D$27))/3))))))))))))))))))))))))/1</f>
        <v>0</v>
      </c>
      <c r="H118" s="9">
        <f>IF($A118="VISA",IF($B118="PARCELADO ATÉ 6X",$D118-(D118*TAXAS!$E$4))/6,IF($A118="MASTER",IF($B118="PARCELADO ATÉ 6X",$D118-(D118*TAXAS!$E$5))/6,IF($A118="ELO",IF($B118="PARCELADO ATÉ 6X",$D118-(D118*TAXAS!$E$6))/6,IF($A118="HIPERCARD",IF($B118="PARCELADO ATÉ 6X",$D118-(D118*TAXAS!$E$7))/6,IF($A118="DINERS",IF($B118="PARCELADO ATÉ 6X",$D118-(D118*TAXAS!$E$8))/6,IF($A118="AMERICA EXPRESS",IF($B118="PARCELADO ATÉ 6X",$D118-(D118*TAXAS!$E$9))/6,IF($A118=TAXAS!$A$10,IF($B118="PARCELADO ATÉ 6X",$D118-($D118*TAXAS!$E$10))/6,IF($A118=TAXAS!$A$11,IF($B118="PARCELADO ATÉ 6X",$D118-($D118*TAXAS!$E$11))/6,IF($A118=TAXAS!$A$12,IF($B118="PARCELADO ATÉ 6X",$D118-($D118*TAXAS!$E$12))/6,IF($A118=TAXAS!$A$13,IF($B118="PARCELADO ATÉ 6X",$D118-($D118*TAXAS!$E$13))/6,IF($A118=TAXAS!$A$14,IF($B118="PARCELADO ATÉ 6X",$D118-($D118*TAXAS!$E$14))/6,IF($A118=TAXAS!$A$15,IF($B118="PARCELADO ATÉ 6X",$D118-($D118*TAXAS!$E$15))/6,IF($A118=TAXAS!$A$16,IF($B118="PARCELADO ATÉ 6X",$D118-($D118*TAXAS!$E$16))/6,IF($A118=TAXAS!$A$17,IF($B118="PARCELADO ATÉ 6X",$D118-($D118*TAXAS!$E$17))/6,IF($A118=TAXAS!$A$18,IF($B118="PARCELADO ATÉ 6X",$D118-($D118*TAXAS!$E$18))/6,IF($A118=TAXAS!$A$19,IF($B118="PARCELADO ATÉ 6X",$D118-($D118*TAXAS!$E$19))/6,IF($A118=TAXAS!$A$20,IF($B118="PARCELADO ATÉ 6X",$D118-($D118*TAXAS!$E$20))/6,IF($A118=TAXAS!$A$21,IF($B118="PARCELADO ATÉ 6X",$D118-($D118*TAXAS!$E$21))/6,IF($A118=TAXAS!$A$22,IF($B118="PARCELADO ATÉ 6X",$D118-($D118*TAXAS!$E$22))/6,IF($A118=TAXAS!$A$23,IF($B118="PARCELADO ATÉ 6X",$D118-($D118*TAXAS!$E$23))/6,IF($A118=TAXAS!$A$24,IF($B118="PARCELADO ATÉ 6X",$D118-($D118*TAXAS!$E$24))/6,IF($A118=TAXAS!$A$25,IF($B118="PARCELADO ATÉ 6X",$D118-($D118*TAXAS!$E$25))/6,IF($A118=TAXAS!$A$26,IF($B118="PARCELADO ATÉ 6X",$D118-($D118*TAXAS!$E$26))/6,IF($A118=TAXAS!$A$27,IF($B118="PARCELADO ATÉ 6X",$D118-($D118*TAXAS!$E$27))/6))))))))))))))))))))))))/1</f>
        <v>0</v>
      </c>
      <c r="I118" s="9">
        <f>IF($A118="VISA",IF($B118="PARCELADO ATÉ 12X",$D118-(D118*TAXAS!$F$4))/12,IF($A118="MASTER",IF($B118="PARCELADO ATÉ 12X",$D118-(D118*TAXAS!$F$5))/12,IF($A118="ELO",IF($B118="PARCELADO ATÉ 12X",$D118-(D118*TAXAS!$F$6))/12,IF($A118="HIPERCARD",IF($B118="PARCELADO ATÉ 12X",$D118-(D118*TAXAS!$F$7))/12,IF($A118="DINERS",IF($B118="PARCELADO ATÉ 12X",$D118-(D118*TAXAS!$F$8))/12,IF($A118="AMERICA EXPRESS",IF($B118="PARCELADO ATÉ 12X",$D118-(D118*TAXAS!$F$9))/12,IF($A118=TAXAS!$A$10,IF($B118="PARCELADO ATÉ 12X",$D118-($D118*TAXAS!$F$10))/12,IF($A118=TAXAS!$A$11,IF($B118="PARCELADO ATÉ 12X",$D118-($D118*TAXAS!$F$11))/12,IF($A118=TAXAS!$A$12,IF($B118="PARCELADO ATÉ 12X",$D118-($D118*TAXAS!$F$12))/12,IF($A118=TAXAS!$A$13,IF($B118="PARCELADO ATÉ 12X",$D118-($D118*TAXAS!$F$13))/12,IF($A118=TAXAS!$A$14,IF($B118="PARCELADO ATÉ 12X",$D118-($D118*TAXAS!$F$14))/12,IF($A118=TAXAS!$A$15,IF($B118="PARCELADO ATÉ 12X",$D118-($D118*TAXAS!$F$15))/12,IF($A118=TAXAS!$A$16,IF($B118="PARCELADO ATÉ 12X",$D118-($D118*TAXAS!$F$16))/12,IF($A118=TAXAS!$A$17,IF($B118="PARCELADO ATÉ 12X",$D118-($D118*TAXAS!$F$17))/12,IF($A118=TAXAS!$A$18,IF($B118="PARCELADO ATÉ 12X",$D118-($D118*TAXAS!$F$18))/12,IF($A118=TAXAS!$A$19,IF($B118="PARCELADO ATÉ 12X",$D118-($D118*TAXAS!$F$19))/12,IF($A118=TAXAS!$A$20,IF($B118="PARCELADO ATÉ 12X",$D118-($D118*TAXAS!$F$20))/12,IF($A118=TAXAS!$A$21,IF($B118="PARCELADO ATÉ 12X",$D118-($D118*TAXAS!$F$21))/12,IF($A118=TAXAS!$A$22,IF($B118="PARCELADO ATÉ 12X",$D118-($D118*TAXAS!$F$22))/12,IF($A118=TAXAS!$A$23,IF($B118="PARCELADO ATÉ 12X",$D118-($D118*TAXAS!$F$23))/12,IF($A118=TAXAS!$A$24,IF($B118="PARCELADO ATÉ 12X",$D118-($D118*TAXAS!$F$24))/12,IF($A118=TAXAS!$A$25,IF($B118="PARCELADO ATÉ 12X",$D118-($D118*TAXAS!$F$25))/12,IF($A118=TAXAS!$A$26,IF($B118="PARCELADO ATÉ 12X",$D118-($D118*TAXAS!$F$26))/12,IF($A118=TAXAS!$A$27,IF($B118="PARCELADO ATÉ 12X",$D118-($D118*TAXAS!$F$27))/12))))))))))))))))))))))))/1</f>
        <v>0</v>
      </c>
      <c r="J118" s="8">
        <f t="shared" si="0"/>
        <v>0</v>
      </c>
      <c r="K118" s="10" t="b">
        <f>IF($B118="PARCELADO ATÉ 3X",($D118-($D118*TAXAS!$D$4))-$J118)</f>
        <v>0</v>
      </c>
      <c r="L118" s="10" t="b">
        <f>IF($B118="PARCELADO ATÉ 6X",($D118-($D118*TAXAS!$E$4))-$J118)</f>
        <v>0</v>
      </c>
      <c r="M118" s="10" t="b">
        <f>IF($B118="PARCELADO ATÉ 12X",($D118-($D118*TAXAS!$F$4))-$J118)</f>
        <v>0</v>
      </c>
      <c r="N118" s="8">
        <f t="shared" si="1"/>
        <v>0</v>
      </c>
      <c r="O118" s="10">
        <f t="shared" si="2"/>
        <v>0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1:31" ht="15.75" customHeight="1" x14ac:dyDescent="0.2">
      <c r="A119" s="3"/>
      <c r="B119" s="5"/>
      <c r="C119" s="6"/>
      <c r="D119" s="42"/>
      <c r="E119" s="8">
        <f>IF($A119="VISA",IF($B119="DÉBITO",$D119-($D119*TAXAS!$B$4)),IF($A119="MASTER",IF($B119="DÉBITO",$D119-($D119*TAXAS!$B$5)),IF($A119="ELO", IF($B119="DÉBITO",$D119-($D119*TAXAS!$B$6)),IF($A119="HIPERCARD",IF($B119="DÉBITO",$D119-($D119*TAXAS!$B$7)),IF($A119="DINERS",IF($B119="DÉBITO",$D119-($D119*TAXAS!$B$8)),IF($A119="AMERICA EXPRESS",IF($B119="DÉBITO",$D119-($D119*TAXAS!$B$9)),IF($A119=TAXAS!$A$10,IF($B119="DÉBITO",$D119-($D119*TAXAS!$B$10)), IF($A119=TAXAS!$A$11,IF($B119="DÉBITO",$D119-($D119*TAXAS!$B$11)), IF($A119=TAXAS!$A$12,IF($B119="DÉBITO",$D119-($D119*TAXAS!$B$12)), IF($A119=TAXAS!$A$13,IF($B119="DÉBITO",$D119-($D119*TAXAS!$B$13)), IF($A119=TAXAS!$A$14,IF($B119="DÉBITO",$D119-($D119*TAXAS!$B$14)), IF($A119=TAXAS!$A$15,IF($B119="DÉBITO",$D119-($D119*TAXAS!$B$15)), IF($A119=TAXAS!$A$16,IF($B119="DÉBITO",$D119-($D119*TAXAS!$B$16)), IF($A119=TAXAS!$A$17,IF($B119="DÉBITO",$D119-($D119*TAXAS!$B$17)), IF($A119=TAXAS!$A$18,IF($B119="DÉBITO",$D119-($D119*TAXAS!$B$18)), IF($A119=TAXAS!$A$19,IF($B119="DÉBITO",$D119-($D119*TAXAS!$B$19)), IF($A119=TAXAS!$A$20,IF($B119="DÉBITO",$D119-($D119*TAXAS!$B$20)), IF($A119=TAXAS!$A$21,IF($B119="DÉBITO",$D119-($D119*TAXAS!$B$21)), IF($A119=TAXAS!$A$22,IF($B119="DÉBITO",$D119-($D119*TAXAS!$B$22)), IF($A119=TAXAS!$A$23,IF($B119="DÉBITO",$D119-($D119*TAXAS!$B$23)), IF($A119=TAXAS!$A$24,IF($B119="DÉBITO",$D119-($D119*TAXAS!$B$24)), IF($A119=TAXAS!$A$25,IF($B119="DÉBITO",$D119-($D119*TAXAS!$B$25)), IF($A119=TAXAS!$A$26,IF($B119="DÉBITO",$D119-($D119*TAXAS!$B$26)), IF($A119=TAXAS!$A$27,IF($B119="DÉBITO",$D119-($D119*TAXAS!$B$27))))))))))))))))))))))))))/1</f>
        <v>0</v>
      </c>
      <c r="F119" s="8">
        <f>IF($A119="VISA",IF($B119="CRÉDITO",$D119-($D119*TAXAS!$C$4)),IF($A119="MASTER",IF($B119="CRÉDITO",$D119-($D119*TAXAS!$C$5)),IF($A119="ELO", IF($B119="CRÉDITO",$D119-($D119*TAXAS!$C$6)),IF($A119="HIPERCARD",IF($B119="CRÉDITO",$D119-($D119*TAXAS!$C$7)),IF($A119="DINERS",IF($B119="CRÉDITO",$D119-($D119*TAXAS!$C$8)),IF($A119="AMERICA EXPRESS",IF($B119="CRÉDITO",$D119-($D119*TAXAS!$C$9)),IF($A119=TAXAS!$A$10,IF($B119="CRÉDITO",$D119-($D119*TAXAS!$C$10)), IF($A119=TAXAS!$A$11,IF($B119="CRÉDITO",$D119-($D119*TAXAS!$C$11)), IF($A119=TAXAS!$A$12,IF($B119="CRÉDITO",$D119-($D119*TAXAS!$C$12)), IF($A119=TAXAS!$A$13,IF($B119="CRÉDITO",$D119-($D119*TAXAS!$C$13)), IF($A119=TAXAS!$A$14,IF($B119="CRÉDITO",$D119-($D119*TAXAS!$C$14)), IF($A119=TAXAS!$A$15,IF($B119="CRÉDITO",$D119-($D119*TAXAS!$C$15)), IF($A119=TAXAS!$A$16,IF($B119="CRÉDITO",$D119-($D119*TAXAS!$C$16)), IF($A119=TAXAS!$A$17,IF($B119="CRÉDITO",$D119-($D119*TAXAS!$C$17)), IF($A119=TAXAS!$A$18,IF($B119="CRÉDITO",$D119-($D119*TAXAS!$C$18)), IF($A119=TAXAS!$A$19,IF($B119="CRÉDITO",$D119-($D119*TAXAS!$C$19)), IF($A119=TAXAS!$A$20,IF($B119="CRÉDITO",$D119-($D119*TAXAS!$C$20)), IF($A119=TAXAS!$A$21,IF($B119="CRÉDITO",$D119-($D119*TAXAS!$C$21)), IF($A119=TAXAS!$A$22,IF($B119="CRÉDITO",$D119-($D119*TAXAS!$C$22)), IF($A119=TAXAS!$A$23,IF($B119="CRÉDITO",$D119-($D119*TAXAS!$C$23)), IF($A119=TAXAS!$A$24,IF($B119="CRÉDITO",$D119-($D119*TAXAS!$C$24)), IF($A119=TAXAS!$A$25,IF($B119="CRÉDITO",$D119-($D119*TAXAS!$C$25)), IF($A119=TAXAS!$A$26,IF($B119="CRÉDITO",$D119-($D119*TAXAS!$C$26)), IF($A119=TAXAS!$A$27,IF($B119="CRÉDITO",$D119-($D119*TAXAS!$C$27))))))))))))))))))))))))))/1</f>
        <v>0</v>
      </c>
      <c r="G119" s="9">
        <f>IF($A119="VISA",IF($B119="PARCELADO ATÉ 3X",$D119-(D119*TAXAS!$D$4))/3,IF($A119="MASTER",IF($B119="PARCELADO ATÉ 3X",$D119-(D119*TAXAS!$D$5))/3,IF($A119="ELO",IF($B119="PARCELADO ATÉ 3X",$D119-(D119*TAXAS!$D$6))/3,IF($A119="HIPERCARD",IF($B119="PARCELADO ATÉ 3X",$D119-(D119*TAXAS!$D$7))/3,IF($A119="DINERS",IF($B119="PARCELADO ATÉ 3X",$D119-(D119*TAXAS!$D$8))/3,IF($A119="AMERICA EXPRESS",IF($B119="PARCELADO ATÉ 3X",$D119-(D119*TAXAS!$D$9))/3,IF($A119=TAXAS!$A$10,IF($B119="PARCELADO ATÉ 3X",$D119-($D119*TAXAS!$D$10))/3,IF($A119=TAXAS!$A$11,IF($B119="PARCELADO ATÉ 3X",$D119-($D119*TAXAS!$D$11))/3,IF($A119=TAXAS!$A$12,IF($B119="PARCELADO ATÉ 3X",$D119-($D119*TAXAS!$D$12))/3,IF($A119=TAXAS!$A$13,IF($B119="PARCELADO ATÉ 3X",$D119-($D119*TAXAS!$D$13))/3,IF($A119=TAXAS!$A$14,IF($B119="PARCELADO ATÉ 3X",$D119-($D119*TAXAS!$D$14))/3,IF($A119=TAXAS!$A$15,IF($B119="PARCELADO ATÉ 3X",$D119-($D119*TAXAS!$D$15))/3,IF($A119=TAXAS!$A$16,IF($B119="PARCELADO ATÉ 3X",$D119-($D119*TAXAS!$D$16))/3,IF($A119=TAXAS!$A$17,IF($B119="PARCELADO ATÉ 3X",$D119-($D119*TAXAS!$D$17))/3,IF($A119=TAXAS!$A$18,IF($B119="PARCELADO ATÉ 3X",$D119-($D119*TAXAS!$D$18))/3,IF($A119=TAXAS!$A$19,IF($B119="PARCELADO ATÉ 3X",$D119-($D119*TAXAS!$D$19))/3,IF($A119=TAXAS!$A$20,IF($B119="PARCELADO ATÉ 3X",$D119-($D119*TAXAS!$D$20))/3,IF($A119=TAXAS!$A$21,IF($B119="PARCELADO ATÉ 3X",$D119-($D119*TAXAS!$D$21))/3,IF($A119=TAXAS!$A$22,IF($B119="PARCELADO ATÉ 3X",$D119-($D119*TAXAS!$D$22))/3,IF($A119=TAXAS!$A$23,IF($B119="PARCELADO ATÉ 3X",$D119-($D119*TAXAS!$D$23))/3,IF($A119=TAXAS!$A$24,IF($B119="PARCELADO ATÉ 3X",$D119-($D119*TAXAS!$D$24))/3,IF($A119=TAXAS!$A$25,IF($B119="PARCELADO ATÉ 3X",$D119-($D119*TAXAS!$D$25))/3,IF($A119=TAXAS!$A$26,IF($B119="PARCELADO ATÉ 3X",$D119-($D119*TAXAS!$D$26))/3,IF($A119=TAXAS!$A$27,IF($B119="PARCELADO ATÉ 3X",$D119-($D119*TAXAS!$D$27))/3))))))))))))))))))))))))/1</f>
        <v>0</v>
      </c>
      <c r="H119" s="9">
        <f>IF($A119="VISA",IF($B119="PARCELADO ATÉ 6X",$D119-(D119*TAXAS!$E$4))/6,IF($A119="MASTER",IF($B119="PARCELADO ATÉ 6X",$D119-(D119*TAXAS!$E$5))/6,IF($A119="ELO",IF($B119="PARCELADO ATÉ 6X",$D119-(D119*TAXAS!$E$6))/6,IF($A119="HIPERCARD",IF($B119="PARCELADO ATÉ 6X",$D119-(D119*TAXAS!$E$7))/6,IF($A119="DINERS",IF($B119="PARCELADO ATÉ 6X",$D119-(D119*TAXAS!$E$8))/6,IF($A119="AMERICA EXPRESS",IF($B119="PARCELADO ATÉ 6X",$D119-(D119*TAXAS!$E$9))/6,IF($A119=TAXAS!$A$10,IF($B119="PARCELADO ATÉ 6X",$D119-($D119*TAXAS!$E$10))/6,IF($A119=TAXAS!$A$11,IF($B119="PARCELADO ATÉ 6X",$D119-($D119*TAXAS!$E$11))/6,IF($A119=TAXAS!$A$12,IF($B119="PARCELADO ATÉ 6X",$D119-($D119*TAXAS!$E$12))/6,IF($A119=TAXAS!$A$13,IF($B119="PARCELADO ATÉ 6X",$D119-($D119*TAXAS!$E$13))/6,IF($A119=TAXAS!$A$14,IF($B119="PARCELADO ATÉ 6X",$D119-($D119*TAXAS!$E$14))/6,IF($A119=TAXAS!$A$15,IF($B119="PARCELADO ATÉ 6X",$D119-($D119*TAXAS!$E$15))/6,IF($A119=TAXAS!$A$16,IF($B119="PARCELADO ATÉ 6X",$D119-($D119*TAXAS!$E$16))/6,IF($A119=TAXAS!$A$17,IF($B119="PARCELADO ATÉ 6X",$D119-($D119*TAXAS!$E$17))/6,IF($A119=TAXAS!$A$18,IF($B119="PARCELADO ATÉ 6X",$D119-($D119*TAXAS!$E$18))/6,IF($A119=TAXAS!$A$19,IF($B119="PARCELADO ATÉ 6X",$D119-($D119*TAXAS!$E$19))/6,IF($A119=TAXAS!$A$20,IF($B119="PARCELADO ATÉ 6X",$D119-($D119*TAXAS!$E$20))/6,IF($A119=TAXAS!$A$21,IF($B119="PARCELADO ATÉ 6X",$D119-($D119*TAXAS!$E$21))/6,IF($A119=TAXAS!$A$22,IF($B119="PARCELADO ATÉ 6X",$D119-($D119*TAXAS!$E$22))/6,IF($A119=TAXAS!$A$23,IF($B119="PARCELADO ATÉ 6X",$D119-($D119*TAXAS!$E$23))/6,IF($A119=TAXAS!$A$24,IF($B119="PARCELADO ATÉ 6X",$D119-($D119*TAXAS!$E$24))/6,IF($A119=TAXAS!$A$25,IF($B119="PARCELADO ATÉ 6X",$D119-($D119*TAXAS!$E$25))/6,IF($A119=TAXAS!$A$26,IF($B119="PARCELADO ATÉ 6X",$D119-($D119*TAXAS!$E$26))/6,IF($A119=TAXAS!$A$27,IF($B119="PARCELADO ATÉ 6X",$D119-($D119*TAXAS!$E$27))/6))))))))))))))))))))))))/1</f>
        <v>0</v>
      </c>
      <c r="I119" s="9">
        <f>IF($A119="VISA",IF($B119="PARCELADO ATÉ 12X",$D119-(D119*TAXAS!$F$4))/12,IF($A119="MASTER",IF($B119="PARCELADO ATÉ 12X",$D119-(D119*TAXAS!$F$5))/12,IF($A119="ELO",IF($B119="PARCELADO ATÉ 12X",$D119-(D119*TAXAS!$F$6))/12,IF($A119="HIPERCARD",IF($B119="PARCELADO ATÉ 12X",$D119-(D119*TAXAS!$F$7))/12,IF($A119="DINERS",IF($B119="PARCELADO ATÉ 12X",$D119-(D119*TAXAS!$F$8))/12,IF($A119="AMERICA EXPRESS",IF($B119="PARCELADO ATÉ 12X",$D119-(D119*TAXAS!$F$9))/12,IF($A119=TAXAS!$A$10,IF($B119="PARCELADO ATÉ 12X",$D119-($D119*TAXAS!$F$10))/12,IF($A119=TAXAS!$A$11,IF($B119="PARCELADO ATÉ 12X",$D119-($D119*TAXAS!$F$11))/12,IF($A119=TAXAS!$A$12,IF($B119="PARCELADO ATÉ 12X",$D119-($D119*TAXAS!$F$12))/12,IF($A119=TAXAS!$A$13,IF($B119="PARCELADO ATÉ 12X",$D119-($D119*TAXAS!$F$13))/12,IF($A119=TAXAS!$A$14,IF($B119="PARCELADO ATÉ 12X",$D119-($D119*TAXAS!$F$14))/12,IF($A119=TAXAS!$A$15,IF($B119="PARCELADO ATÉ 12X",$D119-($D119*TAXAS!$F$15))/12,IF($A119=TAXAS!$A$16,IF($B119="PARCELADO ATÉ 12X",$D119-($D119*TAXAS!$F$16))/12,IF($A119=TAXAS!$A$17,IF($B119="PARCELADO ATÉ 12X",$D119-($D119*TAXAS!$F$17))/12,IF($A119=TAXAS!$A$18,IF($B119="PARCELADO ATÉ 12X",$D119-($D119*TAXAS!$F$18))/12,IF($A119=TAXAS!$A$19,IF($B119="PARCELADO ATÉ 12X",$D119-($D119*TAXAS!$F$19))/12,IF($A119=TAXAS!$A$20,IF($B119="PARCELADO ATÉ 12X",$D119-($D119*TAXAS!$F$20))/12,IF($A119=TAXAS!$A$21,IF($B119="PARCELADO ATÉ 12X",$D119-($D119*TAXAS!$F$21))/12,IF($A119=TAXAS!$A$22,IF($B119="PARCELADO ATÉ 12X",$D119-($D119*TAXAS!$F$22))/12,IF($A119=TAXAS!$A$23,IF($B119="PARCELADO ATÉ 12X",$D119-($D119*TAXAS!$F$23))/12,IF($A119=TAXAS!$A$24,IF($B119="PARCELADO ATÉ 12X",$D119-($D119*TAXAS!$F$24))/12,IF($A119=TAXAS!$A$25,IF($B119="PARCELADO ATÉ 12X",$D119-($D119*TAXAS!$F$25))/12,IF($A119=TAXAS!$A$26,IF($B119="PARCELADO ATÉ 12X",$D119-($D119*TAXAS!$F$26))/12,IF($A119=TAXAS!$A$27,IF($B119="PARCELADO ATÉ 12X",$D119-($D119*TAXAS!$F$27))/12))))))))))))))))))))))))/1</f>
        <v>0</v>
      </c>
      <c r="J119" s="8">
        <f t="shared" si="0"/>
        <v>0</v>
      </c>
      <c r="K119" s="10" t="b">
        <f>IF($B119="PARCELADO ATÉ 3X",($D119-($D119*TAXAS!$D$4))-$J119)</f>
        <v>0</v>
      </c>
      <c r="L119" s="10" t="b">
        <f>IF($B119="PARCELADO ATÉ 6X",($D119-($D119*TAXAS!$E$4))-$J119)</f>
        <v>0</v>
      </c>
      <c r="M119" s="10" t="b">
        <f>IF($B119="PARCELADO ATÉ 12X",($D119-($D119*TAXAS!$F$4))-$J119)</f>
        <v>0</v>
      </c>
      <c r="N119" s="8">
        <f t="shared" si="1"/>
        <v>0</v>
      </c>
      <c r="O119" s="10">
        <f t="shared" si="2"/>
        <v>0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1:31" ht="15.75" customHeight="1" x14ac:dyDescent="0.2">
      <c r="A120" s="3"/>
      <c r="B120" s="5"/>
      <c r="C120" s="6"/>
      <c r="D120" s="42"/>
      <c r="E120" s="8">
        <f>IF($A120="VISA",IF($B120="DÉBITO",$D120-($D120*TAXAS!$B$4)),IF($A120="MASTER",IF($B120="DÉBITO",$D120-($D120*TAXAS!$B$5)),IF($A120="ELO", IF($B120="DÉBITO",$D120-($D120*TAXAS!$B$6)),IF($A120="HIPERCARD",IF($B120="DÉBITO",$D120-($D120*TAXAS!$B$7)),IF($A120="DINERS",IF($B120="DÉBITO",$D120-($D120*TAXAS!$B$8)),IF($A120="AMERICA EXPRESS",IF($B120="DÉBITO",$D120-($D120*TAXAS!$B$9)),IF($A120=TAXAS!$A$10,IF($B120="DÉBITO",$D120-($D120*TAXAS!$B$10)), IF($A120=TAXAS!$A$11,IF($B120="DÉBITO",$D120-($D120*TAXAS!$B$11)), IF($A120=TAXAS!$A$12,IF($B120="DÉBITO",$D120-($D120*TAXAS!$B$12)), IF($A120=TAXAS!$A$13,IF($B120="DÉBITO",$D120-($D120*TAXAS!$B$13)), IF($A120=TAXAS!$A$14,IF($B120="DÉBITO",$D120-($D120*TAXAS!$B$14)), IF($A120=TAXAS!$A$15,IF($B120="DÉBITO",$D120-($D120*TAXAS!$B$15)), IF($A120=TAXAS!$A$16,IF($B120="DÉBITO",$D120-($D120*TAXAS!$B$16)), IF($A120=TAXAS!$A$17,IF($B120="DÉBITO",$D120-($D120*TAXAS!$B$17)), IF($A120=TAXAS!$A$18,IF($B120="DÉBITO",$D120-($D120*TAXAS!$B$18)), IF($A120=TAXAS!$A$19,IF($B120="DÉBITO",$D120-($D120*TAXAS!$B$19)), IF($A120=TAXAS!$A$20,IF($B120="DÉBITO",$D120-($D120*TAXAS!$B$20)), IF($A120=TAXAS!$A$21,IF($B120="DÉBITO",$D120-($D120*TAXAS!$B$21)), IF($A120=TAXAS!$A$22,IF($B120="DÉBITO",$D120-($D120*TAXAS!$B$22)), IF($A120=TAXAS!$A$23,IF($B120="DÉBITO",$D120-($D120*TAXAS!$B$23)), IF($A120=TAXAS!$A$24,IF($B120="DÉBITO",$D120-($D120*TAXAS!$B$24)), IF($A120=TAXAS!$A$25,IF($B120="DÉBITO",$D120-($D120*TAXAS!$B$25)), IF($A120=TAXAS!$A$26,IF($B120="DÉBITO",$D120-($D120*TAXAS!$B$26)), IF($A120=TAXAS!$A$27,IF($B120="DÉBITO",$D120-($D120*TAXAS!$B$27))))))))))))))))))))))))))/1</f>
        <v>0</v>
      </c>
      <c r="F120" s="8">
        <f>IF($A120="VISA",IF($B120="CRÉDITO",$D120-($D120*TAXAS!$C$4)),IF($A120="MASTER",IF($B120="CRÉDITO",$D120-($D120*TAXAS!$C$5)),IF($A120="ELO", IF($B120="CRÉDITO",$D120-($D120*TAXAS!$C$6)),IF($A120="HIPERCARD",IF($B120="CRÉDITO",$D120-($D120*TAXAS!$C$7)),IF($A120="DINERS",IF($B120="CRÉDITO",$D120-($D120*TAXAS!$C$8)),IF($A120="AMERICA EXPRESS",IF($B120="CRÉDITO",$D120-($D120*TAXAS!$C$9)),IF($A120=TAXAS!$A$10,IF($B120="CRÉDITO",$D120-($D120*TAXAS!$C$10)), IF($A120=TAXAS!$A$11,IF($B120="CRÉDITO",$D120-($D120*TAXAS!$C$11)), IF($A120=TAXAS!$A$12,IF($B120="CRÉDITO",$D120-($D120*TAXAS!$C$12)), IF($A120=TAXAS!$A$13,IF($B120="CRÉDITO",$D120-($D120*TAXAS!$C$13)), IF($A120=TAXAS!$A$14,IF($B120="CRÉDITO",$D120-($D120*TAXAS!$C$14)), IF($A120=TAXAS!$A$15,IF($B120="CRÉDITO",$D120-($D120*TAXAS!$C$15)), IF($A120=TAXAS!$A$16,IF($B120="CRÉDITO",$D120-($D120*TAXAS!$C$16)), IF($A120=TAXAS!$A$17,IF($B120="CRÉDITO",$D120-($D120*TAXAS!$C$17)), IF($A120=TAXAS!$A$18,IF($B120="CRÉDITO",$D120-($D120*TAXAS!$C$18)), IF($A120=TAXAS!$A$19,IF($B120="CRÉDITO",$D120-($D120*TAXAS!$C$19)), IF($A120=TAXAS!$A$20,IF($B120="CRÉDITO",$D120-($D120*TAXAS!$C$20)), IF($A120=TAXAS!$A$21,IF($B120="CRÉDITO",$D120-($D120*TAXAS!$C$21)), IF($A120=TAXAS!$A$22,IF($B120="CRÉDITO",$D120-($D120*TAXAS!$C$22)), IF($A120=TAXAS!$A$23,IF($B120="CRÉDITO",$D120-($D120*TAXAS!$C$23)), IF($A120=TAXAS!$A$24,IF($B120="CRÉDITO",$D120-($D120*TAXAS!$C$24)), IF($A120=TAXAS!$A$25,IF($B120="CRÉDITO",$D120-($D120*TAXAS!$C$25)), IF($A120=TAXAS!$A$26,IF($B120="CRÉDITO",$D120-($D120*TAXAS!$C$26)), IF($A120=TAXAS!$A$27,IF($B120="CRÉDITO",$D120-($D120*TAXAS!$C$27))))))))))))))))))))))))))/1</f>
        <v>0</v>
      </c>
      <c r="G120" s="9">
        <f>IF($A120="VISA",IF($B120="PARCELADO ATÉ 3X",$D120-(D120*TAXAS!$D$4))/3,IF($A120="MASTER",IF($B120="PARCELADO ATÉ 3X",$D120-(D120*TAXAS!$D$5))/3,IF($A120="ELO",IF($B120="PARCELADO ATÉ 3X",$D120-(D120*TAXAS!$D$6))/3,IF($A120="HIPERCARD",IF($B120="PARCELADO ATÉ 3X",$D120-(D120*TAXAS!$D$7))/3,IF($A120="DINERS",IF($B120="PARCELADO ATÉ 3X",$D120-(D120*TAXAS!$D$8))/3,IF($A120="AMERICA EXPRESS",IF($B120="PARCELADO ATÉ 3X",$D120-(D120*TAXAS!$D$9))/3,IF($A120=TAXAS!$A$10,IF($B120="PARCELADO ATÉ 3X",$D120-($D120*TAXAS!$D$10))/3,IF($A120=TAXAS!$A$11,IF($B120="PARCELADO ATÉ 3X",$D120-($D120*TAXAS!$D$11))/3,IF($A120=TAXAS!$A$12,IF($B120="PARCELADO ATÉ 3X",$D120-($D120*TAXAS!$D$12))/3,IF($A120=TAXAS!$A$13,IF($B120="PARCELADO ATÉ 3X",$D120-($D120*TAXAS!$D$13))/3,IF($A120=TAXAS!$A$14,IF($B120="PARCELADO ATÉ 3X",$D120-($D120*TAXAS!$D$14))/3,IF($A120=TAXAS!$A$15,IF($B120="PARCELADO ATÉ 3X",$D120-($D120*TAXAS!$D$15))/3,IF($A120=TAXAS!$A$16,IF($B120="PARCELADO ATÉ 3X",$D120-($D120*TAXAS!$D$16))/3,IF($A120=TAXAS!$A$17,IF($B120="PARCELADO ATÉ 3X",$D120-($D120*TAXAS!$D$17))/3,IF($A120=TAXAS!$A$18,IF($B120="PARCELADO ATÉ 3X",$D120-($D120*TAXAS!$D$18))/3,IF($A120=TAXAS!$A$19,IF($B120="PARCELADO ATÉ 3X",$D120-($D120*TAXAS!$D$19))/3,IF($A120=TAXAS!$A$20,IF($B120="PARCELADO ATÉ 3X",$D120-($D120*TAXAS!$D$20))/3,IF($A120=TAXAS!$A$21,IF($B120="PARCELADO ATÉ 3X",$D120-($D120*TAXAS!$D$21))/3,IF($A120=TAXAS!$A$22,IF($B120="PARCELADO ATÉ 3X",$D120-($D120*TAXAS!$D$22))/3,IF($A120=TAXAS!$A$23,IF($B120="PARCELADO ATÉ 3X",$D120-($D120*TAXAS!$D$23))/3,IF($A120=TAXAS!$A$24,IF($B120="PARCELADO ATÉ 3X",$D120-($D120*TAXAS!$D$24))/3,IF($A120=TAXAS!$A$25,IF($B120="PARCELADO ATÉ 3X",$D120-($D120*TAXAS!$D$25))/3,IF($A120=TAXAS!$A$26,IF($B120="PARCELADO ATÉ 3X",$D120-($D120*TAXAS!$D$26))/3,IF($A120=TAXAS!$A$27,IF($B120="PARCELADO ATÉ 3X",$D120-($D120*TAXAS!$D$27))/3))))))))))))))))))))))))/1</f>
        <v>0</v>
      </c>
      <c r="H120" s="9">
        <f>IF($A120="VISA",IF($B120="PARCELADO ATÉ 6X",$D120-(D120*TAXAS!$E$4))/6,IF($A120="MASTER",IF($B120="PARCELADO ATÉ 6X",$D120-(D120*TAXAS!$E$5))/6,IF($A120="ELO",IF($B120="PARCELADO ATÉ 6X",$D120-(D120*TAXAS!$E$6))/6,IF($A120="HIPERCARD",IF($B120="PARCELADO ATÉ 6X",$D120-(D120*TAXAS!$E$7))/6,IF($A120="DINERS",IF($B120="PARCELADO ATÉ 6X",$D120-(D120*TAXAS!$E$8))/6,IF($A120="AMERICA EXPRESS",IF($B120="PARCELADO ATÉ 6X",$D120-(D120*TAXAS!$E$9))/6,IF($A120=TAXAS!$A$10,IF($B120="PARCELADO ATÉ 6X",$D120-($D120*TAXAS!$E$10))/6,IF($A120=TAXAS!$A$11,IF($B120="PARCELADO ATÉ 6X",$D120-($D120*TAXAS!$E$11))/6,IF($A120=TAXAS!$A$12,IF($B120="PARCELADO ATÉ 6X",$D120-($D120*TAXAS!$E$12))/6,IF($A120=TAXAS!$A$13,IF($B120="PARCELADO ATÉ 6X",$D120-($D120*TAXAS!$E$13))/6,IF($A120=TAXAS!$A$14,IF($B120="PARCELADO ATÉ 6X",$D120-($D120*TAXAS!$E$14))/6,IF($A120=TAXAS!$A$15,IF($B120="PARCELADO ATÉ 6X",$D120-($D120*TAXAS!$E$15))/6,IF($A120=TAXAS!$A$16,IF($B120="PARCELADO ATÉ 6X",$D120-($D120*TAXAS!$E$16))/6,IF($A120=TAXAS!$A$17,IF($B120="PARCELADO ATÉ 6X",$D120-($D120*TAXAS!$E$17))/6,IF($A120=TAXAS!$A$18,IF($B120="PARCELADO ATÉ 6X",$D120-($D120*TAXAS!$E$18))/6,IF($A120=TAXAS!$A$19,IF($B120="PARCELADO ATÉ 6X",$D120-($D120*TAXAS!$E$19))/6,IF($A120=TAXAS!$A$20,IF($B120="PARCELADO ATÉ 6X",$D120-($D120*TAXAS!$E$20))/6,IF($A120=TAXAS!$A$21,IF($B120="PARCELADO ATÉ 6X",$D120-($D120*TAXAS!$E$21))/6,IF($A120=TAXAS!$A$22,IF($B120="PARCELADO ATÉ 6X",$D120-($D120*TAXAS!$E$22))/6,IF($A120=TAXAS!$A$23,IF($B120="PARCELADO ATÉ 6X",$D120-($D120*TAXAS!$E$23))/6,IF($A120=TAXAS!$A$24,IF($B120="PARCELADO ATÉ 6X",$D120-($D120*TAXAS!$E$24))/6,IF($A120=TAXAS!$A$25,IF($B120="PARCELADO ATÉ 6X",$D120-($D120*TAXAS!$E$25))/6,IF($A120=TAXAS!$A$26,IF($B120="PARCELADO ATÉ 6X",$D120-($D120*TAXAS!$E$26))/6,IF($A120=TAXAS!$A$27,IF($B120="PARCELADO ATÉ 6X",$D120-($D120*TAXAS!$E$27))/6))))))))))))))))))))))))/1</f>
        <v>0</v>
      </c>
      <c r="I120" s="9">
        <f>IF($A120="VISA",IF($B120="PARCELADO ATÉ 12X",$D120-(D120*TAXAS!$F$4))/12,IF($A120="MASTER",IF($B120="PARCELADO ATÉ 12X",$D120-(D120*TAXAS!$F$5))/12,IF($A120="ELO",IF($B120="PARCELADO ATÉ 12X",$D120-(D120*TAXAS!$F$6))/12,IF($A120="HIPERCARD",IF($B120="PARCELADO ATÉ 12X",$D120-(D120*TAXAS!$F$7))/12,IF($A120="DINERS",IF($B120="PARCELADO ATÉ 12X",$D120-(D120*TAXAS!$F$8))/12,IF($A120="AMERICA EXPRESS",IF($B120="PARCELADO ATÉ 12X",$D120-(D120*TAXAS!$F$9))/12,IF($A120=TAXAS!$A$10,IF($B120="PARCELADO ATÉ 12X",$D120-($D120*TAXAS!$F$10))/12,IF($A120=TAXAS!$A$11,IF($B120="PARCELADO ATÉ 12X",$D120-($D120*TAXAS!$F$11))/12,IF($A120=TAXAS!$A$12,IF($B120="PARCELADO ATÉ 12X",$D120-($D120*TAXAS!$F$12))/12,IF($A120=TAXAS!$A$13,IF($B120="PARCELADO ATÉ 12X",$D120-($D120*TAXAS!$F$13))/12,IF($A120=TAXAS!$A$14,IF($B120="PARCELADO ATÉ 12X",$D120-($D120*TAXAS!$F$14))/12,IF($A120=TAXAS!$A$15,IF($B120="PARCELADO ATÉ 12X",$D120-($D120*TAXAS!$F$15))/12,IF($A120=TAXAS!$A$16,IF($B120="PARCELADO ATÉ 12X",$D120-($D120*TAXAS!$F$16))/12,IF($A120=TAXAS!$A$17,IF($B120="PARCELADO ATÉ 12X",$D120-($D120*TAXAS!$F$17))/12,IF($A120=TAXAS!$A$18,IF($B120="PARCELADO ATÉ 12X",$D120-($D120*TAXAS!$F$18))/12,IF($A120=TAXAS!$A$19,IF($B120="PARCELADO ATÉ 12X",$D120-($D120*TAXAS!$F$19))/12,IF($A120=TAXAS!$A$20,IF($B120="PARCELADO ATÉ 12X",$D120-($D120*TAXAS!$F$20))/12,IF($A120=TAXAS!$A$21,IF($B120="PARCELADO ATÉ 12X",$D120-($D120*TAXAS!$F$21))/12,IF($A120=TAXAS!$A$22,IF($B120="PARCELADO ATÉ 12X",$D120-($D120*TAXAS!$F$22))/12,IF($A120=TAXAS!$A$23,IF($B120="PARCELADO ATÉ 12X",$D120-($D120*TAXAS!$F$23))/12,IF($A120=TAXAS!$A$24,IF($B120="PARCELADO ATÉ 12X",$D120-($D120*TAXAS!$F$24))/12,IF($A120=TAXAS!$A$25,IF($B120="PARCELADO ATÉ 12X",$D120-($D120*TAXAS!$F$25))/12,IF($A120=TAXAS!$A$26,IF($B120="PARCELADO ATÉ 12X",$D120-($D120*TAXAS!$F$26))/12,IF($A120=TAXAS!$A$27,IF($B120="PARCELADO ATÉ 12X",$D120-($D120*TAXAS!$F$27))/12))))))))))))))))))))))))/1</f>
        <v>0</v>
      </c>
      <c r="J120" s="8">
        <f t="shared" si="0"/>
        <v>0</v>
      </c>
      <c r="K120" s="10" t="b">
        <f>IF($B120="PARCELADO ATÉ 3X",($D120-($D120*TAXAS!$D$4))-$J120)</f>
        <v>0</v>
      </c>
      <c r="L120" s="10" t="b">
        <f>IF($B120="PARCELADO ATÉ 6X",($D120-($D120*TAXAS!$E$4))-$J120)</f>
        <v>0</v>
      </c>
      <c r="M120" s="10" t="b">
        <f>IF($B120="PARCELADO ATÉ 12X",($D120-($D120*TAXAS!$F$4))-$J120)</f>
        <v>0</v>
      </c>
      <c r="N120" s="8">
        <f t="shared" si="1"/>
        <v>0</v>
      </c>
      <c r="O120" s="10">
        <f t="shared" si="2"/>
        <v>0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1:31" ht="15.75" customHeight="1" x14ac:dyDescent="0.2">
      <c r="A121" s="3"/>
      <c r="B121" s="5"/>
      <c r="C121" s="6"/>
      <c r="D121" s="42"/>
      <c r="E121" s="8">
        <f>IF($A121="VISA",IF($B121="DÉBITO",$D121-($D121*TAXAS!$B$4)),IF($A121="MASTER",IF($B121="DÉBITO",$D121-($D121*TAXAS!$B$5)),IF($A121="ELO", IF($B121="DÉBITO",$D121-($D121*TAXAS!$B$6)),IF($A121="HIPERCARD",IF($B121="DÉBITO",$D121-($D121*TAXAS!$B$7)),IF($A121="DINERS",IF($B121="DÉBITO",$D121-($D121*TAXAS!$B$8)),IF($A121="AMERICA EXPRESS",IF($B121="DÉBITO",$D121-($D121*TAXAS!$B$9)),IF($A121=TAXAS!$A$10,IF($B121="DÉBITO",$D121-($D121*TAXAS!$B$10)), IF($A121=TAXAS!$A$11,IF($B121="DÉBITO",$D121-($D121*TAXAS!$B$11)), IF($A121=TAXAS!$A$12,IF($B121="DÉBITO",$D121-($D121*TAXAS!$B$12)), IF($A121=TAXAS!$A$13,IF($B121="DÉBITO",$D121-($D121*TAXAS!$B$13)), IF($A121=TAXAS!$A$14,IF($B121="DÉBITO",$D121-($D121*TAXAS!$B$14)), IF($A121=TAXAS!$A$15,IF($B121="DÉBITO",$D121-($D121*TAXAS!$B$15)), IF($A121=TAXAS!$A$16,IF($B121="DÉBITO",$D121-($D121*TAXAS!$B$16)), IF($A121=TAXAS!$A$17,IF($B121="DÉBITO",$D121-($D121*TAXAS!$B$17)), IF($A121=TAXAS!$A$18,IF($B121="DÉBITO",$D121-($D121*TAXAS!$B$18)), IF($A121=TAXAS!$A$19,IF($B121="DÉBITO",$D121-($D121*TAXAS!$B$19)), IF($A121=TAXAS!$A$20,IF($B121="DÉBITO",$D121-($D121*TAXAS!$B$20)), IF($A121=TAXAS!$A$21,IF($B121="DÉBITO",$D121-($D121*TAXAS!$B$21)), IF($A121=TAXAS!$A$22,IF($B121="DÉBITO",$D121-($D121*TAXAS!$B$22)), IF($A121=TAXAS!$A$23,IF($B121="DÉBITO",$D121-($D121*TAXAS!$B$23)), IF($A121=TAXAS!$A$24,IF($B121="DÉBITO",$D121-($D121*TAXAS!$B$24)), IF($A121=TAXAS!$A$25,IF($B121="DÉBITO",$D121-($D121*TAXAS!$B$25)), IF($A121=TAXAS!$A$26,IF($B121="DÉBITO",$D121-($D121*TAXAS!$B$26)), IF($A121=TAXAS!$A$27,IF($B121="DÉBITO",$D121-($D121*TAXAS!$B$27))))))))))))))))))))))))))/1</f>
        <v>0</v>
      </c>
      <c r="F121" s="8">
        <f>IF($A121="VISA",IF($B121="CRÉDITO",$D121-($D121*TAXAS!$C$4)),IF($A121="MASTER",IF($B121="CRÉDITO",$D121-($D121*TAXAS!$C$5)),IF($A121="ELO", IF($B121="CRÉDITO",$D121-($D121*TAXAS!$C$6)),IF($A121="HIPERCARD",IF($B121="CRÉDITO",$D121-($D121*TAXAS!$C$7)),IF($A121="DINERS",IF($B121="CRÉDITO",$D121-($D121*TAXAS!$C$8)),IF($A121="AMERICA EXPRESS",IF($B121="CRÉDITO",$D121-($D121*TAXAS!$C$9)),IF($A121=TAXAS!$A$10,IF($B121="CRÉDITO",$D121-($D121*TAXAS!$C$10)), IF($A121=TAXAS!$A$11,IF($B121="CRÉDITO",$D121-($D121*TAXAS!$C$11)), IF($A121=TAXAS!$A$12,IF($B121="CRÉDITO",$D121-($D121*TAXAS!$C$12)), IF($A121=TAXAS!$A$13,IF($B121="CRÉDITO",$D121-($D121*TAXAS!$C$13)), IF($A121=TAXAS!$A$14,IF($B121="CRÉDITO",$D121-($D121*TAXAS!$C$14)), IF($A121=TAXAS!$A$15,IF($B121="CRÉDITO",$D121-($D121*TAXAS!$C$15)), IF($A121=TAXAS!$A$16,IF($B121="CRÉDITO",$D121-($D121*TAXAS!$C$16)), IF($A121=TAXAS!$A$17,IF($B121="CRÉDITO",$D121-($D121*TAXAS!$C$17)), IF($A121=TAXAS!$A$18,IF($B121="CRÉDITO",$D121-($D121*TAXAS!$C$18)), IF($A121=TAXAS!$A$19,IF($B121="CRÉDITO",$D121-($D121*TAXAS!$C$19)), IF($A121=TAXAS!$A$20,IF($B121="CRÉDITO",$D121-($D121*TAXAS!$C$20)), IF($A121=TAXAS!$A$21,IF($B121="CRÉDITO",$D121-($D121*TAXAS!$C$21)), IF($A121=TAXAS!$A$22,IF($B121="CRÉDITO",$D121-($D121*TAXAS!$C$22)), IF($A121=TAXAS!$A$23,IF($B121="CRÉDITO",$D121-($D121*TAXAS!$C$23)), IF($A121=TAXAS!$A$24,IF($B121="CRÉDITO",$D121-($D121*TAXAS!$C$24)), IF($A121=TAXAS!$A$25,IF($B121="CRÉDITO",$D121-($D121*TAXAS!$C$25)), IF($A121=TAXAS!$A$26,IF($B121="CRÉDITO",$D121-($D121*TAXAS!$C$26)), IF($A121=TAXAS!$A$27,IF($B121="CRÉDITO",$D121-($D121*TAXAS!$C$27))))))))))))))))))))))))))/1</f>
        <v>0</v>
      </c>
      <c r="G121" s="9">
        <f>IF($A121="VISA",IF($B121="PARCELADO ATÉ 3X",$D121-(D121*TAXAS!$D$4))/3,IF($A121="MASTER",IF($B121="PARCELADO ATÉ 3X",$D121-(D121*TAXAS!$D$5))/3,IF($A121="ELO",IF($B121="PARCELADO ATÉ 3X",$D121-(D121*TAXAS!$D$6))/3,IF($A121="HIPERCARD",IF($B121="PARCELADO ATÉ 3X",$D121-(D121*TAXAS!$D$7))/3,IF($A121="DINERS",IF($B121="PARCELADO ATÉ 3X",$D121-(D121*TAXAS!$D$8))/3,IF($A121="AMERICA EXPRESS",IF($B121="PARCELADO ATÉ 3X",$D121-(D121*TAXAS!$D$9))/3,IF($A121=TAXAS!$A$10,IF($B121="PARCELADO ATÉ 3X",$D121-($D121*TAXAS!$D$10))/3,IF($A121=TAXAS!$A$11,IF($B121="PARCELADO ATÉ 3X",$D121-($D121*TAXAS!$D$11))/3,IF($A121=TAXAS!$A$12,IF($B121="PARCELADO ATÉ 3X",$D121-($D121*TAXAS!$D$12))/3,IF($A121=TAXAS!$A$13,IF($B121="PARCELADO ATÉ 3X",$D121-($D121*TAXAS!$D$13))/3,IF($A121=TAXAS!$A$14,IF($B121="PARCELADO ATÉ 3X",$D121-($D121*TAXAS!$D$14))/3,IF($A121=TAXAS!$A$15,IF($B121="PARCELADO ATÉ 3X",$D121-($D121*TAXAS!$D$15))/3,IF($A121=TAXAS!$A$16,IF($B121="PARCELADO ATÉ 3X",$D121-($D121*TAXAS!$D$16))/3,IF($A121=TAXAS!$A$17,IF($B121="PARCELADO ATÉ 3X",$D121-($D121*TAXAS!$D$17))/3,IF($A121=TAXAS!$A$18,IF($B121="PARCELADO ATÉ 3X",$D121-($D121*TAXAS!$D$18))/3,IF($A121=TAXAS!$A$19,IF($B121="PARCELADO ATÉ 3X",$D121-($D121*TAXAS!$D$19))/3,IF($A121=TAXAS!$A$20,IF($B121="PARCELADO ATÉ 3X",$D121-($D121*TAXAS!$D$20))/3,IF($A121=TAXAS!$A$21,IF($B121="PARCELADO ATÉ 3X",$D121-($D121*TAXAS!$D$21))/3,IF($A121=TAXAS!$A$22,IF($B121="PARCELADO ATÉ 3X",$D121-($D121*TAXAS!$D$22))/3,IF($A121=TAXAS!$A$23,IF($B121="PARCELADO ATÉ 3X",$D121-($D121*TAXAS!$D$23))/3,IF($A121=TAXAS!$A$24,IF($B121="PARCELADO ATÉ 3X",$D121-($D121*TAXAS!$D$24))/3,IF($A121=TAXAS!$A$25,IF($B121="PARCELADO ATÉ 3X",$D121-($D121*TAXAS!$D$25))/3,IF($A121=TAXAS!$A$26,IF($B121="PARCELADO ATÉ 3X",$D121-($D121*TAXAS!$D$26))/3,IF($A121=TAXAS!$A$27,IF($B121="PARCELADO ATÉ 3X",$D121-($D121*TAXAS!$D$27))/3))))))))))))))))))))))))/1</f>
        <v>0</v>
      </c>
      <c r="H121" s="9">
        <f>IF($A121="VISA",IF($B121="PARCELADO ATÉ 6X",$D121-(D121*TAXAS!$E$4))/6,IF($A121="MASTER",IF($B121="PARCELADO ATÉ 6X",$D121-(D121*TAXAS!$E$5))/6,IF($A121="ELO",IF($B121="PARCELADO ATÉ 6X",$D121-(D121*TAXAS!$E$6))/6,IF($A121="HIPERCARD",IF($B121="PARCELADO ATÉ 6X",$D121-(D121*TAXAS!$E$7))/6,IF($A121="DINERS",IF($B121="PARCELADO ATÉ 6X",$D121-(D121*TAXAS!$E$8))/6,IF($A121="AMERICA EXPRESS",IF($B121="PARCELADO ATÉ 6X",$D121-(D121*TAXAS!$E$9))/6,IF($A121=TAXAS!$A$10,IF($B121="PARCELADO ATÉ 6X",$D121-($D121*TAXAS!$E$10))/6,IF($A121=TAXAS!$A$11,IF($B121="PARCELADO ATÉ 6X",$D121-($D121*TAXAS!$E$11))/6,IF($A121=TAXAS!$A$12,IF($B121="PARCELADO ATÉ 6X",$D121-($D121*TAXAS!$E$12))/6,IF($A121=TAXAS!$A$13,IF($B121="PARCELADO ATÉ 6X",$D121-($D121*TAXAS!$E$13))/6,IF($A121=TAXAS!$A$14,IF($B121="PARCELADO ATÉ 6X",$D121-($D121*TAXAS!$E$14))/6,IF($A121=TAXAS!$A$15,IF($B121="PARCELADO ATÉ 6X",$D121-($D121*TAXAS!$E$15))/6,IF($A121=TAXAS!$A$16,IF($B121="PARCELADO ATÉ 6X",$D121-($D121*TAXAS!$E$16))/6,IF($A121=TAXAS!$A$17,IF($B121="PARCELADO ATÉ 6X",$D121-($D121*TAXAS!$E$17))/6,IF($A121=TAXAS!$A$18,IF($B121="PARCELADO ATÉ 6X",$D121-($D121*TAXAS!$E$18))/6,IF($A121=TAXAS!$A$19,IF($B121="PARCELADO ATÉ 6X",$D121-($D121*TAXAS!$E$19))/6,IF($A121=TAXAS!$A$20,IF($B121="PARCELADO ATÉ 6X",$D121-($D121*TAXAS!$E$20))/6,IF($A121=TAXAS!$A$21,IF($B121="PARCELADO ATÉ 6X",$D121-($D121*TAXAS!$E$21))/6,IF($A121=TAXAS!$A$22,IF($B121="PARCELADO ATÉ 6X",$D121-($D121*TAXAS!$E$22))/6,IF($A121=TAXAS!$A$23,IF($B121="PARCELADO ATÉ 6X",$D121-($D121*TAXAS!$E$23))/6,IF($A121=TAXAS!$A$24,IF($B121="PARCELADO ATÉ 6X",$D121-($D121*TAXAS!$E$24))/6,IF($A121=TAXAS!$A$25,IF($B121="PARCELADO ATÉ 6X",$D121-($D121*TAXAS!$E$25))/6,IF($A121=TAXAS!$A$26,IF($B121="PARCELADO ATÉ 6X",$D121-($D121*TAXAS!$E$26))/6,IF($A121=TAXAS!$A$27,IF($B121="PARCELADO ATÉ 6X",$D121-($D121*TAXAS!$E$27))/6))))))))))))))))))))))))/1</f>
        <v>0</v>
      </c>
      <c r="I121" s="9">
        <f>IF($A121="VISA",IF($B121="PARCELADO ATÉ 12X",$D121-(D121*TAXAS!$F$4))/12,IF($A121="MASTER",IF($B121="PARCELADO ATÉ 12X",$D121-(D121*TAXAS!$F$5))/12,IF($A121="ELO",IF($B121="PARCELADO ATÉ 12X",$D121-(D121*TAXAS!$F$6))/12,IF($A121="HIPERCARD",IF($B121="PARCELADO ATÉ 12X",$D121-(D121*TAXAS!$F$7))/12,IF($A121="DINERS",IF($B121="PARCELADO ATÉ 12X",$D121-(D121*TAXAS!$F$8))/12,IF($A121="AMERICA EXPRESS",IF($B121="PARCELADO ATÉ 12X",$D121-(D121*TAXAS!$F$9))/12,IF($A121=TAXAS!$A$10,IF($B121="PARCELADO ATÉ 12X",$D121-($D121*TAXAS!$F$10))/12,IF($A121=TAXAS!$A$11,IF($B121="PARCELADO ATÉ 12X",$D121-($D121*TAXAS!$F$11))/12,IF($A121=TAXAS!$A$12,IF($B121="PARCELADO ATÉ 12X",$D121-($D121*TAXAS!$F$12))/12,IF($A121=TAXAS!$A$13,IF($B121="PARCELADO ATÉ 12X",$D121-($D121*TAXAS!$F$13))/12,IF($A121=TAXAS!$A$14,IF($B121="PARCELADO ATÉ 12X",$D121-($D121*TAXAS!$F$14))/12,IF($A121=TAXAS!$A$15,IF($B121="PARCELADO ATÉ 12X",$D121-($D121*TAXAS!$F$15))/12,IF($A121=TAXAS!$A$16,IF($B121="PARCELADO ATÉ 12X",$D121-($D121*TAXAS!$F$16))/12,IF($A121=TAXAS!$A$17,IF($B121="PARCELADO ATÉ 12X",$D121-($D121*TAXAS!$F$17))/12,IF($A121=TAXAS!$A$18,IF($B121="PARCELADO ATÉ 12X",$D121-($D121*TAXAS!$F$18))/12,IF($A121=TAXAS!$A$19,IF($B121="PARCELADO ATÉ 12X",$D121-($D121*TAXAS!$F$19))/12,IF($A121=TAXAS!$A$20,IF($B121="PARCELADO ATÉ 12X",$D121-($D121*TAXAS!$F$20))/12,IF($A121=TAXAS!$A$21,IF($B121="PARCELADO ATÉ 12X",$D121-($D121*TAXAS!$F$21))/12,IF($A121=TAXAS!$A$22,IF($B121="PARCELADO ATÉ 12X",$D121-($D121*TAXAS!$F$22))/12,IF($A121=TAXAS!$A$23,IF($B121="PARCELADO ATÉ 12X",$D121-($D121*TAXAS!$F$23))/12,IF($A121=TAXAS!$A$24,IF($B121="PARCELADO ATÉ 12X",$D121-($D121*TAXAS!$F$24))/12,IF($A121=TAXAS!$A$25,IF($B121="PARCELADO ATÉ 12X",$D121-($D121*TAXAS!$F$25))/12,IF($A121=TAXAS!$A$26,IF($B121="PARCELADO ATÉ 12X",$D121-($D121*TAXAS!$F$26))/12,IF($A121=TAXAS!$A$27,IF($B121="PARCELADO ATÉ 12X",$D121-($D121*TAXAS!$F$27))/12))))))))))))))))))))))))/1</f>
        <v>0</v>
      </c>
      <c r="J121" s="8">
        <f t="shared" si="0"/>
        <v>0</v>
      </c>
      <c r="K121" s="10" t="b">
        <f>IF($B121="PARCELADO ATÉ 3X",($D121-($D121*TAXAS!$D$4))-$J121)</f>
        <v>0</v>
      </c>
      <c r="L121" s="10" t="b">
        <f>IF($B121="PARCELADO ATÉ 6X",($D121-($D121*TAXAS!$E$4))-$J121)</f>
        <v>0</v>
      </c>
      <c r="M121" s="10" t="b">
        <f>IF($B121="PARCELADO ATÉ 12X",($D121-($D121*TAXAS!$F$4))-$J121)</f>
        <v>0</v>
      </c>
      <c r="N121" s="8">
        <f t="shared" si="1"/>
        <v>0</v>
      </c>
      <c r="O121" s="10">
        <f t="shared" si="2"/>
        <v>0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1:31" ht="15.75" customHeight="1" x14ac:dyDescent="0.2">
      <c r="A122" s="3"/>
      <c r="B122" s="5"/>
      <c r="C122" s="6"/>
      <c r="D122" s="42"/>
      <c r="E122" s="8">
        <f>IF($A122="VISA",IF($B122="DÉBITO",$D122-($D122*TAXAS!$B$4)),IF($A122="MASTER",IF($B122="DÉBITO",$D122-($D122*TAXAS!$B$5)),IF($A122="ELO", IF($B122="DÉBITO",$D122-($D122*TAXAS!$B$6)),IF($A122="HIPERCARD",IF($B122="DÉBITO",$D122-($D122*TAXAS!$B$7)),IF($A122="DINERS",IF($B122="DÉBITO",$D122-($D122*TAXAS!$B$8)),IF($A122="AMERICA EXPRESS",IF($B122="DÉBITO",$D122-($D122*TAXAS!$B$9)),IF($A122=TAXAS!$A$10,IF($B122="DÉBITO",$D122-($D122*TAXAS!$B$10)), IF($A122=TAXAS!$A$11,IF($B122="DÉBITO",$D122-($D122*TAXAS!$B$11)), IF($A122=TAXAS!$A$12,IF($B122="DÉBITO",$D122-($D122*TAXAS!$B$12)), IF($A122=TAXAS!$A$13,IF($B122="DÉBITO",$D122-($D122*TAXAS!$B$13)), IF($A122=TAXAS!$A$14,IF($B122="DÉBITO",$D122-($D122*TAXAS!$B$14)), IF($A122=TAXAS!$A$15,IF($B122="DÉBITO",$D122-($D122*TAXAS!$B$15)), IF($A122=TAXAS!$A$16,IF($B122="DÉBITO",$D122-($D122*TAXAS!$B$16)), IF($A122=TAXAS!$A$17,IF($B122="DÉBITO",$D122-($D122*TAXAS!$B$17)), IF($A122=TAXAS!$A$18,IF($B122="DÉBITO",$D122-($D122*TAXAS!$B$18)), IF($A122=TAXAS!$A$19,IF($B122="DÉBITO",$D122-($D122*TAXAS!$B$19)), IF($A122=TAXAS!$A$20,IF($B122="DÉBITO",$D122-($D122*TAXAS!$B$20)), IF($A122=TAXAS!$A$21,IF($B122="DÉBITO",$D122-($D122*TAXAS!$B$21)), IF($A122=TAXAS!$A$22,IF($B122="DÉBITO",$D122-($D122*TAXAS!$B$22)), IF($A122=TAXAS!$A$23,IF($B122="DÉBITO",$D122-($D122*TAXAS!$B$23)), IF($A122=TAXAS!$A$24,IF($B122="DÉBITO",$D122-($D122*TAXAS!$B$24)), IF($A122=TAXAS!$A$25,IF($B122="DÉBITO",$D122-($D122*TAXAS!$B$25)), IF($A122=TAXAS!$A$26,IF($B122="DÉBITO",$D122-($D122*TAXAS!$B$26)), IF($A122=TAXAS!$A$27,IF($B122="DÉBITO",$D122-($D122*TAXAS!$B$27))))))))))))))))))))))))))/1</f>
        <v>0</v>
      </c>
      <c r="F122" s="8">
        <f>IF($A122="VISA",IF($B122="CRÉDITO",$D122-($D122*TAXAS!$C$4)),IF($A122="MASTER",IF($B122="CRÉDITO",$D122-($D122*TAXAS!$C$5)),IF($A122="ELO", IF($B122="CRÉDITO",$D122-($D122*TAXAS!$C$6)),IF($A122="HIPERCARD",IF($B122="CRÉDITO",$D122-($D122*TAXAS!$C$7)),IF($A122="DINERS",IF($B122="CRÉDITO",$D122-($D122*TAXAS!$C$8)),IF($A122="AMERICA EXPRESS",IF($B122="CRÉDITO",$D122-($D122*TAXAS!$C$9)),IF($A122=TAXAS!$A$10,IF($B122="CRÉDITO",$D122-($D122*TAXAS!$C$10)), IF($A122=TAXAS!$A$11,IF($B122="CRÉDITO",$D122-($D122*TAXAS!$C$11)), IF($A122=TAXAS!$A$12,IF($B122="CRÉDITO",$D122-($D122*TAXAS!$C$12)), IF($A122=TAXAS!$A$13,IF($B122="CRÉDITO",$D122-($D122*TAXAS!$C$13)), IF($A122=TAXAS!$A$14,IF($B122="CRÉDITO",$D122-($D122*TAXAS!$C$14)), IF($A122=TAXAS!$A$15,IF($B122="CRÉDITO",$D122-($D122*TAXAS!$C$15)), IF($A122=TAXAS!$A$16,IF($B122="CRÉDITO",$D122-($D122*TAXAS!$C$16)), IF($A122=TAXAS!$A$17,IF($B122="CRÉDITO",$D122-($D122*TAXAS!$C$17)), IF($A122=TAXAS!$A$18,IF($B122="CRÉDITO",$D122-($D122*TAXAS!$C$18)), IF($A122=TAXAS!$A$19,IF($B122="CRÉDITO",$D122-($D122*TAXAS!$C$19)), IF($A122=TAXAS!$A$20,IF($B122="CRÉDITO",$D122-($D122*TAXAS!$C$20)), IF($A122=TAXAS!$A$21,IF($B122="CRÉDITO",$D122-($D122*TAXAS!$C$21)), IF($A122=TAXAS!$A$22,IF($B122="CRÉDITO",$D122-($D122*TAXAS!$C$22)), IF($A122=TAXAS!$A$23,IF($B122="CRÉDITO",$D122-($D122*TAXAS!$C$23)), IF($A122=TAXAS!$A$24,IF($B122="CRÉDITO",$D122-($D122*TAXAS!$C$24)), IF($A122=TAXAS!$A$25,IF($B122="CRÉDITO",$D122-($D122*TAXAS!$C$25)), IF($A122=TAXAS!$A$26,IF($B122="CRÉDITO",$D122-($D122*TAXAS!$C$26)), IF($A122=TAXAS!$A$27,IF($B122="CRÉDITO",$D122-($D122*TAXAS!$C$27))))))))))))))))))))))))))/1</f>
        <v>0</v>
      </c>
      <c r="G122" s="9">
        <f>IF($A122="VISA",IF($B122="PARCELADO ATÉ 3X",$D122-(D122*TAXAS!$D$4))/3,IF($A122="MASTER",IF($B122="PARCELADO ATÉ 3X",$D122-(D122*TAXAS!$D$5))/3,IF($A122="ELO",IF($B122="PARCELADO ATÉ 3X",$D122-(D122*TAXAS!$D$6))/3,IF($A122="HIPERCARD",IF($B122="PARCELADO ATÉ 3X",$D122-(D122*TAXAS!$D$7))/3,IF($A122="DINERS",IF($B122="PARCELADO ATÉ 3X",$D122-(D122*TAXAS!$D$8))/3,IF($A122="AMERICA EXPRESS",IF($B122="PARCELADO ATÉ 3X",$D122-(D122*TAXAS!$D$9))/3,IF($A122=TAXAS!$A$10,IF($B122="PARCELADO ATÉ 3X",$D122-($D122*TAXAS!$D$10))/3,IF($A122=TAXAS!$A$11,IF($B122="PARCELADO ATÉ 3X",$D122-($D122*TAXAS!$D$11))/3,IF($A122=TAXAS!$A$12,IF($B122="PARCELADO ATÉ 3X",$D122-($D122*TAXAS!$D$12))/3,IF($A122=TAXAS!$A$13,IF($B122="PARCELADO ATÉ 3X",$D122-($D122*TAXAS!$D$13))/3,IF($A122=TAXAS!$A$14,IF($B122="PARCELADO ATÉ 3X",$D122-($D122*TAXAS!$D$14))/3,IF($A122=TAXAS!$A$15,IF($B122="PARCELADO ATÉ 3X",$D122-($D122*TAXAS!$D$15))/3,IF($A122=TAXAS!$A$16,IF($B122="PARCELADO ATÉ 3X",$D122-($D122*TAXAS!$D$16))/3,IF($A122=TAXAS!$A$17,IF($B122="PARCELADO ATÉ 3X",$D122-($D122*TAXAS!$D$17))/3,IF($A122=TAXAS!$A$18,IF($B122="PARCELADO ATÉ 3X",$D122-($D122*TAXAS!$D$18))/3,IF($A122=TAXAS!$A$19,IF($B122="PARCELADO ATÉ 3X",$D122-($D122*TAXAS!$D$19))/3,IF($A122=TAXAS!$A$20,IF($B122="PARCELADO ATÉ 3X",$D122-($D122*TAXAS!$D$20))/3,IF($A122=TAXAS!$A$21,IF($B122="PARCELADO ATÉ 3X",$D122-($D122*TAXAS!$D$21))/3,IF($A122=TAXAS!$A$22,IF($B122="PARCELADO ATÉ 3X",$D122-($D122*TAXAS!$D$22))/3,IF($A122=TAXAS!$A$23,IF($B122="PARCELADO ATÉ 3X",$D122-($D122*TAXAS!$D$23))/3,IF($A122=TAXAS!$A$24,IF($B122="PARCELADO ATÉ 3X",$D122-($D122*TAXAS!$D$24))/3,IF($A122=TAXAS!$A$25,IF($B122="PARCELADO ATÉ 3X",$D122-($D122*TAXAS!$D$25))/3,IF($A122=TAXAS!$A$26,IF($B122="PARCELADO ATÉ 3X",$D122-($D122*TAXAS!$D$26))/3,IF($A122=TAXAS!$A$27,IF($B122="PARCELADO ATÉ 3X",$D122-($D122*TAXAS!$D$27))/3))))))))))))))))))))))))/1</f>
        <v>0</v>
      </c>
      <c r="H122" s="9">
        <f>IF($A122="VISA",IF($B122="PARCELADO ATÉ 6X",$D122-(D122*TAXAS!$E$4))/6,IF($A122="MASTER",IF($B122="PARCELADO ATÉ 6X",$D122-(D122*TAXAS!$E$5))/6,IF($A122="ELO",IF($B122="PARCELADO ATÉ 6X",$D122-(D122*TAXAS!$E$6))/6,IF($A122="HIPERCARD",IF($B122="PARCELADO ATÉ 6X",$D122-(D122*TAXAS!$E$7))/6,IF($A122="DINERS",IF($B122="PARCELADO ATÉ 6X",$D122-(D122*TAXAS!$E$8))/6,IF($A122="AMERICA EXPRESS",IF($B122="PARCELADO ATÉ 6X",$D122-(D122*TAXAS!$E$9))/6,IF($A122=TAXAS!$A$10,IF($B122="PARCELADO ATÉ 6X",$D122-($D122*TAXAS!$E$10))/6,IF($A122=TAXAS!$A$11,IF($B122="PARCELADO ATÉ 6X",$D122-($D122*TAXAS!$E$11))/6,IF($A122=TAXAS!$A$12,IF($B122="PARCELADO ATÉ 6X",$D122-($D122*TAXAS!$E$12))/6,IF($A122=TAXAS!$A$13,IF($B122="PARCELADO ATÉ 6X",$D122-($D122*TAXAS!$E$13))/6,IF($A122=TAXAS!$A$14,IF($B122="PARCELADO ATÉ 6X",$D122-($D122*TAXAS!$E$14))/6,IF($A122=TAXAS!$A$15,IF($B122="PARCELADO ATÉ 6X",$D122-($D122*TAXAS!$E$15))/6,IF($A122=TAXAS!$A$16,IF($B122="PARCELADO ATÉ 6X",$D122-($D122*TAXAS!$E$16))/6,IF($A122=TAXAS!$A$17,IF($B122="PARCELADO ATÉ 6X",$D122-($D122*TAXAS!$E$17))/6,IF($A122=TAXAS!$A$18,IF($B122="PARCELADO ATÉ 6X",$D122-($D122*TAXAS!$E$18))/6,IF($A122=TAXAS!$A$19,IF($B122="PARCELADO ATÉ 6X",$D122-($D122*TAXAS!$E$19))/6,IF($A122=TAXAS!$A$20,IF($B122="PARCELADO ATÉ 6X",$D122-($D122*TAXAS!$E$20))/6,IF($A122=TAXAS!$A$21,IF($B122="PARCELADO ATÉ 6X",$D122-($D122*TAXAS!$E$21))/6,IF($A122=TAXAS!$A$22,IF($B122="PARCELADO ATÉ 6X",$D122-($D122*TAXAS!$E$22))/6,IF($A122=TAXAS!$A$23,IF($B122="PARCELADO ATÉ 6X",$D122-($D122*TAXAS!$E$23))/6,IF($A122=TAXAS!$A$24,IF($B122="PARCELADO ATÉ 6X",$D122-($D122*TAXAS!$E$24))/6,IF($A122=TAXAS!$A$25,IF($B122="PARCELADO ATÉ 6X",$D122-($D122*TAXAS!$E$25))/6,IF($A122=TAXAS!$A$26,IF($B122="PARCELADO ATÉ 6X",$D122-($D122*TAXAS!$E$26))/6,IF($A122=TAXAS!$A$27,IF($B122="PARCELADO ATÉ 6X",$D122-($D122*TAXAS!$E$27))/6))))))))))))))))))))))))/1</f>
        <v>0</v>
      </c>
      <c r="I122" s="9">
        <f>IF($A122="VISA",IF($B122="PARCELADO ATÉ 12X",$D122-(D122*TAXAS!$F$4))/12,IF($A122="MASTER",IF($B122="PARCELADO ATÉ 12X",$D122-(D122*TAXAS!$F$5))/12,IF($A122="ELO",IF($B122="PARCELADO ATÉ 12X",$D122-(D122*TAXAS!$F$6))/12,IF($A122="HIPERCARD",IF($B122="PARCELADO ATÉ 12X",$D122-(D122*TAXAS!$F$7))/12,IF($A122="DINERS",IF($B122="PARCELADO ATÉ 12X",$D122-(D122*TAXAS!$F$8))/12,IF($A122="AMERICA EXPRESS",IF($B122="PARCELADO ATÉ 12X",$D122-(D122*TAXAS!$F$9))/12,IF($A122=TAXAS!$A$10,IF($B122="PARCELADO ATÉ 12X",$D122-($D122*TAXAS!$F$10))/12,IF($A122=TAXAS!$A$11,IF($B122="PARCELADO ATÉ 12X",$D122-($D122*TAXAS!$F$11))/12,IF($A122=TAXAS!$A$12,IF($B122="PARCELADO ATÉ 12X",$D122-($D122*TAXAS!$F$12))/12,IF($A122=TAXAS!$A$13,IF($B122="PARCELADO ATÉ 12X",$D122-($D122*TAXAS!$F$13))/12,IF($A122=TAXAS!$A$14,IF($B122="PARCELADO ATÉ 12X",$D122-($D122*TAXAS!$F$14))/12,IF($A122=TAXAS!$A$15,IF($B122="PARCELADO ATÉ 12X",$D122-($D122*TAXAS!$F$15))/12,IF($A122=TAXAS!$A$16,IF($B122="PARCELADO ATÉ 12X",$D122-($D122*TAXAS!$F$16))/12,IF($A122=TAXAS!$A$17,IF($B122="PARCELADO ATÉ 12X",$D122-($D122*TAXAS!$F$17))/12,IF($A122=TAXAS!$A$18,IF($B122="PARCELADO ATÉ 12X",$D122-($D122*TAXAS!$F$18))/12,IF($A122=TAXAS!$A$19,IF($B122="PARCELADO ATÉ 12X",$D122-($D122*TAXAS!$F$19))/12,IF($A122=TAXAS!$A$20,IF($B122="PARCELADO ATÉ 12X",$D122-($D122*TAXAS!$F$20))/12,IF($A122=TAXAS!$A$21,IF($B122="PARCELADO ATÉ 12X",$D122-($D122*TAXAS!$F$21))/12,IF($A122=TAXAS!$A$22,IF($B122="PARCELADO ATÉ 12X",$D122-($D122*TAXAS!$F$22))/12,IF($A122=TAXAS!$A$23,IF($B122="PARCELADO ATÉ 12X",$D122-($D122*TAXAS!$F$23))/12,IF($A122=TAXAS!$A$24,IF($B122="PARCELADO ATÉ 12X",$D122-($D122*TAXAS!$F$24))/12,IF($A122=TAXAS!$A$25,IF($B122="PARCELADO ATÉ 12X",$D122-($D122*TAXAS!$F$25))/12,IF($A122=TAXAS!$A$26,IF($B122="PARCELADO ATÉ 12X",$D122-($D122*TAXAS!$F$26))/12,IF($A122=TAXAS!$A$27,IF($B122="PARCELADO ATÉ 12X",$D122-($D122*TAXAS!$F$27))/12))))))))))))))))))))))))/1</f>
        <v>0</v>
      </c>
      <c r="J122" s="8">
        <f t="shared" si="0"/>
        <v>0</v>
      </c>
      <c r="K122" s="10" t="b">
        <f>IF($B122="PARCELADO ATÉ 3X",($D122-($D122*TAXAS!$D$4))-$J122)</f>
        <v>0</v>
      </c>
      <c r="L122" s="10" t="b">
        <f>IF($B122="PARCELADO ATÉ 6X",($D122-($D122*TAXAS!$E$4))-$J122)</f>
        <v>0</v>
      </c>
      <c r="M122" s="10" t="b">
        <f>IF($B122="PARCELADO ATÉ 12X",($D122-($D122*TAXAS!$F$4))-$J122)</f>
        <v>0</v>
      </c>
      <c r="N122" s="8">
        <f t="shared" si="1"/>
        <v>0</v>
      </c>
      <c r="O122" s="10">
        <f t="shared" si="2"/>
        <v>0</v>
      </c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1:31" ht="15.75" customHeight="1" x14ac:dyDescent="0.2">
      <c r="A123" s="3"/>
      <c r="B123" s="5"/>
      <c r="C123" s="6"/>
      <c r="D123" s="42"/>
      <c r="E123" s="8">
        <f>IF($A123="VISA",IF($B123="DÉBITO",$D123-($D123*TAXAS!$B$4)),IF($A123="MASTER",IF($B123="DÉBITO",$D123-($D123*TAXAS!$B$5)),IF($A123="ELO", IF($B123="DÉBITO",$D123-($D123*TAXAS!$B$6)),IF($A123="HIPERCARD",IF($B123="DÉBITO",$D123-($D123*TAXAS!$B$7)),IF($A123="DINERS",IF($B123="DÉBITO",$D123-($D123*TAXAS!$B$8)),IF($A123="AMERICA EXPRESS",IF($B123="DÉBITO",$D123-($D123*TAXAS!$B$9)),IF($A123=TAXAS!$A$10,IF($B123="DÉBITO",$D123-($D123*TAXAS!$B$10)), IF($A123=TAXAS!$A$11,IF($B123="DÉBITO",$D123-($D123*TAXAS!$B$11)), IF($A123=TAXAS!$A$12,IF($B123="DÉBITO",$D123-($D123*TAXAS!$B$12)), IF($A123=TAXAS!$A$13,IF($B123="DÉBITO",$D123-($D123*TAXAS!$B$13)), IF($A123=TAXAS!$A$14,IF($B123="DÉBITO",$D123-($D123*TAXAS!$B$14)), IF($A123=TAXAS!$A$15,IF($B123="DÉBITO",$D123-($D123*TAXAS!$B$15)), IF($A123=TAXAS!$A$16,IF($B123="DÉBITO",$D123-($D123*TAXAS!$B$16)), IF($A123=TAXAS!$A$17,IF($B123="DÉBITO",$D123-($D123*TAXAS!$B$17)), IF($A123=TAXAS!$A$18,IF($B123="DÉBITO",$D123-($D123*TAXAS!$B$18)), IF($A123=TAXAS!$A$19,IF($B123="DÉBITO",$D123-($D123*TAXAS!$B$19)), IF($A123=TAXAS!$A$20,IF($B123="DÉBITO",$D123-($D123*TAXAS!$B$20)), IF($A123=TAXAS!$A$21,IF($B123="DÉBITO",$D123-($D123*TAXAS!$B$21)), IF($A123=TAXAS!$A$22,IF($B123="DÉBITO",$D123-($D123*TAXAS!$B$22)), IF($A123=TAXAS!$A$23,IF($B123="DÉBITO",$D123-($D123*TAXAS!$B$23)), IF($A123=TAXAS!$A$24,IF($B123="DÉBITO",$D123-($D123*TAXAS!$B$24)), IF($A123=TAXAS!$A$25,IF($B123="DÉBITO",$D123-($D123*TAXAS!$B$25)), IF($A123=TAXAS!$A$26,IF($B123="DÉBITO",$D123-($D123*TAXAS!$B$26)), IF($A123=TAXAS!$A$27,IF($B123="DÉBITO",$D123-($D123*TAXAS!$B$27))))))))))))))))))))))))))/1</f>
        <v>0</v>
      </c>
      <c r="F123" s="8">
        <f>IF($A123="VISA",IF($B123="CRÉDITO",$D123-($D123*TAXAS!$C$4)),IF($A123="MASTER",IF($B123="CRÉDITO",$D123-($D123*TAXAS!$C$5)),IF($A123="ELO", IF($B123="CRÉDITO",$D123-($D123*TAXAS!$C$6)),IF($A123="HIPERCARD",IF($B123="CRÉDITO",$D123-($D123*TAXAS!$C$7)),IF($A123="DINERS",IF($B123="CRÉDITO",$D123-($D123*TAXAS!$C$8)),IF($A123="AMERICA EXPRESS",IF($B123="CRÉDITO",$D123-($D123*TAXAS!$C$9)),IF($A123=TAXAS!$A$10,IF($B123="CRÉDITO",$D123-($D123*TAXAS!$C$10)), IF($A123=TAXAS!$A$11,IF($B123="CRÉDITO",$D123-($D123*TAXAS!$C$11)), IF($A123=TAXAS!$A$12,IF($B123="CRÉDITO",$D123-($D123*TAXAS!$C$12)), IF($A123=TAXAS!$A$13,IF($B123="CRÉDITO",$D123-($D123*TAXAS!$C$13)), IF($A123=TAXAS!$A$14,IF($B123="CRÉDITO",$D123-($D123*TAXAS!$C$14)), IF($A123=TAXAS!$A$15,IF($B123="CRÉDITO",$D123-($D123*TAXAS!$C$15)), IF($A123=TAXAS!$A$16,IF($B123="CRÉDITO",$D123-($D123*TAXAS!$C$16)), IF($A123=TAXAS!$A$17,IF($B123="CRÉDITO",$D123-($D123*TAXAS!$C$17)), IF($A123=TAXAS!$A$18,IF($B123="CRÉDITO",$D123-($D123*TAXAS!$C$18)), IF($A123=TAXAS!$A$19,IF($B123="CRÉDITO",$D123-($D123*TAXAS!$C$19)), IF($A123=TAXAS!$A$20,IF($B123="CRÉDITO",$D123-($D123*TAXAS!$C$20)), IF($A123=TAXAS!$A$21,IF($B123="CRÉDITO",$D123-($D123*TAXAS!$C$21)), IF($A123=TAXAS!$A$22,IF($B123="CRÉDITO",$D123-($D123*TAXAS!$C$22)), IF($A123=TAXAS!$A$23,IF($B123="CRÉDITO",$D123-($D123*TAXAS!$C$23)), IF($A123=TAXAS!$A$24,IF($B123="CRÉDITO",$D123-($D123*TAXAS!$C$24)), IF($A123=TAXAS!$A$25,IF($B123="CRÉDITO",$D123-($D123*TAXAS!$C$25)), IF($A123=TAXAS!$A$26,IF($B123="CRÉDITO",$D123-($D123*TAXAS!$C$26)), IF($A123=TAXAS!$A$27,IF($B123="CRÉDITO",$D123-($D123*TAXAS!$C$27))))))))))))))))))))))))))/1</f>
        <v>0</v>
      </c>
      <c r="G123" s="9">
        <f>IF($A123="VISA",IF($B123="PARCELADO ATÉ 3X",$D123-(D123*TAXAS!$D$4))/3,IF($A123="MASTER",IF($B123="PARCELADO ATÉ 3X",$D123-(D123*TAXAS!$D$5))/3,IF($A123="ELO",IF($B123="PARCELADO ATÉ 3X",$D123-(D123*TAXAS!$D$6))/3,IF($A123="HIPERCARD",IF($B123="PARCELADO ATÉ 3X",$D123-(D123*TAXAS!$D$7))/3,IF($A123="DINERS",IF($B123="PARCELADO ATÉ 3X",$D123-(D123*TAXAS!$D$8))/3,IF($A123="AMERICA EXPRESS",IF($B123="PARCELADO ATÉ 3X",$D123-(D123*TAXAS!$D$9))/3,IF($A123=TAXAS!$A$10,IF($B123="PARCELADO ATÉ 3X",$D123-($D123*TAXAS!$D$10))/3,IF($A123=TAXAS!$A$11,IF($B123="PARCELADO ATÉ 3X",$D123-($D123*TAXAS!$D$11))/3,IF($A123=TAXAS!$A$12,IF($B123="PARCELADO ATÉ 3X",$D123-($D123*TAXAS!$D$12))/3,IF($A123=TAXAS!$A$13,IF($B123="PARCELADO ATÉ 3X",$D123-($D123*TAXAS!$D$13))/3,IF($A123=TAXAS!$A$14,IF($B123="PARCELADO ATÉ 3X",$D123-($D123*TAXAS!$D$14))/3,IF($A123=TAXAS!$A$15,IF($B123="PARCELADO ATÉ 3X",$D123-($D123*TAXAS!$D$15))/3,IF($A123=TAXAS!$A$16,IF($B123="PARCELADO ATÉ 3X",$D123-($D123*TAXAS!$D$16))/3,IF($A123=TAXAS!$A$17,IF($B123="PARCELADO ATÉ 3X",$D123-($D123*TAXAS!$D$17))/3,IF($A123=TAXAS!$A$18,IF($B123="PARCELADO ATÉ 3X",$D123-($D123*TAXAS!$D$18))/3,IF($A123=TAXAS!$A$19,IF($B123="PARCELADO ATÉ 3X",$D123-($D123*TAXAS!$D$19))/3,IF($A123=TAXAS!$A$20,IF($B123="PARCELADO ATÉ 3X",$D123-($D123*TAXAS!$D$20))/3,IF($A123=TAXAS!$A$21,IF($B123="PARCELADO ATÉ 3X",$D123-($D123*TAXAS!$D$21))/3,IF($A123=TAXAS!$A$22,IF($B123="PARCELADO ATÉ 3X",$D123-($D123*TAXAS!$D$22))/3,IF($A123=TAXAS!$A$23,IF($B123="PARCELADO ATÉ 3X",$D123-($D123*TAXAS!$D$23))/3,IF($A123=TAXAS!$A$24,IF($B123="PARCELADO ATÉ 3X",$D123-($D123*TAXAS!$D$24))/3,IF($A123=TAXAS!$A$25,IF($B123="PARCELADO ATÉ 3X",$D123-($D123*TAXAS!$D$25))/3,IF($A123=TAXAS!$A$26,IF($B123="PARCELADO ATÉ 3X",$D123-($D123*TAXAS!$D$26))/3,IF($A123=TAXAS!$A$27,IF($B123="PARCELADO ATÉ 3X",$D123-($D123*TAXAS!$D$27))/3))))))))))))))))))))))))/1</f>
        <v>0</v>
      </c>
      <c r="H123" s="9">
        <f>IF($A123="VISA",IF($B123="PARCELADO ATÉ 6X",$D123-(D123*TAXAS!$E$4))/6,IF($A123="MASTER",IF($B123="PARCELADO ATÉ 6X",$D123-(D123*TAXAS!$E$5))/6,IF($A123="ELO",IF($B123="PARCELADO ATÉ 6X",$D123-(D123*TAXAS!$E$6))/6,IF($A123="HIPERCARD",IF($B123="PARCELADO ATÉ 6X",$D123-(D123*TAXAS!$E$7))/6,IF($A123="DINERS",IF($B123="PARCELADO ATÉ 6X",$D123-(D123*TAXAS!$E$8))/6,IF($A123="AMERICA EXPRESS",IF($B123="PARCELADO ATÉ 6X",$D123-(D123*TAXAS!$E$9))/6,IF($A123=TAXAS!$A$10,IF($B123="PARCELADO ATÉ 6X",$D123-($D123*TAXAS!$E$10))/6,IF($A123=TAXAS!$A$11,IF($B123="PARCELADO ATÉ 6X",$D123-($D123*TAXAS!$E$11))/6,IF($A123=TAXAS!$A$12,IF($B123="PARCELADO ATÉ 6X",$D123-($D123*TAXAS!$E$12))/6,IF($A123=TAXAS!$A$13,IF($B123="PARCELADO ATÉ 6X",$D123-($D123*TAXAS!$E$13))/6,IF($A123=TAXAS!$A$14,IF($B123="PARCELADO ATÉ 6X",$D123-($D123*TAXAS!$E$14))/6,IF($A123=TAXAS!$A$15,IF($B123="PARCELADO ATÉ 6X",$D123-($D123*TAXAS!$E$15))/6,IF($A123=TAXAS!$A$16,IF($B123="PARCELADO ATÉ 6X",$D123-($D123*TAXAS!$E$16))/6,IF($A123=TAXAS!$A$17,IF($B123="PARCELADO ATÉ 6X",$D123-($D123*TAXAS!$E$17))/6,IF($A123=TAXAS!$A$18,IF($B123="PARCELADO ATÉ 6X",$D123-($D123*TAXAS!$E$18))/6,IF($A123=TAXAS!$A$19,IF($B123="PARCELADO ATÉ 6X",$D123-($D123*TAXAS!$E$19))/6,IF($A123=TAXAS!$A$20,IF($B123="PARCELADO ATÉ 6X",$D123-($D123*TAXAS!$E$20))/6,IF($A123=TAXAS!$A$21,IF($B123="PARCELADO ATÉ 6X",$D123-($D123*TAXAS!$E$21))/6,IF($A123=TAXAS!$A$22,IF($B123="PARCELADO ATÉ 6X",$D123-($D123*TAXAS!$E$22))/6,IF($A123=TAXAS!$A$23,IF($B123="PARCELADO ATÉ 6X",$D123-($D123*TAXAS!$E$23))/6,IF($A123=TAXAS!$A$24,IF($B123="PARCELADO ATÉ 6X",$D123-($D123*TAXAS!$E$24))/6,IF($A123=TAXAS!$A$25,IF($B123="PARCELADO ATÉ 6X",$D123-($D123*TAXAS!$E$25))/6,IF($A123=TAXAS!$A$26,IF($B123="PARCELADO ATÉ 6X",$D123-($D123*TAXAS!$E$26))/6,IF($A123=TAXAS!$A$27,IF($B123="PARCELADO ATÉ 6X",$D123-($D123*TAXAS!$E$27))/6))))))))))))))))))))))))/1</f>
        <v>0</v>
      </c>
      <c r="I123" s="9">
        <f>IF($A123="VISA",IF($B123="PARCELADO ATÉ 12X",$D123-(D123*TAXAS!$F$4))/12,IF($A123="MASTER",IF($B123="PARCELADO ATÉ 12X",$D123-(D123*TAXAS!$F$5))/12,IF($A123="ELO",IF($B123="PARCELADO ATÉ 12X",$D123-(D123*TAXAS!$F$6))/12,IF($A123="HIPERCARD",IF($B123="PARCELADO ATÉ 12X",$D123-(D123*TAXAS!$F$7))/12,IF($A123="DINERS",IF($B123="PARCELADO ATÉ 12X",$D123-(D123*TAXAS!$F$8))/12,IF($A123="AMERICA EXPRESS",IF($B123="PARCELADO ATÉ 12X",$D123-(D123*TAXAS!$F$9))/12,IF($A123=TAXAS!$A$10,IF($B123="PARCELADO ATÉ 12X",$D123-($D123*TAXAS!$F$10))/12,IF($A123=TAXAS!$A$11,IF($B123="PARCELADO ATÉ 12X",$D123-($D123*TAXAS!$F$11))/12,IF($A123=TAXAS!$A$12,IF($B123="PARCELADO ATÉ 12X",$D123-($D123*TAXAS!$F$12))/12,IF($A123=TAXAS!$A$13,IF($B123="PARCELADO ATÉ 12X",$D123-($D123*TAXAS!$F$13))/12,IF($A123=TAXAS!$A$14,IF($B123="PARCELADO ATÉ 12X",$D123-($D123*TAXAS!$F$14))/12,IF($A123=TAXAS!$A$15,IF($B123="PARCELADO ATÉ 12X",$D123-($D123*TAXAS!$F$15))/12,IF($A123=TAXAS!$A$16,IF($B123="PARCELADO ATÉ 12X",$D123-($D123*TAXAS!$F$16))/12,IF($A123=TAXAS!$A$17,IF($B123="PARCELADO ATÉ 12X",$D123-($D123*TAXAS!$F$17))/12,IF($A123=TAXAS!$A$18,IF($B123="PARCELADO ATÉ 12X",$D123-($D123*TAXAS!$F$18))/12,IF($A123=TAXAS!$A$19,IF($B123="PARCELADO ATÉ 12X",$D123-($D123*TAXAS!$F$19))/12,IF($A123=TAXAS!$A$20,IF($B123="PARCELADO ATÉ 12X",$D123-($D123*TAXAS!$F$20))/12,IF($A123=TAXAS!$A$21,IF($B123="PARCELADO ATÉ 12X",$D123-($D123*TAXAS!$F$21))/12,IF($A123=TAXAS!$A$22,IF($B123="PARCELADO ATÉ 12X",$D123-($D123*TAXAS!$F$22))/12,IF($A123=TAXAS!$A$23,IF($B123="PARCELADO ATÉ 12X",$D123-($D123*TAXAS!$F$23))/12,IF($A123=TAXAS!$A$24,IF($B123="PARCELADO ATÉ 12X",$D123-($D123*TAXAS!$F$24))/12,IF($A123=TAXAS!$A$25,IF($B123="PARCELADO ATÉ 12X",$D123-($D123*TAXAS!$F$25))/12,IF($A123=TAXAS!$A$26,IF($B123="PARCELADO ATÉ 12X",$D123-($D123*TAXAS!$F$26))/12,IF($A123=TAXAS!$A$27,IF($B123="PARCELADO ATÉ 12X",$D123-($D123*TAXAS!$F$27))/12))))))))))))))))))))))))/1</f>
        <v>0</v>
      </c>
      <c r="J123" s="8">
        <f t="shared" si="0"/>
        <v>0</v>
      </c>
      <c r="K123" s="10" t="b">
        <f>IF($B123="PARCELADO ATÉ 3X",($D123-($D123*TAXAS!$D$4))-$J123)</f>
        <v>0</v>
      </c>
      <c r="L123" s="10" t="b">
        <f>IF($B123="PARCELADO ATÉ 6X",($D123-($D123*TAXAS!$E$4))-$J123)</f>
        <v>0</v>
      </c>
      <c r="M123" s="10" t="b">
        <f>IF($B123="PARCELADO ATÉ 12X",($D123-($D123*TAXAS!$F$4))-$J123)</f>
        <v>0</v>
      </c>
      <c r="N123" s="8">
        <f t="shared" si="1"/>
        <v>0</v>
      </c>
      <c r="O123" s="10">
        <f t="shared" si="2"/>
        <v>0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1:31" ht="15.75" customHeight="1" x14ac:dyDescent="0.2">
      <c r="A124" s="3"/>
      <c r="B124" s="5"/>
      <c r="C124" s="6"/>
      <c r="D124" s="42"/>
      <c r="E124" s="8">
        <f>IF($A124="VISA",IF($B124="DÉBITO",$D124-($D124*TAXAS!$B$4)),IF($A124="MASTER",IF($B124="DÉBITO",$D124-($D124*TAXAS!$B$5)),IF($A124="ELO", IF($B124="DÉBITO",$D124-($D124*TAXAS!$B$6)),IF($A124="HIPERCARD",IF($B124="DÉBITO",$D124-($D124*TAXAS!$B$7)),IF($A124="DINERS",IF($B124="DÉBITO",$D124-($D124*TAXAS!$B$8)),IF($A124="AMERICA EXPRESS",IF($B124="DÉBITO",$D124-($D124*TAXAS!$B$9)),IF($A124=TAXAS!$A$10,IF($B124="DÉBITO",$D124-($D124*TAXAS!$B$10)), IF($A124=TAXAS!$A$11,IF($B124="DÉBITO",$D124-($D124*TAXAS!$B$11)), IF($A124=TAXAS!$A$12,IF($B124="DÉBITO",$D124-($D124*TAXAS!$B$12)), IF($A124=TAXAS!$A$13,IF($B124="DÉBITO",$D124-($D124*TAXAS!$B$13)), IF($A124=TAXAS!$A$14,IF($B124="DÉBITO",$D124-($D124*TAXAS!$B$14)), IF($A124=TAXAS!$A$15,IF($B124="DÉBITO",$D124-($D124*TAXAS!$B$15)), IF($A124=TAXAS!$A$16,IF($B124="DÉBITO",$D124-($D124*TAXAS!$B$16)), IF($A124=TAXAS!$A$17,IF($B124="DÉBITO",$D124-($D124*TAXAS!$B$17)), IF($A124=TAXAS!$A$18,IF($B124="DÉBITO",$D124-($D124*TAXAS!$B$18)), IF($A124=TAXAS!$A$19,IF($B124="DÉBITO",$D124-($D124*TAXAS!$B$19)), IF($A124=TAXAS!$A$20,IF($B124="DÉBITO",$D124-($D124*TAXAS!$B$20)), IF($A124=TAXAS!$A$21,IF($B124="DÉBITO",$D124-($D124*TAXAS!$B$21)), IF($A124=TAXAS!$A$22,IF($B124="DÉBITO",$D124-($D124*TAXAS!$B$22)), IF($A124=TAXAS!$A$23,IF($B124="DÉBITO",$D124-($D124*TAXAS!$B$23)), IF($A124=TAXAS!$A$24,IF($B124="DÉBITO",$D124-($D124*TAXAS!$B$24)), IF($A124=TAXAS!$A$25,IF($B124="DÉBITO",$D124-($D124*TAXAS!$B$25)), IF($A124=TAXAS!$A$26,IF($B124="DÉBITO",$D124-($D124*TAXAS!$B$26)), IF($A124=TAXAS!$A$27,IF($B124="DÉBITO",$D124-($D124*TAXAS!$B$27))))))))))))))))))))))))))/1</f>
        <v>0</v>
      </c>
      <c r="F124" s="8">
        <f>IF($A124="VISA",IF($B124="CRÉDITO",$D124-($D124*TAXAS!$C$4)),IF($A124="MASTER",IF($B124="CRÉDITO",$D124-($D124*TAXAS!$C$5)),IF($A124="ELO", IF($B124="CRÉDITO",$D124-($D124*TAXAS!$C$6)),IF($A124="HIPERCARD",IF($B124="CRÉDITO",$D124-($D124*TAXAS!$C$7)),IF($A124="DINERS",IF($B124="CRÉDITO",$D124-($D124*TAXAS!$C$8)),IF($A124="AMERICA EXPRESS",IF($B124="CRÉDITO",$D124-($D124*TAXAS!$C$9)),IF($A124=TAXAS!$A$10,IF($B124="CRÉDITO",$D124-($D124*TAXAS!$C$10)), IF($A124=TAXAS!$A$11,IF($B124="CRÉDITO",$D124-($D124*TAXAS!$C$11)), IF($A124=TAXAS!$A$12,IF($B124="CRÉDITO",$D124-($D124*TAXAS!$C$12)), IF($A124=TAXAS!$A$13,IF($B124="CRÉDITO",$D124-($D124*TAXAS!$C$13)), IF($A124=TAXAS!$A$14,IF($B124="CRÉDITO",$D124-($D124*TAXAS!$C$14)), IF($A124=TAXAS!$A$15,IF($B124="CRÉDITO",$D124-($D124*TAXAS!$C$15)), IF($A124=TAXAS!$A$16,IF($B124="CRÉDITO",$D124-($D124*TAXAS!$C$16)), IF($A124=TAXAS!$A$17,IF($B124="CRÉDITO",$D124-($D124*TAXAS!$C$17)), IF($A124=TAXAS!$A$18,IF($B124="CRÉDITO",$D124-($D124*TAXAS!$C$18)), IF($A124=TAXAS!$A$19,IF($B124="CRÉDITO",$D124-($D124*TAXAS!$C$19)), IF($A124=TAXAS!$A$20,IF($B124="CRÉDITO",$D124-($D124*TAXAS!$C$20)), IF($A124=TAXAS!$A$21,IF($B124="CRÉDITO",$D124-($D124*TAXAS!$C$21)), IF($A124=TAXAS!$A$22,IF($B124="CRÉDITO",$D124-($D124*TAXAS!$C$22)), IF($A124=TAXAS!$A$23,IF($B124="CRÉDITO",$D124-($D124*TAXAS!$C$23)), IF($A124=TAXAS!$A$24,IF($B124="CRÉDITO",$D124-($D124*TAXAS!$C$24)), IF($A124=TAXAS!$A$25,IF($B124="CRÉDITO",$D124-($D124*TAXAS!$C$25)), IF($A124=TAXAS!$A$26,IF($B124="CRÉDITO",$D124-($D124*TAXAS!$C$26)), IF($A124=TAXAS!$A$27,IF($B124="CRÉDITO",$D124-($D124*TAXAS!$C$27))))))))))))))))))))))))))/1</f>
        <v>0</v>
      </c>
      <c r="G124" s="9">
        <f>IF($A124="VISA",IF($B124="PARCELADO ATÉ 3X",$D124-(D124*TAXAS!$D$4))/3,IF($A124="MASTER",IF($B124="PARCELADO ATÉ 3X",$D124-(D124*TAXAS!$D$5))/3,IF($A124="ELO",IF($B124="PARCELADO ATÉ 3X",$D124-(D124*TAXAS!$D$6))/3,IF($A124="HIPERCARD",IF($B124="PARCELADO ATÉ 3X",$D124-(D124*TAXAS!$D$7))/3,IF($A124="DINERS",IF($B124="PARCELADO ATÉ 3X",$D124-(D124*TAXAS!$D$8))/3,IF($A124="AMERICA EXPRESS",IF($B124="PARCELADO ATÉ 3X",$D124-(D124*TAXAS!$D$9))/3,IF($A124=TAXAS!$A$10,IF($B124="PARCELADO ATÉ 3X",$D124-($D124*TAXAS!$D$10))/3,IF($A124=TAXAS!$A$11,IF($B124="PARCELADO ATÉ 3X",$D124-($D124*TAXAS!$D$11))/3,IF($A124=TAXAS!$A$12,IF($B124="PARCELADO ATÉ 3X",$D124-($D124*TAXAS!$D$12))/3,IF($A124=TAXAS!$A$13,IF($B124="PARCELADO ATÉ 3X",$D124-($D124*TAXAS!$D$13))/3,IF($A124=TAXAS!$A$14,IF($B124="PARCELADO ATÉ 3X",$D124-($D124*TAXAS!$D$14))/3,IF($A124=TAXAS!$A$15,IF($B124="PARCELADO ATÉ 3X",$D124-($D124*TAXAS!$D$15))/3,IF($A124=TAXAS!$A$16,IF($B124="PARCELADO ATÉ 3X",$D124-($D124*TAXAS!$D$16))/3,IF($A124=TAXAS!$A$17,IF($B124="PARCELADO ATÉ 3X",$D124-($D124*TAXAS!$D$17))/3,IF($A124=TAXAS!$A$18,IF($B124="PARCELADO ATÉ 3X",$D124-($D124*TAXAS!$D$18))/3,IF($A124=TAXAS!$A$19,IF($B124="PARCELADO ATÉ 3X",$D124-($D124*TAXAS!$D$19))/3,IF($A124=TAXAS!$A$20,IF($B124="PARCELADO ATÉ 3X",$D124-($D124*TAXAS!$D$20))/3,IF($A124=TAXAS!$A$21,IF($B124="PARCELADO ATÉ 3X",$D124-($D124*TAXAS!$D$21))/3,IF($A124=TAXAS!$A$22,IF($B124="PARCELADO ATÉ 3X",$D124-($D124*TAXAS!$D$22))/3,IF($A124=TAXAS!$A$23,IF($B124="PARCELADO ATÉ 3X",$D124-($D124*TAXAS!$D$23))/3,IF($A124=TAXAS!$A$24,IF($B124="PARCELADO ATÉ 3X",$D124-($D124*TAXAS!$D$24))/3,IF($A124=TAXAS!$A$25,IF($B124="PARCELADO ATÉ 3X",$D124-($D124*TAXAS!$D$25))/3,IF($A124=TAXAS!$A$26,IF($B124="PARCELADO ATÉ 3X",$D124-($D124*TAXAS!$D$26))/3,IF($A124=TAXAS!$A$27,IF($B124="PARCELADO ATÉ 3X",$D124-($D124*TAXAS!$D$27))/3))))))))))))))))))))))))/1</f>
        <v>0</v>
      </c>
      <c r="H124" s="9">
        <f>IF($A124="VISA",IF($B124="PARCELADO ATÉ 6X",$D124-(D124*TAXAS!$E$4))/6,IF($A124="MASTER",IF($B124="PARCELADO ATÉ 6X",$D124-(D124*TAXAS!$E$5))/6,IF($A124="ELO",IF($B124="PARCELADO ATÉ 6X",$D124-(D124*TAXAS!$E$6))/6,IF($A124="HIPERCARD",IF($B124="PARCELADO ATÉ 6X",$D124-(D124*TAXAS!$E$7))/6,IF($A124="DINERS",IF($B124="PARCELADO ATÉ 6X",$D124-(D124*TAXAS!$E$8))/6,IF($A124="AMERICA EXPRESS",IF($B124="PARCELADO ATÉ 6X",$D124-(D124*TAXAS!$E$9))/6,IF($A124=TAXAS!$A$10,IF($B124="PARCELADO ATÉ 6X",$D124-($D124*TAXAS!$E$10))/6,IF($A124=TAXAS!$A$11,IF($B124="PARCELADO ATÉ 6X",$D124-($D124*TAXAS!$E$11))/6,IF($A124=TAXAS!$A$12,IF($B124="PARCELADO ATÉ 6X",$D124-($D124*TAXAS!$E$12))/6,IF($A124=TAXAS!$A$13,IF($B124="PARCELADO ATÉ 6X",$D124-($D124*TAXAS!$E$13))/6,IF($A124=TAXAS!$A$14,IF($B124="PARCELADO ATÉ 6X",$D124-($D124*TAXAS!$E$14))/6,IF($A124=TAXAS!$A$15,IF($B124="PARCELADO ATÉ 6X",$D124-($D124*TAXAS!$E$15))/6,IF($A124=TAXAS!$A$16,IF($B124="PARCELADO ATÉ 6X",$D124-($D124*TAXAS!$E$16))/6,IF($A124=TAXAS!$A$17,IF($B124="PARCELADO ATÉ 6X",$D124-($D124*TAXAS!$E$17))/6,IF($A124=TAXAS!$A$18,IF($B124="PARCELADO ATÉ 6X",$D124-($D124*TAXAS!$E$18))/6,IF($A124=TAXAS!$A$19,IF($B124="PARCELADO ATÉ 6X",$D124-($D124*TAXAS!$E$19))/6,IF($A124=TAXAS!$A$20,IF($B124="PARCELADO ATÉ 6X",$D124-($D124*TAXAS!$E$20))/6,IF($A124=TAXAS!$A$21,IF($B124="PARCELADO ATÉ 6X",$D124-($D124*TAXAS!$E$21))/6,IF($A124=TAXAS!$A$22,IF($B124="PARCELADO ATÉ 6X",$D124-($D124*TAXAS!$E$22))/6,IF($A124=TAXAS!$A$23,IF($B124="PARCELADO ATÉ 6X",$D124-($D124*TAXAS!$E$23))/6,IF($A124=TAXAS!$A$24,IF($B124="PARCELADO ATÉ 6X",$D124-($D124*TAXAS!$E$24))/6,IF($A124=TAXAS!$A$25,IF($B124="PARCELADO ATÉ 6X",$D124-($D124*TAXAS!$E$25))/6,IF($A124=TAXAS!$A$26,IF($B124="PARCELADO ATÉ 6X",$D124-($D124*TAXAS!$E$26))/6,IF($A124=TAXAS!$A$27,IF($B124="PARCELADO ATÉ 6X",$D124-($D124*TAXAS!$E$27))/6))))))))))))))))))))))))/1</f>
        <v>0</v>
      </c>
      <c r="I124" s="9">
        <f>IF($A124="VISA",IF($B124="PARCELADO ATÉ 12X",$D124-(D124*TAXAS!$F$4))/12,IF($A124="MASTER",IF($B124="PARCELADO ATÉ 12X",$D124-(D124*TAXAS!$F$5))/12,IF($A124="ELO",IF($B124="PARCELADO ATÉ 12X",$D124-(D124*TAXAS!$F$6))/12,IF($A124="HIPERCARD",IF($B124="PARCELADO ATÉ 12X",$D124-(D124*TAXAS!$F$7))/12,IF($A124="DINERS",IF($B124="PARCELADO ATÉ 12X",$D124-(D124*TAXAS!$F$8))/12,IF($A124="AMERICA EXPRESS",IF($B124="PARCELADO ATÉ 12X",$D124-(D124*TAXAS!$F$9))/12,IF($A124=TAXAS!$A$10,IF($B124="PARCELADO ATÉ 12X",$D124-($D124*TAXAS!$F$10))/12,IF($A124=TAXAS!$A$11,IF($B124="PARCELADO ATÉ 12X",$D124-($D124*TAXAS!$F$11))/12,IF($A124=TAXAS!$A$12,IF($B124="PARCELADO ATÉ 12X",$D124-($D124*TAXAS!$F$12))/12,IF($A124=TAXAS!$A$13,IF($B124="PARCELADO ATÉ 12X",$D124-($D124*TAXAS!$F$13))/12,IF($A124=TAXAS!$A$14,IF($B124="PARCELADO ATÉ 12X",$D124-($D124*TAXAS!$F$14))/12,IF($A124=TAXAS!$A$15,IF($B124="PARCELADO ATÉ 12X",$D124-($D124*TAXAS!$F$15))/12,IF($A124=TAXAS!$A$16,IF($B124="PARCELADO ATÉ 12X",$D124-($D124*TAXAS!$F$16))/12,IF($A124=TAXAS!$A$17,IF($B124="PARCELADO ATÉ 12X",$D124-($D124*TAXAS!$F$17))/12,IF($A124=TAXAS!$A$18,IF($B124="PARCELADO ATÉ 12X",$D124-($D124*TAXAS!$F$18))/12,IF($A124=TAXAS!$A$19,IF($B124="PARCELADO ATÉ 12X",$D124-($D124*TAXAS!$F$19))/12,IF($A124=TAXAS!$A$20,IF($B124="PARCELADO ATÉ 12X",$D124-($D124*TAXAS!$F$20))/12,IF($A124=TAXAS!$A$21,IF($B124="PARCELADO ATÉ 12X",$D124-($D124*TAXAS!$F$21))/12,IF($A124=TAXAS!$A$22,IF($B124="PARCELADO ATÉ 12X",$D124-($D124*TAXAS!$F$22))/12,IF($A124=TAXAS!$A$23,IF($B124="PARCELADO ATÉ 12X",$D124-($D124*TAXAS!$F$23))/12,IF($A124=TAXAS!$A$24,IF($B124="PARCELADO ATÉ 12X",$D124-($D124*TAXAS!$F$24))/12,IF($A124=TAXAS!$A$25,IF($B124="PARCELADO ATÉ 12X",$D124-($D124*TAXAS!$F$25))/12,IF($A124=TAXAS!$A$26,IF($B124="PARCELADO ATÉ 12X",$D124-($D124*TAXAS!$F$26))/12,IF($A124=TAXAS!$A$27,IF($B124="PARCELADO ATÉ 12X",$D124-($D124*TAXAS!$F$27))/12))))))))))))))))))))))))/1</f>
        <v>0</v>
      </c>
      <c r="J124" s="8">
        <f t="shared" si="0"/>
        <v>0</v>
      </c>
      <c r="K124" s="10" t="b">
        <f>IF($B124="PARCELADO ATÉ 3X",($D124-($D124*TAXAS!$D$4))-$J124)</f>
        <v>0</v>
      </c>
      <c r="L124" s="10" t="b">
        <f>IF($B124="PARCELADO ATÉ 6X",($D124-($D124*TAXAS!$E$4))-$J124)</f>
        <v>0</v>
      </c>
      <c r="M124" s="10" t="b">
        <f>IF($B124="PARCELADO ATÉ 12X",($D124-($D124*TAXAS!$F$4))-$J124)</f>
        <v>0</v>
      </c>
      <c r="N124" s="8">
        <f t="shared" si="1"/>
        <v>0</v>
      </c>
      <c r="O124" s="10">
        <f t="shared" si="2"/>
        <v>0</v>
      </c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1:31" ht="15.75" customHeight="1" x14ac:dyDescent="0.2">
      <c r="A125" s="3"/>
      <c r="B125" s="5"/>
      <c r="C125" s="6"/>
      <c r="D125" s="42"/>
      <c r="E125" s="8">
        <f>IF($A125="VISA",IF($B125="DÉBITO",$D125-($D125*TAXAS!$B$4)),IF($A125="MASTER",IF($B125="DÉBITO",$D125-($D125*TAXAS!$B$5)),IF($A125="ELO", IF($B125="DÉBITO",$D125-($D125*TAXAS!$B$6)),IF($A125="HIPERCARD",IF($B125="DÉBITO",$D125-($D125*TAXAS!$B$7)),IF($A125="DINERS",IF($B125="DÉBITO",$D125-($D125*TAXAS!$B$8)),IF($A125="AMERICA EXPRESS",IF($B125="DÉBITO",$D125-($D125*TAXAS!$B$9)),IF($A125=TAXAS!$A$10,IF($B125="DÉBITO",$D125-($D125*TAXAS!$B$10)), IF($A125=TAXAS!$A$11,IF($B125="DÉBITO",$D125-($D125*TAXAS!$B$11)), IF($A125=TAXAS!$A$12,IF($B125="DÉBITO",$D125-($D125*TAXAS!$B$12)), IF($A125=TAXAS!$A$13,IF($B125="DÉBITO",$D125-($D125*TAXAS!$B$13)), IF($A125=TAXAS!$A$14,IF($B125="DÉBITO",$D125-($D125*TAXAS!$B$14)), IF($A125=TAXAS!$A$15,IF($B125="DÉBITO",$D125-($D125*TAXAS!$B$15)), IF($A125=TAXAS!$A$16,IF($B125="DÉBITO",$D125-($D125*TAXAS!$B$16)), IF($A125=TAXAS!$A$17,IF($B125="DÉBITO",$D125-($D125*TAXAS!$B$17)), IF($A125=TAXAS!$A$18,IF($B125="DÉBITO",$D125-($D125*TAXAS!$B$18)), IF($A125=TAXAS!$A$19,IF($B125="DÉBITO",$D125-($D125*TAXAS!$B$19)), IF($A125=TAXAS!$A$20,IF($B125="DÉBITO",$D125-($D125*TAXAS!$B$20)), IF($A125=TAXAS!$A$21,IF($B125="DÉBITO",$D125-($D125*TAXAS!$B$21)), IF($A125=TAXAS!$A$22,IF($B125="DÉBITO",$D125-($D125*TAXAS!$B$22)), IF($A125=TAXAS!$A$23,IF($B125="DÉBITO",$D125-($D125*TAXAS!$B$23)), IF($A125=TAXAS!$A$24,IF($B125="DÉBITO",$D125-($D125*TAXAS!$B$24)), IF($A125=TAXAS!$A$25,IF($B125="DÉBITO",$D125-($D125*TAXAS!$B$25)), IF($A125=TAXAS!$A$26,IF($B125="DÉBITO",$D125-($D125*TAXAS!$B$26)), IF($A125=TAXAS!$A$27,IF($B125="DÉBITO",$D125-($D125*TAXAS!$B$27))))))))))))))))))))))))))/1</f>
        <v>0</v>
      </c>
      <c r="F125" s="8">
        <f>IF($A125="VISA",IF($B125="CRÉDITO",$D125-($D125*TAXAS!$C$4)),IF($A125="MASTER",IF($B125="CRÉDITO",$D125-($D125*TAXAS!$C$5)),IF($A125="ELO", IF($B125="CRÉDITO",$D125-($D125*TAXAS!$C$6)),IF($A125="HIPERCARD",IF($B125="CRÉDITO",$D125-($D125*TAXAS!$C$7)),IF($A125="DINERS",IF($B125="CRÉDITO",$D125-($D125*TAXAS!$C$8)),IF($A125="AMERICA EXPRESS",IF($B125="CRÉDITO",$D125-($D125*TAXAS!$C$9)),IF($A125=TAXAS!$A$10,IF($B125="CRÉDITO",$D125-($D125*TAXAS!$C$10)), IF($A125=TAXAS!$A$11,IF($B125="CRÉDITO",$D125-($D125*TAXAS!$C$11)), IF($A125=TAXAS!$A$12,IF($B125="CRÉDITO",$D125-($D125*TAXAS!$C$12)), IF($A125=TAXAS!$A$13,IF($B125="CRÉDITO",$D125-($D125*TAXAS!$C$13)), IF($A125=TAXAS!$A$14,IF($B125="CRÉDITO",$D125-($D125*TAXAS!$C$14)), IF($A125=TAXAS!$A$15,IF($B125="CRÉDITO",$D125-($D125*TAXAS!$C$15)), IF($A125=TAXAS!$A$16,IF($B125="CRÉDITO",$D125-($D125*TAXAS!$C$16)), IF($A125=TAXAS!$A$17,IF($B125="CRÉDITO",$D125-($D125*TAXAS!$C$17)), IF($A125=TAXAS!$A$18,IF($B125="CRÉDITO",$D125-($D125*TAXAS!$C$18)), IF($A125=TAXAS!$A$19,IF($B125="CRÉDITO",$D125-($D125*TAXAS!$C$19)), IF($A125=TAXAS!$A$20,IF($B125="CRÉDITO",$D125-($D125*TAXAS!$C$20)), IF($A125=TAXAS!$A$21,IF($B125="CRÉDITO",$D125-($D125*TAXAS!$C$21)), IF($A125=TAXAS!$A$22,IF($B125="CRÉDITO",$D125-($D125*TAXAS!$C$22)), IF($A125=TAXAS!$A$23,IF($B125="CRÉDITO",$D125-($D125*TAXAS!$C$23)), IF($A125=TAXAS!$A$24,IF($B125="CRÉDITO",$D125-($D125*TAXAS!$C$24)), IF($A125=TAXAS!$A$25,IF($B125="CRÉDITO",$D125-($D125*TAXAS!$C$25)), IF($A125=TAXAS!$A$26,IF($B125="CRÉDITO",$D125-($D125*TAXAS!$C$26)), IF($A125=TAXAS!$A$27,IF($B125="CRÉDITO",$D125-($D125*TAXAS!$C$27))))))))))))))))))))))))))/1</f>
        <v>0</v>
      </c>
      <c r="G125" s="9">
        <f>IF($A125="VISA",IF($B125="PARCELADO ATÉ 3X",$D125-(D125*TAXAS!$D$4))/3,IF($A125="MASTER",IF($B125="PARCELADO ATÉ 3X",$D125-(D125*TAXAS!$D$5))/3,IF($A125="ELO",IF($B125="PARCELADO ATÉ 3X",$D125-(D125*TAXAS!$D$6))/3,IF($A125="HIPERCARD",IF($B125="PARCELADO ATÉ 3X",$D125-(D125*TAXAS!$D$7))/3,IF($A125="DINERS",IF($B125="PARCELADO ATÉ 3X",$D125-(D125*TAXAS!$D$8))/3,IF($A125="AMERICA EXPRESS",IF($B125="PARCELADO ATÉ 3X",$D125-(D125*TAXAS!$D$9))/3,IF($A125=TAXAS!$A$10,IF($B125="PARCELADO ATÉ 3X",$D125-($D125*TAXAS!$D$10))/3,IF($A125=TAXAS!$A$11,IF($B125="PARCELADO ATÉ 3X",$D125-($D125*TAXAS!$D$11))/3,IF($A125=TAXAS!$A$12,IF($B125="PARCELADO ATÉ 3X",$D125-($D125*TAXAS!$D$12))/3,IF($A125=TAXAS!$A$13,IF($B125="PARCELADO ATÉ 3X",$D125-($D125*TAXAS!$D$13))/3,IF($A125=TAXAS!$A$14,IF($B125="PARCELADO ATÉ 3X",$D125-($D125*TAXAS!$D$14))/3,IF($A125=TAXAS!$A$15,IF($B125="PARCELADO ATÉ 3X",$D125-($D125*TAXAS!$D$15))/3,IF($A125=TAXAS!$A$16,IF($B125="PARCELADO ATÉ 3X",$D125-($D125*TAXAS!$D$16))/3,IF($A125=TAXAS!$A$17,IF($B125="PARCELADO ATÉ 3X",$D125-($D125*TAXAS!$D$17))/3,IF($A125=TAXAS!$A$18,IF($B125="PARCELADO ATÉ 3X",$D125-($D125*TAXAS!$D$18))/3,IF($A125=TAXAS!$A$19,IF($B125="PARCELADO ATÉ 3X",$D125-($D125*TAXAS!$D$19))/3,IF($A125=TAXAS!$A$20,IF($B125="PARCELADO ATÉ 3X",$D125-($D125*TAXAS!$D$20))/3,IF($A125=TAXAS!$A$21,IF($B125="PARCELADO ATÉ 3X",$D125-($D125*TAXAS!$D$21))/3,IF($A125=TAXAS!$A$22,IF($B125="PARCELADO ATÉ 3X",$D125-($D125*TAXAS!$D$22))/3,IF($A125=TAXAS!$A$23,IF($B125="PARCELADO ATÉ 3X",$D125-($D125*TAXAS!$D$23))/3,IF($A125=TAXAS!$A$24,IF($B125="PARCELADO ATÉ 3X",$D125-($D125*TAXAS!$D$24))/3,IF($A125=TAXAS!$A$25,IF($B125="PARCELADO ATÉ 3X",$D125-($D125*TAXAS!$D$25))/3,IF($A125=TAXAS!$A$26,IF($B125="PARCELADO ATÉ 3X",$D125-($D125*TAXAS!$D$26))/3,IF($A125=TAXAS!$A$27,IF($B125="PARCELADO ATÉ 3X",$D125-($D125*TAXAS!$D$27))/3))))))))))))))))))))))))/1</f>
        <v>0</v>
      </c>
      <c r="H125" s="9">
        <f>IF($A125="VISA",IF($B125="PARCELADO ATÉ 6X",$D125-(D125*TAXAS!$E$4))/6,IF($A125="MASTER",IF($B125="PARCELADO ATÉ 6X",$D125-(D125*TAXAS!$E$5))/6,IF($A125="ELO",IF($B125="PARCELADO ATÉ 6X",$D125-(D125*TAXAS!$E$6))/6,IF($A125="HIPERCARD",IF($B125="PARCELADO ATÉ 6X",$D125-(D125*TAXAS!$E$7))/6,IF($A125="DINERS",IF($B125="PARCELADO ATÉ 6X",$D125-(D125*TAXAS!$E$8))/6,IF($A125="AMERICA EXPRESS",IF($B125="PARCELADO ATÉ 6X",$D125-(D125*TAXAS!$E$9))/6,IF($A125=TAXAS!$A$10,IF($B125="PARCELADO ATÉ 6X",$D125-($D125*TAXAS!$E$10))/6,IF($A125=TAXAS!$A$11,IF($B125="PARCELADO ATÉ 6X",$D125-($D125*TAXAS!$E$11))/6,IF($A125=TAXAS!$A$12,IF($B125="PARCELADO ATÉ 6X",$D125-($D125*TAXAS!$E$12))/6,IF($A125=TAXAS!$A$13,IF($B125="PARCELADO ATÉ 6X",$D125-($D125*TAXAS!$E$13))/6,IF($A125=TAXAS!$A$14,IF($B125="PARCELADO ATÉ 6X",$D125-($D125*TAXAS!$E$14))/6,IF($A125=TAXAS!$A$15,IF($B125="PARCELADO ATÉ 6X",$D125-($D125*TAXAS!$E$15))/6,IF($A125=TAXAS!$A$16,IF($B125="PARCELADO ATÉ 6X",$D125-($D125*TAXAS!$E$16))/6,IF($A125=TAXAS!$A$17,IF($B125="PARCELADO ATÉ 6X",$D125-($D125*TAXAS!$E$17))/6,IF($A125=TAXAS!$A$18,IF($B125="PARCELADO ATÉ 6X",$D125-($D125*TAXAS!$E$18))/6,IF($A125=TAXAS!$A$19,IF($B125="PARCELADO ATÉ 6X",$D125-($D125*TAXAS!$E$19))/6,IF($A125=TAXAS!$A$20,IF($B125="PARCELADO ATÉ 6X",$D125-($D125*TAXAS!$E$20))/6,IF($A125=TAXAS!$A$21,IF($B125="PARCELADO ATÉ 6X",$D125-($D125*TAXAS!$E$21))/6,IF($A125=TAXAS!$A$22,IF($B125="PARCELADO ATÉ 6X",$D125-($D125*TAXAS!$E$22))/6,IF($A125=TAXAS!$A$23,IF($B125="PARCELADO ATÉ 6X",$D125-($D125*TAXAS!$E$23))/6,IF($A125=TAXAS!$A$24,IF($B125="PARCELADO ATÉ 6X",$D125-($D125*TAXAS!$E$24))/6,IF($A125=TAXAS!$A$25,IF($B125="PARCELADO ATÉ 6X",$D125-($D125*TAXAS!$E$25))/6,IF($A125=TAXAS!$A$26,IF($B125="PARCELADO ATÉ 6X",$D125-($D125*TAXAS!$E$26))/6,IF($A125=TAXAS!$A$27,IF($B125="PARCELADO ATÉ 6X",$D125-($D125*TAXAS!$E$27))/6))))))))))))))))))))))))/1</f>
        <v>0</v>
      </c>
      <c r="I125" s="9">
        <f>IF($A125="VISA",IF($B125="PARCELADO ATÉ 12X",$D125-(D125*TAXAS!$F$4))/12,IF($A125="MASTER",IF($B125="PARCELADO ATÉ 12X",$D125-(D125*TAXAS!$F$5))/12,IF($A125="ELO",IF($B125="PARCELADO ATÉ 12X",$D125-(D125*TAXAS!$F$6))/12,IF($A125="HIPERCARD",IF($B125="PARCELADO ATÉ 12X",$D125-(D125*TAXAS!$F$7))/12,IF($A125="DINERS",IF($B125="PARCELADO ATÉ 12X",$D125-(D125*TAXAS!$F$8))/12,IF($A125="AMERICA EXPRESS",IF($B125="PARCELADO ATÉ 12X",$D125-(D125*TAXAS!$F$9))/12,IF($A125=TAXAS!$A$10,IF($B125="PARCELADO ATÉ 12X",$D125-($D125*TAXAS!$F$10))/12,IF($A125=TAXAS!$A$11,IF($B125="PARCELADO ATÉ 12X",$D125-($D125*TAXAS!$F$11))/12,IF($A125=TAXAS!$A$12,IF($B125="PARCELADO ATÉ 12X",$D125-($D125*TAXAS!$F$12))/12,IF($A125=TAXAS!$A$13,IF($B125="PARCELADO ATÉ 12X",$D125-($D125*TAXAS!$F$13))/12,IF($A125=TAXAS!$A$14,IF($B125="PARCELADO ATÉ 12X",$D125-($D125*TAXAS!$F$14))/12,IF($A125=TAXAS!$A$15,IF($B125="PARCELADO ATÉ 12X",$D125-($D125*TAXAS!$F$15))/12,IF($A125=TAXAS!$A$16,IF($B125="PARCELADO ATÉ 12X",$D125-($D125*TAXAS!$F$16))/12,IF($A125=TAXAS!$A$17,IF($B125="PARCELADO ATÉ 12X",$D125-($D125*TAXAS!$F$17))/12,IF($A125=TAXAS!$A$18,IF($B125="PARCELADO ATÉ 12X",$D125-($D125*TAXAS!$F$18))/12,IF($A125=TAXAS!$A$19,IF($B125="PARCELADO ATÉ 12X",$D125-($D125*TAXAS!$F$19))/12,IF($A125=TAXAS!$A$20,IF($B125="PARCELADO ATÉ 12X",$D125-($D125*TAXAS!$F$20))/12,IF($A125=TAXAS!$A$21,IF($B125="PARCELADO ATÉ 12X",$D125-($D125*TAXAS!$F$21))/12,IF($A125=TAXAS!$A$22,IF($B125="PARCELADO ATÉ 12X",$D125-($D125*TAXAS!$F$22))/12,IF($A125=TAXAS!$A$23,IF($B125="PARCELADO ATÉ 12X",$D125-($D125*TAXAS!$F$23))/12,IF($A125=TAXAS!$A$24,IF($B125="PARCELADO ATÉ 12X",$D125-($D125*TAXAS!$F$24))/12,IF($A125=TAXAS!$A$25,IF($B125="PARCELADO ATÉ 12X",$D125-($D125*TAXAS!$F$25))/12,IF($A125=TAXAS!$A$26,IF($B125="PARCELADO ATÉ 12X",$D125-($D125*TAXAS!$F$26))/12,IF($A125=TAXAS!$A$27,IF($B125="PARCELADO ATÉ 12X",$D125-($D125*TAXAS!$F$27))/12))))))))))))))))))))))))/1</f>
        <v>0</v>
      </c>
      <c r="J125" s="8">
        <f t="shared" si="0"/>
        <v>0</v>
      </c>
      <c r="K125" s="10" t="b">
        <f>IF($B125="PARCELADO ATÉ 3X",($D125-($D125*TAXAS!$D$4))-$J125)</f>
        <v>0</v>
      </c>
      <c r="L125" s="10" t="b">
        <f>IF($B125="PARCELADO ATÉ 6X",($D125-($D125*TAXAS!$E$4))-$J125)</f>
        <v>0</v>
      </c>
      <c r="M125" s="10" t="b">
        <f>IF($B125="PARCELADO ATÉ 12X",($D125-($D125*TAXAS!$F$4))-$J125)</f>
        <v>0</v>
      </c>
      <c r="N125" s="8">
        <f t="shared" si="1"/>
        <v>0</v>
      </c>
      <c r="O125" s="10">
        <f t="shared" si="2"/>
        <v>0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1:31" ht="15.75" customHeight="1" x14ac:dyDescent="0.2">
      <c r="A126" s="3"/>
      <c r="B126" s="5"/>
      <c r="C126" s="6"/>
      <c r="D126" s="42"/>
      <c r="E126" s="8">
        <f>IF($A126="VISA",IF($B126="DÉBITO",$D126-($D126*TAXAS!$B$4)),IF($A126="MASTER",IF($B126="DÉBITO",$D126-($D126*TAXAS!$B$5)),IF($A126="ELO", IF($B126="DÉBITO",$D126-($D126*TAXAS!$B$6)),IF($A126="HIPERCARD",IF($B126="DÉBITO",$D126-($D126*TAXAS!$B$7)),IF($A126="DINERS",IF($B126="DÉBITO",$D126-($D126*TAXAS!$B$8)),IF($A126="AMERICA EXPRESS",IF($B126="DÉBITO",$D126-($D126*TAXAS!$B$9)),IF($A126=TAXAS!$A$10,IF($B126="DÉBITO",$D126-($D126*TAXAS!$B$10)), IF($A126=TAXAS!$A$11,IF($B126="DÉBITO",$D126-($D126*TAXAS!$B$11)), IF($A126=TAXAS!$A$12,IF($B126="DÉBITO",$D126-($D126*TAXAS!$B$12)), IF($A126=TAXAS!$A$13,IF($B126="DÉBITO",$D126-($D126*TAXAS!$B$13)), IF($A126=TAXAS!$A$14,IF($B126="DÉBITO",$D126-($D126*TAXAS!$B$14)), IF($A126=TAXAS!$A$15,IF($B126="DÉBITO",$D126-($D126*TAXAS!$B$15)), IF($A126=TAXAS!$A$16,IF($B126="DÉBITO",$D126-($D126*TAXAS!$B$16)), IF($A126=TAXAS!$A$17,IF($B126="DÉBITO",$D126-($D126*TAXAS!$B$17)), IF($A126=TAXAS!$A$18,IF($B126="DÉBITO",$D126-($D126*TAXAS!$B$18)), IF($A126=TAXAS!$A$19,IF($B126="DÉBITO",$D126-($D126*TAXAS!$B$19)), IF($A126=TAXAS!$A$20,IF($B126="DÉBITO",$D126-($D126*TAXAS!$B$20)), IF($A126=TAXAS!$A$21,IF($B126="DÉBITO",$D126-($D126*TAXAS!$B$21)), IF($A126=TAXAS!$A$22,IF($B126="DÉBITO",$D126-($D126*TAXAS!$B$22)), IF($A126=TAXAS!$A$23,IF($B126="DÉBITO",$D126-($D126*TAXAS!$B$23)), IF($A126=TAXAS!$A$24,IF($B126="DÉBITO",$D126-($D126*TAXAS!$B$24)), IF($A126=TAXAS!$A$25,IF($B126="DÉBITO",$D126-($D126*TAXAS!$B$25)), IF($A126=TAXAS!$A$26,IF($B126="DÉBITO",$D126-($D126*TAXAS!$B$26)), IF($A126=TAXAS!$A$27,IF($B126="DÉBITO",$D126-($D126*TAXAS!$B$27))))))))))))))))))))))))))/1</f>
        <v>0</v>
      </c>
      <c r="F126" s="8">
        <f>IF($A126="VISA",IF($B126="CRÉDITO",$D126-($D126*TAXAS!$C$4)),IF($A126="MASTER",IF($B126="CRÉDITO",$D126-($D126*TAXAS!$C$5)),IF($A126="ELO", IF($B126="CRÉDITO",$D126-($D126*TAXAS!$C$6)),IF($A126="HIPERCARD",IF($B126="CRÉDITO",$D126-($D126*TAXAS!$C$7)),IF($A126="DINERS",IF($B126="CRÉDITO",$D126-($D126*TAXAS!$C$8)),IF($A126="AMERICA EXPRESS",IF($B126="CRÉDITO",$D126-($D126*TAXAS!$C$9)),IF($A126=TAXAS!$A$10,IF($B126="CRÉDITO",$D126-($D126*TAXAS!$C$10)), IF($A126=TAXAS!$A$11,IF($B126="CRÉDITO",$D126-($D126*TAXAS!$C$11)), IF($A126=TAXAS!$A$12,IF($B126="CRÉDITO",$D126-($D126*TAXAS!$C$12)), IF($A126=TAXAS!$A$13,IF($B126="CRÉDITO",$D126-($D126*TAXAS!$C$13)), IF($A126=TAXAS!$A$14,IF($B126="CRÉDITO",$D126-($D126*TAXAS!$C$14)), IF($A126=TAXAS!$A$15,IF($B126="CRÉDITO",$D126-($D126*TAXAS!$C$15)), IF($A126=TAXAS!$A$16,IF($B126="CRÉDITO",$D126-($D126*TAXAS!$C$16)), IF($A126=TAXAS!$A$17,IF($B126="CRÉDITO",$D126-($D126*TAXAS!$C$17)), IF($A126=TAXAS!$A$18,IF($B126="CRÉDITO",$D126-($D126*TAXAS!$C$18)), IF($A126=TAXAS!$A$19,IF($B126="CRÉDITO",$D126-($D126*TAXAS!$C$19)), IF($A126=TAXAS!$A$20,IF($B126="CRÉDITO",$D126-($D126*TAXAS!$C$20)), IF($A126=TAXAS!$A$21,IF($B126="CRÉDITO",$D126-($D126*TAXAS!$C$21)), IF($A126=TAXAS!$A$22,IF($B126="CRÉDITO",$D126-($D126*TAXAS!$C$22)), IF($A126=TAXAS!$A$23,IF($B126="CRÉDITO",$D126-($D126*TAXAS!$C$23)), IF($A126=TAXAS!$A$24,IF($B126="CRÉDITO",$D126-($D126*TAXAS!$C$24)), IF($A126=TAXAS!$A$25,IF($B126="CRÉDITO",$D126-($D126*TAXAS!$C$25)), IF($A126=TAXAS!$A$26,IF($B126="CRÉDITO",$D126-($D126*TAXAS!$C$26)), IF($A126=TAXAS!$A$27,IF($B126="CRÉDITO",$D126-($D126*TAXAS!$C$27))))))))))))))))))))))))))/1</f>
        <v>0</v>
      </c>
      <c r="G126" s="9">
        <f>IF($A126="VISA",IF($B126="PARCELADO ATÉ 3X",$D126-(D126*TAXAS!$D$4))/3,IF($A126="MASTER",IF($B126="PARCELADO ATÉ 3X",$D126-(D126*TAXAS!$D$5))/3,IF($A126="ELO",IF($B126="PARCELADO ATÉ 3X",$D126-(D126*TAXAS!$D$6))/3,IF($A126="HIPERCARD",IF($B126="PARCELADO ATÉ 3X",$D126-(D126*TAXAS!$D$7))/3,IF($A126="DINERS",IF($B126="PARCELADO ATÉ 3X",$D126-(D126*TAXAS!$D$8))/3,IF($A126="AMERICA EXPRESS",IF($B126="PARCELADO ATÉ 3X",$D126-(D126*TAXAS!$D$9))/3,IF($A126=TAXAS!$A$10,IF($B126="PARCELADO ATÉ 3X",$D126-($D126*TAXAS!$D$10))/3,IF($A126=TAXAS!$A$11,IF($B126="PARCELADO ATÉ 3X",$D126-($D126*TAXAS!$D$11))/3,IF($A126=TAXAS!$A$12,IF($B126="PARCELADO ATÉ 3X",$D126-($D126*TAXAS!$D$12))/3,IF($A126=TAXAS!$A$13,IF($B126="PARCELADO ATÉ 3X",$D126-($D126*TAXAS!$D$13))/3,IF($A126=TAXAS!$A$14,IF($B126="PARCELADO ATÉ 3X",$D126-($D126*TAXAS!$D$14))/3,IF($A126=TAXAS!$A$15,IF($B126="PARCELADO ATÉ 3X",$D126-($D126*TAXAS!$D$15))/3,IF($A126=TAXAS!$A$16,IF($B126="PARCELADO ATÉ 3X",$D126-($D126*TAXAS!$D$16))/3,IF($A126=TAXAS!$A$17,IF($B126="PARCELADO ATÉ 3X",$D126-($D126*TAXAS!$D$17))/3,IF($A126=TAXAS!$A$18,IF($B126="PARCELADO ATÉ 3X",$D126-($D126*TAXAS!$D$18))/3,IF($A126=TAXAS!$A$19,IF($B126="PARCELADO ATÉ 3X",$D126-($D126*TAXAS!$D$19))/3,IF($A126=TAXAS!$A$20,IF($B126="PARCELADO ATÉ 3X",$D126-($D126*TAXAS!$D$20))/3,IF($A126=TAXAS!$A$21,IF($B126="PARCELADO ATÉ 3X",$D126-($D126*TAXAS!$D$21))/3,IF($A126=TAXAS!$A$22,IF($B126="PARCELADO ATÉ 3X",$D126-($D126*TAXAS!$D$22))/3,IF($A126=TAXAS!$A$23,IF($B126="PARCELADO ATÉ 3X",$D126-($D126*TAXAS!$D$23))/3,IF($A126=TAXAS!$A$24,IF($B126="PARCELADO ATÉ 3X",$D126-($D126*TAXAS!$D$24))/3,IF($A126=TAXAS!$A$25,IF($B126="PARCELADO ATÉ 3X",$D126-($D126*TAXAS!$D$25))/3,IF($A126=TAXAS!$A$26,IF($B126="PARCELADO ATÉ 3X",$D126-($D126*TAXAS!$D$26))/3,IF($A126=TAXAS!$A$27,IF($B126="PARCELADO ATÉ 3X",$D126-($D126*TAXAS!$D$27))/3))))))))))))))))))))))))/1</f>
        <v>0</v>
      </c>
      <c r="H126" s="9">
        <f>IF($A126="VISA",IF($B126="PARCELADO ATÉ 6X",$D126-(D126*TAXAS!$E$4))/6,IF($A126="MASTER",IF($B126="PARCELADO ATÉ 6X",$D126-(D126*TAXAS!$E$5))/6,IF($A126="ELO",IF($B126="PARCELADO ATÉ 6X",$D126-(D126*TAXAS!$E$6))/6,IF($A126="HIPERCARD",IF($B126="PARCELADO ATÉ 6X",$D126-(D126*TAXAS!$E$7))/6,IF($A126="DINERS",IF($B126="PARCELADO ATÉ 6X",$D126-(D126*TAXAS!$E$8))/6,IF($A126="AMERICA EXPRESS",IF($B126="PARCELADO ATÉ 6X",$D126-(D126*TAXAS!$E$9))/6,IF($A126=TAXAS!$A$10,IF($B126="PARCELADO ATÉ 6X",$D126-($D126*TAXAS!$E$10))/6,IF($A126=TAXAS!$A$11,IF($B126="PARCELADO ATÉ 6X",$D126-($D126*TAXAS!$E$11))/6,IF($A126=TAXAS!$A$12,IF($B126="PARCELADO ATÉ 6X",$D126-($D126*TAXAS!$E$12))/6,IF($A126=TAXAS!$A$13,IF($B126="PARCELADO ATÉ 6X",$D126-($D126*TAXAS!$E$13))/6,IF($A126=TAXAS!$A$14,IF($B126="PARCELADO ATÉ 6X",$D126-($D126*TAXAS!$E$14))/6,IF($A126=TAXAS!$A$15,IF($B126="PARCELADO ATÉ 6X",$D126-($D126*TAXAS!$E$15))/6,IF($A126=TAXAS!$A$16,IF($B126="PARCELADO ATÉ 6X",$D126-($D126*TAXAS!$E$16))/6,IF($A126=TAXAS!$A$17,IF($B126="PARCELADO ATÉ 6X",$D126-($D126*TAXAS!$E$17))/6,IF($A126=TAXAS!$A$18,IF($B126="PARCELADO ATÉ 6X",$D126-($D126*TAXAS!$E$18))/6,IF($A126=TAXAS!$A$19,IF($B126="PARCELADO ATÉ 6X",$D126-($D126*TAXAS!$E$19))/6,IF($A126=TAXAS!$A$20,IF($B126="PARCELADO ATÉ 6X",$D126-($D126*TAXAS!$E$20))/6,IF($A126=TAXAS!$A$21,IF($B126="PARCELADO ATÉ 6X",$D126-($D126*TAXAS!$E$21))/6,IF($A126=TAXAS!$A$22,IF($B126="PARCELADO ATÉ 6X",$D126-($D126*TAXAS!$E$22))/6,IF($A126=TAXAS!$A$23,IF($B126="PARCELADO ATÉ 6X",$D126-($D126*TAXAS!$E$23))/6,IF($A126=TAXAS!$A$24,IF($B126="PARCELADO ATÉ 6X",$D126-($D126*TAXAS!$E$24))/6,IF($A126=TAXAS!$A$25,IF($B126="PARCELADO ATÉ 6X",$D126-($D126*TAXAS!$E$25))/6,IF($A126=TAXAS!$A$26,IF($B126="PARCELADO ATÉ 6X",$D126-($D126*TAXAS!$E$26))/6,IF($A126=TAXAS!$A$27,IF($B126="PARCELADO ATÉ 6X",$D126-($D126*TAXAS!$E$27))/6))))))))))))))))))))))))/1</f>
        <v>0</v>
      </c>
      <c r="I126" s="9">
        <f>IF($A126="VISA",IF($B126="PARCELADO ATÉ 12X",$D126-(D126*TAXAS!$F$4))/12,IF($A126="MASTER",IF($B126="PARCELADO ATÉ 12X",$D126-(D126*TAXAS!$F$5))/12,IF($A126="ELO",IF($B126="PARCELADO ATÉ 12X",$D126-(D126*TAXAS!$F$6))/12,IF($A126="HIPERCARD",IF($B126="PARCELADO ATÉ 12X",$D126-(D126*TAXAS!$F$7))/12,IF($A126="DINERS",IF($B126="PARCELADO ATÉ 12X",$D126-(D126*TAXAS!$F$8))/12,IF($A126="AMERICA EXPRESS",IF($B126="PARCELADO ATÉ 12X",$D126-(D126*TAXAS!$F$9))/12,IF($A126=TAXAS!$A$10,IF($B126="PARCELADO ATÉ 12X",$D126-($D126*TAXAS!$F$10))/12,IF($A126=TAXAS!$A$11,IF($B126="PARCELADO ATÉ 12X",$D126-($D126*TAXAS!$F$11))/12,IF($A126=TAXAS!$A$12,IF($B126="PARCELADO ATÉ 12X",$D126-($D126*TAXAS!$F$12))/12,IF($A126=TAXAS!$A$13,IF($B126="PARCELADO ATÉ 12X",$D126-($D126*TAXAS!$F$13))/12,IF($A126=TAXAS!$A$14,IF($B126="PARCELADO ATÉ 12X",$D126-($D126*TAXAS!$F$14))/12,IF($A126=TAXAS!$A$15,IF($B126="PARCELADO ATÉ 12X",$D126-($D126*TAXAS!$F$15))/12,IF($A126=TAXAS!$A$16,IF($B126="PARCELADO ATÉ 12X",$D126-($D126*TAXAS!$F$16))/12,IF($A126=TAXAS!$A$17,IF($B126="PARCELADO ATÉ 12X",$D126-($D126*TAXAS!$F$17))/12,IF($A126=TAXAS!$A$18,IF($B126="PARCELADO ATÉ 12X",$D126-($D126*TAXAS!$F$18))/12,IF($A126=TAXAS!$A$19,IF($B126="PARCELADO ATÉ 12X",$D126-($D126*TAXAS!$F$19))/12,IF($A126=TAXAS!$A$20,IF($B126="PARCELADO ATÉ 12X",$D126-($D126*TAXAS!$F$20))/12,IF($A126=TAXAS!$A$21,IF($B126="PARCELADO ATÉ 12X",$D126-($D126*TAXAS!$F$21))/12,IF($A126=TAXAS!$A$22,IF($B126="PARCELADO ATÉ 12X",$D126-($D126*TAXAS!$F$22))/12,IF($A126=TAXAS!$A$23,IF($B126="PARCELADO ATÉ 12X",$D126-($D126*TAXAS!$F$23))/12,IF($A126=TAXAS!$A$24,IF($B126="PARCELADO ATÉ 12X",$D126-($D126*TAXAS!$F$24))/12,IF($A126=TAXAS!$A$25,IF($B126="PARCELADO ATÉ 12X",$D126-($D126*TAXAS!$F$25))/12,IF($A126=TAXAS!$A$26,IF($B126="PARCELADO ATÉ 12X",$D126-($D126*TAXAS!$F$26))/12,IF($A126=TAXAS!$A$27,IF($B126="PARCELADO ATÉ 12X",$D126-($D126*TAXAS!$F$27))/12))))))))))))))))))))))))/1</f>
        <v>0</v>
      </c>
      <c r="J126" s="8">
        <f t="shared" si="0"/>
        <v>0</v>
      </c>
      <c r="K126" s="10" t="b">
        <f>IF($B126="PARCELADO ATÉ 3X",($D126-($D126*TAXAS!$D$4))-$J126)</f>
        <v>0</v>
      </c>
      <c r="L126" s="10" t="b">
        <f>IF($B126="PARCELADO ATÉ 6X",($D126-($D126*TAXAS!$E$4))-$J126)</f>
        <v>0</v>
      </c>
      <c r="M126" s="10" t="b">
        <f>IF($B126="PARCELADO ATÉ 12X",($D126-($D126*TAXAS!$F$4))-$J126)</f>
        <v>0</v>
      </c>
      <c r="N126" s="8">
        <f t="shared" si="1"/>
        <v>0</v>
      </c>
      <c r="O126" s="10">
        <f t="shared" si="2"/>
        <v>0</v>
      </c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1:31" ht="15.75" customHeight="1" x14ac:dyDescent="0.2">
      <c r="A127" s="3"/>
      <c r="B127" s="5"/>
      <c r="C127" s="6"/>
      <c r="D127" s="42"/>
      <c r="E127" s="8">
        <f>IF($A127="VISA",IF($B127="DÉBITO",$D127-($D127*TAXAS!$B$4)),IF($A127="MASTER",IF($B127="DÉBITO",$D127-($D127*TAXAS!$B$5)),IF($A127="ELO", IF($B127="DÉBITO",$D127-($D127*TAXAS!$B$6)),IF($A127="HIPERCARD",IF($B127="DÉBITO",$D127-($D127*TAXAS!$B$7)),IF($A127="DINERS",IF($B127="DÉBITO",$D127-($D127*TAXAS!$B$8)),IF($A127="AMERICA EXPRESS",IF($B127="DÉBITO",$D127-($D127*TAXAS!$B$9)),IF($A127=TAXAS!$A$10,IF($B127="DÉBITO",$D127-($D127*TAXAS!$B$10)), IF($A127=TAXAS!$A$11,IF($B127="DÉBITO",$D127-($D127*TAXAS!$B$11)), IF($A127=TAXAS!$A$12,IF($B127="DÉBITO",$D127-($D127*TAXAS!$B$12)), IF($A127=TAXAS!$A$13,IF($B127="DÉBITO",$D127-($D127*TAXAS!$B$13)), IF($A127=TAXAS!$A$14,IF($B127="DÉBITO",$D127-($D127*TAXAS!$B$14)), IF($A127=TAXAS!$A$15,IF($B127="DÉBITO",$D127-($D127*TAXAS!$B$15)), IF($A127=TAXAS!$A$16,IF($B127="DÉBITO",$D127-($D127*TAXAS!$B$16)), IF($A127=TAXAS!$A$17,IF($B127="DÉBITO",$D127-($D127*TAXAS!$B$17)), IF($A127=TAXAS!$A$18,IF($B127="DÉBITO",$D127-($D127*TAXAS!$B$18)), IF($A127=TAXAS!$A$19,IF($B127="DÉBITO",$D127-($D127*TAXAS!$B$19)), IF($A127=TAXAS!$A$20,IF($B127="DÉBITO",$D127-($D127*TAXAS!$B$20)), IF($A127=TAXAS!$A$21,IF($B127="DÉBITO",$D127-($D127*TAXAS!$B$21)), IF($A127=TAXAS!$A$22,IF($B127="DÉBITO",$D127-($D127*TAXAS!$B$22)), IF($A127=TAXAS!$A$23,IF($B127="DÉBITO",$D127-($D127*TAXAS!$B$23)), IF($A127=TAXAS!$A$24,IF($B127="DÉBITO",$D127-($D127*TAXAS!$B$24)), IF($A127=TAXAS!$A$25,IF($B127="DÉBITO",$D127-($D127*TAXAS!$B$25)), IF($A127=TAXAS!$A$26,IF($B127="DÉBITO",$D127-($D127*TAXAS!$B$26)), IF($A127=TAXAS!$A$27,IF($B127="DÉBITO",$D127-($D127*TAXAS!$B$27))))))))))))))))))))))))))/1</f>
        <v>0</v>
      </c>
      <c r="F127" s="8">
        <f>IF($A127="VISA",IF($B127="CRÉDITO",$D127-($D127*TAXAS!$C$4)),IF($A127="MASTER",IF($B127="CRÉDITO",$D127-($D127*TAXAS!$C$5)),IF($A127="ELO", IF($B127="CRÉDITO",$D127-($D127*TAXAS!$C$6)),IF($A127="HIPERCARD",IF($B127="CRÉDITO",$D127-($D127*TAXAS!$C$7)),IF($A127="DINERS",IF($B127="CRÉDITO",$D127-($D127*TAXAS!$C$8)),IF($A127="AMERICA EXPRESS",IF($B127="CRÉDITO",$D127-($D127*TAXAS!$C$9)),IF($A127=TAXAS!$A$10,IF($B127="CRÉDITO",$D127-($D127*TAXAS!$C$10)), IF($A127=TAXAS!$A$11,IF($B127="CRÉDITO",$D127-($D127*TAXAS!$C$11)), IF($A127=TAXAS!$A$12,IF($B127="CRÉDITO",$D127-($D127*TAXAS!$C$12)), IF($A127=TAXAS!$A$13,IF($B127="CRÉDITO",$D127-($D127*TAXAS!$C$13)), IF($A127=TAXAS!$A$14,IF($B127="CRÉDITO",$D127-($D127*TAXAS!$C$14)), IF($A127=TAXAS!$A$15,IF($B127="CRÉDITO",$D127-($D127*TAXAS!$C$15)), IF($A127=TAXAS!$A$16,IF($B127="CRÉDITO",$D127-($D127*TAXAS!$C$16)), IF($A127=TAXAS!$A$17,IF($B127="CRÉDITO",$D127-($D127*TAXAS!$C$17)), IF($A127=TAXAS!$A$18,IF($B127="CRÉDITO",$D127-($D127*TAXAS!$C$18)), IF($A127=TAXAS!$A$19,IF($B127="CRÉDITO",$D127-($D127*TAXAS!$C$19)), IF($A127=TAXAS!$A$20,IF($B127="CRÉDITO",$D127-($D127*TAXAS!$C$20)), IF($A127=TAXAS!$A$21,IF($B127="CRÉDITO",$D127-($D127*TAXAS!$C$21)), IF($A127=TAXAS!$A$22,IF($B127="CRÉDITO",$D127-($D127*TAXAS!$C$22)), IF($A127=TAXAS!$A$23,IF($B127="CRÉDITO",$D127-($D127*TAXAS!$C$23)), IF($A127=TAXAS!$A$24,IF($B127="CRÉDITO",$D127-($D127*TAXAS!$C$24)), IF($A127=TAXAS!$A$25,IF($B127="CRÉDITO",$D127-($D127*TAXAS!$C$25)), IF($A127=TAXAS!$A$26,IF($B127="CRÉDITO",$D127-($D127*TAXAS!$C$26)), IF($A127=TAXAS!$A$27,IF($B127="CRÉDITO",$D127-($D127*TAXAS!$C$27))))))))))))))))))))))))))/1</f>
        <v>0</v>
      </c>
      <c r="G127" s="9">
        <f>IF($A127="VISA",IF($B127="PARCELADO ATÉ 3X",$D127-(D127*TAXAS!$D$4))/3,IF($A127="MASTER",IF($B127="PARCELADO ATÉ 3X",$D127-(D127*TAXAS!$D$5))/3,IF($A127="ELO",IF($B127="PARCELADO ATÉ 3X",$D127-(D127*TAXAS!$D$6))/3,IF($A127="HIPERCARD",IF($B127="PARCELADO ATÉ 3X",$D127-(D127*TAXAS!$D$7))/3,IF($A127="DINERS",IF($B127="PARCELADO ATÉ 3X",$D127-(D127*TAXAS!$D$8))/3,IF($A127="AMERICA EXPRESS",IF($B127="PARCELADO ATÉ 3X",$D127-(D127*TAXAS!$D$9))/3,IF($A127=TAXAS!$A$10,IF($B127="PARCELADO ATÉ 3X",$D127-($D127*TAXAS!$D$10))/3,IF($A127=TAXAS!$A$11,IF($B127="PARCELADO ATÉ 3X",$D127-($D127*TAXAS!$D$11))/3,IF($A127=TAXAS!$A$12,IF($B127="PARCELADO ATÉ 3X",$D127-($D127*TAXAS!$D$12))/3,IF($A127=TAXAS!$A$13,IF($B127="PARCELADO ATÉ 3X",$D127-($D127*TAXAS!$D$13))/3,IF($A127=TAXAS!$A$14,IF($B127="PARCELADO ATÉ 3X",$D127-($D127*TAXAS!$D$14))/3,IF($A127=TAXAS!$A$15,IF($B127="PARCELADO ATÉ 3X",$D127-($D127*TAXAS!$D$15))/3,IF($A127=TAXAS!$A$16,IF($B127="PARCELADO ATÉ 3X",$D127-($D127*TAXAS!$D$16))/3,IF($A127=TAXAS!$A$17,IF($B127="PARCELADO ATÉ 3X",$D127-($D127*TAXAS!$D$17))/3,IF($A127=TAXAS!$A$18,IF($B127="PARCELADO ATÉ 3X",$D127-($D127*TAXAS!$D$18))/3,IF($A127=TAXAS!$A$19,IF($B127="PARCELADO ATÉ 3X",$D127-($D127*TAXAS!$D$19))/3,IF($A127=TAXAS!$A$20,IF($B127="PARCELADO ATÉ 3X",$D127-($D127*TAXAS!$D$20))/3,IF($A127=TAXAS!$A$21,IF($B127="PARCELADO ATÉ 3X",$D127-($D127*TAXAS!$D$21))/3,IF($A127=TAXAS!$A$22,IF($B127="PARCELADO ATÉ 3X",$D127-($D127*TAXAS!$D$22))/3,IF($A127=TAXAS!$A$23,IF($B127="PARCELADO ATÉ 3X",$D127-($D127*TAXAS!$D$23))/3,IF($A127=TAXAS!$A$24,IF($B127="PARCELADO ATÉ 3X",$D127-($D127*TAXAS!$D$24))/3,IF($A127=TAXAS!$A$25,IF($B127="PARCELADO ATÉ 3X",$D127-($D127*TAXAS!$D$25))/3,IF($A127=TAXAS!$A$26,IF($B127="PARCELADO ATÉ 3X",$D127-($D127*TAXAS!$D$26))/3,IF($A127=TAXAS!$A$27,IF($B127="PARCELADO ATÉ 3X",$D127-($D127*TAXAS!$D$27))/3))))))))))))))))))))))))/1</f>
        <v>0</v>
      </c>
      <c r="H127" s="9">
        <f>IF($A127="VISA",IF($B127="PARCELADO ATÉ 6X",$D127-(D127*TAXAS!$E$4))/6,IF($A127="MASTER",IF($B127="PARCELADO ATÉ 6X",$D127-(D127*TAXAS!$E$5))/6,IF($A127="ELO",IF($B127="PARCELADO ATÉ 6X",$D127-(D127*TAXAS!$E$6))/6,IF($A127="HIPERCARD",IF($B127="PARCELADO ATÉ 6X",$D127-(D127*TAXAS!$E$7))/6,IF($A127="DINERS",IF($B127="PARCELADO ATÉ 6X",$D127-(D127*TAXAS!$E$8))/6,IF($A127="AMERICA EXPRESS",IF($B127="PARCELADO ATÉ 6X",$D127-(D127*TAXAS!$E$9))/6,IF($A127=TAXAS!$A$10,IF($B127="PARCELADO ATÉ 6X",$D127-($D127*TAXAS!$E$10))/6,IF($A127=TAXAS!$A$11,IF($B127="PARCELADO ATÉ 6X",$D127-($D127*TAXAS!$E$11))/6,IF($A127=TAXAS!$A$12,IF($B127="PARCELADO ATÉ 6X",$D127-($D127*TAXAS!$E$12))/6,IF($A127=TAXAS!$A$13,IF($B127="PARCELADO ATÉ 6X",$D127-($D127*TAXAS!$E$13))/6,IF($A127=TAXAS!$A$14,IF($B127="PARCELADO ATÉ 6X",$D127-($D127*TAXAS!$E$14))/6,IF($A127=TAXAS!$A$15,IF($B127="PARCELADO ATÉ 6X",$D127-($D127*TAXAS!$E$15))/6,IF($A127=TAXAS!$A$16,IF($B127="PARCELADO ATÉ 6X",$D127-($D127*TAXAS!$E$16))/6,IF($A127=TAXAS!$A$17,IF($B127="PARCELADO ATÉ 6X",$D127-($D127*TAXAS!$E$17))/6,IF($A127=TAXAS!$A$18,IF($B127="PARCELADO ATÉ 6X",$D127-($D127*TAXAS!$E$18))/6,IF($A127=TAXAS!$A$19,IF($B127="PARCELADO ATÉ 6X",$D127-($D127*TAXAS!$E$19))/6,IF($A127=TAXAS!$A$20,IF($B127="PARCELADO ATÉ 6X",$D127-($D127*TAXAS!$E$20))/6,IF($A127=TAXAS!$A$21,IF($B127="PARCELADO ATÉ 6X",$D127-($D127*TAXAS!$E$21))/6,IF($A127=TAXAS!$A$22,IF($B127="PARCELADO ATÉ 6X",$D127-($D127*TAXAS!$E$22))/6,IF($A127=TAXAS!$A$23,IF($B127="PARCELADO ATÉ 6X",$D127-($D127*TAXAS!$E$23))/6,IF($A127=TAXAS!$A$24,IF($B127="PARCELADO ATÉ 6X",$D127-($D127*TAXAS!$E$24))/6,IF($A127=TAXAS!$A$25,IF($B127="PARCELADO ATÉ 6X",$D127-($D127*TAXAS!$E$25))/6,IF($A127=TAXAS!$A$26,IF($B127="PARCELADO ATÉ 6X",$D127-($D127*TAXAS!$E$26))/6,IF($A127=TAXAS!$A$27,IF($B127="PARCELADO ATÉ 6X",$D127-($D127*TAXAS!$E$27))/6))))))))))))))))))))))))/1</f>
        <v>0</v>
      </c>
      <c r="I127" s="9">
        <f>IF($A127="VISA",IF($B127="PARCELADO ATÉ 12X",$D127-(D127*TAXAS!$F$4))/12,IF($A127="MASTER",IF($B127="PARCELADO ATÉ 12X",$D127-(D127*TAXAS!$F$5))/12,IF($A127="ELO",IF($B127="PARCELADO ATÉ 12X",$D127-(D127*TAXAS!$F$6))/12,IF($A127="HIPERCARD",IF($B127="PARCELADO ATÉ 12X",$D127-(D127*TAXAS!$F$7))/12,IF($A127="DINERS",IF($B127="PARCELADO ATÉ 12X",$D127-(D127*TAXAS!$F$8))/12,IF($A127="AMERICA EXPRESS",IF($B127="PARCELADO ATÉ 12X",$D127-(D127*TAXAS!$F$9))/12,IF($A127=TAXAS!$A$10,IF($B127="PARCELADO ATÉ 12X",$D127-($D127*TAXAS!$F$10))/12,IF($A127=TAXAS!$A$11,IF($B127="PARCELADO ATÉ 12X",$D127-($D127*TAXAS!$F$11))/12,IF($A127=TAXAS!$A$12,IF($B127="PARCELADO ATÉ 12X",$D127-($D127*TAXAS!$F$12))/12,IF($A127=TAXAS!$A$13,IF($B127="PARCELADO ATÉ 12X",$D127-($D127*TAXAS!$F$13))/12,IF($A127=TAXAS!$A$14,IF($B127="PARCELADO ATÉ 12X",$D127-($D127*TAXAS!$F$14))/12,IF($A127=TAXAS!$A$15,IF($B127="PARCELADO ATÉ 12X",$D127-($D127*TAXAS!$F$15))/12,IF($A127=TAXAS!$A$16,IF($B127="PARCELADO ATÉ 12X",$D127-($D127*TAXAS!$F$16))/12,IF($A127=TAXAS!$A$17,IF($B127="PARCELADO ATÉ 12X",$D127-($D127*TAXAS!$F$17))/12,IF($A127=TAXAS!$A$18,IF($B127="PARCELADO ATÉ 12X",$D127-($D127*TAXAS!$F$18))/12,IF($A127=TAXAS!$A$19,IF($B127="PARCELADO ATÉ 12X",$D127-($D127*TAXAS!$F$19))/12,IF($A127=TAXAS!$A$20,IF($B127="PARCELADO ATÉ 12X",$D127-($D127*TAXAS!$F$20))/12,IF($A127=TAXAS!$A$21,IF($B127="PARCELADO ATÉ 12X",$D127-($D127*TAXAS!$F$21))/12,IF($A127=TAXAS!$A$22,IF($B127="PARCELADO ATÉ 12X",$D127-($D127*TAXAS!$F$22))/12,IF($A127=TAXAS!$A$23,IF($B127="PARCELADO ATÉ 12X",$D127-($D127*TAXAS!$F$23))/12,IF($A127=TAXAS!$A$24,IF($B127="PARCELADO ATÉ 12X",$D127-($D127*TAXAS!$F$24))/12,IF($A127=TAXAS!$A$25,IF($B127="PARCELADO ATÉ 12X",$D127-($D127*TAXAS!$F$25))/12,IF($A127=TAXAS!$A$26,IF($B127="PARCELADO ATÉ 12X",$D127-($D127*TAXAS!$F$26))/12,IF($A127=TAXAS!$A$27,IF($B127="PARCELADO ATÉ 12X",$D127-($D127*TAXAS!$F$27))/12))))))))))))))))))))))))/1</f>
        <v>0</v>
      </c>
      <c r="J127" s="8">
        <f t="shared" si="0"/>
        <v>0</v>
      </c>
      <c r="K127" s="10" t="b">
        <f>IF($B127="PARCELADO ATÉ 3X",($D127-($D127*TAXAS!$D$4))-$J127)</f>
        <v>0</v>
      </c>
      <c r="L127" s="10" t="b">
        <f>IF($B127="PARCELADO ATÉ 6X",($D127-($D127*TAXAS!$E$4))-$J127)</f>
        <v>0</v>
      </c>
      <c r="M127" s="10" t="b">
        <f>IF($B127="PARCELADO ATÉ 12X",($D127-($D127*TAXAS!$F$4))-$J127)</f>
        <v>0</v>
      </c>
      <c r="N127" s="8">
        <f t="shared" si="1"/>
        <v>0</v>
      </c>
      <c r="O127" s="10">
        <f t="shared" si="2"/>
        <v>0</v>
      </c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1:31" ht="15.75" customHeight="1" x14ac:dyDescent="0.2">
      <c r="A128" s="3"/>
      <c r="B128" s="5"/>
      <c r="C128" s="6"/>
      <c r="D128" s="42"/>
      <c r="E128" s="8">
        <f>IF($A128="VISA",IF($B128="DÉBITO",$D128-($D128*TAXAS!$B$4)),IF($A128="MASTER",IF($B128="DÉBITO",$D128-($D128*TAXAS!$B$5)),IF($A128="ELO", IF($B128="DÉBITO",$D128-($D128*TAXAS!$B$6)),IF($A128="HIPERCARD",IF($B128="DÉBITO",$D128-($D128*TAXAS!$B$7)),IF($A128="DINERS",IF($B128="DÉBITO",$D128-($D128*TAXAS!$B$8)),IF($A128="AMERICA EXPRESS",IF($B128="DÉBITO",$D128-($D128*TAXAS!$B$9)),IF($A128=TAXAS!$A$10,IF($B128="DÉBITO",$D128-($D128*TAXAS!$B$10)), IF($A128=TAXAS!$A$11,IF($B128="DÉBITO",$D128-($D128*TAXAS!$B$11)), IF($A128=TAXAS!$A$12,IF($B128="DÉBITO",$D128-($D128*TAXAS!$B$12)), IF($A128=TAXAS!$A$13,IF($B128="DÉBITO",$D128-($D128*TAXAS!$B$13)), IF($A128=TAXAS!$A$14,IF($B128="DÉBITO",$D128-($D128*TAXAS!$B$14)), IF($A128=TAXAS!$A$15,IF($B128="DÉBITO",$D128-($D128*TAXAS!$B$15)), IF($A128=TAXAS!$A$16,IF($B128="DÉBITO",$D128-($D128*TAXAS!$B$16)), IF($A128=TAXAS!$A$17,IF($B128="DÉBITO",$D128-($D128*TAXAS!$B$17)), IF($A128=TAXAS!$A$18,IF($B128="DÉBITO",$D128-($D128*TAXAS!$B$18)), IF($A128=TAXAS!$A$19,IF($B128="DÉBITO",$D128-($D128*TAXAS!$B$19)), IF($A128=TAXAS!$A$20,IF($B128="DÉBITO",$D128-($D128*TAXAS!$B$20)), IF($A128=TAXAS!$A$21,IF($B128="DÉBITO",$D128-($D128*TAXAS!$B$21)), IF($A128=TAXAS!$A$22,IF($B128="DÉBITO",$D128-($D128*TAXAS!$B$22)), IF($A128=TAXAS!$A$23,IF($B128="DÉBITO",$D128-($D128*TAXAS!$B$23)), IF($A128=TAXAS!$A$24,IF($B128="DÉBITO",$D128-($D128*TAXAS!$B$24)), IF($A128=TAXAS!$A$25,IF($B128="DÉBITO",$D128-($D128*TAXAS!$B$25)), IF($A128=TAXAS!$A$26,IF($B128="DÉBITO",$D128-($D128*TAXAS!$B$26)), IF($A128=TAXAS!$A$27,IF($B128="DÉBITO",$D128-($D128*TAXAS!$B$27))))))))))))))))))))))))))/1</f>
        <v>0</v>
      </c>
      <c r="F128" s="8">
        <f>IF($A128="VISA",IF($B128="CRÉDITO",$D128-($D128*TAXAS!$C$4)),IF($A128="MASTER",IF($B128="CRÉDITO",$D128-($D128*TAXAS!$C$5)),IF($A128="ELO", IF($B128="CRÉDITO",$D128-($D128*TAXAS!$C$6)),IF($A128="HIPERCARD",IF($B128="CRÉDITO",$D128-($D128*TAXAS!$C$7)),IF($A128="DINERS",IF($B128="CRÉDITO",$D128-($D128*TAXAS!$C$8)),IF($A128="AMERICA EXPRESS",IF($B128="CRÉDITO",$D128-($D128*TAXAS!$C$9)),IF($A128=TAXAS!$A$10,IF($B128="CRÉDITO",$D128-($D128*TAXAS!$C$10)), IF($A128=TAXAS!$A$11,IF($B128="CRÉDITO",$D128-($D128*TAXAS!$C$11)), IF($A128=TAXAS!$A$12,IF($B128="CRÉDITO",$D128-($D128*TAXAS!$C$12)), IF($A128=TAXAS!$A$13,IF($B128="CRÉDITO",$D128-($D128*TAXAS!$C$13)), IF($A128=TAXAS!$A$14,IF($B128="CRÉDITO",$D128-($D128*TAXAS!$C$14)), IF($A128=TAXAS!$A$15,IF($B128="CRÉDITO",$D128-($D128*TAXAS!$C$15)), IF($A128=TAXAS!$A$16,IF($B128="CRÉDITO",$D128-($D128*TAXAS!$C$16)), IF($A128=TAXAS!$A$17,IF($B128="CRÉDITO",$D128-($D128*TAXAS!$C$17)), IF($A128=TAXAS!$A$18,IF($B128="CRÉDITO",$D128-($D128*TAXAS!$C$18)), IF($A128=TAXAS!$A$19,IF($B128="CRÉDITO",$D128-($D128*TAXAS!$C$19)), IF($A128=TAXAS!$A$20,IF($B128="CRÉDITO",$D128-($D128*TAXAS!$C$20)), IF($A128=TAXAS!$A$21,IF($B128="CRÉDITO",$D128-($D128*TAXAS!$C$21)), IF($A128=TAXAS!$A$22,IF($B128="CRÉDITO",$D128-($D128*TAXAS!$C$22)), IF($A128=TAXAS!$A$23,IF($B128="CRÉDITO",$D128-($D128*TAXAS!$C$23)), IF($A128=TAXAS!$A$24,IF($B128="CRÉDITO",$D128-($D128*TAXAS!$C$24)), IF($A128=TAXAS!$A$25,IF($B128="CRÉDITO",$D128-($D128*TAXAS!$C$25)), IF($A128=TAXAS!$A$26,IF($B128="CRÉDITO",$D128-($D128*TAXAS!$C$26)), IF($A128=TAXAS!$A$27,IF($B128="CRÉDITO",$D128-($D128*TAXAS!$C$27))))))))))))))))))))))))))/1</f>
        <v>0</v>
      </c>
      <c r="G128" s="9">
        <f>IF($A128="VISA",IF($B128="PARCELADO ATÉ 3X",$D128-(D128*TAXAS!$D$4))/3,IF($A128="MASTER",IF($B128="PARCELADO ATÉ 3X",$D128-(D128*TAXAS!$D$5))/3,IF($A128="ELO",IF($B128="PARCELADO ATÉ 3X",$D128-(D128*TAXAS!$D$6))/3,IF($A128="HIPERCARD",IF($B128="PARCELADO ATÉ 3X",$D128-(D128*TAXAS!$D$7))/3,IF($A128="DINERS",IF($B128="PARCELADO ATÉ 3X",$D128-(D128*TAXAS!$D$8))/3,IF($A128="AMERICA EXPRESS",IF($B128="PARCELADO ATÉ 3X",$D128-(D128*TAXAS!$D$9))/3,IF($A128=TAXAS!$A$10,IF($B128="PARCELADO ATÉ 3X",$D128-($D128*TAXAS!$D$10))/3,IF($A128=TAXAS!$A$11,IF($B128="PARCELADO ATÉ 3X",$D128-($D128*TAXAS!$D$11))/3,IF($A128=TAXAS!$A$12,IF($B128="PARCELADO ATÉ 3X",$D128-($D128*TAXAS!$D$12))/3,IF($A128=TAXAS!$A$13,IF($B128="PARCELADO ATÉ 3X",$D128-($D128*TAXAS!$D$13))/3,IF($A128=TAXAS!$A$14,IF($B128="PARCELADO ATÉ 3X",$D128-($D128*TAXAS!$D$14))/3,IF($A128=TAXAS!$A$15,IF($B128="PARCELADO ATÉ 3X",$D128-($D128*TAXAS!$D$15))/3,IF($A128=TAXAS!$A$16,IF($B128="PARCELADO ATÉ 3X",$D128-($D128*TAXAS!$D$16))/3,IF($A128=TAXAS!$A$17,IF($B128="PARCELADO ATÉ 3X",$D128-($D128*TAXAS!$D$17))/3,IF($A128=TAXAS!$A$18,IF($B128="PARCELADO ATÉ 3X",$D128-($D128*TAXAS!$D$18))/3,IF($A128=TAXAS!$A$19,IF($B128="PARCELADO ATÉ 3X",$D128-($D128*TAXAS!$D$19))/3,IF($A128=TAXAS!$A$20,IF($B128="PARCELADO ATÉ 3X",$D128-($D128*TAXAS!$D$20))/3,IF($A128=TAXAS!$A$21,IF($B128="PARCELADO ATÉ 3X",$D128-($D128*TAXAS!$D$21))/3,IF($A128=TAXAS!$A$22,IF($B128="PARCELADO ATÉ 3X",$D128-($D128*TAXAS!$D$22))/3,IF($A128=TAXAS!$A$23,IF($B128="PARCELADO ATÉ 3X",$D128-($D128*TAXAS!$D$23))/3,IF($A128=TAXAS!$A$24,IF($B128="PARCELADO ATÉ 3X",$D128-($D128*TAXAS!$D$24))/3,IF($A128=TAXAS!$A$25,IF($B128="PARCELADO ATÉ 3X",$D128-($D128*TAXAS!$D$25))/3,IF($A128=TAXAS!$A$26,IF($B128="PARCELADO ATÉ 3X",$D128-($D128*TAXAS!$D$26))/3,IF($A128=TAXAS!$A$27,IF($B128="PARCELADO ATÉ 3X",$D128-($D128*TAXAS!$D$27))/3))))))))))))))))))))))))/1</f>
        <v>0</v>
      </c>
      <c r="H128" s="9">
        <f>IF($A128="VISA",IF($B128="PARCELADO ATÉ 6X",$D128-(D128*TAXAS!$E$4))/6,IF($A128="MASTER",IF($B128="PARCELADO ATÉ 6X",$D128-(D128*TAXAS!$E$5))/6,IF($A128="ELO",IF($B128="PARCELADO ATÉ 6X",$D128-(D128*TAXAS!$E$6))/6,IF($A128="HIPERCARD",IF($B128="PARCELADO ATÉ 6X",$D128-(D128*TAXAS!$E$7))/6,IF($A128="DINERS",IF($B128="PARCELADO ATÉ 6X",$D128-(D128*TAXAS!$E$8))/6,IF($A128="AMERICA EXPRESS",IF($B128="PARCELADO ATÉ 6X",$D128-(D128*TAXAS!$E$9))/6,IF($A128=TAXAS!$A$10,IF($B128="PARCELADO ATÉ 6X",$D128-($D128*TAXAS!$E$10))/6,IF($A128=TAXAS!$A$11,IF($B128="PARCELADO ATÉ 6X",$D128-($D128*TAXAS!$E$11))/6,IF($A128=TAXAS!$A$12,IF($B128="PARCELADO ATÉ 6X",$D128-($D128*TAXAS!$E$12))/6,IF($A128=TAXAS!$A$13,IF($B128="PARCELADO ATÉ 6X",$D128-($D128*TAXAS!$E$13))/6,IF($A128=TAXAS!$A$14,IF($B128="PARCELADO ATÉ 6X",$D128-($D128*TAXAS!$E$14))/6,IF($A128=TAXAS!$A$15,IF($B128="PARCELADO ATÉ 6X",$D128-($D128*TAXAS!$E$15))/6,IF($A128=TAXAS!$A$16,IF($B128="PARCELADO ATÉ 6X",$D128-($D128*TAXAS!$E$16))/6,IF($A128=TAXAS!$A$17,IF($B128="PARCELADO ATÉ 6X",$D128-($D128*TAXAS!$E$17))/6,IF($A128=TAXAS!$A$18,IF($B128="PARCELADO ATÉ 6X",$D128-($D128*TAXAS!$E$18))/6,IF($A128=TAXAS!$A$19,IF($B128="PARCELADO ATÉ 6X",$D128-($D128*TAXAS!$E$19))/6,IF($A128=TAXAS!$A$20,IF($B128="PARCELADO ATÉ 6X",$D128-($D128*TAXAS!$E$20))/6,IF($A128=TAXAS!$A$21,IF($B128="PARCELADO ATÉ 6X",$D128-($D128*TAXAS!$E$21))/6,IF($A128=TAXAS!$A$22,IF($B128="PARCELADO ATÉ 6X",$D128-($D128*TAXAS!$E$22))/6,IF($A128=TAXAS!$A$23,IF($B128="PARCELADO ATÉ 6X",$D128-($D128*TAXAS!$E$23))/6,IF($A128=TAXAS!$A$24,IF($B128="PARCELADO ATÉ 6X",$D128-($D128*TAXAS!$E$24))/6,IF($A128=TAXAS!$A$25,IF($B128="PARCELADO ATÉ 6X",$D128-($D128*TAXAS!$E$25))/6,IF($A128=TAXAS!$A$26,IF($B128="PARCELADO ATÉ 6X",$D128-($D128*TAXAS!$E$26))/6,IF($A128=TAXAS!$A$27,IF($B128="PARCELADO ATÉ 6X",$D128-($D128*TAXAS!$E$27))/6))))))))))))))))))))))))/1</f>
        <v>0</v>
      </c>
      <c r="I128" s="9">
        <f>IF($A128="VISA",IF($B128="PARCELADO ATÉ 12X",$D128-(D128*TAXAS!$F$4))/12,IF($A128="MASTER",IF($B128="PARCELADO ATÉ 12X",$D128-(D128*TAXAS!$F$5))/12,IF($A128="ELO",IF($B128="PARCELADO ATÉ 12X",$D128-(D128*TAXAS!$F$6))/12,IF($A128="HIPERCARD",IF($B128="PARCELADO ATÉ 12X",$D128-(D128*TAXAS!$F$7))/12,IF($A128="DINERS",IF($B128="PARCELADO ATÉ 12X",$D128-(D128*TAXAS!$F$8))/12,IF($A128="AMERICA EXPRESS",IF($B128="PARCELADO ATÉ 12X",$D128-(D128*TAXAS!$F$9))/12,IF($A128=TAXAS!$A$10,IF($B128="PARCELADO ATÉ 12X",$D128-($D128*TAXAS!$F$10))/12,IF($A128=TAXAS!$A$11,IF($B128="PARCELADO ATÉ 12X",$D128-($D128*TAXAS!$F$11))/12,IF($A128=TAXAS!$A$12,IF($B128="PARCELADO ATÉ 12X",$D128-($D128*TAXAS!$F$12))/12,IF($A128=TAXAS!$A$13,IF($B128="PARCELADO ATÉ 12X",$D128-($D128*TAXAS!$F$13))/12,IF($A128=TAXAS!$A$14,IF($B128="PARCELADO ATÉ 12X",$D128-($D128*TAXAS!$F$14))/12,IF($A128=TAXAS!$A$15,IF($B128="PARCELADO ATÉ 12X",$D128-($D128*TAXAS!$F$15))/12,IF($A128=TAXAS!$A$16,IF($B128="PARCELADO ATÉ 12X",$D128-($D128*TAXAS!$F$16))/12,IF($A128=TAXAS!$A$17,IF($B128="PARCELADO ATÉ 12X",$D128-($D128*TAXAS!$F$17))/12,IF($A128=TAXAS!$A$18,IF($B128="PARCELADO ATÉ 12X",$D128-($D128*TAXAS!$F$18))/12,IF($A128=TAXAS!$A$19,IF($B128="PARCELADO ATÉ 12X",$D128-($D128*TAXAS!$F$19))/12,IF($A128=TAXAS!$A$20,IF($B128="PARCELADO ATÉ 12X",$D128-($D128*TAXAS!$F$20))/12,IF($A128=TAXAS!$A$21,IF($B128="PARCELADO ATÉ 12X",$D128-($D128*TAXAS!$F$21))/12,IF($A128=TAXAS!$A$22,IF($B128="PARCELADO ATÉ 12X",$D128-($D128*TAXAS!$F$22))/12,IF($A128=TAXAS!$A$23,IF($B128="PARCELADO ATÉ 12X",$D128-($D128*TAXAS!$F$23))/12,IF($A128=TAXAS!$A$24,IF($B128="PARCELADO ATÉ 12X",$D128-($D128*TAXAS!$F$24))/12,IF($A128=TAXAS!$A$25,IF($B128="PARCELADO ATÉ 12X",$D128-($D128*TAXAS!$F$25))/12,IF($A128=TAXAS!$A$26,IF($B128="PARCELADO ATÉ 12X",$D128-($D128*TAXAS!$F$26))/12,IF($A128=TAXAS!$A$27,IF($B128="PARCELADO ATÉ 12X",$D128-($D128*TAXAS!$F$27))/12))))))))))))))))))))))))/1</f>
        <v>0</v>
      </c>
      <c r="J128" s="8">
        <f t="shared" si="0"/>
        <v>0</v>
      </c>
      <c r="K128" s="10" t="b">
        <f>IF($B128="PARCELADO ATÉ 3X",($D128-($D128*TAXAS!$D$4))-$J128)</f>
        <v>0</v>
      </c>
      <c r="L128" s="10" t="b">
        <f>IF($B128="PARCELADO ATÉ 6X",($D128-($D128*TAXAS!$E$4))-$J128)</f>
        <v>0</v>
      </c>
      <c r="M128" s="10" t="b">
        <f>IF($B128="PARCELADO ATÉ 12X",($D128-($D128*TAXAS!$F$4))-$J128)</f>
        <v>0</v>
      </c>
      <c r="N128" s="8">
        <f t="shared" si="1"/>
        <v>0</v>
      </c>
      <c r="O128" s="10">
        <f t="shared" si="2"/>
        <v>0</v>
      </c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1:31" ht="15.75" customHeight="1" x14ac:dyDescent="0.2">
      <c r="A129" s="3"/>
      <c r="B129" s="5"/>
      <c r="C129" s="6"/>
      <c r="D129" s="42"/>
      <c r="E129" s="8">
        <f>IF($A129="VISA",IF($B129="DÉBITO",$D129-($D129*TAXAS!$B$4)),IF($A129="MASTER",IF($B129="DÉBITO",$D129-($D129*TAXAS!$B$5)),IF($A129="ELO", IF($B129="DÉBITO",$D129-($D129*TAXAS!$B$6)),IF($A129="HIPERCARD",IF($B129="DÉBITO",$D129-($D129*TAXAS!$B$7)),IF($A129="DINERS",IF($B129="DÉBITO",$D129-($D129*TAXAS!$B$8)),IF($A129="AMERICA EXPRESS",IF($B129="DÉBITO",$D129-($D129*TAXAS!$B$9)),IF($A129=TAXAS!$A$10,IF($B129="DÉBITO",$D129-($D129*TAXAS!$B$10)), IF($A129=TAXAS!$A$11,IF($B129="DÉBITO",$D129-($D129*TAXAS!$B$11)), IF($A129=TAXAS!$A$12,IF($B129="DÉBITO",$D129-($D129*TAXAS!$B$12)), IF($A129=TAXAS!$A$13,IF($B129="DÉBITO",$D129-($D129*TAXAS!$B$13)), IF($A129=TAXAS!$A$14,IF($B129="DÉBITO",$D129-($D129*TAXAS!$B$14)), IF($A129=TAXAS!$A$15,IF($B129="DÉBITO",$D129-($D129*TAXAS!$B$15)), IF($A129=TAXAS!$A$16,IF($B129="DÉBITO",$D129-($D129*TAXAS!$B$16)), IF($A129=TAXAS!$A$17,IF($B129="DÉBITO",$D129-($D129*TAXAS!$B$17)), IF($A129=TAXAS!$A$18,IF($B129="DÉBITO",$D129-($D129*TAXAS!$B$18)), IF($A129=TAXAS!$A$19,IF($B129="DÉBITO",$D129-($D129*TAXAS!$B$19)), IF($A129=TAXAS!$A$20,IF($B129="DÉBITO",$D129-($D129*TAXAS!$B$20)), IF($A129=TAXAS!$A$21,IF($B129="DÉBITO",$D129-($D129*TAXAS!$B$21)), IF($A129=TAXAS!$A$22,IF($B129="DÉBITO",$D129-($D129*TAXAS!$B$22)), IF($A129=TAXAS!$A$23,IF($B129="DÉBITO",$D129-($D129*TAXAS!$B$23)), IF($A129=TAXAS!$A$24,IF($B129="DÉBITO",$D129-($D129*TAXAS!$B$24)), IF($A129=TAXAS!$A$25,IF($B129="DÉBITO",$D129-($D129*TAXAS!$B$25)), IF($A129=TAXAS!$A$26,IF($B129="DÉBITO",$D129-($D129*TAXAS!$B$26)), IF($A129=TAXAS!$A$27,IF($B129="DÉBITO",$D129-($D129*TAXAS!$B$27))))))))))))))))))))))))))/1</f>
        <v>0</v>
      </c>
      <c r="F129" s="8">
        <f>IF($A129="VISA",IF($B129="CRÉDITO",$D129-($D129*TAXAS!$C$4)),IF($A129="MASTER",IF($B129="CRÉDITO",$D129-($D129*TAXAS!$C$5)),IF($A129="ELO", IF($B129="CRÉDITO",$D129-($D129*TAXAS!$C$6)),IF($A129="HIPERCARD",IF($B129="CRÉDITO",$D129-($D129*TAXAS!$C$7)),IF($A129="DINERS",IF($B129="CRÉDITO",$D129-($D129*TAXAS!$C$8)),IF($A129="AMERICA EXPRESS",IF($B129="CRÉDITO",$D129-($D129*TAXAS!$C$9)),IF($A129=TAXAS!$A$10,IF($B129="CRÉDITO",$D129-($D129*TAXAS!$C$10)), IF($A129=TAXAS!$A$11,IF($B129="CRÉDITO",$D129-($D129*TAXAS!$C$11)), IF($A129=TAXAS!$A$12,IF($B129="CRÉDITO",$D129-($D129*TAXAS!$C$12)), IF($A129=TAXAS!$A$13,IF($B129="CRÉDITO",$D129-($D129*TAXAS!$C$13)), IF($A129=TAXAS!$A$14,IF($B129="CRÉDITO",$D129-($D129*TAXAS!$C$14)), IF($A129=TAXAS!$A$15,IF($B129="CRÉDITO",$D129-($D129*TAXAS!$C$15)), IF($A129=TAXAS!$A$16,IF($B129="CRÉDITO",$D129-($D129*TAXAS!$C$16)), IF($A129=TAXAS!$A$17,IF($B129="CRÉDITO",$D129-($D129*TAXAS!$C$17)), IF($A129=TAXAS!$A$18,IF($B129="CRÉDITO",$D129-($D129*TAXAS!$C$18)), IF($A129=TAXAS!$A$19,IF($B129="CRÉDITO",$D129-($D129*TAXAS!$C$19)), IF($A129=TAXAS!$A$20,IF($B129="CRÉDITO",$D129-($D129*TAXAS!$C$20)), IF($A129=TAXAS!$A$21,IF($B129="CRÉDITO",$D129-($D129*TAXAS!$C$21)), IF($A129=TAXAS!$A$22,IF($B129="CRÉDITO",$D129-($D129*TAXAS!$C$22)), IF($A129=TAXAS!$A$23,IF($B129="CRÉDITO",$D129-($D129*TAXAS!$C$23)), IF($A129=TAXAS!$A$24,IF($B129="CRÉDITO",$D129-($D129*TAXAS!$C$24)), IF($A129=TAXAS!$A$25,IF($B129="CRÉDITO",$D129-($D129*TAXAS!$C$25)), IF($A129=TAXAS!$A$26,IF($B129="CRÉDITO",$D129-($D129*TAXAS!$C$26)), IF($A129=TAXAS!$A$27,IF($B129="CRÉDITO",$D129-($D129*TAXAS!$C$27))))))))))))))))))))))))))/1</f>
        <v>0</v>
      </c>
      <c r="G129" s="9">
        <f>IF($A129="VISA",IF($B129="PARCELADO ATÉ 3X",$D129-(D129*TAXAS!$D$4))/3,IF($A129="MASTER",IF($B129="PARCELADO ATÉ 3X",$D129-(D129*TAXAS!$D$5))/3,IF($A129="ELO",IF($B129="PARCELADO ATÉ 3X",$D129-(D129*TAXAS!$D$6))/3,IF($A129="HIPERCARD",IF($B129="PARCELADO ATÉ 3X",$D129-(D129*TAXAS!$D$7))/3,IF($A129="DINERS",IF($B129="PARCELADO ATÉ 3X",$D129-(D129*TAXAS!$D$8))/3,IF($A129="AMERICA EXPRESS",IF($B129="PARCELADO ATÉ 3X",$D129-(D129*TAXAS!$D$9))/3,IF($A129=TAXAS!$A$10,IF($B129="PARCELADO ATÉ 3X",$D129-($D129*TAXAS!$D$10))/3,IF($A129=TAXAS!$A$11,IF($B129="PARCELADO ATÉ 3X",$D129-($D129*TAXAS!$D$11))/3,IF($A129=TAXAS!$A$12,IF($B129="PARCELADO ATÉ 3X",$D129-($D129*TAXAS!$D$12))/3,IF($A129=TAXAS!$A$13,IF($B129="PARCELADO ATÉ 3X",$D129-($D129*TAXAS!$D$13))/3,IF($A129=TAXAS!$A$14,IF($B129="PARCELADO ATÉ 3X",$D129-($D129*TAXAS!$D$14))/3,IF($A129=TAXAS!$A$15,IF($B129="PARCELADO ATÉ 3X",$D129-($D129*TAXAS!$D$15))/3,IF($A129=TAXAS!$A$16,IF($B129="PARCELADO ATÉ 3X",$D129-($D129*TAXAS!$D$16))/3,IF($A129=TAXAS!$A$17,IF($B129="PARCELADO ATÉ 3X",$D129-($D129*TAXAS!$D$17))/3,IF($A129=TAXAS!$A$18,IF($B129="PARCELADO ATÉ 3X",$D129-($D129*TAXAS!$D$18))/3,IF($A129=TAXAS!$A$19,IF($B129="PARCELADO ATÉ 3X",$D129-($D129*TAXAS!$D$19))/3,IF($A129=TAXAS!$A$20,IF($B129="PARCELADO ATÉ 3X",$D129-($D129*TAXAS!$D$20))/3,IF($A129=TAXAS!$A$21,IF($B129="PARCELADO ATÉ 3X",$D129-($D129*TAXAS!$D$21))/3,IF($A129=TAXAS!$A$22,IF($B129="PARCELADO ATÉ 3X",$D129-($D129*TAXAS!$D$22))/3,IF($A129=TAXAS!$A$23,IF($B129="PARCELADO ATÉ 3X",$D129-($D129*TAXAS!$D$23))/3,IF($A129=TAXAS!$A$24,IF($B129="PARCELADO ATÉ 3X",$D129-($D129*TAXAS!$D$24))/3,IF($A129=TAXAS!$A$25,IF($B129="PARCELADO ATÉ 3X",$D129-($D129*TAXAS!$D$25))/3,IF($A129=TAXAS!$A$26,IF($B129="PARCELADO ATÉ 3X",$D129-($D129*TAXAS!$D$26))/3,IF($A129=TAXAS!$A$27,IF($B129="PARCELADO ATÉ 3X",$D129-($D129*TAXAS!$D$27))/3))))))))))))))))))))))))/1</f>
        <v>0</v>
      </c>
      <c r="H129" s="9">
        <f>IF($A129="VISA",IF($B129="PARCELADO ATÉ 6X",$D129-(D129*TAXAS!$E$4))/6,IF($A129="MASTER",IF($B129="PARCELADO ATÉ 6X",$D129-(D129*TAXAS!$E$5))/6,IF($A129="ELO",IF($B129="PARCELADO ATÉ 6X",$D129-(D129*TAXAS!$E$6))/6,IF($A129="HIPERCARD",IF($B129="PARCELADO ATÉ 6X",$D129-(D129*TAXAS!$E$7))/6,IF($A129="DINERS",IF($B129="PARCELADO ATÉ 6X",$D129-(D129*TAXAS!$E$8))/6,IF($A129="AMERICA EXPRESS",IF($B129="PARCELADO ATÉ 6X",$D129-(D129*TAXAS!$E$9))/6,IF($A129=TAXAS!$A$10,IF($B129="PARCELADO ATÉ 6X",$D129-($D129*TAXAS!$E$10))/6,IF($A129=TAXAS!$A$11,IF($B129="PARCELADO ATÉ 6X",$D129-($D129*TAXAS!$E$11))/6,IF($A129=TAXAS!$A$12,IF($B129="PARCELADO ATÉ 6X",$D129-($D129*TAXAS!$E$12))/6,IF($A129=TAXAS!$A$13,IF($B129="PARCELADO ATÉ 6X",$D129-($D129*TAXAS!$E$13))/6,IF($A129=TAXAS!$A$14,IF($B129="PARCELADO ATÉ 6X",$D129-($D129*TAXAS!$E$14))/6,IF($A129=TAXAS!$A$15,IF($B129="PARCELADO ATÉ 6X",$D129-($D129*TAXAS!$E$15))/6,IF($A129=TAXAS!$A$16,IF($B129="PARCELADO ATÉ 6X",$D129-($D129*TAXAS!$E$16))/6,IF($A129=TAXAS!$A$17,IF($B129="PARCELADO ATÉ 6X",$D129-($D129*TAXAS!$E$17))/6,IF($A129=TAXAS!$A$18,IF($B129="PARCELADO ATÉ 6X",$D129-($D129*TAXAS!$E$18))/6,IF($A129=TAXAS!$A$19,IF($B129="PARCELADO ATÉ 6X",$D129-($D129*TAXAS!$E$19))/6,IF($A129=TAXAS!$A$20,IF($B129="PARCELADO ATÉ 6X",$D129-($D129*TAXAS!$E$20))/6,IF($A129=TAXAS!$A$21,IF($B129="PARCELADO ATÉ 6X",$D129-($D129*TAXAS!$E$21))/6,IF($A129=TAXAS!$A$22,IF($B129="PARCELADO ATÉ 6X",$D129-($D129*TAXAS!$E$22))/6,IF($A129=TAXAS!$A$23,IF($B129="PARCELADO ATÉ 6X",$D129-($D129*TAXAS!$E$23))/6,IF($A129=TAXAS!$A$24,IF($B129="PARCELADO ATÉ 6X",$D129-($D129*TAXAS!$E$24))/6,IF($A129=TAXAS!$A$25,IF($B129="PARCELADO ATÉ 6X",$D129-($D129*TAXAS!$E$25))/6,IF($A129=TAXAS!$A$26,IF($B129="PARCELADO ATÉ 6X",$D129-($D129*TAXAS!$E$26))/6,IF($A129=TAXAS!$A$27,IF($B129="PARCELADO ATÉ 6X",$D129-($D129*TAXAS!$E$27))/6))))))))))))))))))))))))/1</f>
        <v>0</v>
      </c>
      <c r="I129" s="9">
        <f>IF($A129="VISA",IF($B129="PARCELADO ATÉ 12X",$D129-(D129*TAXAS!$F$4))/12,IF($A129="MASTER",IF($B129="PARCELADO ATÉ 12X",$D129-(D129*TAXAS!$F$5))/12,IF($A129="ELO",IF($B129="PARCELADO ATÉ 12X",$D129-(D129*TAXAS!$F$6))/12,IF($A129="HIPERCARD",IF($B129="PARCELADO ATÉ 12X",$D129-(D129*TAXAS!$F$7))/12,IF($A129="DINERS",IF($B129="PARCELADO ATÉ 12X",$D129-(D129*TAXAS!$F$8))/12,IF($A129="AMERICA EXPRESS",IF($B129="PARCELADO ATÉ 12X",$D129-(D129*TAXAS!$F$9))/12,IF($A129=TAXAS!$A$10,IF($B129="PARCELADO ATÉ 12X",$D129-($D129*TAXAS!$F$10))/12,IF($A129=TAXAS!$A$11,IF($B129="PARCELADO ATÉ 12X",$D129-($D129*TAXAS!$F$11))/12,IF($A129=TAXAS!$A$12,IF($B129="PARCELADO ATÉ 12X",$D129-($D129*TAXAS!$F$12))/12,IF($A129=TAXAS!$A$13,IF($B129="PARCELADO ATÉ 12X",$D129-($D129*TAXAS!$F$13))/12,IF($A129=TAXAS!$A$14,IF($B129="PARCELADO ATÉ 12X",$D129-($D129*TAXAS!$F$14))/12,IF($A129=TAXAS!$A$15,IF($B129="PARCELADO ATÉ 12X",$D129-($D129*TAXAS!$F$15))/12,IF($A129=TAXAS!$A$16,IF($B129="PARCELADO ATÉ 12X",$D129-($D129*TAXAS!$F$16))/12,IF($A129=TAXAS!$A$17,IF($B129="PARCELADO ATÉ 12X",$D129-($D129*TAXAS!$F$17))/12,IF($A129=TAXAS!$A$18,IF($B129="PARCELADO ATÉ 12X",$D129-($D129*TAXAS!$F$18))/12,IF($A129=TAXAS!$A$19,IF($B129="PARCELADO ATÉ 12X",$D129-($D129*TAXAS!$F$19))/12,IF($A129=TAXAS!$A$20,IF($B129="PARCELADO ATÉ 12X",$D129-($D129*TAXAS!$F$20))/12,IF($A129=TAXAS!$A$21,IF($B129="PARCELADO ATÉ 12X",$D129-($D129*TAXAS!$F$21))/12,IF($A129=TAXAS!$A$22,IF($B129="PARCELADO ATÉ 12X",$D129-($D129*TAXAS!$F$22))/12,IF($A129=TAXAS!$A$23,IF($B129="PARCELADO ATÉ 12X",$D129-($D129*TAXAS!$F$23))/12,IF($A129=TAXAS!$A$24,IF($B129="PARCELADO ATÉ 12X",$D129-($D129*TAXAS!$F$24))/12,IF($A129=TAXAS!$A$25,IF($B129="PARCELADO ATÉ 12X",$D129-($D129*TAXAS!$F$25))/12,IF($A129=TAXAS!$A$26,IF($B129="PARCELADO ATÉ 12X",$D129-($D129*TAXAS!$F$26))/12,IF($A129=TAXAS!$A$27,IF($B129="PARCELADO ATÉ 12X",$D129-($D129*TAXAS!$F$27))/12))))))))))))))))))))))))/1</f>
        <v>0</v>
      </c>
      <c r="J129" s="8">
        <f t="shared" si="0"/>
        <v>0</v>
      </c>
      <c r="K129" s="10" t="b">
        <f>IF($B129="PARCELADO ATÉ 3X",($D129-($D129*TAXAS!$D$4))-$J129)</f>
        <v>0</v>
      </c>
      <c r="L129" s="10" t="b">
        <f>IF($B129="PARCELADO ATÉ 6X",($D129-($D129*TAXAS!$E$4))-$J129)</f>
        <v>0</v>
      </c>
      <c r="M129" s="10" t="b">
        <f>IF($B129="PARCELADO ATÉ 12X",($D129-($D129*TAXAS!$F$4))-$J129)</f>
        <v>0</v>
      </c>
      <c r="N129" s="8">
        <f t="shared" si="1"/>
        <v>0</v>
      </c>
      <c r="O129" s="10">
        <f t="shared" si="2"/>
        <v>0</v>
      </c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1:31" ht="15.75" customHeight="1" x14ac:dyDescent="0.2">
      <c r="A130" s="3"/>
      <c r="B130" s="5"/>
      <c r="C130" s="6"/>
      <c r="D130" s="42"/>
      <c r="E130" s="8">
        <f>IF($A130="VISA",IF($B130="DÉBITO",$D130-($D130*TAXAS!$B$4)),IF($A130="MASTER",IF($B130="DÉBITO",$D130-($D130*TAXAS!$B$5)),IF($A130="ELO", IF($B130="DÉBITO",$D130-($D130*TAXAS!$B$6)),IF($A130="HIPERCARD",IF($B130="DÉBITO",$D130-($D130*TAXAS!$B$7)),IF($A130="DINERS",IF($B130="DÉBITO",$D130-($D130*TAXAS!$B$8)),IF($A130="AMERICA EXPRESS",IF($B130="DÉBITO",$D130-($D130*TAXAS!$B$9)),IF($A130=TAXAS!$A$10,IF($B130="DÉBITO",$D130-($D130*TAXAS!$B$10)), IF($A130=TAXAS!$A$11,IF($B130="DÉBITO",$D130-($D130*TAXAS!$B$11)), IF($A130=TAXAS!$A$12,IF($B130="DÉBITO",$D130-($D130*TAXAS!$B$12)), IF($A130=TAXAS!$A$13,IF($B130="DÉBITO",$D130-($D130*TAXAS!$B$13)), IF($A130=TAXAS!$A$14,IF($B130="DÉBITO",$D130-($D130*TAXAS!$B$14)), IF($A130=TAXAS!$A$15,IF($B130="DÉBITO",$D130-($D130*TAXAS!$B$15)), IF($A130=TAXAS!$A$16,IF($B130="DÉBITO",$D130-($D130*TAXAS!$B$16)), IF($A130=TAXAS!$A$17,IF($B130="DÉBITO",$D130-($D130*TAXAS!$B$17)), IF($A130=TAXAS!$A$18,IF($B130="DÉBITO",$D130-($D130*TAXAS!$B$18)), IF($A130=TAXAS!$A$19,IF($B130="DÉBITO",$D130-($D130*TAXAS!$B$19)), IF($A130=TAXAS!$A$20,IF($B130="DÉBITO",$D130-($D130*TAXAS!$B$20)), IF($A130=TAXAS!$A$21,IF($B130="DÉBITO",$D130-($D130*TAXAS!$B$21)), IF($A130=TAXAS!$A$22,IF($B130="DÉBITO",$D130-($D130*TAXAS!$B$22)), IF($A130=TAXAS!$A$23,IF($B130="DÉBITO",$D130-($D130*TAXAS!$B$23)), IF($A130=TAXAS!$A$24,IF($B130="DÉBITO",$D130-($D130*TAXAS!$B$24)), IF($A130=TAXAS!$A$25,IF($B130="DÉBITO",$D130-($D130*TAXAS!$B$25)), IF($A130=TAXAS!$A$26,IF($B130="DÉBITO",$D130-($D130*TAXAS!$B$26)), IF($A130=TAXAS!$A$27,IF($B130="DÉBITO",$D130-($D130*TAXAS!$B$27))))))))))))))))))))))))))/1</f>
        <v>0</v>
      </c>
      <c r="F130" s="8">
        <f>IF($A130="VISA",IF($B130="CRÉDITO",$D130-($D130*TAXAS!$C$4)),IF($A130="MASTER",IF($B130="CRÉDITO",$D130-($D130*TAXAS!$C$5)),IF($A130="ELO", IF($B130="CRÉDITO",$D130-($D130*TAXAS!$C$6)),IF($A130="HIPERCARD",IF($B130="CRÉDITO",$D130-($D130*TAXAS!$C$7)),IF($A130="DINERS",IF($B130="CRÉDITO",$D130-($D130*TAXAS!$C$8)),IF($A130="AMERICA EXPRESS",IF($B130="CRÉDITO",$D130-($D130*TAXAS!$C$9)),IF($A130=TAXAS!$A$10,IF($B130="CRÉDITO",$D130-($D130*TAXAS!$C$10)), IF($A130=TAXAS!$A$11,IF($B130="CRÉDITO",$D130-($D130*TAXAS!$C$11)), IF($A130=TAXAS!$A$12,IF($B130="CRÉDITO",$D130-($D130*TAXAS!$C$12)), IF($A130=TAXAS!$A$13,IF($B130="CRÉDITO",$D130-($D130*TAXAS!$C$13)), IF($A130=TAXAS!$A$14,IF($B130="CRÉDITO",$D130-($D130*TAXAS!$C$14)), IF($A130=TAXAS!$A$15,IF($B130="CRÉDITO",$D130-($D130*TAXAS!$C$15)), IF($A130=TAXAS!$A$16,IF($B130="CRÉDITO",$D130-($D130*TAXAS!$C$16)), IF($A130=TAXAS!$A$17,IF($B130="CRÉDITO",$D130-($D130*TAXAS!$C$17)), IF($A130=TAXAS!$A$18,IF($B130="CRÉDITO",$D130-($D130*TAXAS!$C$18)), IF($A130=TAXAS!$A$19,IF($B130="CRÉDITO",$D130-($D130*TAXAS!$C$19)), IF($A130=TAXAS!$A$20,IF($B130="CRÉDITO",$D130-($D130*TAXAS!$C$20)), IF($A130=TAXAS!$A$21,IF($B130="CRÉDITO",$D130-($D130*TAXAS!$C$21)), IF($A130=TAXAS!$A$22,IF($B130="CRÉDITO",$D130-($D130*TAXAS!$C$22)), IF($A130=TAXAS!$A$23,IF($B130="CRÉDITO",$D130-($D130*TAXAS!$C$23)), IF($A130=TAXAS!$A$24,IF($B130="CRÉDITO",$D130-($D130*TAXAS!$C$24)), IF($A130=TAXAS!$A$25,IF($B130="CRÉDITO",$D130-($D130*TAXAS!$C$25)), IF($A130=TAXAS!$A$26,IF($B130="CRÉDITO",$D130-($D130*TAXAS!$C$26)), IF($A130=TAXAS!$A$27,IF($B130="CRÉDITO",$D130-($D130*TAXAS!$C$27))))))))))))))))))))))))))/1</f>
        <v>0</v>
      </c>
      <c r="G130" s="9">
        <f>IF($A130="VISA",IF($B130="PARCELADO ATÉ 3X",$D130-(D130*TAXAS!$D$4))/3,IF($A130="MASTER",IF($B130="PARCELADO ATÉ 3X",$D130-(D130*TAXAS!$D$5))/3,IF($A130="ELO",IF($B130="PARCELADO ATÉ 3X",$D130-(D130*TAXAS!$D$6))/3,IF($A130="HIPERCARD",IF($B130="PARCELADO ATÉ 3X",$D130-(D130*TAXAS!$D$7))/3,IF($A130="DINERS",IF($B130="PARCELADO ATÉ 3X",$D130-(D130*TAXAS!$D$8))/3,IF($A130="AMERICA EXPRESS",IF($B130="PARCELADO ATÉ 3X",$D130-(D130*TAXAS!$D$9))/3,IF($A130=TAXAS!$A$10,IF($B130="PARCELADO ATÉ 3X",$D130-($D130*TAXAS!$D$10))/3,IF($A130=TAXAS!$A$11,IF($B130="PARCELADO ATÉ 3X",$D130-($D130*TAXAS!$D$11))/3,IF($A130=TAXAS!$A$12,IF($B130="PARCELADO ATÉ 3X",$D130-($D130*TAXAS!$D$12))/3,IF($A130=TAXAS!$A$13,IF($B130="PARCELADO ATÉ 3X",$D130-($D130*TAXAS!$D$13))/3,IF($A130=TAXAS!$A$14,IF($B130="PARCELADO ATÉ 3X",$D130-($D130*TAXAS!$D$14))/3,IF($A130=TAXAS!$A$15,IF($B130="PARCELADO ATÉ 3X",$D130-($D130*TAXAS!$D$15))/3,IF($A130=TAXAS!$A$16,IF($B130="PARCELADO ATÉ 3X",$D130-($D130*TAXAS!$D$16))/3,IF($A130=TAXAS!$A$17,IF($B130="PARCELADO ATÉ 3X",$D130-($D130*TAXAS!$D$17))/3,IF($A130=TAXAS!$A$18,IF($B130="PARCELADO ATÉ 3X",$D130-($D130*TAXAS!$D$18))/3,IF($A130=TAXAS!$A$19,IF($B130="PARCELADO ATÉ 3X",$D130-($D130*TAXAS!$D$19))/3,IF($A130=TAXAS!$A$20,IF($B130="PARCELADO ATÉ 3X",$D130-($D130*TAXAS!$D$20))/3,IF($A130=TAXAS!$A$21,IF($B130="PARCELADO ATÉ 3X",$D130-($D130*TAXAS!$D$21))/3,IF($A130=TAXAS!$A$22,IF($B130="PARCELADO ATÉ 3X",$D130-($D130*TAXAS!$D$22))/3,IF($A130=TAXAS!$A$23,IF($B130="PARCELADO ATÉ 3X",$D130-($D130*TAXAS!$D$23))/3,IF($A130=TAXAS!$A$24,IF($B130="PARCELADO ATÉ 3X",$D130-($D130*TAXAS!$D$24))/3,IF($A130=TAXAS!$A$25,IF($B130="PARCELADO ATÉ 3X",$D130-($D130*TAXAS!$D$25))/3,IF($A130=TAXAS!$A$26,IF($B130="PARCELADO ATÉ 3X",$D130-($D130*TAXAS!$D$26))/3,IF($A130=TAXAS!$A$27,IF($B130="PARCELADO ATÉ 3X",$D130-($D130*TAXAS!$D$27))/3))))))))))))))))))))))))/1</f>
        <v>0</v>
      </c>
      <c r="H130" s="9">
        <f>IF($A130="VISA",IF($B130="PARCELADO ATÉ 6X",$D130-(D130*TAXAS!$E$4))/6,IF($A130="MASTER",IF($B130="PARCELADO ATÉ 6X",$D130-(D130*TAXAS!$E$5))/6,IF($A130="ELO",IF($B130="PARCELADO ATÉ 6X",$D130-(D130*TAXAS!$E$6))/6,IF($A130="HIPERCARD",IF($B130="PARCELADO ATÉ 6X",$D130-(D130*TAXAS!$E$7))/6,IF($A130="DINERS",IF($B130="PARCELADO ATÉ 6X",$D130-(D130*TAXAS!$E$8))/6,IF($A130="AMERICA EXPRESS",IF($B130="PARCELADO ATÉ 6X",$D130-(D130*TAXAS!$E$9))/6,IF($A130=TAXAS!$A$10,IF($B130="PARCELADO ATÉ 6X",$D130-($D130*TAXAS!$E$10))/6,IF($A130=TAXAS!$A$11,IF($B130="PARCELADO ATÉ 6X",$D130-($D130*TAXAS!$E$11))/6,IF($A130=TAXAS!$A$12,IF($B130="PARCELADO ATÉ 6X",$D130-($D130*TAXAS!$E$12))/6,IF($A130=TAXAS!$A$13,IF($B130="PARCELADO ATÉ 6X",$D130-($D130*TAXAS!$E$13))/6,IF($A130=TAXAS!$A$14,IF($B130="PARCELADO ATÉ 6X",$D130-($D130*TAXAS!$E$14))/6,IF($A130=TAXAS!$A$15,IF($B130="PARCELADO ATÉ 6X",$D130-($D130*TAXAS!$E$15))/6,IF($A130=TAXAS!$A$16,IF($B130="PARCELADO ATÉ 6X",$D130-($D130*TAXAS!$E$16))/6,IF($A130=TAXAS!$A$17,IF($B130="PARCELADO ATÉ 6X",$D130-($D130*TAXAS!$E$17))/6,IF($A130=TAXAS!$A$18,IF($B130="PARCELADO ATÉ 6X",$D130-($D130*TAXAS!$E$18))/6,IF($A130=TAXAS!$A$19,IF($B130="PARCELADO ATÉ 6X",$D130-($D130*TAXAS!$E$19))/6,IF($A130=TAXAS!$A$20,IF($B130="PARCELADO ATÉ 6X",$D130-($D130*TAXAS!$E$20))/6,IF($A130=TAXAS!$A$21,IF($B130="PARCELADO ATÉ 6X",$D130-($D130*TAXAS!$E$21))/6,IF($A130=TAXAS!$A$22,IF($B130="PARCELADO ATÉ 6X",$D130-($D130*TAXAS!$E$22))/6,IF($A130=TAXAS!$A$23,IF($B130="PARCELADO ATÉ 6X",$D130-($D130*TAXAS!$E$23))/6,IF($A130=TAXAS!$A$24,IF($B130="PARCELADO ATÉ 6X",$D130-($D130*TAXAS!$E$24))/6,IF($A130=TAXAS!$A$25,IF($B130="PARCELADO ATÉ 6X",$D130-($D130*TAXAS!$E$25))/6,IF($A130=TAXAS!$A$26,IF($B130="PARCELADO ATÉ 6X",$D130-($D130*TAXAS!$E$26))/6,IF($A130=TAXAS!$A$27,IF($B130="PARCELADO ATÉ 6X",$D130-($D130*TAXAS!$E$27))/6))))))))))))))))))))))))/1</f>
        <v>0</v>
      </c>
      <c r="I130" s="9">
        <f>IF($A130="VISA",IF($B130="PARCELADO ATÉ 12X",$D130-(D130*TAXAS!$F$4))/12,IF($A130="MASTER",IF($B130="PARCELADO ATÉ 12X",$D130-(D130*TAXAS!$F$5))/12,IF($A130="ELO",IF($B130="PARCELADO ATÉ 12X",$D130-(D130*TAXAS!$F$6))/12,IF($A130="HIPERCARD",IF($B130="PARCELADO ATÉ 12X",$D130-(D130*TAXAS!$F$7))/12,IF($A130="DINERS",IF($B130="PARCELADO ATÉ 12X",$D130-(D130*TAXAS!$F$8))/12,IF($A130="AMERICA EXPRESS",IF($B130="PARCELADO ATÉ 12X",$D130-(D130*TAXAS!$F$9))/12,IF($A130=TAXAS!$A$10,IF($B130="PARCELADO ATÉ 12X",$D130-($D130*TAXAS!$F$10))/12,IF($A130=TAXAS!$A$11,IF($B130="PARCELADO ATÉ 12X",$D130-($D130*TAXAS!$F$11))/12,IF($A130=TAXAS!$A$12,IF($B130="PARCELADO ATÉ 12X",$D130-($D130*TAXAS!$F$12))/12,IF($A130=TAXAS!$A$13,IF($B130="PARCELADO ATÉ 12X",$D130-($D130*TAXAS!$F$13))/12,IF($A130=TAXAS!$A$14,IF($B130="PARCELADO ATÉ 12X",$D130-($D130*TAXAS!$F$14))/12,IF($A130=TAXAS!$A$15,IF($B130="PARCELADO ATÉ 12X",$D130-($D130*TAXAS!$F$15))/12,IF($A130=TAXAS!$A$16,IF($B130="PARCELADO ATÉ 12X",$D130-($D130*TAXAS!$F$16))/12,IF($A130=TAXAS!$A$17,IF($B130="PARCELADO ATÉ 12X",$D130-($D130*TAXAS!$F$17))/12,IF($A130=TAXAS!$A$18,IF($B130="PARCELADO ATÉ 12X",$D130-($D130*TAXAS!$F$18))/12,IF($A130=TAXAS!$A$19,IF($B130="PARCELADO ATÉ 12X",$D130-($D130*TAXAS!$F$19))/12,IF($A130=TAXAS!$A$20,IF($B130="PARCELADO ATÉ 12X",$D130-($D130*TAXAS!$F$20))/12,IF($A130=TAXAS!$A$21,IF($B130="PARCELADO ATÉ 12X",$D130-($D130*TAXAS!$F$21))/12,IF($A130=TAXAS!$A$22,IF($B130="PARCELADO ATÉ 12X",$D130-($D130*TAXAS!$F$22))/12,IF($A130=TAXAS!$A$23,IF($B130="PARCELADO ATÉ 12X",$D130-($D130*TAXAS!$F$23))/12,IF($A130=TAXAS!$A$24,IF($B130="PARCELADO ATÉ 12X",$D130-($D130*TAXAS!$F$24))/12,IF($A130=TAXAS!$A$25,IF($B130="PARCELADO ATÉ 12X",$D130-($D130*TAXAS!$F$25))/12,IF($A130=TAXAS!$A$26,IF($B130="PARCELADO ATÉ 12X",$D130-($D130*TAXAS!$F$26))/12,IF($A130=TAXAS!$A$27,IF($B130="PARCELADO ATÉ 12X",$D130-($D130*TAXAS!$F$27))/12))))))))))))))))))))))))/1</f>
        <v>0</v>
      </c>
      <c r="J130" s="8">
        <f t="shared" si="0"/>
        <v>0</v>
      </c>
      <c r="K130" s="10" t="b">
        <f>IF($B130="PARCELADO ATÉ 3X",($D130-($D130*TAXAS!$D$4))-$J130)</f>
        <v>0</v>
      </c>
      <c r="L130" s="10" t="b">
        <f>IF($B130="PARCELADO ATÉ 6X",($D130-($D130*TAXAS!$E$4))-$J130)</f>
        <v>0</v>
      </c>
      <c r="M130" s="10" t="b">
        <f>IF($B130="PARCELADO ATÉ 12X",($D130-($D130*TAXAS!$F$4))-$J130)</f>
        <v>0</v>
      </c>
      <c r="N130" s="8">
        <f t="shared" si="1"/>
        <v>0</v>
      </c>
      <c r="O130" s="10">
        <f t="shared" si="2"/>
        <v>0</v>
      </c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1:31" ht="15.75" customHeight="1" x14ac:dyDescent="0.2">
      <c r="A131" s="3"/>
      <c r="B131" s="5"/>
      <c r="C131" s="6"/>
      <c r="D131" s="42"/>
      <c r="E131" s="8">
        <f>IF($A131="VISA",IF($B131="DÉBITO",$D131-($D131*TAXAS!$B$4)),IF($A131="MASTER",IF($B131="DÉBITO",$D131-($D131*TAXAS!$B$5)),IF($A131="ELO", IF($B131="DÉBITO",$D131-($D131*TAXAS!$B$6)),IF($A131="HIPERCARD",IF($B131="DÉBITO",$D131-($D131*TAXAS!$B$7)),IF($A131="DINERS",IF($B131="DÉBITO",$D131-($D131*TAXAS!$B$8)),IF($A131="AMERICA EXPRESS",IF($B131="DÉBITO",$D131-($D131*TAXAS!$B$9)),IF($A131=TAXAS!$A$10,IF($B131="DÉBITO",$D131-($D131*TAXAS!$B$10)), IF($A131=TAXAS!$A$11,IF($B131="DÉBITO",$D131-($D131*TAXAS!$B$11)), IF($A131=TAXAS!$A$12,IF($B131="DÉBITO",$D131-($D131*TAXAS!$B$12)), IF($A131=TAXAS!$A$13,IF($B131="DÉBITO",$D131-($D131*TAXAS!$B$13)), IF($A131=TAXAS!$A$14,IF($B131="DÉBITO",$D131-($D131*TAXAS!$B$14)), IF($A131=TAXAS!$A$15,IF($B131="DÉBITO",$D131-($D131*TAXAS!$B$15)), IF($A131=TAXAS!$A$16,IF($B131="DÉBITO",$D131-($D131*TAXAS!$B$16)), IF($A131=TAXAS!$A$17,IF($B131="DÉBITO",$D131-($D131*TAXAS!$B$17)), IF($A131=TAXAS!$A$18,IF($B131="DÉBITO",$D131-($D131*TAXAS!$B$18)), IF($A131=TAXAS!$A$19,IF($B131="DÉBITO",$D131-($D131*TAXAS!$B$19)), IF($A131=TAXAS!$A$20,IF($B131="DÉBITO",$D131-($D131*TAXAS!$B$20)), IF($A131=TAXAS!$A$21,IF($B131="DÉBITO",$D131-($D131*TAXAS!$B$21)), IF($A131=TAXAS!$A$22,IF($B131="DÉBITO",$D131-($D131*TAXAS!$B$22)), IF($A131=TAXAS!$A$23,IF($B131="DÉBITO",$D131-($D131*TAXAS!$B$23)), IF($A131=TAXAS!$A$24,IF($B131="DÉBITO",$D131-($D131*TAXAS!$B$24)), IF($A131=TAXAS!$A$25,IF($B131="DÉBITO",$D131-($D131*TAXAS!$B$25)), IF($A131=TAXAS!$A$26,IF($B131="DÉBITO",$D131-($D131*TAXAS!$B$26)), IF($A131=TAXAS!$A$27,IF($B131="DÉBITO",$D131-($D131*TAXAS!$B$27))))))))))))))))))))))))))/1</f>
        <v>0</v>
      </c>
      <c r="F131" s="8">
        <f>IF($A131="VISA",IF($B131="CRÉDITO",$D131-($D131*TAXAS!$C$4)),IF($A131="MASTER",IF($B131="CRÉDITO",$D131-($D131*TAXAS!$C$5)),IF($A131="ELO", IF($B131="CRÉDITO",$D131-($D131*TAXAS!$C$6)),IF($A131="HIPERCARD",IF($B131="CRÉDITO",$D131-($D131*TAXAS!$C$7)),IF($A131="DINERS",IF($B131="CRÉDITO",$D131-($D131*TAXAS!$C$8)),IF($A131="AMERICA EXPRESS",IF($B131="CRÉDITO",$D131-($D131*TAXAS!$C$9)),IF($A131=TAXAS!$A$10,IF($B131="CRÉDITO",$D131-($D131*TAXAS!$C$10)), IF($A131=TAXAS!$A$11,IF($B131="CRÉDITO",$D131-($D131*TAXAS!$C$11)), IF($A131=TAXAS!$A$12,IF($B131="CRÉDITO",$D131-($D131*TAXAS!$C$12)), IF($A131=TAXAS!$A$13,IF($B131="CRÉDITO",$D131-($D131*TAXAS!$C$13)), IF($A131=TAXAS!$A$14,IF($B131="CRÉDITO",$D131-($D131*TAXAS!$C$14)), IF($A131=TAXAS!$A$15,IF($B131="CRÉDITO",$D131-($D131*TAXAS!$C$15)), IF($A131=TAXAS!$A$16,IF($B131="CRÉDITO",$D131-($D131*TAXAS!$C$16)), IF($A131=TAXAS!$A$17,IF($B131="CRÉDITO",$D131-($D131*TAXAS!$C$17)), IF($A131=TAXAS!$A$18,IF($B131="CRÉDITO",$D131-($D131*TAXAS!$C$18)), IF($A131=TAXAS!$A$19,IF($B131="CRÉDITO",$D131-($D131*TAXAS!$C$19)), IF($A131=TAXAS!$A$20,IF($B131="CRÉDITO",$D131-($D131*TAXAS!$C$20)), IF($A131=TAXAS!$A$21,IF($B131="CRÉDITO",$D131-($D131*TAXAS!$C$21)), IF($A131=TAXAS!$A$22,IF($B131="CRÉDITO",$D131-($D131*TAXAS!$C$22)), IF($A131=TAXAS!$A$23,IF($B131="CRÉDITO",$D131-($D131*TAXAS!$C$23)), IF($A131=TAXAS!$A$24,IF($B131="CRÉDITO",$D131-($D131*TAXAS!$C$24)), IF($A131=TAXAS!$A$25,IF($B131="CRÉDITO",$D131-($D131*TAXAS!$C$25)), IF($A131=TAXAS!$A$26,IF($B131="CRÉDITO",$D131-($D131*TAXAS!$C$26)), IF($A131=TAXAS!$A$27,IF($B131="CRÉDITO",$D131-($D131*TAXAS!$C$27))))))))))))))))))))))))))/1</f>
        <v>0</v>
      </c>
      <c r="G131" s="9">
        <f>IF($A131="VISA",IF($B131="PARCELADO ATÉ 3X",$D131-(D131*TAXAS!$D$4))/3,IF($A131="MASTER",IF($B131="PARCELADO ATÉ 3X",$D131-(D131*TAXAS!$D$5))/3,IF($A131="ELO",IF($B131="PARCELADO ATÉ 3X",$D131-(D131*TAXAS!$D$6))/3,IF($A131="HIPERCARD",IF($B131="PARCELADO ATÉ 3X",$D131-(D131*TAXAS!$D$7))/3,IF($A131="DINERS",IF($B131="PARCELADO ATÉ 3X",$D131-(D131*TAXAS!$D$8))/3,IF($A131="AMERICA EXPRESS",IF($B131="PARCELADO ATÉ 3X",$D131-(D131*TAXAS!$D$9))/3,IF($A131=TAXAS!$A$10,IF($B131="PARCELADO ATÉ 3X",$D131-($D131*TAXAS!$D$10))/3,IF($A131=TAXAS!$A$11,IF($B131="PARCELADO ATÉ 3X",$D131-($D131*TAXAS!$D$11))/3,IF($A131=TAXAS!$A$12,IF($B131="PARCELADO ATÉ 3X",$D131-($D131*TAXAS!$D$12))/3,IF($A131=TAXAS!$A$13,IF($B131="PARCELADO ATÉ 3X",$D131-($D131*TAXAS!$D$13))/3,IF($A131=TAXAS!$A$14,IF($B131="PARCELADO ATÉ 3X",$D131-($D131*TAXAS!$D$14))/3,IF($A131=TAXAS!$A$15,IF($B131="PARCELADO ATÉ 3X",$D131-($D131*TAXAS!$D$15))/3,IF($A131=TAXAS!$A$16,IF($B131="PARCELADO ATÉ 3X",$D131-($D131*TAXAS!$D$16))/3,IF($A131=TAXAS!$A$17,IF($B131="PARCELADO ATÉ 3X",$D131-($D131*TAXAS!$D$17))/3,IF($A131=TAXAS!$A$18,IF($B131="PARCELADO ATÉ 3X",$D131-($D131*TAXAS!$D$18))/3,IF($A131=TAXAS!$A$19,IF($B131="PARCELADO ATÉ 3X",$D131-($D131*TAXAS!$D$19))/3,IF($A131=TAXAS!$A$20,IF($B131="PARCELADO ATÉ 3X",$D131-($D131*TAXAS!$D$20))/3,IF($A131=TAXAS!$A$21,IF($B131="PARCELADO ATÉ 3X",$D131-($D131*TAXAS!$D$21))/3,IF($A131=TAXAS!$A$22,IF($B131="PARCELADO ATÉ 3X",$D131-($D131*TAXAS!$D$22))/3,IF($A131=TAXAS!$A$23,IF($B131="PARCELADO ATÉ 3X",$D131-($D131*TAXAS!$D$23))/3,IF($A131=TAXAS!$A$24,IF($B131="PARCELADO ATÉ 3X",$D131-($D131*TAXAS!$D$24))/3,IF($A131=TAXAS!$A$25,IF($B131="PARCELADO ATÉ 3X",$D131-($D131*TAXAS!$D$25))/3,IF($A131=TAXAS!$A$26,IF($B131="PARCELADO ATÉ 3X",$D131-($D131*TAXAS!$D$26))/3,IF($A131=TAXAS!$A$27,IF($B131="PARCELADO ATÉ 3X",$D131-($D131*TAXAS!$D$27))/3))))))))))))))))))))))))/1</f>
        <v>0</v>
      </c>
      <c r="H131" s="9">
        <f>IF($A131="VISA",IF($B131="PARCELADO ATÉ 6X",$D131-(D131*TAXAS!$E$4))/6,IF($A131="MASTER",IF($B131="PARCELADO ATÉ 6X",$D131-(D131*TAXAS!$E$5))/6,IF($A131="ELO",IF($B131="PARCELADO ATÉ 6X",$D131-(D131*TAXAS!$E$6))/6,IF($A131="HIPERCARD",IF($B131="PARCELADO ATÉ 6X",$D131-(D131*TAXAS!$E$7))/6,IF($A131="DINERS",IF($B131="PARCELADO ATÉ 6X",$D131-(D131*TAXAS!$E$8))/6,IF($A131="AMERICA EXPRESS",IF($B131="PARCELADO ATÉ 6X",$D131-(D131*TAXAS!$E$9))/6,IF($A131=TAXAS!$A$10,IF($B131="PARCELADO ATÉ 6X",$D131-($D131*TAXAS!$E$10))/6,IF($A131=TAXAS!$A$11,IF($B131="PARCELADO ATÉ 6X",$D131-($D131*TAXAS!$E$11))/6,IF($A131=TAXAS!$A$12,IF($B131="PARCELADO ATÉ 6X",$D131-($D131*TAXAS!$E$12))/6,IF($A131=TAXAS!$A$13,IF($B131="PARCELADO ATÉ 6X",$D131-($D131*TAXAS!$E$13))/6,IF($A131=TAXAS!$A$14,IF($B131="PARCELADO ATÉ 6X",$D131-($D131*TAXAS!$E$14))/6,IF($A131=TAXAS!$A$15,IF($B131="PARCELADO ATÉ 6X",$D131-($D131*TAXAS!$E$15))/6,IF($A131=TAXAS!$A$16,IF($B131="PARCELADO ATÉ 6X",$D131-($D131*TAXAS!$E$16))/6,IF($A131=TAXAS!$A$17,IF($B131="PARCELADO ATÉ 6X",$D131-($D131*TAXAS!$E$17))/6,IF($A131=TAXAS!$A$18,IF($B131="PARCELADO ATÉ 6X",$D131-($D131*TAXAS!$E$18))/6,IF($A131=TAXAS!$A$19,IF($B131="PARCELADO ATÉ 6X",$D131-($D131*TAXAS!$E$19))/6,IF($A131=TAXAS!$A$20,IF($B131="PARCELADO ATÉ 6X",$D131-($D131*TAXAS!$E$20))/6,IF($A131=TAXAS!$A$21,IF($B131="PARCELADO ATÉ 6X",$D131-($D131*TAXAS!$E$21))/6,IF($A131=TAXAS!$A$22,IF($B131="PARCELADO ATÉ 6X",$D131-($D131*TAXAS!$E$22))/6,IF($A131=TAXAS!$A$23,IF($B131="PARCELADO ATÉ 6X",$D131-($D131*TAXAS!$E$23))/6,IF($A131=TAXAS!$A$24,IF($B131="PARCELADO ATÉ 6X",$D131-($D131*TAXAS!$E$24))/6,IF($A131=TAXAS!$A$25,IF($B131="PARCELADO ATÉ 6X",$D131-($D131*TAXAS!$E$25))/6,IF($A131=TAXAS!$A$26,IF($B131="PARCELADO ATÉ 6X",$D131-($D131*TAXAS!$E$26))/6,IF($A131=TAXAS!$A$27,IF($B131="PARCELADO ATÉ 6X",$D131-($D131*TAXAS!$E$27))/6))))))))))))))))))))))))/1</f>
        <v>0</v>
      </c>
      <c r="I131" s="9">
        <f>IF($A131="VISA",IF($B131="PARCELADO ATÉ 12X",$D131-(D131*TAXAS!$F$4))/12,IF($A131="MASTER",IF($B131="PARCELADO ATÉ 12X",$D131-(D131*TAXAS!$F$5))/12,IF($A131="ELO",IF($B131="PARCELADO ATÉ 12X",$D131-(D131*TAXAS!$F$6))/12,IF($A131="HIPERCARD",IF($B131="PARCELADO ATÉ 12X",$D131-(D131*TAXAS!$F$7))/12,IF($A131="DINERS",IF($B131="PARCELADO ATÉ 12X",$D131-(D131*TAXAS!$F$8))/12,IF($A131="AMERICA EXPRESS",IF($B131="PARCELADO ATÉ 12X",$D131-(D131*TAXAS!$F$9))/12,IF($A131=TAXAS!$A$10,IF($B131="PARCELADO ATÉ 12X",$D131-($D131*TAXAS!$F$10))/12,IF($A131=TAXAS!$A$11,IF($B131="PARCELADO ATÉ 12X",$D131-($D131*TAXAS!$F$11))/12,IF($A131=TAXAS!$A$12,IF($B131="PARCELADO ATÉ 12X",$D131-($D131*TAXAS!$F$12))/12,IF($A131=TAXAS!$A$13,IF($B131="PARCELADO ATÉ 12X",$D131-($D131*TAXAS!$F$13))/12,IF($A131=TAXAS!$A$14,IF($B131="PARCELADO ATÉ 12X",$D131-($D131*TAXAS!$F$14))/12,IF($A131=TAXAS!$A$15,IF($B131="PARCELADO ATÉ 12X",$D131-($D131*TAXAS!$F$15))/12,IF($A131=TAXAS!$A$16,IF($B131="PARCELADO ATÉ 12X",$D131-($D131*TAXAS!$F$16))/12,IF($A131=TAXAS!$A$17,IF($B131="PARCELADO ATÉ 12X",$D131-($D131*TAXAS!$F$17))/12,IF($A131=TAXAS!$A$18,IF($B131="PARCELADO ATÉ 12X",$D131-($D131*TAXAS!$F$18))/12,IF($A131=TAXAS!$A$19,IF($B131="PARCELADO ATÉ 12X",$D131-($D131*TAXAS!$F$19))/12,IF($A131=TAXAS!$A$20,IF($B131="PARCELADO ATÉ 12X",$D131-($D131*TAXAS!$F$20))/12,IF($A131=TAXAS!$A$21,IF($B131="PARCELADO ATÉ 12X",$D131-($D131*TAXAS!$F$21))/12,IF($A131=TAXAS!$A$22,IF($B131="PARCELADO ATÉ 12X",$D131-($D131*TAXAS!$F$22))/12,IF($A131=TAXAS!$A$23,IF($B131="PARCELADO ATÉ 12X",$D131-($D131*TAXAS!$F$23))/12,IF($A131=TAXAS!$A$24,IF($B131="PARCELADO ATÉ 12X",$D131-($D131*TAXAS!$F$24))/12,IF($A131=TAXAS!$A$25,IF($B131="PARCELADO ATÉ 12X",$D131-($D131*TAXAS!$F$25))/12,IF($A131=TAXAS!$A$26,IF($B131="PARCELADO ATÉ 12X",$D131-($D131*TAXAS!$F$26))/12,IF($A131=TAXAS!$A$27,IF($B131="PARCELADO ATÉ 12X",$D131-($D131*TAXAS!$F$27))/12))))))))))))))))))))))))/1</f>
        <v>0</v>
      </c>
      <c r="J131" s="8">
        <f t="shared" si="0"/>
        <v>0</v>
      </c>
      <c r="K131" s="10" t="b">
        <f>IF($B131="PARCELADO ATÉ 3X",($D131-($D131*TAXAS!$D$4))-$J131)</f>
        <v>0</v>
      </c>
      <c r="L131" s="10" t="b">
        <f>IF($B131="PARCELADO ATÉ 6X",($D131-($D131*TAXAS!$E$4))-$J131)</f>
        <v>0</v>
      </c>
      <c r="M131" s="10" t="b">
        <f>IF($B131="PARCELADO ATÉ 12X",($D131-($D131*TAXAS!$F$4))-$J131)</f>
        <v>0</v>
      </c>
      <c r="N131" s="8">
        <f t="shared" si="1"/>
        <v>0</v>
      </c>
      <c r="O131" s="10">
        <f t="shared" si="2"/>
        <v>0</v>
      </c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spans="1:31" ht="15.75" customHeight="1" x14ac:dyDescent="0.2">
      <c r="A132" s="3"/>
      <c r="B132" s="5"/>
      <c r="C132" s="6"/>
      <c r="D132" s="42"/>
      <c r="E132" s="8">
        <f>IF($A132="VISA",IF($B132="DÉBITO",$D132-($D132*TAXAS!$B$4)),IF($A132="MASTER",IF($B132="DÉBITO",$D132-($D132*TAXAS!$B$5)),IF($A132="ELO", IF($B132="DÉBITO",$D132-($D132*TAXAS!$B$6)),IF($A132="HIPERCARD",IF($B132="DÉBITO",$D132-($D132*TAXAS!$B$7)),IF($A132="DINERS",IF($B132="DÉBITO",$D132-($D132*TAXAS!$B$8)),IF($A132="AMERICA EXPRESS",IF($B132="DÉBITO",$D132-($D132*TAXAS!$B$9)),IF($A132=TAXAS!$A$10,IF($B132="DÉBITO",$D132-($D132*TAXAS!$B$10)), IF($A132=TAXAS!$A$11,IF($B132="DÉBITO",$D132-($D132*TAXAS!$B$11)), IF($A132=TAXAS!$A$12,IF($B132="DÉBITO",$D132-($D132*TAXAS!$B$12)), IF($A132=TAXAS!$A$13,IF($B132="DÉBITO",$D132-($D132*TAXAS!$B$13)), IF($A132=TAXAS!$A$14,IF($B132="DÉBITO",$D132-($D132*TAXAS!$B$14)), IF($A132=TAXAS!$A$15,IF($B132="DÉBITO",$D132-($D132*TAXAS!$B$15)), IF($A132=TAXAS!$A$16,IF($B132="DÉBITO",$D132-($D132*TAXAS!$B$16)), IF($A132=TAXAS!$A$17,IF($B132="DÉBITO",$D132-($D132*TAXAS!$B$17)), IF($A132=TAXAS!$A$18,IF($B132="DÉBITO",$D132-($D132*TAXAS!$B$18)), IF($A132=TAXAS!$A$19,IF($B132="DÉBITO",$D132-($D132*TAXAS!$B$19)), IF($A132=TAXAS!$A$20,IF($B132="DÉBITO",$D132-($D132*TAXAS!$B$20)), IF($A132=TAXAS!$A$21,IF($B132="DÉBITO",$D132-($D132*TAXAS!$B$21)), IF($A132=TAXAS!$A$22,IF($B132="DÉBITO",$D132-($D132*TAXAS!$B$22)), IF($A132=TAXAS!$A$23,IF($B132="DÉBITO",$D132-($D132*TAXAS!$B$23)), IF($A132=TAXAS!$A$24,IF($B132="DÉBITO",$D132-($D132*TAXAS!$B$24)), IF($A132=TAXAS!$A$25,IF($B132="DÉBITO",$D132-($D132*TAXAS!$B$25)), IF($A132=TAXAS!$A$26,IF($B132="DÉBITO",$D132-($D132*TAXAS!$B$26)), IF($A132=TAXAS!$A$27,IF($B132="DÉBITO",$D132-($D132*TAXAS!$B$27))))))))))))))))))))))))))/1</f>
        <v>0</v>
      </c>
      <c r="F132" s="8">
        <f>IF($A132="VISA",IF($B132="CRÉDITO",$D132-($D132*TAXAS!$C$4)),IF($A132="MASTER",IF($B132="CRÉDITO",$D132-($D132*TAXAS!$C$5)),IF($A132="ELO", IF($B132="CRÉDITO",$D132-($D132*TAXAS!$C$6)),IF($A132="HIPERCARD",IF($B132="CRÉDITO",$D132-($D132*TAXAS!$C$7)),IF($A132="DINERS",IF($B132="CRÉDITO",$D132-($D132*TAXAS!$C$8)),IF($A132="AMERICA EXPRESS",IF($B132="CRÉDITO",$D132-($D132*TAXAS!$C$9)),IF($A132=TAXAS!$A$10,IF($B132="CRÉDITO",$D132-($D132*TAXAS!$C$10)), IF($A132=TAXAS!$A$11,IF($B132="CRÉDITO",$D132-($D132*TAXAS!$C$11)), IF($A132=TAXAS!$A$12,IF($B132="CRÉDITO",$D132-($D132*TAXAS!$C$12)), IF($A132=TAXAS!$A$13,IF($B132="CRÉDITO",$D132-($D132*TAXAS!$C$13)), IF($A132=TAXAS!$A$14,IF($B132="CRÉDITO",$D132-($D132*TAXAS!$C$14)), IF($A132=TAXAS!$A$15,IF($B132="CRÉDITO",$D132-($D132*TAXAS!$C$15)), IF($A132=TAXAS!$A$16,IF($B132="CRÉDITO",$D132-($D132*TAXAS!$C$16)), IF($A132=TAXAS!$A$17,IF($B132="CRÉDITO",$D132-($D132*TAXAS!$C$17)), IF($A132=TAXAS!$A$18,IF($B132="CRÉDITO",$D132-($D132*TAXAS!$C$18)), IF($A132=TAXAS!$A$19,IF($B132="CRÉDITO",$D132-($D132*TAXAS!$C$19)), IF($A132=TAXAS!$A$20,IF($B132="CRÉDITO",$D132-($D132*TAXAS!$C$20)), IF($A132=TAXAS!$A$21,IF($B132="CRÉDITO",$D132-($D132*TAXAS!$C$21)), IF($A132=TAXAS!$A$22,IF($B132="CRÉDITO",$D132-($D132*TAXAS!$C$22)), IF($A132=TAXAS!$A$23,IF($B132="CRÉDITO",$D132-($D132*TAXAS!$C$23)), IF($A132=TAXAS!$A$24,IF($B132="CRÉDITO",$D132-($D132*TAXAS!$C$24)), IF($A132=TAXAS!$A$25,IF($B132="CRÉDITO",$D132-($D132*TAXAS!$C$25)), IF($A132=TAXAS!$A$26,IF($B132="CRÉDITO",$D132-($D132*TAXAS!$C$26)), IF($A132=TAXAS!$A$27,IF($B132="CRÉDITO",$D132-($D132*TAXAS!$C$27))))))))))))))))))))))))))/1</f>
        <v>0</v>
      </c>
      <c r="G132" s="9">
        <f>IF($A132="VISA",IF($B132="PARCELADO ATÉ 3X",$D132-(D132*TAXAS!$D$4))/3,IF($A132="MASTER",IF($B132="PARCELADO ATÉ 3X",$D132-(D132*TAXAS!$D$5))/3,IF($A132="ELO",IF($B132="PARCELADO ATÉ 3X",$D132-(D132*TAXAS!$D$6))/3,IF($A132="HIPERCARD",IF($B132="PARCELADO ATÉ 3X",$D132-(D132*TAXAS!$D$7))/3,IF($A132="DINERS",IF($B132="PARCELADO ATÉ 3X",$D132-(D132*TAXAS!$D$8))/3,IF($A132="AMERICA EXPRESS",IF($B132="PARCELADO ATÉ 3X",$D132-(D132*TAXAS!$D$9))/3,IF($A132=TAXAS!$A$10,IF($B132="PARCELADO ATÉ 3X",$D132-($D132*TAXAS!$D$10))/3,IF($A132=TAXAS!$A$11,IF($B132="PARCELADO ATÉ 3X",$D132-($D132*TAXAS!$D$11))/3,IF($A132=TAXAS!$A$12,IF($B132="PARCELADO ATÉ 3X",$D132-($D132*TAXAS!$D$12))/3,IF($A132=TAXAS!$A$13,IF($B132="PARCELADO ATÉ 3X",$D132-($D132*TAXAS!$D$13))/3,IF($A132=TAXAS!$A$14,IF($B132="PARCELADO ATÉ 3X",$D132-($D132*TAXAS!$D$14))/3,IF($A132=TAXAS!$A$15,IF($B132="PARCELADO ATÉ 3X",$D132-($D132*TAXAS!$D$15))/3,IF($A132=TAXAS!$A$16,IF($B132="PARCELADO ATÉ 3X",$D132-($D132*TAXAS!$D$16))/3,IF($A132=TAXAS!$A$17,IF($B132="PARCELADO ATÉ 3X",$D132-($D132*TAXAS!$D$17))/3,IF($A132=TAXAS!$A$18,IF($B132="PARCELADO ATÉ 3X",$D132-($D132*TAXAS!$D$18))/3,IF($A132=TAXAS!$A$19,IF($B132="PARCELADO ATÉ 3X",$D132-($D132*TAXAS!$D$19))/3,IF($A132=TAXAS!$A$20,IF($B132="PARCELADO ATÉ 3X",$D132-($D132*TAXAS!$D$20))/3,IF($A132=TAXAS!$A$21,IF($B132="PARCELADO ATÉ 3X",$D132-($D132*TAXAS!$D$21))/3,IF($A132=TAXAS!$A$22,IF($B132="PARCELADO ATÉ 3X",$D132-($D132*TAXAS!$D$22))/3,IF($A132=TAXAS!$A$23,IF($B132="PARCELADO ATÉ 3X",$D132-($D132*TAXAS!$D$23))/3,IF($A132=TAXAS!$A$24,IF($B132="PARCELADO ATÉ 3X",$D132-($D132*TAXAS!$D$24))/3,IF($A132=TAXAS!$A$25,IF($B132="PARCELADO ATÉ 3X",$D132-($D132*TAXAS!$D$25))/3,IF($A132=TAXAS!$A$26,IF($B132="PARCELADO ATÉ 3X",$D132-($D132*TAXAS!$D$26))/3,IF($A132=TAXAS!$A$27,IF($B132="PARCELADO ATÉ 3X",$D132-($D132*TAXAS!$D$27))/3))))))))))))))))))))))))/1</f>
        <v>0</v>
      </c>
      <c r="H132" s="9">
        <f>IF($A132="VISA",IF($B132="PARCELADO ATÉ 6X",$D132-(D132*TAXAS!$E$4))/6,IF($A132="MASTER",IF($B132="PARCELADO ATÉ 6X",$D132-(D132*TAXAS!$E$5))/6,IF($A132="ELO",IF($B132="PARCELADO ATÉ 6X",$D132-(D132*TAXAS!$E$6))/6,IF($A132="HIPERCARD",IF($B132="PARCELADO ATÉ 6X",$D132-(D132*TAXAS!$E$7))/6,IF($A132="DINERS",IF($B132="PARCELADO ATÉ 6X",$D132-(D132*TAXAS!$E$8))/6,IF($A132="AMERICA EXPRESS",IF($B132="PARCELADO ATÉ 6X",$D132-(D132*TAXAS!$E$9))/6,IF($A132=TAXAS!$A$10,IF($B132="PARCELADO ATÉ 6X",$D132-($D132*TAXAS!$E$10))/6,IF($A132=TAXAS!$A$11,IF($B132="PARCELADO ATÉ 6X",$D132-($D132*TAXAS!$E$11))/6,IF($A132=TAXAS!$A$12,IF($B132="PARCELADO ATÉ 6X",$D132-($D132*TAXAS!$E$12))/6,IF($A132=TAXAS!$A$13,IF($B132="PARCELADO ATÉ 6X",$D132-($D132*TAXAS!$E$13))/6,IF($A132=TAXAS!$A$14,IF($B132="PARCELADO ATÉ 6X",$D132-($D132*TAXAS!$E$14))/6,IF($A132=TAXAS!$A$15,IF($B132="PARCELADO ATÉ 6X",$D132-($D132*TAXAS!$E$15))/6,IF($A132=TAXAS!$A$16,IF($B132="PARCELADO ATÉ 6X",$D132-($D132*TAXAS!$E$16))/6,IF($A132=TAXAS!$A$17,IF($B132="PARCELADO ATÉ 6X",$D132-($D132*TAXAS!$E$17))/6,IF($A132=TAXAS!$A$18,IF($B132="PARCELADO ATÉ 6X",$D132-($D132*TAXAS!$E$18))/6,IF($A132=TAXAS!$A$19,IF($B132="PARCELADO ATÉ 6X",$D132-($D132*TAXAS!$E$19))/6,IF($A132=TAXAS!$A$20,IF($B132="PARCELADO ATÉ 6X",$D132-($D132*TAXAS!$E$20))/6,IF($A132=TAXAS!$A$21,IF($B132="PARCELADO ATÉ 6X",$D132-($D132*TAXAS!$E$21))/6,IF($A132=TAXAS!$A$22,IF($B132="PARCELADO ATÉ 6X",$D132-($D132*TAXAS!$E$22))/6,IF($A132=TAXAS!$A$23,IF($B132="PARCELADO ATÉ 6X",$D132-($D132*TAXAS!$E$23))/6,IF($A132=TAXAS!$A$24,IF($B132="PARCELADO ATÉ 6X",$D132-($D132*TAXAS!$E$24))/6,IF($A132=TAXAS!$A$25,IF($B132="PARCELADO ATÉ 6X",$D132-($D132*TAXAS!$E$25))/6,IF($A132=TAXAS!$A$26,IF($B132="PARCELADO ATÉ 6X",$D132-($D132*TAXAS!$E$26))/6,IF($A132=TAXAS!$A$27,IF($B132="PARCELADO ATÉ 6X",$D132-($D132*TAXAS!$E$27))/6))))))))))))))))))))))))/1</f>
        <v>0</v>
      </c>
      <c r="I132" s="9">
        <f>IF($A132="VISA",IF($B132="PARCELADO ATÉ 12X",$D132-(D132*TAXAS!$F$4))/12,IF($A132="MASTER",IF($B132="PARCELADO ATÉ 12X",$D132-(D132*TAXAS!$F$5))/12,IF($A132="ELO",IF($B132="PARCELADO ATÉ 12X",$D132-(D132*TAXAS!$F$6))/12,IF($A132="HIPERCARD",IF($B132="PARCELADO ATÉ 12X",$D132-(D132*TAXAS!$F$7))/12,IF($A132="DINERS",IF($B132="PARCELADO ATÉ 12X",$D132-(D132*TAXAS!$F$8))/12,IF($A132="AMERICA EXPRESS",IF($B132="PARCELADO ATÉ 12X",$D132-(D132*TAXAS!$F$9))/12,IF($A132=TAXAS!$A$10,IF($B132="PARCELADO ATÉ 12X",$D132-($D132*TAXAS!$F$10))/12,IF($A132=TAXAS!$A$11,IF($B132="PARCELADO ATÉ 12X",$D132-($D132*TAXAS!$F$11))/12,IF($A132=TAXAS!$A$12,IF($B132="PARCELADO ATÉ 12X",$D132-($D132*TAXAS!$F$12))/12,IF($A132=TAXAS!$A$13,IF($B132="PARCELADO ATÉ 12X",$D132-($D132*TAXAS!$F$13))/12,IF($A132=TAXAS!$A$14,IF($B132="PARCELADO ATÉ 12X",$D132-($D132*TAXAS!$F$14))/12,IF($A132=TAXAS!$A$15,IF($B132="PARCELADO ATÉ 12X",$D132-($D132*TAXAS!$F$15))/12,IF($A132=TAXAS!$A$16,IF($B132="PARCELADO ATÉ 12X",$D132-($D132*TAXAS!$F$16))/12,IF($A132=TAXAS!$A$17,IF($B132="PARCELADO ATÉ 12X",$D132-($D132*TAXAS!$F$17))/12,IF($A132=TAXAS!$A$18,IF($B132="PARCELADO ATÉ 12X",$D132-($D132*TAXAS!$F$18))/12,IF($A132=TAXAS!$A$19,IF($B132="PARCELADO ATÉ 12X",$D132-($D132*TAXAS!$F$19))/12,IF($A132=TAXAS!$A$20,IF($B132="PARCELADO ATÉ 12X",$D132-($D132*TAXAS!$F$20))/12,IF($A132=TAXAS!$A$21,IF($B132="PARCELADO ATÉ 12X",$D132-($D132*TAXAS!$F$21))/12,IF($A132=TAXAS!$A$22,IF($B132="PARCELADO ATÉ 12X",$D132-($D132*TAXAS!$F$22))/12,IF($A132=TAXAS!$A$23,IF($B132="PARCELADO ATÉ 12X",$D132-($D132*TAXAS!$F$23))/12,IF($A132=TAXAS!$A$24,IF($B132="PARCELADO ATÉ 12X",$D132-($D132*TAXAS!$F$24))/12,IF($A132=TAXAS!$A$25,IF($B132="PARCELADO ATÉ 12X",$D132-($D132*TAXAS!$F$25))/12,IF($A132=TAXAS!$A$26,IF($B132="PARCELADO ATÉ 12X",$D132-($D132*TAXAS!$F$26))/12,IF($A132=TAXAS!$A$27,IF($B132="PARCELADO ATÉ 12X",$D132-($D132*TAXAS!$F$27))/12))))))))))))))))))))))))/1</f>
        <v>0</v>
      </c>
      <c r="J132" s="8">
        <f t="shared" si="0"/>
        <v>0</v>
      </c>
      <c r="K132" s="10" t="b">
        <f>IF($B132="PARCELADO ATÉ 3X",($D132-($D132*TAXAS!$D$4))-$J132)</f>
        <v>0</v>
      </c>
      <c r="L132" s="10" t="b">
        <f>IF($B132="PARCELADO ATÉ 6X",($D132-($D132*TAXAS!$E$4))-$J132)</f>
        <v>0</v>
      </c>
      <c r="M132" s="10" t="b">
        <f>IF($B132="PARCELADO ATÉ 12X",($D132-($D132*TAXAS!$F$4))-$J132)</f>
        <v>0</v>
      </c>
      <c r="N132" s="8">
        <f t="shared" si="1"/>
        <v>0</v>
      </c>
      <c r="O132" s="10">
        <f t="shared" si="2"/>
        <v>0</v>
      </c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spans="1:31" ht="15.75" customHeight="1" x14ac:dyDescent="0.2">
      <c r="A133" s="3"/>
      <c r="B133" s="5"/>
      <c r="C133" s="6"/>
      <c r="D133" s="42"/>
      <c r="E133" s="8">
        <f>IF($A133="VISA",IF($B133="DÉBITO",$D133-($D133*TAXAS!$B$4)),IF($A133="MASTER",IF($B133="DÉBITO",$D133-($D133*TAXAS!$B$5)),IF($A133="ELO", IF($B133="DÉBITO",$D133-($D133*TAXAS!$B$6)),IF($A133="HIPERCARD",IF($B133="DÉBITO",$D133-($D133*TAXAS!$B$7)),IF($A133="DINERS",IF($B133="DÉBITO",$D133-($D133*TAXAS!$B$8)),IF($A133="AMERICA EXPRESS",IF($B133="DÉBITO",$D133-($D133*TAXAS!$B$9)),IF($A133=TAXAS!$A$10,IF($B133="DÉBITO",$D133-($D133*TAXAS!$B$10)), IF($A133=TAXAS!$A$11,IF($B133="DÉBITO",$D133-($D133*TAXAS!$B$11)), IF($A133=TAXAS!$A$12,IF($B133="DÉBITO",$D133-($D133*TAXAS!$B$12)), IF($A133=TAXAS!$A$13,IF($B133="DÉBITO",$D133-($D133*TAXAS!$B$13)), IF($A133=TAXAS!$A$14,IF($B133="DÉBITO",$D133-($D133*TAXAS!$B$14)), IF($A133=TAXAS!$A$15,IF($B133="DÉBITO",$D133-($D133*TAXAS!$B$15)), IF($A133=TAXAS!$A$16,IF($B133="DÉBITO",$D133-($D133*TAXAS!$B$16)), IF($A133=TAXAS!$A$17,IF($B133="DÉBITO",$D133-($D133*TAXAS!$B$17)), IF($A133=TAXAS!$A$18,IF($B133="DÉBITO",$D133-($D133*TAXAS!$B$18)), IF($A133=TAXAS!$A$19,IF($B133="DÉBITO",$D133-($D133*TAXAS!$B$19)), IF($A133=TAXAS!$A$20,IF($B133="DÉBITO",$D133-($D133*TAXAS!$B$20)), IF($A133=TAXAS!$A$21,IF($B133="DÉBITO",$D133-($D133*TAXAS!$B$21)), IF($A133=TAXAS!$A$22,IF($B133="DÉBITO",$D133-($D133*TAXAS!$B$22)), IF($A133=TAXAS!$A$23,IF($B133="DÉBITO",$D133-($D133*TAXAS!$B$23)), IF($A133=TAXAS!$A$24,IF($B133="DÉBITO",$D133-($D133*TAXAS!$B$24)), IF($A133=TAXAS!$A$25,IF($B133="DÉBITO",$D133-($D133*TAXAS!$B$25)), IF($A133=TAXAS!$A$26,IF($B133="DÉBITO",$D133-($D133*TAXAS!$B$26)), IF($A133=TAXAS!$A$27,IF($B133="DÉBITO",$D133-($D133*TAXAS!$B$27))))))))))))))))))))))))))/1</f>
        <v>0</v>
      </c>
      <c r="F133" s="8">
        <f>IF($A133="VISA",IF($B133="CRÉDITO",$D133-($D133*TAXAS!$C$4)),IF($A133="MASTER",IF($B133="CRÉDITO",$D133-($D133*TAXAS!$C$5)),IF($A133="ELO", IF($B133="CRÉDITO",$D133-($D133*TAXAS!$C$6)),IF($A133="HIPERCARD",IF($B133="CRÉDITO",$D133-($D133*TAXAS!$C$7)),IF($A133="DINERS",IF($B133="CRÉDITO",$D133-($D133*TAXAS!$C$8)),IF($A133="AMERICA EXPRESS",IF($B133="CRÉDITO",$D133-($D133*TAXAS!$C$9)),IF($A133=TAXAS!$A$10,IF($B133="CRÉDITO",$D133-($D133*TAXAS!$C$10)), IF($A133=TAXAS!$A$11,IF($B133="CRÉDITO",$D133-($D133*TAXAS!$C$11)), IF($A133=TAXAS!$A$12,IF($B133="CRÉDITO",$D133-($D133*TAXAS!$C$12)), IF($A133=TAXAS!$A$13,IF($B133="CRÉDITO",$D133-($D133*TAXAS!$C$13)), IF($A133=TAXAS!$A$14,IF($B133="CRÉDITO",$D133-($D133*TAXAS!$C$14)), IF($A133=TAXAS!$A$15,IF($B133="CRÉDITO",$D133-($D133*TAXAS!$C$15)), IF($A133=TAXAS!$A$16,IF($B133="CRÉDITO",$D133-($D133*TAXAS!$C$16)), IF($A133=TAXAS!$A$17,IF($B133="CRÉDITO",$D133-($D133*TAXAS!$C$17)), IF($A133=TAXAS!$A$18,IF($B133="CRÉDITO",$D133-($D133*TAXAS!$C$18)), IF($A133=TAXAS!$A$19,IF($B133="CRÉDITO",$D133-($D133*TAXAS!$C$19)), IF($A133=TAXAS!$A$20,IF($B133="CRÉDITO",$D133-($D133*TAXAS!$C$20)), IF($A133=TAXAS!$A$21,IF($B133="CRÉDITO",$D133-($D133*TAXAS!$C$21)), IF($A133=TAXAS!$A$22,IF($B133="CRÉDITO",$D133-($D133*TAXAS!$C$22)), IF($A133=TAXAS!$A$23,IF($B133="CRÉDITO",$D133-($D133*TAXAS!$C$23)), IF($A133=TAXAS!$A$24,IF($B133="CRÉDITO",$D133-($D133*TAXAS!$C$24)), IF($A133=TAXAS!$A$25,IF($B133="CRÉDITO",$D133-($D133*TAXAS!$C$25)), IF($A133=TAXAS!$A$26,IF($B133="CRÉDITO",$D133-($D133*TAXAS!$C$26)), IF($A133=TAXAS!$A$27,IF($B133="CRÉDITO",$D133-($D133*TAXAS!$C$27))))))))))))))))))))))))))/1</f>
        <v>0</v>
      </c>
      <c r="G133" s="9">
        <f>IF($A133="VISA",IF($B133="PARCELADO ATÉ 3X",$D133-(D133*TAXAS!$D$4))/3,IF($A133="MASTER",IF($B133="PARCELADO ATÉ 3X",$D133-(D133*TAXAS!$D$5))/3,IF($A133="ELO",IF($B133="PARCELADO ATÉ 3X",$D133-(D133*TAXAS!$D$6))/3,IF($A133="HIPERCARD",IF($B133="PARCELADO ATÉ 3X",$D133-(D133*TAXAS!$D$7))/3,IF($A133="DINERS",IF($B133="PARCELADO ATÉ 3X",$D133-(D133*TAXAS!$D$8))/3,IF($A133="AMERICA EXPRESS",IF($B133="PARCELADO ATÉ 3X",$D133-(D133*TAXAS!$D$9))/3,IF($A133=TAXAS!$A$10,IF($B133="PARCELADO ATÉ 3X",$D133-($D133*TAXAS!$D$10))/3,IF($A133=TAXAS!$A$11,IF($B133="PARCELADO ATÉ 3X",$D133-($D133*TAXAS!$D$11))/3,IF($A133=TAXAS!$A$12,IF($B133="PARCELADO ATÉ 3X",$D133-($D133*TAXAS!$D$12))/3,IF($A133=TAXAS!$A$13,IF($B133="PARCELADO ATÉ 3X",$D133-($D133*TAXAS!$D$13))/3,IF($A133=TAXAS!$A$14,IF($B133="PARCELADO ATÉ 3X",$D133-($D133*TAXAS!$D$14))/3,IF($A133=TAXAS!$A$15,IF($B133="PARCELADO ATÉ 3X",$D133-($D133*TAXAS!$D$15))/3,IF($A133=TAXAS!$A$16,IF($B133="PARCELADO ATÉ 3X",$D133-($D133*TAXAS!$D$16))/3,IF($A133=TAXAS!$A$17,IF($B133="PARCELADO ATÉ 3X",$D133-($D133*TAXAS!$D$17))/3,IF($A133=TAXAS!$A$18,IF($B133="PARCELADO ATÉ 3X",$D133-($D133*TAXAS!$D$18))/3,IF($A133=TAXAS!$A$19,IF($B133="PARCELADO ATÉ 3X",$D133-($D133*TAXAS!$D$19))/3,IF($A133=TAXAS!$A$20,IF($B133="PARCELADO ATÉ 3X",$D133-($D133*TAXAS!$D$20))/3,IF($A133=TAXAS!$A$21,IF($B133="PARCELADO ATÉ 3X",$D133-($D133*TAXAS!$D$21))/3,IF($A133=TAXAS!$A$22,IF($B133="PARCELADO ATÉ 3X",$D133-($D133*TAXAS!$D$22))/3,IF($A133=TAXAS!$A$23,IF($B133="PARCELADO ATÉ 3X",$D133-($D133*TAXAS!$D$23))/3,IF($A133=TAXAS!$A$24,IF($B133="PARCELADO ATÉ 3X",$D133-($D133*TAXAS!$D$24))/3,IF($A133=TAXAS!$A$25,IF($B133="PARCELADO ATÉ 3X",$D133-($D133*TAXAS!$D$25))/3,IF($A133=TAXAS!$A$26,IF($B133="PARCELADO ATÉ 3X",$D133-($D133*TAXAS!$D$26))/3,IF($A133=TAXAS!$A$27,IF($B133="PARCELADO ATÉ 3X",$D133-($D133*TAXAS!$D$27))/3))))))))))))))))))))))))/1</f>
        <v>0</v>
      </c>
      <c r="H133" s="9">
        <f>IF($A133="VISA",IF($B133="PARCELADO ATÉ 6X",$D133-(D133*TAXAS!$E$4))/6,IF($A133="MASTER",IF($B133="PARCELADO ATÉ 6X",$D133-(D133*TAXAS!$E$5))/6,IF($A133="ELO",IF($B133="PARCELADO ATÉ 6X",$D133-(D133*TAXAS!$E$6))/6,IF($A133="HIPERCARD",IF($B133="PARCELADO ATÉ 6X",$D133-(D133*TAXAS!$E$7))/6,IF($A133="DINERS",IF($B133="PARCELADO ATÉ 6X",$D133-(D133*TAXAS!$E$8))/6,IF($A133="AMERICA EXPRESS",IF($B133="PARCELADO ATÉ 6X",$D133-(D133*TAXAS!$E$9))/6,IF($A133=TAXAS!$A$10,IF($B133="PARCELADO ATÉ 6X",$D133-($D133*TAXAS!$E$10))/6,IF($A133=TAXAS!$A$11,IF($B133="PARCELADO ATÉ 6X",$D133-($D133*TAXAS!$E$11))/6,IF($A133=TAXAS!$A$12,IF($B133="PARCELADO ATÉ 6X",$D133-($D133*TAXAS!$E$12))/6,IF($A133=TAXAS!$A$13,IF($B133="PARCELADO ATÉ 6X",$D133-($D133*TAXAS!$E$13))/6,IF($A133=TAXAS!$A$14,IF($B133="PARCELADO ATÉ 6X",$D133-($D133*TAXAS!$E$14))/6,IF($A133=TAXAS!$A$15,IF($B133="PARCELADO ATÉ 6X",$D133-($D133*TAXAS!$E$15))/6,IF($A133=TAXAS!$A$16,IF($B133="PARCELADO ATÉ 6X",$D133-($D133*TAXAS!$E$16))/6,IF($A133=TAXAS!$A$17,IF($B133="PARCELADO ATÉ 6X",$D133-($D133*TAXAS!$E$17))/6,IF($A133=TAXAS!$A$18,IF($B133="PARCELADO ATÉ 6X",$D133-($D133*TAXAS!$E$18))/6,IF($A133=TAXAS!$A$19,IF($B133="PARCELADO ATÉ 6X",$D133-($D133*TAXAS!$E$19))/6,IF($A133=TAXAS!$A$20,IF($B133="PARCELADO ATÉ 6X",$D133-($D133*TAXAS!$E$20))/6,IF($A133=TAXAS!$A$21,IF($B133="PARCELADO ATÉ 6X",$D133-($D133*TAXAS!$E$21))/6,IF($A133=TAXAS!$A$22,IF($B133="PARCELADO ATÉ 6X",$D133-($D133*TAXAS!$E$22))/6,IF($A133=TAXAS!$A$23,IF($B133="PARCELADO ATÉ 6X",$D133-($D133*TAXAS!$E$23))/6,IF($A133=TAXAS!$A$24,IF($B133="PARCELADO ATÉ 6X",$D133-($D133*TAXAS!$E$24))/6,IF($A133=TAXAS!$A$25,IF($B133="PARCELADO ATÉ 6X",$D133-($D133*TAXAS!$E$25))/6,IF($A133=TAXAS!$A$26,IF($B133="PARCELADO ATÉ 6X",$D133-($D133*TAXAS!$E$26))/6,IF($A133=TAXAS!$A$27,IF($B133="PARCELADO ATÉ 6X",$D133-($D133*TAXAS!$E$27))/6))))))))))))))))))))))))/1</f>
        <v>0</v>
      </c>
      <c r="I133" s="9">
        <f>IF($A133="VISA",IF($B133="PARCELADO ATÉ 12X",$D133-(D133*TAXAS!$F$4))/12,IF($A133="MASTER",IF($B133="PARCELADO ATÉ 12X",$D133-(D133*TAXAS!$F$5))/12,IF($A133="ELO",IF($B133="PARCELADO ATÉ 12X",$D133-(D133*TAXAS!$F$6))/12,IF($A133="HIPERCARD",IF($B133="PARCELADO ATÉ 12X",$D133-(D133*TAXAS!$F$7))/12,IF($A133="DINERS",IF($B133="PARCELADO ATÉ 12X",$D133-(D133*TAXAS!$F$8))/12,IF($A133="AMERICA EXPRESS",IF($B133="PARCELADO ATÉ 12X",$D133-(D133*TAXAS!$F$9))/12,IF($A133=TAXAS!$A$10,IF($B133="PARCELADO ATÉ 12X",$D133-($D133*TAXAS!$F$10))/12,IF($A133=TAXAS!$A$11,IF($B133="PARCELADO ATÉ 12X",$D133-($D133*TAXAS!$F$11))/12,IF($A133=TAXAS!$A$12,IF($B133="PARCELADO ATÉ 12X",$D133-($D133*TAXAS!$F$12))/12,IF($A133=TAXAS!$A$13,IF($B133="PARCELADO ATÉ 12X",$D133-($D133*TAXAS!$F$13))/12,IF($A133=TAXAS!$A$14,IF($B133="PARCELADO ATÉ 12X",$D133-($D133*TAXAS!$F$14))/12,IF($A133=TAXAS!$A$15,IF($B133="PARCELADO ATÉ 12X",$D133-($D133*TAXAS!$F$15))/12,IF($A133=TAXAS!$A$16,IF($B133="PARCELADO ATÉ 12X",$D133-($D133*TAXAS!$F$16))/12,IF($A133=TAXAS!$A$17,IF($B133="PARCELADO ATÉ 12X",$D133-($D133*TAXAS!$F$17))/12,IF($A133=TAXAS!$A$18,IF($B133="PARCELADO ATÉ 12X",$D133-($D133*TAXAS!$F$18))/12,IF($A133=TAXAS!$A$19,IF($B133="PARCELADO ATÉ 12X",$D133-($D133*TAXAS!$F$19))/12,IF($A133=TAXAS!$A$20,IF($B133="PARCELADO ATÉ 12X",$D133-($D133*TAXAS!$F$20))/12,IF($A133=TAXAS!$A$21,IF($B133="PARCELADO ATÉ 12X",$D133-($D133*TAXAS!$F$21))/12,IF($A133=TAXAS!$A$22,IF($B133="PARCELADO ATÉ 12X",$D133-($D133*TAXAS!$F$22))/12,IF($A133=TAXAS!$A$23,IF($B133="PARCELADO ATÉ 12X",$D133-($D133*TAXAS!$F$23))/12,IF($A133=TAXAS!$A$24,IF($B133="PARCELADO ATÉ 12X",$D133-($D133*TAXAS!$F$24))/12,IF($A133=TAXAS!$A$25,IF($B133="PARCELADO ATÉ 12X",$D133-($D133*TAXAS!$F$25))/12,IF($A133=TAXAS!$A$26,IF($B133="PARCELADO ATÉ 12X",$D133-($D133*TAXAS!$F$26))/12,IF($A133=TAXAS!$A$27,IF($B133="PARCELADO ATÉ 12X",$D133-($D133*TAXAS!$F$27))/12))))))))))))))))))))))))/1</f>
        <v>0</v>
      </c>
      <c r="J133" s="8">
        <f t="shared" si="0"/>
        <v>0</v>
      </c>
      <c r="K133" s="10" t="b">
        <f>IF($B133="PARCELADO ATÉ 3X",($D133-($D133*TAXAS!$D$4))-$J133)</f>
        <v>0</v>
      </c>
      <c r="L133" s="10" t="b">
        <f>IF($B133="PARCELADO ATÉ 6X",($D133-($D133*TAXAS!$E$4))-$J133)</f>
        <v>0</v>
      </c>
      <c r="M133" s="10" t="b">
        <f>IF($B133="PARCELADO ATÉ 12X",($D133-($D133*TAXAS!$F$4))-$J133)</f>
        <v>0</v>
      </c>
      <c r="N133" s="8">
        <f t="shared" si="1"/>
        <v>0</v>
      </c>
      <c r="O133" s="10">
        <f t="shared" si="2"/>
        <v>0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spans="1:31" ht="15.75" customHeight="1" x14ac:dyDescent="0.2">
      <c r="A134" s="3"/>
      <c r="B134" s="5"/>
      <c r="C134" s="6"/>
      <c r="D134" s="42"/>
      <c r="E134" s="8">
        <f>IF($A134="VISA",IF($B134="DÉBITO",$D134-($D134*TAXAS!$B$4)),IF($A134="MASTER",IF($B134="DÉBITO",$D134-($D134*TAXAS!$B$5)),IF($A134="ELO", IF($B134="DÉBITO",$D134-($D134*TAXAS!$B$6)),IF($A134="HIPERCARD",IF($B134="DÉBITO",$D134-($D134*TAXAS!$B$7)),IF($A134="DINERS",IF($B134="DÉBITO",$D134-($D134*TAXAS!$B$8)),IF($A134="AMERICA EXPRESS",IF($B134="DÉBITO",$D134-($D134*TAXAS!$B$9)),IF($A134=TAXAS!$A$10,IF($B134="DÉBITO",$D134-($D134*TAXAS!$B$10)), IF($A134=TAXAS!$A$11,IF($B134="DÉBITO",$D134-($D134*TAXAS!$B$11)), IF($A134=TAXAS!$A$12,IF($B134="DÉBITO",$D134-($D134*TAXAS!$B$12)), IF($A134=TAXAS!$A$13,IF($B134="DÉBITO",$D134-($D134*TAXAS!$B$13)), IF($A134=TAXAS!$A$14,IF($B134="DÉBITO",$D134-($D134*TAXAS!$B$14)), IF($A134=TAXAS!$A$15,IF($B134="DÉBITO",$D134-($D134*TAXAS!$B$15)), IF($A134=TAXAS!$A$16,IF($B134="DÉBITO",$D134-($D134*TAXAS!$B$16)), IF($A134=TAXAS!$A$17,IF($B134="DÉBITO",$D134-($D134*TAXAS!$B$17)), IF($A134=TAXAS!$A$18,IF($B134="DÉBITO",$D134-($D134*TAXAS!$B$18)), IF($A134=TAXAS!$A$19,IF($B134="DÉBITO",$D134-($D134*TAXAS!$B$19)), IF($A134=TAXAS!$A$20,IF($B134="DÉBITO",$D134-($D134*TAXAS!$B$20)), IF($A134=TAXAS!$A$21,IF($B134="DÉBITO",$D134-($D134*TAXAS!$B$21)), IF($A134=TAXAS!$A$22,IF($B134="DÉBITO",$D134-($D134*TAXAS!$B$22)), IF($A134=TAXAS!$A$23,IF($B134="DÉBITO",$D134-($D134*TAXAS!$B$23)), IF($A134=TAXAS!$A$24,IF($B134="DÉBITO",$D134-($D134*TAXAS!$B$24)), IF($A134=TAXAS!$A$25,IF($B134="DÉBITO",$D134-($D134*TAXAS!$B$25)), IF($A134=TAXAS!$A$26,IF($B134="DÉBITO",$D134-($D134*TAXAS!$B$26)), IF($A134=TAXAS!$A$27,IF($B134="DÉBITO",$D134-($D134*TAXAS!$B$27))))))))))))))))))))))))))/1</f>
        <v>0</v>
      </c>
      <c r="F134" s="8">
        <f>IF($A134="VISA",IF($B134="CRÉDITO",$D134-($D134*TAXAS!$C$4)),IF($A134="MASTER",IF($B134="CRÉDITO",$D134-($D134*TAXAS!$C$5)),IF($A134="ELO", IF($B134="CRÉDITO",$D134-($D134*TAXAS!$C$6)),IF($A134="HIPERCARD",IF($B134="CRÉDITO",$D134-($D134*TAXAS!$C$7)),IF($A134="DINERS",IF($B134="CRÉDITO",$D134-($D134*TAXAS!$C$8)),IF($A134="AMERICA EXPRESS",IF($B134="CRÉDITO",$D134-($D134*TAXAS!$C$9)),IF($A134=TAXAS!$A$10,IF($B134="CRÉDITO",$D134-($D134*TAXAS!$C$10)), IF($A134=TAXAS!$A$11,IF($B134="CRÉDITO",$D134-($D134*TAXAS!$C$11)), IF($A134=TAXAS!$A$12,IF($B134="CRÉDITO",$D134-($D134*TAXAS!$C$12)), IF($A134=TAXAS!$A$13,IF($B134="CRÉDITO",$D134-($D134*TAXAS!$C$13)), IF($A134=TAXAS!$A$14,IF($B134="CRÉDITO",$D134-($D134*TAXAS!$C$14)), IF($A134=TAXAS!$A$15,IF($B134="CRÉDITO",$D134-($D134*TAXAS!$C$15)), IF($A134=TAXAS!$A$16,IF($B134="CRÉDITO",$D134-($D134*TAXAS!$C$16)), IF($A134=TAXAS!$A$17,IF($B134="CRÉDITO",$D134-($D134*TAXAS!$C$17)), IF($A134=TAXAS!$A$18,IF($B134="CRÉDITO",$D134-($D134*TAXAS!$C$18)), IF($A134=TAXAS!$A$19,IF($B134="CRÉDITO",$D134-($D134*TAXAS!$C$19)), IF($A134=TAXAS!$A$20,IF($B134="CRÉDITO",$D134-($D134*TAXAS!$C$20)), IF($A134=TAXAS!$A$21,IF($B134="CRÉDITO",$D134-($D134*TAXAS!$C$21)), IF($A134=TAXAS!$A$22,IF($B134="CRÉDITO",$D134-($D134*TAXAS!$C$22)), IF($A134=TAXAS!$A$23,IF($B134="CRÉDITO",$D134-($D134*TAXAS!$C$23)), IF($A134=TAXAS!$A$24,IF($B134="CRÉDITO",$D134-($D134*TAXAS!$C$24)), IF($A134=TAXAS!$A$25,IF($B134="CRÉDITO",$D134-($D134*TAXAS!$C$25)), IF($A134=TAXAS!$A$26,IF($B134="CRÉDITO",$D134-($D134*TAXAS!$C$26)), IF($A134=TAXAS!$A$27,IF($B134="CRÉDITO",$D134-($D134*TAXAS!$C$27))))))))))))))))))))))))))/1</f>
        <v>0</v>
      </c>
      <c r="G134" s="9">
        <f>IF($A134="VISA",IF($B134="PARCELADO ATÉ 3X",$D134-(D134*TAXAS!$D$4))/3,IF($A134="MASTER",IF($B134="PARCELADO ATÉ 3X",$D134-(D134*TAXAS!$D$5))/3,IF($A134="ELO",IF($B134="PARCELADO ATÉ 3X",$D134-(D134*TAXAS!$D$6))/3,IF($A134="HIPERCARD",IF($B134="PARCELADO ATÉ 3X",$D134-(D134*TAXAS!$D$7))/3,IF($A134="DINERS",IF($B134="PARCELADO ATÉ 3X",$D134-(D134*TAXAS!$D$8))/3,IF($A134="AMERICA EXPRESS",IF($B134="PARCELADO ATÉ 3X",$D134-(D134*TAXAS!$D$9))/3,IF($A134=TAXAS!$A$10,IF($B134="PARCELADO ATÉ 3X",$D134-($D134*TAXAS!$D$10))/3,IF($A134=TAXAS!$A$11,IF($B134="PARCELADO ATÉ 3X",$D134-($D134*TAXAS!$D$11))/3,IF($A134=TAXAS!$A$12,IF($B134="PARCELADO ATÉ 3X",$D134-($D134*TAXAS!$D$12))/3,IF($A134=TAXAS!$A$13,IF($B134="PARCELADO ATÉ 3X",$D134-($D134*TAXAS!$D$13))/3,IF($A134=TAXAS!$A$14,IF($B134="PARCELADO ATÉ 3X",$D134-($D134*TAXAS!$D$14))/3,IF($A134=TAXAS!$A$15,IF($B134="PARCELADO ATÉ 3X",$D134-($D134*TAXAS!$D$15))/3,IF($A134=TAXAS!$A$16,IF($B134="PARCELADO ATÉ 3X",$D134-($D134*TAXAS!$D$16))/3,IF($A134=TAXAS!$A$17,IF($B134="PARCELADO ATÉ 3X",$D134-($D134*TAXAS!$D$17))/3,IF($A134=TAXAS!$A$18,IF($B134="PARCELADO ATÉ 3X",$D134-($D134*TAXAS!$D$18))/3,IF($A134=TAXAS!$A$19,IF($B134="PARCELADO ATÉ 3X",$D134-($D134*TAXAS!$D$19))/3,IF($A134=TAXAS!$A$20,IF($B134="PARCELADO ATÉ 3X",$D134-($D134*TAXAS!$D$20))/3,IF($A134=TAXAS!$A$21,IF($B134="PARCELADO ATÉ 3X",$D134-($D134*TAXAS!$D$21))/3,IF($A134=TAXAS!$A$22,IF($B134="PARCELADO ATÉ 3X",$D134-($D134*TAXAS!$D$22))/3,IF($A134=TAXAS!$A$23,IF($B134="PARCELADO ATÉ 3X",$D134-($D134*TAXAS!$D$23))/3,IF($A134=TAXAS!$A$24,IF($B134="PARCELADO ATÉ 3X",$D134-($D134*TAXAS!$D$24))/3,IF($A134=TAXAS!$A$25,IF($B134="PARCELADO ATÉ 3X",$D134-($D134*TAXAS!$D$25))/3,IF($A134=TAXAS!$A$26,IF($B134="PARCELADO ATÉ 3X",$D134-($D134*TAXAS!$D$26))/3,IF($A134=TAXAS!$A$27,IF($B134="PARCELADO ATÉ 3X",$D134-($D134*TAXAS!$D$27))/3))))))))))))))))))))))))/1</f>
        <v>0</v>
      </c>
      <c r="H134" s="9">
        <f>IF($A134="VISA",IF($B134="PARCELADO ATÉ 6X",$D134-(D134*TAXAS!$E$4))/6,IF($A134="MASTER",IF($B134="PARCELADO ATÉ 6X",$D134-(D134*TAXAS!$E$5))/6,IF($A134="ELO",IF($B134="PARCELADO ATÉ 6X",$D134-(D134*TAXAS!$E$6))/6,IF($A134="HIPERCARD",IF($B134="PARCELADO ATÉ 6X",$D134-(D134*TAXAS!$E$7))/6,IF($A134="DINERS",IF($B134="PARCELADO ATÉ 6X",$D134-(D134*TAXAS!$E$8))/6,IF($A134="AMERICA EXPRESS",IF($B134="PARCELADO ATÉ 6X",$D134-(D134*TAXAS!$E$9))/6,IF($A134=TAXAS!$A$10,IF($B134="PARCELADO ATÉ 6X",$D134-($D134*TAXAS!$E$10))/6,IF($A134=TAXAS!$A$11,IF($B134="PARCELADO ATÉ 6X",$D134-($D134*TAXAS!$E$11))/6,IF($A134=TAXAS!$A$12,IF($B134="PARCELADO ATÉ 6X",$D134-($D134*TAXAS!$E$12))/6,IF($A134=TAXAS!$A$13,IF($B134="PARCELADO ATÉ 6X",$D134-($D134*TAXAS!$E$13))/6,IF($A134=TAXAS!$A$14,IF($B134="PARCELADO ATÉ 6X",$D134-($D134*TAXAS!$E$14))/6,IF($A134=TAXAS!$A$15,IF($B134="PARCELADO ATÉ 6X",$D134-($D134*TAXAS!$E$15))/6,IF($A134=TAXAS!$A$16,IF($B134="PARCELADO ATÉ 6X",$D134-($D134*TAXAS!$E$16))/6,IF($A134=TAXAS!$A$17,IF($B134="PARCELADO ATÉ 6X",$D134-($D134*TAXAS!$E$17))/6,IF($A134=TAXAS!$A$18,IF($B134="PARCELADO ATÉ 6X",$D134-($D134*TAXAS!$E$18))/6,IF($A134=TAXAS!$A$19,IF($B134="PARCELADO ATÉ 6X",$D134-($D134*TAXAS!$E$19))/6,IF($A134=TAXAS!$A$20,IF($B134="PARCELADO ATÉ 6X",$D134-($D134*TAXAS!$E$20))/6,IF($A134=TAXAS!$A$21,IF($B134="PARCELADO ATÉ 6X",$D134-($D134*TAXAS!$E$21))/6,IF($A134=TAXAS!$A$22,IF($B134="PARCELADO ATÉ 6X",$D134-($D134*TAXAS!$E$22))/6,IF($A134=TAXAS!$A$23,IF($B134="PARCELADO ATÉ 6X",$D134-($D134*TAXAS!$E$23))/6,IF($A134=TAXAS!$A$24,IF($B134="PARCELADO ATÉ 6X",$D134-($D134*TAXAS!$E$24))/6,IF($A134=TAXAS!$A$25,IF($B134="PARCELADO ATÉ 6X",$D134-($D134*TAXAS!$E$25))/6,IF($A134=TAXAS!$A$26,IF($B134="PARCELADO ATÉ 6X",$D134-($D134*TAXAS!$E$26))/6,IF($A134=TAXAS!$A$27,IF($B134="PARCELADO ATÉ 6X",$D134-($D134*TAXAS!$E$27))/6))))))))))))))))))))))))/1</f>
        <v>0</v>
      </c>
      <c r="I134" s="9">
        <f>IF($A134="VISA",IF($B134="PARCELADO ATÉ 12X",$D134-(D134*TAXAS!$F$4))/12,IF($A134="MASTER",IF($B134="PARCELADO ATÉ 12X",$D134-(D134*TAXAS!$F$5))/12,IF($A134="ELO",IF($B134="PARCELADO ATÉ 12X",$D134-(D134*TAXAS!$F$6))/12,IF($A134="HIPERCARD",IF($B134="PARCELADO ATÉ 12X",$D134-(D134*TAXAS!$F$7))/12,IF($A134="DINERS",IF($B134="PARCELADO ATÉ 12X",$D134-(D134*TAXAS!$F$8))/12,IF($A134="AMERICA EXPRESS",IF($B134="PARCELADO ATÉ 12X",$D134-(D134*TAXAS!$F$9))/12,IF($A134=TAXAS!$A$10,IF($B134="PARCELADO ATÉ 12X",$D134-($D134*TAXAS!$F$10))/12,IF($A134=TAXAS!$A$11,IF($B134="PARCELADO ATÉ 12X",$D134-($D134*TAXAS!$F$11))/12,IF($A134=TAXAS!$A$12,IF($B134="PARCELADO ATÉ 12X",$D134-($D134*TAXAS!$F$12))/12,IF($A134=TAXAS!$A$13,IF($B134="PARCELADO ATÉ 12X",$D134-($D134*TAXAS!$F$13))/12,IF($A134=TAXAS!$A$14,IF($B134="PARCELADO ATÉ 12X",$D134-($D134*TAXAS!$F$14))/12,IF($A134=TAXAS!$A$15,IF($B134="PARCELADO ATÉ 12X",$D134-($D134*TAXAS!$F$15))/12,IF($A134=TAXAS!$A$16,IF($B134="PARCELADO ATÉ 12X",$D134-($D134*TAXAS!$F$16))/12,IF($A134=TAXAS!$A$17,IF($B134="PARCELADO ATÉ 12X",$D134-($D134*TAXAS!$F$17))/12,IF($A134=TAXAS!$A$18,IF($B134="PARCELADO ATÉ 12X",$D134-($D134*TAXAS!$F$18))/12,IF($A134=TAXAS!$A$19,IF($B134="PARCELADO ATÉ 12X",$D134-($D134*TAXAS!$F$19))/12,IF($A134=TAXAS!$A$20,IF($B134="PARCELADO ATÉ 12X",$D134-($D134*TAXAS!$F$20))/12,IF($A134=TAXAS!$A$21,IF($B134="PARCELADO ATÉ 12X",$D134-($D134*TAXAS!$F$21))/12,IF($A134=TAXAS!$A$22,IF($B134="PARCELADO ATÉ 12X",$D134-($D134*TAXAS!$F$22))/12,IF($A134=TAXAS!$A$23,IF($B134="PARCELADO ATÉ 12X",$D134-($D134*TAXAS!$F$23))/12,IF($A134=TAXAS!$A$24,IF($B134="PARCELADO ATÉ 12X",$D134-($D134*TAXAS!$F$24))/12,IF($A134=TAXAS!$A$25,IF($B134="PARCELADO ATÉ 12X",$D134-($D134*TAXAS!$F$25))/12,IF($A134=TAXAS!$A$26,IF($B134="PARCELADO ATÉ 12X",$D134-($D134*TAXAS!$F$26))/12,IF($A134=TAXAS!$A$27,IF($B134="PARCELADO ATÉ 12X",$D134-($D134*TAXAS!$F$27))/12))))))))))))))))))))))))/1</f>
        <v>0</v>
      </c>
      <c r="J134" s="8">
        <f t="shared" si="0"/>
        <v>0</v>
      </c>
      <c r="K134" s="10" t="b">
        <f>IF($B134="PARCELADO ATÉ 3X",($D134-($D134*TAXAS!$D$4))-$J134)</f>
        <v>0</v>
      </c>
      <c r="L134" s="10" t="b">
        <f>IF($B134="PARCELADO ATÉ 6X",($D134-($D134*TAXAS!$E$4))-$J134)</f>
        <v>0</v>
      </c>
      <c r="M134" s="10" t="b">
        <f>IF($B134="PARCELADO ATÉ 12X",($D134-($D134*TAXAS!$F$4))-$J134)</f>
        <v>0</v>
      </c>
      <c r="N134" s="8">
        <f t="shared" si="1"/>
        <v>0</v>
      </c>
      <c r="O134" s="10">
        <f t="shared" si="2"/>
        <v>0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spans="1:31" ht="15.75" customHeight="1" x14ac:dyDescent="0.2">
      <c r="A135" s="3"/>
      <c r="B135" s="5"/>
      <c r="C135" s="6"/>
      <c r="D135" s="42"/>
      <c r="E135" s="8">
        <f>IF($A135="VISA",IF($B135="DÉBITO",$D135-($D135*TAXAS!$B$4)),IF($A135="MASTER",IF($B135="DÉBITO",$D135-($D135*TAXAS!$B$5)),IF($A135="ELO", IF($B135="DÉBITO",$D135-($D135*TAXAS!$B$6)),IF($A135="HIPERCARD",IF($B135="DÉBITO",$D135-($D135*TAXAS!$B$7)),IF($A135="DINERS",IF($B135="DÉBITO",$D135-($D135*TAXAS!$B$8)),IF($A135="AMERICA EXPRESS",IF($B135="DÉBITO",$D135-($D135*TAXAS!$B$9)),IF($A135=TAXAS!$A$10,IF($B135="DÉBITO",$D135-($D135*TAXAS!$B$10)), IF($A135=TAXAS!$A$11,IF($B135="DÉBITO",$D135-($D135*TAXAS!$B$11)), IF($A135=TAXAS!$A$12,IF($B135="DÉBITO",$D135-($D135*TAXAS!$B$12)), IF($A135=TAXAS!$A$13,IF($B135="DÉBITO",$D135-($D135*TAXAS!$B$13)), IF($A135=TAXAS!$A$14,IF($B135="DÉBITO",$D135-($D135*TAXAS!$B$14)), IF($A135=TAXAS!$A$15,IF($B135="DÉBITO",$D135-($D135*TAXAS!$B$15)), IF($A135=TAXAS!$A$16,IF($B135="DÉBITO",$D135-($D135*TAXAS!$B$16)), IF($A135=TAXAS!$A$17,IF($B135="DÉBITO",$D135-($D135*TAXAS!$B$17)), IF($A135=TAXAS!$A$18,IF($B135="DÉBITO",$D135-($D135*TAXAS!$B$18)), IF($A135=TAXAS!$A$19,IF($B135="DÉBITO",$D135-($D135*TAXAS!$B$19)), IF($A135=TAXAS!$A$20,IF($B135="DÉBITO",$D135-($D135*TAXAS!$B$20)), IF($A135=TAXAS!$A$21,IF($B135="DÉBITO",$D135-($D135*TAXAS!$B$21)), IF($A135=TAXAS!$A$22,IF($B135="DÉBITO",$D135-($D135*TAXAS!$B$22)), IF($A135=TAXAS!$A$23,IF($B135="DÉBITO",$D135-($D135*TAXAS!$B$23)), IF($A135=TAXAS!$A$24,IF($B135="DÉBITO",$D135-($D135*TAXAS!$B$24)), IF($A135=TAXAS!$A$25,IF($B135="DÉBITO",$D135-($D135*TAXAS!$B$25)), IF($A135=TAXAS!$A$26,IF($B135="DÉBITO",$D135-($D135*TAXAS!$B$26)), IF($A135=TAXAS!$A$27,IF($B135="DÉBITO",$D135-($D135*TAXAS!$B$27))))))))))))))))))))))))))/1</f>
        <v>0</v>
      </c>
      <c r="F135" s="8">
        <f>IF($A135="VISA",IF($B135="CRÉDITO",$D135-($D135*TAXAS!$C$4)),IF($A135="MASTER",IF($B135="CRÉDITO",$D135-($D135*TAXAS!$C$5)),IF($A135="ELO", IF($B135="CRÉDITO",$D135-($D135*TAXAS!$C$6)),IF($A135="HIPERCARD",IF($B135="CRÉDITO",$D135-($D135*TAXAS!$C$7)),IF($A135="DINERS",IF($B135="CRÉDITO",$D135-($D135*TAXAS!$C$8)),IF($A135="AMERICA EXPRESS",IF($B135="CRÉDITO",$D135-($D135*TAXAS!$C$9)),IF($A135=TAXAS!$A$10,IF($B135="CRÉDITO",$D135-($D135*TAXAS!$C$10)), IF($A135=TAXAS!$A$11,IF($B135="CRÉDITO",$D135-($D135*TAXAS!$C$11)), IF($A135=TAXAS!$A$12,IF($B135="CRÉDITO",$D135-($D135*TAXAS!$C$12)), IF($A135=TAXAS!$A$13,IF($B135="CRÉDITO",$D135-($D135*TAXAS!$C$13)), IF($A135=TAXAS!$A$14,IF($B135="CRÉDITO",$D135-($D135*TAXAS!$C$14)), IF($A135=TAXAS!$A$15,IF($B135="CRÉDITO",$D135-($D135*TAXAS!$C$15)), IF($A135=TAXAS!$A$16,IF($B135="CRÉDITO",$D135-($D135*TAXAS!$C$16)), IF($A135=TAXAS!$A$17,IF($B135="CRÉDITO",$D135-($D135*TAXAS!$C$17)), IF($A135=TAXAS!$A$18,IF($B135="CRÉDITO",$D135-($D135*TAXAS!$C$18)), IF($A135=TAXAS!$A$19,IF($B135="CRÉDITO",$D135-($D135*TAXAS!$C$19)), IF($A135=TAXAS!$A$20,IF($B135="CRÉDITO",$D135-($D135*TAXAS!$C$20)), IF($A135=TAXAS!$A$21,IF($B135="CRÉDITO",$D135-($D135*TAXAS!$C$21)), IF($A135=TAXAS!$A$22,IF($B135="CRÉDITO",$D135-($D135*TAXAS!$C$22)), IF($A135=TAXAS!$A$23,IF($B135="CRÉDITO",$D135-($D135*TAXAS!$C$23)), IF($A135=TAXAS!$A$24,IF($B135="CRÉDITO",$D135-($D135*TAXAS!$C$24)), IF($A135=TAXAS!$A$25,IF($B135="CRÉDITO",$D135-($D135*TAXAS!$C$25)), IF($A135=TAXAS!$A$26,IF($B135="CRÉDITO",$D135-($D135*TAXAS!$C$26)), IF($A135=TAXAS!$A$27,IF($B135="CRÉDITO",$D135-($D135*TAXAS!$C$27))))))))))))))))))))))))))/1</f>
        <v>0</v>
      </c>
      <c r="G135" s="9">
        <f>IF($A135="VISA",IF($B135="PARCELADO ATÉ 3X",$D135-(D135*TAXAS!$D$4))/3,IF($A135="MASTER",IF($B135="PARCELADO ATÉ 3X",$D135-(D135*TAXAS!$D$5))/3,IF($A135="ELO",IF($B135="PARCELADO ATÉ 3X",$D135-(D135*TAXAS!$D$6))/3,IF($A135="HIPERCARD",IF($B135="PARCELADO ATÉ 3X",$D135-(D135*TAXAS!$D$7))/3,IF($A135="DINERS",IF($B135="PARCELADO ATÉ 3X",$D135-(D135*TAXAS!$D$8))/3,IF($A135="AMERICA EXPRESS",IF($B135="PARCELADO ATÉ 3X",$D135-(D135*TAXAS!$D$9))/3,IF($A135=TAXAS!$A$10,IF($B135="PARCELADO ATÉ 3X",$D135-($D135*TAXAS!$D$10))/3,IF($A135=TAXAS!$A$11,IF($B135="PARCELADO ATÉ 3X",$D135-($D135*TAXAS!$D$11))/3,IF($A135=TAXAS!$A$12,IF($B135="PARCELADO ATÉ 3X",$D135-($D135*TAXAS!$D$12))/3,IF($A135=TAXAS!$A$13,IF($B135="PARCELADO ATÉ 3X",$D135-($D135*TAXAS!$D$13))/3,IF($A135=TAXAS!$A$14,IF($B135="PARCELADO ATÉ 3X",$D135-($D135*TAXAS!$D$14))/3,IF($A135=TAXAS!$A$15,IF($B135="PARCELADO ATÉ 3X",$D135-($D135*TAXAS!$D$15))/3,IF($A135=TAXAS!$A$16,IF($B135="PARCELADO ATÉ 3X",$D135-($D135*TAXAS!$D$16))/3,IF($A135=TAXAS!$A$17,IF($B135="PARCELADO ATÉ 3X",$D135-($D135*TAXAS!$D$17))/3,IF($A135=TAXAS!$A$18,IF($B135="PARCELADO ATÉ 3X",$D135-($D135*TAXAS!$D$18))/3,IF($A135=TAXAS!$A$19,IF($B135="PARCELADO ATÉ 3X",$D135-($D135*TAXAS!$D$19))/3,IF($A135=TAXAS!$A$20,IF($B135="PARCELADO ATÉ 3X",$D135-($D135*TAXAS!$D$20))/3,IF($A135=TAXAS!$A$21,IF($B135="PARCELADO ATÉ 3X",$D135-($D135*TAXAS!$D$21))/3,IF($A135=TAXAS!$A$22,IF($B135="PARCELADO ATÉ 3X",$D135-($D135*TAXAS!$D$22))/3,IF($A135=TAXAS!$A$23,IF($B135="PARCELADO ATÉ 3X",$D135-($D135*TAXAS!$D$23))/3,IF($A135=TAXAS!$A$24,IF($B135="PARCELADO ATÉ 3X",$D135-($D135*TAXAS!$D$24))/3,IF($A135=TAXAS!$A$25,IF($B135="PARCELADO ATÉ 3X",$D135-($D135*TAXAS!$D$25))/3,IF($A135=TAXAS!$A$26,IF($B135="PARCELADO ATÉ 3X",$D135-($D135*TAXAS!$D$26))/3,IF($A135=TAXAS!$A$27,IF($B135="PARCELADO ATÉ 3X",$D135-($D135*TAXAS!$D$27))/3))))))))))))))))))))))))/1</f>
        <v>0</v>
      </c>
      <c r="H135" s="9">
        <f>IF($A135="VISA",IF($B135="PARCELADO ATÉ 6X",$D135-(D135*TAXAS!$E$4))/6,IF($A135="MASTER",IF($B135="PARCELADO ATÉ 6X",$D135-(D135*TAXAS!$E$5))/6,IF($A135="ELO",IF($B135="PARCELADO ATÉ 6X",$D135-(D135*TAXAS!$E$6))/6,IF($A135="HIPERCARD",IF($B135="PARCELADO ATÉ 6X",$D135-(D135*TAXAS!$E$7))/6,IF($A135="DINERS",IF($B135="PARCELADO ATÉ 6X",$D135-(D135*TAXAS!$E$8))/6,IF($A135="AMERICA EXPRESS",IF($B135="PARCELADO ATÉ 6X",$D135-(D135*TAXAS!$E$9))/6,IF($A135=TAXAS!$A$10,IF($B135="PARCELADO ATÉ 6X",$D135-($D135*TAXAS!$E$10))/6,IF($A135=TAXAS!$A$11,IF($B135="PARCELADO ATÉ 6X",$D135-($D135*TAXAS!$E$11))/6,IF($A135=TAXAS!$A$12,IF($B135="PARCELADO ATÉ 6X",$D135-($D135*TAXAS!$E$12))/6,IF($A135=TAXAS!$A$13,IF($B135="PARCELADO ATÉ 6X",$D135-($D135*TAXAS!$E$13))/6,IF($A135=TAXAS!$A$14,IF($B135="PARCELADO ATÉ 6X",$D135-($D135*TAXAS!$E$14))/6,IF($A135=TAXAS!$A$15,IF($B135="PARCELADO ATÉ 6X",$D135-($D135*TAXAS!$E$15))/6,IF($A135=TAXAS!$A$16,IF($B135="PARCELADO ATÉ 6X",$D135-($D135*TAXAS!$E$16))/6,IF($A135=TAXAS!$A$17,IF($B135="PARCELADO ATÉ 6X",$D135-($D135*TAXAS!$E$17))/6,IF($A135=TAXAS!$A$18,IF($B135="PARCELADO ATÉ 6X",$D135-($D135*TAXAS!$E$18))/6,IF($A135=TAXAS!$A$19,IF($B135="PARCELADO ATÉ 6X",$D135-($D135*TAXAS!$E$19))/6,IF($A135=TAXAS!$A$20,IF($B135="PARCELADO ATÉ 6X",$D135-($D135*TAXAS!$E$20))/6,IF($A135=TAXAS!$A$21,IF($B135="PARCELADO ATÉ 6X",$D135-($D135*TAXAS!$E$21))/6,IF($A135=TAXAS!$A$22,IF($B135="PARCELADO ATÉ 6X",$D135-($D135*TAXAS!$E$22))/6,IF($A135=TAXAS!$A$23,IF($B135="PARCELADO ATÉ 6X",$D135-($D135*TAXAS!$E$23))/6,IF($A135=TAXAS!$A$24,IF($B135="PARCELADO ATÉ 6X",$D135-($D135*TAXAS!$E$24))/6,IF($A135=TAXAS!$A$25,IF($B135="PARCELADO ATÉ 6X",$D135-($D135*TAXAS!$E$25))/6,IF($A135=TAXAS!$A$26,IF($B135="PARCELADO ATÉ 6X",$D135-($D135*TAXAS!$E$26))/6,IF($A135=TAXAS!$A$27,IF($B135="PARCELADO ATÉ 6X",$D135-($D135*TAXAS!$E$27))/6))))))))))))))))))))))))/1</f>
        <v>0</v>
      </c>
      <c r="I135" s="9">
        <f>IF($A135="VISA",IF($B135="PARCELADO ATÉ 12X",$D135-(D135*TAXAS!$F$4))/12,IF($A135="MASTER",IF($B135="PARCELADO ATÉ 12X",$D135-(D135*TAXAS!$F$5))/12,IF($A135="ELO",IF($B135="PARCELADO ATÉ 12X",$D135-(D135*TAXAS!$F$6))/12,IF($A135="HIPERCARD",IF($B135="PARCELADO ATÉ 12X",$D135-(D135*TAXAS!$F$7))/12,IF($A135="DINERS",IF($B135="PARCELADO ATÉ 12X",$D135-(D135*TAXAS!$F$8))/12,IF($A135="AMERICA EXPRESS",IF($B135="PARCELADO ATÉ 12X",$D135-(D135*TAXAS!$F$9))/12,IF($A135=TAXAS!$A$10,IF($B135="PARCELADO ATÉ 12X",$D135-($D135*TAXAS!$F$10))/12,IF($A135=TAXAS!$A$11,IF($B135="PARCELADO ATÉ 12X",$D135-($D135*TAXAS!$F$11))/12,IF($A135=TAXAS!$A$12,IF($B135="PARCELADO ATÉ 12X",$D135-($D135*TAXAS!$F$12))/12,IF($A135=TAXAS!$A$13,IF($B135="PARCELADO ATÉ 12X",$D135-($D135*TAXAS!$F$13))/12,IF($A135=TAXAS!$A$14,IF($B135="PARCELADO ATÉ 12X",$D135-($D135*TAXAS!$F$14))/12,IF($A135=TAXAS!$A$15,IF($B135="PARCELADO ATÉ 12X",$D135-($D135*TAXAS!$F$15))/12,IF($A135=TAXAS!$A$16,IF($B135="PARCELADO ATÉ 12X",$D135-($D135*TAXAS!$F$16))/12,IF($A135=TAXAS!$A$17,IF($B135="PARCELADO ATÉ 12X",$D135-($D135*TAXAS!$F$17))/12,IF($A135=TAXAS!$A$18,IF($B135="PARCELADO ATÉ 12X",$D135-($D135*TAXAS!$F$18))/12,IF($A135=TAXAS!$A$19,IF($B135="PARCELADO ATÉ 12X",$D135-($D135*TAXAS!$F$19))/12,IF($A135=TAXAS!$A$20,IF($B135="PARCELADO ATÉ 12X",$D135-($D135*TAXAS!$F$20))/12,IF($A135=TAXAS!$A$21,IF($B135="PARCELADO ATÉ 12X",$D135-($D135*TAXAS!$F$21))/12,IF($A135=TAXAS!$A$22,IF($B135="PARCELADO ATÉ 12X",$D135-($D135*TAXAS!$F$22))/12,IF($A135=TAXAS!$A$23,IF($B135="PARCELADO ATÉ 12X",$D135-($D135*TAXAS!$F$23))/12,IF($A135=TAXAS!$A$24,IF($B135="PARCELADO ATÉ 12X",$D135-($D135*TAXAS!$F$24))/12,IF($A135=TAXAS!$A$25,IF($B135="PARCELADO ATÉ 12X",$D135-($D135*TAXAS!$F$25))/12,IF($A135=TAXAS!$A$26,IF($B135="PARCELADO ATÉ 12X",$D135-($D135*TAXAS!$F$26))/12,IF($A135=TAXAS!$A$27,IF($B135="PARCELADO ATÉ 12X",$D135-($D135*TAXAS!$F$27))/12))))))))))))))))))))))))/1</f>
        <v>0</v>
      </c>
      <c r="J135" s="8">
        <f t="shared" si="0"/>
        <v>0</v>
      </c>
      <c r="K135" s="10" t="b">
        <f>IF($B135="PARCELADO ATÉ 3X",($D135-($D135*TAXAS!$D$4))-$J135)</f>
        <v>0</v>
      </c>
      <c r="L135" s="10" t="b">
        <f>IF($B135="PARCELADO ATÉ 6X",($D135-($D135*TAXAS!$E$4))-$J135)</f>
        <v>0</v>
      </c>
      <c r="M135" s="10" t="b">
        <f>IF($B135="PARCELADO ATÉ 12X",($D135-($D135*TAXAS!$F$4))-$J135)</f>
        <v>0</v>
      </c>
      <c r="N135" s="8">
        <f t="shared" si="1"/>
        <v>0</v>
      </c>
      <c r="O135" s="10">
        <f t="shared" si="2"/>
        <v>0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spans="1:31" ht="15.75" customHeight="1" x14ac:dyDescent="0.2">
      <c r="A136" s="3"/>
      <c r="B136" s="5"/>
      <c r="C136" s="6"/>
      <c r="D136" s="42"/>
      <c r="E136" s="8">
        <f>IF($A136="VISA",IF($B136="DÉBITO",$D136-($D136*TAXAS!$B$4)),IF($A136="MASTER",IF($B136="DÉBITO",$D136-($D136*TAXAS!$B$5)),IF($A136="ELO", IF($B136="DÉBITO",$D136-($D136*TAXAS!$B$6)),IF($A136="HIPERCARD",IF($B136="DÉBITO",$D136-($D136*TAXAS!$B$7)),IF($A136="DINERS",IF($B136="DÉBITO",$D136-($D136*TAXAS!$B$8)),IF($A136="AMERICA EXPRESS",IF($B136="DÉBITO",$D136-($D136*TAXAS!$B$9)),IF($A136=TAXAS!$A$10,IF($B136="DÉBITO",$D136-($D136*TAXAS!$B$10)), IF($A136=TAXAS!$A$11,IF($B136="DÉBITO",$D136-($D136*TAXAS!$B$11)), IF($A136=TAXAS!$A$12,IF($B136="DÉBITO",$D136-($D136*TAXAS!$B$12)), IF($A136=TAXAS!$A$13,IF($B136="DÉBITO",$D136-($D136*TAXAS!$B$13)), IF($A136=TAXAS!$A$14,IF($B136="DÉBITO",$D136-($D136*TAXAS!$B$14)), IF($A136=TAXAS!$A$15,IF($B136="DÉBITO",$D136-($D136*TAXAS!$B$15)), IF($A136=TAXAS!$A$16,IF($B136="DÉBITO",$D136-($D136*TAXAS!$B$16)), IF($A136=TAXAS!$A$17,IF($B136="DÉBITO",$D136-($D136*TAXAS!$B$17)), IF($A136=TAXAS!$A$18,IF($B136="DÉBITO",$D136-($D136*TAXAS!$B$18)), IF($A136=TAXAS!$A$19,IF($B136="DÉBITO",$D136-($D136*TAXAS!$B$19)), IF($A136=TAXAS!$A$20,IF($B136="DÉBITO",$D136-($D136*TAXAS!$B$20)), IF($A136=TAXAS!$A$21,IF($B136="DÉBITO",$D136-($D136*TAXAS!$B$21)), IF($A136=TAXAS!$A$22,IF($B136="DÉBITO",$D136-($D136*TAXAS!$B$22)), IF($A136=TAXAS!$A$23,IF($B136="DÉBITO",$D136-($D136*TAXAS!$B$23)), IF($A136=TAXAS!$A$24,IF($B136="DÉBITO",$D136-($D136*TAXAS!$B$24)), IF($A136=TAXAS!$A$25,IF($B136="DÉBITO",$D136-($D136*TAXAS!$B$25)), IF($A136=TAXAS!$A$26,IF($B136="DÉBITO",$D136-($D136*TAXAS!$B$26)), IF($A136=TAXAS!$A$27,IF($B136="DÉBITO",$D136-($D136*TAXAS!$B$27))))))))))))))))))))))))))/1</f>
        <v>0</v>
      </c>
      <c r="F136" s="8">
        <f>IF($A136="VISA",IF($B136="CRÉDITO",$D136-($D136*TAXAS!$C$4)),IF($A136="MASTER",IF($B136="CRÉDITO",$D136-($D136*TAXAS!$C$5)),IF($A136="ELO", IF($B136="CRÉDITO",$D136-($D136*TAXAS!$C$6)),IF($A136="HIPERCARD",IF($B136="CRÉDITO",$D136-($D136*TAXAS!$C$7)),IF($A136="DINERS",IF($B136="CRÉDITO",$D136-($D136*TAXAS!$C$8)),IF($A136="AMERICA EXPRESS",IF($B136="CRÉDITO",$D136-($D136*TAXAS!$C$9)),IF($A136=TAXAS!$A$10,IF($B136="CRÉDITO",$D136-($D136*TAXAS!$C$10)), IF($A136=TAXAS!$A$11,IF($B136="CRÉDITO",$D136-($D136*TAXAS!$C$11)), IF($A136=TAXAS!$A$12,IF($B136="CRÉDITO",$D136-($D136*TAXAS!$C$12)), IF($A136=TAXAS!$A$13,IF($B136="CRÉDITO",$D136-($D136*TAXAS!$C$13)), IF($A136=TAXAS!$A$14,IF($B136="CRÉDITO",$D136-($D136*TAXAS!$C$14)), IF($A136=TAXAS!$A$15,IF($B136="CRÉDITO",$D136-($D136*TAXAS!$C$15)), IF($A136=TAXAS!$A$16,IF($B136="CRÉDITO",$D136-($D136*TAXAS!$C$16)), IF($A136=TAXAS!$A$17,IF($B136="CRÉDITO",$D136-($D136*TAXAS!$C$17)), IF($A136=TAXAS!$A$18,IF($B136="CRÉDITO",$D136-($D136*TAXAS!$C$18)), IF($A136=TAXAS!$A$19,IF($B136="CRÉDITO",$D136-($D136*TAXAS!$C$19)), IF($A136=TAXAS!$A$20,IF($B136="CRÉDITO",$D136-($D136*TAXAS!$C$20)), IF($A136=TAXAS!$A$21,IF($B136="CRÉDITO",$D136-($D136*TAXAS!$C$21)), IF($A136=TAXAS!$A$22,IF($B136="CRÉDITO",$D136-($D136*TAXAS!$C$22)), IF($A136=TAXAS!$A$23,IF($B136="CRÉDITO",$D136-($D136*TAXAS!$C$23)), IF($A136=TAXAS!$A$24,IF($B136="CRÉDITO",$D136-($D136*TAXAS!$C$24)), IF($A136=TAXAS!$A$25,IF($B136="CRÉDITO",$D136-($D136*TAXAS!$C$25)), IF($A136=TAXAS!$A$26,IF($B136="CRÉDITO",$D136-($D136*TAXAS!$C$26)), IF($A136=TAXAS!$A$27,IF($B136="CRÉDITO",$D136-($D136*TAXAS!$C$27))))))))))))))))))))))))))/1</f>
        <v>0</v>
      </c>
      <c r="G136" s="9">
        <f>IF($A136="VISA",IF($B136="PARCELADO ATÉ 3X",$D136-(D136*TAXAS!$D$4))/3,IF($A136="MASTER",IF($B136="PARCELADO ATÉ 3X",$D136-(D136*TAXAS!$D$5))/3,IF($A136="ELO",IF($B136="PARCELADO ATÉ 3X",$D136-(D136*TAXAS!$D$6))/3,IF($A136="HIPERCARD",IF($B136="PARCELADO ATÉ 3X",$D136-(D136*TAXAS!$D$7))/3,IF($A136="DINERS",IF($B136="PARCELADO ATÉ 3X",$D136-(D136*TAXAS!$D$8))/3,IF($A136="AMERICA EXPRESS",IF($B136="PARCELADO ATÉ 3X",$D136-(D136*TAXAS!$D$9))/3,IF($A136=TAXAS!$A$10,IF($B136="PARCELADO ATÉ 3X",$D136-($D136*TAXAS!$D$10))/3,IF($A136=TAXAS!$A$11,IF($B136="PARCELADO ATÉ 3X",$D136-($D136*TAXAS!$D$11))/3,IF($A136=TAXAS!$A$12,IF($B136="PARCELADO ATÉ 3X",$D136-($D136*TAXAS!$D$12))/3,IF($A136=TAXAS!$A$13,IF($B136="PARCELADO ATÉ 3X",$D136-($D136*TAXAS!$D$13))/3,IF($A136=TAXAS!$A$14,IF($B136="PARCELADO ATÉ 3X",$D136-($D136*TAXAS!$D$14))/3,IF($A136=TAXAS!$A$15,IF($B136="PARCELADO ATÉ 3X",$D136-($D136*TAXAS!$D$15))/3,IF($A136=TAXAS!$A$16,IF($B136="PARCELADO ATÉ 3X",$D136-($D136*TAXAS!$D$16))/3,IF($A136=TAXAS!$A$17,IF($B136="PARCELADO ATÉ 3X",$D136-($D136*TAXAS!$D$17))/3,IF($A136=TAXAS!$A$18,IF($B136="PARCELADO ATÉ 3X",$D136-($D136*TAXAS!$D$18))/3,IF($A136=TAXAS!$A$19,IF($B136="PARCELADO ATÉ 3X",$D136-($D136*TAXAS!$D$19))/3,IF($A136=TAXAS!$A$20,IF($B136="PARCELADO ATÉ 3X",$D136-($D136*TAXAS!$D$20))/3,IF($A136=TAXAS!$A$21,IF($B136="PARCELADO ATÉ 3X",$D136-($D136*TAXAS!$D$21))/3,IF($A136=TAXAS!$A$22,IF($B136="PARCELADO ATÉ 3X",$D136-($D136*TAXAS!$D$22))/3,IF($A136=TAXAS!$A$23,IF($B136="PARCELADO ATÉ 3X",$D136-($D136*TAXAS!$D$23))/3,IF($A136=TAXAS!$A$24,IF($B136="PARCELADO ATÉ 3X",$D136-($D136*TAXAS!$D$24))/3,IF($A136=TAXAS!$A$25,IF($B136="PARCELADO ATÉ 3X",$D136-($D136*TAXAS!$D$25))/3,IF($A136=TAXAS!$A$26,IF($B136="PARCELADO ATÉ 3X",$D136-($D136*TAXAS!$D$26))/3,IF($A136=TAXAS!$A$27,IF($B136="PARCELADO ATÉ 3X",$D136-($D136*TAXAS!$D$27))/3))))))))))))))))))))))))/1</f>
        <v>0</v>
      </c>
      <c r="H136" s="9">
        <f>IF($A136="VISA",IF($B136="PARCELADO ATÉ 6X",$D136-(D136*TAXAS!$E$4))/6,IF($A136="MASTER",IF($B136="PARCELADO ATÉ 6X",$D136-(D136*TAXAS!$E$5))/6,IF($A136="ELO",IF($B136="PARCELADO ATÉ 6X",$D136-(D136*TAXAS!$E$6))/6,IF($A136="HIPERCARD",IF($B136="PARCELADO ATÉ 6X",$D136-(D136*TAXAS!$E$7))/6,IF($A136="DINERS",IF($B136="PARCELADO ATÉ 6X",$D136-(D136*TAXAS!$E$8))/6,IF($A136="AMERICA EXPRESS",IF($B136="PARCELADO ATÉ 6X",$D136-(D136*TAXAS!$E$9))/6,IF($A136=TAXAS!$A$10,IF($B136="PARCELADO ATÉ 6X",$D136-($D136*TAXAS!$E$10))/6,IF($A136=TAXAS!$A$11,IF($B136="PARCELADO ATÉ 6X",$D136-($D136*TAXAS!$E$11))/6,IF($A136=TAXAS!$A$12,IF($B136="PARCELADO ATÉ 6X",$D136-($D136*TAXAS!$E$12))/6,IF($A136=TAXAS!$A$13,IF($B136="PARCELADO ATÉ 6X",$D136-($D136*TAXAS!$E$13))/6,IF($A136=TAXAS!$A$14,IF($B136="PARCELADO ATÉ 6X",$D136-($D136*TAXAS!$E$14))/6,IF($A136=TAXAS!$A$15,IF($B136="PARCELADO ATÉ 6X",$D136-($D136*TAXAS!$E$15))/6,IF($A136=TAXAS!$A$16,IF($B136="PARCELADO ATÉ 6X",$D136-($D136*TAXAS!$E$16))/6,IF($A136=TAXAS!$A$17,IF($B136="PARCELADO ATÉ 6X",$D136-($D136*TAXAS!$E$17))/6,IF($A136=TAXAS!$A$18,IF($B136="PARCELADO ATÉ 6X",$D136-($D136*TAXAS!$E$18))/6,IF($A136=TAXAS!$A$19,IF($B136="PARCELADO ATÉ 6X",$D136-($D136*TAXAS!$E$19))/6,IF($A136=TAXAS!$A$20,IF($B136="PARCELADO ATÉ 6X",$D136-($D136*TAXAS!$E$20))/6,IF($A136=TAXAS!$A$21,IF($B136="PARCELADO ATÉ 6X",$D136-($D136*TAXAS!$E$21))/6,IF($A136=TAXAS!$A$22,IF($B136="PARCELADO ATÉ 6X",$D136-($D136*TAXAS!$E$22))/6,IF($A136=TAXAS!$A$23,IF($B136="PARCELADO ATÉ 6X",$D136-($D136*TAXAS!$E$23))/6,IF($A136=TAXAS!$A$24,IF($B136="PARCELADO ATÉ 6X",$D136-($D136*TAXAS!$E$24))/6,IF($A136=TAXAS!$A$25,IF($B136="PARCELADO ATÉ 6X",$D136-($D136*TAXAS!$E$25))/6,IF($A136=TAXAS!$A$26,IF($B136="PARCELADO ATÉ 6X",$D136-($D136*TAXAS!$E$26))/6,IF($A136=TAXAS!$A$27,IF($B136="PARCELADO ATÉ 6X",$D136-($D136*TAXAS!$E$27))/6))))))))))))))))))))))))/1</f>
        <v>0</v>
      </c>
      <c r="I136" s="9">
        <f>IF($A136="VISA",IF($B136="PARCELADO ATÉ 12X",$D136-(D136*TAXAS!$F$4))/12,IF($A136="MASTER",IF($B136="PARCELADO ATÉ 12X",$D136-(D136*TAXAS!$F$5))/12,IF($A136="ELO",IF($B136="PARCELADO ATÉ 12X",$D136-(D136*TAXAS!$F$6))/12,IF($A136="HIPERCARD",IF($B136="PARCELADO ATÉ 12X",$D136-(D136*TAXAS!$F$7))/12,IF($A136="DINERS",IF($B136="PARCELADO ATÉ 12X",$D136-(D136*TAXAS!$F$8))/12,IF($A136="AMERICA EXPRESS",IF($B136="PARCELADO ATÉ 12X",$D136-(D136*TAXAS!$F$9))/12,IF($A136=TAXAS!$A$10,IF($B136="PARCELADO ATÉ 12X",$D136-($D136*TAXAS!$F$10))/12,IF($A136=TAXAS!$A$11,IF($B136="PARCELADO ATÉ 12X",$D136-($D136*TAXAS!$F$11))/12,IF($A136=TAXAS!$A$12,IF($B136="PARCELADO ATÉ 12X",$D136-($D136*TAXAS!$F$12))/12,IF($A136=TAXAS!$A$13,IF($B136="PARCELADO ATÉ 12X",$D136-($D136*TAXAS!$F$13))/12,IF($A136=TAXAS!$A$14,IF($B136="PARCELADO ATÉ 12X",$D136-($D136*TAXAS!$F$14))/12,IF($A136=TAXAS!$A$15,IF($B136="PARCELADO ATÉ 12X",$D136-($D136*TAXAS!$F$15))/12,IF($A136=TAXAS!$A$16,IF($B136="PARCELADO ATÉ 12X",$D136-($D136*TAXAS!$F$16))/12,IF($A136=TAXAS!$A$17,IF($B136="PARCELADO ATÉ 12X",$D136-($D136*TAXAS!$F$17))/12,IF($A136=TAXAS!$A$18,IF($B136="PARCELADO ATÉ 12X",$D136-($D136*TAXAS!$F$18))/12,IF($A136=TAXAS!$A$19,IF($B136="PARCELADO ATÉ 12X",$D136-($D136*TAXAS!$F$19))/12,IF($A136=TAXAS!$A$20,IF($B136="PARCELADO ATÉ 12X",$D136-($D136*TAXAS!$F$20))/12,IF($A136=TAXAS!$A$21,IF($B136="PARCELADO ATÉ 12X",$D136-($D136*TAXAS!$F$21))/12,IF($A136=TAXAS!$A$22,IF($B136="PARCELADO ATÉ 12X",$D136-($D136*TAXAS!$F$22))/12,IF($A136=TAXAS!$A$23,IF($B136="PARCELADO ATÉ 12X",$D136-($D136*TAXAS!$F$23))/12,IF($A136=TAXAS!$A$24,IF($B136="PARCELADO ATÉ 12X",$D136-($D136*TAXAS!$F$24))/12,IF($A136=TAXAS!$A$25,IF($B136="PARCELADO ATÉ 12X",$D136-($D136*TAXAS!$F$25))/12,IF($A136=TAXAS!$A$26,IF($B136="PARCELADO ATÉ 12X",$D136-($D136*TAXAS!$F$26))/12,IF($A136=TAXAS!$A$27,IF($B136="PARCELADO ATÉ 12X",$D136-($D136*TAXAS!$F$27))/12))))))))))))))))))))))))/1</f>
        <v>0</v>
      </c>
      <c r="J136" s="8">
        <f t="shared" si="0"/>
        <v>0</v>
      </c>
      <c r="K136" s="10" t="b">
        <f>IF($B136="PARCELADO ATÉ 3X",($D136-($D136*TAXAS!$D$4))-$J136)</f>
        <v>0</v>
      </c>
      <c r="L136" s="10" t="b">
        <f>IF($B136="PARCELADO ATÉ 6X",($D136-($D136*TAXAS!$E$4))-$J136)</f>
        <v>0</v>
      </c>
      <c r="M136" s="10" t="b">
        <f>IF($B136="PARCELADO ATÉ 12X",($D136-($D136*TAXAS!$F$4))-$J136)</f>
        <v>0</v>
      </c>
      <c r="N136" s="8">
        <f t="shared" si="1"/>
        <v>0</v>
      </c>
      <c r="O136" s="10">
        <f t="shared" si="2"/>
        <v>0</v>
      </c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spans="1:31" ht="15.75" customHeight="1" x14ac:dyDescent="0.2">
      <c r="A137" s="3"/>
      <c r="B137" s="5"/>
      <c r="C137" s="6"/>
      <c r="D137" s="42"/>
      <c r="E137" s="8">
        <f>IF($A137="VISA",IF($B137="DÉBITO",$D137-($D137*TAXAS!$B$4)),IF($A137="MASTER",IF($B137="DÉBITO",$D137-($D137*TAXAS!$B$5)),IF($A137="ELO", IF($B137="DÉBITO",$D137-($D137*TAXAS!$B$6)),IF($A137="HIPERCARD",IF($B137="DÉBITO",$D137-($D137*TAXAS!$B$7)),IF($A137="DINERS",IF($B137="DÉBITO",$D137-($D137*TAXAS!$B$8)),IF($A137="AMERICA EXPRESS",IF($B137="DÉBITO",$D137-($D137*TAXAS!$B$9)),IF($A137=TAXAS!$A$10,IF($B137="DÉBITO",$D137-($D137*TAXAS!$B$10)), IF($A137=TAXAS!$A$11,IF($B137="DÉBITO",$D137-($D137*TAXAS!$B$11)), IF($A137=TAXAS!$A$12,IF($B137="DÉBITO",$D137-($D137*TAXAS!$B$12)), IF($A137=TAXAS!$A$13,IF($B137="DÉBITO",$D137-($D137*TAXAS!$B$13)), IF($A137=TAXAS!$A$14,IF($B137="DÉBITO",$D137-($D137*TAXAS!$B$14)), IF($A137=TAXAS!$A$15,IF($B137="DÉBITO",$D137-($D137*TAXAS!$B$15)), IF($A137=TAXAS!$A$16,IF($B137="DÉBITO",$D137-($D137*TAXAS!$B$16)), IF($A137=TAXAS!$A$17,IF($B137="DÉBITO",$D137-($D137*TAXAS!$B$17)), IF($A137=TAXAS!$A$18,IF($B137="DÉBITO",$D137-($D137*TAXAS!$B$18)), IF($A137=TAXAS!$A$19,IF($B137="DÉBITO",$D137-($D137*TAXAS!$B$19)), IF($A137=TAXAS!$A$20,IF($B137="DÉBITO",$D137-($D137*TAXAS!$B$20)), IF($A137=TAXAS!$A$21,IF($B137="DÉBITO",$D137-($D137*TAXAS!$B$21)), IF($A137=TAXAS!$A$22,IF($B137="DÉBITO",$D137-($D137*TAXAS!$B$22)), IF($A137=TAXAS!$A$23,IF($B137="DÉBITO",$D137-($D137*TAXAS!$B$23)), IF($A137=TAXAS!$A$24,IF($B137="DÉBITO",$D137-($D137*TAXAS!$B$24)), IF($A137=TAXAS!$A$25,IF($B137="DÉBITO",$D137-($D137*TAXAS!$B$25)), IF($A137=TAXAS!$A$26,IF($B137="DÉBITO",$D137-($D137*TAXAS!$B$26)), IF($A137=TAXAS!$A$27,IF($B137="DÉBITO",$D137-($D137*TAXAS!$B$27))))))))))))))))))))))))))/1</f>
        <v>0</v>
      </c>
      <c r="F137" s="8">
        <f>IF($A137="VISA",IF($B137="CRÉDITO",$D137-($D137*TAXAS!$C$4)),IF($A137="MASTER",IF($B137="CRÉDITO",$D137-($D137*TAXAS!$C$5)),IF($A137="ELO", IF($B137="CRÉDITO",$D137-($D137*TAXAS!$C$6)),IF($A137="HIPERCARD",IF($B137="CRÉDITO",$D137-($D137*TAXAS!$C$7)),IF($A137="DINERS",IF($B137="CRÉDITO",$D137-($D137*TAXAS!$C$8)),IF($A137="AMERICA EXPRESS",IF($B137="CRÉDITO",$D137-($D137*TAXAS!$C$9)),IF($A137=TAXAS!$A$10,IF($B137="CRÉDITO",$D137-($D137*TAXAS!$C$10)), IF($A137=TAXAS!$A$11,IF($B137="CRÉDITO",$D137-($D137*TAXAS!$C$11)), IF($A137=TAXAS!$A$12,IF($B137="CRÉDITO",$D137-($D137*TAXAS!$C$12)), IF($A137=TAXAS!$A$13,IF($B137="CRÉDITO",$D137-($D137*TAXAS!$C$13)), IF($A137=TAXAS!$A$14,IF($B137="CRÉDITO",$D137-($D137*TAXAS!$C$14)), IF($A137=TAXAS!$A$15,IF($B137="CRÉDITO",$D137-($D137*TAXAS!$C$15)), IF($A137=TAXAS!$A$16,IF($B137="CRÉDITO",$D137-($D137*TAXAS!$C$16)), IF($A137=TAXAS!$A$17,IF($B137="CRÉDITO",$D137-($D137*TAXAS!$C$17)), IF($A137=TAXAS!$A$18,IF($B137="CRÉDITO",$D137-($D137*TAXAS!$C$18)), IF($A137=TAXAS!$A$19,IF($B137="CRÉDITO",$D137-($D137*TAXAS!$C$19)), IF($A137=TAXAS!$A$20,IF($B137="CRÉDITO",$D137-($D137*TAXAS!$C$20)), IF($A137=TAXAS!$A$21,IF($B137="CRÉDITO",$D137-($D137*TAXAS!$C$21)), IF($A137=TAXAS!$A$22,IF($B137="CRÉDITO",$D137-($D137*TAXAS!$C$22)), IF($A137=TAXAS!$A$23,IF($B137="CRÉDITO",$D137-($D137*TAXAS!$C$23)), IF($A137=TAXAS!$A$24,IF($B137="CRÉDITO",$D137-($D137*TAXAS!$C$24)), IF($A137=TAXAS!$A$25,IF($B137="CRÉDITO",$D137-($D137*TAXAS!$C$25)), IF($A137=TAXAS!$A$26,IF($B137="CRÉDITO",$D137-($D137*TAXAS!$C$26)), IF($A137=TAXAS!$A$27,IF($B137="CRÉDITO",$D137-($D137*TAXAS!$C$27))))))))))))))))))))))))))/1</f>
        <v>0</v>
      </c>
      <c r="G137" s="9">
        <f>IF($A137="VISA",IF($B137="PARCELADO ATÉ 3X",$D137-(D137*TAXAS!$D$4))/3,IF($A137="MASTER",IF($B137="PARCELADO ATÉ 3X",$D137-(D137*TAXAS!$D$5))/3,IF($A137="ELO",IF($B137="PARCELADO ATÉ 3X",$D137-(D137*TAXAS!$D$6))/3,IF($A137="HIPERCARD",IF($B137="PARCELADO ATÉ 3X",$D137-(D137*TAXAS!$D$7))/3,IF($A137="DINERS",IF($B137="PARCELADO ATÉ 3X",$D137-(D137*TAXAS!$D$8))/3,IF($A137="AMERICA EXPRESS",IF($B137="PARCELADO ATÉ 3X",$D137-(D137*TAXAS!$D$9))/3,IF($A137=TAXAS!$A$10,IF($B137="PARCELADO ATÉ 3X",$D137-($D137*TAXAS!$D$10))/3,IF($A137=TAXAS!$A$11,IF($B137="PARCELADO ATÉ 3X",$D137-($D137*TAXAS!$D$11))/3,IF($A137=TAXAS!$A$12,IF($B137="PARCELADO ATÉ 3X",$D137-($D137*TAXAS!$D$12))/3,IF($A137=TAXAS!$A$13,IF($B137="PARCELADO ATÉ 3X",$D137-($D137*TAXAS!$D$13))/3,IF($A137=TAXAS!$A$14,IF($B137="PARCELADO ATÉ 3X",$D137-($D137*TAXAS!$D$14))/3,IF($A137=TAXAS!$A$15,IF($B137="PARCELADO ATÉ 3X",$D137-($D137*TAXAS!$D$15))/3,IF($A137=TAXAS!$A$16,IF($B137="PARCELADO ATÉ 3X",$D137-($D137*TAXAS!$D$16))/3,IF($A137=TAXAS!$A$17,IF($B137="PARCELADO ATÉ 3X",$D137-($D137*TAXAS!$D$17))/3,IF($A137=TAXAS!$A$18,IF($B137="PARCELADO ATÉ 3X",$D137-($D137*TAXAS!$D$18))/3,IF($A137=TAXAS!$A$19,IF($B137="PARCELADO ATÉ 3X",$D137-($D137*TAXAS!$D$19))/3,IF($A137=TAXAS!$A$20,IF($B137="PARCELADO ATÉ 3X",$D137-($D137*TAXAS!$D$20))/3,IF($A137=TAXAS!$A$21,IF($B137="PARCELADO ATÉ 3X",$D137-($D137*TAXAS!$D$21))/3,IF($A137=TAXAS!$A$22,IF($B137="PARCELADO ATÉ 3X",$D137-($D137*TAXAS!$D$22))/3,IF($A137=TAXAS!$A$23,IF($B137="PARCELADO ATÉ 3X",$D137-($D137*TAXAS!$D$23))/3,IF($A137=TAXAS!$A$24,IF($B137="PARCELADO ATÉ 3X",$D137-($D137*TAXAS!$D$24))/3,IF($A137=TAXAS!$A$25,IF($B137="PARCELADO ATÉ 3X",$D137-($D137*TAXAS!$D$25))/3,IF($A137=TAXAS!$A$26,IF($B137="PARCELADO ATÉ 3X",$D137-($D137*TAXAS!$D$26))/3,IF($A137=TAXAS!$A$27,IF($B137="PARCELADO ATÉ 3X",$D137-($D137*TAXAS!$D$27))/3))))))))))))))))))))))))/1</f>
        <v>0</v>
      </c>
      <c r="H137" s="9">
        <f>IF($A137="VISA",IF($B137="PARCELADO ATÉ 6X",$D137-(D137*TAXAS!$E$4))/6,IF($A137="MASTER",IF($B137="PARCELADO ATÉ 6X",$D137-(D137*TAXAS!$E$5))/6,IF($A137="ELO",IF($B137="PARCELADO ATÉ 6X",$D137-(D137*TAXAS!$E$6))/6,IF($A137="HIPERCARD",IF($B137="PARCELADO ATÉ 6X",$D137-(D137*TAXAS!$E$7))/6,IF($A137="DINERS",IF($B137="PARCELADO ATÉ 6X",$D137-(D137*TAXAS!$E$8))/6,IF($A137="AMERICA EXPRESS",IF($B137="PARCELADO ATÉ 6X",$D137-(D137*TAXAS!$E$9))/6,IF($A137=TAXAS!$A$10,IF($B137="PARCELADO ATÉ 6X",$D137-($D137*TAXAS!$E$10))/6,IF($A137=TAXAS!$A$11,IF($B137="PARCELADO ATÉ 6X",$D137-($D137*TAXAS!$E$11))/6,IF($A137=TAXAS!$A$12,IF($B137="PARCELADO ATÉ 6X",$D137-($D137*TAXAS!$E$12))/6,IF($A137=TAXAS!$A$13,IF($B137="PARCELADO ATÉ 6X",$D137-($D137*TAXAS!$E$13))/6,IF($A137=TAXAS!$A$14,IF($B137="PARCELADO ATÉ 6X",$D137-($D137*TAXAS!$E$14))/6,IF($A137=TAXAS!$A$15,IF($B137="PARCELADO ATÉ 6X",$D137-($D137*TAXAS!$E$15))/6,IF($A137=TAXAS!$A$16,IF($B137="PARCELADO ATÉ 6X",$D137-($D137*TAXAS!$E$16))/6,IF($A137=TAXAS!$A$17,IF($B137="PARCELADO ATÉ 6X",$D137-($D137*TAXAS!$E$17))/6,IF($A137=TAXAS!$A$18,IF($B137="PARCELADO ATÉ 6X",$D137-($D137*TAXAS!$E$18))/6,IF($A137=TAXAS!$A$19,IF($B137="PARCELADO ATÉ 6X",$D137-($D137*TAXAS!$E$19))/6,IF($A137=TAXAS!$A$20,IF($B137="PARCELADO ATÉ 6X",$D137-($D137*TAXAS!$E$20))/6,IF($A137=TAXAS!$A$21,IF($B137="PARCELADO ATÉ 6X",$D137-($D137*TAXAS!$E$21))/6,IF($A137=TAXAS!$A$22,IF($B137="PARCELADO ATÉ 6X",$D137-($D137*TAXAS!$E$22))/6,IF($A137=TAXAS!$A$23,IF($B137="PARCELADO ATÉ 6X",$D137-($D137*TAXAS!$E$23))/6,IF($A137=TAXAS!$A$24,IF($B137="PARCELADO ATÉ 6X",$D137-($D137*TAXAS!$E$24))/6,IF($A137=TAXAS!$A$25,IF($B137="PARCELADO ATÉ 6X",$D137-($D137*TAXAS!$E$25))/6,IF($A137=TAXAS!$A$26,IF($B137="PARCELADO ATÉ 6X",$D137-($D137*TAXAS!$E$26))/6,IF($A137=TAXAS!$A$27,IF($B137="PARCELADO ATÉ 6X",$D137-($D137*TAXAS!$E$27))/6))))))))))))))))))))))))/1</f>
        <v>0</v>
      </c>
      <c r="I137" s="9">
        <f>IF($A137="VISA",IF($B137="PARCELADO ATÉ 12X",$D137-(D137*TAXAS!$F$4))/12,IF($A137="MASTER",IF($B137="PARCELADO ATÉ 12X",$D137-(D137*TAXAS!$F$5))/12,IF($A137="ELO",IF($B137="PARCELADO ATÉ 12X",$D137-(D137*TAXAS!$F$6))/12,IF($A137="HIPERCARD",IF($B137="PARCELADO ATÉ 12X",$D137-(D137*TAXAS!$F$7))/12,IF($A137="DINERS",IF($B137="PARCELADO ATÉ 12X",$D137-(D137*TAXAS!$F$8))/12,IF($A137="AMERICA EXPRESS",IF($B137="PARCELADO ATÉ 12X",$D137-(D137*TAXAS!$F$9))/12,IF($A137=TAXAS!$A$10,IF($B137="PARCELADO ATÉ 12X",$D137-($D137*TAXAS!$F$10))/12,IF($A137=TAXAS!$A$11,IF($B137="PARCELADO ATÉ 12X",$D137-($D137*TAXAS!$F$11))/12,IF($A137=TAXAS!$A$12,IF($B137="PARCELADO ATÉ 12X",$D137-($D137*TAXAS!$F$12))/12,IF($A137=TAXAS!$A$13,IF($B137="PARCELADO ATÉ 12X",$D137-($D137*TAXAS!$F$13))/12,IF($A137=TAXAS!$A$14,IF($B137="PARCELADO ATÉ 12X",$D137-($D137*TAXAS!$F$14))/12,IF($A137=TAXAS!$A$15,IF($B137="PARCELADO ATÉ 12X",$D137-($D137*TAXAS!$F$15))/12,IF($A137=TAXAS!$A$16,IF($B137="PARCELADO ATÉ 12X",$D137-($D137*TAXAS!$F$16))/12,IF($A137=TAXAS!$A$17,IF($B137="PARCELADO ATÉ 12X",$D137-($D137*TAXAS!$F$17))/12,IF($A137=TAXAS!$A$18,IF($B137="PARCELADO ATÉ 12X",$D137-($D137*TAXAS!$F$18))/12,IF($A137=TAXAS!$A$19,IF($B137="PARCELADO ATÉ 12X",$D137-($D137*TAXAS!$F$19))/12,IF($A137=TAXAS!$A$20,IF($B137="PARCELADO ATÉ 12X",$D137-($D137*TAXAS!$F$20))/12,IF($A137=TAXAS!$A$21,IF($B137="PARCELADO ATÉ 12X",$D137-($D137*TAXAS!$F$21))/12,IF($A137=TAXAS!$A$22,IF($B137="PARCELADO ATÉ 12X",$D137-($D137*TAXAS!$F$22))/12,IF($A137=TAXAS!$A$23,IF($B137="PARCELADO ATÉ 12X",$D137-($D137*TAXAS!$F$23))/12,IF($A137=TAXAS!$A$24,IF($B137="PARCELADO ATÉ 12X",$D137-($D137*TAXAS!$F$24))/12,IF($A137=TAXAS!$A$25,IF($B137="PARCELADO ATÉ 12X",$D137-($D137*TAXAS!$F$25))/12,IF($A137=TAXAS!$A$26,IF($B137="PARCELADO ATÉ 12X",$D137-($D137*TAXAS!$F$26))/12,IF($A137=TAXAS!$A$27,IF($B137="PARCELADO ATÉ 12X",$D137-($D137*TAXAS!$F$27))/12))))))))))))))))))))))))/1</f>
        <v>0</v>
      </c>
      <c r="J137" s="8">
        <f t="shared" si="0"/>
        <v>0</v>
      </c>
      <c r="K137" s="10" t="b">
        <f>IF($B137="PARCELADO ATÉ 3X",($D137-($D137*TAXAS!$D$4))-$J137)</f>
        <v>0</v>
      </c>
      <c r="L137" s="10" t="b">
        <f>IF($B137="PARCELADO ATÉ 6X",($D137-($D137*TAXAS!$E$4))-$J137)</f>
        <v>0</v>
      </c>
      <c r="M137" s="10" t="b">
        <f>IF($B137="PARCELADO ATÉ 12X",($D137-($D137*TAXAS!$F$4))-$J137)</f>
        <v>0</v>
      </c>
      <c r="N137" s="8">
        <f t="shared" si="1"/>
        <v>0</v>
      </c>
      <c r="O137" s="10">
        <f t="shared" si="2"/>
        <v>0</v>
      </c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spans="1:31" ht="15.75" customHeight="1" x14ac:dyDescent="0.2">
      <c r="A138" s="3"/>
      <c r="B138" s="5"/>
      <c r="C138" s="6"/>
      <c r="D138" s="42"/>
      <c r="E138" s="8">
        <f>IF($A138="VISA",IF($B138="DÉBITO",$D138-($D138*TAXAS!$B$4)),IF($A138="MASTER",IF($B138="DÉBITO",$D138-($D138*TAXAS!$B$5)),IF($A138="ELO", IF($B138="DÉBITO",$D138-($D138*TAXAS!$B$6)),IF($A138="HIPERCARD",IF($B138="DÉBITO",$D138-($D138*TAXAS!$B$7)),IF($A138="DINERS",IF($B138="DÉBITO",$D138-($D138*TAXAS!$B$8)),IF($A138="AMERICA EXPRESS",IF($B138="DÉBITO",$D138-($D138*TAXAS!$B$9)),IF($A138=TAXAS!$A$10,IF($B138="DÉBITO",$D138-($D138*TAXAS!$B$10)), IF($A138=TAXAS!$A$11,IF($B138="DÉBITO",$D138-($D138*TAXAS!$B$11)), IF($A138=TAXAS!$A$12,IF($B138="DÉBITO",$D138-($D138*TAXAS!$B$12)), IF($A138=TAXAS!$A$13,IF($B138="DÉBITO",$D138-($D138*TAXAS!$B$13)), IF($A138=TAXAS!$A$14,IF($B138="DÉBITO",$D138-($D138*TAXAS!$B$14)), IF($A138=TAXAS!$A$15,IF($B138="DÉBITO",$D138-($D138*TAXAS!$B$15)), IF($A138=TAXAS!$A$16,IF($B138="DÉBITO",$D138-($D138*TAXAS!$B$16)), IF($A138=TAXAS!$A$17,IF($B138="DÉBITO",$D138-($D138*TAXAS!$B$17)), IF($A138=TAXAS!$A$18,IF($B138="DÉBITO",$D138-($D138*TAXAS!$B$18)), IF($A138=TAXAS!$A$19,IF($B138="DÉBITO",$D138-($D138*TAXAS!$B$19)), IF($A138=TAXAS!$A$20,IF($B138="DÉBITO",$D138-($D138*TAXAS!$B$20)), IF($A138=TAXAS!$A$21,IF($B138="DÉBITO",$D138-($D138*TAXAS!$B$21)), IF($A138=TAXAS!$A$22,IF($B138="DÉBITO",$D138-($D138*TAXAS!$B$22)), IF($A138=TAXAS!$A$23,IF($B138="DÉBITO",$D138-($D138*TAXAS!$B$23)), IF($A138=TAXAS!$A$24,IF($B138="DÉBITO",$D138-($D138*TAXAS!$B$24)), IF($A138=TAXAS!$A$25,IF($B138="DÉBITO",$D138-($D138*TAXAS!$B$25)), IF($A138=TAXAS!$A$26,IF($B138="DÉBITO",$D138-($D138*TAXAS!$B$26)), IF($A138=TAXAS!$A$27,IF($B138="DÉBITO",$D138-($D138*TAXAS!$B$27))))))))))))))))))))))))))/1</f>
        <v>0</v>
      </c>
      <c r="F138" s="8">
        <f>IF($A138="VISA",IF($B138="CRÉDITO",$D138-($D138*TAXAS!$C$4)),IF($A138="MASTER",IF($B138="CRÉDITO",$D138-($D138*TAXAS!$C$5)),IF($A138="ELO", IF($B138="CRÉDITO",$D138-($D138*TAXAS!$C$6)),IF($A138="HIPERCARD",IF($B138="CRÉDITO",$D138-($D138*TAXAS!$C$7)),IF($A138="DINERS",IF($B138="CRÉDITO",$D138-($D138*TAXAS!$C$8)),IF($A138="AMERICA EXPRESS",IF($B138="CRÉDITO",$D138-($D138*TAXAS!$C$9)),IF($A138=TAXAS!$A$10,IF($B138="CRÉDITO",$D138-($D138*TAXAS!$C$10)), IF($A138=TAXAS!$A$11,IF($B138="CRÉDITO",$D138-($D138*TAXAS!$C$11)), IF($A138=TAXAS!$A$12,IF($B138="CRÉDITO",$D138-($D138*TAXAS!$C$12)), IF($A138=TAXAS!$A$13,IF($B138="CRÉDITO",$D138-($D138*TAXAS!$C$13)), IF($A138=TAXAS!$A$14,IF($B138="CRÉDITO",$D138-($D138*TAXAS!$C$14)), IF($A138=TAXAS!$A$15,IF($B138="CRÉDITO",$D138-($D138*TAXAS!$C$15)), IF($A138=TAXAS!$A$16,IF($B138="CRÉDITO",$D138-($D138*TAXAS!$C$16)), IF($A138=TAXAS!$A$17,IF($B138="CRÉDITO",$D138-($D138*TAXAS!$C$17)), IF($A138=TAXAS!$A$18,IF($B138="CRÉDITO",$D138-($D138*TAXAS!$C$18)), IF($A138=TAXAS!$A$19,IF($B138="CRÉDITO",$D138-($D138*TAXAS!$C$19)), IF($A138=TAXAS!$A$20,IF($B138="CRÉDITO",$D138-($D138*TAXAS!$C$20)), IF($A138=TAXAS!$A$21,IF($B138="CRÉDITO",$D138-($D138*TAXAS!$C$21)), IF($A138=TAXAS!$A$22,IF($B138="CRÉDITO",$D138-($D138*TAXAS!$C$22)), IF($A138=TAXAS!$A$23,IF($B138="CRÉDITO",$D138-($D138*TAXAS!$C$23)), IF($A138=TAXAS!$A$24,IF($B138="CRÉDITO",$D138-($D138*TAXAS!$C$24)), IF($A138=TAXAS!$A$25,IF($B138="CRÉDITO",$D138-($D138*TAXAS!$C$25)), IF($A138=TAXAS!$A$26,IF($B138="CRÉDITO",$D138-($D138*TAXAS!$C$26)), IF($A138=TAXAS!$A$27,IF($B138="CRÉDITO",$D138-($D138*TAXAS!$C$27))))))))))))))))))))))))))/1</f>
        <v>0</v>
      </c>
      <c r="G138" s="9">
        <f>IF($A138="VISA",IF($B138="PARCELADO ATÉ 3X",$D138-(D138*TAXAS!$D$4))/3,IF($A138="MASTER",IF($B138="PARCELADO ATÉ 3X",$D138-(D138*TAXAS!$D$5))/3,IF($A138="ELO",IF($B138="PARCELADO ATÉ 3X",$D138-(D138*TAXAS!$D$6))/3,IF($A138="HIPERCARD",IF($B138="PARCELADO ATÉ 3X",$D138-(D138*TAXAS!$D$7))/3,IF($A138="DINERS",IF($B138="PARCELADO ATÉ 3X",$D138-(D138*TAXAS!$D$8))/3,IF($A138="AMERICA EXPRESS",IF($B138="PARCELADO ATÉ 3X",$D138-(D138*TAXAS!$D$9))/3,IF($A138=TAXAS!$A$10,IF($B138="PARCELADO ATÉ 3X",$D138-($D138*TAXAS!$D$10))/3,IF($A138=TAXAS!$A$11,IF($B138="PARCELADO ATÉ 3X",$D138-($D138*TAXAS!$D$11))/3,IF($A138=TAXAS!$A$12,IF($B138="PARCELADO ATÉ 3X",$D138-($D138*TAXAS!$D$12))/3,IF($A138=TAXAS!$A$13,IF($B138="PARCELADO ATÉ 3X",$D138-($D138*TAXAS!$D$13))/3,IF($A138=TAXAS!$A$14,IF($B138="PARCELADO ATÉ 3X",$D138-($D138*TAXAS!$D$14))/3,IF($A138=TAXAS!$A$15,IF($B138="PARCELADO ATÉ 3X",$D138-($D138*TAXAS!$D$15))/3,IF($A138=TAXAS!$A$16,IF($B138="PARCELADO ATÉ 3X",$D138-($D138*TAXAS!$D$16))/3,IF($A138=TAXAS!$A$17,IF($B138="PARCELADO ATÉ 3X",$D138-($D138*TAXAS!$D$17))/3,IF($A138=TAXAS!$A$18,IF($B138="PARCELADO ATÉ 3X",$D138-($D138*TAXAS!$D$18))/3,IF($A138=TAXAS!$A$19,IF($B138="PARCELADO ATÉ 3X",$D138-($D138*TAXAS!$D$19))/3,IF($A138=TAXAS!$A$20,IF($B138="PARCELADO ATÉ 3X",$D138-($D138*TAXAS!$D$20))/3,IF($A138=TAXAS!$A$21,IF($B138="PARCELADO ATÉ 3X",$D138-($D138*TAXAS!$D$21))/3,IF($A138=TAXAS!$A$22,IF($B138="PARCELADO ATÉ 3X",$D138-($D138*TAXAS!$D$22))/3,IF($A138=TAXAS!$A$23,IF($B138="PARCELADO ATÉ 3X",$D138-($D138*TAXAS!$D$23))/3,IF($A138=TAXAS!$A$24,IF($B138="PARCELADO ATÉ 3X",$D138-($D138*TAXAS!$D$24))/3,IF($A138=TAXAS!$A$25,IF($B138="PARCELADO ATÉ 3X",$D138-($D138*TAXAS!$D$25))/3,IF($A138=TAXAS!$A$26,IF($B138="PARCELADO ATÉ 3X",$D138-($D138*TAXAS!$D$26))/3,IF($A138=TAXAS!$A$27,IF($B138="PARCELADO ATÉ 3X",$D138-($D138*TAXAS!$D$27))/3))))))))))))))))))))))))/1</f>
        <v>0</v>
      </c>
      <c r="H138" s="9">
        <f>IF($A138="VISA",IF($B138="PARCELADO ATÉ 6X",$D138-(D138*TAXAS!$E$4))/6,IF($A138="MASTER",IF($B138="PARCELADO ATÉ 6X",$D138-(D138*TAXAS!$E$5))/6,IF($A138="ELO",IF($B138="PARCELADO ATÉ 6X",$D138-(D138*TAXAS!$E$6))/6,IF($A138="HIPERCARD",IF($B138="PARCELADO ATÉ 6X",$D138-(D138*TAXAS!$E$7))/6,IF($A138="DINERS",IF($B138="PARCELADO ATÉ 6X",$D138-(D138*TAXAS!$E$8))/6,IF($A138="AMERICA EXPRESS",IF($B138="PARCELADO ATÉ 6X",$D138-(D138*TAXAS!$E$9))/6,IF($A138=TAXAS!$A$10,IF($B138="PARCELADO ATÉ 6X",$D138-($D138*TAXAS!$E$10))/6,IF($A138=TAXAS!$A$11,IF($B138="PARCELADO ATÉ 6X",$D138-($D138*TAXAS!$E$11))/6,IF($A138=TAXAS!$A$12,IF($B138="PARCELADO ATÉ 6X",$D138-($D138*TAXAS!$E$12))/6,IF($A138=TAXAS!$A$13,IF($B138="PARCELADO ATÉ 6X",$D138-($D138*TAXAS!$E$13))/6,IF($A138=TAXAS!$A$14,IF($B138="PARCELADO ATÉ 6X",$D138-($D138*TAXAS!$E$14))/6,IF($A138=TAXAS!$A$15,IF($B138="PARCELADO ATÉ 6X",$D138-($D138*TAXAS!$E$15))/6,IF($A138=TAXAS!$A$16,IF($B138="PARCELADO ATÉ 6X",$D138-($D138*TAXAS!$E$16))/6,IF($A138=TAXAS!$A$17,IF($B138="PARCELADO ATÉ 6X",$D138-($D138*TAXAS!$E$17))/6,IF($A138=TAXAS!$A$18,IF($B138="PARCELADO ATÉ 6X",$D138-($D138*TAXAS!$E$18))/6,IF($A138=TAXAS!$A$19,IF($B138="PARCELADO ATÉ 6X",$D138-($D138*TAXAS!$E$19))/6,IF($A138=TAXAS!$A$20,IF($B138="PARCELADO ATÉ 6X",$D138-($D138*TAXAS!$E$20))/6,IF($A138=TAXAS!$A$21,IF($B138="PARCELADO ATÉ 6X",$D138-($D138*TAXAS!$E$21))/6,IF($A138=TAXAS!$A$22,IF($B138="PARCELADO ATÉ 6X",$D138-($D138*TAXAS!$E$22))/6,IF($A138=TAXAS!$A$23,IF($B138="PARCELADO ATÉ 6X",$D138-($D138*TAXAS!$E$23))/6,IF($A138=TAXAS!$A$24,IF($B138="PARCELADO ATÉ 6X",$D138-($D138*TAXAS!$E$24))/6,IF($A138=TAXAS!$A$25,IF($B138="PARCELADO ATÉ 6X",$D138-($D138*TAXAS!$E$25))/6,IF($A138=TAXAS!$A$26,IF($B138="PARCELADO ATÉ 6X",$D138-($D138*TAXAS!$E$26))/6,IF($A138=TAXAS!$A$27,IF($B138="PARCELADO ATÉ 6X",$D138-($D138*TAXAS!$E$27))/6))))))))))))))))))))))))/1</f>
        <v>0</v>
      </c>
      <c r="I138" s="9">
        <f>IF($A138="VISA",IF($B138="PARCELADO ATÉ 12X",$D138-(D138*TAXAS!$F$4))/12,IF($A138="MASTER",IF($B138="PARCELADO ATÉ 12X",$D138-(D138*TAXAS!$F$5))/12,IF($A138="ELO",IF($B138="PARCELADO ATÉ 12X",$D138-(D138*TAXAS!$F$6))/12,IF($A138="HIPERCARD",IF($B138="PARCELADO ATÉ 12X",$D138-(D138*TAXAS!$F$7))/12,IF($A138="DINERS",IF($B138="PARCELADO ATÉ 12X",$D138-(D138*TAXAS!$F$8))/12,IF($A138="AMERICA EXPRESS",IF($B138="PARCELADO ATÉ 12X",$D138-(D138*TAXAS!$F$9))/12,IF($A138=TAXAS!$A$10,IF($B138="PARCELADO ATÉ 12X",$D138-($D138*TAXAS!$F$10))/12,IF($A138=TAXAS!$A$11,IF($B138="PARCELADO ATÉ 12X",$D138-($D138*TAXAS!$F$11))/12,IF($A138=TAXAS!$A$12,IF($B138="PARCELADO ATÉ 12X",$D138-($D138*TAXAS!$F$12))/12,IF($A138=TAXAS!$A$13,IF($B138="PARCELADO ATÉ 12X",$D138-($D138*TAXAS!$F$13))/12,IF($A138=TAXAS!$A$14,IF($B138="PARCELADO ATÉ 12X",$D138-($D138*TAXAS!$F$14))/12,IF($A138=TAXAS!$A$15,IF($B138="PARCELADO ATÉ 12X",$D138-($D138*TAXAS!$F$15))/12,IF($A138=TAXAS!$A$16,IF($B138="PARCELADO ATÉ 12X",$D138-($D138*TAXAS!$F$16))/12,IF($A138=TAXAS!$A$17,IF($B138="PARCELADO ATÉ 12X",$D138-($D138*TAXAS!$F$17))/12,IF($A138=TAXAS!$A$18,IF($B138="PARCELADO ATÉ 12X",$D138-($D138*TAXAS!$F$18))/12,IF($A138=TAXAS!$A$19,IF($B138="PARCELADO ATÉ 12X",$D138-($D138*TAXAS!$F$19))/12,IF($A138=TAXAS!$A$20,IF($B138="PARCELADO ATÉ 12X",$D138-($D138*TAXAS!$F$20))/12,IF($A138=TAXAS!$A$21,IF($B138="PARCELADO ATÉ 12X",$D138-($D138*TAXAS!$F$21))/12,IF($A138=TAXAS!$A$22,IF($B138="PARCELADO ATÉ 12X",$D138-($D138*TAXAS!$F$22))/12,IF($A138=TAXAS!$A$23,IF($B138="PARCELADO ATÉ 12X",$D138-($D138*TAXAS!$F$23))/12,IF($A138=TAXAS!$A$24,IF($B138="PARCELADO ATÉ 12X",$D138-($D138*TAXAS!$F$24))/12,IF($A138=TAXAS!$A$25,IF($B138="PARCELADO ATÉ 12X",$D138-($D138*TAXAS!$F$25))/12,IF($A138=TAXAS!$A$26,IF($B138="PARCELADO ATÉ 12X",$D138-($D138*TAXAS!$F$26))/12,IF($A138=TAXAS!$A$27,IF($B138="PARCELADO ATÉ 12X",$D138-($D138*TAXAS!$F$27))/12))))))))))))))))))))))))/1</f>
        <v>0</v>
      </c>
      <c r="J138" s="8">
        <f t="shared" si="0"/>
        <v>0</v>
      </c>
      <c r="K138" s="10" t="b">
        <f>IF($B138="PARCELADO ATÉ 3X",($D138-($D138*TAXAS!$D$4))-$J138)</f>
        <v>0</v>
      </c>
      <c r="L138" s="10" t="b">
        <f>IF($B138="PARCELADO ATÉ 6X",($D138-($D138*TAXAS!$E$4))-$J138)</f>
        <v>0</v>
      </c>
      <c r="M138" s="10" t="b">
        <f>IF($B138="PARCELADO ATÉ 12X",($D138-($D138*TAXAS!$F$4))-$J138)</f>
        <v>0</v>
      </c>
      <c r="N138" s="8">
        <f t="shared" si="1"/>
        <v>0</v>
      </c>
      <c r="O138" s="10">
        <f t="shared" si="2"/>
        <v>0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spans="1:31" ht="15.75" customHeight="1" x14ac:dyDescent="0.2">
      <c r="A139" s="3"/>
      <c r="B139" s="5"/>
      <c r="C139" s="6"/>
      <c r="D139" s="42"/>
      <c r="E139" s="8">
        <f>IF($A139="VISA",IF($B139="DÉBITO",$D139-($D139*TAXAS!$B$4)),IF($A139="MASTER",IF($B139="DÉBITO",$D139-($D139*TAXAS!$B$5)),IF($A139="ELO", IF($B139="DÉBITO",$D139-($D139*TAXAS!$B$6)),IF($A139="HIPERCARD",IF($B139="DÉBITO",$D139-($D139*TAXAS!$B$7)),IF($A139="DINERS",IF($B139="DÉBITO",$D139-($D139*TAXAS!$B$8)),IF($A139="AMERICA EXPRESS",IF($B139="DÉBITO",$D139-($D139*TAXAS!$B$9)),IF($A139=TAXAS!$A$10,IF($B139="DÉBITO",$D139-($D139*TAXAS!$B$10)), IF($A139=TAXAS!$A$11,IF($B139="DÉBITO",$D139-($D139*TAXAS!$B$11)), IF($A139=TAXAS!$A$12,IF($B139="DÉBITO",$D139-($D139*TAXAS!$B$12)), IF($A139=TAXAS!$A$13,IF($B139="DÉBITO",$D139-($D139*TAXAS!$B$13)), IF($A139=TAXAS!$A$14,IF($B139="DÉBITO",$D139-($D139*TAXAS!$B$14)), IF($A139=TAXAS!$A$15,IF($B139="DÉBITO",$D139-($D139*TAXAS!$B$15)), IF($A139=TAXAS!$A$16,IF($B139="DÉBITO",$D139-($D139*TAXAS!$B$16)), IF($A139=TAXAS!$A$17,IF($B139="DÉBITO",$D139-($D139*TAXAS!$B$17)), IF($A139=TAXAS!$A$18,IF($B139="DÉBITO",$D139-($D139*TAXAS!$B$18)), IF($A139=TAXAS!$A$19,IF($B139="DÉBITO",$D139-($D139*TAXAS!$B$19)), IF($A139=TAXAS!$A$20,IF($B139="DÉBITO",$D139-($D139*TAXAS!$B$20)), IF($A139=TAXAS!$A$21,IF($B139="DÉBITO",$D139-($D139*TAXAS!$B$21)), IF($A139=TAXAS!$A$22,IF($B139="DÉBITO",$D139-($D139*TAXAS!$B$22)), IF($A139=TAXAS!$A$23,IF($B139="DÉBITO",$D139-($D139*TAXAS!$B$23)), IF($A139=TAXAS!$A$24,IF($B139="DÉBITO",$D139-($D139*TAXAS!$B$24)), IF($A139=TAXAS!$A$25,IF($B139="DÉBITO",$D139-($D139*TAXAS!$B$25)), IF($A139=TAXAS!$A$26,IF($B139="DÉBITO",$D139-($D139*TAXAS!$B$26)), IF($A139=TAXAS!$A$27,IF($B139="DÉBITO",$D139-($D139*TAXAS!$B$27))))))))))))))))))))))))))/1</f>
        <v>0</v>
      </c>
      <c r="F139" s="8">
        <f>IF($A139="VISA",IF($B139="CRÉDITO",$D139-($D139*TAXAS!$C$4)),IF($A139="MASTER",IF($B139="CRÉDITO",$D139-($D139*TAXAS!$C$5)),IF($A139="ELO", IF($B139="CRÉDITO",$D139-($D139*TAXAS!$C$6)),IF($A139="HIPERCARD",IF($B139="CRÉDITO",$D139-($D139*TAXAS!$C$7)),IF($A139="DINERS",IF($B139="CRÉDITO",$D139-($D139*TAXAS!$C$8)),IF($A139="AMERICA EXPRESS",IF($B139="CRÉDITO",$D139-($D139*TAXAS!$C$9)),IF($A139=TAXAS!$A$10,IF($B139="CRÉDITO",$D139-($D139*TAXAS!$C$10)), IF($A139=TAXAS!$A$11,IF($B139="CRÉDITO",$D139-($D139*TAXAS!$C$11)), IF($A139=TAXAS!$A$12,IF($B139="CRÉDITO",$D139-($D139*TAXAS!$C$12)), IF($A139=TAXAS!$A$13,IF($B139="CRÉDITO",$D139-($D139*TAXAS!$C$13)), IF($A139=TAXAS!$A$14,IF($B139="CRÉDITO",$D139-($D139*TAXAS!$C$14)), IF($A139=TAXAS!$A$15,IF($B139="CRÉDITO",$D139-($D139*TAXAS!$C$15)), IF($A139=TAXAS!$A$16,IF($B139="CRÉDITO",$D139-($D139*TAXAS!$C$16)), IF($A139=TAXAS!$A$17,IF($B139="CRÉDITO",$D139-($D139*TAXAS!$C$17)), IF($A139=TAXAS!$A$18,IF($B139="CRÉDITO",$D139-($D139*TAXAS!$C$18)), IF($A139=TAXAS!$A$19,IF($B139="CRÉDITO",$D139-($D139*TAXAS!$C$19)), IF($A139=TAXAS!$A$20,IF($B139="CRÉDITO",$D139-($D139*TAXAS!$C$20)), IF($A139=TAXAS!$A$21,IF($B139="CRÉDITO",$D139-($D139*TAXAS!$C$21)), IF($A139=TAXAS!$A$22,IF($B139="CRÉDITO",$D139-($D139*TAXAS!$C$22)), IF($A139=TAXAS!$A$23,IF($B139="CRÉDITO",$D139-($D139*TAXAS!$C$23)), IF($A139=TAXAS!$A$24,IF($B139="CRÉDITO",$D139-($D139*TAXAS!$C$24)), IF($A139=TAXAS!$A$25,IF($B139="CRÉDITO",$D139-($D139*TAXAS!$C$25)), IF($A139=TAXAS!$A$26,IF($B139="CRÉDITO",$D139-($D139*TAXAS!$C$26)), IF($A139=TAXAS!$A$27,IF($B139="CRÉDITO",$D139-($D139*TAXAS!$C$27))))))))))))))))))))))))))/1</f>
        <v>0</v>
      </c>
      <c r="G139" s="9">
        <f>IF($A139="VISA",IF($B139="PARCELADO ATÉ 3X",$D139-(D139*TAXAS!$D$4))/3,IF($A139="MASTER",IF($B139="PARCELADO ATÉ 3X",$D139-(D139*TAXAS!$D$5))/3,IF($A139="ELO",IF($B139="PARCELADO ATÉ 3X",$D139-(D139*TAXAS!$D$6))/3,IF($A139="HIPERCARD",IF($B139="PARCELADO ATÉ 3X",$D139-(D139*TAXAS!$D$7))/3,IF($A139="DINERS",IF($B139="PARCELADO ATÉ 3X",$D139-(D139*TAXAS!$D$8))/3,IF($A139="AMERICA EXPRESS",IF($B139="PARCELADO ATÉ 3X",$D139-(D139*TAXAS!$D$9))/3,IF($A139=TAXAS!$A$10,IF($B139="PARCELADO ATÉ 3X",$D139-($D139*TAXAS!$D$10))/3,IF($A139=TAXAS!$A$11,IF($B139="PARCELADO ATÉ 3X",$D139-($D139*TAXAS!$D$11))/3,IF($A139=TAXAS!$A$12,IF($B139="PARCELADO ATÉ 3X",$D139-($D139*TAXAS!$D$12))/3,IF($A139=TAXAS!$A$13,IF($B139="PARCELADO ATÉ 3X",$D139-($D139*TAXAS!$D$13))/3,IF($A139=TAXAS!$A$14,IF($B139="PARCELADO ATÉ 3X",$D139-($D139*TAXAS!$D$14))/3,IF($A139=TAXAS!$A$15,IF($B139="PARCELADO ATÉ 3X",$D139-($D139*TAXAS!$D$15))/3,IF($A139=TAXAS!$A$16,IF($B139="PARCELADO ATÉ 3X",$D139-($D139*TAXAS!$D$16))/3,IF($A139=TAXAS!$A$17,IF($B139="PARCELADO ATÉ 3X",$D139-($D139*TAXAS!$D$17))/3,IF($A139=TAXAS!$A$18,IF($B139="PARCELADO ATÉ 3X",$D139-($D139*TAXAS!$D$18))/3,IF($A139=TAXAS!$A$19,IF($B139="PARCELADO ATÉ 3X",$D139-($D139*TAXAS!$D$19))/3,IF($A139=TAXAS!$A$20,IF($B139="PARCELADO ATÉ 3X",$D139-($D139*TAXAS!$D$20))/3,IF($A139=TAXAS!$A$21,IF($B139="PARCELADO ATÉ 3X",$D139-($D139*TAXAS!$D$21))/3,IF($A139=TAXAS!$A$22,IF($B139="PARCELADO ATÉ 3X",$D139-($D139*TAXAS!$D$22))/3,IF($A139=TAXAS!$A$23,IF($B139="PARCELADO ATÉ 3X",$D139-($D139*TAXAS!$D$23))/3,IF($A139=TAXAS!$A$24,IF($B139="PARCELADO ATÉ 3X",$D139-($D139*TAXAS!$D$24))/3,IF($A139=TAXAS!$A$25,IF($B139="PARCELADO ATÉ 3X",$D139-($D139*TAXAS!$D$25))/3,IF($A139=TAXAS!$A$26,IF($B139="PARCELADO ATÉ 3X",$D139-($D139*TAXAS!$D$26))/3,IF($A139=TAXAS!$A$27,IF($B139="PARCELADO ATÉ 3X",$D139-($D139*TAXAS!$D$27))/3))))))))))))))))))))))))/1</f>
        <v>0</v>
      </c>
      <c r="H139" s="9">
        <f>IF($A139="VISA",IF($B139="PARCELADO ATÉ 6X",$D139-(D139*TAXAS!$E$4))/6,IF($A139="MASTER",IF($B139="PARCELADO ATÉ 6X",$D139-(D139*TAXAS!$E$5))/6,IF($A139="ELO",IF($B139="PARCELADO ATÉ 6X",$D139-(D139*TAXAS!$E$6))/6,IF($A139="HIPERCARD",IF($B139="PARCELADO ATÉ 6X",$D139-(D139*TAXAS!$E$7))/6,IF($A139="DINERS",IF($B139="PARCELADO ATÉ 6X",$D139-(D139*TAXAS!$E$8))/6,IF($A139="AMERICA EXPRESS",IF($B139="PARCELADO ATÉ 6X",$D139-(D139*TAXAS!$E$9))/6,IF($A139=TAXAS!$A$10,IF($B139="PARCELADO ATÉ 6X",$D139-($D139*TAXAS!$E$10))/6,IF($A139=TAXAS!$A$11,IF($B139="PARCELADO ATÉ 6X",$D139-($D139*TAXAS!$E$11))/6,IF($A139=TAXAS!$A$12,IF($B139="PARCELADO ATÉ 6X",$D139-($D139*TAXAS!$E$12))/6,IF($A139=TAXAS!$A$13,IF($B139="PARCELADO ATÉ 6X",$D139-($D139*TAXAS!$E$13))/6,IF($A139=TAXAS!$A$14,IF($B139="PARCELADO ATÉ 6X",$D139-($D139*TAXAS!$E$14))/6,IF($A139=TAXAS!$A$15,IF($B139="PARCELADO ATÉ 6X",$D139-($D139*TAXAS!$E$15))/6,IF($A139=TAXAS!$A$16,IF($B139="PARCELADO ATÉ 6X",$D139-($D139*TAXAS!$E$16))/6,IF($A139=TAXAS!$A$17,IF($B139="PARCELADO ATÉ 6X",$D139-($D139*TAXAS!$E$17))/6,IF($A139=TAXAS!$A$18,IF($B139="PARCELADO ATÉ 6X",$D139-($D139*TAXAS!$E$18))/6,IF($A139=TAXAS!$A$19,IF($B139="PARCELADO ATÉ 6X",$D139-($D139*TAXAS!$E$19))/6,IF($A139=TAXAS!$A$20,IF($B139="PARCELADO ATÉ 6X",$D139-($D139*TAXAS!$E$20))/6,IF($A139=TAXAS!$A$21,IF($B139="PARCELADO ATÉ 6X",$D139-($D139*TAXAS!$E$21))/6,IF($A139=TAXAS!$A$22,IF($B139="PARCELADO ATÉ 6X",$D139-($D139*TAXAS!$E$22))/6,IF($A139=TAXAS!$A$23,IF($B139="PARCELADO ATÉ 6X",$D139-($D139*TAXAS!$E$23))/6,IF($A139=TAXAS!$A$24,IF($B139="PARCELADO ATÉ 6X",$D139-($D139*TAXAS!$E$24))/6,IF($A139=TAXAS!$A$25,IF($B139="PARCELADO ATÉ 6X",$D139-($D139*TAXAS!$E$25))/6,IF($A139=TAXAS!$A$26,IF($B139="PARCELADO ATÉ 6X",$D139-($D139*TAXAS!$E$26))/6,IF($A139=TAXAS!$A$27,IF($B139="PARCELADO ATÉ 6X",$D139-($D139*TAXAS!$E$27))/6))))))))))))))))))))))))/1</f>
        <v>0</v>
      </c>
      <c r="I139" s="9">
        <f>IF($A139="VISA",IF($B139="PARCELADO ATÉ 12X",$D139-(D139*TAXAS!$F$4))/12,IF($A139="MASTER",IF($B139="PARCELADO ATÉ 12X",$D139-(D139*TAXAS!$F$5))/12,IF($A139="ELO",IF($B139="PARCELADO ATÉ 12X",$D139-(D139*TAXAS!$F$6))/12,IF($A139="HIPERCARD",IF($B139="PARCELADO ATÉ 12X",$D139-(D139*TAXAS!$F$7))/12,IF($A139="DINERS",IF($B139="PARCELADO ATÉ 12X",$D139-(D139*TAXAS!$F$8))/12,IF($A139="AMERICA EXPRESS",IF($B139="PARCELADO ATÉ 12X",$D139-(D139*TAXAS!$F$9))/12,IF($A139=TAXAS!$A$10,IF($B139="PARCELADO ATÉ 12X",$D139-($D139*TAXAS!$F$10))/12,IF($A139=TAXAS!$A$11,IF($B139="PARCELADO ATÉ 12X",$D139-($D139*TAXAS!$F$11))/12,IF($A139=TAXAS!$A$12,IF($B139="PARCELADO ATÉ 12X",$D139-($D139*TAXAS!$F$12))/12,IF($A139=TAXAS!$A$13,IF($B139="PARCELADO ATÉ 12X",$D139-($D139*TAXAS!$F$13))/12,IF($A139=TAXAS!$A$14,IF($B139="PARCELADO ATÉ 12X",$D139-($D139*TAXAS!$F$14))/12,IF($A139=TAXAS!$A$15,IF($B139="PARCELADO ATÉ 12X",$D139-($D139*TAXAS!$F$15))/12,IF($A139=TAXAS!$A$16,IF($B139="PARCELADO ATÉ 12X",$D139-($D139*TAXAS!$F$16))/12,IF($A139=TAXAS!$A$17,IF($B139="PARCELADO ATÉ 12X",$D139-($D139*TAXAS!$F$17))/12,IF($A139=TAXAS!$A$18,IF($B139="PARCELADO ATÉ 12X",$D139-($D139*TAXAS!$F$18))/12,IF($A139=TAXAS!$A$19,IF($B139="PARCELADO ATÉ 12X",$D139-($D139*TAXAS!$F$19))/12,IF($A139=TAXAS!$A$20,IF($B139="PARCELADO ATÉ 12X",$D139-($D139*TAXAS!$F$20))/12,IF($A139=TAXAS!$A$21,IF($B139="PARCELADO ATÉ 12X",$D139-($D139*TAXAS!$F$21))/12,IF($A139=TAXAS!$A$22,IF($B139="PARCELADO ATÉ 12X",$D139-($D139*TAXAS!$F$22))/12,IF($A139=TAXAS!$A$23,IF($B139="PARCELADO ATÉ 12X",$D139-($D139*TAXAS!$F$23))/12,IF($A139=TAXAS!$A$24,IF($B139="PARCELADO ATÉ 12X",$D139-($D139*TAXAS!$F$24))/12,IF($A139=TAXAS!$A$25,IF($B139="PARCELADO ATÉ 12X",$D139-($D139*TAXAS!$F$25))/12,IF($A139=TAXAS!$A$26,IF($B139="PARCELADO ATÉ 12X",$D139-($D139*TAXAS!$F$26))/12,IF($A139=TAXAS!$A$27,IF($B139="PARCELADO ATÉ 12X",$D139-($D139*TAXAS!$F$27))/12))))))))))))))))))))))))/1</f>
        <v>0</v>
      </c>
      <c r="J139" s="8">
        <f t="shared" si="0"/>
        <v>0</v>
      </c>
      <c r="K139" s="10" t="b">
        <f>IF($B139="PARCELADO ATÉ 3X",($D139-($D139*TAXAS!$D$4))-$J139)</f>
        <v>0</v>
      </c>
      <c r="L139" s="10" t="b">
        <f>IF($B139="PARCELADO ATÉ 6X",($D139-($D139*TAXAS!$E$4))-$J139)</f>
        <v>0</v>
      </c>
      <c r="M139" s="10" t="b">
        <f>IF($B139="PARCELADO ATÉ 12X",($D139-($D139*TAXAS!$F$4))-$J139)</f>
        <v>0</v>
      </c>
      <c r="N139" s="8">
        <f t="shared" si="1"/>
        <v>0</v>
      </c>
      <c r="O139" s="10">
        <f t="shared" si="2"/>
        <v>0</v>
      </c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spans="1:31" ht="15.75" customHeight="1" x14ac:dyDescent="0.2">
      <c r="A140" s="3"/>
      <c r="B140" s="5"/>
      <c r="C140" s="6"/>
      <c r="D140" s="42"/>
      <c r="E140" s="8">
        <f>IF($A140="VISA",IF($B140="DÉBITO",$D140-($D140*TAXAS!$B$4)),IF($A140="MASTER",IF($B140="DÉBITO",$D140-($D140*TAXAS!$B$5)),IF($A140="ELO", IF($B140="DÉBITO",$D140-($D140*TAXAS!$B$6)),IF($A140="HIPERCARD",IF($B140="DÉBITO",$D140-($D140*TAXAS!$B$7)),IF($A140="DINERS",IF($B140="DÉBITO",$D140-($D140*TAXAS!$B$8)),IF($A140="AMERICA EXPRESS",IF($B140="DÉBITO",$D140-($D140*TAXAS!$B$9)),IF($A140=TAXAS!$A$10,IF($B140="DÉBITO",$D140-($D140*TAXAS!$B$10)), IF($A140=TAXAS!$A$11,IF($B140="DÉBITO",$D140-($D140*TAXAS!$B$11)), IF($A140=TAXAS!$A$12,IF($B140="DÉBITO",$D140-($D140*TAXAS!$B$12)), IF($A140=TAXAS!$A$13,IF($B140="DÉBITO",$D140-($D140*TAXAS!$B$13)), IF($A140=TAXAS!$A$14,IF($B140="DÉBITO",$D140-($D140*TAXAS!$B$14)), IF($A140=TAXAS!$A$15,IF($B140="DÉBITO",$D140-($D140*TAXAS!$B$15)), IF($A140=TAXAS!$A$16,IF($B140="DÉBITO",$D140-($D140*TAXAS!$B$16)), IF($A140=TAXAS!$A$17,IF($B140="DÉBITO",$D140-($D140*TAXAS!$B$17)), IF($A140=TAXAS!$A$18,IF($B140="DÉBITO",$D140-($D140*TAXAS!$B$18)), IF($A140=TAXAS!$A$19,IF($B140="DÉBITO",$D140-($D140*TAXAS!$B$19)), IF($A140=TAXAS!$A$20,IF($B140="DÉBITO",$D140-($D140*TAXAS!$B$20)), IF($A140=TAXAS!$A$21,IF($B140="DÉBITO",$D140-($D140*TAXAS!$B$21)), IF($A140=TAXAS!$A$22,IF($B140="DÉBITO",$D140-($D140*TAXAS!$B$22)), IF($A140=TAXAS!$A$23,IF($B140="DÉBITO",$D140-($D140*TAXAS!$B$23)), IF($A140=TAXAS!$A$24,IF($B140="DÉBITO",$D140-($D140*TAXAS!$B$24)), IF($A140=TAXAS!$A$25,IF($B140="DÉBITO",$D140-($D140*TAXAS!$B$25)), IF($A140=TAXAS!$A$26,IF($B140="DÉBITO",$D140-($D140*TAXAS!$B$26)), IF($A140=TAXAS!$A$27,IF($B140="DÉBITO",$D140-($D140*TAXAS!$B$27))))))))))))))))))))))))))/1</f>
        <v>0</v>
      </c>
      <c r="F140" s="8">
        <f>IF($A140="VISA",IF($B140="CRÉDITO",$D140-($D140*TAXAS!$C$4)),IF($A140="MASTER",IF($B140="CRÉDITO",$D140-($D140*TAXAS!$C$5)),IF($A140="ELO", IF($B140="CRÉDITO",$D140-($D140*TAXAS!$C$6)),IF($A140="HIPERCARD",IF($B140="CRÉDITO",$D140-($D140*TAXAS!$C$7)),IF($A140="DINERS",IF($B140="CRÉDITO",$D140-($D140*TAXAS!$C$8)),IF($A140="AMERICA EXPRESS",IF($B140="CRÉDITO",$D140-($D140*TAXAS!$C$9)),IF($A140=TAXAS!$A$10,IF($B140="CRÉDITO",$D140-($D140*TAXAS!$C$10)), IF($A140=TAXAS!$A$11,IF($B140="CRÉDITO",$D140-($D140*TAXAS!$C$11)), IF($A140=TAXAS!$A$12,IF($B140="CRÉDITO",$D140-($D140*TAXAS!$C$12)), IF($A140=TAXAS!$A$13,IF($B140="CRÉDITO",$D140-($D140*TAXAS!$C$13)), IF($A140=TAXAS!$A$14,IF($B140="CRÉDITO",$D140-($D140*TAXAS!$C$14)), IF($A140=TAXAS!$A$15,IF($B140="CRÉDITO",$D140-($D140*TAXAS!$C$15)), IF($A140=TAXAS!$A$16,IF($B140="CRÉDITO",$D140-($D140*TAXAS!$C$16)), IF($A140=TAXAS!$A$17,IF($B140="CRÉDITO",$D140-($D140*TAXAS!$C$17)), IF($A140=TAXAS!$A$18,IF($B140="CRÉDITO",$D140-($D140*TAXAS!$C$18)), IF($A140=TAXAS!$A$19,IF($B140="CRÉDITO",$D140-($D140*TAXAS!$C$19)), IF($A140=TAXAS!$A$20,IF($B140="CRÉDITO",$D140-($D140*TAXAS!$C$20)), IF($A140=TAXAS!$A$21,IF($B140="CRÉDITO",$D140-($D140*TAXAS!$C$21)), IF($A140=TAXAS!$A$22,IF($B140="CRÉDITO",$D140-($D140*TAXAS!$C$22)), IF($A140=TAXAS!$A$23,IF($B140="CRÉDITO",$D140-($D140*TAXAS!$C$23)), IF($A140=TAXAS!$A$24,IF($B140="CRÉDITO",$D140-($D140*TAXAS!$C$24)), IF($A140=TAXAS!$A$25,IF($B140="CRÉDITO",$D140-($D140*TAXAS!$C$25)), IF($A140=TAXAS!$A$26,IF($B140="CRÉDITO",$D140-($D140*TAXAS!$C$26)), IF($A140=TAXAS!$A$27,IF($B140="CRÉDITO",$D140-($D140*TAXAS!$C$27))))))))))))))))))))))))))/1</f>
        <v>0</v>
      </c>
      <c r="G140" s="9">
        <f>IF($A140="VISA",IF($B140="PARCELADO ATÉ 3X",$D140-(D140*TAXAS!$D$4))/3,IF($A140="MASTER",IF($B140="PARCELADO ATÉ 3X",$D140-(D140*TAXAS!$D$5))/3,IF($A140="ELO",IF($B140="PARCELADO ATÉ 3X",$D140-(D140*TAXAS!$D$6))/3,IF($A140="HIPERCARD",IF($B140="PARCELADO ATÉ 3X",$D140-(D140*TAXAS!$D$7))/3,IF($A140="DINERS",IF($B140="PARCELADO ATÉ 3X",$D140-(D140*TAXAS!$D$8))/3,IF($A140="AMERICA EXPRESS",IF($B140="PARCELADO ATÉ 3X",$D140-(D140*TAXAS!$D$9))/3,IF($A140=TAXAS!$A$10,IF($B140="PARCELADO ATÉ 3X",$D140-($D140*TAXAS!$D$10))/3,IF($A140=TAXAS!$A$11,IF($B140="PARCELADO ATÉ 3X",$D140-($D140*TAXAS!$D$11))/3,IF($A140=TAXAS!$A$12,IF($B140="PARCELADO ATÉ 3X",$D140-($D140*TAXAS!$D$12))/3,IF($A140=TAXAS!$A$13,IF($B140="PARCELADO ATÉ 3X",$D140-($D140*TAXAS!$D$13))/3,IF($A140=TAXAS!$A$14,IF($B140="PARCELADO ATÉ 3X",$D140-($D140*TAXAS!$D$14))/3,IF($A140=TAXAS!$A$15,IF($B140="PARCELADO ATÉ 3X",$D140-($D140*TAXAS!$D$15))/3,IF($A140=TAXAS!$A$16,IF($B140="PARCELADO ATÉ 3X",$D140-($D140*TAXAS!$D$16))/3,IF($A140=TAXAS!$A$17,IF($B140="PARCELADO ATÉ 3X",$D140-($D140*TAXAS!$D$17))/3,IF($A140=TAXAS!$A$18,IF($B140="PARCELADO ATÉ 3X",$D140-($D140*TAXAS!$D$18))/3,IF($A140=TAXAS!$A$19,IF($B140="PARCELADO ATÉ 3X",$D140-($D140*TAXAS!$D$19))/3,IF($A140=TAXAS!$A$20,IF($B140="PARCELADO ATÉ 3X",$D140-($D140*TAXAS!$D$20))/3,IF($A140=TAXAS!$A$21,IF($B140="PARCELADO ATÉ 3X",$D140-($D140*TAXAS!$D$21))/3,IF($A140=TAXAS!$A$22,IF($B140="PARCELADO ATÉ 3X",$D140-($D140*TAXAS!$D$22))/3,IF($A140=TAXAS!$A$23,IF($B140="PARCELADO ATÉ 3X",$D140-($D140*TAXAS!$D$23))/3,IF($A140=TAXAS!$A$24,IF($B140="PARCELADO ATÉ 3X",$D140-($D140*TAXAS!$D$24))/3,IF($A140=TAXAS!$A$25,IF($B140="PARCELADO ATÉ 3X",$D140-($D140*TAXAS!$D$25))/3,IF($A140=TAXAS!$A$26,IF($B140="PARCELADO ATÉ 3X",$D140-($D140*TAXAS!$D$26))/3,IF($A140=TAXAS!$A$27,IF($B140="PARCELADO ATÉ 3X",$D140-($D140*TAXAS!$D$27))/3))))))))))))))))))))))))/1</f>
        <v>0</v>
      </c>
      <c r="H140" s="9">
        <f>IF($A140="VISA",IF($B140="PARCELADO ATÉ 6X",$D140-(D140*TAXAS!$E$4))/6,IF($A140="MASTER",IF($B140="PARCELADO ATÉ 6X",$D140-(D140*TAXAS!$E$5))/6,IF($A140="ELO",IF($B140="PARCELADO ATÉ 6X",$D140-(D140*TAXAS!$E$6))/6,IF($A140="HIPERCARD",IF($B140="PARCELADO ATÉ 6X",$D140-(D140*TAXAS!$E$7))/6,IF($A140="DINERS",IF($B140="PARCELADO ATÉ 6X",$D140-(D140*TAXAS!$E$8))/6,IF($A140="AMERICA EXPRESS",IF($B140="PARCELADO ATÉ 6X",$D140-(D140*TAXAS!$E$9))/6,IF($A140=TAXAS!$A$10,IF($B140="PARCELADO ATÉ 6X",$D140-($D140*TAXAS!$E$10))/6,IF($A140=TAXAS!$A$11,IF($B140="PARCELADO ATÉ 6X",$D140-($D140*TAXAS!$E$11))/6,IF($A140=TAXAS!$A$12,IF($B140="PARCELADO ATÉ 6X",$D140-($D140*TAXAS!$E$12))/6,IF($A140=TAXAS!$A$13,IF($B140="PARCELADO ATÉ 6X",$D140-($D140*TAXAS!$E$13))/6,IF($A140=TAXAS!$A$14,IF($B140="PARCELADO ATÉ 6X",$D140-($D140*TAXAS!$E$14))/6,IF($A140=TAXAS!$A$15,IF($B140="PARCELADO ATÉ 6X",$D140-($D140*TAXAS!$E$15))/6,IF($A140=TAXAS!$A$16,IF($B140="PARCELADO ATÉ 6X",$D140-($D140*TAXAS!$E$16))/6,IF($A140=TAXAS!$A$17,IF($B140="PARCELADO ATÉ 6X",$D140-($D140*TAXAS!$E$17))/6,IF($A140=TAXAS!$A$18,IF($B140="PARCELADO ATÉ 6X",$D140-($D140*TAXAS!$E$18))/6,IF($A140=TAXAS!$A$19,IF($B140="PARCELADO ATÉ 6X",$D140-($D140*TAXAS!$E$19))/6,IF($A140=TAXAS!$A$20,IF($B140="PARCELADO ATÉ 6X",$D140-($D140*TAXAS!$E$20))/6,IF($A140=TAXAS!$A$21,IF($B140="PARCELADO ATÉ 6X",$D140-($D140*TAXAS!$E$21))/6,IF($A140=TAXAS!$A$22,IF($B140="PARCELADO ATÉ 6X",$D140-($D140*TAXAS!$E$22))/6,IF($A140=TAXAS!$A$23,IF($B140="PARCELADO ATÉ 6X",$D140-($D140*TAXAS!$E$23))/6,IF($A140=TAXAS!$A$24,IF($B140="PARCELADO ATÉ 6X",$D140-($D140*TAXAS!$E$24))/6,IF($A140=TAXAS!$A$25,IF($B140="PARCELADO ATÉ 6X",$D140-($D140*TAXAS!$E$25))/6,IF($A140=TAXAS!$A$26,IF($B140="PARCELADO ATÉ 6X",$D140-($D140*TAXAS!$E$26))/6,IF($A140=TAXAS!$A$27,IF($B140="PARCELADO ATÉ 6X",$D140-($D140*TAXAS!$E$27))/6))))))))))))))))))))))))/1</f>
        <v>0</v>
      </c>
      <c r="I140" s="9">
        <f>IF($A140="VISA",IF($B140="PARCELADO ATÉ 12X",$D140-(D140*TAXAS!$F$4))/12,IF($A140="MASTER",IF($B140="PARCELADO ATÉ 12X",$D140-(D140*TAXAS!$F$5))/12,IF($A140="ELO",IF($B140="PARCELADO ATÉ 12X",$D140-(D140*TAXAS!$F$6))/12,IF($A140="HIPERCARD",IF($B140="PARCELADO ATÉ 12X",$D140-(D140*TAXAS!$F$7))/12,IF($A140="DINERS",IF($B140="PARCELADO ATÉ 12X",$D140-(D140*TAXAS!$F$8))/12,IF($A140="AMERICA EXPRESS",IF($B140="PARCELADO ATÉ 12X",$D140-(D140*TAXAS!$F$9))/12,IF($A140=TAXAS!$A$10,IF($B140="PARCELADO ATÉ 12X",$D140-($D140*TAXAS!$F$10))/12,IF($A140=TAXAS!$A$11,IF($B140="PARCELADO ATÉ 12X",$D140-($D140*TAXAS!$F$11))/12,IF($A140=TAXAS!$A$12,IF($B140="PARCELADO ATÉ 12X",$D140-($D140*TAXAS!$F$12))/12,IF($A140=TAXAS!$A$13,IF($B140="PARCELADO ATÉ 12X",$D140-($D140*TAXAS!$F$13))/12,IF($A140=TAXAS!$A$14,IF($B140="PARCELADO ATÉ 12X",$D140-($D140*TAXAS!$F$14))/12,IF($A140=TAXAS!$A$15,IF($B140="PARCELADO ATÉ 12X",$D140-($D140*TAXAS!$F$15))/12,IF($A140=TAXAS!$A$16,IF($B140="PARCELADO ATÉ 12X",$D140-($D140*TAXAS!$F$16))/12,IF($A140=TAXAS!$A$17,IF($B140="PARCELADO ATÉ 12X",$D140-($D140*TAXAS!$F$17))/12,IF($A140=TAXAS!$A$18,IF($B140="PARCELADO ATÉ 12X",$D140-($D140*TAXAS!$F$18))/12,IF($A140=TAXAS!$A$19,IF($B140="PARCELADO ATÉ 12X",$D140-($D140*TAXAS!$F$19))/12,IF($A140=TAXAS!$A$20,IF($B140="PARCELADO ATÉ 12X",$D140-($D140*TAXAS!$F$20))/12,IF($A140=TAXAS!$A$21,IF($B140="PARCELADO ATÉ 12X",$D140-($D140*TAXAS!$F$21))/12,IF($A140=TAXAS!$A$22,IF($B140="PARCELADO ATÉ 12X",$D140-($D140*TAXAS!$F$22))/12,IF($A140=TAXAS!$A$23,IF($B140="PARCELADO ATÉ 12X",$D140-($D140*TAXAS!$F$23))/12,IF($A140=TAXAS!$A$24,IF($B140="PARCELADO ATÉ 12X",$D140-($D140*TAXAS!$F$24))/12,IF($A140=TAXAS!$A$25,IF($B140="PARCELADO ATÉ 12X",$D140-($D140*TAXAS!$F$25))/12,IF($A140=TAXAS!$A$26,IF($B140="PARCELADO ATÉ 12X",$D140-($D140*TAXAS!$F$26))/12,IF($A140=TAXAS!$A$27,IF($B140="PARCELADO ATÉ 12X",$D140-($D140*TAXAS!$F$27))/12))))))))))))))))))))))))/1</f>
        <v>0</v>
      </c>
      <c r="J140" s="8">
        <f t="shared" si="0"/>
        <v>0</v>
      </c>
      <c r="K140" s="10" t="b">
        <f>IF($B140="PARCELADO ATÉ 3X",($D140-($D140*TAXAS!$D$4))-$J140)</f>
        <v>0</v>
      </c>
      <c r="L140" s="10" t="b">
        <f>IF($B140="PARCELADO ATÉ 6X",($D140-($D140*TAXAS!$E$4))-$J140)</f>
        <v>0</v>
      </c>
      <c r="M140" s="10" t="b">
        <f>IF($B140="PARCELADO ATÉ 12X",($D140-($D140*TAXAS!$F$4))-$J140)</f>
        <v>0</v>
      </c>
      <c r="N140" s="8">
        <f t="shared" si="1"/>
        <v>0</v>
      </c>
      <c r="O140" s="10">
        <f t="shared" si="2"/>
        <v>0</v>
      </c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spans="1:31" ht="15.75" customHeight="1" x14ac:dyDescent="0.2">
      <c r="A141" s="3"/>
      <c r="B141" s="5"/>
      <c r="C141" s="6"/>
      <c r="D141" s="42"/>
      <c r="E141" s="8">
        <f>IF($A141="VISA",IF($B141="DÉBITO",$D141-($D141*TAXAS!$B$4)),IF($A141="MASTER",IF($B141="DÉBITO",$D141-($D141*TAXAS!$B$5)),IF($A141="ELO", IF($B141="DÉBITO",$D141-($D141*TAXAS!$B$6)),IF($A141="HIPERCARD",IF($B141="DÉBITO",$D141-($D141*TAXAS!$B$7)),IF($A141="DINERS",IF($B141="DÉBITO",$D141-($D141*TAXAS!$B$8)),IF($A141="AMERICA EXPRESS",IF($B141="DÉBITO",$D141-($D141*TAXAS!$B$9)),IF($A141=TAXAS!$A$10,IF($B141="DÉBITO",$D141-($D141*TAXAS!$B$10)), IF($A141=TAXAS!$A$11,IF($B141="DÉBITO",$D141-($D141*TAXAS!$B$11)), IF($A141=TAXAS!$A$12,IF($B141="DÉBITO",$D141-($D141*TAXAS!$B$12)), IF($A141=TAXAS!$A$13,IF($B141="DÉBITO",$D141-($D141*TAXAS!$B$13)), IF($A141=TAXAS!$A$14,IF($B141="DÉBITO",$D141-($D141*TAXAS!$B$14)), IF($A141=TAXAS!$A$15,IF($B141="DÉBITO",$D141-($D141*TAXAS!$B$15)), IF($A141=TAXAS!$A$16,IF($B141="DÉBITO",$D141-($D141*TAXAS!$B$16)), IF($A141=TAXAS!$A$17,IF($B141="DÉBITO",$D141-($D141*TAXAS!$B$17)), IF($A141=TAXAS!$A$18,IF($B141="DÉBITO",$D141-($D141*TAXAS!$B$18)), IF($A141=TAXAS!$A$19,IF($B141="DÉBITO",$D141-($D141*TAXAS!$B$19)), IF($A141=TAXAS!$A$20,IF($B141="DÉBITO",$D141-($D141*TAXAS!$B$20)), IF($A141=TAXAS!$A$21,IF($B141="DÉBITO",$D141-($D141*TAXAS!$B$21)), IF($A141=TAXAS!$A$22,IF($B141="DÉBITO",$D141-($D141*TAXAS!$B$22)), IF($A141=TAXAS!$A$23,IF($B141="DÉBITO",$D141-($D141*TAXAS!$B$23)), IF($A141=TAXAS!$A$24,IF($B141="DÉBITO",$D141-($D141*TAXAS!$B$24)), IF($A141=TAXAS!$A$25,IF($B141="DÉBITO",$D141-($D141*TAXAS!$B$25)), IF($A141=TAXAS!$A$26,IF($B141="DÉBITO",$D141-($D141*TAXAS!$B$26)), IF($A141=TAXAS!$A$27,IF($B141="DÉBITO",$D141-($D141*TAXAS!$B$27))))))))))))))))))))))))))/1</f>
        <v>0</v>
      </c>
      <c r="F141" s="8">
        <f>IF($A141="VISA",IF($B141="CRÉDITO",$D141-($D141*TAXAS!$C$4)),IF($A141="MASTER",IF($B141="CRÉDITO",$D141-($D141*TAXAS!$C$5)),IF($A141="ELO", IF($B141="CRÉDITO",$D141-($D141*TAXAS!$C$6)),IF($A141="HIPERCARD",IF($B141="CRÉDITO",$D141-($D141*TAXAS!$C$7)),IF($A141="DINERS",IF($B141="CRÉDITO",$D141-($D141*TAXAS!$C$8)),IF($A141="AMERICA EXPRESS",IF($B141="CRÉDITO",$D141-($D141*TAXAS!$C$9)),IF($A141=TAXAS!$A$10,IF($B141="CRÉDITO",$D141-($D141*TAXAS!$C$10)), IF($A141=TAXAS!$A$11,IF($B141="CRÉDITO",$D141-($D141*TAXAS!$C$11)), IF($A141=TAXAS!$A$12,IF($B141="CRÉDITO",$D141-($D141*TAXAS!$C$12)), IF($A141=TAXAS!$A$13,IF($B141="CRÉDITO",$D141-($D141*TAXAS!$C$13)), IF($A141=TAXAS!$A$14,IF($B141="CRÉDITO",$D141-($D141*TAXAS!$C$14)), IF($A141=TAXAS!$A$15,IF($B141="CRÉDITO",$D141-($D141*TAXAS!$C$15)), IF($A141=TAXAS!$A$16,IF($B141="CRÉDITO",$D141-($D141*TAXAS!$C$16)), IF($A141=TAXAS!$A$17,IF($B141="CRÉDITO",$D141-($D141*TAXAS!$C$17)), IF($A141=TAXAS!$A$18,IF($B141="CRÉDITO",$D141-($D141*TAXAS!$C$18)), IF($A141=TAXAS!$A$19,IF($B141="CRÉDITO",$D141-($D141*TAXAS!$C$19)), IF($A141=TAXAS!$A$20,IF($B141="CRÉDITO",$D141-($D141*TAXAS!$C$20)), IF($A141=TAXAS!$A$21,IF($B141="CRÉDITO",$D141-($D141*TAXAS!$C$21)), IF($A141=TAXAS!$A$22,IF($B141="CRÉDITO",$D141-($D141*TAXAS!$C$22)), IF($A141=TAXAS!$A$23,IF($B141="CRÉDITO",$D141-($D141*TAXAS!$C$23)), IF($A141=TAXAS!$A$24,IF($B141="CRÉDITO",$D141-($D141*TAXAS!$C$24)), IF($A141=TAXAS!$A$25,IF($B141="CRÉDITO",$D141-($D141*TAXAS!$C$25)), IF($A141=TAXAS!$A$26,IF($B141="CRÉDITO",$D141-($D141*TAXAS!$C$26)), IF($A141=TAXAS!$A$27,IF($B141="CRÉDITO",$D141-($D141*TAXAS!$C$27))))))))))))))))))))))))))/1</f>
        <v>0</v>
      </c>
      <c r="G141" s="9">
        <f>IF($A141="VISA",IF($B141="PARCELADO ATÉ 3X",$D141-(D141*TAXAS!$D$4))/3,IF($A141="MASTER",IF($B141="PARCELADO ATÉ 3X",$D141-(D141*TAXAS!$D$5))/3,IF($A141="ELO",IF($B141="PARCELADO ATÉ 3X",$D141-(D141*TAXAS!$D$6))/3,IF($A141="HIPERCARD",IF($B141="PARCELADO ATÉ 3X",$D141-(D141*TAXAS!$D$7))/3,IF($A141="DINERS",IF($B141="PARCELADO ATÉ 3X",$D141-(D141*TAXAS!$D$8))/3,IF($A141="AMERICA EXPRESS",IF($B141="PARCELADO ATÉ 3X",$D141-(D141*TAXAS!$D$9))/3,IF($A141=TAXAS!$A$10,IF($B141="PARCELADO ATÉ 3X",$D141-($D141*TAXAS!$D$10))/3,IF($A141=TAXAS!$A$11,IF($B141="PARCELADO ATÉ 3X",$D141-($D141*TAXAS!$D$11))/3,IF($A141=TAXAS!$A$12,IF($B141="PARCELADO ATÉ 3X",$D141-($D141*TAXAS!$D$12))/3,IF($A141=TAXAS!$A$13,IF($B141="PARCELADO ATÉ 3X",$D141-($D141*TAXAS!$D$13))/3,IF($A141=TAXAS!$A$14,IF($B141="PARCELADO ATÉ 3X",$D141-($D141*TAXAS!$D$14))/3,IF($A141=TAXAS!$A$15,IF($B141="PARCELADO ATÉ 3X",$D141-($D141*TAXAS!$D$15))/3,IF($A141=TAXAS!$A$16,IF($B141="PARCELADO ATÉ 3X",$D141-($D141*TAXAS!$D$16))/3,IF($A141=TAXAS!$A$17,IF($B141="PARCELADO ATÉ 3X",$D141-($D141*TAXAS!$D$17))/3,IF($A141=TAXAS!$A$18,IF($B141="PARCELADO ATÉ 3X",$D141-($D141*TAXAS!$D$18))/3,IF($A141=TAXAS!$A$19,IF($B141="PARCELADO ATÉ 3X",$D141-($D141*TAXAS!$D$19))/3,IF($A141=TAXAS!$A$20,IF($B141="PARCELADO ATÉ 3X",$D141-($D141*TAXAS!$D$20))/3,IF($A141=TAXAS!$A$21,IF($B141="PARCELADO ATÉ 3X",$D141-($D141*TAXAS!$D$21))/3,IF($A141=TAXAS!$A$22,IF($B141="PARCELADO ATÉ 3X",$D141-($D141*TAXAS!$D$22))/3,IF($A141=TAXAS!$A$23,IF($B141="PARCELADO ATÉ 3X",$D141-($D141*TAXAS!$D$23))/3,IF($A141=TAXAS!$A$24,IF($B141="PARCELADO ATÉ 3X",$D141-($D141*TAXAS!$D$24))/3,IF($A141=TAXAS!$A$25,IF($B141="PARCELADO ATÉ 3X",$D141-($D141*TAXAS!$D$25))/3,IF($A141=TAXAS!$A$26,IF($B141="PARCELADO ATÉ 3X",$D141-($D141*TAXAS!$D$26))/3,IF($A141=TAXAS!$A$27,IF($B141="PARCELADO ATÉ 3X",$D141-($D141*TAXAS!$D$27))/3))))))))))))))))))))))))/1</f>
        <v>0</v>
      </c>
      <c r="H141" s="9">
        <f>IF($A141="VISA",IF($B141="PARCELADO ATÉ 6X",$D141-(D141*TAXAS!$E$4))/6,IF($A141="MASTER",IF($B141="PARCELADO ATÉ 6X",$D141-(D141*TAXAS!$E$5))/6,IF($A141="ELO",IF($B141="PARCELADO ATÉ 6X",$D141-(D141*TAXAS!$E$6))/6,IF($A141="HIPERCARD",IF($B141="PARCELADO ATÉ 6X",$D141-(D141*TAXAS!$E$7))/6,IF($A141="DINERS",IF($B141="PARCELADO ATÉ 6X",$D141-(D141*TAXAS!$E$8))/6,IF($A141="AMERICA EXPRESS",IF($B141="PARCELADO ATÉ 6X",$D141-(D141*TAXAS!$E$9))/6,IF($A141=TAXAS!$A$10,IF($B141="PARCELADO ATÉ 6X",$D141-($D141*TAXAS!$E$10))/6,IF($A141=TAXAS!$A$11,IF($B141="PARCELADO ATÉ 6X",$D141-($D141*TAXAS!$E$11))/6,IF($A141=TAXAS!$A$12,IF($B141="PARCELADO ATÉ 6X",$D141-($D141*TAXAS!$E$12))/6,IF($A141=TAXAS!$A$13,IF($B141="PARCELADO ATÉ 6X",$D141-($D141*TAXAS!$E$13))/6,IF($A141=TAXAS!$A$14,IF($B141="PARCELADO ATÉ 6X",$D141-($D141*TAXAS!$E$14))/6,IF($A141=TAXAS!$A$15,IF($B141="PARCELADO ATÉ 6X",$D141-($D141*TAXAS!$E$15))/6,IF($A141=TAXAS!$A$16,IF($B141="PARCELADO ATÉ 6X",$D141-($D141*TAXAS!$E$16))/6,IF($A141=TAXAS!$A$17,IF($B141="PARCELADO ATÉ 6X",$D141-($D141*TAXAS!$E$17))/6,IF($A141=TAXAS!$A$18,IF($B141="PARCELADO ATÉ 6X",$D141-($D141*TAXAS!$E$18))/6,IF($A141=TAXAS!$A$19,IF($B141="PARCELADO ATÉ 6X",$D141-($D141*TAXAS!$E$19))/6,IF($A141=TAXAS!$A$20,IF($B141="PARCELADO ATÉ 6X",$D141-($D141*TAXAS!$E$20))/6,IF($A141=TAXAS!$A$21,IF($B141="PARCELADO ATÉ 6X",$D141-($D141*TAXAS!$E$21))/6,IF($A141=TAXAS!$A$22,IF($B141="PARCELADO ATÉ 6X",$D141-($D141*TAXAS!$E$22))/6,IF($A141=TAXAS!$A$23,IF($B141="PARCELADO ATÉ 6X",$D141-($D141*TAXAS!$E$23))/6,IF($A141=TAXAS!$A$24,IF($B141="PARCELADO ATÉ 6X",$D141-($D141*TAXAS!$E$24))/6,IF($A141=TAXAS!$A$25,IF($B141="PARCELADO ATÉ 6X",$D141-($D141*TAXAS!$E$25))/6,IF($A141=TAXAS!$A$26,IF($B141="PARCELADO ATÉ 6X",$D141-($D141*TAXAS!$E$26))/6,IF($A141=TAXAS!$A$27,IF($B141="PARCELADO ATÉ 6X",$D141-($D141*TAXAS!$E$27))/6))))))))))))))))))))))))/1</f>
        <v>0</v>
      </c>
      <c r="I141" s="9">
        <f>IF($A141="VISA",IF($B141="PARCELADO ATÉ 12X",$D141-(D141*TAXAS!$F$4))/12,IF($A141="MASTER",IF($B141="PARCELADO ATÉ 12X",$D141-(D141*TAXAS!$F$5))/12,IF($A141="ELO",IF($B141="PARCELADO ATÉ 12X",$D141-(D141*TAXAS!$F$6))/12,IF($A141="HIPERCARD",IF($B141="PARCELADO ATÉ 12X",$D141-(D141*TAXAS!$F$7))/12,IF($A141="DINERS",IF($B141="PARCELADO ATÉ 12X",$D141-(D141*TAXAS!$F$8))/12,IF($A141="AMERICA EXPRESS",IF($B141="PARCELADO ATÉ 12X",$D141-(D141*TAXAS!$F$9))/12,IF($A141=TAXAS!$A$10,IF($B141="PARCELADO ATÉ 12X",$D141-($D141*TAXAS!$F$10))/12,IF($A141=TAXAS!$A$11,IF($B141="PARCELADO ATÉ 12X",$D141-($D141*TAXAS!$F$11))/12,IF($A141=TAXAS!$A$12,IF($B141="PARCELADO ATÉ 12X",$D141-($D141*TAXAS!$F$12))/12,IF($A141=TAXAS!$A$13,IF($B141="PARCELADO ATÉ 12X",$D141-($D141*TAXAS!$F$13))/12,IF($A141=TAXAS!$A$14,IF($B141="PARCELADO ATÉ 12X",$D141-($D141*TAXAS!$F$14))/12,IF($A141=TAXAS!$A$15,IF($B141="PARCELADO ATÉ 12X",$D141-($D141*TAXAS!$F$15))/12,IF($A141=TAXAS!$A$16,IF($B141="PARCELADO ATÉ 12X",$D141-($D141*TAXAS!$F$16))/12,IF($A141=TAXAS!$A$17,IF($B141="PARCELADO ATÉ 12X",$D141-($D141*TAXAS!$F$17))/12,IF($A141=TAXAS!$A$18,IF($B141="PARCELADO ATÉ 12X",$D141-($D141*TAXAS!$F$18))/12,IF($A141=TAXAS!$A$19,IF($B141="PARCELADO ATÉ 12X",$D141-($D141*TAXAS!$F$19))/12,IF($A141=TAXAS!$A$20,IF($B141="PARCELADO ATÉ 12X",$D141-($D141*TAXAS!$F$20))/12,IF($A141=TAXAS!$A$21,IF($B141="PARCELADO ATÉ 12X",$D141-($D141*TAXAS!$F$21))/12,IF($A141=TAXAS!$A$22,IF($B141="PARCELADO ATÉ 12X",$D141-($D141*TAXAS!$F$22))/12,IF($A141=TAXAS!$A$23,IF($B141="PARCELADO ATÉ 12X",$D141-($D141*TAXAS!$F$23))/12,IF($A141=TAXAS!$A$24,IF($B141="PARCELADO ATÉ 12X",$D141-($D141*TAXAS!$F$24))/12,IF($A141=TAXAS!$A$25,IF($B141="PARCELADO ATÉ 12X",$D141-($D141*TAXAS!$F$25))/12,IF($A141=TAXAS!$A$26,IF($B141="PARCELADO ATÉ 12X",$D141-($D141*TAXAS!$F$26))/12,IF($A141=TAXAS!$A$27,IF($B141="PARCELADO ATÉ 12X",$D141-($D141*TAXAS!$F$27))/12))))))))))))))))))))))))/1</f>
        <v>0</v>
      </c>
      <c r="J141" s="8">
        <f t="shared" si="0"/>
        <v>0</v>
      </c>
      <c r="K141" s="10" t="b">
        <f>IF($B141="PARCELADO ATÉ 3X",($D141-($D141*TAXAS!$D$4))-$J141)</f>
        <v>0</v>
      </c>
      <c r="L141" s="10" t="b">
        <f>IF($B141="PARCELADO ATÉ 6X",($D141-($D141*TAXAS!$E$4))-$J141)</f>
        <v>0</v>
      </c>
      <c r="M141" s="10" t="b">
        <f>IF($B141="PARCELADO ATÉ 12X",($D141-($D141*TAXAS!$F$4))-$J141)</f>
        <v>0</v>
      </c>
      <c r="N141" s="8">
        <f t="shared" si="1"/>
        <v>0</v>
      </c>
      <c r="O141" s="10">
        <f t="shared" si="2"/>
        <v>0</v>
      </c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spans="1:31" ht="15.75" customHeight="1" x14ac:dyDescent="0.2">
      <c r="A142" s="3"/>
      <c r="B142" s="5"/>
      <c r="C142" s="6"/>
      <c r="D142" s="42"/>
      <c r="E142" s="8">
        <f>IF($A142="VISA",IF($B142="DÉBITO",$D142-($D142*TAXAS!$B$4)),IF($A142="MASTER",IF($B142="DÉBITO",$D142-($D142*TAXAS!$B$5)),IF($A142="ELO", IF($B142="DÉBITO",$D142-($D142*TAXAS!$B$6)),IF($A142="HIPERCARD",IF($B142="DÉBITO",$D142-($D142*TAXAS!$B$7)),IF($A142="DINERS",IF($B142="DÉBITO",$D142-($D142*TAXAS!$B$8)),IF($A142="AMERICA EXPRESS",IF($B142="DÉBITO",$D142-($D142*TAXAS!$B$9)),IF($A142=TAXAS!$A$10,IF($B142="DÉBITO",$D142-($D142*TAXAS!$B$10)), IF($A142=TAXAS!$A$11,IF($B142="DÉBITO",$D142-($D142*TAXAS!$B$11)), IF($A142=TAXAS!$A$12,IF($B142="DÉBITO",$D142-($D142*TAXAS!$B$12)), IF($A142=TAXAS!$A$13,IF($B142="DÉBITO",$D142-($D142*TAXAS!$B$13)), IF($A142=TAXAS!$A$14,IF($B142="DÉBITO",$D142-($D142*TAXAS!$B$14)), IF($A142=TAXAS!$A$15,IF($B142="DÉBITO",$D142-($D142*TAXAS!$B$15)), IF($A142=TAXAS!$A$16,IF($B142="DÉBITO",$D142-($D142*TAXAS!$B$16)), IF($A142=TAXAS!$A$17,IF($B142="DÉBITO",$D142-($D142*TAXAS!$B$17)), IF($A142=TAXAS!$A$18,IF($B142="DÉBITO",$D142-($D142*TAXAS!$B$18)), IF($A142=TAXAS!$A$19,IF($B142="DÉBITO",$D142-($D142*TAXAS!$B$19)), IF($A142=TAXAS!$A$20,IF($B142="DÉBITO",$D142-($D142*TAXAS!$B$20)), IF($A142=TAXAS!$A$21,IF($B142="DÉBITO",$D142-($D142*TAXAS!$B$21)), IF($A142=TAXAS!$A$22,IF($B142="DÉBITO",$D142-($D142*TAXAS!$B$22)), IF($A142=TAXAS!$A$23,IF($B142="DÉBITO",$D142-($D142*TAXAS!$B$23)), IF($A142=TAXAS!$A$24,IF($B142="DÉBITO",$D142-($D142*TAXAS!$B$24)), IF($A142=TAXAS!$A$25,IF($B142="DÉBITO",$D142-($D142*TAXAS!$B$25)), IF($A142=TAXAS!$A$26,IF($B142="DÉBITO",$D142-($D142*TAXAS!$B$26)), IF($A142=TAXAS!$A$27,IF($B142="DÉBITO",$D142-($D142*TAXAS!$B$27))))))))))))))))))))))))))/1</f>
        <v>0</v>
      </c>
      <c r="F142" s="8">
        <f>IF($A142="VISA",IF($B142="CRÉDITO",$D142-($D142*TAXAS!$C$4)),IF($A142="MASTER",IF($B142="CRÉDITO",$D142-($D142*TAXAS!$C$5)),IF($A142="ELO", IF($B142="CRÉDITO",$D142-($D142*TAXAS!$C$6)),IF($A142="HIPERCARD",IF($B142="CRÉDITO",$D142-($D142*TAXAS!$C$7)),IF($A142="DINERS",IF($B142="CRÉDITO",$D142-($D142*TAXAS!$C$8)),IF($A142="AMERICA EXPRESS",IF($B142="CRÉDITO",$D142-($D142*TAXAS!$C$9)),IF($A142=TAXAS!$A$10,IF($B142="CRÉDITO",$D142-($D142*TAXAS!$C$10)), IF($A142=TAXAS!$A$11,IF($B142="CRÉDITO",$D142-($D142*TAXAS!$C$11)), IF($A142=TAXAS!$A$12,IF($B142="CRÉDITO",$D142-($D142*TAXAS!$C$12)), IF($A142=TAXAS!$A$13,IF($B142="CRÉDITO",$D142-($D142*TAXAS!$C$13)), IF($A142=TAXAS!$A$14,IF($B142="CRÉDITO",$D142-($D142*TAXAS!$C$14)), IF($A142=TAXAS!$A$15,IF($B142="CRÉDITO",$D142-($D142*TAXAS!$C$15)), IF($A142=TAXAS!$A$16,IF($B142="CRÉDITO",$D142-($D142*TAXAS!$C$16)), IF($A142=TAXAS!$A$17,IF($B142="CRÉDITO",$D142-($D142*TAXAS!$C$17)), IF($A142=TAXAS!$A$18,IF($B142="CRÉDITO",$D142-($D142*TAXAS!$C$18)), IF($A142=TAXAS!$A$19,IF($B142="CRÉDITO",$D142-($D142*TAXAS!$C$19)), IF($A142=TAXAS!$A$20,IF($B142="CRÉDITO",$D142-($D142*TAXAS!$C$20)), IF($A142=TAXAS!$A$21,IF($B142="CRÉDITO",$D142-($D142*TAXAS!$C$21)), IF($A142=TAXAS!$A$22,IF($B142="CRÉDITO",$D142-($D142*TAXAS!$C$22)), IF($A142=TAXAS!$A$23,IF($B142="CRÉDITO",$D142-($D142*TAXAS!$C$23)), IF($A142=TAXAS!$A$24,IF($B142="CRÉDITO",$D142-($D142*TAXAS!$C$24)), IF($A142=TAXAS!$A$25,IF($B142="CRÉDITO",$D142-($D142*TAXAS!$C$25)), IF($A142=TAXAS!$A$26,IF($B142="CRÉDITO",$D142-($D142*TAXAS!$C$26)), IF($A142=TAXAS!$A$27,IF($B142="CRÉDITO",$D142-($D142*TAXAS!$C$27))))))))))))))))))))))))))/1</f>
        <v>0</v>
      </c>
      <c r="G142" s="9">
        <f>IF($A142="VISA",IF($B142="PARCELADO ATÉ 3X",$D142-(D142*TAXAS!$D$4))/3,IF($A142="MASTER",IF($B142="PARCELADO ATÉ 3X",$D142-(D142*TAXAS!$D$5))/3,IF($A142="ELO",IF($B142="PARCELADO ATÉ 3X",$D142-(D142*TAXAS!$D$6))/3,IF($A142="HIPERCARD",IF($B142="PARCELADO ATÉ 3X",$D142-(D142*TAXAS!$D$7))/3,IF($A142="DINERS",IF($B142="PARCELADO ATÉ 3X",$D142-(D142*TAXAS!$D$8))/3,IF($A142="AMERICA EXPRESS",IF($B142="PARCELADO ATÉ 3X",$D142-(D142*TAXAS!$D$9))/3,IF($A142=TAXAS!$A$10,IF($B142="PARCELADO ATÉ 3X",$D142-($D142*TAXAS!$D$10))/3,IF($A142=TAXAS!$A$11,IF($B142="PARCELADO ATÉ 3X",$D142-($D142*TAXAS!$D$11))/3,IF($A142=TAXAS!$A$12,IF($B142="PARCELADO ATÉ 3X",$D142-($D142*TAXAS!$D$12))/3,IF($A142=TAXAS!$A$13,IF($B142="PARCELADO ATÉ 3X",$D142-($D142*TAXAS!$D$13))/3,IF($A142=TAXAS!$A$14,IF($B142="PARCELADO ATÉ 3X",$D142-($D142*TAXAS!$D$14))/3,IF($A142=TAXAS!$A$15,IF($B142="PARCELADO ATÉ 3X",$D142-($D142*TAXAS!$D$15))/3,IF($A142=TAXAS!$A$16,IF($B142="PARCELADO ATÉ 3X",$D142-($D142*TAXAS!$D$16))/3,IF($A142=TAXAS!$A$17,IF($B142="PARCELADO ATÉ 3X",$D142-($D142*TAXAS!$D$17))/3,IF($A142=TAXAS!$A$18,IF($B142="PARCELADO ATÉ 3X",$D142-($D142*TAXAS!$D$18))/3,IF($A142=TAXAS!$A$19,IF($B142="PARCELADO ATÉ 3X",$D142-($D142*TAXAS!$D$19))/3,IF($A142=TAXAS!$A$20,IF($B142="PARCELADO ATÉ 3X",$D142-($D142*TAXAS!$D$20))/3,IF($A142=TAXAS!$A$21,IF($B142="PARCELADO ATÉ 3X",$D142-($D142*TAXAS!$D$21))/3,IF($A142=TAXAS!$A$22,IF($B142="PARCELADO ATÉ 3X",$D142-($D142*TAXAS!$D$22))/3,IF($A142=TAXAS!$A$23,IF($B142="PARCELADO ATÉ 3X",$D142-($D142*TAXAS!$D$23))/3,IF($A142=TAXAS!$A$24,IF($B142="PARCELADO ATÉ 3X",$D142-($D142*TAXAS!$D$24))/3,IF($A142=TAXAS!$A$25,IF($B142="PARCELADO ATÉ 3X",$D142-($D142*TAXAS!$D$25))/3,IF($A142=TAXAS!$A$26,IF($B142="PARCELADO ATÉ 3X",$D142-($D142*TAXAS!$D$26))/3,IF($A142=TAXAS!$A$27,IF($B142="PARCELADO ATÉ 3X",$D142-($D142*TAXAS!$D$27))/3))))))))))))))))))))))))/1</f>
        <v>0</v>
      </c>
      <c r="H142" s="9">
        <f>IF($A142="VISA",IF($B142="PARCELADO ATÉ 6X",$D142-(D142*TAXAS!$E$4))/6,IF($A142="MASTER",IF($B142="PARCELADO ATÉ 6X",$D142-(D142*TAXAS!$E$5))/6,IF($A142="ELO",IF($B142="PARCELADO ATÉ 6X",$D142-(D142*TAXAS!$E$6))/6,IF($A142="HIPERCARD",IF($B142="PARCELADO ATÉ 6X",$D142-(D142*TAXAS!$E$7))/6,IF($A142="DINERS",IF($B142="PARCELADO ATÉ 6X",$D142-(D142*TAXAS!$E$8))/6,IF($A142="AMERICA EXPRESS",IF($B142="PARCELADO ATÉ 6X",$D142-(D142*TAXAS!$E$9))/6,IF($A142=TAXAS!$A$10,IF($B142="PARCELADO ATÉ 6X",$D142-($D142*TAXAS!$E$10))/6,IF($A142=TAXAS!$A$11,IF($B142="PARCELADO ATÉ 6X",$D142-($D142*TAXAS!$E$11))/6,IF($A142=TAXAS!$A$12,IF($B142="PARCELADO ATÉ 6X",$D142-($D142*TAXAS!$E$12))/6,IF($A142=TAXAS!$A$13,IF($B142="PARCELADO ATÉ 6X",$D142-($D142*TAXAS!$E$13))/6,IF($A142=TAXAS!$A$14,IF($B142="PARCELADO ATÉ 6X",$D142-($D142*TAXAS!$E$14))/6,IF($A142=TAXAS!$A$15,IF($B142="PARCELADO ATÉ 6X",$D142-($D142*TAXAS!$E$15))/6,IF($A142=TAXAS!$A$16,IF($B142="PARCELADO ATÉ 6X",$D142-($D142*TAXAS!$E$16))/6,IF($A142=TAXAS!$A$17,IF($B142="PARCELADO ATÉ 6X",$D142-($D142*TAXAS!$E$17))/6,IF($A142=TAXAS!$A$18,IF($B142="PARCELADO ATÉ 6X",$D142-($D142*TAXAS!$E$18))/6,IF($A142=TAXAS!$A$19,IF($B142="PARCELADO ATÉ 6X",$D142-($D142*TAXAS!$E$19))/6,IF($A142=TAXAS!$A$20,IF($B142="PARCELADO ATÉ 6X",$D142-($D142*TAXAS!$E$20))/6,IF($A142=TAXAS!$A$21,IF($B142="PARCELADO ATÉ 6X",$D142-($D142*TAXAS!$E$21))/6,IF($A142=TAXAS!$A$22,IF($B142="PARCELADO ATÉ 6X",$D142-($D142*TAXAS!$E$22))/6,IF($A142=TAXAS!$A$23,IF($B142="PARCELADO ATÉ 6X",$D142-($D142*TAXAS!$E$23))/6,IF($A142=TAXAS!$A$24,IF($B142="PARCELADO ATÉ 6X",$D142-($D142*TAXAS!$E$24))/6,IF($A142=TAXAS!$A$25,IF($B142="PARCELADO ATÉ 6X",$D142-($D142*TAXAS!$E$25))/6,IF($A142=TAXAS!$A$26,IF($B142="PARCELADO ATÉ 6X",$D142-($D142*TAXAS!$E$26))/6,IF($A142=TAXAS!$A$27,IF($B142="PARCELADO ATÉ 6X",$D142-($D142*TAXAS!$E$27))/6))))))))))))))))))))))))/1</f>
        <v>0</v>
      </c>
      <c r="I142" s="9">
        <f>IF($A142="VISA",IF($B142="PARCELADO ATÉ 12X",$D142-(D142*TAXAS!$F$4))/12,IF($A142="MASTER",IF($B142="PARCELADO ATÉ 12X",$D142-(D142*TAXAS!$F$5))/12,IF($A142="ELO",IF($B142="PARCELADO ATÉ 12X",$D142-(D142*TAXAS!$F$6))/12,IF($A142="HIPERCARD",IF($B142="PARCELADO ATÉ 12X",$D142-(D142*TAXAS!$F$7))/12,IF($A142="DINERS",IF($B142="PARCELADO ATÉ 12X",$D142-(D142*TAXAS!$F$8))/12,IF($A142="AMERICA EXPRESS",IF($B142="PARCELADO ATÉ 12X",$D142-(D142*TAXAS!$F$9))/12,IF($A142=TAXAS!$A$10,IF($B142="PARCELADO ATÉ 12X",$D142-($D142*TAXAS!$F$10))/12,IF($A142=TAXAS!$A$11,IF($B142="PARCELADO ATÉ 12X",$D142-($D142*TAXAS!$F$11))/12,IF($A142=TAXAS!$A$12,IF($B142="PARCELADO ATÉ 12X",$D142-($D142*TAXAS!$F$12))/12,IF($A142=TAXAS!$A$13,IF($B142="PARCELADO ATÉ 12X",$D142-($D142*TAXAS!$F$13))/12,IF($A142=TAXAS!$A$14,IF($B142="PARCELADO ATÉ 12X",$D142-($D142*TAXAS!$F$14))/12,IF($A142=TAXAS!$A$15,IF($B142="PARCELADO ATÉ 12X",$D142-($D142*TAXAS!$F$15))/12,IF($A142=TAXAS!$A$16,IF($B142="PARCELADO ATÉ 12X",$D142-($D142*TAXAS!$F$16))/12,IF($A142=TAXAS!$A$17,IF($B142="PARCELADO ATÉ 12X",$D142-($D142*TAXAS!$F$17))/12,IF($A142=TAXAS!$A$18,IF($B142="PARCELADO ATÉ 12X",$D142-($D142*TAXAS!$F$18))/12,IF($A142=TAXAS!$A$19,IF($B142="PARCELADO ATÉ 12X",$D142-($D142*TAXAS!$F$19))/12,IF($A142=TAXAS!$A$20,IF($B142="PARCELADO ATÉ 12X",$D142-($D142*TAXAS!$F$20))/12,IF($A142=TAXAS!$A$21,IF($B142="PARCELADO ATÉ 12X",$D142-($D142*TAXAS!$F$21))/12,IF($A142=TAXAS!$A$22,IF($B142="PARCELADO ATÉ 12X",$D142-($D142*TAXAS!$F$22))/12,IF($A142=TAXAS!$A$23,IF($B142="PARCELADO ATÉ 12X",$D142-($D142*TAXAS!$F$23))/12,IF($A142=TAXAS!$A$24,IF($B142="PARCELADO ATÉ 12X",$D142-($D142*TAXAS!$F$24))/12,IF($A142=TAXAS!$A$25,IF($B142="PARCELADO ATÉ 12X",$D142-($D142*TAXAS!$F$25))/12,IF($A142=TAXAS!$A$26,IF($B142="PARCELADO ATÉ 12X",$D142-($D142*TAXAS!$F$26))/12,IF($A142=TAXAS!$A$27,IF($B142="PARCELADO ATÉ 12X",$D142-($D142*TAXAS!$F$27))/12))))))))))))))))))))))))/1</f>
        <v>0</v>
      </c>
      <c r="J142" s="8">
        <f t="shared" si="0"/>
        <v>0</v>
      </c>
      <c r="K142" s="10" t="b">
        <f>IF($B142="PARCELADO ATÉ 3X",($D142-($D142*TAXAS!$D$4))-$J142)</f>
        <v>0</v>
      </c>
      <c r="L142" s="10" t="b">
        <f>IF($B142="PARCELADO ATÉ 6X",($D142-($D142*TAXAS!$E$4))-$J142)</f>
        <v>0</v>
      </c>
      <c r="M142" s="10" t="b">
        <f>IF($B142="PARCELADO ATÉ 12X",($D142-($D142*TAXAS!$F$4))-$J142)</f>
        <v>0</v>
      </c>
      <c r="N142" s="8">
        <f t="shared" si="1"/>
        <v>0</v>
      </c>
      <c r="O142" s="10">
        <f t="shared" si="2"/>
        <v>0</v>
      </c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spans="1:31" ht="15.75" customHeight="1" x14ac:dyDescent="0.2">
      <c r="A143" s="3"/>
      <c r="B143" s="5"/>
      <c r="C143" s="6"/>
      <c r="D143" s="42"/>
      <c r="E143" s="8">
        <f>IF($A143="VISA",IF($B143="DÉBITO",$D143-($D143*TAXAS!$B$4)),IF($A143="MASTER",IF($B143="DÉBITO",$D143-($D143*TAXAS!$B$5)),IF($A143="ELO", IF($B143="DÉBITO",$D143-($D143*TAXAS!$B$6)),IF($A143="HIPERCARD",IF($B143="DÉBITO",$D143-($D143*TAXAS!$B$7)),IF($A143="DINERS",IF($B143="DÉBITO",$D143-($D143*TAXAS!$B$8)),IF($A143="AMERICA EXPRESS",IF($B143="DÉBITO",$D143-($D143*TAXAS!$B$9)),IF($A143=TAXAS!$A$10,IF($B143="DÉBITO",$D143-($D143*TAXAS!$B$10)), IF($A143=TAXAS!$A$11,IF($B143="DÉBITO",$D143-($D143*TAXAS!$B$11)), IF($A143=TAXAS!$A$12,IF($B143="DÉBITO",$D143-($D143*TAXAS!$B$12)), IF($A143=TAXAS!$A$13,IF($B143="DÉBITO",$D143-($D143*TAXAS!$B$13)), IF($A143=TAXAS!$A$14,IF($B143="DÉBITO",$D143-($D143*TAXAS!$B$14)), IF($A143=TAXAS!$A$15,IF($B143="DÉBITO",$D143-($D143*TAXAS!$B$15)), IF($A143=TAXAS!$A$16,IF($B143="DÉBITO",$D143-($D143*TAXAS!$B$16)), IF($A143=TAXAS!$A$17,IF($B143="DÉBITO",$D143-($D143*TAXAS!$B$17)), IF($A143=TAXAS!$A$18,IF($B143="DÉBITO",$D143-($D143*TAXAS!$B$18)), IF($A143=TAXAS!$A$19,IF($B143="DÉBITO",$D143-($D143*TAXAS!$B$19)), IF($A143=TAXAS!$A$20,IF($B143="DÉBITO",$D143-($D143*TAXAS!$B$20)), IF($A143=TAXAS!$A$21,IF($B143="DÉBITO",$D143-($D143*TAXAS!$B$21)), IF($A143=TAXAS!$A$22,IF($B143="DÉBITO",$D143-($D143*TAXAS!$B$22)), IF($A143=TAXAS!$A$23,IF($B143="DÉBITO",$D143-($D143*TAXAS!$B$23)), IF($A143=TAXAS!$A$24,IF($B143="DÉBITO",$D143-($D143*TAXAS!$B$24)), IF($A143=TAXAS!$A$25,IF($B143="DÉBITO",$D143-($D143*TAXAS!$B$25)), IF($A143=TAXAS!$A$26,IF($B143="DÉBITO",$D143-($D143*TAXAS!$B$26)), IF($A143=TAXAS!$A$27,IF($B143="DÉBITO",$D143-($D143*TAXAS!$B$27))))))))))))))))))))))))))/1</f>
        <v>0</v>
      </c>
      <c r="F143" s="8">
        <f>IF($A143="VISA",IF($B143="CRÉDITO",$D143-($D143*TAXAS!$C$4)),IF($A143="MASTER",IF($B143="CRÉDITO",$D143-($D143*TAXAS!$C$5)),IF($A143="ELO", IF($B143="CRÉDITO",$D143-($D143*TAXAS!$C$6)),IF($A143="HIPERCARD",IF($B143="CRÉDITO",$D143-($D143*TAXAS!$C$7)),IF($A143="DINERS",IF($B143="CRÉDITO",$D143-($D143*TAXAS!$C$8)),IF($A143="AMERICA EXPRESS",IF($B143="CRÉDITO",$D143-($D143*TAXAS!$C$9)),IF($A143=TAXAS!$A$10,IF($B143="CRÉDITO",$D143-($D143*TAXAS!$C$10)), IF($A143=TAXAS!$A$11,IF($B143="CRÉDITO",$D143-($D143*TAXAS!$C$11)), IF($A143=TAXAS!$A$12,IF($B143="CRÉDITO",$D143-($D143*TAXAS!$C$12)), IF($A143=TAXAS!$A$13,IF($B143="CRÉDITO",$D143-($D143*TAXAS!$C$13)), IF($A143=TAXAS!$A$14,IF($B143="CRÉDITO",$D143-($D143*TAXAS!$C$14)), IF($A143=TAXAS!$A$15,IF($B143="CRÉDITO",$D143-($D143*TAXAS!$C$15)), IF($A143=TAXAS!$A$16,IF($B143="CRÉDITO",$D143-($D143*TAXAS!$C$16)), IF($A143=TAXAS!$A$17,IF($B143="CRÉDITO",$D143-($D143*TAXAS!$C$17)), IF($A143=TAXAS!$A$18,IF($B143="CRÉDITO",$D143-($D143*TAXAS!$C$18)), IF($A143=TAXAS!$A$19,IF($B143="CRÉDITO",$D143-($D143*TAXAS!$C$19)), IF($A143=TAXAS!$A$20,IF($B143="CRÉDITO",$D143-($D143*TAXAS!$C$20)), IF($A143=TAXAS!$A$21,IF($B143="CRÉDITO",$D143-($D143*TAXAS!$C$21)), IF($A143=TAXAS!$A$22,IF($B143="CRÉDITO",$D143-($D143*TAXAS!$C$22)), IF($A143=TAXAS!$A$23,IF($B143="CRÉDITO",$D143-($D143*TAXAS!$C$23)), IF($A143=TAXAS!$A$24,IF($B143="CRÉDITO",$D143-($D143*TAXAS!$C$24)), IF($A143=TAXAS!$A$25,IF($B143="CRÉDITO",$D143-($D143*TAXAS!$C$25)), IF($A143=TAXAS!$A$26,IF($B143="CRÉDITO",$D143-($D143*TAXAS!$C$26)), IF($A143=TAXAS!$A$27,IF($B143="CRÉDITO",$D143-($D143*TAXAS!$C$27))))))))))))))))))))))))))/1</f>
        <v>0</v>
      </c>
      <c r="G143" s="9">
        <f>IF($A143="VISA",IF($B143="PARCELADO ATÉ 3X",$D143-(D143*TAXAS!$D$4))/3,IF($A143="MASTER",IF($B143="PARCELADO ATÉ 3X",$D143-(D143*TAXAS!$D$5))/3,IF($A143="ELO",IF($B143="PARCELADO ATÉ 3X",$D143-(D143*TAXAS!$D$6))/3,IF($A143="HIPERCARD",IF($B143="PARCELADO ATÉ 3X",$D143-(D143*TAXAS!$D$7))/3,IF($A143="DINERS",IF($B143="PARCELADO ATÉ 3X",$D143-(D143*TAXAS!$D$8))/3,IF($A143="AMERICA EXPRESS",IF($B143="PARCELADO ATÉ 3X",$D143-(D143*TAXAS!$D$9))/3,IF($A143=TAXAS!$A$10,IF($B143="PARCELADO ATÉ 3X",$D143-($D143*TAXAS!$D$10))/3,IF($A143=TAXAS!$A$11,IF($B143="PARCELADO ATÉ 3X",$D143-($D143*TAXAS!$D$11))/3,IF($A143=TAXAS!$A$12,IF($B143="PARCELADO ATÉ 3X",$D143-($D143*TAXAS!$D$12))/3,IF($A143=TAXAS!$A$13,IF($B143="PARCELADO ATÉ 3X",$D143-($D143*TAXAS!$D$13))/3,IF($A143=TAXAS!$A$14,IF($B143="PARCELADO ATÉ 3X",$D143-($D143*TAXAS!$D$14))/3,IF($A143=TAXAS!$A$15,IF($B143="PARCELADO ATÉ 3X",$D143-($D143*TAXAS!$D$15))/3,IF($A143=TAXAS!$A$16,IF($B143="PARCELADO ATÉ 3X",$D143-($D143*TAXAS!$D$16))/3,IF($A143=TAXAS!$A$17,IF($B143="PARCELADO ATÉ 3X",$D143-($D143*TAXAS!$D$17))/3,IF($A143=TAXAS!$A$18,IF($B143="PARCELADO ATÉ 3X",$D143-($D143*TAXAS!$D$18))/3,IF($A143=TAXAS!$A$19,IF($B143="PARCELADO ATÉ 3X",$D143-($D143*TAXAS!$D$19))/3,IF($A143=TAXAS!$A$20,IF($B143="PARCELADO ATÉ 3X",$D143-($D143*TAXAS!$D$20))/3,IF($A143=TAXAS!$A$21,IF($B143="PARCELADO ATÉ 3X",$D143-($D143*TAXAS!$D$21))/3,IF($A143=TAXAS!$A$22,IF($B143="PARCELADO ATÉ 3X",$D143-($D143*TAXAS!$D$22))/3,IF($A143=TAXAS!$A$23,IF($B143="PARCELADO ATÉ 3X",$D143-($D143*TAXAS!$D$23))/3,IF($A143=TAXAS!$A$24,IF($B143="PARCELADO ATÉ 3X",$D143-($D143*TAXAS!$D$24))/3,IF($A143=TAXAS!$A$25,IF($B143="PARCELADO ATÉ 3X",$D143-($D143*TAXAS!$D$25))/3,IF($A143=TAXAS!$A$26,IF($B143="PARCELADO ATÉ 3X",$D143-($D143*TAXAS!$D$26))/3,IF($A143=TAXAS!$A$27,IF($B143="PARCELADO ATÉ 3X",$D143-($D143*TAXAS!$D$27))/3))))))))))))))))))))))))/1</f>
        <v>0</v>
      </c>
      <c r="H143" s="9">
        <f>IF($A143="VISA",IF($B143="PARCELADO ATÉ 6X",$D143-(D143*TAXAS!$E$4))/6,IF($A143="MASTER",IF($B143="PARCELADO ATÉ 6X",$D143-(D143*TAXAS!$E$5))/6,IF($A143="ELO",IF($B143="PARCELADO ATÉ 6X",$D143-(D143*TAXAS!$E$6))/6,IF($A143="HIPERCARD",IF($B143="PARCELADO ATÉ 6X",$D143-(D143*TAXAS!$E$7))/6,IF($A143="DINERS",IF($B143="PARCELADO ATÉ 6X",$D143-(D143*TAXAS!$E$8))/6,IF($A143="AMERICA EXPRESS",IF($B143="PARCELADO ATÉ 6X",$D143-(D143*TAXAS!$E$9))/6,IF($A143=TAXAS!$A$10,IF($B143="PARCELADO ATÉ 6X",$D143-($D143*TAXAS!$E$10))/6,IF($A143=TAXAS!$A$11,IF($B143="PARCELADO ATÉ 6X",$D143-($D143*TAXAS!$E$11))/6,IF($A143=TAXAS!$A$12,IF($B143="PARCELADO ATÉ 6X",$D143-($D143*TAXAS!$E$12))/6,IF($A143=TAXAS!$A$13,IF($B143="PARCELADO ATÉ 6X",$D143-($D143*TAXAS!$E$13))/6,IF($A143=TAXAS!$A$14,IF($B143="PARCELADO ATÉ 6X",$D143-($D143*TAXAS!$E$14))/6,IF($A143=TAXAS!$A$15,IF($B143="PARCELADO ATÉ 6X",$D143-($D143*TAXAS!$E$15))/6,IF($A143=TAXAS!$A$16,IF($B143="PARCELADO ATÉ 6X",$D143-($D143*TAXAS!$E$16))/6,IF($A143=TAXAS!$A$17,IF($B143="PARCELADO ATÉ 6X",$D143-($D143*TAXAS!$E$17))/6,IF($A143=TAXAS!$A$18,IF($B143="PARCELADO ATÉ 6X",$D143-($D143*TAXAS!$E$18))/6,IF($A143=TAXAS!$A$19,IF($B143="PARCELADO ATÉ 6X",$D143-($D143*TAXAS!$E$19))/6,IF($A143=TAXAS!$A$20,IF($B143="PARCELADO ATÉ 6X",$D143-($D143*TAXAS!$E$20))/6,IF($A143=TAXAS!$A$21,IF($B143="PARCELADO ATÉ 6X",$D143-($D143*TAXAS!$E$21))/6,IF($A143=TAXAS!$A$22,IF($B143="PARCELADO ATÉ 6X",$D143-($D143*TAXAS!$E$22))/6,IF($A143=TAXAS!$A$23,IF($B143="PARCELADO ATÉ 6X",$D143-($D143*TAXAS!$E$23))/6,IF($A143=TAXAS!$A$24,IF($B143="PARCELADO ATÉ 6X",$D143-($D143*TAXAS!$E$24))/6,IF($A143=TAXAS!$A$25,IF($B143="PARCELADO ATÉ 6X",$D143-($D143*TAXAS!$E$25))/6,IF($A143=TAXAS!$A$26,IF($B143="PARCELADO ATÉ 6X",$D143-($D143*TAXAS!$E$26))/6,IF($A143=TAXAS!$A$27,IF($B143="PARCELADO ATÉ 6X",$D143-($D143*TAXAS!$E$27))/6))))))))))))))))))))))))/1</f>
        <v>0</v>
      </c>
      <c r="I143" s="9">
        <f>IF($A143="VISA",IF($B143="PARCELADO ATÉ 12X",$D143-(D143*TAXAS!$F$4))/12,IF($A143="MASTER",IF($B143="PARCELADO ATÉ 12X",$D143-(D143*TAXAS!$F$5))/12,IF($A143="ELO",IF($B143="PARCELADO ATÉ 12X",$D143-(D143*TAXAS!$F$6))/12,IF($A143="HIPERCARD",IF($B143="PARCELADO ATÉ 12X",$D143-(D143*TAXAS!$F$7))/12,IF($A143="DINERS",IF($B143="PARCELADO ATÉ 12X",$D143-(D143*TAXAS!$F$8))/12,IF($A143="AMERICA EXPRESS",IF($B143="PARCELADO ATÉ 12X",$D143-(D143*TAXAS!$F$9))/12,IF($A143=TAXAS!$A$10,IF($B143="PARCELADO ATÉ 12X",$D143-($D143*TAXAS!$F$10))/12,IF($A143=TAXAS!$A$11,IF($B143="PARCELADO ATÉ 12X",$D143-($D143*TAXAS!$F$11))/12,IF($A143=TAXAS!$A$12,IF($B143="PARCELADO ATÉ 12X",$D143-($D143*TAXAS!$F$12))/12,IF($A143=TAXAS!$A$13,IF($B143="PARCELADO ATÉ 12X",$D143-($D143*TAXAS!$F$13))/12,IF($A143=TAXAS!$A$14,IF($B143="PARCELADO ATÉ 12X",$D143-($D143*TAXAS!$F$14))/12,IF($A143=TAXAS!$A$15,IF($B143="PARCELADO ATÉ 12X",$D143-($D143*TAXAS!$F$15))/12,IF($A143=TAXAS!$A$16,IF($B143="PARCELADO ATÉ 12X",$D143-($D143*TAXAS!$F$16))/12,IF($A143=TAXAS!$A$17,IF($B143="PARCELADO ATÉ 12X",$D143-($D143*TAXAS!$F$17))/12,IF($A143=TAXAS!$A$18,IF($B143="PARCELADO ATÉ 12X",$D143-($D143*TAXAS!$F$18))/12,IF($A143=TAXAS!$A$19,IF($B143="PARCELADO ATÉ 12X",$D143-($D143*TAXAS!$F$19))/12,IF($A143=TAXAS!$A$20,IF($B143="PARCELADO ATÉ 12X",$D143-($D143*TAXAS!$F$20))/12,IF($A143=TAXAS!$A$21,IF($B143="PARCELADO ATÉ 12X",$D143-($D143*TAXAS!$F$21))/12,IF($A143=TAXAS!$A$22,IF($B143="PARCELADO ATÉ 12X",$D143-($D143*TAXAS!$F$22))/12,IF($A143=TAXAS!$A$23,IF($B143="PARCELADO ATÉ 12X",$D143-($D143*TAXAS!$F$23))/12,IF($A143=TAXAS!$A$24,IF($B143="PARCELADO ATÉ 12X",$D143-($D143*TAXAS!$F$24))/12,IF($A143=TAXAS!$A$25,IF($B143="PARCELADO ATÉ 12X",$D143-($D143*TAXAS!$F$25))/12,IF($A143=TAXAS!$A$26,IF($B143="PARCELADO ATÉ 12X",$D143-($D143*TAXAS!$F$26))/12,IF($A143=TAXAS!$A$27,IF($B143="PARCELADO ATÉ 12X",$D143-($D143*TAXAS!$F$27))/12))))))))))))))))))))))))/1</f>
        <v>0</v>
      </c>
      <c r="J143" s="8">
        <f t="shared" si="0"/>
        <v>0</v>
      </c>
      <c r="K143" s="10" t="b">
        <f>IF($B143="PARCELADO ATÉ 3X",($D143-($D143*TAXAS!$D$4))-$J143)</f>
        <v>0</v>
      </c>
      <c r="L143" s="10" t="b">
        <f>IF($B143="PARCELADO ATÉ 6X",($D143-($D143*TAXAS!$E$4))-$J143)</f>
        <v>0</v>
      </c>
      <c r="M143" s="10" t="b">
        <f>IF($B143="PARCELADO ATÉ 12X",($D143-($D143*TAXAS!$F$4))-$J143)</f>
        <v>0</v>
      </c>
      <c r="N143" s="8">
        <f t="shared" si="1"/>
        <v>0</v>
      </c>
      <c r="O143" s="10">
        <f t="shared" si="2"/>
        <v>0</v>
      </c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spans="1:31" ht="15.75" customHeight="1" x14ac:dyDescent="0.2">
      <c r="A144" s="3"/>
      <c r="B144" s="5"/>
      <c r="C144" s="6"/>
      <c r="D144" s="42"/>
      <c r="E144" s="8">
        <f>IF($A144="VISA",IF($B144="DÉBITO",$D144-($D144*TAXAS!$B$4)),IF($A144="MASTER",IF($B144="DÉBITO",$D144-($D144*TAXAS!$B$5)),IF($A144="ELO", IF($B144="DÉBITO",$D144-($D144*TAXAS!$B$6)),IF($A144="HIPERCARD",IF($B144="DÉBITO",$D144-($D144*TAXAS!$B$7)),IF($A144="DINERS",IF($B144="DÉBITO",$D144-($D144*TAXAS!$B$8)),IF($A144="AMERICA EXPRESS",IF($B144="DÉBITO",$D144-($D144*TAXAS!$B$9)),IF($A144=TAXAS!$A$10,IF($B144="DÉBITO",$D144-($D144*TAXAS!$B$10)), IF($A144=TAXAS!$A$11,IF($B144="DÉBITO",$D144-($D144*TAXAS!$B$11)), IF($A144=TAXAS!$A$12,IF($B144="DÉBITO",$D144-($D144*TAXAS!$B$12)), IF($A144=TAXAS!$A$13,IF($B144="DÉBITO",$D144-($D144*TAXAS!$B$13)), IF($A144=TAXAS!$A$14,IF($B144="DÉBITO",$D144-($D144*TAXAS!$B$14)), IF($A144=TAXAS!$A$15,IF($B144="DÉBITO",$D144-($D144*TAXAS!$B$15)), IF($A144=TAXAS!$A$16,IF($B144="DÉBITO",$D144-($D144*TAXAS!$B$16)), IF($A144=TAXAS!$A$17,IF($B144="DÉBITO",$D144-($D144*TAXAS!$B$17)), IF($A144=TAXAS!$A$18,IF($B144="DÉBITO",$D144-($D144*TAXAS!$B$18)), IF($A144=TAXAS!$A$19,IF($B144="DÉBITO",$D144-($D144*TAXAS!$B$19)), IF($A144=TAXAS!$A$20,IF($B144="DÉBITO",$D144-($D144*TAXAS!$B$20)), IF($A144=TAXAS!$A$21,IF($B144="DÉBITO",$D144-($D144*TAXAS!$B$21)), IF($A144=TAXAS!$A$22,IF($B144="DÉBITO",$D144-($D144*TAXAS!$B$22)), IF($A144=TAXAS!$A$23,IF($B144="DÉBITO",$D144-($D144*TAXAS!$B$23)), IF($A144=TAXAS!$A$24,IF($B144="DÉBITO",$D144-($D144*TAXAS!$B$24)), IF($A144=TAXAS!$A$25,IF($B144="DÉBITO",$D144-($D144*TAXAS!$B$25)), IF($A144=TAXAS!$A$26,IF($B144="DÉBITO",$D144-($D144*TAXAS!$B$26)), IF($A144=TAXAS!$A$27,IF($B144="DÉBITO",$D144-($D144*TAXAS!$B$27))))))))))))))))))))))))))/1</f>
        <v>0</v>
      </c>
      <c r="F144" s="8">
        <f>IF($A144="VISA",IF($B144="CRÉDITO",$D144-($D144*TAXAS!$C$4)),IF($A144="MASTER",IF($B144="CRÉDITO",$D144-($D144*TAXAS!$C$5)),IF($A144="ELO", IF($B144="CRÉDITO",$D144-($D144*TAXAS!$C$6)),IF($A144="HIPERCARD",IF($B144="CRÉDITO",$D144-($D144*TAXAS!$C$7)),IF($A144="DINERS",IF($B144="CRÉDITO",$D144-($D144*TAXAS!$C$8)),IF($A144="AMERICA EXPRESS",IF($B144="CRÉDITO",$D144-($D144*TAXAS!$C$9)),IF($A144=TAXAS!$A$10,IF($B144="CRÉDITO",$D144-($D144*TAXAS!$C$10)), IF($A144=TAXAS!$A$11,IF($B144="CRÉDITO",$D144-($D144*TAXAS!$C$11)), IF($A144=TAXAS!$A$12,IF($B144="CRÉDITO",$D144-($D144*TAXAS!$C$12)), IF($A144=TAXAS!$A$13,IF($B144="CRÉDITO",$D144-($D144*TAXAS!$C$13)), IF($A144=TAXAS!$A$14,IF($B144="CRÉDITO",$D144-($D144*TAXAS!$C$14)), IF($A144=TAXAS!$A$15,IF($B144="CRÉDITO",$D144-($D144*TAXAS!$C$15)), IF($A144=TAXAS!$A$16,IF($B144="CRÉDITO",$D144-($D144*TAXAS!$C$16)), IF($A144=TAXAS!$A$17,IF($B144="CRÉDITO",$D144-($D144*TAXAS!$C$17)), IF($A144=TAXAS!$A$18,IF($B144="CRÉDITO",$D144-($D144*TAXAS!$C$18)), IF($A144=TAXAS!$A$19,IF($B144="CRÉDITO",$D144-($D144*TAXAS!$C$19)), IF($A144=TAXAS!$A$20,IF($B144="CRÉDITO",$D144-($D144*TAXAS!$C$20)), IF($A144=TAXAS!$A$21,IF($B144="CRÉDITO",$D144-($D144*TAXAS!$C$21)), IF($A144=TAXAS!$A$22,IF($B144="CRÉDITO",$D144-($D144*TAXAS!$C$22)), IF($A144=TAXAS!$A$23,IF($B144="CRÉDITO",$D144-($D144*TAXAS!$C$23)), IF($A144=TAXAS!$A$24,IF($B144="CRÉDITO",$D144-($D144*TAXAS!$C$24)), IF($A144=TAXAS!$A$25,IF($B144="CRÉDITO",$D144-($D144*TAXAS!$C$25)), IF($A144=TAXAS!$A$26,IF($B144="CRÉDITO",$D144-($D144*TAXAS!$C$26)), IF($A144=TAXAS!$A$27,IF($B144="CRÉDITO",$D144-($D144*TAXAS!$C$27))))))))))))))))))))))))))/1</f>
        <v>0</v>
      </c>
      <c r="G144" s="9">
        <f>IF($A144="VISA",IF($B144="PARCELADO ATÉ 3X",$D144-(D144*TAXAS!$D$4))/3,IF($A144="MASTER",IF($B144="PARCELADO ATÉ 3X",$D144-(D144*TAXAS!$D$5))/3,IF($A144="ELO",IF($B144="PARCELADO ATÉ 3X",$D144-(D144*TAXAS!$D$6))/3,IF($A144="HIPERCARD",IF($B144="PARCELADO ATÉ 3X",$D144-(D144*TAXAS!$D$7))/3,IF($A144="DINERS",IF($B144="PARCELADO ATÉ 3X",$D144-(D144*TAXAS!$D$8))/3,IF($A144="AMERICA EXPRESS",IF($B144="PARCELADO ATÉ 3X",$D144-(D144*TAXAS!$D$9))/3,IF($A144=TAXAS!$A$10,IF($B144="PARCELADO ATÉ 3X",$D144-($D144*TAXAS!$D$10))/3,IF($A144=TAXAS!$A$11,IF($B144="PARCELADO ATÉ 3X",$D144-($D144*TAXAS!$D$11))/3,IF($A144=TAXAS!$A$12,IF($B144="PARCELADO ATÉ 3X",$D144-($D144*TAXAS!$D$12))/3,IF($A144=TAXAS!$A$13,IF($B144="PARCELADO ATÉ 3X",$D144-($D144*TAXAS!$D$13))/3,IF($A144=TAXAS!$A$14,IF($B144="PARCELADO ATÉ 3X",$D144-($D144*TAXAS!$D$14))/3,IF($A144=TAXAS!$A$15,IF($B144="PARCELADO ATÉ 3X",$D144-($D144*TAXAS!$D$15))/3,IF($A144=TAXAS!$A$16,IF($B144="PARCELADO ATÉ 3X",$D144-($D144*TAXAS!$D$16))/3,IF($A144=TAXAS!$A$17,IF($B144="PARCELADO ATÉ 3X",$D144-($D144*TAXAS!$D$17))/3,IF($A144=TAXAS!$A$18,IF($B144="PARCELADO ATÉ 3X",$D144-($D144*TAXAS!$D$18))/3,IF($A144=TAXAS!$A$19,IF($B144="PARCELADO ATÉ 3X",$D144-($D144*TAXAS!$D$19))/3,IF($A144=TAXAS!$A$20,IF($B144="PARCELADO ATÉ 3X",$D144-($D144*TAXAS!$D$20))/3,IF($A144=TAXAS!$A$21,IF($B144="PARCELADO ATÉ 3X",$D144-($D144*TAXAS!$D$21))/3,IF($A144=TAXAS!$A$22,IF($B144="PARCELADO ATÉ 3X",$D144-($D144*TAXAS!$D$22))/3,IF($A144=TAXAS!$A$23,IF($B144="PARCELADO ATÉ 3X",$D144-($D144*TAXAS!$D$23))/3,IF($A144=TAXAS!$A$24,IF($B144="PARCELADO ATÉ 3X",$D144-($D144*TAXAS!$D$24))/3,IF($A144=TAXAS!$A$25,IF($B144="PARCELADO ATÉ 3X",$D144-($D144*TAXAS!$D$25))/3,IF($A144=TAXAS!$A$26,IF($B144="PARCELADO ATÉ 3X",$D144-($D144*TAXAS!$D$26))/3,IF($A144=TAXAS!$A$27,IF($B144="PARCELADO ATÉ 3X",$D144-($D144*TAXAS!$D$27))/3))))))))))))))))))))))))/1</f>
        <v>0</v>
      </c>
      <c r="H144" s="9">
        <f>IF($A144="VISA",IF($B144="PARCELADO ATÉ 6X",$D144-(D144*TAXAS!$E$4))/6,IF($A144="MASTER",IF($B144="PARCELADO ATÉ 6X",$D144-(D144*TAXAS!$E$5))/6,IF($A144="ELO",IF($B144="PARCELADO ATÉ 6X",$D144-(D144*TAXAS!$E$6))/6,IF($A144="HIPERCARD",IF($B144="PARCELADO ATÉ 6X",$D144-(D144*TAXAS!$E$7))/6,IF($A144="DINERS",IF($B144="PARCELADO ATÉ 6X",$D144-(D144*TAXAS!$E$8))/6,IF($A144="AMERICA EXPRESS",IF($B144="PARCELADO ATÉ 6X",$D144-(D144*TAXAS!$E$9))/6,IF($A144=TAXAS!$A$10,IF($B144="PARCELADO ATÉ 6X",$D144-($D144*TAXAS!$E$10))/6,IF($A144=TAXAS!$A$11,IF($B144="PARCELADO ATÉ 6X",$D144-($D144*TAXAS!$E$11))/6,IF($A144=TAXAS!$A$12,IF($B144="PARCELADO ATÉ 6X",$D144-($D144*TAXAS!$E$12))/6,IF($A144=TAXAS!$A$13,IF($B144="PARCELADO ATÉ 6X",$D144-($D144*TAXAS!$E$13))/6,IF($A144=TAXAS!$A$14,IF($B144="PARCELADO ATÉ 6X",$D144-($D144*TAXAS!$E$14))/6,IF($A144=TAXAS!$A$15,IF($B144="PARCELADO ATÉ 6X",$D144-($D144*TAXAS!$E$15))/6,IF($A144=TAXAS!$A$16,IF($B144="PARCELADO ATÉ 6X",$D144-($D144*TAXAS!$E$16))/6,IF($A144=TAXAS!$A$17,IF($B144="PARCELADO ATÉ 6X",$D144-($D144*TAXAS!$E$17))/6,IF($A144=TAXAS!$A$18,IF($B144="PARCELADO ATÉ 6X",$D144-($D144*TAXAS!$E$18))/6,IF($A144=TAXAS!$A$19,IF($B144="PARCELADO ATÉ 6X",$D144-($D144*TAXAS!$E$19))/6,IF($A144=TAXAS!$A$20,IF($B144="PARCELADO ATÉ 6X",$D144-($D144*TAXAS!$E$20))/6,IF($A144=TAXAS!$A$21,IF($B144="PARCELADO ATÉ 6X",$D144-($D144*TAXAS!$E$21))/6,IF($A144=TAXAS!$A$22,IF($B144="PARCELADO ATÉ 6X",$D144-($D144*TAXAS!$E$22))/6,IF($A144=TAXAS!$A$23,IF($B144="PARCELADO ATÉ 6X",$D144-($D144*TAXAS!$E$23))/6,IF($A144=TAXAS!$A$24,IF($B144="PARCELADO ATÉ 6X",$D144-($D144*TAXAS!$E$24))/6,IF($A144=TAXAS!$A$25,IF($B144="PARCELADO ATÉ 6X",$D144-($D144*TAXAS!$E$25))/6,IF($A144=TAXAS!$A$26,IF($B144="PARCELADO ATÉ 6X",$D144-($D144*TAXAS!$E$26))/6,IF($A144=TAXAS!$A$27,IF($B144="PARCELADO ATÉ 6X",$D144-($D144*TAXAS!$E$27))/6))))))))))))))))))))))))/1</f>
        <v>0</v>
      </c>
      <c r="I144" s="9">
        <f>IF($A144="VISA",IF($B144="PARCELADO ATÉ 12X",$D144-(D144*TAXAS!$F$4))/12,IF($A144="MASTER",IF($B144="PARCELADO ATÉ 12X",$D144-(D144*TAXAS!$F$5))/12,IF($A144="ELO",IF($B144="PARCELADO ATÉ 12X",$D144-(D144*TAXAS!$F$6))/12,IF($A144="HIPERCARD",IF($B144="PARCELADO ATÉ 12X",$D144-(D144*TAXAS!$F$7))/12,IF($A144="DINERS",IF($B144="PARCELADO ATÉ 12X",$D144-(D144*TAXAS!$F$8))/12,IF($A144="AMERICA EXPRESS",IF($B144="PARCELADO ATÉ 12X",$D144-(D144*TAXAS!$F$9))/12,IF($A144=TAXAS!$A$10,IF($B144="PARCELADO ATÉ 12X",$D144-($D144*TAXAS!$F$10))/12,IF($A144=TAXAS!$A$11,IF($B144="PARCELADO ATÉ 12X",$D144-($D144*TAXAS!$F$11))/12,IF($A144=TAXAS!$A$12,IF($B144="PARCELADO ATÉ 12X",$D144-($D144*TAXAS!$F$12))/12,IF($A144=TAXAS!$A$13,IF($B144="PARCELADO ATÉ 12X",$D144-($D144*TAXAS!$F$13))/12,IF($A144=TAXAS!$A$14,IF($B144="PARCELADO ATÉ 12X",$D144-($D144*TAXAS!$F$14))/12,IF($A144=TAXAS!$A$15,IF($B144="PARCELADO ATÉ 12X",$D144-($D144*TAXAS!$F$15))/12,IF($A144=TAXAS!$A$16,IF($B144="PARCELADO ATÉ 12X",$D144-($D144*TAXAS!$F$16))/12,IF($A144=TAXAS!$A$17,IF($B144="PARCELADO ATÉ 12X",$D144-($D144*TAXAS!$F$17))/12,IF($A144=TAXAS!$A$18,IF($B144="PARCELADO ATÉ 12X",$D144-($D144*TAXAS!$F$18))/12,IF($A144=TAXAS!$A$19,IF($B144="PARCELADO ATÉ 12X",$D144-($D144*TAXAS!$F$19))/12,IF($A144=TAXAS!$A$20,IF($B144="PARCELADO ATÉ 12X",$D144-($D144*TAXAS!$F$20))/12,IF($A144=TAXAS!$A$21,IF($B144="PARCELADO ATÉ 12X",$D144-($D144*TAXAS!$F$21))/12,IF($A144=TAXAS!$A$22,IF($B144="PARCELADO ATÉ 12X",$D144-($D144*TAXAS!$F$22))/12,IF($A144=TAXAS!$A$23,IF($B144="PARCELADO ATÉ 12X",$D144-($D144*TAXAS!$F$23))/12,IF($A144=TAXAS!$A$24,IF($B144="PARCELADO ATÉ 12X",$D144-($D144*TAXAS!$F$24))/12,IF($A144=TAXAS!$A$25,IF($B144="PARCELADO ATÉ 12X",$D144-($D144*TAXAS!$F$25))/12,IF($A144=TAXAS!$A$26,IF($B144="PARCELADO ATÉ 12X",$D144-($D144*TAXAS!$F$26))/12,IF($A144=TAXAS!$A$27,IF($B144="PARCELADO ATÉ 12X",$D144-($D144*TAXAS!$F$27))/12))))))))))))))))))))))))/1</f>
        <v>0</v>
      </c>
      <c r="J144" s="8">
        <f t="shared" si="0"/>
        <v>0</v>
      </c>
      <c r="K144" s="10" t="b">
        <f>IF($B144="PARCELADO ATÉ 3X",($D144-($D144*TAXAS!$D$4))-$J144)</f>
        <v>0</v>
      </c>
      <c r="L144" s="10" t="b">
        <f>IF($B144="PARCELADO ATÉ 6X",($D144-($D144*TAXAS!$E$4))-$J144)</f>
        <v>0</v>
      </c>
      <c r="M144" s="10" t="b">
        <f>IF($B144="PARCELADO ATÉ 12X",($D144-($D144*TAXAS!$F$4))-$J144)</f>
        <v>0</v>
      </c>
      <c r="N144" s="8">
        <f t="shared" si="1"/>
        <v>0</v>
      </c>
      <c r="O144" s="10">
        <f t="shared" si="2"/>
        <v>0</v>
      </c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spans="1:31" ht="15.75" customHeight="1" x14ac:dyDescent="0.2">
      <c r="A145" s="3"/>
      <c r="B145" s="5"/>
      <c r="C145" s="6"/>
      <c r="D145" s="42"/>
      <c r="E145" s="8">
        <f>IF($A145="VISA",IF($B145="DÉBITO",$D145-($D145*TAXAS!$B$4)),IF($A145="MASTER",IF($B145="DÉBITO",$D145-($D145*TAXAS!$B$5)),IF($A145="ELO", IF($B145="DÉBITO",$D145-($D145*TAXAS!$B$6)),IF($A145="HIPERCARD",IF($B145="DÉBITO",$D145-($D145*TAXAS!$B$7)),IF($A145="DINERS",IF($B145="DÉBITO",$D145-($D145*TAXAS!$B$8)),IF($A145="AMERICA EXPRESS",IF($B145="DÉBITO",$D145-($D145*TAXAS!$B$9)),IF($A145=TAXAS!$A$10,IF($B145="DÉBITO",$D145-($D145*TAXAS!$B$10)), IF($A145=TAXAS!$A$11,IF($B145="DÉBITO",$D145-($D145*TAXAS!$B$11)), IF($A145=TAXAS!$A$12,IF($B145="DÉBITO",$D145-($D145*TAXAS!$B$12)), IF($A145=TAXAS!$A$13,IF($B145="DÉBITO",$D145-($D145*TAXAS!$B$13)), IF($A145=TAXAS!$A$14,IF($B145="DÉBITO",$D145-($D145*TAXAS!$B$14)), IF($A145=TAXAS!$A$15,IF($B145="DÉBITO",$D145-($D145*TAXAS!$B$15)), IF($A145=TAXAS!$A$16,IF($B145="DÉBITO",$D145-($D145*TAXAS!$B$16)), IF($A145=TAXAS!$A$17,IF($B145="DÉBITO",$D145-($D145*TAXAS!$B$17)), IF($A145=TAXAS!$A$18,IF($B145="DÉBITO",$D145-($D145*TAXAS!$B$18)), IF($A145=TAXAS!$A$19,IF($B145="DÉBITO",$D145-($D145*TAXAS!$B$19)), IF($A145=TAXAS!$A$20,IF($B145="DÉBITO",$D145-($D145*TAXAS!$B$20)), IF($A145=TAXAS!$A$21,IF($B145="DÉBITO",$D145-($D145*TAXAS!$B$21)), IF($A145=TAXAS!$A$22,IF($B145="DÉBITO",$D145-($D145*TAXAS!$B$22)), IF($A145=TAXAS!$A$23,IF($B145="DÉBITO",$D145-($D145*TAXAS!$B$23)), IF($A145=TAXAS!$A$24,IF($B145="DÉBITO",$D145-($D145*TAXAS!$B$24)), IF($A145=TAXAS!$A$25,IF($B145="DÉBITO",$D145-($D145*TAXAS!$B$25)), IF($A145=TAXAS!$A$26,IF($B145="DÉBITO",$D145-($D145*TAXAS!$B$26)), IF($A145=TAXAS!$A$27,IF($B145="DÉBITO",$D145-($D145*TAXAS!$B$27))))))))))))))))))))))))))/1</f>
        <v>0</v>
      </c>
      <c r="F145" s="8">
        <f>IF($A145="VISA",IF($B145="CRÉDITO",$D145-($D145*TAXAS!$C$4)),IF($A145="MASTER",IF($B145="CRÉDITO",$D145-($D145*TAXAS!$C$5)),IF($A145="ELO", IF($B145="CRÉDITO",$D145-($D145*TAXAS!$C$6)),IF($A145="HIPERCARD",IF($B145="CRÉDITO",$D145-($D145*TAXAS!$C$7)),IF($A145="DINERS",IF($B145="CRÉDITO",$D145-($D145*TAXAS!$C$8)),IF($A145="AMERICA EXPRESS",IF($B145="CRÉDITO",$D145-($D145*TAXAS!$C$9)),IF($A145=TAXAS!$A$10,IF($B145="CRÉDITO",$D145-($D145*TAXAS!$C$10)), IF($A145=TAXAS!$A$11,IF($B145="CRÉDITO",$D145-($D145*TAXAS!$C$11)), IF($A145=TAXAS!$A$12,IF($B145="CRÉDITO",$D145-($D145*TAXAS!$C$12)), IF($A145=TAXAS!$A$13,IF($B145="CRÉDITO",$D145-($D145*TAXAS!$C$13)), IF($A145=TAXAS!$A$14,IF($B145="CRÉDITO",$D145-($D145*TAXAS!$C$14)), IF($A145=TAXAS!$A$15,IF($B145="CRÉDITO",$D145-($D145*TAXAS!$C$15)), IF($A145=TAXAS!$A$16,IF($B145="CRÉDITO",$D145-($D145*TAXAS!$C$16)), IF($A145=TAXAS!$A$17,IF($B145="CRÉDITO",$D145-($D145*TAXAS!$C$17)), IF($A145=TAXAS!$A$18,IF($B145="CRÉDITO",$D145-($D145*TAXAS!$C$18)), IF($A145=TAXAS!$A$19,IF($B145="CRÉDITO",$D145-($D145*TAXAS!$C$19)), IF($A145=TAXAS!$A$20,IF($B145="CRÉDITO",$D145-($D145*TAXAS!$C$20)), IF($A145=TAXAS!$A$21,IF($B145="CRÉDITO",$D145-($D145*TAXAS!$C$21)), IF($A145=TAXAS!$A$22,IF($B145="CRÉDITO",$D145-($D145*TAXAS!$C$22)), IF($A145=TAXAS!$A$23,IF($B145="CRÉDITO",$D145-($D145*TAXAS!$C$23)), IF($A145=TAXAS!$A$24,IF($B145="CRÉDITO",$D145-($D145*TAXAS!$C$24)), IF($A145=TAXAS!$A$25,IF($B145="CRÉDITO",$D145-($D145*TAXAS!$C$25)), IF($A145=TAXAS!$A$26,IF($B145="CRÉDITO",$D145-($D145*TAXAS!$C$26)), IF($A145=TAXAS!$A$27,IF($B145="CRÉDITO",$D145-($D145*TAXAS!$C$27))))))))))))))))))))))))))/1</f>
        <v>0</v>
      </c>
      <c r="G145" s="9">
        <f>IF($A145="VISA",IF($B145="PARCELADO ATÉ 3X",$D145-(D145*TAXAS!$D$4))/3,IF($A145="MASTER",IF($B145="PARCELADO ATÉ 3X",$D145-(D145*TAXAS!$D$5))/3,IF($A145="ELO",IF($B145="PARCELADO ATÉ 3X",$D145-(D145*TAXAS!$D$6))/3,IF($A145="HIPERCARD",IF($B145="PARCELADO ATÉ 3X",$D145-(D145*TAXAS!$D$7))/3,IF($A145="DINERS",IF($B145="PARCELADO ATÉ 3X",$D145-(D145*TAXAS!$D$8))/3,IF($A145="AMERICA EXPRESS",IF($B145="PARCELADO ATÉ 3X",$D145-(D145*TAXAS!$D$9))/3,IF($A145=TAXAS!$A$10,IF($B145="PARCELADO ATÉ 3X",$D145-($D145*TAXAS!$D$10))/3,IF($A145=TAXAS!$A$11,IF($B145="PARCELADO ATÉ 3X",$D145-($D145*TAXAS!$D$11))/3,IF($A145=TAXAS!$A$12,IF($B145="PARCELADO ATÉ 3X",$D145-($D145*TAXAS!$D$12))/3,IF($A145=TAXAS!$A$13,IF($B145="PARCELADO ATÉ 3X",$D145-($D145*TAXAS!$D$13))/3,IF($A145=TAXAS!$A$14,IF($B145="PARCELADO ATÉ 3X",$D145-($D145*TAXAS!$D$14))/3,IF($A145=TAXAS!$A$15,IF($B145="PARCELADO ATÉ 3X",$D145-($D145*TAXAS!$D$15))/3,IF($A145=TAXAS!$A$16,IF($B145="PARCELADO ATÉ 3X",$D145-($D145*TAXAS!$D$16))/3,IF($A145=TAXAS!$A$17,IF($B145="PARCELADO ATÉ 3X",$D145-($D145*TAXAS!$D$17))/3,IF($A145=TAXAS!$A$18,IF($B145="PARCELADO ATÉ 3X",$D145-($D145*TAXAS!$D$18))/3,IF($A145=TAXAS!$A$19,IF($B145="PARCELADO ATÉ 3X",$D145-($D145*TAXAS!$D$19))/3,IF($A145=TAXAS!$A$20,IF($B145="PARCELADO ATÉ 3X",$D145-($D145*TAXAS!$D$20))/3,IF($A145=TAXAS!$A$21,IF($B145="PARCELADO ATÉ 3X",$D145-($D145*TAXAS!$D$21))/3,IF($A145=TAXAS!$A$22,IF($B145="PARCELADO ATÉ 3X",$D145-($D145*TAXAS!$D$22))/3,IF($A145=TAXAS!$A$23,IF($B145="PARCELADO ATÉ 3X",$D145-($D145*TAXAS!$D$23))/3,IF($A145=TAXAS!$A$24,IF($B145="PARCELADO ATÉ 3X",$D145-($D145*TAXAS!$D$24))/3,IF($A145=TAXAS!$A$25,IF($B145="PARCELADO ATÉ 3X",$D145-($D145*TAXAS!$D$25))/3,IF($A145=TAXAS!$A$26,IF($B145="PARCELADO ATÉ 3X",$D145-($D145*TAXAS!$D$26))/3,IF($A145=TAXAS!$A$27,IF($B145="PARCELADO ATÉ 3X",$D145-($D145*TAXAS!$D$27))/3))))))))))))))))))))))))/1</f>
        <v>0</v>
      </c>
      <c r="H145" s="9">
        <f>IF($A145="VISA",IF($B145="PARCELADO ATÉ 6X",$D145-(D145*TAXAS!$E$4))/6,IF($A145="MASTER",IF($B145="PARCELADO ATÉ 6X",$D145-(D145*TAXAS!$E$5))/6,IF($A145="ELO",IF($B145="PARCELADO ATÉ 6X",$D145-(D145*TAXAS!$E$6))/6,IF($A145="HIPERCARD",IF($B145="PARCELADO ATÉ 6X",$D145-(D145*TAXAS!$E$7))/6,IF($A145="DINERS",IF($B145="PARCELADO ATÉ 6X",$D145-(D145*TAXAS!$E$8))/6,IF($A145="AMERICA EXPRESS",IF($B145="PARCELADO ATÉ 6X",$D145-(D145*TAXAS!$E$9))/6,IF($A145=TAXAS!$A$10,IF($B145="PARCELADO ATÉ 6X",$D145-($D145*TAXAS!$E$10))/6,IF($A145=TAXAS!$A$11,IF($B145="PARCELADO ATÉ 6X",$D145-($D145*TAXAS!$E$11))/6,IF($A145=TAXAS!$A$12,IF($B145="PARCELADO ATÉ 6X",$D145-($D145*TAXAS!$E$12))/6,IF($A145=TAXAS!$A$13,IF($B145="PARCELADO ATÉ 6X",$D145-($D145*TAXAS!$E$13))/6,IF($A145=TAXAS!$A$14,IF($B145="PARCELADO ATÉ 6X",$D145-($D145*TAXAS!$E$14))/6,IF($A145=TAXAS!$A$15,IF($B145="PARCELADO ATÉ 6X",$D145-($D145*TAXAS!$E$15))/6,IF($A145=TAXAS!$A$16,IF($B145="PARCELADO ATÉ 6X",$D145-($D145*TAXAS!$E$16))/6,IF($A145=TAXAS!$A$17,IF($B145="PARCELADO ATÉ 6X",$D145-($D145*TAXAS!$E$17))/6,IF($A145=TAXAS!$A$18,IF($B145="PARCELADO ATÉ 6X",$D145-($D145*TAXAS!$E$18))/6,IF($A145=TAXAS!$A$19,IF($B145="PARCELADO ATÉ 6X",$D145-($D145*TAXAS!$E$19))/6,IF($A145=TAXAS!$A$20,IF($B145="PARCELADO ATÉ 6X",$D145-($D145*TAXAS!$E$20))/6,IF($A145=TAXAS!$A$21,IF($B145="PARCELADO ATÉ 6X",$D145-($D145*TAXAS!$E$21))/6,IF($A145=TAXAS!$A$22,IF($B145="PARCELADO ATÉ 6X",$D145-($D145*TAXAS!$E$22))/6,IF($A145=TAXAS!$A$23,IF($B145="PARCELADO ATÉ 6X",$D145-($D145*TAXAS!$E$23))/6,IF($A145=TAXAS!$A$24,IF($B145="PARCELADO ATÉ 6X",$D145-($D145*TAXAS!$E$24))/6,IF($A145=TAXAS!$A$25,IF($B145="PARCELADO ATÉ 6X",$D145-($D145*TAXAS!$E$25))/6,IF($A145=TAXAS!$A$26,IF($B145="PARCELADO ATÉ 6X",$D145-($D145*TAXAS!$E$26))/6,IF($A145=TAXAS!$A$27,IF($B145="PARCELADO ATÉ 6X",$D145-($D145*TAXAS!$E$27))/6))))))))))))))))))))))))/1</f>
        <v>0</v>
      </c>
      <c r="I145" s="9">
        <f>IF($A145="VISA",IF($B145="PARCELADO ATÉ 12X",$D145-(D145*TAXAS!$F$4))/12,IF($A145="MASTER",IF($B145="PARCELADO ATÉ 12X",$D145-(D145*TAXAS!$F$5))/12,IF($A145="ELO",IF($B145="PARCELADO ATÉ 12X",$D145-(D145*TAXAS!$F$6))/12,IF($A145="HIPERCARD",IF($B145="PARCELADO ATÉ 12X",$D145-(D145*TAXAS!$F$7))/12,IF($A145="DINERS",IF($B145="PARCELADO ATÉ 12X",$D145-(D145*TAXAS!$F$8))/12,IF($A145="AMERICA EXPRESS",IF($B145="PARCELADO ATÉ 12X",$D145-(D145*TAXAS!$F$9))/12,IF($A145=TAXAS!$A$10,IF($B145="PARCELADO ATÉ 12X",$D145-($D145*TAXAS!$F$10))/12,IF($A145=TAXAS!$A$11,IF($B145="PARCELADO ATÉ 12X",$D145-($D145*TAXAS!$F$11))/12,IF($A145=TAXAS!$A$12,IF($B145="PARCELADO ATÉ 12X",$D145-($D145*TAXAS!$F$12))/12,IF($A145=TAXAS!$A$13,IF($B145="PARCELADO ATÉ 12X",$D145-($D145*TAXAS!$F$13))/12,IF($A145=TAXAS!$A$14,IF($B145="PARCELADO ATÉ 12X",$D145-($D145*TAXAS!$F$14))/12,IF($A145=TAXAS!$A$15,IF($B145="PARCELADO ATÉ 12X",$D145-($D145*TAXAS!$F$15))/12,IF($A145=TAXAS!$A$16,IF($B145="PARCELADO ATÉ 12X",$D145-($D145*TAXAS!$F$16))/12,IF($A145=TAXAS!$A$17,IF($B145="PARCELADO ATÉ 12X",$D145-($D145*TAXAS!$F$17))/12,IF($A145=TAXAS!$A$18,IF($B145="PARCELADO ATÉ 12X",$D145-($D145*TAXAS!$F$18))/12,IF($A145=TAXAS!$A$19,IF($B145="PARCELADO ATÉ 12X",$D145-($D145*TAXAS!$F$19))/12,IF($A145=TAXAS!$A$20,IF($B145="PARCELADO ATÉ 12X",$D145-($D145*TAXAS!$F$20))/12,IF($A145=TAXAS!$A$21,IF($B145="PARCELADO ATÉ 12X",$D145-($D145*TAXAS!$F$21))/12,IF($A145=TAXAS!$A$22,IF($B145="PARCELADO ATÉ 12X",$D145-($D145*TAXAS!$F$22))/12,IF($A145=TAXAS!$A$23,IF($B145="PARCELADO ATÉ 12X",$D145-($D145*TAXAS!$F$23))/12,IF($A145=TAXAS!$A$24,IF($B145="PARCELADO ATÉ 12X",$D145-($D145*TAXAS!$F$24))/12,IF($A145=TAXAS!$A$25,IF($B145="PARCELADO ATÉ 12X",$D145-($D145*TAXAS!$F$25))/12,IF($A145=TAXAS!$A$26,IF($B145="PARCELADO ATÉ 12X",$D145-($D145*TAXAS!$F$26))/12,IF($A145=TAXAS!$A$27,IF($B145="PARCELADO ATÉ 12X",$D145-($D145*TAXAS!$F$27))/12))))))))))))))))))))))))/1</f>
        <v>0</v>
      </c>
      <c r="J145" s="8">
        <f t="shared" si="0"/>
        <v>0</v>
      </c>
      <c r="K145" s="10" t="b">
        <f>IF($B145="PARCELADO ATÉ 3X",($D145-($D145*TAXAS!$D$4))-$J145)</f>
        <v>0</v>
      </c>
      <c r="L145" s="10" t="b">
        <f>IF($B145="PARCELADO ATÉ 6X",($D145-($D145*TAXAS!$E$4))-$J145)</f>
        <v>0</v>
      </c>
      <c r="M145" s="10" t="b">
        <f>IF($B145="PARCELADO ATÉ 12X",($D145-($D145*TAXAS!$F$4))-$J145)</f>
        <v>0</v>
      </c>
      <c r="N145" s="8">
        <f t="shared" si="1"/>
        <v>0</v>
      </c>
      <c r="O145" s="10">
        <f t="shared" si="2"/>
        <v>0</v>
      </c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spans="1:31" ht="15.75" customHeight="1" x14ac:dyDescent="0.2">
      <c r="A146" s="3"/>
      <c r="B146" s="5"/>
      <c r="C146" s="6"/>
      <c r="D146" s="42"/>
      <c r="E146" s="8">
        <f>IF($A146="VISA",IF($B146="DÉBITO",$D146-($D146*TAXAS!$B$4)),IF($A146="MASTER",IF($B146="DÉBITO",$D146-($D146*TAXAS!$B$5)),IF($A146="ELO", IF($B146="DÉBITO",$D146-($D146*TAXAS!$B$6)),IF($A146="HIPERCARD",IF($B146="DÉBITO",$D146-($D146*TAXAS!$B$7)),IF($A146="DINERS",IF($B146="DÉBITO",$D146-($D146*TAXAS!$B$8)),IF($A146="AMERICA EXPRESS",IF($B146="DÉBITO",$D146-($D146*TAXAS!$B$9)),IF($A146=TAXAS!$A$10,IF($B146="DÉBITO",$D146-($D146*TAXAS!$B$10)), IF($A146=TAXAS!$A$11,IF($B146="DÉBITO",$D146-($D146*TAXAS!$B$11)), IF($A146=TAXAS!$A$12,IF($B146="DÉBITO",$D146-($D146*TAXAS!$B$12)), IF($A146=TAXAS!$A$13,IF($B146="DÉBITO",$D146-($D146*TAXAS!$B$13)), IF($A146=TAXAS!$A$14,IF($B146="DÉBITO",$D146-($D146*TAXAS!$B$14)), IF($A146=TAXAS!$A$15,IF($B146="DÉBITO",$D146-($D146*TAXAS!$B$15)), IF($A146=TAXAS!$A$16,IF($B146="DÉBITO",$D146-($D146*TAXAS!$B$16)), IF($A146=TAXAS!$A$17,IF($B146="DÉBITO",$D146-($D146*TAXAS!$B$17)), IF($A146=TAXAS!$A$18,IF($B146="DÉBITO",$D146-($D146*TAXAS!$B$18)), IF($A146=TAXAS!$A$19,IF($B146="DÉBITO",$D146-($D146*TAXAS!$B$19)), IF($A146=TAXAS!$A$20,IF($B146="DÉBITO",$D146-($D146*TAXAS!$B$20)), IF($A146=TAXAS!$A$21,IF($B146="DÉBITO",$D146-($D146*TAXAS!$B$21)), IF($A146=TAXAS!$A$22,IF($B146="DÉBITO",$D146-($D146*TAXAS!$B$22)), IF($A146=TAXAS!$A$23,IF($B146="DÉBITO",$D146-($D146*TAXAS!$B$23)), IF($A146=TAXAS!$A$24,IF($B146="DÉBITO",$D146-($D146*TAXAS!$B$24)), IF($A146=TAXAS!$A$25,IF($B146="DÉBITO",$D146-($D146*TAXAS!$B$25)), IF($A146=TAXAS!$A$26,IF($B146="DÉBITO",$D146-($D146*TAXAS!$B$26)), IF($A146=TAXAS!$A$27,IF($B146="DÉBITO",$D146-($D146*TAXAS!$B$27))))))))))))))))))))))))))/1</f>
        <v>0</v>
      </c>
      <c r="F146" s="8">
        <f>IF($A146="VISA",IF($B146="CRÉDITO",$D146-($D146*TAXAS!$C$4)),IF($A146="MASTER",IF($B146="CRÉDITO",$D146-($D146*TAXAS!$C$5)),IF($A146="ELO", IF($B146="CRÉDITO",$D146-($D146*TAXAS!$C$6)),IF($A146="HIPERCARD",IF($B146="CRÉDITO",$D146-($D146*TAXAS!$C$7)),IF($A146="DINERS",IF($B146="CRÉDITO",$D146-($D146*TAXAS!$C$8)),IF($A146="AMERICA EXPRESS",IF($B146="CRÉDITO",$D146-($D146*TAXAS!$C$9)),IF($A146=TAXAS!$A$10,IF($B146="CRÉDITO",$D146-($D146*TAXAS!$C$10)), IF($A146=TAXAS!$A$11,IF($B146="CRÉDITO",$D146-($D146*TAXAS!$C$11)), IF($A146=TAXAS!$A$12,IF($B146="CRÉDITO",$D146-($D146*TAXAS!$C$12)), IF($A146=TAXAS!$A$13,IF($B146="CRÉDITO",$D146-($D146*TAXAS!$C$13)), IF($A146=TAXAS!$A$14,IF($B146="CRÉDITO",$D146-($D146*TAXAS!$C$14)), IF($A146=TAXAS!$A$15,IF($B146="CRÉDITO",$D146-($D146*TAXAS!$C$15)), IF($A146=TAXAS!$A$16,IF($B146="CRÉDITO",$D146-($D146*TAXAS!$C$16)), IF($A146=TAXAS!$A$17,IF($B146="CRÉDITO",$D146-($D146*TAXAS!$C$17)), IF($A146=TAXAS!$A$18,IF($B146="CRÉDITO",$D146-($D146*TAXAS!$C$18)), IF($A146=TAXAS!$A$19,IF($B146="CRÉDITO",$D146-($D146*TAXAS!$C$19)), IF($A146=TAXAS!$A$20,IF($B146="CRÉDITO",$D146-($D146*TAXAS!$C$20)), IF($A146=TAXAS!$A$21,IF($B146="CRÉDITO",$D146-($D146*TAXAS!$C$21)), IF($A146=TAXAS!$A$22,IF($B146="CRÉDITO",$D146-($D146*TAXAS!$C$22)), IF($A146=TAXAS!$A$23,IF($B146="CRÉDITO",$D146-($D146*TAXAS!$C$23)), IF($A146=TAXAS!$A$24,IF($B146="CRÉDITO",$D146-($D146*TAXAS!$C$24)), IF($A146=TAXAS!$A$25,IF($B146="CRÉDITO",$D146-($D146*TAXAS!$C$25)), IF($A146=TAXAS!$A$26,IF($B146="CRÉDITO",$D146-($D146*TAXAS!$C$26)), IF($A146=TAXAS!$A$27,IF($B146="CRÉDITO",$D146-($D146*TAXAS!$C$27))))))))))))))))))))))))))/1</f>
        <v>0</v>
      </c>
      <c r="G146" s="9">
        <f>IF($A146="VISA",IF($B146="PARCELADO ATÉ 3X",$D146-(D146*TAXAS!$D$4))/3,IF($A146="MASTER",IF($B146="PARCELADO ATÉ 3X",$D146-(D146*TAXAS!$D$5))/3,IF($A146="ELO",IF($B146="PARCELADO ATÉ 3X",$D146-(D146*TAXAS!$D$6))/3,IF($A146="HIPERCARD",IF($B146="PARCELADO ATÉ 3X",$D146-(D146*TAXAS!$D$7))/3,IF($A146="DINERS",IF($B146="PARCELADO ATÉ 3X",$D146-(D146*TAXAS!$D$8))/3,IF($A146="AMERICA EXPRESS",IF($B146="PARCELADO ATÉ 3X",$D146-(D146*TAXAS!$D$9))/3,IF($A146=TAXAS!$A$10,IF($B146="PARCELADO ATÉ 3X",$D146-($D146*TAXAS!$D$10))/3,IF($A146=TAXAS!$A$11,IF($B146="PARCELADO ATÉ 3X",$D146-($D146*TAXAS!$D$11))/3,IF($A146=TAXAS!$A$12,IF($B146="PARCELADO ATÉ 3X",$D146-($D146*TAXAS!$D$12))/3,IF($A146=TAXAS!$A$13,IF($B146="PARCELADO ATÉ 3X",$D146-($D146*TAXAS!$D$13))/3,IF($A146=TAXAS!$A$14,IF($B146="PARCELADO ATÉ 3X",$D146-($D146*TAXAS!$D$14))/3,IF($A146=TAXAS!$A$15,IF($B146="PARCELADO ATÉ 3X",$D146-($D146*TAXAS!$D$15))/3,IF($A146=TAXAS!$A$16,IF($B146="PARCELADO ATÉ 3X",$D146-($D146*TAXAS!$D$16))/3,IF($A146=TAXAS!$A$17,IF($B146="PARCELADO ATÉ 3X",$D146-($D146*TAXAS!$D$17))/3,IF($A146=TAXAS!$A$18,IF($B146="PARCELADO ATÉ 3X",$D146-($D146*TAXAS!$D$18))/3,IF($A146=TAXAS!$A$19,IF($B146="PARCELADO ATÉ 3X",$D146-($D146*TAXAS!$D$19))/3,IF($A146=TAXAS!$A$20,IF($B146="PARCELADO ATÉ 3X",$D146-($D146*TAXAS!$D$20))/3,IF($A146=TAXAS!$A$21,IF($B146="PARCELADO ATÉ 3X",$D146-($D146*TAXAS!$D$21))/3,IF($A146=TAXAS!$A$22,IF($B146="PARCELADO ATÉ 3X",$D146-($D146*TAXAS!$D$22))/3,IF($A146=TAXAS!$A$23,IF($B146="PARCELADO ATÉ 3X",$D146-($D146*TAXAS!$D$23))/3,IF($A146=TAXAS!$A$24,IF($B146="PARCELADO ATÉ 3X",$D146-($D146*TAXAS!$D$24))/3,IF($A146=TAXAS!$A$25,IF($B146="PARCELADO ATÉ 3X",$D146-($D146*TAXAS!$D$25))/3,IF($A146=TAXAS!$A$26,IF($B146="PARCELADO ATÉ 3X",$D146-($D146*TAXAS!$D$26))/3,IF($A146=TAXAS!$A$27,IF($B146="PARCELADO ATÉ 3X",$D146-($D146*TAXAS!$D$27))/3))))))))))))))))))))))))/1</f>
        <v>0</v>
      </c>
      <c r="H146" s="9">
        <f>IF($A146="VISA",IF($B146="PARCELADO ATÉ 6X",$D146-(D146*TAXAS!$E$4))/6,IF($A146="MASTER",IF($B146="PARCELADO ATÉ 6X",$D146-(D146*TAXAS!$E$5))/6,IF($A146="ELO",IF($B146="PARCELADO ATÉ 6X",$D146-(D146*TAXAS!$E$6))/6,IF($A146="HIPERCARD",IF($B146="PARCELADO ATÉ 6X",$D146-(D146*TAXAS!$E$7))/6,IF($A146="DINERS",IF($B146="PARCELADO ATÉ 6X",$D146-(D146*TAXAS!$E$8))/6,IF($A146="AMERICA EXPRESS",IF($B146="PARCELADO ATÉ 6X",$D146-(D146*TAXAS!$E$9))/6,IF($A146=TAXAS!$A$10,IF($B146="PARCELADO ATÉ 6X",$D146-($D146*TAXAS!$E$10))/6,IF($A146=TAXAS!$A$11,IF($B146="PARCELADO ATÉ 6X",$D146-($D146*TAXAS!$E$11))/6,IF($A146=TAXAS!$A$12,IF($B146="PARCELADO ATÉ 6X",$D146-($D146*TAXAS!$E$12))/6,IF($A146=TAXAS!$A$13,IF($B146="PARCELADO ATÉ 6X",$D146-($D146*TAXAS!$E$13))/6,IF($A146=TAXAS!$A$14,IF($B146="PARCELADO ATÉ 6X",$D146-($D146*TAXAS!$E$14))/6,IF($A146=TAXAS!$A$15,IF($B146="PARCELADO ATÉ 6X",$D146-($D146*TAXAS!$E$15))/6,IF($A146=TAXAS!$A$16,IF($B146="PARCELADO ATÉ 6X",$D146-($D146*TAXAS!$E$16))/6,IF($A146=TAXAS!$A$17,IF($B146="PARCELADO ATÉ 6X",$D146-($D146*TAXAS!$E$17))/6,IF($A146=TAXAS!$A$18,IF($B146="PARCELADO ATÉ 6X",$D146-($D146*TAXAS!$E$18))/6,IF($A146=TAXAS!$A$19,IF($B146="PARCELADO ATÉ 6X",$D146-($D146*TAXAS!$E$19))/6,IF($A146=TAXAS!$A$20,IF($B146="PARCELADO ATÉ 6X",$D146-($D146*TAXAS!$E$20))/6,IF($A146=TAXAS!$A$21,IF($B146="PARCELADO ATÉ 6X",$D146-($D146*TAXAS!$E$21))/6,IF($A146=TAXAS!$A$22,IF($B146="PARCELADO ATÉ 6X",$D146-($D146*TAXAS!$E$22))/6,IF($A146=TAXAS!$A$23,IF($B146="PARCELADO ATÉ 6X",$D146-($D146*TAXAS!$E$23))/6,IF($A146=TAXAS!$A$24,IF($B146="PARCELADO ATÉ 6X",$D146-($D146*TAXAS!$E$24))/6,IF($A146=TAXAS!$A$25,IF($B146="PARCELADO ATÉ 6X",$D146-($D146*TAXAS!$E$25))/6,IF($A146=TAXAS!$A$26,IF($B146="PARCELADO ATÉ 6X",$D146-($D146*TAXAS!$E$26))/6,IF($A146=TAXAS!$A$27,IF($B146="PARCELADO ATÉ 6X",$D146-($D146*TAXAS!$E$27))/6))))))))))))))))))))))))/1</f>
        <v>0</v>
      </c>
      <c r="I146" s="9">
        <f>IF($A146="VISA",IF($B146="PARCELADO ATÉ 12X",$D146-(D146*TAXAS!$F$4))/12,IF($A146="MASTER",IF($B146="PARCELADO ATÉ 12X",$D146-(D146*TAXAS!$F$5))/12,IF($A146="ELO",IF($B146="PARCELADO ATÉ 12X",$D146-(D146*TAXAS!$F$6))/12,IF($A146="HIPERCARD",IF($B146="PARCELADO ATÉ 12X",$D146-(D146*TAXAS!$F$7))/12,IF($A146="DINERS",IF($B146="PARCELADO ATÉ 12X",$D146-(D146*TAXAS!$F$8))/12,IF($A146="AMERICA EXPRESS",IF($B146="PARCELADO ATÉ 12X",$D146-(D146*TAXAS!$F$9))/12,IF($A146=TAXAS!$A$10,IF($B146="PARCELADO ATÉ 12X",$D146-($D146*TAXAS!$F$10))/12,IF($A146=TAXAS!$A$11,IF($B146="PARCELADO ATÉ 12X",$D146-($D146*TAXAS!$F$11))/12,IF($A146=TAXAS!$A$12,IF($B146="PARCELADO ATÉ 12X",$D146-($D146*TAXAS!$F$12))/12,IF($A146=TAXAS!$A$13,IF($B146="PARCELADO ATÉ 12X",$D146-($D146*TAXAS!$F$13))/12,IF($A146=TAXAS!$A$14,IF($B146="PARCELADO ATÉ 12X",$D146-($D146*TAXAS!$F$14))/12,IF($A146=TAXAS!$A$15,IF($B146="PARCELADO ATÉ 12X",$D146-($D146*TAXAS!$F$15))/12,IF($A146=TAXAS!$A$16,IF($B146="PARCELADO ATÉ 12X",$D146-($D146*TAXAS!$F$16))/12,IF($A146=TAXAS!$A$17,IF($B146="PARCELADO ATÉ 12X",$D146-($D146*TAXAS!$F$17))/12,IF($A146=TAXAS!$A$18,IF($B146="PARCELADO ATÉ 12X",$D146-($D146*TAXAS!$F$18))/12,IF($A146=TAXAS!$A$19,IF($B146="PARCELADO ATÉ 12X",$D146-($D146*TAXAS!$F$19))/12,IF($A146=TAXAS!$A$20,IF($B146="PARCELADO ATÉ 12X",$D146-($D146*TAXAS!$F$20))/12,IF($A146=TAXAS!$A$21,IF($B146="PARCELADO ATÉ 12X",$D146-($D146*TAXAS!$F$21))/12,IF($A146=TAXAS!$A$22,IF($B146="PARCELADO ATÉ 12X",$D146-($D146*TAXAS!$F$22))/12,IF($A146=TAXAS!$A$23,IF($B146="PARCELADO ATÉ 12X",$D146-($D146*TAXAS!$F$23))/12,IF($A146=TAXAS!$A$24,IF($B146="PARCELADO ATÉ 12X",$D146-($D146*TAXAS!$F$24))/12,IF($A146=TAXAS!$A$25,IF($B146="PARCELADO ATÉ 12X",$D146-($D146*TAXAS!$F$25))/12,IF($A146=TAXAS!$A$26,IF($B146="PARCELADO ATÉ 12X",$D146-($D146*TAXAS!$F$26))/12,IF($A146=TAXAS!$A$27,IF($B146="PARCELADO ATÉ 12X",$D146-($D146*TAXAS!$F$27))/12))))))))))))))))))))))))/1</f>
        <v>0</v>
      </c>
      <c r="J146" s="8">
        <f t="shared" si="0"/>
        <v>0</v>
      </c>
      <c r="K146" s="10" t="b">
        <f>IF($B146="PARCELADO ATÉ 3X",($D146-($D146*TAXAS!$D$4))-$J146)</f>
        <v>0</v>
      </c>
      <c r="L146" s="10" t="b">
        <f>IF($B146="PARCELADO ATÉ 6X",($D146-($D146*TAXAS!$E$4))-$J146)</f>
        <v>0</v>
      </c>
      <c r="M146" s="10" t="b">
        <f>IF($B146="PARCELADO ATÉ 12X",($D146-($D146*TAXAS!$F$4))-$J146)</f>
        <v>0</v>
      </c>
      <c r="N146" s="8">
        <f t="shared" si="1"/>
        <v>0</v>
      </c>
      <c r="O146" s="10">
        <f t="shared" si="2"/>
        <v>0</v>
      </c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spans="1:31" ht="15.75" customHeight="1" x14ac:dyDescent="0.2">
      <c r="A147" s="3"/>
      <c r="B147" s="5"/>
      <c r="C147" s="6"/>
      <c r="D147" s="42"/>
      <c r="E147" s="8">
        <f>IF($A147="VISA",IF($B147="DÉBITO",$D147-($D147*TAXAS!$B$4)),IF($A147="MASTER",IF($B147="DÉBITO",$D147-($D147*TAXAS!$B$5)),IF($A147="ELO", IF($B147="DÉBITO",$D147-($D147*TAXAS!$B$6)),IF($A147="HIPERCARD",IF($B147="DÉBITO",$D147-($D147*TAXAS!$B$7)),IF($A147="DINERS",IF($B147="DÉBITO",$D147-($D147*TAXAS!$B$8)),IF($A147="AMERICA EXPRESS",IF($B147="DÉBITO",$D147-($D147*TAXAS!$B$9)),IF($A147=TAXAS!$A$10,IF($B147="DÉBITO",$D147-($D147*TAXAS!$B$10)), IF($A147=TAXAS!$A$11,IF($B147="DÉBITO",$D147-($D147*TAXAS!$B$11)), IF($A147=TAXAS!$A$12,IF($B147="DÉBITO",$D147-($D147*TAXAS!$B$12)), IF($A147=TAXAS!$A$13,IF($B147="DÉBITO",$D147-($D147*TAXAS!$B$13)), IF($A147=TAXAS!$A$14,IF($B147="DÉBITO",$D147-($D147*TAXAS!$B$14)), IF($A147=TAXAS!$A$15,IF($B147="DÉBITO",$D147-($D147*TAXAS!$B$15)), IF($A147=TAXAS!$A$16,IF($B147="DÉBITO",$D147-($D147*TAXAS!$B$16)), IF($A147=TAXAS!$A$17,IF($B147="DÉBITO",$D147-($D147*TAXAS!$B$17)), IF($A147=TAXAS!$A$18,IF($B147="DÉBITO",$D147-($D147*TAXAS!$B$18)), IF($A147=TAXAS!$A$19,IF($B147="DÉBITO",$D147-($D147*TAXAS!$B$19)), IF($A147=TAXAS!$A$20,IF($B147="DÉBITO",$D147-($D147*TAXAS!$B$20)), IF($A147=TAXAS!$A$21,IF($B147="DÉBITO",$D147-($D147*TAXAS!$B$21)), IF($A147=TAXAS!$A$22,IF($B147="DÉBITO",$D147-($D147*TAXAS!$B$22)), IF($A147=TAXAS!$A$23,IF($B147="DÉBITO",$D147-($D147*TAXAS!$B$23)), IF($A147=TAXAS!$A$24,IF($B147="DÉBITO",$D147-($D147*TAXAS!$B$24)), IF($A147=TAXAS!$A$25,IF($B147="DÉBITO",$D147-($D147*TAXAS!$B$25)), IF($A147=TAXAS!$A$26,IF($B147="DÉBITO",$D147-($D147*TAXAS!$B$26)), IF($A147=TAXAS!$A$27,IF($B147="DÉBITO",$D147-($D147*TAXAS!$B$27))))))))))))))))))))))))))/1</f>
        <v>0</v>
      </c>
      <c r="F147" s="8">
        <f>IF($A147="VISA",IF($B147="CRÉDITO",$D147-($D147*TAXAS!$C$4)),IF($A147="MASTER",IF($B147="CRÉDITO",$D147-($D147*TAXAS!$C$5)),IF($A147="ELO", IF($B147="CRÉDITO",$D147-($D147*TAXAS!$C$6)),IF($A147="HIPERCARD",IF($B147="CRÉDITO",$D147-($D147*TAXAS!$C$7)),IF($A147="DINERS",IF($B147="CRÉDITO",$D147-($D147*TAXAS!$C$8)),IF($A147="AMERICA EXPRESS",IF($B147="CRÉDITO",$D147-($D147*TAXAS!$C$9)),IF($A147=TAXAS!$A$10,IF($B147="CRÉDITO",$D147-($D147*TAXAS!$C$10)), IF($A147=TAXAS!$A$11,IF($B147="CRÉDITO",$D147-($D147*TAXAS!$C$11)), IF($A147=TAXAS!$A$12,IF($B147="CRÉDITO",$D147-($D147*TAXAS!$C$12)), IF($A147=TAXAS!$A$13,IF($B147="CRÉDITO",$D147-($D147*TAXAS!$C$13)), IF($A147=TAXAS!$A$14,IF($B147="CRÉDITO",$D147-($D147*TAXAS!$C$14)), IF($A147=TAXAS!$A$15,IF($B147="CRÉDITO",$D147-($D147*TAXAS!$C$15)), IF($A147=TAXAS!$A$16,IF($B147="CRÉDITO",$D147-($D147*TAXAS!$C$16)), IF($A147=TAXAS!$A$17,IF($B147="CRÉDITO",$D147-($D147*TAXAS!$C$17)), IF($A147=TAXAS!$A$18,IF($B147="CRÉDITO",$D147-($D147*TAXAS!$C$18)), IF($A147=TAXAS!$A$19,IF($B147="CRÉDITO",$D147-($D147*TAXAS!$C$19)), IF($A147=TAXAS!$A$20,IF($B147="CRÉDITO",$D147-($D147*TAXAS!$C$20)), IF($A147=TAXAS!$A$21,IF($B147="CRÉDITO",$D147-($D147*TAXAS!$C$21)), IF($A147=TAXAS!$A$22,IF($B147="CRÉDITO",$D147-($D147*TAXAS!$C$22)), IF($A147=TAXAS!$A$23,IF($B147="CRÉDITO",$D147-($D147*TAXAS!$C$23)), IF($A147=TAXAS!$A$24,IF($B147="CRÉDITO",$D147-($D147*TAXAS!$C$24)), IF($A147=TAXAS!$A$25,IF($B147="CRÉDITO",$D147-($D147*TAXAS!$C$25)), IF($A147=TAXAS!$A$26,IF($B147="CRÉDITO",$D147-($D147*TAXAS!$C$26)), IF($A147=TAXAS!$A$27,IF($B147="CRÉDITO",$D147-($D147*TAXAS!$C$27))))))))))))))))))))))))))/1</f>
        <v>0</v>
      </c>
      <c r="G147" s="9">
        <f>IF($A147="VISA",IF($B147="PARCELADO ATÉ 3X",$D147-(D147*TAXAS!$D$4))/3,IF($A147="MASTER",IF($B147="PARCELADO ATÉ 3X",$D147-(D147*TAXAS!$D$5))/3,IF($A147="ELO",IF($B147="PARCELADO ATÉ 3X",$D147-(D147*TAXAS!$D$6))/3,IF($A147="HIPERCARD",IF($B147="PARCELADO ATÉ 3X",$D147-(D147*TAXAS!$D$7))/3,IF($A147="DINERS",IF($B147="PARCELADO ATÉ 3X",$D147-(D147*TAXAS!$D$8))/3,IF($A147="AMERICA EXPRESS",IF($B147="PARCELADO ATÉ 3X",$D147-(D147*TAXAS!$D$9))/3,IF($A147=TAXAS!$A$10,IF($B147="PARCELADO ATÉ 3X",$D147-($D147*TAXAS!$D$10))/3,IF($A147=TAXAS!$A$11,IF($B147="PARCELADO ATÉ 3X",$D147-($D147*TAXAS!$D$11))/3,IF($A147=TAXAS!$A$12,IF($B147="PARCELADO ATÉ 3X",$D147-($D147*TAXAS!$D$12))/3,IF($A147=TAXAS!$A$13,IF($B147="PARCELADO ATÉ 3X",$D147-($D147*TAXAS!$D$13))/3,IF($A147=TAXAS!$A$14,IF($B147="PARCELADO ATÉ 3X",$D147-($D147*TAXAS!$D$14))/3,IF($A147=TAXAS!$A$15,IF($B147="PARCELADO ATÉ 3X",$D147-($D147*TAXAS!$D$15))/3,IF($A147=TAXAS!$A$16,IF($B147="PARCELADO ATÉ 3X",$D147-($D147*TAXAS!$D$16))/3,IF($A147=TAXAS!$A$17,IF($B147="PARCELADO ATÉ 3X",$D147-($D147*TAXAS!$D$17))/3,IF($A147=TAXAS!$A$18,IF($B147="PARCELADO ATÉ 3X",$D147-($D147*TAXAS!$D$18))/3,IF($A147=TAXAS!$A$19,IF($B147="PARCELADO ATÉ 3X",$D147-($D147*TAXAS!$D$19))/3,IF($A147=TAXAS!$A$20,IF($B147="PARCELADO ATÉ 3X",$D147-($D147*TAXAS!$D$20))/3,IF($A147=TAXAS!$A$21,IF($B147="PARCELADO ATÉ 3X",$D147-($D147*TAXAS!$D$21))/3,IF($A147=TAXAS!$A$22,IF($B147="PARCELADO ATÉ 3X",$D147-($D147*TAXAS!$D$22))/3,IF($A147=TAXAS!$A$23,IF($B147="PARCELADO ATÉ 3X",$D147-($D147*TAXAS!$D$23))/3,IF($A147=TAXAS!$A$24,IF($B147="PARCELADO ATÉ 3X",$D147-($D147*TAXAS!$D$24))/3,IF($A147=TAXAS!$A$25,IF($B147="PARCELADO ATÉ 3X",$D147-($D147*TAXAS!$D$25))/3,IF($A147=TAXAS!$A$26,IF($B147="PARCELADO ATÉ 3X",$D147-($D147*TAXAS!$D$26))/3,IF($A147=TAXAS!$A$27,IF($B147="PARCELADO ATÉ 3X",$D147-($D147*TAXAS!$D$27))/3))))))))))))))))))))))))/1</f>
        <v>0</v>
      </c>
      <c r="H147" s="9">
        <f>IF($A147="VISA",IF($B147="PARCELADO ATÉ 6X",$D147-(D147*TAXAS!$E$4))/6,IF($A147="MASTER",IF($B147="PARCELADO ATÉ 6X",$D147-(D147*TAXAS!$E$5))/6,IF($A147="ELO",IF($B147="PARCELADO ATÉ 6X",$D147-(D147*TAXAS!$E$6))/6,IF($A147="HIPERCARD",IF($B147="PARCELADO ATÉ 6X",$D147-(D147*TAXAS!$E$7))/6,IF($A147="DINERS",IF($B147="PARCELADO ATÉ 6X",$D147-(D147*TAXAS!$E$8))/6,IF($A147="AMERICA EXPRESS",IF($B147="PARCELADO ATÉ 6X",$D147-(D147*TAXAS!$E$9))/6,IF($A147=TAXAS!$A$10,IF($B147="PARCELADO ATÉ 6X",$D147-($D147*TAXAS!$E$10))/6,IF($A147=TAXAS!$A$11,IF($B147="PARCELADO ATÉ 6X",$D147-($D147*TAXAS!$E$11))/6,IF($A147=TAXAS!$A$12,IF($B147="PARCELADO ATÉ 6X",$D147-($D147*TAXAS!$E$12))/6,IF($A147=TAXAS!$A$13,IF($B147="PARCELADO ATÉ 6X",$D147-($D147*TAXAS!$E$13))/6,IF($A147=TAXAS!$A$14,IF($B147="PARCELADO ATÉ 6X",$D147-($D147*TAXAS!$E$14))/6,IF($A147=TAXAS!$A$15,IF($B147="PARCELADO ATÉ 6X",$D147-($D147*TAXAS!$E$15))/6,IF($A147=TAXAS!$A$16,IF($B147="PARCELADO ATÉ 6X",$D147-($D147*TAXAS!$E$16))/6,IF($A147=TAXAS!$A$17,IF($B147="PARCELADO ATÉ 6X",$D147-($D147*TAXAS!$E$17))/6,IF($A147=TAXAS!$A$18,IF($B147="PARCELADO ATÉ 6X",$D147-($D147*TAXAS!$E$18))/6,IF($A147=TAXAS!$A$19,IF($B147="PARCELADO ATÉ 6X",$D147-($D147*TAXAS!$E$19))/6,IF($A147=TAXAS!$A$20,IF($B147="PARCELADO ATÉ 6X",$D147-($D147*TAXAS!$E$20))/6,IF($A147=TAXAS!$A$21,IF($B147="PARCELADO ATÉ 6X",$D147-($D147*TAXAS!$E$21))/6,IF($A147=TAXAS!$A$22,IF($B147="PARCELADO ATÉ 6X",$D147-($D147*TAXAS!$E$22))/6,IF($A147=TAXAS!$A$23,IF($B147="PARCELADO ATÉ 6X",$D147-($D147*TAXAS!$E$23))/6,IF($A147=TAXAS!$A$24,IF($B147="PARCELADO ATÉ 6X",$D147-($D147*TAXAS!$E$24))/6,IF($A147=TAXAS!$A$25,IF($B147="PARCELADO ATÉ 6X",$D147-($D147*TAXAS!$E$25))/6,IF($A147=TAXAS!$A$26,IF($B147="PARCELADO ATÉ 6X",$D147-($D147*TAXAS!$E$26))/6,IF($A147=TAXAS!$A$27,IF($B147="PARCELADO ATÉ 6X",$D147-($D147*TAXAS!$E$27))/6))))))))))))))))))))))))/1</f>
        <v>0</v>
      </c>
      <c r="I147" s="9">
        <f>IF($A147="VISA",IF($B147="PARCELADO ATÉ 12X",$D147-(D147*TAXAS!$F$4))/12,IF($A147="MASTER",IF($B147="PARCELADO ATÉ 12X",$D147-(D147*TAXAS!$F$5))/12,IF($A147="ELO",IF($B147="PARCELADO ATÉ 12X",$D147-(D147*TAXAS!$F$6))/12,IF($A147="HIPERCARD",IF($B147="PARCELADO ATÉ 12X",$D147-(D147*TAXAS!$F$7))/12,IF($A147="DINERS",IF($B147="PARCELADO ATÉ 12X",$D147-(D147*TAXAS!$F$8))/12,IF($A147="AMERICA EXPRESS",IF($B147="PARCELADO ATÉ 12X",$D147-(D147*TAXAS!$F$9))/12,IF($A147=TAXAS!$A$10,IF($B147="PARCELADO ATÉ 12X",$D147-($D147*TAXAS!$F$10))/12,IF($A147=TAXAS!$A$11,IF($B147="PARCELADO ATÉ 12X",$D147-($D147*TAXAS!$F$11))/12,IF($A147=TAXAS!$A$12,IF($B147="PARCELADO ATÉ 12X",$D147-($D147*TAXAS!$F$12))/12,IF($A147=TAXAS!$A$13,IF($B147="PARCELADO ATÉ 12X",$D147-($D147*TAXAS!$F$13))/12,IF($A147=TAXAS!$A$14,IF($B147="PARCELADO ATÉ 12X",$D147-($D147*TAXAS!$F$14))/12,IF($A147=TAXAS!$A$15,IF($B147="PARCELADO ATÉ 12X",$D147-($D147*TAXAS!$F$15))/12,IF($A147=TAXAS!$A$16,IF($B147="PARCELADO ATÉ 12X",$D147-($D147*TAXAS!$F$16))/12,IF($A147=TAXAS!$A$17,IF($B147="PARCELADO ATÉ 12X",$D147-($D147*TAXAS!$F$17))/12,IF($A147=TAXAS!$A$18,IF($B147="PARCELADO ATÉ 12X",$D147-($D147*TAXAS!$F$18))/12,IF($A147=TAXAS!$A$19,IF($B147="PARCELADO ATÉ 12X",$D147-($D147*TAXAS!$F$19))/12,IF($A147=TAXAS!$A$20,IF($B147="PARCELADO ATÉ 12X",$D147-($D147*TAXAS!$F$20))/12,IF($A147=TAXAS!$A$21,IF($B147="PARCELADO ATÉ 12X",$D147-($D147*TAXAS!$F$21))/12,IF($A147=TAXAS!$A$22,IF($B147="PARCELADO ATÉ 12X",$D147-($D147*TAXAS!$F$22))/12,IF($A147=TAXAS!$A$23,IF($B147="PARCELADO ATÉ 12X",$D147-($D147*TAXAS!$F$23))/12,IF($A147=TAXAS!$A$24,IF($B147="PARCELADO ATÉ 12X",$D147-($D147*TAXAS!$F$24))/12,IF($A147=TAXAS!$A$25,IF($B147="PARCELADO ATÉ 12X",$D147-($D147*TAXAS!$F$25))/12,IF($A147=TAXAS!$A$26,IF($B147="PARCELADO ATÉ 12X",$D147-($D147*TAXAS!$F$26))/12,IF($A147=TAXAS!$A$27,IF($B147="PARCELADO ATÉ 12X",$D147-($D147*TAXAS!$F$27))/12))))))))))))))))))))))))/1</f>
        <v>0</v>
      </c>
      <c r="J147" s="8">
        <f t="shared" si="0"/>
        <v>0</v>
      </c>
      <c r="K147" s="10" t="b">
        <f>IF($B147="PARCELADO ATÉ 3X",($D147-($D147*TAXAS!$D$4))-$J147)</f>
        <v>0</v>
      </c>
      <c r="L147" s="10" t="b">
        <f>IF($B147="PARCELADO ATÉ 6X",($D147-($D147*TAXAS!$E$4))-$J147)</f>
        <v>0</v>
      </c>
      <c r="M147" s="10" t="b">
        <f>IF($B147="PARCELADO ATÉ 12X",($D147-($D147*TAXAS!$F$4))-$J147)</f>
        <v>0</v>
      </c>
      <c r="N147" s="8">
        <f t="shared" si="1"/>
        <v>0</v>
      </c>
      <c r="O147" s="10">
        <f t="shared" si="2"/>
        <v>0</v>
      </c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spans="1:31" ht="15.75" customHeight="1" x14ac:dyDescent="0.2">
      <c r="A148" s="3"/>
      <c r="B148" s="5"/>
      <c r="C148" s="6"/>
      <c r="D148" s="42"/>
      <c r="E148" s="8">
        <f>IF($A148="VISA",IF($B148="DÉBITO",$D148-($D148*TAXAS!$B$4)),IF($A148="MASTER",IF($B148="DÉBITO",$D148-($D148*TAXAS!$B$5)),IF($A148="ELO", IF($B148="DÉBITO",$D148-($D148*TAXAS!$B$6)),IF($A148="HIPERCARD",IF($B148="DÉBITO",$D148-($D148*TAXAS!$B$7)),IF($A148="DINERS",IF($B148="DÉBITO",$D148-($D148*TAXAS!$B$8)),IF($A148="AMERICA EXPRESS",IF($B148="DÉBITO",$D148-($D148*TAXAS!$B$9)),IF($A148=TAXAS!$A$10,IF($B148="DÉBITO",$D148-($D148*TAXAS!$B$10)), IF($A148=TAXAS!$A$11,IF($B148="DÉBITO",$D148-($D148*TAXAS!$B$11)), IF($A148=TAXAS!$A$12,IF($B148="DÉBITO",$D148-($D148*TAXAS!$B$12)), IF($A148=TAXAS!$A$13,IF($B148="DÉBITO",$D148-($D148*TAXAS!$B$13)), IF($A148=TAXAS!$A$14,IF($B148="DÉBITO",$D148-($D148*TAXAS!$B$14)), IF($A148=TAXAS!$A$15,IF($B148="DÉBITO",$D148-($D148*TAXAS!$B$15)), IF($A148=TAXAS!$A$16,IF($B148="DÉBITO",$D148-($D148*TAXAS!$B$16)), IF($A148=TAXAS!$A$17,IF($B148="DÉBITO",$D148-($D148*TAXAS!$B$17)), IF($A148=TAXAS!$A$18,IF($B148="DÉBITO",$D148-($D148*TAXAS!$B$18)), IF($A148=TAXAS!$A$19,IF($B148="DÉBITO",$D148-($D148*TAXAS!$B$19)), IF($A148=TAXAS!$A$20,IF($B148="DÉBITO",$D148-($D148*TAXAS!$B$20)), IF($A148=TAXAS!$A$21,IF($B148="DÉBITO",$D148-($D148*TAXAS!$B$21)), IF($A148=TAXAS!$A$22,IF($B148="DÉBITO",$D148-($D148*TAXAS!$B$22)), IF($A148=TAXAS!$A$23,IF($B148="DÉBITO",$D148-($D148*TAXAS!$B$23)), IF($A148=TAXAS!$A$24,IF($B148="DÉBITO",$D148-($D148*TAXAS!$B$24)), IF($A148=TAXAS!$A$25,IF($B148="DÉBITO",$D148-($D148*TAXAS!$B$25)), IF($A148=TAXAS!$A$26,IF($B148="DÉBITO",$D148-($D148*TAXAS!$B$26)), IF($A148=TAXAS!$A$27,IF($B148="DÉBITO",$D148-($D148*TAXAS!$B$27))))))))))))))))))))))))))/1</f>
        <v>0</v>
      </c>
      <c r="F148" s="8">
        <f>IF($A148="VISA",IF($B148="CRÉDITO",$D148-($D148*TAXAS!$C$4)),IF($A148="MASTER",IF($B148="CRÉDITO",$D148-($D148*TAXAS!$C$5)),IF($A148="ELO", IF($B148="CRÉDITO",$D148-($D148*TAXAS!$C$6)),IF($A148="HIPERCARD",IF($B148="CRÉDITO",$D148-($D148*TAXAS!$C$7)),IF($A148="DINERS",IF($B148="CRÉDITO",$D148-($D148*TAXAS!$C$8)),IF($A148="AMERICA EXPRESS",IF($B148="CRÉDITO",$D148-($D148*TAXAS!$C$9)),IF($A148=TAXAS!$A$10,IF($B148="CRÉDITO",$D148-($D148*TAXAS!$C$10)), IF($A148=TAXAS!$A$11,IF($B148="CRÉDITO",$D148-($D148*TAXAS!$C$11)), IF($A148=TAXAS!$A$12,IF($B148="CRÉDITO",$D148-($D148*TAXAS!$C$12)), IF($A148=TAXAS!$A$13,IF($B148="CRÉDITO",$D148-($D148*TAXAS!$C$13)), IF($A148=TAXAS!$A$14,IF($B148="CRÉDITO",$D148-($D148*TAXAS!$C$14)), IF($A148=TAXAS!$A$15,IF($B148="CRÉDITO",$D148-($D148*TAXAS!$C$15)), IF($A148=TAXAS!$A$16,IF($B148="CRÉDITO",$D148-($D148*TAXAS!$C$16)), IF($A148=TAXAS!$A$17,IF($B148="CRÉDITO",$D148-($D148*TAXAS!$C$17)), IF($A148=TAXAS!$A$18,IF($B148="CRÉDITO",$D148-($D148*TAXAS!$C$18)), IF($A148=TAXAS!$A$19,IF($B148="CRÉDITO",$D148-($D148*TAXAS!$C$19)), IF($A148=TAXAS!$A$20,IF($B148="CRÉDITO",$D148-($D148*TAXAS!$C$20)), IF($A148=TAXAS!$A$21,IF($B148="CRÉDITO",$D148-($D148*TAXAS!$C$21)), IF($A148=TAXAS!$A$22,IF($B148="CRÉDITO",$D148-($D148*TAXAS!$C$22)), IF($A148=TAXAS!$A$23,IF($B148="CRÉDITO",$D148-($D148*TAXAS!$C$23)), IF($A148=TAXAS!$A$24,IF($B148="CRÉDITO",$D148-($D148*TAXAS!$C$24)), IF($A148=TAXAS!$A$25,IF($B148="CRÉDITO",$D148-($D148*TAXAS!$C$25)), IF($A148=TAXAS!$A$26,IF($B148="CRÉDITO",$D148-($D148*TAXAS!$C$26)), IF($A148=TAXAS!$A$27,IF($B148="CRÉDITO",$D148-($D148*TAXAS!$C$27))))))))))))))))))))))))))/1</f>
        <v>0</v>
      </c>
      <c r="G148" s="9">
        <f>IF($A148="VISA",IF($B148="PARCELADO ATÉ 3X",$D148-(D148*TAXAS!$D$4))/3,IF($A148="MASTER",IF($B148="PARCELADO ATÉ 3X",$D148-(D148*TAXAS!$D$5))/3,IF($A148="ELO",IF($B148="PARCELADO ATÉ 3X",$D148-(D148*TAXAS!$D$6))/3,IF($A148="HIPERCARD",IF($B148="PARCELADO ATÉ 3X",$D148-(D148*TAXAS!$D$7))/3,IF($A148="DINERS",IF($B148="PARCELADO ATÉ 3X",$D148-(D148*TAXAS!$D$8))/3,IF($A148="AMERICA EXPRESS",IF($B148="PARCELADO ATÉ 3X",$D148-(D148*TAXAS!$D$9))/3,IF($A148=TAXAS!$A$10,IF($B148="PARCELADO ATÉ 3X",$D148-($D148*TAXAS!$D$10))/3,IF($A148=TAXAS!$A$11,IF($B148="PARCELADO ATÉ 3X",$D148-($D148*TAXAS!$D$11))/3,IF($A148=TAXAS!$A$12,IF($B148="PARCELADO ATÉ 3X",$D148-($D148*TAXAS!$D$12))/3,IF($A148=TAXAS!$A$13,IF($B148="PARCELADO ATÉ 3X",$D148-($D148*TAXAS!$D$13))/3,IF($A148=TAXAS!$A$14,IF($B148="PARCELADO ATÉ 3X",$D148-($D148*TAXAS!$D$14))/3,IF($A148=TAXAS!$A$15,IF($B148="PARCELADO ATÉ 3X",$D148-($D148*TAXAS!$D$15))/3,IF($A148=TAXAS!$A$16,IF($B148="PARCELADO ATÉ 3X",$D148-($D148*TAXAS!$D$16))/3,IF($A148=TAXAS!$A$17,IF($B148="PARCELADO ATÉ 3X",$D148-($D148*TAXAS!$D$17))/3,IF($A148=TAXAS!$A$18,IF($B148="PARCELADO ATÉ 3X",$D148-($D148*TAXAS!$D$18))/3,IF($A148=TAXAS!$A$19,IF($B148="PARCELADO ATÉ 3X",$D148-($D148*TAXAS!$D$19))/3,IF($A148=TAXAS!$A$20,IF($B148="PARCELADO ATÉ 3X",$D148-($D148*TAXAS!$D$20))/3,IF($A148=TAXAS!$A$21,IF($B148="PARCELADO ATÉ 3X",$D148-($D148*TAXAS!$D$21))/3,IF($A148=TAXAS!$A$22,IF($B148="PARCELADO ATÉ 3X",$D148-($D148*TAXAS!$D$22))/3,IF($A148=TAXAS!$A$23,IF($B148="PARCELADO ATÉ 3X",$D148-($D148*TAXAS!$D$23))/3,IF($A148=TAXAS!$A$24,IF($B148="PARCELADO ATÉ 3X",$D148-($D148*TAXAS!$D$24))/3,IF($A148=TAXAS!$A$25,IF($B148="PARCELADO ATÉ 3X",$D148-($D148*TAXAS!$D$25))/3,IF($A148=TAXAS!$A$26,IF($B148="PARCELADO ATÉ 3X",$D148-($D148*TAXAS!$D$26))/3,IF($A148=TAXAS!$A$27,IF($B148="PARCELADO ATÉ 3X",$D148-($D148*TAXAS!$D$27))/3))))))))))))))))))))))))/1</f>
        <v>0</v>
      </c>
      <c r="H148" s="9">
        <f>IF($A148="VISA",IF($B148="PARCELADO ATÉ 6X",$D148-(D148*TAXAS!$E$4))/6,IF($A148="MASTER",IF($B148="PARCELADO ATÉ 6X",$D148-(D148*TAXAS!$E$5))/6,IF($A148="ELO",IF($B148="PARCELADO ATÉ 6X",$D148-(D148*TAXAS!$E$6))/6,IF($A148="HIPERCARD",IF($B148="PARCELADO ATÉ 6X",$D148-(D148*TAXAS!$E$7))/6,IF($A148="DINERS",IF($B148="PARCELADO ATÉ 6X",$D148-(D148*TAXAS!$E$8))/6,IF($A148="AMERICA EXPRESS",IF($B148="PARCELADO ATÉ 6X",$D148-(D148*TAXAS!$E$9))/6,IF($A148=TAXAS!$A$10,IF($B148="PARCELADO ATÉ 6X",$D148-($D148*TAXAS!$E$10))/6,IF($A148=TAXAS!$A$11,IF($B148="PARCELADO ATÉ 6X",$D148-($D148*TAXAS!$E$11))/6,IF($A148=TAXAS!$A$12,IF($B148="PARCELADO ATÉ 6X",$D148-($D148*TAXAS!$E$12))/6,IF($A148=TAXAS!$A$13,IF($B148="PARCELADO ATÉ 6X",$D148-($D148*TAXAS!$E$13))/6,IF($A148=TAXAS!$A$14,IF($B148="PARCELADO ATÉ 6X",$D148-($D148*TAXAS!$E$14))/6,IF($A148=TAXAS!$A$15,IF($B148="PARCELADO ATÉ 6X",$D148-($D148*TAXAS!$E$15))/6,IF($A148=TAXAS!$A$16,IF($B148="PARCELADO ATÉ 6X",$D148-($D148*TAXAS!$E$16))/6,IF($A148=TAXAS!$A$17,IF($B148="PARCELADO ATÉ 6X",$D148-($D148*TAXAS!$E$17))/6,IF($A148=TAXAS!$A$18,IF($B148="PARCELADO ATÉ 6X",$D148-($D148*TAXAS!$E$18))/6,IF($A148=TAXAS!$A$19,IF($B148="PARCELADO ATÉ 6X",$D148-($D148*TAXAS!$E$19))/6,IF($A148=TAXAS!$A$20,IF($B148="PARCELADO ATÉ 6X",$D148-($D148*TAXAS!$E$20))/6,IF($A148=TAXAS!$A$21,IF($B148="PARCELADO ATÉ 6X",$D148-($D148*TAXAS!$E$21))/6,IF($A148=TAXAS!$A$22,IF($B148="PARCELADO ATÉ 6X",$D148-($D148*TAXAS!$E$22))/6,IF($A148=TAXAS!$A$23,IF($B148="PARCELADO ATÉ 6X",$D148-($D148*TAXAS!$E$23))/6,IF($A148=TAXAS!$A$24,IF($B148="PARCELADO ATÉ 6X",$D148-($D148*TAXAS!$E$24))/6,IF($A148=TAXAS!$A$25,IF($B148="PARCELADO ATÉ 6X",$D148-($D148*TAXAS!$E$25))/6,IF($A148=TAXAS!$A$26,IF($B148="PARCELADO ATÉ 6X",$D148-($D148*TAXAS!$E$26))/6,IF($A148=TAXAS!$A$27,IF($B148="PARCELADO ATÉ 6X",$D148-($D148*TAXAS!$E$27))/6))))))))))))))))))))))))/1</f>
        <v>0</v>
      </c>
      <c r="I148" s="9">
        <f>IF($A148="VISA",IF($B148="PARCELADO ATÉ 12X",$D148-(D148*TAXAS!$F$4))/12,IF($A148="MASTER",IF($B148="PARCELADO ATÉ 12X",$D148-(D148*TAXAS!$F$5))/12,IF($A148="ELO",IF($B148="PARCELADO ATÉ 12X",$D148-(D148*TAXAS!$F$6))/12,IF($A148="HIPERCARD",IF($B148="PARCELADO ATÉ 12X",$D148-(D148*TAXAS!$F$7))/12,IF($A148="DINERS",IF($B148="PARCELADO ATÉ 12X",$D148-(D148*TAXAS!$F$8))/12,IF($A148="AMERICA EXPRESS",IF($B148="PARCELADO ATÉ 12X",$D148-(D148*TAXAS!$F$9))/12,IF($A148=TAXAS!$A$10,IF($B148="PARCELADO ATÉ 12X",$D148-($D148*TAXAS!$F$10))/12,IF($A148=TAXAS!$A$11,IF($B148="PARCELADO ATÉ 12X",$D148-($D148*TAXAS!$F$11))/12,IF($A148=TAXAS!$A$12,IF($B148="PARCELADO ATÉ 12X",$D148-($D148*TAXAS!$F$12))/12,IF($A148=TAXAS!$A$13,IF($B148="PARCELADO ATÉ 12X",$D148-($D148*TAXAS!$F$13))/12,IF($A148=TAXAS!$A$14,IF($B148="PARCELADO ATÉ 12X",$D148-($D148*TAXAS!$F$14))/12,IF($A148=TAXAS!$A$15,IF($B148="PARCELADO ATÉ 12X",$D148-($D148*TAXAS!$F$15))/12,IF($A148=TAXAS!$A$16,IF($B148="PARCELADO ATÉ 12X",$D148-($D148*TAXAS!$F$16))/12,IF($A148=TAXAS!$A$17,IF($B148="PARCELADO ATÉ 12X",$D148-($D148*TAXAS!$F$17))/12,IF($A148=TAXAS!$A$18,IF($B148="PARCELADO ATÉ 12X",$D148-($D148*TAXAS!$F$18))/12,IF($A148=TAXAS!$A$19,IF($B148="PARCELADO ATÉ 12X",$D148-($D148*TAXAS!$F$19))/12,IF($A148=TAXAS!$A$20,IF($B148="PARCELADO ATÉ 12X",$D148-($D148*TAXAS!$F$20))/12,IF($A148=TAXAS!$A$21,IF($B148="PARCELADO ATÉ 12X",$D148-($D148*TAXAS!$F$21))/12,IF($A148=TAXAS!$A$22,IF($B148="PARCELADO ATÉ 12X",$D148-($D148*TAXAS!$F$22))/12,IF($A148=TAXAS!$A$23,IF($B148="PARCELADO ATÉ 12X",$D148-($D148*TAXAS!$F$23))/12,IF($A148=TAXAS!$A$24,IF($B148="PARCELADO ATÉ 12X",$D148-($D148*TAXAS!$F$24))/12,IF($A148=TAXAS!$A$25,IF($B148="PARCELADO ATÉ 12X",$D148-($D148*TAXAS!$F$25))/12,IF($A148=TAXAS!$A$26,IF($B148="PARCELADO ATÉ 12X",$D148-($D148*TAXAS!$F$26))/12,IF($A148=TAXAS!$A$27,IF($B148="PARCELADO ATÉ 12X",$D148-($D148*TAXAS!$F$27))/12))))))))))))))))))))))))/1</f>
        <v>0</v>
      </c>
      <c r="J148" s="8">
        <f t="shared" si="0"/>
        <v>0</v>
      </c>
      <c r="K148" s="10" t="b">
        <f>IF($B148="PARCELADO ATÉ 3X",($D148-($D148*TAXAS!$D$4))-$J148)</f>
        <v>0</v>
      </c>
      <c r="L148" s="10" t="b">
        <f>IF($B148="PARCELADO ATÉ 6X",($D148-($D148*TAXAS!$E$4))-$J148)</f>
        <v>0</v>
      </c>
      <c r="M148" s="10" t="b">
        <f>IF($B148="PARCELADO ATÉ 12X",($D148-($D148*TAXAS!$F$4))-$J148)</f>
        <v>0</v>
      </c>
      <c r="N148" s="8">
        <f t="shared" si="1"/>
        <v>0</v>
      </c>
      <c r="O148" s="10">
        <f t="shared" si="2"/>
        <v>0</v>
      </c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 ht="15.75" customHeight="1" x14ac:dyDescent="0.2">
      <c r="A149" s="3"/>
      <c r="B149" s="5"/>
      <c r="C149" s="6"/>
      <c r="D149" s="42"/>
      <c r="E149" s="8">
        <f>IF($A149="VISA",IF($B149="DÉBITO",$D149-($D149*TAXAS!$B$4)),IF($A149="MASTER",IF($B149="DÉBITO",$D149-($D149*TAXAS!$B$5)),IF($A149="ELO", IF($B149="DÉBITO",$D149-($D149*TAXAS!$B$6)),IF($A149="HIPERCARD",IF($B149="DÉBITO",$D149-($D149*TAXAS!$B$7)),IF($A149="DINERS",IF($B149="DÉBITO",$D149-($D149*TAXAS!$B$8)),IF($A149="AMERICA EXPRESS",IF($B149="DÉBITO",$D149-($D149*TAXAS!$B$9)),IF($A149=TAXAS!$A$10,IF($B149="DÉBITO",$D149-($D149*TAXAS!$B$10)), IF($A149=TAXAS!$A$11,IF($B149="DÉBITO",$D149-($D149*TAXAS!$B$11)), IF($A149=TAXAS!$A$12,IF($B149="DÉBITO",$D149-($D149*TAXAS!$B$12)), IF($A149=TAXAS!$A$13,IF($B149="DÉBITO",$D149-($D149*TAXAS!$B$13)), IF($A149=TAXAS!$A$14,IF($B149="DÉBITO",$D149-($D149*TAXAS!$B$14)), IF($A149=TAXAS!$A$15,IF($B149="DÉBITO",$D149-($D149*TAXAS!$B$15)), IF($A149=TAXAS!$A$16,IF($B149="DÉBITO",$D149-($D149*TAXAS!$B$16)), IF($A149=TAXAS!$A$17,IF($B149="DÉBITO",$D149-($D149*TAXAS!$B$17)), IF($A149=TAXAS!$A$18,IF($B149="DÉBITO",$D149-($D149*TAXAS!$B$18)), IF($A149=TAXAS!$A$19,IF($B149="DÉBITO",$D149-($D149*TAXAS!$B$19)), IF($A149=TAXAS!$A$20,IF($B149="DÉBITO",$D149-($D149*TAXAS!$B$20)), IF($A149=TAXAS!$A$21,IF($B149="DÉBITO",$D149-($D149*TAXAS!$B$21)), IF($A149=TAXAS!$A$22,IF($B149="DÉBITO",$D149-($D149*TAXAS!$B$22)), IF($A149=TAXAS!$A$23,IF($B149="DÉBITO",$D149-($D149*TAXAS!$B$23)), IF($A149=TAXAS!$A$24,IF($B149="DÉBITO",$D149-($D149*TAXAS!$B$24)), IF($A149=TAXAS!$A$25,IF($B149="DÉBITO",$D149-($D149*TAXAS!$B$25)), IF($A149=TAXAS!$A$26,IF($B149="DÉBITO",$D149-($D149*TAXAS!$B$26)), IF($A149=TAXAS!$A$27,IF($B149="DÉBITO",$D149-($D149*TAXAS!$B$27))))))))))))))))))))))))))/1</f>
        <v>0</v>
      </c>
      <c r="F149" s="8">
        <f>IF($A149="VISA",IF($B149="CRÉDITO",$D149-($D149*TAXAS!$C$4)),IF($A149="MASTER",IF($B149="CRÉDITO",$D149-($D149*TAXAS!$C$5)),IF($A149="ELO", IF($B149="CRÉDITO",$D149-($D149*TAXAS!$C$6)),IF($A149="HIPERCARD",IF($B149="CRÉDITO",$D149-($D149*TAXAS!$C$7)),IF($A149="DINERS",IF($B149="CRÉDITO",$D149-($D149*TAXAS!$C$8)),IF($A149="AMERICA EXPRESS",IF($B149="CRÉDITO",$D149-($D149*TAXAS!$C$9)),IF($A149=TAXAS!$A$10,IF($B149="CRÉDITO",$D149-($D149*TAXAS!$C$10)), IF($A149=TAXAS!$A$11,IF($B149="CRÉDITO",$D149-($D149*TAXAS!$C$11)), IF($A149=TAXAS!$A$12,IF($B149="CRÉDITO",$D149-($D149*TAXAS!$C$12)), IF($A149=TAXAS!$A$13,IF($B149="CRÉDITO",$D149-($D149*TAXAS!$C$13)), IF($A149=TAXAS!$A$14,IF($B149="CRÉDITO",$D149-($D149*TAXAS!$C$14)), IF($A149=TAXAS!$A$15,IF($B149="CRÉDITO",$D149-($D149*TAXAS!$C$15)), IF($A149=TAXAS!$A$16,IF($B149="CRÉDITO",$D149-($D149*TAXAS!$C$16)), IF($A149=TAXAS!$A$17,IF($B149="CRÉDITO",$D149-($D149*TAXAS!$C$17)), IF($A149=TAXAS!$A$18,IF($B149="CRÉDITO",$D149-($D149*TAXAS!$C$18)), IF($A149=TAXAS!$A$19,IF($B149="CRÉDITO",$D149-($D149*TAXAS!$C$19)), IF($A149=TAXAS!$A$20,IF($B149="CRÉDITO",$D149-($D149*TAXAS!$C$20)), IF($A149=TAXAS!$A$21,IF($B149="CRÉDITO",$D149-($D149*TAXAS!$C$21)), IF($A149=TAXAS!$A$22,IF($B149="CRÉDITO",$D149-($D149*TAXAS!$C$22)), IF($A149=TAXAS!$A$23,IF($B149="CRÉDITO",$D149-($D149*TAXAS!$C$23)), IF($A149=TAXAS!$A$24,IF($B149="CRÉDITO",$D149-($D149*TAXAS!$C$24)), IF($A149=TAXAS!$A$25,IF($B149="CRÉDITO",$D149-($D149*TAXAS!$C$25)), IF($A149=TAXAS!$A$26,IF($B149="CRÉDITO",$D149-($D149*TAXAS!$C$26)), IF($A149=TAXAS!$A$27,IF($B149="CRÉDITO",$D149-($D149*TAXAS!$C$27))))))))))))))))))))))))))/1</f>
        <v>0</v>
      </c>
      <c r="G149" s="9">
        <f>IF($A149="VISA",IF($B149="PARCELADO ATÉ 3X",$D149-(D149*TAXAS!$D$4))/3,IF($A149="MASTER",IF($B149="PARCELADO ATÉ 3X",$D149-(D149*TAXAS!$D$5))/3,IF($A149="ELO",IF($B149="PARCELADO ATÉ 3X",$D149-(D149*TAXAS!$D$6))/3,IF($A149="HIPERCARD",IF($B149="PARCELADO ATÉ 3X",$D149-(D149*TAXAS!$D$7))/3,IF($A149="DINERS",IF($B149="PARCELADO ATÉ 3X",$D149-(D149*TAXAS!$D$8))/3,IF($A149="AMERICA EXPRESS",IF($B149="PARCELADO ATÉ 3X",$D149-(D149*TAXAS!$D$9))/3,IF($A149=TAXAS!$A$10,IF($B149="PARCELADO ATÉ 3X",$D149-($D149*TAXAS!$D$10))/3,IF($A149=TAXAS!$A$11,IF($B149="PARCELADO ATÉ 3X",$D149-($D149*TAXAS!$D$11))/3,IF($A149=TAXAS!$A$12,IF($B149="PARCELADO ATÉ 3X",$D149-($D149*TAXAS!$D$12))/3,IF($A149=TAXAS!$A$13,IF($B149="PARCELADO ATÉ 3X",$D149-($D149*TAXAS!$D$13))/3,IF($A149=TAXAS!$A$14,IF($B149="PARCELADO ATÉ 3X",$D149-($D149*TAXAS!$D$14))/3,IF($A149=TAXAS!$A$15,IF($B149="PARCELADO ATÉ 3X",$D149-($D149*TAXAS!$D$15))/3,IF($A149=TAXAS!$A$16,IF($B149="PARCELADO ATÉ 3X",$D149-($D149*TAXAS!$D$16))/3,IF($A149=TAXAS!$A$17,IF($B149="PARCELADO ATÉ 3X",$D149-($D149*TAXAS!$D$17))/3,IF($A149=TAXAS!$A$18,IF($B149="PARCELADO ATÉ 3X",$D149-($D149*TAXAS!$D$18))/3,IF($A149=TAXAS!$A$19,IF($B149="PARCELADO ATÉ 3X",$D149-($D149*TAXAS!$D$19))/3,IF($A149=TAXAS!$A$20,IF($B149="PARCELADO ATÉ 3X",$D149-($D149*TAXAS!$D$20))/3,IF($A149=TAXAS!$A$21,IF($B149="PARCELADO ATÉ 3X",$D149-($D149*TAXAS!$D$21))/3,IF($A149=TAXAS!$A$22,IF($B149="PARCELADO ATÉ 3X",$D149-($D149*TAXAS!$D$22))/3,IF($A149=TAXAS!$A$23,IF($B149="PARCELADO ATÉ 3X",$D149-($D149*TAXAS!$D$23))/3,IF($A149=TAXAS!$A$24,IF($B149="PARCELADO ATÉ 3X",$D149-($D149*TAXAS!$D$24))/3,IF($A149=TAXAS!$A$25,IF($B149="PARCELADO ATÉ 3X",$D149-($D149*TAXAS!$D$25))/3,IF($A149=TAXAS!$A$26,IF($B149="PARCELADO ATÉ 3X",$D149-($D149*TAXAS!$D$26))/3,IF($A149=TAXAS!$A$27,IF($B149="PARCELADO ATÉ 3X",$D149-($D149*TAXAS!$D$27))/3))))))))))))))))))))))))/1</f>
        <v>0</v>
      </c>
      <c r="H149" s="9">
        <f>IF($A149="VISA",IF($B149="PARCELADO ATÉ 6X",$D149-(D149*TAXAS!$E$4))/6,IF($A149="MASTER",IF($B149="PARCELADO ATÉ 6X",$D149-(D149*TAXAS!$E$5))/6,IF($A149="ELO",IF($B149="PARCELADO ATÉ 6X",$D149-(D149*TAXAS!$E$6))/6,IF($A149="HIPERCARD",IF($B149="PARCELADO ATÉ 6X",$D149-(D149*TAXAS!$E$7))/6,IF($A149="DINERS",IF($B149="PARCELADO ATÉ 6X",$D149-(D149*TAXAS!$E$8))/6,IF($A149="AMERICA EXPRESS",IF($B149="PARCELADO ATÉ 6X",$D149-(D149*TAXAS!$E$9))/6,IF($A149=TAXAS!$A$10,IF($B149="PARCELADO ATÉ 6X",$D149-($D149*TAXAS!$E$10))/6,IF($A149=TAXAS!$A$11,IF($B149="PARCELADO ATÉ 6X",$D149-($D149*TAXAS!$E$11))/6,IF($A149=TAXAS!$A$12,IF($B149="PARCELADO ATÉ 6X",$D149-($D149*TAXAS!$E$12))/6,IF($A149=TAXAS!$A$13,IF($B149="PARCELADO ATÉ 6X",$D149-($D149*TAXAS!$E$13))/6,IF($A149=TAXAS!$A$14,IF($B149="PARCELADO ATÉ 6X",$D149-($D149*TAXAS!$E$14))/6,IF($A149=TAXAS!$A$15,IF($B149="PARCELADO ATÉ 6X",$D149-($D149*TAXAS!$E$15))/6,IF($A149=TAXAS!$A$16,IF($B149="PARCELADO ATÉ 6X",$D149-($D149*TAXAS!$E$16))/6,IF($A149=TAXAS!$A$17,IF($B149="PARCELADO ATÉ 6X",$D149-($D149*TAXAS!$E$17))/6,IF($A149=TAXAS!$A$18,IF($B149="PARCELADO ATÉ 6X",$D149-($D149*TAXAS!$E$18))/6,IF($A149=TAXAS!$A$19,IF($B149="PARCELADO ATÉ 6X",$D149-($D149*TAXAS!$E$19))/6,IF($A149=TAXAS!$A$20,IF($B149="PARCELADO ATÉ 6X",$D149-($D149*TAXAS!$E$20))/6,IF($A149=TAXAS!$A$21,IF($B149="PARCELADO ATÉ 6X",$D149-($D149*TAXAS!$E$21))/6,IF($A149=TAXAS!$A$22,IF($B149="PARCELADO ATÉ 6X",$D149-($D149*TAXAS!$E$22))/6,IF($A149=TAXAS!$A$23,IF($B149="PARCELADO ATÉ 6X",$D149-($D149*TAXAS!$E$23))/6,IF($A149=TAXAS!$A$24,IF($B149="PARCELADO ATÉ 6X",$D149-($D149*TAXAS!$E$24))/6,IF($A149=TAXAS!$A$25,IF($B149="PARCELADO ATÉ 6X",$D149-($D149*TAXAS!$E$25))/6,IF($A149=TAXAS!$A$26,IF($B149="PARCELADO ATÉ 6X",$D149-($D149*TAXAS!$E$26))/6,IF($A149=TAXAS!$A$27,IF($B149="PARCELADO ATÉ 6X",$D149-($D149*TAXAS!$E$27))/6))))))))))))))))))))))))/1</f>
        <v>0</v>
      </c>
      <c r="I149" s="9">
        <f>IF($A149="VISA",IF($B149="PARCELADO ATÉ 12X",$D149-(D149*TAXAS!$F$4))/12,IF($A149="MASTER",IF($B149="PARCELADO ATÉ 12X",$D149-(D149*TAXAS!$F$5))/12,IF($A149="ELO",IF($B149="PARCELADO ATÉ 12X",$D149-(D149*TAXAS!$F$6))/12,IF($A149="HIPERCARD",IF($B149="PARCELADO ATÉ 12X",$D149-(D149*TAXAS!$F$7))/12,IF($A149="DINERS",IF($B149="PARCELADO ATÉ 12X",$D149-(D149*TAXAS!$F$8))/12,IF($A149="AMERICA EXPRESS",IF($B149="PARCELADO ATÉ 12X",$D149-(D149*TAXAS!$F$9))/12,IF($A149=TAXAS!$A$10,IF($B149="PARCELADO ATÉ 12X",$D149-($D149*TAXAS!$F$10))/12,IF($A149=TAXAS!$A$11,IF($B149="PARCELADO ATÉ 12X",$D149-($D149*TAXAS!$F$11))/12,IF($A149=TAXAS!$A$12,IF($B149="PARCELADO ATÉ 12X",$D149-($D149*TAXAS!$F$12))/12,IF($A149=TAXAS!$A$13,IF($B149="PARCELADO ATÉ 12X",$D149-($D149*TAXAS!$F$13))/12,IF($A149=TAXAS!$A$14,IF($B149="PARCELADO ATÉ 12X",$D149-($D149*TAXAS!$F$14))/12,IF($A149=TAXAS!$A$15,IF($B149="PARCELADO ATÉ 12X",$D149-($D149*TAXAS!$F$15))/12,IF($A149=TAXAS!$A$16,IF($B149="PARCELADO ATÉ 12X",$D149-($D149*TAXAS!$F$16))/12,IF($A149=TAXAS!$A$17,IF($B149="PARCELADO ATÉ 12X",$D149-($D149*TAXAS!$F$17))/12,IF($A149=TAXAS!$A$18,IF($B149="PARCELADO ATÉ 12X",$D149-($D149*TAXAS!$F$18))/12,IF($A149=TAXAS!$A$19,IF($B149="PARCELADO ATÉ 12X",$D149-($D149*TAXAS!$F$19))/12,IF($A149=TAXAS!$A$20,IF($B149="PARCELADO ATÉ 12X",$D149-($D149*TAXAS!$F$20))/12,IF($A149=TAXAS!$A$21,IF($B149="PARCELADO ATÉ 12X",$D149-($D149*TAXAS!$F$21))/12,IF($A149=TAXAS!$A$22,IF($B149="PARCELADO ATÉ 12X",$D149-($D149*TAXAS!$F$22))/12,IF($A149=TAXAS!$A$23,IF($B149="PARCELADO ATÉ 12X",$D149-($D149*TAXAS!$F$23))/12,IF($A149=TAXAS!$A$24,IF($B149="PARCELADO ATÉ 12X",$D149-($D149*TAXAS!$F$24))/12,IF($A149=TAXAS!$A$25,IF($B149="PARCELADO ATÉ 12X",$D149-($D149*TAXAS!$F$25))/12,IF($A149=TAXAS!$A$26,IF($B149="PARCELADO ATÉ 12X",$D149-($D149*TAXAS!$F$26))/12,IF($A149=TAXAS!$A$27,IF($B149="PARCELADO ATÉ 12X",$D149-($D149*TAXAS!$F$27))/12))))))))))))))))))))))))/1</f>
        <v>0</v>
      </c>
      <c r="J149" s="8">
        <f t="shared" si="0"/>
        <v>0</v>
      </c>
      <c r="K149" s="10" t="b">
        <f>IF($B149="PARCELADO ATÉ 3X",($D149-($D149*TAXAS!$D$4))-$J149)</f>
        <v>0</v>
      </c>
      <c r="L149" s="10" t="b">
        <f>IF($B149="PARCELADO ATÉ 6X",($D149-($D149*TAXAS!$E$4))-$J149)</f>
        <v>0</v>
      </c>
      <c r="M149" s="10" t="b">
        <f>IF($B149="PARCELADO ATÉ 12X",($D149-($D149*TAXAS!$F$4))-$J149)</f>
        <v>0</v>
      </c>
      <c r="N149" s="8">
        <f t="shared" si="1"/>
        <v>0</v>
      </c>
      <c r="O149" s="10">
        <f t="shared" si="2"/>
        <v>0</v>
      </c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 ht="15.75" customHeight="1" x14ac:dyDescent="0.2">
      <c r="A150" s="3"/>
      <c r="B150" s="5"/>
      <c r="C150" s="6"/>
      <c r="D150" s="42"/>
      <c r="E150" s="8">
        <f>IF($A150="VISA",IF($B150="DÉBITO",$D150-($D150*TAXAS!$B$4)),IF($A150="MASTER",IF($B150="DÉBITO",$D150-($D150*TAXAS!$B$5)),IF($A150="ELO", IF($B150="DÉBITO",$D150-($D150*TAXAS!$B$6)),IF($A150="HIPERCARD",IF($B150="DÉBITO",$D150-($D150*TAXAS!$B$7)),IF($A150="DINERS",IF($B150="DÉBITO",$D150-($D150*TAXAS!$B$8)),IF($A150="AMERICA EXPRESS",IF($B150="DÉBITO",$D150-($D150*TAXAS!$B$9)),IF($A150=TAXAS!$A$10,IF($B150="DÉBITO",$D150-($D150*TAXAS!$B$10)), IF($A150=TAXAS!$A$11,IF($B150="DÉBITO",$D150-($D150*TAXAS!$B$11)), IF($A150=TAXAS!$A$12,IF($B150="DÉBITO",$D150-($D150*TAXAS!$B$12)), IF($A150=TAXAS!$A$13,IF($B150="DÉBITO",$D150-($D150*TAXAS!$B$13)), IF($A150=TAXAS!$A$14,IF($B150="DÉBITO",$D150-($D150*TAXAS!$B$14)), IF($A150=TAXAS!$A$15,IF($B150="DÉBITO",$D150-($D150*TAXAS!$B$15)), IF($A150=TAXAS!$A$16,IF($B150="DÉBITO",$D150-($D150*TAXAS!$B$16)), IF($A150=TAXAS!$A$17,IF($B150="DÉBITO",$D150-($D150*TAXAS!$B$17)), IF($A150=TAXAS!$A$18,IF($B150="DÉBITO",$D150-($D150*TAXAS!$B$18)), IF($A150=TAXAS!$A$19,IF($B150="DÉBITO",$D150-($D150*TAXAS!$B$19)), IF($A150=TAXAS!$A$20,IF($B150="DÉBITO",$D150-($D150*TAXAS!$B$20)), IF($A150=TAXAS!$A$21,IF($B150="DÉBITO",$D150-($D150*TAXAS!$B$21)), IF($A150=TAXAS!$A$22,IF($B150="DÉBITO",$D150-($D150*TAXAS!$B$22)), IF($A150=TAXAS!$A$23,IF($B150="DÉBITO",$D150-($D150*TAXAS!$B$23)), IF($A150=TAXAS!$A$24,IF($B150="DÉBITO",$D150-($D150*TAXAS!$B$24)), IF($A150=TAXAS!$A$25,IF($B150="DÉBITO",$D150-($D150*TAXAS!$B$25)), IF($A150=TAXAS!$A$26,IF($B150="DÉBITO",$D150-($D150*TAXAS!$B$26)), IF($A150=TAXAS!$A$27,IF($B150="DÉBITO",$D150-($D150*TAXAS!$B$27))))))))))))))))))))))))))/1</f>
        <v>0</v>
      </c>
      <c r="F150" s="8">
        <f>IF($A150="VISA",IF($B150="CRÉDITO",$D150-($D150*TAXAS!$C$4)),IF($A150="MASTER",IF($B150="CRÉDITO",$D150-($D150*TAXAS!$C$5)),IF($A150="ELO", IF($B150="CRÉDITO",$D150-($D150*TAXAS!$C$6)),IF($A150="HIPERCARD",IF($B150="CRÉDITO",$D150-($D150*TAXAS!$C$7)),IF($A150="DINERS",IF($B150="CRÉDITO",$D150-($D150*TAXAS!$C$8)),IF($A150="AMERICA EXPRESS",IF($B150="CRÉDITO",$D150-($D150*TAXAS!$C$9)),IF($A150=TAXAS!$A$10,IF($B150="CRÉDITO",$D150-($D150*TAXAS!$C$10)), IF($A150=TAXAS!$A$11,IF($B150="CRÉDITO",$D150-($D150*TAXAS!$C$11)), IF($A150=TAXAS!$A$12,IF($B150="CRÉDITO",$D150-($D150*TAXAS!$C$12)), IF($A150=TAXAS!$A$13,IF($B150="CRÉDITO",$D150-($D150*TAXAS!$C$13)), IF($A150=TAXAS!$A$14,IF($B150="CRÉDITO",$D150-($D150*TAXAS!$C$14)), IF($A150=TAXAS!$A$15,IF($B150="CRÉDITO",$D150-($D150*TAXAS!$C$15)), IF($A150=TAXAS!$A$16,IF($B150="CRÉDITO",$D150-($D150*TAXAS!$C$16)), IF($A150=TAXAS!$A$17,IF($B150="CRÉDITO",$D150-($D150*TAXAS!$C$17)), IF($A150=TAXAS!$A$18,IF($B150="CRÉDITO",$D150-($D150*TAXAS!$C$18)), IF($A150=TAXAS!$A$19,IF($B150="CRÉDITO",$D150-($D150*TAXAS!$C$19)), IF($A150=TAXAS!$A$20,IF($B150="CRÉDITO",$D150-($D150*TAXAS!$C$20)), IF($A150=TAXAS!$A$21,IF($B150="CRÉDITO",$D150-($D150*TAXAS!$C$21)), IF($A150=TAXAS!$A$22,IF($B150="CRÉDITO",$D150-($D150*TAXAS!$C$22)), IF($A150=TAXAS!$A$23,IF($B150="CRÉDITO",$D150-($D150*TAXAS!$C$23)), IF($A150=TAXAS!$A$24,IF($B150="CRÉDITO",$D150-($D150*TAXAS!$C$24)), IF($A150=TAXAS!$A$25,IF($B150="CRÉDITO",$D150-($D150*TAXAS!$C$25)), IF($A150=TAXAS!$A$26,IF($B150="CRÉDITO",$D150-($D150*TAXAS!$C$26)), IF($A150=TAXAS!$A$27,IF($B150="CRÉDITO",$D150-($D150*TAXAS!$C$27))))))))))))))))))))))))))/1</f>
        <v>0</v>
      </c>
      <c r="G150" s="9">
        <f>IF($A150="VISA",IF($B150="PARCELADO ATÉ 3X",$D150-(D150*TAXAS!$D$4))/3,IF($A150="MASTER",IF($B150="PARCELADO ATÉ 3X",$D150-(D150*TAXAS!$D$5))/3,IF($A150="ELO",IF($B150="PARCELADO ATÉ 3X",$D150-(D150*TAXAS!$D$6))/3,IF($A150="HIPERCARD",IF($B150="PARCELADO ATÉ 3X",$D150-(D150*TAXAS!$D$7))/3,IF($A150="DINERS",IF($B150="PARCELADO ATÉ 3X",$D150-(D150*TAXAS!$D$8))/3,IF($A150="AMERICA EXPRESS",IF($B150="PARCELADO ATÉ 3X",$D150-(D150*TAXAS!$D$9))/3,IF($A150=TAXAS!$A$10,IF($B150="PARCELADO ATÉ 3X",$D150-($D150*TAXAS!$D$10))/3,IF($A150=TAXAS!$A$11,IF($B150="PARCELADO ATÉ 3X",$D150-($D150*TAXAS!$D$11))/3,IF($A150=TAXAS!$A$12,IF($B150="PARCELADO ATÉ 3X",$D150-($D150*TAXAS!$D$12))/3,IF($A150=TAXAS!$A$13,IF($B150="PARCELADO ATÉ 3X",$D150-($D150*TAXAS!$D$13))/3,IF($A150=TAXAS!$A$14,IF($B150="PARCELADO ATÉ 3X",$D150-($D150*TAXAS!$D$14))/3,IF($A150=TAXAS!$A$15,IF($B150="PARCELADO ATÉ 3X",$D150-($D150*TAXAS!$D$15))/3,IF($A150=TAXAS!$A$16,IF($B150="PARCELADO ATÉ 3X",$D150-($D150*TAXAS!$D$16))/3,IF($A150=TAXAS!$A$17,IF($B150="PARCELADO ATÉ 3X",$D150-($D150*TAXAS!$D$17))/3,IF($A150=TAXAS!$A$18,IF($B150="PARCELADO ATÉ 3X",$D150-($D150*TAXAS!$D$18))/3,IF($A150=TAXAS!$A$19,IF($B150="PARCELADO ATÉ 3X",$D150-($D150*TAXAS!$D$19))/3,IF($A150=TAXAS!$A$20,IF($B150="PARCELADO ATÉ 3X",$D150-($D150*TAXAS!$D$20))/3,IF($A150=TAXAS!$A$21,IF($B150="PARCELADO ATÉ 3X",$D150-($D150*TAXAS!$D$21))/3,IF($A150=TAXAS!$A$22,IF($B150="PARCELADO ATÉ 3X",$D150-($D150*TAXAS!$D$22))/3,IF($A150=TAXAS!$A$23,IF($B150="PARCELADO ATÉ 3X",$D150-($D150*TAXAS!$D$23))/3,IF($A150=TAXAS!$A$24,IF($B150="PARCELADO ATÉ 3X",$D150-($D150*TAXAS!$D$24))/3,IF($A150=TAXAS!$A$25,IF($B150="PARCELADO ATÉ 3X",$D150-($D150*TAXAS!$D$25))/3,IF($A150=TAXAS!$A$26,IF($B150="PARCELADO ATÉ 3X",$D150-($D150*TAXAS!$D$26))/3,IF($A150=TAXAS!$A$27,IF($B150="PARCELADO ATÉ 3X",$D150-($D150*TAXAS!$D$27))/3))))))))))))))))))))))))/1</f>
        <v>0</v>
      </c>
      <c r="H150" s="9">
        <f>IF($A150="VISA",IF($B150="PARCELADO ATÉ 6X",$D150-(D150*TAXAS!$E$4))/6,IF($A150="MASTER",IF($B150="PARCELADO ATÉ 6X",$D150-(D150*TAXAS!$E$5))/6,IF($A150="ELO",IF($B150="PARCELADO ATÉ 6X",$D150-(D150*TAXAS!$E$6))/6,IF($A150="HIPERCARD",IF($B150="PARCELADO ATÉ 6X",$D150-(D150*TAXAS!$E$7))/6,IF($A150="DINERS",IF($B150="PARCELADO ATÉ 6X",$D150-(D150*TAXAS!$E$8))/6,IF($A150="AMERICA EXPRESS",IF($B150="PARCELADO ATÉ 6X",$D150-(D150*TAXAS!$E$9))/6,IF($A150=TAXAS!$A$10,IF($B150="PARCELADO ATÉ 6X",$D150-($D150*TAXAS!$E$10))/6,IF($A150=TAXAS!$A$11,IF($B150="PARCELADO ATÉ 6X",$D150-($D150*TAXAS!$E$11))/6,IF($A150=TAXAS!$A$12,IF($B150="PARCELADO ATÉ 6X",$D150-($D150*TAXAS!$E$12))/6,IF($A150=TAXAS!$A$13,IF($B150="PARCELADO ATÉ 6X",$D150-($D150*TAXAS!$E$13))/6,IF($A150=TAXAS!$A$14,IF($B150="PARCELADO ATÉ 6X",$D150-($D150*TAXAS!$E$14))/6,IF($A150=TAXAS!$A$15,IF($B150="PARCELADO ATÉ 6X",$D150-($D150*TAXAS!$E$15))/6,IF($A150=TAXAS!$A$16,IF($B150="PARCELADO ATÉ 6X",$D150-($D150*TAXAS!$E$16))/6,IF($A150=TAXAS!$A$17,IF($B150="PARCELADO ATÉ 6X",$D150-($D150*TAXAS!$E$17))/6,IF($A150=TAXAS!$A$18,IF($B150="PARCELADO ATÉ 6X",$D150-($D150*TAXAS!$E$18))/6,IF($A150=TAXAS!$A$19,IF($B150="PARCELADO ATÉ 6X",$D150-($D150*TAXAS!$E$19))/6,IF($A150=TAXAS!$A$20,IF($B150="PARCELADO ATÉ 6X",$D150-($D150*TAXAS!$E$20))/6,IF($A150=TAXAS!$A$21,IF($B150="PARCELADO ATÉ 6X",$D150-($D150*TAXAS!$E$21))/6,IF($A150=TAXAS!$A$22,IF($B150="PARCELADO ATÉ 6X",$D150-($D150*TAXAS!$E$22))/6,IF($A150=TAXAS!$A$23,IF($B150="PARCELADO ATÉ 6X",$D150-($D150*TAXAS!$E$23))/6,IF($A150=TAXAS!$A$24,IF($B150="PARCELADO ATÉ 6X",$D150-($D150*TAXAS!$E$24))/6,IF($A150=TAXAS!$A$25,IF($B150="PARCELADO ATÉ 6X",$D150-($D150*TAXAS!$E$25))/6,IF($A150=TAXAS!$A$26,IF($B150="PARCELADO ATÉ 6X",$D150-($D150*TAXAS!$E$26))/6,IF($A150=TAXAS!$A$27,IF($B150="PARCELADO ATÉ 6X",$D150-($D150*TAXAS!$E$27))/6))))))))))))))))))))))))/1</f>
        <v>0</v>
      </c>
      <c r="I150" s="9">
        <f>IF($A150="VISA",IF($B150="PARCELADO ATÉ 12X",$D150-(D150*TAXAS!$F$4))/12,IF($A150="MASTER",IF($B150="PARCELADO ATÉ 12X",$D150-(D150*TAXAS!$F$5))/12,IF($A150="ELO",IF($B150="PARCELADO ATÉ 12X",$D150-(D150*TAXAS!$F$6))/12,IF($A150="HIPERCARD",IF($B150="PARCELADO ATÉ 12X",$D150-(D150*TAXAS!$F$7))/12,IF($A150="DINERS",IF($B150="PARCELADO ATÉ 12X",$D150-(D150*TAXAS!$F$8))/12,IF($A150="AMERICA EXPRESS",IF($B150="PARCELADO ATÉ 12X",$D150-(D150*TAXAS!$F$9))/12,IF($A150=TAXAS!$A$10,IF($B150="PARCELADO ATÉ 12X",$D150-($D150*TAXAS!$F$10))/12,IF($A150=TAXAS!$A$11,IF($B150="PARCELADO ATÉ 12X",$D150-($D150*TAXAS!$F$11))/12,IF($A150=TAXAS!$A$12,IF($B150="PARCELADO ATÉ 12X",$D150-($D150*TAXAS!$F$12))/12,IF($A150=TAXAS!$A$13,IF($B150="PARCELADO ATÉ 12X",$D150-($D150*TAXAS!$F$13))/12,IF($A150=TAXAS!$A$14,IF($B150="PARCELADO ATÉ 12X",$D150-($D150*TAXAS!$F$14))/12,IF($A150=TAXAS!$A$15,IF($B150="PARCELADO ATÉ 12X",$D150-($D150*TAXAS!$F$15))/12,IF($A150=TAXAS!$A$16,IF($B150="PARCELADO ATÉ 12X",$D150-($D150*TAXAS!$F$16))/12,IF($A150=TAXAS!$A$17,IF($B150="PARCELADO ATÉ 12X",$D150-($D150*TAXAS!$F$17))/12,IF($A150=TAXAS!$A$18,IF($B150="PARCELADO ATÉ 12X",$D150-($D150*TAXAS!$F$18))/12,IF($A150=TAXAS!$A$19,IF($B150="PARCELADO ATÉ 12X",$D150-($D150*TAXAS!$F$19))/12,IF($A150=TAXAS!$A$20,IF($B150="PARCELADO ATÉ 12X",$D150-($D150*TAXAS!$F$20))/12,IF($A150=TAXAS!$A$21,IF($B150="PARCELADO ATÉ 12X",$D150-($D150*TAXAS!$F$21))/12,IF($A150=TAXAS!$A$22,IF($B150="PARCELADO ATÉ 12X",$D150-($D150*TAXAS!$F$22))/12,IF($A150=TAXAS!$A$23,IF($B150="PARCELADO ATÉ 12X",$D150-($D150*TAXAS!$F$23))/12,IF($A150=TAXAS!$A$24,IF($B150="PARCELADO ATÉ 12X",$D150-($D150*TAXAS!$F$24))/12,IF($A150=TAXAS!$A$25,IF($B150="PARCELADO ATÉ 12X",$D150-($D150*TAXAS!$F$25))/12,IF($A150=TAXAS!$A$26,IF($B150="PARCELADO ATÉ 12X",$D150-($D150*TAXAS!$F$26))/12,IF($A150=TAXAS!$A$27,IF($B150="PARCELADO ATÉ 12X",$D150-($D150*TAXAS!$F$27))/12))))))))))))))))))))))))/1</f>
        <v>0</v>
      </c>
      <c r="J150" s="8">
        <f t="shared" si="0"/>
        <v>0</v>
      </c>
      <c r="K150" s="10" t="b">
        <f>IF($B150="PARCELADO ATÉ 3X",($D150-($D150*TAXAS!$D$4))-$J150)</f>
        <v>0</v>
      </c>
      <c r="L150" s="10" t="b">
        <f>IF($B150="PARCELADO ATÉ 6X",($D150-($D150*TAXAS!$E$4))-$J150)</f>
        <v>0</v>
      </c>
      <c r="M150" s="10" t="b">
        <f>IF($B150="PARCELADO ATÉ 12X",($D150-($D150*TAXAS!$F$4))-$J150)</f>
        <v>0</v>
      </c>
      <c r="N150" s="8">
        <f t="shared" si="1"/>
        <v>0</v>
      </c>
      <c r="O150" s="10">
        <f t="shared" si="2"/>
        <v>0</v>
      </c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 ht="15.75" customHeight="1" x14ac:dyDescent="0.2">
      <c r="A151" s="3"/>
      <c r="B151" s="5"/>
      <c r="C151" s="6"/>
      <c r="D151" s="42"/>
      <c r="E151" s="8">
        <f>IF($A151="VISA",IF($B151="DÉBITO",$D151-($D151*TAXAS!$B$4)),IF($A151="MASTER",IF($B151="DÉBITO",$D151-($D151*TAXAS!$B$5)),IF($A151="ELO", IF($B151="DÉBITO",$D151-($D151*TAXAS!$B$6)),IF($A151="HIPERCARD",IF($B151="DÉBITO",$D151-($D151*TAXAS!$B$7)),IF($A151="DINERS",IF($B151="DÉBITO",$D151-($D151*TAXAS!$B$8)),IF($A151="AMERICA EXPRESS",IF($B151="DÉBITO",$D151-($D151*TAXAS!$B$9)),IF($A151=TAXAS!$A$10,IF($B151="DÉBITO",$D151-($D151*TAXAS!$B$10)), IF($A151=TAXAS!$A$11,IF($B151="DÉBITO",$D151-($D151*TAXAS!$B$11)), IF($A151=TAXAS!$A$12,IF($B151="DÉBITO",$D151-($D151*TAXAS!$B$12)), IF($A151=TAXAS!$A$13,IF($B151="DÉBITO",$D151-($D151*TAXAS!$B$13)), IF($A151=TAXAS!$A$14,IF($B151="DÉBITO",$D151-($D151*TAXAS!$B$14)), IF($A151=TAXAS!$A$15,IF($B151="DÉBITO",$D151-($D151*TAXAS!$B$15)), IF($A151=TAXAS!$A$16,IF($B151="DÉBITO",$D151-($D151*TAXAS!$B$16)), IF($A151=TAXAS!$A$17,IF($B151="DÉBITO",$D151-($D151*TAXAS!$B$17)), IF($A151=TAXAS!$A$18,IF($B151="DÉBITO",$D151-($D151*TAXAS!$B$18)), IF($A151=TAXAS!$A$19,IF($B151="DÉBITO",$D151-($D151*TAXAS!$B$19)), IF($A151=TAXAS!$A$20,IF($B151="DÉBITO",$D151-($D151*TAXAS!$B$20)), IF($A151=TAXAS!$A$21,IF($B151="DÉBITO",$D151-($D151*TAXAS!$B$21)), IF($A151=TAXAS!$A$22,IF($B151="DÉBITO",$D151-($D151*TAXAS!$B$22)), IF($A151=TAXAS!$A$23,IF($B151="DÉBITO",$D151-($D151*TAXAS!$B$23)), IF($A151=TAXAS!$A$24,IF($B151="DÉBITO",$D151-($D151*TAXAS!$B$24)), IF($A151=TAXAS!$A$25,IF($B151="DÉBITO",$D151-($D151*TAXAS!$B$25)), IF($A151=TAXAS!$A$26,IF($B151="DÉBITO",$D151-($D151*TAXAS!$B$26)), IF($A151=TAXAS!$A$27,IF($B151="DÉBITO",$D151-($D151*TAXAS!$B$27))))))))))))))))))))))))))/1</f>
        <v>0</v>
      </c>
      <c r="F151" s="8">
        <f>IF($A151="VISA",IF($B151="CRÉDITO",$D151-($D151*TAXAS!$C$4)),IF($A151="MASTER",IF($B151="CRÉDITO",$D151-($D151*TAXAS!$C$5)),IF($A151="ELO", IF($B151="CRÉDITO",$D151-($D151*TAXAS!$C$6)),IF($A151="HIPERCARD",IF($B151="CRÉDITO",$D151-($D151*TAXAS!$C$7)),IF($A151="DINERS",IF($B151="CRÉDITO",$D151-($D151*TAXAS!$C$8)),IF($A151="AMERICA EXPRESS",IF($B151="CRÉDITO",$D151-($D151*TAXAS!$C$9)),IF($A151=TAXAS!$A$10,IF($B151="CRÉDITO",$D151-($D151*TAXAS!$C$10)), IF($A151=TAXAS!$A$11,IF($B151="CRÉDITO",$D151-($D151*TAXAS!$C$11)), IF($A151=TAXAS!$A$12,IF($B151="CRÉDITO",$D151-($D151*TAXAS!$C$12)), IF($A151=TAXAS!$A$13,IF($B151="CRÉDITO",$D151-($D151*TAXAS!$C$13)), IF($A151=TAXAS!$A$14,IF($B151="CRÉDITO",$D151-($D151*TAXAS!$C$14)), IF($A151=TAXAS!$A$15,IF($B151="CRÉDITO",$D151-($D151*TAXAS!$C$15)), IF($A151=TAXAS!$A$16,IF($B151="CRÉDITO",$D151-($D151*TAXAS!$C$16)), IF($A151=TAXAS!$A$17,IF($B151="CRÉDITO",$D151-($D151*TAXAS!$C$17)), IF($A151=TAXAS!$A$18,IF($B151="CRÉDITO",$D151-($D151*TAXAS!$C$18)), IF($A151=TAXAS!$A$19,IF($B151="CRÉDITO",$D151-($D151*TAXAS!$C$19)), IF($A151=TAXAS!$A$20,IF($B151="CRÉDITO",$D151-($D151*TAXAS!$C$20)), IF($A151=TAXAS!$A$21,IF($B151="CRÉDITO",$D151-($D151*TAXAS!$C$21)), IF($A151=TAXAS!$A$22,IF($B151="CRÉDITO",$D151-($D151*TAXAS!$C$22)), IF($A151=TAXAS!$A$23,IF($B151="CRÉDITO",$D151-($D151*TAXAS!$C$23)), IF($A151=TAXAS!$A$24,IF($B151="CRÉDITO",$D151-($D151*TAXAS!$C$24)), IF($A151=TAXAS!$A$25,IF($B151="CRÉDITO",$D151-($D151*TAXAS!$C$25)), IF($A151=TAXAS!$A$26,IF($B151="CRÉDITO",$D151-($D151*TAXAS!$C$26)), IF($A151=TAXAS!$A$27,IF($B151="CRÉDITO",$D151-($D151*TAXAS!$C$27))))))))))))))))))))))))))/1</f>
        <v>0</v>
      </c>
      <c r="G151" s="9">
        <f>IF($A151="VISA",IF($B151="PARCELADO ATÉ 3X",$D151-(D151*TAXAS!$D$4))/3,IF($A151="MASTER",IF($B151="PARCELADO ATÉ 3X",$D151-(D151*TAXAS!$D$5))/3,IF($A151="ELO",IF($B151="PARCELADO ATÉ 3X",$D151-(D151*TAXAS!$D$6))/3,IF($A151="HIPERCARD",IF($B151="PARCELADO ATÉ 3X",$D151-(D151*TAXAS!$D$7))/3,IF($A151="DINERS",IF($B151="PARCELADO ATÉ 3X",$D151-(D151*TAXAS!$D$8))/3,IF($A151="AMERICA EXPRESS",IF($B151="PARCELADO ATÉ 3X",$D151-(D151*TAXAS!$D$9))/3,IF($A151=TAXAS!$A$10,IF($B151="PARCELADO ATÉ 3X",$D151-($D151*TAXAS!$D$10))/3,IF($A151=TAXAS!$A$11,IF($B151="PARCELADO ATÉ 3X",$D151-($D151*TAXAS!$D$11))/3,IF($A151=TAXAS!$A$12,IF($B151="PARCELADO ATÉ 3X",$D151-($D151*TAXAS!$D$12))/3,IF($A151=TAXAS!$A$13,IF($B151="PARCELADO ATÉ 3X",$D151-($D151*TAXAS!$D$13))/3,IF($A151=TAXAS!$A$14,IF($B151="PARCELADO ATÉ 3X",$D151-($D151*TAXAS!$D$14))/3,IF($A151=TAXAS!$A$15,IF($B151="PARCELADO ATÉ 3X",$D151-($D151*TAXAS!$D$15))/3,IF($A151=TAXAS!$A$16,IF($B151="PARCELADO ATÉ 3X",$D151-($D151*TAXAS!$D$16))/3,IF($A151=TAXAS!$A$17,IF($B151="PARCELADO ATÉ 3X",$D151-($D151*TAXAS!$D$17))/3,IF($A151=TAXAS!$A$18,IF($B151="PARCELADO ATÉ 3X",$D151-($D151*TAXAS!$D$18))/3,IF($A151=TAXAS!$A$19,IF($B151="PARCELADO ATÉ 3X",$D151-($D151*TAXAS!$D$19))/3,IF($A151=TAXAS!$A$20,IF($B151="PARCELADO ATÉ 3X",$D151-($D151*TAXAS!$D$20))/3,IF($A151=TAXAS!$A$21,IF($B151="PARCELADO ATÉ 3X",$D151-($D151*TAXAS!$D$21))/3,IF($A151=TAXAS!$A$22,IF($B151="PARCELADO ATÉ 3X",$D151-($D151*TAXAS!$D$22))/3,IF($A151=TAXAS!$A$23,IF($B151="PARCELADO ATÉ 3X",$D151-($D151*TAXAS!$D$23))/3,IF($A151=TAXAS!$A$24,IF($B151="PARCELADO ATÉ 3X",$D151-($D151*TAXAS!$D$24))/3,IF($A151=TAXAS!$A$25,IF($B151="PARCELADO ATÉ 3X",$D151-($D151*TAXAS!$D$25))/3,IF($A151=TAXAS!$A$26,IF($B151="PARCELADO ATÉ 3X",$D151-($D151*TAXAS!$D$26))/3,IF($A151=TAXAS!$A$27,IF($B151="PARCELADO ATÉ 3X",$D151-($D151*TAXAS!$D$27))/3))))))))))))))))))))))))/1</f>
        <v>0</v>
      </c>
      <c r="H151" s="9">
        <f>IF($A151="VISA",IF($B151="PARCELADO ATÉ 6X",$D151-(D151*TAXAS!$E$4))/6,IF($A151="MASTER",IF($B151="PARCELADO ATÉ 6X",$D151-(D151*TAXAS!$E$5))/6,IF($A151="ELO",IF($B151="PARCELADO ATÉ 6X",$D151-(D151*TAXAS!$E$6))/6,IF($A151="HIPERCARD",IF($B151="PARCELADO ATÉ 6X",$D151-(D151*TAXAS!$E$7))/6,IF($A151="DINERS",IF($B151="PARCELADO ATÉ 6X",$D151-(D151*TAXAS!$E$8))/6,IF($A151="AMERICA EXPRESS",IF($B151="PARCELADO ATÉ 6X",$D151-(D151*TAXAS!$E$9))/6,IF($A151=TAXAS!$A$10,IF($B151="PARCELADO ATÉ 6X",$D151-($D151*TAXAS!$E$10))/6,IF($A151=TAXAS!$A$11,IF($B151="PARCELADO ATÉ 6X",$D151-($D151*TAXAS!$E$11))/6,IF($A151=TAXAS!$A$12,IF($B151="PARCELADO ATÉ 6X",$D151-($D151*TAXAS!$E$12))/6,IF($A151=TAXAS!$A$13,IF($B151="PARCELADO ATÉ 6X",$D151-($D151*TAXAS!$E$13))/6,IF($A151=TAXAS!$A$14,IF($B151="PARCELADO ATÉ 6X",$D151-($D151*TAXAS!$E$14))/6,IF($A151=TAXAS!$A$15,IF($B151="PARCELADO ATÉ 6X",$D151-($D151*TAXAS!$E$15))/6,IF($A151=TAXAS!$A$16,IF($B151="PARCELADO ATÉ 6X",$D151-($D151*TAXAS!$E$16))/6,IF($A151=TAXAS!$A$17,IF($B151="PARCELADO ATÉ 6X",$D151-($D151*TAXAS!$E$17))/6,IF($A151=TAXAS!$A$18,IF($B151="PARCELADO ATÉ 6X",$D151-($D151*TAXAS!$E$18))/6,IF($A151=TAXAS!$A$19,IF($B151="PARCELADO ATÉ 6X",$D151-($D151*TAXAS!$E$19))/6,IF($A151=TAXAS!$A$20,IF($B151="PARCELADO ATÉ 6X",$D151-($D151*TAXAS!$E$20))/6,IF($A151=TAXAS!$A$21,IF($B151="PARCELADO ATÉ 6X",$D151-($D151*TAXAS!$E$21))/6,IF($A151=TAXAS!$A$22,IF($B151="PARCELADO ATÉ 6X",$D151-($D151*TAXAS!$E$22))/6,IF($A151=TAXAS!$A$23,IF($B151="PARCELADO ATÉ 6X",$D151-($D151*TAXAS!$E$23))/6,IF($A151=TAXAS!$A$24,IF($B151="PARCELADO ATÉ 6X",$D151-($D151*TAXAS!$E$24))/6,IF($A151=TAXAS!$A$25,IF($B151="PARCELADO ATÉ 6X",$D151-($D151*TAXAS!$E$25))/6,IF($A151=TAXAS!$A$26,IF($B151="PARCELADO ATÉ 6X",$D151-($D151*TAXAS!$E$26))/6,IF($A151=TAXAS!$A$27,IF($B151="PARCELADO ATÉ 6X",$D151-($D151*TAXAS!$E$27))/6))))))))))))))))))))))))/1</f>
        <v>0</v>
      </c>
      <c r="I151" s="9">
        <f>IF($A151="VISA",IF($B151="PARCELADO ATÉ 12X",$D151-(D151*TAXAS!$F$4))/12,IF($A151="MASTER",IF($B151="PARCELADO ATÉ 12X",$D151-(D151*TAXAS!$F$5))/12,IF($A151="ELO",IF($B151="PARCELADO ATÉ 12X",$D151-(D151*TAXAS!$F$6))/12,IF($A151="HIPERCARD",IF($B151="PARCELADO ATÉ 12X",$D151-(D151*TAXAS!$F$7))/12,IF($A151="DINERS",IF($B151="PARCELADO ATÉ 12X",$D151-(D151*TAXAS!$F$8))/12,IF($A151="AMERICA EXPRESS",IF($B151="PARCELADO ATÉ 12X",$D151-(D151*TAXAS!$F$9))/12,IF($A151=TAXAS!$A$10,IF($B151="PARCELADO ATÉ 12X",$D151-($D151*TAXAS!$F$10))/12,IF($A151=TAXAS!$A$11,IF($B151="PARCELADO ATÉ 12X",$D151-($D151*TAXAS!$F$11))/12,IF($A151=TAXAS!$A$12,IF($B151="PARCELADO ATÉ 12X",$D151-($D151*TAXAS!$F$12))/12,IF($A151=TAXAS!$A$13,IF($B151="PARCELADO ATÉ 12X",$D151-($D151*TAXAS!$F$13))/12,IF($A151=TAXAS!$A$14,IF($B151="PARCELADO ATÉ 12X",$D151-($D151*TAXAS!$F$14))/12,IF($A151=TAXAS!$A$15,IF($B151="PARCELADO ATÉ 12X",$D151-($D151*TAXAS!$F$15))/12,IF($A151=TAXAS!$A$16,IF($B151="PARCELADO ATÉ 12X",$D151-($D151*TAXAS!$F$16))/12,IF($A151=TAXAS!$A$17,IF($B151="PARCELADO ATÉ 12X",$D151-($D151*TAXAS!$F$17))/12,IF($A151=TAXAS!$A$18,IF($B151="PARCELADO ATÉ 12X",$D151-($D151*TAXAS!$F$18))/12,IF($A151=TAXAS!$A$19,IF($B151="PARCELADO ATÉ 12X",$D151-($D151*TAXAS!$F$19))/12,IF($A151=TAXAS!$A$20,IF($B151="PARCELADO ATÉ 12X",$D151-($D151*TAXAS!$F$20))/12,IF($A151=TAXAS!$A$21,IF($B151="PARCELADO ATÉ 12X",$D151-($D151*TAXAS!$F$21))/12,IF($A151=TAXAS!$A$22,IF($B151="PARCELADO ATÉ 12X",$D151-($D151*TAXAS!$F$22))/12,IF($A151=TAXAS!$A$23,IF($B151="PARCELADO ATÉ 12X",$D151-($D151*TAXAS!$F$23))/12,IF($A151=TAXAS!$A$24,IF($B151="PARCELADO ATÉ 12X",$D151-($D151*TAXAS!$F$24))/12,IF($A151=TAXAS!$A$25,IF($B151="PARCELADO ATÉ 12X",$D151-($D151*TAXAS!$F$25))/12,IF($A151=TAXAS!$A$26,IF($B151="PARCELADO ATÉ 12X",$D151-($D151*TAXAS!$F$26))/12,IF($A151=TAXAS!$A$27,IF($B151="PARCELADO ATÉ 12X",$D151-($D151*TAXAS!$F$27))/12))))))))))))))))))))))))/1</f>
        <v>0</v>
      </c>
      <c r="J151" s="8">
        <f t="shared" si="0"/>
        <v>0</v>
      </c>
      <c r="K151" s="10" t="b">
        <f>IF($B151="PARCELADO ATÉ 3X",($D151-($D151*TAXAS!$D$4))-$J151)</f>
        <v>0</v>
      </c>
      <c r="L151" s="10" t="b">
        <f>IF($B151="PARCELADO ATÉ 6X",($D151-($D151*TAXAS!$E$4))-$J151)</f>
        <v>0</v>
      </c>
      <c r="M151" s="10" t="b">
        <f>IF($B151="PARCELADO ATÉ 12X",($D151-($D151*TAXAS!$F$4))-$J151)</f>
        <v>0</v>
      </c>
      <c r="N151" s="8">
        <f t="shared" si="1"/>
        <v>0</v>
      </c>
      <c r="O151" s="10">
        <f t="shared" si="2"/>
        <v>0</v>
      </c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 ht="15.75" customHeight="1" x14ac:dyDescent="0.2">
      <c r="A152" s="3"/>
      <c r="B152" s="5"/>
      <c r="C152" s="6"/>
      <c r="D152" s="42"/>
      <c r="E152" s="8">
        <f>IF($A152="VISA",IF($B152="DÉBITO",$D152-($D152*TAXAS!$B$4)),IF($A152="MASTER",IF($B152="DÉBITO",$D152-($D152*TAXAS!$B$5)),IF($A152="ELO", IF($B152="DÉBITO",$D152-($D152*TAXAS!$B$6)),IF($A152="HIPERCARD",IF($B152="DÉBITO",$D152-($D152*TAXAS!$B$7)),IF($A152="DINERS",IF($B152="DÉBITO",$D152-($D152*TAXAS!$B$8)),IF($A152="AMERICA EXPRESS",IF($B152="DÉBITO",$D152-($D152*TAXAS!$B$9)),IF($A152=TAXAS!$A$10,IF($B152="DÉBITO",$D152-($D152*TAXAS!$B$10)), IF($A152=TAXAS!$A$11,IF($B152="DÉBITO",$D152-($D152*TAXAS!$B$11)), IF($A152=TAXAS!$A$12,IF($B152="DÉBITO",$D152-($D152*TAXAS!$B$12)), IF($A152=TAXAS!$A$13,IF($B152="DÉBITO",$D152-($D152*TAXAS!$B$13)), IF($A152=TAXAS!$A$14,IF($B152="DÉBITO",$D152-($D152*TAXAS!$B$14)), IF($A152=TAXAS!$A$15,IF($B152="DÉBITO",$D152-($D152*TAXAS!$B$15)), IF($A152=TAXAS!$A$16,IF($B152="DÉBITO",$D152-($D152*TAXAS!$B$16)), IF($A152=TAXAS!$A$17,IF($B152="DÉBITO",$D152-($D152*TAXAS!$B$17)), IF($A152=TAXAS!$A$18,IF($B152="DÉBITO",$D152-($D152*TAXAS!$B$18)), IF($A152=TAXAS!$A$19,IF($B152="DÉBITO",$D152-($D152*TAXAS!$B$19)), IF($A152=TAXAS!$A$20,IF($B152="DÉBITO",$D152-($D152*TAXAS!$B$20)), IF($A152=TAXAS!$A$21,IF($B152="DÉBITO",$D152-($D152*TAXAS!$B$21)), IF($A152=TAXAS!$A$22,IF($B152="DÉBITO",$D152-($D152*TAXAS!$B$22)), IF($A152=TAXAS!$A$23,IF($B152="DÉBITO",$D152-($D152*TAXAS!$B$23)), IF($A152=TAXAS!$A$24,IF($B152="DÉBITO",$D152-($D152*TAXAS!$B$24)), IF($A152=TAXAS!$A$25,IF($B152="DÉBITO",$D152-($D152*TAXAS!$B$25)), IF($A152=TAXAS!$A$26,IF($B152="DÉBITO",$D152-($D152*TAXAS!$B$26)), IF($A152=TAXAS!$A$27,IF($B152="DÉBITO",$D152-($D152*TAXAS!$B$27))))))))))))))))))))))))))/1</f>
        <v>0</v>
      </c>
      <c r="F152" s="8">
        <f>IF($A152="VISA",IF($B152="CRÉDITO",$D152-($D152*TAXAS!$C$4)),IF($A152="MASTER",IF($B152="CRÉDITO",$D152-($D152*TAXAS!$C$5)),IF($A152="ELO", IF($B152="CRÉDITO",$D152-($D152*TAXAS!$C$6)),IF($A152="HIPERCARD",IF($B152="CRÉDITO",$D152-($D152*TAXAS!$C$7)),IF($A152="DINERS",IF($B152="CRÉDITO",$D152-($D152*TAXAS!$C$8)),IF($A152="AMERICA EXPRESS",IF($B152="CRÉDITO",$D152-($D152*TAXAS!$C$9)),IF($A152=TAXAS!$A$10,IF($B152="CRÉDITO",$D152-($D152*TAXAS!$C$10)), IF($A152=TAXAS!$A$11,IF($B152="CRÉDITO",$D152-($D152*TAXAS!$C$11)), IF($A152=TAXAS!$A$12,IF($B152="CRÉDITO",$D152-($D152*TAXAS!$C$12)), IF($A152=TAXAS!$A$13,IF($B152="CRÉDITO",$D152-($D152*TAXAS!$C$13)), IF($A152=TAXAS!$A$14,IF($B152="CRÉDITO",$D152-($D152*TAXAS!$C$14)), IF($A152=TAXAS!$A$15,IF($B152="CRÉDITO",$D152-($D152*TAXAS!$C$15)), IF($A152=TAXAS!$A$16,IF($B152="CRÉDITO",$D152-($D152*TAXAS!$C$16)), IF($A152=TAXAS!$A$17,IF($B152="CRÉDITO",$D152-($D152*TAXAS!$C$17)), IF($A152=TAXAS!$A$18,IF($B152="CRÉDITO",$D152-($D152*TAXAS!$C$18)), IF($A152=TAXAS!$A$19,IF($B152="CRÉDITO",$D152-($D152*TAXAS!$C$19)), IF($A152=TAXAS!$A$20,IF($B152="CRÉDITO",$D152-($D152*TAXAS!$C$20)), IF($A152=TAXAS!$A$21,IF($B152="CRÉDITO",$D152-($D152*TAXAS!$C$21)), IF($A152=TAXAS!$A$22,IF($B152="CRÉDITO",$D152-($D152*TAXAS!$C$22)), IF($A152=TAXAS!$A$23,IF($B152="CRÉDITO",$D152-($D152*TAXAS!$C$23)), IF($A152=TAXAS!$A$24,IF($B152="CRÉDITO",$D152-($D152*TAXAS!$C$24)), IF($A152=TAXAS!$A$25,IF($B152="CRÉDITO",$D152-($D152*TAXAS!$C$25)), IF($A152=TAXAS!$A$26,IF($B152="CRÉDITO",$D152-($D152*TAXAS!$C$26)), IF($A152=TAXAS!$A$27,IF($B152="CRÉDITO",$D152-($D152*TAXAS!$C$27))))))))))))))))))))))))))/1</f>
        <v>0</v>
      </c>
      <c r="G152" s="9">
        <f>IF($A152="VISA",IF($B152="PARCELADO ATÉ 3X",$D152-(D152*TAXAS!$D$4))/3,IF($A152="MASTER",IF($B152="PARCELADO ATÉ 3X",$D152-(D152*TAXAS!$D$5))/3,IF($A152="ELO",IF($B152="PARCELADO ATÉ 3X",$D152-(D152*TAXAS!$D$6))/3,IF($A152="HIPERCARD",IF($B152="PARCELADO ATÉ 3X",$D152-(D152*TAXAS!$D$7))/3,IF($A152="DINERS",IF($B152="PARCELADO ATÉ 3X",$D152-(D152*TAXAS!$D$8))/3,IF($A152="AMERICA EXPRESS",IF($B152="PARCELADO ATÉ 3X",$D152-(D152*TAXAS!$D$9))/3,IF($A152=TAXAS!$A$10,IF($B152="PARCELADO ATÉ 3X",$D152-($D152*TAXAS!$D$10))/3,IF($A152=TAXAS!$A$11,IF($B152="PARCELADO ATÉ 3X",$D152-($D152*TAXAS!$D$11))/3,IF($A152=TAXAS!$A$12,IF($B152="PARCELADO ATÉ 3X",$D152-($D152*TAXAS!$D$12))/3,IF($A152=TAXAS!$A$13,IF($B152="PARCELADO ATÉ 3X",$D152-($D152*TAXAS!$D$13))/3,IF($A152=TAXAS!$A$14,IF($B152="PARCELADO ATÉ 3X",$D152-($D152*TAXAS!$D$14))/3,IF($A152=TAXAS!$A$15,IF($B152="PARCELADO ATÉ 3X",$D152-($D152*TAXAS!$D$15))/3,IF($A152=TAXAS!$A$16,IF($B152="PARCELADO ATÉ 3X",$D152-($D152*TAXAS!$D$16))/3,IF($A152=TAXAS!$A$17,IF($B152="PARCELADO ATÉ 3X",$D152-($D152*TAXAS!$D$17))/3,IF($A152=TAXAS!$A$18,IF($B152="PARCELADO ATÉ 3X",$D152-($D152*TAXAS!$D$18))/3,IF($A152=TAXAS!$A$19,IF($B152="PARCELADO ATÉ 3X",$D152-($D152*TAXAS!$D$19))/3,IF($A152=TAXAS!$A$20,IF($B152="PARCELADO ATÉ 3X",$D152-($D152*TAXAS!$D$20))/3,IF($A152=TAXAS!$A$21,IF($B152="PARCELADO ATÉ 3X",$D152-($D152*TAXAS!$D$21))/3,IF($A152=TAXAS!$A$22,IF($B152="PARCELADO ATÉ 3X",$D152-($D152*TAXAS!$D$22))/3,IF($A152=TAXAS!$A$23,IF($B152="PARCELADO ATÉ 3X",$D152-($D152*TAXAS!$D$23))/3,IF($A152=TAXAS!$A$24,IF($B152="PARCELADO ATÉ 3X",$D152-($D152*TAXAS!$D$24))/3,IF($A152=TAXAS!$A$25,IF($B152="PARCELADO ATÉ 3X",$D152-($D152*TAXAS!$D$25))/3,IF($A152=TAXAS!$A$26,IF($B152="PARCELADO ATÉ 3X",$D152-($D152*TAXAS!$D$26))/3,IF($A152=TAXAS!$A$27,IF($B152="PARCELADO ATÉ 3X",$D152-($D152*TAXAS!$D$27))/3))))))))))))))))))))))))/1</f>
        <v>0</v>
      </c>
      <c r="H152" s="9">
        <f>IF($A152="VISA",IF($B152="PARCELADO ATÉ 6X",$D152-(D152*TAXAS!$E$4))/6,IF($A152="MASTER",IF($B152="PARCELADO ATÉ 6X",$D152-(D152*TAXAS!$E$5))/6,IF($A152="ELO",IF($B152="PARCELADO ATÉ 6X",$D152-(D152*TAXAS!$E$6))/6,IF($A152="HIPERCARD",IF($B152="PARCELADO ATÉ 6X",$D152-(D152*TAXAS!$E$7))/6,IF($A152="DINERS",IF($B152="PARCELADO ATÉ 6X",$D152-(D152*TAXAS!$E$8))/6,IF($A152="AMERICA EXPRESS",IF($B152="PARCELADO ATÉ 6X",$D152-(D152*TAXAS!$E$9))/6,IF($A152=TAXAS!$A$10,IF($B152="PARCELADO ATÉ 6X",$D152-($D152*TAXAS!$E$10))/6,IF($A152=TAXAS!$A$11,IF($B152="PARCELADO ATÉ 6X",$D152-($D152*TAXAS!$E$11))/6,IF($A152=TAXAS!$A$12,IF($B152="PARCELADO ATÉ 6X",$D152-($D152*TAXAS!$E$12))/6,IF($A152=TAXAS!$A$13,IF($B152="PARCELADO ATÉ 6X",$D152-($D152*TAXAS!$E$13))/6,IF($A152=TAXAS!$A$14,IF($B152="PARCELADO ATÉ 6X",$D152-($D152*TAXAS!$E$14))/6,IF($A152=TAXAS!$A$15,IF($B152="PARCELADO ATÉ 6X",$D152-($D152*TAXAS!$E$15))/6,IF($A152=TAXAS!$A$16,IF($B152="PARCELADO ATÉ 6X",$D152-($D152*TAXAS!$E$16))/6,IF($A152=TAXAS!$A$17,IF($B152="PARCELADO ATÉ 6X",$D152-($D152*TAXAS!$E$17))/6,IF($A152=TAXAS!$A$18,IF($B152="PARCELADO ATÉ 6X",$D152-($D152*TAXAS!$E$18))/6,IF($A152=TAXAS!$A$19,IF($B152="PARCELADO ATÉ 6X",$D152-($D152*TAXAS!$E$19))/6,IF($A152=TAXAS!$A$20,IF($B152="PARCELADO ATÉ 6X",$D152-($D152*TAXAS!$E$20))/6,IF($A152=TAXAS!$A$21,IF($B152="PARCELADO ATÉ 6X",$D152-($D152*TAXAS!$E$21))/6,IF($A152=TAXAS!$A$22,IF($B152="PARCELADO ATÉ 6X",$D152-($D152*TAXAS!$E$22))/6,IF($A152=TAXAS!$A$23,IF($B152="PARCELADO ATÉ 6X",$D152-($D152*TAXAS!$E$23))/6,IF($A152=TAXAS!$A$24,IF($B152="PARCELADO ATÉ 6X",$D152-($D152*TAXAS!$E$24))/6,IF($A152=TAXAS!$A$25,IF($B152="PARCELADO ATÉ 6X",$D152-($D152*TAXAS!$E$25))/6,IF($A152=TAXAS!$A$26,IF($B152="PARCELADO ATÉ 6X",$D152-($D152*TAXAS!$E$26))/6,IF($A152=TAXAS!$A$27,IF($B152="PARCELADO ATÉ 6X",$D152-($D152*TAXAS!$E$27))/6))))))))))))))))))))))))/1</f>
        <v>0</v>
      </c>
      <c r="I152" s="9">
        <f>IF($A152="VISA",IF($B152="PARCELADO ATÉ 12X",$D152-(D152*TAXAS!$F$4))/12,IF($A152="MASTER",IF($B152="PARCELADO ATÉ 12X",$D152-(D152*TAXAS!$F$5))/12,IF($A152="ELO",IF($B152="PARCELADO ATÉ 12X",$D152-(D152*TAXAS!$F$6))/12,IF($A152="HIPERCARD",IF($B152="PARCELADO ATÉ 12X",$D152-(D152*TAXAS!$F$7))/12,IF($A152="DINERS",IF($B152="PARCELADO ATÉ 12X",$D152-(D152*TAXAS!$F$8))/12,IF($A152="AMERICA EXPRESS",IF($B152="PARCELADO ATÉ 12X",$D152-(D152*TAXAS!$F$9))/12,IF($A152=TAXAS!$A$10,IF($B152="PARCELADO ATÉ 12X",$D152-($D152*TAXAS!$F$10))/12,IF($A152=TAXAS!$A$11,IF($B152="PARCELADO ATÉ 12X",$D152-($D152*TAXAS!$F$11))/12,IF($A152=TAXAS!$A$12,IF($B152="PARCELADO ATÉ 12X",$D152-($D152*TAXAS!$F$12))/12,IF($A152=TAXAS!$A$13,IF($B152="PARCELADO ATÉ 12X",$D152-($D152*TAXAS!$F$13))/12,IF($A152=TAXAS!$A$14,IF($B152="PARCELADO ATÉ 12X",$D152-($D152*TAXAS!$F$14))/12,IF($A152=TAXAS!$A$15,IF($B152="PARCELADO ATÉ 12X",$D152-($D152*TAXAS!$F$15))/12,IF($A152=TAXAS!$A$16,IF($B152="PARCELADO ATÉ 12X",$D152-($D152*TAXAS!$F$16))/12,IF($A152=TAXAS!$A$17,IF($B152="PARCELADO ATÉ 12X",$D152-($D152*TAXAS!$F$17))/12,IF($A152=TAXAS!$A$18,IF($B152="PARCELADO ATÉ 12X",$D152-($D152*TAXAS!$F$18))/12,IF($A152=TAXAS!$A$19,IF($B152="PARCELADO ATÉ 12X",$D152-($D152*TAXAS!$F$19))/12,IF($A152=TAXAS!$A$20,IF($B152="PARCELADO ATÉ 12X",$D152-($D152*TAXAS!$F$20))/12,IF($A152=TAXAS!$A$21,IF($B152="PARCELADO ATÉ 12X",$D152-($D152*TAXAS!$F$21))/12,IF($A152=TAXAS!$A$22,IF($B152="PARCELADO ATÉ 12X",$D152-($D152*TAXAS!$F$22))/12,IF($A152=TAXAS!$A$23,IF($B152="PARCELADO ATÉ 12X",$D152-($D152*TAXAS!$F$23))/12,IF($A152=TAXAS!$A$24,IF($B152="PARCELADO ATÉ 12X",$D152-($D152*TAXAS!$F$24))/12,IF($A152=TAXAS!$A$25,IF($B152="PARCELADO ATÉ 12X",$D152-($D152*TAXAS!$F$25))/12,IF($A152=TAXAS!$A$26,IF($B152="PARCELADO ATÉ 12X",$D152-($D152*TAXAS!$F$26))/12,IF($A152=TAXAS!$A$27,IF($B152="PARCELADO ATÉ 12X",$D152-($D152*TAXAS!$F$27))/12))))))))))))))))))))))))/1</f>
        <v>0</v>
      </c>
      <c r="J152" s="8">
        <f t="shared" si="0"/>
        <v>0</v>
      </c>
      <c r="K152" s="10" t="b">
        <f>IF($B152="PARCELADO ATÉ 3X",($D152-($D152*TAXAS!$D$4))-$J152)</f>
        <v>0</v>
      </c>
      <c r="L152" s="10" t="b">
        <f>IF($B152="PARCELADO ATÉ 6X",($D152-($D152*TAXAS!$E$4))-$J152)</f>
        <v>0</v>
      </c>
      <c r="M152" s="10" t="b">
        <f>IF($B152="PARCELADO ATÉ 12X",($D152-($D152*TAXAS!$F$4))-$J152)</f>
        <v>0</v>
      </c>
      <c r="N152" s="8">
        <f t="shared" si="1"/>
        <v>0</v>
      </c>
      <c r="O152" s="10">
        <f t="shared" si="2"/>
        <v>0</v>
      </c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 ht="15.75" customHeight="1" x14ac:dyDescent="0.2">
      <c r="A153" s="3"/>
      <c r="B153" s="5"/>
      <c r="C153" s="6"/>
      <c r="D153" s="42"/>
      <c r="E153" s="8">
        <f>IF($A153="VISA",IF($B153="DÉBITO",$D153-($D153*TAXAS!$B$4)),IF($A153="MASTER",IF($B153="DÉBITO",$D153-($D153*TAXAS!$B$5)),IF($A153="ELO", IF($B153="DÉBITO",$D153-($D153*TAXAS!$B$6)),IF($A153="HIPERCARD",IF($B153="DÉBITO",$D153-($D153*TAXAS!$B$7)),IF($A153="DINERS",IF($B153="DÉBITO",$D153-($D153*TAXAS!$B$8)),IF($A153="AMERICA EXPRESS",IF($B153="DÉBITO",$D153-($D153*TAXAS!$B$9)),IF($A153=TAXAS!$A$10,IF($B153="DÉBITO",$D153-($D153*TAXAS!$B$10)), IF($A153=TAXAS!$A$11,IF($B153="DÉBITO",$D153-($D153*TAXAS!$B$11)), IF($A153=TAXAS!$A$12,IF($B153="DÉBITO",$D153-($D153*TAXAS!$B$12)), IF($A153=TAXAS!$A$13,IF($B153="DÉBITO",$D153-($D153*TAXAS!$B$13)), IF($A153=TAXAS!$A$14,IF($B153="DÉBITO",$D153-($D153*TAXAS!$B$14)), IF($A153=TAXAS!$A$15,IF($B153="DÉBITO",$D153-($D153*TAXAS!$B$15)), IF($A153=TAXAS!$A$16,IF($B153="DÉBITO",$D153-($D153*TAXAS!$B$16)), IF($A153=TAXAS!$A$17,IF($B153="DÉBITO",$D153-($D153*TAXAS!$B$17)), IF($A153=TAXAS!$A$18,IF($B153="DÉBITO",$D153-($D153*TAXAS!$B$18)), IF($A153=TAXAS!$A$19,IF($B153="DÉBITO",$D153-($D153*TAXAS!$B$19)), IF($A153=TAXAS!$A$20,IF($B153="DÉBITO",$D153-($D153*TAXAS!$B$20)), IF($A153=TAXAS!$A$21,IF($B153="DÉBITO",$D153-($D153*TAXAS!$B$21)), IF($A153=TAXAS!$A$22,IF($B153="DÉBITO",$D153-($D153*TAXAS!$B$22)), IF($A153=TAXAS!$A$23,IF($B153="DÉBITO",$D153-($D153*TAXAS!$B$23)), IF($A153=TAXAS!$A$24,IF($B153="DÉBITO",$D153-($D153*TAXAS!$B$24)), IF($A153=TAXAS!$A$25,IF($B153="DÉBITO",$D153-($D153*TAXAS!$B$25)), IF($A153=TAXAS!$A$26,IF($B153="DÉBITO",$D153-($D153*TAXAS!$B$26)), IF($A153=TAXAS!$A$27,IF($B153="DÉBITO",$D153-($D153*TAXAS!$B$27))))))))))))))))))))))))))/1</f>
        <v>0</v>
      </c>
      <c r="F153" s="8">
        <f>IF($A153="VISA",IF($B153="CRÉDITO",$D153-($D153*TAXAS!$C$4)),IF($A153="MASTER",IF($B153="CRÉDITO",$D153-($D153*TAXAS!$C$5)),IF($A153="ELO", IF($B153="CRÉDITO",$D153-($D153*TAXAS!$C$6)),IF($A153="HIPERCARD",IF($B153="CRÉDITO",$D153-($D153*TAXAS!$C$7)),IF($A153="DINERS",IF($B153="CRÉDITO",$D153-($D153*TAXAS!$C$8)),IF($A153="AMERICA EXPRESS",IF($B153="CRÉDITO",$D153-($D153*TAXAS!$C$9)),IF($A153=TAXAS!$A$10,IF($B153="CRÉDITO",$D153-($D153*TAXAS!$C$10)), IF($A153=TAXAS!$A$11,IF($B153="CRÉDITO",$D153-($D153*TAXAS!$C$11)), IF($A153=TAXAS!$A$12,IF($B153="CRÉDITO",$D153-($D153*TAXAS!$C$12)), IF($A153=TAXAS!$A$13,IF($B153="CRÉDITO",$D153-($D153*TAXAS!$C$13)), IF($A153=TAXAS!$A$14,IF($B153="CRÉDITO",$D153-($D153*TAXAS!$C$14)), IF($A153=TAXAS!$A$15,IF($B153="CRÉDITO",$D153-($D153*TAXAS!$C$15)), IF($A153=TAXAS!$A$16,IF($B153="CRÉDITO",$D153-($D153*TAXAS!$C$16)), IF($A153=TAXAS!$A$17,IF($B153="CRÉDITO",$D153-($D153*TAXAS!$C$17)), IF($A153=TAXAS!$A$18,IF($B153="CRÉDITO",$D153-($D153*TAXAS!$C$18)), IF($A153=TAXAS!$A$19,IF($B153="CRÉDITO",$D153-($D153*TAXAS!$C$19)), IF($A153=TAXAS!$A$20,IF($B153="CRÉDITO",$D153-($D153*TAXAS!$C$20)), IF($A153=TAXAS!$A$21,IF($B153="CRÉDITO",$D153-($D153*TAXAS!$C$21)), IF($A153=TAXAS!$A$22,IF($B153="CRÉDITO",$D153-($D153*TAXAS!$C$22)), IF($A153=TAXAS!$A$23,IF($B153="CRÉDITO",$D153-($D153*TAXAS!$C$23)), IF($A153=TAXAS!$A$24,IF($B153="CRÉDITO",$D153-($D153*TAXAS!$C$24)), IF($A153=TAXAS!$A$25,IF($B153="CRÉDITO",$D153-($D153*TAXAS!$C$25)), IF($A153=TAXAS!$A$26,IF($B153="CRÉDITO",$D153-($D153*TAXAS!$C$26)), IF($A153=TAXAS!$A$27,IF($B153="CRÉDITO",$D153-($D153*TAXAS!$C$27))))))))))))))))))))))))))/1</f>
        <v>0</v>
      </c>
      <c r="G153" s="9">
        <f>IF($A153="VISA",IF($B153="PARCELADO ATÉ 3X",$D153-(D153*TAXAS!$D$4))/3,IF($A153="MASTER",IF($B153="PARCELADO ATÉ 3X",$D153-(D153*TAXAS!$D$5))/3,IF($A153="ELO",IF($B153="PARCELADO ATÉ 3X",$D153-(D153*TAXAS!$D$6))/3,IF($A153="HIPERCARD",IF($B153="PARCELADO ATÉ 3X",$D153-(D153*TAXAS!$D$7))/3,IF($A153="DINERS",IF($B153="PARCELADO ATÉ 3X",$D153-(D153*TAXAS!$D$8))/3,IF($A153="AMERICA EXPRESS",IF($B153="PARCELADO ATÉ 3X",$D153-(D153*TAXAS!$D$9))/3,IF($A153=TAXAS!$A$10,IF($B153="PARCELADO ATÉ 3X",$D153-($D153*TAXAS!$D$10))/3,IF($A153=TAXAS!$A$11,IF($B153="PARCELADO ATÉ 3X",$D153-($D153*TAXAS!$D$11))/3,IF($A153=TAXAS!$A$12,IF($B153="PARCELADO ATÉ 3X",$D153-($D153*TAXAS!$D$12))/3,IF($A153=TAXAS!$A$13,IF($B153="PARCELADO ATÉ 3X",$D153-($D153*TAXAS!$D$13))/3,IF($A153=TAXAS!$A$14,IF($B153="PARCELADO ATÉ 3X",$D153-($D153*TAXAS!$D$14))/3,IF($A153=TAXAS!$A$15,IF($B153="PARCELADO ATÉ 3X",$D153-($D153*TAXAS!$D$15))/3,IF($A153=TAXAS!$A$16,IF($B153="PARCELADO ATÉ 3X",$D153-($D153*TAXAS!$D$16))/3,IF($A153=TAXAS!$A$17,IF($B153="PARCELADO ATÉ 3X",$D153-($D153*TAXAS!$D$17))/3,IF($A153=TAXAS!$A$18,IF($B153="PARCELADO ATÉ 3X",$D153-($D153*TAXAS!$D$18))/3,IF($A153=TAXAS!$A$19,IF($B153="PARCELADO ATÉ 3X",$D153-($D153*TAXAS!$D$19))/3,IF($A153=TAXAS!$A$20,IF($B153="PARCELADO ATÉ 3X",$D153-($D153*TAXAS!$D$20))/3,IF($A153=TAXAS!$A$21,IF($B153="PARCELADO ATÉ 3X",$D153-($D153*TAXAS!$D$21))/3,IF($A153=TAXAS!$A$22,IF($B153="PARCELADO ATÉ 3X",$D153-($D153*TAXAS!$D$22))/3,IF($A153=TAXAS!$A$23,IF($B153="PARCELADO ATÉ 3X",$D153-($D153*TAXAS!$D$23))/3,IF($A153=TAXAS!$A$24,IF($B153="PARCELADO ATÉ 3X",$D153-($D153*TAXAS!$D$24))/3,IF($A153=TAXAS!$A$25,IF($B153="PARCELADO ATÉ 3X",$D153-($D153*TAXAS!$D$25))/3,IF($A153=TAXAS!$A$26,IF($B153="PARCELADO ATÉ 3X",$D153-($D153*TAXAS!$D$26))/3,IF($A153=TAXAS!$A$27,IF($B153="PARCELADO ATÉ 3X",$D153-($D153*TAXAS!$D$27))/3))))))))))))))))))))))))/1</f>
        <v>0</v>
      </c>
      <c r="H153" s="9">
        <f>IF($A153="VISA",IF($B153="PARCELADO ATÉ 6X",$D153-(D153*TAXAS!$E$4))/6,IF($A153="MASTER",IF($B153="PARCELADO ATÉ 6X",$D153-(D153*TAXAS!$E$5))/6,IF($A153="ELO",IF($B153="PARCELADO ATÉ 6X",$D153-(D153*TAXAS!$E$6))/6,IF($A153="HIPERCARD",IF($B153="PARCELADO ATÉ 6X",$D153-(D153*TAXAS!$E$7))/6,IF($A153="DINERS",IF($B153="PARCELADO ATÉ 6X",$D153-(D153*TAXAS!$E$8))/6,IF($A153="AMERICA EXPRESS",IF($B153="PARCELADO ATÉ 6X",$D153-(D153*TAXAS!$E$9))/6,IF($A153=TAXAS!$A$10,IF($B153="PARCELADO ATÉ 6X",$D153-($D153*TAXAS!$E$10))/6,IF($A153=TAXAS!$A$11,IF($B153="PARCELADO ATÉ 6X",$D153-($D153*TAXAS!$E$11))/6,IF($A153=TAXAS!$A$12,IF($B153="PARCELADO ATÉ 6X",$D153-($D153*TAXAS!$E$12))/6,IF($A153=TAXAS!$A$13,IF($B153="PARCELADO ATÉ 6X",$D153-($D153*TAXAS!$E$13))/6,IF($A153=TAXAS!$A$14,IF($B153="PARCELADO ATÉ 6X",$D153-($D153*TAXAS!$E$14))/6,IF($A153=TAXAS!$A$15,IF($B153="PARCELADO ATÉ 6X",$D153-($D153*TAXAS!$E$15))/6,IF($A153=TAXAS!$A$16,IF($B153="PARCELADO ATÉ 6X",$D153-($D153*TAXAS!$E$16))/6,IF($A153=TAXAS!$A$17,IF($B153="PARCELADO ATÉ 6X",$D153-($D153*TAXAS!$E$17))/6,IF($A153=TAXAS!$A$18,IF($B153="PARCELADO ATÉ 6X",$D153-($D153*TAXAS!$E$18))/6,IF($A153=TAXAS!$A$19,IF($B153="PARCELADO ATÉ 6X",$D153-($D153*TAXAS!$E$19))/6,IF($A153=TAXAS!$A$20,IF($B153="PARCELADO ATÉ 6X",$D153-($D153*TAXAS!$E$20))/6,IF($A153=TAXAS!$A$21,IF($B153="PARCELADO ATÉ 6X",$D153-($D153*TAXAS!$E$21))/6,IF($A153=TAXAS!$A$22,IF($B153="PARCELADO ATÉ 6X",$D153-($D153*TAXAS!$E$22))/6,IF($A153=TAXAS!$A$23,IF($B153="PARCELADO ATÉ 6X",$D153-($D153*TAXAS!$E$23))/6,IF($A153=TAXAS!$A$24,IF($B153="PARCELADO ATÉ 6X",$D153-($D153*TAXAS!$E$24))/6,IF($A153=TAXAS!$A$25,IF($B153="PARCELADO ATÉ 6X",$D153-($D153*TAXAS!$E$25))/6,IF($A153=TAXAS!$A$26,IF($B153="PARCELADO ATÉ 6X",$D153-($D153*TAXAS!$E$26))/6,IF($A153=TAXAS!$A$27,IF($B153="PARCELADO ATÉ 6X",$D153-($D153*TAXAS!$E$27))/6))))))))))))))))))))))))/1</f>
        <v>0</v>
      </c>
      <c r="I153" s="9">
        <f>IF($A153="VISA",IF($B153="PARCELADO ATÉ 12X",$D153-(D153*TAXAS!$F$4))/12,IF($A153="MASTER",IF($B153="PARCELADO ATÉ 12X",$D153-(D153*TAXAS!$F$5))/12,IF($A153="ELO",IF($B153="PARCELADO ATÉ 12X",$D153-(D153*TAXAS!$F$6))/12,IF($A153="HIPERCARD",IF($B153="PARCELADO ATÉ 12X",$D153-(D153*TAXAS!$F$7))/12,IF($A153="DINERS",IF($B153="PARCELADO ATÉ 12X",$D153-(D153*TAXAS!$F$8))/12,IF($A153="AMERICA EXPRESS",IF($B153="PARCELADO ATÉ 12X",$D153-(D153*TAXAS!$F$9))/12,IF($A153=TAXAS!$A$10,IF($B153="PARCELADO ATÉ 12X",$D153-($D153*TAXAS!$F$10))/12,IF($A153=TAXAS!$A$11,IF($B153="PARCELADO ATÉ 12X",$D153-($D153*TAXAS!$F$11))/12,IF($A153=TAXAS!$A$12,IF($B153="PARCELADO ATÉ 12X",$D153-($D153*TAXAS!$F$12))/12,IF($A153=TAXAS!$A$13,IF($B153="PARCELADO ATÉ 12X",$D153-($D153*TAXAS!$F$13))/12,IF($A153=TAXAS!$A$14,IF($B153="PARCELADO ATÉ 12X",$D153-($D153*TAXAS!$F$14))/12,IF($A153=TAXAS!$A$15,IF($B153="PARCELADO ATÉ 12X",$D153-($D153*TAXAS!$F$15))/12,IF($A153=TAXAS!$A$16,IF($B153="PARCELADO ATÉ 12X",$D153-($D153*TAXAS!$F$16))/12,IF($A153=TAXAS!$A$17,IF($B153="PARCELADO ATÉ 12X",$D153-($D153*TAXAS!$F$17))/12,IF($A153=TAXAS!$A$18,IF($B153="PARCELADO ATÉ 12X",$D153-($D153*TAXAS!$F$18))/12,IF($A153=TAXAS!$A$19,IF($B153="PARCELADO ATÉ 12X",$D153-($D153*TAXAS!$F$19))/12,IF($A153=TAXAS!$A$20,IF($B153="PARCELADO ATÉ 12X",$D153-($D153*TAXAS!$F$20))/12,IF($A153=TAXAS!$A$21,IF($B153="PARCELADO ATÉ 12X",$D153-($D153*TAXAS!$F$21))/12,IF($A153=TAXAS!$A$22,IF($B153="PARCELADO ATÉ 12X",$D153-($D153*TAXAS!$F$22))/12,IF($A153=TAXAS!$A$23,IF($B153="PARCELADO ATÉ 12X",$D153-($D153*TAXAS!$F$23))/12,IF($A153=TAXAS!$A$24,IF($B153="PARCELADO ATÉ 12X",$D153-($D153*TAXAS!$F$24))/12,IF($A153=TAXAS!$A$25,IF($B153="PARCELADO ATÉ 12X",$D153-($D153*TAXAS!$F$25))/12,IF($A153=TAXAS!$A$26,IF($B153="PARCELADO ATÉ 12X",$D153-($D153*TAXAS!$F$26))/12,IF($A153=TAXAS!$A$27,IF($B153="PARCELADO ATÉ 12X",$D153-($D153*TAXAS!$F$27))/12))))))))))))))))))))))))/1</f>
        <v>0</v>
      </c>
      <c r="J153" s="8">
        <f t="shared" si="0"/>
        <v>0</v>
      </c>
      <c r="K153" s="10" t="b">
        <f>IF($B153="PARCELADO ATÉ 3X",($D153-($D153*TAXAS!$D$4))-$J153)</f>
        <v>0</v>
      </c>
      <c r="L153" s="10" t="b">
        <f>IF($B153="PARCELADO ATÉ 6X",($D153-($D153*TAXAS!$E$4))-$J153)</f>
        <v>0</v>
      </c>
      <c r="M153" s="10" t="b">
        <f>IF($B153="PARCELADO ATÉ 12X",($D153-($D153*TAXAS!$F$4))-$J153)</f>
        <v>0</v>
      </c>
      <c r="N153" s="8">
        <f t="shared" si="1"/>
        <v>0</v>
      </c>
      <c r="O153" s="10">
        <f t="shared" si="2"/>
        <v>0</v>
      </c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spans="1:31" ht="15.75" customHeight="1" x14ac:dyDescent="0.2">
      <c r="A154" s="3"/>
      <c r="B154" s="5"/>
      <c r="C154" s="6"/>
      <c r="D154" s="42"/>
      <c r="E154" s="8">
        <f>IF($A154="VISA",IF($B154="DÉBITO",$D154-($D154*TAXAS!$B$4)),IF($A154="MASTER",IF($B154="DÉBITO",$D154-($D154*TAXAS!$B$5)),IF($A154="ELO", IF($B154="DÉBITO",$D154-($D154*TAXAS!$B$6)),IF($A154="HIPERCARD",IF($B154="DÉBITO",$D154-($D154*TAXAS!$B$7)),IF($A154="DINERS",IF($B154="DÉBITO",$D154-($D154*TAXAS!$B$8)),IF($A154="AMERICA EXPRESS",IF($B154="DÉBITO",$D154-($D154*TAXAS!$B$9)),IF($A154=TAXAS!$A$10,IF($B154="DÉBITO",$D154-($D154*TAXAS!$B$10)), IF($A154=TAXAS!$A$11,IF($B154="DÉBITO",$D154-($D154*TAXAS!$B$11)), IF($A154=TAXAS!$A$12,IF($B154="DÉBITO",$D154-($D154*TAXAS!$B$12)), IF($A154=TAXAS!$A$13,IF($B154="DÉBITO",$D154-($D154*TAXAS!$B$13)), IF($A154=TAXAS!$A$14,IF($B154="DÉBITO",$D154-($D154*TAXAS!$B$14)), IF($A154=TAXAS!$A$15,IF($B154="DÉBITO",$D154-($D154*TAXAS!$B$15)), IF($A154=TAXAS!$A$16,IF($B154="DÉBITO",$D154-($D154*TAXAS!$B$16)), IF($A154=TAXAS!$A$17,IF($B154="DÉBITO",$D154-($D154*TAXAS!$B$17)), IF($A154=TAXAS!$A$18,IF($B154="DÉBITO",$D154-($D154*TAXAS!$B$18)), IF($A154=TAXAS!$A$19,IF($B154="DÉBITO",$D154-($D154*TAXAS!$B$19)), IF($A154=TAXAS!$A$20,IF($B154="DÉBITO",$D154-($D154*TAXAS!$B$20)), IF($A154=TAXAS!$A$21,IF($B154="DÉBITO",$D154-($D154*TAXAS!$B$21)), IF($A154=TAXAS!$A$22,IF($B154="DÉBITO",$D154-($D154*TAXAS!$B$22)), IF($A154=TAXAS!$A$23,IF($B154="DÉBITO",$D154-($D154*TAXAS!$B$23)), IF($A154=TAXAS!$A$24,IF($B154="DÉBITO",$D154-($D154*TAXAS!$B$24)), IF($A154=TAXAS!$A$25,IF($B154="DÉBITO",$D154-($D154*TAXAS!$B$25)), IF($A154=TAXAS!$A$26,IF($B154="DÉBITO",$D154-($D154*TAXAS!$B$26)), IF($A154=TAXAS!$A$27,IF($B154="DÉBITO",$D154-($D154*TAXAS!$B$27))))))))))))))))))))))))))/1</f>
        <v>0</v>
      </c>
      <c r="F154" s="8">
        <f>IF($A154="VISA",IF($B154="CRÉDITO",$D154-($D154*TAXAS!$C$4)),IF($A154="MASTER",IF($B154="CRÉDITO",$D154-($D154*TAXAS!$C$5)),IF($A154="ELO", IF($B154="CRÉDITO",$D154-($D154*TAXAS!$C$6)),IF($A154="HIPERCARD",IF($B154="CRÉDITO",$D154-($D154*TAXAS!$C$7)),IF($A154="DINERS",IF($B154="CRÉDITO",$D154-($D154*TAXAS!$C$8)),IF($A154="AMERICA EXPRESS",IF($B154="CRÉDITO",$D154-($D154*TAXAS!$C$9)),IF($A154=TAXAS!$A$10,IF($B154="CRÉDITO",$D154-($D154*TAXAS!$C$10)), IF($A154=TAXAS!$A$11,IF($B154="CRÉDITO",$D154-($D154*TAXAS!$C$11)), IF($A154=TAXAS!$A$12,IF($B154="CRÉDITO",$D154-($D154*TAXAS!$C$12)), IF($A154=TAXAS!$A$13,IF($B154="CRÉDITO",$D154-($D154*TAXAS!$C$13)), IF($A154=TAXAS!$A$14,IF($B154="CRÉDITO",$D154-($D154*TAXAS!$C$14)), IF($A154=TAXAS!$A$15,IF($B154="CRÉDITO",$D154-($D154*TAXAS!$C$15)), IF($A154=TAXAS!$A$16,IF($B154="CRÉDITO",$D154-($D154*TAXAS!$C$16)), IF($A154=TAXAS!$A$17,IF($B154="CRÉDITO",$D154-($D154*TAXAS!$C$17)), IF($A154=TAXAS!$A$18,IF($B154="CRÉDITO",$D154-($D154*TAXAS!$C$18)), IF($A154=TAXAS!$A$19,IF($B154="CRÉDITO",$D154-($D154*TAXAS!$C$19)), IF($A154=TAXAS!$A$20,IF($B154="CRÉDITO",$D154-($D154*TAXAS!$C$20)), IF($A154=TAXAS!$A$21,IF($B154="CRÉDITO",$D154-($D154*TAXAS!$C$21)), IF($A154=TAXAS!$A$22,IF($B154="CRÉDITO",$D154-($D154*TAXAS!$C$22)), IF($A154=TAXAS!$A$23,IF($B154="CRÉDITO",$D154-($D154*TAXAS!$C$23)), IF($A154=TAXAS!$A$24,IF($B154="CRÉDITO",$D154-($D154*TAXAS!$C$24)), IF($A154=TAXAS!$A$25,IF($B154="CRÉDITO",$D154-($D154*TAXAS!$C$25)), IF($A154=TAXAS!$A$26,IF($B154="CRÉDITO",$D154-($D154*TAXAS!$C$26)), IF($A154=TAXAS!$A$27,IF($B154="CRÉDITO",$D154-($D154*TAXAS!$C$27))))))))))))))))))))))))))/1</f>
        <v>0</v>
      </c>
      <c r="G154" s="9">
        <f>IF($A154="VISA",IF($B154="PARCELADO ATÉ 3X",$D154-(D154*TAXAS!$D$4))/3,IF($A154="MASTER",IF($B154="PARCELADO ATÉ 3X",$D154-(D154*TAXAS!$D$5))/3,IF($A154="ELO",IF($B154="PARCELADO ATÉ 3X",$D154-(D154*TAXAS!$D$6))/3,IF($A154="HIPERCARD",IF($B154="PARCELADO ATÉ 3X",$D154-(D154*TAXAS!$D$7))/3,IF($A154="DINERS",IF($B154="PARCELADO ATÉ 3X",$D154-(D154*TAXAS!$D$8))/3,IF($A154="AMERICA EXPRESS",IF($B154="PARCELADO ATÉ 3X",$D154-(D154*TAXAS!$D$9))/3,IF($A154=TAXAS!$A$10,IF($B154="PARCELADO ATÉ 3X",$D154-($D154*TAXAS!$D$10))/3,IF($A154=TAXAS!$A$11,IF($B154="PARCELADO ATÉ 3X",$D154-($D154*TAXAS!$D$11))/3,IF($A154=TAXAS!$A$12,IF($B154="PARCELADO ATÉ 3X",$D154-($D154*TAXAS!$D$12))/3,IF($A154=TAXAS!$A$13,IF($B154="PARCELADO ATÉ 3X",$D154-($D154*TAXAS!$D$13))/3,IF($A154=TAXAS!$A$14,IF($B154="PARCELADO ATÉ 3X",$D154-($D154*TAXAS!$D$14))/3,IF($A154=TAXAS!$A$15,IF($B154="PARCELADO ATÉ 3X",$D154-($D154*TAXAS!$D$15))/3,IF($A154=TAXAS!$A$16,IF($B154="PARCELADO ATÉ 3X",$D154-($D154*TAXAS!$D$16))/3,IF($A154=TAXAS!$A$17,IF($B154="PARCELADO ATÉ 3X",$D154-($D154*TAXAS!$D$17))/3,IF($A154=TAXAS!$A$18,IF($B154="PARCELADO ATÉ 3X",$D154-($D154*TAXAS!$D$18))/3,IF($A154=TAXAS!$A$19,IF($B154="PARCELADO ATÉ 3X",$D154-($D154*TAXAS!$D$19))/3,IF($A154=TAXAS!$A$20,IF($B154="PARCELADO ATÉ 3X",$D154-($D154*TAXAS!$D$20))/3,IF($A154=TAXAS!$A$21,IF($B154="PARCELADO ATÉ 3X",$D154-($D154*TAXAS!$D$21))/3,IF($A154=TAXAS!$A$22,IF($B154="PARCELADO ATÉ 3X",$D154-($D154*TAXAS!$D$22))/3,IF($A154=TAXAS!$A$23,IF($B154="PARCELADO ATÉ 3X",$D154-($D154*TAXAS!$D$23))/3,IF($A154=TAXAS!$A$24,IF($B154="PARCELADO ATÉ 3X",$D154-($D154*TAXAS!$D$24))/3,IF($A154=TAXAS!$A$25,IF($B154="PARCELADO ATÉ 3X",$D154-($D154*TAXAS!$D$25))/3,IF($A154=TAXAS!$A$26,IF($B154="PARCELADO ATÉ 3X",$D154-($D154*TAXAS!$D$26))/3,IF($A154=TAXAS!$A$27,IF($B154="PARCELADO ATÉ 3X",$D154-($D154*TAXAS!$D$27))/3))))))))))))))))))))))))/1</f>
        <v>0</v>
      </c>
      <c r="H154" s="9">
        <f>IF($A154="VISA",IF($B154="PARCELADO ATÉ 6X",$D154-(D154*TAXAS!$E$4))/6,IF($A154="MASTER",IF($B154="PARCELADO ATÉ 6X",$D154-(D154*TAXAS!$E$5))/6,IF($A154="ELO",IF($B154="PARCELADO ATÉ 6X",$D154-(D154*TAXAS!$E$6))/6,IF($A154="HIPERCARD",IF($B154="PARCELADO ATÉ 6X",$D154-(D154*TAXAS!$E$7))/6,IF($A154="DINERS",IF($B154="PARCELADO ATÉ 6X",$D154-(D154*TAXAS!$E$8))/6,IF($A154="AMERICA EXPRESS",IF($B154="PARCELADO ATÉ 6X",$D154-(D154*TAXAS!$E$9))/6,IF($A154=TAXAS!$A$10,IF($B154="PARCELADO ATÉ 6X",$D154-($D154*TAXAS!$E$10))/6,IF($A154=TAXAS!$A$11,IF($B154="PARCELADO ATÉ 6X",$D154-($D154*TAXAS!$E$11))/6,IF($A154=TAXAS!$A$12,IF($B154="PARCELADO ATÉ 6X",$D154-($D154*TAXAS!$E$12))/6,IF($A154=TAXAS!$A$13,IF($B154="PARCELADO ATÉ 6X",$D154-($D154*TAXAS!$E$13))/6,IF($A154=TAXAS!$A$14,IF($B154="PARCELADO ATÉ 6X",$D154-($D154*TAXAS!$E$14))/6,IF($A154=TAXAS!$A$15,IF($B154="PARCELADO ATÉ 6X",$D154-($D154*TAXAS!$E$15))/6,IF($A154=TAXAS!$A$16,IF($B154="PARCELADO ATÉ 6X",$D154-($D154*TAXAS!$E$16))/6,IF($A154=TAXAS!$A$17,IF($B154="PARCELADO ATÉ 6X",$D154-($D154*TAXAS!$E$17))/6,IF($A154=TAXAS!$A$18,IF($B154="PARCELADO ATÉ 6X",$D154-($D154*TAXAS!$E$18))/6,IF($A154=TAXAS!$A$19,IF($B154="PARCELADO ATÉ 6X",$D154-($D154*TAXAS!$E$19))/6,IF($A154=TAXAS!$A$20,IF($B154="PARCELADO ATÉ 6X",$D154-($D154*TAXAS!$E$20))/6,IF($A154=TAXAS!$A$21,IF($B154="PARCELADO ATÉ 6X",$D154-($D154*TAXAS!$E$21))/6,IF($A154=TAXAS!$A$22,IF($B154="PARCELADO ATÉ 6X",$D154-($D154*TAXAS!$E$22))/6,IF($A154=TAXAS!$A$23,IF($B154="PARCELADO ATÉ 6X",$D154-($D154*TAXAS!$E$23))/6,IF($A154=TAXAS!$A$24,IF($B154="PARCELADO ATÉ 6X",$D154-($D154*TAXAS!$E$24))/6,IF($A154=TAXAS!$A$25,IF($B154="PARCELADO ATÉ 6X",$D154-($D154*TAXAS!$E$25))/6,IF($A154=TAXAS!$A$26,IF($B154="PARCELADO ATÉ 6X",$D154-($D154*TAXAS!$E$26))/6,IF($A154=TAXAS!$A$27,IF($B154="PARCELADO ATÉ 6X",$D154-($D154*TAXAS!$E$27))/6))))))))))))))))))))))))/1</f>
        <v>0</v>
      </c>
      <c r="I154" s="9">
        <f>IF($A154="VISA",IF($B154="PARCELADO ATÉ 12X",$D154-(D154*TAXAS!$F$4))/12,IF($A154="MASTER",IF($B154="PARCELADO ATÉ 12X",$D154-(D154*TAXAS!$F$5))/12,IF($A154="ELO",IF($B154="PARCELADO ATÉ 12X",$D154-(D154*TAXAS!$F$6))/12,IF($A154="HIPERCARD",IF($B154="PARCELADO ATÉ 12X",$D154-(D154*TAXAS!$F$7))/12,IF($A154="DINERS",IF($B154="PARCELADO ATÉ 12X",$D154-(D154*TAXAS!$F$8))/12,IF($A154="AMERICA EXPRESS",IF($B154="PARCELADO ATÉ 12X",$D154-(D154*TAXAS!$F$9))/12,IF($A154=TAXAS!$A$10,IF($B154="PARCELADO ATÉ 12X",$D154-($D154*TAXAS!$F$10))/12,IF($A154=TAXAS!$A$11,IF($B154="PARCELADO ATÉ 12X",$D154-($D154*TAXAS!$F$11))/12,IF($A154=TAXAS!$A$12,IF($B154="PARCELADO ATÉ 12X",$D154-($D154*TAXAS!$F$12))/12,IF($A154=TAXAS!$A$13,IF($B154="PARCELADO ATÉ 12X",$D154-($D154*TAXAS!$F$13))/12,IF($A154=TAXAS!$A$14,IF($B154="PARCELADO ATÉ 12X",$D154-($D154*TAXAS!$F$14))/12,IF($A154=TAXAS!$A$15,IF($B154="PARCELADO ATÉ 12X",$D154-($D154*TAXAS!$F$15))/12,IF($A154=TAXAS!$A$16,IF($B154="PARCELADO ATÉ 12X",$D154-($D154*TAXAS!$F$16))/12,IF($A154=TAXAS!$A$17,IF($B154="PARCELADO ATÉ 12X",$D154-($D154*TAXAS!$F$17))/12,IF($A154=TAXAS!$A$18,IF($B154="PARCELADO ATÉ 12X",$D154-($D154*TAXAS!$F$18))/12,IF($A154=TAXAS!$A$19,IF($B154="PARCELADO ATÉ 12X",$D154-($D154*TAXAS!$F$19))/12,IF($A154=TAXAS!$A$20,IF($B154="PARCELADO ATÉ 12X",$D154-($D154*TAXAS!$F$20))/12,IF($A154=TAXAS!$A$21,IF($B154="PARCELADO ATÉ 12X",$D154-($D154*TAXAS!$F$21))/12,IF($A154=TAXAS!$A$22,IF($B154="PARCELADO ATÉ 12X",$D154-($D154*TAXAS!$F$22))/12,IF($A154=TAXAS!$A$23,IF($B154="PARCELADO ATÉ 12X",$D154-($D154*TAXAS!$F$23))/12,IF($A154=TAXAS!$A$24,IF($B154="PARCELADO ATÉ 12X",$D154-($D154*TAXAS!$F$24))/12,IF($A154=TAXAS!$A$25,IF($B154="PARCELADO ATÉ 12X",$D154-($D154*TAXAS!$F$25))/12,IF($A154=TAXAS!$A$26,IF($B154="PARCELADO ATÉ 12X",$D154-($D154*TAXAS!$F$26))/12,IF($A154=TAXAS!$A$27,IF($B154="PARCELADO ATÉ 12X",$D154-($D154*TAXAS!$F$27))/12))))))))))))))))))))))))/1</f>
        <v>0</v>
      </c>
      <c r="J154" s="8">
        <f t="shared" si="0"/>
        <v>0</v>
      </c>
      <c r="K154" s="10" t="b">
        <f>IF($B154="PARCELADO ATÉ 3X",($D154-($D154*TAXAS!$D$4))-$J154)</f>
        <v>0</v>
      </c>
      <c r="L154" s="10" t="b">
        <f>IF($B154="PARCELADO ATÉ 6X",($D154-($D154*TAXAS!$E$4))-$J154)</f>
        <v>0</v>
      </c>
      <c r="M154" s="10" t="b">
        <f>IF($B154="PARCELADO ATÉ 12X",($D154-($D154*TAXAS!$F$4))-$J154)</f>
        <v>0</v>
      </c>
      <c r="N154" s="8">
        <f t="shared" si="1"/>
        <v>0</v>
      </c>
      <c r="O154" s="10">
        <f t="shared" si="2"/>
        <v>0</v>
      </c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spans="1:31" ht="15.75" customHeight="1" x14ac:dyDescent="0.2">
      <c r="A155" s="3"/>
      <c r="B155" s="5"/>
      <c r="C155" s="6"/>
      <c r="D155" s="42"/>
      <c r="E155" s="8">
        <f>IF($A155="VISA",IF($B155="DÉBITO",$D155-($D155*TAXAS!$B$4)),IF($A155="MASTER",IF($B155="DÉBITO",$D155-($D155*TAXAS!$B$5)),IF($A155="ELO", IF($B155="DÉBITO",$D155-($D155*TAXAS!$B$6)),IF($A155="HIPERCARD",IF($B155="DÉBITO",$D155-($D155*TAXAS!$B$7)),IF($A155="DINERS",IF($B155="DÉBITO",$D155-($D155*TAXAS!$B$8)),IF($A155="AMERICA EXPRESS",IF($B155="DÉBITO",$D155-($D155*TAXAS!$B$9)),IF($A155=TAXAS!$A$10,IF($B155="DÉBITO",$D155-($D155*TAXAS!$B$10)), IF($A155=TAXAS!$A$11,IF($B155="DÉBITO",$D155-($D155*TAXAS!$B$11)), IF($A155=TAXAS!$A$12,IF($B155="DÉBITO",$D155-($D155*TAXAS!$B$12)), IF($A155=TAXAS!$A$13,IF($B155="DÉBITO",$D155-($D155*TAXAS!$B$13)), IF($A155=TAXAS!$A$14,IF($B155="DÉBITO",$D155-($D155*TAXAS!$B$14)), IF($A155=TAXAS!$A$15,IF($B155="DÉBITO",$D155-($D155*TAXAS!$B$15)), IF($A155=TAXAS!$A$16,IF($B155="DÉBITO",$D155-($D155*TAXAS!$B$16)), IF($A155=TAXAS!$A$17,IF($B155="DÉBITO",$D155-($D155*TAXAS!$B$17)), IF($A155=TAXAS!$A$18,IF($B155="DÉBITO",$D155-($D155*TAXAS!$B$18)), IF($A155=TAXAS!$A$19,IF($B155="DÉBITO",$D155-($D155*TAXAS!$B$19)), IF($A155=TAXAS!$A$20,IF($B155="DÉBITO",$D155-($D155*TAXAS!$B$20)), IF($A155=TAXAS!$A$21,IF($B155="DÉBITO",$D155-($D155*TAXAS!$B$21)), IF($A155=TAXAS!$A$22,IF($B155="DÉBITO",$D155-($D155*TAXAS!$B$22)), IF($A155=TAXAS!$A$23,IF($B155="DÉBITO",$D155-($D155*TAXAS!$B$23)), IF($A155=TAXAS!$A$24,IF($B155="DÉBITO",$D155-($D155*TAXAS!$B$24)), IF($A155=TAXAS!$A$25,IF($B155="DÉBITO",$D155-($D155*TAXAS!$B$25)), IF($A155=TAXAS!$A$26,IF($B155="DÉBITO",$D155-($D155*TAXAS!$B$26)), IF($A155=TAXAS!$A$27,IF($B155="DÉBITO",$D155-($D155*TAXAS!$B$27))))))))))))))))))))))))))/1</f>
        <v>0</v>
      </c>
      <c r="F155" s="8">
        <f>IF($A155="VISA",IF($B155="CRÉDITO",$D155-($D155*TAXAS!$C$4)),IF($A155="MASTER",IF($B155="CRÉDITO",$D155-($D155*TAXAS!$C$5)),IF($A155="ELO", IF($B155="CRÉDITO",$D155-($D155*TAXAS!$C$6)),IF($A155="HIPERCARD",IF($B155="CRÉDITO",$D155-($D155*TAXAS!$C$7)),IF($A155="DINERS",IF($B155="CRÉDITO",$D155-($D155*TAXAS!$C$8)),IF($A155="AMERICA EXPRESS",IF($B155="CRÉDITO",$D155-($D155*TAXAS!$C$9)),IF($A155=TAXAS!$A$10,IF($B155="CRÉDITO",$D155-($D155*TAXAS!$C$10)), IF($A155=TAXAS!$A$11,IF($B155="CRÉDITO",$D155-($D155*TAXAS!$C$11)), IF($A155=TAXAS!$A$12,IF($B155="CRÉDITO",$D155-($D155*TAXAS!$C$12)), IF($A155=TAXAS!$A$13,IF($B155="CRÉDITO",$D155-($D155*TAXAS!$C$13)), IF($A155=TAXAS!$A$14,IF($B155="CRÉDITO",$D155-($D155*TAXAS!$C$14)), IF($A155=TAXAS!$A$15,IF($B155="CRÉDITO",$D155-($D155*TAXAS!$C$15)), IF($A155=TAXAS!$A$16,IF($B155="CRÉDITO",$D155-($D155*TAXAS!$C$16)), IF($A155=TAXAS!$A$17,IF($B155="CRÉDITO",$D155-($D155*TAXAS!$C$17)), IF($A155=TAXAS!$A$18,IF($B155="CRÉDITO",$D155-($D155*TAXAS!$C$18)), IF($A155=TAXAS!$A$19,IF($B155="CRÉDITO",$D155-($D155*TAXAS!$C$19)), IF($A155=TAXAS!$A$20,IF($B155="CRÉDITO",$D155-($D155*TAXAS!$C$20)), IF($A155=TAXAS!$A$21,IF($B155="CRÉDITO",$D155-($D155*TAXAS!$C$21)), IF($A155=TAXAS!$A$22,IF($B155="CRÉDITO",$D155-($D155*TAXAS!$C$22)), IF($A155=TAXAS!$A$23,IF($B155="CRÉDITO",$D155-($D155*TAXAS!$C$23)), IF($A155=TAXAS!$A$24,IF($B155="CRÉDITO",$D155-($D155*TAXAS!$C$24)), IF($A155=TAXAS!$A$25,IF($B155="CRÉDITO",$D155-($D155*TAXAS!$C$25)), IF($A155=TAXAS!$A$26,IF($B155="CRÉDITO",$D155-($D155*TAXAS!$C$26)), IF($A155=TAXAS!$A$27,IF($B155="CRÉDITO",$D155-($D155*TAXAS!$C$27))))))))))))))))))))))))))/1</f>
        <v>0</v>
      </c>
      <c r="G155" s="9">
        <f>IF($A155="VISA",IF($B155="PARCELADO ATÉ 3X",$D155-(D155*TAXAS!$D$4))/3,IF($A155="MASTER",IF($B155="PARCELADO ATÉ 3X",$D155-(D155*TAXAS!$D$5))/3,IF($A155="ELO",IF($B155="PARCELADO ATÉ 3X",$D155-(D155*TAXAS!$D$6))/3,IF($A155="HIPERCARD",IF($B155="PARCELADO ATÉ 3X",$D155-(D155*TAXAS!$D$7))/3,IF($A155="DINERS",IF($B155="PARCELADO ATÉ 3X",$D155-(D155*TAXAS!$D$8))/3,IF($A155="AMERICA EXPRESS",IF($B155="PARCELADO ATÉ 3X",$D155-(D155*TAXAS!$D$9))/3,IF($A155=TAXAS!$A$10,IF($B155="PARCELADO ATÉ 3X",$D155-($D155*TAXAS!$D$10))/3,IF($A155=TAXAS!$A$11,IF($B155="PARCELADO ATÉ 3X",$D155-($D155*TAXAS!$D$11))/3,IF($A155=TAXAS!$A$12,IF($B155="PARCELADO ATÉ 3X",$D155-($D155*TAXAS!$D$12))/3,IF($A155=TAXAS!$A$13,IF($B155="PARCELADO ATÉ 3X",$D155-($D155*TAXAS!$D$13))/3,IF($A155=TAXAS!$A$14,IF($B155="PARCELADO ATÉ 3X",$D155-($D155*TAXAS!$D$14))/3,IF($A155=TAXAS!$A$15,IF($B155="PARCELADO ATÉ 3X",$D155-($D155*TAXAS!$D$15))/3,IF($A155=TAXAS!$A$16,IF($B155="PARCELADO ATÉ 3X",$D155-($D155*TAXAS!$D$16))/3,IF($A155=TAXAS!$A$17,IF($B155="PARCELADO ATÉ 3X",$D155-($D155*TAXAS!$D$17))/3,IF($A155=TAXAS!$A$18,IF($B155="PARCELADO ATÉ 3X",$D155-($D155*TAXAS!$D$18))/3,IF($A155=TAXAS!$A$19,IF($B155="PARCELADO ATÉ 3X",$D155-($D155*TAXAS!$D$19))/3,IF($A155=TAXAS!$A$20,IF($B155="PARCELADO ATÉ 3X",$D155-($D155*TAXAS!$D$20))/3,IF($A155=TAXAS!$A$21,IF($B155="PARCELADO ATÉ 3X",$D155-($D155*TAXAS!$D$21))/3,IF($A155=TAXAS!$A$22,IF($B155="PARCELADO ATÉ 3X",$D155-($D155*TAXAS!$D$22))/3,IF($A155=TAXAS!$A$23,IF($B155="PARCELADO ATÉ 3X",$D155-($D155*TAXAS!$D$23))/3,IF($A155=TAXAS!$A$24,IF($B155="PARCELADO ATÉ 3X",$D155-($D155*TAXAS!$D$24))/3,IF($A155=TAXAS!$A$25,IF($B155="PARCELADO ATÉ 3X",$D155-($D155*TAXAS!$D$25))/3,IF($A155=TAXAS!$A$26,IF($B155="PARCELADO ATÉ 3X",$D155-($D155*TAXAS!$D$26))/3,IF($A155=TAXAS!$A$27,IF($B155="PARCELADO ATÉ 3X",$D155-($D155*TAXAS!$D$27))/3))))))))))))))))))))))))/1</f>
        <v>0</v>
      </c>
      <c r="H155" s="9">
        <f>IF($A155="VISA",IF($B155="PARCELADO ATÉ 6X",$D155-(D155*TAXAS!$E$4))/6,IF($A155="MASTER",IF($B155="PARCELADO ATÉ 6X",$D155-(D155*TAXAS!$E$5))/6,IF($A155="ELO",IF($B155="PARCELADO ATÉ 6X",$D155-(D155*TAXAS!$E$6))/6,IF($A155="HIPERCARD",IF($B155="PARCELADO ATÉ 6X",$D155-(D155*TAXAS!$E$7))/6,IF($A155="DINERS",IF($B155="PARCELADO ATÉ 6X",$D155-(D155*TAXAS!$E$8))/6,IF($A155="AMERICA EXPRESS",IF($B155="PARCELADO ATÉ 6X",$D155-(D155*TAXAS!$E$9))/6,IF($A155=TAXAS!$A$10,IF($B155="PARCELADO ATÉ 6X",$D155-($D155*TAXAS!$E$10))/6,IF($A155=TAXAS!$A$11,IF($B155="PARCELADO ATÉ 6X",$D155-($D155*TAXAS!$E$11))/6,IF($A155=TAXAS!$A$12,IF($B155="PARCELADO ATÉ 6X",$D155-($D155*TAXAS!$E$12))/6,IF($A155=TAXAS!$A$13,IF($B155="PARCELADO ATÉ 6X",$D155-($D155*TAXAS!$E$13))/6,IF($A155=TAXAS!$A$14,IF($B155="PARCELADO ATÉ 6X",$D155-($D155*TAXAS!$E$14))/6,IF($A155=TAXAS!$A$15,IF($B155="PARCELADO ATÉ 6X",$D155-($D155*TAXAS!$E$15))/6,IF($A155=TAXAS!$A$16,IF($B155="PARCELADO ATÉ 6X",$D155-($D155*TAXAS!$E$16))/6,IF($A155=TAXAS!$A$17,IF($B155="PARCELADO ATÉ 6X",$D155-($D155*TAXAS!$E$17))/6,IF($A155=TAXAS!$A$18,IF($B155="PARCELADO ATÉ 6X",$D155-($D155*TAXAS!$E$18))/6,IF($A155=TAXAS!$A$19,IF($B155="PARCELADO ATÉ 6X",$D155-($D155*TAXAS!$E$19))/6,IF($A155=TAXAS!$A$20,IF($B155="PARCELADO ATÉ 6X",$D155-($D155*TAXAS!$E$20))/6,IF($A155=TAXAS!$A$21,IF($B155="PARCELADO ATÉ 6X",$D155-($D155*TAXAS!$E$21))/6,IF($A155=TAXAS!$A$22,IF($B155="PARCELADO ATÉ 6X",$D155-($D155*TAXAS!$E$22))/6,IF($A155=TAXAS!$A$23,IF($B155="PARCELADO ATÉ 6X",$D155-($D155*TAXAS!$E$23))/6,IF($A155=TAXAS!$A$24,IF($B155="PARCELADO ATÉ 6X",$D155-($D155*TAXAS!$E$24))/6,IF($A155=TAXAS!$A$25,IF($B155="PARCELADO ATÉ 6X",$D155-($D155*TAXAS!$E$25))/6,IF($A155=TAXAS!$A$26,IF($B155="PARCELADO ATÉ 6X",$D155-($D155*TAXAS!$E$26))/6,IF($A155=TAXAS!$A$27,IF($B155="PARCELADO ATÉ 6X",$D155-($D155*TAXAS!$E$27))/6))))))))))))))))))))))))/1</f>
        <v>0</v>
      </c>
      <c r="I155" s="9">
        <f>IF($A155="VISA",IF($B155="PARCELADO ATÉ 12X",$D155-(D155*TAXAS!$F$4))/12,IF($A155="MASTER",IF($B155="PARCELADO ATÉ 12X",$D155-(D155*TAXAS!$F$5))/12,IF($A155="ELO",IF($B155="PARCELADO ATÉ 12X",$D155-(D155*TAXAS!$F$6))/12,IF($A155="HIPERCARD",IF($B155="PARCELADO ATÉ 12X",$D155-(D155*TAXAS!$F$7))/12,IF($A155="DINERS",IF($B155="PARCELADO ATÉ 12X",$D155-(D155*TAXAS!$F$8))/12,IF($A155="AMERICA EXPRESS",IF($B155="PARCELADO ATÉ 12X",$D155-(D155*TAXAS!$F$9))/12,IF($A155=TAXAS!$A$10,IF($B155="PARCELADO ATÉ 12X",$D155-($D155*TAXAS!$F$10))/12,IF($A155=TAXAS!$A$11,IF($B155="PARCELADO ATÉ 12X",$D155-($D155*TAXAS!$F$11))/12,IF($A155=TAXAS!$A$12,IF($B155="PARCELADO ATÉ 12X",$D155-($D155*TAXAS!$F$12))/12,IF($A155=TAXAS!$A$13,IF($B155="PARCELADO ATÉ 12X",$D155-($D155*TAXAS!$F$13))/12,IF($A155=TAXAS!$A$14,IF($B155="PARCELADO ATÉ 12X",$D155-($D155*TAXAS!$F$14))/12,IF($A155=TAXAS!$A$15,IF($B155="PARCELADO ATÉ 12X",$D155-($D155*TAXAS!$F$15))/12,IF($A155=TAXAS!$A$16,IF($B155="PARCELADO ATÉ 12X",$D155-($D155*TAXAS!$F$16))/12,IF($A155=TAXAS!$A$17,IF($B155="PARCELADO ATÉ 12X",$D155-($D155*TAXAS!$F$17))/12,IF($A155=TAXAS!$A$18,IF($B155="PARCELADO ATÉ 12X",$D155-($D155*TAXAS!$F$18))/12,IF($A155=TAXAS!$A$19,IF($B155="PARCELADO ATÉ 12X",$D155-($D155*TAXAS!$F$19))/12,IF($A155=TAXAS!$A$20,IF($B155="PARCELADO ATÉ 12X",$D155-($D155*TAXAS!$F$20))/12,IF($A155=TAXAS!$A$21,IF($B155="PARCELADO ATÉ 12X",$D155-($D155*TAXAS!$F$21))/12,IF($A155=TAXAS!$A$22,IF($B155="PARCELADO ATÉ 12X",$D155-($D155*TAXAS!$F$22))/12,IF($A155=TAXAS!$A$23,IF($B155="PARCELADO ATÉ 12X",$D155-($D155*TAXAS!$F$23))/12,IF($A155=TAXAS!$A$24,IF($B155="PARCELADO ATÉ 12X",$D155-($D155*TAXAS!$F$24))/12,IF($A155=TAXAS!$A$25,IF($B155="PARCELADO ATÉ 12X",$D155-($D155*TAXAS!$F$25))/12,IF($A155=TAXAS!$A$26,IF($B155="PARCELADO ATÉ 12X",$D155-($D155*TAXAS!$F$26))/12,IF($A155=TAXAS!$A$27,IF($B155="PARCELADO ATÉ 12X",$D155-($D155*TAXAS!$F$27))/12))))))))))))))))))))))))/1</f>
        <v>0</v>
      </c>
      <c r="J155" s="8">
        <f t="shared" si="0"/>
        <v>0</v>
      </c>
      <c r="K155" s="10" t="b">
        <f>IF($B155="PARCELADO ATÉ 3X",($D155-($D155*TAXAS!$D$4))-$J155)</f>
        <v>0</v>
      </c>
      <c r="L155" s="10" t="b">
        <f>IF($B155="PARCELADO ATÉ 6X",($D155-($D155*TAXAS!$E$4))-$J155)</f>
        <v>0</v>
      </c>
      <c r="M155" s="10" t="b">
        <f>IF($B155="PARCELADO ATÉ 12X",($D155-($D155*TAXAS!$F$4))-$J155)</f>
        <v>0</v>
      </c>
      <c r="N155" s="8">
        <f t="shared" si="1"/>
        <v>0</v>
      </c>
      <c r="O155" s="10">
        <f t="shared" si="2"/>
        <v>0</v>
      </c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spans="1:31" ht="15.75" customHeight="1" x14ac:dyDescent="0.2">
      <c r="A156" s="3"/>
      <c r="B156" s="5"/>
      <c r="C156" s="6"/>
      <c r="D156" s="42"/>
      <c r="E156" s="8">
        <f>IF($A156="VISA",IF($B156="DÉBITO",$D156-($D156*TAXAS!$B$4)),IF($A156="MASTER",IF($B156="DÉBITO",$D156-($D156*TAXAS!$B$5)),IF($A156="ELO", IF($B156="DÉBITO",$D156-($D156*TAXAS!$B$6)),IF($A156="HIPERCARD",IF($B156="DÉBITO",$D156-($D156*TAXAS!$B$7)),IF($A156="DINERS",IF($B156="DÉBITO",$D156-($D156*TAXAS!$B$8)),IF($A156="AMERICA EXPRESS",IF($B156="DÉBITO",$D156-($D156*TAXAS!$B$9)),IF($A156=TAXAS!$A$10,IF($B156="DÉBITO",$D156-($D156*TAXAS!$B$10)), IF($A156=TAXAS!$A$11,IF($B156="DÉBITO",$D156-($D156*TAXAS!$B$11)), IF($A156=TAXAS!$A$12,IF($B156="DÉBITO",$D156-($D156*TAXAS!$B$12)), IF($A156=TAXAS!$A$13,IF($B156="DÉBITO",$D156-($D156*TAXAS!$B$13)), IF($A156=TAXAS!$A$14,IF($B156="DÉBITO",$D156-($D156*TAXAS!$B$14)), IF($A156=TAXAS!$A$15,IF($B156="DÉBITO",$D156-($D156*TAXAS!$B$15)), IF($A156=TAXAS!$A$16,IF($B156="DÉBITO",$D156-($D156*TAXAS!$B$16)), IF($A156=TAXAS!$A$17,IF($B156="DÉBITO",$D156-($D156*TAXAS!$B$17)), IF($A156=TAXAS!$A$18,IF($B156="DÉBITO",$D156-($D156*TAXAS!$B$18)), IF($A156=TAXAS!$A$19,IF($B156="DÉBITO",$D156-($D156*TAXAS!$B$19)), IF($A156=TAXAS!$A$20,IF($B156="DÉBITO",$D156-($D156*TAXAS!$B$20)), IF($A156=TAXAS!$A$21,IF($B156="DÉBITO",$D156-($D156*TAXAS!$B$21)), IF($A156=TAXAS!$A$22,IF($B156="DÉBITO",$D156-($D156*TAXAS!$B$22)), IF($A156=TAXAS!$A$23,IF($B156="DÉBITO",$D156-($D156*TAXAS!$B$23)), IF($A156=TAXAS!$A$24,IF($B156="DÉBITO",$D156-($D156*TAXAS!$B$24)), IF($A156=TAXAS!$A$25,IF($B156="DÉBITO",$D156-($D156*TAXAS!$B$25)), IF($A156=TAXAS!$A$26,IF($B156="DÉBITO",$D156-($D156*TAXAS!$B$26)), IF($A156=TAXAS!$A$27,IF($B156="DÉBITO",$D156-($D156*TAXAS!$B$27))))))))))))))))))))))))))/1</f>
        <v>0</v>
      </c>
      <c r="F156" s="8">
        <f>IF($A156="VISA",IF($B156="CRÉDITO",$D156-($D156*TAXAS!$C$4)),IF($A156="MASTER",IF($B156="CRÉDITO",$D156-($D156*TAXAS!$C$5)),IF($A156="ELO", IF($B156="CRÉDITO",$D156-($D156*TAXAS!$C$6)),IF($A156="HIPERCARD",IF($B156="CRÉDITO",$D156-($D156*TAXAS!$C$7)),IF($A156="DINERS",IF($B156="CRÉDITO",$D156-($D156*TAXAS!$C$8)),IF($A156="AMERICA EXPRESS",IF($B156="CRÉDITO",$D156-($D156*TAXAS!$C$9)),IF($A156=TAXAS!$A$10,IF($B156="CRÉDITO",$D156-($D156*TAXAS!$C$10)), IF($A156=TAXAS!$A$11,IF($B156="CRÉDITO",$D156-($D156*TAXAS!$C$11)), IF($A156=TAXAS!$A$12,IF($B156="CRÉDITO",$D156-($D156*TAXAS!$C$12)), IF($A156=TAXAS!$A$13,IF($B156="CRÉDITO",$D156-($D156*TAXAS!$C$13)), IF($A156=TAXAS!$A$14,IF($B156="CRÉDITO",$D156-($D156*TAXAS!$C$14)), IF($A156=TAXAS!$A$15,IF($B156="CRÉDITO",$D156-($D156*TAXAS!$C$15)), IF($A156=TAXAS!$A$16,IF($B156="CRÉDITO",$D156-($D156*TAXAS!$C$16)), IF($A156=TAXAS!$A$17,IF($B156="CRÉDITO",$D156-($D156*TAXAS!$C$17)), IF($A156=TAXAS!$A$18,IF($B156="CRÉDITO",$D156-($D156*TAXAS!$C$18)), IF($A156=TAXAS!$A$19,IF($B156="CRÉDITO",$D156-($D156*TAXAS!$C$19)), IF($A156=TAXAS!$A$20,IF($B156="CRÉDITO",$D156-($D156*TAXAS!$C$20)), IF($A156=TAXAS!$A$21,IF($B156="CRÉDITO",$D156-($D156*TAXAS!$C$21)), IF($A156=TAXAS!$A$22,IF($B156="CRÉDITO",$D156-($D156*TAXAS!$C$22)), IF($A156=TAXAS!$A$23,IF($B156="CRÉDITO",$D156-($D156*TAXAS!$C$23)), IF($A156=TAXAS!$A$24,IF($B156="CRÉDITO",$D156-($D156*TAXAS!$C$24)), IF($A156=TAXAS!$A$25,IF($B156="CRÉDITO",$D156-($D156*TAXAS!$C$25)), IF($A156=TAXAS!$A$26,IF($B156="CRÉDITO",$D156-($D156*TAXAS!$C$26)), IF($A156=TAXAS!$A$27,IF($B156="CRÉDITO",$D156-($D156*TAXAS!$C$27))))))))))))))))))))))))))/1</f>
        <v>0</v>
      </c>
      <c r="G156" s="9">
        <f>IF($A156="VISA",IF($B156="PARCELADO ATÉ 3X",$D156-(D156*TAXAS!$D$4))/3,IF($A156="MASTER",IF($B156="PARCELADO ATÉ 3X",$D156-(D156*TAXAS!$D$5))/3,IF($A156="ELO",IF($B156="PARCELADO ATÉ 3X",$D156-(D156*TAXAS!$D$6))/3,IF($A156="HIPERCARD",IF($B156="PARCELADO ATÉ 3X",$D156-(D156*TAXAS!$D$7))/3,IF($A156="DINERS",IF($B156="PARCELADO ATÉ 3X",$D156-(D156*TAXAS!$D$8))/3,IF($A156="AMERICA EXPRESS",IF($B156="PARCELADO ATÉ 3X",$D156-(D156*TAXAS!$D$9))/3,IF($A156=TAXAS!$A$10,IF($B156="PARCELADO ATÉ 3X",$D156-($D156*TAXAS!$D$10))/3,IF($A156=TAXAS!$A$11,IF($B156="PARCELADO ATÉ 3X",$D156-($D156*TAXAS!$D$11))/3,IF($A156=TAXAS!$A$12,IF($B156="PARCELADO ATÉ 3X",$D156-($D156*TAXAS!$D$12))/3,IF($A156=TAXAS!$A$13,IF($B156="PARCELADO ATÉ 3X",$D156-($D156*TAXAS!$D$13))/3,IF($A156=TAXAS!$A$14,IF($B156="PARCELADO ATÉ 3X",$D156-($D156*TAXAS!$D$14))/3,IF($A156=TAXAS!$A$15,IF($B156="PARCELADO ATÉ 3X",$D156-($D156*TAXAS!$D$15))/3,IF($A156=TAXAS!$A$16,IF($B156="PARCELADO ATÉ 3X",$D156-($D156*TAXAS!$D$16))/3,IF($A156=TAXAS!$A$17,IF($B156="PARCELADO ATÉ 3X",$D156-($D156*TAXAS!$D$17))/3,IF($A156=TAXAS!$A$18,IF($B156="PARCELADO ATÉ 3X",$D156-($D156*TAXAS!$D$18))/3,IF($A156=TAXAS!$A$19,IF($B156="PARCELADO ATÉ 3X",$D156-($D156*TAXAS!$D$19))/3,IF($A156=TAXAS!$A$20,IF($B156="PARCELADO ATÉ 3X",$D156-($D156*TAXAS!$D$20))/3,IF($A156=TAXAS!$A$21,IF($B156="PARCELADO ATÉ 3X",$D156-($D156*TAXAS!$D$21))/3,IF($A156=TAXAS!$A$22,IF($B156="PARCELADO ATÉ 3X",$D156-($D156*TAXAS!$D$22))/3,IF($A156=TAXAS!$A$23,IF($B156="PARCELADO ATÉ 3X",$D156-($D156*TAXAS!$D$23))/3,IF($A156=TAXAS!$A$24,IF($B156="PARCELADO ATÉ 3X",$D156-($D156*TAXAS!$D$24))/3,IF($A156=TAXAS!$A$25,IF($B156="PARCELADO ATÉ 3X",$D156-($D156*TAXAS!$D$25))/3,IF($A156=TAXAS!$A$26,IF($B156="PARCELADO ATÉ 3X",$D156-($D156*TAXAS!$D$26))/3,IF($A156=TAXAS!$A$27,IF($B156="PARCELADO ATÉ 3X",$D156-($D156*TAXAS!$D$27))/3))))))))))))))))))))))))/1</f>
        <v>0</v>
      </c>
      <c r="H156" s="9">
        <f>IF($A156="VISA",IF($B156="PARCELADO ATÉ 6X",$D156-(D156*TAXAS!$E$4))/6,IF($A156="MASTER",IF($B156="PARCELADO ATÉ 6X",$D156-(D156*TAXAS!$E$5))/6,IF($A156="ELO",IF($B156="PARCELADO ATÉ 6X",$D156-(D156*TAXAS!$E$6))/6,IF($A156="HIPERCARD",IF($B156="PARCELADO ATÉ 6X",$D156-(D156*TAXAS!$E$7))/6,IF($A156="DINERS",IF($B156="PARCELADO ATÉ 6X",$D156-(D156*TAXAS!$E$8))/6,IF($A156="AMERICA EXPRESS",IF($B156="PARCELADO ATÉ 6X",$D156-(D156*TAXAS!$E$9))/6,IF($A156=TAXAS!$A$10,IF($B156="PARCELADO ATÉ 6X",$D156-($D156*TAXAS!$E$10))/6,IF($A156=TAXAS!$A$11,IF($B156="PARCELADO ATÉ 6X",$D156-($D156*TAXAS!$E$11))/6,IF($A156=TAXAS!$A$12,IF($B156="PARCELADO ATÉ 6X",$D156-($D156*TAXAS!$E$12))/6,IF($A156=TAXAS!$A$13,IF($B156="PARCELADO ATÉ 6X",$D156-($D156*TAXAS!$E$13))/6,IF($A156=TAXAS!$A$14,IF($B156="PARCELADO ATÉ 6X",$D156-($D156*TAXAS!$E$14))/6,IF($A156=TAXAS!$A$15,IF($B156="PARCELADO ATÉ 6X",$D156-($D156*TAXAS!$E$15))/6,IF($A156=TAXAS!$A$16,IF($B156="PARCELADO ATÉ 6X",$D156-($D156*TAXAS!$E$16))/6,IF($A156=TAXAS!$A$17,IF($B156="PARCELADO ATÉ 6X",$D156-($D156*TAXAS!$E$17))/6,IF($A156=TAXAS!$A$18,IF($B156="PARCELADO ATÉ 6X",$D156-($D156*TAXAS!$E$18))/6,IF($A156=TAXAS!$A$19,IF($B156="PARCELADO ATÉ 6X",$D156-($D156*TAXAS!$E$19))/6,IF($A156=TAXAS!$A$20,IF($B156="PARCELADO ATÉ 6X",$D156-($D156*TAXAS!$E$20))/6,IF($A156=TAXAS!$A$21,IF($B156="PARCELADO ATÉ 6X",$D156-($D156*TAXAS!$E$21))/6,IF($A156=TAXAS!$A$22,IF($B156="PARCELADO ATÉ 6X",$D156-($D156*TAXAS!$E$22))/6,IF($A156=TAXAS!$A$23,IF($B156="PARCELADO ATÉ 6X",$D156-($D156*TAXAS!$E$23))/6,IF($A156=TAXAS!$A$24,IF($B156="PARCELADO ATÉ 6X",$D156-($D156*TAXAS!$E$24))/6,IF($A156=TAXAS!$A$25,IF($B156="PARCELADO ATÉ 6X",$D156-($D156*TAXAS!$E$25))/6,IF($A156=TAXAS!$A$26,IF($B156="PARCELADO ATÉ 6X",$D156-($D156*TAXAS!$E$26))/6,IF($A156=TAXAS!$A$27,IF($B156="PARCELADO ATÉ 6X",$D156-($D156*TAXAS!$E$27))/6))))))))))))))))))))))))/1</f>
        <v>0</v>
      </c>
      <c r="I156" s="9">
        <f>IF($A156="VISA",IF($B156="PARCELADO ATÉ 12X",$D156-(D156*TAXAS!$F$4))/12,IF($A156="MASTER",IF($B156="PARCELADO ATÉ 12X",$D156-(D156*TAXAS!$F$5))/12,IF($A156="ELO",IF($B156="PARCELADO ATÉ 12X",$D156-(D156*TAXAS!$F$6))/12,IF($A156="HIPERCARD",IF($B156="PARCELADO ATÉ 12X",$D156-(D156*TAXAS!$F$7))/12,IF($A156="DINERS",IF($B156="PARCELADO ATÉ 12X",$D156-(D156*TAXAS!$F$8))/12,IF($A156="AMERICA EXPRESS",IF($B156="PARCELADO ATÉ 12X",$D156-(D156*TAXAS!$F$9))/12,IF($A156=TAXAS!$A$10,IF($B156="PARCELADO ATÉ 12X",$D156-($D156*TAXAS!$F$10))/12,IF($A156=TAXAS!$A$11,IF($B156="PARCELADO ATÉ 12X",$D156-($D156*TAXAS!$F$11))/12,IF($A156=TAXAS!$A$12,IF($B156="PARCELADO ATÉ 12X",$D156-($D156*TAXAS!$F$12))/12,IF($A156=TAXAS!$A$13,IF($B156="PARCELADO ATÉ 12X",$D156-($D156*TAXAS!$F$13))/12,IF($A156=TAXAS!$A$14,IF($B156="PARCELADO ATÉ 12X",$D156-($D156*TAXAS!$F$14))/12,IF($A156=TAXAS!$A$15,IF($B156="PARCELADO ATÉ 12X",$D156-($D156*TAXAS!$F$15))/12,IF($A156=TAXAS!$A$16,IF($B156="PARCELADO ATÉ 12X",$D156-($D156*TAXAS!$F$16))/12,IF($A156=TAXAS!$A$17,IF($B156="PARCELADO ATÉ 12X",$D156-($D156*TAXAS!$F$17))/12,IF($A156=TAXAS!$A$18,IF($B156="PARCELADO ATÉ 12X",$D156-($D156*TAXAS!$F$18))/12,IF($A156=TAXAS!$A$19,IF($B156="PARCELADO ATÉ 12X",$D156-($D156*TAXAS!$F$19))/12,IF($A156=TAXAS!$A$20,IF($B156="PARCELADO ATÉ 12X",$D156-($D156*TAXAS!$F$20))/12,IF($A156=TAXAS!$A$21,IF($B156="PARCELADO ATÉ 12X",$D156-($D156*TAXAS!$F$21))/12,IF($A156=TAXAS!$A$22,IF($B156="PARCELADO ATÉ 12X",$D156-($D156*TAXAS!$F$22))/12,IF($A156=TAXAS!$A$23,IF($B156="PARCELADO ATÉ 12X",$D156-($D156*TAXAS!$F$23))/12,IF($A156=TAXAS!$A$24,IF($B156="PARCELADO ATÉ 12X",$D156-($D156*TAXAS!$F$24))/12,IF($A156=TAXAS!$A$25,IF($B156="PARCELADO ATÉ 12X",$D156-($D156*TAXAS!$F$25))/12,IF($A156=TAXAS!$A$26,IF($B156="PARCELADO ATÉ 12X",$D156-($D156*TAXAS!$F$26))/12,IF($A156=TAXAS!$A$27,IF($B156="PARCELADO ATÉ 12X",$D156-($D156*TAXAS!$F$27))/12))))))))))))))))))))))))/1</f>
        <v>0</v>
      </c>
      <c r="J156" s="8">
        <f t="shared" si="0"/>
        <v>0</v>
      </c>
      <c r="K156" s="10" t="b">
        <f>IF($B156="PARCELADO ATÉ 3X",($D156-($D156*TAXAS!$D$4))-$J156)</f>
        <v>0</v>
      </c>
      <c r="L156" s="10" t="b">
        <f>IF($B156="PARCELADO ATÉ 6X",($D156-($D156*TAXAS!$E$4))-$J156)</f>
        <v>0</v>
      </c>
      <c r="M156" s="10" t="b">
        <f>IF($B156="PARCELADO ATÉ 12X",($D156-($D156*TAXAS!$F$4))-$J156)</f>
        <v>0</v>
      </c>
      <c r="N156" s="8">
        <f t="shared" si="1"/>
        <v>0</v>
      </c>
      <c r="O156" s="10">
        <f t="shared" si="2"/>
        <v>0</v>
      </c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spans="1:31" ht="15.75" customHeight="1" x14ac:dyDescent="0.2">
      <c r="A157" s="3"/>
      <c r="B157" s="5"/>
      <c r="C157" s="6"/>
      <c r="D157" s="42"/>
      <c r="E157" s="8">
        <f>IF($A157="VISA",IF($B157="DÉBITO",$D157-($D157*TAXAS!$B$4)),IF($A157="MASTER",IF($B157="DÉBITO",$D157-($D157*TAXAS!$B$5)),IF($A157="ELO", IF($B157="DÉBITO",$D157-($D157*TAXAS!$B$6)),IF($A157="HIPERCARD",IF($B157="DÉBITO",$D157-($D157*TAXAS!$B$7)),IF($A157="DINERS",IF($B157="DÉBITO",$D157-($D157*TAXAS!$B$8)),IF($A157="AMERICA EXPRESS",IF($B157="DÉBITO",$D157-($D157*TAXAS!$B$9)),IF($A157=TAXAS!$A$10,IF($B157="DÉBITO",$D157-($D157*TAXAS!$B$10)), IF($A157=TAXAS!$A$11,IF($B157="DÉBITO",$D157-($D157*TAXAS!$B$11)), IF($A157=TAXAS!$A$12,IF($B157="DÉBITO",$D157-($D157*TAXAS!$B$12)), IF($A157=TAXAS!$A$13,IF($B157="DÉBITO",$D157-($D157*TAXAS!$B$13)), IF($A157=TAXAS!$A$14,IF($B157="DÉBITO",$D157-($D157*TAXAS!$B$14)), IF($A157=TAXAS!$A$15,IF($B157="DÉBITO",$D157-($D157*TAXAS!$B$15)), IF($A157=TAXAS!$A$16,IF($B157="DÉBITO",$D157-($D157*TAXAS!$B$16)), IF($A157=TAXAS!$A$17,IF($B157="DÉBITO",$D157-($D157*TAXAS!$B$17)), IF($A157=TAXAS!$A$18,IF($B157="DÉBITO",$D157-($D157*TAXAS!$B$18)), IF($A157=TAXAS!$A$19,IF($B157="DÉBITO",$D157-($D157*TAXAS!$B$19)), IF($A157=TAXAS!$A$20,IF($B157="DÉBITO",$D157-($D157*TAXAS!$B$20)), IF($A157=TAXAS!$A$21,IF($B157="DÉBITO",$D157-($D157*TAXAS!$B$21)), IF($A157=TAXAS!$A$22,IF($B157="DÉBITO",$D157-($D157*TAXAS!$B$22)), IF($A157=TAXAS!$A$23,IF($B157="DÉBITO",$D157-($D157*TAXAS!$B$23)), IF($A157=TAXAS!$A$24,IF($B157="DÉBITO",$D157-($D157*TAXAS!$B$24)), IF($A157=TAXAS!$A$25,IF($B157="DÉBITO",$D157-($D157*TAXAS!$B$25)), IF($A157=TAXAS!$A$26,IF($B157="DÉBITO",$D157-($D157*TAXAS!$B$26)), IF($A157=TAXAS!$A$27,IF($B157="DÉBITO",$D157-($D157*TAXAS!$B$27))))))))))))))))))))))))))/1</f>
        <v>0</v>
      </c>
      <c r="F157" s="8">
        <f>IF($A157="VISA",IF($B157="CRÉDITO",$D157-($D157*TAXAS!$C$4)),IF($A157="MASTER",IF($B157="CRÉDITO",$D157-($D157*TAXAS!$C$5)),IF($A157="ELO", IF($B157="CRÉDITO",$D157-($D157*TAXAS!$C$6)),IF($A157="HIPERCARD",IF($B157="CRÉDITO",$D157-($D157*TAXAS!$C$7)),IF($A157="DINERS",IF($B157="CRÉDITO",$D157-($D157*TAXAS!$C$8)),IF($A157="AMERICA EXPRESS",IF($B157="CRÉDITO",$D157-($D157*TAXAS!$C$9)),IF($A157=TAXAS!$A$10,IF($B157="CRÉDITO",$D157-($D157*TAXAS!$C$10)), IF($A157=TAXAS!$A$11,IF($B157="CRÉDITO",$D157-($D157*TAXAS!$C$11)), IF($A157=TAXAS!$A$12,IF($B157="CRÉDITO",$D157-($D157*TAXAS!$C$12)), IF($A157=TAXAS!$A$13,IF($B157="CRÉDITO",$D157-($D157*TAXAS!$C$13)), IF($A157=TAXAS!$A$14,IF($B157="CRÉDITO",$D157-($D157*TAXAS!$C$14)), IF($A157=TAXAS!$A$15,IF($B157="CRÉDITO",$D157-($D157*TAXAS!$C$15)), IF($A157=TAXAS!$A$16,IF($B157="CRÉDITO",$D157-($D157*TAXAS!$C$16)), IF($A157=TAXAS!$A$17,IF($B157="CRÉDITO",$D157-($D157*TAXAS!$C$17)), IF($A157=TAXAS!$A$18,IF($B157="CRÉDITO",$D157-($D157*TAXAS!$C$18)), IF($A157=TAXAS!$A$19,IF($B157="CRÉDITO",$D157-($D157*TAXAS!$C$19)), IF($A157=TAXAS!$A$20,IF($B157="CRÉDITO",$D157-($D157*TAXAS!$C$20)), IF($A157=TAXAS!$A$21,IF($B157="CRÉDITO",$D157-($D157*TAXAS!$C$21)), IF($A157=TAXAS!$A$22,IF($B157="CRÉDITO",$D157-($D157*TAXAS!$C$22)), IF($A157=TAXAS!$A$23,IF($B157="CRÉDITO",$D157-($D157*TAXAS!$C$23)), IF($A157=TAXAS!$A$24,IF($B157="CRÉDITO",$D157-($D157*TAXAS!$C$24)), IF($A157=TAXAS!$A$25,IF($B157="CRÉDITO",$D157-($D157*TAXAS!$C$25)), IF($A157=TAXAS!$A$26,IF($B157="CRÉDITO",$D157-($D157*TAXAS!$C$26)), IF($A157=TAXAS!$A$27,IF($B157="CRÉDITO",$D157-($D157*TAXAS!$C$27))))))))))))))))))))))))))/1</f>
        <v>0</v>
      </c>
      <c r="G157" s="9">
        <f>IF($A157="VISA",IF($B157="PARCELADO ATÉ 3X",$D157-(D157*TAXAS!$D$4))/3,IF($A157="MASTER",IF($B157="PARCELADO ATÉ 3X",$D157-(D157*TAXAS!$D$5))/3,IF($A157="ELO",IF($B157="PARCELADO ATÉ 3X",$D157-(D157*TAXAS!$D$6))/3,IF($A157="HIPERCARD",IF($B157="PARCELADO ATÉ 3X",$D157-(D157*TAXAS!$D$7))/3,IF($A157="DINERS",IF($B157="PARCELADO ATÉ 3X",$D157-(D157*TAXAS!$D$8))/3,IF($A157="AMERICA EXPRESS",IF($B157="PARCELADO ATÉ 3X",$D157-(D157*TAXAS!$D$9))/3,IF($A157=TAXAS!$A$10,IF($B157="PARCELADO ATÉ 3X",$D157-($D157*TAXAS!$D$10))/3,IF($A157=TAXAS!$A$11,IF($B157="PARCELADO ATÉ 3X",$D157-($D157*TAXAS!$D$11))/3,IF($A157=TAXAS!$A$12,IF($B157="PARCELADO ATÉ 3X",$D157-($D157*TAXAS!$D$12))/3,IF($A157=TAXAS!$A$13,IF($B157="PARCELADO ATÉ 3X",$D157-($D157*TAXAS!$D$13))/3,IF($A157=TAXAS!$A$14,IF($B157="PARCELADO ATÉ 3X",$D157-($D157*TAXAS!$D$14))/3,IF($A157=TAXAS!$A$15,IF($B157="PARCELADO ATÉ 3X",$D157-($D157*TAXAS!$D$15))/3,IF($A157=TAXAS!$A$16,IF($B157="PARCELADO ATÉ 3X",$D157-($D157*TAXAS!$D$16))/3,IF($A157=TAXAS!$A$17,IF($B157="PARCELADO ATÉ 3X",$D157-($D157*TAXAS!$D$17))/3,IF($A157=TAXAS!$A$18,IF($B157="PARCELADO ATÉ 3X",$D157-($D157*TAXAS!$D$18))/3,IF($A157=TAXAS!$A$19,IF($B157="PARCELADO ATÉ 3X",$D157-($D157*TAXAS!$D$19))/3,IF($A157=TAXAS!$A$20,IF($B157="PARCELADO ATÉ 3X",$D157-($D157*TAXAS!$D$20))/3,IF($A157=TAXAS!$A$21,IF($B157="PARCELADO ATÉ 3X",$D157-($D157*TAXAS!$D$21))/3,IF($A157=TAXAS!$A$22,IF($B157="PARCELADO ATÉ 3X",$D157-($D157*TAXAS!$D$22))/3,IF($A157=TAXAS!$A$23,IF($B157="PARCELADO ATÉ 3X",$D157-($D157*TAXAS!$D$23))/3,IF($A157=TAXAS!$A$24,IF($B157="PARCELADO ATÉ 3X",$D157-($D157*TAXAS!$D$24))/3,IF($A157=TAXAS!$A$25,IF($B157="PARCELADO ATÉ 3X",$D157-($D157*TAXAS!$D$25))/3,IF($A157=TAXAS!$A$26,IF($B157="PARCELADO ATÉ 3X",$D157-($D157*TAXAS!$D$26))/3,IF($A157=TAXAS!$A$27,IF($B157="PARCELADO ATÉ 3X",$D157-($D157*TAXAS!$D$27))/3))))))))))))))))))))))))/1</f>
        <v>0</v>
      </c>
      <c r="H157" s="9">
        <f>IF($A157="VISA",IF($B157="PARCELADO ATÉ 6X",$D157-(D157*TAXAS!$E$4))/6,IF($A157="MASTER",IF($B157="PARCELADO ATÉ 6X",$D157-(D157*TAXAS!$E$5))/6,IF($A157="ELO",IF($B157="PARCELADO ATÉ 6X",$D157-(D157*TAXAS!$E$6))/6,IF($A157="HIPERCARD",IF($B157="PARCELADO ATÉ 6X",$D157-(D157*TAXAS!$E$7))/6,IF($A157="DINERS",IF($B157="PARCELADO ATÉ 6X",$D157-(D157*TAXAS!$E$8))/6,IF($A157="AMERICA EXPRESS",IF($B157="PARCELADO ATÉ 6X",$D157-(D157*TAXAS!$E$9))/6,IF($A157=TAXAS!$A$10,IF($B157="PARCELADO ATÉ 6X",$D157-($D157*TAXAS!$E$10))/6,IF($A157=TAXAS!$A$11,IF($B157="PARCELADO ATÉ 6X",$D157-($D157*TAXAS!$E$11))/6,IF($A157=TAXAS!$A$12,IF($B157="PARCELADO ATÉ 6X",$D157-($D157*TAXAS!$E$12))/6,IF($A157=TAXAS!$A$13,IF($B157="PARCELADO ATÉ 6X",$D157-($D157*TAXAS!$E$13))/6,IF($A157=TAXAS!$A$14,IF($B157="PARCELADO ATÉ 6X",$D157-($D157*TAXAS!$E$14))/6,IF($A157=TAXAS!$A$15,IF($B157="PARCELADO ATÉ 6X",$D157-($D157*TAXAS!$E$15))/6,IF($A157=TAXAS!$A$16,IF($B157="PARCELADO ATÉ 6X",$D157-($D157*TAXAS!$E$16))/6,IF($A157=TAXAS!$A$17,IF($B157="PARCELADO ATÉ 6X",$D157-($D157*TAXAS!$E$17))/6,IF($A157=TAXAS!$A$18,IF($B157="PARCELADO ATÉ 6X",$D157-($D157*TAXAS!$E$18))/6,IF($A157=TAXAS!$A$19,IF($B157="PARCELADO ATÉ 6X",$D157-($D157*TAXAS!$E$19))/6,IF($A157=TAXAS!$A$20,IF($B157="PARCELADO ATÉ 6X",$D157-($D157*TAXAS!$E$20))/6,IF($A157=TAXAS!$A$21,IF($B157="PARCELADO ATÉ 6X",$D157-($D157*TAXAS!$E$21))/6,IF($A157=TAXAS!$A$22,IF($B157="PARCELADO ATÉ 6X",$D157-($D157*TAXAS!$E$22))/6,IF($A157=TAXAS!$A$23,IF($B157="PARCELADO ATÉ 6X",$D157-($D157*TAXAS!$E$23))/6,IF($A157=TAXAS!$A$24,IF($B157="PARCELADO ATÉ 6X",$D157-($D157*TAXAS!$E$24))/6,IF($A157=TAXAS!$A$25,IF($B157="PARCELADO ATÉ 6X",$D157-($D157*TAXAS!$E$25))/6,IF($A157=TAXAS!$A$26,IF($B157="PARCELADO ATÉ 6X",$D157-($D157*TAXAS!$E$26))/6,IF($A157=TAXAS!$A$27,IF($B157="PARCELADO ATÉ 6X",$D157-($D157*TAXAS!$E$27))/6))))))))))))))))))))))))/1</f>
        <v>0</v>
      </c>
      <c r="I157" s="9">
        <f>IF($A157="VISA",IF($B157="PARCELADO ATÉ 12X",$D157-(D157*TAXAS!$F$4))/12,IF($A157="MASTER",IF($B157="PARCELADO ATÉ 12X",$D157-(D157*TAXAS!$F$5))/12,IF($A157="ELO",IF($B157="PARCELADO ATÉ 12X",$D157-(D157*TAXAS!$F$6))/12,IF($A157="HIPERCARD",IF($B157="PARCELADO ATÉ 12X",$D157-(D157*TAXAS!$F$7))/12,IF($A157="DINERS",IF($B157="PARCELADO ATÉ 12X",$D157-(D157*TAXAS!$F$8))/12,IF($A157="AMERICA EXPRESS",IF($B157="PARCELADO ATÉ 12X",$D157-(D157*TAXAS!$F$9))/12,IF($A157=TAXAS!$A$10,IF($B157="PARCELADO ATÉ 12X",$D157-($D157*TAXAS!$F$10))/12,IF($A157=TAXAS!$A$11,IF($B157="PARCELADO ATÉ 12X",$D157-($D157*TAXAS!$F$11))/12,IF($A157=TAXAS!$A$12,IF($B157="PARCELADO ATÉ 12X",$D157-($D157*TAXAS!$F$12))/12,IF($A157=TAXAS!$A$13,IF($B157="PARCELADO ATÉ 12X",$D157-($D157*TAXAS!$F$13))/12,IF($A157=TAXAS!$A$14,IF($B157="PARCELADO ATÉ 12X",$D157-($D157*TAXAS!$F$14))/12,IF($A157=TAXAS!$A$15,IF($B157="PARCELADO ATÉ 12X",$D157-($D157*TAXAS!$F$15))/12,IF($A157=TAXAS!$A$16,IF($B157="PARCELADO ATÉ 12X",$D157-($D157*TAXAS!$F$16))/12,IF($A157=TAXAS!$A$17,IF($B157="PARCELADO ATÉ 12X",$D157-($D157*TAXAS!$F$17))/12,IF($A157=TAXAS!$A$18,IF($B157="PARCELADO ATÉ 12X",$D157-($D157*TAXAS!$F$18))/12,IF($A157=TAXAS!$A$19,IF($B157="PARCELADO ATÉ 12X",$D157-($D157*TAXAS!$F$19))/12,IF($A157=TAXAS!$A$20,IF($B157="PARCELADO ATÉ 12X",$D157-($D157*TAXAS!$F$20))/12,IF($A157=TAXAS!$A$21,IF($B157="PARCELADO ATÉ 12X",$D157-($D157*TAXAS!$F$21))/12,IF($A157=TAXAS!$A$22,IF($B157="PARCELADO ATÉ 12X",$D157-($D157*TAXAS!$F$22))/12,IF($A157=TAXAS!$A$23,IF($B157="PARCELADO ATÉ 12X",$D157-($D157*TAXAS!$F$23))/12,IF($A157=TAXAS!$A$24,IF($B157="PARCELADO ATÉ 12X",$D157-($D157*TAXAS!$F$24))/12,IF($A157=TAXAS!$A$25,IF($B157="PARCELADO ATÉ 12X",$D157-($D157*TAXAS!$F$25))/12,IF($A157=TAXAS!$A$26,IF($B157="PARCELADO ATÉ 12X",$D157-($D157*TAXAS!$F$26))/12,IF($A157=TAXAS!$A$27,IF($B157="PARCELADO ATÉ 12X",$D157-($D157*TAXAS!$F$27))/12))))))))))))))))))))))))/1</f>
        <v>0</v>
      </c>
      <c r="J157" s="8">
        <f t="shared" si="0"/>
        <v>0</v>
      </c>
      <c r="K157" s="10" t="b">
        <f>IF($B157="PARCELADO ATÉ 3X",($D157-($D157*TAXAS!$D$4))-$J157)</f>
        <v>0</v>
      </c>
      <c r="L157" s="10" t="b">
        <f>IF($B157="PARCELADO ATÉ 6X",($D157-($D157*TAXAS!$E$4))-$J157)</f>
        <v>0</v>
      </c>
      <c r="M157" s="10" t="b">
        <f>IF($B157="PARCELADO ATÉ 12X",($D157-($D157*TAXAS!$F$4))-$J157)</f>
        <v>0</v>
      </c>
      <c r="N157" s="8">
        <f t="shared" si="1"/>
        <v>0</v>
      </c>
      <c r="O157" s="10">
        <f t="shared" si="2"/>
        <v>0</v>
      </c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spans="1:31" ht="15.75" customHeight="1" x14ac:dyDescent="0.2">
      <c r="A158" s="3"/>
      <c r="B158" s="5"/>
      <c r="C158" s="6"/>
      <c r="D158" s="42"/>
      <c r="E158" s="8">
        <f>IF($A158="VISA",IF($B158="DÉBITO",$D158-($D158*TAXAS!$B$4)),IF($A158="MASTER",IF($B158="DÉBITO",$D158-($D158*TAXAS!$B$5)),IF($A158="ELO", IF($B158="DÉBITO",$D158-($D158*TAXAS!$B$6)),IF($A158="HIPERCARD",IF($B158="DÉBITO",$D158-($D158*TAXAS!$B$7)),IF($A158="DINERS",IF($B158="DÉBITO",$D158-($D158*TAXAS!$B$8)),IF($A158="AMERICA EXPRESS",IF($B158="DÉBITO",$D158-($D158*TAXAS!$B$9)),IF($A158=TAXAS!$A$10,IF($B158="DÉBITO",$D158-($D158*TAXAS!$B$10)), IF($A158=TAXAS!$A$11,IF($B158="DÉBITO",$D158-($D158*TAXAS!$B$11)), IF($A158=TAXAS!$A$12,IF($B158="DÉBITO",$D158-($D158*TAXAS!$B$12)), IF($A158=TAXAS!$A$13,IF($B158="DÉBITO",$D158-($D158*TAXAS!$B$13)), IF($A158=TAXAS!$A$14,IF($B158="DÉBITO",$D158-($D158*TAXAS!$B$14)), IF($A158=TAXAS!$A$15,IF($B158="DÉBITO",$D158-($D158*TAXAS!$B$15)), IF($A158=TAXAS!$A$16,IF($B158="DÉBITO",$D158-($D158*TAXAS!$B$16)), IF($A158=TAXAS!$A$17,IF($B158="DÉBITO",$D158-($D158*TAXAS!$B$17)), IF($A158=TAXAS!$A$18,IF($B158="DÉBITO",$D158-($D158*TAXAS!$B$18)), IF($A158=TAXAS!$A$19,IF($B158="DÉBITO",$D158-($D158*TAXAS!$B$19)), IF($A158=TAXAS!$A$20,IF($B158="DÉBITO",$D158-($D158*TAXAS!$B$20)), IF($A158=TAXAS!$A$21,IF($B158="DÉBITO",$D158-($D158*TAXAS!$B$21)), IF($A158=TAXAS!$A$22,IF($B158="DÉBITO",$D158-($D158*TAXAS!$B$22)), IF($A158=TAXAS!$A$23,IF($B158="DÉBITO",$D158-($D158*TAXAS!$B$23)), IF($A158=TAXAS!$A$24,IF($B158="DÉBITO",$D158-($D158*TAXAS!$B$24)), IF($A158=TAXAS!$A$25,IF($B158="DÉBITO",$D158-($D158*TAXAS!$B$25)), IF($A158=TAXAS!$A$26,IF($B158="DÉBITO",$D158-($D158*TAXAS!$B$26)), IF($A158=TAXAS!$A$27,IF($B158="DÉBITO",$D158-($D158*TAXAS!$B$27))))))))))))))))))))))))))/1</f>
        <v>0</v>
      </c>
      <c r="F158" s="8">
        <f>IF($A158="VISA",IF($B158="CRÉDITO",$D158-($D158*TAXAS!$C$4)),IF($A158="MASTER",IF($B158="CRÉDITO",$D158-($D158*TAXAS!$C$5)),IF($A158="ELO", IF($B158="CRÉDITO",$D158-($D158*TAXAS!$C$6)),IF($A158="HIPERCARD",IF($B158="CRÉDITO",$D158-($D158*TAXAS!$C$7)),IF($A158="DINERS",IF($B158="CRÉDITO",$D158-($D158*TAXAS!$C$8)),IF($A158="AMERICA EXPRESS",IF($B158="CRÉDITO",$D158-($D158*TAXAS!$C$9)),IF($A158=TAXAS!$A$10,IF($B158="CRÉDITO",$D158-($D158*TAXAS!$C$10)), IF($A158=TAXAS!$A$11,IF($B158="CRÉDITO",$D158-($D158*TAXAS!$C$11)), IF($A158=TAXAS!$A$12,IF($B158="CRÉDITO",$D158-($D158*TAXAS!$C$12)), IF($A158=TAXAS!$A$13,IF($B158="CRÉDITO",$D158-($D158*TAXAS!$C$13)), IF($A158=TAXAS!$A$14,IF($B158="CRÉDITO",$D158-($D158*TAXAS!$C$14)), IF($A158=TAXAS!$A$15,IF($B158="CRÉDITO",$D158-($D158*TAXAS!$C$15)), IF($A158=TAXAS!$A$16,IF($B158="CRÉDITO",$D158-($D158*TAXAS!$C$16)), IF($A158=TAXAS!$A$17,IF($B158="CRÉDITO",$D158-($D158*TAXAS!$C$17)), IF($A158=TAXAS!$A$18,IF($B158="CRÉDITO",$D158-($D158*TAXAS!$C$18)), IF($A158=TAXAS!$A$19,IF($B158="CRÉDITO",$D158-($D158*TAXAS!$C$19)), IF($A158=TAXAS!$A$20,IF($B158="CRÉDITO",$D158-($D158*TAXAS!$C$20)), IF($A158=TAXAS!$A$21,IF($B158="CRÉDITO",$D158-($D158*TAXAS!$C$21)), IF($A158=TAXAS!$A$22,IF($B158="CRÉDITO",$D158-($D158*TAXAS!$C$22)), IF($A158=TAXAS!$A$23,IF($B158="CRÉDITO",$D158-($D158*TAXAS!$C$23)), IF($A158=TAXAS!$A$24,IF($B158="CRÉDITO",$D158-($D158*TAXAS!$C$24)), IF($A158=TAXAS!$A$25,IF($B158="CRÉDITO",$D158-($D158*TAXAS!$C$25)), IF($A158=TAXAS!$A$26,IF($B158="CRÉDITO",$D158-($D158*TAXAS!$C$26)), IF($A158=TAXAS!$A$27,IF($B158="CRÉDITO",$D158-($D158*TAXAS!$C$27))))))))))))))))))))))))))/1</f>
        <v>0</v>
      </c>
      <c r="G158" s="9">
        <f>IF($A158="VISA",IF($B158="PARCELADO ATÉ 3X",$D158-(D158*TAXAS!$D$4))/3,IF($A158="MASTER",IF($B158="PARCELADO ATÉ 3X",$D158-(D158*TAXAS!$D$5))/3,IF($A158="ELO",IF($B158="PARCELADO ATÉ 3X",$D158-(D158*TAXAS!$D$6))/3,IF($A158="HIPERCARD",IF($B158="PARCELADO ATÉ 3X",$D158-(D158*TAXAS!$D$7))/3,IF($A158="DINERS",IF($B158="PARCELADO ATÉ 3X",$D158-(D158*TAXAS!$D$8))/3,IF($A158="AMERICA EXPRESS",IF($B158="PARCELADO ATÉ 3X",$D158-(D158*TAXAS!$D$9))/3,IF($A158=TAXAS!$A$10,IF($B158="PARCELADO ATÉ 3X",$D158-($D158*TAXAS!$D$10))/3,IF($A158=TAXAS!$A$11,IF($B158="PARCELADO ATÉ 3X",$D158-($D158*TAXAS!$D$11))/3,IF($A158=TAXAS!$A$12,IF($B158="PARCELADO ATÉ 3X",$D158-($D158*TAXAS!$D$12))/3,IF($A158=TAXAS!$A$13,IF($B158="PARCELADO ATÉ 3X",$D158-($D158*TAXAS!$D$13))/3,IF($A158=TAXAS!$A$14,IF($B158="PARCELADO ATÉ 3X",$D158-($D158*TAXAS!$D$14))/3,IF($A158=TAXAS!$A$15,IF($B158="PARCELADO ATÉ 3X",$D158-($D158*TAXAS!$D$15))/3,IF($A158=TAXAS!$A$16,IF($B158="PARCELADO ATÉ 3X",$D158-($D158*TAXAS!$D$16))/3,IF($A158=TAXAS!$A$17,IF($B158="PARCELADO ATÉ 3X",$D158-($D158*TAXAS!$D$17))/3,IF($A158=TAXAS!$A$18,IF($B158="PARCELADO ATÉ 3X",$D158-($D158*TAXAS!$D$18))/3,IF($A158=TAXAS!$A$19,IF($B158="PARCELADO ATÉ 3X",$D158-($D158*TAXAS!$D$19))/3,IF($A158=TAXAS!$A$20,IF($B158="PARCELADO ATÉ 3X",$D158-($D158*TAXAS!$D$20))/3,IF($A158=TAXAS!$A$21,IF($B158="PARCELADO ATÉ 3X",$D158-($D158*TAXAS!$D$21))/3,IF($A158=TAXAS!$A$22,IF($B158="PARCELADO ATÉ 3X",$D158-($D158*TAXAS!$D$22))/3,IF($A158=TAXAS!$A$23,IF($B158="PARCELADO ATÉ 3X",$D158-($D158*TAXAS!$D$23))/3,IF($A158=TAXAS!$A$24,IF($B158="PARCELADO ATÉ 3X",$D158-($D158*TAXAS!$D$24))/3,IF($A158=TAXAS!$A$25,IF($B158="PARCELADO ATÉ 3X",$D158-($D158*TAXAS!$D$25))/3,IF($A158=TAXAS!$A$26,IF($B158="PARCELADO ATÉ 3X",$D158-($D158*TAXAS!$D$26))/3,IF($A158=TAXAS!$A$27,IF($B158="PARCELADO ATÉ 3X",$D158-($D158*TAXAS!$D$27))/3))))))))))))))))))))))))/1</f>
        <v>0</v>
      </c>
      <c r="H158" s="9">
        <f>IF($A158="VISA",IF($B158="PARCELADO ATÉ 6X",$D158-(D158*TAXAS!$E$4))/6,IF($A158="MASTER",IF($B158="PARCELADO ATÉ 6X",$D158-(D158*TAXAS!$E$5))/6,IF($A158="ELO",IF($B158="PARCELADO ATÉ 6X",$D158-(D158*TAXAS!$E$6))/6,IF($A158="HIPERCARD",IF($B158="PARCELADO ATÉ 6X",$D158-(D158*TAXAS!$E$7))/6,IF($A158="DINERS",IF($B158="PARCELADO ATÉ 6X",$D158-(D158*TAXAS!$E$8))/6,IF($A158="AMERICA EXPRESS",IF($B158="PARCELADO ATÉ 6X",$D158-(D158*TAXAS!$E$9))/6,IF($A158=TAXAS!$A$10,IF($B158="PARCELADO ATÉ 6X",$D158-($D158*TAXAS!$E$10))/6,IF($A158=TAXAS!$A$11,IF($B158="PARCELADO ATÉ 6X",$D158-($D158*TAXAS!$E$11))/6,IF($A158=TAXAS!$A$12,IF($B158="PARCELADO ATÉ 6X",$D158-($D158*TAXAS!$E$12))/6,IF($A158=TAXAS!$A$13,IF($B158="PARCELADO ATÉ 6X",$D158-($D158*TAXAS!$E$13))/6,IF($A158=TAXAS!$A$14,IF($B158="PARCELADO ATÉ 6X",$D158-($D158*TAXAS!$E$14))/6,IF($A158=TAXAS!$A$15,IF($B158="PARCELADO ATÉ 6X",$D158-($D158*TAXAS!$E$15))/6,IF($A158=TAXAS!$A$16,IF($B158="PARCELADO ATÉ 6X",$D158-($D158*TAXAS!$E$16))/6,IF($A158=TAXAS!$A$17,IF($B158="PARCELADO ATÉ 6X",$D158-($D158*TAXAS!$E$17))/6,IF($A158=TAXAS!$A$18,IF($B158="PARCELADO ATÉ 6X",$D158-($D158*TAXAS!$E$18))/6,IF($A158=TAXAS!$A$19,IF($B158="PARCELADO ATÉ 6X",$D158-($D158*TAXAS!$E$19))/6,IF($A158=TAXAS!$A$20,IF($B158="PARCELADO ATÉ 6X",$D158-($D158*TAXAS!$E$20))/6,IF($A158=TAXAS!$A$21,IF($B158="PARCELADO ATÉ 6X",$D158-($D158*TAXAS!$E$21))/6,IF($A158=TAXAS!$A$22,IF($B158="PARCELADO ATÉ 6X",$D158-($D158*TAXAS!$E$22))/6,IF($A158=TAXAS!$A$23,IF($B158="PARCELADO ATÉ 6X",$D158-($D158*TAXAS!$E$23))/6,IF($A158=TAXAS!$A$24,IF($B158="PARCELADO ATÉ 6X",$D158-($D158*TAXAS!$E$24))/6,IF($A158=TAXAS!$A$25,IF($B158="PARCELADO ATÉ 6X",$D158-($D158*TAXAS!$E$25))/6,IF($A158=TAXAS!$A$26,IF($B158="PARCELADO ATÉ 6X",$D158-($D158*TAXAS!$E$26))/6,IF($A158=TAXAS!$A$27,IF($B158="PARCELADO ATÉ 6X",$D158-($D158*TAXAS!$E$27))/6))))))))))))))))))))))))/1</f>
        <v>0</v>
      </c>
      <c r="I158" s="9">
        <f>IF($A158="VISA",IF($B158="PARCELADO ATÉ 12X",$D158-(D158*TAXAS!$F$4))/12,IF($A158="MASTER",IF($B158="PARCELADO ATÉ 12X",$D158-(D158*TAXAS!$F$5))/12,IF($A158="ELO",IF($B158="PARCELADO ATÉ 12X",$D158-(D158*TAXAS!$F$6))/12,IF($A158="HIPERCARD",IF($B158="PARCELADO ATÉ 12X",$D158-(D158*TAXAS!$F$7))/12,IF($A158="DINERS",IF($B158="PARCELADO ATÉ 12X",$D158-(D158*TAXAS!$F$8))/12,IF($A158="AMERICA EXPRESS",IF($B158="PARCELADO ATÉ 12X",$D158-(D158*TAXAS!$F$9))/12,IF($A158=TAXAS!$A$10,IF($B158="PARCELADO ATÉ 12X",$D158-($D158*TAXAS!$F$10))/12,IF($A158=TAXAS!$A$11,IF($B158="PARCELADO ATÉ 12X",$D158-($D158*TAXAS!$F$11))/12,IF($A158=TAXAS!$A$12,IF($B158="PARCELADO ATÉ 12X",$D158-($D158*TAXAS!$F$12))/12,IF($A158=TAXAS!$A$13,IF($B158="PARCELADO ATÉ 12X",$D158-($D158*TAXAS!$F$13))/12,IF($A158=TAXAS!$A$14,IF($B158="PARCELADO ATÉ 12X",$D158-($D158*TAXAS!$F$14))/12,IF($A158=TAXAS!$A$15,IF($B158="PARCELADO ATÉ 12X",$D158-($D158*TAXAS!$F$15))/12,IF($A158=TAXAS!$A$16,IF($B158="PARCELADO ATÉ 12X",$D158-($D158*TAXAS!$F$16))/12,IF($A158=TAXAS!$A$17,IF($B158="PARCELADO ATÉ 12X",$D158-($D158*TAXAS!$F$17))/12,IF($A158=TAXAS!$A$18,IF($B158="PARCELADO ATÉ 12X",$D158-($D158*TAXAS!$F$18))/12,IF($A158=TAXAS!$A$19,IF($B158="PARCELADO ATÉ 12X",$D158-($D158*TAXAS!$F$19))/12,IF($A158=TAXAS!$A$20,IF($B158="PARCELADO ATÉ 12X",$D158-($D158*TAXAS!$F$20))/12,IF($A158=TAXAS!$A$21,IF($B158="PARCELADO ATÉ 12X",$D158-($D158*TAXAS!$F$21))/12,IF($A158=TAXAS!$A$22,IF($B158="PARCELADO ATÉ 12X",$D158-($D158*TAXAS!$F$22))/12,IF($A158=TAXAS!$A$23,IF($B158="PARCELADO ATÉ 12X",$D158-($D158*TAXAS!$F$23))/12,IF($A158=TAXAS!$A$24,IF($B158="PARCELADO ATÉ 12X",$D158-($D158*TAXAS!$F$24))/12,IF($A158=TAXAS!$A$25,IF($B158="PARCELADO ATÉ 12X",$D158-($D158*TAXAS!$F$25))/12,IF($A158=TAXAS!$A$26,IF($B158="PARCELADO ATÉ 12X",$D158-($D158*TAXAS!$F$26))/12,IF($A158=TAXAS!$A$27,IF($B158="PARCELADO ATÉ 12X",$D158-($D158*TAXAS!$F$27))/12))))))))))))))))))))))))/1</f>
        <v>0</v>
      </c>
      <c r="J158" s="8">
        <f t="shared" si="0"/>
        <v>0</v>
      </c>
      <c r="K158" s="10" t="b">
        <f>IF($B158="PARCELADO ATÉ 3X",($D158-($D158*TAXAS!$D$4))-$J158)</f>
        <v>0</v>
      </c>
      <c r="L158" s="10" t="b">
        <f>IF($B158="PARCELADO ATÉ 6X",($D158-($D158*TAXAS!$E$4))-$J158)</f>
        <v>0</v>
      </c>
      <c r="M158" s="10" t="b">
        <f>IF($B158="PARCELADO ATÉ 12X",($D158-($D158*TAXAS!$F$4))-$J158)</f>
        <v>0</v>
      </c>
      <c r="N158" s="8">
        <f t="shared" si="1"/>
        <v>0</v>
      </c>
      <c r="O158" s="10">
        <f t="shared" si="2"/>
        <v>0</v>
      </c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spans="1:31" ht="15.75" customHeight="1" x14ac:dyDescent="0.2">
      <c r="A159" s="3"/>
      <c r="B159" s="5"/>
      <c r="C159" s="6"/>
      <c r="D159" s="42"/>
      <c r="E159" s="8">
        <f>IF($A159="VISA",IF($B159="DÉBITO",$D159-($D159*TAXAS!$B$4)),IF($A159="MASTER",IF($B159="DÉBITO",$D159-($D159*TAXAS!$B$5)),IF($A159="ELO", IF($B159="DÉBITO",$D159-($D159*TAXAS!$B$6)),IF($A159="HIPERCARD",IF($B159="DÉBITO",$D159-($D159*TAXAS!$B$7)),IF($A159="DINERS",IF($B159="DÉBITO",$D159-($D159*TAXAS!$B$8)),IF($A159="AMERICA EXPRESS",IF($B159="DÉBITO",$D159-($D159*TAXAS!$B$9)),IF($A159=TAXAS!$A$10,IF($B159="DÉBITO",$D159-($D159*TAXAS!$B$10)), IF($A159=TAXAS!$A$11,IF($B159="DÉBITO",$D159-($D159*TAXAS!$B$11)), IF($A159=TAXAS!$A$12,IF($B159="DÉBITO",$D159-($D159*TAXAS!$B$12)), IF($A159=TAXAS!$A$13,IF($B159="DÉBITO",$D159-($D159*TAXAS!$B$13)), IF($A159=TAXAS!$A$14,IF($B159="DÉBITO",$D159-($D159*TAXAS!$B$14)), IF($A159=TAXAS!$A$15,IF($B159="DÉBITO",$D159-($D159*TAXAS!$B$15)), IF($A159=TAXAS!$A$16,IF($B159="DÉBITO",$D159-($D159*TAXAS!$B$16)), IF($A159=TAXAS!$A$17,IF($B159="DÉBITO",$D159-($D159*TAXAS!$B$17)), IF($A159=TAXAS!$A$18,IF($B159="DÉBITO",$D159-($D159*TAXAS!$B$18)), IF($A159=TAXAS!$A$19,IF($B159="DÉBITO",$D159-($D159*TAXAS!$B$19)), IF($A159=TAXAS!$A$20,IF($B159="DÉBITO",$D159-($D159*TAXAS!$B$20)), IF($A159=TAXAS!$A$21,IF($B159="DÉBITO",$D159-($D159*TAXAS!$B$21)), IF($A159=TAXAS!$A$22,IF($B159="DÉBITO",$D159-($D159*TAXAS!$B$22)), IF($A159=TAXAS!$A$23,IF($B159="DÉBITO",$D159-($D159*TAXAS!$B$23)), IF($A159=TAXAS!$A$24,IF($B159="DÉBITO",$D159-($D159*TAXAS!$B$24)), IF($A159=TAXAS!$A$25,IF($B159="DÉBITO",$D159-($D159*TAXAS!$B$25)), IF($A159=TAXAS!$A$26,IF($B159="DÉBITO",$D159-($D159*TAXAS!$B$26)), IF($A159=TAXAS!$A$27,IF($B159="DÉBITO",$D159-($D159*TAXAS!$B$27))))))))))))))))))))))))))/1</f>
        <v>0</v>
      </c>
      <c r="F159" s="8">
        <f>IF($A159="VISA",IF($B159="CRÉDITO",$D159-($D159*TAXAS!$C$4)),IF($A159="MASTER",IF($B159="CRÉDITO",$D159-($D159*TAXAS!$C$5)),IF($A159="ELO", IF($B159="CRÉDITO",$D159-($D159*TAXAS!$C$6)),IF($A159="HIPERCARD",IF($B159="CRÉDITO",$D159-($D159*TAXAS!$C$7)),IF($A159="DINERS",IF($B159="CRÉDITO",$D159-($D159*TAXAS!$C$8)),IF($A159="AMERICA EXPRESS",IF($B159="CRÉDITO",$D159-($D159*TAXAS!$C$9)),IF($A159=TAXAS!$A$10,IF($B159="CRÉDITO",$D159-($D159*TAXAS!$C$10)), IF($A159=TAXAS!$A$11,IF($B159="CRÉDITO",$D159-($D159*TAXAS!$C$11)), IF($A159=TAXAS!$A$12,IF($B159="CRÉDITO",$D159-($D159*TAXAS!$C$12)), IF($A159=TAXAS!$A$13,IF($B159="CRÉDITO",$D159-($D159*TAXAS!$C$13)), IF($A159=TAXAS!$A$14,IF($B159="CRÉDITO",$D159-($D159*TAXAS!$C$14)), IF($A159=TAXAS!$A$15,IF($B159="CRÉDITO",$D159-($D159*TAXAS!$C$15)), IF($A159=TAXAS!$A$16,IF($B159="CRÉDITO",$D159-($D159*TAXAS!$C$16)), IF($A159=TAXAS!$A$17,IF($B159="CRÉDITO",$D159-($D159*TAXAS!$C$17)), IF($A159=TAXAS!$A$18,IF($B159="CRÉDITO",$D159-($D159*TAXAS!$C$18)), IF($A159=TAXAS!$A$19,IF($B159="CRÉDITO",$D159-($D159*TAXAS!$C$19)), IF($A159=TAXAS!$A$20,IF($B159="CRÉDITO",$D159-($D159*TAXAS!$C$20)), IF($A159=TAXAS!$A$21,IF($B159="CRÉDITO",$D159-($D159*TAXAS!$C$21)), IF($A159=TAXAS!$A$22,IF($B159="CRÉDITO",$D159-($D159*TAXAS!$C$22)), IF($A159=TAXAS!$A$23,IF($B159="CRÉDITO",$D159-($D159*TAXAS!$C$23)), IF($A159=TAXAS!$A$24,IF($B159="CRÉDITO",$D159-($D159*TAXAS!$C$24)), IF($A159=TAXAS!$A$25,IF($B159="CRÉDITO",$D159-($D159*TAXAS!$C$25)), IF($A159=TAXAS!$A$26,IF($B159="CRÉDITO",$D159-($D159*TAXAS!$C$26)), IF($A159=TAXAS!$A$27,IF($B159="CRÉDITO",$D159-($D159*TAXAS!$C$27))))))))))))))))))))))))))/1</f>
        <v>0</v>
      </c>
      <c r="G159" s="9">
        <f>IF($A159="VISA",IF($B159="PARCELADO ATÉ 3X",$D159-(D159*TAXAS!$D$4))/3,IF($A159="MASTER",IF($B159="PARCELADO ATÉ 3X",$D159-(D159*TAXAS!$D$5))/3,IF($A159="ELO",IF($B159="PARCELADO ATÉ 3X",$D159-(D159*TAXAS!$D$6))/3,IF($A159="HIPERCARD",IF($B159="PARCELADO ATÉ 3X",$D159-(D159*TAXAS!$D$7))/3,IF($A159="DINERS",IF($B159="PARCELADO ATÉ 3X",$D159-(D159*TAXAS!$D$8))/3,IF($A159="AMERICA EXPRESS",IF($B159="PARCELADO ATÉ 3X",$D159-(D159*TAXAS!$D$9))/3,IF($A159=TAXAS!$A$10,IF($B159="PARCELADO ATÉ 3X",$D159-($D159*TAXAS!$D$10))/3,IF($A159=TAXAS!$A$11,IF($B159="PARCELADO ATÉ 3X",$D159-($D159*TAXAS!$D$11))/3,IF($A159=TAXAS!$A$12,IF($B159="PARCELADO ATÉ 3X",$D159-($D159*TAXAS!$D$12))/3,IF($A159=TAXAS!$A$13,IF($B159="PARCELADO ATÉ 3X",$D159-($D159*TAXAS!$D$13))/3,IF($A159=TAXAS!$A$14,IF($B159="PARCELADO ATÉ 3X",$D159-($D159*TAXAS!$D$14))/3,IF($A159=TAXAS!$A$15,IF($B159="PARCELADO ATÉ 3X",$D159-($D159*TAXAS!$D$15))/3,IF($A159=TAXAS!$A$16,IF($B159="PARCELADO ATÉ 3X",$D159-($D159*TAXAS!$D$16))/3,IF($A159=TAXAS!$A$17,IF($B159="PARCELADO ATÉ 3X",$D159-($D159*TAXAS!$D$17))/3,IF($A159=TAXAS!$A$18,IF($B159="PARCELADO ATÉ 3X",$D159-($D159*TAXAS!$D$18))/3,IF($A159=TAXAS!$A$19,IF($B159="PARCELADO ATÉ 3X",$D159-($D159*TAXAS!$D$19))/3,IF($A159=TAXAS!$A$20,IF($B159="PARCELADO ATÉ 3X",$D159-($D159*TAXAS!$D$20))/3,IF($A159=TAXAS!$A$21,IF($B159="PARCELADO ATÉ 3X",$D159-($D159*TAXAS!$D$21))/3,IF($A159=TAXAS!$A$22,IF($B159="PARCELADO ATÉ 3X",$D159-($D159*TAXAS!$D$22))/3,IF($A159=TAXAS!$A$23,IF($B159="PARCELADO ATÉ 3X",$D159-($D159*TAXAS!$D$23))/3,IF($A159=TAXAS!$A$24,IF($B159="PARCELADO ATÉ 3X",$D159-($D159*TAXAS!$D$24))/3,IF($A159=TAXAS!$A$25,IF($B159="PARCELADO ATÉ 3X",$D159-($D159*TAXAS!$D$25))/3,IF($A159=TAXAS!$A$26,IF($B159="PARCELADO ATÉ 3X",$D159-($D159*TAXAS!$D$26))/3,IF($A159=TAXAS!$A$27,IF($B159="PARCELADO ATÉ 3X",$D159-($D159*TAXAS!$D$27))/3))))))))))))))))))))))))/1</f>
        <v>0</v>
      </c>
      <c r="H159" s="9">
        <f>IF($A159="VISA",IF($B159="PARCELADO ATÉ 6X",$D159-(D159*TAXAS!$E$4))/6,IF($A159="MASTER",IF($B159="PARCELADO ATÉ 6X",$D159-(D159*TAXAS!$E$5))/6,IF($A159="ELO",IF($B159="PARCELADO ATÉ 6X",$D159-(D159*TAXAS!$E$6))/6,IF($A159="HIPERCARD",IF($B159="PARCELADO ATÉ 6X",$D159-(D159*TAXAS!$E$7))/6,IF($A159="DINERS",IF($B159="PARCELADO ATÉ 6X",$D159-(D159*TAXAS!$E$8))/6,IF($A159="AMERICA EXPRESS",IF($B159="PARCELADO ATÉ 6X",$D159-(D159*TAXAS!$E$9))/6,IF($A159=TAXAS!$A$10,IF($B159="PARCELADO ATÉ 6X",$D159-($D159*TAXAS!$E$10))/6,IF($A159=TAXAS!$A$11,IF($B159="PARCELADO ATÉ 6X",$D159-($D159*TAXAS!$E$11))/6,IF($A159=TAXAS!$A$12,IF($B159="PARCELADO ATÉ 6X",$D159-($D159*TAXAS!$E$12))/6,IF($A159=TAXAS!$A$13,IF($B159="PARCELADO ATÉ 6X",$D159-($D159*TAXAS!$E$13))/6,IF($A159=TAXAS!$A$14,IF($B159="PARCELADO ATÉ 6X",$D159-($D159*TAXAS!$E$14))/6,IF($A159=TAXAS!$A$15,IF($B159="PARCELADO ATÉ 6X",$D159-($D159*TAXAS!$E$15))/6,IF($A159=TAXAS!$A$16,IF($B159="PARCELADO ATÉ 6X",$D159-($D159*TAXAS!$E$16))/6,IF($A159=TAXAS!$A$17,IF($B159="PARCELADO ATÉ 6X",$D159-($D159*TAXAS!$E$17))/6,IF($A159=TAXAS!$A$18,IF($B159="PARCELADO ATÉ 6X",$D159-($D159*TAXAS!$E$18))/6,IF($A159=TAXAS!$A$19,IF($B159="PARCELADO ATÉ 6X",$D159-($D159*TAXAS!$E$19))/6,IF($A159=TAXAS!$A$20,IF($B159="PARCELADO ATÉ 6X",$D159-($D159*TAXAS!$E$20))/6,IF($A159=TAXAS!$A$21,IF($B159="PARCELADO ATÉ 6X",$D159-($D159*TAXAS!$E$21))/6,IF($A159=TAXAS!$A$22,IF($B159="PARCELADO ATÉ 6X",$D159-($D159*TAXAS!$E$22))/6,IF($A159=TAXAS!$A$23,IF($B159="PARCELADO ATÉ 6X",$D159-($D159*TAXAS!$E$23))/6,IF($A159=TAXAS!$A$24,IF($B159="PARCELADO ATÉ 6X",$D159-($D159*TAXAS!$E$24))/6,IF($A159=TAXAS!$A$25,IF($B159="PARCELADO ATÉ 6X",$D159-($D159*TAXAS!$E$25))/6,IF($A159=TAXAS!$A$26,IF($B159="PARCELADO ATÉ 6X",$D159-($D159*TAXAS!$E$26))/6,IF($A159=TAXAS!$A$27,IF($B159="PARCELADO ATÉ 6X",$D159-($D159*TAXAS!$E$27))/6))))))))))))))))))))))))/1</f>
        <v>0</v>
      </c>
      <c r="I159" s="9">
        <f>IF($A159="VISA",IF($B159="PARCELADO ATÉ 12X",$D159-(D159*TAXAS!$F$4))/12,IF($A159="MASTER",IF($B159="PARCELADO ATÉ 12X",$D159-(D159*TAXAS!$F$5))/12,IF($A159="ELO",IF($B159="PARCELADO ATÉ 12X",$D159-(D159*TAXAS!$F$6))/12,IF($A159="HIPERCARD",IF($B159="PARCELADO ATÉ 12X",$D159-(D159*TAXAS!$F$7))/12,IF($A159="DINERS",IF($B159="PARCELADO ATÉ 12X",$D159-(D159*TAXAS!$F$8))/12,IF($A159="AMERICA EXPRESS",IF($B159="PARCELADO ATÉ 12X",$D159-(D159*TAXAS!$F$9))/12,IF($A159=TAXAS!$A$10,IF($B159="PARCELADO ATÉ 12X",$D159-($D159*TAXAS!$F$10))/12,IF($A159=TAXAS!$A$11,IF($B159="PARCELADO ATÉ 12X",$D159-($D159*TAXAS!$F$11))/12,IF($A159=TAXAS!$A$12,IF($B159="PARCELADO ATÉ 12X",$D159-($D159*TAXAS!$F$12))/12,IF($A159=TAXAS!$A$13,IF($B159="PARCELADO ATÉ 12X",$D159-($D159*TAXAS!$F$13))/12,IF($A159=TAXAS!$A$14,IF($B159="PARCELADO ATÉ 12X",$D159-($D159*TAXAS!$F$14))/12,IF($A159=TAXAS!$A$15,IF($B159="PARCELADO ATÉ 12X",$D159-($D159*TAXAS!$F$15))/12,IF($A159=TAXAS!$A$16,IF($B159="PARCELADO ATÉ 12X",$D159-($D159*TAXAS!$F$16))/12,IF($A159=TAXAS!$A$17,IF($B159="PARCELADO ATÉ 12X",$D159-($D159*TAXAS!$F$17))/12,IF($A159=TAXAS!$A$18,IF($B159="PARCELADO ATÉ 12X",$D159-($D159*TAXAS!$F$18))/12,IF($A159=TAXAS!$A$19,IF($B159="PARCELADO ATÉ 12X",$D159-($D159*TAXAS!$F$19))/12,IF($A159=TAXAS!$A$20,IF($B159="PARCELADO ATÉ 12X",$D159-($D159*TAXAS!$F$20))/12,IF($A159=TAXAS!$A$21,IF($B159="PARCELADO ATÉ 12X",$D159-($D159*TAXAS!$F$21))/12,IF($A159=TAXAS!$A$22,IF($B159="PARCELADO ATÉ 12X",$D159-($D159*TAXAS!$F$22))/12,IF($A159=TAXAS!$A$23,IF($B159="PARCELADO ATÉ 12X",$D159-($D159*TAXAS!$F$23))/12,IF($A159=TAXAS!$A$24,IF($B159="PARCELADO ATÉ 12X",$D159-($D159*TAXAS!$F$24))/12,IF($A159=TAXAS!$A$25,IF($B159="PARCELADO ATÉ 12X",$D159-($D159*TAXAS!$F$25))/12,IF($A159=TAXAS!$A$26,IF($B159="PARCELADO ATÉ 12X",$D159-($D159*TAXAS!$F$26))/12,IF($A159=TAXAS!$A$27,IF($B159="PARCELADO ATÉ 12X",$D159-($D159*TAXAS!$F$27))/12))))))))))))))))))))))))/1</f>
        <v>0</v>
      </c>
      <c r="J159" s="8">
        <f t="shared" si="0"/>
        <v>0</v>
      </c>
      <c r="K159" s="10" t="b">
        <f>IF($B159="PARCELADO ATÉ 3X",($D159-($D159*TAXAS!$D$4))-$J159)</f>
        <v>0</v>
      </c>
      <c r="L159" s="10" t="b">
        <f>IF($B159="PARCELADO ATÉ 6X",($D159-($D159*TAXAS!$E$4))-$J159)</f>
        <v>0</v>
      </c>
      <c r="M159" s="10" t="b">
        <f>IF($B159="PARCELADO ATÉ 12X",($D159-($D159*TAXAS!$F$4))-$J159)</f>
        <v>0</v>
      </c>
      <c r="N159" s="8">
        <f t="shared" si="1"/>
        <v>0</v>
      </c>
      <c r="O159" s="10">
        <f t="shared" si="2"/>
        <v>0</v>
      </c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 ht="15.75" customHeight="1" x14ac:dyDescent="0.2">
      <c r="A160" s="3"/>
      <c r="B160" s="5"/>
      <c r="C160" s="6"/>
      <c r="D160" s="42"/>
      <c r="E160" s="8">
        <f>IF($A160="VISA",IF($B160="DÉBITO",$D160-($D160*TAXAS!$B$4)),IF($A160="MASTER",IF($B160="DÉBITO",$D160-($D160*TAXAS!$B$5)),IF($A160="ELO", IF($B160="DÉBITO",$D160-($D160*TAXAS!$B$6)),IF($A160="HIPERCARD",IF($B160="DÉBITO",$D160-($D160*TAXAS!$B$7)),IF($A160="DINERS",IF($B160="DÉBITO",$D160-($D160*TAXAS!$B$8)),IF($A160="AMERICA EXPRESS",IF($B160="DÉBITO",$D160-($D160*TAXAS!$B$9)),IF($A160=TAXAS!$A$10,IF($B160="DÉBITO",$D160-($D160*TAXAS!$B$10)), IF($A160=TAXAS!$A$11,IF($B160="DÉBITO",$D160-($D160*TAXAS!$B$11)), IF($A160=TAXAS!$A$12,IF($B160="DÉBITO",$D160-($D160*TAXAS!$B$12)), IF($A160=TAXAS!$A$13,IF($B160="DÉBITO",$D160-($D160*TAXAS!$B$13)), IF($A160=TAXAS!$A$14,IF($B160="DÉBITO",$D160-($D160*TAXAS!$B$14)), IF($A160=TAXAS!$A$15,IF($B160="DÉBITO",$D160-($D160*TAXAS!$B$15)), IF($A160=TAXAS!$A$16,IF($B160="DÉBITO",$D160-($D160*TAXAS!$B$16)), IF($A160=TAXAS!$A$17,IF($B160="DÉBITO",$D160-($D160*TAXAS!$B$17)), IF($A160=TAXAS!$A$18,IF($B160="DÉBITO",$D160-($D160*TAXAS!$B$18)), IF($A160=TAXAS!$A$19,IF($B160="DÉBITO",$D160-($D160*TAXAS!$B$19)), IF($A160=TAXAS!$A$20,IF($B160="DÉBITO",$D160-($D160*TAXAS!$B$20)), IF($A160=TAXAS!$A$21,IF($B160="DÉBITO",$D160-($D160*TAXAS!$B$21)), IF($A160=TAXAS!$A$22,IF($B160="DÉBITO",$D160-($D160*TAXAS!$B$22)), IF($A160=TAXAS!$A$23,IF($B160="DÉBITO",$D160-($D160*TAXAS!$B$23)), IF($A160=TAXAS!$A$24,IF($B160="DÉBITO",$D160-($D160*TAXAS!$B$24)), IF($A160=TAXAS!$A$25,IF($B160="DÉBITO",$D160-($D160*TAXAS!$B$25)), IF($A160=TAXAS!$A$26,IF($B160="DÉBITO",$D160-($D160*TAXAS!$B$26)), IF($A160=TAXAS!$A$27,IF($B160="DÉBITO",$D160-($D160*TAXAS!$B$27))))))))))))))))))))))))))/1</f>
        <v>0</v>
      </c>
      <c r="F160" s="8">
        <f>IF($A160="VISA",IF($B160="CRÉDITO",$D160-($D160*TAXAS!$C$4)),IF($A160="MASTER",IF($B160="CRÉDITO",$D160-($D160*TAXAS!$C$5)),IF($A160="ELO", IF($B160="CRÉDITO",$D160-($D160*TAXAS!$C$6)),IF($A160="HIPERCARD",IF($B160="CRÉDITO",$D160-($D160*TAXAS!$C$7)),IF($A160="DINERS",IF($B160="CRÉDITO",$D160-($D160*TAXAS!$C$8)),IF($A160="AMERICA EXPRESS",IF($B160="CRÉDITO",$D160-($D160*TAXAS!$C$9)),IF($A160=TAXAS!$A$10,IF($B160="CRÉDITO",$D160-($D160*TAXAS!$C$10)), IF($A160=TAXAS!$A$11,IF($B160="CRÉDITO",$D160-($D160*TAXAS!$C$11)), IF($A160=TAXAS!$A$12,IF($B160="CRÉDITO",$D160-($D160*TAXAS!$C$12)), IF($A160=TAXAS!$A$13,IF($B160="CRÉDITO",$D160-($D160*TAXAS!$C$13)), IF($A160=TAXAS!$A$14,IF($B160="CRÉDITO",$D160-($D160*TAXAS!$C$14)), IF($A160=TAXAS!$A$15,IF($B160="CRÉDITO",$D160-($D160*TAXAS!$C$15)), IF($A160=TAXAS!$A$16,IF($B160="CRÉDITO",$D160-($D160*TAXAS!$C$16)), IF($A160=TAXAS!$A$17,IF($B160="CRÉDITO",$D160-($D160*TAXAS!$C$17)), IF($A160=TAXAS!$A$18,IF($B160="CRÉDITO",$D160-($D160*TAXAS!$C$18)), IF($A160=TAXAS!$A$19,IF($B160="CRÉDITO",$D160-($D160*TAXAS!$C$19)), IF($A160=TAXAS!$A$20,IF($B160="CRÉDITO",$D160-($D160*TAXAS!$C$20)), IF($A160=TAXAS!$A$21,IF($B160="CRÉDITO",$D160-($D160*TAXAS!$C$21)), IF($A160=TAXAS!$A$22,IF($B160="CRÉDITO",$D160-($D160*TAXAS!$C$22)), IF($A160=TAXAS!$A$23,IF($B160="CRÉDITO",$D160-($D160*TAXAS!$C$23)), IF($A160=TAXAS!$A$24,IF($B160="CRÉDITO",$D160-($D160*TAXAS!$C$24)), IF($A160=TAXAS!$A$25,IF($B160="CRÉDITO",$D160-($D160*TAXAS!$C$25)), IF($A160=TAXAS!$A$26,IF($B160="CRÉDITO",$D160-($D160*TAXAS!$C$26)), IF($A160=TAXAS!$A$27,IF($B160="CRÉDITO",$D160-($D160*TAXAS!$C$27))))))))))))))))))))))))))/1</f>
        <v>0</v>
      </c>
      <c r="G160" s="9">
        <f>IF($A160="VISA",IF($B160="PARCELADO ATÉ 3X",$D160-(D160*TAXAS!$D$4))/3,IF($A160="MASTER",IF($B160="PARCELADO ATÉ 3X",$D160-(D160*TAXAS!$D$5))/3,IF($A160="ELO",IF($B160="PARCELADO ATÉ 3X",$D160-(D160*TAXAS!$D$6))/3,IF($A160="HIPERCARD",IF($B160="PARCELADO ATÉ 3X",$D160-(D160*TAXAS!$D$7))/3,IF($A160="DINERS",IF($B160="PARCELADO ATÉ 3X",$D160-(D160*TAXAS!$D$8))/3,IF($A160="AMERICA EXPRESS",IF($B160="PARCELADO ATÉ 3X",$D160-(D160*TAXAS!$D$9))/3,IF($A160=TAXAS!$A$10,IF($B160="PARCELADO ATÉ 3X",$D160-($D160*TAXAS!$D$10))/3,IF($A160=TAXAS!$A$11,IF($B160="PARCELADO ATÉ 3X",$D160-($D160*TAXAS!$D$11))/3,IF($A160=TAXAS!$A$12,IF($B160="PARCELADO ATÉ 3X",$D160-($D160*TAXAS!$D$12))/3,IF($A160=TAXAS!$A$13,IF($B160="PARCELADO ATÉ 3X",$D160-($D160*TAXAS!$D$13))/3,IF($A160=TAXAS!$A$14,IF($B160="PARCELADO ATÉ 3X",$D160-($D160*TAXAS!$D$14))/3,IF($A160=TAXAS!$A$15,IF($B160="PARCELADO ATÉ 3X",$D160-($D160*TAXAS!$D$15))/3,IF($A160=TAXAS!$A$16,IF($B160="PARCELADO ATÉ 3X",$D160-($D160*TAXAS!$D$16))/3,IF($A160=TAXAS!$A$17,IF($B160="PARCELADO ATÉ 3X",$D160-($D160*TAXAS!$D$17))/3,IF($A160=TAXAS!$A$18,IF($B160="PARCELADO ATÉ 3X",$D160-($D160*TAXAS!$D$18))/3,IF($A160=TAXAS!$A$19,IF($B160="PARCELADO ATÉ 3X",$D160-($D160*TAXAS!$D$19))/3,IF($A160=TAXAS!$A$20,IF($B160="PARCELADO ATÉ 3X",$D160-($D160*TAXAS!$D$20))/3,IF($A160=TAXAS!$A$21,IF($B160="PARCELADO ATÉ 3X",$D160-($D160*TAXAS!$D$21))/3,IF($A160=TAXAS!$A$22,IF($B160="PARCELADO ATÉ 3X",$D160-($D160*TAXAS!$D$22))/3,IF($A160=TAXAS!$A$23,IF($B160="PARCELADO ATÉ 3X",$D160-($D160*TAXAS!$D$23))/3,IF($A160=TAXAS!$A$24,IF($B160="PARCELADO ATÉ 3X",$D160-($D160*TAXAS!$D$24))/3,IF($A160=TAXAS!$A$25,IF($B160="PARCELADO ATÉ 3X",$D160-($D160*TAXAS!$D$25))/3,IF($A160=TAXAS!$A$26,IF($B160="PARCELADO ATÉ 3X",$D160-($D160*TAXAS!$D$26))/3,IF($A160=TAXAS!$A$27,IF($B160="PARCELADO ATÉ 3X",$D160-($D160*TAXAS!$D$27))/3))))))))))))))))))))))))/1</f>
        <v>0</v>
      </c>
      <c r="H160" s="9">
        <f>IF($A160="VISA",IF($B160="PARCELADO ATÉ 6X",$D160-(D160*TAXAS!$E$4))/6,IF($A160="MASTER",IF($B160="PARCELADO ATÉ 6X",$D160-(D160*TAXAS!$E$5))/6,IF($A160="ELO",IF($B160="PARCELADO ATÉ 6X",$D160-(D160*TAXAS!$E$6))/6,IF($A160="HIPERCARD",IF($B160="PARCELADO ATÉ 6X",$D160-(D160*TAXAS!$E$7))/6,IF($A160="DINERS",IF($B160="PARCELADO ATÉ 6X",$D160-(D160*TAXAS!$E$8))/6,IF($A160="AMERICA EXPRESS",IF($B160="PARCELADO ATÉ 6X",$D160-(D160*TAXAS!$E$9))/6,IF($A160=TAXAS!$A$10,IF($B160="PARCELADO ATÉ 6X",$D160-($D160*TAXAS!$E$10))/6,IF($A160=TAXAS!$A$11,IF($B160="PARCELADO ATÉ 6X",$D160-($D160*TAXAS!$E$11))/6,IF($A160=TAXAS!$A$12,IF($B160="PARCELADO ATÉ 6X",$D160-($D160*TAXAS!$E$12))/6,IF($A160=TAXAS!$A$13,IF($B160="PARCELADO ATÉ 6X",$D160-($D160*TAXAS!$E$13))/6,IF($A160=TAXAS!$A$14,IF($B160="PARCELADO ATÉ 6X",$D160-($D160*TAXAS!$E$14))/6,IF($A160=TAXAS!$A$15,IF($B160="PARCELADO ATÉ 6X",$D160-($D160*TAXAS!$E$15))/6,IF($A160=TAXAS!$A$16,IF($B160="PARCELADO ATÉ 6X",$D160-($D160*TAXAS!$E$16))/6,IF($A160=TAXAS!$A$17,IF($B160="PARCELADO ATÉ 6X",$D160-($D160*TAXAS!$E$17))/6,IF($A160=TAXAS!$A$18,IF($B160="PARCELADO ATÉ 6X",$D160-($D160*TAXAS!$E$18))/6,IF($A160=TAXAS!$A$19,IF($B160="PARCELADO ATÉ 6X",$D160-($D160*TAXAS!$E$19))/6,IF($A160=TAXAS!$A$20,IF($B160="PARCELADO ATÉ 6X",$D160-($D160*TAXAS!$E$20))/6,IF($A160=TAXAS!$A$21,IF($B160="PARCELADO ATÉ 6X",$D160-($D160*TAXAS!$E$21))/6,IF($A160=TAXAS!$A$22,IF($B160="PARCELADO ATÉ 6X",$D160-($D160*TAXAS!$E$22))/6,IF($A160=TAXAS!$A$23,IF($B160="PARCELADO ATÉ 6X",$D160-($D160*TAXAS!$E$23))/6,IF($A160=TAXAS!$A$24,IF($B160="PARCELADO ATÉ 6X",$D160-($D160*TAXAS!$E$24))/6,IF($A160=TAXAS!$A$25,IF($B160="PARCELADO ATÉ 6X",$D160-($D160*TAXAS!$E$25))/6,IF($A160=TAXAS!$A$26,IF($B160="PARCELADO ATÉ 6X",$D160-($D160*TAXAS!$E$26))/6,IF($A160=TAXAS!$A$27,IF($B160="PARCELADO ATÉ 6X",$D160-($D160*TAXAS!$E$27))/6))))))))))))))))))))))))/1</f>
        <v>0</v>
      </c>
      <c r="I160" s="9">
        <f>IF($A160="VISA",IF($B160="PARCELADO ATÉ 12X",$D160-(D160*TAXAS!$F$4))/12,IF($A160="MASTER",IF($B160="PARCELADO ATÉ 12X",$D160-(D160*TAXAS!$F$5))/12,IF($A160="ELO",IF($B160="PARCELADO ATÉ 12X",$D160-(D160*TAXAS!$F$6))/12,IF($A160="HIPERCARD",IF($B160="PARCELADO ATÉ 12X",$D160-(D160*TAXAS!$F$7))/12,IF($A160="DINERS",IF($B160="PARCELADO ATÉ 12X",$D160-(D160*TAXAS!$F$8))/12,IF($A160="AMERICA EXPRESS",IF($B160="PARCELADO ATÉ 12X",$D160-(D160*TAXAS!$F$9))/12,IF($A160=TAXAS!$A$10,IF($B160="PARCELADO ATÉ 12X",$D160-($D160*TAXAS!$F$10))/12,IF($A160=TAXAS!$A$11,IF($B160="PARCELADO ATÉ 12X",$D160-($D160*TAXAS!$F$11))/12,IF($A160=TAXAS!$A$12,IF($B160="PARCELADO ATÉ 12X",$D160-($D160*TAXAS!$F$12))/12,IF($A160=TAXAS!$A$13,IF($B160="PARCELADO ATÉ 12X",$D160-($D160*TAXAS!$F$13))/12,IF($A160=TAXAS!$A$14,IF($B160="PARCELADO ATÉ 12X",$D160-($D160*TAXAS!$F$14))/12,IF($A160=TAXAS!$A$15,IF($B160="PARCELADO ATÉ 12X",$D160-($D160*TAXAS!$F$15))/12,IF($A160=TAXAS!$A$16,IF($B160="PARCELADO ATÉ 12X",$D160-($D160*TAXAS!$F$16))/12,IF($A160=TAXAS!$A$17,IF($B160="PARCELADO ATÉ 12X",$D160-($D160*TAXAS!$F$17))/12,IF($A160=TAXAS!$A$18,IF($B160="PARCELADO ATÉ 12X",$D160-($D160*TAXAS!$F$18))/12,IF($A160=TAXAS!$A$19,IF($B160="PARCELADO ATÉ 12X",$D160-($D160*TAXAS!$F$19))/12,IF($A160=TAXAS!$A$20,IF($B160="PARCELADO ATÉ 12X",$D160-($D160*TAXAS!$F$20))/12,IF($A160=TAXAS!$A$21,IF($B160="PARCELADO ATÉ 12X",$D160-($D160*TAXAS!$F$21))/12,IF($A160=TAXAS!$A$22,IF($B160="PARCELADO ATÉ 12X",$D160-($D160*TAXAS!$F$22))/12,IF($A160=TAXAS!$A$23,IF($B160="PARCELADO ATÉ 12X",$D160-($D160*TAXAS!$F$23))/12,IF($A160=TAXAS!$A$24,IF($B160="PARCELADO ATÉ 12X",$D160-($D160*TAXAS!$F$24))/12,IF($A160=TAXAS!$A$25,IF($B160="PARCELADO ATÉ 12X",$D160-($D160*TAXAS!$F$25))/12,IF($A160=TAXAS!$A$26,IF($B160="PARCELADO ATÉ 12X",$D160-($D160*TAXAS!$F$26))/12,IF($A160=TAXAS!$A$27,IF($B160="PARCELADO ATÉ 12X",$D160-($D160*TAXAS!$F$27))/12))))))))))))))))))))))))/1</f>
        <v>0</v>
      </c>
      <c r="J160" s="8">
        <f t="shared" si="0"/>
        <v>0</v>
      </c>
      <c r="K160" s="10" t="b">
        <f>IF($B160="PARCELADO ATÉ 3X",($D160-($D160*TAXAS!$D$4))-$J160)</f>
        <v>0</v>
      </c>
      <c r="L160" s="10" t="b">
        <f>IF($B160="PARCELADO ATÉ 6X",($D160-($D160*TAXAS!$E$4))-$J160)</f>
        <v>0</v>
      </c>
      <c r="M160" s="10" t="b">
        <f>IF($B160="PARCELADO ATÉ 12X",($D160-($D160*TAXAS!$F$4))-$J160)</f>
        <v>0</v>
      </c>
      <c r="N160" s="8">
        <f t="shared" si="1"/>
        <v>0</v>
      </c>
      <c r="O160" s="10">
        <f t="shared" si="2"/>
        <v>0</v>
      </c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spans="1:31" ht="15.75" customHeight="1" x14ac:dyDescent="0.2">
      <c r="A161" s="3"/>
      <c r="B161" s="5"/>
      <c r="C161" s="6"/>
      <c r="D161" s="42"/>
      <c r="E161" s="8">
        <f>IF($A161="VISA",IF($B161="DÉBITO",$D161-($D161*TAXAS!$B$4)),IF($A161="MASTER",IF($B161="DÉBITO",$D161-($D161*TAXAS!$B$5)),IF($A161="ELO", IF($B161="DÉBITO",$D161-($D161*TAXAS!$B$6)),IF($A161="HIPERCARD",IF($B161="DÉBITO",$D161-($D161*TAXAS!$B$7)),IF($A161="DINERS",IF($B161="DÉBITO",$D161-($D161*TAXAS!$B$8)),IF($A161="AMERICA EXPRESS",IF($B161="DÉBITO",$D161-($D161*TAXAS!$B$9)),IF($A161=TAXAS!$A$10,IF($B161="DÉBITO",$D161-($D161*TAXAS!$B$10)), IF($A161=TAXAS!$A$11,IF($B161="DÉBITO",$D161-($D161*TAXAS!$B$11)), IF($A161=TAXAS!$A$12,IF($B161="DÉBITO",$D161-($D161*TAXAS!$B$12)), IF($A161=TAXAS!$A$13,IF($B161="DÉBITO",$D161-($D161*TAXAS!$B$13)), IF($A161=TAXAS!$A$14,IF($B161="DÉBITO",$D161-($D161*TAXAS!$B$14)), IF($A161=TAXAS!$A$15,IF($B161="DÉBITO",$D161-($D161*TAXAS!$B$15)), IF($A161=TAXAS!$A$16,IF($B161="DÉBITO",$D161-($D161*TAXAS!$B$16)), IF($A161=TAXAS!$A$17,IF($B161="DÉBITO",$D161-($D161*TAXAS!$B$17)), IF($A161=TAXAS!$A$18,IF($B161="DÉBITO",$D161-($D161*TAXAS!$B$18)), IF($A161=TAXAS!$A$19,IF($B161="DÉBITO",$D161-($D161*TAXAS!$B$19)), IF($A161=TAXAS!$A$20,IF($B161="DÉBITO",$D161-($D161*TAXAS!$B$20)), IF($A161=TAXAS!$A$21,IF($B161="DÉBITO",$D161-($D161*TAXAS!$B$21)), IF($A161=TAXAS!$A$22,IF($B161="DÉBITO",$D161-($D161*TAXAS!$B$22)), IF($A161=TAXAS!$A$23,IF($B161="DÉBITO",$D161-($D161*TAXAS!$B$23)), IF($A161=TAXAS!$A$24,IF($B161="DÉBITO",$D161-($D161*TAXAS!$B$24)), IF($A161=TAXAS!$A$25,IF($B161="DÉBITO",$D161-($D161*TAXAS!$B$25)), IF($A161=TAXAS!$A$26,IF($B161="DÉBITO",$D161-($D161*TAXAS!$B$26)), IF($A161=TAXAS!$A$27,IF($B161="DÉBITO",$D161-($D161*TAXAS!$B$27))))))))))))))))))))))))))/1</f>
        <v>0</v>
      </c>
      <c r="F161" s="8">
        <f>IF($A161="VISA",IF($B161="CRÉDITO",$D161-($D161*TAXAS!$C$4)),IF($A161="MASTER",IF($B161="CRÉDITO",$D161-($D161*TAXAS!$C$5)),IF($A161="ELO", IF($B161="CRÉDITO",$D161-($D161*TAXAS!$C$6)),IF($A161="HIPERCARD",IF($B161="CRÉDITO",$D161-($D161*TAXAS!$C$7)),IF($A161="DINERS",IF($B161="CRÉDITO",$D161-($D161*TAXAS!$C$8)),IF($A161="AMERICA EXPRESS",IF($B161="CRÉDITO",$D161-($D161*TAXAS!$C$9)),IF($A161=TAXAS!$A$10,IF($B161="CRÉDITO",$D161-($D161*TAXAS!$C$10)), IF($A161=TAXAS!$A$11,IF($B161="CRÉDITO",$D161-($D161*TAXAS!$C$11)), IF($A161=TAXAS!$A$12,IF($B161="CRÉDITO",$D161-($D161*TAXAS!$C$12)), IF($A161=TAXAS!$A$13,IF($B161="CRÉDITO",$D161-($D161*TAXAS!$C$13)), IF($A161=TAXAS!$A$14,IF($B161="CRÉDITO",$D161-($D161*TAXAS!$C$14)), IF($A161=TAXAS!$A$15,IF($B161="CRÉDITO",$D161-($D161*TAXAS!$C$15)), IF($A161=TAXAS!$A$16,IF($B161="CRÉDITO",$D161-($D161*TAXAS!$C$16)), IF($A161=TAXAS!$A$17,IF($B161="CRÉDITO",$D161-($D161*TAXAS!$C$17)), IF($A161=TAXAS!$A$18,IF($B161="CRÉDITO",$D161-($D161*TAXAS!$C$18)), IF($A161=TAXAS!$A$19,IF($B161="CRÉDITO",$D161-($D161*TAXAS!$C$19)), IF($A161=TAXAS!$A$20,IF($B161="CRÉDITO",$D161-($D161*TAXAS!$C$20)), IF($A161=TAXAS!$A$21,IF($B161="CRÉDITO",$D161-($D161*TAXAS!$C$21)), IF($A161=TAXAS!$A$22,IF($B161="CRÉDITO",$D161-($D161*TAXAS!$C$22)), IF($A161=TAXAS!$A$23,IF($B161="CRÉDITO",$D161-($D161*TAXAS!$C$23)), IF($A161=TAXAS!$A$24,IF($B161="CRÉDITO",$D161-($D161*TAXAS!$C$24)), IF($A161=TAXAS!$A$25,IF($B161="CRÉDITO",$D161-($D161*TAXAS!$C$25)), IF($A161=TAXAS!$A$26,IF($B161="CRÉDITO",$D161-($D161*TAXAS!$C$26)), IF($A161=TAXAS!$A$27,IF($B161="CRÉDITO",$D161-($D161*TAXAS!$C$27))))))))))))))))))))))))))/1</f>
        <v>0</v>
      </c>
      <c r="G161" s="9">
        <f>IF($A161="VISA",IF($B161="PARCELADO ATÉ 3X",$D161-(D161*TAXAS!$D$4))/3,IF($A161="MASTER",IF($B161="PARCELADO ATÉ 3X",$D161-(D161*TAXAS!$D$5))/3,IF($A161="ELO",IF($B161="PARCELADO ATÉ 3X",$D161-(D161*TAXAS!$D$6))/3,IF($A161="HIPERCARD",IF($B161="PARCELADO ATÉ 3X",$D161-(D161*TAXAS!$D$7))/3,IF($A161="DINERS",IF($B161="PARCELADO ATÉ 3X",$D161-(D161*TAXAS!$D$8))/3,IF($A161="AMERICA EXPRESS",IF($B161="PARCELADO ATÉ 3X",$D161-(D161*TAXAS!$D$9))/3,IF($A161=TAXAS!$A$10,IF($B161="PARCELADO ATÉ 3X",$D161-($D161*TAXAS!$D$10))/3,IF($A161=TAXAS!$A$11,IF($B161="PARCELADO ATÉ 3X",$D161-($D161*TAXAS!$D$11))/3,IF($A161=TAXAS!$A$12,IF($B161="PARCELADO ATÉ 3X",$D161-($D161*TAXAS!$D$12))/3,IF($A161=TAXAS!$A$13,IF($B161="PARCELADO ATÉ 3X",$D161-($D161*TAXAS!$D$13))/3,IF($A161=TAXAS!$A$14,IF($B161="PARCELADO ATÉ 3X",$D161-($D161*TAXAS!$D$14))/3,IF($A161=TAXAS!$A$15,IF($B161="PARCELADO ATÉ 3X",$D161-($D161*TAXAS!$D$15))/3,IF($A161=TAXAS!$A$16,IF($B161="PARCELADO ATÉ 3X",$D161-($D161*TAXAS!$D$16))/3,IF($A161=TAXAS!$A$17,IF($B161="PARCELADO ATÉ 3X",$D161-($D161*TAXAS!$D$17))/3,IF($A161=TAXAS!$A$18,IF($B161="PARCELADO ATÉ 3X",$D161-($D161*TAXAS!$D$18))/3,IF($A161=TAXAS!$A$19,IF($B161="PARCELADO ATÉ 3X",$D161-($D161*TAXAS!$D$19))/3,IF($A161=TAXAS!$A$20,IF($B161="PARCELADO ATÉ 3X",$D161-($D161*TAXAS!$D$20))/3,IF($A161=TAXAS!$A$21,IF($B161="PARCELADO ATÉ 3X",$D161-($D161*TAXAS!$D$21))/3,IF($A161=TAXAS!$A$22,IF($B161="PARCELADO ATÉ 3X",$D161-($D161*TAXAS!$D$22))/3,IF($A161=TAXAS!$A$23,IF($B161="PARCELADO ATÉ 3X",$D161-($D161*TAXAS!$D$23))/3,IF($A161=TAXAS!$A$24,IF($B161="PARCELADO ATÉ 3X",$D161-($D161*TAXAS!$D$24))/3,IF($A161=TAXAS!$A$25,IF($B161="PARCELADO ATÉ 3X",$D161-($D161*TAXAS!$D$25))/3,IF($A161=TAXAS!$A$26,IF($B161="PARCELADO ATÉ 3X",$D161-($D161*TAXAS!$D$26))/3,IF($A161=TAXAS!$A$27,IF($B161="PARCELADO ATÉ 3X",$D161-($D161*TAXAS!$D$27))/3))))))))))))))))))))))))/1</f>
        <v>0</v>
      </c>
      <c r="H161" s="9">
        <f>IF($A161="VISA",IF($B161="PARCELADO ATÉ 6X",$D161-(D161*TAXAS!$E$4))/6,IF($A161="MASTER",IF($B161="PARCELADO ATÉ 6X",$D161-(D161*TAXAS!$E$5))/6,IF($A161="ELO",IF($B161="PARCELADO ATÉ 6X",$D161-(D161*TAXAS!$E$6))/6,IF($A161="HIPERCARD",IF($B161="PARCELADO ATÉ 6X",$D161-(D161*TAXAS!$E$7))/6,IF($A161="DINERS",IF($B161="PARCELADO ATÉ 6X",$D161-(D161*TAXAS!$E$8))/6,IF($A161="AMERICA EXPRESS",IF($B161="PARCELADO ATÉ 6X",$D161-(D161*TAXAS!$E$9))/6,IF($A161=TAXAS!$A$10,IF($B161="PARCELADO ATÉ 6X",$D161-($D161*TAXAS!$E$10))/6,IF($A161=TAXAS!$A$11,IF($B161="PARCELADO ATÉ 6X",$D161-($D161*TAXAS!$E$11))/6,IF($A161=TAXAS!$A$12,IF($B161="PARCELADO ATÉ 6X",$D161-($D161*TAXAS!$E$12))/6,IF($A161=TAXAS!$A$13,IF($B161="PARCELADO ATÉ 6X",$D161-($D161*TAXAS!$E$13))/6,IF($A161=TAXAS!$A$14,IF($B161="PARCELADO ATÉ 6X",$D161-($D161*TAXAS!$E$14))/6,IF($A161=TAXAS!$A$15,IF($B161="PARCELADO ATÉ 6X",$D161-($D161*TAXAS!$E$15))/6,IF($A161=TAXAS!$A$16,IF($B161="PARCELADO ATÉ 6X",$D161-($D161*TAXAS!$E$16))/6,IF($A161=TAXAS!$A$17,IF($B161="PARCELADO ATÉ 6X",$D161-($D161*TAXAS!$E$17))/6,IF($A161=TAXAS!$A$18,IF($B161="PARCELADO ATÉ 6X",$D161-($D161*TAXAS!$E$18))/6,IF($A161=TAXAS!$A$19,IF($B161="PARCELADO ATÉ 6X",$D161-($D161*TAXAS!$E$19))/6,IF($A161=TAXAS!$A$20,IF($B161="PARCELADO ATÉ 6X",$D161-($D161*TAXAS!$E$20))/6,IF($A161=TAXAS!$A$21,IF($B161="PARCELADO ATÉ 6X",$D161-($D161*TAXAS!$E$21))/6,IF($A161=TAXAS!$A$22,IF($B161="PARCELADO ATÉ 6X",$D161-($D161*TAXAS!$E$22))/6,IF($A161=TAXAS!$A$23,IF($B161="PARCELADO ATÉ 6X",$D161-($D161*TAXAS!$E$23))/6,IF($A161=TAXAS!$A$24,IF($B161="PARCELADO ATÉ 6X",$D161-($D161*TAXAS!$E$24))/6,IF($A161=TAXAS!$A$25,IF($B161="PARCELADO ATÉ 6X",$D161-($D161*TAXAS!$E$25))/6,IF($A161=TAXAS!$A$26,IF($B161="PARCELADO ATÉ 6X",$D161-($D161*TAXAS!$E$26))/6,IF($A161=TAXAS!$A$27,IF($B161="PARCELADO ATÉ 6X",$D161-($D161*TAXAS!$E$27))/6))))))))))))))))))))))))/1</f>
        <v>0</v>
      </c>
      <c r="I161" s="9">
        <f>IF($A161="VISA",IF($B161="PARCELADO ATÉ 12X",$D161-(D161*TAXAS!$F$4))/12,IF($A161="MASTER",IF($B161="PARCELADO ATÉ 12X",$D161-(D161*TAXAS!$F$5))/12,IF($A161="ELO",IF($B161="PARCELADO ATÉ 12X",$D161-(D161*TAXAS!$F$6))/12,IF($A161="HIPERCARD",IF($B161="PARCELADO ATÉ 12X",$D161-(D161*TAXAS!$F$7))/12,IF($A161="DINERS",IF($B161="PARCELADO ATÉ 12X",$D161-(D161*TAXAS!$F$8))/12,IF($A161="AMERICA EXPRESS",IF($B161="PARCELADO ATÉ 12X",$D161-(D161*TAXAS!$F$9))/12,IF($A161=TAXAS!$A$10,IF($B161="PARCELADO ATÉ 12X",$D161-($D161*TAXAS!$F$10))/12,IF($A161=TAXAS!$A$11,IF($B161="PARCELADO ATÉ 12X",$D161-($D161*TAXAS!$F$11))/12,IF($A161=TAXAS!$A$12,IF($B161="PARCELADO ATÉ 12X",$D161-($D161*TAXAS!$F$12))/12,IF($A161=TAXAS!$A$13,IF($B161="PARCELADO ATÉ 12X",$D161-($D161*TAXAS!$F$13))/12,IF($A161=TAXAS!$A$14,IF($B161="PARCELADO ATÉ 12X",$D161-($D161*TAXAS!$F$14))/12,IF($A161=TAXAS!$A$15,IF($B161="PARCELADO ATÉ 12X",$D161-($D161*TAXAS!$F$15))/12,IF($A161=TAXAS!$A$16,IF($B161="PARCELADO ATÉ 12X",$D161-($D161*TAXAS!$F$16))/12,IF($A161=TAXAS!$A$17,IF($B161="PARCELADO ATÉ 12X",$D161-($D161*TAXAS!$F$17))/12,IF($A161=TAXAS!$A$18,IF($B161="PARCELADO ATÉ 12X",$D161-($D161*TAXAS!$F$18))/12,IF($A161=TAXAS!$A$19,IF($B161="PARCELADO ATÉ 12X",$D161-($D161*TAXAS!$F$19))/12,IF($A161=TAXAS!$A$20,IF($B161="PARCELADO ATÉ 12X",$D161-($D161*TAXAS!$F$20))/12,IF($A161=TAXAS!$A$21,IF($B161="PARCELADO ATÉ 12X",$D161-($D161*TAXAS!$F$21))/12,IF($A161=TAXAS!$A$22,IF($B161="PARCELADO ATÉ 12X",$D161-($D161*TAXAS!$F$22))/12,IF($A161=TAXAS!$A$23,IF($B161="PARCELADO ATÉ 12X",$D161-($D161*TAXAS!$F$23))/12,IF($A161=TAXAS!$A$24,IF($B161="PARCELADO ATÉ 12X",$D161-($D161*TAXAS!$F$24))/12,IF($A161=TAXAS!$A$25,IF($B161="PARCELADO ATÉ 12X",$D161-($D161*TAXAS!$F$25))/12,IF($A161=TAXAS!$A$26,IF($B161="PARCELADO ATÉ 12X",$D161-($D161*TAXAS!$F$26))/12,IF($A161=TAXAS!$A$27,IF($B161="PARCELADO ATÉ 12X",$D161-($D161*TAXAS!$F$27))/12))))))))))))))))))))))))/1</f>
        <v>0</v>
      </c>
      <c r="J161" s="8">
        <f t="shared" si="0"/>
        <v>0</v>
      </c>
      <c r="K161" s="10" t="b">
        <f>IF($B161="PARCELADO ATÉ 3X",($D161-($D161*TAXAS!$D$4))-$J161)</f>
        <v>0</v>
      </c>
      <c r="L161" s="10" t="b">
        <f>IF($B161="PARCELADO ATÉ 6X",($D161-($D161*TAXAS!$E$4))-$J161)</f>
        <v>0</v>
      </c>
      <c r="M161" s="10" t="b">
        <f>IF($B161="PARCELADO ATÉ 12X",($D161-($D161*TAXAS!$F$4))-$J161)</f>
        <v>0</v>
      </c>
      <c r="N161" s="8">
        <f t="shared" si="1"/>
        <v>0</v>
      </c>
      <c r="O161" s="10">
        <f t="shared" si="2"/>
        <v>0</v>
      </c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spans="1:31" ht="15.75" customHeight="1" x14ac:dyDescent="0.2">
      <c r="A162" s="3"/>
      <c r="B162" s="5"/>
      <c r="C162" s="6"/>
      <c r="D162" s="42"/>
      <c r="E162" s="8">
        <f>IF($A162="VISA",IF($B162="DÉBITO",$D162-($D162*TAXAS!$B$4)),IF($A162="MASTER",IF($B162="DÉBITO",$D162-($D162*TAXAS!$B$5)),IF($A162="ELO", IF($B162="DÉBITO",$D162-($D162*TAXAS!$B$6)),IF($A162="HIPERCARD",IF($B162="DÉBITO",$D162-($D162*TAXAS!$B$7)),IF($A162="DINERS",IF($B162="DÉBITO",$D162-($D162*TAXAS!$B$8)),IF($A162="AMERICA EXPRESS",IF($B162="DÉBITO",$D162-($D162*TAXAS!$B$9)),IF($A162=TAXAS!$A$10,IF($B162="DÉBITO",$D162-($D162*TAXAS!$B$10)), IF($A162=TAXAS!$A$11,IF($B162="DÉBITO",$D162-($D162*TAXAS!$B$11)), IF($A162=TAXAS!$A$12,IF($B162="DÉBITO",$D162-($D162*TAXAS!$B$12)), IF($A162=TAXAS!$A$13,IF($B162="DÉBITO",$D162-($D162*TAXAS!$B$13)), IF($A162=TAXAS!$A$14,IF($B162="DÉBITO",$D162-($D162*TAXAS!$B$14)), IF($A162=TAXAS!$A$15,IF($B162="DÉBITO",$D162-($D162*TAXAS!$B$15)), IF($A162=TAXAS!$A$16,IF($B162="DÉBITO",$D162-($D162*TAXAS!$B$16)), IF($A162=TAXAS!$A$17,IF($B162="DÉBITO",$D162-($D162*TAXAS!$B$17)), IF($A162=TAXAS!$A$18,IF($B162="DÉBITO",$D162-($D162*TAXAS!$B$18)), IF($A162=TAXAS!$A$19,IF($B162="DÉBITO",$D162-($D162*TAXAS!$B$19)), IF($A162=TAXAS!$A$20,IF($B162="DÉBITO",$D162-($D162*TAXAS!$B$20)), IF($A162=TAXAS!$A$21,IF($B162="DÉBITO",$D162-($D162*TAXAS!$B$21)), IF($A162=TAXAS!$A$22,IF($B162="DÉBITO",$D162-($D162*TAXAS!$B$22)), IF($A162=TAXAS!$A$23,IF($B162="DÉBITO",$D162-($D162*TAXAS!$B$23)), IF($A162=TAXAS!$A$24,IF($B162="DÉBITO",$D162-($D162*TAXAS!$B$24)), IF($A162=TAXAS!$A$25,IF($B162="DÉBITO",$D162-($D162*TAXAS!$B$25)), IF($A162=TAXAS!$A$26,IF($B162="DÉBITO",$D162-($D162*TAXAS!$B$26)), IF($A162=TAXAS!$A$27,IF($B162="DÉBITO",$D162-($D162*TAXAS!$B$27))))))))))))))))))))))))))/1</f>
        <v>0</v>
      </c>
      <c r="F162" s="8">
        <f>IF($A162="VISA",IF($B162="CRÉDITO",$D162-($D162*TAXAS!$C$4)),IF($A162="MASTER",IF($B162="CRÉDITO",$D162-($D162*TAXAS!$C$5)),IF($A162="ELO", IF($B162="CRÉDITO",$D162-($D162*TAXAS!$C$6)),IF($A162="HIPERCARD",IF($B162="CRÉDITO",$D162-($D162*TAXAS!$C$7)),IF($A162="DINERS",IF($B162="CRÉDITO",$D162-($D162*TAXAS!$C$8)),IF($A162="AMERICA EXPRESS",IF($B162="CRÉDITO",$D162-($D162*TAXAS!$C$9)),IF($A162=TAXAS!$A$10,IF($B162="CRÉDITO",$D162-($D162*TAXAS!$C$10)), IF($A162=TAXAS!$A$11,IF($B162="CRÉDITO",$D162-($D162*TAXAS!$C$11)), IF($A162=TAXAS!$A$12,IF($B162="CRÉDITO",$D162-($D162*TAXAS!$C$12)), IF($A162=TAXAS!$A$13,IF($B162="CRÉDITO",$D162-($D162*TAXAS!$C$13)), IF($A162=TAXAS!$A$14,IF($B162="CRÉDITO",$D162-($D162*TAXAS!$C$14)), IF($A162=TAXAS!$A$15,IF($B162="CRÉDITO",$D162-($D162*TAXAS!$C$15)), IF($A162=TAXAS!$A$16,IF($B162="CRÉDITO",$D162-($D162*TAXAS!$C$16)), IF($A162=TAXAS!$A$17,IF($B162="CRÉDITO",$D162-($D162*TAXAS!$C$17)), IF($A162=TAXAS!$A$18,IF($B162="CRÉDITO",$D162-($D162*TAXAS!$C$18)), IF($A162=TAXAS!$A$19,IF($B162="CRÉDITO",$D162-($D162*TAXAS!$C$19)), IF($A162=TAXAS!$A$20,IF($B162="CRÉDITO",$D162-($D162*TAXAS!$C$20)), IF($A162=TAXAS!$A$21,IF($B162="CRÉDITO",$D162-($D162*TAXAS!$C$21)), IF($A162=TAXAS!$A$22,IF($B162="CRÉDITO",$D162-($D162*TAXAS!$C$22)), IF($A162=TAXAS!$A$23,IF($B162="CRÉDITO",$D162-($D162*TAXAS!$C$23)), IF($A162=TAXAS!$A$24,IF($B162="CRÉDITO",$D162-($D162*TAXAS!$C$24)), IF($A162=TAXAS!$A$25,IF($B162="CRÉDITO",$D162-($D162*TAXAS!$C$25)), IF($A162=TAXAS!$A$26,IF($B162="CRÉDITO",$D162-($D162*TAXAS!$C$26)), IF($A162=TAXAS!$A$27,IF($B162="CRÉDITO",$D162-($D162*TAXAS!$C$27))))))))))))))))))))))))))/1</f>
        <v>0</v>
      </c>
      <c r="G162" s="9">
        <f>IF($A162="VISA",IF($B162="PARCELADO ATÉ 3X",$D162-(D162*TAXAS!$D$4))/3,IF($A162="MASTER",IF($B162="PARCELADO ATÉ 3X",$D162-(D162*TAXAS!$D$5))/3,IF($A162="ELO",IF($B162="PARCELADO ATÉ 3X",$D162-(D162*TAXAS!$D$6))/3,IF($A162="HIPERCARD",IF($B162="PARCELADO ATÉ 3X",$D162-(D162*TAXAS!$D$7))/3,IF($A162="DINERS",IF($B162="PARCELADO ATÉ 3X",$D162-(D162*TAXAS!$D$8))/3,IF($A162="AMERICA EXPRESS",IF($B162="PARCELADO ATÉ 3X",$D162-(D162*TAXAS!$D$9))/3,IF($A162=TAXAS!$A$10,IF($B162="PARCELADO ATÉ 3X",$D162-($D162*TAXAS!$D$10))/3,IF($A162=TAXAS!$A$11,IF($B162="PARCELADO ATÉ 3X",$D162-($D162*TAXAS!$D$11))/3,IF($A162=TAXAS!$A$12,IF($B162="PARCELADO ATÉ 3X",$D162-($D162*TAXAS!$D$12))/3,IF($A162=TAXAS!$A$13,IF($B162="PARCELADO ATÉ 3X",$D162-($D162*TAXAS!$D$13))/3,IF($A162=TAXAS!$A$14,IF($B162="PARCELADO ATÉ 3X",$D162-($D162*TAXAS!$D$14))/3,IF($A162=TAXAS!$A$15,IF($B162="PARCELADO ATÉ 3X",$D162-($D162*TAXAS!$D$15))/3,IF($A162=TAXAS!$A$16,IF($B162="PARCELADO ATÉ 3X",$D162-($D162*TAXAS!$D$16))/3,IF($A162=TAXAS!$A$17,IF($B162="PARCELADO ATÉ 3X",$D162-($D162*TAXAS!$D$17))/3,IF($A162=TAXAS!$A$18,IF($B162="PARCELADO ATÉ 3X",$D162-($D162*TAXAS!$D$18))/3,IF($A162=TAXAS!$A$19,IF($B162="PARCELADO ATÉ 3X",$D162-($D162*TAXAS!$D$19))/3,IF($A162=TAXAS!$A$20,IF($B162="PARCELADO ATÉ 3X",$D162-($D162*TAXAS!$D$20))/3,IF($A162=TAXAS!$A$21,IF($B162="PARCELADO ATÉ 3X",$D162-($D162*TAXAS!$D$21))/3,IF($A162=TAXAS!$A$22,IF($B162="PARCELADO ATÉ 3X",$D162-($D162*TAXAS!$D$22))/3,IF($A162=TAXAS!$A$23,IF($B162="PARCELADO ATÉ 3X",$D162-($D162*TAXAS!$D$23))/3,IF($A162=TAXAS!$A$24,IF($B162="PARCELADO ATÉ 3X",$D162-($D162*TAXAS!$D$24))/3,IF($A162=TAXAS!$A$25,IF($B162="PARCELADO ATÉ 3X",$D162-($D162*TAXAS!$D$25))/3,IF($A162=TAXAS!$A$26,IF($B162="PARCELADO ATÉ 3X",$D162-($D162*TAXAS!$D$26))/3,IF($A162=TAXAS!$A$27,IF($B162="PARCELADO ATÉ 3X",$D162-($D162*TAXAS!$D$27))/3))))))))))))))))))))))))/1</f>
        <v>0</v>
      </c>
      <c r="H162" s="9">
        <f>IF($A162="VISA",IF($B162="PARCELADO ATÉ 6X",$D162-(D162*TAXAS!$E$4))/6,IF($A162="MASTER",IF($B162="PARCELADO ATÉ 6X",$D162-(D162*TAXAS!$E$5))/6,IF($A162="ELO",IF($B162="PARCELADO ATÉ 6X",$D162-(D162*TAXAS!$E$6))/6,IF($A162="HIPERCARD",IF($B162="PARCELADO ATÉ 6X",$D162-(D162*TAXAS!$E$7))/6,IF($A162="DINERS",IF($B162="PARCELADO ATÉ 6X",$D162-(D162*TAXAS!$E$8))/6,IF($A162="AMERICA EXPRESS",IF($B162="PARCELADO ATÉ 6X",$D162-(D162*TAXAS!$E$9))/6,IF($A162=TAXAS!$A$10,IF($B162="PARCELADO ATÉ 6X",$D162-($D162*TAXAS!$E$10))/6,IF($A162=TAXAS!$A$11,IF($B162="PARCELADO ATÉ 6X",$D162-($D162*TAXAS!$E$11))/6,IF($A162=TAXAS!$A$12,IF($B162="PARCELADO ATÉ 6X",$D162-($D162*TAXAS!$E$12))/6,IF($A162=TAXAS!$A$13,IF($B162="PARCELADO ATÉ 6X",$D162-($D162*TAXAS!$E$13))/6,IF($A162=TAXAS!$A$14,IF($B162="PARCELADO ATÉ 6X",$D162-($D162*TAXAS!$E$14))/6,IF($A162=TAXAS!$A$15,IF($B162="PARCELADO ATÉ 6X",$D162-($D162*TAXAS!$E$15))/6,IF($A162=TAXAS!$A$16,IF($B162="PARCELADO ATÉ 6X",$D162-($D162*TAXAS!$E$16))/6,IF($A162=TAXAS!$A$17,IF($B162="PARCELADO ATÉ 6X",$D162-($D162*TAXAS!$E$17))/6,IF($A162=TAXAS!$A$18,IF($B162="PARCELADO ATÉ 6X",$D162-($D162*TAXAS!$E$18))/6,IF($A162=TAXAS!$A$19,IF($B162="PARCELADO ATÉ 6X",$D162-($D162*TAXAS!$E$19))/6,IF($A162=TAXAS!$A$20,IF($B162="PARCELADO ATÉ 6X",$D162-($D162*TAXAS!$E$20))/6,IF($A162=TAXAS!$A$21,IF($B162="PARCELADO ATÉ 6X",$D162-($D162*TAXAS!$E$21))/6,IF($A162=TAXAS!$A$22,IF($B162="PARCELADO ATÉ 6X",$D162-($D162*TAXAS!$E$22))/6,IF($A162=TAXAS!$A$23,IF($B162="PARCELADO ATÉ 6X",$D162-($D162*TAXAS!$E$23))/6,IF($A162=TAXAS!$A$24,IF($B162="PARCELADO ATÉ 6X",$D162-($D162*TAXAS!$E$24))/6,IF($A162=TAXAS!$A$25,IF($B162="PARCELADO ATÉ 6X",$D162-($D162*TAXAS!$E$25))/6,IF($A162=TAXAS!$A$26,IF($B162="PARCELADO ATÉ 6X",$D162-($D162*TAXAS!$E$26))/6,IF($A162=TAXAS!$A$27,IF($B162="PARCELADO ATÉ 6X",$D162-($D162*TAXAS!$E$27))/6))))))))))))))))))))))))/1</f>
        <v>0</v>
      </c>
      <c r="I162" s="9">
        <f>IF($A162="VISA",IF($B162="PARCELADO ATÉ 12X",$D162-(D162*TAXAS!$F$4))/12,IF($A162="MASTER",IF($B162="PARCELADO ATÉ 12X",$D162-(D162*TAXAS!$F$5))/12,IF($A162="ELO",IF($B162="PARCELADO ATÉ 12X",$D162-(D162*TAXAS!$F$6))/12,IF($A162="HIPERCARD",IF($B162="PARCELADO ATÉ 12X",$D162-(D162*TAXAS!$F$7))/12,IF($A162="DINERS",IF($B162="PARCELADO ATÉ 12X",$D162-(D162*TAXAS!$F$8))/12,IF($A162="AMERICA EXPRESS",IF($B162="PARCELADO ATÉ 12X",$D162-(D162*TAXAS!$F$9))/12,IF($A162=TAXAS!$A$10,IF($B162="PARCELADO ATÉ 12X",$D162-($D162*TAXAS!$F$10))/12,IF($A162=TAXAS!$A$11,IF($B162="PARCELADO ATÉ 12X",$D162-($D162*TAXAS!$F$11))/12,IF($A162=TAXAS!$A$12,IF($B162="PARCELADO ATÉ 12X",$D162-($D162*TAXAS!$F$12))/12,IF($A162=TAXAS!$A$13,IF($B162="PARCELADO ATÉ 12X",$D162-($D162*TAXAS!$F$13))/12,IF($A162=TAXAS!$A$14,IF($B162="PARCELADO ATÉ 12X",$D162-($D162*TAXAS!$F$14))/12,IF($A162=TAXAS!$A$15,IF($B162="PARCELADO ATÉ 12X",$D162-($D162*TAXAS!$F$15))/12,IF($A162=TAXAS!$A$16,IF($B162="PARCELADO ATÉ 12X",$D162-($D162*TAXAS!$F$16))/12,IF($A162=TAXAS!$A$17,IF($B162="PARCELADO ATÉ 12X",$D162-($D162*TAXAS!$F$17))/12,IF($A162=TAXAS!$A$18,IF($B162="PARCELADO ATÉ 12X",$D162-($D162*TAXAS!$F$18))/12,IF($A162=TAXAS!$A$19,IF($B162="PARCELADO ATÉ 12X",$D162-($D162*TAXAS!$F$19))/12,IF($A162=TAXAS!$A$20,IF($B162="PARCELADO ATÉ 12X",$D162-($D162*TAXAS!$F$20))/12,IF($A162=TAXAS!$A$21,IF($B162="PARCELADO ATÉ 12X",$D162-($D162*TAXAS!$F$21))/12,IF($A162=TAXAS!$A$22,IF($B162="PARCELADO ATÉ 12X",$D162-($D162*TAXAS!$F$22))/12,IF($A162=TAXAS!$A$23,IF($B162="PARCELADO ATÉ 12X",$D162-($D162*TAXAS!$F$23))/12,IF($A162=TAXAS!$A$24,IF($B162="PARCELADO ATÉ 12X",$D162-($D162*TAXAS!$F$24))/12,IF($A162=TAXAS!$A$25,IF($B162="PARCELADO ATÉ 12X",$D162-($D162*TAXAS!$F$25))/12,IF($A162=TAXAS!$A$26,IF($B162="PARCELADO ATÉ 12X",$D162-($D162*TAXAS!$F$26))/12,IF($A162=TAXAS!$A$27,IF($B162="PARCELADO ATÉ 12X",$D162-($D162*TAXAS!$F$27))/12))))))))))))))))))))))))/1</f>
        <v>0</v>
      </c>
      <c r="J162" s="8">
        <f t="shared" si="0"/>
        <v>0</v>
      </c>
      <c r="K162" s="10" t="b">
        <f>IF($B162="PARCELADO ATÉ 3X",($D162-($D162*TAXAS!$D$4))-$J162)</f>
        <v>0</v>
      </c>
      <c r="L162" s="10" t="b">
        <f>IF($B162="PARCELADO ATÉ 6X",($D162-($D162*TAXAS!$E$4))-$J162)</f>
        <v>0</v>
      </c>
      <c r="M162" s="10" t="b">
        <f>IF($B162="PARCELADO ATÉ 12X",($D162-($D162*TAXAS!$F$4))-$J162)</f>
        <v>0</v>
      </c>
      <c r="N162" s="8">
        <f t="shared" si="1"/>
        <v>0</v>
      </c>
      <c r="O162" s="10">
        <f t="shared" si="2"/>
        <v>0</v>
      </c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spans="1:31" ht="15.75" customHeight="1" x14ac:dyDescent="0.2">
      <c r="A163" s="3"/>
      <c r="B163" s="5"/>
      <c r="C163" s="6"/>
      <c r="D163" s="42"/>
      <c r="E163" s="8">
        <f>IF($A163="VISA",IF($B163="DÉBITO",$D163-($D163*TAXAS!$B$4)),IF($A163="MASTER",IF($B163="DÉBITO",$D163-($D163*TAXAS!$B$5)),IF($A163="ELO", IF($B163="DÉBITO",$D163-($D163*TAXAS!$B$6)),IF($A163="HIPERCARD",IF($B163="DÉBITO",$D163-($D163*TAXAS!$B$7)),IF($A163="DINERS",IF($B163="DÉBITO",$D163-($D163*TAXAS!$B$8)),IF($A163="AMERICA EXPRESS",IF($B163="DÉBITO",$D163-($D163*TAXAS!$B$9)),IF($A163=TAXAS!$A$10,IF($B163="DÉBITO",$D163-($D163*TAXAS!$B$10)), IF($A163=TAXAS!$A$11,IF($B163="DÉBITO",$D163-($D163*TAXAS!$B$11)), IF($A163=TAXAS!$A$12,IF($B163="DÉBITO",$D163-($D163*TAXAS!$B$12)), IF($A163=TAXAS!$A$13,IF($B163="DÉBITO",$D163-($D163*TAXAS!$B$13)), IF($A163=TAXAS!$A$14,IF($B163="DÉBITO",$D163-($D163*TAXAS!$B$14)), IF($A163=TAXAS!$A$15,IF($B163="DÉBITO",$D163-($D163*TAXAS!$B$15)), IF($A163=TAXAS!$A$16,IF($B163="DÉBITO",$D163-($D163*TAXAS!$B$16)), IF($A163=TAXAS!$A$17,IF($B163="DÉBITO",$D163-($D163*TAXAS!$B$17)), IF($A163=TAXAS!$A$18,IF($B163="DÉBITO",$D163-($D163*TAXAS!$B$18)), IF($A163=TAXAS!$A$19,IF($B163="DÉBITO",$D163-($D163*TAXAS!$B$19)), IF($A163=TAXAS!$A$20,IF($B163="DÉBITO",$D163-($D163*TAXAS!$B$20)), IF($A163=TAXAS!$A$21,IF($B163="DÉBITO",$D163-($D163*TAXAS!$B$21)), IF($A163=TAXAS!$A$22,IF($B163="DÉBITO",$D163-($D163*TAXAS!$B$22)), IF($A163=TAXAS!$A$23,IF($B163="DÉBITO",$D163-($D163*TAXAS!$B$23)), IF($A163=TAXAS!$A$24,IF($B163="DÉBITO",$D163-($D163*TAXAS!$B$24)), IF($A163=TAXAS!$A$25,IF($B163="DÉBITO",$D163-($D163*TAXAS!$B$25)), IF($A163=TAXAS!$A$26,IF($B163="DÉBITO",$D163-($D163*TAXAS!$B$26)), IF($A163=TAXAS!$A$27,IF($B163="DÉBITO",$D163-($D163*TAXAS!$B$27))))))))))))))))))))))))))/1</f>
        <v>0</v>
      </c>
      <c r="F163" s="8">
        <f>IF($A163="VISA",IF($B163="CRÉDITO",$D163-($D163*TAXAS!$C$4)),IF($A163="MASTER",IF($B163="CRÉDITO",$D163-($D163*TAXAS!$C$5)),IF($A163="ELO", IF($B163="CRÉDITO",$D163-($D163*TAXAS!$C$6)),IF($A163="HIPERCARD",IF($B163="CRÉDITO",$D163-($D163*TAXAS!$C$7)),IF($A163="DINERS",IF($B163="CRÉDITO",$D163-($D163*TAXAS!$C$8)),IF($A163="AMERICA EXPRESS",IF($B163="CRÉDITO",$D163-($D163*TAXAS!$C$9)),IF($A163=TAXAS!$A$10,IF($B163="CRÉDITO",$D163-($D163*TAXAS!$C$10)), IF($A163=TAXAS!$A$11,IF($B163="CRÉDITO",$D163-($D163*TAXAS!$C$11)), IF($A163=TAXAS!$A$12,IF($B163="CRÉDITO",$D163-($D163*TAXAS!$C$12)), IF($A163=TAXAS!$A$13,IF($B163="CRÉDITO",$D163-($D163*TAXAS!$C$13)), IF($A163=TAXAS!$A$14,IF($B163="CRÉDITO",$D163-($D163*TAXAS!$C$14)), IF($A163=TAXAS!$A$15,IF($B163="CRÉDITO",$D163-($D163*TAXAS!$C$15)), IF($A163=TAXAS!$A$16,IF($B163="CRÉDITO",$D163-($D163*TAXAS!$C$16)), IF($A163=TAXAS!$A$17,IF($B163="CRÉDITO",$D163-($D163*TAXAS!$C$17)), IF($A163=TAXAS!$A$18,IF($B163="CRÉDITO",$D163-($D163*TAXAS!$C$18)), IF($A163=TAXAS!$A$19,IF($B163="CRÉDITO",$D163-($D163*TAXAS!$C$19)), IF($A163=TAXAS!$A$20,IF($B163="CRÉDITO",$D163-($D163*TAXAS!$C$20)), IF($A163=TAXAS!$A$21,IF($B163="CRÉDITO",$D163-($D163*TAXAS!$C$21)), IF($A163=TAXAS!$A$22,IF($B163="CRÉDITO",$D163-($D163*TAXAS!$C$22)), IF($A163=TAXAS!$A$23,IF($B163="CRÉDITO",$D163-($D163*TAXAS!$C$23)), IF($A163=TAXAS!$A$24,IF($B163="CRÉDITO",$D163-($D163*TAXAS!$C$24)), IF($A163=TAXAS!$A$25,IF($B163="CRÉDITO",$D163-($D163*TAXAS!$C$25)), IF($A163=TAXAS!$A$26,IF($B163="CRÉDITO",$D163-($D163*TAXAS!$C$26)), IF($A163=TAXAS!$A$27,IF($B163="CRÉDITO",$D163-($D163*TAXAS!$C$27))))))))))))))))))))))))))/1</f>
        <v>0</v>
      </c>
      <c r="G163" s="9">
        <f>IF($A163="VISA",IF($B163="PARCELADO ATÉ 3X",$D163-(D163*TAXAS!$D$4))/3,IF($A163="MASTER",IF($B163="PARCELADO ATÉ 3X",$D163-(D163*TAXAS!$D$5))/3,IF($A163="ELO",IF($B163="PARCELADO ATÉ 3X",$D163-(D163*TAXAS!$D$6))/3,IF($A163="HIPERCARD",IF($B163="PARCELADO ATÉ 3X",$D163-(D163*TAXAS!$D$7))/3,IF($A163="DINERS",IF($B163="PARCELADO ATÉ 3X",$D163-(D163*TAXAS!$D$8))/3,IF($A163="AMERICA EXPRESS",IF($B163="PARCELADO ATÉ 3X",$D163-(D163*TAXAS!$D$9))/3,IF($A163=TAXAS!$A$10,IF($B163="PARCELADO ATÉ 3X",$D163-($D163*TAXAS!$D$10))/3,IF($A163=TAXAS!$A$11,IF($B163="PARCELADO ATÉ 3X",$D163-($D163*TAXAS!$D$11))/3,IF($A163=TAXAS!$A$12,IF($B163="PARCELADO ATÉ 3X",$D163-($D163*TAXAS!$D$12))/3,IF($A163=TAXAS!$A$13,IF($B163="PARCELADO ATÉ 3X",$D163-($D163*TAXAS!$D$13))/3,IF($A163=TAXAS!$A$14,IF($B163="PARCELADO ATÉ 3X",$D163-($D163*TAXAS!$D$14))/3,IF($A163=TAXAS!$A$15,IF($B163="PARCELADO ATÉ 3X",$D163-($D163*TAXAS!$D$15))/3,IF($A163=TAXAS!$A$16,IF($B163="PARCELADO ATÉ 3X",$D163-($D163*TAXAS!$D$16))/3,IF($A163=TAXAS!$A$17,IF($B163="PARCELADO ATÉ 3X",$D163-($D163*TAXAS!$D$17))/3,IF($A163=TAXAS!$A$18,IF($B163="PARCELADO ATÉ 3X",$D163-($D163*TAXAS!$D$18))/3,IF($A163=TAXAS!$A$19,IF($B163="PARCELADO ATÉ 3X",$D163-($D163*TAXAS!$D$19))/3,IF($A163=TAXAS!$A$20,IF($B163="PARCELADO ATÉ 3X",$D163-($D163*TAXAS!$D$20))/3,IF($A163=TAXAS!$A$21,IF($B163="PARCELADO ATÉ 3X",$D163-($D163*TAXAS!$D$21))/3,IF($A163=TAXAS!$A$22,IF($B163="PARCELADO ATÉ 3X",$D163-($D163*TAXAS!$D$22))/3,IF($A163=TAXAS!$A$23,IF($B163="PARCELADO ATÉ 3X",$D163-($D163*TAXAS!$D$23))/3,IF($A163=TAXAS!$A$24,IF($B163="PARCELADO ATÉ 3X",$D163-($D163*TAXAS!$D$24))/3,IF($A163=TAXAS!$A$25,IF($B163="PARCELADO ATÉ 3X",$D163-($D163*TAXAS!$D$25))/3,IF($A163=TAXAS!$A$26,IF($B163="PARCELADO ATÉ 3X",$D163-($D163*TAXAS!$D$26))/3,IF($A163=TAXAS!$A$27,IF($B163="PARCELADO ATÉ 3X",$D163-($D163*TAXAS!$D$27))/3))))))))))))))))))))))))/1</f>
        <v>0</v>
      </c>
      <c r="H163" s="9">
        <f>IF($A163="VISA",IF($B163="PARCELADO ATÉ 6X",$D163-(D163*TAXAS!$E$4))/6,IF($A163="MASTER",IF($B163="PARCELADO ATÉ 6X",$D163-(D163*TAXAS!$E$5))/6,IF($A163="ELO",IF($B163="PARCELADO ATÉ 6X",$D163-(D163*TAXAS!$E$6))/6,IF($A163="HIPERCARD",IF($B163="PARCELADO ATÉ 6X",$D163-(D163*TAXAS!$E$7))/6,IF($A163="DINERS",IF($B163="PARCELADO ATÉ 6X",$D163-(D163*TAXAS!$E$8))/6,IF($A163="AMERICA EXPRESS",IF($B163="PARCELADO ATÉ 6X",$D163-(D163*TAXAS!$E$9))/6,IF($A163=TAXAS!$A$10,IF($B163="PARCELADO ATÉ 6X",$D163-($D163*TAXAS!$E$10))/6,IF($A163=TAXAS!$A$11,IF($B163="PARCELADO ATÉ 6X",$D163-($D163*TAXAS!$E$11))/6,IF($A163=TAXAS!$A$12,IF($B163="PARCELADO ATÉ 6X",$D163-($D163*TAXAS!$E$12))/6,IF($A163=TAXAS!$A$13,IF($B163="PARCELADO ATÉ 6X",$D163-($D163*TAXAS!$E$13))/6,IF($A163=TAXAS!$A$14,IF($B163="PARCELADO ATÉ 6X",$D163-($D163*TAXAS!$E$14))/6,IF($A163=TAXAS!$A$15,IF($B163="PARCELADO ATÉ 6X",$D163-($D163*TAXAS!$E$15))/6,IF($A163=TAXAS!$A$16,IF($B163="PARCELADO ATÉ 6X",$D163-($D163*TAXAS!$E$16))/6,IF($A163=TAXAS!$A$17,IF($B163="PARCELADO ATÉ 6X",$D163-($D163*TAXAS!$E$17))/6,IF($A163=TAXAS!$A$18,IF($B163="PARCELADO ATÉ 6X",$D163-($D163*TAXAS!$E$18))/6,IF($A163=TAXAS!$A$19,IF($B163="PARCELADO ATÉ 6X",$D163-($D163*TAXAS!$E$19))/6,IF($A163=TAXAS!$A$20,IF($B163="PARCELADO ATÉ 6X",$D163-($D163*TAXAS!$E$20))/6,IF($A163=TAXAS!$A$21,IF($B163="PARCELADO ATÉ 6X",$D163-($D163*TAXAS!$E$21))/6,IF($A163=TAXAS!$A$22,IF($B163="PARCELADO ATÉ 6X",$D163-($D163*TAXAS!$E$22))/6,IF($A163=TAXAS!$A$23,IF($B163="PARCELADO ATÉ 6X",$D163-($D163*TAXAS!$E$23))/6,IF($A163=TAXAS!$A$24,IF($B163="PARCELADO ATÉ 6X",$D163-($D163*TAXAS!$E$24))/6,IF($A163=TAXAS!$A$25,IF($B163="PARCELADO ATÉ 6X",$D163-($D163*TAXAS!$E$25))/6,IF($A163=TAXAS!$A$26,IF($B163="PARCELADO ATÉ 6X",$D163-($D163*TAXAS!$E$26))/6,IF($A163=TAXAS!$A$27,IF($B163="PARCELADO ATÉ 6X",$D163-($D163*TAXAS!$E$27))/6))))))))))))))))))))))))/1</f>
        <v>0</v>
      </c>
      <c r="I163" s="9">
        <f>IF($A163="VISA",IF($B163="PARCELADO ATÉ 12X",$D163-(D163*TAXAS!$F$4))/12,IF($A163="MASTER",IF($B163="PARCELADO ATÉ 12X",$D163-(D163*TAXAS!$F$5))/12,IF($A163="ELO",IF($B163="PARCELADO ATÉ 12X",$D163-(D163*TAXAS!$F$6))/12,IF($A163="HIPERCARD",IF($B163="PARCELADO ATÉ 12X",$D163-(D163*TAXAS!$F$7))/12,IF($A163="DINERS",IF($B163="PARCELADO ATÉ 12X",$D163-(D163*TAXAS!$F$8))/12,IF($A163="AMERICA EXPRESS",IF($B163="PARCELADO ATÉ 12X",$D163-(D163*TAXAS!$F$9))/12,IF($A163=TAXAS!$A$10,IF($B163="PARCELADO ATÉ 12X",$D163-($D163*TAXAS!$F$10))/12,IF($A163=TAXAS!$A$11,IF($B163="PARCELADO ATÉ 12X",$D163-($D163*TAXAS!$F$11))/12,IF($A163=TAXAS!$A$12,IF($B163="PARCELADO ATÉ 12X",$D163-($D163*TAXAS!$F$12))/12,IF($A163=TAXAS!$A$13,IF($B163="PARCELADO ATÉ 12X",$D163-($D163*TAXAS!$F$13))/12,IF($A163=TAXAS!$A$14,IF($B163="PARCELADO ATÉ 12X",$D163-($D163*TAXAS!$F$14))/12,IF($A163=TAXAS!$A$15,IF($B163="PARCELADO ATÉ 12X",$D163-($D163*TAXAS!$F$15))/12,IF($A163=TAXAS!$A$16,IF($B163="PARCELADO ATÉ 12X",$D163-($D163*TAXAS!$F$16))/12,IF($A163=TAXAS!$A$17,IF($B163="PARCELADO ATÉ 12X",$D163-($D163*TAXAS!$F$17))/12,IF($A163=TAXAS!$A$18,IF($B163="PARCELADO ATÉ 12X",$D163-($D163*TAXAS!$F$18))/12,IF($A163=TAXAS!$A$19,IF($B163="PARCELADO ATÉ 12X",$D163-($D163*TAXAS!$F$19))/12,IF($A163=TAXAS!$A$20,IF($B163="PARCELADO ATÉ 12X",$D163-($D163*TAXAS!$F$20))/12,IF($A163=TAXAS!$A$21,IF($B163="PARCELADO ATÉ 12X",$D163-($D163*TAXAS!$F$21))/12,IF($A163=TAXAS!$A$22,IF($B163="PARCELADO ATÉ 12X",$D163-($D163*TAXAS!$F$22))/12,IF($A163=TAXAS!$A$23,IF($B163="PARCELADO ATÉ 12X",$D163-($D163*TAXAS!$F$23))/12,IF($A163=TAXAS!$A$24,IF($B163="PARCELADO ATÉ 12X",$D163-($D163*TAXAS!$F$24))/12,IF($A163=TAXAS!$A$25,IF($B163="PARCELADO ATÉ 12X",$D163-($D163*TAXAS!$F$25))/12,IF($A163=TAXAS!$A$26,IF($B163="PARCELADO ATÉ 12X",$D163-($D163*TAXAS!$F$26))/12,IF($A163=TAXAS!$A$27,IF($B163="PARCELADO ATÉ 12X",$D163-($D163*TAXAS!$F$27))/12))))))))))))))))))))))))/1</f>
        <v>0</v>
      </c>
      <c r="J163" s="8">
        <f t="shared" si="0"/>
        <v>0</v>
      </c>
      <c r="K163" s="10" t="b">
        <f>IF($B163="PARCELADO ATÉ 3X",($D163-($D163*TAXAS!$D$4))-$J163)</f>
        <v>0</v>
      </c>
      <c r="L163" s="10" t="b">
        <f>IF($B163="PARCELADO ATÉ 6X",($D163-($D163*TAXAS!$E$4))-$J163)</f>
        <v>0</v>
      </c>
      <c r="M163" s="10" t="b">
        <f>IF($B163="PARCELADO ATÉ 12X",($D163-($D163*TAXAS!$F$4))-$J163)</f>
        <v>0</v>
      </c>
      <c r="N163" s="8">
        <f t="shared" si="1"/>
        <v>0</v>
      </c>
      <c r="O163" s="10">
        <f t="shared" si="2"/>
        <v>0</v>
      </c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spans="1:31" ht="15.75" customHeight="1" x14ac:dyDescent="0.2">
      <c r="A164" s="3"/>
      <c r="B164" s="5"/>
      <c r="C164" s="6"/>
      <c r="D164" s="42"/>
      <c r="E164" s="8">
        <f>IF($A164="VISA",IF($B164="DÉBITO",$D164-($D164*TAXAS!$B$4)),IF($A164="MASTER",IF($B164="DÉBITO",$D164-($D164*TAXAS!$B$5)),IF($A164="ELO", IF($B164="DÉBITO",$D164-($D164*TAXAS!$B$6)),IF($A164="HIPERCARD",IF($B164="DÉBITO",$D164-($D164*TAXAS!$B$7)),IF($A164="DINERS",IF($B164="DÉBITO",$D164-($D164*TAXAS!$B$8)),IF($A164="AMERICA EXPRESS",IF($B164="DÉBITO",$D164-($D164*TAXAS!$B$9)),IF($A164=TAXAS!$A$10,IF($B164="DÉBITO",$D164-($D164*TAXAS!$B$10)), IF($A164=TAXAS!$A$11,IF($B164="DÉBITO",$D164-($D164*TAXAS!$B$11)), IF($A164=TAXAS!$A$12,IF($B164="DÉBITO",$D164-($D164*TAXAS!$B$12)), IF($A164=TAXAS!$A$13,IF($B164="DÉBITO",$D164-($D164*TAXAS!$B$13)), IF($A164=TAXAS!$A$14,IF($B164="DÉBITO",$D164-($D164*TAXAS!$B$14)), IF($A164=TAXAS!$A$15,IF($B164="DÉBITO",$D164-($D164*TAXAS!$B$15)), IF($A164=TAXAS!$A$16,IF($B164="DÉBITO",$D164-($D164*TAXAS!$B$16)), IF($A164=TAXAS!$A$17,IF($B164="DÉBITO",$D164-($D164*TAXAS!$B$17)), IF($A164=TAXAS!$A$18,IF($B164="DÉBITO",$D164-($D164*TAXAS!$B$18)), IF($A164=TAXAS!$A$19,IF($B164="DÉBITO",$D164-($D164*TAXAS!$B$19)), IF($A164=TAXAS!$A$20,IF($B164="DÉBITO",$D164-($D164*TAXAS!$B$20)), IF($A164=TAXAS!$A$21,IF($B164="DÉBITO",$D164-($D164*TAXAS!$B$21)), IF($A164=TAXAS!$A$22,IF($B164="DÉBITO",$D164-($D164*TAXAS!$B$22)), IF($A164=TAXAS!$A$23,IF($B164="DÉBITO",$D164-($D164*TAXAS!$B$23)), IF($A164=TAXAS!$A$24,IF($B164="DÉBITO",$D164-($D164*TAXAS!$B$24)), IF($A164=TAXAS!$A$25,IF($B164="DÉBITO",$D164-($D164*TAXAS!$B$25)), IF($A164=TAXAS!$A$26,IF($B164="DÉBITO",$D164-($D164*TAXAS!$B$26)), IF($A164=TAXAS!$A$27,IF($B164="DÉBITO",$D164-($D164*TAXAS!$B$27))))))))))))))))))))))))))/1</f>
        <v>0</v>
      </c>
      <c r="F164" s="8">
        <f>IF($A164="VISA",IF($B164="CRÉDITO",$D164-($D164*TAXAS!$C$4)),IF($A164="MASTER",IF($B164="CRÉDITO",$D164-($D164*TAXAS!$C$5)),IF($A164="ELO", IF($B164="CRÉDITO",$D164-($D164*TAXAS!$C$6)),IF($A164="HIPERCARD",IF($B164="CRÉDITO",$D164-($D164*TAXAS!$C$7)),IF($A164="DINERS",IF($B164="CRÉDITO",$D164-($D164*TAXAS!$C$8)),IF($A164="AMERICA EXPRESS",IF($B164="CRÉDITO",$D164-($D164*TAXAS!$C$9)),IF($A164=TAXAS!$A$10,IF($B164="CRÉDITO",$D164-($D164*TAXAS!$C$10)), IF($A164=TAXAS!$A$11,IF($B164="CRÉDITO",$D164-($D164*TAXAS!$C$11)), IF($A164=TAXAS!$A$12,IF($B164="CRÉDITO",$D164-($D164*TAXAS!$C$12)), IF($A164=TAXAS!$A$13,IF($B164="CRÉDITO",$D164-($D164*TAXAS!$C$13)), IF($A164=TAXAS!$A$14,IF($B164="CRÉDITO",$D164-($D164*TAXAS!$C$14)), IF($A164=TAXAS!$A$15,IF($B164="CRÉDITO",$D164-($D164*TAXAS!$C$15)), IF($A164=TAXAS!$A$16,IF($B164="CRÉDITO",$D164-($D164*TAXAS!$C$16)), IF($A164=TAXAS!$A$17,IF($B164="CRÉDITO",$D164-($D164*TAXAS!$C$17)), IF($A164=TAXAS!$A$18,IF($B164="CRÉDITO",$D164-($D164*TAXAS!$C$18)), IF($A164=TAXAS!$A$19,IF($B164="CRÉDITO",$D164-($D164*TAXAS!$C$19)), IF($A164=TAXAS!$A$20,IF($B164="CRÉDITO",$D164-($D164*TAXAS!$C$20)), IF($A164=TAXAS!$A$21,IF($B164="CRÉDITO",$D164-($D164*TAXAS!$C$21)), IF($A164=TAXAS!$A$22,IF($B164="CRÉDITO",$D164-($D164*TAXAS!$C$22)), IF($A164=TAXAS!$A$23,IF($B164="CRÉDITO",$D164-($D164*TAXAS!$C$23)), IF($A164=TAXAS!$A$24,IF($B164="CRÉDITO",$D164-($D164*TAXAS!$C$24)), IF($A164=TAXAS!$A$25,IF($B164="CRÉDITO",$D164-($D164*TAXAS!$C$25)), IF($A164=TAXAS!$A$26,IF($B164="CRÉDITO",$D164-($D164*TAXAS!$C$26)), IF($A164=TAXAS!$A$27,IF($B164="CRÉDITO",$D164-($D164*TAXAS!$C$27))))))))))))))))))))))))))/1</f>
        <v>0</v>
      </c>
      <c r="G164" s="9">
        <f>IF($A164="VISA",IF($B164="PARCELADO ATÉ 3X",$D164-(D164*TAXAS!$D$4))/3,IF($A164="MASTER",IF($B164="PARCELADO ATÉ 3X",$D164-(D164*TAXAS!$D$5))/3,IF($A164="ELO",IF($B164="PARCELADO ATÉ 3X",$D164-(D164*TAXAS!$D$6))/3,IF($A164="HIPERCARD",IF($B164="PARCELADO ATÉ 3X",$D164-(D164*TAXAS!$D$7))/3,IF($A164="DINERS",IF($B164="PARCELADO ATÉ 3X",$D164-(D164*TAXAS!$D$8))/3,IF($A164="AMERICA EXPRESS",IF($B164="PARCELADO ATÉ 3X",$D164-(D164*TAXAS!$D$9))/3,IF($A164=TAXAS!$A$10,IF($B164="PARCELADO ATÉ 3X",$D164-($D164*TAXAS!$D$10))/3,IF($A164=TAXAS!$A$11,IF($B164="PARCELADO ATÉ 3X",$D164-($D164*TAXAS!$D$11))/3,IF($A164=TAXAS!$A$12,IF($B164="PARCELADO ATÉ 3X",$D164-($D164*TAXAS!$D$12))/3,IF($A164=TAXAS!$A$13,IF($B164="PARCELADO ATÉ 3X",$D164-($D164*TAXAS!$D$13))/3,IF($A164=TAXAS!$A$14,IF($B164="PARCELADO ATÉ 3X",$D164-($D164*TAXAS!$D$14))/3,IF($A164=TAXAS!$A$15,IF($B164="PARCELADO ATÉ 3X",$D164-($D164*TAXAS!$D$15))/3,IF($A164=TAXAS!$A$16,IF($B164="PARCELADO ATÉ 3X",$D164-($D164*TAXAS!$D$16))/3,IF($A164=TAXAS!$A$17,IF($B164="PARCELADO ATÉ 3X",$D164-($D164*TAXAS!$D$17))/3,IF($A164=TAXAS!$A$18,IF($B164="PARCELADO ATÉ 3X",$D164-($D164*TAXAS!$D$18))/3,IF($A164=TAXAS!$A$19,IF($B164="PARCELADO ATÉ 3X",$D164-($D164*TAXAS!$D$19))/3,IF($A164=TAXAS!$A$20,IF($B164="PARCELADO ATÉ 3X",$D164-($D164*TAXAS!$D$20))/3,IF($A164=TAXAS!$A$21,IF($B164="PARCELADO ATÉ 3X",$D164-($D164*TAXAS!$D$21))/3,IF($A164=TAXAS!$A$22,IF($B164="PARCELADO ATÉ 3X",$D164-($D164*TAXAS!$D$22))/3,IF($A164=TAXAS!$A$23,IF($B164="PARCELADO ATÉ 3X",$D164-($D164*TAXAS!$D$23))/3,IF($A164=TAXAS!$A$24,IF($B164="PARCELADO ATÉ 3X",$D164-($D164*TAXAS!$D$24))/3,IF($A164=TAXAS!$A$25,IF($B164="PARCELADO ATÉ 3X",$D164-($D164*TAXAS!$D$25))/3,IF($A164=TAXAS!$A$26,IF($B164="PARCELADO ATÉ 3X",$D164-($D164*TAXAS!$D$26))/3,IF($A164=TAXAS!$A$27,IF($B164="PARCELADO ATÉ 3X",$D164-($D164*TAXAS!$D$27))/3))))))))))))))))))))))))/1</f>
        <v>0</v>
      </c>
      <c r="H164" s="9">
        <f>IF($A164="VISA",IF($B164="PARCELADO ATÉ 6X",$D164-(D164*TAXAS!$E$4))/6,IF($A164="MASTER",IF($B164="PARCELADO ATÉ 6X",$D164-(D164*TAXAS!$E$5))/6,IF($A164="ELO",IF($B164="PARCELADO ATÉ 6X",$D164-(D164*TAXAS!$E$6))/6,IF($A164="HIPERCARD",IF($B164="PARCELADO ATÉ 6X",$D164-(D164*TAXAS!$E$7))/6,IF($A164="DINERS",IF($B164="PARCELADO ATÉ 6X",$D164-(D164*TAXAS!$E$8))/6,IF($A164="AMERICA EXPRESS",IF($B164="PARCELADO ATÉ 6X",$D164-(D164*TAXAS!$E$9))/6,IF($A164=TAXAS!$A$10,IF($B164="PARCELADO ATÉ 6X",$D164-($D164*TAXAS!$E$10))/6,IF($A164=TAXAS!$A$11,IF($B164="PARCELADO ATÉ 6X",$D164-($D164*TAXAS!$E$11))/6,IF($A164=TAXAS!$A$12,IF($B164="PARCELADO ATÉ 6X",$D164-($D164*TAXAS!$E$12))/6,IF($A164=TAXAS!$A$13,IF($B164="PARCELADO ATÉ 6X",$D164-($D164*TAXAS!$E$13))/6,IF($A164=TAXAS!$A$14,IF($B164="PARCELADO ATÉ 6X",$D164-($D164*TAXAS!$E$14))/6,IF($A164=TAXAS!$A$15,IF($B164="PARCELADO ATÉ 6X",$D164-($D164*TAXAS!$E$15))/6,IF($A164=TAXAS!$A$16,IF($B164="PARCELADO ATÉ 6X",$D164-($D164*TAXAS!$E$16))/6,IF($A164=TAXAS!$A$17,IF($B164="PARCELADO ATÉ 6X",$D164-($D164*TAXAS!$E$17))/6,IF($A164=TAXAS!$A$18,IF($B164="PARCELADO ATÉ 6X",$D164-($D164*TAXAS!$E$18))/6,IF($A164=TAXAS!$A$19,IF($B164="PARCELADO ATÉ 6X",$D164-($D164*TAXAS!$E$19))/6,IF($A164=TAXAS!$A$20,IF($B164="PARCELADO ATÉ 6X",$D164-($D164*TAXAS!$E$20))/6,IF($A164=TAXAS!$A$21,IF($B164="PARCELADO ATÉ 6X",$D164-($D164*TAXAS!$E$21))/6,IF($A164=TAXAS!$A$22,IF($B164="PARCELADO ATÉ 6X",$D164-($D164*TAXAS!$E$22))/6,IF($A164=TAXAS!$A$23,IF($B164="PARCELADO ATÉ 6X",$D164-($D164*TAXAS!$E$23))/6,IF($A164=TAXAS!$A$24,IF($B164="PARCELADO ATÉ 6X",$D164-($D164*TAXAS!$E$24))/6,IF($A164=TAXAS!$A$25,IF($B164="PARCELADO ATÉ 6X",$D164-($D164*TAXAS!$E$25))/6,IF($A164=TAXAS!$A$26,IF($B164="PARCELADO ATÉ 6X",$D164-($D164*TAXAS!$E$26))/6,IF($A164=TAXAS!$A$27,IF($B164="PARCELADO ATÉ 6X",$D164-($D164*TAXAS!$E$27))/6))))))))))))))))))))))))/1</f>
        <v>0</v>
      </c>
      <c r="I164" s="9">
        <f>IF($A164="VISA",IF($B164="PARCELADO ATÉ 12X",$D164-(D164*TAXAS!$F$4))/12,IF($A164="MASTER",IF($B164="PARCELADO ATÉ 12X",$D164-(D164*TAXAS!$F$5))/12,IF($A164="ELO",IF($B164="PARCELADO ATÉ 12X",$D164-(D164*TAXAS!$F$6))/12,IF($A164="HIPERCARD",IF($B164="PARCELADO ATÉ 12X",$D164-(D164*TAXAS!$F$7))/12,IF($A164="DINERS",IF($B164="PARCELADO ATÉ 12X",$D164-(D164*TAXAS!$F$8))/12,IF($A164="AMERICA EXPRESS",IF($B164="PARCELADO ATÉ 12X",$D164-(D164*TAXAS!$F$9))/12,IF($A164=TAXAS!$A$10,IF($B164="PARCELADO ATÉ 12X",$D164-($D164*TAXAS!$F$10))/12,IF($A164=TAXAS!$A$11,IF($B164="PARCELADO ATÉ 12X",$D164-($D164*TAXAS!$F$11))/12,IF($A164=TAXAS!$A$12,IF($B164="PARCELADO ATÉ 12X",$D164-($D164*TAXAS!$F$12))/12,IF($A164=TAXAS!$A$13,IF($B164="PARCELADO ATÉ 12X",$D164-($D164*TAXAS!$F$13))/12,IF($A164=TAXAS!$A$14,IF($B164="PARCELADO ATÉ 12X",$D164-($D164*TAXAS!$F$14))/12,IF($A164=TAXAS!$A$15,IF($B164="PARCELADO ATÉ 12X",$D164-($D164*TAXAS!$F$15))/12,IF($A164=TAXAS!$A$16,IF($B164="PARCELADO ATÉ 12X",$D164-($D164*TAXAS!$F$16))/12,IF($A164=TAXAS!$A$17,IF($B164="PARCELADO ATÉ 12X",$D164-($D164*TAXAS!$F$17))/12,IF($A164=TAXAS!$A$18,IF($B164="PARCELADO ATÉ 12X",$D164-($D164*TAXAS!$F$18))/12,IF($A164=TAXAS!$A$19,IF($B164="PARCELADO ATÉ 12X",$D164-($D164*TAXAS!$F$19))/12,IF($A164=TAXAS!$A$20,IF($B164="PARCELADO ATÉ 12X",$D164-($D164*TAXAS!$F$20))/12,IF($A164=TAXAS!$A$21,IF($B164="PARCELADO ATÉ 12X",$D164-($D164*TAXAS!$F$21))/12,IF($A164=TAXAS!$A$22,IF($B164="PARCELADO ATÉ 12X",$D164-($D164*TAXAS!$F$22))/12,IF($A164=TAXAS!$A$23,IF($B164="PARCELADO ATÉ 12X",$D164-($D164*TAXAS!$F$23))/12,IF($A164=TAXAS!$A$24,IF($B164="PARCELADO ATÉ 12X",$D164-($D164*TAXAS!$F$24))/12,IF($A164=TAXAS!$A$25,IF($B164="PARCELADO ATÉ 12X",$D164-($D164*TAXAS!$F$25))/12,IF($A164=TAXAS!$A$26,IF($B164="PARCELADO ATÉ 12X",$D164-($D164*TAXAS!$F$26))/12,IF($A164=TAXAS!$A$27,IF($B164="PARCELADO ATÉ 12X",$D164-($D164*TAXAS!$F$27))/12))))))))))))))))))))))))/1</f>
        <v>0</v>
      </c>
      <c r="J164" s="8">
        <f t="shared" si="0"/>
        <v>0</v>
      </c>
      <c r="K164" s="10" t="b">
        <f>IF($B164="PARCELADO ATÉ 3X",($D164-($D164*TAXAS!$D$4))-$J164)</f>
        <v>0</v>
      </c>
      <c r="L164" s="10" t="b">
        <f>IF($B164="PARCELADO ATÉ 6X",($D164-($D164*TAXAS!$E$4))-$J164)</f>
        <v>0</v>
      </c>
      <c r="M164" s="10" t="b">
        <f>IF($B164="PARCELADO ATÉ 12X",($D164-($D164*TAXAS!$F$4))-$J164)</f>
        <v>0</v>
      </c>
      <c r="N164" s="8">
        <f t="shared" si="1"/>
        <v>0</v>
      </c>
      <c r="O164" s="10">
        <f t="shared" si="2"/>
        <v>0</v>
      </c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 ht="15.75" customHeight="1" x14ac:dyDescent="0.2">
      <c r="A165" s="3"/>
      <c r="B165" s="5"/>
      <c r="C165" s="6"/>
      <c r="D165" s="42"/>
      <c r="E165" s="8">
        <f>IF($A165="VISA",IF($B165="DÉBITO",$D165-($D165*TAXAS!$B$4)),IF($A165="MASTER",IF($B165="DÉBITO",$D165-($D165*TAXAS!$B$5)),IF($A165="ELO", IF($B165="DÉBITO",$D165-($D165*TAXAS!$B$6)),IF($A165="HIPERCARD",IF($B165="DÉBITO",$D165-($D165*TAXAS!$B$7)),IF($A165="DINERS",IF($B165="DÉBITO",$D165-($D165*TAXAS!$B$8)),IF($A165="AMERICA EXPRESS",IF($B165="DÉBITO",$D165-($D165*TAXAS!$B$9)),IF($A165=TAXAS!$A$10,IF($B165="DÉBITO",$D165-($D165*TAXAS!$B$10)), IF($A165=TAXAS!$A$11,IF($B165="DÉBITO",$D165-($D165*TAXAS!$B$11)), IF($A165=TAXAS!$A$12,IF($B165="DÉBITO",$D165-($D165*TAXAS!$B$12)), IF($A165=TAXAS!$A$13,IF($B165="DÉBITO",$D165-($D165*TAXAS!$B$13)), IF($A165=TAXAS!$A$14,IF($B165="DÉBITO",$D165-($D165*TAXAS!$B$14)), IF($A165=TAXAS!$A$15,IF($B165="DÉBITO",$D165-($D165*TAXAS!$B$15)), IF($A165=TAXAS!$A$16,IF($B165="DÉBITO",$D165-($D165*TAXAS!$B$16)), IF($A165=TAXAS!$A$17,IF($B165="DÉBITO",$D165-($D165*TAXAS!$B$17)), IF($A165=TAXAS!$A$18,IF($B165="DÉBITO",$D165-($D165*TAXAS!$B$18)), IF($A165=TAXAS!$A$19,IF($B165="DÉBITO",$D165-($D165*TAXAS!$B$19)), IF($A165=TAXAS!$A$20,IF($B165="DÉBITO",$D165-($D165*TAXAS!$B$20)), IF($A165=TAXAS!$A$21,IF($B165="DÉBITO",$D165-($D165*TAXAS!$B$21)), IF($A165=TAXAS!$A$22,IF($B165="DÉBITO",$D165-($D165*TAXAS!$B$22)), IF($A165=TAXAS!$A$23,IF($B165="DÉBITO",$D165-($D165*TAXAS!$B$23)), IF($A165=TAXAS!$A$24,IF($B165="DÉBITO",$D165-($D165*TAXAS!$B$24)), IF($A165=TAXAS!$A$25,IF($B165="DÉBITO",$D165-($D165*TAXAS!$B$25)), IF($A165=TAXAS!$A$26,IF($B165="DÉBITO",$D165-($D165*TAXAS!$B$26)), IF($A165=TAXAS!$A$27,IF($B165="DÉBITO",$D165-($D165*TAXAS!$B$27))))))))))))))))))))))))))/1</f>
        <v>0</v>
      </c>
      <c r="F165" s="8">
        <f>IF($A165="VISA",IF($B165="CRÉDITO",$D165-($D165*TAXAS!$C$4)),IF($A165="MASTER",IF($B165="CRÉDITO",$D165-($D165*TAXAS!$C$5)),IF($A165="ELO", IF($B165="CRÉDITO",$D165-($D165*TAXAS!$C$6)),IF($A165="HIPERCARD",IF($B165="CRÉDITO",$D165-($D165*TAXAS!$C$7)),IF($A165="DINERS",IF($B165="CRÉDITO",$D165-($D165*TAXAS!$C$8)),IF($A165="AMERICA EXPRESS",IF($B165="CRÉDITO",$D165-($D165*TAXAS!$C$9)),IF($A165=TAXAS!$A$10,IF($B165="CRÉDITO",$D165-($D165*TAXAS!$C$10)), IF($A165=TAXAS!$A$11,IF($B165="CRÉDITO",$D165-($D165*TAXAS!$C$11)), IF($A165=TAXAS!$A$12,IF($B165="CRÉDITO",$D165-($D165*TAXAS!$C$12)), IF($A165=TAXAS!$A$13,IF($B165="CRÉDITO",$D165-($D165*TAXAS!$C$13)), IF($A165=TAXAS!$A$14,IF($B165="CRÉDITO",$D165-($D165*TAXAS!$C$14)), IF($A165=TAXAS!$A$15,IF($B165="CRÉDITO",$D165-($D165*TAXAS!$C$15)), IF($A165=TAXAS!$A$16,IF($B165="CRÉDITO",$D165-($D165*TAXAS!$C$16)), IF($A165=TAXAS!$A$17,IF($B165="CRÉDITO",$D165-($D165*TAXAS!$C$17)), IF($A165=TAXAS!$A$18,IF($B165="CRÉDITO",$D165-($D165*TAXAS!$C$18)), IF($A165=TAXAS!$A$19,IF($B165="CRÉDITO",$D165-($D165*TAXAS!$C$19)), IF($A165=TAXAS!$A$20,IF($B165="CRÉDITO",$D165-($D165*TAXAS!$C$20)), IF($A165=TAXAS!$A$21,IF($B165="CRÉDITO",$D165-($D165*TAXAS!$C$21)), IF($A165=TAXAS!$A$22,IF($B165="CRÉDITO",$D165-($D165*TAXAS!$C$22)), IF($A165=TAXAS!$A$23,IF($B165="CRÉDITO",$D165-($D165*TAXAS!$C$23)), IF($A165=TAXAS!$A$24,IF($B165="CRÉDITO",$D165-($D165*TAXAS!$C$24)), IF($A165=TAXAS!$A$25,IF($B165="CRÉDITO",$D165-($D165*TAXAS!$C$25)), IF($A165=TAXAS!$A$26,IF($B165="CRÉDITO",$D165-($D165*TAXAS!$C$26)), IF($A165=TAXAS!$A$27,IF($B165="CRÉDITO",$D165-($D165*TAXAS!$C$27))))))))))))))))))))))))))/1</f>
        <v>0</v>
      </c>
      <c r="G165" s="9">
        <f>IF($A165="VISA",IF($B165="PARCELADO ATÉ 3X",$D165-(D165*TAXAS!$D$4))/3,IF($A165="MASTER",IF($B165="PARCELADO ATÉ 3X",$D165-(D165*TAXAS!$D$5))/3,IF($A165="ELO",IF($B165="PARCELADO ATÉ 3X",$D165-(D165*TAXAS!$D$6))/3,IF($A165="HIPERCARD",IF($B165="PARCELADO ATÉ 3X",$D165-(D165*TAXAS!$D$7))/3,IF($A165="DINERS",IF($B165="PARCELADO ATÉ 3X",$D165-(D165*TAXAS!$D$8))/3,IF($A165="AMERICA EXPRESS",IF($B165="PARCELADO ATÉ 3X",$D165-(D165*TAXAS!$D$9))/3,IF($A165=TAXAS!$A$10,IF($B165="PARCELADO ATÉ 3X",$D165-($D165*TAXAS!$D$10))/3,IF($A165=TAXAS!$A$11,IF($B165="PARCELADO ATÉ 3X",$D165-($D165*TAXAS!$D$11))/3,IF($A165=TAXAS!$A$12,IF($B165="PARCELADO ATÉ 3X",$D165-($D165*TAXAS!$D$12))/3,IF($A165=TAXAS!$A$13,IF($B165="PARCELADO ATÉ 3X",$D165-($D165*TAXAS!$D$13))/3,IF($A165=TAXAS!$A$14,IF($B165="PARCELADO ATÉ 3X",$D165-($D165*TAXAS!$D$14))/3,IF($A165=TAXAS!$A$15,IF($B165="PARCELADO ATÉ 3X",$D165-($D165*TAXAS!$D$15))/3,IF($A165=TAXAS!$A$16,IF($B165="PARCELADO ATÉ 3X",$D165-($D165*TAXAS!$D$16))/3,IF($A165=TAXAS!$A$17,IF($B165="PARCELADO ATÉ 3X",$D165-($D165*TAXAS!$D$17))/3,IF($A165=TAXAS!$A$18,IF($B165="PARCELADO ATÉ 3X",$D165-($D165*TAXAS!$D$18))/3,IF($A165=TAXAS!$A$19,IF($B165="PARCELADO ATÉ 3X",$D165-($D165*TAXAS!$D$19))/3,IF($A165=TAXAS!$A$20,IF($B165="PARCELADO ATÉ 3X",$D165-($D165*TAXAS!$D$20))/3,IF($A165=TAXAS!$A$21,IF($B165="PARCELADO ATÉ 3X",$D165-($D165*TAXAS!$D$21))/3,IF($A165=TAXAS!$A$22,IF($B165="PARCELADO ATÉ 3X",$D165-($D165*TAXAS!$D$22))/3,IF($A165=TAXAS!$A$23,IF($B165="PARCELADO ATÉ 3X",$D165-($D165*TAXAS!$D$23))/3,IF($A165=TAXAS!$A$24,IF($B165="PARCELADO ATÉ 3X",$D165-($D165*TAXAS!$D$24))/3,IF($A165=TAXAS!$A$25,IF($B165="PARCELADO ATÉ 3X",$D165-($D165*TAXAS!$D$25))/3,IF($A165=TAXAS!$A$26,IF($B165="PARCELADO ATÉ 3X",$D165-($D165*TAXAS!$D$26))/3,IF($A165=TAXAS!$A$27,IF($B165="PARCELADO ATÉ 3X",$D165-($D165*TAXAS!$D$27))/3))))))))))))))))))))))))/1</f>
        <v>0</v>
      </c>
      <c r="H165" s="9">
        <f>IF($A165="VISA",IF($B165="PARCELADO ATÉ 6X",$D165-(D165*TAXAS!$E$4))/6,IF($A165="MASTER",IF($B165="PARCELADO ATÉ 6X",$D165-(D165*TAXAS!$E$5))/6,IF($A165="ELO",IF($B165="PARCELADO ATÉ 6X",$D165-(D165*TAXAS!$E$6))/6,IF($A165="HIPERCARD",IF($B165="PARCELADO ATÉ 6X",$D165-(D165*TAXAS!$E$7))/6,IF($A165="DINERS",IF($B165="PARCELADO ATÉ 6X",$D165-(D165*TAXAS!$E$8))/6,IF($A165="AMERICA EXPRESS",IF($B165="PARCELADO ATÉ 6X",$D165-(D165*TAXAS!$E$9))/6,IF($A165=TAXAS!$A$10,IF($B165="PARCELADO ATÉ 6X",$D165-($D165*TAXAS!$E$10))/6,IF($A165=TAXAS!$A$11,IF($B165="PARCELADO ATÉ 6X",$D165-($D165*TAXAS!$E$11))/6,IF($A165=TAXAS!$A$12,IF($B165="PARCELADO ATÉ 6X",$D165-($D165*TAXAS!$E$12))/6,IF($A165=TAXAS!$A$13,IF($B165="PARCELADO ATÉ 6X",$D165-($D165*TAXAS!$E$13))/6,IF($A165=TAXAS!$A$14,IF($B165="PARCELADO ATÉ 6X",$D165-($D165*TAXAS!$E$14))/6,IF($A165=TAXAS!$A$15,IF($B165="PARCELADO ATÉ 6X",$D165-($D165*TAXAS!$E$15))/6,IF($A165=TAXAS!$A$16,IF($B165="PARCELADO ATÉ 6X",$D165-($D165*TAXAS!$E$16))/6,IF($A165=TAXAS!$A$17,IF($B165="PARCELADO ATÉ 6X",$D165-($D165*TAXAS!$E$17))/6,IF($A165=TAXAS!$A$18,IF($B165="PARCELADO ATÉ 6X",$D165-($D165*TAXAS!$E$18))/6,IF($A165=TAXAS!$A$19,IF($B165="PARCELADO ATÉ 6X",$D165-($D165*TAXAS!$E$19))/6,IF($A165=TAXAS!$A$20,IF($B165="PARCELADO ATÉ 6X",$D165-($D165*TAXAS!$E$20))/6,IF($A165=TAXAS!$A$21,IF($B165="PARCELADO ATÉ 6X",$D165-($D165*TAXAS!$E$21))/6,IF($A165=TAXAS!$A$22,IF($B165="PARCELADO ATÉ 6X",$D165-($D165*TAXAS!$E$22))/6,IF($A165=TAXAS!$A$23,IF($B165="PARCELADO ATÉ 6X",$D165-($D165*TAXAS!$E$23))/6,IF($A165=TAXAS!$A$24,IF($B165="PARCELADO ATÉ 6X",$D165-($D165*TAXAS!$E$24))/6,IF($A165=TAXAS!$A$25,IF($B165="PARCELADO ATÉ 6X",$D165-($D165*TAXAS!$E$25))/6,IF($A165=TAXAS!$A$26,IF($B165="PARCELADO ATÉ 6X",$D165-($D165*TAXAS!$E$26))/6,IF($A165=TAXAS!$A$27,IF($B165="PARCELADO ATÉ 6X",$D165-($D165*TAXAS!$E$27))/6))))))))))))))))))))))))/1</f>
        <v>0</v>
      </c>
      <c r="I165" s="9">
        <f>IF($A165="VISA",IF($B165="PARCELADO ATÉ 12X",$D165-(D165*TAXAS!$F$4))/12,IF($A165="MASTER",IF($B165="PARCELADO ATÉ 12X",$D165-(D165*TAXAS!$F$5))/12,IF($A165="ELO",IF($B165="PARCELADO ATÉ 12X",$D165-(D165*TAXAS!$F$6))/12,IF($A165="HIPERCARD",IF($B165="PARCELADO ATÉ 12X",$D165-(D165*TAXAS!$F$7))/12,IF($A165="DINERS",IF($B165="PARCELADO ATÉ 12X",$D165-(D165*TAXAS!$F$8))/12,IF($A165="AMERICA EXPRESS",IF($B165="PARCELADO ATÉ 12X",$D165-(D165*TAXAS!$F$9))/12,IF($A165=TAXAS!$A$10,IF($B165="PARCELADO ATÉ 12X",$D165-($D165*TAXAS!$F$10))/12,IF($A165=TAXAS!$A$11,IF($B165="PARCELADO ATÉ 12X",$D165-($D165*TAXAS!$F$11))/12,IF($A165=TAXAS!$A$12,IF($B165="PARCELADO ATÉ 12X",$D165-($D165*TAXAS!$F$12))/12,IF($A165=TAXAS!$A$13,IF($B165="PARCELADO ATÉ 12X",$D165-($D165*TAXAS!$F$13))/12,IF($A165=TAXAS!$A$14,IF($B165="PARCELADO ATÉ 12X",$D165-($D165*TAXAS!$F$14))/12,IF($A165=TAXAS!$A$15,IF($B165="PARCELADO ATÉ 12X",$D165-($D165*TAXAS!$F$15))/12,IF($A165=TAXAS!$A$16,IF($B165="PARCELADO ATÉ 12X",$D165-($D165*TAXAS!$F$16))/12,IF($A165=TAXAS!$A$17,IF($B165="PARCELADO ATÉ 12X",$D165-($D165*TAXAS!$F$17))/12,IF($A165=TAXAS!$A$18,IF($B165="PARCELADO ATÉ 12X",$D165-($D165*TAXAS!$F$18))/12,IF($A165=TAXAS!$A$19,IF($B165="PARCELADO ATÉ 12X",$D165-($D165*TAXAS!$F$19))/12,IF($A165=TAXAS!$A$20,IF($B165="PARCELADO ATÉ 12X",$D165-($D165*TAXAS!$F$20))/12,IF($A165=TAXAS!$A$21,IF($B165="PARCELADO ATÉ 12X",$D165-($D165*TAXAS!$F$21))/12,IF($A165=TAXAS!$A$22,IF($B165="PARCELADO ATÉ 12X",$D165-($D165*TAXAS!$F$22))/12,IF($A165=TAXAS!$A$23,IF($B165="PARCELADO ATÉ 12X",$D165-($D165*TAXAS!$F$23))/12,IF($A165=TAXAS!$A$24,IF($B165="PARCELADO ATÉ 12X",$D165-($D165*TAXAS!$F$24))/12,IF($A165=TAXAS!$A$25,IF($B165="PARCELADO ATÉ 12X",$D165-($D165*TAXAS!$F$25))/12,IF($A165=TAXAS!$A$26,IF($B165="PARCELADO ATÉ 12X",$D165-($D165*TAXAS!$F$26))/12,IF($A165=TAXAS!$A$27,IF($B165="PARCELADO ATÉ 12X",$D165-($D165*TAXAS!$F$27))/12))))))))))))))))))))))))/1</f>
        <v>0</v>
      </c>
      <c r="J165" s="8">
        <f t="shared" si="0"/>
        <v>0</v>
      </c>
      <c r="K165" s="10" t="b">
        <f>IF($B165="PARCELADO ATÉ 3X",($D165-($D165*TAXAS!$D$4))-$J165)</f>
        <v>0</v>
      </c>
      <c r="L165" s="10" t="b">
        <f>IF($B165="PARCELADO ATÉ 6X",($D165-($D165*TAXAS!$E$4))-$J165)</f>
        <v>0</v>
      </c>
      <c r="M165" s="10" t="b">
        <f>IF($B165="PARCELADO ATÉ 12X",($D165-($D165*TAXAS!$F$4))-$J165)</f>
        <v>0</v>
      </c>
      <c r="N165" s="8">
        <f t="shared" si="1"/>
        <v>0</v>
      </c>
      <c r="O165" s="10">
        <f t="shared" si="2"/>
        <v>0</v>
      </c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spans="1:31" ht="15.75" customHeight="1" x14ac:dyDescent="0.2">
      <c r="A166" s="3"/>
      <c r="B166" s="5"/>
      <c r="C166" s="6"/>
      <c r="D166" s="42"/>
      <c r="E166" s="8">
        <f>IF($A166="VISA",IF($B166="DÉBITO",$D166-($D166*TAXAS!$B$4)),IF($A166="MASTER",IF($B166="DÉBITO",$D166-($D166*TAXAS!$B$5)),IF($A166="ELO", IF($B166="DÉBITO",$D166-($D166*TAXAS!$B$6)),IF($A166="HIPERCARD",IF($B166="DÉBITO",$D166-($D166*TAXAS!$B$7)),IF($A166="DINERS",IF($B166="DÉBITO",$D166-($D166*TAXAS!$B$8)),IF($A166="AMERICA EXPRESS",IF($B166="DÉBITO",$D166-($D166*TAXAS!$B$9)),IF($A166=TAXAS!$A$10,IF($B166="DÉBITO",$D166-($D166*TAXAS!$B$10)), IF($A166=TAXAS!$A$11,IF($B166="DÉBITO",$D166-($D166*TAXAS!$B$11)), IF($A166=TAXAS!$A$12,IF($B166="DÉBITO",$D166-($D166*TAXAS!$B$12)), IF($A166=TAXAS!$A$13,IF($B166="DÉBITO",$D166-($D166*TAXAS!$B$13)), IF($A166=TAXAS!$A$14,IF($B166="DÉBITO",$D166-($D166*TAXAS!$B$14)), IF($A166=TAXAS!$A$15,IF($B166="DÉBITO",$D166-($D166*TAXAS!$B$15)), IF($A166=TAXAS!$A$16,IF($B166="DÉBITO",$D166-($D166*TAXAS!$B$16)), IF($A166=TAXAS!$A$17,IF($B166="DÉBITO",$D166-($D166*TAXAS!$B$17)), IF($A166=TAXAS!$A$18,IF($B166="DÉBITO",$D166-($D166*TAXAS!$B$18)), IF($A166=TAXAS!$A$19,IF($B166="DÉBITO",$D166-($D166*TAXAS!$B$19)), IF($A166=TAXAS!$A$20,IF($B166="DÉBITO",$D166-($D166*TAXAS!$B$20)), IF($A166=TAXAS!$A$21,IF($B166="DÉBITO",$D166-($D166*TAXAS!$B$21)), IF($A166=TAXAS!$A$22,IF($B166="DÉBITO",$D166-($D166*TAXAS!$B$22)), IF($A166=TAXAS!$A$23,IF($B166="DÉBITO",$D166-($D166*TAXAS!$B$23)), IF($A166=TAXAS!$A$24,IF($B166="DÉBITO",$D166-($D166*TAXAS!$B$24)), IF($A166=TAXAS!$A$25,IF($B166="DÉBITO",$D166-($D166*TAXAS!$B$25)), IF($A166=TAXAS!$A$26,IF($B166="DÉBITO",$D166-($D166*TAXAS!$B$26)), IF($A166=TAXAS!$A$27,IF($B166="DÉBITO",$D166-($D166*TAXAS!$B$27))))))))))))))))))))))))))/1</f>
        <v>0</v>
      </c>
      <c r="F166" s="8">
        <f>IF($A166="VISA",IF($B166="CRÉDITO",$D166-($D166*TAXAS!$C$4)),IF($A166="MASTER",IF($B166="CRÉDITO",$D166-($D166*TAXAS!$C$5)),IF($A166="ELO", IF($B166="CRÉDITO",$D166-($D166*TAXAS!$C$6)),IF($A166="HIPERCARD",IF($B166="CRÉDITO",$D166-($D166*TAXAS!$C$7)),IF($A166="DINERS",IF($B166="CRÉDITO",$D166-($D166*TAXAS!$C$8)),IF($A166="AMERICA EXPRESS",IF($B166="CRÉDITO",$D166-($D166*TAXAS!$C$9)),IF($A166=TAXAS!$A$10,IF($B166="CRÉDITO",$D166-($D166*TAXAS!$C$10)), IF($A166=TAXAS!$A$11,IF($B166="CRÉDITO",$D166-($D166*TAXAS!$C$11)), IF($A166=TAXAS!$A$12,IF($B166="CRÉDITO",$D166-($D166*TAXAS!$C$12)), IF($A166=TAXAS!$A$13,IF($B166="CRÉDITO",$D166-($D166*TAXAS!$C$13)), IF($A166=TAXAS!$A$14,IF($B166="CRÉDITO",$D166-($D166*TAXAS!$C$14)), IF($A166=TAXAS!$A$15,IF($B166="CRÉDITO",$D166-($D166*TAXAS!$C$15)), IF($A166=TAXAS!$A$16,IF($B166="CRÉDITO",$D166-($D166*TAXAS!$C$16)), IF($A166=TAXAS!$A$17,IF($B166="CRÉDITO",$D166-($D166*TAXAS!$C$17)), IF($A166=TAXAS!$A$18,IF($B166="CRÉDITO",$D166-($D166*TAXAS!$C$18)), IF($A166=TAXAS!$A$19,IF($B166="CRÉDITO",$D166-($D166*TAXAS!$C$19)), IF($A166=TAXAS!$A$20,IF($B166="CRÉDITO",$D166-($D166*TAXAS!$C$20)), IF($A166=TAXAS!$A$21,IF($B166="CRÉDITO",$D166-($D166*TAXAS!$C$21)), IF($A166=TAXAS!$A$22,IF($B166="CRÉDITO",$D166-($D166*TAXAS!$C$22)), IF($A166=TAXAS!$A$23,IF($B166="CRÉDITO",$D166-($D166*TAXAS!$C$23)), IF($A166=TAXAS!$A$24,IF($B166="CRÉDITO",$D166-($D166*TAXAS!$C$24)), IF($A166=TAXAS!$A$25,IF($B166="CRÉDITO",$D166-($D166*TAXAS!$C$25)), IF($A166=TAXAS!$A$26,IF($B166="CRÉDITO",$D166-($D166*TAXAS!$C$26)), IF($A166=TAXAS!$A$27,IF($B166="CRÉDITO",$D166-($D166*TAXAS!$C$27))))))))))))))))))))))))))/1</f>
        <v>0</v>
      </c>
      <c r="G166" s="9">
        <f>IF($A166="VISA",IF($B166="PARCELADO ATÉ 3X",$D166-(D166*TAXAS!$D$4))/3,IF($A166="MASTER",IF($B166="PARCELADO ATÉ 3X",$D166-(D166*TAXAS!$D$5))/3,IF($A166="ELO",IF($B166="PARCELADO ATÉ 3X",$D166-(D166*TAXAS!$D$6))/3,IF($A166="HIPERCARD",IF($B166="PARCELADO ATÉ 3X",$D166-(D166*TAXAS!$D$7))/3,IF($A166="DINERS",IF($B166="PARCELADO ATÉ 3X",$D166-(D166*TAXAS!$D$8))/3,IF($A166="AMERICA EXPRESS",IF($B166="PARCELADO ATÉ 3X",$D166-(D166*TAXAS!$D$9))/3,IF($A166=TAXAS!$A$10,IF($B166="PARCELADO ATÉ 3X",$D166-($D166*TAXAS!$D$10))/3,IF($A166=TAXAS!$A$11,IF($B166="PARCELADO ATÉ 3X",$D166-($D166*TAXAS!$D$11))/3,IF($A166=TAXAS!$A$12,IF($B166="PARCELADO ATÉ 3X",$D166-($D166*TAXAS!$D$12))/3,IF($A166=TAXAS!$A$13,IF($B166="PARCELADO ATÉ 3X",$D166-($D166*TAXAS!$D$13))/3,IF($A166=TAXAS!$A$14,IF($B166="PARCELADO ATÉ 3X",$D166-($D166*TAXAS!$D$14))/3,IF($A166=TAXAS!$A$15,IF($B166="PARCELADO ATÉ 3X",$D166-($D166*TAXAS!$D$15))/3,IF($A166=TAXAS!$A$16,IF($B166="PARCELADO ATÉ 3X",$D166-($D166*TAXAS!$D$16))/3,IF($A166=TAXAS!$A$17,IF($B166="PARCELADO ATÉ 3X",$D166-($D166*TAXAS!$D$17))/3,IF($A166=TAXAS!$A$18,IF($B166="PARCELADO ATÉ 3X",$D166-($D166*TAXAS!$D$18))/3,IF($A166=TAXAS!$A$19,IF($B166="PARCELADO ATÉ 3X",$D166-($D166*TAXAS!$D$19))/3,IF($A166=TAXAS!$A$20,IF($B166="PARCELADO ATÉ 3X",$D166-($D166*TAXAS!$D$20))/3,IF($A166=TAXAS!$A$21,IF($B166="PARCELADO ATÉ 3X",$D166-($D166*TAXAS!$D$21))/3,IF($A166=TAXAS!$A$22,IF($B166="PARCELADO ATÉ 3X",$D166-($D166*TAXAS!$D$22))/3,IF($A166=TAXAS!$A$23,IF($B166="PARCELADO ATÉ 3X",$D166-($D166*TAXAS!$D$23))/3,IF($A166=TAXAS!$A$24,IF($B166="PARCELADO ATÉ 3X",$D166-($D166*TAXAS!$D$24))/3,IF($A166=TAXAS!$A$25,IF($B166="PARCELADO ATÉ 3X",$D166-($D166*TAXAS!$D$25))/3,IF($A166=TAXAS!$A$26,IF($B166="PARCELADO ATÉ 3X",$D166-($D166*TAXAS!$D$26))/3,IF($A166=TAXAS!$A$27,IF($B166="PARCELADO ATÉ 3X",$D166-($D166*TAXAS!$D$27))/3))))))))))))))))))))))))/1</f>
        <v>0</v>
      </c>
      <c r="H166" s="9">
        <f>IF($A166="VISA",IF($B166="PARCELADO ATÉ 6X",$D166-(D166*TAXAS!$E$4))/6,IF($A166="MASTER",IF($B166="PARCELADO ATÉ 6X",$D166-(D166*TAXAS!$E$5))/6,IF($A166="ELO",IF($B166="PARCELADO ATÉ 6X",$D166-(D166*TAXAS!$E$6))/6,IF($A166="HIPERCARD",IF($B166="PARCELADO ATÉ 6X",$D166-(D166*TAXAS!$E$7))/6,IF($A166="DINERS",IF($B166="PARCELADO ATÉ 6X",$D166-(D166*TAXAS!$E$8))/6,IF($A166="AMERICA EXPRESS",IF($B166="PARCELADO ATÉ 6X",$D166-(D166*TAXAS!$E$9))/6,IF($A166=TAXAS!$A$10,IF($B166="PARCELADO ATÉ 6X",$D166-($D166*TAXAS!$E$10))/6,IF($A166=TAXAS!$A$11,IF($B166="PARCELADO ATÉ 6X",$D166-($D166*TAXAS!$E$11))/6,IF($A166=TAXAS!$A$12,IF($B166="PARCELADO ATÉ 6X",$D166-($D166*TAXAS!$E$12))/6,IF($A166=TAXAS!$A$13,IF($B166="PARCELADO ATÉ 6X",$D166-($D166*TAXAS!$E$13))/6,IF($A166=TAXAS!$A$14,IF($B166="PARCELADO ATÉ 6X",$D166-($D166*TAXAS!$E$14))/6,IF($A166=TAXAS!$A$15,IF($B166="PARCELADO ATÉ 6X",$D166-($D166*TAXAS!$E$15))/6,IF($A166=TAXAS!$A$16,IF($B166="PARCELADO ATÉ 6X",$D166-($D166*TAXAS!$E$16))/6,IF($A166=TAXAS!$A$17,IF($B166="PARCELADO ATÉ 6X",$D166-($D166*TAXAS!$E$17))/6,IF($A166=TAXAS!$A$18,IF($B166="PARCELADO ATÉ 6X",$D166-($D166*TAXAS!$E$18))/6,IF($A166=TAXAS!$A$19,IF($B166="PARCELADO ATÉ 6X",$D166-($D166*TAXAS!$E$19))/6,IF($A166=TAXAS!$A$20,IF($B166="PARCELADO ATÉ 6X",$D166-($D166*TAXAS!$E$20))/6,IF($A166=TAXAS!$A$21,IF($B166="PARCELADO ATÉ 6X",$D166-($D166*TAXAS!$E$21))/6,IF($A166=TAXAS!$A$22,IF($B166="PARCELADO ATÉ 6X",$D166-($D166*TAXAS!$E$22))/6,IF($A166=TAXAS!$A$23,IF($B166="PARCELADO ATÉ 6X",$D166-($D166*TAXAS!$E$23))/6,IF($A166=TAXAS!$A$24,IF($B166="PARCELADO ATÉ 6X",$D166-($D166*TAXAS!$E$24))/6,IF($A166=TAXAS!$A$25,IF($B166="PARCELADO ATÉ 6X",$D166-($D166*TAXAS!$E$25))/6,IF($A166=TAXAS!$A$26,IF($B166="PARCELADO ATÉ 6X",$D166-($D166*TAXAS!$E$26))/6,IF($A166=TAXAS!$A$27,IF($B166="PARCELADO ATÉ 6X",$D166-($D166*TAXAS!$E$27))/6))))))))))))))))))))))))/1</f>
        <v>0</v>
      </c>
      <c r="I166" s="9">
        <f>IF($A166="VISA",IF($B166="PARCELADO ATÉ 12X",$D166-(D166*TAXAS!$F$4))/12,IF($A166="MASTER",IF($B166="PARCELADO ATÉ 12X",$D166-(D166*TAXAS!$F$5))/12,IF($A166="ELO",IF($B166="PARCELADO ATÉ 12X",$D166-(D166*TAXAS!$F$6))/12,IF($A166="HIPERCARD",IF($B166="PARCELADO ATÉ 12X",$D166-(D166*TAXAS!$F$7))/12,IF($A166="DINERS",IF($B166="PARCELADO ATÉ 12X",$D166-(D166*TAXAS!$F$8))/12,IF($A166="AMERICA EXPRESS",IF($B166="PARCELADO ATÉ 12X",$D166-(D166*TAXAS!$F$9))/12,IF($A166=TAXAS!$A$10,IF($B166="PARCELADO ATÉ 12X",$D166-($D166*TAXAS!$F$10))/12,IF($A166=TAXAS!$A$11,IF($B166="PARCELADO ATÉ 12X",$D166-($D166*TAXAS!$F$11))/12,IF($A166=TAXAS!$A$12,IF($B166="PARCELADO ATÉ 12X",$D166-($D166*TAXAS!$F$12))/12,IF($A166=TAXAS!$A$13,IF($B166="PARCELADO ATÉ 12X",$D166-($D166*TAXAS!$F$13))/12,IF($A166=TAXAS!$A$14,IF($B166="PARCELADO ATÉ 12X",$D166-($D166*TAXAS!$F$14))/12,IF($A166=TAXAS!$A$15,IF($B166="PARCELADO ATÉ 12X",$D166-($D166*TAXAS!$F$15))/12,IF($A166=TAXAS!$A$16,IF($B166="PARCELADO ATÉ 12X",$D166-($D166*TAXAS!$F$16))/12,IF($A166=TAXAS!$A$17,IF($B166="PARCELADO ATÉ 12X",$D166-($D166*TAXAS!$F$17))/12,IF($A166=TAXAS!$A$18,IF($B166="PARCELADO ATÉ 12X",$D166-($D166*TAXAS!$F$18))/12,IF($A166=TAXAS!$A$19,IF($B166="PARCELADO ATÉ 12X",$D166-($D166*TAXAS!$F$19))/12,IF($A166=TAXAS!$A$20,IF($B166="PARCELADO ATÉ 12X",$D166-($D166*TAXAS!$F$20))/12,IF($A166=TAXAS!$A$21,IF($B166="PARCELADO ATÉ 12X",$D166-($D166*TAXAS!$F$21))/12,IF($A166=TAXAS!$A$22,IF($B166="PARCELADO ATÉ 12X",$D166-($D166*TAXAS!$F$22))/12,IF($A166=TAXAS!$A$23,IF($B166="PARCELADO ATÉ 12X",$D166-($D166*TAXAS!$F$23))/12,IF($A166=TAXAS!$A$24,IF($B166="PARCELADO ATÉ 12X",$D166-($D166*TAXAS!$F$24))/12,IF($A166=TAXAS!$A$25,IF($B166="PARCELADO ATÉ 12X",$D166-($D166*TAXAS!$F$25))/12,IF($A166=TAXAS!$A$26,IF($B166="PARCELADO ATÉ 12X",$D166-($D166*TAXAS!$F$26))/12,IF($A166=TAXAS!$A$27,IF($B166="PARCELADO ATÉ 12X",$D166-($D166*TAXAS!$F$27))/12))))))))))))))))))))))))/1</f>
        <v>0</v>
      </c>
      <c r="J166" s="8">
        <f t="shared" si="0"/>
        <v>0</v>
      </c>
      <c r="K166" s="10" t="b">
        <f>IF($B166="PARCELADO ATÉ 3X",($D166-($D166*TAXAS!$D$4))-$J166)</f>
        <v>0</v>
      </c>
      <c r="L166" s="10" t="b">
        <f>IF($B166="PARCELADO ATÉ 6X",($D166-($D166*TAXAS!$E$4))-$J166)</f>
        <v>0</v>
      </c>
      <c r="M166" s="10" t="b">
        <f>IF($B166="PARCELADO ATÉ 12X",($D166-($D166*TAXAS!$F$4))-$J166)</f>
        <v>0</v>
      </c>
      <c r="N166" s="8">
        <f t="shared" si="1"/>
        <v>0</v>
      </c>
      <c r="O166" s="10">
        <f t="shared" si="2"/>
        <v>0</v>
      </c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spans="1:31" ht="15.75" customHeight="1" x14ac:dyDescent="0.2">
      <c r="A167" s="3"/>
      <c r="B167" s="5"/>
      <c r="C167" s="6"/>
      <c r="D167" s="42"/>
      <c r="E167" s="8">
        <f>IF($A167="VISA",IF($B167="DÉBITO",$D167-($D167*TAXAS!$B$4)),IF($A167="MASTER",IF($B167="DÉBITO",$D167-($D167*TAXAS!$B$5)),IF($A167="ELO", IF($B167="DÉBITO",$D167-($D167*TAXAS!$B$6)),IF($A167="HIPERCARD",IF($B167="DÉBITO",$D167-($D167*TAXAS!$B$7)),IF($A167="DINERS",IF($B167="DÉBITO",$D167-($D167*TAXAS!$B$8)),IF($A167="AMERICA EXPRESS",IF($B167="DÉBITO",$D167-($D167*TAXAS!$B$9)),IF($A167=TAXAS!$A$10,IF($B167="DÉBITO",$D167-($D167*TAXAS!$B$10)), IF($A167=TAXAS!$A$11,IF($B167="DÉBITO",$D167-($D167*TAXAS!$B$11)), IF($A167=TAXAS!$A$12,IF($B167="DÉBITO",$D167-($D167*TAXAS!$B$12)), IF($A167=TAXAS!$A$13,IF($B167="DÉBITO",$D167-($D167*TAXAS!$B$13)), IF($A167=TAXAS!$A$14,IF($B167="DÉBITO",$D167-($D167*TAXAS!$B$14)), IF($A167=TAXAS!$A$15,IF($B167="DÉBITO",$D167-($D167*TAXAS!$B$15)), IF($A167=TAXAS!$A$16,IF($B167="DÉBITO",$D167-($D167*TAXAS!$B$16)), IF($A167=TAXAS!$A$17,IF($B167="DÉBITO",$D167-($D167*TAXAS!$B$17)), IF($A167=TAXAS!$A$18,IF($B167="DÉBITO",$D167-($D167*TAXAS!$B$18)), IF($A167=TAXAS!$A$19,IF($B167="DÉBITO",$D167-($D167*TAXAS!$B$19)), IF($A167=TAXAS!$A$20,IF($B167="DÉBITO",$D167-($D167*TAXAS!$B$20)), IF($A167=TAXAS!$A$21,IF($B167="DÉBITO",$D167-($D167*TAXAS!$B$21)), IF($A167=TAXAS!$A$22,IF($B167="DÉBITO",$D167-($D167*TAXAS!$B$22)), IF($A167=TAXAS!$A$23,IF($B167="DÉBITO",$D167-($D167*TAXAS!$B$23)), IF($A167=TAXAS!$A$24,IF($B167="DÉBITO",$D167-($D167*TAXAS!$B$24)), IF($A167=TAXAS!$A$25,IF($B167="DÉBITO",$D167-($D167*TAXAS!$B$25)), IF($A167=TAXAS!$A$26,IF($B167="DÉBITO",$D167-($D167*TAXAS!$B$26)), IF($A167=TAXAS!$A$27,IF($B167="DÉBITO",$D167-($D167*TAXAS!$B$27))))))))))))))))))))))))))/1</f>
        <v>0</v>
      </c>
      <c r="F167" s="8">
        <f>IF($A167="VISA",IF($B167="CRÉDITO",$D167-($D167*TAXAS!$C$4)),IF($A167="MASTER",IF($B167="CRÉDITO",$D167-($D167*TAXAS!$C$5)),IF($A167="ELO", IF($B167="CRÉDITO",$D167-($D167*TAXAS!$C$6)),IF($A167="HIPERCARD",IF($B167="CRÉDITO",$D167-($D167*TAXAS!$C$7)),IF($A167="DINERS",IF($B167="CRÉDITO",$D167-($D167*TAXAS!$C$8)),IF($A167="AMERICA EXPRESS",IF($B167="CRÉDITO",$D167-($D167*TAXAS!$C$9)),IF($A167=TAXAS!$A$10,IF($B167="CRÉDITO",$D167-($D167*TAXAS!$C$10)), IF($A167=TAXAS!$A$11,IF($B167="CRÉDITO",$D167-($D167*TAXAS!$C$11)), IF($A167=TAXAS!$A$12,IF($B167="CRÉDITO",$D167-($D167*TAXAS!$C$12)), IF($A167=TAXAS!$A$13,IF($B167="CRÉDITO",$D167-($D167*TAXAS!$C$13)), IF($A167=TAXAS!$A$14,IF($B167="CRÉDITO",$D167-($D167*TAXAS!$C$14)), IF($A167=TAXAS!$A$15,IF($B167="CRÉDITO",$D167-($D167*TAXAS!$C$15)), IF($A167=TAXAS!$A$16,IF($B167="CRÉDITO",$D167-($D167*TAXAS!$C$16)), IF($A167=TAXAS!$A$17,IF($B167="CRÉDITO",$D167-($D167*TAXAS!$C$17)), IF($A167=TAXAS!$A$18,IF($B167="CRÉDITO",$D167-($D167*TAXAS!$C$18)), IF($A167=TAXAS!$A$19,IF($B167="CRÉDITO",$D167-($D167*TAXAS!$C$19)), IF($A167=TAXAS!$A$20,IF($B167="CRÉDITO",$D167-($D167*TAXAS!$C$20)), IF($A167=TAXAS!$A$21,IF($B167="CRÉDITO",$D167-($D167*TAXAS!$C$21)), IF($A167=TAXAS!$A$22,IF($B167="CRÉDITO",$D167-($D167*TAXAS!$C$22)), IF($A167=TAXAS!$A$23,IF($B167="CRÉDITO",$D167-($D167*TAXAS!$C$23)), IF($A167=TAXAS!$A$24,IF($B167="CRÉDITO",$D167-($D167*TAXAS!$C$24)), IF($A167=TAXAS!$A$25,IF($B167="CRÉDITO",$D167-($D167*TAXAS!$C$25)), IF($A167=TAXAS!$A$26,IF($B167="CRÉDITO",$D167-($D167*TAXAS!$C$26)), IF($A167=TAXAS!$A$27,IF($B167="CRÉDITO",$D167-($D167*TAXAS!$C$27))))))))))))))))))))))))))/1</f>
        <v>0</v>
      </c>
      <c r="G167" s="9">
        <f>IF($A167="VISA",IF($B167="PARCELADO ATÉ 3X",$D167-(D167*TAXAS!$D$4))/3,IF($A167="MASTER",IF($B167="PARCELADO ATÉ 3X",$D167-(D167*TAXAS!$D$5))/3,IF($A167="ELO",IF($B167="PARCELADO ATÉ 3X",$D167-(D167*TAXAS!$D$6))/3,IF($A167="HIPERCARD",IF($B167="PARCELADO ATÉ 3X",$D167-(D167*TAXAS!$D$7))/3,IF($A167="DINERS",IF($B167="PARCELADO ATÉ 3X",$D167-(D167*TAXAS!$D$8))/3,IF($A167="AMERICA EXPRESS",IF($B167="PARCELADO ATÉ 3X",$D167-(D167*TAXAS!$D$9))/3,IF($A167=TAXAS!$A$10,IF($B167="PARCELADO ATÉ 3X",$D167-($D167*TAXAS!$D$10))/3,IF($A167=TAXAS!$A$11,IF($B167="PARCELADO ATÉ 3X",$D167-($D167*TAXAS!$D$11))/3,IF($A167=TAXAS!$A$12,IF($B167="PARCELADO ATÉ 3X",$D167-($D167*TAXAS!$D$12))/3,IF($A167=TAXAS!$A$13,IF($B167="PARCELADO ATÉ 3X",$D167-($D167*TAXAS!$D$13))/3,IF($A167=TAXAS!$A$14,IF($B167="PARCELADO ATÉ 3X",$D167-($D167*TAXAS!$D$14))/3,IF($A167=TAXAS!$A$15,IF($B167="PARCELADO ATÉ 3X",$D167-($D167*TAXAS!$D$15))/3,IF($A167=TAXAS!$A$16,IF($B167="PARCELADO ATÉ 3X",$D167-($D167*TAXAS!$D$16))/3,IF($A167=TAXAS!$A$17,IF($B167="PARCELADO ATÉ 3X",$D167-($D167*TAXAS!$D$17))/3,IF($A167=TAXAS!$A$18,IF($B167="PARCELADO ATÉ 3X",$D167-($D167*TAXAS!$D$18))/3,IF($A167=TAXAS!$A$19,IF($B167="PARCELADO ATÉ 3X",$D167-($D167*TAXAS!$D$19))/3,IF($A167=TAXAS!$A$20,IF($B167="PARCELADO ATÉ 3X",$D167-($D167*TAXAS!$D$20))/3,IF($A167=TAXAS!$A$21,IF($B167="PARCELADO ATÉ 3X",$D167-($D167*TAXAS!$D$21))/3,IF($A167=TAXAS!$A$22,IF($B167="PARCELADO ATÉ 3X",$D167-($D167*TAXAS!$D$22))/3,IF($A167=TAXAS!$A$23,IF($B167="PARCELADO ATÉ 3X",$D167-($D167*TAXAS!$D$23))/3,IF($A167=TAXAS!$A$24,IF($B167="PARCELADO ATÉ 3X",$D167-($D167*TAXAS!$D$24))/3,IF($A167=TAXAS!$A$25,IF($B167="PARCELADO ATÉ 3X",$D167-($D167*TAXAS!$D$25))/3,IF($A167=TAXAS!$A$26,IF($B167="PARCELADO ATÉ 3X",$D167-($D167*TAXAS!$D$26))/3,IF($A167=TAXAS!$A$27,IF($B167="PARCELADO ATÉ 3X",$D167-($D167*TAXAS!$D$27))/3))))))))))))))))))))))))/1</f>
        <v>0</v>
      </c>
      <c r="H167" s="9">
        <f>IF($A167="VISA",IF($B167="PARCELADO ATÉ 6X",$D167-(D167*TAXAS!$E$4))/6,IF($A167="MASTER",IF($B167="PARCELADO ATÉ 6X",$D167-(D167*TAXAS!$E$5))/6,IF($A167="ELO",IF($B167="PARCELADO ATÉ 6X",$D167-(D167*TAXAS!$E$6))/6,IF($A167="HIPERCARD",IF($B167="PARCELADO ATÉ 6X",$D167-(D167*TAXAS!$E$7))/6,IF($A167="DINERS",IF($B167="PARCELADO ATÉ 6X",$D167-(D167*TAXAS!$E$8))/6,IF($A167="AMERICA EXPRESS",IF($B167="PARCELADO ATÉ 6X",$D167-(D167*TAXAS!$E$9))/6,IF($A167=TAXAS!$A$10,IF($B167="PARCELADO ATÉ 6X",$D167-($D167*TAXAS!$E$10))/6,IF($A167=TAXAS!$A$11,IF($B167="PARCELADO ATÉ 6X",$D167-($D167*TAXAS!$E$11))/6,IF($A167=TAXAS!$A$12,IF($B167="PARCELADO ATÉ 6X",$D167-($D167*TAXAS!$E$12))/6,IF($A167=TAXAS!$A$13,IF($B167="PARCELADO ATÉ 6X",$D167-($D167*TAXAS!$E$13))/6,IF($A167=TAXAS!$A$14,IF($B167="PARCELADO ATÉ 6X",$D167-($D167*TAXAS!$E$14))/6,IF($A167=TAXAS!$A$15,IF($B167="PARCELADO ATÉ 6X",$D167-($D167*TAXAS!$E$15))/6,IF($A167=TAXAS!$A$16,IF($B167="PARCELADO ATÉ 6X",$D167-($D167*TAXAS!$E$16))/6,IF($A167=TAXAS!$A$17,IF($B167="PARCELADO ATÉ 6X",$D167-($D167*TAXAS!$E$17))/6,IF($A167=TAXAS!$A$18,IF($B167="PARCELADO ATÉ 6X",$D167-($D167*TAXAS!$E$18))/6,IF($A167=TAXAS!$A$19,IF($B167="PARCELADO ATÉ 6X",$D167-($D167*TAXAS!$E$19))/6,IF($A167=TAXAS!$A$20,IF($B167="PARCELADO ATÉ 6X",$D167-($D167*TAXAS!$E$20))/6,IF($A167=TAXAS!$A$21,IF($B167="PARCELADO ATÉ 6X",$D167-($D167*TAXAS!$E$21))/6,IF($A167=TAXAS!$A$22,IF($B167="PARCELADO ATÉ 6X",$D167-($D167*TAXAS!$E$22))/6,IF($A167=TAXAS!$A$23,IF($B167="PARCELADO ATÉ 6X",$D167-($D167*TAXAS!$E$23))/6,IF($A167=TAXAS!$A$24,IF($B167="PARCELADO ATÉ 6X",$D167-($D167*TAXAS!$E$24))/6,IF($A167=TAXAS!$A$25,IF($B167="PARCELADO ATÉ 6X",$D167-($D167*TAXAS!$E$25))/6,IF($A167=TAXAS!$A$26,IF($B167="PARCELADO ATÉ 6X",$D167-($D167*TAXAS!$E$26))/6,IF($A167=TAXAS!$A$27,IF($B167="PARCELADO ATÉ 6X",$D167-($D167*TAXAS!$E$27))/6))))))))))))))))))))))))/1</f>
        <v>0</v>
      </c>
      <c r="I167" s="9">
        <f>IF($A167="VISA",IF($B167="PARCELADO ATÉ 12X",$D167-(D167*TAXAS!$F$4))/12,IF($A167="MASTER",IF($B167="PARCELADO ATÉ 12X",$D167-(D167*TAXAS!$F$5))/12,IF($A167="ELO",IF($B167="PARCELADO ATÉ 12X",$D167-(D167*TAXAS!$F$6))/12,IF($A167="HIPERCARD",IF($B167="PARCELADO ATÉ 12X",$D167-(D167*TAXAS!$F$7))/12,IF($A167="DINERS",IF($B167="PARCELADO ATÉ 12X",$D167-(D167*TAXAS!$F$8))/12,IF($A167="AMERICA EXPRESS",IF($B167="PARCELADO ATÉ 12X",$D167-(D167*TAXAS!$F$9))/12,IF($A167=TAXAS!$A$10,IF($B167="PARCELADO ATÉ 12X",$D167-($D167*TAXAS!$F$10))/12,IF($A167=TAXAS!$A$11,IF($B167="PARCELADO ATÉ 12X",$D167-($D167*TAXAS!$F$11))/12,IF($A167=TAXAS!$A$12,IF($B167="PARCELADO ATÉ 12X",$D167-($D167*TAXAS!$F$12))/12,IF($A167=TAXAS!$A$13,IF($B167="PARCELADO ATÉ 12X",$D167-($D167*TAXAS!$F$13))/12,IF($A167=TAXAS!$A$14,IF($B167="PARCELADO ATÉ 12X",$D167-($D167*TAXAS!$F$14))/12,IF($A167=TAXAS!$A$15,IF($B167="PARCELADO ATÉ 12X",$D167-($D167*TAXAS!$F$15))/12,IF($A167=TAXAS!$A$16,IF($B167="PARCELADO ATÉ 12X",$D167-($D167*TAXAS!$F$16))/12,IF($A167=TAXAS!$A$17,IF($B167="PARCELADO ATÉ 12X",$D167-($D167*TAXAS!$F$17))/12,IF($A167=TAXAS!$A$18,IF($B167="PARCELADO ATÉ 12X",$D167-($D167*TAXAS!$F$18))/12,IF($A167=TAXAS!$A$19,IF($B167="PARCELADO ATÉ 12X",$D167-($D167*TAXAS!$F$19))/12,IF($A167=TAXAS!$A$20,IF($B167="PARCELADO ATÉ 12X",$D167-($D167*TAXAS!$F$20))/12,IF($A167=TAXAS!$A$21,IF($B167="PARCELADO ATÉ 12X",$D167-($D167*TAXAS!$F$21))/12,IF($A167=TAXAS!$A$22,IF($B167="PARCELADO ATÉ 12X",$D167-($D167*TAXAS!$F$22))/12,IF($A167=TAXAS!$A$23,IF($B167="PARCELADO ATÉ 12X",$D167-($D167*TAXAS!$F$23))/12,IF($A167=TAXAS!$A$24,IF($B167="PARCELADO ATÉ 12X",$D167-($D167*TAXAS!$F$24))/12,IF($A167=TAXAS!$A$25,IF($B167="PARCELADO ATÉ 12X",$D167-($D167*TAXAS!$F$25))/12,IF($A167=TAXAS!$A$26,IF($B167="PARCELADO ATÉ 12X",$D167-($D167*TAXAS!$F$26))/12,IF($A167=TAXAS!$A$27,IF($B167="PARCELADO ATÉ 12X",$D167-($D167*TAXAS!$F$27))/12))))))))))))))))))))))))/1</f>
        <v>0</v>
      </c>
      <c r="J167" s="8">
        <f t="shared" si="0"/>
        <v>0</v>
      </c>
      <c r="K167" s="10" t="b">
        <f>IF($B167="PARCELADO ATÉ 3X",($D167-($D167*TAXAS!$D$4))-$J167)</f>
        <v>0</v>
      </c>
      <c r="L167" s="10" t="b">
        <f>IF($B167="PARCELADO ATÉ 6X",($D167-($D167*TAXAS!$E$4))-$J167)</f>
        <v>0</v>
      </c>
      <c r="M167" s="10" t="b">
        <f>IF($B167="PARCELADO ATÉ 12X",($D167-($D167*TAXAS!$F$4))-$J167)</f>
        <v>0</v>
      </c>
      <c r="N167" s="8">
        <f t="shared" si="1"/>
        <v>0</v>
      </c>
      <c r="O167" s="10">
        <f t="shared" si="2"/>
        <v>0</v>
      </c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spans="1:31" ht="15.75" customHeight="1" x14ac:dyDescent="0.2">
      <c r="A168" s="3"/>
      <c r="B168" s="5"/>
      <c r="C168" s="6"/>
      <c r="D168" s="42"/>
      <c r="E168" s="8">
        <f>IF($A168="VISA",IF($B168="DÉBITO",$D168-($D168*TAXAS!$B$4)),IF($A168="MASTER",IF($B168="DÉBITO",$D168-($D168*TAXAS!$B$5)),IF($A168="ELO", IF($B168="DÉBITO",$D168-($D168*TAXAS!$B$6)),IF($A168="HIPERCARD",IF($B168="DÉBITO",$D168-($D168*TAXAS!$B$7)),IF($A168="DINERS",IF($B168="DÉBITO",$D168-($D168*TAXAS!$B$8)),IF($A168="AMERICA EXPRESS",IF($B168="DÉBITO",$D168-($D168*TAXAS!$B$9)),IF($A168=TAXAS!$A$10,IF($B168="DÉBITO",$D168-($D168*TAXAS!$B$10)), IF($A168=TAXAS!$A$11,IF($B168="DÉBITO",$D168-($D168*TAXAS!$B$11)), IF($A168=TAXAS!$A$12,IF($B168="DÉBITO",$D168-($D168*TAXAS!$B$12)), IF($A168=TAXAS!$A$13,IF($B168="DÉBITO",$D168-($D168*TAXAS!$B$13)), IF($A168=TAXAS!$A$14,IF($B168="DÉBITO",$D168-($D168*TAXAS!$B$14)), IF($A168=TAXAS!$A$15,IF($B168="DÉBITO",$D168-($D168*TAXAS!$B$15)), IF($A168=TAXAS!$A$16,IF($B168="DÉBITO",$D168-($D168*TAXAS!$B$16)), IF($A168=TAXAS!$A$17,IF($B168="DÉBITO",$D168-($D168*TAXAS!$B$17)), IF($A168=TAXAS!$A$18,IF($B168="DÉBITO",$D168-($D168*TAXAS!$B$18)), IF($A168=TAXAS!$A$19,IF($B168="DÉBITO",$D168-($D168*TAXAS!$B$19)), IF($A168=TAXAS!$A$20,IF($B168="DÉBITO",$D168-($D168*TAXAS!$B$20)), IF($A168=TAXAS!$A$21,IF($B168="DÉBITO",$D168-($D168*TAXAS!$B$21)), IF($A168=TAXAS!$A$22,IF($B168="DÉBITO",$D168-($D168*TAXAS!$B$22)), IF($A168=TAXAS!$A$23,IF($B168="DÉBITO",$D168-($D168*TAXAS!$B$23)), IF($A168=TAXAS!$A$24,IF($B168="DÉBITO",$D168-($D168*TAXAS!$B$24)), IF($A168=TAXAS!$A$25,IF($B168="DÉBITO",$D168-($D168*TAXAS!$B$25)), IF($A168=TAXAS!$A$26,IF($B168="DÉBITO",$D168-($D168*TAXAS!$B$26)), IF($A168=TAXAS!$A$27,IF($B168="DÉBITO",$D168-($D168*TAXAS!$B$27))))))))))))))))))))))))))/1</f>
        <v>0</v>
      </c>
      <c r="F168" s="8">
        <f>IF($A168="VISA",IF($B168="CRÉDITO",$D168-($D168*TAXAS!$C$4)),IF($A168="MASTER",IF($B168="CRÉDITO",$D168-($D168*TAXAS!$C$5)),IF($A168="ELO", IF($B168="CRÉDITO",$D168-($D168*TAXAS!$C$6)),IF($A168="HIPERCARD",IF($B168="CRÉDITO",$D168-($D168*TAXAS!$C$7)),IF($A168="DINERS",IF($B168="CRÉDITO",$D168-($D168*TAXAS!$C$8)),IF($A168="AMERICA EXPRESS",IF($B168="CRÉDITO",$D168-($D168*TAXAS!$C$9)),IF($A168=TAXAS!$A$10,IF($B168="CRÉDITO",$D168-($D168*TAXAS!$C$10)), IF($A168=TAXAS!$A$11,IF($B168="CRÉDITO",$D168-($D168*TAXAS!$C$11)), IF($A168=TAXAS!$A$12,IF($B168="CRÉDITO",$D168-($D168*TAXAS!$C$12)), IF($A168=TAXAS!$A$13,IF($B168="CRÉDITO",$D168-($D168*TAXAS!$C$13)), IF($A168=TAXAS!$A$14,IF($B168="CRÉDITO",$D168-($D168*TAXAS!$C$14)), IF($A168=TAXAS!$A$15,IF($B168="CRÉDITO",$D168-($D168*TAXAS!$C$15)), IF($A168=TAXAS!$A$16,IF($B168="CRÉDITO",$D168-($D168*TAXAS!$C$16)), IF($A168=TAXAS!$A$17,IF($B168="CRÉDITO",$D168-($D168*TAXAS!$C$17)), IF($A168=TAXAS!$A$18,IF($B168="CRÉDITO",$D168-($D168*TAXAS!$C$18)), IF($A168=TAXAS!$A$19,IF($B168="CRÉDITO",$D168-($D168*TAXAS!$C$19)), IF($A168=TAXAS!$A$20,IF($B168="CRÉDITO",$D168-($D168*TAXAS!$C$20)), IF($A168=TAXAS!$A$21,IF($B168="CRÉDITO",$D168-($D168*TAXAS!$C$21)), IF($A168=TAXAS!$A$22,IF($B168="CRÉDITO",$D168-($D168*TAXAS!$C$22)), IF($A168=TAXAS!$A$23,IF($B168="CRÉDITO",$D168-($D168*TAXAS!$C$23)), IF($A168=TAXAS!$A$24,IF($B168="CRÉDITO",$D168-($D168*TAXAS!$C$24)), IF($A168=TAXAS!$A$25,IF($B168="CRÉDITO",$D168-($D168*TAXAS!$C$25)), IF($A168=TAXAS!$A$26,IF($B168="CRÉDITO",$D168-($D168*TAXAS!$C$26)), IF($A168=TAXAS!$A$27,IF($B168="CRÉDITO",$D168-($D168*TAXAS!$C$27))))))))))))))))))))))))))/1</f>
        <v>0</v>
      </c>
      <c r="G168" s="9">
        <f>IF($A168="VISA",IF($B168="PARCELADO ATÉ 3X",$D168-(D168*TAXAS!$D$4))/3,IF($A168="MASTER",IF($B168="PARCELADO ATÉ 3X",$D168-(D168*TAXAS!$D$5))/3,IF($A168="ELO",IF($B168="PARCELADO ATÉ 3X",$D168-(D168*TAXAS!$D$6))/3,IF($A168="HIPERCARD",IF($B168="PARCELADO ATÉ 3X",$D168-(D168*TAXAS!$D$7))/3,IF($A168="DINERS",IF($B168="PARCELADO ATÉ 3X",$D168-(D168*TAXAS!$D$8))/3,IF($A168="AMERICA EXPRESS",IF($B168="PARCELADO ATÉ 3X",$D168-(D168*TAXAS!$D$9))/3,IF($A168=TAXAS!$A$10,IF($B168="PARCELADO ATÉ 3X",$D168-($D168*TAXAS!$D$10))/3,IF($A168=TAXAS!$A$11,IF($B168="PARCELADO ATÉ 3X",$D168-($D168*TAXAS!$D$11))/3,IF($A168=TAXAS!$A$12,IF($B168="PARCELADO ATÉ 3X",$D168-($D168*TAXAS!$D$12))/3,IF($A168=TAXAS!$A$13,IF($B168="PARCELADO ATÉ 3X",$D168-($D168*TAXAS!$D$13))/3,IF($A168=TAXAS!$A$14,IF($B168="PARCELADO ATÉ 3X",$D168-($D168*TAXAS!$D$14))/3,IF($A168=TAXAS!$A$15,IF($B168="PARCELADO ATÉ 3X",$D168-($D168*TAXAS!$D$15))/3,IF($A168=TAXAS!$A$16,IF($B168="PARCELADO ATÉ 3X",$D168-($D168*TAXAS!$D$16))/3,IF($A168=TAXAS!$A$17,IF($B168="PARCELADO ATÉ 3X",$D168-($D168*TAXAS!$D$17))/3,IF($A168=TAXAS!$A$18,IF($B168="PARCELADO ATÉ 3X",$D168-($D168*TAXAS!$D$18))/3,IF($A168=TAXAS!$A$19,IF($B168="PARCELADO ATÉ 3X",$D168-($D168*TAXAS!$D$19))/3,IF($A168=TAXAS!$A$20,IF($B168="PARCELADO ATÉ 3X",$D168-($D168*TAXAS!$D$20))/3,IF($A168=TAXAS!$A$21,IF($B168="PARCELADO ATÉ 3X",$D168-($D168*TAXAS!$D$21))/3,IF($A168=TAXAS!$A$22,IF($B168="PARCELADO ATÉ 3X",$D168-($D168*TAXAS!$D$22))/3,IF($A168=TAXAS!$A$23,IF($B168="PARCELADO ATÉ 3X",$D168-($D168*TAXAS!$D$23))/3,IF($A168=TAXAS!$A$24,IF($B168="PARCELADO ATÉ 3X",$D168-($D168*TAXAS!$D$24))/3,IF($A168=TAXAS!$A$25,IF($B168="PARCELADO ATÉ 3X",$D168-($D168*TAXAS!$D$25))/3,IF($A168=TAXAS!$A$26,IF($B168="PARCELADO ATÉ 3X",$D168-($D168*TAXAS!$D$26))/3,IF($A168=TAXAS!$A$27,IF($B168="PARCELADO ATÉ 3X",$D168-($D168*TAXAS!$D$27))/3))))))))))))))))))))))))/1</f>
        <v>0</v>
      </c>
      <c r="H168" s="9">
        <f>IF($A168="VISA",IF($B168="PARCELADO ATÉ 6X",$D168-(D168*TAXAS!$E$4))/6,IF($A168="MASTER",IF($B168="PARCELADO ATÉ 6X",$D168-(D168*TAXAS!$E$5))/6,IF($A168="ELO",IF($B168="PARCELADO ATÉ 6X",$D168-(D168*TAXAS!$E$6))/6,IF($A168="HIPERCARD",IF($B168="PARCELADO ATÉ 6X",$D168-(D168*TAXAS!$E$7))/6,IF($A168="DINERS",IF($B168="PARCELADO ATÉ 6X",$D168-(D168*TAXAS!$E$8))/6,IF($A168="AMERICA EXPRESS",IF($B168="PARCELADO ATÉ 6X",$D168-(D168*TAXAS!$E$9))/6,IF($A168=TAXAS!$A$10,IF($B168="PARCELADO ATÉ 6X",$D168-($D168*TAXAS!$E$10))/6,IF($A168=TAXAS!$A$11,IF($B168="PARCELADO ATÉ 6X",$D168-($D168*TAXAS!$E$11))/6,IF($A168=TAXAS!$A$12,IF($B168="PARCELADO ATÉ 6X",$D168-($D168*TAXAS!$E$12))/6,IF($A168=TAXAS!$A$13,IF($B168="PARCELADO ATÉ 6X",$D168-($D168*TAXAS!$E$13))/6,IF($A168=TAXAS!$A$14,IF($B168="PARCELADO ATÉ 6X",$D168-($D168*TAXAS!$E$14))/6,IF($A168=TAXAS!$A$15,IF($B168="PARCELADO ATÉ 6X",$D168-($D168*TAXAS!$E$15))/6,IF($A168=TAXAS!$A$16,IF($B168="PARCELADO ATÉ 6X",$D168-($D168*TAXAS!$E$16))/6,IF($A168=TAXAS!$A$17,IF($B168="PARCELADO ATÉ 6X",$D168-($D168*TAXAS!$E$17))/6,IF($A168=TAXAS!$A$18,IF($B168="PARCELADO ATÉ 6X",$D168-($D168*TAXAS!$E$18))/6,IF($A168=TAXAS!$A$19,IF($B168="PARCELADO ATÉ 6X",$D168-($D168*TAXAS!$E$19))/6,IF($A168=TAXAS!$A$20,IF($B168="PARCELADO ATÉ 6X",$D168-($D168*TAXAS!$E$20))/6,IF($A168=TAXAS!$A$21,IF($B168="PARCELADO ATÉ 6X",$D168-($D168*TAXAS!$E$21))/6,IF($A168=TAXAS!$A$22,IF($B168="PARCELADO ATÉ 6X",$D168-($D168*TAXAS!$E$22))/6,IF($A168=TAXAS!$A$23,IF($B168="PARCELADO ATÉ 6X",$D168-($D168*TAXAS!$E$23))/6,IF($A168=TAXAS!$A$24,IF($B168="PARCELADO ATÉ 6X",$D168-($D168*TAXAS!$E$24))/6,IF($A168=TAXAS!$A$25,IF($B168="PARCELADO ATÉ 6X",$D168-($D168*TAXAS!$E$25))/6,IF($A168=TAXAS!$A$26,IF($B168="PARCELADO ATÉ 6X",$D168-($D168*TAXAS!$E$26))/6,IF($A168=TAXAS!$A$27,IF($B168="PARCELADO ATÉ 6X",$D168-($D168*TAXAS!$E$27))/6))))))))))))))))))))))))/1</f>
        <v>0</v>
      </c>
      <c r="I168" s="9">
        <f>IF($A168="VISA",IF($B168="PARCELADO ATÉ 12X",$D168-(D168*TAXAS!$F$4))/12,IF($A168="MASTER",IF($B168="PARCELADO ATÉ 12X",$D168-(D168*TAXAS!$F$5))/12,IF($A168="ELO",IF($B168="PARCELADO ATÉ 12X",$D168-(D168*TAXAS!$F$6))/12,IF($A168="HIPERCARD",IF($B168="PARCELADO ATÉ 12X",$D168-(D168*TAXAS!$F$7))/12,IF($A168="DINERS",IF($B168="PARCELADO ATÉ 12X",$D168-(D168*TAXAS!$F$8))/12,IF($A168="AMERICA EXPRESS",IF($B168="PARCELADO ATÉ 12X",$D168-(D168*TAXAS!$F$9))/12,IF($A168=TAXAS!$A$10,IF($B168="PARCELADO ATÉ 12X",$D168-($D168*TAXAS!$F$10))/12,IF($A168=TAXAS!$A$11,IF($B168="PARCELADO ATÉ 12X",$D168-($D168*TAXAS!$F$11))/12,IF($A168=TAXAS!$A$12,IF($B168="PARCELADO ATÉ 12X",$D168-($D168*TAXAS!$F$12))/12,IF($A168=TAXAS!$A$13,IF($B168="PARCELADO ATÉ 12X",$D168-($D168*TAXAS!$F$13))/12,IF($A168=TAXAS!$A$14,IF($B168="PARCELADO ATÉ 12X",$D168-($D168*TAXAS!$F$14))/12,IF($A168=TAXAS!$A$15,IF($B168="PARCELADO ATÉ 12X",$D168-($D168*TAXAS!$F$15))/12,IF($A168=TAXAS!$A$16,IF($B168="PARCELADO ATÉ 12X",$D168-($D168*TAXAS!$F$16))/12,IF($A168=TAXAS!$A$17,IF($B168="PARCELADO ATÉ 12X",$D168-($D168*TAXAS!$F$17))/12,IF($A168=TAXAS!$A$18,IF($B168="PARCELADO ATÉ 12X",$D168-($D168*TAXAS!$F$18))/12,IF($A168=TAXAS!$A$19,IF($B168="PARCELADO ATÉ 12X",$D168-($D168*TAXAS!$F$19))/12,IF($A168=TAXAS!$A$20,IF($B168="PARCELADO ATÉ 12X",$D168-($D168*TAXAS!$F$20))/12,IF($A168=TAXAS!$A$21,IF($B168="PARCELADO ATÉ 12X",$D168-($D168*TAXAS!$F$21))/12,IF($A168=TAXAS!$A$22,IF($B168="PARCELADO ATÉ 12X",$D168-($D168*TAXAS!$F$22))/12,IF($A168=TAXAS!$A$23,IF($B168="PARCELADO ATÉ 12X",$D168-($D168*TAXAS!$F$23))/12,IF($A168=TAXAS!$A$24,IF($B168="PARCELADO ATÉ 12X",$D168-($D168*TAXAS!$F$24))/12,IF($A168=TAXAS!$A$25,IF($B168="PARCELADO ATÉ 12X",$D168-($D168*TAXAS!$F$25))/12,IF($A168=TAXAS!$A$26,IF($B168="PARCELADO ATÉ 12X",$D168-($D168*TAXAS!$F$26))/12,IF($A168=TAXAS!$A$27,IF($B168="PARCELADO ATÉ 12X",$D168-($D168*TAXAS!$F$27))/12))))))))))))))))))))))))/1</f>
        <v>0</v>
      </c>
      <c r="J168" s="8">
        <f t="shared" si="0"/>
        <v>0</v>
      </c>
      <c r="K168" s="10" t="b">
        <f>IF($B168="PARCELADO ATÉ 3X",($D168-($D168*TAXAS!$D$4))-$J168)</f>
        <v>0</v>
      </c>
      <c r="L168" s="10" t="b">
        <f>IF($B168="PARCELADO ATÉ 6X",($D168-($D168*TAXAS!$E$4))-$J168)</f>
        <v>0</v>
      </c>
      <c r="M168" s="10" t="b">
        <f>IF($B168="PARCELADO ATÉ 12X",($D168-($D168*TAXAS!$F$4))-$J168)</f>
        <v>0</v>
      </c>
      <c r="N168" s="8">
        <f t="shared" si="1"/>
        <v>0</v>
      </c>
      <c r="O168" s="10">
        <f t="shared" si="2"/>
        <v>0</v>
      </c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spans="1:31" ht="15.75" customHeight="1" x14ac:dyDescent="0.2">
      <c r="A169" s="3"/>
      <c r="B169" s="5"/>
      <c r="C169" s="6"/>
      <c r="D169" s="42"/>
      <c r="E169" s="8">
        <f>IF($A169="VISA",IF($B169="DÉBITO",$D169-($D169*TAXAS!$B$4)),IF($A169="MASTER",IF($B169="DÉBITO",$D169-($D169*TAXAS!$B$5)),IF($A169="ELO", IF($B169="DÉBITO",$D169-($D169*TAXAS!$B$6)),IF($A169="HIPERCARD",IF($B169="DÉBITO",$D169-($D169*TAXAS!$B$7)),IF($A169="DINERS",IF($B169="DÉBITO",$D169-($D169*TAXAS!$B$8)),IF($A169="AMERICA EXPRESS",IF($B169="DÉBITO",$D169-($D169*TAXAS!$B$9)),IF($A169=TAXAS!$A$10,IF($B169="DÉBITO",$D169-($D169*TAXAS!$B$10)), IF($A169=TAXAS!$A$11,IF($B169="DÉBITO",$D169-($D169*TAXAS!$B$11)), IF($A169=TAXAS!$A$12,IF($B169="DÉBITO",$D169-($D169*TAXAS!$B$12)), IF($A169=TAXAS!$A$13,IF($B169="DÉBITO",$D169-($D169*TAXAS!$B$13)), IF($A169=TAXAS!$A$14,IF($B169="DÉBITO",$D169-($D169*TAXAS!$B$14)), IF($A169=TAXAS!$A$15,IF($B169="DÉBITO",$D169-($D169*TAXAS!$B$15)), IF($A169=TAXAS!$A$16,IF($B169="DÉBITO",$D169-($D169*TAXAS!$B$16)), IF($A169=TAXAS!$A$17,IF($B169="DÉBITO",$D169-($D169*TAXAS!$B$17)), IF($A169=TAXAS!$A$18,IF($B169="DÉBITO",$D169-($D169*TAXAS!$B$18)), IF($A169=TAXAS!$A$19,IF($B169="DÉBITO",$D169-($D169*TAXAS!$B$19)), IF($A169=TAXAS!$A$20,IF($B169="DÉBITO",$D169-($D169*TAXAS!$B$20)), IF($A169=TAXAS!$A$21,IF($B169="DÉBITO",$D169-($D169*TAXAS!$B$21)), IF($A169=TAXAS!$A$22,IF($B169="DÉBITO",$D169-($D169*TAXAS!$B$22)), IF($A169=TAXAS!$A$23,IF($B169="DÉBITO",$D169-($D169*TAXAS!$B$23)), IF($A169=TAXAS!$A$24,IF($B169="DÉBITO",$D169-($D169*TAXAS!$B$24)), IF($A169=TAXAS!$A$25,IF($B169="DÉBITO",$D169-($D169*TAXAS!$B$25)), IF($A169=TAXAS!$A$26,IF($B169="DÉBITO",$D169-($D169*TAXAS!$B$26)), IF($A169=TAXAS!$A$27,IF($B169="DÉBITO",$D169-($D169*TAXAS!$B$27))))))))))))))))))))))))))/1</f>
        <v>0</v>
      </c>
      <c r="F169" s="8">
        <f>IF($A169="VISA",IF($B169="CRÉDITO",$D169-($D169*TAXAS!$C$4)),IF($A169="MASTER",IF($B169="CRÉDITO",$D169-($D169*TAXAS!$C$5)),IF($A169="ELO", IF($B169="CRÉDITO",$D169-($D169*TAXAS!$C$6)),IF($A169="HIPERCARD",IF($B169="CRÉDITO",$D169-($D169*TAXAS!$C$7)),IF($A169="DINERS",IF($B169="CRÉDITO",$D169-($D169*TAXAS!$C$8)),IF($A169="AMERICA EXPRESS",IF($B169="CRÉDITO",$D169-($D169*TAXAS!$C$9)),IF($A169=TAXAS!$A$10,IF($B169="CRÉDITO",$D169-($D169*TAXAS!$C$10)), IF($A169=TAXAS!$A$11,IF($B169="CRÉDITO",$D169-($D169*TAXAS!$C$11)), IF($A169=TAXAS!$A$12,IF($B169="CRÉDITO",$D169-($D169*TAXAS!$C$12)), IF($A169=TAXAS!$A$13,IF($B169="CRÉDITO",$D169-($D169*TAXAS!$C$13)), IF($A169=TAXAS!$A$14,IF($B169="CRÉDITO",$D169-($D169*TAXAS!$C$14)), IF($A169=TAXAS!$A$15,IF($B169="CRÉDITO",$D169-($D169*TAXAS!$C$15)), IF($A169=TAXAS!$A$16,IF($B169="CRÉDITO",$D169-($D169*TAXAS!$C$16)), IF($A169=TAXAS!$A$17,IF($B169="CRÉDITO",$D169-($D169*TAXAS!$C$17)), IF($A169=TAXAS!$A$18,IF($B169="CRÉDITO",$D169-($D169*TAXAS!$C$18)), IF($A169=TAXAS!$A$19,IF($B169="CRÉDITO",$D169-($D169*TAXAS!$C$19)), IF($A169=TAXAS!$A$20,IF($B169="CRÉDITO",$D169-($D169*TAXAS!$C$20)), IF($A169=TAXAS!$A$21,IF($B169="CRÉDITO",$D169-($D169*TAXAS!$C$21)), IF($A169=TAXAS!$A$22,IF($B169="CRÉDITO",$D169-($D169*TAXAS!$C$22)), IF($A169=TAXAS!$A$23,IF($B169="CRÉDITO",$D169-($D169*TAXAS!$C$23)), IF($A169=TAXAS!$A$24,IF($B169="CRÉDITO",$D169-($D169*TAXAS!$C$24)), IF($A169=TAXAS!$A$25,IF($B169="CRÉDITO",$D169-($D169*TAXAS!$C$25)), IF($A169=TAXAS!$A$26,IF($B169="CRÉDITO",$D169-($D169*TAXAS!$C$26)), IF($A169=TAXAS!$A$27,IF($B169="CRÉDITO",$D169-($D169*TAXAS!$C$27))))))))))))))))))))))))))/1</f>
        <v>0</v>
      </c>
      <c r="G169" s="9">
        <f>IF($A169="VISA",IF($B169="PARCELADO ATÉ 3X",$D169-(D169*TAXAS!$D$4))/3,IF($A169="MASTER",IF($B169="PARCELADO ATÉ 3X",$D169-(D169*TAXAS!$D$5))/3,IF($A169="ELO",IF($B169="PARCELADO ATÉ 3X",$D169-(D169*TAXAS!$D$6))/3,IF($A169="HIPERCARD",IF($B169="PARCELADO ATÉ 3X",$D169-(D169*TAXAS!$D$7))/3,IF($A169="DINERS",IF($B169="PARCELADO ATÉ 3X",$D169-(D169*TAXAS!$D$8))/3,IF($A169="AMERICA EXPRESS",IF($B169="PARCELADO ATÉ 3X",$D169-(D169*TAXAS!$D$9))/3,IF($A169=TAXAS!$A$10,IF($B169="PARCELADO ATÉ 3X",$D169-($D169*TAXAS!$D$10))/3,IF($A169=TAXAS!$A$11,IF($B169="PARCELADO ATÉ 3X",$D169-($D169*TAXAS!$D$11))/3,IF($A169=TAXAS!$A$12,IF($B169="PARCELADO ATÉ 3X",$D169-($D169*TAXAS!$D$12))/3,IF($A169=TAXAS!$A$13,IF($B169="PARCELADO ATÉ 3X",$D169-($D169*TAXAS!$D$13))/3,IF($A169=TAXAS!$A$14,IF($B169="PARCELADO ATÉ 3X",$D169-($D169*TAXAS!$D$14))/3,IF($A169=TAXAS!$A$15,IF($B169="PARCELADO ATÉ 3X",$D169-($D169*TAXAS!$D$15))/3,IF($A169=TAXAS!$A$16,IF($B169="PARCELADO ATÉ 3X",$D169-($D169*TAXAS!$D$16))/3,IF($A169=TAXAS!$A$17,IF($B169="PARCELADO ATÉ 3X",$D169-($D169*TAXAS!$D$17))/3,IF($A169=TAXAS!$A$18,IF($B169="PARCELADO ATÉ 3X",$D169-($D169*TAXAS!$D$18))/3,IF($A169=TAXAS!$A$19,IF($B169="PARCELADO ATÉ 3X",$D169-($D169*TAXAS!$D$19))/3,IF($A169=TAXAS!$A$20,IF($B169="PARCELADO ATÉ 3X",$D169-($D169*TAXAS!$D$20))/3,IF($A169=TAXAS!$A$21,IF($B169="PARCELADO ATÉ 3X",$D169-($D169*TAXAS!$D$21))/3,IF($A169=TAXAS!$A$22,IF($B169="PARCELADO ATÉ 3X",$D169-($D169*TAXAS!$D$22))/3,IF($A169=TAXAS!$A$23,IF($B169="PARCELADO ATÉ 3X",$D169-($D169*TAXAS!$D$23))/3,IF($A169=TAXAS!$A$24,IF($B169="PARCELADO ATÉ 3X",$D169-($D169*TAXAS!$D$24))/3,IF($A169=TAXAS!$A$25,IF($B169="PARCELADO ATÉ 3X",$D169-($D169*TAXAS!$D$25))/3,IF($A169=TAXAS!$A$26,IF($B169="PARCELADO ATÉ 3X",$D169-($D169*TAXAS!$D$26))/3,IF($A169=TAXAS!$A$27,IF($B169="PARCELADO ATÉ 3X",$D169-($D169*TAXAS!$D$27))/3))))))))))))))))))))))))/1</f>
        <v>0</v>
      </c>
      <c r="H169" s="9">
        <f>IF($A169="VISA",IF($B169="PARCELADO ATÉ 6X",$D169-(D169*TAXAS!$E$4))/6,IF($A169="MASTER",IF($B169="PARCELADO ATÉ 6X",$D169-(D169*TAXAS!$E$5))/6,IF($A169="ELO",IF($B169="PARCELADO ATÉ 6X",$D169-(D169*TAXAS!$E$6))/6,IF($A169="HIPERCARD",IF($B169="PARCELADO ATÉ 6X",$D169-(D169*TAXAS!$E$7))/6,IF($A169="DINERS",IF($B169="PARCELADO ATÉ 6X",$D169-(D169*TAXAS!$E$8))/6,IF($A169="AMERICA EXPRESS",IF($B169="PARCELADO ATÉ 6X",$D169-(D169*TAXAS!$E$9))/6,IF($A169=TAXAS!$A$10,IF($B169="PARCELADO ATÉ 6X",$D169-($D169*TAXAS!$E$10))/6,IF($A169=TAXAS!$A$11,IF($B169="PARCELADO ATÉ 6X",$D169-($D169*TAXAS!$E$11))/6,IF($A169=TAXAS!$A$12,IF($B169="PARCELADO ATÉ 6X",$D169-($D169*TAXAS!$E$12))/6,IF($A169=TAXAS!$A$13,IF($B169="PARCELADO ATÉ 6X",$D169-($D169*TAXAS!$E$13))/6,IF($A169=TAXAS!$A$14,IF($B169="PARCELADO ATÉ 6X",$D169-($D169*TAXAS!$E$14))/6,IF($A169=TAXAS!$A$15,IF($B169="PARCELADO ATÉ 6X",$D169-($D169*TAXAS!$E$15))/6,IF($A169=TAXAS!$A$16,IF($B169="PARCELADO ATÉ 6X",$D169-($D169*TAXAS!$E$16))/6,IF($A169=TAXAS!$A$17,IF($B169="PARCELADO ATÉ 6X",$D169-($D169*TAXAS!$E$17))/6,IF($A169=TAXAS!$A$18,IF($B169="PARCELADO ATÉ 6X",$D169-($D169*TAXAS!$E$18))/6,IF($A169=TAXAS!$A$19,IF($B169="PARCELADO ATÉ 6X",$D169-($D169*TAXAS!$E$19))/6,IF($A169=TAXAS!$A$20,IF($B169="PARCELADO ATÉ 6X",$D169-($D169*TAXAS!$E$20))/6,IF($A169=TAXAS!$A$21,IF($B169="PARCELADO ATÉ 6X",$D169-($D169*TAXAS!$E$21))/6,IF($A169=TAXAS!$A$22,IF($B169="PARCELADO ATÉ 6X",$D169-($D169*TAXAS!$E$22))/6,IF($A169=TAXAS!$A$23,IF($B169="PARCELADO ATÉ 6X",$D169-($D169*TAXAS!$E$23))/6,IF($A169=TAXAS!$A$24,IF($B169="PARCELADO ATÉ 6X",$D169-($D169*TAXAS!$E$24))/6,IF($A169=TAXAS!$A$25,IF($B169="PARCELADO ATÉ 6X",$D169-($D169*TAXAS!$E$25))/6,IF($A169=TAXAS!$A$26,IF($B169="PARCELADO ATÉ 6X",$D169-($D169*TAXAS!$E$26))/6,IF($A169=TAXAS!$A$27,IF($B169="PARCELADO ATÉ 6X",$D169-($D169*TAXAS!$E$27))/6))))))))))))))))))))))))/1</f>
        <v>0</v>
      </c>
      <c r="I169" s="9">
        <f>IF($A169="VISA",IF($B169="PARCELADO ATÉ 12X",$D169-(D169*TAXAS!$F$4))/12,IF($A169="MASTER",IF($B169="PARCELADO ATÉ 12X",$D169-(D169*TAXAS!$F$5))/12,IF($A169="ELO",IF($B169="PARCELADO ATÉ 12X",$D169-(D169*TAXAS!$F$6))/12,IF($A169="HIPERCARD",IF($B169="PARCELADO ATÉ 12X",$D169-(D169*TAXAS!$F$7))/12,IF($A169="DINERS",IF($B169="PARCELADO ATÉ 12X",$D169-(D169*TAXAS!$F$8))/12,IF($A169="AMERICA EXPRESS",IF($B169="PARCELADO ATÉ 12X",$D169-(D169*TAXAS!$F$9))/12,IF($A169=TAXAS!$A$10,IF($B169="PARCELADO ATÉ 12X",$D169-($D169*TAXAS!$F$10))/12,IF($A169=TAXAS!$A$11,IF($B169="PARCELADO ATÉ 12X",$D169-($D169*TAXAS!$F$11))/12,IF($A169=TAXAS!$A$12,IF($B169="PARCELADO ATÉ 12X",$D169-($D169*TAXAS!$F$12))/12,IF($A169=TAXAS!$A$13,IF($B169="PARCELADO ATÉ 12X",$D169-($D169*TAXAS!$F$13))/12,IF($A169=TAXAS!$A$14,IF($B169="PARCELADO ATÉ 12X",$D169-($D169*TAXAS!$F$14))/12,IF($A169=TAXAS!$A$15,IF($B169="PARCELADO ATÉ 12X",$D169-($D169*TAXAS!$F$15))/12,IF($A169=TAXAS!$A$16,IF($B169="PARCELADO ATÉ 12X",$D169-($D169*TAXAS!$F$16))/12,IF($A169=TAXAS!$A$17,IF($B169="PARCELADO ATÉ 12X",$D169-($D169*TAXAS!$F$17))/12,IF($A169=TAXAS!$A$18,IF($B169="PARCELADO ATÉ 12X",$D169-($D169*TAXAS!$F$18))/12,IF($A169=TAXAS!$A$19,IF($B169="PARCELADO ATÉ 12X",$D169-($D169*TAXAS!$F$19))/12,IF($A169=TAXAS!$A$20,IF($B169="PARCELADO ATÉ 12X",$D169-($D169*TAXAS!$F$20))/12,IF($A169=TAXAS!$A$21,IF($B169="PARCELADO ATÉ 12X",$D169-($D169*TAXAS!$F$21))/12,IF($A169=TAXAS!$A$22,IF($B169="PARCELADO ATÉ 12X",$D169-($D169*TAXAS!$F$22))/12,IF($A169=TAXAS!$A$23,IF($B169="PARCELADO ATÉ 12X",$D169-($D169*TAXAS!$F$23))/12,IF($A169=TAXAS!$A$24,IF($B169="PARCELADO ATÉ 12X",$D169-($D169*TAXAS!$F$24))/12,IF($A169=TAXAS!$A$25,IF($B169="PARCELADO ATÉ 12X",$D169-($D169*TAXAS!$F$25))/12,IF($A169=TAXAS!$A$26,IF($B169="PARCELADO ATÉ 12X",$D169-($D169*TAXAS!$F$26))/12,IF($A169=TAXAS!$A$27,IF($B169="PARCELADO ATÉ 12X",$D169-($D169*TAXAS!$F$27))/12))))))))))))))))))))))))/1</f>
        <v>0</v>
      </c>
      <c r="J169" s="8">
        <f t="shared" si="0"/>
        <v>0</v>
      </c>
      <c r="K169" s="10" t="b">
        <f>IF($B169="PARCELADO ATÉ 3X",($D169-($D169*TAXAS!$D$4))-$J169)</f>
        <v>0</v>
      </c>
      <c r="L169" s="10" t="b">
        <f>IF($B169="PARCELADO ATÉ 6X",($D169-($D169*TAXAS!$E$4))-$J169)</f>
        <v>0</v>
      </c>
      <c r="M169" s="10" t="b">
        <f>IF($B169="PARCELADO ATÉ 12X",($D169-($D169*TAXAS!$F$4))-$J169)</f>
        <v>0</v>
      </c>
      <c r="N169" s="8">
        <f t="shared" si="1"/>
        <v>0</v>
      </c>
      <c r="O169" s="10">
        <f t="shared" si="2"/>
        <v>0</v>
      </c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spans="1:31" ht="15.75" customHeight="1" x14ac:dyDescent="0.2">
      <c r="A170" s="3"/>
      <c r="B170" s="5"/>
      <c r="C170" s="6"/>
      <c r="D170" s="42"/>
      <c r="E170" s="8">
        <f>IF($A170="VISA",IF($B170="DÉBITO",$D170-($D170*TAXAS!$B$4)),IF($A170="MASTER",IF($B170="DÉBITO",$D170-($D170*TAXAS!$B$5)),IF($A170="ELO", IF($B170="DÉBITO",$D170-($D170*TAXAS!$B$6)),IF($A170="HIPERCARD",IF($B170="DÉBITO",$D170-($D170*TAXAS!$B$7)),IF($A170="DINERS",IF($B170="DÉBITO",$D170-($D170*TAXAS!$B$8)),IF($A170="AMERICA EXPRESS",IF($B170="DÉBITO",$D170-($D170*TAXAS!$B$9)),IF($A170=TAXAS!$A$10,IF($B170="DÉBITO",$D170-($D170*TAXAS!$B$10)), IF($A170=TAXAS!$A$11,IF($B170="DÉBITO",$D170-($D170*TAXAS!$B$11)), IF($A170=TAXAS!$A$12,IF($B170="DÉBITO",$D170-($D170*TAXAS!$B$12)), IF($A170=TAXAS!$A$13,IF($B170="DÉBITO",$D170-($D170*TAXAS!$B$13)), IF($A170=TAXAS!$A$14,IF($B170="DÉBITO",$D170-($D170*TAXAS!$B$14)), IF($A170=TAXAS!$A$15,IF($B170="DÉBITO",$D170-($D170*TAXAS!$B$15)), IF($A170=TAXAS!$A$16,IF($B170="DÉBITO",$D170-($D170*TAXAS!$B$16)), IF($A170=TAXAS!$A$17,IF($B170="DÉBITO",$D170-($D170*TAXAS!$B$17)), IF($A170=TAXAS!$A$18,IF($B170="DÉBITO",$D170-($D170*TAXAS!$B$18)), IF($A170=TAXAS!$A$19,IF($B170="DÉBITO",$D170-($D170*TAXAS!$B$19)), IF($A170=TAXAS!$A$20,IF($B170="DÉBITO",$D170-($D170*TAXAS!$B$20)), IF($A170=TAXAS!$A$21,IF($B170="DÉBITO",$D170-($D170*TAXAS!$B$21)), IF($A170=TAXAS!$A$22,IF($B170="DÉBITO",$D170-($D170*TAXAS!$B$22)), IF($A170=TAXAS!$A$23,IF($B170="DÉBITO",$D170-($D170*TAXAS!$B$23)), IF($A170=TAXAS!$A$24,IF($B170="DÉBITO",$D170-($D170*TAXAS!$B$24)), IF($A170=TAXAS!$A$25,IF($B170="DÉBITO",$D170-($D170*TAXAS!$B$25)), IF($A170=TAXAS!$A$26,IF($B170="DÉBITO",$D170-($D170*TAXAS!$B$26)), IF($A170=TAXAS!$A$27,IF($B170="DÉBITO",$D170-($D170*TAXAS!$B$27))))))))))))))))))))))))))/1</f>
        <v>0</v>
      </c>
      <c r="F170" s="8">
        <f>IF($A170="VISA",IF($B170="CRÉDITO",$D170-($D170*TAXAS!$C$4)),IF($A170="MASTER",IF($B170="CRÉDITO",$D170-($D170*TAXAS!$C$5)),IF($A170="ELO", IF($B170="CRÉDITO",$D170-($D170*TAXAS!$C$6)),IF($A170="HIPERCARD",IF($B170="CRÉDITO",$D170-($D170*TAXAS!$C$7)),IF($A170="DINERS",IF($B170="CRÉDITO",$D170-($D170*TAXAS!$C$8)),IF($A170="AMERICA EXPRESS",IF($B170="CRÉDITO",$D170-($D170*TAXAS!$C$9)),IF($A170=TAXAS!$A$10,IF($B170="CRÉDITO",$D170-($D170*TAXAS!$C$10)), IF($A170=TAXAS!$A$11,IF($B170="CRÉDITO",$D170-($D170*TAXAS!$C$11)), IF($A170=TAXAS!$A$12,IF($B170="CRÉDITO",$D170-($D170*TAXAS!$C$12)), IF($A170=TAXAS!$A$13,IF($B170="CRÉDITO",$D170-($D170*TAXAS!$C$13)), IF($A170=TAXAS!$A$14,IF($B170="CRÉDITO",$D170-($D170*TAXAS!$C$14)), IF($A170=TAXAS!$A$15,IF($B170="CRÉDITO",$D170-($D170*TAXAS!$C$15)), IF($A170=TAXAS!$A$16,IF($B170="CRÉDITO",$D170-($D170*TAXAS!$C$16)), IF($A170=TAXAS!$A$17,IF($B170="CRÉDITO",$D170-($D170*TAXAS!$C$17)), IF($A170=TAXAS!$A$18,IF($B170="CRÉDITO",$D170-($D170*TAXAS!$C$18)), IF($A170=TAXAS!$A$19,IF($B170="CRÉDITO",$D170-($D170*TAXAS!$C$19)), IF($A170=TAXAS!$A$20,IF($B170="CRÉDITO",$D170-($D170*TAXAS!$C$20)), IF($A170=TAXAS!$A$21,IF($B170="CRÉDITO",$D170-($D170*TAXAS!$C$21)), IF($A170=TAXAS!$A$22,IF($B170="CRÉDITO",$D170-($D170*TAXAS!$C$22)), IF($A170=TAXAS!$A$23,IF($B170="CRÉDITO",$D170-($D170*TAXAS!$C$23)), IF($A170=TAXAS!$A$24,IF($B170="CRÉDITO",$D170-($D170*TAXAS!$C$24)), IF($A170=TAXAS!$A$25,IF($B170="CRÉDITO",$D170-($D170*TAXAS!$C$25)), IF($A170=TAXAS!$A$26,IF($B170="CRÉDITO",$D170-($D170*TAXAS!$C$26)), IF($A170=TAXAS!$A$27,IF($B170="CRÉDITO",$D170-($D170*TAXAS!$C$27))))))))))))))))))))))))))/1</f>
        <v>0</v>
      </c>
      <c r="G170" s="9">
        <f>IF($A170="VISA",IF($B170="PARCELADO ATÉ 3X",$D170-(D170*TAXAS!$D$4))/3,IF($A170="MASTER",IF($B170="PARCELADO ATÉ 3X",$D170-(D170*TAXAS!$D$5))/3,IF($A170="ELO",IF($B170="PARCELADO ATÉ 3X",$D170-(D170*TAXAS!$D$6))/3,IF($A170="HIPERCARD",IF($B170="PARCELADO ATÉ 3X",$D170-(D170*TAXAS!$D$7))/3,IF($A170="DINERS",IF($B170="PARCELADO ATÉ 3X",$D170-(D170*TAXAS!$D$8))/3,IF($A170="AMERICA EXPRESS",IF($B170="PARCELADO ATÉ 3X",$D170-(D170*TAXAS!$D$9))/3,IF($A170=TAXAS!$A$10,IF($B170="PARCELADO ATÉ 3X",$D170-($D170*TAXAS!$D$10))/3,IF($A170=TAXAS!$A$11,IF($B170="PARCELADO ATÉ 3X",$D170-($D170*TAXAS!$D$11))/3,IF($A170=TAXAS!$A$12,IF($B170="PARCELADO ATÉ 3X",$D170-($D170*TAXAS!$D$12))/3,IF($A170=TAXAS!$A$13,IF($B170="PARCELADO ATÉ 3X",$D170-($D170*TAXAS!$D$13))/3,IF($A170=TAXAS!$A$14,IF($B170="PARCELADO ATÉ 3X",$D170-($D170*TAXAS!$D$14))/3,IF($A170=TAXAS!$A$15,IF($B170="PARCELADO ATÉ 3X",$D170-($D170*TAXAS!$D$15))/3,IF($A170=TAXAS!$A$16,IF($B170="PARCELADO ATÉ 3X",$D170-($D170*TAXAS!$D$16))/3,IF($A170=TAXAS!$A$17,IF($B170="PARCELADO ATÉ 3X",$D170-($D170*TAXAS!$D$17))/3,IF($A170=TAXAS!$A$18,IF($B170="PARCELADO ATÉ 3X",$D170-($D170*TAXAS!$D$18))/3,IF($A170=TAXAS!$A$19,IF($B170="PARCELADO ATÉ 3X",$D170-($D170*TAXAS!$D$19))/3,IF($A170=TAXAS!$A$20,IF($B170="PARCELADO ATÉ 3X",$D170-($D170*TAXAS!$D$20))/3,IF($A170=TAXAS!$A$21,IF($B170="PARCELADO ATÉ 3X",$D170-($D170*TAXAS!$D$21))/3,IF($A170=TAXAS!$A$22,IF($B170="PARCELADO ATÉ 3X",$D170-($D170*TAXAS!$D$22))/3,IF($A170=TAXAS!$A$23,IF($B170="PARCELADO ATÉ 3X",$D170-($D170*TAXAS!$D$23))/3,IF($A170=TAXAS!$A$24,IF($B170="PARCELADO ATÉ 3X",$D170-($D170*TAXAS!$D$24))/3,IF($A170=TAXAS!$A$25,IF($B170="PARCELADO ATÉ 3X",$D170-($D170*TAXAS!$D$25))/3,IF($A170=TAXAS!$A$26,IF($B170="PARCELADO ATÉ 3X",$D170-($D170*TAXAS!$D$26))/3,IF($A170=TAXAS!$A$27,IF($B170="PARCELADO ATÉ 3X",$D170-($D170*TAXAS!$D$27))/3))))))))))))))))))))))))/1</f>
        <v>0</v>
      </c>
      <c r="H170" s="9">
        <f>IF($A170="VISA",IF($B170="PARCELADO ATÉ 6X",$D170-(D170*TAXAS!$E$4))/6,IF($A170="MASTER",IF($B170="PARCELADO ATÉ 6X",$D170-(D170*TAXAS!$E$5))/6,IF($A170="ELO",IF($B170="PARCELADO ATÉ 6X",$D170-(D170*TAXAS!$E$6))/6,IF($A170="HIPERCARD",IF($B170="PARCELADO ATÉ 6X",$D170-(D170*TAXAS!$E$7))/6,IF($A170="DINERS",IF($B170="PARCELADO ATÉ 6X",$D170-(D170*TAXAS!$E$8))/6,IF($A170="AMERICA EXPRESS",IF($B170="PARCELADO ATÉ 6X",$D170-(D170*TAXAS!$E$9))/6,IF($A170=TAXAS!$A$10,IF($B170="PARCELADO ATÉ 6X",$D170-($D170*TAXAS!$E$10))/6,IF($A170=TAXAS!$A$11,IF($B170="PARCELADO ATÉ 6X",$D170-($D170*TAXAS!$E$11))/6,IF($A170=TAXAS!$A$12,IF($B170="PARCELADO ATÉ 6X",$D170-($D170*TAXAS!$E$12))/6,IF($A170=TAXAS!$A$13,IF($B170="PARCELADO ATÉ 6X",$D170-($D170*TAXAS!$E$13))/6,IF($A170=TAXAS!$A$14,IF($B170="PARCELADO ATÉ 6X",$D170-($D170*TAXAS!$E$14))/6,IF($A170=TAXAS!$A$15,IF($B170="PARCELADO ATÉ 6X",$D170-($D170*TAXAS!$E$15))/6,IF($A170=TAXAS!$A$16,IF($B170="PARCELADO ATÉ 6X",$D170-($D170*TAXAS!$E$16))/6,IF($A170=TAXAS!$A$17,IF($B170="PARCELADO ATÉ 6X",$D170-($D170*TAXAS!$E$17))/6,IF($A170=TAXAS!$A$18,IF($B170="PARCELADO ATÉ 6X",$D170-($D170*TAXAS!$E$18))/6,IF($A170=TAXAS!$A$19,IF($B170="PARCELADO ATÉ 6X",$D170-($D170*TAXAS!$E$19))/6,IF($A170=TAXAS!$A$20,IF($B170="PARCELADO ATÉ 6X",$D170-($D170*TAXAS!$E$20))/6,IF($A170=TAXAS!$A$21,IF($B170="PARCELADO ATÉ 6X",$D170-($D170*TAXAS!$E$21))/6,IF($A170=TAXAS!$A$22,IF($B170="PARCELADO ATÉ 6X",$D170-($D170*TAXAS!$E$22))/6,IF($A170=TAXAS!$A$23,IF($B170="PARCELADO ATÉ 6X",$D170-($D170*TAXAS!$E$23))/6,IF($A170=TAXAS!$A$24,IF($B170="PARCELADO ATÉ 6X",$D170-($D170*TAXAS!$E$24))/6,IF($A170=TAXAS!$A$25,IF($B170="PARCELADO ATÉ 6X",$D170-($D170*TAXAS!$E$25))/6,IF($A170=TAXAS!$A$26,IF($B170="PARCELADO ATÉ 6X",$D170-($D170*TAXAS!$E$26))/6,IF($A170=TAXAS!$A$27,IF($B170="PARCELADO ATÉ 6X",$D170-($D170*TAXAS!$E$27))/6))))))))))))))))))))))))/1</f>
        <v>0</v>
      </c>
      <c r="I170" s="9">
        <f>IF($A170="VISA",IF($B170="PARCELADO ATÉ 12X",$D170-(D170*TAXAS!$F$4))/12,IF($A170="MASTER",IF($B170="PARCELADO ATÉ 12X",$D170-(D170*TAXAS!$F$5))/12,IF($A170="ELO",IF($B170="PARCELADO ATÉ 12X",$D170-(D170*TAXAS!$F$6))/12,IF($A170="HIPERCARD",IF($B170="PARCELADO ATÉ 12X",$D170-(D170*TAXAS!$F$7))/12,IF($A170="DINERS",IF($B170="PARCELADO ATÉ 12X",$D170-(D170*TAXAS!$F$8))/12,IF($A170="AMERICA EXPRESS",IF($B170="PARCELADO ATÉ 12X",$D170-(D170*TAXAS!$F$9))/12,IF($A170=TAXAS!$A$10,IF($B170="PARCELADO ATÉ 12X",$D170-($D170*TAXAS!$F$10))/12,IF($A170=TAXAS!$A$11,IF($B170="PARCELADO ATÉ 12X",$D170-($D170*TAXAS!$F$11))/12,IF($A170=TAXAS!$A$12,IF($B170="PARCELADO ATÉ 12X",$D170-($D170*TAXAS!$F$12))/12,IF($A170=TAXAS!$A$13,IF($B170="PARCELADO ATÉ 12X",$D170-($D170*TAXAS!$F$13))/12,IF($A170=TAXAS!$A$14,IF($B170="PARCELADO ATÉ 12X",$D170-($D170*TAXAS!$F$14))/12,IF($A170=TAXAS!$A$15,IF($B170="PARCELADO ATÉ 12X",$D170-($D170*TAXAS!$F$15))/12,IF($A170=TAXAS!$A$16,IF($B170="PARCELADO ATÉ 12X",$D170-($D170*TAXAS!$F$16))/12,IF($A170=TAXAS!$A$17,IF($B170="PARCELADO ATÉ 12X",$D170-($D170*TAXAS!$F$17))/12,IF($A170=TAXAS!$A$18,IF($B170="PARCELADO ATÉ 12X",$D170-($D170*TAXAS!$F$18))/12,IF($A170=TAXAS!$A$19,IF($B170="PARCELADO ATÉ 12X",$D170-($D170*TAXAS!$F$19))/12,IF($A170=TAXAS!$A$20,IF($B170="PARCELADO ATÉ 12X",$D170-($D170*TAXAS!$F$20))/12,IF($A170=TAXAS!$A$21,IF($B170="PARCELADO ATÉ 12X",$D170-($D170*TAXAS!$F$21))/12,IF($A170=TAXAS!$A$22,IF($B170="PARCELADO ATÉ 12X",$D170-($D170*TAXAS!$F$22))/12,IF($A170=TAXAS!$A$23,IF($B170="PARCELADO ATÉ 12X",$D170-($D170*TAXAS!$F$23))/12,IF($A170=TAXAS!$A$24,IF($B170="PARCELADO ATÉ 12X",$D170-($D170*TAXAS!$F$24))/12,IF($A170=TAXAS!$A$25,IF($B170="PARCELADO ATÉ 12X",$D170-($D170*TAXAS!$F$25))/12,IF($A170=TAXAS!$A$26,IF($B170="PARCELADO ATÉ 12X",$D170-($D170*TAXAS!$F$26))/12,IF($A170=TAXAS!$A$27,IF($B170="PARCELADO ATÉ 12X",$D170-($D170*TAXAS!$F$27))/12))))))))))))))))))))))))/1</f>
        <v>0</v>
      </c>
      <c r="J170" s="8">
        <f t="shared" si="0"/>
        <v>0</v>
      </c>
      <c r="K170" s="10" t="b">
        <f>IF($B170="PARCELADO ATÉ 3X",($D170-($D170*TAXAS!$D$4))-$J170)</f>
        <v>0</v>
      </c>
      <c r="L170" s="10" t="b">
        <f>IF($B170="PARCELADO ATÉ 6X",($D170-($D170*TAXAS!$E$4))-$J170)</f>
        <v>0</v>
      </c>
      <c r="M170" s="10" t="b">
        <f>IF($B170="PARCELADO ATÉ 12X",($D170-($D170*TAXAS!$F$4))-$J170)</f>
        <v>0</v>
      </c>
      <c r="N170" s="8">
        <f t="shared" si="1"/>
        <v>0</v>
      </c>
      <c r="O170" s="10">
        <f t="shared" si="2"/>
        <v>0</v>
      </c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spans="1:31" ht="15.75" customHeight="1" x14ac:dyDescent="0.2">
      <c r="A171" s="3"/>
      <c r="B171" s="5"/>
      <c r="C171" s="6"/>
      <c r="D171" s="42"/>
      <c r="E171" s="8">
        <f>IF($A171="VISA",IF($B171="DÉBITO",$D171-($D171*TAXAS!$B$4)),IF($A171="MASTER",IF($B171="DÉBITO",$D171-($D171*TAXAS!$B$5)),IF($A171="ELO", IF($B171="DÉBITO",$D171-($D171*TAXAS!$B$6)),IF($A171="HIPERCARD",IF($B171="DÉBITO",$D171-($D171*TAXAS!$B$7)),IF($A171="DINERS",IF($B171="DÉBITO",$D171-($D171*TAXAS!$B$8)),IF($A171="AMERICA EXPRESS",IF($B171="DÉBITO",$D171-($D171*TAXAS!$B$9)),IF($A171=TAXAS!$A$10,IF($B171="DÉBITO",$D171-($D171*TAXAS!$B$10)), IF($A171=TAXAS!$A$11,IF($B171="DÉBITO",$D171-($D171*TAXAS!$B$11)), IF($A171=TAXAS!$A$12,IF($B171="DÉBITO",$D171-($D171*TAXAS!$B$12)), IF($A171=TAXAS!$A$13,IF($B171="DÉBITO",$D171-($D171*TAXAS!$B$13)), IF($A171=TAXAS!$A$14,IF($B171="DÉBITO",$D171-($D171*TAXAS!$B$14)), IF($A171=TAXAS!$A$15,IF($B171="DÉBITO",$D171-($D171*TAXAS!$B$15)), IF($A171=TAXAS!$A$16,IF($B171="DÉBITO",$D171-($D171*TAXAS!$B$16)), IF($A171=TAXAS!$A$17,IF($B171="DÉBITO",$D171-($D171*TAXAS!$B$17)), IF($A171=TAXAS!$A$18,IF($B171="DÉBITO",$D171-($D171*TAXAS!$B$18)), IF($A171=TAXAS!$A$19,IF($B171="DÉBITO",$D171-($D171*TAXAS!$B$19)), IF($A171=TAXAS!$A$20,IF($B171="DÉBITO",$D171-($D171*TAXAS!$B$20)), IF($A171=TAXAS!$A$21,IF($B171="DÉBITO",$D171-($D171*TAXAS!$B$21)), IF($A171=TAXAS!$A$22,IF($B171="DÉBITO",$D171-($D171*TAXAS!$B$22)), IF($A171=TAXAS!$A$23,IF($B171="DÉBITO",$D171-($D171*TAXAS!$B$23)), IF($A171=TAXAS!$A$24,IF($B171="DÉBITO",$D171-($D171*TAXAS!$B$24)), IF($A171=TAXAS!$A$25,IF($B171="DÉBITO",$D171-($D171*TAXAS!$B$25)), IF($A171=TAXAS!$A$26,IF($B171="DÉBITO",$D171-($D171*TAXAS!$B$26)), IF($A171=TAXAS!$A$27,IF($B171="DÉBITO",$D171-($D171*TAXAS!$B$27))))))))))))))))))))))))))/1</f>
        <v>0</v>
      </c>
      <c r="F171" s="8">
        <f>IF($A171="VISA",IF($B171="CRÉDITO",$D171-($D171*TAXAS!$C$4)),IF($A171="MASTER",IF($B171="CRÉDITO",$D171-($D171*TAXAS!$C$5)),IF($A171="ELO", IF($B171="CRÉDITO",$D171-($D171*TAXAS!$C$6)),IF($A171="HIPERCARD",IF($B171="CRÉDITO",$D171-($D171*TAXAS!$C$7)),IF($A171="DINERS",IF($B171="CRÉDITO",$D171-($D171*TAXAS!$C$8)),IF($A171="AMERICA EXPRESS",IF($B171="CRÉDITO",$D171-($D171*TAXAS!$C$9)),IF($A171=TAXAS!$A$10,IF($B171="CRÉDITO",$D171-($D171*TAXAS!$C$10)), IF($A171=TAXAS!$A$11,IF($B171="CRÉDITO",$D171-($D171*TAXAS!$C$11)), IF($A171=TAXAS!$A$12,IF($B171="CRÉDITO",$D171-($D171*TAXAS!$C$12)), IF($A171=TAXAS!$A$13,IF($B171="CRÉDITO",$D171-($D171*TAXAS!$C$13)), IF($A171=TAXAS!$A$14,IF($B171="CRÉDITO",$D171-($D171*TAXAS!$C$14)), IF($A171=TAXAS!$A$15,IF($B171="CRÉDITO",$D171-($D171*TAXAS!$C$15)), IF($A171=TAXAS!$A$16,IF($B171="CRÉDITO",$D171-($D171*TAXAS!$C$16)), IF($A171=TAXAS!$A$17,IF($B171="CRÉDITO",$D171-($D171*TAXAS!$C$17)), IF($A171=TAXAS!$A$18,IF($B171="CRÉDITO",$D171-($D171*TAXAS!$C$18)), IF($A171=TAXAS!$A$19,IF($B171="CRÉDITO",$D171-($D171*TAXAS!$C$19)), IF($A171=TAXAS!$A$20,IF($B171="CRÉDITO",$D171-($D171*TAXAS!$C$20)), IF($A171=TAXAS!$A$21,IF($B171="CRÉDITO",$D171-($D171*TAXAS!$C$21)), IF($A171=TAXAS!$A$22,IF($B171="CRÉDITO",$D171-($D171*TAXAS!$C$22)), IF($A171=TAXAS!$A$23,IF($B171="CRÉDITO",$D171-($D171*TAXAS!$C$23)), IF($A171=TAXAS!$A$24,IF($B171="CRÉDITO",$D171-($D171*TAXAS!$C$24)), IF($A171=TAXAS!$A$25,IF($B171="CRÉDITO",$D171-($D171*TAXAS!$C$25)), IF($A171=TAXAS!$A$26,IF($B171="CRÉDITO",$D171-($D171*TAXAS!$C$26)), IF($A171=TAXAS!$A$27,IF($B171="CRÉDITO",$D171-($D171*TAXAS!$C$27))))))))))))))))))))))))))/1</f>
        <v>0</v>
      </c>
      <c r="G171" s="9">
        <f>IF($A171="VISA",IF($B171="PARCELADO ATÉ 3X",$D171-(D171*TAXAS!$D$4))/3,IF($A171="MASTER",IF($B171="PARCELADO ATÉ 3X",$D171-(D171*TAXAS!$D$5))/3,IF($A171="ELO",IF($B171="PARCELADO ATÉ 3X",$D171-(D171*TAXAS!$D$6))/3,IF($A171="HIPERCARD",IF($B171="PARCELADO ATÉ 3X",$D171-(D171*TAXAS!$D$7))/3,IF($A171="DINERS",IF($B171="PARCELADO ATÉ 3X",$D171-(D171*TAXAS!$D$8))/3,IF($A171="AMERICA EXPRESS",IF($B171="PARCELADO ATÉ 3X",$D171-(D171*TAXAS!$D$9))/3,IF($A171=TAXAS!$A$10,IF($B171="PARCELADO ATÉ 3X",$D171-($D171*TAXAS!$D$10))/3,IF($A171=TAXAS!$A$11,IF($B171="PARCELADO ATÉ 3X",$D171-($D171*TAXAS!$D$11))/3,IF($A171=TAXAS!$A$12,IF($B171="PARCELADO ATÉ 3X",$D171-($D171*TAXAS!$D$12))/3,IF($A171=TAXAS!$A$13,IF($B171="PARCELADO ATÉ 3X",$D171-($D171*TAXAS!$D$13))/3,IF($A171=TAXAS!$A$14,IF($B171="PARCELADO ATÉ 3X",$D171-($D171*TAXAS!$D$14))/3,IF($A171=TAXAS!$A$15,IF($B171="PARCELADO ATÉ 3X",$D171-($D171*TAXAS!$D$15))/3,IF($A171=TAXAS!$A$16,IF($B171="PARCELADO ATÉ 3X",$D171-($D171*TAXAS!$D$16))/3,IF($A171=TAXAS!$A$17,IF($B171="PARCELADO ATÉ 3X",$D171-($D171*TAXAS!$D$17))/3,IF($A171=TAXAS!$A$18,IF($B171="PARCELADO ATÉ 3X",$D171-($D171*TAXAS!$D$18))/3,IF($A171=TAXAS!$A$19,IF($B171="PARCELADO ATÉ 3X",$D171-($D171*TAXAS!$D$19))/3,IF($A171=TAXAS!$A$20,IF($B171="PARCELADO ATÉ 3X",$D171-($D171*TAXAS!$D$20))/3,IF($A171=TAXAS!$A$21,IF($B171="PARCELADO ATÉ 3X",$D171-($D171*TAXAS!$D$21))/3,IF($A171=TAXAS!$A$22,IF($B171="PARCELADO ATÉ 3X",$D171-($D171*TAXAS!$D$22))/3,IF($A171=TAXAS!$A$23,IF($B171="PARCELADO ATÉ 3X",$D171-($D171*TAXAS!$D$23))/3,IF($A171=TAXAS!$A$24,IF($B171="PARCELADO ATÉ 3X",$D171-($D171*TAXAS!$D$24))/3,IF($A171=TAXAS!$A$25,IF($B171="PARCELADO ATÉ 3X",$D171-($D171*TAXAS!$D$25))/3,IF($A171=TAXAS!$A$26,IF($B171="PARCELADO ATÉ 3X",$D171-($D171*TAXAS!$D$26))/3,IF($A171=TAXAS!$A$27,IF($B171="PARCELADO ATÉ 3X",$D171-($D171*TAXAS!$D$27))/3))))))))))))))))))))))))/1</f>
        <v>0</v>
      </c>
      <c r="H171" s="9">
        <f>IF($A171="VISA",IF($B171="PARCELADO ATÉ 6X",$D171-(D171*TAXAS!$E$4))/6,IF($A171="MASTER",IF($B171="PARCELADO ATÉ 6X",$D171-(D171*TAXAS!$E$5))/6,IF($A171="ELO",IF($B171="PARCELADO ATÉ 6X",$D171-(D171*TAXAS!$E$6))/6,IF($A171="HIPERCARD",IF($B171="PARCELADO ATÉ 6X",$D171-(D171*TAXAS!$E$7))/6,IF($A171="DINERS",IF($B171="PARCELADO ATÉ 6X",$D171-(D171*TAXAS!$E$8))/6,IF($A171="AMERICA EXPRESS",IF($B171="PARCELADO ATÉ 6X",$D171-(D171*TAXAS!$E$9))/6,IF($A171=TAXAS!$A$10,IF($B171="PARCELADO ATÉ 6X",$D171-($D171*TAXAS!$E$10))/6,IF($A171=TAXAS!$A$11,IF($B171="PARCELADO ATÉ 6X",$D171-($D171*TAXAS!$E$11))/6,IF($A171=TAXAS!$A$12,IF($B171="PARCELADO ATÉ 6X",$D171-($D171*TAXAS!$E$12))/6,IF($A171=TAXAS!$A$13,IF($B171="PARCELADO ATÉ 6X",$D171-($D171*TAXAS!$E$13))/6,IF($A171=TAXAS!$A$14,IF($B171="PARCELADO ATÉ 6X",$D171-($D171*TAXAS!$E$14))/6,IF($A171=TAXAS!$A$15,IF($B171="PARCELADO ATÉ 6X",$D171-($D171*TAXAS!$E$15))/6,IF($A171=TAXAS!$A$16,IF($B171="PARCELADO ATÉ 6X",$D171-($D171*TAXAS!$E$16))/6,IF($A171=TAXAS!$A$17,IF($B171="PARCELADO ATÉ 6X",$D171-($D171*TAXAS!$E$17))/6,IF($A171=TAXAS!$A$18,IF($B171="PARCELADO ATÉ 6X",$D171-($D171*TAXAS!$E$18))/6,IF($A171=TAXAS!$A$19,IF($B171="PARCELADO ATÉ 6X",$D171-($D171*TAXAS!$E$19))/6,IF($A171=TAXAS!$A$20,IF($B171="PARCELADO ATÉ 6X",$D171-($D171*TAXAS!$E$20))/6,IF($A171=TAXAS!$A$21,IF($B171="PARCELADO ATÉ 6X",$D171-($D171*TAXAS!$E$21))/6,IF($A171=TAXAS!$A$22,IF($B171="PARCELADO ATÉ 6X",$D171-($D171*TAXAS!$E$22))/6,IF($A171=TAXAS!$A$23,IF($B171="PARCELADO ATÉ 6X",$D171-($D171*TAXAS!$E$23))/6,IF($A171=TAXAS!$A$24,IF($B171="PARCELADO ATÉ 6X",$D171-($D171*TAXAS!$E$24))/6,IF($A171=TAXAS!$A$25,IF($B171="PARCELADO ATÉ 6X",$D171-($D171*TAXAS!$E$25))/6,IF($A171=TAXAS!$A$26,IF($B171="PARCELADO ATÉ 6X",$D171-($D171*TAXAS!$E$26))/6,IF($A171=TAXAS!$A$27,IF($B171="PARCELADO ATÉ 6X",$D171-($D171*TAXAS!$E$27))/6))))))))))))))))))))))))/1</f>
        <v>0</v>
      </c>
      <c r="I171" s="9">
        <f>IF($A171="VISA",IF($B171="PARCELADO ATÉ 12X",$D171-(D171*TAXAS!$F$4))/12,IF($A171="MASTER",IF($B171="PARCELADO ATÉ 12X",$D171-(D171*TAXAS!$F$5))/12,IF($A171="ELO",IF($B171="PARCELADO ATÉ 12X",$D171-(D171*TAXAS!$F$6))/12,IF($A171="HIPERCARD",IF($B171="PARCELADO ATÉ 12X",$D171-(D171*TAXAS!$F$7))/12,IF($A171="DINERS",IF($B171="PARCELADO ATÉ 12X",$D171-(D171*TAXAS!$F$8))/12,IF($A171="AMERICA EXPRESS",IF($B171="PARCELADO ATÉ 12X",$D171-(D171*TAXAS!$F$9))/12,IF($A171=TAXAS!$A$10,IF($B171="PARCELADO ATÉ 12X",$D171-($D171*TAXAS!$F$10))/12,IF($A171=TAXAS!$A$11,IF($B171="PARCELADO ATÉ 12X",$D171-($D171*TAXAS!$F$11))/12,IF($A171=TAXAS!$A$12,IF($B171="PARCELADO ATÉ 12X",$D171-($D171*TAXAS!$F$12))/12,IF($A171=TAXAS!$A$13,IF($B171="PARCELADO ATÉ 12X",$D171-($D171*TAXAS!$F$13))/12,IF($A171=TAXAS!$A$14,IF($B171="PARCELADO ATÉ 12X",$D171-($D171*TAXAS!$F$14))/12,IF($A171=TAXAS!$A$15,IF($B171="PARCELADO ATÉ 12X",$D171-($D171*TAXAS!$F$15))/12,IF($A171=TAXAS!$A$16,IF($B171="PARCELADO ATÉ 12X",$D171-($D171*TAXAS!$F$16))/12,IF($A171=TAXAS!$A$17,IF($B171="PARCELADO ATÉ 12X",$D171-($D171*TAXAS!$F$17))/12,IF($A171=TAXAS!$A$18,IF($B171="PARCELADO ATÉ 12X",$D171-($D171*TAXAS!$F$18))/12,IF($A171=TAXAS!$A$19,IF($B171="PARCELADO ATÉ 12X",$D171-($D171*TAXAS!$F$19))/12,IF($A171=TAXAS!$A$20,IF($B171="PARCELADO ATÉ 12X",$D171-($D171*TAXAS!$F$20))/12,IF($A171=TAXAS!$A$21,IF($B171="PARCELADO ATÉ 12X",$D171-($D171*TAXAS!$F$21))/12,IF($A171=TAXAS!$A$22,IF($B171="PARCELADO ATÉ 12X",$D171-($D171*TAXAS!$F$22))/12,IF($A171=TAXAS!$A$23,IF($B171="PARCELADO ATÉ 12X",$D171-($D171*TAXAS!$F$23))/12,IF($A171=TAXAS!$A$24,IF($B171="PARCELADO ATÉ 12X",$D171-($D171*TAXAS!$F$24))/12,IF($A171=TAXAS!$A$25,IF($B171="PARCELADO ATÉ 12X",$D171-($D171*TAXAS!$F$25))/12,IF($A171=TAXAS!$A$26,IF($B171="PARCELADO ATÉ 12X",$D171-($D171*TAXAS!$F$26))/12,IF($A171=TAXAS!$A$27,IF($B171="PARCELADO ATÉ 12X",$D171-($D171*TAXAS!$F$27))/12))))))))))))))))))))))))/1</f>
        <v>0</v>
      </c>
      <c r="J171" s="8">
        <f t="shared" si="0"/>
        <v>0</v>
      </c>
      <c r="K171" s="10" t="b">
        <f>IF($B171="PARCELADO ATÉ 3X",($D171-($D171*TAXAS!$D$4))-$J171)</f>
        <v>0</v>
      </c>
      <c r="L171" s="10" t="b">
        <f>IF($B171="PARCELADO ATÉ 6X",($D171-($D171*TAXAS!$E$4))-$J171)</f>
        <v>0</v>
      </c>
      <c r="M171" s="10" t="b">
        <f>IF($B171="PARCELADO ATÉ 12X",($D171-($D171*TAXAS!$F$4))-$J171)</f>
        <v>0</v>
      </c>
      <c r="N171" s="8">
        <f t="shared" si="1"/>
        <v>0</v>
      </c>
      <c r="O171" s="10">
        <f t="shared" si="2"/>
        <v>0</v>
      </c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spans="1:31" ht="15.75" customHeight="1" x14ac:dyDescent="0.2">
      <c r="A172" s="3"/>
      <c r="B172" s="5"/>
      <c r="C172" s="6"/>
      <c r="D172" s="42"/>
      <c r="E172" s="8">
        <f>IF($A172="VISA",IF($B172="DÉBITO",$D172-($D172*TAXAS!$B$4)),IF($A172="MASTER",IF($B172="DÉBITO",$D172-($D172*TAXAS!$B$5)),IF($A172="ELO", IF($B172="DÉBITO",$D172-($D172*TAXAS!$B$6)),IF($A172="HIPERCARD",IF($B172="DÉBITO",$D172-($D172*TAXAS!$B$7)),IF($A172="DINERS",IF($B172="DÉBITO",$D172-($D172*TAXAS!$B$8)),IF($A172="AMERICA EXPRESS",IF($B172="DÉBITO",$D172-($D172*TAXAS!$B$9)),IF($A172=TAXAS!$A$10,IF($B172="DÉBITO",$D172-($D172*TAXAS!$B$10)), IF($A172=TAXAS!$A$11,IF($B172="DÉBITO",$D172-($D172*TAXAS!$B$11)), IF($A172=TAXAS!$A$12,IF($B172="DÉBITO",$D172-($D172*TAXAS!$B$12)), IF($A172=TAXAS!$A$13,IF($B172="DÉBITO",$D172-($D172*TAXAS!$B$13)), IF($A172=TAXAS!$A$14,IF($B172="DÉBITO",$D172-($D172*TAXAS!$B$14)), IF($A172=TAXAS!$A$15,IF($B172="DÉBITO",$D172-($D172*TAXAS!$B$15)), IF($A172=TAXAS!$A$16,IF($B172="DÉBITO",$D172-($D172*TAXAS!$B$16)), IF($A172=TAXAS!$A$17,IF($B172="DÉBITO",$D172-($D172*TAXAS!$B$17)), IF($A172=TAXAS!$A$18,IF($B172="DÉBITO",$D172-($D172*TAXAS!$B$18)), IF($A172=TAXAS!$A$19,IF($B172="DÉBITO",$D172-($D172*TAXAS!$B$19)), IF($A172=TAXAS!$A$20,IF($B172="DÉBITO",$D172-($D172*TAXAS!$B$20)), IF($A172=TAXAS!$A$21,IF($B172="DÉBITO",$D172-($D172*TAXAS!$B$21)), IF($A172=TAXAS!$A$22,IF($B172="DÉBITO",$D172-($D172*TAXAS!$B$22)), IF($A172=TAXAS!$A$23,IF($B172="DÉBITO",$D172-($D172*TAXAS!$B$23)), IF($A172=TAXAS!$A$24,IF($B172="DÉBITO",$D172-($D172*TAXAS!$B$24)), IF($A172=TAXAS!$A$25,IF($B172="DÉBITO",$D172-($D172*TAXAS!$B$25)), IF($A172=TAXAS!$A$26,IF($B172="DÉBITO",$D172-($D172*TAXAS!$B$26)), IF($A172=TAXAS!$A$27,IF($B172="DÉBITO",$D172-($D172*TAXAS!$B$27))))))))))))))))))))))))))/1</f>
        <v>0</v>
      </c>
      <c r="F172" s="8">
        <f>IF($A172="VISA",IF($B172="CRÉDITO",$D172-($D172*TAXAS!$C$4)),IF($A172="MASTER",IF($B172="CRÉDITO",$D172-($D172*TAXAS!$C$5)),IF($A172="ELO", IF($B172="CRÉDITO",$D172-($D172*TAXAS!$C$6)),IF($A172="HIPERCARD",IF($B172="CRÉDITO",$D172-($D172*TAXAS!$C$7)),IF($A172="DINERS",IF($B172="CRÉDITO",$D172-($D172*TAXAS!$C$8)),IF($A172="AMERICA EXPRESS",IF($B172="CRÉDITO",$D172-($D172*TAXAS!$C$9)),IF($A172=TAXAS!$A$10,IF($B172="CRÉDITO",$D172-($D172*TAXAS!$C$10)), IF($A172=TAXAS!$A$11,IF($B172="CRÉDITO",$D172-($D172*TAXAS!$C$11)), IF($A172=TAXAS!$A$12,IF($B172="CRÉDITO",$D172-($D172*TAXAS!$C$12)), IF($A172=TAXAS!$A$13,IF($B172="CRÉDITO",$D172-($D172*TAXAS!$C$13)), IF($A172=TAXAS!$A$14,IF($B172="CRÉDITO",$D172-($D172*TAXAS!$C$14)), IF($A172=TAXAS!$A$15,IF($B172="CRÉDITO",$D172-($D172*TAXAS!$C$15)), IF($A172=TAXAS!$A$16,IF($B172="CRÉDITO",$D172-($D172*TAXAS!$C$16)), IF($A172=TAXAS!$A$17,IF($B172="CRÉDITO",$D172-($D172*TAXAS!$C$17)), IF($A172=TAXAS!$A$18,IF($B172="CRÉDITO",$D172-($D172*TAXAS!$C$18)), IF($A172=TAXAS!$A$19,IF($B172="CRÉDITO",$D172-($D172*TAXAS!$C$19)), IF($A172=TAXAS!$A$20,IF($B172="CRÉDITO",$D172-($D172*TAXAS!$C$20)), IF($A172=TAXAS!$A$21,IF($B172="CRÉDITO",$D172-($D172*TAXAS!$C$21)), IF($A172=TAXAS!$A$22,IF($B172="CRÉDITO",$D172-($D172*TAXAS!$C$22)), IF($A172=TAXAS!$A$23,IF($B172="CRÉDITO",$D172-($D172*TAXAS!$C$23)), IF($A172=TAXAS!$A$24,IF($B172="CRÉDITO",$D172-($D172*TAXAS!$C$24)), IF($A172=TAXAS!$A$25,IF($B172="CRÉDITO",$D172-($D172*TAXAS!$C$25)), IF($A172=TAXAS!$A$26,IF($B172="CRÉDITO",$D172-($D172*TAXAS!$C$26)), IF($A172=TAXAS!$A$27,IF($B172="CRÉDITO",$D172-($D172*TAXAS!$C$27))))))))))))))))))))))))))/1</f>
        <v>0</v>
      </c>
      <c r="G172" s="9">
        <f>IF($A172="VISA",IF($B172="PARCELADO ATÉ 3X",$D172-(D172*TAXAS!$D$4))/3,IF($A172="MASTER",IF($B172="PARCELADO ATÉ 3X",$D172-(D172*TAXAS!$D$5))/3,IF($A172="ELO",IF($B172="PARCELADO ATÉ 3X",$D172-(D172*TAXAS!$D$6))/3,IF($A172="HIPERCARD",IF($B172="PARCELADO ATÉ 3X",$D172-(D172*TAXAS!$D$7))/3,IF($A172="DINERS",IF($B172="PARCELADO ATÉ 3X",$D172-(D172*TAXAS!$D$8))/3,IF($A172="AMERICA EXPRESS",IF($B172="PARCELADO ATÉ 3X",$D172-(D172*TAXAS!$D$9))/3,IF($A172=TAXAS!$A$10,IF($B172="PARCELADO ATÉ 3X",$D172-($D172*TAXAS!$D$10))/3,IF($A172=TAXAS!$A$11,IF($B172="PARCELADO ATÉ 3X",$D172-($D172*TAXAS!$D$11))/3,IF($A172=TAXAS!$A$12,IF($B172="PARCELADO ATÉ 3X",$D172-($D172*TAXAS!$D$12))/3,IF($A172=TAXAS!$A$13,IF($B172="PARCELADO ATÉ 3X",$D172-($D172*TAXAS!$D$13))/3,IF($A172=TAXAS!$A$14,IF($B172="PARCELADO ATÉ 3X",$D172-($D172*TAXAS!$D$14))/3,IF($A172=TAXAS!$A$15,IF($B172="PARCELADO ATÉ 3X",$D172-($D172*TAXAS!$D$15))/3,IF($A172=TAXAS!$A$16,IF($B172="PARCELADO ATÉ 3X",$D172-($D172*TAXAS!$D$16))/3,IF($A172=TAXAS!$A$17,IF($B172="PARCELADO ATÉ 3X",$D172-($D172*TAXAS!$D$17))/3,IF($A172=TAXAS!$A$18,IF($B172="PARCELADO ATÉ 3X",$D172-($D172*TAXAS!$D$18))/3,IF($A172=TAXAS!$A$19,IF($B172="PARCELADO ATÉ 3X",$D172-($D172*TAXAS!$D$19))/3,IF($A172=TAXAS!$A$20,IF($B172="PARCELADO ATÉ 3X",$D172-($D172*TAXAS!$D$20))/3,IF($A172=TAXAS!$A$21,IF($B172="PARCELADO ATÉ 3X",$D172-($D172*TAXAS!$D$21))/3,IF($A172=TAXAS!$A$22,IF($B172="PARCELADO ATÉ 3X",$D172-($D172*TAXAS!$D$22))/3,IF($A172=TAXAS!$A$23,IF($B172="PARCELADO ATÉ 3X",$D172-($D172*TAXAS!$D$23))/3,IF($A172=TAXAS!$A$24,IF($B172="PARCELADO ATÉ 3X",$D172-($D172*TAXAS!$D$24))/3,IF($A172=TAXAS!$A$25,IF($B172="PARCELADO ATÉ 3X",$D172-($D172*TAXAS!$D$25))/3,IF($A172=TAXAS!$A$26,IF($B172="PARCELADO ATÉ 3X",$D172-($D172*TAXAS!$D$26))/3,IF($A172=TAXAS!$A$27,IF($B172="PARCELADO ATÉ 3X",$D172-($D172*TAXAS!$D$27))/3))))))))))))))))))))))))/1</f>
        <v>0</v>
      </c>
      <c r="H172" s="9">
        <f>IF($A172="VISA",IF($B172="PARCELADO ATÉ 6X",$D172-(D172*TAXAS!$E$4))/6,IF($A172="MASTER",IF($B172="PARCELADO ATÉ 6X",$D172-(D172*TAXAS!$E$5))/6,IF($A172="ELO",IF($B172="PARCELADO ATÉ 6X",$D172-(D172*TAXAS!$E$6))/6,IF($A172="HIPERCARD",IF($B172="PARCELADO ATÉ 6X",$D172-(D172*TAXAS!$E$7))/6,IF($A172="DINERS",IF($B172="PARCELADO ATÉ 6X",$D172-(D172*TAXAS!$E$8))/6,IF($A172="AMERICA EXPRESS",IF($B172="PARCELADO ATÉ 6X",$D172-(D172*TAXAS!$E$9))/6,IF($A172=TAXAS!$A$10,IF($B172="PARCELADO ATÉ 6X",$D172-($D172*TAXAS!$E$10))/6,IF($A172=TAXAS!$A$11,IF($B172="PARCELADO ATÉ 6X",$D172-($D172*TAXAS!$E$11))/6,IF($A172=TAXAS!$A$12,IF($B172="PARCELADO ATÉ 6X",$D172-($D172*TAXAS!$E$12))/6,IF($A172=TAXAS!$A$13,IF($B172="PARCELADO ATÉ 6X",$D172-($D172*TAXAS!$E$13))/6,IF($A172=TAXAS!$A$14,IF($B172="PARCELADO ATÉ 6X",$D172-($D172*TAXAS!$E$14))/6,IF($A172=TAXAS!$A$15,IF($B172="PARCELADO ATÉ 6X",$D172-($D172*TAXAS!$E$15))/6,IF($A172=TAXAS!$A$16,IF($B172="PARCELADO ATÉ 6X",$D172-($D172*TAXAS!$E$16))/6,IF($A172=TAXAS!$A$17,IF($B172="PARCELADO ATÉ 6X",$D172-($D172*TAXAS!$E$17))/6,IF($A172=TAXAS!$A$18,IF($B172="PARCELADO ATÉ 6X",$D172-($D172*TAXAS!$E$18))/6,IF($A172=TAXAS!$A$19,IF($B172="PARCELADO ATÉ 6X",$D172-($D172*TAXAS!$E$19))/6,IF($A172=TAXAS!$A$20,IF($B172="PARCELADO ATÉ 6X",$D172-($D172*TAXAS!$E$20))/6,IF($A172=TAXAS!$A$21,IF($B172="PARCELADO ATÉ 6X",$D172-($D172*TAXAS!$E$21))/6,IF($A172=TAXAS!$A$22,IF($B172="PARCELADO ATÉ 6X",$D172-($D172*TAXAS!$E$22))/6,IF($A172=TAXAS!$A$23,IF($B172="PARCELADO ATÉ 6X",$D172-($D172*TAXAS!$E$23))/6,IF($A172=TAXAS!$A$24,IF($B172="PARCELADO ATÉ 6X",$D172-($D172*TAXAS!$E$24))/6,IF($A172=TAXAS!$A$25,IF($B172="PARCELADO ATÉ 6X",$D172-($D172*TAXAS!$E$25))/6,IF($A172=TAXAS!$A$26,IF($B172="PARCELADO ATÉ 6X",$D172-($D172*TAXAS!$E$26))/6,IF($A172=TAXAS!$A$27,IF($B172="PARCELADO ATÉ 6X",$D172-($D172*TAXAS!$E$27))/6))))))))))))))))))))))))/1</f>
        <v>0</v>
      </c>
      <c r="I172" s="9">
        <f>IF($A172="VISA",IF($B172="PARCELADO ATÉ 12X",$D172-(D172*TAXAS!$F$4))/12,IF($A172="MASTER",IF($B172="PARCELADO ATÉ 12X",$D172-(D172*TAXAS!$F$5))/12,IF($A172="ELO",IF($B172="PARCELADO ATÉ 12X",$D172-(D172*TAXAS!$F$6))/12,IF($A172="HIPERCARD",IF($B172="PARCELADO ATÉ 12X",$D172-(D172*TAXAS!$F$7))/12,IF($A172="DINERS",IF($B172="PARCELADO ATÉ 12X",$D172-(D172*TAXAS!$F$8))/12,IF($A172="AMERICA EXPRESS",IF($B172="PARCELADO ATÉ 12X",$D172-(D172*TAXAS!$F$9))/12,IF($A172=TAXAS!$A$10,IF($B172="PARCELADO ATÉ 12X",$D172-($D172*TAXAS!$F$10))/12,IF($A172=TAXAS!$A$11,IF($B172="PARCELADO ATÉ 12X",$D172-($D172*TAXAS!$F$11))/12,IF($A172=TAXAS!$A$12,IF($B172="PARCELADO ATÉ 12X",$D172-($D172*TAXAS!$F$12))/12,IF($A172=TAXAS!$A$13,IF($B172="PARCELADO ATÉ 12X",$D172-($D172*TAXAS!$F$13))/12,IF($A172=TAXAS!$A$14,IF($B172="PARCELADO ATÉ 12X",$D172-($D172*TAXAS!$F$14))/12,IF($A172=TAXAS!$A$15,IF($B172="PARCELADO ATÉ 12X",$D172-($D172*TAXAS!$F$15))/12,IF($A172=TAXAS!$A$16,IF($B172="PARCELADO ATÉ 12X",$D172-($D172*TAXAS!$F$16))/12,IF($A172=TAXAS!$A$17,IF($B172="PARCELADO ATÉ 12X",$D172-($D172*TAXAS!$F$17))/12,IF($A172=TAXAS!$A$18,IF($B172="PARCELADO ATÉ 12X",$D172-($D172*TAXAS!$F$18))/12,IF($A172=TAXAS!$A$19,IF($B172="PARCELADO ATÉ 12X",$D172-($D172*TAXAS!$F$19))/12,IF($A172=TAXAS!$A$20,IF($B172="PARCELADO ATÉ 12X",$D172-($D172*TAXAS!$F$20))/12,IF($A172=TAXAS!$A$21,IF($B172="PARCELADO ATÉ 12X",$D172-($D172*TAXAS!$F$21))/12,IF($A172=TAXAS!$A$22,IF($B172="PARCELADO ATÉ 12X",$D172-($D172*TAXAS!$F$22))/12,IF($A172=TAXAS!$A$23,IF($B172="PARCELADO ATÉ 12X",$D172-($D172*TAXAS!$F$23))/12,IF($A172=TAXAS!$A$24,IF($B172="PARCELADO ATÉ 12X",$D172-($D172*TAXAS!$F$24))/12,IF($A172=TAXAS!$A$25,IF($B172="PARCELADO ATÉ 12X",$D172-($D172*TAXAS!$F$25))/12,IF($A172=TAXAS!$A$26,IF($B172="PARCELADO ATÉ 12X",$D172-($D172*TAXAS!$F$26))/12,IF($A172=TAXAS!$A$27,IF($B172="PARCELADO ATÉ 12X",$D172-($D172*TAXAS!$F$27))/12))))))))))))))))))))))))/1</f>
        <v>0</v>
      </c>
      <c r="J172" s="8">
        <f t="shared" si="0"/>
        <v>0</v>
      </c>
      <c r="K172" s="10" t="b">
        <f>IF($B172="PARCELADO ATÉ 3X",($D172-($D172*TAXAS!$D$4))-$J172)</f>
        <v>0</v>
      </c>
      <c r="L172" s="10" t="b">
        <f>IF($B172="PARCELADO ATÉ 6X",($D172-($D172*TAXAS!$E$4))-$J172)</f>
        <v>0</v>
      </c>
      <c r="M172" s="10" t="b">
        <f>IF($B172="PARCELADO ATÉ 12X",($D172-($D172*TAXAS!$F$4))-$J172)</f>
        <v>0</v>
      </c>
      <c r="N172" s="8">
        <f t="shared" si="1"/>
        <v>0</v>
      </c>
      <c r="O172" s="10">
        <f t="shared" si="2"/>
        <v>0</v>
      </c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spans="1:31" ht="15.75" customHeight="1" x14ac:dyDescent="0.2">
      <c r="A173" s="3"/>
      <c r="B173" s="5"/>
      <c r="C173" s="6"/>
      <c r="D173" s="42"/>
      <c r="E173" s="8">
        <f>IF($A173="VISA",IF($B173="DÉBITO",$D173-($D173*TAXAS!$B$4)),IF($A173="MASTER",IF($B173="DÉBITO",$D173-($D173*TAXAS!$B$5)),IF($A173="ELO", IF($B173="DÉBITO",$D173-($D173*TAXAS!$B$6)),IF($A173="HIPERCARD",IF($B173="DÉBITO",$D173-($D173*TAXAS!$B$7)),IF($A173="DINERS",IF($B173="DÉBITO",$D173-($D173*TAXAS!$B$8)),IF($A173="AMERICA EXPRESS",IF($B173="DÉBITO",$D173-($D173*TAXAS!$B$9)),IF($A173=TAXAS!$A$10,IF($B173="DÉBITO",$D173-($D173*TAXAS!$B$10)), IF($A173=TAXAS!$A$11,IF($B173="DÉBITO",$D173-($D173*TAXAS!$B$11)), IF($A173=TAXAS!$A$12,IF($B173="DÉBITO",$D173-($D173*TAXAS!$B$12)), IF($A173=TAXAS!$A$13,IF($B173="DÉBITO",$D173-($D173*TAXAS!$B$13)), IF($A173=TAXAS!$A$14,IF($B173="DÉBITO",$D173-($D173*TAXAS!$B$14)), IF($A173=TAXAS!$A$15,IF($B173="DÉBITO",$D173-($D173*TAXAS!$B$15)), IF($A173=TAXAS!$A$16,IF($B173="DÉBITO",$D173-($D173*TAXAS!$B$16)), IF($A173=TAXAS!$A$17,IF($B173="DÉBITO",$D173-($D173*TAXAS!$B$17)), IF($A173=TAXAS!$A$18,IF($B173="DÉBITO",$D173-($D173*TAXAS!$B$18)), IF($A173=TAXAS!$A$19,IF($B173="DÉBITO",$D173-($D173*TAXAS!$B$19)), IF($A173=TAXAS!$A$20,IF($B173="DÉBITO",$D173-($D173*TAXAS!$B$20)), IF($A173=TAXAS!$A$21,IF($B173="DÉBITO",$D173-($D173*TAXAS!$B$21)), IF($A173=TAXAS!$A$22,IF($B173="DÉBITO",$D173-($D173*TAXAS!$B$22)), IF($A173=TAXAS!$A$23,IF($B173="DÉBITO",$D173-($D173*TAXAS!$B$23)), IF($A173=TAXAS!$A$24,IF($B173="DÉBITO",$D173-($D173*TAXAS!$B$24)), IF($A173=TAXAS!$A$25,IF($B173="DÉBITO",$D173-($D173*TAXAS!$B$25)), IF($A173=TAXAS!$A$26,IF($B173="DÉBITO",$D173-($D173*TAXAS!$B$26)), IF($A173=TAXAS!$A$27,IF($B173="DÉBITO",$D173-($D173*TAXAS!$B$27))))))))))))))))))))))))))/1</f>
        <v>0</v>
      </c>
      <c r="F173" s="8">
        <f>IF($A173="VISA",IF($B173="CRÉDITO",$D173-($D173*TAXAS!$C$4)),IF($A173="MASTER",IF($B173="CRÉDITO",$D173-($D173*TAXAS!$C$5)),IF($A173="ELO", IF($B173="CRÉDITO",$D173-($D173*TAXAS!$C$6)),IF($A173="HIPERCARD",IF($B173="CRÉDITO",$D173-($D173*TAXAS!$C$7)),IF($A173="DINERS",IF($B173="CRÉDITO",$D173-($D173*TAXAS!$C$8)),IF($A173="AMERICA EXPRESS",IF($B173="CRÉDITO",$D173-($D173*TAXAS!$C$9)),IF($A173=TAXAS!$A$10,IF($B173="CRÉDITO",$D173-($D173*TAXAS!$C$10)), IF($A173=TAXAS!$A$11,IF($B173="CRÉDITO",$D173-($D173*TAXAS!$C$11)), IF($A173=TAXAS!$A$12,IF($B173="CRÉDITO",$D173-($D173*TAXAS!$C$12)), IF($A173=TAXAS!$A$13,IF($B173="CRÉDITO",$D173-($D173*TAXAS!$C$13)), IF($A173=TAXAS!$A$14,IF($B173="CRÉDITO",$D173-($D173*TAXAS!$C$14)), IF($A173=TAXAS!$A$15,IF($B173="CRÉDITO",$D173-($D173*TAXAS!$C$15)), IF($A173=TAXAS!$A$16,IF($B173="CRÉDITO",$D173-($D173*TAXAS!$C$16)), IF($A173=TAXAS!$A$17,IF($B173="CRÉDITO",$D173-($D173*TAXAS!$C$17)), IF($A173=TAXAS!$A$18,IF($B173="CRÉDITO",$D173-($D173*TAXAS!$C$18)), IF($A173=TAXAS!$A$19,IF($B173="CRÉDITO",$D173-($D173*TAXAS!$C$19)), IF($A173=TAXAS!$A$20,IF($B173="CRÉDITO",$D173-($D173*TAXAS!$C$20)), IF($A173=TAXAS!$A$21,IF($B173="CRÉDITO",$D173-($D173*TAXAS!$C$21)), IF($A173=TAXAS!$A$22,IF($B173="CRÉDITO",$D173-($D173*TAXAS!$C$22)), IF($A173=TAXAS!$A$23,IF($B173="CRÉDITO",$D173-($D173*TAXAS!$C$23)), IF($A173=TAXAS!$A$24,IF($B173="CRÉDITO",$D173-($D173*TAXAS!$C$24)), IF($A173=TAXAS!$A$25,IF($B173="CRÉDITO",$D173-($D173*TAXAS!$C$25)), IF($A173=TAXAS!$A$26,IF($B173="CRÉDITO",$D173-($D173*TAXAS!$C$26)), IF($A173=TAXAS!$A$27,IF($B173="CRÉDITO",$D173-($D173*TAXAS!$C$27))))))))))))))))))))))))))/1</f>
        <v>0</v>
      </c>
      <c r="G173" s="9">
        <f>IF($A173="VISA",IF($B173="PARCELADO ATÉ 3X",$D173-(D173*TAXAS!$D$4))/3,IF($A173="MASTER",IF($B173="PARCELADO ATÉ 3X",$D173-(D173*TAXAS!$D$5))/3,IF($A173="ELO",IF($B173="PARCELADO ATÉ 3X",$D173-(D173*TAXAS!$D$6))/3,IF($A173="HIPERCARD",IF($B173="PARCELADO ATÉ 3X",$D173-(D173*TAXAS!$D$7))/3,IF($A173="DINERS",IF($B173="PARCELADO ATÉ 3X",$D173-(D173*TAXAS!$D$8))/3,IF($A173="AMERICA EXPRESS",IF($B173="PARCELADO ATÉ 3X",$D173-(D173*TAXAS!$D$9))/3,IF($A173=TAXAS!$A$10,IF($B173="PARCELADO ATÉ 3X",$D173-($D173*TAXAS!$D$10))/3,IF($A173=TAXAS!$A$11,IF($B173="PARCELADO ATÉ 3X",$D173-($D173*TAXAS!$D$11))/3,IF($A173=TAXAS!$A$12,IF($B173="PARCELADO ATÉ 3X",$D173-($D173*TAXAS!$D$12))/3,IF($A173=TAXAS!$A$13,IF($B173="PARCELADO ATÉ 3X",$D173-($D173*TAXAS!$D$13))/3,IF($A173=TAXAS!$A$14,IF($B173="PARCELADO ATÉ 3X",$D173-($D173*TAXAS!$D$14))/3,IF($A173=TAXAS!$A$15,IF($B173="PARCELADO ATÉ 3X",$D173-($D173*TAXAS!$D$15))/3,IF($A173=TAXAS!$A$16,IF($B173="PARCELADO ATÉ 3X",$D173-($D173*TAXAS!$D$16))/3,IF($A173=TAXAS!$A$17,IF($B173="PARCELADO ATÉ 3X",$D173-($D173*TAXAS!$D$17))/3,IF($A173=TAXAS!$A$18,IF($B173="PARCELADO ATÉ 3X",$D173-($D173*TAXAS!$D$18))/3,IF($A173=TAXAS!$A$19,IF($B173="PARCELADO ATÉ 3X",$D173-($D173*TAXAS!$D$19))/3,IF($A173=TAXAS!$A$20,IF($B173="PARCELADO ATÉ 3X",$D173-($D173*TAXAS!$D$20))/3,IF($A173=TAXAS!$A$21,IF($B173="PARCELADO ATÉ 3X",$D173-($D173*TAXAS!$D$21))/3,IF($A173=TAXAS!$A$22,IF($B173="PARCELADO ATÉ 3X",$D173-($D173*TAXAS!$D$22))/3,IF($A173=TAXAS!$A$23,IF($B173="PARCELADO ATÉ 3X",$D173-($D173*TAXAS!$D$23))/3,IF($A173=TAXAS!$A$24,IF($B173="PARCELADO ATÉ 3X",$D173-($D173*TAXAS!$D$24))/3,IF($A173=TAXAS!$A$25,IF($B173="PARCELADO ATÉ 3X",$D173-($D173*TAXAS!$D$25))/3,IF($A173=TAXAS!$A$26,IF($B173="PARCELADO ATÉ 3X",$D173-($D173*TAXAS!$D$26))/3,IF($A173=TAXAS!$A$27,IF($B173="PARCELADO ATÉ 3X",$D173-($D173*TAXAS!$D$27))/3))))))))))))))))))))))))/1</f>
        <v>0</v>
      </c>
      <c r="H173" s="9">
        <f>IF($A173="VISA",IF($B173="PARCELADO ATÉ 6X",$D173-(D173*TAXAS!$E$4))/6,IF($A173="MASTER",IF($B173="PARCELADO ATÉ 6X",$D173-(D173*TAXAS!$E$5))/6,IF($A173="ELO",IF($B173="PARCELADO ATÉ 6X",$D173-(D173*TAXAS!$E$6))/6,IF($A173="HIPERCARD",IF($B173="PARCELADO ATÉ 6X",$D173-(D173*TAXAS!$E$7))/6,IF($A173="DINERS",IF($B173="PARCELADO ATÉ 6X",$D173-(D173*TAXAS!$E$8))/6,IF($A173="AMERICA EXPRESS",IF($B173="PARCELADO ATÉ 6X",$D173-(D173*TAXAS!$E$9))/6,IF($A173=TAXAS!$A$10,IF($B173="PARCELADO ATÉ 6X",$D173-($D173*TAXAS!$E$10))/6,IF($A173=TAXAS!$A$11,IF($B173="PARCELADO ATÉ 6X",$D173-($D173*TAXAS!$E$11))/6,IF($A173=TAXAS!$A$12,IF($B173="PARCELADO ATÉ 6X",$D173-($D173*TAXAS!$E$12))/6,IF($A173=TAXAS!$A$13,IF($B173="PARCELADO ATÉ 6X",$D173-($D173*TAXAS!$E$13))/6,IF($A173=TAXAS!$A$14,IF($B173="PARCELADO ATÉ 6X",$D173-($D173*TAXAS!$E$14))/6,IF($A173=TAXAS!$A$15,IF($B173="PARCELADO ATÉ 6X",$D173-($D173*TAXAS!$E$15))/6,IF($A173=TAXAS!$A$16,IF($B173="PARCELADO ATÉ 6X",$D173-($D173*TAXAS!$E$16))/6,IF($A173=TAXAS!$A$17,IF($B173="PARCELADO ATÉ 6X",$D173-($D173*TAXAS!$E$17))/6,IF($A173=TAXAS!$A$18,IF($B173="PARCELADO ATÉ 6X",$D173-($D173*TAXAS!$E$18))/6,IF($A173=TAXAS!$A$19,IF($B173="PARCELADO ATÉ 6X",$D173-($D173*TAXAS!$E$19))/6,IF($A173=TAXAS!$A$20,IF($B173="PARCELADO ATÉ 6X",$D173-($D173*TAXAS!$E$20))/6,IF($A173=TAXAS!$A$21,IF($B173="PARCELADO ATÉ 6X",$D173-($D173*TAXAS!$E$21))/6,IF($A173=TAXAS!$A$22,IF($B173="PARCELADO ATÉ 6X",$D173-($D173*TAXAS!$E$22))/6,IF($A173=TAXAS!$A$23,IF($B173="PARCELADO ATÉ 6X",$D173-($D173*TAXAS!$E$23))/6,IF($A173=TAXAS!$A$24,IF($B173="PARCELADO ATÉ 6X",$D173-($D173*TAXAS!$E$24))/6,IF($A173=TAXAS!$A$25,IF($B173="PARCELADO ATÉ 6X",$D173-($D173*TAXAS!$E$25))/6,IF($A173=TAXAS!$A$26,IF($B173="PARCELADO ATÉ 6X",$D173-($D173*TAXAS!$E$26))/6,IF($A173=TAXAS!$A$27,IF($B173="PARCELADO ATÉ 6X",$D173-($D173*TAXAS!$E$27))/6))))))))))))))))))))))))/1</f>
        <v>0</v>
      </c>
      <c r="I173" s="9">
        <f>IF($A173="VISA",IF($B173="PARCELADO ATÉ 12X",$D173-(D173*TAXAS!$F$4))/12,IF($A173="MASTER",IF($B173="PARCELADO ATÉ 12X",$D173-(D173*TAXAS!$F$5))/12,IF($A173="ELO",IF($B173="PARCELADO ATÉ 12X",$D173-(D173*TAXAS!$F$6))/12,IF($A173="HIPERCARD",IF($B173="PARCELADO ATÉ 12X",$D173-(D173*TAXAS!$F$7))/12,IF($A173="DINERS",IF($B173="PARCELADO ATÉ 12X",$D173-(D173*TAXAS!$F$8))/12,IF($A173="AMERICA EXPRESS",IF($B173="PARCELADO ATÉ 12X",$D173-(D173*TAXAS!$F$9))/12,IF($A173=TAXAS!$A$10,IF($B173="PARCELADO ATÉ 12X",$D173-($D173*TAXAS!$F$10))/12,IF($A173=TAXAS!$A$11,IF($B173="PARCELADO ATÉ 12X",$D173-($D173*TAXAS!$F$11))/12,IF($A173=TAXAS!$A$12,IF($B173="PARCELADO ATÉ 12X",$D173-($D173*TAXAS!$F$12))/12,IF($A173=TAXAS!$A$13,IF($B173="PARCELADO ATÉ 12X",$D173-($D173*TAXAS!$F$13))/12,IF($A173=TAXAS!$A$14,IF($B173="PARCELADO ATÉ 12X",$D173-($D173*TAXAS!$F$14))/12,IF($A173=TAXAS!$A$15,IF($B173="PARCELADO ATÉ 12X",$D173-($D173*TAXAS!$F$15))/12,IF($A173=TAXAS!$A$16,IF($B173="PARCELADO ATÉ 12X",$D173-($D173*TAXAS!$F$16))/12,IF($A173=TAXAS!$A$17,IF($B173="PARCELADO ATÉ 12X",$D173-($D173*TAXAS!$F$17))/12,IF($A173=TAXAS!$A$18,IF($B173="PARCELADO ATÉ 12X",$D173-($D173*TAXAS!$F$18))/12,IF($A173=TAXAS!$A$19,IF($B173="PARCELADO ATÉ 12X",$D173-($D173*TAXAS!$F$19))/12,IF($A173=TAXAS!$A$20,IF($B173="PARCELADO ATÉ 12X",$D173-($D173*TAXAS!$F$20))/12,IF($A173=TAXAS!$A$21,IF($B173="PARCELADO ATÉ 12X",$D173-($D173*TAXAS!$F$21))/12,IF($A173=TAXAS!$A$22,IF($B173="PARCELADO ATÉ 12X",$D173-($D173*TAXAS!$F$22))/12,IF($A173=TAXAS!$A$23,IF($B173="PARCELADO ATÉ 12X",$D173-($D173*TAXAS!$F$23))/12,IF($A173=TAXAS!$A$24,IF($B173="PARCELADO ATÉ 12X",$D173-($D173*TAXAS!$F$24))/12,IF($A173=TAXAS!$A$25,IF($B173="PARCELADO ATÉ 12X",$D173-($D173*TAXAS!$F$25))/12,IF($A173=TAXAS!$A$26,IF($B173="PARCELADO ATÉ 12X",$D173-($D173*TAXAS!$F$26))/12,IF($A173=TAXAS!$A$27,IF($B173="PARCELADO ATÉ 12X",$D173-($D173*TAXAS!$F$27))/12))))))))))))))))))))))))/1</f>
        <v>0</v>
      </c>
      <c r="J173" s="8">
        <f t="shared" si="0"/>
        <v>0</v>
      </c>
      <c r="K173" s="10" t="b">
        <f>IF($B173="PARCELADO ATÉ 3X",($D173-($D173*TAXAS!$D$4))-$J173)</f>
        <v>0</v>
      </c>
      <c r="L173" s="10" t="b">
        <f>IF($B173="PARCELADO ATÉ 6X",($D173-($D173*TAXAS!$E$4))-$J173)</f>
        <v>0</v>
      </c>
      <c r="M173" s="10" t="b">
        <f>IF($B173="PARCELADO ATÉ 12X",($D173-($D173*TAXAS!$F$4))-$J173)</f>
        <v>0</v>
      </c>
      <c r="N173" s="8">
        <f t="shared" si="1"/>
        <v>0</v>
      </c>
      <c r="O173" s="10">
        <f t="shared" si="2"/>
        <v>0</v>
      </c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spans="1:31" ht="15.75" customHeight="1" x14ac:dyDescent="0.2">
      <c r="A174" s="3"/>
      <c r="B174" s="5"/>
      <c r="C174" s="6"/>
      <c r="D174" s="42"/>
      <c r="E174" s="8">
        <f>IF($A174="VISA",IF($B174="DÉBITO",$D174-($D174*TAXAS!$B$4)),IF($A174="MASTER",IF($B174="DÉBITO",$D174-($D174*TAXAS!$B$5)),IF($A174="ELO", IF($B174="DÉBITO",$D174-($D174*TAXAS!$B$6)),IF($A174="HIPERCARD",IF($B174="DÉBITO",$D174-($D174*TAXAS!$B$7)),IF($A174="DINERS",IF($B174="DÉBITO",$D174-($D174*TAXAS!$B$8)),IF($A174="AMERICA EXPRESS",IF($B174="DÉBITO",$D174-($D174*TAXAS!$B$9)),IF($A174=TAXAS!$A$10,IF($B174="DÉBITO",$D174-($D174*TAXAS!$B$10)), IF($A174=TAXAS!$A$11,IF($B174="DÉBITO",$D174-($D174*TAXAS!$B$11)), IF($A174=TAXAS!$A$12,IF($B174="DÉBITO",$D174-($D174*TAXAS!$B$12)), IF($A174=TAXAS!$A$13,IF($B174="DÉBITO",$D174-($D174*TAXAS!$B$13)), IF($A174=TAXAS!$A$14,IF($B174="DÉBITO",$D174-($D174*TAXAS!$B$14)), IF($A174=TAXAS!$A$15,IF($B174="DÉBITO",$D174-($D174*TAXAS!$B$15)), IF($A174=TAXAS!$A$16,IF($B174="DÉBITO",$D174-($D174*TAXAS!$B$16)), IF($A174=TAXAS!$A$17,IF($B174="DÉBITO",$D174-($D174*TAXAS!$B$17)), IF($A174=TAXAS!$A$18,IF($B174="DÉBITO",$D174-($D174*TAXAS!$B$18)), IF($A174=TAXAS!$A$19,IF($B174="DÉBITO",$D174-($D174*TAXAS!$B$19)), IF($A174=TAXAS!$A$20,IF($B174="DÉBITO",$D174-($D174*TAXAS!$B$20)), IF($A174=TAXAS!$A$21,IF($B174="DÉBITO",$D174-($D174*TAXAS!$B$21)), IF($A174=TAXAS!$A$22,IF($B174="DÉBITO",$D174-($D174*TAXAS!$B$22)), IF($A174=TAXAS!$A$23,IF($B174="DÉBITO",$D174-($D174*TAXAS!$B$23)), IF($A174=TAXAS!$A$24,IF($B174="DÉBITO",$D174-($D174*TAXAS!$B$24)), IF($A174=TAXAS!$A$25,IF($B174="DÉBITO",$D174-($D174*TAXAS!$B$25)), IF($A174=TAXAS!$A$26,IF($B174="DÉBITO",$D174-($D174*TAXAS!$B$26)), IF($A174=TAXAS!$A$27,IF($B174="DÉBITO",$D174-($D174*TAXAS!$B$27))))))))))))))))))))))))))/1</f>
        <v>0</v>
      </c>
      <c r="F174" s="8">
        <f>IF($A174="VISA",IF($B174="CRÉDITO",$D174-($D174*TAXAS!$C$4)),IF($A174="MASTER",IF($B174="CRÉDITO",$D174-($D174*TAXAS!$C$5)),IF($A174="ELO", IF($B174="CRÉDITO",$D174-($D174*TAXAS!$C$6)),IF($A174="HIPERCARD",IF($B174="CRÉDITO",$D174-($D174*TAXAS!$C$7)),IF($A174="DINERS",IF($B174="CRÉDITO",$D174-($D174*TAXAS!$C$8)),IF($A174="AMERICA EXPRESS",IF($B174="CRÉDITO",$D174-($D174*TAXAS!$C$9)),IF($A174=TAXAS!$A$10,IF($B174="CRÉDITO",$D174-($D174*TAXAS!$C$10)), IF($A174=TAXAS!$A$11,IF($B174="CRÉDITO",$D174-($D174*TAXAS!$C$11)), IF($A174=TAXAS!$A$12,IF($B174="CRÉDITO",$D174-($D174*TAXAS!$C$12)), IF($A174=TAXAS!$A$13,IF($B174="CRÉDITO",$D174-($D174*TAXAS!$C$13)), IF($A174=TAXAS!$A$14,IF($B174="CRÉDITO",$D174-($D174*TAXAS!$C$14)), IF($A174=TAXAS!$A$15,IF($B174="CRÉDITO",$D174-($D174*TAXAS!$C$15)), IF($A174=TAXAS!$A$16,IF($B174="CRÉDITO",$D174-($D174*TAXAS!$C$16)), IF($A174=TAXAS!$A$17,IF($B174="CRÉDITO",$D174-($D174*TAXAS!$C$17)), IF($A174=TAXAS!$A$18,IF($B174="CRÉDITO",$D174-($D174*TAXAS!$C$18)), IF($A174=TAXAS!$A$19,IF($B174="CRÉDITO",$D174-($D174*TAXAS!$C$19)), IF($A174=TAXAS!$A$20,IF($B174="CRÉDITO",$D174-($D174*TAXAS!$C$20)), IF($A174=TAXAS!$A$21,IF($B174="CRÉDITO",$D174-($D174*TAXAS!$C$21)), IF($A174=TAXAS!$A$22,IF($B174="CRÉDITO",$D174-($D174*TAXAS!$C$22)), IF($A174=TAXAS!$A$23,IF($B174="CRÉDITO",$D174-($D174*TAXAS!$C$23)), IF($A174=TAXAS!$A$24,IF($B174="CRÉDITO",$D174-($D174*TAXAS!$C$24)), IF($A174=TAXAS!$A$25,IF($B174="CRÉDITO",$D174-($D174*TAXAS!$C$25)), IF($A174=TAXAS!$A$26,IF($B174="CRÉDITO",$D174-($D174*TAXAS!$C$26)), IF($A174=TAXAS!$A$27,IF($B174="CRÉDITO",$D174-($D174*TAXAS!$C$27))))))))))))))))))))))))))/1</f>
        <v>0</v>
      </c>
      <c r="G174" s="9">
        <f>IF($A174="VISA",IF($B174="PARCELADO ATÉ 3X",$D174-(D174*TAXAS!$D$4))/3,IF($A174="MASTER",IF($B174="PARCELADO ATÉ 3X",$D174-(D174*TAXAS!$D$5))/3,IF($A174="ELO",IF($B174="PARCELADO ATÉ 3X",$D174-(D174*TAXAS!$D$6))/3,IF($A174="HIPERCARD",IF($B174="PARCELADO ATÉ 3X",$D174-(D174*TAXAS!$D$7))/3,IF($A174="DINERS",IF($B174="PARCELADO ATÉ 3X",$D174-(D174*TAXAS!$D$8))/3,IF($A174="AMERICA EXPRESS",IF($B174="PARCELADO ATÉ 3X",$D174-(D174*TAXAS!$D$9))/3,IF($A174=TAXAS!$A$10,IF($B174="PARCELADO ATÉ 3X",$D174-($D174*TAXAS!$D$10))/3,IF($A174=TAXAS!$A$11,IF($B174="PARCELADO ATÉ 3X",$D174-($D174*TAXAS!$D$11))/3,IF($A174=TAXAS!$A$12,IF($B174="PARCELADO ATÉ 3X",$D174-($D174*TAXAS!$D$12))/3,IF($A174=TAXAS!$A$13,IF($B174="PARCELADO ATÉ 3X",$D174-($D174*TAXAS!$D$13))/3,IF($A174=TAXAS!$A$14,IF($B174="PARCELADO ATÉ 3X",$D174-($D174*TAXAS!$D$14))/3,IF($A174=TAXAS!$A$15,IF($B174="PARCELADO ATÉ 3X",$D174-($D174*TAXAS!$D$15))/3,IF($A174=TAXAS!$A$16,IF($B174="PARCELADO ATÉ 3X",$D174-($D174*TAXAS!$D$16))/3,IF($A174=TAXAS!$A$17,IF($B174="PARCELADO ATÉ 3X",$D174-($D174*TAXAS!$D$17))/3,IF($A174=TAXAS!$A$18,IF($B174="PARCELADO ATÉ 3X",$D174-($D174*TAXAS!$D$18))/3,IF($A174=TAXAS!$A$19,IF($B174="PARCELADO ATÉ 3X",$D174-($D174*TAXAS!$D$19))/3,IF($A174=TAXAS!$A$20,IF($B174="PARCELADO ATÉ 3X",$D174-($D174*TAXAS!$D$20))/3,IF($A174=TAXAS!$A$21,IF($B174="PARCELADO ATÉ 3X",$D174-($D174*TAXAS!$D$21))/3,IF($A174=TAXAS!$A$22,IF($B174="PARCELADO ATÉ 3X",$D174-($D174*TAXAS!$D$22))/3,IF($A174=TAXAS!$A$23,IF($B174="PARCELADO ATÉ 3X",$D174-($D174*TAXAS!$D$23))/3,IF($A174=TAXAS!$A$24,IF($B174="PARCELADO ATÉ 3X",$D174-($D174*TAXAS!$D$24))/3,IF($A174=TAXAS!$A$25,IF($B174="PARCELADO ATÉ 3X",$D174-($D174*TAXAS!$D$25))/3,IF($A174=TAXAS!$A$26,IF($B174="PARCELADO ATÉ 3X",$D174-($D174*TAXAS!$D$26))/3,IF($A174=TAXAS!$A$27,IF($B174="PARCELADO ATÉ 3X",$D174-($D174*TAXAS!$D$27))/3))))))))))))))))))))))))/1</f>
        <v>0</v>
      </c>
      <c r="H174" s="9">
        <f>IF($A174="VISA",IF($B174="PARCELADO ATÉ 6X",$D174-(D174*TAXAS!$E$4))/6,IF($A174="MASTER",IF($B174="PARCELADO ATÉ 6X",$D174-(D174*TAXAS!$E$5))/6,IF($A174="ELO",IF($B174="PARCELADO ATÉ 6X",$D174-(D174*TAXAS!$E$6))/6,IF($A174="HIPERCARD",IF($B174="PARCELADO ATÉ 6X",$D174-(D174*TAXAS!$E$7))/6,IF($A174="DINERS",IF($B174="PARCELADO ATÉ 6X",$D174-(D174*TAXAS!$E$8))/6,IF($A174="AMERICA EXPRESS",IF($B174="PARCELADO ATÉ 6X",$D174-(D174*TAXAS!$E$9))/6,IF($A174=TAXAS!$A$10,IF($B174="PARCELADO ATÉ 6X",$D174-($D174*TAXAS!$E$10))/6,IF($A174=TAXAS!$A$11,IF($B174="PARCELADO ATÉ 6X",$D174-($D174*TAXAS!$E$11))/6,IF($A174=TAXAS!$A$12,IF($B174="PARCELADO ATÉ 6X",$D174-($D174*TAXAS!$E$12))/6,IF($A174=TAXAS!$A$13,IF($B174="PARCELADO ATÉ 6X",$D174-($D174*TAXAS!$E$13))/6,IF($A174=TAXAS!$A$14,IF($B174="PARCELADO ATÉ 6X",$D174-($D174*TAXAS!$E$14))/6,IF($A174=TAXAS!$A$15,IF($B174="PARCELADO ATÉ 6X",$D174-($D174*TAXAS!$E$15))/6,IF($A174=TAXAS!$A$16,IF($B174="PARCELADO ATÉ 6X",$D174-($D174*TAXAS!$E$16))/6,IF($A174=TAXAS!$A$17,IF($B174="PARCELADO ATÉ 6X",$D174-($D174*TAXAS!$E$17))/6,IF($A174=TAXAS!$A$18,IF($B174="PARCELADO ATÉ 6X",$D174-($D174*TAXAS!$E$18))/6,IF($A174=TAXAS!$A$19,IF($B174="PARCELADO ATÉ 6X",$D174-($D174*TAXAS!$E$19))/6,IF($A174=TAXAS!$A$20,IF($B174="PARCELADO ATÉ 6X",$D174-($D174*TAXAS!$E$20))/6,IF($A174=TAXAS!$A$21,IF($B174="PARCELADO ATÉ 6X",$D174-($D174*TAXAS!$E$21))/6,IF($A174=TAXAS!$A$22,IF($B174="PARCELADO ATÉ 6X",$D174-($D174*TAXAS!$E$22))/6,IF($A174=TAXAS!$A$23,IF($B174="PARCELADO ATÉ 6X",$D174-($D174*TAXAS!$E$23))/6,IF($A174=TAXAS!$A$24,IF($B174="PARCELADO ATÉ 6X",$D174-($D174*TAXAS!$E$24))/6,IF($A174=TAXAS!$A$25,IF($B174="PARCELADO ATÉ 6X",$D174-($D174*TAXAS!$E$25))/6,IF($A174=TAXAS!$A$26,IF($B174="PARCELADO ATÉ 6X",$D174-($D174*TAXAS!$E$26))/6,IF($A174=TAXAS!$A$27,IF($B174="PARCELADO ATÉ 6X",$D174-($D174*TAXAS!$E$27))/6))))))))))))))))))))))))/1</f>
        <v>0</v>
      </c>
      <c r="I174" s="9">
        <f>IF($A174="VISA",IF($B174="PARCELADO ATÉ 12X",$D174-(D174*TAXAS!$F$4))/12,IF($A174="MASTER",IF($B174="PARCELADO ATÉ 12X",$D174-(D174*TAXAS!$F$5))/12,IF($A174="ELO",IF($B174="PARCELADO ATÉ 12X",$D174-(D174*TAXAS!$F$6))/12,IF($A174="HIPERCARD",IF($B174="PARCELADO ATÉ 12X",$D174-(D174*TAXAS!$F$7))/12,IF($A174="DINERS",IF($B174="PARCELADO ATÉ 12X",$D174-(D174*TAXAS!$F$8))/12,IF($A174="AMERICA EXPRESS",IF($B174="PARCELADO ATÉ 12X",$D174-(D174*TAXAS!$F$9))/12,IF($A174=TAXAS!$A$10,IF($B174="PARCELADO ATÉ 12X",$D174-($D174*TAXAS!$F$10))/12,IF($A174=TAXAS!$A$11,IF($B174="PARCELADO ATÉ 12X",$D174-($D174*TAXAS!$F$11))/12,IF($A174=TAXAS!$A$12,IF($B174="PARCELADO ATÉ 12X",$D174-($D174*TAXAS!$F$12))/12,IF($A174=TAXAS!$A$13,IF($B174="PARCELADO ATÉ 12X",$D174-($D174*TAXAS!$F$13))/12,IF($A174=TAXAS!$A$14,IF($B174="PARCELADO ATÉ 12X",$D174-($D174*TAXAS!$F$14))/12,IF($A174=TAXAS!$A$15,IF($B174="PARCELADO ATÉ 12X",$D174-($D174*TAXAS!$F$15))/12,IF($A174=TAXAS!$A$16,IF($B174="PARCELADO ATÉ 12X",$D174-($D174*TAXAS!$F$16))/12,IF($A174=TAXAS!$A$17,IF($B174="PARCELADO ATÉ 12X",$D174-($D174*TAXAS!$F$17))/12,IF($A174=TAXAS!$A$18,IF($B174="PARCELADO ATÉ 12X",$D174-($D174*TAXAS!$F$18))/12,IF($A174=TAXAS!$A$19,IF($B174="PARCELADO ATÉ 12X",$D174-($D174*TAXAS!$F$19))/12,IF($A174=TAXAS!$A$20,IF($B174="PARCELADO ATÉ 12X",$D174-($D174*TAXAS!$F$20))/12,IF($A174=TAXAS!$A$21,IF($B174="PARCELADO ATÉ 12X",$D174-($D174*TAXAS!$F$21))/12,IF($A174=TAXAS!$A$22,IF($B174="PARCELADO ATÉ 12X",$D174-($D174*TAXAS!$F$22))/12,IF($A174=TAXAS!$A$23,IF($B174="PARCELADO ATÉ 12X",$D174-($D174*TAXAS!$F$23))/12,IF($A174=TAXAS!$A$24,IF($B174="PARCELADO ATÉ 12X",$D174-($D174*TAXAS!$F$24))/12,IF($A174=TAXAS!$A$25,IF($B174="PARCELADO ATÉ 12X",$D174-($D174*TAXAS!$F$25))/12,IF($A174=TAXAS!$A$26,IF($B174="PARCELADO ATÉ 12X",$D174-($D174*TAXAS!$F$26))/12,IF($A174=TAXAS!$A$27,IF($B174="PARCELADO ATÉ 12X",$D174-($D174*TAXAS!$F$27))/12))))))))))))))))))))))))/1</f>
        <v>0</v>
      </c>
      <c r="J174" s="8">
        <f t="shared" si="0"/>
        <v>0</v>
      </c>
      <c r="K174" s="10" t="b">
        <f>IF($B174="PARCELADO ATÉ 3X",($D174-($D174*TAXAS!$D$4))-$J174)</f>
        <v>0</v>
      </c>
      <c r="L174" s="10" t="b">
        <f>IF($B174="PARCELADO ATÉ 6X",($D174-($D174*TAXAS!$E$4))-$J174)</f>
        <v>0</v>
      </c>
      <c r="M174" s="10" t="b">
        <f>IF($B174="PARCELADO ATÉ 12X",($D174-($D174*TAXAS!$F$4))-$J174)</f>
        <v>0</v>
      </c>
      <c r="N174" s="8">
        <f t="shared" si="1"/>
        <v>0</v>
      </c>
      <c r="O174" s="10">
        <f t="shared" si="2"/>
        <v>0</v>
      </c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spans="1:31" ht="15.75" customHeight="1" x14ac:dyDescent="0.2">
      <c r="A175" s="3"/>
      <c r="B175" s="5"/>
      <c r="C175" s="6"/>
      <c r="D175" s="42"/>
      <c r="E175" s="8">
        <f>IF($A175="VISA",IF($B175="DÉBITO",$D175-($D175*TAXAS!$B$4)),IF($A175="MASTER",IF($B175="DÉBITO",$D175-($D175*TAXAS!$B$5)),IF($A175="ELO", IF($B175="DÉBITO",$D175-($D175*TAXAS!$B$6)),IF($A175="HIPERCARD",IF($B175="DÉBITO",$D175-($D175*TAXAS!$B$7)),IF($A175="DINERS",IF($B175="DÉBITO",$D175-($D175*TAXAS!$B$8)),IF($A175="AMERICA EXPRESS",IF($B175="DÉBITO",$D175-($D175*TAXAS!$B$9)),IF($A175=TAXAS!$A$10,IF($B175="DÉBITO",$D175-($D175*TAXAS!$B$10)), IF($A175=TAXAS!$A$11,IF($B175="DÉBITO",$D175-($D175*TAXAS!$B$11)), IF($A175=TAXAS!$A$12,IF($B175="DÉBITO",$D175-($D175*TAXAS!$B$12)), IF($A175=TAXAS!$A$13,IF($B175="DÉBITO",$D175-($D175*TAXAS!$B$13)), IF($A175=TAXAS!$A$14,IF($B175="DÉBITO",$D175-($D175*TAXAS!$B$14)), IF($A175=TAXAS!$A$15,IF($B175="DÉBITO",$D175-($D175*TAXAS!$B$15)), IF($A175=TAXAS!$A$16,IF($B175="DÉBITO",$D175-($D175*TAXAS!$B$16)), IF($A175=TAXAS!$A$17,IF($B175="DÉBITO",$D175-($D175*TAXAS!$B$17)), IF($A175=TAXAS!$A$18,IF($B175="DÉBITO",$D175-($D175*TAXAS!$B$18)), IF($A175=TAXAS!$A$19,IF($B175="DÉBITO",$D175-($D175*TAXAS!$B$19)), IF($A175=TAXAS!$A$20,IF($B175="DÉBITO",$D175-($D175*TAXAS!$B$20)), IF($A175=TAXAS!$A$21,IF($B175="DÉBITO",$D175-($D175*TAXAS!$B$21)), IF($A175=TAXAS!$A$22,IF($B175="DÉBITO",$D175-($D175*TAXAS!$B$22)), IF($A175=TAXAS!$A$23,IF($B175="DÉBITO",$D175-($D175*TAXAS!$B$23)), IF($A175=TAXAS!$A$24,IF($B175="DÉBITO",$D175-($D175*TAXAS!$B$24)), IF($A175=TAXAS!$A$25,IF($B175="DÉBITO",$D175-($D175*TAXAS!$B$25)), IF($A175=TAXAS!$A$26,IF($B175="DÉBITO",$D175-($D175*TAXAS!$B$26)), IF($A175=TAXAS!$A$27,IF($B175="DÉBITO",$D175-($D175*TAXAS!$B$27))))))))))))))))))))))))))/1</f>
        <v>0</v>
      </c>
      <c r="F175" s="8">
        <f>IF($A175="VISA",IF($B175="CRÉDITO",$D175-($D175*TAXAS!$C$4)),IF($A175="MASTER",IF($B175="CRÉDITO",$D175-($D175*TAXAS!$C$5)),IF($A175="ELO", IF($B175="CRÉDITO",$D175-($D175*TAXAS!$C$6)),IF($A175="HIPERCARD",IF($B175="CRÉDITO",$D175-($D175*TAXAS!$C$7)),IF($A175="DINERS",IF($B175="CRÉDITO",$D175-($D175*TAXAS!$C$8)),IF($A175="AMERICA EXPRESS",IF($B175="CRÉDITO",$D175-($D175*TAXAS!$C$9)),IF($A175=TAXAS!$A$10,IF($B175="CRÉDITO",$D175-($D175*TAXAS!$C$10)), IF($A175=TAXAS!$A$11,IF($B175="CRÉDITO",$D175-($D175*TAXAS!$C$11)), IF($A175=TAXAS!$A$12,IF($B175="CRÉDITO",$D175-($D175*TAXAS!$C$12)), IF($A175=TAXAS!$A$13,IF($B175="CRÉDITO",$D175-($D175*TAXAS!$C$13)), IF($A175=TAXAS!$A$14,IF($B175="CRÉDITO",$D175-($D175*TAXAS!$C$14)), IF($A175=TAXAS!$A$15,IF($B175="CRÉDITO",$D175-($D175*TAXAS!$C$15)), IF($A175=TAXAS!$A$16,IF($B175="CRÉDITO",$D175-($D175*TAXAS!$C$16)), IF($A175=TAXAS!$A$17,IF($B175="CRÉDITO",$D175-($D175*TAXAS!$C$17)), IF($A175=TAXAS!$A$18,IF($B175="CRÉDITO",$D175-($D175*TAXAS!$C$18)), IF($A175=TAXAS!$A$19,IF($B175="CRÉDITO",$D175-($D175*TAXAS!$C$19)), IF($A175=TAXAS!$A$20,IF($B175="CRÉDITO",$D175-($D175*TAXAS!$C$20)), IF($A175=TAXAS!$A$21,IF($B175="CRÉDITO",$D175-($D175*TAXAS!$C$21)), IF($A175=TAXAS!$A$22,IF($B175="CRÉDITO",$D175-($D175*TAXAS!$C$22)), IF($A175=TAXAS!$A$23,IF($B175="CRÉDITO",$D175-($D175*TAXAS!$C$23)), IF($A175=TAXAS!$A$24,IF($B175="CRÉDITO",$D175-($D175*TAXAS!$C$24)), IF($A175=TAXAS!$A$25,IF($B175="CRÉDITO",$D175-($D175*TAXAS!$C$25)), IF($A175=TAXAS!$A$26,IF($B175="CRÉDITO",$D175-($D175*TAXAS!$C$26)), IF($A175=TAXAS!$A$27,IF($B175="CRÉDITO",$D175-($D175*TAXAS!$C$27))))))))))))))))))))))))))/1</f>
        <v>0</v>
      </c>
      <c r="G175" s="9">
        <f>IF($A175="VISA",IF($B175="PARCELADO ATÉ 3X",$D175-(D175*TAXAS!$D$4))/3,IF($A175="MASTER",IF($B175="PARCELADO ATÉ 3X",$D175-(D175*TAXAS!$D$5))/3,IF($A175="ELO",IF($B175="PARCELADO ATÉ 3X",$D175-(D175*TAXAS!$D$6))/3,IF($A175="HIPERCARD",IF($B175="PARCELADO ATÉ 3X",$D175-(D175*TAXAS!$D$7))/3,IF($A175="DINERS",IF($B175="PARCELADO ATÉ 3X",$D175-(D175*TAXAS!$D$8))/3,IF($A175="AMERICA EXPRESS",IF($B175="PARCELADO ATÉ 3X",$D175-(D175*TAXAS!$D$9))/3,IF($A175=TAXAS!$A$10,IF($B175="PARCELADO ATÉ 3X",$D175-($D175*TAXAS!$D$10))/3,IF($A175=TAXAS!$A$11,IF($B175="PARCELADO ATÉ 3X",$D175-($D175*TAXAS!$D$11))/3,IF($A175=TAXAS!$A$12,IF($B175="PARCELADO ATÉ 3X",$D175-($D175*TAXAS!$D$12))/3,IF($A175=TAXAS!$A$13,IF($B175="PARCELADO ATÉ 3X",$D175-($D175*TAXAS!$D$13))/3,IF($A175=TAXAS!$A$14,IF($B175="PARCELADO ATÉ 3X",$D175-($D175*TAXAS!$D$14))/3,IF($A175=TAXAS!$A$15,IF($B175="PARCELADO ATÉ 3X",$D175-($D175*TAXAS!$D$15))/3,IF($A175=TAXAS!$A$16,IF($B175="PARCELADO ATÉ 3X",$D175-($D175*TAXAS!$D$16))/3,IF($A175=TAXAS!$A$17,IF($B175="PARCELADO ATÉ 3X",$D175-($D175*TAXAS!$D$17))/3,IF($A175=TAXAS!$A$18,IF($B175="PARCELADO ATÉ 3X",$D175-($D175*TAXAS!$D$18))/3,IF($A175=TAXAS!$A$19,IF($B175="PARCELADO ATÉ 3X",$D175-($D175*TAXAS!$D$19))/3,IF($A175=TAXAS!$A$20,IF($B175="PARCELADO ATÉ 3X",$D175-($D175*TAXAS!$D$20))/3,IF($A175=TAXAS!$A$21,IF($B175="PARCELADO ATÉ 3X",$D175-($D175*TAXAS!$D$21))/3,IF($A175=TAXAS!$A$22,IF($B175="PARCELADO ATÉ 3X",$D175-($D175*TAXAS!$D$22))/3,IF($A175=TAXAS!$A$23,IF($B175="PARCELADO ATÉ 3X",$D175-($D175*TAXAS!$D$23))/3,IF($A175=TAXAS!$A$24,IF($B175="PARCELADO ATÉ 3X",$D175-($D175*TAXAS!$D$24))/3,IF($A175=TAXAS!$A$25,IF($B175="PARCELADO ATÉ 3X",$D175-($D175*TAXAS!$D$25))/3,IF($A175=TAXAS!$A$26,IF($B175="PARCELADO ATÉ 3X",$D175-($D175*TAXAS!$D$26))/3,IF($A175=TAXAS!$A$27,IF($B175="PARCELADO ATÉ 3X",$D175-($D175*TAXAS!$D$27))/3))))))))))))))))))))))))/1</f>
        <v>0</v>
      </c>
      <c r="H175" s="9">
        <f>IF($A175="VISA",IF($B175="PARCELADO ATÉ 6X",$D175-(D175*TAXAS!$E$4))/6,IF($A175="MASTER",IF($B175="PARCELADO ATÉ 6X",$D175-(D175*TAXAS!$E$5))/6,IF($A175="ELO",IF($B175="PARCELADO ATÉ 6X",$D175-(D175*TAXAS!$E$6))/6,IF($A175="HIPERCARD",IF($B175="PARCELADO ATÉ 6X",$D175-(D175*TAXAS!$E$7))/6,IF($A175="DINERS",IF($B175="PARCELADO ATÉ 6X",$D175-(D175*TAXAS!$E$8))/6,IF($A175="AMERICA EXPRESS",IF($B175="PARCELADO ATÉ 6X",$D175-(D175*TAXAS!$E$9))/6,IF($A175=TAXAS!$A$10,IF($B175="PARCELADO ATÉ 6X",$D175-($D175*TAXAS!$E$10))/6,IF($A175=TAXAS!$A$11,IF($B175="PARCELADO ATÉ 6X",$D175-($D175*TAXAS!$E$11))/6,IF($A175=TAXAS!$A$12,IF($B175="PARCELADO ATÉ 6X",$D175-($D175*TAXAS!$E$12))/6,IF($A175=TAXAS!$A$13,IF($B175="PARCELADO ATÉ 6X",$D175-($D175*TAXAS!$E$13))/6,IF($A175=TAXAS!$A$14,IF($B175="PARCELADO ATÉ 6X",$D175-($D175*TAXAS!$E$14))/6,IF($A175=TAXAS!$A$15,IF($B175="PARCELADO ATÉ 6X",$D175-($D175*TAXAS!$E$15))/6,IF($A175=TAXAS!$A$16,IF($B175="PARCELADO ATÉ 6X",$D175-($D175*TAXAS!$E$16))/6,IF($A175=TAXAS!$A$17,IF($B175="PARCELADO ATÉ 6X",$D175-($D175*TAXAS!$E$17))/6,IF($A175=TAXAS!$A$18,IF($B175="PARCELADO ATÉ 6X",$D175-($D175*TAXAS!$E$18))/6,IF($A175=TAXAS!$A$19,IF($B175="PARCELADO ATÉ 6X",$D175-($D175*TAXAS!$E$19))/6,IF($A175=TAXAS!$A$20,IF($B175="PARCELADO ATÉ 6X",$D175-($D175*TAXAS!$E$20))/6,IF($A175=TAXAS!$A$21,IF($B175="PARCELADO ATÉ 6X",$D175-($D175*TAXAS!$E$21))/6,IF($A175=TAXAS!$A$22,IF($B175="PARCELADO ATÉ 6X",$D175-($D175*TAXAS!$E$22))/6,IF($A175=TAXAS!$A$23,IF($B175="PARCELADO ATÉ 6X",$D175-($D175*TAXAS!$E$23))/6,IF($A175=TAXAS!$A$24,IF($B175="PARCELADO ATÉ 6X",$D175-($D175*TAXAS!$E$24))/6,IF($A175=TAXAS!$A$25,IF($B175="PARCELADO ATÉ 6X",$D175-($D175*TAXAS!$E$25))/6,IF($A175=TAXAS!$A$26,IF($B175="PARCELADO ATÉ 6X",$D175-($D175*TAXAS!$E$26))/6,IF($A175=TAXAS!$A$27,IF($B175="PARCELADO ATÉ 6X",$D175-($D175*TAXAS!$E$27))/6))))))))))))))))))))))))/1</f>
        <v>0</v>
      </c>
      <c r="I175" s="9">
        <f>IF($A175="VISA",IF($B175="PARCELADO ATÉ 12X",$D175-(D175*TAXAS!$F$4))/12,IF($A175="MASTER",IF($B175="PARCELADO ATÉ 12X",$D175-(D175*TAXAS!$F$5))/12,IF($A175="ELO",IF($B175="PARCELADO ATÉ 12X",$D175-(D175*TAXAS!$F$6))/12,IF($A175="HIPERCARD",IF($B175="PARCELADO ATÉ 12X",$D175-(D175*TAXAS!$F$7))/12,IF($A175="DINERS",IF($B175="PARCELADO ATÉ 12X",$D175-(D175*TAXAS!$F$8))/12,IF($A175="AMERICA EXPRESS",IF($B175="PARCELADO ATÉ 12X",$D175-(D175*TAXAS!$F$9))/12,IF($A175=TAXAS!$A$10,IF($B175="PARCELADO ATÉ 12X",$D175-($D175*TAXAS!$F$10))/12,IF($A175=TAXAS!$A$11,IF($B175="PARCELADO ATÉ 12X",$D175-($D175*TAXAS!$F$11))/12,IF($A175=TAXAS!$A$12,IF($B175="PARCELADO ATÉ 12X",$D175-($D175*TAXAS!$F$12))/12,IF($A175=TAXAS!$A$13,IF($B175="PARCELADO ATÉ 12X",$D175-($D175*TAXAS!$F$13))/12,IF($A175=TAXAS!$A$14,IF($B175="PARCELADO ATÉ 12X",$D175-($D175*TAXAS!$F$14))/12,IF($A175=TAXAS!$A$15,IF($B175="PARCELADO ATÉ 12X",$D175-($D175*TAXAS!$F$15))/12,IF($A175=TAXAS!$A$16,IF($B175="PARCELADO ATÉ 12X",$D175-($D175*TAXAS!$F$16))/12,IF($A175=TAXAS!$A$17,IF($B175="PARCELADO ATÉ 12X",$D175-($D175*TAXAS!$F$17))/12,IF($A175=TAXAS!$A$18,IF($B175="PARCELADO ATÉ 12X",$D175-($D175*TAXAS!$F$18))/12,IF($A175=TAXAS!$A$19,IF($B175="PARCELADO ATÉ 12X",$D175-($D175*TAXAS!$F$19))/12,IF($A175=TAXAS!$A$20,IF($B175="PARCELADO ATÉ 12X",$D175-($D175*TAXAS!$F$20))/12,IF($A175=TAXAS!$A$21,IF($B175="PARCELADO ATÉ 12X",$D175-($D175*TAXAS!$F$21))/12,IF($A175=TAXAS!$A$22,IF($B175="PARCELADO ATÉ 12X",$D175-($D175*TAXAS!$F$22))/12,IF($A175=TAXAS!$A$23,IF($B175="PARCELADO ATÉ 12X",$D175-($D175*TAXAS!$F$23))/12,IF($A175=TAXAS!$A$24,IF($B175="PARCELADO ATÉ 12X",$D175-($D175*TAXAS!$F$24))/12,IF($A175=TAXAS!$A$25,IF($B175="PARCELADO ATÉ 12X",$D175-($D175*TAXAS!$F$25))/12,IF($A175=TAXAS!$A$26,IF($B175="PARCELADO ATÉ 12X",$D175-($D175*TAXAS!$F$26))/12,IF($A175=TAXAS!$A$27,IF($B175="PARCELADO ATÉ 12X",$D175-($D175*TAXAS!$F$27))/12))))))))))))))))))))))))/1</f>
        <v>0</v>
      </c>
      <c r="J175" s="8">
        <f t="shared" si="0"/>
        <v>0</v>
      </c>
      <c r="K175" s="10" t="b">
        <f>IF($B175="PARCELADO ATÉ 3X",($D175-($D175*TAXAS!$D$4))-$J175)</f>
        <v>0</v>
      </c>
      <c r="L175" s="10" t="b">
        <f>IF($B175="PARCELADO ATÉ 6X",($D175-($D175*TAXAS!$E$4))-$J175)</f>
        <v>0</v>
      </c>
      <c r="M175" s="10" t="b">
        <f>IF($B175="PARCELADO ATÉ 12X",($D175-($D175*TAXAS!$F$4))-$J175)</f>
        <v>0</v>
      </c>
      <c r="N175" s="8">
        <f t="shared" si="1"/>
        <v>0</v>
      </c>
      <c r="O175" s="10">
        <f t="shared" si="2"/>
        <v>0</v>
      </c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spans="1:31" ht="15.75" customHeight="1" x14ac:dyDescent="0.2">
      <c r="A176" s="3"/>
      <c r="B176" s="5"/>
      <c r="C176" s="6"/>
      <c r="D176" s="42"/>
      <c r="E176" s="8">
        <f>IF($A176="VISA",IF($B176="DÉBITO",$D176-($D176*TAXAS!$B$4)),IF($A176="MASTER",IF($B176="DÉBITO",$D176-($D176*TAXAS!$B$5)),IF($A176="ELO", IF($B176="DÉBITO",$D176-($D176*TAXAS!$B$6)),IF($A176="HIPERCARD",IF($B176="DÉBITO",$D176-($D176*TAXAS!$B$7)),IF($A176="DINERS",IF($B176="DÉBITO",$D176-($D176*TAXAS!$B$8)),IF($A176="AMERICA EXPRESS",IF($B176="DÉBITO",$D176-($D176*TAXAS!$B$9)),IF($A176=TAXAS!$A$10,IF($B176="DÉBITO",$D176-($D176*TAXAS!$B$10)), IF($A176=TAXAS!$A$11,IF($B176="DÉBITO",$D176-($D176*TAXAS!$B$11)), IF($A176=TAXAS!$A$12,IF($B176="DÉBITO",$D176-($D176*TAXAS!$B$12)), IF($A176=TAXAS!$A$13,IF($B176="DÉBITO",$D176-($D176*TAXAS!$B$13)), IF($A176=TAXAS!$A$14,IF($B176="DÉBITO",$D176-($D176*TAXAS!$B$14)), IF($A176=TAXAS!$A$15,IF($B176="DÉBITO",$D176-($D176*TAXAS!$B$15)), IF($A176=TAXAS!$A$16,IF($B176="DÉBITO",$D176-($D176*TAXAS!$B$16)), IF($A176=TAXAS!$A$17,IF($B176="DÉBITO",$D176-($D176*TAXAS!$B$17)), IF($A176=TAXAS!$A$18,IF($B176="DÉBITO",$D176-($D176*TAXAS!$B$18)), IF($A176=TAXAS!$A$19,IF($B176="DÉBITO",$D176-($D176*TAXAS!$B$19)), IF($A176=TAXAS!$A$20,IF($B176="DÉBITO",$D176-($D176*TAXAS!$B$20)), IF($A176=TAXAS!$A$21,IF($B176="DÉBITO",$D176-($D176*TAXAS!$B$21)), IF($A176=TAXAS!$A$22,IF($B176="DÉBITO",$D176-($D176*TAXAS!$B$22)), IF($A176=TAXAS!$A$23,IF($B176="DÉBITO",$D176-($D176*TAXAS!$B$23)), IF($A176=TAXAS!$A$24,IF($B176="DÉBITO",$D176-($D176*TAXAS!$B$24)), IF($A176=TAXAS!$A$25,IF($B176="DÉBITO",$D176-($D176*TAXAS!$B$25)), IF($A176=TAXAS!$A$26,IF($B176="DÉBITO",$D176-($D176*TAXAS!$B$26)), IF($A176=TAXAS!$A$27,IF($B176="DÉBITO",$D176-($D176*TAXAS!$B$27))))))))))))))))))))))))))/1</f>
        <v>0</v>
      </c>
      <c r="F176" s="8">
        <f>IF($A176="VISA",IF($B176="CRÉDITO",$D176-($D176*TAXAS!$C$4)),IF($A176="MASTER",IF($B176="CRÉDITO",$D176-($D176*TAXAS!$C$5)),IF($A176="ELO", IF($B176="CRÉDITO",$D176-($D176*TAXAS!$C$6)),IF($A176="HIPERCARD",IF($B176="CRÉDITO",$D176-($D176*TAXAS!$C$7)),IF($A176="DINERS",IF($B176="CRÉDITO",$D176-($D176*TAXAS!$C$8)),IF($A176="AMERICA EXPRESS",IF($B176="CRÉDITO",$D176-($D176*TAXAS!$C$9)),IF($A176=TAXAS!$A$10,IF($B176="CRÉDITO",$D176-($D176*TAXAS!$C$10)), IF($A176=TAXAS!$A$11,IF($B176="CRÉDITO",$D176-($D176*TAXAS!$C$11)), IF($A176=TAXAS!$A$12,IF($B176="CRÉDITO",$D176-($D176*TAXAS!$C$12)), IF($A176=TAXAS!$A$13,IF($B176="CRÉDITO",$D176-($D176*TAXAS!$C$13)), IF($A176=TAXAS!$A$14,IF($B176="CRÉDITO",$D176-($D176*TAXAS!$C$14)), IF($A176=TAXAS!$A$15,IF($B176="CRÉDITO",$D176-($D176*TAXAS!$C$15)), IF($A176=TAXAS!$A$16,IF($B176="CRÉDITO",$D176-($D176*TAXAS!$C$16)), IF($A176=TAXAS!$A$17,IF($B176="CRÉDITO",$D176-($D176*TAXAS!$C$17)), IF($A176=TAXAS!$A$18,IF($B176="CRÉDITO",$D176-($D176*TAXAS!$C$18)), IF($A176=TAXAS!$A$19,IF($B176="CRÉDITO",$D176-($D176*TAXAS!$C$19)), IF($A176=TAXAS!$A$20,IF($B176="CRÉDITO",$D176-($D176*TAXAS!$C$20)), IF($A176=TAXAS!$A$21,IF($B176="CRÉDITO",$D176-($D176*TAXAS!$C$21)), IF($A176=TAXAS!$A$22,IF($B176="CRÉDITO",$D176-($D176*TAXAS!$C$22)), IF($A176=TAXAS!$A$23,IF($B176="CRÉDITO",$D176-($D176*TAXAS!$C$23)), IF($A176=TAXAS!$A$24,IF($B176="CRÉDITO",$D176-($D176*TAXAS!$C$24)), IF($A176=TAXAS!$A$25,IF($B176="CRÉDITO",$D176-($D176*TAXAS!$C$25)), IF($A176=TAXAS!$A$26,IF($B176="CRÉDITO",$D176-($D176*TAXAS!$C$26)), IF($A176=TAXAS!$A$27,IF($B176="CRÉDITO",$D176-($D176*TAXAS!$C$27))))))))))))))))))))))))))/1</f>
        <v>0</v>
      </c>
      <c r="G176" s="9">
        <f>IF($A176="VISA",IF($B176="PARCELADO ATÉ 3X",$D176-(D176*TAXAS!$D$4))/3,IF($A176="MASTER",IF($B176="PARCELADO ATÉ 3X",$D176-(D176*TAXAS!$D$5))/3,IF($A176="ELO",IF($B176="PARCELADO ATÉ 3X",$D176-(D176*TAXAS!$D$6))/3,IF($A176="HIPERCARD",IF($B176="PARCELADO ATÉ 3X",$D176-(D176*TAXAS!$D$7))/3,IF($A176="DINERS",IF($B176="PARCELADO ATÉ 3X",$D176-(D176*TAXAS!$D$8))/3,IF($A176="AMERICA EXPRESS",IF($B176="PARCELADO ATÉ 3X",$D176-(D176*TAXAS!$D$9))/3,IF($A176=TAXAS!$A$10,IF($B176="PARCELADO ATÉ 3X",$D176-($D176*TAXAS!$D$10))/3,IF($A176=TAXAS!$A$11,IF($B176="PARCELADO ATÉ 3X",$D176-($D176*TAXAS!$D$11))/3,IF($A176=TAXAS!$A$12,IF($B176="PARCELADO ATÉ 3X",$D176-($D176*TAXAS!$D$12))/3,IF($A176=TAXAS!$A$13,IF($B176="PARCELADO ATÉ 3X",$D176-($D176*TAXAS!$D$13))/3,IF($A176=TAXAS!$A$14,IF($B176="PARCELADO ATÉ 3X",$D176-($D176*TAXAS!$D$14))/3,IF($A176=TAXAS!$A$15,IF($B176="PARCELADO ATÉ 3X",$D176-($D176*TAXAS!$D$15))/3,IF($A176=TAXAS!$A$16,IF($B176="PARCELADO ATÉ 3X",$D176-($D176*TAXAS!$D$16))/3,IF($A176=TAXAS!$A$17,IF($B176="PARCELADO ATÉ 3X",$D176-($D176*TAXAS!$D$17))/3,IF($A176=TAXAS!$A$18,IF($B176="PARCELADO ATÉ 3X",$D176-($D176*TAXAS!$D$18))/3,IF($A176=TAXAS!$A$19,IF($B176="PARCELADO ATÉ 3X",$D176-($D176*TAXAS!$D$19))/3,IF($A176=TAXAS!$A$20,IF($B176="PARCELADO ATÉ 3X",$D176-($D176*TAXAS!$D$20))/3,IF($A176=TAXAS!$A$21,IF($B176="PARCELADO ATÉ 3X",$D176-($D176*TAXAS!$D$21))/3,IF($A176=TAXAS!$A$22,IF($B176="PARCELADO ATÉ 3X",$D176-($D176*TAXAS!$D$22))/3,IF($A176=TAXAS!$A$23,IF($B176="PARCELADO ATÉ 3X",$D176-($D176*TAXAS!$D$23))/3,IF($A176=TAXAS!$A$24,IF($B176="PARCELADO ATÉ 3X",$D176-($D176*TAXAS!$D$24))/3,IF($A176=TAXAS!$A$25,IF($B176="PARCELADO ATÉ 3X",$D176-($D176*TAXAS!$D$25))/3,IF($A176=TAXAS!$A$26,IF($B176="PARCELADO ATÉ 3X",$D176-($D176*TAXAS!$D$26))/3,IF($A176=TAXAS!$A$27,IF($B176="PARCELADO ATÉ 3X",$D176-($D176*TAXAS!$D$27))/3))))))))))))))))))))))))/1</f>
        <v>0</v>
      </c>
      <c r="H176" s="9">
        <f>IF($A176="VISA",IF($B176="PARCELADO ATÉ 6X",$D176-(D176*TAXAS!$E$4))/6,IF($A176="MASTER",IF($B176="PARCELADO ATÉ 6X",$D176-(D176*TAXAS!$E$5))/6,IF($A176="ELO",IF($B176="PARCELADO ATÉ 6X",$D176-(D176*TAXAS!$E$6))/6,IF($A176="HIPERCARD",IF($B176="PARCELADO ATÉ 6X",$D176-(D176*TAXAS!$E$7))/6,IF($A176="DINERS",IF($B176="PARCELADO ATÉ 6X",$D176-(D176*TAXAS!$E$8))/6,IF($A176="AMERICA EXPRESS",IF($B176="PARCELADO ATÉ 6X",$D176-(D176*TAXAS!$E$9))/6,IF($A176=TAXAS!$A$10,IF($B176="PARCELADO ATÉ 6X",$D176-($D176*TAXAS!$E$10))/6,IF($A176=TAXAS!$A$11,IF($B176="PARCELADO ATÉ 6X",$D176-($D176*TAXAS!$E$11))/6,IF($A176=TAXAS!$A$12,IF($B176="PARCELADO ATÉ 6X",$D176-($D176*TAXAS!$E$12))/6,IF($A176=TAXAS!$A$13,IF($B176="PARCELADO ATÉ 6X",$D176-($D176*TAXAS!$E$13))/6,IF($A176=TAXAS!$A$14,IF($B176="PARCELADO ATÉ 6X",$D176-($D176*TAXAS!$E$14))/6,IF($A176=TAXAS!$A$15,IF($B176="PARCELADO ATÉ 6X",$D176-($D176*TAXAS!$E$15))/6,IF($A176=TAXAS!$A$16,IF($B176="PARCELADO ATÉ 6X",$D176-($D176*TAXAS!$E$16))/6,IF($A176=TAXAS!$A$17,IF($B176="PARCELADO ATÉ 6X",$D176-($D176*TAXAS!$E$17))/6,IF($A176=TAXAS!$A$18,IF($B176="PARCELADO ATÉ 6X",$D176-($D176*TAXAS!$E$18))/6,IF($A176=TAXAS!$A$19,IF($B176="PARCELADO ATÉ 6X",$D176-($D176*TAXAS!$E$19))/6,IF($A176=TAXAS!$A$20,IF($B176="PARCELADO ATÉ 6X",$D176-($D176*TAXAS!$E$20))/6,IF($A176=TAXAS!$A$21,IF($B176="PARCELADO ATÉ 6X",$D176-($D176*TAXAS!$E$21))/6,IF($A176=TAXAS!$A$22,IF($B176="PARCELADO ATÉ 6X",$D176-($D176*TAXAS!$E$22))/6,IF($A176=TAXAS!$A$23,IF($B176="PARCELADO ATÉ 6X",$D176-($D176*TAXAS!$E$23))/6,IF($A176=TAXAS!$A$24,IF($B176="PARCELADO ATÉ 6X",$D176-($D176*TAXAS!$E$24))/6,IF($A176=TAXAS!$A$25,IF($B176="PARCELADO ATÉ 6X",$D176-($D176*TAXAS!$E$25))/6,IF($A176=TAXAS!$A$26,IF($B176="PARCELADO ATÉ 6X",$D176-($D176*TAXAS!$E$26))/6,IF($A176=TAXAS!$A$27,IF($B176="PARCELADO ATÉ 6X",$D176-($D176*TAXAS!$E$27))/6))))))))))))))))))))))))/1</f>
        <v>0</v>
      </c>
      <c r="I176" s="9">
        <f>IF($A176="VISA",IF($B176="PARCELADO ATÉ 12X",$D176-(D176*TAXAS!$F$4))/12,IF($A176="MASTER",IF($B176="PARCELADO ATÉ 12X",$D176-(D176*TAXAS!$F$5))/12,IF($A176="ELO",IF($B176="PARCELADO ATÉ 12X",$D176-(D176*TAXAS!$F$6))/12,IF($A176="HIPERCARD",IF($B176="PARCELADO ATÉ 12X",$D176-(D176*TAXAS!$F$7))/12,IF($A176="DINERS",IF($B176="PARCELADO ATÉ 12X",$D176-(D176*TAXAS!$F$8))/12,IF($A176="AMERICA EXPRESS",IF($B176="PARCELADO ATÉ 12X",$D176-(D176*TAXAS!$F$9))/12,IF($A176=TAXAS!$A$10,IF($B176="PARCELADO ATÉ 12X",$D176-($D176*TAXAS!$F$10))/12,IF($A176=TAXAS!$A$11,IF($B176="PARCELADO ATÉ 12X",$D176-($D176*TAXAS!$F$11))/12,IF($A176=TAXAS!$A$12,IF($B176="PARCELADO ATÉ 12X",$D176-($D176*TAXAS!$F$12))/12,IF($A176=TAXAS!$A$13,IF($B176="PARCELADO ATÉ 12X",$D176-($D176*TAXAS!$F$13))/12,IF($A176=TAXAS!$A$14,IF($B176="PARCELADO ATÉ 12X",$D176-($D176*TAXAS!$F$14))/12,IF($A176=TAXAS!$A$15,IF($B176="PARCELADO ATÉ 12X",$D176-($D176*TAXAS!$F$15))/12,IF($A176=TAXAS!$A$16,IF($B176="PARCELADO ATÉ 12X",$D176-($D176*TAXAS!$F$16))/12,IF($A176=TAXAS!$A$17,IF($B176="PARCELADO ATÉ 12X",$D176-($D176*TAXAS!$F$17))/12,IF($A176=TAXAS!$A$18,IF($B176="PARCELADO ATÉ 12X",$D176-($D176*TAXAS!$F$18))/12,IF($A176=TAXAS!$A$19,IF($B176="PARCELADO ATÉ 12X",$D176-($D176*TAXAS!$F$19))/12,IF($A176=TAXAS!$A$20,IF($B176="PARCELADO ATÉ 12X",$D176-($D176*TAXAS!$F$20))/12,IF($A176=TAXAS!$A$21,IF($B176="PARCELADO ATÉ 12X",$D176-($D176*TAXAS!$F$21))/12,IF($A176=TAXAS!$A$22,IF($B176="PARCELADO ATÉ 12X",$D176-($D176*TAXAS!$F$22))/12,IF($A176=TAXAS!$A$23,IF($B176="PARCELADO ATÉ 12X",$D176-($D176*TAXAS!$F$23))/12,IF($A176=TAXAS!$A$24,IF($B176="PARCELADO ATÉ 12X",$D176-($D176*TAXAS!$F$24))/12,IF($A176=TAXAS!$A$25,IF($B176="PARCELADO ATÉ 12X",$D176-($D176*TAXAS!$F$25))/12,IF($A176=TAXAS!$A$26,IF($B176="PARCELADO ATÉ 12X",$D176-($D176*TAXAS!$F$26))/12,IF($A176=TAXAS!$A$27,IF($B176="PARCELADO ATÉ 12X",$D176-($D176*TAXAS!$F$27))/12))))))))))))))))))))))))/1</f>
        <v>0</v>
      </c>
      <c r="J176" s="8">
        <f t="shared" si="0"/>
        <v>0</v>
      </c>
      <c r="K176" s="10" t="b">
        <f>IF($B176="PARCELADO ATÉ 3X",($D176-($D176*TAXAS!$D$4))-$J176)</f>
        <v>0</v>
      </c>
      <c r="L176" s="10" t="b">
        <f>IF($B176="PARCELADO ATÉ 6X",($D176-($D176*TAXAS!$E$4))-$J176)</f>
        <v>0</v>
      </c>
      <c r="M176" s="10" t="b">
        <f>IF($B176="PARCELADO ATÉ 12X",($D176-($D176*TAXAS!$F$4))-$J176)</f>
        <v>0</v>
      </c>
      <c r="N176" s="8">
        <f t="shared" si="1"/>
        <v>0</v>
      </c>
      <c r="O176" s="10">
        <f t="shared" si="2"/>
        <v>0</v>
      </c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spans="1:31" ht="15.75" customHeight="1" x14ac:dyDescent="0.2">
      <c r="A177" s="3"/>
      <c r="B177" s="5"/>
      <c r="C177" s="6"/>
      <c r="D177" s="42"/>
      <c r="E177" s="8">
        <f>IF($A177="VISA",IF($B177="DÉBITO",$D177-($D177*TAXAS!$B$4)),IF($A177="MASTER",IF($B177="DÉBITO",$D177-($D177*TAXAS!$B$5)),IF($A177="ELO", IF($B177="DÉBITO",$D177-($D177*TAXAS!$B$6)),IF($A177="HIPERCARD",IF($B177="DÉBITO",$D177-($D177*TAXAS!$B$7)),IF($A177="DINERS",IF($B177="DÉBITO",$D177-($D177*TAXAS!$B$8)),IF($A177="AMERICA EXPRESS",IF($B177="DÉBITO",$D177-($D177*TAXAS!$B$9)),IF($A177=TAXAS!$A$10,IF($B177="DÉBITO",$D177-($D177*TAXAS!$B$10)), IF($A177=TAXAS!$A$11,IF($B177="DÉBITO",$D177-($D177*TAXAS!$B$11)), IF($A177=TAXAS!$A$12,IF($B177="DÉBITO",$D177-($D177*TAXAS!$B$12)), IF($A177=TAXAS!$A$13,IF($B177="DÉBITO",$D177-($D177*TAXAS!$B$13)), IF($A177=TAXAS!$A$14,IF($B177="DÉBITO",$D177-($D177*TAXAS!$B$14)), IF($A177=TAXAS!$A$15,IF($B177="DÉBITO",$D177-($D177*TAXAS!$B$15)), IF($A177=TAXAS!$A$16,IF($B177="DÉBITO",$D177-($D177*TAXAS!$B$16)), IF($A177=TAXAS!$A$17,IF($B177="DÉBITO",$D177-($D177*TAXAS!$B$17)), IF($A177=TAXAS!$A$18,IF($B177="DÉBITO",$D177-($D177*TAXAS!$B$18)), IF($A177=TAXAS!$A$19,IF($B177="DÉBITO",$D177-($D177*TAXAS!$B$19)), IF($A177=TAXAS!$A$20,IF($B177="DÉBITO",$D177-($D177*TAXAS!$B$20)), IF($A177=TAXAS!$A$21,IF($B177="DÉBITO",$D177-($D177*TAXAS!$B$21)), IF($A177=TAXAS!$A$22,IF($B177="DÉBITO",$D177-($D177*TAXAS!$B$22)), IF($A177=TAXAS!$A$23,IF($B177="DÉBITO",$D177-($D177*TAXAS!$B$23)), IF($A177=TAXAS!$A$24,IF($B177="DÉBITO",$D177-($D177*TAXAS!$B$24)), IF($A177=TAXAS!$A$25,IF($B177="DÉBITO",$D177-($D177*TAXAS!$B$25)), IF($A177=TAXAS!$A$26,IF($B177="DÉBITO",$D177-($D177*TAXAS!$B$26)), IF($A177=TAXAS!$A$27,IF($B177="DÉBITO",$D177-($D177*TAXAS!$B$27))))))))))))))))))))))))))/1</f>
        <v>0</v>
      </c>
      <c r="F177" s="8">
        <f>IF($A177="VISA",IF($B177="CRÉDITO",$D177-($D177*TAXAS!$C$4)),IF($A177="MASTER",IF($B177="CRÉDITO",$D177-($D177*TAXAS!$C$5)),IF($A177="ELO", IF($B177="CRÉDITO",$D177-($D177*TAXAS!$C$6)),IF($A177="HIPERCARD",IF($B177="CRÉDITO",$D177-($D177*TAXAS!$C$7)),IF($A177="DINERS",IF($B177="CRÉDITO",$D177-($D177*TAXAS!$C$8)),IF($A177="AMERICA EXPRESS",IF($B177="CRÉDITO",$D177-($D177*TAXAS!$C$9)),IF($A177=TAXAS!$A$10,IF($B177="CRÉDITO",$D177-($D177*TAXAS!$C$10)), IF($A177=TAXAS!$A$11,IF($B177="CRÉDITO",$D177-($D177*TAXAS!$C$11)), IF($A177=TAXAS!$A$12,IF($B177="CRÉDITO",$D177-($D177*TAXAS!$C$12)), IF($A177=TAXAS!$A$13,IF($B177="CRÉDITO",$D177-($D177*TAXAS!$C$13)), IF($A177=TAXAS!$A$14,IF($B177="CRÉDITO",$D177-($D177*TAXAS!$C$14)), IF($A177=TAXAS!$A$15,IF($B177="CRÉDITO",$D177-($D177*TAXAS!$C$15)), IF($A177=TAXAS!$A$16,IF($B177="CRÉDITO",$D177-($D177*TAXAS!$C$16)), IF($A177=TAXAS!$A$17,IF($B177="CRÉDITO",$D177-($D177*TAXAS!$C$17)), IF($A177=TAXAS!$A$18,IF($B177="CRÉDITO",$D177-($D177*TAXAS!$C$18)), IF($A177=TAXAS!$A$19,IF($B177="CRÉDITO",$D177-($D177*TAXAS!$C$19)), IF($A177=TAXAS!$A$20,IF($B177="CRÉDITO",$D177-($D177*TAXAS!$C$20)), IF($A177=TAXAS!$A$21,IF($B177="CRÉDITO",$D177-($D177*TAXAS!$C$21)), IF($A177=TAXAS!$A$22,IF($B177="CRÉDITO",$D177-($D177*TAXAS!$C$22)), IF($A177=TAXAS!$A$23,IF($B177="CRÉDITO",$D177-($D177*TAXAS!$C$23)), IF($A177=TAXAS!$A$24,IF($B177="CRÉDITO",$D177-($D177*TAXAS!$C$24)), IF($A177=TAXAS!$A$25,IF($B177="CRÉDITO",$D177-($D177*TAXAS!$C$25)), IF($A177=TAXAS!$A$26,IF($B177="CRÉDITO",$D177-($D177*TAXAS!$C$26)), IF($A177=TAXAS!$A$27,IF($B177="CRÉDITO",$D177-($D177*TAXAS!$C$27))))))))))))))))))))))))))/1</f>
        <v>0</v>
      </c>
      <c r="G177" s="9">
        <f>IF($A177="VISA",IF($B177="PARCELADO ATÉ 3X",$D177-(D177*TAXAS!$D$4))/3,IF($A177="MASTER",IF($B177="PARCELADO ATÉ 3X",$D177-(D177*TAXAS!$D$5))/3,IF($A177="ELO",IF($B177="PARCELADO ATÉ 3X",$D177-(D177*TAXAS!$D$6))/3,IF($A177="HIPERCARD",IF($B177="PARCELADO ATÉ 3X",$D177-(D177*TAXAS!$D$7))/3,IF($A177="DINERS",IF($B177="PARCELADO ATÉ 3X",$D177-(D177*TAXAS!$D$8))/3,IF($A177="AMERICA EXPRESS",IF($B177="PARCELADO ATÉ 3X",$D177-(D177*TAXAS!$D$9))/3,IF($A177=TAXAS!$A$10,IF($B177="PARCELADO ATÉ 3X",$D177-($D177*TAXAS!$D$10))/3,IF($A177=TAXAS!$A$11,IF($B177="PARCELADO ATÉ 3X",$D177-($D177*TAXAS!$D$11))/3,IF($A177=TAXAS!$A$12,IF($B177="PARCELADO ATÉ 3X",$D177-($D177*TAXAS!$D$12))/3,IF($A177=TAXAS!$A$13,IF($B177="PARCELADO ATÉ 3X",$D177-($D177*TAXAS!$D$13))/3,IF($A177=TAXAS!$A$14,IF($B177="PARCELADO ATÉ 3X",$D177-($D177*TAXAS!$D$14))/3,IF($A177=TAXAS!$A$15,IF($B177="PARCELADO ATÉ 3X",$D177-($D177*TAXAS!$D$15))/3,IF($A177=TAXAS!$A$16,IF($B177="PARCELADO ATÉ 3X",$D177-($D177*TAXAS!$D$16))/3,IF($A177=TAXAS!$A$17,IF($B177="PARCELADO ATÉ 3X",$D177-($D177*TAXAS!$D$17))/3,IF($A177=TAXAS!$A$18,IF($B177="PARCELADO ATÉ 3X",$D177-($D177*TAXAS!$D$18))/3,IF($A177=TAXAS!$A$19,IF($B177="PARCELADO ATÉ 3X",$D177-($D177*TAXAS!$D$19))/3,IF($A177=TAXAS!$A$20,IF($B177="PARCELADO ATÉ 3X",$D177-($D177*TAXAS!$D$20))/3,IF($A177=TAXAS!$A$21,IF($B177="PARCELADO ATÉ 3X",$D177-($D177*TAXAS!$D$21))/3,IF($A177=TAXAS!$A$22,IF($B177="PARCELADO ATÉ 3X",$D177-($D177*TAXAS!$D$22))/3,IF($A177=TAXAS!$A$23,IF($B177="PARCELADO ATÉ 3X",$D177-($D177*TAXAS!$D$23))/3,IF($A177=TAXAS!$A$24,IF($B177="PARCELADO ATÉ 3X",$D177-($D177*TAXAS!$D$24))/3,IF($A177=TAXAS!$A$25,IF($B177="PARCELADO ATÉ 3X",$D177-($D177*TAXAS!$D$25))/3,IF($A177=TAXAS!$A$26,IF($B177="PARCELADO ATÉ 3X",$D177-($D177*TAXAS!$D$26))/3,IF($A177=TAXAS!$A$27,IF($B177="PARCELADO ATÉ 3X",$D177-($D177*TAXAS!$D$27))/3))))))))))))))))))))))))/1</f>
        <v>0</v>
      </c>
      <c r="H177" s="9">
        <f>IF($A177="VISA",IF($B177="PARCELADO ATÉ 6X",$D177-(D177*TAXAS!$E$4))/6,IF($A177="MASTER",IF($B177="PARCELADO ATÉ 6X",$D177-(D177*TAXAS!$E$5))/6,IF($A177="ELO",IF($B177="PARCELADO ATÉ 6X",$D177-(D177*TAXAS!$E$6))/6,IF($A177="HIPERCARD",IF($B177="PARCELADO ATÉ 6X",$D177-(D177*TAXAS!$E$7))/6,IF($A177="DINERS",IF($B177="PARCELADO ATÉ 6X",$D177-(D177*TAXAS!$E$8))/6,IF($A177="AMERICA EXPRESS",IF($B177="PARCELADO ATÉ 6X",$D177-(D177*TAXAS!$E$9))/6,IF($A177=TAXAS!$A$10,IF($B177="PARCELADO ATÉ 6X",$D177-($D177*TAXAS!$E$10))/6,IF($A177=TAXAS!$A$11,IF($B177="PARCELADO ATÉ 6X",$D177-($D177*TAXAS!$E$11))/6,IF($A177=TAXAS!$A$12,IF($B177="PARCELADO ATÉ 6X",$D177-($D177*TAXAS!$E$12))/6,IF($A177=TAXAS!$A$13,IF($B177="PARCELADO ATÉ 6X",$D177-($D177*TAXAS!$E$13))/6,IF($A177=TAXAS!$A$14,IF($B177="PARCELADO ATÉ 6X",$D177-($D177*TAXAS!$E$14))/6,IF($A177=TAXAS!$A$15,IF($B177="PARCELADO ATÉ 6X",$D177-($D177*TAXAS!$E$15))/6,IF($A177=TAXAS!$A$16,IF($B177="PARCELADO ATÉ 6X",$D177-($D177*TAXAS!$E$16))/6,IF($A177=TAXAS!$A$17,IF($B177="PARCELADO ATÉ 6X",$D177-($D177*TAXAS!$E$17))/6,IF($A177=TAXAS!$A$18,IF($B177="PARCELADO ATÉ 6X",$D177-($D177*TAXAS!$E$18))/6,IF($A177=TAXAS!$A$19,IF($B177="PARCELADO ATÉ 6X",$D177-($D177*TAXAS!$E$19))/6,IF($A177=TAXAS!$A$20,IF($B177="PARCELADO ATÉ 6X",$D177-($D177*TAXAS!$E$20))/6,IF($A177=TAXAS!$A$21,IF($B177="PARCELADO ATÉ 6X",$D177-($D177*TAXAS!$E$21))/6,IF($A177=TAXAS!$A$22,IF($B177="PARCELADO ATÉ 6X",$D177-($D177*TAXAS!$E$22))/6,IF($A177=TAXAS!$A$23,IF($B177="PARCELADO ATÉ 6X",$D177-($D177*TAXAS!$E$23))/6,IF($A177=TAXAS!$A$24,IF($B177="PARCELADO ATÉ 6X",$D177-($D177*TAXAS!$E$24))/6,IF($A177=TAXAS!$A$25,IF($B177="PARCELADO ATÉ 6X",$D177-($D177*TAXAS!$E$25))/6,IF($A177=TAXAS!$A$26,IF($B177="PARCELADO ATÉ 6X",$D177-($D177*TAXAS!$E$26))/6,IF($A177=TAXAS!$A$27,IF($B177="PARCELADO ATÉ 6X",$D177-($D177*TAXAS!$E$27))/6))))))))))))))))))))))))/1</f>
        <v>0</v>
      </c>
      <c r="I177" s="9">
        <f>IF($A177="VISA",IF($B177="PARCELADO ATÉ 12X",$D177-(D177*TAXAS!$F$4))/12,IF($A177="MASTER",IF($B177="PARCELADO ATÉ 12X",$D177-(D177*TAXAS!$F$5))/12,IF($A177="ELO",IF($B177="PARCELADO ATÉ 12X",$D177-(D177*TAXAS!$F$6))/12,IF($A177="HIPERCARD",IF($B177="PARCELADO ATÉ 12X",$D177-(D177*TAXAS!$F$7))/12,IF($A177="DINERS",IF($B177="PARCELADO ATÉ 12X",$D177-(D177*TAXAS!$F$8))/12,IF($A177="AMERICA EXPRESS",IF($B177="PARCELADO ATÉ 12X",$D177-(D177*TAXAS!$F$9))/12,IF($A177=TAXAS!$A$10,IF($B177="PARCELADO ATÉ 12X",$D177-($D177*TAXAS!$F$10))/12,IF($A177=TAXAS!$A$11,IF($B177="PARCELADO ATÉ 12X",$D177-($D177*TAXAS!$F$11))/12,IF($A177=TAXAS!$A$12,IF($B177="PARCELADO ATÉ 12X",$D177-($D177*TAXAS!$F$12))/12,IF($A177=TAXAS!$A$13,IF($B177="PARCELADO ATÉ 12X",$D177-($D177*TAXAS!$F$13))/12,IF($A177=TAXAS!$A$14,IF($B177="PARCELADO ATÉ 12X",$D177-($D177*TAXAS!$F$14))/12,IF($A177=TAXAS!$A$15,IF($B177="PARCELADO ATÉ 12X",$D177-($D177*TAXAS!$F$15))/12,IF($A177=TAXAS!$A$16,IF($B177="PARCELADO ATÉ 12X",$D177-($D177*TAXAS!$F$16))/12,IF($A177=TAXAS!$A$17,IF($B177="PARCELADO ATÉ 12X",$D177-($D177*TAXAS!$F$17))/12,IF($A177=TAXAS!$A$18,IF($B177="PARCELADO ATÉ 12X",$D177-($D177*TAXAS!$F$18))/12,IF($A177=TAXAS!$A$19,IF($B177="PARCELADO ATÉ 12X",$D177-($D177*TAXAS!$F$19))/12,IF($A177=TAXAS!$A$20,IF($B177="PARCELADO ATÉ 12X",$D177-($D177*TAXAS!$F$20))/12,IF($A177=TAXAS!$A$21,IF($B177="PARCELADO ATÉ 12X",$D177-($D177*TAXAS!$F$21))/12,IF($A177=TAXAS!$A$22,IF($B177="PARCELADO ATÉ 12X",$D177-($D177*TAXAS!$F$22))/12,IF($A177=TAXAS!$A$23,IF($B177="PARCELADO ATÉ 12X",$D177-($D177*TAXAS!$F$23))/12,IF($A177=TAXAS!$A$24,IF($B177="PARCELADO ATÉ 12X",$D177-($D177*TAXAS!$F$24))/12,IF($A177=TAXAS!$A$25,IF($B177="PARCELADO ATÉ 12X",$D177-($D177*TAXAS!$F$25))/12,IF($A177=TAXAS!$A$26,IF($B177="PARCELADO ATÉ 12X",$D177-($D177*TAXAS!$F$26))/12,IF($A177=TAXAS!$A$27,IF($B177="PARCELADO ATÉ 12X",$D177-($D177*TAXAS!$F$27))/12))))))))))))))))))))))))/1</f>
        <v>0</v>
      </c>
      <c r="J177" s="8">
        <f t="shared" si="0"/>
        <v>0</v>
      </c>
      <c r="K177" s="10" t="b">
        <f>IF($B177="PARCELADO ATÉ 3X",($D177-($D177*TAXAS!$D$4))-$J177)</f>
        <v>0</v>
      </c>
      <c r="L177" s="10" t="b">
        <f>IF($B177="PARCELADO ATÉ 6X",($D177-($D177*TAXAS!$E$4))-$J177)</f>
        <v>0</v>
      </c>
      <c r="M177" s="10" t="b">
        <f>IF($B177="PARCELADO ATÉ 12X",($D177-($D177*TAXAS!$F$4))-$J177)</f>
        <v>0</v>
      </c>
      <c r="N177" s="8">
        <f t="shared" si="1"/>
        <v>0</v>
      </c>
      <c r="O177" s="10">
        <f t="shared" si="2"/>
        <v>0</v>
      </c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spans="1:31" ht="15.75" customHeight="1" x14ac:dyDescent="0.2">
      <c r="A178" s="3"/>
      <c r="B178" s="5"/>
      <c r="C178" s="6"/>
      <c r="D178" s="42"/>
      <c r="E178" s="8">
        <f>IF($A178="VISA",IF($B178="DÉBITO",$D178-($D178*TAXAS!$B$4)),IF($A178="MASTER",IF($B178="DÉBITO",$D178-($D178*TAXAS!$B$5)),IF($A178="ELO", IF($B178="DÉBITO",$D178-($D178*TAXAS!$B$6)),IF($A178="HIPERCARD",IF($B178="DÉBITO",$D178-($D178*TAXAS!$B$7)),IF($A178="DINERS",IF($B178="DÉBITO",$D178-($D178*TAXAS!$B$8)),IF($A178="AMERICA EXPRESS",IF($B178="DÉBITO",$D178-($D178*TAXAS!$B$9)),IF($A178=TAXAS!$A$10,IF($B178="DÉBITO",$D178-($D178*TAXAS!$B$10)), IF($A178=TAXAS!$A$11,IF($B178="DÉBITO",$D178-($D178*TAXAS!$B$11)), IF($A178=TAXAS!$A$12,IF($B178="DÉBITO",$D178-($D178*TAXAS!$B$12)), IF($A178=TAXAS!$A$13,IF($B178="DÉBITO",$D178-($D178*TAXAS!$B$13)), IF($A178=TAXAS!$A$14,IF($B178="DÉBITO",$D178-($D178*TAXAS!$B$14)), IF($A178=TAXAS!$A$15,IF($B178="DÉBITO",$D178-($D178*TAXAS!$B$15)), IF($A178=TAXAS!$A$16,IF($B178="DÉBITO",$D178-($D178*TAXAS!$B$16)), IF($A178=TAXAS!$A$17,IF($B178="DÉBITO",$D178-($D178*TAXAS!$B$17)), IF($A178=TAXAS!$A$18,IF($B178="DÉBITO",$D178-($D178*TAXAS!$B$18)), IF($A178=TAXAS!$A$19,IF($B178="DÉBITO",$D178-($D178*TAXAS!$B$19)), IF($A178=TAXAS!$A$20,IF($B178="DÉBITO",$D178-($D178*TAXAS!$B$20)), IF($A178=TAXAS!$A$21,IF($B178="DÉBITO",$D178-($D178*TAXAS!$B$21)), IF($A178=TAXAS!$A$22,IF($B178="DÉBITO",$D178-($D178*TAXAS!$B$22)), IF($A178=TAXAS!$A$23,IF($B178="DÉBITO",$D178-($D178*TAXAS!$B$23)), IF($A178=TAXAS!$A$24,IF($B178="DÉBITO",$D178-($D178*TAXAS!$B$24)), IF($A178=TAXAS!$A$25,IF($B178="DÉBITO",$D178-($D178*TAXAS!$B$25)), IF($A178=TAXAS!$A$26,IF($B178="DÉBITO",$D178-($D178*TAXAS!$B$26)), IF($A178=TAXAS!$A$27,IF($B178="DÉBITO",$D178-($D178*TAXAS!$B$27))))))))))))))))))))))))))/1</f>
        <v>0</v>
      </c>
      <c r="F178" s="8">
        <f>IF($A178="VISA",IF($B178="CRÉDITO",$D178-($D178*TAXAS!$C$4)),IF($A178="MASTER",IF($B178="CRÉDITO",$D178-($D178*TAXAS!$C$5)),IF($A178="ELO", IF($B178="CRÉDITO",$D178-($D178*TAXAS!$C$6)),IF($A178="HIPERCARD",IF($B178="CRÉDITO",$D178-($D178*TAXAS!$C$7)),IF($A178="DINERS",IF($B178="CRÉDITO",$D178-($D178*TAXAS!$C$8)),IF($A178="AMERICA EXPRESS",IF($B178="CRÉDITO",$D178-($D178*TAXAS!$C$9)),IF($A178=TAXAS!$A$10,IF($B178="CRÉDITO",$D178-($D178*TAXAS!$C$10)), IF($A178=TAXAS!$A$11,IF($B178="CRÉDITO",$D178-($D178*TAXAS!$C$11)), IF($A178=TAXAS!$A$12,IF($B178="CRÉDITO",$D178-($D178*TAXAS!$C$12)), IF($A178=TAXAS!$A$13,IF($B178="CRÉDITO",$D178-($D178*TAXAS!$C$13)), IF($A178=TAXAS!$A$14,IF($B178="CRÉDITO",$D178-($D178*TAXAS!$C$14)), IF($A178=TAXAS!$A$15,IF($B178="CRÉDITO",$D178-($D178*TAXAS!$C$15)), IF($A178=TAXAS!$A$16,IF($B178="CRÉDITO",$D178-($D178*TAXAS!$C$16)), IF($A178=TAXAS!$A$17,IF($B178="CRÉDITO",$D178-($D178*TAXAS!$C$17)), IF($A178=TAXAS!$A$18,IF($B178="CRÉDITO",$D178-($D178*TAXAS!$C$18)), IF($A178=TAXAS!$A$19,IF($B178="CRÉDITO",$D178-($D178*TAXAS!$C$19)), IF($A178=TAXAS!$A$20,IF($B178="CRÉDITO",$D178-($D178*TAXAS!$C$20)), IF($A178=TAXAS!$A$21,IF($B178="CRÉDITO",$D178-($D178*TAXAS!$C$21)), IF($A178=TAXAS!$A$22,IF($B178="CRÉDITO",$D178-($D178*TAXAS!$C$22)), IF($A178=TAXAS!$A$23,IF($B178="CRÉDITO",$D178-($D178*TAXAS!$C$23)), IF($A178=TAXAS!$A$24,IF($B178="CRÉDITO",$D178-($D178*TAXAS!$C$24)), IF($A178=TAXAS!$A$25,IF($B178="CRÉDITO",$D178-($D178*TAXAS!$C$25)), IF($A178=TAXAS!$A$26,IF($B178="CRÉDITO",$D178-($D178*TAXAS!$C$26)), IF($A178=TAXAS!$A$27,IF($B178="CRÉDITO",$D178-($D178*TAXAS!$C$27))))))))))))))))))))))))))/1</f>
        <v>0</v>
      </c>
      <c r="G178" s="9">
        <f>IF($A178="VISA",IF($B178="PARCELADO ATÉ 3X",$D178-(D178*TAXAS!$D$4))/3,IF($A178="MASTER",IF($B178="PARCELADO ATÉ 3X",$D178-(D178*TAXAS!$D$5))/3,IF($A178="ELO",IF($B178="PARCELADO ATÉ 3X",$D178-(D178*TAXAS!$D$6))/3,IF($A178="HIPERCARD",IF($B178="PARCELADO ATÉ 3X",$D178-(D178*TAXAS!$D$7))/3,IF($A178="DINERS",IF($B178="PARCELADO ATÉ 3X",$D178-(D178*TAXAS!$D$8))/3,IF($A178="AMERICA EXPRESS",IF($B178="PARCELADO ATÉ 3X",$D178-(D178*TAXAS!$D$9))/3,IF($A178=TAXAS!$A$10,IF($B178="PARCELADO ATÉ 3X",$D178-($D178*TAXAS!$D$10))/3,IF($A178=TAXAS!$A$11,IF($B178="PARCELADO ATÉ 3X",$D178-($D178*TAXAS!$D$11))/3,IF($A178=TAXAS!$A$12,IF($B178="PARCELADO ATÉ 3X",$D178-($D178*TAXAS!$D$12))/3,IF($A178=TAXAS!$A$13,IF($B178="PARCELADO ATÉ 3X",$D178-($D178*TAXAS!$D$13))/3,IF($A178=TAXAS!$A$14,IF($B178="PARCELADO ATÉ 3X",$D178-($D178*TAXAS!$D$14))/3,IF($A178=TAXAS!$A$15,IF($B178="PARCELADO ATÉ 3X",$D178-($D178*TAXAS!$D$15))/3,IF($A178=TAXAS!$A$16,IF($B178="PARCELADO ATÉ 3X",$D178-($D178*TAXAS!$D$16))/3,IF($A178=TAXAS!$A$17,IF($B178="PARCELADO ATÉ 3X",$D178-($D178*TAXAS!$D$17))/3,IF($A178=TAXAS!$A$18,IF($B178="PARCELADO ATÉ 3X",$D178-($D178*TAXAS!$D$18))/3,IF($A178=TAXAS!$A$19,IF($B178="PARCELADO ATÉ 3X",$D178-($D178*TAXAS!$D$19))/3,IF($A178=TAXAS!$A$20,IF($B178="PARCELADO ATÉ 3X",$D178-($D178*TAXAS!$D$20))/3,IF($A178=TAXAS!$A$21,IF($B178="PARCELADO ATÉ 3X",$D178-($D178*TAXAS!$D$21))/3,IF($A178=TAXAS!$A$22,IF($B178="PARCELADO ATÉ 3X",$D178-($D178*TAXAS!$D$22))/3,IF($A178=TAXAS!$A$23,IF($B178="PARCELADO ATÉ 3X",$D178-($D178*TAXAS!$D$23))/3,IF($A178=TAXAS!$A$24,IF($B178="PARCELADO ATÉ 3X",$D178-($D178*TAXAS!$D$24))/3,IF($A178=TAXAS!$A$25,IF($B178="PARCELADO ATÉ 3X",$D178-($D178*TAXAS!$D$25))/3,IF($A178=TAXAS!$A$26,IF($B178="PARCELADO ATÉ 3X",$D178-($D178*TAXAS!$D$26))/3,IF($A178=TAXAS!$A$27,IF($B178="PARCELADO ATÉ 3X",$D178-($D178*TAXAS!$D$27))/3))))))))))))))))))))))))/1</f>
        <v>0</v>
      </c>
      <c r="H178" s="9">
        <f>IF($A178="VISA",IF($B178="PARCELADO ATÉ 6X",$D178-(D178*TAXAS!$E$4))/6,IF($A178="MASTER",IF($B178="PARCELADO ATÉ 6X",$D178-(D178*TAXAS!$E$5))/6,IF($A178="ELO",IF($B178="PARCELADO ATÉ 6X",$D178-(D178*TAXAS!$E$6))/6,IF($A178="HIPERCARD",IF($B178="PARCELADO ATÉ 6X",$D178-(D178*TAXAS!$E$7))/6,IF($A178="DINERS",IF($B178="PARCELADO ATÉ 6X",$D178-(D178*TAXAS!$E$8))/6,IF($A178="AMERICA EXPRESS",IF($B178="PARCELADO ATÉ 6X",$D178-(D178*TAXAS!$E$9))/6,IF($A178=TAXAS!$A$10,IF($B178="PARCELADO ATÉ 6X",$D178-($D178*TAXAS!$E$10))/6,IF($A178=TAXAS!$A$11,IF($B178="PARCELADO ATÉ 6X",$D178-($D178*TAXAS!$E$11))/6,IF($A178=TAXAS!$A$12,IF($B178="PARCELADO ATÉ 6X",$D178-($D178*TAXAS!$E$12))/6,IF($A178=TAXAS!$A$13,IF($B178="PARCELADO ATÉ 6X",$D178-($D178*TAXAS!$E$13))/6,IF($A178=TAXAS!$A$14,IF($B178="PARCELADO ATÉ 6X",$D178-($D178*TAXAS!$E$14))/6,IF($A178=TAXAS!$A$15,IF($B178="PARCELADO ATÉ 6X",$D178-($D178*TAXAS!$E$15))/6,IF($A178=TAXAS!$A$16,IF($B178="PARCELADO ATÉ 6X",$D178-($D178*TAXAS!$E$16))/6,IF($A178=TAXAS!$A$17,IF($B178="PARCELADO ATÉ 6X",$D178-($D178*TAXAS!$E$17))/6,IF($A178=TAXAS!$A$18,IF($B178="PARCELADO ATÉ 6X",$D178-($D178*TAXAS!$E$18))/6,IF($A178=TAXAS!$A$19,IF($B178="PARCELADO ATÉ 6X",$D178-($D178*TAXAS!$E$19))/6,IF($A178=TAXAS!$A$20,IF($B178="PARCELADO ATÉ 6X",$D178-($D178*TAXAS!$E$20))/6,IF($A178=TAXAS!$A$21,IF($B178="PARCELADO ATÉ 6X",$D178-($D178*TAXAS!$E$21))/6,IF($A178=TAXAS!$A$22,IF($B178="PARCELADO ATÉ 6X",$D178-($D178*TAXAS!$E$22))/6,IF($A178=TAXAS!$A$23,IF($B178="PARCELADO ATÉ 6X",$D178-($D178*TAXAS!$E$23))/6,IF($A178=TAXAS!$A$24,IF($B178="PARCELADO ATÉ 6X",$D178-($D178*TAXAS!$E$24))/6,IF($A178=TAXAS!$A$25,IF($B178="PARCELADO ATÉ 6X",$D178-($D178*TAXAS!$E$25))/6,IF($A178=TAXAS!$A$26,IF($B178="PARCELADO ATÉ 6X",$D178-($D178*TAXAS!$E$26))/6,IF($A178=TAXAS!$A$27,IF($B178="PARCELADO ATÉ 6X",$D178-($D178*TAXAS!$E$27))/6))))))))))))))))))))))))/1</f>
        <v>0</v>
      </c>
      <c r="I178" s="9">
        <f>IF($A178="VISA",IF($B178="PARCELADO ATÉ 12X",$D178-(D178*TAXAS!$F$4))/12,IF($A178="MASTER",IF($B178="PARCELADO ATÉ 12X",$D178-(D178*TAXAS!$F$5))/12,IF($A178="ELO",IF($B178="PARCELADO ATÉ 12X",$D178-(D178*TAXAS!$F$6))/12,IF($A178="HIPERCARD",IF($B178="PARCELADO ATÉ 12X",$D178-(D178*TAXAS!$F$7))/12,IF($A178="DINERS",IF($B178="PARCELADO ATÉ 12X",$D178-(D178*TAXAS!$F$8))/12,IF($A178="AMERICA EXPRESS",IF($B178="PARCELADO ATÉ 12X",$D178-(D178*TAXAS!$F$9))/12,IF($A178=TAXAS!$A$10,IF($B178="PARCELADO ATÉ 12X",$D178-($D178*TAXAS!$F$10))/12,IF($A178=TAXAS!$A$11,IF($B178="PARCELADO ATÉ 12X",$D178-($D178*TAXAS!$F$11))/12,IF($A178=TAXAS!$A$12,IF($B178="PARCELADO ATÉ 12X",$D178-($D178*TAXAS!$F$12))/12,IF($A178=TAXAS!$A$13,IF($B178="PARCELADO ATÉ 12X",$D178-($D178*TAXAS!$F$13))/12,IF($A178=TAXAS!$A$14,IF($B178="PARCELADO ATÉ 12X",$D178-($D178*TAXAS!$F$14))/12,IF($A178=TAXAS!$A$15,IF($B178="PARCELADO ATÉ 12X",$D178-($D178*TAXAS!$F$15))/12,IF($A178=TAXAS!$A$16,IF($B178="PARCELADO ATÉ 12X",$D178-($D178*TAXAS!$F$16))/12,IF($A178=TAXAS!$A$17,IF($B178="PARCELADO ATÉ 12X",$D178-($D178*TAXAS!$F$17))/12,IF($A178=TAXAS!$A$18,IF($B178="PARCELADO ATÉ 12X",$D178-($D178*TAXAS!$F$18))/12,IF($A178=TAXAS!$A$19,IF($B178="PARCELADO ATÉ 12X",$D178-($D178*TAXAS!$F$19))/12,IF($A178=TAXAS!$A$20,IF($B178="PARCELADO ATÉ 12X",$D178-($D178*TAXAS!$F$20))/12,IF($A178=TAXAS!$A$21,IF($B178="PARCELADO ATÉ 12X",$D178-($D178*TAXAS!$F$21))/12,IF($A178=TAXAS!$A$22,IF($B178="PARCELADO ATÉ 12X",$D178-($D178*TAXAS!$F$22))/12,IF($A178=TAXAS!$A$23,IF($B178="PARCELADO ATÉ 12X",$D178-($D178*TAXAS!$F$23))/12,IF($A178=TAXAS!$A$24,IF($B178="PARCELADO ATÉ 12X",$D178-($D178*TAXAS!$F$24))/12,IF($A178=TAXAS!$A$25,IF($B178="PARCELADO ATÉ 12X",$D178-($D178*TAXAS!$F$25))/12,IF($A178=TAXAS!$A$26,IF($B178="PARCELADO ATÉ 12X",$D178-($D178*TAXAS!$F$26))/12,IF($A178=TAXAS!$A$27,IF($B178="PARCELADO ATÉ 12X",$D178-($D178*TAXAS!$F$27))/12))))))))))))))))))))))))/1</f>
        <v>0</v>
      </c>
      <c r="J178" s="8">
        <f t="shared" si="0"/>
        <v>0</v>
      </c>
      <c r="K178" s="10" t="b">
        <f>IF($B178="PARCELADO ATÉ 3X",($D178-($D178*TAXAS!$D$4))-$J178)</f>
        <v>0</v>
      </c>
      <c r="L178" s="10" t="b">
        <f>IF($B178="PARCELADO ATÉ 6X",($D178-($D178*TAXAS!$E$4))-$J178)</f>
        <v>0</v>
      </c>
      <c r="M178" s="10" t="b">
        <f>IF($B178="PARCELADO ATÉ 12X",($D178-($D178*TAXAS!$F$4))-$J178)</f>
        <v>0</v>
      </c>
      <c r="N178" s="8">
        <f t="shared" si="1"/>
        <v>0</v>
      </c>
      <c r="O178" s="10">
        <f t="shared" si="2"/>
        <v>0</v>
      </c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spans="1:31" ht="15.75" customHeight="1" x14ac:dyDescent="0.2">
      <c r="A179" s="3"/>
      <c r="B179" s="5"/>
      <c r="C179" s="6"/>
      <c r="D179" s="42"/>
      <c r="E179" s="8">
        <f>IF($A179="VISA",IF($B179="DÉBITO",$D179-($D179*TAXAS!$B$4)),IF($A179="MASTER",IF($B179="DÉBITO",$D179-($D179*TAXAS!$B$5)),IF($A179="ELO", IF($B179="DÉBITO",$D179-($D179*TAXAS!$B$6)),IF($A179="HIPERCARD",IF($B179="DÉBITO",$D179-($D179*TAXAS!$B$7)),IF($A179="DINERS",IF($B179="DÉBITO",$D179-($D179*TAXAS!$B$8)),IF($A179="AMERICA EXPRESS",IF($B179="DÉBITO",$D179-($D179*TAXAS!$B$9)),IF($A179=TAXAS!$A$10,IF($B179="DÉBITO",$D179-($D179*TAXAS!$B$10)), IF($A179=TAXAS!$A$11,IF($B179="DÉBITO",$D179-($D179*TAXAS!$B$11)), IF($A179=TAXAS!$A$12,IF($B179="DÉBITO",$D179-($D179*TAXAS!$B$12)), IF($A179=TAXAS!$A$13,IF($B179="DÉBITO",$D179-($D179*TAXAS!$B$13)), IF($A179=TAXAS!$A$14,IF($B179="DÉBITO",$D179-($D179*TAXAS!$B$14)), IF($A179=TAXAS!$A$15,IF($B179="DÉBITO",$D179-($D179*TAXAS!$B$15)), IF($A179=TAXAS!$A$16,IF($B179="DÉBITO",$D179-($D179*TAXAS!$B$16)), IF($A179=TAXAS!$A$17,IF($B179="DÉBITO",$D179-($D179*TAXAS!$B$17)), IF($A179=TAXAS!$A$18,IF($B179="DÉBITO",$D179-($D179*TAXAS!$B$18)), IF($A179=TAXAS!$A$19,IF($B179="DÉBITO",$D179-($D179*TAXAS!$B$19)), IF($A179=TAXAS!$A$20,IF($B179="DÉBITO",$D179-($D179*TAXAS!$B$20)), IF($A179=TAXAS!$A$21,IF($B179="DÉBITO",$D179-($D179*TAXAS!$B$21)), IF($A179=TAXAS!$A$22,IF($B179="DÉBITO",$D179-($D179*TAXAS!$B$22)), IF($A179=TAXAS!$A$23,IF($B179="DÉBITO",$D179-($D179*TAXAS!$B$23)), IF($A179=TAXAS!$A$24,IF($B179="DÉBITO",$D179-($D179*TAXAS!$B$24)), IF($A179=TAXAS!$A$25,IF($B179="DÉBITO",$D179-($D179*TAXAS!$B$25)), IF($A179=TAXAS!$A$26,IF($B179="DÉBITO",$D179-($D179*TAXAS!$B$26)), IF($A179=TAXAS!$A$27,IF($B179="DÉBITO",$D179-($D179*TAXAS!$B$27))))))))))))))))))))))))))/1</f>
        <v>0</v>
      </c>
      <c r="F179" s="8">
        <f>IF($A179="VISA",IF($B179="CRÉDITO",$D179-($D179*TAXAS!$C$4)),IF($A179="MASTER",IF($B179="CRÉDITO",$D179-($D179*TAXAS!$C$5)),IF($A179="ELO", IF($B179="CRÉDITO",$D179-($D179*TAXAS!$C$6)),IF($A179="HIPERCARD",IF($B179="CRÉDITO",$D179-($D179*TAXAS!$C$7)),IF($A179="DINERS",IF($B179="CRÉDITO",$D179-($D179*TAXAS!$C$8)),IF($A179="AMERICA EXPRESS",IF($B179="CRÉDITO",$D179-($D179*TAXAS!$C$9)),IF($A179=TAXAS!$A$10,IF($B179="CRÉDITO",$D179-($D179*TAXAS!$C$10)), IF($A179=TAXAS!$A$11,IF($B179="CRÉDITO",$D179-($D179*TAXAS!$C$11)), IF($A179=TAXAS!$A$12,IF($B179="CRÉDITO",$D179-($D179*TAXAS!$C$12)), IF($A179=TAXAS!$A$13,IF($B179="CRÉDITO",$D179-($D179*TAXAS!$C$13)), IF($A179=TAXAS!$A$14,IF($B179="CRÉDITO",$D179-($D179*TAXAS!$C$14)), IF($A179=TAXAS!$A$15,IF($B179="CRÉDITO",$D179-($D179*TAXAS!$C$15)), IF($A179=TAXAS!$A$16,IF($B179="CRÉDITO",$D179-($D179*TAXAS!$C$16)), IF($A179=TAXAS!$A$17,IF($B179="CRÉDITO",$D179-($D179*TAXAS!$C$17)), IF($A179=TAXAS!$A$18,IF($B179="CRÉDITO",$D179-($D179*TAXAS!$C$18)), IF($A179=TAXAS!$A$19,IF($B179="CRÉDITO",$D179-($D179*TAXAS!$C$19)), IF($A179=TAXAS!$A$20,IF($B179="CRÉDITO",$D179-($D179*TAXAS!$C$20)), IF($A179=TAXAS!$A$21,IF($B179="CRÉDITO",$D179-($D179*TAXAS!$C$21)), IF($A179=TAXAS!$A$22,IF($B179="CRÉDITO",$D179-($D179*TAXAS!$C$22)), IF($A179=TAXAS!$A$23,IF($B179="CRÉDITO",$D179-($D179*TAXAS!$C$23)), IF($A179=TAXAS!$A$24,IF($B179="CRÉDITO",$D179-($D179*TAXAS!$C$24)), IF($A179=TAXAS!$A$25,IF($B179="CRÉDITO",$D179-($D179*TAXAS!$C$25)), IF($A179=TAXAS!$A$26,IF($B179="CRÉDITO",$D179-($D179*TAXAS!$C$26)), IF($A179=TAXAS!$A$27,IF($B179="CRÉDITO",$D179-($D179*TAXAS!$C$27))))))))))))))))))))))))))/1</f>
        <v>0</v>
      </c>
      <c r="G179" s="9">
        <f>IF($A179="VISA",IF($B179="PARCELADO ATÉ 3X",$D179-(D179*TAXAS!$D$4))/3,IF($A179="MASTER",IF($B179="PARCELADO ATÉ 3X",$D179-(D179*TAXAS!$D$5))/3,IF($A179="ELO",IF($B179="PARCELADO ATÉ 3X",$D179-(D179*TAXAS!$D$6))/3,IF($A179="HIPERCARD",IF($B179="PARCELADO ATÉ 3X",$D179-(D179*TAXAS!$D$7))/3,IF($A179="DINERS",IF($B179="PARCELADO ATÉ 3X",$D179-(D179*TAXAS!$D$8))/3,IF($A179="AMERICA EXPRESS",IF($B179="PARCELADO ATÉ 3X",$D179-(D179*TAXAS!$D$9))/3,IF($A179=TAXAS!$A$10,IF($B179="PARCELADO ATÉ 3X",$D179-($D179*TAXAS!$D$10))/3,IF($A179=TAXAS!$A$11,IF($B179="PARCELADO ATÉ 3X",$D179-($D179*TAXAS!$D$11))/3,IF($A179=TAXAS!$A$12,IF($B179="PARCELADO ATÉ 3X",$D179-($D179*TAXAS!$D$12))/3,IF($A179=TAXAS!$A$13,IF($B179="PARCELADO ATÉ 3X",$D179-($D179*TAXAS!$D$13))/3,IF($A179=TAXAS!$A$14,IF($B179="PARCELADO ATÉ 3X",$D179-($D179*TAXAS!$D$14))/3,IF($A179=TAXAS!$A$15,IF($B179="PARCELADO ATÉ 3X",$D179-($D179*TAXAS!$D$15))/3,IF($A179=TAXAS!$A$16,IF($B179="PARCELADO ATÉ 3X",$D179-($D179*TAXAS!$D$16))/3,IF($A179=TAXAS!$A$17,IF($B179="PARCELADO ATÉ 3X",$D179-($D179*TAXAS!$D$17))/3,IF($A179=TAXAS!$A$18,IF($B179="PARCELADO ATÉ 3X",$D179-($D179*TAXAS!$D$18))/3,IF($A179=TAXAS!$A$19,IF($B179="PARCELADO ATÉ 3X",$D179-($D179*TAXAS!$D$19))/3,IF($A179=TAXAS!$A$20,IF($B179="PARCELADO ATÉ 3X",$D179-($D179*TAXAS!$D$20))/3,IF($A179=TAXAS!$A$21,IF($B179="PARCELADO ATÉ 3X",$D179-($D179*TAXAS!$D$21))/3,IF($A179=TAXAS!$A$22,IF($B179="PARCELADO ATÉ 3X",$D179-($D179*TAXAS!$D$22))/3,IF($A179=TAXAS!$A$23,IF($B179="PARCELADO ATÉ 3X",$D179-($D179*TAXAS!$D$23))/3,IF($A179=TAXAS!$A$24,IF($B179="PARCELADO ATÉ 3X",$D179-($D179*TAXAS!$D$24))/3,IF($A179=TAXAS!$A$25,IF($B179="PARCELADO ATÉ 3X",$D179-($D179*TAXAS!$D$25))/3,IF($A179=TAXAS!$A$26,IF($B179="PARCELADO ATÉ 3X",$D179-($D179*TAXAS!$D$26))/3,IF($A179=TAXAS!$A$27,IF($B179="PARCELADO ATÉ 3X",$D179-($D179*TAXAS!$D$27))/3))))))))))))))))))))))))/1</f>
        <v>0</v>
      </c>
      <c r="H179" s="9">
        <f>IF($A179="VISA",IF($B179="PARCELADO ATÉ 6X",$D179-(D179*TAXAS!$E$4))/6,IF($A179="MASTER",IF($B179="PARCELADO ATÉ 6X",$D179-(D179*TAXAS!$E$5))/6,IF($A179="ELO",IF($B179="PARCELADO ATÉ 6X",$D179-(D179*TAXAS!$E$6))/6,IF($A179="HIPERCARD",IF($B179="PARCELADO ATÉ 6X",$D179-(D179*TAXAS!$E$7))/6,IF($A179="DINERS",IF($B179="PARCELADO ATÉ 6X",$D179-(D179*TAXAS!$E$8))/6,IF($A179="AMERICA EXPRESS",IF($B179="PARCELADO ATÉ 6X",$D179-(D179*TAXAS!$E$9))/6,IF($A179=TAXAS!$A$10,IF($B179="PARCELADO ATÉ 6X",$D179-($D179*TAXAS!$E$10))/6,IF($A179=TAXAS!$A$11,IF($B179="PARCELADO ATÉ 6X",$D179-($D179*TAXAS!$E$11))/6,IF($A179=TAXAS!$A$12,IF($B179="PARCELADO ATÉ 6X",$D179-($D179*TAXAS!$E$12))/6,IF($A179=TAXAS!$A$13,IF($B179="PARCELADO ATÉ 6X",$D179-($D179*TAXAS!$E$13))/6,IF($A179=TAXAS!$A$14,IF($B179="PARCELADO ATÉ 6X",$D179-($D179*TAXAS!$E$14))/6,IF($A179=TAXAS!$A$15,IF($B179="PARCELADO ATÉ 6X",$D179-($D179*TAXAS!$E$15))/6,IF($A179=TAXAS!$A$16,IF($B179="PARCELADO ATÉ 6X",$D179-($D179*TAXAS!$E$16))/6,IF($A179=TAXAS!$A$17,IF($B179="PARCELADO ATÉ 6X",$D179-($D179*TAXAS!$E$17))/6,IF($A179=TAXAS!$A$18,IF($B179="PARCELADO ATÉ 6X",$D179-($D179*TAXAS!$E$18))/6,IF($A179=TAXAS!$A$19,IF($B179="PARCELADO ATÉ 6X",$D179-($D179*TAXAS!$E$19))/6,IF($A179=TAXAS!$A$20,IF($B179="PARCELADO ATÉ 6X",$D179-($D179*TAXAS!$E$20))/6,IF($A179=TAXAS!$A$21,IF($B179="PARCELADO ATÉ 6X",$D179-($D179*TAXAS!$E$21))/6,IF($A179=TAXAS!$A$22,IF($B179="PARCELADO ATÉ 6X",$D179-($D179*TAXAS!$E$22))/6,IF($A179=TAXAS!$A$23,IF($B179="PARCELADO ATÉ 6X",$D179-($D179*TAXAS!$E$23))/6,IF($A179=TAXAS!$A$24,IF($B179="PARCELADO ATÉ 6X",$D179-($D179*TAXAS!$E$24))/6,IF($A179=TAXAS!$A$25,IF($B179="PARCELADO ATÉ 6X",$D179-($D179*TAXAS!$E$25))/6,IF($A179=TAXAS!$A$26,IF($B179="PARCELADO ATÉ 6X",$D179-($D179*TAXAS!$E$26))/6,IF($A179=TAXAS!$A$27,IF($B179="PARCELADO ATÉ 6X",$D179-($D179*TAXAS!$E$27))/6))))))))))))))))))))))))/1</f>
        <v>0</v>
      </c>
      <c r="I179" s="9">
        <f>IF($A179="VISA",IF($B179="PARCELADO ATÉ 12X",$D179-(D179*TAXAS!$F$4))/12,IF($A179="MASTER",IF($B179="PARCELADO ATÉ 12X",$D179-(D179*TAXAS!$F$5))/12,IF($A179="ELO",IF($B179="PARCELADO ATÉ 12X",$D179-(D179*TAXAS!$F$6))/12,IF($A179="HIPERCARD",IF($B179="PARCELADO ATÉ 12X",$D179-(D179*TAXAS!$F$7))/12,IF($A179="DINERS",IF($B179="PARCELADO ATÉ 12X",$D179-(D179*TAXAS!$F$8))/12,IF($A179="AMERICA EXPRESS",IF($B179="PARCELADO ATÉ 12X",$D179-(D179*TAXAS!$F$9))/12,IF($A179=TAXAS!$A$10,IF($B179="PARCELADO ATÉ 12X",$D179-($D179*TAXAS!$F$10))/12,IF($A179=TAXAS!$A$11,IF($B179="PARCELADO ATÉ 12X",$D179-($D179*TAXAS!$F$11))/12,IF($A179=TAXAS!$A$12,IF($B179="PARCELADO ATÉ 12X",$D179-($D179*TAXAS!$F$12))/12,IF($A179=TAXAS!$A$13,IF($B179="PARCELADO ATÉ 12X",$D179-($D179*TAXAS!$F$13))/12,IF($A179=TAXAS!$A$14,IF($B179="PARCELADO ATÉ 12X",$D179-($D179*TAXAS!$F$14))/12,IF($A179=TAXAS!$A$15,IF($B179="PARCELADO ATÉ 12X",$D179-($D179*TAXAS!$F$15))/12,IF($A179=TAXAS!$A$16,IF($B179="PARCELADO ATÉ 12X",$D179-($D179*TAXAS!$F$16))/12,IF($A179=TAXAS!$A$17,IF($B179="PARCELADO ATÉ 12X",$D179-($D179*TAXAS!$F$17))/12,IF($A179=TAXAS!$A$18,IF($B179="PARCELADO ATÉ 12X",$D179-($D179*TAXAS!$F$18))/12,IF($A179=TAXAS!$A$19,IF($B179="PARCELADO ATÉ 12X",$D179-($D179*TAXAS!$F$19))/12,IF($A179=TAXAS!$A$20,IF($B179="PARCELADO ATÉ 12X",$D179-($D179*TAXAS!$F$20))/12,IF($A179=TAXAS!$A$21,IF($B179="PARCELADO ATÉ 12X",$D179-($D179*TAXAS!$F$21))/12,IF($A179=TAXAS!$A$22,IF($B179="PARCELADO ATÉ 12X",$D179-($D179*TAXAS!$F$22))/12,IF($A179=TAXAS!$A$23,IF($B179="PARCELADO ATÉ 12X",$D179-($D179*TAXAS!$F$23))/12,IF($A179=TAXAS!$A$24,IF($B179="PARCELADO ATÉ 12X",$D179-($D179*TAXAS!$F$24))/12,IF($A179=TAXAS!$A$25,IF($B179="PARCELADO ATÉ 12X",$D179-($D179*TAXAS!$F$25))/12,IF($A179=TAXAS!$A$26,IF($B179="PARCELADO ATÉ 12X",$D179-($D179*TAXAS!$F$26))/12,IF($A179=TAXAS!$A$27,IF($B179="PARCELADO ATÉ 12X",$D179-($D179*TAXAS!$F$27))/12))))))))))))))))))))))))/1</f>
        <v>0</v>
      </c>
      <c r="J179" s="8">
        <f t="shared" si="0"/>
        <v>0</v>
      </c>
      <c r="K179" s="10" t="b">
        <f>IF($B179="PARCELADO ATÉ 3X",($D179-($D179*TAXAS!$D$4))-$J179)</f>
        <v>0</v>
      </c>
      <c r="L179" s="10" t="b">
        <f>IF($B179="PARCELADO ATÉ 6X",($D179-($D179*TAXAS!$E$4))-$J179)</f>
        <v>0</v>
      </c>
      <c r="M179" s="10" t="b">
        <f>IF($B179="PARCELADO ATÉ 12X",($D179-($D179*TAXAS!$F$4))-$J179)</f>
        <v>0</v>
      </c>
      <c r="N179" s="8">
        <f t="shared" si="1"/>
        <v>0</v>
      </c>
      <c r="O179" s="10">
        <f t="shared" si="2"/>
        <v>0</v>
      </c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spans="1:31" ht="15.75" customHeight="1" x14ac:dyDescent="0.2">
      <c r="A180" s="3"/>
      <c r="B180" s="5"/>
      <c r="C180" s="6"/>
      <c r="D180" s="42"/>
      <c r="E180" s="8">
        <f>IF($A180="VISA",IF($B180="DÉBITO",$D180-($D180*TAXAS!$B$4)),IF($A180="MASTER",IF($B180="DÉBITO",$D180-($D180*TAXAS!$B$5)),IF($A180="ELO", IF($B180="DÉBITO",$D180-($D180*TAXAS!$B$6)),IF($A180="HIPERCARD",IF($B180="DÉBITO",$D180-($D180*TAXAS!$B$7)),IF($A180="DINERS",IF($B180="DÉBITO",$D180-($D180*TAXAS!$B$8)),IF($A180="AMERICA EXPRESS",IF($B180="DÉBITO",$D180-($D180*TAXAS!$B$9)),IF($A180=TAXAS!$A$10,IF($B180="DÉBITO",$D180-($D180*TAXAS!$B$10)), IF($A180=TAXAS!$A$11,IF($B180="DÉBITO",$D180-($D180*TAXAS!$B$11)), IF($A180=TAXAS!$A$12,IF($B180="DÉBITO",$D180-($D180*TAXAS!$B$12)), IF($A180=TAXAS!$A$13,IF($B180="DÉBITO",$D180-($D180*TAXAS!$B$13)), IF($A180=TAXAS!$A$14,IF($B180="DÉBITO",$D180-($D180*TAXAS!$B$14)), IF($A180=TAXAS!$A$15,IF($B180="DÉBITO",$D180-($D180*TAXAS!$B$15)), IF($A180=TAXAS!$A$16,IF($B180="DÉBITO",$D180-($D180*TAXAS!$B$16)), IF($A180=TAXAS!$A$17,IF($B180="DÉBITO",$D180-($D180*TAXAS!$B$17)), IF($A180=TAXAS!$A$18,IF($B180="DÉBITO",$D180-($D180*TAXAS!$B$18)), IF($A180=TAXAS!$A$19,IF($B180="DÉBITO",$D180-($D180*TAXAS!$B$19)), IF($A180=TAXAS!$A$20,IF($B180="DÉBITO",$D180-($D180*TAXAS!$B$20)), IF($A180=TAXAS!$A$21,IF($B180="DÉBITO",$D180-($D180*TAXAS!$B$21)), IF($A180=TAXAS!$A$22,IF($B180="DÉBITO",$D180-($D180*TAXAS!$B$22)), IF($A180=TAXAS!$A$23,IF($B180="DÉBITO",$D180-($D180*TAXAS!$B$23)), IF($A180=TAXAS!$A$24,IF($B180="DÉBITO",$D180-($D180*TAXAS!$B$24)), IF($A180=TAXAS!$A$25,IF($B180="DÉBITO",$D180-($D180*TAXAS!$B$25)), IF($A180=TAXAS!$A$26,IF($B180="DÉBITO",$D180-($D180*TAXAS!$B$26)), IF($A180=TAXAS!$A$27,IF($B180="DÉBITO",$D180-($D180*TAXAS!$B$27))))))))))))))))))))))))))/1</f>
        <v>0</v>
      </c>
      <c r="F180" s="8">
        <f>IF($A180="VISA",IF($B180="CRÉDITO",$D180-($D180*TAXAS!$C$4)),IF($A180="MASTER",IF($B180="CRÉDITO",$D180-($D180*TAXAS!$C$5)),IF($A180="ELO", IF($B180="CRÉDITO",$D180-($D180*TAXAS!$C$6)),IF($A180="HIPERCARD",IF($B180="CRÉDITO",$D180-($D180*TAXAS!$C$7)),IF($A180="DINERS",IF($B180="CRÉDITO",$D180-($D180*TAXAS!$C$8)),IF($A180="AMERICA EXPRESS",IF($B180="CRÉDITO",$D180-($D180*TAXAS!$C$9)),IF($A180=TAXAS!$A$10,IF($B180="CRÉDITO",$D180-($D180*TAXAS!$C$10)), IF($A180=TAXAS!$A$11,IF($B180="CRÉDITO",$D180-($D180*TAXAS!$C$11)), IF($A180=TAXAS!$A$12,IF($B180="CRÉDITO",$D180-($D180*TAXAS!$C$12)), IF($A180=TAXAS!$A$13,IF($B180="CRÉDITO",$D180-($D180*TAXAS!$C$13)), IF($A180=TAXAS!$A$14,IF($B180="CRÉDITO",$D180-($D180*TAXAS!$C$14)), IF($A180=TAXAS!$A$15,IF($B180="CRÉDITO",$D180-($D180*TAXAS!$C$15)), IF($A180=TAXAS!$A$16,IF($B180="CRÉDITO",$D180-($D180*TAXAS!$C$16)), IF($A180=TAXAS!$A$17,IF($B180="CRÉDITO",$D180-($D180*TAXAS!$C$17)), IF($A180=TAXAS!$A$18,IF($B180="CRÉDITO",$D180-($D180*TAXAS!$C$18)), IF($A180=TAXAS!$A$19,IF($B180="CRÉDITO",$D180-($D180*TAXAS!$C$19)), IF($A180=TAXAS!$A$20,IF($B180="CRÉDITO",$D180-($D180*TAXAS!$C$20)), IF($A180=TAXAS!$A$21,IF($B180="CRÉDITO",$D180-($D180*TAXAS!$C$21)), IF($A180=TAXAS!$A$22,IF($B180="CRÉDITO",$D180-($D180*TAXAS!$C$22)), IF($A180=TAXAS!$A$23,IF($B180="CRÉDITO",$D180-($D180*TAXAS!$C$23)), IF($A180=TAXAS!$A$24,IF($B180="CRÉDITO",$D180-($D180*TAXAS!$C$24)), IF($A180=TAXAS!$A$25,IF($B180="CRÉDITO",$D180-($D180*TAXAS!$C$25)), IF($A180=TAXAS!$A$26,IF($B180="CRÉDITO",$D180-($D180*TAXAS!$C$26)), IF($A180=TAXAS!$A$27,IF($B180="CRÉDITO",$D180-($D180*TAXAS!$C$27))))))))))))))))))))))))))/1</f>
        <v>0</v>
      </c>
      <c r="G180" s="9">
        <f>IF($A180="VISA",IF($B180="PARCELADO ATÉ 3X",$D180-(D180*TAXAS!$D$4))/3,IF($A180="MASTER",IF($B180="PARCELADO ATÉ 3X",$D180-(D180*TAXAS!$D$5))/3,IF($A180="ELO",IF($B180="PARCELADO ATÉ 3X",$D180-(D180*TAXAS!$D$6))/3,IF($A180="HIPERCARD",IF($B180="PARCELADO ATÉ 3X",$D180-(D180*TAXAS!$D$7))/3,IF($A180="DINERS",IF($B180="PARCELADO ATÉ 3X",$D180-(D180*TAXAS!$D$8))/3,IF($A180="AMERICA EXPRESS",IF($B180="PARCELADO ATÉ 3X",$D180-(D180*TAXAS!$D$9))/3,IF($A180=TAXAS!$A$10,IF($B180="PARCELADO ATÉ 3X",$D180-($D180*TAXAS!$D$10))/3,IF($A180=TAXAS!$A$11,IF($B180="PARCELADO ATÉ 3X",$D180-($D180*TAXAS!$D$11))/3,IF($A180=TAXAS!$A$12,IF($B180="PARCELADO ATÉ 3X",$D180-($D180*TAXAS!$D$12))/3,IF($A180=TAXAS!$A$13,IF($B180="PARCELADO ATÉ 3X",$D180-($D180*TAXAS!$D$13))/3,IF($A180=TAXAS!$A$14,IF($B180="PARCELADO ATÉ 3X",$D180-($D180*TAXAS!$D$14))/3,IF($A180=TAXAS!$A$15,IF($B180="PARCELADO ATÉ 3X",$D180-($D180*TAXAS!$D$15))/3,IF($A180=TAXAS!$A$16,IF($B180="PARCELADO ATÉ 3X",$D180-($D180*TAXAS!$D$16))/3,IF($A180=TAXAS!$A$17,IF($B180="PARCELADO ATÉ 3X",$D180-($D180*TAXAS!$D$17))/3,IF($A180=TAXAS!$A$18,IF($B180="PARCELADO ATÉ 3X",$D180-($D180*TAXAS!$D$18))/3,IF($A180=TAXAS!$A$19,IF($B180="PARCELADO ATÉ 3X",$D180-($D180*TAXAS!$D$19))/3,IF($A180=TAXAS!$A$20,IF($B180="PARCELADO ATÉ 3X",$D180-($D180*TAXAS!$D$20))/3,IF($A180=TAXAS!$A$21,IF($B180="PARCELADO ATÉ 3X",$D180-($D180*TAXAS!$D$21))/3,IF($A180=TAXAS!$A$22,IF($B180="PARCELADO ATÉ 3X",$D180-($D180*TAXAS!$D$22))/3,IF($A180=TAXAS!$A$23,IF($B180="PARCELADO ATÉ 3X",$D180-($D180*TAXAS!$D$23))/3,IF($A180=TAXAS!$A$24,IF($B180="PARCELADO ATÉ 3X",$D180-($D180*TAXAS!$D$24))/3,IF($A180=TAXAS!$A$25,IF($B180="PARCELADO ATÉ 3X",$D180-($D180*TAXAS!$D$25))/3,IF($A180=TAXAS!$A$26,IF($B180="PARCELADO ATÉ 3X",$D180-($D180*TAXAS!$D$26))/3,IF($A180=TAXAS!$A$27,IF($B180="PARCELADO ATÉ 3X",$D180-($D180*TAXAS!$D$27))/3))))))))))))))))))))))))/1</f>
        <v>0</v>
      </c>
      <c r="H180" s="9">
        <f>IF($A180="VISA",IF($B180="PARCELADO ATÉ 6X",$D180-(D180*TAXAS!$E$4))/6,IF($A180="MASTER",IF($B180="PARCELADO ATÉ 6X",$D180-(D180*TAXAS!$E$5))/6,IF($A180="ELO",IF($B180="PARCELADO ATÉ 6X",$D180-(D180*TAXAS!$E$6))/6,IF($A180="HIPERCARD",IF($B180="PARCELADO ATÉ 6X",$D180-(D180*TAXAS!$E$7))/6,IF($A180="DINERS",IF($B180="PARCELADO ATÉ 6X",$D180-(D180*TAXAS!$E$8))/6,IF($A180="AMERICA EXPRESS",IF($B180="PARCELADO ATÉ 6X",$D180-(D180*TAXAS!$E$9))/6,IF($A180=TAXAS!$A$10,IF($B180="PARCELADO ATÉ 6X",$D180-($D180*TAXAS!$E$10))/6,IF($A180=TAXAS!$A$11,IF($B180="PARCELADO ATÉ 6X",$D180-($D180*TAXAS!$E$11))/6,IF($A180=TAXAS!$A$12,IF($B180="PARCELADO ATÉ 6X",$D180-($D180*TAXAS!$E$12))/6,IF($A180=TAXAS!$A$13,IF($B180="PARCELADO ATÉ 6X",$D180-($D180*TAXAS!$E$13))/6,IF($A180=TAXAS!$A$14,IF($B180="PARCELADO ATÉ 6X",$D180-($D180*TAXAS!$E$14))/6,IF($A180=TAXAS!$A$15,IF($B180="PARCELADO ATÉ 6X",$D180-($D180*TAXAS!$E$15))/6,IF($A180=TAXAS!$A$16,IF($B180="PARCELADO ATÉ 6X",$D180-($D180*TAXAS!$E$16))/6,IF($A180=TAXAS!$A$17,IF($B180="PARCELADO ATÉ 6X",$D180-($D180*TAXAS!$E$17))/6,IF($A180=TAXAS!$A$18,IF($B180="PARCELADO ATÉ 6X",$D180-($D180*TAXAS!$E$18))/6,IF($A180=TAXAS!$A$19,IF($B180="PARCELADO ATÉ 6X",$D180-($D180*TAXAS!$E$19))/6,IF($A180=TAXAS!$A$20,IF($B180="PARCELADO ATÉ 6X",$D180-($D180*TAXAS!$E$20))/6,IF($A180=TAXAS!$A$21,IF($B180="PARCELADO ATÉ 6X",$D180-($D180*TAXAS!$E$21))/6,IF($A180=TAXAS!$A$22,IF($B180="PARCELADO ATÉ 6X",$D180-($D180*TAXAS!$E$22))/6,IF($A180=TAXAS!$A$23,IF($B180="PARCELADO ATÉ 6X",$D180-($D180*TAXAS!$E$23))/6,IF($A180=TAXAS!$A$24,IF($B180="PARCELADO ATÉ 6X",$D180-($D180*TAXAS!$E$24))/6,IF($A180=TAXAS!$A$25,IF($B180="PARCELADO ATÉ 6X",$D180-($D180*TAXAS!$E$25))/6,IF($A180=TAXAS!$A$26,IF($B180="PARCELADO ATÉ 6X",$D180-($D180*TAXAS!$E$26))/6,IF($A180=TAXAS!$A$27,IF($B180="PARCELADO ATÉ 6X",$D180-($D180*TAXAS!$E$27))/6))))))))))))))))))))))))/1</f>
        <v>0</v>
      </c>
      <c r="I180" s="9">
        <f>IF($A180="VISA",IF($B180="PARCELADO ATÉ 12X",$D180-(D180*TAXAS!$F$4))/12,IF($A180="MASTER",IF($B180="PARCELADO ATÉ 12X",$D180-(D180*TAXAS!$F$5))/12,IF($A180="ELO",IF($B180="PARCELADO ATÉ 12X",$D180-(D180*TAXAS!$F$6))/12,IF($A180="HIPERCARD",IF($B180="PARCELADO ATÉ 12X",$D180-(D180*TAXAS!$F$7))/12,IF($A180="DINERS",IF($B180="PARCELADO ATÉ 12X",$D180-(D180*TAXAS!$F$8))/12,IF($A180="AMERICA EXPRESS",IF($B180="PARCELADO ATÉ 12X",$D180-(D180*TAXAS!$F$9))/12,IF($A180=TAXAS!$A$10,IF($B180="PARCELADO ATÉ 12X",$D180-($D180*TAXAS!$F$10))/12,IF($A180=TAXAS!$A$11,IF($B180="PARCELADO ATÉ 12X",$D180-($D180*TAXAS!$F$11))/12,IF($A180=TAXAS!$A$12,IF($B180="PARCELADO ATÉ 12X",$D180-($D180*TAXAS!$F$12))/12,IF($A180=TAXAS!$A$13,IF($B180="PARCELADO ATÉ 12X",$D180-($D180*TAXAS!$F$13))/12,IF($A180=TAXAS!$A$14,IF($B180="PARCELADO ATÉ 12X",$D180-($D180*TAXAS!$F$14))/12,IF($A180=TAXAS!$A$15,IF($B180="PARCELADO ATÉ 12X",$D180-($D180*TAXAS!$F$15))/12,IF($A180=TAXAS!$A$16,IF($B180="PARCELADO ATÉ 12X",$D180-($D180*TAXAS!$F$16))/12,IF($A180=TAXAS!$A$17,IF($B180="PARCELADO ATÉ 12X",$D180-($D180*TAXAS!$F$17))/12,IF($A180=TAXAS!$A$18,IF($B180="PARCELADO ATÉ 12X",$D180-($D180*TAXAS!$F$18))/12,IF($A180=TAXAS!$A$19,IF($B180="PARCELADO ATÉ 12X",$D180-($D180*TAXAS!$F$19))/12,IF($A180=TAXAS!$A$20,IF($B180="PARCELADO ATÉ 12X",$D180-($D180*TAXAS!$F$20))/12,IF($A180=TAXAS!$A$21,IF($B180="PARCELADO ATÉ 12X",$D180-($D180*TAXAS!$F$21))/12,IF($A180=TAXAS!$A$22,IF($B180="PARCELADO ATÉ 12X",$D180-($D180*TAXAS!$F$22))/12,IF($A180=TAXAS!$A$23,IF($B180="PARCELADO ATÉ 12X",$D180-($D180*TAXAS!$F$23))/12,IF($A180=TAXAS!$A$24,IF($B180="PARCELADO ATÉ 12X",$D180-($D180*TAXAS!$F$24))/12,IF($A180=TAXAS!$A$25,IF($B180="PARCELADO ATÉ 12X",$D180-($D180*TAXAS!$F$25))/12,IF($A180=TAXAS!$A$26,IF($B180="PARCELADO ATÉ 12X",$D180-($D180*TAXAS!$F$26))/12,IF($A180=TAXAS!$A$27,IF($B180="PARCELADO ATÉ 12X",$D180-($D180*TAXAS!$F$27))/12))))))))))))))))))))))))/1</f>
        <v>0</v>
      </c>
      <c r="J180" s="8">
        <f t="shared" si="0"/>
        <v>0</v>
      </c>
      <c r="K180" s="10" t="b">
        <f>IF($B180="PARCELADO ATÉ 3X",($D180-($D180*TAXAS!$D$4))-$J180)</f>
        <v>0</v>
      </c>
      <c r="L180" s="10" t="b">
        <f>IF($B180="PARCELADO ATÉ 6X",($D180-($D180*TAXAS!$E$4))-$J180)</f>
        <v>0</v>
      </c>
      <c r="M180" s="10" t="b">
        <f>IF($B180="PARCELADO ATÉ 12X",($D180-($D180*TAXAS!$F$4))-$J180)</f>
        <v>0</v>
      </c>
      <c r="N180" s="8">
        <f t="shared" si="1"/>
        <v>0</v>
      </c>
      <c r="O180" s="10">
        <f t="shared" si="2"/>
        <v>0</v>
      </c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spans="1:31" ht="15.75" customHeight="1" x14ac:dyDescent="0.2">
      <c r="A181" s="3"/>
      <c r="B181" s="5"/>
      <c r="C181" s="6"/>
      <c r="D181" s="42"/>
      <c r="E181" s="8">
        <f>IF($A181="VISA",IF($B181="DÉBITO",$D181-($D181*TAXAS!$B$4)),IF($A181="MASTER",IF($B181="DÉBITO",$D181-($D181*TAXAS!$B$5)),IF($A181="ELO", IF($B181="DÉBITO",$D181-($D181*TAXAS!$B$6)),IF($A181="HIPERCARD",IF($B181="DÉBITO",$D181-($D181*TAXAS!$B$7)),IF($A181="DINERS",IF($B181="DÉBITO",$D181-($D181*TAXAS!$B$8)),IF($A181="AMERICA EXPRESS",IF($B181="DÉBITO",$D181-($D181*TAXAS!$B$9)),IF($A181=TAXAS!$A$10,IF($B181="DÉBITO",$D181-($D181*TAXAS!$B$10)), IF($A181=TAXAS!$A$11,IF($B181="DÉBITO",$D181-($D181*TAXAS!$B$11)), IF($A181=TAXAS!$A$12,IF($B181="DÉBITO",$D181-($D181*TAXAS!$B$12)), IF($A181=TAXAS!$A$13,IF($B181="DÉBITO",$D181-($D181*TAXAS!$B$13)), IF($A181=TAXAS!$A$14,IF($B181="DÉBITO",$D181-($D181*TAXAS!$B$14)), IF($A181=TAXAS!$A$15,IF($B181="DÉBITO",$D181-($D181*TAXAS!$B$15)), IF($A181=TAXAS!$A$16,IF($B181="DÉBITO",$D181-($D181*TAXAS!$B$16)), IF($A181=TAXAS!$A$17,IF($B181="DÉBITO",$D181-($D181*TAXAS!$B$17)), IF($A181=TAXAS!$A$18,IF($B181="DÉBITO",$D181-($D181*TAXAS!$B$18)), IF($A181=TAXAS!$A$19,IF($B181="DÉBITO",$D181-($D181*TAXAS!$B$19)), IF($A181=TAXAS!$A$20,IF($B181="DÉBITO",$D181-($D181*TAXAS!$B$20)), IF($A181=TAXAS!$A$21,IF($B181="DÉBITO",$D181-($D181*TAXAS!$B$21)), IF($A181=TAXAS!$A$22,IF($B181="DÉBITO",$D181-($D181*TAXAS!$B$22)), IF($A181=TAXAS!$A$23,IF($B181="DÉBITO",$D181-($D181*TAXAS!$B$23)), IF($A181=TAXAS!$A$24,IF($B181="DÉBITO",$D181-($D181*TAXAS!$B$24)), IF($A181=TAXAS!$A$25,IF($B181="DÉBITO",$D181-($D181*TAXAS!$B$25)), IF($A181=TAXAS!$A$26,IF($B181="DÉBITO",$D181-($D181*TAXAS!$B$26)), IF($A181=TAXAS!$A$27,IF($B181="DÉBITO",$D181-($D181*TAXAS!$B$27))))))))))))))))))))))))))/1</f>
        <v>0</v>
      </c>
      <c r="F181" s="8">
        <f>IF($A181="VISA",IF($B181="CRÉDITO",$D181-($D181*TAXAS!$C$4)),IF($A181="MASTER",IF($B181="CRÉDITO",$D181-($D181*TAXAS!$C$5)),IF($A181="ELO", IF($B181="CRÉDITO",$D181-($D181*TAXAS!$C$6)),IF($A181="HIPERCARD",IF($B181="CRÉDITO",$D181-($D181*TAXAS!$C$7)),IF($A181="DINERS",IF($B181="CRÉDITO",$D181-($D181*TAXAS!$C$8)),IF($A181="AMERICA EXPRESS",IF($B181="CRÉDITO",$D181-($D181*TAXAS!$C$9)),IF($A181=TAXAS!$A$10,IF($B181="CRÉDITO",$D181-($D181*TAXAS!$C$10)), IF($A181=TAXAS!$A$11,IF($B181="CRÉDITO",$D181-($D181*TAXAS!$C$11)), IF($A181=TAXAS!$A$12,IF($B181="CRÉDITO",$D181-($D181*TAXAS!$C$12)), IF($A181=TAXAS!$A$13,IF($B181="CRÉDITO",$D181-($D181*TAXAS!$C$13)), IF($A181=TAXAS!$A$14,IF($B181="CRÉDITO",$D181-($D181*TAXAS!$C$14)), IF($A181=TAXAS!$A$15,IF($B181="CRÉDITO",$D181-($D181*TAXAS!$C$15)), IF($A181=TAXAS!$A$16,IF($B181="CRÉDITO",$D181-($D181*TAXAS!$C$16)), IF($A181=TAXAS!$A$17,IF($B181="CRÉDITO",$D181-($D181*TAXAS!$C$17)), IF($A181=TAXAS!$A$18,IF($B181="CRÉDITO",$D181-($D181*TAXAS!$C$18)), IF($A181=TAXAS!$A$19,IF($B181="CRÉDITO",$D181-($D181*TAXAS!$C$19)), IF($A181=TAXAS!$A$20,IF($B181="CRÉDITO",$D181-($D181*TAXAS!$C$20)), IF($A181=TAXAS!$A$21,IF($B181="CRÉDITO",$D181-($D181*TAXAS!$C$21)), IF($A181=TAXAS!$A$22,IF($B181="CRÉDITO",$D181-($D181*TAXAS!$C$22)), IF($A181=TAXAS!$A$23,IF($B181="CRÉDITO",$D181-($D181*TAXAS!$C$23)), IF($A181=TAXAS!$A$24,IF($B181="CRÉDITO",$D181-($D181*TAXAS!$C$24)), IF($A181=TAXAS!$A$25,IF($B181="CRÉDITO",$D181-($D181*TAXAS!$C$25)), IF($A181=TAXAS!$A$26,IF($B181="CRÉDITO",$D181-($D181*TAXAS!$C$26)), IF($A181=TAXAS!$A$27,IF($B181="CRÉDITO",$D181-($D181*TAXAS!$C$27))))))))))))))))))))))))))/1</f>
        <v>0</v>
      </c>
      <c r="G181" s="9">
        <f>IF($A181="VISA",IF($B181="PARCELADO ATÉ 3X",$D181-(D181*TAXAS!$D$4))/3,IF($A181="MASTER",IF($B181="PARCELADO ATÉ 3X",$D181-(D181*TAXAS!$D$5))/3,IF($A181="ELO",IF($B181="PARCELADO ATÉ 3X",$D181-(D181*TAXAS!$D$6))/3,IF($A181="HIPERCARD",IF($B181="PARCELADO ATÉ 3X",$D181-(D181*TAXAS!$D$7))/3,IF($A181="DINERS",IF($B181="PARCELADO ATÉ 3X",$D181-(D181*TAXAS!$D$8))/3,IF($A181="AMERICA EXPRESS",IF($B181="PARCELADO ATÉ 3X",$D181-(D181*TAXAS!$D$9))/3,IF($A181=TAXAS!$A$10,IF($B181="PARCELADO ATÉ 3X",$D181-($D181*TAXAS!$D$10))/3,IF($A181=TAXAS!$A$11,IF($B181="PARCELADO ATÉ 3X",$D181-($D181*TAXAS!$D$11))/3,IF($A181=TAXAS!$A$12,IF($B181="PARCELADO ATÉ 3X",$D181-($D181*TAXAS!$D$12))/3,IF($A181=TAXAS!$A$13,IF($B181="PARCELADO ATÉ 3X",$D181-($D181*TAXAS!$D$13))/3,IF($A181=TAXAS!$A$14,IF($B181="PARCELADO ATÉ 3X",$D181-($D181*TAXAS!$D$14))/3,IF($A181=TAXAS!$A$15,IF($B181="PARCELADO ATÉ 3X",$D181-($D181*TAXAS!$D$15))/3,IF($A181=TAXAS!$A$16,IF($B181="PARCELADO ATÉ 3X",$D181-($D181*TAXAS!$D$16))/3,IF($A181=TAXAS!$A$17,IF($B181="PARCELADO ATÉ 3X",$D181-($D181*TAXAS!$D$17))/3,IF($A181=TAXAS!$A$18,IF($B181="PARCELADO ATÉ 3X",$D181-($D181*TAXAS!$D$18))/3,IF($A181=TAXAS!$A$19,IF($B181="PARCELADO ATÉ 3X",$D181-($D181*TAXAS!$D$19))/3,IF($A181=TAXAS!$A$20,IF($B181="PARCELADO ATÉ 3X",$D181-($D181*TAXAS!$D$20))/3,IF($A181=TAXAS!$A$21,IF($B181="PARCELADO ATÉ 3X",$D181-($D181*TAXAS!$D$21))/3,IF($A181=TAXAS!$A$22,IF($B181="PARCELADO ATÉ 3X",$D181-($D181*TAXAS!$D$22))/3,IF($A181=TAXAS!$A$23,IF($B181="PARCELADO ATÉ 3X",$D181-($D181*TAXAS!$D$23))/3,IF($A181=TAXAS!$A$24,IF($B181="PARCELADO ATÉ 3X",$D181-($D181*TAXAS!$D$24))/3,IF($A181=TAXAS!$A$25,IF($B181="PARCELADO ATÉ 3X",$D181-($D181*TAXAS!$D$25))/3,IF($A181=TAXAS!$A$26,IF($B181="PARCELADO ATÉ 3X",$D181-($D181*TAXAS!$D$26))/3,IF($A181=TAXAS!$A$27,IF($B181="PARCELADO ATÉ 3X",$D181-($D181*TAXAS!$D$27))/3))))))))))))))))))))))))/1</f>
        <v>0</v>
      </c>
      <c r="H181" s="9">
        <f>IF($A181="VISA",IF($B181="PARCELADO ATÉ 6X",$D181-(D181*TAXAS!$E$4))/6,IF($A181="MASTER",IF($B181="PARCELADO ATÉ 6X",$D181-(D181*TAXAS!$E$5))/6,IF($A181="ELO",IF($B181="PARCELADO ATÉ 6X",$D181-(D181*TAXAS!$E$6))/6,IF($A181="HIPERCARD",IF($B181="PARCELADO ATÉ 6X",$D181-(D181*TAXAS!$E$7))/6,IF($A181="DINERS",IF($B181="PARCELADO ATÉ 6X",$D181-(D181*TAXAS!$E$8))/6,IF($A181="AMERICA EXPRESS",IF($B181="PARCELADO ATÉ 6X",$D181-(D181*TAXAS!$E$9))/6,IF($A181=TAXAS!$A$10,IF($B181="PARCELADO ATÉ 6X",$D181-($D181*TAXAS!$E$10))/6,IF($A181=TAXAS!$A$11,IF($B181="PARCELADO ATÉ 6X",$D181-($D181*TAXAS!$E$11))/6,IF($A181=TAXAS!$A$12,IF($B181="PARCELADO ATÉ 6X",$D181-($D181*TAXAS!$E$12))/6,IF($A181=TAXAS!$A$13,IF($B181="PARCELADO ATÉ 6X",$D181-($D181*TAXAS!$E$13))/6,IF($A181=TAXAS!$A$14,IF($B181="PARCELADO ATÉ 6X",$D181-($D181*TAXAS!$E$14))/6,IF($A181=TAXAS!$A$15,IF($B181="PARCELADO ATÉ 6X",$D181-($D181*TAXAS!$E$15))/6,IF($A181=TAXAS!$A$16,IF($B181="PARCELADO ATÉ 6X",$D181-($D181*TAXAS!$E$16))/6,IF($A181=TAXAS!$A$17,IF($B181="PARCELADO ATÉ 6X",$D181-($D181*TAXAS!$E$17))/6,IF($A181=TAXAS!$A$18,IF($B181="PARCELADO ATÉ 6X",$D181-($D181*TAXAS!$E$18))/6,IF($A181=TAXAS!$A$19,IF($B181="PARCELADO ATÉ 6X",$D181-($D181*TAXAS!$E$19))/6,IF($A181=TAXAS!$A$20,IF($B181="PARCELADO ATÉ 6X",$D181-($D181*TAXAS!$E$20))/6,IF($A181=TAXAS!$A$21,IF($B181="PARCELADO ATÉ 6X",$D181-($D181*TAXAS!$E$21))/6,IF($A181=TAXAS!$A$22,IF($B181="PARCELADO ATÉ 6X",$D181-($D181*TAXAS!$E$22))/6,IF($A181=TAXAS!$A$23,IF($B181="PARCELADO ATÉ 6X",$D181-($D181*TAXAS!$E$23))/6,IF($A181=TAXAS!$A$24,IF($B181="PARCELADO ATÉ 6X",$D181-($D181*TAXAS!$E$24))/6,IF($A181=TAXAS!$A$25,IF($B181="PARCELADO ATÉ 6X",$D181-($D181*TAXAS!$E$25))/6,IF($A181=TAXAS!$A$26,IF($B181="PARCELADO ATÉ 6X",$D181-($D181*TAXAS!$E$26))/6,IF($A181=TAXAS!$A$27,IF($B181="PARCELADO ATÉ 6X",$D181-($D181*TAXAS!$E$27))/6))))))))))))))))))))))))/1</f>
        <v>0</v>
      </c>
      <c r="I181" s="9">
        <f>IF($A181="VISA",IF($B181="PARCELADO ATÉ 12X",$D181-(D181*TAXAS!$F$4))/12,IF($A181="MASTER",IF($B181="PARCELADO ATÉ 12X",$D181-(D181*TAXAS!$F$5))/12,IF($A181="ELO",IF($B181="PARCELADO ATÉ 12X",$D181-(D181*TAXAS!$F$6))/12,IF($A181="HIPERCARD",IF($B181="PARCELADO ATÉ 12X",$D181-(D181*TAXAS!$F$7))/12,IF($A181="DINERS",IF($B181="PARCELADO ATÉ 12X",$D181-(D181*TAXAS!$F$8))/12,IF($A181="AMERICA EXPRESS",IF($B181="PARCELADO ATÉ 12X",$D181-(D181*TAXAS!$F$9))/12,IF($A181=TAXAS!$A$10,IF($B181="PARCELADO ATÉ 12X",$D181-($D181*TAXAS!$F$10))/12,IF($A181=TAXAS!$A$11,IF($B181="PARCELADO ATÉ 12X",$D181-($D181*TAXAS!$F$11))/12,IF($A181=TAXAS!$A$12,IF($B181="PARCELADO ATÉ 12X",$D181-($D181*TAXAS!$F$12))/12,IF($A181=TAXAS!$A$13,IF($B181="PARCELADO ATÉ 12X",$D181-($D181*TAXAS!$F$13))/12,IF($A181=TAXAS!$A$14,IF($B181="PARCELADO ATÉ 12X",$D181-($D181*TAXAS!$F$14))/12,IF($A181=TAXAS!$A$15,IF($B181="PARCELADO ATÉ 12X",$D181-($D181*TAXAS!$F$15))/12,IF($A181=TAXAS!$A$16,IF($B181="PARCELADO ATÉ 12X",$D181-($D181*TAXAS!$F$16))/12,IF($A181=TAXAS!$A$17,IF($B181="PARCELADO ATÉ 12X",$D181-($D181*TAXAS!$F$17))/12,IF($A181=TAXAS!$A$18,IF($B181="PARCELADO ATÉ 12X",$D181-($D181*TAXAS!$F$18))/12,IF($A181=TAXAS!$A$19,IF($B181="PARCELADO ATÉ 12X",$D181-($D181*TAXAS!$F$19))/12,IF($A181=TAXAS!$A$20,IF($B181="PARCELADO ATÉ 12X",$D181-($D181*TAXAS!$F$20))/12,IF($A181=TAXAS!$A$21,IF($B181="PARCELADO ATÉ 12X",$D181-($D181*TAXAS!$F$21))/12,IF($A181=TAXAS!$A$22,IF($B181="PARCELADO ATÉ 12X",$D181-($D181*TAXAS!$F$22))/12,IF($A181=TAXAS!$A$23,IF($B181="PARCELADO ATÉ 12X",$D181-($D181*TAXAS!$F$23))/12,IF($A181=TAXAS!$A$24,IF($B181="PARCELADO ATÉ 12X",$D181-($D181*TAXAS!$F$24))/12,IF($A181=TAXAS!$A$25,IF($B181="PARCELADO ATÉ 12X",$D181-($D181*TAXAS!$F$25))/12,IF($A181=TAXAS!$A$26,IF($B181="PARCELADO ATÉ 12X",$D181-($D181*TAXAS!$F$26))/12,IF($A181=TAXAS!$A$27,IF($B181="PARCELADO ATÉ 12X",$D181-($D181*TAXAS!$F$27))/12))))))))))))))))))))))))/1</f>
        <v>0</v>
      </c>
      <c r="J181" s="8">
        <f t="shared" si="0"/>
        <v>0</v>
      </c>
      <c r="K181" s="10" t="b">
        <f>IF($B181="PARCELADO ATÉ 3X",($D181-($D181*TAXAS!$D$4))-$J181)</f>
        <v>0</v>
      </c>
      <c r="L181" s="10" t="b">
        <f>IF($B181="PARCELADO ATÉ 6X",($D181-($D181*TAXAS!$E$4))-$J181)</f>
        <v>0</v>
      </c>
      <c r="M181" s="10" t="b">
        <f>IF($B181="PARCELADO ATÉ 12X",($D181-($D181*TAXAS!$F$4))-$J181)</f>
        <v>0</v>
      </c>
      <c r="N181" s="8">
        <f t="shared" si="1"/>
        <v>0</v>
      </c>
      <c r="O181" s="10">
        <f t="shared" si="2"/>
        <v>0</v>
      </c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spans="1:31" ht="15.75" customHeight="1" x14ac:dyDescent="0.2">
      <c r="A182" s="3"/>
      <c r="B182" s="5"/>
      <c r="C182" s="6"/>
      <c r="D182" s="42"/>
      <c r="E182" s="8">
        <f>IF($A182="VISA",IF($B182="DÉBITO",$D182-($D182*TAXAS!$B$4)),IF($A182="MASTER",IF($B182="DÉBITO",$D182-($D182*TAXAS!$B$5)),IF($A182="ELO", IF($B182="DÉBITO",$D182-($D182*TAXAS!$B$6)),IF($A182="HIPERCARD",IF($B182="DÉBITO",$D182-($D182*TAXAS!$B$7)),IF($A182="DINERS",IF($B182="DÉBITO",$D182-($D182*TAXAS!$B$8)),IF($A182="AMERICA EXPRESS",IF($B182="DÉBITO",$D182-($D182*TAXAS!$B$9)),IF($A182=TAXAS!$A$10,IF($B182="DÉBITO",$D182-($D182*TAXAS!$B$10)), IF($A182=TAXAS!$A$11,IF($B182="DÉBITO",$D182-($D182*TAXAS!$B$11)), IF($A182=TAXAS!$A$12,IF($B182="DÉBITO",$D182-($D182*TAXAS!$B$12)), IF($A182=TAXAS!$A$13,IF($B182="DÉBITO",$D182-($D182*TAXAS!$B$13)), IF($A182=TAXAS!$A$14,IF($B182="DÉBITO",$D182-($D182*TAXAS!$B$14)), IF($A182=TAXAS!$A$15,IF($B182="DÉBITO",$D182-($D182*TAXAS!$B$15)), IF($A182=TAXAS!$A$16,IF($B182="DÉBITO",$D182-($D182*TAXAS!$B$16)), IF($A182=TAXAS!$A$17,IF($B182="DÉBITO",$D182-($D182*TAXAS!$B$17)), IF($A182=TAXAS!$A$18,IF($B182="DÉBITO",$D182-($D182*TAXAS!$B$18)), IF($A182=TAXAS!$A$19,IF($B182="DÉBITO",$D182-($D182*TAXAS!$B$19)), IF($A182=TAXAS!$A$20,IF($B182="DÉBITO",$D182-($D182*TAXAS!$B$20)), IF($A182=TAXAS!$A$21,IF($B182="DÉBITO",$D182-($D182*TAXAS!$B$21)), IF($A182=TAXAS!$A$22,IF($B182="DÉBITO",$D182-($D182*TAXAS!$B$22)), IF($A182=TAXAS!$A$23,IF($B182="DÉBITO",$D182-($D182*TAXAS!$B$23)), IF($A182=TAXAS!$A$24,IF($B182="DÉBITO",$D182-($D182*TAXAS!$B$24)), IF($A182=TAXAS!$A$25,IF($B182="DÉBITO",$D182-($D182*TAXAS!$B$25)), IF($A182=TAXAS!$A$26,IF($B182="DÉBITO",$D182-($D182*TAXAS!$B$26)), IF($A182=TAXAS!$A$27,IF($B182="DÉBITO",$D182-($D182*TAXAS!$B$27))))))))))))))))))))))))))/1</f>
        <v>0</v>
      </c>
      <c r="F182" s="8">
        <f>IF($A182="VISA",IF($B182="CRÉDITO",$D182-($D182*TAXAS!$C$4)),IF($A182="MASTER",IF($B182="CRÉDITO",$D182-($D182*TAXAS!$C$5)),IF($A182="ELO", IF($B182="CRÉDITO",$D182-($D182*TAXAS!$C$6)),IF($A182="HIPERCARD",IF($B182="CRÉDITO",$D182-($D182*TAXAS!$C$7)),IF($A182="DINERS",IF($B182="CRÉDITO",$D182-($D182*TAXAS!$C$8)),IF($A182="AMERICA EXPRESS",IF($B182="CRÉDITO",$D182-($D182*TAXAS!$C$9)),IF($A182=TAXAS!$A$10,IF($B182="CRÉDITO",$D182-($D182*TAXAS!$C$10)), IF($A182=TAXAS!$A$11,IF($B182="CRÉDITO",$D182-($D182*TAXAS!$C$11)), IF($A182=TAXAS!$A$12,IF($B182="CRÉDITO",$D182-($D182*TAXAS!$C$12)), IF($A182=TAXAS!$A$13,IF($B182="CRÉDITO",$D182-($D182*TAXAS!$C$13)), IF($A182=TAXAS!$A$14,IF($B182="CRÉDITO",$D182-($D182*TAXAS!$C$14)), IF($A182=TAXAS!$A$15,IF($B182="CRÉDITO",$D182-($D182*TAXAS!$C$15)), IF($A182=TAXAS!$A$16,IF($B182="CRÉDITO",$D182-($D182*TAXAS!$C$16)), IF($A182=TAXAS!$A$17,IF($B182="CRÉDITO",$D182-($D182*TAXAS!$C$17)), IF($A182=TAXAS!$A$18,IF($B182="CRÉDITO",$D182-($D182*TAXAS!$C$18)), IF($A182=TAXAS!$A$19,IF($B182="CRÉDITO",$D182-($D182*TAXAS!$C$19)), IF($A182=TAXAS!$A$20,IF($B182="CRÉDITO",$D182-($D182*TAXAS!$C$20)), IF($A182=TAXAS!$A$21,IF($B182="CRÉDITO",$D182-($D182*TAXAS!$C$21)), IF($A182=TAXAS!$A$22,IF($B182="CRÉDITO",$D182-($D182*TAXAS!$C$22)), IF($A182=TAXAS!$A$23,IF($B182="CRÉDITO",$D182-($D182*TAXAS!$C$23)), IF($A182=TAXAS!$A$24,IF($B182="CRÉDITO",$D182-($D182*TAXAS!$C$24)), IF($A182=TAXAS!$A$25,IF($B182="CRÉDITO",$D182-($D182*TAXAS!$C$25)), IF($A182=TAXAS!$A$26,IF($B182="CRÉDITO",$D182-($D182*TAXAS!$C$26)), IF($A182=TAXAS!$A$27,IF($B182="CRÉDITO",$D182-($D182*TAXAS!$C$27))))))))))))))))))))))))))/1</f>
        <v>0</v>
      </c>
      <c r="G182" s="9">
        <f>IF($A182="VISA",IF($B182="PARCELADO ATÉ 3X",$D182-(D182*TAXAS!$D$4))/3,IF($A182="MASTER",IF($B182="PARCELADO ATÉ 3X",$D182-(D182*TAXAS!$D$5))/3,IF($A182="ELO",IF($B182="PARCELADO ATÉ 3X",$D182-(D182*TAXAS!$D$6))/3,IF($A182="HIPERCARD",IF($B182="PARCELADO ATÉ 3X",$D182-(D182*TAXAS!$D$7))/3,IF($A182="DINERS",IF($B182="PARCELADO ATÉ 3X",$D182-(D182*TAXAS!$D$8))/3,IF($A182="AMERICA EXPRESS",IF($B182="PARCELADO ATÉ 3X",$D182-(D182*TAXAS!$D$9))/3,IF($A182=TAXAS!$A$10,IF($B182="PARCELADO ATÉ 3X",$D182-($D182*TAXAS!$D$10))/3,IF($A182=TAXAS!$A$11,IF($B182="PARCELADO ATÉ 3X",$D182-($D182*TAXAS!$D$11))/3,IF($A182=TAXAS!$A$12,IF($B182="PARCELADO ATÉ 3X",$D182-($D182*TAXAS!$D$12))/3,IF($A182=TAXAS!$A$13,IF($B182="PARCELADO ATÉ 3X",$D182-($D182*TAXAS!$D$13))/3,IF($A182=TAXAS!$A$14,IF($B182="PARCELADO ATÉ 3X",$D182-($D182*TAXAS!$D$14))/3,IF($A182=TAXAS!$A$15,IF($B182="PARCELADO ATÉ 3X",$D182-($D182*TAXAS!$D$15))/3,IF($A182=TAXAS!$A$16,IF($B182="PARCELADO ATÉ 3X",$D182-($D182*TAXAS!$D$16))/3,IF($A182=TAXAS!$A$17,IF($B182="PARCELADO ATÉ 3X",$D182-($D182*TAXAS!$D$17))/3,IF($A182=TAXAS!$A$18,IF($B182="PARCELADO ATÉ 3X",$D182-($D182*TAXAS!$D$18))/3,IF($A182=TAXAS!$A$19,IF($B182="PARCELADO ATÉ 3X",$D182-($D182*TAXAS!$D$19))/3,IF($A182=TAXAS!$A$20,IF($B182="PARCELADO ATÉ 3X",$D182-($D182*TAXAS!$D$20))/3,IF($A182=TAXAS!$A$21,IF($B182="PARCELADO ATÉ 3X",$D182-($D182*TAXAS!$D$21))/3,IF($A182=TAXAS!$A$22,IF($B182="PARCELADO ATÉ 3X",$D182-($D182*TAXAS!$D$22))/3,IF($A182=TAXAS!$A$23,IF($B182="PARCELADO ATÉ 3X",$D182-($D182*TAXAS!$D$23))/3,IF($A182=TAXAS!$A$24,IF($B182="PARCELADO ATÉ 3X",$D182-($D182*TAXAS!$D$24))/3,IF($A182=TAXAS!$A$25,IF($B182="PARCELADO ATÉ 3X",$D182-($D182*TAXAS!$D$25))/3,IF($A182=TAXAS!$A$26,IF($B182="PARCELADO ATÉ 3X",$D182-($D182*TAXAS!$D$26))/3,IF($A182=TAXAS!$A$27,IF($B182="PARCELADO ATÉ 3X",$D182-($D182*TAXAS!$D$27))/3))))))))))))))))))))))))/1</f>
        <v>0</v>
      </c>
      <c r="H182" s="9">
        <f>IF($A182="VISA",IF($B182="PARCELADO ATÉ 6X",$D182-(D182*TAXAS!$E$4))/6,IF($A182="MASTER",IF($B182="PARCELADO ATÉ 6X",$D182-(D182*TAXAS!$E$5))/6,IF($A182="ELO",IF($B182="PARCELADO ATÉ 6X",$D182-(D182*TAXAS!$E$6))/6,IF($A182="HIPERCARD",IF($B182="PARCELADO ATÉ 6X",$D182-(D182*TAXAS!$E$7))/6,IF($A182="DINERS",IF($B182="PARCELADO ATÉ 6X",$D182-(D182*TAXAS!$E$8))/6,IF($A182="AMERICA EXPRESS",IF($B182="PARCELADO ATÉ 6X",$D182-(D182*TAXAS!$E$9))/6,IF($A182=TAXAS!$A$10,IF($B182="PARCELADO ATÉ 6X",$D182-($D182*TAXAS!$E$10))/6,IF($A182=TAXAS!$A$11,IF($B182="PARCELADO ATÉ 6X",$D182-($D182*TAXAS!$E$11))/6,IF($A182=TAXAS!$A$12,IF($B182="PARCELADO ATÉ 6X",$D182-($D182*TAXAS!$E$12))/6,IF($A182=TAXAS!$A$13,IF($B182="PARCELADO ATÉ 6X",$D182-($D182*TAXAS!$E$13))/6,IF($A182=TAXAS!$A$14,IF($B182="PARCELADO ATÉ 6X",$D182-($D182*TAXAS!$E$14))/6,IF($A182=TAXAS!$A$15,IF($B182="PARCELADO ATÉ 6X",$D182-($D182*TAXAS!$E$15))/6,IF($A182=TAXAS!$A$16,IF($B182="PARCELADO ATÉ 6X",$D182-($D182*TAXAS!$E$16))/6,IF($A182=TAXAS!$A$17,IF($B182="PARCELADO ATÉ 6X",$D182-($D182*TAXAS!$E$17))/6,IF($A182=TAXAS!$A$18,IF($B182="PARCELADO ATÉ 6X",$D182-($D182*TAXAS!$E$18))/6,IF($A182=TAXAS!$A$19,IF($B182="PARCELADO ATÉ 6X",$D182-($D182*TAXAS!$E$19))/6,IF($A182=TAXAS!$A$20,IF($B182="PARCELADO ATÉ 6X",$D182-($D182*TAXAS!$E$20))/6,IF($A182=TAXAS!$A$21,IF($B182="PARCELADO ATÉ 6X",$D182-($D182*TAXAS!$E$21))/6,IF($A182=TAXAS!$A$22,IF($B182="PARCELADO ATÉ 6X",$D182-($D182*TAXAS!$E$22))/6,IF($A182=TAXAS!$A$23,IF($B182="PARCELADO ATÉ 6X",$D182-($D182*TAXAS!$E$23))/6,IF($A182=TAXAS!$A$24,IF($B182="PARCELADO ATÉ 6X",$D182-($D182*TAXAS!$E$24))/6,IF($A182=TAXAS!$A$25,IF($B182="PARCELADO ATÉ 6X",$D182-($D182*TAXAS!$E$25))/6,IF($A182=TAXAS!$A$26,IF($B182="PARCELADO ATÉ 6X",$D182-($D182*TAXAS!$E$26))/6,IF($A182=TAXAS!$A$27,IF($B182="PARCELADO ATÉ 6X",$D182-($D182*TAXAS!$E$27))/6))))))))))))))))))))))))/1</f>
        <v>0</v>
      </c>
      <c r="I182" s="9">
        <f>IF($A182="VISA",IF($B182="PARCELADO ATÉ 12X",$D182-(D182*TAXAS!$F$4))/12,IF($A182="MASTER",IF($B182="PARCELADO ATÉ 12X",$D182-(D182*TAXAS!$F$5))/12,IF($A182="ELO",IF($B182="PARCELADO ATÉ 12X",$D182-(D182*TAXAS!$F$6))/12,IF($A182="HIPERCARD",IF($B182="PARCELADO ATÉ 12X",$D182-(D182*TAXAS!$F$7))/12,IF($A182="DINERS",IF($B182="PARCELADO ATÉ 12X",$D182-(D182*TAXAS!$F$8))/12,IF($A182="AMERICA EXPRESS",IF($B182="PARCELADO ATÉ 12X",$D182-(D182*TAXAS!$F$9))/12,IF($A182=TAXAS!$A$10,IF($B182="PARCELADO ATÉ 12X",$D182-($D182*TAXAS!$F$10))/12,IF($A182=TAXAS!$A$11,IF($B182="PARCELADO ATÉ 12X",$D182-($D182*TAXAS!$F$11))/12,IF($A182=TAXAS!$A$12,IF($B182="PARCELADO ATÉ 12X",$D182-($D182*TAXAS!$F$12))/12,IF($A182=TAXAS!$A$13,IF($B182="PARCELADO ATÉ 12X",$D182-($D182*TAXAS!$F$13))/12,IF($A182=TAXAS!$A$14,IF($B182="PARCELADO ATÉ 12X",$D182-($D182*TAXAS!$F$14))/12,IF($A182=TAXAS!$A$15,IF($B182="PARCELADO ATÉ 12X",$D182-($D182*TAXAS!$F$15))/12,IF($A182=TAXAS!$A$16,IF($B182="PARCELADO ATÉ 12X",$D182-($D182*TAXAS!$F$16))/12,IF($A182=TAXAS!$A$17,IF($B182="PARCELADO ATÉ 12X",$D182-($D182*TAXAS!$F$17))/12,IF($A182=TAXAS!$A$18,IF($B182="PARCELADO ATÉ 12X",$D182-($D182*TAXAS!$F$18))/12,IF($A182=TAXAS!$A$19,IF($B182="PARCELADO ATÉ 12X",$D182-($D182*TAXAS!$F$19))/12,IF($A182=TAXAS!$A$20,IF($B182="PARCELADO ATÉ 12X",$D182-($D182*TAXAS!$F$20))/12,IF($A182=TAXAS!$A$21,IF($B182="PARCELADO ATÉ 12X",$D182-($D182*TAXAS!$F$21))/12,IF($A182=TAXAS!$A$22,IF($B182="PARCELADO ATÉ 12X",$D182-($D182*TAXAS!$F$22))/12,IF($A182=TAXAS!$A$23,IF($B182="PARCELADO ATÉ 12X",$D182-($D182*TAXAS!$F$23))/12,IF($A182=TAXAS!$A$24,IF($B182="PARCELADO ATÉ 12X",$D182-($D182*TAXAS!$F$24))/12,IF($A182=TAXAS!$A$25,IF($B182="PARCELADO ATÉ 12X",$D182-($D182*TAXAS!$F$25))/12,IF($A182=TAXAS!$A$26,IF($B182="PARCELADO ATÉ 12X",$D182-($D182*TAXAS!$F$26))/12,IF($A182=TAXAS!$A$27,IF($B182="PARCELADO ATÉ 12X",$D182-($D182*TAXAS!$F$27))/12))))))))))))))))))))))))/1</f>
        <v>0</v>
      </c>
      <c r="J182" s="8">
        <f t="shared" si="0"/>
        <v>0</v>
      </c>
      <c r="K182" s="10" t="b">
        <f>IF($B182="PARCELADO ATÉ 3X",($D182-($D182*TAXAS!$D$4))-$J182)</f>
        <v>0</v>
      </c>
      <c r="L182" s="10" t="b">
        <f>IF($B182="PARCELADO ATÉ 6X",($D182-($D182*TAXAS!$E$4))-$J182)</f>
        <v>0</v>
      </c>
      <c r="M182" s="10" t="b">
        <f>IF($B182="PARCELADO ATÉ 12X",($D182-($D182*TAXAS!$F$4))-$J182)</f>
        <v>0</v>
      </c>
      <c r="N182" s="8">
        <f t="shared" si="1"/>
        <v>0</v>
      </c>
      <c r="O182" s="10">
        <f t="shared" si="2"/>
        <v>0</v>
      </c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spans="1:31" ht="15.75" customHeight="1" x14ac:dyDescent="0.2">
      <c r="A183" s="3"/>
      <c r="B183" s="5"/>
      <c r="C183" s="6"/>
      <c r="D183" s="42"/>
      <c r="E183" s="8">
        <f>IF($A183="VISA",IF($B183="DÉBITO",$D183-($D183*TAXAS!$B$4)),IF($A183="MASTER",IF($B183="DÉBITO",$D183-($D183*TAXAS!$B$5)),IF($A183="ELO", IF($B183="DÉBITO",$D183-($D183*TAXAS!$B$6)),IF($A183="HIPERCARD",IF($B183="DÉBITO",$D183-($D183*TAXAS!$B$7)),IF($A183="DINERS",IF($B183="DÉBITO",$D183-($D183*TAXAS!$B$8)),IF($A183="AMERICA EXPRESS",IF($B183="DÉBITO",$D183-($D183*TAXAS!$B$9)),IF($A183=TAXAS!$A$10,IF($B183="DÉBITO",$D183-($D183*TAXAS!$B$10)), IF($A183=TAXAS!$A$11,IF($B183="DÉBITO",$D183-($D183*TAXAS!$B$11)), IF($A183=TAXAS!$A$12,IF($B183="DÉBITO",$D183-($D183*TAXAS!$B$12)), IF($A183=TAXAS!$A$13,IF($B183="DÉBITO",$D183-($D183*TAXAS!$B$13)), IF($A183=TAXAS!$A$14,IF($B183="DÉBITO",$D183-($D183*TAXAS!$B$14)), IF($A183=TAXAS!$A$15,IF($B183="DÉBITO",$D183-($D183*TAXAS!$B$15)), IF($A183=TAXAS!$A$16,IF($B183="DÉBITO",$D183-($D183*TAXAS!$B$16)), IF($A183=TAXAS!$A$17,IF($B183="DÉBITO",$D183-($D183*TAXAS!$B$17)), IF($A183=TAXAS!$A$18,IF($B183="DÉBITO",$D183-($D183*TAXAS!$B$18)), IF($A183=TAXAS!$A$19,IF($B183="DÉBITO",$D183-($D183*TAXAS!$B$19)), IF($A183=TAXAS!$A$20,IF($B183="DÉBITO",$D183-($D183*TAXAS!$B$20)), IF($A183=TAXAS!$A$21,IF($B183="DÉBITO",$D183-($D183*TAXAS!$B$21)), IF($A183=TAXAS!$A$22,IF($B183="DÉBITO",$D183-($D183*TAXAS!$B$22)), IF($A183=TAXAS!$A$23,IF($B183="DÉBITO",$D183-($D183*TAXAS!$B$23)), IF($A183=TAXAS!$A$24,IF($B183="DÉBITO",$D183-($D183*TAXAS!$B$24)), IF($A183=TAXAS!$A$25,IF($B183="DÉBITO",$D183-($D183*TAXAS!$B$25)), IF($A183=TAXAS!$A$26,IF($B183="DÉBITO",$D183-($D183*TAXAS!$B$26)), IF($A183=TAXAS!$A$27,IF($B183="DÉBITO",$D183-($D183*TAXAS!$B$27))))))))))))))))))))))))))/1</f>
        <v>0</v>
      </c>
      <c r="F183" s="8">
        <f>IF($A183="VISA",IF($B183="CRÉDITO",$D183-($D183*TAXAS!$C$4)),IF($A183="MASTER",IF($B183="CRÉDITO",$D183-($D183*TAXAS!$C$5)),IF($A183="ELO", IF($B183="CRÉDITO",$D183-($D183*TAXAS!$C$6)),IF($A183="HIPERCARD",IF($B183="CRÉDITO",$D183-($D183*TAXAS!$C$7)),IF($A183="DINERS",IF($B183="CRÉDITO",$D183-($D183*TAXAS!$C$8)),IF($A183="AMERICA EXPRESS",IF($B183="CRÉDITO",$D183-($D183*TAXAS!$C$9)),IF($A183=TAXAS!$A$10,IF($B183="CRÉDITO",$D183-($D183*TAXAS!$C$10)), IF($A183=TAXAS!$A$11,IF($B183="CRÉDITO",$D183-($D183*TAXAS!$C$11)), IF($A183=TAXAS!$A$12,IF($B183="CRÉDITO",$D183-($D183*TAXAS!$C$12)), IF($A183=TAXAS!$A$13,IF($B183="CRÉDITO",$D183-($D183*TAXAS!$C$13)), IF($A183=TAXAS!$A$14,IF($B183="CRÉDITO",$D183-($D183*TAXAS!$C$14)), IF($A183=TAXAS!$A$15,IF($B183="CRÉDITO",$D183-($D183*TAXAS!$C$15)), IF($A183=TAXAS!$A$16,IF($B183="CRÉDITO",$D183-($D183*TAXAS!$C$16)), IF($A183=TAXAS!$A$17,IF($B183="CRÉDITO",$D183-($D183*TAXAS!$C$17)), IF($A183=TAXAS!$A$18,IF($B183="CRÉDITO",$D183-($D183*TAXAS!$C$18)), IF($A183=TAXAS!$A$19,IF($B183="CRÉDITO",$D183-($D183*TAXAS!$C$19)), IF($A183=TAXAS!$A$20,IF($B183="CRÉDITO",$D183-($D183*TAXAS!$C$20)), IF($A183=TAXAS!$A$21,IF($B183="CRÉDITO",$D183-($D183*TAXAS!$C$21)), IF($A183=TAXAS!$A$22,IF($B183="CRÉDITO",$D183-($D183*TAXAS!$C$22)), IF($A183=TAXAS!$A$23,IF($B183="CRÉDITO",$D183-($D183*TAXAS!$C$23)), IF($A183=TAXAS!$A$24,IF($B183="CRÉDITO",$D183-($D183*TAXAS!$C$24)), IF($A183=TAXAS!$A$25,IF($B183="CRÉDITO",$D183-($D183*TAXAS!$C$25)), IF($A183=TAXAS!$A$26,IF($B183="CRÉDITO",$D183-($D183*TAXAS!$C$26)), IF($A183=TAXAS!$A$27,IF($B183="CRÉDITO",$D183-($D183*TAXAS!$C$27))))))))))))))))))))))))))/1</f>
        <v>0</v>
      </c>
      <c r="G183" s="9">
        <f>IF($A183="VISA",IF($B183="PARCELADO ATÉ 3X",$D183-(D183*TAXAS!$D$4))/3,IF($A183="MASTER",IF($B183="PARCELADO ATÉ 3X",$D183-(D183*TAXAS!$D$5))/3,IF($A183="ELO",IF($B183="PARCELADO ATÉ 3X",$D183-(D183*TAXAS!$D$6))/3,IF($A183="HIPERCARD",IF($B183="PARCELADO ATÉ 3X",$D183-(D183*TAXAS!$D$7))/3,IF($A183="DINERS",IF($B183="PARCELADO ATÉ 3X",$D183-(D183*TAXAS!$D$8))/3,IF($A183="AMERICA EXPRESS",IF($B183="PARCELADO ATÉ 3X",$D183-(D183*TAXAS!$D$9))/3,IF($A183=TAXAS!$A$10,IF($B183="PARCELADO ATÉ 3X",$D183-($D183*TAXAS!$D$10))/3,IF($A183=TAXAS!$A$11,IF($B183="PARCELADO ATÉ 3X",$D183-($D183*TAXAS!$D$11))/3,IF($A183=TAXAS!$A$12,IF($B183="PARCELADO ATÉ 3X",$D183-($D183*TAXAS!$D$12))/3,IF($A183=TAXAS!$A$13,IF($B183="PARCELADO ATÉ 3X",$D183-($D183*TAXAS!$D$13))/3,IF($A183=TAXAS!$A$14,IF($B183="PARCELADO ATÉ 3X",$D183-($D183*TAXAS!$D$14))/3,IF($A183=TAXAS!$A$15,IF($B183="PARCELADO ATÉ 3X",$D183-($D183*TAXAS!$D$15))/3,IF($A183=TAXAS!$A$16,IF($B183="PARCELADO ATÉ 3X",$D183-($D183*TAXAS!$D$16))/3,IF($A183=TAXAS!$A$17,IF($B183="PARCELADO ATÉ 3X",$D183-($D183*TAXAS!$D$17))/3,IF($A183=TAXAS!$A$18,IF($B183="PARCELADO ATÉ 3X",$D183-($D183*TAXAS!$D$18))/3,IF($A183=TAXAS!$A$19,IF($B183="PARCELADO ATÉ 3X",$D183-($D183*TAXAS!$D$19))/3,IF($A183=TAXAS!$A$20,IF($B183="PARCELADO ATÉ 3X",$D183-($D183*TAXAS!$D$20))/3,IF($A183=TAXAS!$A$21,IF($B183="PARCELADO ATÉ 3X",$D183-($D183*TAXAS!$D$21))/3,IF($A183=TAXAS!$A$22,IF($B183="PARCELADO ATÉ 3X",$D183-($D183*TAXAS!$D$22))/3,IF($A183=TAXAS!$A$23,IF($B183="PARCELADO ATÉ 3X",$D183-($D183*TAXAS!$D$23))/3,IF($A183=TAXAS!$A$24,IF($B183="PARCELADO ATÉ 3X",$D183-($D183*TAXAS!$D$24))/3,IF($A183=TAXAS!$A$25,IF($B183="PARCELADO ATÉ 3X",$D183-($D183*TAXAS!$D$25))/3,IF($A183=TAXAS!$A$26,IF($B183="PARCELADO ATÉ 3X",$D183-($D183*TAXAS!$D$26))/3,IF($A183=TAXAS!$A$27,IF($B183="PARCELADO ATÉ 3X",$D183-($D183*TAXAS!$D$27))/3))))))))))))))))))))))))/1</f>
        <v>0</v>
      </c>
      <c r="H183" s="9">
        <f>IF($A183="VISA",IF($B183="PARCELADO ATÉ 6X",$D183-(D183*TAXAS!$E$4))/6,IF($A183="MASTER",IF($B183="PARCELADO ATÉ 6X",$D183-(D183*TAXAS!$E$5))/6,IF($A183="ELO",IF($B183="PARCELADO ATÉ 6X",$D183-(D183*TAXAS!$E$6))/6,IF($A183="HIPERCARD",IF($B183="PARCELADO ATÉ 6X",$D183-(D183*TAXAS!$E$7))/6,IF($A183="DINERS",IF($B183="PARCELADO ATÉ 6X",$D183-(D183*TAXAS!$E$8))/6,IF($A183="AMERICA EXPRESS",IF($B183="PARCELADO ATÉ 6X",$D183-(D183*TAXAS!$E$9))/6,IF($A183=TAXAS!$A$10,IF($B183="PARCELADO ATÉ 6X",$D183-($D183*TAXAS!$E$10))/6,IF($A183=TAXAS!$A$11,IF($B183="PARCELADO ATÉ 6X",$D183-($D183*TAXAS!$E$11))/6,IF($A183=TAXAS!$A$12,IF($B183="PARCELADO ATÉ 6X",$D183-($D183*TAXAS!$E$12))/6,IF($A183=TAXAS!$A$13,IF($B183="PARCELADO ATÉ 6X",$D183-($D183*TAXAS!$E$13))/6,IF($A183=TAXAS!$A$14,IF($B183="PARCELADO ATÉ 6X",$D183-($D183*TAXAS!$E$14))/6,IF($A183=TAXAS!$A$15,IF($B183="PARCELADO ATÉ 6X",$D183-($D183*TAXAS!$E$15))/6,IF($A183=TAXAS!$A$16,IF($B183="PARCELADO ATÉ 6X",$D183-($D183*TAXAS!$E$16))/6,IF($A183=TAXAS!$A$17,IF($B183="PARCELADO ATÉ 6X",$D183-($D183*TAXAS!$E$17))/6,IF($A183=TAXAS!$A$18,IF($B183="PARCELADO ATÉ 6X",$D183-($D183*TAXAS!$E$18))/6,IF($A183=TAXAS!$A$19,IF($B183="PARCELADO ATÉ 6X",$D183-($D183*TAXAS!$E$19))/6,IF($A183=TAXAS!$A$20,IF($B183="PARCELADO ATÉ 6X",$D183-($D183*TAXAS!$E$20))/6,IF($A183=TAXAS!$A$21,IF($B183="PARCELADO ATÉ 6X",$D183-($D183*TAXAS!$E$21))/6,IF($A183=TAXAS!$A$22,IF($B183="PARCELADO ATÉ 6X",$D183-($D183*TAXAS!$E$22))/6,IF($A183=TAXAS!$A$23,IF($B183="PARCELADO ATÉ 6X",$D183-($D183*TAXAS!$E$23))/6,IF($A183=TAXAS!$A$24,IF($B183="PARCELADO ATÉ 6X",$D183-($D183*TAXAS!$E$24))/6,IF($A183=TAXAS!$A$25,IF($B183="PARCELADO ATÉ 6X",$D183-($D183*TAXAS!$E$25))/6,IF($A183=TAXAS!$A$26,IF($B183="PARCELADO ATÉ 6X",$D183-($D183*TAXAS!$E$26))/6,IF($A183=TAXAS!$A$27,IF($B183="PARCELADO ATÉ 6X",$D183-($D183*TAXAS!$E$27))/6))))))))))))))))))))))))/1</f>
        <v>0</v>
      </c>
      <c r="I183" s="9">
        <f>IF($A183="VISA",IF($B183="PARCELADO ATÉ 12X",$D183-(D183*TAXAS!$F$4))/12,IF($A183="MASTER",IF($B183="PARCELADO ATÉ 12X",$D183-(D183*TAXAS!$F$5))/12,IF($A183="ELO",IF($B183="PARCELADO ATÉ 12X",$D183-(D183*TAXAS!$F$6))/12,IF($A183="HIPERCARD",IF($B183="PARCELADO ATÉ 12X",$D183-(D183*TAXAS!$F$7))/12,IF($A183="DINERS",IF($B183="PARCELADO ATÉ 12X",$D183-(D183*TAXAS!$F$8))/12,IF($A183="AMERICA EXPRESS",IF($B183="PARCELADO ATÉ 12X",$D183-(D183*TAXAS!$F$9))/12,IF($A183=TAXAS!$A$10,IF($B183="PARCELADO ATÉ 12X",$D183-($D183*TAXAS!$F$10))/12,IF($A183=TAXAS!$A$11,IF($B183="PARCELADO ATÉ 12X",$D183-($D183*TAXAS!$F$11))/12,IF($A183=TAXAS!$A$12,IF($B183="PARCELADO ATÉ 12X",$D183-($D183*TAXAS!$F$12))/12,IF($A183=TAXAS!$A$13,IF($B183="PARCELADO ATÉ 12X",$D183-($D183*TAXAS!$F$13))/12,IF($A183=TAXAS!$A$14,IF($B183="PARCELADO ATÉ 12X",$D183-($D183*TAXAS!$F$14))/12,IF($A183=TAXAS!$A$15,IF($B183="PARCELADO ATÉ 12X",$D183-($D183*TAXAS!$F$15))/12,IF($A183=TAXAS!$A$16,IF($B183="PARCELADO ATÉ 12X",$D183-($D183*TAXAS!$F$16))/12,IF($A183=TAXAS!$A$17,IF($B183="PARCELADO ATÉ 12X",$D183-($D183*TAXAS!$F$17))/12,IF($A183=TAXAS!$A$18,IF($B183="PARCELADO ATÉ 12X",$D183-($D183*TAXAS!$F$18))/12,IF($A183=TAXAS!$A$19,IF($B183="PARCELADO ATÉ 12X",$D183-($D183*TAXAS!$F$19))/12,IF($A183=TAXAS!$A$20,IF($B183="PARCELADO ATÉ 12X",$D183-($D183*TAXAS!$F$20))/12,IF($A183=TAXAS!$A$21,IF($B183="PARCELADO ATÉ 12X",$D183-($D183*TAXAS!$F$21))/12,IF($A183=TAXAS!$A$22,IF($B183="PARCELADO ATÉ 12X",$D183-($D183*TAXAS!$F$22))/12,IF($A183=TAXAS!$A$23,IF($B183="PARCELADO ATÉ 12X",$D183-($D183*TAXAS!$F$23))/12,IF($A183=TAXAS!$A$24,IF($B183="PARCELADO ATÉ 12X",$D183-($D183*TAXAS!$F$24))/12,IF($A183=TAXAS!$A$25,IF($B183="PARCELADO ATÉ 12X",$D183-($D183*TAXAS!$F$25))/12,IF($A183=TAXAS!$A$26,IF($B183="PARCELADO ATÉ 12X",$D183-($D183*TAXAS!$F$26))/12,IF($A183=TAXAS!$A$27,IF($B183="PARCELADO ATÉ 12X",$D183-($D183*TAXAS!$F$27))/12))))))))))))))))))))))))/1</f>
        <v>0</v>
      </c>
      <c r="J183" s="8">
        <f t="shared" si="0"/>
        <v>0</v>
      </c>
      <c r="K183" s="10" t="b">
        <f>IF($B183="PARCELADO ATÉ 3X",($D183-($D183*TAXAS!$D$4))-$J183)</f>
        <v>0</v>
      </c>
      <c r="L183" s="10" t="b">
        <f>IF($B183="PARCELADO ATÉ 6X",($D183-($D183*TAXAS!$E$4))-$J183)</f>
        <v>0</v>
      </c>
      <c r="M183" s="10" t="b">
        <f>IF($B183="PARCELADO ATÉ 12X",($D183-($D183*TAXAS!$F$4))-$J183)</f>
        <v>0</v>
      </c>
      <c r="N183" s="8">
        <f t="shared" si="1"/>
        <v>0</v>
      </c>
      <c r="O183" s="10">
        <f t="shared" si="2"/>
        <v>0</v>
      </c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spans="1:31" ht="15.75" customHeight="1" x14ac:dyDescent="0.2">
      <c r="A184" s="3"/>
      <c r="B184" s="5"/>
      <c r="C184" s="6"/>
      <c r="D184" s="42"/>
      <c r="E184" s="8">
        <f>IF($A184="VISA",IF($B184="DÉBITO",$D184-($D184*TAXAS!$B$4)),IF($A184="MASTER",IF($B184="DÉBITO",$D184-($D184*TAXAS!$B$5)),IF($A184="ELO", IF($B184="DÉBITO",$D184-($D184*TAXAS!$B$6)),IF($A184="HIPERCARD",IF($B184="DÉBITO",$D184-($D184*TAXAS!$B$7)),IF($A184="DINERS",IF($B184="DÉBITO",$D184-($D184*TAXAS!$B$8)),IF($A184="AMERICA EXPRESS",IF($B184="DÉBITO",$D184-($D184*TAXAS!$B$9)),IF($A184=TAXAS!$A$10,IF($B184="DÉBITO",$D184-($D184*TAXAS!$B$10)), IF($A184=TAXAS!$A$11,IF($B184="DÉBITO",$D184-($D184*TAXAS!$B$11)), IF($A184=TAXAS!$A$12,IF($B184="DÉBITO",$D184-($D184*TAXAS!$B$12)), IF($A184=TAXAS!$A$13,IF($B184="DÉBITO",$D184-($D184*TAXAS!$B$13)), IF($A184=TAXAS!$A$14,IF($B184="DÉBITO",$D184-($D184*TAXAS!$B$14)), IF($A184=TAXAS!$A$15,IF($B184="DÉBITO",$D184-($D184*TAXAS!$B$15)), IF($A184=TAXAS!$A$16,IF($B184="DÉBITO",$D184-($D184*TAXAS!$B$16)), IF($A184=TAXAS!$A$17,IF($B184="DÉBITO",$D184-($D184*TAXAS!$B$17)), IF($A184=TAXAS!$A$18,IF($B184="DÉBITO",$D184-($D184*TAXAS!$B$18)), IF($A184=TAXAS!$A$19,IF($B184="DÉBITO",$D184-($D184*TAXAS!$B$19)), IF($A184=TAXAS!$A$20,IF($B184="DÉBITO",$D184-($D184*TAXAS!$B$20)), IF($A184=TAXAS!$A$21,IF($B184="DÉBITO",$D184-($D184*TAXAS!$B$21)), IF($A184=TAXAS!$A$22,IF($B184="DÉBITO",$D184-($D184*TAXAS!$B$22)), IF($A184=TAXAS!$A$23,IF($B184="DÉBITO",$D184-($D184*TAXAS!$B$23)), IF($A184=TAXAS!$A$24,IF($B184="DÉBITO",$D184-($D184*TAXAS!$B$24)), IF($A184=TAXAS!$A$25,IF($B184="DÉBITO",$D184-($D184*TAXAS!$B$25)), IF($A184=TAXAS!$A$26,IF($B184="DÉBITO",$D184-($D184*TAXAS!$B$26)), IF($A184=TAXAS!$A$27,IF($B184="DÉBITO",$D184-($D184*TAXAS!$B$27))))))))))))))))))))))))))/1</f>
        <v>0</v>
      </c>
      <c r="F184" s="8">
        <f>IF($A184="VISA",IF($B184="CRÉDITO",$D184-($D184*TAXAS!$C$4)),IF($A184="MASTER",IF($B184="CRÉDITO",$D184-($D184*TAXAS!$C$5)),IF($A184="ELO", IF($B184="CRÉDITO",$D184-($D184*TAXAS!$C$6)),IF($A184="HIPERCARD",IF($B184="CRÉDITO",$D184-($D184*TAXAS!$C$7)),IF($A184="DINERS",IF($B184="CRÉDITO",$D184-($D184*TAXAS!$C$8)),IF($A184="AMERICA EXPRESS",IF($B184="CRÉDITO",$D184-($D184*TAXAS!$C$9)),IF($A184=TAXAS!$A$10,IF($B184="CRÉDITO",$D184-($D184*TAXAS!$C$10)), IF($A184=TAXAS!$A$11,IF($B184="CRÉDITO",$D184-($D184*TAXAS!$C$11)), IF($A184=TAXAS!$A$12,IF($B184="CRÉDITO",$D184-($D184*TAXAS!$C$12)), IF($A184=TAXAS!$A$13,IF($B184="CRÉDITO",$D184-($D184*TAXAS!$C$13)), IF($A184=TAXAS!$A$14,IF($B184="CRÉDITO",$D184-($D184*TAXAS!$C$14)), IF($A184=TAXAS!$A$15,IF($B184="CRÉDITO",$D184-($D184*TAXAS!$C$15)), IF($A184=TAXAS!$A$16,IF($B184="CRÉDITO",$D184-($D184*TAXAS!$C$16)), IF($A184=TAXAS!$A$17,IF($B184="CRÉDITO",$D184-($D184*TAXAS!$C$17)), IF($A184=TAXAS!$A$18,IF($B184="CRÉDITO",$D184-($D184*TAXAS!$C$18)), IF($A184=TAXAS!$A$19,IF($B184="CRÉDITO",$D184-($D184*TAXAS!$C$19)), IF($A184=TAXAS!$A$20,IF($B184="CRÉDITO",$D184-($D184*TAXAS!$C$20)), IF($A184=TAXAS!$A$21,IF($B184="CRÉDITO",$D184-($D184*TAXAS!$C$21)), IF($A184=TAXAS!$A$22,IF($B184="CRÉDITO",$D184-($D184*TAXAS!$C$22)), IF($A184=TAXAS!$A$23,IF($B184="CRÉDITO",$D184-($D184*TAXAS!$C$23)), IF($A184=TAXAS!$A$24,IF($B184="CRÉDITO",$D184-($D184*TAXAS!$C$24)), IF($A184=TAXAS!$A$25,IF($B184="CRÉDITO",$D184-($D184*TAXAS!$C$25)), IF($A184=TAXAS!$A$26,IF($B184="CRÉDITO",$D184-($D184*TAXAS!$C$26)), IF($A184=TAXAS!$A$27,IF($B184="CRÉDITO",$D184-($D184*TAXAS!$C$27))))))))))))))))))))))))))/1</f>
        <v>0</v>
      </c>
      <c r="G184" s="9">
        <f>IF($A184="VISA",IF($B184="PARCELADO ATÉ 3X",$D184-(D184*TAXAS!$D$4))/3,IF($A184="MASTER",IF($B184="PARCELADO ATÉ 3X",$D184-(D184*TAXAS!$D$5))/3,IF($A184="ELO",IF($B184="PARCELADO ATÉ 3X",$D184-(D184*TAXAS!$D$6))/3,IF($A184="HIPERCARD",IF($B184="PARCELADO ATÉ 3X",$D184-(D184*TAXAS!$D$7))/3,IF($A184="DINERS",IF($B184="PARCELADO ATÉ 3X",$D184-(D184*TAXAS!$D$8))/3,IF($A184="AMERICA EXPRESS",IF($B184="PARCELADO ATÉ 3X",$D184-(D184*TAXAS!$D$9))/3,IF($A184=TAXAS!$A$10,IF($B184="PARCELADO ATÉ 3X",$D184-($D184*TAXAS!$D$10))/3,IF($A184=TAXAS!$A$11,IF($B184="PARCELADO ATÉ 3X",$D184-($D184*TAXAS!$D$11))/3,IF($A184=TAXAS!$A$12,IF($B184="PARCELADO ATÉ 3X",$D184-($D184*TAXAS!$D$12))/3,IF($A184=TAXAS!$A$13,IF($B184="PARCELADO ATÉ 3X",$D184-($D184*TAXAS!$D$13))/3,IF($A184=TAXAS!$A$14,IF($B184="PARCELADO ATÉ 3X",$D184-($D184*TAXAS!$D$14))/3,IF($A184=TAXAS!$A$15,IF($B184="PARCELADO ATÉ 3X",$D184-($D184*TAXAS!$D$15))/3,IF($A184=TAXAS!$A$16,IF($B184="PARCELADO ATÉ 3X",$D184-($D184*TAXAS!$D$16))/3,IF($A184=TAXAS!$A$17,IF($B184="PARCELADO ATÉ 3X",$D184-($D184*TAXAS!$D$17))/3,IF($A184=TAXAS!$A$18,IF($B184="PARCELADO ATÉ 3X",$D184-($D184*TAXAS!$D$18))/3,IF($A184=TAXAS!$A$19,IF($B184="PARCELADO ATÉ 3X",$D184-($D184*TAXAS!$D$19))/3,IF($A184=TAXAS!$A$20,IF($B184="PARCELADO ATÉ 3X",$D184-($D184*TAXAS!$D$20))/3,IF($A184=TAXAS!$A$21,IF($B184="PARCELADO ATÉ 3X",$D184-($D184*TAXAS!$D$21))/3,IF($A184=TAXAS!$A$22,IF($B184="PARCELADO ATÉ 3X",$D184-($D184*TAXAS!$D$22))/3,IF($A184=TAXAS!$A$23,IF($B184="PARCELADO ATÉ 3X",$D184-($D184*TAXAS!$D$23))/3,IF($A184=TAXAS!$A$24,IF($B184="PARCELADO ATÉ 3X",$D184-($D184*TAXAS!$D$24))/3,IF($A184=TAXAS!$A$25,IF($B184="PARCELADO ATÉ 3X",$D184-($D184*TAXAS!$D$25))/3,IF($A184=TAXAS!$A$26,IF($B184="PARCELADO ATÉ 3X",$D184-($D184*TAXAS!$D$26))/3,IF($A184=TAXAS!$A$27,IF($B184="PARCELADO ATÉ 3X",$D184-($D184*TAXAS!$D$27))/3))))))))))))))))))))))))/1</f>
        <v>0</v>
      </c>
      <c r="H184" s="9">
        <f>IF($A184="VISA",IF($B184="PARCELADO ATÉ 6X",$D184-(D184*TAXAS!$E$4))/6,IF($A184="MASTER",IF($B184="PARCELADO ATÉ 6X",$D184-(D184*TAXAS!$E$5))/6,IF($A184="ELO",IF($B184="PARCELADO ATÉ 6X",$D184-(D184*TAXAS!$E$6))/6,IF($A184="HIPERCARD",IF($B184="PARCELADO ATÉ 6X",$D184-(D184*TAXAS!$E$7))/6,IF($A184="DINERS",IF($B184="PARCELADO ATÉ 6X",$D184-(D184*TAXAS!$E$8))/6,IF($A184="AMERICA EXPRESS",IF($B184="PARCELADO ATÉ 6X",$D184-(D184*TAXAS!$E$9))/6,IF($A184=TAXAS!$A$10,IF($B184="PARCELADO ATÉ 6X",$D184-($D184*TAXAS!$E$10))/6,IF($A184=TAXAS!$A$11,IF($B184="PARCELADO ATÉ 6X",$D184-($D184*TAXAS!$E$11))/6,IF($A184=TAXAS!$A$12,IF($B184="PARCELADO ATÉ 6X",$D184-($D184*TAXAS!$E$12))/6,IF($A184=TAXAS!$A$13,IF($B184="PARCELADO ATÉ 6X",$D184-($D184*TAXAS!$E$13))/6,IF($A184=TAXAS!$A$14,IF($B184="PARCELADO ATÉ 6X",$D184-($D184*TAXAS!$E$14))/6,IF($A184=TAXAS!$A$15,IF($B184="PARCELADO ATÉ 6X",$D184-($D184*TAXAS!$E$15))/6,IF($A184=TAXAS!$A$16,IF($B184="PARCELADO ATÉ 6X",$D184-($D184*TAXAS!$E$16))/6,IF($A184=TAXAS!$A$17,IF($B184="PARCELADO ATÉ 6X",$D184-($D184*TAXAS!$E$17))/6,IF($A184=TAXAS!$A$18,IF($B184="PARCELADO ATÉ 6X",$D184-($D184*TAXAS!$E$18))/6,IF($A184=TAXAS!$A$19,IF($B184="PARCELADO ATÉ 6X",$D184-($D184*TAXAS!$E$19))/6,IF($A184=TAXAS!$A$20,IF($B184="PARCELADO ATÉ 6X",$D184-($D184*TAXAS!$E$20))/6,IF($A184=TAXAS!$A$21,IF($B184="PARCELADO ATÉ 6X",$D184-($D184*TAXAS!$E$21))/6,IF($A184=TAXAS!$A$22,IF($B184="PARCELADO ATÉ 6X",$D184-($D184*TAXAS!$E$22))/6,IF($A184=TAXAS!$A$23,IF($B184="PARCELADO ATÉ 6X",$D184-($D184*TAXAS!$E$23))/6,IF($A184=TAXAS!$A$24,IF($B184="PARCELADO ATÉ 6X",$D184-($D184*TAXAS!$E$24))/6,IF($A184=TAXAS!$A$25,IF($B184="PARCELADO ATÉ 6X",$D184-($D184*TAXAS!$E$25))/6,IF($A184=TAXAS!$A$26,IF($B184="PARCELADO ATÉ 6X",$D184-($D184*TAXAS!$E$26))/6,IF($A184=TAXAS!$A$27,IF($B184="PARCELADO ATÉ 6X",$D184-($D184*TAXAS!$E$27))/6))))))))))))))))))))))))/1</f>
        <v>0</v>
      </c>
      <c r="I184" s="9">
        <f>IF($A184="VISA",IF($B184="PARCELADO ATÉ 12X",$D184-(D184*TAXAS!$F$4))/12,IF($A184="MASTER",IF($B184="PARCELADO ATÉ 12X",$D184-(D184*TAXAS!$F$5))/12,IF($A184="ELO",IF($B184="PARCELADO ATÉ 12X",$D184-(D184*TAXAS!$F$6))/12,IF($A184="HIPERCARD",IF($B184="PARCELADO ATÉ 12X",$D184-(D184*TAXAS!$F$7))/12,IF($A184="DINERS",IF($B184="PARCELADO ATÉ 12X",$D184-(D184*TAXAS!$F$8))/12,IF($A184="AMERICA EXPRESS",IF($B184="PARCELADO ATÉ 12X",$D184-(D184*TAXAS!$F$9))/12,IF($A184=TAXAS!$A$10,IF($B184="PARCELADO ATÉ 12X",$D184-($D184*TAXAS!$F$10))/12,IF($A184=TAXAS!$A$11,IF($B184="PARCELADO ATÉ 12X",$D184-($D184*TAXAS!$F$11))/12,IF($A184=TAXAS!$A$12,IF($B184="PARCELADO ATÉ 12X",$D184-($D184*TAXAS!$F$12))/12,IF($A184=TAXAS!$A$13,IF($B184="PARCELADO ATÉ 12X",$D184-($D184*TAXAS!$F$13))/12,IF($A184=TAXAS!$A$14,IF($B184="PARCELADO ATÉ 12X",$D184-($D184*TAXAS!$F$14))/12,IF($A184=TAXAS!$A$15,IF($B184="PARCELADO ATÉ 12X",$D184-($D184*TAXAS!$F$15))/12,IF($A184=TAXAS!$A$16,IF($B184="PARCELADO ATÉ 12X",$D184-($D184*TAXAS!$F$16))/12,IF($A184=TAXAS!$A$17,IF($B184="PARCELADO ATÉ 12X",$D184-($D184*TAXAS!$F$17))/12,IF($A184=TAXAS!$A$18,IF($B184="PARCELADO ATÉ 12X",$D184-($D184*TAXAS!$F$18))/12,IF($A184=TAXAS!$A$19,IF($B184="PARCELADO ATÉ 12X",$D184-($D184*TAXAS!$F$19))/12,IF($A184=TAXAS!$A$20,IF($B184="PARCELADO ATÉ 12X",$D184-($D184*TAXAS!$F$20))/12,IF($A184=TAXAS!$A$21,IF($B184="PARCELADO ATÉ 12X",$D184-($D184*TAXAS!$F$21))/12,IF($A184=TAXAS!$A$22,IF($B184="PARCELADO ATÉ 12X",$D184-($D184*TAXAS!$F$22))/12,IF($A184=TAXAS!$A$23,IF($B184="PARCELADO ATÉ 12X",$D184-($D184*TAXAS!$F$23))/12,IF($A184=TAXAS!$A$24,IF($B184="PARCELADO ATÉ 12X",$D184-($D184*TAXAS!$F$24))/12,IF($A184=TAXAS!$A$25,IF($B184="PARCELADO ATÉ 12X",$D184-($D184*TAXAS!$F$25))/12,IF($A184=TAXAS!$A$26,IF($B184="PARCELADO ATÉ 12X",$D184-($D184*TAXAS!$F$26))/12,IF($A184=TAXAS!$A$27,IF($B184="PARCELADO ATÉ 12X",$D184-($D184*TAXAS!$F$27))/12))))))))))))))))))))))))/1</f>
        <v>0</v>
      </c>
      <c r="J184" s="8">
        <f t="shared" si="0"/>
        <v>0</v>
      </c>
      <c r="K184" s="10" t="b">
        <f>IF($B184="PARCELADO ATÉ 3X",($D184-($D184*TAXAS!$D$4))-$J184)</f>
        <v>0</v>
      </c>
      <c r="L184" s="10" t="b">
        <f>IF($B184="PARCELADO ATÉ 6X",($D184-($D184*TAXAS!$E$4))-$J184)</f>
        <v>0</v>
      </c>
      <c r="M184" s="10" t="b">
        <f>IF($B184="PARCELADO ATÉ 12X",($D184-($D184*TAXAS!$F$4))-$J184)</f>
        <v>0</v>
      </c>
      <c r="N184" s="8">
        <f t="shared" si="1"/>
        <v>0</v>
      </c>
      <c r="O184" s="10">
        <f t="shared" si="2"/>
        <v>0</v>
      </c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spans="1:31" ht="15.75" customHeight="1" x14ac:dyDescent="0.2">
      <c r="A185" s="3"/>
      <c r="B185" s="5"/>
      <c r="C185" s="6"/>
      <c r="D185" s="42"/>
      <c r="E185" s="8">
        <f>IF($A185="VISA",IF($B185="DÉBITO",$D185-($D185*TAXAS!$B$4)),IF($A185="MASTER",IF($B185="DÉBITO",$D185-($D185*TAXAS!$B$5)),IF($A185="ELO", IF($B185="DÉBITO",$D185-($D185*TAXAS!$B$6)),IF($A185="HIPERCARD",IF($B185="DÉBITO",$D185-($D185*TAXAS!$B$7)),IF($A185="DINERS",IF($B185="DÉBITO",$D185-($D185*TAXAS!$B$8)),IF($A185="AMERICA EXPRESS",IF($B185="DÉBITO",$D185-($D185*TAXAS!$B$9)),IF($A185=TAXAS!$A$10,IF($B185="DÉBITO",$D185-($D185*TAXAS!$B$10)), IF($A185=TAXAS!$A$11,IF($B185="DÉBITO",$D185-($D185*TAXAS!$B$11)), IF($A185=TAXAS!$A$12,IF($B185="DÉBITO",$D185-($D185*TAXAS!$B$12)), IF($A185=TAXAS!$A$13,IF($B185="DÉBITO",$D185-($D185*TAXAS!$B$13)), IF($A185=TAXAS!$A$14,IF($B185="DÉBITO",$D185-($D185*TAXAS!$B$14)), IF($A185=TAXAS!$A$15,IF($B185="DÉBITO",$D185-($D185*TAXAS!$B$15)), IF($A185=TAXAS!$A$16,IF($B185="DÉBITO",$D185-($D185*TAXAS!$B$16)), IF($A185=TAXAS!$A$17,IF($B185="DÉBITO",$D185-($D185*TAXAS!$B$17)), IF($A185=TAXAS!$A$18,IF($B185="DÉBITO",$D185-($D185*TAXAS!$B$18)), IF($A185=TAXAS!$A$19,IF($B185="DÉBITO",$D185-($D185*TAXAS!$B$19)), IF($A185=TAXAS!$A$20,IF($B185="DÉBITO",$D185-($D185*TAXAS!$B$20)), IF($A185=TAXAS!$A$21,IF($B185="DÉBITO",$D185-($D185*TAXAS!$B$21)), IF($A185=TAXAS!$A$22,IF($B185="DÉBITO",$D185-($D185*TAXAS!$B$22)), IF($A185=TAXAS!$A$23,IF($B185="DÉBITO",$D185-($D185*TAXAS!$B$23)), IF($A185=TAXAS!$A$24,IF($B185="DÉBITO",$D185-($D185*TAXAS!$B$24)), IF($A185=TAXAS!$A$25,IF($B185="DÉBITO",$D185-($D185*TAXAS!$B$25)), IF($A185=TAXAS!$A$26,IF($B185="DÉBITO",$D185-($D185*TAXAS!$B$26)), IF($A185=TAXAS!$A$27,IF($B185="DÉBITO",$D185-($D185*TAXAS!$B$27))))))))))))))))))))))))))/1</f>
        <v>0</v>
      </c>
      <c r="F185" s="8">
        <f>IF($A185="VISA",IF($B185="CRÉDITO",$D185-($D185*TAXAS!$C$4)),IF($A185="MASTER",IF($B185="CRÉDITO",$D185-($D185*TAXAS!$C$5)),IF($A185="ELO", IF($B185="CRÉDITO",$D185-($D185*TAXAS!$C$6)),IF($A185="HIPERCARD",IF($B185="CRÉDITO",$D185-($D185*TAXAS!$C$7)),IF($A185="DINERS",IF($B185="CRÉDITO",$D185-($D185*TAXAS!$C$8)),IF($A185="AMERICA EXPRESS",IF($B185="CRÉDITO",$D185-($D185*TAXAS!$C$9)),IF($A185=TAXAS!$A$10,IF($B185="CRÉDITO",$D185-($D185*TAXAS!$C$10)), IF($A185=TAXAS!$A$11,IF($B185="CRÉDITO",$D185-($D185*TAXAS!$C$11)), IF($A185=TAXAS!$A$12,IF($B185="CRÉDITO",$D185-($D185*TAXAS!$C$12)), IF($A185=TAXAS!$A$13,IF($B185="CRÉDITO",$D185-($D185*TAXAS!$C$13)), IF($A185=TAXAS!$A$14,IF($B185="CRÉDITO",$D185-($D185*TAXAS!$C$14)), IF($A185=TAXAS!$A$15,IF($B185="CRÉDITO",$D185-($D185*TAXAS!$C$15)), IF($A185=TAXAS!$A$16,IF($B185="CRÉDITO",$D185-($D185*TAXAS!$C$16)), IF($A185=TAXAS!$A$17,IF($B185="CRÉDITO",$D185-($D185*TAXAS!$C$17)), IF($A185=TAXAS!$A$18,IF($B185="CRÉDITO",$D185-($D185*TAXAS!$C$18)), IF($A185=TAXAS!$A$19,IF($B185="CRÉDITO",$D185-($D185*TAXAS!$C$19)), IF($A185=TAXAS!$A$20,IF($B185="CRÉDITO",$D185-($D185*TAXAS!$C$20)), IF($A185=TAXAS!$A$21,IF($B185="CRÉDITO",$D185-($D185*TAXAS!$C$21)), IF($A185=TAXAS!$A$22,IF($B185="CRÉDITO",$D185-($D185*TAXAS!$C$22)), IF($A185=TAXAS!$A$23,IF($B185="CRÉDITO",$D185-($D185*TAXAS!$C$23)), IF($A185=TAXAS!$A$24,IF($B185="CRÉDITO",$D185-($D185*TAXAS!$C$24)), IF($A185=TAXAS!$A$25,IF($B185="CRÉDITO",$D185-($D185*TAXAS!$C$25)), IF($A185=TAXAS!$A$26,IF($B185="CRÉDITO",$D185-($D185*TAXAS!$C$26)), IF($A185=TAXAS!$A$27,IF($B185="CRÉDITO",$D185-($D185*TAXAS!$C$27))))))))))))))))))))))))))/1</f>
        <v>0</v>
      </c>
      <c r="G185" s="9">
        <f>IF($A185="VISA",IF($B185="PARCELADO ATÉ 3X",$D185-(D185*TAXAS!$D$4))/3,IF($A185="MASTER",IF($B185="PARCELADO ATÉ 3X",$D185-(D185*TAXAS!$D$5))/3,IF($A185="ELO",IF($B185="PARCELADO ATÉ 3X",$D185-(D185*TAXAS!$D$6))/3,IF($A185="HIPERCARD",IF($B185="PARCELADO ATÉ 3X",$D185-(D185*TAXAS!$D$7))/3,IF($A185="DINERS",IF($B185="PARCELADO ATÉ 3X",$D185-(D185*TAXAS!$D$8))/3,IF($A185="AMERICA EXPRESS",IF($B185="PARCELADO ATÉ 3X",$D185-(D185*TAXAS!$D$9))/3,IF($A185=TAXAS!$A$10,IF($B185="PARCELADO ATÉ 3X",$D185-($D185*TAXAS!$D$10))/3,IF($A185=TAXAS!$A$11,IF($B185="PARCELADO ATÉ 3X",$D185-($D185*TAXAS!$D$11))/3,IF($A185=TAXAS!$A$12,IF($B185="PARCELADO ATÉ 3X",$D185-($D185*TAXAS!$D$12))/3,IF($A185=TAXAS!$A$13,IF($B185="PARCELADO ATÉ 3X",$D185-($D185*TAXAS!$D$13))/3,IF($A185=TAXAS!$A$14,IF($B185="PARCELADO ATÉ 3X",$D185-($D185*TAXAS!$D$14))/3,IF($A185=TAXAS!$A$15,IF($B185="PARCELADO ATÉ 3X",$D185-($D185*TAXAS!$D$15))/3,IF($A185=TAXAS!$A$16,IF($B185="PARCELADO ATÉ 3X",$D185-($D185*TAXAS!$D$16))/3,IF($A185=TAXAS!$A$17,IF($B185="PARCELADO ATÉ 3X",$D185-($D185*TAXAS!$D$17))/3,IF($A185=TAXAS!$A$18,IF($B185="PARCELADO ATÉ 3X",$D185-($D185*TAXAS!$D$18))/3,IF($A185=TAXAS!$A$19,IF($B185="PARCELADO ATÉ 3X",$D185-($D185*TAXAS!$D$19))/3,IF($A185=TAXAS!$A$20,IF($B185="PARCELADO ATÉ 3X",$D185-($D185*TAXAS!$D$20))/3,IF($A185=TAXAS!$A$21,IF($B185="PARCELADO ATÉ 3X",$D185-($D185*TAXAS!$D$21))/3,IF($A185=TAXAS!$A$22,IF($B185="PARCELADO ATÉ 3X",$D185-($D185*TAXAS!$D$22))/3,IF($A185=TAXAS!$A$23,IF($B185="PARCELADO ATÉ 3X",$D185-($D185*TAXAS!$D$23))/3,IF($A185=TAXAS!$A$24,IF($B185="PARCELADO ATÉ 3X",$D185-($D185*TAXAS!$D$24))/3,IF($A185=TAXAS!$A$25,IF($B185="PARCELADO ATÉ 3X",$D185-($D185*TAXAS!$D$25))/3,IF($A185=TAXAS!$A$26,IF($B185="PARCELADO ATÉ 3X",$D185-($D185*TAXAS!$D$26))/3,IF($A185=TAXAS!$A$27,IF($B185="PARCELADO ATÉ 3X",$D185-($D185*TAXAS!$D$27))/3))))))))))))))))))))))))/1</f>
        <v>0</v>
      </c>
      <c r="H185" s="9">
        <f>IF($A185="VISA",IF($B185="PARCELADO ATÉ 6X",$D185-(D185*TAXAS!$E$4))/6,IF($A185="MASTER",IF($B185="PARCELADO ATÉ 6X",$D185-(D185*TAXAS!$E$5))/6,IF($A185="ELO",IF($B185="PARCELADO ATÉ 6X",$D185-(D185*TAXAS!$E$6))/6,IF($A185="HIPERCARD",IF($B185="PARCELADO ATÉ 6X",$D185-(D185*TAXAS!$E$7))/6,IF($A185="DINERS",IF($B185="PARCELADO ATÉ 6X",$D185-(D185*TAXAS!$E$8))/6,IF($A185="AMERICA EXPRESS",IF($B185="PARCELADO ATÉ 6X",$D185-(D185*TAXAS!$E$9))/6,IF($A185=TAXAS!$A$10,IF($B185="PARCELADO ATÉ 6X",$D185-($D185*TAXAS!$E$10))/6,IF($A185=TAXAS!$A$11,IF($B185="PARCELADO ATÉ 6X",$D185-($D185*TAXAS!$E$11))/6,IF($A185=TAXAS!$A$12,IF($B185="PARCELADO ATÉ 6X",$D185-($D185*TAXAS!$E$12))/6,IF($A185=TAXAS!$A$13,IF($B185="PARCELADO ATÉ 6X",$D185-($D185*TAXAS!$E$13))/6,IF($A185=TAXAS!$A$14,IF($B185="PARCELADO ATÉ 6X",$D185-($D185*TAXAS!$E$14))/6,IF($A185=TAXAS!$A$15,IF($B185="PARCELADO ATÉ 6X",$D185-($D185*TAXAS!$E$15))/6,IF($A185=TAXAS!$A$16,IF($B185="PARCELADO ATÉ 6X",$D185-($D185*TAXAS!$E$16))/6,IF($A185=TAXAS!$A$17,IF($B185="PARCELADO ATÉ 6X",$D185-($D185*TAXAS!$E$17))/6,IF($A185=TAXAS!$A$18,IF($B185="PARCELADO ATÉ 6X",$D185-($D185*TAXAS!$E$18))/6,IF($A185=TAXAS!$A$19,IF($B185="PARCELADO ATÉ 6X",$D185-($D185*TAXAS!$E$19))/6,IF($A185=TAXAS!$A$20,IF($B185="PARCELADO ATÉ 6X",$D185-($D185*TAXAS!$E$20))/6,IF($A185=TAXAS!$A$21,IF($B185="PARCELADO ATÉ 6X",$D185-($D185*TAXAS!$E$21))/6,IF($A185=TAXAS!$A$22,IF($B185="PARCELADO ATÉ 6X",$D185-($D185*TAXAS!$E$22))/6,IF($A185=TAXAS!$A$23,IF($B185="PARCELADO ATÉ 6X",$D185-($D185*TAXAS!$E$23))/6,IF($A185=TAXAS!$A$24,IF($B185="PARCELADO ATÉ 6X",$D185-($D185*TAXAS!$E$24))/6,IF($A185=TAXAS!$A$25,IF($B185="PARCELADO ATÉ 6X",$D185-($D185*TAXAS!$E$25))/6,IF($A185=TAXAS!$A$26,IF($B185="PARCELADO ATÉ 6X",$D185-($D185*TAXAS!$E$26))/6,IF($A185=TAXAS!$A$27,IF($B185="PARCELADO ATÉ 6X",$D185-($D185*TAXAS!$E$27))/6))))))))))))))))))))))))/1</f>
        <v>0</v>
      </c>
      <c r="I185" s="9">
        <f>IF($A185="VISA",IF($B185="PARCELADO ATÉ 12X",$D185-(D185*TAXAS!$F$4))/12,IF($A185="MASTER",IF($B185="PARCELADO ATÉ 12X",$D185-(D185*TAXAS!$F$5))/12,IF($A185="ELO",IF($B185="PARCELADO ATÉ 12X",$D185-(D185*TAXAS!$F$6))/12,IF($A185="HIPERCARD",IF($B185="PARCELADO ATÉ 12X",$D185-(D185*TAXAS!$F$7))/12,IF($A185="DINERS",IF($B185="PARCELADO ATÉ 12X",$D185-(D185*TAXAS!$F$8))/12,IF($A185="AMERICA EXPRESS",IF($B185="PARCELADO ATÉ 12X",$D185-(D185*TAXAS!$F$9))/12,IF($A185=TAXAS!$A$10,IF($B185="PARCELADO ATÉ 12X",$D185-($D185*TAXAS!$F$10))/12,IF($A185=TAXAS!$A$11,IF($B185="PARCELADO ATÉ 12X",$D185-($D185*TAXAS!$F$11))/12,IF($A185=TAXAS!$A$12,IF($B185="PARCELADO ATÉ 12X",$D185-($D185*TAXAS!$F$12))/12,IF($A185=TAXAS!$A$13,IF($B185="PARCELADO ATÉ 12X",$D185-($D185*TAXAS!$F$13))/12,IF($A185=TAXAS!$A$14,IF($B185="PARCELADO ATÉ 12X",$D185-($D185*TAXAS!$F$14))/12,IF($A185=TAXAS!$A$15,IF($B185="PARCELADO ATÉ 12X",$D185-($D185*TAXAS!$F$15))/12,IF($A185=TAXAS!$A$16,IF($B185="PARCELADO ATÉ 12X",$D185-($D185*TAXAS!$F$16))/12,IF($A185=TAXAS!$A$17,IF($B185="PARCELADO ATÉ 12X",$D185-($D185*TAXAS!$F$17))/12,IF($A185=TAXAS!$A$18,IF($B185="PARCELADO ATÉ 12X",$D185-($D185*TAXAS!$F$18))/12,IF($A185=TAXAS!$A$19,IF($B185="PARCELADO ATÉ 12X",$D185-($D185*TAXAS!$F$19))/12,IF($A185=TAXAS!$A$20,IF($B185="PARCELADO ATÉ 12X",$D185-($D185*TAXAS!$F$20))/12,IF($A185=TAXAS!$A$21,IF($B185="PARCELADO ATÉ 12X",$D185-($D185*TAXAS!$F$21))/12,IF($A185=TAXAS!$A$22,IF($B185="PARCELADO ATÉ 12X",$D185-($D185*TAXAS!$F$22))/12,IF($A185=TAXAS!$A$23,IF($B185="PARCELADO ATÉ 12X",$D185-($D185*TAXAS!$F$23))/12,IF($A185=TAXAS!$A$24,IF($B185="PARCELADO ATÉ 12X",$D185-($D185*TAXAS!$F$24))/12,IF($A185=TAXAS!$A$25,IF($B185="PARCELADO ATÉ 12X",$D185-($D185*TAXAS!$F$25))/12,IF($A185=TAXAS!$A$26,IF($B185="PARCELADO ATÉ 12X",$D185-($D185*TAXAS!$F$26))/12,IF($A185=TAXAS!$A$27,IF($B185="PARCELADO ATÉ 12X",$D185-($D185*TAXAS!$F$27))/12))))))))))))))))))))))))/1</f>
        <v>0</v>
      </c>
      <c r="J185" s="8">
        <f t="shared" si="0"/>
        <v>0</v>
      </c>
      <c r="K185" s="10" t="b">
        <f>IF($B185="PARCELADO ATÉ 3X",($D185-($D185*TAXAS!$D$4))-$J185)</f>
        <v>0</v>
      </c>
      <c r="L185" s="10" t="b">
        <f>IF($B185="PARCELADO ATÉ 6X",($D185-($D185*TAXAS!$E$4))-$J185)</f>
        <v>0</v>
      </c>
      <c r="M185" s="10" t="b">
        <f>IF($B185="PARCELADO ATÉ 12X",($D185-($D185*TAXAS!$F$4))-$J185)</f>
        <v>0</v>
      </c>
      <c r="N185" s="8">
        <f t="shared" si="1"/>
        <v>0</v>
      </c>
      <c r="O185" s="10">
        <f t="shared" si="2"/>
        <v>0</v>
      </c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spans="1:31" ht="15.75" customHeight="1" x14ac:dyDescent="0.2">
      <c r="A186" s="3"/>
      <c r="B186" s="5"/>
      <c r="C186" s="6"/>
      <c r="D186" s="42"/>
      <c r="E186" s="8">
        <f>IF($A186="VISA",IF($B186="DÉBITO",$D186-($D186*TAXAS!$B$4)),IF($A186="MASTER",IF($B186="DÉBITO",$D186-($D186*TAXAS!$B$5)),IF($A186="ELO", IF($B186="DÉBITO",$D186-($D186*TAXAS!$B$6)),IF($A186="HIPERCARD",IF($B186="DÉBITO",$D186-($D186*TAXAS!$B$7)),IF($A186="DINERS",IF($B186="DÉBITO",$D186-($D186*TAXAS!$B$8)),IF($A186="AMERICA EXPRESS",IF($B186="DÉBITO",$D186-($D186*TAXAS!$B$9)),IF($A186=TAXAS!$A$10,IF($B186="DÉBITO",$D186-($D186*TAXAS!$B$10)), IF($A186=TAXAS!$A$11,IF($B186="DÉBITO",$D186-($D186*TAXAS!$B$11)), IF($A186=TAXAS!$A$12,IF($B186="DÉBITO",$D186-($D186*TAXAS!$B$12)), IF($A186=TAXAS!$A$13,IF($B186="DÉBITO",$D186-($D186*TAXAS!$B$13)), IF($A186=TAXAS!$A$14,IF($B186="DÉBITO",$D186-($D186*TAXAS!$B$14)), IF($A186=TAXAS!$A$15,IF($B186="DÉBITO",$D186-($D186*TAXAS!$B$15)), IF($A186=TAXAS!$A$16,IF($B186="DÉBITO",$D186-($D186*TAXAS!$B$16)), IF($A186=TAXAS!$A$17,IF($B186="DÉBITO",$D186-($D186*TAXAS!$B$17)), IF($A186=TAXAS!$A$18,IF($B186="DÉBITO",$D186-($D186*TAXAS!$B$18)), IF($A186=TAXAS!$A$19,IF($B186="DÉBITO",$D186-($D186*TAXAS!$B$19)), IF($A186=TAXAS!$A$20,IF($B186="DÉBITO",$D186-($D186*TAXAS!$B$20)), IF($A186=TAXAS!$A$21,IF($B186="DÉBITO",$D186-($D186*TAXAS!$B$21)), IF($A186=TAXAS!$A$22,IF($B186="DÉBITO",$D186-($D186*TAXAS!$B$22)), IF($A186=TAXAS!$A$23,IF($B186="DÉBITO",$D186-($D186*TAXAS!$B$23)), IF($A186=TAXAS!$A$24,IF($B186="DÉBITO",$D186-($D186*TAXAS!$B$24)), IF($A186=TAXAS!$A$25,IF($B186="DÉBITO",$D186-($D186*TAXAS!$B$25)), IF($A186=TAXAS!$A$26,IF($B186="DÉBITO",$D186-($D186*TAXAS!$B$26)), IF($A186=TAXAS!$A$27,IF($B186="DÉBITO",$D186-($D186*TAXAS!$B$27))))))))))))))))))))))))))/1</f>
        <v>0</v>
      </c>
      <c r="F186" s="8">
        <f>IF($A186="VISA",IF($B186="CRÉDITO",$D186-($D186*TAXAS!$C$4)),IF($A186="MASTER",IF($B186="CRÉDITO",$D186-($D186*TAXAS!$C$5)),IF($A186="ELO", IF($B186="CRÉDITO",$D186-($D186*TAXAS!$C$6)),IF($A186="HIPERCARD",IF($B186="CRÉDITO",$D186-($D186*TAXAS!$C$7)),IF($A186="DINERS",IF($B186="CRÉDITO",$D186-($D186*TAXAS!$C$8)),IF($A186="AMERICA EXPRESS",IF($B186="CRÉDITO",$D186-($D186*TAXAS!$C$9)),IF($A186=TAXAS!$A$10,IF($B186="CRÉDITO",$D186-($D186*TAXAS!$C$10)), IF($A186=TAXAS!$A$11,IF($B186="CRÉDITO",$D186-($D186*TAXAS!$C$11)), IF($A186=TAXAS!$A$12,IF($B186="CRÉDITO",$D186-($D186*TAXAS!$C$12)), IF($A186=TAXAS!$A$13,IF($B186="CRÉDITO",$D186-($D186*TAXAS!$C$13)), IF($A186=TAXAS!$A$14,IF($B186="CRÉDITO",$D186-($D186*TAXAS!$C$14)), IF($A186=TAXAS!$A$15,IF($B186="CRÉDITO",$D186-($D186*TAXAS!$C$15)), IF($A186=TAXAS!$A$16,IF($B186="CRÉDITO",$D186-($D186*TAXAS!$C$16)), IF($A186=TAXAS!$A$17,IF($B186="CRÉDITO",$D186-($D186*TAXAS!$C$17)), IF($A186=TAXAS!$A$18,IF($B186="CRÉDITO",$D186-($D186*TAXAS!$C$18)), IF($A186=TAXAS!$A$19,IF($B186="CRÉDITO",$D186-($D186*TAXAS!$C$19)), IF($A186=TAXAS!$A$20,IF($B186="CRÉDITO",$D186-($D186*TAXAS!$C$20)), IF($A186=TAXAS!$A$21,IF($B186="CRÉDITO",$D186-($D186*TAXAS!$C$21)), IF($A186=TAXAS!$A$22,IF($B186="CRÉDITO",$D186-($D186*TAXAS!$C$22)), IF($A186=TAXAS!$A$23,IF($B186="CRÉDITO",$D186-($D186*TAXAS!$C$23)), IF($A186=TAXAS!$A$24,IF($B186="CRÉDITO",$D186-($D186*TAXAS!$C$24)), IF($A186=TAXAS!$A$25,IF($B186="CRÉDITO",$D186-($D186*TAXAS!$C$25)), IF($A186=TAXAS!$A$26,IF($B186="CRÉDITO",$D186-($D186*TAXAS!$C$26)), IF($A186=TAXAS!$A$27,IF($B186="CRÉDITO",$D186-($D186*TAXAS!$C$27))))))))))))))))))))))))))/1</f>
        <v>0</v>
      </c>
      <c r="G186" s="9">
        <f>IF($A186="VISA",IF($B186="PARCELADO ATÉ 3X",$D186-(D186*TAXAS!$D$4))/3,IF($A186="MASTER",IF($B186="PARCELADO ATÉ 3X",$D186-(D186*TAXAS!$D$5))/3,IF($A186="ELO",IF($B186="PARCELADO ATÉ 3X",$D186-(D186*TAXAS!$D$6))/3,IF($A186="HIPERCARD",IF($B186="PARCELADO ATÉ 3X",$D186-(D186*TAXAS!$D$7))/3,IF($A186="DINERS",IF($B186="PARCELADO ATÉ 3X",$D186-(D186*TAXAS!$D$8))/3,IF($A186="AMERICA EXPRESS",IF($B186="PARCELADO ATÉ 3X",$D186-(D186*TAXAS!$D$9))/3,IF($A186=TAXAS!$A$10,IF($B186="PARCELADO ATÉ 3X",$D186-($D186*TAXAS!$D$10))/3,IF($A186=TAXAS!$A$11,IF($B186="PARCELADO ATÉ 3X",$D186-($D186*TAXAS!$D$11))/3,IF($A186=TAXAS!$A$12,IF($B186="PARCELADO ATÉ 3X",$D186-($D186*TAXAS!$D$12))/3,IF($A186=TAXAS!$A$13,IF($B186="PARCELADO ATÉ 3X",$D186-($D186*TAXAS!$D$13))/3,IF($A186=TAXAS!$A$14,IF($B186="PARCELADO ATÉ 3X",$D186-($D186*TAXAS!$D$14))/3,IF($A186=TAXAS!$A$15,IF($B186="PARCELADO ATÉ 3X",$D186-($D186*TAXAS!$D$15))/3,IF($A186=TAXAS!$A$16,IF($B186="PARCELADO ATÉ 3X",$D186-($D186*TAXAS!$D$16))/3,IF($A186=TAXAS!$A$17,IF($B186="PARCELADO ATÉ 3X",$D186-($D186*TAXAS!$D$17))/3,IF($A186=TAXAS!$A$18,IF($B186="PARCELADO ATÉ 3X",$D186-($D186*TAXAS!$D$18))/3,IF($A186=TAXAS!$A$19,IF($B186="PARCELADO ATÉ 3X",$D186-($D186*TAXAS!$D$19))/3,IF($A186=TAXAS!$A$20,IF($B186="PARCELADO ATÉ 3X",$D186-($D186*TAXAS!$D$20))/3,IF($A186=TAXAS!$A$21,IF($B186="PARCELADO ATÉ 3X",$D186-($D186*TAXAS!$D$21))/3,IF($A186=TAXAS!$A$22,IF($B186="PARCELADO ATÉ 3X",$D186-($D186*TAXAS!$D$22))/3,IF($A186=TAXAS!$A$23,IF($B186="PARCELADO ATÉ 3X",$D186-($D186*TAXAS!$D$23))/3,IF($A186=TAXAS!$A$24,IF($B186="PARCELADO ATÉ 3X",$D186-($D186*TAXAS!$D$24))/3,IF($A186=TAXAS!$A$25,IF($B186="PARCELADO ATÉ 3X",$D186-($D186*TAXAS!$D$25))/3,IF($A186=TAXAS!$A$26,IF($B186="PARCELADO ATÉ 3X",$D186-($D186*TAXAS!$D$26))/3,IF($A186=TAXAS!$A$27,IF($B186="PARCELADO ATÉ 3X",$D186-($D186*TAXAS!$D$27))/3))))))))))))))))))))))))/1</f>
        <v>0</v>
      </c>
      <c r="H186" s="9">
        <f>IF($A186="VISA",IF($B186="PARCELADO ATÉ 6X",$D186-(D186*TAXAS!$E$4))/6,IF($A186="MASTER",IF($B186="PARCELADO ATÉ 6X",$D186-(D186*TAXAS!$E$5))/6,IF($A186="ELO",IF($B186="PARCELADO ATÉ 6X",$D186-(D186*TAXAS!$E$6))/6,IF($A186="HIPERCARD",IF($B186="PARCELADO ATÉ 6X",$D186-(D186*TAXAS!$E$7))/6,IF($A186="DINERS",IF($B186="PARCELADO ATÉ 6X",$D186-(D186*TAXAS!$E$8))/6,IF($A186="AMERICA EXPRESS",IF($B186="PARCELADO ATÉ 6X",$D186-(D186*TAXAS!$E$9))/6,IF($A186=TAXAS!$A$10,IF($B186="PARCELADO ATÉ 6X",$D186-($D186*TAXAS!$E$10))/6,IF($A186=TAXAS!$A$11,IF($B186="PARCELADO ATÉ 6X",$D186-($D186*TAXAS!$E$11))/6,IF($A186=TAXAS!$A$12,IF($B186="PARCELADO ATÉ 6X",$D186-($D186*TAXAS!$E$12))/6,IF($A186=TAXAS!$A$13,IF($B186="PARCELADO ATÉ 6X",$D186-($D186*TAXAS!$E$13))/6,IF($A186=TAXAS!$A$14,IF($B186="PARCELADO ATÉ 6X",$D186-($D186*TAXAS!$E$14))/6,IF($A186=TAXAS!$A$15,IF($B186="PARCELADO ATÉ 6X",$D186-($D186*TAXAS!$E$15))/6,IF($A186=TAXAS!$A$16,IF($B186="PARCELADO ATÉ 6X",$D186-($D186*TAXAS!$E$16))/6,IF($A186=TAXAS!$A$17,IF($B186="PARCELADO ATÉ 6X",$D186-($D186*TAXAS!$E$17))/6,IF($A186=TAXAS!$A$18,IF($B186="PARCELADO ATÉ 6X",$D186-($D186*TAXAS!$E$18))/6,IF($A186=TAXAS!$A$19,IF($B186="PARCELADO ATÉ 6X",$D186-($D186*TAXAS!$E$19))/6,IF($A186=TAXAS!$A$20,IF($B186="PARCELADO ATÉ 6X",$D186-($D186*TAXAS!$E$20))/6,IF($A186=TAXAS!$A$21,IF($B186="PARCELADO ATÉ 6X",$D186-($D186*TAXAS!$E$21))/6,IF($A186=TAXAS!$A$22,IF($B186="PARCELADO ATÉ 6X",$D186-($D186*TAXAS!$E$22))/6,IF($A186=TAXAS!$A$23,IF($B186="PARCELADO ATÉ 6X",$D186-($D186*TAXAS!$E$23))/6,IF($A186=TAXAS!$A$24,IF($B186="PARCELADO ATÉ 6X",$D186-($D186*TAXAS!$E$24))/6,IF($A186=TAXAS!$A$25,IF($B186="PARCELADO ATÉ 6X",$D186-($D186*TAXAS!$E$25))/6,IF($A186=TAXAS!$A$26,IF($B186="PARCELADO ATÉ 6X",$D186-($D186*TAXAS!$E$26))/6,IF($A186=TAXAS!$A$27,IF($B186="PARCELADO ATÉ 6X",$D186-($D186*TAXAS!$E$27))/6))))))))))))))))))))))))/1</f>
        <v>0</v>
      </c>
      <c r="I186" s="9">
        <f>IF($A186="VISA",IF($B186="PARCELADO ATÉ 12X",$D186-(D186*TAXAS!$F$4))/12,IF($A186="MASTER",IF($B186="PARCELADO ATÉ 12X",$D186-(D186*TAXAS!$F$5))/12,IF($A186="ELO",IF($B186="PARCELADO ATÉ 12X",$D186-(D186*TAXAS!$F$6))/12,IF($A186="HIPERCARD",IF($B186="PARCELADO ATÉ 12X",$D186-(D186*TAXAS!$F$7))/12,IF($A186="DINERS",IF($B186="PARCELADO ATÉ 12X",$D186-(D186*TAXAS!$F$8))/12,IF($A186="AMERICA EXPRESS",IF($B186="PARCELADO ATÉ 12X",$D186-(D186*TAXAS!$F$9))/12,IF($A186=TAXAS!$A$10,IF($B186="PARCELADO ATÉ 12X",$D186-($D186*TAXAS!$F$10))/12,IF($A186=TAXAS!$A$11,IF($B186="PARCELADO ATÉ 12X",$D186-($D186*TAXAS!$F$11))/12,IF($A186=TAXAS!$A$12,IF($B186="PARCELADO ATÉ 12X",$D186-($D186*TAXAS!$F$12))/12,IF($A186=TAXAS!$A$13,IF($B186="PARCELADO ATÉ 12X",$D186-($D186*TAXAS!$F$13))/12,IF($A186=TAXAS!$A$14,IF($B186="PARCELADO ATÉ 12X",$D186-($D186*TAXAS!$F$14))/12,IF($A186=TAXAS!$A$15,IF($B186="PARCELADO ATÉ 12X",$D186-($D186*TAXAS!$F$15))/12,IF($A186=TAXAS!$A$16,IF($B186="PARCELADO ATÉ 12X",$D186-($D186*TAXAS!$F$16))/12,IF($A186=TAXAS!$A$17,IF($B186="PARCELADO ATÉ 12X",$D186-($D186*TAXAS!$F$17))/12,IF($A186=TAXAS!$A$18,IF($B186="PARCELADO ATÉ 12X",$D186-($D186*TAXAS!$F$18))/12,IF($A186=TAXAS!$A$19,IF($B186="PARCELADO ATÉ 12X",$D186-($D186*TAXAS!$F$19))/12,IF($A186=TAXAS!$A$20,IF($B186="PARCELADO ATÉ 12X",$D186-($D186*TAXAS!$F$20))/12,IF($A186=TAXAS!$A$21,IF($B186="PARCELADO ATÉ 12X",$D186-($D186*TAXAS!$F$21))/12,IF($A186=TAXAS!$A$22,IF($B186="PARCELADO ATÉ 12X",$D186-($D186*TAXAS!$F$22))/12,IF($A186=TAXAS!$A$23,IF($B186="PARCELADO ATÉ 12X",$D186-($D186*TAXAS!$F$23))/12,IF($A186=TAXAS!$A$24,IF($B186="PARCELADO ATÉ 12X",$D186-($D186*TAXAS!$F$24))/12,IF($A186=TAXAS!$A$25,IF($B186="PARCELADO ATÉ 12X",$D186-($D186*TAXAS!$F$25))/12,IF($A186=TAXAS!$A$26,IF($B186="PARCELADO ATÉ 12X",$D186-($D186*TAXAS!$F$26))/12,IF($A186=TAXAS!$A$27,IF($B186="PARCELADO ATÉ 12X",$D186-($D186*TAXAS!$F$27))/12))))))))))))))))))))))))/1</f>
        <v>0</v>
      </c>
      <c r="J186" s="8">
        <f t="shared" si="0"/>
        <v>0</v>
      </c>
      <c r="K186" s="10" t="b">
        <f>IF($B186="PARCELADO ATÉ 3X",($D186-($D186*TAXAS!$D$4))-$J186)</f>
        <v>0</v>
      </c>
      <c r="L186" s="10" t="b">
        <f>IF($B186="PARCELADO ATÉ 6X",($D186-($D186*TAXAS!$E$4))-$J186)</f>
        <v>0</v>
      </c>
      <c r="M186" s="10" t="b">
        <f>IF($B186="PARCELADO ATÉ 12X",($D186-($D186*TAXAS!$F$4))-$J186)</f>
        <v>0</v>
      </c>
      <c r="N186" s="8">
        <f t="shared" si="1"/>
        <v>0</v>
      </c>
      <c r="O186" s="10">
        <f t="shared" si="2"/>
        <v>0</v>
      </c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spans="1:31" ht="15.75" customHeight="1" x14ac:dyDescent="0.2">
      <c r="A187" s="3"/>
      <c r="B187" s="5"/>
      <c r="C187" s="6"/>
      <c r="D187" s="42"/>
      <c r="E187" s="8">
        <f>IF($A187="VISA",IF($B187="DÉBITO",$D187-($D187*TAXAS!$B$4)),IF($A187="MASTER",IF($B187="DÉBITO",$D187-($D187*TAXAS!$B$5)),IF($A187="ELO", IF($B187="DÉBITO",$D187-($D187*TAXAS!$B$6)),IF($A187="HIPERCARD",IF($B187="DÉBITO",$D187-($D187*TAXAS!$B$7)),IF($A187="DINERS",IF($B187="DÉBITO",$D187-($D187*TAXAS!$B$8)),IF($A187="AMERICA EXPRESS",IF($B187="DÉBITO",$D187-($D187*TAXAS!$B$9)),IF($A187=TAXAS!$A$10,IF($B187="DÉBITO",$D187-($D187*TAXAS!$B$10)), IF($A187=TAXAS!$A$11,IF($B187="DÉBITO",$D187-($D187*TAXAS!$B$11)), IF($A187=TAXAS!$A$12,IF($B187="DÉBITO",$D187-($D187*TAXAS!$B$12)), IF($A187=TAXAS!$A$13,IF($B187="DÉBITO",$D187-($D187*TAXAS!$B$13)), IF($A187=TAXAS!$A$14,IF($B187="DÉBITO",$D187-($D187*TAXAS!$B$14)), IF($A187=TAXAS!$A$15,IF($B187="DÉBITO",$D187-($D187*TAXAS!$B$15)), IF($A187=TAXAS!$A$16,IF($B187="DÉBITO",$D187-($D187*TAXAS!$B$16)), IF($A187=TAXAS!$A$17,IF($B187="DÉBITO",$D187-($D187*TAXAS!$B$17)), IF($A187=TAXAS!$A$18,IF($B187="DÉBITO",$D187-($D187*TAXAS!$B$18)), IF($A187=TAXAS!$A$19,IF($B187="DÉBITO",$D187-($D187*TAXAS!$B$19)), IF($A187=TAXAS!$A$20,IF($B187="DÉBITO",$D187-($D187*TAXAS!$B$20)), IF($A187=TAXAS!$A$21,IF($B187="DÉBITO",$D187-($D187*TAXAS!$B$21)), IF($A187=TAXAS!$A$22,IF($B187="DÉBITO",$D187-($D187*TAXAS!$B$22)), IF($A187=TAXAS!$A$23,IF($B187="DÉBITO",$D187-($D187*TAXAS!$B$23)), IF($A187=TAXAS!$A$24,IF($B187="DÉBITO",$D187-($D187*TAXAS!$B$24)), IF($A187=TAXAS!$A$25,IF($B187="DÉBITO",$D187-($D187*TAXAS!$B$25)), IF($A187=TAXAS!$A$26,IF($B187="DÉBITO",$D187-($D187*TAXAS!$B$26)), IF($A187=TAXAS!$A$27,IF($B187="DÉBITO",$D187-($D187*TAXAS!$B$27))))))))))))))))))))))))))/1</f>
        <v>0</v>
      </c>
      <c r="F187" s="8">
        <f>IF($A187="VISA",IF($B187="CRÉDITO",$D187-($D187*TAXAS!$C$4)),IF($A187="MASTER",IF($B187="CRÉDITO",$D187-($D187*TAXAS!$C$5)),IF($A187="ELO", IF($B187="CRÉDITO",$D187-($D187*TAXAS!$C$6)),IF($A187="HIPERCARD",IF($B187="CRÉDITO",$D187-($D187*TAXAS!$C$7)),IF($A187="DINERS",IF($B187="CRÉDITO",$D187-($D187*TAXAS!$C$8)),IF($A187="AMERICA EXPRESS",IF($B187="CRÉDITO",$D187-($D187*TAXAS!$C$9)),IF($A187=TAXAS!$A$10,IF($B187="CRÉDITO",$D187-($D187*TAXAS!$C$10)), IF($A187=TAXAS!$A$11,IF($B187="CRÉDITO",$D187-($D187*TAXAS!$C$11)), IF($A187=TAXAS!$A$12,IF($B187="CRÉDITO",$D187-($D187*TAXAS!$C$12)), IF($A187=TAXAS!$A$13,IF($B187="CRÉDITO",$D187-($D187*TAXAS!$C$13)), IF($A187=TAXAS!$A$14,IF($B187="CRÉDITO",$D187-($D187*TAXAS!$C$14)), IF($A187=TAXAS!$A$15,IF($B187="CRÉDITO",$D187-($D187*TAXAS!$C$15)), IF($A187=TAXAS!$A$16,IF($B187="CRÉDITO",$D187-($D187*TAXAS!$C$16)), IF($A187=TAXAS!$A$17,IF($B187="CRÉDITO",$D187-($D187*TAXAS!$C$17)), IF($A187=TAXAS!$A$18,IF($B187="CRÉDITO",$D187-($D187*TAXAS!$C$18)), IF($A187=TAXAS!$A$19,IF($B187="CRÉDITO",$D187-($D187*TAXAS!$C$19)), IF($A187=TAXAS!$A$20,IF($B187="CRÉDITO",$D187-($D187*TAXAS!$C$20)), IF($A187=TAXAS!$A$21,IF($B187="CRÉDITO",$D187-($D187*TAXAS!$C$21)), IF($A187=TAXAS!$A$22,IF($B187="CRÉDITO",$D187-($D187*TAXAS!$C$22)), IF($A187=TAXAS!$A$23,IF($B187="CRÉDITO",$D187-($D187*TAXAS!$C$23)), IF($A187=TAXAS!$A$24,IF($B187="CRÉDITO",$D187-($D187*TAXAS!$C$24)), IF($A187=TAXAS!$A$25,IF($B187="CRÉDITO",$D187-($D187*TAXAS!$C$25)), IF($A187=TAXAS!$A$26,IF($B187="CRÉDITO",$D187-($D187*TAXAS!$C$26)), IF($A187=TAXAS!$A$27,IF($B187="CRÉDITO",$D187-($D187*TAXAS!$C$27))))))))))))))))))))))))))/1</f>
        <v>0</v>
      </c>
      <c r="G187" s="9">
        <f>IF($A187="VISA",IF($B187="PARCELADO ATÉ 3X",$D187-(D187*TAXAS!$D$4))/3,IF($A187="MASTER",IF($B187="PARCELADO ATÉ 3X",$D187-(D187*TAXAS!$D$5))/3,IF($A187="ELO",IF($B187="PARCELADO ATÉ 3X",$D187-(D187*TAXAS!$D$6))/3,IF($A187="HIPERCARD",IF($B187="PARCELADO ATÉ 3X",$D187-(D187*TAXAS!$D$7))/3,IF($A187="DINERS",IF($B187="PARCELADO ATÉ 3X",$D187-(D187*TAXAS!$D$8))/3,IF($A187="AMERICA EXPRESS",IF($B187="PARCELADO ATÉ 3X",$D187-(D187*TAXAS!$D$9))/3,IF($A187=TAXAS!$A$10,IF($B187="PARCELADO ATÉ 3X",$D187-($D187*TAXAS!$D$10))/3,IF($A187=TAXAS!$A$11,IF($B187="PARCELADO ATÉ 3X",$D187-($D187*TAXAS!$D$11))/3,IF($A187=TAXAS!$A$12,IF($B187="PARCELADO ATÉ 3X",$D187-($D187*TAXAS!$D$12))/3,IF($A187=TAXAS!$A$13,IF($B187="PARCELADO ATÉ 3X",$D187-($D187*TAXAS!$D$13))/3,IF($A187=TAXAS!$A$14,IF($B187="PARCELADO ATÉ 3X",$D187-($D187*TAXAS!$D$14))/3,IF($A187=TAXAS!$A$15,IF($B187="PARCELADO ATÉ 3X",$D187-($D187*TAXAS!$D$15))/3,IF($A187=TAXAS!$A$16,IF($B187="PARCELADO ATÉ 3X",$D187-($D187*TAXAS!$D$16))/3,IF($A187=TAXAS!$A$17,IF($B187="PARCELADO ATÉ 3X",$D187-($D187*TAXAS!$D$17))/3,IF($A187=TAXAS!$A$18,IF($B187="PARCELADO ATÉ 3X",$D187-($D187*TAXAS!$D$18))/3,IF($A187=TAXAS!$A$19,IF($B187="PARCELADO ATÉ 3X",$D187-($D187*TAXAS!$D$19))/3,IF($A187=TAXAS!$A$20,IF($B187="PARCELADO ATÉ 3X",$D187-($D187*TAXAS!$D$20))/3,IF($A187=TAXAS!$A$21,IF($B187="PARCELADO ATÉ 3X",$D187-($D187*TAXAS!$D$21))/3,IF($A187=TAXAS!$A$22,IF($B187="PARCELADO ATÉ 3X",$D187-($D187*TAXAS!$D$22))/3,IF($A187=TAXAS!$A$23,IF($B187="PARCELADO ATÉ 3X",$D187-($D187*TAXAS!$D$23))/3,IF($A187=TAXAS!$A$24,IF($B187="PARCELADO ATÉ 3X",$D187-($D187*TAXAS!$D$24))/3,IF($A187=TAXAS!$A$25,IF($B187="PARCELADO ATÉ 3X",$D187-($D187*TAXAS!$D$25))/3,IF($A187=TAXAS!$A$26,IF($B187="PARCELADO ATÉ 3X",$D187-($D187*TAXAS!$D$26))/3,IF($A187=TAXAS!$A$27,IF($B187="PARCELADO ATÉ 3X",$D187-($D187*TAXAS!$D$27))/3))))))))))))))))))))))))/1</f>
        <v>0</v>
      </c>
      <c r="H187" s="9">
        <f>IF($A187="VISA",IF($B187="PARCELADO ATÉ 6X",$D187-(D187*TAXAS!$E$4))/6,IF($A187="MASTER",IF($B187="PARCELADO ATÉ 6X",$D187-(D187*TAXAS!$E$5))/6,IF($A187="ELO",IF($B187="PARCELADO ATÉ 6X",$D187-(D187*TAXAS!$E$6))/6,IF($A187="HIPERCARD",IF($B187="PARCELADO ATÉ 6X",$D187-(D187*TAXAS!$E$7))/6,IF($A187="DINERS",IF($B187="PARCELADO ATÉ 6X",$D187-(D187*TAXAS!$E$8))/6,IF($A187="AMERICA EXPRESS",IF($B187="PARCELADO ATÉ 6X",$D187-(D187*TAXAS!$E$9))/6,IF($A187=TAXAS!$A$10,IF($B187="PARCELADO ATÉ 6X",$D187-($D187*TAXAS!$E$10))/6,IF($A187=TAXAS!$A$11,IF($B187="PARCELADO ATÉ 6X",$D187-($D187*TAXAS!$E$11))/6,IF($A187=TAXAS!$A$12,IF($B187="PARCELADO ATÉ 6X",$D187-($D187*TAXAS!$E$12))/6,IF($A187=TAXAS!$A$13,IF($B187="PARCELADO ATÉ 6X",$D187-($D187*TAXAS!$E$13))/6,IF($A187=TAXAS!$A$14,IF($B187="PARCELADO ATÉ 6X",$D187-($D187*TAXAS!$E$14))/6,IF($A187=TAXAS!$A$15,IF($B187="PARCELADO ATÉ 6X",$D187-($D187*TAXAS!$E$15))/6,IF($A187=TAXAS!$A$16,IF($B187="PARCELADO ATÉ 6X",$D187-($D187*TAXAS!$E$16))/6,IF($A187=TAXAS!$A$17,IF($B187="PARCELADO ATÉ 6X",$D187-($D187*TAXAS!$E$17))/6,IF($A187=TAXAS!$A$18,IF($B187="PARCELADO ATÉ 6X",$D187-($D187*TAXAS!$E$18))/6,IF($A187=TAXAS!$A$19,IF($B187="PARCELADO ATÉ 6X",$D187-($D187*TAXAS!$E$19))/6,IF($A187=TAXAS!$A$20,IF($B187="PARCELADO ATÉ 6X",$D187-($D187*TAXAS!$E$20))/6,IF($A187=TAXAS!$A$21,IF($B187="PARCELADO ATÉ 6X",$D187-($D187*TAXAS!$E$21))/6,IF($A187=TAXAS!$A$22,IF($B187="PARCELADO ATÉ 6X",$D187-($D187*TAXAS!$E$22))/6,IF($A187=TAXAS!$A$23,IF($B187="PARCELADO ATÉ 6X",$D187-($D187*TAXAS!$E$23))/6,IF($A187=TAXAS!$A$24,IF($B187="PARCELADO ATÉ 6X",$D187-($D187*TAXAS!$E$24))/6,IF($A187=TAXAS!$A$25,IF($B187="PARCELADO ATÉ 6X",$D187-($D187*TAXAS!$E$25))/6,IF($A187=TAXAS!$A$26,IF($B187="PARCELADO ATÉ 6X",$D187-($D187*TAXAS!$E$26))/6,IF($A187=TAXAS!$A$27,IF($B187="PARCELADO ATÉ 6X",$D187-($D187*TAXAS!$E$27))/6))))))))))))))))))))))))/1</f>
        <v>0</v>
      </c>
      <c r="I187" s="9">
        <f>IF($A187="VISA",IF($B187="PARCELADO ATÉ 12X",$D187-(D187*TAXAS!$F$4))/12,IF($A187="MASTER",IF($B187="PARCELADO ATÉ 12X",$D187-(D187*TAXAS!$F$5))/12,IF($A187="ELO",IF($B187="PARCELADO ATÉ 12X",$D187-(D187*TAXAS!$F$6))/12,IF($A187="HIPERCARD",IF($B187="PARCELADO ATÉ 12X",$D187-(D187*TAXAS!$F$7))/12,IF($A187="DINERS",IF($B187="PARCELADO ATÉ 12X",$D187-(D187*TAXAS!$F$8))/12,IF($A187="AMERICA EXPRESS",IF($B187="PARCELADO ATÉ 12X",$D187-(D187*TAXAS!$F$9))/12,IF($A187=TAXAS!$A$10,IF($B187="PARCELADO ATÉ 12X",$D187-($D187*TAXAS!$F$10))/12,IF($A187=TAXAS!$A$11,IF($B187="PARCELADO ATÉ 12X",$D187-($D187*TAXAS!$F$11))/12,IF($A187=TAXAS!$A$12,IF($B187="PARCELADO ATÉ 12X",$D187-($D187*TAXAS!$F$12))/12,IF($A187=TAXAS!$A$13,IF($B187="PARCELADO ATÉ 12X",$D187-($D187*TAXAS!$F$13))/12,IF($A187=TAXAS!$A$14,IF($B187="PARCELADO ATÉ 12X",$D187-($D187*TAXAS!$F$14))/12,IF($A187=TAXAS!$A$15,IF($B187="PARCELADO ATÉ 12X",$D187-($D187*TAXAS!$F$15))/12,IF($A187=TAXAS!$A$16,IF($B187="PARCELADO ATÉ 12X",$D187-($D187*TAXAS!$F$16))/12,IF($A187=TAXAS!$A$17,IF($B187="PARCELADO ATÉ 12X",$D187-($D187*TAXAS!$F$17))/12,IF($A187=TAXAS!$A$18,IF($B187="PARCELADO ATÉ 12X",$D187-($D187*TAXAS!$F$18))/12,IF($A187=TAXAS!$A$19,IF($B187="PARCELADO ATÉ 12X",$D187-($D187*TAXAS!$F$19))/12,IF($A187=TAXAS!$A$20,IF($B187="PARCELADO ATÉ 12X",$D187-($D187*TAXAS!$F$20))/12,IF($A187=TAXAS!$A$21,IF($B187="PARCELADO ATÉ 12X",$D187-($D187*TAXAS!$F$21))/12,IF($A187=TAXAS!$A$22,IF($B187="PARCELADO ATÉ 12X",$D187-($D187*TAXAS!$F$22))/12,IF($A187=TAXAS!$A$23,IF($B187="PARCELADO ATÉ 12X",$D187-($D187*TAXAS!$F$23))/12,IF($A187=TAXAS!$A$24,IF($B187="PARCELADO ATÉ 12X",$D187-($D187*TAXAS!$F$24))/12,IF($A187=TAXAS!$A$25,IF($B187="PARCELADO ATÉ 12X",$D187-($D187*TAXAS!$F$25))/12,IF($A187=TAXAS!$A$26,IF($B187="PARCELADO ATÉ 12X",$D187-($D187*TAXAS!$F$26))/12,IF($A187=TAXAS!$A$27,IF($B187="PARCELADO ATÉ 12X",$D187-($D187*TAXAS!$F$27))/12))))))))))))))))))))))))/1</f>
        <v>0</v>
      </c>
      <c r="J187" s="8">
        <f t="shared" si="0"/>
        <v>0</v>
      </c>
      <c r="K187" s="10" t="b">
        <f>IF($B187="PARCELADO ATÉ 3X",($D187-($D187*TAXAS!$D$4))-$J187)</f>
        <v>0</v>
      </c>
      <c r="L187" s="10" t="b">
        <f>IF($B187="PARCELADO ATÉ 6X",($D187-($D187*TAXAS!$E$4))-$J187)</f>
        <v>0</v>
      </c>
      <c r="M187" s="10" t="b">
        <f>IF($B187="PARCELADO ATÉ 12X",($D187-($D187*TAXAS!$F$4))-$J187)</f>
        <v>0</v>
      </c>
      <c r="N187" s="8">
        <f t="shared" si="1"/>
        <v>0</v>
      </c>
      <c r="O187" s="10">
        <f t="shared" si="2"/>
        <v>0</v>
      </c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spans="1:31" ht="15.75" customHeight="1" x14ac:dyDescent="0.2">
      <c r="A188" s="3"/>
      <c r="B188" s="5"/>
      <c r="C188" s="6"/>
      <c r="D188" s="42"/>
      <c r="E188" s="8">
        <f>IF($A188="VISA",IF($B188="DÉBITO",$D188-($D188*TAXAS!$B$4)),IF($A188="MASTER",IF($B188="DÉBITO",$D188-($D188*TAXAS!$B$5)),IF($A188="ELO", IF($B188="DÉBITO",$D188-($D188*TAXAS!$B$6)),IF($A188="HIPERCARD",IF($B188="DÉBITO",$D188-($D188*TAXAS!$B$7)),IF($A188="DINERS",IF($B188="DÉBITO",$D188-($D188*TAXAS!$B$8)),IF($A188="AMERICA EXPRESS",IF($B188="DÉBITO",$D188-($D188*TAXAS!$B$9)),IF($A188=TAXAS!$A$10,IF($B188="DÉBITO",$D188-($D188*TAXAS!$B$10)), IF($A188=TAXAS!$A$11,IF($B188="DÉBITO",$D188-($D188*TAXAS!$B$11)), IF($A188=TAXAS!$A$12,IF($B188="DÉBITO",$D188-($D188*TAXAS!$B$12)), IF($A188=TAXAS!$A$13,IF($B188="DÉBITO",$D188-($D188*TAXAS!$B$13)), IF($A188=TAXAS!$A$14,IF($B188="DÉBITO",$D188-($D188*TAXAS!$B$14)), IF($A188=TAXAS!$A$15,IF($B188="DÉBITO",$D188-($D188*TAXAS!$B$15)), IF($A188=TAXAS!$A$16,IF($B188="DÉBITO",$D188-($D188*TAXAS!$B$16)), IF($A188=TAXAS!$A$17,IF($B188="DÉBITO",$D188-($D188*TAXAS!$B$17)), IF($A188=TAXAS!$A$18,IF($B188="DÉBITO",$D188-($D188*TAXAS!$B$18)), IF($A188=TAXAS!$A$19,IF($B188="DÉBITO",$D188-($D188*TAXAS!$B$19)), IF($A188=TAXAS!$A$20,IF($B188="DÉBITO",$D188-($D188*TAXAS!$B$20)), IF($A188=TAXAS!$A$21,IF($B188="DÉBITO",$D188-($D188*TAXAS!$B$21)), IF($A188=TAXAS!$A$22,IF($B188="DÉBITO",$D188-($D188*TAXAS!$B$22)), IF($A188=TAXAS!$A$23,IF($B188="DÉBITO",$D188-($D188*TAXAS!$B$23)), IF($A188=TAXAS!$A$24,IF($B188="DÉBITO",$D188-($D188*TAXAS!$B$24)), IF($A188=TAXAS!$A$25,IF($B188="DÉBITO",$D188-($D188*TAXAS!$B$25)), IF($A188=TAXAS!$A$26,IF($B188="DÉBITO",$D188-($D188*TAXAS!$B$26)), IF($A188=TAXAS!$A$27,IF($B188="DÉBITO",$D188-($D188*TAXAS!$B$27))))))))))))))))))))))))))/1</f>
        <v>0</v>
      </c>
      <c r="F188" s="8">
        <f>IF($A188="VISA",IF($B188="CRÉDITO",$D188-($D188*TAXAS!$C$4)),IF($A188="MASTER",IF($B188="CRÉDITO",$D188-($D188*TAXAS!$C$5)),IF($A188="ELO", IF($B188="CRÉDITO",$D188-($D188*TAXAS!$C$6)),IF($A188="HIPERCARD",IF($B188="CRÉDITO",$D188-($D188*TAXAS!$C$7)),IF($A188="DINERS",IF($B188="CRÉDITO",$D188-($D188*TAXAS!$C$8)),IF($A188="AMERICA EXPRESS",IF($B188="CRÉDITO",$D188-($D188*TAXAS!$C$9)),IF($A188=TAXAS!$A$10,IF($B188="CRÉDITO",$D188-($D188*TAXAS!$C$10)), IF($A188=TAXAS!$A$11,IF($B188="CRÉDITO",$D188-($D188*TAXAS!$C$11)), IF($A188=TAXAS!$A$12,IF($B188="CRÉDITO",$D188-($D188*TAXAS!$C$12)), IF($A188=TAXAS!$A$13,IF($B188="CRÉDITO",$D188-($D188*TAXAS!$C$13)), IF($A188=TAXAS!$A$14,IF($B188="CRÉDITO",$D188-($D188*TAXAS!$C$14)), IF($A188=TAXAS!$A$15,IF($B188="CRÉDITO",$D188-($D188*TAXAS!$C$15)), IF($A188=TAXAS!$A$16,IF($B188="CRÉDITO",$D188-($D188*TAXAS!$C$16)), IF($A188=TAXAS!$A$17,IF($B188="CRÉDITO",$D188-($D188*TAXAS!$C$17)), IF($A188=TAXAS!$A$18,IF($B188="CRÉDITO",$D188-($D188*TAXAS!$C$18)), IF($A188=TAXAS!$A$19,IF($B188="CRÉDITO",$D188-($D188*TAXAS!$C$19)), IF($A188=TAXAS!$A$20,IF($B188="CRÉDITO",$D188-($D188*TAXAS!$C$20)), IF($A188=TAXAS!$A$21,IF($B188="CRÉDITO",$D188-($D188*TAXAS!$C$21)), IF($A188=TAXAS!$A$22,IF($B188="CRÉDITO",$D188-($D188*TAXAS!$C$22)), IF($A188=TAXAS!$A$23,IF($B188="CRÉDITO",$D188-($D188*TAXAS!$C$23)), IF($A188=TAXAS!$A$24,IF($B188="CRÉDITO",$D188-($D188*TAXAS!$C$24)), IF($A188=TAXAS!$A$25,IF($B188="CRÉDITO",$D188-($D188*TAXAS!$C$25)), IF($A188=TAXAS!$A$26,IF($B188="CRÉDITO",$D188-($D188*TAXAS!$C$26)), IF($A188=TAXAS!$A$27,IF($B188="CRÉDITO",$D188-($D188*TAXAS!$C$27))))))))))))))))))))))))))/1</f>
        <v>0</v>
      </c>
      <c r="G188" s="9">
        <f>IF($A188="VISA",IF($B188="PARCELADO ATÉ 3X",$D188-(D188*TAXAS!$D$4))/3,IF($A188="MASTER",IF($B188="PARCELADO ATÉ 3X",$D188-(D188*TAXAS!$D$5))/3,IF($A188="ELO",IF($B188="PARCELADO ATÉ 3X",$D188-(D188*TAXAS!$D$6))/3,IF($A188="HIPERCARD",IF($B188="PARCELADO ATÉ 3X",$D188-(D188*TAXAS!$D$7))/3,IF($A188="DINERS",IF($B188="PARCELADO ATÉ 3X",$D188-(D188*TAXAS!$D$8))/3,IF($A188="AMERICA EXPRESS",IF($B188="PARCELADO ATÉ 3X",$D188-(D188*TAXAS!$D$9))/3,IF($A188=TAXAS!$A$10,IF($B188="PARCELADO ATÉ 3X",$D188-($D188*TAXAS!$D$10))/3,IF($A188=TAXAS!$A$11,IF($B188="PARCELADO ATÉ 3X",$D188-($D188*TAXAS!$D$11))/3,IF($A188=TAXAS!$A$12,IF($B188="PARCELADO ATÉ 3X",$D188-($D188*TAXAS!$D$12))/3,IF($A188=TAXAS!$A$13,IF($B188="PARCELADO ATÉ 3X",$D188-($D188*TAXAS!$D$13))/3,IF($A188=TAXAS!$A$14,IF($B188="PARCELADO ATÉ 3X",$D188-($D188*TAXAS!$D$14))/3,IF($A188=TAXAS!$A$15,IF($B188="PARCELADO ATÉ 3X",$D188-($D188*TAXAS!$D$15))/3,IF($A188=TAXAS!$A$16,IF($B188="PARCELADO ATÉ 3X",$D188-($D188*TAXAS!$D$16))/3,IF($A188=TAXAS!$A$17,IF($B188="PARCELADO ATÉ 3X",$D188-($D188*TAXAS!$D$17))/3,IF($A188=TAXAS!$A$18,IF($B188="PARCELADO ATÉ 3X",$D188-($D188*TAXAS!$D$18))/3,IF($A188=TAXAS!$A$19,IF($B188="PARCELADO ATÉ 3X",$D188-($D188*TAXAS!$D$19))/3,IF($A188=TAXAS!$A$20,IF($B188="PARCELADO ATÉ 3X",$D188-($D188*TAXAS!$D$20))/3,IF($A188=TAXAS!$A$21,IF($B188="PARCELADO ATÉ 3X",$D188-($D188*TAXAS!$D$21))/3,IF($A188=TAXAS!$A$22,IF($B188="PARCELADO ATÉ 3X",$D188-($D188*TAXAS!$D$22))/3,IF($A188=TAXAS!$A$23,IF($B188="PARCELADO ATÉ 3X",$D188-($D188*TAXAS!$D$23))/3,IF($A188=TAXAS!$A$24,IF($B188="PARCELADO ATÉ 3X",$D188-($D188*TAXAS!$D$24))/3,IF($A188=TAXAS!$A$25,IF($B188="PARCELADO ATÉ 3X",$D188-($D188*TAXAS!$D$25))/3,IF($A188=TAXAS!$A$26,IF($B188="PARCELADO ATÉ 3X",$D188-($D188*TAXAS!$D$26))/3,IF($A188=TAXAS!$A$27,IF($B188="PARCELADO ATÉ 3X",$D188-($D188*TAXAS!$D$27))/3))))))))))))))))))))))))/1</f>
        <v>0</v>
      </c>
      <c r="H188" s="9">
        <f>IF($A188="VISA",IF($B188="PARCELADO ATÉ 6X",$D188-(D188*TAXAS!$E$4))/6,IF($A188="MASTER",IF($B188="PARCELADO ATÉ 6X",$D188-(D188*TAXAS!$E$5))/6,IF($A188="ELO",IF($B188="PARCELADO ATÉ 6X",$D188-(D188*TAXAS!$E$6))/6,IF($A188="HIPERCARD",IF($B188="PARCELADO ATÉ 6X",$D188-(D188*TAXAS!$E$7))/6,IF($A188="DINERS",IF($B188="PARCELADO ATÉ 6X",$D188-(D188*TAXAS!$E$8))/6,IF($A188="AMERICA EXPRESS",IF($B188="PARCELADO ATÉ 6X",$D188-(D188*TAXAS!$E$9))/6,IF($A188=TAXAS!$A$10,IF($B188="PARCELADO ATÉ 6X",$D188-($D188*TAXAS!$E$10))/6,IF($A188=TAXAS!$A$11,IF($B188="PARCELADO ATÉ 6X",$D188-($D188*TAXAS!$E$11))/6,IF($A188=TAXAS!$A$12,IF($B188="PARCELADO ATÉ 6X",$D188-($D188*TAXAS!$E$12))/6,IF($A188=TAXAS!$A$13,IF($B188="PARCELADO ATÉ 6X",$D188-($D188*TAXAS!$E$13))/6,IF($A188=TAXAS!$A$14,IF($B188="PARCELADO ATÉ 6X",$D188-($D188*TAXAS!$E$14))/6,IF($A188=TAXAS!$A$15,IF($B188="PARCELADO ATÉ 6X",$D188-($D188*TAXAS!$E$15))/6,IF($A188=TAXAS!$A$16,IF($B188="PARCELADO ATÉ 6X",$D188-($D188*TAXAS!$E$16))/6,IF($A188=TAXAS!$A$17,IF($B188="PARCELADO ATÉ 6X",$D188-($D188*TAXAS!$E$17))/6,IF($A188=TAXAS!$A$18,IF($B188="PARCELADO ATÉ 6X",$D188-($D188*TAXAS!$E$18))/6,IF($A188=TAXAS!$A$19,IF($B188="PARCELADO ATÉ 6X",$D188-($D188*TAXAS!$E$19))/6,IF($A188=TAXAS!$A$20,IF($B188="PARCELADO ATÉ 6X",$D188-($D188*TAXAS!$E$20))/6,IF($A188=TAXAS!$A$21,IF($B188="PARCELADO ATÉ 6X",$D188-($D188*TAXAS!$E$21))/6,IF($A188=TAXAS!$A$22,IF($B188="PARCELADO ATÉ 6X",$D188-($D188*TAXAS!$E$22))/6,IF($A188=TAXAS!$A$23,IF($B188="PARCELADO ATÉ 6X",$D188-($D188*TAXAS!$E$23))/6,IF($A188=TAXAS!$A$24,IF($B188="PARCELADO ATÉ 6X",$D188-($D188*TAXAS!$E$24))/6,IF($A188=TAXAS!$A$25,IF($B188="PARCELADO ATÉ 6X",$D188-($D188*TAXAS!$E$25))/6,IF($A188=TAXAS!$A$26,IF($B188="PARCELADO ATÉ 6X",$D188-($D188*TAXAS!$E$26))/6,IF($A188=TAXAS!$A$27,IF($B188="PARCELADO ATÉ 6X",$D188-($D188*TAXAS!$E$27))/6))))))))))))))))))))))))/1</f>
        <v>0</v>
      </c>
      <c r="I188" s="9">
        <f>IF($A188="VISA",IF($B188="PARCELADO ATÉ 12X",$D188-(D188*TAXAS!$F$4))/12,IF($A188="MASTER",IF($B188="PARCELADO ATÉ 12X",$D188-(D188*TAXAS!$F$5))/12,IF($A188="ELO",IF($B188="PARCELADO ATÉ 12X",$D188-(D188*TAXAS!$F$6))/12,IF($A188="HIPERCARD",IF($B188="PARCELADO ATÉ 12X",$D188-(D188*TAXAS!$F$7))/12,IF($A188="DINERS",IF($B188="PARCELADO ATÉ 12X",$D188-(D188*TAXAS!$F$8))/12,IF($A188="AMERICA EXPRESS",IF($B188="PARCELADO ATÉ 12X",$D188-(D188*TAXAS!$F$9))/12,IF($A188=TAXAS!$A$10,IF($B188="PARCELADO ATÉ 12X",$D188-($D188*TAXAS!$F$10))/12,IF($A188=TAXAS!$A$11,IF($B188="PARCELADO ATÉ 12X",$D188-($D188*TAXAS!$F$11))/12,IF($A188=TAXAS!$A$12,IF($B188="PARCELADO ATÉ 12X",$D188-($D188*TAXAS!$F$12))/12,IF($A188=TAXAS!$A$13,IF($B188="PARCELADO ATÉ 12X",$D188-($D188*TAXAS!$F$13))/12,IF($A188=TAXAS!$A$14,IF($B188="PARCELADO ATÉ 12X",$D188-($D188*TAXAS!$F$14))/12,IF($A188=TAXAS!$A$15,IF($B188="PARCELADO ATÉ 12X",$D188-($D188*TAXAS!$F$15))/12,IF($A188=TAXAS!$A$16,IF($B188="PARCELADO ATÉ 12X",$D188-($D188*TAXAS!$F$16))/12,IF($A188=TAXAS!$A$17,IF($B188="PARCELADO ATÉ 12X",$D188-($D188*TAXAS!$F$17))/12,IF($A188=TAXAS!$A$18,IF($B188="PARCELADO ATÉ 12X",$D188-($D188*TAXAS!$F$18))/12,IF($A188=TAXAS!$A$19,IF($B188="PARCELADO ATÉ 12X",$D188-($D188*TAXAS!$F$19))/12,IF($A188=TAXAS!$A$20,IF($B188="PARCELADO ATÉ 12X",$D188-($D188*TAXAS!$F$20))/12,IF($A188=TAXAS!$A$21,IF($B188="PARCELADO ATÉ 12X",$D188-($D188*TAXAS!$F$21))/12,IF($A188=TAXAS!$A$22,IF($B188="PARCELADO ATÉ 12X",$D188-($D188*TAXAS!$F$22))/12,IF($A188=TAXAS!$A$23,IF($B188="PARCELADO ATÉ 12X",$D188-($D188*TAXAS!$F$23))/12,IF($A188=TAXAS!$A$24,IF($B188="PARCELADO ATÉ 12X",$D188-($D188*TAXAS!$F$24))/12,IF($A188=TAXAS!$A$25,IF($B188="PARCELADO ATÉ 12X",$D188-($D188*TAXAS!$F$25))/12,IF($A188=TAXAS!$A$26,IF($B188="PARCELADO ATÉ 12X",$D188-($D188*TAXAS!$F$26))/12,IF($A188=TAXAS!$A$27,IF($B188="PARCELADO ATÉ 12X",$D188-($D188*TAXAS!$F$27))/12))))))))))))))))))))))))/1</f>
        <v>0</v>
      </c>
      <c r="J188" s="8">
        <f t="shared" si="0"/>
        <v>0</v>
      </c>
      <c r="K188" s="10" t="b">
        <f>IF($B188="PARCELADO ATÉ 3X",($D188-($D188*TAXAS!$D$4))-$J188)</f>
        <v>0</v>
      </c>
      <c r="L188" s="10" t="b">
        <f>IF($B188="PARCELADO ATÉ 6X",($D188-($D188*TAXAS!$E$4))-$J188)</f>
        <v>0</v>
      </c>
      <c r="M188" s="10" t="b">
        <f>IF($B188="PARCELADO ATÉ 12X",($D188-($D188*TAXAS!$F$4))-$J188)</f>
        <v>0</v>
      </c>
      <c r="N188" s="8">
        <f t="shared" si="1"/>
        <v>0</v>
      </c>
      <c r="O188" s="10">
        <f t="shared" si="2"/>
        <v>0</v>
      </c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spans="1:31" ht="15.75" customHeight="1" x14ac:dyDescent="0.2">
      <c r="A189" s="3"/>
      <c r="B189" s="5"/>
      <c r="C189" s="6"/>
      <c r="D189" s="42"/>
      <c r="E189" s="8">
        <f>IF($A189="VISA",IF($B189="DÉBITO",$D189-($D189*TAXAS!$B$4)),IF($A189="MASTER",IF($B189="DÉBITO",$D189-($D189*TAXAS!$B$5)),IF($A189="ELO", IF($B189="DÉBITO",$D189-($D189*TAXAS!$B$6)),IF($A189="HIPERCARD",IF($B189="DÉBITO",$D189-($D189*TAXAS!$B$7)),IF($A189="DINERS",IF($B189="DÉBITO",$D189-($D189*TAXAS!$B$8)),IF($A189="AMERICA EXPRESS",IF($B189="DÉBITO",$D189-($D189*TAXAS!$B$9)),IF($A189=TAXAS!$A$10,IF($B189="DÉBITO",$D189-($D189*TAXAS!$B$10)), IF($A189=TAXAS!$A$11,IF($B189="DÉBITO",$D189-($D189*TAXAS!$B$11)), IF($A189=TAXAS!$A$12,IF($B189="DÉBITO",$D189-($D189*TAXAS!$B$12)), IF($A189=TAXAS!$A$13,IF($B189="DÉBITO",$D189-($D189*TAXAS!$B$13)), IF($A189=TAXAS!$A$14,IF($B189="DÉBITO",$D189-($D189*TAXAS!$B$14)), IF($A189=TAXAS!$A$15,IF($B189="DÉBITO",$D189-($D189*TAXAS!$B$15)), IF($A189=TAXAS!$A$16,IF($B189="DÉBITO",$D189-($D189*TAXAS!$B$16)), IF($A189=TAXAS!$A$17,IF($B189="DÉBITO",$D189-($D189*TAXAS!$B$17)), IF($A189=TAXAS!$A$18,IF($B189="DÉBITO",$D189-($D189*TAXAS!$B$18)), IF($A189=TAXAS!$A$19,IF($B189="DÉBITO",$D189-($D189*TAXAS!$B$19)), IF($A189=TAXAS!$A$20,IF($B189="DÉBITO",$D189-($D189*TAXAS!$B$20)), IF($A189=TAXAS!$A$21,IF($B189="DÉBITO",$D189-($D189*TAXAS!$B$21)), IF($A189=TAXAS!$A$22,IF($B189="DÉBITO",$D189-($D189*TAXAS!$B$22)), IF($A189=TAXAS!$A$23,IF($B189="DÉBITO",$D189-($D189*TAXAS!$B$23)), IF($A189=TAXAS!$A$24,IF($B189="DÉBITO",$D189-($D189*TAXAS!$B$24)), IF($A189=TAXAS!$A$25,IF($B189="DÉBITO",$D189-($D189*TAXAS!$B$25)), IF($A189=TAXAS!$A$26,IF($B189="DÉBITO",$D189-($D189*TAXAS!$B$26)), IF($A189=TAXAS!$A$27,IF($B189="DÉBITO",$D189-($D189*TAXAS!$B$27))))))))))))))))))))))))))/1</f>
        <v>0</v>
      </c>
      <c r="F189" s="8">
        <f>IF($A189="VISA",IF($B189="CRÉDITO",$D189-($D189*TAXAS!$C$4)),IF($A189="MASTER",IF($B189="CRÉDITO",$D189-($D189*TAXAS!$C$5)),IF($A189="ELO", IF($B189="CRÉDITO",$D189-($D189*TAXAS!$C$6)),IF($A189="HIPERCARD",IF($B189="CRÉDITO",$D189-($D189*TAXAS!$C$7)),IF($A189="DINERS",IF($B189="CRÉDITO",$D189-($D189*TAXAS!$C$8)),IF($A189="AMERICA EXPRESS",IF($B189="CRÉDITO",$D189-($D189*TAXAS!$C$9)),IF($A189=TAXAS!$A$10,IF($B189="CRÉDITO",$D189-($D189*TAXAS!$C$10)), IF($A189=TAXAS!$A$11,IF($B189="CRÉDITO",$D189-($D189*TAXAS!$C$11)), IF($A189=TAXAS!$A$12,IF($B189="CRÉDITO",$D189-($D189*TAXAS!$C$12)), IF($A189=TAXAS!$A$13,IF($B189="CRÉDITO",$D189-($D189*TAXAS!$C$13)), IF($A189=TAXAS!$A$14,IF($B189="CRÉDITO",$D189-($D189*TAXAS!$C$14)), IF($A189=TAXAS!$A$15,IF($B189="CRÉDITO",$D189-($D189*TAXAS!$C$15)), IF($A189=TAXAS!$A$16,IF($B189="CRÉDITO",$D189-($D189*TAXAS!$C$16)), IF($A189=TAXAS!$A$17,IF($B189="CRÉDITO",$D189-($D189*TAXAS!$C$17)), IF($A189=TAXAS!$A$18,IF($B189="CRÉDITO",$D189-($D189*TAXAS!$C$18)), IF($A189=TAXAS!$A$19,IF($B189="CRÉDITO",$D189-($D189*TAXAS!$C$19)), IF($A189=TAXAS!$A$20,IF($B189="CRÉDITO",$D189-($D189*TAXAS!$C$20)), IF($A189=TAXAS!$A$21,IF($B189="CRÉDITO",$D189-($D189*TAXAS!$C$21)), IF($A189=TAXAS!$A$22,IF($B189="CRÉDITO",$D189-($D189*TAXAS!$C$22)), IF($A189=TAXAS!$A$23,IF($B189="CRÉDITO",$D189-($D189*TAXAS!$C$23)), IF($A189=TAXAS!$A$24,IF($B189="CRÉDITO",$D189-($D189*TAXAS!$C$24)), IF($A189=TAXAS!$A$25,IF($B189="CRÉDITO",$D189-($D189*TAXAS!$C$25)), IF($A189=TAXAS!$A$26,IF($B189="CRÉDITO",$D189-($D189*TAXAS!$C$26)), IF($A189=TAXAS!$A$27,IF($B189="CRÉDITO",$D189-($D189*TAXAS!$C$27))))))))))))))))))))))))))/1</f>
        <v>0</v>
      </c>
      <c r="G189" s="9">
        <f>IF($A189="VISA",IF($B189="PARCELADO ATÉ 3X",$D189-(D189*TAXAS!$D$4))/3,IF($A189="MASTER",IF($B189="PARCELADO ATÉ 3X",$D189-(D189*TAXAS!$D$5))/3,IF($A189="ELO",IF($B189="PARCELADO ATÉ 3X",$D189-(D189*TAXAS!$D$6))/3,IF($A189="HIPERCARD",IF($B189="PARCELADO ATÉ 3X",$D189-(D189*TAXAS!$D$7))/3,IF($A189="DINERS",IF($B189="PARCELADO ATÉ 3X",$D189-(D189*TAXAS!$D$8))/3,IF($A189="AMERICA EXPRESS",IF($B189="PARCELADO ATÉ 3X",$D189-(D189*TAXAS!$D$9))/3,IF($A189=TAXAS!$A$10,IF($B189="PARCELADO ATÉ 3X",$D189-($D189*TAXAS!$D$10))/3,IF($A189=TAXAS!$A$11,IF($B189="PARCELADO ATÉ 3X",$D189-($D189*TAXAS!$D$11))/3,IF($A189=TAXAS!$A$12,IF($B189="PARCELADO ATÉ 3X",$D189-($D189*TAXAS!$D$12))/3,IF($A189=TAXAS!$A$13,IF($B189="PARCELADO ATÉ 3X",$D189-($D189*TAXAS!$D$13))/3,IF($A189=TAXAS!$A$14,IF($B189="PARCELADO ATÉ 3X",$D189-($D189*TAXAS!$D$14))/3,IF($A189=TAXAS!$A$15,IF($B189="PARCELADO ATÉ 3X",$D189-($D189*TAXAS!$D$15))/3,IF($A189=TAXAS!$A$16,IF($B189="PARCELADO ATÉ 3X",$D189-($D189*TAXAS!$D$16))/3,IF($A189=TAXAS!$A$17,IF($B189="PARCELADO ATÉ 3X",$D189-($D189*TAXAS!$D$17))/3,IF($A189=TAXAS!$A$18,IF($B189="PARCELADO ATÉ 3X",$D189-($D189*TAXAS!$D$18))/3,IF($A189=TAXAS!$A$19,IF($B189="PARCELADO ATÉ 3X",$D189-($D189*TAXAS!$D$19))/3,IF($A189=TAXAS!$A$20,IF($B189="PARCELADO ATÉ 3X",$D189-($D189*TAXAS!$D$20))/3,IF($A189=TAXAS!$A$21,IF($B189="PARCELADO ATÉ 3X",$D189-($D189*TAXAS!$D$21))/3,IF($A189=TAXAS!$A$22,IF($B189="PARCELADO ATÉ 3X",$D189-($D189*TAXAS!$D$22))/3,IF($A189=TAXAS!$A$23,IF($B189="PARCELADO ATÉ 3X",$D189-($D189*TAXAS!$D$23))/3,IF($A189=TAXAS!$A$24,IF($B189="PARCELADO ATÉ 3X",$D189-($D189*TAXAS!$D$24))/3,IF($A189=TAXAS!$A$25,IF($B189="PARCELADO ATÉ 3X",$D189-($D189*TAXAS!$D$25))/3,IF($A189=TAXAS!$A$26,IF($B189="PARCELADO ATÉ 3X",$D189-($D189*TAXAS!$D$26))/3,IF($A189=TAXAS!$A$27,IF($B189="PARCELADO ATÉ 3X",$D189-($D189*TAXAS!$D$27))/3))))))))))))))))))))))))/1</f>
        <v>0</v>
      </c>
      <c r="H189" s="9">
        <f>IF($A189="VISA",IF($B189="PARCELADO ATÉ 6X",$D189-(D189*TAXAS!$E$4))/6,IF($A189="MASTER",IF($B189="PARCELADO ATÉ 6X",$D189-(D189*TAXAS!$E$5))/6,IF($A189="ELO",IF($B189="PARCELADO ATÉ 6X",$D189-(D189*TAXAS!$E$6))/6,IF($A189="HIPERCARD",IF($B189="PARCELADO ATÉ 6X",$D189-(D189*TAXAS!$E$7))/6,IF($A189="DINERS",IF($B189="PARCELADO ATÉ 6X",$D189-(D189*TAXAS!$E$8))/6,IF($A189="AMERICA EXPRESS",IF($B189="PARCELADO ATÉ 6X",$D189-(D189*TAXAS!$E$9))/6,IF($A189=TAXAS!$A$10,IF($B189="PARCELADO ATÉ 6X",$D189-($D189*TAXAS!$E$10))/6,IF($A189=TAXAS!$A$11,IF($B189="PARCELADO ATÉ 6X",$D189-($D189*TAXAS!$E$11))/6,IF($A189=TAXAS!$A$12,IF($B189="PARCELADO ATÉ 6X",$D189-($D189*TAXAS!$E$12))/6,IF($A189=TAXAS!$A$13,IF($B189="PARCELADO ATÉ 6X",$D189-($D189*TAXAS!$E$13))/6,IF($A189=TAXAS!$A$14,IF($B189="PARCELADO ATÉ 6X",$D189-($D189*TAXAS!$E$14))/6,IF($A189=TAXAS!$A$15,IF($B189="PARCELADO ATÉ 6X",$D189-($D189*TAXAS!$E$15))/6,IF($A189=TAXAS!$A$16,IF($B189="PARCELADO ATÉ 6X",$D189-($D189*TAXAS!$E$16))/6,IF($A189=TAXAS!$A$17,IF($B189="PARCELADO ATÉ 6X",$D189-($D189*TAXAS!$E$17))/6,IF($A189=TAXAS!$A$18,IF($B189="PARCELADO ATÉ 6X",$D189-($D189*TAXAS!$E$18))/6,IF($A189=TAXAS!$A$19,IF($B189="PARCELADO ATÉ 6X",$D189-($D189*TAXAS!$E$19))/6,IF($A189=TAXAS!$A$20,IF($B189="PARCELADO ATÉ 6X",$D189-($D189*TAXAS!$E$20))/6,IF($A189=TAXAS!$A$21,IF($B189="PARCELADO ATÉ 6X",$D189-($D189*TAXAS!$E$21))/6,IF($A189=TAXAS!$A$22,IF($B189="PARCELADO ATÉ 6X",$D189-($D189*TAXAS!$E$22))/6,IF($A189=TAXAS!$A$23,IF($B189="PARCELADO ATÉ 6X",$D189-($D189*TAXAS!$E$23))/6,IF($A189=TAXAS!$A$24,IF($B189="PARCELADO ATÉ 6X",$D189-($D189*TAXAS!$E$24))/6,IF($A189=TAXAS!$A$25,IF($B189="PARCELADO ATÉ 6X",$D189-($D189*TAXAS!$E$25))/6,IF($A189=TAXAS!$A$26,IF($B189="PARCELADO ATÉ 6X",$D189-($D189*TAXAS!$E$26))/6,IF($A189=TAXAS!$A$27,IF($B189="PARCELADO ATÉ 6X",$D189-($D189*TAXAS!$E$27))/6))))))))))))))))))))))))/1</f>
        <v>0</v>
      </c>
      <c r="I189" s="9">
        <f>IF($A189="VISA",IF($B189="PARCELADO ATÉ 12X",$D189-(D189*TAXAS!$F$4))/12,IF($A189="MASTER",IF($B189="PARCELADO ATÉ 12X",$D189-(D189*TAXAS!$F$5))/12,IF($A189="ELO",IF($B189="PARCELADO ATÉ 12X",$D189-(D189*TAXAS!$F$6))/12,IF($A189="HIPERCARD",IF($B189="PARCELADO ATÉ 12X",$D189-(D189*TAXAS!$F$7))/12,IF($A189="DINERS",IF($B189="PARCELADO ATÉ 12X",$D189-(D189*TAXAS!$F$8))/12,IF($A189="AMERICA EXPRESS",IF($B189="PARCELADO ATÉ 12X",$D189-(D189*TAXAS!$F$9))/12,IF($A189=TAXAS!$A$10,IF($B189="PARCELADO ATÉ 12X",$D189-($D189*TAXAS!$F$10))/12,IF($A189=TAXAS!$A$11,IF($B189="PARCELADO ATÉ 12X",$D189-($D189*TAXAS!$F$11))/12,IF($A189=TAXAS!$A$12,IF($B189="PARCELADO ATÉ 12X",$D189-($D189*TAXAS!$F$12))/12,IF($A189=TAXAS!$A$13,IF($B189="PARCELADO ATÉ 12X",$D189-($D189*TAXAS!$F$13))/12,IF($A189=TAXAS!$A$14,IF($B189="PARCELADO ATÉ 12X",$D189-($D189*TAXAS!$F$14))/12,IF($A189=TAXAS!$A$15,IF($B189="PARCELADO ATÉ 12X",$D189-($D189*TAXAS!$F$15))/12,IF($A189=TAXAS!$A$16,IF($B189="PARCELADO ATÉ 12X",$D189-($D189*TAXAS!$F$16))/12,IF($A189=TAXAS!$A$17,IF($B189="PARCELADO ATÉ 12X",$D189-($D189*TAXAS!$F$17))/12,IF($A189=TAXAS!$A$18,IF($B189="PARCELADO ATÉ 12X",$D189-($D189*TAXAS!$F$18))/12,IF($A189=TAXAS!$A$19,IF($B189="PARCELADO ATÉ 12X",$D189-($D189*TAXAS!$F$19))/12,IF($A189=TAXAS!$A$20,IF($B189="PARCELADO ATÉ 12X",$D189-($D189*TAXAS!$F$20))/12,IF($A189=TAXAS!$A$21,IF($B189="PARCELADO ATÉ 12X",$D189-($D189*TAXAS!$F$21))/12,IF($A189=TAXAS!$A$22,IF($B189="PARCELADO ATÉ 12X",$D189-($D189*TAXAS!$F$22))/12,IF($A189=TAXAS!$A$23,IF($B189="PARCELADO ATÉ 12X",$D189-($D189*TAXAS!$F$23))/12,IF($A189=TAXAS!$A$24,IF($B189="PARCELADO ATÉ 12X",$D189-($D189*TAXAS!$F$24))/12,IF($A189=TAXAS!$A$25,IF($B189="PARCELADO ATÉ 12X",$D189-($D189*TAXAS!$F$25))/12,IF($A189=TAXAS!$A$26,IF($B189="PARCELADO ATÉ 12X",$D189-($D189*TAXAS!$F$26))/12,IF($A189=TAXAS!$A$27,IF($B189="PARCELADO ATÉ 12X",$D189-($D189*TAXAS!$F$27))/12))))))))))))))))))))))))/1</f>
        <v>0</v>
      </c>
      <c r="J189" s="8">
        <f t="shared" si="0"/>
        <v>0</v>
      </c>
      <c r="K189" s="10" t="b">
        <f>IF($B189="PARCELADO ATÉ 3X",($D189-($D189*TAXAS!$D$4))-$J189)</f>
        <v>0</v>
      </c>
      <c r="L189" s="10" t="b">
        <f>IF($B189="PARCELADO ATÉ 6X",($D189-($D189*TAXAS!$E$4))-$J189)</f>
        <v>0</v>
      </c>
      <c r="M189" s="10" t="b">
        <f>IF($B189="PARCELADO ATÉ 12X",($D189-($D189*TAXAS!$F$4))-$J189)</f>
        <v>0</v>
      </c>
      <c r="N189" s="8">
        <f t="shared" si="1"/>
        <v>0</v>
      </c>
      <c r="O189" s="10">
        <f t="shared" si="2"/>
        <v>0</v>
      </c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spans="1:31" ht="15.75" customHeight="1" x14ac:dyDescent="0.2">
      <c r="A190" s="3"/>
      <c r="B190" s="5"/>
      <c r="C190" s="6"/>
      <c r="D190" s="42"/>
      <c r="E190" s="8">
        <f>IF($A190="VISA",IF($B190="DÉBITO",$D190-($D190*TAXAS!$B$4)),IF($A190="MASTER",IF($B190="DÉBITO",$D190-($D190*TAXAS!$B$5)),IF($A190="ELO", IF($B190="DÉBITO",$D190-($D190*TAXAS!$B$6)),IF($A190="HIPERCARD",IF($B190="DÉBITO",$D190-($D190*TAXAS!$B$7)),IF($A190="DINERS",IF($B190="DÉBITO",$D190-($D190*TAXAS!$B$8)),IF($A190="AMERICA EXPRESS",IF($B190="DÉBITO",$D190-($D190*TAXAS!$B$9)),IF($A190=TAXAS!$A$10,IF($B190="DÉBITO",$D190-($D190*TAXAS!$B$10)), IF($A190=TAXAS!$A$11,IF($B190="DÉBITO",$D190-($D190*TAXAS!$B$11)), IF($A190=TAXAS!$A$12,IF($B190="DÉBITO",$D190-($D190*TAXAS!$B$12)), IF($A190=TAXAS!$A$13,IF($B190="DÉBITO",$D190-($D190*TAXAS!$B$13)), IF($A190=TAXAS!$A$14,IF($B190="DÉBITO",$D190-($D190*TAXAS!$B$14)), IF($A190=TAXAS!$A$15,IF($B190="DÉBITO",$D190-($D190*TAXAS!$B$15)), IF($A190=TAXAS!$A$16,IF($B190="DÉBITO",$D190-($D190*TAXAS!$B$16)), IF($A190=TAXAS!$A$17,IF($B190="DÉBITO",$D190-($D190*TAXAS!$B$17)), IF($A190=TAXAS!$A$18,IF($B190="DÉBITO",$D190-($D190*TAXAS!$B$18)), IF($A190=TAXAS!$A$19,IF($B190="DÉBITO",$D190-($D190*TAXAS!$B$19)), IF($A190=TAXAS!$A$20,IF($B190="DÉBITO",$D190-($D190*TAXAS!$B$20)), IF($A190=TAXAS!$A$21,IF($B190="DÉBITO",$D190-($D190*TAXAS!$B$21)), IF($A190=TAXAS!$A$22,IF($B190="DÉBITO",$D190-($D190*TAXAS!$B$22)), IF($A190=TAXAS!$A$23,IF($B190="DÉBITO",$D190-($D190*TAXAS!$B$23)), IF($A190=TAXAS!$A$24,IF($B190="DÉBITO",$D190-($D190*TAXAS!$B$24)), IF($A190=TAXAS!$A$25,IF($B190="DÉBITO",$D190-($D190*TAXAS!$B$25)), IF($A190=TAXAS!$A$26,IF($B190="DÉBITO",$D190-($D190*TAXAS!$B$26)), IF($A190=TAXAS!$A$27,IF($B190="DÉBITO",$D190-($D190*TAXAS!$B$27))))))))))))))))))))))))))/1</f>
        <v>0</v>
      </c>
      <c r="F190" s="8">
        <f>IF($A190="VISA",IF($B190="CRÉDITO",$D190-($D190*TAXAS!$C$4)),IF($A190="MASTER",IF($B190="CRÉDITO",$D190-($D190*TAXAS!$C$5)),IF($A190="ELO", IF($B190="CRÉDITO",$D190-($D190*TAXAS!$C$6)),IF($A190="HIPERCARD",IF($B190="CRÉDITO",$D190-($D190*TAXAS!$C$7)),IF($A190="DINERS",IF($B190="CRÉDITO",$D190-($D190*TAXAS!$C$8)),IF($A190="AMERICA EXPRESS",IF($B190="CRÉDITO",$D190-($D190*TAXAS!$C$9)),IF($A190=TAXAS!$A$10,IF($B190="CRÉDITO",$D190-($D190*TAXAS!$C$10)), IF($A190=TAXAS!$A$11,IF($B190="CRÉDITO",$D190-($D190*TAXAS!$C$11)), IF($A190=TAXAS!$A$12,IF($B190="CRÉDITO",$D190-($D190*TAXAS!$C$12)), IF($A190=TAXAS!$A$13,IF($B190="CRÉDITO",$D190-($D190*TAXAS!$C$13)), IF($A190=TAXAS!$A$14,IF($B190="CRÉDITO",$D190-($D190*TAXAS!$C$14)), IF($A190=TAXAS!$A$15,IF($B190="CRÉDITO",$D190-($D190*TAXAS!$C$15)), IF($A190=TAXAS!$A$16,IF($B190="CRÉDITO",$D190-($D190*TAXAS!$C$16)), IF($A190=TAXAS!$A$17,IF($B190="CRÉDITO",$D190-($D190*TAXAS!$C$17)), IF($A190=TAXAS!$A$18,IF($B190="CRÉDITO",$D190-($D190*TAXAS!$C$18)), IF($A190=TAXAS!$A$19,IF($B190="CRÉDITO",$D190-($D190*TAXAS!$C$19)), IF($A190=TAXAS!$A$20,IF($B190="CRÉDITO",$D190-($D190*TAXAS!$C$20)), IF($A190=TAXAS!$A$21,IF($B190="CRÉDITO",$D190-($D190*TAXAS!$C$21)), IF($A190=TAXAS!$A$22,IF($B190="CRÉDITO",$D190-($D190*TAXAS!$C$22)), IF($A190=TAXAS!$A$23,IF($B190="CRÉDITO",$D190-($D190*TAXAS!$C$23)), IF($A190=TAXAS!$A$24,IF($B190="CRÉDITO",$D190-($D190*TAXAS!$C$24)), IF($A190=TAXAS!$A$25,IF($B190="CRÉDITO",$D190-($D190*TAXAS!$C$25)), IF($A190=TAXAS!$A$26,IF($B190="CRÉDITO",$D190-($D190*TAXAS!$C$26)), IF($A190=TAXAS!$A$27,IF($B190="CRÉDITO",$D190-($D190*TAXAS!$C$27))))))))))))))))))))))))))/1</f>
        <v>0</v>
      </c>
      <c r="G190" s="9">
        <f>IF($A190="VISA",IF($B190="PARCELADO ATÉ 3X",$D190-(D190*TAXAS!$D$4))/3,IF($A190="MASTER",IF($B190="PARCELADO ATÉ 3X",$D190-(D190*TAXAS!$D$5))/3,IF($A190="ELO",IF($B190="PARCELADO ATÉ 3X",$D190-(D190*TAXAS!$D$6))/3,IF($A190="HIPERCARD",IF($B190="PARCELADO ATÉ 3X",$D190-(D190*TAXAS!$D$7))/3,IF($A190="DINERS",IF($B190="PARCELADO ATÉ 3X",$D190-(D190*TAXAS!$D$8))/3,IF($A190="AMERICA EXPRESS",IF($B190="PARCELADO ATÉ 3X",$D190-(D190*TAXAS!$D$9))/3,IF($A190=TAXAS!$A$10,IF($B190="PARCELADO ATÉ 3X",$D190-($D190*TAXAS!$D$10))/3,IF($A190=TAXAS!$A$11,IF($B190="PARCELADO ATÉ 3X",$D190-($D190*TAXAS!$D$11))/3,IF($A190=TAXAS!$A$12,IF($B190="PARCELADO ATÉ 3X",$D190-($D190*TAXAS!$D$12))/3,IF($A190=TAXAS!$A$13,IF($B190="PARCELADO ATÉ 3X",$D190-($D190*TAXAS!$D$13))/3,IF($A190=TAXAS!$A$14,IF($B190="PARCELADO ATÉ 3X",$D190-($D190*TAXAS!$D$14))/3,IF($A190=TAXAS!$A$15,IF($B190="PARCELADO ATÉ 3X",$D190-($D190*TAXAS!$D$15))/3,IF($A190=TAXAS!$A$16,IF($B190="PARCELADO ATÉ 3X",$D190-($D190*TAXAS!$D$16))/3,IF($A190=TAXAS!$A$17,IF($B190="PARCELADO ATÉ 3X",$D190-($D190*TAXAS!$D$17))/3,IF($A190=TAXAS!$A$18,IF($B190="PARCELADO ATÉ 3X",$D190-($D190*TAXAS!$D$18))/3,IF($A190=TAXAS!$A$19,IF($B190="PARCELADO ATÉ 3X",$D190-($D190*TAXAS!$D$19))/3,IF($A190=TAXAS!$A$20,IF($B190="PARCELADO ATÉ 3X",$D190-($D190*TAXAS!$D$20))/3,IF($A190=TAXAS!$A$21,IF($B190="PARCELADO ATÉ 3X",$D190-($D190*TAXAS!$D$21))/3,IF($A190=TAXAS!$A$22,IF($B190="PARCELADO ATÉ 3X",$D190-($D190*TAXAS!$D$22))/3,IF($A190=TAXAS!$A$23,IF($B190="PARCELADO ATÉ 3X",$D190-($D190*TAXAS!$D$23))/3,IF($A190=TAXAS!$A$24,IF($B190="PARCELADO ATÉ 3X",$D190-($D190*TAXAS!$D$24))/3,IF($A190=TAXAS!$A$25,IF($B190="PARCELADO ATÉ 3X",$D190-($D190*TAXAS!$D$25))/3,IF($A190=TAXAS!$A$26,IF($B190="PARCELADO ATÉ 3X",$D190-($D190*TAXAS!$D$26))/3,IF($A190=TAXAS!$A$27,IF($B190="PARCELADO ATÉ 3X",$D190-($D190*TAXAS!$D$27))/3))))))))))))))))))))))))/1</f>
        <v>0</v>
      </c>
      <c r="H190" s="9">
        <f>IF($A190="VISA",IF($B190="PARCELADO ATÉ 6X",$D190-(D190*TAXAS!$E$4))/6,IF($A190="MASTER",IF($B190="PARCELADO ATÉ 6X",$D190-(D190*TAXAS!$E$5))/6,IF($A190="ELO",IF($B190="PARCELADO ATÉ 6X",$D190-(D190*TAXAS!$E$6))/6,IF($A190="HIPERCARD",IF($B190="PARCELADO ATÉ 6X",$D190-(D190*TAXAS!$E$7))/6,IF($A190="DINERS",IF($B190="PARCELADO ATÉ 6X",$D190-(D190*TAXAS!$E$8))/6,IF($A190="AMERICA EXPRESS",IF($B190="PARCELADO ATÉ 6X",$D190-(D190*TAXAS!$E$9))/6,IF($A190=TAXAS!$A$10,IF($B190="PARCELADO ATÉ 6X",$D190-($D190*TAXAS!$E$10))/6,IF($A190=TAXAS!$A$11,IF($B190="PARCELADO ATÉ 6X",$D190-($D190*TAXAS!$E$11))/6,IF($A190=TAXAS!$A$12,IF($B190="PARCELADO ATÉ 6X",$D190-($D190*TAXAS!$E$12))/6,IF($A190=TAXAS!$A$13,IF($B190="PARCELADO ATÉ 6X",$D190-($D190*TAXAS!$E$13))/6,IF($A190=TAXAS!$A$14,IF($B190="PARCELADO ATÉ 6X",$D190-($D190*TAXAS!$E$14))/6,IF($A190=TAXAS!$A$15,IF($B190="PARCELADO ATÉ 6X",$D190-($D190*TAXAS!$E$15))/6,IF($A190=TAXAS!$A$16,IF($B190="PARCELADO ATÉ 6X",$D190-($D190*TAXAS!$E$16))/6,IF($A190=TAXAS!$A$17,IF($B190="PARCELADO ATÉ 6X",$D190-($D190*TAXAS!$E$17))/6,IF($A190=TAXAS!$A$18,IF($B190="PARCELADO ATÉ 6X",$D190-($D190*TAXAS!$E$18))/6,IF($A190=TAXAS!$A$19,IF($B190="PARCELADO ATÉ 6X",$D190-($D190*TAXAS!$E$19))/6,IF($A190=TAXAS!$A$20,IF($B190="PARCELADO ATÉ 6X",$D190-($D190*TAXAS!$E$20))/6,IF($A190=TAXAS!$A$21,IF($B190="PARCELADO ATÉ 6X",$D190-($D190*TAXAS!$E$21))/6,IF($A190=TAXAS!$A$22,IF($B190="PARCELADO ATÉ 6X",$D190-($D190*TAXAS!$E$22))/6,IF($A190=TAXAS!$A$23,IF($B190="PARCELADO ATÉ 6X",$D190-($D190*TAXAS!$E$23))/6,IF($A190=TAXAS!$A$24,IF($B190="PARCELADO ATÉ 6X",$D190-($D190*TAXAS!$E$24))/6,IF($A190=TAXAS!$A$25,IF($B190="PARCELADO ATÉ 6X",$D190-($D190*TAXAS!$E$25))/6,IF($A190=TAXAS!$A$26,IF($B190="PARCELADO ATÉ 6X",$D190-($D190*TAXAS!$E$26))/6,IF($A190=TAXAS!$A$27,IF($B190="PARCELADO ATÉ 6X",$D190-($D190*TAXAS!$E$27))/6))))))))))))))))))))))))/1</f>
        <v>0</v>
      </c>
      <c r="I190" s="9">
        <f>IF($A190="VISA",IF($B190="PARCELADO ATÉ 12X",$D190-(D190*TAXAS!$F$4))/12,IF($A190="MASTER",IF($B190="PARCELADO ATÉ 12X",$D190-(D190*TAXAS!$F$5))/12,IF($A190="ELO",IF($B190="PARCELADO ATÉ 12X",$D190-(D190*TAXAS!$F$6))/12,IF($A190="HIPERCARD",IF($B190="PARCELADO ATÉ 12X",$D190-(D190*TAXAS!$F$7))/12,IF($A190="DINERS",IF($B190="PARCELADO ATÉ 12X",$D190-(D190*TAXAS!$F$8))/12,IF($A190="AMERICA EXPRESS",IF($B190="PARCELADO ATÉ 12X",$D190-(D190*TAXAS!$F$9))/12,IF($A190=TAXAS!$A$10,IF($B190="PARCELADO ATÉ 12X",$D190-($D190*TAXAS!$F$10))/12,IF($A190=TAXAS!$A$11,IF($B190="PARCELADO ATÉ 12X",$D190-($D190*TAXAS!$F$11))/12,IF($A190=TAXAS!$A$12,IF($B190="PARCELADO ATÉ 12X",$D190-($D190*TAXAS!$F$12))/12,IF($A190=TAXAS!$A$13,IF($B190="PARCELADO ATÉ 12X",$D190-($D190*TAXAS!$F$13))/12,IF($A190=TAXAS!$A$14,IF($B190="PARCELADO ATÉ 12X",$D190-($D190*TAXAS!$F$14))/12,IF($A190=TAXAS!$A$15,IF($B190="PARCELADO ATÉ 12X",$D190-($D190*TAXAS!$F$15))/12,IF($A190=TAXAS!$A$16,IF($B190="PARCELADO ATÉ 12X",$D190-($D190*TAXAS!$F$16))/12,IF($A190=TAXAS!$A$17,IF($B190="PARCELADO ATÉ 12X",$D190-($D190*TAXAS!$F$17))/12,IF($A190=TAXAS!$A$18,IF($B190="PARCELADO ATÉ 12X",$D190-($D190*TAXAS!$F$18))/12,IF($A190=TAXAS!$A$19,IF($B190="PARCELADO ATÉ 12X",$D190-($D190*TAXAS!$F$19))/12,IF($A190=TAXAS!$A$20,IF($B190="PARCELADO ATÉ 12X",$D190-($D190*TAXAS!$F$20))/12,IF($A190=TAXAS!$A$21,IF($B190="PARCELADO ATÉ 12X",$D190-($D190*TAXAS!$F$21))/12,IF($A190=TAXAS!$A$22,IF($B190="PARCELADO ATÉ 12X",$D190-($D190*TAXAS!$F$22))/12,IF($A190=TAXAS!$A$23,IF($B190="PARCELADO ATÉ 12X",$D190-($D190*TAXAS!$F$23))/12,IF($A190=TAXAS!$A$24,IF($B190="PARCELADO ATÉ 12X",$D190-($D190*TAXAS!$F$24))/12,IF($A190=TAXAS!$A$25,IF($B190="PARCELADO ATÉ 12X",$D190-($D190*TAXAS!$F$25))/12,IF($A190=TAXAS!$A$26,IF($B190="PARCELADO ATÉ 12X",$D190-($D190*TAXAS!$F$26))/12,IF($A190=TAXAS!$A$27,IF($B190="PARCELADO ATÉ 12X",$D190-($D190*TAXAS!$F$27))/12))))))))))))))))))))))))/1</f>
        <v>0</v>
      </c>
      <c r="J190" s="8">
        <f t="shared" si="0"/>
        <v>0</v>
      </c>
      <c r="K190" s="10" t="b">
        <f>IF($B190="PARCELADO ATÉ 3X",($D190-($D190*TAXAS!$D$4))-$J190)</f>
        <v>0</v>
      </c>
      <c r="L190" s="10" t="b">
        <f>IF($B190="PARCELADO ATÉ 6X",($D190-($D190*TAXAS!$E$4))-$J190)</f>
        <v>0</v>
      </c>
      <c r="M190" s="10" t="b">
        <f>IF($B190="PARCELADO ATÉ 12X",($D190-($D190*TAXAS!$F$4))-$J190)</f>
        <v>0</v>
      </c>
      <c r="N190" s="8">
        <f t="shared" si="1"/>
        <v>0</v>
      </c>
      <c r="O190" s="10">
        <f t="shared" si="2"/>
        <v>0</v>
      </c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spans="1:31" ht="15.75" customHeight="1" x14ac:dyDescent="0.2">
      <c r="A191" s="3"/>
      <c r="B191" s="5"/>
      <c r="C191" s="6"/>
      <c r="D191" s="42"/>
      <c r="E191" s="8">
        <f>IF($A191="VISA",IF($B191="DÉBITO",$D191-($D191*TAXAS!$B$4)),IF($A191="MASTER",IF($B191="DÉBITO",$D191-($D191*TAXAS!$B$5)),IF($A191="ELO", IF($B191="DÉBITO",$D191-($D191*TAXAS!$B$6)),IF($A191="HIPERCARD",IF($B191="DÉBITO",$D191-($D191*TAXAS!$B$7)),IF($A191="DINERS",IF($B191="DÉBITO",$D191-($D191*TAXAS!$B$8)),IF($A191="AMERICA EXPRESS",IF($B191="DÉBITO",$D191-($D191*TAXAS!$B$9)),IF($A191=TAXAS!$A$10,IF($B191="DÉBITO",$D191-($D191*TAXAS!$B$10)), IF($A191=TAXAS!$A$11,IF($B191="DÉBITO",$D191-($D191*TAXAS!$B$11)), IF($A191=TAXAS!$A$12,IF($B191="DÉBITO",$D191-($D191*TAXAS!$B$12)), IF($A191=TAXAS!$A$13,IF($B191="DÉBITO",$D191-($D191*TAXAS!$B$13)), IF($A191=TAXAS!$A$14,IF($B191="DÉBITO",$D191-($D191*TAXAS!$B$14)), IF($A191=TAXAS!$A$15,IF($B191="DÉBITO",$D191-($D191*TAXAS!$B$15)), IF($A191=TAXAS!$A$16,IF($B191="DÉBITO",$D191-($D191*TAXAS!$B$16)), IF($A191=TAXAS!$A$17,IF($B191="DÉBITO",$D191-($D191*TAXAS!$B$17)), IF($A191=TAXAS!$A$18,IF($B191="DÉBITO",$D191-($D191*TAXAS!$B$18)), IF($A191=TAXAS!$A$19,IF($B191="DÉBITO",$D191-($D191*TAXAS!$B$19)), IF($A191=TAXAS!$A$20,IF($B191="DÉBITO",$D191-($D191*TAXAS!$B$20)), IF($A191=TAXAS!$A$21,IF($B191="DÉBITO",$D191-($D191*TAXAS!$B$21)), IF($A191=TAXAS!$A$22,IF($B191="DÉBITO",$D191-($D191*TAXAS!$B$22)), IF($A191=TAXAS!$A$23,IF($B191="DÉBITO",$D191-($D191*TAXAS!$B$23)), IF($A191=TAXAS!$A$24,IF($B191="DÉBITO",$D191-($D191*TAXAS!$B$24)), IF($A191=TAXAS!$A$25,IF($B191="DÉBITO",$D191-($D191*TAXAS!$B$25)), IF($A191=TAXAS!$A$26,IF($B191="DÉBITO",$D191-($D191*TAXAS!$B$26)), IF($A191=TAXAS!$A$27,IF($B191="DÉBITO",$D191-($D191*TAXAS!$B$27))))))))))))))))))))))))))/1</f>
        <v>0</v>
      </c>
      <c r="F191" s="8">
        <f>IF($A191="VISA",IF($B191="CRÉDITO",$D191-($D191*TAXAS!$C$4)),IF($A191="MASTER",IF($B191="CRÉDITO",$D191-($D191*TAXAS!$C$5)),IF($A191="ELO", IF($B191="CRÉDITO",$D191-($D191*TAXAS!$C$6)),IF($A191="HIPERCARD",IF($B191="CRÉDITO",$D191-($D191*TAXAS!$C$7)),IF($A191="DINERS",IF($B191="CRÉDITO",$D191-($D191*TAXAS!$C$8)),IF($A191="AMERICA EXPRESS",IF($B191="CRÉDITO",$D191-($D191*TAXAS!$C$9)),IF($A191=TAXAS!$A$10,IF($B191="CRÉDITO",$D191-($D191*TAXAS!$C$10)), IF($A191=TAXAS!$A$11,IF($B191="CRÉDITO",$D191-($D191*TAXAS!$C$11)), IF($A191=TAXAS!$A$12,IF($B191="CRÉDITO",$D191-($D191*TAXAS!$C$12)), IF($A191=TAXAS!$A$13,IF($B191="CRÉDITO",$D191-($D191*TAXAS!$C$13)), IF($A191=TAXAS!$A$14,IF($B191="CRÉDITO",$D191-($D191*TAXAS!$C$14)), IF($A191=TAXAS!$A$15,IF($B191="CRÉDITO",$D191-($D191*TAXAS!$C$15)), IF($A191=TAXAS!$A$16,IF($B191="CRÉDITO",$D191-($D191*TAXAS!$C$16)), IF($A191=TAXAS!$A$17,IF($B191="CRÉDITO",$D191-($D191*TAXAS!$C$17)), IF($A191=TAXAS!$A$18,IF($B191="CRÉDITO",$D191-($D191*TAXAS!$C$18)), IF($A191=TAXAS!$A$19,IF($B191="CRÉDITO",$D191-($D191*TAXAS!$C$19)), IF($A191=TAXAS!$A$20,IF($B191="CRÉDITO",$D191-($D191*TAXAS!$C$20)), IF($A191=TAXAS!$A$21,IF($B191="CRÉDITO",$D191-($D191*TAXAS!$C$21)), IF($A191=TAXAS!$A$22,IF($B191="CRÉDITO",$D191-($D191*TAXAS!$C$22)), IF($A191=TAXAS!$A$23,IF($B191="CRÉDITO",$D191-($D191*TAXAS!$C$23)), IF($A191=TAXAS!$A$24,IF($B191="CRÉDITO",$D191-($D191*TAXAS!$C$24)), IF($A191=TAXAS!$A$25,IF($B191="CRÉDITO",$D191-($D191*TAXAS!$C$25)), IF($A191=TAXAS!$A$26,IF($B191="CRÉDITO",$D191-($D191*TAXAS!$C$26)), IF($A191=TAXAS!$A$27,IF($B191="CRÉDITO",$D191-($D191*TAXAS!$C$27))))))))))))))))))))))))))/1</f>
        <v>0</v>
      </c>
      <c r="G191" s="9">
        <f>IF($A191="VISA",IF($B191="PARCELADO ATÉ 3X",$D191-(D191*TAXAS!$D$4))/3,IF($A191="MASTER",IF($B191="PARCELADO ATÉ 3X",$D191-(D191*TAXAS!$D$5))/3,IF($A191="ELO",IF($B191="PARCELADO ATÉ 3X",$D191-(D191*TAXAS!$D$6))/3,IF($A191="HIPERCARD",IF($B191="PARCELADO ATÉ 3X",$D191-(D191*TAXAS!$D$7))/3,IF($A191="DINERS",IF($B191="PARCELADO ATÉ 3X",$D191-(D191*TAXAS!$D$8))/3,IF($A191="AMERICA EXPRESS",IF($B191="PARCELADO ATÉ 3X",$D191-(D191*TAXAS!$D$9))/3,IF($A191=TAXAS!$A$10,IF($B191="PARCELADO ATÉ 3X",$D191-($D191*TAXAS!$D$10))/3,IF($A191=TAXAS!$A$11,IF($B191="PARCELADO ATÉ 3X",$D191-($D191*TAXAS!$D$11))/3,IF($A191=TAXAS!$A$12,IF($B191="PARCELADO ATÉ 3X",$D191-($D191*TAXAS!$D$12))/3,IF($A191=TAXAS!$A$13,IF($B191="PARCELADO ATÉ 3X",$D191-($D191*TAXAS!$D$13))/3,IF($A191=TAXAS!$A$14,IF($B191="PARCELADO ATÉ 3X",$D191-($D191*TAXAS!$D$14))/3,IF($A191=TAXAS!$A$15,IF($B191="PARCELADO ATÉ 3X",$D191-($D191*TAXAS!$D$15))/3,IF($A191=TAXAS!$A$16,IF($B191="PARCELADO ATÉ 3X",$D191-($D191*TAXAS!$D$16))/3,IF($A191=TAXAS!$A$17,IF($B191="PARCELADO ATÉ 3X",$D191-($D191*TAXAS!$D$17))/3,IF($A191=TAXAS!$A$18,IF($B191="PARCELADO ATÉ 3X",$D191-($D191*TAXAS!$D$18))/3,IF($A191=TAXAS!$A$19,IF($B191="PARCELADO ATÉ 3X",$D191-($D191*TAXAS!$D$19))/3,IF($A191=TAXAS!$A$20,IF($B191="PARCELADO ATÉ 3X",$D191-($D191*TAXAS!$D$20))/3,IF($A191=TAXAS!$A$21,IF($B191="PARCELADO ATÉ 3X",$D191-($D191*TAXAS!$D$21))/3,IF($A191=TAXAS!$A$22,IF($B191="PARCELADO ATÉ 3X",$D191-($D191*TAXAS!$D$22))/3,IF($A191=TAXAS!$A$23,IF($B191="PARCELADO ATÉ 3X",$D191-($D191*TAXAS!$D$23))/3,IF($A191=TAXAS!$A$24,IF($B191="PARCELADO ATÉ 3X",$D191-($D191*TAXAS!$D$24))/3,IF($A191=TAXAS!$A$25,IF($B191="PARCELADO ATÉ 3X",$D191-($D191*TAXAS!$D$25))/3,IF($A191=TAXAS!$A$26,IF($B191="PARCELADO ATÉ 3X",$D191-($D191*TAXAS!$D$26))/3,IF($A191=TAXAS!$A$27,IF($B191="PARCELADO ATÉ 3X",$D191-($D191*TAXAS!$D$27))/3))))))))))))))))))))))))/1</f>
        <v>0</v>
      </c>
      <c r="H191" s="9">
        <f>IF($A191="VISA",IF($B191="PARCELADO ATÉ 6X",$D191-(D191*TAXAS!$E$4))/6,IF($A191="MASTER",IF($B191="PARCELADO ATÉ 6X",$D191-(D191*TAXAS!$E$5))/6,IF($A191="ELO",IF($B191="PARCELADO ATÉ 6X",$D191-(D191*TAXAS!$E$6))/6,IF($A191="HIPERCARD",IF($B191="PARCELADO ATÉ 6X",$D191-(D191*TAXAS!$E$7))/6,IF($A191="DINERS",IF($B191="PARCELADO ATÉ 6X",$D191-(D191*TAXAS!$E$8))/6,IF($A191="AMERICA EXPRESS",IF($B191="PARCELADO ATÉ 6X",$D191-(D191*TAXAS!$E$9))/6,IF($A191=TAXAS!$A$10,IF($B191="PARCELADO ATÉ 6X",$D191-($D191*TAXAS!$E$10))/6,IF($A191=TAXAS!$A$11,IF($B191="PARCELADO ATÉ 6X",$D191-($D191*TAXAS!$E$11))/6,IF($A191=TAXAS!$A$12,IF($B191="PARCELADO ATÉ 6X",$D191-($D191*TAXAS!$E$12))/6,IF($A191=TAXAS!$A$13,IF($B191="PARCELADO ATÉ 6X",$D191-($D191*TAXAS!$E$13))/6,IF($A191=TAXAS!$A$14,IF($B191="PARCELADO ATÉ 6X",$D191-($D191*TAXAS!$E$14))/6,IF($A191=TAXAS!$A$15,IF($B191="PARCELADO ATÉ 6X",$D191-($D191*TAXAS!$E$15))/6,IF($A191=TAXAS!$A$16,IF($B191="PARCELADO ATÉ 6X",$D191-($D191*TAXAS!$E$16))/6,IF($A191=TAXAS!$A$17,IF($B191="PARCELADO ATÉ 6X",$D191-($D191*TAXAS!$E$17))/6,IF($A191=TAXAS!$A$18,IF($B191="PARCELADO ATÉ 6X",$D191-($D191*TAXAS!$E$18))/6,IF($A191=TAXAS!$A$19,IF($B191="PARCELADO ATÉ 6X",$D191-($D191*TAXAS!$E$19))/6,IF($A191=TAXAS!$A$20,IF($B191="PARCELADO ATÉ 6X",$D191-($D191*TAXAS!$E$20))/6,IF($A191=TAXAS!$A$21,IF($B191="PARCELADO ATÉ 6X",$D191-($D191*TAXAS!$E$21))/6,IF($A191=TAXAS!$A$22,IF($B191="PARCELADO ATÉ 6X",$D191-($D191*TAXAS!$E$22))/6,IF($A191=TAXAS!$A$23,IF($B191="PARCELADO ATÉ 6X",$D191-($D191*TAXAS!$E$23))/6,IF($A191=TAXAS!$A$24,IF($B191="PARCELADO ATÉ 6X",$D191-($D191*TAXAS!$E$24))/6,IF($A191=TAXAS!$A$25,IF($B191="PARCELADO ATÉ 6X",$D191-($D191*TAXAS!$E$25))/6,IF($A191=TAXAS!$A$26,IF($B191="PARCELADO ATÉ 6X",$D191-($D191*TAXAS!$E$26))/6,IF($A191=TAXAS!$A$27,IF($B191="PARCELADO ATÉ 6X",$D191-($D191*TAXAS!$E$27))/6))))))))))))))))))))))))/1</f>
        <v>0</v>
      </c>
      <c r="I191" s="9">
        <f>IF($A191="VISA",IF($B191="PARCELADO ATÉ 12X",$D191-(D191*TAXAS!$F$4))/12,IF($A191="MASTER",IF($B191="PARCELADO ATÉ 12X",$D191-(D191*TAXAS!$F$5))/12,IF($A191="ELO",IF($B191="PARCELADO ATÉ 12X",$D191-(D191*TAXAS!$F$6))/12,IF($A191="HIPERCARD",IF($B191="PARCELADO ATÉ 12X",$D191-(D191*TAXAS!$F$7))/12,IF($A191="DINERS",IF($B191="PARCELADO ATÉ 12X",$D191-(D191*TAXAS!$F$8))/12,IF($A191="AMERICA EXPRESS",IF($B191="PARCELADO ATÉ 12X",$D191-(D191*TAXAS!$F$9))/12,IF($A191=TAXAS!$A$10,IF($B191="PARCELADO ATÉ 12X",$D191-($D191*TAXAS!$F$10))/12,IF($A191=TAXAS!$A$11,IF($B191="PARCELADO ATÉ 12X",$D191-($D191*TAXAS!$F$11))/12,IF($A191=TAXAS!$A$12,IF($B191="PARCELADO ATÉ 12X",$D191-($D191*TAXAS!$F$12))/12,IF($A191=TAXAS!$A$13,IF($B191="PARCELADO ATÉ 12X",$D191-($D191*TAXAS!$F$13))/12,IF($A191=TAXAS!$A$14,IF($B191="PARCELADO ATÉ 12X",$D191-($D191*TAXAS!$F$14))/12,IF($A191=TAXAS!$A$15,IF($B191="PARCELADO ATÉ 12X",$D191-($D191*TAXAS!$F$15))/12,IF($A191=TAXAS!$A$16,IF($B191="PARCELADO ATÉ 12X",$D191-($D191*TAXAS!$F$16))/12,IF($A191=TAXAS!$A$17,IF($B191="PARCELADO ATÉ 12X",$D191-($D191*TAXAS!$F$17))/12,IF($A191=TAXAS!$A$18,IF($B191="PARCELADO ATÉ 12X",$D191-($D191*TAXAS!$F$18))/12,IF($A191=TAXAS!$A$19,IF($B191="PARCELADO ATÉ 12X",$D191-($D191*TAXAS!$F$19))/12,IF($A191=TAXAS!$A$20,IF($B191="PARCELADO ATÉ 12X",$D191-($D191*TAXAS!$F$20))/12,IF($A191=TAXAS!$A$21,IF($B191="PARCELADO ATÉ 12X",$D191-($D191*TAXAS!$F$21))/12,IF($A191=TAXAS!$A$22,IF($B191="PARCELADO ATÉ 12X",$D191-($D191*TAXAS!$F$22))/12,IF($A191=TAXAS!$A$23,IF($B191="PARCELADO ATÉ 12X",$D191-($D191*TAXAS!$F$23))/12,IF($A191=TAXAS!$A$24,IF($B191="PARCELADO ATÉ 12X",$D191-($D191*TAXAS!$F$24))/12,IF($A191=TAXAS!$A$25,IF($B191="PARCELADO ATÉ 12X",$D191-($D191*TAXAS!$F$25))/12,IF($A191=TAXAS!$A$26,IF($B191="PARCELADO ATÉ 12X",$D191-($D191*TAXAS!$F$26))/12,IF($A191=TAXAS!$A$27,IF($B191="PARCELADO ATÉ 12X",$D191-($D191*TAXAS!$F$27))/12))))))))))))))))))))))))/1</f>
        <v>0</v>
      </c>
      <c r="J191" s="8">
        <f t="shared" si="0"/>
        <v>0</v>
      </c>
      <c r="K191" s="10" t="b">
        <f>IF($B191="PARCELADO ATÉ 3X",($D191-($D191*TAXAS!$D$4))-$J191)</f>
        <v>0</v>
      </c>
      <c r="L191" s="10" t="b">
        <f>IF($B191="PARCELADO ATÉ 6X",($D191-($D191*TAXAS!$E$4))-$J191)</f>
        <v>0</v>
      </c>
      <c r="M191" s="10" t="b">
        <f>IF($B191="PARCELADO ATÉ 12X",($D191-($D191*TAXAS!$F$4))-$J191)</f>
        <v>0</v>
      </c>
      <c r="N191" s="8">
        <f t="shared" si="1"/>
        <v>0</v>
      </c>
      <c r="O191" s="10">
        <f t="shared" si="2"/>
        <v>0</v>
      </c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spans="1:31" ht="15.75" customHeight="1" x14ac:dyDescent="0.2">
      <c r="A192" s="3"/>
      <c r="B192" s="5"/>
      <c r="C192" s="6"/>
      <c r="D192" s="42"/>
      <c r="E192" s="8">
        <f>IF($A192="VISA",IF($B192="DÉBITO",$D192-($D192*TAXAS!$B$4)),IF($A192="MASTER",IF($B192="DÉBITO",$D192-($D192*TAXAS!$B$5)),IF($A192="ELO", IF($B192="DÉBITO",$D192-($D192*TAXAS!$B$6)),IF($A192="HIPERCARD",IF($B192="DÉBITO",$D192-($D192*TAXAS!$B$7)),IF($A192="DINERS",IF($B192="DÉBITO",$D192-($D192*TAXAS!$B$8)),IF($A192="AMERICA EXPRESS",IF($B192="DÉBITO",$D192-($D192*TAXAS!$B$9)),IF($A192=TAXAS!$A$10,IF($B192="DÉBITO",$D192-($D192*TAXAS!$B$10)), IF($A192=TAXAS!$A$11,IF($B192="DÉBITO",$D192-($D192*TAXAS!$B$11)), IF($A192=TAXAS!$A$12,IF($B192="DÉBITO",$D192-($D192*TAXAS!$B$12)), IF($A192=TAXAS!$A$13,IF($B192="DÉBITO",$D192-($D192*TAXAS!$B$13)), IF($A192=TAXAS!$A$14,IF($B192="DÉBITO",$D192-($D192*TAXAS!$B$14)), IF($A192=TAXAS!$A$15,IF($B192="DÉBITO",$D192-($D192*TAXAS!$B$15)), IF($A192=TAXAS!$A$16,IF($B192="DÉBITO",$D192-($D192*TAXAS!$B$16)), IF($A192=TAXAS!$A$17,IF($B192="DÉBITO",$D192-($D192*TAXAS!$B$17)), IF($A192=TAXAS!$A$18,IF($B192="DÉBITO",$D192-($D192*TAXAS!$B$18)), IF($A192=TAXAS!$A$19,IF($B192="DÉBITO",$D192-($D192*TAXAS!$B$19)), IF($A192=TAXAS!$A$20,IF($B192="DÉBITO",$D192-($D192*TAXAS!$B$20)), IF($A192=TAXAS!$A$21,IF($B192="DÉBITO",$D192-($D192*TAXAS!$B$21)), IF($A192=TAXAS!$A$22,IF($B192="DÉBITO",$D192-($D192*TAXAS!$B$22)), IF($A192=TAXAS!$A$23,IF($B192="DÉBITO",$D192-($D192*TAXAS!$B$23)), IF($A192=TAXAS!$A$24,IF($B192="DÉBITO",$D192-($D192*TAXAS!$B$24)), IF($A192=TAXAS!$A$25,IF($B192="DÉBITO",$D192-($D192*TAXAS!$B$25)), IF($A192=TAXAS!$A$26,IF($B192="DÉBITO",$D192-($D192*TAXAS!$B$26)), IF($A192=TAXAS!$A$27,IF($B192="DÉBITO",$D192-($D192*TAXAS!$B$27))))))))))))))))))))))))))/1</f>
        <v>0</v>
      </c>
      <c r="F192" s="8">
        <f>IF($A192="VISA",IF($B192="CRÉDITO",$D192-($D192*TAXAS!$C$4)),IF($A192="MASTER",IF($B192="CRÉDITO",$D192-($D192*TAXAS!$C$5)),IF($A192="ELO", IF($B192="CRÉDITO",$D192-($D192*TAXAS!$C$6)),IF($A192="HIPERCARD",IF($B192="CRÉDITO",$D192-($D192*TAXAS!$C$7)),IF($A192="DINERS",IF($B192="CRÉDITO",$D192-($D192*TAXAS!$C$8)),IF($A192="AMERICA EXPRESS",IF($B192="CRÉDITO",$D192-($D192*TAXAS!$C$9)),IF($A192=TAXAS!$A$10,IF($B192="CRÉDITO",$D192-($D192*TAXAS!$C$10)), IF($A192=TAXAS!$A$11,IF($B192="CRÉDITO",$D192-($D192*TAXAS!$C$11)), IF($A192=TAXAS!$A$12,IF($B192="CRÉDITO",$D192-($D192*TAXAS!$C$12)), IF($A192=TAXAS!$A$13,IF($B192="CRÉDITO",$D192-($D192*TAXAS!$C$13)), IF($A192=TAXAS!$A$14,IF($B192="CRÉDITO",$D192-($D192*TAXAS!$C$14)), IF($A192=TAXAS!$A$15,IF($B192="CRÉDITO",$D192-($D192*TAXAS!$C$15)), IF($A192=TAXAS!$A$16,IF($B192="CRÉDITO",$D192-($D192*TAXAS!$C$16)), IF($A192=TAXAS!$A$17,IF($B192="CRÉDITO",$D192-($D192*TAXAS!$C$17)), IF($A192=TAXAS!$A$18,IF($B192="CRÉDITO",$D192-($D192*TAXAS!$C$18)), IF($A192=TAXAS!$A$19,IF($B192="CRÉDITO",$D192-($D192*TAXAS!$C$19)), IF($A192=TAXAS!$A$20,IF($B192="CRÉDITO",$D192-($D192*TAXAS!$C$20)), IF($A192=TAXAS!$A$21,IF($B192="CRÉDITO",$D192-($D192*TAXAS!$C$21)), IF($A192=TAXAS!$A$22,IF($B192="CRÉDITO",$D192-($D192*TAXAS!$C$22)), IF($A192=TAXAS!$A$23,IF($B192="CRÉDITO",$D192-($D192*TAXAS!$C$23)), IF($A192=TAXAS!$A$24,IF($B192="CRÉDITO",$D192-($D192*TAXAS!$C$24)), IF($A192=TAXAS!$A$25,IF($B192="CRÉDITO",$D192-($D192*TAXAS!$C$25)), IF($A192=TAXAS!$A$26,IF($B192="CRÉDITO",$D192-($D192*TAXAS!$C$26)), IF($A192=TAXAS!$A$27,IF($B192="CRÉDITO",$D192-($D192*TAXAS!$C$27))))))))))))))))))))))))))/1</f>
        <v>0</v>
      </c>
      <c r="G192" s="9">
        <f>IF($A192="VISA",IF($B192="PARCELADO ATÉ 3X",$D192-(D192*TAXAS!$D$4))/3,IF($A192="MASTER",IF($B192="PARCELADO ATÉ 3X",$D192-(D192*TAXAS!$D$5))/3,IF($A192="ELO",IF($B192="PARCELADO ATÉ 3X",$D192-(D192*TAXAS!$D$6))/3,IF($A192="HIPERCARD",IF($B192="PARCELADO ATÉ 3X",$D192-(D192*TAXAS!$D$7))/3,IF($A192="DINERS",IF($B192="PARCELADO ATÉ 3X",$D192-(D192*TAXAS!$D$8))/3,IF($A192="AMERICA EXPRESS",IF($B192="PARCELADO ATÉ 3X",$D192-(D192*TAXAS!$D$9))/3,IF($A192=TAXAS!$A$10,IF($B192="PARCELADO ATÉ 3X",$D192-($D192*TAXAS!$D$10))/3,IF($A192=TAXAS!$A$11,IF($B192="PARCELADO ATÉ 3X",$D192-($D192*TAXAS!$D$11))/3,IF($A192=TAXAS!$A$12,IF($B192="PARCELADO ATÉ 3X",$D192-($D192*TAXAS!$D$12))/3,IF($A192=TAXAS!$A$13,IF($B192="PARCELADO ATÉ 3X",$D192-($D192*TAXAS!$D$13))/3,IF($A192=TAXAS!$A$14,IF($B192="PARCELADO ATÉ 3X",$D192-($D192*TAXAS!$D$14))/3,IF($A192=TAXAS!$A$15,IF($B192="PARCELADO ATÉ 3X",$D192-($D192*TAXAS!$D$15))/3,IF($A192=TAXAS!$A$16,IF($B192="PARCELADO ATÉ 3X",$D192-($D192*TAXAS!$D$16))/3,IF($A192=TAXAS!$A$17,IF($B192="PARCELADO ATÉ 3X",$D192-($D192*TAXAS!$D$17))/3,IF($A192=TAXAS!$A$18,IF($B192="PARCELADO ATÉ 3X",$D192-($D192*TAXAS!$D$18))/3,IF($A192=TAXAS!$A$19,IF($B192="PARCELADO ATÉ 3X",$D192-($D192*TAXAS!$D$19))/3,IF($A192=TAXAS!$A$20,IF($B192="PARCELADO ATÉ 3X",$D192-($D192*TAXAS!$D$20))/3,IF($A192=TAXAS!$A$21,IF($B192="PARCELADO ATÉ 3X",$D192-($D192*TAXAS!$D$21))/3,IF($A192=TAXAS!$A$22,IF($B192="PARCELADO ATÉ 3X",$D192-($D192*TAXAS!$D$22))/3,IF($A192=TAXAS!$A$23,IF($B192="PARCELADO ATÉ 3X",$D192-($D192*TAXAS!$D$23))/3,IF($A192=TAXAS!$A$24,IF($B192="PARCELADO ATÉ 3X",$D192-($D192*TAXAS!$D$24))/3,IF($A192=TAXAS!$A$25,IF($B192="PARCELADO ATÉ 3X",$D192-($D192*TAXAS!$D$25))/3,IF($A192=TAXAS!$A$26,IF($B192="PARCELADO ATÉ 3X",$D192-($D192*TAXAS!$D$26))/3,IF($A192=TAXAS!$A$27,IF($B192="PARCELADO ATÉ 3X",$D192-($D192*TAXAS!$D$27))/3))))))))))))))))))))))))/1</f>
        <v>0</v>
      </c>
      <c r="H192" s="9">
        <f>IF($A192="VISA",IF($B192="PARCELADO ATÉ 6X",$D192-(D192*TAXAS!$E$4))/6,IF($A192="MASTER",IF($B192="PARCELADO ATÉ 6X",$D192-(D192*TAXAS!$E$5))/6,IF($A192="ELO",IF($B192="PARCELADO ATÉ 6X",$D192-(D192*TAXAS!$E$6))/6,IF($A192="HIPERCARD",IF($B192="PARCELADO ATÉ 6X",$D192-(D192*TAXAS!$E$7))/6,IF($A192="DINERS",IF($B192="PARCELADO ATÉ 6X",$D192-(D192*TAXAS!$E$8))/6,IF($A192="AMERICA EXPRESS",IF($B192="PARCELADO ATÉ 6X",$D192-(D192*TAXAS!$E$9))/6,IF($A192=TAXAS!$A$10,IF($B192="PARCELADO ATÉ 6X",$D192-($D192*TAXAS!$E$10))/6,IF($A192=TAXAS!$A$11,IF($B192="PARCELADO ATÉ 6X",$D192-($D192*TAXAS!$E$11))/6,IF($A192=TAXAS!$A$12,IF($B192="PARCELADO ATÉ 6X",$D192-($D192*TAXAS!$E$12))/6,IF($A192=TAXAS!$A$13,IF($B192="PARCELADO ATÉ 6X",$D192-($D192*TAXAS!$E$13))/6,IF($A192=TAXAS!$A$14,IF($B192="PARCELADO ATÉ 6X",$D192-($D192*TAXAS!$E$14))/6,IF($A192=TAXAS!$A$15,IF($B192="PARCELADO ATÉ 6X",$D192-($D192*TAXAS!$E$15))/6,IF($A192=TAXAS!$A$16,IF($B192="PARCELADO ATÉ 6X",$D192-($D192*TAXAS!$E$16))/6,IF($A192=TAXAS!$A$17,IF($B192="PARCELADO ATÉ 6X",$D192-($D192*TAXAS!$E$17))/6,IF($A192=TAXAS!$A$18,IF($B192="PARCELADO ATÉ 6X",$D192-($D192*TAXAS!$E$18))/6,IF($A192=TAXAS!$A$19,IF($B192="PARCELADO ATÉ 6X",$D192-($D192*TAXAS!$E$19))/6,IF($A192=TAXAS!$A$20,IF($B192="PARCELADO ATÉ 6X",$D192-($D192*TAXAS!$E$20))/6,IF($A192=TAXAS!$A$21,IF($B192="PARCELADO ATÉ 6X",$D192-($D192*TAXAS!$E$21))/6,IF($A192=TAXAS!$A$22,IF($B192="PARCELADO ATÉ 6X",$D192-($D192*TAXAS!$E$22))/6,IF($A192=TAXAS!$A$23,IF($B192="PARCELADO ATÉ 6X",$D192-($D192*TAXAS!$E$23))/6,IF($A192=TAXAS!$A$24,IF($B192="PARCELADO ATÉ 6X",$D192-($D192*TAXAS!$E$24))/6,IF($A192=TAXAS!$A$25,IF($B192="PARCELADO ATÉ 6X",$D192-($D192*TAXAS!$E$25))/6,IF($A192=TAXAS!$A$26,IF($B192="PARCELADO ATÉ 6X",$D192-($D192*TAXAS!$E$26))/6,IF($A192=TAXAS!$A$27,IF($B192="PARCELADO ATÉ 6X",$D192-($D192*TAXAS!$E$27))/6))))))))))))))))))))))))/1</f>
        <v>0</v>
      </c>
      <c r="I192" s="9">
        <f>IF($A192="VISA",IF($B192="PARCELADO ATÉ 12X",$D192-(D192*TAXAS!$F$4))/12,IF($A192="MASTER",IF($B192="PARCELADO ATÉ 12X",$D192-(D192*TAXAS!$F$5))/12,IF($A192="ELO",IF($B192="PARCELADO ATÉ 12X",$D192-(D192*TAXAS!$F$6))/12,IF($A192="HIPERCARD",IF($B192="PARCELADO ATÉ 12X",$D192-(D192*TAXAS!$F$7))/12,IF($A192="DINERS",IF($B192="PARCELADO ATÉ 12X",$D192-(D192*TAXAS!$F$8))/12,IF($A192="AMERICA EXPRESS",IF($B192="PARCELADO ATÉ 12X",$D192-(D192*TAXAS!$F$9))/12,IF($A192=TAXAS!$A$10,IF($B192="PARCELADO ATÉ 12X",$D192-($D192*TAXAS!$F$10))/12,IF($A192=TAXAS!$A$11,IF($B192="PARCELADO ATÉ 12X",$D192-($D192*TAXAS!$F$11))/12,IF($A192=TAXAS!$A$12,IF($B192="PARCELADO ATÉ 12X",$D192-($D192*TAXAS!$F$12))/12,IF($A192=TAXAS!$A$13,IF($B192="PARCELADO ATÉ 12X",$D192-($D192*TAXAS!$F$13))/12,IF($A192=TAXAS!$A$14,IF($B192="PARCELADO ATÉ 12X",$D192-($D192*TAXAS!$F$14))/12,IF($A192=TAXAS!$A$15,IF($B192="PARCELADO ATÉ 12X",$D192-($D192*TAXAS!$F$15))/12,IF($A192=TAXAS!$A$16,IF($B192="PARCELADO ATÉ 12X",$D192-($D192*TAXAS!$F$16))/12,IF($A192=TAXAS!$A$17,IF($B192="PARCELADO ATÉ 12X",$D192-($D192*TAXAS!$F$17))/12,IF($A192=TAXAS!$A$18,IF($B192="PARCELADO ATÉ 12X",$D192-($D192*TAXAS!$F$18))/12,IF($A192=TAXAS!$A$19,IF($B192="PARCELADO ATÉ 12X",$D192-($D192*TAXAS!$F$19))/12,IF($A192=TAXAS!$A$20,IF($B192="PARCELADO ATÉ 12X",$D192-($D192*TAXAS!$F$20))/12,IF($A192=TAXAS!$A$21,IF($B192="PARCELADO ATÉ 12X",$D192-($D192*TAXAS!$F$21))/12,IF($A192=TAXAS!$A$22,IF($B192="PARCELADO ATÉ 12X",$D192-($D192*TAXAS!$F$22))/12,IF($A192=TAXAS!$A$23,IF($B192="PARCELADO ATÉ 12X",$D192-($D192*TAXAS!$F$23))/12,IF($A192=TAXAS!$A$24,IF($B192="PARCELADO ATÉ 12X",$D192-($D192*TAXAS!$F$24))/12,IF($A192=TAXAS!$A$25,IF($B192="PARCELADO ATÉ 12X",$D192-($D192*TAXAS!$F$25))/12,IF($A192=TAXAS!$A$26,IF($B192="PARCELADO ATÉ 12X",$D192-($D192*TAXAS!$F$26))/12,IF($A192=TAXAS!$A$27,IF($B192="PARCELADO ATÉ 12X",$D192-($D192*TAXAS!$F$27))/12))))))))))))))))))))))))/1</f>
        <v>0</v>
      </c>
      <c r="J192" s="8">
        <f t="shared" si="0"/>
        <v>0</v>
      </c>
      <c r="K192" s="10" t="b">
        <f>IF($B192="PARCELADO ATÉ 3X",($D192-($D192*TAXAS!$D$4))-$J192)</f>
        <v>0</v>
      </c>
      <c r="L192" s="10" t="b">
        <f>IF($B192="PARCELADO ATÉ 6X",($D192-($D192*TAXAS!$E$4))-$J192)</f>
        <v>0</v>
      </c>
      <c r="M192" s="10" t="b">
        <f>IF($B192="PARCELADO ATÉ 12X",($D192-($D192*TAXAS!$F$4))-$J192)</f>
        <v>0</v>
      </c>
      <c r="N192" s="8">
        <f t="shared" si="1"/>
        <v>0</v>
      </c>
      <c r="O192" s="10">
        <f t="shared" si="2"/>
        <v>0</v>
      </c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spans="1:31" ht="15.75" customHeight="1" x14ac:dyDescent="0.2">
      <c r="A193" s="3"/>
      <c r="B193" s="5"/>
      <c r="C193" s="6"/>
      <c r="D193" s="42"/>
      <c r="E193" s="8">
        <f>IF($A193="VISA",IF($B193="DÉBITO",$D193-($D193*TAXAS!$B$4)),IF($A193="MASTER",IF($B193="DÉBITO",$D193-($D193*TAXAS!$B$5)),IF($A193="ELO", IF($B193="DÉBITO",$D193-($D193*TAXAS!$B$6)),IF($A193="HIPERCARD",IF($B193="DÉBITO",$D193-($D193*TAXAS!$B$7)),IF($A193="DINERS",IF($B193="DÉBITO",$D193-($D193*TAXAS!$B$8)),IF($A193="AMERICA EXPRESS",IF($B193="DÉBITO",$D193-($D193*TAXAS!$B$9)),IF($A193=TAXAS!$A$10,IF($B193="DÉBITO",$D193-($D193*TAXAS!$B$10)), IF($A193=TAXAS!$A$11,IF($B193="DÉBITO",$D193-($D193*TAXAS!$B$11)), IF($A193=TAXAS!$A$12,IF($B193="DÉBITO",$D193-($D193*TAXAS!$B$12)), IF($A193=TAXAS!$A$13,IF($B193="DÉBITO",$D193-($D193*TAXAS!$B$13)), IF($A193=TAXAS!$A$14,IF($B193="DÉBITO",$D193-($D193*TAXAS!$B$14)), IF($A193=TAXAS!$A$15,IF($B193="DÉBITO",$D193-($D193*TAXAS!$B$15)), IF($A193=TAXAS!$A$16,IF($B193="DÉBITO",$D193-($D193*TAXAS!$B$16)), IF($A193=TAXAS!$A$17,IF($B193="DÉBITO",$D193-($D193*TAXAS!$B$17)), IF($A193=TAXAS!$A$18,IF($B193="DÉBITO",$D193-($D193*TAXAS!$B$18)), IF($A193=TAXAS!$A$19,IF($B193="DÉBITO",$D193-($D193*TAXAS!$B$19)), IF($A193=TAXAS!$A$20,IF($B193="DÉBITO",$D193-($D193*TAXAS!$B$20)), IF($A193=TAXAS!$A$21,IF($B193="DÉBITO",$D193-($D193*TAXAS!$B$21)), IF($A193=TAXAS!$A$22,IF($B193="DÉBITO",$D193-($D193*TAXAS!$B$22)), IF($A193=TAXAS!$A$23,IF($B193="DÉBITO",$D193-($D193*TAXAS!$B$23)), IF($A193=TAXAS!$A$24,IF($B193="DÉBITO",$D193-($D193*TAXAS!$B$24)), IF($A193=TAXAS!$A$25,IF($B193="DÉBITO",$D193-($D193*TAXAS!$B$25)), IF($A193=TAXAS!$A$26,IF($B193="DÉBITO",$D193-($D193*TAXAS!$B$26)), IF($A193=TAXAS!$A$27,IF($B193="DÉBITO",$D193-($D193*TAXAS!$B$27))))))))))))))))))))))))))/1</f>
        <v>0</v>
      </c>
      <c r="F193" s="8">
        <f>IF($A193="VISA",IF($B193="CRÉDITO",$D193-($D193*TAXAS!$C$4)),IF($A193="MASTER",IF($B193="CRÉDITO",$D193-($D193*TAXAS!$C$5)),IF($A193="ELO", IF($B193="CRÉDITO",$D193-($D193*TAXAS!$C$6)),IF($A193="HIPERCARD",IF($B193="CRÉDITO",$D193-($D193*TAXAS!$C$7)),IF($A193="DINERS",IF($B193="CRÉDITO",$D193-($D193*TAXAS!$C$8)),IF($A193="AMERICA EXPRESS",IF($B193="CRÉDITO",$D193-($D193*TAXAS!$C$9)),IF($A193=TAXAS!$A$10,IF($B193="CRÉDITO",$D193-($D193*TAXAS!$C$10)), IF($A193=TAXAS!$A$11,IF($B193="CRÉDITO",$D193-($D193*TAXAS!$C$11)), IF($A193=TAXAS!$A$12,IF($B193="CRÉDITO",$D193-($D193*TAXAS!$C$12)), IF($A193=TAXAS!$A$13,IF($B193="CRÉDITO",$D193-($D193*TAXAS!$C$13)), IF($A193=TAXAS!$A$14,IF($B193="CRÉDITO",$D193-($D193*TAXAS!$C$14)), IF($A193=TAXAS!$A$15,IF($B193="CRÉDITO",$D193-($D193*TAXAS!$C$15)), IF($A193=TAXAS!$A$16,IF($B193="CRÉDITO",$D193-($D193*TAXAS!$C$16)), IF($A193=TAXAS!$A$17,IF($B193="CRÉDITO",$D193-($D193*TAXAS!$C$17)), IF($A193=TAXAS!$A$18,IF($B193="CRÉDITO",$D193-($D193*TAXAS!$C$18)), IF($A193=TAXAS!$A$19,IF($B193="CRÉDITO",$D193-($D193*TAXAS!$C$19)), IF($A193=TAXAS!$A$20,IF($B193="CRÉDITO",$D193-($D193*TAXAS!$C$20)), IF($A193=TAXAS!$A$21,IF($B193="CRÉDITO",$D193-($D193*TAXAS!$C$21)), IF($A193=TAXAS!$A$22,IF($B193="CRÉDITO",$D193-($D193*TAXAS!$C$22)), IF($A193=TAXAS!$A$23,IF($B193="CRÉDITO",$D193-($D193*TAXAS!$C$23)), IF($A193=TAXAS!$A$24,IF($B193="CRÉDITO",$D193-($D193*TAXAS!$C$24)), IF($A193=TAXAS!$A$25,IF($B193="CRÉDITO",$D193-($D193*TAXAS!$C$25)), IF($A193=TAXAS!$A$26,IF($B193="CRÉDITO",$D193-($D193*TAXAS!$C$26)), IF($A193=TAXAS!$A$27,IF($B193="CRÉDITO",$D193-($D193*TAXAS!$C$27))))))))))))))))))))))))))/1</f>
        <v>0</v>
      </c>
      <c r="G193" s="9">
        <f>IF($A193="VISA",IF($B193="PARCELADO ATÉ 3X",$D193-(D193*TAXAS!$D$4))/3,IF($A193="MASTER",IF($B193="PARCELADO ATÉ 3X",$D193-(D193*TAXAS!$D$5))/3,IF($A193="ELO",IF($B193="PARCELADO ATÉ 3X",$D193-(D193*TAXAS!$D$6))/3,IF($A193="HIPERCARD",IF($B193="PARCELADO ATÉ 3X",$D193-(D193*TAXAS!$D$7))/3,IF($A193="DINERS",IF($B193="PARCELADO ATÉ 3X",$D193-(D193*TAXAS!$D$8))/3,IF($A193="AMERICA EXPRESS",IF($B193="PARCELADO ATÉ 3X",$D193-(D193*TAXAS!$D$9))/3,IF($A193=TAXAS!$A$10,IF($B193="PARCELADO ATÉ 3X",$D193-($D193*TAXAS!$D$10))/3,IF($A193=TAXAS!$A$11,IF($B193="PARCELADO ATÉ 3X",$D193-($D193*TAXAS!$D$11))/3,IF($A193=TAXAS!$A$12,IF($B193="PARCELADO ATÉ 3X",$D193-($D193*TAXAS!$D$12))/3,IF($A193=TAXAS!$A$13,IF($B193="PARCELADO ATÉ 3X",$D193-($D193*TAXAS!$D$13))/3,IF($A193=TAXAS!$A$14,IF($B193="PARCELADO ATÉ 3X",$D193-($D193*TAXAS!$D$14))/3,IF($A193=TAXAS!$A$15,IF($B193="PARCELADO ATÉ 3X",$D193-($D193*TAXAS!$D$15))/3,IF($A193=TAXAS!$A$16,IF($B193="PARCELADO ATÉ 3X",$D193-($D193*TAXAS!$D$16))/3,IF($A193=TAXAS!$A$17,IF($B193="PARCELADO ATÉ 3X",$D193-($D193*TAXAS!$D$17))/3,IF($A193=TAXAS!$A$18,IF($B193="PARCELADO ATÉ 3X",$D193-($D193*TAXAS!$D$18))/3,IF($A193=TAXAS!$A$19,IF($B193="PARCELADO ATÉ 3X",$D193-($D193*TAXAS!$D$19))/3,IF($A193=TAXAS!$A$20,IF($B193="PARCELADO ATÉ 3X",$D193-($D193*TAXAS!$D$20))/3,IF($A193=TAXAS!$A$21,IF($B193="PARCELADO ATÉ 3X",$D193-($D193*TAXAS!$D$21))/3,IF($A193=TAXAS!$A$22,IF($B193="PARCELADO ATÉ 3X",$D193-($D193*TAXAS!$D$22))/3,IF($A193=TAXAS!$A$23,IF($B193="PARCELADO ATÉ 3X",$D193-($D193*TAXAS!$D$23))/3,IF($A193=TAXAS!$A$24,IF($B193="PARCELADO ATÉ 3X",$D193-($D193*TAXAS!$D$24))/3,IF($A193=TAXAS!$A$25,IF($B193="PARCELADO ATÉ 3X",$D193-($D193*TAXAS!$D$25))/3,IF($A193=TAXAS!$A$26,IF($B193="PARCELADO ATÉ 3X",$D193-($D193*TAXAS!$D$26))/3,IF($A193=TAXAS!$A$27,IF($B193="PARCELADO ATÉ 3X",$D193-($D193*TAXAS!$D$27))/3))))))))))))))))))))))))/1</f>
        <v>0</v>
      </c>
      <c r="H193" s="9">
        <f>IF($A193="VISA",IF($B193="PARCELADO ATÉ 6X",$D193-(D193*TAXAS!$E$4))/6,IF($A193="MASTER",IF($B193="PARCELADO ATÉ 6X",$D193-(D193*TAXAS!$E$5))/6,IF($A193="ELO",IF($B193="PARCELADO ATÉ 6X",$D193-(D193*TAXAS!$E$6))/6,IF($A193="HIPERCARD",IF($B193="PARCELADO ATÉ 6X",$D193-(D193*TAXAS!$E$7))/6,IF($A193="DINERS",IF($B193="PARCELADO ATÉ 6X",$D193-(D193*TAXAS!$E$8))/6,IF($A193="AMERICA EXPRESS",IF($B193="PARCELADO ATÉ 6X",$D193-(D193*TAXAS!$E$9))/6,IF($A193=TAXAS!$A$10,IF($B193="PARCELADO ATÉ 6X",$D193-($D193*TAXAS!$E$10))/6,IF($A193=TAXAS!$A$11,IF($B193="PARCELADO ATÉ 6X",$D193-($D193*TAXAS!$E$11))/6,IF($A193=TAXAS!$A$12,IF($B193="PARCELADO ATÉ 6X",$D193-($D193*TAXAS!$E$12))/6,IF($A193=TAXAS!$A$13,IF($B193="PARCELADO ATÉ 6X",$D193-($D193*TAXAS!$E$13))/6,IF($A193=TAXAS!$A$14,IF($B193="PARCELADO ATÉ 6X",$D193-($D193*TAXAS!$E$14))/6,IF($A193=TAXAS!$A$15,IF($B193="PARCELADO ATÉ 6X",$D193-($D193*TAXAS!$E$15))/6,IF($A193=TAXAS!$A$16,IF($B193="PARCELADO ATÉ 6X",$D193-($D193*TAXAS!$E$16))/6,IF($A193=TAXAS!$A$17,IF($B193="PARCELADO ATÉ 6X",$D193-($D193*TAXAS!$E$17))/6,IF($A193=TAXAS!$A$18,IF($B193="PARCELADO ATÉ 6X",$D193-($D193*TAXAS!$E$18))/6,IF($A193=TAXAS!$A$19,IF($B193="PARCELADO ATÉ 6X",$D193-($D193*TAXAS!$E$19))/6,IF($A193=TAXAS!$A$20,IF($B193="PARCELADO ATÉ 6X",$D193-($D193*TAXAS!$E$20))/6,IF($A193=TAXAS!$A$21,IF($B193="PARCELADO ATÉ 6X",$D193-($D193*TAXAS!$E$21))/6,IF($A193=TAXAS!$A$22,IF($B193="PARCELADO ATÉ 6X",$D193-($D193*TAXAS!$E$22))/6,IF($A193=TAXAS!$A$23,IF($B193="PARCELADO ATÉ 6X",$D193-($D193*TAXAS!$E$23))/6,IF($A193=TAXAS!$A$24,IF($B193="PARCELADO ATÉ 6X",$D193-($D193*TAXAS!$E$24))/6,IF($A193=TAXAS!$A$25,IF($B193="PARCELADO ATÉ 6X",$D193-($D193*TAXAS!$E$25))/6,IF($A193=TAXAS!$A$26,IF($B193="PARCELADO ATÉ 6X",$D193-($D193*TAXAS!$E$26))/6,IF($A193=TAXAS!$A$27,IF($B193="PARCELADO ATÉ 6X",$D193-($D193*TAXAS!$E$27))/6))))))))))))))))))))))))/1</f>
        <v>0</v>
      </c>
      <c r="I193" s="9">
        <f>IF($A193="VISA",IF($B193="PARCELADO ATÉ 12X",$D193-(D193*TAXAS!$F$4))/12,IF($A193="MASTER",IF($B193="PARCELADO ATÉ 12X",$D193-(D193*TAXAS!$F$5))/12,IF($A193="ELO",IF($B193="PARCELADO ATÉ 12X",$D193-(D193*TAXAS!$F$6))/12,IF($A193="HIPERCARD",IF($B193="PARCELADO ATÉ 12X",$D193-(D193*TAXAS!$F$7))/12,IF($A193="DINERS",IF($B193="PARCELADO ATÉ 12X",$D193-(D193*TAXAS!$F$8))/12,IF($A193="AMERICA EXPRESS",IF($B193="PARCELADO ATÉ 12X",$D193-(D193*TAXAS!$F$9))/12,IF($A193=TAXAS!$A$10,IF($B193="PARCELADO ATÉ 12X",$D193-($D193*TAXAS!$F$10))/12,IF($A193=TAXAS!$A$11,IF($B193="PARCELADO ATÉ 12X",$D193-($D193*TAXAS!$F$11))/12,IF($A193=TAXAS!$A$12,IF($B193="PARCELADO ATÉ 12X",$D193-($D193*TAXAS!$F$12))/12,IF($A193=TAXAS!$A$13,IF($B193="PARCELADO ATÉ 12X",$D193-($D193*TAXAS!$F$13))/12,IF($A193=TAXAS!$A$14,IF($B193="PARCELADO ATÉ 12X",$D193-($D193*TAXAS!$F$14))/12,IF($A193=TAXAS!$A$15,IF($B193="PARCELADO ATÉ 12X",$D193-($D193*TAXAS!$F$15))/12,IF($A193=TAXAS!$A$16,IF($B193="PARCELADO ATÉ 12X",$D193-($D193*TAXAS!$F$16))/12,IF($A193=TAXAS!$A$17,IF($B193="PARCELADO ATÉ 12X",$D193-($D193*TAXAS!$F$17))/12,IF($A193=TAXAS!$A$18,IF($B193="PARCELADO ATÉ 12X",$D193-($D193*TAXAS!$F$18))/12,IF($A193=TAXAS!$A$19,IF($B193="PARCELADO ATÉ 12X",$D193-($D193*TAXAS!$F$19))/12,IF($A193=TAXAS!$A$20,IF($B193="PARCELADO ATÉ 12X",$D193-($D193*TAXAS!$F$20))/12,IF($A193=TAXAS!$A$21,IF($B193="PARCELADO ATÉ 12X",$D193-($D193*TAXAS!$F$21))/12,IF($A193=TAXAS!$A$22,IF($B193="PARCELADO ATÉ 12X",$D193-($D193*TAXAS!$F$22))/12,IF($A193=TAXAS!$A$23,IF($B193="PARCELADO ATÉ 12X",$D193-($D193*TAXAS!$F$23))/12,IF($A193=TAXAS!$A$24,IF($B193="PARCELADO ATÉ 12X",$D193-($D193*TAXAS!$F$24))/12,IF($A193=TAXAS!$A$25,IF($B193="PARCELADO ATÉ 12X",$D193-($D193*TAXAS!$F$25))/12,IF($A193=TAXAS!$A$26,IF($B193="PARCELADO ATÉ 12X",$D193-($D193*TAXAS!$F$26))/12,IF($A193=TAXAS!$A$27,IF($B193="PARCELADO ATÉ 12X",$D193-($D193*TAXAS!$F$27))/12))))))))))))))))))))))))/1</f>
        <v>0</v>
      </c>
      <c r="J193" s="8">
        <f t="shared" si="0"/>
        <v>0</v>
      </c>
      <c r="K193" s="10" t="b">
        <f>IF($B193="PARCELADO ATÉ 3X",($D193-($D193*TAXAS!$D$4))-$J193)</f>
        <v>0</v>
      </c>
      <c r="L193" s="10" t="b">
        <f>IF($B193="PARCELADO ATÉ 6X",($D193-($D193*TAXAS!$E$4))-$J193)</f>
        <v>0</v>
      </c>
      <c r="M193" s="10" t="b">
        <f>IF($B193="PARCELADO ATÉ 12X",($D193-($D193*TAXAS!$F$4))-$J193)</f>
        <v>0</v>
      </c>
      <c r="N193" s="8">
        <f t="shared" si="1"/>
        <v>0</v>
      </c>
      <c r="O193" s="10">
        <f t="shared" si="2"/>
        <v>0</v>
      </c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spans="1:31" ht="15.75" customHeight="1" x14ac:dyDescent="0.2">
      <c r="A194" s="3"/>
      <c r="B194" s="5"/>
      <c r="C194" s="6"/>
      <c r="D194" s="42"/>
      <c r="E194" s="8">
        <f>IF($A194="VISA",IF($B194="DÉBITO",$D194-($D194*TAXAS!$B$4)),IF($A194="MASTER",IF($B194="DÉBITO",$D194-($D194*TAXAS!$B$5)),IF($A194="ELO", IF($B194="DÉBITO",$D194-($D194*TAXAS!$B$6)),IF($A194="HIPERCARD",IF($B194="DÉBITO",$D194-($D194*TAXAS!$B$7)),IF($A194="DINERS",IF($B194="DÉBITO",$D194-($D194*TAXAS!$B$8)),IF($A194="AMERICA EXPRESS",IF($B194="DÉBITO",$D194-($D194*TAXAS!$B$9)),IF($A194=TAXAS!$A$10,IF($B194="DÉBITO",$D194-($D194*TAXAS!$B$10)), IF($A194=TAXAS!$A$11,IF($B194="DÉBITO",$D194-($D194*TAXAS!$B$11)), IF($A194=TAXAS!$A$12,IF($B194="DÉBITO",$D194-($D194*TAXAS!$B$12)), IF($A194=TAXAS!$A$13,IF($B194="DÉBITO",$D194-($D194*TAXAS!$B$13)), IF($A194=TAXAS!$A$14,IF($B194="DÉBITO",$D194-($D194*TAXAS!$B$14)), IF($A194=TAXAS!$A$15,IF($B194="DÉBITO",$D194-($D194*TAXAS!$B$15)), IF($A194=TAXAS!$A$16,IF($B194="DÉBITO",$D194-($D194*TAXAS!$B$16)), IF($A194=TAXAS!$A$17,IF($B194="DÉBITO",$D194-($D194*TAXAS!$B$17)), IF($A194=TAXAS!$A$18,IF($B194="DÉBITO",$D194-($D194*TAXAS!$B$18)), IF($A194=TAXAS!$A$19,IF($B194="DÉBITO",$D194-($D194*TAXAS!$B$19)), IF($A194=TAXAS!$A$20,IF($B194="DÉBITO",$D194-($D194*TAXAS!$B$20)), IF($A194=TAXAS!$A$21,IF($B194="DÉBITO",$D194-($D194*TAXAS!$B$21)), IF($A194=TAXAS!$A$22,IF($B194="DÉBITO",$D194-($D194*TAXAS!$B$22)), IF($A194=TAXAS!$A$23,IF($B194="DÉBITO",$D194-($D194*TAXAS!$B$23)), IF($A194=TAXAS!$A$24,IF($B194="DÉBITO",$D194-($D194*TAXAS!$B$24)), IF($A194=TAXAS!$A$25,IF($B194="DÉBITO",$D194-($D194*TAXAS!$B$25)), IF($A194=TAXAS!$A$26,IF($B194="DÉBITO",$D194-($D194*TAXAS!$B$26)), IF($A194=TAXAS!$A$27,IF($B194="DÉBITO",$D194-($D194*TAXAS!$B$27))))))))))))))))))))))))))/1</f>
        <v>0</v>
      </c>
      <c r="F194" s="8">
        <f>IF($A194="VISA",IF($B194="CRÉDITO",$D194-($D194*TAXAS!$C$4)),IF($A194="MASTER",IF($B194="CRÉDITO",$D194-($D194*TAXAS!$C$5)),IF($A194="ELO", IF($B194="CRÉDITO",$D194-($D194*TAXAS!$C$6)),IF($A194="HIPERCARD",IF($B194="CRÉDITO",$D194-($D194*TAXAS!$C$7)),IF($A194="DINERS",IF($B194="CRÉDITO",$D194-($D194*TAXAS!$C$8)),IF($A194="AMERICA EXPRESS",IF($B194="CRÉDITO",$D194-($D194*TAXAS!$C$9)),IF($A194=TAXAS!$A$10,IF($B194="CRÉDITO",$D194-($D194*TAXAS!$C$10)), IF($A194=TAXAS!$A$11,IF($B194="CRÉDITO",$D194-($D194*TAXAS!$C$11)), IF($A194=TAXAS!$A$12,IF($B194="CRÉDITO",$D194-($D194*TAXAS!$C$12)), IF($A194=TAXAS!$A$13,IF($B194="CRÉDITO",$D194-($D194*TAXAS!$C$13)), IF($A194=TAXAS!$A$14,IF($B194="CRÉDITO",$D194-($D194*TAXAS!$C$14)), IF($A194=TAXAS!$A$15,IF($B194="CRÉDITO",$D194-($D194*TAXAS!$C$15)), IF($A194=TAXAS!$A$16,IF($B194="CRÉDITO",$D194-($D194*TAXAS!$C$16)), IF($A194=TAXAS!$A$17,IF($B194="CRÉDITO",$D194-($D194*TAXAS!$C$17)), IF($A194=TAXAS!$A$18,IF($B194="CRÉDITO",$D194-($D194*TAXAS!$C$18)), IF($A194=TAXAS!$A$19,IF($B194="CRÉDITO",$D194-($D194*TAXAS!$C$19)), IF($A194=TAXAS!$A$20,IF($B194="CRÉDITO",$D194-($D194*TAXAS!$C$20)), IF($A194=TAXAS!$A$21,IF($B194="CRÉDITO",$D194-($D194*TAXAS!$C$21)), IF($A194=TAXAS!$A$22,IF($B194="CRÉDITO",$D194-($D194*TAXAS!$C$22)), IF($A194=TAXAS!$A$23,IF($B194="CRÉDITO",$D194-($D194*TAXAS!$C$23)), IF($A194=TAXAS!$A$24,IF($B194="CRÉDITO",$D194-($D194*TAXAS!$C$24)), IF($A194=TAXAS!$A$25,IF($B194="CRÉDITO",$D194-($D194*TAXAS!$C$25)), IF($A194=TAXAS!$A$26,IF($B194="CRÉDITO",$D194-($D194*TAXAS!$C$26)), IF($A194=TAXAS!$A$27,IF($B194="CRÉDITO",$D194-($D194*TAXAS!$C$27))))))))))))))))))))))))))/1</f>
        <v>0</v>
      </c>
      <c r="G194" s="9">
        <f>IF($A194="VISA",IF($B194="PARCELADO ATÉ 3X",$D194-(D194*TAXAS!$D$4))/3,IF($A194="MASTER",IF($B194="PARCELADO ATÉ 3X",$D194-(D194*TAXAS!$D$5))/3,IF($A194="ELO",IF($B194="PARCELADO ATÉ 3X",$D194-(D194*TAXAS!$D$6))/3,IF($A194="HIPERCARD",IF($B194="PARCELADO ATÉ 3X",$D194-(D194*TAXAS!$D$7))/3,IF($A194="DINERS",IF($B194="PARCELADO ATÉ 3X",$D194-(D194*TAXAS!$D$8))/3,IF($A194="AMERICA EXPRESS",IF($B194="PARCELADO ATÉ 3X",$D194-(D194*TAXAS!$D$9))/3,IF($A194=TAXAS!$A$10,IF($B194="PARCELADO ATÉ 3X",$D194-($D194*TAXAS!$D$10))/3,IF($A194=TAXAS!$A$11,IF($B194="PARCELADO ATÉ 3X",$D194-($D194*TAXAS!$D$11))/3,IF($A194=TAXAS!$A$12,IF($B194="PARCELADO ATÉ 3X",$D194-($D194*TAXAS!$D$12))/3,IF($A194=TAXAS!$A$13,IF($B194="PARCELADO ATÉ 3X",$D194-($D194*TAXAS!$D$13))/3,IF($A194=TAXAS!$A$14,IF($B194="PARCELADO ATÉ 3X",$D194-($D194*TAXAS!$D$14))/3,IF($A194=TAXAS!$A$15,IF($B194="PARCELADO ATÉ 3X",$D194-($D194*TAXAS!$D$15))/3,IF($A194=TAXAS!$A$16,IF($B194="PARCELADO ATÉ 3X",$D194-($D194*TAXAS!$D$16))/3,IF($A194=TAXAS!$A$17,IF($B194="PARCELADO ATÉ 3X",$D194-($D194*TAXAS!$D$17))/3,IF($A194=TAXAS!$A$18,IF($B194="PARCELADO ATÉ 3X",$D194-($D194*TAXAS!$D$18))/3,IF($A194=TAXAS!$A$19,IF($B194="PARCELADO ATÉ 3X",$D194-($D194*TAXAS!$D$19))/3,IF($A194=TAXAS!$A$20,IF($B194="PARCELADO ATÉ 3X",$D194-($D194*TAXAS!$D$20))/3,IF($A194=TAXAS!$A$21,IF($B194="PARCELADO ATÉ 3X",$D194-($D194*TAXAS!$D$21))/3,IF($A194=TAXAS!$A$22,IF($B194="PARCELADO ATÉ 3X",$D194-($D194*TAXAS!$D$22))/3,IF($A194=TAXAS!$A$23,IF($B194="PARCELADO ATÉ 3X",$D194-($D194*TAXAS!$D$23))/3,IF($A194=TAXAS!$A$24,IF($B194="PARCELADO ATÉ 3X",$D194-($D194*TAXAS!$D$24))/3,IF($A194=TAXAS!$A$25,IF($B194="PARCELADO ATÉ 3X",$D194-($D194*TAXAS!$D$25))/3,IF($A194=TAXAS!$A$26,IF($B194="PARCELADO ATÉ 3X",$D194-($D194*TAXAS!$D$26))/3,IF($A194=TAXAS!$A$27,IF($B194="PARCELADO ATÉ 3X",$D194-($D194*TAXAS!$D$27))/3))))))))))))))))))))))))/1</f>
        <v>0</v>
      </c>
      <c r="H194" s="9">
        <f>IF($A194="VISA",IF($B194="PARCELADO ATÉ 6X",$D194-(D194*TAXAS!$E$4))/6,IF($A194="MASTER",IF($B194="PARCELADO ATÉ 6X",$D194-(D194*TAXAS!$E$5))/6,IF($A194="ELO",IF($B194="PARCELADO ATÉ 6X",$D194-(D194*TAXAS!$E$6))/6,IF($A194="HIPERCARD",IF($B194="PARCELADO ATÉ 6X",$D194-(D194*TAXAS!$E$7))/6,IF($A194="DINERS",IF($B194="PARCELADO ATÉ 6X",$D194-(D194*TAXAS!$E$8))/6,IF($A194="AMERICA EXPRESS",IF($B194="PARCELADO ATÉ 6X",$D194-(D194*TAXAS!$E$9))/6,IF($A194=TAXAS!$A$10,IF($B194="PARCELADO ATÉ 6X",$D194-($D194*TAXAS!$E$10))/6,IF($A194=TAXAS!$A$11,IF($B194="PARCELADO ATÉ 6X",$D194-($D194*TAXAS!$E$11))/6,IF($A194=TAXAS!$A$12,IF($B194="PARCELADO ATÉ 6X",$D194-($D194*TAXAS!$E$12))/6,IF($A194=TAXAS!$A$13,IF($B194="PARCELADO ATÉ 6X",$D194-($D194*TAXAS!$E$13))/6,IF($A194=TAXAS!$A$14,IF($B194="PARCELADO ATÉ 6X",$D194-($D194*TAXAS!$E$14))/6,IF($A194=TAXAS!$A$15,IF($B194="PARCELADO ATÉ 6X",$D194-($D194*TAXAS!$E$15))/6,IF($A194=TAXAS!$A$16,IF($B194="PARCELADO ATÉ 6X",$D194-($D194*TAXAS!$E$16))/6,IF($A194=TAXAS!$A$17,IF($B194="PARCELADO ATÉ 6X",$D194-($D194*TAXAS!$E$17))/6,IF($A194=TAXAS!$A$18,IF($B194="PARCELADO ATÉ 6X",$D194-($D194*TAXAS!$E$18))/6,IF($A194=TAXAS!$A$19,IF($B194="PARCELADO ATÉ 6X",$D194-($D194*TAXAS!$E$19))/6,IF($A194=TAXAS!$A$20,IF($B194="PARCELADO ATÉ 6X",$D194-($D194*TAXAS!$E$20))/6,IF($A194=TAXAS!$A$21,IF($B194="PARCELADO ATÉ 6X",$D194-($D194*TAXAS!$E$21))/6,IF($A194=TAXAS!$A$22,IF($B194="PARCELADO ATÉ 6X",$D194-($D194*TAXAS!$E$22))/6,IF($A194=TAXAS!$A$23,IF($B194="PARCELADO ATÉ 6X",$D194-($D194*TAXAS!$E$23))/6,IF($A194=TAXAS!$A$24,IF($B194="PARCELADO ATÉ 6X",$D194-($D194*TAXAS!$E$24))/6,IF($A194=TAXAS!$A$25,IF($B194="PARCELADO ATÉ 6X",$D194-($D194*TAXAS!$E$25))/6,IF($A194=TAXAS!$A$26,IF($B194="PARCELADO ATÉ 6X",$D194-($D194*TAXAS!$E$26))/6,IF($A194=TAXAS!$A$27,IF($B194="PARCELADO ATÉ 6X",$D194-($D194*TAXAS!$E$27))/6))))))))))))))))))))))))/1</f>
        <v>0</v>
      </c>
      <c r="I194" s="9">
        <f>IF($A194="VISA",IF($B194="PARCELADO ATÉ 12X",$D194-(D194*TAXAS!$F$4))/12,IF($A194="MASTER",IF($B194="PARCELADO ATÉ 12X",$D194-(D194*TAXAS!$F$5))/12,IF($A194="ELO",IF($B194="PARCELADO ATÉ 12X",$D194-(D194*TAXAS!$F$6))/12,IF($A194="HIPERCARD",IF($B194="PARCELADO ATÉ 12X",$D194-(D194*TAXAS!$F$7))/12,IF($A194="DINERS",IF($B194="PARCELADO ATÉ 12X",$D194-(D194*TAXAS!$F$8))/12,IF($A194="AMERICA EXPRESS",IF($B194="PARCELADO ATÉ 12X",$D194-(D194*TAXAS!$F$9))/12,IF($A194=TAXAS!$A$10,IF($B194="PARCELADO ATÉ 12X",$D194-($D194*TAXAS!$F$10))/12,IF($A194=TAXAS!$A$11,IF($B194="PARCELADO ATÉ 12X",$D194-($D194*TAXAS!$F$11))/12,IF($A194=TAXAS!$A$12,IF($B194="PARCELADO ATÉ 12X",$D194-($D194*TAXAS!$F$12))/12,IF($A194=TAXAS!$A$13,IF($B194="PARCELADO ATÉ 12X",$D194-($D194*TAXAS!$F$13))/12,IF($A194=TAXAS!$A$14,IF($B194="PARCELADO ATÉ 12X",$D194-($D194*TAXAS!$F$14))/12,IF($A194=TAXAS!$A$15,IF($B194="PARCELADO ATÉ 12X",$D194-($D194*TAXAS!$F$15))/12,IF($A194=TAXAS!$A$16,IF($B194="PARCELADO ATÉ 12X",$D194-($D194*TAXAS!$F$16))/12,IF($A194=TAXAS!$A$17,IF($B194="PARCELADO ATÉ 12X",$D194-($D194*TAXAS!$F$17))/12,IF($A194=TAXAS!$A$18,IF($B194="PARCELADO ATÉ 12X",$D194-($D194*TAXAS!$F$18))/12,IF($A194=TAXAS!$A$19,IF($B194="PARCELADO ATÉ 12X",$D194-($D194*TAXAS!$F$19))/12,IF($A194=TAXAS!$A$20,IF($B194="PARCELADO ATÉ 12X",$D194-($D194*TAXAS!$F$20))/12,IF($A194=TAXAS!$A$21,IF($B194="PARCELADO ATÉ 12X",$D194-($D194*TAXAS!$F$21))/12,IF($A194=TAXAS!$A$22,IF($B194="PARCELADO ATÉ 12X",$D194-($D194*TAXAS!$F$22))/12,IF($A194=TAXAS!$A$23,IF($B194="PARCELADO ATÉ 12X",$D194-($D194*TAXAS!$F$23))/12,IF($A194=TAXAS!$A$24,IF($B194="PARCELADO ATÉ 12X",$D194-($D194*TAXAS!$F$24))/12,IF($A194=TAXAS!$A$25,IF($B194="PARCELADO ATÉ 12X",$D194-($D194*TAXAS!$F$25))/12,IF($A194=TAXAS!$A$26,IF($B194="PARCELADO ATÉ 12X",$D194-($D194*TAXAS!$F$26))/12,IF($A194=TAXAS!$A$27,IF($B194="PARCELADO ATÉ 12X",$D194-($D194*TAXAS!$F$27))/12))))))))))))))))))))))))/1</f>
        <v>0</v>
      </c>
      <c r="J194" s="8">
        <f t="shared" si="0"/>
        <v>0</v>
      </c>
      <c r="K194" s="10" t="b">
        <f>IF($B194="PARCELADO ATÉ 3X",($D194-($D194*TAXAS!$D$4))-$J194)</f>
        <v>0</v>
      </c>
      <c r="L194" s="10" t="b">
        <f>IF($B194="PARCELADO ATÉ 6X",($D194-($D194*TAXAS!$E$4))-$J194)</f>
        <v>0</v>
      </c>
      <c r="M194" s="10" t="b">
        <f>IF($B194="PARCELADO ATÉ 12X",($D194-($D194*TAXAS!$F$4))-$J194)</f>
        <v>0</v>
      </c>
      <c r="N194" s="8">
        <f t="shared" si="1"/>
        <v>0</v>
      </c>
      <c r="O194" s="10">
        <f t="shared" si="2"/>
        <v>0</v>
      </c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spans="1:31" ht="15.75" customHeight="1" x14ac:dyDescent="0.2">
      <c r="A195" s="3"/>
      <c r="B195" s="5"/>
      <c r="C195" s="6"/>
      <c r="D195" s="42"/>
      <c r="E195" s="8">
        <f>IF($A195="VISA",IF($B195="DÉBITO",$D195-($D195*TAXAS!$B$4)),IF($A195="MASTER",IF($B195="DÉBITO",$D195-($D195*TAXAS!$B$5)),IF($A195="ELO", IF($B195="DÉBITO",$D195-($D195*TAXAS!$B$6)),IF($A195="HIPERCARD",IF($B195="DÉBITO",$D195-($D195*TAXAS!$B$7)),IF($A195="DINERS",IF($B195="DÉBITO",$D195-($D195*TAXAS!$B$8)),IF($A195="AMERICA EXPRESS",IF($B195="DÉBITO",$D195-($D195*TAXAS!$B$9)),IF($A195=TAXAS!$A$10,IF($B195="DÉBITO",$D195-($D195*TAXAS!$B$10)), IF($A195=TAXAS!$A$11,IF($B195="DÉBITO",$D195-($D195*TAXAS!$B$11)), IF($A195=TAXAS!$A$12,IF($B195="DÉBITO",$D195-($D195*TAXAS!$B$12)), IF($A195=TAXAS!$A$13,IF($B195="DÉBITO",$D195-($D195*TAXAS!$B$13)), IF($A195=TAXAS!$A$14,IF($B195="DÉBITO",$D195-($D195*TAXAS!$B$14)), IF($A195=TAXAS!$A$15,IF($B195="DÉBITO",$D195-($D195*TAXAS!$B$15)), IF($A195=TAXAS!$A$16,IF($B195="DÉBITO",$D195-($D195*TAXAS!$B$16)), IF($A195=TAXAS!$A$17,IF($B195="DÉBITO",$D195-($D195*TAXAS!$B$17)), IF($A195=TAXAS!$A$18,IF($B195="DÉBITO",$D195-($D195*TAXAS!$B$18)), IF($A195=TAXAS!$A$19,IF($B195="DÉBITO",$D195-($D195*TAXAS!$B$19)), IF($A195=TAXAS!$A$20,IF($B195="DÉBITO",$D195-($D195*TAXAS!$B$20)), IF($A195=TAXAS!$A$21,IF($B195="DÉBITO",$D195-($D195*TAXAS!$B$21)), IF($A195=TAXAS!$A$22,IF($B195="DÉBITO",$D195-($D195*TAXAS!$B$22)), IF($A195=TAXAS!$A$23,IF($B195="DÉBITO",$D195-($D195*TAXAS!$B$23)), IF($A195=TAXAS!$A$24,IF($B195="DÉBITO",$D195-($D195*TAXAS!$B$24)), IF($A195=TAXAS!$A$25,IF($B195="DÉBITO",$D195-($D195*TAXAS!$B$25)), IF($A195=TAXAS!$A$26,IF($B195="DÉBITO",$D195-($D195*TAXAS!$B$26)), IF($A195=TAXAS!$A$27,IF($B195="DÉBITO",$D195-($D195*TAXAS!$B$27))))))))))))))))))))))))))/1</f>
        <v>0</v>
      </c>
      <c r="F195" s="8">
        <f>IF($A195="VISA",IF($B195="CRÉDITO",$D195-($D195*TAXAS!$C$4)),IF($A195="MASTER",IF($B195="CRÉDITO",$D195-($D195*TAXAS!$C$5)),IF($A195="ELO", IF($B195="CRÉDITO",$D195-($D195*TAXAS!$C$6)),IF($A195="HIPERCARD",IF($B195="CRÉDITO",$D195-($D195*TAXAS!$C$7)),IF($A195="DINERS",IF($B195="CRÉDITO",$D195-($D195*TAXAS!$C$8)),IF($A195="AMERICA EXPRESS",IF($B195="CRÉDITO",$D195-($D195*TAXAS!$C$9)),IF($A195=TAXAS!$A$10,IF($B195="CRÉDITO",$D195-($D195*TAXAS!$C$10)), IF($A195=TAXAS!$A$11,IF($B195="CRÉDITO",$D195-($D195*TAXAS!$C$11)), IF($A195=TAXAS!$A$12,IF($B195="CRÉDITO",$D195-($D195*TAXAS!$C$12)), IF($A195=TAXAS!$A$13,IF($B195="CRÉDITO",$D195-($D195*TAXAS!$C$13)), IF($A195=TAXAS!$A$14,IF($B195="CRÉDITO",$D195-($D195*TAXAS!$C$14)), IF($A195=TAXAS!$A$15,IF($B195="CRÉDITO",$D195-($D195*TAXAS!$C$15)), IF($A195=TAXAS!$A$16,IF($B195="CRÉDITO",$D195-($D195*TAXAS!$C$16)), IF($A195=TAXAS!$A$17,IF($B195="CRÉDITO",$D195-($D195*TAXAS!$C$17)), IF($A195=TAXAS!$A$18,IF($B195="CRÉDITO",$D195-($D195*TAXAS!$C$18)), IF($A195=TAXAS!$A$19,IF($B195="CRÉDITO",$D195-($D195*TAXAS!$C$19)), IF($A195=TAXAS!$A$20,IF($B195="CRÉDITO",$D195-($D195*TAXAS!$C$20)), IF($A195=TAXAS!$A$21,IF($B195="CRÉDITO",$D195-($D195*TAXAS!$C$21)), IF($A195=TAXAS!$A$22,IF($B195="CRÉDITO",$D195-($D195*TAXAS!$C$22)), IF($A195=TAXAS!$A$23,IF($B195="CRÉDITO",$D195-($D195*TAXAS!$C$23)), IF($A195=TAXAS!$A$24,IF($B195="CRÉDITO",$D195-($D195*TAXAS!$C$24)), IF($A195=TAXAS!$A$25,IF($B195="CRÉDITO",$D195-($D195*TAXAS!$C$25)), IF($A195=TAXAS!$A$26,IF($B195="CRÉDITO",$D195-($D195*TAXAS!$C$26)), IF($A195=TAXAS!$A$27,IF($B195="CRÉDITO",$D195-($D195*TAXAS!$C$27))))))))))))))))))))))))))/1</f>
        <v>0</v>
      </c>
      <c r="G195" s="9">
        <f>IF($A195="VISA",IF($B195="PARCELADO ATÉ 3X",$D195-(D195*TAXAS!$D$4))/3,IF($A195="MASTER",IF($B195="PARCELADO ATÉ 3X",$D195-(D195*TAXAS!$D$5))/3,IF($A195="ELO",IF($B195="PARCELADO ATÉ 3X",$D195-(D195*TAXAS!$D$6))/3,IF($A195="HIPERCARD",IF($B195="PARCELADO ATÉ 3X",$D195-(D195*TAXAS!$D$7))/3,IF($A195="DINERS",IF($B195="PARCELADO ATÉ 3X",$D195-(D195*TAXAS!$D$8))/3,IF($A195="AMERICA EXPRESS",IF($B195="PARCELADO ATÉ 3X",$D195-(D195*TAXAS!$D$9))/3,IF($A195=TAXAS!$A$10,IF($B195="PARCELADO ATÉ 3X",$D195-($D195*TAXAS!$D$10))/3,IF($A195=TAXAS!$A$11,IF($B195="PARCELADO ATÉ 3X",$D195-($D195*TAXAS!$D$11))/3,IF($A195=TAXAS!$A$12,IF($B195="PARCELADO ATÉ 3X",$D195-($D195*TAXAS!$D$12))/3,IF($A195=TAXAS!$A$13,IF($B195="PARCELADO ATÉ 3X",$D195-($D195*TAXAS!$D$13))/3,IF($A195=TAXAS!$A$14,IF($B195="PARCELADO ATÉ 3X",$D195-($D195*TAXAS!$D$14))/3,IF($A195=TAXAS!$A$15,IF($B195="PARCELADO ATÉ 3X",$D195-($D195*TAXAS!$D$15))/3,IF($A195=TAXAS!$A$16,IF($B195="PARCELADO ATÉ 3X",$D195-($D195*TAXAS!$D$16))/3,IF($A195=TAXAS!$A$17,IF($B195="PARCELADO ATÉ 3X",$D195-($D195*TAXAS!$D$17))/3,IF($A195=TAXAS!$A$18,IF($B195="PARCELADO ATÉ 3X",$D195-($D195*TAXAS!$D$18))/3,IF($A195=TAXAS!$A$19,IF($B195="PARCELADO ATÉ 3X",$D195-($D195*TAXAS!$D$19))/3,IF($A195=TAXAS!$A$20,IF($B195="PARCELADO ATÉ 3X",$D195-($D195*TAXAS!$D$20))/3,IF($A195=TAXAS!$A$21,IF($B195="PARCELADO ATÉ 3X",$D195-($D195*TAXAS!$D$21))/3,IF($A195=TAXAS!$A$22,IF($B195="PARCELADO ATÉ 3X",$D195-($D195*TAXAS!$D$22))/3,IF($A195=TAXAS!$A$23,IF($B195="PARCELADO ATÉ 3X",$D195-($D195*TAXAS!$D$23))/3,IF($A195=TAXAS!$A$24,IF($B195="PARCELADO ATÉ 3X",$D195-($D195*TAXAS!$D$24))/3,IF($A195=TAXAS!$A$25,IF($B195="PARCELADO ATÉ 3X",$D195-($D195*TAXAS!$D$25))/3,IF($A195=TAXAS!$A$26,IF($B195="PARCELADO ATÉ 3X",$D195-($D195*TAXAS!$D$26))/3,IF($A195=TAXAS!$A$27,IF($B195="PARCELADO ATÉ 3X",$D195-($D195*TAXAS!$D$27))/3))))))))))))))))))))))))/1</f>
        <v>0</v>
      </c>
      <c r="H195" s="9">
        <f>IF($A195="VISA",IF($B195="PARCELADO ATÉ 6X",$D195-(D195*TAXAS!$E$4))/6,IF($A195="MASTER",IF($B195="PARCELADO ATÉ 6X",$D195-(D195*TAXAS!$E$5))/6,IF($A195="ELO",IF($B195="PARCELADO ATÉ 6X",$D195-(D195*TAXAS!$E$6))/6,IF($A195="HIPERCARD",IF($B195="PARCELADO ATÉ 6X",$D195-(D195*TAXAS!$E$7))/6,IF($A195="DINERS",IF($B195="PARCELADO ATÉ 6X",$D195-(D195*TAXAS!$E$8))/6,IF($A195="AMERICA EXPRESS",IF($B195="PARCELADO ATÉ 6X",$D195-(D195*TAXAS!$E$9))/6,IF($A195=TAXAS!$A$10,IF($B195="PARCELADO ATÉ 6X",$D195-($D195*TAXAS!$E$10))/6,IF($A195=TAXAS!$A$11,IF($B195="PARCELADO ATÉ 6X",$D195-($D195*TAXAS!$E$11))/6,IF($A195=TAXAS!$A$12,IF($B195="PARCELADO ATÉ 6X",$D195-($D195*TAXAS!$E$12))/6,IF($A195=TAXAS!$A$13,IF($B195="PARCELADO ATÉ 6X",$D195-($D195*TAXAS!$E$13))/6,IF($A195=TAXAS!$A$14,IF($B195="PARCELADO ATÉ 6X",$D195-($D195*TAXAS!$E$14))/6,IF($A195=TAXAS!$A$15,IF($B195="PARCELADO ATÉ 6X",$D195-($D195*TAXAS!$E$15))/6,IF($A195=TAXAS!$A$16,IF($B195="PARCELADO ATÉ 6X",$D195-($D195*TAXAS!$E$16))/6,IF($A195=TAXAS!$A$17,IF($B195="PARCELADO ATÉ 6X",$D195-($D195*TAXAS!$E$17))/6,IF($A195=TAXAS!$A$18,IF($B195="PARCELADO ATÉ 6X",$D195-($D195*TAXAS!$E$18))/6,IF($A195=TAXAS!$A$19,IF($B195="PARCELADO ATÉ 6X",$D195-($D195*TAXAS!$E$19))/6,IF($A195=TAXAS!$A$20,IF($B195="PARCELADO ATÉ 6X",$D195-($D195*TAXAS!$E$20))/6,IF($A195=TAXAS!$A$21,IF($B195="PARCELADO ATÉ 6X",$D195-($D195*TAXAS!$E$21))/6,IF($A195=TAXAS!$A$22,IF($B195="PARCELADO ATÉ 6X",$D195-($D195*TAXAS!$E$22))/6,IF($A195=TAXAS!$A$23,IF($B195="PARCELADO ATÉ 6X",$D195-($D195*TAXAS!$E$23))/6,IF($A195=TAXAS!$A$24,IF($B195="PARCELADO ATÉ 6X",$D195-($D195*TAXAS!$E$24))/6,IF($A195=TAXAS!$A$25,IF($B195="PARCELADO ATÉ 6X",$D195-($D195*TAXAS!$E$25))/6,IF($A195=TAXAS!$A$26,IF($B195="PARCELADO ATÉ 6X",$D195-($D195*TAXAS!$E$26))/6,IF($A195=TAXAS!$A$27,IF($B195="PARCELADO ATÉ 6X",$D195-($D195*TAXAS!$E$27))/6))))))))))))))))))))))))/1</f>
        <v>0</v>
      </c>
      <c r="I195" s="9">
        <f>IF($A195="VISA",IF($B195="PARCELADO ATÉ 12X",$D195-(D195*TAXAS!$F$4))/12,IF($A195="MASTER",IF($B195="PARCELADO ATÉ 12X",$D195-(D195*TAXAS!$F$5))/12,IF($A195="ELO",IF($B195="PARCELADO ATÉ 12X",$D195-(D195*TAXAS!$F$6))/12,IF($A195="HIPERCARD",IF($B195="PARCELADO ATÉ 12X",$D195-(D195*TAXAS!$F$7))/12,IF($A195="DINERS",IF($B195="PARCELADO ATÉ 12X",$D195-(D195*TAXAS!$F$8))/12,IF($A195="AMERICA EXPRESS",IF($B195="PARCELADO ATÉ 12X",$D195-(D195*TAXAS!$F$9))/12,IF($A195=TAXAS!$A$10,IF($B195="PARCELADO ATÉ 12X",$D195-($D195*TAXAS!$F$10))/12,IF($A195=TAXAS!$A$11,IF($B195="PARCELADO ATÉ 12X",$D195-($D195*TAXAS!$F$11))/12,IF($A195=TAXAS!$A$12,IF($B195="PARCELADO ATÉ 12X",$D195-($D195*TAXAS!$F$12))/12,IF($A195=TAXAS!$A$13,IF($B195="PARCELADO ATÉ 12X",$D195-($D195*TAXAS!$F$13))/12,IF($A195=TAXAS!$A$14,IF($B195="PARCELADO ATÉ 12X",$D195-($D195*TAXAS!$F$14))/12,IF($A195=TAXAS!$A$15,IF($B195="PARCELADO ATÉ 12X",$D195-($D195*TAXAS!$F$15))/12,IF($A195=TAXAS!$A$16,IF($B195="PARCELADO ATÉ 12X",$D195-($D195*TAXAS!$F$16))/12,IF($A195=TAXAS!$A$17,IF($B195="PARCELADO ATÉ 12X",$D195-($D195*TAXAS!$F$17))/12,IF($A195=TAXAS!$A$18,IF($B195="PARCELADO ATÉ 12X",$D195-($D195*TAXAS!$F$18))/12,IF($A195=TAXAS!$A$19,IF($B195="PARCELADO ATÉ 12X",$D195-($D195*TAXAS!$F$19))/12,IF($A195=TAXAS!$A$20,IF($B195="PARCELADO ATÉ 12X",$D195-($D195*TAXAS!$F$20))/12,IF($A195=TAXAS!$A$21,IF($B195="PARCELADO ATÉ 12X",$D195-($D195*TAXAS!$F$21))/12,IF($A195=TAXAS!$A$22,IF($B195="PARCELADO ATÉ 12X",$D195-($D195*TAXAS!$F$22))/12,IF($A195=TAXAS!$A$23,IF($B195="PARCELADO ATÉ 12X",$D195-($D195*TAXAS!$F$23))/12,IF($A195=TAXAS!$A$24,IF($B195="PARCELADO ATÉ 12X",$D195-($D195*TAXAS!$F$24))/12,IF($A195=TAXAS!$A$25,IF($B195="PARCELADO ATÉ 12X",$D195-($D195*TAXAS!$F$25))/12,IF($A195=TAXAS!$A$26,IF($B195="PARCELADO ATÉ 12X",$D195-($D195*TAXAS!$F$26))/12,IF($A195=TAXAS!$A$27,IF($B195="PARCELADO ATÉ 12X",$D195-($D195*TAXAS!$F$27))/12))))))))))))))))))))))))/1</f>
        <v>0</v>
      </c>
      <c r="J195" s="8">
        <f t="shared" si="0"/>
        <v>0</v>
      </c>
      <c r="K195" s="10" t="b">
        <f>IF($B195="PARCELADO ATÉ 3X",($D195-($D195*TAXAS!$D$4))-$J195)</f>
        <v>0</v>
      </c>
      <c r="L195" s="10" t="b">
        <f>IF($B195="PARCELADO ATÉ 6X",($D195-($D195*TAXAS!$E$4))-$J195)</f>
        <v>0</v>
      </c>
      <c r="M195" s="10" t="b">
        <f>IF($B195="PARCELADO ATÉ 12X",($D195-($D195*TAXAS!$F$4))-$J195)</f>
        <v>0</v>
      </c>
      <c r="N195" s="8">
        <f t="shared" si="1"/>
        <v>0</v>
      </c>
      <c r="O195" s="10">
        <f t="shared" si="2"/>
        <v>0</v>
      </c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spans="1:31" ht="15.75" customHeight="1" x14ac:dyDescent="0.2">
      <c r="A196" s="3"/>
      <c r="B196" s="5"/>
      <c r="C196" s="6"/>
      <c r="D196" s="42"/>
      <c r="E196" s="8">
        <f>IF($A196="VISA",IF($B196="DÉBITO",$D196-($D196*TAXAS!$B$4)),IF($A196="MASTER",IF($B196="DÉBITO",$D196-($D196*TAXAS!$B$5)),IF($A196="ELO", IF($B196="DÉBITO",$D196-($D196*TAXAS!$B$6)),IF($A196="HIPERCARD",IF($B196="DÉBITO",$D196-($D196*TAXAS!$B$7)),IF($A196="DINERS",IF($B196="DÉBITO",$D196-($D196*TAXAS!$B$8)),IF($A196="AMERICA EXPRESS",IF($B196="DÉBITO",$D196-($D196*TAXAS!$B$9)),IF($A196=TAXAS!$A$10,IF($B196="DÉBITO",$D196-($D196*TAXAS!$B$10)), IF($A196=TAXAS!$A$11,IF($B196="DÉBITO",$D196-($D196*TAXAS!$B$11)), IF($A196=TAXAS!$A$12,IF($B196="DÉBITO",$D196-($D196*TAXAS!$B$12)), IF($A196=TAXAS!$A$13,IF($B196="DÉBITO",$D196-($D196*TAXAS!$B$13)), IF($A196=TAXAS!$A$14,IF($B196="DÉBITO",$D196-($D196*TAXAS!$B$14)), IF($A196=TAXAS!$A$15,IF($B196="DÉBITO",$D196-($D196*TAXAS!$B$15)), IF($A196=TAXAS!$A$16,IF($B196="DÉBITO",$D196-($D196*TAXAS!$B$16)), IF($A196=TAXAS!$A$17,IF($B196="DÉBITO",$D196-($D196*TAXAS!$B$17)), IF($A196=TAXAS!$A$18,IF($B196="DÉBITO",$D196-($D196*TAXAS!$B$18)), IF($A196=TAXAS!$A$19,IF($B196="DÉBITO",$D196-($D196*TAXAS!$B$19)), IF($A196=TAXAS!$A$20,IF($B196="DÉBITO",$D196-($D196*TAXAS!$B$20)), IF($A196=TAXAS!$A$21,IF($B196="DÉBITO",$D196-($D196*TAXAS!$B$21)), IF($A196=TAXAS!$A$22,IF($B196="DÉBITO",$D196-($D196*TAXAS!$B$22)), IF($A196=TAXAS!$A$23,IF($B196="DÉBITO",$D196-($D196*TAXAS!$B$23)), IF($A196=TAXAS!$A$24,IF($B196="DÉBITO",$D196-($D196*TAXAS!$B$24)), IF($A196=TAXAS!$A$25,IF($B196="DÉBITO",$D196-($D196*TAXAS!$B$25)), IF($A196=TAXAS!$A$26,IF($B196="DÉBITO",$D196-($D196*TAXAS!$B$26)), IF($A196=TAXAS!$A$27,IF($B196="DÉBITO",$D196-($D196*TAXAS!$B$27))))))))))))))))))))))))))/1</f>
        <v>0</v>
      </c>
      <c r="F196" s="8">
        <f>IF($A196="VISA",IF($B196="CRÉDITO",$D196-($D196*TAXAS!$C$4)),IF($A196="MASTER",IF($B196="CRÉDITO",$D196-($D196*TAXAS!$C$5)),IF($A196="ELO", IF($B196="CRÉDITO",$D196-($D196*TAXAS!$C$6)),IF($A196="HIPERCARD",IF($B196="CRÉDITO",$D196-($D196*TAXAS!$C$7)),IF($A196="DINERS",IF($B196="CRÉDITO",$D196-($D196*TAXAS!$C$8)),IF($A196="AMERICA EXPRESS",IF($B196="CRÉDITO",$D196-($D196*TAXAS!$C$9)),IF($A196=TAXAS!$A$10,IF($B196="CRÉDITO",$D196-($D196*TAXAS!$C$10)), IF($A196=TAXAS!$A$11,IF($B196="CRÉDITO",$D196-($D196*TAXAS!$C$11)), IF($A196=TAXAS!$A$12,IF($B196="CRÉDITO",$D196-($D196*TAXAS!$C$12)), IF($A196=TAXAS!$A$13,IF($B196="CRÉDITO",$D196-($D196*TAXAS!$C$13)), IF($A196=TAXAS!$A$14,IF($B196="CRÉDITO",$D196-($D196*TAXAS!$C$14)), IF($A196=TAXAS!$A$15,IF($B196="CRÉDITO",$D196-($D196*TAXAS!$C$15)), IF($A196=TAXAS!$A$16,IF($B196="CRÉDITO",$D196-($D196*TAXAS!$C$16)), IF($A196=TAXAS!$A$17,IF($B196="CRÉDITO",$D196-($D196*TAXAS!$C$17)), IF($A196=TAXAS!$A$18,IF($B196="CRÉDITO",$D196-($D196*TAXAS!$C$18)), IF($A196=TAXAS!$A$19,IF($B196="CRÉDITO",$D196-($D196*TAXAS!$C$19)), IF($A196=TAXAS!$A$20,IF($B196="CRÉDITO",$D196-($D196*TAXAS!$C$20)), IF($A196=TAXAS!$A$21,IF($B196="CRÉDITO",$D196-($D196*TAXAS!$C$21)), IF($A196=TAXAS!$A$22,IF($B196="CRÉDITO",$D196-($D196*TAXAS!$C$22)), IF($A196=TAXAS!$A$23,IF($B196="CRÉDITO",$D196-($D196*TAXAS!$C$23)), IF($A196=TAXAS!$A$24,IF($B196="CRÉDITO",$D196-($D196*TAXAS!$C$24)), IF($A196=TAXAS!$A$25,IF($B196="CRÉDITO",$D196-($D196*TAXAS!$C$25)), IF($A196=TAXAS!$A$26,IF($B196="CRÉDITO",$D196-($D196*TAXAS!$C$26)), IF($A196=TAXAS!$A$27,IF($B196="CRÉDITO",$D196-($D196*TAXAS!$C$27))))))))))))))))))))))))))/1</f>
        <v>0</v>
      </c>
      <c r="G196" s="9">
        <f>IF($A196="VISA",IF($B196="PARCELADO ATÉ 3X",$D196-(D196*TAXAS!$D$4))/3,IF($A196="MASTER",IF($B196="PARCELADO ATÉ 3X",$D196-(D196*TAXAS!$D$5))/3,IF($A196="ELO",IF($B196="PARCELADO ATÉ 3X",$D196-(D196*TAXAS!$D$6))/3,IF($A196="HIPERCARD",IF($B196="PARCELADO ATÉ 3X",$D196-(D196*TAXAS!$D$7))/3,IF($A196="DINERS",IF($B196="PARCELADO ATÉ 3X",$D196-(D196*TAXAS!$D$8))/3,IF($A196="AMERICA EXPRESS",IF($B196="PARCELADO ATÉ 3X",$D196-(D196*TAXAS!$D$9))/3,IF($A196=TAXAS!$A$10,IF($B196="PARCELADO ATÉ 3X",$D196-($D196*TAXAS!$D$10))/3,IF($A196=TAXAS!$A$11,IF($B196="PARCELADO ATÉ 3X",$D196-($D196*TAXAS!$D$11))/3,IF($A196=TAXAS!$A$12,IF($B196="PARCELADO ATÉ 3X",$D196-($D196*TAXAS!$D$12))/3,IF($A196=TAXAS!$A$13,IF($B196="PARCELADO ATÉ 3X",$D196-($D196*TAXAS!$D$13))/3,IF($A196=TAXAS!$A$14,IF($B196="PARCELADO ATÉ 3X",$D196-($D196*TAXAS!$D$14))/3,IF($A196=TAXAS!$A$15,IF($B196="PARCELADO ATÉ 3X",$D196-($D196*TAXAS!$D$15))/3,IF($A196=TAXAS!$A$16,IF($B196="PARCELADO ATÉ 3X",$D196-($D196*TAXAS!$D$16))/3,IF($A196=TAXAS!$A$17,IF($B196="PARCELADO ATÉ 3X",$D196-($D196*TAXAS!$D$17))/3,IF($A196=TAXAS!$A$18,IF($B196="PARCELADO ATÉ 3X",$D196-($D196*TAXAS!$D$18))/3,IF($A196=TAXAS!$A$19,IF($B196="PARCELADO ATÉ 3X",$D196-($D196*TAXAS!$D$19))/3,IF($A196=TAXAS!$A$20,IF($B196="PARCELADO ATÉ 3X",$D196-($D196*TAXAS!$D$20))/3,IF($A196=TAXAS!$A$21,IF($B196="PARCELADO ATÉ 3X",$D196-($D196*TAXAS!$D$21))/3,IF($A196=TAXAS!$A$22,IF($B196="PARCELADO ATÉ 3X",$D196-($D196*TAXAS!$D$22))/3,IF($A196=TAXAS!$A$23,IF($B196="PARCELADO ATÉ 3X",$D196-($D196*TAXAS!$D$23))/3,IF($A196=TAXAS!$A$24,IF($B196="PARCELADO ATÉ 3X",$D196-($D196*TAXAS!$D$24))/3,IF($A196=TAXAS!$A$25,IF($B196="PARCELADO ATÉ 3X",$D196-($D196*TAXAS!$D$25))/3,IF($A196=TAXAS!$A$26,IF($B196="PARCELADO ATÉ 3X",$D196-($D196*TAXAS!$D$26))/3,IF($A196=TAXAS!$A$27,IF($B196="PARCELADO ATÉ 3X",$D196-($D196*TAXAS!$D$27))/3))))))))))))))))))))))))/1</f>
        <v>0</v>
      </c>
      <c r="H196" s="9">
        <f>IF($A196="VISA",IF($B196="PARCELADO ATÉ 6X",$D196-(D196*TAXAS!$E$4))/6,IF($A196="MASTER",IF($B196="PARCELADO ATÉ 6X",$D196-(D196*TAXAS!$E$5))/6,IF($A196="ELO",IF($B196="PARCELADO ATÉ 6X",$D196-(D196*TAXAS!$E$6))/6,IF($A196="HIPERCARD",IF($B196="PARCELADO ATÉ 6X",$D196-(D196*TAXAS!$E$7))/6,IF($A196="DINERS",IF($B196="PARCELADO ATÉ 6X",$D196-(D196*TAXAS!$E$8))/6,IF($A196="AMERICA EXPRESS",IF($B196="PARCELADO ATÉ 6X",$D196-(D196*TAXAS!$E$9))/6,IF($A196=TAXAS!$A$10,IF($B196="PARCELADO ATÉ 6X",$D196-($D196*TAXAS!$E$10))/6,IF($A196=TAXAS!$A$11,IF($B196="PARCELADO ATÉ 6X",$D196-($D196*TAXAS!$E$11))/6,IF($A196=TAXAS!$A$12,IF($B196="PARCELADO ATÉ 6X",$D196-($D196*TAXAS!$E$12))/6,IF($A196=TAXAS!$A$13,IF($B196="PARCELADO ATÉ 6X",$D196-($D196*TAXAS!$E$13))/6,IF($A196=TAXAS!$A$14,IF($B196="PARCELADO ATÉ 6X",$D196-($D196*TAXAS!$E$14))/6,IF($A196=TAXAS!$A$15,IF($B196="PARCELADO ATÉ 6X",$D196-($D196*TAXAS!$E$15))/6,IF($A196=TAXAS!$A$16,IF($B196="PARCELADO ATÉ 6X",$D196-($D196*TAXAS!$E$16))/6,IF($A196=TAXAS!$A$17,IF($B196="PARCELADO ATÉ 6X",$D196-($D196*TAXAS!$E$17))/6,IF($A196=TAXAS!$A$18,IF($B196="PARCELADO ATÉ 6X",$D196-($D196*TAXAS!$E$18))/6,IF($A196=TAXAS!$A$19,IF($B196="PARCELADO ATÉ 6X",$D196-($D196*TAXAS!$E$19))/6,IF($A196=TAXAS!$A$20,IF($B196="PARCELADO ATÉ 6X",$D196-($D196*TAXAS!$E$20))/6,IF($A196=TAXAS!$A$21,IF($B196="PARCELADO ATÉ 6X",$D196-($D196*TAXAS!$E$21))/6,IF($A196=TAXAS!$A$22,IF($B196="PARCELADO ATÉ 6X",$D196-($D196*TAXAS!$E$22))/6,IF($A196=TAXAS!$A$23,IF($B196="PARCELADO ATÉ 6X",$D196-($D196*TAXAS!$E$23))/6,IF($A196=TAXAS!$A$24,IF($B196="PARCELADO ATÉ 6X",$D196-($D196*TAXAS!$E$24))/6,IF($A196=TAXAS!$A$25,IF($B196="PARCELADO ATÉ 6X",$D196-($D196*TAXAS!$E$25))/6,IF($A196=TAXAS!$A$26,IF($B196="PARCELADO ATÉ 6X",$D196-($D196*TAXAS!$E$26))/6,IF($A196=TAXAS!$A$27,IF($B196="PARCELADO ATÉ 6X",$D196-($D196*TAXAS!$E$27))/6))))))))))))))))))))))))/1</f>
        <v>0</v>
      </c>
      <c r="I196" s="9">
        <f>IF($A196="VISA",IF($B196="PARCELADO ATÉ 12X",$D196-(D196*TAXAS!$F$4))/12,IF($A196="MASTER",IF($B196="PARCELADO ATÉ 12X",$D196-(D196*TAXAS!$F$5))/12,IF($A196="ELO",IF($B196="PARCELADO ATÉ 12X",$D196-(D196*TAXAS!$F$6))/12,IF($A196="HIPERCARD",IF($B196="PARCELADO ATÉ 12X",$D196-(D196*TAXAS!$F$7))/12,IF($A196="DINERS",IF($B196="PARCELADO ATÉ 12X",$D196-(D196*TAXAS!$F$8))/12,IF($A196="AMERICA EXPRESS",IF($B196="PARCELADO ATÉ 12X",$D196-(D196*TAXAS!$F$9))/12,IF($A196=TAXAS!$A$10,IF($B196="PARCELADO ATÉ 12X",$D196-($D196*TAXAS!$F$10))/12,IF($A196=TAXAS!$A$11,IF($B196="PARCELADO ATÉ 12X",$D196-($D196*TAXAS!$F$11))/12,IF($A196=TAXAS!$A$12,IF($B196="PARCELADO ATÉ 12X",$D196-($D196*TAXAS!$F$12))/12,IF($A196=TAXAS!$A$13,IF($B196="PARCELADO ATÉ 12X",$D196-($D196*TAXAS!$F$13))/12,IF($A196=TAXAS!$A$14,IF($B196="PARCELADO ATÉ 12X",$D196-($D196*TAXAS!$F$14))/12,IF($A196=TAXAS!$A$15,IF($B196="PARCELADO ATÉ 12X",$D196-($D196*TAXAS!$F$15))/12,IF($A196=TAXAS!$A$16,IF($B196="PARCELADO ATÉ 12X",$D196-($D196*TAXAS!$F$16))/12,IF($A196=TAXAS!$A$17,IF($B196="PARCELADO ATÉ 12X",$D196-($D196*TAXAS!$F$17))/12,IF($A196=TAXAS!$A$18,IF($B196="PARCELADO ATÉ 12X",$D196-($D196*TAXAS!$F$18))/12,IF($A196=TAXAS!$A$19,IF($B196="PARCELADO ATÉ 12X",$D196-($D196*TAXAS!$F$19))/12,IF($A196=TAXAS!$A$20,IF($B196="PARCELADO ATÉ 12X",$D196-($D196*TAXAS!$F$20))/12,IF($A196=TAXAS!$A$21,IF($B196="PARCELADO ATÉ 12X",$D196-($D196*TAXAS!$F$21))/12,IF($A196=TAXAS!$A$22,IF($B196="PARCELADO ATÉ 12X",$D196-($D196*TAXAS!$F$22))/12,IF($A196=TAXAS!$A$23,IF($B196="PARCELADO ATÉ 12X",$D196-($D196*TAXAS!$F$23))/12,IF($A196=TAXAS!$A$24,IF($B196="PARCELADO ATÉ 12X",$D196-($D196*TAXAS!$F$24))/12,IF($A196=TAXAS!$A$25,IF($B196="PARCELADO ATÉ 12X",$D196-($D196*TAXAS!$F$25))/12,IF($A196=TAXAS!$A$26,IF($B196="PARCELADO ATÉ 12X",$D196-($D196*TAXAS!$F$26))/12,IF($A196=TAXAS!$A$27,IF($B196="PARCELADO ATÉ 12X",$D196-($D196*TAXAS!$F$27))/12))))))))))))))))))))))))/1</f>
        <v>0</v>
      </c>
      <c r="J196" s="8">
        <f t="shared" si="0"/>
        <v>0</v>
      </c>
      <c r="K196" s="10" t="b">
        <f>IF($B196="PARCELADO ATÉ 3X",($D196-($D196*TAXAS!$D$4))-$J196)</f>
        <v>0</v>
      </c>
      <c r="L196" s="10" t="b">
        <f>IF($B196="PARCELADO ATÉ 6X",($D196-($D196*TAXAS!$E$4))-$J196)</f>
        <v>0</v>
      </c>
      <c r="M196" s="10" t="b">
        <f>IF($B196="PARCELADO ATÉ 12X",($D196-($D196*TAXAS!$F$4))-$J196)</f>
        <v>0</v>
      </c>
      <c r="N196" s="8">
        <f t="shared" si="1"/>
        <v>0</v>
      </c>
      <c r="O196" s="10">
        <f t="shared" si="2"/>
        <v>0</v>
      </c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spans="1:31" ht="15.75" customHeight="1" x14ac:dyDescent="0.2">
      <c r="A197" s="3"/>
      <c r="B197" s="5"/>
      <c r="C197" s="6"/>
      <c r="D197" s="42"/>
      <c r="E197" s="8">
        <f>IF($A197="VISA",IF($B197="DÉBITO",$D197-($D197*TAXAS!$B$4)),IF($A197="MASTER",IF($B197="DÉBITO",$D197-($D197*TAXAS!$B$5)),IF($A197="ELO", IF($B197="DÉBITO",$D197-($D197*TAXAS!$B$6)),IF($A197="HIPERCARD",IF($B197="DÉBITO",$D197-($D197*TAXAS!$B$7)),IF($A197="DINERS",IF($B197="DÉBITO",$D197-($D197*TAXAS!$B$8)),IF($A197="AMERICA EXPRESS",IF($B197="DÉBITO",$D197-($D197*TAXAS!$B$9)),IF($A197=TAXAS!$A$10,IF($B197="DÉBITO",$D197-($D197*TAXAS!$B$10)), IF($A197=TAXAS!$A$11,IF($B197="DÉBITO",$D197-($D197*TAXAS!$B$11)), IF($A197=TAXAS!$A$12,IF($B197="DÉBITO",$D197-($D197*TAXAS!$B$12)), IF($A197=TAXAS!$A$13,IF($B197="DÉBITO",$D197-($D197*TAXAS!$B$13)), IF($A197=TAXAS!$A$14,IF($B197="DÉBITO",$D197-($D197*TAXAS!$B$14)), IF($A197=TAXAS!$A$15,IF($B197="DÉBITO",$D197-($D197*TAXAS!$B$15)), IF($A197=TAXAS!$A$16,IF($B197="DÉBITO",$D197-($D197*TAXAS!$B$16)), IF($A197=TAXAS!$A$17,IF($B197="DÉBITO",$D197-($D197*TAXAS!$B$17)), IF($A197=TAXAS!$A$18,IF($B197="DÉBITO",$D197-($D197*TAXAS!$B$18)), IF($A197=TAXAS!$A$19,IF($B197="DÉBITO",$D197-($D197*TAXAS!$B$19)), IF($A197=TAXAS!$A$20,IF($B197="DÉBITO",$D197-($D197*TAXAS!$B$20)), IF($A197=TAXAS!$A$21,IF($B197="DÉBITO",$D197-($D197*TAXAS!$B$21)), IF($A197=TAXAS!$A$22,IF($B197="DÉBITO",$D197-($D197*TAXAS!$B$22)), IF($A197=TAXAS!$A$23,IF($B197="DÉBITO",$D197-($D197*TAXAS!$B$23)), IF($A197=TAXAS!$A$24,IF($B197="DÉBITO",$D197-($D197*TAXAS!$B$24)), IF($A197=TAXAS!$A$25,IF($B197="DÉBITO",$D197-($D197*TAXAS!$B$25)), IF($A197=TAXAS!$A$26,IF($B197="DÉBITO",$D197-($D197*TAXAS!$B$26)), IF($A197=TAXAS!$A$27,IF($B197="DÉBITO",$D197-($D197*TAXAS!$B$27))))))))))))))))))))))))))/1</f>
        <v>0</v>
      </c>
      <c r="F197" s="8">
        <f>IF($A197="VISA",IF($B197="CRÉDITO",$D197-($D197*TAXAS!$C$4)),IF($A197="MASTER",IF($B197="CRÉDITO",$D197-($D197*TAXAS!$C$5)),IF($A197="ELO", IF($B197="CRÉDITO",$D197-($D197*TAXAS!$C$6)),IF($A197="HIPERCARD",IF($B197="CRÉDITO",$D197-($D197*TAXAS!$C$7)),IF($A197="DINERS",IF($B197="CRÉDITO",$D197-($D197*TAXAS!$C$8)),IF($A197="AMERICA EXPRESS",IF($B197="CRÉDITO",$D197-($D197*TAXAS!$C$9)),IF($A197=TAXAS!$A$10,IF($B197="CRÉDITO",$D197-($D197*TAXAS!$C$10)), IF($A197=TAXAS!$A$11,IF($B197="CRÉDITO",$D197-($D197*TAXAS!$C$11)), IF($A197=TAXAS!$A$12,IF($B197="CRÉDITO",$D197-($D197*TAXAS!$C$12)), IF($A197=TAXAS!$A$13,IF($B197="CRÉDITO",$D197-($D197*TAXAS!$C$13)), IF($A197=TAXAS!$A$14,IF($B197="CRÉDITO",$D197-($D197*TAXAS!$C$14)), IF($A197=TAXAS!$A$15,IF($B197="CRÉDITO",$D197-($D197*TAXAS!$C$15)), IF($A197=TAXAS!$A$16,IF($B197="CRÉDITO",$D197-($D197*TAXAS!$C$16)), IF($A197=TAXAS!$A$17,IF($B197="CRÉDITO",$D197-($D197*TAXAS!$C$17)), IF($A197=TAXAS!$A$18,IF($B197="CRÉDITO",$D197-($D197*TAXAS!$C$18)), IF($A197=TAXAS!$A$19,IF($B197="CRÉDITO",$D197-($D197*TAXAS!$C$19)), IF($A197=TAXAS!$A$20,IF($B197="CRÉDITO",$D197-($D197*TAXAS!$C$20)), IF($A197=TAXAS!$A$21,IF($B197="CRÉDITO",$D197-($D197*TAXAS!$C$21)), IF($A197=TAXAS!$A$22,IF($B197="CRÉDITO",$D197-($D197*TAXAS!$C$22)), IF($A197=TAXAS!$A$23,IF($B197="CRÉDITO",$D197-($D197*TAXAS!$C$23)), IF($A197=TAXAS!$A$24,IF($B197="CRÉDITO",$D197-($D197*TAXAS!$C$24)), IF($A197=TAXAS!$A$25,IF($B197="CRÉDITO",$D197-($D197*TAXAS!$C$25)), IF($A197=TAXAS!$A$26,IF($B197="CRÉDITO",$D197-($D197*TAXAS!$C$26)), IF($A197=TAXAS!$A$27,IF($B197="CRÉDITO",$D197-($D197*TAXAS!$C$27))))))))))))))))))))))))))/1</f>
        <v>0</v>
      </c>
      <c r="G197" s="9">
        <f>IF($A197="VISA",IF($B197="PARCELADO ATÉ 3X",$D197-(D197*TAXAS!$D$4))/3,IF($A197="MASTER",IF($B197="PARCELADO ATÉ 3X",$D197-(D197*TAXAS!$D$5))/3,IF($A197="ELO",IF($B197="PARCELADO ATÉ 3X",$D197-(D197*TAXAS!$D$6))/3,IF($A197="HIPERCARD",IF($B197="PARCELADO ATÉ 3X",$D197-(D197*TAXAS!$D$7))/3,IF($A197="DINERS",IF($B197="PARCELADO ATÉ 3X",$D197-(D197*TAXAS!$D$8))/3,IF($A197="AMERICA EXPRESS",IF($B197="PARCELADO ATÉ 3X",$D197-(D197*TAXAS!$D$9))/3,IF($A197=TAXAS!$A$10,IF($B197="PARCELADO ATÉ 3X",$D197-($D197*TAXAS!$D$10))/3,IF($A197=TAXAS!$A$11,IF($B197="PARCELADO ATÉ 3X",$D197-($D197*TAXAS!$D$11))/3,IF($A197=TAXAS!$A$12,IF($B197="PARCELADO ATÉ 3X",$D197-($D197*TAXAS!$D$12))/3,IF($A197=TAXAS!$A$13,IF($B197="PARCELADO ATÉ 3X",$D197-($D197*TAXAS!$D$13))/3,IF($A197=TAXAS!$A$14,IF($B197="PARCELADO ATÉ 3X",$D197-($D197*TAXAS!$D$14))/3,IF($A197=TAXAS!$A$15,IF($B197="PARCELADO ATÉ 3X",$D197-($D197*TAXAS!$D$15))/3,IF($A197=TAXAS!$A$16,IF($B197="PARCELADO ATÉ 3X",$D197-($D197*TAXAS!$D$16))/3,IF($A197=TAXAS!$A$17,IF($B197="PARCELADO ATÉ 3X",$D197-($D197*TAXAS!$D$17))/3,IF($A197=TAXAS!$A$18,IF($B197="PARCELADO ATÉ 3X",$D197-($D197*TAXAS!$D$18))/3,IF($A197=TAXAS!$A$19,IF($B197="PARCELADO ATÉ 3X",$D197-($D197*TAXAS!$D$19))/3,IF($A197=TAXAS!$A$20,IF($B197="PARCELADO ATÉ 3X",$D197-($D197*TAXAS!$D$20))/3,IF($A197=TAXAS!$A$21,IF($B197="PARCELADO ATÉ 3X",$D197-($D197*TAXAS!$D$21))/3,IF($A197=TAXAS!$A$22,IF($B197="PARCELADO ATÉ 3X",$D197-($D197*TAXAS!$D$22))/3,IF($A197=TAXAS!$A$23,IF($B197="PARCELADO ATÉ 3X",$D197-($D197*TAXAS!$D$23))/3,IF($A197=TAXAS!$A$24,IF($B197="PARCELADO ATÉ 3X",$D197-($D197*TAXAS!$D$24))/3,IF($A197=TAXAS!$A$25,IF($B197="PARCELADO ATÉ 3X",$D197-($D197*TAXAS!$D$25))/3,IF($A197=TAXAS!$A$26,IF($B197="PARCELADO ATÉ 3X",$D197-($D197*TAXAS!$D$26))/3,IF($A197=TAXAS!$A$27,IF($B197="PARCELADO ATÉ 3X",$D197-($D197*TAXAS!$D$27))/3))))))))))))))))))))))))/1</f>
        <v>0</v>
      </c>
      <c r="H197" s="9">
        <f>IF($A197="VISA",IF($B197="PARCELADO ATÉ 6X",$D197-(D197*TAXAS!$E$4))/6,IF($A197="MASTER",IF($B197="PARCELADO ATÉ 6X",$D197-(D197*TAXAS!$E$5))/6,IF($A197="ELO",IF($B197="PARCELADO ATÉ 6X",$D197-(D197*TAXAS!$E$6))/6,IF($A197="HIPERCARD",IF($B197="PARCELADO ATÉ 6X",$D197-(D197*TAXAS!$E$7))/6,IF($A197="DINERS",IF($B197="PARCELADO ATÉ 6X",$D197-(D197*TAXAS!$E$8))/6,IF($A197="AMERICA EXPRESS",IF($B197="PARCELADO ATÉ 6X",$D197-(D197*TAXAS!$E$9))/6,IF($A197=TAXAS!$A$10,IF($B197="PARCELADO ATÉ 6X",$D197-($D197*TAXAS!$E$10))/6,IF($A197=TAXAS!$A$11,IF($B197="PARCELADO ATÉ 6X",$D197-($D197*TAXAS!$E$11))/6,IF($A197=TAXAS!$A$12,IF($B197="PARCELADO ATÉ 6X",$D197-($D197*TAXAS!$E$12))/6,IF($A197=TAXAS!$A$13,IF($B197="PARCELADO ATÉ 6X",$D197-($D197*TAXAS!$E$13))/6,IF($A197=TAXAS!$A$14,IF($B197="PARCELADO ATÉ 6X",$D197-($D197*TAXAS!$E$14))/6,IF($A197=TAXAS!$A$15,IF($B197="PARCELADO ATÉ 6X",$D197-($D197*TAXAS!$E$15))/6,IF($A197=TAXAS!$A$16,IF($B197="PARCELADO ATÉ 6X",$D197-($D197*TAXAS!$E$16))/6,IF($A197=TAXAS!$A$17,IF($B197="PARCELADO ATÉ 6X",$D197-($D197*TAXAS!$E$17))/6,IF($A197=TAXAS!$A$18,IF($B197="PARCELADO ATÉ 6X",$D197-($D197*TAXAS!$E$18))/6,IF($A197=TAXAS!$A$19,IF($B197="PARCELADO ATÉ 6X",$D197-($D197*TAXAS!$E$19))/6,IF($A197=TAXAS!$A$20,IF($B197="PARCELADO ATÉ 6X",$D197-($D197*TAXAS!$E$20))/6,IF($A197=TAXAS!$A$21,IF($B197="PARCELADO ATÉ 6X",$D197-($D197*TAXAS!$E$21))/6,IF($A197=TAXAS!$A$22,IF($B197="PARCELADO ATÉ 6X",$D197-($D197*TAXAS!$E$22))/6,IF($A197=TAXAS!$A$23,IF($B197="PARCELADO ATÉ 6X",$D197-($D197*TAXAS!$E$23))/6,IF($A197=TAXAS!$A$24,IF($B197="PARCELADO ATÉ 6X",$D197-($D197*TAXAS!$E$24))/6,IF($A197=TAXAS!$A$25,IF($B197="PARCELADO ATÉ 6X",$D197-($D197*TAXAS!$E$25))/6,IF($A197=TAXAS!$A$26,IF($B197="PARCELADO ATÉ 6X",$D197-($D197*TAXAS!$E$26))/6,IF($A197=TAXAS!$A$27,IF($B197="PARCELADO ATÉ 6X",$D197-($D197*TAXAS!$E$27))/6))))))))))))))))))))))))/1</f>
        <v>0</v>
      </c>
      <c r="I197" s="9">
        <f>IF($A197="VISA",IF($B197="PARCELADO ATÉ 12X",$D197-(D197*TAXAS!$F$4))/12,IF($A197="MASTER",IF($B197="PARCELADO ATÉ 12X",$D197-(D197*TAXAS!$F$5))/12,IF($A197="ELO",IF($B197="PARCELADO ATÉ 12X",$D197-(D197*TAXAS!$F$6))/12,IF($A197="HIPERCARD",IF($B197="PARCELADO ATÉ 12X",$D197-(D197*TAXAS!$F$7))/12,IF($A197="DINERS",IF($B197="PARCELADO ATÉ 12X",$D197-(D197*TAXAS!$F$8))/12,IF($A197="AMERICA EXPRESS",IF($B197="PARCELADO ATÉ 12X",$D197-(D197*TAXAS!$F$9))/12,IF($A197=TAXAS!$A$10,IF($B197="PARCELADO ATÉ 12X",$D197-($D197*TAXAS!$F$10))/12,IF($A197=TAXAS!$A$11,IF($B197="PARCELADO ATÉ 12X",$D197-($D197*TAXAS!$F$11))/12,IF($A197=TAXAS!$A$12,IF($B197="PARCELADO ATÉ 12X",$D197-($D197*TAXAS!$F$12))/12,IF($A197=TAXAS!$A$13,IF($B197="PARCELADO ATÉ 12X",$D197-($D197*TAXAS!$F$13))/12,IF($A197=TAXAS!$A$14,IF($B197="PARCELADO ATÉ 12X",$D197-($D197*TAXAS!$F$14))/12,IF($A197=TAXAS!$A$15,IF($B197="PARCELADO ATÉ 12X",$D197-($D197*TAXAS!$F$15))/12,IF($A197=TAXAS!$A$16,IF($B197="PARCELADO ATÉ 12X",$D197-($D197*TAXAS!$F$16))/12,IF($A197=TAXAS!$A$17,IF($B197="PARCELADO ATÉ 12X",$D197-($D197*TAXAS!$F$17))/12,IF($A197=TAXAS!$A$18,IF($B197="PARCELADO ATÉ 12X",$D197-($D197*TAXAS!$F$18))/12,IF($A197=TAXAS!$A$19,IF($B197="PARCELADO ATÉ 12X",$D197-($D197*TAXAS!$F$19))/12,IF($A197=TAXAS!$A$20,IF($B197="PARCELADO ATÉ 12X",$D197-($D197*TAXAS!$F$20))/12,IF($A197=TAXAS!$A$21,IF($B197="PARCELADO ATÉ 12X",$D197-($D197*TAXAS!$F$21))/12,IF($A197=TAXAS!$A$22,IF($B197="PARCELADO ATÉ 12X",$D197-($D197*TAXAS!$F$22))/12,IF($A197=TAXAS!$A$23,IF($B197="PARCELADO ATÉ 12X",$D197-($D197*TAXAS!$F$23))/12,IF($A197=TAXAS!$A$24,IF($B197="PARCELADO ATÉ 12X",$D197-($D197*TAXAS!$F$24))/12,IF($A197=TAXAS!$A$25,IF($B197="PARCELADO ATÉ 12X",$D197-($D197*TAXAS!$F$25))/12,IF($A197=TAXAS!$A$26,IF($B197="PARCELADO ATÉ 12X",$D197-($D197*TAXAS!$F$26))/12,IF($A197=TAXAS!$A$27,IF($B197="PARCELADO ATÉ 12X",$D197-($D197*TAXAS!$F$27))/12))))))))))))))))))))))))/1</f>
        <v>0</v>
      </c>
      <c r="J197" s="8">
        <f t="shared" si="0"/>
        <v>0</v>
      </c>
      <c r="K197" s="10" t="b">
        <f>IF($B197="PARCELADO ATÉ 3X",($D197-($D197*TAXAS!$D$4))-$J197)</f>
        <v>0</v>
      </c>
      <c r="L197" s="10" t="b">
        <f>IF($B197="PARCELADO ATÉ 6X",($D197-($D197*TAXAS!$E$4))-$J197)</f>
        <v>0</v>
      </c>
      <c r="M197" s="10" t="b">
        <f>IF($B197="PARCELADO ATÉ 12X",($D197-($D197*TAXAS!$F$4))-$J197)</f>
        <v>0</v>
      </c>
      <c r="N197" s="8">
        <f t="shared" si="1"/>
        <v>0</v>
      </c>
      <c r="O197" s="10">
        <f t="shared" si="2"/>
        <v>0</v>
      </c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spans="1:31" ht="15.75" customHeight="1" x14ac:dyDescent="0.2">
      <c r="A198" s="3"/>
      <c r="B198" s="5"/>
      <c r="C198" s="6"/>
      <c r="D198" s="42"/>
      <c r="E198" s="8">
        <f>IF($A198="VISA",IF($B198="DÉBITO",$D198-($D198*TAXAS!$B$4)),IF($A198="MASTER",IF($B198="DÉBITO",$D198-($D198*TAXAS!$B$5)),IF($A198="ELO", IF($B198="DÉBITO",$D198-($D198*TAXAS!$B$6)),IF($A198="HIPERCARD",IF($B198="DÉBITO",$D198-($D198*TAXAS!$B$7)),IF($A198="DINERS",IF($B198="DÉBITO",$D198-($D198*TAXAS!$B$8)),IF($A198="AMERICA EXPRESS",IF($B198="DÉBITO",$D198-($D198*TAXAS!$B$9)),IF($A198=TAXAS!$A$10,IF($B198="DÉBITO",$D198-($D198*TAXAS!$B$10)), IF($A198=TAXAS!$A$11,IF($B198="DÉBITO",$D198-($D198*TAXAS!$B$11)), IF($A198=TAXAS!$A$12,IF($B198="DÉBITO",$D198-($D198*TAXAS!$B$12)), IF($A198=TAXAS!$A$13,IF($B198="DÉBITO",$D198-($D198*TAXAS!$B$13)), IF($A198=TAXAS!$A$14,IF($B198="DÉBITO",$D198-($D198*TAXAS!$B$14)), IF($A198=TAXAS!$A$15,IF($B198="DÉBITO",$D198-($D198*TAXAS!$B$15)), IF($A198=TAXAS!$A$16,IF($B198="DÉBITO",$D198-($D198*TAXAS!$B$16)), IF($A198=TAXAS!$A$17,IF($B198="DÉBITO",$D198-($D198*TAXAS!$B$17)), IF($A198=TAXAS!$A$18,IF($B198="DÉBITO",$D198-($D198*TAXAS!$B$18)), IF($A198=TAXAS!$A$19,IF($B198="DÉBITO",$D198-($D198*TAXAS!$B$19)), IF($A198=TAXAS!$A$20,IF($B198="DÉBITO",$D198-($D198*TAXAS!$B$20)), IF($A198=TAXAS!$A$21,IF($B198="DÉBITO",$D198-($D198*TAXAS!$B$21)), IF($A198=TAXAS!$A$22,IF($B198="DÉBITO",$D198-($D198*TAXAS!$B$22)), IF($A198=TAXAS!$A$23,IF($B198="DÉBITO",$D198-($D198*TAXAS!$B$23)), IF($A198=TAXAS!$A$24,IF($B198="DÉBITO",$D198-($D198*TAXAS!$B$24)), IF($A198=TAXAS!$A$25,IF($B198="DÉBITO",$D198-($D198*TAXAS!$B$25)), IF($A198=TAXAS!$A$26,IF($B198="DÉBITO",$D198-($D198*TAXAS!$B$26)), IF($A198=TAXAS!$A$27,IF($B198="DÉBITO",$D198-($D198*TAXAS!$B$27))))))))))))))))))))))))))/1</f>
        <v>0</v>
      </c>
      <c r="F198" s="8">
        <f>IF($A198="VISA",IF($B198="CRÉDITO",$D198-($D198*TAXAS!$C$4)),IF($A198="MASTER",IF($B198="CRÉDITO",$D198-($D198*TAXAS!$C$5)),IF($A198="ELO", IF($B198="CRÉDITO",$D198-($D198*TAXAS!$C$6)),IF($A198="HIPERCARD",IF($B198="CRÉDITO",$D198-($D198*TAXAS!$C$7)),IF($A198="DINERS",IF($B198="CRÉDITO",$D198-($D198*TAXAS!$C$8)),IF($A198="AMERICA EXPRESS",IF($B198="CRÉDITO",$D198-($D198*TAXAS!$C$9)),IF($A198=TAXAS!$A$10,IF($B198="CRÉDITO",$D198-($D198*TAXAS!$C$10)), IF($A198=TAXAS!$A$11,IF($B198="CRÉDITO",$D198-($D198*TAXAS!$C$11)), IF($A198=TAXAS!$A$12,IF($B198="CRÉDITO",$D198-($D198*TAXAS!$C$12)), IF($A198=TAXAS!$A$13,IF($B198="CRÉDITO",$D198-($D198*TAXAS!$C$13)), IF($A198=TAXAS!$A$14,IF($B198="CRÉDITO",$D198-($D198*TAXAS!$C$14)), IF($A198=TAXAS!$A$15,IF($B198="CRÉDITO",$D198-($D198*TAXAS!$C$15)), IF($A198=TAXAS!$A$16,IF($B198="CRÉDITO",$D198-($D198*TAXAS!$C$16)), IF($A198=TAXAS!$A$17,IF($B198="CRÉDITO",$D198-($D198*TAXAS!$C$17)), IF($A198=TAXAS!$A$18,IF($B198="CRÉDITO",$D198-($D198*TAXAS!$C$18)), IF($A198=TAXAS!$A$19,IF($B198="CRÉDITO",$D198-($D198*TAXAS!$C$19)), IF($A198=TAXAS!$A$20,IF($B198="CRÉDITO",$D198-($D198*TAXAS!$C$20)), IF($A198=TAXAS!$A$21,IF($B198="CRÉDITO",$D198-($D198*TAXAS!$C$21)), IF($A198=TAXAS!$A$22,IF($B198="CRÉDITO",$D198-($D198*TAXAS!$C$22)), IF($A198=TAXAS!$A$23,IF($B198="CRÉDITO",$D198-($D198*TAXAS!$C$23)), IF($A198=TAXAS!$A$24,IF($B198="CRÉDITO",$D198-($D198*TAXAS!$C$24)), IF($A198=TAXAS!$A$25,IF($B198="CRÉDITO",$D198-($D198*TAXAS!$C$25)), IF($A198=TAXAS!$A$26,IF($B198="CRÉDITO",$D198-($D198*TAXAS!$C$26)), IF($A198=TAXAS!$A$27,IF($B198="CRÉDITO",$D198-($D198*TAXAS!$C$27))))))))))))))))))))))))))/1</f>
        <v>0</v>
      </c>
      <c r="G198" s="9">
        <f>IF($A198="VISA",IF($B198="PARCELADO ATÉ 3X",$D198-(D198*TAXAS!$D$4))/3,IF($A198="MASTER",IF($B198="PARCELADO ATÉ 3X",$D198-(D198*TAXAS!$D$5))/3,IF($A198="ELO",IF($B198="PARCELADO ATÉ 3X",$D198-(D198*TAXAS!$D$6))/3,IF($A198="HIPERCARD",IF($B198="PARCELADO ATÉ 3X",$D198-(D198*TAXAS!$D$7))/3,IF($A198="DINERS",IF($B198="PARCELADO ATÉ 3X",$D198-(D198*TAXAS!$D$8))/3,IF($A198="AMERICA EXPRESS",IF($B198="PARCELADO ATÉ 3X",$D198-(D198*TAXAS!$D$9))/3,IF($A198=TAXAS!$A$10,IF($B198="PARCELADO ATÉ 3X",$D198-($D198*TAXAS!$D$10))/3,IF($A198=TAXAS!$A$11,IF($B198="PARCELADO ATÉ 3X",$D198-($D198*TAXAS!$D$11))/3,IF($A198=TAXAS!$A$12,IF($B198="PARCELADO ATÉ 3X",$D198-($D198*TAXAS!$D$12))/3,IF($A198=TAXAS!$A$13,IF($B198="PARCELADO ATÉ 3X",$D198-($D198*TAXAS!$D$13))/3,IF($A198=TAXAS!$A$14,IF($B198="PARCELADO ATÉ 3X",$D198-($D198*TAXAS!$D$14))/3,IF($A198=TAXAS!$A$15,IF($B198="PARCELADO ATÉ 3X",$D198-($D198*TAXAS!$D$15))/3,IF($A198=TAXAS!$A$16,IF($B198="PARCELADO ATÉ 3X",$D198-($D198*TAXAS!$D$16))/3,IF($A198=TAXAS!$A$17,IF($B198="PARCELADO ATÉ 3X",$D198-($D198*TAXAS!$D$17))/3,IF($A198=TAXAS!$A$18,IF($B198="PARCELADO ATÉ 3X",$D198-($D198*TAXAS!$D$18))/3,IF($A198=TAXAS!$A$19,IF($B198="PARCELADO ATÉ 3X",$D198-($D198*TAXAS!$D$19))/3,IF($A198=TAXAS!$A$20,IF($B198="PARCELADO ATÉ 3X",$D198-($D198*TAXAS!$D$20))/3,IF($A198=TAXAS!$A$21,IF($B198="PARCELADO ATÉ 3X",$D198-($D198*TAXAS!$D$21))/3,IF($A198=TAXAS!$A$22,IF($B198="PARCELADO ATÉ 3X",$D198-($D198*TAXAS!$D$22))/3,IF($A198=TAXAS!$A$23,IF($B198="PARCELADO ATÉ 3X",$D198-($D198*TAXAS!$D$23))/3,IF($A198=TAXAS!$A$24,IF($B198="PARCELADO ATÉ 3X",$D198-($D198*TAXAS!$D$24))/3,IF($A198=TAXAS!$A$25,IF($B198="PARCELADO ATÉ 3X",$D198-($D198*TAXAS!$D$25))/3,IF($A198=TAXAS!$A$26,IF($B198="PARCELADO ATÉ 3X",$D198-($D198*TAXAS!$D$26))/3,IF($A198=TAXAS!$A$27,IF($B198="PARCELADO ATÉ 3X",$D198-($D198*TAXAS!$D$27))/3))))))))))))))))))))))))/1</f>
        <v>0</v>
      </c>
      <c r="H198" s="9">
        <f>IF($A198="VISA",IF($B198="PARCELADO ATÉ 6X",$D198-(D198*TAXAS!$E$4))/6,IF($A198="MASTER",IF($B198="PARCELADO ATÉ 6X",$D198-(D198*TAXAS!$E$5))/6,IF($A198="ELO",IF($B198="PARCELADO ATÉ 6X",$D198-(D198*TAXAS!$E$6))/6,IF($A198="HIPERCARD",IF($B198="PARCELADO ATÉ 6X",$D198-(D198*TAXAS!$E$7))/6,IF($A198="DINERS",IF($B198="PARCELADO ATÉ 6X",$D198-(D198*TAXAS!$E$8))/6,IF($A198="AMERICA EXPRESS",IF($B198="PARCELADO ATÉ 6X",$D198-(D198*TAXAS!$E$9))/6,IF($A198=TAXAS!$A$10,IF($B198="PARCELADO ATÉ 6X",$D198-($D198*TAXAS!$E$10))/6,IF($A198=TAXAS!$A$11,IF($B198="PARCELADO ATÉ 6X",$D198-($D198*TAXAS!$E$11))/6,IF($A198=TAXAS!$A$12,IF($B198="PARCELADO ATÉ 6X",$D198-($D198*TAXAS!$E$12))/6,IF($A198=TAXAS!$A$13,IF($B198="PARCELADO ATÉ 6X",$D198-($D198*TAXAS!$E$13))/6,IF($A198=TAXAS!$A$14,IF($B198="PARCELADO ATÉ 6X",$D198-($D198*TAXAS!$E$14))/6,IF($A198=TAXAS!$A$15,IF($B198="PARCELADO ATÉ 6X",$D198-($D198*TAXAS!$E$15))/6,IF($A198=TAXAS!$A$16,IF($B198="PARCELADO ATÉ 6X",$D198-($D198*TAXAS!$E$16))/6,IF($A198=TAXAS!$A$17,IF($B198="PARCELADO ATÉ 6X",$D198-($D198*TAXAS!$E$17))/6,IF($A198=TAXAS!$A$18,IF($B198="PARCELADO ATÉ 6X",$D198-($D198*TAXAS!$E$18))/6,IF($A198=TAXAS!$A$19,IF($B198="PARCELADO ATÉ 6X",$D198-($D198*TAXAS!$E$19))/6,IF($A198=TAXAS!$A$20,IF($B198="PARCELADO ATÉ 6X",$D198-($D198*TAXAS!$E$20))/6,IF($A198=TAXAS!$A$21,IF($B198="PARCELADO ATÉ 6X",$D198-($D198*TAXAS!$E$21))/6,IF($A198=TAXAS!$A$22,IF($B198="PARCELADO ATÉ 6X",$D198-($D198*TAXAS!$E$22))/6,IF($A198=TAXAS!$A$23,IF($B198="PARCELADO ATÉ 6X",$D198-($D198*TAXAS!$E$23))/6,IF($A198=TAXAS!$A$24,IF($B198="PARCELADO ATÉ 6X",$D198-($D198*TAXAS!$E$24))/6,IF($A198=TAXAS!$A$25,IF($B198="PARCELADO ATÉ 6X",$D198-($D198*TAXAS!$E$25))/6,IF($A198=TAXAS!$A$26,IF($B198="PARCELADO ATÉ 6X",$D198-($D198*TAXAS!$E$26))/6,IF($A198=TAXAS!$A$27,IF($B198="PARCELADO ATÉ 6X",$D198-($D198*TAXAS!$E$27))/6))))))))))))))))))))))))/1</f>
        <v>0</v>
      </c>
      <c r="I198" s="9">
        <f>IF($A198="VISA",IF($B198="PARCELADO ATÉ 12X",$D198-(D198*TAXAS!$F$4))/12,IF($A198="MASTER",IF($B198="PARCELADO ATÉ 12X",$D198-(D198*TAXAS!$F$5))/12,IF($A198="ELO",IF($B198="PARCELADO ATÉ 12X",$D198-(D198*TAXAS!$F$6))/12,IF($A198="HIPERCARD",IF($B198="PARCELADO ATÉ 12X",$D198-(D198*TAXAS!$F$7))/12,IF($A198="DINERS",IF($B198="PARCELADO ATÉ 12X",$D198-(D198*TAXAS!$F$8))/12,IF($A198="AMERICA EXPRESS",IF($B198="PARCELADO ATÉ 12X",$D198-(D198*TAXAS!$F$9))/12,IF($A198=TAXAS!$A$10,IF($B198="PARCELADO ATÉ 12X",$D198-($D198*TAXAS!$F$10))/12,IF($A198=TAXAS!$A$11,IF($B198="PARCELADO ATÉ 12X",$D198-($D198*TAXAS!$F$11))/12,IF($A198=TAXAS!$A$12,IF($B198="PARCELADO ATÉ 12X",$D198-($D198*TAXAS!$F$12))/12,IF($A198=TAXAS!$A$13,IF($B198="PARCELADO ATÉ 12X",$D198-($D198*TAXAS!$F$13))/12,IF($A198=TAXAS!$A$14,IF($B198="PARCELADO ATÉ 12X",$D198-($D198*TAXAS!$F$14))/12,IF($A198=TAXAS!$A$15,IF($B198="PARCELADO ATÉ 12X",$D198-($D198*TAXAS!$F$15))/12,IF($A198=TAXAS!$A$16,IF($B198="PARCELADO ATÉ 12X",$D198-($D198*TAXAS!$F$16))/12,IF($A198=TAXAS!$A$17,IF($B198="PARCELADO ATÉ 12X",$D198-($D198*TAXAS!$F$17))/12,IF($A198=TAXAS!$A$18,IF($B198="PARCELADO ATÉ 12X",$D198-($D198*TAXAS!$F$18))/12,IF($A198=TAXAS!$A$19,IF($B198="PARCELADO ATÉ 12X",$D198-($D198*TAXAS!$F$19))/12,IF($A198=TAXAS!$A$20,IF($B198="PARCELADO ATÉ 12X",$D198-($D198*TAXAS!$F$20))/12,IF($A198=TAXAS!$A$21,IF($B198="PARCELADO ATÉ 12X",$D198-($D198*TAXAS!$F$21))/12,IF($A198=TAXAS!$A$22,IF($B198="PARCELADO ATÉ 12X",$D198-($D198*TAXAS!$F$22))/12,IF($A198=TAXAS!$A$23,IF($B198="PARCELADO ATÉ 12X",$D198-($D198*TAXAS!$F$23))/12,IF($A198=TAXAS!$A$24,IF($B198="PARCELADO ATÉ 12X",$D198-($D198*TAXAS!$F$24))/12,IF($A198=TAXAS!$A$25,IF($B198="PARCELADO ATÉ 12X",$D198-($D198*TAXAS!$F$25))/12,IF($A198=TAXAS!$A$26,IF($B198="PARCELADO ATÉ 12X",$D198-($D198*TAXAS!$F$26))/12,IF($A198=TAXAS!$A$27,IF($B198="PARCELADO ATÉ 12X",$D198-($D198*TAXAS!$F$27))/12))))))))))))))))))))))))/1</f>
        <v>0</v>
      </c>
      <c r="J198" s="8">
        <f t="shared" si="0"/>
        <v>0</v>
      </c>
      <c r="K198" s="10" t="b">
        <f>IF($B198="PARCELADO ATÉ 3X",($D198-($D198*TAXAS!$D$4))-$J198)</f>
        <v>0</v>
      </c>
      <c r="L198" s="10" t="b">
        <f>IF($B198="PARCELADO ATÉ 6X",($D198-($D198*TAXAS!$E$4))-$J198)</f>
        <v>0</v>
      </c>
      <c r="M198" s="10" t="b">
        <f>IF($B198="PARCELADO ATÉ 12X",($D198-($D198*TAXAS!$F$4))-$J198)</f>
        <v>0</v>
      </c>
      <c r="N198" s="8">
        <f t="shared" si="1"/>
        <v>0</v>
      </c>
      <c r="O198" s="10">
        <f t="shared" si="2"/>
        <v>0</v>
      </c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spans="1:31" ht="15.75" customHeight="1" x14ac:dyDescent="0.2">
      <c r="A199" s="3"/>
      <c r="B199" s="5"/>
      <c r="C199" s="6"/>
      <c r="D199" s="42"/>
      <c r="E199" s="8">
        <f>IF($A199="VISA",IF($B199="DÉBITO",$D199-($D199*TAXAS!$B$4)),IF($A199="MASTER",IF($B199="DÉBITO",$D199-($D199*TAXAS!$B$5)),IF($A199="ELO", IF($B199="DÉBITO",$D199-($D199*TAXAS!$B$6)),IF($A199="HIPERCARD",IF($B199="DÉBITO",$D199-($D199*TAXAS!$B$7)),IF($A199="DINERS",IF($B199="DÉBITO",$D199-($D199*TAXAS!$B$8)),IF($A199="AMERICA EXPRESS",IF($B199="DÉBITO",$D199-($D199*TAXAS!$B$9)),IF($A199=TAXAS!$A$10,IF($B199="DÉBITO",$D199-($D199*TAXAS!$B$10)), IF($A199=TAXAS!$A$11,IF($B199="DÉBITO",$D199-($D199*TAXAS!$B$11)), IF($A199=TAXAS!$A$12,IF($B199="DÉBITO",$D199-($D199*TAXAS!$B$12)), IF($A199=TAXAS!$A$13,IF($B199="DÉBITO",$D199-($D199*TAXAS!$B$13)), IF($A199=TAXAS!$A$14,IF($B199="DÉBITO",$D199-($D199*TAXAS!$B$14)), IF($A199=TAXAS!$A$15,IF($B199="DÉBITO",$D199-($D199*TAXAS!$B$15)), IF($A199=TAXAS!$A$16,IF($B199="DÉBITO",$D199-($D199*TAXAS!$B$16)), IF($A199=TAXAS!$A$17,IF($B199="DÉBITO",$D199-($D199*TAXAS!$B$17)), IF($A199=TAXAS!$A$18,IF($B199="DÉBITO",$D199-($D199*TAXAS!$B$18)), IF($A199=TAXAS!$A$19,IF($B199="DÉBITO",$D199-($D199*TAXAS!$B$19)), IF($A199=TAXAS!$A$20,IF($B199="DÉBITO",$D199-($D199*TAXAS!$B$20)), IF($A199=TAXAS!$A$21,IF($B199="DÉBITO",$D199-($D199*TAXAS!$B$21)), IF($A199=TAXAS!$A$22,IF($B199="DÉBITO",$D199-($D199*TAXAS!$B$22)), IF($A199=TAXAS!$A$23,IF($B199="DÉBITO",$D199-($D199*TAXAS!$B$23)), IF($A199=TAXAS!$A$24,IF($B199="DÉBITO",$D199-($D199*TAXAS!$B$24)), IF($A199=TAXAS!$A$25,IF($B199="DÉBITO",$D199-($D199*TAXAS!$B$25)), IF($A199=TAXAS!$A$26,IF($B199="DÉBITO",$D199-($D199*TAXAS!$B$26)), IF($A199=TAXAS!$A$27,IF($B199="DÉBITO",$D199-($D199*TAXAS!$B$27))))))))))))))))))))))))))/1</f>
        <v>0</v>
      </c>
      <c r="F199" s="8">
        <f>IF($A199="VISA",IF($B199="CRÉDITO",$D199-($D199*TAXAS!$C$4)),IF($A199="MASTER",IF($B199="CRÉDITO",$D199-($D199*TAXAS!$C$5)),IF($A199="ELO", IF($B199="CRÉDITO",$D199-($D199*TAXAS!$C$6)),IF($A199="HIPERCARD",IF($B199="CRÉDITO",$D199-($D199*TAXAS!$C$7)),IF($A199="DINERS",IF($B199="CRÉDITO",$D199-($D199*TAXAS!$C$8)),IF($A199="AMERICA EXPRESS",IF($B199="CRÉDITO",$D199-($D199*TAXAS!$C$9)),IF($A199=TAXAS!$A$10,IF($B199="CRÉDITO",$D199-($D199*TAXAS!$C$10)), IF($A199=TAXAS!$A$11,IF($B199="CRÉDITO",$D199-($D199*TAXAS!$C$11)), IF($A199=TAXAS!$A$12,IF($B199="CRÉDITO",$D199-($D199*TAXAS!$C$12)), IF($A199=TAXAS!$A$13,IF($B199="CRÉDITO",$D199-($D199*TAXAS!$C$13)), IF($A199=TAXAS!$A$14,IF($B199="CRÉDITO",$D199-($D199*TAXAS!$C$14)), IF($A199=TAXAS!$A$15,IF($B199="CRÉDITO",$D199-($D199*TAXAS!$C$15)), IF($A199=TAXAS!$A$16,IF($B199="CRÉDITO",$D199-($D199*TAXAS!$C$16)), IF($A199=TAXAS!$A$17,IF($B199="CRÉDITO",$D199-($D199*TAXAS!$C$17)), IF($A199=TAXAS!$A$18,IF($B199="CRÉDITO",$D199-($D199*TAXAS!$C$18)), IF($A199=TAXAS!$A$19,IF($B199="CRÉDITO",$D199-($D199*TAXAS!$C$19)), IF($A199=TAXAS!$A$20,IF($B199="CRÉDITO",$D199-($D199*TAXAS!$C$20)), IF($A199=TAXAS!$A$21,IF($B199="CRÉDITO",$D199-($D199*TAXAS!$C$21)), IF($A199=TAXAS!$A$22,IF($B199="CRÉDITO",$D199-($D199*TAXAS!$C$22)), IF($A199=TAXAS!$A$23,IF($B199="CRÉDITO",$D199-($D199*TAXAS!$C$23)), IF($A199=TAXAS!$A$24,IF($B199="CRÉDITO",$D199-($D199*TAXAS!$C$24)), IF($A199=TAXAS!$A$25,IF($B199="CRÉDITO",$D199-($D199*TAXAS!$C$25)), IF($A199=TAXAS!$A$26,IF($B199="CRÉDITO",$D199-($D199*TAXAS!$C$26)), IF($A199=TAXAS!$A$27,IF($B199="CRÉDITO",$D199-($D199*TAXAS!$C$27))))))))))))))))))))))))))/1</f>
        <v>0</v>
      </c>
      <c r="G199" s="9">
        <f>IF($A199="VISA",IF($B199="PARCELADO ATÉ 3X",$D199-(D199*TAXAS!$D$4))/3,IF($A199="MASTER",IF($B199="PARCELADO ATÉ 3X",$D199-(D199*TAXAS!$D$5))/3,IF($A199="ELO",IF($B199="PARCELADO ATÉ 3X",$D199-(D199*TAXAS!$D$6))/3,IF($A199="HIPERCARD",IF($B199="PARCELADO ATÉ 3X",$D199-(D199*TAXAS!$D$7))/3,IF($A199="DINERS",IF($B199="PARCELADO ATÉ 3X",$D199-(D199*TAXAS!$D$8))/3,IF($A199="AMERICA EXPRESS",IF($B199="PARCELADO ATÉ 3X",$D199-(D199*TAXAS!$D$9))/3,IF($A199=TAXAS!$A$10,IF($B199="PARCELADO ATÉ 3X",$D199-($D199*TAXAS!$D$10))/3,IF($A199=TAXAS!$A$11,IF($B199="PARCELADO ATÉ 3X",$D199-($D199*TAXAS!$D$11))/3,IF($A199=TAXAS!$A$12,IF($B199="PARCELADO ATÉ 3X",$D199-($D199*TAXAS!$D$12))/3,IF($A199=TAXAS!$A$13,IF($B199="PARCELADO ATÉ 3X",$D199-($D199*TAXAS!$D$13))/3,IF($A199=TAXAS!$A$14,IF($B199="PARCELADO ATÉ 3X",$D199-($D199*TAXAS!$D$14))/3,IF($A199=TAXAS!$A$15,IF($B199="PARCELADO ATÉ 3X",$D199-($D199*TAXAS!$D$15))/3,IF($A199=TAXAS!$A$16,IF($B199="PARCELADO ATÉ 3X",$D199-($D199*TAXAS!$D$16))/3,IF($A199=TAXAS!$A$17,IF($B199="PARCELADO ATÉ 3X",$D199-($D199*TAXAS!$D$17))/3,IF($A199=TAXAS!$A$18,IF($B199="PARCELADO ATÉ 3X",$D199-($D199*TAXAS!$D$18))/3,IF($A199=TAXAS!$A$19,IF($B199="PARCELADO ATÉ 3X",$D199-($D199*TAXAS!$D$19))/3,IF($A199=TAXAS!$A$20,IF($B199="PARCELADO ATÉ 3X",$D199-($D199*TAXAS!$D$20))/3,IF($A199=TAXAS!$A$21,IF($B199="PARCELADO ATÉ 3X",$D199-($D199*TAXAS!$D$21))/3,IF($A199=TAXAS!$A$22,IF($B199="PARCELADO ATÉ 3X",$D199-($D199*TAXAS!$D$22))/3,IF($A199=TAXAS!$A$23,IF($B199="PARCELADO ATÉ 3X",$D199-($D199*TAXAS!$D$23))/3,IF($A199=TAXAS!$A$24,IF($B199="PARCELADO ATÉ 3X",$D199-($D199*TAXAS!$D$24))/3,IF($A199=TAXAS!$A$25,IF($B199="PARCELADO ATÉ 3X",$D199-($D199*TAXAS!$D$25))/3,IF($A199=TAXAS!$A$26,IF($B199="PARCELADO ATÉ 3X",$D199-($D199*TAXAS!$D$26))/3,IF($A199=TAXAS!$A$27,IF($B199="PARCELADO ATÉ 3X",$D199-($D199*TAXAS!$D$27))/3))))))))))))))))))))))))/1</f>
        <v>0</v>
      </c>
      <c r="H199" s="9">
        <f>IF($A199="VISA",IF($B199="PARCELADO ATÉ 6X",$D199-(D199*TAXAS!$E$4))/6,IF($A199="MASTER",IF($B199="PARCELADO ATÉ 6X",$D199-(D199*TAXAS!$E$5))/6,IF($A199="ELO",IF($B199="PARCELADO ATÉ 6X",$D199-(D199*TAXAS!$E$6))/6,IF($A199="HIPERCARD",IF($B199="PARCELADO ATÉ 6X",$D199-(D199*TAXAS!$E$7))/6,IF($A199="DINERS",IF($B199="PARCELADO ATÉ 6X",$D199-(D199*TAXAS!$E$8))/6,IF($A199="AMERICA EXPRESS",IF($B199="PARCELADO ATÉ 6X",$D199-(D199*TAXAS!$E$9))/6,IF($A199=TAXAS!$A$10,IF($B199="PARCELADO ATÉ 6X",$D199-($D199*TAXAS!$E$10))/6,IF($A199=TAXAS!$A$11,IF($B199="PARCELADO ATÉ 6X",$D199-($D199*TAXAS!$E$11))/6,IF($A199=TAXAS!$A$12,IF($B199="PARCELADO ATÉ 6X",$D199-($D199*TAXAS!$E$12))/6,IF($A199=TAXAS!$A$13,IF($B199="PARCELADO ATÉ 6X",$D199-($D199*TAXAS!$E$13))/6,IF($A199=TAXAS!$A$14,IF($B199="PARCELADO ATÉ 6X",$D199-($D199*TAXAS!$E$14))/6,IF($A199=TAXAS!$A$15,IF($B199="PARCELADO ATÉ 6X",$D199-($D199*TAXAS!$E$15))/6,IF($A199=TAXAS!$A$16,IF($B199="PARCELADO ATÉ 6X",$D199-($D199*TAXAS!$E$16))/6,IF($A199=TAXAS!$A$17,IF($B199="PARCELADO ATÉ 6X",$D199-($D199*TAXAS!$E$17))/6,IF($A199=TAXAS!$A$18,IF($B199="PARCELADO ATÉ 6X",$D199-($D199*TAXAS!$E$18))/6,IF($A199=TAXAS!$A$19,IF($B199="PARCELADO ATÉ 6X",$D199-($D199*TAXAS!$E$19))/6,IF($A199=TAXAS!$A$20,IF($B199="PARCELADO ATÉ 6X",$D199-($D199*TAXAS!$E$20))/6,IF($A199=TAXAS!$A$21,IF($B199="PARCELADO ATÉ 6X",$D199-($D199*TAXAS!$E$21))/6,IF($A199=TAXAS!$A$22,IF($B199="PARCELADO ATÉ 6X",$D199-($D199*TAXAS!$E$22))/6,IF($A199=TAXAS!$A$23,IF($B199="PARCELADO ATÉ 6X",$D199-($D199*TAXAS!$E$23))/6,IF($A199=TAXAS!$A$24,IF($B199="PARCELADO ATÉ 6X",$D199-($D199*TAXAS!$E$24))/6,IF($A199=TAXAS!$A$25,IF($B199="PARCELADO ATÉ 6X",$D199-($D199*TAXAS!$E$25))/6,IF($A199=TAXAS!$A$26,IF($B199="PARCELADO ATÉ 6X",$D199-($D199*TAXAS!$E$26))/6,IF($A199=TAXAS!$A$27,IF($B199="PARCELADO ATÉ 6X",$D199-($D199*TAXAS!$E$27))/6))))))))))))))))))))))))/1</f>
        <v>0</v>
      </c>
      <c r="I199" s="9">
        <f>IF($A199="VISA",IF($B199="PARCELADO ATÉ 12X",$D199-(D199*TAXAS!$F$4))/12,IF($A199="MASTER",IF($B199="PARCELADO ATÉ 12X",$D199-(D199*TAXAS!$F$5))/12,IF($A199="ELO",IF($B199="PARCELADO ATÉ 12X",$D199-(D199*TAXAS!$F$6))/12,IF($A199="HIPERCARD",IF($B199="PARCELADO ATÉ 12X",$D199-(D199*TAXAS!$F$7))/12,IF($A199="DINERS",IF($B199="PARCELADO ATÉ 12X",$D199-(D199*TAXAS!$F$8))/12,IF($A199="AMERICA EXPRESS",IF($B199="PARCELADO ATÉ 12X",$D199-(D199*TAXAS!$F$9))/12,IF($A199=TAXAS!$A$10,IF($B199="PARCELADO ATÉ 12X",$D199-($D199*TAXAS!$F$10))/12,IF($A199=TAXAS!$A$11,IF($B199="PARCELADO ATÉ 12X",$D199-($D199*TAXAS!$F$11))/12,IF($A199=TAXAS!$A$12,IF($B199="PARCELADO ATÉ 12X",$D199-($D199*TAXAS!$F$12))/12,IF($A199=TAXAS!$A$13,IF($B199="PARCELADO ATÉ 12X",$D199-($D199*TAXAS!$F$13))/12,IF($A199=TAXAS!$A$14,IF($B199="PARCELADO ATÉ 12X",$D199-($D199*TAXAS!$F$14))/12,IF($A199=TAXAS!$A$15,IF($B199="PARCELADO ATÉ 12X",$D199-($D199*TAXAS!$F$15))/12,IF($A199=TAXAS!$A$16,IF($B199="PARCELADO ATÉ 12X",$D199-($D199*TAXAS!$F$16))/12,IF($A199=TAXAS!$A$17,IF($B199="PARCELADO ATÉ 12X",$D199-($D199*TAXAS!$F$17))/12,IF($A199=TAXAS!$A$18,IF($B199="PARCELADO ATÉ 12X",$D199-($D199*TAXAS!$F$18))/12,IF($A199=TAXAS!$A$19,IF($B199="PARCELADO ATÉ 12X",$D199-($D199*TAXAS!$F$19))/12,IF($A199=TAXAS!$A$20,IF($B199="PARCELADO ATÉ 12X",$D199-($D199*TAXAS!$F$20))/12,IF($A199=TAXAS!$A$21,IF($B199="PARCELADO ATÉ 12X",$D199-($D199*TAXAS!$F$21))/12,IF($A199=TAXAS!$A$22,IF($B199="PARCELADO ATÉ 12X",$D199-($D199*TAXAS!$F$22))/12,IF($A199=TAXAS!$A$23,IF($B199="PARCELADO ATÉ 12X",$D199-($D199*TAXAS!$F$23))/12,IF($A199=TAXAS!$A$24,IF($B199="PARCELADO ATÉ 12X",$D199-($D199*TAXAS!$F$24))/12,IF($A199=TAXAS!$A$25,IF($B199="PARCELADO ATÉ 12X",$D199-($D199*TAXAS!$F$25))/12,IF($A199=TAXAS!$A$26,IF($B199="PARCELADO ATÉ 12X",$D199-($D199*TAXAS!$F$26))/12,IF($A199=TAXAS!$A$27,IF($B199="PARCELADO ATÉ 12X",$D199-($D199*TAXAS!$F$27))/12))))))))))))))))))))))))/1</f>
        <v>0</v>
      </c>
      <c r="J199" s="8">
        <f t="shared" si="0"/>
        <v>0</v>
      </c>
      <c r="K199" s="10" t="b">
        <f>IF($B199="PARCELADO ATÉ 3X",($D199-($D199*TAXAS!$D$4))-$J199)</f>
        <v>0</v>
      </c>
      <c r="L199" s="10" t="b">
        <f>IF($B199="PARCELADO ATÉ 6X",($D199-($D199*TAXAS!$E$4))-$J199)</f>
        <v>0</v>
      </c>
      <c r="M199" s="10" t="b">
        <f>IF($B199="PARCELADO ATÉ 12X",($D199-($D199*TAXAS!$F$4))-$J199)</f>
        <v>0</v>
      </c>
      <c r="N199" s="8">
        <f t="shared" si="1"/>
        <v>0</v>
      </c>
      <c r="O199" s="10">
        <f t="shared" si="2"/>
        <v>0</v>
      </c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spans="1:31" ht="15.75" customHeight="1" x14ac:dyDescent="0.2">
      <c r="A200" s="3"/>
      <c r="B200" s="5"/>
      <c r="C200" s="6"/>
      <c r="D200" s="42"/>
      <c r="E200" s="8">
        <f>IF($A200="VISA",IF($B200="DÉBITO",$D200-($D200*TAXAS!$B$4)),IF($A200="MASTER",IF($B200="DÉBITO",$D200-($D200*TAXAS!$B$5)),IF($A200="ELO", IF($B200="DÉBITO",$D200-($D200*TAXAS!$B$6)),IF($A200="HIPERCARD",IF($B200="DÉBITO",$D200-($D200*TAXAS!$B$7)),IF($A200="DINERS",IF($B200="DÉBITO",$D200-($D200*TAXAS!$B$8)),IF($A200="AMERICA EXPRESS",IF($B200="DÉBITO",$D200-($D200*TAXAS!$B$9)),IF($A200=TAXAS!$A$10,IF($B200="DÉBITO",$D200-($D200*TAXAS!$B$10)), IF($A200=TAXAS!$A$11,IF($B200="DÉBITO",$D200-($D200*TAXAS!$B$11)), IF($A200=TAXAS!$A$12,IF($B200="DÉBITO",$D200-($D200*TAXAS!$B$12)), IF($A200=TAXAS!$A$13,IF($B200="DÉBITO",$D200-($D200*TAXAS!$B$13)), IF($A200=TAXAS!$A$14,IF($B200="DÉBITO",$D200-($D200*TAXAS!$B$14)), IF($A200=TAXAS!$A$15,IF($B200="DÉBITO",$D200-($D200*TAXAS!$B$15)), IF($A200=TAXAS!$A$16,IF($B200="DÉBITO",$D200-($D200*TAXAS!$B$16)), IF($A200=TAXAS!$A$17,IF($B200="DÉBITO",$D200-($D200*TAXAS!$B$17)), IF($A200=TAXAS!$A$18,IF($B200="DÉBITO",$D200-($D200*TAXAS!$B$18)), IF($A200=TAXAS!$A$19,IF($B200="DÉBITO",$D200-($D200*TAXAS!$B$19)), IF($A200=TAXAS!$A$20,IF($B200="DÉBITO",$D200-($D200*TAXAS!$B$20)), IF($A200=TAXAS!$A$21,IF($B200="DÉBITO",$D200-($D200*TAXAS!$B$21)), IF($A200=TAXAS!$A$22,IF($B200="DÉBITO",$D200-($D200*TAXAS!$B$22)), IF($A200=TAXAS!$A$23,IF($B200="DÉBITO",$D200-($D200*TAXAS!$B$23)), IF($A200=TAXAS!$A$24,IF($B200="DÉBITO",$D200-($D200*TAXAS!$B$24)), IF($A200=TAXAS!$A$25,IF($B200="DÉBITO",$D200-($D200*TAXAS!$B$25)), IF($A200=TAXAS!$A$26,IF($B200="DÉBITO",$D200-($D200*TAXAS!$B$26)), IF($A200=TAXAS!$A$27,IF($B200="DÉBITO",$D200-($D200*TAXAS!$B$27))))))))))))))))))))))))))/1</f>
        <v>0</v>
      </c>
      <c r="F200" s="8">
        <f>IF($A200="VISA",IF($B200="CRÉDITO",$D200-($D200*TAXAS!$C$4)),IF($A200="MASTER",IF($B200="CRÉDITO",$D200-($D200*TAXAS!$C$5)),IF($A200="ELO", IF($B200="CRÉDITO",$D200-($D200*TAXAS!$C$6)),IF($A200="HIPERCARD",IF($B200="CRÉDITO",$D200-($D200*TAXAS!$C$7)),IF($A200="DINERS",IF($B200="CRÉDITO",$D200-($D200*TAXAS!$C$8)),IF($A200="AMERICA EXPRESS",IF($B200="CRÉDITO",$D200-($D200*TAXAS!$C$9)),IF($A200=TAXAS!$A$10,IF($B200="CRÉDITO",$D200-($D200*TAXAS!$C$10)), IF($A200=TAXAS!$A$11,IF($B200="CRÉDITO",$D200-($D200*TAXAS!$C$11)), IF($A200=TAXAS!$A$12,IF($B200="CRÉDITO",$D200-($D200*TAXAS!$C$12)), IF($A200=TAXAS!$A$13,IF($B200="CRÉDITO",$D200-($D200*TAXAS!$C$13)), IF($A200=TAXAS!$A$14,IF($B200="CRÉDITO",$D200-($D200*TAXAS!$C$14)), IF($A200=TAXAS!$A$15,IF($B200="CRÉDITO",$D200-($D200*TAXAS!$C$15)), IF($A200=TAXAS!$A$16,IF($B200="CRÉDITO",$D200-($D200*TAXAS!$C$16)), IF($A200=TAXAS!$A$17,IF($B200="CRÉDITO",$D200-($D200*TAXAS!$C$17)), IF($A200=TAXAS!$A$18,IF($B200="CRÉDITO",$D200-($D200*TAXAS!$C$18)), IF($A200=TAXAS!$A$19,IF($B200="CRÉDITO",$D200-($D200*TAXAS!$C$19)), IF($A200=TAXAS!$A$20,IF($B200="CRÉDITO",$D200-($D200*TAXAS!$C$20)), IF($A200=TAXAS!$A$21,IF($B200="CRÉDITO",$D200-($D200*TAXAS!$C$21)), IF($A200=TAXAS!$A$22,IF($B200="CRÉDITO",$D200-($D200*TAXAS!$C$22)), IF($A200=TAXAS!$A$23,IF($B200="CRÉDITO",$D200-($D200*TAXAS!$C$23)), IF($A200=TAXAS!$A$24,IF($B200="CRÉDITO",$D200-($D200*TAXAS!$C$24)), IF($A200=TAXAS!$A$25,IF($B200="CRÉDITO",$D200-($D200*TAXAS!$C$25)), IF($A200=TAXAS!$A$26,IF($B200="CRÉDITO",$D200-($D200*TAXAS!$C$26)), IF($A200=TAXAS!$A$27,IF($B200="CRÉDITO",$D200-($D200*TAXAS!$C$27))))))))))))))))))))))))))/1</f>
        <v>0</v>
      </c>
      <c r="G200" s="9">
        <f>IF($A200="VISA",IF($B200="PARCELADO ATÉ 3X",$D200-(D200*TAXAS!$D$4))/3,IF($A200="MASTER",IF($B200="PARCELADO ATÉ 3X",$D200-(D200*TAXAS!$D$5))/3,IF($A200="ELO",IF($B200="PARCELADO ATÉ 3X",$D200-(D200*TAXAS!$D$6))/3,IF($A200="HIPERCARD",IF($B200="PARCELADO ATÉ 3X",$D200-(D200*TAXAS!$D$7))/3,IF($A200="DINERS",IF($B200="PARCELADO ATÉ 3X",$D200-(D200*TAXAS!$D$8))/3,IF($A200="AMERICA EXPRESS",IF($B200="PARCELADO ATÉ 3X",$D200-(D200*TAXAS!$D$9))/3,IF($A200=TAXAS!$A$10,IF($B200="PARCELADO ATÉ 3X",$D200-($D200*TAXAS!$D$10))/3,IF($A200=TAXAS!$A$11,IF($B200="PARCELADO ATÉ 3X",$D200-($D200*TAXAS!$D$11))/3,IF($A200=TAXAS!$A$12,IF($B200="PARCELADO ATÉ 3X",$D200-($D200*TAXAS!$D$12))/3,IF($A200=TAXAS!$A$13,IF($B200="PARCELADO ATÉ 3X",$D200-($D200*TAXAS!$D$13))/3,IF($A200=TAXAS!$A$14,IF($B200="PARCELADO ATÉ 3X",$D200-($D200*TAXAS!$D$14))/3,IF($A200=TAXAS!$A$15,IF($B200="PARCELADO ATÉ 3X",$D200-($D200*TAXAS!$D$15))/3,IF($A200=TAXAS!$A$16,IF($B200="PARCELADO ATÉ 3X",$D200-($D200*TAXAS!$D$16))/3,IF($A200=TAXAS!$A$17,IF($B200="PARCELADO ATÉ 3X",$D200-($D200*TAXAS!$D$17))/3,IF($A200=TAXAS!$A$18,IF($B200="PARCELADO ATÉ 3X",$D200-($D200*TAXAS!$D$18))/3,IF($A200=TAXAS!$A$19,IF($B200="PARCELADO ATÉ 3X",$D200-($D200*TAXAS!$D$19))/3,IF($A200=TAXAS!$A$20,IF($B200="PARCELADO ATÉ 3X",$D200-($D200*TAXAS!$D$20))/3,IF($A200=TAXAS!$A$21,IF($B200="PARCELADO ATÉ 3X",$D200-($D200*TAXAS!$D$21))/3,IF($A200=TAXAS!$A$22,IF($B200="PARCELADO ATÉ 3X",$D200-($D200*TAXAS!$D$22))/3,IF($A200=TAXAS!$A$23,IF($B200="PARCELADO ATÉ 3X",$D200-($D200*TAXAS!$D$23))/3,IF($A200=TAXAS!$A$24,IF($B200="PARCELADO ATÉ 3X",$D200-($D200*TAXAS!$D$24))/3,IF($A200=TAXAS!$A$25,IF($B200="PARCELADO ATÉ 3X",$D200-($D200*TAXAS!$D$25))/3,IF($A200=TAXAS!$A$26,IF($B200="PARCELADO ATÉ 3X",$D200-($D200*TAXAS!$D$26))/3,IF($A200=TAXAS!$A$27,IF($B200="PARCELADO ATÉ 3X",$D200-($D200*TAXAS!$D$27))/3))))))))))))))))))))))))/1</f>
        <v>0</v>
      </c>
      <c r="H200" s="9">
        <f>IF($A200="VISA",IF($B200="PARCELADO ATÉ 6X",$D200-(D200*TAXAS!$E$4))/6,IF($A200="MASTER",IF($B200="PARCELADO ATÉ 6X",$D200-(D200*TAXAS!$E$5))/6,IF($A200="ELO",IF($B200="PARCELADO ATÉ 6X",$D200-(D200*TAXAS!$E$6))/6,IF($A200="HIPERCARD",IF($B200="PARCELADO ATÉ 6X",$D200-(D200*TAXAS!$E$7))/6,IF($A200="DINERS",IF($B200="PARCELADO ATÉ 6X",$D200-(D200*TAXAS!$E$8))/6,IF($A200="AMERICA EXPRESS",IF($B200="PARCELADO ATÉ 6X",$D200-(D200*TAXAS!$E$9))/6,IF($A200=TAXAS!$A$10,IF($B200="PARCELADO ATÉ 6X",$D200-($D200*TAXAS!$E$10))/6,IF($A200=TAXAS!$A$11,IF($B200="PARCELADO ATÉ 6X",$D200-($D200*TAXAS!$E$11))/6,IF($A200=TAXAS!$A$12,IF($B200="PARCELADO ATÉ 6X",$D200-($D200*TAXAS!$E$12))/6,IF($A200=TAXAS!$A$13,IF($B200="PARCELADO ATÉ 6X",$D200-($D200*TAXAS!$E$13))/6,IF($A200=TAXAS!$A$14,IF($B200="PARCELADO ATÉ 6X",$D200-($D200*TAXAS!$E$14))/6,IF($A200=TAXAS!$A$15,IF($B200="PARCELADO ATÉ 6X",$D200-($D200*TAXAS!$E$15))/6,IF($A200=TAXAS!$A$16,IF($B200="PARCELADO ATÉ 6X",$D200-($D200*TAXAS!$E$16))/6,IF($A200=TAXAS!$A$17,IF($B200="PARCELADO ATÉ 6X",$D200-($D200*TAXAS!$E$17))/6,IF($A200=TAXAS!$A$18,IF($B200="PARCELADO ATÉ 6X",$D200-($D200*TAXAS!$E$18))/6,IF($A200=TAXAS!$A$19,IF($B200="PARCELADO ATÉ 6X",$D200-($D200*TAXAS!$E$19))/6,IF($A200=TAXAS!$A$20,IF($B200="PARCELADO ATÉ 6X",$D200-($D200*TAXAS!$E$20))/6,IF($A200=TAXAS!$A$21,IF($B200="PARCELADO ATÉ 6X",$D200-($D200*TAXAS!$E$21))/6,IF($A200=TAXAS!$A$22,IF($B200="PARCELADO ATÉ 6X",$D200-($D200*TAXAS!$E$22))/6,IF($A200=TAXAS!$A$23,IF($B200="PARCELADO ATÉ 6X",$D200-($D200*TAXAS!$E$23))/6,IF($A200=TAXAS!$A$24,IF($B200="PARCELADO ATÉ 6X",$D200-($D200*TAXAS!$E$24))/6,IF($A200=TAXAS!$A$25,IF($B200="PARCELADO ATÉ 6X",$D200-($D200*TAXAS!$E$25))/6,IF($A200=TAXAS!$A$26,IF($B200="PARCELADO ATÉ 6X",$D200-($D200*TAXAS!$E$26))/6,IF($A200=TAXAS!$A$27,IF($B200="PARCELADO ATÉ 6X",$D200-($D200*TAXAS!$E$27))/6))))))))))))))))))))))))/1</f>
        <v>0</v>
      </c>
      <c r="I200" s="9">
        <f>IF($A200="VISA",IF($B200="PARCELADO ATÉ 12X",$D200-(D200*TAXAS!$F$4))/12,IF($A200="MASTER",IF($B200="PARCELADO ATÉ 12X",$D200-(D200*TAXAS!$F$5))/12,IF($A200="ELO",IF($B200="PARCELADO ATÉ 12X",$D200-(D200*TAXAS!$F$6))/12,IF($A200="HIPERCARD",IF($B200="PARCELADO ATÉ 12X",$D200-(D200*TAXAS!$F$7))/12,IF($A200="DINERS",IF($B200="PARCELADO ATÉ 12X",$D200-(D200*TAXAS!$F$8))/12,IF($A200="AMERICA EXPRESS",IF($B200="PARCELADO ATÉ 12X",$D200-(D200*TAXAS!$F$9))/12,IF($A200=TAXAS!$A$10,IF($B200="PARCELADO ATÉ 12X",$D200-($D200*TAXAS!$F$10))/12,IF($A200=TAXAS!$A$11,IF($B200="PARCELADO ATÉ 12X",$D200-($D200*TAXAS!$F$11))/12,IF($A200=TAXAS!$A$12,IF($B200="PARCELADO ATÉ 12X",$D200-($D200*TAXAS!$F$12))/12,IF($A200=TAXAS!$A$13,IF($B200="PARCELADO ATÉ 12X",$D200-($D200*TAXAS!$F$13))/12,IF($A200=TAXAS!$A$14,IF($B200="PARCELADO ATÉ 12X",$D200-($D200*TAXAS!$F$14))/12,IF($A200=TAXAS!$A$15,IF($B200="PARCELADO ATÉ 12X",$D200-($D200*TAXAS!$F$15))/12,IF($A200=TAXAS!$A$16,IF($B200="PARCELADO ATÉ 12X",$D200-($D200*TAXAS!$F$16))/12,IF($A200=TAXAS!$A$17,IF($B200="PARCELADO ATÉ 12X",$D200-($D200*TAXAS!$F$17))/12,IF($A200=TAXAS!$A$18,IF($B200="PARCELADO ATÉ 12X",$D200-($D200*TAXAS!$F$18))/12,IF($A200=TAXAS!$A$19,IF($B200="PARCELADO ATÉ 12X",$D200-($D200*TAXAS!$F$19))/12,IF($A200=TAXAS!$A$20,IF($B200="PARCELADO ATÉ 12X",$D200-($D200*TAXAS!$F$20))/12,IF($A200=TAXAS!$A$21,IF($B200="PARCELADO ATÉ 12X",$D200-($D200*TAXAS!$F$21))/12,IF($A200=TAXAS!$A$22,IF($B200="PARCELADO ATÉ 12X",$D200-($D200*TAXAS!$F$22))/12,IF($A200=TAXAS!$A$23,IF($B200="PARCELADO ATÉ 12X",$D200-($D200*TAXAS!$F$23))/12,IF($A200=TAXAS!$A$24,IF($B200="PARCELADO ATÉ 12X",$D200-($D200*TAXAS!$F$24))/12,IF($A200=TAXAS!$A$25,IF($B200="PARCELADO ATÉ 12X",$D200-($D200*TAXAS!$F$25))/12,IF($A200=TAXAS!$A$26,IF($B200="PARCELADO ATÉ 12X",$D200-($D200*TAXAS!$F$26))/12,IF($A200=TAXAS!$A$27,IF($B200="PARCELADO ATÉ 12X",$D200-($D200*TAXAS!$F$27))/12))))))))))))))))))))))))/1</f>
        <v>0</v>
      </c>
      <c r="J200" s="8">
        <f t="shared" si="0"/>
        <v>0</v>
      </c>
      <c r="K200" s="10" t="b">
        <f>IF($B200="PARCELADO ATÉ 3X",($D200-($D200*TAXAS!$D$4))-$J200)</f>
        <v>0</v>
      </c>
      <c r="L200" s="10" t="b">
        <f>IF($B200="PARCELADO ATÉ 6X",($D200-($D200*TAXAS!$E$4))-$J200)</f>
        <v>0</v>
      </c>
      <c r="M200" s="10" t="b">
        <f>IF($B200="PARCELADO ATÉ 12X",($D200-($D200*TAXAS!$F$4))-$J200)</f>
        <v>0</v>
      </c>
      <c r="N200" s="8">
        <f t="shared" si="1"/>
        <v>0</v>
      </c>
      <c r="O200" s="10">
        <f t="shared" si="2"/>
        <v>0</v>
      </c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 ht="15.75" customHeight="1" x14ac:dyDescent="0.2">
      <c r="A201" s="3"/>
      <c r="B201" s="5"/>
      <c r="C201" s="6"/>
      <c r="D201" s="42"/>
      <c r="E201" s="8">
        <f>IF($A201="VISA",IF($B201="DÉBITO",$D201-($D201*TAXAS!$B$4)),IF($A201="MASTER",IF($B201="DÉBITO",$D201-($D201*TAXAS!$B$5)),IF($A201="ELO", IF($B201="DÉBITO",$D201-($D201*TAXAS!$B$6)),IF($A201="HIPERCARD",IF($B201="DÉBITO",$D201-($D201*TAXAS!$B$7)),IF($A201="DINERS",IF($B201="DÉBITO",$D201-($D201*TAXAS!$B$8)),IF($A201="AMERICA EXPRESS",IF($B201="DÉBITO",$D201-($D201*TAXAS!$B$9)),IF($A201=TAXAS!$A$10,IF($B201="DÉBITO",$D201-($D201*TAXAS!$B$10)), IF($A201=TAXAS!$A$11,IF($B201="DÉBITO",$D201-($D201*TAXAS!$B$11)), IF($A201=TAXAS!$A$12,IF($B201="DÉBITO",$D201-($D201*TAXAS!$B$12)), IF($A201=TAXAS!$A$13,IF($B201="DÉBITO",$D201-($D201*TAXAS!$B$13)), IF($A201=TAXAS!$A$14,IF($B201="DÉBITO",$D201-($D201*TAXAS!$B$14)), IF($A201=TAXAS!$A$15,IF($B201="DÉBITO",$D201-($D201*TAXAS!$B$15)), IF($A201=TAXAS!$A$16,IF($B201="DÉBITO",$D201-($D201*TAXAS!$B$16)), IF($A201=TAXAS!$A$17,IF($B201="DÉBITO",$D201-($D201*TAXAS!$B$17)), IF($A201=TAXAS!$A$18,IF($B201="DÉBITO",$D201-($D201*TAXAS!$B$18)), IF($A201=TAXAS!$A$19,IF($B201="DÉBITO",$D201-($D201*TAXAS!$B$19)), IF($A201=TAXAS!$A$20,IF($B201="DÉBITO",$D201-($D201*TAXAS!$B$20)), IF($A201=TAXAS!$A$21,IF($B201="DÉBITO",$D201-($D201*TAXAS!$B$21)), IF($A201=TAXAS!$A$22,IF($B201="DÉBITO",$D201-($D201*TAXAS!$B$22)), IF($A201=TAXAS!$A$23,IF($B201="DÉBITO",$D201-($D201*TAXAS!$B$23)), IF($A201=TAXAS!$A$24,IF($B201="DÉBITO",$D201-($D201*TAXAS!$B$24)), IF($A201=TAXAS!$A$25,IF($B201="DÉBITO",$D201-($D201*TAXAS!$B$25)), IF($A201=TAXAS!$A$26,IF($B201="DÉBITO",$D201-($D201*TAXAS!$B$26)), IF($A201=TAXAS!$A$27,IF($B201="DÉBITO",$D201-($D201*TAXAS!$B$27))))))))))))))))))))))))))/1</f>
        <v>0</v>
      </c>
      <c r="F201" s="8">
        <f>IF($A201="VISA",IF($B201="CRÉDITO",$D201-($D201*TAXAS!$C$4)),IF($A201="MASTER",IF($B201="CRÉDITO",$D201-($D201*TAXAS!$C$5)),IF($A201="ELO", IF($B201="CRÉDITO",$D201-($D201*TAXAS!$C$6)),IF($A201="HIPERCARD",IF($B201="CRÉDITO",$D201-($D201*TAXAS!$C$7)),IF($A201="DINERS",IF($B201="CRÉDITO",$D201-($D201*TAXAS!$C$8)),IF($A201="AMERICA EXPRESS",IF($B201="CRÉDITO",$D201-($D201*TAXAS!$C$9)),IF($A201=TAXAS!$A$10,IF($B201="CRÉDITO",$D201-($D201*TAXAS!$C$10)), IF($A201=TAXAS!$A$11,IF($B201="CRÉDITO",$D201-($D201*TAXAS!$C$11)), IF($A201=TAXAS!$A$12,IF($B201="CRÉDITO",$D201-($D201*TAXAS!$C$12)), IF($A201=TAXAS!$A$13,IF($B201="CRÉDITO",$D201-($D201*TAXAS!$C$13)), IF($A201=TAXAS!$A$14,IF($B201="CRÉDITO",$D201-($D201*TAXAS!$C$14)), IF($A201=TAXAS!$A$15,IF($B201="CRÉDITO",$D201-($D201*TAXAS!$C$15)), IF($A201=TAXAS!$A$16,IF($B201="CRÉDITO",$D201-($D201*TAXAS!$C$16)), IF($A201=TAXAS!$A$17,IF($B201="CRÉDITO",$D201-($D201*TAXAS!$C$17)), IF($A201=TAXAS!$A$18,IF($B201="CRÉDITO",$D201-($D201*TAXAS!$C$18)), IF($A201=TAXAS!$A$19,IF($B201="CRÉDITO",$D201-($D201*TAXAS!$C$19)), IF($A201=TAXAS!$A$20,IF($B201="CRÉDITO",$D201-($D201*TAXAS!$C$20)), IF($A201=TAXAS!$A$21,IF($B201="CRÉDITO",$D201-($D201*TAXAS!$C$21)), IF($A201=TAXAS!$A$22,IF($B201="CRÉDITO",$D201-($D201*TAXAS!$C$22)), IF($A201=TAXAS!$A$23,IF($B201="CRÉDITO",$D201-($D201*TAXAS!$C$23)), IF($A201=TAXAS!$A$24,IF($B201="CRÉDITO",$D201-($D201*TAXAS!$C$24)), IF($A201=TAXAS!$A$25,IF($B201="CRÉDITO",$D201-($D201*TAXAS!$C$25)), IF($A201=TAXAS!$A$26,IF($B201="CRÉDITO",$D201-($D201*TAXAS!$C$26)), IF($A201=TAXAS!$A$27,IF($B201="CRÉDITO",$D201-($D201*TAXAS!$C$27))))))))))))))))))))))))))/1</f>
        <v>0</v>
      </c>
      <c r="G201" s="9">
        <f>IF($A201="VISA",IF($B201="PARCELADO ATÉ 3X",$D201-(D201*TAXAS!$D$4))/3,IF($A201="MASTER",IF($B201="PARCELADO ATÉ 3X",$D201-(D201*TAXAS!$D$5))/3,IF($A201="ELO",IF($B201="PARCELADO ATÉ 3X",$D201-(D201*TAXAS!$D$6))/3,IF($A201="HIPERCARD",IF($B201="PARCELADO ATÉ 3X",$D201-(D201*TAXAS!$D$7))/3,IF($A201="DINERS",IF($B201="PARCELADO ATÉ 3X",$D201-(D201*TAXAS!$D$8))/3,IF($A201="AMERICA EXPRESS",IF($B201="PARCELADO ATÉ 3X",$D201-(D201*TAXAS!$D$9))/3,IF($A201=TAXAS!$A$10,IF($B201="PARCELADO ATÉ 3X",$D201-($D201*TAXAS!$D$10))/3,IF($A201=TAXAS!$A$11,IF($B201="PARCELADO ATÉ 3X",$D201-($D201*TAXAS!$D$11))/3,IF($A201=TAXAS!$A$12,IF($B201="PARCELADO ATÉ 3X",$D201-($D201*TAXAS!$D$12))/3,IF($A201=TAXAS!$A$13,IF($B201="PARCELADO ATÉ 3X",$D201-($D201*TAXAS!$D$13))/3,IF($A201=TAXAS!$A$14,IF($B201="PARCELADO ATÉ 3X",$D201-($D201*TAXAS!$D$14))/3,IF($A201=TAXAS!$A$15,IF($B201="PARCELADO ATÉ 3X",$D201-($D201*TAXAS!$D$15))/3,IF($A201=TAXAS!$A$16,IF($B201="PARCELADO ATÉ 3X",$D201-($D201*TAXAS!$D$16))/3,IF($A201=TAXAS!$A$17,IF($B201="PARCELADO ATÉ 3X",$D201-($D201*TAXAS!$D$17))/3,IF($A201=TAXAS!$A$18,IF($B201="PARCELADO ATÉ 3X",$D201-($D201*TAXAS!$D$18))/3,IF($A201=TAXAS!$A$19,IF($B201="PARCELADO ATÉ 3X",$D201-($D201*TAXAS!$D$19))/3,IF($A201=TAXAS!$A$20,IF($B201="PARCELADO ATÉ 3X",$D201-($D201*TAXAS!$D$20))/3,IF($A201=TAXAS!$A$21,IF($B201="PARCELADO ATÉ 3X",$D201-($D201*TAXAS!$D$21))/3,IF($A201=TAXAS!$A$22,IF($B201="PARCELADO ATÉ 3X",$D201-($D201*TAXAS!$D$22))/3,IF($A201=TAXAS!$A$23,IF($B201="PARCELADO ATÉ 3X",$D201-($D201*TAXAS!$D$23))/3,IF($A201=TAXAS!$A$24,IF($B201="PARCELADO ATÉ 3X",$D201-($D201*TAXAS!$D$24))/3,IF($A201=TAXAS!$A$25,IF($B201="PARCELADO ATÉ 3X",$D201-($D201*TAXAS!$D$25))/3,IF($A201=TAXAS!$A$26,IF($B201="PARCELADO ATÉ 3X",$D201-($D201*TAXAS!$D$26))/3,IF($A201=TAXAS!$A$27,IF($B201="PARCELADO ATÉ 3X",$D201-($D201*TAXAS!$D$27))/3))))))))))))))))))))))))/1</f>
        <v>0</v>
      </c>
      <c r="H201" s="9">
        <f>IF($A201="VISA",IF($B201="PARCELADO ATÉ 6X",$D201-(D201*TAXAS!$E$4))/6,IF($A201="MASTER",IF($B201="PARCELADO ATÉ 6X",$D201-(D201*TAXAS!$E$5))/6,IF($A201="ELO",IF($B201="PARCELADO ATÉ 6X",$D201-(D201*TAXAS!$E$6))/6,IF($A201="HIPERCARD",IF($B201="PARCELADO ATÉ 6X",$D201-(D201*TAXAS!$E$7))/6,IF($A201="DINERS",IF($B201="PARCELADO ATÉ 6X",$D201-(D201*TAXAS!$E$8))/6,IF($A201="AMERICA EXPRESS",IF($B201="PARCELADO ATÉ 6X",$D201-(D201*TAXAS!$E$9))/6,IF($A201=TAXAS!$A$10,IF($B201="PARCELADO ATÉ 6X",$D201-($D201*TAXAS!$E$10))/6,IF($A201=TAXAS!$A$11,IF($B201="PARCELADO ATÉ 6X",$D201-($D201*TAXAS!$E$11))/6,IF($A201=TAXAS!$A$12,IF($B201="PARCELADO ATÉ 6X",$D201-($D201*TAXAS!$E$12))/6,IF($A201=TAXAS!$A$13,IF($B201="PARCELADO ATÉ 6X",$D201-($D201*TAXAS!$E$13))/6,IF($A201=TAXAS!$A$14,IF($B201="PARCELADO ATÉ 6X",$D201-($D201*TAXAS!$E$14))/6,IF($A201=TAXAS!$A$15,IF($B201="PARCELADO ATÉ 6X",$D201-($D201*TAXAS!$E$15))/6,IF($A201=TAXAS!$A$16,IF($B201="PARCELADO ATÉ 6X",$D201-($D201*TAXAS!$E$16))/6,IF($A201=TAXAS!$A$17,IF($B201="PARCELADO ATÉ 6X",$D201-($D201*TAXAS!$E$17))/6,IF($A201=TAXAS!$A$18,IF($B201="PARCELADO ATÉ 6X",$D201-($D201*TAXAS!$E$18))/6,IF($A201=TAXAS!$A$19,IF($B201="PARCELADO ATÉ 6X",$D201-($D201*TAXAS!$E$19))/6,IF($A201=TAXAS!$A$20,IF($B201="PARCELADO ATÉ 6X",$D201-($D201*TAXAS!$E$20))/6,IF($A201=TAXAS!$A$21,IF($B201="PARCELADO ATÉ 6X",$D201-($D201*TAXAS!$E$21))/6,IF($A201=TAXAS!$A$22,IF($B201="PARCELADO ATÉ 6X",$D201-($D201*TAXAS!$E$22))/6,IF($A201=TAXAS!$A$23,IF($B201="PARCELADO ATÉ 6X",$D201-($D201*TAXAS!$E$23))/6,IF($A201=TAXAS!$A$24,IF($B201="PARCELADO ATÉ 6X",$D201-($D201*TAXAS!$E$24))/6,IF($A201=TAXAS!$A$25,IF($B201="PARCELADO ATÉ 6X",$D201-($D201*TAXAS!$E$25))/6,IF($A201=TAXAS!$A$26,IF($B201="PARCELADO ATÉ 6X",$D201-($D201*TAXAS!$E$26))/6,IF($A201=TAXAS!$A$27,IF($B201="PARCELADO ATÉ 6X",$D201-($D201*TAXAS!$E$27))/6))))))))))))))))))))))))/1</f>
        <v>0</v>
      </c>
      <c r="I201" s="9">
        <f>IF($A201="VISA",IF($B201="PARCELADO ATÉ 12X",$D201-(D201*TAXAS!$F$4))/12,IF($A201="MASTER",IF($B201="PARCELADO ATÉ 12X",$D201-(D201*TAXAS!$F$5))/12,IF($A201="ELO",IF($B201="PARCELADO ATÉ 12X",$D201-(D201*TAXAS!$F$6))/12,IF($A201="HIPERCARD",IF($B201="PARCELADO ATÉ 12X",$D201-(D201*TAXAS!$F$7))/12,IF($A201="DINERS",IF($B201="PARCELADO ATÉ 12X",$D201-(D201*TAXAS!$F$8))/12,IF($A201="AMERICA EXPRESS",IF($B201="PARCELADO ATÉ 12X",$D201-(D201*TAXAS!$F$9))/12,IF($A201=TAXAS!$A$10,IF($B201="PARCELADO ATÉ 12X",$D201-($D201*TAXAS!$F$10))/12,IF($A201=TAXAS!$A$11,IF($B201="PARCELADO ATÉ 12X",$D201-($D201*TAXAS!$F$11))/12,IF($A201=TAXAS!$A$12,IF($B201="PARCELADO ATÉ 12X",$D201-($D201*TAXAS!$F$12))/12,IF($A201=TAXAS!$A$13,IF($B201="PARCELADO ATÉ 12X",$D201-($D201*TAXAS!$F$13))/12,IF($A201=TAXAS!$A$14,IF($B201="PARCELADO ATÉ 12X",$D201-($D201*TAXAS!$F$14))/12,IF($A201=TAXAS!$A$15,IF($B201="PARCELADO ATÉ 12X",$D201-($D201*TAXAS!$F$15))/12,IF($A201=TAXAS!$A$16,IF($B201="PARCELADO ATÉ 12X",$D201-($D201*TAXAS!$F$16))/12,IF($A201=TAXAS!$A$17,IF($B201="PARCELADO ATÉ 12X",$D201-($D201*TAXAS!$F$17))/12,IF($A201=TAXAS!$A$18,IF($B201="PARCELADO ATÉ 12X",$D201-($D201*TAXAS!$F$18))/12,IF($A201=TAXAS!$A$19,IF($B201="PARCELADO ATÉ 12X",$D201-($D201*TAXAS!$F$19))/12,IF($A201=TAXAS!$A$20,IF($B201="PARCELADO ATÉ 12X",$D201-($D201*TAXAS!$F$20))/12,IF($A201=TAXAS!$A$21,IF($B201="PARCELADO ATÉ 12X",$D201-($D201*TAXAS!$F$21))/12,IF($A201=TAXAS!$A$22,IF($B201="PARCELADO ATÉ 12X",$D201-($D201*TAXAS!$F$22))/12,IF($A201=TAXAS!$A$23,IF($B201="PARCELADO ATÉ 12X",$D201-($D201*TAXAS!$F$23))/12,IF($A201=TAXAS!$A$24,IF($B201="PARCELADO ATÉ 12X",$D201-($D201*TAXAS!$F$24))/12,IF($A201=TAXAS!$A$25,IF($B201="PARCELADO ATÉ 12X",$D201-($D201*TAXAS!$F$25))/12,IF($A201=TAXAS!$A$26,IF($B201="PARCELADO ATÉ 12X",$D201-($D201*TAXAS!$F$26))/12,IF($A201=TAXAS!$A$27,IF($B201="PARCELADO ATÉ 12X",$D201-($D201*TAXAS!$F$27))/12))))))))))))))))))))))))/1</f>
        <v>0</v>
      </c>
      <c r="J201" s="8">
        <f t="shared" si="0"/>
        <v>0</v>
      </c>
      <c r="K201" s="10" t="b">
        <f>IF($B201="PARCELADO ATÉ 3X",($D201-($D201*TAXAS!$D$4))-$J201)</f>
        <v>0</v>
      </c>
      <c r="L201" s="10" t="b">
        <f>IF($B201="PARCELADO ATÉ 6X",($D201-($D201*TAXAS!$E$4))-$J201)</f>
        <v>0</v>
      </c>
      <c r="M201" s="10" t="b">
        <f>IF($B201="PARCELADO ATÉ 12X",($D201-($D201*TAXAS!$F$4))-$J201)</f>
        <v>0</v>
      </c>
      <c r="N201" s="8">
        <f t="shared" si="1"/>
        <v>0</v>
      </c>
      <c r="O201" s="10">
        <f t="shared" si="2"/>
        <v>0</v>
      </c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 ht="15.75" customHeight="1" x14ac:dyDescent="0.2">
      <c r="A202" s="3"/>
      <c r="B202" s="5"/>
      <c r="C202" s="6"/>
      <c r="D202" s="42"/>
      <c r="E202" s="8">
        <f>IF($A202="VISA",IF($B202="DÉBITO",$D202-($D202*TAXAS!$B$4)),IF($A202="MASTER",IF($B202="DÉBITO",$D202-($D202*TAXAS!$B$5)),IF($A202="ELO", IF($B202="DÉBITO",$D202-($D202*TAXAS!$B$6)),IF($A202="HIPERCARD",IF($B202="DÉBITO",$D202-($D202*TAXAS!$B$7)),IF($A202="DINERS",IF($B202="DÉBITO",$D202-($D202*TAXAS!$B$8)),IF($A202="AMERICA EXPRESS",IF($B202="DÉBITO",$D202-($D202*TAXAS!$B$9)),IF($A202=TAXAS!$A$10,IF($B202="DÉBITO",$D202-($D202*TAXAS!$B$10)), IF($A202=TAXAS!$A$11,IF($B202="DÉBITO",$D202-($D202*TAXAS!$B$11)), IF($A202=TAXAS!$A$12,IF($B202="DÉBITO",$D202-($D202*TAXAS!$B$12)), IF($A202=TAXAS!$A$13,IF($B202="DÉBITO",$D202-($D202*TAXAS!$B$13)), IF($A202=TAXAS!$A$14,IF($B202="DÉBITO",$D202-($D202*TAXAS!$B$14)), IF($A202=TAXAS!$A$15,IF($B202="DÉBITO",$D202-($D202*TAXAS!$B$15)), IF($A202=TAXAS!$A$16,IF($B202="DÉBITO",$D202-($D202*TAXAS!$B$16)), IF($A202=TAXAS!$A$17,IF($B202="DÉBITO",$D202-($D202*TAXAS!$B$17)), IF($A202=TAXAS!$A$18,IF($B202="DÉBITO",$D202-($D202*TAXAS!$B$18)), IF($A202=TAXAS!$A$19,IF($B202="DÉBITO",$D202-($D202*TAXAS!$B$19)), IF($A202=TAXAS!$A$20,IF($B202="DÉBITO",$D202-($D202*TAXAS!$B$20)), IF($A202=TAXAS!$A$21,IF($B202="DÉBITO",$D202-($D202*TAXAS!$B$21)), IF($A202=TAXAS!$A$22,IF($B202="DÉBITO",$D202-($D202*TAXAS!$B$22)), IF($A202=TAXAS!$A$23,IF($B202="DÉBITO",$D202-($D202*TAXAS!$B$23)), IF($A202=TAXAS!$A$24,IF($B202="DÉBITO",$D202-($D202*TAXAS!$B$24)), IF($A202=TAXAS!$A$25,IF($B202="DÉBITO",$D202-($D202*TAXAS!$B$25)), IF($A202=TAXAS!$A$26,IF($B202="DÉBITO",$D202-($D202*TAXAS!$B$26)), IF($A202=TAXAS!$A$27,IF($B202="DÉBITO",$D202-($D202*TAXAS!$B$27))))))))))))))))))))))))))/1</f>
        <v>0</v>
      </c>
      <c r="F202" s="8">
        <f>IF($A202="VISA",IF($B202="CRÉDITO",$D202-($D202*TAXAS!$C$4)),IF($A202="MASTER",IF($B202="CRÉDITO",$D202-($D202*TAXAS!$C$5)),IF($A202="ELO", IF($B202="CRÉDITO",$D202-($D202*TAXAS!$C$6)),IF($A202="HIPERCARD",IF($B202="CRÉDITO",$D202-($D202*TAXAS!$C$7)),IF($A202="DINERS",IF($B202="CRÉDITO",$D202-($D202*TAXAS!$C$8)),IF($A202="AMERICA EXPRESS",IF($B202="CRÉDITO",$D202-($D202*TAXAS!$C$9)),IF($A202=TAXAS!$A$10,IF($B202="CRÉDITO",$D202-($D202*TAXAS!$C$10)), IF($A202=TAXAS!$A$11,IF($B202="CRÉDITO",$D202-($D202*TAXAS!$C$11)), IF($A202=TAXAS!$A$12,IF($B202="CRÉDITO",$D202-($D202*TAXAS!$C$12)), IF($A202=TAXAS!$A$13,IF($B202="CRÉDITO",$D202-($D202*TAXAS!$C$13)), IF($A202=TAXAS!$A$14,IF($B202="CRÉDITO",$D202-($D202*TAXAS!$C$14)), IF($A202=TAXAS!$A$15,IF($B202="CRÉDITO",$D202-($D202*TAXAS!$C$15)), IF($A202=TAXAS!$A$16,IF($B202="CRÉDITO",$D202-($D202*TAXAS!$C$16)), IF($A202=TAXAS!$A$17,IF($B202="CRÉDITO",$D202-($D202*TAXAS!$C$17)), IF($A202=TAXAS!$A$18,IF($B202="CRÉDITO",$D202-($D202*TAXAS!$C$18)), IF($A202=TAXAS!$A$19,IF($B202="CRÉDITO",$D202-($D202*TAXAS!$C$19)), IF($A202=TAXAS!$A$20,IF($B202="CRÉDITO",$D202-($D202*TAXAS!$C$20)), IF($A202=TAXAS!$A$21,IF($B202="CRÉDITO",$D202-($D202*TAXAS!$C$21)), IF($A202=TAXAS!$A$22,IF($B202="CRÉDITO",$D202-($D202*TAXAS!$C$22)), IF($A202=TAXAS!$A$23,IF($B202="CRÉDITO",$D202-($D202*TAXAS!$C$23)), IF($A202=TAXAS!$A$24,IF($B202="CRÉDITO",$D202-($D202*TAXAS!$C$24)), IF($A202=TAXAS!$A$25,IF($B202="CRÉDITO",$D202-($D202*TAXAS!$C$25)), IF($A202=TAXAS!$A$26,IF($B202="CRÉDITO",$D202-($D202*TAXAS!$C$26)), IF($A202=TAXAS!$A$27,IF($B202="CRÉDITO",$D202-($D202*TAXAS!$C$27))))))))))))))))))))))))))/1</f>
        <v>0</v>
      </c>
      <c r="G202" s="9">
        <f>IF($A202="VISA",IF($B202="PARCELADO ATÉ 3X",$D202-(D202*TAXAS!$D$4))/3,IF($A202="MASTER",IF($B202="PARCELADO ATÉ 3X",$D202-(D202*TAXAS!$D$5))/3,IF($A202="ELO",IF($B202="PARCELADO ATÉ 3X",$D202-(D202*TAXAS!$D$6))/3,IF($A202="HIPERCARD",IF($B202="PARCELADO ATÉ 3X",$D202-(D202*TAXAS!$D$7))/3,IF($A202="DINERS",IF($B202="PARCELADO ATÉ 3X",$D202-(D202*TAXAS!$D$8))/3,IF($A202="AMERICA EXPRESS",IF($B202="PARCELADO ATÉ 3X",$D202-(D202*TAXAS!$D$9))/3,IF($A202=TAXAS!$A$10,IF($B202="PARCELADO ATÉ 3X",$D202-($D202*TAXAS!$D$10))/3,IF($A202=TAXAS!$A$11,IF($B202="PARCELADO ATÉ 3X",$D202-($D202*TAXAS!$D$11))/3,IF($A202=TAXAS!$A$12,IF($B202="PARCELADO ATÉ 3X",$D202-($D202*TAXAS!$D$12))/3,IF($A202=TAXAS!$A$13,IF($B202="PARCELADO ATÉ 3X",$D202-($D202*TAXAS!$D$13))/3,IF($A202=TAXAS!$A$14,IF($B202="PARCELADO ATÉ 3X",$D202-($D202*TAXAS!$D$14))/3,IF($A202=TAXAS!$A$15,IF($B202="PARCELADO ATÉ 3X",$D202-($D202*TAXAS!$D$15))/3,IF($A202=TAXAS!$A$16,IF($B202="PARCELADO ATÉ 3X",$D202-($D202*TAXAS!$D$16))/3,IF($A202=TAXAS!$A$17,IF($B202="PARCELADO ATÉ 3X",$D202-($D202*TAXAS!$D$17))/3,IF($A202=TAXAS!$A$18,IF($B202="PARCELADO ATÉ 3X",$D202-($D202*TAXAS!$D$18))/3,IF($A202=TAXAS!$A$19,IF($B202="PARCELADO ATÉ 3X",$D202-($D202*TAXAS!$D$19))/3,IF($A202=TAXAS!$A$20,IF($B202="PARCELADO ATÉ 3X",$D202-($D202*TAXAS!$D$20))/3,IF($A202=TAXAS!$A$21,IF($B202="PARCELADO ATÉ 3X",$D202-($D202*TAXAS!$D$21))/3,IF($A202=TAXAS!$A$22,IF($B202="PARCELADO ATÉ 3X",$D202-($D202*TAXAS!$D$22))/3,IF($A202=TAXAS!$A$23,IF($B202="PARCELADO ATÉ 3X",$D202-($D202*TAXAS!$D$23))/3,IF($A202=TAXAS!$A$24,IF($B202="PARCELADO ATÉ 3X",$D202-($D202*TAXAS!$D$24))/3,IF($A202=TAXAS!$A$25,IF($B202="PARCELADO ATÉ 3X",$D202-($D202*TAXAS!$D$25))/3,IF($A202=TAXAS!$A$26,IF($B202="PARCELADO ATÉ 3X",$D202-($D202*TAXAS!$D$26))/3,IF($A202=TAXAS!$A$27,IF($B202="PARCELADO ATÉ 3X",$D202-($D202*TAXAS!$D$27))/3))))))))))))))))))))))))/1</f>
        <v>0</v>
      </c>
      <c r="H202" s="9">
        <f>IF($A202="VISA",IF($B202="PARCELADO ATÉ 6X",$D202-(D202*TAXAS!$E$4))/6,IF($A202="MASTER",IF($B202="PARCELADO ATÉ 6X",$D202-(D202*TAXAS!$E$5))/6,IF($A202="ELO",IF($B202="PARCELADO ATÉ 6X",$D202-(D202*TAXAS!$E$6))/6,IF($A202="HIPERCARD",IF($B202="PARCELADO ATÉ 6X",$D202-(D202*TAXAS!$E$7))/6,IF($A202="DINERS",IF($B202="PARCELADO ATÉ 6X",$D202-(D202*TAXAS!$E$8))/6,IF($A202="AMERICA EXPRESS",IF($B202="PARCELADO ATÉ 6X",$D202-(D202*TAXAS!$E$9))/6,IF($A202=TAXAS!$A$10,IF($B202="PARCELADO ATÉ 6X",$D202-($D202*TAXAS!$E$10))/6,IF($A202=TAXAS!$A$11,IF($B202="PARCELADO ATÉ 6X",$D202-($D202*TAXAS!$E$11))/6,IF($A202=TAXAS!$A$12,IF($B202="PARCELADO ATÉ 6X",$D202-($D202*TAXAS!$E$12))/6,IF($A202=TAXAS!$A$13,IF($B202="PARCELADO ATÉ 6X",$D202-($D202*TAXAS!$E$13))/6,IF($A202=TAXAS!$A$14,IF($B202="PARCELADO ATÉ 6X",$D202-($D202*TAXAS!$E$14))/6,IF($A202=TAXAS!$A$15,IF($B202="PARCELADO ATÉ 6X",$D202-($D202*TAXAS!$E$15))/6,IF($A202=TAXAS!$A$16,IF($B202="PARCELADO ATÉ 6X",$D202-($D202*TAXAS!$E$16))/6,IF($A202=TAXAS!$A$17,IF($B202="PARCELADO ATÉ 6X",$D202-($D202*TAXAS!$E$17))/6,IF($A202=TAXAS!$A$18,IF($B202="PARCELADO ATÉ 6X",$D202-($D202*TAXAS!$E$18))/6,IF($A202=TAXAS!$A$19,IF($B202="PARCELADO ATÉ 6X",$D202-($D202*TAXAS!$E$19))/6,IF($A202=TAXAS!$A$20,IF($B202="PARCELADO ATÉ 6X",$D202-($D202*TAXAS!$E$20))/6,IF($A202=TAXAS!$A$21,IF($B202="PARCELADO ATÉ 6X",$D202-($D202*TAXAS!$E$21))/6,IF($A202=TAXAS!$A$22,IF($B202="PARCELADO ATÉ 6X",$D202-($D202*TAXAS!$E$22))/6,IF($A202=TAXAS!$A$23,IF($B202="PARCELADO ATÉ 6X",$D202-($D202*TAXAS!$E$23))/6,IF($A202=TAXAS!$A$24,IF($B202="PARCELADO ATÉ 6X",$D202-($D202*TAXAS!$E$24))/6,IF($A202=TAXAS!$A$25,IF($B202="PARCELADO ATÉ 6X",$D202-($D202*TAXAS!$E$25))/6,IF($A202=TAXAS!$A$26,IF($B202="PARCELADO ATÉ 6X",$D202-($D202*TAXAS!$E$26))/6,IF($A202=TAXAS!$A$27,IF($B202="PARCELADO ATÉ 6X",$D202-($D202*TAXAS!$E$27))/6))))))))))))))))))))))))/1</f>
        <v>0</v>
      </c>
      <c r="I202" s="9">
        <f>IF($A202="VISA",IF($B202="PARCELADO ATÉ 12X",$D202-(D202*TAXAS!$F$4))/12,IF($A202="MASTER",IF($B202="PARCELADO ATÉ 12X",$D202-(D202*TAXAS!$F$5))/12,IF($A202="ELO",IF($B202="PARCELADO ATÉ 12X",$D202-(D202*TAXAS!$F$6))/12,IF($A202="HIPERCARD",IF($B202="PARCELADO ATÉ 12X",$D202-(D202*TAXAS!$F$7))/12,IF($A202="DINERS",IF($B202="PARCELADO ATÉ 12X",$D202-(D202*TAXAS!$F$8))/12,IF($A202="AMERICA EXPRESS",IF($B202="PARCELADO ATÉ 12X",$D202-(D202*TAXAS!$F$9))/12,IF($A202=TAXAS!$A$10,IF($B202="PARCELADO ATÉ 12X",$D202-($D202*TAXAS!$F$10))/12,IF($A202=TAXAS!$A$11,IF($B202="PARCELADO ATÉ 12X",$D202-($D202*TAXAS!$F$11))/12,IF($A202=TAXAS!$A$12,IF($B202="PARCELADO ATÉ 12X",$D202-($D202*TAXAS!$F$12))/12,IF($A202=TAXAS!$A$13,IF($B202="PARCELADO ATÉ 12X",$D202-($D202*TAXAS!$F$13))/12,IF($A202=TAXAS!$A$14,IF($B202="PARCELADO ATÉ 12X",$D202-($D202*TAXAS!$F$14))/12,IF($A202=TAXAS!$A$15,IF($B202="PARCELADO ATÉ 12X",$D202-($D202*TAXAS!$F$15))/12,IF($A202=TAXAS!$A$16,IF($B202="PARCELADO ATÉ 12X",$D202-($D202*TAXAS!$F$16))/12,IF($A202=TAXAS!$A$17,IF($B202="PARCELADO ATÉ 12X",$D202-($D202*TAXAS!$F$17))/12,IF($A202=TAXAS!$A$18,IF($B202="PARCELADO ATÉ 12X",$D202-($D202*TAXAS!$F$18))/12,IF($A202=TAXAS!$A$19,IF($B202="PARCELADO ATÉ 12X",$D202-($D202*TAXAS!$F$19))/12,IF($A202=TAXAS!$A$20,IF($B202="PARCELADO ATÉ 12X",$D202-($D202*TAXAS!$F$20))/12,IF($A202=TAXAS!$A$21,IF($B202="PARCELADO ATÉ 12X",$D202-($D202*TAXAS!$F$21))/12,IF($A202=TAXAS!$A$22,IF($B202="PARCELADO ATÉ 12X",$D202-($D202*TAXAS!$F$22))/12,IF($A202=TAXAS!$A$23,IF($B202="PARCELADO ATÉ 12X",$D202-($D202*TAXAS!$F$23))/12,IF($A202=TAXAS!$A$24,IF($B202="PARCELADO ATÉ 12X",$D202-($D202*TAXAS!$F$24))/12,IF($A202=TAXAS!$A$25,IF($B202="PARCELADO ATÉ 12X",$D202-($D202*TAXAS!$F$25))/12,IF($A202=TAXAS!$A$26,IF($B202="PARCELADO ATÉ 12X",$D202-($D202*TAXAS!$F$26))/12,IF($A202=TAXAS!$A$27,IF($B202="PARCELADO ATÉ 12X",$D202-($D202*TAXAS!$F$27))/12))))))))))))))))))))))))/1</f>
        <v>0</v>
      </c>
      <c r="J202" s="8">
        <f t="shared" si="0"/>
        <v>0</v>
      </c>
      <c r="K202" s="10" t="b">
        <f>IF($B202="PARCELADO ATÉ 3X",($D202-($D202*TAXAS!$D$4))-$J202)</f>
        <v>0</v>
      </c>
      <c r="L202" s="10" t="b">
        <f>IF($B202="PARCELADO ATÉ 6X",($D202-($D202*TAXAS!$E$4))-$J202)</f>
        <v>0</v>
      </c>
      <c r="M202" s="10" t="b">
        <f>IF($B202="PARCELADO ATÉ 12X",($D202-($D202*TAXAS!$F$4))-$J202)</f>
        <v>0</v>
      </c>
      <c r="N202" s="8">
        <f t="shared" si="1"/>
        <v>0</v>
      </c>
      <c r="O202" s="10">
        <f t="shared" si="2"/>
        <v>0</v>
      </c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spans="1:31" ht="15.75" customHeight="1" x14ac:dyDescent="0.2">
      <c r="A203" s="3"/>
      <c r="B203" s="5"/>
      <c r="C203" s="6"/>
      <c r="D203" s="42"/>
      <c r="E203" s="8">
        <f>IF($A203="VISA",IF($B203="DÉBITO",$D203-($D203*TAXAS!$B$4)),IF($A203="MASTER",IF($B203="DÉBITO",$D203-($D203*TAXAS!$B$5)),IF($A203="ELO", IF($B203="DÉBITO",$D203-($D203*TAXAS!$B$6)),IF($A203="HIPERCARD",IF($B203="DÉBITO",$D203-($D203*TAXAS!$B$7)),IF($A203="DINERS",IF($B203="DÉBITO",$D203-($D203*TAXAS!$B$8)),IF($A203="AMERICA EXPRESS",IF($B203="DÉBITO",$D203-($D203*TAXAS!$B$9)),IF($A203=TAXAS!$A$10,IF($B203="DÉBITO",$D203-($D203*TAXAS!$B$10)), IF($A203=TAXAS!$A$11,IF($B203="DÉBITO",$D203-($D203*TAXAS!$B$11)), IF($A203=TAXAS!$A$12,IF($B203="DÉBITO",$D203-($D203*TAXAS!$B$12)), IF($A203=TAXAS!$A$13,IF($B203="DÉBITO",$D203-($D203*TAXAS!$B$13)), IF($A203=TAXAS!$A$14,IF($B203="DÉBITO",$D203-($D203*TAXAS!$B$14)), IF($A203=TAXAS!$A$15,IF($B203="DÉBITO",$D203-($D203*TAXAS!$B$15)), IF($A203=TAXAS!$A$16,IF($B203="DÉBITO",$D203-($D203*TAXAS!$B$16)), IF($A203=TAXAS!$A$17,IF($B203="DÉBITO",$D203-($D203*TAXAS!$B$17)), IF($A203=TAXAS!$A$18,IF($B203="DÉBITO",$D203-($D203*TAXAS!$B$18)), IF($A203=TAXAS!$A$19,IF($B203="DÉBITO",$D203-($D203*TAXAS!$B$19)), IF($A203=TAXAS!$A$20,IF($B203="DÉBITO",$D203-($D203*TAXAS!$B$20)), IF($A203=TAXAS!$A$21,IF($B203="DÉBITO",$D203-($D203*TAXAS!$B$21)), IF($A203=TAXAS!$A$22,IF($B203="DÉBITO",$D203-($D203*TAXAS!$B$22)), IF($A203=TAXAS!$A$23,IF($B203="DÉBITO",$D203-($D203*TAXAS!$B$23)), IF($A203=TAXAS!$A$24,IF($B203="DÉBITO",$D203-($D203*TAXAS!$B$24)), IF($A203=TAXAS!$A$25,IF($B203="DÉBITO",$D203-($D203*TAXAS!$B$25)), IF($A203=TAXAS!$A$26,IF($B203="DÉBITO",$D203-($D203*TAXAS!$B$26)), IF($A203=TAXAS!$A$27,IF($B203="DÉBITO",$D203-($D203*TAXAS!$B$27))))))))))))))))))))))))))/1</f>
        <v>0</v>
      </c>
      <c r="F203" s="8">
        <f>IF($A203="VISA",IF($B203="CRÉDITO",$D203-($D203*TAXAS!$C$4)),IF($A203="MASTER",IF($B203="CRÉDITO",$D203-($D203*TAXAS!$C$5)),IF($A203="ELO", IF($B203="CRÉDITO",$D203-($D203*TAXAS!$C$6)),IF($A203="HIPERCARD",IF($B203="CRÉDITO",$D203-($D203*TAXAS!$C$7)),IF($A203="DINERS",IF($B203="CRÉDITO",$D203-($D203*TAXAS!$C$8)),IF($A203="AMERICA EXPRESS",IF($B203="CRÉDITO",$D203-($D203*TAXAS!$C$9)),IF($A203=TAXAS!$A$10,IF($B203="CRÉDITO",$D203-($D203*TAXAS!$C$10)), IF($A203=TAXAS!$A$11,IF($B203="CRÉDITO",$D203-($D203*TAXAS!$C$11)), IF($A203=TAXAS!$A$12,IF($B203="CRÉDITO",$D203-($D203*TAXAS!$C$12)), IF($A203=TAXAS!$A$13,IF($B203="CRÉDITO",$D203-($D203*TAXAS!$C$13)), IF($A203=TAXAS!$A$14,IF($B203="CRÉDITO",$D203-($D203*TAXAS!$C$14)), IF($A203=TAXAS!$A$15,IF($B203="CRÉDITO",$D203-($D203*TAXAS!$C$15)), IF($A203=TAXAS!$A$16,IF($B203="CRÉDITO",$D203-($D203*TAXAS!$C$16)), IF($A203=TAXAS!$A$17,IF($B203="CRÉDITO",$D203-($D203*TAXAS!$C$17)), IF($A203=TAXAS!$A$18,IF($B203="CRÉDITO",$D203-($D203*TAXAS!$C$18)), IF($A203=TAXAS!$A$19,IF($B203="CRÉDITO",$D203-($D203*TAXAS!$C$19)), IF($A203=TAXAS!$A$20,IF($B203="CRÉDITO",$D203-($D203*TAXAS!$C$20)), IF($A203=TAXAS!$A$21,IF($B203="CRÉDITO",$D203-($D203*TAXAS!$C$21)), IF($A203=TAXAS!$A$22,IF($B203="CRÉDITO",$D203-($D203*TAXAS!$C$22)), IF($A203=TAXAS!$A$23,IF($B203="CRÉDITO",$D203-($D203*TAXAS!$C$23)), IF($A203=TAXAS!$A$24,IF($B203="CRÉDITO",$D203-($D203*TAXAS!$C$24)), IF($A203=TAXAS!$A$25,IF($B203="CRÉDITO",$D203-($D203*TAXAS!$C$25)), IF($A203=TAXAS!$A$26,IF($B203="CRÉDITO",$D203-($D203*TAXAS!$C$26)), IF($A203=TAXAS!$A$27,IF($B203="CRÉDITO",$D203-($D203*TAXAS!$C$27))))))))))))))))))))))))))/1</f>
        <v>0</v>
      </c>
      <c r="G203" s="9">
        <f>IF($A203="VISA",IF($B203="PARCELADO ATÉ 3X",$D203-(D203*TAXAS!$D$4))/3,IF($A203="MASTER",IF($B203="PARCELADO ATÉ 3X",$D203-(D203*TAXAS!$D$5))/3,IF($A203="ELO",IF($B203="PARCELADO ATÉ 3X",$D203-(D203*TAXAS!$D$6))/3,IF($A203="HIPERCARD",IF($B203="PARCELADO ATÉ 3X",$D203-(D203*TAXAS!$D$7))/3,IF($A203="DINERS",IF($B203="PARCELADO ATÉ 3X",$D203-(D203*TAXAS!$D$8))/3,IF($A203="AMERICA EXPRESS",IF($B203="PARCELADO ATÉ 3X",$D203-(D203*TAXAS!$D$9))/3,IF($A203=TAXAS!$A$10,IF($B203="PARCELADO ATÉ 3X",$D203-($D203*TAXAS!$D$10))/3,IF($A203=TAXAS!$A$11,IF($B203="PARCELADO ATÉ 3X",$D203-($D203*TAXAS!$D$11))/3,IF($A203=TAXAS!$A$12,IF($B203="PARCELADO ATÉ 3X",$D203-($D203*TAXAS!$D$12))/3,IF($A203=TAXAS!$A$13,IF($B203="PARCELADO ATÉ 3X",$D203-($D203*TAXAS!$D$13))/3,IF($A203=TAXAS!$A$14,IF($B203="PARCELADO ATÉ 3X",$D203-($D203*TAXAS!$D$14))/3,IF($A203=TAXAS!$A$15,IF($B203="PARCELADO ATÉ 3X",$D203-($D203*TAXAS!$D$15))/3,IF($A203=TAXAS!$A$16,IF($B203="PARCELADO ATÉ 3X",$D203-($D203*TAXAS!$D$16))/3,IF($A203=TAXAS!$A$17,IF($B203="PARCELADO ATÉ 3X",$D203-($D203*TAXAS!$D$17))/3,IF($A203=TAXAS!$A$18,IF($B203="PARCELADO ATÉ 3X",$D203-($D203*TAXAS!$D$18))/3,IF($A203=TAXAS!$A$19,IF($B203="PARCELADO ATÉ 3X",$D203-($D203*TAXAS!$D$19))/3,IF($A203=TAXAS!$A$20,IF($B203="PARCELADO ATÉ 3X",$D203-($D203*TAXAS!$D$20))/3,IF($A203=TAXAS!$A$21,IF($B203="PARCELADO ATÉ 3X",$D203-($D203*TAXAS!$D$21))/3,IF($A203=TAXAS!$A$22,IF($B203="PARCELADO ATÉ 3X",$D203-($D203*TAXAS!$D$22))/3,IF($A203=TAXAS!$A$23,IF($B203="PARCELADO ATÉ 3X",$D203-($D203*TAXAS!$D$23))/3,IF($A203=TAXAS!$A$24,IF($B203="PARCELADO ATÉ 3X",$D203-($D203*TAXAS!$D$24))/3,IF($A203=TAXAS!$A$25,IF($B203="PARCELADO ATÉ 3X",$D203-($D203*TAXAS!$D$25))/3,IF($A203=TAXAS!$A$26,IF($B203="PARCELADO ATÉ 3X",$D203-($D203*TAXAS!$D$26))/3,IF($A203=TAXAS!$A$27,IF($B203="PARCELADO ATÉ 3X",$D203-($D203*TAXAS!$D$27))/3))))))))))))))))))))))))/1</f>
        <v>0</v>
      </c>
      <c r="H203" s="9">
        <f>IF($A203="VISA",IF($B203="PARCELADO ATÉ 6X",$D203-(D203*TAXAS!$E$4))/6,IF($A203="MASTER",IF($B203="PARCELADO ATÉ 6X",$D203-(D203*TAXAS!$E$5))/6,IF($A203="ELO",IF($B203="PARCELADO ATÉ 6X",$D203-(D203*TAXAS!$E$6))/6,IF($A203="HIPERCARD",IF($B203="PARCELADO ATÉ 6X",$D203-(D203*TAXAS!$E$7))/6,IF($A203="DINERS",IF($B203="PARCELADO ATÉ 6X",$D203-(D203*TAXAS!$E$8))/6,IF($A203="AMERICA EXPRESS",IF($B203="PARCELADO ATÉ 6X",$D203-(D203*TAXAS!$E$9))/6,IF($A203=TAXAS!$A$10,IF($B203="PARCELADO ATÉ 6X",$D203-($D203*TAXAS!$E$10))/6,IF($A203=TAXAS!$A$11,IF($B203="PARCELADO ATÉ 6X",$D203-($D203*TAXAS!$E$11))/6,IF($A203=TAXAS!$A$12,IF($B203="PARCELADO ATÉ 6X",$D203-($D203*TAXAS!$E$12))/6,IF($A203=TAXAS!$A$13,IF($B203="PARCELADO ATÉ 6X",$D203-($D203*TAXAS!$E$13))/6,IF($A203=TAXAS!$A$14,IF($B203="PARCELADO ATÉ 6X",$D203-($D203*TAXAS!$E$14))/6,IF($A203=TAXAS!$A$15,IF($B203="PARCELADO ATÉ 6X",$D203-($D203*TAXAS!$E$15))/6,IF($A203=TAXAS!$A$16,IF($B203="PARCELADO ATÉ 6X",$D203-($D203*TAXAS!$E$16))/6,IF($A203=TAXAS!$A$17,IF($B203="PARCELADO ATÉ 6X",$D203-($D203*TAXAS!$E$17))/6,IF($A203=TAXAS!$A$18,IF($B203="PARCELADO ATÉ 6X",$D203-($D203*TAXAS!$E$18))/6,IF($A203=TAXAS!$A$19,IF($B203="PARCELADO ATÉ 6X",$D203-($D203*TAXAS!$E$19))/6,IF($A203=TAXAS!$A$20,IF($B203="PARCELADO ATÉ 6X",$D203-($D203*TAXAS!$E$20))/6,IF($A203=TAXAS!$A$21,IF($B203="PARCELADO ATÉ 6X",$D203-($D203*TAXAS!$E$21))/6,IF($A203=TAXAS!$A$22,IF($B203="PARCELADO ATÉ 6X",$D203-($D203*TAXAS!$E$22))/6,IF($A203=TAXAS!$A$23,IF($B203="PARCELADO ATÉ 6X",$D203-($D203*TAXAS!$E$23))/6,IF($A203=TAXAS!$A$24,IF($B203="PARCELADO ATÉ 6X",$D203-($D203*TAXAS!$E$24))/6,IF($A203=TAXAS!$A$25,IF($B203="PARCELADO ATÉ 6X",$D203-($D203*TAXAS!$E$25))/6,IF($A203=TAXAS!$A$26,IF($B203="PARCELADO ATÉ 6X",$D203-($D203*TAXAS!$E$26))/6,IF($A203=TAXAS!$A$27,IF($B203="PARCELADO ATÉ 6X",$D203-($D203*TAXAS!$E$27))/6))))))))))))))))))))))))/1</f>
        <v>0</v>
      </c>
      <c r="I203" s="9">
        <f>IF($A203="VISA",IF($B203="PARCELADO ATÉ 12X",$D203-(D203*TAXAS!$F$4))/12,IF($A203="MASTER",IF($B203="PARCELADO ATÉ 12X",$D203-(D203*TAXAS!$F$5))/12,IF($A203="ELO",IF($B203="PARCELADO ATÉ 12X",$D203-(D203*TAXAS!$F$6))/12,IF($A203="HIPERCARD",IF($B203="PARCELADO ATÉ 12X",$D203-(D203*TAXAS!$F$7))/12,IF($A203="DINERS",IF($B203="PARCELADO ATÉ 12X",$D203-(D203*TAXAS!$F$8))/12,IF($A203="AMERICA EXPRESS",IF($B203="PARCELADO ATÉ 12X",$D203-(D203*TAXAS!$F$9))/12,IF($A203=TAXAS!$A$10,IF($B203="PARCELADO ATÉ 12X",$D203-($D203*TAXAS!$F$10))/12,IF($A203=TAXAS!$A$11,IF($B203="PARCELADO ATÉ 12X",$D203-($D203*TAXAS!$F$11))/12,IF($A203=TAXAS!$A$12,IF($B203="PARCELADO ATÉ 12X",$D203-($D203*TAXAS!$F$12))/12,IF($A203=TAXAS!$A$13,IF($B203="PARCELADO ATÉ 12X",$D203-($D203*TAXAS!$F$13))/12,IF($A203=TAXAS!$A$14,IF($B203="PARCELADO ATÉ 12X",$D203-($D203*TAXAS!$F$14))/12,IF($A203=TAXAS!$A$15,IF($B203="PARCELADO ATÉ 12X",$D203-($D203*TAXAS!$F$15))/12,IF($A203=TAXAS!$A$16,IF($B203="PARCELADO ATÉ 12X",$D203-($D203*TAXAS!$F$16))/12,IF($A203=TAXAS!$A$17,IF($B203="PARCELADO ATÉ 12X",$D203-($D203*TAXAS!$F$17))/12,IF($A203=TAXAS!$A$18,IF($B203="PARCELADO ATÉ 12X",$D203-($D203*TAXAS!$F$18))/12,IF($A203=TAXAS!$A$19,IF($B203="PARCELADO ATÉ 12X",$D203-($D203*TAXAS!$F$19))/12,IF($A203=TAXAS!$A$20,IF($B203="PARCELADO ATÉ 12X",$D203-($D203*TAXAS!$F$20))/12,IF($A203=TAXAS!$A$21,IF($B203="PARCELADO ATÉ 12X",$D203-($D203*TAXAS!$F$21))/12,IF($A203=TAXAS!$A$22,IF($B203="PARCELADO ATÉ 12X",$D203-($D203*TAXAS!$F$22))/12,IF($A203=TAXAS!$A$23,IF($B203="PARCELADO ATÉ 12X",$D203-($D203*TAXAS!$F$23))/12,IF($A203=TAXAS!$A$24,IF($B203="PARCELADO ATÉ 12X",$D203-($D203*TAXAS!$F$24))/12,IF($A203=TAXAS!$A$25,IF($B203="PARCELADO ATÉ 12X",$D203-($D203*TAXAS!$F$25))/12,IF($A203=TAXAS!$A$26,IF($B203="PARCELADO ATÉ 12X",$D203-($D203*TAXAS!$F$26))/12,IF($A203=TAXAS!$A$27,IF($B203="PARCELADO ATÉ 12X",$D203-($D203*TAXAS!$F$27))/12))))))))))))))))))))))))/1</f>
        <v>0</v>
      </c>
      <c r="J203" s="8">
        <f t="shared" si="0"/>
        <v>0</v>
      </c>
      <c r="K203" s="10" t="b">
        <f>IF($B203="PARCELADO ATÉ 3X",($D203-($D203*TAXAS!$D$4))-$J203)</f>
        <v>0</v>
      </c>
      <c r="L203" s="10" t="b">
        <f>IF($B203="PARCELADO ATÉ 6X",($D203-($D203*TAXAS!$E$4))-$J203)</f>
        <v>0</v>
      </c>
      <c r="M203" s="10" t="b">
        <f>IF($B203="PARCELADO ATÉ 12X",($D203-($D203*TAXAS!$F$4))-$J203)</f>
        <v>0</v>
      </c>
      <c r="N203" s="8">
        <f t="shared" si="1"/>
        <v>0</v>
      </c>
      <c r="O203" s="10">
        <f t="shared" si="2"/>
        <v>0</v>
      </c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 ht="15.75" customHeight="1" x14ac:dyDescent="0.2">
      <c r="A204" s="3"/>
      <c r="B204" s="5"/>
      <c r="C204" s="6"/>
      <c r="D204" s="42"/>
      <c r="E204" s="8">
        <f>IF($A204="VISA",IF($B204="DÉBITO",$D204-($D204*TAXAS!$B$4)),IF($A204="MASTER",IF($B204="DÉBITO",$D204-($D204*TAXAS!$B$5)),IF($A204="ELO", IF($B204="DÉBITO",$D204-($D204*TAXAS!$B$6)),IF($A204="HIPERCARD",IF($B204="DÉBITO",$D204-($D204*TAXAS!$B$7)),IF($A204="DINERS",IF($B204="DÉBITO",$D204-($D204*TAXAS!$B$8)),IF($A204="AMERICA EXPRESS",IF($B204="DÉBITO",$D204-($D204*TAXAS!$B$9)),IF($A204=TAXAS!$A$10,IF($B204="DÉBITO",$D204-($D204*TAXAS!$B$10)), IF($A204=TAXAS!$A$11,IF($B204="DÉBITO",$D204-($D204*TAXAS!$B$11)), IF($A204=TAXAS!$A$12,IF($B204="DÉBITO",$D204-($D204*TAXAS!$B$12)), IF($A204=TAXAS!$A$13,IF($B204="DÉBITO",$D204-($D204*TAXAS!$B$13)), IF($A204=TAXAS!$A$14,IF($B204="DÉBITO",$D204-($D204*TAXAS!$B$14)), IF($A204=TAXAS!$A$15,IF($B204="DÉBITO",$D204-($D204*TAXAS!$B$15)), IF($A204=TAXAS!$A$16,IF($B204="DÉBITO",$D204-($D204*TAXAS!$B$16)), IF($A204=TAXAS!$A$17,IF($B204="DÉBITO",$D204-($D204*TAXAS!$B$17)), IF($A204=TAXAS!$A$18,IF($B204="DÉBITO",$D204-($D204*TAXAS!$B$18)), IF($A204=TAXAS!$A$19,IF($B204="DÉBITO",$D204-($D204*TAXAS!$B$19)), IF($A204=TAXAS!$A$20,IF($B204="DÉBITO",$D204-($D204*TAXAS!$B$20)), IF($A204=TAXAS!$A$21,IF($B204="DÉBITO",$D204-($D204*TAXAS!$B$21)), IF($A204=TAXAS!$A$22,IF($B204="DÉBITO",$D204-($D204*TAXAS!$B$22)), IF($A204=TAXAS!$A$23,IF($B204="DÉBITO",$D204-($D204*TAXAS!$B$23)), IF($A204=TAXAS!$A$24,IF($B204="DÉBITO",$D204-($D204*TAXAS!$B$24)), IF($A204=TAXAS!$A$25,IF($B204="DÉBITO",$D204-($D204*TAXAS!$B$25)), IF($A204=TAXAS!$A$26,IF($B204="DÉBITO",$D204-($D204*TAXAS!$B$26)), IF($A204=TAXAS!$A$27,IF($B204="DÉBITO",$D204-($D204*TAXAS!$B$27))))))))))))))))))))))))))/1</f>
        <v>0</v>
      </c>
      <c r="F204" s="8">
        <f>IF($A204="VISA",IF($B204="CRÉDITO",$D204-($D204*TAXAS!$C$4)),IF($A204="MASTER",IF($B204="CRÉDITO",$D204-($D204*TAXAS!$C$5)),IF($A204="ELO", IF($B204="CRÉDITO",$D204-($D204*TAXAS!$C$6)),IF($A204="HIPERCARD",IF($B204="CRÉDITO",$D204-($D204*TAXAS!$C$7)),IF($A204="DINERS",IF($B204="CRÉDITO",$D204-($D204*TAXAS!$C$8)),IF($A204="AMERICA EXPRESS",IF($B204="CRÉDITO",$D204-($D204*TAXAS!$C$9)),IF($A204=TAXAS!$A$10,IF($B204="CRÉDITO",$D204-($D204*TAXAS!$C$10)), IF($A204=TAXAS!$A$11,IF($B204="CRÉDITO",$D204-($D204*TAXAS!$C$11)), IF($A204=TAXAS!$A$12,IF($B204="CRÉDITO",$D204-($D204*TAXAS!$C$12)), IF($A204=TAXAS!$A$13,IF($B204="CRÉDITO",$D204-($D204*TAXAS!$C$13)), IF($A204=TAXAS!$A$14,IF($B204="CRÉDITO",$D204-($D204*TAXAS!$C$14)), IF($A204=TAXAS!$A$15,IF($B204="CRÉDITO",$D204-($D204*TAXAS!$C$15)), IF($A204=TAXAS!$A$16,IF($B204="CRÉDITO",$D204-($D204*TAXAS!$C$16)), IF($A204=TAXAS!$A$17,IF($B204="CRÉDITO",$D204-($D204*TAXAS!$C$17)), IF($A204=TAXAS!$A$18,IF($B204="CRÉDITO",$D204-($D204*TAXAS!$C$18)), IF($A204=TAXAS!$A$19,IF($B204="CRÉDITO",$D204-($D204*TAXAS!$C$19)), IF($A204=TAXAS!$A$20,IF($B204="CRÉDITO",$D204-($D204*TAXAS!$C$20)), IF($A204=TAXAS!$A$21,IF($B204="CRÉDITO",$D204-($D204*TAXAS!$C$21)), IF($A204=TAXAS!$A$22,IF($B204="CRÉDITO",$D204-($D204*TAXAS!$C$22)), IF($A204=TAXAS!$A$23,IF($B204="CRÉDITO",$D204-($D204*TAXAS!$C$23)), IF($A204=TAXAS!$A$24,IF($B204="CRÉDITO",$D204-($D204*TAXAS!$C$24)), IF($A204=TAXAS!$A$25,IF($B204="CRÉDITO",$D204-($D204*TAXAS!$C$25)), IF($A204=TAXAS!$A$26,IF($B204="CRÉDITO",$D204-($D204*TAXAS!$C$26)), IF($A204=TAXAS!$A$27,IF($B204="CRÉDITO",$D204-($D204*TAXAS!$C$27))))))))))))))))))))))))))/1</f>
        <v>0</v>
      </c>
      <c r="G204" s="9">
        <f>IF($A204="VISA",IF($B204="PARCELADO ATÉ 3X",$D204-(D204*TAXAS!$D$4))/3,IF($A204="MASTER",IF($B204="PARCELADO ATÉ 3X",$D204-(D204*TAXAS!$D$5))/3,IF($A204="ELO",IF($B204="PARCELADO ATÉ 3X",$D204-(D204*TAXAS!$D$6))/3,IF($A204="HIPERCARD",IF($B204="PARCELADO ATÉ 3X",$D204-(D204*TAXAS!$D$7))/3,IF($A204="DINERS",IF($B204="PARCELADO ATÉ 3X",$D204-(D204*TAXAS!$D$8))/3,IF($A204="AMERICA EXPRESS",IF($B204="PARCELADO ATÉ 3X",$D204-(D204*TAXAS!$D$9))/3,IF($A204=TAXAS!$A$10,IF($B204="PARCELADO ATÉ 3X",$D204-($D204*TAXAS!$D$10))/3,IF($A204=TAXAS!$A$11,IF($B204="PARCELADO ATÉ 3X",$D204-($D204*TAXAS!$D$11))/3,IF($A204=TAXAS!$A$12,IF($B204="PARCELADO ATÉ 3X",$D204-($D204*TAXAS!$D$12))/3,IF($A204=TAXAS!$A$13,IF($B204="PARCELADO ATÉ 3X",$D204-($D204*TAXAS!$D$13))/3,IF($A204=TAXAS!$A$14,IF($B204="PARCELADO ATÉ 3X",$D204-($D204*TAXAS!$D$14))/3,IF($A204=TAXAS!$A$15,IF($B204="PARCELADO ATÉ 3X",$D204-($D204*TAXAS!$D$15))/3,IF($A204=TAXAS!$A$16,IF($B204="PARCELADO ATÉ 3X",$D204-($D204*TAXAS!$D$16))/3,IF($A204=TAXAS!$A$17,IF($B204="PARCELADO ATÉ 3X",$D204-($D204*TAXAS!$D$17))/3,IF($A204=TAXAS!$A$18,IF($B204="PARCELADO ATÉ 3X",$D204-($D204*TAXAS!$D$18))/3,IF($A204=TAXAS!$A$19,IF($B204="PARCELADO ATÉ 3X",$D204-($D204*TAXAS!$D$19))/3,IF($A204=TAXAS!$A$20,IF($B204="PARCELADO ATÉ 3X",$D204-($D204*TAXAS!$D$20))/3,IF($A204=TAXAS!$A$21,IF($B204="PARCELADO ATÉ 3X",$D204-($D204*TAXAS!$D$21))/3,IF($A204=TAXAS!$A$22,IF($B204="PARCELADO ATÉ 3X",$D204-($D204*TAXAS!$D$22))/3,IF($A204=TAXAS!$A$23,IF($B204="PARCELADO ATÉ 3X",$D204-($D204*TAXAS!$D$23))/3,IF($A204=TAXAS!$A$24,IF($B204="PARCELADO ATÉ 3X",$D204-($D204*TAXAS!$D$24))/3,IF($A204=TAXAS!$A$25,IF($B204="PARCELADO ATÉ 3X",$D204-($D204*TAXAS!$D$25))/3,IF($A204=TAXAS!$A$26,IF($B204="PARCELADO ATÉ 3X",$D204-($D204*TAXAS!$D$26))/3,IF($A204=TAXAS!$A$27,IF($B204="PARCELADO ATÉ 3X",$D204-($D204*TAXAS!$D$27))/3))))))))))))))))))))))))/1</f>
        <v>0</v>
      </c>
      <c r="H204" s="9">
        <f>IF($A204="VISA",IF($B204="PARCELADO ATÉ 6X",$D204-(D204*TAXAS!$E$4))/6,IF($A204="MASTER",IF($B204="PARCELADO ATÉ 6X",$D204-(D204*TAXAS!$E$5))/6,IF($A204="ELO",IF($B204="PARCELADO ATÉ 6X",$D204-(D204*TAXAS!$E$6))/6,IF($A204="HIPERCARD",IF($B204="PARCELADO ATÉ 6X",$D204-(D204*TAXAS!$E$7))/6,IF($A204="DINERS",IF($B204="PARCELADO ATÉ 6X",$D204-(D204*TAXAS!$E$8))/6,IF($A204="AMERICA EXPRESS",IF($B204="PARCELADO ATÉ 6X",$D204-(D204*TAXAS!$E$9))/6,IF($A204=TAXAS!$A$10,IF($B204="PARCELADO ATÉ 6X",$D204-($D204*TAXAS!$E$10))/6,IF($A204=TAXAS!$A$11,IF($B204="PARCELADO ATÉ 6X",$D204-($D204*TAXAS!$E$11))/6,IF($A204=TAXAS!$A$12,IF($B204="PARCELADO ATÉ 6X",$D204-($D204*TAXAS!$E$12))/6,IF($A204=TAXAS!$A$13,IF($B204="PARCELADO ATÉ 6X",$D204-($D204*TAXAS!$E$13))/6,IF($A204=TAXAS!$A$14,IF($B204="PARCELADO ATÉ 6X",$D204-($D204*TAXAS!$E$14))/6,IF($A204=TAXAS!$A$15,IF($B204="PARCELADO ATÉ 6X",$D204-($D204*TAXAS!$E$15))/6,IF($A204=TAXAS!$A$16,IF($B204="PARCELADO ATÉ 6X",$D204-($D204*TAXAS!$E$16))/6,IF($A204=TAXAS!$A$17,IF($B204="PARCELADO ATÉ 6X",$D204-($D204*TAXAS!$E$17))/6,IF($A204=TAXAS!$A$18,IF($B204="PARCELADO ATÉ 6X",$D204-($D204*TAXAS!$E$18))/6,IF($A204=TAXAS!$A$19,IF($B204="PARCELADO ATÉ 6X",$D204-($D204*TAXAS!$E$19))/6,IF($A204=TAXAS!$A$20,IF($B204="PARCELADO ATÉ 6X",$D204-($D204*TAXAS!$E$20))/6,IF($A204=TAXAS!$A$21,IF($B204="PARCELADO ATÉ 6X",$D204-($D204*TAXAS!$E$21))/6,IF($A204=TAXAS!$A$22,IF($B204="PARCELADO ATÉ 6X",$D204-($D204*TAXAS!$E$22))/6,IF($A204=TAXAS!$A$23,IF($B204="PARCELADO ATÉ 6X",$D204-($D204*TAXAS!$E$23))/6,IF($A204=TAXAS!$A$24,IF($B204="PARCELADO ATÉ 6X",$D204-($D204*TAXAS!$E$24))/6,IF($A204=TAXAS!$A$25,IF($B204="PARCELADO ATÉ 6X",$D204-($D204*TAXAS!$E$25))/6,IF($A204=TAXAS!$A$26,IF($B204="PARCELADO ATÉ 6X",$D204-($D204*TAXAS!$E$26))/6,IF($A204=TAXAS!$A$27,IF($B204="PARCELADO ATÉ 6X",$D204-($D204*TAXAS!$E$27))/6))))))))))))))))))))))))/1</f>
        <v>0</v>
      </c>
      <c r="I204" s="9">
        <f>IF($A204="VISA",IF($B204="PARCELADO ATÉ 12X",$D204-(D204*TAXAS!$F$4))/12,IF($A204="MASTER",IF($B204="PARCELADO ATÉ 12X",$D204-(D204*TAXAS!$F$5))/12,IF($A204="ELO",IF($B204="PARCELADO ATÉ 12X",$D204-(D204*TAXAS!$F$6))/12,IF($A204="HIPERCARD",IF($B204="PARCELADO ATÉ 12X",$D204-(D204*TAXAS!$F$7))/12,IF($A204="DINERS",IF($B204="PARCELADO ATÉ 12X",$D204-(D204*TAXAS!$F$8))/12,IF($A204="AMERICA EXPRESS",IF($B204="PARCELADO ATÉ 12X",$D204-(D204*TAXAS!$F$9))/12,IF($A204=TAXAS!$A$10,IF($B204="PARCELADO ATÉ 12X",$D204-($D204*TAXAS!$F$10))/12,IF($A204=TAXAS!$A$11,IF($B204="PARCELADO ATÉ 12X",$D204-($D204*TAXAS!$F$11))/12,IF($A204=TAXAS!$A$12,IF($B204="PARCELADO ATÉ 12X",$D204-($D204*TAXAS!$F$12))/12,IF($A204=TAXAS!$A$13,IF($B204="PARCELADO ATÉ 12X",$D204-($D204*TAXAS!$F$13))/12,IF($A204=TAXAS!$A$14,IF($B204="PARCELADO ATÉ 12X",$D204-($D204*TAXAS!$F$14))/12,IF($A204=TAXAS!$A$15,IF($B204="PARCELADO ATÉ 12X",$D204-($D204*TAXAS!$F$15))/12,IF($A204=TAXAS!$A$16,IF($B204="PARCELADO ATÉ 12X",$D204-($D204*TAXAS!$F$16))/12,IF($A204=TAXAS!$A$17,IF($B204="PARCELADO ATÉ 12X",$D204-($D204*TAXAS!$F$17))/12,IF($A204=TAXAS!$A$18,IF($B204="PARCELADO ATÉ 12X",$D204-($D204*TAXAS!$F$18))/12,IF($A204=TAXAS!$A$19,IF($B204="PARCELADO ATÉ 12X",$D204-($D204*TAXAS!$F$19))/12,IF($A204=TAXAS!$A$20,IF($B204="PARCELADO ATÉ 12X",$D204-($D204*TAXAS!$F$20))/12,IF($A204=TAXAS!$A$21,IF($B204="PARCELADO ATÉ 12X",$D204-($D204*TAXAS!$F$21))/12,IF($A204=TAXAS!$A$22,IF($B204="PARCELADO ATÉ 12X",$D204-($D204*TAXAS!$F$22))/12,IF($A204=TAXAS!$A$23,IF($B204="PARCELADO ATÉ 12X",$D204-($D204*TAXAS!$F$23))/12,IF($A204=TAXAS!$A$24,IF($B204="PARCELADO ATÉ 12X",$D204-($D204*TAXAS!$F$24))/12,IF($A204=TAXAS!$A$25,IF($B204="PARCELADO ATÉ 12X",$D204-($D204*TAXAS!$F$25))/12,IF($A204=TAXAS!$A$26,IF($B204="PARCELADO ATÉ 12X",$D204-($D204*TAXAS!$F$26))/12,IF($A204=TAXAS!$A$27,IF($B204="PARCELADO ATÉ 12X",$D204-($D204*TAXAS!$F$27))/12))))))))))))))))))))))))/1</f>
        <v>0</v>
      </c>
      <c r="J204" s="8">
        <f t="shared" si="0"/>
        <v>0</v>
      </c>
      <c r="K204" s="10" t="b">
        <f>IF($B204="PARCELADO ATÉ 3X",($D204-($D204*TAXAS!$D$4))-$J204)</f>
        <v>0</v>
      </c>
      <c r="L204" s="10" t="b">
        <f>IF($B204="PARCELADO ATÉ 6X",($D204-($D204*TAXAS!$E$4))-$J204)</f>
        <v>0</v>
      </c>
      <c r="M204" s="10" t="b">
        <f>IF($B204="PARCELADO ATÉ 12X",($D204-($D204*TAXAS!$F$4))-$J204)</f>
        <v>0</v>
      </c>
      <c r="N204" s="8">
        <f t="shared" si="1"/>
        <v>0</v>
      </c>
      <c r="O204" s="10">
        <f t="shared" si="2"/>
        <v>0</v>
      </c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spans="1:31" ht="15.75" customHeight="1" x14ac:dyDescent="0.2">
      <c r="A205" s="3"/>
      <c r="B205" s="5"/>
      <c r="C205" s="6"/>
      <c r="D205" s="42"/>
      <c r="E205" s="8">
        <f>IF($A205="VISA",IF($B205="DÉBITO",$D205-($D205*TAXAS!$B$4)),IF($A205="MASTER",IF($B205="DÉBITO",$D205-($D205*TAXAS!$B$5)),IF($A205="ELO", IF($B205="DÉBITO",$D205-($D205*TAXAS!$B$6)),IF($A205="HIPERCARD",IF($B205="DÉBITO",$D205-($D205*TAXAS!$B$7)),IF($A205="DINERS",IF($B205="DÉBITO",$D205-($D205*TAXAS!$B$8)),IF($A205="AMERICA EXPRESS",IF($B205="DÉBITO",$D205-($D205*TAXAS!$B$9)),IF($A205=TAXAS!$A$10,IF($B205="DÉBITO",$D205-($D205*TAXAS!$B$10)), IF($A205=TAXAS!$A$11,IF($B205="DÉBITO",$D205-($D205*TAXAS!$B$11)), IF($A205=TAXAS!$A$12,IF($B205="DÉBITO",$D205-($D205*TAXAS!$B$12)), IF($A205=TAXAS!$A$13,IF($B205="DÉBITO",$D205-($D205*TAXAS!$B$13)), IF($A205=TAXAS!$A$14,IF($B205="DÉBITO",$D205-($D205*TAXAS!$B$14)), IF($A205=TAXAS!$A$15,IF($B205="DÉBITO",$D205-($D205*TAXAS!$B$15)), IF($A205=TAXAS!$A$16,IF($B205="DÉBITO",$D205-($D205*TAXAS!$B$16)), IF($A205=TAXAS!$A$17,IF($B205="DÉBITO",$D205-($D205*TAXAS!$B$17)), IF($A205=TAXAS!$A$18,IF($B205="DÉBITO",$D205-($D205*TAXAS!$B$18)), IF($A205=TAXAS!$A$19,IF($B205="DÉBITO",$D205-($D205*TAXAS!$B$19)), IF($A205=TAXAS!$A$20,IF($B205="DÉBITO",$D205-($D205*TAXAS!$B$20)), IF($A205=TAXAS!$A$21,IF($B205="DÉBITO",$D205-($D205*TAXAS!$B$21)), IF($A205=TAXAS!$A$22,IF($B205="DÉBITO",$D205-($D205*TAXAS!$B$22)), IF($A205=TAXAS!$A$23,IF($B205="DÉBITO",$D205-($D205*TAXAS!$B$23)), IF($A205=TAXAS!$A$24,IF($B205="DÉBITO",$D205-($D205*TAXAS!$B$24)), IF($A205=TAXAS!$A$25,IF($B205="DÉBITO",$D205-($D205*TAXAS!$B$25)), IF($A205=TAXAS!$A$26,IF($B205="DÉBITO",$D205-($D205*TAXAS!$B$26)), IF($A205=TAXAS!$A$27,IF($B205="DÉBITO",$D205-($D205*TAXAS!$B$27))))))))))))))))))))))))))/1</f>
        <v>0</v>
      </c>
      <c r="F205" s="8">
        <f>IF($A205="VISA",IF($B205="CRÉDITO",$D205-($D205*TAXAS!$C$4)),IF($A205="MASTER",IF($B205="CRÉDITO",$D205-($D205*TAXAS!$C$5)),IF($A205="ELO", IF($B205="CRÉDITO",$D205-($D205*TAXAS!$C$6)),IF($A205="HIPERCARD",IF($B205="CRÉDITO",$D205-($D205*TAXAS!$C$7)),IF($A205="DINERS",IF($B205="CRÉDITO",$D205-($D205*TAXAS!$C$8)),IF($A205="AMERICA EXPRESS",IF($B205="CRÉDITO",$D205-($D205*TAXAS!$C$9)),IF($A205=TAXAS!$A$10,IF($B205="CRÉDITO",$D205-($D205*TAXAS!$C$10)), IF($A205=TAXAS!$A$11,IF($B205="CRÉDITO",$D205-($D205*TAXAS!$C$11)), IF($A205=TAXAS!$A$12,IF($B205="CRÉDITO",$D205-($D205*TAXAS!$C$12)), IF($A205=TAXAS!$A$13,IF($B205="CRÉDITO",$D205-($D205*TAXAS!$C$13)), IF($A205=TAXAS!$A$14,IF($B205="CRÉDITO",$D205-($D205*TAXAS!$C$14)), IF($A205=TAXAS!$A$15,IF($B205="CRÉDITO",$D205-($D205*TAXAS!$C$15)), IF($A205=TAXAS!$A$16,IF($B205="CRÉDITO",$D205-($D205*TAXAS!$C$16)), IF($A205=TAXAS!$A$17,IF($B205="CRÉDITO",$D205-($D205*TAXAS!$C$17)), IF($A205=TAXAS!$A$18,IF($B205="CRÉDITO",$D205-($D205*TAXAS!$C$18)), IF($A205=TAXAS!$A$19,IF($B205="CRÉDITO",$D205-($D205*TAXAS!$C$19)), IF($A205=TAXAS!$A$20,IF($B205="CRÉDITO",$D205-($D205*TAXAS!$C$20)), IF($A205=TAXAS!$A$21,IF($B205="CRÉDITO",$D205-($D205*TAXAS!$C$21)), IF($A205=TAXAS!$A$22,IF($B205="CRÉDITO",$D205-($D205*TAXAS!$C$22)), IF($A205=TAXAS!$A$23,IF($B205="CRÉDITO",$D205-($D205*TAXAS!$C$23)), IF($A205=TAXAS!$A$24,IF($B205="CRÉDITO",$D205-($D205*TAXAS!$C$24)), IF($A205=TAXAS!$A$25,IF($B205="CRÉDITO",$D205-($D205*TAXAS!$C$25)), IF($A205=TAXAS!$A$26,IF($B205="CRÉDITO",$D205-($D205*TAXAS!$C$26)), IF($A205=TAXAS!$A$27,IF($B205="CRÉDITO",$D205-($D205*TAXAS!$C$27))))))))))))))))))))))))))/1</f>
        <v>0</v>
      </c>
      <c r="G205" s="9">
        <f>IF($A205="VISA",IF($B205="PARCELADO ATÉ 3X",$D205-(D205*TAXAS!$D$4))/3,IF($A205="MASTER",IF($B205="PARCELADO ATÉ 3X",$D205-(D205*TAXAS!$D$5))/3,IF($A205="ELO",IF($B205="PARCELADO ATÉ 3X",$D205-(D205*TAXAS!$D$6))/3,IF($A205="HIPERCARD",IF($B205="PARCELADO ATÉ 3X",$D205-(D205*TAXAS!$D$7))/3,IF($A205="DINERS",IF($B205="PARCELADO ATÉ 3X",$D205-(D205*TAXAS!$D$8))/3,IF($A205="AMERICA EXPRESS",IF($B205="PARCELADO ATÉ 3X",$D205-(D205*TAXAS!$D$9))/3,IF($A205=TAXAS!$A$10,IF($B205="PARCELADO ATÉ 3X",$D205-($D205*TAXAS!$D$10))/3,IF($A205=TAXAS!$A$11,IF($B205="PARCELADO ATÉ 3X",$D205-($D205*TAXAS!$D$11))/3,IF($A205=TAXAS!$A$12,IF($B205="PARCELADO ATÉ 3X",$D205-($D205*TAXAS!$D$12))/3,IF($A205=TAXAS!$A$13,IF($B205="PARCELADO ATÉ 3X",$D205-($D205*TAXAS!$D$13))/3,IF($A205=TAXAS!$A$14,IF($B205="PARCELADO ATÉ 3X",$D205-($D205*TAXAS!$D$14))/3,IF($A205=TAXAS!$A$15,IF($B205="PARCELADO ATÉ 3X",$D205-($D205*TAXAS!$D$15))/3,IF($A205=TAXAS!$A$16,IF($B205="PARCELADO ATÉ 3X",$D205-($D205*TAXAS!$D$16))/3,IF($A205=TAXAS!$A$17,IF($B205="PARCELADO ATÉ 3X",$D205-($D205*TAXAS!$D$17))/3,IF($A205=TAXAS!$A$18,IF($B205="PARCELADO ATÉ 3X",$D205-($D205*TAXAS!$D$18))/3,IF($A205=TAXAS!$A$19,IF($B205="PARCELADO ATÉ 3X",$D205-($D205*TAXAS!$D$19))/3,IF($A205=TAXAS!$A$20,IF($B205="PARCELADO ATÉ 3X",$D205-($D205*TAXAS!$D$20))/3,IF($A205=TAXAS!$A$21,IF($B205="PARCELADO ATÉ 3X",$D205-($D205*TAXAS!$D$21))/3,IF($A205=TAXAS!$A$22,IF($B205="PARCELADO ATÉ 3X",$D205-($D205*TAXAS!$D$22))/3,IF($A205=TAXAS!$A$23,IF($B205="PARCELADO ATÉ 3X",$D205-($D205*TAXAS!$D$23))/3,IF($A205=TAXAS!$A$24,IF($B205="PARCELADO ATÉ 3X",$D205-($D205*TAXAS!$D$24))/3,IF($A205=TAXAS!$A$25,IF($B205="PARCELADO ATÉ 3X",$D205-($D205*TAXAS!$D$25))/3,IF($A205=TAXAS!$A$26,IF($B205="PARCELADO ATÉ 3X",$D205-($D205*TAXAS!$D$26))/3,IF($A205=TAXAS!$A$27,IF($B205="PARCELADO ATÉ 3X",$D205-($D205*TAXAS!$D$27))/3))))))))))))))))))))))))/1</f>
        <v>0</v>
      </c>
      <c r="H205" s="9">
        <f>IF($A205="VISA",IF($B205="PARCELADO ATÉ 6X",$D205-(D205*TAXAS!$E$4))/6,IF($A205="MASTER",IF($B205="PARCELADO ATÉ 6X",$D205-(D205*TAXAS!$E$5))/6,IF($A205="ELO",IF($B205="PARCELADO ATÉ 6X",$D205-(D205*TAXAS!$E$6))/6,IF($A205="HIPERCARD",IF($B205="PARCELADO ATÉ 6X",$D205-(D205*TAXAS!$E$7))/6,IF($A205="DINERS",IF($B205="PARCELADO ATÉ 6X",$D205-(D205*TAXAS!$E$8))/6,IF($A205="AMERICA EXPRESS",IF($B205="PARCELADO ATÉ 6X",$D205-(D205*TAXAS!$E$9))/6,IF($A205=TAXAS!$A$10,IF($B205="PARCELADO ATÉ 6X",$D205-($D205*TAXAS!$E$10))/6,IF($A205=TAXAS!$A$11,IF($B205="PARCELADO ATÉ 6X",$D205-($D205*TAXAS!$E$11))/6,IF($A205=TAXAS!$A$12,IF($B205="PARCELADO ATÉ 6X",$D205-($D205*TAXAS!$E$12))/6,IF($A205=TAXAS!$A$13,IF($B205="PARCELADO ATÉ 6X",$D205-($D205*TAXAS!$E$13))/6,IF($A205=TAXAS!$A$14,IF($B205="PARCELADO ATÉ 6X",$D205-($D205*TAXAS!$E$14))/6,IF($A205=TAXAS!$A$15,IF($B205="PARCELADO ATÉ 6X",$D205-($D205*TAXAS!$E$15))/6,IF($A205=TAXAS!$A$16,IF($B205="PARCELADO ATÉ 6X",$D205-($D205*TAXAS!$E$16))/6,IF($A205=TAXAS!$A$17,IF($B205="PARCELADO ATÉ 6X",$D205-($D205*TAXAS!$E$17))/6,IF($A205=TAXAS!$A$18,IF($B205="PARCELADO ATÉ 6X",$D205-($D205*TAXAS!$E$18))/6,IF($A205=TAXAS!$A$19,IF($B205="PARCELADO ATÉ 6X",$D205-($D205*TAXAS!$E$19))/6,IF($A205=TAXAS!$A$20,IF($B205="PARCELADO ATÉ 6X",$D205-($D205*TAXAS!$E$20))/6,IF($A205=TAXAS!$A$21,IF($B205="PARCELADO ATÉ 6X",$D205-($D205*TAXAS!$E$21))/6,IF($A205=TAXAS!$A$22,IF($B205="PARCELADO ATÉ 6X",$D205-($D205*TAXAS!$E$22))/6,IF($A205=TAXAS!$A$23,IF($B205="PARCELADO ATÉ 6X",$D205-($D205*TAXAS!$E$23))/6,IF($A205=TAXAS!$A$24,IF($B205="PARCELADO ATÉ 6X",$D205-($D205*TAXAS!$E$24))/6,IF($A205=TAXAS!$A$25,IF($B205="PARCELADO ATÉ 6X",$D205-($D205*TAXAS!$E$25))/6,IF($A205=TAXAS!$A$26,IF($B205="PARCELADO ATÉ 6X",$D205-($D205*TAXAS!$E$26))/6,IF($A205=TAXAS!$A$27,IF($B205="PARCELADO ATÉ 6X",$D205-($D205*TAXAS!$E$27))/6))))))))))))))))))))))))/1</f>
        <v>0</v>
      </c>
      <c r="I205" s="9">
        <f>IF($A205="VISA",IF($B205="PARCELADO ATÉ 12X",$D205-(D205*TAXAS!$F$4))/12,IF($A205="MASTER",IF($B205="PARCELADO ATÉ 12X",$D205-(D205*TAXAS!$F$5))/12,IF($A205="ELO",IF($B205="PARCELADO ATÉ 12X",$D205-(D205*TAXAS!$F$6))/12,IF($A205="HIPERCARD",IF($B205="PARCELADO ATÉ 12X",$D205-(D205*TAXAS!$F$7))/12,IF($A205="DINERS",IF($B205="PARCELADO ATÉ 12X",$D205-(D205*TAXAS!$F$8))/12,IF($A205="AMERICA EXPRESS",IF($B205="PARCELADO ATÉ 12X",$D205-(D205*TAXAS!$F$9))/12,IF($A205=TAXAS!$A$10,IF($B205="PARCELADO ATÉ 12X",$D205-($D205*TAXAS!$F$10))/12,IF($A205=TAXAS!$A$11,IF($B205="PARCELADO ATÉ 12X",$D205-($D205*TAXAS!$F$11))/12,IF($A205=TAXAS!$A$12,IF($B205="PARCELADO ATÉ 12X",$D205-($D205*TAXAS!$F$12))/12,IF($A205=TAXAS!$A$13,IF($B205="PARCELADO ATÉ 12X",$D205-($D205*TAXAS!$F$13))/12,IF($A205=TAXAS!$A$14,IF($B205="PARCELADO ATÉ 12X",$D205-($D205*TAXAS!$F$14))/12,IF($A205=TAXAS!$A$15,IF($B205="PARCELADO ATÉ 12X",$D205-($D205*TAXAS!$F$15))/12,IF($A205=TAXAS!$A$16,IF($B205="PARCELADO ATÉ 12X",$D205-($D205*TAXAS!$F$16))/12,IF($A205=TAXAS!$A$17,IF($B205="PARCELADO ATÉ 12X",$D205-($D205*TAXAS!$F$17))/12,IF($A205=TAXAS!$A$18,IF($B205="PARCELADO ATÉ 12X",$D205-($D205*TAXAS!$F$18))/12,IF($A205=TAXAS!$A$19,IF($B205="PARCELADO ATÉ 12X",$D205-($D205*TAXAS!$F$19))/12,IF($A205=TAXAS!$A$20,IF($B205="PARCELADO ATÉ 12X",$D205-($D205*TAXAS!$F$20))/12,IF($A205=TAXAS!$A$21,IF($B205="PARCELADO ATÉ 12X",$D205-($D205*TAXAS!$F$21))/12,IF($A205=TAXAS!$A$22,IF($B205="PARCELADO ATÉ 12X",$D205-($D205*TAXAS!$F$22))/12,IF($A205=TAXAS!$A$23,IF($B205="PARCELADO ATÉ 12X",$D205-($D205*TAXAS!$F$23))/12,IF($A205=TAXAS!$A$24,IF($B205="PARCELADO ATÉ 12X",$D205-($D205*TAXAS!$F$24))/12,IF($A205=TAXAS!$A$25,IF($B205="PARCELADO ATÉ 12X",$D205-($D205*TAXAS!$F$25))/12,IF($A205=TAXAS!$A$26,IF($B205="PARCELADO ATÉ 12X",$D205-($D205*TAXAS!$F$26))/12,IF($A205=TAXAS!$A$27,IF($B205="PARCELADO ATÉ 12X",$D205-($D205*TAXAS!$F$27))/12))))))))))))))))))))))))/1</f>
        <v>0</v>
      </c>
      <c r="J205" s="8">
        <f t="shared" si="0"/>
        <v>0</v>
      </c>
      <c r="K205" s="10" t="b">
        <f>IF($B205="PARCELADO ATÉ 3X",($D205-($D205*TAXAS!$D$4))-$J205)</f>
        <v>0</v>
      </c>
      <c r="L205" s="10" t="b">
        <f>IF($B205="PARCELADO ATÉ 6X",($D205-($D205*TAXAS!$E$4))-$J205)</f>
        <v>0</v>
      </c>
      <c r="M205" s="10" t="b">
        <f>IF($B205="PARCELADO ATÉ 12X",($D205-($D205*TAXAS!$F$4))-$J205)</f>
        <v>0</v>
      </c>
      <c r="N205" s="8">
        <f t="shared" si="1"/>
        <v>0</v>
      </c>
      <c r="O205" s="10">
        <f t="shared" si="2"/>
        <v>0</v>
      </c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spans="1:31" ht="15.75" customHeight="1" x14ac:dyDescent="0.2">
      <c r="A206" s="3"/>
      <c r="B206" s="5"/>
      <c r="C206" s="6"/>
      <c r="D206" s="42"/>
      <c r="E206" s="8">
        <f>IF($A206="VISA",IF($B206="DÉBITO",$D206-($D206*TAXAS!$B$4)),IF($A206="MASTER",IF($B206="DÉBITO",$D206-($D206*TAXAS!$B$5)),IF($A206="ELO", IF($B206="DÉBITO",$D206-($D206*TAXAS!$B$6)),IF($A206="HIPERCARD",IF($B206="DÉBITO",$D206-($D206*TAXAS!$B$7)),IF($A206="DINERS",IF($B206="DÉBITO",$D206-($D206*TAXAS!$B$8)),IF($A206="AMERICA EXPRESS",IF($B206="DÉBITO",$D206-($D206*TAXAS!$B$9)),IF($A206=TAXAS!$A$10,IF($B206="DÉBITO",$D206-($D206*TAXAS!$B$10)), IF($A206=TAXAS!$A$11,IF($B206="DÉBITO",$D206-($D206*TAXAS!$B$11)), IF($A206=TAXAS!$A$12,IF($B206="DÉBITO",$D206-($D206*TAXAS!$B$12)), IF($A206=TAXAS!$A$13,IF($B206="DÉBITO",$D206-($D206*TAXAS!$B$13)), IF($A206=TAXAS!$A$14,IF($B206="DÉBITO",$D206-($D206*TAXAS!$B$14)), IF($A206=TAXAS!$A$15,IF($B206="DÉBITO",$D206-($D206*TAXAS!$B$15)), IF($A206=TAXAS!$A$16,IF($B206="DÉBITO",$D206-($D206*TAXAS!$B$16)), IF($A206=TAXAS!$A$17,IF($B206="DÉBITO",$D206-($D206*TAXAS!$B$17)), IF($A206=TAXAS!$A$18,IF($B206="DÉBITO",$D206-($D206*TAXAS!$B$18)), IF($A206=TAXAS!$A$19,IF($B206="DÉBITO",$D206-($D206*TAXAS!$B$19)), IF($A206=TAXAS!$A$20,IF($B206="DÉBITO",$D206-($D206*TAXAS!$B$20)), IF($A206=TAXAS!$A$21,IF($B206="DÉBITO",$D206-($D206*TAXAS!$B$21)), IF($A206=TAXAS!$A$22,IF($B206="DÉBITO",$D206-($D206*TAXAS!$B$22)), IF($A206=TAXAS!$A$23,IF($B206="DÉBITO",$D206-($D206*TAXAS!$B$23)), IF($A206=TAXAS!$A$24,IF($B206="DÉBITO",$D206-($D206*TAXAS!$B$24)), IF($A206=TAXAS!$A$25,IF($B206="DÉBITO",$D206-($D206*TAXAS!$B$25)), IF($A206=TAXAS!$A$26,IF($B206="DÉBITO",$D206-($D206*TAXAS!$B$26)), IF($A206=TAXAS!$A$27,IF($B206="DÉBITO",$D206-($D206*TAXAS!$B$27))))))))))))))))))))))))))/1</f>
        <v>0</v>
      </c>
      <c r="F206" s="8">
        <f>IF($A206="VISA",IF($B206="CRÉDITO",$D206-($D206*TAXAS!$C$4)),IF($A206="MASTER",IF($B206="CRÉDITO",$D206-($D206*TAXAS!$C$5)),IF($A206="ELO", IF($B206="CRÉDITO",$D206-($D206*TAXAS!$C$6)),IF($A206="HIPERCARD",IF($B206="CRÉDITO",$D206-($D206*TAXAS!$C$7)),IF($A206="DINERS",IF($B206="CRÉDITO",$D206-($D206*TAXAS!$C$8)),IF($A206="AMERICA EXPRESS",IF($B206="CRÉDITO",$D206-($D206*TAXAS!$C$9)),IF($A206=TAXAS!$A$10,IF($B206="CRÉDITO",$D206-($D206*TAXAS!$C$10)), IF($A206=TAXAS!$A$11,IF($B206="CRÉDITO",$D206-($D206*TAXAS!$C$11)), IF($A206=TAXAS!$A$12,IF($B206="CRÉDITO",$D206-($D206*TAXAS!$C$12)), IF($A206=TAXAS!$A$13,IF($B206="CRÉDITO",$D206-($D206*TAXAS!$C$13)), IF($A206=TAXAS!$A$14,IF($B206="CRÉDITO",$D206-($D206*TAXAS!$C$14)), IF($A206=TAXAS!$A$15,IF($B206="CRÉDITO",$D206-($D206*TAXAS!$C$15)), IF($A206=TAXAS!$A$16,IF($B206="CRÉDITO",$D206-($D206*TAXAS!$C$16)), IF($A206=TAXAS!$A$17,IF($B206="CRÉDITO",$D206-($D206*TAXAS!$C$17)), IF($A206=TAXAS!$A$18,IF($B206="CRÉDITO",$D206-($D206*TAXAS!$C$18)), IF($A206=TAXAS!$A$19,IF($B206="CRÉDITO",$D206-($D206*TAXAS!$C$19)), IF($A206=TAXAS!$A$20,IF($B206="CRÉDITO",$D206-($D206*TAXAS!$C$20)), IF($A206=TAXAS!$A$21,IF($B206="CRÉDITO",$D206-($D206*TAXAS!$C$21)), IF($A206=TAXAS!$A$22,IF($B206="CRÉDITO",$D206-($D206*TAXAS!$C$22)), IF($A206=TAXAS!$A$23,IF($B206="CRÉDITO",$D206-($D206*TAXAS!$C$23)), IF($A206=TAXAS!$A$24,IF($B206="CRÉDITO",$D206-($D206*TAXAS!$C$24)), IF($A206=TAXAS!$A$25,IF($B206="CRÉDITO",$D206-($D206*TAXAS!$C$25)), IF($A206=TAXAS!$A$26,IF($B206="CRÉDITO",$D206-($D206*TAXAS!$C$26)), IF($A206=TAXAS!$A$27,IF($B206="CRÉDITO",$D206-($D206*TAXAS!$C$27))))))))))))))))))))))))))/1</f>
        <v>0</v>
      </c>
      <c r="G206" s="9">
        <f>IF($A206="VISA",IF($B206="PARCELADO ATÉ 3X",$D206-(D206*TAXAS!$D$4))/3,IF($A206="MASTER",IF($B206="PARCELADO ATÉ 3X",$D206-(D206*TAXAS!$D$5))/3,IF($A206="ELO",IF($B206="PARCELADO ATÉ 3X",$D206-(D206*TAXAS!$D$6))/3,IF($A206="HIPERCARD",IF($B206="PARCELADO ATÉ 3X",$D206-(D206*TAXAS!$D$7))/3,IF($A206="DINERS",IF($B206="PARCELADO ATÉ 3X",$D206-(D206*TAXAS!$D$8))/3,IF($A206="AMERICA EXPRESS",IF($B206="PARCELADO ATÉ 3X",$D206-(D206*TAXAS!$D$9))/3,IF($A206=TAXAS!$A$10,IF($B206="PARCELADO ATÉ 3X",$D206-($D206*TAXAS!$D$10))/3,IF($A206=TAXAS!$A$11,IF($B206="PARCELADO ATÉ 3X",$D206-($D206*TAXAS!$D$11))/3,IF($A206=TAXAS!$A$12,IF($B206="PARCELADO ATÉ 3X",$D206-($D206*TAXAS!$D$12))/3,IF($A206=TAXAS!$A$13,IF($B206="PARCELADO ATÉ 3X",$D206-($D206*TAXAS!$D$13))/3,IF($A206=TAXAS!$A$14,IF($B206="PARCELADO ATÉ 3X",$D206-($D206*TAXAS!$D$14))/3,IF($A206=TAXAS!$A$15,IF($B206="PARCELADO ATÉ 3X",$D206-($D206*TAXAS!$D$15))/3,IF($A206=TAXAS!$A$16,IF($B206="PARCELADO ATÉ 3X",$D206-($D206*TAXAS!$D$16))/3,IF($A206=TAXAS!$A$17,IF($B206="PARCELADO ATÉ 3X",$D206-($D206*TAXAS!$D$17))/3,IF($A206=TAXAS!$A$18,IF($B206="PARCELADO ATÉ 3X",$D206-($D206*TAXAS!$D$18))/3,IF($A206=TAXAS!$A$19,IF($B206="PARCELADO ATÉ 3X",$D206-($D206*TAXAS!$D$19))/3,IF($A206=TAXAS!$A$20,IF($B206="PARCELADO ATÉ 3X",$D206-($D206*TAXAS!$D$20))/3,IF($A206=TAXAS!$A$21,IF($B206="PARCELADO ATÉ 3X",$D206-($D206*TAXAS!$D$21))/3,IF($A206=TAXAS!$A$22,IF($B206="PARCELADO ATÉ 3X",$D206-($D206*TAXAS!$D$22))/3,IF($A206=TAXAS!$A$23,IF($B206="PARCELADO ATÉ 3X",$D206-($D206*TAXAS!$D$23))/3,IF($A206=TAXAS!$A$24,IF($B206="PARCELADO ATÉ 3X",$D206-($D206*TAXAS!$D$24))/3,IF($A206=TAXAS!$A$25,IF($B206="PARCELADO ATÉ 3X",$D206-($D206*TAXAS!$D$25))/3,IF($A206=TAXAS!$A$26,IF($B206="PARCELADO ATÉ 3X",$D206-($D206*TAXAS!$D$26))/3,IF($A206=TAXAS!$A$27,IF($B206="PARCELADO ATÉ 3X",$D206-($D206*TAXAS!$D$27))/3))))))))))))))))))))))))/1</f>
        <v>0</v>
      </c>
      <c r="H206" s="9">
        <f>IF($A206="VISA",IF($B206="PARCELADO ATÉ 6X",$D206-(D206*TAXAS!$E$4))/6,IF($A206="MASTER",IF($B206="PARCELADO ATÉ 6X",$D206-(D206*TAXAS!$E$5))/6,IF($A206="ELO",IF($B206="PARCELADO ATÉ 6X",$D206-(D206*TAXAS!$E$6))/6,IF($A206="HIPERCARD",IF($B206="PARCELADO ATÉ 6X",$D206-(D206*TAXAS!$E$7))/6,IF($A206="DINERS",IF($B206="PARCELADO ATÉ 6X",$D206-(D206*TAXAS!$E$8))/6,IF($A206="AMERICA EXPRESS",IF($B206="PARCELADO ATÉ 6X",$D206-(D206*TAXAS!$E$9))/6,IF($A206=TAXAS!$A$10,IF($B206="PARCELADO ATÉ 6X",$D206-($D206*TAXAS!$E$10))/6,IF($A206=TAXAS!$A$11,IF($B206="PARCELADO ATÉ 6X",$D206-($D206*TAXAS!$E$11))/6,IF($A206=TAXAS!$A$12,IF($B206="PARCELADO ATÉ 6X",$D206-($D206*TAXAS!$E$12))/6,IF($A206=TAXAS!$A$13,IF($B206="PARCELADO ATÉ 6X",$D206-($D206*TAXAS!$E$13))/6,IF($A206=TAXAS!$A$14,IF($B206="PARCELADO ATÉ 6X",$D206-($D206*TAXAS!$E$14))/6,IF($A206=TAXAS!$A$15,IF($B206="PARCELADO ATÉ 6X",$D206-($D206*TAXAS!$E$15))/6,IF($A206=TAXAS!$A$16,IF($B206="PARCELADO ATÉ 6X",$D206-($D206*TAXAS!$E$16))/6,IF($A206=TAXAS!$A$17,IF($B206="PARCELADO ATÉ 6X",$D206-($D206*TAXAS!$E$17))/6,IF($A206=TAXAS!$A$18,IF($B206="PARCELADO ATÉ 6X",$D206-($D206*TAXAS!$E$18))/6,IF($A206=TAXAS!$A$19,IF($B206="PARCELADO ATÉ 6X",$D206-($D206*TAXAS!$E$19))/6,IF($A206=TAXAS!$A$20,IF($B206="PARCELADO ATÉ 6X",$D206-($D206*TAXAS!$E$20))/6,IF($A206=TAXAS!$A$21,IF($B206="PARCELADO ATÉ 6X",$D206-($D206*TAXAS!$E$21))/6,IF($A206=TAXAS!$A$22,IF($B206="PARCELADO ATÉ 6X",$D206-($D206*TAXAS!$E$22))/6,IF($A206=TAXAS!$A$23,IF($B206="PARCELADO ATÉ 6X",$D206-($D206*TAXAS!$E$23))/6,IF($A206=TAXAS!$A$24,IF($B206="PARCELADO ATÉ 6X",$D206-($D206*TAXAS!$E$24))/6,IF($A206=TAXAS!$A$25,IF($B206="PARCELADO ATÉ 6X",$D206-($D206*TAXAS!$E$25))/6,IF($A206=TAXAS!$A$26,IF($B206="PARCELADO ATÉ 6X",$D206-($D206*TAXAS!$E$26))/6,IF($A206=TAXAS!$A$27,IF($B206="PARCELADO ATÉ 6X",$D206-($D206*TAXAS!$E$27))/6))))))))))))))))))))))))/1</f>
        <v>0</v>
      </c>
      <c r="I206" s="9">
        <f>IF($A206="VISA",IF($B206="PARCELADO ATÉ 12X",$D206-(D206*TAXAS!$F$4))/12,IF($A206="MASTER",IF($B206="PARCELADO ATÉ 12X",$D206-(D206*TAXAS!$F$5))/12,IF($A206="ELO",IF($B206="PARCELADO ATÉ 12X",$D206-(D206*TAXAS!$F$6))/12,IF($A206="HIPERCARD",IF($B206="PARCELADO ATÉ 12X",$D206-(D206*TAXAS!$F$7))/12,IF($A206="DINERS",IF($B206="PARCELADO ATÉ 12X",$D206-(D206*TAXAS!$F$8))/12,IF($A206="AMERICA EXPRESS",IF($B206="PARCELADO ATÉ 12X",$D206-(D206*TAXAS!$F$9))/12,IF($A206=TAXAS!$A$10,IF($B206="PARCELADO ATÉ 12X",$D206-($D206*TAXAS!$F$10))/12,IF($A206=TAXAS!$A$11,IF($B206="PARCELADO ATÉ 12X",$D206-($D206*TAXAS!$F$11))/12,IF($A206=TAXAS!$A$12,IF($B206="PARCELADO ATÉ 12X",$D206-($D206*TAXAS!$F$12))/12,IF($A206=TAXAS!$A$13,IF($B206="PARCELADO ATÉ 12X",$D206-($D206*TAXAS!$F$13))/12,IF($A206=TAXAS!$A$14,IF($B206="PARCELADO ATÉ 12X",$D206-($D206*TAXAS!$F$14))/12,IF($A206=TAXAS!$A$15,IF($B206="PARCELADO ATÉ 12X",$D206-($D206*TAXAS!$F$15))/12,IF($A206=TAXAS!$A$16,IF($B206="PARCELADO ATÉ 12X",$D206-($D206*TAXAS!$F$16))/12,IF($A206=TAXAS!$A$17,IF($B206="PARCELADO ATÉ 12X",$D206-($D206*TAXAS!$F$17))/12,IF($A206=TAXAS!$A$18,IF($B206="PARCELADO ATÉ 12X",$D206-($D206*TAXAS!$F$18))/12,IF($A206=TAXAS!$A$19,IF($B206="PARCELADO ATÉ 12X",$D206-($D206*TAXAS!$F$19))/12,IF($A206=TAXAS!$A$20,IF($B206="PARCELADO ATÉ 12X",$D206-($D206*TAXAS!$F$20))/12,IF($A206=TAXAS!$A$21,IF($B206="PARCELADO ATÉ 12X",$D206-($D206*TAXAS!$F$21))/12,IF($A206=TAXAS!$A$22,IF($B206="PARCELADO ATÉ 12X",$D206-($D206*TAXAS!$F$22))/12,IF($A206=TAXAS!$A$23,IF($B206="PARCELADO ATÉ 12X",$D206-($D206*TAXAS!$F$23))/12,IF($A206=TAXAS!$A$24,IF($B206="PARCELADO ATÉ 12X",$D206-($D206*TAXAS!$F$24))/12,IF($A206=TAXAS!$A$25,IF($B206="PARCELADO ATÉ 12X",$D206-($D206*TAXAS!$F$25))/12,IF($A206=TAXAS!$A$26,IF($B206="PARCELADO ATÉ 12X",$D206-($D206*TAXAS!$F$26))/12,IF($A206=TAXAS!$A$27,IF($B206="PARCELADO ATÉ 12X",$D206-($D206*TAXAS!$F$27))/12))))))))))))))))))))))))/1</f>
        <v>0</v>
      </c>
      <c r="J206" s="8">
        <f t="shared" si="0"/>
        <v>0</v>
      </c>
      <c r="K206" s="10" t="b">
        <f>IF($B206="PARCELADO ATÉ 3X",($D206-($D206*TAXAS!$D$4))-$J206)</f>
        <v>0</v>
      </c>
      <c r="L206" s="10" t="b">
        <f>IF($B206="PARCELADO ATÉ 6X",($D206-($D206*TAXAS!$E$4))-$J206)</f>
        <v>0</v>
      </c>
      <c r="M206" s="10" t="b">
        <f>IF($B206="PARCELADO ATÉ 12X",($D206-($D206*TAXAS!$F$4))-$J206)</f>
        <v>0</v>
      </c>
      <c r="N206" s="8">
        <f t="shared" si="1"/>
        <v>0</v>
      </c>
      <c r="O206" s="10">
        <f t="shared" si="2"/>
        <v>0</v>
      </c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spans="1:31" ht="15.75" customHeight="1" x14ac:dyDescent="0.2">
      <c r="A207" s="3"/>
      <c r="B207" s="5"/>
      <c r="C207" s="6"/>
      <c r="D207" s="42"/>
      <c r="E207" s="8">
        <f>IF($A207="VISA",IF($B207="DÉBITO",$D207-($D207*TAXAS!$B$4)),IF($A207="MASTER",IF($B207="DÉBITO",$D207-($D207*TAXAS!$B$5)),IF($A207="ELO", IF($B207="DÉBITO",$D207-($D207*TAXAS!$B$6)),IF($A207="HIPERCARD",IF($B207="DÉBITO",$D207-($D207*TAXAS!$B$7)),IF($A207="DINERS",IF($B207="DÉBITO",$D207-($D207*TAXAS!$B$8)),IF($A207="AMERICA EXPRESS",IF($B207="DÉBITO",$D207-($D207*TAXAS!$B$9)),IF($A207=TAXAS!$A$10,IF($B207="DÉBITO",$D207-($D207*TAXAS!$B$10)), IF($A207=TAXAS!$A$11,IF($B207="DÉBITO",$D207-($D207*TAXAS!$B$11)), IF($A207=TAXAS!$A$12,IF($B207="DÉBITO",$D207-($D207*TAXAS!$B$12)), IF($A207=TAXAS!$A$13,IF($B207="DÉBITO",$D207-($D207*TAXAS!$B$13)), IF($A207=TAXAS!$A$14,IF($B207="DÉBITO",$D207-($D207*TAXAS!$B$14)), IF($A207=TAXAS!$A$15,IF($B207="DÉBITO",$D207-($D207*TAXAS!$B$15)), IF($A207=TAXAS!$A$16,IF($B207="DÉBITO",$D207-($D207*TAXAS!$B$16)), IF($A207=TAXAS!$A$17,IF($B207="DÉBITO",$D207-($D207*TAXAS!$B$17)), IF($A207=TAXAS!$A$18,IF($B207="DÉBITO",$D207-($D207*TAXAS!$B$18)), IF($A207=TAXAS!$A$19,IF($B207="DÉBITO",$D207-($D207*TAXAS!$B$19)), IF($A207=TAXAS!$A$20,IF($B207="DÉBITO",$D207-($D207*TAXAS!$B$20)), IF($A207=TAXAS!$A$21,IF($B207="DÉBITO",$D207-($D207*TAXAS!$B$21)), IF($A207=TAXAS!$A$22,IF($B207="DÉBITO",$D207-($D207*TAXAS!$B$22)), IF($A207=TAXAS!$A$23,IF($B207="DÉBITO",$D207-($D207*TAXAS!$B$23)), IF($A207=TAXAS!$A$24,IF($B207="DÉBITO",$D207-($D207*TAXAS!$B$24)), IF($A207=TAXAS!$A$25,IF($B207="DÉBITO",$D207-($D207*TAXAS!$B$25)), IF($A207=TAXAS!$A$26,IF($B207="DÉBITO",$D207-($D207*TAXAS!$B$26)), IF($A207=TAXAS!$A$27,IF($B207="DÉBITO",$D207-($D207*TAXAS!$B$27))))))))))))))))))))))))))/1</f>
        <v>0</v>
      </c>
      <c r="F207" s="8">
        <f>IF($A207="VISA",IF($B207="CRÉDITO",$D207-($D207*TAXAS!$C$4)),IF($A207="MASTER",IF($B207="CRÉDITO",$D207-($D207*TAXAS!$C$5)),IF($A207="ELO", IF($B207="CRÉDITO",$D207-($D207*TAXAS!$C$6)),IF($A207="HIPERCARD",IF($B207="CRÉDITO",$D207-($D207*TAXAS!$C$7)),IF($A207="DINERS",IF($B207="CRÉDITO",$D207-($D207*TAXAS!$C$8)),IF($A207="AMERICA EXPRESS",IF($B207="CRÉDITO",$D207-($D207*TAXAS!$C$9)),IF($A207=TAXAS!$A$10,IF($B207="CRÉDITO",$D207-($D207*TAXAS!$C$10)), IF($A207=TAXAS!$A$11,IF($B207="CRÉDITO",$D207-($D207*TAXAS!$C$11)), IF($A207=TAXAS!$A$12,IF($B207="CRÉDITO",$D207-($D207*TAXAS!$C$12)), IF($A207=TAXAS!$A$13,IF($B207="CRÉDITO",$D207-($D207*TAXAS!$C$13)), IF($A207=TAXAS!$A$14,IF($B207="CRÉDITO",$D207-($D207*TAXAS!$C$14)), IF($A207=TAXAS!$A$15,IF($B207="CRÉDITO",$D207-($D207*TAXAS!$C$15)), IF($A207=TAXAS!$A$16,IF($B207="CRÉDITO",$D207-($D207*TAXAS!$C$16)), IF($A207=TAXAS!$A$17,IF($B207="CRÉDITO",$D207-($D207*TAXAS!$C$17)), IF($A207=TAXAS!$A$18,IF($B207="CRÉDITO",$D207-($D207*TAXAS!$C$18)), IF($A207=TAXAS!$A$19,IF($B207="CRÉDITO",$D207-($D207*TAXAS!$C$19)), IF($A207=TAXAS!$A$20,IF($B207="CRÉDITO",$D207-($D207*TAXAS!$C$20)), IF($A207=TAXAS!$A$21,IF($B207="CRÉDITO",$D207-($D207*TAXAS!$C$21)), IF($A207=TAXAS!$A$22,IF($B207="CRÉDITO",$D207-($D207*TAXAS!$C$22)), IF($A207=TAXAS!$A$23,IF($B207="CRÉDITO",$D207-($D207*TAXAS!$C$23)), IF($A207=TAXAS!$A$24,IF($B207="CRÉDITO",$D207-($D207*TAXAS!$C$24)), IF($A207=TAXAS!$A$25,IF($B207="CRÉDITO",$D207-($D207*TAXAS!$C$25)), IF($A207=TAXAS!$A$26,IF($B207="CRÉDITO",$D207-($D207*TAXAS!$C$26)), IF($A207=TAXAS!$A$27,IF($B207="CRÉDITO",$D207-($D207*TAXAS!$C$27))))))))))))))))))))))))))/1</f>
        <v>0</v>
      </c>
      <c r="G207" s="9">
        <f>IF($A207="VISA",IF($B207="PARCELADO ATÉ 3X",$D207-(D207*TAXAS!$D$4))/3,IF($A207="MASTER",IF($B207="PARCELADO ATÉ 3X",$D207-(D207*TAXAS!$D$5))/3,IF($A207="ELO",IF($B207="PARCELADO ATÉ 3X",$D207-(D207*TAXAS!$D$6))/3,IF($A207="HIPERCARD",IF($B207="PARCELADO ATÉ 3X",$D207-(D207*TAXAS!$D$7))/3,IF($A207="DINERS",IF($B207="PARCELADO ATÉ 3X",$D207-(D207*TAXAS!$D$8))/3,IF($A207="AMERICA EXPRESS",IF($B207="PARCELADO ATÉ 3X",$D207-(D207*TAXAS!$D$9))/3,IF($A207=TAXAS!$A$10,IF($B207="PARCELADO ATÉ 3X",$D207-($D207*TAXAS!$D$10))/3,IF($A207=TAXAS!$A$11,IF($B207="PARCELADO ATÉ 3X",$D207-($D207*TAXAS!$D$11))/3,IF($A207=TAXAS!$A$12,IF($B207="PARCELADO ATÉ 3X",$D207-($D207*TAXAS!$D$12))/3,IF($A207=TAXAS!$A$13,IF($B207="PARCELADO ATÉ 3X",$D207-($D207*TAXAS!$D$13))/3,IF($A207=TAXAS!$A$14,IF($B207="PARCELADO ATÉ 3X",$D207-($D207*TAXAS!$D$14))/3,IF($A207=TAXAS!$A$15,IF($B207="PARCELADO ATÉ 3X",$D207-($D207*TAXAS!$D$15))/3,IF($A207=TAXAS!$A$16,IF($B207="PARCELADO ATÉ 3X",$D207-($D207*TAXAS!$D$16))/3,IF($A207=TAXAS!$A$17,IF($B207="PARCELADO ATÉ 3X",$D207-($D207*TAXAS!$D$17))/3,IF($A207=TAXAS!$A$18,IF($B207="PARCELADO ATÉ 3X",$D207-($D207*TAXAS!$D$18))/3,IF($A207=TAXAS!$A$19,IF($B207="PARCELADO ATÉ 3X",$D207-($D207*TAXAS!$D$19))/3,IF($A207=TAXAS!$A$20,IF($B207="PARCELADO ATÉ 3X",$D207-($D207*TAXAS!$D$20))/3,IF($A207=TAXAS!$A$21,IF($B207="PARCELADO ATÉ 3X",$D207-($D207*TAXAS!$D$21))/3,IF($A207=TAXAS!$A$22,IF($B207="PARCELADO ATÉ 3X",$D207-($D207*TAXAS!$D$22))/3,IF($A207=TAXAS!$A$23,IF($B207="PARCELADO ATÉ 3X",$D207-($D207*TAXAS!$D$23))/3,IF($A207=TAXAS!$A$24,IF($B207="PARCELADO ATÉ 3X",$D207-($D207*TAXAS!$D$24))/3,IF($A207=TAXAS!$A$25,IF($B207="PARCELADO ATÉ 3X",$D207-($D207*TAXAS!$D$25))/3,IF($A207=TAXAS!$A$26,IF($B207="PARCELADO ATÉ 3X",$D207-($D207*TAXAS!$D$26))/3,IF($A207=TAXAS!$A$27,IF($B207="PARCELADO ATÉ 3X",$D207-($D207*TAXAS!$D$27))/3))))))))))))))))))))))))/1</f>
        <v>0</v>
      </c>
      <c r="H207" s="9">
        <f>IF($A207="VISA",IF($B207="PARCELADO ATÉ 6X",$D207-(D207*TAXAS!$E$4))/6,IF($A207="MASTER",IF($B207="PARCELADO ATÉ 6X",$D207-(D207*TAXAS!$E$5))/6,IF($A207="ELO",IF($B207="PARCELADO ATÉ 6X",$D207-(D207*TAXAS!$E$6))/6,IF($A207="HIPERCARD",IF($B207="PARCELADO ATÉ 6X",$D207-(D207*TAXAS!$E$7))/6,IF($A207="DINERS",IF($B207="PARCELADO ATÉ 6X",$D207-(D207*TAXAS!$E$8))/6,IF($A207="AMERICA EXPRESS",IF($B207="PARCELADO ATÉ 6X",$D207-(D207*TAXAS!$E$9))/6,IF($A207=TAXAS!$A$10,IF($B207="PARCELADO ATÉ 6X",$D207-($D207*TAXAS!$E$10))/6,IF($A207=TAXAS!$A$11,IF($B207="PARCELADO ATÉ 6X",$D207-($D207*TAXAS!$E$11))/6,IF($A207=TAXAS!$A$12,IF($B207="PARCELADO ATÉ 6X",$D207-($D207*TAXAS!$E$12))/6,IF($A207=TAXAS!$A$13,IF($B207="PARCELADO ATÉ 6X",$D207-($D207*TAXAS!$E$13))/6,IF($A207=TAXAS!$A$14,IF($B207="PARCELADO ATÉ 6X",$D207-($D207*TAXAS!$E$14))/6,IF($A207=TAXAS!$A$15,IF($B207="PARCELADO ATÉ 6X",$D207-($D207*TAXAS!$E$15))/6,IF($A207=TAXAS!$A$16,IF($B207="PARCELADO ATÉ 6X",$D207-($D207*TAXAS!$E$16))/6,IF($A207=TAXAS!$A$17,IF($B207="PARCELADO ATÉ 6X",$D207-($D207*TAXAS!$E$17))/6,IF($A207=TAXAS!$A$18,IF($B207="PARCELADO ATÉ 6X",$D207-($D207*TAXAS!$E$18))/6,IF($A207=TAXAS!$A$19,IF($B207="PARCELADO ATÉ 6X",$D207-($D207*TAXAS!$E$19))/6,IF($A207=TAXAS!$A$20,IF($B207="PARCELADO ATÉ 6X",$D207-($D207*TAXAS!$E$20))/6,IF($A207=TAXAS!$A$21,IF($B207="PARCELADO ATÉ 6X",$D207-($D207*TAXAS!$E$21))/6,IF($A207=TAXAS!$A$22,IF($B207="PARCELADO ATÉ 6X",$D207-($D207*TAXAS!$E$22))/6,IF($A207=TAXAS!$A$23,IF($B207="PARCELADO ATÉ 6X",$D207-($D207*TAXAS!$E$23))/6,IF($A207=TAXAS!$A$24,IF($B207="PARCELADO ATÉ 6X",$D207-($D207*TAXAS!$E$24))/6,IF($A207=TAXAS!$A$25,IF($B207="PARCELADO ATÉ 6X",$D207-($D207*TAXAS!$E$25))/6,IF($A207=TAXAS!$A$26,IF($B207="PARCELADO ATÉ 6X",$D207-($D207*TAXAS!$E$26))/6,IF($A207=TAXAS!$A$27,IF($B207="PARCELADO ATÉ 6X",$D207-($D207*TAXAS!$E$27))/6))))))))))))))))))))))))/1</f>
        <v>0</v>
      </c>
      <c r="I207" s="9">
        <f>IF($A207="VISA",IF($B207="PARCELADO ATÉ 12X",$D207-(D207*TAXAS!$F$4))/12,IF($A207="MASTER",IF($B207="PARCELADO ATÉ 12X",$D207-(D207*TAXAS!$F$5))/12,IF($A207="ELO",IF($B207="PARCELADO ATÉ 12X",$D207-(D207*TAXAS!$F$6))/12,IF($A207="HIPERCARD",IF($B207="PARCELADO ATÉ 12X",$D207-(D207*TAXAS!$F$7))/12,IF($A207="DINERS",IF($B207="PARCELADO ATÉ 12X",$D207-(D207*TAXAS!$F$8))/12,IF($A207="AMERICA EXPRESS",IF($B207="PARCELADO ATÉ 12X",$D207-(D207*TAXAS!$F$9))/12,IF($A207=TAXAS!$A$10,IF($B207="PARCELADO ATÉ 12X",$D207-($D207*TAXAS!$F$10))/12,IF($A207=TAXAS!$A$11,IF($B207="PARCELADO ATÉ 12X",$D207-($D207*TAXAS!$F$11))/12,IF($A207=TAXAS!$A$12,IF($B207="PARCELADO ATÉ 12X",$D207-($D207*TAXAS!$F$12))/12,IF($A207=TAXAS!$A$13,IF($B207="PARCELADO ATÉ 12X",$D207-($D207*TAXAS!$F$13))/12,IF($A207=TAXAS!$A$14,IF($B207="PARCELADO ATÉ 12X",$D207-($D207*TAXAS!$F$14))/12,IF($A207=TAXAS!$A$15,IF($B207="PARCELADO ATÉ 12X",$D207-($D207*TAXAS!$F$15))/12,IF($A207=TAXAS!$A$16,IF($B207="PARCELADO ATÉ 12X",$D207-($D207*TAXAS!$F$16))/12,IF($A207=TAXAS!$A$17,IF($B207="PARCELADO ATÉ 12X",$D207-($D207*TAXAS!$F$17))/12,IF($A207=TAXAS!$A$18,IF($B207="PARCELADO ATÉ 12X",$D207-($D207*TAXAS!$F$18))/12,IF($A207=TAXAS!$A$19,IF($B207="PARCELADO ATÉ 12X",$D207-($D207*TAXAS!$F$19))/12,IF($A207=TAXAS!$A$20,IF($B207="PARCELADO ATÉ 12X",$D207-($D207*TAXAS!$F$20))/12,IF($A207=TAXAS!$A$21,IF($B207="PARCELADO ATÉ 12X",$D207-($D207*TAXAS!$F$21))/12,IF($A207=TAXAS!$A$22,IF($B207="PARCELADO ATÉ 12X",$D207-($D207*TAXAS!$F$22))/12,IF($A207=TAXAS!$A$23,IF($B207="PARCELADO ATÉ 12X",$D207-($D207*TAXAS!$F$23))/12,IF($A207=TAXAS!$A$24,IF($B207="PARCELADO ATÉ 12X",$D207-($D207*TAXAS!$F$24))/12,IF($A207=TAXAS!$A$25,IF($B207="PARCELADO ATÉ 12X",$D207-($D207*TAXAS!$F$25))/12,IF($A207=TAXAS!$A$26,IF($B207="PARCELADO ATÉ 12X",$D207-($D207*TAXAS!$F$26))/12,IF($A207=TAXAS!$A$27,IF($B207="PARCELADO ATÉ 12X",$D207-($D207*TAXAS!$F$27))/12))))))))))))))))))))))))/1</f>
        <v>0</v>
      </c>
      <c r="J207" s="8">
        <f t="shared" si="0"/>
        <v>0</v>
      </c>
      <c r="K207" s="10" t="b">
        <f>IF($B207="PARCELADO ATÉ 3X",($D207-($D207*TAXAS!$D$4))-$J207)</f>
        <v>0</v>
      </c>
      <c r="L207" s="10" t="b">
        <f>IF($B207="PARCELADO ATÉ 6X",($D207-($D207*TAXAS!$E$4))-$J207)</f>
        <v>0</v>
      </c>
      <c r="M207" s="10" t="b">
        <f>IF($B207="PARCELADO ATÉ 12X",($D207-($D207*TAXAS!$F$4))-$J207)</f>
        <v>0</v>
      </c>
      <c r="N207" s="8">
        <f t="shared" si="1"/>
        <v>0</v>
      </c>
      <c r="O207" s="10">
        <f t="shared" si="2"/>
        <v>0</v>
      </c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spans="1:31" ht="15.75" customHeight="1" x14ac:dyDescent="0.2">
      <c r="A208" s="3"/>
      <c r="B208" s="5"/>
      <c r="C208" s="6"/>
      <c r="D208" s="42"/>
      <c r="E208" s="8">
        <f>IF($A208="VISA",IF($B208="DÉBITO",$D208-($D208*TAXAS!$B$4)),IF($A208="MASTER",IF($B208="DÉBITO",$D208-($D208*TAXAS!$B$5)),IF($A208="ELO", IF($B208="DÉBITO",$D208-($D208*TAXAS!$B$6)),IF($A208="HIPERCARD",IF($B208="DÉBITO",$D208-($D208*TAXAS!$B$7)),IF($A208="DINERS",IF($B208="DÉBITO",$D208-($D208*TAXAS!$B$8)),IF($A208="AMERICA EXPRESS",IF($B208="DÉBITO",$D208-($D208*TAXAS!$B$9)),IF($A208=TAXAS!$A$10,IF($B208="DÉBITO",$D208-($D208*TAXAS!$B$10)), IF($A208=TAXAS!$A$11,IF($B208="DÉBITO",$D208-($D208*TAXAS!$B$11)), IF($A208=TAXAS!$A$12,IF($B208="DÉBITO",$D208-($D208*TAXAS!$B$12)), IF($A208=TAXAS!$A$13,IF($B208="DÉBITO",$D208-($D208*TAXAS!$B$13)), IF($A208=TAXAS!$A$14,IF($B208="DÉBITO",$D208-($D208*TAXAS!$B$14)), IF($A208=TAXAS!$A$15,IF($B208="DÉBITO",$D208-($D208*TAXAS!$B$15)), IF($A208=TAXAS!$A$16,IF($B208="DÉBITO",$D208-($D208*TAXAS!$B$16)), IF($A208=TAXAS!$A$17,IF($B208="DÉBITO",$D208-($D208*TAXAS!$B$17)), IF($A208=TAXAS!$A$18,IF($B208="DÉBITO",$D208-($D208*TAXAS!$B$18)), IF($A208=TAXAS!$A$19,IF($B208="DÉBITO",$D208-($D208*TAXAS!$B$19)), IF($A208=TAXAS!$A$20,IF($B208="DÉBITO",$D208-($D208*TAXAS!$B$20)), IF($A208=TAXAS!$A$21,IF($B208="DÉBITO",$D208-($D208*TAXAS!$B$21)), IF($A208=TAXAS!$A$22,IF($B208="DÉBITO",$D208-($D208*TAXAS!$B$22)), IF($A208=TAXAS!$A$23,IF($B208="DÉBITO",$D208-($D208*TAXAS!$B$23)), IF($A208=TAXAS!$A$24,IF($B208="DÉBITO",$D208-($D208*TAXAS!$B$24)), IF($A208=TAXAS!$A$25,IF($B208="DÉBITO",$D208-($D208*TAXAS!$B$25)), IF($A208=TAXAS!$A$26,IF($B208="DÉBITO",$D208-($D208*TAXAS!$B$26)), IF($A208=TAXAS!$A$27,IF($B208="DÉBITO",$D208-($D208*TAXAS!$B$27))))))))))))))))))))))))))/1</f>
        <v>0</v>
      </c>
      <c r="F208" s="8">
        <f>IF($A208="VISA",IF($B208="CRÉDITO",$D208-($D208*TAXAS!$C$4)),IF($A208="MASTER",IF($B208="CRÉDITO",$D208-($D208*TAXAS!$C$5)),IF($A208="ELO", IF($B208="CRÉDITO",$D208-($D208*TAXAS!$C$6)),IF($A208="HIPERCARD",IF($B208="CRÉDITO",$D208-($D208*TAXAS!$C$7)),IF($A208="DINERS",IF($B208="CRÉDITO",$D208-($D208*TAXAS!$C$8)),IF($A208="AMERICA EXPRESS",IF($B208="CRÉDITO",$D208-($D208*TAXAS!$C$9)),IF($A208=TAXAS!$A$10,IF($B208="CRÉDITO",$D208-($D208*TAXAS!$C$10)), IF($A208=TAXAS!$A$11,IF($B208="CRÉDITO",$D208-($D208*TAXAS!$C$11)), IF($A208=TAXAS!$A$12,IF($B208="CRÉDITO",$D208-($D208*TAXAS!$C$12)), IF($A208=TAXAS!$A$13,IF($B208="CRÉDITO",$D208-($D208*TAXAS!$C$13)), IF($A208=TAXAS!$A$14,IF($B208="CRÉDITO",$D208-($D208*TAXAS!$C$14)), IF($A208=TAXAS!$A$15,IF($B208="CRÉDITO",$D208-($D208*TAXAS!$C$15)), IF($A208=TAXAS!$A$16,IF($B208="CRÉDITO",$D208-($D208*TAXAS!$C$16)), IF($A208=TAXAS!$A$17,IF($B208="CRÉDITO",$D208-($D208*TAXAS!$C$17)), IF($A208=TAXAS!$A$18,IF($B208="CRÉDITO",$D208-($D208*TAXAS!$C$18)), IF($A208=TAXAS!$A$19,IF($B208="CRÉDITO",$D208-($D208*TAXAS!$C$19)), IF($A208=TAXAS!$A$20,IF($B208="CRÉDITO",$D208-($D208*TAXAS!$C$20)), IF($A208=TAXAS!$A$21,IF($B208="CRÉDITO",$D208-($D208*TAXAS!$C$21)), IF($A208=TAXAS!$A$22,IF($B208="CRÉDITO",$D208-($D208*TAXAS!$C$22)), IF($A208=TAXAS!$A$23,IF($B208="CRÉDITO",$D208-($D208*TAXAS!$C$23)), IF($A208=TAXAS!$A$24,IF($B208="CRÉDITO",$D208-($D208*TAXAS!$C$24)), IF($A208=TAXAS!$A$25,IF($B208="CRÉDITO",$D208-($D208*TAXAS!$C$25)), IF($A208=TAXAS!$A$26,IF($B208="CRÉDITO",$D208-($D208*TAXAS!$C$26)), IF($A208=TAXAS!$A$27,IF($B208="CRÉDITO",$D208-($D208*TAXAS!$C$27))))))))))))))))))))))))))/1</f>
        <v>0</v>
      </c>
      <c r="G208" s="9">
        <f>IF($A208="VISA",IF($B208="PARCELADO ATÉ 3X",$D208-(D208*TAXAS!$D$4))/3,IF($A208="MASTER",IF($B208="PARCELADO ATÉ 3X",$D208-(D208*TAXAS!$D$5))/3,IF($A208="ELO",IF($B208="PARCELADO ATÉ 3X",$D208-(D208*TAXAS!$D$6))/3,IF($A208="HIPERCARD",IF($B208="PARCELADO ATÉ 3X",$D208-(D208*TAXAS!$D$7))/3,IF($A208="DINERS",IF($B208="PARCELADO ATÉ 3X",$D208-(D208*TAXAS!$D$8))/3,IF($A208="AMERICA EXPRESS",IF($B208="PARCELADO ATÉ 3X",$D208-(D208*TAXAS!$D$9))/3,IF($A208=TAXAS!$A$10,IF($B208="PARCELADO ATÉ 3X",$D208-($D208*TAXAS!$D$10))/3,IF($A208=TAXAS!$A$11,IF($B208="PARCELADO ATÉ 3X",$D208-($D208*TAXAS!$D$11))/3,IF($A208=TAXAS!$A$12,IF($B208="PARCELADO ATÉ 3X",$D208-($D208*TAXAS!$D$12))/3,IF($A208=TAXAS!$A$13,IF($B208="PARCELADO ATÉ 3X",$D208-($D208*TAXAS!$D$13))/3,IF($A208=TAXAS!$A$14,IF($B208="PARCELADO ATÉ 3X",$D208-($D208*TAXAS!$D$14))/3,IF($A208=TAXAS!$A$15,IF($B208="PARCELADO ATÉ 3X",$D208-($D208*TAXAS!$D$15))/3,IF($A208=TAXAS!$A$16,IF($B208="PARCELADO ATÉ 3X",$D208-($D208*TAXAS!$D$16))/3,IF($A208=TAXAS!$A$17,IF($B208="PARCELADO ATÉ 3X",$D208-($D208*TAXAS!$D$17))/3,IF($A208=TAXAS!$A$18,IF($B208="PARCELADO ATÉ 3X",$D208-($D208*TAXAS!$D$18))/3,IF($A208=TAXAS!$A$19,IF($B208="PARCELADO ATÉ 3X",$D208-($D208*TAXAS!$D$19))/3,IF($A208=TAXAS!$A$20,IF($B208="PARCELADO ATÉ 3X",$D208-($D208*TAXAS!$D$20))/3,IF($A208=TAXAS!$A$21,IF($B208="PARCELADO ATÉ 3X",$D208-($D208*TAXAS!$D$21))/3,IF($A208=TAXAS!$A$22,IF($B208="PARCELADO ATÉ 3X",$D208-($D208*TAXAS!$D$22))/3,IF($A208=TAXAS!$A$23,IF($B208="PARCELADO ATÉ 3X",$D208-($D208*TAXAS!$D$23))/3,IF($A208=TAXAS!$A$24,IF($B208="PARCELADO ATÉ 3X",$D208-($D208*TAXAS!$D$24))/3,IF($A208=TAXAS!$A$25,IF($B208="PARCELADO ATÉ 3X",$D208-($D208*TAXAS!$D$25))/3,IF($A208=TAXAS!$A$26,IF($B208="PARCELADO ATÉ 3X",$D208-($D208*TAXAS!$D$26))/3,IF($A208=TAXAS!$A$27,IF($B208="PARCELADO ATÉ 3X",$D208-($D208*TAXAS!$D$27))/3))))))))))))))))))))))))/1</f>
        <v>0</v>
      </c>
      <c r="H208" s="9">
        <f>IF($A208="VISA",IF($B208="PARCELADO ATÉ 6X",$D208-(D208*TAXAS!$E$4))/6,IF($A208="MASTER",IF($B208="PARCELADO ATÉ 6X",$D208-(D208*TAXAS!$E$5))/6,IF($A208="ELO",IF($B208="PARCELADO ATÉ 6X",$D208-(D208*TAXAS!$E$6))/6,IF($A208="HIPERCARD",IF($B208="PARCELADO ATÉ 6X",$D208-(D208*TAXAS!$E$7))/6,IF($A208="DINERS",IF($B208="PARCELADO ATÉ 6X",$D208-(D208*TAXAS!$E$8))/6,IF($A208="AMERICA EXPRESS",IF($B208="PARCELADO ATÉ 6X",$D208-(D208*TAXAS!$E$9))/6,IF($A208=TAXAS!$A$10,IF($B208="PARCELADO ATÉ 6X",$D208-($D208*TAXAS!$E$10))/6,IF($A208=TAXAS!$A$11,IF($B208="PARCELADO ATÉ 6X",$D208-($D208*TAXAS!$E$11))/6,IF($A208=TAXAS!$A$12,IF($B208="PARCELADO ATÉ 6X",$D208-($D208*TAXAS!$E$12))/6,IF($A208=TAXAS!$A$13,IF($B208="PARCELADO ATÉ 6X",$D208-($D208*TAXAS!$E$13))/6,IF($A208=TAXAS!$A$14,IF($B208="PARCELADO ATÉ 6X",$D208-($D208*TAXAS!$E$14))/6,IF($A208=TAXAS!$A$15,IF($B208="PARCELADO ATÉ 6X",$D208-($D208*TAXAS!$E$15))/6,IF($A208=TAXAS!$A$16,IF($B208="PARCELADO ATÉ 6X",$D208-($D208*TAXAS!$E$16))/6,IF($A208=TAXAS!$A$17,IF($B208="PARCELADO ATÉ 6X",$D208-($D208*TAXAS!$E$17))/6,IF($A208=TAXAS!$A$18,IF($B208="PARCELADO ATÉ 6X",$D208-($D208*TAXAS!$E$18))/6,IF($A208=TAXAS!$A$19,IF($B208="PARCELADO ATÉ 6X",$D208-($D208*TAXAS!$E$19))/6,IF($A208=TAXAS!$A$20,IF($B208="PARCELADO ATÉ 6X",$D208-($D208*TAXAS!$E$20))/6,IF($A208=TAXAS!$A$21,IF($B208="PARCELADO ATÉ 6X",$D208-($D208*TAXAS!$E$21))/6,IF($A208=TAXAS!$A$22,IF($B208="PARCELADO ATÉ 6X",$D208-($D208*TAXAS!$E$22))/6,IF($A208=TAXAS!$A$23,IF($B208="PARCELADO ATÉ 6X",$D208-($D208*TAXAS!$E$23))/6,IF($A208=TAXAS!$A$24,IF($B208="PARCELADO ATÉ 6X",$D208-($D208*TAXAS!$E$24))/6,IF($A208=TAXAS!$A$25,IF($B208="PARCELADO ATÉ 6X",$D208-($D208*TAXAS!$E$25))/6,IF($A208=TAXAS!$A$26,IF($B208="PARCELADO ATÉ 6X",$D208-($D208*TAXAS!$E$26))/6,IF($A208=TAXAS!$A$27,IF($B208="PARCELADO ATÉ 6X",$D208-($D208*TAXAS!$E$27))/6))))))))))))))))))))))))/1</f>
        <v>0</v>
      </c>
      <c r="I208" s="9">
        <f>IF($A208="VISA",IF($B208="PARCELADO ATÉ 12X",$D208-(D208*TAXAS!$F$4))/12,IF($A208="MASTER",IF($B208="PARCELADO ATÉ 12X",$D208-(D208*TAXAS!$F$5))/12,IF($A208="ELO",IF($B208="PARCELADO ATÉ 12X",$D208-(D208*TAXAS!$F$6))/12,IF($A208="HIPERCARD",IF($B208="PARCELADO ATÉ 12X",$D208-(D208*TAXAS!$F$7))/12,IF($A208="DINERS",IF($B208="PARCELADO ATÉ 12X",$D208-(D208*TAXAS!$F$8))/12,IF($A208="AMERICA EXPRESS",IF($B208="PARCELADO ATÉ 12X",$D208-(D208*TAXAS!$F$9))/12,IF($A208=TAXAS!$A$10,IF($B208="PARCELADO ATÉ 12X",$D208-($D208*TAXAS!$F$10))/12,IF($A208=TAXAS!$A$11,IF($B208="PARCELADO ATÉ 12X",$D208-($D208*TAXAS!$F$11))/12,IF($A208=TAXAS!$A$12,IF($B208="PARCELADO ATÉ 12X",$D208-($D208*TAXAS!$F$12))/12,IF($A208=TAXAS!$A$13,IF($B208="PARCELADO ATÉ 12X",$D208-($D208*TAXAS!$F$13))/12,IF($A208=TAXAS!$A$14,IF($B208="PARCELADO ATÉ 12X",$D208-($D208*TAXAS!$F$14))/12,IF($A208=TAXAS!$A$15,IF($B208="PARCELADO ATÉ 12X",$D208-($D208*TAXAS!$F$15))/12,IF($A208=TAXAS!$A$16,IF($B208="PARCELADO ATÉ 12X",$D208-($D208*TAXAS!$F$16))/12,IF($A208=TAXAS!$A$17,IF($B208="PARCELADO ATÉ 12X",$D208-($D208*TAXAS!$F$17))/12,IF($A208=TAXAS!$A$18,IF($B208="PARCELADO ATÉ 12X",$D208-($D208*TAXAS!$F$18))/12,IF($A208=TAXAS!$A$19,IF($B208="PARCELADO ATÉ 12X",$D208-($D208*TAXAS!$F$19))/12,IF($A208=TAXAS!$A$20,IF($B208="PARCELADO ATÉ 12X",$D208-($D208*TAXAS!$F$20))/12,IF($A208=TAXAS!$A$21,IF($B208="PARCELADO ATÉ 12X",$D208-($D208*TAXAS!$F$21))/12,IF($A208=TAXAS!$A$22,IF($B208="PARCELADO ATÉ 12X",$D208-($D208*TAXAS!$F$22))/12,IF($A208=TAXAS!$A$23,IF($B208="PARCELADO ATÉ 12X",$D208-($D208*TAXAS!$F$23))/12,IF($A208=TAXAS!$A$24,IF($B208="PARCELADO ATÉ 12X",$D208-($D208*TAXAS!$F$24))/12,IF($A208=TAXAS!$A$25,IF($B208="PARCELADO ATÉ 12X",$D208-($D208*TAXAS!$F$25))/12,IF($A208=TAXAS!$A$26,IF($B208="PARCELADO ATÉ 12X",$D208-($D208*TAXAS!$F$26))/12,IF($A208=TAXAS!$A$27,IF($B208="PARCELADO ATÉ 12X",$D208-($D208*TAXAS!$F$27))/12))))))))))))))))))))))))/1</f>
        <v>0</v>
      </c>
      <c r="J208" s="8">
        <f t="shared" si="0"/>
        <v>0</v>
      </c>
      <c r="K208" s="10" t="b">
        <f>IF($B208="PARCELADO ATÉ 3X",($D208-($D208*TAXAS!$D$4))-$J208)</f>
        <v>0</v>
      </c>
      <c r="L208" s="10" t="b">
        <f>IF($B208="PARCELADO ATÉ 6X",($D208-($D208*TAXAS!$E$4))-$J208)</f>
        <v>0</v>
      </c>
      <c r="M208" s="10" t="b">
        <f>IF($B208="PARCELADO ATÉ 12X",($D208-($D208*TAXAS!$F$4))-$J208)</f>
        <v>0</v>
      </c>
      <c r="N208" s="8">
        <f t="shared" si="1"/>
        <v>0</v>
      </c>
      <c r="O208" s="10">
        <f t="shared" si="2"/>
        <v>0</v>
      </c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 ht="15.75" customHeight="1" x14ac:dyDescent="0.2">
      <c r="A209" s="3"/>
      <c r="B209" s="5"/>
      <c r="C209" s="6"/>
      <c r="D209" s="42"/>
      <c r="E209" s="8">
        <f>IF($A209="VISA",IF($B209="DÉBITO",$D209-($D209*TAXAS!$B$4)),IF($A209="MASTER",IF($B209="DÉBITO",$D209-($D209*TAXAS!$B$5)),IF($A209="ELO", IF($B209="DÉBITO",$D209-($D209*TAXAS!$B$6)),IF($A209="HIPERCARD",IF($B209="DÉBITO",$D209-($D209*TAXAS!$B$7)),IF($A209="DINERS",IF($B209="DÉBITO",$D209-($D209*TAXAS!$B$8)),IF($A209="AMERICA EXPRESS",IF($B209="DÉBITO",$D209-($D209*TAXAS!$B$9)),IF($A209=TAXAS!$A$10,IF($B209="DÉBITO",$D209-($D209*TAXAS!$B$10)), IF($A209=TAXAS!$A$11,IF($B209="DÉBITO",$D209-($D209*TAXAS!$B$11)), IF($A209=TAXAS!$A$12,IF($B209="DÉBITO",$D209-($D209*TAXAS!$B$12)), IF($A209=TAXAS!$A$13,IF($B209="DÉBITO",$D209-($D209*TAXAS!$B$13)), IF($A209=TAXAS!$A$14,IF($B209="DÉBITO",$D209-($D209*TAXAS!$B$14)), IF($A209=TAXAS!$A$15,IF($B209="DÉBITO",$D209-($D209*TAXAS!$B$15)), IF($A209=TAXAS!$A$16,IF($B209="DÉBITO",$D209-($D209*TAXAS!$B$16)), IF($A209=TAXAS!$A$17,IF($B209="DÉBITO",$D209-($D209*TAXAS!$B$17)), IF($A209=TAXAS!$A$18,IF($B209="DÉBITO",$D209-($D209*TAXAS!$B$18)), IF($A209=TAXAS!$A$19,IF($B209="DÉBITO",$D209-($D209*TAXAS!$B$19)), IF($A209=TAXAS!$A$20,IF($B209="DÉBITO",$D209-($D209*TAXAS!$B$20)), IF($A209=TAXAS!$A$21,IF($B209="DÉBITO",$D209-($D209*TAXAS!$B$21)), IF($A209=TAXAS!$A$22,IF($B209="DÉBITO",$D209-($D209*TAXAS!$B$22)), IF($A209=TAXAS!$A$23,IF($B209="DÉBITO",$D209-($D209*TAXAS!$B$23)), IF($A209=TAXAS!$A$24,IF($B209="DÉBITO",$D209-($D209*TAXAS!$B$24)), IF($A209=TAXAS!$A$25,IF($B209="DÉBITO",$D209-($D209*TAXAS!$B$25)), IF($A209=TAXAS!$A$26,IF($B209="DÉBITO",$D209-($D209*TAXAS!$B$26)), IF($A209=TAXAS!$A$27,IF($B209="DÉBITO",$D209-($D209*TAXAS!$B$27))))))))))))))))))))))))))/1</f>
        <v>0</v>
      </c>
      <c r="F209" s="8">
        <f>IF($A209="VISA",IF($B209="CRÉDITO",$D209-($D209*TAXAS!$C$4)),IF($A209="MASTER",IF($B209="CRÉDITO",$D209-($D209*TAXAS!$C$5)),IF($A209="ELO", IF($B209="CRÉDITO",$D209-($D209*TAXAS!$C$6)),IF($A209="HIPERCARD",IF($B209="CRÉDITO",$D209-($D209*TAXAS!$C$7)),IF($A209="DINERS",IF($B209="CRÉDITO",$D209-($D209*TAXAS!$C$8)),IF($A209="AMERICA EXPRESS",IF($B209="CRÉDITO",$D209-($D209*TAXAS!$C$9)),IF($A209=TAXAS!$A$10,IF($B209="CRÉDITO",$D209-($D209*TAXAS!$C$10)), IF($A209=TAXAS!$A$11,IF($B209="CRÉDITO",$D209-($D209*TAXAS!$C$11)), IF($A209=TAXAS!$A$12,IF($B209="CRÉDITO",$D209-($D209*TAXAS!$C$12)), IF($A209=TAXAS!$A$13,IF($B209="CRÉDITO",$D209-($D209*TAXAS!$C$13)), IF($A209=TAXAS!$A$14,IF($B209="CRÉDITO",$D209-($D209*TAXAS!$C$14)), IF($A209=TAXAS!$A$15,IF($B209="CRÉDITO",$D209-($D209*TAXAS!$C$15)), IF($A209=TAXAS!$A$16,IF($B209="CRÉDITO",$D209-($D209*TAXAS!$C$16)), IF($A209=TAXAS!$A$17,IF($B209="CRÉDITO",$D209-($D209*TAXAS!$C$17)), IF($A209=TAXAS!$A$18,IF($B209="CRÉDITO",$D209-($D209*TAXAS!$C$18)), IF($A209=TAXAS!$A$19,IF($B209="CRÉDITO",$D209-($D209*TAXAS!$C$19)), IF($A209=TAXAS!$A$20,IF($B209="CRÉDITO",$D209-($D209*TAXAS!$C$20)), IF($A209=TAXAS!$A$21,IF($B209="CRÉDITO",$D209-($D209*TAXAS!$C$21)), IF($A209=TAXAS!$A$22,IF($B209="CRÉDITO",$D209-($D209*TAXAS!$C$22)), IF($A209=TAXAS!$A$23,IF($B209="CRÉDITO",$D209-($D209*TAXAS!$C$23)), IF($A209=TAXAS!$A$24,IF($B209="CRÉDITO",$D209-($D209*TAXAS!$C$24)), IF($A209=TAXAS!$A$25,IF($B209="CRÉDITO",$D209-($D209*TAXAS!$C$25)), IF($A209=TAXAS!$A$26,IF($B209="CRÉDITO",$D209-($D209*TAXAS!$C$26)), IF($A209=TAXAS!$A$27,IF($B209="CRÉDITO",$D209-($D209*TAXAS!$C$27))))))))))))))))))))))))))/1</f>
        <v>0</v>
      </c>
      <c r="G209" s="9">
        <f>IF($A209="VISA",IF($B209="PARCELADO ATÉ 3X",$D209-(D209*TAXAS!$D$4))/3,IF($A209="MASTER",IF($B209="PARCELADO ATÉ 3X",$D209-(D209*TAXAS!$D$5))/3,IF($A209="ELO",IF($B209="PARCELADO ATÉ 3X",$D209-(D209*TAXAS!$D$6))/3,IF($A209="HIPERCARD",IF($B209="PARCELADO ATÉ 3X",$D209-(D209*TAXAS!$D$7))/3,IF($A209="DINERS",IF($B209="PARCELADO ATÉ 3X",$D209-(D209*TAXAS!$D$8))/3,IF($A209="AMERICA EXPRESS",IF($B209="PARCELADO ATÉ 3X",$D209-(D209*TAXAS!$D$9))/3,IF($A209=TAXAS!$A$10,IF($B209="PARCELADO ATÉ 3X",$D209-($D209*TAXAS!$D$10))/3,IF($A209=TAXAS!$A$11,IF($B209="PARCELADO ATÉ 3X",$D209-($D209*TAXAS!$D$11))/3,IF($A209=TAXAS!$A$12,IF($B209="PARCELADO ATÉ 3X",$D209-($D209*TAXAS!$D$12))/3,IF($A209=TAXAS!$A$13,IF($B209="PARCELADO ATÉ 3X",$D209-($D209*TAXAS!$D$13))/3,IF($A209=TAXAS!$A$14,IF($B209="PARCELADO ATÉ 3X",$D209-($D209*TAXAS!$D$14))/3,IF($A209=TAXAS!$A$15,IF($B209="PARCELADO ATÉ 3X",$D209-($D209*TAXAS!$D$15))/3,IF($A209=TAXAS!$A$16,IF($B209="PARCELADO ATÉ 3X",$D209-($D209*TAXAS!$D$16))/3,IF($A209=TAXAS!$A$17,IF($B209="PARCELADO ATÉ 3X",$D209-($D209*TAXAS!$D$17))/3,IF($A209=TAXAS!$A$18,IF($B209="PARCELADO ATÉ 3X",$D209-($D209*TAXAS!$D$18))/3,IF($A209=TAXAS!$A$19,IF($B209="PARCELADO ATÉ 3X",$D209-($D209*TAXAS!$D$19))/3,IF($A209=TAXAS!$A$20,IF($B209="PARCELADO ATÉ 3X",$D209-($D209*TAXAS!$D$20))/3,IF($A209=TAXAS!$A$21,IF($B209="PARCELADO ATÉ 3X",$D209-($D209*TAXAS!$D$21))/3,IF($A209=TAXAS!$A$22,IF($B209="PARCELADO ATÉ 3X",$D209-($D209*TAXAS!$D$22))/3,IF($A209=TAXAS!$A$23,IF($B209="PARCELADO ATÉ 3X",$D209-($D209*TAXAS!$D$23))/3,IF($A209=TAXAS!$A$24,IF($B209="PARCELADO ATÉ 3X",$D209-($D209*TAXAS!$D$24))/3,IF($A209=TAXAS!$A$25,IF($B209="PARCELADO ATÉ 3X",$D209-($D209*TAXAS!$D$25))/3,IF($A209=TAXAS!$A$26,IF($B209="PARCELADO ATÉ 3X",$D209-($D209*TAXAS!$D$26))/3,IF($A209=TAXAS!$A$27,IF($B209="PARCELADO ATÉ 3X",$D209-($D209*TAXAS!$D$27))/3))))))))))))))))))))))))/1</f>
        <v>0</v>
      </c>
      <c r="H209" s="9">
        <f>IF($A209="VISA",IF($B209="PARCELADO ATÉ 6X",$D209-(D209*TAXAS!$E$4))/6,IF($A209="MASTER",IF($B209="PARCELADO ATÉ 6X",$D209-(D209*TAXAS!$E$5))/6,IF($A209="ELO",IF($B209="PARCELADO ATÉ 6X",$D209-(D209*TAXAS!$E$6))/6,IF($A209="HIPERCARD",IF($B209="PARCELADO ATÉ 6X",$D209-(D209*TAXAS!$E$7))/6,IF($A209="DINERS",IF($B209="PARCELADO ATÉ 6X",$D209-(D209*TAXAS!$E$8))/6,IF($A209="AMERICA EXPRESS",IF($B209="PARCELADO ATÉ 6X",$D209-(D209*TAXAS!$E$9))/6,IF($A209=TAXAS!$A$10,IF($B209="PARCELADO ATÉ 6X",$D209-($D209*TAXAS!$E$10))/6,IF($A209=TAXAS!$A$11,IF($B209="PARCELADO ATÉ 6X",$D209-($D209*TAXAS!$E$11))/6,IF($A209=TAXAS!$A$12,IF($B209="PARCELADO ATÉ 6X",$D209-($D209*TAXAS!$E$12))/6,IF($A209=TAXAS!$A$13,IF($B209="PARCELADO ATÉ 6X",$D209-($D209*TAXAS!$E$13))/6,IF($A209=TAXAS!$A$14,IF($B209="PARCELADO ATÉ 6X",$D209-($D209*TAXAS!$E$14))/6,IF($A209=TAXAS!$A$15,IF($B209="PARCELADO ATÉ 6X",$D209-($D209*TAXAS!$E$15))/6,IF($A209=TAXAS!$A$16,IF($B209="PARCELADO ATÉ 6X",$D209-($D209*TAXAS!$E$16))/6,IF($A209=TAXAS!$A$17,IF($B209="PARCELADO ATÉ 6X",$D209-($D209*TAXAS!$E$17))/6,IF($A209=TAXAS!$A$18,IF($B209="PARCELADO ATÉ 6X",$D209-($D209*TAXAS!$E$18))/6,IF($A209=TAXAS!$A$19,IF($B209="PARCELADO ATÉ 6X",$D209-($D209*TAXAS!$E$19))/6,IF($A209=TAXAS!$A$20,IF($B209="PARCELADO ATÉ 6X",$D209-($D209*TAXAS!$E$20))/6,IF($A209=TAXAS!$A$21,IF($B209="PARCELADO ATÉ 6X",$D209-($D209*TAXAS!$E$21))/6,IF($A209=TAXAS!$A$22,IF($B209="PARCELADO ATÉ 6X",$D209-($D209*TAXAS!$E$22))/6,IF($A209=TAXAS!$A$23,IF($B209="PARCELADO ATÉ 6X",$D209-($D209*TAXAS!$E$23))/6,IF($A209=TAXAS!$A$24,IF($B209="PARCELADO ATÉ 6X",$D209-($D209*TAXAS!$E$24))/6,IF($A209=TAXAS!$A$25,IF($B209="PARCELADO ATÉ 6X",$D209-($D209*TAXAS!$E$25))/6,IF($A209=TAXAS!$A$26,IF($B209="PARCELADO ATÉ 6X",$D209-($D209*TAXAS!$E$26))/6,IF($A209=TAXAS!$A$27,IF($B209="PARCELADO ATÉ 6X",$D209-($D209*TAXAS!$E$27))/6))))))))))))))))))))))))/1</f>
        <v>0</v>
      </c>
      <c r="I209" s="9">
        <f>IF($A209="VISA",IF($B209="PARCELADO ATÉ 12X",$D209-(D209*TAXAS!$F$4))/12,IF($A209="MASTER",IF($B209="PARCELADO ATÉ 12X",$D209-(D209*TAXAS!$F$5))/12,IF($A209="ELO",IF($B209="PARCELADO ATÉ 12X",$D209-(D209*TAXAS!$F$6))/12,IF($A209="HIPERCARD",IF($B209="PARCELADO ATÉ 12X",$D209-(D209*TAXAS!$F$7))/12,IF($A209="DINERS",IF($B209="PARCELADO ATÉ 12X",$D209-(D209*TAXAS!$F$8))/12,IF($A209="AMERICA EXPRESS",IF($B209="PARCELADO ATÉ 12X",$D209-(D209*TAXAS!$F$9))/12,IF($A209=TAXAS!$A$10,IF($B209="PARCELADO ATÉ 12X",$D209-($D209*TAXAS!$F$10))/12,IF($A209=TAXAS!$A$11,IF($B209="PARCELADO ATÉ 12X",$D209-($D209*TAXAS!$F$11))/12,IF($A209=TAXAS!$A$12,IF($B209="PARCELADO ATÉ 12X",$D209-($D209*TAXAS!$F$12))/12,IF($A209=TAXAS!$A$13,IF($B209="PARCELADO ATÉ 12X",$D209-($D209*TAXAS!$F$13))/12,IF($A209=TAXAS!$A$14,IF($B209="PARCELADO ATÉ 12X",$D209-($D209*TAXAS!$F$14))/12,IF($A209=TAXAS!$A$15,IF($B209="PARCELADO ATÉ 12X",$D209-($D209*TAXAS!$F$15))/12,IF($A209=TAXAS!$A$16,IF($B209="PARCELADO ATÉ 12X",$D209-($D209*TAXAS!$F$16))/12,IF($A209=TAXAS!$A$17,IF($B209="PARCELADO ATÉ 12X",$D209-($D209*TAXAS!$F$17))/12,IF($A209=TAXAS!$A$18,IF($B209="PARCELADO ATÉ 12X",$D209-($D209*TAXAS!$F$18))/12,IF($A209=TAXAS!$A$19,IF($B209="PARCELADO ATÉ 12X",$D209-($D209*TAXAS!$F$19))/12,IF($A209=TAXAS!$A$20,IF($B209="PARCELADO ATÉ 12X",$D209-($D209*TAXAS!$F$20))/12,IF($A209=TAXAS!$A$21,IF($B209="PARCELADO ATÉ 12X",$D209-($D209*TAXAS!$F$21))/12,IF($A209=TAXAS!$A$22,IF($B209="PARCELADO ATÉ 12X",$D209-($D209*TAXAS!$F$22))/12,IF($A209=TAXAS!$A$23,IF($B209="PARCELADO ATÉ 12X",$D209-($D209*TAXAS!$F$23))/12,IF($A209=TAXAS!$A$24,IF($B209="PARCELADO ATÉ 12X",$D209-($D209*TAXAS!$F$24))/12,IF($A209=TAXAS!$A$25,IF($B209="PARCELADO ATÉ 12X",$D209-($D209*TAXAS!$F$25))/12,IF($A209=TAXAS!$A$26,IF($B209="PARCELADO ATÉ 12X",$D209-($D209*TAXAS!$F$26))/12,IF($A209=TAXAS!$A$27,IF($B209="PARCELADO ATÉ 12X",$D209-($D209*TAXAS!$F$27))/12))))))))))))))))))))))))/1</f>
        <v>0</v>
      </c>
      <c r="J209" s="8">
        <f t="shared" si="0"/>
        <v>0</v>
      </c>
      <c r="K209" s="10" t="b">
        <f>IF($B209="PARCELADO ATÉ 3X",($D209-($D209*TAXAS!$D$4))-$J209)</f>
        <v>0</v>
      </c>
      <c r="L209" s="10" t="b">
        <f>IF($B209="PARCELADO ATÉ 6X",($D209-($D209*TAXAS!$E$4))-$J209)</f>
        <v>0</v>
      </c>
      <c r="M209" s="10" t="b">
        <f>IF($B209="PARCELADO ATÉ 12X",($D209-($D209*TAXAS!$F$4))-$J209)</f>
        <v>0</v>
      </c>
      <c r="N209" s="8">
        <f t="shared" si="1"/>
        <v>0</v>
      </c>
      <c r="O209" s="10">
        <f t="shared" si="2"/>
        <v>0</v>
      </c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 ht="15.75" customHeight="1" x14ac:dyDescent="0.2">
      <c r="A210" s="3"/>
      <c r="B210" s="5"/>
      <c r="C210" s="6"/>
      <c r="D210" s="42"/>
      <c r="E210" s="8">
        <f>IF($A210="VISA",IF($B210="DÉBITO",$D210-($D210*TAXAS!$B$4)),IF($A210="MASTER",IF($B210="DÉBITO",$D210-($D210*TAXAS!$B$5)),IF($A210="ELO", IF($B210="DÉBITO",$D210-($D210*TAXAS!$B$6)),IF($A210="HIPERCARD",IF($B210="DÉBITO",$D210-($D210*TAXAS!$B$7)),IF($A210="DINERS",IF($B210="DÉBITO",$D210-($D210*TAXAS!$B$8)),IF($A210="AMERICA EXPRESS",IF($B210="DÉBITO",$D210-($D210*TAXAS!$B$9)),IF($A210=TAXAS!$A$10,IF($B210="DÉBITO",$D210-($D210*TAXAS!$B$10)), IF($A210=TAXAS!$A$11,IF($B210="DÉBITO",$D210-($D210*TAXAS!$B$11)), IF($A210=TAXAS!$A$12,IF($B210="DÉBITO",$D210-($D210*TAXAS!$B$12)), IF($A210=TAXAS!$A$13,IF($B210="DÉBITO",$D210-($D210*TAXAS!$B$13)), IF($A210=TAXAS!$A$14,IF($B210="DÉBITO",$D210-($D210*TAXAS!$B$14)), IF($A210=TAXAS!$A$15,IF($B210="DÉBITO",$D210-($D210*TAXAS!$B$15)), IF($A210=TAXAS!$A$16,IF($B210="DÉBITO",$D210-($D210*TAXAS!$B$16)), IF($A210=TAXAS!$A$17,IF($B210="DÉBITO",$D210-($D210*TAXAS!$B$17)), IF($A210=TAXAS!$A$18,IF($B210="DÉBITO",$D210-($D210*TAXAS!$B$18)), IF($A210=TAXAS!$A$19,IF($B210="DÉBITO",$D210-($D210*TAXAS!$B$19)), IF($A210=TAXAS!$A$20,IF($B210="DÉBITO",$D210-($D210*TAXAS!$B$20)), IF($A210=TAXAS!$A$21,IF($B210="DÉBITO",$D210-($D210*TAXAS!$B$21)), IF($A210=TAXAS!$A$22,IF($B210="DÉBITO",$D210-($D210*TAXAS!$B$22)), IF($A210=TAXAS!$A$23,IF($B210="DÉBITO",$D210-($D210*TAXAS!$B$23)), IF($A210=TAXAS!$A$24,IF($B210="DÉBITO",$D210-($D210*TAXAS!$B$24)), IF($A210=TAXAS!$A$25,IF($B210="DÉBITO",$D210-($D210*TAXAS!$B$25)), IF($A210=TAXAS!$A$26,IF($B210="DÉBITO",$D210-($D210*TAXAS!$B$26)), IF($A210=TAXAS!$A$27,IF($B210="DÉBITO",$D210-($D210*TAXAS!$B$27))))))))))))))))))))))))))/1</f>
        <v>0</v>
      </c>
      <c r="F210" s="8">
        <f>IF($A210="VISA",IF($B210="CRÉDITO",$D210-($D210*TAXAS!$C$4)),IF($A210="MASTER",IF($B210="CRÉDITO",$D210-($D210*TAXAS!$C$5)),IF($A210="ELO", IF($B210="CRÉDITO",$D210-($D210*TAXAS!$C$6)),IF($A210="HIPERCARD",IF($B210="CRÉDITO",$D210-($D210*TAXAS!$C$7)),IF($A210="DINERS",IF($B210="CRÉDITO",$D210-($D210*TAXAS!$C$8)),IF($A210="AMERICA EXPRESS",IF($B210="CRÉDITO",$D210-($D210*TAXAS!$C$9)),IF($A210=TAXAS!$A$10,IF($B210="CRÉDITO",$D210-($D210*TAXAS!$C$10)), IF($A210=TAXAS!$A$11,IF($B210="CRÉDITO",$D210-($D210*TAXAS!$C$11)), IF($A210=TAXAS!$A$12,IF($B210="CRÉDITO",$D210-($D210*TAXAS!$C$12)), IF($A210=TAXAS!$A$13,IF($B210="CRÉDITO",$D210-($D210*TAXAS!$C$13)), IF($A210=TAXAS!$A$14,IF($B210="CRÉDITO",$D210-($D210*TAXAS!$C$14)), IF($A210=TAXAS!$A$15,IF($B210="CRÉDITO",$D210-($D210*TAXAS!$C$15)), IF($A210=TAXAS!$A$16,IF($B210="CRÉDITO",$D210-($D210*TAXAS!$C$16)), IF($A210=TAXAS!$A$17,IF($B210="CRÉDITO",$D210-($D210*TAXAS!$C$17)), IF($A210=TAXAS!$A$18,IF($B210="CRÉDITO",$D210-($D210*TAXAS!$C$18)), IF($A210=TAXAS!$A$19,IF($B210="CRÉDITO",$D210-($D210*TAXAS!$C$19)), IF($A210=TAXAS!$A$20,IF($B210="CRÉDITO",$D210-($D210*TAXAS!$C$20)), IF($A210=TAXAS!$A$21,IF($B210="CRÉDITO",$D210-($D210*TAXAS!$C$21)), IF($A210=TAXAS!$A$22,IF($B210="CRÉDITO",$D210-($D210*TAXAS!$C$22)), IF($A210=TAXAS!$A$23,IF($B210="CRÉDITO",$D210-($D210*TAXAS!$C$23)), IF($A210=TAXAS!$A$24,IF($B210="CRÉDITO",$D210-($D210*TAXAS!$C$24)), IF($A210=TAXAS!$A$25,IF($B210="CRÉDITO",$D210-($D210*TAXAS!$C$25)), IF($A210=TAXAS!$A$26,IF($B210="CRÉDITO",$D210-($D210*TAXAS!$C$26)), IF($A210=TAXAS!$A$27,IF($B210="CRÉDITO",$D210-($D210*TAXAS!$C$27))))))))))))))))))))))))))/1</f>
        <v>0</v>
      </c>
      <c r="G210" s="9">
        <f>IF($A210="VISA",IF($B210="PARCELADO ATÉ 3X",$D210-(D210*TAXAS!$D$4))/3,IF($A210="MASTER",IF($B210="PARCELADO ATÉ 3X",$D210-(D210*TAXAS!$D$5))/3,IF($A210="ELO",IF($B210="PARCELADO ATÉ 3X",$D210-(D210*TAXAS!$D$6))/3,IF($A210="HIPERCARD",IF($B210="PARCELADO ATÉ 3X",$D210-(D210*TAXAS!$D$7))/3,IF($A210="DINERS",IF($B210="PARCELADO ATÉ 3X",$D210-(D210*TAXAS!$D$8))/3,IF($A210="AMERICA EXPRESS",IF($B210="PARCELADO ATÉ 3X",$D210-(D210*TAXAS!$D$9))/3,IF($A210=TAXAS!$A$10,IF($B210="PARCELADO ATÉ 3X",$D210-($D210*TAXAS!$D$10))/3,IF($A210=TAXAS!$A$11,IF($B210="PARCELADO ATÉ 3X",$D210-($D210*TAXAS!$D$11))/3,IF($A210=TAXAS!$A$12,IF($B210="PARCELADO ATÉ 3X",$D210-($D210*TAXAS!$D$12))/3,IF($A210=TAXAS!$A$13,IF($B210="PARCELADO ATÉ 3X",$D210-($D210*TAXAS!$D$13))/3,IF($A210=TAXAS!$A$14,IF($B210="PARCELADO ATÉ 3X",$D210-($D210*TAXAS!$D$14))/3,IF($A210=TAXAS!$A$15,IF($B210="PARCELADO ATÉ 3X",$D210-($D210*TAXAS!$D$15))/3,IF($A210=TAXAS!$A$16,IF($B210="PARCELADO ATÉ 3X",$D210-($D210*TAXAS!$D$16))/3,IF($A210=TAXAS!$A$17,IF($B210="PARCELADO ATÉ 3X",$D210-($D210*TAXAS!$D$17))/3,IF($A210=TAXAS!$A$18,IF($B210="PARCELADO ATÉ 3X",$D210-($D210*TAXAS!$D$18))/3,IF($A210=TAXAS!$A$19,IF($B210="PARCELADO ATÉ 3X",$D210-($D210*TAXAS!$D$19))/3,IF($A210=TAXAS!$A$20,IF($B210="PARCELADO ATÉ 3X",$D210-($D210*TAXAS!$D$20))/3,IF($A210=TAXAS!$A$21,IF($B210="PARCELADO ATÉ 3X",$D210-($D210*TAXAS!$D$21))/3,IF($A210=TAXAS!$A$22,IF($B210="PARCELADO ATÉ 3X",$D210-($D210*TAXAS!$D$22))/3,IF($A210=TAXAS!$A$23,IF($B210="PARCELADO ATÉ 3X",$D210-($D210*TAXAS!$D$23))/3,IF($A210=TAXAS!$A$24,IF($B210="PARCELADO ATÉ 3X",$D210-($D210*TAXAS!$D$24))/3,IF($A210=TAXAS!$A$25,IF($B210="PARCELADO ATÉ 3X",$D210-($D210*TAXAS!$D$25))/3,IF($A210=TAXAS!$A$26,IF($B210="PARCELADO ATÉ 3X",$D210-($D210*TAXAS!$D$26))/3,IF($A210=TAXAS!$A$27,IF($B210="PARCELADO ATÉ 3X",$D210-($D210*TAXAS!$D$27))/3))))))))))))))))))))))))/1</f>
        <v>0</v>
      </c>
      <c r="H210" s="9">
        <f>IF($A210="VISA",IF($B210="PARCELADO ATÉ 6X",$D210-(D210*TAXAS!$E$4))/6,IF($A210="MASTER",IF($B210="PARCELADO ATÉ 6X",$D210-(D210*TAXAS!$E$5))/6,IF($A210="ELO",IF($B210="PARCELADO ATÉ 6X",$D210-(D210*TAXAS!$E$6))/6,IF($A210="HIPERCARD",IF($B210="PARCELADO ATÉ 6X",$D210-(D210*TAXAS!$E$7))/6,IF($A210="DINERS",IF($B210="PARCELADO ATÉ 6X",$D210-(D210*TAXAS!$E$8))/6,IF($A210="AMERICA EXPRESS",IF($B210="PARCELADO ATÉ 6X",$D210-(D210*TAXAS!$E$9))/6,IF($A210=TAXAS!$A$10,IF($B210="PARCELADO ATÉ 6X",$D210-($D210*TAXAS!$E$10))/6,IF($A210=TAXAS!$A$11,IF($B210="PARCELADO ATÉ 6X",$D210-($D210*TAXAS!$E$11))/6,IF($A210=TAXAS!$A$12,IF($B210="PARCELADO ATÉ 6X",$D210-($D210*TAXAS!$E$12))/6,IF($A210=TAXAS!$A$13,IF($B210="PARCELADO ATÉ 6X",$D210-($D210*TAXAS!$E$13))/6,IF($A210=TAXAS!$A$14,IF($B210="PARCELADO ATÉ 6X",$D210-($D210*TAXAS!$E$14))/6,IF($A210=TAXAS!$A$15,IF($B210="PARCELADO ATÉ 6X",$D210-($D210*TAXAS!$E$15))/6,IF($A210=TAXAS!$A$16,IF($B210="PARCELADO ATÉ 6X",$D210-($D210*TAXAS!$E$16))/6,IF($A210=TAXAS!$A$17,IF($B210="PARCELADO ATÉ 6X",$D210-($D210*TAXAS!$E$17))/6,IF($A210=TAXAS!$A$18,IF($B210="PARCELADO ATÉ 6X",$D210-($D210*TAXAS!$E$18))/6,IF($A210=TAXAS!$A$19,IF($B210="PARCELADO ATÉ 6X",$D210-($D210*TAXAS!$E$19))/6,IF($A210=TAXAS!$A$20,IF($B210="PARCELADO ATÉ 6X",$D210-($D210*TAXAS!$E$20))/6,IF($A210=TAXAS!$A$21,IF($B210="PARCELADO ATÉ 6X",$D210-($D210*TAXAS!$E$21))/6,IF($A210=TAXAS!$A$22,IF($B210="PARCELADO ATÉ 6X",$D210-($D210*TAXAS!$E$22))/6,IF($A210=TAXAS!$A$23,IF($B210="PARCELADO ATÉ 6X",$D210-($D210*TAXAS!$E$23))/6,IF($A210=TAXAS!$A$24,IF($B210="PARCELADO ATÉ 6X",$D210-($D210*TAXAS!$E$24))/6,IF($A210=TAXAS!$A$25,IF($B210="PARCELADO ATÉ 6X",$D210-($D210*TAXAS!$E$25))/6,IF($A210=TAXAS!$A$26,IF($B210="PARCELADO ATÉ 6X",$D210-($D210*TAXAS!$E$26))/6,IF($A210=TAXAS!$A$27,IF($B210="PARCELADO ATÉ 6X",$D210-($D210*TAXAS!$E$27))/6))))))))))))))))))))))))/1</f>
        <v>0</v>
      </c>
      <c r="I210" s="9">
        <f>IF($A210="VISA",IF($B210="PARCELADO ATÉ 12X",$D210-(D210*TAXAS!$F$4))/12,IF($A210="MASTER",IF($B210="PARCELADO ATÉ 12X",$D210-(D210*TAXAS!$F$5))/12,IF($A210="ELO",IF($B210="PARCELADO ATÉ 12X",$D210-(D210*TAXAS!$F$6))/12,IF($A210="HIPERCARD",IF($B210="PARCELADO ATÉ 12X",$D210-(D210*TAXAS!$F$7))/12,IF($A210="DINERS",IF($B210="PARCELADO ATÉ 12X",$D210-(D210*TAXAS!$F$8))/12,IF($A210="AMERICA EXPRESS",IF($B210="PARCELADO ATÉ 12X",$D210-(D210*TAXAS!$F$9))/12,IF($A210=TAXAS!$A$10,IF($B210="PARCELADO ATÉ 12X",$D210-($D210*TAXAS!$F$10))/12,IF($A210=TAXAS!$A$11,IF($B210="PARCELADO ATÉ 12X",$D210-($D210*TAXAS!$F$11))/12,IF($A210=TAXAS!$A$12,IF($B210="PARCELADO ATÉ 12X",$D210-($D210*TAXAS!$F$12))/12,IF($A210=TAXAS!$A$13,IF($B210="PARCELADO ATÉ 12X",$D210-($D210*TAXAS!$F$13))/12,IF($A210=TAXAS!$A$14,IF($B210="PARCELADO ATÉ 12X",$D210-($D210*TAXAS!$F$14))/12,IF($A210=TAXAS!$A$15,IF($B210="PARCELADO ATÉ 12X",$D210-($D210*TAXAS!$F$15))/12,IF($A210=TAXAS!$A$16,IF($B210="PARCELADO ATÉ 12X",$D210-($D210*TAXAS!$F$16))/12,IF($A210=TAXAS!$A$17,IF($B210="PARCELADO ATÉ 12X",$D210-($D210*TAXAS!$F$17))/12,IF($A210=TAXAS!$A$18,IF($B210="PARCELADO ATÉ 12X",$D210-($D210*TAXAS!$F$18))/12,IF($A210=TAXAS!$A$19,IF($B210="PARCELADO ATÉ 12X",$D210-($D210*TAXAS!$F$19))/12,IF($A210=TAXAS!$A$20,IF($B210="PARCELADO ATÉ 12X",$D210-($D210*TAXAS!$F$20))/12,IF($A210=TAXAS!$A$21,IF($B210="PARCELADO ATÉ 12X",$D210-($D210*TAXAS!$F$21))/12,IF($A210=TAXAS!$A$22,IF($B210="PARCELADO ATÉ 12X",$D210-($D210*TAXAS!$F$22))/12,IF($A210=TAXAS!$A$23,IF($B210="PARCELADO ATÉ 12X",$D210-($D210*TAXAS!$F$23))/12,IF($A210=TAXAS!$A$24,IF($B210="PARCELADO ATÉ 12X",$D210-($D210*TAXAS!$F$24))/12,IF($A210=TAXAS!$A$25,IF($B210="PARCELADO ATÉ 12X",$D210-($D210*TAXAS!$F$25))/12,IF($A210=TAXAS!$A$26,IF($B210="PARCELADO ATÉ 12X",$D210-($D210*TAXAS!$F$26))/12,IF($A210=TAXAS!$A$27,IF($B210="PARCELADO ATÉ 12X",$D210-($D210*TAXAS!$F$27))/12))))))))))))))))))))))))/1</f>
        <v>0</v>
      </c>
      <c r="J210" s="8">
        <f t="shared" si="0"/>
        <v>0</v>
      </c>
      <c r="K210" s="10" t="b">
        <f>IF($B210="PARCELADO ATÉ 3X",($D210-($D210*TAXAS!$D$4))-$J210)</f>
        <v>0</v>
      </c>
      <c r="L210" s="10" t="b">
        <f>IF($B210="PARCELADO ATÉ 6X",($D210-($D210*TAXAS!$E$4))-$J210)</f>
        <v>0</v>
      </c>
      <c r="M210" s="10" t="b">
        <f>IF($B210="PARCELADO ATÉ 12X",($D210-($D210*TAXAS!$F$4))-$J210)</f>
        <v>0</v>
      </c>
      <c r="N210" s="8">
        <f t="shared" si="1"/>
        <v>0</v>
      </c>
      <c r="O210" s="10">
        <f t="shared" si="2"/>
        <v>0</v>
      </c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spans="1:31" ht="15.75" customHeight="1" x14ac:dyDescent="0.2">
      <c r="A211" s="3"/>
      <c r="B211" s="5"/>
      <c r="C211" s="6"/>
      <c r="D211" s="42"/>
      <c r="E211" s="8">
        <f>IF($A211="VISA",IF($B211="DÉBITO",$D211-($D211*TAXAS!$B$4)),IF($A211="MASTER",IF($B211="DÉBITO",$D211-($D211*TAXAS!$B$5)),IF($A211="ELO", IF($B211="DÉBITO",$D211-($D211*TAXAS!$B$6)),IF($A211="HIPERCARD",IF($B211="DÉBITO",$D211-($D211*TAXAS!$B$7)),IF($A211="DINERS",IF($B211="DÉBITO",$D211-($D211*TAXAS!$B$8)),IF($A211="AMERICA EXPRESS",IF($B211="DÉBITO",$D211-($D211*TAXAS!$B$9)),IF($A211=TAXAS!$A$10,IF($B211="DÉBITO",$D211-($D211*TAXAS!$B$10)), IF($A211=TAXAS!$A$11,IF($B211="DÉBITO",$D211-($D211*TAXAS!$B$11)), IF($A211=TAXAS!$A$12,IF($B211="DÉBITO",$D211-($D211*TAXAS!$B$12)), IF($A211=TAXAS!$A$13,IF($B211="DÉBITO",$D211-($D211*TAXAS!$B$13)), IF($A211=TAXAS!$A$14,IF($B211="DÉBITO",$D211-($D211*TAXAS!$B$14)), IF($A211=TAXAS!$A$15,IF($B211="DÉBITO",$D211-($D211*TAXAS!$B$15)), IF($A211=TAXAS!$A$16,IF($B211="DÉBITO",$D211-($D211*TAXAS!$B$16)), IF($A211=TAXAS!$A$17,IF($B211="DÉBITO",$D211-($D211*TAXAS!$B$17)), IF($A211=TAXAS!$A$18,IF($B211="DÉBITO",$D211-($D211*TAXAS!$B$18)), IF($A211=TAXAS!$A$19,IF($B211="DÉBITO",$D211-($D211*TAXAS!$B$19)), IF($A211=TAXAS!$A$20,IF($B211="DÉBITO",$D211-($D211*TAXAS!$B$20)), IF($A211=TAXAS!$A$21,IF($B211="DÉBITO",$D211-($D211*TAXAS!$B$21)), IF($A211=TAXAS!$A$22,IF($B211="DÉBITO",$D211-($D211*TAXAS!$B$22)), IF($A211=TAXAS!$A$23,IF($B211="DÉBITO",$D211-($D211*TAXAS!$B$23)), IF($A211=TAXAS!$A$24,IF($B211="DÉBITO",$D211-($D211*TAXAS!$B$24)), IF($A211=TAXAS!$A$25,IF($B211="DÉBITO",$D211-($D211*TAXAS!$B$25)), IF($A211=TAXAS!$A$26,IF($B211="DÉBITO",$D211-($D211*TAXAS!$B$26)), IF($A211=TAXAS!$A$27,IF($B211="DÉBITO",$D211-($D211*TAXAS!$B$27))))))))))))))))))))))))))/1</f>
        <v>0</v>
      </c>
      <c r="F211" s="8">
        <f>IF($A211="VISA",IF($B211="CRÉDITO",$D211-($D211*TAXAS!$C$4)),IF($A211="MASTER",IF($B211="CRÉDITO",$D211-($D211*TAXAS!$C$5)),IF($A211="ELO", IF($B211="CRÉDITO",$D211-($D211*TAXAS!$C$6)),IF($A211="HIPERCARD",IF($B211="CRÉDITO",$D211-($D211*TAXAS!$C$7)),IF($A211="DINERS",IF($B211="CRÉDITO",$D211-($D211*TAXAS!$C$8)),IF($A211="AMERICA EXPRESS",IF($B211="CRÉDITO",$D211-($D211*TAXAS!$C$9)),IF($A211=TAXAS!$A$10,IF($B211="CRÉDITO",$D211-($D211*TAXAS!$C$10)), IF($A211=TAXAS!$A$11,IF($B211="CRÉDITO",$D211-($D211*TAXAS!$C$11)), IF($A211=TAXAS!$A$12,IF($B211="CRÉDITO",$D211-($D211*TAXAS!$C$12)), IF($A211=TAXAS!$A$13,IF($B211="CRÉDITO",$D211-($D211*TAXAS!$C$13)), IF($A211=TAXAS!$A$14,IF($B211="CRÉDITO",$D211-($D211*TAXAS!$C$14)), IF($A211=TAXAS!$A$15,IF($B211="CRÉDITO",$D211-($D211*TAXAS!$C$15)), IF($A211=TAXAS!$A$16,IF($B211="CRÉDITO",$D211-($D211*TAXAS!$C$16)), IF($A211=TAXAS!$A$17,IF($B211="CRÉDITO",$D211-($D211*TAXAS!$C$17)), IF($A211=TAXAS!$A$18,IF($B211="CRÉDITO",$D211-($D211*TAXAS!$C$18)), IF($A211=TAXAS!$A$19,IF($B211="CRÉDITO",$D211-($D211*TAXAS!$C$19)), IF($A211=TAXAS!$A$20,IF($B211="CRÉDITO",$D211-($D211*TAXAS!$C$20)), IF($A211=TAXAS!$A$21,IF($B211="CRÉDITO",$D211-($D211*TAXAS!$C$21)), IF($A211=TAXAS!$A$22,IF($B211="CRÉDITO",$D211-($D211*TAXAS!$C$22)), IF($A211=TAXAS!$A$23,IF($B211="CRÉDITO",$D211-($D211*TAXAS!$C$23)), IF($A211=TAXAS!$A$24,IF($B211="CRÉDITO",$D211-($D211*TAXAS!$C$24)), IF($A211=TAXAS!$A$25,IF($B211="CRÉDITO",$D211-($D211*TAXAS!$C$25)), IF($A211=TAXAS!$A$26,IF($B211="CRÉDITO",$D211-($D211*TAXAS!$C$26)), IF($A211=TAXAS!$A$27,IF($B211="CRÉDITO",$D211-($D211*TAXAS!$C$27))))))))))))))))))))))))))/1</f>
        <v>0</v>
      </c>
      <c r="G211" s="9">
        <f>IF($A211="VISA",IF($B211="PARCELADO ATÉ 3X",$D211-(D211*TAXAS!$D$4))/3,IF($A211="MASTER",IF($B211="PARCELADO ATÉ 3X",$D211-(D211*TAXAS!$D$5))/3,IF($A211="ELO",IF($B211="PARCELADO ATÉ 3X",$D211-(D211*TAXAS!$D$6))/3,IF($A211="HIPERCARD",IF($B211="PARCELADO ATÉ 3X",$D211-(D211*TAXAS!$D$7))/3,IF($A211="DINERS",IF($B211="PARCELADO ATÉ 3X",$D211-(D211*TAXAS!$D$8))/3,IF($A211="AMERICA EXPRESS",IF($B211="PARCELADO ATÉ 3X",$D211-(D211*TAXAS!$D$9))/3,IF($A211=TAXAS!$A$10,IF($B211="PARCELADO ATÉ 3X",$D211-($D211*TAXAS!$D$10))/3,IF($A211=TAXAS!$A$11,IF($B211="PARCELADO ATÉ 3X",$D211-($D211*TAXAS!$D$11))/3,IF($A211=TAXAS!$A$12,IF($B211="PARCELADO ATÉ 3X",$D211-($D211*TAXAS!$D$12))/3,IF($A211=TAXAS!$A$13,IF($B211="PARCELADO ATÉ 3X",$D211-($D211*TAXAS!$D$13))/3,IF($A211=TAXAS!$A$14,IF($B211="PARCELADO ATÉ 3X",$D211-($D211*TAXAS!$D$14))/3,IF($A211=TAXAS!$A$15,IF($B211="PARCELADO ATÉ 3X",$D211-($D211*TAXAS!$D$15))/3,IF($A211=TAXAS!$A$16,IF($B211="PARCELADO ATÉ 3X",$D211-($D211*TAXAS!$D$16))/3,IF($A211=TAXAS!$A$17,IF($B211="PARCELADO ATÉ 3X",$D211-($D211*TAXAS!$D$17))/3,IF($A211=TAXAS!$A$18,IF($B211="PARCELADO ATÉ 3X",$D211-($D211*TAXAS!$D$18))/3,IF($A211=TAXAS!$A$19,IF($B211="PARCELADO ATÉ 3X",$D211-($D211*TAXAS!$D$19))/3,IF($A211=TAXAS!$A$20,IF($B211="PARCELADO ATÉ 3X",$D211-($D211*TAXAS!$D$20))/3,IF($A211=TAXAS!$A$21,IF($B211="PARCELADO ATÉ 3X",$D211-($D211*TAXAS!$D$21))/3,IF($A211=TAXAS!$A$22,IF($B211="PARCELADO ATÉ 3X",$D211-($D211*TAXAS!$D$22))/3,IF($A211=TAXAS!$A$23,IF($B211="PARCELADO ATÉ 3X",$D211-($D211*TAXAS!$D$23))/3,IF($A211=TAXAS!$A$24,IF($B211="PARCELADO ATÉ 3X",$D211-($D211*TAXAS!$D$24))/3,IF($A211=TAXAS!$A$25,IF($B211="PARCELADO ATÉ 3X",$D211-($D211*TAXAS!$D$25))/3,IF($A211=TAXAS!$A$26,IF($B211="PARCELADO ATÉ 3X",$D211-($D211*TAXAS!$D$26))/3,IF($A211=TAXAS!$A$27,IF($B211="PARCELADO ATÉ 3X",$D211-($D211*TAXAS!$D$27))/3))))))))))))))))))))))))/1</f>
        <v>0</v>
      </c>
      <c r="H211" s="9">
        <f>IF($A211="VISA",IF($B211="PARCELADO ATÉ 6X",$D211-(D211*TAXAS!$E$4))/6,IF($A211="MASTER",IF($B211="PARCELADO ATÉ 6X",$D211-(D211*TAXAS!$E$5))/6,IF($A211="ELO",IF($B211="PARCELADO ATÉ 6X",$D211-(D211*TAXAS!$E$6))/6,IF($A211="HIPERCARD",IF($B211="PARCELADO ATÉ 6X",$D211-(D211*TAXAS!$E$7))/6,IF($A211="DINERS",IF($B211="PARCELADO ATÉ 6X",$D211-(D211*TAXAS!$E$8))/6,IF($A211="AMERICA EXPRESS",IF($B211="PARCELADO ATÉ 6X",$D211-(D211*TAXAS!$E$9))/6,IF($A211=TAXAS!$A$10,IF($B211="PARCELADO ATÉ 6X",$D211-($D211*TAXAS!$E$10))/6,IF($A211=TAXAS!$A$11,IF($B211="PARCELADO ATÉ 6X",$D211-($D211*TAXAS!$E$11))/6,IF($A211=TAXAS!$A$12,IF($B211="PARCELADO ATÉ 6X",$D211-($D211*TAXAS!$E$12))/6,IF($A211=TAXAS!$A$13,IF($B211="PARCELADO ATÉ 6X",$D211-($D211*TAXAS!$E$13))/6,IF($A211=TAXAS!$A$14,IF($B211="PARCELADO ATÉ 6X",$D211-($D211*TAXAS!$E$14))/6,IF($A211=TAXAS!$A$15,IF($B211="PARCELADO ATÉ 6X",$D211-($D211*TAXAS!$E$15))/6,IF($A211=TAXAS!$A$16,IF($B211="PARCELADO ATÉ 6X",$D211-($D211*TAXAS!$E$16))/6,IF($A211=TAXAS!$A$17,IF($B211="PARCELADO ATÉ 6X",$D211-($D211*TAXAS!$E$17))/6,IF($A211=TAXAS!$A$18,IF($B211="PARCELADO ATÉ 6X",$D211-($D211*TAXAS!$E$18))/6,IF($A211=TAXAS!$A$19,IF($B211="PARCELADO ATÉ 6X",$D211-($D211*TAXAS!$E$19))/6,IF($A211=TAXAS!$A$20,IF($B211="PARCELADO ATÉ 6X",$D211-($D211*TAXAS!$E$20))/6,IF($A211=TAXAS!$A$21,IF($B211="PARCELADO ATÉ 6X",$D211-($D211*TAXAS!$E$21))/6,IF($A211=TAXAS!$A$22,IF($B211="PARCELADO ATÉ 6X",$D211-($D211*TAXAS!$E$22))/6,IF($A211=TAXAS!$A$23,IF($B211="PARCELADO ATÉ 6X",$D211-($D211*TAXAS!$E$23))/6,IF($A211=TAXAS!$A$24,IF($B211="PARCELADO ATÉ 6X",$D211-($D211*TAXAS!$E$24))/6,IF($A211=TAXAS!$A$25,IF($B211="PARCELADO ATÉ 6X",$D211-($D211*TAXAS!$E$25))/6,IF($A211=TAXAS!$A$26,IF($B211="PARCELADO ATÉ 6X",$D211-($D211*TAXAS!$E$26))/6,IF($A211=TAXAS!$A$27,IF($B211="PARCELADO ATÉ 6X",$D211-($D211*TAXAS!$E$27))/6))))))))))))))))))))))))/1</f>
        <v>0</v>
      </c>
      <c r="I211" s="9">
        <f>IF($A211="VISA",IF($B211="PARCELADO ATÉ 12X",$D211-(D211*TAXAS!$F$4))/12,IF($A211="MASTER",IF($B211="PARCELADO ATÉ 12X",$D211-(D211*TAXAS!$F$5))/12,IF($A211="ELO",IF($B211="PARCELADO ATÉ 12X",$D211-(D211*TAXAS!$F$6))/12,IF($A211="HIPERCARD",IF($B211="PARCELADO ATÉ 12X",$D211-(D211*TAXAS!$F$7))/12,IF($A211="DINERS",IF($B211="PARCELADO ATÉ 12X",$D211-(D211*TAXAS!$F$8))/12,IF($A211="AMERICA EXPRESS",IF($B211="PARCELADO ATÉ 12X",$D211-(D211*TAXAS!$F$9))/12,IF($A211=TAXAS!$A$10,IF($B211="PARCELADO ATÉ 12X",$D211-($D211*TAXAS!$F$10))/12,IF($A211=TAXAS!$A$11,IF($B211="PARCELADO ATÉ 12X",$D211-($D211*TAXAS!$F$11))/12,IF($A211=TAXAS!$A$12,IF($B211="PARCELADO ATÉ 12X",$D211-($D211*TAXAS!$F$12))/12,IF($A211=TAXAS!$A$13,IF($B211="PARCELADO ATÉ 12X",$D211-($D211*TAXAS!$F$13))/12,IF($A211=TAXAS!$A$14,IF($B211="PARCELADO ATÉ 12X",$D211-($D211*TAXAS!$F$14))/12,IF($A211=TAXAS!$A$15,IF($B211="PARCELADO ATÉ 12X",$D211-($D211*TAXAS!$F$15))/12,IF($A211=TAXAS!$A$16,IF($B211="PARCELADO ATÉ 12X",$D211-($D211*TAXAS!$F$16))/12,IF($A211=TAXAS!$A$17,IF($B211="PARCELADO ATÉ 12X",$D211-($D211*TAXAS!$F$17))/12,IF($A211=TAXAS!$A$18,IF($B211="PARCELADO ATÉ 12X",$D211-($D211*TAXAS!$F$18))/12,IF($A211=TAXAS!$A$19,IF($B211="PARCELADO ATÉ 12X",$D211-($D211*TAXAS!$F$19))/12,IF($A211=TAXAS!$A$20,IF($B211="PARCELADO ATÉ 12X",$D211-($D211*TAXAS!$F$20))/12,IF($A211=TAXAS!$A$21,IF($B211="PARCELADO ATÉ 12X",$D211-($D211*TAXAS!$F$21))/12,IF($A211=TAXAS!$A$22,IF($B211="PARCELADO ATÉ 12X",$D211-($D211*TAXAS!$F$22))/12,IF($A211=TAXAS!$A$23,IF($B211="PARCELADO ATÉ 12X",$D211-($D211*TAXAS!$F$23))/12,IF($A211=TAXAS!$A$24,IF($B211="PARCELADO ATÉ 12X",$D211-($D211*TAXAS!$F$24))/12,IF($A211=TAXAS!$A$25,IF($B211="PARCELADO ATÉ 12X",$D211-($D211*TAXAS!$F$25))/12,IF($A211=TAXAS!$A$26,IF($B211="PARCELADO ATÉ 12X",$D211-($D211*TAXAS!$F$26))/12,IF($A211=TAXAS!$A$27,IF($B211="PARCELADO ATÉ 12X",$D211-($D211*TAXAS!$F$27))/12))))))))))))))))))))))))/1</f>
        <v>0</v>
      </c>
      <c r="J211" s="8">
        <f t="shared" si="0"/>
        <v>0</v>
      </c>
      <c r="K211" s="10" t="b">
        <f>IF($B211="PARCELADO ATÉ 3X",($D211-($D211*TAXAS!$D$4))-$J211)</f>
        <v>0</v>
      </c>
      <c r="L211" s="10" t="b">
        <f>IF($B211="PARCELADO ATÉ 6X",($D211-($D211*TAXAS!$E$4))-$J211)</f>
        <v>0</v>
      </c>
      <c r="M211" s="10" t="b">
        <f>IF($B211="PARCELADO ATÉ 12X",($D211-($D211*TAXAS!$F$4))-$J211)</f>
        <v>0</v>
      </c>
      <c r="N211" s="8">
        <f t="shared" si="1"/>
        <v>0</v>
      </c>
      <c r="O211" s="10">
        <f t="shared" si="2"/>
        <v>0</v>
      </c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 ht="15.75" customHeight="1" x14ac:dyDescent="0.2">
      <c r="A212" s="3"/>
      <c r="B212" s="5"/>
      <c r="C212" s="6"/>
      <c r="D212" s="42"/>
      <c r="E212" s="8">
        <f>IF($A212="VISA",IF($B212="DÉBITO",$D212-($D212*TAXAS!$B$4)),IF($A212="MASTER",IF($B212="DÉBITO",$D212-($D212*TAXAS!$B$5)),IF($A212="ELO", IF($B212="DÉBITO",$D212-($D212*TAXAS!$B$6)),IF($A212="HIPERCARD",IF($B212="DÉBITO",$D212-($D212*TAXAS!$B$7)),IF($A212="DINERS",IF($B212="DÉBITO",$D212-($D212*TAXAS!$B$8)),IF($A212="AMERICA EXPRESS",IF($B212="DÉBITO",$D212-($D212*TAXAS!$B$9)),IF($A212=TAXAS!$A$10,IF($B212="DÉBITO",$D212-($D212*TAXAS!$B$10)), IF($A212=TAXAS!$A$11,IF($B212="DÉBITO",$D212-($D212*TAXAS!$B$11)), IF($A212=TAXAS!$A$12,IF($B212="DÉBITO",$D212-($D212*TAXAS!$B$12)), IF($A212=TAXAS!$A$13,IF($B212="DÉBITO",$D212-($D212*TAXAS!$B$13)), IF($A212=TAXAS!$A$14,IF($B212="DÉBITO",$D212-($D212*TAXAS!$B$14)), IF($A212=TAXAS!$A$15,IF($B212="DÉBITO",$D212-($D212*TAXAS!$B$15)), IF($A212=TAXAS!$A$16,IF($B212="DÉBITO",$D212-($D212*TAXAS!$B$16)), IF($A212=TAXAS!$A$17,IF($B212="DÉBITO",$D212-($D212*TAXAS!$B$17)), IF($A212=TAXAS!$A$18,IF($B212="DÉBITO",$D212-($D212*TAXAS!$B$18)), IF($A212=TAXAS!$A$19,IF($B212="DÉBITO",$D212-($D212*TAXAS!$B$19)), IF($A212=TAXAS!$A$20,IF($B212="DÉBITO",$D212-($D212*TAXAS!$B$20)), IF($A212=TAXAS!$A$21,IF($B212="DÉBITO",$D212-($D212*TAXAS!$B$21)), IF($A212=TAXAS!$A$22,IF($B212="DÉBITO",$D212-($D212*TAXAS!$B$22)), IF($A212=TAXAS!$A$23,IF($B212="DÉBITO",$D212-($D212*TAXAS!$B$23)), IF($A212=TAXAS!$A$24,IF($B212="DÉBITO",$D212-($D212*TAXAS!$B$24)), IF($A212=TAXAS!$A$25,IF($B212="DÉBITO",$D212-($D212*TAXAS!$B$25)), IF($A212=TAXAS!$A$26,IF($B212="DÉBITO",$D212-($D212*TAXAS!$B$26)), IF($A212=TAXAS!$A$27,IF($B212="DÉBITO",$D212-($D212*TAXAS!$B$27))))))))))))))))))))))))))/1</f>
        <v>0</v>
      </c>
      <c r="F212" s="8">
        <f>IF($A212="VISA",IF($B212="CRÉDITO",$D212-($D212*TAXAS!$C$4)),IF($A212="MASTER",IF($B212="CRÉDITO",$D212-($D212*TAXAS!$C$5)),IF($A212="ELO", IF($B212="CRÉDITO",$D212-($D212*TAXAS!$C$6)),IF($A212="HIPERCARD",IF($B212="CRÉDITO",$D212-($D212*TAXAS!$C$7)),IF($A212="DINERS",IF($B212="CRÉDITO",$D212-($D212*TAXAS!$C$8)),IF($A212="AMERICA EXPRESS",IF($B212="CRÉDITO",$D212-($D212*TAXAS!$C$9)),IF($A212=TAXAS!$A$10,IF($B212="CRÉDITO",$D212-($D212*TAXAS!$C$10)), IF($A212=TAXAS!$A$11,IF($B212="CRÉDITO",$D212-($D212*TAXAS!$C$11)), IF($A212=TAXAS!$A$12,IF($B212="CRÉDITO",$D212-($D212*TAXAS!$C$12)), IF($A212=TAXAS!$A$13,IF($B212="CRÉDITO",$D212-($D212*TAXAS!$C$13)), IF($A212=TAXAS!$A$14,IF($B212="CRÉDITO",$D212-($D212*TAXAS!$C$14)), IF($A212=TAXAS!$A$15,IF($B212="CRÉDITO",$D212-($D212*TAXAS!$C$15)), IF($A212=TAXAS!$A$16,IF($B212="CRÉDITO",$D212-($D212*TAXAS!$C$16)), IF($A212=TAXAS!$A$17,IF($B212="CRÉDITO",$D212-($D212*TAXAS!$C$17)), IF($A212=TAXAS!$A$18,IF($B212="CRÉDITO",$D212-($D212*TAXAS!$C$18)), IF($A212=TAXAS!$A$19,IF($B212="CRÉDITO",$D212-($D212*TAXAS!$C$19)), IF($A212=TAXAS!$A$20,IF($B212="CRÉDITO",$D212-($D212*TAXAS!$C$20)), IF($A212=TAXAS!$A$21,IF($B212="CRÉDITO",$D212-($D212*TAXAS!$C$21)), IF($A212=TAXAS!$A$22,IF($B212="CRÉDITO",$D212-($D212*TAXAS!$C$22)), IF($A212=TAXAS!$A$23,IF($B212="CRÉDITO",$D212-($D212*TAXAS!$C$23)), IF($A212=TAXAS!$A$24,IF($B212="CRÉDITO",$D212-($D212*TAXAS!$C$24)), IF($A212=TAXAS!$A$25,IF($B212="CRÉDITO",$D212-($D212*TAXAS!$C$25)), IF($A212=TAXAS!$A$26,IF($B212="CRÉDITO",$D212-($D212*TAXAS!$C$26)), IF($A212=TAXAS!$A$27,IF($B212="CRÉDITO",$D212-($D212*TAXAS!$C$27))))))))))))))))))))))))))/1</f>
        <v>0</v>
      </c>
      <c r="G212" s="9">
        <f>IF($A212="VISA",IF($B212="PARCELADO ATÉ 3X",$D212-(D212*TAXAS!$D$4))/3,IF($A212="MASTER",IF($B212="PARCELADO ATÉ 3X",$D212-(D212*TAXAS!$D$5))/3,IF($A212="ELO",IF($B212="PARCELADO ATÉ 3X",$D212-(D212*TAXAS!$D$6))/3,IF($A212="HIPERCARD",IF($B212="PARCELADO ATÉ 3X",$D212-(D212*TAXAS!$D$7))/3,IF($A212="DINERS",IF($B212="PARCELADO ATÉ 3X",$D212-(D212*TAXAS!$D$8))/3,IF($A212="AMERICA EXPRESS",IF($B212="PARCELADO ATÉ 3X",$D212-(D212*TAXAS!$D$9))/3,IF($A212=TAXAS!$A$10,IF($B212="PARCELADO ATÉ 3X",$D212-($D212*TAXAS!$D$10))/3,IF($A212=TAXAS!$A$11,IF($B212="PARCELADO ATÉ 3X",$D212-($D212*TAXAS!$D$11))/3,IF($A212=TAXAS!$A$12,IF($B212="PARCELADO ATÉ 3X",$D212-($D212*TAXAS!$D$12))/3,IF($A212=TAXAS!$A$13,IF($B212="PARCELADO ATÉ 3X",$D212-($D212*TAXAS!$D$13))/3,IF($A212=TAXAS!$A$14,IF($B212="PARCELADO ATÉ 3X",$D212-($D212*TAXAS!$D$14))/3,IF($A212=TAXAS!$A$15,IF($B212="PARCELADO ATÉ 3X",$D212-($D212*TAXAS!$D$15))/3,IF($A212=TAXAS!$A$16,IF($B212="PARCELADO ATÉ 3X",$D212-($D212*TAXAS!$D$16))/3,IF($A212=TAXAS!$A$17,IF($B212="PARCELADO ATÉ 3X",$D212-($D212*TAXAS!$D$17))/3,IF($A212=TAXAS!$A$18,IF($B212="PARCELADO ATÉ 3X",$D212-($D212*TAXAS!$D$18))/3,IF($A212=TAXAS!$A$19,IF($B212="PARCELADO ATÉ 3X",$D212-($D212*TAXAS!$D$19))/3,IF($A212=TAXAS!$A$20,IF($B212="PARCELADO ATÉ 3X",$D212-($D212*TAXAS!$D$20))/3,IF($A212=TAXAS!$A$21,IF($B212="PARCELADO ATÉ 3X",$D212-($D212*TAXAS!$D$21))/3,IF($A212=TAXAS!$A$22,IF($B212="PARCELADO ATÉ 3X",$D212-($D212*TAXAS!$D$22))/3,IF($A212=TAXAS!$A$23,IF($B212="PARCELADO ATÉ 3X",$D212-($D212*TAXAS!$D$23))/3,IF($A212=TAXAS!$A$24,IF($B212="PARCELADO ATÉ 3X",$D212-($D212*TAXAS!$D$24))/3,IF($A212=TAXAS!$A$25,IF($B212="PARCELADO ATÉ 3X",$D212-($D212*TAXAS!$D$25))/3,IF($A212=TAXAS!$A$26,IF($B212="PARCELADO ATÉ 3X",$D212-($D212*TAXAS!$D$26))/3,IF($A212=TAXAS!$A$27,IF($B212="PARCELADO ATÉ 3X",$D212-($D212*TAXAS!$D$27))/3))))))))))))))))))))))))/1</f>
        <v>0</v>
      </c>
      <c r="H212" s="9">
        <f>IF($A212="VISA",IF($B212="PARCELADO ATÉ 6X",$D212-(D212*TAXAS!$E$4))/6,IF($A212="MASTER",IF($B212="PARCELADO ATÉ 6X",$D212-(D212*TAXAS!$E$5))/6,IF($A212="ELO",IF($B212="PARCELADO ATÉ 6X",$D212-(D212*TAXAS!$E$6))/6,IF($A212="HIPERCARD",IF($B212="PARCELADO ATÉ 6X",$D212-(D212*TAXAS!$E$7))/6,IF($A212="DINERS",IF($B212="PARCELADO ATÉ 6X",$D212-(D212*TAXAS!$E$8))/6,IF($A212="AMERICA EXPRESS",IF($B212="PARCELADO ATÉ 6X",$D212-(D212*TAXAS!$E$9))/6,IF($A212=TAXAS!$A$10,IF($B212="PARCELADO ATÉ 6X",$D212-($D212*TAXAS!$E$10))/6,IF($A212=TAXAS!$A$11,IF($B212="PARCELADO ATÉ 6X",$D212-($D212*TAXAS!$E$11))/6,IF($A212=TAXAS!$A$12,IF($B212="PARCELADO ATÉ 6X",$D212-($D212*TAXAS!$E$12))/6,IF($A212=TAXAS!$A$13,IF($B212="PARCELADO ATÉ 6X",$D212-($D212*TAXAS!$E$13))/6,IF($A212=TAXAS!$A$14,IF($B212="PARCELADO ATÉ 6X",$D212-($D212*TAXAS!$E$14))/6,IF($A212=TAXAS!$A$15,IF($B212="PARCELADO ATÉ 6X",$D212-($D212*TAXAS!$E$15))/6,IF($A212=TAXAS!$A$16,IF($B212="PARCELADO ATÉ 6X",$D212-($D212*TAXAS!$E$16))/6,IF($A212=TAXAS!$A$17,IF($B212="PARCELADO ATÉ 6X",$D212-($D212*TAXAS!$E$17))/6,IF($A212=TAXAS!$A$18,IF($B212="PARCELADO ATÉ 6X",$D212-($D212*TAXAS!$E$18))/6,IF($A212=TAXAS!$A$19,IF($B212="PARCELADO ATÉ 6X",$D212-($D212*TAXAS!$E$19))/6,IF($A212=TAXAS!$A$20,IF($B212="PARCELADO ATÉ 6X",$D212-($D212*TAXAS!$E$20))/6,IF($A212=TAXAS!$A$21,IF($B212="PARCELADO ATÉ 6X",$D212-($D212*TAXAS!$E$21))/6,IF($A212=TAXAS!$A$22,IF($B212="PARCELADO ATÉ 6X",$D212-($D212*TAXAS!$E$22))/6,IF($A212=TAXAS!$A$23,IF($B212="PARCELADO ATÉ 6X",$D212-($D212*TAXAS!$E$23))/6,IF($A212=TAXAS!$A$24,IF($B212="PARCELADO ATÉ 6X",$D212-($D212*TAXAS!$E$24))/6,IF($A212=TAXAS!$A$25,IF($B212="PARCELADO ATÉ 6X",$D212-($D212*TAXAS!$E$25))/6,IF($A212=TAXAS!$A$26,IF($B212="PARCELADO ATÉ 6X",$D212-($D212*TAXAS!$E$26))/6,IF($A212=TAXAS!$A$27,IF($B212="PARCELADO ATÉ 6X",$D212-($D212*TAXAS!$E$27))/6))))))))))))))))))))))))/1</f>
        <v>0</v>
      </c>
      <c r="I212" s="9">
        <f>IF($A212="VISA",IF($B212="PARCELADO ATÉ 12X",$D212-(D212*TAXAS!$F$4))/12,IF($A212="MASTER",IF($B212="PARCELADO ATÉ 12X",$D212-(D212*TAXAS!$F$5))/12,IF($A212="ELO",IF($B212="PARCELADO ATÉ 12X",$D212-(D212*TAXAS!$F$6))/12,IF($A212="HIPERCARD",IF($B212="PARCELADO ATÉ 12X",$D212-(D212*TAXAS!$F$7))/12,IF($A212="DINERS",IF($B212="PARCELADO ATÉ 12X",$D212-(D212*TAXAS!$F$8))/12,IF($A212="AMERICA EXPRESS",IF($B212="PARCELADO ATÉ 12X",$D212-(D212*TAXAS!$F$9))/12,IF($A212=TAXAS!$A$10,IF($B212="PARCELADO ATÉ 12X",$D212-($D212*TAXAS!$F$10))/12,IF($A212=TAXAS!$A$11,IF($B212="PARCELADO ATÉ 12X",$D212-($D212*TAXAS!$F$11))/12,IF($A212=TAXAS!$A$12,IF($B212="PARCELADO ATÉ 12X",$D212-($D212*TAXAS!$F$12))/12,IF($A212=TAXAS!$A$13,IF($B212="PARCELADO ATÉ 12X",$D212-($D212*TAXAS!$F$13))/12,IF($A212=TAXAS!$A$14,IF($B212="PARCELADO ATÉ 12X",$D212-($D212*TAXAS!$F$14))/12,IF($A212=TAXAS!$A$15,IF($B212="PARCELADO ATÉ 12X",$D212-($D212*TAXAS!$F$15))/12,IF($A212=TAXAS!$A$16,IF($B212="PARCELADO ATÉ 12X",$D212-($D212*TAXAS!$F$16))/12,IF($A212=TAXAS!$A$17,IF($B212="PARCELADO ATÉ 12X",$D212-($D212*TAXAS!$F$17))/12,IF($A212=TAXAS!$A$18,IF($B212="PARCELADO ATÉ 12X",$D212-($D212*TAXAS!$F$18))/12,IF($A212=TAXAS!$A$19,IF($B212="PARCELADO ATÉ 12X",$D212-($D212*TAXAS!$F$19))/12,IF($A212=TAXAS!$A$20,IF($B212="PARCELADO ATÉ 12X",$D212-($D212*TAXAS!$F$20))/12,IF($A212=TAXAS!$A$21,IF($B212="PARCELADO ATÉ 12X",$D212-($D212*TAXAS!$F$21))/12,IF($A212=TAXAS!$A$22,IF($B212="PARCELADO ATÉ 12X",$D212-($D212*TAXAS!$F$22))/12,IF($A212=TAXAS!$A$23,IF($B212="PARCELADO ATÉ 12X",$D212-($D212*TAXAS!$F$23))/12,IF($A212=TAXAS!$A$24,IF($B212="PARCELADO ATÉ 12X",$D212-($D212*TAXAS!$F$24))/12,IF($A212=TAXAS!$A$25,IF($B212="PARCELADO ATÉ 12X",$D212-($D212*TAXAS!$F$25))/12,IF($A212=TAXAS!$A$26,IF($B212="PARCELADO ATÉ 12X",$D212-($D212*TAXAS!$F$26))/12,IF($A212=TAXAS!$A$27,IF($B212="PARCELADO ATÉ 12X",$D212-($D212*TAXAS!$F$27))/12))))))))))))))))))))))))/1</f>
        <v>0</v>
      </c>
      <c r="J212" s="8">
        <f t="shared" si="0"/>
        <v>0</v>
      </c>
      <c r="K212" s="10" t="b">
        <f>IF($B212="PARCELADO ATÉ 3X",($D212-($D212*TAXAS!$D$4))-$J212)</f>
        <v>0</v>
      </c>
      <c r="L212" s="10" t="b">
        <f>IF($B212="PARCELADO ATÉ 6X",($D212-($D212*TAXAS!$E$4))-$J212)</f>
        <v>0</v>
      </c>
      <c r="M212" s="10" t="b">
        <f>IF($B212="PARCELADO ATÉ 12X",($D212-($D212*TAXAS!$F$4))-$J212)</f>
        <v>0</v>
      </c>
      <c r="N212" s="8">
        <f t="shared" si="1"/>
        <v>0</v>
      </c>
      <c r="O212" s="10">
        <f t="shared" si="2"/>
        <v>0</v>
      </c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 ht="15.75" customHeight="1" x14ac:dyDescent="0.2">
      <c r="A213" s="3"/>
      <c r="B213" s="5"/>
      <c r="C213" s="6"/>
      <c r="D213" s="42"/>
      <c r="E213" s="8">
        <f>IF($A213="VISA",IF($B213="DÉBITO",$D213-($D213*TAXAS!$B$4)),IF($A213="MASTER",IF($B213="DÉBITO",$D213-($D213*TAXAS!$B$5)),IF($A213="ELO", IF($B213="DÉBITO",$D213-($D213*TAXAS!$B$6)),IF($A213="HIPERCARD",IF($B213="DÉBITO",$D213-($D213*TAXAS!$B$7)),IF($A213="DINERS",IF($B213="DÉBITO",$D213-($D213*TAXAS!$B$8)),IF($A213="AMERICA EXPRESS",IF($B213="DÉBITO",$D213-($D213*TAXAS!$B$9)),IF($A213=TAXAS!$A$10,IF($B213="DÉBITO",$D213-($D213*TAXAS!$B$10)), IF($A213=TAXAS!$A$11,IF($B213="DÉBITO",$D213-($D213*TAXAS!$B$11)), IF($A213=TAXAS!$A$12,IF($B213="DÉBITO",$D213-($D213*TAXAS!$B$12)), IF($A213=TAXAS!$A$13,IF($B213="DÉBITO",$D213-($D213*TAXAS!$B$13)), IF($A213=TAXAS!$A$14,IF($B213="DÉBITO",$D213-($D213*TAXAS!$B$14)), IF($A213=TAXAS!$A$15,IF($B213="DÉBITO",$D213-($D213*TAXAS!$B$15)), IF($A213=TAXAS!$A$16,IF($B213="DÉBITO",$D213-($D213*TAXAS!$B$16)), IF($A213=TAXAS!$A$17,IF($B213="DÉBITO",$D213-($D213*TAXAS!$B$17)), IF($A213=TAXAS!$A$18,IF($B213="DÉBITO",$D213-($D213*TAXAS!$B$18)), IF($A213=TAXAS!$A$19,IF($B213="DÉBITO",$D213-($D213*TAXAS!$B$19)), IF($A213=TAXAS!$A$20,IF($B213="DÉBITO",$D213-($D213*TAXAS!$B$20)), IF($A213=TAXAS!$A$21,IF($B213="DÉBITO",$D213-($D213*TAXAS!$B$21)), IF($A213=TAXAS!$A$22,IF($B213="DÉBITO",$D213-($D213*TAXAS!$B$22)), IF($A213=TAXAS!$A$23,IF($B213="DÉBITO",$D213-($D213*TAXAS!$B$23)), IF($A213=TAXAS!$A$24,IF($B213="DÉBITO",$D213-($D213*TAXAS!$B$24)), IF($A213=TAXAS!$A$25,IF($B213="DÉBITO",$D213-($D213*TAXAS!$B$25)), IF($A213=TAXAS!$A$26,IF($B213="DÉBITO",$D213-($D213*TAXAS!$B$26)), IF($A213=TAXAS!$A$27,IF($B213="DÉBITO",$D213-($D213*TAXAS!$B$27))))))))))))))))))))))))))/1</f>
        <v>0</v>
      </c>
      <c r="F213" s="8">
        <f>IF($A213="VISA",IF($B213="CRÉDITO",$D213-($D213*TAXAS!$C$4)),IF($A213="MASTER",IF($B213="CRÉDITO",$D213-($D213*TAXAS!$C$5)),IF($A213="ELO", IF($B213="CRÉDITO",$D213-($D213*TAXAS!$C$6)),IF($A213="HIPERCARD",IF($B213="CRÉDITO",$D213-($D213*TAXAS!$C$7)),IF($A213="DINERS",IF($B213="CRÉDITO",$D213-($D213*TAXAS!$C$8)),IF($A213="AMERICA EXPRESS",IF($B213="CRÉDITO",$D213-($D213*TAXAS!$C$9)),IF($A213=TAXAS!$A$10,IF($B213="CRÉDITO",$D213-($D213*TAXAS!$C$10)), IF($A213=TAXAS!$A$11,IF($B213="CRÉDITO",$D213-($D213*TAXAS!$C$11)), IF($A213=TAXAS!$A$12,IF($B213="CRÉDITO",$D213-($D213*TAXAS!$C$12)), IF($A213=TAXAS!$A$13,IF($B213="CRÉDITO",$D213-($D213*TAXAS!$C$13)), IF($A213=TAXAS!$A$14,IF($B213="CRÉDITO",$D213-($D213*TAXAS!$C$14)), IF($A213=TAXAS!$A$15,IF($B213="CRÉDITO",$D213-($D213*TAXAS!$C$15)), IF($A213=TAXAS!$A$16,IF($B213="CRÉDITO",$D213-($D213*TAXAS!$C$16)), IF($A213=TAXAS!$A$17,IF($B213="CRÉDITO",$D213-($D213*TAXAS!$C$17)), IF($A213=TAXAS!$A$18,IF($B213="CRÉDITO",$D213-($D213*TAXAS!$C$18)), IF($A213=TAXAS!$A$19,IF($B213="CRÉDITO",$D213-($D213*TAXAS!$C$19)), IF($A213=TAXAS!$A$20,IF($B213="CRÉDITO",$D213-($D213*TAXAS!$C$20)), IF($A213=TAXAS!$A$21,IF($B213="CRÉDITO",$D213-($D213*TAXAS!$C$21)), IF($A213=TAXAS!$A$22,IF($B213="CRÉDITO",$D213-($D213*TAXAS!$C$22)), IF($A213=TAXAS!$A$23,IF($B213="CRÉDITO",$D213-($D213*TAXAS!$C$23)), IF($A213=TAXAS!$A$24,IF($B213="CRÉDITO",$D213-($D213*TAXAS!$C$24)), IF($A213=TAXAS!$A$25,IF($B213="CRÉDITO",$D213-($D213*TAXAS!$C$25)), IF($A213=TAXAS!$A$26,IF($B213="CRÉDITO",$D213-($D213*TAXAS!$C$26)), IF($A213=TAXAS!$A$27,IF($B213="CRÉDITO",$D213-($D213*TAXAS!$C$27))))))))))))))))))))))))))/1</f>
        <v>0</v>
      </c>
      <c r="G213" s="9">
        <f>IF($A213="VISA",IF($B213="PARCELADO ATÉ 3X",$D213-(D213*TAXAS!$D$4))/3,IF($A213="MASTER",IF($B213="PARCELADO ATÉ 3X",$D213-(D213*TAXAS!$D$5))/3,IF($A213="ELO",IF($B213="PARCELADO ATÉ 3X",$D213-(D213*TAXAS!$D$6))/3,IF($A213="HIPERCARD",IF($B213="PARCELADO ATÉ 3X",$D213-(D213*TAXAS!$D$7))/3,IF($A213="DINERS",IF($B213="PARCELADO ATÉ 3X",$D213-(D213*TAXAS!$D$8))/3,IF($A213="AMERICA EXPRESS",IF($B213="PARCELADO ATÉ 3X",$D213-(D213*TAXAS!$D$9))/3,IF($A213=TAXAS!$A$10,IF($B213="PARCELADO ATÉ 3X",$D213-($D213*TAXAS!$D$10))/3,IF($A213=TAXAS!$A$11,IF($B213="PARCELADO ATÉ 3X",$D213-($D213*TAXAS!$D$11))/3,IF($A213=TAXAS!$A$12,IF($B213="PARCELADO ATÉ 3X",$D213-($D213*TAXAS!$D$12))/3,IF($A213=TAXAS!$A$13,IF($B213="PARCELADO ATÉ 3X",$D213-($D213*TAXAS!$D$13))/3,IF($A213=TAXAS!$A$14,IF($B213="PARCELADO ATÉ 3X",$D213-($D213*TAXAS!$D$14))/3,IF($A213=TAXAS!$A$15,IF($B213="PARCELADO ATÉ 3X",$D213-($D213*TAXAS!$D$15))/3,IF($A213=TAXAS!$A$16,IF($B213="PARCELADO ATÉ 3X",$D213-($D213*TAXAS!$D$16))/3,IF($A213=TAXAS!$A$17,IF($B213="PARCELADO ATÉ 3X",$D213-($D213*TAXAS!$D$17))/3,IF($A213=TAXAS!$A$18,IF($B213="PARCELADO ATÉ 3X",$D213-($D213*TAXAS!$D$18))/3,IF($A213=TAXAS!$A$19,IF($B213="PARCELADO ATÉ 3X",$D213-($D213*TAXAS!$D$19))/3,IF($A213=TAXAS!$A$20,IF($B213="PARCELADO ATÉ 3X",$D213-($D213*TAXAS!$D$20))/3,IF($A213=TAXAS!$A$21,IF($B213="PARCELADO ATÉ 3X",$D213-($D213*TAXAS!$D$21))/3,IF($A213=TAXAS!$A$22,IF($B213="PARCELADO ATÉ 3X",$D213-($D213*TAXAS!$D$22))/3,IF($A213=TAXAS!$A$23,IF($B213="PARCELADO ATÉ 3X",$D213-($D213*TAXAS!$D$23))/3,IF($A213=TAXAS!$A$24,IF($B213="PARCELADO ATÉ 3X",$D213-($D213*TAXAS!$D$24))/3,IF($A213=TAXAS!$A$25,IF($B213="PARCELADO ATÉ 3X",$D213-($D213*TAXAS!$D$25))/3,IF($A213=TAXAS!$A$26,IF($B213="PARCELADO ATÉ 3X",$D213-($D213*TAXAS!$D$26))/3,IF($A213=TAXAS!$A$27,IF($B213="PARCELADO ATÉ 3X",$D213-($D213*TAXAS!$D$27))/3))))))))))))))))))))))))/1</f>
        <v>0</v>
      </c>
      <c r="H213" s="9">
        <f>IF($A213="VISA",IF($B213="PARCELADO ATÉ 6X",$D213-(D213*TAXAS!$E$4))/6,IF($A213="MASTER",IF($B213="PARCELADO ATÉ 6X",$D213-(D213*TAXAS!$E$5))/6,IF($A213="ELO",IF($B213="PARCELADO ATÉ 6X",$D213-(D213*TAXAS!$E$6))/6,IF($A213="HIPERCARD",IF($B213="PARCELADO ATÉ 6X",$D213-(D213*TAXAS!$E$7))/6,IF($A213="DINERS",IF($B213="PARCELADO ATÉ 6X",$D213-(D213*TAXAS!$E$8))/6,IF($A213="AMERICA EXPRESS",IF($B213="PARCELADO ATÉ 6X",$D213-(D213*TAXAS!$E$9))/6,IF($A213=TAXAS!$A$10,IF($B213="PARCELADO ATÉ 6X",$D213-($D213*TAXAS!$E$10))/6,IF($A213=TAXAS!$A$11,IF($B213="PARCELADO ATÉ 6X",$D213-($D213*TAXAS!$E$11))/6,IF($A213=TAXAS!$A$12,IF($B213="PARCELADO ATÉ 6X",$D213-($D213*TAXAS!$E$12))/6,IF($A213=TAXAS!$A$13,IF($B213="PARCELADO ATÉ 6X",$D213-($D213*TAXAS!$E$13))/6,IF($A213=TAXAS!$A$14,IF($B213="PARCELADO ATÉ 6X",$D213-($D213*TAXAS!$E$14))/6,IF($A213=TAXAS!$A$15,IF($B213="PARCELADO ATÉ 6X",$D213-($D213*TAXAS!$E$15))/6,IF($A213=TAXAS!$A$16,IF($B213="PARCELADO ATÉ 6X",$D213-($D213*TAXAS!$E$16))/6,IF($A213=TAXAS!$A$17,IF($B213="PARCELADO ATÉ 6X",$D213-($D213*TAXAS!$E$17))/6,IF($A213=TAXAS!$A$18,IF($B213="PARCELADO ATÉ 6X",$D213-($D213*TAXAS!$E$18))/6,IF($A213=TAXAS!$A$19,IF($B213="PARCELADO ATÉ 6X",$D213-($D213*TAXAS!$E$19))/6,IF($A213=TAXAS!$A$20,IF($B213="PARCELADO ATÉ 6X",$D213-($D213*TAXAS!$E$20))/6,IF($A213=TAXAS!$A$21,IF($B213="PARCELADO ATÉ 6X",$D213-($D213*TAXAS!$E$21))/6,IF($A213=TAXAS!$A$22,IF($B213="PARCELADO ATÉ 6X",$D213-($D213*TAXAS!$E$22))/6,IF($A213=TAXAS!$A$23,IF($B213="PARCELADO ATÉ 6X",$D213-($D213*TAXAS!$E$23))/6,IF($A213=TAXAS!$A$24,IF($B213="PARCELADO ATÉ 6X",$D213-($D213*TAXAS!$E$24))/6,IF($A213=TAXAS!$A$25,IF($B213="PARCELADO ATÉ 6X",$D213-($D213*TAXAS!$E$25))/6,IF($A213=TAXAS!$A$26,IF($B213="PARCELADO ATÉ 6X",$D213-($D213*TAXAS!$E$26))/6,IF($A213=TAXAS!$A$27,IF($B213="PARCELADO ATÉ 6X",$D213-($D213*TAXAS!$E$27))/6))))))))))))))))))))))))/1</f>
        <v>0</v>
      </c>
      <c r="I213" s="9">
        <f>IF($A213="VISA",IF($B213="PARCELADO ATÉ 12X",$D213-(D213*TAXAS!$F$4))/12,IF($A213="MASTER",IF($B213="PARCELADO ATÉ 12X",$D213-(D213*TAXAS!$F$5))/12,IF($A213="ELO",IF($B213="PARCELADO ATÉ 12X",$D213-(D213*TAXAS!$F$6))/12,IF($A213="HIPERCARD",IF($B213="PARCELADO ATÉ 12X",$D213-(D213*TAXAS!$F$7))/12,IF($A213="DINERS",IF($B213="PARCELADO ATÉ 12X",$D213-(D213*TAXAS!$F$8))/12,IF($A213="AMERICA EXPRESS",IF($B213="PARCELADO ATÉ 12X",$D213-(D213*TAXAS!$F$9))/12,IF($A213=TAXAS!$A$10,IF($B213="PARCELADO ATÉ 12X",$D213-($D213*TAXAS!$F$10))/12,IF($A213=TAXAS!$A$11,IF($B213="PARCELADO ATÉ 12X",$D213-($D213*TAXAS!$F$11))/12,IF($A213=TAXAS!$A$12,IF($B213="PARCELADO ATÉ 12X",$D213-($D213*TAXAS!$F$12))/12,IF($A213=TAXAS!$A$13,IF($B213="PARCELADO ATÉ 12X",$D213-($D213*TAXAS!$F$13))/12,IF($A213=TAXAS!$A$14,IF($B213="PARCELADO ATÉ 12X",$D213-($D213*TAXAS!$F$14))/12,IF($A213=TAXAS!$A$15,IF($B213="PARCELADO ATÉ 12X",$D213-($D213*TAXAS!$F$15))/12,IF($A213=TAXAS!$A$16,IF($B213="PARCELADO ATÉ 12X",$D213-($D213*TAXAS!$F$16))/12,IF($A213=TAXAS!$A$17,IF($B213="PARCELADO ATÉ 12X",$D213-($D213*TAXAS!$F$17))/12,IF($A213=TAXAS!$A$18,IF($B213="PARCELADO ATÉ 12X",$D213-($D213*TAXAS!$F$18))/12,IF($A213=TAXAS!$A$19,IF($B213="PARCELADO ATÉ 12X",$D213-($D213*TAXAS!$F$19))/12,IF($A213=TAXAS!$A$20,IF($B213="PARCELADO ATÉ 12X",$D213-($D213*TAXAS!$F$20))/12,IF($A213=TAXAS!$A$21,IF($B213="PARCELADO ATÉ 12X",$D213-($D213*TAXAS!$F$21))/12,IF($A213=TAXAS!$A$22,IF($B213="PARCELADO ATÉ 12X",$D213-($D213*TAXAS!$F$22))/12,IF($A213=TAXAS!$A$23,IF($B213="PARCELADO ATÉ 12X",$D213-($D213*TAXAS!$F$23))/12,IF($A213=TAXAS!$A$24,IF($B213="PARCELADO ATÉ 12X",$D213-($D213*TAXAS!$F$24))/12,IF($A213=TAXAS!$A$25,IF($B213="PARCELADO ATÉ 12X",$D213-($D213*TAXAS!$F$25))/12,IF($A213=TAXAS!$A$26,IF($B213="PARCELADO ATÉ 12X",$D213-($D213*TAXAS!$F$26))/12,IF($A213=TAXAS!$A$27,IF($B213="PARCELADO ATÉ 12X",$D213-($D213*TAXAS!$F$27))/12))))))))))))))))))))))))/1</f>
        <v>0</v>
      </c>
      <c r="J213" s="8">
        <f t="shared" si="0"/>
        <v>0</v>
      </c>
      <c r="K213" s="10" t="b">
        <f>IF($B213="PARCELADO ATÉ 3X",($D213-($D213*TAXAS!$D$4))-$J213)</f>
        <v>0</v>
      </c>
      <c r="L213" s="10" t="b">
        <f>IF($B213="PARCELADO ATÉ 6X",($D213-($D213*TAXAS!$E$4))-$J213)</f>
        <v>0</v>
      </c>
      <c r="M213" s="10" t="b">
        <f>IF($B213="PARCELADO ATÉ 12X",($D213-($D213*TAXAS!$F$4))-$J213)</f>
        <v>0</v>
      </c>
      <c r="N213" s="8">
        <f t="shared" si="1"/>
        <v>0</v>
      </c>
      <c r="O213" s="10">
        <f t="shared" si="2"/>
        <v>0</v>
      </c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spans="1:31" ht="15.75" customHeight="1" x14ac:dyDescent="0.2">
      <c r="A214" s="3"/>
      <c r="B214" s="5"/>
      <c r="C214" s="6"/>
      <c r="D214" s="42"/>
      <c r="E214" s="8">
        <f>IF($A214="VISA",IF($B214="DÉBITO",$D214-($D214*TAXAS!$B$4)),IF($A214="MASTER",IF($B214="DÉBITO",$D214-($D214*TAXAS!$B$5)),IF($A214="ELO", IF($B214="DÉBITO",$D214-($D214*TAXAS!$B$6)),IF($A214="HIPERCARD",IF($B214="DÉBITO",$D214-($D214*TAXAS!$B$7)),IF($A214="DINERS",IF($B214="DÉBITO",$D214-($D214*TAXAS!$B$8)),IF($A214="AMERICA EXPRESS",IF($B214="DÉBITO",$D214-($D214*TAXAS!$B$9)),IF($A214=TAXAS!$A$10,IF($B214="DÉBITO",$D214-($D214*TAXAS!$B$10)), IF($A214=TAXAS!$A$11,IF($B214="DÉBITO",$D214-($D214*TAXAS!$B$11)), IF($A214=TAXAS!$A$12,IF($B214="DÉBITO",$D214-($D214*TAXAS!$B$12)), IF($A214=TAXAS!$A$13,IF($B214="DÉBITO",$D214-($D214*TAXAS!$B$13)), IF($A214=TAXAS!$A$14,IF($B214="DÉBITO",$D214-($D214*TAXAS!$B$14)), IF($A214=TAXAS!$A$15,IF($B214="DÉBITO",$D214-($D214*TAXAS!$B$15)), IF($A214=TAXAS!$A$16,IF($B214="DÉBITO",$D214-($D214*TAXAS!$B$16)), IF($A214=TAXAS!$A$17,IF($B214="DÉBITO",$D214-($D214*TAXAS!$B$17)), IF($A214=TAXAS!$A$18,IF($B214="DÉBITO",$D214-($D214*TAXAS!$B$18)), IF($A214=TAXAS!$A$19,IF($B214="DÉBITO",$D214-($D214*TAXAS!$B$19)), IF($A214=TAXAS!$A$20,IF($B214="DÉBITO",$D214-($D214*TAXAS!$B$20)), IF($A214=TAXAS!$A$21,IF($B214="DÉBITO",$D214-($D214*TAXAS!$B$21)), IF($A214=TAXAS!$A$22,IF($B214="DÉBITO",$D214-($D214*TAXAS!$B$22)), IF($A214=TAXAS!$A$23,IF($B214="DÉBITO",$D214-($D214*TAXAS!$B$23)), IF($A214=TAXAS!$A$24,IF($B214="DÉBITO",$D214-($D214*TAXAS!$B$24)), IF($A214=TAXAS!$A$25,IF($B214="DÉBITO",$D214-($D214*TAXAS!$B$25)), IF($A214=TAXAS!$A$26,IF($B214="DÉBITO",$D214-($D214*TAXAS!$B$26)), IF($A214=TAXAS!$A$27,IF($B214="DÉBITO",$D214-($D214*TAXAS!$B$27))))))))))))))))))))))))))/1</f>
        <v>0</v>
      </c>
      <c r="F214" s="8">
        <f>IF($A214="VISA",IF($B214="CRÉDITO",$D214-($D214*TAXAS!$C$4)),IF($A214="MASTER",IF($B214="CRÉDITO",$D214-($D214*TAXAS!$C$5)),IF($A214="ELO", IF($B214="CRÉDITO",$D214-($D214*TAXAS!$C$6)),IF($A214="HIPERCARD",IF($B214="CRÉDITO",$D214-($D214*TAXAS!$C$7)),IF($A214="DINERS",IF($B214="CRÉDITO",$D214-($D214*TAXAS!$C$8)),IF($A214="AMERICA EXPRESS",IF($B214="CRÉDITO",$D214-($D214*TAXAS!$C$9)),IF($A214=TAXAS!$A$10,IF($B214="CRÉDITO",$D214-($D214*TAXAS!$C$10)), IF($A214=TAXAS!$A$11,IF($B214="CRÉDITO",$D214-($D214*TAXAS!$C$11)), IF($A214=TAXAS!$A$12,IF($B214="CRÉDITO",$D214-($D214*TAXAS!$C$12)), IF($A214=TAXAS!$A$13,IF($B214="CRÉDITO",$D214-($D214*TAXAS!$C$13)), IF($A214=TAXAS!$A$14,IF($B214="CRÉDITO",$D214-($D214*TAXAS!$C$14)), IF($A214=TAXAS!$A$15,IF($B214="CRÉDITO",$D214-($D214*TAXAS!$C$15)), IF($A214=TAXAS!$A$16,IF($B214="CRÉDITO",$D214-($D214*TAXAS!$C$16)), IF($A214=TAXAS!$A$17,IF($B214="CRÉDITO",$D214-($D214*TAXAS!$C$17)), IF($A214=TAXAS!$A$18,IF($B214="CRÉDITO",$D214-($D214*TAXAS!$C$18)), IF($A214=TAXAS!$A$19,IF($B214="CRÉDITO",$D214-($D214*TAXAS!$C$19)), IF($A214=TAXAS!$A$20,IF($B214="CRÉDITO",$D214-($D214*TAXAS!$C$20)), IF($A214=TAXAS!$A$21,IF($B214="CRÉDITO",$D214-($D214*TAXAS!$C$21)), IF($A214=TAXAS!$A$22,IF($B214="CRÉDITO",$D214-($D214*TAXAS!$C$22)), IF($A214=TAXAS!$A$23,IF($B214="CRÉDITO",$D214-($D214*TAXAS!$C$23)), IF($A214=TAXAS!$A$24,IF($B214="CRÉDITO",$D214-($D214*TAXAS!$C$24)), IF($A214=TAXAS!$A$25,IF($B214="CRÉDITO",$D214-($D214*TAXAS!$C$25)), IF($A214=TAXAS!$A$26,IF($B214="CRÉDITO",$D214-($D214*TAXAS!$C$26)), IF($A214=TAXAS!$A$27,IF($B214="CRÉDITO",$D214-($D214*TAXAS!$C$27))))))))))))))))))))))))))/1</f>
        <v>0</v>
      </c>
      <c r="G214" s="9">
        <f>IF($A214="VISA",IF($B214="PARCELADO ATÉ 3X",$D214-(D214*TAXAS!$D$4))/3,IF($A214="MASTER",IF($B214="PARCELADO ATÉ 3X",$D214-(D214*TAXAS!$D$5))/3,IF($A214="ELO",IF($B214="PARCELADO ATÉ 3X",$D214-(D214*TAXAS!$D$6))/3,IF($A214="HIPERCARD",IF($B214="PARCELADO ATÉ 3X",$D214-(D214*TAXAS!$D$7))/3,IF($A214="DINERS",IF($B214="PARCELADO ATÉ 3X",$D214-(D214*TAXAS!$D$8))/3,IF($A214="AMERICA EXPRESS",IF($B214="PARCELADO ATÉ 3X",$D214-(D214*TAXAS!$D$9))/3,IF($A214=TAXAS!$A$10,IF($B214="PARCELADO ATÉ 3X",$D214-($D214*TAXAS!$D$10))/3,IF($A214=TAXAS!$A$11,IF($B214="PARCELADO ATÉ 3X",$D214-($D214*TAXAS!$D$11))/3,IF($A214=TAXAS!$A$12,IF($B214="PARCELADO ATÉ 3X",$D214-($D214*TAXAS!$D$12))/3,IF($A214=TAXAS!$A$13,IF($B214="PARCELADO ATÉ 3X",$D214-($D214*TAXAS!$D$13))/3,IF($A214=TAXAS!$A$14,IF($B214="PARCELADO ATÉ 3X",$D214-($D214*TAXAS!$D$14))/3,IF($A214=TAXAS!$A$15,IF($B214="PARCELADO ATÉ 3X",$D214-($D214*TAXAS!$D$15))/3,IF($A214=TAXAS!$A$16,IF($B214="PARCELADO ATÉ 3X",$D214-($D214*TAXAS!$D$16))/3,IF($A214=TAXAS!$A$17,IF($B214="PARCELADO ATÉ 3X",$D214-($D214*TAXAS!$D$17))/3,IF($A214=TAXAS!$A$18,IF($B214="PARCELADO ATÉ 3X",$D214-($D214*TAXAS!$D$18))/3,IF($A214=TAXAS!$A$19,IF($B214="PARCELADO ATÉ 3X",$D214-($D214*TAXAS!$D$19))/3,IF($A214=TAXAS!$A$20,IF($B214="PARCELADO ATÉ 3X",$D214-($D214*TAXAS!$D$20))/3,IF($A214=TAXAS!$A$21,IF($B214="PARCELADO ATÉ 3X",$D214-($D214*TAXAS!$D$21))/3,IF($A214=TAXAS!$A$22,IF($B214="PARCELADO ATÉ 3X",$D214-($D214*TAXAS!$D$22))/3,IF($A214=TAXAS!$A$23,IF($B214="PARCELADO ATÉ 3X",$D214-($D214*TAXAS!$D$23))/3,IF($A214=TAXAS!$A$24,IF($B214="PARCELADO ATÉ 3X",$D214-($D214*TAXAS!$D$24))/3,IF($A214=TAXAS!$A$25,IF($B214="PARCELADO ATÉ 3X",$D214-($D214*TAXAS!$D$25))/3,IF($A214=TAXAS!$A$26,IF($B214="PARCELADO ATÉ 3X",$D214-($D214*TAXAS!$D$26))/3,IF($A214=TAXAS!$A$27,IF($B214="PARCELADO ATÉ 3X",$D214-($D214*TAXAS!$D$27))/3))))))))))))))))))))))))/1</f>
        <v>0</v>
      </c>
      <c r="H214" s="9">
        <f>IF($A214="VISA",IF($B214="PARCELADO ATÉ 6X",$D214-(D214*TAXAS!$E$4))/6,IF($A214="MASTER",IF($B214="PARCELADO ATÉ 6X",$D214-(D214*TAXAS!$E$5))/6,IF($A214="ELO",IF($B214="PARCELADO ATÉ 6X",$D214-(D214*TAXAS!$E$6))/6,IF($A214="HIPERCARD",IF($B214="PARCELADO ATÉ 6X",$D214-(D214*TAXAS!$E$7))/6,IF($A214="DINERS",IF($B214="PARCELADO ATÉ 6X",$D214-(D214*TAXAS!$E$8))/6,IF($A214="AMERICA EXPRESS",IF($B214="PARCELADO ATÉ 6X",$D214-(D214*TAXAS!$E$9))/6,IF($A214=TAXAS!$A$10,IF($B214="PARCELADO ATÉ 6X",$D214-($D214*TAXAS!$E$10))/6,IF($A214=TAXAS!$A$11,IF($B214="PARCELADO ATÉ 6X",$D214-($D214*TAXAS!$E$11))/6,IF($A214=TAXAS!$A$12,IF($B214="PARCELADO ATÉ 6X",$D214-($D214*TAXAS!$E$12))/6,IF($A214=TAXAS!$A$13,IF($B214="PARCELADO ATÉ 6X",$D214-($D214*TAXAS!$E$13))/6,IF($A214=TAXAS!$A$14,IF($B214="PARCELADO ATÉ 6X",$D214-($D214*TAXAS!$E$14))/6,IF($A214=TAXAS!$A$15,IF($B214="PARCELADO ATÉ 6X",$D214-($D214*TAXAS!$E$15))/6,IF($A214=TAXAS!$A$16,IF($B214="PARCELADO ATÉ 6X",$D214-($D214*TAXAS!$E$16))/6,IF($A214=TAXAS!$A$17,IF($B214="PARCELADO ATÉ 6X",$D214-($D214*TAXAS!$E$17))/6,IF($A214=TAXAS!$A$18,IF($B214="PARCELADO ATÉ 6X",$D214-($D214*TAXAS!$E$18))/6,IF($A214=TAXAS!$A$19,IF($B214="PARCELADO ATÉ 6X",$D214-($D214*TAXAS!$E$19))/6,IF($A214=TAXAS!$A$20,IF($B214="PARCELADO ATÉ 6X",$D214-($D214*TAXAS!$E$20))/6,IF($A214=TAXAS!$A$21,IF($B214="PARCELADO ATÉ 6X",$D214-($D214*TAXAS!$E$21))/6,IF($A214=TAXAS!$A$22,IF($B214="PARCELADO ATÉ 6X",$D214-($D214*TAXAS!$E$22))/6,IF($A214=TAXAS!$A$23,IF($B214="PARCELADO ATÉ 6X",$D214-($D214*TAXAS!$E$23))/6,IF($A214=TAXAS!$A$24,IF($B214="PARCELADO ATÉ 6X",$D214-($D214*TAXAS!$E$24))/6,IF($A214=TAXAS!$A$25,IF($B214="PARCELADO ATÉ 6X",$D214-($D214*TAXAS!$E$25))/6,IF($A214=TAXAS!$A$26,IF($B214="PARCELADO ATÉ 6X",$D214-($D214*TAXAS!$E$26))/6,IF($A214=TAXAS!$A$27,IF($B214="PARCELADO ATÉ 6X",$D214-($D214*TAXAS!$E$27))/6))))))))))))))))))))))))/1</f>
        <v>0</v>
      </c>
      <c r="I214" s="9">
        <f>IF($A214="VISA",IF($B214="PARCELADO ATÉ 12X",$D214-(D214*TAXAS!$F$4))/12,IF($A214="MASTER",IF($B214="PARCELADO ATÉ 12X",$D214-(D214*TAXAS!$F$5))/12,IF($A214="ELO",IF($B214="PARCELADO ATÉ 12X",$D214-(D214*TAXAS!$F$6))/12,IF($A214="HIPERCARD",IF($B214="PARCELADO ATÉ 12X",$D214-(D214*TAXAS!$F$7))/12,IF($A214="DINERS",IF($B214="PARCELADO ATÉ 12X",$D214-(D214*TAXAS!$F$8))/12,IF($A214="AMERICA EXPRESS",IF($B214="PARCELADO ATÉ 12X",$D214-(D214*TAXAS!$F$9))/12,IF($A214=TAXAS!$A$10,IF($B214="PARCELADO ATÉ 12X",$D214-($D214*TAXAS!$F$10))/12,IF($A214=TAXAS!$A$11,IF($B214="PARCELADO ATÉ 12X",$D214-($D214*TAXAS!$F$11))/12,IF($A214=TAXAS!$A$12,IF($B214="PARCELADO ATÉ 12X",$D214-($D214*TAXAS!$F$12))/12,IF($A214=TAXAS!$A$13,IF($B214="PARCELADO ATÉ 12X",$D214-($D214*TAXAS!$F$13))/12,IF($A214=TAXAS!$A$14,IF($B214="PARCELADO ATÉ 12X",$D214-($D214*TAXAS!$F$14))/12,IF($A214=TAXAS!$A$15,IF($B214="PARCELADO ATÉ 12X",$D214-($D214*TAXAS!$F$15))/12,IF($A214=TAXAS!$A$16,IF($B214="PARCELADO ATÉ 12X",$D214-($D214*TAXAS!$F$16))/12,IF($A214=TAXAS!$A$17,IF($B214="PARCELADO ATÉ 12X",$D214-($D214*TAXAS!$F$17))/12,IF($A214=TAXAS!$A$18,IF($B214="PARCELADO ATÉ 12X",$D214-($D214*TAXAS!$F$18))/12,IF($A214=TAXAS!$A$19,IF($B214="PARCELADO ATÉ 12X",$D214-($D214*TAXAS!$F$19))/12,IF($A214=TAXAS!$A$20,IF($B214="PARCELADO ATÉ 12X",$D214-($D214*TAXAS!$F$20))/12,IF($A214=TAXAS!$A$21,IF($B214="PARCELADO ATÉ 12X",$D214-($D214*TAXAS!$F$21))/12,IF($A214=TAXAS!$A$22,IF($B214="PARCELADO ATÉ 12X",$D214-($D214*TAXAS!$F$22))/12,IF($A214=TAXAS!$A$23,IF($B214="PARCELADO ATÉ 12X",$D214-($D214*TAXAS!$F$23))/12,IF($A214=TAXAS!$A$24,IF($B214="PARCELADO ATÉ 12X",$D214-($D214*TAXAS!$F$24))/12,IF($A214=TAXAS!$A$25,IF($B214="PARCELADO ATÉ 12X",$D214-($D214*TAXAS!$F$25))/12,IF($A214=TAXAS!$A$26,IF($B214="PARCELADO ATÉ 12X",$D214-($D214*TAXAS!$F$26))/12,IF($A214=TAXAS!$A$27,IF($B214="PARCELADO ATÉ 12X",$D214-($D214*TAXAS!$F$27))/12))))))))))))))))))))))))/1</f>
        <v>0</v>
      </c>
      <c r="J214" s="8">
        <f t="shared" si="0"/>
        <v>0</v>
      </c>
      <c r="K214" s="10" t="b">
        <f>IF($B214="PARCELADO ATÉ 3X",($D214-($D214*TAXAS!$D$4))-$J214)</f>
        <v>0</v>
      </c>
      <c r="L214" s="10" t="b">
        <f>IF($B214="PARCELADO ATÉ 6X",($D214-($D214*TAXAS!$E$4))-$J214)</f>
        <v>0</v>
      </c>
      <c r="M214" s="10" t="b">
        <f>IF($B214="PARCELADO ATÉ 12X",($D214-($D214*TAXAS!$F$4))-$J214)</f>
        <v>0</v>
      </c>
      <c r="N214" s="8">
        <f t="shared" si="1"/>
        <v>0</v>
      </c>
      <c r="O214" s="10">
        <f t="shared" si="2"/>
        <v>0</v>
      </c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spans="1:31" ht="15.75" customHeight="1" x14ac:dyDescent="0.2">
      <c r="A215" s="3"/>
      <c r="B215" s="5"/>
      <c r="C215" s="6"/>
      <c r="D215" s="42"/>
      <c r="E215" s="8">
        <f>IF($A215="VISA",IF($B215="DÉBITO",$D215-($D215*TAXAS!$B$4)),IF($A215="MASTER",IF($B215="DÉBITO",$D215-($D215*TAXAS!$B$5)),IF($A215="ELO", IF($B215="DÉBITO",$D215-($D215*TAXAS!$B$6)),IF($A215="HIPERCARD",IF($B215="DÉBITO",$D215-($D215*TAXAS!$B$7)),IF($A215="DINERS",IF($B215="DÉBITO",$D215-($D215*TAXAS!$B$8)),IF($A215="AMERICA EXPRESS",IF($B215="DÉBITO",$D215-($D215*TAXAS!$B$9)),IF($A215=TAXAS!$A$10,IF($B215="DÉBITO",$D215-($D215*TAXAS!$B$10)), IF($A215=TAXAS!$A$11,IF($B215="DÉBITO",$D215-($D215*TAXAS!$B$11)), IF($A215=TAXAS!$A$12,IF($B215="DÉBITO",$D215-($D215*TAXAS!$B$12)), IF($A215=TAXAS!$A$13,IF($B215="DÉBITO",$D215-($D215*TAXAS!$B$13)), IF($A215=TAXAS!$A$14,IF($B215="DÉBITO",$D215-($D215*TAXAS!$B$14)), IF($A215=TAXAS!$A$15,IF($B215="DÉBITO",$D215-($D215*TAXAS!$B$15)), IF($A215=TAXAS!$A$16,IF($B215="DÉBITO",$D215-($D215*TAXAS!$B$16)), IF($A215=TAXAS!$A$17,IF($B215="DÉBITO",$D215-($D215*TAXAS!$B$17)), IF($A215=TAXAS!$A$18,IF($B215="DÉBITO",$D215-($D215*TAXAS!$B$18)), IF($A215=TAXAS!$A$19,IF($B215="DÉBITO",$D215-($D215*TAXAS!$B$19)), IF($A215=TAXAS!$A$20,IF($B215="DÉBITO",$D215-($D215*TAXAS!$B$20)), IF($A215=TAXAS!$A$21,IF($B215="DÉBITO",$D215-($D215*TAXAS!$B$21)), IF($A215=TAXAS!$A$22,IF($B215="DÉBITO",$D215-($D215*TAXAS!$B$22)), IF($A215=TAXAS!$A$23,IF($B215="DÉBITO",$D215-($D215*TAXAS!$B$23)), IF($A215=TAXAS!$A$24,IF($B215="DÉBITO",$D215-($D215*TAXAS!$B$24)), IF($A215=TAXAS!$A$25,IF($B215="DÉBITO",$D215-($D215*TAXAS!$B$25)), IF($A215=TAXAS!$A$26,IF($B215="DÉBITO",$D215-($D215*TAXAS!$B$26)), IF($A215=TAXAS!$A$27,IF($B215="DÉBITO",$D215-($D215*TAXAS!$B$27))))))))))))))))))))))))))/1</f>
        <v>0</v>
      </c>
      <c r="F215" s="8">
        <f>IF($A215="VISA",IF($B215="CRÉDITO",$D215-($D215*TAXAS!$C$4)),IF($A215="MASTER",IF($B215="CRÉDITO",$D215-($D215*TAXAS!$C$5)),IF($A215="ELO", IF($B215="CRÉDITO",$D215-($D215*TAXAS!$C$6)),IF($A215="HIPERCARD",IF($B215="CRÉDITO",$D215-($D215*TAXAS!$C$7)),IF($A215="DINERS",IF($B215="CRÉDITO",$D215-($D215*TAXAS!$C$8)),IF($A215="AMERICA EXPRESS",IF($B215="CRÉDITO",$D215-($D215*TAXAS!$C$9)),IF($A215=TAXAS!$A$10,IF($B215="CRÉDITO",$D215-($D215*TAXAS!$C$10)), IF($A215=TAXAS!$A$11,IF($B215="CRÉDITO",$D215-($D215*TAXAS!$C$11)), IF($A215=TAXAS!$A$12,IF($B215="CRÉDITO",$D215-($D215*TAXAS!$C$12)), IF($A215=TAXAS!$A$13,IF($B215="CRÉDITO",$D215-($D215*TAXAS!$C$13)), IF($A215=TAXAS!$A$14,IF($B215="CRÉDITO",$D215-($D215*TAXAS!$C$14)), IF($A215=TAXAS!$A$15,IF($B215="CRÉDITO",$D215-($D215*TAXAS!$C$15)), IF($A215=TAXAS!$A$16,IF($B215="CRÉDITO",$D215-($D215*TAXAS!$C$16)), IF($A215=TAXAS!$A$17,IF($B215="CRÉDITO",$D215-($D215*TAXAS!$C$17)), IF($A215=TAXAS!$A$18,IF($B215="CRÉDITO",$D215-($D215*TAXAS!$C$18)), IF($A215=TAXAS!$A$19,IF($B215="CRÉDITO",$D215-($D215*TAXAS!$C$19)), IF($A215=TAXAS!$A$20,IF($B215="CRÉDITO",$D215-($D215*TAXAS!$C$20)), IF($A215=TAXAS!$A$21,IF($B215="CRÉDITO",$D215-($D215*TAXAS!$C$21)), IF($A215=TAXAS!$A$22,IF($B215="CRÉDITO",$D215-($D215*TAXAS!$C$22)), IF($A215=TAXAS!$A$23,IF($B215="CRÉDITO",$D215-($D215*TAXAS!$C$23)), IF($A215=TAXAS!$A$24,IF($B215="CRÉDITO",$D215-($D215*TAXAS!$C$24)), IF($A215=TAXAS!$A$25,IF($B215="CRÉDITO",$D215-($D215*TAXAS!$C$25)), IF($A215=TAXAS!$A$26,IF($B215="CRÉDITO",$D215-($D215*TAXAS!$C$26)), IF($A215=TAXAS!$A$27,IF($B215="CRÉDITO",$D215-($D215*TAXAS!$C$27))))))))))))))))))))))))))/1</f>
        <v>0</v>
      </c>
      <c r="G215" s="9">
        <f>IF($A215="VISA",IF($B215="PARCELADO ATÉ 3X",$D215-(D215*TAXAS!$D$4))/3,IF($A215="MASTER",IF($B215="PARCELADO ATÉ 3X",$D215-(D215*TAXAS!$D$5))/3,IF($A215="ELO",IF($B215="PARCELADO ATÉ 3X",$D215-(D215*TAXAS!$D$6))/3,IF($A215="HIPERCARD",IF($B215="PARCELADO ATÉ 3X",$D215-(D215*TAXAS!$D$7))/3,IF($A215="DINERS",IF($B215="PARCELADO ATÉ 3X",$D215-(D215*TAXAS!$D$8))/3,IF($A215="AMERICA EXPRESS",IF($B215="PARCELADO ATÉ 3X",$D215-(D215*TAXAS!$D$9))/3,IF($A215=TAXAS!$A$10,IF($B215="PARCELADO ATÉ 3X",$D215-($D215*TAXAS!$D$10))/3,IF($A215=TAXAS!$A$11,IF($B215="PARCELADO ATÉ 3X",$D215-($D215*TAXAS!$D$11))/3,IF($A215=TAXAS!$A$12,IF($B215="PARCELADO ATÉ 3X",$D215-($D215*TAXAS!$D$12))/3,IF($A215=TAXAS!$A$13,IF($B215="PARCELADO ATÉ 3X",$D215-($D215*TAXAS!$D$13))/3,IF($A215=TAXAS!$A$14,IF($B215="PARCELADO ATÉ 3X",$D215-($D215*TAXAS!$D$14))/3,IF($A215=TAXAS!$A$15,IF($B215="PARCELADO ATÉ 3X",$D215-($D215*TAXAS!$D$15))/3,IF($A215=TAXAS!$A$16,IF($B215="PARCELADO ATÉ 3X",$D215-($D215*TAXAS!$D$16))/3,IF($A215=TAXAS!$A$17,IF($B215="PARCELADO ATÉ 3X",$D215-($D215*TAXAS!$D$17))/3,IF($A215=TAXAS!$A$18,IF($B215="PARCELADO ATÉ 3X",$D215-($D215*TAXAS!$D$18))/3,IF($A215=TAXAS!$A$19,IF($B215="PARCELADO ATÉ 3X",$D215-($D215*TAXAS!$D$19))/3,IF($A215=TAXAS!$A$20,IF($B215="PARCELADO ATÉ 3X",$D215-($D215*TAXAS!$D$20))/3,IF($A215=TAXAS!$A$21,IF($B215="PARCELADO ATÉ 3X",$D215-($D215*TAXAS!$D$21))/3,IF($A215=TAXAS!$A$22,IF($B215="PARCELADO ATÉ 3X",$D215-($D215*TAXAS!$D$22))/3,IF($A215=TAXAS!$A$23,IF($B215="PARCELADO ATÉ 3X",$D215-($D215*TAXAS!$D$23))/3,IF($A215=TAXAS!$A$24,IF($B215="PARCELADO ATÉ 3X",$D215-($D215*TAXAS!$D$24))/3,IF($A215=TAXAS!$A$25,IF($B215="PARCELADO ATÉ 3X",$D215-($D215*TAXAS!$D$25))/3,IF($A215=TAXAS!$A$26,IF($B215="PARCELADO ATÉ 3X",$D215-($D215*TAXAS!$D$26))/3,IF($A215=TAXAS!$A$27,IF($B215="PARCELADO ATÉ 3X",$D215-($D215*TAXAS!$D$27))/3))))))))))))))))))))))))/1</f>
        <v>0</v>
      </c>
      <c r="H215" s="9">
        <f>IF($A215="VISA",IF($B215="PARCELADO ATÉ 6X",$D215-(D215*TAXAS!$E$4))/6,IF($A215="MASTER",IF($B215="PARCELADO ATÉ 6X",$D215-(D215*TAXAS!$E$5))/6,IF($A215="ELO",IF($B215="PARCELADO ATÉ 6X",$D215-(D215*TAXAS!$E$6))/6,IF($A215="HIPERCARD",IF($B215="PARCELADO ATÉ 6X",$D215-(D215*TAXAS!$E$7))/6,IF($A215="DINERS",IF($B215="PARCELADO ATÉ 6X",$D215-(D215*TAXAS!$E$8))/6,IF($A215="AMERICA EXPRESS",IF($B215="PARCELADO ATÉ 6X",$D215-(D215*TAXAS!$E$9))/6,IF($A215=TAXAS!$A$10,IF($B215="PARCELADO ATÉ 6X",$D215-($D215*TAXAS!$E$10))/6,IF($A215=TAXAS!$A$11,IF($B215="PARCELADO ATÉ 6X",$D215-($D215*TAXAS!$E$11))/6,IF($A215=TAXAS!$A$12,IF($B215="PARCELADO ATÉ 6X",$D215-($D215*TAXAS!$E$12))/6,IF($A215=TAXAS!$A$13,IF($B215="PARCELADO ATÉ 6X",$D215-($D215*TAXAS!$E$13))/6,IF($A215=TAXAS!$A$14,IF($B215="PARCELADO ATÉ 6X",$D215-($D215*TAXAS!$E$14))/6,IF($A215=TAXAS!$A$15,IF($B215="PARCELADO ATÉ 6X",$D215-($D215*TAXAS!$E$15))/6,IF($A215=TAXAS!$A$16,IF($B215="PARCELADO ATÉ 6X",$D215-($D215*TAXAS!$E$16))/6,IF($A215=TAXAS!$A$17,IF($B215="PARCELADO ATÉ 6X",$D215-($D215*TAXAS!$E$17))/6,IF($A215=TAXAS!$A$18,IF($B215="PARCELADO ATÉ 6X",$D215-($D215*TAXAS!$E$18))/6,IF($A215=TAXAS!$A$19,IF($B215="PARCELADO ATÉ 6X",$D215-($D215*TAXAS!$E$19))/6,IF($A215=TAXAS!$A$20,IF($B215="PARCELADO ATÉ 6X",$D215-($D215*TAXAS!$E$20))/6,IF($A215=TAXAS!$A$21,IF($B215="PARCELADO ATÉ 6X",$D215-($D215*TAXAS!$E$21))/6,IF($A215=TAXAS!$A$22,IF($B215="PARCELADO ATÉ 6X",$D215-($D215*TAXAS!$E$22))/6,IF($A215=TAXAS!$A$23,IF($B215="PARCELADO ATÉ 6X",$D215-($D215*TAXAS!$E$23))/6,IF($A215=TAXAS!$A$24,IF($B215="PARCELADO ATÉ 6X",$D215-($D215*TAXAS!$E$24))/6,IF($A215=TAXAS!$A$25,IF($B215="PARCELADO ATÉ 6X",$D215-($D215*TAXAS!$E$25))/6,IF($A215=TAXAS!$A$26,IF($B215="PARCELADO ATÉ 6X",$D215-($D215*TAXAS!$E$26))/6,IF($A215=TAXAS!$A$27,IF($B215="PARCELADO ATÉ 6X",$D215-($D215*TAXAS!$E$27))/6))))))))))))))))))))))))/1</f>
        <v>0</v>
      </c>
      <c r="I215" s="9">
        <f>IF($A215="VISA",IF($B215="PARCELADO ATÉ 12X",$D215-(D215*TAXAS!$F$4))/12,IF($A215="MASTER",IF($B215="PARCELADO ATÉ 12X",$D215-(D215*TAXAS!$F$5))/12,IF($A215="ELO",IF($B215="PARCELADO ATÉ 12X",$D215-(D215*TAXAS!$F$6))/12,IF($A215="HIPERCARD",IF($B215="PARCELADO ATÉ 12X",$D215-(D215*TAXAS!$F$7))/12,IF($A215="DINERS",IF($B215="PARCELADO ATÉ 12X",$D215-(D215*TAXAS!$F$8))/12,IF($A215="AMERICA EXPRESS",IF($B215="PARCELADO ATÉ 12X",$D215-(D215*TAXAS!$F$9))/12,IF($A215=TAXAS!$A$10,IF($B215="PARCELADO ATÉ 12X",$D215-($D215*TAXAS!$F$10))/12,IF($A215=TAXAS!$A$11,IF($B215="PARCELADO ATÉ 12X",$D215-($D215*TAXAS!$F$11))/12,IF($A215=TAXAS!$A$12,IF($B215="PARCELADO ATÉ 12X",$D215-($D215*TAXAS!$F$12))/12,IF($A215=TAXAS!$A$13,IF($B215="PARCELADO ATÉ 12X",$D215-($D215*TAXAS!$F$13))/12,IF($A215=TAXAS!$A$14,IF($B215="PARCELADO ATÉ 12X",$D215-($D215*TAXAS!$F$14))/12,IF($A215=TAXAS!$A$15,IF($B215="PARCELADO ATÉ 12X",$D215-($D215*TAXAS!$F$15))/12,IF($A215=TAXAS!$A$16,IF($B215="PARCELADO ATÉ 12X",$D215-($D215*TAXAS!$F$16))/12,IF($A215=TAXAS!$A$17,IF($B215="PARCELADO ATÉ 12X",$D215-($D215*TAXAS!$F$17))/12,IF($A215=TAXAS!$A$18,IF($B215="PARCELADO ATÉ 12X",$D215-($D215*TAXAS!$F$18))/12,IF($A215=TAXAS!$A$19,IF($B215="PARCELADO ATÉ 12X",$D215-($D215*TAXAS!$F$19))/12,IF($A215=TAXAS!$A$20,IF($B215="PARCELADO ATÉ 12X",$D215-($D215*TAXAS!$F$20))/12,IF($A215=TAXAS!$A$21,IF($B215="PARCELADO ATÉ 12X",$D215-($D215*TAXAS!$F$21))/12,IF($A215=TAXAS!$A$22,IF($B215="PARCELADO ATÉ 12X",$D215-($D215*TAXAS!$F$22))/12,IF($A215=TAXAS!$A$23,IF($B215="PARCELADO ATÉ 12X",$D215-($D215*TAXAS!$F$23))/12,IF($A215=TAXAS!$A$24,IF($B215="PARCELADO ATÉ 12X",$D215-($D215*TAXAS!$F$24))/12,IF($A215=TAXAS!$A$25,IF($B215="PARCELADO ATÉ 12X",$D215-($D215*TAXAS!$F$25))/12,IF($A215=TAXAS!$A$26,IF($B215="PARCELADO ATÉ 12X",$D215-($D215*TAXAS!$F$26))/12,IF($A215=TAXAS!$A$27,IF($B215="PARCELADO ATÉ 12X",$D215-($D215*TAXAS!$F$27))/12))))))))))))))))))))))))/1</f>
        <v>0</v>
      </c>
      <c r="J215" s="8">
        <f t="shared" si="0"/>
        <v>0</v>
      </c>
      <c r="K215" s="10" t="b">
        <f>IF($B215="PARCELADO ATÉ 3X",($D215-($D215*TAXAS!$D$4))-$J215)</f>
        <v>0</v>
      </c>
      <c r="L215" s="10" t="b">
        <f>IF($B215="PARCELADO ATÉ 6X",($D215-($D215*TAXAS!$E$4))-$J215)</f>
        <v>0</v>
      </c>
      <c r="M215" s="10" t="b">
        <f>IF($B215="PARCELADO ATÉ 12X",($D215-($D215*TAXAS!$F$4))-$J215)</f>
        <v>0</v>
      </c>
      <c r="N215" s="8">
        <f t="shared" si="1"/>
        <v>0</v>
      </c>
      <c r="O215" s="10">
        <f t="shared" si="2"/>
        <v>0</v>
      </c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spans="1:31" ht="15.75" customHeight="1" x14ac:dyDescent="0.2">
      <c r="A216" s="3"/>
      <c r="B216" s="5"/>
      <c r="C216" s="6"/>
      <c r="D216" s="42"/>
      <c r="E216" s="8">
        <f>IF($A216="VISA",IF($B216="DÉBITO",$D216-($D216*TAXAS!$B$4)),IF($A216="MASTER",IF($B216="DÉBITO",$D216-($D216*TAXAS!$B$5)),IF($A216="ELO", IF($B216="DÉBITO",$D216-($D216*TAXAS!$B$6)),IF($A216="HIPERCARD",IF($B216="DÉBITO",$D216-($D216*TAXAS!$B$7)),IF($A216="DINERS",IF($B216="DÉBITO",$D216-($D216*TAXAS!$B$8)),IF($A216="AMERICA EXPRESS",IF($B216="DÉBITO",$D216-($D216*TAXAS!$B$9)),IF($A216=TAXAS!$A$10,IF($B216="DÉBITO",$D216-($D216*TAXAS!$B$10)), IF($A216=TAXAS!$A$11,IF($B216="DÉBITO",$D216-($D216*TAXAS!$B$11)), IF($A216=TAXAS!$A$12,IF($B216="DÉBITO",$D216-($D216*TAXAS!$B$12)), IF($A216=TAXAS!$A$13,IF($B216="DÉBITO",$D216-($D216*TAXAS!$B$13)), IF($A216=TAXAS!$A$14,IF($B216="DÉBITO",$D216-($D216*TAXAS!$B$14)), IF($A216=TAXAS!$A$15,IF($B216="DÉBITO",$D216-($D216*TAXAS!$B$15)), IF($A216=TAXAS!$A$16,IF($B216="DÉBITO",$D216-($D216*TAXAS!$B$16)), IF($A216=TAXAS!$A$17,IF($B216="DÉBITO",$D216-($D216*TAXAS!$B$17)), IF($A216=TAXAS!$A$18,IF($B216="DÉBITO",$D216-($D216*TAXAS!$B$18)), IF($A216=TAXAS!$A$19,IF($B216="DÉBITO",$D216-($D216*TAXAS!$B$19)), IF($A216=TAXAS!$A$20,IF($B216="DÉBITO",$D216-($D216*TAXAS!$B$20)), IF($A216=TAXAS!$A$21,IF($B216="DÉBITO",$D216-($D216*TAXAS!$B$21)), IF($A216=TAXAS!$A$22,IF($B216="DÉBITO",$D216-($D216*TAXAS!$B$22)), IF($A216=TAXAS!$A$23,IF($B216="DÉBITO",$D216-($D216*TAXAS!$B$23)), IF($A216=TAXAS!$A$24,IF($B216="DÉBITO",$D216-($D216*TAXAS!$B$24)), IF($A216=TAXAS!$A$25,IF($B216="DÉBITO",$D216-($D216*TAXAS!$B$25)), IF($A216=TAXAS!$A$26,IF($B216="DÉBITO",$D216-($D216*TAXAS!$B$26)), IF($A216=TAXAS!$A$27,IF($B216="DÉBITO",$D216-($D216*TAXAS!$B$27))))))))))))))))))))))))))/1</f>
        <v>0</v>
      </c>
      <c r="F216" s="8">
        <f>IF($A216="VISA",IF($B216="CRÉDITO",$D216-($D216*TAXAS!$C$4)),IF($A216="MASTER",IF($B216="CRÉDITO",$D216-($D216*TAXAS!$C$5)),IF($A216="ELO", IF($B216="CRÉDITO",$D216-($D216*TAXAS!$C$6)),IF($A216="HIPERCARD",IF($B216="CRÉDITO",$D216-($D216*TAXAS!$C$7)),IF($A216="DINERS",IF($B216="CRÉDITO",$D216-($D216*TAXAS!$C$8)),IF($A216="AMERICA EXPRESS",IF($B216="CRÉDITO",$D216-($D216*TAXAS!$C$9)),IF($A216=TAXAS!$A$10,IF($B216="CRÉDITO",$D216-($D216*TAXAS!$C$10)), IF($A216=TAXAS!$A$11,IF($B216="CRÉDITO",$D216-($D216*TAXAS!$C$11)), IF($A216=TAXAS!$A$12,IF($B216="CRÉDITO",$D216-($D216*TAXAS!$C$12)), IF($A216=TAXAS!$A$13,IF($B216="CRÉDITO",$D216-($D216*TAXAS!$C$13)), IF($A216=TAXAS!$A$14,IF($B216="CRÉDITO",$D216-($D216*TAXAS!$C$14)), IF($A216=TAXAS!$A$15,IF($B216="CRÉDITO",$D216-($D216*TAXAS!$C$15)), IF($A216=TAXAS!$A$16,IF($B216="CRÉDITO",$D216-($D216*TAXAS!$C$16)), IF($A216=TAXAS!$A$17,IF($B216="CRÉDITO",$D216-($D216*TAXAS!$C$17)), IF($A216=TAXAS!$A$18,IF($B216="CRÉDITO",$D216-($D216*TAXAS!$C$18)), IF($A216=TAXAS!$A$19,IF($B216="CRÉDITO",$D216-($D216*TAXAS!$C$19)), IF($A216=TAXAS!$A$20,IF($B216="CRÉDITO",$D216-($D216*TAXAS!$C$20)), IF($A216=TAXAS!$A$21,IF($B216="CRÉDITO",$D216-($D216*TAXAS!$C$21)), IF($A216=TAXAS!$A$22,IF($B216="CRÉDITO",$D216-($D216*TAXAS!$C$22)), IF($A216=TAXAS!$A$23,IF($B216="CRÉDITO",$D216-($D216*TAXAS!$C$23)), IF($A216=TAXAS!$A$24,IF($B216="CRÉDITO",$D216-($D216*TAXAS!$C$24)), IF($A216=TAXAS!$A$25,IF($B216="CRÉDITO",$D216-($D216*TAXAS!$C$25)), IF($A216=TAXAS!$A$26,IF($B216="CRÉDITO",$D216-($D216*TAXAS!$C$26)), IF($A216=TAXAS!$A$27,IF($B216="CRÉDITO",$D216-($D216*TAXAS!$C$27))))))))))))))))))))))))))/1</f>
        <v>0</v>
      </c>
      <c r="G216" s="9">
        <f>IF($A216="VISA",IF($B216="PARCELADO ATÉ 3X",$D216-(D216*TAXAS!$D$4))/3,IF($A216="MASTER",IF($B216="PARCELADO ATÉ 3X",$D216-(D216*TAXAS!$D$5))/3,IF($A216="ELO",IF($B216="PARCELADO ATÉ 3X",$D216-(D216*TAXAS!$D$6))/3,IF($A216="HIPERCARD",IF($B216="PARCELADO ATÉ 3X",$D216-(D216*TAXAS!$D$7))/3,IF($A216="DINERS",IF($B216="PARCELADO ATÉ 3X",$D216-(D216*TAXAS!$D$8))/3,IF($A216="AMERICA EXPRESS",IF($B216="PARCELADO ATÉ 3X",$D216-(D216*TAXAS!$D$9))/3,IF($A216=TAXAS!$A$10,IF($B216="PARCELADO ATÉ 3X",$D216-($D216*TAXAS!$D$10))/3,IF($A216=TAXAS!$A$11,IF($B216="PARCELADO ATÉ 3X",$D216-($D216*TAXAS!$D$11))/3,IF($A216=TAXAS!$A$12,IF($B216="PARCELADO ATÉ 3X",$D216-($D216*TAXAS!$D$12))/3,IF($A216=TAXAS!$A$13,IF($B216="PARCELADO ATÉ 3X",$D216-($D216*TAXAS!$D$13))/3,IF($A216=TAXAS!$A$14,IF($B216="PARCELADO ATÉ 3X",$D216-($D216*TAXAS!$D$14))/3,IF($A216=TAXAS!$A$15,IF($B216="PARCELADO ATÉ 3X",$D216-($D216*TAXAS!$D$15))/3,IF($A216=TAXAS!$A$16,IF($B216="PARCELADO ATÉ 3X",$D216-($D216*TAXAS!$D$16))/3,IF($A216=TAXAS!$A$17,IF($B216="PARCELADO ATÉ 3X",$D216-($D216*TAXAS!$D$17))/3,IF($A216=TAXAS!$A$18,IF($B216="PARCELADO ATÉ 3X",$D216-($D216*TAXAS!$D$18))/3,IF($A216=TAXAS!$A$19,IF($B216="PARCELADO ATÉ 3X",$D216-($D216*TAXAS!$D$19))/3,IF($A216=TAXAS!$A$20,IF($B216="PARCELADO ATÉ 3X",$D216-($D216*TAXAS!$D$20))/3,IF($A216=TAXAS!$A$21,IF($B216="PARCELADO ATÉ 3X",$D216-($D216*TAXAS!$D$21))/3,IF($A216=TAXAS!$A$22,IF($B216="PARCELADO ATÉ 3X",$D216-($D216*TAXAS!$D$22))/3,IF($A216=TAXAS!$A$23,IF($B216="PARCELADO ATÉ 3X",$D216-($D216*TAXAS!$D$23))/3,IF($A216=TAXAS!$A$24,IF($B216="PARCELADO ATÉ 3X",$D216-($D216*TAXAS!$D$24))/3,IF($A216=TAXAS!$A$25,IF($B216="PARCELADO ATÉ 3X",$D216-($D216*TAXAS!$D$25))/3,IF($A216=TAXAS!$A$26,IF($B216="PARCELADO ATÉ 3X",$D216-($D216*TAXAS!$D$26))/3,IF($A216=TAXAS!$A$27,IF($B216="PARCELADO ATÉ 3X",$D216-($D216*TAXAS!$D$27))/3))))))))))))))))))))))))/1</f>
        <v>0</v>
      </c>
      <c r="H216" s="9">
        <f>IF($A216="VISA",IF($B216="PARCELADO ATÉ 6X",$D216-(D216*TAXAS!$E$4))/6,IF($A216="MASTER",IF($B216="PARCELADO ATÉ 6X",$D216-(D216*TAXAS!$E$5))/6,IF($A216="ELO",IF($B216="PARCELADO ATÉ 6X",$D216-(D216*TAXAS!$E$6))/6,IF($A216="HIPERCARD",IF($B216="PARCELADO ATÉ 6X",$D216-(D216*TAXAS!$E$7))/6,IF($A216="DINERS",IF($B216="PARCELADO ATÉ 6X",$D216-(D216*TAXAS!$E$8))/6,IF($A216="AMERICA EXPRESS",IF($B216="PARCELADO ATÉ 6X",$D216-(D216*TAXAS!$E$9))/6,IF($A216=TAXAS!$A$10,IF($B216="PARCELADO ATÉ 6X",$D216-($D216*TAXAS!$E$10))/6,IF($A216=TAXAS!$A$11,IF($B216="PARCELADO ATÉ 6X",$D216-($D216*TAXAS!$E$11))/6,IF($A216=TAXAS!$A$12,IF($B216="PARCELADO ATÉ 6X",$D216-($D216*TAXAS!$E$12))/6,IF($A216=TAXAS!$A$13,IF($B216="PARCELADO ATÉ 6X",$D216-($D216*TAXAS!$E$13))/6,IF($A216=TAXAS!$A$14,IF($B216="PARCELADO ATÉ 6X",$D216-($D216*TAXAS!$E$14))/6,IF($A216=TAXAS!$A$15,IF($B216="PARCELADO ATÉ 6X",$D216-($D216*TAXAS!$E$15))/6,IF($A216=TAXAS!$A$16,IF($B216="PARCELADO ATÉ 6X",$D216-($D216*TAXAS!$E$16))/6,IF($A216=TAXAS!$A$17,IF($B216="PARCELADO ATÉ 6X",$D216-($D216*TAXAS!$E$17))/6,IF($A216=TAXAS!$A$18,IF($B216="PARCELADO ATÉ 6X",$D216-($D216*TAXAS!$E$18))/6,IF($A216=TAXAS!$A$19,IF($B216="PARCELADO ATÉ 6X",$D216-($D216*TAXAS!$E$19))/6,IF($A216=TAXAS!$A$20,IF($B216="PARCELADO ATÉ 6X",$D216-($D216*TAXAS!$E$20))/6,IF($A216=TAXAS!$A$21,IF($B216="PARCELADO ATÉ 6X",$D216-($D216*TAXAS!$E$21))/6,IF($A216=TAXAS!$A$22,IF($B216="PARCELADO ATÉ 6X",$D216-($D216*TAXAS!$E$22))/6,IF($A216=TAXAS!$A$23,IF($B216="PARCELADO ATÉ 6X",$D216-($D216*TAXAS!$E$23))/6,IF($A216=TAXAS!$A$24,IF($B216="PARCELADO ATÉ 6X",$D216-($D216*TAXAS!$E$24))/6,IF($A216=TAXAS!$A$25,IF($B216="PARCELADO ATÉ 6X",$D216-($D216*TAXAS!$E$25))/6,IF($A216=TAXAS!$A$26,IF($B216="PARCELADO ATÉ 6X",$D216-($D216*TAXAS!$E$26))/6,IF($A216=TAXAS!$A$27,IF($B216="PARCELADO ATÉ 6X",$D216-($D216*TAXAS!$E$27))/6))))))))))))))))))))))))/1</f>
        <v>0</v>
      </c>
      <c r="I216" s="9">
        <f>IF($A216="VISA",IF($B216="PARCELADO ATÉ 12X",$D216-(D216*TAXAS!$F$4))/12,IF($A216="MASTER",IF($B216="PARCELADO ATÉ 12X",$D216-(D216*TAXAS!$F$5))/12,IF($A216="ELO",IF($B216="PARCELADO ATÉ 12X",$D216-(D216*TAXAS!$F$6))/12,IF($A216="HIPERCARD",IF($B216="PARCELADO ATÉ 12X",$D216-(D216*TAXAS!$F$7))/12,IF($A216="DINERS",IF($B216="PARCELADO ATÉ 12X",$D216-(D216*TAXAS!$F$8))/12,IF($A216="AMERICA EXPRESS",IF($B216="PARCELADO ATÉ 12X",$D216-(D216*TAXAS!$F$9))/12,IF($A216=TAXAS!$A$10,IF($B216="PARCELADO ATÉ 12X",$D216-($D216*TAXAS!$F$10))/12,IF($A216=TAXAS!$A$11,IF($B216="PARCELADO ATÉ 12X",$D216-($D216*TAXAS!$F$11))/12,IF($A216=TAXAS!$A$12,IF($B216="PARCELADO ATÉ 12X",$D216-($D216*TAXAS!$F$12))/12,IF($A216=TAXAS!$A$13,IF($B216="PARCELADO ATÉ 12X",$D216-($D216*TAXAS!$F$13))/12,IF($A216=TAXAS!$A$14,IF($B216="PARCELADO ATÉ 12X",$D216-($D216*TAXAS!$F$14))/12,IF($A216=TAXAS!$A$15,IF($B216="PARCELADO ATÉ 12X",$D216-($D216*TAXAS!$F$15))/12,IF($A216=TAXAS!$A$16,IF($B216="PARCELADO ATÉ 12X",$D216-($D216*TAXAS!$F$16))/12,IF($A216=TAXAS!$A$17,IF($B216="PARCELADO ATÉ 12X",$D216-($D216*TAXAS!$F$17))/12,IF($A216=TAXAS!$A$18,IF($B216="PARCELADO ATÉ 12X",$D216-($D216*TAXAS!$F$18))/12,IF($A216=TAXAS!$A$19,IF($B216="PARCELADO ATÉ 12X",$D216-($D216*TAXAS!$F$19))/12,IF($A216=TAXAS!$A$20,IF($B216="PARCELADO ATÉ 12X",$D216-($D216*TAXAS!$F$20))/12,IF($A216=TAXAS!$A$21,IF($B216="PARCELADO ATÉ 12X",$D216-($D216*TAXAS!$F$21))/12,IF($A216=TAXAS!$A$22,IF($B216="PARCELADO ATÉ 12X",$D216-($D216*TAXAS!$F$22))/12,IF($A216=TAXAS!$A$23,IF($B216="PARCELADO ATÉ 12X",$D216-($D216*TAXAS!$F$23))/12,IF($A216=TAXAS!$A$24,IF($B216="PARCELADO ATÉ 12X",$D216-($D216*TAXAS!$F$24))/12,IF($A216=TAXAS!$A$25,IF($B216="PARCELADO ATÉ 12X",$D216-($D216*TAXAS!$F$25))/12,IF($A216=TAXAS!$A$26,IF($B216="PARCELADO ATÉ 12X",$D216-($D216*TAXAS!$F$26))/12,IF($A216=TAXAS!$A$27,IF($B216="PARCELADO ATÉ 12X",$D216-($D216*TAXAS!$F$27))/12))))))))))))))))))))))))/1</f>
        <v>0</v>
      </c>
      <c r="J216" s="8">
        <f t="shared" si="0"/>
        <v>0</v>
      </c>
      <c r="K216" s="10" t="b">
        <f>IF($B216="PARCELADO ATÉ 3X",($D216-($D216*TAXAS!$D$4))-$J216)</f>
        <v>0</v>
      </c>
      <c r="L216" s="10" t="b">
        <f>IF($B216="PARCELADO ATÉ 6X",($D216-($D216*TAXAS!$E$4))-$J216)</f>
        <v>0</v>
      </c>
      <c r="M216" s="10" t="b">
        <f>IF($B216="PARCELADO ATÉ 12X",($D216-($D216*TAXAS!$F$4))-$J216)</f>
        <v>0</v>
      </c>
      <c r="N216" s="8">
        <f t="shared" si="1"/>
        <v>0</v>
      </c>
      <c r="O216" s="10">
        <f t="shared" si="2"/>
        <v>0</v>
      </c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spans="1:31" ht="15.75" customHeight="1" x14ac:dyDescent="0.2">
      <c r="A217" s="3"/>
      <c r="B217" s="5"/>
      <c r="C217" s="6"/>
      <c r="D217" s="42"/>
      <c r="E217" s="8">
        <f>IF($A217="VISA",IF($B217="DÉBITO",$D217-($D217*TAXAS!$B$4)),IF($A217="MASTER",IF($B217="DÉBITO",$D217-($D217*TAXAS!$B$5)),IF($A217="ELO", IF($B217="DÉBITO",$D217-($D217*TAXAS!$B$6)),IF($A217="HIPERCARD",IF($B217="DÉBITO",$D217-($D217*TAXAS!$B$7)),IF($A217="DINERS",IF($B217="DÉBITO",$D217-($D217*TAXAS!$B$8)),IF($A217="AMERICA EXPRESS",IF($B217="DÉBITO",$D217-($D217*TAXAS!$B$9)),IF($A217=TAXAS!$A$10,IF($B217="DÉBITO",$D217-($D217*TAXAS!$B$10)), IF($A217=TAXAS!$A$11,IF($B217="DÉBITO",$D217-($D217*TAXAS!$B$11)), IF($A217=TAXAS!$A$12,IF($B217="DÉBITO",$D217-($D217*TAXAS!$B$12)), IF($A217=TAXAS!$A$13,IF($B217="DÉBITO",$D217-($D217*TAXAS!$B$13)), IF($A217=TAXAS!$A$14,IF($B217="DÉBITO",$D217-($D217*TAXAS!$B$14)), IF($A217=TAXAS!$A$15,IF($B217="DÉBITO",$D217-($D217*TAXAS!$B$15)), IF($A217=TAXAS!$A$16,IF($B217="DÉBITO",$D217-($D217*TAXAS!$B$16)), IF($A217=TAXAS!$A$17,IF($B217="DÉBITO",$D217-($D217*TAXAS!$B$17)), IF($A217=TAXAS!$A$18,IF($B217="DÉBITO",$D217-($D217*TAXAS!$B$18)), IF($A217=TAXAS!$A$19,IF($B217="DÉBITO",$D217-($D217*TAXAS!$B$19)), IF($A217=TAXAS!$A$20,IF($B217="DÉBITO",$D217-($D217*TAXAS!$B$20)), IF($A217=TAXAS!$A$21,IF($B217="DÉBITO",$D217-($D217*TAXAS!$B$21)), IF($A217=TAXAS!$A$22,IF($B217="DÉBITO",$D217-($D217*TAXAS!$B$22)), IF($A217=TAXAS!$A$23,IF($B217="DÉBITO",$D217-($D217*TAXAS!$B$23)), IF($A217=TAXAS!$A$24,IF($B217="DÉBITO",$D217-($D217*TAXAS!$B$24)), IF($A217=TAXAS!$A$25,IF($B217="DÉBITO",$D217-($D217*TAXAS!$B$25)), IF($A217=TAXAS!$A$26,IF($B217="DÉBITO",$D217-($D217*TAXAS!$B$26)), IF($A217=TAXAS!$A$27,IF($B217="DÉBITO",$D217-($D217*TAXAS!$B$27))))))))))))))))))))))))))/1</f>
        <v>0</v>
      </c>
      <c r="F217" s="8">
        <f>IF($A217="VISA",IF($B217="CRÉDITO",$D217-($D217*TAXAS!$C$4)),IF($A217="MASTER",IF($B217="CRÉDITO",$D217-($D217*TAXAS!$C$5)),IF($A217="ELO", IF($B217="CRÉDITO",$D217-($D217*TAXAS!$C$6)),IF($A217="HIPERCARD",IF($B217="CRÉDITO",$D217-($D217*TAXAS!$C$7)),IF($A217="DINERS",IF($B217="CRÉDITO",$D217-($D217*TAXAS!$C$8)),IF($A217="AMERICA EXPRESS",IF($B217="CRÉDITO",$D217-($D217*TAXAS!$C$9)),IF($A217=TAXAS!$A$10,IF($B217="CRÉDITO",$D217-($D217*TAXAS!$C$10)), IF($A217=TAXAS!$A$11,IF($B217="CRÉDITO",$D217-($D217*TAXAS!$C$11)), IF($A217=TAXAS!$A$12,IF($B217="CRÉDITO",$D217-($D217*TAXAS!$C$12)), IF($A217=TAXAS!$A$13,IF($B217="CRÉDITO",$D217-($D217*TAXAS!$C$13)), IF($A217=TAXAS!$A$14,IF($B217="CRÉDITO",$D217-($D217*TAXAS!$C$14)), IF($A217=TAXAS!$A$15,IF($B217="CRÉDITO",$D217-($D217*TAXAS!$C$15)), IF($A217=TAXAS!$A$16,IF($B217="CRÉDITO",$D217-($D217*TAXAS!$C$16)), IF($A217=TAXAS!$A$17,IF($B217="CRÉDITO",$D217-($D217*TAXAS!$C$17)), IF($A217=TAXAS!$A$18,IF($B217="CRÉDITO",$D217-($D217*TAXAS!$C$18)), IF($A217=TAXAS!$A$19,IF($B217="CRÉDITO",$D217-($D217*TAXAS!$C$19)), IF($A217=TAXAS!$A$20,IF($B217="CRÉDITO",$D217-($D217*TAXAS!$C$20)), IF($A217=TAXAS!$A$21,IF($B217="CRÉDITO",$D217-($D217*TAXAS!$C$21)), IF($A217=TAXAS!$A$22,IF($B217="CRÉDITO",$D217-($D217*TAXAS!$C$22)), IF($A217=TAXAS!$A$23,IF($B217="CRÉDITO",$D217-($D217*TAXAS!$C$23)), IF($A217=TAXAS!$A$24,IF($B217="CRÉDITO",$D217-($D217*TAXAS!$C$24)), IF($A217=TAXAS!$A$25,IF($B217="CRÉDITO",$D217-($D217*TAXAS!$C$25)), IF($A217=TAXAS!$A$26,IF($B217="CRÉDITO",$D217-($D217*TAXAS!$C$26)), IF($A217=TAXAS!$A$27,IF($B217="CRÉDITO",$D217-($D217*TAXAS!$C$27))))))))))))))))))))))))))/1</f>
        <v>0</v>
      </c>
      <c r="G217" s="9">
        <f>IF($A217="VISA",IF($B217="PARCELADO ATÉ 3X",$D217-(D217*TAXAS!$D$4))/3,IF($A217="MASTER",IF($B217="PARCELADO ATÉ 3X",$D217-(D217*TAXAS!$D$5))/3,IF($A217="ELO",IF($B217="PARCELADO ATÉ 3X",$D217-(D217*TAXAS!$D$6))/3,IF($A217="HIPERCARD",IF($B217="PARCELADO ATÉ 3X",$D217-(D217*TAXAS!$D$7))/3,IF($A217="DINERS",IF($B217="PARCELADO ATÉ 3X",$D217-(D217*TAXAS!$D$8))/3,IF($A217="AMERICA EXPRESS",IF($B217="PARCELADO ATÉ 3X",$D217-(D217*TAXAS!$D$9))/3,IF($A217=TAXAS!$A$10,IF($B217="PARCELADO ATÉ 3X",$D217-($D217*TAXAS!$D$10))/3,IF($A217=TAXAS!$A$11,IF($B217="PARCELADO ATÉ 3X",$D217-($D217*TAXAS!$D$11))/3,IF($A217=TAXAS!$A$12,IF($B217="PARCELADO ATÉ 3X",$D217-($D217*TAXAS!$D$12))/3,IF($A217=TAXAS!$A$13,IF($B217="PARCELADO ATÉ 3X",$D217-($D217*TAXAS!$D$13))/3,IF($A217=TAXAS!$A$14,IF($B217="PARCELADO ATÉ 3X",$D217-($D217*TAXAS!$D$14))/3,IF($A217=TAXAS!$A$15,IF($B217="PARCELADO ATÉ 3X",$D217-($D217*TAXAS!$D$15))/3,IF($A217=TAXAS!$A$16,IF($B217="PARCELADO ATÉ 3X",$D217-($D217*TAXAS!$D$16))/3,IF($A217=TAXAS!$A$17,IF($B217="PARCELADO ATÉ 3X",$D217-($D217*TAXAS!$D$17))/3,IF($A217=TAXAS!$A$18,IF($B217="PARCELADO ATÉ 3X",$D217-($D217*TAXAS!$D$18))/3,IF($A217=TAXAS!$A$19,IF($B217="PARCELADO ATÉ 3X",$D217-($D217*TAXAS!$D$19))/3,IF($A217=TAXAS!$A$20,IF($B217="PARCELADO ATÉ 3X",$D217-($D217*TAXAS!$D$20))/3,IF($A217=TAXAS!$A$21,IF($B217="PARCELADO ATÉ 3X",$D217-($D217*TAXAS!$D$21))/3,IF($A217=TAXAS!$A$22,IF($B217="PARCELADO ATÉ 3X",$D217-($D217*TAXAS!$D$22))/3,IF($A217=TAXAS!$A$23,IF($B217="PARCELADO ATÉ 3X",$D217-($D217*TAXAS!$D$23))/3,IF($A217=TAXAS!$A$24,IF($B217="PARCELADO ATÉ 3X",$D217-($D217*TAXAS!$D$24))/3,IF($A217=TAXAS!$A$25,IF($B217="PARCELADO ATÉ 3X",$D217-($D217*TAXAS!$D$25))/3,IF($A217=TAXAS!$A$26,IF($B217="PARCELADO ATÉ 3X",$D217-($D217*TAXAS!$D$26))/3,IF($A217=TAXAS!$A$27,IF($B217="PARCELADO ATÉ 3X",$D217-($D217*TAXAS!$D$27))/3))))))))))))))))))))))))/1</f>
        <v>0</v>
      </c>
      <c r="H217" s="9">
        <f>IF($A217="VISA",IF($B217="PARCELADO ATÉ 6X",$D217-(D217*TAXAS!$E$4))/6,IF($A217="MASTER",IF($B217="PARCELADO ATÉ 6X",$D217-(D217*TAXAS!$E$5))/6,IF($A217="ELO",IF($B217="PARCELADO ATÉ 6X",$D217-(D217*TAXAS!$E$6))/6,IF($A217="HIPERCARD",IF($B217="PARCELADO ATÉ 6X",$D217-(D217*TAXAS!$E$7))/6,IF($A217="DINERS",IF($B217="PARCELADO ATÉ 6X",$D217-(D217*TAXAS!$E$8))/6,IF($A217="AMERICA EXPRESS",IF($B217="PARCELADO ATÉ 6X",$D217-(D217*TAXAS!$E$9))/6,IF($A217=TAXAS!$A$10,IF($B217="PARCELADO ATÉ 6X",$D217-($D217*TAXAS!$E$10))/6,IF($A217=TAXAS!$A$11,IF($B217="PARCELADO ATÉ 6X",$D217-($D217*TAXAS!$E$11))/6,IF($A217=TAXAS!$A$12,IF($B217="PARCELADO ATÉ 6X",$D217-($D217*TAXAS!$E$12))/6,IF($A217=TAXAS!$A$13,IF($B217="PARCELADO ATÉ 6X",$D217-($D217*TAXAS!$E$13))/6,IF($A217=TAXAS!$A$14,IF($B217="PARCELADO ATÉ 6X",$D217-($D217*TAXAS!$E$14))/6,IF($A217=TAXAS!$A$15,IF($B217="PARCELADO ATÉ 6X",$D217-($D217*TAXAS!$E$15))/6,IF($A217=TAXAS!$A$16,IF($B217="PARCELADO ATÉ 6X",$D217-($D217*TAXAS!$E$16))/6,IF($A217=TAXAS!$A$17,IF($B217="PARCELADO ATÉ 6X",$D217-($D217*TAXAS!$E$17))/6,IF($A217=TAXAS!$A$18,IF($B217="PARCELADO ATÉ 6X",$D217-($D217*TAXAS!$E$18))/6,IF($A217=TAXAS!$A$19,IF($B217="PARCELADO ATÉ 6X",$D217-($D217*TAXAS!$E$19))/6,IF($A217=TAXAS!$A$20,IF($B217="PARCELADO ATÉ 6X",$D217-($D217*TAXAS!$E$20))/6,IF($A217=TAXAS!$A$21,IF($B217="PARCELADO ATÉ 6X",$D217-($D217*TAXAS!$E$21))/6,IF($A217=TAXAS!$A$22,IF($B217="PARCELADO ATÉ 6X",$D217-($D217*TAXAS!$E$22))/6,IF($A217=TAXAS!$A$23,IF($B217="PARCELADO ATÉ 6X",$D217-($D217*TAXAS!$E$23))/6,IF($A217=TAXAS!$A$24,IF($B217="PARCELADO ATÉ 6X",$D217-($D217*TAXAS!$E$24))/6,IF($A217=TAXAS!$A$25,IF($B217="PARCELADO ATÉ 6X",$D217-($D217*TAXAS!$E$25))/6,IF($A217=TAXAS!$A$26,IF($B217="PARCELADO ATÉ 6X",$D217-($D217*TAXAS!$E$26))/6,IF($A217=TAXAS!$A$27,IF($B217="PARCELADO ATÉ 6X",$D217-($D217*TAXAS!$E$27))/6))))))))))))))))))))))))/1</f>
        <v>0</v>
      </c>
      <c r="I217" s="9">
        <f>IF($A217="VISA",IF($B217="PARCELADO ATÉ 12X",$D217-(D217*TAXAS!$F$4))/12,IF($A217="MASTER",IF($B217="PARCELADO ATÉ 12X",$D217-(D217*TAXAS!$F$5))/12,IF($A217="ELO",IF($B217="PARCELADO ATÉ 12X",$D217-(D217*TAXAS!$F$6))/12,IF($A217="HIPERCARD",IF($B217="PARCELADO ATÉ 12X",$D217-(D217*TAXAS!$F$7))/12,IF($A217="DINERS",IF($B217="PARCELADO ATÉ 12X",$D217-(D217*TAXAS!$F$8))/12,IF($A217="AMERICA EXPRESS",IF($B217="PARCELADO ATÉ 12X",$D217-(D217*TAXAS!$F$9))/12,IF($A217=TAXAS!$A$10,IF($B217="PARCELADO ATÉ 12X",$D217-($D217*TAXAS!$F$10))/12,IF($A217=TAXAS!$A$11,IF($B217="PARCELADO ATÉ 12X",$D217-($D217*TAXAS!$F$11))/12,IF($A217=TAXAS!$A$12,IF($B217="PARCELADO ATÉ 12X",$D217-($D217*TAXAS!$F$12))/12,IF($A217=TAXAS!$A$13,IF($B217="PARCELADO ATÉ 12X",$D217-($D217*TAXAS!$F$13))/12,IF($A217=TAXAS!$A$14,IF($B217="PARCELADO ATÉ 12X",$D217-($D217*TAXAS!$F$14))/12,IF($A217=TAXAS!$A$15,IF($B217="PARCELADO ATÉ 12X",$D217-($D217*TAXAS!$F$15))/12,IF($A217=TAXAS!$A$16,IF($B217="PARCELADO ATÉ 12X",$D217-($D217*TAXAS!$F$16))/12,IF($A217=TAXAS!$A$17,IF($B217="PARCELADO ATÉ 12X",$D217-($D217*TAXAS!$F$17))/12,IF($A217=TAXAS!$A$18,IF($B217="PARCELADO ATÉ 12X",$D217-($D217*TAXAS!$F$18))/12,IF($A217=TAXAS!$A$19,IF($B217="PARCELADO ATÉ 12X",$D217-($D217*TAXAS!$F$19))/12,IF($A217=TAXAS!$A$20,IF($B217="PARCELADO ATÉ 12X",$D217-($D217*TAXAS!$F$20))/12,IF($A217=TAXAS!$A$21,IF($B217="PARCELADO ATÉ 12X",$D217-($D217*TAXAS!$F$21))/12,IF($A217=TAXAS!$A$22,IF($B217="PARCELADO ATÉ 12X",$D217-($D217*TAXAS!$F$22))/12,IF($A217=TAXAS!$A$23,IF($B217="PARCELADO ATÉ 12X",$D217-($D217*TAXAS!$F$23))/12,IF($A217=TAXAS!$A$24,IF($B217="PARCELADO ATÉ 12X",$D217-($D217*TAXAS!$F$24))/12,IF($A217=TAXAS!$A$25,IF($B217="PARCELADO ATÉ 12X",$D217-($D217*TAXAS!$F$25))/12,IF($A217=TAXAS!$A$26,IF($B217="PARCELADO ATÉ 12X",$D217-($D217*TAXAS!$F$26))/12,IF($A217=TAXAS!$A$27,IF($B217="PARCELADO ATÉ 12X",$D217-($D217*TAXAS!$F$27))/12))))))))))))))))))))))))/1</f>
        <v>0</v>
      </c>
      <c r="J217" s="8">
        <f t="shared" si="0"/>
        <v>0</v>
      </c>
      <c r="K217" s="10" t="b">
        <f>IF($B217="PARCELADO ATÉ 3X",($D217-($D217*TAXAS!$D$4))-$J217)</f>
        <v>0</v>
      </c>
      <c r="L217" s="10" t="b">
        <f>IF($B217="PARCELADO ATÉ 6X",($D217-($D217*TAXAS!$E$4))-$J217)</f>
        <v>0</v>
      </c>
      <c r="M217" s="10" t="b">
        <f>IF($B217="PARCELADO ATÉ 12X",($D217-($D217*TAXAS!$F$4))-$J217)</f>
        <v>0</v>
      </c>
      <c r="N217" s="8">
        <f t="shared" si="1"/>
        <v>0</v>
      </c>
      <c r="O217" s="10">
        <f t="shared" si="2"/>
        <v>0</v>
      </c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spans="1:31" ht="15.75" customHeight="1" x14ac:dyDescent="0.2">
      <c r="A218" s="3"/>
      <c r="B218" s="5"/>
      <c r="C218" s="6"/>
      <c r="D218" s="42"/>
      <c r="E218" s="8">
        <f>IF($A218="VISA",IF($B218="DÉBITO",$D218-($D218*TAXAS!$B$4)),IF($A218="MASTER",IF($B218="DÉBITO",$D218-($D218*TAXAS!$B$5)),IF($A218="ELO", IF($B218="DÉBITO",$D218-($D218*TAXAS!$B$6)),IF($A218="HIPERCARD",IF($B218="DÉBITO",$D218-($D218*TAXAS!$B$7)),IF($A218="DINERS",IF($B218="DÉBITO",$D218-($D218*TAXAS!$B$8)),IF($A218="AMERICA EXPRESS",IF($B218="DÉBITO",$D218-($D218*TAXAS!$B$9)),IF($A218=TAXAS!$A$10,IF($B218="DÉBITO",$D218-($D218*TAXAS!$B$10)), IF($A218=TAXAS!$A$11,IF($B218="DÉBITO",$D218-($D218*TAXAS!$B$11)), IF($A218=TAXAS!$A$12,IF($B218="DÉBITO",$D218-($D218*TAXAS!$B$12)), IF($A218=TAXAS!$A$13,IF($B218="DÉBITO",$D218-($D218*TAXAS!$B$13)), IF($A218=TAXAS!$A$14,IF($B218="DÉBITO",$D218-($D218*TAXAS!$B$14)), IF($A218=TAXAS!$A$15,IF($B218="DÉBITO",$D218-($D218*TAXAS!$B$15)), IF($A218=TAXAS!$A$16,IF($B218="DÉBITO",$D218-($D218*TAXAS!$B$16)), IF($A218=TAXAS!$A$17,IF($B218="DÉBITO",$D218-($D218*TAXAS!$B$17)), IF($A218=TAXAS!$A$18,IF($B218="DÉBITO",$D218-($D218*TAXAS!$B$18)), IF($A218=TAXAS!$A$19,IF($B218="DÉBITO",$D218-($D218*TAXAS!$B$19)), IF($A218=TAXAS!$A$20,IF($B218="DÉBITO",$D218-($D218*TAXAS!$B$20)), IF($A218=TAXAS!$A$21,IF($B218="DÉBITO",$D218-($D218*TAXAS!$B$21)), IF($A218=TAXAS!$A$22,IF($B218="DÉBITO",$D218-($D218*TAXAS!$B$22)), IF($A218=TAXAS!$A$23,IF($B218="DÉBITO",$D218-($D218*TAXAS!$B$23)), IF($A218=TAXAS!$A$24,IF($B218="DÉBITO",$D218-($D218*TAXAS!$B$24)), IF($A218=TAXAS!$A$25,IF($B218="DÉBITO",$D218-($D218*TAXAS!$B$25)), IF($A218=TAXAS!$A$26,IF($B218="DÉBITO",$D218-($D218*TAXAS!$B$26)), IF($A218=TAXAS!$A$27,IF($B218="DÉBITO",$D218-($D218*TAXAS!$B$27))))))))))))))))))))))))))/1</f>
        <v>0</v>
      </c>
      <c r="F218" s="8">
        <f>IF($A218="VISA",IF($B218="CRÉDITO",$D218-($D218*TAXAS!$C$4)),IF($A218="MASTER",IF($B218="CRÉDITO",$D218-($D218*TAXAS!$C$5)),IF($A218="ELO", IF($B218="CRÉDITO",$D218-($D218*TAXAS!$C$6)),IF($A218="HIPERCARD",IF($B218="CRÉDITO",$D218-($D218*TAXAS!$C$7)),IF($A218="DINERS",IF($B218="CRÉDITO",$D218-($D218*TAXAS!$C$8)),IF($A218="AMERICA EXPRESS",IF($B218="CRÉDITO",$D218-($D218*TAXAS!$C$9)),IF($A218=TAXAS!$A$10,IF($B218="CRÉDITO",$D218-($D218*TAXAS!$C$10)), IF($A218=TAXAS!$A$11,IF($B218="CRÉDITO",$D218-($D218*TAXAS!$C$11)), IF($A218=TAXAS!$A$12,IF($B218="CRÉDITO",$D218-($D218*TAXAS!$C$12)), IF($A218=TAXAS!$A$13,IF($B218="CRÉDITO",$D218-($D218*TAXAS!$C$13)), IF($A218=TAXAS!$A$14,IF($B218="CRÉDITO",$D218-($D218*TAXAS!$C$14)), IF($A218=TAXAS!$A$15,IF($B218="CRÉDITO",$D218-($D218*TAXAS!$C$15)), IF($A218=TAXAS!$A$16,IF($B218="CRÉDITO",$D218-($D218*TAXAS!$C$16)), IF($A218=TAXAS!$A$17,IF($B218="CRÉDITO",$D218-($D218*TAXAS!$C$17)), IF($A218=TAXAS!$A$18,IF($B218="CRÉDITO",$D218-($D218*TAXAS!$C$18)), IF($A218=TAXAS!$A$19,IF($B218="CRÉDITO",$D218-($D218*TAXAS!$C$19)), IF($A218=TAXAS!$A$20,IF($B218="CRÉDITO",$D218-($D218*TAXAS!$C$20)), IF($A218=TAXAS!$A$21,IF($B218="CRÉDITO",$D218-($D218*TAXAS!$C$21)), IF($A218=TAXAS!$A$22,IF($B218="CRÉDITO",$D218-($D218*TAXAS!$C$22)), IF($A218=TAXAS!$A$23,IF($B218="CRÉDITO",$D218-($D218*TAXAS!$C$23)), IF($A218=TAXAS!$A$24,IF($B218="CRÉDITO",$D218-($D218*TAXAS!$C$24)), IF($A218=TAXAS!$A$25,IF($B218="CRÉDITO",$D218-($D218*TAXAS!$C$25)), IF($A218=TAXAS!$A$26,IF($B218="CRÉDITO",$D218-($D218*TAXAS!$C$26)), IF($A218=TAXAS!$A$27,IF($B218="CRÉDITO",$D218-($D218*TAXAS!$C$27))))))))))))))))))))))))))/1</f>
        <v>0</v>
      </c>
      <c r="G218" s="9">
        <f>IF($A218="VISA",IF($B218="PARCELADO ATÉ 3X",$D218-(D218*TAXAS!$D$4))/3,IF($A218="MASTER",IF($B218="PARCELADO ATÉ 3X",$D218-(D218*TAXAS!$D$5))/3,IF($A218="ELO",IF($B218="PARCELADO ATÉ 3X",$D218-(D218*TAXAS!$D$6))/3,IF($A218="HIPERCARD",IF($B218="PARCELADO ATÉ 3X",$D218-(D218*TAXAS!$D$7))/3,IF($A218="DINERS",IF($B218="PARCELADO ATÉ 3X",$D218-(D218*TAXAS!$D$8))/3,IF($A218="AMERICA EXPRESS",IF($B218="PARCELADO ATÉ 3X",$D218-(D218*TAXAS!$D$9))/3,IF($A218=TAXAS!$A$10,IF($B218="PARCELADO ATÉ 3X",$D218-($D218*TAXAS!$D$10))/3,IF($A218=TAXAS!$A$11,IF($B218="PARCELADO ATÉ 3X",$D218-($D218*TAXAS!$D$11))/3,IF($A218=TAXAS!$A$12,IF($B218="PARCELADO ATÉ 3X",$D218-($D218*TAXAS!$D$12))/3,IF($A218=TAXAS!$A$13,IF($B218="PARCELADO ATÉ 3X",$D218-($D218*TAXAS!$D$13))/3,IF($A218=TAXAS!$A$14,IF($B218="PARCELADO ATÉ 3X",$D218-($D218*TAXAS!$D$14))/3,IF($A218=TAXAS!$A$15,IF($B218="PARCELADO ATÉ 3X",$D218-($D218*TAXAS!$D$15))/3,IF($A218=TAXAS!$A$16,IF($B218="PARCELADO ATÉ 3X",$D218-($D218*TAXAS!$D$16))/3,IF($A218=TAXAS!$A$17,IF($B218="PARCELADO ATÉ 3X",$D218-($D218*TAXAS!$D$17))/3,IF($A218=TAXAS!$A$18,IF($B218="PARCELADO ATÉ 3X",$D218-($D218*TAXAS!$D$18))/3,IF($A218=TAXAS!$A$19,IF($B218="PARCELADO ATÉ 3X",$D218-($D218*TAXAS!$D$19))/3,IF($A218=TAXAS!$A$20,IF($B218="PARCELADO ATÉ 3X",$D218-($D218*TAXAS!$D$20))/3,IF($A218=TAXAS!$A$21,IF($B218="PARCELADO ATÉ 3X",$D218-($D218*TAXAS!$D$21))/3,IF($A218=TAXAS!$A$22,IF($B218="PARCELADO ATÉ 3X",$D218-($D218*TAXAS!$D$22))/3,IF($A218=TAXAS!$A$23,IF($B218="PARCELADO ATÉ 3X",$D218-($D218*TAXAS!$D$23))/3,IF($A218=TAXAS!$A$24,IF($B218="PARCELADO ATÉ 3X",$D218-($D218*TAXAS!$D$24))/3,IF($A218=TAXAS!$A$25,IF($B218="PARCELADO ATÉ 3X",$D218-($D218*TAXAS!$D$25))/3,IF($A218=TAXAS!$A$26,IF($B218="PARCELADO ATÉ 3X",$D218-($D218*TAXAS!$D$26))/3,IF($A218=TAXAS!$A$27,IF($B218="PARCELADO ATÉ 3X",$D218-($D218*TAXAS!$D$27))/3))))))))))))))))))))))))/1</f>
        <v>0</v>
      </c>
      <c r="H218" s="9">
        <f>IF($A218="VISA",IF($B218="PARCELADO ATÉ 6X",$D218-(D218*TAXAS!$E$4))/6,IF($A218="MASTER",IF($B218="PARCELADO ATÉ 6X",$D218-(D218*TAXAS!$E$5))/6,IF($A218="ELO",IF($B218="PARCELADO ATÉ 6X",$D218-(D218*TAXAS!$E$6))/6,IF($A218="HIPERCARD",IF($B218="PARCELADO ATÉ 6X",$D218-(D218*TAXAS!$E$7))/6,IF($A218="DINERS",IF($B218="PARCELADO ATÉ 6X",$D218-(D218*TAXAS!$E$8))/6,IF($A218="AMERICA EXPRESS",IF($B218="PARCELADO ATÉ 6X",$D218-(D218*TAXAS!$E$9))/6,IF($A218=TAXAS!$A$10,IF($B218="PARCELADO ATÉ 6X",$D218-($D218*TAXAS!$E$10))/6,IF($A218=TAXAS!$A$11,IF($B218="PARCELADO ATÉ 6X",$D218-($D218*TAXAS!$E$11))/6,IF($A218=TAXAS!$A$12,IF($B218="PARCELADO ATÉ 6X",$D218-($D218*TAXAS!$E$12))/6,IF($A218=TAXAS!$A$13,IF($B218="PARCELADO ATÉ 6X",$D218-($D218*TAXAS!$E$13))/6,IF($A218=TAXAS!$A$14,IF($B218="PARCELADO ATÉ 6X",$D218-($D218*TAXAS!$E$14))/6,IF($A218=TAXAS!$A$15,IF($B218="PARCELADO ATÉ 6X",$D218-($D218*TAXAS!$E$15))/6,IF($A218=TAXAS!$A$16,IF($B218="PARCELADO ATÉ 6X",$D218-($D218*TAXAS!$E$16))/6,IF($A218=TAXAS!$A$17,IF($B218="PARCELADO ATÉ 6X",$D218-($D218*TAXAS!$E$17))/6,IF($A218=TAXAS!$A$18,IF($B218="PARCELADO ATÉ 6X",$D218-($D218*TAXAS!$E$18))/6,IF($A218=TAXAS!$A$19,IF($B218="PARCELADO ATÉ 6X",$D218-($D218*TAXAS!$E$19))/6,IF($A218=TAXAS!$A$20,IF($B218="PARCELADO ATÉ 6X",$D218-($D218*TAXAS!$E$20))/6,IF($A218=TAXAS!$A$21,IF($B218="PARCELADO ATÉ 6X",$D218-($D218*TAXAS!$E$21))/6,IF($A218=TAXAS!$A$22,IF($B218="PARCELADO ATÉ 6X",$D218-($D218*TAXAS!$E$22))/6,IF($A218=TAXAS!$A$23,IF($B218="PARCELADO ATÉ 6X",$D218-($D218*TAXAS!$E$23))/6,IF($A218=TAXAS!$A$24,IF($B218="PARCELADO ATÉ 6X",$D218-($D218*TAXAS!$E$24))/6,IF($A218=TAXAS!$A$25,IF($B218="PARCELADO ATÉ 6X",$D218-($D218*TAXAS!$E$25))/6,IF($A218=TAXAS!$A$26,IF($B218="PARCELADO ATÉ 6X",$D218-($D218*TAXAS!$E$26))/6,IF($A218=TAXAS!$A$27,IF($B218="PARCELADO ATÉ 6X",$D218-($D218*TAXAS!$E$27))/6))))))))))))))))))))))))/1</f>
        <v>0</v>
      </c>
      <c r="I218" s="9">
        <f>IF($A218="VISA",IF($B218="PARCELADO ATÉ 12X",$D218-(D218*TAXAS!$F$4))/12,IF($A218="MASTER",IF($B218="PARCELADO ATÉ 12X",$D218-(D218*TAXAS!$F$5))/12,IF($A218="ELO",IF($B218="PARCELADO ATÉ 12X",$D218-(D218*TAXAS!$F$6))/12,IF($A218="HIPERCARD",IF($B218="PARCELADO ATÉ 12X",$D218-(D218*TAXAS!$F$7))/12,IF($A218="DINERS",IF($B218="PARCELADO ATÉ 12X",$D218-(D218*TAXAS!$F$8))/12,IF($A218="AMERICA EXPRESS",IF($B218="PARCELADO ATÉ 12X",$D218-(D218*TAXAS!$F$9))/12,IF($A218=TAXAS!$A$10,IF($B218="PARCELADO ATÉ 12X",$D218-($D218*TAXAS!$F$10))/12,IF($A218=TAXAS!$A$11,IF($B218="PARCELADO ATÉ 12X",$D218-($D218*TAXAS!$F$11))/12,IF($A218=TAXAS!$A$12,IF($B218="PARCELADO ATÉ 12X",$D218-($D218*TAXAS!$F$12))/12,IF($A218=TAXAS!$A$13,IF($B218="PARCELADO ATÉ 12X",$D218-($D218*TAXAS!$F$13))/12,IF($A218=TAXAS!$A$14,IF($B218="PARCELADO ATÉ 12X",$D218-($D218*TAXAS!$F$14))/12,IF($A218=TAXAS!$A$15,IF($B218="PARCELADO ATÉ 12X",$D218-($D218*TAXAS!$F$15))/12,IF($A218=TAXAS!$A$16,IF($B218="PARCELADO ATÉ 12X",$D218-($D218*TAXAS!$F$16))/12,IF($A218=TAXAS!$A$17,IF($B218="PARCELADO ATÉ 12X",$D218-($D218*TAXAS!$F$17))/12,IF($A218=TAXAS!$A$18,IF($B218="PARCELADO ATÉ 12X",$D218-($D218*TAXAS!$F$18))/12,IF($A218=TAXAS!$A$19,IF($B218="PARCELADO ATÉ 12X",$D218-($D218*TAXAS!$F$19))/12,IF($A218=TAXAS!$A$20,IF($B218="PARCELADO ATÉ 12X",$D218-($D218*TAXAS!$F$20))/12,IF($A218=TAXAS!$A$21,IF($B218="PARCELADO ATÉ 12X",$D218-($D218*TAXAS!$F$21))/12,IF($A218=TAXAS!$A$22,IF($B218="PARCELADO ATÉ 12X",$D218-($D218*TAXAS!$F$22))/12,IF($A218=TAXAS!$A$23,IF($B218="PARCELADO ATÉ 12X",$D218-($D218*TAXAS!$F$23))/12,IF($A218=TAXAS!$A$24,IF($B218="PARCELADO ATÉ 12X",$D218-($D218*TAXAS!$F$24))/12,IF($A218=TAXAS!$A$25,IF($B218="PARCELADO ATÉ 12X",$D218-($D218*TAXAS!$F$25))/12,IF($A218=TAXAS!$A$26,IF($B218="PARCELADO ATÉ 12X",$D218-($D218*TAXAS!$F$26))/12,IF($A218=TAXAS!$A$27,IF($B218="PARCELADO ATÉ 12X",$D218-($D218*TAXAS!$F$27))/12))))))))))))))))))))))))/1</f>
        <v>0</v>
      </c>
      <c r="J218" s="8">
        <f t="shared" si="0"/>
        <v>0</v>
      </c>
      <c r="K218" s="10" t="b">
        <f>IF($B218="PARCELADO ATÉ 3X",($D218-($D218*TAXAS!$D$4))-$J218)</f>
        <v>0</v>
      </c>
      <c r="L218" s="10" t="b">
        <f>IF($B218="PARCELADO ATÉ 6X",($D218-($D218*TAXAS!$E$4))-$J218)</f>
        <v>0</v>
      </c>
      <c r="M218" s="10" t="b">
        <f>IF($B218="PARCELADO ATÉ 12X",($D218-($D218*TAXAS!$F$4))-$J218)</f>
        <v>0</v>
      </c>
      <c r="N218" s="8">
        <f t="shared" si="1"/>
        <v>0</v>
      </c>
      <c r="O218" s="10">
        <f t="shared" si="2"/>
        <v>0</v>
      </c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spans="1:31" ht="15.75" customHeight="1" x14ac:dyDescent="0.2">
      <c r="A219" s="3"/>
      <c r="B219" s="5"/>
      <c r="C219" s="6"/>
      <c r="D219" s="42"/>
      <c r="E219" s="8">
        <f>IF($A219="VISA",IF($B219="DÉBITO",$D219-($D219*TAXAS!$B$4)),IF($A219="MASTER",IF($B219="DÉBITO",$D219-($D219*TAXAS!$B$5)),IF($A219="ELO", IF($B219="DÉBITO",$D219-($D219*TAXAS!$B$6)),IF($A219="HIPERCARD",IF($B219="DÉBITO",$D219-($D219*TAXAS!$B$7)),IF($A219="DINERS",IF($B219="DÉBITO",$D219-($D219*TAXAS!$B$8)),IF($A219="AMERICA EXPRESS",IF($B219="DÉBITO",$D219-($D219*TAXAS!$B$9)),IF($A219=TAXAS!$A$10,IF($B219="DÉBITO",$D219-($D219*TAXAS!$B$10)), IF($A219=TAXAS!$A$11,IF($B219="DÉBITO",$D219-($D219*TAXAS!$B$11)), IF($A219=TAXAS!$A$12,IF($B219="DÉBITO",$D219-($D219*TAXAS!$B$12)), IF($A219=TAXAS!$A$13,IF($B219="DÉBITO",$D219-($D219*TAXAS!$B$13)), IF($A219=TAXAS!$A$14,IF($B219="DÉBITO",$D219-($D219*TAXAS!$B$14)), IF($A219=TAXAS!$A$15,IF($B219="DÉBITO",$D219-($D219*TAXAS!$B$15)), IF($A219=TAXAS!$A$16,IF($B219="DÉBITO",$D219-($D219*TAXAS!$B$16)), IF($A219=TAXAS!$A$17,IF($B219="DÉBITO",$D219-($D219*TAXAS!$B$17)), IF($A219=TAXAS!$A$18,IF($B219="DÉBITO",$D219-($D219*TAXAS!$B$18)), IF($A219=TAXAS!$A$19,IF($B219="DÉBITO",$D219-($D219*TAXAS!$B$19)), IF($A219=TAXAS!$A$20,IF($B219="DÉBITO",$D219-($D219*TAXAS!$B$20)), IF($A219=TAXAS!$A$21,IF($B219="DÉBITO",$D219-($D219*TAXAS!$B$21)), IF($A219=TAXAS!$A$22,IF($B219="DÉBITO",$D219-($D219*TAXAS!$B$22)), IF($A219=TAXAS!$A$23,IF($B219="DÉBITO",$D219-($D219*TAXAS!$B$23)), IF($A219=TAXAS!$A$24,IF($B219="DÉBITO",$D219-($D219*TAXAS!$B$24)), IF($A219=TAXAS!$A$25,IF($B219="DÉBITO",$D219-($D219*TAXAS!$B$25)), IF($A219=TAXAS!$A$26,IF($B219="DÉBITO",$D219-($D219*TAXAS!$B$26)), IF($A219=TAXAS!$A$27,IF($B219="DÉBITO",$D219-($D219*TAXAS!$B$27))))))))))))))))))))))))))/1</f>
        <v>0</v>
      </c>
      <c r="F219" s="8">
        <f>IF($A219="VISA",IF($B219="CRÉDITO",$D219-($D219*TAXAS!$C$4)),IF($A219="MASTER",IF($B219="CRÉDITO",$D219-($D219*TAXAS!$C$5)),IF($A219="ELO", IF($B219="CRÉDITO",$D219-($D219*TAXAS!$C$6)),IF($A219="HIPERCARD",IF($B219="CRÉDITO",$D219-($D219*TAXAS!$C$7)),IF($A219="DINERS",IF($B219="CRÉDITO",$D219-($D219*TAXAS!$C$8)),IF($A219="AMERICA EXPRESS",IF($B219="CRÉDITO",$D219-($D219*TAXAS!$C$9)),IF($A219=TAXAS!$A$10,IF($B219="CRÉDITO",$D219-($D219*TAXAS!$C$10)), IF($A219=TAXAS!$A$11,IF($B219="CRÉDITO",$D219-($D219*TAXAS!$C$11)), IF($A219=TAXAS!$A$12,IF($B219="CRÉDITO",$D219-($D219*TAXAS!$C$12)), IF($A219=TAXAS!$A$13,IF($B219="CRÉDITO",$D219-($D219*TAXAS!$C$13)), IF($A219=TAXAS!$A$14,IF($B219="CRÉDITO",$D219-($D219*TAXAS!$C$14)), IF($A219=TAXAS!$A$15,IF($B219="CRÉDITO",$D219-($D219*TAXAS!$C$15)), IF($A219=TAXAS!$A$16,IF($B219="CRÉDITO",$D219-($D219*TAXAS!$C$16)), IF($A219=TAXAS!$A$17,IF($B219="CRÉDITO",$D219-($D219*TAXAS!$C$17)), IF($A219=TAXAS!$A$18,IF($B219="CRÉDITO",$D219-($D219*TAXAS!$C$18)), IF($A219=TAXAS!$A$19,IF($B219="CRÉDITO",$D219-($D219*TAXAS!$C$19)), IF($A219=TAXAS!$A$20,IF($B219="CRÉDITO",$D219-($D219*TAXAS!$C$20)), IF($A219=TAXAS!$A$21,IF($B219="CRÉDITO",$D219-($D219*TAXAS!$C$21)), IF($A219=TAXAS!$A$22,IF($B219="CRÉDITO",$D219-($D219*TAXAS!$C$22)), IF($A219=TAXAS!$A$23,IF($B219="CRÉDITO",$D219-($D219*TAXAS!$C$23)), IF($A219=TAXAS!$A$24,IF($B219="CRÉDITO",$D219-($D219*TAXAS!$C$24)), IF($A219=TAXAS!$A$25,IF($B219="CRÉDITO",$D219-($D219*TAXAS!$C$25)), IF($A219=TAXAS!$A$26,IF($B219="CRÉDITO",$D219-($D219*TAXAS!$C$26)), IF($A219=TAXAS!$A$27,IF($B219="CRÉDITO",$D219-($D219*TAXAS!$C$27))))))))))))))))))))))))))/1</f>
        <v>0</v>
      </c>
      <c r="G219" s="9">
        <f>IF($A219="VISA",IF($B219="PARCELADO ATÉ 3X",$D219-(D219*TAXAS!$D$4))/3,IF($A219="MASTER",IF($B219="PARCELADO ATÉ 3X",$D219-(D219*TAXAS!$D$5))/3,IF($A219="ELO",IF($B219="PARCELADO ATÉ 3X",$D219-(D219*TAXAS!$D$6))/3,IF($A219="HIPERCARD",IF($B219="PARCELADO ATÉ 3X",$D219-(D219*TAXAS!$D$7))/3,IF($A219="DINERS",IF($B219="PARCELADO ATÉ 3X",$D219-(D219*TAXAS!$D$8))/3,IF($A219="AMERICA EXPRESS",IF($B219="PARCELADO ATÉ 3X",$D219-(D219*TAXAS!$D$9))/3,IF($A219=TAXAS!$A$10,IF($B219="PARCELADO ATÉ 3X",$D219-($D219*TAXAS!$D$10))/3,IF($A219=TAXAS!$A$11,IF($B219="PARCELADO ATÉ 3X",$D219-($D219*TAXAS!$D$11))/3,IF($A219=TAXAS!$A$12,IF($B219="PARCELADO ATÉ 3X",$D219-($D219*TAXAS!$D$12))/3,IF($A219=TAXAS!$A$13,IF($B219="PARCELADO ATÉ 3X",$D219-($D219*TAXAS!$D$13))/3,IF($A219=TAXAS!$A$14,IF($B219="PARCELADO ATÉ 3X",$D219-($D219*TAXAS!$D$14))/3,IF($A219=TAXAS!$A$15,IF($B219="PARCELADO ATÉ 3X",$D219-($D219*TAXAS!$D$15))/3,IF($A219=TAXAS!$A$16,IF($B219="PARCELADO ATÉ 3X",$D219-($D219*TAXAS!$D$16))/3,IF($A219=TAXAS!$A$17,IF($B219="PARCELADO ATÉ 3X",$D219-($D219*TAXAS!$D$17))/3,IF($A219=TAXAS!$A$18,IF($B219="PARCELADO ATÉ 3X",$D219-($D219*TAXAS!$D$18))/3,IF($A219=TAXAS!$A$19,IF($B219="PARCELADO ATÉ 3X",$D219-($D219*TAXAS!$D$19))/3,IF($A219=TAXAS!$A$20,IF($B219="PARCELADO ATÉ 3X",$D219-($D219*TAXAS!$D$20))/3,IF($A219=TAXAS!$A$21,IF($B219="PARCELADO ATÉ 3X",$D219-($D219*TAXAS!$D$21))/3,IF($A219=TAXAS!$A$22,IF($B219="PARCELADO ATÉ 3X",$D219-($D219*TAXAS!$D$22))/3,IF($A219=TAXAS!$A$23,IF($B219="PARCELADO ATÉ 3X",$D219-($D219*TAXAS!$D$23))/3,IF($A219=TAXAS!$A$24,IF($B219="PARCELADO ATÉ 3X",$D219-($D219*TAXAS!$D$24))/3,IF($A219=TAXAS!$A$25,IF($B219="PARCELADO ATÉ 3X",$D219-($D219*TAXAS!$D$25))/3,IF($A219=TAXAS!$A$26,IF($B219="PARCELADO ATÉ 3X",$D219-($D219*TAXAS!$D$26))/3,IF($A219=TAXAS!$A$27,IF($B219="PARCELADO ATÉ 3X",$D219-($D219*TAXAS!$D$27))/3))))))))))))))))))))))))/1</f>
        <v>0</v>
      </c>
      <c r="H219" s="9">
        <f>IF($A219="VISA",IF($B219="PARCELADO ATÉ 6X",$D219-(D219*TAXAS!$E$4))/6,IF($A219="MASTER",IF($B219="PARCELADO ATÉ 6X",$D219-(D219*TAXAS!$E$5))/6,IF($A219="ELO",IF($B219="PARCELADO ATÉ 6X",$D219-(D219*TAXAS!$E$6))/6,IF($A219="HIPERCARD",IF($B219="PARCELADO ATÉ 6X",$D219-(D219*TAXAS!$E$7))/6,IF($A219="DINERS",IF($B219="PARCELADO ATÉ 6X",$D219-(D219*TAXAS!$E$8))/6,IF($A219="AMERICA EXPRESS",IF($B219="PARCELADO ATÉ 6X",$D219-(D219*TAXAS!$E$9))/6,IF($A219=TAXAS!$A$10,IF($B219="PARCELADO ATÉ 6X",$D219-($D219*TAXAS!$E$10))/6,IF($A219=TAXAS!$A$11,IF($B219="PARCELADO ATÉ 6X",$D219-($D219*TAXAS!$E$11))/6,IF($A219=TAXAS!$A$12,IF($B219="PARCELADO ATÉ 6X",$D219-($D219*TAXAS!$E$12))/6,IF($A219=TAXAS!$A$13,IF($B219="PARCELADO ATÉ 6X",$D219-($D219*TAXAS!$E$13))/6,IF($A219=TAXAS!$A$14,IF($B219="PARCELADO ATÉ 6X",$D219-($D219*TAXAS!$E$14))/6,IF($A219=TAXAS!$A$15,IF($B219="PARCELADO ATÉ 6X",$D219-($D219*TAXAS!$E$15))/6,IF($A219=TAXAS!$A$16,IF($B219="PARCELADO ATÉ 6X",$D219-($D219*TAXAS!$E$16))/6,IF($A219=TAXAS!$A$17,IF($B219="PARCELADO ATÉ 6X",$D219-($D219*TAXAS!$E$17))/6,IF($A219=TAXAS!$A$18,IF($B219="PARCELADO ATÉ 6X",$D219-($D219*TAXAS!$E$18))/6,IF($A219=TAXAS!$A$19,IF($B219="PARCELADO ATÉ 6X",$D219-($D219*TAXAS!$E$19))/6,IF($A219=TAXAS!$A$20,IF($B219="PARCELADO ATÉ 6X",$D219-($D219*TAXAS!$E$20))/6,IF($A219=TAXAS!$A$21,IF($B219="PARCELADO ATÉ 6X",$D219-($D219*TAXAS!$E$21))/6,IF($A219=TAXAS!$A$22,IF($B219="PARCELADO ATÉ 6X",$D219-($D219*TAXAS!$E$22))/6,IF($A219=TAXAS!$A$23,IF($B219="PARCELADO ATÉ 6X",$D219-($D219*TAXAS!$E$23))/6,IF($A219=TAXAS!$A$24,IF($B219="PARCELADO ATÉ 6X",$D219-($D219*TAXAS!$E$24))/6,IF($A219=TAXAS!$A$25,IF($B219="PARCELADO ATÉ 6X",$D219-($D219*TAXAS!$E$25))/6,IF($A219=TAXAS!$A$26,IF($B219="PARCELADO ATÉ 6X",$D219-($D219*TAXAS!$E$26))/6,IF($A219=TAXAS!$A$27,IF($B219="PARCELADO ATÉ 6X",$D219-($D219*TAXAS!$E$27))/6))))))))))))))))))))))))/1</f>
        <v>0</v>
      </c>
      <c r="I219" s="9">
        <f>IF($A219="VISA",IF($B219="PARCELADO ATÉ 12X",$D219-(D219*TAXAS!$F$4))/12,IF($A219="MASTER",IF($B219="PARCELADO ATÉ 12X",$D219-(D219*TAXAS!$F$5))/12,IF($A219="ELO",IF($B219="PARCELADO ATÉ 12X",$D219-(D219*TAXAS!$F$6))/12,IF($A219="HIPERCARD",IF($B219="PARCELADO ATÉ 12X",$D219-(D219*TAXAS!$F$7))/12,IF($A219="DINERS",IF($B219="PARCELADO ATÉ 12X",$D219-(D219*TAXAS!$F$8))/12,IF($A219="AMERICA EXPRESS",IF($B219="PARCELADO ATÉ 12X",$D219-(D219*TAXAS!$F$9))/12,IF($A219=TAXAS!$A$10,IF($B219="PARCELADO ATÉ 12X",$D219-($D219*TAXAS!$F$10))/12,IF($A219=TAXAS!$A$11,IF($B219="PARCELADO ATÉ 12X",$D219-($D219*TAXAS!$F$11))/12,IF($A219=TAXAS!$A$12,IF($B219="PARCELADO ATÉ 12X",$D219-($D219*TAXAS!$F$12))/12,IF($A219=TAXAS!$A$13,IF($B219="PARCELADO ATÉ 12X",$D219-($D219*TAXAS!$F$13))/12,IF($A219=TAXAS!$A$14,IF($B219="PARCELADO ATÉ 12X",$D219-($D219*TAXAS!$F$14))/12,IF($A219=TAXAS!$A$15,IF($B219="PARCELADO ATÉ 12X",$D219-($D219*TAXAS!$F$15))/12,IF($A219=TAXAS!$A$16,IF($B219="PARCELADO ATÉ 12X",$D219-($D219*TAXAS!$F$16))/12,IF($A219=TAXAS!$A$17,IF($B219="PARCELADO ATÉ 12X",$D219-($D219*TAXAS!$F$17))/12,IF($A219=TAXAS!$A$18,IF($B219="PARCELADO ATÉ 12X",$D219-($D219*TAXAS!$F$18))/12,IF($A219=TAXAS!$A$19,IF($B219="PARCELADO ATÉ 12X",$D219-($D219*TAXAS!$F$19))/12,IF($A219=TAXAS!$A$20,IF($B219="PARCELADO ATÉ 12X",$D219-($D219*TAXAS!$F$20))/12,IF($A219=TAXAS!$A$21,IF($B219="PARCELADO ATÉ 12X",$D219-($D219*TAXAS!$F$21))/12,IF($A219=TAXAS!$A$22,IF($B219="PARCELADO ATÉ 12X",$D219-($D219*TAXAS!$F$22))/12,IF($A219=TAXAS!$A$23,IF($B219="PARCELADO ATÉ 12X",$D219-($D219*TAXAS!$F$23))/12,IF($A219=TAXAS!$A$24,IF($B219="PARCELADO ATÉ 12X",$D219-($D219*TAXAS!$F$24))/12,IF($A219=TAXAS!$A$25,IF($B219="PARCELADO ATÉ 12X",$D219-($D219*TAXAS!$F$25))/12,IF($A219=TAXAS!$A$26,IF($B219="PARCELADO ATÉ 12X",$D219-($D219*TAXAS!$F$26))/12,IF($A219=TAXAS!$A$27,IF($B219="PARCELADO ATÉ 12X",$D219-($D219*TAXAS!$F$27))/12))))))))))))))))))))))))/1</f>
        <v>0</v>
      </c>
      <c r="J219" s="8">
        <f t="shared" si="0"/>
        <v>0</v>
      </c>
      <c r="K219" s="10" t="b">
        <f>IF($B219="PARCELADO ATÉ 3X",($D219-($D219*TAXAS!$D$4))-$J219)</f>
        <v>0</v>
      </c>
      <c r="L219" s="10" t="b">
        <f>IF($B219="PARCELADO ATÉ 6X",($D219-($D219*TAXAS!$E$4))-$J219)</f>
        <v>0</v>
      </c>
      <c r="M219" s="10" t="b">
        <f>IF($B219="PARCELADO ATÉ 12X",($D219-($D219*TAXAS!$F$4))-$J219)</f>
        <v>0</v>
      </c>
      <c r="N219" s="8">
        <f t="shared" si="1"/>
        <v>0</v>
      </c>
      <c r="O219" s="10">
        <f t="shared" si="2"/>
        <v>0</v>
      </c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spans="1:31" ht="15.75" customHeight="1" x14ac:dyDescent="0.2">
      <c r="A220" s="3"/>
      <c r="B220" s="5"/>
      <c r="C220" s="6"/>
      <c r="D220" s="42"/>
      <c r="E220" s="8">
        <f>IF($A220="VISA",IF($B220="DÉBITO",$D220-($D220*TAXAS!$B$4)),IF($A220="MASTER",IF($B220="DÉBITO",$D220-($D220*TAXAS!$B$5)),IF($A220="ELO", IF($B220="DÉBITO",$D220-($D220*TAXAS!$B$6)),IF($A220="HIPERCARD",IF($B220="DÉBITO",$D220-($D220*TAXAS!$B$7)),IF($A220="DINERS",IF($B220="DÉBITO",$D220-($D220*TAXAS!$B$8)),IF($A220="AMERICA EXPRESS",IF($B220="DÉBITO",$D220-($D220*TAXAS!$B$9)),IF($A220=TAXAS!$A$10,IF($B220="DÉBITO",$D220-($D220*TAXAS!$B$10)), IF($A220=TAXAS!$A$11,IF($B220="DÉBITO",$D220-($D220*TAXAS!$B$11)), IF($A220=TAXAS!$A$12,IF($B220="DÉBITO",$D220-($D220*TAXAS!$B$12)), IF($A220=TAXAS!$A$13,IF($B220="DÉBITO",$D220-($D220*TAXAS!$B$13)), IF($A220=TAXAS!$A$14,IF($B220="DÉBITO",$D220-($D220*TAXAS!$B$14)), IF($A220=TAXAS!$A$15,IF($B220="DÉBITO",$D220-($D220*TAXAS!$B$15)), IF($A220=TAXAS!$A$16,IF($B220="DÉBITO",$D220-($D220*TAXAS!$B$16)), IF($A220=TAXAS!$A$17,IF($B220="DÉBITO",$D220-($D220*TAXAS!$B$17)), IF($A220=TAXAS!$A$18,IF($B220="DÉBITO",$D220-($D220*TAXAS!$B$18)), IF($A220=TAXAS!$A$19,IF($B220="DÉBITO",$D220-($D220*TAXAS!$B$19)), IF($A220=TAXAS!$A$20,IF($B220="DÉBITO",$D220-($D220*TAXAS!$B$20)), IF($A220=TAXAS!$A$21,IF($B220="DÉBITO",$D220-($D220*TAXAS!$B$21)), IF($A220=TAXAS!$A$22,IF($B220="DÉBITO",$D220-($D220*TAXAS!$B$22)), IF($A220=TAXAS!$A$23,IF($B220="DÉBITO",$D220-($D220*TAXAS!$B$23)), IF($A220=TAXAS!$A$24,IF($B220="DÉBITO",$D220-($D220*TAXAS!$B$24)), IF($A220=TAXAS!$A$25,IF($B220="DÉBITO",$D220-($D220*TAXAS!$B$25)), IF($A220=TAXAS!$A$26,IF($B220="DÉBITO",$D220-($D220*TAXAS!$B$26)), IF($A220=TAXAS!$A$27,IF($B220="DÉBITO",$D220-($D220*TAXAS!$B$27))))))))))))))))))))))))))/1</f>
        <v>0</v>
      </c>
      <c r="F220" s="8">
        <f>IF($A220="VISA",IF($B220="CRÉDITO",$D220-($D220*TAXAS!$C$4)),IF($A220="MASTER",IF($B220="CRÉDITO",$D220-($D220*TAXAS!$C$5)),IF($A220="ELO", IF($B220="CRÉDITO",$D220-($D220*TAXAS!$C$6)),IF($A220="HIPERCARD",IF($B220="CRÉDITO",$D220-($D220*TAXAS!$C$7)),IF($A220="DINERS",IF($B220="CRÉDITO",$D220-($D220*TAXAS!$C$8)),IF($A220="AMERICA EXPRESS",IF($B220="CRÉDITO",$D220-($D220*TAXAS!$C$9)),IF($A220=TAXAS!$A$10,IF($B220="CRÉDITO",$D220-($D220*TAXAS!$C$10)), IF($A220=TAXAS!$A$11,IF($B220="CRÉDITO",$D220-($D220*TAXAS!$C$11)), IF($A220=TAXAS!$A$12,IF($B220="CRÉDITO",$D220-($D220*TAXAS!$C$12)), IF($A220=TAXAS!$A$13,IF($B220="CRÉDITO",$D220-($D220*TAXAS!$C$13)), IF($A220=TAXAS!$A$14,IF($B220="CRÉDITO",$D220-($D220*TAXAS!$C$14)), IF($A220=TAXAS!$A$15,IF($B220="CRÉDITO",$D220-($D220*TAXAS!$C$15)), IF($A220=TAXAS!$A$16,IF($B220="CRÉDITO",$D220-($D220*TAXAS!$C$16)), IF($A220=TAXAS!$A$17,IF($B220="CRÉDITO",$D220-($D220*TAXAS!$C$17)), IF($A220=TAXAS!$A$18,IF($B220="CRÉDITO",$D220-($D220*TAXAS!$C$18)), IF($A220=TAXAS!$A$19,IF($B220="CRÉDITO",$D220-($D220*TAXAS!$C$19)), IF($A220=TAXAS!$A$20,IF($B220="CRÉDITO",$D220-($D220*TAXAS!$C$20)), IF($A220=TAXAS!$A$21,IF($B220="CRÉDITO",$D220-($D220*TAXAS!$C$21)), IF($A220=TAXAS!$A$22,IF($B220="CRÉDITO",$D220-($D220*TAXAS!$C$22)), IF($A220=TAXAS!$A$23,IF($B220="CRÉDITO",$D220-($D220*TAXAS!$C$23)), IF($A220=TAXAS!$A$24,IF($B220="CRÉDITO",$D220-($D220*TAXAS!$C$24)), IF($A220=TAXAS!$A$25,IF($B220="CRÉDITO",$D220-($D220*TAXAS!$C$25)), IF($A220=TAXAS!$A$26,IF($B220="CRÉDITO",$D220-($D220*TAXAS!$C$26)), IF($A220=TAXAS!$A$27,IF($B220="CRÉDITO",$D220-($D220*TAXAS!$C$27))))))))))))))))))))))))))/1</f>
        <v>0</v>
      </c>
      <c r="G220" s="9">
        <f>IF($A220="VISA",IF($B220="PARCELADO ATÉ 3X",$D220-(D220*TAXAS!$D$4))/3,IF($A220="MASTER",IF($B220="PARCELADO ATÉ 3X",$D220-(D220*TAXAS!$D$5))/3,IF($A220="ELO",IF($B220="PARCELADO ATÉ 3X",$D220-(D220*TAXAS!$D$6))/3,IF($A220="HIPERCARD",IF($B220="PARCELADO ATÉ 3X",$D220-(D220*TAXAS!$D$7))/3,IF($A220="DINERS",IF($B220="PARCELADO ATÉ 3X",$D220-(D220*TAXAS!$D$8))/3,IF($A220="AMERICA EXPRESS",IF($B220="PARCELADO ATÉ 3X",$D220-(D220*TAXAS!$D$9))/3,IF($A220=TAXAS!$A$10,IF($B220="PARCELADO ATÉ 3X",$D220-($D220*TAXAS!$D$10))/3,IF($A220=TAXAS!$A$11,IF($B220="PARCELADO ATÉ 3X",$D220-($D220*TAXAS!$D$11))/3,IF($A220=TAXAS!$A$12,IF($B220="PARCELADO ATÉ 3X",$D220-($D220*TAXAS!$D$12))/3,IF($A220=TAXAS!$A$13,IF($B220="PARCELADO ATÉ 3X",$D220-($D220*TAXAS!$D$13))/3,IF($A220=TAXAS!$A$14,IF($B220="PARCELADO ATÉ 3X",$D220-($D220*TAXAS!$D$14))/3,IF($A220=TAXAS!$A$15,IF($B220="PARCELADO ATÉ 3X",$D220-($D220*TAXAS!$D$15))/3,IF($A220=TAXAS!$A$16,IF($B220="PARCELADO ATÉ 3X",$D220-($D220*TAXAS!$D$16))/3,IF($A220=TAXAS!$A$17,IF($B220="PARCELADO ATÉ 3X",$D220-($D220*TAXAS!$D$17))/3,IF($A220=TAXAS!$A$18,IF($B220="PARCELADO ATÉ 3X",$D220-($D220*TAXAS!$D$18))/3,IF($A220=TAXAS!$A$19,IF($B220="PARCELADO ATÉ 3X",$D220-($D220*TAXAS!$D$19))/3,IF($A220=TAXAS!$A$20,IF($B220="PARCELADO ATÉ 3X",$D220-($D220*TAXAS!$D$20))/3,IF($A220=TAXAS!$A$21,IF($B220="PARCELADO ATÉ 3X",$D220-($D220*TAXAS!$D$21))/3,IF($A220=TAXAS!$A$22,IF($B220="PARCELADO ATÉ 3X",$D220-($D220*TAXAS!$D$22))/3,IF($A220=TAXAS!$A$23,IF($B220="PARCELADO ATÉ 3X",$D220-($D220*TAXAS!$D$23))/3,IF($A220=TAXAS!$A$24,IF($B220="PARCELADO ATÉ 3X",$D220-($D220*TAXAS!$D$24))/3,IF($A220=TAXAS!$A$25,IF($B220="PARCELADO ATÉ 3X",$D220-($D220*TAXAS!$D$25))/3,IF($A220=TAXAS!$A$26,IF($B220="PARCELADO ATÉ 3X",$D220-($D220*TAXAS!$D$26))/3,IF($A220=TAXAS!$A$27,IF($B220="PARCELADO ATÉ 3X",$D220-($D220*TAXAS!$D$27))/3))))))))))))))))))))))))/1</f>
        <v>0</v>
      </c>
      <c r="H220" s="9">
        <f>IF($A220="VISA",IF($B220="PARCELADO ATÉ 6X",$D220-(D220*TAXAS!$E$4))/6,IF($A220="MASTER",IF($B220="PARCELADO ATÉ 6X",$D220-(D220*TAXAS!$E$5))/6,IF($A220="ELO",IF($B220="PARCELADO ATÉ 6X",$D220-(D220*TAXAS!$E$6))/6,IF($A220="HIPERCARD",IF($B220="PARCELADO ATÉ 6X",$D220-(D220*TAXAS!$E$7))/6,IF($A220="DINERS",IF($B220="PARCELADO ATÉ 6X",$D220-(D220*TAXAS!$E$8))/6,IF($A220="AMERICA EXPRESS",IF($B220="PARCELADO ATÉ 6X",$D220-(D220*TAXAS!$E$9))/6,IF($A220=TAXAS!$A$10,IF($B220="PARCELADO ATÉ 6X",$D220-($D220*TAXAS!$E$10))/6,IF($A220=TAXAS!$A$11,IF($B220="PARCELADO ATÉ 6X",$D220-($D220*TAXAS!$E$11))/6,IF($A220=TAXAS!$A$12,IF($B220="PARCELADO ATÉ 6X",$D220-($D220*TAXAS!$E$12))/6,IF($A220=TAXAS!$A$13,IF($B220="PARCELADO ATÉ 6X",$D220-($D220*TAXAS!$E$13))/6,IF($A220=TAXAS!$A$14,IF($B220="PARCELADO ATÉ 6X",$D220-($D220*TAXAS!$E$14))/6,IF($A220=TAXAS!$A$15,IF($B220="PARCELADO ATÉ 6X",$D220-($D220*TAXAS!$E$15))/6,IF($A220=TAXAS!$A$16,IF($B220="PARCELADO ATÉ 6X",$D220-($D220*TAXAS!$E$16))/6,IF($A220=TAXAS!$A$17,IF($B220="PARCELADO ATÉ 6X",$D220-($D220*TAXAS!$E$17))/6,IF($A220=TAXAS!$A$18,IF($B220="PARCELADO ATÉ 6X",$D220-($D220*TAXAS!$E$18))/6,IF($A220=TAXAS!$A$19,IF($B220="PARCELADO ATÉ 6X",$D220-($D220*TAXAS!$E$19))/6,IF($A220=TAXAS!$A$20,IF($B220="PARCELADO ATÉ 6X",$D220-($D220*TAXAS!$E$20))/6,IF($A220=TAXAS!$A$21,IF($B220="PARCELADO ATÉ 6X",$D220-($D220*TAXAS!$E$21))/6,IF($A220=TAXAS!$A$22,IF($B220="PARCELADO ATÉ 6X",$D220-($D220*TAXAS!$E$22))/6,IF($A220=TAXAS!$A$23,IF($B220="PARCELADO ATÉ 6X",$D220-($D220*TAXAS!$E$23))/6,IF($A220=TAXAS!$A$24,IF($B220="PARCELADO ATÉ 6X",$D220-($D220*TAXAS!$E$24))/6,IF($A220=TAXAS!$A$25,IF($B220="PARCELADO ATÉ 6X",$D220-($D220*TAXAS!$E$25))/6,IF($A220=TAXAS!$A$26,IF($B220="PARCELADO ATÉ 6X",$D220-($D220*TAXAS!$E$26))/6,IF($A220=TAXAS!$A$27,IF($B220="PARCELADO ATÉ 6X",$D220-($D220*TAXAS!$E$27))/6))))))))))))))))))))))))/1</f>
        <v>0</v>
      </c>
      <c r="I220" s="9">
        <f>IF($A220="VISA",IF($B220="PARCELADO ATÉ 12X",$D220-(D220*TAXAS!$F$4))/12,IF($A220="MASTER",IF($B220="PARCELADO ATÉ 12X",$D220-(D220*TAXAS!$F$5))/12,IF($A220="ELO",IF($B220="PARCELADO ATÉ 12X",$D220-(D220*TAXAS!$F$6))/12,IF($A220="HIPERCARD",IF($B220="PARCELADO ATÉ 12X",$D220-(D220*TAXAS!$F$7))/12,IF($A220="DINERS",IF($B220="PARCELADO ATÉ 12X",$D220-(D220*TAXAS!$F$8))/12,IF($A220="AMERICA EXPRESS",IF($B220="PARCELADO ATÉ 12X",$D220-(D220*TAXAS!$F$9))/12,IF($A220=TAXAS!$A$10,IF($B220="PARCELADO ATÉ 12X",$D220-($D220*TAXAS!$F$10))/12,IF($A220=TAXAS!$A$11,IF($B220="PARCELADO ATÉ 12X",$D220-($D220*TAXAS!$F$11))/12,IF($A220=TAXAS!$A$12,IF($B220="PARCELADO ATÉ 12X",$D220-($D220*TAXAS!$F$12))/12,IF($A220=TAXAS!$A$13,IF($B220="PARCELADO ATÉ 12X",$D220-($D220*TAXAS!$F$13))/12,IF($A220=TAXAS!$A$14,IF($B220="PARCELADO ATÉ 12X",$D220-($D220*TAXAS!$F$14))/12,IF($A220=TAXAS!$A$15,IF($B220="PARCELADO ATÉ 12X",$D220-($D220*TAXAS!$F$15))/12,IF($A220=TAXAS!$A$16,IF($B220="PARCELADO ATÉ 12X",$D220-($D220*TAXAS!$F$16))/12,IF($A220=TAXAS!$A$17,IF($B220="PARCELADO ATÉ 12X",$D220-($D220*TAXAS!$F$17))/12,IF($A220=TAXAS!$A$18,IF($B220="PARCELADO ATÉ 12X",$D220-($D220*TAXAS!$F$18))/12,IF($A220=TAXAS!$A$19,IF($B220="PARCELADO ATÉ 12X",$D220-($D220*TAXAS!$F$19))/12,IF($A220=TAXAS!$A$20,IF($B220="PARCELADO ATÉ 12X",$D220-($D220*TAXAS!$F$20))/12,IF($A220=TAXAS!$A$21,IF($B220="PARCELADO ATÉ 12X",$D220-($D220*TAXAS!$F$21))/12,IF($A220=TAXAS!$A$22,IF($B220="PARCELADO ATÉ 12X",$D220-($D220*TAXAS!$F$22))/12,IF($A220=TAXAS!$A$23,IF($B220="PARCELADO ATÉ 12X",$D220-($D220*TAXAS!$F$23))/12,IF($A220=TAXAS!$A$24,IF($B220="PARCELADO ATÉ 12X",$D220-($D220*TAXAS!$F$24))/12,IF($A220=TAXAS!$A$25,IF($B220="PARCELADO ATÉ 12X",$D220-($D220*TAXAS!$F$25))/12,IF($A220=TAXAS!$A$26,IF($B220="PARCELADO ATÉ 12X",$D220-($D220*TAXAS!$F$26))/12,IF($A220=TAXAS!$A$27,IF($B220="PARCELADO ATÉ 12X",$D220-($D220*TAXAS!$F$27))/12))))))))))))))))))))))))/1</f>
        <v>0</v>
      </c>
      <c r="J220" s="8">
        <f t="shared" si="0"/>
        <v>0</v>
      </c>
      <c r="K220" s="10" t="b">
        <f>IF($B220="PARCELADO ATÉ 3X",($D220-($D220*TAXAS!$D$4))-$J220)</f>
        <v>0</v>
      </c>
      <c r="L220" s="10" t="b">
        <f>IF($B220="PARCELADO ATÉ 6X",($D220-($D220*TAXAS!$E$4))-$J220)</f>
        <v>0</v>
      </c>
      <c r="M220" s="10" t="b">
        <f>IF($B220="PARCELADO ATÉ 12X",($D220-($D220*TAXAS!$F$4))-$J220)</f>
        <v>0</v>
      </c>
      <c r="N220" s="8">
        <f t="shared" si="1"/>
        <v>0</v>
      </c>
      <c r="O220" s="10">
        <f t="shared" si="2"/>
        <v>0</v>
      </c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spans="1:31" ht="15.75" customHeight="1" x14ac:dyDescent="0.2">
      <c r="A221" s="3"/>
      <c r="B221" s="5"/>
      <c r="C221" s="6"/>
      <c r="D221" s="42"/>
      <c r="E221" s="8">
        <f>IF($A221="VISA",IF($B221="DÉBITO",$D221-($D221*TAXAS!$B$4)),IF($A221="MASTER",IF($B221="DÉBITO",$D221-($D221*TAXAS!$B$5)),IF($A221="ELO", IF($B221="DÉBITO",$D221-($D221*TAXAS!$B$6)),IF($A221="HIPERCARD",IF($B221="DÉBITO",$D221-($D221*TAXAS!$B$7)),IF($A221="DINERS",IF($B221="DÉBITO",$D221-($D221*TAXAS!$B$8)),IF($A221="AMERICA EXPRESS",IF($B221="DÉBITO",$D221-($D221*TAXAS!$B$9)),IF($A221=TAXAS!$A$10,IF($B221="DÉBITO",$D221-($D221*TAXAS!$B$10)), IF($A221=TAXAS!$A$11,IF($B221="DÉBITO",$D221-($D221*TAXAS!$B$11)), IF($A221=TAXAS!$A$12,IF($B221="DÉBITO",$D221-($D221*TAXAS!$B$12)), IF($A221=TAXAS!$A$13,IF($B221="DÉBITO",$D221-($D221*TAXAS!$B$13)), IF($A221=TAXAS!$A$14,IF($B221="DÉBITO",$D221-($D221*TAXAS!$B$14)), IF($A221=TAXAS!$A$15,IF($B221="DÉBITO",$D221-($D221*TAXAS!$B$15)), IF($A221=TAXAS!$A$16,IF($B221="DÉBITO",$D221-($D221*TAXAS!$B$16)), IF($A221=TAXAS!$A$17,IF($B221="DÉBITO",$D221-($D221*TAXAS!$B$17)), IF($A221=TAXAS!$A$18,IF($B221="DÉBITO",$D221-($D221*TAXAS!$B$18)), IF($A221=TAXAS!$A$19,IF($B221="DÉBITO",$D221-($D221*TAXAS!$B$19)), IF($A221=TAXAS!$A$20,IF($B221="DÉBITO",$D221-($D221*TAXAS!$B$20)), IF($A221=TAXAS!$A$21,IF($B221="DÉBITO",$D221-($D221*TAXAS!$B$21)), IF($A221=TAXAS!$A$22,IF($B221="DÉBITO",$D221-($D221*TAXAS!$B$22)), IF($A221=TAXAS!$A$23,IF($B221="DÉBITO",$D221-($D221*TAXAS!$B$23)), IF($A221=TAXAS!$A$24,IF($B221="DÉBITO",$D221-($D221*TAXAS!$B$24)), IF($A221=TAXAS!$A$25,IF($B221="DÉBITO",$D221-($D221*TAXAS!$B$25)), IF($A221=TAXAS!$A$26,IF($B221="DÉBITO",$D221-($D221*TAXAS!$B$26)), IF($A221=TAXAS!$A$27,IF($B221="DÉBITO",$D221-($D221*TAXAS!$B$27))))))))))))))))))))))))))/1</f>
        <v>0</v>
      </c>
      <c r="F221" s="8">
        <f>IF($A221="VISA",IF($B221="CRÉDITO",$D221-($D221*TAXAS!$C$4)),IF($A221="MASTER",IF($B221="CRÉDITO",$D221-($D221*TAXAS!$C$5)),IF($A221="ELO", IF($B221="CRÉDITO",$D221-($D221*TAXAS!$C$6)),IF($A221="HIPERCARD",IF($B221="CRÉDITO",$D221-($D221*TAXAS!$C$7)),IF($A221="DINERS",IF($B221="CRÉDITO",$D221-($D221*TAXAS!$C$8)),IF($A221="AMERICA EXPRESS",IF($B221="CRÉDITO",$D221-($D221*TAXAS!$C$9)),IF($A221=TAXAS!$A$10,IF($B221="CRÉDITO",$D221-($D221*TAXAS!$C$10)), IF($A221=TAXAS!$A$11,IF($B221="CRÉDITO",$D221-($D221*TAXAS!$C$11)), IF($A221=TAXAS!$A$12,IF($B221="CRÉDITO",$D221-($D221*TAXAS!$C$12)), IF($A221=TAXAS!$A$13,IF($B221="CRÉDITO",$D221-($D221*TAXAS!$C$13)), IF($A221=TAXAS!$A$14,IF($B221="CRÉDITO",$D221-($D221*TAXAS!$C$14)), IF($A221=TAXAS!$A$15,IF($B221="CRÉDITO",$D221-($D221*TAXAS!$C$15)), IF($A221=TAXAS!$A$16,IF($B221="CRÉDITO",$D221-($D221*TAXAS!$C$16)), IF($A221=TAXAS!$A$17,IF($B221="CRÉDITO",$D221-($D221*TAXAS!$C$17)), IF($A221=TAXAS!$A$18,IF($B221="CRÉDITO",$D221-($D221*TAXAS!$C$18)), IF($A221=TAXAS!$A$19,IF($B221="CRÉDITO",$D221-($D221*TAXAS!$C$19)), IF($A221=TAXAS!$A$20,IF($B221="CRÉDITO",$D221-($D221*TAXAS!$C$20)), IF($A221=TAXAS!$A$21,IF($B221="CRÉDITO",$D221-($D221*TAXAS!$C$21)), IF($A221=TAXAS!$A$22,IF($B221="CRÉDITO",$D221-($D221*TAXAS!$C$22)), IF($A221=TAXAS!$A$23,IF($B221="CRÉDITO",$D221-($D221*TAXAS!$C$23)), IF($A221=TAXAS!$A$24,IF($B221="CRÉDITO",$D221-($D221*TAXAS!$C$24)), IF($A221=TAXAS!$A$25,IF($B221="CRÉDITO",$D221-($D221*TAXAS!$C$25)), IF($A221=TAXAS!$A$26,IF($B221="CRÉDITO",$D221-($D221*TAXAS!$C$26)), IF($A221=TAXAS!$A$27,IF($B221="CRÉDITO",$D221-($D221*TAXAS!$C$27))))))))))))))))))))))))))/1</f>
        <v>0</v>
      </c>
      <c r="G221" s="9">
        <f>IF($A221="VISA",IF($B221="PARCELADO ATÉ 3X",$D221-(D221*TAXAS!$D$4))/3,IF($A221="MASTER",IF($B221="PARCELADO ATÉ 3X",$D221-(D221*TAXAS!$D$5))/3,IF($A221="ELO",IF($B221="PARCELADO ATÉ 3X",$D221-(D221*TAXAS!$D$6))/3,IF($A221="HIPERCARD",IF($B221="PARCELADO ATÉ 3X",$D221-(D221*TAXAS!$D$7))/3,IF($A221="DINERS",IF($B221="PARCELADO ATÉ 3X",$D221-(D221*TAXAS!$D$8))/3,IF($A221="AMERICA EXPRESS",IF($B221="PARCELADO ATÉ 3X",$D221-(D221*TAXAS!$D$9))/3,IF($A221=TAXAS!$A$10,IF($B221="PARCELADO ATÉ 3X",$D221-($D221*TAXAS!$D$10))/3,IF($A221=TAXAS!$A$11,IF($B221="PARCELADO ATÉ 3X",$D221-($D221*TAXAS!$D$11))/3,IF($A221=TAXAS!$A$12,IF($B221="PARCELADO ATÉ 3X",$D221-($D221*TAXAS!$D$12))/3,IF($A221=TAXAS!$A$13,IF($B221="PARCELADO ATÉ 3X",$D221-($D221*TAXAS!$D$13))/3,IF($A221=TAXAS!$A$14,IF($B221="PARCELADO ATÉ 3X",$D221-($D221*TAXAS!$D$14))/3,IF($A221=TAXAS!$A$15,IF($B221="PARCELADO ATÉ 3X",$D221-($D221*TAXAS!$D$15))/3,IF($A221=TAXAS!$A$16,IF($B221="PARCELADO ATÉ 3X",$D221-($D221*TAXAS!$D$16))/3,IF($A221=TAXAS!$A$17,IF($B221="PARCELADO ATÉ 3X",$D221-($D221*TAXAS!$D$17))/3,IF($A221=TAXAS!$A$18,IF($B221="PARCELADO ATÉ 3X",$D221-($D221*TAXAS!$D$18))/3,IF($A221=TAXAS!$A$19,IF($B221="PARCELADO ATÉ 3X",$D221-($D221*TAXAS!$D$19))/3,IF($A221=TAXAS!$A$20,IF($B221="PARCELADO ATÉ 3X",$D221-($D221*TAXAS!$D$20))/3,IF($A221=TAXAS!$A$21,IF($B221="PARCELADO ATÉ 3X",$D221-($D221*TAXAS!$D$21))/3,IF($A221=TAXAS!$A$22,IF($B221="PARCELADO ATÉ 3X",$D221-($D221*TAXAS!$D$22))/3,IF($A221=TAXAS!$A$23,IF($B221="PARCELADO ATÉ 3X",$D221-($D221*TAXAS!$D$23))/3,IF($A221=TAXAS!$A$24,IF($B221="PARCELADO ATÉ 3X",$D221-($D221*TAXAS!$D$24))/3,IF($A221=TAXAS!$A$25,IF($B221="PARCELADO ATÉ 3X",$D221-($D221*TAXAS!$D$25))/3,IF($A221=TAXAS!$A$26,IF($B221="PARCELADO ATÉ 3X",$D221-($D221*TAXAS!$D$26))/3,IF($A221=TAXAS!$A$27,IF($B221="PARCELADO ATÉ 3X",$D221-($D221*TAXAS!$D$27))/3))))))))))))))))))))))))/1</f>
        <v>0</v>
      </c>
      <c r="H221" s="9">
        <f>IF($A221="VISA",IF($B221="PARCELADO ATÉ 6X",$D221-(D221*TAXAS!$E$4))/6,IF($A221="MASTER",IF($B221="PARCELADO ATÉ 6X",$D221-(D221*TAXAS!$E$5))/6,IF($A221="ELO",IF($B221="PARCELADO ATÉ 6X",$D221-(D221*TAXAS!$E$6))/6,IF($A221="HIPERCARD",IF($B221="PARCELADO ATÉ 6X",$D221-(D221*TAXAS!$E$7))/6,IF($A221="DINERS",IF($B221="PARCELADO ATÉ 6X",$D221-(D221*TAXAS!$E$8))/6,IF($A221="AMERICA EXPRESS",IF($B221="PARCELADO ATÉ 6X",$D221-(D221*TAXAS!$E$9))/6,IF($A221=TAXAS!$A$10,IF($B221="PARCELADO ATÉ 6X",$D221-($D221*TAXAS!$E$10))/6,IF($A221=TAXAS!$A$11,IF($B221="PARCELADO ATÉ 6X",$D221-($D221*TAXAS!$E$11))/6,IF($A221=TAXAS!$A$12,IF($B221="PARCELADO ATÉ 6X",$D221-($D221*TAXAS!$E$12))/6,IF($A221=TAXAS!$A$13,IF($B221="PARCELADO ATÉ 6X",$D221-($D221*TAXAS!$E$13))/6,IF($A221=TAXAS!$A$14,IF($B221="PARCELADO ATÉ 6X",$D221-($D221*TAXAS!$E$14))/6,IF($A221=TAXAS!$A$15,IF($B221="PARCELADO ATÉ 6X",$D221-($D221*TAXAS!$E$15))/6,IF($A221=TAXAS!$A$16,IF($B221="PARCELADO ATÉ 6X",$D221-($D221*TAXAS!$E$16))/6,IF($A221=TAXAS!$A$17,IF($B221="PARCELADO ATÉ 6X",$D221-($D221*TAXAS!$E$17))/6,IF($A221=TAXAS!$A$18,IF($B221="PARCELADO ATÉ 6X",$D221-($D221*TAXAS!$E$18))/6,IF($A221=TAXAS!$A$19,IF($B221="PARCELADO ATÉ 6X",$D221-($D221*TAXAS!$E$19))/6,IF($A221=TAXAS!$A$20,IF($B221="PARCELADO ATÉ 6X",$D221-($D221*TAXAS!$E$20))/6,IF($A221=TAXAS!$A$21,IF($B221="PARCELADO ATÉ 6X",$D221-($D221*TAXAS!$E$21))/6,IF($A221=TAXAS!$A$22,IF($B221="PARCELADO ATÉ 6X",$D221-($D221*TAXAS!$E$22))/6,IF($A221=TAXAS!$A$23,IF($B221="PARCELADO ATÉ 6X",$D221-($D221*TAXAS!$E$23))/6,IF($A221=TAXAS!$A$24,IF($B221="PARCELADO ATÉ 6X",$D221-($D221*TAXAS!$E$24))/6,IF($A221=TAXAS!$A$25,IF($B221="PARCELADO ATÉ 6X",$D221-($D221*TAXAS!$E$25))/6,IF($A221=TAXAS!$A$26,IF($B221="PARCELADO ATÉ 6X",$D221-($D221*TAXAS!$E$26))/6,IF($A221=TAXAS!$A$27,IF($B221="PARCELADO ATÉ 6X",$D221-($D221*TAXAS!$E$27))/6))))))))))))))))))))))))/1</f>
        <v>0</v>
      </c>
      <c r="I221" s="9">
        <f>IF($A221="VISA",IF($B221="PARCELADO ATÉ 12X",$D221-(D221*TAXAS!$F$4))/12,IF($A221="MASTER",IF($B221="PARCELADO ATÉ 12X",$D221-(D221*TAXAS!$F$5))/12,IF($A221="ELO",IF($B221="PARCELADO ATÉ 12X",$D221-(D221*TAXAS!$F$6))/12,IF($A221="HIPERCARD",IF($B221="PARCELADO ATÉ 12X",$D221-(D221*TAXAS!$F$7))/12,IF($A221="DINERS",IF($B221="PARCELADO ATÉ 12X",$D221-(D221*TAXAS!$F$8))/12,IF($A221="AMERICA EXPRESS",IF($B221="PARCELADO ATÉ 12X",$D221-(D221*TAXAS!$F$9))/12,IF($A221=TAXAS!$A$10,IF($B221="PARCELADO ATÉ 12X",$D221-($D221*TAXAS!$F$10))/12,IF($A221=TAXAS!$A$11,IF($B221="PARCELADO ATÉ 12X",$D221-($D221*TAXAS!$F$11))/12,IF($A221=TAXAS!$A$12,IF($B221="PARCELADO ATÉ 12X",$D221-($D221*TAXAS!$F$12))/12,IF($A221=TAXAS!$A$13,IF($B221="PARCELADO ATÉ 12X",$D221-($D221*TAXAS!$F$13))/12,IF($A221=TAXAS!$A$14,IF($B221="PARCELADO ATÉ 12X",$D221-($D221*TAXAS!$F$14))/12,IF($A221=TAXAS!$A$15,IF($B221="PARCELADO ATÉ 12X",$D221-($D221*TAXAS!$F$15))/12,IF($A221=TAXAS!$A$16,IF($B221="PARCELADO ATÉ 12X",$D221-($D221*TAXAS!$F$16))/12,IF($A221=TAXAS!$A$17,IF($B221="PARCELADO ATÉ 12X",$D221-($D221*TAXAS!$F$17))/12,IF($A221=TAXAS!$A$18,IF($B221="PARCELADO ATÉ 12X",$D221-($D221*TAXAS!$F$18))/12,IF($A221=TAXAS!$A$19,IF($B221="PARCELADO ATÉ 12X",$D221-($D221*TAXAS!$F$19))/12,IF($A221=TAXAS!$A$20,IF($B221="PARCELADO ATÉ 12X",$D221-($D221*TAXAS!$F$20))/12,IF($A221=TAXAS!$A$21,IF($B221="PARCELADO ATÉ 12X",$D221-($D221*TAXAS!$F$21))/12,IF($A221=TAXAS!$A$22,IF($B221="PARCELADO ATÉ 12X",$D221-($D221*TAXAS!$F$22))/12,IF($A221=TAXAS!$A$23,IF($B221="PARCELADO ATÉ 12X",$D221-($D221*TAXAS!$F$23))/12,IF($A221=TAXAS!$A$24,IF($B221="PARCELADO ATÉ 12X",$D221-($D221*TAXAS!$F$24))/12,IF($A221=TAXAS!$A$25,IF($B221="PARCELADO ATÉ 12X",$D221-($D221*TAXAS!$F$25))/12,IF($A221=TAXAS!$A$26,IF($B221="PARCELADO ATÉ 12X",$D221-($D221*TAXAS!$F$26))/12,IF($A221=TAXAS!$A$27,IF($B221="PARCELADO ATÉ 12X",$D221-($D221*TAXAS!$F$27))/12))))))))))))))))))))))))/1</f>
        <v>0</v>
      </c>
      <c r="J221" s="8">
        <f t="shared" si="0"/>
        <v>0</v>
      </c>
      <c r="K221" s="10" t="b">
        <f>IF($B221="PARCELADO ATÉ 3X",($D221-($D221*TAXAS!$D$4))-$J221)</f>
        <v>0</v>
      </c>
      <c r="L221" s="10" t="b">
        <f>IF($B221="PARCELADO ATÉ 6X",($D221-($D221*TAXAS!$E$4))-$J221)</f>
        <v>0</v>
      </c>
      <c r="M221" s="10" t="b">
        <f>IF($B221="PARCELADO ATÉ 12X",($D221-($D221*TAXAS!$F$4))-$J221)</f>
        <v>0</v>
      </c>
      <c r="N221" s="8">
        <f t="shared" si="1"/>
        <v>0</v>
      </c>
      <c r="O221" s="10">
        <f t="shared" si="2"/>
        <v>0</v>
      </c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 ht="15.75" customHeight="1" x14ac:dyDescent="0.2">
      <c r="A222" s="3"/>
      <c r="B222" s="5"/>
      <c r="C222" s="6"/>
      <c r="D222" s="42"/>
      <c r="E222" s="8">
        <f>IF($A222="VISA",IF($B222="DÉBITO",$D222-($D222*TAXAS!$B$4)),IF($A222="MASTER",IF($B222="DÉBITO",$D222-($D222*TAXAS!$B$5)),IF($A222="ELO", IF($B222="DÉBITO",$D222-($D222*TAXAS!$B$6)),IF($A222="HIPERCARD",IF($B222="DÉBITO",$D222-($D222*TAXAS!$B$7)),IF($A222="DINERS",IF($B222="DÉBITO",$D222-($D222*TAXAS!$B$8)),IF($A222="AMERICA EXPRESS",IF($B222="DÉBITO",$D222-($D222*TAXAS!$B$9)),IF($A222=TAXAS!$A$10,IF($B222="DÉBITO",$D222-($D222*TAXAS!$B$10)), IF($A222=TAXAS!$A$11,IF($B222="DÉBITO",$D222-($D222*TAXAS!$B$11)), IF($A222=TAXAS!$A$12,IF($B222="DÉBITO",$D222-($D222*TAXAS!$B$12)), IF($A222=TAXAS!$A$13,IF($B222="DÉBITO",$D222-($D222*TAXAS!$B$13)), IF($A222=TAXAS!$A$14,IF($B222="DÉBITO",$D222-($D222*TAXAS!$B$14)), IF($A222=TAXAS!$A$15,IF($B222="DÉBITO",$D222-($D222*TAXAS!$B$15)), IF($A222=TAXAS!$A$16,IF($B222="DÉBITO",$D222-($D222*TAXAS!$B$16)), IF($A222=TAXAS!$A$17,IF($B222="DÉBITO",$D222-($D222*TAXAS!$B$17)), IF($A222=TAXAS!$A$18,IF($B222="DÉBITO",$D222-($D222*TAXAS!$B$18)), IF($A222=TAXAS!$A$19,IF($B222="DÉBITO",$D222-($D222*TAXAS!$B$19)), IF($A222=TAXAS!$A$20,IF($B222="DÉBITO",$D222-($D222*TAXAS!$B$20)), IF($A222=TAXAS!$A$21,IF($B222="DÉBITO",$D222-($D222*TAXAS!$B$21)), IF($A222=TAXAS!$A$22,IF($B222="DÉBITO",$D222-($D222*TAXAS!$B$22)), IF($A222=TAXAS!$A$23,IF($B222="DÉBITO",$D222-($D222*TAXAS!$B$23)), IF($A222=TAXAS!$A$24,IF($B222="DÉBITO",$D222-($D222*TAXAS!$B$24)), IF($A222=TAXAS!$A$25,IF($B222="DÉBITO",$D222-($D222*TAXAS!$B$25)), IF($A222=TAXAS!$A$26,IF($B222="DÉBITO",$D222-($D222*TAXAS!$B$26)), IF($A222=TAXAS!$A$27,IF($B222="DÉBITO",$D222-($D222*TAXAS!$B$27))))))))))))))))))))))))))/1</f>
        <v>0</v>
      </c>
      <c r="F222" s="8">
        <f>IF($A222="VISA",IF($B222="CRÉDITO",$D222-($D222*TAXAS!$C$4)),IF($A222="MASTER",IF($B222="CRÉDITO",$D222-($D222*TAXAS!$C$5)),IF($A222="ELO", IF($B222="CRÉDITO",$D222-($D222*TAXAS!$C$6)),IF($A222="HIPERCARD",IF($B222="CRÉDITO",$D222-($D222*TAXAS!$C$7)),IF($A222="DINERS",IF($B222="CRÉDITO",$D222-($D222*TAXAS!$C$8)),IF($A222="AMERICA EXPRESS",IF($B222="CRÉDITO",$D222-($D222*TAXAS!$C$9)),IF($A222=TAXAS!$A$10,IF($B222="CRÉDITO",$D222-($D222*TAXAS!$C$10)), IF($A222=TAXAS!$A$11,IF($B222="CRÉDITO",$D222-($D222*TAXAS!$C$11)), IF($A222=TAXAS!$A$12,IF($B222="CRÉDITO",$D222-($D222*TAXAS!$C$12)), IF($A222=TAXAS!$A$13,IF($B222="CRÉDITO",$D222-($D222*TAXAS!$C$13)), IF($A222=TAXAS!$A$14,IF($B222="CRÉDITO",$D222-($D222*TAXAS!$C$14)), IF($A222=TAXAS!$A$15,IF($B222="CRÉDITO",$D222-($D222*TAXAS!$C$15)), IF($A222=TAXAS!$A$16,IF($B222="CRÉDITO",$D222-($D222*TAXAS!$C$16)), IF($A222=TAXAS!$A$17,IF($B222="CRÉDITO",$D222-($D222*TAXAS!$C$17)), IF($A222=TAXAS!$A$18,IF($B222="CRÉDITO",$D222-($D222*TAXAS!$C$18)), IF($A222=TAXAS!$A$19,IF($B222="CRÉDITO",$D222-($D222*TAXAS!$C$19)), IF($A222=TAXAS!$A$20,IF($B222="CRÉDITO",$D222-($D222*TAXAS!$C$20)), IF($A222=TAXAS!$A$21,IF($B222="CRÉDITO",$D222-($D222*TAXAS!$C$21)), IF($A222=TAXAS!$A$22,IF($B222="CRÉDITO",$D222-($D222*TAXAS!$C$22)), IF($A222=TAXAS!$A$23,IF($B222="CRÉDITO",$D222-($D222*TAXAS!$C$23)), IF($A222=TAXAS!$A$24,IF($B222="CRÉDITO",$D222-($D222*TAXAS!$C$24)), IF($A222=TAXAS!$A$25,IF($B222="CRÉDITO",$D222-($D222*TAXAS!$C$25)), IF($A222=TAXAS!$A$26,IF($B222="CRÉDITO",$D222-($D222*TAXAS!$C$26)), IF($A222=TAXAS!$A$27,IF($B222="CRÉDITO",$D222-($D222*TAXAS!$C$27))))))))))))))))))))))))))/1</f>
        <v>0</v>
      </c>
      <c r="G222" s="9">
        <f>IF($A222="VISA",IF($B222="PARCELADO ATÉ 3X",$D222-(D222*TAXAS!$D$4))/3,IF($A222="MASTER",IF($B222="PARCELADO ATÉ 3X",$D222-(D222*TAXAS!$D$5))/3,IF($A222="ELO",IF($B222="PARCELADO ATÉ 3X",$D222-(D222*TAXAS!$D$6))/3,IF($A222="HIPERCARD",IF($B222="PARCELADO ATÉ 3X",$D222-(D222*TAXAS!$D$7))/3,IF($A222="DINERS",IF($B222="PARCELADO ATÉ 3X",$D222-(D222*TAXAS!$D$8))/3,IF($A222="AMERICA EXPRESS",IF($B222="PARCELADO ATÉ 3X",$D222-(D222*TAXAS!$D$9))/3,IF($A222=TAXAS!$A$10,IF($B222="PARCELADO ATÉ 3X",$D222-($D222*TAXAS!$D$10))/3,IF($A222=TAXAS!$A$11,IF($B222="PARCELADO ATÉ 3X",$D222-($D222*TAXAS!$D$11))/3,IF($A222=TAXAS!$A$12,IF($B222="PARCELADO ATÉ 3X",$D222-($D222*TAXAS!$D$12))/3,IF($A222=TAXAS!$A$13,IF($B222="PARCELADO ATÉ 3X",$D222-($D222*TAXAS!$D$13))/3,IF($A222=TAXAS!$A$14,IF($B222="PARCELADO ATÉ 3X",$D222-($D222*TAXAS!$D$14))/3,IF($A222=TAXAS!$A$15,IF($B222="PARCELADO ATÉ 3X",$D222-($D222*TAXAS!$D$15))/3,IF($A222=TAXAS!$A$16,IF($B222="PARCELADO ATÉ 3X",$D222-($D222*TAXAS!$D$16))/3,IF($A222=TAXAS!$A$17,IF($B222="PARCELADO ATÉ 3X",$D222-($D222*TAXAS!$D$17))/3,IF($A222=TAXAS!$A$18,IF($B222="PARCELADO ATÉ 3X",$D222-($D222*TAXAS!$D$18))/3,IF($A222=TAXAS!$A$19,IF($B222="PARCELADO ATÉ 3X",$D222-($D222*TAXAS!$D$19))/3,IF($A222=TAXAS!$A$20,IF($B222="PARCELADO ATÉ 3X",$D222-($D222*TAXAS!$D$20))/3,IF($A222=TAXAS!$A$21,IF($B222="PARCELADO ATÉ 3X",$D222-($D222*TAXAS!$D$21))/3,IF($A222=TAXAS!$A$22,IF($B222="PARCELADO ATÉ 3X",$D222-($D222*TAXAS!$D$22))/3,IF($A222=TAXAS!$A$23,IF($B222="PARCELADO ATÉ 3X",$D222-($D222*TAXAS!$D$23))/3,IF($A222=TAXAS!$A$24,IF($B222="PARCELADO ATÉ 3X",$D222-($D222*TAXAS!$D$24))/3,IF($A222=TAXAS!$A$25,IF($B222="PARCELADO ATÉ 3X",$D222-($D222*TAXAS!$D$25))/3,IF($A222=TAXAS!$A$26,IF($B222="PARCELADO ATÉ 3X",$D222-($D222*TAXAS!$D$26))/3,IF($A222=TAXAS!$A$27,IF($B222="PARCELADO ATÉ 3X",$D222-($D222*TAXAS!$D$27))/3))))))))))))))))))))))))/1</f>
        <v>0</v>
      </c>
      <c r="H222" s="9">
        <f>IF($A222="VISA",IF($B222="PARCELADO ATÉ 6X",$D222-(D222*TAXAS!$E$4))/6,IF($A222="MASTER",IF($B222="PARCELADO ATÉ 6X",$D222-(D222*TAXAS!$E$5))/6,IF($A222="ELO",IF($B222="PARCELADO ATÉ 6X",$D222-(D222*TAXAS!$E$6))/6,IF($A222="HIPERCARD",IF($B222="PARCELADO ATÉ 6X",$D222-(D222*TAXAS!$E$7))/6,IF($A222="DINERS",IF($B222="PARCELADO ATÉ 6X",$D222-(D222*TAXAS!$E$8))/6,IF($A222="AMERICA EXPRESS",IF($B222="PARCELADO ATÉ 6X",$D222-(D222*TAXAS!$E$9))/6,IF($A222=TAXAS!$A$10,IF($B222="PARCELADO ATÉ 6X",$D222-($D222*TAXAS!$E$10))/6,IF($A222=TAXAS!$A$11,IF($B222="PARCELADO ATÉ 6X",$D222-($D222*TAXAS!$E$11))/6,IF($A222=TAXAS!$A$12,IF($B222="PARCELADO ATÉ 6X",$D222-($D222*TAXAS!$E$12))/6,IF($A222=TAXAS!$A$13,IF($B222="PARCELADO ATÉ 6X",$D222-($D222*TAXAS!$E$13))/6,IF($A222=TAXAS!$A$14,IF($B222="PARCELADO ATÉ 6X",$D222-($D222*TAXAS!$E$14))/6,IF($A222=TAXAS!$A$15,IF($B222="PARCELADO ATÉ 6X",$D222-($D222*TAXAS!$E$15))/6,IF($A222=TAXAS!$A$16,IF($B222="PARCELADO ATÉ 6X",$D222-($D222*TAXAS!$E$16))/6,IF($A222=TAXAS!$A$17,IF($B222="PARCELADO ATÉ 6X",$D222-($D222*TAXAS!$E$17))/6,IF($A222=TAXAS!$A$18,IF($B222="PARCELADO ATÉ 6X",$D222-($D222*TAXAS!$E$18))/6,IF($A222=TAXAS!$A$19,IF($B222="PARCELADO ATÉ 6X",$D222-($D222*TAXAS!$E$19))/6,IF($A222=TAXAS!$A$20,IF($B222="PARCELADO ATÉ 6X",$D222-($D222*TAXAS!$E$20))/6,IF($A222=TAXAS!$A$21,IF($B222="PARCELADO ATÉ 6X",$D222-($D222*TAXAS!$E$21))/6,IF($A222=TAXAS!$A$22,IF($B222="PARCELADO ATÉ 6X",$D222-($D222*TAXAS!$E$22))/6,IF($A222=TAXAS!$A$23,IF($B222="PARCELADO ATÉ 6X",$D222-($D222*TAXAS!$E$23))/6,IF($A222=TAXAS!$A$24,IF($B222="PARCELADO ATÉ 6X",$D222-($D222*TAXAS!$E$24))/6,IF($A222=TAXAS!$A$25,IF($B222="PARCELADO ATÉ 6X",$D222-($D222*TAXAS!$E$25))/6,IF($A222=TAXAS!$A$26,IF($B222="PARCELADO ATÉ 6X",$D222-($D222*TAXAS!$E$26))/6,IF($A222=TAXAS!$A$27,IF($B222="PARCELADO ATÉ 6X",$D222-($D222*TAXAS!$E$27))/6))))))))))))))))))))))))/1</f>
        <v>0</v>
      </c>
      <c r="I222" s="9">
        <f>IF($A222="VISA",IF($B222="PARCELADO ATÉ 12X",$D222-(D222*TAXAS!$F$4))/12,IF($A222="MASTER",IF($B222="PARCELADO ATÉ 12X",$D222-(D222*TAXAS!$F$5))/12,IF($A222="ELO",IF($B222="PARCELADO ATÉ 12X",$D222-(D222*TAXAS!$F$6))/12,IF($A222="HIPERCARD",IF($B222="PARCELADO ATÉ 12X",$D222-(D222*TAXAS!$F$7))/12,IF($A222="DINERS",IF($B222="PARCELADO ATÉ 12X",$D222-(D222*TAXAS!$F$8))/12,IF($A222="AMERICA EXPRESS",IF($B222="PARCELADO ATÉ 12X",$D222-(D222*TAXAS!$F$9))/12,IF($A222=TAXAS!$A$10,IF($B222="PARCELADO ATÉ 12X",$D222-($D222*TAXAS!$F$10))/12,IF($A222=TAXAS!$A$11,IF($B222="PARCELADO ATÉ 12X",$D222-($D222*TAXAS!$F$11))/12,IF($A222=TAXAS!$A$12,IF($B222="PARCELADO ATÉ 12X",$D222-($D222*TAXAS!$F$12))/12,IF($A222=TAXAS!$A$13,IF($B222="PARCELADO ATÉ 12X",$D222-($D222*TAXAS!$F$13))/12,IF($A222=TAXAS!$A$14,IF($B222="PARCELADO ATÉ 12X",$D222-($D222*TAXAS!$F$14))/12,IF($A222=TAXAS!$A$15,IF($B222="PARCELADO ATÉ 12X",$D222-($D222*TAXAS!$F$15))/12,IF($A222=TAXAS!$A$16,IF($B222="PARCELADO ATÉ 12X",$D222-($D222*TAXAS!$F$16))/12,IF($A222=TAXAS!$A$17,IF($B222="PARCELADO ATÉ 12X",$D222-($D222*TAXAS!$F$17))/12,IF($A222=TAXAS!$A$18,IF($B222="PARCELADO ATÉ 12X",$D222-($D222*TAXAS!$F$18))/12,IF($A222=TAXAS!$A$19,IF($B222="PARCELADO ATÉ 12X",$D222-($D222*TAXAS!$F$19))/12,IF($A222=TAXAS!$A$20,IF($B222="PARCELADO ATÉ 12X",$D222-($D222*TAXAS!$F$20))/12,IF($A222=TAXAS!$A$21,IF($B222="PARCELADO ATÉ 12X",$D222-($D222*TAXAS!$F$21))/12,IF($A222=TAXAS!$A$22,IF($B222="PARCELADO ATÉ 12X",$D222-($D222*TAXAS!$F$22))/12,IF($A222=TAXAS!$A$23,IF($B222="PARCELADO ATÉ 12X",$D222-($D222*TAXAS!$F$23))/12,IF($A222=TAXAS!$A$24,IF($B222="PARCELADO ATÉ 12X",$D222-($D222*TAXAS!$F$24))/12,IF($A222=TAXAS!$A$25,IF($B222="PARCELADO ATÉ 12X",$D222-($D222*TAXAS!$F$25))/12,IF($A222=TAXAS!$A$26,IF($B222="PARCELADO ATÉ 12X",$D222-($D222*TAXAS!$F$26))/12,IF($A222=TAXAS!$A$27,IF($B222="PARCELADO ATÉ 12X",$D222-($D222*TAXAS!$F$27))/12))))))))))))))))))))))))/1</f>
        <v>0</v>
      </c>
      <c r="J222" s="8">
        <f t="shared" si="0"/>
        <v>0</v>
      </c>
      <c r="K222" s="10" t="b">
        <f>IF($B222="PARCELADO ATÉ 3X",($D222-($D222*TAXAS!$D$4))-$J222)</f>
        <v>0</v>
      </c>
      <c r="L222" s="10" t="b">
        <f>IF($B222="PARCELADO ATÉ 6X",($D222-($D222*TAXAS!$E$4))-$J222)</f>
        <v>0</v>
      </c>
      <c r="M222" s="10" t="b">
        <f>IF($B222="PARCELADO ATÉ 12X",($D222-($D222*TAXAS!$F$4))-$J222)</f>
        <v>0</v>
      </c>
      <c r="N222" s="8">
        <f t="shared" si="1"/>
        <v>0</v>
      </c>
      <c r="O222" s="10">
        <f t="shared" si="2"/>
        <v>0</v>
      </c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spans="1:31" ht="15.75" customHeight="1" x14ac:dyDescent="0.2">
      <c r="A223" s="3"/>
      <c r="B223" s="5"/>
      <c r="C223" s="6"/>
      <c r="D223" s="42"/>
      <c r="E223" s="8">
        <f>IF($A223="VISA",IF($B223="DÉBITO",$D223-($D223*TAXAS!$B$4)),IF($A223="MASTER",IF($B223="DÉBITO",$D223-($D223*TAXAS!$B$5)),IF($A223="ELO", IF($B223="DÉBITO",$D223-($D223*TAXAS!$B$6)),IF($A223="HIPERCARD",IF($B223="DÉBITO",$D223-($D223*TAXAS!$B$7)),IF($A223="DINERS",IF($B223="DÉBITO",$D223-($D223*TAXAS!$B$8)),IF($A223="AMERICA EXPRESS",IF($B223="DÉBITO",$D223-($D223*TAXAS!$B$9)),IF($A223=TAXAS!$A$10,IF($B223="DÉBITO",$D223-($D223*TAXAS!$B$10)), IF($A223=TAXAS!$A$11,IF($B223="DÉBITO",$D223-($D223*TAXAS!$B$11)), IF($A223=TAXAS!$A$12,IF($B223="DÉBITO",$D223-($D223*TAXAS!$B$12)), IF($A223=TAXAS!$A$13,IF($B223="DÉBITO",$D223-($D223*TAXAS!$B$13)), IF($A223=TAXAS!$A$14,IF($B223="DÉBITO",$D223-($D223*TAXAS!$B$14)), IF($A223=TAXAS!$A$15,IF($B223="DÉBITO",$D223-($D223*TAXAS!$B$15)), IF($A223=TAXAS!$A$16,IF($B223="DÉBITO",$D223-($D223*TAXAS!$B$16)), IF($A223=TAXAS!$A$17,IF($B223="DÉBITO",$D223-($D223*TAXAS!$B$17)), IF($A223=TAXAS!$A$18,IF($B223="DÉBITO",$D223-($D223*TAXAS!$B$18)), IF($A223=TAXAS!$A$19,IF($B223="DÉBITO",$D223-($D223*TAXAS!$B$19)), IF($A223=TAXAS!$A$20,IF($B223="DÉBITO",$D223-($D223*TAXAS!$B$20)), IF($A223=TAXAS!$A$21,IF($B223="DÉBITO",$D223-($D223*TAXAS!$B$21)), IF($A223=TAXAS!$A$22,IF($B223="DÉBITO",$D223-($D223*TAXAS!$B$22)), IF($A223=TAXAS!$A$23,IF($B223="DÉBITO",$D223-($D223*TAXAS!$B$23)), IF($A223=TAXAS!$A$24,IF($B223="DÉBITO",$D223-($D223*TAXAS!$B$24)), IF($A223=TAXAS!$A$25,IF($B223="DÉBITO",$D223-($D223*TAXAS!$B$25)), IF($A223=TAXAS!$A$26,IF($B223="DÉBITO",$D223-($D223*TAXAS!$B$26)), IF($A223=TAXAS!$A$27,IF($B223="DÉBITO",$D223-($D223*TAXAS!$B$27))))))))))))))))))))))))))/1</f>
        <v>0</v>
      </c>
      <c r="F223" s="8">
        <f>IF($A223="VISA",IF($B223="CRÉDITO",$D223-($D223*TAXAS!$C$4)),IF($A223="MASTER",IF($B223="CRÉDITO",$D223-($D223*TAXAS!$C$5)),IF($A223="ELO", IF($B223="CRÉDITO",$D223-($D223*TAXAS!$C$6)),IF($A223="HIPERCARD",IF($B223="CRÉDITO",$D223-($D223*TAXAS!$C$7)),IF($A223="DINERS",IF($B223="CRÉDITO",$D223-($D223*TAXAS!$C$8)),IF($A223="AMERICA EXPRESS",IF($B223="CRÉDITO",$D223-($D223*TAXAS!$C$9)),IF($A223=TAXAS!$A$10,IF($B223="CRÉDITO",$D223-($D223*TAXAS!$C$10)), IF($A223=TAXAS!$A$11,IF($B223="CRÉDITO",$D223-($D223*TAXAS!$C$11)), IF($A223=TAXAS!$A$12,IF($B223="CRÉDITO",$D223-($D223*TAXAS!$C$12)), IF($A223=TAXAS!$A$13,IF($B223="CRÉDITO",$D223-($D223*TAXAS!$C$13)), IF($A223=TAXAS!$A$14,IF($B223="CRÉDITO",$D223-($D223*TAXAS!$C$14)), IF($A223=TAXAS!$A$15,IF($B223="CRÉDITO",$D223-($D223*TAXAS!$C$15)), IF($A223=TAXAS!$A$16,IF($B223="CRÉDITO",$D223-($D223*TAXAS!$C$16)), IF($A223=TAXAS!$A$17,IF($B223="CRÉDITO",$D223-($D223*TAXAS!$C$17)), IF($A223=TAXAS!$A$18,IF($B223="CRÉDITO",$D223-($D223*TAXAS!$C$18)), IF($A223=TAXAS!$A$19,IF($B223="CRÉDITO",$D223-($D223*TAXAS!$C$19)), IF($A223=TAXAS!$A$20,IF($B223="CRÉDITO",$D223-($D223*TAXAS!$C$20)), IF($A223=TAXAS!$A$21,IF($B223="CRÉDITO",$D223-($D223*TAXAS!$C$21)), IF($A223=TAXAS!$A$22,IF($B223="CRÉDITO",$D223-($D223*TAXAS!$C$22)), IF($A223=TAXAS!$A$23,IF($B223="CRÉDITO",$D223-($D223*TAXAS!$C$23)), IF($A223=TAXAS!$A$24,IF($B223="CRÉDITO",$D223-($D223*TAXAS!$C$24)), IF($A223=TAXAS!$A$25,IF($B223="CRÉDITO",$D223-($D223*TAXAS!$C$25)), IF($A223=TAXAS!$A$26,IF($B223="CRÉDITO",$D223-($D223*TAXAS!$C$26)), IF($A223=TAXAS!$A$27,IF($B223="CRÉDITO",$D223-($D223*TAXAS!$C$27))))))))))))))))))))))))))/1</f>
        <v>0</v>
      </c>
      <c r="G223" s="9">
        <f>IF($A223="VISA",IF($B223="PARCELADO ATÉ 3X",$D223-(D223*TAXAS!$D$4))/3,IF($A223="MASTER",IF($B223="PARCELADO ATÉ 3X",$D223-(D223*TAXAS!$D$5))/3,IF($A223="ELO",IF($B223="PARCELADO ATÉ 3X",$D223-(D223*TAXAS!$D$6))/3,IF($A223="HIPERCARD",IF($B223="PARCELADO ATÉ 3X",$D223-(D223*TAXAS!$D$7))/3,IF($A223="DINERS",IF($B223="PARCELADO ATÉ 3X",$D223-(D223*TAXAS!$D$8))/3,IF($A223="AMERICA EXPRESS",IF($B223="PARCELADO ATÉ 3X",$D223-(D223*TAXAS!$D$9))/3,IF($A223=TAXAS!$A$10,IF($B223="PARCELADO ATÉ 3X",$D223-($D223*TAXAS!$D$10))/3,IF($A223=TAXAS!$A$11,IF($B223="PARCELADO ATÉ 3X",$D223-($D223*TAXAS!$D$11))/3,IF($A223=TAXAS!$A$12,IF($B223="PARCELADO ATÉ 3X",$D223-($D223*TAXAS!$D$12))/3,IF($A223=TAXAS!$A$13,IF($B223="PARCELADO ATÉ 3X",$D223-($D223*TAXAS!$D$13))/3,IF($A223=TAXAS!$A$14,IF($B223="PARCELADO ATÉ 3X",$D223-($D223*TAXAS!$D$14))/3,IF($A223=TAXAS!$A$15,IF($B223="PARCELADO ATÉ 3X",$D223-($D223*TAXAS!$D$15))/3,IF($A223=TAXAS!$A$16,IF($B223="PARCELADO ATÉ 3X",$D223-($D223*TAXAS!$D$16))/3,IF($A223=TAXAS!$A$17,IF($B223="PARCELADO ATÉ 3X",$D223-($D223*TAXAS!$D$17))/3,IF($A223=TAXAS!$A$18,IF($B223="PARCELADO ATÉ 3X",$D223-($D223*TAXAS!$D$18))/3,IF($A223=TAXAS!$A$19,IF($B223="PARCELADO ATÉ 3X",$D223-($D223*TAXAS!$D$19))/3,IF($A223=TAXAS!$A$20,IF($B223="PARCELADO ATÉ 3X",$D223-($D223*TAXAS!$D$20))/3,IF($A223=TAXAS!$A$21,IF($B223="PARCELADO ATÉ 3X",$D223-($D223*TAXAS!$D$21))/3,IF($A223=TAXAS!$A$22,IF($B223="PARCELADO ATÉ 3X",$D223-($D223*TAXAS!$D$22))/3,IF($A223=TAXAS!$A$23,IF($B223="PARCELADO ATÉ 3X",$D223-($D223*TAXAS!$D$23))/3,IF($A223=TAXAS!$A$24,IF($B223="PARCELADO ATÉ 3X",$D223-($D223*TAXAS!$D$24))/3,IF($A223=TAXAS!$A$25,IF($B223="PARCELADO ATÉ 3X",$D223-($D223*TAXAS!$D$25))/3,IF($A223=TAXAS!$A$26,IF($B223="PARCELADO ATÉ 3X",$D223-($D223*TAXAS!$D$26))/3,IF($A223=TAXAS!$A$27,IF($B223="PARCELADO ATÉ 3X",$D223-($D223*TAXAS!$D$27))/3))))))))))))))))))))))))/1</f>
        <v>0</v>
      </c>
      <c r="H223" s="9">
        <f>IF($A223="VISA",IF($B223="PARCELADO ATÉ 6X",$D223-(D223*TAXAS!$E$4))/6,IF($A223="MASTER",IF($B223="PARCELADO ATÉ 6X",$D223-(D223*TAXAS!$E$5))/6,IF($A223="ELO",IF($B223="PARCELADO ATÉ 6X",$D223-(D223*TAXAS!$E$6))/6,IF($A223="HIPERCARD",IF($B223="PARCELADO ATÉ 6X",$D223-(D223*TAXAS!$E$7))/6,IF($A223="DINERS",IF($B223="PARCELADO ATÉ 6X",$D223-(D223*TAXAS!$E$8))/6,IF($A223="AMERICA EXPRESS",IF($B223="PARCELADO ATÉ 6X",$D223-(D223*TAXAS!$E$9))/6,IF($A223=TAXAS!$A$10,IF($B223="PARCELADO ATÉ 6X",$D223-($D223*TAXAS!$E$10))/6,IF($A223=TAXAS!$A$11,IF($B223="PARCELADO ATÉ 6X",$D223-($D223*TAXAS!$E$11))/6,IF($A223=TAXAS!$A$12,IF($B223="PARCELADO ATÉ 6X",$D223-($D223*TAXAS!$E$12))/6,IF($A223=TAXAS!$A$13,IF($B223="PARCELADO ATÉ 6X",$D223-($D223*TAXAS!$E$13))/6,IF($A223=TAXAS!$A$14,IF($B223="PARCELADO ATÉ 6X",$D223-($D223*TAXAS!$E$14))/6,IF($A223=TAXAS!$A$15,IF($B223="PARCELADO ATÉ 6X",$D223-($D223*TAXAS!$E$15))/6,IF($A223=TAXAS!$A$16,IF($B223="PARCELADO ATÉ 6X",$D223-($D223*TAXAS!$E$16))/6,IF($A223=TAXAS!$A$17,IF($B223="PARCELADO ATÉ 6X",$D223-($D223*TAXAS!$E$17))/6,IF($A223=TAXAS!$A$18,IF($B223="PARCELADO ATÉ 6X",$D223-($D223*TAXAS!$E$18))/6,IF($A223=TAXAS!$A$19,IF($B223="PARCELADO ATÉ 6X",$D223-($D223*TAXAS!$E$19))/6,IF($A223=TAXAS!$A$20,IF($B223="PARCELADO ATÉ 6X",$D223-($D223*TAXAS!$E$20))/6,IF($A223=TAXAS!$A$21,IF($B223="PARCELADO ATÉ 6X",$D223-($D223*TAXAS!$E$21))/6,IF($A223=TAXAS!$A$22,IF($B223="PARCELADO ATÉ 6X",$D223-($D223*TAXAS!$E$22))/6,IF($A223=TAXAS!$A$23,IF($B223="PARCELADO ATÉ 6X",$D223-($D223*TAXAS!$E$23))/6,IF($A223=TAXAS!$A$24,IF($B223="PARCELADO ATÉ 6X",$D223-($D223*TAXAS!$E$24))/6,IF($A223=TAXAS!$A$25,IF($B223="PARCELADO ATÉ 6X",$D223-($D223*TAXAS!$E$25))/6,IF($A223=TAXAS!$A$26,IF($B223="PARCELADO ATÉ 6X",$D223-($D223*TAXAS!$E$26))/6,IF($A223=TAXAS!$A$27,IF($B223="PARCELADO ATÉ 6X",$D223-($D223*TAXAS!$E$27))/6))))))))))))))))))))))))/1</f>
        <v>0</v>
      </c>
      <c r="I223" s="9">
        <f>IF($A223="VISA",IF($B223="PARCELADO ATÉ 12X",$D223-(D223*TAXAS!$F$4))/12,IF($A223="MASTER",IF($B223="PARCELADO ATÉ 12X",$D223-(D223*TAXAS!$F$5))/12,IF($A223="ELO",IF($B223="PARCELADO ATÉ 12X",$D223-(D223*TAXAS!$F$6))/12,IF($A223="HIPERCARD",IF($B223="PARCELADO ATÉ 12X",$D223-(D223*TAXAS!$F$7))/12,IF($A223="DINERS",IF($B223="PARCELADO ATÉ 12X",$D223-(D223*TAXAS!$F$8))/12,IF($A223="AMERICA EXPRESS",IF($B223="PARCELADO ATÉ 12X",$D223-(D223*TAXAS!$F$9))/12,IF($A223=TAXAS!$A$10,IF($B223="PARCELADO ATÉ 12X",$D223-($D223*TAXAS!$F$10))/12,IF($A223=TAXAS!$A$11,IF($B223="PARCELADO ATÉ 12X",$D223-($D223*TAXAS!$F$11))/12,IF($A223=TAXAS!$A$12,IF($B223="PARCELADO ATÉ 12X",$D223-($D223*TAXAS!$F$12))/12,IF($A223=TAXAS!$A$13,IF($B223="PARCELADO ATÉ 12X",$D223-($D223*TAXAS!$F$13))/12,IF($A223=TAXAS!$A$14,IF($B223="PARCELADO ATÉ 12X",$D223-($D223*TAXAS!$F$14))/12,IF($A223=TAXAS!$A$15,IF($B223="PARCELADO ATÉ 12X",$D223-($D223*TAXAS!$F$15))/12,IF($A223=TAXAS!$A$16,IF($B223="PARCELADO ATÉ 12X",$D223-($D223*TAXAS!$F$16))/12,IF($A223=TAXAS!$A$17,IF($B223="PARCELADO ATÉ 12X",$D223-($D223*TAXAS!$F$17))/12,IF($A223=TAXAS!$A$18,IF($B223="PARCELADO ATÉ 12X",$D223-($D223*TAXAS!$F$18))/12,IF($A223=TAXAS!$A$19,IF($B223="PARCELADO ATÉ 12X",$D223-($D223*TAXAS!$F$19))/12,IF($A223=TAXAS!$A$20,IF($B223="PARCELADO ATÉ 12X",$D223-($D223*TAXAS!$F$20))/12,IF($A223=TAXAS!$A$21,IF($B223="PARCELADO ATÉ 12X",$D223-($D223*TAXAS!$F$21))/12,IF($A223=TAXAS!$A$22,IF($B223="PARCELADO ATÉ 12X",$D223-($D223*TAXAS!$F$22))/12,IF($A223=TAXAS!$A$23,IF($B223="PARCELADO ATÉ 12X",$D223-($D223*TAXAS!$F$23))/12,IF($A223=TAXAS!$A$24,IF($B223="PARCELADO ATÉ 12X",$D223-($D223*TAXAS!$F$24))/12,IF($A223=TAXAS!$A$25,IF($B223="PARCELADO ATÉ 12X",$D223-($D223*TAXAS!$F$25))/12,IF($A223=TAXAS!$A$26,IF($B223="PARCELADO ATÉ 12X",$D223-($D223*TAXAS!$F$26))/12,IF($A223=TAXAS!$A$27,IF($B223="PARCELADO ATÉ 12X",$D223-($D223*TAXAS!$F$27))/12))))))))))))))))))))))))/1</f>
        <v>0</v>
      </c>
      <c r="J223" s="8">
        <f t="shared" si="0"/>
        <v>0</v>
      </c>
      <c r="K223" s="10" t="b">
        <f>IF($B223="PARCELADO ATÉ 3X",($D223-($D223*TAXAS!$D$4))-$J223)</f>
        <v>0</v>
      </c>
      <c r="L223" s="10" t="b">
        <f>IF($B223="PARCELADO ATÉ 6X",($D223-($D223*TAXAS!$E$4))-$J223)</f>
        <v>0</v>
      </c>
      <c r="M223" s="10" t="b">
        <f>IF($B223="PARCELADO ATÉ 12X",($D223-($D223*TAXAS!$F$4))-$J223)</f>
        <v>0</v>
      </c>
      <c r="N223" s="8">
        <f t="shared" si="1"/>
        <v>0</v>
      </c>
      <c r="O223" s="10">
        <f t="shared" si="2"/>
        <v>0</v>
      </c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spans="1:31" ht="15.75" customHeight="1" x14ac:dyDescent="0.2">
      <c r="A224" s="3"/>
      <c r="B224" s="5"/>
      <c r="C224" s="6"/>
      <c r="D224" s="42"/>
      <c r="E224" s="8">
        <f>IF($A224="VISA",IF($B224="DÉBITO",$D224-($D224*TAXAS!$B$4)),IF($A224="MASTER",IF($B224="DÉBITO",$D224-($D224*TAXAS!$B$5)),IF($A224="ELO", IF($B224="DÉBITO",$D224-($D224*TAXAS!$B$6)),IF($A224="HIPERCARD",IF($B224="DÉBITO",$D224-($D224*TAXAS!$B$7)),IF($A224="DINERS",IF($B224="DÉBITO",$D224-($D224*TAXAS!$B$8)),IF($A224="AMERICA EXPRESS",IF($B224="DÉBITO",$D224-($D224*TAXAS!$B$9)),IF($A224=TAXAS!$A$10,IF($B224="DÉBITO",$D224-($D224*TAXAS!$B$10)), IF($A224=TAXAS!$A$11,IF($B224="DÉBITO",$D224-($D224*TAXAS!$B$11)), IF($A224=TAXAS!$A$12,IF($B224="DÉBITO",$D224-($D224*TAXAS!$B$12)), IF($A224=TAXAS!$A$13,IF($B224="DÉBITO",$D224-($D224*TAXAS!$B$13)), IF($A224=TAXAS!$A$14,IF($B224="DÉBITO",$D224-($D224*TAXAS!$B$14)), IF($A224=TAXAS!$A$15,IF($B224="DÉBITO",$D224-($D224*TAXAS!$B$15)), IF($A224=TAXAS!$A$16,IF($B224="DÉBITO",$D224-($D224*TAXAS!$B$16)), IF($A224=TAXAS!$A$17,IF($B224="DÉBITO",$D224-($D224*TAXAS!$B$17)), IF($A224=TAXAS!$A$18,IF($B224="DÉBITO",$D224-($D224*TAXAS!$B$18)), IF($A224=TAXAS!$A$19,IF($B224="DÉBITO",$D224-($D224*TAXAS!$B$19)), IF($A224=TAXAS!$A$20,IF($B224="DÉBITO",$D224-($D224*TAXAS!$B$20)), IF($A224=TAXAS!$A$21,IF($B224="DÉBITO",$D224-($D224*TAXAS!$B$21)), IF($A224=TAXAS!$A$22,IF($B224="DÉBITO",$D224-($D224*TAXAS!$B$22)), IF($A224=TAXAS!$A$23,IF($B224="DÉBITO",$D224-($D224*TAXAS!$B$23)), IF($A224=TAXAS!$A$24,IF($B224="DÉBITO",$D224-($D224*TAXAS!$B$24)), IF($A224=TAXAS!$A$25,IF($B224="DÉBITO",$D224-($D224*TAXAS!$B$25)), IF($A224=TAXAS!$A$26,IF($B224="DÉBITO",$D224-($D224*TAXAS!$B$26)), IF($A224=TAXAS!$A$27,IF($B224="DÉBITO",$D224-($D224*TAXAS!$B$27))))))))))))))))))))))))))/1</f>
        <v>0</v>
      </c>
      <c r="F224" s="8">
        <f>IF($A224="VISA",IF($B224="CRÉDITO",$D224-($D224*TAXAS!$C$4)),IF($A224="MASTER",IF($B224="CRÉDITO",$D224-($D224*TAXAS!$C$5)),IF($A224="ELO", IF($B224="CRÉDITO",$D224-($D224*TAXAS!$C$6)),IF($A224="HIPERCARD",IF($B224="CRÉDITO",$D224-($D224*TAXAS!$C$7)),IF($A224="DINERS",IF($B224="CRÉDITO",$D224-($D224*TAXAS!$C$8)),IF($A224="AMERICA EXPRESS",IF($B224="CRÉDITO",$D224-($D224*TAXAS!$C$9)),IF($A224=TAXAS!$A$10,IF($B224="CRÉDITO",$D224-($D224*TAXAS!$C$10)), IF($A224=TAXAS!$A$11,IF($B224="CRÉDITO",$D224-($D224*TAXAS!$C$11)), IF($A224=TAXAS!$A$12,IF($B224="CRÉDITO",$D224-($D224*TAXAS!$C$12)), IF($A224=TAXAS!$A$13,IF($B224="CRÉDITO",$D224-($D224*TAXAS!$C$13)), IF($A224=TAXAS!$A$14,IF($B224="CRÉDITO",$D224-($D224*TAXAS!$C$14)), IF($A224=TAXAS!$A$15,IF($B224="CRÉDITO",$D224-($D224*TAXAS!$C$15)), IF($A224=TAXAS!$A$16,IF($B224="CRÉDITO",$D224-($D224*TAXAS!$C$16)), IF($A224=TAXAS!$A$17,IF($B224="CRÉDITO",$D224-($D224*TAXAS!$C$17)), IF($A224=TAXAS!$A$18,IF($B224="CRÉDITO",$D224-($D224*TAXAS!$C$18)), IF($A224=TAXAS!$A$19,IF($B224="CRÉDITO",$D224-($D224*TAXAS!$C$19)), IF($A224=TAXAS!$A$20,IF($B224="CRÉDITO",$D224-($D224*TAXAS!$C$20)), IF($A224=TAXAS!$A$21,IF($B224="CRÉDITO",$D224-($D224*TAXAS!$C$21)), IF($A224=TAXAS!$A$22,IF($B224="CRÉDITO",$D224-($D224*TAXAS!$C$22)), IF($A224=TAXAS!$A$23,IF($B224="CRÉDITO",$D224-($D224*TAXAS!$C$23)), IF($A224=TAXAS!$A$24,IF($B224="CRÉDITO",$D224-($D224*TAXAS!$C$24)), IF($A224=TAXAS!$A$25,IF($B224="CRÉDITO",$D224-($D224*TAXAS!$C$25)), IF($A224=TAXAS!$A$26,IF($B224="CRÉDITO",$D224-($D224*TAXAS!$C$26)), IF($A224=TAXAS!$A$27,IF($B224="CRÉDITO",$D224-($D224*TAXAS!$C$27))))))))))))))))))))))))))/1</f>
        <v>0</v>
      </c>
      <c r="G224" s="9">
        <f>IF($A224="VISA",IF($B224="PARCELADO ATÉ 3X",$D224-(D224*TAXAS!$D$4))/3,IF($A224="MASTER",IF($B224="PARCELADO ATÉ 3X",$D224-(D224*TAXAS!$D$5))/3,IF($A224="ELO",IF($B224="PARCELADO ATÉ 3X",$D224-(D224*TAXAS!$D$6))/3,IF($A224="HIPERCARD",IF($B224="PARCELADO ATÉ 3X",$D224-(D224*TAXAS!$D$7))/3,IF($A224="DINERS",IF($B224="PARCELADO ATÉ 3X",$D224-(D224*TAXAS!$D$8))/3,IF($A224="AMERICA EXPRESS",IF($B224="PARCELADO ATÉ 3X",$D224-(D224*TAXAS!$D$9))/3,IF($A224=TAXAS!$A$10,IF($B224="PARCELADO ATÉ 3X",$D224-($D224*TAXAS!$D$10))/3,IF($A224=TAXAS!$A$11,IF($B224="PARCELADO ATÉ 3X",$D224-($D224*TAXAS!$D$11))/3,IF($A224=TAXAS!$A$12,IF($B224="PARCELADO ATÉ 3X",$D224-($D224*TAXAS!$D$12))/3,IF($A224=TAXAS!$A$13,IF($B224="PARCELADO ATÉ 3X",$D224-($D224*TAXAS!$D$13))/3,IF($A224=TAXAS!$A$14,IF($B224="PARCELADO ATÉ 3X",$D224-($D224*TAXAS!$D$14))/3,IF($A224=TAXAS!$A$15,IF($B224="PARCELADO ATÉ 3X",$D224-($D224*TAXAS!$D$15))/3,IF($A224=TAXAS!$A$16,IF($B224="PARCELADO ATÉ 3X",$D224-($D224*TAXAS!$D$16))/3,IF($A224=TAXAS!$A$17,IF($B224="PARCELADO ATÉ 3X",$D224-($D224*TAXAS!$D$17))/3,IF($A224=TAXAS!$A$18,IF($B224="PARCELADO ATÉ 3X",$D224-($D224*TAXAS!$D$18))/3,IF($A224=TAXAS!$A$19,IF($B224="PARCELADO ATÉ 3X",$D224-($D224*TAXAS!$D$19))/3,IF($A224=TAXAS!$A$20,IF($B224="PARCELADO ATÉ 3X",$D224-($D224*TAXAS!$D$20))/3,IF($A224=TAXAS!$A$21,IF($B224="PARCELADO ATÉ 3X",$D224-($D224*TAXAS!$D$21))/3,IF($A224=TAXAS!$A$22,IF($B224="PARCELADO ATÉ 3X",$D224-($D224*TAXAS!$D$22))/3,IF($A224=TAXAS!$A$23,IF($B224="PARCELADO ATÉ 3X",$D224-($D224*TAXAS!$D$23))/3,IF($A224=TAXAS!$A$24,IF($B224="PARCELADO ATÉ 3X",$D224-($D224*TAXAS!$D$24))/3,IF($A224=TAXAS!$A$25,IF($B224="PARCELADO ATÉ 3X",$D224-($D224*TAXAS!$D$25))/3,IF($A224=TAXAS!$A$26,IF($B224="PARCELADO ATÉ 3X",$D224-($D224*TAXAS!$D$26))/3,IF($A224=TAXAS!$A$27,IF($B224="PARCELADO ATÉ 3X",$D224-($D224*TAXAS!$D$27))/3))))))))))))))))))))))))/1</f>
        <v>0</v>
      </c>
      <c r="H224" s="9">
        <f>IF($A224="VISA",IF($B224="PARCELADO ATÉ 6X",$D224-(D224*TAXAS!$E$4))/6,IF($A224="MASTER",IF($B224="PARCELADO ATÉ 6X",$D224-(D224*TAXAS!$E$5))/6,IF($A224="ELO",IF($B224="PARCELADO ATÉ 6X",$D224-(D224*TAXAS!$E$6))/6,IF($A224="HIPERCARD",IF($B224="PARCELADO ATÉ 6X",$D224-(D224*TAXAS!$E$7))/6,IF($A224="DINERS",IF($B224="PARCELADO ATÉ 6X",$D224-(D224*TAXAS!$E$8))/6,IF($A224="AMERICA EXPRESS",IF($B224="PARCELADO ATÉ 6X",$D224-(D224*TAXAS!$E$9))/6,IF($A224=TAXAS!$A$10,IF($B224="PARCELADO ATÉ 6X",$D224-($D224*TAXAS!$E$10))/6,IF($A224=TAXAS!$A$11,IF($B224="PARCELADO ATÉ 6X",$D224-($D224*TAXAS!$E$11))/6,IF($A224=TAXAS!$A$12,IF($B224="PARCELADO ATÉ 6X",$D224-($D224*TAXAS!$E$12))/6,IF($A224=TAXAS!$A$13,IF($B224="PARCELADO ATÉ 6X",$D224-($D224*TAXAS!$E$13))/6,IF($A224=TAXAS!$A$14,IF($B224="PARCELADO ATÉ 6X",$D224-($D224*TAXAS!$E$14))/6,IF($A224=TAXAS!$A$15,IF($B224="PARCELADO ATÉ 6X",$D224-($D224*TAXAS!$E$15))/6,IF($A224=TAXAS!$A$16,IF($B224="PARCELADO ATÉ 6X",$D224-($D224*TAXAS!$E$16))/6,IF($A224=TAXAS!$A$17,IF($B224="PARCELADO ATÉ 6X",$D224-($D224*TAXAS!$E$17))/6,IF($A224=TAXAS!$A$18,IF($B224="PARCELADO ATÉ 6X",$D224-($D224*TAXAS!$E$18))/6,IF($A224=TAXAS!$A$19,IF($B224="PARCELADO ATÉ 6X",$D224-($D224*TAXAS!$E$19))/6,IF($A224=TAXAS!$A$20,IF($B224="PARCELADO ATÉ 6X",$D224-($D224*TAXAS!$E$20))/6,IF($A224=TAXAS!$A$21,IF($B224="PARCELADO ATÉ 6X",$D224-($D224*TAXAS!$E$21))/6,IF($A224=TAXAS!$A$22,IF($B224="PARCELADO ATÉ 6X",$D224-($D224*TAXAS!$E$22))/6,IF($A224=TAXAS!$A$23,IF($B224="PARCELADO ATÉ 6X",$D224-($D224*TAXAS!$E$23))/6,IF($A224=TAXAS!$A$24,IF($B224="PARCELADO ATÉ 6X",$D224-($D224*TAXAS!$E$24))/6,IF($A224=TAXAS!$A$25,IF($B224="PARCELADO ATÉ 6X",$D224-($D224*TAXAS!$E$25))/6,IF($A224=TAXAS!$A$26,IF($B224="PARCELADO ATÉ 6X",$D224-($D224*TAXAS!$E$26))/6,IF($A224=TAXAS!$A$27,IF($B224="PARCELADO ATÉ 6X",$D224-($D224*TAXAS!$E$27))/6))))))))))))))))))))))))/1</f>
        <v>0</v>
      </c>
      <c r="I224" s="9">
        <f>IF($A224="VISA",IF($B224="PARCELADO ATÉ 12X",$D224-(D224*TAXAS!$F$4))/12,IF($A224="MASTER",IF($B224="PARCELADO ATÉ 12X",$D224-(D224*TAXAS!$F$5))/12,IF($A224="ELO",IF($B224="PARCELADO ATÉ 12X",$D224-(D224*TAXAS!$F$6))/12,IF($A224="HIPERCARD",IF($B224="PARCELADO ATÉ 12X",$D224-(D224*TAXAS!$F$7))/12,IF($A224="DINERS",IF($B224="PARCELADO ATÉ 12X",$D224-(D224*TAXAS!$F$8))/12,IF($A224="AMERICA EXPRESS",IF($B224="PARCELADO ATÉ 12X",$D224-(D224*TAXAS!$F$9))/12,IF($A224=TAXAS!$A$10,IF($B224="PARCELADO ATÉ 12X",$D224-($D224*TAXAS!$F$10))/12,IF($A224=TAXAS!$A$11,IF($B224="PARCELADO ATÉ 12X",$D224-($D224*TAXAS!$F$11))/12,IF($A224=TAXAS!$A$12,IF($B224="PARCELADO ATÉ 12X",$D224-($D224*TAXAS!$F$12))/12,IF($A224=TAXAS!$A$13,IF($B224="PARCELADO ATÉ 12X",$D224-($D224*TAXAS!$F$13))/12,IF($A224=TAXAS!$A$14,IF($B224="PARCELADO ATÉ 12X",$D224-($D224*TAXAS!$F$14))/12,IF($A224=TAXAS!$A$15,IF($B224="PARCELADO ATÉ 12X",$D224-($D224*TAXAS!$F$15))/12,IF($A224=TAXAS!$A$16,IF($B224="PARCELADO ATÉ 12X",$D224-($D224*TAXAS!$F$16))/12,IF($A224=TAXAS!$A$17,IF($B224="PARCELADO ATÉ 12X",$D224-($D224*TAXAS!$F$17))/12,IF($A224=TAXAS!$A$18,IF($B224="PARCELADO ATÉ 12X",$D224-($D224*TAXAS!$F$18))/12,IF($A224=TAXAS!$A$19,IF($B224="PARCELADO ATÉ 12X",$D224-($D224*TAXAS!$F$19))/12,IF($A224=TAXAS!$A$20,IF($B224="PARCELADO ATÉ 12X",$D224-($D224*TAXAS!$F$20))/12,IF($A224=TAXAS!$A$21,IF($B224="PARCELADO ATÉ 12X",$D224-($D224*TAXAS!$F$21))/12,IF($A224=TAXAS!$A$22,IF($B224="PARCELADO ATÉ 12X",$D224-($D224*TAXAS!$F$22))/12,IF($A224=TAXAS!$A$23,IF($B224="PARCELADO ATÉ 12X",$D224-($D224*TAXAS!$F$23))/12,IF($A224=TAXAS!$A$24,IF($B224="PARCELADO ATÉ 12X",$D224-($D224*TAXAS!$F$24))/12,IF($A224=TAXAS!$A$25,IF($B224="PARCELADO ATÉ 12X",$D224-($D224*TAXAS!$F$25))/12,IF($A224=TAXAS!$A$26,IF($B224="PARCELADO ATÉ 12X",$D224-($D224*TAXAS!$F$26))/12,IF($A224=TAXAS!$A$27,IF($B224="PARCELADO ATÉ 12X",$D224-($D224*TAXAS!$F$27))/12))))))))))))))))))))))))/1</f>
        <v>0</v>
      </c>
      <c r="J224" s="8">
        <f t="shared" si="0"/>
        <v>0</v>
      </c>
      <c r="K224" s="10" t="b">
        <f>IF($B224="PARCELADO ATÉ 3X",($D224-($D224*TAXAS!$D$4))-$J224)</f>
        <v>0</v>
      </c>
      <c r="L224" s="10" t="b">
        <f>IF($B224="PARCELADO ATÉ 6X",($D224-($D224*TAXAS!$E$4))-$J224)</f>
        <v>0</v>
      </c>
      <c r="M224" s="10" t="b">
        <f>IF($B224="PARCELADO ATÉ 12X",($D224-($D224*TAXAS!$F$4))-$J224)</f>
        <v>0</v>
      </c>
      <c r="N224" s="8">
        <f t="shared" si="1"/>
        <v>0</v>
      </c>
      <c r="O224" s="10">
        <f t="shared" si="2"/>
        <v>0</v>
      </c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1:31" ht="15.75" customHeight="1" x14ac:dyDescent="0.2">
      <c r="A225" s="3"/>
      <c r="B225" s="5"/>
      <c r="C225" s="6"/>
      <c r="D225" s="42"/>
      <c r="E225" s="8">
        <f>IF($A225="VISA",IF($B225="DÉBITO",$D225-($D225*TAXAS!$B$4)),IF($A225="MASTER",IF($B225="DÉBITO",$D225-($D225*TAXAS!$B$5)),IF($A225="ELO", IF($B225="DÉBITO",$D225-($D225*TAXAS!$B$6)),IF($A225="HIPERCARD",IF($B225="DÉBITO",$D225-($D225*TAXAS!$B$7)),IF($A225="DINERS",IF($B225="DÉBITO",$D225-($D225*TAXAS!$B$8)),IF($A225="AMERICA EXPRESS",IF($B225="DÉBITO",$D225-($D225*TAXAS!$B$9)),IF($A225=TAXAS!$A$10,IF($B225="DÉBITO",$D225-($D225*TAXAS!$B$10)), IF($A225=TAXAS!$A$11,IF($B225="DÉBITO",$D225-($D225*TAXAS!$B$11)), IF($A225=TAXAS!$A$12,IF($B225="DÉBITO",$D225-($D225*TAXAS!$B$12)), IF($A225=TAXAS!$A$13,IF($B225="DÉBITO",$D225-($D225*TAXAS!$B$13)), IF($A225=TAXAS!$A$14,IF($B225="DÉBITO",$D225-($D225*TAXAS!$B$14)), IF($A225=TAXAS!$A$15,IF($B225="DÉBITO",$D225-($D225*TAXAS!$B$15)), IF($A225=TAXAS!$A$16,IF($B225="DÉBITO",$D225-($D225*TAXAS!$B$16)), IF($A225=TAXAS!$A$17,IF($B225="DÉBITO",$D225-($D225*TAXAS!$B$17)), IF($A225=TAXAS!$A$18,IF($B225="DÉBITO",$D225-($D225*TAXAS!$B$18)), IF($A225=TAXAS!$A$19,IF($B225="DÉBITO",$D225-($D225*TAXAS!$B$19)), IF($A225=TAXAS!$A$20,IF($B225="DÉBITO",$D225-($D225*TAXAS!$B$20)), IF($A225=TAXAS!$A$21,IF($B225="DÉBITO",$D225-($D225*TAXAS!$B$21)), IF($A225=TAXAS!$A$22,IF($B225="DÉBITO",$D225-($D225*TAXAS!$B$22)), IF($A225=TAXAS!$A$23,IF($B225="DÉBITO",$D225-($D225*TAXAS!$B$23)), IF($A225=TAXAS!$A$24,IF($B225="DÉBITO",$D225-($D225*TAXAS!$B$24)), IF($A225=TAXAS!$A$25,IF($B225="DÉBITO",$D225-($D225*TAXAS!$B$25)), IF($A225=TAXAS!$A$26,IF($B225="DÉBITO",$D225-($D225*TAXAS!$B$26)), IF($A225=TAXAS!$A$27,IF($B225="DÉBITO",$D225-($D225*TAXAS!$B$27))))))))))))))))))))))))))/1</f>
        <v>0</v>
      </c>
      <c r="F225" s="8">
        <f>IF($A225="VISA",IF($B225="CRÉDITO",$D225-($D225*TAXAS!$C$4)),IF($A225="MASTER",IF($B225="CRÉDITO",$D225-($D225*TAXAS!$C$5)),IF($A225="ELO", IF($B225="CRÉDITO",$D225-($D225*TAXAS!$C$6)),IF($A225="HIPERCARD",IF($B225="CRÉDITO",$D225-($D225*TAXAS!$C$7)),IF($A225="DINERS",IF($B225="CRÉDITO",$D225-($D225*TAXAS!$C$8)),IF($A225="AMERICA EXPRESS",IF($B225="CRÉDITO",$D225-($D225*TAXAS!$C$9)),IF($A225=TAXAS!$A$10,IF($B225="CRÉDITO",$D225-($D225*TAXAS!$C$10)), IF($A225=TAXAS!$A$11,IF($B225="CRÉDITO",$D225-($D225*TAXAS!$C$11)), IF($A225=TAXAS!$A$12,IF($B225="CRÉDITO",$D225-($D225*TAXAS!$C$12)), IF($A225=TAXAS!$A$13,IF($B225="CRÉDITO",$D225-($D225*TAXAS!$C$13)), IF($A225=TAXAS!$A$14,IF($B225="CRÉDITO",$D225-($D225*TAXAS!$C$14)), IF($A225=TAXAS!$A$15,IF($B225="CRÉDITO",$D225-($D225*TAXAS!$C$15)), IF($A225=TAXAS!$A$16,IF($B225="CRÉDITO",$D225-($D225*TAXAS!$C$16)), IF($A225=TAXAS!$A$17,IF($B225="CRÉDITO",$D225-($D225*TAXAS!$C$17)), IF($A225=TAXAS!$A$18,IF($B225="CRÉDITO",$D225-($D225*TAXAS!$C$18)), IF($A225=TAXAS!$A$19,IF($B225="CRÉDITO",$D225-($D225*TAXAS!$C$19)), IF($A225=TAXAS!$A$20,IF($B225="CRÉDITO",$D225-($D225*TAXAS!$C$20)), IF($A225=TAXAS!$A$21,IF($B225="CRÉDITO",$D225-($D225*TAXAS!$C$21)), IF($A225=TAXAS!$A$22,IF($B225="CRÉDITO",$D225-($D225*TAXAS!$C$22)), IF($A225=TAXAS!$A$23,IF($B225="CRÉDITO",$D225-($D225*TAXAS!$C$23)), IF($A225=TAXAS!$A$24,IF($B225="CRÉDITO",$D225-($D225*TAXAS!$C$24)), IF($A225=TAXAS!$A$25,IF($B225="CRÉDITO",$D225-($D225*TAXAS!$C$25)), IF($A225=TAXAS!$A$26,IF($B225="CRÉDITO",$D225-($D225*TAXAS!$C$26)), IF($A225=TAXAS!$A$27,IF($B225="CRÉDITO",$D225-($D225*TAXAS!$C$27))))))))))))))))))))))))))/1</f>
        <v>0</v>
      </c>
      <c r="G225" s="9">
        <f>IF($A225="VISA",IF($B225="PARCELADO ATÉ 3X",$D225-(D225*TAXAS!$D$4))/3,IF($A225="MASTER",IF($B225="PARCELADO ATÉ 3X",$D225-(D225*TAXAS!$D$5))/3,IF($A225="ELO",IF($B225="PARCELADO ATÉ 3X",$D225-(D225*TAXAS!$D$6))/3,IF($A225="HIPERCARD",IF($B225="PARCELADO ATÉ 3X",$D225-(D225*TAXAS!$D$7))/3,IF($A225="DINERS",IF($B225="PARCELADO ATÉ 3X",$D225-(D225*TAXAS!$D$8))/3,IF($A225="AMERICA EXPRESS",IF($B225="PARCELADO ATÉ 3X",$D225-(D225*TAXAS!$D$9))/3,IF($A225=TAXAS!$A$10,IF($B225="PARCELADO ATÉ 3X",$D225-($D225*TAXAS!$D$10))/3,IF($A225=TAXAS!$A$11,IF($B225="PARCELADO ATÉ 3X",$D225-($D225*TAXAS!$D$11))/3,IF($A225=TAXAS!$A$12,IF($B225="PARCELADO ATÉ 3X",$D225-($D225*TAXAS!$D$12))/3,IF($A225=TAXAS!$A$13,IF($B225="PARCELADO ATÉ 3X",$D225-($D225*TAXAS!$D$13))/3,IF($A225=TAXAS!$A$14,IF($B225="PARCELADO ATÉ 3X",$D225-($D225*TAXAS!$D$14))/3,IF($A225=TAXAS!$A$15,IF($B225="PARCELADO ATÉ 3X",$D225-($D225*TAXAS!$D$15))/3,IF($A225=TAXAS!$A$16,IF($B225="PARCELADO ATÉ 3X",$D225-($D225*TAXAS!$D$16))/3,IF($A225=TAXAS!$A$17,IF($B225="PARCELADO ATÉ 3X",$D225-($D225*TAXAS!$D$17))/3,IF($A225=TAXAS!$A$18,IF($B225="PARCELADO ATÉ 3X",$D225-($D225*TAXAS!$D$18))/3,IF($A225=TAXAS!$A$19,IF($B225="PARCELADO ATÉ 3X",$D225-($D225*TAXAS!$D$19))/3,IF($A225=TAXAS!$A$20,IF($B225="PARCELADO ATÉ 3X",$D225-($D225*TAXAS!$D$20))/3,IF($A225=TAXAS!$A$21,IF($B225="PARCELADO ATÉ 3X",$D225-($D225*TAXAS!$D$21))/3,IF($A225=TAXAS!$A$22,IF($B225="PARCELADO ATÉ 3X",$D225-($D225*TAXAS!$D$22))/3,IF($A225=TAXAS!$A$23,IF($B225="PARCELADO ATÉ 3X",$D225-($D225*TAXAS!$D$23))/3,IF($A225=TAXAS!$A$24,IF($B225="PARCELADO ATÉ 3X",$D225-($D225*TAXAS!$D$24))/3,IF($A225=TAXAS!$A$25,IF($B225="PARCELADO ATÉ 3X",$D225-($D225*TAXAS!$D$25))/3,IF($A225=TAXAS!$A$26,IF($B225="PARCELADO ATÉ 3X",$D225-($D225*TAXAS!$D$26))/3,IF($A225=TAXAS!$A$27,IF($B225="PARCELADO ATÉ 3X",$D225-($D225*TAXAS!$D$27))/3))))))))))))))))))))))))/1</f>
        <v>0</v>
      </c>
      <c r="H225" s="9">
        <f>IF($A225="VISA",IF($B225="PARCELADO ATÉ 6X",$D225-(D225*TAXAS!$E$4))/6,IF($A225="MASTER",IF($B225="PARCELADO ATÉ 6X",$D225-(D225*TAXAS!$E$5))/6,IF($A225="ELO",IF($B225="PARCELADO ATÉ 6X",$D225-(D225*TAXAS!$E$6))/6,IF($A225="HIPERCARD",IF($B225="PARCELADO ATÉ 6X",$D225-(D225*TAXAS!$E$7))/6,IF($A225="DINERS",IF($B225="PARCELADO ATÉ 6X",$D225-(D225*TAXAS!$E$8))/6,IF($A225="AMERICA EXPRESS",IF($B225="PARCELADO ATÉ 6X",$D225-(D225*TAXAS!$E$9))/6,IF($A225=TAXAS!$A$10,IF($B225="PARCELADO ATÉ 6X",$D225-($D225*TAXAS!$E$10))/6,IF($A225=TAXAS!$A$11,IF($B225="PARCELADO ATÉ 6X",$D225-($D225*TAXAS!$E$11))/6,IF($A225=TAXAS!$A$12,IF($B225="PARCELADO ATÉ 6X",$D225-($D225*TAXAS!$E$12))/6,IF($A225=TAXAS!$A$13,IF($B225="PARCELADO ATÉ 6X",$D225-($D225*TAXAS!$E$13))/6,IF($A225=TAXAS!$A$14,IF($B225="PARCELADO ATÉ 6X",$D225-($D225*TAXAS!$E$14))/6,IF($A225=TAXAS!$A$15,IF($B225="PARCELADO ATÉ 6X",$D225-($D225*TAXAS!$E$15))/6,IF($A225=TAXAS!$A$16,IF($B225="PARCELADO ATÉ 6X",$D225-($D225*TAXAS!$E$16))/6,IF($A225=TAXAS!$A$17,IF($B225="PARCELADO ATÉ 6X",$D225-($D225*TAXAS!$E$17))/6,IF($A225=TAXAS!$A$18,IF($B225="PARCELADO ATÉ 6X",$D225-($D225*TAXAS!$E$18))/6,IF($A225=TAXAS!$A$19,IF($B225="PARCELADO ATÉ 6X",$D225-($D225*TAXAS!$E$19))/6,IF($A225=TAXAS!$A$20,IF($B225="PARCELADO ATÉ 6X",$D225-($D225*TAXAS!$E$20))/6,IF($A225=TAXAS!$A$21,IF($B225="PARCELADO ATÉ 6X",$D225-($D225*TAXAS!$E$21))/6,IF($A225=TAXAS!$A$22,IF($B225="PARCELADO ATÉ 6X",$D225-($D225*TAXAS!$E$22))/6,IF($A225=TAXAS!$A$23,IF($B225="PARCELADO ATÉ 6X",$D225-($D225*TAXAS!$E$23))/6,IF($A225=TAXAS!$A$24,IF($B225="PARCELADO ATÉ 6X",$D225-($D225*TAXAS!$E$24))/6,IF($A225=TAXAS!$A$25,IF($B225="PARCELADO ATÉ 6X",$D225-($D225*TAXAS!$E$25))/6,IF($A225=TAXAS!$A$26,IF($B225="PARCELADO ATÉ 6X",$D225-($D225*TAXAS!$E$26))/6,IF($A225=TAXAS!$A$27,IF($B225="PARCELADO ATÉ 6X",$D225-($D225*TAXAS!$E$27))/6))))))))))))))))))))))))/1</f>
        <v>0</v>
      </c>
      <c r="I225" s="9">
        <f>IF($A225="VISA",IF($B225="PARCELADO ATÉ 12X",$D225-(D225*TAXAS!$F$4))/12,IF($A225="MASTER",IF($B225="PARCELADO ATÉ 12X",$D225-(D225*TAXAS!$F$5))/12,IF($A225="ELO",IF($B225="PARCELADO ATÉ 12X",$D225-(D225*TAXAS!$F$6))/12,IF($A225="HIPERCARD",IF($B225="PARCELADO ATÉ 12X",$D225-(D225*TAXAS!$F$7))/12,IF($A225="DINERS",IF($B225="PARCELADO ATÉ 12X",$D225-(D225*TAXAS!$F$8))/12,IF($A225="AMERICA EXPRESS",IF($B225="PARCELADO ATÉ 12X",$D225-(D225*TAXAS!$F$9))/12,IF($A225=TAXAS!$A$10,IF($B225="PARCELADO ATÉ 12X",$D225-($D225*TAXAS!$F$10))/12,IF($A225=TAXAS!$A$11,IF($B225="PARCELADO ATÉ 12X",$D225-($D225*TAXAS!$F$11))/12,IF($A225=TAXAS!$A$12,IF($B225="PARCELADO ATÉ 12X",$D225-($D225*TAXAS!$F$12))/12,IF($A225=TAXAS!$A$13,IF($B225="PARCELADO ATÉ 12X",$D225-($D225*TAXAS!$F$13))/12,IF($A225=TAXAS!$A$14,IF($B225="PARCELADO ATÉ 12X",$D225-($D225*TAXAS!$F$14))/12,IF($A225=TAXAS!$A$15,IF($B225="PARCELADO ATÉ 12X",$D225-($D225*TAXAS!$F$15))/12,IF($A225=TAXAS!$A$16,IF($B225="PARCELADO ATÉ 12X",$D225-($D225*TAXAS!$F$16))/12,IF($A225=TAXAS!$A$17,IF($B225="PARCELADO ATÉ 12X",$D225-($D225*TAXAS!$F$17))/12,IF($A225=TAXAS!$A$18,IF($B225="PARCELADO ATÉ 12X",$D225-($D225*TAXAS!$F$18))/12,IF($A225=TAXAS!$A$19,IF($B225="PARCELADO ATÉ 12X",$D225-($D225*TAXAS!$F$19))/12,IF($A225=TAXAS!$A$20,IF($B225="PARCELADO ATÉ 12X",$D225-($D225*TAXAS!$F$20))/12,IF($A225=TAXAS!$A$21,IF($B225="PARCELADO ATÉ 12X",$D225-($D225*TAXAS!$F$21))/12,IF($A225=TAXAS!$A$22,IF($B225="PARCELADO ATÉ 12X",$D225-($D225*TAXAS!$F$22))/12,IF($A225=TAXAS!$A$23,IF($B225="PARCELADO ATÉ 12X",$D225-($D225*TAXAS!$F$23))/12,IF($A225=TAXAS!$A$24,IF($B225="PARCELADO ATÉ 12X",$D225-($D225*TAXAS!$F$24))/12,IF($A225=TAXAS!$A$25,IF($B225="PARCELADO ATÉ 12X",$D225-($D225*TAXAS!$F$25))/12,IF($A225=TAXAS!$A$26,IF($B225="PARCELADO ATÉ 12X",$D225-($D225*TAXAS!$F$26))/12,IF($A225=TAXAS!$A$27,IF($B225="PARCELADO ATÉ 12X",$D225-($D225*TAXAS!$F$27))/12))))))))))))))))))))))))/1</f>
        <v>0</v>
      </c>
      <c r="J225" s="8">
        <f t="shared" si="0"/>
        <v>0</v>
      </c>
      <c r="K225" s="10" t="b">
        <f>IF($B225="PARCELADO ATÉ 3X",($D225-($D225*TAXAS!$D$4))-$J225)</f>
        <v>0</v>
      </c>
      <c r="L225" s="10" t="b">
        <f>IF($B225="PARCELADO ATÉ 6X",($D225-($D225*TAXAS!$E$4))-$J225)</f>
        <v>0</v>
      </c>
      <c r="M225" s="10" t="b">
        <f>IF($B225="PARCELADO ATÉ 12X",($D225-($D225*TAXAS!$F$4))-$J225)</f>
        <v>0</v>
      </c>
      <c r="N225" s="8">
        <f t="shared" si="1"/>
        <v>0</v>
      </c>
      <c r="O225" s="10">
        <f t="shared" si="2"/>
        <v>0</v>
      </c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spans="1:31" ht="15.75" customHeight="1" x14ac:dyDescent="0.2">
      <c r="A226" s="3"/>
      <c r="B226" s="5"/>
      <c r="C226" s="6"/>
      <c r="D226" s="42"/>
      <c r="E226" s="8">
        <f>IF($A226="VISA",IF($B226="DÉBITO",$D226-($D226*TAXAS!$B$4)),IF($A226="MASTER",IF($B226="DÉBITO",$D226-($D226*TAXAS!$B$5)),IF($A226="ELO", IF($B226="DÉBITO",$D226-($D226*TAXAS!$B$6)),IF($A226="HIPERCARD",IF($B226="DÉBITO",$D226-($D226*TAXAS!$B$7)),IF($A226="DINERS",IF($B226="DÉBITO",$D226-($D226*TAXAS!$B$8)),IF($A226="AMERICA EXPRESS",IF($B226="DÉBITO",$D226-($D226*TAXAS!$B$9)),IF($A226=TAXAS!$A$10,IF($B226="DÉBITO",$D226-($D226*TAXAS!$B$10)), IF($A226=TAXAS!$A$11,IF($B226="DÉBITO",$D226-($D226*TAXAS!$B$11)), IF($A226=TAXAS!$A$12,IF($B226="DÉBITO",$D226-($D226*TAXAS!$B$12)), IF($A226=TAXAS!$A$13,IF($B226="DÉBITO",$D226-($D226*TAXAS!$B$13)), IF($A226=TAXAS!$A$14,IF($B226="DÉBITO",$D226-($D226*TAXAS!$B$14)), IF($A226=TAXAS!$A$15,IF($B226="DÉBITO",$D226-($D226*TAXAS!$B$15)), IF($A226=TAXAS!$A$16,IF($B226="DÉBITO",$D226-($D226*TAXAS!$B$16)), IF($A226=TAXAS!$A$17,IF($B226="DÉBITO",$D226-($D226*TAXAS!$B$17)), IF($A226=TAXAS!$A$18,IF($B226="DÉBITO",$D226-($D226*TAXAS!$B$18)), IF($A226=TAXAS!$A$19,IF($B226="DÉBITO",$D226-($D226*TAXAS!$B$19)), IF($A226=TAXAS!$A$20,IF($B226="DÉBITO",$D226-($D226*TAXAS!$B$20)), IF($A226=TAXAS!$A$21,IF($B226="DÉBITO",$D226-($D226*TAXAS!$B$21)), IF($A226=TAXAS!$A$22,IF($B226="DÉBITO",$D226-($D226*TAXAS!$B$22)), IF($A226=TAXAS!$A$23,IF($B226="DÉBITO",$D226-($D226*TAXAS!$B$23)), IF($A226=TAXAS!$A$24,IF($B226="DÉBITO",$D226-($D226*TAXAS!$B$24)), IF($A226=TAXAS!$A$25,IF($B226="DÉBITO",$D226-($D226*TAXAS!$B$25)), IF($A226=TAXAS!$A$26,IF($B226="DÉBITO",$D226-($D226*TAXAS!$B$26)), IF($A226=TAXAS!$A$27,IF($B226="DÉBITO",$D226-($D226*TAXAS!$B$27))))))))))))))))))))))))))/1</f>
        <v>0</v>
      </c>
      <c r="F226" s="8">
        <f>IF($A226="VISA",IF($B226="CRÉDITO",$D226-($D226*TAXAS!$C$4)),IF($A226="MASTER",IF($B226="CRÉDITO",$D226-($D226*TAXAS!$C$5)),IF($A226="ELO", IF($B226="CRÉDITO",$D226-($D226*TAXAS!$C$6)),IF($A226="HIPERCARD",IF($B226="CRÉDITO",$D226-($D226*TAXAS!$C$7)),IF($A226="DINERS",IF($B226="CRÉDITO",$D226-($D226*TAXAS!$C$8)),IF($A226="AMERICA EXPRESS",IF($B226="CRÉDITO",$D226-($D226*TAXAS!$C$9)),IF($A226=TAXAS!$A$10,IF($B226="CRÉDITO",$D226-($D226*TAXAS!$C$10)), IF($A226=TAXAS!$A$11,IF($B226="CRÉDITO",$D226-($D226*TAXAS!$C$11)), IF($A226=TAXAS!$A$12,IF($B226="CRÉDITO",$D226-($D226*TAXAS!$C$12)), IF($A226=TAXAS!$A$13,IF($B226="CRÉDITO",$D226-($D226*TAXAS!$C$13)), IF($A226=TAXAS!$A$14,IF($B226="CRÉDITO",$D226-($D226*TAXAS!$C$14)), IF($A226=TAXAS!$A$15,IF($B226="CRÉDITO",$D226-($D226*TAXAS!$C$15)), IF($A226=TAXAS!$A$16,IF($B226="CRÉDITO",$D226-($D226*TAXAS!$C$16)), IF($A226=TAXAS!$A$17,IF($B226="CRÉDITO",$D226-($D226*TAXAS!$C$17)), IF($A226=TAXAS!$A$18,IF($B226="CRÉDITO",$D226-($D226*TAXAS!$C$18)), IF($A226=TAXAS!$A$19,IF($B226="CRÉDITO",$D226-($D226*TAXAS!$C$19)), IF($A226=TAXAS!$A$20,IF($B226="CRÉDITO",$D226-($D226*TAXAS!$C$20)), IF($A226=TAXAS!$A$21,IF($B226="CRÉDITO",$D226-($D226*TAXAS!$C$21)), IF($A226=TAXAS!$A$22,IF($B226="CRÉDITO",$D226-($D226*TAXAS!$C$22)), IF($A226=TAXAS!$A$23,IF($B226="CRÉDITO",$D226-($D226*TAXAS!$C$23)), IF($A226=TAXAS!$A$24,IF($B226="CRÉDITO",$D226-($D226*TAXAS!$C$24)), IF($A226=TAXAS!$A$25,IF($B226="CRÉDITO",$D226-($D226*TAXAS!$C$25)), IF($A226=TAXAS!$A$26,IF($B226="CRÉDITO",$D226-($D226*TAXAS!$C$26)), IF($A226=TAXAS!$A$27,IF($B226="CRÉDITO",$D226-($D226*TAXAS!$C$27))))))))))))))))))))))))))/1</f>
        <v>0</v>
      </c>
      <c r="G226" s="9">
        <f>IF($A226="VISA",IF($B226="PARCELADO ATÉ 3X",$D226-(D226*TAXAS!$D$4))/3,IF($A226="MASTER",IF($B226="PARCELADO ATÉ 3X",$D226-(D226*TAXAS!$D$5))/3,IF($A226="ELO",IF($B226="PARCELADO ATÉ 3X",$D226-(D226*TAXAS!$D$6))/3,IF($A226="HIPERCARD",IF($B226="PARCELADO ATÉ 3X",$D226-(D226*TAXAS!$D$7))/3,IF($A226="DINERS",IF($B226="PARCELADO ATÉ 3X",$D226-(D226*TAXAS!$D$8))/3,IF($A226="AMERICA EXPRESS",IF($B226="PARCELADO ATÉ 3X",$D226-(D226*TAXAS!$D$9))/3,IF($A226=TAXAS!$A$10,IF($B226="PARCELADO ATÉ 3X",$D226-($D226*TAXAS!$D$10))/3,IF($A226=TAXAS!$A$11,IF($B226="PARCELADO ATÉ 3X",$D226-($D226*TAXAS!$D$11))/3,IF($A226=TAXAS!$A$12,IF($B226="PARCELADO ATÉ 3X",$D226-($D226*TAXAS!$D$12))/3,IF($A226=TAXAS!$A$13,IF($B226="PARCELADO ATÉ 3X",$D226-($D226*TAXAS!$D$13))/3,IF($A226=TAXAS!$A$14,IF($B226="PARCELADO ATÉ 3X",$D226-($D226*TAXAS!$D$14))/3,IF($A226=TAXAS!$A$15,IF($B226="PARCELADO ATÉ 3X",$D226-($D226*TAXAS!$D$15))/3,IF($A226=TAXAS!$A$16,IF($B226="PARCELADO ATÉ 3X",$D226-($D226*TAXAS!$D$16))/3,IF($A226=TAXAS!$A$17,IF($B226="PARCELADO ATÉ 3X",$D226-($D226*TAXAS!$D$17))/3,IF($A226=TAXAS!$A$18,IF($B226="PARCELADO ATÉ 3X",$D226-($D226*TAXAS!$D$18))/3,IF($A226=TAXAS!$A$19,IF($B226="PARCELADO ATÉ 3X",$D226-($D226*TAXAS!$D$19))/3,IF($A226=TAXAS!$A$20,IF($B226="PARCELADO ATÉ 3X",$D226-($D226*TAXAS!$D$20))/3,IF($A226=TAXAS!$A$21,IF($B226="PARCELADO ATÉ 3X",$D226-($D226*TAXAS!$D$21))/3,IF($A226=TAXAS!$A$22,IF($B226="PARCELADO ATÉ 3X",$D226-($D226*TAXAS!$D$22))/3,IF($A226=TAXAS!$A$23,IF($B226="PARCELADO ATÉ 3X",$D226-($D226*TAXAS!$D$23))/3,IF($A226=TAXAS!$A$24,IF($B226="PARCELADO ATÉ 3X",$D226-($D226*TAXAS!$D$24))/3,IF($A226=TAXAS!$A$25,IF($B226="PARCELADO ATÉ 3X",$D226-($D226*TAXAS!$D$25))/3,IF($A226=TAXAS!$A$26,IF($B226="PARCELADO ATÉ 3X",$D226-($D226*TAXAS!$D$26))/3,IF($A226=TAXAS!$A$27,IF($B226="PARCELADO ATÉ 3X",$D226-($D226*TAXAS!$D$27))/3))))))))))))))))))))))))/1</f>
        <v>0</v>
      </c>
      <c r="H226" s="9">
        <f>IF($A226="VISA",IF($B226="PARCELADO ATÉ 6X",$D226-(D226*TAXAS!$E$4))/6,IF($A226="MASTER",IF($B226="PARCELADO ATÉ 6X",$D226-(D226*TAXAS!$E$5))/6,IF($A226="ELO",IF($B226="PARCELADO ATÉ 6X",$D226-(D226*TAXAS!$E$6))/6,IF($A226="HIPERCARD",IF($B226="PARCELADO ATÉ 6X",$D226-(D226*TAXAS!$E$7))/6,IF($A226="DINERS",IF($B226="PARCELADO ATÉ 6X",$D226-(D226*TAXAS!$E$8))/6,IF($A226="AMERICA EXPRESS",IF($B226="PARCELADO ATÉ 6X",$D226-(D226*TAXAS!$E$9))/6,IF($A226=TAXAS!$A$10,IF($B226="PARCELADO ATÉ 6X",$D226-($D226*TAXAS!$E$10))/6,IF($A226=TAXAS!$A$11,IF($B226="PARCELADO ATÉ 6X",$D226-($D226*TAXAS!$E$11))/6,IF($A226=TAXAS!$A$12,IF($B226="PARCELADO ATÉ 6X",$D226-($D226*TAXAS!$E$12))/6,IF($A226=TAXAS!$A$13,IF($B226="PARCELADO ATÉ 6X",$D226-($D226*TAXAS!$E$13))/6,IF($A226=TAXAS!$A$14,IF($B226="PARCELADO ATÉ 6X",$D226-($D226*TAXAS!$E$14))/6,IF($A226=TAXAS!$A$15,IF($B226="PARCELADO ATÉ 6X",$D226-($D226*TAXAS!$E$15))/6,IF($A226=TAXAS!$A$16,IF($B226="PARCELADO ATÉ 6X",$D226-($D226*TAXAS!$E$16))/6,IF($A226=TAXAS!$A$17,IF($B226="PARCELADO ATÉ 6X",$D226-($D226*TAXAS!$E$17))/6,IF($A226=TAXAS!$A$18,IF($B226="PARCELADO ATÉ 6X",$D226-($D226*TAXAS!$E$18))/6,IF($A226=TAXAS!$A$19,IF($B226="PARCELADO ATÉ 6X",$D226-($D226*TAXAS!$E$19))/6,IF($A226=TAXAS!$A$20,IF($B226="PARCELADO ATÉ 6X",$D226-($D226*TAXAS!$E$20))/6,IF($A226=TAXAS!$A$21,IF($B226="PARCELADO ATÉ 6X",$D226-($D226*TAXAS!$E$21))/6,IF($A226=TAXAS!$A$22,IF($B226="PARCELADO ATÉ 6X",$D226-($D226*TAXAS!$E$22))/6,IF($A226=TAXAS!$A$23,IF($B226="PARCELADO ATÉ 6X",$D226-($D226*TAXAS!$E$23))/6,IF($A226=TAXAS!$A$24,IF($B226="PARCELADO ATÉ 6X",$D226-($D226*TAXAS!$E$24))/6,IF($A226=TAXAS!$A$25,IF($B226="PARCELADO ATÉ 6X",$D226-($D226*TAXAS!$E$25))/6,IF($A226=TAXAS!$A$26,IF($B226="PARCELADO ATÉ 6X",$D226-($D226*TAXAS!$E$26))/6,IF($A226=TAXAS!$A$27,IF($B226="PARCELADO ATÉ 6X",$D226-($D226*TAXAS!$E$27))/6))))))))))))))))))))))))/1</f>
        <v>0</v>
      </c>
      <c r="I226" s="9">
        <f>IF($A226="VISA",IF($B226="PARCELADO ATÉ 12X",$D226-(D226*TAXAS!$F$4))/12,IF($A226="MASTER",IF($B226="PARCELADO ATÉ 12X",$D226-(D226*TAXAS!$F$5))/12,IF($A226="ELO",IF($B226="PARCELADO ATÉ 12X",$D226-(D226*TAXAS!$F$6))/12,IF($A226="HIPERCARD",IF($B226="PARCELADO ATÉ 12X",$D226-(D226*TAXAS!$F$7))/12,IF($A226="DINERS",IF($B226="PARCELADO ATÉ 12X",$D226-(D226*TAXAS!$F$8))/12,IF($A226="AMERICA EXPRESS",IF($B226="PARCELADO ATÉ 12X",$D226-(D226*TAXAS!$F$9))/12,IF($A226=TAXAS!$A$10,IF($B226="PARCELADO ATÉ 12X",$D226-($D226*TAXAS!$F$10))/12,IF($A226=TAXAS!$A$11,IF($B226="PARCELADO ATÉ 12X",$D226-($D226*TAXAS!$F$11))/12,IF($A226=TAXAS!$A$12,IF($B226="PARCELADO ATÉ 12X",$D226-($D226*TAXAS!$F$12))/12,IF($A226=TAXAS!$A$13,IF($B226="PARCELADO ATÉ 12X",$D226-($D226*TAXAS!$F$13))/12,IF($A226=TAXAS!$A$14,IF($B226="PARCELADO ATÉ 12X",$D226-($D226*TAXAS!$F$14))/12,IF($A226=TAXAS!$A$15,IF($B226="PARCELADO ATÉ 12X",$D226-($D226*TAXAS!$F$15))/12,IF($A226=TAXAS!$A$16,IF($B226="PARCELADO ATÉ 12X",$D226-($D226*TAXAS!$F$16))/12,IF($A226=TAXAS!$A$17,IF($B226="PARCELADO ATÉ 12X",$D226-($D226*TAXAS!$F$17))/12,IF($A226=TAXAS!$A$18,IF($B226="PARCELADO ATÉ 12X",$D226-($D226*TAXAS!$F$18))/12,IF($A226=TAXAS!$A$19,IF($B226="PARCELADO ATÉ 12X",$D226-($D226*TAXAS!$F$19))/12,IF($A226=TAXAS!$A$20,IF($B226="PARCELADO ATÉ 12X",$D226-($D226*TAXAS!$F$20))/12,IF($A226=TAXAS!$A$21,IF($B226="PARCELADO ATÉ 12X",$D226-($D226*TAXAS!$F$21))/12,IF($A226=TAXAS!$A$22,IF($B226="PARCELADO ATÉ 12X",$D226-($D226*TAXAS!$F$22))/12,IF($A226=TAXAS!$A$23,IF($B226="PARCELADO ATÉ 12X",$D226-($D226*TAXAS!$F$23))/12,IF($A226=TAXAS!$A$24,IF($B226="PARCELADO ATÉ 12X",$D226-($D226*TAXAS!$F$24))/12,IF($A226=TAXAS!$A$25,IF($B226="PARCELADO ATÉ 12X",$D226-($D226*TAXAS!$F$25))/12,IF($A226=TAXAS!$A$26,IF($B226="PARCELADO ATÉ 12X",$D226-($D226*TAXAS!$F$26))/12,IF($A226=TAXAS!$A$27,IF($B226="PARCELADO ATÉ 12X",$D226-($D226*TAXAS!$F$27))/12))))))))))))))))))))))))/1</f>
        <v>0</v>
      </c>
      <c r="J226" s="8">
        <f t="shared" si="0"/>
        <v>0</v>
      </c>
      <c r="K226" s="10" t="b">
        <f>IF($B226="PARCELADO ATÉ 3X",($D226-($D226*TAXAS!$D$4))-$J226)</f>
        <v>0</v>
      </c>
      <c r="L226" s="10" t="b">
        <f>IF($B226="PARCELADO ATÉ 6X",($D226-($D226*TAXAS!$E$4))-$J226)</f>
        <v>0</v>
      </c>
      <c r="M226" s="10" t="b">
        <f>IF($B226="PARCELADO ATÉ 12X",($D226-($D226*TAXAS!$F$4))-$J226)</f>
        <v>0</v>
      </c>
      <c r="N226" s="8">
        <f t="shared" si="1"/>
        <v>0</v>
      </c>
      <c r="O226" s="10">
        <f t="shared" si="2"/>
        <v>0</v>
      </c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spans="1:31" ht="15.75" customHeight="1" x14ac:dyDescent="0.2">
      <c r="A227" s="3"/>
      <c r="B227" s="5"/>
      <c r="C227" s="6"/>
      <c r="D227" s="42"/>
      <c r="E227" s="8">
        <f>IF($A227="VISA",IF($B227="DÉBITO",$D227-($D227*TAXAS!$B$4)),IF($A227="MASTER",IF($B227="DÉBITO",$D227-($D227*TAXAS!$B$5)),IF($A227="ELO", IF($B227="DÉBITO",$D227-($D227*TAXAS!$B$6)),IF($A227="HIPERCARD",IF($B227="DÉBITO",$D227-($D227*TAXAS!$B$7)),IF($A227="DINERS",IF($B227="DÉBITO",$D227-($D227*TAXAS!$B$8)),IF($A227="AMERICA EXPRESS",IF($B227="DÉBITO",$D227-($D227*TAXAS!$B$9)),IF($A227=TAXAS!$A$10,IF($B227="DÉBITO",$D227-($D227*TAXAS!$B$10)), IF($A227=TAXAS!$A$11,IF($B227="DÉBITO",$D227-($D227*TAXAS!$B$11)), IF($A227=TAXAS!$A$12,IF($B227="DÉBITO",$D227-($D227*TAXAS!$B$12)), IF($A227=TAXAS!$A$13,IF($B227="DÉBITO",$D227-($D227*TAXAS!$B$13)), IF($A227=TAXAS!$A$14,IF($B227="DÉBITO",$D227-($D227*TAXAS!$B$14)), IF($A227=TAXAS!$A$15,IF($B227="DÉBITO",$D227-($D227*TAXAS!$B$15)), IF($A227=TAXAS!$A$16,IF($B227="DÉBITO",$D227-($D227*TAXAS!$B$16)), IF($A227=TAXAS!$A$17,IF($B227="DÉBITO",$D227-($D227*TAXAS!$B$17)), IF($A227=TAXAS!$A$18,IF($B227="DÉBITO",$D227-($D227*TAXAS!$B$18)), IF($A227=TAXAS!$A$19,IF($B227="DÉBITO",$D227-($D227*TAXAS!$B$19)), IF($A227=TAXAS!$A$20,IF($B227="DÉBITO",$D227-($D227*TAXAS!$B$20)), IF($A227=TAXAS!$A$21,IF($B227="DÉBITO",$D227-($D227*TAXAS!$B$21)), IF($A227=TAXAS!$A$22,IF($B227="DÉBITO",$D227-($D227*TAXAS!$B$22)), IF($A227=TAXAS!$A$23,IF($B227="DÉBITO",$D227-($D227*TAXAS!$B$23)), IF($A227=TAXAS!$A$24,IF($B227="DÉBITO",$D227-($D227*TAXAS!$B$24)), IF($A227=TAXAS!$A$25,IF($B227="DÉBITO",$D227-($D227*TAXAS!$B$25)), IF($A227=TAXAS!$A$26,IF($B227="DÉBITO",$D227-($D227*TAXAS!$B$26)), IF($A227=TAXAS!$A$27,IF($B227="DÉBITO",$D227-($D227*TAXAS!$B$27))))))))))))))))))))))))))/1</f>
        <v>0</v>
      </c>
      <c r="F227" s="8">
        <f>IF($A227="VISA",IF($B227="CRÉDITO",$D227-($D227*TAXAS!$C$4)),IF($A227="MASTER",IF($B227="CRÉDITO",$D227-($D227*TAXAS!$C$5)),IF($A227="ELO", IF($B227="CRÉDITO",$D227-($D227*TAXAS!$C$6)),IF($A227="HIPERCARD",IF($B227="CRÉDITO",$D227-($D227*TAXAS!$C$7)),IF($A227="DINERS",IF($B227="CRÉDITO",$D227-($D227*TAXAS!$C$8)),IF($A227="AMERICA EXPRESS",IF($B227="CRÉDITO",$D227-($D227*TAXAS!$C$9)),IF($A227=TAXAS!$A$10,IF($B227="CRÉDITO",$D227-($D227*TAXAS!$C$10)), IF($A227=TAXAS!$A$11,IF($B227="CRÉDITO",$D227-($D227*TAXAS!$C$11)), IF($A227=TAXAS!$A$12,IF($B227="CRÉDITO",$D227-($D227*TAXAS!$C$12)), IF($A227=TAXAS!$A$13,IF($B227="CRÉDITO",$D227-($D227*TAXAS!$C$13)), IF($A227=TAXAS!$A$14,IF($B227="CRÉDITO",$D227-($D227*TAXAS!$C$14)), IF($A227=TAXAS!$A$15,IF($B227="CRÉDITO",$D227-($D227*TAXAS!$C$15)), IF($A227=TAXAS!$A$16,IF($B227="CRÉDITO",$D227-($D227*TAXAS!$C$16)), IF($A227=TAXAS!$A$17,IF($B227="CRÉDITO",$D227-($D227*TAXAS!$C$17)), IF($A227=TAXAS!$A$18,IF($B227="CRÉDITO",$D227-($D227*TAXAS!$C$18)), IF($A227=TAXAS!$A$19,IF($B227="CRÉDITO",$D227-($D227*TAXAS!$C$19)), IF($A227=TAXAS!$A$20,IF($B227="CRÉDITO",$D227-($D227*TAXAS!$C$20)), IF($A227=TAXAS!$A$21,IF($B227="CRÉDITO",$D227-($D227*TAXAS!$C$21)), IF($A227=TAXAS!$A$22,IF($B227="CRÉDITO",$D227-($D227*TAXAS!$C$22)), IF($A227=TAXAS!$A$23,IF($B227="CRÉDITO",$D227-($D227*TAXAS!$C$23)), IF($A227=TAXAS!$A$24,IF($B227="CRÉDITO",$D227-($D227*TAXAS!$C$24)), IF($A227=TAXAS!$A$25,IF($B227="CRÉDITO",$D227-($D227*TAXAS!$C$25)), IF($A227=TAXAS!$A$26,IF($B227="CRÉDITO",$D227-($D227*TAXAS!$C$26)), IF($A227=TAXAS!$A$27,IF($B227="CRÉDITO",$D227-($D227*TAXAS!$C$27))))))))))))))))))))))))))/1</f>
        <v>0</v>
      </c>
      <c r="G227" s="9">
        <f>IF($A227="VISA",IF($B227="PARCELADO ATÉ 3X",$D227-(D227*TAXAS!$D$4))/3,IF($A227="MASTER",IF($B227="PARCELADO ATÉ 3X",$D227-(D227*TAXAS!$D$5))/3,IF($A227="ELO",IF($B227="PARCELADO ATÉ 3X",$D227-(D227*TAXAS!$D$6))/3,IF($A227="HIPERCARD",IF($B227="PARCELADO ATÉ 3X",$D227-(D227*TAXAS!$D$7))/3,IF($A227="DINERS",IF($B227="PARCELADO ATÉ 3X",$D227-(D227*TAXAS!$D$8))/3,IF($A227="AMERICA EXPRESS",IF($B227="PARCELADO ATÉ 3X",$D227-(D227*TAXAS!$D$9))/3,IF($A227=TAXAS!$A$10,IF($B227="PARCELADO ATÉ 3X",$D227-($D227*TAXAS!$D$10))/3,IF($A227=TAXAS!$A$11,IF($B227="PARCELADO ATÉ 3X",$D227-($D227*TAXAS!$D$11))/3,IF($A227=TAXAS!$A$12,IF($B227="PARCELADO ATÉ 3X",$D227-($D227*TAXAS!$D$12))/3,IF($A227=TAXAS!$A$13,IF($B227="PARCELADO ATÉ 3X",$D227-($D227*TAXAS!$D$13))/3,IF($A227=TAXAS!$A$14,IF($B227="PARCELADO ATÉ 3X",$D227-($D227*TAXAS!$D$14))/3,IF($A227=TAXAS!$A$15,IF($B227="PARCELADO ATÉ 3X",$D227-($D227*TAXAS!$D$15))/3,IF($A227=TAXAS!$A$16,IF($B227="PARCELADO ATÉ 3X",$D227-($D227*TAXAS!$D$16))/3,IF($A227=TAXAS!$A$17,IF($B227="PARCELADO ATÉ 3X",$D227-($D227*TAXAS!$D$17))/3,IF($A227=TAXAS!$A$18,IF($B227="PARCELADO ATÉ 3X",$D227-($D227*TAXAS!$D$18))/3,IF($A227=TAXAS!$A$19,IF($B227="PARCELADO ATÉ 3X",$D227-($D227*TAXAS!$D$19))/3,IF($A227=TAXAS!$A$20,IF($B227="PARCELADO ATÉ 3X",$D227-($D227*TAXAS!$D$20))/3,IF($A227=TAXAS!$A$21,IF($B227="PARCELADO ATÉ 3X",$D227-($D227*TAXAS!$D$21))/3,IF($A227=TAXAS!$A$22,IF($B227="PARCELADO ATÉ 3X",$D227-($D227*TAXAS!$D$22))/3,IF($A227=TAXAS!$A$23,IF($B227="PARCELADO ATÉ 3X",$D227-($D227*TAXAS!$D$23))/3,IF($A227=TAXAS!$A$24,IF($B227="PARCELADO ATÉ 3X",$D227-($D227*TAXAS!$D$24))/3,IF($A227=TAXAS!$A$25,IF($B227="PARCELADO ATÉ 3X",$D227-($D227*TAXAS!$D$25))/3,IF($A227=TAXAS!$A$26,IF($B227="PARCELADO ATÉ 3X",$D227-($D227*TAXAS!$D$26))/3,IF($A227=TAXAS!$A$27,IF($B227="PARCELADO ATÉ 3X",$D227-($D227*TAXAS!$D$27))/3))))))))))))))))))))))))/1</f>
        <v>0</v>
      </c>
      <c r="H227" s="9">
        <f>IF($A227="VISA",IF($B227="PARCELADO ATÉ 6X",$D227-(D227*TAXAS!$E$4))/6,IF($A227="MASTER",IF($B227="PARCELADO ATÉ 6X",$D227-(D227*TAXAS!$E$5))/6,IF($A227="ELO",IF($B227="PARCELADO ATÉ 6X",$D227-(D227*TAXAS!$E$6))/6,IF($A227="HIPERCARD",IF($B227="PARCELADO ATÉ 6X",$D227-(D227*TAXAS!$E$7))/6,IF($A227="DINERS",IF($B227="PARCELADO ATÉ 6X",$D227-(D227*TAXAS!$E$8))/6,IF($A227="AMERICA EXPRESS",IF($B227="PARCELADO ATÉ 6X",$D227-(D227*TAXAS!$E$9))/6,IF($A227=TAXAS!$A$10,IF($B227="PARCELADO ATÉ 6X",$D227-($D227*TAXAS!$E$10))/6,IF($A227=TAXAS!$A$11,IF($B227="PARCELADO ATÉ 6X",$D227-($D227*TAXAS!$E$11))/6,IF($A227=TAXAS!$A$12,IF($B227="PARCELADO ATÉ 6X",$D227-($D227*TAXAS!$E$12))/6,IF($A227=TAXAS!$A$13,IF($B227="PARCELADO ATÉ 6X",$D227-($D227*TAXAS!$E$13))/6,IF($A227=TAXAS!$A$14,IF($B227="PARCELADO ATÉ 6X",$D227-($D227*TAXAS!$E$14))/6,IF($A227=TAXAS!$A$15,IF($B227="PARCELADO ATÉ 6X",$D227-($D227*TAXAS!$E$15))/6,IF($A227=TAXAS!$A$16,IF($B227="PARCELADO ATÉ 6X",$D227-($D227*TAXAS!$E$16))/6,IF($A227=TAXAS!$A$17,IF($B227="PARCELADO ATÉ 6X",$D227-($D227*TAXAS!$E$17))/6,IF($A227=TAXAS!$A$18,IF($B227="PARCELADO ATÉ 6X",$D227-($D227*TAXAS!$E$18))/6,IF($A227=TAXAS!$A$19,IF($B227="PARCELADO ATÉ 6X",$D227-($D227*TAXAS!$E$19))/6,IF($A227=TAXAS!$A$20,IF($B227="PARCELADO ATÉ 6X",$D227-($D227*TAXAS!$E$20))/6,IF($A227=TAXAS!$A$21,IF($B227="PARCELADO ATÉ 6X",$D227-($D227*TAXAS!$E$21))/6,IF($A227=TAXAS!$A$22,IF($B227="PARCELADO ATÉ 6X",$D227-($D227*TAXAS!$E$22))/6,IF($A227=TAXAS!$A$23,IF($B227="PARCELADO ATÉ 6X",$D227-($D227*TAXAS!$E$23))/6,IF($A227=TAXAS!$A$24,IF($B227="PARCELADO ATÉ 6X",$D227-($D227*TAXAS!$E$24))/6,IF($A227=TAXAS!$A$25,IF($B227="PARCELADO ATÉ 6X",$D227-($D227*TAXAS!$E$25))/6,IF($A227=TAXAS!$A$26,IF($B227="PARCELADO ATÉ 6X",$D227-($D227*TAXAS!$E$26))/6,IF($A227=TAXAS!$A$27,IF($B227="PARCELADO ATÉ 6X",$D227-($D227*TAXAS!$E$27))/6))))))))))))))))))))))))/1</f>
        <v>0</v>
      </c>
      <c r="I227" s="9">
        <f>IF($A227="VISA",IF($B227="PARCELADO ATÉ 12X",$D227-(D227*TAXAS!$F$4))/12,IF($A227="MASTER",IF($B227="PARCELADO ATÉ 12X",$D227-(D227*TAXAS!$F$5))/12,IF($A227="ELO",IF($B227="PARCELADO ATÉ 12X",$D227-(D227*TAXAS!$F$6))/12,IF($A227="HIPERCARD",IF($B227="PARCELADO ATÉ 12X",$D227-(D227*TAXAS!$F$7))/12,IF($A227="DINERS",IF($B227="PARCELADO ATÉ 12X",$D227-(D227*TAXAS!$F$8))/12,IF($A227="AMERICA EXPRESS",IF($B227="PARCELADO ATÉ 12X",$D227-(D227*TAXAS!$F$9))/12,IF($A227=TAXAS!$A$10,IF($B227="PARCELADO ATÉ 12X",$D227-($D227*TAXAS!$F$10))/12,IF($A227=TAXAS!$A$11,IF($B227="PARCELADO ATÉ 12X",$D227-($D227*TAXAS!$F$11))/12,IF($A227=TAXAS!$A$12,IF($B227="PARCELADO ATÉ 12X",$D227-($D227*TAXAS!$F$12))/12,IF($A227=TAXAS!$A$13,IF($B227="PARCELADO ATÉ 12X",$D227-($D227*TAXAS!$F$13))/12,IF($A227=TAXAS!$A$14,IF($B227="PARCELADO ATÉ 12X",$D227-($D227*TAXAS!$F$14))/12,IF($A227=TAXAS!$A$15,IF($B227="PARCELADO ATÉ 12X",$D227-($D227*TAXAS!$F$15))/12,IF($A227=TAXAS!$A$16,IF($B227="PARCELADO ATÉ 12X",$D227-($D227*TAXAS!$F$16))/12,IF($A227=TAXAS!$A$17,IF($B227="PARCELADO ATÉ 12X",$D227-($D227*TAXAS!$F$17))/12,IF($A227=TAXAS!$A$18,IF($B227="PARCELADO ATÉ 12X",$D227-($D227*TAXAS!$F$18))/12,IF($A227=TAXAS!$A$19,IF($B227="PARCELADO ATÉ 12X",$D227-($D227*TAXAS!$F$19))/12,IF($A227=TAXAS!$A$20,IF($B227="PARCELADO ATÉ 12X",$D227-($D227*TAXAS!$F$20))/12,IF($A227=TAXAS!$A$21,IF($B227="PARCELADO ATÉ 12X",$D227-($D227*TAXAS!$F$21))/12,IF($A227=TAXAS!$A$22,IF($B227="PARCELADO ATÉ 12X",$D227-($D227*TAXAS!$F$22))/12,IF($A227=TAXAS!$A$23,IF($B227="PARCELADO ATÉ 12X",$D227-($D227*TAXAS!$F$23))/12,IF($A227=TAXAS!$A$24,IF($B227="PARCELADO ATÉ 12X",$D227-($D227*TAXAS!$F$24))/12,IF($A227=TAXAS!$A$25,IF($B227="PARCELADO ATÉ 12X",$D227-($D227*TAXAS!$F$25))/12,IF($A227=TAXAS!$A$26,IF($B227="PARCELADO ATÉ 12X",$D227-($D227*TAXAS!$F$26))/12,IF($A227=TAXAS!$A$27,IF($B227="PARCELADO ATÉ 12X",$D227-($D227*TAXAS!$F$27))/12))))))))))))))))))))))))/1</f>
        <v>0</v>
      </c>
      <c r="J227" s="8">
        <f t="shared" si="0"/>
        <v>0</v>
      </c>
      <c r="K227" s="10" t="b">
        <f>IF($B227="PARCELADO ATÉ 3X",($D227-($D227*TAXAS!$D$4))-$J227)</f>
        <v>0</v>
      </c>
      <c r="L227" s="10" t="b">
        <f>IF($B227="PARCELADO ATÉ 6X",($D227-($D227*TAXAS!$E$4))-$J227)</f>
        <v>0</v>
      </c>
      <c r="M227" s="10" t="b">
        <f>IF($B227="PARCELADO ATÉ 12X",($D227-($D227*TAXAS!$F$4))-$J227)</f>
        <v>0</v>
      </c>
      <c r="N227" s="8">
        <f t="shared" si="1"/>
        <v>0</v>
      </c>
      <c r="O227" s="10">
        <f t="shared" si="2"/>
        <v>0</v>
      </c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spans="1:31" ht="15.75" customHeight="1" x14ac:dyDescent="0.2">
      <c r="A228" s="3"/>
      <c r="B228" s="5"/>
      <c r="C228" s="6"/>
      <c r="D228" s="42"/>
      <c r="E228" s="8">
        <f>IF($A228="VISA",IF($B228="DÉBITO",$D228-($D228*TAXAS!$B$4)),IF($A228="MASTER",IF($B228="DÉBITO",$D228-($D228*TAXAS!$B$5)),IF($A228="ELO", IF($B228="DÉBITO",$D228-($D228*TAXAS!$B$6)),IF($A228="HIPERCARD",IF($B228="DÉBITO",$D228-($D228*TAXAS!$B$7)),IF($A228="DINERS",IF($B228="DÉBITO",$D228-($D228*TAXAS!$B$8)),IF($A228="AMERICA EXPRESS",IF($B228="DÉBITO",$D228-($D228*TAXAS!$B$9)),IF($A228=TAXAS!$A$10,IF($B228="DÉBITO",$D228-($D228*TAXAS!$B$10)), IF($A228=TAXAS!$A$11,IF($B228="DÉBITO",$D228-($D228*TAXAS!$B$11)), IF($A228=TAXAS!$A$12,IF($B228="DÉBITO",$D228-($D228*TAXAS!$B$12)), IF($A228=TAXAS!$A$13,IF($B228="DÉBITO",$D228-($D228*TAXAS!$B$13)), IF($A228=TAXAS!$A$14,IF($B228="DÉBITO",$D228-($D228*TAXAS!$B$14)), IF($A228=TAXAS!$A$15,IF($B228="DÉBITO",$D228-($D228*TAXAS!$B$15)), IF($A228=TAXAS!$A$16,IF($B228="DÉBITO",$D228-($D228*TAXAS!$B$16)), IF($A228=TAXAS!$A$17,IF($B228="DÉBITO",$D228-($D228*TAXAS!$B$17)), IF($A228=TAXAS!$A$18,IF($B228="DÉBITO",$D228-($D228*TAXAS!$B$18)), IF($A228=TAXAS!$A$19,IF($B228="DÉBITO",$D228-($D228*TAXAS!$B$19)), IF($A228=TAXAS!$A$20,IF($B228="DÉBITO",$D228-($D228*TAXAS!$B$20)), IF($A228=TAXAS!$A$21,IF($B228="DÉBITO",$D228-($D228*TAXAS!$B$21)), IF($A228=TAXAS!$A$22,IF($B228="DÉBITO",$D228-($D228*TAXAS!$B$22)), IF($A228=TAXAS!$A$23,IF($B228="DÉBITO",$D228-($D228*TAXAS!$B$23)), IF($A228=TAXAS!$A$24,IF($B228="DÉBITO",$D228-($D228*TAXAS!$B$24)), IF($A228=TAXAS!$A$25,IF($B228="DÉBITO",$D228-($D228*TAXAS!$B$25)), IF($A228=TAXAS!$A$26,IF($B228="DÉBITO",$D228-($D228*TAXAS!$B$26)), IF($A228=TAXAS!$A$27,IF($B228="DÉBITO",$D228-($D228*TAXAS!$B$27))))))))))))))))))))))))))/1</f>
        <v>0</v>
      </c>
      <c r="F228" s="8">
        <f>IF($A228="VISA",IF($B228="CRÉDITO",$D228-($D228*TAXAS!$C$4)),IF($A228="MASTER",IF($B228="CRÉDITO",$D228-($D228*TAXAS!$C$5)),IF($A228="ELO", IF($B228="CRÉDITO",$D228-($D228*TAXAS!$C$6)),IF($A228="HIPERCARD",IF($B228="CRÉDITO",$D228-($D228*TAXAS!$C$7)),IF($A228="DINERS",IF($B228="CRÉDITO",$D228-($D228*TAXAS!$C$8)),IF($A228="AMERICA EXPRESS",IF($B228="CRÉDITO",$D228-($D228*TAXAS!$C$9)),IF($A228=TAXAS!$A$10,IF($B228="CRÉDITO",$D228-($D228*TAXAS!$C$10)), IF($A228=TAXAS!$A$11,IF($B228="CRÉDITO",$D228-($D228*TAXAS!$C$11)), IF($A228=TAXAS!$A$12,IF($B228="CRÉDITO",$D228-($D228*TAXAS!$C$12)), IF($A228=TAXAS!$A$13,IF($B228="CRÉDITO",$D228-($D228*TAXAS!$C$13)), IF($A228=TAXAS!$A$14,IF($B228="CRÉDITO",$D228-($D228*TAXAS!$C$14)), IF($A228=TAXAS!$A$15,IF($B228="CRÉDITO",$D228-($D228*TAXAS!$C$15)), IF($A228=TAXAS!$A$16,IF($B228="CRÉDITO",$D228-($D228*TAXAS!$C$16)), IF($A228=TAXAS!$A$17,IF($B228="CRÉDITO",$D228-($D228*TAXAS!$C$17)), IF($A228=TAXAS!$A$18,IF($B228="CRÉDITO",$D228-($D228*TAXAS!$C$18)), IF($A228=TAXAS!$A$19,IF($B228="CRÉDITO",$D228-($D228*TAXAS!$C$19)), IF($A228=TAXAS!$A$20,IF($B228="CRÉDITO",$D228-($D228*TAXAS!$C$20)), IF($A228=TAXAS!$A$21,IF($B228="CRÉDITO",$D228-($D228*TAXAS!$C$21)), IF($A228=TAXAS!$A$22,IF($B228="CRÉDITO",$D228-($D228*TAXAS!$C$22)), IF($A228=TAXAS!$A$23,IF($B228="CRÉDITO",$D228-($D228*TAXAS!$C$23)), IF($A228=TAXAS!$A$24,IF($B228="CRÉDITO",$D228-($D228*TAXAS!$C$24)), IF($A228=TAXAS!$A$25,IF($B228="CRÉDITO",$D228-($D228*TAXAS!$C$25)), IF($A228=TAXAS!$A$26,IF($B228="CRÉDITO",$D228-($D228*TAXAS!$C$26)), IF($A228=TAXAS!$A$27,IF($B228="CRÉDITO",$D228-($D228*TAXAS!$C$27))))))))))))))))))))))))))/1</f>
        <v>0</v>
      </c>
      <c r="G228" s="9">
        <f>IF($A228="VISA",IF($B228="PARCELADO ATÉ 3X",$D228-(D228*TAXAS!$D$4))/3,IF($A228="MASTER",IF($B228="PARCELADO ATÉ 3X",$D228-(D228*TAXAS!$D$5))/3,IF($A228="ELO",IF($B228="PARCELADO ATÉ 3X",$D228-(D228*TAXAS!$D$6))/3,IF($A228="HIPERCARD",IF($B228="PARCELADO ATÉ 3X",$D228-(D228*TAXAS!$D$7))/3,IF($A228="DINERS",IF($B228="PARCELADO ATÉ 3X",$D228-(D228*TAXAS!$D$8))/3,IF($A228="AMERICA EXPRESS",IF($B228="PARCELADO ATÉ 3X",$D228-(D228*TAXAS!$D$9))/3,IF($A228=TAXAS!$A$10,IF($B228="PARCELADO ATÉ 3X",$D228-($D228*TAXAS!$D$10))/3,IF($A228=TAXAS!$A$11,IF($B228="PARCELADO ATÉ 3X",$D228-($D228*TAXAS!$D$11))/3,IF($A228=TAXAS!$A$12,IF($B228="PARCELADO ATÉ 3X",$D228-($D228*TAXAS!$D$12))/3,IF($A228=TAXAS!$A$13,IF($B228="PARCELADO ATÉ 3X",$D228-($D228*TAXAS!$D$13))/3,IF($A228=TAXAS!$A$14,IF($B228="PARCELADO ATÉ 3X",$D228-($D228*TAXAS!$D$14))/3,IF($A228=TAXAS!$A$15,IF($B228="PARCELADO ATÉ 3X",$D228-($D228*TAXAS!$D$15))/3,IF($A228=TAXAS!$A$16,IF($B228="PARCELADO ATÉ 3X",$D228-($D228*TAXAS!$D$16))/3,IF($A228=TAXAS!$A$17,IF($B228="PARCELADO ATÉ 3X",$D228-($D228*TAXAS!$D$17))/3,IF($A228=TAXAS!$A$18,IF($B228="PARCELADO ATÉ 3X",$D228-($D228*TAXAS!$D$18))/3,IF($A228=TAXAS!$A$19,IF($B228="PARCELADO ATÉ 3X",$D228-($D228*TAXAS!$D$19))/3,IF($A228=TAXAS!$A$20,IF($B228="PARCELADO ATÉ 3X",$D228-($D228*TAXAS!$D$20))/3,IF($A228=TAXAS!$A$21,IF($B228="PARCELADO ATÉ 3X",$D228-($D228*TAXAS!$D$21))/3,IF($A228=TAXAS!$A$22,IF($B228="PARCELADO ATÉ 3X",$D228-($D228*TAXAS!$D$22))/3,IF($A228=TAXAS!$A$23,IF($B228="PARCELADO ATÉ 3X",$D228-($D228*TAXAS!$D$23))/3,IF($A228=TAXAS!$A$24,IF($B228="PARCELADO ATÉ 3X",$D228-($D228*TAXAS!$D$24))/3,IF($A228=TAXAS!$A$25,IF($B228="PARCELADO ATÉ 3X",$D228-($D228*TAXAS!$D$25))/3,IF($A228=TAXAS!$A$26,IF($B228="PARCELADO ATÉ 3X",$D228-($D228*TAXAS!$D$26))/3,IF($A228=TAXAS!$A$27,IF($B228="PARCELADO ATÉ 3X",$D228-($D228*TAXAS!$D$27))/3))))))))))))))))))))))))/1</f>
        <v>0</v>
      </c>
      <c r="H228" s="9">
        <f>IF($A228="VISA",IF($B228="PARCELADO ATÉ 6X",$D228-(D228*TAXAS!$E$4))/6,IF($A228="MASTER",IF($B228="PARCELADO ATÉ 6X",$D228-(D228*TAXAS!$E$5))/6,IF($A228="ELO",IF($B228="PARCELADO ATÉ 6X",$D228-(D228*TAXAS!$E$6))/6,IF($A228="HIPERCARD",IF($B228="PARCELADO ATÉ 6X",$D228-(D228*TAXAS!$E$7))/6,IF($A228="DINERS",IF($B228="PARCELADO ATÉ 6X",$D228-(D228*TAXAS!$E$8))/6,IF($A228="AMERICA EXPRESS",IF($B228="PARCELADO ATÉ 6X",$D228-(D228*TAXAS!$E$9))/6,IF($A228=TAXAS!$A$10,IF($B228="PARCELADO ATÉ 6X",$D228-($D228*TAXAS!$E$10))/6,IF($A228=TAXAS!$A$11,IF($B228="PARCELADO ATÉ 6X",$D228-($D228*TAXAS!$E$11))/6,IF($A228=TAXAS!$A$12,IF($B228="PARCELADO ATÉ 6X",$D228-($D228*TAXAS!$E$12))/6,IF($A228=TAXAS!$A$13,IF($B228="PARCELADO ATÉ 6X",$D228-($D228*TAXAS!$E$13))/6,IF($A228=TAXAS!$A$14,IF($B228="PARCELADO ATÉ 6X",$D228-($D228*TAXAS!$E$14))/6,IF($A228=TAXAS!$A$15,IF($B228="PARCELADO ATÉ 6X",$D228-($D228*TAXAS!$E$15))/6,IF($A228=TAXAS!$A$16,IF($B228="PARCELADO ATÉ 6X",$D228-($D228*TAXAS!$E$16))/6,IF($A228=TAXAS!$A$17,IF($B228="PARCELADO ATÉ 6X",$D228-($D228*TAXAS!$E$17))/6,IF($A228=TAXAS!$A$18,IF($B228="PARCELADO ATÉ 6X",$D228-($D228*TAXAS!$E$18))/6,IF($A228=TAXAS!$A$19,IF($B228="PARCELADO ATÉ 6X",$D228-($D228*TAXAS!$E$19))/6,IF($A228=TAXAS!$A$20,IF($B228="PARCELADO ATÉ 6X",$D228-($D228*TAXAS!$E$20))/6,IF($A228=TAXAS!$A$21,IF($B228="PARCELADO ATÉ 6X",$D228-($D228*TAXAS!$E$21))/6,IF($A228=TAXAS!$A$22,IF($B228="PARCELADO ATÉ 6X",$D228-($D228*TAXAS!$E$22))/6,IF($A228=TAXAS!$A$23,IF($B228="PARCELADO ATÉ 6X",$D228-($D228*TAXAS!$E$23))/6,IF($A228=TAXAS!$A$24,IF($B228="PARCELADO ATÉ 6X",$D228-($D228*TAXAS!$E$24))/6,IF($A228=TAXAS!$A$25,IF($B228="PARCELADO ATÉ 6X",$D228-($D228*TAXAS!$E$25))/6,IF($A228=TAXAS!$A$26,IF($B228="PARCELADO ATÉ 6X",$D228-($D228*TAXAS!$E$26))/6,IF($A228=TAXAS!$A$27,IF($B228="PARCELADO ATÉ 6X",$D228-($D228*TAXAS!$E$27))/6))))))))))))))))))))))))/1</f>
        <v>0</v>
      </c>
      <c r="I228" s="9">
        <f>IF($A228="VISA",IF($B228="PARCELADO ATÉ 12X",$D228-(D228*TAXAS!$F$4))/12,IF($A228="MASTER",IF($B228="PARCELADO ATÉ 12X",$D228-(D228*TAXAS!$F$5))/12,IF($A228="ELO",IF($B228="PARCELADO ATÉ 12X",$D228-(D228*TAXAS!$F$6))/12,IF($A228="HIPERCARD",IF($B228="PARCELADO ATÉ 12X",$D228-(D228*TAXAS!$F$7))/12,IF($A228="DINERS",IF($B228="PARCELADO ATÉ 12X",$D228-(D228*TAXAS!$F$8))/12,IF($A228="AMERICA EXPRESS",IF($B228="PARCELADO ATÉ 12X",$D228-(D228*TAXAS!$F$9))/12,IF($A228=TAXAS!$A$10,IF($B228="PARCELADO ATÉ 12X",$D228-($D228*TAXAS!$F$10))/12,IF($A228=TAXAS!$A$11,IF($B228="PARCELADO ATÉ 12X",$D228-($D228*TAXAS!$F$11))/12,IF($A228=TAXAS!$A$12,IF($B228="PARCELADO ATÉ 12X",$D228-($D228*TAXAS!$F$12))/12,IF($A228=TAXAS!$A$13,IF($B228="PARCELADO ATÉ 12X",$D228-($D228*TAXAS!$F$13))/12,IF($A228=TAXAS!$A$14,IF($B228="PARCELADO ATÉ 12X",$D228-($D228*TAXAS!$F$14))/12,IF($A228=TAXAS!$A$15,IF($B228="PARCELADO ATÉ 12X",$D228-($D228*TAXAS!$F$15))/12,IF($A228=TAXAS!$A$16,IF($B228="PARCELADO ATÉ 12X",$D228-($D228*TAXAS!$F$16))/12,IF($A228=TAXAS!$A$17,IF($B228="PARCELADO ATÉ 12X",$D228-($D228*TAXAS!$F$17))/12,IF($A228=TAXAS!$A$18,IF($B228="PARCELADO ATÉ 12X",$D228-($D228*TAXAS!$F$18))/12,IF($A228=TAXAS!$A$19,IF($B228="PARCELADO ATÉ 12X",$D228-($D228*TAXAS!$F$19))/12,IF($A228=TAXAS!$A$20,IF($B228="PARCELADO ATÉ 12X",$D228-($D228*TAXAS!$F$20))/12,IF($A228=TAXAS!$A$21,IF($B228="PARCELADO ATÉ 12X",$D228-($D228*TAXAS!$F$21))/12,IF($A228=TAXAS!$A$22,IF($B228="PARCELADO ATÉ 12X",$D228-($D228*TAXAS!$F$22))/12,IF($A228=TAXAS!$A$23,IF($B228="PARCELADO ATÉ 12X",$D228-($D228*TAXAS!$F$23))/12,IF($A228=TAXAS!$A$24,IF($B228="PARCELADO ATÉ 12X",$D228-($D228*TAXAS!$F$24))/12,IF($A228=TAXAS!$A$25,IF($B228="PARCELADO ATÉ 12X",$D228-($D228*TAXAS!$F$25))/12,IF($A228=TAXAS!$A$26,IF($B228="PARCELADO ATÉ 12X",$D228-($D228*TAXAS!$F$26))/12,IF($A228=TAXAS!$A$27,IF($B228="PARCELADO ATÉ 12X",$D228-($D228*TAXAS!$F$27))/12))))))))))))))))))))))))/1</f>
        <v>0</v>
      </c>
      <c r="J228" s="8">
        <f t="shared" si="0"/>
        <v>0</v>
      </c>
      <c r="K228" s="10" t="b">
        <f>IF($B228="PARCELADO ATÉ 3X",($D228-($D228*TAXAS!$D$4))-$J228)</f>
        <v>0</v>
      </c>
      <c r="L228" s="10" t="b">
        <f>IF($B228="PARCELADO ATÉ 6X",($D228-($D228*TAXAS!$E$4))-$J228)</f>
        <v>0</v>
      </c>
      <c r="M228" s="10" t="b">
        <f>IF($B228="PARCELADO ATÉ 12X",($D228-($D228*TAXAS!$F$4))-$J228)</f>
        <v>0</v>
      </c>
      <c r="N228" s="8">
        <f t="shared" si="1"/>
        <v>0</v>
      </c>
      <c r="O228" s="10">
        <f t="shared" si="2"/>
        <v>0</v>
      </c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spans="1:31" ht="15.75" customHeight="1" x14ac:dyDescent="0.2">
      <c r="A229" s="3"/>
      <c r="B229" s="5"/>
      <c r="C229" s="6"/>
      <c r="D229" s="42"/>
      <c r="E229" s="8">
        <f>IF($A229="VISA",IF($B229="DÉBITO",$D229-($D229*TAXAS!$B$4)),IF($A229="MASTER",IF($B229="DÉBITO",$D229-($D229*TAXAS!$B$5)),IF($A229="ELO", IF($B229="DÉBITO",$D229-($D229*TAXAS!$B$6)),IF($A229="HIPERCARD",IF($B229="DÉBITO",$D229-($D229*TAXAS!$B$7)),IF($A229="DINERS",IF($B229="DÉBITO",$D229-($D229*TAXAS!$B$8)),IF($A229="AMERICA EXPRESS",IF($B229="DÉBITO",$D229-($D229*TAXAS!$B$9)),IF($A229=TAXAS!$A$10,IF($B229="DÉBITO",$D229-($D229*TAXAS!$B$10)), IF($A229=TAXAS!$A$11,IF($B229="DÉBITO",$D229-($D229*TAXAS!$B$11)), IF($A229=TAXAS!$A$12,IF($B229="DÉBITO",$D229-($D229*TAXAS!$B$12)), IF($A229=TAXAS!$A$13,IF($B229="DÉBITO",$D229-($D229*TAXAS!$B$13)), IF($A229=TAXAS!$A$14,IF($B229="DÉBITO",$D229-($D229*TAXAS!$B$14)), IF($A229=TAXAS!$A$15,IF($B229="DÉBITO",$D229-($D229*TAXAS!$B$15)), IF($A229=TAXAS!$A$16,IF($B229="DÉBITO",$D229-($D229*TAXAS!$B$16)), IF($A229=TAXAS!$A$17,IF($B229="DÉBITO",$D229-($D229*TAXAS!$B$17)), IF($A229=TAXAS!$A$18,IF($B229="DÉBITO",$D229-($D229*TAXAS!$B$18)), IF($A229=TAXAS!$A$19,IF($B229="DÉBITO",$D229-($D229*TAXAS!$B$19)), IF($A229=TAXAS!$A$20,IF($B229="DÉBITO",$D229-($D229*TAXAS!$B$20)), IF($A229=TAXAS!$A$21,IF($B229="DÉBITO",$D229-($D229*TAXAS!$B$21)), IF($A229=TAXAS!$A$22,IF($B229="DÉBITO",$D229-($D229*TAXAS!$B$22)), IF($A229=TAXAS!$A$23,IF($B229="DÉBITO",$D229-($D229*TAXAS!$B$23)), IF($A229=TAXAS!$A$24,IF($B229="DÉBITO",$D229-($D229*TAXAS!$B$24)), IF($A229=TAXAS!$A$25,IF($B229="DÉBITO",$D229-($D229*TAXAS!$B$25)), IF($A229=TAXAS!$A$26,IF($B229="DÉBITO",$D229-($D229*TAXAS!$B$26)), IF($A229=TAXAS!$A$27,IF($B229="DÉBITO",$D229-($D229*TAXAS!$B$27))))))))))))))))))))))))))/1</f>
        <v>0</v>
      </c>
      <c r="F229" s="8">
        <f>IF($A229="VISA",IF($B229="CRÉDITO",$D229-($D229*TAXAS!$C$4)),IF($A229="MASTER",IF($B229="CRÉDITO",$D229-($D229*TAXAS!$C$5)),IF($A229="ELO", IF($B229="CRÉDITO",$D229-($D229*TAXAS!$C$6)),IF($A229="HIPERCARD",IF($B229="CRÉDITO",$D229-($D229*TAXAS!$C$7)),IF($A229="DINERS",IF($B229="CRÉDITO",$D229-($D229*TAXAS!$C$8)),IF($A229="AMERICA EXPRESS",IF($B229="CRÉDITO",$D229-($D229*TAXAS!$C$9)),IF($A229=TAXAS!$A$10,IF($B229="CRÉDITO",$D229-($D229*TAXAS!$C$10)), IF($A229=TAXAS!$A$11,IF($B229="CRÉDITO",$D229-($D229*TAXAS!$C$11)), IF($A229=TAXAS!$A$12,IF($B229="CRÉDITO",$D229-($D229*TAXAS!$C$12)), IF($A229=TAXAS!$A$13,IF($B229="CRÉDITO",$D229-($D229*TAXAS!$C$13)), IF($A229=TAXAS!$A$14,IF($B229="CRÉDITO",$D229-($D229*TAXAS!$C$14)), IF($A229=TAXAS!$A$15,IF($B229="CRÉDITO",$D229-($D229*TAXAS!$C$15)), IF($A229=TAXAS!$A$16,IF($B229="CRÉDITO",$D229-($D229*TAXAS!$C$16)), IF($A229=TAXAS!$A$17,IF($B229="CRÉDITO",$D229-($D229*TAXAS!$C$17)), IF($A229=TAXAS!$A$18,IF($B229="CRÉDITO",$D229-($D229*TAXAS!$C$18)), IF($A229=TAXAS!$A$19,IF($B229="CRÉDITO",$D229-($D229*TAXAS!$C$19)), IF($A229=TAXAS!$A$20,IF($B229="CRÉDITO",$D229-($D229*TAXAS!$C$20)), IF($A229=TAXAS!$A$21,IF($B229="CRÉDITO",$D229-($D229*TAXAS!$C$21)), IF($A229=TAXAS!$A$22,IF($B229="CRÉDITO",$D229-($D229*TAXAS!$C$22)), IF($A229=TAXAS!$A$23,IF($B229="CRÉDITO",$D229-($D229*TAXAS!$C$23)), IF($A229=TAXAS!$A$24,IF($B229="CRÉDITO",$D229-($D229*TAXAS!$C$24)), IF($A229=TAXAS!$A$25,IF($B229="CRÉDITO",$D229-($D229*TAXAS!$C$25)), IF($A229=TAXAS!$A$26,IF($B229="CRÉDITO",$D229-($D229*TAXAS!$C$26)), IF($A229=TAXAS!$A$27,IF($B229="CRÉDITO",$D229-($D229*TAXAS!$C$27))))))))))))))))))))))))))/1</f>
        <v>0</v>
      </c>
      <c r="G229" s="9">
        <f>IF($A229="VISA",IF($B229="PARCELADO ATÉ 3X",$D229-(D229*TAXAS!$D$4))/3,IF($A229="MASTER",IF($B229="PARCELADO ATÉ 3X",$D229-(D229*TAXAS!$D$5))/3,IF($A229="ELO",IF($B229="PARCELADO ATÉ 3X",$D229-(D229*TAXAS!$D$6))/3,IF($A229="HIPERCARD",IF($B229="PARCELADO ATÉ 3X",$D229-(D229*TAXAS!$D$7))/3,IF($A229="DINERS",IF($B229="PARCELADO ATÉ 3X",$D229-(D229*TAXAS!$D$8))/3,IF($A229="AMERICA EXPRESS",IF($B229="PARCELADO ATÉ 3X",$D229-(D229*TAXAS!$D$9))/3,IF($A229=TAXAS!$A$10,IF($B229="PARCELADO ATÉ 3X",$D229-($D229*TAXAS!$D$10))/3,IF($A229=TAXAS!$A$11,IF($B229="PARCELADO ATÉ 3X",$D229-($D229*TAXAS!$D$11))/3,IF($A229=TAXAS!$A$12,IF($B229="PARCELADO ATÉ 3X",$D229-($D229*TAXAS!$D$12))/3,IF($A229=TAXAS!$A$13,IF($B229="PARCELADO ATÉ 3X",$D229-($D229*TAXAS!$D$13))/3,IF($A229=TAXAS!$A$14,IF($B229="PARCELADO ATÉ 3X",$D229-($D229*TAXAS!$D$14))/3,IF($A229=TAXAS!$A$15,IF($B229="PARCELADO ATÉ 3X",$D229-($D229*TAXAS!$D$15))/3,IF($A229=TAXAS!$A$16,IF($B229="PARCELADO ATÉ 3X",$D229-($D229*TAXAS!$D$16))/3,IF($A229=TAXAS!$A$17,IF($B229="PARCELADO ATÉ 3X",$D229-($D229*TAXAS!$D$17))/3,IF($A229=TAXAS!$A$18,IF($B229="PARCELADO ATÉ 3X",$D229-($D229*TAXAS!$D$18))/3,IF($A229=TAXAS!$A$19,IF($B229="PARCELADO ATÉ 3X",$D229-($D229*TAXAS!$D$19))/3,IF($A229=TAXAS!$A$20,IF($B229="PARCELADO ATÉ 3X",$D229-($D229*TAXAS!$D$20))/3,IF($A229=TAXAS!$A$21,IF($B229="PARCELADO ATÉ 3X",$D229-($D229*TAXAS!$D$21))/3,IF($A229=TAXAS!$A$22,IF($B229="PARCELADO ATÉ 3X",$D229-($D229*TAXAS!$D$22))/3,IF($A229=TAXAS!$A$23,IF($B229="PARCELADO ATÉ 3X",$D229-($D229*TAXAS!$D$23))/3,IF($A229=TAXAS!$A$24,IF($B229="PARCELADO ATÉ 3X",$D229-($D229*TAXAS!$D$24))/3,IF($A229=TAXAS!$A$25,IF($B229="PARCELADO ATÉ 3X",$D229-($D229*TAXAS!$D$25))/3,IF($A229=TAXAS!$A$26,IF($B229="PARCELADO ATÉ 3X",$D229-($D229*TAXAS!$D$26))/3,IF($A229=TAXAS!$A$27,IF($B229="PARCELADO ATÉ 3X",$D229-($D229*TAXAS!$D$27))/3))))))))))))))))))))))))/1</f>
        <v>0</v>
      </c>
      <c r="H229" s="9">
        <f>IF($A229="VISA",IF($B229="PARCELADO ATÉ 6X",$D229-(D229*TAXAS!$E$4))/6,IF($A229="MASTER",IF($B229="PARCELADO ATÉ 6X",$D229-(D229*TAXAS!$E$5))/6,IF($A229="ELO",IF($B229="PARCELADO ATÉ 6X",$D229-(D229*TAXAS!$E$6))/6,IF($A229="HIPERCARD",IF($B229="PARCELADO ATÉ 6X",$D229-(D229*TAXAS!$E$7))/6,IF($A229="DINERS",IF($B229="PARCELADO ATÉ 6X",$D229-(D229*TAXAS!$E$8))/6,IF($A229="AMERICA EXPRESS",IF($B229="PARCELADO ATÉ 6X",$D229-(D229*TAXAS!$E$9))/6,IF($A229=TAXAS!$A$10,IF($B229="PARCELADO ATÉ 6X",$D229-($D229*TAXAS!$E$10))/6,IF($A229=TAXAS!$A$11,IF($B229="PARCELADO ATÉ 6X",$D229-($D229*TAXAS!$E$11))/6,IF($A229=TAXAS!$A$12,IF($B229="PARCELADO ATÉ 6X",$D229-($D229*TAXAS!$E$12))/6,IF($A229=TAXAS!$A$13,IF($B229="PARCELADO ATÉ 6X",$D229-($D229*TAXAS!$E$13))/6,IF($A229=TAXAS!$A$14,IF($B229="PARCELADO ATÉ 6X",$D229-($D229*TAXAS!$E$14))/6,IF($A229=TAXAS!$A$15,IF($B229="PARCELADO ATÉ 6X",$D229-($D229*TAXAS!$E$15))/6,IF($A229=TAXAS!$A$16,IF($B229="PARCELADO ATÉ 6X",$D229-($D229*TAXAS!$E$16))/6,IF($A229=TAXAS!$A$17,IF($B229="PARCELADO ATÉ 6X",$D229-($D229*TAXAS!$E$17))/6,IF($A229=TAXAS!$A$18,IF($B229="PARCELADO ATÉ 6X",$D229-($D229*TAXAS!$E$18))/6,IF($A229=TAXAS!$A$19,IF($B229="PARCELADO ATÉ 6X",$D229-($D229*TAXAS!$E$19))/6,IF($A229=TAXAS!$A$20,IF($B229="PARCELADO ATÉ 6X",$D229-($D229*TAXAS!$E$20))/6,IF($A229=TAXAS!$A$21,IF($B229="PARCELADO ATÉ 6X",$D229-($D229*TAXAS!$E$21))/6,IF($A229=TAXAS!$A$22,IF($B229="PARCELADO ATÉ 6X",$D229-($D229*TAXAS!$E$22))/6,IF($A229=TAXAS!$A$23,IF($B229="PARCELADO ATÉ 6X",$D229-($D229*TAXAS!$E$23))/6,IF($A229=TAXAS!$A$24,IF($B229="PARCELADO ATÉ 6X",$D229-($D229*TAXAS!$E$24))/6,IF($A229=TAXAS!$A$25,IF($B229="PARCELADO ATÉ 6X",$D229-($D229*TAXAS!$E$25))/6,IF($A229=TAXAS!$A$26,IF($B229="PARCELADO ATÉ 6X",$D229-($D229*TAXAS!$E$26))/6,IF($A229=TAXAS!$A$27,IF($B229="PARCELADO ATÉ 6X",$D229-($D229*TAXAS!$E$27))/6))))))))))))))))))))))))/1</f>
        <v>0</v>
      </c>
      <c r="I229" s="9">
        <f>IF($A229="VISA",IF($B229="PARCELADO ATÉ 12X",$D229-(D229*TAXAS!$F$4))/12,IF($A229="MASTER",IF($B229="PARCELADO ATÉ 12X",$D229-(D229*TAXAS!$F$5))/12,IF($A229="ELO",IF($B229="PARCELADO ATÉ 12X",$D229-(D229*TAXAS!$F$6))/12,IF($A229="HIPERCARD",IF($B229="PARCELADO ATÉ 12X",$D229-(D229*TAXAS!$F$7))/12,IF($A229="DINERS",IF($B229="PARCELADO ATÉ 12X",$D229-(D229*TAXAS!$F$8))/12,IF($A229="AMERICA EXPRESS",IF($B229="PARCELADO ATÉ 12X",$D229-(D229*TAXAS!$F$9))/12,IF($A229=TAXAS!$A$10,IF($B229="PARCELADO ATÉ 12X",$D229-($D229*TAXAS!$F$10))/12,IF($A229=TAXAS!$A$11,IF($B229="PARCELADO ATÉ 12X",$D229-($D229*TAXAS!$F$11))/12,IF($A229=TAXAS!$A$12,IF($B229="PARCELADO ATÉ 12X",$D229-($D229*TAXAS!$F$12))/12,IF($A229=TAXAS!$A$13,IF($B229="PARCELADO ATÉ 12X",$D229-($D229*TAXAS!$F$13))/12,IF($A229=TAXAS!$A$14,IF($B229="PARCELADO ATÉ 12X",$D229-($D229*TAXAS!$F$14))/12,IF($A229=TAXAS!$A$15,IF($B229="PARCELADO ATÉ 12X",$D229-($D229*TAXAS!$F$15))/12,IF($A229=TAXAS!$A$16,IF($B229="PARCELADO ATÉ 12X",$D229-($D229*TAXAS!$F$16))/12,IF($A229=TAXAS!$A$17,IF($B229="PARCELADO ATÉ 12X",$D229-($D229*TAXAS!$F$17))/12,IF($A229=TAXAS!$A$18,IF($B229="PARCELADO ATÉ 12X",$D229-($D229*TAXAS!$F$18))/12,IF($A229=TAXAS!$A$19,IF($B229="PARCELADO ATÉ 12X",$D229-($D229*TAXAS!$F$19))/12,IF($A229=TAXAS!$A$20,IF($B229="PARCELADO ATÉ 12X",$D229-($D229*TAXAS!$F$20))/12,IF($A229=TAXAS!$A$21,IF($B229="PARCELADO ATÉ 12X",$D229-($D229*TAXAS!$F$21))/12,IF($A229=TAXAS!$A$22,IF($B229="PARCELADO ATÉ 12X",$D229-($D229*TAXAS!$F$22))/12,IF($A229=TAXAS!$A$23,IF($B229="PARCELADO ATÉ 12X",$D229-($D229*TAXAS!$F$23))/12,IF($A229=TAXAS!$A$24,IF($B229="PARCELADO ATÉ 12X",$D229-($D229*TAXAS!$F$24))/12,IF($A229=TAXAS!$A$25,IF($B229="PARCELADO ATÉ 12X",$D229-($D229*TAXAS!$F$25))/12,IF($A229=TAXAS!$A$26,IF($B229="PARCELADO ATÉ 12X",$D229-($D229*TAXAS!$F$26))/12,IF($A229=TAXAS!$A$27,IF($B229="PARCELADO ATÉ 12X",$D229-($D229*TAXAS!$F$27))/12))))))))))))))))))))))))/1</f>
        <v>0</v>
      </c>
      <c r="J229" s="8">
        <f t="shared" si="0"/>
        <v>0</v>
      </c>
      <c r="K229" s="10" t="b">
        <f>IF($B229="PARCELADO ATÉ 3X",($D229-($D229*TAXAS!$D$4))-$J229)</f>
        <v>0</v>
      </c>
      <c r="L229" s="10" t="b">
        <f>IF($B229="PARCELADO ATÉ 6X",($D229-($D229*TAXAS!$E$4))-$J229)</f>
        <v>0</v>
      </c>
      <c r="M229" s="10" t="b">
        <f>IF($B229="PARCELADO ATÉ 12X",($D229-($D229*TAXAS!$F$4))-$J229)</f>
        <v>0</v>
      </c>
      <c r="N229" s="8">
        <f t="shared" si="1"/>
        <v>0</v>
      </c>
      <c r="O229" s="10">
        <f t="shared" si="2"/>
        <v>0</v>
      </c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spans="1:31" ht="15.75" customHeight="1" x14ac:dyDescent="0.2">
      <c r="A230" s="3"/>
      <c r="B230" s="5"/>
      <c r="C230" s="6"/>
      <c r="D230" s="42"/>
      <c r="E230" s="8">
        <f>IF($A230="VISA",IF($B230="DÉBITO",$D230-($D230*TAXAS!$B$4)),IF($A230="MASTER",IF($B230="DÉBITO",$D230-($D230*TAXAS!$B$5)),IF($A230="ELO", IF($B230="DÉBITO",$D230-($D230*TAXAS!$B$6)),IF($A230="HIPERCARD",IF($B230="DÉBITO",$D230-($D230*TAXAS!$B$7)),IF($A230="DINERS",IF($B230="DÉBITO",$D230-($D230*TAXAS!$B$8)),IF($A230="AMERICA EXPRESS",IF($B230="DÉBITO",$D230-($D230*TAXAS!$B$9)),IF($A230=TAXAS!$A$10,IF($B230="DÉBITO",$D230-($D230*TAXAS!$B$10)), IF($A230=TAXAS!$A$11,IF($B230="DÉBITO",$D230-($D230*TAXAS!$B$11)), IF($A230=TAXAS!$A$12,IF($B230="DÉBITO",$D230-($D230*TAXAS!$B$12)), IF($A230=TAXAS!$A$13,IF($B230="DÉBITO",$D230-($D230*TAXAS!$B$13)), IF($A230=TAXAS!$A$14,IF($B230="DÉBITO",$D230-($D230*TAXAS!$B$14)), IF($A230=TAXAS!$A$15,IF($B230="DÉBITO",$D230-($D230*TAXAS!$B$15)), IF($A230=TAXAS!$A$16,IF($B230="DÉBITO",$D230-($D230*TAXAS!$B$16)), IF($A230=TAXAS!$A$17,IF($B230="DÉBITO",$D230-($D230*TAXAS!$B$17)), IF($A230=TAXAS!$A$18,IF($B230="DÉBITO",$D230-($D230*TAXAS!$B$18)), IF($A230=TAXAS!$A$19,IF($B230="DÉBITO",$D230-($D230*TAXAS!$B$19)), IF($A230=TAXAS!$A$20,IF($B230="DÉBITO",$D230-($D230*TAXAS!$B$20)), IF($A230=TAXAS!$A$21,IF($B230="DÉBITO",$D230-($D230*TAXAS!$B$21)), IF($A230=TAXAS!$A$22,IF($B230="DÉBITO",$D230-($D230*TAXAS!$B$22)), IF($A230=TAXAS!$A$23,IF($B230="DÉBITO",$D230-($D230*TAXAS!$B$23)), IF($A230=TAXAS!$A$24,IF($B230="DÉBITO",$D230-($D230*TAXAS!$B$24)), IF($A230=TAXAS!$A$25,IF($B230="DÉBITO",$D230-($D230*TAXAS!$B$25)), IF($A230=TAXAS!$A$26,IF($B230="DÉBITO",$D230-($D230*TAXAS!$B$26)), IF($A230=TAXAS!$A$27,IF($B230="DÉBITO",$D230-($D230*TAXAS!$B$27))))))))))))))))))))))))))/1</f>
        <v>0</v>
      </c>
      <c r="F230" s="8">
        <f>IF($A230="VISA",IF($B230="CRÉDITO",$D230-($D230*TAXAS!$C$4)),IF($A230="MASTER",IF($B230="CRÉDITO",$D230-($D230*TAXAS!$C$5)),IF($A230="ELO", IF($B230="CRÉDITO",$D230-($D230*TAXAS!$C$6)),IF($A230="HIPERCARD",IF($B230="CRÉDITO",$D230-($D230*TAXAS!$C$7)),IF($A230="DINERS",IF($B230="CRÉDITO",$D230-($D230*TAXAS!$C$8)),IF($A230="AMERICA EXPRESS",IF($B230="CRÉDITO",$D230-($D230*TAXAS!$C$9)),IF($A230=TAXAS!$A$10,IF($B230="CRÉDITO",$D230-($D230*TAXAS!$C$10)), IF($A230=TAXAS!$A$11,IF($B230="CRÉDITO",$D230-($D230*TAXAS!$C$11)), IF($A230=TAXAS!$A$12,IF($B230="CRÉDITO",$D230-($D230*TAXAS!$C$12)), IF($A230=TAXAS!$A$13,IF($B230="CRÉDITO",$D230-($D230*TAXAS!$C$13)), IF($A230=TAXAS!$A$14,IF($B230="CRÉDITO",$D230-($D230*TAXAS!$C$14)), IF($A230=TAXAS!$A$15,IF($B230="CRÉDITO",$D230-($D230*TAXAS!$C$15)), IF($A230=TAXAS!$A$16,IF($B230="CRÉDITO",$D230-($D230*TAXAS!$C$16)), IF($A230=TAXAS!$A$17,IF($B230="CRÉDITO",$D230-($D230*TAXAS!$C$17)), IF($A230=TAXAS!$A$18,IF($B230="CRÉDITO",$D230-($D230*TAXAS!$C$18)), IF($A230=TAXAS!$A$19,IF($B230="CRÉDITO",$D230-($D230*TAXAS!$C$19)), IF($A230=TAXAS!$A$20,IF($B230="CRÉDITO",$D230-($D230*TAXAS!$C$20)), IF($A230=TAXAS!$A$21,IF($B230="CRÉDITO",$D230-($D230*TAXAS!$C$21)), IF($A230=TAXAS!$A$22,IF($B230="CRÉDITO",$D230-($D230*TAXAS!$C$22)), IF($A230=TAXAS!$A$23,IF($B230="CRÉDITO",$D230-($D230*TAXAS!$C$23)), IF($A230=TAXAS!$A$24,IF($B230="CRÉDITO",$D230-($D230*TAXAS!$C$24)), IF($A230=TAXAS!$A$25,IF($B230="CRÉDITO",$D230-($D230*TAXAS!$C$25)), IF($A230=TAXAS!$A$26,IF($B230="CRÉDITO",$D230-($D230*TAXAS!$C$26)), IF($A230=TAXAS!$A$27,IF($B230="CRÉDITO",$D230-($D230*TAXAS!$C$27))))))))))))))))))))))))))/1</f>
        <v>0</v>
      </c>
      <c r="G230" s="9">
        <f>IF($A230="VISA",IF($B230="PARCELADO ATÉ 3X",$D230-(D230*TAXAS!$D$4))/3,IF($A230="MASTER",IF($B230="PARCELADO ATÉ 3X",$D230-(D230*TAXAS!$D$5))/3,IF($A230="ELO",IF($B230="PARCELADO ATÉ 3X",$D230-(D230*TAXAS!$D$6))/3,IF($A230="HIPERCARD",IF($B230="PARCELADO ATÉ 3X",$D230-(D230*TAXAS!$D$7))/3,IF($A230="DINERS",IF($B230="PARCELADO ATÉ 3X",$D230-(D230*TAXAS!$D$8))/3,IF($A230="AMERICA EXPRESS",IF($B230="PARCELADO ATÉ 3X",$D230-(D230*TAXAS!$D$9))/3,IF($A230=TAXAS!$A$10,IF($B230="PARCELADO ATÉ 3X",$D230-($D230*TAXAS!$D$10))/3,IF($A230=TAXAS!$A$11,IF($B230="PARCELADO ATÉ 3X",$D230-($D230*TAXAS!$D$11))/3,IF($A230=TAXAS!$A$12,IF($B230="PARCELADO ATÉ 3X",$D230-($D230*TAXAS!$D$12))/3,IF($A230=TAXAS!$A$13,IF($B230="PARCELADO ATÉ 3X",$D230-($D230*TAXAS!$D$13))/3,IF($A230=TAXAS!$A$14,IF($B230="PARCELADO ATÉ 3X",$D230-($D230*TAXAS!$D$14))/3,IF($A230=TAXAS!$A$15,IF($B230="PARCELADO ATÉ 3X",$D230-($D230*TAXAS!$D$15))/3,IF($A230=TAXAS!$A$16,IF($B230="PARCELADO ATÉ 3X",$D230-($D230*TAXAS!$D$16))/3,IF($A230=TAXAS!$A$17,IF($B230="PARCELADO ATÉ 3X",$D230-($D230*TAXAS!$D$17))/3,IF($A230=TAXAS!$A$18,IF($B230="PARCELADO ATÉ 3X",$D230-($D230*TAXAS!$D$18))/3,IF($A230=TAXAS!$A$19,IF($B230="PARCELADO ATÉ 3X",$D230-($D230*TAXAS!$D$19))/3,IF($A230=TAXAS!$A$20,IF($B230="PARCELADO ATÉ 3X",$D230-($D230*TAXAS!$D$20))/3,IF($A230=TAXAS!$A$21,IF($B230="PARCELADO ATÉ 3X",$D230-($D230*TAXAS!$D$21))/3,IF($A230=TAXAS!$A$22,IF($B230="PARCELADO ATÉ 3X",$D230-($D230*TAXAS!$D$22))/3,IF($A230=TAXAS!$A$23,IF($B230="PARCELADO ATÉ 3X",$D230-($D230*TAXAS!$D$23))/3,IF($A230=TAXAS!$A$24,IF($B230="PARCELADO ATÉ 3X",$D230-($D230*TAXAS!$D$24))/3,IF($A230=TAXAS!$A$25,IF($B230="PARCELADO ATÉ 3X",$D230-($D230*TAXAS!$D$25))/3,IF($A230=TAXAS!$A$26,IF($B230="PARCELADO ATÉ 3X",$D230-($D230*TAXAS!$D$26))/3,IF($A230=TAXAS!$A$27,IF($B230="PARCELADO ATÉ 3X",$D230-($D230*TAXAS!$D$27))/3))))))))))))))))))))))))/1</f>
        <v>0</v>
      </c>
      <c r="H230" s="9">
        <f>IF($A230="VISA",IF($B230="PARCELADO ATÉ 6X",$D230-(D230*TAXAS!$E$4))/6,IF($A230="MASTER",IF($B230="PARCELADO ATÉ 6X",$D230-(D230*TAXAS!$E$5))/6,IF($A230="ELO",IF($B230="PARCELADO ATÉ 6X",$D230-(D230*TAXAS!$E$6))/6,IF($A230="HIPERCARD",IF($B230="PARCELADO ATÉ 6X",$D230-(D230*TAXAS!$E$7))/6,IF($A230="DINERS",IF($B230="PARCELADO ATÉ 6X",$D230-(D230*TAXAS!$E$8))/6,IF($A230="AMERICA EXPRESS",IF($B230="PARCELADO ATÉ 6X",$D230-(D230*TAXAS!$E$9))/6,IF($A230=TAXAS!$A$10,IF($B230="PARCELADO ATÉ 6X",$D230-($D230*TAXAS!$E$10))/6,IF($A230=TAXAS!$A$11,IF($B230="PARCELADO ATÉ 6X",$D230-($D230*TAXAS!$E$11))/6,IF($A230=TAXAS!$A$12,IF($B230="PARCELADO ATÉ 6X",$D230-($D230*TAXAS!$E$12))/6,IF($A230=TAXAS!$A$13,IF($B230="PARCELADO ATÉ 6X",$D230-($D230*TAXAS!$E$13))/6,IF($A230=TAXAS!$A$14,IF($B230="PARCELADO ATÉ 6X",$D230-($D230*TAXAS!$E$14))/6,IF($A230=TAXAS!$A$15,IF($B230="PARCELADO ATÉ 6X",$D230-($D230*TAXAS!$E$15))/6,IF($A230=TAXAS!$A$16,IF($B230="PARCELADO ATÉ 6X",$D230-($D230*TAXAS!$E$16))/6,IF($A230=TAXAS!$A$17,IF($B230="PARCELADO ATÉ 6X",$D230-($D230*TAXAS!$E$17))/6,IF($A230=TAXAS!$A$18,IF($B230="PARCELADO ATÉ 6X",$D230-($D230*TAXAS!$E$18))/6,IF($A230=TAXAS!$A$19,IF($B230="PARCELADO ATÉ 6X",$D230-($D230*TAXAS!$E$19))/6,IF($A230=TAXAS!$A$20,IF($B230="PARCELADO ATÉ 6X",$D230-($D230*TAXAS!$E$20))/6,IF($A230=TAXAS!$A$21,IF($B230="PARCELADO ATÉ 6X",$D230-($D230*TAXAS!$E$21))/6,IF($A230=TAXAS!$A$22,IF($B230="PARCELADO ATÉ 6X",$D230-($D230*TAXAS!$E$22))/6,IF($A230=TAXAS!$A$23,IF($B230="PARCELADO ATÉ 6X",$D230-($D230*TAXAS!$E$23))/6,IF($A230=TAXAS!$A$24,IF($B230="PARCELADO ATÉ 6X",$D230-($D230*TAXAS!$E$24))/6,IF($A230=TAXAS!$A$25,IF($B230="PARCELADO ATÉ 6X",$D230-($D230*TAXAS!$E$25))/6,IF($A230=TAXAS!$A$26,IF($B230="PARCELADO ATÉ 6X",$D230-($D230*TAXAS!$E$26))/6,IF($A230=TAXAS!$A$27,IF($B230="PARCELADO ATÉ 6X",$D230-($D230*TAXAS!$E$27))/6))))))))))))))))))))))))/1</f>
        <v>0</v>
      </c>
      <c r="I230" s="9">
        <f>IF($A230="VISA",IF($B230="PARCELADO ATÉ 12X",$D230-(D230*TAXAS!$F$4))/12,IF($A230="MASTER",IF($B230="PARCELADO ATÉ 12X",$D230-(D230*TAXAS!$F$5))/12,IF($A230="ELO",IF($B230="PARCELADO ATÉ 12X",$D230-(D230*TAXAS!$F$6))/12,IF($A230="HIPERCARD",IF($B230="PARCELADO ATÉ 12X",$D230-(D230*TAXAS!$F$7))/12,IF($A230="DINERS",IF($B230="PARCELADO ATÉ 12X",$D230-(D230*TAXAS!$F$8))/12,IF($A230="AMERICA EXPRESS",IF($B230="PARCELADO ATÉ 12X",$D230-(D230*TAXAS!$F$9))/12,IF($A230=TAXAS!$A$10,IF($B230="PARCELADO ATÉ 12X",$D230-($D230*TAXAS!$F$10))/12,IF($A230=TAXAS!$A$11,IF($B230="PARCELADO ATÉ 12X",$D230-($D230*TAXAS!$F$11))/12,IF($A230=TAXAS!$A$12,IF($B230="PARCELADO ATÉ 12X",$D230-($D230*TAXAS!$F$12))/12,IF($A230=TAXAS!$A$13,IF($B230="PARCELADO ATÉ 12X",$D230-($D230*TAXAS!$F$13))/12,IF($A230=TAXAS!$A$14,IF($B230="PARCELADO ATÉ 12X",$D230-($D230*TAXAS!$F$14))/12,IF($A230=TAXAS!$A$15,IF($B230="PARCELADO ATÉ 12X",$D230-($D230*TAXAS!$F$15))/12,IF($A230=TAXAS!$A$16,IF($B230="PARCELADO ATÉ 12X",$D230-($D230*TAXAS!$F$16))/12,IF($A230=TAXAS!$A$17,IF($B230="PARCELADO ATÉ 12X",$D230-($D230*TAXAS!$F$17))/12,IF($A230=TAXAS!$A$18,IF($B230="PARCELADO ATÉ 12X",$D230-($D230*TAXAS!$F$18))/12,IF($A230=TAXAS!$A$19,IF($B230="PARCELADO ATÉ 12X",$D230-($D230*TAXAS!$F$19))/12,IF($A230=TAXAS!$A$20,IF($B230="PARCELADO ATÉ 12X",$D230-($D230*TAXAS!$F$20))/12,IF($A230=TAXAS!$A$21,IF($B230="PARCELADO ATÉ 12X",$D230-($D230*TAXAS!$F$21))/12,IF($A230=TAXAS!$A$22,IF($B230="PARCELADO ATÉ 12X",$D230-($D230*TAXAS!$F$22))/12,IF($A230=TAXAS!$A$23,IF($B230="PARCELADO ATÉ 12X",$D230-($D230*TAXAS!$F$23))/12,IF($A230=TAXAS!$A$24,IF($B230="PARCELADO ATÉ 12X",$D230-($D230*TAXAS!$F$24))/12,IF($A230=TAXAS!$A$25,IF($B230="PARCELADO ATÉ 12X",$D230-($D230*TAXAS!$F$25))/12,IF($A230=TAXAS!$A$26,IF($B230="PARCELADO ATÉ 12X",$D230-($D230*TAXAS!$F$26))/12,IF($A230=TAXAS!$A$27,IF($B230="PARCELADO ATÉ 12X",$D230-($D230*TAXAS!$F$27))/12))))))))))))))))))))))))/1</f>
        <v>0</v>
      </c>
      <c r="J230" s="8">
        <f t="shared" si="0"/>
        <v>0</v>
      </c>
      <c r="K230" s="10" t="b">
        <f>IF($B230="PARCELADO ATÉ 3X",($D230-($D230*TAXAS!$D$4))-$J230)</f>
        <v>0</v>
      </c>
      <c r="L230" s="10" t="b">
        <f>IF($B230="PARCELADO ATÉ 6X",($D230-($D230*TAXAS!$E$4))-$J230)</f>
        <v>0</v>
      </c>
      <c r="M230" s="10" t="b">
        <f>IF($B230="PARCELADO ATÉ 12X",($D230-($D230*TAXAS!$F$4))-$J230)</f>
        <v>0</v>
      </c>
      <c r="N230" s="8">
        <f t="shared" si="1"/>
        <v>0</v>
      </c>
      <c r="O230" s="10">
        <f t="shared" si="2"/>
        <v>0</v>
      </c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spans="1:31" ht="15.75" customHeight="1" x14ac:dyDescent="0.2">
      <c r="A231" s="3"/>
      <c r="B231" s="5"/>
      <c r="C231" s="6"/>
      <c r="D231" s="42"/>
      <c r="E231" s="8">
        <f>IF($A231="VISA",IF($B231="DÉBITO",$D231-($D231*TAXAS!$B$4)),IF($A231="MASTER",IF($B231="DÉBITO",$D231-($D231*TAXAS!$B$5)),IF($A231="ELO", IF($B231="DÉBITO",$D231-($D231*TAXAS!$B$6)),IF($A231="HIPERCARD",IF($B231="DÉBITO",$D231-($D231*TAXAS!$B$7)),IF($A231="DINERS",IF($B231="DÉBITO",$D231-($D231*TAXAS!$B$8)),IF($A231="AMERICA EXPRESS",IF($B231="DÉBITO",$D231-($D231*TAXAS!$B$9)),IF($A231=TAXAS!$A$10,IF($B231="DÉBITO",$D231-($D231*TAXAS!$B$10)), IF($A231=TAXAS!$A$11,IF($B231="DÉBITO",$D231-($D231*TAXAS!$B$11)), IF($A231=TAXAS!$A$12,IF($B231="DÉBITO",$D231-($D231*TAXAS!$B$12)), IF($A231=TAXAS!$A$13,IF($B231="DÉBITO",$D231-($D231*TAXAS!$B$13)), IF($A231=TAXAS!$A$14,IF($B231="DÉBITO",$D231-($D231*TAXAS!$B$14)), IF($A231=TAXAS!$A$15,IF($B231="DÉBITO",$D231-($D231*TAXAS!$B$15)), IF($A231=TAXAS!$A$16,IF($B231="DÉBITO",$D231-($D231*TAXAS!$B$16)), IF($A231=TAXAS!$A$17,IF($B231="DÉBITO",$D231-($D231*TAXAS!$B$17)), IF($A231=TAXAS!$A$18,IF($B231="DÉBITO",$D231-($D231*TAXAS!$B$18)), IF($A231=TAXAS!$A$19,IF($B231="DÉBITO",$D231-($D231*TAXAS!$B$19)), IF($A231=TAXAS!$A$20,IF($B231="DÉBITO",$D231-($D231*TAXAS!$B$20)), IF($A231=TAXAS!$A$21,IF($B231="DÉBITO",$D231-($D231*TAXAS!$B$21)), IF($A231=TAXAS!$A$22,IF($B231="DÉBITO",$D231-($D231*TAXAS!$B$22)), IF($A231=TAXAS!$A$23,IF($B231="DÉBITO",$D231-($D231*TAXAS!$B$23)), IF($A231=TAXAS!$A$24,IF($B231="DÉBITO",$D231-($D231*TAXAS!$B$24)), IF($A231=TAXAS!$A$25,IF($B231="DÉBITO",$D231-($D231*TAXAS!$B$25)), IF($A231=TAXAS!$A$26,IF($B231="DÉBITO",$D231-($D231*TAXAS!$B$26)), IF($A231=TAXAS!$A$27,IF($B231="DÉBITO",$D231-($D231*TAXAS!$B$27))))))))))))))))))))))))))/1</f>
        <v>0</v>
      </c>
      <c r="F231" s="8">
        <f>IF($A231="VISA",IF($B231="CRÉDITO",$D231-($D231*TAXAS!$C$4)),IF($A231="MASTER",IF($B231="CRÉDITO",$D231-($D231*TAXAS!$C$5)),IF($A231="ELO", IF($B231="CRÉDITO",$D231-($D231*TAXAS!$C$6)),IF($A231="HIPERCARD",IF($B231="CRÉDITO",$D231-($D231*TAXAS!$C$7)),IF($A231="DINERS",IF($B231="CRÉDITO",$D231-($D231*TAXAS!$C$8)),IF($A231="AMERICA EXPRESS",IF($B231="CRÉDITO",$D231-($D231*TAXAS!$C$9)),IF($A231=TAXAS!$A$10,IF($B231="CRÉDITO",$D231-($D231*TAXAS!$C$10)), IF($A231=TAXAS!$A$11,IF($B231="CRÉDITO",$D231-($D231*TAXAS!$C$11)), IF($A231=TAXAS!$A$12,IF($B231="CRÉDITO",$D231-($D231*TAXAS!$C$12)), IF($A231=TAXAS!$A$13,IF($B231="CRÉDITO",$D231-($D231*TAXAS!$C$13)), IF($A231=TAXAS!$A$14,IF($B231="CRÉDITO",$D231-($D231*TAXAS!$C$14)), IF($A231=TAXAS!$A$15,IF($B231="CRÉDITO",$D231-($D231*TAXAS!$C$15)), IF($A231=TAXAS!$A$16,IF($B231="CRÉDITO",$D231-($D231*TAXAS!$C$16)), IF($A231=TAXAS!$A$17,IF($B231="CRÉDITO",$D231-($D231*TAXAS!$C$17)), IF($A231=TAXAS!$A$18,IF($B231="CRÉDITO",$D231-($D231*TAXAS!$C$18)), IF($A231=TAXAS!$A$19,IF($B231="CRÉDITO",$D231-($D231*TAXAS!$C$19)), IF($A231=TAXAS!$A$20,IF($B231="CRÉDITO",$D231-($D231*TAXAS!$C$20)), IF($A231=TAXAS!$A$21,IF($B231="CRÉDITO",$D231-($D231*TAXAS!$C$21)), IF($A231=TAXAS!$A$22,IF($B231="CRÉDITO",$D231-($D231*TAXAS!$C$22)), IF($A231=TAXAS!$A$23,IF($B231="CRÉDITO",$D231-($D231*TAXAS!$C$23)), IF($A231=TAXAS!$A$24,IF($B231="CRÉDITO",$D231-($D231*TAXAS!$C$24)), IF($A231=TAXAS!$A$25,IF($B231="CRÉDITO",$D231-($D231*TAXAS!$C$25)), IF($A231=TAXAS!$A$26,IF($B231="CRÉDITO",$D231-($D231*TAXAS!$C$26)), IF($A231=TAXAS!$A$27,IF($B231="CRÉDITO",$D231-($D231*TAXAS!$C$27))))))))))))))))))))))))))/1</f>
        <v>0</v>
      </c>
      <c r="G231" s="9">
        <f>IF($A231="VISA",IF($B231="PARCELADO ATÉ 3X",$D231-(D231*TAXAS!$D$4))/3,IF($A231="MASTER",IF($B231="PARCELADO ATÉ 3X",$D231-(D231*TAXAS!$D$5))/3,IF($A231="ELO",IF($B231="PARCELADO ATÉ 3X",$D231-(D231*TAXAS!$D$6))/3,IF($A231="HIPERCARD",IF($B231="PARCELADO ATÉ 3X",$D231-(D231*TAXAS!$D$7))/3,IF($A231="DINERS",IF($B231="PARCELADO ATÉ 3X",$D231-(D231*TAXAS!$D$8))/3,IF($A231="AMERICA EXPRESS",IF($B231="PARCELADO ATÉ 3X",$D231-(D231*TAXAS!$D$9))/3,IF($A231=TAXAS!$A$10,IF($B231="PARCELADO ATÉ 3X",$D231-($D231*TAXAS!$D$10))/3,IF($A231=TAXAS!$A$11,IF($B231="PARCELADO ATÉ 3X",$D231-($D231*TAXAS!$D$11))/3,IF($A231=TAXAS!$A$12,IF($B231="PARCELADO ATÉ 3X",$D231-($D231*TAXAS!$D$12))/3,IF($A231=TAXAS!$A$13,IF($B231="PARCELADO ATÉ 3X",$D231-($D231*TAXAS!$D$13))/3,IF($A231=TAXAS!$A$14,IF($B231="PARCELADO ATÉ 3X",$D231-($D231*TAXAS!$D$14))/3,IF($A231=TAXAS!$A$15,IF($B231="PARCELADO ATÉ 3X",$D231-($D231*TAXAS!$D$15))/3,IF($A231=TAXAS!$A$16,IF($B231="PARCELADO ATÉ 3X",$D231-($D231*TAXAS!$D$16))/3,IF($A231=TAXAS!$A$17,IF($B231="PARCELADO ATÉ 3X",$D231-($D231*TAXAS!$D$17))/3,IF($A231=TAXAS!$A$18,IF($B231="PARCELADO ATÉ 3X",$D231-($D231*TAXAS!$D$18))/3,IF($A231=TAXAS!$A$19,IF($B231="PARCELADO ATÉ 3X",$D231-($D231*TAXAS!$D$19))/3,IF($A231=TAXAS!$A$20,IF($B231="PARCELADO ATÉ 3X",$D231-($D231*TAXAS!$D$20))/3,IF($A231=TAXAS!$A$21,IF($B231="PARCELADO ATÉ 3X",$D231-($D231*TAXAS!$D$21))/3,IF($A231=TAXAS!$A$22,IF($B231="PARCELADO ATÉ 3X",$D231-($D231*TAXAS!$D$22))/3,IF($A231=TAXAS!$A$23,IF($B231="PARCELADO ATÉ 3X",$D231-($D231*TAXAS!$D$23))/3,IF($A231=TAXAS!$A$24,IF($B231="PARCELADO ATÉ 3X",$D231-($D231*TAXAS!$D$24))/3,IF($A231=TAXAS!$A$25,IF($B231="PARCELADO ATÉ 3X",$D231-($D231*TAXAS!$D$25))/3,IF($A231=TAXAS!$A$26,IF($B231="PARCELADO ATÉ 3X",$D231-($D231*TAXAS!$D$26))/3,IF($A231=TAXAS!$A$27,IF($B231="PARCELADO ATÉ 3X",$D231-($D231*TAXAS!$D$27))/3))))))))))))))))))))))))/1</f>
        <v>0</v>
      </c>
      <c r="H231" s="9">
        <f>IF($A231="VISA",IF($B231="PARCELADO ATÉ 6X",$D231-(D231*TAXAS!$E$4))/6,IF($A231="MASTER",IF($B231="PARCELADO ATÉ 6X",$D231-(D231*TAXAS!$E$5))/6,IF($A231="ELO",IF($B231="PARCELADO ATÉ 6X",$D231-(D231*TAXAS!$E$6))/6,IF($A231="HIPERCARD",IF($B231="PARCELADO ATÉ 6X",$D231-(D231*TAXAS!$E$7))/6,IF($A231="DINERS",IF($B231="PARCELADO ATÉ 6X",$D231-(D231*TAXAS!$E$8))/6,IF($A231="AMERICA EXPRESS",IF($B231="PARCELADO ATÉ 6X",$D231-(D231*TAXAS!$E$9))/6,IF($A231=TAXAS!$A$10,IF($B231="PARCELADO ATÉ 6X",$D231-($D231*TAXAS!$E$10))/6,IF($A231=TAXAS!$A$11,IF($B231="PARCELADO ATÉ 6X",$D231-($D231*TAXAS!$E$11))/6,IF($A231=TAXAS!$A$12,IF($B231="PARCELADO ATÉ 6X",$D231-($D231*TAXAS!$E$12))/6,IF($A231=TAXAS!$A$13,IF($B231="PARCELADO ATÉ 6X",$D231-($D231*TAXAS!$E$13))/6,IF($A231=TAXAS!$A$14,IF($B231="PARCELADO ATÉ 6X",$D231-($D231*TAXAS!$E$14))/6,IF($A231=TAXAS!$A$15,IF($B231="PARCELADO ATÉ 6X",$D231-($D231*TAXAS!$E$15))/6,IF($A231=TAXAS!$A$16,IF($B231="PARCELADO ATÉ 6X",$D231-($D231*TAXAS!$E$16))/6,IF($A231=TAXAS!$A$17,IF($B231="PARCELADO ATÉ 6X",$D231-($D231*TAXAS!$E$17))/6,IF($A231=TAXAS!$A$18,IF($B231="PARCELADO ATÉ 6X",$D231-($D231*TAXAS!$E$18))/6,IF($A231=TAXAS!$A$19,IF($B231="PARCELADO ATÉ 6X",$D231-($D231*TAXAS!$E$19))/6,IF($A231=TAXAS!$A$20,IF($B231="PARCELADO ATÉ 6X",$D231-($D231*TAXAS!$E$20))/6,IF($A231=TAXAS!$A$21,IF($B231="PARCELADO ATÉ 6X",$D231-($D231*TAXAS!$E$21))/6,IF($A231=TAXAS!$A$22,IF($B231="PARCELADO ATÉ 6X",$D231-($D231*TAXAS!$E$22))/6,IF($A231=TAXAS!$A$23,IF($B231="PARCELADO ATÉ 6X",$D231-($D231*TAXAS!$E$23))/6,IF($A231=TAXAS!$A$24,IF($B231="PARCELADO ATÉ 6X",$D231-($D231*TAXAS!$E$24))/6,IF($A231=TAXAS!$A$25,IF($B231="PARCELADO ATÉ 6X",$D231-($D231*TAXAS!$E$25))/6,IF($A231=TAXAS!$A$26,IF($B231="PARCELADO ATÉ 6X",$D231-($D231*TAXAS!$E$26))/6,IF($A231=TAXAS!$A$27,IF($B231="PARCELADO ATÉ 6X",$D231-($D231*TAXAS!$E$27))/6))))))))))))))))))))))))/1</f>
        <v>0</v>
      </c>
      <c r="I231" s="9">
        <f>IF($A231="VISA",IF($B231="PARCELADO ATÉ 12X",$D231-(D231*TAXAS!$F$4))/12,IF($A231="MASTER",IF($B231="PARCELADO ATÉ 12X",$D231-(D231*TAXAS!$F$5))/12,IF($A231="ELO",IF($B231="PARCELADO ATÉ 12X",$D231-(D231*TAXAS!$F$6))/12,IF($A231="HIPERCARD",IF($B231="PARCELADO ATÉ 12X",$D231-(D231*TAXAS!$F$7))/12,IF($A231="DINERS",IF($B231="PARCELADO ATÉ 12X",$D231-(D231*TAXAS!$F$8))/12,IF($A231="AMERICA EXPRESS",IF($B231="PARCELADO ATÉ 12X",$D231-(D231*TAXAS!$F$9))/12,IF($A231=TAXAS!$A$10,IF($B231="PARCELADO ATÉ 12X",$D231-($D231*TAXAS!$F$10))/12,IF($A231=TAXAS!$A$11,IF($B231="PARCELADO ATÉ 12X",$D231-($D231*TAXAS!$F$11))/12,IF($A231=TAXAS!$A$12,IF($B231="PARCELADO ATÉ 12X",$D231-($D231*TAXAS!$F$12))/12,IF($A231=TAXAS!$A$13,IF($B231="PARCELADO ATÉ 12X",$D231-($D231*TAXAS!$F$13))/12,IF($A231=TAXAS!$A$14,IF($B231="PARCELADO ATÉ 12X",$D231-($D231*TAXAS!$F$14))/12,IF($A231=TAXAS!$A$15,IF($B231="PARCELADO ATÉ 12X",$D231-($D231*TAXAS!$F$15))/12,IF($A231=TAXAS!$A$16,IF($B231="PARCELADO ATÉ 12X",$D231-($D231*TAXAS!$F$16))/12,IF($A231=TAXAS!$A$17,IF($B231="PARCELADO ATÉ 12X",$D231-($D231*TAXAS!$F$17))/12,IF($A231=TAXAS!$A$18,IF($B231="PARCELADO ATÉ 12X",$D231-($D231*TAXAS!$F$18))/12,IF($A231=TAXAS!$A$19,IF($B231="PARCELADO ATÉ 12X",$D231-($D231*TAXAS!$F$19))/12,IF($A231=TAXAS!$A$20,IF($B231="PARCELADO ATÉ 12X",$D231-($D231*TAXAS!$F$20))/12,IF($A231=TAXAS!$A$21,IF($B231="PARCELADO ATÉ 12X",$D231-($D231*TAXAS!$F$21))/12,IF($A231=TAXAS!$A$22,IF($B231="PARCELADO ATÉ 12X",$D231-($D231*TAXAS!$F$22))/12,IF($A231=TAXAS!$A$23,IF($B231="PARCELADO ATÉ 12X",$D231-($D231*TAXAS!$F$23))/12,IF($A231=TAXAS!$A$24,IF($B231="PARCELADO ATÉ 12X",$D231-($D231*TAXAS!$F$24))/12,IF($A231=TAXAS!$A$25,IF($B231="PARCELADO ATÉ 12X",$D231-($D231*TAXAS!$F$25))/12,IF($A231=TAXAS!$A$26,IF($B231="PARCELADO ATÉ 12X",$D231-($D231*TAXAS!$F$26))/12,IF($A231=TAXAS!$A$27,IF($B231="PARCELADO ATÉ 12X",$D231-($D231*TAXAS!$F$27))/12))))))))))))))))))))))))/1</f>
        <v>0</v>
      </c>
      <c r="J231" s="8">
        <f t="shared" si="0"/>
        <v>0</v>
      </c>
      <c r="K231" s="10" t="b">
        <f>IF($B231="PARCELADO ATÉ 3X",($D231-($D231*TAXAS!$D$4))-$J231)</f>
        <v>0</v>
      </c>
      <c r="L231" s="10" t="b">
        <f>IF($B231="PARCELADO ATÉ 6X",($D231-($D231*TAXAS!$E$4))-$J231)</f>
        <v>0</v>
      </c>
      <c r="M231" s="10" t="b">
        <f>IF($B231="PARCELADO ATÉ 12X",($D231-($D231*TAXAS!$F$4))-$J231)</f>
        <v>0</v>
      </c>
      <c r="N231" s="8">
        <f t="shared" si="1"/>
        <v>0</v>
      </c>
      <c r="O231" s="10">
        <f t="shared" si="2"/>
        <v>0</v>
      </c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spans="1:31" ht="15.75" customHeight="1" x14ac:dyDescent="0.2">
      <c r="A232" s="3"/>
      <c r="B232" s="5"/>
      <c r="C232" s="6"/>
      <c r="D232" s="42"/>
      <c r="E232" s="8">
        <f>IF($A232="VISA",IF($B232="DÉBITO",$D232-($D232*TAXAS!$B$4)),IF($A232="MASTER",IF($B232="DÉBITO",$D232-($D232*TAXAS!$B$5)),IF($A232="ELO", IF($B232="DÉBITO",$D232-($D232*TAXAS!$B$6)),IF($A232="HIPERCARD",IF($B232="DÉBITO",$D232-($D232*TAXAS!$B$7)),IF($A232="DINERS",IF($B232="DÉBITO",$D232-($D232*TAXAS!$B$8)),IF($A232="AMERICA EXPRESS",IF($B232="DÉBITO",$D232-($D232*TAXAS!$B$9)),IF($A232=TAXAS!$A$10,IF($B232="DÉBITO",$D232-($D232*TAXAS!$B$10)), IF($A232=TAXAS!$A$11,IF($B232="DÉBITO",$D232-($D232*TAXAS!$B$11)), IF($A232=TAXAS!$A$12,IF($B232="DÉBITO",$D232-($D232*TAXAS!$B$12)), IF($A232=TAXAS!$A$13,IF($B232="DÉBITO",$D232-($D232*TAXAS!$B$13)), IF($A232=TAXAS!$A$14,IF($B232="DÉBITO",$D232-($D232*TAXAS!$B$14)), IF($A232=TAXAS!$A$15,IF($B232="DÉBITO",$D232-($D232*TAXAS!$B$15)), IF($A232=TAXAS!$A$16,IF($B232="DÉBITO",$D232-($D232*TAXAS!$B$16)), IF($A232=TAXAS!$A$17,IF($B232="DÉBITO",$D232-($D232*TAXAS!$B$17)), IF($A232=TAXAS!$A$18,IF($B232="DÉBITO",$D232-($D232*TAXAS!$B$18)), IF($A232=TAXAS!$A$19,IF($B232="DÉBITO",$D232-($D232*TAXAS!$B$19)), IF($A232=TAXAS!$A$20,IF($B232="DÉBITO",$D232-($D232*TAXAS!$B$20)), IF($A232=TAXAS!$A$21,IF($B232="DÉBITO",$D232-($D232*TAXAS!$B$21)), IF($A232=TAXAS!$A$22,IF($B232="DÉBITO",$D232-($D232*TAXAS!$B$22)), IF($A232=TAXAS!$A$23,IF($B232="DÉBITO",$D232-($D232*TAXAS!$B$23)), IF($A232=TAXAS!$A$24,IF($B232="DÉBITO",$D232-($D232*TAXAS!$B$24)), IF($A232=TAXAS!$A$25,IF($B232="DÉBITO",$D232-($D232*TAXAS!$B$25)), IF($A232=TAXAS!$A$26,IF($B232="DÉBITO",$D232-($D232*TAXAS!$B$26)), IF($A232=TAXAS!$A$27,IF($B232="DÉBITO",$D232-($D232*TAXAS!$B$27))))))))))))))))))))))))))/1</f>
        <v>0</v>
      </c>
      <c r="F232" s="8">
        <f>IF($A232="VISA",IF($B232="CRÉDITO",$D232-($D232*TAXAS!$C$4)),IF($A232="MASTER",IF($B232="CRÉDITO",$D232-($D232*TAXAS!$C$5)),IF($A232="ELO", IF($B232="CRÉDITO",$D232-($D232*TAXAS!$C$6)),IF($A232="HIPERCARD",IF($B232="CRÉDITO",$D232-($D232*TAXAS!$C$7)),IF($A232="DINERS",IF($B232="CRÉDITO",$D232-($D232*TAXAS!$C$8)),IF($A232="AMERICA EXPRESS",IF($B232="CRÉDITO",$D232-($D232*TAXAS!$C$9)),IF($A232=TAXAS!$A$10,IF($B232="CRÉDITO",$D232-($D232*TAXAS!$C$10)), IF($A232=TAXAS!$A$11,IF($B232="CRÉDITO",$D232-($D232*TAXAS!$C$11)), IF($A232=TAXAS!$A$12,IF($B232="CRÉDITO",$D232-($D232*TAXAS!$C$12)), IF($A232=TAXAS!$A$13,IF($B232="CRÉDITO",$D232-($D232*TAXAS!$C$13)), IF($A232=TAXAS!$A$14,IF($B232="CRÉDITO",$D232-($D232*TAXAS!$C$14)), IF($A232=TAXAS!$A$15,IF($B232="CRÉDITO",$D232-($D232*TAXAS!$C$15)), IF($A232=TAXAS!$A$16,IF($B232="CRÉDITO",$D232-($D232*TAXAS!$C$16)), IF($A232=TAXAS!$A$17,IF($B232="CRÉDITO",$D232-($D232*TAXAS!$C$17)), IF($A232=TAXAS!$A$18,IF($B232="CRÉDITO",$D232-($D232*TAXAS!$C$18)), IF($A232=TAXAS!$A$19,IF($B232="CRÉDITO",$D232-($D232*TAXAS!$C$19)), IF($A232=TAXAS!$A$20,IF($B232="CRÉDITO",$D232-($D232*TAXAS!$C$20)), IF($A232=TAXAS!$A$21,IF($B232="CRÉDITO",$D232-($D232*TAXAS!$C$21)), IF($A232=TAXAS!$A$22,IF($B232="CRÉDITO",$D232-($D232*TAXAS!$C$22)), IF($A232=TAXAS!$A$23,IF($B232="CRÉDITO",$D232-($D232*TAXAS!$C$23)), IF($A232=TAXAS!$A$24,IF($B232="CRÉDITO",$D232-($D232*TAXAS!$C$24)), IF($A232=TAXAS!$A$25,IF($B232="CRÉDITO",$D232-($D232*TAXAS!$C$25)), IF($A232=TAXAS!$A$26,IF($B232="CRÉDITO",$D232-($D232*TAXAS!$C$26)), IF($A232=TAXAS!$A$27,IF($B232="CRÉDITO",$D232-($D232*TAXAS!$C$27))))))))))))))))))))))))))/1</f>
        <v>0</v>
      </c>
      <c r="G232" s="9">
        <f>IF($A232="VISA",IF($B232="PARCELADO ATÉ 3X",$D232-(D232*TAXAS!$D$4))/3,IF($A232="MASTER",IF($B232="PARCELADO ATÉ 3X",$D232-(D232*TAXAS!$D$5))/3,IF($A232="ELO",IF($B232="PARCELADO ATÉ 3X",$D232-(D232*TAXAS!$D$6))/3,IF($A232="HIPERCARD",IF($B232="PARCELADO ATÉ 3X",$D232-(D232*TAXAS!$D$7))/3,IF($A232="DINERS",IF($B232="PARCELADO ATÉ 3X",$D232-(D232*TAXAS!$D$8))/3,IF($A232="AMERICA EXPRESS",IF($B232="PARCELADO ATÉ 3X",$D232-(D232*TAXAS!$D$9))/3,IF($A232=TAXAS!$A$10,IF($B232="PARCELADO ATÉ 3X",$D232-($D232*TAXAS!$D$10))/3,IF($A232=TAXAS!$A$11,IF($B232="PARCELADO ATÉ 3X",$D232-($D232*TAXAS!$D$11))/3,IF($A232=TAXAS!$A$12,IF($B232="PARCELADO ATÉ 3X",$D232-($D232*TAXAS!$D$12))/3,IF($A232=TAXAS!$A$13,IF($B232="PARCELADO ATÉ 3X",$D232-($D232*TAXAS!$D$13))/3,IF($A232=TAXAS!$A$14,IF($B232="PARCELADO ATÉ 3X",$D232-($D232*TAXAS!$D$14))/3,IF($A232=TAXAS!$A$15,IF($B232="PARCELADO ATÉ 3X",$D232-($D232*TAXAS!$D$15))/3,IF($A232=TAXAS!$A$16,IF($B232="PARCELADO ATÉ 3X",$D232-($D232*TAXAS!$D$16))/3,IF($A232=TAXAS!$A$17,IF($B232="PARCELADO ATÉ 3X",$D232-($D232*TAXAS!$D$17))/3,IF($A232=TAXAS!$A$18,IF($B232="PARCELADO ATÉ 3X",$D232-($D232*TAXAS!$D$18))/3,IF($A232=TAXAS!$A$19,IF($B232="PARCELADO ATÉ 3X",$D232-($D232*TAXAS!$D$19))/3,IF($A232=TAXAS!$A$20,IF($B232="PARCELADO ATÉ 3X",$D232-($D232*TAXAS!$D$20))/3,IF($A232=TAXAS!$A$21,IF($B232="PARCELADO ATÉ 3X",$D232-($D232*TAXAS!$D$21))/3,IF($A232=TAXAS!$A$22,IF($B232="PARCELADO ATÉ 3X",$D232-($D232*TAXAS!$D$22))/3,IF($A232=TAXAS!$A$23,IF($B232="PARCELADO ATÉ 3X",$D232-($D232*TAXAS!$D$23))/3,IF($A232=TAXAS!$A$24,IF($B232="PARCELADO ATÉ 3X",$D232-($D232*TAXAS!$D$24))/3,IF($A232=TAXAS!$A$25,IF($B232="PARCELADO ATÉ 3X",$D232-($D232*TAXAS!$D$25))/3,IF($A232=TAXAS!$A$26,IF($B232="PARCELADO ATÉ 3X",$D232-($D232*TAXAS!$D$26))/3,IF($A232=TAXAS!$A$27,IF($B232="PARCELADO ATÉ 3X",$D232-($D232*TAXAS!$D$27))/3))))))))))))))))))))))))/1</f>
        <v>0</v>
      </c>
      <c r="H232" s="9">
        <f>IF($A232="VISA",IF($B232="PARCELADO ATÉ 6X",$D232-(D232*TAXAS!$E$4))/6,IF($A232="MASTER",IF($B232="PARCELADO ATÉ 6X",$D232-(D232*TAXAS!$E$5))/6,IF($A232="ELO",IF($B232="PARCELADO ATÉ 6X",$D232-(D232*TAXAS!$E$6))/6,IF($A232="HIPERCARD",IF($B232="PARCELADO ATÉ 6X",$D232-(D232*TAXAS!$E$7))/6,IF($A232="DINERS",IF($B232="PARCELADO ATÉ 6X",$D232-(D232*TAXAS!$E$8))/6,IF($A232="AMERICA EXPRESS",IF($B232="PARCELADO ATÉ 6X",$D232-(D232*TAXAS!$E$9))/6,IF($A232=TAXAS!$A$10,IF($B232="PARCELADO ATÉ 6X",$D232-($D232*TAXAS!$E$10))/6,IF($A232=TAXAS!$A$11,IF($B232="PARCELADO ATÉ 6X",$D232-($D232*TAXAS!$E$11))/6,IF($A232=TAXAS!$A$12,IF($B232="PARCELADO ATÉ 6X",$D232-($D232*TAXAS!$E$12))/6,IF($A232=TAXAS!$A$13,IF($B232="PARCELADO ATÉ 6X",$D232-($D232*TAXAS!$E$13))/6,IF($A232=TAXAS!$A$14,IF($B232="PARCELADO ATÉ 6X",$D232-($D232*TAXAS!$E$14))/6,IF($A232=TAXAS!$A$15,IF($B232="PARCELADO ATÉ 6X",$D232-($D232*TAXAS!$E$15))/6,IF($A232=TAXAS!$A$16,IF($B232="PARCELADO ATÉ 6X",$D232-($D232*TAXAS!$E$16))/6,IF($A232=TAXAS!$A$17,IF($B232="PARCELADO ATÉ 6X",$D232-($D232*TAXAS!$E$17))/6,IF($A232=TAXAS!$A$18,IF($B232="PARCELADO ATÉ 6X",$D232-($D232*TAXAS!$E$18))/6,IF($A232=TAXAS!$A$19,IF($B232="PARCELADO ATÉ 6X",$D232-($D232*TAXAS!$E$19))/6,IF($A232=TAXAS!$A$20,IF($B232="PARCELADO ATÉ 6X",$D232-($D232*TAXAS!$E$20))/6,IF($A232=TAXAS!$A$21,IF($B232="PARCELADO ATÉ 6X",$D232-($D232*TAXAS!$E$21))/6,IF($A232=TAXAS!$A$22,IF($B232="PARCELADO ATÉ 6X",$D232-($D232*TAXAS!$E$22))/6,IF($A232=TAXAS!$A$23,IF($B232="PARCELADO ATÉ 6X",$D232-($D232*TAXAS!$E$23))/6,IF($A232=TAXAS!$A$24,IF($B232="PARCELADO ATÉ 6X",$D232-($D232*TAXAS!$E$24))/6,IF($A232=TAXAS!$A$25,IF($B232="PARCELADO ATÉ 6X",$D232-($D232*TAXAS!$E$25))/6,IF($A232=TAXAS!$A$26,IF($B232="PARCELADO ATÉ 6X",$D232-($D232*TAXAS!$E$26))/6,IF($A232=TAXAS!$A$27,IF($B232="PARCELADO ATÉ 6X",$D232-($D232*TAXAS!$E$27))/6))))))))))))))))))))))))/1</f>
        <v>0</v>
      </c>
      <c r="I232" s="9">
        <f>IF($A232="VISA",IF($B232="PARCELADO ATÉ 12X",$D232-(D232*TAXAS!$F$4))/12,IF($A232="MASTER",IF($B232="PARCELADO ATÉ 12X",$D232-(D232*TAXAS!$F$5))/12,IF($A232="ELO",IF($B232="PARCELADO ATÉ 12X",$D232-(D232*TAXAS!$F$6))/12,IF($A232="HIPERCARD",IF($B232="PARCELADO ATÉ 12X",$D232-(D232*TAXAS!$F$7))/12,IF($A232="DINERS",IF($B232="PARCELADO ATÉ 12X",$D232-(D232*TAXAS!$F$8))/12,IF($A232="AMERICA EXPRESS",IF($B232="PARCELADO ATÉ 12X",$D232-(D232*TAXAS!$F$9))/12,IF($A232=TAXAS!$A$10,IF($B232="PARCELADO ATÉ 12X",$D232-($D232*TAXAS!$F$10))/12,IF($A232=TAXAS!$A$11,IF($B232="PARCELADO ATÉ 12X",$D232-($D232*TAXAS!$F$11))/12,IF($A232=TAXAS!$A$12,IF($B232="PARCELADO ATÉ 12X",$D232-($D232*TAXAS!$F$12))/12,IF($A232=TAXAS!$A$13,IF($B232="PARCELADO ATÉ 12X",$D232-($D232*TAXAS!$F$13))/12,IF($A232=TAXAS!$A$14,IF($B232="PARCELADO ATÉ 12X",$D232-($D232*TAXAS!$F$14))/12,IF($A232=TAXAS!$A$15,IF($B232="PARCELADO ATÉ 12X",$D232-($D232*TAXAS!$F$15))/12,IF($A232=TAXAS!$A$16,IF($B232="PARCELADO ATÉ 12X",$D232-($D232*TAXAS!$F$16))/12,IF($A232=TAXAS!$A$17,IF($B232="PARCELADO ATÉ 12X",$D232-($D232*TAXAS!$F$17))/12,IF($A232=TAXAS!$A$18,IF($B232="PARCELADO ATÉ 12X",$D232-($D232*TAXAS!$F$18))/12,IF($A232=TAXAS!$A$19,IF($B232="PARCELADO ATÉ 12X",$D232-($D232*TAXAS!$F$19))/12,IF($A232=TAXAS!$A$20,IF($B232="PARCELADO ATÉ 12X",$D232-($D232*TAXAS!$F$20))/12,IF($A232=TAXAS!$A$21,IF($B232="PARCELADO ATÉ 12X",$D232-($D232*TAXAS!$F$21))/12,IF($A232=TAXAS!$A$22,IF($B232="PARCELADO ATÉ 12X",$D232-($D232*TAXAS!$F$22))/12,IF($A232=TAXAS!$A$23,IF($B232="PARCELADO ATÉ 12X",$D232-($D232*TAXAS!$F$23))/12,IF($A232=TAXAS!$A$24,IF($B232="PARCELADO ATÉ 12X",$D232-($D232*TAXAS!$F$24))/12,IF($A232=TAXAS!$A$25,IF($B232="PARCELADO ATÉ 12X",$D232-($D232*TAXAS!$F$25))/12,IF($A232=TAXAS!$A$26,IF($B232="PARCELADO ATÉ 12X",$D232-($D232*TAXAS!$F$26))/12,IF($A232=TAXAS!$A$27,IF($B232="PARCELADO ATÉ 12X",$D232-($D232*TAXAS!$F$27))/12))))))))))))))))))))))))/1</f>
        <v>0</v>
      </c>
      <c r="J232" s="8">
        <f t="shared" si="0"/>
        <v>0</v>
      </c>
      <c r="K232" s="10" t="b">
        <f>IF($B232="PARCELADO ATÉ 3X",($D232-($D232*TAXAS!$D$4))-$J232)</f>
        <v>0</v>
      </c>
      <c r="L232" s="10" t="b">
        <f>IF($B232="PARCELADO ATÉ 6X",($D232-($D232*TAXAS!$E$4))-$J232)</f>
        <v>0</v>
      </c>
      <c r="M232" s="10" t="b">
        <f>IF($B232="PARCELADO ATÉ 12X",($D232-($D232*TAXAS!$F$4))-$J232)</f>
        <v>0</v>
      </c>
      <c r="N232" s="8">
        <f t="shared" si="1"/>
        <v>0</v>
      </c>
      <c r="O232" s="10">
        <f t="shared" si="2"/>
        <v>0</v>
      </c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spans="1:31" ht="15.75" customHeight="1" x14ac:dyDescent="0.2">
      <c r="A233" s="3"/>
      <c r="B233" s="5"/>
      <c r="C233" s="6"/>
      <c r="D233" s="42"/>
      <c r="E233" s="8">
        <f>IF($A233="VISA",IF($B233="DÉBITO",$D233-($D233*TAXAS!$B$4)),IF($A233="MASTER",IF($B233="DÉBITO",$D233-($D233*TAXAS!$B$5)),IF($A233="ELO", IF($B233="DÉBITO",$D233-($D233*TAXAS!$B$6)),IF($A233="HIPERCARD",IF($B233="DÉBITO",$D233-($D233*TAXAS!$B$7)),IF($A233="DINERS",IF($B233="DÉBITO",$D233-($D233*TAXAS!$B$8)),IF($A233="AMERICA EXPRESS",IF($B233="DÉBITO",$D233-($D233*TAXAS!$B$9)),IF($A233=TAXAS!$A$10,IF($B233="DÉBITO",$D233-($D233*TAXAS!$B$10)), IF($A233=TAXAS!$A$11,IF($B233="DÉBITO",$D233-($D233*TAXAS!$B$11)), IF($A233=TAXAS!$A$12,IF($B233="DÉBITO",$D233-($D233*TAXAS!$B$12)), IF($A233=TAXAS!$A$13,IF($B233="DÉBITO",$D233-($D233*TAXAS!$B$13)), IF($A233=TAXAS!$A$14,IF($B233="DÉBITO",$D233-($D233*TAXAS!$B$14)), IF($A233=TAXAS!$A$15,IF($B233="DÉBITO",$D233-($D233*TAXAS!$B$15)), IF($A233=TAXAS!$A$16,IF($B233="DÉBITO",$D233-($D233*TAXAS!$B$16)), IF($A233=TAXAS!$A$17,IF($B233="DÉBITO",$D233-($D233*TAXAS!$B$17)), IF($A233=TAXAS!$A$18,IF($B233="DÉBITO",$D233-($D233*TAXAS!$B$18)), IF($A233=TAXAS!$A$19,IF($B233="DÉBITO",$D233-($D233*TAXAS!$B$19)), IF($A233=TAXAS!$A$20,IF($B233="DÉBITO",$D233-($D233*TAXAS!$B$20)), IF($A233=TAXAS!$A$21,IF($B233="DÉBITO",$D233-($D233*TAXAS!$B$21)), IF($A233=TAXAS!$A$22,IF($B233="DÉBITO",$D233-($D233*TAXAS!$B$22)), IF($A233=TAXAS!$A$23,IF($B233="DÉBITO",$D233-($D233*TAXAS!$B$23)), IF($A233=TAXAS!$A$24,IF($B233="DÉBITO",$D233-($D233*TAXAS!$B$24)), IF($A233=TAXAS!$A$25,IF($B233="DÉBITO",$D233-($D233*TAXAS!$B$25)), IF($A233=TAXAS!$A$26,IF($B233="DÉBITO",$D233-($D233*TAXAS!$B$26)), IF($A233=TAXAS!$A$27,IF($B233="DÉBITO",$D233-($D233*TAXAS!$B$27))))))))))))))))))))))))))/1</f>
        <v>0</v>
      </c>
      <c r="F233" s="8">
        <f>IF($A233="VISA",IF($B233="CRÉDITO",$D233-($D233*TAXAS!$C$4)),IF($A233="MASTER",IF($B233="CRÉDITO",$D233-($D233*TAXAS!$C$5)),IF($A233="ELO", IF($B233="CRÉDITO",$D233-($D233*TAXAS!$C$6)),IF($A233="HIPERCARD",IF($B233="CRÉDITO",$D233-($D233*TAXAS!$C$7)),IF($A233="DINERS",IF($B233="CRÉDITO",$D233-($D233*TAXAS!$C$8)),IF($A233="AMERICA EXPRESS",IF($B233="CRÉDITO",$D233-($D233*TAXAS!$C$9)),IF($A233=TAXAS!$A$10,IF($B233="CRÉDITO",$D233-($D233*TAXAS!$C$10)), IF($A233=TAXAS!$A$11,IF($B233="CRÉDITO",$D233-($D233*TAXAS!$C$11)), IF($A233=TAXAS!$A$12,IF($B233="CRÉDITO",$D233-($D233*TAXAS!$C$12)), IF($A233=TAXAS!$A$13,IF($B233="CRÉDITO",$D233-($D233*TAXAS!$C$13)), IF($A233=TAXAS!$A$14,IF($B233="CRÉDITO",$D233-($D233*TAXAS!$C$14)), IF($A233=TAXAS!$A$15,IF($B233="CRÉDITO",$D233-($D233*TAXAS!$C$15)), IF($A233=TAXAS!$A$16,IF($B233="CRÉDITO",$D233-($D233*TAXAS!$C$16)), IF($A233=TAXAS!$A$17,IF($B233="CRÉDITO",$D233-($D233*TAXAS!$C$17)), IF($A233=TAXAS!$A$18,IF($B233="CRÉDITO",$D233-($D233*TAXAS!$C$18)), IF($A233=TAXAS!$A$19,IF($B233="CRÉDITO",$D233-($D233*TAXAS!$C$19)), IF($A233=TAXAS!$A$20,IF($B233="CRÉDITO",$D233-($D233*TAXAS!$C$20)), IF($A233=TAXAS!$A$21,IF($B233="CRÉDITO",$D233-($D233*TAXAS!$C$21)), IF($A233=TAXAS!$A$22,IF($B233="CRÉDITO",$D233-($D233*TAXAS!$C$22)), IF($A233=TAXAS!$A$23,IF($B233="CRÉDITO",$D233-($D233*TAXAS!$C$23)), IF($A233=TAXAS!$A$24,IF($B233="CRÉDITO",$D233-($D233*TAXAS!$C$24)), IF($A233=TAXAS!$A$25,IF($B233="CRÉDITO",$D233-($D233*TAXAS!$C$25)), IF($A233=TAXAS!$A$26,IF($B233="CRÉDITO",$D233-($D233*TAXAS!$C$26)), IF($A233=TAXAS!$A$27,IF($B233="CRÉDITO",$D233-($D233*TAXAS!$C$27))))))))))))))))))))))))))/1</f>
        <v>0</v>
      </c>
      <c r="G233" s="9">
        <f>IF($A233="VISA",IF($B233="PARCELADO ATÉ 3X",$D233-(D233*TAXAS!$D$4))/3,IF($A233="MASTER",IF($B233="PARCELADO ATÉ 3X",$D233-(D233*TAXAS!$D$5))/3,IF($A233="ELO",IF($B233="PARCELADO ATÉ 3X",$D233-(D233*TAXAS!$D$6))/3,IF($A233="HIPERCARD",IF($B233="PARCELADO ATÉ 3X",$D233-(D233*TAXAS!$D$7))/3,IF($A233="DINERS",IF($B233="PARCELADO ATÉ 3X",$D233-(D233*TAXAS!$D$8))/3,IF($A233="AMERICA EXPRESS",IF($B233="PARCELADO ATÉ 3X",$D233-(D233*TAXAS!$D$9))/3,IF($A233=TAXAS!$A$10,IF($B233="PARCELADO ATÉ 3X",$D233-($D233*TAXAS!$D$10))/3,IF($A233=TAXAS!$A$11,IF($B233="PARCELADO ATÉ 3X",$D233-($D233*TAXAS!$D$11))/3,IF($A233=TAXAS!$A$12,IF($B233="PARCELADO ATÉ 3X",$D233-($D233*TAXAS!$D$12))/3,IF($A233=TAXAS!$A$13,IF($B233="PARCELADO ATÉ 3X",$D233-($D233*TAXAS!$D$13))/3,IF($A233=TAXAS!$A$14,IF($B233="PARCELADO ATÉ 3X",$D233-($D233*TAXAS!$D$14))/3,IF($A233=TAXAS!$A$15,IF($B233="PARCELADO ATÉ 3X",$D233-($D233*TAXAS!$D$15))/3,IF($A233=TAXAS!$A$16,IF($B233="PARCELADO ATÉ 3X",$D233-($D233*TAXAS!$D$16))/3,IF($A233=TAXAS!$A$17,IF($B233="PARCELADO ATÉ 3X",$D233-($D233*TAXAS!$D$17))/3,IF($A233=TAXAS!$A$18,IF($B233="PARCELADO ATÉ 3X",$D233-($D233*TAXAS!$D$18))/3,IF($A233=TAXAS!$A$19,IF($B233="PARCELADO ATÉ 3X",$D233-($D233*TAXAS!$D$19))/3,IF($A233=TAXAS!$A$20,IF($B233="PARCELADO ATÉ 3X",$D233-($D233*TAXAS!$D$20))/3,IF($A233=TAXAS!$A$21,IF($B233="PARCELADO ATÉ 3X",$D233-($D233*TAXAS!$D$21))/3,IF($A233=TAXAS!$A$22,IF($B233="PARCELADO ATÉ 3X",$D233-($D233*TAXAS!$D$22))/3,IF($A233=TAXAS!$A$23,IF($B233="PARCELADO ATÉ 3X",$D233-($D233*TAXAS!$D$23))/3,IF($A233=TAXAS!$A$24,IF($B233="PARCELADO ATÉ 3X",$D233-($D233*TAXAS!$D$24))/3,IF($A233=TAXAS!$A$25,IF($B233="PARCELADO ATÉ 3X",$D233-($D233*TAXAS!$D$25))/3,IF($A233=TAXAS!$A$26,IF($B233="PARCELADO ATÉ 3X",$D233-($D233*TAXAS!$D$26))/3,IF($A233=TAXAS!$A$27,IF($B233="PARCELADO ATÉ 3X",$D233-($D233*TAXAS!$D$27))/3))))))))))))))))))))))))/1</f>
        <v>0</v>
      </c>
      <c r="H233" s="9">
        <f>IF($A233="VISA",IF($B233="PARCELADO ATÉ 6X",$D233-(D233*TAXAS!$E$4))/6,IF($A233="MASTER",IF($B233="PARCELADO ATÉ 6X",$D233-(D233*TAXAS!$E$5))/6,IF($A233="ELO",IF($B233="PARCELADO ATÉ 6X",$D233-(D233*TAXAS!$E$6))/6,IF($A233="HIPERCARD",IF($B233="PARCELADO ATÉ 6X",$D233-(D233*TAXAS!$E$7))/6,IF($A233="DINERS",IF($B233="PARCELADO ATÉ 6X",$D233-(D233*TAXAS!$E$8))/6,IF($A233="AMERICA EXPRESS",IF($B233="PARCELADO ATÉ 6X",$D233-(D233*TAXAS!$E$9))/6,IF($A233=TAXAS!$A$10,IF($B233="PARCELADO ATÉ 6X",$D233-($D233*TAXAS!$E$10))/6,IF($A233=TAXAS!$A$11,IF($B233="PARCELADO ATÉ 6X",$D233-($D233*TAXAS!$E$11))/6,IF($A233=TAXAS!$A$12,IF($B233="PARCELADO ATÉ 6X",$D233-($D233*TAXAS!$E$12))/6,IF($A233=TAXAS!$A$13,IF($B233="PARCELADO ATÉ 6X",$D233-($D233*TAXAS!$E$13))/6,IF($A233=TAXAS!$A$14,IF($B233="PARCELADO ATÉ 6X",$D233-($D233*TAXAS!$E$14))/6,IF($A233=TAXAS!$A$15,IF($B233="PARCELADO ATÉ 6X",$D233-($D233*TAXAS!$E$15))/6,IF($A233=TAXAS!$A$16,IF($B233="PARCELADO ATÉ 6X",$D233-($D233*TAXAS!$E$16))/6,IF($A233=TAXAS!$A$17,IF($B233="PARCELADO ATÉ 6X",$D233-($D233*TAXAS!$E$17))/6,IF($A233=TAXAS!$A$18,IF($B233="PARCELADO ATÉ 6X",$D233-($D233*TAXAS!$E$18))/6,IF($A233=TAXAS!$A$19,IF($B233="PARCELADO ATÉ 6X",$D233-($D233*TAXAS!$E$19))/6,IF($A233=TAXAS!$A$20,IF($B233="PARCELADO ATÉ 6X",$D233-($D233*TAXAS!$E$20))/6,IF($A233=TAXAS!$A$21,IF($B233="PARCELADO ATÉ 6X",$D233-($D233*TAXAS!$E$21))/6,IF($A233=TAXAS!$A$22,IF($B233="PARCELADO ATÉ 6X",$D233-($D233*TAXAS!$E$22))/6,IF($A233=TAXAS!$A$23,IF($B233="PARCELADO ATÉ 6X",$D233-($D233*TAXAS!$E$23))/6,IF($A233=TAXAS!$A$24,IF($B233="PARCELADO ATÉ 6X",$D233-($D233*TAXAS!$E$24))/6,IF($A233=TAXAS!$A$25,IF($B233="PARCELADO ATÉ 6X",$D233-($D233*TAXAS!$E$25))/6,IF($A233=TAXAS!$A$26,IF($B233="PARCELADO ATÉ 6X",$D233-($D233*TAXAS!$E$26))/6,IF($A233=TAXAS!$A$27,IF($B233="PARCELADO ATÉ 6X",$D233-($D233*TAXAS!$E$27))/6))))))))))))))))))))))))/1</f>
        <v>0</v>
      </c>
      <c r="I233" s="9">
        <f>IF($A233="VISA",IF($B233="PARCELADO ATÉ 12X",$D233-(D233*TAXAS!$F$4))/12,IF($A233="MASTER",IF($B233="PARCELADO ATÉ 12X",$D233-(D233*TAXAS!$F$5))/12,IF($A233="ELO",IF($B233="PARCELADO ATÉ 12X",$D233-(D233*TAXAS!$F$6))/12,IF($A233="HIPERCARD",IF($B233="PARCELADO ATÉ 12X",$D233-(D233*TAXAS!$F$7))/12,IF($A233="DINERS",IF($B233="PARCELADO ATÉ 12X",$D233-(D233*TAXAS!$F$8))/12,IF($A233="AMERICA EXPRESS",IF($B233="PARCELADO ATÉ 12X",$D233-(D233*TAXAS!$F$9))/12,IF($A233=TAXAS!$A$10,IF($B233="PARCELADO ATÉ 12X",$D233-($D233*TAXAS!$F$10))/12,IF($A233=TAXAS!$A$11,IF($B233="PARCELADO ATÉ 12X",$D233-($D233*TAXAS!$F$11))/12,IF($A233=TAXAS!$A$12,IF($B233="PARCELADO ATÉ 12X",$D233-($D233*TAXAS!$F$12))/12,IF($A233=TAXAS!$A$13,IF($B233="PARCELADO ATÉ 12X",$D233-($D233*TAXAS!$F$13))/12,IF($A233=TAXAS!$A$14,IF($B233="PARCELADO ATÉ 12X",$D233-($D233*TAXAS!$F$14))/12,IF($A233=TAXAS!$A$15,IF($B233="PARCELADO ATÉ 12X",$D233-($D233*TAXAS!$F$15))/12,IF($A233=TAXAS!$A$16,IF($B233="PARCELADO ATÉ 12X",$D233-($D233*TAXAS!$F$16))/12,IF($A233=TAXAS!$A$17,IF($B233="PARCELADO ATÉ 12X",$D233-($D233*TAXAS!$F$17))/12,IF($A233=TAXAS!$A$18,IF($B233="PARCELADO ATÉ 12X",$D233-($D233*TAXAS!$F$18))/12,IF($A233=TAXAS!$A$19,IF($B233="PARCELADO ATÉ 12X",$D233-($D233*TAXAS!$F$19))/12,IF($A233=TAXAS!$A$20,IF($B233="PARCELADO ATÉ 12X",$D233-($D233*TAXAS!$F$20))/12,IF($A233=TAXAS!$A$21,IF($B233="PARCELADO ATÉ 12X",$D233-($D233*TAXAS!$F$21))/12,IF($A233=TAXAS!$A$22,IF($B233="PARCELADO ATÉ 12X",$D233-($D233*TAXAS!$F$22))/12,IF($A233=TAXAS!$A$23,IF($B233="PARCELADO ATÉ 12X",$D233-($D233*TAXAS!$F$23))/12,IF($A233=TAXAS!$A$24,IF($B233="PARCELADO ATÉ 12X",$D233-($D233*TAXAS!$F$24))/12,IF($A233=TAXAS!$A$25,IF($B233="PARCELADO ATÉ 12X",$D233-($D233*TAXAS!$F$25))/12,IF($A233=TAXAS!$A$26,IF($B233="PARCELADO ATÉ 12X",$D233-($D233*TAXAS!$F$26))/12,IF($A233=TAXAS!$A$27,IF($B233="PARCELADO ATÉ 12X",$D233-($D233*TAXAS!$F$27))/12))))))))))))))))))))))))/1</f>
        <v>0</v>
      </c>
      <c r="J233" s="8">
        <f t="shared" si="0"/>
        <v>0</v>
      </c>
      <c r="K233" s="10" t="b">
        <f>IF($B233="PARCELADO ATÉ 3X",($D233-($D233*TAXAS!$D$4))-$J233)</f>
        <v>0</v>
      </c>
      <c r="L233" s="10" t="b">
        <f>IF($B233="PARCELADO ATÉ 6X",($D233-($D233*TAXAS!$E$4))-$J233)</f>
        <v>0</v>
      </c>
      <c r="M233" s="10" t="b">
        <f>IF($B233="PARCELADO ATÉ 12X",($D233-($D233*TAXAS!$F$4))-$J233)</f>
        <v>0</v>
      </c>
      <c r="N233" s="8">
        <f t="shared" si="1"/>
        <v>0</v>
      </c>
      <c r="O233" s="10">
        <f t="shared" si="2"/>
        <v>0</v>
      </c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spans="1:31" ht="15.75" customHeight="1" x14ac:dyDescent="0.2">
      <c r="A234" s="3"/>
      <c r="B234" s="5"/>
      <c r="C234" s="6"/>
      <c r="D234" s="42"/>
      <c r="E234" s="8">
        <f>IF($A234="VISA",IF($B234="DÉBITO",$D234-($D234*TAXAS!$B$4)),IF($A234="MASTER",IF($B234="DÉBITO",$D234-($D234*TAXAS!$B$5)),IF($A234="ELO", IF($B234="DÉBITO",$D234-($D234*TAXAS!$B$6)),IF($A234="HIPERCARD",IF($B234="DÉBITO",$D234-($D234*TAXAS!$B$7)),IF($A234="DINERS",IF($B234="DÉBITO",$D234-($D234*TAXAS!$B$8)),IF($A234="AMERICA EXPRESS",IF($B234="DÉBITO",$D234-($D234*TAXAS!$B$9)),IF($A234=TAXAS!$A$10,IF($B234="DÉBITO",$D234-($D234*TAXAS!$B$10)), IF($A234=TAXAS!$A$11,IF($B234="DÉBITO",$D234-($D234*TAXAS!$B$11)), IF($A234=TAXAS!$A$12,IF($B234="DÉBITO",$D234-($D234*TAXAS!$B$12)), IF($A234=TAXAS!$A$13,IF($B234="DÉBITO",$D234-($D234*TAXAS!$B$13)), IF($A234=TAXAS!$A$14,IF($B234="DÉBITO",$D234-($D234*TAXAS!$B$14)), IF($A234=TAXAS!$A$15,IF($B234="DÉBITO",$D234-($D234*TAXAS!$B$15)), IF($A234=TAXAS!$A$16,IF($B234="DÉBITO",$D234-($D234*TAXAS!$B$16)), IF($A234=TAXAS!$A$17,IF($B234="DÉBITO",$D234-($D234*TAXAS!$B$17)), IF($A234=TAXAS!$A$18,IF($B234="DÉBITO",$D234-($D234*TAXAS!$B$18)), IF($A234=TAXAS!$A$19,IF($B234="DÉBITO",$D234-($D234*TAXAS!$B$19)), IF($A234=TAXAS!$A$20,IF($B234="DÉBITO",$D234-($D234*TAXAS!$B$20)), IF($A234=TAXAS!$A$21,IF($B234="DÉBITO",$D234-($D234*TAXAS!$B$21)), IF($A234=TAXAS!$A$22,IF($B234="DÉBITO",$D234-($D234*TAXAS!$B$22)), IF($A234=TAXAS!$A$23,IF($B234="DÉBITO",$D234-($D234*TAXAS!$B$23)), IF($A234=TAXAS!$A$24,IF($B234="DÉBITO",$D234-($D234*TAXAS!$B$24)), IF($A234=TAXAS!$A$25,IF($B234="DÉBITO",$D234-($D234*TAXAS!$B$25)), IF($A234=TAXAS!$A$26,IF($B234="DÉBITO",$D234-($D234*TAXAS!$B$26)), IF($A234=TAXAS!$A$27,IF($B234="DÉBITO",$D234-($D234*TAXAS!$B$27))))))))))))))))))))))))))/1</f>
        <v>0</v>
      </c>
      <c r="F234" s="8">
        <f>IF($A234="VISA",IF($B234="CRÉDITO",$D234-($D234*TAXAS!$C$4)),IF($A234="MASTER",IF($B234="CRÉDITO",$D234-($D234*TAXAS!$C$5)),IF($A234="ELO", IF($B234="CRÉDITO",$D234-($D234*TAXAS!$C$6)),IF($A234="HIPERCARD",IF($B234="CRÉDITO",$D234-($D234*TAXAS!$C$7)),IF($A234="DINERS",IF($B234="CRÉDITO",$D234-($D234*TAXAS!$C$8)),IF($A234="AMERICA EXPRESS",IF($B234="CRÉDITO",$D234-($D234*TAXAS!$C$9)),IF($A234=TAXAS!$A$10,IF($B234="CRÉDITO",$D234-($D234*TAXAS!$C$10)), IF($A234=TAXAS!$A$11,IF($B234="CRÉDITO",$D234-($D234*TAXAS!$C$11)), IF($A234=TAXAS!$A$12,IF($B234="CRÉDITO",$D234-($D234*TAXAS!$C$12)), IF($A234=TAXAS!$A$13,IF($B234="CRÉDITO",$D234-($D234*TAXAS!$C$13)), IF($A234=TAXAS!$A$14,IF($B234="CRÉDITO",$D234-($D234*TAXAS!$C$14)), IF($A234=TAXAS!$A$15,IF($B234="CRÉDITO",$D234-($D234*TAXAS!$C$15)), IF($A234=TAXAS!$A$16,IF($B234="CRÉDITO",$D234-($D234*TAXAS!$C$16)), IF($A234=TAXAS!$A$17,IF($B234="CRÉDITO",$D234-($D234*TAXAS!$C$17)), IF($A234=TAXAS!$A$18,IF($B234="CRÉDITO",$D234-($D234*TAXAS!$C$18)), IF($A234=TAXAS!$A$19,IF($B234="CRÉDITO",$D234-($D234*TAXAS!$C$19)), IF($A234=TAXAS!$A$20,IF($B234="CRÉDITO",$D234-($D234*TAXAS!$C$20)), IF($A234=TAXAS!$A$21,IF($B234="CRÉDITO",$D234-($D234*TAXAS!$C$21)), IF($A234=TAXAS!$A$22,IF($B234="CRÉDITO",$D234-($D234*TAXAS!$C$22)), IF($A234=TAXAS!$A$23,IF($B234="CRÉDITO",$D234-($D234*TAXAS!$C$23)), IF($A234=TAXAS!$A$24,IF($B234="CRÉDITO",$D234-($D234*TAXAS!$C$24)), IF($A234=TAXAS!$A$25,IF($B234="CRÉDITO",$D234-($D234*TAXAS!$C$25)), IF($A234=TAXAS!$A$26,IF($B234="CRÉDITO",$D234-($D234*TAXAS!$C$26)), IF($A234=TAXAS!$A$27,IF($B234="CRÉDITO",$D234-($D234*TAXAS!$C$27))))))))))))))))))))))))))/1</f>
        <v>0</v>
      </c>
      <c r="G234" s="9">
        <f>IF($A234="VISA",IF($B234="PARCELADO ATÉ 3X",$D234-(D234*TAXAS!$D$4))/3,IF($A234="MASTER",IF($B234="PARCELADO ATÉ 3X",$D234-(D234*TAXAS!$D$5))/3,IF($A234="ELO",IF($B234="PARCELADO ATÉ 3X",$D234-(D234*TAXAS!$D$6))/3,IF($A234="HIPERCARD",IF($B234="PARCELADO ATÉ 3X",$D234-(D234*TAXAS!$D$7))/3,IF($A234="DINERS",IF($B234="PARCELADO ATÉ 3X",$D234-(D234*TAXAS!$D$8))/3,IF($A234="AMERICA EXPRESS",IF($B234="PARCELADO ATÉ 3X",$D234-(D234*TAXAS!$D$9))/3,IF($A234=TAXAS!$A$10,IF($B234="PARCELADO ATÉ 3X",$D234-($D234*TAXAS!$D$10))/3,IF($A234=TAXAS!$A$11,IF($B234="PARCELADO ATÉ 3X",$D234-($D234*TAXAS!$D$11))/3,IF($A234=TAXAS!$A$12,IF($B234="PARCELADO ATÉ 3X",$D234-($D234*TAXAS!$D$12))/3,IF($A234=TAXAS!$A$13,IF($B234="PARCELADO ATÉ 3X",$D234-($D234*TAXAS!$D$13))/3,IF($A234=TAXAS!$A$14,IF($B234="PARCELADO ATÉ 3X",$D234-($D234*TAXAS!$D$14))/3,IF($A234=TAXAS!$A$15,IF($B234="PARCELADO ATÉ 3X",$D234-($D234*TAXAS!$D$15))/3,IF($A234=TAXAS!$A$16,IF($B234="PARCELADO ATÉ 3X",$D234-($D234*TAXAS!$D$16))/3,IF($A234=TAXAS!$A$17,IF($B234="PARCELADO ATÉ 3X",$D234-($D234*TAXAS!$D$17))/3,IF($A234=TAXAS!$A$18,IF($B234="PARCELADO ATÉ 3X",$D234-($D234*TAXAS!$D$18))/3,IF($A234=TAXAS!$A$19,IF($B234="PARCELADO ATÉ 3X",$D234-($D234*TAXAS!$D$19))/3,IF($A234=TAXAS!$A$20,IF($B234="PARCELADO ATÉ 3X",$D234-($D234*TAXAS!$D$20))/3,IF($A234=TAXAS!$A$21,IF($B234="PARCELADO ATÉ 3X",$D234-($D234*TAXAS!$D$21))/3,IF($A234=TAXAS!$A$22,IF($B234="PARCELADO ATÉ 3X",$D234-($D234*TAXAS!$D$22))/3,IF($A234=TAXAS!$A$23,IF($B234="PARCELADO ATÉ 3X",$D234-($D234*TAXAS!$D$23))/3,IF($A234=TAXAS!$A$24,IF($B234="PARCELADO ATÉ 3X",$D234-($D234*TAXAS!$D$24))/3,IF($A234=TAXAS!$A$25,IF($B234="PARCELADO ATÉ 3X",$D234-($D234*TAXAS!$D$25))/3,IF($A234=TAXAS!$A$26,IF($B234="PARCELADO ATÉ 3X",$D234-($D234*TAXAS!$D$26))/3,IF($A234=TAXAS!$A$27,IF($B234="PARCELADO ATÉ 3X",$D234-($D234*TAXAS!$D$27))/3))))))))))))))))))))))))/1</f>
        <v>0</v>
      </c>
      <c r="H234" s="9">
        <f>IF($A234="VISA",IF($B234="PARCELADO ATÉ 6X",$D234-(D234*TAXAS!$E$4))/6,IF($A234="MASTER",IF($B234="PARCELADO ATÉ 6X",$D234-(D234*TAXAS!$E$5))/6,IF($A234="ELO",IF($B234="PARCELADO ATÉ 6X",$D234-(D234*TAXAS!$E$6))/6,IF($A234="HIPERCARD",IF($B234="PARCELADO ATÉ 6X",$D234-(D234*TAXAS!$E$7))/6,IF($A234="DINERS",IF($B234="PARCELADO ATÉ 6X",$D234-(D234*TAXAS!$E$8))/6,IF($A234="AMERICA EXPRESS",IF($B234="PARCELADO ATÉ 6X",$D234-(D234*TAXAS!$E$9))/6,IF($A234=TAXAS!$A$10,IF($B234="PARCELADO ATÉ 6X",$D234-($D234*TAXAS!$E$10))/6,IF($A234=TAXAS!$A$11,IF($B234="PARCELADO ATÉ 6X",$D234-($D234*TAXAS!$E$11))/6,IF($A234=TAXAS!$A$12,IF($B234="PARCELADO ATÉ 6X",$D234-($D234*TAXAS!$E$12))/6,IF($A234=TAXAS!$A$13,IF($B234="PARCELADO ATÉ 6X",$D234-($D234*TAXAS!$E$13))/6,IF($A234=TAXAS!$A$14,IF($B234="PARCELADO ATÉ 6X",$D234-($D234*TAXAS!$E$14))/6,IF($A234=TAXAS!$A$15,IF($B234="PARCELADO ATÉ 6X",$D234-($D234*TAXAS!$E$15))/6,IF($A234=TAXAS!$A$16,IF($B234="PARCELADO ATÉ 6X",$D234-($D234*TAXAS!$E$16))/6,IF($A234=TAXAS!$A$17,IF($B234="PARCELADO ATÉ 6X",$D234-($D234*TAXAS!$E$17))/6,IF($A234=TAXAS!$A$18,IF($B234="PARCELADO ATÉ 6X",$D234-($D234*TAXAS!$E$18))/6,IF($A234=TAXAS!$A$19,IF($B234="PARCELADO ATÉ 6X",$D234-($D234*TAXAS!$E$19))/6,IF($A234=TAXAS!$A$20,IF($B234="PARCELADO ATÉ 6X",$D234-($D234*TAXAS!$E$20))/6,IF($A234=TAXAS!$A$21,IF($B234="PARCELADO ATÉ 6X",$D234-($D234*TAXAS!$E$21))/6,IF($A234=TAXAS!$A$22,IF($B234="PARCELADO ATÉ 6X",$D234-($D234*TAXAS!$E$22))/6,IF($A234=TAXAS!$A$23,IF($B234="PARCELADO ATÉ 6X",$D234-($D234*TAXAS!$E$23))/6,IF($A234=TAXAS!$A$24,IF($B234="PARCELADO ATÉ 6X",$D234-($D234*TAXAS!$E$24))/6,IF($A234=TAXAS!$A$25,IF($B234="PARCELADO ATÉ 6X",$D234-($D234*TAXAS!$E$25))/6,IF($A234=TAXAS!$A$26,IF($B234="PARCELADO ATÉ 6X",$D234-($D234*TAXAS!$E$26))/6,IF($A234=TAXAS!$A$27,IF($B234="PARCELADO ATÉ 6X",$D234-($D234*TAXAS!$E$27))/6))))))))))))))))))))))))/1</f>
        <v>0</v>
      </c>
      <c r="I234" s="9">
        <f>IF($A234="VISA",IF($B234="PARCELADO ATÉ 12X",$D234-(D234*TAXAS!$F$4))/12,IF($A234="MASTER",IF($B234="PARCELADO ATÉ 12X",$D234-(D234*TAXAS!$F$5))/12,IF($A234="ELO",IF($B234="PARCELADO ATÉ 12X",$D234-(D234*TAXAS!$F$6))/12,IF($A234="HIPERCARD",IF($B234="PARCELADO ATÉ 12X",$D234-(D234*TAXAS!$F$7))/12,IF($A234="DINERS",IF($B234="PARCELADO ATÉ 12X",$D234-(D234*TAXAS!$F$8))/12,IF($A234="AMERICA EXPRESS",IF($B234="PARCELADO ATÉ 12X",$D234-(D234*TAXAS!$F$9))/12,IF($A234=TAXAS!$A$10,IF($B234="PARCELADO ATÉ 12X",$D234-($D234*TAXAS!$F$10))/12,IF($A234=TAXAS!$A$11,IF($B234="PARCELADO ATÉ 12X",$D234-($D234*TAXAS!$F$11))/12,IF($A234=TAXAS!$A$12,IF($B234="PARCELADO ATÉ 12X",$D234-($D234*TAXAS!$F$12))/12,IF($A234=TAXAS!$A$13,IF($B234="PARCELADO ATÉ 12X",$D234-($D234*TAXAS!$F$13))/12,IF($A234=TAXAS!$A$14,IF($B234="PARCELADO ATÉ 12X",$D234-($D234*TAXAS!$F$14))/12,IF($A234=TAXAS!$A$15,IF($B234="PARCELADO ATÉ 12X",$D234-($D234*TAXAS!$F$15))/12,IF($A234=TAXAS!$A$16,IF($B234="PARCELADO ATÉ 12X",$D234-($D234*TAXAS!$F$16))/12,IF($A234=TAXAS!$A$17,IF($B234="PARCELADO ATÉ 12X",$D234-($D234*TAXAS!$F$17))/12,IF($A234=TAXAS!$A$18,IF($B234="PARCELADO ATÉ 12X",$D234-($D234*TAXAS!$F$18))/12,IF($A234=TAXAS!$A$19,IF($B234="PARCELADO ATÉ 12X",$D234-($D234*TAXAS!$F$19))/12,IF($A234=TAXAS!$A$20,IF($B234="PARCELADO ATÉ 12X",$D234-($D234*TAXAS!$F$20))/12,IF($A234=TAXAS!$A$21,IF($B234="PARCELADO ATÉ 12X",$D234-($D234*TAXAS!$F$21))/12,IF($A234=TAXAS!$A$22,IF($B234="PARCELADO ATÉ 12X",$D234-($D234*TAXAS!$F$22))/12,IF($A234=TAXAS!$A$23,IF($B234="PARCELADO ATÉ 12X",$D234-($D234*TAXAS!$F$23))/12,IF($A234=TAXAS!$A$24,IF($B234="PARCELADO ATÉ 12X",$D234-($D234*TAXAS!$F$24))/12,IF($A234=TAXAS!$A$25,IF($B234="PARCELADO ATÉ 12X",$D234-($D234*TAXAS!$F$25))/12,IF($A234=TAXAS!$A$26,IF($B234="PARCELADO ATÉ 12X",$D234-($D234*TAXAS!$F$26))/12,IF($A234=TAXAS!$A$27,IF($B234="PARCELADO ATÉ 12X",$D234-($D234*TAXAS!$F$27))/12))))))))))))))))))))))))/1</f>
        <v>0</v>
      </c>
      <c r="J234" s="8">
        <f t="shared" si="0"/>
        <v>0</v>
      </c>
      <c r="K234" s="10" t="b">
        <f>IF($B234="PARCELADO ATÉ 3X",($D234-($D234*TAXAS!$D$4))-$J234)</f>
        <v>0</v>
      </c>
      <c r="L234" s="10" t="b">
        <f>IF($B234="PARCELADO ATÉ 6X",($D234-($D234*TAXAS!$E$4))-$J234)</f>
        <v>0</v>
      </c>
      <c r="M234" s="10" t="b">
        <f>IF($B234="PARCELADO ATÉ 12X",($D234-($D234*TAXAS!$F$4))-$J234)</f>
        <v>0</v>
      </c>
      <c r="N234" s="8">
        <f t="shared" si="1"/>
        <v>0</v>
      </c>
      <c r="O234" s="10">
        <f t="shared" si="2"/>
        <v>0</v>
      </c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spans="1:31" ht="15.75" customHeight="1" x14ac:dyDescent="0.2">
      <c r="A235" s="3"/>
      <c r="B235" s="5"/>
      <c r="C235" s="6"/>
      <c r="D235" s="42"/>
      <c r="E235" s="8">
        <f>IF($A235="VISA",IF($B235="DÉBITO",$D235-($D235*TAXAS!$B$4)),IF($A235="MASTER",IF($B235="DÉBITO",$D235-($D235*TAXAS!$B$5)),IF($A235="ELO", IF($B235="DÉBITO",$D235-($D235*TAXAS!$B$6)),IF($A235="HIPERCARD",IF($B235="DÉBITO",$D235-($D235*TAXAS!$B$7)),IF($A235="DINERS",IF($B235="DÉBITO",$D235-($D235*TAXAS!$B$8)),IF($A235="AMERICA EXPRESS",IF($B235="DÉBITO",$D235-($D235*TAXAS!$B$9)),IF($A235=TAXAS!$A$10,IF($B235="DÉBITO",$D235-($D235*TAXAS!$B$10)), IF($A235=TAXAS!$A$11,IF($B235="DÉBITO",$D235-($D235*TAXAS!$B$11)), IF($A235=TAXAS!$A$12,IF($B235="DÉBITO",$D235-($D235*TAXAS!$B$12)), IF($A235=TAXAS!$A$13,IF($B235="DÉBITO",$D235-($D235*TAXAS!$B$13)), IF($A235=TAXAS!$A$14,IF($B235="DÉBITO",$D235-($D235*TAXAS!$B$14)), IF($A235=TAXAS!$A$15,IF($B235="DÉBITO",$D235-($D235*TAXAS!$B$15)), IF($A235=TAXAS!$A$16,IF($B235="DÉBITO",$D235-($D235*TAXAS!$B$16)), IF($A235=TAXAS!$A$17,IF($B235="DÉBITO",$D235-($D235*TAXAS!$B$17)), IF($A235=TAXAS!$A$18,IF($B235="DÉBITO",$D235-($D235*TAXAS!$B$18)), IF($A235=TAXAS!$A$19,IF($B235="DÉBITO",$D235-($D235*TAXAS!$B$19)), IF($A235=TAXAS!$A$20,IF($B235="DÉBITO",$D235-($D235*TAXAS!$B$20)), IF($A235=TAXAS!$A$21,IF($B235="DÉBITO",$D235-($D235*TAXAS!$B$21)), IF($A235=TAXAS!$A$22,IF($B235="DÉBITO",$D235-($D235*TAXAS!$B$22)), IF($A235=TAXAS!$A$23,IF($B235="DÉBITO",$D235-($D235*TAXAS!$B$23)), IF($A235=TAXAS!$A$24,IF($B235="DÉBITO",$D235-($D235*TAXAS!$B$24)), IF($A235=TAXAS!$A$25,IF($B235="DÉBITO",$D235-($D235*TAXAS!$B$25)), IF($A235=TAXAS!$A$26,IF($B235="DÉBITO",$D235-($D235*TAXAS!$B$26)), IF($A235=TAXAS!$A$27,IF($B235="DÉBITO",$D235-($D235*TAXAS!$B$27))))))))))))))))))))))))))/1</f>
        <v>0</v>
      </c>
      <c r="F235" s="8">
        <f>IF($A235="VISA",IF($B235="CRÉDITO",$D235-($D235*TAXAS!$C$4)),IF($A235="MASTER",IF($B235="CRÉDITO",$D235-($D235*TAXAS!$C$5)),IF($A235="ELO", IF($B235="CRÉDITO",$D235-($D235*TAXAS!$C$6)),IF($A235="HIPERCARD",IF($B235="CRÉDITO",$D235-($D235*TAXAS!$C$7)),IF($A235="DINERS",IF($B235="CRÉDITO",$D235-($D235*TAXAS!$C$8)),IF($A235="AMERICA EXPRESS",IF($B235="CRÉDITO",$D235-($D235*TAXAS!$C$9)),IF($A235=TAXAS!$A$10,IF($B235="CRÉDITO",$D235-($D235*TAXAS!$C$10)), IF($A235=TAXAS!$A$11,IF($B235="CRÉDITO",$D235-($D235*TAXAS!$C$11)), IF($A235=TAXAS!$A$12,IF($B235="CRÉDITO",$D235-($D235*TAXAS!$C$12)), IF($A235=TAXAS!$A$13,IF($B235="CRÉDITO",$D235-($D235*TAXAS!$C$13)), IF($A235=TAXAS!$A$14,IF($B235="CRÉDITO",$D235-($D235*TAXAS!$C$14)), IF($A235=TAXAS!$A$15,IF($B235="CRÉDITO",$D235-($D235*TAXAS!$C$15)), IF($A235=TAXAS!$A$16,IF($B235="CRÉDITO",$D235-($D235*TAXAS!$C$16)), IF($A235=TAXAS!$A$17,IF($B235="CRÉDITO",$D235-($D235*TAXAS!$C$17)), IF($A235=TAXAS!$A$18,IF($B235="CRÉDITO",$D235-($D235*TAXAS!$C$18)), IF($A235=TAXAS!$A$19,IF($B235="CRÉDITO",$D235-($D235*TAXAS!$C$19)), IF($A235=TAXAS!$A$20,IF($B235="CRÉDITO",$D235-($D235*TAXAS!$C$20)), IF($A235=TAXAS!$A$21,IF($B235="CRÉDITO",$D235-($D235*TAXAS!$C$21)), IF($A235=TAXAS!$A$22,IF($B235="CRÉDITO",$D235-($D235*TAXAS!$C$22)), IF($A235=TAXAS!$A$23,IF($B235="CRÉDITO",$D235-($D235*TAXAS!$C$23)), IF($A235=TAXAS!$A$24,IF($B235="CRÉDITO",$D235-($D235*TAXAS!$C$24)), IF($A235=TAXAS!$A$25,IF($B235="CRÉDITO",$D235-($D235*TAXAS!$C$25)), IF($A235=TAXAS!$A$26,IF($B235="CRÉDITO",$D235-($D235*TAXAS!$C$26)), IF($A235=TAXAS!$A$27,IF($B235="CRÉDITO",$D235-($D235*TAXAS!$C$27))))))))))))))))))))))))))/1</f>
        <v>0</v>
      </c>
      <c r="G235" s="9">
        <f>IF($A235="VISA",IF($B235="PARCELADO ATÉ 3X",$D235-(D235*TAXAS!$D$4))/3,IF($A235="MASTER",IF($B235="PARCELADO ATÉ 3X",$D235-(D235*TAXAS!$D$5))/3,IF($A235="ELO",IF($B235="PARCELADO ATÉ 3X",$D235-(D235*TAXAS!$D$6))/3,IF($A235="HIPERCARD",IF($B235="PARCELADO ATÉ 3X",$D235-(D235*TAXAS!$D$7))/3,IF($A235="DINERS",IF($B235="PARCELADO ATÉ 3X",$D235-(D235*TAXAS!$D$8))/3,IF($A235="AMERICA EXPRESS",IF($B235="PARCELADO ATÉ 3X",$D235-(D235*TAXAS!$D$9))/3,IF($A235=TAXAS!$A$10,IF($B235="PARCELADO ATÉ 3X",$D235-($D235*TAXAS!$D$10))/3,IF($A235=TAXAS!$A$11,IF($B235="PARCELADO ATÉ 3X",$D235-($D235*TAXAS!$D$11))/3,IF($A235=TAXAS!$A$12,IF($B235="PARCELADO ATÉ 3X",$D235-($D235*TAXAS!$D$12))/3,IF($A235=TAXAS!$A$13,IF($B235="PARCELADO ATÉ 3X",$D235-($D235*TAXAS!$D$13))/3,IF($A235=TAXAS!$A$14,IF($B235="PARCELADO ATÉ 3X",$D235-($D235*TAXAS!$D$14))/3,IF($A235=TAXAS!$A$15,IF($B235="PARCELADO ATÉ 3X",$D235-($D235*TAXAS!$D$15))/3,IF($A235=TAXAS!$A$16,IF($B235="PARCELADO ATÉ 3X",$D235-($D235*TAXAS!$D$16))/3,IF($A235=TAXAS!$A$17,IF($B235="PARCELADO ATÉ 3X",$D235-($D235*TAXAS!$D$17))/3,IF($A235=TAXAS!$A$18,IF($B235="PARCELADO ATÉ 3X",$D235-($D235*TAXAS!$D$18))/3,IF($A235=TAXAS!$A$19,IF($B235="PARCELADO ATÉ 3X",$D235-($D235*TAXAS!$D$19))/3,IF($A235=TAXAS!$A$20,IF($B235="PARCELADO ATÉ 3X",$D235-($D235*TAXAS!$D$20))/3,IF($A235=TAXAS!$A$21,IF($B235="PARCELADO ATÉ 3X",$D235-($D235*TAXAS!$D$21))/3,IF($A235=TAXAS!$A$22,IF($B235="PARCELADO ATÉ 3X",$D235-($D235*TAXAS!$D$22))/3,IF($A235=TAXAS!$A$23,IF($B235="PARCELADO ATÉ 3X",$D235-($D235*TAXAS!$D$23))/3,IF($A235=TAXAS!$A$24,IF($B235="PARCELADO ATÉ 3X",$D235-($D235*TAXAS!$D$24))/3,IF($A235=TAXAS!$A$25,IF($B235="PARCELADO ATÉ 3X",$D235-($D235*TAXAS!$D$25))/3,IF($A235=TAXAS!$A$26,IF($B235="PARCELADO ATÉ 3X",$D235-($D235*TAXAS!$D$26))/3,IF($A235=TAXAS!$A$27,IF($B235="PARCELADO ATÉ 3X",$D235-($D235*TAXAS!$D$27))/3))))))))))))))))))))))))/1</f>
        <v>0</v>
      </c>
      <c r="H235" s="9">
        <f>IF($A235="VISA",IF($B235="PARCELADO ATÉ 6X",$D235-(D235*TAXAS!$E$4))/6,IF($A235="MASTER",IF($B235="PARCELADO ATÉ 6X",$D235-(D235*TAXAS!$E$5))/6,IF($A235="ELO",IF($B235="PARCELADO ATÉ 6X",$D235-(D235*TAXAS!$E$6))/6,IF($A235="HIPERCARD",IF($B235="PARCELADO ATÉ 6X",$D235-(D235*TAXAS!$E$7))/6,IF($A235="DINERS",IF($B235="PARCELADO ATÉ 6X",$D235-(D235*TAXAS!$E$8))/6,IF($A235="AMERICA EXPRESS",IF($B235="PARCELADO ATÉ 6X",$D235-(D235*TAXAS!$E$9))/6,IF($A235=TAXAS!$A$10,IF($B235="PARCELADO ATÉ 6X",$D235-($D235*TAXAS!$E$10))/6,IF($A235=TAXAS!$A$11,IF($B235="PARCELADO ATÉ 6X",$D235-($D235*TAXAS!$E$11))/6,IF($A235=TAXAS!$A$12,IF($B235="PARCELADO ATÉ 6X",$D235-($D235*TAXAS!$E$12))/6,IF($A235=TAXAS!$A$13,IF($B235="PARCELADO ATÉ 6X",$D235-($D235*TAXAS!$E$13))/6,IF($A235=TAXAS!$A$14,IF($B235="PARCELADO ATÉ 6X",$D235-($D235*TAXAS!$E$14))/6,IF($A235=TAXAS!$A$15,IF($B235="PARCELADO ATÉ 6X",$D235-($D235*TAXAS!$E$15))/6,IF($A235=TAXAS!$A$16,IF($B235="PARCELADO ATÉ 6X",$D235-($D235*TAXAS!$E$16))/6,IF($A235=TAXAS!$A$17,IF($B235="PARCELADO ATÉ 6X",$D235-($D235*TAXAS!$E$17))/6,IF($A235=TAXAS!$A$18,IF($B235="PARCELADO ATÉ 6X",$D235-($D235*TAXAS!$E$18))/6,IF($A235=TAXAS!$A$19,IF($B235="PARCELADO ATÉ 6X",$D235-($D235*TAXAS!$E$19))/6,IF($A235=TAXAS!$A$20,IF($B235="PARCELADO ATÉ 6X",$D235-($D235*TAXAS!$E$20))/6,IF($A235=TAXAS!$A$21,IF($B235="PARCELADO ATÉ 6X",$D235-($D235*TAXAS!$E$21))/6,IF($A235=TAXAS!$A$22,IF($B235="PARCELADO ATÉ 6X",$D235-($D235*TAXAS!$E$22))/6,IF($A235=TAXAS!$A$23,IF($B235="PARCELADO ATÉ 6X",$D235-($D235*TAXAS!$E$23))/6,IF($A235=TAXAS!$A$24,IF($B235="PARCELADO ATÉ 6X",$D235-($D235*TAXAS!$E$24))/6,IF($A235=TAXAS!$A$25,IF($B235="PARCELADO ATÉ 6X",$D235-($D235*TAXAS!$E$25))/6,IF($A235=TAXAS!$A$26,IF($B235="PARCELADO ATÉ 6X",$D235-($D235*TAXAS!$E$26))/6,IF($A235=TAXAS!$A$27,IF($B235="PARCELADO ATÉ 6X",$D235-($D235*TAXAS!$E$27))/6))))))))))))))))))))))))/1</f>
        <v>0</v>
      </c>
      <c r="I235" s="9">
        <f>IF($A235="VISA",IF($B235="PARCELADO ATÉ 12X",$D235-(D235*TAXAS!$F$4))/12,IF($A235="MASTER",IF($B235="PARCELADO ATÉ 12X",$D235-(D235*TAXAS!$F$5))/12,IF($A235="ELO",IF($B235="PARCELADO ATÉ 12X",$D235-(D235*TAXAS!$F$6))/12,IF($A235="HIPERCARD",IF($B235="PARCELADO ATÉ 12X",$D235-(D235*TAXAS!$F$7))/12,IF($A235="DINERS",IF($B235="PARCELADO ATÉ 12X",$D235-(D235*TAXAS!$F$8))/12,IF($A235="AMERICA EXPRESS",IF($B235="PARCELADO ATÉ 12X",$D235-(D235*TAXAS!$F$9))/12,IF($A235=TAXAS!$A$10,IF($B235="PARCELADO ATÉ 12X",$D235-($D235*TAXAS!$F$10))/12,IF($A235=TAXAS!$A$11,IF($B235="PARCELADO ATÉ 12X",$D235-($D235*TAXAS!$F$11))/12,IF($A235=TAXAS!$A$12,IF($B235="PARCELADO ATÉ 12X",$D235-($D235*TAXAS!$F$12))/12,IF($A235=TAXAS!$A$13,IF($B235="PARCELADO ATÉ 12X",$D235-($D235*TAXAS!$F$13))/12,IF($A235=TAXAS!$A$14,IF($B235="PARCELADO ATÉ 12X",$D235-($D235*TAXAS!$F$14))/12,IF($A235=TAXAS!$A$15,IF($B235="PARCELADO ATÉ 12X",$D235-($D235*TAXAS!$F$15))/12,IF($A235=TAXAS!$A$16,IF($B235="PARCELADO ATÉ 12X",$D235-($D235*TAXAS!$F$16))/12,IF($A235=TAXAS!$A$17,IF($B235="PARCELADO ATÉ 12X",$D235-($D235*TAXAS!$F$17))/12,IF($A235=TAXAS!$A$18,IF($B235="PARCELADO ATÉ 12X",$D235-($D235*TAXAS!$F$18))/12,IF($A235=TAXAS!$A$19,IF($B235="PARCELADO ATÉ 12X",$D235-($D235*TAXAS!$F$19))/12,IF($A235=TAXAS!$A$20,IF($B235="PARCELADO ATÉ 12X",$D235-($D235*TAXAS!$F$20))/12,IF($A235=TAXAS!$A$21,IF($B235="PARCELADO ATÉ 12X",$D235-($D235*TAXAS!$F$21))/12,IF($A235=TAXAS!$A$22,IF($B235="PARCELADO ATÉ 12X",$D235-($D235*TAXAS!$F$22))/12,IF($A235=TAXAS!$A$23,IF($B235="PARCELADO ATÉ 12X",$D235-($D235*TAXAS!$F$23))/12,IF($A235=TAXAS!$A$24,IF($B235="PARCELADO ATÉ 12X",$D235-($D235*TAXAS!$F$24))/12,IF($A235=TAXAS!$A$25,IF($B235="PARCELADO ATÉ 12X",$D235-($D235*TAXAS!$F$25))/12,IF($A235=TAXAS!$A$26,IF($B235="PARCELADO ATÉ 12X",$D235-($D235*TAXAS!$F$26))/12,IF($A235=TAXAS!$A$27,IF($B235="PARCELADO ATÉ 12X",$D235-($D235*TAXAS!$F$27))/12))))))))))))))))))))))))/1</f>
        <v>0</v>
      </c>
      <c r="J235" s="8">
        <f t="shared" si="0"/>
        <v>0</v>
      </c>
      <c r="K235" s="10" t="b">
        <f>IF($B235="PARCELADO ATÉ 3X",($D235-($D235*TAXAS!$D$4))-$J235)</f>
        <v>0</v>
      </c>
      <c r="L235" s="10" t="b">
        <f>IF($B235="PARCELADO ATÉ 6X",($D235-($D235*TAXAS!$E$4))-$J235)</f>
        <v>0</v>
      </c>
      <c r="M235" s="10" t="b">
        <f>IF($B235="PARCELADO ATÉ 12X",($D235-($D235*TAXAS!$F$4))-$J235)</f>
        <v>0</v>
      </c>
      <c r="N235" s="8">
        <f t="shared" si="1"/>
        <v>0</v>
      </c>
      <c r="O235" s="10">
        <f t="shared" si="2"/>
        <v>0</v>
      </c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spans="1:31" ht="15.75" customHeight="1" x14ac:dyDescent="0.2">
      <c r="A236" s="3"/>
      <c r="B236" s="5"/>
      <c r="C236" s="6"/>
      <c r="D236" s="42"/>
      <c r="E236" s="8">
        <f>IF($A236="VISA",IF($B236="DÉBITO",$D236-($D236*TAXAS!$B$4)),IF($A236="MASTER",IF($B236="DÉBITO",$D236-($D236*TAXAS!$B$5)),IF($A236="ELO", IF($B236="DÉBITO",$D236-($D236*TAXAS!$B$6)),IF($A236="HIPERCARD",IF($B236="DÉBITO",$D236-($D236*TAXAS!$B$7)),IF($A236="DINERS",IF($B236="DÉBITO",$D236-($D236*TAXAS!$B$8)),IF($A236="AMERICA EXPRESS",IF($B236="DÉBITO",$D236-($D236*TAXAS!$B$9)),IF($A236=TAXAS!$A$10,IF($B236="DÉBITO",$D236-($D236*TAXAS!$B$10)), IF($A236=TAXAS!$A$11,IF($B236="DÉBITO",$D236-($D236*TAXAS!$B$11)), IF($A236=TAXAS!$A$12,IF($B236="DÉBITO",$D236-($D236*TAXAS!$B$12)), IF($A236=TAXAS!$A$13,IF($B236="DÉBITO",$D236-($D236*TAXAS!$B$13)), IF($A236=TAXAS!$A$14,IF($B236="DÉBITO",$D236-($D236*TAXAS!$B$14)), IF($A236=TAXAS!$A$15,IF($B236="DÉBITO",$D236-($D236*TAXAS!$B$15)), IF($A236=TAXAS!$A$16,IF($B236="DÉBITO",$D236-($D236*TAXAS!$B$16)), IF($A236=TAXAS!$A$17,IF($B236="DÉBITO",$D236-($D236*TAXAS!$B$17)), IF($A236=TAXAS!$A$18,IF($B236="DÉBITO",$D236-($D236*TAXAS!$B$18)), IF($A236=TAXAS!$A$19,IF($B236="DÉBITO",$D236-($D236*TAXAS!$B$19)), IF($A236=TAXAS!$A$20,IF($B236="DÉBITO",$D236-($D236*TAXAS!$B$20)), IF($A236=TAXAS!$A$21,IF($B236="DÉBITO",$D236-($D236*TAXAS!$B$21)), IF($A236=TAXAS!$A$22,IF($B236="DÉBITO",$D236-($D236*TAXAS!$B$22)), IF($A236=TAXAS!$A$23,IF($B236="DÉBITO",$D236-($D236*TAXAS!$B$23)), IF($A236=TAXAS!$A$24,IF($B236="DÉBITO",$D236-($D236*TAXAS!$B$24)), IF($A236=TAXAS!$A$25,IF($B236="DÉBITO",$D236-($D236*TAXAS!$B$25)), IF($A236=TAXAS!$A$26,IF($B236="DÉBITO",$D236-($D236*TAXAS!$B$26)), IF($A236=TAXAS!$A$27,IF($B236="DÉBITO",$D236-($D236*TAXAS!$B$27))))))))))))))))))))))))))/1</f>
        <v>0</v>
      </c>
      <c r="F236" s="8">
        <f>IF($A236="VISA",IF($B236="CRÉDITO",$D236-($D236*TAXAS!$C$4)),IF($A236="MASTER",IF($B236="CRÉDITO",$D236-($D236*TAXAS!$C$5)),IF($A236="ELO", IF($B236="CRÉDITO",$D236-($D236*TAXAS!$C$6)),IF($A236="HIPERCARD",IF($B236="CRÉDITO",$D236-($D236*TAXAS!$C$7)),IF($A236="DINERS",IF($B236="CRÉDITO",$D236-($D236*TAXAS!$C$8)),IF($A236="AMERICA EXPRESS",IF($B236="CRÉDITO",$D236-($D236*TAXAS!$C$9)),IF($A236=TAXAS!$A$10,IF($B236="CRÉDITO",$D236-($D236*TAXAS!$C$10)), IF($A236=TAXAS!$A$11,IF($B236="CRÉDITO",$D236-($D236*TAXAS!$C$11)), IF($A236=TAXAS!$A$12,IF($B236="CRÉDITO",$D236-($D236*TAXAS!$C$12)), IF($A236=TAXAS!$A$13,IF($B236="CRÉDITO",$D236-($D236*TAXAS!$C$13)), IF($A236=TAXAS!$A$14,IF($B236="CRÉDITO",$D236-($D236*TAXAS!$C$14)), IF($A236=TAXAS!$A$15,IF($B236="CRÉDITO",$D236-($D236*TAXAS!$C$15)), IF($A236=TAXAS!$A$16,IF($B236="CRÉDITO",$D236-($D236*TAXAS!$C$16)), IF($A236=TAXAS!$A$17,IF($B236="CRÉDITO",$D236-($D236*TAXAS!$C$17)), IF($A236=TAXAS!$A$18,IF($B236="CRÉDITO",$D236-($D236*TAXAS!$C$18)), IF($A236=TAXAS!$A$19,IF($B236="CRÉDITO",$D236-($D236*TAXAS!$C$19)), IF($A236=TAXAS!$A$20,IF($B236="CRÉDITO",$D236-($D236*TAXAS!$C$20)), IF($A236=TAXAS!$A$21,IF($B236="CRÉDITO",$D236-($D236*TAXAS!$C$21)), IF($A236=TAXAS!$A$22,IF($B236="CRÉDITO",$D236-($D236*TAXAS!$C$22)), IF($A236=TAXAS!$A$23,IF($B236="CRÉDITO",$D236-($D236*TAXAS!$C$23)), IF($A236=TAXAS!$A$24,IF($B236="CRÉDITO",$D236-($D236*TAXAS!$C$24)), IF($A236=TAXAS!$A$25,IF($B236="CRÉDITO",$D236-($D236*TAXAS!$C$25)), IF($A236=TAXAS!$A$26,IF($B236="CRÉDITO",$D236-($D236*TAXAS!$C$26)), IF($A236=TAXAS!$A$27,IF($B236="CRÉDITO",$D236-($D236*TAXAS!$C$27))))))))))))))))))))))))))/1</f>
        <v>0</v>
      </c>
      <c r="G236" s="9">
        <f>IF($A236="VISA",IF($B236="PARCELADO ATÉ 3X",$D236-(D236*TAXAS!$D$4))/3,IF($A236="MASTER",IF($B236="PARCELADO ATÉ 3X",$D236-(D236*TAXAS!$D$5))/3,IF($A236="ELO",IF($B236="PARCELADO ATÉ 3X",$D236-(D236*TAXAS!$D$6))/3,IF($A236="HIPERCARD",IF($B236="PARCELADO ATÉ 3X",$D236-(D236*TAXAS!$D$7))/3,IF($A236="DINERS",IF($B236="PARCELADO ATÉ 3X",$D236-(D236*TAXAS!$D$8))/3,IF($A236="AMERICA EXPRESS",IF($B236="PARCELADO ATÉ 3X",$D236-(D236*TAXAS!$D$9))/3,IF($A236=TAXAS!$A$10,IF($B236="PARCELADO ATÉ 3X",$D236-($D236*TAXAS!$D$10))/3,IF($A236=TAXAS!$A$11,IF($B236="PARCELADO ATÉ 3X",$D236-($D236*TAXAS!$D$11))/3,IF($A236=TAXAS!$A$12,IF($B236="PARCELADO ATÉ 3X",$D236-($D236*TAXAS!$D$12))/3,IF($A236=TAXAS!$A$13,IF($B236="PARCELADO ATÉ 3X",$D236-($D236*TAXAS!$D$13))/3,IF($A236=TAXAS!$A$14,IF($B236="PARCELADO ATÉ 3X",$D236-($D236*TAXAS!$D$14))/3,IF($A236=TAXAS!$A$15,IF($B236="PARCELADO ATÉ 3X",$D236-($D236*TAXAS!$D$15))/3,IF($A236=TAXAS!$A$16,IF($B236="PARCELADO ATÉ 3X",$D236-($D236*TAXAS!$D$16))/3,IF($A236=TAXAS!$A$17,IF($B236="PARCELADO ATÉ 3X",$D236-($D236*TAXAS!$D$17))/3,IF($A236=TAXAS!$A$18,IF($B236="PARCELADO ATÉ 3X",$D236-($D236*TAXAS!$D$18))/3,IF($A236=TAXAS!$A$19,IF($B236="PARCELADO ATÉ 3X",$D236-($D236*TAXAS!$D$19))/3,IF($A236=TAXAS!$A$20,IF($B236="PARCELADO ATÉ 3X",$D236-($D236*TAXAS!$D$20))/3,IF($A236=TAXAS!$A$21,IF($B236="PARCELADO ATÉ 3X",$D236-($D236*TAXAS!$D$21))/3,IF($A236=TAXAS!$A$22,IF($B236="PARCELADO ATÉ 3X",$D236-($D236*TAXAS!$D$22))/3,IF($A236=TAXAS!$A$23,IF($B236="PARCELADO ATÉ 3X",$D236-($D236*TAXAS!$D$23))/3,IF($A236=TAXAS!$A$24,IF($B236="PARCELADO ATÉ 3X",$D236-($D236*TAXAS!$D$24))/3,IF($A236=TAXAS!$A$25,IF($B236="PARCELADO ATÉ 3X",$D236-($D236*TAXAS!$D$25))/3,IF($A236=TAXAS!$A$26,IF($B236="PARCELADO ATÉ 3X",$D236-($D236*TAXAS!$D$26))/3,IF($A236=TAXAS!$A$27,IF($B236="PARCELADO ATÉ 3X",$D236-($D236*TAXAS!$D$27))/3))))))))))))))))))))))))/1</f>
        <v>0</v>
      </c>
      <c r="H236" s="9">
        <f>IF($A236="VISA",IF($B236="PARCELADO ATÉ 6X",$D236-(D236*TAXAS!$E$4))/6,IF($A236="MASTER",IF($B236="PARCELADO ATÉ 6X",$D236-(D236*TAXAS!$E$5))/6,IF($A236="ELO",IF($B236="PARCELADO ATÉ 6X",$D236-(D236*TAXAS!$E$6))/6,IF($A236="HIPERCARD",IF($B236="PARCELADO ATÉ 6X",$D236-(D236*TAXAS!$E$7))/6,IF($A236="DINERS",IF($B236="PARCELADO ATÉ 6X",$D236-(D236*TAXAS!$E$8))/6,IF($A236="AMERICA EXPRESS",IF($B236="PARCELADO ATÉ 6X",$D236-(D236*TAXAS!$E$9))/6,IF($A236=TAXAS!$A$10,IF($B236="PARCELADO ATÉ 6X",$D236-($D236*TAXAS!$E$10))/6,IF($A236=TAXAS!$A$11,IF($B236="PARCELADO ATÉ 6X",$D236-($D236*TAXAS!$E$11))/6,IF($A236=TAXAS!$A$12,IF($B236="PARCELADO ATÉ 6X",$D236-($D236*TAXAS!$E$12))/6,IF($A236=TAXAS!$A$13,IF($B236="PARCELADO ATÉ 6X",$D236-($D236*TAXAS!$E$13))/6,IF($A236=TAXAS!$A$14,IF($B236="PARCELADO ATÉ 6X",$D236-($D236*TAXAS!$E$14))/6,IF($A236=TAXAS!$A$15,IF($B236="PARCELADO ATÉ 6X",$D236-($D236*TAXAS!$E$15))/6,IF($A236=TAXAS!$A$16,IF($B236="PARCELADO ATÉ 6X",$D236-($D236*TAXAS!$E$16))/6,IF($A236=TAXAS!$A$17,IF($B236="PARCELADO ATÉ 6X",$D236-($D236*TAXAS!$E$17))/6,IF($A236=TAXAS!$A$18,IF($B236="PARCELADO ATÉ 6X",$D236-($D236*TAXAS!$E$18))/6,IF($A236=TAXAS!$A$19,IF($B236="PARCELADO ATÉ 6X",$D236-($D236*TAXAS!$E$19))/6,IF($A236=TAXAS!$A$20,IF($B236="PARCELADO ATÉ 6X",$D236-($D236*TAXAS!$E$20))/6,IF($A236=TAXAS!$A$21,IF($B236="PARCELADO ATÉ 6X",$D236-($D236*TAXAS!$E$21))/6,IF($A236=TAXAS!$A$22,IF($B236="PARCELADO ATÉ 6X",$D236-($D236*TAXAS!$E$22))/6,IF($A236=TAXAS!$A$23,IF($B236="PARCELADO ATÉ 6X",$D236-($D236*TAXAS!$E$23))/6,IF($A236=TAXAS!$A$24,IF($B236="PARCELADO ATÉ 6X",$D236-($D236*TAXAS!$E$24))/6,IF($A236=TAXAS!$A$25,IF($B236="PARCELADO ATÉ 6X",$D236-($D236*TAXAS!$E$25))/6,IF($A236=TAXAS!$A$26,IF($B236="PARCELADO ATÉ 6X",$D236-($D236*TAXAS!$E$26))/6,IF($A236=TAXAS!$A$27,IF($B236="PARCELADO ATÉ 6X",$D236-($D236*TAXAS!$E$27))/6))))))))))))))))))))))))/1</f>
        <v>0</v>
      </c>
      <c r="I236" s="9">
        <f>IF($A236="VISA",IF($B236="PARCELADO ATÉ 12X",$D236-(D236*TAXAS!$F$4))/12,IF($A236="MASTER",IF($B236="PARCELADO ATÉ 12X",$D236-(D236*TAXAS!$F$5))/12,IF($A236="ELO",IF($B236="PARCELADO ATÉ 12X",$D236-(D236*TAXAS!$F$6))/12,IF($A236="HIPERCARD",IF($B236="PARCELADO ATÉ 12X",$D236-(D236*TAXAS!$F$7))/12,IF($A236="DINERS",IF($B236="PARCELADO ATÉ 12X",$D236-(D236*TAXAS!$F$8))/12,IF($A236="AMERICA EXPRESS",IF($B236="PARCELADO ATÉ 12X",$D236-(D236*TAXAS!$F$9))/12,IF($A236=TAXAS!$A$10,IF($B236="PARCELADO ATÉ 12X",$D236-($D236*TAXAS!$F$10))/12,IF($A236=TAXAS!$A$11,IF($B236="PARCELADO ATÉ 12X",$D236-($D236*TAXAS!$F$11))/12,IF($A236=TAXAS!$A$12,IF($B236="PARCELADO ATÉ 12X",$D236-($D236*TAXAS!$F$12))/12,IF($A236=TAXAS!$A$13,IF($B236="PARCELADO ATÉ 12X",$D236-($D236*TAXAS!$F$13))/12,IF($A236=TAXAS!$A$14,IF($B236="PARCELADO ATÉ 12X",$D236-($D236*TAXAS!$F$14))/12,IF($A236=TAXAS!$A$15,IF($B236="PARCELADO ATÉ 12X",$D236-($D236*TAXAS!$F$15))/12,IF($A236=TAXAS!$A$16,IF($B236="PARCELADO ATÉ 12X",$D236-($D236*TAXAS!$F$16))/12,IF($A236=TAXAS!$A$17,IF($B236="PARCELADO ATÉ 12X",$D236-($D236*TAXAS!$F$17))/12,IF($A236=TAXAS!$A$18,IF($B236="PARCELADO ATÉ 12X",$D236-($D236*TAXAS!$F$18))/12,IF($A236=TAXAS!$A$19,IF($B236="PARCELADO ATÉ 12X",$D236-($D236*TAXAS!$F$19))/12,IF($A236=TAXAS!$A$20,IF($B236="PARCELADO ATÉ 12X",$D236-($D236*TAXAS!$F$20))/12,IF($A236=TAXAS!$A$21,IF($B236="PARCELADO ATÉ 12X",$D236-($D236*TAXAS!$F$21))/12,IF($A236=TAXAS!$A$22,IF($B236="PARCELADO ATÉ 12X",$D236-($D236*TAXAS!$F$22))/12,IF($A236=TAXAS!$A$23,IF($B236="PARCELADO ATÉ 12X",$D236-($D236*TAXAS!$F$23))/12,IF($A236=TAXAS!$A$24,IF($B236="PARCELADO ATÉ 12X",$D236-($D236*TAXAS!$F$24))/12,IF($A236=TAXAS!$A$25,IF($B236="PARCELADO ATÉ 12X",$D236-($D236*TAXAS!$F$25))/12,IF($A236=TAXAS!$A$26,IF($B236="PARCELADO ATÉ 12X",$D236-($D236*TAXAS!$F$26))/12,IF($A236=TAXAS!$A$27,IF($B236="PARCELADO ATÉ 12X",$D236-($D236*TAXAS!$F$27))/12))))))))))))))))))))))))/1</f>
        <v>0</v>
      </c>
      <c r="J236" s="8">
        <f t="shared" si="0"/>
        <v>0</v>
      </c>
      <c r="K236" s="10" t="b">
        <f>IF($B236="PARCELADO ATÉ 3X",($D236-($D236*TAXAS!$D$4))-$J236)</f>
        <v>0</v>
      </c>
      <c r="L236" s="10" t="b">
        <f>IF($B236="PARCELADO ATÉ 6X",($D236-($D236*TAXAS!$E$4))-$J236)</f>
        <v>0</v>
      </c>
      <c r="M236" s="10" t="b">
        <f>IF($B236="PARCELADO ATÉ 12X",($D236-($D236*TAXAS!$F$4))-$J236)</f>
        <v>0</v>
      </c>
      <c r="N236" s="8">
        <f t="shared" si="1"/>
        <v>0</v>
      </c>
      <c r="O236" s="10">
        <f t="shared" si="2"/>
        <v>0</v>
      </c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spans="1:31" ht="15.75" customHeight="1" x14ac:dyDescent="0.2">
      <c r="A237" s="3"/>
      <c r="B237" s="5"/>
      <c r="C237" s="6"/>
      <c r="D237" s="42"/>
      <c r="E237" s="8">
        <f>IF($A237="VISA",IF($B237="DÉBITO",$D237-($D237*TAXAS!$B$4)),IF($A237="MASTER",IF($B237="DÉBITO",$D237-($D237*TAXAS!$B$5)),IF($A237="ELO", IF($B237="DÉBITO",$D237-($D237*TAXAS!$B$6)),IF($A237="HIPERCARD",IF($B237="DÉBITO",$D237-($D237*TAXAS!$B$7)),IF($A237="DINERS",IF($B237="DÉBITO",$D237-($D237*TAXAS!$B$8)),IF($A237="AMERICA EXPRESS",IF($B237="DÉBITO",$D237-($D237*TAXAS!$B$9)),IF($A237=TAXAS!$A$10,IF($B237="DÉBITO",$D237-($D237*TAXAS!$B$10)), IF($A237=TAXAS!$A$11,IF($B237="DÉBITO",$D237-($D237*TAXAS!$B$11)), IF($A237=TAXAS!$A$12,IF($B237="DÉBITO",$D237-($D237*TAXAS!$B$12)), IF($A237=TAXAS!$A$13,IF($B237="DÉBITO",$D237-($D237*TAXAS!$B$13)), IF($A237=TAXAS!$A$14,IF($B237="DÉBITO",$D237-($D237*TAXAS!$B$14)), IF($A237=TAXAS!$A$15,IF($B237="DÉBITO",$D237-($D237*TAXAS!$B$15)), IF($A237=TAXAS!$A$16,IF($B237="DÉBITO",$D237-($D237*TAXAS!$B$16)), IF($A237=TAXAS!$A$17,IF($B237="DÉBITO",$D237-($D237*TAXAS!$B$17)), IF($A237=TAXAS!$A$18,IF($B237="DÉBITO",$D237-($D237*TAXAS!$B$18)), IF($A237=TAXAS!$A$19,IF($B237="DÉBITO",$D237-($D237*TAXAS!$B$19)), IF($A237=TAXAS!$A$20,IF($B237="DÉBITO",$D237-($D237*TAXAS!$B$20)), IF($A237=TAXAS!$A$21,IF($B237="DÉBITO",$D237-($D237*TAXAS!$B$21)), IF($A237=TAXAS!$A$22,IF($B237="DÉBITO",$D237-($D237*TAXAS!$B$22)), IF($A237=TAXAS!$A$23,IF($B237="DÉBITO",$D237-($D237*TAXAS!$B$23)), IF($A237=TAXAS!$A$24,IF($B237="DÉBITO",$D237-($D237*TAXAS!$B$24)), IF($A237=TAXAS!$A$25,IF($B237="DÉBITO",$D237-($D237*TAXAS!$B$25)), IF($A237=TAXAS!$A$26,IF($B237="DÉBITO",$D237-($D237*TAXAS!$B$26)), IF($A237=TAXAS!$A$27,IF($B237="DÉBITO",$D237-($D237*TAXAS!$B$27))))))))))))))))))))))))))/1</f>
        <v>0</v>
      </c>
      <c r="F237" s="8">
        <f>IF($A237="VISA",IF($B237="CRÉDITO",$D237-($D237*TAXAS!$C$4)),IF($A237="MASTER",IF($B237="CRÉDITO",$D237-($D237*TAXAS!$C$5)),IF($A237="ELO", IF($B237="CRÉDITO",$D237-($D237*TAXAS!$C$6)),IF($A237="HIPERCARD",IF($B237="CRÉDITO",$D237-($D237*TAXAS!$C$7)),IF($A237="DINERS",IF($B237="CRÉDITO",$D237-($D237*TAXAS!$C$8)),IF($A237="AMERICA EXPRESS",IF($B237="CRÉDITO",$D237-($D237*TAXAS!$C$9)),IF($A237=TAXAS!$A$10,IF($B237="CRÉDITO",$D237-($D237*TAXAS!$C$10)), IF($A237=TAXAS!$A$11,IF($B237="CRÉDITO",$D237-($D237*TAXAS!$C$11)), IF($A237=TAXAS!$A$12,IF($B237="CRÉDITO",$D237-($D237*TAXAS!$C$12)), IF($A237=TAXAS!$A$13,IF($B237="CRÉDITO",$D237-($D237*TAXAS!$C$13)), IF($A237=TAXAS!$A$14,IF($B237="CRÉDITO",$D237-($D237*TAXAS!$C$14)), IF($A237=TAXAS!$A$15,IF($B237="CRÉDITO",$D237-($D237*TAXAS!$C$15)), IF($A237=TAXAS!$A$16,IF($B237="CRÉDITO",$D237-($D237*TAXAS!$C$16)), IF($A237=TAXAS!$A$17,IF($B237="CRÉDITO",$D237-($D237*TAXAS!$C$17)), IF($A237=TAXAS!$A$18,IF($B237="CRÉDITO",$D237-($D237*TAXAS!$C$18)), IF($A237=TAXAS!$A$19,IF($B237="CRÉDITO",$D237-($D237*TAXAS!$C$19)), IF($A237=TAXAS!$A$20,IF($B237="CRÉDITO",$D237-($D237*TAXAS!$C$20)), IF($A237=TAXAS!$A$21,IF($B237="CRÉDITO",$D237-($D237*TAXAS!$C$21)), IF($A237=TAXAS!$A$22,IF($B237="CRÉDITO",$D237-($D237*TAXAS!$C$22)), IF($A237=TAXAS!$A$23,IF($B237="CRÉDITO",$D237-($D237*TAXAS!$C$23)), IF($A237=TAXAS!$A$24,IF($B237="CRÉDITO",$D237-($D237*TAXAS!$C$24)), IF($A237=TAXAS!$A$25,IF($B237="CRÉDITO",$D237-($D237*TAXAS!$C$25)), IF($A237=TAXAS!$A$26,IF($B237="CRÉDITO",$D237-($D237*TAXAS!$C$26)), IF($A237=TAXAS!$A$27,IF($B237="CRÉDITO",$D237-($D237*TAXAS!$C$27))))))))))))))))))))))))))/1</f>
        <v>0</v>
      </c>
      <c r="G237" s="9">
        <f>IF($A237="VISA",IF($B237="PARCELADO ATÉ 3X",$D237-(D237*TAXAS!$D$4))/3,IF($A237="MASTER",IF($B237="PARCELADO ATÉ 3X",$D237-(D237*TAXAS!$D$5))/3,IF($A237="ELO",IF($B237="PARCELADO ATÉ 3X",$D237-(D237*TAXAS!$D$6))/3,IF($A237="HIPERCARD",IF($B237="PARCELADO ATÉ 3X",$D237-(D237*TAXAS!$D$7))/3,IF($A237="DINERS",IF($B237="PARCELADO ATÉ 3X",$D237-(D237*TAXAS!$D$8))/3,IF($A237="AMERICA EXPRESS",IF($B237="PARCELADO ATÉ 3X",$D237-(D237*TAXAS!$D$9))/3,IF($A237=TAXAS!$A$10,IF($B237="PARCELADO ATÉ 3X",$D237-($D237*TAXAS!$D$10))/3,IF($A237=TAXAS!$A$11,IF($B237="PARCELADO ATÉ 3X",$D237-($D237*TAXAS!$D$11))/3,IF($A237=TAXAS!$A$12,IF($B237="PARCELADO ATÉ 3X",$D237-($D237*TAXAS!$D$12))/3,IF($A237=TAXAS!$A$13,IF($B237="PARCELADO ATÉ 3X",$D237-($D237*TAXAS!$D$13))/3,IF($A237=TAXAS!$A$14,IF($B237="PARCELADO ATÉ 3X",$D237-($D237*TAXAS!$D$14))/3,IF($A237=TAXAS!$A$15,IF($B237="PARCELADO ATÉ 3X",$D237-($D237*TAXAS!$D$15))/3,IF($A237=TAXAS!$A$16,IF($B237="PARCELADO ATÉ 3X",$D237-($D237*TAXAS!$D$16))/3,IF($A237=TAXAS!$A$17,IF($B237="PARCELADO ATÉ 3X",$D237-($D237*TAXAS!$D$17))/3,IF($A237=TAXAS!$A$18,IF($B237="PARCELADO ATÉ 3X",$D237-($D237*TAXAS!$D$18))/3,IF($A237=TAXAS!$A$19,IF($B237="PARCELADO ATÉ 3X",$D237-($D237*TAXAS!$D$19))/3,IF($A237=TAXAS!$A$20,IF($B237="PARCELADO ATÉ 3X",$D237-($D237*TAXAS!$D$20))/3,IF($A237=TAXAS!$A$21,IF($B237="PARCELADO ATÉ 3X",$D237-($D237*TAXAS!$D$21))/3,IF($A237=TAXAS!$A$22,IF($B237="PARCELADO ATÉ 3X",$D237-($D237*TAXAS!$D$22))/3,IF($A237=TAXAS!$A$23,IF($B237="PARCELADO ATÉ 3X",$D237-($D237*TAXAS!$D$23))/3,IF($A237=TAXAS!$A$24,IF($B237="PARCELADO ATÉ 3X",$D237-($D237*TAXAS!$D$24))/3,IF($A237=TAXAS!$A$25,IF($B237="PARCELADO ATÉ 3X",$D237-($D237*TAXAS!$D$25))/3,IF($A237=TAXAS!$A$26,IF($B237="PARCELADO ATÉ 3X",$D237-($D237*TAXAS!$D$26))/3,IF($A237=TAXAS!$A$27,IF($B237="PARCELADO ATÉ 3X",$D237-($D237*TAXAS!$D$27))/3))))))))))))))))))))))))/1</f>
        <v>0</v>
      </c>
      <c r="H237" s="9">
        <f>IF($A237="VISA",IF($B237="PARCELADO ATÉ 6X",$D237-(D237*TAXAS!$E$4))/6,IF($A237="MASTER",IF($B237="PARCELADO ATÉ 6X",$D237-(D237*TAXAS!$E$5))/6,IF($A237="ELO",IF($B237="PARCELADO ATÉ 6X",$D237-(D237*TAXAS!$E$6))/6,IF($A237="HIPERCARD",IF($B237="PARCELADO ATÉ 6X",$D237-(D237*TAXAS!$E$7))/6,IF($A237="DINERS",IF($B237="PARCELADO ATÉ 6X",$D237-(D237*TAXAS!$E$8))/6,IF($A237="AMERICA EXPRESS",IF($B237="PARCELADO ATÉ 6X",$D237-(D237*TAXAS!$E$9))/6,IF($A237=TAXAS!$A$10,IF($B237="PARCELADO ATÉ 6X",$D237-($D237*TAXAS!$E$10))/6,IF($A237=TAXAS!$A$11,IF($B237="PARCELADO ATÉ 6X",$D237-($D237*TAXAS!$E$11))/6,IF($A237=TAXAS!$A$12,IF($B237="PARCELADO ATÉ 6X",$D237-($D237*TAXAS!$E$12))/6,IF($A237=TAXAS!$A$13,IF($B237="PARCELADO ATÉ 6X",$D237-($D237*TAXAS!$E$13))/6,IF($A237=TAXAS!$A$14,IF($B237="PARCELADO ATÉ 6X",$D237-($D237*TAXAS!$E$14))/6,IF($A237=TAXAS!$A$15,IF($B237="PARCELADO ATÉ 6X",$D237-($D237*TAXAS!$E$15))/6,IF($A237=TAXAS!$A$16,IF($B237="PARCELADO ATÉ 6X",$D237-($D237*TAXAS!$E$16))/6,IF($A237=TAXAS!$A$17,IF($B237="PARCELADO ATÉ 6X",$D237-($D237*TAXAS!$E$17))/6,IF($A237=TAXAS!$A$18,IF($B237="PARCELADO ATÉ 6X",$D237-($D237*TAXAS!$E$18))/6,IF($A237=TAXAS!$A$19,IF($B237="PARCELADO ATÉ 6X",$D237-($D237*TAXAS!$E$19))/6,IF($A237=TAXAS!$A$20,IF($B237="PARCELADO ATÉ 6X",$D237-($D237*TAXAS!$E$20))/6,IF($A237=TAXAS!$A$21,IF($B237="PARCELADO ATÉ 6X",$D237-($D237*TAXAS!$E$21))/6,IF($A237=TAXAS!$A$22,IF($B237="PARCELADO ATÉ 6X",$D237-($D237*TAXAS!$E$22))/6,IF($A237=TAXAS!$A$23,IF($B237="PARCELADO ATÉ 6X",$D237-($D237*TAXAS!$E$23))/6,IF($A237=TAXAS!$A$24,IF($B237="PARCELADO ATÉ 6X",$D237-($D237*TAXAS!$E$24))/6,IF($A237=TAXAS!$A$25,IF($B237="PARCELADO ATÉ 6X",$D237-($D237*TAXAS!$E$25))/6,IF($A237=TAXAS!$A$26,IF($B237="PARCELADO ATÉ 6X",$D237-($D237*TAXAS!$E$26))/6,IF($A237=TAXAS!$A$27,IF($B237="PARCELADO ATÉ 6X",$D237-($D237*TAXAS!$E$27))/6))))))))))))))))))))))))/1</f>
        <v>0</v>
      </c>
      <c r="I237" s="9">
        <f>IF($A237="VISA",IF($B237="PARCELADO ATÉ 12X",$D237-(D237*TAXAS!$F$4))/12,IF($A237="MASTER",IF($B237="PARCELADO ATÉ 12X",$D237-(D237*TAXAS!$F$5))/12,IF($A237="ELO",IF($B237="PARCELADO ATÉ 12X",$D237-(D237*TAXAS!$F$6))/12,IF($A237="HIPERCARD",IF($B237="PARCELADO ATÉ 12X",$D237-(D237*TAXAS!$F$7))/12,IF($A237="DINERS",IF($B237="PARCELADO ATÉ 12X",$D237-(D237*TAXAS!$F$8))/12,IF($A237="AMERICA EXPRESS",IF($B237="PARCELADO ATÉ 12X",$D237-(D237*TAXAS!$F$9))/12,IF($A237=TAXAS!$A$10,IF($B237="PARCELADO ATÉ 12X",$D237-($D237*TAXAS!$F$10))/12,IF($A237=TAXAS!$A$11,IF($B237="PARCELADO ATÉ 12X",$D237-($D237*TAXAS!$F$11))/12,IF($A237=TAXAS!$A$12,IF($B237="PARCELADO ATÉ 12X",$D237-($D237*TAXAS!$F$12))/12,IF($A237=TAXAS!$A$13,IF($B237="PARCELADO ATÉ 12X",$D237-($D237*TAXAS!$F$13))/12,IF($A237=TAXAS!$A$14,IF($B237="PARCELADO ATÉ 12X",$D237-($D237*TAXAS!$F$14))/12,IF($A237=TAXAS!$A$15,IF($B237="PARCELADO ATÉ 12X",$D237-($D237*TAXAS!$F$15))/12,IF($A237=TAXAS!$A$16,IF($B237="PARCELADO ATÉ 12X",$D237-($D237*TAXAS!$F$16))/12,IF($A237=TAXAS!$A$17,IF($B237="PARCELADO ATÉ 12X",$D237-($D237*TAXAS!$F$17))/12,IF($A237=TAXAS!$A$18,IF($B237="PARCELADO ATÉ 12X",$D237-($D237*TAXAS!$F$18))/12,IF($A237=TAXAS!$A$19,IF($B237="PARCELADO ATÉ 12X",$D237-($D237*TAXAS!$F$19))/12,IF($A237=TAXAS!$A$20,IF($B237="PARCELADO ATÉ 12X",$D237-($D237*TAXAS!$F$20))/12,IF($A237=TAXAS!$A$21,IF($B237="PARCELADO ATÉ 12X",$D237-($D237*TAXAS!$F$21))/12,IF($A237=TAXAS!$A$22,IF($B237="PARCELADO ATÉ 12X",$D237-($D237*TAXAS!$F$22))/12,IF($A237=TAXAS!$A$23,IF($B237="PARCELADO ATÉ 12X",$D237-($D237*TAXAS!$F$23))/12,IF($A237=TAXAS!$A$24,IF($B237="PARCELADO ATÉ 12X",$D237-($D237*TAXAS!$F$24))/12,IF($A237=TAXAS!$A$25,IF($B237="PARCELADO ATÉ 12X",$D237-($D237*TAXAS!$F$25))/12,IF($A237=TAXAS!$A$26,IF($B237="PARCELADO ATÉ 12X",$D237-($D237*TAXAS!$F$26))/12,IF($A237=TAXAS!$A$27,IF($B237="PARCELADO ATÉ 12X",$D237-($D237*TAXAS!$F$27))/12))))))))))))))))))))))))/1</f>
        <v>0</v>
      </c>
      <c r="J237" s="8">
        <f t="shared" si="0"/>
        <v>0</v>
      </c>
      <c r="K237" s="10" t="b">
        <f>IF($B237="PARCELADO ATÉ 3X",($D237-($D237*TAXAS!$D$4))-$J237)</f>
        <v>0</v>
      </c>
      <c r="L237" s="10" t="b">
        <f>IF($B237="PARCELADO ATÉ 6X",($D237-($D237*TAXAS!$E$4))-$J237)</f>
        <v>0</v>
      </c>
      <c r="M237" s="10" t="b">
        <f>IF($B237="PARCELADO ATÉ 12X",($D237-($D237*TAXAS!$F$4))-$J237)</f>
        <v>0</v>
      </c>
      <c r="N237" s="8">
        <f t="shared" si="1"/>
        <v>0</v>
      </c>
      <c r="O237" s="10">
        <f t="shared" si="2"/>
        <v>0</v>
      </c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spans="1:31" ht="15.75" customHeight="1" x14ac:dyDescent="0.2">
      <c r="A238" s="3"/>
      <c r="B238" s="5"/>
      <c r="C238" s="6"/>
      <c r="D238" s="42"/>
      <c r="E238" s="8">
        <f>IF($A238="VISA",IF($B238="DÉBITO",$D238-($D238*TAXAS!$B$4)),IF($A238="MASTER",IF($B238="DÉBITO",$D238-($D238*TAXAS!$B$5)),IF($A238="ELO", IF($B238="DÉBITO",$D238-($D238*TAXAS!$B$6)),IF($A238="HIPERCARD",IF($B238="DÉBITO",$D238-($D238*TAXAS!$B$7)),IF($A238="DINERS",IF($B238="DÉBITO",$D238-($D238*TAXAS!$B$8)),IF($A238="AMERICA EXPRESS",IF($B238="DÉBITO",$D238-($D238*TAXAS!$B$9)),IF($A238=TAXAS!$A$10,IF($B238="DÉBITO",$D238-($D238*TAXAS!$B$10)), IF($A238=TAXAS!$A$11,IF($B238="DÉBITO",$D238-($D238*TAXAS!$B$11)), IF($A238=TAXAS!$A$12,IF($B238="DÉBITO",$D238-($D238*TAXAS!$B$12)), IF($A238=TAXAS!$A$13,IF($B238="DÉBITO",$D238-($D238*TAXAS!$B$13)), IF($A238=TAXAS!$A$14,IF($B238="DÉBITO",$D238-($D238*TAXAS!$B$14)), IF($A238=TAXAS!$A$15,IF($B238="DÉBITO",$D238-($D238*TAXAS!$B$15)), IF($A238=TAXAS!$A$16,IF($B238="DÉBITO",$D238-($D238*TAXAS!$B$16)), IF($A238=TAXAS!$A$17,IF($B238="DÉBITO",$D238-($D238*TAXAS!$B$17)), IF($A238=TAXAS!$A$18,IF($B238="DÉBITO",$D238-($D238*TAXAS!$B$18)), IF($A238=TAXAS!$A$19,IF($B238="DÉBITO",$D238-($D238*TAXAS!$B$19)), IF($A238=TAXAS!$A$20,IF($B238="DÉBITO",$D238-($D238*TAXAS!$B$20)), IF($A238=TAXAS!$A$21,IF($B238="DÉBITO",$D238-($D238*TAXAS!$B$21)), IF($A238=TAXAS!$A$22,IF($B238="DÉBITO",$D238-($D238*TAXAS!$B$22)), IF($A238=TAXAS!$A$23,IF($B238="DÉBITO",$D238-($D238*TAXAS!$B$23)), IF($A238=TAXAS!$A$24,IF($B238="DÉBITO",$D238-($D238*TAXAS!$B$24)), IF($A238=TAXAS!$A$25,IF($B238="DÉBITO",$D238-($D238*TAXAS!$B$25)), IF($A238=TAXAS!$A$26,IF($B238="DÉBITO",$D238-($D238*TAXAS!$B$26)), IF($A238=TAXAS!$A$27,IF($B238="DÉBITO",$D238-($D238*TAXAS!$B$27))))))))))))))))))))))))))/1</f>
        <v>0</v>
      </c>
      <c r="F238" s="8">
        <f>IF($A238="VISA",IF($B238="CRÉDITO",$D238-($D238*TAXAS!$C$4)),IF($A238="MASTER",IF($B238="CRÉDITO",$D238-($D238*TAXAS!$C$5)),IF($A238="ELO", IF($B238="CRÉDITO",$D238-($D238*TAXAS!$C$6)),IF($A238="HIPERCARD",IF($B238="CRÉDITO",$D238-($D238*TAXAS!$C$7)),IF($A238="DINERS",IF($B238="CRÉDITO",$D238-($D238*TAXAS!$C$8)),IF($A238="AMERICA EXPRESS",IF($B238="CRÉDITO",$D238-($D238*TAXAS!$C$9)),IF($A238=TAXAS!$A$10,IF($B238="CRÉDITO",$D238-($D238*TAXAS!$C$10)), IF($A238=TAXAS!$A$11,IF($B238="CRÉDITO",$D238-($D238*TAXAS!$C$11)), IF($A238=TAXAS!$A$12,IF($B238="CRÉDITO",$D238-($D238*TAXAS!$C$12)), IF($A238=TAXAS!$A$13,IF($B238="CRÉDITO",$D238-($D238*TAXAS!$C$13)), IF($A238=TAXAS!$A$14,IF($B238="CRÉDITO",$D238-($D238*TAXAS!$C$14)), IF($A238=TAXAS!$A$15,IF($B238="CRÉDITO",$D238-($D238*TAXAS!$C$15)), IF($A238=TAXAS!$A$16,IF($B238="CRÉDITO",$D238-($D238*TAXAS!$C$16)), IF($A238=TAXAS!$A$17,IF($B238="CRÉDITO",$D238-($D238*TAXAS!$C$17)), IF($A238=TAXAS!$A$18,IF($B238="CRÉDITO",$D238-($D238*TAXAS!$C$18)), IF($A238=TAXAS!$A$19,IF($B238="CRÉDITO",$D238-($D238*TAXAS!$C$19)), IF($A238=TAXAS!$A$20,IF($B238="CRÉDITO",$D238-($D238*TAXAS!$C$20)), IF($A238=TAXAS!$A$21,IF($B238="CRÉDITO",$D238-($D238*TAXAS!$C$21)), IF($A238=TAXAS!$A$22,IF($B238="CRÉDITO",$D238-($D238*TAXAS!$C$22)), IF($A238=TAXAS!$A$23,IF($B238="CRÉDITO",$D238-($D238*TAXAS!$C$23)), IF($A238=TAXAS!$A$24,IF($B238="CRÉDITO",$D238-($D238*TAXAS!$C$24)), IF($A238=TAXAS!$A$25,IF($B238="CRÉDITO",$D238-($D238*TAXAS!$C$25)), IF($A238=TAXAS!$A$26,IF($B238="CRÉDITO",$D238-($D238*TAXAS!$C$26)), IF($A238=TAXAS!$A$27,IF($B238="CRÉDITO",$D238-($D238*TAXAS!$C$27))))))))))))))))))))))))))/1</f>
        <v>0</v>
      </c>
      <c r="G238" s="9">
        <f>IF($A238="VISA",IF($B238="PARCELADO ATÉ 3X",$D238-(D238*TAXAS!$D$4))/3,IF($A238="MASTER",IF($B238="PARCELADO ATÉ 3X",$D238-(D238*TAXAS!$D$5))/3,IF($A238="ELO",IF($B238="PARCELADO ATÉ 3X",$D238-(D238*TAXAS!$D$6))/3,IF($A238="HIPERCARD",IF($B238="PARCELADO ATÉ 3X",$D238-(D238*TAXAS!$D$7))/3,IF($A238="DINERS",IF($B238="PARCELADO ATÉ 3X",$D238-(D238*TAXAS!$D$8))/3,IF($A238="AMERICA EXPRESS",IF($B238="PARCELADO ATÉ 3X",$D238-(D238*TAXAS!$D$9))/3,IF($A238=TAXAS!$A$10,IF($B238="PARCELADO ATÉ 3X",$D238-($D238*TAXAS!$D$10))/3,IF($A238=TAXAS!$A$11,IF($B238="PARCELADO ATÉ 3X",$D238-($D238*TAXAS!$D$11))/3,IF($A238=TAXAS!$A$12,IF($B238="PARCELADO ATÉ 3X",$D238-($D238*TAXAS!$D$12))/3,IF($A238=TAXAS!$A$13,IF($B238="PARCELADO ATÉ 3X",$D238-($D238*TAXAS!$D$13))/3,IF($A238=TAXAS!$A$14,IF($B238="PARCELADO ATÉ 3X",$D238-($D238*TAXAS!$D$14))/3,IF($A238=TAXAS!$A$15,IF($B238="PARCELADO ATÉ 3X",$D238-($D238*TAXAS!$D$15))/3,IF($A238=TAXAS!$A$16,IF($B238="PARCELADO ATÉ 3X",$D238-($D238*TAXAS!$D$16))/3,IF($A238=TAXAS!$A$17,IF($B238="PARCELADO ATÉ 3X",$D238-($D238*TAXAS!$D$17))/3,IF($A238=TAXAS!$A$18,IF($B238="PARCELADO ATÉ 3X",$D238-($D238*TAXAS!$D$18))/3,IF($A238=TAXAS!$A$19,IF($B238="PARCELADO ATÉ 3X",$D238-($D238*TAXAS!$D$19))/3,IF($A238=TAXAS!$A$20,IF($B238="PARCELADO ATÉ 3X",$D238-($D238*TAXAS!$D$20))/3,IF($A238=TAXAS!$A$21,IF($B238="PARCELADO ATÉ 3X",$D238-($D238*TAXAS!$D$21))/3,IF($A238=TAXAS!$A$22,IF($B238="PARCELADO ATÉ 3X",$D238-($D238*TAXAS!$D$22))/3,IF($A238=TAXAS!$A$23,IF($B238="PARCELADO ATÉ 3X",$D238-($D238*TAXAS!$D$23))/3,IF($A238=TAXAS!$A$24,IF($B238="PARCELADO ATÉ 3X",$D238-($D238*TAXAS!$D$24))/3,IF($A238=TAXAS!$A$25,IF($B238="PARCELADO ATÉ 3X",$D238-($D238*TAXAS!$D$25))/3,IF($A238=TAXAS!$A$26,IF($B238="PARCELADO ATÉ 3X",$D238-($D238*TAXAS!$D$26))/3,IF($A238=TAXAS!$A$27,IF($B238="PARCELADO ATÉ 3X",$D238-($D238*TAXAS!$D$27))/3))))))))))))))))))))))))/1</f>
        <v>0</v>
      </c>
      <c r="H238" s="9">
        <f>IF($A238="VISA",IF($B238="PARCELADO ATÉ 6X",$D238-(D238*TAXAS!$E$4))/6,IF($A238="MASTER",IF($B238="PARCELADO ATÉ 6X",$D238-(D238*TAXAS!$E$5))/6,IF($A238="ELO",IF($B238="PARCELADO ATÉ 6X",$D238-(D238*TAXAS!$E$6))/6,IF($A238="HIPERCARD",IF($B238="PARCELADO ATÉ 6X",$D238-(D238*TAXAS!$E$7))/6,IF($A238="DINERS",IF($B238="PARCELADO ATÉ 6X",$D238-(D238*TAXAS!$E$8))/6,IF($A238="AMERICA EXPRESS",IF($B238="PARCELADO ATÉ 6X",$D238-(D238*TAXAS!$E$9))/6,IF($A238=TAXAS!$A$10,IF($B238="PARCELADO ATÉ 6X",$D238-($D238*TAXAS!$E$10))/6,IF($A238=TAXAS!$A$11,IF($B238="PARCELADO ATÉ 6X",$D238-($D238*TAXAS!$E$11))/6,IF($A238=TAXAS!$A$12,IF($B238="PARCELADO ATÉ 6X",$D238-($D238*TAXAS!$E$12))/6,IF($A238=TAXAS!$A$13,IF($B238="PARCELADO ATÉ 6X",$D238-($D238*TAXAS!$E$13))/6,IF($A238=TAXAS!$A$14,IF($B238="PARCELADO ATÉ 6X",$D238-($D238*TAXAS!$E$14))/6,IF($A238=TAXAS!$A$15,IF($B238="PARCELADO ATÉ 6X",$D238-($D238*TAXAS!$E$15))/6,IF($A238=TAXAS!$A$16,IF($B238="PARCELADO ATÉ 6X",$D238-($D238*TAXAS!$E$16))/6,IF($A238=TAXAS!$A$17,IF($B238="PARCELADO ATÉ 6X",$D238-($D238*TAXAS!$E$17))/6,IF($A238=TAXAS!$A$18,IF($B238="PARCELADO ATÉ 6X",$D238-($D238*TAXAS!$E$18))/6,IF($A238=TAXAS!$A$19,IF($B238="PARCELADO ATÉ 6X",$D238-($D238*TAXAS!$E$19))/6,IF($A238=TAXAS!$A$20,IF($B238="PARCELADO ATÉ 6X",$D238-($D238*TAXAS!$E$20))/6,IF($A238=TAXAS!$A$21,IF($B238="PARCELADO ATÉ 6X",$D238-($D238*TAXAS!$E$21))/6,IF($A238=TAXAS!$A$22,IF($B238="PARCELADO ATÉ 6X",$D238-($D238*TAXAS!$E$22))/6,IF($A238=TAXAS!$A$23,IF($B238="PARCELADO ATÉ 6X",$D238-($D238*TAXAS!$E$23))/6,IF($A238=TAXAS!$A$24,IF($B238="PARCELADO ATÉ 6X",$D238-($D238*TAXAS!$E$24))/6,IF($A238=TAXAS!$A$25,IF($B238="PARCELADO ATÉ 6X",$D238-($D238*TAXAS!$E$25))/6,IF($A238=TAXAS!$A$26,IF($B238="PARCELADO ATÉ 6X",$D238-($D238*TAXAS!$E$26))/6,IF($A238=TAXAS!$A$27,IF($B238="PARCELADO ATÉ 6X",$D238-($D238*TAXAS!$E$27))/6))))))))))))))))))))))))/1</f>
        <v>0</v>
      </c>
      <c r="I238" s="9">
        <f>IF($A238="VISA",IF($B238="PARCELADO ATÉ 12X",$D238-(D238*TAXAS!$F$4))/12,IF($A238="MASTER",IF($B238="PARCELADO ATÉ 12X",$D238-(D238*TAXAS!$F$5))/12,IF($A238="ELO",IF($B238="PARCELADO ATÉ 12X",$D238-(D238*TAXAS!$F$6))/12,IF($A238="HIPERCARD",IF($B238="PARCELADO ATÉ 12X",$D238-(D238*TAXAS!$F$7))/12,IF($A238="DINERS",IF($B238="PARCELADO ATÉ 12X",$D238-(D238*TAXAS!$F$8))/12,IF($A238="AMERICA EXPRESS",IF($B238="PARCELADO ATÉ 12X",$D238-(D238*TAXAS!$F$9))/12,IF($A238=TAXAS!$A$10,IF($B238="PARCELADO ATÉ 12X",$D238-($D238*TAXAS!$F$10))/12,IF($A238=TAXAS!$A$11,IF($B238="PARCELADO ATÉ 12X",$D238-($D238*TAXAS!$F$11))/12,IF($A238=TAXAS!$A$12,IF($B238="PARCELADO ATÉ 12X",$D238-($D238*TAXAS!$F$12))/12,IF($A238=TAXAS!$A$13,IF($B238="PARCELADO ATÉ 12X",$D238-($D238*TAXAS!$F$13))/12,IF($A238=TAXAS!$A$14,IF($B238="PARCELADO ATÉ 12X",$D238-($D238*TAXAS!$F$14))/12,IF($A238=TAXAS!$A$15,IF($B238="PARCELADO ATÉ 12X",$D238-($D238*TAXAS!$F$15))/12,IF($A238=TAXAS!$A$16,IF($B238="PARCELADO ATÉ 12X",$D238-($D238*TAXAS!$F$16))/12,IF($A238=TAXAS!$A$17,IF($B238="PARCELADO ATÉ 12X",$D238-($D238*TAXAS!$F$17))/12,IF($A238=TAXAS!$A$18,IF($B238="PARCELADO ATÉ 12X",$D238-($D238*TAXAS!$F$18))/12,IF($A238=TAXAS!$A$19,IF($B238="PARCELADO ATÉ 12X",$D238-($D238*TAXAS!$F$19))/12,IF($A238=TAXAS!$A$20,IF($B238="PARCELADO ATÉ 12X",$D238-($D238*TAXAS!$F$20))/12,IF($A238=TAXAS!$A$21,IF($B238="PARCELADO ATÉ 12X",$D238-($D238*TAXAS!$F$21))/12,IF($A238=TAXAS!$A$22,IF($B238="PARCELADO ATÉ 12X",$D238-($D238*TAXAS!$F$22))/12,IF($A238=TAXAS!$A$23,IF($B238="PARCELADO ATÉ 12X",$D238-($D238*TAXAS!$F$23))/12,IF($A238=TAXAS!$A$24,IF($B238="PARCELADO ATÉ 12X",$D238-($D238*TAXAS!$F$24))/12,IF($A238=TAXAS!$A$25,IF($B238="PARCELADO ATÉ 12X",$D238-($D238*TAXAS!$F$25))/12,IF($A238=TAXAS!$A$26,IF($B238="PARCELADO ATÉ 12X",$D238-($D238*TAXAS!$F$26))/12,IF($A238=TAXAS!$A$27,IF($B238="PARCELADO ATÉ 12X",$D238-($D238*TAXAS!$F$27))/12))))))))))))))))))))))))/1</f>
        <v>0</v>
      </c>
      <c r="J238" s="8">
        <f t="shared" si="0"/>
        <v>0</v>
      </c>
      <c r="K238" s="10" t="b">
        <f>IF($B238="PARCELADO ATÉ 3X",($D238-($D238*TAXAS!$D$4))-$J238)</f>
        <v>0</v>
      </c>
      <c r="L238" s="10" t="b">
        <f>IF($B238="PARCELADO ATÉ 6X",($D238-($D238*TAXAS!$E$4))-$J238)</f>
        <v>0</v>
      </c>
      <c r="M238" s="10" t="b">
        <f>IF($B238="PARCELADO ATÉ 12X",($D238-($D238*TAXAS!$F$4))-$J238)</f>
        <v>0</v>
      </c>
      <c r="N238" s="8">
        <f t="shared" si="1"/>
        <v>0</v>
      </c>
      <c r="O238" s="10">
        <f t="shared" si="2"/>
        <v>0</v>
      </c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spans="1:31" ht="15.75" customHeight="1" x14ac:dyDescent="0.2">
      <c r="A239" s="3"/>
      <c r="B239" s="5"/>
      <c r="C239" s="6"/>
      <c r="D239" s="42"/>
      <c r="E239" s="8">
        <f>IF($A239="VISA",IF($B239="DÉBITO",$D239-($D239*TAXAS!$B$4)),IF($A239="MASTER",IF($B239="DÉBITO",$D239-($D239*TAXAS!$B$5)),IF($A239="ELO", IF($B239="DÉBITO",$D239-($D239*TAXAS!$B$6)),IF($A239="HIPERCARD",IF($B239="DÉBITO",$D239-($D239*TAXAS!$B$7)),IF($A239="DINERS",IF($B239="DÉBITO",$D239-($D239*TAXAS!$B$8)),IF($A239="AMERICA EXPRESS",IF($B239="DÉBITO",$D239-($D239*TAXAS!$B$9)),IF($A239=TAXAS!$A$10,IF($B239="DÉBITO",$D239-($D239*TAXAS!$B$10)), IF($A239=TAXAS!$A$11,IF($B239="DÉBITO",$D239-($D239*TAXAS!$B$11)), IF($A239=TAXAS!$A$12,IF($B239="DÉBITO",$D239-($D239*TAXAS!$B$12)), IF($A239=TAXAS!$A$13,IF($B239="DÉBITO",$D239-($D239*TAXAS!$B$13)), IF($A239=TAXAS!$A$14,IF($B239="DÉBITO",$D239-($D239*TAXAS!$B$14)), IF($A239=TAXAS!$A$15,IF($B239="DÉBITO",$D239-($D239*TAXAS!$B$15)), IF($A239=TAXAS!$A$16,IF($B239="DÉBITO",$D239-($D239*TAXAS!$B$16)), IF($A239=TAXAS!$A$17,IF($B239="DÉBITO",$D239-($D239*TAXAS!$B$17)), IF($A239=TAXAS!$A$18,IF($B239="DÉBITO",$D239-($D239*TAXAS!$B$18)), IF($A239=TAXAS!$A$19,IF($B239="DÉBITO",$D239-($D239*TAXAS!$B$19)), IF($A239=TAXAS!$A$20,IF($B239="DÉBITO",$D239-($D239*TAXAS!$B$20)), IF($A239=TAXAS!$A$21,IF($B239="DÉBITO",$D239-($D239*TAXAS!$B$21)), IF($A239=TAXAS!$A$22,IF($B239="DÉBITO",$D239-($D239*TAXAS!$B$22)), IF($A239=TAXAS!$A$23,IF($B239="DÉBITO",$D239-($D239*TAXAS!$B$23)), IF($A239=TAXAS!$A$24,IF($B239="DÉBITO",$D239-($D239*TAXAS!$B$24)), IF($A239=TAXAS!$A$25,IF($B239="DÉBITO",$D239-($D239*TAXAS!$B$25)), IF($A239=TAXAS!$A$26,IF($B239="DÉBITO",$D239-($D239*TAXAS!$B$26)), IF($A239=TAXAS!$A$27,IF($B239="DÉBITO",$D239-($D239*TAXAS!$B$27))))))))))))))))))))))))))/1</f>
        <v>0</v>
      </c>
      <c r="F239" s="8">
        <f>IF($A239="VISA",IF($B239="CRÉDITO",$D239-($D239*TAXAS!$C$4)),IF($A239="MASTER",IF($B239="CRÉDITO",$D239-($D239*TAXAS!$C$5)),IF($A239="ELO", IF($B239="CRÉDITO",$D239-($D239*TAXAS!$C$6)),IF($A239="HIPERCARD",IF($B239="CRÉDITO",$D239-($D239*TAXAS!$C$7)),IF($A239="DINERS",IF($B239="CRÉDITO",$D239-($D239*TAXAS!$C$8)),IF($A239="AMERICA EXPRESS",IF($B239="CRÉDITO",$D239-($D239*TAXAS!$C$9)),IF($A239=TAXAS!$A$10,IF($B239="CRÉDITO",$D239-($D239*TAXAS!$C$10)), IF($A239=TAXAS!$A$11,IF($B239="CRÉDITO",$D239-($D239*TAXAS!$C$11)), IF($A239=TAXAS!$A$12,IF($B239="CRÉDITO",$D239-($D239*TAXAS!$C$12)), IF($A239=TAXAS!$A$13,IF($B239="CRÉDITO",$D239-($D239*TAXAS!$C$13)), IF($A239=TAXAS!$A$14,IF($B239="CRÉDITO",$D239-($D239*TAXAS!$C$14)), IF($A239=TAXAS!$A$15,IF($B239="CRÉDITO",$D239-($D239*TAXAS!$C$15)), IF($A239=TAXAS!$A$16,IF($B239="CRÉDITO",$D239-($D239*TAXAS!$C$16)), IF($A239=TAXAS!$A$17,IF($B239="CRÉDITO",$D239-($D239*TAXAS!$C$17)), IF($A239=TAXAS!$A$18,IF($B239="CRÉDITO",$D239-($D239*TAXAS!$C$18)), IF($A239=TAXAS!$A$19,IF($B239="CRÉDITO",$D239-($D239*TAXAS!$C$19)), IF($A239=TAXAS!$A$20,IF($B239="CRÉDITO",$D239-($D239*TAXAS!$C$20)), IF($A239=TAXAS!$A$21,IF($B239="CRÉDITO",$D239-($D239*TAXAS!$C$21)), IF($A239=TAXAS!$A$22,IF($B239="CRÉDITO",$D239-($D239*TAXAS!$C$22)), IF($A239=TAXAS!$A$23,IF($B239="CRÉDITO",$D239-($D239*TAXAS!$C$23)), IF($A239=TAXAS!$A$24,IF($B239="CRÉDITO",$D239-($D239*TAXAS!$C$24)), IF($A239=TAXAS!$A$25,IF($B239="CRÉDITO",$D239-($D239*TAXAS!$C$25)), IF($A239=TAXAS!$A$26,IF($B239="CRÉDITO",$D239-($D239*TAXAS!$C$26)), IF($A239=TAXAS!$A$27,IF($B239="CRÉDITO",$D239-($D239*TAXAS!$C$27))))))))))))))))))))))))))/1</f>
        <v>0</v>
      </c>
      <c r="G239" s="9">
        <f>IF($A239="VISA",IF($B239="PARCELADO ATÉ 3X",$D239-(D239*TAXAS!$D$4))/3,IF($A239="MASTER",IF($B239="PARCELADO ATÉ 3X",$D239-(D239*TAXAS!$D$5))/3,IF($A239="ELO",IF($B239="PARCELADO ATÉ 3X",$D239-(D239*TAXAS!$D$6))/3,IF($A239="HIPERCARD",IF($B239="PARCELADO ATÉ 3X",$D239-(D239*TAXAS!$D$7))/3,IF($A239="DINERS",IF($B239="PARCELADO ATÉ 3X",$D239-(D239*TAXAS!$D$8))/3,IF($A239="AMERICA EXPRESS",IF($B239="PARCELADO ATÉ 3X",$D239-(D239*TAXAS!$D$9))/3,IF($A239=TAXAS!$A$10,IF($B239="PARCELADO ATÉ 3X",$D239-($D239*TAXAS!$D$10))/3,IF($A239=TAXAS!$A$11,IF($B239="PARCELADO ATÉ 3X",$D239-($D239*TAXAS!$D$11))/3,IF($A239=TAXAS!$A$12,IF($B239="PARCELADO ATÉ 3X",$D239-($D239*TAXAS!$D$12))/3,IF($A239=TAXAS!$A$13,IF($B239="PARCELADO ATÉ 3X",$D239-($D239*TAXAS!$D$13))/3,IF($A239=TAXAS!$A$14,IF($B239="PARCELADO ATÉ 3X",$D239-($D239*TAXAS!$D$14))/3,IF($A239=TAXAS!$A$15,IF($B239="PARCELADO ATÉ 3X",$D239-($D239*TAXAS!$D$15))/3,IF($A239=TAXAS!$A$16,IF($B239="PARCELADO ATÉ 3X",$D239-($D239*TAXAS!$D$16))/3,IF($A239=TAXAS!$A$17,IF($B239="PARCELADO ATÉ 3X",$D239-($D239*TAXAS!$D$17))/3,IF($A239=TAXAS!$A$18,IF($B239="PARCELADO ATÉ 3X",$D239-($D239*TAXAS!$D$18))/3,IF($A239=TAXAS!$A$19,IF($B239="PARCELADO ATÉ 3X",$D239-($D239*TAXAS!$D$19))/3,IF($A239=TAXAS!$A$20,IF($B239="PARCELADO ATÉ 3X",$D239-($D239*TAXAS!$D$20))/3,IF($A239=TAXAS!$A$21,IF($B239="PARCELADO ATÉ 3X",$D239-($D239*TAXAS!$D$21))/3,IF($A239=TAXAS!$A$22,IF($B239="PARCELADO ATÉ 3X",$D239-($D239*TAXAS!$D$22))/3,IF($A239=TAXAS!$A$23,IF($B239="PARCELADO ATÉ 3X",$D239-($D239*TAXAS!$D$23))/3,IF($A239=TAXAS!$A$24,IF($B239="PARCELADO ATÉ 3X",$D239-($D239*TAXAS!$D$24))/3,IF($A239=TAXAS!$A$25,IF($B239="PARCELADO ATÉ 3X",$D239-($D239*TAXAS!$D$25))/3,IF($A239=TAXAS!$A$26,IF($B239="PARCELADO ATÉ 3X",$D239-($D239*TAXAS!$D$26))/3,IF($A239=TAXAS!$A$27,IF($B239="PARCELADO ATÉ 3X",$D239-($D239*TAXAS!$D$27))/3))))))))))))))))))))))))/1</f>
        <v>0</v>
      </c>
      <c r="H239" s="9">
        <f>IF($A239="VISA",IF($B239="PARCELADO ATÉ 6X",$D239-(D239*TAXAS!$E$4))/6,IF($A239="MASTER",IF($B239="PARCELADO ATÉ 6X",$D239-(D239*TAXAS!$E$5))/6,IF($A239="ELO",IF($B239="PARCELADO ATÉ 6X",$D239-(D239*TAXAS!$E$6))/6,IF($A239="HIPERCARD",IF($B239="PARCELADO ATÉ 6X",$D239-(D239*TAXAS!$E$7))/6,IF($A239="DINERS",IF($B239="PARCELADO ATÉ 6X",$D239-(D239*TAXAS!$E$8))/6,IF($A239="AMERICA EXPRESS",IF($B239="PARCELADO ATÉ 6X",$D239-(D239*TAXAS!$E$9))/6,IF($A239=TAXAS!$A$10,IF($B239="PARCELADO ATÉ 6X",$D239-($D239*TAXAS!$E$10))/6,IF($A239=TAXAS!$A$11,IF($B239="PARCELADO ATÉ 6X",$D239-($D239*TAXAS!$E$11))/6,IF($A239=TAXAS!$A$12,IF($B239="PARCELADO ATÉ 6X",$D239-($D239*TAXAS!$E$12))/6,IF($A239=TAXAS!$A$13,IF($B239="PARCELADO ATÉ 6X",$D239-($D239*TAXAS!$E$13))/6,IF($A239=TAXAS!$A$14,IF($B239="PARCELADO ATÉ 6X",$D239-($D239*TAXAS!$E$14))/6,IF($A239=TAXAS!$A$15,IF($B239="PARCELADO ATÉ 6X",$D239-($D239*TAXAS!$E$15))/6,IF($A239=TAXAS!$A$16,IF($B239="PARCELADO ATÉ 6X",$D239-($D239*TAXAS!$E$16))/6,IF($A239=TAXAS!$A$17,IF($B239="PARCELADO ATÉ 6X",$D239-($D239*TAXAS!$E$17))/6,IF($A239=TAXAS!$A$18,IF($B239="PARCELADO ATÉ 6X",$D239-($D239*TAXAS!$E$18))/6,IF($A239=TAXAS!$A$19,IF($B239="PARCELADO ATÉ 6X",$D239-($D239*TAXAS!$E$19))/6,IF($A239=TAXAS!$A$20,IF($B239="PARCELADO ATÉ 6X",$D239-($D239*TAXAS!$E$20))/6,IF($A239=TAXAS!$A$21,IF($B239="PARCELADO ATÉ 6X",$D239-($D239*TAXAS!$E$21))/6,IF($A239=TAXAS!$A$22,IF($B239="PARCELADO ATÉ 6X",$D239-($D239*TAXAS!$E$22))/6,IF($A239=TAXAS!$A$23,IF($B239="PARCELADO ATÉ 6X",$D239-($D239*TAXAS!$E$23))/6,IF($A239=TAXAS!$A$24,IF($B239="PARCELADO ATÉ 6X",$D239-($D239*TAXAS!$E$24))/6,IF($A239=TAXAS!$A$25,IF($B239="PARCELADO ATÉ 6X",$D239-($D239*TAXAS!$E$25))/6,IF($A239=TAXAS!$A$26,IF($B239="PARCELADO ATÉ 6X",$D239-($D239*TAXAS!$E$26))/6,IF($A239=TAXAS!$A$27,IF($B239="PARCELADO ATÉ 6X",$D239-($D239*TAXAS!$E$27))/6))))))))))))))))))))))))/1</f>
        <v>0</v>
      </c>
      <c r="I239" s="9">
        <f>IF($A239="VISA",IF($B239="PARCELADO ATÉ 12X",$D239-(D239*TAXAS!$F$4))/12,IF($A239="MASTER",IF($B239="PARCELADO ATÉ 12X",$D239-(D239*TAXAS!$F$5))/12,IF($A239="ELO",IF($B239="PARCELADO ATÉ 12X",$D239-(D239*TAXAS!$F$6))/12,IF($A239="HIPERCARD",IF($B239="PARCELADO ATÉ 12X",$D239-(D239*TAXAS!$F$7))/12,IF($A239="DINERS",IF($B239="PARCELADO ATÉ 12X",$D239-(D239*TAXAS!$F$8))/12,IF($A239="AMERICA EXPRESS",IF($B239="PARCELADO ATÉ 12X",$D239-(D239*TAXAS!$F$9))/12,IF($A239=TAXAS!$A$10,IF($B239="PARCELADO ATÉ 12X",$D239-($D239*TAXAS!$F$10))/12,IF($A239=TAXAS!$A$11,IF($B239="PARCELADO ATÉ 12X",$D239-($D239*TAXAS!$F$11))/12,IF($A239=TAXAS!$A$12,IF($B239="PARCELADO ATÉ 12X",$D239-($D239*TAXAS!$F$12))/12,IF($A239=TAXAS!$A$13,IF($B239="PARCELADO ATÉ 12X",$D239-($D239*TAXAS!$F$13))/12,IF($A239=TAXAS!$A$14,IF($B239="PARCELADO ATÉ 12X",$D239-($D239*TAXAS!$F$14))/12,IF($A239=TAXAS!$A$15,IF($B239="PARCELADO ATÉ 12X",$D239-($D239*TAXAS!$F$15))/12,IF($A239=TAXAS!$A$16,IF($B239="PARCELADO ATÉ 12X",$D239-($D239*TAXAS!$F$16))/12,IF($A239=TAXAS!$A$17,IF($B239="PARCELADO ATÉ 12X",$D239-($D239*TAXAS!$F$17))/12,IF($A239=TAXAS!$A$18,IF($B239="PARCELADO ATÉ 12X",$D239-($D239*TAXAS!$F$18))/12,IF($A239=TAXAS!$A$19,IF($B239="PARCELADO ATÉ 12X",$D239-($D239*TAXAS!$F$19))/12,IF($A239=TAXAS!$A$20,IF($B239="PARCELADO ATÉ 12X",$D239-($D239*TAXAS!$F$20))/12,IF($A239=TAXAS!$A$21,IF($B239="PARCELADO ATÉ 12X",$D239-($D239*TAXAS!$F$21))/12,IF($A239=TAXAS!$A$22,IF($B239="PARCELADO ATÉ 12X",$D239-($D239*TAXAS!$F$22))/12,IF($A239=TAXAS!$A$23,IF($B239="PARCELADO ATÉ 12X",$D239-($D239*TAXAS!$F$23))/12,IF($A239=TAXAS!$A$24,IF($B239="PARCELADO ATÉ 12X",$D239-($D239*TAXAS!$F$24))/12,IF($A239=TAXAS!$A$25,IF($B239="PARCELADO ATÉ 12X",$D239-($D239*TAXAS!$F$25))/12,IF($A239=TAXAS!$A$26,IF($B239="PARCELADO ATÉ 12X",$D239-($D239*TAXAS!$F$26))/12,IF($A239=TAXAS!$A$27,IF($B239="PARCELADO ATÉ 12X",$D239-($D239*TAXAS!$F$27))/12))))))))))))))))))))))))/1</f>
        <v>0</v>
      </c>
      <c r="J239" s="8">
        <f t="shared" si="0"/>
        <v>0</v>
      </c>
      <c r="K239" s="10" t="b">
        <f>IF($B239="PARCELADO ATÉ 3X",($D239-($D239*TAXAS!$D$4))-$J239)</f>
        <v>0</v>
      </c>
      <c r="L239" s="10" t="b">
        <f>IF($B239="PARCELADO ATÉ 6X",($D239-($D239*TAXAS!$E$4))-$J239)</f>
        <v>0</v>
      </c>
      <c r="M239" s="10" t="b">
        <f>IF($B239="PARCELADO ATÉ 12X",($D239-($D239*TAXAS!$F$4))-$J239)</f>
        <v>0</v>
      </c>
      <c r="N239" s="8">
        <f t="shared" si="1"/>
        <v>0</v>
      </c>
      <c r="O239" s="10">
        <f t="shared" si="2"/>
        <v>0</v>
      </c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spans="1:31" ht="15.75" customHeight="1" x14ac:dyDescent="0.2">
      <c r="A240" s="3"/>
      <c r="B240" s="5"/>
      <c r="C240" s="6"/>
      <c r="D240" s="42"/>
      <c r="E240" s="8">
        <f>IF($A240="VISA",IF($B240="DÉBITO",$D240-($D240*TAXAS!$B$4)),IF($A240="MASTER",IF($B240="DÉBITO",$D240-($D240*TAXAS!$B$5)),IF($A240="ELO", IF($B240="DÉBITO",$D240-($D240*TAXAS!$B$6)),IF($A240="HIPERCARD",IF($B240="DÉBITO",$D240-($D240*TAXAS!$B$7)),IF($A240="DINERS",IF($B240="DÉBITO",$D240-($D240*TAXAS!$B$8)),IF($A240="AMERICA EXPRESS",IF($B240="DÉBITO",$D240-($D240*TAXAS!$B$9)),IF($A240=TAXAS!$A$10,IF($B240="DÉBITO",$D240-($D240*TAXAS!$B$10)), IF($A240=TAXAS!$A$11,IF($B240="DÉBITO",$D240-($D240*TAXAS!$B$11)), IF($A240=TAXAS!$A$12,IF($B240="DÉBITO",$D240-($D240*TAXAS!$B$12)), IF($A240=TAXAS!$A$13,IF($B240="DÉBITO",$D240-($D240*TAXAS!$B$13)), IF($A240=TAXAS!$A$14,IF($B240="DÉBITO",$D240-($D240*TAXAS!$B$14)), IF($A240=TAXAS!$A$15,IF($B240="DÉBITO",$D240-($D240*TAXAS!$B$15)), IF($A240=TAXAS!$A$16,IF($B240="DÉBITO",$D240-($D240*TAXAS!$B$16)), IF($A240=TAXAS!$A$17,IF($B240="DÉBITO",$D240-($D240*TAXAS!$B$17)), IF($A240=TAXAS!$A$18,IF($B240="DÉBITO",$D240-($D240*TAXAS!$B$18)), IF($A240=TAXAS!$A$19,IF($B240="DÉBITO",$D240-($D240*TAXAS!$B$19)), IF($A240=TAXAS!$A$20,IF($B240="DÉBITO",$D240-($D240*TAXAS!$B$20)), IF($A240=TAXAS!$A$21,IF($B240="DÉBITO",$D240-($D240*TAXAS!$B$21)), IF($A240=TAXAS!$A$22,IF($B240="DÉBITO",$D240-($D240*TAXAS!$B$22)), IF($A240=TAXAS!$A$23,IF($B240="DÉBITO",$D240-($D240*TAXAS!$B$23)), IF($A240=TAXAS!$A$24,IF($B240="DÉBITO",$D240-($D240*TAXAS!$B$24)), IF($A240=TAXAS!$A$25,IF($B240="DÉBITO",$D240-($D240*TAXAS!$B$25)), IF($A240=TAXAS!$A$26,IF($B240="DÉBITO",$D240-($D240*TAXAS!$B$26)), IF($A240=TAXAS!$A$27,IF($B240="DÉBITO",$D240-($D240*TAXAS!$B$27))))))))))))))))))))))))))/1</f>
        <v>0</v>
      </c>
      <c r="F240" s="8">
        <f>IF($A240="VISA",IF($B240="CRÉDITO",$D240-($D240*TAXAS!$C$4)),IF($A240="MASTER",IF($B240="CRÉDITO",$D240-($D240*TAXAS!$C$5)),IF($A240="ELO", IF($B240="CRÉDITO",$D240-($D240*TAXAS!$C$6)),IF($A240="HIPERCARD",IF($B240="CRÉDITO",$D240-($D240*TAXAS!$C$7)),IF($A240="DINERS",IF($B240="CRÉDITO",$D240-($D240*TAXAS!$C$8)),IF($A240="AMERICA EXPRESS",IF($B240="CRÉDITO",$D240-($D240*TAXAS!$C$9)),IF($A240=TAXAS!$A$10,IF($B240="CRÉDITO",$D240-($D240*TAXAS!$C$10)), IF($A240=TAXAS!$A$11,IF($B240="CRÉDITO",$D240-($D240*TAXAS!$C$11)), IF($A240=TAXAS!$A$12,IF($B240="CRÉDITO",$D240-($D240*TAXAS!$C$12)), IF($A240=TAXAS!$A$13,IF($B240="CRÉDITO",$D240-($D240*TAXAS!$C$13)), IF($A240=TAXAS!$A$14,IF($B240="CRÉDITO",$D240-($D240*TAXAS!$C$14)), IF($A240=TAXAS!$A$15,IF($B240="CRÉDITO",$D240-($D240*TAXAS!$C$15)), IF($A240=TAXAS!$A$16,IF($B240="CRÉDITO",$D240-($D240*TAXAS!$C$16)), IF($A240=TAXAS!$A$17,IF($B240="CRÉDITO",$D240-($D240*TAXAS!$C$17)), IF($A240=TAXAS!$A$18,IF($B240="CRÉDITO",$D240-($D240*TAXAS!$C$18)), IF($A240=TAXAS!$A$19,IF($B240="CRÉDITO",$D240-($D240*TAXAS!$C$19)), IF($A240=TAXAS!$A$20,IF($B240="CRÉDITO",$D240-($D240*TAXAS!$C$20)), IF($A240=TAXAS!$A$21,IF($B240="CRÉDITO",$D240-($D240*TAXAS!$C$21)), IF($A240=TAXAS!$A$22,IF($B240="CRÉDITO",$D240-($D240*TAXAS!$C$22)), IF($A240=TAXAS!$A$23,IF($B240="CRÉDITO",$D240-($D240*TAXAS!$C$23)), IF($A240=TAXAS!$A$24,IF($B240="CRÉDITO",$D240-($D240*TAXAS!$C$24)), IF($A240=TAXAS!$A$25,IF($B240="CRÉDITO",$D240-($D240*TAXAS!$C$25)), IF($A240=TAXAS!$A$26,IF($B240="CRÉDITO",$D240-($D240*TAXAS!$C$26)), IF($A240=TAXAS!$A$27,IF($B240="CRÉDITO",$D240-($D240*TAXAS!$C$27))))))))))))))))))))))))))/1</f>
        <v>0</v>
      </c>
      <c r="G240" s="9">
        <f>IF($A240="VISA",IF($B240="PARCELADO ATÉ 3X",$D240-(D240*TAXAS!$D$4))/3,IF($A240="MASTER",IF($B240="PARCELADO ATÉ 3X",$D240-(D240*TAXAS!$D$5))/3,IF($A240="ELO",IF($B240="PARCELADO ATÉ 3X",$D240-(D240*TAXAS!$D$6))/3,IF($A240="HIPERCARD",IF($B240="PARCELADO ATÉ 3X",$D240-(D240*TAXAS!$D$7))/3,IF($A240="DINERS",IF($B240="PARCELADO ATÉ 3X",$D240-(D240*TAXAS!$D$8))/3,IF($A240="AMERICA EXPRESS",IF($B240="PARCELADO ATÉ 3X",$D240-(D240*TAXAS!$D$9))/3,IF($A240=TAXAS!$A$10,IF($B240="PARCELADO ATÉ 3X",$D240-($D240*TAXAS!$D$10))/3,IF($A240=TAXAS!$A$11,IF($B240="PARCELADO ATÉ 3X",$D240-($D240*TAXAS!$D$11))/3,IF($A240=TAXAS!$A$12,IF($B240="PARCELADO ATÉ 3X",$D240-($D240*TAXAS!$D$12))/3,IF($A240=TAXAS!$A$13,IF($B240="PARCELADO ATÉ 3X",$D240-($D240*TAXAS!$D$13))/3,IF($A240=TAXAS!$A$14,IF($B240="PARCELADO ATÉ 3X",$D240-($D240*TAXAS!$D$14))/3,IF($A240=TAXAS!$A$15,IF($B240="PARCELADO ATÉ 3X",$D240-($D240*TAXAS!$D$15))/3,IF($A240=TAXAS!$A$16,IF($B240="PARCELADO ATÉ 3X",$D240-($D240*TAXAS!$D$16))/3,IF($A240=TAXAS!$A$17,IF($B240="PARCELADO ATÉ 3X",$D240-($D240*TAXAS!$D$17))/3,IF($A240=TAXAS!$A$18,IF($B240="PARCELADO ATÉ 3X",$D240-($D240*TAXAS!$D$18))/3,IF($A240=TAXAS!$A$19,IF($B240="PARCELADO ATÉ 3X",$D240-($D240*TAXAS!$D$19))/3,IF($A240=TAXAS!$A$20,IF($B240="PARCELADO ATÉ 3X",$D240-($D240*TAXAS!$D$20))/3,IF($A240=TAXAS!$A$21,IF($B240="PARCELADO ATÉ 3X",$D240-($D240*TAXAS!$D$21))/3,IF($A240=TAXAS!$A$22,IF($B240="PARCELADO ATÉ 3X",$D240-($D240*TAXAS!$D$22))/3,IF($A240=TAXAS!$A$23,IF($B240="PARCELADO ATÉ 3X",$D240-($D240*TAXAS!$D$23))/3,IF($A240=TAXAS!$A$24,IF($B240="PARCELADO ATÉ 3X",$D240-($D240*TAXAS!$D$24))/3,IF($A240=TAXAS!$A$25,IF($B240="PARCELADO ATÉ 3X",$D240-($D240*TAXAS!$D$25))/3,IF($A240=TAXAS!$A$26,IF($B240="PARCELADO ATÉ 3X",$D240-($D240*TAXAS!$D$26))/3,IF($A240=TAXAS!$A$27,IF($B240="PARCELADO ATÉ 3X",$D240-($D240*TAXAS!$D$27))/3))))))))))))))))))))))))/1</f>
        <v>0</v>
      </c>
      <c r="H240" s="9">
        <f>IF($A240="VISA",IF($B240="PARCELADO ATÉ 6X",$D240-(D240*TAXAS!$E$4))/6,IF($A240="MASTER",IF($B240="PARCELADO ATÉ 6X",$D240-(D240*TAXAS!$E$5))/6,IF($A240="ELO",IF($B240="PARCELADO ATÉ 6X",$D240-(D240*TAXAS!$E$6))/6,IF($A240="HIPERCARD",IF($B240="PARCELADO ATÉ 6X",$D240-(D240*TAXAS!$E$7))/6,IF($A240="DINERS",IF($B240="PARCELADO ATÉ 6X",$D240-(D240*TAXAS!$E$8))/6,IF($A240="AMERICA EXPRESS",IF($B240="PARCELADO ATÉ 6X",$D240-(D240*TAXAS!$E$9))/6,IF($A240=TAXAS!$A$10,IF($B240="PARCELADO ATÉ 6X",$D240-($D240*TAXAS!$E$10))/6,IF($A240=TAXAS!$A$11,IF($B240="PARCELADO ATÉ 6X",$D240-($D240*TAXAS!$E$11))/6,IF($A240=TAXAS!$A$12,IF($B240="PARCELADO ATÉ 6X",$D240-($D240*TAXAS!$E$12))/6,IF($A240=TAXAS!$A$13,IF($B240="PARCELADO ATÉ 6X",$D240-($D240*TAXAS!$E$13))/6,IF($A240=TAXAS!$A$14,IF($B240="PARCELADO ATÉ 6X",$D240-($D240*TAXAS!$E$14))/6,IF($A240=TAXAS!$A$15,IF($B240="PARCELADO ATÉ 6X",$D240-($D240*TAXAS!$E$15))/6,IF($A240=TAXAS!$A$16,IF($B240="PARCELADO ATÉ 6X",$D240-($D240*TAXAS!$E$16))/6,IF($A240=TAXAS!$A$17,IF($B240="PARCELADO ATÉ 6X",$D240-($D240*TAXAS!$E$17))/6,IF($A240=TAXAS!$A$18,IF($B240="PARCELADO ATÉ 6X",$D240-($D240*TAXAS!$E$18))/6,IF($A240=TAXAS!$A$19,IF($B240="PARCELADO ATÉ 6X",$D240-($D240*TAXAS!$E$19))/6,IF($A240=TAXAS!$A$20,IF($B240="PARCELADO ATÉ 6X",$D240-($D240*TAXAS!$E$20))/6,IF($A240=TAXAS!$A$21,IF($B240="PARCELADO ATÉ 6X",$D240-($D240*TAXAS!$E$21))/6,IF($A240=TAXAS!$A$22,IF($B240="PARCELADO ATÉ 6X",$D240-($D240*TAXAS!$E$22))/6,IF($A240=TAXAS!$A$23,IF($B240="PARCELADO ATÉ 6X",$D240-($D240*TAXAS!$E$23))/6,IF($A240=TAXAS!$A$24,IF($B240="PARCELADO ATÉ 6X",$D240-($D240*TAXAS!$E$24))/6,IF($A240=TAXAS!$A$25,IF($B240="PARCELADO ATÉ 6X",$D240-($D240*TAXAS!$E$25))/6,IF($A240=TAXAS!$A$26,IF($B240="PARCELADO ATÉ 6X",$D240-($D240*TAXAS!$E$26))/6,IF($A240=TAXAS!$A$27,IF($B240="PARCELADO ATÉ 6X",$D240-($D240*TAXAS!$E$27))/6))))))))))))))))))))))))/1</f>
        <v>0</v>
      </c>
      <c r="I240" s="9">
        <f>IF($A240="VISA",IF($B240="PARCELADO ATÉ 12X",$D240-(D240*TAXAS!$F$4))/12,IF($A240="MASTER",IF($B240="PARCELADO ATÉ 12X",$D240-(D240*TAXAS!$F$5))/12,IF($A240="ELO",IF($B240="PARCELADO ATÉ 12X",$D240-(D240*TAXAS!$F$6))/12,IF($A240="HIPERCARD",IF($B240="PARCELADO ATÉ 12X",$D240-(D240*TAXAS!$F$7))/12,IF($A240="DINERS",IF($B240="PARCELADO ATÉ 12X",$D240-(D240*TAXAS!$F$8))/12,IF($A240="AMERICA EXPRESS",IF($B240="PARCELADO ATÉ 12X",$D240-(D240*TAXAS!$F$9))/12,IF($A240=TAXAS!$A$10,IF($B240="PARCELADO ATÉ 12X",$D240-($D240*TAXAS!$F$10))/12,IF($A240=TAXAS!$A$11,IF($B240="PARCELADO ATÉ 12X",$D240-($D240*TAXAS!$F$11))/12,IF($A240=TAXAS!$A$12,IF($B240="PARCELADO ATÉ 12X",$D240-($D240*TAXAS!$F$12))/12,IF($A240=TAXAS!$A$13,IF($B240="PARCELADO ATÉ 12X",$D240-($D240*TAXAS!$F$13))/12,IF($A240=TAXAS!$A$14,IF($B240="PARCELADO ATÉ 12X",$D240-($D240*TAXAS!$F$14))/12,IF($A240=TAXAS!$A$15,IF($B240="PARCELADO ATÉ 12X",$D240-($D240*TAXAS!$F$15))/12,IF($A240=TAXAS!$A$16,IF($B240="PARCELADO ATÉ 12X",$D240-($D240*TAXAS!$F$16))/12,IF($A240=TAXAS!$A$17,IF($B240="PARCELADO ATÉ 12X",$D240-($D240*TAXAS!$F$17))/12,IF($A240=TAXAS!$A$18,IF($B240="PARCELADO ATÉ 12X",$D240-($D240*TAXAS!$F$18))/12,IF($A240=TAXAS!$A$19,IF($B240="PARCELADO ATÉ 12X",$D240-($D240*TAXAS!$F$19))/12,IF($A240=TAXAS!$A$20,IF($B240="PARCELADO ATÉ 12X",$D240-($D240*TAXAS!$F$20))/12,IF($A240=TAXAS!$A$21,IF($B240="PARCELADO ATÉ 12X",$D240-($D240*TAXAS!$F$21))/12,IF($A240=TAXAS!$A$22,IF($B240="PARCELADO ATÉ 12X",$D240-($D240*TAXAS!$F$22))/12,IF($A240=TAXAS!$A$23,IF($B240="PARCELADO ATÉ 12X",$D240-($D240*TAXAS!$F$23))/12,IF($A240=TAXAS!$A$24,IF($B240="PARCELADO ATÉ 12X",$D240-($D240*TAXAS!$F$24))/12,IF($A240=TAXAS!$A$25,IF($B240="PARCELADO ATÉ 12X",$D240-($D240*TAXAS!$F$25))/12,IF($A240=TAXAS!$A$26,IF($B240="PARCELADO ATÉ 12X",$D240-($D240*TAXAS!$F$26))/12,IF($A240=TAXAS!$A$27,IF($B240="PARCELADO ATÉ 12X",$D240-($D240*TAXAS!$F$27))/12))))))))))))))))))))))))/1</f>
        <v>0</v>
      </c>
      <c r="J240" s="8">
        <f t="shared" si="0"/>
        <v>0</v>
      </c>
      <c r="K240" s="10" t="b">
        <f>IF($B240="PARCELADO ATÉ 3X",($D240-($D240*TAXAS!$D$4))-$J240)</f>
        <v>0</v>
      </c>
      <c r="L240" s="10" t="b">
        <f>IF($B240="PARCELADO ATÉ 6X",($D240-($D240*TAXAS!$E$4))-$J240)</f>
        <v>0</v>
      </c>
      <c r="M240" s="10" t="b">
        <f>IF($B240="PARCELADO ATÉ 12X",($D240-($D240*TAXAS!$F$4))-$J240)</f>
        <v>0</v>
      </c>
      <c r="N240" s="8">
        <f t="shared" si="1"/>
        <v>0</v>
      </c>
      <c r="O240" s="10">
        <f t="shared" si="2"/>
        <v>0</v>
      </c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spans="1:31" ht="15.75" customHeight="1" x14ac:dyDescent="0.2">
      <c r="A241" s="3"/>
      <c r="B241" s="5"/>
      <c r="C241" s="6"/>
      <c r="D241" s="42"/>
      <c r="E241" s="8">
        <f>IF($A241="VISA",IF($B241="DÉBITO",$D241-($D241*TAXAS!$B$4)),IF($A241="MASTER",IF($B241="DÉBITO",$D241-($D241*TAXAS!$B$5)),IF($A241="ELO", IF($B241="DÉBITO",$D241-($D241*TAXAS!$B$6)),IF($A241="HIPERCARD",IF($B241="DÉBITO",$D241-($D241*TAXAS!$B$7)),IF($A241="DINERS",IF($B241="DÉBITO",$D241-($D241*TAXAS!$B$8)),IF($A241="AMERICA EXPRESS",IF($B241="DÉBITO",$D241-($D241*TAXAS!$B$9)),IF($A241=TAXAS!$A$10,IF($B241="DÉBITO",$D241-($D241*TAXAS!$B$10)), IF($A241=TAXAS!$A$11,IF($B241="DÉBITO",$D241-($D241*TAXAS!$B$11)), IF($A241=TAXAS!$A$12,IF($B241="DÉBITO",$D241-($D241*TAXAS!$B$12)), IF($A241=TAXAS!$A$13,IF($B241="DÉBITO",$D241-($D241*TAXAS!$B$13)), IF($A241=TAXAS!$A$14,IF($B241="DÉBITO",$D241-($D241*TAXAS!$B$14)), IF($A241=TAXAS!$A$15,IF($B241="DÉBITO",$D241-($D241*TAXAS!$B$15)), IF($A241=TAXAS!$A$16,IF($B241="DÉBITO",$D241-($D241*TAXAS!$B$16)), IF($A241=TAXAS!$A$17,IF($B241="DÉBITO",$D241-($D241*TAXAS!$B$17)), IF($A241=TAXAS!$A$18,IF($B241="DÉBITO",$D241-($D241*TAXAS!$B$18)), IF($A241=TAXAS!$A$19,IF($B241="DÉBITO",$D241-($D241*TAXAS!$B$19)), IF($A241=TAXAS!$A$20,IF($B241="DÉBITO",$D241-($D241*TAXAS!$B$20)), IF($A241=TAXAS!$A$21,IF($B241="DÉBITO",$D241-($D241*TAXAS!$B$21)), IF($A241=TAXAS!$A$22,IF($B241="DÉBITO",$D241-($D241*TAXAS!$B$22)), IF($A241=TAXAS!$A$23,IF($B241="DÉBITO",$D241-($D241*TAXAS!$B$23)), IF($A241=TAXAS!$A$24,IF($B241="DÉBITO",$D241-($D241*TAXAS!$B$24)), IF($A241=TAXAS!$A$25,IF($B241="DÉBITO",$D241-($D241*TAXAS!$B$25)), IF($A241=TAXAS!$A$26,IF($B241="DÉBITO",$D241-($D241*TAXAS!$B$26)), IF($A241=TAXAS!$A$27,IF($B241="DÉBITO",$D241-($D241*TAXAS!$B$27))))))))))))))))))))))))))/1</f>
        <v>0</v>
      </c>
      <c r="F241" s="8">
        <f>IF($A241="VISA",IF($B241="CRÉDITO",$D241-($D241*TAXAS!$C$4)),IF($A241="MASTER",IF($B241="CRÉDITO",$D241-($D241*TAXAS!$C$5)),IF($A241="ELO", IF($B241="CRÉDITO",$D241-($D241*TAXAS!$C$6)),IF($A241="HIPERCARD",IF($B241="CRÉDITO",$D241-($D241*TAXAS!$C$7)),IF($A241="DINERS",IF($B241="CRÉDITO",$D241-($D241*TAXAS!$C$8)),IF($A241="AMERICA EXPRESS",IF($B241="CRÉDITO",$D241-($D241*TAXAS!$C$9)),IF($A241=TAXAS!$A$10,IF($B241="CRÉDITO",$D241-($D241*TAXAS!$C$10)), IF($A241=TAXAS!$A$11,IF($B241="CRÉDITO",$D241-($D241*TAXAS!$C$11)), IF($A241=TAXAS!$A$12,IF($B241="CRÉDITO",$D241-($D241*TAXAS!$C$12)), IF($A241=TAXAS!$A$13,IF($B241="CRÉDITO",$D241-($D241*TAXAS!$C$13)), IF($A241=TAXAS!$A$14,IF($B241="CRÉDITO",$D241-($D241*TAXAS!$C$14)), IF($A241=TAXAS!$A$15,IF($B241="CRÉDITO",$D241-($D241*TAXAS!$C$15)), IF($A241=TAXAS!$A$16,IF($B241="CRÉDITO",$D241-($D241*TAXAS!$C$16)), IF($A241=TAXAS!$A$17,IF($B241="CRÉDITO",$D241-($D241*TAXAS!$C$17)), IF($A241=TAXAS!$A$18,IF($B241="CRÉDITO",$D241-($D241*TAXAS!$C$18)), IF($A241=TAXAS!$A$19,IF($B241="CRÉDITO",$D241-($D241*TAXAS!$C$19)), IF($A241=TAXAS!$A$20,IF($B241="CRÉDITO",$D241-($D241*TAXAS!$C$20)), IF($A241=TAXAS!$A$21,IF($B241="CRÉDITO",$D241-($D241*TAXAS!$C$21)), IF($A241=TAXAS!$A$22,IF($B241="CRÉDITO",$D241-($D241*TAXAS!$C$22)), IF($A241=TAXAS!$A$23,IF($B241="CRÉDITO",$D241-($D241*TAXAS!$C$23)), IF($A241=TAXAS!$A$24,IF($B241="CRÉDITO",$D241-($D241*TAXAS!$C$24)), IF($A241=TAXAS!$A$25,IF($B241="CRÉDITO",$D241-($D241*TAXAS!$C$25)), IF($A241=TAXAS!$A$26,IF($B241="CRÉDITO",$D241-($D241*TAXAS!$C$26)), IF($A241=TAXAS!$A$27,IF($B241="CRÉDITO",$D241-($D241*TAXAS!$C$27))))))))))))))))))))))))))/1</f>
        <v>0</v>
      </c>
      <c r="G241" s="9">
        <f>IF($A241="VISA",IF($B241="PARCELADO ATÉ 3X",$D241-(D241*TAXAS!$D$4))/3,IF($A241="MASTER",IF($B241="PARCELADO ATÉ 3X",$D241-(D241*TAXAS!$D$5))/3,IF($A241="ELO",IF($B241="PARCELADO ATÉ 3X",$D241-(D241*TAXAS!$D$6))/3,IF($A241="HIPERCARD",IF($B241="PARCELADO ATÉ 3X",$D241-(D241*TAXAS!$D$7))/3,IF($A241="DINERS",IF($B241="PARCELADO ATÉ 3X",$D241-(D241*TAXAS!$D$8))/3,IF($A241="AMERICA EXPRESS",IF($B241="PARCELADO ATÉ 3X",$D241-(D241*TAXAS!$D$9))/3,IF($A241=TAXAS!$A$10,IF($B241="PARCELADO ATÉ 3X",$D241-($D241*TAXAS!$D$10))/3,IF($A241=TAXAS!$A$11,IF($B241="PARCELADO ATÉ 3X",$D241-($D241*TAXAS!$D$11))/3,IF($A241=TAXAS!$A$12,IF($B241="PARCELADO ATÉ 3X",$D241-($D241*TAXAS!$D$12))/3,IF($A241=TAXAS!$A$13,IF($B241="PARCELADO ATÉ 3X",$D241-($D241*TAXAS!$D$13))/3,IF($A241=TAXAS!$A$14,IF($B241="PARCELADO ATÉ 3X",$D241-($D241*TAXAS!$D$14))/3,IF($A241=TAXAS!$A$15,IF($B241="PARCELADO ATÉ 3X",$D241-($D241*TAXAS!$D$15))/3,IF($A241=TAXAS!$A$16,IF($B241="PARCELADO ATÉ 3X",$D241-($D241*TAXAS!$D$16))/3,IF($A241=TAXAS!$A$17,IF($B241="PARCELADO ATÉ 3X",$D241-($D241*TAXAS!$D$17))/3,IF($A241=TAXAS!$A$18,IF($B241="PARCELADO ATÉ 3X",$D241-($D241*TAXAS!$D$18))/3,IF($A241=TAXAS!$A$19,IF($B241="PARCELADO ATÉ 3X",$D241-($D241*TAXAS!$D$19))/3,IF($A241=TAXAS!$A$20,IF($B241="PARCELADO ATÉ 3X",$D241-($D241*TAXAS!$D$20))/3,IF($A241=TAXAS!$A$21,IF($B241="PARCELADO ATÉ 3X",$D241-($D241*TAXAS!$D$21))/3,IF($A241=TAXAS!$A$22,IF($B241="PARCELADO ATÉ 3X",$D241-($D241*TAXAS!$D$22))/3,IF($A241=TAXAS!$A$23,IF($B241="PARCELADO ATÉ 3X",$D241-($D241*TAXAS!$D$23))/3,IF($A241=TAXAS!$A$24,IF($B241="PARCELADO ATÉ 3X",$D241-($D241*TAXAS!$D$24))/3,IF($A241=TAXAS!$A$25,IF($B241="PARCELADO ATÉ 3X",$D241-($D241*TAXAS!$D$25))/3,IF($A241=TAXAS!$A$26,IF($B241="PARCELADO ATÉ 3X",$D241-($D241*TAXAS!$D$26))/3,IF($A241=TAXAS!$A$27,IF($B241="PARCELADO ATÉ 3X",$D241-($D241*TAXAS!$D$27))/3))))))))))))))))))))))))/1</f>
        <v>0</v>
      </c>
      <c r="H241" s="9">
        <f>IF($A241="VISA",IF($B241="PARCELADO ATÉ 6X",$D241-(D241*TAXAS!$E$4))/6,IF($A241="MASTER",IF($B241="PARCELADO ATÉ 6X",$D241-(D241*TAXAS!$E$5))/6,IF($A241="ELO",IF($B241="PARCELADO ATÉ 6X",$D241-(D241*TAXAS!$E$6))/6,IF($A241="HIPERCARD",IF($B241="PARCELADO ATÉ 6X",$D241-(D241*TAXAS!$E$7))/6,IF($A241="DINERS",IF($B241="PARCELADO ATÉ 6X",$D241-(D241*TAXAS!$E$8))/6,IF($A241="AMERICA EXPRESS",IF($B241="PARCELADO ATÉ 6X",$D241-(D241*TAXAS!$E$9))/6,IF($A241=TAXAS!$A$10,IF($B241="PARCELADO ATÉ 6X",$D241-($D241*TAXAS!$E$10))/6,IF($A241=TAXAS!$A$11,IF($B241="PARCELADO ATÉ 6X",$D241-($D241*TAXAS!$E$11))/6,IF($A241=TAXAS!$A$12,IF($B241="PARCELADO ATÉ 6X",$D241-($D241*TAXAS!$E$12))/6,IF($A241=TAXAS!$A$13,IF($B241="PARCELADO ATÉ 6X",$D241-($D241*TAXAS!$E$13))/6,IF($A241=TAXAS!$A$14,IF($B241="PARCELADO ATÉ 6X",$D241-($D241*TAXAS!$E$14))/6,IF($A241=TAXAS!$A$15,IF($B241="PARCELADO ATÉ 6X",$D241-($D241*TAXAS!$E$15))/6,IF($A241=TAXAS!$A$16,IF($B241="PARCELADO ATÉ 6X",$D241-($D241*TAXAS!$E$16))/6,IF($A241=TAXAS!$A$17,IF($B241="PARCELADO ATÉ 6X",$D241-($D241*TAXAS!$E$17))/6,IF($A241=TAXAS!$A$18,IF($B241="PARCELADO ATÉ 6X",$D241-($D241*TAXAS!$E$18))/6,IF($A241=TAXAS!$A$19,IF($B241="PARCELADO ATÉ 6X",$D241-($D241*TAXAS!$E$19))/6,IF($A241=TAXAS!$A$20,IF($B241="PARCELADO ATÉ 6X",$D241-($D241*TAXAS!$E$20))/6,IF($A241=TAXAS!$A$21,IF($B241="PARCELADO ATÉ 6X",$D241-($D241*TAXAS!$E$21))/6,IF($A241=TAXAS!$A$22,IF($B241="PARCELADO ATÉ 6X",$D241-($D241*TAXAS!$E$22))/6,IF($A241=TAXAS!$A$23,IF($B241="PARCELADO ATÉ 6X",$D241-($D241*TAXAS!$E$23))/6,IF($A241=TAXAS!$A$24,IF($B241="PARCELADO ATÉ 6X",$D241-($D241*TAXAS!$E$24))/6,IF($A241=TAXAS!$A$25,IF($B241="PARCELADO ATÉ 6X",$D241-($D241*TAXAS!$E$25))/6,IF($A241=TAXAS!$A$26,IF($B241="PARCELADO ATÉ 6X",$D241-($D241*TAXAS!$E$26))/6,IF($A241=TAXAS!$A$27,IF($B241="PARCELADO ATÉ 6X",$D241-($D241*TAXAS!$E$27))/6))))))))))))))))))))))))/1</f>
        <v>0</v>
      </c>
      <c r="I241" s="9">
        <f>IF($A241="VISA",IF($B241="PARCELADO ATÉ 12X",$D241-(D241*TAXAS!$F$4))/12,IF($A241="MASTER",IF($B241="PARCELADO ATÉ 12X",$D241-(D241*TAXAS!$F$5))/12,IF($A241="ELO",IF($B241="PARCELADO ATÉ 12X",$D241-(D241*TAXAS!$F$6))/12,IF($A241="HIPERCARD",IF($B241="PARCELADO ATÉ 12X",$D241-(D241*TAXAS!$F$7))/12,IF($A241="DINERS",IF($B241="PARCELADO ATÉ 12X",$D241-(D241*TAXAS!$F$8))/12,IF($A241="AMERICA EXPRESS",IF($B241="PARCELADO ATÉ 12X",$D241-(D241*TAXAS!$F$9))/12,IF($A241=TAXAS!$A$10,IF($B241="PARCELADO ATÉ 12X",$D241-($D241*TAXAS!$F$10))/12,IF($A241=TAXAS!$A$11,IF($B241="PARCELADO ATÉ 12X",$D241-($D241*TAXAS!$F$11))/12,IF($A241=TAXAS!$A$12,IF($B241="PARCELADO ATÉ 12X",$D241-($D241*TAXAS!$F$12))/12,IF($A241=TAXAS!$A$13,IF($B241="PARCELADO ATÉ 12X",$D241-($D241*TAXAS!$F$13))/12,IF($A241=TAXAS!$A$14,IF($B241="PARCELADO ATÉ 12X",$D241-($D241*TAXAS!$F$14))/12,IF($A241=TAXAS!$A$15,IF($B241="PARCELADO ATÉ 12X",$D241-($D241*TAXAS!$F$15))/12,IF($A241=TAXAS!$A$16,IF($B241="PARCELADO ATÉ 12X",$D241-($D241*TAXAS!$F$16))/12,IF($A241=TAXAS!$A$17,IF($B241="PARCELADO ATÉ 12X",$D241-($D241*TAXAS!$F$17))/12,IF($A241=TAXAS!$A$18,IF($B241="PARCELADO ATÉ 12X",$D241-($D241*TAXAS!$F$18))/12,IF($A241=TAXAS!$A$19,IF($B241="PARCELADO ATÉ 12X",$D241-($D241*TAXAS!$F$19))/12,IF($A241=TAXAS!$A$20,IF($B241="PARCELADO ATÉ 12X",$D241-($D241*TAXAS!$F$20))/12,IF($A241=TAXAS!$A$21,IF($B241="PARCELADO ATÉ 12X",$D241-($D241*TAXAS!$F$21))/12,IF($A241=TAXAS!$A$22,IF($B241="PARCELADO ATÉ 12X",$D241-($D241*TAXAS!$F$22))/12,IF($A241=TAXAS!$A$23,IF($B241="PARCELADO ATÉ 12X",$D241-($D241*TAXAS!$F$23))/12,IF($A241=TAXAS!$A$24,IF($B241="PARCELADO ATÉ 12X",$D241-($D241*TAXAS!$F$24))/12,IF($A241=TAXAS!$A$25,IF($B241="PARCELADO ATÉ 12X",$D241-($D241*TAXAS!$F$25))/12,IF($A241=TAXAS!$A$26,IF($B241="PARCELADO ATÉ 12X",$D241-($D241*TAXAS!$F$26))/12,IF($A241=TAXAS!$A$27,IF($B241="PARCELADO ATÉ 12X",$D241-($D241*TAXAS!$F$27))/12))))))))))))))))))))))))/1</f>
        <v>0</v>
      </c>
      <c r="J241" s="8">
        <f t="shared" si="0"/>
        <v>0</v>
      </c>
      <c r="K241" s="10" t="b">
        <f>IF($B241="PARCELADO ATÉ 3X",($D241-($D241*TAXAS!$D$4))-$J241)</f>
        <v>0</v>
      </c>
      <c r="L241" s="10" t="b">
        <f>IF($B241="PARCELADO ATÉ 6X",($D241-($D241*TAXAS!$E$4))-$J241)</f>
        <v>0</v>
      </c>
      <c r="M241" s="10" t="b">
        <f>IF($B241="PARCELADO ATÉ 12X",($D241-($D241*TAXAS!$F$4))-$J241)</f>
        <v>0</v>
      </c>
      <c r="N241" s="8">
        <f t="shared" si="1"/>
        <v>0</v>
      </c>
      <c r="O241" s="10">
        <f t="shared" si="2"/>
        <v>0</v>
      </c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spans="1:31" ht="15.75" customHeight="1" x14ac:dyDescent="0.2">
      <c r="A242" s="3"/>
      <c r="B242" s="5"/>
      <c r="C242" s="6"/>
      <c r="D242" s="42"/>
      <c r="E242" s="8">
        <f>IF($A242="VISA",IF($B242="DÉBITO",$D242-($D242*TAXAS!$B$4)),IF($A242="MASTER",IF($B242="DÉBITO",$D242-($D242*TAXAS!$B$5)),IF($A242="ELO", IF($B242="DÉBITO",$D242-($D242*TAXAS!$B$6)),IF($A242="HIPERCARD",IF($B242="DÉBITO",$D242-($D242*TAXAS!$B$7)),IF($A242="DINERS",IF($B242="DÉBITO",$D242-($D242*TAXAS!$B$8)),IF($A242="AMERICA EXPRESS",IF($B242="DÉBITO",$D242-($D242*TAXAS!$B$9)),IF($A242=TAXAS!$A$10,IF($B242="DÉBITO",$D242-($D242*TAXAS!$B$10)), IF($A242=TAXAS!$A$11,IF($B242="DÉBITO",$D242-($D242*TAXAS!$B$11)), IF($A242=TAXAS!$A$12,IF($B242="DÉBITO",$D242-($D242*TAXAS!$B$12)), IF($A242=TAXAS!$A$13,IF($B242="DÉBITO",$D242-($D242*TAXAS!$B$13)), IF($A242=TAXAS!$A$14,IF($B242="DÉBITO",$D242-($D242*TAXAS!$B$14)), IF($A242=TAXAS!$A$15,IF($B242="DÉBITO",$D242-($D242*TAXAS!$B$15)), IF($A242=TAXAS!$A$16,IF($B242="DÉBITO",$D242-($D242*TAXAS!$B$16)), IF($A242=TAXAS!$A$17,IF($B242="DÉBITO",$D242-($D242*TAXAS!$B$17)), IF($A242=TAXAS!$A$18,IF($B242="DÉBITO",$D242-($D242*TAXAS!$B$18)), IF($A242=TAXAS!$A$19,IF($B242="DÉBITO",$D242-($D242*TAXAS!$B$19)), IF($A242=TAXAS!$A$20,IF($B242="DÉBITO",$D242-($D242*TAXAS!$B$20)), IF($A242=TAXAS!$A$21,IF($B242="DÉBITO",$D242-($D242*TAXAS!$B$21)), IF($A242=TAXAS!$A$22,IF($B242="DÉBITO",$D242-($D242*TAXAS!$B$22)), IF($A242=TAXAS!$A$23,IF($B242="DÉBITO",$D242-($D242*TAXAS!$B$23)), IF($A242=TAXAS!$A$24,IF($B242="DÉBITO",$D242-($D242*TAXAS!$B$24)), IF($A242=TAXAS!$A$25,IF($B242="DÉBITO",$D242-($D242*TAXAS!$B$25)), IF($A242=TAXAS!$A$26,IF($B242="DÉBITO",$D242-($D242*TAXAS!$B$26)), IF($A242=TAXAS!$A$27,IF($B242="DÉBITO",$D242-($D242*TAXAS!$B$27))))))))))))))))))))))))))/1</f>
        <v>0</v>
      </c>
      <c r="F242" s="8">
        <f>IF($A242="VISA",IF($B242="CRÉDITO",$D242-($D242*TAXAS!$C$4)),IF($A242="MASTER",IF($B242="CRÉDITO",$D242-($D242*TAXAS!$C$5)),IF($A242="ELO", IF($B242="CRÉDITO",$D242-($D242*TAXAS!$C$6)),IF($A242="HIPERCARD",IF($B242="CRÉDITO",$D242-($D242*TAXAS!$C$7)),IF($A242="DINERS",IF($B242="CRÉDITO",$D242-($D242*TAXAS!$C$8)),IF($A242="AMERICA EXPRESS",IF($B242="CRÉDITO",$D242-($D242*TAXAS!$C$9)),IF($A242=TAXAS!$A$10,IF($B242="CRÉDITO",$D242-($D242*TAXAS!$C$10)), IF($A242=TAXAS!$A$11,IF($B242="CRÉDITO",$D242-($D242*TAXAS!$C$11)), IF($A242=TAXAS!$A$12,IF($B242="CRÉDITO",$D242-($D242*TAXAS!$C$12)), IF($A242=TAXAS!$A$13,IF($B242="CRÉDITO",$D242-($D242*TAXAS!$C$13)), IF($A242=TAXAS!$A$14,IF($B242="CRÉDITO",$D242-($D242*TAXAS!$C$14)), IF($A242=TAXAS!$A$15,IF($B242="CRÉDITO",$D242-($D242*TAXAS!$C$15)), IF($A242=TAXAS!$A$16,IF($B242="CRÉDITO",$D242-($D242*TAXAS!$C$16)), IF($A242=TAXAS!$A$17,IF($B242="CRÉDITO",$D242-($D242*TAXAS!$C$17)), IF($A242=TAXAS!$A$18,IF($B242="CRÉDITO",$D242-($D242*TAXAS!$C$18)), IF($A242=TAXAS!$A$19,IF($B242="CRÉDITO",$D242-($D242*TAXAS!$C$19)), IF($A242=TAXAS!$A$20,IF($B242="CRÉDITO",$D242-($D242*TAXAS!$C$20)), IF($A242=TAXAS!$A$21,IF($B242="CRÉDITO",$D242-($D242*TAXAS!$C$21)), IF($A242=TAXAS!$A$22,IF($B242="CRÉDITO",$D242-($D242*TAXAS!$C$22)), IF($A242=TAXAS!$A$23,IF($B242="CRÉDITO",$D242-($D242*TAXAS!$C$23)), IF($A242=TAXAS!$A$24,IF($B242="CRÉDITO",$D242-($D242*TAXAS!$C$24)), IF($A242=TAXAS!$A$25,IF($B242="CRÉDITO",$D242-($D242*TAXAS!$C$25)), IF($A242=TAXAS!$A$26,IF($B242="CRÉDITO",$D242-($D242*TAXAS!$C$26)), IF($A242=TAXAS!$A$27,IF($B242="CRÉDITO",$D242-($D242*TAXAS!$C$27))))))))))))))))))))))))))/1</f>
        <v>0</v>
      </c>
      <c r="G242" s="9">
        <f>IF($A242="VISA",IF($B242="PARCELADO ATÉ 3X",$D242-(D242*TAXAS!$D$4))/3,IF($A242="MASTER",IF($B242="PARCELADO ATÉ 3X",$D242-(D242*TAXAS!$D$5))/3,IF($A242="ELO",IF($B242="PARCELADO ATÉ 3X",$D242-(D242*TAXAS!$D$6))/3,IF($A242="HIPERCARD",IF($B242="PARCELADO ATÉ 3X",$D242-(D242*TAXAS!$D$7))/3,IF($A242="DINERS",IF($B242="PARCELADO ATÉ 3X",$D242-(D242*TAXAS!$D$8))/3,IF($A242="AMERICA EXPRESS",IF($B242="PARCELADO ATÉ 3X",$D242-(D242*TAXAS!$D$9))/3,IF($A242=TAXAS!$A$10,IF($B242="PARCELADO ATÉ 3X",$D242-($D242*TAXAS!$D$10))/3,IF($A242=TAXAS!$A$11,IF($B242="PARCELADO ATÉ 3X",$D242-($D242*TAXAS!$D$11))/3,IF($A242=TAXAS!$A$12,IF($B242="PARCELADO ATÉ 3X",$D242-($D242*TAXAS!$D$12))/3,IF($A242=TAXAS!$A$13,IF($B242="PARCELADO ATÉ 3X",$D242-($D242*TAXAS!$D$13))/3,IF($A242=TAXAS!$A$14,IF($B242="PARCELADO ATÉ 3X",$D242-($D242*TAXAS!$D$14))/3,IF($A242=TAXAS!$A$15,IF($B242="PARCELADO ATÉ 3X",$D242-($D242*TAXAS!$D$15))/3,IF($A242=TAXAS!$A$16,IF($B242="PARCELADO ATÉ 3X",$D242-($D242*TAXAS!$D$16))/3,IF($A242=TAXAS!$A$17,IF($B242="PARCELADO ATÉ 3X",$D242-($D242*TAXAS!$D$17))/3,IF($A242=TAXAS!$A$18,IF($B242="PARCELADO ATÉ 3X",$D242-($D242*TAXAS!$D$18))/3,IF($A242=TAXAS!$A$19,IF($B242="PARCELADO ATÉ 3X",$D242-($D242*TAXAS!$D$19))/3,IF($A242=TAXAS!$A$20,IF($B242="PARCELADO ATÉ 3X",$D242-($D242*TAXAS!$D$20))/3,IF($A242=TAXAS!$A$21,IF($B242="PARCELADO ATÉ 3X",$D242-($D242*TAXAS!$D$21))/3,IF($A242=TAXAS!$A$22,IF($B242="PARCELADO ATÉ 3X",$D242-($D242*TAXAS!$D$22))/3,IF($A242=TAXAS!$A$23,IF($B242="PARCELADO ATÉ 3X",$D242-($D242*TAXAS!$D$23))/3,IF($A242=TAXAS!$A$24,IF($B242="PARCELADO ATÉ 3X",$D242-($D242*TAXAS!$D$24))/3,IF($A242=TAXAS!$A$25,IF($B242="PARCELADO ATÉ 3X",$D242-($D242*TAXAS!$D$25))/3,IF($A242=TAXAS!$A$26,IF($B242="PARCELADO ATÉ 3X",$D242-($D242*TAXAS!$D$26))/3,IF($A242=TAXAS!$A$27,IF($B242="PARCELADO ATÉ 3X",$D242-($D242*TAXAS!$D$27))/3))))))))))))))))))))))))/1</f>
        <v>0</v>
      </c>
      <c r="H242" s="9">
        <f>IF($A242="VISA",IF($B242="PARCELADO ATÉ 6X",$D242-(D242*TAXAS!$E$4))/6,IF($A242="MASTER",IF($B242="PARCELADO ATÉ 6X",$D242-(D242*TAXAS!$E$5))/6,IF($A242="ELO",IF($B242="PARCELADO ATÉ 6X",$D242-(D242*TAXAS!$E$6))/6,IF($A242="HIPERCARD",IF($B242="PARCELADO ATÉ 6X",$D242-(D242*TAXAS!$E$7))/6,IF($A242="DINERS",IF($B242="PARCELADO ATÉ 6X",$D242-(D242*TAXAS!$E$8))/6,IF($A242="AMERICA EXPRESS",IF($B242="PARCELADO ATÉ 6X",$D242-(D242*TAXAS!$E$9))/6,IF($A242=TAXAS!$A$10,IF($B242="PARCELADO ATÉ 6X",$D242-($D242*TAXAS!$E$10))/6,IF($A242=TAXAS!$A$11,IF($B242="PARCELADO ATÉ 6X",$D242-($D242*TAXAS!$E$11))/6,IF($A242=TAXAS!$A$12,IF($B242="PARCELADO ATÉ 6X",$D242-($D242*TAXAS!$E$12))/6,IF($A242=TAXAS!$A$13,IF($B242="PARCELADO ATÉ 6X",$D242-($D242*TAXAS!$E$13))/6,IF($A242=TAXAS!$A$14,IF($B242="PARCELADO ATÉ 6X",$D242-($D242*TAXAS!$E$14))/6,IF($A242=TAXAS!$A$15,IF($B242="PARCELADO ATÉ 6X",$D242-($D242*TAXAS!$E$15))/6,IF($A242=TAXAS!$A$16,IF($B242="PARCELADO ATÉ 6X",$D242-($D242*TAXAS!$E$16))/6,IF($A242=TAXAS!$A$17,IF($B242="PARCELADO ATÉ 6X",$D242-($D242*TAXAS!$E$17))/6,IF($A242=TAXAS!$A$18,IF($B242="PARCELADO ATÉ 6X",$D242-($D242*TAXAS!$E$18))/6,IF($A242=TAXAS!$A$19,IF($B242="PARCELADO ATÉ 6X",$D242-($D242*TAXAS!$E$19))/6,IF($A242=TAXAS!$A$20,IF($B242="PARCELADO ATÉ 6X",$D242-($D242*TAXAS!$E$20))/6,IF($A242=TAXAS!$A$21,IF($B242="PARCELADO ATÉ 6X",$D242-($D242*TAXAS!$E$21))/6,IF($A242=TAXAS!$A$22,IF($B242="PARCELADO ATÉ 6X",$D242-($D242*TAXAS!$E$22))/6,IF($A242=TAXAS!$A$23,IF($B242="PARCELADO ATÉ 6X",$D242-($D242*TAXAS!$E$23))/6,IF($A242=TAXAS!$A$24,IF($B242="PARCELADO ATÉ 6X",$D242-($D242*TAXAS!$E$24))/6,IF($A242=TAXAS!$A$25,IF($B242="PARCELADO ATÉ 6X",$D242-($D242*TAXAS!$E$25))/6,IF($A242=TAXAS!$A$26,IF($B242="PARCELADO ATÉ 6X",$D242-($D242*TAXAS!$E$26))/6,IF($A242=TAXAS!$A$27,IF($B242="PARCELADO ATÉ 6X",$D242-($D242*TAXAS!$E$27))/6))))))))))))))))))))))))/1</f>
        <v>0</v>
      </c>
      <c r="I242" s="9">
        <f>IF($A242="VISA",IF($B242="PARCELADO ATÉ 12X",$D242-(D242*TAXAS!$F$4))/12,IF($A242="MASTER",IF($B242="PARCELADO ATÉ 12X",$D242-(D242*TAXAS!$F$5))/12,IF($A242="ELO",IF($B242="PARCELADO ATÉ 12X",$D242-(D242*TAXAS!$F$6))/12,IF($A242="HIPERCARD",IF($B242="PARCELADO ATÉ 12X",$D242-(D242*TAXAS!$F$7))/12,IF($A242="DINERS",IF($B242="PARCELADO ATÉ 12X",$D242-(D242*TAXAS!$F$8))/12,IF($A242="AMERICA EXPRESS",IF($B242="PARCELADO ATÉ 12X",$D242-(D242*TAXAS!$F$9))/12,IF($A242=TAXAS!$A$10,IF($B242="PARCELADO ATÉ 12X",$D242-($D242*TAXAS!$F$10))/12,IF($A242=TAXAS!$A$11,IF($B242="PARCELADO ATÉ 12X",$D242-($D242*TAXAS!$F$11))/12,IF($A242=TAXAS!$A$12,IF($B242="PARCELADO ATÉ 12X",$D242-($D242*TAXAS!$F$12))/12,IF($A242=TAXAS!$A$13,IF($B242="PARCELADO ATÉ 12X",$D242-($D242*TAXAS!$F$13))/12,IF($A242=TAXAS!$A$14,IF($B242="PARCELADO ATÉ 12X",$D242-($D242*TAXAS!$F$14))/12,IF($A242=TAXAS!$A$15,IF($B242="PARCELADO ATÉ 12X",$D242-($D242*TAXAS!$F$15))/12,IF($A242=TAXAS!$A$16,IF($B242="PARCELADO ATÉ 12X",$D242-($D242*TAXAS!$F$16))/12,IF($A242=TAXAS!$A$17,IF($B242="PARCELADO ATÉ 12X",$D242-($D242*TAXAS!$F$17))/12,IF($A242=TAXAS!$A$18,IF($B242="PARCELADO ATÉ 12X",$D242-($D242*TAXAS!$F$18))/12,IF($A242=TAXAS!$A$19,IF($B242="PARCELADO ATÉ 12X",$D242-($D242*TAXAS!$F$19))/12,IF($A242=TAXAS!$A$20,IF($B242="PARCELADO ATÉ 12X",$D242-($D242*TAXAS!$F$20))/12,IF($A242=TAXAS!$A$21,IF($B242="PARCELADO ATÉ 12X",$D242-($D242*TAXAS!$F$21))/12,IF($A242=TAXAS!$A$22,IF($B242="PARCELADO ATÉ 12X",$D242-($D242*TAXAS!$F$22))/12,IF($A242=TAXAS!$A$23,IF($B242="PARCELADO ATÉ 12X",$D242-($D242*TAXAS!$F$23))/12,IF($A242=TAXAS!$A$24,IF($B242="PARCELADO ATÉ 12X",$D242-($D242*TAXAS!$F$24))/12,IF($A242=TAXAS!$A$25,IF($B242="PARCELADO ATÉ 12X",$D242-($D242*TAXAS!$F$25))/12,IF($A242=TAXAS!$A$26,IF($B242="PARCELADO ATÉ 12X",$D242-($D242*TAXAS!$F$26))/12,IF($A242=TAXAS!$A$27,IF($B242="PARCELADO ATÉ 12X",$D242-($D242*TAXAS!$F$27))/12))))))))))))))))))))))))/1</f>
        <v>0</v>
      </c>
      <c r="J242" s="8">
        <f t="shared" si="0"/>
        <v>0</v>
      </c>
      <c r="K242" s="10" t="b">
        <f>IF($B242="PARCELADO ATÉ 3X",($D242-($D242*TAXAS!$D$4))-$J242)</f>
        <v>0</v>
      </c>
      <c r="L242" s="10" t="b">
        <f>IF($B242="PARCELADO ATÉ 6X",($D242-($D242*TAXAS!$E$4))-$J242)</f>
        <v>0</v>
      </c>
      <c r="M242" s="10" t="b">
        <f>IF($B242="PARCELADO ATÉ 12X",($D242-($D242*TAXAS!$F$4))-$J242)</f>
        <v>0</v>
      </c>
      <c r="N242" s="8">
        <f t="shared" si="1"/>
        <v>0</v>
      </c>
      <c r="O242" s="10">
        <f t="shared" si="2"/>
        <v>0</v>
      </c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spans="1:31" ht="15.75" customHeight="1" x14ac:dyDescent="0.2">
      <c r="A243" s="3"/>
      <c r="B243" s="5"/>
      <c r="C243" s="6"/>
      <c r="D243" s="42"/>
      <c r="E243" s="8">
        <f>IF($A243="VISA",IF($B243="DÉBITO",$D243-($D243*TAXAS!$B$4)),IF($A243="MASTER",IF($B243="DÉBITO",$D243-($D243*TAXAS!$B$5)),IF($A243="ELO", IF($B243="DÉBITO",$D243-($D243*TAXAS!$B$6)),IF($A243="HIPERCARD",IF($B243="DÉBITO",$D243-($D243*TAXAS!$B$7)),IF($A243="DINERS",IF($B243="DÉBITO",$D243-($D243*TAXAS!$B$8)),IF($A243="AMERICA EXPRESS",IF($B243="DÉBITO",$D243-($D243*TAXAS!$B$9)),IF($A243=TAXAS!$A$10,IF($B243="DÉBITO",$D243-($D243*TAXAS!$B$10)), IF($A243=TAXAS!$A$11,IF($B243="DÉBITO",$D243-($D243*TAXAS!$B$11)), IF($A243=TAXAS!$A$12,IF($B243="DÉBITO",$D243-($D243*TAXAS!$B$12)), IF($A243=TAXAS!$A$13,IF($B243="DÉBITO",$D243-($D243*TAXAS!$B$13)), IF($A243=TAXAS!$A$14,IF($B243="DÉBITO",$D243-($D243*TAXAS!$B$14)), IF($A243=TAXAS!$A$15,IF($B243="DÉBITO",$D243-($D243*TAXAS!$B$15)), IF($A243=TAXAS!$A$16,IF($B243="DÉBITO",$D243-($D243*TAXAS!$B$16)), IF($A243=TAXAS!$A$17,IF($B243="DÉBITO",$D243-($D243*TAXAS!$B$17)), IF($A243=TAXAS!$A$18,IF($B243="DÉBITO",$D243-($D243*TAXAS!$B$18)), IF($A243=TAXAS!$A$19,IF($B243="DÉBITO",$D243-($D243*TAXAS!$B$19)), IF($A243=TAXAS!$A$20,IF($B243="DÉBITO",$D243-($D243*TAXAS!$B$20)), IF($A243=TAXAS!$A$21,IF($B243="DÉBITO",$D243-($D243*TAXAS!$B$21)), IF($A243=TAXAS!$A$22,IF($B243="DÉBITO",$D243-($D243*TAXAS!$B$22)), IF($A243=TAXAS!$A$23,IF($B243="DÉBITO",$D243-($D243*TAXAS!$B$23)), IF($A243=TAXAS!$A$24,IF($B243="DÉBITO",$D243-($D243*TAXAS!$B$24)), IF($A243=TAXAS!$A$25,IF($B243="DÉBITO",$D243-($D243*TAXAS!$B$25)), IF($A243=TAXAS!$A$26,IF($B243="DÉBITO",$D243-($D243*TAXAS!$B$26)), IF($A243=TAXAS!$A$27,IF($B243="DÉBITO",$D243-($D243*TAXAS!$B$27))))))))))))))))))))))))))/1</f>
        <v>0</v>
      </c>
      <c r="F243" s="8">
        <f>IF($A243="VISA",IF($B243="CRÉDITO",$D243-($D243*TAXAS!$C$4)),IF($A243="MASTER",IF($B243="CRÉDITO",$D243-($D243*TAXAS!$C$5)),IF($A243="ELO", IF($B243="CRÉDITO",$D243-($D243*TAXAS!$C$6)),IF($A243="HIPERCARD",IF($B243="CRÉDITO",$D243-($D243*TAXAS!$C$7)),IF($A243="DINERS",IF($B243="CRÉDITO",$D243-($D243*TAXAS!$C$8)),IF($A243="AMERICA EXPRESS",IF($B243="CRÉDITO",$D243-($D243*TAXAS!$C$9)),IF($A243=TAXAS!$A$10,IF($B243="CRÉDITO",$D243-($D243*TAXAS!$C$10)), IF($A243=TAXAS!$A$11,IF($B243="CRÉDITO",$D243-($D243*TAXAS!$C$11)), IF($A243=TAXAS!$A$12,IF($B243="CRÉDITO",$D243-($D243*TAXAS!$C$12)), IF($A243=TAXAS!$A$13,IF($B243="CRÉDITO",$D243-($D243*TAXAS!$C$13)), IF($A243=TAXAS!$A$14,IF($B243="CRÉDITO",$D243-($D243*TAXAS!$C$14)), IF($A243=TAXAS!$A$15,IF($B243="CRÉDITO",$D243-($D243*TAXAS!$C$15)), IF($A243=TAXAS!$A$16,IF($B243="CRÉDITO",$D243-($D243*TAXAS!$C$16)), IF($A243=TAXAS!$A$17,IF($B243="CRÉDITO",$D243-($D243*TAXAS!$C$17)), IF($A243=TAXAS!$A$18,IF($B243="CRÉDITO",$D243-($D243*TAXAS!$C$18)), IF($A243=TAXAS!$A$19,IF($B243="CRÉDITO",$D243-($D243*TAXAS!$C$19)), IF($A243=TAXAS!$A$20,IF($B243="CRÉDITO",$D243-($D243*TAXAS!$C$20)), IF($A243=TAXAS!$A$21,IF($B243="CRÉDITO",$D243-($D243*TAXAS!$C$21)), IF($A243=TAXAS!$A$22,IF($B243="CRÉDITO",$D243-($D243*TAXAS!$C$22)), IF($A243=TAXAS!$A$23,IF($B243="CRÉDITO",$D243-($D243*TAXAS!$C$23)), IF($A243=TAXAS!$A$24,IF($B243="CRÉDITO",$D243-($D243*TAXAS!$C$24)), IF($A243=TAXAS!$A$25,IF($B243="CRÉDITO",$D243-($D243*TAXAS!$C$25)), IF($A243=TAXAS!$A$26,IF($B243="CRÉDITO",$D243-($D243*TAXAS!$C$26)), IF($A243=TAXAS!$A$27,IF($B243="CRÉDITO",$D243-($D243*TAXAS!$C$27))))))))))))))))))))))))))/1</f>
        <v>0</v>
      </c>
      <c r="G243" s="9">
        <f>IF($A243="VISA",IF($B243="PARCELADO ATÉ 3X",$D243-(D243*TAXAS!$D$4))/3,IF($A243="MASTER",IF($B243="PARCELADO ATÉ 3X",$D243-(D243*TAXAS!$D$5))/3,IF($A243="ELO",IF($B243="PARCELADO ATÉ 3X",$D243-(D243*TAXAS!$D$6))/3,IF($A243="HIPERCARD",IF($B243="PARCELADO ATÉ 3X",$D243-(D243*TAXAS!$D$7))/3,IF($A243="DINERS",IF($B243="PARCELADO ATÉ 3X",$D243-(D243*TAXAS!$D$8))/3,IF($A243="AMERICA EXPRESS",IF($B243="PARCELADO ATÉ 3X",$D243-(D243*TAXAS!$D$9))/3,IF($A243=TAXAS!$A$10,IF($B243="PARCELADO ATÉ 3X",$D243-($D243*TAXAS!$D$10))/3,IF($A243=TAXAS!$A$11,IF($B243="PARCELADO ATÉ 3X",$D243-($D243*TAXAS!$D$11))/3,IF($A243=TAXAS!$A$12,IF($B243="PARCELADO ATÉ 3X",$D243-($D243*TAXAS!$D$12))/3,IF($A243=TAXAS!$A$13,IF($B243="PARCELADO ATÉ 3X",$D243-($D243*TAXAS!$D$13))/3,IF($A243=TAXAS!$A$14,IF($B243="PARCELADO ATÉ 3X",$D243-($D243*TAXAS!$D$14))/3,IF($A243=TAXAS!$A$15,IF($B243="PARCELADO ATÉ 3X",$D243-($D243*TAXAS!$D$15))/3,IF($A243=TAXAS!$A$16,IF($B243="PARCELADO ATÉ 3X",$D243-($D243*TAXAS!$D$16))/3,IF($A243=TAXAS!$A$17,IF($B243="PARCELADO ATÉ 3X",$D243-($D243*TAXAS!$D$17))/3,IF($A243=TAXAS!$A$18,IF($B243="PARCELADO ATÉ 3X",$D243-($D243*TAXAS!$D$18))/3,IF($A243=TAXAS!$A$19,IF($B243="PARCELADO ATÉ 3X",$D243-($D243*TAXAS!$D$19))/3,IF($A243=TAXAS!$A$20,IF($B243="PARCELADO ATÉ 3X",$D243-($D243*TAXAS!$D$20))/3,IF($A243=TAXAS!$A$21,IF($B243="PARCELADO ATÉ 3X",$D243-($D243*TAXAS!$D$21))/3,IF($A243=TAXAS!$A$22,IF($B243="PARCELADO ATÉ 3X",$D243-($D243*TAXAS!$D$22))/3,IF($A243=TAXAS!$A$23,IF($B243="PARCELADO ATÉ 3X",$D243-($D243*TAXAS!$D$23))/3,IF($A243=TAXAS!$A$24,IF($B243="PARCELADO ATÉ 3X",$D243-($D243*TAXAS!$D$24))/3,IF($A243=TAXAS!$A$25,IF($B243="PARCELADO ATÉ 3X",$D243-($D243*TAXAS!$D$25))/3,IF($A243=TAXAS!$A$26,IF($B243="PARCELADO ATÉ 3X",$D243-($D243*TAXAS!$D$26))/3,IF($A243=TAXAS!$A$27,IF($B243="PARCELADO ATÉ 3X",$D243-($D243*TAXAS!$D$27))/3))))))))))))))))))))))))/1</f>
        <v>0</v>
      </c>
      <c r="H243" s="9">
        <f>IF($A243="VISA",IF($B243="PARCELADO ATÉ 6X",$D243-(D243*TAXAS!$E$4))/6,IF($A243="MASTER",IF($B243="PARCELADO ATÉ 6X",$D243-(D243*TAXAS!$E$5))/6,IF($A243="ELO",IF($B243="PARCELADO ATÉ 6X",$D243-(D243*TAXAS!$E$6))/6,IF($A243="HIPERCARD",IF($B243="PARCELADO ATÉ 6X",$D243-(D243*TAXAS!$E$7))/6,IF($A243="DINERS",IF($B243="PARCELADO ATÉ 6X",$D243-(D243*TAXAS!$E$8))/6,IF($A243="AMERICA EXPRESS",IF($B243="PARCELADO ATÉ 6X",$D243-(D243*TAXAS!$E$9))/6,IF($A243=TAXAS!$A$10,IF($B243="PARCELADO ATÉ 6X",$D243-($D243*TAXAS!$E$10))/6,IF($A243=TAXAS!$A$11,IF($B243="PARCELADO ATÉ 6X",$D243-($D243*TAXAS!$E$11))/6,IF($A243=TAXAS!$A$12,IF($B243="PARCELADO ATÉ 6X",$D243-($D243*TAXAS!$E$12))/6,IF($A243=TAXAS!$A$13,IF($B243="PARCELADO ATÉ 6X",$D243-($D243*TAXAS!$E$13))/6,IF($A243=TAXAS!$A$14,IF($B243="PARCELADO ATÉ 6X",$D243-($D243*TAXAS!$E$14))/6,IF($A243=TAXAS!$A$15,IF($B243="PARCELADO ATÉ 6X",$D243-($D243*TAXAS!$E$15))/6,IF($A243=TAXAS!$A$16,IF($B243="PARCELADO ATÉ 6X",$D243-($D243*TAXAS!$E$16))/6,IF($A243=TAXAS!$A$17,IF($B243="PARCELADO ATÉ 6X",$D243-($D243*TAXAS!$E$17))/6,IF($A243=TAXAS!$A$18,IF($B243="PARCELADO ATÉ 6X",$D243-($D243*TAXAS!$E$18))/6,IF($A243=TAXAS!$A$19,IF($B243="PARCELADO ATÉ 6X",$D243-($D243*TAXAS!$E$19))/6,IF($A243=TAXAS!$A$20,IF($B243="PARCELADO ATÉ 6X",$D243-($D243*TAXAS!$E$20))/6,IF($A243=TAXAS!$A$21,IF($B243="PARCELADO ATÉ 6X",$D243-($D243*TAXAS!$E$21))/6,IF($A243=TAXAS!$A$22,IF($B243="PARCELADO ATÉ 6X",$D243-($D243*TAXAS!$E$22))/6,IF($A243=TAXAS!$A$23,IF($B243="PARCELADO ATÉ 6X",$D243-($D243*TAXAS!$E$23))/6,IF($A243=TAXAS!$A$24,IF($B243="PARCELADO ATÉ 6X",$D243-($D243*TAXAS!$E$24))/6,IF($A243=TAXAS!$A$25,IF($B243="PARCELADO ATÉ 6X",$D243-($D243*TAXAS!$E$25))/6,IF($A243=TAXAS!$A$26,IF($B243="PARCELADO ATÉ 6X",$D243-($D243*TAXAS!$E$26))/6,IF($A243=TAXAS!$A$27,IF($B243="PARCELADO ATÉ 6X",$D243-($D243*TAXAS!$E$27))/6))))))))))))))))))))))))/1</f>
        <v>0</v>
      </c>
      <c r="I243" s="9">
        <f>IF($A243="VISA",IF($B243="PARCELADO ATÉ 12X",$D243-(D243*TAXAS!$F$4))/12,IF($A243="MASTER",IF($B243="PARCELADO ATÉ 12X",$D243-(D243*TAXAS!$F$5))/12,IF($A243="ELO",IF($B243="PARCELADO ATÉ 12X",$D243-(D243*TAXAS!$F$6))/12,IF($A243="HIPERCARD",IF($B243="PARCELADO ATÉ 12X",$D243-(D243*TAXAS!$F$7))/12,IF($A243="DINERS",IF($B243="PARCELADO ATÉ 12X",$D243-(D243*TAXAS!$F$8))/12,IF($A243="AMERICA EXPRESS",IF($B243="PARCELADO ATÉ 12X",$D243-(D243*TAXAS!$F$9))/12,IF($A243=TAXAS!$A$10,IF($B243="PARCELADO ATÉ 12X",$D243-($D243*TAXAS!$F$10))/12,IF($A243=TAXAS!$A$11,IF($B243="PARCELADO ATÉ 12X",$D243-($D243*TAXAS!$F$11))/12,IF($A243=TAXAS!$A$12,IF($B243="PARCELADO ATÉ 12X",$D243-($D243*TAXAS!$F$12))/12,IF($A243=TAXAS!$A$13,IF($B243="PARCELADO ATÉ 12X",$D243-($D243*TAXAS!$F$13))/12,IF($A243=TAXAS!$A$14,IF($B243="PARCELADO ATÉ 12X",$D243-($D243*TAXAS!$F$14))/12,IF($A243=TAXAS!$A$15,IF($B243="PARCELADO ATÉ 12X",$D243-($D243*TAXAS!$F$15))/12,IF($A243=TAXAS!$A$16,IF($B243="PARCELADO ATÉ 12X",$D243-($D243*TAXAS!$F$16))/12,IF($A243=TAXAS!$A$17,IF($B243="PARCELADO ATÉ 12X",$D243-($D243*TAXAS!$F$17))/12,IF($A243=TAXAS!$A$18,IF($B243="PARCELADO ATÉ 12X",$D243-($D243*TAXAS!$F$18))/12,IF($A243=TAXAS!$A$19,IF($B243="PARCELADO ATÉ 12X",$D243-($D243*TAXAS!$F$19))/12,IF($A243=TAXAS!$A$20,IF($B243="PARCELADO ATÉ 12X",$D243-($D243*TAXAS!$F$20))/12,IF($A243=TAXAS!$A$21,IF($B243="PARCELADO ATÉ 12X",$D243-($D243*TAXAS!$F$21))/12,IF($A243=TAXAS!$A$22,IF($B243="PARCELADO ATÉ 12X",$D243-($D243*TAXAS!$F$22))/12,IF($A243=TAXAS!$A$23,IF($B243="PARCELADO ATÉ 12X",$D243-($D243*TAXAS!$F$23))/12,IF($A243=TAXAS!$A$24,IF($B243="PARCELADO ATÉ 12X",$D243-($D243*TAXAS!$F$24))/12,IF($A243=TAXAS!$A$25,IF($B243="PARCELADO ATÉ 12X",$D243-($D243*TAXAS!$F$25))/12,IF($A243=TAXAS!$A$26,IF($B243="PARCELADO ATÉ 12X",$D243-($D243*TAXAS!$F$26))/12,IF($A243=TAXAS!$A$27,IF($B243="PARCELADO ATÉ 12X",$D243-($D243*TAXAS!$F$27))/12))))))))))))))))))))))))/1</f>
        <v>0</v>
      </c>
      <c r="J243" s="8">
        <f t="shared" si="0"/>
        <v>0</v>
      </c>
      <c r="K243" s="10" t="b">
        <f>IF($B243="PARCELADO ATÉ 3X",($D243-($D243*TAXAS!$D$4))-$J243)</f>
        <v>0</v>
      </c>
      <c r="L243" s="10" t="b">
        <f>IF($B243="PARCELADO ATÉ 6X",($D243-($D243*TAXAS!$E$4))-$J243)</f>
        <v>0</v>
      </c>
      <c r="M243" s="10" t="b">
        <f>IF($B243="PARCELADO ATÉ 12X",($D243-($D243*TAXAS!$F$4))-$J243)</f>
        <v>0</v>
      </c>
      <c r="N243" s="8">
        <f t="shared" si="1"/>
        <v>0</v>
      </c>
      <c r="O243" s="10">
        <f t="shared" si="2"/>
        <v>0</v>
      </c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spans="1:31" ht="15.75" customHeight="1" x14ac:dyDescent="0.2">
      <c r="A244" s="3"/>
      <c r="B244" s="5"/>
      <c r="C244" s="6"/>
      <c r="D244" s="42"/>
      <c r="E244" s="8">
        <f>IF($A244="VISA",IF($B244="DÉBITO",$D244-($D244*TAXAS!$B$4)),IF($A244="MASTER",IF($B244="DÉBITO",$D244-($D244*TAXAS!$B$5)),IF($A244="ELO", IF($B244="DÉBITO",$D244-($D244*TAXAS!$B$6)),IF($A244="HIPERCARD",IF($B244="DÉBITO",$D244-($D244*TAXAS!$B$7)),IF($A244="DINERS",IF($B244="DÉBITO",$D244-($D244*TAXAS!$B$8)),IF($A244="AMERICA EXPRESS",IF($B244="DÉBITO",$D244-($D244*TAXAS!$B$9)),IF($A244=TAXAS!$A$10,IF($B244="DÉBITO",$D244-($D244*TAXAS!$B$10)), IF($A244=TAXAS!$A$11,IF($B244="DÉBITO",$D244-($D244*TAXAS!$B$11)), IF($A244=TAXAS!$A$12,IF($B244="DÉBITO",$D244-($D244*TAXAS!$B$12)), IF($A244=TAXAS!$A$13,IF($B244="DÉBITO",$D244-($D244*TAXAS!$B$13)), IF($A244=TAXAS!$A$14,IF($B244="DÉBITO",$D244-($D244*TAXAS!$B$14)), IF($A244=TAXAS!$A$15,IF($B244="DÉBITO",$D244-($D244*TAXAS!$B$15)), IF($A244=TAXAS!$A$16,IF($B244="DÉBITO",$D244-($D244*TAXAS!$B$16)), IF($A244=TAXAS!$A$17,IF($B244="DÉBITO",$D244-($D244*TAXAS!$B$17)), IF($A244=TAXAS!$A$18,IF($B244="DÉBITO",$D244-($D244*TAXAS!$B$18)), IF($A244=TAXAS!$A$19,IF($B244="DÉBITO",$D244-($D244*TAXAS!$B$19)), IF($A244=TAXAS!$A$20,IF($B244="DÉBITO",$D244-($D244*TAXAS!$B$20)), IF($A244=TAXAS!$A$21,IF($B244="DÉBITO",$D244-($D244*TAXAS!$B$21)), IF($A244=TAXAS!$A$22,IF($B244="DÉBITO",$D244-($D244*TAXAS!$B$22)), IF($A244=TAXAS!$A$23,IF($B244="DÉBITO",$D244-($D244*TAXAS!$B$23)), IF($A244=TAXAS!$A$24,IF($B244="DÉBITO",$D244-($D244*TAXAS!$B$24)), IF($A244=TAXAS!$A$25,IF($B244="DÉBITO",$D244-($D244*TAXAS!$B$25)), IF($A244=TAXAS!$A$26,IF($B244="DÉBITO",$D244-($D244*TAXAS!$B$26)), IF($A244=TAXAS!$A$27,IF($B244="DÉBITO",$D244-($D244*TAXAS!$B$27))))))))))))))))))))))))))/1</f>
        <v>0</v>
      </c>
      <c r="F244" s="8">
        <f>IF($A244="VISA",IF($B244="CRÉDITO",$D244-($D244*TAXAS!$C$4)),IF($A244="MASTER",IF($B244="CRÉDITO",$D244-($D244*TAXAS!$C$5)),IF($A244="ELO", IF($B244="CRÉDITO",$D244-($D244*TAXAS!$C$6)),IF($A244="HIPERCARD",IF($B244="CRÉDITO",$D244-($D244*TAXAS!$C$7)),IF($A244="DINERS",IF($B244="CRÉDITO",$D244-($D244*TAXAS!$C$8)),IF($A244="AMERICA EXPRESS",IF($B244="CRÉDITO",$D244-($D244*TAXAS!$C$9)),IF($A244=TAXAS!$A$10,IF($B244="CRÉDITO",$D244-($D244*TAXAS!$C$10)), IF($A244=TAXAS!$A$11,IF($B244="CRÉDITO",$D244-($D244*TAXAS!$C$11)), IF($A244=TAXAS!$A$12,IF($B244="CRÉDITO",$D244-($D244*TAXAS!$C$12)), IF($A244=TAXAS!$A$13,IF($B244="CRÉDITO",$D244-($D244*TAXAS!$C$13)), IF($A244=TAXAS!$A$14,IF($B244="CRÉDITO",$D244-($D244*TAXAS!$C$14)), IF($A244=TAXAS!$A$15,IF($B244="CRÉDITO",$D244-($D244*TAXAS!$C$15)), IF($A244=TAXAS!$A$16,IF($B244="CRÉDITO",$D244-($D244*TAXAS!$C$16)), IF($A244=TAXAS!$A$17,IF($B244="CRÉDITO",$D244-($D244*TAXAS!$C$17)), IF($A244=TAXAS!$A$18,IF($B244="CRÉDITO",$D244-($D244*TAXAS!$C$18)), IF($A244=TAXAS!$A$19,IF($B244="CRÉDITO",$D244-($D244*TAXAS!$C$19)), IF($A244=TAXAS!$A$20,IF($B244="CRÉDITO",$D244-($D244*TAXAS!$C$20)), IF($A244=TAXAS!$A$21,IF($B244="CRÉDITO",$D244-($D244*TAXAS!$C$21)), IF($A244=TAXAS!$A$22,IF($B244="CRÉDITO",$D244-($D244*TAXAS!$C$22)), IF($A244=TAXAS!$A$23,IF($B244="CRÉDITO",$D244-($D244*TAXAS!$C$23)), IF($A244=TAXAS!$A$24,IF($B244="CRÉDITO",$D244-($D244*TAXAS!$C$24)), IF($A244=TAXAS!$A$25,IF($B244="CRÉDITO",$D244-($D244*TAXAS!$C$25)), IF($A244=TAXAS!$A$26,IF($B244="CRÉDITO",$D244-($D244*TAXAS!$C$26)), IF($A244=TAXAS!$A$27,IF($B244="CRÉDITO",$D244-($D244*TAXAS!$C$27))))))))))))))))))))))))))/1</f>
        <v>0</v>
      </c>
      <c r="G244" s="9">
        <f>IF($A244="VISA",IF($B244="PARCELADO ATÉ 3X",$D244-(D244*TAXAS!$D$4))/3,IF($A244="MASTER",IF($B244="PARCELADO ATÉ 3X",$D244-(D244*TAXAS!$D$5))/3,IF($A244="ELO",IF($B244="PARCELADO ATÉ 3X",$D244-(D244*TAXAS!$D$6))/3,IF($A244="HIPERCARD",IF($B244="PARCELADO ATÉ 3X",$D244-(D244*TAXAS!$D$7))/3,IF($A244="DINERS",IF($B244="PARCELADO ATÉ 3X",$D244-(D244*TAXAS!$D$8))/3,IF($A244="AMERICA EXPRESS",IF($B244="PARCELADO ATÉ 3X",$D244-(D244*TAXAS!$D$9))/3,IF($A244=TAXAS!$A$10,IF($B244="PARCELADO ATÉ 3X",$D244-($D244*TAXAS!$D$10))/3,IF($A244=TAXAS!$A$11,IF($B244="PARCELADO ATÉ 3X",$D244-($D244*TAXAS!$D$11))/3,IF($A244=TAXAS!$A$12,IF($B244="PARCELADO ATÉ 3X",$D244-($D244*TAXAS!$D$12))/3,IF($A244=TAXAS!$A$13,IF($B244="PARCELADO ATÉ 3X",$D244-($D244*TAXAS!$D$13))/3,IF($A244=TAXAS!$A$14,IF($B244="PARCELADO ATÉ 3X",$D244-($D244*TAXAS!$D$14))/3,IF($A244=TAXAS!$A$15,IF($B244="PARCELADO ATÉ 3X",$D244-($D244*TAXAS!$D$15))/3,IF($A244=TAXAS!$A$16,IF($B244="PARCELADO ATÉ 3X",$D244-($D244*TAXAS!$D$16))/3,IF($A244=TAXAS!$A$17,IF($B244="PARCELADO ATÉ 3X",$D244-($D244*TAXAS!$D$17))/3,IF($A244=TAXAS!$A$18,IF($B244="PARCELADO ATÉ 3X",$D244-($D244*TAXAS!$D$18))/3,IF($A244=TAXAS!$A$19,IF($B244="PARCELADO ATÉ 3X",$D244-($D244*TAXAS!$D$19))/3,IF($A244=TAXAS!$A$20,IF($B244="PARCELADO ATÉ 3X",$D244-($D244*TAXAS!$D$20))/3,IF($A244=TAXAS!$A$21,IF($B244="PARCELADO ATÉ 3X",$D244-($D244*TAXAS!$D$21))/3,IF($A244=TAXAS!$A$22,IF($B244="PARCELADO ATÉ 3X",$D244-($D244*TAXAS!$D$22))/3,IF($A244=TAXAS!$A$23,IF($B244="PARCELADO ATÉ 3X",$D244-($D244*TAXAS!$D$23))/3,IF($A244=TAXAS!$A$24,IF($B244="PARCELADO ATÉ 3X",$D244-($D244*TAXAS!$D$24))/3,IF($A244=TAXAS!$A$25,IF($B244="PARCELADO ATÉ 3X",$D244-($D244*TAXAS!$D$25))/3,IF($A244=TAXAS!$A$26,IF($B244="PARCELADO ATÉ 3X",$D244-($D244*TAXAS!$D$26))/3,IF($A244=TAXAS!$A$27,IF($B244="PARCELADO ATÉ 3X",$D244-($D244*TAXAS!$D$27))/3))))))))))))))))))))))))/1</f>
        <v>0</v>
      </c>
      <c r="H244" s="9">
        <f>IF($A244="VISA",IF($B244="PARCELADO ATÉ 6X",$D244-(D244*TAXAS!$E$4))/6,IF($A244="MASTER",IF($B244="PARCELADO ATÉ 6X",$D244-(D244*TAXAS!$E$5))/6,IF($A244="ELO",IF($B244="PARCELADO ATÉ 6X",$D244-(D244*TAXAS!$E$6))/6,IF($A244="HIPERCARD",IF($B244="PARCELADO ATÉ 6X",$D244-(D244*TAXAS!$E$7))/6,IF($A244="DINERS",IF($B244="PARCELADO ATÉ 6X",$D244-(D244*TAXAS!$E$8))/6,IF($A244="AMERICA EXPRESS",IF($B244="PARCELADO ATÉ 6X",$D244-(D244*TAXAS!$E$9))/6,IF($A244=TAXAS!$A$10,IF($B244="PARCELADO ATÉ 6X",$D244-($D244*TAXAS!$E$10))/6,IF($A244=TAXAS!$A$11,IF($B244="PARCELADO ATÉ 6X",$D244-($D244*TAXAS!$E$11))/6,IF($A244=TAXAS!$A$12,IF($B244="PARCELADO ATÉ 6X",$D244-($D244*TAXAS!$E$12))/6,IF($A244=TAXAS!$A$13,IF($B244="PARCELADO ATÉ 6X",$D244-($D244*TAXAS!$E$13))/6,IF($A244=TAXAS!$A$14,IF($B244="PARCELADO ATÉ 6X",$D244-($D244*TAXAS!$E$14))/6,IF($A244=TAXAS!$A$15,IF($B244="PARCELADO ATÉ 6X",$D244-($D244*TAXAS!$E$15))/6,IF($A244=TAXAS!$A$16,IF($B244="PARCELADO ATÉ 6X",$D244-($D244*TAXAS!$E$16))/6,IF($A244=TAXAS!$A$17,IF($B244="PARCELADO ATÉ 6X",$D244-($D244*TAXAS!$E$17))/6,IF($A244=TAXAS!$A$18,IF($B244="PARCELADO ATÉ 6X",$D244-($D244*TAXAS!$E$18))/6,IF($A244=TAXAS!$A$19,IF($B244="PARCELADO ATÉ 6X",$D244-($D244*TAXAS!$E$19))/6,IF($A244=TAXAS!$A$20,IF($B244="PARCELADO ATÉ 6X",$D244-($D244*TAXAS!$E$20))/6,IF($A244=TAXAS!$A$21,IF($B244="PARCELADO ATÉ 6X",$D244-($D244*TAXAS!$E$21))/6,IF($A244=TAXAS!$A$22,IF($B244="PARCELADO ATÉ 6X",$D244-($D244*TAXAS!$E$22))/6,IF($A244=TAXAS!$A$23,IF($B244="PARCELADO ATÉ 6X",$D244-($D244*TAXAS!$E$23))/6,IF($A244=TAXAS!$A$24,IF($B244="PARCELADO ATÉ 6X",$D244-($D244*TAXAS!$E$24))/6,IF($A244=TAXAS!$A$25,IF($B244="PARCELADO ATÉ 6X",$D244-($D244*TAXAS!$E$25))/6,IF($A244=TAXAS!$A$26,IF($B244="PARCELADO ATÉ 6X",$D244-($D244*TAXAS!$E$26))/6,IF($A244=TAXAS!$A$27,IF($B244="PARCELADO ATÉ 6X",$D244-($D244*TAXAS!$E$27))/6))))))))))))))))))))))))/1</f>
        <v>0</v>
      </c>
      <c r="I244" s="9">
        <f>IF($A244="VISA",IF($B244="PARCELADO ATÉ 12X",$D244-(D244*TAXAS!$F$4))/12,IF($A244="MASTER",IF($B244="PARCELADO ATÉ 12X",$D244-(D244*TAXAS!$F$5))/12,IF($A244="ELO",IF($B244="PARCELADO ATÉ 12X",$D244-(D244*TAXAS!$F$6))/12,IF($A244="HIPERCARD",IF($B244="PARCELADO ATÉ 12X",$D244-(D244*TAXAS!$F$7))/12,IF($A244="DINERS",IF($B244="PARCELADO ATÉ 12X",$D244-(D244*TAXAS!$F$8))/12,IF($A244="AMERICA EXPRESS",IF($B244="PARCELADO ATÉ 12X",$D244-(D244*TAXAS!$F$9))/12,IF($A244=TAXAS!$A$10,IF($B244="PARCELADO ATÉ 12X",$D244-($D244*TAXAS!$F$10))/12,IF($A244=TAXAS!$A$11,IF($B244="PARCELADO ATÉ 12X",$D244-($D244*TAXAS!$F$11))/12,IF($A244=TAXAS!$A$12,IF($B244="PARCELADO ATÉ 12X",$D244-($D244*TAXAS!$F$12))/12,IF($A244=TAXAS!$A$13,IF($B244="PARCELADO ATÉ 12X",$D244-($D244*TAXAS!$F$13))/12,IF($A244=TAXAS!$A$14,IF($B244="PARCELADO ATÉ 12X",$D244-($D244*TAXAS!$F$14))/12,IF($A244=TAXAS!$A$15,IF($B244="PARCELADO ATÉ 12X",$D244-($D244*TAXAS!$F$15))/12,IF($A244=TAXAS!$A$16,IF($B244="PARCELADO ATÉ 12X",$D244-($D244*TAXAS!$F$16))/12,IF($A244=TAXAS!$A$17,IF($B244="PARCELADO ATÉ 12X",$D244-($D244*TAXAS!$F$17))/12,IF($A244=TAXAS!$A$18,IF($B244="PARCELADO ATÉ 12X",$D244-($D244*TAXAS!$F$18))/12,IF($A244=TAXAS!$A$19,IF($B244="PARCELADO ATÉ 12X",$D244-($D244*TAXAS!$F$19))/12,IF($A244=TAXAS!$A$20,IF($B244="PARCELADO ATÉ 12X",$D244-($D244*TAXAS!$F$20))/12,IF($A244=TAXAS!$A$21,IF($B244="PARCELADO ATÉ 12X",$D244-($D244*TAXAS!$F$21))/12,IF($A244=TAXAS!$A$22,IF($B244="PARCELADO ATÉ 12X",$D244-($D244*TAXAS!$F$22))/12,IF($A244=TAXAS!$A$23,IF($B244="PARCELADO ATÉ 12X",$D244-($D244*TAXAS!$F$23))/12,IF($A244=TAXAS!$A$24,IF($B244="PARCELADO ATÉ 12X",$D244-($D244*TAXAS!$F$24))/12,IF($A244=TAXAS!$A$25,IF($B244="PARCELADO ATÉ 12X",$D244-($D244*TAXAS!$F$25))/12,IF($A244=TAXAS!$A$26,IF($B244="PARCELADO ATÉ 12X",$D244-($D244*TAXAS!$F$26))/12,IF($A244=TAXAS!$A$27,IF($B244="PARCELADO ATÉ 12X",$D244-($D244*TAXAS!$F$27))/12))))))))))))))))))))))))/1</f>
        <v>0</v>
      </c>
      <c r="J244" s="8">
        <f t="shared" si="0"/>
        <v>0</v>
      </c>
      <c r="K244" s="10" t="b">
        <f>IF($B244="PARCELADO ATÉ 3X",($D244-($D244*TAXAS!$D$4))-$J244)</f>
        <v>0</v>
      </c>
      <c r="L244" s="10" t="b">
        <f>IF($B244="PARCELADO ATÉ 6X",($D244-($D244*TAXAS!$E$4))-$J244)</f>
        <v>0</v>
      </c>
      <c r="M244" s="10" t="b">
        <f>IF($B244="PARCELADO ATÉ 12X",($D244-($D244*TAXAS!$F$4))-$J244)</f>
        <v>0</v>
      </c>
      <c r="N244" s="8">
        <f t="shared" si="1"/>
        <v>0</v>
      </c>
      <c r="O244" s="10">
        <f t="shared" si="2"/>
        <v>0</v>
      </c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spans="1:31" ht="15.75" customHeight="1" x14ac:dyDescent="0.2">
      <c r="A245" s="3"/>
      <c r="B245" s="5"/>
      <c r="C245" s="6"/>
      <c r="D245" s="42"/>
      <c r="E245" s="8">
        <f>IF($A245="VISA",IF($B245="DÉBITO",$D245-($D245*TAXAS!$B$4)),IF($A245="MASTER",IF($B245="DÉBITO",$D245-($D245*TAXAS!$B$5)),IF($A245="ELO", IF($B245="DÉBITO",$D245-($D245*TAXAS!$B$6)),IF($A245="HIPERCARD",IF($B245="DÉBITO",$D245-($D245*TAXAS!$B$7)),IF($A245="DINERS",IF($B245="DÉBITO",$D245-($D245*TAXAS!$B$8)),IF($A245="AMERICA EXPRESS",IF($B245="DÉBITO",$D245-($D245*TAXAS!$B$9)),IF($A245=TAXAS!$A$10,IF($B245="DÉBITO",$D245-($D245*TAXAS!$B$10)), IF($A245=TAXAS!$A$11,IF($B245="DÉBITO",$D245-($D245*TAXAS!$B$11)), IF($A245=TAXAS!$A$12,IF($B245="DÉBITO",$D245-($D245*TAXAS!$B$12)), IF($A245=TAXAS!$A$13,IF($B245="DÉBITO",$D245-($D245*TAXAS!$B$13)), IF($A245=TAXAS!$A$14,IF($B245="DÉBITO",$D245-($D245*TAXAS!$B$14)), IF($A245=TAXAS!$A$15,IF($B245="DÉBITO",$D245-($D245*TAXAS!$B$15)), IF($A245=TAXAS!$A$16,IF($B245="DÉBITO",$D245-($D245*TAXAS!$B$16)), IF($A245=TAXAS!$A$17,IF($B245="DÉBITO",$D245-($D245*TAXAS!$B$17)), IF($A245=TAXAS!$A$18,IF($B245="DÉBITO",$D245-($D245*TAXAS!$B$18)), IF($A245=TAXAS!$A$19,IF($B245="DÉBITO",$D245-($D245*TAXAS!$B$19)), IF($A245=TAXAS!$A$20,IF($B245="DÉBITO",$D245-($D245*TAXAS!$B$20)), IF($A245=TAXAS!$A$21,IF($B245="DÉBITO",$D245-($D245*TAXAS!$B$21)), IF($A245=TAXAS!$A$22,IF($B245="DÉBITO",$D245-($D245*TAXAS!$B$22)), IF($A245=TAXAS!$A$23,IF($B245="DÉBITO",$D245-($D245*TAXAS!$B$23)), IF($A245=TAXAS!$A$24,IF($B245="DÉBITO",$D245-($D245*TAXAS!$B$24)), IF($A245=TAXAS!$A$25,IF($B245="DÉBITO",$D245-($D245*TAXAS!$B$25)), IF($A245=TAXAS!$A$26,IF($B245="DÉBITO",$D245-($D245*TAXAS!$B$26)), IF($A245=TAXAS!$A$27,IF($B245="DÉBITO",$D245-($D245*TAXAS!$B$27))))))))))))))))))))))))))/1</f>
        <v>0</v>
      </c>
      <c r="F245" s="8">
        <f>IF($A245="VISA",IF($B245="CRÉDITO",$D245-($D245*TAXAS!$C$4)),IF($A245="MASTER",IF($B245="CRÉDITO",$D245-($D245*TAXAS!$C$5)),IF($A245="ELO", IF($B245="CRÉDITO",$D245-($D245*TAXAS!$C$6)),IF($A245="HIPERCARD",IF($B245="CRÉDITO",$D245-($D245*TAXAS!$C$7)),IF($A245="DINERS",IF($B245="CRÉDITO",$D245-($D245*TAXAS!$C$8)),IF($A245="AMERICA EXPRESS",IF($B245="CRÉDITO",$D245-($D245*TAXAS!$C$9)),IF($A245=TAXAS!$A$10,IF($B245="CRÉDITO",$D245-($D245*TAXAS!$C$10)), IF($A245=TAXAS!$A$11,IF($B245="CRÉDITO",$D245-($D245*TAXAS!$C$11)), IF($A245=TAXAS!$A$12,IF($B245="CRÉDITO",$D245-($D245*TAXAS!$C$12)), IF($A245=TAXAS!$A$13,IF($B245="CRÉDITO",$D245-($D245*TAXAS!$C$13)), IF($A245=TAXAS!$A$14,IF($B245="CRÉDITO",$D245-($D245*TAXAS!$C$14)), IF($A245=TAXAS!$A$15,IF($B245="CRÉDITO",$D245-($D245*TAXAS!$C$15)), IF($A245=TAXAS!$A$16,IF($B245="CRÉDITO",$D245-($D245*TAXAS!$C$16)), IF($A245=TAXAS!$A$17,IF($B245="CRÉDITO",$D245-($D245*TAXAS!$C$17)), IF($A245=TAXAS!$A$18,IF($B245="CRÉDITO",$D245-($D245*TAXAS!$C$18)), IF($A245=TAXAS!$A$19,IF($B245="CRÉDITO",$D245-($D245*TAXAS!$C$19)), IF($A245=TAXAS!$A$20,IF($B245="CRÉDITO",$D245-($D245*TAXAS!$C$20)), IF($A245=TAXAS!$A$21,IF($B245="CRÉDITO",$D245-($D245*TAXAS!$C$21)), IF($A245=TAXAS!$A$22,IF($B245="CRÉDITO",$D245-($D245*TAXAS!$C$22)), IF($A245=TAXAS!$A$23,IF($B245="CRÉDITO",$D245-($D245*TAXAS!$C$23)), IF($A245=TAXAS!$A$24,IF($B245="CRÉDITO",$D245-($D245*TAXAS!$C$24)), IF($A245=TAXAS!$A$25,IF($B245="CRÉDITO",$D245-($D245*TAXAS!$C$25)), IF($A245=TAXAS!$A$26,IF($B245="CRÉDITO",$D245-($D245*TAXAS!$C$26)), IF($A245=TAXAS!$A$27,IF($B245="CRÉDITO",$D245-($D245*TAXAS!$C$27))))))))))))))))))))))))))/1</f>
        <v>0</v>
      </c>
      <c r="G245" s="9">
        <f>IF($A245="VISA",IF($B245="PARCELADO ATÉ 3X",$D245-(D245*TAXAS!$D$4))/3,IF($A245="MASTER",IF($B245="PARCELADO ATÉ 3X",$D245-(D245*TAXAS!$D$5))/3,IF($A245="ELO",IF($B245="PARCELADO ATÉ 3X",$D245-(D245*TAXAS!$D$6))/3,IF($A245="HIPERCARD",IF($B245="PARCELADO ATÉ 3X",$D245-(D245*TAXAS!$D$7))/3,IF($A245="DINERS",IF($B245="PARCELADO ATÉ 3X",$D245-(D245*TAXAS!$D$8))/3,IF($A245="AMERICA EXPRESS",IF($B245="PARCELADO ATÉ 3X",$D245-(D245*TAXAS!$D$9))/3,IF($A245=TAXAS!$A$10,IF($B245="PARCELADO ATÉ 3X",$D245-($D245*TAXAS!$D$10))/3,IF($A245=TAXAS!$A$11,IF($B245="PARCELADO ATÉ 3X",$D245-($D245*TAXAS!$D$11))/3,IF($A245=TAXAS!$A$12,IF($B245="PARCELADO ATÉ 3X",$D245-($D245*TAXAS!$D$12))/3,IF($A245=TAXAS!$A$13,IF($B245="PARCELADO ATÉ 3X",$D245-($D245*TAXAS!$D$13))/3,IF($A245=TAXAS!$A$14,IF($B245="PARCELADO ATÉ 3X",$D245-($D245*TAXAS!$D$14))/3,IF($A245=TAXAS!$A$15,IF($B245="PARCELADO ATÉ 3X",$D245-($D245*TAXAS!$D$15))/3,IF($A245=TAXAS!$A$16,IF($B245="PARCELADO ATÉ 3X",$D245-($D245*TAXAS!$D$16))/3,IF($A245=TAXAS!$A$17,IF($B245="PARCELADO ATÉ 3X",$D245-($D245*TAXAS!$D$17))/3,IF($A245=TAXAS!$A$18,IF($B245="PARCELADO ATÉ 3X",$D245-($D245*TAXAS!$D$18))/3,IF($A245=TAXAS!$A$19,IF($B245="PARCELADO ATÉ 3X",$D245-($D245*TAXAS!$D$19))/3,IF($A245=TAXAS!$A$20,IF($B245="PARCELADO ATÉ 3X",$D245-($D245*TAXAS!$D$20))/3,IF($A245=TAXAS!$A$21,IF($B245="PARCELADO ATÉ 3X",$D245-($D245*TAXAS!$D$21))/3,IF($A245=TAXAS!$A$22,IF($B245="PARCELADO ATÉ 3X",$D245-($D245*TAXAS!$D$22))/3,IF($A245=TAXAS!$A$23,IF($B245="PARCELADO ATÉ 3X",$D245-($D245*TAXAS!$D$23))/3,IF($A245=TAXAS!$A$24,IF($B245="PARCELADO ATÉ 3X",$D245-($D245*TAXAS!$D$24))/3,IF($A245=TAXAS!$A$25,IF($B245="PARCELADO ATÉ 3X",$D245-($D245*TAXAS!$D$25))/3,IF($A245=TAXAS!$A$26,IF($B245="PARCELADO ATÉ 3X",$D245-($D245*TAXAS!$D$26))/3,IF($A245=TAXAS!$A$27,IF($B245="PARCELADO ATÉ 3X",$D245-($D245*TAXAS!$D$27))/3))))))))))))))))))))))))/1</f>
        <v>0</v>
      </c>
      <c r="H245" s="9">
        <f>IF($A245="VISA",IF($B245="PARCELADO ATÉ 6X",$D245-(D245*TAXAS!$E$4))/6,IF($A245="MASTER",IF($B245="PARCELADO ATÉ 6X",$D245-(D245*TAXAS!$E$5))/6,IF($A245="ELO",IF($B245="PARCELADO ATÉ 6X",$D245-(D245*TAXAS!$E$6))/6,IF($A245="HIPERCARD",IF($B245="PARCELADO ATÉ 6X",$D245-(D245*TAXAS!$E$7))/6,IF($A245="DINERS",IF($B245="PARCELADO ATÉ 6X",$D245-(D245*TAXAS!$E$8))/6,IF($A245="AMERICA EXPRESS",IF($B245="PARCELADO ATÉ 6X",$D245-(D245*TAXAS!$E$9))/6,IF($A245=TAXAS!$A$10,IF($B245="PARCELADO ATÉ 6X",$D245-($D245*TAXAS!$E$10))/6,IF($A245=TAXAS!$A$11,IF($B245="PARCELADO ATÉ 6X",$D245-($D245*TAXAS!$E$11))/6,IF($A245=TAXAS!$A$12,IF($B245="PARCELADO ATÉ 6X",$D245-($D245*TAXAS!$E$12))/6,IF($A245=TAXAS!$A$13,IF($B245="PARCELADO ATÉ 6X",$D245-($D245*TAXAS!$E$13))/6,IF($A245=TAXAS!$A$14,IF($B245="PARCELADO ATÉ 6X",$D245-($D245*TAXAS!$E$14))/6,IF($A245=TAXAS!$A$15,IF($B245="PARCELADO ATÉ 6X",$D245-($D245*TAXAS!$E$15))/6,IF($A245=TAXAS!$A$16,IF($B245="PARCELADO ATÉ 6X",$D245-($D245*TAXAS!$E$16))/6,IF($A245=TAXAS!$A$17,IF($B245="PARCELADO ATÉ 6X",$D245-($D245*TAXAS!$E$17))/6,IF($A245=TAXAS!$A$18,IF($B245="PARCELADO ATÉ 6X",$D245-($D245*TAXAS!$E$18))/6,IF($A245=TAXAS!$A$19,IF($B245="PARCELADO ATÉ 6X",$D245-($D245*TAXAS!$E$19))/6,IF($A245=TAXAS!$A$20,IF($B245="PARCELADO ATÉ 6X",$D245-($D245*TAXAS!$E$20))/6,IF($A245=TAXAS!$A$21,IF($B245="PARCELADO ATÉ 6X",$D245-($D245*TAXAS!$E$21))/6,IF($A245=TAXAS!$A$22,IF($B245="PARCELADO ATÉ 6X",$D245-($D245*TAXAS!$E$22))/6,IF($A245=TAXAS!$A$23,IF($B245="PARCELADO ATÉ 6X",$D245-($D245*TAXAS!$E$23))/6,IF($A245=TAXAS!$A$24,IF($B245="PARCELADO ATÉ 6X",$D245-($D245*TAXAS!$E$24))/6,IF($A245=TAXAS!$A$25,IF($B245="PARCELADO ATÉ 6X",$D245-($D245*TAXAS!$E$25))/6,IF($A245=TAXAS!$A$26,IF($B245="PARCELADO ATÉ 6X",$D245-($D245*TAXAS!$E$26))/6,IF($A245=TAXAS!$A$27,IF($B245="PARCELADO ATÉ 6X",$D245-($D245*TAXAS!$E$27))/6))))))))))))))))))))))))/1</f>
        <v>0</v>
      </c>
      <c r="I245" s="9">
        <f>IF($A245="VISA",IF($B245="PARCELADO ATÉ 12X",$D245-(D245*TAXAS!$F$4))/12,IF($A245="MASTER",IF($B245="PARCELADO ATÉ 12X",$D245-(D245*TAXAS!$F$5))/12,IF($A245="ELO",IF($B245="PARCELADO ATÉ 12X",$D245-(D245*TAXAS!$F$6))/12,IF($A245="HIPERCARD",IF($B245="PARCELADO ATÉ 12X",$D245-(D245*TAXAS!$F$7))/12,IF($A245="DINERS",IF($B245="PARCELADO ATÉ 12X",$D245-(D245*TAXAS!$F$8))/12,IF($A245="AMERICA EXPRESS",IF($B245="PARCELADO ATÉ 12X",$D245-(D245*TAXAS!$F$9))/12,IF($A245=TAXAS!$A$10,IF($B245="PARCELADO ATÉ 12X",$D245-($D245*TAXAS!$F$10))/12,IF($A245=TAXAS!$A$11,IF($B245="PARCELADO ATÉ 12X",$D245-($D245*TAXAS!$F$11))/12,IF($A245=TAXAS!$A$12,IF($B245="PARCELADO ATÉ 12X",$D245-($D245*TAXAS!$F$12))/12,IF($A245=TAXAS!$A$13,IF($B245="PARCELADO ATÉ 12X",$D245-($D245*TAXAS!$F$13))/12,IF($A245=TAXAS!$A$14,IF($B245="PARCELADO ATÉ 12X",$D245-($D245*TAXAS!$F$14))/12,IF($A245=TAXAS!$A$15,IF($B245="PARCELADO ATÉ 12X",$D245-($D245*TAXAS!$F$15))/12,IF($A245=TAXAS!$A$16,IF($B245="PARCELADO ATÉ 12X",$D245-($D245*TAXAS!$F$16))/12,IF($A245=TAXAS!$A$17,IF($B245="PARCELADO ATÉ 12X",$D245-($D245*TAXAS!$F$17))/12,IF($A245=TAXAS!$A$18,IF($B245="PARCELADO ATÉ 12X",$D245-($D245*TAXAS!$F$18))/12,IF($A245=TAXAS!$A$19,IF($B245="PARCELADO ATÉ 12X",$D245-($D245*TAXAS!$F$19))/12,IF($A245=TAXAS!$A$20,IF($B245="PARCELADO ATÉ 12X",$D245-($D245*TAXAS!$F$20))/12,IF($A245=TAXAS!$A$21,IF($B245="PARCELADO ATÉ 12X",$D245-($D245*TAXAS!$F$21))/12,IF($A245=TAXAS!$A$22,IF($B245="PARCELADO ATÉ 12X",$D245-($D245*TAXAS!$F$22))/12,IF($A245=TAXAS!$A$23,IF($B245="PARCELADO ATÉ 12X",$D245-($D245*TAXAS!$F$23))/12,IF($A245=TAXAS!$A$24,IF($B245="PARCELADO ATÉ 12X",$D245-($D245*TAXAS!$F$24))/12,IF($A245=TAXAS!$A$25,IF($B245="PARCELADO ATÉ 12X",$D245-($D245*TAXAS!$F$25))/12,IF($A245=TAXAS!$A$26,IF($B245="PARCELADO ATÉ 12X",$D245-($D245*TAXAS!$F$26))/12,IF($A245=TAXAS!$A$27,IF($B245="PARCELADO ATÉ 12X",$D245-($D245*TAXAS!$F$27))/12))))))))))))))))))))))))/1</f>
        <v>0</v>
      </c>
      <c r="J245" s="8">
        <f t="shared" si="0"/>
        <v>0</v>
      </c>
      <c r="K245" s="10" t="b">
        <f>IF($B245="PARCELADO ATÉ 3X",($D245-($D245*TAXAS!$D$4))-$J245)</f>
        <v>0</v>
      </c>
      <c r="L245" s="10" t="b">
        <f>IF($B245="PARCELADO ATÉ 6X",($D245-($D245*TAXAS!$E$4))-$J245)</f>
        <v>0</v>
      </c>
      <c r="M245" s="10" t="b">
        <f>IF($B245="PARCELADO ATÉ 12X",($D245-($D245*TAXAS!$F$4))-$J245)</f>
        <v>0</v>
      </c>
      <c r="N245" s="8">
        <f t="shared" si="1"/>
        <v>0</v>
      </c>
      <c r="O245" s="10">
        <f t="shared" si="2"/>
        <v>0</v>
      </c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spans="1:31" ht="15.75" customHeight="1" x14ac:dyDescent="0.2">
      <c r="A246" s="3"/>
      <c r="B246" s="5"/>
      <c r="C246" s="6"/>
      <c r="D246" s="42"/>
      <c r="E246" s="8">
        <f>IF($A246="VISA",IF($B246="DÉBITO",$D246-($D246*TAXAS!$B$4)),IF($A246="MASTER",IF($B246="DÉBITO",$D246-($D246*TAXAS!$B$5)),IF($A246="ELO", IF($B246="DÉBITO",$D246-($D246*TAXAS!$B$6)),IF($A246="HIPERCARD",IF($B246="DÉBITO",$D246-($D246*TAXAS!$B$7)),IF($A246="DINERS",IF($B246="DÉBITO",$D246-($D246*TAXAS!$B$8)),IF($A246="AMERICA EXPRESS",IF($B246="DÉBITO",$D246-($D246*TAXAS!$B$9)),IF($A246=TAXAS!$A$10,IF($B246="DÉBITO",$D246-($D246*TAXAS!$B$10)), IF($A246=TAXAS!$A$11,IF($B246="DÉBITO",$D246-($D246*TAXAS!$B$11)), IF($A246=TAXAS!$A$12,IF($B246="DÉBITO",$D246-($D246*TAXAS!$B$12)), IF($A246=TAXAS!$A$13,IF($B246="DÉBITO",$D246-($D246*TAXAS!$B$13)), IF($A246=TAXAS!$A$14,IF($B246="DÉBITO",$D246-($D246*TAXAS!$B$14)), IF($A246=TAXAS!$A$15,IF($B246="DÉBITO",$D246-($D246*TAXAS!$B$15)), IF($A246=TAXAS!$A$16,IF($B246="DÉBITO",$D246-($D246*TAXAS!$B$16)), IF($A246=TAXAS!$A$17,IF($B246="DÉBITO",$D246-($D246*TAXAS!$B$17)), IF($A246=TAXAS!$A$18,IF($B246="DÉBITO",$D246-($D246*TAXAS!$B$18)), IF($A246=TAXAS!$A$19,IF($B246="DÉBITO",$D246-($D246*TAXAS!$B$19)), IF($A246=TAXAS!$A$20,IF($B246="DÉBITO",$D246-($D246*TAXAS!$B$20)), IF($A246=TAXAS!$A$21,IF($B246="DÉBITO",$D246-($D246*TAXAS!$B$21)), IF($A246=TAXAS!$A$22,IF($B246="DÉBITO",$D246-($D246*TAXAS!$B$22)), IF($A246=TAXAS!$A$23,IF($B246="DÉBITO",$D246-($D246*TAXAS!$B$23)), IF($A246=TAXAS!$A$24,IF($B246="DÉBITO",$D246-($D246*TAXAS!$B$24)), IF($A246=TAXAS!$A$25,IF($B246="DÉBITO",$D246-($D246*TAXAS!$B$25)), IF($A246=TAXAS!$A$26,IF($B246="DÉBITO",$D246-($D246*TAXAS!$B$26)), IF($A246=TAXAS!$A$27,IF($B246="DÉBITO",$D246-($D246*TAXAS!$B$27))))))))))))))))))))))))))/1</f>
        <v>0</v>
      </c>
      <c r="F246" s="8">
        <f>IF($A246="VISA",IF($B246="CRÉDITO",$D246-($D246*TAXAS!$C$4)),IF($A246="MASTER",IF($B246="CRÉDITO",$D246-($D246*TAXAS!$C$5)),IF($A246="ELO", IF($B246="CRÉDITO",$D246-($D246*TAXAS!$C$6)),IF($A246="HIPERCARD",IF($B246="CRÉDITO",$D246-($D246*TAXAS!$C$7)),IF($A246="DINERS",IF($B246="CRÉDITO",$D246-($D246*TAXAS!$C$8)),IF($A246="AMERICA EXPRESS",IF($B246="CRÉDITO",$D246-($D246*TAXAS!$C$9)),IF($A246=TAXAS!$A$10,IF($B246="CRÉDITO",$D246-($D246*TAXAS!$C$10)), IF($A246=TAXAS!$A$11,IF($B246="CRÉDITO",$D246-($D246*TAXAS!$C$11)), IF($A246=TAXAS!$A$12,IF($B246="CRÉDITO",$D246-($D246*TAXAS!$C$12)), IF($A246=TAXAS!$A$13,IF($B246="CRÉDITO",$D246-($D246*TAXAS!$C$13)), IF($A246=TAXAS!$A$14,IF($B246="CRÉDITO",$D246-($D246*TAXAS!$C$14)), IF($A246=TAXAS!$A$15,IF($B246="CRÉDITO",$D246-($D246*TAXAS!$C$15)), IF($A246=TAXAS!$A$16,IF($B246="CRÉDITO",$D246-($D246*TAXAS!$C$16)), IF($A246=TAXAS!$A$17,IF($B246="CRÉDITO",$D246-($D246*TAXAS!$C$17)), IF($A246=TAXAS!$A$18,IF($B246="CRÉDITO",$D246-($D246*TAXAS!$C$18)), IF($A246=TAXAS!$A$19,IF($B246="CRÉDITO",$D246-($D246*TAXAS!$C$19)), IF($A246=TAXAS!$A$20,IF($B246="CRÉDITO",$D246-($D246*TAXAS!$C$20)), IF($A246=TAXAS!$A$21,IF($B246="CRÉDITO",$D246-($D246*TAXAS!$C$21)), IF($A246=TAXAS!$A$22,IF($B246="CRÉDITO",$D246-($D246*TAXAS!$C$22)), IF($A246=TAXAS!$A$23,IF($B246="CRÉDITO",$D246-($D246*TAXAS!$C$23)), IF($A246=TAXAS!$A$24,IF($B246="CRÉDITO",$D246-($D246*TAXAS!$C$24)), IF($A246=TAXAS!$A$25,IF($B246="CRÉDITO",$D246-($D246*TAXAS!$C$25)), IF($A246=TAXAS!$A$26,IF($B246="CRÉDITO",$D246-($D246*TAXAS!$C$26)), IF($A246=TAXAS!$A$27,IF($B246="CRÉDITO",$D246-($D246*TAXAS!$C$27))))))))))))))))))))))))))/1</f>
        <v>0</v>
      </c>
      <c r="G246" s="9">
        <f>IF($A246="VISA",IF($B246="PARCELADO ATÉ 3X",$D246-(D246*TAXAS!$D$4))/3,IF($A246="MASTER",IF($B246="PARCELADO ATÉ 3X",$D246-(D246*TAXAS!$D$5))/3,IF($A246="ELO",IF($B246="PARCELADO ATÉ 3X",$D246-(D246*TAXAS!$D$6))/3,IF($A246="HIPERCARD",IF($B246="PARCELADO ATÉ 3X",$D246-(D246*TAXAS!$D$7))/3,IF($A246="DINERS",IF($B246="PARCELADO ATÉ 3X",$D246-(D246*TAXAS!$D$8))/3,IF($A246="AMERICA EXPRESS",IF($B246="PARCELADO ATÉ 3X",$D246-(D246*TAXAS!$D$9))/3,IF($A246=TAXAS!$A$10,IF($B246="PARCELADO ATÉ 3X",$D246-($D246*TAXAS!$D$10))/3,IF($A246=TAXAS!$A$11,IF($B246="PARCELADO ATÉ 3X",$D246-($D246*TAXAS!$D$11))/3,IF($A246=TAXAS!$A$12,IF($B246="PARCELADO ATÉ 3X",$D246-($D246*TAXAS!$D$12))/3,IF($A246=TAXAS!$A$13,IF($B246="PARCELADO ATÉ 3X",$D246-($D246*TAXAS!$D$13))/3,IF($A246=TAXAS!$A$14,IF($B246="PARCELADO ATÉ 3X",$D246-($D246*TAXAS!$D$14))/3,IF($A246=TAXAS!$A$15,IF($B246="PARCELADO ATÉ 3X",$D246-($D246*TAXAS!$D$15))/3,IF($A246=TAXAS!$A$16,IF($B246="PARCELADO ATÉ 3X",$D246-($D246*TAXAS!$D$16))/3,IF($A246=TAXAS!$A$17,IF($B246="PARCELADO ATÉ 3X",$D246-($D246*TAXAS!$D$17))/3,IF($A246=TAXAS!$A$18,IF($B246="PARCELADO ATÉ 3X",$D246-($D246*TAXAS!$D$18))/3,IF($A246=TAXAS!$A$19,IF($B246="PARCELADO ATÉ 3X",$D246-($D246*TAXAS!$D$19))/3,IF($A246=TAXAS!$A$20,IF($B246="PARCELADO ATÉ 3X",$D246-($D246*TAXAS!$D$20))/3,IF($A246=TAXAS!$A$21,IF($B246="PARCELADO ATÉ 3X",$D246-($D246*TAXAS!$D$21))/3,IF($A246=TAXAS!$A$22,IF($B246="PARCELADO ATÉ 3X",$D246-($D246*TAXAS!$D$22))/3,IF($A246=TAXAS!$A$23,IF($B246="PARCELADO ATÉ 3X",$D246-($D246*TAXAS!$D$23))/3,IF($A246=TAXAS!$A$24,IF($B246="PARCELADO ATÉ 3X",$D246-($D246*TAXAS!$D$24))/3,IF($A246=TAXAS!$A$25,IF($B246="PARCELADO ATÉ 3X",$D246-($D246*TAXAS!$D$25))/3,IF($A246=TAXAS!$A$26,IF($B246="PARCELADO ATÉ 3X",$D246-($D246*TAXAS!$D$26))/3,IF($A246=TAXAS!$A$27,IF($B246="PARCELADO ATÉ 3X",$D246-($D246*TAXAS!$D$27))/3))))))))))))))))))))))))/1</f>
        <v>0</v>
      </c>
      <c r="H246" s="9">
        <f>IF($A246="VISA",IF($B246="PARCELADO ATÉ 6X",$D246-(D246*TAXAS!$E$4))/6,IF($A246="MASTER",IF($B246="PARCELADO ATÉ 6X",$D246-(D246*TAXAS!$E$5))/6,IF($A246="ELO",IF($B246="PARCELADO ATÉ 6X",$D246-(D246*TAXAS!$E$6))/6,IF($A246="HIPERCARD",IF($B246="PARCELADO ATÉ 6X",$D246-(D246*TAXAS!$E$7))/6,IF($A246="DINERS",IF($B246="PARCELADO ATÉ 6X",$D246-(D246*TAXAS!$E$8))/6,IF($A246="AMERICA EXPRESS",IF($B246="PARCELADO ATÉ 6X",$D246-(D246*TAXAS!$E$9))/6,IF($A246=TAXAS!$A$10,IF($B246="PARCELADO ATÉ 6X",$D246-($D246*TAXAS!$E$10))/6,IF($A246=TAXAS!$A$11,IF($B246="PARCELADO ATÉ 6X",$D246-($D246*TAXAS!$E$11))/6,IF($A246=TAXAS!$A$12,IF($B246="PARCELADO ATÉ 6X",$D246-($D246*TAXAS!$E$12))/6,IF($A246=TAXAS!$A$13,IF($B246="PARCELADO ATÉ 6X",$D246-($D246*TAXAS!$E$13))/6,IF($A246=TAXAS!$A$14,IF($B246="PARCELADO ATÉ 6X",$D246-($D246*TAXAS!$E$14))/6,IF($A246=TAXAS!$A$15,IF($B246="PARCELADO ATÉ 6X",$D246-($D246*TAXAS!$E$15))/6,IF($A246=TAXAS!$A$16,IF($B246="PARCELADO ATÉ 6X",$D246-($D246*TAXAS!$E$16))/6,IF($A246=TAXAS!$A$17,IF($B246="PARCELADO ATÉ 6X",$D246-($D246*TAXAS!$E$17))/6,IF($A246=TAXAS!$A$18,IF($B246="PARCELADO ATÉ 6X",$D246-($D246*TAXAS!$E$18))/6,IF($A246=TAXAS!$A$19,IF($B246="PARCELADO ATÉ 6X",$D246-($D246*TAXAS!$E$19))/6,IF($A246=TAXAS!$A$20,IF($B246="PARCELADO ATÉ 6X",$D246-($D246*TAXAS!$E$20))/6,IF($A246=TAXAS!$A$21,IF($B246="PARCELADO ATÉ 6X",$D246-($D246*TAXAS!$E$21))/6,IF($A246=TAXAS!$A$22,IF($B246="PARCELADO ATÉ 6X",$D246-($D246*TAXAS!$E$22))/6,IF($A246=TAXAS!$A$23,IF($B246="PARCELADO ATÉ 6X",$D246-($D246*TAXAS!$E$23))/6,IF($A246=TAXAS!$A$24,IF($B246="PARCELADO ATÉ 6X",$D246-($D246*TAXAS!$E$24))/6,IF($A246=TAXAS!$A$25,IF($B246="PARCELADO ATÉ 6X",$D246-($D246*TAXAS!$E$25))/6,IF($A246=TAXAS!$A$26,IF($B246="PARCELADO ATÉ 6X",$D246-($D246*TAXAS!$E$26))/6,IF($A246=TAXAS!$A$27,IF($B246="PARCELADO ATÉ 6X",$D246-($D246*TAXAS!$E$27))/6))))))))))))))))))))))))/1</f>
        <v>0</v>
      </c>
      <c r="I246" s="9">
        <f>IF($A246="VISA",IF($B246="PARCELADO ATÉ 12X",$D246-(D246*TAXAS!$F$4))/12,IF($A246="MASTER",IF($B246="PARCELADO ATÉ 12X",$D246-(D246*TAXAS!$F$5))/12,IF($A246="ELO",IF($B246="PARCELADO ATÉ 12X",$D246-(D246*TAXAS!$F$6))/12,IF($A246="HIPERCARD",IF($B246="PARCELADO ATÉ 12X",$D246-(D246*TAXAS!$F$7))/12,IF($A246="DINERS",IF($B246="PARCELADO ATÉ 12X",$D246-(D246*TAXAS!$F$8))/12,IF($A246="AMERICA EXPRESS",IF($B246="PARCELADO ATÉ 12X",$D246-(D246*TAXAS!$F$9))/12,IF($A246=TAXAS!$A$10,IF($B246="PARCELADO ATÉ 12X",$D246-($D246*TAXAS!$F$10))/12,IF($A246=TAXAS!$A$11,IF($B246="PARCELADO ATÉ 12X",$D246-($D246*TAXAS!$F$11))/12,IF($A246=TAXAS!$A$12,IF($B246="PARCELADO ATÉ 12X",$D246-($D246*TAXAS!$F$12))/12,IF($A246=TAXAS!$A$13,IF($B246="PARCELADO ATÉ 12X",$D246-($D246*TAXAS!$F$13))/12,IF($A246=TAXAS!$A$14,IF($B246="PARCELADO ATÉ 12X",$D246-($D246*TAXAS!$F$14))/12,IF($A246=TAXAS!$A$15,IF($B246="PARCELADO ATÉ 12X",$D246-($D246*TAXAS!$F$15))/12,IF($A246=TAXAS!$A$16,IF($B246="PARCELADO ATÉ 12X",$D246-($D246*TAXAS!$F$16))/12,IF($A246=TAXAS!$A$17,IF($B246="PARCELADO ATÉ 12X",$D246-($D246*TAXAS!$F$17))/12,IF($A246=TAXAS!$A$18,IF($B246="PARCELADO ATÉ 12X",$D246-($D246*TAXAS!$F$18))/12,IF($A246=TAXAS!$A$19,IF($B246="PARCELADO ATÉ 12X",$D246-($D246*TAXAS!$F$19))/12,IF($A246=TAXAS!$A$20,IF($B246="PARCELADO ATÉ 12X",$D246-($D246*TAXAS!$F$20))/12,IF($A246=TAXAS!$A$21,IF($B246="PARCELADO ATÉ 12X",$D246-($D246*TAXAS!$F$21))/12,IF($A246=TAXAS!$A$22,IF($B246="PARCELADO ATÉ 12X",$D246-($D246*TAXAS!$F$22))/12,IF($A246=TAXAS!$A$23,IF($B246="PARCELADO ATÉ 12X",$D246-($D246*TAXAS!$F$23))/12,IF($A246=TAXAS!$A$24,IF($B246="PARCELADO ATÉ 12X",$D246-($D246*TAXAS!$F$24))/12,IF($A246=TAXAS!$A$25,IF($B246="PARCELADO ATÉ 12X",$D246-($D246*TAXAS!$F$25))/12,IF($A246=TAXAS!$A$26,IF($B246="PARCELADO ATÉ 12X",$D246-($D246*TAXAS!$F$26))/12,IF($A246=TAXAS!$A$27,IF($B246="PARCELADO ATÉ 12X",$D246-($D246*TAXAS!$F$27))/12))))))))))))))))))))))))/1</f>
        <v>0</v>
      </c>
      <c r="J246" s="8">
        <f t="shared" si="0"/>
        <v>0</v>
      </c>
      <c r="K246" s="10" t="b">
        <f>IF($B246="PARCELADO ATÉ 3X",($D246-($D246*TAXAS!$D$4))-$J246)</f>
        <v>0</v>
      </c>
      <c r="L246" s="10" t="b">
        <f>IF($B246="PARCELADO ATÉ 6X",($D246-($D246*TAXAS!$E$4))-$J246)</f>
        <v>0</v>
      </c>
      <c r="M246" s="10" t="b">
        <f>IF($B246="PARCELADO ATÉ 12X",($D246-($D246*TAXAS!$F$4))-$J246)</f>
        <v>0</v>
      </c>
      <c r="N246" s="8">
        <f t="shared" si="1"/>
        <v>0</v>
      </c>
      <c r="O246" s="10">
        <f t="shared" si="2"/>
        <v>0</v>
      </c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spans="1:31" ht="15.75" customHeight="1" x14ac:dyDescent="0.2">
      <c r="A247" s="3"/>
      <c r="B247" s="5"/>
      <c r="C247" s="6"/>
      <c r="D247" s="42"/>
      <c r="E247" s="8">
        <f>IF($A247="VISA",IF($B247="DÉBITO",$D247-($D247*TAXAS!$B$4)),IF($A247="MASTER",IF($B247="DÉBITO",$D247-($D247*TAXAS!$B$5)),IF($A247="ELO", IF($B247="DÉBITO",$D247-($D247*TAXAS!$B$6)),IF($A247="HIPERCARD",IF($B247="DÉBITO",$D247-($D247*TAXAS!$B$7)),IF($A247="DINERS",IF($B247="DÉBITO",$D247-($D247*TAXAS!$B$8)),IF($A247="AMERICA EXPRESS",IF($B247="DÉBITO",$D247-($D247*TAXAS!$B$9)),IF($A247=TAXAS!$A$10,IF($B247="DÉBITO",$D247-($D247*TAXAS!$B$10)), IF($A247=TAXAS!$A$11,IF($B247="DÉBITO",$D247-($D247*TAXAS!$B$11)), IF($A247=TAXAS!$A$12,IF($B247="DÉBITO",$D247-($D247*TAXAS!$B$12)), IF($A247=TAXAS!$A$13,IF($B247="DÉBITO",$D247-($D247*TAXAS!$B$13)), IF($A247=TAXAS!$A$14,IF($B247="DÉBITO",$D247-($D247*TAXAS!$B$14)), IF($A247=TAXAS!$A$15,IF($B247="DÉBITO",$D247-($D247*TAXAS!$B$15)), IF($A247=TAXAS!$A$16,IF($B247="DÉBITO",$D247-($D247*TAXAS!$B$16)), IF($A247=TAXAS!$A$17,IF($B247="DÉBITO",$D247-($D247*TAXAS!$B$17)), IF($A247=TAXAS!$A$18,IF($B247="DÉBITO",$D247-($D247*TAXAS!$B$18)), IF($A247=TAXAS!$A$19,IF($B247="DÉBITO",$D247-($D247*TAXAS!$B$19)), IF($A247=TAXAS!$A$20,IF($B247="DÉBITO",$D247-($D247*TAXAS!$B$20)), IF($A247=TAXAS!$A$21,IF($B247="DÉBITO",$D247-($D247*TAXAS!$B$21)), IF($A247=TAXAS!$A$22,IF($B247="DÉBITO",$D247-($D247*TAXAS!$B$22)), IF($A247=TAXAS!$A$23,IF($B247="DÉBITO",$D247-($D247*TAXAS!$B$23)), IF($A247=TAXAS!$A$24,IF($B247="DÉBITO",$D247-($D247*TAXAS!$B$24)), IF($A247=TAXAS!$A$25,IF($B247="DÉBITO",$D247-($D247*TAXAS!$B$25)), IF($A247=TAXAS!$A$26,IF($B247="DÉBITO",$D247-($D247*TAXAS!$B$26)), IF($A247=TAXAS!$A$27,IF($B247="DÉBITO",$D247-($D247*TAXAS!$B$27))))))))))))))))))))))))))/1</f>
        <v>0</v>
      </c>
      <c r="F247" s="8">
        <f>IF($A247="VISA",IF($B247="CRÉDITO",$D247-($D247*TAXAS!$C$4)),IF($A247="MASTER",IF($B247="CRÉDITO",$D247-($D247*TAXAS!$C$5)),IF($A247="ELO", IF($B247="CRÉDITO",$D247-($D247*TAXAS!$C$6)),IF($A247="HIPERCARD",IF($B247="CRÉDITO",$D247-($D247*TAXAS!$C$7)),IF($A247="DINERS",IF($B247="CRÉDITO",$D247-($D247*TAXAS!$C$8)),IF($A247="AMERICA EXPRESS",IF($B247="CRÉDITO",$D247-($D247*TAXAS!$C$9)),IF($A247=TAXAS!$A$10,IF($B247="CRÉDITO",$D247-($D247*TAXAS!$C$10)), IF($A247=TAXAS!$A$11,IF($B247="CRÉDITO",$D247-($D247*TAXAS!$C$11)), IF($A247=TAXAS!$A$12,IF($B247="CRÉDITO",$D247-($D247*TAXAS!$C$12)), IF($A247=TAXAS!$A$13,IF($B247="CRÉDITO",$D247-($D247*TAXAS!$C$13)), IF($A247=TAXAS!$A$14,IF($B247="CRÉDITO",$D247-($D247*TAXAS!$C$14)), IF($A247=TAXAS!$A$15,IF($B247="CRÉDITO",$D247-($D247*TAXAS!$C$15)), IF($A247=TAXAS!$A$16,IF($B247="CRÉDITO",$D247-($D247*TAXAS!$C$16)), IF($A247=TAXAS!$A$17,IF($B247="CRÉDITO",$D247-($D247*TAXAS!$C$17)), IF($A247=TAXAS!$A$18,IF($B247="CRÉDITO",$D247-($D247*TAXAS!$C$18)), IF($A247=TAXAS!$A$19,IF($B247="CRÉDITO",$D247-($D247*TAXAS!$C$19)), IF($A247=TAXAS!$A$20,IF($B247="CRÉDITO",$D247-($D247*TAXAS!$C$20)), IF($A247=TAXAS!$A$21,IF($B247="CRÉDITO",$D247-($D247*TAXAS!$C$21)), IF($A247=TAXAS!$A$22,IF($B247="CRÉDITO",$D247-($D247*TAXAS!$C$22)), IF($A247=TAXAS!$A$23,IF($B247="CRÉDITO",$D247-($D247*TAXAS!$C$23)), IF($A247=TAXAS!$A$24,IF($B247="CRÉDITO",$D247-($D247*TAXAS!$C$24)), IF($A247=TAXAS!$A$25,IF($B247="CRÉDITO",$D247-($D247*TAXAS!$C$25)), IF($A247=TAXAS!$A$26,IF($B247="CRÉDITO",$D247-($D247*TAXAS!$C$26)), IF($A247=TAXAS!$A$27,IF($B247="CRÉDITO",$D247-($D247*TAXAS!$C$27))))))))))))))))))))))))))/1</f>
        <v>0</v>
      </c>
      <c r="G247" s="9">
        <f>IF($A247="VISA",IF($B247="PARCELADO ATÉ 3X",$D247-(D247*TAXAS!$D$4))/3,IF($A247="MASTER",IF($B247="PARCELADO ATÉ 3X",$D247-(D247*TAXAS!$D$5))/3,IF($A247="ELO",IF($B247="PARCELADO ATÉ 3X",$D247-(D247*TAXAS!$D$6))/3,IF($A247="HIPERCARD",IF($B247="PARCELADO ATÉ 3X",$D247-(D247*TAXAS!$D$7))/3,IF($A247="DINERS",IF($B247="PARCELADO ATÉ 3X",$D247-(D247*TAXAS!$D$8))/3,IF($A247="AMERICA EXPRESS",IF($B247="PARCELADO ATÉ 3X",$D247-(D247*TAXAS!$D$9))/3,IF($A247=TAXAS!$A$10,IF($B247="PARCELADO ATÉ 3X",$D247-($D247*TAXAS!$D$10))/3,IF($A247=TAXAS!$A$11,IF($B247="PARCELADO ATÉ 3X",$D247-($D247*TAXAS!$D$11))/3,IF($A247=TAXAS!$A$12,IF($B247="PARCELADO ATÉ 3X",$D247-($D247*TAXAS!$D$12))/3,IF($A247=TAXAS!$A$13,IF($B247="PARCELADO ATÉ 3X",$D247-($D247*TAXAS!$D$13))/3,IF($A247=TAXAS!$A$14,IF($B247="PARCELADO ATÉ 3X",$D247-($D247*TAXAS!$D$14))/3,IF($A247=TAXAS!$A$15,IF($B247="PARCELADO ATÉ 3X",$D247-($D247*TAXAS!$D$15))/3,IF($A247=TAXAS!$A$16,IF($B247="PARCELADO ATÉ 3X",$D247-($D247*TAXAS!$D$16))/3,IF($A247=TAXAS!$A$17,IF($B247="PARCELADO ATÉ 3X",$D247-($D247*TAXAS!$D$17))/3,IF($A247=TAXAS!$A$18,IF($B247="PARCELADO ATÉ 3X",$D247-($D247*TAXAS!$D$18))/3,IF($A247=TAXAS!$A$19,IF($B247="PARCELADO ATÉ 3X",$D247-($D247*TAXAS!$D$19))/3,IF($A247=TAXAS!$A$20,IF($B247="PARCELADO ATÉ 3X",$D247-($D247*TAXAS!$D$20))/3,IF($A247=TAXAS!$A$21,IF($B247="PARCELADO ATÉ 3X",$D247-($D247*TAXAS!$D$21))/3,IF($A247=TAXAS!$A$22,IF($B247="PARCELADO ATÉ 3X",$D247-($D247*TAXAS!$D$22))/3,IF($A247=TAXAS!$A$23,IF($B247="PARCELADO ATÉ 3X",$D247-($D247*TAXAS!$D$23))/3,IF($A247=TAXAS!$A$24,IF($B247="PARCELADO ATÉ 3X",$D247-($D247*TAXAS!$D$24))/3,IF($A247=TAXAS!$A$25,IF($B247="PARCELADO ATÉ 3X",$D247-($D247*TAXAS!$D$25))/3,IF($A247=TAXAS!$A$26,IF($B247="PARCELADO ATÉ 3X",$D247-($D247*TAXAS!$D$26))/3,IF($A247=TAXAS!$A$27,IF($B247="PARCELADO ATÉ 3X",$D247-($D247*TAXAS!$D$27))/3))))))))))))))))))))))))/1</f>
        <v>0</v>
      </c>
      <c r="H247" s="9">
        <f>IF($A247="VISA",IF($B247="PARCELADO ATÉ 6X",$D247-(D247*TAXAS!$E$4))/6,IF($A247="MASTER",IF($B247="PARCELADO ATÉ 6X",$D247-(D247*TAXAS!$E$5))/6,IF($A247="ELO",IF($B247="PARCELADO ATÉ 6X",$D247-(D247*TAXAS!$E$6))/6,IF($A247="HIPERCARD",IF($B247="PARCELADO ATÉ 6X",$D247-(D247*TAXAS!$E$7))/6,IF($A247="DINERS",IF($B247="PARCELADO ATÉ 6X",$D247-(D247*TAXAS!$E$8))/6,IF($A247="AMERICA EXPRESS",IF($B247="PARCELADO ATÉ 6X",$D247-(D247*TAXAS!$E$9))/6,IF($A247=TAXAS!$A$10,IF($B247="PARCELADO ATÉ 6X",$D247-($D247*TAXAS!$E$10))/6,IF($A247=TAXAS!$A$11,IF($B247="PARCELADO ATÉ 6X",$D247-($D247*TAXAS!$E$11))/6,IF($A247=TAXAS!$A$12,IF($B247="PARCELADO ATÉ 6X",$D247-($D247*TAXAS!$E$12))/6,IF($A247=TAXAS!$A$13,IF($B247="PARCELADO ATÉ 6X",$D247-($D247*TAXAS!$E$13))/6,IF($A247=TAXAS!$A$14,IF($B247="PARCELADO ATÉ 6X",$D247-($D247*TAXAS!$E$14))/6,IF($A247=TAXAS!$A$15,IF($B247="PARCELADO ATÉ 6X",$D247-($D247*TAXAS!$E$15))/6,IF($A247=TAXAS!$A$16,IF($B247="PARCELADO ATÉ 6X",$D247-($D247*TAXAS!$E$16))/6,IF($A247=TAXAS!$A$17,IF($B247="PARCELADO ATÉ 6X",$D247-($D247*TAXAS!$E$17))/6,IF($A247=TAXAS!$A$18,IF($B247="PARCELADO ATÉ 6X",$D247-($D247*TAXAS!$E$18))/6,IF($A247=TAXAS!$A$19,IF($B247="PARCELADO ATÉ 6X",$D247-($D247*TAXAS!$E$19))/6,IF($A247=TAXAS!$A$20,IF($B247="PARCELADO ATÉ 6X",$D247-($D247*TAXAS!$E$20))/6,IF($A247=TAXAS!$A$21,IF($B247="PARCELADO ATÉ 6X",$D247-($D247*TAXAS!$E$21))/6,IF($A247=TAXAS!$A$22,IF($B247="PARCELADO ATÉ 6X",$D247-($D247*TAXAS!$E$22))/6,IF($A247=TAXAS!$A$23,IF($B247="PARCELADO ATÉ 6X",$D247-($D247*TAXAS!$E$23))/6,IF($A247=TAXAS!$A$24,IF($B247="PARCELADO ATÉ 6X",$D247-($D247*TAXAS!$E$24))/6,IF($A247=TAXAS!$A$25,IF($B247="PARCELADO ATÉ 6X",$D247-($D247*TAXAS!$E$25))/6,IF($A247=TAXAS!$A$26,IF($B247="PARCELADO ATÉ 6X",$D247-($D247*TAXAS!$E$26))/6,IF($A247=TAXAS!$A$27,IF($B247="PARCELADO ATÉ 6X",$D247-($D247*TAXAS!$E$27))/6))))))))))))))))))))))))/1</f>
        <v>0</v>
      </c>
      <c r="I247" s="9">
        <f>IF($A247="VISA",IF($B247="PARCELADO ATÉ 12X",$D247-(D247*TAXAS!$F$4))/12,IF($A247="MASTER",IF($B247="PARCELADO ATÉ 12X",$D247-(D247*TAXAS!$F$5))/12,IF($A247="ELO",IF($B247="PARCELADO ATÉ 12X",$D247-(D247*TAXAS!$F$6))/12,IF($A247="HIPERCARD",IF($B247="PARCELADO ATÉ 12X",$D247-(D247*TAXAS!$F$7))/12,IF($A247="DINERS",IF($B247="PARCELADO ATÉ 12X",$D247-(D247*TAXAS!$F$8))/12,IF($A247="AMERICA EXPRESS",IF($B247="PARCELADO ATÉ 12X",$D247-(D247*TAXAS!$F$9))/12,IF($A247=TAXAS!$A$10,IF($B247="PARCELADO ATÉ 12X",$D247-($D247*TAXAS!$F$10))/12,IF($A247=TAXAS!$A$11,IF($B247="PARCELADO ATÉ 12X",$D247-($D247*TAXAS!$F$11))/12,IF($A247=TAXAS!$A$12,IF($B247="PARCELADO ATÉ 12X",$D247-($D247*TAXAS!$F$12))/12,IF($A247=TAXAS!$A$13,IF($B247="PARCELADO ATÉ 12X",$D247-($D247*TAXAS!$F$13))/12,IF($A247=TAXAS!$A$14,IF($B247="PARCELADO ATÉ 12X",$D247-($D247*TAXAS!$F$14))/12,IF($A247=TAXAS!$A$15,IF($B247="PARCELADO ATÉ 12X",$D247-($D247*TAXAS!$F$15))/12,IF($A247=TAXAS!$A$16,IF($B247="PARCELADO ATÉ 12X",$D247-($D247*TAXAS!$F$16))/12,IF($A247=TAXAS!$A$17,IF($B247="PARCELADO ATÉ 12X",$D247-($D247*TAXAS!$F$17))/12,IF($A247=TAXAS!$A$18,IF($B247="PARCELADO ATÉ 12X",$D247-($D247*TAXAS!$F$18))/12,IF($A247=TAXAS!$A$19,IF($B247="PARCELADO ATÉ 12X",$D247-($D247*TAXAS!$F$19))/12,IF($A247=TAXAS!$A$20,IF($B247="PARCELADO ATÉ 12X",$D247-($D247*TAXAS!$F$20))/12,IF($A247=TAXAS!$A$21,IF($B247="PARCELADO ATÉ 12X",$D247-($D247*TAXAS!$F$21))/12,IF($A247=TAXAS!$A$22,IF($B247="PARCELADO ATÉ 12X",$D247-($D247*TAXAS!$F$22))/12,IF($A247=TAXAS!$A$23,IF($B247="PARCELADO ATÉ 12X",$D247-($D247*TAXAS!$F$23))/12,IF($A247=TAXAS!$A$24,IF($B247="PARCELADO ATÉ 12X",$D247-($D247*TAXAS!$F$24))/12,IF($A247=TAXAS!$A$25,IF($B247="PARCELADO ATÉ 12X",$D247-($D247*TAXAS!$F$25))/12,IF($A247=TAXAS!$A$26,IF($B247="PARCELADO ATÉ 12X",$D247-($D247*TAXAS!$F$26))/12,IF($A247=TAXAS!$A$27,IF($B247="PARCELADO ATÉ 12X",$D247-($D247*TAXAS!$F$27))/12))))))))))))))))))))))))/1</f>
        <v>0</v>
      </c>
      <c r="J247" s="8">
        <f t="shared" si="0"/>
        <v>0</v>
      </c>
      <c r="K247" s="10" t="b">
        <f>IF($B247="PARCELADO ATÉ 3X",($D247-($D247*TAXAS!$D$4))-$J247)</f>
        <v>0</v>
      </c>
      <c r="L247" s="10" t="b">
        <f>IF($B247="PARCELADO ATÉ 6X",($D247-($D247*TAXAS!$E$4))-$J247)</f>
        <v>0</v>
      </c>
      <c r="M247" s="10" t="b">
        <f>IF($B247="PARCELADO ATÉ 12X",($D247-($D247*TAXAS!$F$4))-$J247)</f>
        <v>0</v>
      </c>
      <c r="N247" s="8">
        <f t="shared" si="1"/>
        <v>0</v>
      </c>
      <c r="O247" s="10">
        <f t="shared" si="2"/>
        <v>0</v>
      </c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spans="1:31" ht="15.75" customHeight="1" x14ac:dyDescent="0.2">
      <c r="A248" s="3"/>
      <c r="B248" s="5"/>
      <c r="C248" s="6"/>
      <c r="D248" s="42"/>
      <c r="E248" s="8">
        <f>IF($A248="VISA",IF($B248="DÉBITO",$D248-($D248*TAXAS!$B$4)),IF($A248="MASTER",IF($B248="DÉBITO",$D248-($D248*TAXAS!$B$5)),IF($A248="ELO", IF($B248="DÉBITO",$D248-($D248*TAXAS!$B$6)),IF($A248="HIPERCARD",IF($B248="DÉBITO",$D248-($D248*TAXAS!$B$7)),IF($A248="DINERS",IF($B248="DÉBITO",$D248-($D248*TAXAS!$B$8)),IF($A248="AMERICA EXPRESS",IF($B248="DÉBITO",$D248-($D248*TAXAS!$B$9)),IF($A248=TAXAS!$A$10,IF($B248="DÉBITO",$D248-($D248*TAXAS!$B$10)), IF($A248=TAXAS!$A$11,IF($B248="DÉBITO",$D248-($D248*TAXAS!$B$11)), IF($A248=TAXAS!$A$12,IF($B248="DÉBITO",$D248-($D248*TAXAS!$B$12)), IF($A248=TAXAS!$A$13,IF($B248="DÉBITO",$D248-($D248*TAXAS!$B$13)), IF($A248=TAXAS!$A$14,IF($B248="DÉBITO",$D248-($D248*TAXAS!$B$14)), IF($A248=TAXAS!$A$15,IF($B248="DÉBITO",$D248-($D248*TAXAS!$B$15)), IF($A248=TAXAS!$A$16,IF($B248="DÉBITO",$D248-($D248*TAXAS!$B$16)), IF($A248=TAXAS!$A$17,IF($B248="DÉBITO",$D248-($D248*TAXAS!$B$17)), IF($A248=TAXAS!$A$18,IF($B248="DÉBITO",$D248-($D248*TAXAS!$B$18)), IF($A248=TAXAS!$A$19,IF($B248="DÉBITO",$D248-($D248*TAXAS!$B$19)), IF($A248=TAXAS!$A$20,IF($B248="DÉBITO",$D248-($D248*TAXAS!$B$20)), IF($A248=TAXAS!$A$21,IF($B248="DÉBITO",$D248-($D248*TAXAS!$B$21)), IF($A248=TAXAS!$A$22,IF($B248="DÉBITO",$D248-($D248*TAXAS!$B$22)), IF($A248=TAXAS!$A$23,IF($B248="DÉBITO",$D248-($D248*TAXAS!$B$23)), IF($A248=TAXAS!$A$24,IF($B248="DÉBITO",$D248-($D248*TAXAS!$B$24)), IF($A248=TAXAS!$A$25,IF($B248="DÉBITO",$D248-($D248*TAXAS!$B$25)), IF($A248=TAXAS!$A$26,IF($B248="DÉBITO",$D248-($D248*TAXAS!$B$26)), IF($A248=TAXAS!$A$27,IF($B248="DÉBITO",$D248-($D248*TAXAS!$B$27))))))))))))))))))))))))))/1</f>
        <v>0</v>
      </c>
      <c r="F248" s="8">
        <f>IF($A248="VISA",IF($B248="CRÉDITO",$D248-($D248*TAXAS!$C$4)),IF($A248="MASTER",IF($B248="CRÉDITO",$D248-($D248*TAXAS!$C$5)),IF($A248="ELO", IF($B248="CRÉDITO",$D248-($D248*TAXAS!$C$6)),IF($A248="HIPERCARD",IF($B248="CRÉDITO",$D248-($D248*TAXAS!$C$7)),IF($A248="DINERS",IF($B248="CRÉDITO",$D248-($D248*TAXAS!$C$8)),IF($A248="AMERICA EXPRESS",IF($B248="CRÉDITO",$D248-($D248*TAXAS!$C$9)),IF($A248=TAXAS!$A$10,IF($B248="CRÉDITO",$D248-($D248*TAXAS!$C$10)), IF($A248=TAXAS!$A$11,IF($B248="CRÉDITO",$D248-($D248*TAXAS!$C$11)), IF($A248=TAXAS!$A$12,IF($B248="CRÉDITO",$D248-($D248*TAXAS!$C$12)), IF($A248=TAXAS!$A$13,IF($B248="CRÉDITO",$D248-($D248*TAXAS!$C$13)), IF($A248=TAXAS!$A$14,IF($B248="CRÉDITO",$D248-($D248*TAXAS!$C$14)), IF($A248=TAXAS!$A$15,IF($B248="CRÉDITO",$D248-($D248*TAXAS!$C$15)), IF($A248=TAXAS!$A$16,IF($B248="CRÉDITO",$D248-($D248*TAXAS!$C$16)), IF($A248=TAXAS!$A$17,IF($B248="CRÉDITO",$D248-($D248*TAXAS!$C$17)), IF($A248=TAXAS!$A$18,IF($B248="CRÉDITO",$D248-($D248*TAXAS!$C$18)), IF($A248=TAXAS!$A$19,IF($B248="CRÉDITO",$D248-($D248*TAXAS!$C$19)), IF($A248=TAXAS!$A$20,IF($B248="CRÉDITO",$D248-($D248*TAXAS!$C$20)), IF($A248=TAXAS!$A$21,IF($B248="CRÉDITO",$D248-($D248*TAXAS!$C$21)), IF($A248=TAXAS!$A$22,IF($B248="CRÉDITO",$D248-($D248*TAXAS!$C$22)), IF($A248=TAXAS!$A$23,IF($B248="CRÉDITO",$D248-($D248*TAXAS!$C$23)), IF($A248=TAXAS!$A$24,IF($B248="CRÉDITO",$D248-($D248*TAXAS!$C$24)), IF($A248=TAXAS!$A$25,IF($B248="CRÉDITO",$D248-($D248*TAXAS!$C$25)), IF($A248=TAXAS!$A$26,IF($B248="CRÉDITO",$D248-($D248*TAXAS!$C$26)), IF($A248=TAXAS!$A$27,IF($B248="CRÉDITO",$D248-($D248*TAXAS!$C$27))))))))))))))))))))))))))/1</f>
        <v>0</v>
      </c>
      <c r="G248" s="9">
        <f>IF($A248="VISA",IF($B248="PARCELADO ATÉ 3X",$D248-(D248*TAXAS!$D$4))/3,IF($A248="MASTER",IF($B248="PARCELADO ATÉ 3X",$D248-(D248*TAXAS!$D$5))/3,IF($A248="ELO",IF($B248="PARCELADO ATÉ 3X",$D248-(D248*TAXAS!$D$6))/3,IF($A248="HIPERCARD",IF($B248="PARCELADO ATÉ 3X",$D248-(D248*TAXAS!$D$7))/3,IF($A248="DINERS",IF($B248="PARCELADO ATÉ 3X",$D248-(D248*TAXAS!$D$8))/3,IF($A248="AMERICA EXPRESS",IF($B248="PARCELADO ATÉ 3X",$D248-(D248*TAXAS!$D$9))/3,IF($A248=TAXAS!$A$10,IF($B248="PARCELADO ATÉ 3X",$D248-($D248*TAXAS!$D$10))/3,IF($A248=TAXAS!$A$11,IF($B248="PARCELADO ATÉ 3X",$D248-($D248*TAXAS!$D$11))/3,IF($A248=TAXAS!$A$12,IF($B248="PARCELADO ATÉ 3X",$D248-($D248*TAXAS!$D$12))/3,IF($A248=TAXAS!$A$13,IF($B248="PARCELADO ATÉ 3X",$D248-($D248*TAXAS!$D$13))/3,IF($A248=TAXAS!$A$14,IF($B248="PARCELADO ATÉ 3X",$D248-($D248*TAXAS!$D$14))/3,IF($A248=TAXAS!$A$15,IF($B248="PARCELADO ATÉ 3X",$D248-($D248*TAXAS!$D$15))/3,IF($A248=TAXAS!$A$16,IF($B248="PARCELADO ATÉ 3X",$D248-($D248*TAXAS!$D$16))/3,IF($A248=TAXAS!$A$17,IF($B248="PARCELADO ATÉ 3X",$D248-($D248*TAXAS!$D$17))/3,IF($A248=TAXAS!$A$18,IF($B248="PARCELADO ATÉ 3X",$D248-($D248*TAXAS!$D$18))/3,IF($A248=TAXAS!$A$19,IF($B248="PARCELADO ATÉ 3X",$D248-($D248*TAXAS!$D$19))/3,IF($A248=TAXAS!$A$20,IF($B248="PARCELADO ATÉ 3X",$D248-($D248*TAXAS!$D$20))/3,IF($A248=TAXAS!$A$21,IF($B248="PARCELADO ATÉ 3X",$D248-($D248*TAXAS!$D$21))/3,IF($A248=TAXAS!$A$22,IF($B248="PARCELADO ATÉ 3X",$D248-($D248*TAXAS!$D$22))/3,IF($A248=TAXAS!$A$23,IF($B248="PARCELADO ATÉ 3X",$D248-($D248*TAXAS!$D$23))/3,IF($A248=TAXAS!$A$24,IF($B248="PARCELADO ATÉ 3X",$D248-($D248*TAXAS!$D$24))/3,IF($A248=TAXAS!$A$25,IF($B248="PARCELADO ATÉ 3X",$D248-($D248*TAXAS!$D$25))/3,IF($A248=TAXAS!$A$26,IF($B248="PARCELADO ATÉ 3X",$D248-($D248*TAXAS!$D$26))/3,IF($A248=TAXAS!$A$27,IF($B248="PARCELADO ATÉ 3X",$D248-($D248*TAXAS!$D$27))/3))))))))))))))))))))))))/1</f>
        <v>0</v>
      </c>
      <c r="H248" s="9">
        <f>IF($A248="VISA",IF($B248="PARCELADO ATÉ 6X",$D248-(D248*TAXAS!$E$4))/6,IF($A248="MASTER",IF($B248="PARCELADO ATÉ 6X",$D248-(D248*TAXAS!$E$5))/6,IF($A248="ELO",IF($B248="PARCELADO ATÉ 6X",$D248-(D248*TAXAS!$E$6))/6,IF($A248="HIPERCARD",IF($B248="PARCELADO ATÉ 6X",$D248-(D248*TAXAS!$E$7))/6,IF($A248="DINERS",IF($B248="PARCELADO ATÉ 6X",$D248-(D248*TAXAS!$E$8))/6,IF($A248="AMERICA EXPRESS",IF($B248="PARCELADO ATÉ 6X",$D248-(D248*TAXAS!$E$9))/6,IF($A248=TAXAS!$A$10,IF($B248="PARCELADO ATÉ 6X",$D248-($D248*TAXAS!$E$10))/6,IF($A248=TAXAS!$A$11,IF($B248="PARCELADO ATÉ 6X",$D248-($D248*TAXAS!$E$11))/6,IF($A248=TAXAS!$A$12,IF($B248="PARCELADO ATÉ 6X",$D248-($D248*TAXAS!$E$12))/6,IF($A248=TAXAS!$A$13,IF($B248="PARCELADO ATÉ 6X",$D248-($D248*TAXAS!$E$13))/6,IF($A248=TAXAS!$A$14,IF($B248="PARCELADO ATÉ 6X",$D248-($D248*TAXAS!$E$14))/6,IF($A248=TAXAS!$A$15,IF($B248="PARCELADO ATÉ 6X",$D248-($D248*TAXAS!$E$15))/6,IF($A248=TAXAS!$A$16,IF($B248="PARCELADO ATÉ 6X",$D248-($D248*TAXAS!$E$16))/6,IF($A248=TAXAS!$A$17,IF($B248="PARCELADO ATÉ 6X",$D248-($D248*TAXAS!$E$17))/6,IF($A248=TAXAS!$A$18,IF($B248="PARCELADO ATÉ 6X",$D248-($D248*TAXAS!$E$18))/6,IF($A248=TAXAS!$A$19,IF($B248="PARCELADO ATÉ 6X",$D248-($D248*TAXAS!$E$19))/6,IF($A248=TAXAS!$A$20,IF($B248="PARCELADO ATÉ 6X",$D248-($D248*TAXAS!$E$20))/6,IF($A248=TAXAS!$A$21,IF($B248="PARCELADO ATÉ 6X",$D248-($D248*TAXAS!$E$21))/6,IF($A248=TAXAS!$A$22,IF($B248="PARCELADO ATÉ 6X",$D248-($D248*TAXAS!$E$22))/6,IF($A248=TAXAS!$A$23,IF($B248="PARCELADO ATÉ 6X",$D248-($D248*TAXAS!$E$23))/6,IF($A248=TAXAS!$A$24,IF($B248="PARCELADO ATÉ 6X",$D248-($D248*TAXAS!$E$24))/6,IF($A248=TAXAS!$A$25,IF($B248="PARCELADO ATÉ 6X",$D248-($D248*TAXAS!$E$25))/6,IF($A248=TAXAS!$A$26,IF($B248="PARCELADO ATÉ 6X",$D248-($D248*TAXAS!$E$26))/6,IF($A248=TAXAS!$A$27,IF($B248="PARCELADO ATÉ 6X",$D248-($D248*TAXAS!$E$27))/6))))))))))))))))))))))))/1</f>
        <v>0</v>
      </c>
      <c r="I248" s="9">
        <f>IF($A248="VISA",IF($B248="PARCELADO ATÉ 12X",$D248-(D248*TAXAS!$F$4))/12,IF($A248="MASTER",IF($B248="PARCELADO ATÉ 12X",$D248-(D248*TAXAS!$F$5))/12,IF($A248="ELO",IF($B248="PARCELADO ATÉ 12X",$D248-(D248*TAXAS!$F$6))/12,IF($A248="HIPERCARD",IF($B248="PARCELADO ATÉ 12X",$D248-(D248*TAXAS!$F$7))/12,IF($A248="DINERS",IF($B248="PARCELADO ATÉ 12X",$D248-(D248*TAXAS!$F$8))/12,IF($A248="AMERICA EXPRESS",IF($B248="PARCELADO ATÉ 12X",$D248-(D248*TAXAS!$F$9))/12,IF($A248=TAXAS!$A$10,IF($B248="PARCELADO ATÉ 12X",$D248-($D248*TAXAS!$F$10))/12,IF($A248=TAXAS!$A$11,IF($B248="PARCELADO ATÉ 12X",$D248-($D248*TAXAS!$F$11))/12,IF($A248=TAXAS!$A$12,IF($B248="PARCELADO ATÉ 12X",$D248-($D248*TAXAS!$F$12))/12,IF($A248=TAXAS!$A$13,IF($B248="PARCELADO ATÉ 12X",$D248-($D248*TAXAS!$F$13))/12,IF($A248=TAXAS!$A$14,IF($B248="PARCELADO ATÉ 12X",$D248-($D248*TAXAS!$F$14))/12,IF($A248=TAXAS!$A$15,IF($B248="PARCELADO ATÉ 12X",$D248-($D248*TAXAS!$F$15))/12,IF($A248=TAXAS!$A$16,IF($B248="PARCELADO ATÉ 12X",$D248-($D248*TAXAS!$F$16))/12,IF($A248=TAXAS!$A$17,IF($B248="PARCELADO ATÉ 12X",$D248-($D248*TAXAS!$F$17))/12,IF($A248=TAXAS!$A$18,IF($B248="PARCELADO ATÉ 12X",$D248-($D248*TAXAS!$F$18))/12,IF($A248=TAXAS!$A$19,IF($B248="PARCELADO ATÉ 12X",$D248-($D248*TAXAS!$F$19))/12,IF($A248=TAXAS!$A$20,IF($B248="PARCELADO ATÉ 12X",$D248-($D248*TAXAS!$F$20))/12,IF($A248=TAXAS!$A$21,IF($B248="PARCELADO ATÉ 12X",$D248-($D248*TAXAS!$F$21))/12,IF($A248=TAXAS!$A$22,IF($B248="PARCELADO ATÉ 12X",$D248-($D248*TAXAS!$F$22))/12,IF($A248=TAXAS!$A$23,IF($B248="PARCELADO ATÉ 12X",$D248-($D248*TAXAS!$F$23))/12,IF($A248=TAXAS!$A$24,IF($B248="PARCELADO ATÉ 12X",$D248-($D248*TAXAS!$F$24))/12,IF($A248=TAXAS!$A$25,IF($B248="PARCELADO ATÉ 12X",$D248-($D248*TAXAS!$F$25))/12,IF($A248=TAXAS!$A$26,IF($B248="PARCELADO ATÉ 12X",$D248-($D248*TAXAS!$F$26))/12,IF($A248=TAXAS!$A$27,IF($B248="PARCELADO ATÉ 12X",$D248-($D248*TAXAS!$F$27))/12))))))))))))))))))))))))/1</f>
        <v>0</v>
      </c>
      <c r="J248" s="8">
        <f t="shared" si="0"/>
        <v>0</v>
      </c>
      <c r="K248" s="10" t="b">
        <f>IF($B248="PARCELADO ATÉ 3X",($D248-($D248*TAXAS!$D$4))-$J248)</f>
        <v>0</v>
      </c>
      <c r="L248" s="10" t="b">
        <f>IF($B248="PARCELADO ATÉ 6X",($D248-($D248*TAXAS!$E$4))-$J248)</f>
        <v>0</v>
      </c>
      <c r="M248" s="10" t="b">
        <f>IF($B248="PARCELADO ATÉ 12X",($D248-($D248*TAXAS!$F$4))-$J248)</f>
        <v>0</v>
      </c>
      <c r="N248" s="8">
        <f t="shared" si="1"/>
        <v>0</v>
      </c>
      <c r="O248" s="10">
        <f t="shared" si="2"/>
        <v>0</v>
      </c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spans="1:31" ht="15.75" customHeight="1" x14ac:dyDescent="0.2">
      <c r="A249" s="3"/>
      <c r="B249" s="5"/>
      <c r="C249" s="6"/>
      <c r="D249" s="42"/>
      <c r="E249" s="8">
        <f>IF($A249="VISA",IF($B249="DÉBITO",$D249-($D249*TAXAS!$B$4)),IF($A249="MASTER",IF($B249="DÉBITO",$D249-($D249*TAXAS!$B$5)),IF($A249="ELO", IF($B249="DÉBITO",$D249-($D249*TAXAS!$B$6)),IF($A249="HIPERCARD",IF($B249="DÉBITO",$D249-($D249*TAXAS!$B$7)),IF($A249="DINERS",IF($B249="DÉBITO",$D249-($D249*TAXAS!$B$8)),IF($A249="AMERICA EXPRESS",IF($B249="DÉBITO",$D249-($D249*TAXAS!$B$9)),IF($A249=TAXAS!$A$10,IF($B249="DÉBITO",$D249-($D249*TAXAS!$B$10)), IF($A249=TAXAS!$A$11,IF($B249="DÉBITO",$D249-($D249*TAXAS!$B$11)), IF($A249=TAXAS!$A$12,IF($B249="DÉBITO",$D249-($D249*TAXAS!$B$12)), IF($A249=TAXAS!$A$13,IF($B249="DÉBITO",$D249-($D249*TAXAS!$B$13)), IF($A249=TAXAS!$A$14,IF($B249="DÉBITO",$D249-($D249*TAXAS!$B$14)), IF($A249=TAXAS!$A$15,IF($B249="DÉBITO",$D249-($D249*TAXAS!$B$15)), IF($A249=TAXAS!$A$16,IF($B249="DÉBITO",$D249-($D249*TAXAS!$B$16)), IF($A249=TAXAS!$A$17,IF($B249="DÉBITO",$D249-($D249*TAXAS!$B$17)), IF($A249=TAXAS!$A$18,IF($B249="DÉBITO",$D249-($D249*TAXAS!$B$18)), IF($A249=TAXAS!$A$19,IF($B249="DÉBITO",$D249-($D249*TAXAS!$B$19)), IF($A249=TAXAS!$A$20,IF($B249="DÉBITO",$D249-($D249*TAXAS!$B$20)), IF($A249=TAXAS!$A$21,IF($B249="DÉBITO",$D249-($D249*TAXAS!$B$21)), IF($A249=TAXAS!$A$22,IF($B249="DÉBITO",$D249-($D249*TAXAS!$B$22)), IF($A249=TAXAS!$A$23,IF($B249="DÉBITO",$D249-($D249*TAXAS!$B$23)), IF($A249=TAXAS!$A$24,IF($B249="DÉBITO",$D249-($D249*TAXAS!$B$24)), IF($A249=TAXAS!$A$25,IF($B249="DÉBITO",$D249-($D249*TAXAS!$B$25)), IF($A249=TAXAS!$A$26,IF($B249="DÉBITO",$D249-($D249*TAXAS!$B$26)), IF($A249=TAXAS!$A$27,IF($B249="DÉBITO",$D249-($D249*TAXAS!$B$27))))))))))))))))))))))))))/1</f>
        <v>0</v>
      </c>
      <c r="F249" s="8">
        <f>IF($A249="VISA",IF($B249="CRÉDITO",$D249-($D249*TAXAS!$C$4)),IF($A249="MASTER",IF($B249="CRÉDITO",$D249-($D249*TAXAS!$C$5)),IF($A249="ELO", IF($B249="CRÉDITO",$D249-($D249*TAXAS!$C$6)),IF($A249="HIPERCARD",IF($B249="CRÉDITO",$D249-($D249*TAXAS!$C$7)),IF($A249="DINERS",IF($B249="CRÉDITO",$D249-($D249*TAXAS!$C$8)),IF($A249="AMERICA EXPRESS",IF($B249="CRÉDITO",$D249-($D249*TAXAS!$C$9)),IF($A249=TAXAS!$A$10,IF($B249="CRÉDITO",$D249-($D249*TAXAS!$C$10)), IF($A249=TAXAS!$A$11,IF($B249="CRÉDITO",$D249-($D249*TAXAS!$C$11)), IF($A249=TAXAS!$A$12,IF($B249="CRÉDITO",$D249-($D249*TAXAS!$C$12)), IF($A249=TAXAS!$A$13,IF($B249="CRÉDITO",$D249-($D249*TAXAS!$C$13)), IF($A249=TAXAS!$A$14,IF($B249="CRÉDITO",$D249-($D249*TAXAS!$C$14)), IF($A249=TAXAS!$A$15,IF($B249="CRÉDITO",$D249-($D249*TAXAS!$C$15)), IF($A249=TAXAS!$A$16,IF($B249="CRÉDITO",$D249-($D249*TAXAS!$C$16)), IF($A249=TAXAS!$A$17,IF($B249="CRÉDITO",$D249-($D249*TAXAS!$C$17)), IF($A249=TAXAS!$A$18,IF($B249="CRÉDITO",$D249-($D249*TAXAS!$C$18)), IF($A249=TAXAS!$A$19,IF($B249="CRÉDITO",$D249-($D249*TAXAS!$C$19)), IF($A249=TAXAS!$A$20,IF($B249="CRÉDITO",$D249-($D249*TAXAS!$C$20)), IF($A249=TAXAS!$A$21,IF($B249="CRÉDITO",$D249-($D249*TAXAS!$C$21)), IF($A249=TAXAS!$A$22,IF($B249="CRÉDITO",$D249-($D249*TAXAS!$C$22)), IF($A249=TAXAS!$A$23,IF($B249="CRÉDITO",$D249-($D249*TAXAS!$C$23)), IF($A249=TAXAS!$A$24,IF($B249="CRÉDITO",$D249-($D249*TAXAS!$C$24)), IF($A249=TAXAS!$A$25,IF($B249="CRÉDITO",$D249-($D249*TAXAS!$C$25)), IF($A249=TAXAS!$A$26,IF($B249="CRÉDITO",$D249-($D249*TAXAS!$C$26)), IF($A249=TAXAS!$A$27,IF($B249="CRÉDITO",$D249-($D249*TAXAS!$C$27))))))))))))))))))))))))))/1</f>
        <v>0</v>
      </c>
      <c r="G249" s="9">
        <f>IF($A249="VISA",IF($B249="PARCELADO ATÉ 3X",$D249-(D249*TAXAS!$D$4))/3,IF($A249="MASTER",IF($B249="PARCELADO ATÉ 3X",$D249-(D249*TAXAS!$D$5))/3,IF($A249="ELO",IF($B249="PARCELADO ATÉ 3X",$D249-(D249*TAXAS!$D$6))/3,IF($A249="HIPERCARD",IF($B249="PARCELADO ATÉ 3X",$D249-(D249*TAXAS!$D$7))/3,IF($A249="DINERS",IF($B249="PARCELADO ATÉ 3X",$D249-(D249*TAXAS!$D$8))/3,IF($A249="AMERICA EXPRESS",IF($B249="PARCELADO ATÉ 3X",$D249-(D249*TAXAS!$D$9))/3,IF($A249=TAXAS!$A$10,IF($B249="PARCELADO ATÉ 3X",$D249-($D249*TAXAS!$D$10))/3,IF($A249=TAXAS!$A$11,IF($B249="PARCELADO ATÉ 3X",$D249-($D249*TAXAS!$D$11))/3,IF($A249=TAXAS!$A$12,IF($B249="PARCELADO ATÉ 3X",$D249-($D249*TAXAS!$D$12))/3,IF($A249=TAXAS!$A$13,IF($B249="PARCELADO ATÉ 3X",$D249-($D249*TAXAS!$D$13))/3,IF($A249=TAXAS!$A$14,IF($B249="PARCELADO ATÉ 3X",$D249-($D249*TAXAS!$D$14))/3,IF($A249=TAXAS!$A$15,IF($B249="PARCELADO ATÉ 3X",$D249-($D249*TAXAS!$D$15))/3,IF($A249=TAXAS!$A$16,IF($B249="PARCELADO ATÉ 3X",$D249-($D249*TAXAS!$D$16))/3,IF($A249=TAXAS!$A$17,IF($B249="PARCELADO ATÉ 3X",$D249-($D249*TAXAS!$D$17))/3,IF($A249=TAXAS!$A$18,IF($B249="PARCELADO ATÉ 3X",$D249-($D249*TAXAS!$D$18))/3,IF($A249=TAXAS!$A$19,IF($B249="PARCELADO ATÉ 3X",$D249-($D249*TAXAS!$D$19))/3,IF($A249=TAXAS!$A$20,IF($B249="PARCELADO ATÉ 3X",$D249-($D249*TAXAS!$D$20))/3,IF($A249=TAXAS!$A$21,IF($B249="PARCELADO ATÉ 3X",$D249-($D249*TAXAS!$D$21))/3,IF($A249=TAXAS!$A$22,IF($B249="PARCELADO ATÉ 3X",$D249-($D249*TAXAS!$D$22))/3,IF($A249=TAXAS!$A$23,IF($B249="PARCELADO ATÉ 3X",$D249-($D249*TAXAS!$D$23))/3,IF($A249=TAXAS!$A$24,IF($B249="PARCELADO ATÉ 3X",$D249-($D249*TAXAS!$D$24))/3,IF($A249=TAXAS!$A$25,IF($B249="PARCELADO ATÉ 3X",$D249-($D249*TAXAS!$D$25))/3,IF($A249=TAXAS!$A$26,IF($B249="PARCELADO ATÉ 3X",$D249-($D249*TAXAS!$D$26))/3,IF($A249=TAXAS!$A$27,IF($B249="PARCELADO ATÉ 3X",$D249-($D249*TAXAS!$D$27))/3))))))))))))))))))))))))/1</f>
        <v>0</v>
      </c>
      <c r="H249" s="9">
        <f>IF($A249="VISA",IF($B249="PARCELADO ATÉ 6X",$D249-(D249*TAXAS!$E$4))/6,IF($A249="MASTER",IF($B249="PARCELADO ATÉ 6X",$D249-(D249*TAXAS!$E$5))/6,IF($A249="ELO",IF($B249="PARCELADO ATÉ 6X",$D249-(D249*TAXAS!$E$6))/6,IF($A249="HIPERCARD",IF($B249="PARCELADO ATÉ 6X",$D249-(D249*TAXAS!$E$7))/6,IF($A249="DINERS",IF($B249="PARCELADO ATÉ 6X",$D249-(D249*TAXAS!$E$8))/6,IF($A249="AMERICA EXPRESS",IF($B249="PARCELADO ATÉ 6X",$D249-(D249*TAXAS!$E$9))/6,IF($A249=TAXAS!$A$10,IF($B249="PARCELADO ATÉ 6X",$D249-($D249*TAXAS!$E$10))/6,IF($A249=TAXAS!$A$11,IF($B249="PARCELADO ATÉ 6X",$D249-($D249*TAXAS!$E$11))/6,IF($A249=TAXAS!$A$12,IF($B249="PARCELADO ATÉ 6X",$D249-($D249*TAXAS!$E$12))/6,IF($A249=TAXAS!$A$13,IF($B249="PARCELADO ATÉ 6X",$D249-($D249*TAXAS!$E$13))/6,IF($A249=TAXAS!$A$14,IF($B249="PARCELADO ATÉ 6X",$D249-($D249*TAXAS!$E$14))/6,IF($A249=TAXAS!$A$15,IF($B249="PARCELADO ATÉ 6X",$D249-($D249*TAXAS!$E$15))/6,IF($A249=TAXAS!$A$16,IF($B249="PARCELADO ATÉ 6X",$D249-($D249*TAXAS!$E$16))/6,IF($A249=TAXAS!$A$17,IF($B249="PARCELADO ATÉ 6X",$D249-($D249*TAXAS!$E$17))/6,IF($A249=TAXAS!$A$18,IF($B249="PARCELADO ATÉ 6X",$D249-($D249*TAXAS!$E$18))/6,IF($A249=TAXAS!$A$19,IF($B249="PARCELADO ATÉ 6X",$D249-($D249*TAXAS!$E$19))/6,IF($A249=TAXAS!$A$20,IF($B249="PARCELADO ATÉ 6X",$D249-($D249*TAXAS!$E$20))/6,IF($A249=TAXAS!$A$21,IF($B249="PARCELADO ATÉ 6X",$D249-($D249*TAXAS!$E$21))/6,IF($A249=TAXAS!$A$22,IF($B249="PARCELADO ATÉ 6X",$D249-($D249*TAXAS!$E$22))/6,IF($A249=TAXAS!$A$23,IF($B249="PARCELADO ATÉ 6X",$D249-($D249*TAXAS!$E$23))/6,IF($A249=TAXAS!$A$24,IF($B249="PARCELADO ATÉ 6X",$D249-($D249*TAXAS!$E$24))/6,IF($A249=TAXAS!$A$25,IF($B249="PARCELADO ATÉ 6X",$D249-($D249*TAXAS!$E$25))/6,IF($A249=TAXAS!$A$26,IF($B249="PARCELADO ATÉ 6X",$D249-($D249*TAXAS!$E$26))/6,IF($A249=TAXAS!$A$27,IF($B249="PARCELADO ATÉ 6X",$D249-($D249*TAXAS!$E$27))/6))))))))))))))))))))))))/1</f>
        <v>0</v>
      </c>
      <c r="I249" s="9">
        <f>IF($A249="VISA",IF($B249="PARCELADO ATÉ 12X",$D249-(D249*TAXAS!$F$4))/12,IF($A249="MASTER",IF($B249="PARCELADO ATÉ 12X",$D249-(D249*TAXAS!$F$5))/12,IF($A249="ELO",IF($B249="PARCELADO ATÉ 12X",$D249-(D249*TAXAS!$F$6))/12,IF($A249="HIPERCARD",IF($B249="PARCELADO ATÉ 12X",$D249-(D249*TAXAS!$F$7))/12,IF($A249="DINERS",IF($B249="PARCELADO ATÉ 12X",$D249-(D249*TAXAS!$F$8))/12,IF($A249="AMERICA EXPRESS",IF($B249="PARCELADO ATÉ 12X",$D249-(D249*TAXAS!$F$9))/12,IF($A249=TAXAS!$A$10,IF($B249="PARCELADO ATÉ 12X",$D249-($D249*TAXAS!$F$10))/12,IF($A249=TAXAS!$A$11,IF($B249="PARCELADO ATÉ 12X",$D249-($D249*TAXAS!$F$11))/12,IF($A249=TAXAS!$A$12,IF($B249="PARCELADO ATÉ 12X",$D249-($D249*TAXAS!$F$12))/12,IF($A249=TAXAS!$A$13,IF($B249="PARCELADO ATÉ 12X",$D249-($D249*TAXAS!$F$13))/12,IF($A249=TAXAS!$A$14,IF($B249="PARCELADO ATÉ 12X",$D249-($D249*TAXAS!$F$14))/12,IF($A249=TAXAS!$A$15,IF($B249="PARCELADO ATÉ 12X",$D249-($D249*TAXAS!$F$15))/12,IF($A249=TAXAS!$A$16,IF($B249="PARCELADO ATÉ 12X",$D249-($D249*TAXAS!$F$16))/12,IF($A249=TAXAS!$A$17,IF($B249="PARCELADO ATÉ 12X",$D249-($D249*TAXAS!$F$17))/12,IF($A249=TAXAS!$A$18,IF($B249="PARCELADO ATÉ 12X",$D249-($D249*TAXAS!$F$18))/12,IF($A249=TAXAS!$A$19,IF($B249="PARCELADO ATÉ 12X",$D249-($D249*TAXAS!$F$19))/12,IF($A249=TAXAS!$A$20,IF($B249="PARCELADO ATÉ 12X",$D249-($D249*TAXAS!$F$20))/12,IF($A249=TAXAS!$A$21,IF($B249="PARCELADO ATÉ 12X",$D249-($D249*TAXAS!$F$21))/12,IF($A249=TAXAS!$A$22,IF($B249="PARCELADO ATÉ 12X",$D249-($D249*TAXAS!$F$22))/12,IF($A249=TAXAS!$A$23,IF($B249="PARCELADO ATÉ 12X",$D249-($D249*TAXAS!$F$23))/12,IF($A249=TAXAS!$A$24,IF($B249="PARCELADO ATÉ 12X",$D249-($D249*TAXAS!$F$24))/12,IF($A249=TAXAS!$A$25,IF($B249="PARCELADO ATÉ 12X",$D249-($D249*TAXAS!$F$25))/12,IF($A249=TAXAS!$A$26,IF($B249="PARCELADO ATÉ 12X",$D249-($D249*TAXAS!$F$26))/12,IF($A249=TAXAS!$A$27,IF($B249="PARCELADO ATÉ 12X",$D249-($D249*TAXAS!$F$27))/12))))))))))))))))))))))))/1</f>
        <v>0</v>
      </c>
      <c r="J249" s="8">
        <f t="shared" si="0"/>
        <v>0</v>
      </c>
      <c r="K249" s="10" t="b">
        <f>IF($B249="PARCELADO ATÉ 3X",($D249-($D249*TAXAS!$D$4))-$J249)</f>
        <v>0</v>
      </c>
      <c r="L249" s="10" t="b">
        <f>IF($B249="PARCELADO ATÉ 6X",($D249-($D249*TAXAS!$E$4))-$J249)</f>
        <v>0</v>
      </c>
      <c r="M249" s="10" t="b">
        <f>IF($B249="PARCELADO ATÉ 12X",($D249-($D249*TAXAS!$F$4))-$J249)</f>
        <v>0</v>
      </c>
      <c r="N249" s="8">
        <f t="shared" si="1"/>
        <v>0</v>
      </c>
      <c r="O249" s="10">
        <f t="shared" si="2"/>
        <v>0</v>
      </c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spans="1:31" ht="15.75" customHeight="1" x14ac:dyDescent="0.2">
      <c r="A250" s="3"/>
      <c r="B250" s="5"/>
      <c r="C250" s="6"/>
      <c r="D250" s="42"/>
      <c r="E250" s="8">
        <f>IF($A250="VISA",IF($B250="DÉBITO",$D250-($D250*TAXAS!$B$4)),IF($A250="MASTER",IF($B250="DÉBITO",$D250-($D250*TAXAS!$B$5)),IF($A250="ELO", IF($B250="DÉBITO",$D250-($D250*TAXAS!$B$6)),IF($A250="HIPERCARD",IF($B250="DÉBITO",$D250-($D250*TAXAS!$B$7)),IF($A250="DINERS",IF($B250="DÉBITO",$D250-($D250*TAXAS!$B$8)),IF($A250="AMERICA EXPRESS",IF($B250="DÉBITO",$D250-($D250*TAXAS!$B$9)),IF($A250=TAXAS!$A$10,IF($B250="DÉBITO",$D250-($D250*TAXAS!$B$10)), IF($A250=TAXAS!$A$11,IF($B250="DÉBITO",$D250-($D250*TAXAS!$B$11)), IF($A250=TAXAS!$A$12,IF($B250="DÉBITO",$D250-($D250*TAXAS!$B$12)), IF($A250=TAXAS!$A$13,IF($B250="DÉBITO",$D250-($D250*TAXAS!$B$13)), IF($A250=TAXAS!$A$14,IF($B250="DÉBITO",$D250-($D250*TAXAS!$B$14)), IF($A250=TAXAS!$A$15,IF($B250="DÉBITO",$D250-($D250*TAXAS!$B$15)), IF($A250=TAXAS!$A$16,IF($B250="DÉBITO",$D250-($D250*TAXAS!$B$16)), IF($A250=TAXAS!$A$17,IF($B250="DÉBITO",$D250-($D250*TAXAS!$B$17)), IF($A250=TAXAS!$A$18,IF($B250="DÉBITO",$D250-($D250*TAXAS!$B$18)), IF($A250=TAXAS!$A$19,IF($B250="DÉBITO",$D250-($D250*TAXAS!$B$19)), IF($A250=TAXAS!$A$20,IF($B250="DÉBITO",$D250-($D250*TAXAS!$B$20)), IF($A250=TAXAS!$A$21,IF($B250="DÉBITO",$D250-($D250*TAXAS!$B$21)), IF($A250=TAXAS!$A$22,IF($B250="DÉBITO",$D250-($D250*TAXAS!$B$22)), IF($A250=TAXAS!$A$23,IF($B250="DÉBITO",$D250-($D250*TAXAS!$B$23)), IF($A250=TAXAS!$A$24,IF($B250="DÉBITO",$D250-($D250*TAXAS!$B$24)), IF($A250=TAXAS!$A$25,IF($B250="DÉBITO",$D250-($D250*TAXAS!$B$25)), IF($A250=TAXAS!$A$26,IF($B250="DÉBITO",$D250-($D250*TAXAS!$B$26)), IF($A250=TAXAS!$A$27,IF($B250="DÉBITO",$D250-($D250*TAXAS!$B$27))))))))))))))))))))))))))/1</f>
        <v>0</v>
      </c>
      <c r="F250" s="8">
        <f>IF($A250="VISA",IF($B250="CRÉDITO",$D250-($D250*TAXAS!$C$4)),IF($A250="MASTER",IF($B250="CRÉDITO",$D250-($D250*TAXAS!$C$5)),IF($A250="ELO", IF($B250="CRÉDITO",$D250-($D250*TAXAS!$C$6)),IF($A250="HIPERCARD",IF($B250="CRÉDITO",$D250-($D250*TAXAS!$C$7)),IF($A250="DINERS",IF($B250="CRÉDITO",$D250-($D250*TAXAS!$C$8)),IF($A250="AMERICA EXPRESS",IF($B250="CRÉDITO",$D250-($D250*TAXAS!$C$9)),IF($A250=TAXAS!$A$10,IF($B250="CRÉDITO",$D250-($D250*TAXAS!$C$10)), IF($A250=TAXAS!$A$11,IF($B250="CRÉDITO",$D250-($D250*TAXAS!$C$11)), IF($A250=TAXAS!$A$12,IF($B250="CRÉDITO",$D250-($D250*TAXAS!$C$12)), IF($A250=TAXAS!$A$13,IF($B250="CRÉDITO",$D250-($D250*TAXAS!$C$13)), IF($A250=TAXAS!$A$14,IF($B250="CRÉDITO",$D250-($D250*TAXAS!$C$14)), IF($A250=TAXAS!$A$15,IF($B250="CRÉDITO",$D250-($D250*TAXAS!$C$15)), IF($A250=TAXAS!$A$16,IF($B250="CRÉDITO",$D250-($D250*TAXAS!$C$16)), IF($A250=TAXAS!$A$17,IF($B250="CRÉDITO",$D250-($D250*TAXAS!$C$17)), IF($A250=TAXAS!$A$18,IF($B250="CRÉDITO",$D250-($D250*TAXAS!$C$18)), IF($A250=TAXAS!$A$19,IF($B250="CRÉDITO",$D250-($D250*TAXAS!$C$19)), IF($A250=TAXAS!$A$20,IF($B250="CRÉDITO",$D250-($D250*TAXAS!$C$20)), IF($A250=TAXAS!$A$21,IF($B250="CRÉDITO",$D250-($D250*TAXAS!$C$21)), IF($A250=TAXAS!$A$22,IF($B250="CRÉDITO",$D250-($D250*TAXAS!$C$22)), IF($A250=TAXAS!$A$23,IF($B250="CRÉDITO",$D250-($D250*TAXAS!$C$23)), IF($A250=TAXAS!$A$24,IF($B250="CRÉDITO",$D250-($D250*TAXAS!$C$24)), IF($A250=TAXAS!$A$25,IF($B250="CRÉDITO",$D250-($D250*TAXAS!$C$25)), IF($A250=TAXAS!$A$26,IF($B250="CRÉDITO",$D250-($D250*TAXAS!$C$26)), IF($A250=TAXAS!$A$27,IF($B250="CRÉDITO",$D250-($D250*TAXAS!$C$27))))))))))))))))))))))))))/1</f>
        <v>0</v>
      </c>
      <c r="G250" s="9">
        <f>IF($A250="VISA",IF($B250="PARCELADO ATÉ 3X",$D250-(D250*TAXAS!$D$4))/3,IF($A250="MASTER",IF($B250="PARCELADO ATÉ 3X",$D250-(D250*TAXAS!$D$5))/3,IF($A250="ELO",IF($B250="PARCELADO ATÉ 3X",$D250-(D250*TAXAS!$D$6))/3,IF($A250="HIPERCARD",IF($B250="PARCELADO ATÉ 3X",$D250-(D250*TAXAS!$D$7))/3,IF($A250="DINERS",IF($B250="PARCELADO ATÉ 3X",$D250-(D250*TAXAS!$D$8))/3,IF($A250="AMERICA EXPRESS",IF($B250="PARCELADO ATÉ 3X",$D250-(D250*TAXAS!$D$9))/3,IF($A250=TAXAS!$A$10,IF($B250="PARCELADO ATÉ 3X",$D250-($D250*TAXAS!$D$10))/3,IF($A250=TAXAS!$A$11,IF($B250="PARCELADO ATÉ 3X",$D250-($D250*TAXAS!$D$11))/3,IF($A250=TAXAS!$A$12,IF($B250="PARCELADO ATÉ 3X",$D250-($D250*TAXAS!$D$12))/3,IF($A250=TAXAS!$A$13,IF($B250="PARCELADO ATÉ 3X",$D250-($D250*TAXAS!$D$13))/3,IF($A250=TAXAS!$A$14,IF($B250="PARCELADO ATÉ 3X",$D250-($D250*TAXAS!$D$14))/3,IF($A250=TAXAS!$A$15,IF($B250="PARCELADO ATÉ 3X",$D250-($D250*TAXAS!$D$15))/3,IF($A250=TAXAS!$A$16,IF($B250="PARCELADO ATÉ 3X",$D250-($D250*TAXAS!$D$16))/3,IF($A250=TAXAS!$A$17,IF($B250="PARCELADO ATÉ 3X",$D250-($D250*TAXAS!$D$17))/3,IF($A250=TAXAS!$A$18,IF($B250="PARCELADO ATÉ 3X",$D250-($D250*TAXAS!$D$18))/3,IF($A250=TAXAS!$A$19,IF($B250="PARCELADO ATÉ 3X",$D250-($D250*TAXAS!$D$19))/3,IF($A250=TAXAS!$A$20,IF($B250="PARCELADO ATÉ 3X",$D250-($D250*TAXAS!$D$20))/3,IF($A250=TAXAS!$A$21,IF($B250="PARCELADO ATÉ 3X",$D250-($D250*TAXAS!$D$21))/3,IF($A250=TAXAS!$A$22,IF($B250="PARCELADO ATÉ 3X",$D250-($D250*TAXAS!$D$22))/3,IF($A250=TAXAS!$A$23,IF($B250="PARCELADO ATÉ 3X",$D250-($D250*TAXAS!$D$23))/3,IF($A250=TAXAS!$A$24,IF($B250="PARCELADO ATÉ 3X",$D250-($D250*TAXAS!$D$24))/3,IF($A250=TAXAS!$A$25,IF($B250="PARCELADO ATÉ 3X",$D250-($D250*TAXAS!$D$25))/3,IF($A250=TAXAS!$A$26,IF($B250="PARCELADO ATÉ 3X",$D250-($D250*TAXAS!$D$26))/3,IF($A250=TAXAS!$A$27,IF($B250="PARCELADO ATÉ 3X",$D250-($D250*TAXAS!$D$27))/3))))))))))))))))))))))))/1</f>
        <v>0</v>
      </c>
      <c r="H250" s="9">
        <f>IF($A250="VISA",IF($B250="PARCELADO ATÉ 6X",$D250-(D250*TAXAS!$E$4))/6,IF($A250="MASTER",IF($B250="PARCELADO ATÉ 6X",$D250-(D250*TAXAS!$E$5))/6,IF($A250="ELO",IF($B250="PARCELADO ATÉ 6X",$D250-(D250*TAXAS!$E$6))/6,IF($A250="HIPERCARD",IF($B250="PARCELADO ATÉ 6X",$D250-(D250*TAXAS!$E$7))/6,IF($A250="DINERS",IF($B250="PARCELADO ATÉ 6X",$D250-(D250*TAXAS!$E$8))/6,IF($A250="AMERICA EXPRESS",IF($B250="PARCELADO ATÉ 6X",$D250-(D250*TAXAS!$E$9))/6,IF($A250=TAXAS!$A$10,IF($B250="PARCELADO ATÉ 6X",$D250-($D250*TAXAS!$E$10))/6,IF($A250=TAXAS!$A$11,IF($B250="PARCELADO ATÉ 6X",$D250-($D250*TAXAS!$E$11))/6,IF($A250=TAXAS!$A$12,IF($B250="PARCELADO ATÉ 6X",$D250-($D250*TAXAS!$E$12))/6,IF($A250=TAXAS!$A$13,IF($B250="PARCELADO ATÉ 6X",$D250-($D250*TAXAS!$E$13))/6,IF($A250=TAXAS!$A$14,IF($B250="PARCELADO ATÉ 6X",$D250-($D250*TAXAS!$E$14))/6,IF($A250=TAXAS!$A$15,IF($B250="PARCELADO ATÉ 6X",$D250-($D250*TAXAS!$E$15))/6,IF($A250=TAXAS!$A$16,IF($B250="PARCELADO ATÉ 6X",$D250-($D250*TAXAS!$E$16))/6,IF($A250=TAXAS!$A$17,IF($B250="PARCELADO ATÉ 6X",$D250-($D250*TAXAS!$E$17))/6,IF($A250=TAXAS!$A$18,IF($B250="PARCELADO ATÉ 6X",$D250-($D250*TAXAS!$E$18))/6,IF($A250=TAXAS!$A$19,IF($B250="PARCELADO ATÉ 6X",$D250-($D250*TAXAS!$E$19))/6,IF($A250=TAXAS!$A$20,IF($B250="PARCELADO ATÉ 6X",$D250-($D250*TAXAS!$E$20))/6,IF($A250=TAXAS!$A$21,IF($B250="PARCELADO ATÉ 6X",$D250-($D250*TAXAS!$E$21))/6,IF($A250=TAXAS!$A$22,IF($B250="PARCELADO ATÉ 6X",$D250-($D250*TAXAS!$E$22))/6,IF($A250=TAXAS!$A$23,IF($B250="PARCELADO ATÉ 6X",$D250-($D250*TAXAS!$E$23))/6,IF($A250=TAXAS!$A$24,IF($B250="PARCELADO ATÉ 6X",$D250-($D250*TAXAS!$E$24))/6,IF($A250=TAXAS!$A$25,IF($B250="PARCELADO ATÉ 6X",$D250-($D250*TAXAS!$E$25))/6,IF($A250=TAXAS!$A$26,IF($B250="PARCELADO ATÉ 6X",$D250-($D250*TAXAS!$E$26))/6,IF($A250=TAXAS!$A$27,IF($B250="PARCELADO ATÉ 6X",$D250-($D250*TAXAS!$E$27))/6))))))))))))))))))))))))/1</f>
        <v>0</v>
      </c>
      <c r="I250" s="9">
        <f>IF($A250="VISA",IF($B250="PARCELADO ATÉ 12X",$D250-(D250*TAXAS!$F$4))/12,IF($A250="MASTER",IF($B250="PARCELADO ATÉ 12X",$D250-(D250*TAXAS!$F$5))/12,IF($A250="ELO",IF($B250="PARCELADO ATÉ 12X",$D250-(D250*TAXAS!$F$6))/12,IF($A250="HIPERCARD",IF($B250="PARCELADO ATÉ 12X",$D250-(D250*TAXAS!$F$7))/12,IF($A250="DINERS",IF($B250="PARCELADO ATÉ 12X",$D250-(D250*TAXAS!$F$8))/12,IF($A250="AMERICA EXPRESS",IF($B250="PARCELADO ATÉ 12X",$D250-(D250*TAXAS!$F$9))/12,IF($A250=TAXAS!$A$10,IF($B250="PARCELADO ATÉ 12X",$D250-($D250*TAXAS!$F$10))/12,IF($A250=TAXAS!$A$11,IF($B250="PARCELADO ATÉ 12X",$D250-($D250*TAXAS!$F$11))/12,IF($A250=TAXAS!$A$12,IF($B250="PARCELADO ATÉ 12X",$D250-($D250*TAXAS!$F$12))/12,IF($A250=TAXAS!$A$13,IF($B250="PARCELADO ATÉ 12X",$D250-($D250*TAXAS!$F$13))/12,IF($A250=TAXAS!$A$14,IF($B250="PARCELADO ATÉ 12X",$D250-($D250*TAXAS!$F$14))/12,IF($A250=TAXAS!$A$15,IF($B250="PARCELADO ATÉ 12X",$D250-($D250*TAXAS!$F$15))/12,IF($A250=TAXAS!$A$16,IF($B250="PARCELADO ATÉ 12X",$D250-($D250*TAXAS!$F$16))/12,IF($A250=TAXAS!$A$17,IF($B250="PARCELADO ATÉ 12X",$D250-($D250*TAXAS!$F$17))/12,IF($A250=TAXAS!$A$18,IF($B250="PARCELADO ATÉ 12X",$D250-($D250*TAXAS!$F$18))/12,IF($A250=TAXAS!$A$19,IF($B250="PARCELADO ATÉ 12X",$D250-($D250*TAXAS!$F$19))/12,IF($A250=TAXAS!$A$20,IF($B250="PARCELADO ATÉ 12X",$D250-($D250*TAXAS!$F$20))/12,IF($A250=TAXAS!$A$21,IF($B250="PARCELADO ATÉ 12X",$D250-($D250*TAXAS!$F$21))/12,IF($A250=TAXAS!$A$22,IF($B250="PARCELADO ATÉ 12X",$D250-($D250*TAXAS!$F$22))/12,IF($A250=TAXAS!$A$23,IF($B250="PARCELADO ATÉ 12X",$D250-($D250*TAXAS!$F$23))/12,IF($A250=TAXAS!$A$24,IF($B250="PARCELADO ATÉ 12X",$D250-($D250*TAXAS!$F$24))/12,IF($A250=TAXAS!$A$25,IF($B250="PARCELADO ATÉ 12X",$D250-($D250*TAXAS!$F$25))/12,IF($A250=TAXAS!$A$26,IF($B250="PARCELADO ATÉ 12X",$D250-($D250*TAXAS!$F$26))/12,IF($A250=TAXAS!$A$27,IF($B250="PARCELADO ATÉ 12X",$D250-($D250*TAXAS!$F$27))/12))))))))))))))))))))))))/1</f>
        <v>0</v>
      </c>
      <c r="J250" s="8">
        <f t="shared" si="0"/>
        <v>0</v>
      </c>
      <c r="K250" s="10" t="b">
        <f>IF($B250="PARCELADO ATÉ 3X",($D250-($D250*TAXAS!$D$4))-$J250)</f>
        <v>0</v>
      </c>
      <c r="L250" s="10" t="b">
        <f>IF($B250="PARCELADO ATÉ 6X",($D250-($D250*TAXAS!$E$4))-$J250)</f>
        <v>0</v>
      </c>
      <c r="M250" s="10" t="b">
        <f>IF($B250="PARCELADO ATÉ 12X",($D250-($D250*TAXAS!$F$4))-$J250)</f>
        <v>0</v>
      </c>
      <c r="N250" s="8">
        <f t="shared" si="1"/>
        <v>0</v>
      </c>
      <c r="O250" s="10">
        <f t="shared" si="2"/>
        <v>0</v>
      </c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spans="1:31" ht="15.75" customHeight="1" x14ac:dyDescent="0.2">
      <c r="A251" s="3"/>
      <c r="B251" s="5"/>
      <c r="C251" s="6"/>
      <c r="D251" s="42"/>
      <c r="E251" s="8">
        <f>IF($A251="VISA",IF($B251="DÉBITO",$D251-($D251*TAXAS!$B$4)),IF($A251="MASTER",IF($B251="DÉBITO",$D251-($D251*TAXAS!$B$5)),IF($A251="ELO", IF($B251="DÉBITO",$D251-($D251*TAXAS!$B$6)),IF($A251="HIPERCARD",IF($B251="DÉBITO",$D251-($D251*TAXAS!$B$7)),IF($A251="DINERS",IF($B251="DÉBITO",$D251-($D251*TAXAS!$B$8)),IF($A251="AMERICA EXPRESS",IF($B251="DÉBITO",$D251-($D251*TAXAS!$B$9)),IF($A251=TAXAS!$A$10,IF($B251="DÉBITO",$D251-($D251*TAXAS!$B$10)), IF($A251=TAXAS!$A$11,IF($B251="DÉBITO",$D251-($D251*TAXAS!$B$11)), IF($A251=TAXAS!$A$12,IF($B251="DÉBITO",$D251-($D251*TAXAS!$B$12)), IF($A251=TAXAS!$A$13,IF($B251="DÉBITO",$D251-($D251*TAXAS!$B$13)), IF($A251=TAXAS!$A$14,IF($B251="DÉBITO",$D251-($D251*TAXAS!$B$14)), IF($A251=TAXAS!$A$15,IF($B251="DÉBITO",$D251-($D251*TAXAS!$B$15)), IF($A251=TAXAS!$A$16,IF($B251="DÉBITO",$D251-($D251*TAXAS!$B$16)), IF($A251=TAXAS!$A$17,IF($B251="DÉBITO",$D251-($D251*TAXAS!$B$17)), IF($A251=TAXAS!$A$18,IF($B251="DÉBITO",$D251-($D251*TAXAS!$B$18)), IF($A251=TAXAS!$A$19,IF($B251="DÉBITO",$D251-($D251*TAXAS!$B$19)), IF($A251=TAXAS!$A$20,IF($B251="DÉBITO",$D251-($D251*TAXAS!$B$20)), IF($A251=TAXAS!$A$21,IF($B251="DÉBITO",$D251-($D251*TAXAS!$B$21)), IF($A251=TAXAS!$A$22,IF($B251="DÉBITO",$D251-($D251*TAXAS!$B$22)), IF($A251=TAXAS!$A$23,IF($B251="DÉBITO",$D251-($D251*TAXAS!$B$23)), IF($A251=TAXAS!$A$24,IF($B251="DÉBITO",$D251-($D251*TAXAS!$B$24)), IF($A251=TAXAS!$A$25,IF($B251="DÉBITO",$D251-($D251*TAXAS!$B$25)), IF($A251=TAXAS!$A$26,IF($B251="DÉBITO",$D251-($D251*TAXAS!$B$26)), IF($A251=TAXAS!$A$27,IF($B251="DÉBITO",$D251-($D251*TAXAS!$B$27))))))))))))))))))))))))))/1</f>
        <v>0</v>
      </c>
      <c r="F251" s="8">
        <f>IF($A251="VISA",IF($B251="CRÉDITO",$D251-($D251*TAXAS!$C$4)),IF($A251="MASTER",IF($B251="CRÉDITO",$D251-($D251*TAXAS!$C$5)),IF($A251="ELO", IF($B251="CRÉDITO",$D251-($D251*TAXAS!$C$6)),IF($A251="HIPERCARD",IF($B251="CRÉDITO",$D251-($D251*TAXAS!$C$7)),IF($A251="DINERS",IF($B251="CRÉDITO",$D251-($D251*TAXAS!$C$8)),IF($A251="AMERICA EXPRESS",IF($B251="CRÉDITO",$D251-($D251*TAXAS!$C$9)),IF($A251=TAXAS!$A$10,IF($B251="CRÉDITO",$D251-($D251*TAXAS!$C$10)), IF($A251=TAXAS!$A$11,IF($B251="CRÉDITO",$D251-($D251*TAXAS!$C$11)), IF($A251=TAXAS!$A$12,IF($B251="CRÉDITO",$D251-($D251*TAXAS!$C$12)), IF($A251=TAXAS!$A$13,IF($B251="CRÉDITO",$D251-($D251*TAXAS!$C$13)), IF($A251=TAXAS!$A$14,IF($B251="CRÉDITO",$D251-($D251*TAXAS!$C$14)), IF($A251=TAXAS!$A$15,IF($B251="CRÉDITO",$D251-($D251*TAXAS!$C$15)), IF($A251=TAXAS!$A$16,IF($B251="CRÉDITO",$D251-($D251*TAXAS!$C$16)), IF($A251=TAXAS!$A$17,IF($B251="CRÉDITO",$D251-($D251*TAXAS!$C$17)), IF($A251=TAXAS!$A$18,IF($B251="CRÉDITO",$D251-($D251*TAXAS!$C$18)), IF($A251=TAXAS!$A$19,IF($B251="CRÉDITO",$D251-($D251*TAXAS!$C$19)), IF($A251=TAXAS!$A$20,IF($B251="CRÉDITO",$D251-($D251*TAXAS!$C$20)), IF($A251=TAXAS!$A$21,IF($B251="CRÉDITO",$D251-($D251*TAXAS!$C$21)), IF($A251=TAXAS!$A$22,IF($B251="CRÉDITO",$D251-($D251*TAXAS!$C$22)), IF($A251=TAXAS!$A$23,IF($B251="CRÉDITO",$D251-($D251*TAXAS!$C$23)), IF($A251=TAXAS!$A$24,IF($B251="CRÉDITO",$D251-($D251*TAXAS!$C$24)), IF($A251=TAXAS!$A$25,IF($B251="CRÉDITO",$D251-($D251*TAXAS!$C$25)), IF($A251=TAXAS!$A$26,IF($B251="CRÉDITO",$D251-($D251*TAXAS!$C$26)), IF($A251=TAXAS!$A$27,IF($B251="CRÉDITO",$D251-($D251*TAXAS!$C$27))))))))))))))))))))))))))/1</f>
        <v>0</v>
      </c>
      <c r="G251" s="9">
        <f>IF($A251="VISA",IF($B251="PARCELADO ATÉ 3X",$D251-(D251*TAXAS!$D$4))/3,IF($A251="MASTER",IF($B251="PARCELADO ATÉ 3X",$D251-(D251*TAXAS!$D$5))/3,IF($A251="ELO",IF($B251="PARCELADO ATÉ 3X",$D251-(D251*TAXAS!$D$6))/3,IF($A251="HIPERCARD",IF($B251="PARCELADO ATÉ 3X",$D251-(D251*TAXAS!$D$7))/3,IF($A251="DINERS",IF($B251="PARCELADO ATÉ 3X",$D251-(D251*TAXAS!$D$8))/3,IF($A251="AMERICA EXPRESS",IF($B251="PARCELADO ATÉ 3X",$D251-(D251*TAXAS!$D$9))/3,IF($A251=TAXAS!$A$10,IF($B251="PARCELADO ATÉ 3X",$D251-($D251*TAXAS!$D$10))/3,IF($A251=TAXAS!$A$11,IF($B251="PARCELADO ATÉ 3X",$D251-($D251*TAXAS!$D$11))/3,IF($A251=TAXAS!$A$12,IF($B251="PARCELADO ATÉ 3X",$D251-($D251*TAXAS!$D$12))/3,IF($A251=TAXAS!$A$13,IF($B251="PARCELADO ATÉ 3X",$D251-($D251*TAXAS!$D$13))/3,IF($A251=TAXAS!$A$14,IF($B251="PARCELADO ATÉ 3X",$D251-($D251*TAXAS!$D$14))/3,IF($A251=TAXAS!$A$15,IF($B251="PARCELADO ATÉ 3X",$D251-($D251*TAXAS!$D$15))/3,IF($A251=TAXAS!$A$16,IF($B251="PARCELADO ATÉ 3X",$D251-($D251*TAXAS!$D$16))/3,IF($A251=TAXAS!$A$17,IF($B251="PARCELADO ATÉ 3X",$D251-($D251*TAXAS!$D$17))/3,IF($A251=TAXAS!$A$18,IF($B251="PARCELADO ATÉ 3X",$D251-($D251*TAXAS!$D$18))/3,IF($A251=TAXAS!$A$19,IF($B251="PARCELADO ATÉ 3X",$D251-($D251*TAXAS!$D$19))/3,IF($A251=TAXAS!$A$20,IF($B251="PARCELADO ATÉ 3X",$D251-($D251*TAXAS!$D$20))/3,IF($A251=TAXAS!$A$21,IF($B251="PARCELADO ATÉ 3X",$D251-($D251*TAXAS!$D$21))/3,IF($A251=TAXAS!$A$22,IF($B251="PARCELADO ATÉ 3X",$D251-($D251*TAXAS!$D$22))/3,IF($A251=TAXAS!$A$23,IF($B251="PARCELADO ATÉ 3X",$D251-($D251*TAXAS!$D$23))/3,IF($A251=TAXAS!$A$24,IF($B251="PARCELADO ATÉ 3X",$D251-($D251*TAXAS!$D$24))/3,IF($A251=TAXAS!$A$25,IF($B251="PARCELADO ATÉ 3X",$D251-($D251*TAXAS!$D$25))/3,IF($A251=TAXAS!$A$26,IF($B251="PARCELADO ATÉ 3X",$D251-($D251*TAXAS!$D$26))/3,IF($A251=TAXAS!$A$27,IF($B251="PARCELADO ATÉ 3X",$D251-($D251*TAXAS!$D$27))/3))))))))))))))))))))))))/1</f>
        <v>0</v>
      </c>
      <c r="H251" s="9">
        <f>IF($A251="VISA",IF($B251="PARCELADO ATÉ 6X",$D251-(D251*TAXAS!$E$4))/6,IF($A251="MASTER",IF($B251="PARCELADO ATÉ 6X",$D251-(D251*TAXAS!$E$5))/6,IF($A251="ELO",IF($B251="PARCELADO ATÉ 6X",$D251-(D251*TAXAS!$E$6))/6,IF($A251="HIPERCARD",IF($B251="PARCELADO ATÉ 6X",$D251-(D251*TAXAS!$E$7))/6,IF($A251="DINERS",IF($B251="PARCELADO ATÉ 6X",$D251-(D251*TAXAS!$E$8))/6,IF($A251="AMERICA EXPRESS",IF($B251="PARCELADO ATÉ 6X",$D251-(D251*TAXAS!$E$9))/6,IF($A251=TAXAS!$A$10,IF($B251="PARCELADO ATÉ 6X",$D251-($D251*TAXAS!$E$10))/6,IF($A251=TAXAS!$A$11,IF($B251="PARCELADO ATÉ 6X",$D251-($D251*TAXAS!$E$11))/6,IF($A251=TAXAS!$A$12,IF($B251="PARCELADO ATÉ 6X",$D251-($D251*TAXAS!$E$12))/6,IF($A251=TAXAS!$A$13,IF($B251="PARCELADO ATÉ 6X",$D251-($D251*TAXAS!$E$13))/6,IF($A251=TAXAS!$A$14,IF($B251="PARCELADO ATÉ 6X",$D251-($D251*TAXAS!$E$14))/6,IF($A251=TAXAS!$A$15,IF($B251="PARCELADO ATÉ 6X",$D251-($D251*TAXAS!$E$15))/6,IF($A251=TAXAS!$A$16,IF($B251="PARCELADO ATÉ 6X",$D251-($D251*TAXAS!$E$16))/6,IF($A251=TAXAS!$A$17,IF($B251="PARCELADO ATÉ 6X",$D251-($D251*TAXAS!$E$17))/6,IF($A251=TAXAS!$A$18,IF($B251="PARCELADO ATÉ 6X",$D251-($D251*TAXAS!$E$18))/6,IF($A251=TAXAS!$A$19,IF($B251="PARCELADO ATÉ 6X",$D251-($D251*TAXAS!$E$19))/6,IF($A251=TAXAS!$A$20,IF($B251="PARCELADO ATÉ 6X",$D251-($D251*TAXAS!$E$20))/6,IF($A251=TAXAS!$A$21,IF($B251="PARCELADO ATÉ 6X",$D251-($D251*TAXAS!$E$21))/6,IF($A251=TAXAS!$A$22,IF($B251="PARCELADO ATÉ 6X",$D251-($D251*TAXAS!$E$22))/6,IF($A251=TAXAS!$A$23,IF($B251="PARCELADO ATÉ 6X",$D251-($D251*TAXAS!$E$23))/6,IF($A251=TAXAS!$A$24,IF($B251="PARCELADO ATÉ 6X",$D251-($D251*TAXAS!$E$24))/6,IF($A251=TAXAS!$A$25,IF($B251="PARCELADO ATÉ 6X",$D251-($D251*TAXAS!$E$25))/6,IF($A251=TAXAS!$A$26,IF($B251="PARCELADO ATÉ 6X",$D251-($D251*TAXAS!$E$26))/6,IF($A251=TAXAS!$A$27,IF($B251="PARCELADO ATÉ 6X",$D251-($D251*TAXAS!$E$27))/6))))))))))))))))))))))))/1</f>
        <v>0</v>
      </c>
      <c r="I251" s="9">
        <f>IF($A251="VISA",IF($B251="PARCELADO ATÉ 12X",$D251-(D251*TAXAS!$F$4))/12,IF($A251="MASTER",IF($B251="PARCELADO ATÉ 12X",$D251-(D251*TAXAS!$F$5))/12,IF($A251="ELO",IF($B251="PARCELADO ATÉ 12X",$D251-(D251*TAXAS!$F$6))/12,IF($A251="HIPERCARD",IF($B251="PARCELADO ATÉ 12X",$D251-(D251*TAXAS!$F$7))/12,IF($A251="DINERS",IF($B251="PARCELADO ATÉ 12X",$D251-(D251*TAXAS!$F$8))/12,IF($A251="AMERICA EXPRESS",IF($B251="PARCELADO ATÉ 12X",$D251-(D251*TAXAS!$F$9))/12,IF($A251=TAXAS!$A$10,IF($B251="PARCELADO ATÉ 12X",$D251-($D251*TAXAS!$F$10))/12,IF($A251=TAXAS!$A$11,IF($B251="PARCELADO ATÉ 12X",$D251-($D251*TAXAS!$F$11))/12,IF($A251=TAXAS!$A$12,IF($B251="PARCELADO ATÉ 12X",$D251-($D251*TAXAS!$F$12))/12,IF($A251=TAXAS!$A$13,IF($B251="PARCELADO ATÉ 12X",$D251-($D251*TAXAS!$F$13))/12,IF($A251=TAXAS!$A$14,IF($B251="PARCELADO ATÉ 12X",$D251-($D251*TAXAS!$F$14))/12,IF($A251=TAXAS!$A$15,IF($B251="PARCELADO ATÉ 12X",$D251-($D251*TAXAS!$F$15))/12,IF($A251=TAXAS!$A$16,IF($B251="PARCELADO ATÉ 12X",$D251-($D251*TAXAS!$F$16))/12,IF($A251=TAXAS!$A$17,IF($B251="PARCELADO ATÉ 12X",$D251-($D251*TAXAS!$F$17))/12,IF($A251=TAXAS!$A$18,IF($B251="PARCELADO ATÉ 12X",$D251-($D251*TAXAS!$F$18))/12,IF($A251=TAXAS!$A$19,IF($B251="PARCELADO ATÉ 12X",$D251-($D251*TAXAS!$F$19))/12,IF($A251=TAXAS!$A$20,IF($B251="PARCELADO ATÉ 12X",$D251-($D251*TAXAS!$F$20))/12,IF($A251=TAXAS!$A$21,IF($B251="PARCELADO ATÉ 12X",$D251-($D251*TAXAS!$F$21))/12,IF($A251=TAXAS!$A$22,IF($B251="PARCELADO ATÉ 12X",$D251-($D251*TAXAS!$F$22))/12,IF($A251=TAXAS!$A$23,IF($B251="PARCELADO ATÉ 12X",$D251-($D251*TAXAS!$F$23))/12,IF($A251=TAXAS!$A$24,IF($B251="PARCELADO ATÉ 12X",$D251-($D251*TAXAS!$F$24))/12,IF($A251=TAXAS!$A$25,IF($B251="PARCELADO ATÉ 12X",$D251-($D251*TAXAS!$F$25))/12,IF($A251=TAXAS!$A$26,IF($B251="PARCELADO ATÉ 12X",$D251-($D251*TAXAS!$F$26))/12,IF($A251=TAXAS!$A$27,IF($B251="PARCELADO ATÉ 12X",$D251-($D251*TAXAS!$F$27))/12))))))))))))))))))))))))/1</f>
        <v>0</v>
      </c>
      <c r="J251" s="8">
        <f t="shared" si="0"/>
        <v>0</v>
      </c>
      <c r="K251" s="10" t="b">
        <f>IF($B251="PARCELADO ATÉ 3X",($D251-($D251*TAXAS!$D$4))-$J251)</f>
        <v>0</v>
      </c>
      <c r="L251" s="10" t="b">
        <f>IF($B251="PARCELADO ATÉ 6X",($D251-($D251*TAXAS!$E$4))-$J251)</f>
        <v>0</v>
      </c>
      <c r="M251" s="10" t="b">
        <f>IF($B251="PARCELADO ATÉ 12X",($D251-($D251*TAXAS!$F$4))-$J251)</f>
        <v>0</v>
      </c>
      <c r="N251" s="8">
        <f t="shared" si="1"/>
        <v>0</v>
      </c>
      <c r="O251" s="10">
        <f t="shared" si="2"/>
        <v>0</v>
      </c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spans="1:31" ht="15.75" customHeight="1" x14ac:dyDescent="0.2">
      <c r="A252" s="3"/>
      <c r="B252" s="5"/>
      <c r="C252" s="6"/>
      <c r="D252" s="42"/>
      <c r="E252" s="8">
        <f>IF($A252="VISA",IF($B252="DÉBITO",$D252-($D252*TAXAS!$B$4)),IF($A252="MASTER",IF($B252="DÉBITO",$D252-($D252*TAXAS!$B$5)),IF($A252="ELO", IF($B252="DÉBITO",$D252-($D252*TAXAS!$B$6)),IF($A252="HIPERCARD",IF($B252="DÉBITO",$D252-($D252*TAXAS!$B$7)),IF($A252="DINERS",IF($B252="DÉBITO",$D252-($D252*TAXAS!$B$8)),IF($A252="AMERICA EXPRESS",IF($B252="DÉBITO",$D252-($D252*TAXAS!$B$9)),IF($A252=TAXAS!$A$10,IF($B252="DÉBITO",$D252-($D252*TAXAS!$B$10)), IF($A252=TAXAS!$A$11,IF($B252="DÉBITO",$D252-($D252*TAXAS!$B$11)), IF($A252=TAXAS!$A$12,IF($B252="DÉBITO",$D252-($D252*TAXAS!$B$12)), IF($A252=TAXAS!$A$13,IF($B252="DÉBITO",$D252-($D252*TAXAS!$B$13)), IF($A252=TAXAS!$A$14,IF($B252="DÉBITO",$D252-($D252*TAXAS!$B$14)), IF($A252=TAXAS!$A$15,IF($B252="DÉBITO",$D252-($D252*TAXAS!$B$15)), IF($A252=TAXAS!$A$16,IF($B252="DÉBITO",$D252-($D252*TAXAS!$B$16)), IF($A252=TAXAS!$A$17,IF($B252="DÉBITO",$D252-($D252*TAXAS!$B$17)), IF($A252=TAXAS!$A$18,IF($B252="DÉBITO",$D252-($D252*TAXAS!$B$18)), IF($A252=TAXAS!$A$19,IF($B252="DÉBITO",$D252-($D252*TAXAS!$B$19)), IF($A252=TAXAS!$A$20,IF($B252="DÉBITO",$D252-($D252*TAXAS!$B$20)), IF($A252=TAXAS!$A$21,IF($B252="DÉBITO",$D252-($D252*TAXAS!$B$21)), IF($A252=TAXAS!$A$22,IF($B252="DÉBITO",$D252-($D252*TAXAS!$B$22)), IF($A252=TAXAS!$A$23,IF($B252="DÉBITO",$D252-($D252*TAXAS!$B$23)), IF($A252=TAXAS!$A$24,IF($B252="DÉBITO",$D252-($D252*TAXAS!$B$24)), IF($A252=TAXAS!$A$25,IF($B252="DÉBITO",$D252-($D252*TAXAS!$B$25)), IF($A252=TAXAS!$A$26,IF($B252="DÉBITO",$D252-($D252*TAXAS!$B$26)), IF($A252=TAXAS!$A$27,IF($B252="DÉBITO",$D252-($D252*TAXAS!$B$27))))))))))))))))))))))))))/1</f>
        <v>0</v>
      </c>
      <c r="F252" s="8">
        <f>IF($A252="VISA",IF($B252="CRÉDITO",$D252-($D252*TAXAS!$C$4)),IF($A252="MASTER",IF($B252="CRÉDITO",$D252-($D252*TAXAS!$C$5)),IF($A252="ELO", IF($B252="CRÉDITO",$D252-($D252*TAXAS!$C$6)),IF($A252="HIPERCARD",IF($B252="CRÉDITO",$D252-($D252*TAXAS!$C$7)),IF($A252="DINERS",IF($B252="CRÉDITO",$D252-($D252*TAXAS!$C$8)),IF($A252="AMERICA EXPRESS",IF($B252="CRÉDITO",$D252-($D252*TAXAS!$C$9)),IF($A252=TAXAS!$A$10,IF($B252="CRÉDITO",$D252-($D252*TAXAS!$C$10)), IF($A252=TAXAS!$A$11,IF($B252="CRÉDITO",$D252-($D252*TAXAS!$C$11)), IF($A252=TAXAS!$A$12,IF($B252="CRÉDITO",$D252-($D252*TAXAS!$C$12)), IF($A252=TAXAS!$A$13,IF($B252="CRÉDITO",$D252-($D252*TAXAS!$C$13)), IF($A252=TAXAS!$A$14,IF($B252="CRÉDITO",$D252-($D252*TAXAS!$C$14)), IF($A252=TAXAS!$A$15,IF($B252="CRÉDITO",$D252-($D252*TAXAS!$C$15)), IF($A252=TAXAS!$A$16,IF($B252="CRÉDITO",$D252-($D252*TAXAS!$C$16)), IF($A252=TAXAS!$A$17,IF($B252="CRÉDITO",$D252-($D252*TAXAS!$C$17)), IF($A252=TAXAS!$A$18,IF($B252="CRÉDITO",$D252-($D252*TAXAS!$C$18)), IF($A252=TAXAS!$A$19,IF($B252="CRÉDITO",$D252-($D252*TAXAS!$C$19)), IF($A252=TAXAS!$A$20,IF($B252="CRÉDITO",$D252-($D252*TAXAS!$C$20)), IF($A252=TAXAS!$A$21,IF($B252="CRÉDITO",$D252-($D252*TAXAS!$C$21)), IF($A252=TAXAS!$A$22,IF($B252="CRÉDITO",$D252-($D252*TAXAS!$C$22)), IF($A252=TAXAS!$A$23,IF($B252="CRÉDITO",$D252-($D252*TAXAS!$C$23)), IF($A252=TAXAS!$A$24,IF($B252="CRÉDITO",$D252-($D252*TAXAS!$C$24)), IF($A252=TAXAS!$A$25,IF($B252="CRÉDITO",$D252-($D252*TAXAS!$C$25)), IF($A252=TAXAS!$A$26,IF($B252="CRÉDITO",$D252-($D252*TAXAS!$C$26)), IF($A252=TAXAS!$A$27,IF($B252="CRÉDITO",$D252-($D252*TAXAS!$C$27))))))))))))))))))))))))))/1</f>
        <v>0</v>
      </c>
      <c r="G252" s="9">
        <f>IF($A252="VISA",IF($B252="PARCELADO ATÉ 3X",$D252-(D252*TAXAS!$D$4))/3,IF($A252="MASTER",IF($B252="PARCELADO ATÉ 3X",$D252-(D252*TAXAS!$D$5))/3,IF($A252="ELO",IF($B252="PARCELADO ATÉ 3X",$D252-(D252*TAXAS!$D$6))/3,IF($A252="HIPERCARD",IF($B252="PARCELADO ATÉ 3X",$D252-(D252*TAXAS!$D$7))/3,IF($A252="DINERS",IF($B252="PARCELADO ATÉ 3X",$D252-(D252*TAXAS!$D$8))/3,IF($A252="AMERICA EXPRESS",IF($B252="PARCELADO ATÉ 3X",$D252-(D252*TAXAS!$D$9))/3,IF($A252=TAXAS!$A$10,IF($B252="PARCELADO ATÉ 3X",$D252-($D252*TAXAS!$D$10))/3,IF($A252=TAXAS!$A$11,IF($B252="PARCELADO ATÉ 3X",$D252-($D252*TAXAS!$D$11))/3,IF($A252=TAXAS!$A$12,IF($B252="PARCELADO ATÉ 3X",$D252-($D252*TAXAS!$D$12))/3,IF($A252=TAXAS!$A$13,IF($B252="PARCELADO ATÉ 3X",$D252-($D252*TAXAS!$D$13))/3,IF($A252=TAXAS!$A$14,IF($B252="PARCELADO ATÉ 3X",$D252-($D252*TAXAS!$D$14))/3,IF($A252=TAXAS!$A$15,IF($B252="PARCELADO ATÉ 3X",$D252-($D252*TAXAS!$D$15))/3,IF($A252=TAXAS!$A$16,IF($B252="PARCELADO ATÉ 3X",$D252-($D252*TAXAS!$D$16))/3,IF($A252=TAXAS!$A$17,IF($B252="PARCELADO ATÉ 3X",$D252-($D252*TAXAS!$D$17))/3,IF($A252=TAXAS!$A$18,IF($B252="PARCELADO ATÉ 3X",$D252-($D252*TAXAS!$D$18))/3,IF($A252=TAXAS!$A$19,IF($B252="PARCELADO ATÉ 3X",$D252-($D252*TAXAS!$D$19))/3,IF($A252=TAXAS!$A$20,IF($B252="PARCELADO ATÉ 3X",$D252-($D252*TAXAS!$D$20))/3,IF($A252=TAXAS!$A$21,IF($B252="PARCELADO ATÉ 3X",$D252-($D252*TAXAS!$D$21))/3,IF($A252=TAXAS!$A$22,IF($B252="PARCELADO ATÉ 3X",$D252-($D252*TAXAS!$D$22))/3,IF($A252=TAXAS!$A$23,IF($B252="PARCELADO ATÉ 3X",$D252-($D252*TAXAS!$D$23))/3,IF($A252=TAXAS!$A$24,IF($B252="PARCELADO ATÉ 3X",$D252-($D252*TAXAS!$D$24))/3,IF($A252=TAXAS!$A$25,IF($B252="PARCELADO ATÉ 3X",$D252-($D252*TAXAS!$D$25))/3,IF($A252=TAXAS!$A$26,IF($B252="PARCELADO ATÉ 3X",$D252-($D252*TAXAS!$D$26))/3,IF($A252=TAXAS!$A$27,IF($B252="PARCELADO ATÉ 3X",$D252-($D252*TAXAS!$D$27))/3))))))))))))))))))))))))/1</f>
        <v>0</v>
      </c>
      <c r="H252" s="9">
        <f>IF($A252="VISA",IF($B252="PARCELADO ATÉ 6X",$D252-(D252*TAXAS!$E$4))/6,IF($A252="MASTER",IF($B252="PARCELADO ATÉ 6X",$D252-(D252*TAXAS!$E$5))/6,IF($A252="ELO",IF($B252="PARCELADO ATÉ 6X",$D252-(D252*TAXAS!$E$6))/6,IF($A252="HIPERCARD",IF($B252="PARCELADO ATÉ 6X",$D252-(D252*TAXAS!$E$7))/6,IF($A252="DINERS",IF($B252="PARCELADO ATÉ 6X",$D252-(D252*TAXAS!$E$8))/6,IF($A252="AMERICA EXPRESS",IF($B252="PARCELADO ATÉ 6X",$D252-(D252*TAXAS!$E$9))/6,IF($A252=TAXAS!$A$10,IF($B252="PARCELADO ATÉ 6X",$D252-($D252*TAXAS!$E$10))/6,IF($A252=TAXAS!$A$11,IF($B252="PARCELADO ATÉ 6X",$D252-($D252*TAXAS!$E$11))/6,IF($A252=TAXAS!$A$12,IF($B252="PARCELADO ATÉ 6X",$D252-($D252*TAXAS!$E$12))/6,IF($A252=TAXAS!$A$13,IF($B252="PARCELADO ATÉ 6X",$D252-($D252*TAXAS!$E$13))/6,IF($A252=TAXAS!$A$14,IF($B252="PARCELADO ATÉ 6X",$D252-($D252*TAXAS!$E$14))/6,IF($A252=TAXAS!$A$15,IF($B252="PARCELADO ATÉ 6X",$D252-($D252*TAXAS!$E$15))/6,IF($A252=TAXAS!$A$16,IF($B252="PARCELADO ATÉ 6X",$D252-($D252*TAXAS!$E$16))/6,IF($A252=TAXAS!$A$17,IF($B252="PARCELADO ATÉ 6X",$D252-($D252*TAXAS!$E$17))/6,IF($A252=TAXAS!$A$18,IF($B252="PARCELADO ATÉ 6X",$D252-($D252*TAXAS!$E$18))/6,IF($A252=TAXAS!$A$19,IF($B252="PARCELADO ATÉ 6X",$D252-($D252*TAXAS!$E$19))/6,IF($A252=TAXAS!$A$20,IF($B252="PARCELADO ATÉ 6X",$D252-($D252*TAXAS!$E$20))/6,IF($A252=TAXAS!$A$21,IF($B252="PARCELADO ATÉ 6X",$D252-($D252*TAXAS!$E$21))/6,IF($A252=TAXAS!$A$22,IF($B252="PARCELADO ATÉ 6X",$D252-($D252*TAXAS!$E$22))/6,IF($A252=TAXAS!$A$23,IF($B252="PARCELADO ATÉ 6X",$D252-($D252*TAXAS!$E$23))/6,IF($A252=TAXAS!$A$24,IF($B252="PARCELADO ATÉ 6X",$D252-($D252*TAXAS!$E$24))/6,IF($A252=TAXAS!$A$25,IF($B252="PARCELADO ATÉ 6X",$D252-($D252*TAXAS!$E$25))/6,IF($A252=TAXAS!$A$26,IF($B252="PARCELADO ATÉ 6X",$D252-($D252*TAXAS!$E$26))/6,IF($A252=TAXAS!$A$27,IF($B252="PARCELADO ATÉ 6X",$D252-($D252*TAXAS!$E$27))/6))))))))))))))))))))))))/1</f>
        <v>0</v>
      </c>
      <c r="I252" s="9">
        <f>IF($A252="VISA",IF($B252="PARCELADO ATÉ 12X",$D252-(D252*TAXAS!$F$4))/12,IF($A252="MASTER",IF($B252="PARCELADO ATÉ 12X",$D252-(D252*TAXAS!$F$5))/12,IF($A252="ELO",IF($B252="PARCELADO ATÉ 12X",$D252-(D252*TAXAS!$F$6))/12,IF($A252="HIPERCARD",IF($B252="PARCELADO ATÉ 12X",$D252-(D252*TAXAS!$F$7))/12,IF($A252="DINERS",IF($B252="PARCELADO ATÉ 12X",$D252-(D252*TAXAS!$F$8))/12,IF($A252="AMERICA EXPRESS",IF($B252="PARCELADO ATÉ 12X",$D252-(D252*TAXAS!$F$9))/12,IF($A252=TAXAS!$A$10,IF($B252="PARCELADO ATÉ 12X",$D252-($D252*TAXAS!$F$10))/12,IF($A252=TAXAS!$A$11,IF($B252="PARCELADO ATÉ 12X",$D252-($D252*TAXAS!$F$11))/12,IF($A252=TAXAS!$A$12,IF($B252="PARCELADO ATÉ 12X",$D252-($D252*TAXAS!$F$12))/12,IF($A252=TAXAS!$A$13,IF($B252="PARCELADO ATÉ 12X",$D252-($D252*TAXAS!$F$13))/12,IF($A252=TAXAS!$A$14,IF($B252="PARCELADO ATÉ 12X",$D252-($D252*TAXAS!$F$14))/12,IF($A252=TAXAS!$A$15,IF($B252="PARCELADO ATÉ 12X",$D252-($D252*TAXAS!$F$15))/12,IF($A252=TAXAS!$A$16,IF($B252="PARCELADO ATÉ 12X",$D252-($D252*TAXAS!$F$16))/12,IF($A252=TAXAS!$A$17,IF($B252="PARCELADO ATÉ 12X",$D252-($D252*TAXAS!$F$17))/12,IF($A252=TAXAS!$A$18,IF($B252="PARCELADO ATÉ 12X",$D252-($D252*TAXAS!$F$18))/12,IF($A252=TAXAS!$A$19,IF($B252="PARCELADO ATÉ 12X",$D252-($D252*TAXAS!$F$19))/12,IF($A252=TAXAS!$A$20,IF($B252="PARCELADO ATÉ 12X",$D252-($D252*TAXAS!$F$20))/12,IF($A252=TAXAS!$A$21,IF($B252="PARCELADO ATÉ 12X",$D252-($D252*TAXAS!$F$21))/12,IF($A252=TAXAS!$A$22,IF($B252="PARCELADO ATÉ 12X",$D252-($D252*TAXAS!$F$22))/12,IF($A252=TAXAS!$A$23,IF($B252="PARCELADO ATÉ 12X",$D252-($D252*TAXAS!$F$23))/12,IF($A252=TAXAS!$A$24,IF($B252="PARCELADO ATÉ 12X",$D252-($D252*TAXAS!$F$24))/12,IF($A252=TAXAS!$A$25,IF($B252="PARCELADO ATÉ 12X",$D252-($D252*TAXAS!$F$25))/12,IF($A252=TAXAS!$A$26,IF($B252="PARCELADO ATÉ 12X",$D252-($D252*TAXAS!$F$26))/12,IF($A252=TAXAS!$A$27,IF($B252="PARCELADO ATÉ 12X",$D252-($D252*TAXAS!$F$27))/12))))))))))))))))))))))))/1</f>
        <v>0</v>
      </c>
      <c r="J252" s="8">
        <f t="shared" si="0"/>
        <v>0</v>
      </c>
      <c r="K252" s="10" t="b">
        <f>IF($B252="PARCELADO ATÉ 3X",($D252-($D252*TAXAS!$D$4))-$J252)</f>
        <v>0</v>
      </c>
      <c r="L252" s="10" t="b">
        <f>IF($B252="PARCELADO ATÉ 6X",($D252-($D252*TAXAS!$E$4))-$J252)</f>
        <v>0</v>
      </c>
      <c r="M252" s="10" t="b">
        <f>IF($B252="PARCELADO ATÉ 12X",($D252-($D252*TAXAS!$F$4))-$J252)</f>
        <v>0</v>
      </c>
      <c r="N252" s="8">
        <f t="shared" si="1"/>
        <v>0</v>
      </c>
      <c r="O252" s="10">
        <f t="shared" si="2"/>
        <v>0</v>
      </c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spans="1:31" ht="15.75" customHeight="1" x14ac:dyDescent="0.2">
      <c r="A253" s="3"/>
      <c r="B253" s="5"/>
      <c r="C253" s="6"/>
      <c r="D253" s="42"/>
      <c r="E253" s="8">
        <f>IF($A253="VISA",IF($B253="DÉBITO",$D253-($D253*TAXAS!$B$4)),IF($A253="MASTER",IF($B253="DÉBITO",$D253-($D253*TAXAS!$B$5)),IF($A253="ELO", IF($B253="DÉBITO",$D253-($D253*TAXAS!$B$6)),IF($A253="HIPERCARD",IF($B253="DÉBITO",$D253-($D253*TAXAS!$B$7)),IF($A253="DINERS",IF($B253="DÉBITO",$D253-($D253*TAXAS!$B$8)),IF($A253="AMERICA EXPRESS",IF($B253="DÉBITO",$D253-($D253*TAXAS!$B$9)),IF($A253=TAXAS!$A$10,IF($B253="DÉBITO",$D253-($D253*TAXAS!$B$10)), IF($A253=TAXAS!$A$11,IF($B253="DÉBITO",$D253-($D253*TAXAS!$B$11)), IF($A253=TAXAS!$A$12,IF($B253="DÉBITO",$D253-($D253*TAXAS!$B$12)), IF($A253=TAXAS!$A$13,IF($B253="DÉBITO",$D253-($D253*TAXAS!$B$13)), IF($A253=TAXAS!$A$14,IF($B253="DÉBITO",$D253-($D253*TAXAS!$B$14)), IF($A253=TAXAS!$A$15,IF($B253="DÉBITO",$D253-($D253*TAXAS!$B$15)), IF($A253=TAXAS!$A$16,IF($B253="DÉBITO",$D253-($D253*TAXAS!$B$16)), IF($A253=TAXAS!$A$17,IF($B253="DÉBITO",$D253-($D253*TAXAS!$B$17)), IF($A253=TAXAS!$A$18,IF($B253="DÉBITO",$D253-($D253*TAXAS!$B$18)), IF($A253=TAXAS!$A$19,IF($B253="DÉBITO",$D253-($D253*TAXAS!$B$19)), IF($A253=TAXAS!$A$20,IF($B253="DÉBITO",$D253-($D253*TAXAS!$B$20)), IF($A253=TAXAS!$A$21,IF($B253="DÉBITO",$D253-($D253*TAXAS!$B$21)), IF($A253=TAXAS!$A$22,IF($B253="DÉBITO",$D253-($D253*TAXAS!$B$22)), IF($A253=TAXAS!$A$23,IF($B253="DÉBITO",$D253-($D253*TAXAS!$B$23)), IF($A253=TAXAS!$A$24,IF($B253="DÉBITO",$D253-($D253*TAXAS!$B$24)), IF($A253=TAXAS!$A$25,IF($B253="DÉBITO",$D253-($D253*TAXAS!$B$25)), IF($A253=TAXAS!$A$26,IF($B253="DÉBITO",$D253-($D253*TAXAS!$B$26)), IF($A253=TAXAS!$A$27,IF($B253="DÉBITO",$D253-($D253*TAXAS!$B$27))))))))))))))))))))))))))/1</f>
        <v>0</v>
      </c>
      <c r="F253" s="8">
        <f>IF($A253="VISA",IF($B253="CRÉDITO",$D253-($D253*TAXAS!$C$4)),IF($A253="MASTER",IF($B253="CRÉDITO",$D253-($D253*TAXAS!$C$5)),IF($A253="ELO", IF($B253="CRÉDITO",$D253-($D253*TAXAS!$C$6)),IF($A253="HIPERCARD",IF($B253="CRÉDITO",$D253-($D253*TAXAS!$C$7)),IF($A253="DINERS",IF($B253="CRÉDITO",$D253-($D253*TAXAS!$C$8)),IF($A253="AMERICA EXPRESS",IF($B253="CRÉDITO",$D253-($D253*TAXAS!$C$9)),IF($A253=TAXAS!$A$10,IF($B253="CRÉDITO",$D253-($D253*TAXAS!$C$10)), IF($A253=TAXAS!$A$11,IF($B253="CRÉDITO",$D253-($D253*TAXAS!$C$11)), IF($A253=TAXAS!$A$12,IF($B253="CRÉDITO",$D253-($D253*TAXAS!$C$12)), IF($A253=TAXAS!$A$13,IF($B253="CRÉDITO",$D253-($D253*TAXAS!$C$13)), IF($A253=TAXAS!$A$14,IF($B253="CRÉDITO",$D253-($D253*TAXAS!$C$14)), IF($A253=TAXAS!$A$15,IF($B253="CRÉDITO",$D253-($D253*TAXAS!$C$15)), IF($A253=TAXAS!$A$16,IF($B253="CRÉDITO",$D253-($D253*TAXAS!$C$16)), IF($A253=TAXAS!$A$17,IF($B253="CRÉDITO",$D253-($D253*TAXAS!$C$17)), IF($A253=TAXAS!$A$18,IF($B253="CRÉDITO",$D253-($D253*TAXAS!$C$18)), IF($A253=TAXAS!$A$19,IF($B253="CRÉDITO",$D253-($D253*TAXAS!$C$19)), IF($A253=TAXAS!$A$20,IF($B253="CRÉDITO",$D253-($D253*TAXAS!$C$20)), IF($A253=TAXAS!$A$21,IF($B253="CRÉDITO",$D253-($D253*TAXAS!$C$21)), IF($A253=TAXAS!$A$22,IF($B253="CRÉDITO",$D253-($D253*TAXAS!$C$22)), IF($A253=TAXAS!$A$23,IF($B253="CRÉDITO",$D253-($D253*TAXAS!$C$23)), IF($A253=TAXAS!$A$24,IF($B253="CRÉDITO",$D253-($D253*TAXAS!$C$24)), IF($A253=TAXAS!$A$25,IF($B253="CRÉDITO",$D253-($D253*TAXAS!$C$25)), IF($A253=TAXAS!$A$26,IF($B253="CRÉDITO",$D253-($D253*TAXAS!$C$26)), IF($A253=TAXAS!$A$27,IF($B253="CRÉDITO",$D253-($D253*TAXAS!$C$27))))))))))))))))))))))))))/1</f>
        <v>0</v>
      </c>
      <c r="G253" s="9">
        <f>IF($A253="VISA",IF($B253="PARCELADO ATÉ 3X",$D253-(D253*TAXAS!$D$4))/3,IF($A253="MASTER",IF($B253="PARCELADO ATÉ 3X",$D253-(D253*TAXAS!$D$5))/3,IF($A253="ELO",IF($B253="PARCELADO ATÉ 3X",$D253-(D253*TAXAS!$D$6))/3,IF($A253="HIPERCARD",IF($B253="PARCELADO ATÉ 3X",$D253-(D253*TAXAS!$D$7))/3,IF($A253="DINERS",IF($B253="PARCELADO ATÉ 3X",$D253-(D253*TAXAS!$D$8))/3,IF($A253="AMERICA EXPRESS",IF($B253="PARCELADO ATÉ 3X",$D253-(D253*TAXAS!$D$9))/3,IF($A253=TAXAS!$A$10,IF($B253="PARCELADO ATÉ 3X",$D253-($D253*TAXAS!$D$10))/3,IF($A253=TAXAS!$A$11,IF($B253="PARCELADO ATÉ 3X",$D253-($D253*TAXAS!$D$11))/3,IF($A253=TAXAS!$A$12,IF($B253="PARCELADO ATÉ 3X",$D253-($D253*TAXAS!$D$12))/3,IF($A253=TAXAS!$A$13,IF($B253="PARCELADO ATÉ 3X",$D253-($D253*TAXAS!$D$13))/3,IF($A253=TAXAS!$A$14,IF($B253="PARCELADO ATÉ 3X",$D253-($D253*TAXAS!$D$14))/3,IF($A253=TAXAS!$A$15,IF($B253="PARCELADO ATÉ 3X",$D253-($D253*TAXAS!$D$15))/3,IF($A253=TAXAS!$A$16,IF($B253="PARCELADO ATÉ 3X",$D253-($D253*TAXAS!$D$16))/3,IF($A253=TAXAS!$A$17,IF($B253="PARCELADO ATÉ 3X",$D253-($D253*TAXAS!$D$17))/3,IF($A253=TAXAS!$A$18,IF($B253="PARCELADO ATÉ 3X",$D253-($D253*TAXAS!$D$18))/3,IF($A253=TAXAS!$A$19,IF($B253="PARCELADO ATÉ 3X",$D253-($D253*TAXAS!$D$19))/3,IF($A253=TAXAS!$A$20,IF($B253="PARCELADO ATÉ 3X",$D253-($D253*TAXAS!$D$20))/3,IF($A253=TAXAS!$A$21,IF($B253="PARCELADO ATÉ 3X",$D253-($D253*TAXAS!$D$21))/3,IF($A253=TAXAS!$A$22,IF($B253="PARCELADO ATÉ 3X",$D253-($D253*TAXAS!$D$22))/3,IF($A253=TAXAS!$A$23,IF($B253="PARCELADO ATÉ 3X",$D253-($D253*TAXAS!$D$23))/3,IF($A253=TAXAS!$A$24,IF($B253="PARCELADO ATÉ 3X",$D253-($D253*TAXAS!$D$24))/3,IF($A253=TAXAS!$A$25,IF($B253="PARCELADO ATÉ 3X",$D253-($D253*TAXAS!$D$25))/3,IF($A253=TAXAS!$A$26,IF($B253="PARCELADO ATÉ 3X",$D253-($D253*TAXAS!$D$26))/3,IF($A253=TAXAS!$A$27,IF($B253="PARCELADO ATÉ 3X",$D253-($D253*TAXAS!$D$27))/3))))))))))))))))))))))))/1</f>
        <v>0</v>
      </c>
      <c r="H253" s="9">
        <f>IF($A253="VISA",IF($B253="PARCELADO ATÉ 6X",$D253-(D253*TAXAS!$E$4))/6,IF($A253="MASTER",IF($B253="PARCELADO ATÉ 6X",$D253-(D253*TAXAS!$E$5))/6,IF($A253="ELO",IF($B253="PARCELADO ATÉ 6X",$D253-(D253*TAXAS!$E$6))/6,IF($A253="HIPERCARD",IF($B253="PARCELADO ATÉ 6X",$D253-(D253*TAXAS!$E$7))/6,IF($A253="DINERS",IF($B253="PARCELADO ATÉ 6X",$D253-(D253*TAXAS!$E$8))/6,IF($A253="AMERICA EXPRESS",IF($B253="PARCELADO ATÉ 6X",$D253-(D253*TAXAS!$E$9))/6,IF($A253=TAXAS!$A$10,IF($B253="PARCELADO ATÉ 6X",$D253-($D253*TAXAS!$E$10))/6,IF($A253=TAXAS!$A$11,IF($B253="PARCELADO ATÉ 6X",$D253-($D253*TAXAS!$E$11))/6,IF($A253=TAXAS!$A$12,IF($B253="PARCELADO ATÉ 6X",$D253-($D253*TAXAS!$E$12))/6,IF($A253=TAXAS!$A$13,IF($B253="PARCELADO ATÉ 6X",$D253-($D253*TAXAS!$E$13))/6,IF($A253=TAXAS!$A$14,IF($B253="PARCELADO ATÉ 6X",$D253-($D253*TAXAS!$E$14))/6,IF($A253=TAXAS!$A$15,IF($B253="PARCELADO ATÉ 6X",$D253-($D253*TAXAS!$E$15))/6,IF($A253=TAXAS!$A$16,IF($B253="PARCELADO ATÉ 6X",$D253-($D253*TAXAS!$E$16))/6,IF($A253=TAXAS!$A$17,IF($B253="PARCELADO ATÉ 6X",$D253-($D253*TAXAS!$E$17))/6,IF($A253=TAXAS!$A$18,IF($B253="PARCELADO ATÉ 6X",$D253-($D253*TAXAS!$E$18))/6,IF($A253=TAXAS!$A$19,IF($B253="PARCELADO ATÉ 6X",$D253-($D253*TAXAS!$E$19))/6,IF($A253=TAXAS!$A$20,IF($B253="PARCELADO ATÉ 6X",$D253-($D253*TAXAS!$E$20))/6,IF($A253=TAXAS!$A$21,IF($B253="PARCELADO ATÉ 6X",$D253-($D253*TAXAS!$E$21))/6,IF($A253=TAXAS!$A$22,IF($B253="PARCELADO ATÉ 6X",$D253-($D253*TAXAS!$E$22))/6,IF($A253=TAXAS!$A$23,IF($B253="PARCELADO ATÉ 6X",$D253-($D253*TAXAS!$E$23))/6,IF($A253=TAXAS!$A$24,IF($B253="PARCELADO ATÉ 6X",$D253-($D253*TAXAS!$E$24))/6,IF($A253=TAXAS!$A$25,IF($B253="PARCELADO ATÉ 6X",$D253-($D253*TAXAS!$E$25))/6,IF($A253=TAXAS!$A$26,IF($B253="PARCELADO ATÉ 6X",$D253-($D253*TAXAS!$E$26))/6,IF($A253=TAXAS!$A$27,IF($B253="PARCELADO ATÉ 6X",$D253-($D253*TAXAS!$E$27))/6))))))))))))))))))))))))/1</f>
        <v>0</v>
      </c>
      <c r="I253" s="9">
        <f>IF($A253="VISA",IF($B253="PARCELADO ATÉ 12X",$D253-(D253*TAXAS!$F$4))/12,IF($A253="MASTER",IF($B253="PARCELADO ATÉ 12X",$D253-(D253*TAXAS!$F$5))/12,IF($A253="ELO",IF($B253="PARCELADO ATÉ 12X",$D253-(D253*TAXAS!$F$6))/12,IF($A253="HIPERCARD",IF($B253="PARCELADO ATÉ 12X",$D253-(D253*TAXAS!$F$7))/12,IF($A253="DINERS",IF($B253="PARCELADO ATÉ 12X",$D253-(D253*TAXAS!$F$8))/12,IF($A253="AMERICA EXPRESS",IF($B253="PARCELADO ATÉ 12X",$D253-(D253*TAXAS!$F$9))/12,IF($A253=TAXAS!$A$10,IF($B253="PARCELADO ATÉ 12X",$D253-($D253*TAXAS!$F$10))/12,IF($A253=TAXAS!$A$11,IF($B253="PARCELADO ATÉ 12X",$D253-($D253*TAXAS!$F$11))/12,IF($A253=TAXAS!$A$12,IF($B253="PARCELADO ATÉ 12X",$D253-($D253*TAXAS!$F$12))/12,IF($A253=TAXAS!$A$13,IF($B253="PARCELADO ATÉ 12X",$D253-($D253*TAXAS!$F$13))/12,IF($A253=TAXAS!$A$14,IF($B253="PARCELADO ATÉ 12X",$D253-($D253*TAXAS!$F$14))/12,IF($A253=TAXAS!$A$15,IF($B253="PARCELADO ATÉ 12X",$D253-($D253*TAXAS!$F$15))/12,IF($A253=TAXAS!$A$16,IF($B253="PARCELADO ATÉ 12X",$D253-($D253*TAXAS!$F$16))/12,IF($A253=TAXAS!$A$17,IF($B253="PARCELADO ATÉ 12X",$D253-($D253*TAXAS!$F$17))/12,IF($A253=TAXAS!$A$18,IF($B253="PARCELADO ATÉ 12X",$D253-($D253*TAXAS!$F$18))/12,IF($A253=TAXAS!$A$19,IF($B253="PARCELADO ATÉ 12X",$D253-($D253*TAXAS!$F$19))/12,IF($A253=TAXAS!$A$20,IF($B253="PARCELADO ATÉ 12X",$D253-($D253*TAXAS!$F$20))/12,IF($A253=TAXAS!$A$21,IF($B253="PARCELADO ATÉ 12X",$D253-($D253*TAXAS!$F$21))/12,IF($A253=TAXAS!$A$22,IF($B253="PARCELADO ATÉ 12X",$D253-($D253*TAXAS!$F$22))/12,IF($A253=TAXAS!$A$23,IF($B253="PARCELADO ATÉ 12X",$D253-($D253*TAXAS!$F$23))/12,IF($A253=TAXAS!$A$24,IF($B253="PARCELADO ATÉ 12X",$D253-($D253*TAXAS!$F$24))/12,IF($A253=TAXAS!$A$25,IF($B253="PARCELADO ATÉ 12X",$D253-($D253*TAXAS!$F$25))/12,IF($A253=TAXAS!$A$26,IF($B253="PARCELADO ATÉ 12X",$D253-($D253*TAXAS!$F$26))/12,IF($A253=TAXAS!$A$27,IF($B253="PARCELADO ATÉ 12X",$D253-($D253*TAXAS!$F$27))/12))))))))))))))))))))))))/1</f>
        <v>0</v>
      </c>
      <c r="J253" s="8">
        <f t="shared" si="0"/>
        <v>0</v>
      </c>
      <c r="K253" s="10" t="b">
        <f>IF($B253="PARCELADO ATÉ 3X",($D253-($D253*TAXAS!$D$4))-$J253)</f>
        <v>0</v>
      </c>
      <c r="L253" s="10" t="b">
        <f>IF($B253="PARCELADO ATÉ 6X",($D253-($D253*TAXAS!$E$4))-$J253)</f>
        <v>0</v>
      </c>
      <c r="M253" s="10" t="b">
        <f>IF($B253="PARCELADO ATÉ 12X",($D253-($D253*TAXAS!$F$4))-$J253)</f>
        <v>0</v>
      </c>
      <c r="N253" s="8">
        <f t="shared" si="1"/>
        <v>0</v>
      </c>
      <c r="O253" s="10">
        <f t="shared" si="2"/>
        <v>0</v>
      </c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spans="1:31" ht="15.75" customHeight="1" x14ac:dyDescent="0.2">
      <c r="A254" s="3"/>
      <c r="B254" s="5"/>
      <c r="C254" s="6"/>
      <c r="D254" s="42"/>
      <c r="E254" s="8">
        <f>IF($A254="VISA",IF($B254="DÉBITO",$D254-($D254*TAXAS!$B$4)),IF($A254="MASTER",IF($B254="DÉBITO",$D254-($D254*TAXAS!$B$5)),IF($A254="ELO", IF($B254="DÉBITO",$D254-($D254*TAXAS!$B$6)),IF($A254="HIPERCARD",IF($B254="DÉBITO",$D254-($D254*TAXAS!$B$7)),IF($A254="DINERS",IF($B254="DÉBITO",$D254-($D254*TAXAS!$B$8)),IF($A254="AMERICA EXPRESS",IF($B254="DÉBITO",$D254-($D254*TAXAS!$B$9)),IF($A254=TAXAS!$A$10,IF($B254="DÉBITO",$D254-($D254*TAXAS!$B$10)), IF($A254=TAXAS!$A$11,IF($B254="DÉBITO",$D254-($D254*TAXAS!$B$11)), IF($A254=TAXAS!$A$12,IF($B254="DÉBITO",$D254-($D254*TAXAS!$B$12)), IF($A254=TAXAS!$A$13,IF($B254="DÉBITO",$D254-($D254*TAXAS!$B$13)), IF($A254=TAXAS!$A$14,IF($B254="DÉBITO",$D254-($D254*TAXAS!$B$14)), IF($A254=TAXAS!$A$15,IF($B254="DÉBITO",$D254-($D254*TAXAS!$B$15)), IF($A254=TAXAS!$A$16,IF($B254="DÉBITO",$D254-($D254*TAXAS!$B$16)), IF($A254=TAXAS!$A$17,IF($B254="DÉBITO",$D254-($D254*TAXAS!$B$17)), IF($A254=TAXAS!$A$18,IF($B254="DÉBITO",$D254-($D254*TAXAS!$B$18)), IF($A254=TAXAS!$A$19,IF($B254="DÉBITO",$D254-($D254*TAXAS!$B$19)), IF($A254=TAXAS!$A$20,IF($B254="DÉBITO",$D254-($D254*TAXAS!$B$20)), IF($A254=TAXAS!$A$21,IF($B254="DÉBITO",$D254-($D254*TAXAS!$B$21)), IF($A254=TAXAS!$A$22,IF($B254="DÉBITO",$D254-($D254*TAXAS!$B$22)), IF($A254=TAXAS!$A$23,IF($B254="DÉBITO",$D254-($D254*TAXAS!$B$23)), IF($A254=TAXAS!$A$24,IF($B254="DÉBITO",$D254-($D254*TAXAS!$B$24)), IF($A254=TAXAS!$A$25,IF($B254="DÉBITO",$D254-($D254*TAXAS!$B$25)), IF($A254=TAXAS!$A$26,IF($B254="DÉBITO",$D254-($D254*TAXAS!$B$26)), IF($A254=TAXAS!$A$27,IF($B254="DÉBITO",$D254-($D254*TAXAS!$B$27))))))))))))))))))))))))))/1</f>
        <v>0</v>
      </c>
      <c r="F254" s="8">
        <f>IF($A254="VISA",IF($B254="CRÉDITO",$D254-($D254*TAXAS!$C$4)),IF($A254="MASTER",IF($B254="CRÉDITO",$D254-($D254*TAXAS!$C$5)),IF($A254="ELO", IF($B254="CRÉDITO",$D254-($D254*TAXAS!$C$6)),IF($A254="HIPERCARD",IF($B254="CRÉDITO",$D254-($D254*TAXAS!$C$7)),IF($A254="DINERS",IF($B254="CRÉDITO",$D254-($D254*TAXAS!$C$8)),IF($A254="AMERICA EXPRESS",IF($B254="CRÉDITO",$D254-($D254*TAXAS!$C$9)),IF($A254=TAXAS!$A$10,IF($B254="CRÉDITO",$D254-($D254*TAXAS!$C$10)), IF($A254=TAXAS!$A$11,IF($B254="CRÉDITO",$D254-($D254*TAXAS!$C$11)), IF($A254=TAXAS!$A$12,IF($B254="CRÉDITO",$D254-($D254*TAXAS!$C$12)), IF($A254=TAXAS!$A$13,IF($B254="CRÉDITO",$D254-($D254*TAXAS!$C$13)), IF($A254=TAXAS!$A$14,IF($B254="CRÉDITO",$D254-($D254*TAXAS!$C$14)), IF($A254=TAXAS!$A$15,IF($B254="CRÉDITO",$D254-($D254*TAXAS!$C$15)), IF($A254=TAXAS!$A$16,IF($B254="CRÉDITO",$D254-($D254*TAXAS!$C$16)), IF($A254=TAXAS!$A$17,IF($B254="CRÉDITO",$D254-($D254*TAXAS!$C$17)), IF($A254=TAXAS!$A$18,IF($B254="CRÉDITO",$D254-($D254*TAXAS!$C$18)), IF($A254=TAXAS!$A$19,IF($B254="CRÉDITO",$D254-($D254*TAXAS!$C$19)), IF($A254=TAXAS!$A$20,IF($B254="CRÉDITO",$D254-($D254*TAXAS!$C$20)), IF($A254=TAXAS!$A$21,IF($B254="CRÉDITO",$D254-($D254*TAXAS!$C$21)), IF($A254=TAXAS!$A$22,IF($B254="CRÉDITO",$D254-($D254*TAXAS!$C$22)), IF($A254=TAXAS!$A$23,IF($B254="CRÉDITO",$D254-($D254*TAXAS!$C$23)), IF($A254=TAXAS!$A$24,IF($B254="CRÉDITO",$D254-($D254*TAXAS!$C$24)), IF($A254=TAXAS!$A$25,IF($B254="CRÉDITO",$D254-($D254*TAXAS!$C$25)), IF($A254=TAXAS!$A$26,IF($B254="CRÉDITO",$D254-($D254*TAXAS!$C$26)), IF($A254=TAXAS!$A$27,IF($B254="CRÉDITO",$D254-($D254*TAXAS!$C$27))))))))))))))))))))))))))/1</f>
        <v>0</v>
      </c>
      <c r="G254" s="9">
        <f>IF($A254="VISA",IF($B254="PARCELADO ATÉ 3X",$D254-(D254*TAXAS!$D$4))/3,IF($A254="MASTER",IF($B254="PARCELADO ATÉ 3X",$D254-(D254*TAXAS!$D$5))/3,IF($A254="ELO",IF($B254="PARCELADO ATÉ 3X",$D254-(D254*TAXAS!$D$6))/3,IF($A254="HIPERCARD",IF($B254="PARCELADO ATÉ 3X",$D254-(D254*TAXAS!$D$7))/3,IF($A254="DINERS",IF($B254="PARCELADO ATÉ 3X",$D254-(D254*TAXAS!$D$8))/3,IF($A254="AMERICA EXPRESS",IF($B254="PARCELADO ATÉ 3X",$D254-(D254*TAXAS!$D$9))/3,IF($A254=TAXAS!$A$10,IF($B254="PARCELADO ATÉ 3X",$D254-($D254*TAXAS!$D$10))/3,IF($A254=TAXAS!$A$11,IF($B254="PARCELADO ATÉ 3X",$D254-($D254*TAXAS!$D$11))/3,IF($A254=TAXAS!$A$12,IF($B254="PARCELADO ATÉ 3X",$D254-($D254*TAXAS!$D$12))/3,IF($A254=TAXAS!$A$13,IF($B254="PARCELADO ATÉ 3X",$D254-($D254*TAXAS!$D$13))/3,IF($A254=TAXAS!$A$14,IF($B254="PARCELADO ATÉ 3X",$D254-($D254*TAXAS!$D$14))/3,IF($A254=TAXAS!$A$15,IF($B254="PARCELADO ATÉ 3X",$D254-($D254*TAXAS!$D$15))/3,IF($A254=TAXAS!$A$16,IF($B254="PARCELADO ATÉ 3X",$D254-($D254*TAXAS!$D$16))/3,IF($A254=TAXAS!$A$17,IF($B254="PARCELADO ATÉ 3X",$D254-($D254*TAXAS!$D$17))/3,IF($A254=TAXAS!$A$18,IF($B254="PARCELADO ATÉ 3X",$D254-($D254*TAXAS!$D$18))/3,IF($A254=TAXAS!$A$19,IF($B254="PARCELADO ATÉ 3X",$D254-($D254*TAXAS!$D$19))/3,IF($A254=TAXAS!$A$20,IF($B254="PARCELADO ATÉ 3X",$D254-($D254*TAXAS!$D$20))/3,IF($A254=TAXAS!$A$21,IF($B254="PARCELADO ATÉ 3X",$D254-($D254*TAXAS!$D$21))/3,IF($A254=TAXAS!$A$22,IF($B254="PARCELADO ATÉ 3X",$D254-($D254*TAXAS!$D$22))/3,IF($A254=TAXAS!$A$23,IF($B254="PARCELADO ATÉ 3X",$D254-($D254*TAXAS!$D$23))/3,IF($A254=TAXAS!$A$24,IF($B254="PARCELADO ATÉ 3X",$D254-($D254*TAXAS!$D$24))/3,IF($A254=TAXAS!$A$25,IF($B254="PARCELADO ATÉ 3X",$D254-($D254*TAXAS!$D$25))/3,IF($A254=TAXAS!$A$26,IF($B254="PARCELADO ATÉ 3X",$D254-($D254*TAXAS!$D$26))/3,IF($A254=TAXAS!$A$27,IF($B254="PARCELADO ATÉ 3X",$D254-($D254*TAXAS!$D$27))/3))))))))))))))))))))))))/1</f>
        <v>0</v>
      </c>
      <c r="H254" s="9">
        <f>IF($A254="VISA",IF($B254="PARCELADO ATÉ 6X",$D254-(D254*TAXAS!$E$4))/6,IF($A254="MASTER",IF($B254="PARCELADO ATÉ 6X",$D254-(D254*TAXAS!$E$5))/6,IF($A254="ELO",IF($B254="PARCELADO ATÉ 6X",$D254-(D254*TAXAS!$E$6))/6,IF($A254="HIPERCARD",IF($B254="PARCELADO ATÉ 6X",$D254-(D254*TAXAS!$E$7))/6,IF($A254="DINERS",IF($B254="PARCELADO ATÉ 6X",$D254-(D254*TAXAS!$E$8))/6,IF($A254="AMERICA EXPRESS",IF($B254="PARCELADO ATÉ 6X",$D254-(D254*TAXAS!$E$9))/6,IF($A254=TAXAS!$A$10,IF($B254="PARCELADO ATÉ 6X",$D254-($D254*TAXAS!$E$10))/6,IF($A254=TAXAS!$A$11,IF($B254="PARCELADO ATÉ 6X",$D254-($D254*TAXAS!$E$11))/6,IF($A254=TAXAS!$A$12,IF($B254="PARCELADO ATÉ 6X",$D254-($D254*TAXAS!$E$12))/6,IF($A254=TAXAS!$A$13,IF($B254="PARCELADO ATÉ 6X",$D254-($D254*TAXAS!$E$13))/6,IF($A254=TAXAS!$A$14,IF($B254="PARCELADO ATÉ 6X",$D254-($D254*TAXAS!$E$14))/6,IF($A254=TAXAS!$A$15,IF($B254="PARCELADO ATÉ 6X",$D254-($D254*TAXAS!$E$15))/6,IF($A254=TAXAS!$A$16,IF($B254="PARCELADO ATÉ 6X",$D254-($D254*TAXAS!$E$16))/6,IF($A254=TAXAS!$A$17,IF($B254="PARCELADO ATÉ 6X",$D254-($D254*TAXAS!$E$17))/6,IF($A254=TAXAS!$A$18,IF($B254="PARCELADO ATÉ 6X",$D254-($D254*TAXAS!$E$18))/6,IF($A254=TAXAS!$A$19,IF($B254="PARCELADO ATÉ 6X",$D254-($D254*TAXAS!$E$19))/6,IF($A254=TAXAS!$A$20,IF($B254="PARCELADO ATÉ 6X",$D254-($D254*TAXAS!$E$20))/6,IF($A254=TAXAS!$A$21,IF($B254="PARCELADO ATÉ 6X",$D254-($D254*TAXAS!$E$21))/6,IF($A254=TAXAS!$A$22,IF($B254="PARCELADO ATÉ 6X",$D254-($D254*TAXAS!$E$22))/6,IF($A254=TAXAS!$A$23,IF($B254="PARCELADO ATÉ 6X",$D254-($D254*TAXAS!$E$23))/6,IF($A254=TAXAS!$A$24,IF($B254="PARCELADO ATÉ 6X",$D254-($D254*TAXAS!$E$24))/6,IF($A254=TAXAS!$A$25,IF($B254="PARCELADO ATÉ 6X",$D254-($D254*TAXAS!$E$25))/6,IF($A254=TAXAS!$A$26,IF($B254="PARCELADO ATÉ 6X",$D254-($D254*TAXAS!$E$26))/6,IF($A254=TAXAS!$A$27,IF($B254="PARCELADO ATÉ 6X",$D254-($D254*TAXAS!$E$27))/6))))))))))))))))))))))))/1</f>
        <v>0</v>
      </c>
      <c r="I254" s="9">
        <f>IF($A254="VISA",IF($B254="PARCELADO ATÉ 12X",$D254-(D254*TAXAS!$F$4))/12,IF($A254="MASTER",IF($B254="PARCELADO ATÉ 12X",$D254-(D254*TAXAS!$F$5))/12,IF($A254="ELO",IF($B254="PARCELADO ATÉ 12X",$D254-(D254*TAXAS!$F$6))/12,IF($A254="HIPERCARD",IF($B254="PARCELADO ATÉ 12X",$D254-(D254*TAXAS!$F$7))/12,IF($A254="DINERS",IF($B254="PARCELADO ATÉ 12X",$D254-(D254*TAXAS!$F$8))/12,IF($A254="AMERICA EXPRESS",IF($B254="PARCELADO ATÉ 12X",$D254-(D254*TAXAS!$F$9))/12,IF($A254=TAXAS!$A$10,IF($B254="PARCELADO ATÉ 12X",$D254-($D254*TAXAS!$F$10))/12,IF($A254=TAXAS!$A$11,IF($B254="PARCELADO ATÉ 12X",$D254-($D254*TAXAS!$F$11))/12,IF($A254=TAXAS!$A$12,IF($B254="PARCELADO ATÉ 12X",$D254-($D254*TAXAS!$F$12))/12,IF($A254=TAXAS!$A$13,IF($B254="PARCELADO ATÉ 12X",$D254-($D254*TAXAS!$F$13))/12,IF($A254=TAXAS!$A$14,IF($B254="PARCELADO ATÉ 12X",$D254-($D254*TAXAS!$F$14))/12,IF($A254=TAXAS!$A$15,IF($B254="PARCELADO ATÉ 12X",$D254-($D254*TAXAS!$F$15))/12,IF($A254=TAXAS!$A$16,IF($B254="PARCELADO ATÉ 12X",$D254-($D254*TAXAS!$F$16))/12,IF($A254=TAXAS!$A$17,IF($B254="PARCELADO ATÉ 12X",$D254-($D254*TAXAS!$F$17))/12,IF($A254=TAXAS!$A$18,IF($B254="PARCELADO ATÉ 12X",$D254-($D254*TAXAS!$F$18))/12,IF($A254=TAXAS!$A$19,IF($B254="PARCELADO ATÉ 12X",$D254-($D254*TAXAS!$F$19))/12,IF($A254=TAXAS!$A$20,IF($B254="PARCELADO ATÉ 12X",$D254-($D254*TAXAS!$F$20))/12,IF($A254=TAXAS!$A$21,IF($B254="PARCELADO ATÉ 12X",$D254-($D254*TAXAS!$F$21))/12,IF($A254=TAXAS!$A$22,IF($B254="PARCELADO ATÉ 12X",$D254-($D254*TAXAS!$F$22))/12,IF($A254=TAXAS!$A$23,IF($B254="PARCELADO ATÉ 12X",$D254-($D254*TAXAS!$F$23))/12,IF($A254=TAXAS!$A$24,IF($B254="PARCELADO ATÉ 12X",$D254-($D254*TAXAS!$F$24))/12,IF($A254=TAXAS!$A$25,IF($B254="PARCELADO ATÉ 12X",$D254-($D254*TAXAS!$F$25))/12,IF($A254=TAXAS!$A$26,IF($B254="PARCELADO ATÉ 12X",$D254-($D254*TAXAS!$F$26))/12,IF($A254=TAXAS!$A$27,IF($B254="PARCELADO ATÉ 12X",$D254-($D254*TAXAS!$F$27))/12))))))))))))))))))))))))/1</f>
        <v>0</v>
      </c>
      <c r="J254" s="8">
        <f t="shared" si="0"/>
        <v>0</v>
      </c>
      <c r="K254" s="10" t="b">
        <f>IF($B254="PARCELADO ATÉ 3X",($D254-($D254*TAXAS!$D$4))-$J254)</f>
        <v>0</v>
      </c>
      <c r="L254" s="10" t="b">
        <f>IF($B254="PARCELADO ATÉ 6X",($D254-($D254*TAXAS!$E$4))-$J254)</f>
        <v>0</v>
      </c>
      <c r="M254" s="10" t="b">
        <f>IF($B254="PARCELADO ATÉ 12X",($D254-($D254*TAXAS!$F$4))-$J254)</f>
        <v>0</v>
      </c>
      <c r="N254" s="8">
        <f t="shared" si="1"/>
        <v>0</v>
      </c>
      <c r="O254" s="10">
        <f t="shared" si="2"/>
        <v>0</v>
      </c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spans="1:31" ht="15.75" customHeight="1" x14ac:dyDescent="0.2">
      <c r="A255" s="3"/>
      <c r="B255" s="5"/>
      <c r="C255" s="6"/>
      <c r="D255" s="42"/>
      <c r="E255" s="8">
        <f>IF($A255="VISA",IF($B255="DÉBITO",$D255-($D255*TAXAS!$B$4)),IF($A255="MASTER",IF($B255="DÉBITO",$D255-($D255*TAXAS!$B$5)),IF($A255="ELO", IF($B255="DÉBITO",$D255-($D255*TAXAS!$B$6)),IF($A255="HIPERCARD",IF($B255="DÉBITO",$D255-($D255*TAXAS!$B$7)),IF($A255="DINERS",IF($B255="DÉBITO",$D255-($D255*TAXAS!$B$8)),IF($A255="AMERICA EXPRESS",IF($B255="DÉBITO",$D255-($D255*TAXAS!$B$9)),IF($A255=TAXAS!$A$10,IF($B255="DÉBITO",$D255-($D255*TAXAS!$B$10)), IF($A255=TAXAS!$A$11,IF($B255="DÉBITO",$D255-($D255*TAXAS!$B$11)), IF($A255=TAXAS!$A$12,IF($B255="DÉBITO",$D255-($D255*TAXAS!$B$12)), IF($A255=TAXAS!$A$13,IF($B255="DÉBITO",$D255-($D255*TAXAS!$B$13)), IF($A255=TAXAS!$A$14,IF($B255="DÉBITO",$D255-($D255*TAXAS!$B$14)), IF($A255=TAXAS!$A$15,IF($B255="DÉBITO",$D255-($D255*TAXAS!$B$15)), IF($A255=TAXAS!$A$16,IF($B255="DÉBITO",$D255-($D255*TAXAS!$B$16)), IF($A255=TAXAS!$A$17,IF($B255="DÉBITO",$D255-($D255*TAXAS!$B$17)), IF($A255=TAXAS!$A$18,IF($B255="DÉBITO",$D255-($D255*TAXAS!$B$18)), IF($A255=TAXAS!$A$19,IF($B255="DÉBITO",$D255-($D255*TAXAS!$B$19)), IF($A255=TAXAS!$A$20,IF($B255="DÉBITO",$D255-($D255*TAXAS!$B$20)), IF($A255=TAXAS!$A$21,IF($B255="DÉBITO",$D255-($D255*TAXAS!$B$21)), IF($A255=TAXAS!$A$22,IF($B255="DÉBITO",$D255-($D255*TAXAS!$B$22)), IF($A255=TAXAS!$A$23,IF($B255="DÉBITO",$D255-($D255*TAXAS!$B$23)), IF($A255=TAXAS!$A$24,IF($B255="DÉBITO",$D255-($D255*TAXAS!$B$24)), IF($A255=TAXAS!$A$25,IF($B255="DÉBITO",$D255-($D255*TAXAS!$B$25)), IF($A255=TAXAS!$A$26,IF($B255="DÉBITO",$D255-($D255*TAXAS!$B$26)), IF($A255=TAXAS!$A$27,IF($B255="DÉBITO",$D255-($D255*TAXAS!$B$27))))))))))))))))))))))))))/1</f>
        <v>0</v>
      </c>
      <c r="F255" s="8">
        <f>IF($A255="VISA",IF($B255="CRÉDITO",$D255-($D255*TAXAS!$C$4)),IF($A255="MASTER",IF($B255="CRÉDITO",$D255-($D255*TAXAS!$C$5)),IF($A255="ELO", IF($B255="CRÉDITO",$D255-($D255*TAXAS!$C$6)),IF($A255="HIPERCARD",IF($B255="CRÉDITO",$D255-($D255*TAXAS!$C$7)),IF($A255="DINERS",IF($B255="CRÉDITO",$D255-($D255*TAXAS!$C$8)),IF($A255="AMERICA EXPRESS",IF($B255="CRÉDITO",$D255-($D255*TAXAS!$C$9)),IF($A255=TAXAS!$A$10,IF($B255="CRÉDITO",$D255-($D255*TAXAS!$C$10)), IF($A255=TAXAS!$A$11,IF($B255="CRÉDITO",$D255-($D255*TAXAS!$C$11)), IF($A255=TAXAS!$A$12,IF($B255="CRÉDITO",$D255-($D255*TAXAS!$C$12)), IF($A255=TAXAS!$A$13,IF($B255="CRÉDITO",$D255-($D255*TAXAS!$C$13)), IF($A255=TAXAS!$A$14,IF($B255="CRÉDITO",$D255-($D255*TAXAS!$C$14)), IF($A255=TAXAS!$A$15,IF($B255="CRÉDITO",$D255-($D255*TAXAS!$C$15)), IF($A255=TAXAS!$A$16,IF($B255="CRÉDITO",$D255-($D255*TAXAS!$C$16)), IF($A255=TAXAS!$A$17,IF($B255="CRÉDITO",$D255-($D255*TAXAS!$C$17)), IF($A255=TAXAS!$A$18,IF($B255="CRÉDITO",$D255-($D255*TAXAS!$C$18)), IF($A255=TAXAS!$A$19,IF($B255="CRÉDITO",$D255-($D255*TAXAS!$C$19)), IF($A255=TAXAS!$A$20,IF($B255="CRÉDITO",$D255-($D255*TAXAS!$C$20)), IF($A255=TAXAS!$A$21,IF($B255="CRÉDITO",$D255-($D255*TAXAS!$C$21)), IF($A255=TAXAS!$A$22,IF($B255="CRÉDITO",$D255-($D255*TAXAS!$C$22)), IF($A255=TAXAS!$A$23,IF($B255="CRÉDITO",$D255-($D255*TAXAS!$C$23)), IF($A255=TAXAS!$A$24,IF($B255="CRÉDITO",$D255-($D255*TAXAS!$C$24)), IF($A255=TAXAS!$A$25,IF($B255="CRÉDITO",$D255-($D255*TAXAS!$C$25)), IF($A255=TAXAS!$A$26,IF($B255="CRÉDITO",$D255-($D255*TAXAS!$C$26)), IF($A255=TAXAS!$A$27,IF($B255="CRÉDITO",$D255-($D255*TAXAS!$C$27))))))))))))))))))))))))))/1</f>
        <v>0</v>
      </c>
      <c r="G255" s="9">
        <f>IF($A255="VISA",IF($B255="PARCELADO ATÉ 3X",$D255-(D255*TAXAS!$D$4))/3,IF($A255="MASTER",IF($B255="PARCELADO ATÉ 3X",$D255-(D255*TAXAS!$D$5))/3,IF($A255="ELO",IF($B255="PARCELADO ATÉ 3X",$D255-(D255*TAXAS!$D$6))/3,IF($A255="HIPERCARD",IF($B255="PARCELADO ATÉ 3X",$D255-(D255*TAXAS!$D$7))/3,IF($A255="DINERS",IF($B255="PARCELADO ATÉ 3X",$D255-(D255*TAXAS!$D$8))/3,IF($A255="AMERICA EXPRESS",IF($B255="PARCELADO ATÉ 3X",$D255-(D255*TAXAS!$D$9))/3,IF($A255=TAXAS!$A$10,IF($B255="PARCELADO ATÉ 3X",$D255-($D255*TAXAS!$D$10))/3,IF($A255=TAXAS!$A$11,IF($B255="PARCELADO ATÉ 3X",$D255-($D255*TAXAS!$D$11))/3,IF($A255=TAXAS!$A$12,IF($B255="PARCELADO ATÉ 3X",$D255-($D255*TAXAS!$D$12))/3,IF($A255=TAXAS!$A$13,IF($B255="PARCELADO ATÉ 3X",$D255-($D255*TAXAS!$D$13))/3,IF($A255=TAXAS!$A$14,IF($B255="PARCELADO ATÉ 3X",$D255-($D255*TAXAS!$D$14))/3,IF($A255=TAXAS!$A$15,IF($B255="PARCELADO ATÉ 3X",$D255-($D255*TAXAS!$D$15))/3,IF($A255=TAXAS!$A$16,IF($B255="PARCELADO ATÉ 3X",$D255-($D255*TAXAS!$D$16))/3,IF($A255=TAXAS!$A$17,IF($B255="PARCELADO ATÉ 3X",$D255-($D255*TAXAS!$D$17))/3,IF($A255=TAXAS!$A$18,IF($B255="PARCELADO ATÉ 3X",$D255-($D255*TAXAS!$D$18))/3,IF($A255=TAXAS!$A$19,IF($B255="PARCELADO ATÉ 3X",$D255-($D255*TAXAS!$D$19))/3,IF($A255=TAXAS!$A$20,IF($B255="PARCELADO ATÉ 3X",$D255-($D255*TAXAS!$D$20))/3,IF($A255=TAXAS!$A$21,IF($B255="PARCELADO ATÉ 3X",$D255-($D255*TAXAS!$D$21))/3,IF($A255=TAXAS!$A$22,IF($B255="PARCELADO ATÉ 3X",$D255-($D255*TAXAS!$D$22))/3,IF($A255=TAXAS!$A$23,IF($B255="PARCELADO ATÉ 3X",$D255-($D255*TAXAS!$D$23))/3,IF($A255=TAXAS!$A$24,IF($B255="PARCELADO ATÉ 3X",$D255-($D255*TAXAS!$D$24))/3,IF($A255=TAXAS!$A$25,IF($B255="PARCELADO ATÉ 3X",$D255-($D255*TAXAS!$D$25))/3,IF($A255=TAXAS!$A$26,IF($B255="PARCELADO ATÉ 3X",$D255-($D255*TAXAS!$D$26))/3,IF($A255=TAXAS!$A$27,IF($B255="PARCELADO ATÉ 3X",$D255-($D255*TAXAS!$D$27))/3))))))))))))))))))))))))/1</f>
        <v>0</v>
      </c>
      <c r="H255" s="9">
        <f>IF($A255="VISA",IF($B255="PARCELADO ATÉ 6X",$D255-(D255*TAXAS!$E$4))/6,IF($A255="MASTER",IF($B255="PARCELADO ATÉ 6X",$D255-(D255*TAXAS!$E$5))/6,IF($A255="ELO",IF($B255="PARCELADO ATÉ 6X",$D255-(D255*TAXAS!$E$6))/6,IF($A255="HIPERCARD",IF($B255="PARCELADO ATÉ 6X",$D255-(D255*TAXAS!$E$7))/6,IF($A255="DINERS",IF($B255="PARCELADO ATÉ 6X",$D255-(D255*TAXAS!$E$8))/6,IF($A255="AMERICA EXPRESS",IF($B255="PARCELADO ATÉ 6X",$D255-(D255*TAXAS!$E$9))/6,IF($A255=TAXAS!$A$10,IF($B255="PARCELADO ATÉ 6X",$D255-($D255*TAXAS!$E$10))/6,IF($A255=TAXAS!$A$11,IF($B255="PARCELADO ATÉ 6X",$D255-($D255*TAXAS!$E$11))/6,IF($A255=TAXAS!$A$12,IF($B255="PARCELADO ATÉ 6X",$D255-($D255*TAXAS!$E$12))/6,IF($A255=TAXAS!$A$13,IF($B255="PARCELADO ATÉ 6X",$D255-($D255*TAXAS!$E$13))/6,IF($A255=TAXAS!$A$14,IF($B255="PARCELADO ATÉ 6X",$D255-($D255*TAXAS!$E$14))/6,IF($A255=TAXAS!$A$15,IF($B255="PARCELADO ATÉ 6X",$D255-($D255*TAXAS!$E$15))/6,IF($A255=TAXAS!$A$16,IF($B255="PARCELADO ATÉ 6X",$D255-($D255*TAXAS!$E$16))/6,IF($A255=TAXAS!$A$17,IF($B255="PARCELADO ATÉ 6X",$D255-($D255*TAXAS!$E$17))/6,IF($A255=TAXAS!$A$18,IF($B255="PARCELADO ATÉ 6X",$D255-($D255*TAXAS!$E$18))/6,IF($A255=TAXAS!$A$19,IF($B255="PARCELADO ATÉ 6X",$D255-($D255*TAXAS!$E$19))/6,IF($A255=TAXAS!$A$20,IF($B255="PARCELADO ATÉ 6X",$D255-($D255*TAXAS!$E$20))/6,IF($A255=TAXAS!$A$21,IF($B255="PARCELADO ATÉ 6X",$D255-($D255*TAXAS!$E$21))/6,IF($A255=TAXAS!$A$22,IF($B255="PARCELADO ATÉ 6X",$D255-($D255*TAXAS!$E$22))/6,IF($A255=TAXAS!$A$23,IF($B255="PARCELADO ATÉ 6X",$D255-($D255*TAXAS!$E$23))/6,IF($A255=TAXAS!$A$24,IF($B255="PARCELADO ATÉ 6X",$D255-($D255*TAXAS!$E$24))/6,IF($A255=TAXAS!$A$25,IF($B255="PARCELADO ATÉ 6X",$D255-($D255*TAXAS!$E$25))/6,IF($A255=TAXAS!$A$26,IF($B255="PARCELADO ATÉ 6X",$D255-($D255*TAXAS!$E$26))/6,IF($A255=TAXAS!$A$27,IF($B255="PARCELADO ATÉ 6X",$D255-($D255*TAXAS!$E$27))/6))))))))))))))))))))))))/1</f>
        <v>0</v>
      </c>
      <c r="I255" s="9">
        <f>IF($A255="VISA",IF($B255="PARCELADO ATÉ 12X",$D255-(D255*TAXAS!$F$4))/12,IF($A255="MASTER",IF($B255="PARCELADO ATÉ 12X",$D255-(D255*TAXAS!$F$5))/12,IF($A255="ELO",IF($B255="PARCELADO ATÉ 12X",$D255-(D255*TAXAS!$F$6))/12,IF($A255="HIPERCARD",IF($B255="PARCELADO ATÉ 12X",$D255-(D255*TAXAS!$F$7))/12,IF($A255="DINERS",IF($B255="PARCELADO ATÉ 12X",$D255-(D255*TAXAS!$F$8))/12,IF($A255="AMERICA EXPRESS",IF($B255="PARCELADO ATÉ 12X",$D255-(D255*TAXAS!$F$9))/12,IF($A255=TAXAS!$A$10,IF($B255="PARCELADO ATÉ 12X",$D255-($D255*TAXAS!$F$10))/12,IF($A255=TAXAS!$A$11,IF($B255="PARCELADO ATÉ 12X",$D255-($D255*TAXAS!$F$11))/12,IF($A255=TAXAS!$A$12,IF($B255="PARCELADO ATÉ 12X",$D255-($D255*TAXAS!$F$12))/12,IF($A255=TAXAS!$A$13,IF($B255="PARCELADO ATÉ 12X",$D255-($D255*TAXAS!$F$13))/12,IF($A255=TAXAS!$A$14,IF($B255="PARCELADO ATÉ 12X",$D255-($D255*TAXAS!$F$14))/12,IF($A255=TAXAS!$A$15,IF($B255="PARCELADO ATÉ 12X",$D255-($D255*TAXAS!$F$15))/12,IF($A255=TAXAS!$A$16,IF($B255="PARCELADO ATÉ 12X",$D255-($D255*TAXAS!$F$16))/12,IF($A255=TAXAS!$A$17,IF($B255="PARCELADO ATÉ 12X",$D255-($D255*TAXAS!$F$17))/12,IF($A255=TAXAS!$A$18,IF($B255="PARCELADO ATÉ 12X",$D255-($D255*TAXAS!$F$18))/12,IF($A255=TAXAS!$A$19,IF($B255="PARCELADO ATÉ 12X",$D255-($D255*TAXAS!$F$19))/12,IF($A255=TAXAS!$A$20,IF($B255="PARCELADO ATÉ 12X",$D255-($D255*TAXAS!$F$20))/12,IF($A255=TAXAS!$A$21,IF($B255="PARCELADO ATÉ 12X",$D255-($D255*TAXAS!$F$21))/12,IF($A255=TAXAS!$A$22,IF($B255="PARCELADO ATÉ 12X",$D255-($D255*TAXAS!$F$22))/12,IF($A255=TAXAS!$A$23,IF($B255="PARCELADO ATÉ 12X",$D255-($D255*TAXAS!$F$23))/12,IF($A255=TAXAS!$A$24,IF($B255="PARCELADO ATÉ 12X",$D255-($D255*TAXAS!$F$24))/12,IF($A255=TAXAS!$A$25,IF($B255="PARCELADO ATÉ 12X",$D255-($D255*TAXAS!$F$25))/12,IF($A255=TAXAS!$A$26,IF($B255="PARCELADO ATÉ 12X",$D255-($D255*TAXAS!$F$26))/12,IF($A255=TAXAS!$A$27,IF($B255="PARCELADO ATÉ 12X",$D255-($D255*TAXAS!$F$27))/12))))))))))))))))))))))))/1</f>
        <v>0</v>
      </c>
      <c r="J255" s="8">
        <f t="shared" si="0"/>
        <v>0</v>
      </c>
      <c r="K255" s="10" t="b">
        <f>IF($B255="PARCELADO ATÉ 3X",($D255-($D255*TAXAS!$D$4))-$J255)</f>
        <v>0</v>
      </c>
      <c r="L255" s="10" t="b">
        <f>IF($B255="PARCELADO ATÉ 6X",($D255-($D255*TAXAS!$E$4))-$J255)</f>
        <v>0</v>
      </c>
      <c r="M255" s="10" t="b">
        <f>IF($B255="PARCELADO ATÉ 12X",($D255-($D255*TAXAS!$F$4))-$J255)</f>
        <v>0</v>
      </c>
      <c r="N255" s="8">
        <f t="shared" si="1"/>
        <v>0</v>
      </c>
      <c r="O255" s="10">
        <f t="shared" si="2"/>
        <v>0</v>
      </c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spans="1:31" ht="15.75" customHeight="1" x14ac:dyDescent="0.2">
      <c r="A256" s="3"/>
      <c r="B256" s="5"/>
      <c r="C256" s="6"/>
      <c r="D256" s="42"/>
      <c r="E256" s="8">
        <f>IF($A256="VISA",IF($B256="DÉBITO",$D256-($D256*TAXAS!$B$4)),IF($A256="MASTER",IF($B256="DÉBITO",$D256-($D256*TAXAS!$B$5)),IF($A256="ELO", IF($B256="DÉBITO",$D256-($D256*TAXAS!$B$6)),IF($A256="HIPERCARD",IF($B256="DÉBITO",$D256-($D256*TAXAS!$B$7)),IF($A256="DINERS",IF($B256="DÉBITO",$D256-($D256*TAXAS!$B$8)),IF($A256="AMERICA EXPRESS",IF($B256="DÉBITO",$D256-($D256*TAXAS!$B$9)),IF($A256=TAXAS!$A$10,IF($B256="DÉBITO",$D256-($D256*TAXAS!$B$10)), IF($A256=TAXAS!$A$11,IF($B256="DÉBITO",$D256-($D256*TAXAS!$B$11)), IF($A256=TAXAS!$A$12,IF($B256="DÉBITO",$D256-($D256*TAXAS!$B$12)), IF($A256=TAXAS!$A$13,IF($B256="DÉBITO",$D256-($D256*TAXAS!$B$13)), IF($A256=TAXAS!$A$14,IF($B256="DÉBITO",$D256-($D256*TAXAS!$B$14)), IF($A256=TAXAS!$A$15,IF($B256="DÉBITO",$D256-($D256*TAXAS!$B$15)), IF($A256=TAXAS!$A$16,IF($B256="DÉBITO",$D256-($D256*TAXAS!$B$16)), IF($A256=TAXAS!$A$17,IF($B256="DÉBITO",$D256-($D256*TAXAS!$B$17)), IF($A256=TAXAS!$A$18,IF($B256="DÉBITO",$D256-($D256*TAXAS!$B$18)), IF($A256=TAXAS!$A$19,IF($B256="DÉBITO",$D256-($D256*TAXAS!$B$19)), IF($A256=TAXAS!$A$20,IF($B256="DÉBITO",$D256-($D256*TAXAS!$B$20)), IF($A256=TAXAS!$A$21,IF($B256="DÉBITO",$D256-($D256*TAXAS!$B$21)), IF($A256=TAXAS!$A$22,IF($B256="DÉBITO",$D256-($D256*TAXAS!$B$22)), IF($A256=TAXAS!$A$23,IF($B256="DÉBITO",$D256-($D256*TAXAS!$B$23)), IF($A256=TAXAS!$A$24,IF($B256="DÉBITO",$D256-($D256*TAXAS!$B$24)), IF($A256=TAXAS!$A$25,IF($B256="DÉBITO",$D256-($D256*TAXAS!$B$25)), IF($A256=TAXAS!$A$26,IF($B256="DÉBITO",$D256-($D256*TAXAS!$B$26)), IF($A256=TAXAS!$A$27,IF($B256="DÉBITO",$D256-($D256*TAXAS!$B$27))))))))))))))))))))))))))/1</f>
        <v>0</v>
      </c>
      <c r="F256" s="8">
        <f>IF($A256="VISA",IF($B256="CRÉDITO",$D256-($D256*TAXAS!$C$4)),IF($A256="MASTER",IF($B256="CRÉDITO",$D256-($D256*TAXAS!$C$5)),IF($A256="ELO", IF($B256="CRÉDITO",$D256-($D256*TAXAS!$C$6)),IF($A256="HIPERCARD",IF($B256="CRÉDITO",$D256-($D256*TAXAS!$C$7)),IF($A256="DINERS",IF($B256="CRÉDITO",$D256-($D256*TAXAS!$C$8)),IF($A256="AMERICA EXPRESS",IF($B256="CRÉDITO",$D256-($D256*TAXAS!$C$9)),IF($A256=TAXAS!$A$10,IF($B256="CRÉDITO",$D256-($D256*TAXAS!$C$10)), IF($A256=TAXAS!$A$11,IF($B256="CRÉDITO",$D256-($D256*TAXAS!$C$11)), IF($A256=TAXAS!$A$12,IF($B256="CRÉDITO",$D256-($D256*TAXAS!$C$12)), IF($A256=TAXAS!$A$13,IF($B256="CRÉDITO",$D256-($D256*TAXAS!$C$13)), IF($A256=TAXAS!$A$14,IF($B256="CRÉDITO",$D256-($D256*TAXAS!$C$14)), IF($A256=TAXAS!$A$15,IF($B256="CRÉDITO",$D256-($D256*TAXAS!$C$15)), IF($A256=TAXAS!$A$16,IF($B256="CRÉDITO",$D256-($D256*TAXAS!$C$16)), IF($A256=TAXAS!$A$17,IF($B256="CRÉDITO",$D256-($D256*TAXAS!$C$17)), IF($A256=TAXAS!$A$18,IF($B256="CRÉDITO",$D256-($D256*TAXAS!$C$18)), IF($A256=TAXAS!$A$19,IF($B256="CRÉDITO",$D256-($D256*TAXAS!$C$19)), IF($A256=TAXAS!$A$20,IF($B256="CRÉDITO",$D256-($D256*TAXAS!$C$20)), IF($A256=TAXAS!$A$21,IF($B256="CRÉDITO",$D256-($D256*TAXAS!$C$21)), IF($A256=TAXAS!$A$22,IF($B256="CRÉDITO",$D256-($D256*TAXAS!$C$22)), IF($A256=TAXAS!$A$23,IF($B256="CRÉDITO",$D256-($D256*TAXAS!$C$23)), IF($A256=TAXAS!$A$24,IF($B256="CRÉDITO",$D256-($D256*TAXAS!$C$24)), IF($A256=TAXAS!$A$25,IF($B256="CRÉDITO",$D256-($D256*TAXAS!$C$25)), IF($A256=TAXAS!$A$26,IF($B256="CRÉDITO",$D256-($D256*TAXAS!$C$26)), IF($A256=TAXAS!$A$27,IF($B256="CRÉDITO",$D256-($D256*TAXAS!$C$27))))))))))))))))))))))))))/1</f>
        <v>0</v>
      </c>
      <c r="G256" s="9">
        <f>IF($A256="VISA",IF($B256="PARCELADO ATÉ 3X",$D256-(D256*TAXAS!$D$4))/3,IF($A256="MASTER",IF($B256="PARCELADO ATÉ 3X",$D256-(D256*TAXAS!$D$5))/3,IF($A256="ELO",IF($B256="PARCELADO ATÉ 3X",$D256-(D256*TAXAS!$D$6))/3,IF($A256="HIPERCARD",IF($B256="PARCELADO ATÉ 3X",$D256-(D256*TAXAS!$D$7))/3,IF($A256="DINERS",IF($B256="PARCELADO ATÉ 3X",$D256-(D256*TAXAS!$D$8))/3,IF($A256="AMERICA EXPRESS",IF($B256="PARCELADO ATÉ 3X",$D256-(D256*TAXAS!$D$9))/3,IF($A256=TAXAS!$A$10,IF($B256="PARCELADO ATÉ 3X",$D256-($D256*TAXAS!$D$10))/3,IF($A256=TAXAS!$A$11,IF($B256="PARCELADO ATÉ 3X",$D256-($D256*TAXAS!$D$11))/3,IF($A256=TAXAS!$A$12,IF($B256="PARCELADO ATÉ 3X",$D256-($D256*TAXAS!$D$12))/3,IF($A256=TAXAS!$A$13,IF($B256="PARCELADO ATÉ 3X",$D256-($D256*TAXAS!$D$13))/3,IF($A256=TAXAS!$A$14,IF($B256="PARCELADO ATÉ 3X",$D256-($D256*TAXAS!$D$14))/3,IF($A256=TAXAS!$A$15,IF($B256="PARCELADO ATÉ 3X",$D256-($D256*TAXAS!$D$15))/3,IF($A256=TAXAS!$A$16,IF($B256="PARCELADO ATÉ 3X",$D256-($D256*TAXAS!$D$16))/3,IF($A256=TAXAS!$A$17,IF($B256="PARCELADO ATÉ 3X",$D256-($D256*TAXAS!$D$17))/3,IF($A256=TAXAS!$A$18,IF($B256="PARCELADO ATÉ 3X",$D256-($D256*TAXAS!$D$18))/3,IF($A256=TAXAS!$A$19,IF($B256="PARCELADO ATÉ 3X",$D256-($D256*TAXAS!$D$19))/3,IF($A256=TAXAS!$A$20,IF($B256="PARCELADO ATÉ 3X",$D256-($D256*TAXAS!$D$20))/3,IF($A256=TAXAS!$A$21,IF($B256="PARCELADO ATÉ 3X",$D256-($D256*TAXAS!$D$21))/3,IF($A256=TAXAS!$A$22,IF($B256="PARCELADO ATÉ 3X",$D256-($D256*TAXAS!$D$22))/3,IF($A256=TAXAS!$A$23,IF($B256="PARCELADO ATÉ 3X",$D256-($D256*TAXAS!$D$23))/3,IF($A256=TAXAS!$A$24,IF($B256="PARCELADO ATÉ 3X",$D256-($D256*TAXAS!$D$24))/3,IF($A256=TAXAS!$A$25,IF($B256="PARCELADO ATÉ 3X",$D256-($D256*TAXAS!$D$25))/3,IF($A256=TAXAS!$A$26,IF($B256="PARCELADO ATÉ 3X",$D256-($D256*TAXAS!$D$26))/3,IF($A256=TAXAS!$A$27,IF($B256="PARCELADO ATÉ 3X",$D256-($D256*TAXAS!$D$27))/3))))))))))))))))))))))))/1</f>
        <v>0</v>
      </c>
      <c r="H256" s="9">
        <f>IF($A256="VISA",IF($B256="PARCELADO ATÉ 6X",$D256-(D256*TAXAS!$E$4))/6,IF($A256="MASTER",IF($B256="PARCELADO ATÉ 6X",$D256-(D256*TAXAS!$E$5))/6,IF($A256="ELO",IF($B256="PARCELADO ATÉ 6X",$D256-(D256*TAXAS!$E$6))/6,IF($A256="HIPERCARD",IF($B256="PARCELADO ATÉ 6X",$D256-(D256*TAXAS!$E$7))/6,IF($A256="DINERS",IF($B256="PARCELADO ATÉ 6X",$D256-(D256*TAXAS!$E$8))/6,IF($A256="AMERICA EXPRESS",IF($B256="PARCELADO ATÉ 6X",$D256-(D256*TAXAS!$E$9))/6,IF($A256=TAXAS!$A$10,IF($B256="PARCELADO ATÉ 6X",$D256-($D256*TAXAS!$E$10))/6,IF($A256=TAXAS!$A$11,IF($B256="PARCELADO ATÉ 6X",$D256-($D256*TAXAS!$E$11))/6,IF($A256=TAXAS!$A$12,IF($B256="PARCELADO ATÉ 6X",$D256-($D256*TAXAS!$E$12))/6,IF($A256=TAXAS!$A$13,IF($B256="PARCELADO ATÉ 6X",$D256-($D256*TAXAS!$E$13))/6,IF($A256=TAXAS!$A$14,IF($B256="PARCELADO ATÉ 6X",$D256-($D256*TAXAS!$E$14))/6,IF($A256=TAXAS!$A$15,IF($B256="PARCELADO ATÉ 6X",$D256-($D256*TAXAS!$E$15))/6,IF($A256=TAXAS!$A$16,IF($B256="PARCELADO ATÉ 6X",$D256-($D256*TAXAS!$E$16))/6,IF($A256=TAXAS!$A$17,IF($B256="PARCELADO ATÉ 6X",$D256-($D256*TAXAS!$E$17))/6,IF($A256=TAXAS!$A$18,IF($B256="PARCELADO ATÉ 6X",$D256-($D256*TAXAS!$E$18))/6,IF($A256=TAXAS!$A$19,IF($B256="PARCELADO ATÉ 6X",$D256-($D256*TAXAS!$E$19))/6,IF($A256=TAXAS!$A$20,IF($B256="PARCELADO ATÉ 6X",$D256-($D256*TAXAS!$E$20))/6,IF($A256=TAXAS!$A$21,IF($B256="PARCELADO ATÉ 6X",$D256-($D256*TAXAS!$E$21))/6,IF($A256=TAXAS!$A$22,IF($B256="PARCELADO ATÉ 6X",$D256-($D256*TAXAS!$E$22))/6,IF($A256=TAXAS!$A$23,IF($B256="PARCELADO ATÉ 6X",$D256-($D256*TAXAS!$E$23))/6,IF($A256=TAXAS!$A$24,IF($B256="PARCELADO ATÉ 6X",$D256-($D256*TAXAS!$E$24))/6,IF($A256=TAXAS!$A$25,IF($B256="PARCELADO ATÉ 6X",$D256-($D256*TAXAS!$E$25))/6,IF($A256=TAXAS!$A$26,IF($B256="PARCELADO ATÉ 6X",$D256-($D256*TAXAS!$E$26))/6,IF($A256=TAXAS!$A$27,IF($B256="PARCELADO ATÉ 6X",$D256-($D256*TAXAS!$E$27))/6))))))))))))))))))))))))/1</f>
        <v>0</v>
      </c>
      <c r="I256" s="9">
        <f>IF($A256="VISA",IF($B256="PARCELADO ATÉ 12X",$D256-(D256*TAXAS!$F$4))/12,IF($A256="MASTER",IF($B256="PARCELADO ATÉ 12X",$D256-(D256*TAXAS!$F$5))/12,IF($A256="ELO",IF($B256="PARCELADO ATÉ 12X",$D256-(D256*TAXAS!$F$6))/12,IF($A256="HIPERCARD",IF($B256="PARCELADO ATÉ 12X",$D256-(D256*TAXAS!$F$7))/12,IF($A256="DINERS",IF($B256="PARCELADO ATÉ 12X",$D256-(D256*TAXAS!$F$8))/12,IF($A256="AMERICA EXPRESS",IF($B256="PARCELADO ATÉ 12X",$D256-(D256*TAXAS!$F$9))/12,IF($A256=TAXAS!$A$10,IF($B256="PARCELADO ATÉ 12X",$D256-($D256*TAXAS!$F$10))/12,IF($A256=TAXAS!$A$11,IF($B256="PARCELADO ATÉ 12X",$D256-($D256*TAXAS!$F$11))/12,IF($A256=TAXAS!$A$12,IF($B256="PARCELADO ATÉ 12X",$D256-($D256*TAXAS!$F$12))/12,IF($A256=TAXAS!$A$13,IF($B256="PARCELADO ATÉ 12X",$D256-($D256*TAXAS!$F$13))/12,IF($A256=TAXAS!$A$14,IF($B256="PARCELADO ATÉ 12X",$D256-($D256*TAXAS!$F$14))/12,IF($A256=TAXAS!$A$15,IF($B256="PARCELADO ATÉ 12X",$D256-($D256*TAXAS!$F$15))/12,IF($A256=TAXAS!$A$16,IF($B256="PARCELADO ATÉ 12X",$D256-($D256*TAXAS!$F$16))/12,IF($A256=TAXAS!$A$17,IF($B256="PARCELADO ATÉ 12X",$D256-($D256*TAXAS!$F$17))/12,IF($A256=TAXAS!$A$18,IF($B256="PARCELADO ATÉ 12X",$D256-($D256*TAXAS!$F$18))/12,IF($A256=TAXAS!$A$19,IF($B256="PARCELADO ATÉ 12X",$D256-($D256*TAXAS!$F$19))/12,IF($A256=TAXAS!$A$20,IF($B256="PARCELADO ATÉ 12X",$D256-($D256*TAXAS!$F$20))/12,IF($A256=TAXAS!$A$21,IF($B256="PARCELADO ATÉ 12X",$D256-($D256*TAXAS!$F$21))/12,IF($A256=TAXAS!$A$22,IF($B256="PARCELADO ATÉ 12X",$D256-($D256*TAXAS!$F$22))/12,IF($A256=TAXAS!$A$23,IF($B256="PARCELADO ATÉ 12X",$D256-($D256*TAXAS!$F$23))/12,IF($A256=TAXAS!$A$24,IF($B256="PARCELADO ATÉ 12X",$D256-($D256*TAXAS!$F$24))/12,IF($A256=TAXAS!$A$25,IF($B256="PARCELADO ATÉ 12X",$D256-($D256*TAXAS!$F$25))/12,IF($A256=TAXAS!$A$26,IF($B256="PARCELADO ATÉ 12X",$D256-($D256*TAXAS!$F$26))/12,IF($A256=TAXAS!$A$27,IF($B256="PARCELADO ATÉ 12X",$D256-($D256*TAXAS!$F$27))/12))))))))))))))))))))))))/1</f>
        <v>0</v>
      </c>
      <c r="J256" s="8">
        <f t="shared" si="0"/>
        <v>0</v>
      </c>
      <c r="K256" s="10" t="b">
        <f>IF($B256="PARCELADO ATÉ 3X",($D256-($D256*TAXAS!$D$4))-$J256)</f>
        <v>0</v>
      </c>
      <c r="L256" s="10" t="b">
        <f>IF($B256="PARCELADO ATÉ 6X",($D256-($D256*TAXAS!$E$4))-$J256)</f>
        <v>0</v>
      </c>
      <c r="M256" s="10" t="b">
        <f>IF($B256="PARCELADO ATÉ 12X",($D256-($D256*TAXAS!$F$4))-$J256)</f>
        <v>0</v>
      </c>
      <c r="N256" s="8">
        <f t="shared" si="1"/>
        <v>0</v>
      </c>
      <c r="O256" s="10">
        <f t="shared" si="2"/>
        <v>0</v>
      </c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spans="1:31" ht="15.75" customHeight="1" x14ac:dyDescent="0.2">
      <c r="A257" s="3"/>
      <c r="B257" s="5"/>
      <c r="C257" s="6"/>
      <c r="D257" s="42"/>
      <c r="E257" s="8">
        <f>IF($A257="VISA",IF($B257="DÉBITO",$D257-($D257*TAXAS!$B$4)),IF($A257="MASTER",IF($B257="DÉBITO",$D257-($D257*TAXAS!$B$5)),IF($A257="ELO", IF($B257="DÉBITO",$D257-($D257*TAXAS!$B$6)),IF($A257="HIPERCARD",IF($B257="DÉBITO",$D257-($D257*TAXAS!$B$7)),IF($A257="DINERS",IF($B257="DÉBITO",$D257-($D257*TAXAS!$B$8)),IF($A257="AMERICA EXPRESS",IF($B257="DÉBITO",$D257-($D257*TAXAS!$B$9)),IF($A257=TAXAS!$A$10,IF($B257="DÉBITO",$D257-($D257*TAXAS!$B$10)), IF($A257=TAXAS!$A$11,IF($B257="DÉBITO",$D257-($D257*TAXAS!$B$11)), IF($A257=TAXAS!$A$12,IF($B257="DÉBITO",$D257-($D257*TAXAS!$B$12)), IF($A257=TAXAS!$A$13,IF($B257="DÉBITO",$D257-($D257*TAXAS!$B$13)), IF($A257=TAXAS!$A$14,IF($B257="DÉBITO",$D257-($D257*TAXAS!$B$14)), IF($A257=TAXAS!$A$15,IF($B257="DÉBITO",$D257-($D257*TAXAS!$B$15)), IF($A257=TAXAS!$A$16,IF($B257="DÉBITO",$D257-($D257*TAXAS!$B$16)), IF($A257=TAXAS!$A$17,IF($B257="DÉBITO",$D257-($D257*TAXAS!$B$17)), IF($A257=TAXAS!$A$18,IF($B257="DÉBITO",$D257-($D257*TAXAS!$B$18)), IF($A257=TAXAS!$A$19,IF($B257="DÉBITO",$D257-($D257*TAXAS!$B$19)), IF($A257=TAXAS!$A$20,IF($B257="DÉBITO",$D257-($D257*TAXAS!$B$20)), IF($A257=TAXAS!$A$21,IF($B257="DÉBITO",$D257-($D257*TAXAS!$B$21)), IF($A257=TAXAS!$A$22,IF($B257="DÉBITO",$D257-($D257*TAXAS!$B$22)), IF($A257=TAXAS!$A$23,IF($B257="DÉBITO",$D257-($D257*TAXAS!$B$23)), IF($A257=TAXAS!$A$24,IF($B257="DÉBITO",$D257-($D257*TAXAS!$B$24)), IF($A257=TAXAS!$A$25,IF($B257="DÉBITO",$D257-($D257*TAXAS!$B$25)), IF($A257=TAXAS!$A$26,IF($B257="DÉBITO",$D257-($D257*TAXAS!$B$26)), IF($A257=TAXAS!$A$27,IF($B257="DÉBITO",$D257-($D257*TAXAS!$B$27))))))))))))))))))))))))))/1</f>
        <v>0</v>
      </c>
      <c r="F257" s="8">
        <f>IF($A257="VISA",IF($B257="CRÉDITO",$D257-($D257*TAXAS!$C$4)),IF($A257="MASTER",IF($B257="CRÉDITO",$D257-($D257*TAXAS!$C$5)),IF($A257="ELO", IF($B257="CRÉDITO",$D257-($D257*TAXAS!$C$6)),IF($A257="HIPERCARD",IF($B257="CRÉDITO",$D257-($D257*TAXAS!$C$7)),IF($A257="DINERS",IF($B257="CRÉDITO",$D257-($D257*TAXAS!$C$8)),IF($A257="AMERICA EXPRESS",IF($B257="CRÉDITO",$D257-($D257*TAXAS!$C$9)),IF($A257=TAXAS!$A$10,IF($B257="CRÉDITO",$D257-($D257*TAXAS!$C$10)), IF($A257=TAXAS!$A$11,IF($B257="CRÉDITO",$D257-($D257*TAXAS!$C$11)), IF($A257=TAXAS!$A$12,IF($B257="CRÉDITO",$D257-($D257*TAXAS!$C$12)), IF($A257=TAXAS!$A$13,IF($B257="CRÉDITO",$D257-($D257*TAXAS!$C$13)), IF($A257=TAXAS!$A$14,IF($B257="CRÉDITO",$D257-($D257*TAXAS!$C$14)), IF($A257=TAXAS!$A$15,IF($B257="CRÉDITO",$D257-($D257*TAXAS!$C$15)), IF($A257=TAXAS!$A$16,IF($B257="CRÉDITO",$D257-($D257*TAXAS!$C$16)), IF($A257=TAXAS!$A$17,IF($B257="CRÉDITO",$D257-($D257*TAXAS!$C$17)), IF($A257=TAXAS!$A$18,IF($B257="CRÉDITO",$D257-($D257*TAXAS!$C$18)), IF($A257=TAXAS!$A$19,IF($B257="CRÉDITO",$D257-($D257*TAXAS!$C$19)), IF($A257=TAXAS!$A$20,IF($B257="CRÉDITO",$D257-($D257*TAXAS!$C$20)), IF($A257=TAXAS!$A$21,IF($B257="CRÉDITO",$D257-($D257*TAXAS!$C$21)), IF($A257=TAXAS!$A$22,IF($B257="CRÉDITO",$D257-($D257*TAXAS!$C$22)), IF($A257=TAXAS!$A$23,IF($B257="CRÉDITO",$D257-($D257*TAXAS!$C$23)), IF($A257=TAXAS!$A$24,IF($B257="CRÉDITO",$D257-($D257*TAXAS!$C$24)), IF($A257=TAXAS!$A$25,IF($B257="CRÉDITO",$D257-($D257*TAXAS!$C$25)), IF($A257=TAXAS!$A$26,IF($B257="CRÉDITO",$D257-($D257*TAXAS!$C$26)), IF($A257=TAXAS!$A$27,IF($B257="CRÉDITO",$D257-($D257*TAXAS!$C$27))))))))))))))))))))))))))/1</f>
        <v>0</v>
      </c>
      <c r="G257" s="9">
        <f>IF($A257="VISA",IF($B257="PARCELADO ATÉ 3X",$D257-(D257*TAXAS!$D$4))/3,IF($A257="MASTER",IF($B257="PARCELADO ATÉ 3X",$D257-(D257*TAXAS!$D$5))/3,IF($A257="ELO",IF($B257="PARCELADO ATÉ 3X",$D257-(D257*TAXAS!$D$6))/3,IF($A257="HIPERCARD",IF($B257="PARCELADO ATÉ 3X",$D257-(D257*TAXAS!$D$7))/3,IF($A257="DINERS",IF($B257="PARCELADO ATÉ 3X",$D257-(D257*TAXAS!$D$8))/3,IF($A257="AMERICA EXPRESS",IF($B257="PARCELADO ATÉ 3X",$D257-(D257*TAXAS!$D$9))/3,IF($A257=TAXAS!$A$10,IF($B257="PARCELADO ATÉ 3X",$D257-($D257*TAXAS!$D$10))/3,IF($A257=TAXAS!$A$11,IF($B257="PARCELADO ATÉ 3X",$D257-($D257*TAXAS!$D$11))/3,IF($A257=TAXAS!$A$12,IF($B257="PARCELADO ATÉ 3X",$D257-($D257*TAXAS!$D$12))/3,IF($A257=TAXAS!$A$13,IF($B257="PARCELADO ATÉ 3X",$D257-($D257*TAXAS!$D$13))/3,IF($A257=TAXAS!$A$14,IF($B257="PARCELADO ATÉ 3X",$D257-($D257*TAXAS!$D$14))/3,IF($A257=TAXAS!$A$15,IF($B257="PARCELADO ATÉ 3X",$D257-($D257*TAXAS!$D$15))/3,IF($A257=TAXAS!$A$16,IF($B257="PARCELADO ATÉ 3X",$D257-($D257*TAXAS!$D$16))/3,IF($A257=TAXAS!$A$17,IF($B257="PARCELADO ATÉ 3X",$D257-($D257*TAXAS!$D$17))/3,IF($A257=TAXAS!$A$18,IF($B257="PARCELADO ATÉ 3X",$D257-($D257*TAXAS!$D$18))/3,IF($A257=TAXAS!$A$19,IF($B257="PARCELADO ATÉ 3X",$D257-($D257*TAXAS!$D$19))/3,IF($A257=TAXAS!$A$20,IF($B257="PARCELADO ATÉ 3X",$D257-($D257*TAXAS!$D$20))/3,IF($A257=TAXAS!$A$21,IF($B257="PARCELADO ATÉ 3X",$D257-($D257*TAXAS!$D$21))/3,IF($A257=TAXAS!$A$22,IF($B257="PARCELADO ATÉ 3X",$D257-($D257*TAXAS!$D$22))/3,IF($A257=TAXAS!$A$23,IF($B257="PARCELADO ATÉ 3X",$D257-($D257*TAXAS!$D$23))/3,IF($A257=TAXAS!$A$24,IF($B257="PARCELADO ATÉ 3X",$D257-($D257*TAXAS!$D$24))/3,IF($A257=TAXAS!$A$25,IF($B257="PARCELADO ATÉ 3X",$D257-($D257*TAXAS!$D$25))/3,IF($A257=TAXAS!$A$26,IF($B257="PARCELADO ATÉ 3X",$D257-($D257*TAXAS!$D$26))/3,IF($A257=TAXAS!$A$27,IF($B257="PARCELADO ATÉ 3X",$D257-($D257*TAXAS!$D$27))/3))))))))))))))))))))))))/1</f>
        <v>0</v>
      </c>
      <c r="H257" s="9">
        <f>IF($A257="VISA",IF($B257="PARCELADO ATÉ 6X",$D257-(D257*TAXAS!$E$4))/6,IF($A257="MASTER",IF($B257="PARCELADO ATÉ 6X",$D257-(D257*TAXAS!$E$5))/6,IF($A257="ELO",IF($B257="PARCELADO ATÉ 6X",$D257-(D257*TAXAS!$E$6))/6,IF($A257="HIPERCARD",IF($B257="PARCELADO ATÉ 6X",$D257-(D257*TAXAS!$E$7))/6,IF($A257="DINERS",IF($B257="PARCELADO ATÉ 6X",$D257-(D257*TAXAS!$E$8))/6,IF($A257="AMERICA EXPRESS",IF($B257="PARCELADO ATÉ 6X",$D257-(D257*TAXAS!$E$9))/6,IF($A257=TAXAS!$A$10,IF($B257="PARCELADO ATÉ 6X",$D257-($D257*TAXAS!$E$10))/6,IF($A257=TAXAS!$A$11,IF($B257="PARCELADO ATÉ 6X",$D257-($D257*TAXAS!$E$11))/6,IF($A257=TAXAS!$A$12,IF($B257="PARCELADO ATÉ 6X",$D257-($D257*TAXAS!$E$12))/6,IF($A257=TAXAS!$A$13,IF($B257="PARCELADO ATÉ 6X",$D257-($D257*TAXAS!$E$13))/6,IF($A257=TAXAS!$A$14,IF($B257="PARCELADO ATÉ 6X",$D257-($D257*TAXAS!$E$14))/6,IF($A257=TAXAS!$A$15,IF($B257="PARCELADO ATÉ 6X",$D257-($D257*TAXAS!$E$15))/6,IF($A257=TAXAS!$A$16,IF($B257="PARCELADO ATÉ 6X",$D257-($D257*TAXAS!$E$16))/6,IF($A257=TAXAS!$A$17,IF($B257="PARCELADO ATÉ 6X",$D257-($D257*TAXAS!$E$17))/6,IF($A257=TAXAS!$A$18,IF($B257="PARCELADO ATÉ 6X",$D257-($D257*TAXAS!$E$18))/6,IF($A257=TAXAS!$A$19,IF($B257="PARCELADO ATÉ 6X",$D257-($D257*TAXAS!$E$19))/6,IF($A257=TAXAS!$A$20,IF($B257="PARCELADO ATÉ 6X",$D257-($D257*TAXAS!$E$20))/6,IF($A257=TAXAS!$A$21,IF($B257="PARCELADO ATÉ 6X",$D257-($D257*TAXAS!$E$21))/6,IF($A257=TAXAS!$A$22,IF($B257="PARCELADO ATÉ 6X",$D257-($D257*TAXAS!$E$22))/6,IF($A257=TAXAS!$A$23,IF($B257="PARCELADO ATÉ 6X",$D257-($D257*TAXAS!$E$23))/6,IF($A257=TAXAS!$A$24,IF($B257="PARCELADO ATÉ 6X",$D257-($D257*TAXAS!$E$24))/6,IF($A257=TAXAS!$A$25,IF($B257="PARCELADO ATÉ 6X",$D257-($D257*TAXAS!$E$25))/6,IF($A257=TAXAS!$A$26,IF($B257="PARCELADO ATÉ 6X",$D257-($D257*TAXAS!$E$26))/6,IF($A257=TAXAS!$A$27,IF($B257="PARCELADO ATÉ 6X",$D257-($D257*TAXAS!$E$27))/6))))))))))))))))))))))))/1</f>
        <v>0</v>
      </c>
      <c r="I257" s="9">
        <f>IF($A257="VISA",IF($B257="PARCELADO ATÉ 12X",$D257-(D257*TAXAS!$F$4))/12,IF($A257="MASTER",IF($B257="PARCELADO ATÉ 12X",$D257-(D257*TAXAS!$F$5))/12,IF($A257="ELO",IF($B257="PARCELADO ATÉ 12X",$D257-(D257*TAXAS!$F$6))/12,IF($A257="HIPERCARD",IF($B257="PARCELADO ATÉ 12X",$D257-(D257*TAXAS!$F$7))/12,IF($A257="DINERS",IF($B257="PARCELADO ATÉ 12X",$D257-(D257*TAXAS!$F$8))/12,IF($A257="AMERICA EXPRESS",IF($B257="PARCELADO ATÉ 12X",$D257-(D257*TAXAS!$F$9))/12,IF($A257=TAXAS!$A$10,IF($B257="PARCELADO ATÉ 12X",$D257-($D257*TAXAS!$F$10))/12,IF($A257=TAXAS!$A$11,IF($B257="PARCELADO ATÉ 12X",$D257-($D257*TAXAS!$F$11))/12,IF($A257=TAXAS!$A$12,IF($B257="PARCELADO ATÉ 12X",$D257-($D257*TAXAS!$F$12))/12,IF($A257=TAXAS!$A$13,IF($B257="PARCELADO ATÉ 12X",$D257-($D257*TAXAS!$F$13))/12,IF($A257=TAXAS!$A$14,IF($B257="PARCELADO ATÉ 12X",$D257-($D257*TAXAS!$F$14))/12,IF($A257=TAXAS!$A$15,IF($B257="PARCELADO ATÉ 12X",$D257-($D257*TAXAS!$F$15))/12,IF($A257=TAXAS!$A$16,IF($B257="PARCELADO ATÉ 12X",$D257-($D257*TAXAS!$F$16))/12,IF($A257=TAXAS!$A$17,IF($B257="PARCELADO ATÉ 12X",$D257-($D257*TAXAS!$F$17))/12,IF($A257=TAXAS!$A$18,IF($B257="PARCELADO ATÉ 12X",$D257-($D257*TAXAS!$F$18))/12,IF($A257=TAXAS!$A$19,IF($B257="PARCELADO ATÉ 12X",$D257-($D257*TAXAS!$F$19))/12,IF($A257=TAXAS!$A$20,IF($B257="PARCELADO ATÉ 12X",$D257-($D257*TAXAS!$F$20))/12,IF($A257=TAXAS!$A$21,IF($B257="PARCELADO ATÉ 12X",$D257-($D257*TAXAS!$F$21))/12,IF($A257=TAXAS!$A$22,IF($B257="PARCELADO ATÉ 12X",$D257-($D257*TAXAS!$F$22))/12,IF($A257=TAXAS!$A$23,IF($B257="PARCELADO ATÉ 12X",$D257-($D257*TAXAS!$F$23))/12,IF($A257=TAXAS!$A$24,IF($B257="PARCELADO ATÉ 12X",$D257-($D257*TAXAS!$F$24))/12,IF($A257=TAXAS!$A$25,IF($B257="PARCELADO ATÉ 12X",$D257-($D257*TAXAS!$F$25))/12,IF($A257=TAXAS!$A$26,IF($B257="PARCELADO ATÉ 12X",$D257-($D257*TAXAS!$F$26))/12,IF($A257=TAXAS!$A$27,IF($B257="PARCELADO ATÉ 12X",$D257-($D257*TAXAS!$F$27))/12))))))))))))))))))))))))/1</f>
        <v>0</v>
      </c>
      <c r="J257" s="8">
        <f t="shared" si="0"/>
        <v>0</v>
      </c>
      <c r="K257" s="10" t="b">
        <f>IF($B257="PARCELADO ATÉ 3X",($D257-($D257*TAXAS!$D$4))-$J257)</f>
        <v>0</v>
      </c>
      <c r="L257" s="10" t="b">
        <f>IF($B257="PARCELADO ATÉ 6X",($D257-($D257*TAXAS!$E$4))-$J257)</f>
        <v>0</v>
      </c>
      <c r="M257" s="10" t="b">
        <f>IF($B257="PARCELADO ATÉ 12X",($D257-($D257*TAXAS!$F$4))-$J257)</f>
        <v>0</v>
      </c>
      <c r="N257" s="8">
        <f t="shared" si="1"/>
        <v>0</v>
      </c>
      <c r="O257" s="10">
        <f t="shared" si="2"/>
        <v>0</v>
      </c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spans="1:31" ht="15.75" customHeight="1" x14ac:dyDescent="0.2">
      <c r="A258" s="3"/>
      <c r="B258" s="5"/>
      <c r="C258" s="6"/>
      <c r="D258" s="42"/>
      <c r="E258" s="8">
        <f>IF($A258="VISA",IF($B258="DÉBITO",$D258-($D258*TAXAS!$B$4)),IF($A258="MASTER",IF($B258="DÉBITO",$D258-($D258*TAXAS!$B$5)),IF($A258="ELO", IF($B258="DÉBITO",$D258-($D258*TAXAS!$B$6)),IF($A258="HIPERCARD",IF($B258="DÉBITO",$D258-($D258*TAXAS!$B$7)),IF($A258="DINERS",IF($B258="DÉBITO",$D258-($D258*TAXAS!$B$8)),IF($A258="AMERICA EXPRESS",IF($B258="DÉBITO",$D258-($D258*TAXAS!$B$9)),IF($A258=TAXAS!$A$10,IF($B258="DÉBITO",$D258-($D258*TAXAS!$B$10)), IF($A258=TAXAS!$A$11,IF($B258="DÉBITO",$D258-($D258*TAXAS!$B$11)), IF($A258=TAXAS!$A$12,IF($B258="DÉBITO",$D258-($D258*TAXAS!$B$12)), IF($A258=TAXAS!$A$13,IF($B258="DÉBITO",$D258-($D258*TAXAS!$B$13)), IF($A258=TAXAS!$A$14,IF($B258="DÉBITO",$D258-($D258*TAXAS!$B$14)), IF($A258=TAXAS!$A$15,IF($B258="DÉBITO",$D258-($D258*TAXAS!$B$15)), IF($A258=TAXAS!$A$16,IF($B258="DÉBITO",$D258-($D258*TAXAS!$B$16)), IF($A258=TAXAS!$A$17,IF($B258="DÉBITO",$D258-($D258*TAXAS!$B$17)), IF($A258=TAXAS!$A$18,IF($B258="DÉBITO",$D258-($D258*TAXAS!$B$18)), IF($A258=TAXAS!$A$19,IF($B258="DÉBITO",$D258-($D258*TAXAS!$B$19)), IF($A258=TAXAS!$A$20,IF($B258="DÉBITO",$D258-($D258*TAXAS!$B$20)), IF($A258=TAXAS!$A$21,IF($B258="DÉBITO",$D258-($D258*TAXAS!$B$21)), IF($A258=TAXAS!$A$22,IF($B258="DÉBITO",$D258-($D258*TAXAS!$B$22)), IF($A258=TAXAS!$A$23,IF($B258="DÉBITO",$D258-($D258*TAXAS!$B$23)), IF($A258=TAXAS!$A$24,IF($B258="DÉBITO",$D258-($D258*TAXAS!$B$24)), IF($A258=TAXAS!$A$25,IF($B258="DÉBITO",$D258-($D258*TAXAS!$B$25)), IF($A258=TAXAS!$A$26,IF($B258="DÉBITO",$D258-($D258*TAXAS!$B$26)), IF($A258=TAXAS!$A$27,IF($B258="DÉBITO",$D258-($D258*TAXAS!$B$27))))))))))))))))))))))))))/1</f>
        <v>0</v>
      </c>
      <c r="F258" s="8">
        <f>IF($A258="VISA",IF($B258="CRÉDITO",$D258-($D258*TAXAS!$C$4)),IF($A258="MASTER",IF($B258="CRÉDITO",$D258-($D258*TAXAS!$C$5)),IF($A258="ELO", IF($B258="CRÉDITO",$D258-($D258*TAXAS!$C$6)),IF($A258="HIPERCARD",IF($B258="CRÉDITO",$D258-($D258*TAXAS!$C$7)),IF($A258="DINERS",IF($B258="CRÉDITO",$D258-($D258*TAXAS!$C$8)),IF($A258="AMERICA EXPRESS",IF($B258="CRÉDITO",$D258-($D258*TAXAS!$C$9)),IF($A258=TAXAS!$A$10,IF($B258="CRÉDITO",$D258-($D258*TAXAS!$C$10)), IF($A258=TAXAS!$A$11,IF($B258="CRÉDITO",$D258-($D258*TAXAS!$C$11)), IF($A258=TAXAS!$A$12,IF($B258="CRÉDITO",$D258-($D258*TAXAS!$C$12)), IF($A258=TAXAS!$A$13,IF($B258="CRÉDITO",$D258-($D258*TAXAS!$C$13)), IF($A258=TAXAS!$A$14,IF($B258="CRÉDITO",$D258-($D258*TAXAS!$C$14)), IF($A258=TAXAS!$A$15,IF($B258="CRÉDITO",$D258-($D258*TAXAS!$C$15)), IF($A258=TAXAS!$A$16,IF($B258="CRÉDITO",$D258-($D258*TAXAS!$C$16)), IF($A258=TAXAS!$A$17,IF($B258="CRÉDITO",$D258-($D258*TAXAS!$C$17)), IF($A258=TAXAS!$A$18,IF($B258="CRÉDITO",$D258-($D258*TAXAS!$C$18)), IF($A258=TAXAS!$A$19,IF($B258="CRÉDITO",$D258-($D258*TAXAS!$C$19)), IF($A258=TAXAS!$A$20,IF($B258="CRÉDITO",$D258-($D258*TAXAS!$C$20)), IF($A258=TAXAS!$A$21,IF($B258="CRÉDITO",$D258-($D258*TAXAS!$C$21)), IF($A258=TAXAS!$A$22,IF($B258="CRÉDITO",$D258-($D258*TAXAS!$C$22)), IF($A258=TAXAS!$A$23,IF($B258="CRÉDITO",$D258-($D258*TAXAS!$C$23)), IF($A258=TAXAS!$A$24,IF($B258="CRÉDITO",$D258-($D258*TAXAS!$C$24)), IF($A258=TAXAS!$A$25,IF($B258="CRÉDITO",$D258-($D258*TAXAS!$C$25)), IF($A258=TAXAS!$A$26,IF($B258="CRÉDITO",$D258-($D258*TAXAS!$C$26)), IF($A258=TAXAS!$A$27,IF($B258="CRÉDITO",$D258-($D258*TAXAS!$C$27))))))))))))))))))))))))))/1</f>
        <v>0</v>
      </c>
      <c r="G258" s="9">
        <f>IF($A258="VISA",IF($B258="PARCELADO ATÉ 3X",$D258-(D258*TAXAS!$D$4))/3,IF($A258="MASTER",IF($B258="PARCELADO ATÉ 3X",$D258-(D258*TAXAS!$D$5))/3,IF($A258="ELO",IF($B258="PARCELADO ATÉ 3X",$D258-(D258*TAXAS!$D$6))/3,IF($A258="HIPERCARD",IF($B258="PARCELADO ATÉ 3X",$D258-(D258*TAXAS!$D$7))/3,IF($A258="DINERS",IF($B258="PARCELADO ATÉ 3X",$D258-(D258*TAXAS!$D$8))/3,IF($A258="AMERICA EXPRESS",IF($B258="PARCELADO ATÉ 3X",$D258-(D258*TAXAS!$D$9))/3,IF($A258=TAXAS!$A$10,IF($B258="PARCELADO ATÉ 3X",$D258-($D258*TAXAS!$D$10))/3,IF($A258=TAXAS!$A$11,IF($B258="PARCELADO ATÉ 3X",$D258-($D258*TAXAS!$D$11))/3,IF($A258=TAXAS!$A$12,IF($B258="PARCELADO ATÉ 3X",$D258-($D258*TAXAS!$D$12))/3,IF($A258=TAXAS!$A$13,IF($B258="PARCELADO ATÉ 3X",$D258-($D258*TAXAS!$D$13))/3,IF($A258=TAXAS!$A$14,IF($B258="PARCELADO ATÉ 3X",$D258-($D258*TAXAS!$D$14))/3,IF($A258=TAXAS!$A$15,IF($B258="PARCELADO ATÉ 3X",$D258-($D258*TAXAS!$D$15))/3,IF($A258=TAXAS!$A$16,IF($B258="PARCELADO ATÉ 3X",$D258-($D258*TAXAS!$D$16))/3,IF($A258=TAXAS!$A$17,IF($B258="PARCELADO ATÉ 3X",$D258-($D258*TAXAS!$D$17))/3,IF($A258=TAXAS!$A$18,IF($B258="PARCELADO ATÉ 3X",$D258-($D258*TAXAS!$D$18))/3,IF($A258=TAXAS!$A$19,IF($B258="PARCELADO ATÉ 3X",$D258-($D258*TAXAS!$D$19))/3,IF($A258=TAXAS!$A$20,IF($B258="PARCELADO ATÉ 3X",$D258-($D258*TAXAS!$D$20))/3,IF($A258=TAXAS!$A$21,IF($B258="PARCELADO ATÉ 3X",$D258-($D258*TAXAS!$D$21))/3,IF($A258=TAXAS!$A$22,IF($B258="PARCELADO ATÉ 3X",$D258-($D258*TAXAS!$D$22))/3,IF($A258=TAXAS!$A$23,IF($B258="PARCELADO ATÉ 3X",$D258-($D258*TAXAS!$D$23))/3,IF($A258=TAXAS!$A$24,IF($B258="PARCELADO ATÉ 3X",$D258-($D258*TAXAS!$D$24))/3,IF($A258=TAXAS!$A$25,IF($B258="PARCELADO ATÉ 3X",$D258-($D258*TAXAS!$D$25))/3,IF($A258=TAXAS!$A$26,IF($B258="PARCELADO ATÉ 3X",$D258-($D258*TAXAS!$D$26))/3,IF($A258=TAXAS!$A$27,IF($B258="PARCELADO ATÉ 3X",$D258-($D258*TAXAS!$D$27))/3))))))))))))))))))))))))/1</f>
        <v>0</v>
      </c>
      <c r="H258" s="9">
        <f>IF($A258="VISA",IF($B258="PARCELADO ATÉ 6X",$D258-(D258*TAXAS!$E$4))/6,IF($A258="MASTER",IF($B258="PARCELADO ATÉ 6X",$D258-(D258*TAXAS!$E$5))/6,IF($A258="ELO",IF($B258="PARCELADO ATÉ 6X",$D258-(D258*TAXAS!$E$6))/6,IF($A258="HIPERCARD",IF($B258="PARCELADO ATÉ 6X",$D258-(D258*TAXAS!$E$7))/6,IF($A258="DINERS",IF($B258="PARCELADO ATÉ 6X",$D258-(D258*TAXAS!$E$8))/6,IF($A258="AMERICA EXPRESS",IF($B258="PARCELADO ATÉ 6X",$D258-(D258*TAXAS!$E$9))/6,IF($A258=TAXAS!$A$10,IF($B258="PARCELADO ATÉ 6X",$D258-($D258*TAXAS!$E$10))/6,IF($A258=TAXAS!$A$11,IF($B258="PARCELADO ATÉ 6X",$D258-($D258*TAXAS!$E$11))/6,IF($A258=TAXAS!$A$12,IF($B258="PARCELADO ATÉ 6X",$D258-($D258*TAXAS!$E$12))/6,IF($A258=TAXAS!$A$13,IF($B258="PARCELADO ATÉ 6X",$D258-($D258*TAXAS!$E$13))/6,IF($A258=TAXAS!$A$14,IF($B258="PARCELADO ATÉ 6X",$D258-($D258*TAXAS!$E$14))/6,IF($A258=TAXAS!$A$15,IF($B258="PARCELADO ATÉ 6X",$D258-($D258*TAXAS!$E$15))/6,IF($A258=TAXAS!$A$16,IF($B258="PARCELADO ATÉ 6X",$D258-($D258*TAXAS!$E$16))/6,IF($A258=TAXAS!$A$17,IF($B258="PARCELADO ATÉ 6X",$D258-($D258*TAXAS!$E$17))/6,IF($A258=TAXAS!$A$18,IF($B258="PARCELADO ATÉ 6X",$D258-($D258*TAXAS!$E$18))/6,IF($A258=TAXAS!$A$19,IF($B258="PARCELADO ATÉ 6X",$D258-($D258*TAXAS!$E$19))/6,IF($A258=TAXAS!$A$20,IF($B258="PARCELADO ATÉ 6X",$D258-($D258*TAXAS!$E$20))/6,IF($A258=TAXAS!$A$21,IF($B258="PARCELADO ATÉ 6X",$D258-($D258*TAXAS!$E$21))/6,IF($A258=TAXAS!$A$22,IF($B258="PARCELADO ATÉ 6X",$D258-($D258*TAXAS!$E$22))/6,IF($A258=TAXAS!$A$23,IF($B258="PARCELADO ATÉ 6X",$D258-($D258*TAXAS!$E$23))/6,IF($A258=TAXAS!$A$24,IF($B258="PARCELADO ATÉ 6X",$D258-($D258*TAXAS!$E$24))/6,IF($A258=TAXAS!$A$25,IF($B258="PARCELADO ATÉ 6X",$D258-($D258*TAXAS!$E$25))/6,IF($A258=TAXAS!$A$26,IF($B258="PARCELADO ATÉ 6X",$D258-($D258*TAXAS!$E$26))/6,IF($A258=TAXAS!$A$27,IF($B258="PARCELADO ATÉ 6X",$D258-($D258*TAXAS!$E$27))/6))))))))))))))))))))))))/1</f>
        <v>0</v>
      </c>
      <c r="I258" s="9">
        <f>IF($A258="VISA",IF($B258="PARCELADO ATÉ 12X",$D258-(D258*TAXAS!$F$4))/12,IF($A258="MASTER",IF($B258="PARCELADO ATÉ 12X",$D258-(D258*TAXAS!$F$5))/12,IF($A258="ELO",IF($B258="PARCELADO ATÉ 12X",$D258-(D258*TAXAS!$F$6))/12,IF($A258="HIPERCARD",IF($B258="PARCELADO ATÉ 12X",$D258-(D258*TAXAS!$F$7))/12,IF($A258="DINERS",IF($B258="PARCELADO ATÉ 12X",$D258-(D258*TAXAS!$F$8))/12,IF($A258="AMERICA EXPRESS",IF($B258="PARCELADO ATÉ 12X",$D258-(D258*TAXAS!$F$9))/12,IF($A258=TAXAS!$A$10,IF($B258="PARCELADO ATÉ 12X",$D258-($D258*TAXAS!$F$10))/12,IF($A258=TAXAS!$A$11,IF($B258="PARCELADO ATÉ 12X",$D258-($D258*TAXAS!$F$11))/12,IF($A258=TAXAS!$A$12,IF($B258="PARCELADO ATÉ 12X",$D258-($D258*TAXAS!$F$12))/12,IF($A258=TAXAS!$A$13,IF($B258="PARCELADO ATÉ 12X",$D258-($D258*TAXAS!$F$13))/12,IF($A258=TAXAS!$A$14,IF($B258="PARCELADO ATÉ 12X",$D258-($D258*TAXAS!$F$14))/12,IF($A258=TAXAS!$A$15,IF($B258="PARCELADO ATÉ 12X",$D258-($D258*TAXAS!$F$15))/12,IF($A258=TAXAS!$A$16,IF($B258="PARCELADO ATÉ 12X",$D258-($D258*TAXAS!$F$16))/12,IF($A258=TAXAS!$A$17,IF($B258="PARCELADO ATÉ 12X",$D258-($D258*TAXAS!$F$17))/12,IF($A258=TAXAS!$A$18,IF($B258="PARCELADO ATÉ 12X",$D258-($D258*TAXAS!$F$18))/12,IF($A258=TAXAS!$A$19,IF($B258="PARCELADO ATÉ 12X",$D258-($D258*TAXAS!$F$19))/12,IF($A258=TAXAS!$A$20,IF($B258="PARCELADO ATÉ 12X",$D258-($D258*TAXAS!$F$20))/12,IF($A258=TAXAS!$A$21,IF($B258="PARCELADO ATÉ 12X",$D258-($D258*TAXAS!$F$21))/12,IF($A258=TAXAS!$A$22,IF($B258="PARCELADO ATÉ 12X",$D258-($D258*TAXAS!$F$22))/12,IF($A258=TAXAS!$A$23,IF($B258="PARCELADO ATÉ 12X",$D258-($D258*TAXAS!$F$23))/12,IF($A258=TAXAS!$A$24,IF($B258="PARCELADO ATÉ 12X",$D258-($D258*TAXAS!$F$24))/12,IF($A258=TAXAS!$A$25,IF($B258="PARCELADO ATÉ 12X",$D258-($D258*TAXAS!$F$25))/12,IF($A258=TAXAS!$A$26,IF($B258="PARCELADO ATÉ 12X",$D258-($D258*TAXAS!$F$26))/12,IF($A258=TAXAS!$A$27,IF($B258="PARCELADO ATÉ 12X",$D258-($D258*TAXAS!$F$27))/12))))))))))))))))))))))))/1</f>
        <v>0</v>
      </c>
      <c r="J258" s="8">
        <f t="shared" si="0"/>
        <v>0</v>
      </c>
      <c r="K258" s="10" t="b">
        <f>IF($B258="PARCELADO ATÉ 3X",($D258-($D258*TAXAS!$D$4))-$J258)</f>
        <v>0</v>
      </c>
      <c r="L258" s="10" t="b">
        <f>IF($B258="PARCELADO ATÉ 6X",($D258-($D258*TAXAS!$E$4))-$J258)</f>
        <v>0</v>
      </c>
      <c r="M258" s="10" t="b">
        <f>IF($B258="PARCELADO ATÉ 12X",($D258-($D258*TAXAS!$F$4))-$J258)</f>
        <v>0</v>
      </c>
      <c r="N258" s="8">
        <f t="shared" si="1"/>
        <v>0</v>
      </c>
      <c r="O258" s="10">
        <f t="shared" si="2"/>
        <v>0</v>
      </c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spans="1:31" ht="15.75" customHeight="1" x14ac:dyDescent="0.2">
      <c r="A259" s="3"/>
      <c r="B259" s="5"/>
      <c r="C259" s="6"/>
      <c r="D259" s="42"/>
      <c r="E259" s="8">
        <f>IF($A259="VISA",IF($B259="DÉBITO",$D259-($D259*TAXAS!$B$4)),IF($A259="MASTER",IF($B259="DÉBITO",$D259-($D259*TAXAS!$B$5)),IF($A259="ELO", IF($B259="DÉBITO",$D259-($D259*TAXAS!$B$6)),IF($A259="HIPERCARD",IF($B259="DÉBITO",$D259-($D259*TAXAS!$B$7)),IF($A259="DINERS",IF($B259="DÉBITO",$D259-($D259*TAXAS!$B$8)),IF($A259="AMERICA EXPRESS",IF($B259="DÉBITO",$D259-($D259*TAXAS!$B$9)),IF($A259=TAXAS!$A$10,IF($B259="DÉBITO",$D259-($D259*TAXAS!$B$10)), IF($A259=TAXAS!$A$11,IF($B259="DÉBITO",$D259-($D259*TAXAS!$B$11)), IF($A259=TAXAS!$A$12,IF($B259="DÉBITO",$D259-($D259*TAXAS!$B$12)), IF($A259=TAXAS!$A$13,IF($B259="DÉBITO",$D259-($D259*TAXAS!$B$13)), IF($A259=TAXAS!$A$14,IF($B259="DÉBITO",$D259-($D259*TAXAS!$B$14)), IF($A259=TAXAS!$A$15,IF($B259="DÉBITO",$D259-($D259*TAXAS!$B$15)), IF($A259=TAXAS!$A$16,IF($B259="DÉBITO",$D259-($D259*TAXAS!$B$16)), IF($A259=TAXAS!$A$17,IF($B259="DÉBITO",$D259-($D259*TAXAS!$B$17)), IF($A259=TAXAS!$A$18,IF($B259="DÉBITO",$D259-($D259*TAXAS!$B$18)), IF($A259=TAXAS!$A$19,IF($B259="DÉBITO",$D259-($D259*TAXAS!$B$19)), IF($A259=TAXAS!$A$20,IF($B259="DÉBITO",$D259-($D259*TAXAS!$B$20)), IF($A259=TAXAS!$A$21,IF($B259="DÉBITO",$D259-($D259*TAXAS!$B$21)), IF($A259=TAXAS!$A$22,IF($B259="DÉBITO",$D259-($D259*TAXAS!$B$22)), IF($A259=TAXAS!$A$23,IF($B259="DÉBITO",$D259-($D259*TAXAS!$B$23)), IF($A259=TAXAS!$A$24,IF($B259="DÉBITO",$D259-($D259*TAXAS!$B$24)), IF($A259=TAXAS!$A$25,IF($B259="DÉBITO",$D259-($D259*TAXAS!$B$25)), IF($A259=TAXAS!$A$26,IF($B259="DÉBITO",$D259-($D259*TAXAS!$B$26)), IF($A259=TAXAS!$A$27,IF($B259="DÉBITO",$D259-($D259*TAXAS!$B$27))))))))))))))))))))))))))/1</f>
        <v>0</v>
      </c>
      <c r="F259" s="8">
        <f>IF($A259="VISA",IF($B259="CRÉDITO",$D259-($D259*TAXAS!$C$4)),IF($A259="MASTER",IF($B259="CRÉDITO",$D259-($D259*TAXAS!$C$5)),IF($A259="ELO", IF($B259="CRÉDITO",$D259-($D259*TAXAS!$C$6)),IF($A259="HIPERCARD",IF($B259="CRÉDITO",$D259-($D259*TAXAS!$C$7)),IF($A259="DINERS",IF($B259="CRÉDITO",$D259-($D259*TAXAS!$C$8)),IF($A259="AMERICA EXPRESS",IF($B259="CRÉDITO",$D259-($D259*TAXAS!$C$9)),IF($A259=TAXAS!$A$10,IF($B259="CRÉDITO",$D259-($D259*TAXAS!$C$10)), IF($A259=TAXAS!$A$11,IF($B259="CRÉDITO",$D259-($D259*TAXAS!$C$11)), IF($A259=TAXAS!$A$12,IF($B259="CRÉDITO",$D259-($D259*TAXAS!$C$12)), IF($A259=TAXAS!$A$13,IF($B259="CRÉDITO",$D259-($D259*TAXAS!$C$13)), IF($A259=TAXAS!$A$14,IF($B259="CRÉDITO",$D259-($D259*TAXAS!$C$14)), IF($A259=TAXAS!$A$15,IF($B259="CRÉDITO",$D259-($D259*TAXAS!$C$15)), IF($A259=TAXAS!$A$16,IF($B259="CRÉDITO",$D259-($D259*TAXAS!$C$16)), IF($A259=TAXAS!$A$17,IF($B259="CRÉDITO",$D259-($D259*TAXAS!$C$17)), IF($A259=TAXAS!$A$18,IF($B259="CRÉDITO",$D259-($D259*TAXAS!$C$18)), IF($A259=TAXAS!$A$19,IF($B259="CRÉDITO",$D259-($D259*TAXAS!$C$19)), IF($A259=TAXAS!$A$20,IF($B259="CRÉDITO",$D259-($D259*TAXAS!$C$20)), IF($A259=TAXAS!$A$21,IF($B259="CRÉDITO",$D259-($D259*TAXAS!$C$21)), IF($A259=TAXAS!$A$22,IF($B259="CRÉDITO",$D259-($D259*TAXAS!$C$22)), IF($A259=TAXAS!$A$23,IF($B259="CRÉDITO",$D259-($D259*TAXAS!$C$23)), IF($A259=TAXAS!$A$24,IF($B259="CRÉDITO",$D259-($D259*TAXAS!$C$24)), IF($A259=TAXAS!$A$25,IF($B259="CRÉDITO",$D259-($D259*TAXAS!$C$25)), IF($A259=TAXAS!$A$26,IF($B259="CRÉDITO",$D259-($D259*TAXAS!$C$26)), IF($A259=TAXAS!$A$27,IF($B259="CRÉDITO",$D259-($D259*TAXAS!$C$27))))))))))))))))))))))))))/1</f>
        <v>0</v>
      </c>
      <c r="G259" s="9">
        <f>IF($A259="VISA",IF($B259="PARCELADO ATÉ 3X",$D259-(D259*TAXAS!$D$4))/3,IF($A259="MASTER",IF($B259="PARCELADO ATÉ 3X",$D259-(D259*TAXAS!$D$5))/3,IF($A259="ELO",IF($B259="PARCELADO ATÉ 3X",$D259-(D259*TAXAS!$D$6))/3,IF($A259="HIPERCARD",IF($B259="PARCELADO ATÉ 3X",$D259-(D259*TAXAS!$D$7))/3,IF($A259="DINERS",IF($B259="PARCELADO ATÉ 3X",$D259-(D259*TAXAS!$D$8))/3,IF($A259="AMERICA EXPRESS",IF($B259="PARCELADO ATÉ 3X",$D259-(D259*TAXAS!$D$9))/3,IF($A259=TAXAS!$A$10,IF($B259="PARCELADO ATÉ 3X",$D259-($D259*TAXAS!$D$10))/3,IF($A259=TAXAS!$A$11,IF($B259="PARCELADO ATÉ 3X",$D259-($D259*TAXAS!$D$11))/3,IF($A259=TAXAS!$A$12,IF($B259="PARCELADO ATÉ 3X",$D259-($D259*TAXAS!$D$12))/3,IF($A259=TAXAS!$A$13,IF($B259="PARCELADO ATÉ 3X",$D259-($D259*TAXAS!$D$13))/3,IF($A259=TAXAS!$A$14,IF($B259="PARCELADO ATÉ 3X",$D259-($D259*TAXAS!$D$14))/3,IF($A259=TAXAS!$A$15,IF($B259="PARCELADO ATÉ 3X",$D259-($D259*TAXAS!$D$15))/3,IF($A259=TAXAS!$A$16,IF($B259="PARCELADO ATÉ 3X",$D259-($D259*TAXAS!$D$16))/3,IF($A259=TAXAS!$A$17,IF($B259="PARCELADO ATÉ 3X",$D259-($D259*TAXAS!$D$17))/3,IF($A259=TAXAS!$A$18,IF($B259="PARCELADO ATÉ 3X",$D259-($D259*TAXAS!$D$18))/3,IF($A259=TAXAS!$A$19,IF($B259="PARCELADO ATÉ 3X",$D259-($D259*TAXAS!$D$19))/3,IF($A259=TAXAS!$A$20,IF($B259="PARCELADO ATÉ 3X",$D259-($D259*TAXAS!$D$20))/3,IF($A259=TAXAS!$A$21,IF($B259="PARCELADO ATÉ 3X",$D259-($D259*TAXAS!$D$21))/3,IF($A259=TAXAS!$A$22,IF($B259="PARCELADO ATÉ 3X",$D259-($D259*TAXAS!$D$22))/3,IF($A259=TAXAS!$A$23,IF($B259="PARCELADO ATÉ 3X",$D259-($D259*TAXAS!$D$23))/3,IF($A259=TAXAS!$A$24,IF($B259="PARCELADO ATÉ 3X",$D259-($D259*TAXAS!$D$24))/3,IF($A259=TAXAS!$A$25,IF($B259="PARCELADO ATÉ 3X",$D259-($D259*TAXAS!$D$25))/3,IF($A259=TAXAS!$A$26,IF($B259="PARCELADO ATÉ 3X",$D259-($D259*TAXAS!$D$26))/3,IF($A259=TAXAS!$A$27,IF($B259="PARCELADO ATÉ 3X",$D259-($D259*TAXAS!$D$27))/3))))))))))))))))))))))))/1</f>
        <v>0</v>
      </c>
      <c r="H259" s="9">
        <f>IF($A259="VISA",IF($B259="PARCELADO ATÉ 6X",$D259-(D259*TAXAS!$E$4))/6,IF($A259="MASTER",IF($B259="PARCELADO ATÉ 6X",$D259-(D259*TAXAS!$E$5))/6,IF($A259="ELO",IF($B259="PARCELADO ATÉ 6X",$D259-(D259*TAXAS!$E$6))/6,IF($A259="HIPERCARD",IF($B259="PARCELADO ATÉ 6X",$D259-(D259*TAXAS!$E$7))/6,IF($A259="DINERS",IF($B259="PARCELADO ATÉ 6X",$D259-(D259*TAXAS!$E$8))/6,IF($A259="AMERICA EXPRESS",IF($B259="PARCELADO ATÉ 6X",$D259-(D259*TAXAS!$E$9))/6,IF($A259=TAXAS!$A$10,IF($B259="PARCELADO ATÉ 6X",$D259-($D259*TAXAS!$E$10))/6,IF($A259=TAXAS!$A$11,IF($B259="PARCELADO ATÉ 6X",$D259-($D259*TAXAS!$E$11))/6,IF($A259=TAXAS!$A$12,IF($B259="PARCELADO ATÉ 6X",$D259-($D259*TAXAS!$E$12))/6,IF($A259=TAXAS!$A$13,IF($B259="PARCELADO ATÉ 6X",$D259-($D259*TAXAS!$E$13))/6,IF($A259=TAXAS!$A$14,IF($B259="PARCELADO ATÉ 6X",$D259-($D259*TAXAS!$E$14))/6,IF($A259=TAXAS!$A$15,IF($B259="PARCELADO ATÉ 6X",$D259-($D259*TAXAS!$E$15))/6,IF($A259=TAXAS!$A$16,IF($B259="PARCELADO ATÉ 6X",$D259-($D259*TAXAS!$E$16))/6,IF($A259=TAXAS!$A$17,IF($B259="PARCELADO ATÉ 6X",$D259-($D259*TAXAS!$E$17))/6,IF($A259=TAXAS!$A$18,IF($B259="PARCELADO ATÉ 6X",$D259-($D259*TAXAS!$E$18))/6,IF($A259=TAXAS!$A$19,IF($B259="PARCELADO ATÉ 6X",$D259-($D259*TAXAS!$E$19))/6,IF($A259=TAXAS!$A$20,IF($B259="PARCELADO ATÉ 6X",$D259-($D259*TAXAS!$E$20))/6,IF($A259=TAXAS!$A$21,IF($B259="PARCELADO ATÉ 6X",$D259-($D259*TAXAS!$E$21))/6,IF($A259=TAXAS!$A$22,IF($B259="PARCELADO ATÉ 6X",$D259-($D259*TAXAS!$E$22))/6,IF($A259=TAXAS!$A$23,IF($B259="PARCELADO ATÉ 6X",$D259-($D259*TAXAS!$E$23))/6,IF($A259=TAXAS!$A$24,IF($B259="PARCELADO ATÉ 6X",$D259-($D259*TAXAS!$E$24))/6,IF($A259=TAXAS!$A$25,IF($B259="PARCELADO ATÉ 6X",$D259-($D259*TAXAS!$E$25))/6,IF($A259=TAXAS!$A$26,IF($B259="PARCELADO ATÉ 6X",$D259-($D259*TAXAS!$E$26))/6,IF($A259=TAXAS!$A$27,IF($B259="PARCELADO ATÉ 6X",$D259-($D259*TAXAS!$E$27))/6))))))))))))))))))))))))/1</f>
        <v>0</v>
      </c>
      <c r="I259" s="9">
        <f>IF($A259="VISA",IF($B259="PARCELADO ATÉ 12X",$D259-(D259*TAXAS!$F$4))/12,IF($A259="MASTER",IF($B259="PARCELADO ATÉ 12X",$D259-(D259*TAXAS!$F$5))/12,IF($A259="ELO",IF($B259="PARCELADO ATÉ 12X",$D259-(D259*TAXAS!$F$6))/12,IF($A259="HIPERCARD",IF($B259="PARCELADO ATÉ 12X",$D259-(D259*TAXAS!$F$7))/12,IF($A259="DINERS",IF($B259="PARCELADO ATÉ 12X",$D259-(D259*TAXAS!$F$8))/12,IF($A259="AMERICA EXPRESS",IF($B259="PARCELADO ATÉ 12X",$D259-(D259*TAXAS!$F$9))/12,IF($A259=TAXAS!$A$10,IF($B259="PARCELADO ATÉ 12X",$D259-($D259*TAXAS!$F$10))/12,IF($A259=TAXAS!$A$11,IF($B259="PARCELADO ATÉ 12X",$D259-($D259*TAXAS!$F$11))/12,IF($A259=TAXAS!$A$12,IF($B259="PARCELADO ATÉ 12X",$D259-($D259*TAXAS!$F$12))/12,IF($A259=TAXAS!$A$13,IF($B259="PARCELADO ATÉ 12X",$D259-($D259*TAXAS!$F$13))/12,IF($A259=TAXAS!$A$14,IF($B259="PARCELADO ATÉ 12X",$D259-($D259*TAXAS!$F$14))/12,IF($A259=TAXAS!$A$15,IF($B259="PARCELADO ATÉ 12X",$D259-($D259*TAXAS!$F$15))/12,IF($A259=TAXAS!$A$16,IF($B259="PARCELADO ATÉ 12X",$D259-($D259*TAXAS!$F$16))/12,IF($A259=TAXAS!$A$17,IF($B259="PARCELADO ATÉ 12X",$D259-($D259*TAXAS!$F$17))/12,IF($A259=TAXAS!$A$18,IF($B259="PARCELADO ATÉ 12X",$D259-($D259*TAXAS!$F$18))/12,IF($A259=TAXAS!$A$19,IF($B259="PARCELADO ATÉ 12X",$D259-($D259*TAXAS!$F$19))/12,IF($A259=TAXAS!$A$20,IF($B259="PARCELADO ATÉ 12X",$D259-($D259*TAXAS!$F$20))/12,IF($A259=TAXAS!$A$21,IF($B259="PARCELADO ATÉ 12X",$D259-($D259*TAXAS!$F$21))/12,IF($A259=TAXAS!$A$22,IF($B259="PARCELADO ATÉ 12X",$D259-($D259*TAXAS!$F$22))/12,IF($A259=TAXAS!$A$23,IF($B259="PARCELADO ATÉ 12X",$D259-($D259*TAXAS!$F$23))/12,IF($A259=TAXAS!$A$24,IF($B259="PARCELADO ATÉ 12X",$D259-($D259*TAXAS!$F$24))/12,IF($A259=TAXAS!$A$25,IF($B259="PARCELADO ATÉ 12X",$D259-($D259*TAXAS!$F$25))/12,IF($A259=TAXAS!$A$26,IF($B259="PARCELADO ATÉ 12X",$D259-($D259*TAXAS!$F$26))/12,IF($A259=TAXAS!$A$27,IF($B259="PARCELADO ATÉ 12X",$D259-($D259*TAXAS!$F$27))/12))))))))))))))))))))))))/1</f>
        <v>0</v>
      </c>
      <c r="J259" s="8">
        <f t="shared" si="0"/>
        <v>0</v>
      </c>
      <c r="K259" s="10" t="b">
        <f>IF($B259="PARCELADO ATÉ 3X",($D259-($D259*TAXAS!$D$4))-$J259)</f>
        <v>0</v>
      </c>
      <c r="L259" s="10" t="b">
        <f>IF($B259="PARCELADO ATÉ 6X",($D259-($D259*TAXAS!$E$4))-$J259)</f>
        <v>0</v>
      </c>
      <c r="M259" s="10" t="b">
        <f>IF($B259="PARCELADO ATÉ 12X",($D259-($D259*TAXAS!$F$4))-$J259)</f>
        <v>0</v>
      </c>
      <c r="N259" s="8">
        <f t="shared" si="1"/>
        <v>0</v>
      </c>
      <c r="O259" s="10">
        <f t="shared" si="2"/>
        <v>0</v>
      </c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spans="1:31" ht="15.75" customHeight="1" x14ac:dyDescent="0.2">
      <c r="A260" s="3"/>
      <c r="B260" s="5"/>
      <c r="C260" s="6"/>
      <c r="D260" s="42"/>
      <c r="E260" s="8">
        <f>IF($A260="VISA",IF($B260="DÉBITO",$D260-($D260*TAXAS!$B$4)),IF($A260="MASTER",IF($B260="DÉBITO",$D260-($D260*TAXAS!$B$5)),IF($A260="ELO", IF($B260="DÉBITO",$D260-($D260*TAXAS!$B$6)),IF($A260="HIPERCARD",IF($B260="DÉBITO",$D260-($D260*TAXAS!$B$7)),IF($A260="DINERS",IF($B260="DÉBITO",$D260-($D260*TAXAS!$B$8)),IF($A260="AMERICA EXPRESS",IF($B260="DÉBITO",$D260-($D260*TAXAS!$B$9)),IF($A260=TAXAS!$A$10,IF($B260="DÉBITO",$D260-($D260*TAXAS!$B$10)), IF($A260=TAXAS!$A$11,IF($B260="DÉBITO",$D260-($D260*TAXAS!$B$11)), IF($A260=TAXAS!$A$12,IF($B260="DÉBITO",$D260-($D260*TAXAS!$B$12)), IF($A260=TAXAS!$A$13,IF($B260="DÉBITO",$D260-($D260*TAXAS!$B$13)), IF($A260=TAXAS!$A$14,IF($B260="DÉBITO",$D260-($D260*TAXAS!$B$14)), IF($A260=TAXAS!$A$15,IF($B260="DÉBITO",$D260-($D260*TAXAS!$B$15)), IF($A260=TAXAS!$A$16,IF($B260="DÉBITO",$D260-($D260*TAXAS!$B$16)), IF($A260=TAXAS!$A$17,IF($B260="DÉBITO",$D260-($D260*TAXAS!$B$17)), IF($A260=TAXAS!$A$18,IF($B260="DÉBITO",$D260-($D260*TAXAS!$B$18)), IF($A260=TAXAS!$A$19,IF($B260="DÉBITO",$D260-($D260*TAXAS!$B$19)), IF($A260=TAXAS!$A$20,IF($B260="DÉBITO",$D260-($D260*TAXAS!$B$20)), IF($A260=TAXAS!$A$21,IF($B260="DÉBITO",$D260-($D260*TAXAS!$B$21)), IF($A260=TAXAS!$A$22,IF($B260="DÉBITO",$D260-($D260*TAXAS!$B$22)), IF($A260=TAXAS!$A$23,IF($B260="DÉBITO",$D260-($D260*TAXAS!$B$23)), IF($A260=TAXAS!$A$24,IF($B260="DÉBITO",$D260-($D260*TAXAS!$B$24)), IF($A260=TAXAS!$A$25,IF($B260="DÉBITO",$D260-($D260*TAXAS!$B$25)), IF($A260=TAXAS!$A$26,IF($B260="DÉBITO",$D260-($D260*TAXAS!$B$26)), IF($A260=TAXAS!$A$27,IF($B260="DÉBITO",$D260-($D260*TAXAS!$B$27))))))))))))))))))))))))))/1</f>
        <v>0</v>
      </c>
      <c r="F260" s="8">
        <f>IF($A260="VISA",IF($B260="CRÉDITO",$D260-($D260*TAXAS!$C$4)),IF($A260="MASTER",IF($B260="CRÉDITO",$D260-($D260*TAXAS!$C$5)),IF($A260="ELO", IF($B260="CRÉDITO",$D260-($D260*TAXAS!$C$6)),IF($A260="HIPERCARD",IF($B260="CRÉDITO",$D260-($D260*TAXAS!$C$7)),IF($A260="DINERS",IF($B260="CRÉDITO",$D260-($D260*TAXAS!$C$8)),IF($A260="AMERICA EXPRESS",IF($B260="CRÉDITO",$D260-($D260*TAXAS!$C$9)),IF($A260=TAXAS!$A$10,IF($B260="CRÉDITO",$D260-($D260*TAXAS!$C$10)), IF($A260=TAXAS!$A$11,IF($B260="CRÉDITO",$D260-($D260*TAXAS!$C$11)), IF($A260=TAXAS!$A$12,IF($B260="CRÉDITO",$D260-($D260*TAXAS!$C$12)), IF($A260=TAXAS!$A$13,IF($B260="CRÉDITO",$D260-($D260*TAXAS!$C$13)), IF($A260=TAXAS!$A$14,IF($B260="CRÉDITO",$D260-($D260*TAXAS!$C$14)), IF($A260=TAXAS!$A$15,IF($B260="CRÉDITO",$D260-($D260*TAXAS!$C$15)), IF($A260=TAXAS!$A$16,IF($B260="CRÉDITO",$D260-($D260*TAXAS!$C$16)), IF($A260=TAXAS!$A$17,IF($B260="CRÉDITO",$D260-($D260*TAXAS!$C$17)), IF($A260=TAXAS!$A$18,IF($B260="CRÉDITO",$D260-($D260*TAXAS!$C$18)), IF($A260=TAXAS!$A$19,IF($B260="CRÉDITO",$D260-($D260*TAXAS!$C$19)), IF($A260=TAXAS!$A$20,IF($B260="CRÉDITO",$D260-($D260*TAXAS!$C$20)), IF($A260=TAXAS!$A$21,IF($B260="CRÉDITO",$D260-($D260*TAXAS!$C$21)), IF($A260=TAXAS!$A$22,IF($B260="CRÉDITO",$D260-($D260*TAXAS!$C$22)), IF($A260=TAXAS!$A$23,IF($B260="CRÉDITO",$D260-($D260*TAXAS!$C$23)), IF($A260=TAXAS!$A$24,IF($B260="CRÉDITO",$D260-($D260*TAXAS!$C$24)), IF($A260=TAXAS!$A$25,IF($B260="CRÉDITO",$D260-($D260*TAXAS!$C$25)), IF($A260=TAXAS!$A$26,IF($B260="CRÉDITO",$D260-($D260*TAXAS!$C$26)), IF($A260=TAXAS!$A$27,IF($B260="CRÉDITO",$D260-($D260*TAXAS!$C$27))))))))))))))))))))))))))/1</f>
        <v>0</v>
      </c>
      <c r="G260" s="9">
        <f>IF($A260="VISA",IF($B260="PARCELADO ATÉ 3X",$D260-(D260*TAXAS!$D$4))/3,IF($A260="MASTER",IF($B260="PARCELADO ATÉ 3X",$D260-(D260*TAXAS!$D$5))/3,IF($A260="ELO",IF($B260="PARCELADO ATÉ 3X",$D260-(D260*TAXAS!$D$6))/3,IF($A260="HIPERCARD",IF($B260="PARCELADO ATÉ 3X",$D260-(D260*TAXAS!$D$7))/3,IF($A260="DINERS",IF($B260="PARCELADO ATÉ 3X",$D260-(D260*TAXAS!$D$8))/3,IF($A260="AMERICA EXPRESS",IF($B260="PARCELADO ATÉ 3X",$D260-(D260*TAXAS!$D$9))/3,IF($A260=TAXAS!$A$10,IF($B260="PARCELADO ATÉ 3X",$D260-($D260*TAXAS!$D$10))/3,IF($A260=TAXAS!$A$11,IF($B260="PARCELADO ATÉ 3X",$D260-($D260*TAXAS!$D$11))/3,IF($A260=TAXAS!$A$12,IF($B260="PARCELADO ATÉ 3X",$D260-($D260*TAXAS!$D$12))/3,IF($A260=TAXAS!$A$13,IF($B260="PARCELADO ATÉ 3X",$D260-($D260*TAXAS!$D$13))/3,IF($A260=TAXAS!$A$14,IF($B260="PARCELADO ATÉ 3X",$D260-($D260*TAXAS!$D$14))/3,IF($A260=TAXAS!$A$15,IF($B260="PARCELADO ATÉ 3X",$D260-($D260*TAXAS!$D$15))/3,IF($A260=TAXAS!$A$16,IF($B260="PARCELADO ATÉ 3X",$D260-($D260*TAXAS!$D$16))/3,IF($A260=TAXAS!$A$17,IF($B260="PARCELADO ATÉ 3X",$D260-($D260*TAXAS!$D$17))/3,IF($A260=TAXAS!$A$18,IF($B260="PARCELADO ATÉ 3X",$D260-($D260*TAXAS!$D$18))/3,IF($A260=TAXAS!$A$19,IF($B260="PARCELADO ATÉ 3X",$D260-($D260*TAXAS!$D$19))/3,IF($A260=TAXAS!$A$20,IF($B260="PARCELADO ATÉ 3X",$D260-($D260*TAXAS!$D$20))/3,IF($A260=TAXAS!$A$21,IF($B260="PARCELADO ATÉ 3X",$D260-($D260*TAXAS!$D$21))/3,IF($A260=TAXAS!$A$22,IF($B260="PARCELADO ATÉ 3X",$D260-($D260*TAXAS!$D$22))/3,IF($A260=TAXAS!$A$23,IF($B260="PARCELADO ATÉ 3X",$D260-($D260*TAXAS!$D$23))/3,IF($A260=TAXAS!$A$24,IF($B260="PARCELADO ATÉ 3X",$D260-($D260*TAXAS!$D$24))/3,IF($A260=TAXAS!$A$25,IF($B260="PARCELADO ATÉ 3X",$D260-($D260*TAXAS!$D$25))/3,IF($A260=TAXAS!$A$26,IF($B260="PARCELADO ATÉ 3X",$D260-($D260*TAXAS!$D$26))/3,IF($A260=TAXAS!$A$27,IF($B260="PARCELADO ATÉ 3X",$D260-($D260*TAXAS!$D$27))/3))))))))))))))))))))))))/1</f>
        <v>0</v>
      </c>
      <c r="H260" s="9">
        <f>IF($A260="VISA",IF($B260="PARCELADO ATÉ 6X",$D260-(D260*TAXAS!$E$4))/6,IF($A260="MASTER",IF($B260="PARCELADO ATÉ 6X",$D260-(D260*TAXAS!$E$5))/6,IF($A260="ELO",IF($B260="PARCELADO ATÉ 6X",$D260-(D260*TAXAS!$E$6))/6,IF($A260="HIPERCARD",IF($B260="PARCELADO ATÉ 6X",$D260-(D260*TAXAS!$E$7))/6,IF($A260="DINERS",IF($B260="PARCELADO ATÉ 6X",$D260-(D260*TAXAS!$E$8))/6,IF($A260="AMERICA EXPRESS",IF($B260="PARCELADO ATÉ 6X",$D260-(D260*TAXAS!$E$9))/6,IF($A260=TAXAS!$A$10,IF($B260="PARCELADO ATÉ 6X",$D260-($D260*TAXAS!$E$10))/6,IF($A260=TAXAS!$A$11,IF($B260="PARCELADO ATÉ 6X",$D260-($D260*TAXAS!$E$11))/6,IF($A260=TAXAS!$A$12,IF($B260="PARCELADO ATÉ 6X",$D260-($D260*TAXAS!$E$12))/6,IF($A260=TAXAS!$A$13,IF($B260="PARCELADO ATÉ 6X",$D260-($D260*TAXAS!$E$13))/6,IF($A260=TAXAS!$A$14,IF($B260="PARCELADO ATÉ 6X",$D260-($D260*TAXAS!$E$14))/6,IF($A260=TAXAS!$A$15,IF($B260="PARCELADO ATÉ 6X",$D260-($D260*TAXAS!$E$15))/6,IF($A260=TAXAS!$A$16,IF($B260="PARCELADO ATÉ 6X",$D260-($D260*TAXAS!$E$16))/6,IF($A260=TAXAS!$A$17,IF($B260="PARCELADO ATÉ 6X",$D260-($D260*TAXAS!$E$17))/6,IF($A260=TAXAS!$A$18,IF($B260="PARCELADO ATÉ 6X",$D260-($D260*TAXAS!$E$18))/6,IF($A260=TAXAS!$A$19,IF($B260="PARCELADO ATÉ 6X",$D260-($D260*TAXAS!$E$19))/6,IF($A260=TAXAS!$A$20,IF($B260="PARCELADO ATÉ 6X",$D260-($D260*TAXAS!$E$20))/6,IF($A260=TAXAS!$A$21,IF($B260="PARCELADO ATÉ 6X",$D260-($D260*TAXAS!$E$21))/6,IF($A260=TAXAS!$A$22,IF($B260="PARCELADO ATÉ 6X",$D260-($D260*TAXAS!$E$22))/6,IF($A260=TAXAS!$A$23,IF($B260="PARCELADO ATÉ 6X",$D260-($D260*TAXAS!$E$23))/6,IF($A260=TAXAS!$A$24,IF($B260="PARCELADO ATÉ 6X",$D260-($D260*TAXAS!$E$24))/6,IF($A260=TAXAS!$A$25,IF($B260="PARCELADO ATÉ 6X",$D260-($D260*TAXAS!$E$25))/6,IF($A260=TAXAS!$A$26,IF($B260="PARCELADO ATÉ 6X",$D260-($D260*TAXAS!$E$26))/6,IF($A260=TAXAS!$A$27,IF($B260="PARCELADO ATÉ 6X",$D260-($D260*TAXAS!$E$27))/6))))))))))))))))))))))))/1</f>
        <v>0</v>
      </c>
      <c r="I260" s="9">
        <f>IF($A260="VISA",IF($B260="PARCELADO ATÉ 12X",$D260-(D260*TAXAS!$F$4))/12,IF($A260="MASTER",IF($B260="PARCELADO ATÉ 12X",$D260-(D260*TAXAS!$F$5))/12,IF($A260="ELO",IF($B260="PARCELADO ATÉ 12X",$D260-(D260*TAXAS!$F$6))/12,IF($A260="HIPERCARD",IF($B260="PARCELADO ATÉ 12X",$D260-(D260*TAXAS!$F$7))/12,IF($A260="DINERS",IF($B260="PARCELADO ATÉ 12X",$D260-(D260*TAXAS!$F$8))/12,IF($A260="AMERICA EXPRESS",IF($B260="PARCELADO ATÉ 12X",$D260-(D260*TAXAS!$F$9))/12,IF($A260=TAXAS!$A$10,IF($B260="PARCELADO ATÉ 12X",$D260-($D260*TAXAS!$F$10))/12,IF($A260=TAXAS!$A$11,IF($B260="PARCELADO ATÉ 12X",$D260-($D260*TAXAS!$F$11))/12,IF($A260=TAXAS!$A$12,IF($B260="PARCELADO ATÉ 12X",$D260-($D260*TAXAS!$F$12))/12,IF($A260=TAXAS!$A$13,IF($B260="PARCELADO ATÉ 12X",$D260-($D260*TAXAS!$F$13))/12,IF($A260=TAXAS!$A$14,IF($B260="PARCELADO ATÉ 12X",$D260-($D260*TAXAS!$F$14))/12,IF($A260=TAXAS!$A$15,IF($B260="PARCELADO ATÉ 12X",$D260-($D260*TAXAS!$F$15))/12,IF($A260=TAXAS!$A$16,IF($B260="PARCELADO ATÉ 12X",$D260-($D260*TAXAS!$F$16))/12,IF($A260=TAXAS!$A$17,IF($B260="PARCELADO ATÉ 12X",$D260-($D260*TAXAS!$F$17))/12,IF($A260=TAXAS!$A$18,IF($B260="PARCELADO ATÉ 12X",$D260-($D260*TAXAS!$F$18))/12,IF($A260=TAXAS!$A$19,IF($B260="PARCELADO ATÉ 12X",$D260-($D260*TAXAS!$F$19))/12,IF($A260=TAXAS!$A$20,IF($B260="PARCELADO ATÉ 12X",$D260-($D260*TAXAS!$F$20))/12,IF($A260=TAXAS!$A$21,IF($B260="PARCELADO ATÉ 12X",$D260-($D260*TAXAS!$F$21))/12,IF($A260=TAXAS!$A$22,IF($B260="PARCELADO ATÉ 12X",$D260-($D260*TAXAS!$F$22))/12,IF($A260=TAXAS!$A$23,IF($B260="PARCELADO ATÉ 12X",$D260-($D260*TAXAS!$F$23))/12,IF($A260=TAXAS!$A$24,IF($B260="PARCELADO ATÉ 12X",$D260-($D260*TAXAS!$F$24))/12,IF($A260=TAXAS!$A$25,IF($B260="PARCELADO ATÉ 12X",$D260-($D260*TAXAS!$F$25))/12,IF($A260=TAXAS!$A$26,IF($B260="PARCELADO ATÉ 12X",$D260-($D260*TAXAS!$F$26))/12,IF($A260=TAXAS!$A$27,IF($B260="PARCELADO ATÉ 12X",$D260-($D260*TAXAS!$F$27))/12))))))))))))))))))))))))/1</f>
        <v>0</v>
      </c>
      <c r="J260" s="8">
        <f t="shared" si="0"/>
        <v>0</v>
      </c>
      <c r="K260" s="10" t="b">
        <f>IF($B260="PARCELADO ATÉ 3X",($D260-($D260*TAXAS!$D$4))-$J260)</f>
        <v>0</v>
      </c>
      <c r="L260" s="10" t="b">
        <f>IF($B260="PARCELADO ATÉ 6X",($D260-($D260*TAXAS!$E$4))-$J260)</f>
        <v>0</v>
      </c>
      <c r="M260" s="10" t="b">
        <f>IF($B260="PARCELADO ATÉ 12X",($D260-($D260*TAXAS!$F$4))-$J260)</f>
        <v>0</v>
      </c>
      <c r="N260" s="8">
        <f t="shared" si="1"/>
        <v>0</v>
      </c>
      <c r="O260" s="10">
        <f t="shared" si="2"/>
        <v>0</v>
      </c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spans="1:31" ht="15.75" customHeight="1" x14ac:dyDescent="0.2">
      <c r="A261" s="3"/>
      <c r="B261" s="5"/>
      <c r="C261" s="6"/>
      <c r="D261" s="42"/>
      <c r="E261" s="8">
        <f>IF($A261="VISA",IF($B261="DÉBITO",$D261-($D261*TAXAS!$B$4)),IF($A261="MASTER",IF($B261="DÉBITO",$D261-($D261*TAXAS!$B$5)),IF($A261="ELO", IF($B261="DÉBITO",$D261-($D261*TAXAS!$B$6)),IF($A261="HIPERCARD",IF($B261="DÉBITO",$D261-($D261*TAXAS!$B$7)),IF($A261="DINERS",IF($B261="DÉBITO",$D261-($D261*TAXAS!$B$8)),IF($A261="AMERICA EXPRESS",IF($B261="DÉBITO",$D261-($D261*TAXAS!$B$9)),IF($A261=TAXAS!$A$10,IF($B261="DÉBITO",$D261-($D261*TAXAS!$B$10)), IF($A261=TAXAS!$A$11,IF($B261="DÉBITO",$D261-($D261*TAXAS!$B$11)), IF($A261=TAXAS!$A$12,IF($B261="DÉBITO",$D261-($D261*TAXAS!$B$12)), IF($A261=TAXAS!$A$13,IF($B261="DÉBITO",$D261-($D261*TAXAS!$B$13)), IF($A261=TAXAS!$A$14,IF($B261="DÉBITO",$D261-($D261*TAXAS!$B$14)), IF($A261=TAXAS!$A$15,IF($B261="DÉBITO",$D261-($D261*TAXAS!$B$15)), IF($A261=TAXAS!$A$16,IF($B261="DÉBITO",$D261-($D261*TAXAS!$B$16)), IF($A261=TAXAS!$A$17,IF($B261="DÉBITO",$D261-($D261*TAXAS!$B$17)), IF($A261=TAXAS!$A$18,IF($B261="DÉBITO",$D261-($D261*TAXAS!$B$18)), IF($A261=TAXAS!$A$19,IF($B261="DÉBITO",$D261-($D261*TAXAS!$B$19)), IF($A261=TAXAS!$A$20,IF($B261="DÉBITO",$D261-($D261*TAXAS!$B$20)), IF($A261=TAXAS!$A$21,IF($B261="DÉBITO",$D261-($D261*TAXAS!$B$21)), IF($A261=TAXAS!$A$22,IF($B261="DÉBITO",$D261-($D261*TAXAS!$B$22)), IF($A261=TAXAS!$A$23,IF($B261="DÉBITO",$D261-($D261*TAXAS!$B$23)), IF($A261=TAXAS!$A$24,IF($B261="DÉBITO",$D261-($D261*TAXAS!$B$24)), IF($A261=TAXAS!$A$25,IF($B261="DÉBITO",$D261-($D261*TAXAS!$B$25)), IF($A261=TAXAS!$A$26,IF($B261="DÉBITO",$D261-($D261*TAXAS!$B$26)), IF($A261=TAXAS!$A$27,IF($B261="DÉBITO",$D261-($D261*TAXAS!$B$27))))))))))))))))))))))))))/1</f>
        <v>0</v>
      </c>
      <c r="F261" s="8">
        <f>IF($A261="VISA",IF($B261="CRÉDITO",$D261-($D261*TAXAS!$C$4)),IF($A261="MASTER",IF($B261="CRÉDITO",$D261-($D261*TAXAS!$C$5)),IF($A261="ELO", IF($B261="CRÉDITO",$D261-($D261*TAXAS!$C$6)),IF($A261="HIPERCARD",IF($B261="CRÉDITO",$D261-($D261*TAXAS!$C$7)),IF($A261="DINERS",IF($B261="CRÉDITO",$D261-($D261*TAXAS!$C$8)),IF($A261="AMERICA EXPRESS",IF($B261="CRÉDITO",$D261-($D261*TAXAS!$C$9)),IF($A261=TAXAS!$A$10,IF($B261="CRÉDITO",$D261-($D261*TAXAS!$C$10)), IF($A261=TAXAS!$A$11,IF($B261="CRÉDITO",$D261-($D261*TAXAS!$C$11)), IF($A261=TAXAS!$A$12,IF($B261="CRÉDITO",$D261-($D261*TAXAS!$C$12)), IF($A261=TAXAS!$A$13,IF($B261="CRÉDITO",$D261-($D261*TAXAS!$C$13)), IF($A261=TAXAS!$A$14,IF($B261="CRÉDITO",$D261-($D261*TAXAS!$C$14)), IF($A261=TAXAS!$A$15,IF($B261="CRÉDITO",$D261-($D261*TAXAS!$C$15)), IF($A261=TAXAS!$A$16,IF($B261="CRÉDITO",$D261-($D261*TAXAS!$C$16)), IF($A261=TAXAS!$A$17,IF($B261="CRÉDITO",$D261-($D261*TAXAS!$C$17)), IF($A261=TAXAS!$A$18,IF($B261="CRÉDITO",$D261-($D261*TAXAS!$C$18)), IF($A261=TAXAS!$A$19,IF($B261="CRÉDITO",$D261-($D261*TAXAS!$C$19)), IF($A261=TAXAS!$A$20,IF($B261="CRÉDITO",$D261-($D261*TAXAS!$C$20)), IF($A261=TAXAS!$A$21,IF($B261="CRÉDITO",$D261-($D261*TAXAS!$C$21)), IF($A261=TAXAS!$A$22,IF($B261="CRÉDITO",$D261-($D261*TAXAS!$C$22)), IF($A261=TAXAS!$A$23,IF($B261="CRÉDITO",$D261-($D261*TAXAS!$C$23)), IF($A261=TAXAS!$A$24,IF($B261="CRÉDITO",$D261-($D261*TAXAS!$C$24)), IF($A261=TAXAS!$A$25,IF($B261="CRÉDITO",$D261-($D261*TAXAS!$C$25)), IF($A261=TAXAS!$A$26,IF($B261="CRÉDITO",$D261-($D261*TAXAS!$C$26)), IF($A261=TAXAS!$A$27,IF($B261="CRÉDITO",$D261-($D261*TAXAS!$C$27))))))))))))))))))))))))))/1</f>
        <v>0</v>
      </c>
      <c r="G261" s="9">
        <f>IF($A261="VISA",IF($B261="PARCELADO ATÉ 3X",$D261-(D261*TAXAS!$D$4))/3,IF($A261="MASTER",IF($B261="PARCELADO ATÉ 3X",$D261-(D261*TAXAS!$D$5))/3,IF($A261="ELO",IF($B261="PARCELADO ATÉ 3X",$D261-(D261*TAXAS!$D$6))/3,IF($A261="HIPERCARD",IF($B261="PARCELADO ATÉ 3X",$D261-(D261*TAXAS!$D$7))/3,IF($A261="DINERS",IF($B261="PARCELADO ATÉ 3X",$D261-(D261*TAXAS!$D$8))/3,IF($A261="AMERICA EXPRESS",IF($B261="PARCELADO ATÉ 3X",$D261-(D261*TAXAS!$D$9))/3,IF($A261=TAXAS!$A$10,IF($B261="PARCELADO ATÉ 3X",$D261-($D261*TAXAS!$D$10))/3,IF($A261=TAXAS!$A$11,IF($B261="PARCELADO ATÉ 3X",$D261-($D261*TAXAS!$D$11))/3,IF($A261=TAXAS!$A$12,IF($B261="PARCELADO ATÉ 3X",$D261-($D261*TAXAS!$D$12))/3,IF($A261=TAXAS!$A$13,IF($B261="PARCELADO ATÉ 3X",$D261-($D261*TAXAS!$D$13))/3,IF($A261=TAXAS!$A$14,IF($B261="PARCELADO ATÉ 3X",$D261-($D261*TAXAS!$D$14))/3,IF($A261=TAXAS!$A$15,IF($B261="PARCELADO ATÉ 3X",$D261-($D261*TAXAS!$D$15))/3,IF($A261=TAXAS!$A$16,IF($B261="PARCELADO ATÉ 3X",$D261-($D261*TAXAS!$D$16))/3,IF($A261=TAXAS!$A$17,IF($B261="PARCELADO ATÉ 3X",$D261-($D261*TAXAS!$D$17))/3,IF($A261=TAXAS!$A$18,IF($B261="PARCELADO ATÉ 3X",$D261-($D261*TAXAS!$D$18))/3,IF($A261=TAXAS!$A$19,IF($B261="PARCELADO ATÉ 3X",$D261-($D261*TAXAS!$D$19))/3,IF($A261=TAXAS!$A$20,IF($B261="PARCELADO ATÉ 3X",$D261-($D261*TAXAS!$D$20))/3,IF($A261=TAXAS!$A$21,IF($B261="PARCELADO ATÉ 3X",$D261-($D261*TAXAS!$D$21))/3,IF($A261=TAXAS!$A$22,IF($B261="PARCELADO ATÉ 3X",$D261-($D261*TAXAS!$D$22))/3,IF($A261=TAXAS!$A$23,IF($B261="PARCELADO ATÉ 3X",$D261-($D261*TAXAS!$D$23))/3,IF($A261=TAXAS!$A$24,IF($B261="PARCELADO ATÉ 3X",$D261-($D261*TAXAS!$D$24))/3,IF($A261=TAXAS!$A$25,IF($B261="PARCELADO ATÉ 3X",$D261-($D261*TAXAS!$D$25))/3,IF($A261=TAXAS!$A$26,IF($B261="PARCELADO ATÉ 3X",$D261-($D261*TAXAS!$D$26))/3,IF($A261=TAXAS!$A$27,IF($B261="PARCELADO ATÉ 3X",$D261-($D261*TAXAS!$D$27))/3))))))))))))))))))))))))/1</f>
        <v>0</v>
      </c>
      <c r="H261" s="9">
        <f>IF($A261="VISA",IF($B261="PARCELADO ATÉ 6X",$D261-(D261*TAXAS!$E$4))/6,IF($A261="MASTER",IF($B261="PARCELADO ATÉ 6X",$D261-(D261*TAXAS!$E$5))/6,IF($A261="ELO",IF($B261="PARCELADO ATÉ 6X",$D261-(D261*TAXAS!$E$6))/6,IF($A261="HIPERCARD",IF($B261="PARCELADO ATÉ 6X",$D261-(D261*TAXAS!$E$7))/6,IF($A261="DINERS",IF($B261="PARCELADO ATÉ 6X",$D261-(D261*TAXAS!$E$8))/6,IF($A261="AMERICA EXPRESS",IF($B261="PARCELADO ATÉ 6X",$D261-(D261*TAXAS!$E$9))/6,IF($A261=TAXAS!$A$10,IF($B261="PARCELADO ATÉ 6X",$D261-($D261*TAXAS!$E$10))/6,IF($A261=TAXAS!$A$11,IF($B261="PARCELADO ATÉ 6X",$D261-($D261*TAXAS!$E$11))/6,IF($A261=TAXAS!$A$12,IF($B261="PARCELADO ATÉ 6X",$D261-($D261*TAXAS!$E$12))/6,IF($A261=TAXAS!$A$13,IF($B261="PARCELADO ATÉ 6X",$D261-($D261*TAXAS!$E$13))/6,IF($A261=TAXAS!$A$14,IF($B261="PARCELADO ATÉ 6X",$D261-($D261*TAXAS!$E$14))/6,IF($A261=TAXAS!$A$15,IF($B261="PARCELADO ATÉ 6X",$D261-($D261*TAXAS!$E$15))/6,IF($A261=TAXAS!$A$16,IF($B261="PARCELADO ATÉ 6X",$D261-($D261*TAXAS!$E$16))/6,IF($A261=TAXAS!$A$17,IF($B261="PARCELADO ATÉ 6X",$D261-($D261*TAXAS!$E$17))/6,IF($A261=TAXAS!$A$18,IF($B261="PARCELADO ATÉ 6X",$D261-($D261*TAXAS!$E$18))/6,IF($A261=TAXAS!$A$19,IF($B261="PARCELADO ATÉ 6X",$D261-($D261*TAXAS!$E$19))/6,IF($A261=TAXAS!$A$20,IF($B261="PARCELADO ATÉ 6X",$D261-($D261*TAXAS!$E$20))/6,IF($A261=TAXAS!$A$21,IF($B261="PARCELADO ATÉ 6X",$D261-($D261*TAXAS!$E$21))/6,IF($A261=TAXAS!$A$22,IF($B261="PARCELADO ATÉ 6X",$D261-($D261*TAXAS!$E$22))/6,IF($A261=TAXAS!$A$23,IF($B261="PARCELADO ATÉ 6X",$D261-($D261*TAXAS!$E$23))/6,IF($A261=TAXAS!$A$24,IF($B261="PARCELADO ATÉ 6X",$D261-($D261*TAXAS!$E$24))/6,IF($A261=TAXAS!$A$25,IF($B261="PARCELADO ATÉ 6X",$D261-($D261*TAXAS!$E$25))/6,IF($A261=TAXAS!$A$26,IF($B261="PARCELADO ATÉ 6X",$D261-($D261*TAXAS!$E$26))/6,IF($A261=TAXAS!$A$27,IF($B261="PARCELADO ATÉ 6X",$D261-($D261*TAXAS!$E$27))/6))))))))))))))))))))))))/1</f>
        <v>0</v>
      </c>
      <c r="I261" s="9">
        <f>IF($A261="VISA",IF($B261="PARCELADO ATÉ 12X",$D261-(D261*TAXAS!$F$4))/12,IF($A261="MASTER",IF($B261="PARCELADO ATÉ 12X",$D261-(D261*TAXAS!$F$5))/12,IF($A261="ELO",IF($B261="PARCELADO ATÉ 12X",$D261-(D261*TAXAS!$F$6))/12,IF($A261="HIPERCARD",IF($B261="PARCELADO ATÉ 12X",$D261-(D261*TAXAS!$F$7))/12,IF($A261="DINERS",IF($B261="PARCELADO ATÉ 12X",$D261-(D261*TAXAS!$F$8))/12,IF($A261="AMERICA EXPRESS",IF($B261="PARCELADO ATÉ 12X",$D261-(D261*TAXAS!$F$9))/12,IF($A261=TAXAS!$A$10,IF($B261="PARCELADO ATÉ 12X",$D261-($D261*TAXAS!$F$10))/12,IF($A261=TAXAS!$A$11,IF($B261="PARCELADO ATÉ 12X",$D261-($D261*TAXAS!$F$11))/12,IF($A261=TAXAS!$A$12,IF($B261="PARCELADO ATÉ 12X",$D261-($D261*TAXAS!$F$12))/12,IF($A261=TAXAS!$A$13,IF($B261="PARCELADO ATÉ 12X",$D261-($D261*TAXAS!$F$13))/12,IF($A261=TAXAS!$A$14,IF($B261="PARCELADO ATÉ 12X",$D261-($D261*TAXAS!$F$14))/12,IF($A261=TAXAS!$A$15,IF($B261="PARCELADO ATÉ 12X",$D261-($D261*TAXAS!$F$15))/12,IF($A261=TAXAS!$A$16,IF($B261="PARCELADO ATÉ 12X",$D261-($D261*TAXAS!$F$16))/12,IF($A261=TAXAS!$A$17,IF($B261="PARCELADO ATÉ 12X",$D261-($D261*TAXAS!$F$17))/12,IF($A261=TAXAS!$A$18,IF($B261="PARCELADO ATÉ 12X",$D261-($D261*TAXAS!$F$18))/12,IF($A261=TAXAS!$A$19,IF($B261="PARCELADO ATÉ 12X",$D261-($D261*TAXAS!$F$19))/12,IF($A261=TAXAS!$A$20,IF($B261="PARCELADO ATÉ 12X",$D261-($D261*TAXAS!$F$20))/12,IF($A261=TAXAS!$A$21,IF($B261="PARCELADO ATÉ 12X",$D261-($D261*TAXAS!$F$21))/12,IF($A261=TAXAS!$A$22,IF($B261="PARCELADO ATÉ 12X",$D261-($D261*TAXAS!$F$22))/12,IF($A261=TAXAS!$A$23,IF($B261="PARCELADO ATÉ 12X",$D261-($D261*TAXAS!$F$23))/12,IF($A261=TAXAS!$A$24,IF($B261="PARCELADO ATÉ 12X",$D261-($D261*TAXAS!$F$24))/12,IF($A261=TAXAS!$A$25,IF($B261="PARCELADO ATÉ 12X",$D261-($D261*TAXAS!$F$25))/12,IF($A261=TAXAS!$A$26,IF($B261="PARCELADO ATÉ 12X",$D261-($D261*TAXAS!$F$26))/12,IF($A261=TAXAS!$A$27,IF($B261="PARCELADO ATÉ 12X",$D261-($D261*TAXAS!$F$27))/12))))))))))))))))))))))))/1</f>
        <v>0</v>
      </c>
      <c r="J261" s="8">
        <f t="shared" si="0"/>
        <v>0</v>
      </c>
      <c r="K261" s="10" t="b">
        <f>IF($B261="PARCELADO ATÉ 3X",($D261-($D261*TAXAS!$D$4))-$J261)</f>
        <v>0</v>
      </c>
      <c r="L261" s="10" t="b">
        <f>IF($B261="PARCELADO ATÉ 6X",($D261-($D261*TAXAS!$E$4))-$J261)</f>
        <v>0</v>
      </c>
      <c r="M261" s="10" t="b">
        <f>IF($B261="PARCELADO ATÉ 12X",($D261-($D261*TAXAS!$F$4))-$J261)</f>
        <v>0</v>
      </c>
      <c r="N261" s="8">
        <f t="shared" si="1"/>
        <v>0</v>
      </c>
      <c r="O261" s="10">
        <f t="shared" si="2"/>
        <v>0</v>
      </c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spans="1:31" ht="15.75" customHeight="1" x14ac:dyDescent="0.2">
      <c r="A262" s="3"/>
      <c r="B262" s="5"/>
      <c r="C262" s="6"/>
      <c r="D262" s="42"/>
      <c r="E262" s="8">
        <f>IF($A262="VISA",IF($B262="DÉBITO",$D262-($D262*TAXAS!$B$4)),IF($A262="MASTER",IF($B262="DÉBITO",$D262-($D262*TAXAS!$B$5)),IF($A262="ELO", IF($B262="DÉBITO",$D262-($D262*TAXAS!$B$6)),IF($A262="HIPERCARD",IF($B262="DÉBITO",$D262-($D262*TAXAS!$B$7)),IF($A262="DINERS",IF($B262="DÉBITO",$D262-($D262*TAXAS!$B$8)),IF($A262="AMERICA EXPRESS",IF($B262="DÉBITO",$D262-($D262*TAXAS!$B$9)),IF($A262=TAXAS!$A$10,IF($B262="DÉBITO",$D262-($D262*TAXAS!$B$10)), IF($A262=TAXAS!$A$11,IF($B262="DÉBITO",$D262-($D262*TAXAS!$B$11)), IF($A262=TAXAS!$A$12,IF($B262="DÉBITO",$D262-($D262*TAXAS!$B$12)), IF($A262=TAXAS!$A$13,IF($B262="DÉBITO",$D262-($D262*TAXAS!$B$13)), IF($A262=TAXAS!$A$14,IF($B262="DÉBITO",$D262-($D262*TAXAS!$B$14)), IF($A262=TAXAS!$A$15,IF($B262="DÉBITO",$D262-($D262*TAXAS!$B$15)), IF($A262=TAXAS!$A$16,IF($B262="DÉBITO",$D262-($D262*TAXAS!$B$16)), IF($A262=TAXAS!$A$17,IF($B262="DÉBITO",$D262-($D262*TAXAS!$B$17)), IF($A262=TAXAS!$A$18,IF($B262="DÉBITO",$D262-($D262*TAXAS!$B$18)), IF($A262=TAXAS!$A$19,IF($B262="DÉBITO",$D262-($D262*TAXAS!$B$19)), IF($A262=TAXAS!$A$20,IF($B262="DÉBITO",$D262-($D262*TAXAS!$B$20)), IF($A262=TAXAS!$A$21,IF($B262="DÉBITO",$D262-($D262*TAXAS!$B$21)), IF($A262=TAXAS!$A$22,IF($B262="DÉBITO",$D262-($D262*TAXAS!$B$22)), IF($A262=TAXAS!$A$23,IF($B262="DÉBITO",$D262-($D262*TAXAS!$B$23)), IF($A262=TAXAS!$A$24,IF($B262="DÉBITO",$D262-($D262*TAXAS!$B$24)), IF($A262=TAXAS!$A$25,IF($B262="DÉBITO",$D262-($D262*TAXAS!$B$25)), IF($A262=TAXAS!$A$26,IF($B262="DÉBITO",$D262-($D262*TAXAS!$B$26)), IF($A262=TAXAS!$A$27,IF($B262="DÉBITO",$D262-($D262*TAXAS!$B$27))))))))))))))))))))))))))/1</f>
        <v>0</v>
      </c>
      <c r="F262" s="8">
        <f>IF($A262="VISA",IF($B262="CRÉDITO",$D262-($D262*TAXAS!$C$4)),IF($A262="MASTER",IF($B262="CRÉDITO",$D262-($D262*TAXAS!$C$5)),IF($A262="ELO", IF($B262="CRÉDITO",$D262-($D262*TAXAS!$C$6)),IF($A262="HIPERCARD",IF($B262="CRÉDITO",$D262-($D262*TAXAS!$C$7)),IF($A262="DINERS",IF($B262="CRÉDITO",$D262-($D262*TAXAS!$C$8)),IF($A262="AMERICA EXPRESS",IF($B262="CRÉDITO",$D262-($D262*TAXAS!$C$9)),IF($A262=TAXAS!$A$10,IF($B262="CRÉDITO",$D262-($D262*TAXAS!$C$10)), IF($A262=TAXAS!$A$11,IF($B262="CRÉDITO",$D262-($D262*TAXAS!$C$11)), IF($A262=TAXAS!$A$12,IF($B262="CRÉDITO",$D262-($D262*TAXAS!$C$12)), IF($A262=TAXAS!$A$13,IF($B262="CRÉDITO",$D262-($D262*TAXAS!$C$13)), IF($A262=TAXAS!$A$14,IF($B262="CRÉDITO",$D262-($D262*TAXAS!$C$14)), IF($A262=TAXAS!$A$15,IF($B262="CRÉDITO",$D262-($D262*TAXAS!$C$15)), IF($A262=TAXAS!$A$16,IF($B262="CRÉDITO",$D262-($D262*TAXAS!$C$16)), IF($A262=TAXAS!$A$17,IF($B262="CRÉDITO",$D262-($D262*TAXAS!$C$17)), IF($A262=TAXAS!$A$18,IF($B262="CRÉDITO",$D262-($D262*TAXAS!$C$18)), IF($A262=TAXAS!$A$19,IF($B262="CRÉDITO",$D262-($D262*TAXAS!$C$19)), IF($A262=TAXAS!$A$20,IF($B262="CRÉDITO",$D262-($D262*TAXAS!$C$20)), IF($A262=TAXAS!$A$21,IF($B262="CRÉDITO",$D262-($D262*TAXAS!$C$21)), IF($A262=TAXAS!$A$22,IF($B262="CRÉDITO",$D262-($D262*TAXAS!$C$22)), IF($A262=TAXAS!$A$23,IF($B262="CRÉDITO",$D262-($D262*TAXAS!$C$23)), IF($A262=TAXAS!$A$24,IF($B262="CRÉDITO",$D262-($D262*TAXAS!$C$24)), IF($A262=TAXAS!$A$25,IF($B262="CRÉDITO",$D262-($D262*TAXAS!$C$25)), IF($A262=TAXAS!$A$26,IF($B262="CRÉDITO",$D262-($D262*TAXAS!$C$26)), IF($A262=TAXAS!$A$27,IF($B262="CRÉDITO",$D262-($D262*TAXAS!$C$27))))))))))))))))))))))))))/1</f>
        <v>0</v>
      </c>
      <c r="G262" s="9">
        <f>IF($A262="VISA",IF($B262="PARCELADO ATÉ 3X",$D262-(D262*TAXAS!$D$4))/3,IF($A262="MASTER",IF($B262="PARCELADO ATÉ 3X",$D262-(D262*TAXAS!$D$5))/3,IF($A262="ELO",IF($B262="PARCELADO ATÉ 3X",$D262-(D262*TAXAS!$D$6))/3,IF($A262="HIPERCARD",IF($B262="PARCELADO ATÉ 3X",$D262-(D262*TAXAS!$D$7))/3,IF($A262="DINERS",IF($B262="PARCELADO ATÉ 3X",$D262-(D262*TAXAS!$D$8))/3,IF($A262="AMERICA EXPRESS",IF($B262="PARCELADO ATÉ 3X",$D262-(D262*TAXAS!$D$9))/3,IF($A262=TAXAS!$A$10,IF($B262="PARCELADO ATÉ 3X",$D262-($D262*TAXAS!$D$10))/3,IF($A262=TAXAS!$A$11,IF($B262="PARCELADO ATÉ 3X",$D262-($D262*TAXAS!$D$11))/3,IF($A262=TAXAS!$A$12,IF($B262="PARCELADO ATÉ 3X",$D262-($D262*TAXAS!$D$12))/3,IF($A262=TAXAS!$A$13,IF($B262="PARCELADO ATÉ 3X",$D262-($D262*TAXAS!$D$13))/3,IF($A262=TAXAS!$A$14,IF($B262="PARCELADO ATÉ 3X",$D262-($D262*TAXAS!$D$14))/3,IF($A262=TAXAS!$A$15,IF($B262="PARCELADO ATÉ 3X",$D262-($D262*TAXAS!$D$15))/3,IF($A262=TAXAS!$A$16,IF($B262="PARCELADO ATÉ 3X",$D262-($D262*TAXAS!$D$16))/3,IF($A262=TAXAS!$A$17,IF($B262="PARCELADO ATÉ 3X",$D262-($D262*TAXAS!$D$17))/3,IF($A262=TAXAS!$A$18,IF($B262="PARCELADO ATÉ 3X",$D262-($D262*TAXAS!$D$18))/3,IF($A262=TAXAS!$A$19,IF($B262="PARCELADO ATÉ 3X",$D262-($D262*TAXAS!$D$19))/3,IF($A262=TAXAS!$A$20,IF($B262="PARCELADO ATÉ 3X",$D262-($D262*TAXAS!$D$20))/3,IF($A262=TAXAS!$A$21,IF($B262="PARCELADO ATÉ 3X",$D262-($D262*TAXAS!$D$21))/3,IF($A262=TAXAS!$A$22,IF($B262="PARCELADO ATÉ 3X",$D262-($D262*TAXAS!$D$22))/3,IF($A262=TAXAS!$A$23,IF($B262="PARCELADO ATÉ 3X",$D262-($D262*TAXAS!$D$23))/3,IF($A262=TAXAS!$A$24,IF($B262="PARCELADO ATÉ 3X",$D262-($D262*TAXAS!$D$24))/3,IF($A262=TAXAS!$A$25,IF($B262="PARCELADO ATÉ 3X",$D262-($D262*TAXAS!$D$25))/3,IF($A262=TAXAS!$A$26,IF($B262="PARCELADO ATÉ 3X",$D262-($D262*TAXAS!$D$26))/3,IF($A262=TAXAS!$A$27,IF($B262="PARCELADO ATÉ 3X",$D262-($D262*TAXAS!$D$27))/3))))))))))))))))))))))))/1</f>
        <v>0</v>
      </c>
      <c r="H262" s="9">
        <f>IF($A262="VISA",IF($B262="PARCELADO ATÉ 6X",$D262-(D262*TAXAS!$E$4))/6,IF($A262="MASTER",IF($B262="PARCELADO ATÉ 6X",$D262-(D262*TAXAS!$E$5))/6,IF($A262="ELO",IF($B262="PARCELADO ATÉ 6X",$D262-(D262*TAXAS!$E$6))/6,IF($A262="HIPERCARD",IF($B262="PARCELADO ATÉ 6X",$D262-(D262*TAXAS!$E$7))/6,IF($A262="DINERS",IF($B262="PARCELADO ATÉ 6X",$D262-(D262*TAXAS!$E$8))/6,IF($A262="AMERICA EXPRESS",IF($B262="PARCELADO ATÉ 6X",$D262-(D262*TAXAS!$E$9))/6,IF($A262=TAXAS!$A$10,IF($B262="PARCELADO ATÉ 6X",$D262-($D262*TAXAS!$E$10))/6,IF($A262=TAXAS!$A$11,IF($B262="PARCELADO ATÉ 6X",$D262-($D262*TAXAS!$E$11))/6,IF($A262=TAXAS!$A$12,IF($B262="PARCELADO ATÉ 6X",$D262-($D262*TAXAS!$E$12))/6,IF($A262=TAXAS!$A$13,IF($B262="PARCELADO ATÉ 6X",$D262-($D262*TAXAS!$E$13))/6,IF($A262=TAXAS!$A$14,IF($B262="PARCELADO ATÉ 6X",$D262-($D262*TAXAS!$E$14))/6,IF($A262=TAXAS!$A$15,IF($B262="PARCELADO ATÉ 6X",$D262-($D262*TAXAS!$E$15))/6,IF($A262=TAXAS!$A$16,IF($B262="PARCELADO ATÉ 6X",$D262-($D262*TAXAS!$E$16))/6,IF($A262=TAXAS!$A$17,IF($B262="PARCELADO ATÉ 6X",$D262-($D262*TAXAS!$E$17))/6,IF($A262=TAXAS!$A$18,IF($B262="PARCELADO ATÉ 6X",$D262-($D262*TAXAS!$E$18))/6,IF($A262=TAXAS!$A$19,IF($B262="PARCELADO ATÉ 6X",$D262-($D262*TAXAS!$E$19))/6,IF($A262=TAXAS!$A$20,IF($B262="PARCELADO ATÉ 6X",$D262-($D262*TAXAS!$E$20))/6,IF($A262=TAXAS!$A$21,IF($B262="PARCELADO ATÉ 6X",$D262-($D262*TAXAS!$E$21))/6,IF($A262=TAXAS!$A$22,IF($B262="PARCELADO ATÉ 6X",$D262-($D262*TAXAS!$E$22))/6,IF($A262=TAXAS!$A$23,IF($B262="PARCELADO ATÉ 6X",$D262-($D262*TAXAS!$E$23))/6,IF($A262=TAXAS!$A$24,IF($B262="PARCELADO ATÉ 6X",$D262-($D262*TAXAS!$E$24))/6,IF($A262=TAXAS!$A$25,IF($B262="PARCELADO ATÉ 6X",$D262-($D262*TAXAS!$E$25))/6,IF($A262=TAXAS!$A$26,IF($B262="PARCELADO ATÉ 6X",$D262-($D262*TAXAS!$E$26))/6,IF($A262=TAXAS!$A$27,IF($B262="PARCELADO ATÉ 6X",$D262-($D262*TAXAS!$E$27))/6))))))))))))))))))))))))/1</f>
        <v>0</v>
      </c>
      <c r="I262" s="9">
        <f>IF($A262="VISA",IF($B262="PARCELADO ATÉ 12X",$D262-(D262*TAXAS!$F$4))/12,IF($A262="MASTER",IF($B262="PARCELADO ATÉ 12X",$D262-(D262*TAXAS!$F$5))/12,IF($A262="ELO",IF($B262="PARCELADO ATÉ 12X",$D262-(D262*TAXAS!$F$6))/12,IF($A262="HIPERCARD",IF($B262="PARCELADO ATÉ 12X",$D262-(D262*TAXAS!$F$7))/12,IF($A262="DINERS",IF($B262="PARCELADO ATÉ 12X",$D262-(D262*TAXAS!$F$8))/12,IF($A262="AMERICA EXPRESS",IF($B262="PARCELADO ATÉ 12X",$D262-(D262*TAXAS!$F$9))/12,IF($A262=TAXAS!$A$10,IF($B262="PARCELADO ATÉ 12X",$D262-($D262*TAXAS!$F$10))/12,IF($A262=TAXAS!$A$11,IF($B262="PARCELADO ATÉ 12X",$D262-($D262*TAXAS!$F$11))/12,IF($A262=TAXAS!$A$12,IF($B262="PARCELADO ATÉ 12X",$D262-($D262*TAXAS!$F$12))/12,IF($A262=TAXAS!$A$13,IF($B262="PARCELADO ATÉ 12X",$D262-($D262*TAXAS!$F$13))/12,IF($A262=TAXAS!$A$14,IF($B262="PARCELADO ATÉ 12X",$D262-($D262*TAXAS!$F$14))/12,IF($A262=TAXAS!$A$15,IF($B262="PARCELADO ATÉ 12X",$D262-($D262*TAXAS!$F$15))/12,IF($A262=TAXAS!$A$16,IF($B262="PARCELADO ATÉ 12X",$D262-($D262*TAXAS!$F$16))/12,IF($A262=TAXAS!$A$17,IF($B262="PARCELADO ATÉ 12X",$D262-($D262*TAXAS!$F$17))/12,IF($A262=TAXAS!$A$18,IF($B262="PARCELADO ATÉ 12X",$D262-($D262*TAXAS!$F$18))/12,IF($A262=TAXAS!$A$19,IF($B262="PARCELADO ATÉ 12X",$D262-($D262*TAXAS!$F$19))/12,IF($A262=TAXAS!$A$20,IF($B262="PARCELADO ATÉ 12X",$D262-($D262*TAXAS!$F$20))/12,IF($A262=TAXAS!$A$21,IF($B262="PARCELADO ATÉ 12X",$D262-($D262*TAXAS!$F$21))/12,IF($A262=TAXAS!$A$22,IF($B262="PARCELADO ATÉ 12X",$D262-($D262*TAXAS!$F$22))/12,IF($A262=TAXAS!$A$23,IF($B262="PARCELADO ATÉ 12X",$D262-($D262*TAXAS!$F$23))/12,IF($A262=TAXAS!$A$24,IF($B262="PARCELADO ATÉ 12X",$D262-($D262*TAXAS!$F$24))/12,IF($A262=TAXAS!$A$25,IF($B262="PARCELADO ATÉ 12X",$D262-($D262*TAXAS!$F$25))/12,IF($A262=TAXAS!$A$26,IF($B262="PARCELADO ATÉ 12X",$D262-($D262*TAXAS!$F$26))/12,IF($A262=TAXAS!$A$27,IF($B262="PARCELADO ATÉ 12X",$D262-($D262*TAXAS!$F$27))/12))))))))))))))))))))))))/1</f>
        <v>0</v>
      </c>
      <c r="J262" s="8">
        <f t="shared" si="0"/>
        <v>0</v>
      </c>
      <c r="K262" s="10" t="b">
        <f>IF($B262="PARCELADO ATÉ 3X",($D262-($D262*TAXAS!$D$4))-$J262)</f>
        <v>0</v>
      </c>
      <c r="L262" s="10" t="b">
        <f>IF($B262="PARCELADO ATÉ 6X",($D262-($D262*TAXAS!$E$4))-$J262)</f>
        <v>0</v>
      </c>
      <c r="M262" s="10" t="b">
        <f>IF($B262="PARCELADO ATÉ 12X",($D262-($D262*TAXAS!$F$4))-$J262)</f>
        <v>0</v>
      </c>
      <c r="N262" s="8">
        <f t="shared" si="1"/>
        <v>0</v>
      </c>
      <c r="O262" s="10">
        <f t="shared" si="2"/>
        <v>0</v>
      </c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spans="1:31" ht="15.75" customHeight="1" x14ac:dyDescent="0.2">
      <c r="A263" s="3"/>
      <c r="B263" s="5"/>
      <c r="C263" s="6"/>
      <c r="D263" s="42"/>
      <c r="E263" s="8">
        <f>IF($A263="VISA",IF($B263="DÉBITO",$D263-($D263*TAXAS!$B$4)),IF($A263="MASTER",IF($B263="DÉBITO",$D263-($D263*TAXAS!$B$5)),IF($A263="ELO", IF($B263="DÉBITO",$D263-($D263*TAXAS!$B$6)),IF($A263="HIPERCARD",IF($B263="DÉBITO",$D263-($D263*TAXAS!$B$7)),IF($A263="DINERS",IF($B263="DÉBITO",$D263-($D263*TAXAS!$B$8)),IF($A263="AMERICA EXPRESS",IF($B263="DÉBITO",$D263-($D263*TAXAS!$B$9)),IF($A263=TAXAS!$A$10,IF($B263="DÉBITO",$D263-($D263*TAXAS!$B$10)), IF($A263=TAXAS!$A$11,IF($B263="DÉBITO",$D263-($D263*TAXAS!$B$11)), IF($A263=TAXAS!$A$12,IF($B263="DÉBITO",$D263-($D263*TAXAS!$B$12)), IF($A263=TAXAS!$A$13,IF($B263="DÉBITO",$D263-($D263*TAXAS!$B$13)), IF($A263=TAXAS!$A$14,IF($B263="DÉBITO",$D263-($D263*TAXAS!$B$14)), IF($A263=TAXAS!$A$15,IF($B263="DÉBITO",$D263-($D263*TAXAS!$B$15)), IF($A263=TAXAS!$A$16,IF($B263="DÉBITO",$D263-($D263*TAXAS!$B$16)), IF($A263=TAXAS!$A$17,IF($B263="DÉBITO",$D263-($D263*TAXAS!$B$17)), IF($A263=TAXAS!$A$18,IF($B263="DÉBITO",$D263-($D263*TAXAS!$B$18)), IF($A263=TAXAS!$A$19,IF($B263="DÉBITO",$D263-($D263*TAXAS!$B$19)), IF($A263=TAXAS!$A$20,IF($B263="DÉBITO",$D263-($D263*TAXAS!$B$20)), IF($A263=TAXAS!$A$21,IF($B263="DÉBITO",$D263-($D263*TAXAS!$B$21)), IF($A263=TAXAS!$A$22,IF($B263="DÉBITO",$D263-($D263*TAXAS!$B$22)), IF($A263=TAXAS!$A$23,IF($B263="DÉBITO",$D263-($D263*TAXAS!$B$23)), IF($A263=TAXAS!$A$24,IF($B263="DÉBITO",$D263-($D263*TAXAS!$B$24)), IF($A263=TAXAS!$A$25,IF($B263="DÉBITO",$D263-($D263*TAXAS!$B$25)), IF($A263=TAXAS!$A$26,IF($B263="DÉBITO",$D263-($D263*TAXAS!$B$26)), IF($A263=TAXAS!$A$27,IF($B263="DÉBITO",$D263-($D263*TAXAS!$B$27))))))))))))))))))))))))))/1</f>
        <v>0</v>
      </c>
      <c r="F263" s="8">
        <f>IF($A263="VISA",IF($B263="CRÉDITO",$D263-($D263*TAXAS!$C$4)),IF($A263="MASTER",IF($B263="CRÉDITO",$D263-($D263*TAXAS!$C$5)),IF($A263="ELO", IF($B263="CRÉDITO",$D263-($D263*TAXAS!$C$6)),IF($A263="HIPERCARD",IF($B263="CRÉDITO",$D263-($D263*TAXAS!$C$7)),IF($A263="DINERS",IF($B263="CRÉDITO",$D263-($D263*TAXAS!$C$8)),IF($A263="AMERICA EXPRESS",IF($B263="CRÉDITO",$D263-($D263*TAXAS!$C$9)),IF($A263=TAXAS!$A$10,IF($B263="CRÉDITO",$D263-($D263*TAXAS!$C$10)), IF($A263=TAXAS!$A$11,IF($B263="CRÉDITO",$D263-($D263*TAXAS!$C$11)), IF($A263=TAXAS!$A$12,IF($B263="CRÉDITO",$D263-($D263*TAXAS!$C$12)), IF($A263=TAXAS!$A$13,IF($B263="CRÉDITO",$D263-($D263*TAXAS!$C$13)), IF($A263=TAXAS!$A$14,IF($B263="CRÉDITO",$D263-($D263*TAXAS!$C$14)), IF($A263=TAXAS!$A$15,IF($B263="CRÉDITO",$D263-($D263*TAXAS!$C$15)), IF($A263=TAXAS!$A$16,IF($B263="CRÉDITO",$D263-($D263*TAXAS!$C$16)), IF($A263=TAXAS!$A$17,IF($B263="CRÉDITO",$D263-($D263*TAXAS!$C$17)), IF($A263=TAXAS!$A$18,IF($B263="CRÉDITO",$D263-($D263*TAXAS!$C$18)), IF($A263=TAXAS!$A$19,IF($B263="CRÉDITO",$D263-($D263*TAXAS!$C$19)), IF($A263=TAXAS!$A$20,IF($B263="CRÉDITO",$D263-($D263*TAXAS!$C$20)), IF($A263=TAXAS!$A$21,IF($B263="CRÉDITO",$D263-($D263*TAXAS!$C$21)), IF($A263=TAXAS!$A$22,IF($B263="CRÉDITO",$D263-($D263*TAXAS!$C$22)), IF($A263=TAXAS!$A$23,IF($B263="CRÉDITO",$D263-($D263*TAXAS!$C$23)), IF($A263=TAXAS!$A$24,IF($B263="CRÉDITO",$D263-($D263*TAXAS!$C$24)), IF($A263=TAXAS!$A$25,IF($B263="CRÉDITO",$D263-($D263*TAXAS!$C$25)), IF($A263=TAXAS!$A$26,IF($B263="CRÉDITO",$D263-($D263*TAXAS!$C$26)), IF($A263=TAXAS!$A$27,IF($B263="CRÉDITO",$D263-($D263*TAXAS!$C$27))))))))))))))))))))))))))/1</f>
        <v>0</v>
      </c>
      <c r="G263" s="9">
        <f>IF($A263="VISA",IF($B263="PARCELADO ATÉ 3X",$D263-(D263*TAXAS!$D$4))/3,IF($A263="MASTER",IF($B263="PARCELADO ATÉ 3X",$D263-(D263*TAXAS!$D$5))/3,IF($A263="ELO",IF($B263="PARCELADO ATÉ 3X",$D263-(D263*TAXAS!$D$6))/3,IF($A263="HIPERCARD",IF($B263="PARCELADO ATÉ 3X",$D263-(D263*TAXAS!$D$7))/3,IF($A263="DINERS",IF($B263="PARCELADO ATÉ 3X",$D263-(D263*TAXAS!$D$8))/3,IF($A263="AMERICA EXPRESS",IF($B263="PARCELADO ATÉ 3X",$D263-(D263*TAXAS!$D$9))/3,IF($A263=TAXAS!$A$10,IF($B263="PARCELADO ATÉ 3X",$D263-($D263*TAXAS!$D$10))/3,IF($A263=TAXAS!$A$11,IF($B263="PARCELADO ATÉ 3X",$D263-($D263*TAXAS!$D$11))/3,IF($A263=TAXAS!$A$12,IF($B263="PARCELADO ATÉ 3X",$D263-($D263*TAXAS!$D$12))/3,IF($A263=TAXAS!$A$13,IF($B263="PARCELADO ATÉ 3X",$D263-($D263*TAXAS!$D$13))/3,IF($A263=TAXAS!$A$14,IF($B263="PARCELADO ATÉ 3X",$D263-($D263*TAXAS!$D$14))/3,IF($A263=TAXAS!$A$15,IF($B263="PARCELADO ATÉ 3X",$D263-($D263*TAXAS!$D$15))/3,IF($A263=TAXAS!$A$16,IF($B263="PARCELADO ATÉ 3X",$D263-($D263*TAXAS!$D$16))/3,IF($A263=TAXAS!$A$17,IF($B263="PARCELADO ATÉ 3X",$D263-($D263*TAXAS!$D$17))/3,IF($A263=TAXAS!$A$18,IF($B263="PARCELADO ATÉ 3X",$D263-($D263*TAXAS!$D$18))/3,IF($A263=TAXAS!$A$19,IF($B263="PARCELADO ATÉ 3X",$D263-($D263*TAXAS!$D$19))/3,IF($A263=TAXAS!$A$20,IF($B263="PARCELADO ATÉ 3X",$D263-($D263*TAXAS!$D$20))/3,IF($A263=TAXAS!$A$21,IF($B263="PARCELADO ATÉ 3X",$D263-($D263*TAXAS!$D$21))/3,IF($A263=TAXAS!$A$22,IF($B263="PARCELADO ATÉ 3X",$D263-($D263*TAXAS!$D$22))/3,IF($A263=TAXAS!$A$23,IF($B263="PARCELADO ATÉ 3X",$D263-($D263*TAXAS!$D$23))/3,IF($A263=TAXAS!$A$24,IF($B263="PARCELADO ATÉ 3X",$D263-($D263*TAXAS!$D$24))/3,IF($A263=TAXAS!$A$25,IF($B263="PARCELADO ATÉ 3X",$D263-($D263*TAXAS!$D$25))/3,IF($A263=TAXAS!$A$26,IF($B263="PARCELADO ATÉ 3X",$D263-($D263*TAXAS!$D$26))/3,IF($A263=TAXAS!$A$27,IF($B263="PARCELADO ATÉ 3X",$D263-($D263*TAXAS!$D$27))/3))))))))))))))))))))))))/1</f>
        <v>0</v>
      </c>
      <c r="H263" s="9">
        <f>IF($A263="VISA",IF($B263="PARCELADO ATÉ 6X",$D263-(D263*TAXAS!$E$4))/6,IF($A263="MASTER",IF($B263="PARCELADO ATÉ 6X",$D263-(D263*TAXAS!$E$5))/6,IF($A263="ELO",IF($B263="PARCELADO ATÉ 6X",$D263-(D263*TAXAS!$E$6))/6,IF($A263="HIPERCARD",IF($B263="PARCELADO ATÉ 6X",$D263-(D263*TAXAS!$E$7))/6,IF($A263="DINERS",IF($B263="PARCELADO ATÉ 6X",$D263-(D263*TAXAS!$E$8))/6,IF($A263="AMERICA EXPRESS",IF($B263="PARCELADO ATÉ 6X",$D263-(D263*TAXAS!$E$9))/6,IF($A263=TAXAS!$A$10,IF($B263="PARCELADO ATÉ 6X",$D263-($D263*TAXAS!$E$10))/6,IF($A263=TAXAS!$A$11,IF($B263="PARCELADO ATÉ 6X",$D263-($D263*TAXAS!$E$11))/6,IF($A263=TAXAS!$A$12,IF($B263="PARCELADO ATÉ 6X",$D263-($D263*TAXAS!$E$12))/6,IF($A263=TAXAS!$A$13,IF($B263="PARCELADO ATÉ 6X",$D263-($D263*TAXAS!$E$13))/6,IF($A263=TAXAS!$A$14,IF($B263="PARCELADO ATÉ 6X",$D263-($D263*TAXAS!$E$14))/6,IF($A263=TAXAS!$A$15,IF($B263="PARCELADO ATÉ 6X",$D263-($D263*TAXAS!$E$15))/6,IF($A263=TAXAS!$A$16,IF($B263="PARCELADO ATÉ 6X",$D263-($D263*TAXAS!$E$16))/6,IF($A263=TAXAS!$A$17,IF($B263="PARCELADO ATÉ 6X",$D263-($D263*TAXAS!$E$17))/6,IF($A263=TAXAS!$A$18,IF($B263="PARCELADO ATÉ 6X",$D263-($D263*TAXAS!$E$18))/6,IF($A263=TAXAS!$A$19,IF($B263="PARCELADO ATÉ 6X",$D263-($D263*TAXAS!$E$19))/6,IF($A263=TAXAS!$A$20,IF($B263="PARCELADO ATÉ 6X",$D263-($D263*TAXAS!$E$20))/6,IF($A263=TAXAS!$A$21,IF($B263="PARCELADO ATÉ 6X",$D263-($D263*TAXAS!$E$21))/6,IF($A263=TAXAS!$A$22,IF($B263="PARCELADO ATÉ 6X",$D263-($D263*TAXAS!$E$22))/6,IF($A263=TAXAS!$A$23,IF($B263="PARCELADO ATÉ 6X",$D263-($D263*TAXAS!$E$23))/6,IF($A263=TAXAS!$A$24,IF($B263="PARCELADO ATÉ 6X",$D263-($D263*TAXAS!$E$24))/6,IF($A263=TAXAS!$A$25,IF($B263="PARCELADO ATÉ 6X",$D263-($D263*TAXAS!$E$25))/6,IF($A263=TAXAS!$A$26,IF($B263="PARCELADO ATÉ 6X",$D263-($D263*TAXAS!$E$26))/6,IF($A263=TAXAS!$A$27,IF($B263="PARCELADO ATÉ 6X",$D263-($D263*TAXAS!$E$27))/6))))))))))))))))))))))))/1</f>
        <v>0</v>
      </c>
      <c r="I263" s="9">
        <f>IF($A263="VISA",IF($B263="PARCELADO ATÉ 12X",$D263-(D263*TAXAS!$F$4))/12,IF($A263="MASTER",IF($B263="PARCELADO ATÉ 12X",$D263-(D263*TAXAS!$F$5))/12,IF($A263="ELO",IF($B263="PARCELADO ATÉ 12X",$D263-(D263*TAXAS!$F$6))/12,IF($A263="HIPERCARD",IF($B263="PARCELADO ATÉ 12X",$D263-(D263*TAXAS!$F$7))/12,IF($A263="DINERS",IF($B263="PARCELADO ATÉ 12X",$D263-(D263*TAXAS!$F$8))/12,IF($A263="AMERICA EXPRESS",IF($B263="PARCELADO ATÉ 12X",$D263-(D263*TAXAS!$F$9))/12,IF($A263=TAXAS!$A$10,IF($B263="PARCELADO ATÉ 12X",$D263-($D263*TAXAS!$F$10))/12,IF($A263=TAXAS!$A$11,IF($B263="PARCELADO ATÉ 12X",$D263-($D263*TAXAS!$F$11))/12,IF($A263=TAXAS!$A$12,IF($B263="PARCELADO ATÉ 12X",$D263-($D263*TAXAS!$F$12))/12,IF($A263=TAXAS!$A$13,IF($B263="PARCELADO ATÉ 12X",$D263-($D263*TAXAS!$F$13))/12,IF($A263=TAXAS!$A$14,IF($B263="PARCELADO ATÉ 12X",$D263-($D263*TAXAS!$F$14))/12,IF($A263=TAXAS!$A$15,IF($B263="PARCELADO ATÉ 12X",$D263-($D263*TAXAS!$F$15))/12,IF($A263=TAXAS!$A$16,IF($B263="PARCELADO ATÉ 12X",$D263-($D263*TAXAS!$F$16))/12,IF($A263=TAXAS!$A$17,IF($B263="PARCELADO ATÉ 12X",$D263-($D263*TAXAS!$F$17))/12,IF($A263=TAXAS!$A$18,IF($B263="PARCELADO ATÉ 12X",$D263-($D263*TAXAS!$F$18))/12,IF($A263=TAXAS!$A$19,IF($B263="PARCELADO ATÉ 12X",$D263-($D263*TAXAS!$F$19))/12,IF($A263=TAXAS!$A$20,IF($B263="PARCELADO ATÉ 12X",$D263-($D263*TAXAS!$F$20))/12,IF($A263=TAXAS!$A$21,IF($B263="PARCELADO ATÉ 12X",$D263-($D263*TAXAS!$F$21))/12,IF($A263=TAXAS!$A$22,IF($B263="PARCELADO ATÉ 12X",$D263-($D263*TAXAS!$F$22))/12,IF($A263=TAXAS!$A$23,IF($B263="PARCELADO ATÉ 12X",$D263-($D263*TAXAS!$F$23))/12,IF($A263=TAXAS!$A$24,IF($B263="PARCELADO ATÉ 12X",$D263-($D263*TAXAS!$F$24))/12,IF($A263=TAXAS!$A$25,IF($B263="PARCELADO ATÉ 12X",$D263-($D263*TAXAS!$F$25))/12,IF($A263=TAXAS!$A$26,IF($B263="PARCELADO ATÉ 12X",$D263-($D263*TAXAS!$F$26))/12,IF($A263=TAXAS!$A$27,IF($B263="PARCELADO ATÉ 12X",$D263-($D263*TAXAS!$F$27))/12))))))))))))))))))))))))/1</f>
        <v>0</v>
      </c>
      <c r="J263" s="8">
        <f t="shared" si="0"/>
        <v>0</v>
      </c>
      <c r="K263" s="10" t="b">
        <f>IF($B263="PARCELADO ATÉ 3X",($D263-($D263*TAXAS!$D$4))-$J263)</f>
        <v>0</v>
      </c>
      <c r="L263" s="10" t="b">
        <f>IF($B263="PARCELADO ATÉ 6X",($D263-($D263*TAXAS!$E$4))-$J263)</f>
        <v>0</v>
      </c>
      <c r="M263" s="10" t="b">
        <f>IF($B263="PARCELADO ATÉ 12X",($D263-($D263*TAXAS!$F$4))-$J263)</f>
        <v>0</v>
      </c>
      <c r="N263" s="8">
        <f t="shared" si="1"/>
        <v>0</v>
      </c>
      <c r="O263" s="10">
        <f t="shared" si="2"/>
        <v>0</v>
      </c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spans="1:31" ht="15.75" customHeight="1" x14ac:dyDescent="0.2">
      <c r="A264" s="3"/>
      <c r="B264" s="5"/>
      <c r="C264" s="6"/>
      <c r="D264" s="42"/>
      <c r="E264" s="8">
        <f>IF($A264="VISA",IF($B264="DÉBITO",$D264-($D264*TAXAS!$B$4)),IF($A264="MASTER",IF($B264="DÉBITO",$D264-($D264*TAXAS!$B$5)),IF($A264="ELO", IF($B264="DÉBITO",$D264-($D264*TAXAS!$B$6)),IF($A264="HIPERCARD",IF($B264="DÉBITO",$D264-($D264*TAXAS!$B$7)),IF($A264="DINERS",IF($B264="DÉBITO",$D264-($D264*TAXAS!$B$8)),IF($A264="AMERICA EXPRESS",IF($B264="DÉBITO",$D264-($D264*TAXAS!$B$9)),IF($A264=TAXAS!$A$10,IF($B264="DÉBITO",$D264-($D264*TAXAS!$B$10)), IF($A264=TAXAS!$A$11,IF($B264="DÉBITO",$D264-($D264*TAXAS!$B$11)), IF($A264=TAXAS!$A$12,IF($B264="DÉBITO",$D264-($D264*TAXAS!$B$12)), IF($A264=TAXAS!$A$13,IF($B264="DÉBITO",$D264-($D264*TAXAS!$B$13)), IF($A264=TAXAS!$A$14,IF($B264="DÉBITO",$D264-($D264*TAXAS!$B$14)), IF($A264=TAXAS!$A$15,IF($B264="DÉBITO",$D264-($D264*TAXAS!$B$15)), IF($A264=TAXAS!$A$16,IF($B264="DÉBITO",$D264-($D264*TAXAS!$B$16)), IF($A264=TAXAS!$A$17,IF($B264="DÉBITO",$D264-($D264*TAXAS!$B$17)), IF($A264=TAXAS!$A$18,IF($B264="DÉBITO",$D264-($D264*TAXAS!$B$18)), IF($A264=TAXAS!$A$19,IF($B264="DÉBITO",$D264-($D264*TAXAS!$B$19)), IF($A264=TAXAS!$A$20,IF($B264="DÉBITO",$D264-($D264*TAXAS!$B$20)), IF($A264=TAXAS!$A$21,IF($B264="DÉBITO",$D264-($D264*TAXAS!$B$21)), IF($A264=TAXAS!$A$22,IF($B264="DÉBITO",$D264-($D264*TAXAS!$B$22)), IF($A264=TAXAS!$A$23,IF($B264="DÉBITO",$D264-($D264*TAXAS!$B$23)), IF($A264=TAXAS!$A$24,IF($B264="DÉBITO",$D264-($D264*TAXAS!$B$24)), IF($A264=TAXAS!$A$25,IF($B264="DÉBITO",$D264-($D264*TAXAS!$B$25)), IF($A264=TAXAS!$A$26,IF($B264="DÉBITO",$D264-($D264*TAXAS!$B$26)), IF($A264=TAXAS!$A$27,IF($B264="DÉBITO",$D264-($D264*TAXAS!$B$27))))))))))))))))))))))))))/1</f>
        <v>0</v>
      </c>
      <c r="F264" s="8">
        <f>IF($A264="VISA",IF($B264="CRÉDITO",$D264-($D264*TAXAS!$C$4)),IF($A264="MASTER",IF($B264="CRÉDITO",$D264-($D264*TAXAS!$C$5)),IF($A264="ELO", IF($B264="CRÉDITO",$D264-($D264*TAXAS!$C$6)),IF($A264="HIPERCARD",IF($B264="CRÉDITO",$D264-($D264*TAXAS!$C$7)),IF($A264="DINERS",IF($B264="CRÉDITO",$D264-($D264*TAXAS!$C$8)),IF($A264="AMERICA EXPRESS",IF($B264="CRÉDITO",$D264-($D264*TAXAS!$C$9)),IF($A264=TAXAS!$A$10,IF($B264="CRÉDITO",$D264-($D264*TAXAS!$C$10)), IF($A264=TAXAS!$A$11,IF($B264="CRÉDITO",$D264-($D264*TAXAS!$C$11)), IF($A264=TAXAS!$A$12,IF($B264="CRÉDITO",$D264-($D264*TAXAS!$C$12)), IF($A264=TAXAS!$A$13,IF($B264="CRÉDITO",$D264-($D264*TAXAS!$C$13)), IF($A264=TAXAS!$A$14,IF($B264="CRÉDITO",$D264-($D264*TAXAS!$C$14)), IF($A264=TAXAS!$A$15,IF($B264="CRÉDITO",$D264-($D264*TAXAS!$C$15)), IF($A264=TAXAS!$A$16,IF($B264="CRÉDITO",$D264-($D264*TAXAS!$C$16)), IF($A264=TAXAS!$A$17,IF($B264="CRÉDITO",$D264-($D264*TAXAS!$C$17)), IF($A264=TAXAS!$A$18,IF($B264="CRÉDITO",$D264-($D264*TAXAS!$C$18)), IF($A264=TAXAS!$A$19,IF($B264="CRÉDITO",$D264-($D264*TAXAS!$C$19)), IF($A264=TAXAS!$A$20,IF($B264="CRÉDITO",$D264-($D264*TAXAS!$C$20)), IF($A264=TAXAS!$A$21,IF($B264="CRÉDITO",$D264-($D264*TAXAS!$C$21)), IF($A264=TAXAS!$A$22,IF($B264="CRÉDITO",$D264-($D264*TAXAS!$C$22)), IF($A264=TAXAS!$A$23,IF($B264="CRÉDITO",$D264-($D264*TAXAS!$C$23)), IF($A264=TAXAS!$A$24,IF($B264="CRÉDITO",$D264-($D264*TAXAS!$C$24)), IF($A264=TAXAS!$A$25,IF($B264="CRÉDITO",$D264-($D264*TAXAS!$C$25)), IF($A264=TAXAS!$A$26,IF($B264="CRÉDITO",$D264-($D264*TAXAS!$C$26)), IF($A264=TAXAS!$A$27,IF($B264="CRÉDITO",$D264-($D264*TAXAS!$C$27))))))))))))))))))))))))))/1</f>
        <v>0</v>
      </c>
      <c r="G264" s="9">
        <f>IF($A264="VISA",IF($B264="PARCELADO ATÉ 3X",$D264-(D264*TAXAS!$D$4))/3,IF($A264="MASTER",IF($B264="PARCELADO ATÉ 3X",$D264-(D264*TAXAS!$D$5))/3,IF($A264="ELO",IF($B264="PARCELADO ATÉ 3X",$D264-(D264*TAXAS!$D$6))/3,IF($A264="HIPERCARD",IF($B264="PARCELADO ATÉ 3X",$D264-(D264*TAXAS!$D$7))/3,IF($A264="DINERS",IF($B264="PARCELADO ATÉ 3X",$D264-(D264*TAXAS!$D$8))/3,IF($A264="AMERICA EXPRESS",IF($B264="PARCELADO ATÉ 3X",$D264-(D264*TAXAS!$D$9))/3,IF($A264=TAXAS!$A$10,IF($B264="PARCELADO ATÉ 3X",$D264-($D264*TAXAS!$D$10))/3,IF($A264=TAXAS!$A$11,IF($B264="PARCELADO ATÉ 3X",$D264-($D264*TAXAS!$D$11))/3,IF($A264=TAXAS!$A$12,IF($B264="PARCELADO ATÉ 3X",$D264-($D264*TAXAS!$D$12))/3,IF($A264=TAXAS!$A$13,IF($B264="PARCELADO ATÉ 3X",$D264-($D264*TAXAS!$D$13))/3,IF($A264=TAXAS!$A$14,IF($B264="PARCELADO ATÉ 3X",$D264-($D264*TAXAS!$D$14))/3,IF($A264=TAXAS!$A$15,IF($B264="PARCELADO ATÉ 3X",$D264-($D264*TAXAS!$D$15))/3,IF($A264=TAXAS!$A$16,IF($B264="PARCELADO ATÉ 3X",$D264-($D264*TAXAS!$D$16))/3,IF($A264=TAXAS!$A$17,IF($B264="PARCELADO ATÉ 3X",$D264-($D264*TAXAS!$D$17))/3,IF($A264=TAXAS!$A$18,IF($B264="PARCELADO ATÉ 3X",$D264-($D264*TAXAS!$D$18))/3,IF($A264=TAXAS!$A$19,IF($B264="PARCELADO ATÉ 3X",$D264-($D264*TAXAS!$D$19))/3,IF($A264=TAXAS!$A$20,IF($B264="PARCELADO ATÉ 3X",$D264-($D264*TAXAS!$D$20))/3,IF($A264=TAXAS!$A$21,IF($B264="PARCELADO ATÉ 3X",$D264-($D264*TAXAS!$D$21))/3,IF($A264=TAXAS!$A$22,IF($B264="PARCELADO ATÉ 3X",$D264-($D264*TAXAS!$D$22))/3,IF($A264=TAXAS!$A$23,IF($B264="PARCELADO ATÉ 3X",$D264-($D264*TAXAS!$D$23))/3,IF($A264=TAXAS!$A$24,IF($B264="PARCELADO ATÉ 3X",$D264-($D264*TAXAS!$D$24))/3,IF($A264=TAXAS!$A$25,IF($B264="PARCELADO ATÉ 3X",$D264-($D264*TAXAS!$D$25))/3,IF($A264=TAXAS!$A$26,IF($B264="PARCELADO ATÉ 3X",$D264-($D264*TAXAS!$D$26))/3,IF($A264=TAXAS!$A$27,IF($B264="PARCELADO ATÉ 3X",$D264-($D264*TAXAS!$D$27))/3))))))))))))))))))))))))/1</f>
        <v>0</v>
      </c>
      <c r="H264" s="9">
        <f>IF($A264="VISA",IF($B264="PARCELADO ATÉ 6X",$D264-(D264*TAXAS!$E$4))/6,IF($A264="MASTER",IF($B264="PARCELADO ATÉ 6X",$D264-(D264*TAXAS!$E$5))/6,IF($A264="ELO",IF($B264="PARCELADO ATÉ 6X",$D264-(D264*TAXAS!$E$6))/6,IF($A264="HIPERCARD",IF($B264="PARCELADO ATÉ 6X",$D264-(D264*TAXAS!$E$7))/6,IF($A264="DINERS",IF($B264="PARCELADO ATÉ 6X",$D264-(D264*TAXAS!$E$8))/6,IF($A264="AMERICA EXPRESS",IF($B264="PARCELADO ATÉ 6X",$D264-(D264*TAXAS!$E$9))/6,IF($A264=TAXAS!$A$10,IF($B264="PARCELADO ATÉ 6X",$D264-($D264*TAXAS!$E$10))/6,IF($A264=TAXAS!$A$11,IF($B264="PARCELADO ATÉ 6X",$D264-($D264*TAXAS!$E$11))/6,IF($A264=TAXAS!$A$12,IF($B264="PARCELADO ATÉ 6X",$D264-($D264*TAXAS!$E$12))/6,IF($A264=TAXAS!$A$13,IF($B264="PARCELADO ATÉ 6X",$D264-($D264*TAXAS!$E$13))/6,IF($A264=TAXAS!$A$14,IF($B264="PARCELADO ATÉ 6X",$D264-($D264*TAXAS!$E$14))/6,IF($A264=TAXAS!$A$15,IF($B264="PARCELADO ATÉ 6X",$D264-($D264*TAXAS!$E$15))/6,IF($A264=TAXAS!$A$16,IF($B264="PARCELADO ATÉ 6X",$D264-($D264*TAXAS!$E$16))/6,IF($A264=TAXAS!$A$17,IF($B264="PARCELADO ATÉ 6X",$D264-($D264*TAXAS!$E$17))/6,IF($A264=TAXAS!$A$18,IF($B264="PARCELADO ATÉ 6X",$D264-($D264*TAXAS!$E$18))/6,IF($A264=TAXAS!$A$19,IF($B264="PARCELADO ATÉ 6X",$D264-($D264*TAXAS!$E$19))/6,IF($A264=TAXAS!$A$20,IF($B264="PARCELADO ATÉ 6X",$D264-($D264*TAXAS!$E$20))/6,IF($A264=TAXAS!$A$21,IF($B264="PARCELADO ATÉ 6X",$D264-($D264*TAXAS!$E$21))/6,IF($A264=TAXAS!$A$22,IF($B264="PARCELADO ATÉ 6X",$D264-($D264*TAXAS!$E$22))/6,IF($A264=TAXAS!$A$23,IF($B264="PARCELADO ATÉ 6X",$D264-($D264*TAXAS!$E$23))/6,IF($A264=TAXAS!$A$24,IF($B264="PARCELADO ATÉ 6X",$D264-($D264*TAXAS!$E$24))/6,IF($A264=TAXAS!$A$25,IF($B264="PARCELADO ATÉ 6X",$D264-($D264*TAXAS!$E$25))/6,IF($A264=TAXAS!$A$26,IF($B264="PARCELADO ATÉ 6X",$D264-($D264*TAXAS!$E$26))/6,IF($A264=TAXAS!$A$27,IF($B264="PARCELADO ATÉ 6X",$D264-($D264*TAXAS!$E$27))/6))))))))))))))))))))))))/1</f>
        <v>0</v>
      </c>
      <c r="I264" s="9">
        <f>IF($A264="VISA",IF($B264="PARCELADO ATÉ 12X",$D264-(D264*TAXAS!$F$4))/12,IF($A264="MASTER",IF($B264="PARCELADO ATÉ 12X",$D264-(D264*TAXAS!$F$5))/12,IF($A264="ELO",IF($B264="PARCELADO ATÉ 12X",$D264-(D264*TAXAS!$F$6))/12,IF($A264="HIPERCARD",IF($B264="PARCELADO ATÉ 12X",$D264-(D264*TAXAS!$F$7))/12,IF($A264="DINERS",IF($B264="PARCELADO ATÉ 12X",$D264-(D264*TAXAS!$F$8))/12,IF($A264="AMERICA EXPRESS",IF($B264="PARCELADO ATÉ 12X",$D264-(D264*TAXAS!$F$9))/12,IF($A264=TAXAS!$A$10,IF($B264="PARCELADO ATÉ 12X",$D264-($D264*TAXAS!$F$10))/12,IF($A264=TAXAS!$A$11,IF($B264="PARCELADO ATÉ 12X",$D264-($D264*TAXAS!$F$11))/12,IF($A264=TAXAS!$A$12,IF($B264="PARCELADO ATÉ 12X",$D264-($D264*TAXAS!$F$12))/12,IF($A264=TAXAS!$A$13,IF($B264="PARCELADO ATÉ 12X",$D264-($D264*TAXAS!$F$13))/12,IF($A264=TAXAS!$A$14,IF($B264="PARCELADO ATÉ 12X",$D264-($D264*TAXAS!$F$14))/12,IF($A264=TAXAS!$A$15,IF($B264="PARCELADO ATÉ 12X",$D264-($D264*TAXAS!$F$15))/12,IF($A264=TAXAS!$A$16,IF($B264="PARCELADO ATÉ 12X",$D264-($D264*TAXAS!$F$16))/12,IF($A264=TAXAS!$A$17,IF($B264="PARCELADO ATÉ 12X",$D264-($D264*TAXAS!$F$17))/12,IF($A264=TAXAS!$A$18,IF($B264="PARCELADO ATÉ 12X",$D264-($D264*TAXAS!$F$18))/12,IF($A264=TAXAS!$A$19,IF($B264="PARCELADO ATÉ 12X",$D264-($D264*TAXAS!$F$19))/12,IF($A264=TAXAS!$A$20,IF($B264="PARCELADO ATÉ 12X",$D264-($D264*TAXAS!$F$20))/12,IF($A264=TAXAS!$A$21,IF($B264="PARCELADO ATÉ 12X",$D264-($D264*TAXAS!$F$21))/12,IF($A264=TAXAS!$A$22,IF($B264="PARCELADO ATÉ 12X",$D264-($D264*TAXAS!$F$22))/12,IF($A264=TAXAS!$A$23,IF($B264="PARCELADO ATÉ 12X",$D264-($D264*TAXAS!$F$23))/12,IF($A264=TAXAS!$A$24,IF($B264="PARCELADO ATÉ 12X",$D264-($D264*TAXAS!$F$24))/12,IF($A264=TAXAS!$A$25,IF($B264="PARCELADO ATÉ 12X",$D264-($D264*TAXAS!$F$25))/12,IF($A264=TAXAS!$A$26,IF($B264="PARCELADO ATÉ 12X",$D264-($D264*TAXAS!$F$26))/12,IF($A264=TAXAS!$A$27,IF($B264="PARCELADO ATÉ 12X",$D264-($D264*TAXAS!$F$27))/12))))))))))))))))))))))))/1</f>
        <v>0</v>
      </c>
      <c r="J264" s="8">
        <f t="shared" si="0"/>
        <v>0</v>
      </c>
      <c r="K264" s="10" t="b">
        <f>IF($B264="PARCELADO ATÉ 3X",($D264-($D264*TAXAS!$D$4))-$J264)</f>
        <v>0</v>
      </c>
      <c r="L264" s="10" t="b">
        <f>IF($B264="PARCELADO ATÉ 6X",($D264-($D264*TAXAS!$E$4))-$J264)</f>
        <v>0</v>
      </c>
      <c r="M264" s="10" t="b">
        <f>IF($B264="PARCELADO ATÉ 12X",($D264-($D264*TAXAS!$F$4))-$J264)</f>
        <v>0</v>
      </c>
      <c r="N264" s="8">
        <f t="shared" si="1"/>
        <v>0</v>
      </c>
      <c r="O264" s="10">
        <f t="shared" si="2"/>
        <v>0</v>
      </c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spans="1:31" ht="15.75" customHeight="1" x14ac:dyDescent="0.2">
      <c r="A265" s="3"/>
      <c r="B265" s="5"/>
      <c r="C265" s="6"/>
      <c r="D265" s="42"/>
      <c r="E265" s="8">
        <f>IF($A265="VISA",IF($B265="DÉBITO",$D265-($D265*TAXAS!$B$4)),IF($A265="MASTER",IF($B265="DÉBITO",$D265-($D265*TAXAS!$B$5)),IF($A265="ELO", IF($B265="DÉBITO",$D265-($D265*TAXAS!$B$6)),IF($A265="HIPERCARD",IF($B265="DÉBITO",$D265-($D265*TAXAS!$B$7)),IF($A265="DINERS",IF($B265="DÉBITO",$D265-($D265*TAXAS!$B$8)),IF($A265="AMERICA EXPRESS",IF($B265="DÉBITO",$D265-($D265*TAXAS!$B$9)),IF($A265=TAXAS!$A$10,IF($B265="DÉBITO",$D265-($D265*TAXAS!$B$10)), IF($A265=TAXAS!$A$11,IF($B265="DÉBITO",$D265-($D265*TAXAS!$B$11)), IF($A265=TAXAS!$A$12,IF($B265="DÉBITO",$D265-($D265*TAXAS!$B$12)), IF($A265=TAXAS!$A$13,IF($B265="DÉBITO",$D265-($D265*TAXAS!$B$13)), IF($A265=TAXAS!$A$14,IF($B265="DÉBITO",$D265-($D265*TAXAS!$B$14)), IF($A265=TAXAS!$A$15,IF($B265="DÉBITO",$D265-($D265*TAXAS!$B$15)), IF($A265=TAXAS!$A$16,IF($B265="DÉBITO",$D265-($D265*TAXAS!$B$16)), IF($A265=TAXAS!$A$17,IF($B265="DÉBITO",$D265-($D265*TAXAS!$B$17)), IF($A265=TAXAS!$A$18,IF($B265="DÉBITO",$D265-($D265*TAXAS!$B$18)), IF($A265=TAXAS!$A$19,IF($B265="DÉBITO",$D265-($D265*TAXAS!$B$19)), IF($A265=TAXAS!$A$20,IF($B265="DÉBITO",$D265-($D265*TAXAS!$B$20)), IF($A265=TAXAS!$A$21,IF($B265="DÉBITO",$D265-($D265*TAXAS!$B$21)), IF($A265=TAXAS!$A$22,IF($B265="DÉBITO",$D265-($D265*TAXAS!$B$22)), IF($A265=TAXAS!$A$23,IF($B265="DÉBITO",$D265-($D265*TAXAS!$B$23)), IF($A265=TAXAS!$A$24,IF($B265="DÉBITO",$D265-($D265*TAXAS!$B$24)), IF($A265=TAXAS!$A$25,IF($B265="DÉBITO",$D265-($D265*TAXAS!$B$25)), IF($A265=TAXAS!$A$26,IF($B265="DÉBITO",$D265-($D265*TAXAS!$B$26)), IF($A265=TAXAS!$A$27,IF($B265="DÉBITO",$D265-($D265*TAXAS!$B$27))))))))))))))))))))))))))/1</f>
        <v>0</v>
      </c>
      <c r="F265" s="8">
        <f>IF($A265="VISA",IF($B265="CRÉDITO",$D265-($D265*TAXAS!$C$4)),IF($A265="MASTER",IF($B265="CRÉDITO",$D265-($D265*TAXAS!$C$5)),IF($A265="ELO", IF($B265="CRÉDITO",$D265-($D265*TAXAS!$C$6)),IF($A265="HIPERCARD",IF($B265="CRÉDITO",$D265-($D265*TAXAS!$C$7)),IF($A265="DINERS",IF($B265="CRÉDITO",$D265-($D265*TAXAS!$C$8)),IF($A265="AMERICA EXPRESS",IF($B265="CRÉDITO",$D265-($D265*TAXAS!$C$9)),IF($A265=TAXAS!$A$10,IF($B265="CRÉDITO",$D265-($D265*TAXAS!$C$10)), IF($A265=TAXAS!$A$11,IF($B265="CRÉDITO",$D265-($D265*TAXAS!$C$11)), IF($A265=TAXAS!$A$12,IF($B265="CRÉDITO",$D265-($D265*TAXAS!$C$12)), IF($A265=TAXAS!$A$13,IF($B265="CRÉDITO",$D265-($D265*TAXAS!$C$13)), IF($A265=TAXAS!$A$14,IF($B265="CRÉDITO",$D265-($D265*TAXAS!$C$14)), IF($A265=TAXAS!$A$15,IF($B265="CRÉDITO",$D265-($D265*TAXAS!$C$15)), IF($A265=TAXAS!$A$16,IF($B265="CRÉDITO",$D265-($D265*TAXAS!$C$16)), IF($A265=TAXAS!$A$17,IF($B265="CRÉDITO",$D265-($D265*TAXAS!$C$17)), IF($A265=TAXAS!$A$18,IF($B265="CRÉDITO",$D265-($D265*TAXAS!$C$18)), IF($A265=TAXAS!$A$19,IF($B265="CRÉDITO",$D265-($D265*TAXAS!$C$19)), IF($A265=TAXAS!$A$20,IF($B265="CRÉDITO",$D265-($D265*TAXAS!$C$20)), IF($A265=TAXAS!$A$21,IF($B265="CRÉDITO",$D265-($D265*TAXAS!$C$21)), IF($A265=TAXAS!$A$22,IF($B265="CRÉDITO",$D265-($D265*TAXAS!$C$22)), IF($A265=TAXAS!$A$23,IF($B265="CRÉDITO",$D265-($D265*TAXAS!$C$23)), IF($A265=TAXAS!$A$24,IF($B265="CRÉDITO",$D265-($D265*TAXAS!$C$24)), IF($A265=TAXAS!$A$25,IF($B265="CRÉDITO",$D265-($D265*TAXAS!$C$25)), IF($A265=TAXAS!$A$26,IF($B265="CRÉDITO",$D265-($D265*TAXAS!$C$26)), IF($A265=TAXAS!$A$27,IF($B265="CRÉDITO",$D265-($D265*TAXAS!$C$27))))))))))))))))))))))))))/1</f>
        <v>0</v>
      </c>
      <c r="G265" s="9">
        <f>IF($A265="VISA",IF($B265="PARCELADO ATÉ 3X",$D265-(D265*TAXAS!$D$4))/3,IF($A265="MASTER",IF($B265="PARCELADO ATÉ 3X",$D265-(D265*TAXAS!$D$5))/3,IF($A265="ELO",IF($B265="PARCELADO ATÉ 3X",$D265-(D265*TAXAS!$D$6))/3,IF($A265="HIPERCARD",IF($B265="PARCELADO ATÉ 3X",$D265-(D265*TAXAS!$D$7))/3,IF($A265="DINERS",IF($B265="PARCELADO ATÉ 3X",$D265-(D265*TAXAS!$D$8))/3,IF($A265="AMERICA EXPRESS",IF($B265="PARCELADO ATÉ 3X",$D265-(D265*TAXAS!$D$9))/3,IF($A265=TAXAS!$A$10,IF($B265="PARCELADO ATÉ 3X",$D265-($D265*TAXAS!$D$10))/3,IF($A265=TAXAS!$A$11,IF($B265="PARCELADO ATÉ 3X",$D265-($D265*TAXAS!$D$11))/3,IF($A265=TAXAS!$A$12,IF($B265="PARCELADO ATÉ 3X",$D265-($D265*TAXAS!$D$12))/3,IF($A265=TAXAS!$A$13,IF($B265="PARCELADO ATÉ 3X",$D265-($D265*TAXAS!$D$13))/3,IF($A265=TAXAS!$A$14,IF($B265="PARCELADO ATÉ 3X",$D265-($D265*TAXAS!$D$14))/3,IF($A265=TAXAS!$A$15,IF($B265="PARCELADO ATÉ 3X",$D265-($D265*TAXAS!$D$15))/3,IF($A265=TAXAS!$A$16,IF($B265="PARCELADO ATÉ 3X",$D265-($D265*TAXAS!$D$16))/3,IF($A265=TAXAS!$A$17,IF($B265="PARCELADO ATÉ 3X",$D265-($D265*TAXAS!$D$17))/3,IF($A265=TAXAS!$A$18,IF($B265="PARCELADO ATÉ 3X",$D265-($D265*TAXAS!$D$18))/3,IF($A265=TAXAS!$A$19,IF($B265="PARCELADO ATÉ 3X",$D265-($D265*TAXAS!$D$19))/3,IF($A265=TAXAS!$A$20,IF($B265="PARCELADO ATÉ 3X",$D265-($D265*TAXAS!$D$20))/3,IF($A265=TAXAS!$A$21,IF($B265="PARCELADO ATÉ 3X",$D265-($D265*TAXAS!$D$21))/3,IF($A265=TAXAS!$A$22,IF($B265="PARCELADO ATÉ 3X",$D265-($D265*TAXAS!$D$22))/3,IF($A265=TAXAS!$A$23,IF($B265="PARCELADO ATÉ 3X",$D265-($D265*TAXAS!$D$23))/3,IF($A265=TAXAS!$A$24,IF($B265="PARCELADO ATÉ 3X",$D265-($D265*TAXAS!$D$24))/3,IF($A265=TAXAS!$A$25,IF($B265="PARCELADO ATÉ 3X",$D265-($D265*TAXAS!$D$25))/3,IF($A265=TAXAS!$A$26,IF($B265="PARCELADO ATÉ 3X",$D265-($D265*TAXAS!$D$26))/3,IF($A265=TAXAS!$A$27,IF($B265="PARCELADO ATÉ 3X",$D265-($D265*TAXAS!$D$27))/3))))))))))))))))))))))))/1</f>
        <v>0</v>
      </c>
      <c r="H265" s="9">
        <f>IF($A265="VISA",IF($B265="PARCELADO ATÉ 6X",$D265-(D265*TAXAS!$E$4))/6,IF($A265="MASTER",IF($B265="PARCELADO ATÉ 6X",$D265-(D265*TAXAS!$E$5))/6,IF($A265="ELO",IF($B265="PARCELADO ATÉ 6X",$D265-(D265*TAXAS!$E$6))/6,IF($A265="HIPERCARD",IF($B265="PARCELADO ATÉ 6X",$D265-(D265*TAXAS!$E$7))/6,IF($A265="DINERS",IF($B265="PARCELADO ATÉ 6X",$D265-(D265*TAXAS!$E$8))/6,IF($A265="AMERICA EXPRESS",IF($B265="PARCELADO ATÉ 6X",$D265-(D265*TAXAS!$E$9))/6,IF($A265=TAXAS!$A$10,IF($B265="PARCELADO ATÉ 6X",$D265-($D265*TAXAS!$E$10))/6,IF($A265=TAXAS!$A$11,IF($B265="PARCELADO ATÉ 6X",$D265-($D265*TAXAS!$E$11))/6,IF($A265=TAXAS!$A$12,IF($B265="PARCELADO ATÉ 6X",$D265-($D265*TAXAS!$E$12))/6,IF($A265=TAXAS!$A$13,IF($B265="PARCELADO ATÉ 6X",$D265-($D265*TAXAS!$E$13))/6,IF($A265=TAXAS!$A$14,IF($B265="PARCELADO ATÉ 6X",$D265-($D265*TAXAS!$E$14))/6,IF($A265=TAXAS!$A$15,IF($B265="PARCELADO ATÉ 6X",$D265-($D265*TAXAS!$E$15))/6,IF($A265=TAXAS!$A$16,IF($B265="PARCELADO ATÉ 6X",$D265-($D265*TAXAS!$E$16))/6,IF($A265=TAXAS!$A$17,IF($B265="PARCELADO ATÉ 6X",$D265-($D265*TAXAS!$E$17))/6,IF($A265=TAXAS!$A$18,IF($B265="PARCELADO ATÉ 6X",$D265-($D265*TAXAS!$E$18))/6,IF($A265=TAXAS!$A$19,IF($B265="PARCELADO ATÉ 6X",$D265-($D265*TAXAS!$E$19))/6,IF($A265=TAXAS!$A$20,IF($B265="PARCELADO ATÉ 6X",$D265-($D265*TAXAS!$E$20))/6,IF($A265=TAXAS!$A$21,IF($B265="PARCELADO ATÉ 6X",$D265-($D265*TAXAS!$E$21))/6,IF($A265=TAXAS!$A$22,IF($B265="PARCELADO ATÉ 6X",$D265-($D265*TAXAS!$E$22))/6,IF($A265=TAXAS!$A$23,IF($B265="PARCELADO ATÉ 6X",$D265-($D265*TAXAS!$E$23))/6,IF($A265=TAXAS!$A$24,IF($B265="PARCELADO ATÉ 6X",$D265-($D265*TAXAS!$E$24))/6,IF($A265=TAXAS!$A$25,IF($B265="PARCELADO ATÉ 6X",$D265-($D265*TAXAS!$E$25))/6,IF($A265=TAXAS!$A$26,IF($B265="PARCELADO ATÉ 6X",$D265-($D265*TAXAS!$E$26))/6,IF($A265=TAXAS!$A$27,IF($B265="PARCELADO ATÉ 6X",$D265-($D265*TAXAS!$E$27))/6))))))))))))))))))))))))/1</f>
        <v>0</v>
      </c>
      <c r="I265" s="9">
        <f>IF($A265="VISA",IF($B265="PARCELADO ATÉ 12X",$D265-(D265*TAXAS!$F$4))/12,IF($A265="MASTER",IF($B265="PARCELADO ATÉ 12X",$D265-(D265*TAXAS!$F$5))/12,IF($A265="ELO",IF($B265="PARCELADO ATÉ 12X",$D265-(D265*TAXAS!$F$6))/12,IF($A265="HIPERCARD",IF($B265="PARCELADO ATÉ 12X",$D265-(D265*TAXAS!$F$7))/12,IF($A265="DINERS",IF($B265="PARCELADO ATÉ 12X",$D265-(D265*TAXAS!$F$8))/12,IF($A265="AMERICA EXPRESS",IF($B265="PARCELADO ATÉ 12X",$D265-(D265*TAXAS!$F$9))/12,IF($A265=TAXAS!$A$10,IF($B265="PARCELADO ATÉ 12X",$D265-($D265*TAXAS!$F$10))/12,IF($A265=TAXAS!$A$11,IF($B265="PARCELADO ATÉ 12X",$D265-($D265*TAXAS!$F$11))/12,IF($A265=TAXAS!$A$12,IF($B265="PARCELADO ATÉ 12X",$D265-($D265*TAXAS!$F$12))/12,IF($A265=TAXAS!$A$13,IF($B265="PARCELADO ATÉ 12X",$D265-($D265*TAXAS!$F$13))/12,IF($A265=TAXAS!$A$14,IF($B265="PARCELADO ATÉ 12X",$D265-($D265*TAXAS!$F$14))/12,IF($A265=TAXAS!$A$15,IF($B265="PARCELADO ATÉ 12X",$D265-($D265*TAXAS!$F$15))/12,IF($A265=TAXAS!$A$16,IF($B265="PARCELADO ATÉ 12X",$D265-($D265*TAXAS!$F$16))/12,IF($A265=TAXAS!$A$17,IF($B265="PARCELADO ATÉ 12X",$D265-($D265*TAXAS!$F$17))/12,IF($A265=TAXAS!$A$18,IF($B265="PARCELADO ATÉ 12X",$D265-($D265*TAXAS!$F$18))/12,IF($A265=TAXAS!$A$19,IF($B265="PARCELADO ATÉ 12X",$D265-($D265*TAXAS!$F$19))/12,IF($A265=TAXAS!$A$20,IF($B265="PARCELADO ATÉ 12X",$D265-($D265*TAXAS!$F$20))/12,IF($A265=TAXAS!$A$21,IF($B265="PARCELADO ATÉ 12X",$D265-($D265*TAXAS!$F$21))/12,IF($A265=TAXAS!$A$22,IF($B265="PARCELADO ATÉ 12X",$D265-($D265*TAXAS!$F$22))/12,IF($A265=TAXAS!$A$23,IF($B265="PARCELADO ATÉ 12X",$D265-($D265*TAXAS!$F$23))/12,IF($A265=TAXAS!$A$24,IF($B265="PARCELADO ATÉ 12X",$D265-($D265*TAXAS!$F$24))/12,IF($A265=TAXAS!$A$25,IF($B265="PARCELADO ATÉ 12X",$D265-($D265*TAXAS!$F$25))/12,IF($A265=TAXAS!$A$26,IF($B265="PARCELADO ATÉ 12X",$D265-($D265*TAXAS!$F$26))/12,IF($A265=TAXAS!$A$27,IF($B265="PARCELADO ATÉ 12X",$D265-($D265*TAXAS!$F$27))/12))))))))))))))))))))))))/1</f>
        <v>0</v>
      </c>
      <c r="J265" s="8">
        <f t="shared" si="0"/>
        <v>0</v>
      </c>
      <c r="K265" s="10" t="b">
        <f>IF($B265="PARCELADO ATÉ 3X",($D265-($D265*TAXAS!$D$4))-$J265)</f>
        <v>0</v>
      </c>
      <c r="L265" s="10" t="b">
        <f>IF($B265="PARCELADO ATÉ 6X",($D265-($D265*TAXAS!$E$4))-$J265)</f>
        <v>0</v>
      </c>
      <c r="M265" s="10" t="b">
        <f>IF($B265="PARCELADO ATÉ 12X",($D265-($D265*TAXAS!$F$4))-$J265)</f>
        <v>0</v>
      </c>
      <c r="N265" s="8">
        <f t="shared" si="1"/>
        <v>0</v>
      </c>
      <c r="O265" s="10">
        <f t="shared" si="2"/>
        <v>0</v>
      </c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spans="1:31" ht="15.75" customHeight="1" x14ac:dyDescent="0.2">
      <c r="A266" s="3"/>
      <c r="B266" s="5"/>
      <c r="C266" s="6"/>
      <c r="D266" s="42"/>
      <c r="E266" s="8">
        <f>IF($A266="VISA",IF($B266="DÉBITO",$D266-($D266*TAXAS!$B$4)),IF($A266="MASTER",IF($B266="DÉBITO",$D266-($D266*TAXAS!$B$5)),IF($A266="ELO", IF($B266="DÉBITO",$D266-($D266*TAXAS!$B$6)),IF($A266="HIPERCARD",IF($B266="DÉBITO",$D266-($D266*TAXAS!$B$7)),IF($A266="DINERS",IF($B266="DÉBITO",$D266-($D266*TAXAS!$B$8)),IF($A266="AMERICA EXPRESS",IF($B266="DÉBITO",$D266-($D266*TAXAS!$B$9)),IF($A266=TAXAS!$A$10,IF($B266="DÉBITO",$D266-($D266*TAXAS!$B$10)), IF($A266=TAXAS!$A$11,IF($B266="DÉBITO",$D266-($D266*TAXAS!$B$11)), IF($A266=TAXAS!$A$12,IF($B266="DÉBITO",$D266-($D266*TAXAS!$B$12)), IF($A266=TAXAS!$A$13,IF($B266="DÉBITO",$D266-($D266*TAXAS!$B$13)), IF($A266=TAXAS!$A$14,IF($B266="DÉBITO",$D266-($D266*TAXAS!$B$14)), IF($A266=TAXAS!$A$15,IF($B266="DÉBITO",$D266-($D266*TAXAS!$B$15)), IF($A266=TAXAS!$A$16,IF($B266="DÉBITO",$D266-($D266*TAXAS!$B$16)), IF($A266=TAXAS!$A$17,IF($B266="DÉBITO",$D266-($D266*TAXAS!$B$17)), IF($A266=TAXAS!$A$18,IF($B266="DÉBITO",$D266-($D266*TAXAS!$B$18)), IF($A266=TAXAS!$A$19,IF($B266="DÉBITO",$D266-($D266*TAXAS!$B$19)), IF($A266=TAXAS!$A$20,IF($B266="DÉBITO",$D266-($D266*TAXAS!$B$20)), IF($A266=TAXAS!$A$21,IF($B266="DÉBITO",$D266-($D266*TAXAS!$B$21)), IF($A266=TAXAS!$A$22,IF($B266="DÉBITO",$D266-($D266*TAXAS!$B$22)), IF($A266=TAXAS!$A$23,IF($B266="DÉBITO",$D266-($D266*TAXAS!$B$23)), IF($A266=TAXAS!$A$24,IF($B266="DÉBITO",$D266-($D266*TAXAS!$B$24)), IF($A266=TAXAS!$A$25,IF($B266="DÉBITO",$D266-($D266*TAXAS!$B$25)), IF($A266=TAXAS!$A$26,IF($B266="DÉBITO",$D266-($D266*TAXAS!$B$26)), IF($A266=TAXAS!$A$27,IF($B266="DÉBITO",$D266-($D266*TAXAS!$B$27))))))))))))))))))))))))))/1</f>
        <v>0</v>
      </c>
      <c r="F266" s="8">
        <f>IF($A266="VISA",IF($B266="CRÉDITO",$D266-($D266*TAXAS!$C$4)),IF($A266="MASTER",IF($B266="CRÉDITO",$D266-($D266*TAXAS!$C$5)),IF($A266="ELO", IF($B266="CRÉDITO",$D266-($D266*TAXAS!$C$6)),IF($A266="HIPERCARD",IF($B266="CRÉDITO",$D266-($D266*TAXAS!$C$7)),IF($A266="DINERS",IF($B266="CRÉDITO",$D266-($D266*TAXAS!$C$8)),IF($A266="AMERICA EXPRESS",IF($B266="CRÉDITO",$D266-($D266*TAXAS!$C$9)),IF($A266=TAXAS!$A$10,IF($B266="CRÉDITO",$D266-($D266*TAXAS!$C$10)), IF($A266=TAXAS!$A$11,IF($B266="CRÉDITO",$D266-($D266*TAXAS!$C$11)), IF($A266=TAXAS!$A$12,IF($B266="CRÉDITO",$D266-($D266*TAXAS!$C$12)), IF($A266=TAXAS!$A$13,IF($B266="CRÉDITO",$D266-($D266*TAXAS!$C$13)), IF($A266=TAXAS!$A$14,IF($B266="CRÉDITO",$D266-($D266*TAXAS!$C$14)), IF($A266=TAXAS!$A$15,IF($B266="CRÉDITO",$D266-($D266*TAXAS!$C$15)), IF($A266=TAXAS!$A$16,IF($B266="CRÉDITO",$D266-($D266*TAXAS!$C$16)), IF($A266=TAXAS!$A$17,IF($B266="CRÉDITO",$D266-($D266*TAXAS!$C$17)), IF($A266=TAXAS!$A$18,IF($B266="CRÉDITO",$D266-($D266*TAXAS!$C$18)), IF($A266=TAXAS!$A$19,IF($B266="CRÉDITO",$D266-($D266*TAXAS!$C$19)), IF($A266=TAXAS!$A$20,IF($B266="CRÉDITO",$D266-($D266*TAXAS!$C$20)), IF($A266=TAXAS!$A$21,IF($B266="CRÉDITO",$D266-($D266*TAXAS!$C$21)), IF($A266=TAXAS!$A$22,IF($B266="CRÉDITO",$D266-($D266*TAXAS!$C$22)), IF($A266=TAXAS!$A$23,IF($B266="CRÉDITO",$D266-($D266*TAXAS!$C$23)), IF($A266=TAXAS!$A$24,IF($B266="CRÉDITO",$D266-($D266*TAXAS!$C$24)), IF($A266=TAXAS!$A$25,IF($B266="CRÉDITO",$D266-($D266*TAXAS!$C$25)), IF($A266=TAXAS!$A$26,IF($B266="CRÉDITO",$D266-($D266*TAXAS!$C$26)), IF($A266=TAXAS!$A$27,IF($B266="CRÉDITO",$D266-($D266*TAXAS!$C$27))))))))))))))))))))))))))/1</f>
        <v>0</v>
      </c>
      <c r="G266" s="9">
        <f>IF($A266="VISA",IF($B266="PARCELADO ATÉ 3X",$D266-(D266*TAXAS!$D$4))/3,IF($A266="MASTER",IF($B266="PARCELADO ATÉ 3X",$D266-(D266*TAXAS!$D$5))/3,IF($A266="ELO",IF($B266="PARCELADO ATÉ 3X",$D266-(D266*TAXAS!$D$6))/3,IF($A266="HIPERCARD",IF($B266="PARCELADO ATÉ 3X",$D266-(D266*TAXAS!$D$7))/3,IF($A266="DINERS",IF($B266="PARCELADO ATÉ 3X",$D266-(D266*TAXAS!$D$8))/3,IF($A266="AMERICA EXPRESS",IF($B266="PARCELADO ATÉ 3X",$D266-(D266*TAXAS!$D$9))/3,IF($A266=TAXAS!$A$10,IF($B266="PARCELADO ATÉ 3X",$D266-($D266*TAXAS!$D$10))/3,IF($A266=TAXAS!$A$11,IF($B266="PARCELADO ATÉ 3X",$D266-($D266*TAXAS!$D$11))/3,IF($A266=TAXAS!$A$12,IF($B266="PARCELADO ATÉ 3X",$D266-($D266*TAXAS!$D$12))/3,IF($A266=TAXAS!$A$13,IF($B266="PARCELADO ATÉ 3X",$D266-($D266*TAXAS!$D$13))/3,IF($A266=TAXAS!$A$14,IF($B266="PARCELADO ATÉ 3X",$D266-($D266*TAXAS!$D$14))/3,IF($A266=TAXAS!$A$15,IF($B266="PARCELADO ATÉ 3X",$D266-($D266*TAXAS!$D$15))/3,IF($A266=TAXAS!$A$16,IF($B266="PARCELADO ATÉ 3X",$D266-($D266*TAXAS!$D$16))/3,IF($A266=TAXAS!$A$17,IF($B266="PARCELADO ATÉ 3X",$D266-($D266*TAXAS!$D$17))/3,IF($A266=TAXAS!$A$18,IF($B266="PARCELADO ATÉ 3X",$D266-($D266*TAXAS!$D$18))/3,IF($A266=TAXAS!$A$19,IF($B266="PARCELADO ATÉ 3X",$D266-($D266*TAXAS!$D$19))/3,IF($A266=TAXAS!$A$20,IF($B266="PARCELADO ATÉ 3X",$D266-($D266*TAXAS!$D$20))/3,IF($A266=TAXAS!$A$21,IF($B266="PARCELADO ATÉ 3X",$D266-($D266*TAXAS!$D$21))/3,IF($A266=TAXAS!$A$22,IF($B266="PARCELADO ATÉ 3X",$D266-($D266*TAXAS!$D$22))/3,IF($A266=TAXAS!$A$23,IF($B266="PARCELADO ATÉ 3X",$D266-($D266*TAXAS!$D$23))/3,IF($A266=TAXAS!$A$24,IF($B266="PARCELADO ATÉ 3X",$D266-($D266*TAXAS!$D$24))/3,IF($A266=TAXAS!$A$25,IF($B266="PARCELADO ATÉ 3X",$D266-($D266*TAXAS!$D$25))/3,IF($A266=TAXAS!$A$26,IF($B266="PARCELADO ATÉ 3X",$D266-($D266*TAXAS!$D$26))/3,IF($A266=TAXAS!$A$27,IF($B266="PARCELADO ATÉ 3X",$D266-($D266*TAXAS!$D$27))/3))))))))))))))))))))))))/1</f>
        <v>0</v>
      </c>
      <c r="H266" s="9">
        <f>IF($A266="VISA",IF($B266="PARCELADO ATÉ 6X",$D266-(D266*TAXAS!$E$4))/6,IF($A266="MASTER",IF($B266="PARCELADO ATÉ 6X",$D266-(D266*TAXAS!$E$5))/6,IF($A266="ELO",IF($B266="PARCELADO ATÉ 6X",$D266-(D266*TAXAS!$E$6))/6,IF($A266="HIPERCARD",IF($B266="PARCELADO ATÉ 6X",$D266-(D266*TAXAS!$E$7))/6,IF($A266="DINERS",IF($B266="PARCELADO ATÉ 6X",$D266-(D266*TAXAS!$E$8))/6,IF($A266="AMERICA EXPRESS",IF($B266="PARCELADO ATÉ 6X",$D266-(D266*TAXAS!$E$9))/6,IF($A266=TAXAS!$A$10,IF($B266="PARCELADO ATÉ 6X",$D266-($D266*TAXAS!$E$10))/6,IF($A266=TAXAS!$A$11,IF($B266="PARCELADO ATÉ 6X",$D266-($D266*TAXAS!$E$11))/6,IF($A266=TAXAS!$A$12,IF($B266="PARCELADO ATÉ 6X",$D266-($D266*TAXAS!$E$12))/6,IF($A266=TAXAS!$A$13,IF($B266="PARCELADO ATÉ 6X",$D266-($D266*TAXAS!$E$13))/6,IF($A266=TAXAS!$A$14,IF($B266="PARCELADO ATÉ 6X",$D266-($D266*TAXAS!$E$14))/6,IF($A266=TAXAS!$A$15,IF($B266="PARCELADO ATÉ 6X",$D266-($D266*TAXAS!$E$15))/6,IF($A266=TAXAS!$A$16,IF($B266="PARCELADO ATÉ 6X",$D266-($D266*TAXAS!$E$16))/6,IF($A266=TAXAS!$A$17,IF($B266="PARCELADO ATÉ 6X",$D266-($D266*TAXAS!$E$17))/6,IF($A266=TAXAS!$A$18,IF($B266="PARCELADO ATÉ 6X",$D266-($D266*TAXAS!$E$18))/6,IF($A266=TAXAS!$A$19,IF($B266="PARCELADO ATÉ 6X",$D266-($D266*TAXAS!$E$19))/6,IF($A266=TAXAS!$A$20,IF($B266="PARCELADO ATÉ 6X",$D266-($D266*TAXAS!$E$20))/6,IF($A266=TAXAS!$A$21,IF($B266="PARCELADO ATÉ 6X",$D266-($D266*TAXAS!$E$21))/6,IF($A266=TAXAS!$A$22,IF($B266="PARCELADO ATÉ 6X",$D266-($D266*TAXAS!$E$22))/6,IF($A266=TAXAS!$A$23,IF($B266="PARCELADO ATÉ 6X",$D266-($D266*TAXAS!$E$23))/6,IF($A266=TAXAS!$A$24,IF($B266="PARCELADO ATÉ 6X",$D266-($D266*TAXAS!$E$24))/6,IF($A266=TAXAS!$A$25,IF($B266="PARCELADO ATÉ 6X",$D266-($D266*TAXAS!$E$25))/6,IF($A266=TAXAS!$A$26,IF($B266="PARCELADO ATÉ 6X",$D266-($D266*TAXAS!$E$26))/6,IF($A266=TAXAS!$A$27,IF($B266="PARCELADO ATÉ 6X",$D266-($D266*TAXAS!$E$27))/6))))))))))))))))))))))))/1</f>
        <v>0</v>
      </c>
      <c r="I266" s="9">
        <f>IF($A266="VISA",IF($B266="PARCELADO ATÉ 12X",$D266-(D266*TAXAS!$F$4))/12,IF($A266="MASTER",IF($B266="PARCELADO ATÉ 12X",$D266-(D266*TAXAS!$F$5))/12,IF($A266="ELO",IF($B266="PARCELADO ATÉ 12X",$D266-(D266*TAXAS!$F$6))/12,IF($A266="HIPERCARD",IF($B266="PARCELADO ATÉ 12X",$D266-(D266*TAXAS!$F$7))/12,IF($A266="DINERS",IF($B266="PARCELADO ATÉ 12X",$D266-(D266*TAXAS!$F$8))/12,IF($A266="AMERICA EXPRESS",IF($B266="PARCELADO ATÉ 12X",$D266-(D266*TAXAS!$F$9))/12,IF($A266=TAXAS!$A$10,IF($B266="PARCELADO ATÉ 12X",$D266-($D266*TAXAS!$F$10))/12,IF($A266=TAXAS!$A$11,IF($B266="PARCELADO ATÉ 12X",$D266-($D266*TAXAS!$F$11))/12,IF($A266=TAXAS!$A$12,IF($B266="PARCELADO ATÉ 12X",$D266-($D266*TAXAS!$F$12))/12,IF($A266=TAXAS!$A$13,IF($B266="PARCELADO ATÉ 12X",$D266-($D266*TAXAS!$F$13))/12,IF($A266=TAXAS!$A$14,IF($B266="PARCELADO ATÉ 12X",$D266-($D266*TAXAS!$F$14))/12,IF($A266=TAXAS!$A$15,IF($B266="PARCELADO ATÉ 12X",$D266-($D266*TAXAS!$F$15))/12,IF($A266=TAXAS!$A$16,IF($B266="PARCELADO ATÉ 12X",$D266-($D266*TAXAS!$F$16))/12,IF($A266=TAXAS!$A$17,IF($B266="PARCELADO ATÉ 12X",$D266-($D266*TAXAS!$F$17))/12,IF($A266=TAXAS!$A$18,IF($B266="PARCELADO ATÉ 12X",$D266-($D266*TAXAS!$F$18))/12,IF($A266=TAXAS!$A$19,IF($B266="PARCELADO ATÉ 12X",$D266-($D266*TAXAS!$F$19))/12,IF($A266=TAXAS!$A$20,IF($B266="PARCELADO ATÉ 12X",$D266-($D266*TAXAS!$F$20))/12,IF($A266=TAXAS!$A$21,IF($B266="PARCELADO ATÉ 12X",$D266-($D266*TAXAS!$F$21))/12,IF($A266=TAXAS!$A$22,IF($B266="PARCELADO ATÉ 12X",$D266-($D266*TAXAS!$F$22))/12,IF($A266=TAXAS!$A$23,IF($B266="PARCELADO ATÉ 12X",$D266-($D266*TAXAS!$F$23))/12,IF($A266=TAXAS!$A$24,IF($B266="PARCELADO ATÉ 12X",$D266-($D266*TAXAS!$F$24))/12,IF($A266=TAXAS!$A$25,IF($B266="PARCELADO ATÉ 12X",$D266-($D266*TAXAS!$F$25))/12,IF($A266=TAXAS!$A$26,IF($B266="PARCELADO ATÉ 12X",$D266-($D266*TAXAS!$F$26))/12,IF($A266=TAXAS!$A$27,IF($B266="PARCELADO ATÉ 12X",$D266-($D266*TAXAS!$F$27))/12))))))))))))))))))))))))/1</f>
        <v>0</v>
      </c>
      <c r="J266" s="8">
        <f t="shared" si="0"/>
        <v>0</v>
      </c>
      <c r="K266" s="10" t="b">
        <f>IF($B266="PARCELADO ATÉ 3X",($D266-($D266*TAXAS!$D$4))-$J266)</f>
        <v>0</v>
      </c>
      <c r="L266" s="10" t="b">
        <f>IF($B266="PARCELADO ATÉ 6X",($D266-($D266*TAXAS!$E$4))-$J266)</f>
        <v>0</v>
      </c>
      <c r="M266" s="10" t="b">
        <f>IF($B266="PARCELADO ATÉ 12X",($D266-($D266*TAXAS!$F$4))-$J266)</f>
        <v>0</v>
      </c>
      <c r="N266" s="8">
        <f t="shared" si="1"/>
        <v>0</v>
      </c>
      <c r="O266" s="10">
        <f t="shared" si="2"/>
        <v>0</v>
      </c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spans="1:31" ht="15.75" customHeight="1" x14ac:dyDescent="0.2">
      <c r="A267" s="3"/>
      <c r="B267" s="5"/>
      <c r="C267" s="6"/>
      <c r="D267" s="42"/>
      <c r="E267" s="8">
        <f>IF($A267="VISA",IF($B267="DÉBITO",$D267-($D267*TAXAS!$B$4)),IF($A267="MASTER",IF($B267="DÉBITO",$D267-($D267*TAXAS!$B$5)),IF($A267="ELO", IF($B267="DÉBITO",$D267-($D267*TAXAS!$B$6)),IF($A267="HIPERCARD",IF($B267="DÉBITO",$D267-($D267*TAXAS!$B$7)),IF($A267="DINERS",IF($B267="DÉBITO",$D267-($D267*TAXAS!$B$8)),IF($A267="AMERICA EXPRESS",IF($B267="DÉBITO",$D267-($D267*TAXAS!$B$9)),IF($A267=TAXAS!$A$10,IF($B267="DÉBITO",$D267-($D267*TAXAS!$B$10)), IF($A267=TAXAS!$A$11,IF($B267="DÉBITO",$D267-($D267*TAXAS!$B$11)), IF($A267=TAXAS!$A$12,IF($B267="DÉBITO",$D267-($D267*TAXAS!$B$12)), IF($A267=TAXAS!$A$13,IF($B267="DÉBITO",$D267-($D267*TAXAS!$B$13)), IF($A267=TAXAS!$A$14,IF($B267="DÉBITO",$D267-($D267*TAXAS!$B$14)), IF($A267=TAXAS!$A$15,IF($B267="DÉBITO",$D267-($D267*TAXAS!$B$15)), IF($A267=TAXAS!$A$16,IF($B267="DÉBITO",$D267-($D267*TAXAS!$B$16)), IF($A267=TAXAS!$A$17,IF($B267="DÉBITO",$D267-($D267*TAXAS!$B$17)), IF($A267=TAXAS!$A$18,IF($B267="DÉBITO",$D267-($D267*TAXAS!$B$18)), IF($A267=TAXAS!$A$19,IF($B267="DÉBITO",$D267-($D267*TAXAS!$B$19)), IF($A267=TAXAS!$A$20,IF($B267="DÉBITO",$D267-($D267*TAXAS!$B$20)), IF($A267=TAXAS!$A$21,IF($B267="DÉBITO",$D267-($D267*TAXAS!$B$21)), IF($A267=TAXAS!$A$22,IF($B267="DÉBITO",$D267-($D267*TAXAS!$B$22)), IF($A267=TAXAS!$A$23,IF($B267="DÉBITO",$D267-($D267*TAXAS!$B$23)), IF($A267=TAXAS!$A$24,IF($B267="DÉBITO",$D267-($D267*TAXAS!$B$24)), IF($A267=TAXAS!$A$25,IF($B267="DÉBITO",$D267-($D267*TAXAS!$B$25)), IF($A267=TAXAS!$A$26,IF($B267="DÉBITO",$D267-($D267*TAXAS!$B$26)), IF($A267=TAXAS!$A$27,IF($B267="DÉBITO",$D267-($D267*TAXAS!$B$27))))))))))))))))))))))))))/1</f>
        <v>0</v>
      </c>
      <c r="F267" s="8">
        <f>IF($A267="VISA",IF($B267="CRÉDITO",$D267-($D267*TAXAS!$C$4)),IF($A267="MASTER",IF($B267="CRÉDITO",$D267-($D267*TAXAS!$C$5)),IF($A267="ELO", IF($B267="CRÉDITO",$D267-($D267*TAXAS!$C$6)),IF($A267="HIPERCARD",IF($B267="CRÉDITO",$D267-($D267*TAXAS!$C$7)),IF($A267="DINERS",IF($B267="CRÉDITO",$D267-($D267*TAXAS!$C$8)),IF($A267="AMERICA EXPRESS",IF($B267="CRÉDITO",$D267-($D267*TAXAS!$C$9)),IF($A267=TAXAS!$A$10,IF($B267="CRÉDITO",$D267-($D267*TAXAS!$C$10)), IF($A267=TAXAS!$A$11,IF($B267="CRÉDITO",$D267-($D267*TAXAS!$C$11)), IF($A267=TAXAS!$A$12,IF($B267="CRÉDITO",$D267-($D267*TAXAS!$C$12)), IF($A267=TAXAS!$A$13,IF($B267="CRÉDITO",$D267-($D267*TAXAS!$C$13)), IF($A267=TAXAS!$A$14,IF($B267="CRÉDITO",$D267-($D267*TAXAS!$C$14)), IF($A267=TAXAS!$A$15,IF($B267="CRÉDITO",$D267-($D267*TAXAS!$C$15)), IF($A267=TAXAS!$A$16,IF($B267="CRÉDITO",$D267-($D267*TAXAS!$C$16)), IF($A267=TAXAS!$A$17,IF($B267="CRÉDITO",$D267-($D267*TAXAS!$C$17)), IF($A267=TAXAS!$A$18,IF($B267="CRÉDITO",$D267-($D267*TAXAS!$C$18)), IF($A267=TAXAS!$A$19,IF($B267="CRÉDITO",$D267-($D267*TAXAS!$C$19)), IF($A267=TAXAS!$A$20,IF($B267="CRÉDITO",$D267-($D267*TAXAS!$C$20)), IF($A267=TAXAS!$A$21,IF($B267="CRÉDITO",$D267-($D267*TAXAS!$C$21)), IF($A267=TAXAS!$A$22,IF($B267="CRÉDITO",$D267-($D267*TAXAS!$C$22)), IF($A267=TAXAS!$A$23,IF($B267="CRÉDITO",$D267-($D267*TAXAS!$C$23)), IF($A267=TAXAS!$A$24,IF($B267="CRÉDITO",$D267-($D267*TAXAS!$C$24)), IF($A267=TAXAS!$A$25,IF($B267="CRÉDITO",$D267-($D267*TAXAS!$C$25)), IF($A267=TAXAS!$A$26,IF($B267="CRÉDITO",$D267-($D267*TAXAS!$C$26)), IF($A267=TAXAS!$A$27,IF($B267="CRÉDITO",$D267-($D267*TAXAS!$C$27))))))))))))))))))))))))))/1</f>
        <v>0</v>
      </c>
      <c r="G267" s="9">
        <f>IF($A267="VISA",IF($B267="PARCELADO ATÉ 3X",$D267-(D267*TAXAS!$D$4))/3,IF($A267="MASTER",IF($B267="PARCELADO ATÉ 3X",$D267-(D267*TAXAS!$D$5))/3,IF($A267="ELO",IF($B267="PARCELADO ATÉ 3X",$D267-(D267*TAXAS!$D$6))/3,IF($A267="HIPERCARD",IF($B267="PARCELADO ATÉ 3X",$D267-(D267*TAXAS!$D$7))/3,IF($A267="DINERS",IF($B267="PARCELADO ATÉ 3X",$D267-(D267*TAXAS!$D$8))/3,IF($A267="AMERICA EXPRESS",IF($B267="PARCELADO ATÉ 3X",$D267-(D267*TAXAS!$D$9))/3,IF($A267=TAXAS!$A$10,IF($B267="PARCELADO ATÉ 3X",$D267-($D267*TAXAS!$D$10))/3,IF($A267=TAXAS!$A$11,IF($B267="PARCELADO ATÉ 3X",$D267-($D267*TAXAS!$D$11))/3,IF($A267=TAXAS!$A$12,IF($B267="PARCELADO ATÉ 3X",$D267-($D267*TAXAS!$D$12))/3,IF($A267=TAXAS!$A$13,IF($B267="PARCELADO ATÉ 3X",$D267-($D267*TAXAS!$D$13))/3,IF($A267=TAXAS!$A$14,IF($B267="PARCELADO ATÉ 3X",$D267-($D267*TAXAS!$D$14))/3,IF($A267=TAXAS!$A$15,IF($B267="PARCELADO ATÉ 3X",$D267-($D267*TAXAS!$D$15))/3,IF($A267=TAXAS!$A$16,IF($B267="PARCELADO ATÉ 3X",$D267-($D267*TAXAS!$D$16))/3,IF($A267=TAXAS!$A$17,IF($B267="PARCELADO ATÉ 3X",$D267-($D267*TAXAS!$D$17))/3,IF($A267=TAXAS!$A$18,IF($B267="PARCELADO ATÉ 3X",$D267-($D267*TAXAS!$D$18))/3,IF($A267=TAXAS!$A$19,IF($B267="PARCELADO ATÉ 3X",$D267-($D267*TAXAS!$D$19))/3,IF($A267=TAXAS!$A$20,IF($B267="PARCELADO ATÉ 3X",$D267-($D267*TAXAS!$D$20))/3,IF($A267=TAXAS!$A$21,IF($B267="PARCELADO ATÉ 3X",$D267-($D267*TAXAS!$D$21))/3,IF($A267=TAXAS!$A$22,IF($B267="PARCELADO ATÉ 3X",$D267-($D267*TAXAS!$D$22))/3,IF($A267=TAXAS!$A$23,IF($B267="PARCELADO ATÉ 3X",$D267-($D267*TAXAS!$D$23))/3,IF($A267=TAXAS!$A$24,IF($B267="PARCELADO ATÉ 3X",$D267-($D267*TAXAS!$D$24))/3,IF($A267=TAXAS!$A$25,IF($B267="PARCELADO ATÉ 3X",$D267-($D267*TAXAS!$D$25))/3,IF($A267=TAXAS!$A$26,IF($B267="PARCELADO ATÉ 3X",$D267-($D267*TAXAS!$D$26))/3,IF($A267=TAXAS!$A$27,IF($B267="PARCELADO ATÉ 3X",$D267-($D267*TAXAS!$D$27))/3))))))))))))))))))))))))/1</f>
        <v>0</v>
      </c>
      <c r="H267" s="9">
        <f>IF($A267="VISA",IF($B267="PARCELADO ATÉ 6X",$D267-(D267*TAXAS!$E$4))/6,IF($A267="MASTER",IF($B267="PARCELADO ATÉ 6X",$D267-(D267*TAXAS!$E$5))/6,IF($A267="ELO",IF($B267="PARCELADO ATÉ 6X",$D267-(D267*TAXAS!$E$6))/6,IF($A267="HIPERCARD",IF($B267="PARCELADO ATÉ 6X",$D267-(D267*TAXAS!$E$7))/6,IF($A267="DINERS",IF($B267="PARCELADO ATÉ 6X",$D267-(D267*TAXAS!$E$8))/6,IF($A267="AMERICA EXPRESS",IF($B267="PARCELADO ATÉ 6X",$D267-(D267*TAXAS!$E$9))/6,IF($A267=TAXAS!$A$10,IF($B267="PARCELADO ATÉ 6X",$D267-($D267*TAXAS!$E$10))/6,IF($A267=TAXAS!$A$11,IF($B267="PARCELADO ATÉ 6X",$D267-($D267*TAXAS!$E$11))/6,IF($A267=TAXAS!$A$12,IF($B267="PARCELADO ATÉ 6X",$D267-($D267*TAXAS!$E$12))/6,IF($A267=TAXAS!$A$13,IF($B267="PARCELADO ATÉ 6X",$D267-($D267*TAXAS!$E$13))/6,IF($A267=TAXAS!$A$14,IF($B267="PARCELADO ATÉ 6X",$D267-($D267*TAXAS!$E$14))/6,IF($A267=TAXAS!$A$15,IF($B267="PARCELADO ATÉ 6X",$D267-($D267*TAXAS!$E$15))/6,IF($A267=TAXAS!$A$16,IF($B267="PARCELADO ATÉ 6X",$D267-($D267*TAXAS!$E$16))/6,IF($A267=TAXAS!$A$17,IF($B267="PARCELADO ATÉ 6X",$D267-($D267*TAXAS!$E$17))/6,IF($A267=TAXAS!$A$18,IF($B267="PARCELADO ATÉ 6X",$D267-($D267*TAXAS!$E$18))/6,IF($A267=TAXAS!$A$19,IF($B267="PARCELADO ATÉ 6X",$D267-($D267*TAXAS!$E$19))/6,IF($A267=TAXAS!$A$20,IF($B267="PARCELADO ATÉ 6X",$D267-($D267*TAXAS!$E$20))/6,IF($A267=TAXAS!$A$21,IF($B267="PARCELADO ATÉ 6X",$D267-($D267*TAXAS!$E$21))/6,IF($A267=TAXAS!$A$22,IF($B267="PARCELADO ATÉ 6X",$D267-($D267*TAXAS!$E$22))/6,IF($A267=TAXAS!$A$23,IF($B267="PARCELADO ATÉ 6X",$D267-($D267*TAXAS!$E$23))/6,IF($A267=TAXAS!$A$24,IF($B267="PARCELADO ATÉ 6X",$D267-($D267*TAXAS!$E$24))/6,IF($A267=TAXAS!$A$25,IF($B267="PARCELADO ATÉ 6X",$D267-($D267*TAXAS!$E$25))/6,IF($A267=TAXAS!$A$26,IF($B267="PARCELADO ATÉ 6X",$D267-($D267*TAXAS!$E$26))/6,IF($A267=TAXAS!$A$27,IF($B267="PARCELADO ATÉ 6X",$D267-($D267*TAXAS!$E$27))/6))))))))))))))))))))))))/1</f>
        <v>0</v>
      </c>
      <c r="I267" s="9">
        <f>IF($A267="VISA",IF($B267="PARCELADO ATÉ 12X",$D267-(D267*TAXAS!$F$4))/12,IF($A267="MASTER",IF($B267="PARCELADO ATÉ 12X",$D267-(D267*TAXAS!$F$5))/12,IF($A267="ELO",IF($B267="PARCELADO ATÉ 12X",$D267-(D267*TAXAS!$F$6))/12,IF($A267="HIPERCARD",IF($B267="PARCELADO ATÉ 12X",$D267-(D267*TAXAS!$F$7))/12,IF($A267="DINERS",IF($B267="PARCELADO ATÉ 12X",$D267-(D267*TAXAS!$F$8))/12,IF($A267="AMERICA EXPRESS",IF($B267="PARCELADO ATÉ 12X",$D267-(D267*TAXAS!$F$9))/12,IF($A267=TAXAS!$A$10,IF($B267="PARCELADO ATÉ 12X",$D267-($D267*TAXAS!$F$10))/12,IF($A267=TAXAS!$A$11,IF($B267="PARCELADO ATÉ 12X",$D267-($D267*TAXAS!$F$11))/12,IF($A267=TAXAS!$A$12,IF($B267="PARCELADO ATÉ 12X",$D267-($D267*TAXAS!$F$12))/12,IF($A267=TAXAS!$A$13,IF($B267="PARCELADO ATÉ 12X",$D267-($D267*TAXAS!$F$13))/12,IF($A267=TAXAS!$A$14,IF($B267="PARCELADO ATÉ 12X",$D267-($D267*TAXAS!$F$14))/12,IF($A267=TAXAS!$A$15,IF($B267="PARCELADO ATÉ 12X",$D267-($D267*TAXAS!$F$15))/12,IF($A267=TAXAS!$A$16,IF($B267="PARCELADO ATÉ 12X",$D267-($D267*TAXAS!$F$16))/12,IF($A267=TAXAS!$A$17,IF($B267="PARCELADO ATÉ 12X",$D267-($D267*TAXAS!$F$17))/12,IF($A267=TAXAS!$A$18,IF($B267="PARCELADO ATÉ 12X",$D267-($D267*TAXAS!$F$18))/12,IF($A267=TAXAS!$A$19,IF($B267="PARCELADO ATÉ 12X",$D267-($D267*TAXAS!$F$19))/12,IF($A267=TAXAS!$A$20,IF($B267="PARCELADO ATÉ 12X",$D267-($D267*TAXAS!$F$20))/12,IF($A267=TAXAS!$A$21,IF($B267="PARCELADO ATÉ 12X",$D267-($D267*TAXAS!$F$21))/12,IF($A267=TAXAS!$A$22,IF($B267="PARCELADO ATÉ 12X",$D267-($D267*TAXAS!$F$22))/12,IF($A267=TAXAS!$A$23,IF($B267="PARCELADO ATÉ 12X",$D267-($D267*TAXAS!$F$23))/12,IF($A267=TAXAS!$A$24,IF($B267="PARCELADO ATÉ 12X",$D267-($D267*TAXAS!$F$24))/12,IF($A267=TAXAS!$A$25,IF($B267="PARCELADO ATÉ 12X",$D267-($D267*TAXAS!$F$25))/12,IF($A267=TAXAS!$A$26,IF($B267="PARCELADO ATÉ 12X",$D267-($D267*TAXAS!$F$26))/12,IF($A267=TAXAS!$A$27,IF($B267="PARCELADO ATÉ 12X",$D267-($D267*TAXAS!$F$27))/12))))))))))))))))))))))))/1</f>
        <v>0</v>
      </c>
      <c r="J267" s="8">
        <f t="shared" si="0"/>
        <v>0</v>
      </c>
      <c r="K267" s="10" t="b">
        <f>IF($B267="PARCELADO ATÉ 3X",($D267-($D267*TAXAS!$D$4))-$J267)</f>
        <v>0</v>
      </c>
      <c r="L267" s="10" t="b">
        <f>IF($B267="PARCELADO ATÉ 6X",($D267-($D267*TAXAS!$E$4))-$J267)</f>
        <v>0</v>
      </c>
      <c r="M267" s="10" t="b">
        <f>IF($B267="PARCELADO ATÉ 12X",($D267-($D267*TAXAS!$F$4))-$J267)</f>
        <v>0</v>
      </c>
      <c r="N267" s="8">
        <f t="shared" si="1"/>
        <v>0</v>
      </c>
      <c r="O267" s="10">
        <f t="shared" si="2"/>
        <v>0</v>
      </c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spans="1:31" ht="15.75" customHeight="1" x14ac:dyDescent="0.2">
      <c r="A268" s="3"/>
      <c r="B268" s="5"/>
      <c r="C268" s="6"/>
      <c r="D268" s="42"/>
      <c r="E268" s="8">
        <f>IF($A268="VISA",IF($B268="DÉBITO",$D268-($D268*TAXAS!$B$4)),IF($A268="MASTER",IF($B268="DÉBITO",$D268-($D268*TAXAS!$B$5)),IF($A268="ELO", IF($B268="DÉBITO",$D268-($D268*TAXAS!$B$6)),IF($A268="HIPERCARD",IF($B268="DÉBITO",$D268-($D268*TAXAS!$B$7)),IF($A268="DINERS",IF($B268="DÉBITO",$D268-($D268*TAXAS!$B$8)),IF($A268="AMERICA EXPRESS",IF($B268="DÉBITO",$D268-($D268*TAXAS!$B$9)),IF($A268=TAXAS!$A$10,IF($B268="DÉBITO",$D268-($D268*TAXAS!$B$10)), IF($A268=TAXAS!$A$11,IF($B268="DÉBITO",$D268-($D268*TAXAS!$B$11)), IF($A268=TAXAS!$A$12,IF($B268="DÉBITO",$D268-($D268*TAXAS!$B$12)), IF($A268=TAXAS!$A$13,IF($B268="DÉBITO",$D268-($D268*TAXAS!$B$13)), IF($A268=TAXAS!$A$14,IF($B268="DÉBITO",$D268-($D268*TAXAS!$B$14)), IF($A268=TAXAS!$A$15,IF($B268="DÉBITO",$D268-($D268*TAXAS!$B$15)), IF($A268=TAXAS!$A$16,IF($B268="DÉBITO",$D268-($D268*TAXAS!$B$16)), IF($A268=TAXAS!$A$17,IF($B268="DÉBITO",$D268-($D268*TAXAS!$B$17)), IF($A268=TAXAS!$A$18,IF($B268="DÉBITO",$D268-($D268*TAXAS!$B$18)), IF($A268=TAXAS!$A$19,IF($B268="DÉBITO",$D268-($D268*TAXAS!$B$19)), IF($A268=TAXAS!$A$20,IF($B268="DÉBITO",$D268-($D268*TAXAS!$B$20)), IF($A268=TAXAS!$A$21,IF($B268="DÉBITO",$D268-($D268*TAXAS!$B$21)), IF($A268=TAXAS!$A$22,IF($B268="DÉBITO",$D268-($D268*TAXAS!$B$22)), IF($A268=TAXAS!$A$23,IF($B268="DÉBITO",$D268-($D268*TAXAS!$B$23)), IF($A268=TAXAS!$A$24,IF($B268="DÉBITO",$D268-($D268*TAXAS!$B$24)), IF($A268=TAXAS!$A$25,IF($B268="DÉBITO",$D268-($D268*TAXAS!$B$25)), IF($A268=TAXAS!$A$26,IF($B268="DÉBITO",$D268-($D268*TAXAS!$B$26)), IF($A268=TAXAS!$A$27,IF($B268="DÉBITO",$D268-($D268*TAXAS!$B$27))))))))))))))))))))))))))/1</f>
        <v>0</v>
      </c>
      <c r="F268" s="8">
        <f>IF($A268="VISA",IF($B268="CRÉDITO",$D268-($D268*TAXAS!$C$4)),IF($A268="MASTER",IF($B268="CRÉDITO",$D268-($D268*TAXAS!$C$5)),IF($A268="ELO", IF($B268="CRÉDITO",$D268-($D268*TAXAS!$C$6)),IF($A268="HIPERCARD",IF($B268="CRÉDITO",$D268-($D268*TAXAS!$C$7)),IF($A268="DINERS",IF($B268="CRÉDITO",$D268-($D268*TAXAS!$C$8)),IF($A268="AMERICA EXPRESS",IF($B268="CRÉDITO",$D268-($D268*TAXAS!$C$9)),IF($A268=TAXAS!$A$10,IF($B268="CRÉDITO",$D268-($D268*TAXAS!$C$10)), IF($A268=TAXAS!$A$11,IF($B268="CRÉDITO",$D268-($D268*TAXAS!$C$11)), IF($A268=TAXAS!$A$12,IF($B268="CRÉDITO",$D268-($D268*TAXAS!$C$12)), IF($A268=TAXAS!$A$13,IF($B268="CRÉDITO",$D268-($D268*TAXAS!$C$13)), IF($A268=TAXAS!$A$14,IF($B268="CRÉDITO",$D268-($D268*TAXAS!$C$14)), IF($A268=TAXAS!$A$15,IF($B268="CRÉDITO",$D268-($D268*TAXAS!$C$15)), IF($A268=TAXAS!$A$16,IF($B268="CRÉDITO",$D268-($D268*TAXAS!$C$16)), IF($A268=TAXAS!$A$17,IF($B268="CRÉDITO",$D268-($D268*TAXAS!$C$17)), IF($A268=TAXAS!$A$18,IF($B268="CRÉDITO",$D268-($D268*TAXAS!$C$18)), IF($A268=TAXAS!$A$19,IF($B268="CRÉDITO",$D268-($D268*TAXAS!$C$19)), IF($A268=TAXAS!$A$20,IF($B268="CRÉDITO",$D268-($D268*TAXAS!$C$20)), IF($A268=TAXAS!$A$21,IF($B268="CRÉDITO",$D268-($D268*TAXAS!$C$21)), IF($A268=TAXAS!$A$22,IF($B268="CRÉDITO",$D268-($D268*TAXAS!$C$22)), IF($A268=TAXAS!$A$23,IF($B268="CRÉDITO",$D268-($D268*TAXAS!$C$23)), IF($A268=TAXAS!$A$24,IF($B268="CRÉDITO",$D268-($D268*TAXAS!$C$24)), IF($A268=TAXAS!$A$25,IF($B268="CRÉDITO",$D268-($D268*TAXAS!$C$25)), IF($A268=TAXAS!$A$26,IF($B268="CRÉDITO",$D268-($D268*TAXAS!$C$26)), IF($A268=TAXAS!$A$27,IF($B268="CRÉDITO",$D268-($D268*TAXAS!$C$27))))))))))))))))))))))))))/1</f>
        <v>0</v>
      </c>
      <c r="G268" s="9">
        <f>IF($A268="VISA",IF($B268="PARCELADO ATÉ 3X",$D268-(D268*TAXAS!$D$4))/3,IF($A268="MASTER",IF($B268="PARCELADO ATÉ 3X",$D268-(D268*TAXAS!$D$5))/3,IF($A268="ELO",IF($B268="PARCELADO ATÉ 3X",$D268-(D268*TAXAS!$D$6))/3,IF($A268="HIPERCARD",IF($B268="PARCELADO ATÉ 3X",$D268-(D268*TAXAS!$D$7))/3,IF($A268="DINERS",IF($B268="PARCELADO ATÉ 3X",$D268-(D268*TAXAS!$D$8))/3,IF($A268="AMERICA EXPRESS",IF($B268="PARCELADO ATÉ 3X",$D268-(D268*TAXAS!$D$9))/3,IF($A268=TAXAS!$A$10,IF($B268="PARCELADO ATÉ 3X",$D268-($D268*TAXAS!$D$10))/3,IF($A268=TAXAS!$A$11,IF($B268="PARCELADO ATÉ 3X",$D268-($D268*TAXAS!$D$11))/3,IF($A268=TAXAS!$A$12,IF($B268="PARCELADO ATÉ 3X",$D268-($D268*TAXAS!$D$12))/3,IF($A268=TAXAS!$A$13,IF($B268="PARCELADO ATÉ 3X",$D268-($D268*TAXAS!$D$13))/3,IF($A268=TAXAS!$A$14,IF($B268="PARCELADO ATÉ 3X",$D268-($D268*TAXAS!$D$14))/3,IF($A268=TAXAS!$A$15,IF($B268="PARCELADO ATÉ 3X",$D268-($D268*TAXAS!$D$15))/3,IF($A268=TAXAS!$A$16,IF($B268="PARCELADO ATÉ 3X",$D268-($D268*TAXAS!$D$16))/3,IF($A268=TAXAS!$A$17,IF($B268="PARCELADO ATÉ 3X",$D268-($D268*TAXAS!$D$17))/3,IF($A268=TAXAS!$A$18,IF($B268="PARCELADO ATÉ 3X",$D268-($D268*TAXAS!$D$18))/3,IF($A268=TAXAS!$A$19,IF($B268="PARCELADO ATÉ 3X",$D268-($D268*TAXAS!$D$19))/3,IF($A268=TAXAS!$A$20,IF($B268="PARCELADO ATÉ 3X",$D268-($D268*TAXAS!$D$20))/3,IF($A268=TAXAS!$A$21,IF($B268="PARCELADO ATÉ 3X",$D268-($D268*TAXAS!$D$21))/3,IF($A268=TAXAS!$A$22,IF($B268="PARCELADO ATÉ 3X",$D268-($D268*TAXAS!$D$22))/3,IF($A268=TAXAS!$A$23,IF($B268="PARCELADO ATÉ 3X",$D268-($D268*TAXAS!$D$23))/3,IF($A268=TAXAS!$A$24,IF($B268="PARCELADO ATÉ 3X",$D268-($D268*TAXAS!$D$24))/3,IF($A268=TAXAS!$A$25,IF($B268="PARCELADO ATÉ 3X",$D268-($D268*TAXAS!$D$25))/3,IF($A268=TAXAS!$A$26,IF($B268="PARCELADO ATÉ 3X",$D268-($D268*TAXAS!$D$26))/3,IF($A268=TAXAS!$A$27,IF($B268="PARCELADO ATÉ 3X",$D268-($D268*TAXAS!$D$27))/3))))))))))))))))))))))))/1</f>
        <v>0</v>
      </c>
      <c r="H268" s="9">
        <f>IF($A268="VISA",IF($B268="PARCELADO ATÉ 6X",$D268-(D268*TAXAS!$E$4))/6,IF($A268="MASTER",IF($B268="PARCELADO ATÉ 6X",$D268-(D268*TAXAS!$E$5))/6,IF($A268="ELO",IF($B268="PARCELADO ATÉ 6X",$D268-(D268*TAXAS!$E$6))/6,IF($A268="HIPERCARD",IF($B268="PARCELADO ATÉ 6X",$D268-(D268*TAXAS!$E$7))/6,IF($A268="DINERS",IF($B268="PARCELADO ATÉ 6X",$D268-(D268*TAXAS!$E$8))/6,IF($A268="AMERICA EXPRESS",IF($B268="PARCELADO ATÉ 6X",$D268-(D268*TAXAS!$E$9))/6,IF($A268=TAXAS!$A$10,IF($B268="PARCELADO ATÉ 6X",$D268-($D268*TAXAS!$E$10))/6,IF($A268=TAXAS!$A$11,IF($B268="PARCELADO ATÉ 6X",$D268-($D268*TAXAS!$E$11))/6,IF($A268=TAXAS!$A$12,IF($B268="PARCELADO ATÉ 6X",$D268-($D268*TAXAS!$E$12))/6,IF($A268=TAXAS!$A$13,IF($B268="PARCELADO ATÉ 6X",$D268-($D268*TAXAS!$E$13))/6,IF($A268=TAXAS!$A$14,IF($B268="PARCELADO ATÉ 6X",$D268-($D268*TAXAS!$E$14))/6,IF($A268=TAXAS!$A$15,IF($B268="PARCELADO ATÉ 6X",$D268-($D268*TAXAS!$E$15))/6,IF($A268=TAXAS!$A$16,IF($B268="PARCELADO ATÉ 6X",$D268-($D268*TAXAS!$E$16))/6,IF($A268=TAXAS!$A$17,IF($B268="PARCELADO ATÉ 6X",$D268-($D268*TAXAS!$E$17))/6,IF($A268=TAXAS!$A$18,IF($B268="PARCELADO ATÉ 6X",$D268-($D268*TAXAS!$E$18))/6,IF($A268=TAXAS!$A$19,IF($B268="PARCELADO ATÉ 6X",$D268-($D268*TAXAS!$E$19))/6,IF($A268=TAXAS!$A$20,IF($B268="PARCELADO ATÉ 6X",$D268-($D268*TAXAS!$E$20))/6,IF($A268=TAXAS!$A$21,IF($B268="PARCELADO ATÉ 6X",$D268-($D268*TAXAS!$E$21))/6,IF($A268=TAXAS!$A$22,IF($B268="PARCELADO ATÉ 6X",$D268-($D268*TAXAS!$E$22))/6,IF($A268=TAXAS!$A$23,IF($B268="PARCELADO ATÉ 6X",$D268-($D268*TAXAS!$E$23))/6,IF($A268=TAXAS!$A$24,IF($B268="PARCELADO ATÉ 6X",$D268-($D268*TAXAS!$E$24))/6,IF($A268=TAXAS!$A$25,IF($B268="PARCELADO ATÉ 6X",$D268-($D268*TAXAS!$E$25))/6,IF($A268=TAXAS!$A$26,IF($B268="PARCELADO ATÉ 6X",$D268-($D268*TAXAS!$E$26))/6,IF($A268=TAXAS!$A$27,IF($B268="PARCELADO ATÉ 6X",$D268-($D268*TAXAS!$E$27))/6))))))))))))))))))))))))/1</f>
        <v>0</v>
      </c>
      <c r="I268" s="9">
        <f>IF($A268="VISA",IF($B268="PARCELADO ATÉ 12X",$D268-(D268*TAXAS!$F$4))/12,IF($A268="MASTER",IF($B268="PARCELADO ATÉ 12X",$D268-(D268*TAXAS!$F$5))/12,IF($A268="ELO",IF($B268="PARCELADO ATÉ 12X",$D268-(D268*TAXAS!$F$6))/12,IF($A268="HIPERCARD",IF($B268="PARCELADO ATÉ 12X",$D268-(D268*TAXAS!$F$7))/12,IF($A268="DINERS",IF($B268="PARCELADO ATÉ 12X",$D268-(D268*TAXAS!$F$8))/12,IF($A268="AMERICA EXPRESS",IF($B268="PARCELADO ATÉ 12X",$D268-(D268*TAXAS!$F$9))/12,IF($A268=TAXAS!$A$10,IF($B268="PARCELADO ATÉ 12X",$D268-($D268*TAXAS!$F$10))/12,IF($A268=TAXAS!$A$11,IF($B268="PARCELADO ATÉ 12X",$D268-($D268*TAXAS!$F$11))/12,IF($A268=TAXAS!$A$12,IF($B268="PARCELADO ATÉ 12X",$D268-($D268*TAXAS!$F$12))/12,IF($A268=TAXAS!$A$13,IF($B268="PARCELADO ATÉ 12X",$D268-($D268*TAXAS!$F$13))/12,IF($A268=TAXAS!$A$14,IF($B268="PARCELADO ATÉ 12X",$D268-($D268*TAXAS!$F$14))/12,IF($A268=TAXAS!$A$15,IF($B268="PARCELADO ATÉ 12X",$D268-($D268*TAXAS!$F$15))/12,IF($A268=TAXAS!$A$16,IF($B268="PARCELADO ATÉ 12X",$D268-($D268*TAXAS!$F$16))/12,IF($A268=TAXAS!$A$17,IF($B268="PARCELADO ATÉ 12X",$D268-($D268*TAXAS!$F$17))/12,IF($A268=TAXAS!$A$18,IF($B268="PARCELADO ATÉ 12X",$D268-($D268*TAXAS!$F$18))/12,IF($A268=TAXAS!$A$19,IF($B268="PARCELADO ATÉ 12X",$D268-($D268*TAXAS!$F$19))/12,IF($A268=TAXAS!$A$20,IF($B268="PARCELADO ATÉ 12X",$D268-($D268*TAXAS!$F$20))/12,IF($A268=TAXAS!$A$21,IF($B268="PARCELADO ATÉ 12X",$D268-($D268*TAXAS!$F$21))/12,IF($A268=TAXAS!$A$22,IF($B268="PARCELADO ATÉ 12X",$D268-($D268*TAXAS!$F$22))/12,IF($A268=TAXAS!$A$23,IF($B268="PARCELADO ATÉ 12X",$D268-($D268*TAXAS!$F$23))/12,IF($A268=TAXAS!$A$24,IF($B268="PARCELADO ATÉ 12X",$D268-($D268*TAXAS!$F$24))/12,IF($A268=TAXAS!$A$25,IF($B268="PARCELADO ATÉ 12X",$D268-($D268*TAXAS!$F$25))/12,IF($A268=TAXAS!$A$26,IF($B268="PARCELADO ATÉ 12X",$D268-($D268*TAXAS!$F$26))/12,IF($A268=TAXAS!$A$27,IF($B268="PARCELADO ATÉ 12X",$D268-($D268*TAXAS!$F$27))/12))))))))))))))))))))))))/1</f>
        <v>0</v>
      </c>
      <c r="J268" s="8">
        <f t="shared" si="0"/>
        <v>0</v>
      </c>
      <c r="K268" s="10" t="b">
        <f>IF($B268="PARCELADO ATÉ 3X",($D268-($D268*TAXAS!$D$4))-$J268)</f>
        <v>0</v>
      </c>
      <c r="L268" s="10" t="b">
        <f>IF($B268="PARCELADO ATÉ 6X",($D268-($D268*TAXAS!$E$4))-$J268)</f>
        <v>0</v>
      </c>
      <c r="M268" s="10" t="b">
        <f>IF($B268="PARCELADO ATÉ 12X",($D268-($D268*TAXAS!$F$4))-$J268)</f>
        <v>0</v>
      </c>
      <c r="N268" s="8">
        <f t="shared" si="1"/>
        <v>0</v>
      </c>
      <c r="O268" s="10">
        <f t="shared" si="2"/>
        <v>0</v>
      </c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spans="1:31" ht="15.75" customHeight="1" x14ac:dyDescent="0.2">
      <c r="A269" s="3"/>
      <c r="B269" s="5"/>
      <c r="C269" s="6"/>
      <c r="D269" s="42"/>
      <c r="E269" s="8">
        <f>IF($A269="VISA",IF($B269="DÉBITO",$D269-($D269*TAXAS!$B$4)),IF($A269="MASTER",IF($B269="DÉBITO",$D269-($D269*TAXAS!$B$5)),IF($A269="ELO", IF($B269="DÉBITO",$D269-($D269*TAXAS!$B$6)),IF($A269="HIPERCARD",IF($B269="DÉBITO",$D269-($D269*TAXAS!$B$7)),IF($A269="DINERS",IF($B269="DÉBITO",$D269-($D269*TAXAS!$B$8)),IF($A269="AMERICA EXPRESS",IF($B269="DÉBITO",$D269-($D269*TAXAS!$B$9)),IF($A269=TAXAS!$A$10,IF($B269="DÉBITO",$D269-($D269*TAXAS!$B$10)), IF($A269=TAXAS!$A$11,IF($B269="DÉBITO",$D269-($D269*TAXAS!$B$11)), IF($A269=TAXAS!$A$12,IF($B269="DÉBITO",$D269-($D269*TAXAS!$B$12)), IF($A269=TAXAS!$A$13,IF($B269="DÉBITO",$D269-($D269*TAXAS!$B$13)), IF($A269=TAXAS!$A$14,IF($B269="DÉBITO",$D269-($D269*TAXAS!$B$14)), IF($A269=TAXAS!$A$15,IF($B269="DÉBITO",$D269-($D269*TAXAS!$B$15)), IF($A269=TAXAS!$A$16,IF($B269="DÉBITO",$D269-($D269*TAXAS!$B$16)), IF($A269=TAXAS!$A$17,IF($B269="DÉBITO",$D269-($D269*TAXAS!$B$17)), IF($A269=TAXAS!$A$18,IF($B269="DÉBITO",$D269-($D269*TAXAS!$B$18)), IF($A269=TAXAS!$A$19,IF($B269="DÉBITO",$D269-($D269*TAXAS!$B$19)), IF($A269=TAXAS!$A$20,IF($B269="DÉBITO",$D269-($D269*TAXAS!$B$20)), IF($A269=TAXAS!$A$21,IF($B269="DÉBITO",$D269-($D269*TAXAS!$B$21)), IF($A269=TAXAS!$A$22,IF($B269="DÉBITO",$D269-($D269*TAXAS!$B$22)), IF($A269=TAXAS!$A$23,IF($B269="DÉBITO",$D269-($D269*TAXAS!$B$23)), IF($A269=TAXAS!$A$24,IF($B269="DÉBITO",$D269-($D269*TAXAS!$B$24)), IF($A269=TAXAS!$A$25,IF($B269="DÉBITO",$D269-($D269*TAXAS!$B$25)), IF($A269=TAXAS!$A$26,IF($B269="DÉBITO",$D269-($D269*TAXAS!$B$26)), IF($A269=TAXAS!$A$27,IF($B269="DÉBITO",$D269-($D269*TAXAS!$B$27))))))))))))))))))))))))))/1</f>
        <v>0</v>
      </c>
      <c r="F269" s="8">
        <f>IF($A269="VISA",IF($B269="CRÉDITO",$D269-($D269*TAXAS!$C$4)),IF($A269="MASTER",IF($B269="CRÉDITO",$D269-($D269*TAXAS!$C$5)),IF($A269="ELO", IF($B269="CRÉDITO",$D269-($D269*TAXAS!$C$6)),IF($A269="HIPERCARD",IF($B269="CRÉDITO",$D269-($D269*TAXAS!$C$7)),IF($A269="DINERS",IF($B269="CRÉDITO",$D269-($D269*TAXAS!$C$8)),IF($A269="AMERICA EXPRESS",IF($B269="CRÉDITO",$D269-($D269*TAXAS!$C$9)),IF($A269=TAXAS!$A$10,IF($B269="CRÉDITO",$D269-($D269*TAXAS!$C$10)), IF($A269=TAXAS!$A$11,IF($B269="CRÉDITO",$D269-($D269*TAXAS!$C$11)), IF($A269=TAXAS!$A$12,IF($B269="CRÉDITO",$D269-($D269*TAXAS!$C$12)), IF($A269=TAXAS!$A$13,IF($B269="CRÉDITO",$D269-($D269*TAXAS!$C$13)), IF($A269=TAXAS!$A$14,IF($B269="CRÉDITO",$D269-($D269*TAXAS!$C$14)), IF($A269=TAXAS!$A$15,IF($B269="CRÉDITO",$D269-($D269*TAXAS!$C$15)), IF($A269=TAXAS!$A$16,IF($B269="CRÉDITO",$D269-($D269*TAXAS!$C$16)), IF($A269=TAXAS!$A$17,IF($B269="CRÉDITO",$D269-($D269*TAXAS!$C$17)), IF($A269=TAXAS!$A$18,IF($B269="CRÉDITO",$D269-($D269*TAXAS!$C$18)), IF($A269=TAXAS!$A$19,IF($B269="CRÉDITO",$D269-($D269*TAXAS!$C$19)), IF($A269=TAXAS!$A$20,IF($B269="CRÉDITO",$D269-($D269*TAXAS!$C$20)), IF($A269=TAXAS!$A$21,IF($B269="CRÉDITO",$D269-($D269*TAXAS!$C$21)), IF($A269=TAXAS!$A$22,IF($B269="CRÉDITO",$D269-($D269*TAXAS!$C$22)), IF($A269=TAXAS!$A$23,IF($B269="CRÉDITO",$D269-($D269*TAXAS!$C$23)), IF($A269=TAXAS!$A$24,IF($B269="CRÉDITO",$D269-($D269*TAXAS!$C$24)), IF($A269=TAXAS!$A$25,IF($B269="CRÉDITO",$D269-($D269*TAXAS!$C$25)), IF($A269=TAXAS!$A$26,IF($B269="CRÉDITO",$D269-($D269*TAXAS!$C$26)), IF($A269=TAXAS!$A$27,IF($B269="CRÉDITO",$D269-($D269*TAXAS!$C$27))))))))))))))))))))))))))/1</f>
        <v>0</v>
      </c>
      <c r="G269" s="9">
        <f>IF($A269="VISA",IF($B269="PARCELADO ATÉ 3X",$D269-(D269*TAXAS!$D$4))/3,IF($A269="MASTER",IF($B269="PARCELADO ATÉ 3X",$D269-(D269*TAXAS!$D$5))/3,IF($A269="ELO",IF($B269="PARCELADO ATÉ 3X",$D269-(D269*TAXAS!$D$6))/3,IF($A269="HIPERCARD",IF($B269="PARCELADO ATÉ 3X",$D269-(D269*TAXAS!$D$7))/3,IF($A269="DINERS",IF($B269="PARCELADO ATÉ 3X",$D269-(D269*TAXAS!$D$8))/3,IF($A269="AMERICA EXPRESS",IF($B269="PARCELADO ATÉ 3X",$D269-(D269*TAXAS!$D$9))/3,IF($A269=TAXAS!$A$10,IF($B269="PARCELADO ATÉ 3X",$D269-($D269*TAXAS!$D$10))/3,IF($A269=TAXAS!$A$11,IF($B269="PARCELADO ATÉ 3X",$D269-($D269*TAXAS!$D$11))/3,IF($A269=TAXAS!$A$12,IF($B269="PARCELADO ATÉ 3X",$D269-($D269*TAXAS!$D$12))/3,IF($A269=TAXAS!$A$13,IF($B269="PARCELADO ATÉ 3X",$D269-($D269*TAXAS!$D$13))/3,IF($A269=TAXAS!$A$14,IF($B269="PARCELADO ATÉ 3X",$D269-($D269*TAXAS!$D$14))/3,IF($A269=TAXAS!$A$15,IF($B269="PARCELADO ATÉ 3X",$D269-($D269*TAXAS!$D$15))/3,IF($A269=TAXAS!$A$16,IF($B269="PARCELADO ATÉ 3X",$D269-($D269*TAXAS!$D$16))/3,IF($A269=TAXAS!$A$17,IF($B269="PARCELADO ATÉ 3X",$D269-($D269*TAXAS!$D$17))/3,IF($A269=TAXAS!$A$18,IF($B269="PARCELADO ATÉ 3X",$D269-($D269*TAXAS!$D$18))/3,IF($A269=TAXAS!$A$19,IF($B269="PARCELADO ATÉ 3X",$D269-($D269*TAXAS!$D$19))/3,IF($A269=TAXAS!$A$20,IF($B269="PARCELADO ATÉ 3X",$D269-($D269*TAXAS!$D$20))/3,IF($A269=TAXAS!$A$21,IF($B269="PARCELADO ATÉ 3X",$D269-($D269*TAXAS!$D$21))/3,IF($A269=TAXAS!$A$22,IF($B269="PARCELADO ATÉ 3X",$D269-($D269*TAXAS!$D$22))/3,IF($A269=TAXAS!$A$23,IF($B269="PARCELADO ATÉ 3X",$D269-($D269*TAXAS!$D$23))/3,IF($A269=TAXAS!$A$24,IF($B269="PARCELADO ATÉ 3X",$D269-($D269*TAXAS!$D$24))/3,IF($A269=TAXAS!$A$25,IF($B269="PARCELADO ATÉ 3X",$D269-($D269*TAXAS!$D$25))/3,IF($A269=TAXAS!$A$26,IF($B269="PARCELADO ATÉ 3X",$D269-($D269*TAXAS!$D$26))/3,IF($A269=TAXAS!$A$27,IF($B269="PARCELADO ATÉ 3X",$D269-($D269*TAXAS!$D$27))/3))))))))))))))))))))))))/1</f>
        <v>0</v>
      </c>
      <c r="H269" s="9">
        <f>IF($A269="VISA",IF($B269="PARCELADO ATÉ 6X",$D269-(D269*TAXAS!$E$4))/6,IF($A269="MASTER",IF($B269="PARCELADO ATÉ 6X",$D269-(D269*TAXAS!$E$5))/6,IF($A269="ELO",IF($B269="PARCELADO ATÉ 6X",$D269-(D269*TAXAS!$E$6))/6,IF($A269="HIPERCARD",IF($B269="PARCELADO ATÉ 6X",$D269-(D269*TAXAS!$E$7))/6,IF($A269="DINERS",IF($B269="PARCELADO ATÉ 6X",$D269-(D269*TAXAS!$E$8))/6,IF($A269="AMERICA EXPRESS",IF($B269="PARCELADO ATÉ 6X",$D269-(D269*TAXAS!$E$9))/6,IF($A269=TAXAS!$A$10,IF($B269="PARCELADO ATÉ 6X",$D269-($D269*TAXAS!$E$10))/6,IF($A269=TAXAS!$A$11,IF($B269="PARCELADO ATÉ 6X",$D269-($D269*TAXAS!$E$11))/6,IF($A269=TAXAS!$A$12,IF($B269="PARCELADO ATÉ 6X",$D269-($D269*TAXAS!$E$12))/6,IF($A269=TAXAS!$A$13,IF($B269="PARCELADO ATÉ 6X",$D269-($D269*TAXAS!$E$13))/6,IF($A269=TAXAS!$A$14,IF($B269="PARCELADO ATÉ 6X",$D269-($D269*TAXAS!$E$14))/6,IF($A269=TAXAS!$A$15,IF($B269="PARCELADO ATÉ 6X",$D269-($D269*TAXAS!$E$15))/6,IF($A269=TAXAS!$A$16,IF($B269="PARCELADO ATÉ 6X",$D269-($D269*TAXAS!$E$16))/6,IF($A269=TAXAS!$A$17,IF($B269="PARCELADO ATÉ 6X",$D269-($D269*TAXAS!$E$17))/6,IF($A269=TAXAS!$A$18,IF($B269="PARCELADO ATÉ 6X",$D269-($D269*TAXAS!$E$18))/6,IF($A269=TAXAS!$A$19,IF($B269="PARCELADO ATÉ 6X",$D269-($D269*TAXAS!$E$19))/6,IF($A269=TAXAS!$A$20,IF($B269="PARCELADO ATÉ 6X",$D269-($D269*TAXAS!$E$20))/6,IF($A269=TAXAS!$A$21,IF($B269="PARCELADO ATÉ 6X",$D269-($D269*TAXAS!$E$21))/6,IF($A269=TAXAS!$A$22,IF($B269="PARCELADO ATÉ 6X",$D269-($D269*TAXAS!$E$22))/6,IF($A269=TAXAS!$A$23,IF($B269="PARCELADO ATÉ 6X",$D269-($D269*TAXAS!$E$23))/6,IF($A269=TAXAS!$A$24,IF($B269="PARCELADO ATÉ 6X",$D269-($D269*TAXAS!$E$24))/6,IF($A269=TAXAS!$A$25,IF($B269="PARCELADO ATÉ 6X",$D269-($D269*TAXAS!$E$25))/6,IF($A269=TAXAS!$A$26,IF($B269="PARCELADO ATÉ 6X",$D269-($D269*TAXAS!$E$26))/6,IF($A269=TAXAS!$A$27,IF($B269="PARCELADO ATÉ 6X",$D269-($D269*TAXAS!$E$27))/6))))))))))))))))))))))))/1</f>
        <v>0</v>
      </c>
      <c r="I269" s="9">
        <f>IF($A269="VISA",IF($B269="PARCELADO ATÉ 12X",$D269-(D269*TAXAS!$F$4))/12,IF($A269="MASTER",IF($B269="PARCELADO ATÉ 12X",$D269-(D269*TAXAS!$F$5))/12,IF($A269="ELO",IF($B269="PARCELADO ATÉ 12X",$D269-(D269*TAXAS!$F$6))/12,IF($A269="HIPERCARD",IF($B269="PARCELADO ATÉ 12X",$D269-(D269*TAXAS!$F$7))/12,IF($A269="DINERS",IF($B269="PARCELADO ATÉ 12X",$D269-(D269*TAXAS!$F$8))/12,IF($A269="AMERICA EXPRESS",IF($B269="PARCELADO ATÉ 12X",$D269-(D269*TAXAS!$F$9))/12,IF($A269=TAXAS!$A$10,IF($B269="PARCELADO ATÉ 12X",$D269-($D269*TAXAS!$F$10))/12,IF($A269=TAXAS!$A$11,IF($B269="PARCELADO ATÉ 12X",$D269-($D269*TAXAS!$F$11))/12,IF($A269=TAXAS!$A$12,IF($B269="PARCELADO ATÉ 12X",$D269-($D269*TAXAS!$F$12))/12,IF($A269=TAXAS!$A$13,IF($B269="PARCELADO ATÉ 12X",$D269-($D269*TAXAS!$F$13))/12,IF($A269=TAXAS!$A$14,IF($B269="PARCELADO ATÉ 12X",$D269-($D269*TAXAS!$F$14))/12,IF($A269=TAXAS!$A$15,IF($B269="PARCELADO ATÉ 12X",$D269-($D269*TAXAS!$F$15))/12,IF($A269=TAXAS!$A$16,IF($B269="PARCELADO ATÉ 12X",$D269-($D269*TAXAS!$F$16))/12,IF($A269=TAXAS!$A$17,IF($B269="PARCELADO ATÉ 12X",$D269-($D269*TAXAS!$F$17))/12,IF($A269=TAXAS!$A$18,IF($B269="PARCELADO ATÉ 12X",$D269-($D269*TAXAS!$F$18))/12,IF($A269=TAXAS!$A$19,IF($B269="PARCELADO ATÉ 12X",$D269-($D269*TAXAS!$F$19))/12,IF($A269=TAXAS!$A$20,IF($B269="PARCELADO ATÉ 12X",$D269-($D269*TAXAS!$F$20))/12,IF($A269=TAXAS!$A$21,IF($B269="PARCELADO ATÉ 12X",$D269-($D269*TAXAS!$F$21))/12,IF($A269=TAXAS!$A$22,IF($B269="PARCELADO ATÉ 12X",$D269-($D269*TAXAS!$F$22))/12,IF($A269=TAXAS!$A$23,IF($B269="PARCELADO ATÉ 12X",$D269-($D269*TAXAS!$F$23))/12,IF($A269=TAXAS!$A$24,IF($B269="PARCELADO ATÉ 12X",$D269-($D269*TAXAS!$F$24))/12,IF($A269=TAXAS!$A$25,IF($B269="PARCELADO ATÉ 12X",$D269-($D269*TAXAS!$F$25))/12,IF($A269=TAXAS!$A$26,IF($B269="PARCELADO ATÉ 12X",$D269-($D269*TAXAS!$F$26))/12,IF($A269=TAXAS!$A$27,IF($B269="PARCELADO ATÉ 12X",$D269-($D269*TAXAS!$F$27))/12))))))))))))))))))))))))/1</f>
        <v>0</v>
      </c>
      <c r="J269" s="8">
        <f t="shared" si="0"/>
        <v>0</v>
      </c>
      <c r="K269" s="10" t="b">
        <f>IF($B269="PARCELADO ATÉ 3X",($D269-($D269*TAXAS!$D$4))-$J269)</f>
        <v>0</v>
      </c>
      <c r="L269" s="10" t="b">
        <f>IF($B269="PARCELADO ATÉ 6X",($D269-($D269*TAXAS!$E$4))-$J269)</f>
        <v>0</v>
      </c>
      <c r="M269" s="10" t="b">
        <f>IF($B269="PARCELADO ATÉ 12X",($D269-($D269*TAXAS!$F$4))-$J269)</f>
        <v>0</v>
      </c>
      <c r="N269" s="8">
        <f t="shared" si="1"/>
        <v>0</v>
      </c>
      <c r="O269" s="10">
        <f t="shared" si="2"/>
        <v>0</v>
      </c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spans="1:31" ht="15.75" customHeight="1" x14ac:dyDescent="0.2">
      <c r="A270" s="3"/>
      <c r="B270" s="5"/>
      <c r="C270" s="6"/>
      <c r="D270" s="42"/>
      <c r="E270" s="8">
        <f>IF($A270="VISA",IF($B270="DÉBITO",$D270-($D270*TAXAS!$B$4)),IF($A270="MASTER",IF($B270="DÉBITO",$D270-($D270*TAXAS!$B$5)),IF($A270="ELO", IF($B270="DÉBITO",$D270-($D270*TAXAS!$B$6)),IF($A270="HIPERCARD",IF($B270="DÉBITO",$D270-($D270*TAXAS!$B$7)),IF($A270="DINERS",IF($B270="DÉBITO",$D270-($D270*TAXAS!$B$8)),IF($A270="AMERICA EXPRESS",IF($B270="DÉBITO",$D270-($D270*TAXAS!$B$9)),IF($A270=TAXAS!$A$10,IF($B270="DÉBITO",$D270-($D270*TAXAS!$B$10)), IF($A270=TAXAS!$A$11,IF($B270="DÉBITO",$D270-($D270*TAXAS!$B$11)), IF($A270=TAXAS!$A$12,IF($B270="DÉBITO",$D270-($D270*TAXAS!$B$12)), IF($A270=TAXAS!$A$13,IF($B270="DÉBITO",$D270-($D270*TAXAS!$B$13)), IF($A270=TAXAS!$A$14,IF($B270="DÉBITO",$D270-($D270*TAXAS!$B$14)), IF($A270=TAXAS!$A$15,IF($B270="DÉBITO",$D270-($D270*TAXAS!$B$15)), IF($A270=TAXAS!$A$16,IF($B270="DÉBITO",$D270-($D270*TAXAS!$B$16)), IF($A270=TAXAS!$A$17,IF($B270="DÉBITO",$D270-($D270*TAXAS!$B$17)), IF($A270=TAXAS!$A$18,IF($B270="DÉBITO",$D270-($D270*TAXAS!$B$18)), IF($A270=TAXAS!$A$19,IF($B270="DÉBITO",$D270-($D270*TAXAS!$B$19)), IF($A270=TAXAS!$A$20,IF($B270="DÉBITO",$D270-($D270*TAXAS!$B$20)), IF($A270=TAXAS!$A$21,IF($B270="DÉBITO",$D270-($D270*TAXAS!$B$21)), IF($A270=TAXAS!$A$22,IF($B270="DÉBITO",$D270-($D270*TAXAS!$B$22)), IF($A270=TAXAS!$A$23,IF($B270="DÉBITO",$D270-($D270*TAXAS!$B$23)), IF($A270=TAXAS!$A$24,IF($B270="DÉBITO",$D270-($D270*TAXAS!$B$24)), IF($A270=TAXAS!$A$25,IF($B270="DÉBITO",$D270-($D270*TAXAS!$B$25)), IF($A270=TAXAS!$A$26,IF($B270="DÉBITO",$D270-($D270*TAXAS!$B$26)), IF($A270=TAXAS!$A$27,IF($B270="DÉBITO",$D270-($D270*TAXAS!$B$27))))))))))))))))))))))))))/1</f>
        <v>0</v>
      </c>
      <c r="F270" s="8">
        <f>IF($A270="VISA",IF($B270="CRÉDITO",$D270-($D270*TAXAS!$C$4)),IF($A270="MASTER",IF($B270="CRÉDITO",$D270-($D270*TAXAS!$C$5)),IF($A270="ELO", IF($B270="CRÉDITO",$D270-($D270*TAXAS!$C$6)),IF($A270="HIPERCARD",IF($B270="CRÉDITO",$D270-($D270*TAXAS!$C$7)),IF($A270="DINERS",IF($B270="CRÉDITO",$D270-($D270*TAXAS!$C$8)),IF($A270="AMERICA EXPRESS",IF($B270="CRÉDITO",$D270-($D270*TAXAS!$C$9)),IF($A270=TAXAS!$A$10,IF($B270="CRÉDITO",$D270-($D270*TAXAS!$C$10)), IF($A270=TAXAS!$A$11,IF($B270="CRÉDITO",$D270-($D270*TAXAS!$C$11)), IF($A270=TAXAS!$A$12,IF($B270="CRÉDITO",$D270-($D270*TAXAS!$C$12)), IF($A270=TAXAS!$A$13,IF($B270="CRÉDITO",$D270-($D270*TAXAS!$C$13)), IF($A270=TAXAS!$A$14,IF($B270="CRÉDITO",$D270-($D270*TAXAS!$C$14)), IF($A270=TAXAS!$A$15,IF($B270="CRÉDITO",$D270-($D270*TAXAS!$C$15)), IF($A270=TAXAS!$A$16,IF($B270="CRÉDITO",$D270-($D270*TAXAS!$C$16)), IF($A270=TAXAS!$A$17,IF($B270="CRÉDITO",$D270-($D270*TAXAS!$C$17)), IF($A270=TAXAS!$A$18,IF($B270="CRÉDITO",$D270-($D270*TAXAS!$C$18)), IF($A270=TAXAS!$A$19,IF($B270="CRÉDITO",$D270-($D270*TAXAS!$C$19)), IF($A270=TAXAS!$A$20,IF($B270="CRÉDITO",$D270-($D270*TAXAS!$C$20)), IF($A270=TAXAS!$A$21,IF($B270="CRÉDITO",$D270-($D270*TAXAS!$C$21)), IF($A270=TAXAS!$A$22,IF($B270="CRÉDITO",$D270-($D270*TAXAS!$C$22)), IF($A270=TAXAS!$A$23,IF($B270="CRÉDITO",$D270-($D270*TAXAS!$C$23)), IF($A270=TAXAS!$A$24,IF($B270="CRÉDITO",$D270-($D270*TAXAS!$C$24)), IF($A270=TAXAS!$A$25,IF($B270="CRÉDITO",$D270-($D270*TAXAS!$C$25)), IF($A270=TAXAS!$A$26,IF($B270="CRÉDITO",$D270-($D270*TAXAS!$C$26)), IF($A270=TAXAS!$A$27,IF($B270="CRÉDITO",$D270-($D270*TAXAS!$C$27))))))))))))))))))))))))))/1</f>
        <v>0</v>
      </c>
      <c r="G270" s="9">
        <f>IF($A270="VISA",IF($B270="PARCELADO ATÉ 3X",$D270-(D270*TAXAS!$D$4))/3,IF($A270="MASTER",IF($B270="PARCELADO ATÉ 3X",$D270-(D270*TAXAS!$D$5))/3,IF($A270="ELO",IF($B270="PARCELADO ATÉ 3X",$D270-(D270*TAXAS!$D$6))/3,IF($A270="HIPERCARD",IF($B270="PARCELADO ATÉ 3X",$D270-(D270*TAXAS!$D$7))/3,IF($A270="DINERS",IF($B270="PARCELADO ATÉ 3X",$D270-(D270*TAXAS!$D$8))/3,IF($A270="AMERICA EXPRESS",IF($B270="PARCELADO ATÉ 3X",$D270-(D270*TAXAS!$D$9))/3,IF($A270=TAXAS!$A$10,IF($B270="PARCELADO ATÉ 3X",$D270-($D270*TAXAS!$D$10))/3,IF($A270=TAXAS!$A$11,IF($B270="PARCELADO ATÉ 3X",$D270-($D270*TAXAS!$D$11))/3,IF($A270=TAXAS!$A$12,IF($B270="PARCELADO ATÉ 3X",$D270-($D270*TAXAS!$D$12))/3,IF($A270=TAXAS!$A$13,IF($B270="PARCELADO ATÉ 3X",$D270-($D270*TAXAS!$D$13))/3,IF($A270=TAXAS!$A$14,IF($B270="PARCELADO ATÉ 3X",$D270-($D270*TAXAS!$D$14))/3,IF($A270=TAXAS!$A$15,IF($B270="PARCELADO ATÉ 3X",$D270-($D270*TAXAS!$D$15))/3,IF($A270=TAXAS!$A$16,IF($B270="PARCELADO ATÉ 3X",$D270-($D270*TAXAS!$D$16))/3,IF($A270=TAXAS!$A$17,IF($B270="PARCELADO ATÉ 3X",$D270-($D270*TAXAS!$D$17))/3,IF($A270=TAXAS!$A$18,IF($B270="PARCELADO ATÉ 3X",$D270-($D270*TAXAS!$D$18))/3,IF($A270=TAXAS!$A$19,IF($B270="PARCELADO ATÉ 3X",$D270-($D270*TAXAS!$D$19))/3,IF($A270=TAXAS!$A$20,IF($B270="PARCELADO ATÉ 3X",$D270-($D270*TAXAS!$D$20))/3,IF($A270=TAXAS!$A$21,IF($B270="PARCELADO ATÉ 3X",$D270-($D270*TAXAS!$D$21))/3,IF($A270=TAXAS!$A$22,IF($B270="PARCELADO ATÉ 3X",$D270-($D270*TAXAS!$D$22))/3,IF($A270=TAXAS!$A$23,IF($B270="PARCELADO ATÉ 3X",$D270-($D270*TAXAS!$D$23))/3,IF($A270=TAXAS!$A$24,IF($B270="PARCELADO ATÉ 3X",$D270-($D270*TAXAS!$D$24))/3,IF($A270=TAXAS!$A$25,IF($B270="PARCELADO ATÉ 3X",$D270-($D270*TAXAS!$D$25))/3,IF($A270=TAXAS!$A$26,IF($B270="PARCELADO ATÉ 3X",$D270-($D270*TAXAS!$D$26))/3,IF($A270=TAXAS!$A$27,IF($B270="PARCELADO ATÉ 3X",$D270-($D270*TAXAS!$D$27))/3))))))))))))))))))))))))/1</f>
        <v>0</v>
      </c>
      <c r="H270" s="9">
        <f>IF($A270="VISA",IF($B270="PARCELADO ATÉ 6X",$D270-(D270*TAXAS!$E$4))/6,IF($A270="MASTER",IF($B270="PARCELADO ATÉ 6X",$D270-(D270*TAXAS!$E$5))/6,IF($A270="ELO",IF($B270="PARCELADO ATÉ 6X",$D270-(D270*TAXAS!$E$6))/6,IF($A270="HIPERCARD",IF($B270="PARCELADO ATÉ 6X",$D270-(D270*TAXAS!$E$7))/6,IF($A270="DINERS",IF($B270="PARCELADO ATÉ 6X",$D270-(D270*TAXAS!$E$8))/6,IF($A270="AMERICA EXPRESS",IF($B270="PARCELADO ATÉ 6X",$D270-(D270*TAXAS!$E$9))/6,IF($A270=TAXAS!$A$10,IF($B270="PARCELADO ATÉ 6X",$D270-($D270*TAXAS!$E$10))/6,IF($A270=TAXAS!$A$11,IF($B270="PARCELADO ATÉ 6X",$D270-($D270*TAXAS!$E$11))/6,IF($A270=TAXAS!$A$12,IF($B270="PARCELADO ATÉ 6X",$D270-($D270*TAXAS!$E$12))/6,IF($A270=TAXAS!$A$13,IF($B270="PARCELADO ATÉ 6X",$D270-($D270*TAXAS!$E$13))/6,IF($A270=TAXAS!$A$14,IF($B270="PARCELADO ATÉ 6X",$D270-($D270*TAXAS!$E$14))/6,IF($A270=TAXAS!$A$15,IF($B270="PARCELADO ATÉ 6X",$D270-($D270*TAXAS!$E$15))/6,IF($A270=TAXAS!$A$16,IF($B270="PARCELADO ATÉ 6X",$D270-($D270*TAXAS!$E$16))/6,IF($A270=TAXAS!$A$17,IF($B270="PARCELADO ATÉ 6X",$D270-($D270*TAXAS!$E$17))/6,IF($A270=TAXAS!$A$18,IF($B270="PARCELADO ATÉ 6X",$D270-($D270*TAXAS!$E$18))/6,IF($A270=TAXAS!$A$19,IF($B270="PARCELADO ATÉ 6X",$D270-($D270*TAXAS!$E$19))/6,IF($A270=TAXAS!$A$20,IF($B270="PARCELADO ATÉ 6X",$D270-($D270*TAXAS!$E$20))/6,IF($A270=TAXAS!$A$21,IF($B270="PARCELADO ATÉ 6X",$D270-($D270*TAXAS!$E$21))/6,IF($A270=TAXAS!$A$22,IF($B270="PARCELADO ATÉ 6X",$D270-($D270*TAXAS!$E$22))/6,IF($A270=TAXAS!$A$23,IF($B270="PARCELADO ATÉ 6X",$D270-($D270*TAXAS!$E$23))/6,IF($A270=TAXAS!$A$24,IF($B270="PARCELADO ATÉ 6X",$D270-($D270*TAXAS!$E$24))/6,IF($A270=TAXAS!$A$25,IF($B270="PARCELADO ATÉ 6X",$D270-($D270*TAXAS!$E$25))/6,IF($A270=TAXAS!$A$26,IF($B270="PARCELADO ATÉ 6X",$D270-($D270*TAXAS!$E$26))/6,IF($A270=TAXAS!$A$27,IF($B270="PARCELADO ATÉ 6X",$D270-($D270*TAXAS!$E$27))/6))))))))))))))))))))))))/1</f>
        <v>0</v>
      </c>
      <c r="I270" s="9">
        <f>IF($A270="VISA",IF($B270="PARCELADO ATÉ 12X",$D270-(D270*TAXAS!$F$4))/12,IF($A270="MASTER",IF($B270="PARCELADO ATÉ 12X",$D270-(D270*TAXAS!$F$5))/12,IF($A270="ELO",IF($B270="PARCELADO ATÉ 12X",$D270-(D270*TAXAS!$F$6))/12,IF($A270="HIPERCARD",IF($B270="PARCELADO ATÉ 12X",$D270-(D270*TAXAS!$F$7))/12,IF($A270="DINERS",IF($B270="PARCELADO ATÉ 12X",$D270-(D270*TAXAS!$F$8))/12,IF($A270="AMERICA EXPRESS",IF($B270="PARCELADO ATÉ 12X",$D270-(D270*TAXAS!$F$9))/12,IF($A270=TAXAS!$A$10,IF($B270="PARCELADO ATÉ 12X",$D270-($D270*TAXAS!$F$10))/12,IF($A270=TAXAS!$A$11,IF($B270="PARCELADO ATÉ 12X",$D270-($D270*TAXAS!$F$11))/12,IF($A270=TAXAS!$A$12,IF($B270="PARCELADO ATÉ 12X",$D270-($D270*TAXAS!$F$12))/12,IF($A270=TAXAS!$A$13,IF($B270="PARCELADO ATÉ 12X",$D270-($D270*TAXAS!$F$13))/12,IF($A270=TAXAS!$A$14,IF($B270="PARCELADO ATÉ 12X",$D270-($D270*TAXAS!$F$14))/12,IF($A270=TAXAS!$A$15,IF($B270="PARCELADO ATÉ 12X",$D270-($D270*TAXAS!$F$15))/12,IF($A270=TAXAS!$A$16,IF($B270="PARCELADO ATÉ 12X",$D270-($D270*TAXAS!$F$16))/12,IF($A270=TAXAS!$A$17,IF($B270="PARCELADO ATÉ 12X",$D270-($D270*TAXAS!$F$17))/12,IF($A270=TAXAS!$A$18,IF($B270="PARCELADO ATÉ 12X",$D270-($D270*TAXAS!$F$18))/12,IF($A270=TAXAS!$A$19,IF($B270="PARCELADO ATÉ 12X",$D270-($D270*TAXAS!$F$19))/12,IF($A270=TAXAS!$A$20,IF($B270="PARCELADO ATÉ 12X",$D270-($D270*TAXAS!$F$20))/12,IF($A270=TAXAS!$A$21,IF($B270="PARCELADO ATÉ 12X",$D270-($D270*TAXAS!$F$21))/12,IF($A270=TAXAS!$A$22,IF($B270="PARCELADO ATÉ 12X",$D270-($D270*TAXAS!$F$22))/12,IF($A270=TAXAS!$A$23,IF($B270="PARCELADO ATÉ 12X",$D270-($D270*TAXAS!$F$23))/12,IF($A270=TAXAS!$A$24,IF($B270="PARCELADO ATÉ 12X",$D270-($D270*TAXAS!$F$24))/12,IF($A270=TAXAS!$A$25,IF($B270="PARCELADO ATÉ 12X",$D270-($D270*TAXAS!$F$25))/12,IF($A270=TAXAS!$A$26,IF($B270="PARCELADO ATÉ 12X",$D270-($D270*TAXAS!$F$26))/12,IF($A270=TAXAS!$A$27,IF($B270="PARCELADO ATÉ 12X",$D270-($D270*TAXAS!$F$27))/12))))))))))))))))))))))))/1</f>
        <v>0</v>
      </c>
      <c r="J270" s="8">
        <f t="shared" si="0"/>
        <v>0</v>
      </c>
      <c r="K270" s="10" t="b">
        <f>IF($B270="PARCELADO ATÉ 3X",($D270-($D270*TAXAS!$D$4))-$J270)</f>
        <v>0</v>
      </c>
      <c r="L270" s="10" t="b">
        <f>IF($B270="PARCELADO ATÉ 6X",($D270-($D270*TAXAS!$E$4))-$J270)</f>
        <v>0</v>
      </c>
      <c r="M270" s="10" t="b">
        <f>IF($B270="PARCELADO ATÉ 12X",($D270-($D270*TAXAS!$F$4))-$J270)</f>
        <v>0</v>
      </c>
      <c r="N270" s="8">
        <f t="shared" si="1"/>
        <v>0</v>
      </c>
      <c r="O270" s="10">
        <f t="shared" si="2"/>
        <v>0</v>
      </c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spans="1:31" ht="15.75" customHeight="1" x14ac:dyDescent="0.2">
      <c r="A271" s="3"/>
      <c r="B271" s="5"/>
      <c r="C271" s="6"/>
      <c r="D271" s="42"/>
      <c r="E271" s="8">
        <f>IF($A271="VISA",IF($B271="DÉBITO",$D271-($D271*TAXAS!$B$4)),IF($A271="MASTER",IF($B271="DÉBITO",$D271-($D271*TAXAS!$B$5)),IF($A271="ELO", IF($B271="DÉBITO",$D271-($D271*TAXAS!$B$6)),IF($A271="HIPERCARD",IF($B271="DÉBITO",$D271-($D271*TAXAS!$B$7)),IF($A271="DINERS",IF($B271="DÉBITO",$D271-($D271*TAXAS!$B$8)),IF($A271="AMERICA EXPRESS",IF($B271="DÉBITO",$D271-($D271*TAXAS!$B$9)),IF($A271=TAXAS!$A$10,IF($B271="DÉBITO",$D271-($D271*TAXAS!$B$10)), IF($A271=TAXAS!$A$11,IF($B271="DÉBITO",$D271-($D271*TAXAS!$B$11)), IF($A271=TAXAS!$A$12,IF($B271="DÉBITO",$D271-($D271*TAXAS!$B$12)), IF($A271=TAXAS!$A$13,IF($B271="DÉBITO",$D271-($D271*TAXAS!$B$13)), IF($A271=TAXAS!$A$14,IF($B271="DÉBITO",$D271-($D271*TAXAS!$B$14)), IF($A271=TAXAS!$A$15,IF($B271="DÉBITO",$D271-($D271*TAXAS!$B$15)), IF($A271=TAXAS!$A$16,IF($B271="DÉBITO",$D271-($D271*TAXAS!$B$16)), IF($A271=TAXAS!$A$17,IF($B271="DÉBITO",$D271-($D271*TAXAS!$B$17)), IF($A271=TAXAS!$A$18,IF($B271="DÉBITO",$D271-($D271*TAXAS!$B$18)), IF($A271=TAXAS!$A$19,IF($B271="DÉBITO",$D271-($D271*TAXAS!$B$19)), IF($A271=TAXAS!$A$20,IF($B271="DÉBITO",$D271-($D271*TAXAS!$B$20)), IF($A271=TAXAS!$A$21,IF($B271="DÉBITO",$D271-($D271*TAXAS!$B$21)), IF($A271=TAXAS!$A$22,IF($B271="DÉBITO",$D271-($D271*TAXAS!$B$22)), IF($A271=TAXAS!$A$23,IF($B271="DÉBITO",$D271-($D271*TAXAS!$B$23)), IF($A271=TAXAS!$A$24,IF($B271="DÉBITO",$D271-($D271*TAXAS!$B$24)), IF($A271=TAXAS!$A$25,IF($B271="DÉBITO",$D271-($D271*TAXAS!$B$25)), IF($A271=TAXAS!$A$26,IF($B271="DÉBITO",$D271-($D271*TAXAS!$B$26)), IF($A271=TAXAS!$A$27,IF($B271="DÉBITO",$D271-($D271*TAXAS!$B$27))))))))))))))))))))))))))/1</f>
        <v>0</v>
      </c>
      <c r="F271" s="8">
        <f>IF($A271="VISA",IF($B271="CRÉDITO",$D271-($D271*TAXAS!$C$4)),IF($A271="MASTER",IF($B271="CRÉDITO",$D271-($D271*TAXAS!$C$5)),IF($A271="ELO", IF($B271="CRÉDITO",$D271-($D271*TAXAS!$C$6)),IF($A271="HIPERCARD",IF($B271="CRÉDITO",$D271-($D271*TAXAS!$C$7)),IF($A271="DINERS",IF($B271="CRÉDITO",$D271-($D271*TAXAS!$C$8)),IF($A271="AMERICA EXPRESS",IF($B271="CRÉDITO",$D271-($D271*TAXAS!$C$9)),IF($A271=TAXAS!$A$10,IF($B271="CRÉDITO",$D271-($D271*TAXAS!$C$10)), IF($A271=TAXAS!$A$11,IF($B271="CRÉDITO",$D271-($D271*TAXAS!$C$11)), IF($A271=TAXAS!$A$12,IF($B271="CRÉDITO",$D271-($D271*TAXAS!$C$12)), IF($A271=TAXAS!$A$13,IF($B271="CRÉDITO",$D271-($D271*TAXAS!$C$13)), IF($A271=TAXAS!$A$14,IF($B271="CRÉDITO",$D271-($D271*TAXAS!$C$14)), IF($A271=TAXAS!$A$15,IF($B271="CRÉDITO",$D271-($D271*TAXAS!$C$15)), IF($A271=TAXAS!$A$16,IF($B271="CRÉDITO",$D271-($D271*TAXAS!$C$16)), IF($A271=TAXAS!$A$17,IF($B271="CRÉDITO",$D271-($D271*TAXAS!$C$17)), IF($A271=TAXAS!$A$18,IF($B271="CRÉDITO",$D271-($D271*TAXAS!$C$18)), IF($A271=TAXAS!$A$19,IF($B271="CRÉDITO",$D271-($D271*TAXAS!$C$19)), IF($A271=TAXAS!$A$20,IF($B271="CRÉDITO",$D271-($D271*TAXAS!$C$20)), IF($A271=TAXAS!$A$21,IF($B271="CRÉDITO",$D271-($D271*TAXAS!$C$21)), IF($A271=TAXAS!$A$22,IF($B271="CRÉDITO",$D271-($D271*TAXAS!$C$22)), IF($A271=TAXAS!$A$23,IF($B271="CRÉDITO",$D271-($D271*TAXAS!$C$23)), IF($A271=TAXAS!$A$24,IF($B271="CRÉDITO",$D271-($D271*TAXAS!$C$24)), IF($A271=TAXAS!$A$25,IF($B271="CRÉDITO",$D271-($D271*TAXAS!$C$25)), IF($A271=TAXAS!$A$26,IF($B271="CRÉDITO",$D271-($D271*TAXAS!$C$26)), IF($A271=TAXAS!$A$27,IF($B271="CRÉDITO",$D271-($D271*TAXAS!$C$27))))))))))))))))))))))))))/1</f>
        <v>0</v>
      </c>
      <c r="G271" s="9">
        <f>IF($A271="VISA",IF($B271="PARCELADO ATÉ 3X",$D271-(D271*TAXAS!$D$4))/3,IF($A271="MASTER",IF($B271="PARCELADO ATÉ 3X",$D271-(D271*TAXAS!$D$5))/3,IF($A271="ELO",IF($B271="PARCELADO ATÉ 3X",$D271-(D271*TAXAS!$D$6))/3,IF($A271="HIPERCARD",IF($B271="PARCELADO ATÉ 3X",$D271-(D271*TAXAS!$D$7))/3,IF($A271="DINERS",IF($B271="PARCELADO ATÉ 3X",$D271-(D271*TAXAS!$D$8))/3,IF($A271="AMERICA EXPRESS",IF($B271="PARCELADO ATÉ 3X",$D271-(D271*TAXAS!$D$9))/3,IF($A271=TAXAS!$A$10,IF($B271="PARCELADO ATÉ 3X",$D271-($D271*TAXAS!$D$10))/3,IF($A271=TAXAS!$A$11,IF($B271="PARCELADO ATÉ 3X",$D271-($D271*TAXAS!$D$11))/3,IF($A271=TAXAS!$A$12,IF($B271="PARCELADO ATÉ 3X",$D271-($D271*TAXAS!$D$12))/3,IF($A271=TAXAS!$A$13,IF($B271="PARCELADO ATÉ 3X",$D271-($D271*TAXAS!$D$13))/3,IF($A271=TAXAS!$A$14,IF($B271="PARCELADO ATÉ 3X",$D271-($D271*TAXAS!$D$14))/3,IF($A271=TAXAS!$A$15,IF($B271="PARCELADO ATÉ 3X",$D271-($D271*TAXAS!$D$15))/3,IF($A271=TAXAS!$A$16,IF($B271="PARCELADO ATÉ 3X",$D271-($D271*TAXAS!$D$16))/3,IF($A271=TAXAS!$A$17,IF($B271="PARCELADO ATÉ 3X",$D271-($D271*TAXAS!$D$17))/3,IF($A271=TAXAS!$A$18,IF($B271="PARCELADO ATÉ 3X",$D271-($D271*TAXAS!$D$18))/3,IF($A271=TAXAS!$A$19,IF($B271="PARCELADO ATÉ 3X",$D271-($D271*TAXAS!$D$19))/3,IF($A271=TAXAS!$A$20,IF($B271="PARCELADO ATÉ 3X",$D271-($D271*TAXAS!$D$20))/3,IF($A271=TAXAS!$A$21,IF($B271="PARCELADO ATÉ 3X",$D271-($D271*TAXAS!$D$21))/3,IF($A271=TAXAS!$A$22,IF($B271="PARCELADO ATÉ 3X",$D271-($D271*TAXAS!$D$22))/3,IF($A271=TAXAS!$A$23,IF($B271="PARCELADO ATÉ 3X",$D271-($D271*TAXAS!$D$23))/3,IF($A271=TAXAS!$A$24,IF($B271="PARCELADO ATÉ 3X",$D271-($D271*TAXAS!$D$24))/3,IF($A271=TAXAS!$A$25,IF($B271="PARCELADO ATÉ 3X",$D271-($D271*TAXAS!$D$25))/3,IF($A271=TAXAS!$A$26,IF($B271="PARCELADO ATÉ 3X",$D271-($D271*TAXAS!$D$26))/3,IF($A271=TAXAS!$A$27,IF($B271="PARCELADO ATÉ 3X",$D271-($D271*TAXAS!$D$27))/3))))))))))))))))))))))))/1</f>
        <v>0</v>
      </c>
      <c r="H271" s="9">
        <f>IF($A271="VISA",IF($B271="PARCELADO ATÉ 6X",$D271-(D271*TAXAS!$E$4))/6,IF($A271="MASTER",IF($B271="PARCELADO ATÉ 6X",$D271-(D271*TAXAS!$E$5))/6,IF($A271="ELO",IF($B271="PARCELADO ATÉ 6X",$D271-(D271*TAXAS!$E$6))/6,IF($A271="HIPERCARD",IF($B271="PARCELADO ATÉ 6X",$D271-(D271*TAXAS!$E$7))/6,IF($A271="DINERS",IF($B271="PARCELADO ATÉ 6X",$D271-(D271*TAXAS!$E$8))/6,IF($A271="AMERICA EXPRESS",IF($B271="PARCELADO ATÉ 6X",$D271-(D271*TAXAS!$E$9))/6,IF($A271=TAXAS!$A$10,IF($B271="PARCELADO ATÉ 6X",$D271-($D271*TAXAS!$E$10))/6,IF($A271=TAXAS!$A$11,IF($B271="PARCELADO ATÉ 6X",$D271-($D271*TAXAS!$E$11))/6,IF($A271=TAXAS!$A$12,IF($B271="PARCELADO ATÉ 6X",$D271-($D271*TAXAS!$E$12))/6,IF($A271=TAXAS!$A$13,IF($B271="PARCELADO ATÉ 6X",$D271-($D271*TAXAS!$E$13))/6,IF($A271=TAXAS!$A$14,IF($B271="PARCELADO ATÉ 6X",$D271-($D271*TAXAS!$E$14))/6,IF($A271=TAXAS!$A$15,IF($B271="PARCELADO ATÉ 6X",$D271-($D271*TAXAS!$E$15))/6,IF($A271=TAXAS!$A$16,IF($B271="PARCELADO ATÉ 6X",$D271-($D271*TAXAS!$E$16))/6,IF($A271=TAXAS!$A$17,IF($B271="PARCELADO ATÉ 6X",$D271-($D271*TAXAS!$E$17))/6,IF($A271=TAXAS!$A$18,IF($B271="PARCELADO ATÉ 6X",$D271-($D271*TAXAS!$E$18))/6,IF($A271=TAXAS!$A$19,IF($B271="PARCELADO ATÉ 6X",$D271-($D271*TAXAS!$E$19))/6,IF($A271=TAXAS!$A$20,IF($B271="PARCELADO ATÉ 6X",$D271-($D271*TAXAS!$E$20))/6,IF($A271=TAXAS!$A$21,IF($B271="PARCELADO ATÉ 6X",$D271-($D271*TAXAS!$E$21))/6,IF($A271=TAXAS!$A$22,IF($B271="PARCELADO ATÉ 6X",$D271-($D271*TAXAS!$E$22))/6,IF($A271=TAXAS!$A$23,IF($B271="PARCELADO ATÉ 6X",$D271-($D271*TAXAS!$E$23))/6,IF($A271=TAXAS!$A$24,IF($B271="PARCELADO ATÉ 6X",$D271-($D271*TAXAS!$E$24))/6,IF($A271=TAXAS!$A$25,IF($B271="PARCELADO ATÉ 6X",$D271-($D271*TAXAS!$E$25))/6,IF($A271=TAXAS!$A$26,IF($B271="PARCELADO ATÉ 6X",$D271-($D271*TAXAS!$E$26))/6,IF($A271=TAXAS!$A$27,IF($B271="PARCELADO ATÉ 6X",$D271-($D271*TAXAS!$E$27))/6))))))))))))))))))))))))/1</f>
        <v>0</v>
      </c>
      <c r="I271" s="9">
        <f>IF($A271="VISA",IF($B271="PARCELADO ATÉ 12X",$D271-(D271*TAXAS!$F$4))/12,IF($A271="MASTER",IF($B271="PARCELADO ATÉ 12X",$D271-(D271*TAXAS!$F$5))/12,IF($A271="ELO",IF($B271="PARCELADO ATÉ 12X",$D271-(D271*TAXAS!$F$6))/12,IF($A271="HIPERCARD",IF($B271="PARCELADO ATÉ 12X",$D271-(D271*TAXAS!$F$7))/12,IF($A271="DINERS",IF($B271="PARCELADO ATÉ 12X",$D271-(D271*TAXAS!$F$8))/12,IF($A271="AMERICA EXPRESS",IF($B271="PARCELADO ATÉ 12X",$D271-(D271*TAXAS!$F$9))/12,IF($A271=TAXAS!$A$10,IF($B271="PARCELADO ATÉ 12X",$D271-($D271*TAXAS!$F$10))/12,IF($A271=TAXAS!$A$11,IF($B271="PARCELADO ATÉ 12X",$D271-($D271*TAXAS!$F$11))/12,IF($A271=TAXAS!$A$12,IF($B271="PARCELADO ATÉ 12X",$D271-($D271*TAXAS!$F$12))/12,IF($A271=TAXAS!$A$13,IF($B271="PARCELADO ATÉ 12X",$D271-($D271*TAXAS!$F$13))/12,IF($A271=TAXAS!$A$14,IF($B271="PARCELADO ATÉ 12X",$D271-($D271*TAXAS!$F$14))/12,IF($A271=TAXAS!$A$15,IF($B271="PARCELADO ATÉ 12X",$D271-($D271*TAXAS!$F$15))/12,IF($A271=TAXAS!$A$16,IF($B271="PARCELADO ATÉ 12X",$D271-($D271*TAXAS!$F$16))/12,IF($A271=TAXAS!$A$17,IF($B271="PARCELADO ATÉ 12X",$D271-($D271*TAXAS!$F$17))/12,IF($A271=TAXAS!$A$18,IF($B271="PARCELADO ATÉ 12X",$D271-($D271*TAXAS!$F$18))/12,IF($A271=TAXAS!$A$19,IF($B271="PARCELADO ATÉ 12X",$D271-($D271*TAXAS!$F$19))/12,IF($A271=TAXAS!$A$20,IF($B271="PARCELADO ATÉ 12X",$D271-($D271*TAXAS!$F$20))/12,IF($A271=TAXAS!$A$21,IF($B271="PARCELADO ATÉ 12X",$D271-($D271*TAXAS!$F$21))/12,IF($A271=TAXAS!$A$22,IF($B271="PARCELADO ATÉ 12X",$D271-($D271*TAXAS!$F$22))/12,IF($A271=TAXAS!$A$23,IF($B271="PARCELADO ATÉ 12X",$D271-($D271*TAXAS!$F$23))/12,IF($A271=TAXAS!$A$24,IF($B271="PARCELADO ATÉ 12X",$D271-($D271*TAXAS!$F$24))/12,IF($A271=TAXAS!$A$25,IF($B271="PARCELADO ATÉ 12X",$D271-($D271*TAXAS!$F$25))/12,IF($A271=TAXAS!$A$26,IF($B271="PARCELADO ATÉ 12X",$D271-($D271*TAXAS!$F$26))/12,IF($A271=TAXAS!$A$27,IF($B271="PARCELADO ATÉ 12X",$D271-($D271*TAXAS!$F$27))/12))))))))))))))))))))))))/1</f>
        <v>0</v>
      </c>
      <c r="J271" s="8">
        <f t="shared" si="0"/>
        <v>0</v>
      </c>
      <c r="K271" s="10" t="b">
        <f>IF($B271="PARCELADO ATÉ 3X",($D271-($D271*TAXAS!$D$4))-$J271)</f>
        <v>0</v>
      </c>
      <c r="L271" s="10" t="b">
        <f>IF($B271="PARCELADO ATÉ 6X",($D271-($D271*TAXAS!$E$4))-$J271)</f>
        <v>0</v>
      </c>
      <c r="M271" s="10" t="b">
        <f>IF($B271="PARCELADO ATÉ 12X",($D271-($D271*TAXAS!$F$4))-$J271)</f>
        <v>0</v>
      </c>
      <c r="N271" s="8">
        <f t="shared" si="1"/>
        <v>0</v>
      </c>
      <c r="O271" s="10">
        <f t="shared" si="2"/>
        <v>0</v>
      </c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spans="1:31" ht="15.75" customHeight="1" x14ac:dyDescent="0.2">
      <c r="A272" s="3"/>
      <c r="B272" s="5"/>
      <c r="C272" s="6"/>
      <c r="D272" s="42"/>
      <c r="E272" s="8">
        <f>IF($A272="VISA",IF($B272="DÉBITO",$D272-($D272*TAXAS!$B$4)),IF($A272="MASTER",IF($B272="DÉBITO",$D272-($D272*TAXAS!$B$5)),IF($A272="ELO", IF($B272="DÉBITO",$D272-($D272*TAXAS!$B$6)),IF($A272="HIPERCARD",IF($B272="DÉBITO",$D272-($D272*TAXAS!$B$7)),IF($A272="DINERS",IF($B272="DÉBITO",$D272-($D272*TAXAS!$B$8)),IF($A272="AMERICA EXPRESS",IF($B272="DÉBITO",$D272-($D272*TAXAS!$B$9)),IF($A272=TAXAS!$A$10,IF($B272="DÉBITO",$D272-($D272*TAXAS!$B$10)), IF($A272=TAXAS!$A$11,IF($B272="DÉBITO",$D272-($D272*TAXAS!$B$11)), IF($A272=TAXAS!$A$12,IF($B272="DÉBITO",$D272-($D272*TAXAS!$B$12)), IF($A272=TAXAS!$A$13,IF($B272="DÉBITO",$D272-($D272*TAXAS!$B$13)), IF($A272=TAXAS!$A$14,IF($B272="DÉBITO",$D272-($D272*TAXAS!$B$14)), IF($A272=TAXAS!$A$15,IF($B272="DÉBITO",$D272-($D272*TAXAS!$B$15)), IF($A272=TAXAS!$A$16,IF($B272="DÉBITO",$D272-($D272*TAXAS!$B$16)), IF($A272=TAXAS!$A$17,IF($B272="DÉBITO",$D272-($D272*TAXAS!$B$17)), IF($A272=TAXAS!$A$18,IF($B272="DÉBITO",$D272-($D272*TAXAS!$B$18)), IF($A272=TAXAS!$A$19,IF($B272="DÉBITO",$D272-($D272*TAXAS!$B$19)), IF($A272=TAXAS!$A$20,IF($B272="DÉBITO",$D272-($D272*TAXAS!$B$20)), IF($A272=TAXAS!$A$21,IF($B272="DÉBITO",$D272-($D272*TAXAS!$B$21)), IF($A272=TAXAS!$A$22,IF($B272="DÉBITO",$D272-($D272*TAXAS!$B$22)), IF($A272=TAXAS!$A$23,IF($B272="DÉBITO",$D272-($D272*TAXAS!$B$23)), IF($A272=TAXAS!$A$24,IF($B272="DÉBITO",$D272-($D272*TAXAS!$B$24)), IF($A272=TAXAS!$A$25,IF($B272="DÉBITO",$D272-($D272*TAXAS!$B$25)), IF($A272=TAXAS!$A$26,IF($B272="DÉBITO",$D272-($D272*TAXAS!$B$26)), IF($A272=TAXAS!$A$27,IF($B272="DÉBITO",$D272-($D272*TAXAS!$B$27))))))))))))))))))))))))))/1</f>
        <v>0</v>
      </c>
      <c r="F272" s="8">
        <f>IF($A272="VISA",IF($B272="CRÉDITO",$D272-($D272*TAXAS!$C$4)),IF($A272="MASTER",IF($B272="CRÉDITO",$D272-($D272*TAXAS!$C$5)),IF($A272="ELO", IF($B272="CRÉDITO",$D272-($D272*TAXAS!$C$6)),IF($A272="HIPERCARD",IF($B272="CRÉDITO",$D272-($D272*TAXAS!$C$7)),IF($A272="DINERS",IF($B272="CRÉDITO",$D272-($D272*TAXAS!$C$8)),IF($A272="AMERICA EXPRESS",IF($B272="CRÉDITO",$D272-($D272*TAXAS!$C$9)),IF($A272=TAXAS!$A$10,IF($B272="CRÉDITO",$D272-($D272*TAXAS!$C$10)), IF($A272=TAXAS!$A$11,IF($B272="CRÉDITO",$D272-($D272*TAXAS!$C$11)), IF($A272=TAXAS!$A$12,IF($B272="CRÉDITO",$D272-($D272*TAXAS!$C$12)), IF($A272=TAXAS!$A$13,IF($B272="CRÉDITO",$D272-($D272*TAXAS!$C$13)), IF($A272=TAXAS!$A$14,IF($B272="CRÉDITO",$D272-($D272*TAXAS!$C$14)), IF($A272=TAXAS!$A$15,IF($B272="CRÉDITO",$D272-($D272*TAXAS!$C$15)), IF($A272=TAXAS!$A$16,IF($B272="CRÉDITO",$D272-($D272*TAXAS!$C$16)), IF($A272=TAXAS!$A$17,IF($B272="CRÉDITO",$D272-($D272*TAXAS!$C$17)), IF($A272=TAXAS!$A$18,IF($B272="CRÉDITO",$D272-($D272*TAXAS!$C$18)), IF($A272=TAXAS!$A$19,IF($B272="CRÉDITO",$D272-($D272*TAXAS!$C$19)), IF($A272=TAXAS!$A$20,IF($B272="CRÉDITO",$D272-($D272*TAXAS!$C$20)), IF($A272=TAXAS!$A$21,IF($B272="CRÉDITO",$D272-($D272*TAXAS!$C$21)), IF($A272=TAXAS!$A$22,IF($B272="CRÉDITO",$D272-($D272*TAXAS!$C$22)), IF($A272=TAXAS!$A$23,IF($B272="CRÉDITO",$D272-($D272*TAXAS!$C$23)), IF($A272=TAXAS!$A$24,IF($B272="CRÉDITO",$D272-($D272*TAXAS!$C$24)), IF($A272=TAXAS!$A$25,IF($B272="CRÉDITO",$D272-($D272*TAXAS!$C$25)), IF($A272=TAXAS!$A$26,IF($B272="CRÉDITO",$D272-($D272*TAXAS!$C$26)), IF($A272=TAXAS!$A$27,IF($B272="CRÉDITO",$D272-($D272*TAXAS!$C$27))))))))))))))))))))))))))/1</f>
        <v>0</v>
      </c>
      <c r="G272" s="9">
        <f>IF($A272="VISA",IF($B272="PARCELADO ATÉ 3X",$D272-(D272*TAXAS!$D$4))/3,IF($A272="MASTER",IF($B272="PARCELADO ATÉ 3X",$D272-(D272*TAXAS!$D$5))/3,IF($A272="ELO",IF($B272="PARCELADO ATÉ 3X",$D272-(D272*TAXAS!$D$6))/3,IF($A272="HIPERCARD",IF($B272="PARCELADO ATÉ 3X",$D272-(D272*TAXAS!$D$7))/3,IF($A272="DINERS",IF($B272="PARCELADO ATÉ 3X",$D272-(D272*TAXAS!$D$8))/3,IF($A272="AMERICA EXPRESS",IF($B272="PARCELADO ATÉ 3X",$D272-(D272*TAXAS!$D$9))/3,IF($A272=TAXAS!$A$10,IF($B272="PARCELADO ATÉ 3X",$D272-($D272*TAXAS!$D$10))/3,IF($A272=TAXAS!$A$11,IF($B272="PARCELADO ATÉ 3X",$D272-($D272*TAXAS!$D$11))/3,IF($A272=TAXAS!$A$12,IF($B272="PARCELADO ATÉ 3X",$D272-($D272*TAXAS!$D$12))/3,IF($A272=TAXAS!$A$13,IF($B272="PARCELADO ATÉ 3X",$D272-($D272*TAXAS!$D$13))/3,IF($A272=TAXAS!$A$14,IF($B272="PARCELADO ATÉ 3X",$D272-($D272*TAXAS!$D$14))/3,IF($A272=TAXAS!$A$15,IF($B272="PARCELADO ATÉ 3X",$D272-($D272*TAXAS!$D$15))/3,IF($A272=TAXAS!$A$16,IF($B272="PARCELADO ATÉ 3X",$D272-($D272*TAXAS!$D$16))/3,IF($A272=TAXAS!$A$17,IF($B272="PARCELADO ATÉ 3X",$D272-($D272*TAXAS!$D$17))/3,IF($A272=TAXAS!$A$18,IF($B272="PARCELADO ATÉ 3X",$D272-($D272*TAXAS!$D$18))/3,IF($A272=TAXAS!$A$19,IF($B272="PARCELADO ATÉ 3X",$D272-($D272*TAXAS!$D$19))/3,IF($A272=TAXAS!$A$20,IF($B272="PARCELADO ATÉ 3X",$D272-($D272*TAXAS!$D$20))/3,IF($A272=TAXAS!$A$21,IF($B272="PARCELADO ATÉ 3X",$D272-($D272*TAXAS!$D$21))/3,IF($A272=TAXAS!$A$22,IF($B272="PARCELADO ATÉ 3X",$D272-($D272*TAXAS!$D$22))/3,IF($A272=TAXAS!$A$23,IF($B272="PARCELADO ATÉ 3X",$D272-($D272*TAXAS!$D$23))/3,IF($A272=TAXAS!$A$24,IF($B272="PARCELADO ATÉ 3X",$D272-($D272*TAXAS!$D$24))/3,IF($A272=TAXAS!$A$25,IF($B272="PARCELADO ATÉ 3X",$D272-($D272*TAXAS!$D$25))/3,IF($A272=TAXAS!$A$26,IF($B272="PARCELADO ATÉ 3X",$D272-($D272*TAXAS!$D$26))/3,IF($A272=TAXAS!$A$27,IF($B272="PARCELADO ATÉ 3X",$D272-($D272*TAXAS!$D$27))/3))))))))))))))))))))))))/1</f>
        <v>0</v>
      </c>
      <c r="H272" s="9">
        <f>IF($A272="VISA",IF($B272="PARCELADO ATÉ 6X",$D272-(D272*TAXAS!$E$4))/6,IF($A272="MASTER",IF($B272="PARCELADO ATÉ 6X",$D272-(D272*TAXAS!$E$5))/6,IF($A272="ELO",IF($B272="PARCELADO ATÉ 6X",$D272-(D272*TAXAS!$E$6))/6,IF($A272="HIPERCARD",IF($B272="PARCELADO ATÉ 6X",$D272-(D272*TAXAS!$E$7))/6,IF($A272="DINERS",IF($B272="PARCELADO ATÉ 6X",$D272-(D272*TAXAS!$E$8))/6,IF($A272="AMERICA EXPRESS",IF($B272="PARCELADO ATÉ 6X",$D272-(D272*TAXAS!$E$9))/6,IF($A272=TAXAS!$A$10,IF($B272="PARCELADO ATÉ 6X",$D272-($D272*TAXAS!$E$10))/6,IF($A272=TAXAS!$A$11,IF($B272="PARCELADO ATÉ 6X",$D272-($D272*TAXAS!$E$11))/6,IF($A272=TAXAS!$A$12,IF($B272="PARCELADO ATÉ 6X",$D272-($D272*TAXAS!$E$12))/6,IF($A272=TAXAS!$A$13,IF($B272="PARCELADO ATÉ 6X",$D272-($D272*TAXAS!$E$13))/6,IF($A272=TAXAS!$A$14,IF($B272="PARCELADO ATÉ 6X",$D272-($D272*TAXAS!$E$14))/6,IF($A272=TAXAS!$A$15,IF($B272="PARCELADO ATÉ 6X",$D272-($D272*TAXAS!$E$15))/6,IF($A272=TAXAS!$A$16,IF($B272="PARCELADO ATÉ 6X",$D272-($D272*TAXAS!$E$16))/6,IF($A272=TAXAS!$A$17,IF($B272="PARCELADO ATÉ 6X",$D272-($D272*TAXAS!$E$17))/6,IF($A272=TAXAS!$A$18,IF($B272="PARCELADO ATÉ 6X",$D272-($D272*TAXAS!$E$18))/6,IF($A272=TAXAS!$A$19,IF($B272="PARCELADO ATÉ 6X",$D272-($D272*TAXAS!$E$19))/6,IF($A272=TAXAS!$A$20,IF($B272="PARCELADO ATÉ 6X",$D272-($D272*TAXAS!$E$20))/6,IF($A272=TAXAS!$A$21,IF($B272="PARCELADO ATÉ 6X",$D272-($D272*TAXAS!$E$21))/6,IF($A272=TAXAS!$A$22,IF($B272="PARCELADO ATÉ 6X",$D272-($D272*TAXAS!$E$22))/6,IF($A272=TAXAS!$A$23,IF($B272="PARCELADO ATÉ 6X",$D272-($D272*TAXAS!$E$23))/6,IF($A272=TAXAS!$A$24,IF($B272="PARCELADO ATÉ 6X",$D272-($D272*TAXAS!$E$24))/6,IF($A272=TAXAS!$A$25,IF($B272="PARCELADO ATÉ 6X",$D272-($D272*TAXAS!$E$25))/6,IF($A272=TAXAS!$A$26,IF($B272="PARCELADO ATÉ 6X",$D272-($D272*TAXAS!$E$26))/6,IF($A272=TAXAS!$A$27,IF($B272="PARCELADO ATÉ 6X",$D272-($D272*TAXAS!$E$27))/6))))))))))))))))))))))))/1</f>
        <v>0</v>
      </c>
      <c r="I272" s="9">
        <f>IF($A272="VISA",IF($B272="PARCELADO ATÉ 12X",$D272-(D272*TAXAS!$F$4))/12,IF($A272="MASTER",IF($B272="PARCELADO ATÉ 12X",$D272-(D272*TAXAS!$F$5))/12,IF($A272="ELO",IF($B272="PARCELADO ATÉ 12X",$D272-(D272*TAXAS!$F$6))/12,IF($A272="HIPERCARD",IF($B272="PARCELADO ATÉ 12X",$D272-(D272*TAXAS!$F$7))/12,IF($A272="DINERS",IF($B272="PARCELADO ATÉ 12X",$D272-(D272*TAXAS!$F$8))/12,IF($A272="AMERICA EXPRESS",IF($B272="PARCELADO ATÉ 12X",$D272-(D272*TAXAS!$F$9))/12,IF($A272=TAXAS!$A$10,IF($B272="PARCELADO ATÉ 12X",$D272-($D272*TAXAS!$F$10))/12,IF($A272=TAXAS!$A$11,IF($B272="PARCELADO ATÉ 12X",$D272-($D272*TAXAS!$F$11))/12,IF($A272=TAXAS!$A$12,IF($B272="PARCELADO ATÉ 12X",$D272-($D272*TAXAS!$F$12))/12,IF($A272=TAXAS!$A$13,IF($B272="PARCELADO ATÉ 12X",$D272-($D272*TAXAS!$F$13))/12,IF($A272=TAXAS!$A$14,IF($B272="PARCELADO ATÉ 12X",$D272-($D272*TAXAS!$F$14))/12,IF($A272=TAXAS!$A$15,IF($B272="PARCELADO ATÉ 12X",$D272-($D272*TAXAS!$F$15))/12,IF($A272=TAXAS!$A$16,IF($B272="PARCELADO ATÉ 12X",$D272-($D272*TAXAS!$F$16))/12,IF($A272=TAXAS!$A$17,IF($B272="PARCELADO ATÉ 12X",$D272-($D272*TAXAS!$F$17))/12,IF($A272=TAXAS!$A$18,IF($B272="PARCELADO ATÉ 12X",$D272-($D272*TAXAS!$F$18))/12,IF($A272=TAXAS!$A$19,IF($B272="PARCELADO ATÉ 12X",$D272-($D272*TAXAS!$F$19))/12,IF($A272=TAXAS!$A$20,IF($B272="PARCELADO ATÉ 12X",$D272-($D272*TAXAS!$F$20))/12,IF($A272=TAXAS!$A$21,IF($B272="PARCELADO ATÉ 12X",$D272-($D272*TAXAS!$F$21))/12,IF($A272=TAXAS!$A$22,IF($B272="PARCELADO ATÉ 12X",$D272-($D272*TAXAS!$F$22))/12,IF($A272=TAXAS!$A$23,IF($B272="PARCELADO ATÉ 12X",$D272-($D272*TAXAS!$F$23))/12,IF($A272=TAXAS!$A$24,IF($B272="PARCELADO ATÉ 12X",$D272-($D272*TAXAS!$F$24))/12,IF($A272=TAXAS!$A$25,IF($B272="PARCELADO ATÉ 12X",$D272-($D272*TAXAS!$F$25))/12,IF($A272=TAXAS!$A$26,IF($B272="PARCELADO ATÉ 12X",$D272-($D272*TAXAS!$F$26))/12,IF($A272=TAXAS!$A$27,IF($B272="PARCELADO ATÉ 12X",$D272-($D272*TAXAS!$F$27))/12))))))))))))))))))))))))/1</f>
        <v>0</v>
      </c>
      <c r="J272" s="8">
        <f t="shared" si="0"/>
        <v>0</v>
      </c>
      <c r="K272" s="10" t="b">
        <f>IF($B272="PARCELADO ATÉ 3X",($D272-($D272*TAXAS!$D$4))-$J272)</f>
        <v>0</v>
      </c>
      <c r="L272" s="10" t="b">
        <f>IF($B272="PARCELADO ATÉ 6X",($D272-($D272*TAXAS!$E$4))-$J272)</f>
        <v>0</v>
      </c>
      <c r="M272" s="10" t="b">
        <f>IF($B272="PARCELADO ATÉ 12X",($D272-($D272*TAXAS!$F$4))-$J272)</f>
        <v>0</v>
      </c>
      <c r="N272" s="8">
        <f t="shared" si="1"/>
        <v>0</v>
      </c>
      <c r="O272" s="10">
        <f t="shared" si="2"/>
        <v>0</v>
      </c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spans="1:31" ht="15.75" customHeight="1" x14ac:dyDescent="0.2">
      <c r="A273" s="3"/>
      <c r="B273" s="5"/>
      <c r="C273" s="6"/>
      <c r="D273" s="42"/>
      <c r="E273" s="8">
        <f>IF($A273="VISA",IF($B273="DÉBITO",$D273-($D273*TAXAS!$B$4)),IF($A273="MASTER",IF($B273="DÉBITO",$D273-($D273*TAXAS!$B$5)),IF($A273="ELO", IF($B273="DÉBITO",$D273-($D273*TAXAS!$B$6)),IF($A273="HIPERCARD",IF($B273="DÉBITO",$D273-($D273*TAXAS!$B$7)),IF($A273="DINERS",IF($B273="DÉBITO",$D273-($D273*TAXAS!$B$8)),IF($A273="AMERICA EXPRESS",IF($B273="DÉBITO",$D273-($D273*TAXAS!$B$9)),IF($A273=TAXAS!$A$10,IF($B273="DÉBITO",$D273-($D273*TAXAS!$B$10)), IF($A273=TAXAS!$A$11,IF($B273="DÉBITO",$D273-($D273*TAXAS!$B$11)), IF($A273=TAXAS!$A$12,IF($B273="DÉBITO",$D273-($D273*TAXAS!$B$12)), IF($A273=TAXAS!$A$13,IF($B273="DÉBITO",$D273-($D273*TAXAS!$B$13)), IF($A273=TAXAS!$A$14,IF($B273="DÉBITO",$D273-($D273*TAXAS!$B$14)), IF($A273=TAXAS!$A$15,IF($B273="DÉBITO",$D273-($D273*TAXAS!$B$15)), IF($A273=TAXAS!$A$16,IF($B273="DÉBITO",$D273-($D273*TAXAS!$B$16)), IF($A273=TAXAS!$A$17,IF($B273="DÉBITO",$D273-($D273*TAXAS!$B$17)), IF($A273=TAXAS!$A$18,IF($B273="DÉBITO",$D273-($D273*TAXAS!$B$18)), IF($A273=TAXAS!$A$19,IF($B273="DÉBITO",$D273-($D273*TAXAS!$B$19)), IF($A273=TAXAS!$A$20,IF($B273="DÉBITO",$D273-($D273*TAXAS!$B$20)), IF($A273=TAXAS!$A$21,IF($B273="DÉBITO",$D273-($D273*TAXAS!$B$21)), IF($A273=TAXAS!$A$22,IF($B273="DÉBITO",$D273-($D273*TAXAS!$B$22)), IF($A273=TAXAS!$A$23,IF($B273="DÉBITO",$D273-($D273*TAXAS!$B$23)), IF($A273=TAXAS!$A$24,IF($B273="DÉBITO",$D273-($D273*TAXAS!$B$24)), IF($A273=TAXAS!$A$25,IF($B273="DÉBITO",$D273-($D273*TAXAS!$B$25)), IF($A273=TAXAS!$A$26,IF($B273="DÉBITO",$D273-($D273*TAXAS!$B$26)), IF($A273=TAXAS!$A$27,IF($B273="DÉBITO",$D273-($D273*TAXAS!$B$27))))))))))))))))))))))))))/1</f>
        <v>0</v>
      </c>
      <c r="F273" s="8">
        <f>IF($A273="VISA",IF($B273="CRÉDITO",$D273-($D273*TAXAS!$C$4)),IF($A273="MASTER",IF($B273="CRÉDITO",$D273-($D273*TAXAS!$C$5)),IF($A273="ELO", IF($B273="CRÉDITO",$D273-($D273*TAXAS!$C$6)),IF($A273="HIPERCARD",IF($B273="CRÉDITO",$D273-($D273*TAXAS!$C$7)),IF($A273="DINERS",IF($B273="CRÉDITO",$D273-($D273*TAXAS!$C$8)),IF($A273="AMERICA EXPRESS",IF($B273="CRÉDITO",$D273-($D273*TAXAS!$C$9)),IF($A273=TAXAS!$A$10,IF($B273="CRÉDITO",$D273-($D273*TAXAS!$C$10)), IF($A273=TAXAS!$A$11,IF($B273="CRÉDITO",$D273-($D273*TAXAS!$C$11)), IF($A273=TAXAS!$A$12,IF($B273="CRÉDITO",$D273-($D273*TAXAS!$C$12)), IF($A273=TAXAS!$A$13,IF($B273="CRÉDITO",$D273-($D273*TAXAS!$C$13)), IF($A273=TAXAS!$A$14,IF($B273="CRÉDITO",$D273-($D273*TAXAS!$C$14)), IF($A273=TAXAS!$A$15,IF($B273="CRÉDITO",$D273-($D273*TAXAS!$C$15)), IF($A273=TAXAS!$A$16,IF($B273="CRÉDITO",$D273-($D273*TAXAS!$C$16)), IF($A273=TAXAS!$A$17,IF($B273="CRÉDITO",$D273-($D273*TAXAS!$C$17)), IF($A273=TAXAS!$A$18,IF($B273="CRÉDITO",$D273-($D273*TAXAS!$C$18)), IF($A273=TAXAS!$A$19,IF($B273="CRÉDITO",$D273-($D273*TAXAS!$C$19)), IF($A273=TAXAS!$A$20,IF($B273="CRÉDITO",$D273-($D273*TAXAS!$C$20)), IF($A273=TAXAS!$A$21,IF($B273="CRÉDITO",$D273-($D273*TAXAS!$C$21)), IF($A273=TAXAS!$A$22,IF($B273="CRÉDITO",$D273-($D273*TAXAS!$C$22)), IF($A273=TAXAS!$A$23,IF($B273="CRÉDITO",$D273-($D273*TAXAS!$C$23)), IF($A273=TAXAS!$A$24,IF($B273="CRÉDITO",$D273-($D273*TAXAS!$C$24)), IF($A273=TAXAS!$A$25,IF($B273="CRÉDITO",$D273-($D273*TAXAS!$C$25)), IF($A273=TAXAS!$A$26,IF($B273="CRÉDITO",$D273-($D273*TAXAS!$C$26)), IF($A273=TAXAS!$A$27,IF($B273="CRÉDITO",$D273-($D273*TAXAS!$C$27))))))))))))))))))))))))))/1</f>
        <v>0</v>
      </c>
      <c r="G273" s="9">
        <f>IF($A273="VISA",IF($B273="PARCELADO ATÉ 3X",$D273-(D273*TAXAS!$D$4))/3,IF($A273="MASTER",IF($B273="PARCELADO ATÉ 3X",$D273-(D273*TAXAS!$D$5))/3,IF($A273="ELO",IF($B273="PARCELADO ATÉ 3X",$D273-(D273*TAXAS!$D$6))/3,IF($A273="HIPERCARD",IF($B273="PARCELADO ATÉ 3X",$D273-(D273*TAXAS!$D$7))/3,IF($A273="DINERS",IF($B273="PARCELADO ATÉ 3X",$D273-(D273*TAXAS!$D$8))/3,IF($A273="AMERICA EXPRESS",IF($B273="PARCELADO ATÉ 3X",$D273-(D273*TAXAS!$D$9))/3,IF($A273=TAXAS!$A$10,IF($B273="PARCELADO ATÉ 3X",$D273-($D273*TAXAS!$D$10))/3,IF($A273=TAXAS!$A$11,IF($B273="PARCELADO ATÉ 3X",$D273-($D273*TAXAS!$D$11))/3,IF($A273=TAXAS!$A$12,IF($B273="PARCELADO ATÉ 3X",$D273-($D273*TAXAS!$D$12))/3,IF($A273=TAXAS!$A$13,IF($B273="PARCELADO ATÉ 3X",$D273-($D273*TAXAS!$D$13))/3,IF($A273=TAXAS!$A$14,IF($B273="PARCELADO ATÉ 3X",$D273-($D273*TAXAS!$D$14))/3,IF($A273=TAXAS!$A$15,IF($B273="PARCELADO ATÉ 3X",$D273-($D273*TAXAS!$D$15))/3,IF($A273=TAXAS!$A$16,IF($B273="PARCELADO ATÉ 3X",$D273-($D273*TAXAS!$D$16))/3,IF($A273=TAXAS!$A$17,IF($B273="PARCELADO ATÉ 3X",$D273-($D273*TAXAS!$D$17))/3,IF($A273=TAXAS!$A$18,IF($B273="PARCELADO ATÉ 3X",$D273-($D273*TAXAS!$D$18))/3,IF($A273=TAXAS!$A$19,IF($B273="PARCELADO ATÉ 3X",$D273-($D273*TAXAS!$D$19))/3,IF($A273=TAXAS!$A$20,IF($B273="PARCELADO ATÉ 3X",$D273-($D273*TAXAS!$D$20))/3,IF($A273=TAXAS!$A$21,IF($B273="PARCELADO ATÉ 3X",$D273-($D273*TAXAS!$D$21))/3,IF($A273=TAXAS!$A$22,IF($B273="PARCELADO ATÉ 3X",$D273-($D273*TAXAS!$D$22))/3,IF($A273=TAXAS!$A$23,IF($B273="PARCELADO ATÉ 3X",$D273-($D273*TAXAS!$D$23))/3,IF($A273=TAXAS!$A$24,IF($B273="PARCELADO ATÉ 3X",$D273-($D273*TAXAS!$D$24))/3,IF($A273=TAXAS!$A$25,IF($B273="PARCELADO ATÉ 3X",$D273-($D273*TAXAS!$D$25))/3,IF($A273=TAXAS!$A$26,IF($B273="PARCELADO ATÉ 3X",$D273-($D273*TAXAS!$D$26))/3,IF($A273=TAXAS!$A$27,IF($B273="PARCELADO ATÉ 3X",$D273-($D273*TAXAS!$D$27))/3))))))))))))))))))))))))/1</f>
        <v>0</v>
      </c>
      <c r="H273" s="9">
        <f>IF($A273="VISA",IF($B273="PARCELADO ATÉ 6X",$D273-(D273*TAXAS!$E$4))/6,IF($A273="MASTER",IF($B273="PARCELADO ATÉ 6X",$D273-(D273*TAXAS!$E$5))/6,IF($A273="ELO",IF($B273="PARCELADO ATÉ 6X",$D273-(D273*TAXAS!$E$6))/6,IF($A273="HIPERCARD",IF($B273="PARCELADO ATÉ 6X",$D273-(D273*TAXAS!$E$7))/6,IF($A273="DINERS",IF($B273="PARCELADO ATÉ 6X",$D273-(D273*TAXAS!$E$8))/6,IF($A273="AMERICA EXPRESS",IF($B273="PARCELADO ATÉ 6X",$D273-(D273*TAXAS!$E$9))/6,IF($A273=TAXAS!$A$10,IF($B273="PARCELADO ATÉ 6X",$D273-($D273*TAXAS!$E$10))/6,IF($A273=TAXAS!$A$11,IF($B273="PARCELADO ATÉ 6X",$D273-($D273*TAXAS!$E$11))/6,IF($A273=TAXAS!$A$12,IF($B273="PARCELADO ATÉ 6X",$D273-($D273*TAXAS!$E$12))/6,IF($A273=TAXAS!$A$13,IF($B273="PARCELADO ATÉ 6X",$D273-($D273*TAXAS!$E$13))/6,IF($A273=TAXAS!$A$14,IF($B273="PARCELADO ATÉ 6X",$D273-($D273*TAXAS!$E$14))/6,IF($A273=TAXAS!$A$15,IF($B273="PARCELADO ATÉ 6X",$D273-($D273*TAXAS!$E$15))/6,IF($A273=TAXAS!$A$16,IF($B273="PARCELADO ATÉ 6X",$D273-($D273*TAXAS!$E$16))/6,IF($A273=TAXAS!$A$17,IF($B273="PARCELADO ATÉ 6X",$D273-($D273*TAXAS!$E$17))/6,IF($A273=TAXAS!$A$18,IF($B273="PARCELADO ATÉ 6X",$D273-($D273*TAXAS!$E$18))/6,IF($A273=TAXAS!$A$19,IF($B273="PARCELADO ATÉ 6X",$D273-($D273*TAXAS!$E$19))/6,IF($A273=TAXAS!$A$20,IF($B273="PARCELADO ATÉ 6X",$D273-($D273*TAXAS!$E$20))/6,IF($A273=TAXAS!$A$21,IF($B273="PARCELADO ATÉ 6X",$D273-($D273*TAXAS!$E$21))/6,IF($A273=TAXAS!$A$22,IF($B273="PARCELADO ATÉ 6X",$D273-($D273*TAXAS!$E$22))/6,IF($A273=TAXAS!$A$23,IF($B273="PARCELADO ATÉ 6X",$D273-($D273*TAXAS!$E$23))/6,IF($A273=TAXAS!$A$24,IF($B273="PARCELADO ATÉ 6X",$D273-($D273*TAXAS!$E$24))/6,IF($A273=TAXAS!$A$25,IF($B273="PARCELADO ATÉ 6X",$D273-($D273*TAXAS!$E$25))/6,IF($A273=TAXAS!$A$26,IF($B273="PARCELADO ATÉ 6X",$D273-($D273*TAXAS!$E$26))/6,IF($A273=TAXAS!$A$27,IF($B273="PARCELADO ATÉ 6X",$D273-($D273*TAXAS!$E$27))/6))))))))))))))))))))))))/1</f>
        <v>0</v>
      </c>
      <c r="I273" s="9">
        <f>IF($A273="VISA",IF($B273="PARCELADO ATÉ 12X",$D273-(D273*TAXAS!$F$4))/12,IF($A273="MASTER",IF($B273="PARCELADO ATÉ 12X",$D273-(D273*TAXAS!$F$5))/12,IF($A273="ELO",IF($B273="PARCELADO ATÉ 12X",$D273-(D273*TAXAS!$F$6))/12,IF($A273="HIPERCARD",IF($B273="PARCELADO ATÉ 12X",$D273-(D273*TAXAS!$F$7))/12,IF($A273="DINERS",IF($B273="PARCELADO ATÉ 12X",$D273-(D273*TAXAS!$F$8))/12,IF($A273="AMERICA EXPRESS",IF($B273="PARCELADO ATÉ 12X",$D273-(D273*TAXAS!$F$9))/12,IF($A273=TAXAS!$A$10,IF($B273="PARCELADO ATÉ 12X",$D273-($D273*TAXAS!$F$10))/12,IF($A273=TAXAS!$A$11,IF($B273="PARCELADO ATÉ 12X",$D273-($D273*TAXAS!$F$11))/12,IF($A273=TAXAS!$A$12,IF($B273="PARCELADO ATÉ 12X",$D273-($D273*TAXAS!$F$12))/12,IF($A273=TAXAS!$A$13,IF($B273="PARCELADO ATÉ 12X",$D273-($D273*TAXAS!$F$13))/12,IF($A273=TAXAS!$A$14,IF($B273="PARCELADO ATÉ 12X",$D273-($D273*TAXAS!$F$14))/12,IF($A273=TAXAS!$A$15,IF($B273="PARCELADO ATÉ 12X",$D273-($D273*TAXAS!$F$15))/12,IF($A273=TAXAS!$A$16,IF($B273="PARCELADO ATÉ 12X",$D273-($D273*TAXAS!$F$16))/12,IF($A273=TAXAS!$A$17,IF($B273="PARCELADO ATÉ 12X",$D273-($D273*TAXAS!$F$17))/12,IF($A273=TAXAS!$A$18,IF($B273="PARCELADO ATÉ 12X",$D273-($D273*TAXAS!$F$18))/12,IF($A273=TAXAS!$A$19,IF($B273="PARCELADO ATÉ 12X",$D273-($D273*TAXAS!$F$19))/12,IF($A273=TAXAS!$A$20,IF($B273="PARCELADO ATÉ 12X",$D273-($D273*TAXAS!$F$20))/12,IF($A273=TAXAS!$A$21,IF($B273="PARCELADO ATÉ 12X",$D273-($D273*TAXAS!$F$21))/12,IF($A273=TAXAS!$A$22,IF($B273="PARCELADO ATÉ 12X",$D273-($D273*TAXAS!$F$22))/12,IF($A273=TAXAS!$A$23,IF($B273="PARCELADO ATÉ 12X",$D273-($D273*TAXAS!$F$23))/12,IF($A273=TAXAS!$A$24,IF($B273="PARCELADO ATÉ 12X",$D273-($D273*TAXAS!$F$24))/12,IF($A273=TAXAS!$A$25,IF($B273="PARCELADO ATÉ 12X",$D273-($D273*TAXAS!$F$25))/12,IF($A273=TAXAS!$A$26,IF($B273="PARCELADO ATÉ 12X",$D273-($D273*TAXAS!$F$26))/12,IF($A273=TAXAS!$A$27,IF($B273="PARCELADO ATÉ 12X",$D273-($D273*TAXAS!$F$27))/12))))))))))))))))))))))))/1</f>
        <v>0</v>
      </c>
      <c r="J273" s="8">
        <f t="shared" si="0"/>
        <v>0</v>
      </c>
      <c r="K273" s="10" t="b">
        <f>IF($B273="PARCELADO ATÉ 3X",($D273-($D273*TAXAS!$D$4))-$J273)</f>
        <v>0</v>
      </c>
      <c r="L273" s="10" t="b">
        <f>IF($B273="PARCELADO ATÉ 6X",($D273-($D273*TAXAS!$E$4))-$J273)</f>
        <v>0</v>
      </c>
      <c r="M273" s="10" t="b">
        <f>IF($B273="PARCELADO ATÉ 12X",($D273-($D273*TAXAS!$F$4))-$J273)</f>
        <v>0</v>
      </c>
      <c r="N273" s="8">
        <f t="shared" si="1"/>
        <v>0</v>
      </c>
      <c r="O273" s="10">
        <f t="shared" si="2"/>
        <v>0</v>
      </c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spans="1:31" ht="15.75" customHeight="1" x14ac:dyDescent="0.2">
      <c r="A274" s="3"/>
      <c r="B274" s="5"/>
      <c r="C274" s="6"/>
      <c r="D274" s="42"/>
      <c r="E274" s="8">
        <f>IF($A274="VISA",IF($B274="DÉBITO",$D274-($D274*TAXAS!$B$4)),IF($A274="MASTER",IF($B274="DÉBITO",$D274-($D274*TAXAS!$B$5)),IF($A274="ELO", IF($B274="DÉBITO",$D274-($D274*TAXAS!$B$6)),IF($A274="HIPERCARD",IF($B274="DÉBITO",$D274-($D274*TAXAS!$B$7)),IF($A274="DINERS",IF($B274="DÉBITO",$D274-($D274*TAXAS!$B$8)),IF($A274="AMERICA EXPRESS",IF($B274="DÉBITO",$D274-($D274*TAXAS!$B$9)),IF($A274=TAXAS!$A$10,IF($B274="DÉBITO",$D274-($D274*TAXAS!$B$10)), IF($A274=TAXAS!$A$11,IF($B274="DÉBITO",$D274-($D274*TAXAS!$B$11)), IF($A274=TAXAS!$A$12,IF($B274="DÉBITO",$D274-($D274*TAXAS!$B$12)), IF($A274=TAXAS!$A$13,IF($B274="DÉBITO",$D274-($D274*TAXAS!$B$13)), IF($A274=TAXAS!$A$14,IF($B274="DÉBITO",$D274-($D274*TAXAS!$B$14)), IF($A274=TAXAS!$A$15,IF($B274="DÉBITO",$D274-($D274*TAXAS!$B$15)), IF($A274=TAXAS!$A$16,IF($B274="DÉBITO",$D274-($D274*TAXAS!$B$16)), IF($A274=TAXAS!$A$17,IF($B274="DÉBITO",$D274-($D274*TAXAS!$B$17)), IF($A274=TAXAS!$A$18,IF($B274="DÉBITO",$D274-($D274*TAXAS!$B$18)), IF($A274=TAXAS!$A$19,IF($B274="DÉBITO",$D274-($D274*TAXAS!$B$19)), IF($A274=TAXAS!$A$20,IF($B274="DÉBITO",$D274-($D274*TAXAS!$B$20)), IF($A274=TAXAS!$A$21,IF($B274="DÉBITO",$D274-($D274*TAXAS!$B$21)), IF($A274=TAXAS!$A$22,IF($B274="DÉBITO",$D274-($D274*TAXAS!$B$22)), IF($A274=TAXAS!$A$23,IF($B274="DÉBITO",$D274-($D274*TAXAS!$B$23)), IF($A274=TAXAS!$A$24,IF($B274="DÉBITO",$D274-($D274*TAXAS!$B$24)), IF($A274=TAXAS!$A$25,IF($B274="DÉBITO",$D274-($D274*TAXAS!$B$25)), IF($A274=TAXAS!$A$26,IF($B274="DÉBITO",$D274-($D274*TAXAS!$B$26)), IF($A274=TAXAS!$A$27,IF($B274="DÉBITO",$D274-($D274*TAXAS!$B$27))))))))))))))))))))))))))/1</f>
        <v>0</v>
      </c>
      <c r="F274" s="8">
        <f>IF($A274="VISA",IF($B274="CRÉDITO",$D274-($D274*TAXAS!$C$4)),IF($A274="MASTER",IF($B274="CRÉDITO",$D274-($D274*TAXAS!$C$5)),IF($A274="ELO", IF($B274="CRÉDITO",$D274-($D274*TAXAS!$C$6)),IF($A274="HIPERCARD",IF($B274="CRÉDITO",$D274-($D274*TAXAS!$C$7)),IF($A274="DINERS",IF($B274="CRÉDITO",$D274-($D274*TAXAS!$C$8)),IF($A274="AMERICA EXPRESS",IF($B274="CRÉDITO",$D274-($D274*TAXAS!$C$9)),IF($A274=TAXAS!$A$10,IF($B274="CRÉDITO",$D274-($D274*TAXAS!$C$10)), IF($A274=TAXAS!$A$11,IF($B274="CRÉDITO",$D274-($D274*TAXAS!$C$11)), IF($A274=TAXAS!$A$12,IF($B274="CRÉDITO",$D274-($D274*TAXAS!$C$12)), IF($A274=TAXAS!$A$13,IF($B274="CRÉDITO",$D274-($D274*TAXAS!$C$13)), IF($A274=TAXAS!$A$14,IF($B274="CRÉDITO",$D274-($D274*TAXAS!$C$14)), IF($A274=TAXAS!$A$15,IF($B274="CRÉDITO",$D274-($D274*TAXAS!$C$15)), IF($A274=TAXAS!$A$16,IF($B274="CRÉDITO",$D274-($D274*TAXAS!$C$16)), IF($A274=TAXAS!$A$17,IF($B274="CRÉDITO",$D274-($D274*TAXAS!$C$17)), IF($A274=TAXAS!$A$18,IF($B274="CRÉDITO",$D274-($D274*TAXAS!$C$18)), IF($A274=TAXAS!$A$19,IF($B274="CRÉDITO",$D274-($D274*TAXAS!$C$19)), IF($A274=TAXAS!$A$20,IF($B274="CRÉDITO",$D274-($D274*TAXAS!$C$20)), IF($A274=TAXAS!$A$21,IF($B274="CRÉDITO",$D274-($D274*TAXAS!$C$21)), IF($A274=TAXAS!$A$22,IF($B274="CRÉDITO",$D274-($D274*TAXAS!$C$22)), IF($A274=TAXAS!$A$23,IF($B274="CRÉDITO",$D274-($D274*TAXAS!$C$23)), IF($A274=TAXAS!$A$24,IF($B274="CRÉDITO",$D274-($D274*TAXAS!$C$24)), IF($A274=TAXAS!$A$25,IF($B274="CRÉDITO",$D274-($D274*TAXAS!$C$25)), IF($A274=TAXAS!$A$26,IF($B274="CRÉDITO",$D274-($D274*TAXAS!$C$26)), IF($A274=TAXAS!$A$27,IF($B274="CRÉDITO",$D274-($D274*TAXAS!$C$27))))))))))))))))))))))))))/1</f>
        <v>0</v>
      </c>
      <c r="G274" s="9">
        <f>IF($A274="VISA",IF($B274="PARCELADO ATÉ 3X",$D274-(D274*TAXAS!$D$4))/3,IF($A274="MASTER",IF($B274="PARCELADO ATÉ 3X",$D274-(D274*TAXAS!$D$5))/3,IF($A274="ELO",IF($B274="PARCELADO ATÉ 3X",$D274-(D274*TAXAS!$D$6))/3,IF($A274="HIPERCARD",IF($B274="PARCELADO ATÉ 3X",$D274-(D274*TAXAS!$D$7))/3,IF($A274="DINERS",IF($B274="PARCELADO ATÉ 3X",$D274-(D274*TAXAS!$D$8))/3,IF($A274="AMERICA EXPRESS",IF($B274="PARCELADO ATÉ 3X",$D274-(D274*TAXAS!$D$9))/3,IF($A274=TAXAS!$A$10,IF($B274="PARCELADO ATÉ 3X",$D274-($D274*TAXAS!$D$10))/3,IF($A274=TAXAS!$A$11,IF($B274="PARCELADO ATÉ 3X",$D274-($D274*TAXAS!$D$11))/3,IF($A274=TAXAS!$A$12,IF($B274="PARCELADO ATÉ 3X",$D274-($D274*TAXAS!$D$12))/3,IF($A274=TAXAS!$A$13,IF($B274="PARCELADO ATÉ 3X",$D274-($D274*TAXAS!$D$13))/3,IF($A274=TAXAS!$A$14,IF($B274="PARCELADO ATÉ 3X",$D274-($D274*TAXAS!$D$14))/3,IF($A274=TAXAS!$A$15,IF($B274="PARCELADO ATÉ 3X",$D274-($D274*TAXAS!$D$15))/3,IF($A274=TAXAS!$A$16,IF($B274="PARCELADO ATÉ 3X",$D274-($D274*TAXAS!$D$16))/3,IF($A274=TAXAS!$A$17,IF($B274="PARCELADO ATÉ 3X",$D274-($D274*TAXAS!$D$17))/3,IF($A274=TAXAS!$A$18,IF($B274="PARCELADO ATÉ 3X",$D274-($D274*TAXAS!$D$18))/3,IF($A274=TAXAS!$A$19,IF($B274="PARCELADO ATÉ 3X",$D274-($D274*TAXAS!$D$19))/3,IF($A274=TAXAS!$A$20,IF($B274="PARCELADO ATÉ 3X",$D274-($D274*TAXAS!$D$20))/3,IF($A274=TAXAS!$A$21,IF($B274="PARCELADO ATÉ 3X",$D274-($D274*TAXAS!$D$21))/3,IF($A274=TAXAS!$A$22,IF($B274="PARCELADO ATÉ 3X",$D274-($D274*TAXAS!$D$22))/3,IF($A274=TAXAS!$A$23,IF($B274="PARCELADO ATÉ 3X",$D274-($D274*TAXAS!$D$23))/3,IF($A274=TAXAS!$A$24,IF($B274="PARCELADO ATÉ 3X",$D274-($D274*TAXAS!$D$24))/3,IF($A274=TAXAS!$A$25,IF($B274="PARCELADO ATÉ 3X",$D274-($D274*TAXAS!$D$25))/3,IF($A274=TAXAS!$A$26,IF($B274="PARCELADO ATÉ 3X",$D274-($D274*TAXAS!$D$26))/3,IF($A274=TAXAS!$A$27,IF($B274="PARCELADO ATÉ 3X",$D274-($D274*TAXAS!$D$27))/3))))))))))))))))))))))))/1</f>
        <v>0</v>
      </c>
      <c r="H274" s="9">
        <f>IF($A274="VISA",IF($B274="PARCELADO ATÉ 6X",$D274-(D274*TAXAS!$E$4))/6,IF($A274="MASTER",IF($B274="PARCELADO ATÉ 6X",$D274-(D274*TAXAS!$E$5))/6,IF($A274="ELO",IF($B274="PARCELADO ATÉ 6X",$D274-(D274*TAXAS!$E$6))/6,IF($A274="HIPERCARD",IF($B274="PARCELADO ATÉ 6X",$D274-(D274*TAXAS!$E$7))/6,IF($A274="DINERS",IF($B274="PARCELADO ATÉ 6X",$D274-(D274*TAXAS!$E$8))/6,IF($A274="AMERICA EXPRESS",IF($B274="PARCELADO ATÉ 6X",$D274-(D274*TAXAS!$E$9))/6,IF($A274=TAXAS!$A$10,IF($B274="PARCELADO ATÉ 6X",$D274-($D274*TAXAS!$E$10))/6,IF($A274=TAXAS!$A$11,IF($B274="PARCELADO ATÉ 6X",$D274-($D274*TAXAS!$E$11))/6,IF($A274=TAXAS!$A$12,IF($B274="PARCELADO ATÉ 6X",$D274-($D274*TAXAS!$E$12))/6,IF($A274=TAXAS!$A$13,IF($B274="PARCELADO ATÉ 6X",$D274-($D274*TAXAS!$E$13))/6,IF($A274=TAXAS!$A$14,IF($B274="PARCELADO ATÉ 6X",$D274-($D274*TAXAS!$E$14))/6,IF($A274=TAXAS!$A$15,IF($B274="PARCELADO ATÉ 6X",$D274-($D274*TAXAS!$E$15))/6,IF($A274=TAXAS!$A$16,IF($B274="PARCELADO ATÉ 6X",$D274-($D274*TAXAS!$E$16))/6,IF($A274=TAXAS!$A$17,IF($B274="PARCELADO ATÉ 6X",$D274-($D274*TAXAS!$E$17))/6,IF($A274=TAXAS!$A$18,IF($B274="PARCELADO ATÉ 6X",$D274-($D274*TAXAS!$E$18))/6,IF($A274=TAXAS!$A$19,IF($B274="PARCELADO ATÉ 6X",$D274-($D274*TAXAS!$E$19))/6,IF($A274=TAXAS!$A$20,IF($B274="PARCELADO ATÉ 6X",$D274-($D274*TAXAS!$E$20))/6,IF($A274=TAXAS!$A$21,IF($B274="PARCELADO ATÉ 6X",$D274-($D274*TAXAS!$E$21))/6,IF($A274=TAXAS!$A$22,IF($B274="PARCELADO ATÉ 6X",$D274-($D274*TAXAS!$E$22))/6,IF($A274=TAXAS!$A$23,IF($B274="PARCELADO ATÉ 6X",$D274-($D274*TAXAS!$E$23))/6,IF($A274=TAXAS!$A$24,IF($B274="PARCELADO ATÉ 6X",$D274-($D274*TAXAS!$E$24))/6,IF($A274=TAXAS!$A$25,IF($B274="PARCELADO ATÉ 6X",$D274-($D274*TAXAS!$E$25))/6,IF($A274=TAXAS!$A$26,IF($B274="PARCELADO ATÉ 6X",$D274-($D274*TAXAS!$E$26))/6,IF($A274=TAXAS!$A$27,IF($B274="PARCELADO ATÉ 6X",$D274-($D274*TAXAS!$E$27))/6))))))))))))))))))))))))/1</f>
        <v>0</v>
      </c>
      <c r="I274" s="9">
        <f>IF($A274="VISA",IF($B274="PARCELADO ATÉ 12X",$D274-(D274*TAXAS!$F$4))/12,IF($A274="MASTER",IF($B274="PARCELADO ATÉ 12X",$D274-(D274*TAXAS!$F$5))/12,IF($A274="ELO",IF($B274="PARCELADO ATÉ 12X",$D274-(D274*TAXAS!$F$6))/12,IF($A274="HIPERCARD",IF($B274="PARCELADO ATÉ 12X",$D274-(D274*TAXAS!$F$7))/12,IF($A274="DINERS",IF($B274="PARCELADO ATÉ 12X",$D274-(D274*TAXAS!$F$8))/12,IF($A274="AMERICA EXPRESS",IF($B274="PARCELADO ATÉ 12X",$D274-(D274*TAXAS!$F$9))/12,IF($A274=TAXAS!$A$10,IF($B274="PARCELADO ATÉ 12X",$D274-($D274*TAXAS!$F$10))/12,IF($A274=TAXAS!$A$11,IF($B274="PARCELADO ATÉ 12X",$D274-($D274*TAXAS!$F$11))/12,IF($A274=TAXAS!$A$12,IF($B274="PARCELADO ATÉ 12X",$D274-($D274*TAXAS!$F$12))/12,IF($A274=TAXAS!$A$13,IF($B274="PARCELADO ATÉ 12X",$D274-($D274*TAXAS!$F$13))/12,IF($A274=TAXAS!$A$14,IF($B274="PARCELADO ATÉ 12X",$D274-($D274*TAXAS!$F$14))/12,IF($A274=TAXAS!$A$15,IF($B274="PARCELADO ATÉ 12X",$D274-($D274*TAXAS!$F$15))/12,IF($A274=TAXAS!$A$16,IF($B274="PARCELADO ATÉ 12X",$D274-($D274*TAXAS!$F$16))/12,IF($A274=TAXAS!$A$17,IF($B274="PARCELADO ATÉ 12X",$D274-($D274*TAXAS!$F$17))/12,IF($A274=TAXAS!$A$18,IF($B274="PARCELADO ATÉ 12X",$D274-($D274*TAXAS!$F$18))/12,IF($A274=TAXAS!$A$19,IF($B274="PARCELADO ATÉ 12X",$D274-($D274*TAXAS!$F$19))/12,IF($A274=TAXAS!$A$20,IF($B274="PARCELADO ATÉ 12X",$D274-($D274*TAXAS!$F$20))/12,IF($A274=TAXAS!$A$21,IF($B274="PARCELADO ATÉ 12X",$D274-($D274*TAXAS!$F$21))/12,IF($A274=TAXAS!$A$22,IF($B274="PARCELADO ATÉ 12X",$D274-($D274*TAXAS!$F$22))/12,IF($A274=TAXAS!$A$23,IF($B274="PARCELADO ATÉ 12X",$D274-($D274*TAXAS!$F$23))/12,IF($A274=TAXAS!$A$24,IF($B274="PARCELADO ATÉ 12X",$D274-($D274*TAXAS!$F$24))/12,IF($A274=TAXAS!$A$25,IF($B274="PARCELADO ATÉ 12X",$D274-($D274*TAXAS!$F$25))/12,IF($A274=TAXAS!$A$26,IF($B274="PARCELADO ATÉ 12X",$D274-($D274*TAXAS!$F$26))/12,IF($A274=TAXAS!$A$27,IF($B274="PARCELADO ATÉ 12X",$D274-($D274*TAXAS!$F$27))/12))))))))))))))))))))))))/1</f>
        <v>0</v>
      </c>
      <c r="J274" s="8">
        <f t="shared" si="0"/>
        <v>0</v>
      </c>
      <c r="K274" s="10" t="b">
        <f>IF($B274="PARCELADO ATÉ 3X",($D274-($D274*TAXAS!$D$4))-$J274)</f>
        <v>0</v>
      </c>
      <c r="L274" s="10" t="b">
        <f>IF($B274="PARCELADO ATÉ 6X",($D274-($D274*TAXAS!$E$4))-$J274)</f>
        <v>0</v>
      </c>
      <c r="M274" s="10" t="b">
        <f>IF($B274="PARCELADO ATÉ 12X",($D274-($D274*TAXAS!$F$4))-$J274)</f>
        <v>0</v>
      </c>
      <c r="N274" s="8">
        <f t="shared" si="1"/>
        <v>0</v>
      </c>
      <c r="O274" s="10">
        <f t="shared" si="2"/>
        <v>0</v>
      </c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spans="1:31" ht="15.75" customHeight="1" x14ac:dyDescent="0.2">
      <c r="A275" s="3"/>
      <c r="B275" s="5"/>
      <c r="C275" s="6"/>
      <c r="D275" s="42"/>
      <c r="E275" s="8">
        <f>IF($A275="VISA",IF($B275="DÉBITO",$D275-($D275*TAXAS!$B$4)),IF($A275="MASTER",IF($B275="DÉBITO",$D275-($D275*TAXAS!$B$5)),IF($A275="ELO", IF($B275="DÉBITO",$D275-($D275*TAXAS!$B$6)),IF($A275="HIPERCARD",IF($B275="DÉBITO",$D275-($D275*TAXAS!$B$7)),IF($A275="DINERS",IF($B275="DÉBITO",$D275-($D275*TAXAS!$B$8)),IF($A275="AMERICA EXPRESS",IF($B275="DÉBITO",$D275-($D275*TAXAS!$B$9)),IF($A275=TAXAS!$A$10,IF($B275="DÉBITO",$D275-($D275*TAXAS!$B$10)), IF($A275=TAXAS!$A$11,IF($B275="DÉBITO",$D275-($D275*TAXAS!$B$11)), IF($A275=TAXAS!$A$12,IF($B275="DÉBITO",$D275-($D275*TAXAS!$B$12)), IF($A275=TAXAS!$A$13,IF($B275="DÉBITO",$D275-($D275*TAXAS!$B$13)), IF($A275=TAXAS!$A$14,IF($B275="DÉBITO",$D275-($D275*TAXAS!$B$14)), IF($A275=TAXAS!$A$15,IF($B275="DÉBITO",$D275-($D275*TAXAS!$B$15)), IF($A275=TAXAS!$A$16,IF($B275="DÉBITO",$D275-($D275*TAXAS!$B$16)), IF($A275=TAXAS!$A$17,IF($B275="DÉBITO",$D275-($D275*TAXAS!$B$17)), IF($A275=TAXAS!$A$18,IF($B275="DÉBITO",$D275-($D275*TAXAS!$B$18)), IF($A275=TAXAS!$A$19,IF($B275="DÉBITO",$D275-($D275*TAXAS!$B$19)), IF($A275=TAXAS!$A$20,IF($B275="DÉBITO",$D275-($D275*TAXAS!$B$20)), IF($A275=TAXAS!$A$21,IF($B275="DÉBITO",$D275-($D275*TAXAS!$B$21)), IF($A275=TAXAS!$A$22,IF($B275="DÉBITO",$D275-($D275*TAXAS!$B$22)), IF($A275=TAXAS!$A$23,IF($B275="DÉBITO",$D275-($D275*TAXAS!$B$23)), IF($A275=TAXAS!$A$24,IF($B275="DÉBITO",$D275-($D275*TAXAS!$B$24)), IF($A275=TAXAS!$A$25,IF($B275="DÉBITO",$D275-($D275*TAXAS!$B$25)), IF($A275=TAXAS!$A$26,IF($B275="DÉBITO",$D275-($D275*TAXAS!$B$26)), IF($A275=TAXAS!$A$27,IF($B275="DÉBITO",$D275-($D275*TAXAS!$B$27))))))))))))))))))))))))))/1</f>
        <v>0</v>
      </c>
      <c r="F275" s="8">
        <f>IF($A275="VISA",IF($B275="CRÉDITO",$D275-($D275*TAXAS!$C$4)),IF($A275="MASTER",IF($B275="CRÉDITO",$D275-($D275*TAXAS!$C$5)),IF($A275="ELO", IF($B275="CRÉDITO",$D275-($D275*TAXAS!$C$6)),IF($A275="HIPERCARD",IF($B275="CRÉDITO",$D275-($D275*TAXAS!$C$7)),IF($A275="DINERS",IF($B275="CRÉDITO",$D275-($D275*TAXAS!$C$8)),IF($A275="AMERICA EXPRESS",IF($B275="CRÉDITO",$D275-($D275*TAXAS!$C$9)),IF($A275=TAXAS!$A$10,IF($B275="CRÉDITO",$D275-($D275*TAXAS!$C$10)), IF($A275=TAXAS!$A$11,IF($B275="CRÉDITO",$D275-($D275*TAXAS!$C$11)), IF($A275=TAXAS!$A$12,IF($B275="CRÉDITO",$D275-($D275*TAXAS!$C$12)), IF($A275=TAXAS!$A$13,IF($B275="CRÉDITO",$D275-($D275*TAXAS!$C$13)), IF($A275=TAXAS!$A$14,IF($B275="CRÉDITO",$D275-($D275*TAXAS!$C$14)), IF($A275=TAXAS!$A$15,IF($B275="CRÉDITO",$D275-($D275*TAXAS!$C$15)), IF($A275=TAXAS!$A$16,IF($B275="CRÉDITO",$D275-($D275*TAXAS!$C$16)), IF($A275=TAXAS!$A$17,IF($B275="CRÉDITO",$D275-($D275*TAXAS!$C$17)), IF($A275=TAXAS!$A$18,IF($B275="CRÉDITO",$D275-($D275*TAXAS!$C$18)), IF($A275=TAXAS!$A$19,IF($B275="CRÉDITO",$D275-($D275*TAXAS!$C$19)), IF($A275=TAXAS!$A$20,IF($B275="CRÉDITO",$D275-($D275*TAXAS!$C$20)), IF($A275=TAXAS!$A$21,IF($B275="CRÉDITO",$D275-($D275*TAXAS!$C$21)), IF($A275=TAXAS!$A$22,IF($B275="CRÉDITO",$D275-($D275*TAXAS!$C$22)), IF($A275=TAXAS!$A$23,IF($B275="CRÉDITO",$D275-($D275*TAXAS!$C$23)), IF($A275=TAXAS!$A$24,IF($B275="CRÉDITO",$D275-($D275*TAXAS!$C$24)), IF($A275=TAXAS!$A$25,IF($B275="CRÉDITO",$D275-($D275*TAXAS!$C$25)), IF($A275=TAXAS!$A$26,IF($B275="CRÉDITO",$D275-($D275*TAXAS!$C$26)), IF($A275=TAXAS!$A$27,IF($B275="CRÉDITO",$D275-($D275*TAXAS!$C$27))))))))))))))))))))))))))/1</f>
        <v>0</v>
      </c>
      <c r="G275" s="9">
        <f>IF($A275="VISA",IF($B275="PARCELADO ATÉ 3X",$D275-(D275*TAXAS!$D$4))/3,IF($A275="MASTER",IF($B275="PARCELADO ATÉ 3X",$D275-(D275*TAXAS!$D$5))/3,IF($A275="ELO",IF($B275="PARCELADO ATÉ 3X",$D275-(D275*TAXAS!$D$6))/3,IF($A275="HIPERCARD",IF($B275="PARCELADO ATÉ 3X",$D275-(D275*TAXAS!$D$7))/3,IF($A275="DINERS",IF($B275="PARCELADO ATÉ 3X",$D275-(D275*TAXAS!$D$8))/3,IF($A275="AMERICA EXPRESS",IF($B275="PARCELADO ATÉ 3X",$D275-(D275*TAXAS!$D$9))/3,IF($A275=TAXAS!$A$10,IF($B275="PARCELADO ATÉ 3X",$D275-($D275*TAXAS!$D$10))/3,IF($A275=TAXAS!$A$11,IF($B275="PARCELADO ATÉ 3X",$D275-($D275*TAXAS!$D$11))/3,IF($A275=TAXAS!$A$12,IF($B275="PARCELADO ATÉ 3X",$D275-($D275*TAXAS!$D$12))/3,IF($A275=TAXAS!$A$13,IF($B275="PARCELADO ATÉ 3X",$D275-($D275*TAXAS!$D$13))/3,IF($A275=TAXAS!$A$14,IF($B275="PARCELADO ATÉ 3X",$D275-($D275*TAXAS!$D$14))/3,IF($A275=TAXAS!$A$15,IF($B275="PARCELADO ATÉ 3X",$D275-($D275*TAXAS!$D$15))/3,IF($A275=TAXAS!$A$16,IF($B275="PARCELADO ATÉ 3X",$D275-($D275*TAXAS!$D$16))/3,IF($A275=TAXAS!$A$17,IF($B275="PARCELADO ATÉ 3X",$D275-($D275*TAXAS!$D$17))/3,IF($A275=TAXAS!$A$18,IF($B275="PARCELADO ATÉ 3X",$D275-($D275*TAXAS!$D$18))/3,IF($A275=TAXAS!$A$19,IF($B275="PARCELADO ATÉ 3X",$D275-($D275*TAXAS!$D$19))/3,IF($A275=TAXAS!$A$20,IF($B275="PARCELADO ATÉ 3X",$D275-($D275*TAXAS!$D$20))/3,IF($A275=TAXAS!$A$21,IF($B275="PARCELADO ATÉ 3X",$D275-($D275*TAXAS!$D$21))/3,IF($A275=TAXAS!$A$22,IF($B275="PARCELADO ATÉ 3X",$D275-($D275*TAXAS!$D$22))/3,IF($A275=TAXAS!$A$23,IF($B275="PARCELADO ATÉ 3X",$D275-($D275*TAXAS!$D$23))/3,IF($A275=TAXAS!$A$24,IF($B275="PARCELADO ATÉ 3X",$D275-($D275*TAXAS!$D$24))/3,IF($A275=TAXAS!$A$25,IF($B275="PARCELADO ATÉ 3X",$D275-($D275*TAXAS!$D$25))/3,IF($A275=TAXAS!$A$26,IF($B275="PARCELADO ATÉ 3X",$D275-($D275*TAXAS!$D$26))/3,IF($A275=TAXAS!$A$27,IF($B275="PARCELADO ATÉ 3X",$D275-($D275*TAXAS!$D$27))/3))))))))))))))))))))))))/1</f>
        <v>0</v>
      </c>
      <c r="H275" s="9">
        <f>IF($A275="VISA",IF($B275="PARCELADO ATÉ 6X",$D275-(D275*TAXAS!$E$4))/6,IF($A275="MASTER",IF($B275="PARCELADO ATÉ 6X",$D275-(D275*TAXAS!$E$5))/6,IF($A275="ELO",IF($B275="PARCELADO ATÉ 6X",$D275-(D275*TAXAS!$E$6))/6,IF($A275="HIPERCARD",IF($B275="PARCELADO ATÉ 6X",$D275-(D275*TAXAS!$E$7))/6,IF($A275="DINERS",IF($B275="PARCELADO ATÉ 6X",$D275-(D275*TAXAS!$E$8))/6,IF($A275="AMERICA EXPRESS",IF($B275="PARCELADO ATÉ 6X",$D275-(D275*TAXAS!$E$9))/6,IF($A275=TAXAS!$A$10,IF($B275="PARCELADO ATÉ 6X",$D275-($D275*TAXAS!$E$10))/6,IF($A275=TAXAS!$A$11,IF($B275="PARCELADO ATÉ 6X",$D275-($D275*TAXAS!$E$11))/6,IF($A275=TAXAS!$A$12,IF($B275="PARCELADO ATÉ 6X",$D275-($D275*TAXAS!$E$12))/6,IF($A275=TAXAS!$A$13,IF($B275="PARCELADO ATÉ 6X",$D275-($D275*TAXAS!$E$13))/6,IF($A275=TAXAS!$A$14,IF($B275="PARCELADO ATÉ 6X",$D275-($D275*TAXAS!$E$14))/6,IF($A275=TAXAS!$A$15,IF($B275="PARCELADO ATÉ 6X",$D275-($D275*TAXAS!$E$15))/6,IF($A275=TAXAS!$A$16,IF($B275="PARCELADO ATÉ 6X",$D275-($D275*TAXAS!$E$16))/6,IF($A275=TAXAS!$A$17,IF($B275="PARCELADO ATÉ 6X",$D275-($D275*TAXAS!$E$17))/6,IF($A275=TAXAS!$A$18,IF($B275="PARCELADO ATÉ 6X",$D275-($D275*TAXAS!$E$18))/6,IF($A275=TAXAS!$A$19,IF($B275="PARCELADO ATÉ 6X",$D275-($D275*TAXAS!$E$19))/6,IF($A275=TAXAS!$A$20,IF($B275="PARCELADO ATÉ 6X",$D275-($D275*TAXAS!$E$20))/6,IF($A275=TAXAS!$A$21,IF($B275="PARCELADO ATÉ 6X",$D275-($D275*TAXAS!$E$21))/6,IF($A275=TAXAS!$A$22,IF($B275="PARCELADO ATÉ 6X",$D275-($D275*TAXAS!$E$22))/6,IF($A275=TAXAS!$A$23,IF($B275="PARCELADO ATÉ 6X",$D275-($D275*TAXAS!$E$23))/6,IF($A275=TAXAS!$A$24,IF($B275="PARCELADO ATÉ 6X",$D275-($D275*TAXAS!$E$24))/6,IF($A275=TAXAS!$A$25,IF($B275="PARCELADO ATÉ 6X",$D275-($D275*TAXAS!$E$25))/6,IF($A275=TAXAS!$A$26,IF($B275="PARCELADO ATÉ 6X",$D275-($D275*TAXAS!$E$26))/6,IF($A275=TAXAS!$A$27,IF($B275="PARCELADO ATÉ 6X",$D275-($D275*TAXAS!$E$27))/6))))))))))))))))))))))))/1</f>
        <v>0</v>
      </c>
      <c r="I275" s="9">
        <f>IF($A275="VISA",IF($B275="PARCELADO ATÉ 12X",$D275-(D275*TAXAS!$F$4))/12,IF($A275="MASTER",IF($B275="PARCELADO ATÉ 12X",$D275-(D275*TAXAS!$F$5))/12,IF($A275="ELO",IF($B275="PARCELADO ATÉ 12X",$D275-(D275*TAXAS!$F$6))/12,IF($A275="HIPERCARD",IF($B275="PARCELADO ATÉ 12X",$D275-(D275*TAXAS!$F$7))/12,IF($A275="DINERS",IF($B275="PARCELADO ATÉ 12X",$D275-(D275*TAXAS!$F$8))/12,IF($A275="AMERICA EXPRESS",IF($B275="PARCELADO ATÉ 12X",$D275-(D275*TAXAS!$F$9))/12,IF($A275=TAXAS!$A$10,IF($B275="PARCELADO ATÉ 12X",$D275-($D275*TAXAS!$F$10))/12,IF($A275=TAXAS!$A$11,IF($B275="PARCELADO ATÉ 12X",$D275-($D275*TAXAS!$F$11))/12,IF($A275=TAXAS!$A$12,IF($B275="PARCELADO ATÉ 12X",$D275-($D275*TAXAS!$F$12))/12,IF($A275=TAXAS!$A$13,IF($B275="PARCELADO ATÉ 12X",$D275-($D275*TAXAS!$F$13))/12,IF($A275=TAXAS!$A$14,IF($B275="PARCELADO ATÉ 12X",$D275-($D275*TAXAS!$F$14))/12,IF($A275=TAXAS!$A$15,IF($B275="PARCELADO ATÉ 12X",$D275-($D275*TAXAS!$F$15))/12,IF($A275=TAXAS!$A$16,IF($B275="PARCELADO ATÉ 12X",$D275-($D275*TAXAS!$F$16))/12,IF($A275=TAXAS!$A$17,IF($B275="PARCELADO ATÉ 12X",$D275-($D275*TAXAS!$F$17))/12,IF($A275=TAXAS!$A$18,IF($B275="PARCELADO ATÉ 12X",$D275-($D275*TAXAS!$F$18))/12,IF($A275=TAXAS!$A$19,IF($B275="PARCELADO ATÉ 12X",$D275-($D275*TAXAS!$F$19))/12,IF($A275=TAXAS!$A$20,IF($B275="PARCELADO ATÉ 12X",$D275-($D275*TAXAS!$F$20))/12,IF($A275=TAXAS!$A$21,IF($B275="PARCELADO ATÉ 12X",$D275-($D275*TAXAS!$F$21))/12,IF($A275=TAXAS!$A$22,IF($B275="PARCELADO ATÉ 12X",$D275-($D275*TAXAS!$F$22))/12,IF($A275=TAXAS!$A$23,IF($B275="PARCELADO ATÉ 12X",$D275-($D275*TAXAS!$F$23))/12,IF($A275=TAXAS!$A$24,IF($B275="PARCELADO ATÉ 12X",$D275-($D275*TAXAS!$F$24))/12,IF($A275=TAXAS!$A$25,IF($B275="PARCELADO ATÉ 12X",$D275-($D275*TAXAS!$F$25))/12,IF($A275=TAXAS!$A$26,IF($B275="PARCELADO ATÉ 12X",$D275-($D275*TAXAS!$F$26))/12,IF($A275=TAXAS!$A$27,IF($B275="PARCELADO ATÉ 12X",$D275-($D275*TAXAS!$F$27))/12))))))))))))))))))))))))/1</f>
        <v>0</v>
      </c>
      <c r="J275" s="8">
        <f t="shared" si="0"/>
        <v>0</v>
      </c>
      <c r="K275" s="10" t="b">
        <f>IF($B275="PARCELADO ATÉ 3X",($D275-($D275*TAXAS!$D$4))-$J275)</f>
        <v>0</v>
      </c>
      <c r="L275" s="10" t="b">
        <f>IF($B275="PARCELADO ATÉ 6X",($D275-($D275*TAXAS!$E$4))-$J275)</f>
        <v>0</v>
      </c>
      <c r="M275" s="10" t="b">
        <f>IF($B275="PARCELADO ATÉ 12X",($D275-($D275*TAXAS!$F$4))-$J275)</f>
        <v>0</v>
      </c>
      <c r="N275" s="8">
        <f t="shared" si="1"/>
        <v>0</v>
      </c>
      <c r="O275" s="10">
        <f t="shared" si="2"/>
        <v>0</v>
      </c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spans="1:31" ht="15.75" customHeight="1" x14ac:dyDescent="0.2">
      <c r="A276" s="3"/>
      <c r="B276" s="5"/>
      <c r="C276" s="6"/>
      <c r="D276" s="42"/>
      <c r="E276" s="8">
        <f>IF($A276="VISA",IF($B276="DÉBITO",$D276-($D276*TAXAS!$B$4)),IF($A276="MASTER",IF($B276="DÉBITO",$D276-($D276*TAXAS!$B$5)),IF($A276="ELO", IF($B276="DÉBITO",$D276-($D276*TAXAS!$B$6)),IF($A276="HIPERCARD",IF($B276="DÉBITO",$D276-($D276*TAXAS!$B$7)),IF($A276="DINERS",IF($B276="DÉBITO",$D276-($D276*TAXAS!$B$8)),IF($A276="AMERICA EXPRESS",IF($B276="DÉBITO",$D276-($D276*TAXAS!$B$9)),IF($A276=TAXAS!$A$10,IF($B276="DÉBITO",$D276-($D276*TAXAS!$B$10)), IF($A276=TAXAS!$A$11,IF($B276="DÉBITO",$D276-($D276*TAXAS!$B$11)), IF($A276=TAXAS!$A$12,IF($B276="DÉBITO",$D276-($D276*TAXAS!$B$12)), IF($A276=TAXAS!$A$13,IF($B276="DÉBITO",$D276-($D276*TAXAS!$B$13)), IF($A276=TAXAS!$A$14,IF($B276="DÉBITO",$D276-($D276*TAXAS!$B$14)), IF($A276=TAXAS!$A$15,IF($B276="DÉBITO",$D276-($D276*TAXAS!$B$15)), IF($A276=TAXAS!$A$16,IF($B276="DÉBITO",$D276-($D276*TAXAS!$B$16)), IF($A276=TAXAS!$A$17,IF($B276="DÉBITO",$D276-($D276*TAXAS!$B$17)), IF($A276=TAXAS!$A$18,IF($B276="DÉBITO",$D276-($D276*TAXAS!$B$18)), IF($A276=TAXAS!$A$19,IF($B276="DÉBITO",$D276-($D276*TAXAS!$B$19)), IF($A276=TAXAS!$A$20,IF($B276="DÉBITO",$D276-($D276*TAXAS!$B$20)), IF($A276=TAXAS!$A$21,IF($B276="DÉBITO",$D276-($D276*TAXAS!$B$21)), IF($A276=TAXAS!$A$22,IF($B276="DÉBITO",$D276-($D276*TAXAS!$B$22)), IF($A276=TAXAS!$A$23,IF($B276="DÉBITO",$D276-($D276*TAXAS!$B$23)), IF($A276=TAXAS!$A$24,IF($B276="DÉBITO",$D276-($D276*TAXAS!$B$24)), IF($A276=TAXAS!$A$25,IF($B276="DÉBITO",$D276-($D276*TAXAS!$B$25)), IF($A276=TAXAS!$A$26,IF($B276="DÉBITO",$D276-($D276*TAXAS!$B$26)), IF($A276=TAXAS!$A$27,IF($B276="DÉBITO",$D276-($D276*TAXAS!$B$27))))))))))))))))))))))))))/1</f>
        <v>0</v>
      </c>
      <c r="F276" s="8">
        <f>IF($A276="VISA",IF($B276="CRÉDITO",$D276-($D276*TAXAS!$C$4)),IF($A276="MASTER",IF($B276="CRÉDITO",$D276-($D276*TAXAS!$C$5)),IF($A276="ELO", IF($B276="CRÉDITO",$D276-($D276*TAXAS!$C$6)),IF($A276="HIPERCARD",IF($B276="CRÉDITO",$D276-($D276*TAXAS!$C$7)),IF($A276="DINERS",IF($B276="CRÉDITO",$D276-($D276*TAXAS!$C$8)),IF($A276="AMERICA EXPRESS",IF($B276="CRÉDITO",$D276-($D276*TAXAS!$C$9)),IF($A276=TAXAS!$A$10,IF($B276="CRÉDITO",$D276-($D276*TAXAS!$C$10)), IF($A276=TAXAS!$A$11,IF($B276="CRÉDITO",$D276-($D276*TAXAS!$C$11)), IF($A276=TAXAS!$A$12,IF($B276="CRÉDITO",$D276-($D276*TAXAS!$C$12)), IF($A276=TAXAS!$A$13,IF($B276="CRÉDITO",$D276-($D276*TAXAS!$C$13)), IF($A276=TAXAS!$A$14,IF($B276="CRÉDITO",$D276-($D276*TAXAS!$C$14)), IF($A276=TAXAS!$A$15,IF($B276="CRÉDITO",$D276-($D276*TAXAS!$C$15)), IF($A276=TAXAS!$A$16,IF($B276="CRÉDITO",$D276-($D276*TAXAS!$C$16)), IF($A276=TAXAS!$A$17,IF($B276="CRÉDITO",$D276-($D276*TAXAS!$C$17)), IF($A276=TAXAS!$A$18,IF($B276="CRÉDITO",$D276-($D276*TAXAS!$C$18)), IF($A276=TAXAS!$A$19,IF($B276="CRÉDITO",$D276-($D276*TAXAS!$C$19)), IF($A276=TAXAS!$A$20,IF($B276="CRÉDITO",$D276-($D276*TAXAS!$C$20)), IF($A276=TAXAS!$A$21,IF($B276="CRÉDITO",$D276-($D276*TAXAS!$C$21)), IF($A276=TAXAS!$A$22,IF($B276="CRÉDITO",$D276-($D276*TAXAS!$C$22)), IF($A276=TAXAS!$A$23,IF($B276="CRÉDITO",$D276-($D276*TAXAS!$C$23)), IF($A276=TAXAS!$A$24,IF($B276="CRÉDITO",$D276-($D276*TAXAS!$C$24)), IF($A276=TAXAS!$A$25,IF($B276="CRÉDITO",$D276-($D276*TAXAS!$C$25)), IF($A276=TAXAS!$A$26,IF($B276="CRÉDITO",$D276-($D276*TAXAS!$C$26)), IF($A276=TAXAS!$A$27,IF($B276="CRÉDITO",$D276-($D276*TAXAS!$C$27))))))))))))))))))))))))))/1</f>
        <v>0</v>
      </c>
      <c r="G276" s="9">
        <f>IF($A276="VISA",IF($B276="PARCELADO ATÉ 3X",$D276-(D276*TAXAS!$D$4))/3,IF($A276="MASTER",IF($B276="PARCELADO ATÉ 3X",$D276-(D276*TAXAS!$D$5))/3,IF($A276="ELO",IF($B276="PARCELADO ATÉ 3X",$D276-(D276*TAXAS!$D$6))/3,IF($A276="HIPERCARD",IF($B276="PARCELADO ATÉ 3X",$D276-(D276*TAXAS!$D$7))/3,IF($A276="DINERS",IF($B276="PARCELADO ATÉ 3X",$D276-(D276*TAXAS!$D$8))/3,IF($A276="AMERICA EXPRESS",IF($B276="PARCELADO ATÉ 3X",$D276-(D276*TAXAS!$D$9))/3,IF($A276=TAXAS!$A$10,IF($B276="PARCELADO ATÉ 3X",$D276-($D276*TAXAS!$D$10))/3,IF($A276=TAXAS!$A$11,IF($B276="PARCELADO ATÉ 3X",$D276-($D276*TAXAS!$D$11))/3,IF($A276=TAXAS!$A$12,IF($B276="PARCELADO ATÉ 3X",$D276-($D276*TAXAS!$D$12))/3,IF($A276=TAXAS!$A$13,IF($B276="PARCELADO ATÉ 3X",$D276-($D276*TAXAS!$D$13))/3,IF($A276=TAXAS!$A$14,IF($B276="PARCELADO ATÉ 3X",$D276-($D276*TAXAS!$D$14))/3,IF($A276=TAXAS!$A$15,IF($B276="PARCELADO ATÉ 3X",$D276-($D276*TAXAS!$D$15))/3,IF($A276=TAXAS!$A$16,IF($B276="PARCELADO ATÉ 3X",$D276-($D276*TAXAS!$D$16))/3,IF($A276=TAXAS!$A$17,IF($B276="PARCELADO ATÉ 3X",$D276-($D276*TAXAS!$D$17))/3,IF($A276=TAXAS!$A$18,IF($B276="PARCELADO ATÉ 3X",$D276-($D276*TAXAS!$D$18))/3,IF($A276=TAXAS!$A$19,IF($B276="PARCELADO ATÉ 3X",$D276-($D276*TAXAS!$D$19))/3,IF($A276=TAXAS!$A$20,IF($B276="PARCELADO ATÉ 3X",$D276-($D276*TAXAS!$D$20))/3,IF($A276=TAXAS!$A$21,IF($B276="PARCELADO ATÉ 3X",$D276-($D276*TAXAS!$D$21))/3,IF($A276=TAXAS!$A$22,IF($B276="PARCELADO ATÉ 3X",$D276-($D276*TAXAS!$D$22))/3,IF($A276=TAXAS!$A$23,IF($B276="PARCELADO ATÉ 3X",$D276-($D276*TAXAS!$D$23))/3,IF($A276=TAXAS!$A$24,IF($B276="PARCELADO ATÉ 3X",$D276-($D276*TAXAS!$D$24))/3,IF($A276=TAXAS!$A$25,IF($B276="PARCELADO ATÉ 3X",$D276-($D276*TAXAS!$D$25))/3,IF($A276=TAXAS!$A$26,IF($B276="PARCELADO ATÉ 3X",$D276-($D276*TAXAS!$D$26))/3,IF($A276=TAXAS!$A$27,IF($B276="PARCELADO ATÉ 3X",$D276-($D276*TAXAS!$D$27))/3))))))))))))))))))))))))/1</f>
        <v>0</v>
      </c>
      <c r="H276" s="9">
        <f>IF($A276="VISA",IF($B276="PARCELADO ATÉ 6X",$D276-(D276*TAXAS!$E$4))/6,IF($A276="MASTER",IF($B276="PARCELADO ATÉ 6X",$D276-(D276*TAXAS!$E$5))/6,IF($A276="ELO",IF($B276="PARCELADO ATÉ 6X",$D276-(D276*TAXAS!$E$6))/6,IF($A276="HIPERCARD",IF($B276="PARCELADO ATÉ 6X",$D276-(D276*TAXAS!$E$7))/6,IF($A276="DINERS",IF($B276="PARCELADO ATÉ 6X",$D276-(D276*TAXAS!$E$8))/6,IF($A276="AMERICA EXPRESS",IF($B276="PARCELADO ATÉ 6X",$D276-(D276*TAXAS!$E$9))/6,IF($A276=TAXAS!$A$10,IF($B276="PARCELADO ATÉ 6X",$D276-($D276*TAXAS!$E$10))/6,IF($A276=TAXAS!$A$11,IF($B276="PARCELADO ATÉ 6X",$D276-($D276*TAXAS!$E$11))/6,IF($A276=TAXAS!$A$12,IF($B276="PARCELADO ATÉ 6X",$D276-($D276*TAXAS!$E$12))/6,IF($A276=TAXAS!$A$13,IF($B276="PARCELADO ATÉ 6X",$D276-($D276*TAXAS!$E$13))/6,IF($A276=TAXAS!$A$14,IF($B276="PARCELADO ATÉ 6X",$D276-($D276*TAXAS!$E$14))/6,IF($A276=TAXAS!$A$15,IF($B276="PARCELADO ATÉ 6X",$D276-($D276*TAXAS!$E$15))/6,IF($A276=TAXAS!$A$16,IF($B276="PARCELADO ATÉ 6X",$D276-($D276*TAXAS!$E$16))/6,IF($A276=TAXAS!$A$17,IF($B276="PARCELADO ATÉ 6X",$D276-($D276*TAXAS!$E$17))/6,IF($A276=TAXAS!$A$18,IF($B276="PARCELADO ATÉ 6X",$D276-($D276*TAXAS!$E$18))/6,IF($A276=TAXAS!$A$19,IF($B276="PARCELADO ATÉ 6X",$D276-($D276*TAXAS!$E$19))/6,IF($A276=TAXAS!$A$20,IF($B276="PARCELADO ATÉ 6X",$D276-($D276*TAXAS!$E$20))/6,IF($A276=TAXAS!$A$21,IF($B276="PARCELADO ATÉ 6X",$D276-($D276*TAXAS!$E$21))/6,IF($A276=TAXAS!$A$22,IF($B276="PARCELADO ATÉ 6X",$D276-($D276*TAXAS!$E$22))/6,IF($A276=TAXAS!$A$23,IF($B276="PARCELADO ATÉ 6X",$D276-($D276*TAXAS!$E$23))/6,IF($A276=TAXAS!$A$24,IF($B276="PARCELADO ATÉ 6X",$D276-($D276*TAXAS!$E$24))/6,IF($A276=TAXAS!$A$25,IF($B276="PARCELADO ATÉ 6X",$D276-($D276*TAXAS!$E$25))/6,IF($A276=TAXAS!$A$26,IF($B276="PARCELADO ATÉ 6X",$D276-($D276*TAXAS!$E$26))/6,IF($A276=TAXAS!$A$27,IF($B276="PARCELADO ATÉ 6X",$D276-($D276*TAXAS!$E$27))/6))))))))))))))))))))))))/1</f>
        <v>0</v>
      </c>
      <c r="I276" s="9">
        <f>IF($A276="VISA",IF($B276="PARCELADO ATÉ 12X",$D276-(D276*TAXAS!$F$4))/12,IF($A276="MASTER",IF($B276="PARCELADO ATÉ 12X",$D276-(D276*TAXAS!$F$5))/12,IF($A276="ELO",IF($B276="PARCELADO ATÉ 12X",$D276-(D276*TAXAS!$F$6))/12,IF($A276="HIPERCARD",IF($B276="PARCELADO ATÉ 12X",$D276-(D276*TAXAS!$F$7))/12,IF($A276="DINERS",IF($B276="PARCELADO ATÉ 12X",$D276-(D276*TAXAS!$F$8))/12,IF($A276="AMERICA EXPRESS",IF($B276="PARCELADO ATÉ 12X",$D276-(D276*TAXAS!$F$9))/12,IF($A276=TAXAS!$A$10,IF($B276="PARCELADO ATÉ 12X",$D276-($D276*TAXAS!$F$10))/12,IF($A276=TAXAS!$A$11,IF($B276="PARCELADO ATÉ 12X",$D276-($D276*TAXAS!$F$11))/12,IF($A276=TAXAS!$A$12,IF($B276="PARCELADO ATÉ 12X",$D276-($D276*TAXAS!$F$12))/12,IF($A276=TAXAS!$A$13,IF($B276="PARCELADO ATÉ 12X",$D276-($D276*TAXAS!$F$13))/12,IF($A276=TAXAS!$A$14,IF($B276="PARCELADO ATÉ 12X",$D276-($D276*TAXAS!$F$14))/12,IF($A276=TAXAS!$A$15,IF($B276="PARCELADO ATÉ 12X",$D276-($D276*TAXAS!$F$15))/12,IF($A276=TAXAS!$A$16,IF($B276="PARCELADO ATÉ 12X",$D276-($D276*TAXAS!$F$16))/12,IF($A276=TAXAS!$A$17,IF($B276="PARCELADO ATÉ 12X",$D276-($D276*TAXAS!$F$17))/12,IF($A276=TAXAS!$A$18,IF($B276="PARCELADO ATÉ 12X",$D276-($D276*TAXAS!$F$18))/12,IF($A276=TAXAS!$A$19,IF($B276="PARCELADO ATÉ 12X",$D276-($D276*TAXAS!$F$19))/12,IF($A276=TAXAS!$A$20,IF($B276="PARCELADO ATÉ 12X",$D276-($D276*TAXAS!$F$20))/12,IF($A276=TAXAS!$A$21,IF($B276="PARCELADO ATÉ 12X",$D276-($D276*TAXAS!$F$21))/12,IF($A276=TAXAS!$A$22,IF($B276="PARCELADO ATÉ 12X",$D276-($D276*TAXAS!$F$22))/12,IF($A276=TAXAS!$A$23,IF($B276="PARCELADO ATÉ 12X",$D276-($D276*TAXAS!$F$23))/12,IF($A276=TAXAS!$A$24,IF($B276="PARCELADO ATÉ 12X",$D276-($D276*TAXAS!$F$24))/12,IF($A276=TAXAS!$A$25,IF($B276="PARCELADO ATÉ 12X",$D276-($D276*TAXAS!$F$25))/12,IF($A276=TAXAS!$A$26,IF($B276="PARCELADO ATÉ 12X",$D276-($D276*TAXAS!$F$26))/12,IF($A276=TAXAS!$A$27,IF($B276="PARCELADO ATÉ 12X",$D276-($D276*TAXAS!$F$27))/12))))))))))))))))))))))))/1</f>
        <v>0</v>
      </c>
      <c r="J276" s="8">
        <f t="shared" si="0"/>
        <v>0</v>
      </c>
      <c r="K276" s="10" t="b">
        <f>IF($B276="PARCELADO ATÉ 3X",($D276-($D276*TAXAS!$D$4))-$J276)</f>
        <v>0</v>
      </c>
      <c r="L276" s="10" t="b">
        <f>IF($B276="PARCELADO ATÉ 6X",($D276-($D276*TAXAS!$E$4))-$J276)</f>
        <v>0</v>
      </c>
      <c r="M276" s="10" t="b">
        <f>IF($B276="PARCELADO ATÉ 12X",($D276-($D276*TAXAS!$F$4))-$J276)</f>
        <v>0</v>
      </c>
      <c r="N276" s="8">
        <f t="shared" si="1"/>
        <v>0</v>
      </c>
      <c r="O276" s="10">
        <f t="shared" si="2"/>
        <v>0</v>
      </c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spans="1:31" ht="15.75" customHeight="1" x14ac:dyDescent="0.2">
      <c r="A277" s="3"/>
      <c r="B277" s="5"/>
      <c r="C277" s="6"/>
      <c r="D277" s="42"/>
      <c r="E277" s="8">
        <f>IF($A277="VISA",IF($B277="DÉBITO",$D277-($D277*TAXAS!$B$4)),IF($A277="MASTER",IF($B277="DÉBITO",$D277-($D277*TAXAS!$B$5)),IF($A277="ELO", IF($B277="DÉBITO",$D277-($D277*TAXAS!$B$6)),IF($A277="HIPERCARD",IF($B277="DÉBITO",$D277-($D277*TAXAS!$B$7)),IF($A277="DINERS",IF($B277="DÉBITO",$D277-($D277*TAXAS!$B$8)),IF($A277="AMERICA EXPRESS",IF($B277="DÉBITO",$D277-($D277*TAXAS!$B$9)),IF($A277=TAXAS!$A$10,IF($B277="DÉBITO",$D277-($D277*TAXAS!$B$10)), IF($A277=TAXAS!$A$11,IF($B277="DÉBITO",$D277-($D277*TAXAS!$B$11)), IF($A277=TAXAS!$A$12,IF($B277="DÉBITO",$D277-($D277*TAXAS!$B$12)), IF($A277=TAXAS!$A$13,IF($B277="DÉBITO",$D277-($D277*TAXAS!$B$13)), IF($A277=TAXAS!$A$14,IF($B277="DÉBITO",$D277-($D277*TAXAS!$B$14)), IF($A277=TAXAS!$A$15,IF($B277="DÉBITO",$D277-($D277*TAXAS!$B$15)), IF($A277=TAXAS!$A$16,IF($B277="DÉBITO",$D277-($D277*TAXAS!$B$16)), IF($A277=TAXAS!$A$17,IF($B277="DÉBITO",$D277-($D277*TAXAS!$B$17)), IF($A277=TAXAS!$A$18,IF($B277="DÉBITO",$D277-($D277*TAXAS!$B$18)), IF($A277=TAXAS!$A$19,IF($B277="DÉBITO",$D277-($D277*TAXAS!$B$19)), IF($A277=TAXAS!$A$20,IF($B277="DÉBITO",$D277-($D277*TAXAS!$B$20)), IF($A277=TAXAS!$A$21,IF($B277="DÉBITO",$D277-($D277*TAXAS!$B$21)), IF($A277=TAXAS!$A$22,IF($B277="DÉBITO",$D277-($D277*TAXAS!$B$22)), IF($A277=TAXAS!$A$23,IF($B277="DÉBITO",$D277-($D277*TAXAS!$B$23)), IF($A277=TAXAS!$A$24,IF($B277="DÉBITO",$D277-($D277*TAXAS!$B$24)), IF($A277=TAXAS!$A$25,IF($B277="DÉBITO",$D277-($D277*TAXAS!$B$25)), IF($A277=TAXAS!$A$26,IF($B277="DÉBITO",$D277-($D277*TAXAS!$B$26)), IF($A277=TAXAS!$A$27,IF($B277="DÉBITO",$D277-($D277*TAXAS!$B$27))))))))))))))))))))))))))/1</f>
        <v>0</v>
      </c>
      <c r="F277" s="8">
        <f>IF($A277="VISA",IF($B277="CRÉDITO",$D277-($D277*TAXAS!$C$4)),IF($A277="MASTER",IF($B277="CRÉDITO",$D277-($D277*TAXAS!$C$5)),IF($A277="ELO", IF($B277="CRÉDITO",$D277-($D277*TAXAS!$C$6)),IF($A277="HIPERCARD",IF($B277="CRÉDITO",$D277-($D277*TAXAS!$C$7)),IF($A277="DINERS",IF($B277="CRÉDITO",$D277-($D277*TAXAS!$C$8)),IF($A277="AMERICA EXPRESS",IF($B277="CRÉDITO",$D277-($D277*TAXAS!$C$9)),IF($A277=TAXAS!$A$10,IF($B277="CRÉDITO",$D277-($D277*TAXAS!$C$10)), IF($A277=TAXAS!$A$11,IF($B277="CRÉDITO",$D277-($D277*TAXAS!$C$11)), IF($A277=TAXAS!$A$12,IF($B277="CRÉDITO",$D277-($D277*TAXAS!$C$12)), IF($A277=TAXAS!$A$13,IF($B277="CRÉDITO",$D277-($D277*TAXAS!$C$13)), IF($A277=TAXAS!$A$14,IF($B277="CRÉDITO",$D277-($D277*TAXAS!$C$14)), IF($A277=TAXAS!$A$15,IF($B277="CRÉDITO",$D277-($D277*TAXAS!$C$15)), IF($A277=TAXAS!$A$16,IF($B277="CRÉDITO",$D277-($D277*TAXAS!$C$16)), IF($A277=TAXAS!$A$17,IF($B277="CRÉDITO",$D277-($D277*TAXAS!$C$17)), IF($A277=TAXAS!$A$18,IF($B277="CRÉDITO",$D277-($D277*TAXAS!$C$18)), IF($A277=TAXAS!$A$19,IF($B277="CRÉDITO",$D277-($D277*TAXAS!$C$19)), IF($A277=TAXAS!$A$20,IF($B277="CRÉDITO",$D277-($D277*TAXAS!$C$20)), IF($A277=TAXAS!$A$21,IF($B277="CRÉDITO",$D277-($D277*TAXAS!$C$21)), IF($A277=TAXAS!$A$22,IF($B277="CRÉDITO",$D277-($D277*TAXAS!$C$22)), IF($A277=TAXAS!$A$23,IF($B277="CRÉDITO",$D277-($D277*TAXAS!$C$23)), IF($A277=TAXAS!$A$24,IF($B277="CRÉDITO",$D277-($D277*TAXAS!$C$24)), IF($A277=TAXAS!$A$25,IF($B277="CRÉDITO",$D277-($D277*TAXAS!$C$25)), IF($A277=TAXAS!$A$26,IF($B277="CRÉDITO",$D277-($D277*TAXAS!$C$26)), IF($A277=TAXAS!$A$27,IF($B277="CRÉDITO",$D277-($D277*TAXAS!$C$27))))))))))))))))))))))))))/1</f>
        <v>0</v>
      </c>
      <c r="G277" s="9">
        <f>IF($A277="VISA",IF($B277="PARCELADO ATÉ 3X",$D277-(D277*TAXAS!$D$4))/3,IF($A277="MASTER",IF($B277="PARCELADO ATÉ 3X",$D277-(D277*TAXAS!$D$5))/3,IF($A277="ELO",IF($B277="PARCELADO ATÉ 3X",$D277-(D277*TAXAS!$D$6))/3,IF($A277="HIPERCARD",IF($B277="PARCELADO ATÉ 3X",$D277-(D277*TAXAS!$D$7))/3,IF($A277="DINERS",IF($B277="PARCELADO ATÉ 3X",$D277-(D277*TAXAS!$D$8))/3,IF($A277="AMERICA EXPRESS",IF($B277="PARCELADO ATÉ 3X",$D277-(D277*TAXAS!$D$9))/3,IF($A277=TAXAS!$A$10,IF($B277="PARCELADO ATÉ 3X",$D277-($D277*TAXAS!$D$10))/3,IF($A277=TAXAS!$A$11,IF($B277="PARCELADO ATÉ 3X",$D277-($D277*TAXAS!$D$11))/3,IF($A277=TAXAS!$A$12,IF($B277="PARCELADO ATÉ 3X",$D277-($D277*TAXAS!$D$12))/3,IF($A277=TAXAS!$A$13,IF($B277="PARCELADO ATÉ 3X",$D277-($D277*TAXAS!$D$13))/3,IF($A277=TAXAS!$A$14,IF($B277="PARCELADO ATÉ 3X",$D277-($D277*TAXAS!$D$14))/3,IF($A277=TAXAS!$A$15,IF($B277="PARCELADO ATÉ 3X",$D277-($D277*TAXAS!$D$15))/3,IF($A277=TAXAS!$A$16,IF($B277="PARCELADO ATÉ 3X",$D277-($D277*TAXAS!$D$16))/3,IF($A277=TAXAS!$A$17,IF($B277="PARCELADO ATÉ 3X",$D277-($D277*TAXAS!$D$17))/3,IF($A277=TAXAS!$A$18,IF($B277="PARCELADO ATÉ 3X",$D277-($D277*TAXAS!$D$18))/3,IF($A277=TAXAS!$A$19,IF($B277="PARCELADO ATÉ 3X",$D277-($D277*TAXAS!$D$19))/3,IF($A277=TAXAS!$A$20,IF($B277="PARCELADO ATÉ 3X",$D277-($D277*TAXAS!$D$20))/3,IF($A277=TAXAS!$A$21,IF($B277="PARCELADO ATÉ 3X",$D277-($D277*TAXAS!$D$21))/3,IF($A277=TAXAS!$A$22,IF($B277="PARCELADO ATÉ 3X",$D277-($D277*TAXAS!$D$22))/3,IF($A277=TAXAS!$A$23,IF($B277="PARCELADO ATÉ 3X",$D277-($D277*TAXAS!$D$23))/3,IF($A277=TAXAS!$A$24,IF($B277="PARCELADO ATÉ 3X",$D277-($D277*TAXAS!$D$24))/3,IF($A277=TAXAS!$A$25,IF($B277="PARCELADO ATÉ 3X",$D277-($D277*TAXAS!$D$25))/3,IF($A277=TAXAS!$A$26,IF($B277="PARCELADO ATÉ 3X",$D277-($D277*TAXAS!$D$26))/3,IF($A277=TAXAS!$A$27,IF($B277="PARCELADO ATÉ 3X",$D277-($D277*TAXAS!$D$27))/3))))))))))))))))))))))))/1</f>
        <v>0</v>
      </c>
      <c r="H277" s="9">
        <f>IF($A277="VISA",IF($B277="PARCELADO ATÉ 6X",$D277-(D277*TAXAS!$E$4))/6,IF($A277="MASTER",IF($B277="PARCELADO ATÉ 6X",$D277-(D277*TAXAS!$E$5))/6,IF($A277="ELO",IF($B277="PARCELADO ATÉ 6X",$D277-(D277*TAXAS!$E$6))/6,IF($A277="HIPERCARD",IF($B277="PARCELADO ATÉ 6X",$D277-(D277*TAXAS!$E$7))/6,IF($A277="DINERS",IF($B277="PARCELADO ATÉ 6X",$D277-(D277*TAXAS!$E$8))/6,IF($A277="AMERICA EXPRESS",IF($B277="PARCELADO ATÉ 6X",$D277-(D277*TAXAS!$E$9))/6,IF($A277=TAXAS!$A$10,IF($B277="PARCELADO ATÉ 6X",$D277-($D277*TAXAS!$E$10))/6,IF($A277=TAXAS!$A$11,IF($B277="PARCELADO ATÉ 6X",$D277-($D277*TAXAS!$E$11))/6,IF($A277=TAXAS!$A$12,IF($B277="PARCELADO ATÉ 6X",$D277-($D277*TAXAS!$E$12))/6,IF($A277=TAXAS!$A$13,IF($B277="PARCELADO ATÉ 6X",$D277-($D277*TAXAS!$E$13))/6,IF($A277=TAXAS!$A$14,IF($B277="PARCELADO ATÉ 6X",$D277-($D277*TAXAS!$E$14))/6,IF($A277=TAXAS!$A$15,IF($B277="PARCELADO ATÉ 6X",$D277-($D277*TAXAS!$E$15))/6,IF($A277=TAXAS!$A$16,IF($B277="PARCELADO ATÉ 6X",$D277-($D277*TAXAS!$E$16))/6,IF($A277=TAXAS!$A$17,IF($B277="PARCELADO ATÉ 6X",$D277-($D277*TAXAS!$E$17))/6,IF($A277=TAXAS!$A$18,IF($B277="PARCELADO ATÉ 6X",$D277-($D277*TAXAS!$E$18))/6,IF($A277=TAXAS!$A$19,IF($B277="PARCELADO ATÉ 6X",$D277-($D277*TAXAS!$E$19))/6,IF($A277=TAXAS!$A$20,IF($B277="PARCELADO ATÉ 6X",$D277-($D277*TAXAS!$E$20))/6,IF($A277=TAXAS!$A$21,IF($B277="PARCELADO ATÉ 6X",$D277-($D277*TAXAS!$E$21))/6,IF($A277=TAXAS!$A$22,IF($B277="PARCELADO ATÉ 6X",$D277-($D277*TAXAS!$E$22))/6,IF($A277=TAXAS!$A$23,IF($B277="PARCELADO ATÉ 6X",$D277-($D277*TAXAS!$E$23))/6,IF($A277=TAXAS!$A$24,IF($B277="PARCELADO ATÉ 6X",$D277-($D277*TAXAS!$E$24))/6,IF($A277=TAXAS!$A$25,IF($B277="PARCELADO ATÉ 6X",$D277-($D277*TAXAS!$E$25))/6,IF($A277=TAXAS!$A$26,IF($B277="PARCELADO ATÉ 6X",$D277-($D277*TAXAS!$E$26))/6,IF($A277=TAXAS!$A$27,IF($B277="PARCELADO ATÉ 6X",$D277-($D277*TAXAS!$E$27))/6))))))))))))))))))))))))/1</f>
        <v>0</v>
      </c>
      <c r="I277" s="9">
        <f>IF($A277="VISA",IF($B277="PARCELADO ATÉ 12X",$D277-(D277*TAXAS!$F$4))/12,IF($A277="MASTER",IF($B277="PARCELADO ATÉ 12X",$D277-(D277*TAXAS!$F$5))/12,IF($A277="ELO",IF($B277="PARCELADO ATÉ 12X",$D277-(D277*TAXAS!$F$6))/12,IF($A277="HIPERCARD",IF($B277="PARCELADO ATÉ 12X",$D277-(D277*TAXAS!$F$7))/12,IF($A277="DINERS",IF($B277="PARCELADO ATÉ 12X",$D277-(D277*TAXAS!$F$8))/12,IF($A277="AMERICA EXPRESS",IF($B277="PARCELADO ATÉ 12X",$D277-(D277*TAXAS!$F$9))/12,IF($A277=TAXAS!$A$10,IF($B277="PARCELADO ATÉ 12X",$D277-($D277*TAXAS!$F$10))/12,IF($A277=TAXAS!$A$11,IF($B277="PARCELADO ATÉ 12X",$D277-($D277*TAXAS!$F$11))/12,IF($A277=TAXAS!$A$12,IF($B277="PARCELADO ATÉ 12X",$D277-($D277*TAXAS!$F$12))/12,IF($A277=TAXAS!$A$13,IF($B277="PARCELADO ATÉ 12X",$D277-($D277*TAXAS!$F$13))/12,IF($A277=TAXAS!$A$14,IF($B277="PARCELADO ATÉ 12X",$D277-($D277*TAXAS!$F$14))/12,IF($A277=TAXAS!$A$15,IF($B277="PARCELADO ATÉ 12X",$D277-($D277*TAXAS!$F$15))/12,IF($A277=TAXAS!$A$16,IF($B277="PARCELADO ATÉ 12X",$D277-($D277*TAXAS!$F$16))/12,IF($A277=TAXAS!$A$17,IF($B277="PARCELADO ATÉ 12X",$D277-($D277*TAXAS!$F$17))/12,IF($A277=TAXAS!$A$18,IF($B277="PARCELADO ATÉ 12X",$D277-($D277*TAXAS!$F$18))/12,IF($A277=TAXAS!$A$19,IF($B277="PARCELADO ATÉ 12X",$D277-($D277*TAXAS!$F$19))/12,IF($A277=TAXAS!$A$20,IF($B277="PARCELADO ATÉ 12X",$D277-($D277*TAXAS!$F$20))/12,IF($A277=TAXAS!$A$21,IF($B277="PARCELADO ATÉ 12X",$D277-($D277*TAXAS!$F$21))/12,IF($A277=TAXAS!$A$22,IF($B277="PARCELADO ATÉ 12X",$D277-($D277*TAXAS!$F$22))/12,IF($A277=TAXAS!$A$23,IF($B277="PARCELADO ATÉ 12X",$D277-($D277*TAXAS!$F$23))/12,IF($A277=TAXAS!$A$24,IF($B277="PARCELADO ATÉ 12X",$D277-($D277*TAXAS!$F$24))/12,IF($A277=TAXAS!$A$25,IF($B277="PARCELADO ATÉ 12X",$D277-($D277*TAXAS!$F$25))/12,IF($A277=TAXAS!$A$26,IF($B277="PARCELADO ATÉ 12X",$D277-($D277*TAXAS!$F$26))/12,IF($A277=TAXAS!$A$27,IF($B277="PARCELADO ATÉ 12X",$D277-($D277*TAXAS!$F$27))/12))))))))))))))))))))))))/1</f>
        <v>0</v>
      </c>
      <c r="J277" s="8">
        <f t="shared" si="0"/>
        <v>0</v>
      </c>
      <c r="K277" s="10" t="b">
        <f>IF($B277="PARCELADO ATÉ 3X",($D277-($D277*TAXAS!$D$4))-$J277)</f>
        <v>0</v>
      </c>
      <c r="L277" s="10" t="b">
        <f>IF($B277="PARCELADO ATÉ 6X",($D277-($D277*TAXAS!$E$4))-$J277)</f>
        <v>0</v>
      </c>
      <c r="M277" s="10" t="b">
        <f>IF($B277="PARCELADO ATÉ 12X",($D277-($D277*TAXAS!$F$4))-$J277)</f>
        <v>0</v>
      </c>
      <c r="N277" s="8">
        <f t="shared" si="1"/>
        <v>0</v>
      </c>
      <c r="O277" s="10">
        <f t="shared" si="2"/>
        <v>0</v>
      </c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spans="1:31" ht="15.75" customHeight="1" x14ac:dyDescent="0.2">
      <c r="A278" s="3"/>
      <c r="B278" s="5"/>
      <c r="C278" s="6"/>
      <c r="D278" s="42"/>
      <c r="E278" s="8">
        <f>IF($A278="VISA",IF($B278="DÉBITO",$D278-($D278*TAXAS!$B$4)),IF($A278="MASTER",IF($B278="DÉBITO",$D278-($D278*TAXAS!$B$5)),IF($A278="ELO", IF($B278="DÉBITO",$D278-($D278*TAXAS!$B$6)),IF($A278="HIPERCARD",IF($B278="DÉBITO",$D278-($D278*TAXAS!$B$7)),IF($A278="DINERS",IF($B278="DÉBITO",$D278-($D278*TAXAS!$B$8)),IF($A278="AMERICA EXPRESS",IF($B278="DÉBITO",$D278-($D278*TAXAS!$B$9)),IF($A278=TAXAS!$A$10,IF($B278="DÉBITO",$D278-($D278*TAXAS!$B$10)), IF($A278=TAXAS!$A$11,IF($B278="DÉBITO",$D278-($D278*TAXAS!$B$11)), IF($A278=TAXAS!$A$12,IF($B278="DÉBITO",$D278-($D278*TAXAS!$B$12)), IF($A278=TAXAS!$A$13,IF($B278="DÉBITO",$D278-($D278*TAXAS!$B$13)), IF($A278=TAXAS!$A$14,IF($B278="DÉBITO",$D278-($D278*TAXAS!$B$14)), IF($A278=TAXAS!$A$15,IF($B278="DÉBITO",$D278-($D278*TAXAS!$B$15)), IF($A278=TAXAS!$A$16,IF($B278="DÉBITO",$D278-($D278*TAXAS!$B$16)), IF($A278=TAXAS!$A$17,IF($B278="DÉBITO",$D278-($D278*TAXAS!$B$17)), IF($A278=TAXAS!$A$18,IF($B278="DÉBITO",$D278-($D278*TAXAS!$B$18)), IF($A278=TAXAS!$A$19,IF($B278="DÉBITO",$D278-($D278*TAXAS!$B$19)), IF($A278=TAXAS!$A$20,IF($B278="DÉBITO",$D278-($D278*TAXAS!$B$20)), IF($A278=TAXAS!$A$21,IF($B278="DÉBITO",$D278-($D278*TAXAS!$B$21)), IF($A278=TAXAS!$A$22,IF($B278="DÉBITO",$D278-($D278*TAXAS!$B$22)), IF($A278=TAXAS!$A$23,IF($B278="DÉBITO",$D278-($D278*TAXAS!$B$23)), IF($A278=TAXAS!$A$24,IF($B278="DÉBITO",$D278-($D278*TAXAS!$B$24)), IF($A278=TAXAS!$A$25,IF($B278="DÉBITO",$D278-($D278*TAXAS!$B$25)), IF($A278=TAXAS!$A$26,IF($B278="DÉBITO",$D278-($D278*TAXAS!$B$26)), IF($A278=TAXAS!$A$27,IF($B278="DÉBITO",$D278-($D278*TAXAS!$B$27))))))))))))))))))))))))))/1</f>
        <v>0</v>
      </c>
      <c r="F278" s="8">
        <f>IF($A278="VISA",IF($B278="CRÉDITO",$D278-($D278*TAXAS!$C$4)),IF($A278="MASTER",IF($B278="CRÉDITO",$D278-($D278*TAXAS!$C$5)),IF($A278="ELO", IF($B278="CRÉDITO",$D278-($D278*TAXAS!$C$6)),IF($A278="HIPERCARD",IF($B278="CRÉDITO",$D278-($D278*TAXAS!$C$7)),IF($A278="DINERS",IF($B278="CRÉDITO",$D278-($D278*TAXAS!$C$8)),IF($A278="AMERICA EXPRESS",IF($B278="CRÉDITO",$D278-($D278*TAXAS!$C$9)),IF($A278=TAXAS!$A$10,IF($B278="CRÉDITO",$D278-($D278*TAXAS!$C$10)), IF($A278=TAXAS!$A$11,IF($B278="CRÉDITO",$D278-($D278*TAXAS!$C$11)), IF($A278=TAXAS!$A$12,IF($B278="CRÉDITO",$D278-($D278*TAXAS!$C$12)), IF($A278=TAXAS!$A$13,IF($B278="CRÉDITO",$D278-($D278*TAXAS!$C$13)), IF($A278=TAXAS!$A$14,IF($B278="CRÉDITO",$D278-($D278*TAXAS!$C$14)), IF($A278=TAXAS!$A$15,IF($B278="CRÉDITO",$D278-($D278*TAXAS!$C$15)), IF($A278=TAXAS!$A$16,IF($B278="CRÉDITO",$D278-($D278*TAXAS!$C$16)), IF($A278=TAXAS!$A$17,IF($B278="CRÉDITO",$D278-($D278*TAXAS!$C$17)), IF($A278=TAXAS!$A$18,IF($B278="CRÉDITO",$D278-($D278*TAXAS!$C$18)), IF($A278=TAXAS!$A$19,IF($B278="CRÉDITO",$D278-($D278*TAXAS!$C$19)), IF($A278=TAXAS!$A$20,IF($B278="CRÉDITO",$D278-($D278*TAXAS!$C$20)), IF($A278=TAXAS!$A$21,IF($B278="CRÉDITO",$D278-($D278*TAXAS!$C$21)), IF($A278=TAXAS!$A$22,IF($B278="CRÉDITO",$D278-($D278*TAXAS!$C$22)), IF($A278=TAXAS!$A$23,IF($B278="CRÉDITO",$D278-($D278*TAXAS!$C$23)), IF($A278=TAXAS!$A$24,IF($B278="CRÉDITO",$D278-($D278*TAXAS!$C$24)), IF($A278=TAXAS!$A$25,IF($B278="CRÉDITO",$D278-($D278*TAXAS!$C$25)), IF($A278=TAXAS!$A$26,IF($B278="CRÉDITO",$D278-($D278*TAXAS!$C$26)), IF($A278=TAXAS!$A$27,IF($B278="CRÉDITO",$D278-($D278*TAXAS!$C$27))))))))))))))))))))))))))/1</f>
        <v>0</v>
      </c>
      <c r="G278" s="9">
        <f>IF($A278="VISA",IF($B278="PARCELADO ATÉ 3X",$D278-(D278*TAXAS!$D$4))/3,IF($A278="MASTER",IF($B278="PARCELADO ATÉ 3X",$D278-(D278*TAXAS!$D$5))/3,IF($A278="ELO",IF($B278="PARCELADO ATÉ 3X",$D278-(D278*TAXAS!$D$6))/3,IF($A278="HIPERCARD",IF($B278="PARCELADO ATÉ 3X",$D278-(D278*TAXAS!$D$7))/3,IF($A278="DINERS",IF($B278="PARCELADO ATÉ 3X",$D278-(D278*TAXAS!$D$8))/3,IF($A278="AMERICA EXPRESS",IF($B278="PARCELADO ATÉ 3X",$D278-(D278*TAXAS!$D$9))/3,IF($A278=TAXAS!$A$10,IF($B278="PARCELADO ATÉ 3X",$D278-($D278*TAXAS!$D$10))/3,IF($A278=TAXAS!$A$11,IF($B278="PARCELADO ATÉ 3X",$D278-($D278*TAXAS!$D$11))/3,IF($A278=TAXAS!$A$12,IF($B278="PARCELADO ATÉ 3X",$D278-($D278*TAXAS!$D$12))/3,IF($A278=TAXAS!$A$13,IF($B278="PARCELADO ATÉ 3X",$D278-($D278*TAXAS!$D$13))/3,IF($A278=TAXAS!$A$14,IF($B278="PARCELADO ATÉ 3X",$D278-($D278*TAXAS!$D$14))/3,IF($A278=TAXAS!$A$15,IF($B278="PARCELADO ATÉ 3X",$D278-($D278*TAXAS!$D$15))/3,IF($A278=TAXAS!$A$16,IF($B278="PARCELADO ATÉ 3X",$D278-($D278*TAXAS!$D$16))/3,IF($A278=TAXAS!$A$17,IF($B278="PARCELADO ATÉ 3X",$D278-($D278*TAXAS!$D$17))/3,IF($A278=TAXAS!$A$18,IF($B278="PARCELADO ATÉ 3X",$D278-($D278*TAXAS!$D$18))/3,IF($A278=TAXAS!$A$19,IF($B278="PARCELADO ATÉ 3X",$D278-($D278*TAXAS!$D$19))/3,IF($A278=TAXAS!$A$20,IF($B278="PARCELADO ATÉ 3X",$D278-($D278*TAXAS!$D$20))/3,IF($A278=TAXAS!$A$21,IF($B278="PARCELADO ATÉ 3X",$D278-($D278*TAXAS!$D$21))/3,IF($A278=TAXAS!$A$22,IF($B278="PARCELADO ATÉ 3X",$D278-($D278*TAXAS!$D$22))/3,IF($A278=TAXAS!$A$23,IF($B278="PARCELADO ATÉ 3X",$D278-($D278*TAXAS!$D$23))/3,IF($A278=TAXAS!$A$24,IF($B278="PARCELADO ATÉ 3X",$D278-($D278*TAXAS!$D$24))/3,IF($A278=TAXAS!$A$25,IF($B278="PARCELADO ATÉ 3X",$D278-($D278*TAXAS!$D$25))/3,IF($A278=TAXAS!$A$26,IF($B278="PARCELADO ATÉ 3X",$D278-($D278*TAXAS!$D$26))/3,IF($A278=TAXAS!$A$27,IF($B278="PARCELADO ATÉ 3X",$D278-($D278*TAXAS!$D$27))/3))))))))))))))))))))))))/1</f>
        <v>0</v>
      </c>
      <c r="H278" s="9">
        <f>IF($A278="VISA",IF($B278="PARCELADO ATÉ 6X",$D278-(D278*TAXAS!$E$4))/6,IF($A278="MASTER",IF($B278="PARCELADO ATÉ 6X",$D278-(D278*TAXAS!$E$5))/6,IF($A278="ELO",IF($B278="PARCELADO ATÉ 6X",$D278-(D278*TAXAS!$E$6))/6,IF($A278="HIPERCARD",IF($B278="PARCELADO ATÉ 6X",$D278-(D278*TAXAS!$E$7))/6,IF($A278="DINERS",IF($B278="PARCELADO ATÉ 6X",$D278-(D278*TAXAS!$E$8))/6,IF($A278="AMERICA EXPRESS",IF($B278="PARCELADO ATÉ 6X",$D278-(D278*TAXAS!$E$9))/6,IF($A278=TAXAS!$A$10,IF($B278="PARCELADO ATÉ 6X",$D278-($D278*TAXAS!$E$10))/6,IF($A278=TAXAS!$A$11,IF($B278="PARCELADO ATÉ 6X",$D278-($D278*TAXAS!$E$11))/6,IF($A278=TAXAS!$A$12,IF($B278="PARCELADO ATÉ 6X",$D278-($D278*TAXAS!$E$12))/6,IF($A278=TAXAS!$A$13,IF($B278="PARCELADO ATÉ 6X",$D278-($D278*TAXAS!$E$13))/6,IF($A278=TAXAS!$A$14,IF($B278="PARCELADO ATÉ 6X",$D278-($D278*TAXAS!$E$14))/6,IF($A278=TAXAS!$A$15,IF($B278="PARCELADO ATÉ 6X",$D278-($D278*TAXAS!$E$15))/6,IF($A278=TAXAS!$A$16,IF($B278="PARCELADO ATÉ 6X",$D278-($D278*TAXAS!$E$16))/6,IF($A278=TAXAS!$A$17,IF($B278="PARCELADO ATÉ 6X",$D278-($D278*TAXAS!$E$17))/6,IF($A278=TAXAS!$A$18,IF($B278="PARCELADO ATÉ 6X",$D278-($D278*TAXAS!$E$18))/6,IF($A278=TAXAS!$A$19,IF($B278="PARCELADO ATÉ 6X",$D278-($D278*TAXAS!$E$19))/6,IF($A278=TAXAS!$A$20,IF($B278="PARCELADO ATÉ 6X",$D278-($D278*TAXAS!$E$20))/6,IF($A278=TAXAS!$A$21,IF($B278="PARCELADO ATÉ 6X",$D278-($D278*TAXAS!$E$21))/6,IF($A278=TAXAS!$A$22,IF($B278="PARCELADO ATÉ 6X",$D278-($D278*TAXAS!$E$22))/6,IF($A278=TAXAS!$A$23,IF($B278="PARCELADO ATÉ 6X",$D278-($D278*TAXAS!$E$23))/6,IF($A278=TAXAS!$A$24,IF($B278="PARCELADO ATÉ 6X",$D278-($D278*TAXAS!$E$24))/6,IF($A278=TAXAS!$A$25,IF($B278="PARCELADO ATÉ 6X",$D278-($D278*TAXAS!$E$25))/6,IF($A278=TAXAS!$A$26,IF($B278="PARCELADO ATÉ 6X",$D278-($D278*TAXAS!$E$26))/6,IF($A278=TAXAS!$A$27,IF($B278="PARCELADO ATÉ 6X",$D278-($D278*TAXAS!$E$27))/6))))))))))))))))))))))))/1</f>
        <v>0</v>
      </c>
      <c r="I278" s="9">
        <f>IF($A278="VISA",IF($B278="PARCELADO ATÉ 12X",$D278-(D278*TAXAS!$F$4))/12,IF($A278="MASTER",IF($B278="PARCELADO ATÉ 12X",$D278-(D278*TAXAS!$F$5))/12,IF($A278="ELO",IF($B278="PARCELADO ATÉ 12X",$D278-(D278*TAXAS!$F$6))/12,IF($A278="HIPERCARD",IF($B278="PARCELADO ATÉ 12X",$D278-(D278*TAXAS!$F$7))/12,IF($A278="DINERS",IF($B278="PARCELADO ATÉ 12X",$D278-(D278*TAXAS!$F$8))/12,IF($A278="AMERICA EXPRESS",IF($B278="PARCELADO ATÉ 12X",$D278-(D278*TAXAS!$F$9))/12,IF($A278=TAXAS!$A$10,IF($B278="PARCELADO ATÉ 12X",$D278-($D278*TAXAS!$F$10))/12,IF($A278=TAXAS!$A$11,IF($B278="PARCELADO ATÉ 12X",$D278-($D278*TAXAS!$F$11))/12,IF($A278=TAXAS!$A$12,IF($B278="PARCELADO ATÉ 12X",$D278-($D278*TAXAS!$F$12))/12,IF($A278=TAXAS!$A$13,IF($B278="PARCELADO ATÉ 12X",$D278-($D278*TAXAS!$F$13))/12,IF($A278=TAXAS!$A$14,IF($B278="PARCELADO ATÉ 12X",$D278-($D278*TAXAS!$F$14))/12,IF($A278=TAXAS!$A$15,IF($B278="PARCELADO ATÉ 12X",$D278-($D278*TAXAS!$F$15))/12,IF($A278=TAXAS!$A$16,IF($B278="PARCELADO ATÉ 12X",$D278-($D278*TAXAS!$F$16))/12,IF($A278=TAXAS!$A$17,IF($B278="PARCELADO ATÉ 12X",$D278-($D278*TAXAS!$F$17))/12,IF($A278=TAXAS!$A$18,IF($B278="PARCELADO ATÉ 12X",$D278-($D278*TAXAS!$F$18))/12,IF($A278=TAXAS!$A$19,IF($B278="PARCELADO ATÉ 12X",$D278-($D278*TAXAS!$F$19))/12,IF($A278=TAXAS!$A$20,IF($B278="PARCELADO ATÉ 12X",$D278-($D278*TAXAS!$F$20))/12,IF($A278=TAXAS!$A$21,IF($B278="PARCELADO ATÉ 12X",$D278-($D278*TAXAS!$F$21))/12,IF($A278=TAXAS!$A$22,IF($B278="PARCELADO ATÉ 12X",$D278-($D278*TAXAS!$F$22))/12,IF($A278=TAXAS!$A$23,IF($B278="PARCELADO ATÉ 12X",$D278-($D278*TAXAS!$F$23))/12,IF($A278=TAXAS!$A$24,IF($B278="PARCELADO ATÉ 12X",$D278-($D278*TAXAS!$F$24))/12,IF($A278=TAXAS!$A$25,IF($B278="PARCELADO ATÉ 12X",$D278-($D278*TAXAS!$F$25))/12,IF($A278=TAXAS!$A$26,IF($B278="PARCELADO ATÉ 12X",$D278-($D278*TAXAS!$F$26))/12,IF($A278=TAXAS!$A$27,IF($B278="PARCELADO ATÉ 12X",$D278-($D278*TAXAS!$F$27))/12))))))))))))))))))))))))/1</f>
        <v>0</v>
      </c>
      <c r="J278" s="8">
        <f t="shared" si="0"/>
        <v>0</v>
      </c>
      <c r="K278" s="10" t="b">
        <f>IF($B278="PARCELADO ATÉ 3X",($D278-($D278*TAXAS!$D$4))-$J278)</f>
        <v>0</v>
      </c>
      <c r="L278" s="10" t="b">
        <f>IF($B278="PARCELADO ATÉ 6X",($D278-($D278*TAXAS!$E$4))-$J278)</f>
        <v>0</v>
      </c>
      <c r="M278" s="10" t="b">
        <f>IF($B278="PARCELADO ATÉ 12X",($D278-($D278*TAXAS!$F$4))-$J278)</f>
        <v>0</v>
      </c>
      <c r="N278" s="8">
        <f t="shared" si="1"/>
        <v>0</v>
      </c>
      <c r="O278" s="10">
        <f t="shared" si="2"/>
        <v>0</v>
      </c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spans="1:31" ht="15.75" customHeight="1" x14ac:dyDescent="0.2">
      <c r="A279" s="3"/>
      <c r="B279" s="5"/>
      <c r="C279" s="6"/>
      <c r="D279" s="42"/>
      <c r="E279" s="8">
        <f>IF($A279="VISA",IF($B279="DÉBITO",$D279-($D279*TAXAS!$B$4)),IF($A279="MASTER",IF($B279="DÉBITO",$D279-($D279*TAXAS!$B$5)),IF($A279="ELO", IF($B279="DÉBITO",$D279-($D279*TAXAS!$B$6)),IF($A279="HIPERCARD",IF($B279="DÉBITO",$D279-($D279*TAXAS!$B$7)),IF($A279="DINERS",IF($B279="DÉBITO",$D279-($D279*TAXAS!$B$8)),IF($A279="AMERICA EXPRESS",IF($B279="DÉBITO",$D279-($D279*TAXAS!$B$9)),IF($A279=TAXAS!$A$10,IF($B279="DÉBITO",$D279-($D279*TAXAS!$B$10)), IF($A279=TAXAS!$A$11,IF($B279="DÉBITO",$D279-($D279*TAXAS!$B$11)), IF($A279=TAXAS!$A$12,IF($B279="DÉBITO",$D279-($D279*TAXAS!$B$12)), IF($A279=TAXAS!$A$13,IF($B279="DÉBITO",$D279-($D279*TAXAS!$B$13)), IF($A279=TAXAS!$A$14,IF($B279="DÉBITO",$D279-($D279*TAXAS!$B$14)), IF($A279=TAXAS!$A$15,IF($B279="DÉBITO",$D279-($D279*TAXAS!$B$15)), IF($A279=TAXAS!$A$16,IF($B279="DÉBITO",$D279-($D279*TAXAS!$B$16)), IF($A279=TAXAS!$A$17,IF($B279="DÉBITO",$D279-($D279*TAXAS!$B$17)), IF($A279=TAXAS!$A$18,IF($B279="DÉBITO",$D279-($D279*TAXAS!$B$18)), IF($A279=TAXAS!$A$19,IF($B279="DÉBITO",$D279-($D279*TAXAS!$B$19)), IF($A279=TAXAS!$A$20,IF($B279="DÉBITO",$D279-($D279*TAXAS!$B$20)), IF($A279=TAXAS!$A$21,IF($B279="DÉBITO",$D279-($D279*TAXAS!$B$21)), IF($A279=TAXAS!$A$22,IF($B279="DÉBITO",$D279-($D279*TAXAS!$B$22)), IF($A279=TAXAS!$A$23,IF($B279="DÉBITO",$D279-($D279*TAXAS!$B$23)), IF($A279=TAXAS!$A$24,IF($B279="DÉBITO",$D279-($D279*TAXAS!$B$24)), IF($A279=TAXAS!$A$25,IF($B279="DÉBITO",$D279-($D279*TAXAS!$B$25)), IF($A279=TAXAS!$A$26,IF($B279="DÉBITO",$D279-($D279*TAXAS!$B$26)), IF($A279=TAXAS!$A$27,IF($B279="DÉBITO",$D279-($D279*TAXAS!$B$27))))))))))))))))))))))))))/1</f>
        <v>0</v>
      </c>
      <c r="F279" s="8">
        <f>IF($A279="VISA",IF($B279="CRÉDITO",$D279-($D279*TAXAS!$C$4)),IF($A279="MASTER",IF($B279="CRÉDITO",$D279-($D279*TAXAS!$C$5)),IF($A279="ELO", IF($B279="CRÉDITO",$D279-($D279*TAXAS!$C$6)),IF($A279="HIPERCARD",IF($B279="CRÉDITO",$D279-($D279*TAXAS!$C$7)),IF($A279="DINERS",IF($B279="CRÉDITO",$D279-($D279*TAXAS!$C$8)),IF($A279="AMERICA EXPRESS",IF($B279="CRÉDITO",$D279-($D279*TAXAS!$C$9)),IF($A279=TAXAS!$A$10,IF($B279="CRÉDITO",$D279-($D279*TAXAS!$C$10)), IF($A279=TAXAS!$A$11,IF($B279="CRÉDITO",$D279-($D279*TAXAS!$C$11)), IF($A279=TAXAS!$A$12,IF($B279="CRÉDITO",$D279-($D279*TAXAS!$C$12)), IF($A279=TAXAS!$A$13,IF($B279="CRÉDITO",$D279-($D279*TAXAS!$C$13)), IF($A279=TAXAS!$A$14,IF($B279="CRÉDITO",$D279-($D279*TAXAS!$C$14)), IF($A279=TAXAS!$A$15,IF($B279="CRÉDITO",$D279-($D279*TAXAS!$C$15)), IF($A279=TAXAS!$A$16,IF($B279="CRÉDITO",$D279-($D279*TAXAS!$C$16)), IF($A279=TAXAS!$A$17,IF($B279="CRÉDITO",$D279-($D279*TAXAS!$C$17)), IF($A279=TAXAS!$A$18,IF($B279="CRÉDITO",$D279-($D279*TAXAS!$C$18)), IF($A279=TAXAS!$A$19,IF($B279="CRÉDITO",$D279-($D279*TAXAS!$C$19)), IF($A279=TAXAS!$A$20,IF($B279="CRÉDITO",$D279-($D279*TAXAS!$C$20)), IF($A279=TAXAS!$A$21,IF($B279="CRÉDITO",$D279-($D279*TAXAS!$C$21)), IF($A279=TAXAS!$A$22,IF($B279="CRÉDITO",$D279-($D279*TAXAS!$C$22)), IF($A279=TAXAS!$A$23,IF($B279="CRÉDITO",$D279-($D279*TAXAS!$C$23)), IF($A279=TAXAS!$A$24,IF($B279="CRÉDITO",$D279-($D279*TAXAS!$C$24)), IF($A279=TAXAS!$A$25,IF($B279="CRÉDITO",$D279-($D279*TAXAS!$C$25)), IF($A279=TAXAS!$A$26,IF($B279="CRÉDITO",$D279-($D279*TAXAS!$C$26)), IF($A279=TAXAS!$A$27,IF($B279="CRÉDITO",$D279-($D279*TAXAS!$C$27))))))))))))))))))))))))))/1</f>
        <v>0</v>
      </c>
      <c r="G279" s="9">
        <f>IF($A279="VISA",IF($B279="PARCELADO ATÉ 3X",$D279-(D279*TAXAS!$D$4))/3,IF($A279="MASTER",IF($B279="PARCELADO ATÉ 3X",$D279-(D279*TAXAS!$D$5))/3,IF($A279="ELO",IF($B279="PARCELADO ATÉ 3X",$D279-(D279*TAXAS!$D$6))/3,IF($A279="HIPERCARD",IF($B279="PARCELADO ATÉ 3X",$D279-(D279*TAXAS!$D$7))/3,IF($A279="DINERS",IF($B279="PARCELADO ATÉ 3X",$D279-(D279*TAXAS!$D$8))/3,IF($A279="AMERICA EXPRESS",IF($B279="PARCELADO ATÉ 3X",$D279-(D279*TAXAS!$D$9))/3,IF($A279=TAXAS!$A$10,IF($B279="PARCELADO ATÉ 3X",$D279-($D279*TAXAS!$D$10))/3,IF($A279=TAXAS!$A$11,IF($B279="PARCELADO ATÉ 3X",$D279-($D279*TAXAS!$D$11))/3,IF($A279=TAXAS!$A$12,IF($B279="PARCELADO ATÉ 3X",$D279-($D279*TAXAS!$D$12))/3,IF($A279=TAXAS!$A$13,IF($B279="PARCELADO ATÉ 3X",$D279-($D279*TAXAS!$D$13))/3,IF($A279=TAXAS!$A$14,IF($B279="PARCELADO ATÉ 3X",$D279-($D279*TAXAS!$D$14))/3,IF($A279=TAXAS!$A$15,IF($B279="PARCELADO ATÉ 3X",$D279-($D279*TAXAS!$D$15))/3,IF($A279=TAXAS!$A$16,IF($B279="PARCELADO ATÉ 3X",$D279-($D279*TAXAS!$D$16))/3,IF($A279=TAXAS!$A$17,IF($B279="PARCELADO ATÉ 3X",$D279-($D279*TAXAS!$D$17))/3,IF($A279=TAXAS!$A$18,IF($B279="PARCELADO ATÉ 3X",$D279-($D279*TAXAS!$D$18))/3,IF($A279=TAXAS!$A$19,IF($B279="PARCELADO ATÉ 3X",$D279-($D279*TAXAS!$D$19))/3,IF($A279=TAXAS!$A$20,IF($B279="PARCELADO ATÉ 3X",$D279-($D279*TAXAS!$D$20))/3,IF($A279=TAXAS!$A$21,IF($B279="PARCELADO ATÉ 3X",$D279-($D279*TAXAS!$D$21))/3,IF($A279=TAXAS!$A$22,IF($B279="PARCELADO ATÉ 3X",$D279-($D279*TAXAS!$D$22))/3,IF($A279=TAXAS!$A$23,IF($B279="PARCELADO ATÉ 3X",$D279-($D279*TAXAS!$D$23))/3,IF($A279=TAXAS!$A$24,IF($B279="PARCELADO ATÉ 3X",$D279-($D279*TAXAS!$D$24))/3,IF($A279=TAXAS!$A$25,IF($B279="PARCELADO ATÉ 3X",$D279-($D279*TAXAS!$D$25))/3,IF($A279=TAXAS!$A$26,IF($B279="PARCELADO ATÉ 3X",$D279-($D279*TAXAS!$D$26))/3,IF($A279=TAXAS!$A$27,IF($B279="PARCELADO ATÉ 3X",$D279-($D279*TAXAS!$D$27))/3))))))))))))))))))))))))/1</f>
        <v>0</v>
      </c>
      <c r="H279" s="9">
        <f>IF($A279="VISA",IF($B279="PARCELADO ATÉ 6X",$D279-(D279*TAXAS!$E$4))/6,IF($A279="MASTER",IF($B279="PARCELADO ATÉ 6X",$D279-(D279*TAXAS!$E$5))/6,IF($A279="ELO",IF($B279="PARCELADO ATÉ 6X",$D279-(D279*TAXAS!$E$6))/6,IF($A279="HIPERCARD",IF($B279="PARCELADO ATÉ 6X",$D279-(D279*TAXAS!$E$7))/6,IF($A279="DINERS",IF($B279="PARCELADO ATÉ 6X",$D279-(D279*TAXAS!$E$8))/6,IF($A279="AMERICA EXPRESS",IF($B279="PARCELADO ATÉ 6X",$D279-(D279*TAXAS!$E$9))/6,IF($A279=TAXAS!$A$10,IF($B279="PARCELADO ATÉ 6X",$D279-($D279*TAXAS!$E$10))/6,IF($A279=TAXAS!$A$11,IF($B279="PARCELADO ATÉ 6X",$D279-($D279*TAXAS!$E$11))/6,IF($A279=TAXAS!$A$12,IF($B279="PARCELADO ATÉ 6X",$D279-($D279*TAXAS!$E$12))/6,IF($A279=TAXAS!$A$13,IF($B279="PARCELADO ATÉ 6X",$D279-($D279*TAXAS!$E$13))/6,IF($A279=TAXAS!$A$14,IF($B279="PARCELADO ATÉ 6X",$D279-($D279*TAXAS!$E$14))/6,IF($A279=TAXAS!$A$15,IF($B279="PARCELADO ATÉ 6X",$D279-($D279*TAXAS!$E$15))/6,IF($A279=TAXAS!$A$16,IF($B279="PARCELADO ATÉ 6X",$D279-($D279*TAXAS!$E$16))/6,IF($A279=TAXAS!$A$17,IF($B279="PARCELADO ATÉ 6X",$D279-($D279*TAXAS!$E$17))/6,IF($A279=TAXAS!$A$18,IF($B279="PARCELADO ATÉ 6X",$D279-($D279*TAXAS!$E$18))/6,IF($A279=TAXAS!$A$19,IF($B279="PARCELADO ATÉ 6X",$D279-($D279*TAXAS!$E$19))/6,IF($A279=TAXAS!$A$20,IF($B279="PARCELADO ATÉ 6X",$D279-($D279*TAXAS!$E$20))/6,IF($A279=TAXAS!$A$21,IF($B279="PARCELADO ATÉ 6X",$D279-($D279*TAXAS!$E$21))/6,IF($A279=TAXAS!$A$22,IF($B279="PARCELADO ATÉ 6X",$D279-($D279*TAXAS!$E$22))/6,IF($A279=TAXAS!$A$23,IF($B279="PARCELADO ATÉ 6X",$D279-($D279*TAXAS!$E$23))/6,IF($A279=TAXAS!$A$24,IF($B279="PARCELADO ATÉ 6X",$D279-($D279*TAXAS!$E$24))/6,IF($A279=TAXAS!$A$25,IF($B279="PARCELADO ATÉ 6X",$D279-($D279*TAXAS!$E$25))/6,IF($A279=TAXAS!$A$26,IF($B279="PARCELADO ATÉ 6X",$D279-($D279*TAXAS!$E$26))/6,IF($A279=TAXAS!$A$27,IF($B279="PARCELADO ATÉ 6X",$D279-($D279*TAXAS!$E$27))/6))))))))))))))))))))))))/1</f>
        <v>0</v>
      </c>
      <c r="I279" s="9">
        <f>IF($A279="VISA",IF($B279="PARCELADO ATÉ 12X",$D279-(D279*TAXAS!$F$4))/12,IF($A279="MASTER",IF($B279="PARCELADO ATÉ 12X",$D279-(D279*TAXAS!$F$5))/12,IF($A279="ELO",IF($B279="PARCELADO ATÉ 12X",$D279-(D279*TAXAS!$F$6))/12,IF($A279="HIPERCARD",IF($B279="PARCELADO ATÉ 12X",$D279-(D279*TAXAS!$F$7))/12,IF($A279="DINERS",IF($B279="PARCELADO ATÉ 12X",$D279-(D279*TAXAS!$F$8))/12,IF($A279="AMERICA EXPRESS",IF($B279="PARCELADO ATÉ 12X",$D279-(D279*TAXAS!$F$9))/12,IF($A279=TAXAS!$A$10,IF($B279="PARCELADO ATÉ 12X",$D279-($D279*TAXAS!$F$10))/12,IF($A279=TAXAS!$A$11,IF($B279="PARCELADO ATÉ 12X",$D279-($D279*TAXAS!$F$11))/12,IF($A279=TAXAS!$A$12,IF($B279="PARCELADO ATÉ 12X",$D279-($D279*TAXAS!$F$12))/12,IF($A279=TAXAS!$A$13,IF($B279="PARCELADO ATÉ 12X",$D279-($D279*TAXAS!$F$13))/12,IF($A279=TAXAS!$A$14,IF($B279="PARCELADO ATÉ 12X",$D279-($D279*TAXAS!$F$14))/12,IF($A279=TAXAS!$A$15,IF($B279="PARCELADO ATÉ 12X",$D279-($D279*TAXAS!$F$15))/12,IF($A279=TAXAS!$A$16,IF($B279="PARCELADO ATÉ 12X",$D279-($D279*TAXAS!$F$16))/12,IF($A279=TAXAS!$A$17,IF($B279="PARCELADO ATÉ 12X",$D279-($D279*TAXAS!$F$17))/12,IF($A279=TAXAS!$A$18,IF($B279="PARCELADO ATÉ 12X",$D279-($D279*TAXAS!$F$18))/12,IF($A279=TAXAS!$A$19,IF($B279="PARCELADO ATÉ 12X",$D279-($D279*TAXAS!$F$19))/12,IF($A279=TAXAS!$A$20,IF($B279="PARCELADO ATÉ 12X",$D279-($D279*TAXAS!$F$20))/12,IF($A279=TAXAS!$A$21,IF($B279="PARCELADO ATÉ 12X",$D279-($D279*TAXAS!$F$21))/12,IF($A279=TAXAS!$A$22,IF($B279="PARCELADO ATÉ 12X",$D279-($D279*TAXAS!$F$22))/12,IF($A279=TAXAS!$A$23,IF($B279="PARCELADO ATÉ 12X",$D279-($D279*TAXAS!$F$23))/12,IF($A279=TAXAS!$A$24,IF($B279="PARCELADO ATÉ 12X",$D279-($D279*TAXAS!$F$24))/12,IF($A279=TAXAS!$A$25,IF($B279="PARCELADO ATÉ 12X",$D279-($D279*TAXAS!$F$25))/12,IF($A279=TAXAS!$A$26,IF($B279="PARCELADO ATÉ 12X",$D279-($D279*TAXAS!$F$26))/12,IF($A279=TAXAS!$A$27,IF($B279="PARCELADO ATÉ 12X",$D279-($D279*TAXAS!$F$27))/12))))))))))))))))))))))))/1</f>
        <v>0</v>
      </c>
      <c r="J279" s="8">
        <f t="shared" si="0"/>
        <v>0</v>
      </c>
      <c r="K279" s="10" t="b">
        <f>IF($B279="PARCELADO ATÉ 3X",($D279-($D279*TAXAS!$D$4))-$J279)</f>
        <v>0</v>
      </c>
      <c r="L279" s="10" t="b">
        <f>IF($B279="PARCELADO ATÉ 6X",($D279-($D279*TAXAS!$E$4))-$J279)</f>
        <v>0</v>
      </c>
      <c r="M279" s="10" t="b">
        <f>IF($B279="PARCELADO ATÉ 12X",($D279-($D279*TAXAS!$F$4))-$J279)</f>
        <v>0</v>
      </c>
      <c r="N279" s="8">
        <f t="shared" si="1"/>
        <v>0</v>
      </c>
      <c r="O279" s="10">
        <f t="shared" si="2"/>
        <v>0</v>
      </c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spans="1:31" ht="15.75" customHeight="1" x14ac:dyDescent="0.2">
      <c r="A280" s="3"/>
      <c r="B280" s="5"/>
      <c r="C280" s="6"/>
      <c r="D280" s="42"/>
      <c r="E280" s="8">
        <f>IF($A280="VISA",IF($B280="DÉBITO",$D280-($D280*TAXAS!$B$4)),IF($A280="MASTER",IF($B280="DÉBITO",$D280-($D280*TAXAS!$B$5)),IF($A280="ELO", IF($B280="DÉBITO",$D280-($D280*TAXAS!$B$6)),IF($A280="HIPERCARD",IF($B280="DÉBITO",$D280-($D280*TAXAS!$B$7)),IF($A280="DINERS",IF($B280="DÉBITO",$D280-($D280*TAXAS!$B$8)),IF($A280="AMERICA EXPRESS",IF($B280="DÉBITO",$D280-($D280*TAXAS!$B$9)),IF($A280=TAXAS!$A$10,IF($B280="DÉBITO",$D280-($D280*TAXAS!$B$10)), IF($A280=TAXAS!$A$11,IF($B280="DÉBITO",$D280-($D280*TAXAS!$B$11)), IF($A280=TAXAS!$A$12,IF($B280="DÉBITO",$D280-($D280*TAXAS!$B$12)), IF($A280=TAXAS!$A$13,IF($B280="DÉBITO",$D280-($D280*TAXAS!$B$13)), IF($A280=TAXAS!$A$14,IF($B280="DÉBITO",$D280-($D280*TAXAS!$B$14)), IF($A280=TAXAS!$A$15,IF($B280="DÉBITO",$D280-($D280*TAXAS!$B$15)), IF($A280=TAXAS!$A$16,IF($B280="DÉBITO",$D280-($D280*TAXAS!$B$16)), IF($A280=TAXAS!$A$17,IF($B280="DÉBITO",$D280-($D280*TAXAS!$B$17)), IF($A280=TAXAS!$A$18,IF($B280="DÉBITO",$D280-($D280*TAXAS!$B$18)), IF($A280=TAXAS!$A$19,IF($B280="DÉBITO",$D280-($D280*TAXAS!$B$19)), IF($A280=TAXAS!$A$20,IF($B280="DÉBITO",$D280-($D280*TAXAS!$B$20)), IF($A280=TAXAS!$A$21,IF($B280="DÉBITO",$D280-($D280*TAXAS!$B$21)), IF($A280=TAXAS!$A$22,IF($B280="DÉBITO",$D280-($D280*TAXAS!$B$22)), IF($A280=TAXAS!$A$23,IF($B280="DÉBITO",$D280-($D280*TAXAS!$B$23)), IF($A280=TAXAS!$A$24,IF($B280="DÉBITO",$D280-($D280*TAXAS!$B$24)), IF($A280=TAXAS!$A$25,IF($B280="DÉBITO",$D280-($D280*TAXAS!$B$25)), IF($A280=TAXAS!$A$26,IF($B280="DÉBITO",$D280-($D280*TAXAS!$B$26)), IF($A280=TAXAS!$A$27,IF($B280="DÉBITO",$D280-($D280*TAXAS!$B$27))))))))))))))))))))))))))/1</f>
        <v>0</v>
      </c>
      <c r="F280" s="8">
        <f>IF($A280="VISA",IF($B280="CRÉDITO",$D280-($D280*TAXAS!$C$4)),IF($A280="MASTER",IF($B280="CRÉDITO",$D280-($D280*TAXAS!$C$5)),IF($A280="ELO", IF($B280="CRÉDITO",$D280-($D280*TAXAS!$C$6)),IF($A280="HIPERCARD",IF($B280="CRÉDITO",$D280-($D280*TAXAS!$C$7)),IF($A280="DINERS",IF($B280="CRÉDITO",$D280-($D280*TAXAS!$C$8)),IF($A280="AMERICA EXPRESS",IF($B280="CRÉDITO",$D280-($D280*TAXAS!$C$9)),IF($A280=TAXAS!$A$10,IF($B280="CRÉDITO",$D280-($D280*TAXAS!$C$10)), IF($A280=TAXAS!$A$11,IF($B280="CRÉDITO",$D280-($D280*TAXAS!$C$11)), IF($A280=TAXAS!$A$12,IF($B280="CRÉDITO",$D280-($D280*TAXAS!$C$12)), IF($A280=TAXAS!$A$13,IF($B280="CRÉDITO",$D280-($D280*TAXAS!$C$13)), IF($A280=TAXAS!$A$14,IF($B280="CRÉDITO",$D280-($D280*TAXAS!$C$14)), IF($A280=TAXAS!$A$15,IF($B280="CRÉDITO",$D280-($D280*TAXAS!$C$15)), IF($A280=TAXAS!$A$16,IF($B280="CRÉDITO",$D280-($D280*TAXAS!$C$16)), IF($A280=TAXAS!$A$17,IF($B280="CRÉDITO",$D280-($D280*TAXAS!$C$17)), IF($A280=TAXAS!$A$18,IF($B280="CRÉDITO",$D280-($D280*TAXAS!$C$18)), IF($A280=TAXAS!$A$19,IF($B280="CRÉDITO",$D280-($D280*TAXAS!$C$19)), IF($A280=TAXAS!$A$20,IF($B280="CRÉDITO",$D280-($D280*TAXAS!$C$20)), IF($A280=TAXAS!$A$21,IF($B280="CRÉDITO",$D280-($D280*TAXAS!$C$21)), IF($A280=TAXAS!$A$22,IF($B280="CRÉDITO",$D280-($D280*TAXAS!$C$22)), IF($A280=TAXAS!$A$23,IF($B280="CRÉDITO",$D280-($D280*TAXAS!$C$23)), IF($A280=TAXAS!$A$24,IF($B280="CRÉDITO",$D280-($D280*TAXAS!$C$24)), IF($A280=TAXAS!$A$25,IF($B280="CRÉDITO",$D280-($D280*TAXAS!$C$25)), IF($A280=TAXAS!$A$26,IF($B280="CRÉDITO",$D280-($D280*TAXAS!$C$26)), IF($A280=TAXAS!$A$27,IF($B280="CRÉDITO",$D280-($D280*TAXAS!$C$27))))))))))))))))))))))))))/1</f>
        <v>0</v>
      </c>
      <c r="G280" s="9">
        <f>IF($A280="VISA",IF($B280="PARCELADO ATÉ 3X",$D280-(D280*TAXAS!$D$4))/3,IF($A280="MASTER",IF($B280="PARCELADO ATÉ 3X",$D280-(D280*TAXAS!$D$5))/3,IF($A280="ELO",IF($B280="PARCELADO ATÉ 3X",$D280-(D280*TAXAS!$D$6))/3,IF($A280="HIPERCARD",IF($B280="PARCELADO ATÉ 3X",$D280-(D280*TAXAS!$D$7))/3,IF($A280="DINERS",IF($B280="PARCELADO ATÉ 3X",$D280-(D280*TAXAS!$D$8))/3,IF($A280="AMERICA EXPRESS",IF($B280="PARCELADO ATÉ 3X",$D280-(D280*TAXAS!$D$9))/3,IF($A280=TAXAS!$A$10,IF($B280="PARCELADO ATÉ 3X",$D280-($D280*TAXAS!$D$10))/3,IF($A280=TAXAS!$A$11,IF($B280="PARCELADO ATÉ 3X",$D280-($D280*TAXAS!$D$11))/3,IF($A280=TAXAS!$A$12,IF($B280="PARCELADO ATÉ 3X",$D280-($D280*TAXAS!$D$12))/3,IF($A280=TAXAS!$A$13,IF($B280="PARCELADO ATÉ 3X",$D280-($D280*TAXAS!$D$13))/3,IF($A280=TAXAS!$A$14,IF($B280="PARCELADO ATÉ 3X",$D280-($D280*TAXAS!$D$14))/3,IF($A280=TAXAS!$A$15,IF($B280="PARCELADO ATÉ 3X",$D280-($D280*TAXAS!$D$15))/3,IF($A280=TAXAS!$A$16,IF($B280="PARCELADO ATÉ 3X",$D280-($D280*TAXAS!$D$16))/3,IF($A280=TAXAS!$A$17,IF($B280="PARCELADO ATÉ 3X",$D280-($D280*TAXAS!$D$17))/3,IF($A280=TAXAS!$A$18,IF($B280="PARCELADO ATÉ 3X",$D280-($D280*TAXAS!$D$18))/3,IF($A280=TAXAS!$A$19,IF($B280="PARCELADO ATÉ 3X",$D280-($D280*TAXAS!$D$19))/3,IF($A280=TAXAS!$A$20,IF($B280="PARCELADO ATÉ 3X",$D280-($D280*TAXAS!$D$20))/3,IF($A280=TAXAS!$A$21,IF($B280="PARCELADO ATÉ 3X",$D280-($D280*TAXAS!$D$21))/3,IF($A280=TAXAS!$A$22,IF($B280="PARCELADO ATÉ 3X",$D280-($D280*TAXAS!$D$22))/3,IF($A280=TAXAS!$A$23,IF($B280="PARCELADO ATÉ 3X",$D280-($D280*TAXAS!$D$23))/3,IF($A280=TAXAS!$A$24,IF($B280="PARCELADO ATÉ 3X",$D280-($D280*TAXAS!$D$24))/3,IF($A280=TAXAS!$A$25,IF($B280="PARCELADO ATÉ 3X",$D280-($D280*TAXAS!$D$25))/3,IF($A280=TAXAS!$A$26,IF($B280="PARCELADO ATÉ 3X",$D280-($D280*TAXAS!$D$26))/3,IF($A280=TAXAS!$A$27,IF($B280="PARCELADO ATÉ 3X",$D280-($D280*TAXAS!$D$27))/3))))))))))))))))))))))))/1</f>
        <v>0</v>
      </c>
      <c r="H280" s="9">
        <f>IF($A280="VISA",IF($B280="PARCELADO ATÉ 6X",$D280-(D280*TAXAS!$E$4))/6,IF($A280="MASTER",IF($B280="PARCELADO ATÉ 6X",$D280-(D280*TAXAS!$E$5))/6,IF($A280="ELO",IF($B280="PARCELADO ATÉ 6X",$D280-(D280*TAXAS!$E$6))/6,IF($A280="HIPERCARD",IF($B280="PARCELADO ATÉ 6X",$D280-(D280*TAXAS!$E$7))/6,IF($A280="DINERS",IF($B280="PARCELADO ATÉ 6X",$D280-(D280*TAXAS!$E$8))/6,IF($A280="AMERICA EXPRESS",IF($B280="PARCELADO ATÉ 6X",$D280-(D280*TAXAS!$E$9))/6,IF($A280=TAXAS!$A$10,IF($B280="PARCELADO ATÉ 6X",$D280-($D280*TAXAS!$E$10))/6,IF($A280=TAXAS!$A$11,IF($B280="PARCELADO ATÉ 6X",$D280-($D280*TAXAS!$E$11))/6,IF($A280=TAXAS!$A$12,IF($B280="PARCELADO ATÉ 6X",$D280-($D280*TAXAS!$E$12))/6,IF($A280=TAXAS!$A$13,IF($B280="PARCELADO ATÉ 6X",$D280-($D280*TAXAS!$E$13))/6,IF($A280=TAXAS!$A$14,IF($B280="PARCELADO ATÉ 6X",$D280-($D280*TAXAS!$E$14))/6,IF($A280=TAXAS!$A$15,IF($B280="PARCELADO ATÉ 6X",$D280-($D280*TAXAS!$E$15))/6,IF($A280=TAXAS!$A$16,IF($B280="PARCELADO ATÉ 6X",$D280-($D280*TAXAS!$E$16))/6,IF($A280=TAXAS!$A$17,IF($B280="PARCELADO ATÉ 6X",$D280-($D280*TAXAS!$E$17))/6,IF($A280=TAXAS!$A$18,IF($B280="PARCELADO ATÉ 6X",$D280-($D280*TAXAS!$E$18))/6,IF($A280=TAXAS!$A$19,IF($B280="PARCELADO ATÉ 6X",$D280-($D280*TAXAS!$E$19))/6,IF($A280=TAXAS!$A$20,IF($B280="PARCELADO ATÉ 6X",$D280-($D280*TAXAS!$E$20))/6,IF($A280=TAXAS!$A$21,IF($B280="PARCELADO ATÉ 6X",$D280-($D280*TAXAS!$E$21))/6,IF($A280=TAXAS!$A$22,IF($B280="PARCELADO ATÉ 6X",$D280-($D280*TAXAS!$E$22))/6,IF($A280=TAXAS!$A$23,IF($B280="PARCELADO ATÉ 6X",$D280-($D280*TAXAS!$E$23))/6,IF($A280=TAXAS!$A$24,IF($B280="PARCELADO ATÉ 6X",$D280-($D280*TAXAS!$E$24))/6,IF($A280=TAXAS!$A$25,IF($B280="PARCELADO ATÉ 6X",$D280-($D280*TAXAS!$E$25))/6,IF($A280=TAXAS!$A$26,IF($B280="PARCELADO ATÉ 6X",$D280-($D280*TAXAS!$E$26))/6,IF($A280=TAXAS!$A$27,IF($B280="PARCELADO ATÉ 6X",$D280-($D280*TAXAS!$E$27))/6))))))))))))))))))))))))/1</f>
        <v>0</v>
      </c>
      <c r="I280" s="9">
        <f>IF($A280="VISA",IF($B280="PARCELADO ATÉ 12X",$D280-(D280*TAXAS!$F$4))/12,IF($A280="MASTER",IF($B280="PARCELADO ATÉ 12X",$D280-(D280*TAXAS!$F$5))/12,IF($A280="ELO",IF($B280="PARCELADO ATÉ 12X",$D280-(D280*TAXAS!$F$6))/12,IF($A280="HIPERCARD",IF($B280="PARCELADO ATÉ 12X",$D280-(D280*TAXAS!$F$7))/12,IF($A280="DINERS",IF($B280="PARCELADO ATÉ 12X",$D280-(D280*TAXAS!$F$8))/12,IF($A280="AMERICA EXPRESS",IF($B280="PARCELADO ATÉ 12X",$D280-(D280*TAXAS!$F$9))/12,IF($A280=TAXAS!$A$10,IF($B280="PARCELADO ATÉ 12X",$D280-($D280*TAXAS!$F$10))/12,IF($A280=TAXAS!$A$11,IF($B280="PARCELADO ATÉ 12X",$D280-($D280*TAXAS!$F$11))/12,IF($A280=TAXAS!$A$12,IF($B280="PARCELADO ATÉ 12X",$D280-($D280*TAXAS!$F$12))/12,IF($A280=TAXAS!$A$13,IF($B280="PARCELADO ATÉ 12X",$D280-($D280*TAXAS!$F$13))/12,IF($A280=TAXAS!$A$14,IF($B280="PARCELADO ATÉ 12X",$D280-($D280*TAXAS!$F$14))/12,IF($A280=TAXAS!$A$15,IF($B280="PARCELADO ATÉ 12X",$D280-($D280*TAXAS!$F$15))/12,IF($A280=TAXAS!$A$16,IF($B280="PARCELADO ATÉ 12X",$D280-($D280*TAXAS!$F$16))/12,IF($A280=TAXAS!$A$17,IF($B280="PARCELADO ATÉ 12X",$D280-($D280*TAXAS!$F$17))/12,IF($A280=TAXAS!$A$18,IF($B280="PARCELADO ATÉ 12X",$D280-($D280*TAXAS!$F$18))/12,IF($A280=TAXAS!$A$19,IF($B280="PARCELADO ATÉ 12X",$D280-($D280*TAXAS!$F$19))/12,IF($A280=TAXAS!$A$20,IF($B280="PARCELADO ATÉ 12X",$D280-($D280*TAXAS!$F$20))/12,IF($A280=TAXAS!$A$21,IF($B280="PARCELADO ATÉ 12X",$D280-($D280*TAXAS!$F$21))/12,IF($A280=TAXAS!$A$22,IF($B280="PARCELADO ATÉ 12X",$D280-($D280*TAXAS!$F$22))/12,IF($A280=TAXAS!$A$23,IF($B280="PARCELADO ATÉ 12X",$D280-($D280*TAXAS!$F$23))/12,IF($A280=TAXAS!$A$24,IF($B280="PARCELADO ATÉ 12X",$D280-($D280*TAXAS!$F$24))/12,IF($A280=TAXAS!$A$25,IF($B280="PARCELADO ATÉ 12X",$D280-($D280*TAXAS!$F$25))/12,IF($A280=TAXAS!$A$26,IF($B280="PARCELADO ATÉ 12X",$D280-($D280*TAXAS!$F$26))/12,IF($A280=TAXAS!$A$27,IF($B280="PARCELADO ATÉ 12X",$D280-($D280*TAXAS!$F$27))/12))))))))))))))))))))))))/1</f>
        <v>0</v>
      </c>
      <c r="J280" s="8">
        <f t="shared" si="0"/>
        <v>0</v>
      </c>
      <c r="K280" s="10" t="b">
        <f>IF($B280="PARCELADO ATÉ 3X",($D280-($D280*TAXAS!$D$4))-$J280)</f>
        <v>0</v>
      </c>
      <c r="L280" s="10" t="b">
        <f>IF($B280="PARCELADO ATÉ 6X",($D280-($D280*TAXAS!$E$4))-$J280)</f>
        <v>0</v>
      </c>
      <c r="M280" s="10" t="b">
        <f>IF($B280="PARCELADO ATÉ 12X",($D280-($D280*TAXAS!$F$4))-$J280)</f>
        <v>0</v>
      </c>
      <c r="N280" s="8">
        <f t="shared" si="1"/>
        <v>0</v>
      </c>
      <c r="O280" s="10">
        <f t="shared" si="2"/>
        <v>0</v>
      </c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spans="1:31" ht="15.75" customHeight="1" x14ac:dyDescent="0.2">
      <c r="A281" s="3"/>
      <c r="B281" s="5"/>
      <c r="C281" s="6"/>
      <c r="D281" s="42"/>
      <c r="E281" s="8">
        <f>IF($A281="VISA",IF($B281="DÉBITO",$D281-($D281*TAXAS!$B$4)),IF($A281="MASTER",IF($B281="DÉBITO",$D281-($D281*TAXAS!$B$5)),IF($A281="ELO", IF($B281="DÉBITO",$D281-($D281*TAXAS!$B$6)),IF($A281="HIPERCARD",IF($B281="DÉBITO",$D281-($D281*TAXAS!$B$7)),IF($A281="DINERS",IF($B281="DÉBITO",$D281-($D281*TAXAS!$B$8)),IF($A281="AMERICA EXPRESS",IF($B281="DÉBITO",$D281-($D281*TAXAS!$B$9)),IF($A281=TAXAS!$A$10,IF($B281="DÉBITO",$D281-($D281*TAXAS!$B$10)), IF($A281=TAXAS!$A$11,IF($B281="DÉBITO",$D281-($D281*TAXAS!$B$11)), IF($A281=TAXAS!$A$12,IF($B281="DÉBITO",$D281-($D281*TAXAS!$B$12)), IF($A281=TAXAS!$A$13,IF($B281="DÉBITO",$D281-($D281*TAXAS!$B$13)), IF($A281=TAXAS!$A$14,IF($B281="DÉBITO",$D281-($D281*TAXAS!$B$14)), IF($A281=TAXAS!$A$15,IF($B281="DÉBITO",$D281-($D281*TAXAS!$B$15)), IF($A281=TAXAS!$A$16,IF($B281="DÉBITO",$D281-($D281*TAXAS!$B$16)), IF($A281=TAXAS!$A$17,IF($B281="DÉBITO",$D281-($D281*TAXAS!$B$17)), IF($A281=TAXAS!$A$18,IF($B281="DÉBITO",$D281-($D281*TAXAS!$B$18)), IF($A281=TAXAS!$A$19,IF($B281="DÉBITO",$D281-($D281*TAXAS!$B$19)), IF($A281=TAXAS!$A$20,IF($B281="DÉBITO",$D281-($D281*TAXAS!$B$20)), IF($A281=TAXAS!$A$21,IF($B281="DÉBITO",$D281-($D281*TAXAS!$B$21)), IF($A281=TAXAS!$A$22,IF($B281="DÉBITO",$D281-($D281*TAXAS!$B$22)), IF($A281=TAXAS!$A$23,IF($B281="DÉBITO",$D281-($D281*TAXAS!$B$23)), IF($A281=TAXAS!$A$24,IF($B281="DÉBITO",$D281-($D281*TAXAS!$B$24)), IF($A281=TAXAS!$A$25,IF($B281="DÉBITO",$D281-($D281*TAXAS!$B$25)), IF($A281=TAXAS!$A$26,IF($B281="DÉBITO",$D281-($D281*TAXAS!$B$26)), IF($A281=TAXAS!$A$27,IF($B281="DÉBITO",$D281-($D281*TAXAS!$B$27))))))))))))))))))))))))))/1</f>
        <v>0</v>
      </c>
      <c r="F281" s="8">
        <f>IF($A281="VISA",IF($B281="CRÉDITO",$D281-($D281*TAXAS!$C$4)),IF($A281="MASTER",IF($B281="CRÉDITO",$D281-($D281*TAXAS!$C$5)),IF($A281="ELO", IF($B281="CRÉDITO",$D281-($D281*TAXAS!$C$6)),IF($A281="HIPERCARD",IF($B281="CRÉDITO",$D281-($D281*TAXAS!$C$7)),IF($A281="DINERS",IF($B281="CRÉDITO",$D281-($D281*TAXAS!$C$8)),IF($A281="AMERICA EXPRESS",IF($B281="CRÉDITO",$D281-($D281*TAXAS!$C$9)),IF($A281=TAXAS!$A$10,IF($B281="CRÉDITO",$D281-($D281*TAXAS!$C$10)), IF($A281=TAXAS!$A$11,IF($B281="CRÉDITO",$D281-($D281*TAXAS!$C$11)), IF($A281=TAXAS!$A$12,IF($B281="CRÉDITO",$D281-($D281*TAXAS!$C$12)), IF($A281=TAXAS!$A$13,IF($B281="CRÉDITO",$D281-($D281*TAXAS!$C$13)), IF($A281=TAXAS!$A$14,IF($B281="CRÉDITO",$D281-($D281*TAXAS!$C$14)), IF($A281=TAXAS!$A$15,IF($B281="CRÉDITO",$D281-($D281*TAXAS!$C$15)), IF($A281=TAXAS!$A$16,IF($B281="CRÉDITO",$D281-($D281*TAXAS!$C$16)), IF($A281=TAXAS!$A$17,IF($B281="CRÉDITO",$D281-($D281*TAXAS!$C$17)), IF($A281=TAXAS!$A$18,IF($B281="CRÉDITO",$D281-($D281*TAXAS!$C$18)), IF($A281=TAXAS!$A$19,IF($B281="CRÉDITO",$D281-($D281*TAXAS!$C$19)), IF($A281=TAXAS!$A$20,IF($B281="CRÉDITO",$D281-($D281*TAXAS!$C$20)), IF($A281=TAXAS!$A$21,IF($B281="CRÉDITO",$D281-($D281*TAXAS!$C$21)), IF($A281=TAXAS!$A$22,IF($B281="CRÉDITO",$D281-($D281*TAXAS!$C$22)), IF($A281=TAXAS!$A$23,IF($B281="CRÉDITO",$D281-($D281*TAXAS!$C$23)), IF($A281=TAXAS!$A$24,IF($B281="CRÉDITO",$D281-($D281*TAXAS!$C$24)), IF($A281=TAXAS!$A$25,IF($B281="CRÉDITO",$D281-($D281*TAXAS!$C$25)), IF($A281=TAXAS!$A$26,IF($B281="CRÉDITO",$D281-($D281*TAXAS!$C$26)), IF($A281=TAXAS!$A$27,IF($B281="CRÉDITO",$D281-($D281*TAXAS!$C$27))))))))))))))))))))))))))/1</f>
        <v>0</v>
      </c>
      <c r="G281" s="9">
        <f>IF($A281="VISA",IF($B281="PARCELADO ATÉ 3X",$D281-(D281*TAXAS!$D$4))/3,IF($A281="MASTER",IF($B281="PARCELADO ATÉ 3X",$D281-(D281*TAXAS!$D$5))/3,IF($A281="ELO",IF($B281="PARCELADO ATÉ 3X",$D281-(D281*TAXAS!$D$6))/3,IF($A281="HIPERCARD",IF($B281="PARCELADO ATÉ 3X",$D281-(D281*TAXAS!$D$7))/3,IF($A281="DINERS",IF($B281="PARCELADO ATÉ 3X",$D281-(D281*TAXAS!$D$8))/3,IF($A281="AMERICA EXPRESS",IF($B281="PARCELADO ATÉ 3X",$D281-(D281*TAXAS!$D$9))/3,IF($A281=TAXAS!$A$10,IF($B281="PARCELADO ATÉ 3X",$D281-($D281*TAXAS!$D$10))/3,IF($A281=TAXAS!$A$11,IF($B281="PARCELADO ATÉ 3X",$D281-($D281*TAXAS!$D$11))/3,IF($A281=TAXAS!$A$12,IF($B281="PARCELADO ATÉ 3X",$D281-($D281*TAXAS!$D$12))/3,IF($A281=TAXAS!$A$13,IF($B281="PARCELADO ATÉ 3X",$D281-($D281*TAXAS!$D$13))/3,IF($A281=TAXAS!$A$14,IF($B281="PARCELADO ATÉ 3X",$D281-($D281*TAXAS!$D$14))/3,IF($A281=TAXAS!$A$15,IF($B281="PARCELADO ATÉ 3X",$D281-($D281*TAXAS!$D$15))/3,IF($A281=TAXAS!$A$16,IF($B281="PARCELADO ATÉ 3X",$D281-($D281*TAXAS!$D$16))/3,IF($A281=TAXAS!$A$17,IF($B281="PARCELADO ATÉ 3X",$D281-($D281*TAXAS!$D$17))/3,IF($A281=TAXAS!$A$18,IF($B281="PARCELADO ATÉ 3X",$D281-($D281*TAXAS!$D$18))/3,IF($A281=TAXAS!$A$19,IF($B281="PARCELADO ATÉ 3X",$D281-($D281*TAXAS!$D$19))/3,IF($A281=TAXAS!$A$20,IF($B281="PARCELADO ATÉ 3X",$D281-($D281*TAXAS!$D$20))/3,IF($A281=TAXAS!$A$21,IF($B281="PARCELADO ATÉ 3X",$D281-($D281*TAXAS!$D$21))/3,IF($A281=TAXAS!$A$22,IF($B281="PARCELADO ATÉ 3X",$D281-($D281*TAXAS!$D$22))/3,IF($A281=TAXAS!$A$23,IF($B281="PARCELADO ATÉ 3X",$D281-($D281*TAXAS!$D$23))/3,IF($A281=TAXAS!$A$24,IF($B281="PARCELADO ATÉ 3X",$D281-($D281*TAXAS!$D$24))/3,IF($A281=TAXAS!$A$25,IF($B281="PARCELADO ATÉ 3X",$D281-($D281*TAXAS!$D$25))/3,IF($A281=TAXAS!$A$26,IF($B281="PARCELADO ATÉ 3X",$D281-($D281*TAXAS!$D$26))/3,IF($A281=TAXAS!$A$27,IF($B281="PARCELADO ATÉ 3X",$D281-($D281*TAXAS!$D$27))/3))))))))))))))))))))))))/1</f>
        <v>0</v>
      </c>
      <c r="H281" s="9">
        <f>IF($A281="VISA",IF($B281="PARCELADO ATÉ 6X",$D281-(D281*TAXAS!$E$4))/6,IF($A281="MASTER",IF($B281="PARCELADO ATÉ 6X",$D281-(D281*TAXAS!$E$5))/6,IF($A281="ELO",IF($B281="PARCELADO ATÉ 6X",$D281-(D281*TAXAS!$E$6))/6,IF($A281="HIPERCARD",IF($B281="PARCELADO ATÉ 6X",$D281-(D281*TAXAS!$E$7))/6,IF($A281="DINERS",IF($B281="PARCELADO ATÉ 6X",$D281-(D281*TAXAS!$E$8))/6,IF($A281="AMERICA EXPRESS",IF($B281="PARCELADO ATÉ 6X",$D281-(D281*TAXAS!$E$9))/6,IF($A281=TAXAS!$A$10,IF($B281="PARCELADO ATÉ 6X",$D281-($D281*TAXAS!$E$10))/6,IF($A281=TAXAS!$A$11,IF($B281="PARCELADO ATÉ 6X",$D281-($D281*TAXAS!$E$11))/6,IF($A281=TAXAS!$A$12,IF($B281="PARCELADO ATÉ 6X",$D281-($D281*TAXAS!$E$12))/6,IF($A281=TAXAS!$A$13,IF($B281="PARCELADO ATÉ 6X",$D281-($D281*TAXAS!$E$13))/6,IF($A281=TAXAS!$A$14,IF($B281="PARCELADO ATÉ 6X",$D281-($D281*TAXAS!$E$14))/6,IF($A281=TAXAS!$A$15,IF($B281="PARCELADO ATÉ 6X",$D281-($D281*TAXAS!$E$15))/6,IF($A281=TAXAS!$A$16,IF($B281="PARCELADO ATÉ 6X",$D281-($D281*TAXAS!$E$16))/6,IF($A281=TAXAS!$A$17,IF($B281="PARCELADO ATÉ 6X",$D281-($D281*TAXAS!$E$17))/6,IF($A281=TAXAS!$A$18,IF($B281="PARCELADO ATÉ 6X",$D281-($D281*TAXAS!$E$18))/6,IF($A281=TAXAS!$A$19,IF($B281="PARCELADO ATÉ 6X",$D281-($D281*TAXAS!$E$19))/6,IF($A281=TAXAS!$A$20,IF($B281="PARCELADO ATÉ 6X",$D281-($D281*TAXAS!$E$20))/6,IF($A281=TAXAS!$A$21,IF($B281="PARCELADO ATÉ 6X",$D281-($D281*TAXAS!$E$21))/6,IF($A281=TAXAS!$A$22,IF($B281="PARCELADO ATÉ 6X",$D281-($D281*TAXAS!$E$22))/6,IF($A281=TAXAS!$A$23,IF($B281="PARCELADO ATÉ 6X",$D281-($D281*TAXAS!$E$23))/6,IF($A281=TAXAS!$A$24,IF($B281="PARCELADO ATÉ 6X",$D281-($D281*TAXAS!$E$24))/6,IF($A281=TAXAS!$A$25,IF($B281="PARCELADO ATÉ 6X",$D281-($D281*TAXAS!$E$25))/6,IF($A281=TAXAS!$A$26,IF($B281="PARCELADO ATÉ 6X",$D281-($D281*TAXAS!$E$26))/6,IF($A281=TAXAS!$A$27,IF($B281="PARCELADO ATÉ 6X",$D281-($D281*TAXAS!$E$27))/6))))))))))))))))))))))))/1</f>
        <v>0</v>
      </c>
      <c r="I281" s="9">
        <f>IF($A281="VISA",IF($B281="PARCELADO ATÉ 12X",$D281-(D281*TAXAS!$F$4))/12,IF($A281="MASTER",IF($B281="PARCELADO ATÉ 12X",$D281-(D281*TAXAS!$F$5))/12,IF($A281="ELO",IF($B281="PARCELADO ATÉ 12X",$D281-(D281*TAXAS!$F$6))/12,IF($A281="HIPERCARD",IF($B281="PARCELADO ATÉ 12X",$D281-(D281*TAXAS!$F$7))/12,IF($A281="DINERS",IF($B281="PARCELADO ATÉ 12X",$D281-(D281*TAXAS!$F$8))/12,IF($A281="AMERICA EXPRESS",IF($B281="PARCELADO ATÉ 12X",$D281-(D281*TAXAS!$F$9))/12,IF($A281=TAXAS!$A$10,IF($B281="PARCELADO ATÉ 12X",$D281-($D281*TAXAS!$F$10))/12,IF($A281=TAXAS!$A$11,IF($B281="PARCELADO ATÉ 12X",$D281-($D281*TAXAS!$F$11))/12,IF($A281=TAXAS!$A$12,IF($B281="PARCELADO ATÉ 12X",$D281-($D281*TAXAS!$F$12))/12,IF($A281=TAXAS!$A$13,IF($B281="PARCELADO ATÉ 12X",$D281-($D281*TAXAS!$F$13))/12,IF($A281=TAXAS!$A$14,IF($B281="PARCELADO ATÉ 12X",$D281-($D281*TAXAS!$F$14))/12,IF($A281=TAXAS!$A$15,IF($B281="PARCELADO ATÉ 12X",$D281-($D281*TAXAS!$F$15))/12,IF($A281=TAXAS!$A$16,IF($B281="PARCELADO ATÉ 12X",$D281-($D281*TAXAS!$F$16))/12,IF($A281=TAXAS!$A$17,IF($B281="PARCELADO ATÉ 12X",$D281-($D281*TAXAS!$F$17))/12,IF($A281=TAXAS!$A$18,IF($B281="PARCELADO ATÉ 12X",$D281-($D281*TAXAS!$F$18))/12,IF($A281=TAXAS!$A$19,IF($B281="PARCELADO ATÉ 12X",$D281-($D281*TAXAS!$F$19))/12,IF($A281=TAXAS!$A$20,IF($B281="PARCELADO ATÉ 12X",$D281-($D281*TAXAS!$F$20))/12,IF($A281=TAXAS!$A$21,IF($B281="PARCELADO ATÉ 12X",$D281-($D281*TAXAS!$F$21))/12,IF($A281=TAXAS!$A$22,IF($B281="PARCELADO ATÉ 12X",$D281-($D281*TAXAS!$F$22))/12,IF($A281=TAXAS!$A$23,IF($B281="PARCELADO ATÉ 12X",$D281-($D281*TAXAS!$F$23))/12,IF($A281=TAXAS!$A$24,IF($B281="PARCELADO ATÉ 12X",$D281-($D281*TAXAS!$F$24))/12,IF($A281=TAXAS!$A$25,IF($B281="PARCELADO ATÉ 12X",$D281-($D281*TAXAS!$F$25))/12,IF($A281=TAXAS!$A$26,IF($B281="PARCELADO ATÉ 12X",$D281-($D281*TAXAS!$F$26))/12,IF($A281=TAXAS!$A$27,IF($B281="PARCELADO ATÉ 12X",$D281-($D281*TAXAS!$F$27))/12))))))))))))))))))))))))/1</f>
        <v>0</v>
      </c>
      <c r="J281" s="8">
        <f t="shared" si="0"/>
        <v>0</v>
      </c>
      <c r="K281" s="10" t="b">
        <f>IF($B281="PARCELADO ATÉ 3X",($D281-($D281*TAXAS!$D$4))-$J281)</f>
        <v>0</v>
      </c>
      <c r="L281" s="10" t="b">
        <f>IF($B281="PARCELADO ATÉ 6X",($D281-($D281*TAXAS!$E$4))-$J281)</f>
        <v>0</v>
      </c>
      <c r="M281" s="10" t="b">
        <f>IF($B281="PARCELADO ATÉ 12X",($D281-($D281*TAXAS!$F$4))-$J281)</f>
        <v>0</v>
      </c>
      <c r="N281" s="8">
        <f t="shared" si="1"/>
        <v>0</v>
      </c>
      <c r="O281" s="10">
        <f t="shared" si="2"/>
        <v>0</v>
      </c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spans="1:31" ht="15.75" customHeight="1" x14ac:dyDescent="0.2">
      <c r="A282" s="3"/>
      <c r="B282" s="5"/>
      <c r="C282" s="6"/>
      <c r="D282" s="42"/>
      <c r="E282" s="8">
        <f>IF($A282="VISA",IF($B282="DÉBITO",$D282-($D282*TAXAS!$B$4)),IF($A282="MASTER",IF($B282="DÉBITO",$D282-($D282*TAXAS!$B$5)),IF($A282="ELO", IF($B282="DÉBITO",$D282-($D282*TAXAS!$B$6)),IF($A282="HIPERCARD",IF($B282="DÉBITO",$D282-($D282*TAXAS!$B$7)),IF($A282="DINERS",IF($B282="DÉBITO",$D282-($D282*TAXAS!$B$8)),IF($A282="AMERICA EXPRESS",IF($B282="DÉBITO",$D282-($D282*TAXAS!$B$9)),IF($A282=TAXAS!$A$10,IF($B282="DÉBITO",$D282-($D282*TAXAS!$B$10)), IF($A282=TAXAS!$A$11,IF($B282="DÉBITO",$D282-($D282*TAXAS!$B$11)), IF($A282=TAXAS!$A$12,IF($B282="DÉBITO",$D282-($D282*TAXAS!$B$12)), IF($A282=TAXAS!$A$13,IF($B282="DÉBITO",$D282-($D282*TAXAS!$B$13)), IF($A282=TAXAS!$A$14,IF($B282="DÉBITO",$D282-($D282*TAXAS!$B$14)), IF($A282=TAXAS!$A$15,IF($B282="DÉBITO",$D282-($D282*TAXAS!$B$15)), IF($A282=TAXAS!$A$16,IF($B282="DÉBITO",$D282-($D282*TAXAS!$B$16)), IF($A282=TAXAS!$A$17,IF($B282="DÉBITO",$D282-($D282*TAXAS!$B$17)), IF($A282=TAXAS!$A$18,IF($B282="DÉBITO",$D282-($D282*TAXAS!$B$18)), IF($A282=TAXAS!$A$19,IF($B282="DÉBITO",$D282-($D282*TAXAS!$B$19)), IF($A282=TAXAS!$A$20,IF($B282="DÉBITO",$D282-($D282*TAXAS!$B$20)), IF($A282=TAXAS!$A$21,IF($B282="DÉBITO",$D282-($D282*TAXAS!$B$21)), IF($A282=TAXAS!$A$22,IF($B282="DÉBITO",$D282-($D282*TAXAS!$B$22)), IF($A282=TAXAS!$A$23,IF($B282="DÉBITO",$D282-($D282*TAXAS!$B$23)), IF($A282=TAXAS!$A$24,IF($B282="DÉBITO",$D282-($D282*TAXAS!$B$24)), IF($A282=TAXAS!$A$25,IF($B282="DÉBITO",$D282-($D282*TAXAS!$B$25)), IF($A282=TAXAS!$A$26,IF($B282="DÉBITO",$D282-($D282*TAXAS!$B$26)), IF($A282=TAXAS!$A$27,IF($B282="DÉBITO",$D282-($D282*TAXAS!$B$27))))))))))))))))))))))))))/1</f>
        <v>0</v>
      </c>
      <c r="F282" s="8">
        <f>IF($A282="VISA",IF($B282="CRÉDITO",$D282-($D282*TAXAS!$C$4)),IF($A282="MASTER",IF($B282="CRÉDITO",$D282-($D282*TAXAS!$C$5)),IF($A282="ELO", IF($B282="CRÉDITO",$D282-($D282*TAXAS!$C$6)),IF($A282="HIPERCARD",IF($B282="CRÉDITO",$D282-($D282*TAXAS!$C$7)),IF($A282="DINERS",IF($B282="CRÉDITO",$D282-($D282*TAXAS!$C$8)),IF($A282="AMERICA EXPRESS",IF($B282="CRÉDITO",$D282-($D282*TAXAS!$C$9)),IF($A282=TAXAS!$A$10,IF($B282="CRÉDITO",$D282-($D282*TAXAS!$C$10)), IF($A282=TAXAS!$A$11,IF($B282="CRÉDITO",$D282-($D282*TAXAS!$C$11)), IF($A282=TAXAS!$A$12,IF($B282="CRÉDITO",$D282-($D282*TAXAS!$C$12)), IF($A282=TAXAS!$A$13,IF($B282="CRÉDITO",$D282-($D282*TAXAS!$C$13)), IF($A282=TAXAS!$A$14,IF($B282="CRÉDITO",$D282-($D282*TAXAS!$C$14)), IF($A282=TAXAS!$A$15,IF($B282="CRÉDITO",$D282-($D282*TAXAS!$C$15)), IF($A282=TAXAS!$A$16,IF($B282="CRÉDITO",$D282-($D282*TAXAS!$C$16)), IF($A282=TAXAS!$A$17,IF($B282="CRÉDITO",$D282-($D282*TAXAS!$C$17)), IF($A282=TAXAS!$A$18,IF($B282="CRÉDITO",$D282-($D282*TAXAS!$C$18)), IF($A282=TAXAS!$A$19,IF($B282="CRÉDITO",$D282-($D282*TAXAS!$C$19)), IF($A282=TAXAS!$A$20,IF($B282="CRÉDITO",$D282-($D282*TAXAS!$C$20)), IF($A282=TAXAS!$A$21,IF($B282="CRÉDITO",$D282-($D282*TAXAS!$C$21)), IF($A282=TAXAS!$A$22,IF($B282="CRÉDITO",$D282-($D282*TAXAS!$C$22)), IF($A282=TAXAS!$A$23,IF($B282="CRÉDITO",$D282-($D282*TAXAS!$C$23)), IF($A282=TAXAS!$A$24,IF($B282="CRÉDITO",$D282-($D282*TAXAS!$C$24)), IF($A282=TAXAS!$A$25,IF($B282="CRÉDITO",$D282-($D282*TAXAS!$C$25)), IF($A282=TAXAS!$A$26,IF($B282="CRÉDITO",$D282-($D282*TAXAS!$C$26)), IF($A282=TAXAS!$A$27,IF($B282="CRÉDITO",$D282-($D282*TAXAS!$C$27))))))))))))))))))))))))))/1</f>
        <v>0</v>
      </c>
      <c r="G282" s="9">
        <f>IF($A282="VISA",IF($B282="PARCELADO ATÉ 3X",$D282-(D282*TAXAS!$D$4))/3,IF($A282="MASTER",IF($B282="PARCELADO ATÉ 3X",$D282-(D282*TAXAS!$D$5))/3,IF($A282="ELO",IF($B282="PARCELADO ATÉ 3X",$D282-(D282*TAXAS!$D$6))/3,IF($A282="HIPERCARD",IF($B282="PARCELADO ATÉ 3X",$D282-(D282*TAXAS!$D$7))/3,IF($A282="DINERS",IF($B282="PARCELADO ATÉ 3X",$D282-(D282*TAXAS!$D$8))/3,IF($A282="AMERICA EXPRESS",IF($B282="PARCELADO ATÉ 3X",$D282-(D282*TAXAS!$D$9))/3,IF($A282=TAXAS!$A$10,IF($B282="PARCELADO ATÉ 3X",$D282-($D282*TAXAS!$D$10))/3,IF($A282=TAXAS!$A$11,IF($B282="PARCELADO ATÉ 3X",$D282-($D282*TAXAS!$D$11))/3,IF($A282=TAXAS!$A$12,IF($B282="PARCELADO ATÉ 3X",$D282-($D282*TAXAS!$D$12))/3,IF($A282=TAXAS!$A$13,IF($B282="PARCELADO ATÉ 3X",$D282-($D282*TAXAS!$D$13))/3,IF($A282=TAXAS!$A$14,IF($B282="PARCELADO ATÉ 3X",$D282-($D282*TAXAS!$D$14))/3,IF($A282=TAXAS!$A$15,IF($B282="PARCELADO ATÉ 3X",$D282-($D282*TAXAS!$D$15))/3,IF($A282=TAXAS!$A$16,IF($B282="PARCELADO ATÉ 3X",$D282-($D282*TAXAS!$D$16))/3,IF($A282=TAXAS!$A$17,IF($B282="PARCELADO ATÉ 3X",$D282-($D282*TAXAS!$D$17))/3,IF($A282=TAXAS!$A$18,IF($B282="PARCELADO ATÉ 3X",$D282-($D282*TAXAS!$D$18))/3,IF($A282=TAXAS!$A$19,IF($B282="PARCELADO ATÉ 3X",$D282-($D282*TAXAS!$D$19))/3,IF($A282=TAXAS!$A$20,IF($B282="PARCELADO ATÉ 3X",$D282-($D282*TAXAS!$D$20))/3,IF($A282=TAXAS!$A$21,IF($B282="PARCELADO ATÉ 3X",$D282-($D282*TAXAS!$D$21))/3,IF($A282=TAXAS!$A$22,IF($B282="PARCELADO ATÉ 3X",$D282-($D282*TAXAS!$D$22))/3,IF($A282=TAXAS!$A$23,IF($B282="PARCELADO ATÉ 3X",$D282-($D282*TAXAS!$D$23))/3,IF($A282=TAXAS!$A$24,IF($B282="PARCELADO ATÉ 3X",$D282-($D282*TAXAS!$D$24))/3,IF($A282=TAXAS!$A$25,IF($B282="PARCELADO ATÉ 3X",$D282-($D282*TAXAS!$D$25))/3,IF($A282=TAXAS!$A$26,IF($B282="PARCELADO ATÉ 3X",$D282-($D282*TAXAS!$D$26))/3,IF($A282=TAXAS!$A$27,IF($B282="PARCELADO ATÉ 3X",$D282-($D282*TAXAS!$D$27))/3))))))))))))))))))))))))/1</f>
        <v>0</v>
      </c>
      <c r="H282" s="9">
        <f>IF($A282="VISA",IF($B282="PARCELADO ATÉ 6X",$D282-(D282*TAXAS!$E$4))/6,IF($A282="MASTER",IF($B282="PARCELADO ATÉ 6X",$D282-(D282*TAXAS!$E$5))/6,IF($A282="ELO",IF($B282="PARCELADO ATÉ 6X",$D282-(D282*TAXAS!$E$6))/6,IF($A282="HIPERCARD",IF($B282="PARCELADO ATÉ 6X",$D282-(D282*TAXAS!$E$7))/6,IF($A282="DINERS",IF($B282="PARCELADO ATÉ 6X",$D282-(D282*TAXAS!$E$8))/6,IF($A282="AMERICA EXPRESS",IF($B282="PARCELADO ATÉ 6X",$D282-(D282*TAXAS!$E$9))/6,IF($A282=TAXAS!$A$10,IF($B282="PARCELADO ATÉ 6X",$D282-($D282*TAXAS!$E$10))/6,IF($A282=TAXAS!$A$11,IF($B282="PARCELADO ATÉ 6X",$D282-($D282*TAXAS!$E$11))/6,IF($A282=TAXAS!$A$12,IF($B282="PARCELADO ATÉ 6X",$D282-($D282*TAXAS!$E$12))/6,IF($A282=TAXAS!$A$13,IF($B282="PARCELADO ATÉ 6X",$D282-($D282*TAXAS!$E$13))/6,IF($A282=TAXAS!$A$14,IF($B282="PARCELADO ATÉ 6X",$D282-($D282*TAXAS!$E$14))/6,IF($A282=TAXAS!$A$15,IF($B282="PARCELADO ATÉ 6X",$D282-($D282*TAXAS!$E$15))/6,IF($A282=TAXAS!$A$16,IF($B282="PARCELADO ATÉ 6X",$D282-($D282*TAXAS!$E$16))/6,IF($A282=TAXAS!$A$17,IF($B282="PARCELADO ATÉ 6X",$D282-($D282*TAXAS!$E$17))/6,IF($A282=TAXAS!$A$18,IF($B282="PARCELADO ATÉ 6X",$D282-($D282*TAXAS!$E$18))/6,IF($A282=TAXAS!$A$19,IF($B282="PARCELADO ATÉ 6X",$D282-($D282*TAXAS!$E$19))/6,IF($A282=TAXAS!$A$20,IF($B282="PARCELADO ATÉ 6X",$D282-($D282*TAXAS!$E$20))/6,IF($A282=TAXAS!$A$21,IF($B282="PARCELADO ATÉ 6X",$D282-($D282*TAXAS!$E$21))/6,IF($A282=TAXAS!$A$22,IF($B282="PARCELADO ATÉ 6X",$D282-($D282*TAXAS!$E$22))/6,IF($A282=TAXAS!$A$23,IF($B282="PARCELADO ATÉ 6X",$D282-($D282*TAXAS!$E$23))/6,IF($A282=TAXAS!$A$24,IF($B282="PARCELADO ATÉ 6X",$D282-($D282*TAXAS!$E$24))/6,IF($A282=TAXAS!$A$25,IF($B282="PARCELADO ATÉ 6X",$D282-($D282*TAXAS!$E$25))/6,IF($A282=TAXAS!$A$26,IF($B282="PARCELADO ATÉ 6X",$D282-($D282*TAXAS!$E$26))/6,IF($A282=TAXAS!$A$27,IF($B282="PARCELADO ATÉ 6X",$D282-($D282*TAXAS!$E$27))/6))))))))))))))))))))))))/1</f>
        <v>0</v>
      </c>
      <c r="I282" s="9">
        <f>IF($A282="VISA",IF($B282="PARCELADO ATÉ 12X",$D282-(D282*TAXAS!$F$4))/12,IF($A282="MASTER",IF($B282="PARCELADO ATÉ 12X",$D282-(D282*TAXAS!$F$5))/12,IF($A282="ELO",IF($B282="PARCELADO ATÉ 12X",$D282-(D282*TAXAS!$F$6))/12,IF($A282="HIPERCARD",IF($B282="PARCELADO ATÉ 12X",$D282-(D282*TAXAS!$F$7))/12,IF($A282="DINERS",IF($B282="PARCELADO ATÉ 12X",$D282-(D282*TAXAS!$F$8))/12,IF($A282="AMERICA EXPRESS",IF($B282="PARCELADO ATÉ 12X",$D282-(D282*TAXAS!$F$9))/12,IF($A282=TAXAS!$A$10,IF($B282="PARCELADO ATÉ 12X",$D282-($D282*TAXAS!$F$10))/12,IF($A282=TAXAS!$A$11,IF($B282="PARCELADO ATÉ 12X",$D282-($D282*TAXAS!$F$11))/12,IF($A282=TAXAS!$A$12,IF($B282="PARCELADO ATÉ 12X",$D282-($D282*TAXAS!$F$12))/12,IF($A282=TAXAS!$A$13,IF($B282="PARCELADO ATÉ 12X",$D282-($D282*TAXAS!$F$13))/12,IF($A282=TAXAS!$A$14,IF($B282="PARCELADO ATÉ 12X",$D282-($D282*TAXAS!$F$14))/12,IF($A282=TAXAS!$A$15,IF($B282="PARCELADO ATÉ 12X",$D282-($D282*TAXAS!$F$15))/12,IF($A282=TAXAS!$A$16,IF($B282="PARCELADO ATÉ 12X",$D282-($D282*TAXAS!$F$16))/12,IF($A282=TAXAS!$A$17,IF($B282="PARCELADO ATÉ 12X",$D282-($D282*TAXAS!$F$17))/12,IF($A282=TAXAS!$A$18,IF($B282="PARCELADO ATÉ 12X",$D282-($D282*TAXAS!$F$18))/12,IF($A282=TAXAS!$A$19,IF($B282="PARCELADO ATÉ 12X",$D282-($D282*TAXAS!$F$19))/12,IF($A282=TAXAS!$A$20,IF($B282="PARCELADO ATÉ 12X",$D282-($D282*TAXAS!$F$20))/12,IF($A282=TAXAS!$A$21,IF($B282="PARCELADO ATÉ 12X",$D282-($D282*TAXAS!$F$21))/12,IF($A282=TAXAS!$A$22,IF($B282="PARCELADO ATÉ 12X",$D282-($D282*TAXAS!$F$22))/12,IF($A282=TAXAS!$A$23,IF($B282="PARCELADO ATÉ 12X",$D282-($D282*TAXAS!$F$23))/12,IF($A282=TAXAS!$A$24,IF($B282="PARCELADO ATÉ 12X",$D282-($D282*TAXAS!$F$24))/12,IF($A282=TAXAS!$A$25,IF($B282="PARCELADO ATÉ 12X",$D282-($D282*TAXAS!$F$25))/12,IF($A282=TAXAS!$A$26,IF($B282="PARCELADO ATÉ 12X",$D282-($D282*TAXAS!$F$26))/12,IF($A282=TAXAS!$A$27,IF($B282="PARCELADO ATÉ 12X",$D282-($D282*TAXAS!$F$27))/12))))))))))))))))))))))))/1</f>
        <v>0</v>
      </c>
      <c r="J282" s="8">
        <f t="shared" si="0"/>
        <v>0</v>
      </c>
      <c r="K282" s="10" t="b">
        <f>IF($B282="PARCELADO ATÉ 3X",($D282-($D282*TAXAS!$D$4))-$J282)</f>
        <v>0</v>
      </c>
      <c r="L282" s="10" t="b">
        <f>IF($B282="PARCELADO ATÉ 6X",($D282-($D282*TAXAS!$E$4))-$J282)</f>
        <v>0</v>
      </c>
      <c r="M282" s="10" t="b">
        <f>IF($B282="PARCELADO ATÉ 12X",($D282-($D282*TAXAS!$F$4))-$J282)</f>
        <v>0</v>
      </c>
      <c r="N282" s="8">
        <f t="shared" si="1"/>
        <v>0</v>
      </c>
      <c r="O282" s="10">
        <f t="shared" si="2"/>
        <v>0</v>
      </c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spans="1:31" ht="15.75" customHeight="1" x14ac:dyDescent="0.2">
      <c r="A283" s="3"/>
      <c r="B283" s="5"/>
      <c r="C283" s="6"/>
      <c r="D283" s="42"/>
      <c r="E283" s="8">
        <f>IF($A283="VISA",IF($B283="DÉBITO",$D283-($D283*TAXAS!$B$4)),IF($A283="MASTER",IF($B283="DÉBITO",$D283-($D283*TAXAS!$B$5)),IF($A283="ELO", IF($B283="DÉBITO",$D283-($D283*TAXAS!$B$6)),IF($A283="HIPERCARD",IF($B283="DÉBITO",$D283-($D283*TAXAS!$B$7)),IF($A283="DINERS",IF($B283="DÉBITO",$D283-($D283*TAXAS!$B$8)),IF($A283="AMERICA EXPRESS",IF($B283="DÉBITO",$D283-($D283*TAXAS!$B$9)),IF($A283=TAXAS!$A$10,IF($B283="DÉBITO",$D283-($D283*TAXAS!$B$10)), IF($A283=TAXAS!$A$11,IF($B283="DÉBITO",$D283-($D283*TAXAS!$B$11)), IF($A283=TAXAS!$A$12,IF($B283="DÉBITO",$D283-($D283*TAXAS!$B$12)), IF($A283=TAXAS!$A$13,IF($B283="DÉBITO",$D283-($D283*TAXAS!$B$13)), IF($A283=TAXAS!$A$14,IF($B283="DÉBITO",$D283-($D283*TAXAS!$B$14)), IF($A283=TAXAS!$A$15,IF($B283="DÉBITO",$D283-($D283*TAXAS!$B$15)), IF($A283=TAXAS!$A$16,IF($B283="DÉBITO",$D283-($D283*TAXAS!$B$16)), IF($A283=TAXAS!$A$17,IF($B283="DÉBITO",$D283-($D283*TAXAS!$B$17)), IF($A283=TAXAS!$A$18,IF($B283="DÉBITO",$D283-($D283*TAXAS!$B$18)), IF($A283=TAXAS!$A$19,IF($B283="DÉBITO",$D283-($D283*TAXAS!$B$19)), IF($A283=TAXAS!$A$20,IF($B283="DÉBITO",$D283-($D283*TAXAS!$B$20)), IF($A283=TAXAS!$A$21,IF($B283="DÉBITO",$D283-($D283*TAXAS!$B$21)), IF($A283=TAXAS!$A$22,IF($B283="DÉBITO",$D283-($D283*TAXAS!$B$22)), IF($A283=TAXAS!$A$23,IF($B283="DÉBITO",$D283-($D283*TAXAS!$B$23)), IF($A283=TAXAS!$A$24,IF($B283="DÉBITO",$D283-($D283*TAXAS!$B$24)), IF($A283=TAXAS!$A$25,IF($B283="DÉBITO",$D283-($D283*TAXAS!$B$25)), IF($A283=TAXAS!$A$26,IF($B283="DÉBITO",$D283-($D283*TAXAS!$B$26)), IF($A283=TAXAS!$A$27,IF($B283="DÉBITO",$D283-($D283*TAXAS!$B$27))))))))))))))))))))))))))/1</f>
        <v>0</v>
      </c>
      <c r="F283" s="8">
        <f>IF($A283="VISA",IF($B283="CRÉDITO",$D283-($D283*TAXAS!$C$4)),IF($A283="MASTER",IF($B283="CRÉDITO",$D283-($D283*TAXAS!$C$5)),IF($A283="ELO", IF($B283="CRÉDITO",$D283-($D283*TAXAS!$C$6)),IF($A283="HIPERCARD",IF($B283="CRÉDITO",$D283-($D283*TAXAS!$C$7)),IF($A283="DINERS",IF($B283="CRÉDITO",$D283-($D283*TAXAS!$C$8)),IF($A283="AMERICA EXPRESS",IF($B283="CRÉDITO",$D283-($D283*TAXAS!$C$9)),IF($A283=TAXAS!$A$10,IF($B283="CRÉDITO",$D283-($D283*TAXAS!$C$10)), IF($A283=TAXAS!$A$11,IF($B283="CRÉDITO",$D283-($D283*TAXAS!$C$11)), IF($A283=TAXAS!$A$12,IF($B283="CRÉDITO",$D283-($D283*TAXAS!$C$12)), IF($A283=TAXAS!$A$13,IF($B283="CRÉDITO",$D283-($D283*TAXAS!$C$13)), IF($A283=TAXAS!$A$14,IF($B283="CRÉDITO",$D283-($D283*TAXAS!$C$14)), IF($A283=TAXAS!$A$15,IF($B283="CRÉDITO",$D283-($D283*TAXAS!$C$15)), IF($A283=TAXAS!$A$16,IF($B283="CRÉDITO",$D283-($D283*TAXAS!$C$16)), IF($A283=TAXAS!$A$17,IF($B283="CRÉDITO",$D283-($D283*TAXAS!$C$17)), IF($A283=TAXAS!$A$18,IF($B283="CRÉDITO",$D283-($D283*TAXAS!$C$18)), IF($A283=TAXAS!$A$19,IF($B283="CRÉDITO",$D283-($D283*TAXAS!$C$19)), IF($A283=TAXAS!$A$20,IF($B283="CRÉDITO",$D283-($D283*TAXAS!$C$20)), IF($A283=TAXAS!$A$21,IF($B283="CRÉDITO",$D283-($D283*TAXAS!$C$21)), IF($A283=TAXAS!$A$22,IF($B283="CRÉDITO",$D283-($D283*TAXAS!$C$22)), IF($A283=TAXAS!$A$23,IF($B283="CRÉDITO",$D283-($D283*TAXAS!$C$23)), IF($A283=TAXAS!$A$24,IF($B283="CRÉDITO",$D283-($D283*TAXAS!$C$24)), IF($A283=TAXAS!$A$25,IF($B283="CRÉDITO",$D283-($D283*TAXAS!$C$25)), IF($A283=TAXAS!$A$26,IF($B283="CRÉDITO",$D283-($D283*TAXAS!$C$26)), IF($A283=TAXAS!$A$27,IF($B283="CRÉDITO",$D283-($D283*TAXAS!$C$27))))))))))))))))))))))))))/1</f>
        <v>0</v>
      </c>
      <c r="G283" s="9">
        <f>IF($A283="VISA",IF($B283="PARCELADO ATÉ 3X",$D283-(D283*TAXAS!$D$4))/3,IF($A283="MASTER",IF($B283="PARCELADO ATÉ 3X",$D283-(D283*TAXAS!$D$5))/3,IF($A283="ELO",IF($B283="PARCELADO ATÉ 3X",$D283-(D283*TAXAS!$D$6))/3,IF($A283="HIPERCARD",IF($B283="PARCELADO ATÉ 3X",$D283-(D283*TAXAS!$D$7))/3,IF($A283="DINERS",IF($B283="PARCELADO ATÉ 3X",$D283-(D283*TAXAS!$D$8))/3,IF($A283="AMERICA EXPRESS",IF($B283="PARCELADO ATÉ 3X",$D283-(D283*TAXAS!$D$9))/3,IF($A283=TAXAS!$A$10,IF($B283="PARCELADO ATÉ 3X",$D283-($D283*TAXAS!$D$10))/3,IF($A283=TAXAS!$A$11,IF($B283="PARCELADO ATÉ 3X",$D283-($D283*TAXAS!$D$11))/3,IF($A283=TAXAS!$A$12,IF($B283="PARCELADO ATÉ 3X",$D283-($D283*TAXAS!$D$12))/3,IF($A283=TAXAS!$A$13,IF($B283="PARCELADO ATÉ 3X",$D283-($D283*TAXAS!$D$13))/3,IF($A283=TAXAS!$A$14,IF($B283="PARCELADO ATÉ 3X",$D283-($D283*TAXAS!$D$14))/3,IF($A283=TAXAS!$A$15,IF($B283="PARCELADO ATÉ 3X",$D283-($D283*TAXAS!$D$15))/3,IF($A283=TAXAS!$A$16,IF($B283="PARCELADO ATÉ 3X",$D283-($D283*TAXAS!$D$16))/3,IF($A283=TAXAS!$A$17,IF($B283="PARCELADO ATÉ 3X",$D283-($D283*TAXAS!$D$17))/3,IF($A283=TAXAS!$A$18,IF($B283="PARCELADO ATÉ 3X",$D283-($D283*TAXAS!$D$18))/3,IF($A283=TAXAS!$A$19,IF($B283="PARCELADO ATÉ 3X",$D283-($D283*TAXAS!$D$19))/3,IF($A283=TAXAS!$A$20,IF($B283="PARCELADO ATÉ 3X",$D283-($D283*TAXAS!$D$20))/3,IF($A283=TAXAS!$A$21,IF($B283="PARCELADO ATÉ 3X",$D283-($D283*TAXAS!$D$21))/3,IF($A283=TAXAS!$A$22,IF($B283="PARCELADO ATÉ 3X",$D283-($D283*TAXAS!$D$22))/3,IF($A283=TAXAS!$A$23,IF($B283="PARCELADO ATÉ 3X",$D283-($D283*TAXAS!$D$23))/3,IF($A283=TAXAS!$A$24,IF($B283="PARCELADO ATÉ 3X",$D283-($D283*TAXAS!$D$24))/3,IF($A283=TAXAS!$A$25,IF($B283="PARCELADO ATÉ 3X",$D283-($D283*TAXAS!$D$25))/3,IF($A283=TAXAS!$A$26,IF($B283="PARCELADO ATÉ 3X",$D283-($D283*TAXAS!$D$26))/3,IF($A283=TAXAS!$A$27,IF($B283="PARCELADO ATÉ 3X",$D283-($D283*TAXAS!$D$27))/3))))))))))))))))))))))))/1</f>
        <v>0</v>
      </c>
      <c r="H283" s="9">
        <f>IF($A283="VISA",IF($B283="PARCELADO ATÉ 6X",$D283-(D283*TAXAS!$E$4))/6,IF($A283="MASTER",IF($B283="PARCELADO ATÉ 6X",$D283-(D283*TAXAS!$E$5))/6,IF($A283="ELO",IF($B283="PARCELADO ATÉ 6X",$D283-(D283*TAXAS!$E$6))/6,IF($A283="HIPERCARD",IF($B283="PARCELADO ATÉ 6X",$D283-(D283*TAXAS!$E$7))/6,IF($A283="DINERS",IF($B283="PARCELADO ATÉ 6X",$D283-(D283*TAXAS!$E$8))/6,IF($A283="AMERICA EXPRESS",IF($B283="PARCELADO ATÉ 6X",$D283-(D283*TAXAS!$E$9))/6,IF($A283=TAXAS!$A$10,IF($B283="PARCELADO ATÉ 6X",$D283-($D283*TAXAS!$E$10))/6,IF($A283=TAXAS!$A$11,IF($B283="PARCELADO ATÉ 6X",$D283-($D283*TAXAS!$E$11))/6,IF($A283=TAXAS!$A$12,IF($B283="PARCELADO ATÉ 6X",$D283-($D283*TAXAS!$E$12))/6,IF($A283=TAXAS!$A$13,IF($B283="PARCELADO ATÉ 6X",$D283-($D283*TAXAS!$E$13))/6,IF($A283=TAXAS!$A$14,IF($B283="PARCELADO ATÉ 6X",$D283-($D283*TAXAS!$E$14))/6,IF($A283=TAXAS!$A$15,IF($B283="PARCELADO ATÉ 6X",$D283-($D283*TAXAS!$E$15))/6,IF($A283=TAXAS!$A$16,IF($B283="PARCELADO ATÉ 6X",$D283-($D283*TAXAS!$E$16))/6,IF($A283=TAXAS!$A$17,IF($B283="PARCELADO ATÉ 6X",$D283-($D283*TAXAS!$E$17))/6,IF($A283=TAXAS!$A$18,IF($B283="PARCELADO ATÉ 6X",$D283-($D283*TAXAS!$E$18))/6,IF($A283=TAXAS!$A$19,IF($B283="PARCELADO ATÉ 6X",$D283-($D283*TAXAS!$E$19))/6,IF($A283=TAXAS!$A$20,IF($B283="PARCELADO ATÉ 6X",$D283-($D283*TAXAS!$E$20))/6,IF($A283=TAXAS!$A$21,IF($B283="PARCELADO ATÉ 6X",$D283-($D283*TAXAS!$E$21))/6,IF($A283=TAXAS!$A$22,IF($B283="PARCELADO ATÉ 6X",$D283-($D283*TAXAS!$E$22))/6,IF($A283=TAXAS!$A$23,IF($B283="PARCELADO ATÉ 6X",$D283-($D283*TAXAS!$E$23))/6,IF($A283=TAXAS!$A$24,IF($B283="PARCELADO ATÉ 6X",$D283-($D283*TAXAS!$E$24))/6,IF($A283=TAXAS!$A$25,IF($B283="PARCELADO ATÉ 6X",$D283-($D283*TAXAS!$E$25))/6,IF($A283=TAXAS!$A$26,IF($B283="PARCELADO ATÉ 6X",$D283-($D283*TAXAS!$E$26))/6,IF($A283=TAXAS!$A$27,IF($B283="PARCELADO ATÉ 6X",$D283-($D283*TAXAS!$E$27))/6))))))))))))))))))))))))/1</f>
        <v>0</v>
      </c>
      <c r="I283" s="9">
        <f>IF($A283="VISA",IF($B283="PARCELADO ATÉ 12X",$D283-(D283*TAXAS!$F$4))/12,IF($A283="MASTER",IF($B283="PARCELADO ATÉ 12X",$D283-(D283*TAXAS!$F$5))/12,IF($A283="ELO",IF($B283="PARCELADO ATÉ 12X",$D283-(D283*TAXAS!$F$6))/12,IF($A283="HIPERCARD",IF($B283="PARCELADO ATÉ 12X",$D283-(D283*TAXAS!$F$7))/12,IF($A283="DINERS",IF($B283="PARCELADO ATÉ 12X",$D283-(D283*TAXAS!$F$8))/12,IF($A283="AMERICA EXPRESS",IF($B283="PARCELADO ATÉ 12X",$D283-(D283*TAXAS!$F$9))/12,IF($A283=TAXAS!$A$10,IF($B283="PARCELADO ATÉ 12X",$D283-($D283*TAXAS!$F$10))/12,IF($A283=TAXAS!$A$11,IF($B283="PARCELADO ATÉ 12X",$D283-($D283*TAXAS!$F$11))/12,IF($A283=TAXAS!$A$12,IF($B283="PARCELADO ATÉ 12X",$D283-($D283*TAXAS!$F$12))/12,IF($A283=TAXAS!$A$13,IF($B283="PARCELADO ATÉ 12X",$D283-($D283*TAXAS!$F$13))/12,IF($A283=TAXAS!$A$14,IF($B283="PARCELADO ATÉ 12X",$D283-($D283*TAXAS!$F$14))/12,IF($A283=TAXAS!$A$15,IF($B283="PARCELADO ATÉ 12X",$D283-($D283*TAXAS!$F$15))/12,IF($A283=TAXAS!$A$16,IF($B283="PARCELADO ATÉ 12X",$D283-($D283*TAXAS!$F$16))/12,IF($A283=TAXAS!$A$17,IF($B283="PARCELADO ATÉ 12X",$D283-($D283*TAXAS!$F$17))/12,IF($A283=TAXAS!$A$18,IF($B283="PARCELADO ATÉ 12X",$D283-($D283*TAXAS!$F$18))/12,IF($A283=TAXAS!$A$19,IF($B283="PARCELADO ATÉ 12X",$D283-($D283*TAXAS!$F$19))/12,IF($A283=TAXAS!$A$20,IF($B283="PARCELADO ATÉ 12X",$D283-($D283*TAXAS!$F$20))/12,IF($A283=TAXAS!$A$21,IF($B283="PARCELADO ATÉ 12X",$D283-($D283*TAXAS!$F$21))/12,IF($A283=TAXAS!$A$22,IF($B283="PARCELADO ATÉ 12X",$D283-($D283*TAXAS!$F$22))/12,IF($A283=TAXAS!$A$23,IF($B283="PARCELADO ATÉ 12X",$D283-($D283*TAXAS!$F$23))/12,IF($A283=TAXAS!$A$24,IF($B283="PARCELADO ATÉ 12X",$D283-($D283*TAXAS!$F$24))/12,IF($A283=TAXAS!$A$25,IF($B283="PARCELADO ATÉ 12X",$D283-($D283*TAXAS!$F$25))/12,IF($A283=TAXAS!$A$26,IF($B283="PARCELADO ATÉ 12X",$D283-($D283*TAXAS!$F$26))/12,IF($A283=TAXAS!$A$27,IF($B283="PARCELADO ATÉ 12X",$D283-($D283*TAXAS!$F$27))/12))))))))))))))))))))))))/1</f>
        <v>0</v>
      </c>
      <c r="J283" s="8">
        <f t="shared" si="0"/>
        <v>0</v>
      </c>
      <c r="K283" s="10" t="b">
        <f>IF($B283="PARCELADO ATÉ 3X",($D283-($D283*TAXAS!$D$4))-$J283)</f>
        <v>0</v>
      </c>
      <c r="L283" s="10" t="b">
        <f>IF($B283="PARCELADO ATÉ 6X",($D283-($D283*TAXAS!$E$4))-$J283)</f>
        <v>0</v>
      </c>
      <c r="M283" s="10" t="b">
        <f>IF($B283="PARCELADO ATÉ 12X",($D283-($D283*TAXAS!$F$4))-$J283)</f>
        <v>0</v>
      </c>
      <c r="N283" s="8">
        <f t="shared" si="1"/>
        <v>0</v>
      </c>
      <c r="O283" s="10">
        <f t="shared" si="2"/>
        <v>0</v>
      </c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spans="1:31" ht="15.75" customHeight="1" x14ac:dyDescent="0.2">
      <c r="A284" s="3"/>
      <c r="B284" s="5"/>
      <c r="C284" s="6"/>
      <c r="D284" s="42"/>
      <c r="E284" s="8">
        <f>IF($A284="VISA",IF($B284="DÉBITO",$D284-($D284*TAXAS!$B$4)),IF($A284="MASTER",IF($B284="DÉBITO",$D284-($D284*TAXAS!$B$5)),IF($A284="ELO", IF($B284="DÉBITO",$D284-($D284*TAXAS!$B$6)),IF($A284="HIPERCARD",IF($B284="DÉBITO",$D284-($D284*TAXAS!$B$7)),IF($A284="DINERS",IF($B284="DÉBITO",$D284-($D284*TAXAS!$B$8)),IF($A284="AMERICA EXPRESS",IF($B284="DÉBITO",$D284-($D284*TAXAS!$B$9)),IF($A284=TAXAS!$A$10,IF($B284="DÉBITO",$D284-($D284*TAXAS!$B$10)), IF($A284=TAXAS!$A$11,IF($B284="DÉBITO",$D284-($D284*TAXAS!$B$11)), IF($A284=TAXAS!$A$12,IF($B284="DÉBITO",$D284-($D284*TAXAS!$B$12)), IF($A284=TAXAS!$A$13,IF($B284="DÉBITO",$D284-($D284*TAXAS!$B$13)), IF($A284=TAXAS!$A$14,IF($B284="DÉBITO",$D284-($D284*TAXAS!$B$14)), IF($A284=TAXAS!$A$15,IF($B284="DÉBITO",$D284-($D284*TAXAS!$B$15)), IF($A284=TAXAS!$A$16,IF($B284="DÉBITO",$D284-($D284*TAXAS!$B$16)), IF($A284=TAXAS!$A$17,IF($B284="DÉBITO",$D284-($D284*TAXAS!$B$17)), IF($A284=TAXAS!$A$18,IF($B284="DÉBITO",$D284-($D284*TAXAS!$B$18)), IF($A284=TAXAS!$A$19,IF($B284="DÉBITO",$D284-($D284*TAXAS!$B$19)), IF($A284=TAXAS!$A$20,IF($B284="DÉBITO",$D284-($D284*TAXAS!$B$20)), IF($A284=TAXAS!$A$21,IF($B284="DÉBITO",$D284-($D284*TAXAS!$B$21)), IF($A284=TAXAS!$A$22,IF($B284="DÉBITO",$D284-($D284*TAXAS!$B$22)), IF($A284=TAXAS!$A$23,IF($B284="DÉBITO",$D284-($D284*TAXAS!$B$23)), IF($A284=TAXAS!$A$24,IF($B284="DÉBITO",$D284-($D284*TAXAS!$B$24)), IF($A284=TAXAS!$A$25,IF($B284="DÉBITO",$D284-($D284*TAXAS!$B$25)), IF($A284=TAXAS!$A$26,IF($B284="DÉBITO",$D284-($D284*TAXAS!$B$26)), IF($A284=TAXAS!$A$27,IF($B284="DÉBITO",$D284-($D284*TAXAS!$B$27))))))))))))))))))))))))))/1</f>
        <v>0</v>
      </c>
      <c r="F284" s="8">
        <f>IF($A284="VISA",IF($B284="CRÉDITO",$D284-($D284*TAXAS!$C$4)),IF($A284="MASTER",IF($B284="CRÉDITO",$D284-($D284*TAXAS!$C$5)),IF($A284="ELO", IF($B284="CRÉDITO",$D284-($D284*TAXAS!$C$6)),IF($A284="HIPERCARD",IF($B284="CRÉDITO",$D284-($D284*TAXAS!$C$7)),IF($A284="DINERS",IF($B284="CRÉDITO",$D284-($D284*TAXAS!$C$8)),IF($A284="AMERICA EXPRESS",IF($B284="CRÉDITO",$D284-($D284*TAXAS!$C$9)),IF($A284=TAXAS!$A$10,IF($B284="CRÉDITO",$D284-($D284*TAXAS!$C$10)), IF($A284=TAXAS!$A$11,IF($B284="CRÉDITO",$D284-($D284*TAXAS!$C$11)), IF($A284=TAXAS!$A$12,IF($B284="CRÉDITO",$D284-($D284*TAXAS!$C$12)), IF($A284=TAXAS!$A$13,IF($B284="CRÉDITO",$D284-($D284*TAXAS!$C$13)), IF($A284=TAXAS!$A$14,IF($B284="CRÉDITO",$D284-($D284*TAXAS!$C$14)), IF($A284=TAXAS!$A$15,IF($B284="CRÉDITO",$D284-($D284*TAXAS!$C$15)), IF($A284=TAXAS!$A$16,IF($B284="CRÉDITO",$D284-($D284*TAXAS!$C$16)), IF($A284=TAXAS!$A$17,IF($B284="CRÉDITO",$D284-($D284*TAXAS!$C$17)), IF($A284=TAXAS!$A$18,IF($B284="CRÉDITO",$D284-($D284*TAXAS!$C$18)), IF($A284=TAXAS!$A$19,IF($B284="CRÉDITO",$D284-($D284*TAXAS!$C$19)), IF($A284=TAXAS!$A$20,IF($B284="CRÉDITO",$D284-($D284*TAXAS!$C$20)), IF($A284=TAXAS!$A$21,IF($B284="CRÉDITO",$D284-($D284*TAXAS!$C$21)), IF($A284=TAXAS!$A$22,IF($B284="CRÉDITO",$D284-($D284*TAXAS!$C$22)), IF($A284=TAXAS!$A$23,IF($B284="CRÉDITO",$D284-($D284*TAXAS!$C$23)), IF($A284=TAXAS!$A$24,IF($B284="CRÉDITO",$D284-($D284*TAXAS!$C$24)), IF($A284=TAXAS!$A$25,IF($B284="CRÉDITO",$D284-($D284*TAXAS!$C$25)), IF($A284=TAXAS!$A$26,IF($B284="CRÉDITO",$D284-($D284*TAXAS!$C$26)), IF($A284=TAXAS!$A$27,IF($B284="CRÉDITO",$D284-($D284*TAXAS!$C$27))))))))))))))))))))))))))/1</f>
        <v>0</v>
      </c>
      <c r="G284" s="9">
        <f>IF($A284="VISA",IF($B284="PARCELADO ATÉ 3X",$D284-(D284*TAXAS!$D$4))/3,IF($A284="MASTER",IF($B284="PARCELADO ATÉ 3X",$D284-(D284*TAXAS!$D$5))/3,IF($A284="ELO",IF($B284="PARCELADO ATÉ 3X",$D284-(D284*TAXAS!$D$6))/3,IF($A284="HIPERCARD",IF($B284="PARCELADO ATÉ 3X",$D284-(D284*TAXAS!$D$7))/3,IF($A284="DINERS",IF($B284="PARCELADO ATÉ 3X",$D284-(D284*TAXAS!$D$8))/3,IF($A284="AMERICA EXPRESS",IF($B284="PARCELADO ATÉ 3X",$D284-(D284*TAXAS!$D$9))/3,IF($A284=TAXAS!$A$10,IF($B284="PARCELADO ATÉ 3X",$D284-($D284*TAXAS!$D$10))/3,IF($A284=TAXAS!$A$11,IF($B284="PARCELADO ATÉ 3X",$D284-($D284*TAXAS!$D$11))/3,IF($A284=TAXAS!$A$12,IF($B284="PARCELADO ATÉ 3X",$D284-($D284*TAXAS!$D$12))/3,IF($A284=TAXAS!$A$13,IF($B284="PARCELADO ATÉ 3X",$D284-($D284*TAXAS!$D$13))/3,IF($A284=TAXAS!$A$14,IF($B284="PARCELADO ATÉ 3X",$D284-($D284*TAXAS!$D$14))/3,IF($A284=TAXAS!$A$15,IF($B284="PARCELADO ATÉ 3X",$D284-($D284*TAXAS!$D$15))/3,IF($A284=TAXAS!$A$16,IF($B284="PARCELADO ATÉ 3X",$D284-($D284*TAXAS!$D$16))/3,IF($A284=TAXAS!$A$17,IF($B284="PARCELADO ATÉ 3X",$D284-($D284*TAXAS!$D$17))/3,IF($A284=TAXAS!$A$18,IF($B284="PARCELADO ATÉ 3X",$D284-($D284*TAXAS!$D$18))/3,IF($A284=TAXAS!$A$19,IF($B284="PARCELADO ATÉ 3X",$D284-($D284*TAXAS!$D$19))/3,IF($A284=TAXAS!$A$20,IF($B284="PARCELADO ATÉ 3X",$D284-($D284*TAXAS!$D$20))/3,IF($A284=TAXAS!$A$21,IF($B284="PARCELADO ATÉ 3X",$D284-($D284*TAXAS!$D$21))/3,IF($A284=TAXAS!$A$22,IF($B284="PARCELADO ATÉ 3X",$D284-($D284*TAXAS!$D$22))/3,IF($A284=TAXAS!$A$23,IF($B284="PARCELADO ATÉ 3X",$D284-($D284*TAXAS!$D$23))/3,IF($A284=TAXAS!$A$24,IF($B284="PARCELADO ATÉ 3X",$D284-($D284*TAXAS!$D$24))/3,IF($A284=TAXAS!$A$25,IF($B284="PARCELADO ATÉ 3X",$D284-($D284*TAXAS!$D$25))/3,IF($A284=TAXAS!$A$26,IF($B284="PARCELADO ATÉ 3X",$D284-($D284*TAXAS!$D$26))/3,IF($A284=TAXAS!$A$27,IF($B284="PARCELADO ATÉ 3X",$D284-($D284*TAXAS!$D$27))/3))))))))))))))))))))))))/1</f>
        <v>0</v>
      </c>
      <c r="H284" s="9">
        <f>IF($A284="VISA",IF($B284="PARCELADO ATÉ 6X",$D284-(D284*TAXAS!$E$4))/6,IF($A284="MASTER",IF($B284="PARCELADO ATÉ 6X",$D284-(D284*TAXAS!$E$5))/6,IF($A284="ELO",IF($B284="PARCELADO ATÉ 6X",$D284-(D284*TAXAS!$E$6))/6,IF($A284="HIPERCARD",IF($B284="PARCELADO ATÉ 6X",$D284-(D284*TAXAS!$E$7))/6,IF($A284="DINERS",IF($B284="PARCELADO ATÉ 6X",$D284-(D284*TAXAS!$E$8))/6,IF($A284="AMERICA EXPRESS",IF($B284="PARCELADO ATÉ 6X",$D284-(D284*TAXAS!$E$9))/6,IF($A284=TAXAS!$A$10,IF($B284="PARCELADO ATÉ 6X",$D284-($D284*TAXAS!$E$10))/6,IF($A284=TAXAS!$A$11,IF($B284="PARCELADO ATÉ 6X",$D284-($D284*TAXAS!$E$11))/6,IF($A284=TAXAS!$A$12,IF($B284="PARCELADO ATÉ 6X",$D284-($D284*TAXAS!$E$12))/6,IF($A284=TAXAS!$A$13,IF($B284="PARCELADO ATÉ 6X",$D284-($D284*TAXAS!$E$13))/6,IF($A284=TAXAS!$A$14,IF($B284="PARCELADO ATÉ 6X",$D284-($D284*TAXAS!$E$14))/6,IF($A284=TAXAS!$A$15,IF($B284="PARCELADO ATÉ 6X",$D284-($D284*TAXAS!$E$15))/6,IF($A284=TAXAS!$A$16,IF($B284="PARCELADO ATÉ 6X",$D284-($D284*TAXAS!$E$16))/6,IF($A284=TAXAS!$A$17,IF($B284="PARCELADO ATÉ 6X",$D284-($D284*TAXAS!$E$17))/6,IF($A284=TAXAS!$A$18,IF($B284="PARCELADO ATÉ 6X",$D284-($D284*TAXAS!$E$18))/6,IF($A284=TAXAS!$A$19,IF($B284="PARCELADO ATÉ 6X",$D284-($D284*TAXAS!$E$19))/6,IF($A284=TAXAS!$A$20,IF($B284="PARCELADO ATÉ 6X",$D284-($D284*TAXAS!$E$20))/6,IF($A284=TAXAS!$A$21,IF($B284="PARCELADO ATÉ 6X",$D284-($D284*TAXAS!$E$21))/6,IF($A284=TAXAS!$A$22,IF($B284="PARCELADO ATÉ 6X",$D284-($D284*TAXAS!$E$22))/6,IF($A284=TAXAS!$A$23,IF($B284="PARCELADO ATÉ 6X",$D284-($D284*TAXAS!$E$23))/6,IF($A284=TAXAS!$A$24,IF($B284="PARCELADO ATÉ 6X",$D284-($D284*TAXAS!$E$24))/6,IF($A284=TAXAS!$A$25,IF($B284="PARCELADO ATÉ 6X",$D284-($D284*TAXAS!$E$25))/6,IF($A284=TAXAS!$A$26,IF($B284="PARCELADO ATÉ 6X",$D284-($D284*TAXAS!$E$26))/6,IF($A284=TAXAS!$A$27,IF($B284="PARCELADO ATÉ 6X",$D284-($D284*TAXAS!$E$27))/6))))))))))))))))))))))))/1</f>
        <v>0</v>
      </c>
      <c r="I284" s="9">
        <f>IF($A284="VISA",IF($B284="PARCELADO ATÉ 12X",$D284-(D284*TAXAS!$F$4))/12,IF($A284="MASTER",IF($B284="PARCELADO ATÉ 12X",$D284-(D284*TAXAS!$F$5))/12,IF($A284="ELO",IF($B284="PARCELADO ATÉ 12X",$D284-(D284*TAXAS!$F$6))/12,IF($A284="HIPERCARD",IF($B284="PARCELADO ATÉ 12X",$D284-(D284*TAXAS!$F$7))/12,IF($A284="DINERS",IF($B284="PARCELADO ATÉ 12X",$D284-(D284*TAXAS!$F$8))/12,IF($A284="AMERICA EXPRESS",IF($B284="PARCELADO ATÉ 12X",$D284-(D284*TAXAS!$F$9))/12,IF($A284=TAXAS!$A$10,IF($B284="PARCELADO ATÉ 12X",$D284-($D284*TAXAS!$F$10))/12,IF($A284=TAXAS!$A$11,IF($B284="PARCELADO ATÉ 12X",$D284-($D284*TAXAS!$F$11))/12,IF($A284=TAXAS!$A$12,IF($B284="PARCELADO ATÉ 12X",$D284-($D284*TAXAS!$F$12))/12,IF($A284=TAXAS!$A$13,IF($B284="PARCELADO ATÉ 12X",$D284-($D284*TAXAS!$F$13))/12,IF($A284=TAXAS!$A$14,IF($B284="PARCELADO ATÉ 12X",$D284-($D284*TAXAS!$F$14))/12,IF($A284=TAXAS!$A$15,IF($B284="PARCELADO ATÉ 12X",$D284-($D284*TAXAS!$F$15))/12,IF($A284=TAXAS!$A$16,IF($B284="PARCELADO ATÉ 12X",$D284-($D284*TAXAS!$F$16))/12,IF($A284=TAXAS!$A$17,IF($B284="PARCELADO ATÉ 12X",$D284-($D284*TAXAS!$F$17))/12,IF($A284=TAXAS!$A$18,IF($B284="PARCELADO ATÉ 12X",$D284-($D284*TAXAS!$F$18))/12,IF($A284=TAXAS!$A$19,IF($B284="PARCELADO ATÉ 12X",$D284-($D284*TAXAS!$F$19))/12,IF($A284=TAXAS!$A$20,IF($B284="PARCELADO ATÉ 12X",$D284-($D284*TAXAS!$F$20))/12,IF($A284=TAXAS!$A$21,IF($B284="PARCELADO ATÉ 12X",$D284-($D284*TAXAS!$F$21))/12,IF($A284=TAXAS!$A$22,IF($B284="PARCELADO ATÉ 12X",$D284-($D284*TAXAS!$F$22))/12,IF($A284=TAXAS!$A$23,IF($B284="PARCELADO ATÉ 12X",$D284-($D284*TAXAS!$F$23))/12,IF($A284=TAXAS!$A$24,IF($B284="PARCELADO ATÉ 12X",$D284-($D284*TAXAS!$F$24))/12,IF($A284=TAXAS!$A$25,IF($B284="PARCELADO ATÉ 12X",$D284-($D284*TAXAS!$F$25))/12,IF($A284=TAXAS!$A$26,IF($B284="PARCELADO ATÉ 12X",$D284-($D284*TAXAS!$F$26))/12,IF($A284=TAXAS!$A$27,IF($B284="PARCELADO ATÉ 12X",$D284-($D284*TAXAS!$F$27))/12))))))))))))))))))))))))/1</f>
        <v>0</v>
      </c>
      <c r="J284" s="8">
        <f t="shared" si="0"/>
        <v>0</v>
      </c>
      <c r="K284" s="10" t="b">
        <f>IF($B284="PARCELADO ATÉ 3X",($D284-($D284*TAXAS!$D$4))-$J284)</f>
        <v>0</v>
      </c>
      <c r="L284" s="10" t="b">
        <f>IF($B284="PARCELADO ATÉ 6X",($D284-($D284*TAXAS!$E$4))-$J284)</f>
        <v>0</v>
      </c>
      <c r="M284" s="10" t="b">
        <f>IF($B284="PARCELADO ATÉ 12X",($D284-($D284*TAXAS!$F$4))-$J284)</f>
        <v>0</v>
      </c>
      <c r="N284" s="8">
        <f t="shared" si="1"/>
        <v>0</v>
      </c>
      <c r="O284" s="10">
        <f t="shared" si="2"/>
        <v>0</v>
      </c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spans="1:31" ht="15.75" customHeight="1" x14ac:dyDescent="0.2">
      <c r="A285" s="3"/>
      <c r="B285" s="5"/>
      <c r="C285" s="6"/>
      <c r="D285" s="42"/>
      <c r="E285" s="8">
        <f>IF($A285="VISA",IF($B285="DÉBITO",$D285-($D285*TAXAS!$B$4)),IF($A285="MASTER",IF($B285="DÉBITO",$D285-($D285*TAXAS!$B$5)),IF($A285="ELO", IF($B285="DÉBITO",$D285-($D285*TAXAS!$B$6)),IF($A285="HIPERCARD",IF($B285="DÉBITO",$D285-($D285*TAXAS!$B$7)),IF($A285="DINERS",IF($B285="DÉBITO",$D285-($D285*TAXAS!$B$8)),IF($A285="AMERICA EXPRESS",IF($B285="DÉBITO",$D285-($D285*TAXAS!$B$9)),IF($A285=TAXAS!$A$10,IF($B285="DÉBITO",$D285-($D285*TAXAS!$B$10)), IF($A285=TAXAS!$A$11,IF($B285="DÉBITO",$D285-($D285*TAXAS!$B$11)), IF($A285=TAXAS!$A$12,IF($B285="DÉBITO",$D285-($D285*TAXAS!$B$12)), IF($A285=TAXAS!$A$13,IF($B285="DÉBITO",$D285-($D285*TAXAS!$B$13)), IF($A285=TAXAS!$A$14,IF($B285="DÉBITO",$D285-($D285*TAXAS!$B$14)), IF($A285=TAXAS!$A$15,IF($B285="DÉBITO",$D285-($D285*TAXAS!$B$15)), IF($A285=TAXAS!$A$16,IF($B285="DÉBITO",$D285-($D285*TAXAS!$B$16)), IF($A285=TAXAS!$A$17,IF($B285="DÉBITO",$D285-($D285*TAXAS!$B$17)), IF($A285=TAXAS!$A$18,IF($B285="DÉBITO",$D285-($D285*TAXAS!$B$18)), IF($A285=TAXAS!$A$19,IF($B285="DÉBITO",$D285-($D285*TAXAS!$B$19)), IF($A285=TAXAS!$A$20,IF($B285="DÉBITO",$D285-($D285*TAXAS!$B$20)), IF($A285=TAXAS!$A$21,IF($B285="DÉBITO",$D285-($D285*TAXAS!$B$21)), IF($A285=TAXAS!$A$22,IF($B285="DÉBITO",$D285-($D285*TAXAS!$B$22)), IF($A285=TAXAS!$A$23,IF($B285="DÉBITO",$D285-($D285*TAXAS!$B$23)), IF($A285=TAXAS!$A$24,IF($B285="DÉBITO",$D285-($D285*TAXAS!$B$24)), IF($A285=TAXAS!$A$25,IF($B285="DÉBITO",$D285-($D285*TAXAS!$B$25)), IF($A285=TAXAS!$A$26,IF($B285="DÉBITO",$D285-($D285*TAXAS!$B$26)), IF($A285=TAXAS!$A$27,IF($B285="DÉBITO",$D285-($D285*TAXAS!$B$27))))))))))))))))))))))))))/1</f>
        <v>0</v>
      </c>
      <c r="F285" s="8">
        <f>IF($A285="VISA",IF($B285="CRÉDITO",$D285-($D285*TAXAS!$C$4)),IF($A285="MASTER",IF($B285="CRÉDITO",$D285-($D285*TAXAS!$C$5)),IF($A285="ELO", IF($B285="CRÉDITO",$D285-($D285*TAXAS!$C$6)),IF($A285="HIPERCARD",IF($B285="CRÉDITO",$D285-($D285*TAXAS!$C$7)),IF($A285="DINERS",IF($B285="CRÉDITO",$D285-($D285*TAXAS!$C$8)),IF($A285="AMERICA EXPRESS",IF($B285="CRÉDITO",$D285-($D285*TAXAS!$C$9)),IF($A285=TAXAS!$A$10,IF($B285="CRÉDITO",$D285-($D285*TAXAS!$C$10)), IF($A285=TAXAS!$A$11,IF($B285="CRÉDITO",$D285-($D285*TAXAS!$C$11)), IF($A285=TAXAS!$A$12,IF($B285="CRÉDITO",$D285-($D285*TAXAS!$C$12)), IF($A285=TAXAS!$A$13,IF($B285="CRÉDITO",$D285-($D285*TAXAS!$C$13)), IF($A285=TAXAS!$A$14,IF($B285="CRÉDITO",$D285-($D285*TAXAS!$C$14)), IF($A285=TAXAS!$A$15,IF($B285="CRÉDITO",$D285-($D285*TAXAS!$C$15)), IF($A285=TAXAS!$A$16,IF($B285="CRÉDITO",$D285-($D285*TAXAS!$C$16)), IF($A285=TAXAS!$A$17,IF($B285="CRÉDITO",$D285-($D285*TAXAS!$C$17)), IF($A285=TAXAS!$A$18,IF($B285="CRÉDITO",$D285-($D285*TAXAS!$C$18)), IF($A285=TAXAS!$A$19,IF($B285="CRÉDITO",$D285-($D285*TAXAS!$C$19)), IF($A285=TAXAS!$A$20,IF($B285="CRÉDITO",$D285-($D285*TAXAS!$C$20)), IF($A285=TAXAS!$A$21,IF($B285="CRÉDITO",$D285-($D285*TAXAS!$C$21)), IF($A285=TAXAS!$A$22,IF($B285="CRÉDITO",$D285-($D285*TAXAS!$C$22)), IF($A285=TAXAS!$A$23,IF($B285="CRÉDITO",$D285-($D285*TAXAS!$C$23)), IF($A285=TAXAS!$A$24,IF($B285="CRÉDITO",$D285-($D285*TAXAS!$C$24)), IF($A285=TAXAS!$A$25,IF($B285="CRÉDITO",$D285-($D285*TAXAS!$C$25)), IF($A285=TAXAS!$A$26,IF($B285="CRÉDITO",$D285-($D285*TAXAS!$C$26)), IF($A285=TAXAS!$A$27,IF($B285="CRÉDITO",$D285-($D285*TAXAS!$C$27))))))))))))))))))))))))))/1</f>
        <v>0</v>
      </c>
      <c r="G285" s="9">
        <f>IF($A285="VISA",IF($B285="PARCELADO ATÉ 3X",$D285-(D285*TAXAS!$D$4))/3,IF($A285="MASTER",IF($B285="PARCELADO ATÉ 3X",$D285-(D285*TAXAS!$D$5))/3,IF($A285="ELO",IF($B285="PARCELADO ATÉ 3X",$D285-(D285*TAXAS!$D$6))/3,IF($A285="HIPERCARD",IF($B285="PARCELADO ATÉ 3X",$D285-(D285*TAXAS!$D$7))/3,IF($A285="DINERS",IF($B285="PARCELADO ATÉ 3X",$D285-(D285*TAXAS!$D$8))/3,IF($A285="AMERICA EXPRESS",IF($B285="PARCELADO ATÉ 3X",$D285-(D285*TAXAS!$D$9))/3,IF($A285=TAXAS!$A$10,IF($B285="PARCELADO ATÉ 3X",$D285-($D285*TAXAS!$D$10))/3,IF($A285=TAXAS!$A$11,IF($B285="PARCELADO ATÉ 3X",$D285-($D285*TAXAS!$D$11))/3,IF($A285=TAXAS!$A$12,IF($B285="PARCELADO ATÉ 3X",$D285-($D285*TAXAS!$D$12))/3,IF($A285=TAXAS!$A$13,IF($B285="PARCELADO ATÉ 3X",$D285-($D285*TAXAS!$D$13))/3,IF($A285=TAXAS!$A$14,IF($B285="PARCELADO ATÉ 3X",$D285-($D285*TAXAS!$D$14))/3,IF($A285=TAXAS!$A$15,IF($B285="PARCELADO ATÉ 3X",$D285-($D285*TAXAS!$D$15))/3,IF($A285=TAXAS!$A$16,IF($B285="PARCELADO ATÉ 3X",$D285-($D285*TAXAS!$D$16))/3,IF($A285=TAXAS!$A$17,IF($B285="PARCELADO ATÉ 3X",$D285-($D285*TAXAS!$D$17))/3,IF($A285=TAXAS!$A$18,IF($B285="PARCELADO ATÉ 3X",$D285-($D285*TAXAS!$D$18))/3,IF($A285=TAXAS!$A$19,IF($B285="PARCELADO ATÉ 3X",$D285-($D285*TAXAS!$D$19))/3,IF($A285=TAXAS!$A$20,IF($B285="PARCELADO ATÉ 3X",$D285-($D285*TAXAS!$D$20))/3,IF($A285=TAXAS!$A$21,IF($B285="PARCELADO ATÉ 3X",$D285-($D285*TAXAS!$D$21))/3,IF($A285=TAXAS!$A$22,IF($B285="PARCELADO ATÉ 3X",$D285-($D285*TAXAS!$D$22))/3,IF($A285=TAXAS!$A$23,IF($B285="PARCELADO ATÉ 3X",$D285-($D285*TAXAS!$D$23))/3,IF($A285=TAXAS!$A$24,IF($B285="PARCELADO ATÉ 3X",$D285-($D285*TAXAS!$D$24))/3,IF($A285=TAXAS!$A$25,IF($B285="PARCELADO ATÉ 3X",$D285-($D285*TAXAS!$D$25))/3,IF($A285=TAXAS!$A$26,IF($B285="PARCELADO ATÉ 3X",$D285-($D285*TAXAS!$D$26))/3,IF($A285=TAXAS!$A$27,IF($B285="PARCELADO ATÉ 3X",$D285-($D285*TAXAS!$D$27))/3))))))))))))))))))))))))/1</f>
        <v>0</v>
      </c>
      <c r="H285" s="9">
        <f>IF($A285="VISA",IF($B285="PARCELADO ATÉ 6X",$D285-(D285*TAXAS!$E$4))/6,IF($A285="MASTER",IF($B285="PARCELADO ATÉ 6X",$D285-(D285*TAXAS!$E$5))/6,IF($A285="ELO",IF($B285="PARCELADO ATÉ 6X",$D285-(D285*TAXAS!$E$6))/6,IF($A285="HIPERCARD",IF($B285="PARCELADO ATÉ 6X",$D285-(D285*TAXAS!$E$7))/6,IF($A285="DINERS",IF($B285="PARCELADO ATÉ 6X",$D285-(D285*TAXAS!$E$8))/6,IF($A285="AMERICA EXPRESS",IF($B285="PARCELADO ATÉ 6X",$D285-(D285*TAXAS!$E$9))/6,IF($A285=TAXAS!$A$10,IF($B285="PARCELADO ATÉ 6X",$D285-($D285*TAXAS!$E$10))/6,IF($A285=TAXAS!$A$11,IF($B285="PARCELADO ATÉ 6X",$D285-($D285*TAXAS!$E$11))/6,IF($A285=TAXAS!$A$12,IF($B285="PARCELADO ATÉ 6X",$D285-($D285*TAXAS!$E$12))/6,IF($A285=TAXAS!$A$13,IF($B285="PARCELADO ATÉ 6X",$D285-($D285*TAXAS!$E$13))/6,IF($A285=TAXAS!$A$14,IF($B285="PARCELADO ATÉ 6X",$D285-($D285*TAXAS!$E$14))/6,IF($A285=TAXAS!$A$15,IF($B285="PARCELADO ATÉ 6X",$D285-($D285*TAXAS!$E$15))/6,IF($A285=TAXAS!$A$16,IF($B285="PARCELADO ATÉ 6X",$D285-($D285*TAXAS!$E$16))/6,IF($A285=TAXAS!$A$17,IF($B285="PARCELADO ATÉ 6X",$D285-($D285*TAXAS!$E$17))/6,IF($A285=TAXAS!$A$18,IF($B285="PARCELADO ATÉ 6X",$D285-($D285*TAXAS!$E$18))/6,IF($A285=TAXAS!$A$19,IF($B285="PARCELADO ATÉ 6X",$D285-($D285*TAXAS!$E$19))/6,IF($A285=TAXAS!$A$20,IF($B285="PARCELADO ATÉ 6X",$D285-($D285*TAXAS!$E$20))/6,IF($A285=TAXAS!$A$21,IF($B285="PARCELADO ATÉ 6X",$D285-($D285*TAXAS!$E$21))/6,IF($A285=TAXAS!$A$22,IF($B285="PARCELADO ATÉ 6X",$D285-($D285*TAXAS!$E$22))/6,IF($A285=TAXAS!$A$23,IF($B285="PARCELADO ATÉ 6X",$D285-($D285*TAXAS!$E$23))/6,IF($A285=TAXAS!$A$24,IF($B285="PARCELADO ATÉ 6X",$D285-($D285*TAXAS!$E$24))/6,IF($A285=TAXAS!$A$25,IF($B285="PARCELADO ATÉ 6X",$D285-($D285*TAXAS!$E$25))/6,IF($A285=TAXAS!$A$26,IF($B285="PARCELADO ATÉ 6X",$D285-($D285*TAXAS!$E$26))/6,IF($A285=TAXAS!$A$27,IF($B285="PARCELADO ATÉ 6X",$D285-($D285*TAXAS!$E$27))/6))))))))))))))))))))))))/1</f>
        <v>0</v>
      </c>
      <c r="I285" s="9">
        <f>IF($A285="VISA",IF($B285="PARCELADO ATÉ 12X",$D285-(D285*TAXAS!$F$4))/12,IF($A285="MASTER",IF($B285="PARCELADO ATÉ 12X",$D285-(D285*TAXAS!$F$5))/12,IF($A285="ELO",IF($B285="PARCELADO ATÉ 12X",$D285-(D285*TAXAS!$F$6))/12,IF($A285="HIPERCARD",IF($B285="PARCELADO ATÉ 12X",$D285-(D285*TAXAS!$F$7))/12,IF($A285="DINERS",IF($B285="PARCELADO ATÉ 12X",$D285-(D285*TAXAS!$F$8))/12,IF($A285="AMERICA EXPRESS",IF($B285="PARCELADO ATÉ 12X",$D285-(D285*TAXAS!$F$9))/12,IF($A285=TAXAS!$A$10,IF($B285="PARCELADO ATÉ 12X",$D285-($D285*TAXAS!$F$10))/12,IF($A285=TAXAS!$A$11,IF($B285="PARCELADO ATÉ 12X",$D285-($D285*TAXAS!$F$11))/12,IF($A285=TAXAS!$A$12,IF($B285="PARCELADO ATÉ 12X",$D285-($D285*TAXAS!$F$12))/12,IF($A285=TAXAS!$A$13,IF($B285="PARCELADO ATÉ 12X",$D285-($D285*TAXAS!$F$13))/12,IF($A285=TAXAS!$A$14,IF($B285="PARCELADO ATÉ 12X",$D285-($D285*TAXAS!$F$14))/12,IF($A285=TAXAS!$A$15,IF($B285="PARCELADO ATÉ 12X",$D285-($D285*TAXAS!$F$15))/12,IF($A285=TAXAS!$A$16,IF($B285="PARCELADO ATÉ 12X",$D285-($D285*TAXAS!$F$16))/12,IF($A285=TAXAS!$A$17,IF($B285="PARCELADO ATÉ 12X",$D285-($D285*TAXAS!$F$17))/12,IF($A285=TAXAS!$A$18,IF($B285="PARCELADO ATÉ 12X",$D285-($D285*TAXAS!$F$18))/12,IF($A285=TAXAS!$A$19,IF($B285="PARCELADO ATÉ 12X",$D285-($D285*TAXAS!$F$19))/12,IF($A285=TAXAS!$A$20,IF($B285="PARCELADO ATÉ 12X",$D285-($D285*TAXAS!$F$20))/12,IF($A285=TAXAS!$A$21,IF($B285="PARCELADO ATÉ 12X",$D285-($D285*TAXAS!$F$21))/12,IF($A285=TAXAS!$A$22,IF($B285="PARCELADO ATÉ 12X",$D285-($D285*TAXAS!$F$22))/12,IF($A285=TAXAS!$A$23,IF($B285="PARCELADO ATÉ 12X",$D285-($D285*TAXAS!$F$23))/12,IF($A285=TAXAS!$A$24,IF($B285="PARCELADO ATÉ 12X",$D285-($D285*TAXAS!$F$24))/12,IF($A285=TAXAS!$A$25,IF($B285="PARCELADO ATÉ 12X",$D285-($D285*TAXAS!$F$25))/12,IF($A285=TAXAS!$A$26,IF($B285="PARCELADO ATÉ 12X",$D285-($D285*TAXAS!$F$26))/12,IF($A285=TAXAS!$A$27,IF($B285="PARCELADO ATÉ 12X",$D285-($D285*TAXAS!$F$27))/12))))))))))))))))))))))))/1</f>
        <v>0</v>
      </c>
      <c r="J285" s="8">
        <f t="shared" si="0"/>
        <v>0</v>
      </c>
      <c r="K285" s="10" t="b">
        <f>IF($B285="PARCELADO ATÉ 3X",($D285-($D285*TAXAS!$D$4))-$J285)</f>
        <v>0</v>
      </c>
      <c r="L285" s="10" t="b">
        <f>IF($B285="PARCELADO ATÉ 6X",($D285-($D285*TAXAS!$E$4))-$J285)</f>
        <v>0</v>
      </c>
      <c r="M285" s="10" t="b">
        <f>IF($B285="PARCELADO ATÉ 12X",($D285-($D285*TAXAS!$F$4))-$J285)</f>
        <v>0</v>
      </c>
      <c r="N285" s="8">
        <f t="shared" si="1"/>
        <v>0</v>
      </c>
      <c r="O285" s="10">
        <f t="shared" si="2"/>
        <v>0</v>
      </c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spans="1:31" ht="15.75" customHeight="1" x14ac:dyDescent="0.2">
      <c r="A286" s="3"/>
      <c r="B286" s="5"/>
      <c r="C286" s="6"/>
      <c r="D286" s="42"/>
      <c r="E286" s="8">
        <f>IF($A286="VISA",IF($B286="DÉBITO",$D286-($D286*TAXAS!$B$4)),IF($A286="MASTER",IF($B286="DÉBITO",$D286-($D286*TAXAS!$B$5)),IF($A286="ELO", IF($B286="DÉBITO",$D286-($D286*TAXAS!$B$6)),IF($A286="HIPERCARD",IF($B286="DÉBITO",$D286-($D286*TAXAS!$B$7)),IF($A286="DINERS",IF($B286="DÉBITO",$D286-($D286*TAXAS!$B$8)),IF($A286="AMERICA EXPRESS",IF($B286="DÉBITO",$D286-($D286*TAXAS!$B$9)),IF($A286=TAXAS!$A$10,IF($B286="DÉBITO",$D286-($D286*TAXAS!$B$10)), IF($A286=TAXAS!$A$11,IF($B286="DÉBITO",$D286-($D286*TAXAS!$B$11)), IF($A286=TAXAS!$A$12,IF($B286="DÉBITO",$D286-($D286*TAXAS!$B$12)), IF($A286=TAXAS!$A$13,IF($B286="DÉBITO",$D286-($D286*TAXAS!$B$13)), IF($A286=TAXAS!$A$14,IF($B286="DÉBITO",$D286-($D286*TAXAS!$B$14)), IF($A286=TAXAS!$A$15,IF($B286="DÉBITO",$D286-($D286*TAXAS!$B$15)), IF($A286=TAXAS!$A$16,IF($B286="DÉBITO",$D286-($D286*TAXAS!$B$16)), IF($A286=TAXAS!$A$17,IF($B286="DÉBITO",$D286-($D286*TAXAS!$B$17)), IF($A286=TAXAS!$A$18,IF($B286="DÉBITO",$D286-($D286*TAXAS!$B$18)), IF($A286=TAXAS!$A$19,IF($B286="DÉBITO",$D286-($D286*TAXAS!$B$19)), IF($A286=TAXAS!$A$20,IF($B286="DÉBITO",$D286-($D286*TAXAS!$B$20)), IF($A286=TAXAS!$A$21,IF($B286="DÉBITO",$D286-($D286*TAXAS!$B$21)), IF($A286=TAXAS!$A$22,IF($B286="DÉBITO",$D286-($D286*TAXAS!$B$22)), IF($A286=TAXAS!$A$23,IF($B286="DÉBITO",$D286-($D286*TAXAS!$B$23)), IF($A286=TAXAS!$A$24,IF($B286="DÉBITO",$D286-($D286*TAXAS!$B$24)), IF($A286=TAXAS!$A$25,IF($B286="DÉBITO",$D286-($D286*TAXAS!$B$25)), IF($A286=TAXAS!$A$26,IF($B286="DÉBITO",$D286-($D286*TAXAS!$B$26)), IF($A286=TAXAS!$A$27,IF($B286="DÉBITO",$D286-($D286*TAXAS!$B$27))))))))))))))))))))))))))/1</f>
        <v>0</v>
      </c>
      <c r="F286" s="8">
        <f>IF($A286="VISA",IF($B286="CRÉDITO",$D286-($D286*TAXAS!$C$4)),IF($A286="MASTER",IF($B286="CRÉDITO",$D286-($D286*TAXAS!$C$5)),IF($A286="ELO", IF($B286="CRÉDITO",$D286-($D286*TAXAS!$C$6)),IF($A286="HIPERCARD",IF($B286="CRÉDITO",$D286-($D286*TAXAS!$C$7)),IF($A286="DINERS",IF($B286="CRÉDITO",$D286-($D286*TAXAS!$C$8)),IF($A286="AMERICA EXPRESS",IF($B286="CRÉDITO",$D286-($D286*TAXAS!$C$9)),IF($A286=TAXAS!$A$10,IF($B286="CRÉDITO",$D286-($D286*TAXAS!$C$10)), IF($A286=TAXAS!$A$11,IF($B286="CRÉDITO",$D286-($D286*TAXAS!$C$11)), IF($A286=TAXAS!$A$12,IF($B286="CRÉDITO",$D286-($D286*TAXAS!$C$12)), IF($A286=TAXAS!$A$13,IF($B286="CRÉDITO",$D286-($D286*TAXAS!$C$13)), IF($A286=TAXAS!$A$14,IF($B286="CRÉDITO",$D286-($D286*TAXAS!$C$14)), IF($A286=TAXAS!$A$15,IF($B286="CRÉDITO",$D286-($D286*TAXAS!$C$15)), IF($A286=TAXAS!$A$16,IF($B286="CRÉDITO",$D286-($D286*TAXAS!$C$16)), IF($A286=TAXAS!$A$17,IF($B286="CRÉDITO",$D286-($D286*TAXAS!$C$17)), IF($A286=TAXAS!$A$18,IF($B286="CRÉDITO",$D286-($D286*TAXAS!$C$18)), IF($A286=TAXAS!$A$19,IF($B286="CRÉDITO",$D286-($D286*TAXAS!$C$19)), IF($A286=TAXAS!$A$20,IF($B286="CRÉDITO",$D286-($D286*TAXAS!$C$20)), IF($A286=TAXAS!$A$21,IF($B286="CRÉDITO",$D286-($D286*TAXAS!$C$21)), IF($A286=TAXAS!$A$22,IF($B286="CRÉDITO",$D286-($D286*TAXAS!$C$22)), IF($A286=TAXAS!$A$23,IF($B286="CRÉDITO",$D286-($D286*TAXAS!$C$23)), IF($A286=TAXAS!$A$24,IF($B286="CRÉDITO",$D286-($D286*TAXAS!$C$24)), IF($A286=TAXAS!$A$25,IF($B286="CRÉDITO",$D286-($D286*TAXAS!$C$25)), IF($A286=TAXAS!$A$26,IF($B286="CRÉDITO",$D286-($D286*TAXAS!$C$26)), IF($A286=TAXAS!$A$27,IF($B286="CRÉDITO",$D286-($D286*TAXAS!$C$27))))))))))))))))))))))))))/1</f>
        <v>0</v>
      </c>
      <c r="G286" s="9">
        <f>IF($A286="VISA",IF($B286="PARCELADO ATÉ 3X",$D286-(D286*TAXAS!$D$4))/3,IF($A286="MASTER",IF($B286="PARCELADO ATÉ 3X",$D286-(D286*TAXAS!$D$5))/3,IF($A286="ELO",IF($B286="PARCELADO ATÉ 3X",$D286-(D286*TAXAS!$D$6))/3,IF($A286="HIPERCARD",IF($B286="PARCELADO ATÉ 3X",$D286-(D286*TAXAS!$D$7))/3,IF($A286="DINERS",IF($B286="PARCELADO ATÉ 3X",$D286-(D286*TAXAS!$D$8))/3,IF($A286="AMERICA EXPRESS",IF($B286="PARCELADO ATÉ 3X",$D286-(D286*TAXAS!$D$9))/3,IF($A286=TAXAS!$A$10,IF($B286="PARCELADO ATÉ 3X",$D286-($D286*TAXAS!$D$10))/3,IF($A286=TAXAS!$A$11,IF($B286="PARCELADO ATÉ 3X",$D286-($D286*TAXAS!$D$11))/3,IF($A286=TAXAS!$A$12,IF($B286="PARCELADO ATÉ 3X",$D286-($D286*TAXAS!$D$12))/3,IF($A286=TAXAS!$A$13,IF($B286="PARCELADO ATÉ 3X",$D286-($D286*TAXAS!$D$13))/3,IF($A286=TAXAS!$A$14,IF($B286="PARCELADO ATÉ 3X",$D286-($D286*TAXAS!$D$14))/3,IF($A286=TAXAS!$A$15,IF($B286="PARCELADO ATÉ 3X",$D286-($D286*TAXAS!$D$15))/3,IF($A286=TAXAS!$A$16,IF($B286="PARCELADO ATÉ 3X",$D286-($D286*TAXAS!$D$16))/3,IF($A286=TAXAS!$A$17,IF($B286="PARCELADO ATÉ 3X",$D286-($D286*TAXAS!$D$17))/3,IF($A286=TAXAS!$A$18,IF($B286="PARCELADO ATÉ 3X",$D286-($D286*TAXAS!$D$18))/3,IF($A286=TAXAS!$A$19,IF($B286="PARCELADO ATÉ 3X",$D286-($D286*TAXAS!$D$19))/3,IF($A286=TAXAS!$A$20,IF($B286="PARCELADO ATÉ 3X",$D286-($D286*TAXAS!$D$20))/3,IF($A286=TAXAS!$A$21,IF($B286="PARCELADO ATÉ 3X",$D286-($D286*TAXAS!$D$21))/3,IF($A286=TAXAS!$A$22,IF($B286="PARCELADO ATÉ 3X",$D286-($D286*TAXAS!$D$22))/3,IF($A286=TAXAS!$A$23,IF($B286="PARCELADO ATÉ 3X",$D286-($D286*TAXAS!$D$23))/3,IF($A286=TAXAS!$A$24,IF($B286="PARCELADO ATÉ 3X",$D286-($D286*TAXAS!$D$24))/3,IF($A286=TAXAS!$A$25,IF($B286="PARCELADO ATÉ 3X",$D286-($D286*TAXAS!$D$25))/3,IF($A286=TAXAS!$A$26,IF($B286="PARCELADO ATÉ 3X",$D286-($D286*TAXAS!$D$26))/3,IF($A286=TAXAS!$A$27,IF($B286="PARCELADO ATÉ 3X",$D286-($D286*TAXAS!$D$27))/3))))))))))))))))))))))))/1</f>
        <v>0</v>
      </c>
      <c r="H286" s="9">
        <f>IF($A286="VISA",IF($B286="PARCELADO ATÉ 6X",$D286-(D286*TAXAS!$E$4))/6,IF($A286="MASTER",IF($B286="PARCELADO ATÉ 6X",$D286-(D286*TAXAS!$E$5))/6,IF($A286="ELO",IF($B286="PARCELADO ATÉ 6X",$D286-(D286*TAXAS!$E$6))/6,IF($A286="HIPERCARD",IF($B286="PARCELADO ATÉ 6X",$D286-(D286*TAXAS!$E$7))/6,IF($A286="DINERS",IF($B286="PARCELADO ATÉ 6X",$D286-(D286*TAXAS!$E$8))/6,IF($A286="AMERICA EXPRESS",IF($B286="PARCELADO ATÉ 6X",$D286-(D286*TAXAS!$E$9))/6,IF($A286=TAXAS!$A$10,IF($B286="PARCELADO ATÉ 6X",$D286-($D286*TAXAS!$E$10))/6,IF($A286=TAXAS!$A$11,IF($B286="PARCELADO ATÉ 6X",$D286-($D286*TAXAS!$E$11))/6,IF($A286=TAXAS!$A$12,IF($B286="PARCELADO ATÉ 6X",$D286-($D286*TAXAS!$E$12))/6,IF($A286=TAXAS!$A$13,IF($B286="PARCELADO ATÉ 6X",$D286-($D286*TAXAS!$E$13))/6,IF($A286=TAXAS!$A$14,IF($B286="PARCELADO ATÉ 6X",$D286-($D286*TAXAS!$E$14))/6,IF($A286=TAXAS!$A$15,IF($B286="PARCELADO ATÉ 6X",$D286-($D286*TAXAS!$E$15))/6,IF($A286=TAXAS!$A$16,IF($B286="PARCELADO ATÉ 6X",$D286-($D286*TAXAS!$E$16))/6,IF($A286=TAXAS!$A$17,IF($B286="PARCELADO ATÉ 6X",$D286-($D286*TAXAS!$E$17))/6,IF($A286=TAXAS!$A$18,IF($B286="PARCELADO ATÉ 6X",$D286-($D286*TAXAS!$E$18))/6,IF($A286=TAXAS!$A$19,IF($B286="PARCELADO ATÉ 6X",$D286-($D286*TAXAS!$E$19))/6,IF($A286=TAXAS!$A$20,IF($B286="PARCELADO ATÉ 6X",$D286-($D286*TAXAS!$E$20))/6,IF($A286=TAXAS!$A$21,IF($B286="PARCELADO ATÉ 6X",$D286-($D286*TAXAS!$E$21))/6,IF($A286=TAXAS!$A$22,IF($B286="PARCELADO ATÉ 6X",$D286-($D286*TAXAS!$E$22))/6,IF($A286=TAXAS!$A$23,IF($B286="PARCELADO ATÉ 6X",$D286-($D286*TAXAS!$E$23))/6,IF($A286=TAXAS!$A$24,IF($B286="PARCELADO ATÉ 6X",$D286-($D286*TAXAS!$E$24))/6,IF($A286=TAXAS!$A$25,IF($B286="PARCELADO ATÉ 6X",$D286-($D286*TAXAS!$E$25))/6,IF($A286=TAXAS!$A$26,IF($B286="PARCELADO ATÉ 6X",$D286-($D286*TAXAS!$E$26))/6,IF($A286=TAXAS!$A$27,IF($B286="PARCELADO ATÉ 6X",$D286-($D286*TAXAS!$E$27))/6))))))))))))))))))))))))/1</f>
        <v>0</v>
      </c>
      <c r="I286" s="9">
        <f>IF($A286="VISA",IF($B286="PARCELADO ATÉ 12X",$D286-(D286*TAXAS!$F$4))/12,IF($A286="MASTER",IF($B286="PARCELADO ATÉ 12X",$D286-(D286*TAXAS!$F$5))/12,IF($A286="ELO",IF($B286="PARCELADO ATÉ 12X",$D286-(D286*TAXAS!$F$6))/12,IF($A286="HIPERCARD",IF($B286="PARCELADO ATÉ 12X",$D286-(D286*TAXAS!$F$7))/12,IF($A286="DINERS",IF($B286="PARCELADO ATÉ 12X",$D286-(D286*TAXAS!$F$8))/12,IF($A286="AMERICA EXPRESS",IF($B286="PARCELADO ATÉ 12X",$D286-(D286*TAXAS!$F$9))/12,IF($A286=TAXAS!$A$10,IF($B286="PARCELADO ATÉ 12X",$D286-($D286*TAXAS!$F$10))/12,IF($A286=TAXAS!$A$11,IF($B286="PARCELADO ATÉ 12X",$D286-($D286*TAXAS!$F$11))/12,IF($A286=TAXAS!$A$12,IF($B286="PARCELADO ATÉ 12X",$D286-($D286*TAXAS!$F$12))/12,IF($A286=TAXAS!$A$13,IF($B286="PARCELADO ATÉ 12X",$D286-($D286*TAXAS!$F$13))/12,IF($A286=TAXAS!$A$14,IF($B286="PARCELADO ATÉ 12X",$D286-($D286*TAXAS!$F$14))/12,IF($A286=TAXAS!$A$15,IF($B286="PARCELADO ATÉ 12X",$D286-($D286*TAXAS!$F$15))/12,IF($A286=TAXAS!$A$16,IF($B286="PARCELADO ATÉ 12X",$D286-($D286*TAXAS!$F$16))/12,IF($A286=TAXAS!$A$17,IF($B286="PARCELADO ATÉ 12X",$D286-($D286*TAXAS!$F$17))/12,IF($A286=TAXAS!$A$18,IF($B286="PARCELADO ATÉ 12X",$D286-($D286*TAXAS!$F$18))/12,IF($A286=TAXAS!$A$19,IF($B286="PARCELADO ATÉ 12X",$D286-($D286*TAXAS!$F$19))/12,IF($A286=TAXAS!$A$20,IF($B286="PARCELADO ATÉ 12X",$D286-($D286*TAXAS!$F$20))/12,IF($A286=TAXAS!$A$21,IF($B286="PARCELADO ATÉ 12X",$D286-($D286*TAXAS!$F$21))/12,IF($A286=TAXAS!$A$22,IF($B286="PARCELADO ATÉ 12X",$D286-($D286*TAXAS!$F$22))/12,IF($A286=TAXAS!$A$23,IF($B286="PARCELADO ATÉ 12X",$D286-($D286*TAXAS!$F$23))/12,IF($A286=TAXAS!$A$24,IF($B286="PARCELADO ATÉ 12X",$D286-($D286*TAXAS!$F$24))/12,IF($A286=TAXAS!$A$25,IF($B286="PARCELADO ATÉ 12X",$D286-($D286*TAXAS!$F$25))/12,IF($A286=TAXAS!$A$26,IF($B286="PARCELADO ATÉ 12X",$D286-($D286*TAXAS!$F$26))/12,IF($A286=TAXAS!$A$27,IF($B286="PARCELADO ATÉ 12X",$D286-($D286*TAXAS!$F$27))/12))))))))))))))))))))))))/1</f>
        <v>0</v>
      </c>
      <c r="J286" s="8">
        <f t="shared" si="0"/>
        <v>0</v>
      </c>
      <c r="K286" s="10" t="b">
        <f>IF($B286="PARCELADO ATÉ 3X",($D286-($D286*TAXAS!$D$4))-$J286)</f>
        <v>0</v>
      </c>
      <c r="L286" s="10" t="b">
        <f>IF($B286="PARCELADO ATÉ 6X",($D286-($D286*TAXAS!$E$4))-$J286)</f>
        <v>0</v>
      </c>
      <c r="M286" s="10" t="b">
        <f>IF($B286="PARCELADO ATÉ 12X",($D286-($D286*TAXAS!$F$4))-$J286)</f>
        <v>0</v>
      </c>
      <c r="N286" s="8">
        <f t="shared" si="1"/>
        <v>0</v>
      </c>
      <c r="O286" s="10">
        <f t="shared" si="2"/>
        <v>0</v>
      </c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spans="1:31" ht="15.75" customHeight="1" x14ac:dyDescent="0.2">
      <c r="A287" s="3"/>
      <c r="B287" s="5"/>
      <c r="C287" s="6"/>
      <c r="D287" s="42"/>
      <c r="E287" s="8">
        <f>IF($A287="VISA",IF($B287="DÉBITO",$D287-($D287*TAXAS!$B$4)),IF($A287="MASTER",IF($B287="DÉBITO",$D287-($D287*TAXAS!$B$5)),IF($A287="ELO", IF($B287="DÉBITO",$D287-($D287*TAXAS!$B$6)),IF($A287="HIPERCARD",IF($B287="DÉBITO",$D287-($D287*TAXAS!$B$7)),IF($A287="DINERS",IF($B287="DÉBITO",$D287-($D287*TAXAS!$B$8)),IF($A287="AMERICA EXPRESS",IF($B287="DÉBITO",$D287-($D287*TAXAS!$B$9)),IF($A287=TAXAS!$A$10,IF($B287="DÉBITO",$D287-($D287*TAXAS!$B$10)), IF($A287=TAXAS!$A$11,IF($B287="DÉBITO",$D287-($D287*TAXAS!$B$11)), IF($A287=TAXAS!$A$12,IF($B287="DÉBITO",$D287-($D287*TAXAS!$B$12)), IF($A287=TAXAS!$A$13,IF($B287="DÉBITO",$D287-($D287*TAXAS!$B$13)), IF($A287=TAXAS!$A$14,IF($B287="DÉBITO",$D287-($D287*TAXAS!$B$14)), IF($A287=TAXAS!$A$15,IF($B287="DÉBITO",$D287-($D287*TAXAS!$B$15)), IF($A287=TAXAS!$A$16,IF($B287="DÉBITO",$D287-($D287*TAXAS!$B$16)), IF($A287=TAXAS!$A$17,IF($B287="DÉBITO",$D287-($D287*TAXAS!$B$17)), IF($A287=TAXAS!$A$18,IF($B287="DÉBITO",$D287-($D287*TAXAS!$B$18)), IF($A287=TAXAS!$A$19,IF($B287="DÉBITO",$D287-($D287*TAXAS!$B$19)), IF($A287=TAXAS!$A$20,IF($B287="DÉBITO",$D287-($D287*TAXAS!$B$20)), IF($A287=TAXAS!$A$21,IF($B287="DÉBITO",$D287-($D287*TAXAS!$B$21)), IF($A287=TAXAS!$A$22,IF($B287="DÉBITO",$D287-($D287*TAXAS!$B$22)), IF($A287=TAXAS!$A$23,IF($B287="DÉBITO",$D287-($D287*TAXAS!$B$23)), IF($A287=TAXAS!$A$24,IF($B287="DÉBITO",$D287-($D287*TAXAS!$B$24)), IF($A287=TAXAS!$A$25,IF($B287="DÉBITO",$D287-($D287*TAXAS!$B$25)), IF($A287=TAXAS!$A$26,IF($B287="DÉBITO",$D287-($D287*TAXAS!$B$26)), IF($A287=TAXAS!$A$27,IF($B287="DÉBITO",$D287-($D287*TAXAS!$B$27))))))))))))))))))))))))))/1</f>
        <v>0</v>
      </c>
      <c r="F287" s="8">
        <f>IF($A287="VISA",IF($B287="CRÉDITO",$D287-($D287*TAXAS!$C$4)),IF($A287="MASTER",IF($B287="CRÉDITO",$D287-($D287*TAXAS!$C$5)),IF($A287="ELO", IF($B287="CRÉDITO",$D287-($D287*TAXAS!$C$6)),IF($A287="HIPERCARD",IF($B287="CRÉDITO",$D287-($D287*TAXAS!$C$7)),IF($A287="DINERS",IF($B287="CRÉDITO",$D287-($D287*TAXAS!$C$8)),IF($A287="AMERICA EXPRESS",IF($B287="CRÉDITO",$D287-($D287*TAXAS!$C$9)),IF($A287=TAXAS!$A$10,IF($B287="CRÉDITO",$D287-($D287*TAXAS!$C$10)), IF($A287=TAXAS!$A$11,IF($B287="CRÉDITO",$D287-($D287*TAXAS!$C$11)), IF($A287=TAXAS!$A$12,IF($B287="CRÉDITO",$D287-($D287*TAXAS!$C$12)), IF($A287=TAXAS!$A$13,IF($B287="CRÉDITO",$D287-($D287*TAXAS!$C$13)), IF($A287=TAXAS!$A$14,IF($B287="CRÉDITO",$D287-($D287*TAXAS!$C$14)), IF($A287=TAXAS!$A$15,IF($B287="CRÉDITO",$D287-($D287*TAXAS!$C$15)), IF($A287=TAXAS!$A$16,IF($B287="CRÉDITO",$D287-($D287*TAXAS!$C$16)), IF($A287=TAXAS!$A$17,IF($B287="CRÉDITO",$D287-($D287*TAXAS!$C$17)), IF($A287=TAXAS!$A$18,IF($B287="CRÉDITO",$D287-($D287*TAXAS!$C$18)), IF($A287=TAXAS!$A$19,IF($B287="CRÉDITO",$D287-($D287*TAXAS!$C$19)), IF($A287=TAXAS!$A$20,IF($B287="CRÉDITO",$D287-($D287*TAXAS!$C$20)), IF($A287=TAXAS!$A$21,IF($B287="CRÉDITO",$D287-($D287*TAXAS!$C$21)), IF($A287=TAXAS!$A$22,IF($B287="CRÉDITO",$D287-($D287*TAXAS!$C$22)), IF($A287=TAXAS!$A$23,IF($B287="CRÉDITO",$D287-($D287*TAXAS!$C$23)), IF($A287=TAXAS!$A$24,IF($B287="CRÉDITO",$D287-($D287*TAXAS!$C$24)), IF($A287=TAXAS!$A$25,IF($B287="CRÉDITO",$D287-($D287*TAXAS!$C$25)), IF($A287=TAXAS!$A$26,IF($B287="CRÉDITO",$D287-($D287*TAXAS!$C$26)), IF($A287=TAXAS!$A$27,IF($B287="CRÉDITO",$D287-($D287*TAXAS!$C$27))))))))))))))))))))))))))/1</f>
        <v>0</v>
      </c>
      <c r="G287" s="9">
        <f>IF($A287="VISA",IF($B287="PARCELADO ATÉ 3X",$D287-(D287*TAXAS!$D$4))/3,IF($A287="MASTER",IF($B287="PARCELADO ATÉ 3X",$D287-(D287*TAXAS!$D$5))/3,IF($A287="ELO",IF($B287="PARCELADO ATÉ 3X",$D287-(D287*TAXAS!$D$6))/3,IF($A287="HIPERCARD",IF($B287="PARCELADO ATÉ 3X",$D287-(D287*TAXAS!$D$7))/3,IF($A287="DINERS",IF($B287="PARCELADO ATÉ 3X",$D287-(D287*TAXAS!$D$8))/3,IF($A287="AMERICA EXPRESS",IF($B287="PARCELADO ATÉ 3X",$D287-(D287*TAXAS!$D$9))/3,IF($A287=TAXAS!$A$10,IF($B287="PARCELADO ATÉ 3X",$D287-($D287*TAXAS!$D$10))/3,IF($A287=TAXAS!$A$11,IF($B287="PARCELADO ATÉ 3X",$D287-($D287*TAXAS!$D$11))/3,IF($A287=TAXAS!$A$12,IF($B287="PARCELADO ATÉ 3X",$D287-($D287*TAXAS!$D$12))/3,IF($A287=TAXAS!$A$13,IF($B287="PARCELADO ATÉ 3X",$D287-($D287*TAXAS!$D$13))/3,IF($A287=TAXAS!$A$14,IF($B287="PARCELADO ATÉ 3X",$D287-($D287*TAXAS!$D$14))/3,IF($A287=TAXAS!$A$15,IF($B287="PARCELADO ATÉ 3X",$D287-($D287*TAXAS!$D$15))/3,IF($A287=TAXAS!$A$16,IF($B287="PARCELADO ATÉ 3X",$D287-($D287*TAXAS!$D$16))/3,IF($A287=TAXAS!$A$17,IF($B287="PARCELADO ATÉ 3X",$D287-($D287*TAXAS!$D$17))/3,IF($A287=TAXAS!$A$18,IF($B287="PARCELADO ATÉ 3X",$D287-($D287*TAXAS!$D$18))/3,IF($A287=TAXAS!$A$19,IF($B287="PARCELADO ATÉ 3X",$D287-($D287*TAXAS!$D$19))/3,IF($A287=TAXAS!$A$20,IF($B287="PARCELADO ATÉ 3X",$D287-($D287*TAXAS!$D$20))/3,IF($A287=TAXAS!$A$21,IF($B287="PARCELADO ATÉ 3X",$D287-($D287*TAXAS!$D$21))/3,IF($A287=TAXAS!$A$22,IF($B287="PARCELADO ATÉ 3X",$D287-($D287*TAXAS!$D$22))/3,IF($A287=TAXAS!$A$23,IF($B287="PARCELADO ATÉ 3X",$D287-($D287*TAXAS!$D$23))/3,IF($A287=TAXAS!$A$24,IF($B287="PARCELADO ATÉ 3X",$D287-($D287*TAXAS!$D$24))/3,IF($A287=TAXAS!$A$25,IF($B287="PARCELADO ATÉ 3X",$D287-($D287*TAXAS!$D$25))/3,IF($A287=TAXAS!$A$26,IF($B287="PARCELADO ATÉ 3X",$D287-($D287*TAXAS!$D$26))/3,IF($A287=TAXAS!$A$27,IF($B287="PARCELADO ATÉ 3X",$D287-($D287*TAXAS!$D$27))/3))))))))))))))))))))))))/1</f>
        <v>0</v>
      </c>
      <c r="H287" s="9">
        <f>IF($A287="VISA",IF($B287="PARCELADO ATÉ 6X",$D287-(D287*TAXAS!$E$4))/6,IF($A287="MASTER",IF($B287="PARCELADO ATÉ 6X",$D287-(D287*TAXAS!$E$5))/6,IF($A287="ELO",IF($B287="PARCELADO ATÉ 6X",$D287-(D287*TAXAS!$E$6))/6,IF($A287="HIPERCARD",IF($B287="PARCELADO ATÉ 6X",$D287-(D287*TAXAS!$E$7))/6,IF($A287="DINERS",IF($B287="PARCELADO ATÉ 6X",$D287-(D287*TAXAS!$E$8))/6,IF($A287="AMERICA EXPRESS",IF($B287="PARCELADO ATÉ 6X",$D287-(D287*TAXAS!$E$9))/6,IF($A287=TAXAS!$A$10,IF($B287="PARCELADO ATÉ 6X",$D287-($D287*TAXAS!$E$10))/6,IF($A287=TAXAS!$A$11,IF($B287="PARCELADO ATÉ 6X",$D287-($D287*TAXAS!$E$11))/6,IF($A287=TAXAS!$A$12,IF($B287="PARCELADO ATÉ 6X",$D287-($D287*TAXAS!$E$12))/6,IF($A287=TAXAS!$A$13,IF($B287="PARCELADO ATÉ 6X",$D287-($D287*TAXAS!$E$13))/6,IF($A287=TAXAS!$A$14,IF($B287="PARCELADO ATÉ 6X",$D287-($D287*TAXAS!$E$14))/6,IF($A287=TAXAS!$A$15,IF($B287="PARCELADO ATÉ 6X",$D287-($D287*TAXAS!$E$15))/6,IF($A287=TAXAS!$A$16,IF($B287="PARCELADO ATÉ 6X",$D287-($D287*TAXAS!$E$16))/6,IF($A287=TAXAS!$A$17,IF($B287="PARCELADO ATÉ 6X",$D287-($D287*TAXAS!$E$17))/6,IF($A287=TAXAS!$A$18,IF($B287="PARCELADO ATÉ 6X",$D287-($D287*TAXAS!$E$18))/6,IF($A287=TAXAS!$A$19,IF($B287="PARCELADO ATÉ 6X",$D287-($D287*TAXAS!$E$19))/6,IF($A287=TAXAS!$A$20,IF($B287="PARCELADO ATÉ 6X",$D287-($D287*TAXAS!$E$20))/6,IF($A287=TAXAS!$A$21,IF($B287="PARCELADO ATÉ 6X",$D287-($D287*TAXAS!$E$21))/6,IF($A287=TAXAS!$A$22,IF($B287="PARCELADO ATÉ 6X",$D287-($D287*TAXAS!$E$22))/6,IF($A287=TAXAS!$A$23,IF($B287="PARCELADO ATÉ 6X",$D287-($D287*TAXAS!$E$23))/6,IF($A287=TAXAS!$A$24,IF($B287="PARCELADO ATÉ 6X",$D287-($D287*TAXAS!$E$24))/6,IF($A287=TAXAS!$A$25,IF($B287="PARCELADO ATÉ 6X",$D287-($D287*TAXAS!$E$25))/6,IF($A287=TAXAS!$A$26,IF($B287="PARCELADO ATÉ 6X",$D287-($D287*TAXAS!$E$26))/6,IF($A287=TAXAS!$A$27,IF($B287="PARCELADO ATÉ 6X",$D287-($D287*TAXAS!$E$27))/6))))))))))))))))))))))))/1</f>
        <v>0</v>
      </c>
      <c r="I287" s="9">
        <f>IF($A287="VISA",IF($B287="PARCELADO ATÉ 12X",$D287-(D287*TAXAS!$F$4))/12,IF($A287="MASTER",IF($B287="PARCELADO ATÉ 12X",$D287-(D287*TAXAS!$F$5))/12,IF($A287="ELO",IF($B287="PARCELADO ATÉ 12X",$D287-(D287*TAXAS!$F$6))/12,IF($A287="HIPERCARD",IF($B287="PARCELADO ATÉ 12X",$D287-(D287*TAXAS!$F$7))/12,IF($A287="DINERS",IF($B287="PARCELADO ATÉ 12X",$D287-(D287*TAXAS!$F$8))/12,IF($A287="AMERICA EXPRESS",IF($B287="PARCELADO ATÉ 12X",$D287-(D287*TAXAS!$F$9))/12,IF($A287=TAXAS!$A$10,IF($B287="PARCELADO ATÉ 12X",$D287-($D287*TAXAS!$F$10))/12,IF($A287=TAXAS!$A$11,IF($B287="PARCELADO ATÉ 12X",$D287-($D287*TAXAS!$F$11))/12,IF($A287=TAXAS!$A$12,IF($B287="PARCELADO ATÉ 12X",$D287-($D287*TAXAS!$F$12))/12,IF($A287=TAXAS!$A$13,IF($B287="PARCELADO ATÉ 12X",$D287-($D287*TAXAS!$F$13))/12,IF($A287=TAXAS!$A$14,IF($B287="PARCELADO ATÉ 12X",$D287-($D287*TAXAS!$F$14))/12,IF($A287=TAXAS!$A$15,IF($B287="PARCELADO ATÉ 12X",$D287-($D287*TAXAS!$F$15))/12,IF($A287=TAXAS!$A$16,IF($B287="PARCELADO ATÉ 12X",$D287-($D287*TAXAS!$F$16))/12,IF($A287=TAXAS!$A$17,IF($B287="PARCELADO ATÉ 12X",$D287-($D287*TAXAS!$F$17))/12,IF($A287=TAXAS!$A$18,IF($B287="PARCELADO ATÉ 12X",$D287-($D287*TAXAS!$F$18))/12,IF($A287=TAXAS!$A$19,IF($B287="PARCELADO ATÉ 12X",$D287-($D287*TAXAS!$F$19))/12,IF($A287=TAXAS!$A$20,IF($B287="PARCELADO ATÉ 12X",$D287-($D287*TAXAS!$F$20))/12,IF($A287=TAXAS!$A$21,IF($B287="PARCELADO ATÉ 12X",$D287-($D287*TAXAS!$F$21))/12,IF($A287=TAXAS!$A$22,IF($B287="PARCELADO ATÉ 12X",$D287-($D287*TAXAS!$F$22))/12,IF($A287=TAXAS!$A$23,IF($B287="PARCELADO ATÉ 12X",$D287-($D287*TAXAS!$F$23))/12,IF($A287=TAXAS!$A$24,IF($B287="PARCELADO ATÉ 12X",$D287-($D287*TAXAS!$F$24))/12,IF($A287=TAXAS!$A$25,IF($B287="PARCELADO ATÉ 12X",$D287-($D287*TAXAS!$F$25))/12,IF($A287=TAXAS!$A$26,IF($B287="PARCELADO ATÉ 12X",$D287-($D287*TAXAS!$F$26))/12,IF($A287=TAXAS!$A$27,IF($B287="PARCELADO ATÉ 12X",$D287-($D287*TAXAS!$F$27))/12))))))))))))))))))))))))/1</f>
        <v>0</v>
      </c>
      <c r="J287" s="8">
        <f t="shared" si="0"/>
        <v>0</v>
      </c>
      <c r="K287" s="10" t="b">
        <f>IF($B287="PARCELADO ATÉ 3X",($D287-($D287*TAXAS!$D$4))-$J287)</f>
        <v>0</v>
      </c>
      <c r="L287" s="10" t="b">
        <f>IF($B287="PARCELADO ATÉ 6X",($D287-($D287*TAXAS!$E$4))-$J287)</f>
        <v>0</v>
      </c>
      <c r="M287" s="10" t="b">
        <f>IF($B287="PARCELADO ATÉ 12X",($D287-($D287*TAXAS!$F$4))-$J287)</f>
        <v>0</v>
      </c>
      <c r="N287" s="8">
        <f t="shared" si="1"/>
        <v>0</v>
      </c>
      <c r="O287" s="10">
        <f t="shared" si="2"/>
        <v>0</v>
      </c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spans="1:31" ht="15.75" customHeight="1" x14ac:dyDescent="0.2">
      <c r="A288" s="3"/>
      <c r="B288" s="5"/>
      <c r="C288" s="6"/>
      <c r="D288" s="42"/>
      <c r="E288" s="8">
        <f>IF($A288="VISA",IF($B288="DÉBITO",$D288-($D288*TAXAS!$B$4)),IF($A288="MASTER",IF($B288="DÉBITO",$D288-($D288*TAXAS!$B$5)),IF($A288="ELO", IF($B288="DÉBITO",$D288-($D288*TAXAS!$B$6)),IF($A288="HIPERCARD",IF($B288="DÉBITO",$D288-($D288*TAXAS!$B$7)),IF($A288="DINERS",IF($B288="DÉBITO",$D288-($D288*TAXAS!$B$8)),IF($A288="AMERICA EXPRESS",IF($B288="DÉBITO",$D288-($D288*TAXAS!$B$9)),IF($A288=TAXAS!$A$10,IF($B288="DÉBITO",$D288-($D288*TAXAS!$B$10)), IF($A288=TAXAS!$A$11,IF($B288="DÉBITO",$D288-($D288*TAXAS!$B$11)), IF($A288=TAXAS!$A$12,IF($B288="DÉBITO",$D288-($D288*TAXAS!$B$12)), IF($A288=TAXAS!$A$13,IF($B288="DÉBITO",$D288-($D288*TAXAS!$B$13)), IF($A288=TAXAS!$A$14,IF($B288="DÉBITO",$D288-($D288*TAXAS!$B$14)), IF($A288=TAXAS!$A$15,IF($B288="DÉBITO",$D288-($D288*TAXAS!$B$15)), IF($A288=TAXAS!$A$16,IF($B288="DÉBITO",$D288-($D288*TAXAS!$B$16)), IF($A288=TAXAS!$A$17,IF($B288="DÉBITO",$D288-($D288*TAXAS!$B$17)), IF($A288=TAXAS!$A$18,IF($B288="DÉBITO",$D288-($D288*TAXAS!$B$18)), IF($A288=TAXAS!$A$19,IF($B288="DÉBITO",$D288-($D288*TAXAS!$B$19)), IF($A288=TAXAS!$A$20,IF($B288="DÉBITO",$D288-($D288*TAXAS!$B$20)), IF($A288=TAXAS!$A$21,IF($B288="DÉBITO",$D288-($D288*TAXAS!$B$21)), IF($A288=TAXAS!$A$22,IF($B288="DÉBITO",$D288-($D288*TAXAS!$B$22)), IF($A288=TAXAS!$A$23,IF($B288="DÉBITO",$D288-($D288*TAXAS!$B$23)), IF($A288=TAXAS!$A$24,IF($B288="DÉBITO",$D288-($D288*TAXAS!$B$24)), IF($A288=TAXAS!$A$25,IF($B288="DÉBITO",$D288-($D288*TAXAS!$B$25)), IF($A288=TAXAS!$A$26,IF($B288="DÉBITO",$D288-($D288*TAXAS!$B$26)), IF($A288=TAXAS!$A$27,IF($B288="DÉBITO",$D288-($D288*TAXAS!$B$27))))))))))))))))))))))))))/1</f>
        <v>0</v>
      </c>
      <c r="F288" s="8">
        <f>IF($A288="VISA",IF($B288="CRÉDITO",$D288-($D288*TAXAS!$C$4)),IF($A288="MASTER",IF($B288="CRÉDITO",$D288-($D288*TAXAS!$C$5)),IF($A288="ELO", IF($B288="CRÉDITO",$D288-($D288*TAXAS!$C$6)),IF($A288="HIPERCARD",IF($B288="CRÉDITO",$D288-($D288*TAXAS!$C$7)),IF($A288="DINERS",IF($B288="CRÉDITO",$D288-($D288*TAXAS!$C$8)),IF($A288="AMERICA EXPRESS",IF($B288="CRÉDITO",$D288-($D288*TAXAS!$C$9)),IF($A288=TAXAS!$A$10,IF($B288="CRÉDITO",$D288-($D288*TAXAS!$C$10)), IF($A288=TAXAS!$A$11,IF($B288="CRÉDITO",$D288-($D288*TAXAS!$C$11)), IF($A288=TAXAS!$A$12,IF($B288="CRÉDITO",$D288-($D288*TAXAS!$C$12)), IF($A288=TAXAS!$A$13,IF($B288="CRÉDITO",$D288-($D288*TAXAS!$C$13)), IF($A288=TAXAS!$A$14,IF($B288="CRÉDITO",$D288-($D288*TAXAS!$C$14)), IF($A288=TAXAS!$A$15,IF($B288="CRÉDITO",$D288-($D288*TAXAS!$C$15)), IF($A288=TAXAS!$A$16,IF($B288="CRÉDITO",$D288-($D288*TAXAS!$C$16)), IF($A288=TAXAS!$A$17,IF($B288="CRÉDITO",$D288-($D288*TAXAS!$C$17)), IF($A288=TAXAS!$A$18,IF($B288="CRÉDITO",$D288-($D288*TAXAS!$C$18)), IF($A288=TAXAS!$A$19,IF($B288="CRÉDITO",$D288-($D288*TAXAS!$C$19)), IF($A288=TAXAS!$A$20,IF($B288="CRÉDITO",$D288-($D288*TAXAS!$C$20)), IF($A288=TAXAS!$A$21,IF($B288="CRÉDITO",$D288-($D288*TAXAS!$C$21)), IF($A288=TAXAS!$A$22,IF($B288="CRÉDITO",$D288-($D288*TAXAS!$C$22)), IF($A288=TAXAS!$A$23,IF($B288="CRÉDITO",$D288-($D288*TAXAS!$C$23)), IF($A288=TAXAS!$A$24,IF($B288="CRÉDITO",$D288-($D288*TAXAS!$C$24)), IF($A288=TAXAS!$A$25,IF($B288="CRÉDITO",$D288-($D288*TAXAS!$C$25)), IF($A288=TAXAS!$A$26,IF($B288="CRÉDITO",$D288-($D288*TAXAS!$C$26)), IF($A288=TAXAS!$A$27,IF($B288="CRÉDITO",$D288-($D288*TAXAS!$C$27))))))))))))))))))))))))))/1</f>
        <v>0</v>
      </c>
      <c r="G288" s="9">
        <f>IF($A288="VISA",IF($B288="PARCELADO ATÉ 3X",$D288-(D288*TAXAS!$D$4))/3,IF($A288="MASTER",IF($B288="PARCELADO ATÉ 3X",$D288-(D288*TAXAS!$D$5))/3,IF($A288="ELO",IF($B288="PARCELADO ATÉ 3X",$D288-(D288*TAXAS!$D$6))/3,IF($A288="HIPERCARD",IF($B288="PARCELADO ATÉ 3X",$D288-(D288*TAXAS!$D$7))/3,IF($A288="DINERS",IF($B288="PARCELADO ATÉ 3X",$D288-(D288*TAXAS!$D$8))/3,IF($A288="AMERICA EXPRESS",IF($B288="PARCELADO ATÉ 3X",$D288-(D288*TAXAS!$D$9))/3,IF($A288=TAXAS!$A$10,IF($B288="PARCELADO ATÉ 3X",$D288-($D288*TAXAS!$D$10))/3,IF($A288=TAXAS!$A$11,IF($B288="PARCELADO ATÉ 3X",$D288-($D288*TAXAS!$D$11))/3,IF($A288=TAXAS!$A$12,IF($B288="PARCELADO ATÉ 3X",$D288-($D288*TAXAS!$D$12))/3,IF($A288=TAXAS!$A$13,IF($B288="PARCELADO ATÉ 3X",$D288-($D288*TAXAS!$D$13))/3,IF($A288=TAXAS!$A$14,IF($B288="PARCELADO ATÉ 3X",$D288-($D288*TAXAS!$D$14))/3,IF($A288=TAXAS!$A$15,IF($B288="PARCELADO ATÉ 3X",$D288-($D288*TAXAS!$D$15))/3,IF($A288=TAXAS!$A$16,IF($B288="PARCELADO ATÉ 3X",$D288-($D288*TAXAS!$D$16))/3,IF($A288=TAXAS!$A$17,IF($B288="PARCELADO ATÉ 3X",$D288-($D288*TAXAS!$D$17))/3,IF($A288=TAXAS!$A$18,IF($B288="PARCELADO ATÉ 3X",$D288-($D288*TAXAS!$D$18))/3,IF($A288=TAXAS!$A$19,IF($B288="PARCELADO ATÉ 3X",$D288-($D288*TAXAS!$D$19))/3,IF($A288=TAXAS!$A$20,IF($B288="PARCELADO ATÉ 3X",$D288-($D288*TAXAS!$D$20))/3,IF($A288=TAXAS!$A$21,IF($B288="PARCELADO ATÉ 3X",$D288-($D288*TAXAS!$D$21))/3,IF($A288=TAXAS!$A$22,IF($B288="PARCELADO ATÉ 3X",$D288-($D288*TAXAS!$D$22))/3,IF($A288=TAXAS!$A$23,IF($B288="PARCELADO ATÉ 3X",$D288-($D288*TAXAS!$D$23))/3,IF($A288=TAXAS!$A$24,IF($B288="PARCELADO ATÉ 3X",$D288-($D288*TAXAS!$D$24))/3,IF($A288=TAXAS!$A$25,IF($B288="PARCELADO ATÉ 3X",$D288-($D288*TAXAS!$D$25))/3,IF($A288=TAXAS!$A$26,IF($B288="PARCELADO ATÉ 3X",$D288-($D288*TAXAS!$D$26))/3,IF($A288=TAXAS!$A$27,IF($B288="PARCELADO ATÉ 3X",$D288-($D288*TAXAS!$D$27))/3))))))))))))))))))))))))/1</f>
        <v>0</v>
      </c>
      <c r="H288" s="9">
        <f>IF($A288="VISA",IF($B288="PARCELADO ATÉ 6X",$D288-(D288*TAXAS!$E$4))/6,IF($A288="MASTER",IF($B288="PARCELADO ATÉ 6X",$D288-(D288*TAXAS!$E$5))/6,IF($A288="ELO",IF($B288="PARCELADO ATÉ 6X",$D288-(D288*TAXAS!$E$6))/6,IF($A288="HIPERCARD",IF($B288="PARCELADO ATÉ 6X",$D288-(D288*TAXAS!$E$7))/6,IF($A288="DINERS",IF($B288="PARCELADO ATÉ 6X",$D288-(D288*TAXAS!$E$8))/6,IF($A288="AMERICA EXPRESS",IF($B288="PARCELADO ATÉ 6X",$D288-(D288*TAXAS!$E$9))/6,IF($A288=TAXAS!$A$10,IF($B288="PARCELADO ATÉ 6X",$D288-($D288*TAXAS!$E$10))/6,IF($A288=TAXAS!$A$11,IF($B288="PARCELADO ATÉ 6X",$D288-($D288*TAXAS!$E$11))/6,IF($A288=TAXAS!$A$12,IF($B288="PARCELADO ATÉ 6X",$D288-($D288*TAXAS!$E$12))/6,IF($A288=TAXAS!$A$13,IF($B288="PARCELADO ATÉ 6X",$D288-($D288*TAXAS!$E$13))/6,IF($A288=TAXAS!$A$14,IF($B288="PARCELADO ATÉ 6X",$D288-($D288*TAXAS!$E$14))/6,IF($A288=TAXAS!$A$15,IF($B288="PARCELADO ATÉ 6X",$D288-($D288*TAXAS!$E$15))/6,IF($A288=TAXAS!$A$16,IF($B288="PARCELADO ATÉ 6X",$D288-($D288*TAXAS!$E$16))/6,IF($A288=TAXAS!$A$17,IF($B288="PARCELADO ATÉ 6X",$D288-($D288*TAXAS!$E$17))/6,IF($A288=TAXAS!$A$18,IF($B288="PARCELADO ATÉ 6X",$D288-($D288*TAXAS!$E$18))/6,IF($A288=TAXAS!$A$19,IF($B288="PARCELADO ATÉ 6X",$D288-($D288*TAXAS!$E$19))/6,IF($A288=TAXAS!$A$20,IF($B288="PARCELADO ATÉ 6X",$D288-($D288*TAXAS!$E$20))/6,IF($A288=TAXAS!$A$21,IF($B288="PARCELADO ATÉ 6X",$D288-($D288*TAXAS!$E$21))/6,IF($A288=TAXAS!$A$22,IF($B288="PARCELADO ATÉ 6X",$D288-($D288*TAXAS!$E$22))/6,IF($A288=TAXAS!$A$23,IF($B288="PARCELADO ATÉ 6X",$D288-($D288*TAXAS!$E$23))/6,IF($A288=TAXAS!$A$24,IF($B288="PARCELADO ATÉ 6X",$D288-($D288*TAXAS!$E$24))/6,IF($A288=TAXAS!$A$25,IF($B288="PARCELADO ATÉ 6X",$D288-($D288*TAXAS!$E$25))/6,IF($A288=TAXAS!$A$26,IF($B288="PARCELADO ATÉ 6X",$D288-($D288*TAXAS!$E$26))/6,IF($A288=TAXAS!$A$27,IF($B288="PARCELADO ATÉ 6X",$D288-($D288*TAXAS!$E$27))/6))))))))))))))))))))))))/1</f>
        <v>0</v>
      </c>
      <c r="I288" s="9">
        <f>IF($A288="VISA",IF($B288="PARCELADO ATÉ 12X",$D288-(D288*TAXAS!$F$4))/12,IF($A288="MASTER",IF($B288="PARCELADO ATÉ 12X",$D288-(D288*TAXAS!$F$5))/12,IF($A288="ELO",IF($B288="PARCELADO ATÉ 12X",$D288-(D288*TAXAS!$F$6))/12,IF($A288="HIPERCARD",IF($B288="PARCELADO ATÉ 12X",$D288-(D288*TAXAS!$F$7))/12,IF($A288="DINERS",IF($B288="PARCELADO ATÉ 12X",$D288-(D288*TAXAS!$F$8))/12,IF($A288="AMERICA EXPRESS",IF($B288="PARCELADO ATÉ 12X",$D288-(D288*TAXAS!$F$9))/12,IF($A288=TAXAS!$A$10,IF($B288="PARCELADO ATÉ 12X",$D288-($D288*TAXAS!$F$10))/12,IF($A288=TAXAS!$A$11,IF($B288="PARCELADO ATÉ 12X",$D288-($D288*TAXAS!$F$11))/12,IF($A288=TAXAS!$A$12,IF($B288="PARCELADO ATÉ 12X",$D288-($D288*TAXAS!$F$12))/12,IF($A288=TAXAS!$A$13,IF($B288="PARCELADO ATÉ 12X",$D288-($D288*TAXAS!$F$13))/12,IF($A288=TAXAS!$A$14,IF($B288="PARCELADO ATÉ 12X",$D288-($D288*TAXAS!$F$14))/12,IF($A288=TAXAS!$A$15,IF($B288="PARCELADO ATÉ 12X",$D288-($D288*TAXAS!$F$15))/12,IF($A288=TAXAS!$A$16,IF($B288="PARCELADO ATÉ 12X",$D288-($D288*TAXAS!$F$16))/12,IF($A288=TAXAS!$A$17,IF($B288="PARCELADO ATÉ 12X",$D288-($D288*TAXAS!$F$17))/12,IF($A288=TAXAS!$A$18,IF($B288="PARCELADO ATÉ 12X",$D288-($D288*TAXAS!$F$18))/12,IF($A288=TAXAS!$A$19,IF($B288="PARCELADO ATÉ 12X",$D288-($D288*TAXAS!$F$19))/12,IF($A288=TAXAS!$A$20,IF($B288="PARCELADO ATÉ 12X",$D288-($D288*TAXAS!$F$20))/12,IF($A288=TAXAS!$A$21,IF($B288="PARCELADO ATÉ 12X",$D288-($D288*TAXAS!$F$21))/12,IF($A288=TAXAS!$A$22,IF($B288="PARCELADO ATÉ 12X",$D288-($D288*TAXAS!$F$22))/12,IF($A288=TAXAS!$A$23,IF($B288="PARCELADO ATÉ 12X",$D288-($D288*TAXAS!$F$23))/12,IF($A288=TAXAS!$A$24,IF($B288="PARCELADO ATÉ 12X",$D288-($D288*TAXAS!$F$24))/12,IF($A288=TAXAS!$A$25,IF($B288="PARCELADO ATÉ 12X",$D288-($D288*TAXAS!$F$25))/12,IF($A288=TAXAS!$A$26,IF($B288="PARCELADO ATÉ 12X",$D288-($D288*TAXAS!$F$26))/12,IF($A288=TAXAS!$A$27,IF($B288="PARCELADO ATÉ 12X",$D288-($D288*TAXAS!$F$27))/12))))))))))))))))))))))))/1</f>
        <v>0</v>
      </c>
      <c r="J288" s="8">
        <f t="shared" si="0"/>
        <v>0</v>
      </c>
      <c r="K288" s="10" t="b">
        <f>IF($B288="PARCELADO ATÉ 3X",($D288-($D288*TAXAS!$D$4))-$J288)</f>
        <v>0</v>
      </c>
      <c r="L288" s="10" t="b">
        <f>IF($B288="PARCELADO ATÉ 6X",($D288-($D288*TAXAS!$E$4))-$J288)</f>
        <v>0</v>
      </c>
      <c r="M288" s="10" t="b">
        <f>IF($B288="PARCELADO ATÉ 12X",($D288-($D288*TAXAS!$F$4))-$J288)</f>
        <v>0</v>
      </c>
      <c r="N288" s="8">
        <f t="shared" si="1"/>
        <v>0</v>
      </c>
      <c r="O288" s="10">
        <f t="shared" si="2"/>
        <v>0</v>
      </c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spans="1:31" ht="15.75" customHeight="1" x14ac:dyDescent="0.2">
      <c r="A289" s="3"/>
      <c r="B289" s="5"/>
      <c r="C289" s="6"/>
      <c r="D289" s="42"/>
      <c r="E289" s="8">
        <f>IF($A289="VISA",IF($B289="DÉBITO",$D289-($D289*TAXAS!$B$4)),IF($A289="MASTER",IF($B289="DÉBITO",$D289-($D289*TAXAS!$B$5)),IF($A289="ELO", IF($B289="DÉBITO",$D289-($D289*TAXAS!$B$6)),IF($A289="HIPERCARD",IF($B289="DÉBITO",$D289-($D289*TAXAS!$B$7)),IF($A289="DINERS",IF($B289="DÉBITO",$D289-($D289*TAXAS!$B$8)),IF($A289="AMERICA EXPRESS",IF($B289="DÉBITO",$D289-($D289*TAXAS!$B$9)),IF($A289=TAXAS!$A$10,IF($B289="DÉBITO",$D289-($D289*TAXAS!$B$10)), IF($A289=TAXAS!$A$11,IF($B289="DÉBITO",$D289-($D289*TAXAS!$B$11)), IF($A289=TAXAS!$A$12,IF($B289="DÉBITO",$D289-($D289*TAXAS!$B$12)), IF($A289=TAXAS!$A$13,IF($B289="DÉBITO",$D289-($D289*TAXAS!$B$13)), IF($A289=TAXAS!$A$14,IF($B289="DÉBITO",$D289-($D289*TAXAS!$B$14)), IF($A289=TAXAS!$A$15,IF($B289="DÉBITO",$D289-($D289*TAXAS!$B$15)), IF($A289=TAXAS!$A$16,IF($B289="DÉBITO",$D289-($D289*TAXAS!$B$16)), IF($A289=TAXAS!$A$17,IF($B289="DÉBITO",$D289-($D289*TAXAS!$B$17)), IF($A289=TAXAS!$A$18,IF($B289="DÉBITO",$D289-($D289*TAXAS!$B$18)), IF($A289=TAXAS!$A$19,IF($B289="DÉBITO",$D289-($D289*TAXAS!$B$19)), IF($A289=TAXAS!$A$20,IF($B289="DÉBITO",$D289-($D289*TAXAS!$B$20)), IF($A289=TAXAS!$A$21,IF($B289="DÉBITO",$D289-($D289*TAXAS!$B$21)), IF($A289=TAXAS!$A$22,IF($B289="DÉBITO",$D289-($D289*TAXAS!$B$22)), IF($A289=TAXAS!$A$23,IF($B289="DÉBITO",$D289-($D289*TAXAS!$B$23)), IF($A289=TAXAS!$A$24,IF($B289="DÉBITO",$D289-($D289*TAXAS!$B$24)), IF($A289=TAXAS!$A$25,IF($B289="DÉBITO",$D289-($D289*TAXAS!$B$25)), IF($A289=TAXAS!$A$26,IF($B289="DÉBITO",$D289-($D289*TAXAS!$B$26)), IF($A289=TAXAS!$A$27,IF($B289="DÉBITO",$D289-($D289*TAXAS!$B$27))))))))))))))))))))))))))/1</f>
        <v>0</v>
      </c>
      <c r="F289" s="8">
        <f>IF($A289="VISA",IF($B289="CRÉDITO",$D289-($D289*TAXAS!$C$4)),IF($A289="MASTER",IF($B289="CRÉDITO",$D289-($D289*TAXAS!$C$5)),IF($A289="ELO", IF($B289="CRÉDITO",$D289-($D289*TAXAS!$C$6)),IF($A289="HIPERCARD",IF($B289="CRÉDITO",$D289-($D289*TAXAS!$C$7)),IF($A289="DINERS",IF($B289="CRÉDITO",$D289-($D289*TAXAS!$C$8)),IF($A289="AMERICA EXPRESS",IF($B289="CRÉDITO",$D289-($D289*TAXAS!$C$9)),IF($A289=TAXAS!$A$10,IF($B289="CRÉDITO",$D289-($D289*TAXAS!$C$10)), IF($A289=TAXAS!$A$11,IF($B289="CRÉDITO",$D289-($D289*TAXAS!$C$11)), IF($A289=TAXAS!$A$12,IF($B289="CRÉDITO",$D289-($D289*TAXAS!$C$12)), IF($A289=TAXAS!$A$13,IF($B289="CRÉDITO",$D289-($D289*TAXAS!$C$13)), IF($A289=TAXAS!$A$14,IF($B289="CRÉDITO",$D289-($D289*TAXAS!$C$14)), IF($A289=TAXAS!$A$15,IF($B289="CRÉDITO",$D289-($D289*TAXAS!$C$15)), IF($A289=TAXAS!$A$16,IF($B289="CRÉDITO",$D289-($D289*TAXAS!$C$16)), IF($A289=TAXAS!$A$17,IF($B289="CRÉDITO",$D289-($D289*TAXAS!$C$17)), IF($A289=TAXAS!$A$18,IF($B289="CRÉDITO",$D289-($D289*TAXAS!$C$18)), IF($A289=TAXAS!$A$19,IF($B289="CRÉDITO",$D289-($D289*TAXAS!$C$19)), IF($A289=TAXAS!$A$20,IF($B289="CRÉDITO",$D289-($D289*TAXAS!$C$20)), IF($A289=TAXAS!$A$21,IF($B289="CRÉDITO",$D289-($D289*TAXAS!$C$21)), IF($A289=TAXAS!$A$22,IF($B289="CRÉDITO",$D289-($D289*TAXAS!$C$22)), IF($A289=TAXAS!$A$23,IF($B289="CRÉDITO",$D289-($D289*TAXAS!$C$23)), IF($A289=TAXAS!$A$24,IF($B289="CRÉDITO",$D289-($D289*TAXAS!$C$24)), IF($A289=TAXAS!$A$25,IF($B289="CRÉDITO",$D289-($D289*TAXAS!$C$25)), IF($A289=TAXAS!$A$26,IF($B289="CRÉDITO",$D289-($D289*TAXAS!$C$26)), IF($A289=TAXAS!$A$27,IF($B289="CRÉDITO",$D289-($D289*TAXAS!$C$27))))))))))))))))))))))))))/1</f>
        <v>0</v>
      </c>
      <c r="G289" s="9">
        <f>IF($A289="VISA",IF($B289="PARCELADO ATÉ 3X",$D289-(D289*TAXAS!$D$4))/3,IF($A289="MASTER",IF($B289="PARCELADO ATÉ 3X",$D289-(D289*TAXAS!$D$5))/3,IF($A289="ELO",IF($B289="PARCELADO ATÉ 3X",$D289-(D289*TAXAS!$D$6))/3,IF($A289="HIPERCARD",IF($B289="PARCELADO ATÉ 3X",$D289-(D289*TAXAS!$D$7))/3,IF($A289="DINERS",IF($B289="PARCELADO ATÉ 3X",$D289-(D289*TAXAS!$D$8))/3,IF($A289="AMERICA EXPRESS",IF($B289="PARCELADO ATÉ 3X",$D289-(D289*TAXAS!$D$9))/3,IF($A289=TAXAS!$A$10,IF($B289="PARCELADO ATÉ 3X",$D289-($D289*TAXAS!$D$10))/3,IF($A289=TAXAS!$A$11,IF($B289="PARCELADO ATÉ 3X",$D289-($D289*TAXAS!$D$11))/3,IF($A289=TAXAS!$A$12,IF($B289="PARCELADO ATÉ 3X",$D289-($D289*TAXAS!$D$12))/3,IF($A289=TAXAS!$A$13,IF($B289="PARCELADO ATÉ 3X",$D289-($D289*TAXAS!$D$13))/3,IF($A289=TAXAS!$A$14,IF($B289="PARCELADO ATÉ 3X",$D289-($D289*TAXAS!$D$14))/3,IF($A289=TAXAS!$A$15,IF($B289="PARCELADO ATÉ 3X",$D289-($D289*TAXAS!$D$15))/3,IF($A289=TAXAS!$A$16,IF($B289="PARCELADO ATÉ 3X",$D289-($D289*TAXAS!$D$16))/3,IF($A289=TAXAS!$A$17,IF($B289="PARCELADO ATÉ 3X",$D289-($D289*TAXAS!$D$17))/3,IF($A289=TAXAS!$A$18,IF($B289="PARCELADO ATÉ 3X",$D289-($D289*TAXAS!$D$18))/3,IF($A289=TAXAS!$A$19,IF($B289="PARCELADO ATÉ 3X",$D289-($D289*TAXAS!$D$19))/3,IF($A289=TAXAS!$A$20,IF($B289="PARCELADO ATÉ 3X",$D289-($D289*TAXAS!$D$20))/3,IF($A289=TAXAS!$A$21,IF($B289="PARCELADO ATÉ 3X",$D289-($D289*TAXAS!$D$21))/3,IF($A289=TAXAS!$A$22,IF($B289="PARCELADO ATÉ 3X",$D289-($D289*TAXAS!$D$22))/3,IF($A289=TAXAS!$A$23,IF($B289="PARCELADO ATÉ 3X",$D289-($D289*TAXAS!$D$23))/3,IF($A289=TAXAS!$A$24,IF($B289="PARCELADO ATÉ 3X",$D289-($D289*TAXAS!$D$24))/3,IF($A289=TAXAS!$A$25,IF($B289="PARCELADO ATÉ 3X",$D289-($D289*TAXAS!$D$25))/3,IF($A289=TAXAS!$A$26,IF($B289="PARCELADO ATÉ 3X",$D289-($D289*TAXAS!$D$26))/3,IF($A289=TAXAS!$A$27,IF($B289="PARCELADO ATÉ 3X",$D289-($D289*TAXAS!$D$27))/3))))))))))))))))))))))))/1</f>
        <v>0</v>
      </c>
      <c r="H289" s="9">
        <f>IF($A289="VISA",IF($B289="PARCELADO ATÉ 6X",$D289-(D289*TAXAS!$E$4))/6,IF($A289="MASTER",IF($B289="PARCELADO ATÉ 6X",$D289-(D289*TAXAS!$E$5))/6,IF($A289="ELO",IF($B289="PARCELADO ATÉ 6X",$D289-(D289*TAXAS!$E$6))/6,IF($A289="HIPERCARD",IF($B289="PARCELADO ATÉ 6X",$D289-(D289*TAXAS!$E$7))/6,IF($A289="DINERS",IF($B289="PARCELADO ATÉ 6X",$D289-(D289*TAXAS!$E$8))/6,IF($A289="AMERICA EXPRESS",IF($B289="PARCELADO ATÉ 6X",$D289-(D289*TAXAS!$E$9))/6,IF($A289=TAXAS!$A$10,IF($B289="PARCELADO ATÉ 6X",$D289-($D289*TAXAS!$E$10))/6,IF($A289=TAXAS!$A$11,IF($B289="PARCELADO ATÉ 6X",$D289-($D289*TAXAS!$E$11))/6,IF($A289=TAXAS!$A$12,IF($B289="PARCELADO ATÉ 6X",$D289-($D289*TAXAS!$E$12))/6,IF($A289=TAXAS!$A$13,IF($B289="PARCELADO ATÉ 6X",$D289-($D289*TAXAS!$E$13))/6,IF($A289=TAXAS!$A$14,IF($B289="PARCELADO ATÉ 6X",$D289-($D289*TAXAS!$E$14))/6,IF($A289=TAXAS!$A$15,IF($B289="PARCELADO ATÉ 6X",$D289-($D289*TAXAS!$E$15))/6,IF($A289=TAXAS!$A$16,IF($B289="PARCELADO ATÉ 6X",$D289-($D289*TAXAS!$E$16))/6,IF($A289=TAXAS!$A$17,IF($B289="PARCELADO ATÉ 6X",$D289-($D289*TAXAS!$E$17))/6,IF($A289=TAXAS!$A$18,IF($B289="PARCELADO ATÉ 6X",$D289-($D289*TAXAS!$E$18))/6,IF($A289=TAXAS!$A$19,IF($B289="PARCELADO ATÉ 6X",$D289-($D289*TAXAS!$E$19))/6,IF($A289=TAXAS!$A$20,IF($B289="PARCELADO ATÉ 6X",$D289-($D289*TAXAS!$E$20))/6,IF($A289=TAXAS!$A$21,IF($B289="PARCELADO ATÉ 6X",$D289-($D289*TAXAS!$E$21))/6,IF($A289=TAXAS!$A$22,IF($B289="PARCELADO ATÉ 6X",$D289-($D289*TAXAS!$E$22))/6,IF($A289=TAXAS!$A$23,IF($B289="PARCELADO ATÉ 6X",$D289-($D289*TAXAS!$E$23))/6,IF($A289=TAXAS!$A$24,IF($B289="PARCELADO ATÉ 6X",$D289-($D289*TAXAS!$E$24))/6,IF($A289=TAXAS!$A$25,IF($B289="PARCELADO ATÉ 6X",$D289-($D289*TAXAS!$E$25))/6,IF($A289=TAXAS!$A$26,IF($B289="PARCELADO ATÉ 6X",$D289-($D289*TAXAS!$E$26))/6,IF($A289=TAXAS!$A$27,IF($B289="PARCELADO ATÉ 6X",$D289-($D289*TAXAS!$E$27))/6))))))))))))))))))))))))/1</f>
        <v>0</v>
      </c>
      <c r="I289" s="9">
        <f>IF($A289="VISA",IF($B289="PARCELADO ATÉ 12X",$D289-(D289*TAXAS!$F$4))/12,IF($A289="MASTER",IF($B289="PARCELADO ATÉ 12X",$D289-(D289*TAXAS!$F$5))/12,IF($A289="ELO",IF($B289="PARCELADO ATÉ 12X",$D289-(D289*TAXAS!$F$6))/12,IF($A289="HIPERCARD",IF($B289="PARCELADO ATÉ 12X",$D289-(D289*TAXAS!$F$7))/12,IF($A289="DINERS",IF($B289="PARCELADO ATÉ 12X",$D289-(D289*TAXAS!$F$8))/12,IF($A289="AMERICA EXPRESS",IF($B289="PARCELADO ATÉ 12X",$D289-(D289*TAXAS!$F$9))/12,IF($A289=TAXAS!$A$10,IF($B289="PARCELADO ATÉ 12X",$D289-($D289*TAXAS!$F$10))/12,IF($A289=TAXAS!$A$11,IF($B289="PARCELADO ATÉ 12X",$D289-($D289*TAXAS!$F$11))/12,IF($A289=TAXAS!$A$12,IF($B289="PARCELADO ATÉ 12X",$D289-($D289*TAXAS!$F$12))/12,IF($A289=TAXAS!$A$13,IF($B289="PARCELADO ATÉ 12X",$D289-($D289*TAXAS!$F$13))/12,IF($A289=TAXAS!$A$14,IF($B289="PARCELADO ATÉ 12X",$D289-($D289*TAXAS!$F$14))/12,IF($A289=TAXAS!$A$15,IF($B289="PARCELADO ATÉ 12X",$D289-($D289*TAXAS!$F$15))/12,IF($A289=TAXAS!$A$16,IF($B289="PARCELADO ATÉ 12X",$D289-($D289*TAXAS!$F$16))/12,IF($A289=TAXAS!$A$17,IF($B289="PARCELADO ATÉ 12X",$D289-($D289*TAXAS!$F$17))/12,IF($A289=TAXAS!$A$18,IF($B289="PARCELADO ATÉ 12X",$D289-($D289*TAXAS!$F$18))/12,IF($A289=TAXAS!$A$19,IF($B289="PARCELADO ATÉ 12X",$D289-($D289*TAXAS!$F$19))/12,IF($A289=TAXAS!$A$20,IF($B289="PARCELADO ATÉ 12X",$D289-($D289*TAXAS!$F$20))/12,IF($A289=TAXAS!$A$21,IF($B289="PARCELADO ATÉ 12X",$D289-($D289*TAXAS!$F$21))/12,IF($A289=TAXAS!$A$22,IF($B289="PARCELADO ATÉ 12X",$D289-($D289*TAXAS!$F$22))/12,IF($A289=TAXAS!$A$23,IF($B289="PARCELADO ATÉ 12X",$D289-($D289*TAXAS!$F$23))/12,IF($A289=TAXAS!$A$24,IF($B289="PARCELADO ATÉ 12X",$D289-($D289*TAXAS!$F$24))/12,IF($A289=TAXAS!$A$25,IF($B289="PARCELADO ATÉ 12X",$D289-($D289*TAXAS!$F$25))/12,IF($A289=TAXAS!$A$26,IF($B289="PARCELADO ATÉ 12X",$D289-($D289*TAXAS!$F$26))/12,IF($A289=TAXAS!$A$27,IF($B289="PARCELADO ATÉ 12X",$D289-($D289*TAXAS!$F$27))/12))))))))))))))))))))))))/1</f>
        <v>0</v>
      </c>
      <c r="J289" s="8">
        <f t="shared" si="0"/>
        <v>0</v>
      </c>
      <c r="K289" s="10" t="b">
        <f>IF($B289="PARCELADO ATÉ 3X",($D289-($D289*TAXAS!$D$4))-$J289)</f>
        <v>0</v>
      </c>
      <c r="L289" s="10" t="b">
        <f>IF($B289="PARCELADO ATÉ 6X",($D289-($D289*TAXAS!$E$4))-$J289)</f>
        <v>0</v>
      </c>
      <c r="M289" s="10" t="b">
        <f>IF($B289="PARCELADO ATÉ 12X",($D289-($D289*TAXAS!$F$4))-$J289)</f>
        <v>0</v>
      </c>
      <c r="N289" s="8">
        <f t="shared" si="1"/>
        <v>0</v>
      </c>
      <c r="O289" s="10">
        <f t="shared" si="2"/>
        <v>0</v>
      </c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spans="1:31" ht="15.75" customHeight="1" x14ac:dyDescent="0.2">
      <c r="A290" s="3"/>
      <c r="B290" s="5"/>
      <c r="C290" s="6"/>
      <c r="D290" s="42"/>
      <c r="E290" s="8">
        <f>IF($A290="VISA",IF($B290="DÉBITO",$D290-($D290*TAXAS!$B$4)),IF($A290="MASTER",IF($B290="DÉBITO",$D290-($D290*TAXAS!$B$5)),IF($A290="ELO", IF($B290="DÉBITO",$D290-($D290*TAXAS!$B$6)),IF($A290="HIPERCARD",IF($B290="DÉBITO",$D290-($D290*TAXAS!$B$7)),IF($A290="DINERS",IF($B290="DÉBITO",$D290-($D290*TAXAS!$B$8)),IF($A290="AMERICA EXPRESS",IF($B290="DÉBITO",$D290-($D290*TAXAS!$B$9)),IF($A290=TAXAS!$A$10,IF($B290="DÉBITO",$D290-($D290*TAXAS!$B$10)), IF($A290=TAXAS!$A$11,IF($B290="DÉBITO",$D290-($D290*TAXAS!$B$11)), IF($A290=TAXAS!$A$12,IF($B290="DÉBITO",$D290-($D290*TAXAS!$B$12)), IF($A290=TAXAS!$A$13,IF($B290="DÉBITO",$D290-($D290*TAXAS!$B$13)), IF($A290=TAXAS!$A$14,IF($B290="DÉBITO",$D290-($D290*TAXAS!$B$14)), IF($A290=TAXAS!$A$15,IF($B290="DÉBITO",$D290-($D290*TAXAS!$B$15)), IF($A290=TAXAS!$A$16,IF($B290="DÉBITO",$D290-($D290*TAXAS!$B$16)), IF($A290=TAXAS!$A$17,IF($B290="DÉBITO",$D290-($D290*TAXAS!$B$17)), IF($A290=TAXAS!$A$18,IF($B290="DÉBITO",$D290-($D290*TAXAS!$B$18)), IF($A290=TAXAS!$A$19,IF($B290="DÉBITO",$D290-($D290*TAXAS!$B$19)), IF($A290=TAXAS!$A$20,IF($B290="DÉBITO",$D290-($D290*TAXAS!$B$20)), IF($A290=TAXAS!$A$21,IF($B290="DÉBITO",$D290-($D290*TAXAS!$B$21)), IF($A290=TAXAS!$A$22,IF($B290="DÉBITO",$D290-($D290*TAXAS!$B$22)), IF($A290=TAXAS!$A$23,IF($B290="DÉBITO",$D290-($D290*TAXAS!$B$23)), IF($A290=TAXAS!$A$24,IF($B290="DÉBITO",$D290-($D290*TAXAS!$B$24)), IF($A290=TAXAS!$A$25,IF($B290="DÉBITO",$D290-($D290*TAXAS!$B$25)), IF($A290=TAXAS!$A$26,IF($B290="DÉBITO",$D290-($D290*TAXAS!$B$26)), IF($A290=TAXAS!$A$27,IF($B290="DÉBITO",$D290-($D290*TAXAS!$B$27))))))))))))))))))))))))))/1</f>
        <v>0</v>
      </c>
      <c r="F290" s="8">
        <f>IF($A290="VISA",IF($B290="CRÉDITO",$D290-($D290*TAXAS!$C$4)),IF($A290="MASTER",IF($B290="CRÉDITO",$D290-($D290*TAXAS!$C$5)),IF($A290="ELO", IF($B290="CRÉDITO",$D290-($D290*TAXAS!$C$6)),IF($A290="HIPERCARD",IF($B290="CRÉDITO",$D290-($D290*TAXAS!$C$7)),IF($A290="DINERS",IF($B290="CRÉDITO",$D290-($D290*TAXAS!$C$8)),IF($A290="AMERICA EXPRESS",IF($B290="CRÉDITO",$D290-($D290*TAXAS!$C$9)),IF($A290=TAXAS!$A$10,IF($B290="CRÉDITO",$D290-($D290*TAXAS!$C$10)), IF($A290=TAXAS!$A$11,IF($B290="CRÉDITO",$D290-($D290*TAXAS!$C$11)), IF($A290=TAXAS!$A$12,IF($B290="CRÉDITO",$D290-($D290*TAXAS!$C$12)), IF($A290=TAXAS!$A$13,IF($B290="CRÉDITO",$D290-($D290*TAXAS!$C$13)), IF($A290=TAXAS!$A$14,IF($B290="CRÉDITO",$D290-($D290*TAXAS!$C$14)), IF($A290=TAXAS!$A$15,IF($B290="CRÉDITO",$D290-($D290*TAXAS!$C$15)), IF($A290=TAXAS!$A$16,IF($B290="CRÉDITO",$D290-($D290*TAXAS!$C$16)), IF($A290=TAXAS!$A$17,IF($B290="CRÉDITO",$D290-($D290*TAXAS!$C$17)), IF($A290=TAXAS!$A$18,IF($B290="CRÉDITO",$D290-($D290*TAXAS!$C$18)), IF($A290=TAXAS!$A$19,IF($B290="CRÉDITO",$D290-($D290*TAXAS!$C$19)), IF($A290=TAXAS!$A$20,IF($B290="CRÉDITO",$D290-($D290*TAXAS!$C$20)), IF($A290=TAXAS!$A$21,IF($B290="CRÉDITO",$D290-($D290*TAXAS!$C$21)), IF($A290=TAXAS!$A$22,IF($B290="CRÉDITO",$D290-($D290*TAXAS!$C$22)), IF($A290=TAXAS!$A$23,IF($B290="CRÉDITO",$D290-($D290*TAXAS!$C$23)), IF($A290=TAXAS!$A$24,IF($B290="CRÉDITO",$D290-($D290*TAXAS!$C$24)), IF($A290=TAXAS!$A$25,IF($B290="CRÉDITO",$D290-($D290*TAXAS!$C$25)), IF($A290=TAXAS!$A$26,IF($B290="CRÉDITO",$D290-($D290*TAXAS!$C$26)), IF($A290=TAXAS!$A$27,IF($B290="CRÉDITO",$D290-($D290*TAXAS!$C$27))))))))))))))))))))))))))/1</f>
        <v>0</v>
      </c>
      <c r="G290" s="9">
        <f>IF($A290="VISA",IF($B290="PARCELADO ATÉ 3X",$D290-(D290*TAXAS!$D$4))/3,IF($A290="MASTER",IF($B290="PARCELADO ATÉ 3X",$D290-(D290*TAXAS!$D$5))/3,IF($A290="ELO",IF($B290="PARCELADO ATÉ 3X",$D290-(D290*TAXAS!$D$6))/3,IF($A290="HIPERCARD",IF($B290="PARCELADO ATÉ 3X",$D290-(D290*TAXAS!$D$7))/3,IF($A290="DINERS",IF($B290="PARCELADO ATÉ 3X",$D290-(D290*TAXAS!$D$8))/3,IF($A290="AMERICA EXPRESS",IF($B290="PARCELADO ATÉ 3X",$D290-(D290*TAXAS!$D$9))/3,IF($A290=TAXAS!$A$10,IF($B290="PARCELADO ATÉ 3X",$D290-($D290*TAXAS!$D$10))/3,IF($A290=TAXAS!$A$11,IF($B290="PARCELADO ATÉ 3X",$D290-($D290*TAXAS!$D$11))/3,IF($A290=TAXAS!$A$12,IF($B290="PARCELADO ATÉ 3X",$D290-($D290*TAXAS!$D$12))/3,IF($A290=TAXAS!$A$13,IF($B290="PARCELADO ATÉ 3X",$D290-($D290*TAXAS!$D$13))/3,IF($A290=TAXAS!$A$14,IF($B290="PARCELADO ATÉ 3X",$D290-($D290*TAXAS!$D$14))/3,IF($A290=TAXAS!$A$15,IF($B290="PARCELADO ATÉ 3X",$D290-($D290*TAXAS!$D$15))/3,IF($A290=TAXAS!$A$16,IF($B290="PARCELADO ATÉ 3X",$D290-($D290*TAXAS!$D$16))/3,IF($A290=TAXAS!$A$17,IF($B290="PARCELADO ATÉ 3X",$D290-($D290*TAXAS!$D$17))/3,IF($A290=TAXAS!$A$18,IF($B290="PARCELADO ATÉ 3X",$D290-($D290*TAXAS!$D$18))/3,IF($A290=TAXAS!$A$19,IF($B290="PARCELADO ATÉ 3X",$D290-($D290*TAXAS!$D$19))/3,IF($A290=TAXAS!$A$20,IF($B290="PARCELADO ATÉ 3X",$D290-($D290*TAXAS!$D$20))/3,IF($A290=TAXAS!$A$21,IF($B290="PARCELADO ATÉ 3X",$D290-($D290*TAXAS!$D$21))/3,IF($A290=TAXAS!$A$22,IF($B290="PARCELADO ATÉ 3X",$D290-($D290*TAXAS!$D$22))/3,IF($A290=TAXAS!$A$23,IF($B290="PARCELADO ATÉ 3X",$D290-($D290*TAXAS!$D$23))/3,IF($A290=TAXAS!$A$24,IF($B290="PARCELADO ATÉ 3X",$D290-($D290*TAXAS!$D$24))/3,IF($A290=TAXAS!$A$25,IF($B290="PARCELADO ATÉ 3X",$D290-($D290*TAXAS!$D$25))/3,IF($A290=TAXAS!$A$26,IF($B290="PARCELADO ATÉ 3X",$D290-($D290*TAXAS!$D$26))/3,IF($A290=TAXAS!$A$27,IF($B290="PARCELADO ATÉ 3X",$D290-($D290*TAXAS!$D$27))/3))))))))))))))))))))))))/1</f>
        <v>0</v>
      </c>
      <c r="H290" s="9">
        <f>IF($A290="VISA",IF($B290="PARCELADO ATÉ 6X",$D290-(D290*TAXAS!$E$4))/6,IF($A290="MASTER",IF($B290="PARCELADO ATÉ 6X",$D290-(D290*TAXAS!$E$5))/6,IF($A290="ELO",IF($B290="PARCELADO ATÉ 6X",$D290-(D290*TAXAS!$E$6))/6,IF($A290="HIPERCARD",IF($B290="PARCELADO ATÉ 6X",$D290-(D290*TAXAS!$E$7))/6,IF($A290="DINERS",IF($B290="PARCELADO ATÉ 6X",$D290-(D290*TAXAS!$E$8))/6,IF($A290="AMERICA EXPRESS",IF($B290="PARCELADO ATÉ 6X",$D290-(D290*TAXAS!$E$9))/6,IF($A290=TAXAS!$A$10,IF($B290="PARCELADO ATÉ 6X",$D290-($D290*TAXAS!$E$10))/6,IF($A290=TAXAS!$A$11,IF($B290="PARCELADO ATÉ 6X",$D290-($D290*TAXAS!$E$11))/6,IF($A290=TAXAS!$A$12,IF($B290="PARCELADO ATÉ 6X",$D290-($D290*TAXAS!$E$12))/6,IF($A290=TAXAS!$A$13,IF($B290="PARCELADO ATÉ 6X",$D290-($D290*TAXAS!$E$13))/6,IF($A290=TAXAS!$A$14,IF($B290="PARCELADO ATÉ 6X",$D290-($D290*TAXAS!$E$14))/6,IF($A290=TAXAS!$A$15,IF($B290="PARCELADO ATÉ 6X",$D290-($D290*TAXAS!$E$15))/6,IF($A290=TAXAS!$A$16,IF($B290="PARCELADO ATÉ 6X",$D290-($D290*TAXAS!$E$16))/6,IF($A290=TAXAS!$A$17,IF($B290="PARCELADO ATÉ 6X",$D290-($D290*TAXAS!$E$17))/6,IF($A290=TAXAS!$A$18,IF($B290="PARCELADO ATÉ 6X",$D290-($D290*TAXAS!$E$18))/6,IF($A290=TAXAS!$A$19,IF($B290="PARCELADO ATÉ 6X",$D290-($D290*TAXAS!$E$19))/6,IF($A290=TAXAS!$A$20,IF($B290="PARCELADO ATÉ 6X",$D290-($D290*TAXAS!$E$20))/6,IF($A290=TAXAS!$A$21,IF($B290="PARCELADO ATÉ 6X",$D290-($D290*TAXAS!$E$21))/6,IF($A290=TAXAS!$A$22,IF($B290="PARCELADO ATÉ 6X",$D290-($D290*TAXAS!$E$22))/6,IF($A290=TAXAS!$A$23,IF($B290="PARCELADO ATÉ 6X",$D290-($D290*TAXAS!$E$23))/6,IF($A290=TAXAS!$A$24,IF($B290="PARCELADO ATÉ 6X",$D290-($D290*TAXAS!$E$24))/6,IF($A290=TAXAS!$A$25,IF($B290="PARCELADO ATÉ 6X",$D290-($D290*TAXAS!$E$25))/6,IF($A290=TAXAS!$A$26,IF($B290="PARCELADO ATÉ 6X",$D290-($D290*TAXAS!$E$26))/6,IF($A290=TAXAS!$A$27,IF($B290="PARCELADO ATÉ 6X",$D290-($D290*TAXAS!$E$27))/6))))))))))))))))))))))))/1</f>
        <v>0</v>
      </c>
      <c r="I290" s="9">
        <f>IF($A290="VISA",IF($B290="PARCELADO ATÉ 12X",$D290-(D290*TAXAS!$F$4))/12,IF($A290="MASTER",IF($B290="PARCELADO ATÉ 12X",$D290-(D290*TAXAS!$F$5))/12,IF($A290="ELO",IF($B290="PARCELADO ATÉ 12X",$D290-(D290*TAXAS!$F$6))/12,IF($A290="HIPERCARD",IF($B290="PARCELADO ATÉ 12X",$D290-(D290*TAXAS!$F$7))/12,IF($A290="DINERS",IF($B290="PARCELADO ATÉ 12X",$D290-(D290*TAXAS!$F$8))/12,IF($A290="AMERICA EXPRESS",IF($B290="PARCELADO ATÉ 12X",$D290-(D290*TAXAS!$F$9))/12,IF($A290=TAXAS!$A$10,IF($B290="PARCELADO ATÉ 12X",$D290-($D290*TAXAS!$F$10))/12,IF($A290=TAXAS!$A$11,IF($B290="PARCELADO ATÉ 12X",$D290-($D290*TAXAS!$F$11))/12,IF($A290=TAXAS!$A$12,IF($B290="PARCELADO ATÉ 12X",$D290-($D290*TAXAS!$F$12))/12,IF($A290=TAXAS!$A$13,IF($B290="PARCELADO ATÉ 12X",$D290-($D290*TAXAS!$F$13))/12,IF($A290=TAXAS!$A$14,IF($B290="PARCELADO ATÉ 12X",$D290-($D290*TAXAS!$F$14))/12,IF($A290=TAXAS!$A$15,IF($B290="PARCELADO ATÉ 12X",$D290-($D290*TAXAS!$F$15))/12,IF($A290=TAXAS!$A$16,IF($B290="PARCELADO ATÉ 12X",$D290-($D290*TAXAS!$F$16))/12,IF($A290=TAXAS!$A$17,IF($B290="PARCELADO ATÉ 12X",$D290-($D290*TAXAS!$F$17))/12,IF($A290=TAXAS!$A$18,IF($B290="PARCELADO ATÉ 12X",$D290-($D290*TAXAS!$F$18))/12,IF($A290=TAXAS!$A$19,IF($B290="PARCELADO ATÉ 12X",$D290-($D290*TAXAS!$F$19))/12,IF($A290=TAXAS!$A$20,IF($B290="PARCELADO ATÉ 12X",$D290-($D290*TAXAS!$F$20))/12,IF($A290=TAXAS!$A$21,IF($B290="PARCELADO ATÉ 12X",$D290-($D290*TAXAS!$F$21))/12,IF($A290=TAXAS!$A$22,IF($B290="PARCELADO ATÉ 12X",$D290-($D290*TAXAS!$F$22))/12,IF($A290=TAXAS!$A$23,IF($B290="PARCELADO ATÉ 12X",$D290-($D290*TAXAS!$F$23))/12,IF($A290=TAXAS!$A$24,IF($B290="PARCELADO ATÉ 12X",$D290-($D290*TAXAS!$F$24))/12,IF($A290=TAXAS!$A$25,IF($B290="PARCELADO ATÉ 12X",$D290-($D290*TAXAS!$F$25))/12,IF($A290=TAXAS!$A$26,IF($B290="PARCELADO ATÉ 12X",$D290-($D290*TAXAS!$F$26))/12,IF($A290=TAXAS!$A$27,IF($B290="PARCELADO ATÉ 12X",$D290-($D290*TAXAS!$F$27))/12))))))))))))))))))))))))/1</f>
        <v>0</v>
      </c>
      <c r="J290" s="8">
        <f t="shared" si="0"/>
        <v>0</v>
      </c>
      <c r="K290" s="10" t="b">
        <f>IF($B290="PARCELADO ATÉ 3X",($D290-($D290*TAXAS!$D$4))-$J290)</f>
        <v>0</v>
      </c>
      <c r="L290" s="10" t="b">
        <f>IF($B290="PARCELADO ATÉ 6X",($D290-($D290*TAXAS!$E$4))-$J290)</f>
        <v>0</v>
      </c>
      <c r="M290" s="10" t="b">
        <f>IF($B290="PARCELADO ATÉ 12X",($D290-($D290*TAXAS!$F$4))-$J290)</f>
        <v>0</v>
      </c>
      <c r="N290" s="8">
        <f t="shared" si="1"/>
        <v>0</v>
      </c>
      <c r="O290" s="10">
        <f t="shared" si="2"/>
        <v>0</v>
      </c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spans="1:31" ht="15.75" customHeight="1" x14ac:dyDescent="0.2">
      <c r="A291" s="3"/>
      <c r="B291" s="5"/>
      <c r="C291" s="6"/>
      <c r="D291" s="42"/>
      <c r="E291" s="8">
        <f>IF($A291="VISA",IF($B291="DÉBITO",$D291-($D291*TAXAS!$B$4)),IF($A291="MASTER",IF($B291="DÉBITO",$D291-($D291*TAXAS!$B$5)),IF($A291="ELO", IF($B291="DÉBITO",$D291-($D291*TAXAS!$B$6)),IF($A291="HIPERCARD",IF($B291="DÉBITO",$D291-($D291*TAXAS!$B$7)),IF($A291="DINERS",IF($B291="DÉBITO",$D291-($D291*TAXAS!$B$8)),IF($A291="AMERICA EXPRESS",IF($B291="DÉBITO",$D291-($D291*TAXAS!$B$9)),IF($A291=TAXAS!$A$10,IF($B291="DÉBITO",$D291-($D291*TAXAS!$B$10)), IF($A291=TAXAS!$A$11,IF($B291="DÉBITO",$D291-($D291*TAXAS!$B$11)), IF($A291=TAXAS!$A$12,IF($B291="DÉBITO",$D291-($D291*TAXAS!$B$12)), IF($A291=TAXAS!$A$13,IF($B291="DÉBITO",$D291-($D291*TAXAS!$B$13)), IF($A291=TAXAS!$A$14,IF($B291="DÉBITO",$D291-($D291*TAXAS!$B$14)), IF($A291=TAXAS!$A$15,IF($B291="DÉBITO",$D291-($D291*TAXAS!$B$15)), IF($A291=TAXAS!$A$16,IF($B291="DÉBITO",$D291-($D291*TAXAS!$B$16)), IF($A291=TAXAS!$A$17,IF($B291="DÉBITO",$D291-($D291*TAXAS!$B$17)), IF($A291=TAXAS!$A$18,IF($B291="DÉBITO",$D291-($D291*TAXAS!$B$18)), IF($A291=TAXAS!$A$19,IF($B291="DÉBITO",$D291-($D291*TAXAS!$B$19)), IF($A291=TAXAS!$A$20,IF($B291="DÉBITO",$D291-($D291*TAXAS!$B$20)), IF($A291=TAXAS!$A$21,IF($B291="DÉBITO",$D291-($D291*TAXAS!$B$21)), IF($A291=TAXAS!$A$22,IF($B291="DÉBITO",$D291-($D291*TAXAS!$B$22)), IF($A291=TAXAS!$A$23,IF($B291="DÉBITO",$D291-($D291*TAXAS!$B$23)), IF($A291=TAXAS!$A$24,IF($B291="DÉBITO",$D291-($D291*TAXAS!$B$24)), IF($A291=TAXAS!$A$25,IF($B291="DÉBITO",$D291-($D291*TAXAS!$B$25)), IF($A291=TAXAS!$A$26,IF($B291="DÉBITO",$D291-($D291*TAXAS!$B$26)), IF($A291=TAXAS!$A$27,IF($B291="DÉBITO",$D291-($D291*TAXAS!$B$27))))))))))))))))))))))))))/1</f>
        <v>0</v>
      </c>
      <c r="F291" s="8">
        <f>IF($A291="VISA",IF($B291="CRÉDITO",$D291-($D291*TAXAS!$C$4)),IF($A291="MASTER",IF($B291="CRÉDITO",$D291-($D291*TAXAS!$C$5)),IF($A291="ELO", IF($B291="CRÉDITO",$D291-($D291*TAXAS!$C$6)),IF($A291="HIPERCARD",IF($B291="CRÉDITO",$D291-($D291*TAXAS!$C$7)),IF($A291="DINERS",IF($B291="CRÉDITO",$D291-($D291*TAXAS!$C$8)),IF($A291="AMERICA EXPRESS",IF($B291="CRÉDITO",$D291-($D291*TAXAS!$C$9)),IF($A291=TAXAS!$A$10,IF($B291="CRÉDITO",$D291-($D291*TAXAS!$C$10)), IF($A291=TAXAS!$A$11,IF($B291="CRÉDITO",$D291-($D291*TAXAS!$C$11)), IF($A291=TAXAS!$A$12,IF($B291="CRÉDITO",$D291-($D291*TAXAS!$C$12)), IF($A291=TAXAS!$A$13,IF($B291="CRÉDITO",$D291-($D291*TAXAS!$C$13)), IF($A291=TAXAS!$A$14,IF($B291="CRÉDITO",$D291-($D291*TAXAS!$C$14)), IF($A291=TAXAS!$A$15,IF($B291="CRÉDITO",$D291-($D291*TAXAS!$C$15)), IF($A291=TAXAS!$A$16,IF($B291="CRÉDITO",$D291-($D291*TAXAS!$C$16)), IF($A291=TAXAS!$A$17,IF($B291="CRÉDITO",$D291-($D291*TAXAS!$C$17)), IF($A291=TAXAS!$A$18,IF($B291="CRÉDITO",$D291-($D291*TAXAS!$C$18)), IF($A291=TAXAS!$A$19,IF($B291="CRÉDITO",$D291-($D291*TAXAS!$C$19)), IF($A291=TAXAS!$A$20,IF($B291="CRÉDITO",$D291-($D291*TAXAS!$C$20)), IF($A291=TAXAS!$A$21,IF($B291="CRÉDITO",$D291-($D291*TAXAS!$C$21)), IF($A291=TAXAS!$A$22,IF($B291="CRÉDITO",$D291-($D291*TAXAS!$C$22)), IF($A291=TAXAS!$A$23,IF($B291="CRÉDITO",$D291-($D291*TAXAS!$C$23)), IF($A291=TAXAS!$A$24,IF($B291="CRÉDITO",$D291-($D291*TAXAS!$C$24)), IF($A291=TAXAS!$A$25,IF($B291="CRÉDITO",$D291-($D291*TAXAS!$C$25)), IF($A291=TAXAS!$A$26,IF($B291="CRÉDITO",$D291-($D291*TAXAS!$C$26)), IF($A291=TAXAS!$A$27,IF($B291="CRÉDITO",$D291-($D291*TAXAS!$C$27))))))))))))))))))))))))))/1</f>
        <v>0</v>
      </c>
      <c r="G291" s="9">
        <f>IF($A291="VISA",IF($B291="PARCELADO ATÉ 3X",$D291-(D291*TAXAS!$D$4))/3,IF($A291="MASTER",IF($B291="PARCELADO ATÉ 3X",$D291-(D291*TAXAS!$D$5))/3,IF($A291="ELO",IF($B291="PARCELADO ATÉ 3X",$D291-(D291*TAXAS!$D$6))/3,IF($A291="HIPERCARD",IF($B291="PARCELADO ATÉ 3X",$D291-(D291*TAXAS!$D$7))/3,IF($A291="DINERS",IF($B291="PARCELADO ATÉ 3X",$D291-(D291*TAXAS!$D$8))/3,IF($A291="AMERICA EXPRESS",IF($B291="PARCELADO ATÉ 3X",$D291-(D291*TAXAS!$D$9))/3,IF($A291=TAXAS!$A$10,IF($B291="PARCELADO ATÉ 3X",$D291-($D291*TAXAS!$D$10))/3,IF($A291=TAXAS!$A$11,IF($B291="PARCELADO ATÉ 3X",$D291-($D291*TAXAS!$D$11))/3,IF($A291=TAXAS!$A$12,IF($B291="PARCELADO ATÉ 3X",$D291-($D291*TAXAS!$D$12))/3,IF($A291=TAXAS!$A$13,IF($B291="PARCELADO ATÉ 3X",$D291-($D291*TAXAS!$D$13))/3,IF($A291=TAXAS!$A$14,IF($B291="PARCELADO ATÉ 3X",$D291-($D291*TAXAS!$D$14))/3,IF($A291=TAXAS!$A$15,IF($B291="PARCELADO ATÉ 3X",$D291-($D291*TAXAS!$D$15))/3,IF($A291=TAXAS!$A$16,IF($B291="PARCELADO ATÉ 3X",$D291-($D291*TAXAS!$D$16))/3,IF($A291=TAXAS!$A$17,IF($B291="PARCELADO ATÉ 3X",$D291-($D291*TAXAS!$D$17))/3,IF($A291=TAXAS!$A$18,IF($B291="PARCELADO ATÉ 3X",$D291-($D291*TAXAS!$D$18))/3,IF($A291=TAXAS!$A$19,IF($B291="PARCELADO ATÉ 3X",$D291-($D291*TAXAS!$D$19))/3,IF($A291=TAXAS!$A$20,IF($B291="PARCELADO ATÉ 3X",$D291-($D291*TAXAS!$D$20))/3,IF($A291=TAXAS!$A$21,IF($B291="PARCELADO ATÉ 3X",$D291-($D291*TAXAS!$D$21))/3,IF($A291=TAXAS!$A$22,IF($B291="PARCELADO ATÉ 3X",$D291-($D291*TAXAS!$D$22))/3,IF($A291=TAXAS!$A$23,IF($B291="PARCELADO ATÉ 3X",$D291-($D291*TAXAS!$D$23))/3,IF($A291=TAXAS!$A$24,IF($B291="PARCELADO ATÉ 3X",$D291-($D291*TAXAS!$D$24))/3,IF($A291=TAXAS!$A$25,IF($B291="PARCELADO ATÉ 3X",$D291-($D291*TAXAS!$D$25))/3,IF($A291=TAXAS!$A$26,IF($B291="PARCELADO ATÉ 3X",$D291-($D291*TAXAS!$D$26))/3,IF($A291=TAXAS!$A$27,IF($B291="PARCELADO ATÉ 3X",$D291-($D291*TAXAS!$D$27))/3))))))))))))))))))))))))/1</f>
        <v>0</v>
      </c>
      <c r="H291" s="9">
        <f>IF($A291="VISA",IF($B291="PARCELADO ATÉ 6X",$D291-(D291*TAXAS!$E$4))/6,IF($A291="MASTER",IF($B291="PARCELADO ATÉ 6X",$D291-(D291*TAXAS!$E$5))/6,IF($A291="ELO",IF($B291="PARCELADO ATÉ 6X",$D291-(D291*TAXAS!$E$6))/6,IF($A291="HIPERCARD",IF($B291="PARCELADO ATÉ 6X",$D291-(D291*TAXAS!$E$7))/6,IF($A291="DINERS",IF($B291="PARCELADO ATÉ 6X",$D291-(D291*TAXAS!$E$8))/6,IF($A291="AMERICA EXPRESS",IF($B291="PARCELADO ATÉ 6X",$D291-(D291*TAXAS!$E$9))/6,IF($A291=TAXAS!$A$10,IF($B291="PARCELADO ATÉ 6X",$D291-($D291*TAXAS!$E$10))/6,IF($A291=TAXAS!$A$11,IF($B291="PARCELADO ATÉ 6X",$D291-($D291*TAXAS!$E$11))/6,IF($A291=TAXAS!$A$12,IF($B291="PARCELADO ATÉ 6X",$D291-($D291*TAXAS!$E$12))/6,IF($A291=TAXAS!$A$13,IF($B291="PARCELADO ATÉ 6X",$D291-($D291*TAXAS!$E$13))/6,IF($A291=TAXAS!$A$14,IF($B291="PARCELADO ATÉ 6X",$D291-($D291*TAXAS!$E$14))/6,IF($A291=TAXAS!$A$15,IF($B291="PARCELADO ATÉ 6X",$D291-($D291*TAXAS!$E$15))/6,IF($A291=TAXAS!$A$16,IF($B291="PARCELADO ATÉ 6X",$D291-($D291*TAXAS!$E$16))/6,IF($A291=TAXAS!$A$17,IF($B291="PARCELADO ATÉ 6X",$D291-($D291*TAXAS!$E$17))/6,IF($A291=TAXAS!$A$18,IF($B291="PARCELADO ATÉ 6X",$D291-($D291*TAXAS!$E$18))/6,IF($A291=TAXAS!$A$19,IF($B291="PARCELADO ATÉ 6X",$D291-($D291*TAXAS!$E$19))/6,IF($A291=TAXAS!$A$20,IF($B291="PARCELADO ATÉ 6X",$D291-($D291*TAXAS!$E$20))/6,IF($A291=TAXAS!$A$21,IF($B291="PARCELADO ATÉ 6X",$D291-($D291*TAXAS!$E$21))/6,IF($A291=TAXAS!$A$22,IF($B291="PARCELADO ATÉ 6X",$D291-($D291*TAXAS!$E$22))/6,IF($A291=TAXAS!$A$23,IF($B291="PARCELADO ATÉ 6X",$D291-($D291*TAXAS!$E$23))/6,IF($A291=TAXAS!$A$24,IF($B291="PARCELADO ATÉ 6X",$D291-($D291*TAXAS!$E$24))/6,IF($A291=TAXAS!$A$25,IF($B291="PARCELADO ATÉ 6X",$D291-($D291*TAXAS!$E$25))/6,IF($A291=TAXAS!$A$26,IF($B291="PARCELADO ATÉ 6X",$D291-($D291*TAXAS!$E$26))/6,IF($A291=TAXAS!$A$27,IF($B291="PARCELADO ATÉ 6X",$D291-($D291*TAXAS!$E$27))/6))))))))))))))))))))))))/1</f>
        <v>0</v>
      </c>
      <c r="I291" s="9">
        <f>IF($A291="VISA",IF($B291="PARCELADO ATÉ 12X",$D291-(D291*TAXAS!$F$4))/12,IF($A291="MASTER",IF($B291="PARCELADO ATÉ 12X",$D291-(D291*TAXAS!$F$5))/12,IF($A291="ELO",IF($B291="PARCELADO ATÉ 12X",$D291-(D291*TAXAS!$F$6))/12,IF($A291="HIPERCARD",IF($B291="PARCELADO ATÉ 12X",$D291-(D291*TAXAS!$F$7))/12,IF($A291="DINERS",IF($B291="PARCELADO ATÉ 12X",$D291-(D291*TAXAS!$F$8))/12,IF($A291="AMERICA EXPRESS",IF($B291="PARCELADO ATÉ 12X",$D291-(D291*TAXAS!$F$9))/12,IF($A291=TAXAS!$A$10,IF($B291="PARCELADO ATÉ 12X",$D291-($D291*TAXAS!$F$10))/12,IF($A291=TAXAS!$A$11,IF($B291="PARCELADO ATÉ 12X",$D291-($D291*TAXAS!$F$11))/12,IF($A291=TAXAS!$A$12,IF($B291="PARCELADO ATÉ 12X",$D291-($D291*TAXAS!$F$12))/12,IF($A291=TAXAS!$A$13,IF($B291="PARCELADO ATÉ 12X",$D291-($D291*TAXAS!$F$13))/12,IF($A291=TAXAS!$A$14,IF($B291="PARCELADO ATÉ 12X",$D291-($D291*TAXAS!$F$14))/12,IF($A291=TAXAS!$A$15,IF($B291="PARCELADO ATÉ 12X",$D291-($D291*TAXAS!$F$15))/12,IF($A291=TAXAS!$A$16,IF($B291="PARCELADO ATÉ 12X",$D291-($D291*TAXAS!$F$16))/12,IF($A291=TAXAS!$A$17,IF($B291="PARCELADO ATÉ 12X",$D291-($D291*TAXAS!$F$17))/12,IF($A291=TAXAS!$A$18,IF($B291="PARCELADO ATÉ 12X",$D291-($D291*TAXAS!$F$18))/12,IF($A291=TAXAS!$A$19,IF($B291="PARCELADO ATÉ 12X",$D291-($D291*TAXAS!$F$19))/12,IF($A291=TAXAS!$A$20,IF($B291="PARCELADO ATÉ 12X",$D291-($D291*TAXAS!$F$20))/12,IF($A291=TAXAS!$A$21,IF($B291="PARCELADO ATÉ 12X",$D291-($D291*TAXAS!$F$21))/12,IF($A291=TAXAS!$A$22,IF($B291="PARCELADO ATÉ 12X",$D291-($D291*TAXAS!$F$22))/12,IF($A291=TAXAS!$A$23,IF($B291="PARCELADO ATÉ 12X",$D291-($D291*TAXAS!$F$23))/12,IF($A291=TAXAS!$A$24,IF($B291="PARCELADO ATÉ 12X",$D291-($D291*TAXAS!$F$24))/12,IF($A291=TAXAS!$A$25,IF($B291="PARCELADO ATÉ 12X",$D291-($D291*TAXAS!$F$25))/12,IF($A291=TAXAS!$A$26,IF($B291="PARCELADO ATÉ 12X",$D291-($D291*TAXAS!$F$26))/12,IF($A291=TAXAS!$A$27,IF($B291="PARCELADO ATÉ 12X",$D291-($D291*TAXAS!$F$27))/12))))))))))))))))))))))))/1</f>
        <v>0</v>
      </c>
      <c r="J291" s="8">
        <f t="shared" si="0"/>
        <v>0</v>
      </c>
      <c r="K291" s="10" t="b">
        <f>IF($B291="PARCELADO ATÉ 3X",($D291-($D291*TAXAS!$D$4))-$J291)</f>
        <v>0</v>
      </c>
      <c r="L291" s="10" t="b">
        <f>IF($B291="PARCELADO ATÉ 6X",($D291-($D291*TAXAS!$E$4))-$J291)</f>
        <v>0</v>
      </c>
      <c r="M291" s="10" t="b">
        <f>IF($B291="PARCELADO ATÉ 12X",($D291-($D291*TAXAS!$F$4))-$J291)</f>
        <v>0</v>
      </c>
      <c r="N291" s="8">
        <f t="shared" si="1"/>
        <v>0</v>
      </c>
      <c r="O291" s="10">
        <f t="shared" si="2"/>
        <v>0</v>
      </c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spans="1:31" ht="15.75" customHeight="1" x14ac:dyDescent="0.2">
      <c r="A292" s="3"/>
      <c r="B292" s="5"/>
      <c r="C292" s="6"/>
      <c r="D292" s="42"/>
      <c r="E292" s="8">
        <f>IF($A292="VISA",IF($B292="DÉBITO",$D292-($D292*TAXAS!$B$4)),IF($A292="MASTER",IF($B292="DÉBITO",$D292-($D292*TAXAS!$B$5)),IF($A292="ELO", IF($B292="DÉBITO",$D292-($D292*TAXAS!$B$6)),IF($A292="HIPERCARD",IF($B292="DÉBITO",$D292-($D292*TAXAS!$B$7)),IF($A292="DINERS",IF($B292="DÉBITO",$D292-($D292*TAXAS!$B$8)),IF($A292="AMERICA EXPRESS",IF($B292="DÉBITO",$D292-($D292*TAXAS!$B$9)),IF($A292=TAXAS!$A$10,IF($B292="DÉBITO",$D292-($D292*TAXAS!$B$10)), IF($A292=TAXAS!$A$11,IF($B292="DÉBITO",$D292-($D292*TAXAS!$B$11)), IF($A292=TAXAS!$A$12,IF($B292="DÉBITO",$D292-($D292*TAXAS!$B$12)), IF($A292=TAXAS!$A$13,IF($B292="DÉBITO",$D292-($D292*TAXAS!$B$13)), IF($A292=TAXAS!$A$14,IF($B292="DÉBITO",$D292-($D292*TAXAS!$B$14)), IF($A292=TAXAS!$A$15,IF($B292="DÉBITO",$D292-($D292*TAXAS!$B$15)), IF($A292=TAXAS!$A$16,IF($B292="DÉBITO",$D292-($D292*TAXAS!$B$16)), IF($A292=TAXAS!$A$17,IF($B292="DÉBITO",$D292-($D292*TAXAS!$B$17)), IF($A292=TAXAS!$A$18,IF($B292="DÉBITO",$D292-($D292*TAXAS!$B$18)), IF($A292=TAXAS!$A$19,IF($B292="DÉBITO",$D292-($D292*TAXAS!$B$19)), IF($A292=TAXAS!$A$20,IF($B292="DÉBITO",$D292-($D292*TAXAS!$B$20)), IF($A292=TAXAS!$A$21,IF($B292="DÉBITO",$D292-($D292*TAXAS!$B$21)), IF($A292=TAXAS!$A$22,IF($B292="DÉBITO",$D292-($D292*TAXAS!$B$22)), IF($A292=TAXAS!$A$23,IF($B292="DÉBITO",$D292-($D292*TAXAS!$B$23)), IF($A292=TAXAS!$A$24,IF($B292="DÉBITO",$D292-($D292*TAXAS!$B$24)), IF($A292=TAXAS!$A$25,IF($B292="DÉBITO",$D292-($D292*TAXAS!$B$25)), IF($A292=TAXAS!$A$26,IF($B292="DÉBITO",$D292-($D292*TAXAS!$B$26)), IF($A292=TAXAS!$A$27,IF($B292="DÉBITO",$D292-($D292*TAXAS!$B$27))))))))))))))))))))))))))/1</f>
        <v>0</v>
      </c>
      <c r="F292" s="8">
        <f>IF($A292="VISA",IF($B292="CRÉDITO",$D292-($D292*TAXAS!$C$4)),IF($A292="MASTER",IF($B292="CRÉDITO",$D292-($D292*TAXAS!$C$5)),IF($A292="ELO", IF($B292="CRÉDITO",$D292-($D292*TAXAS!$C$6)),IF($A292="HIPERCARD",IF($B292="CRÉDITO",$D292-($D292*TAXAS!$C$7)),IF($A292="DINERS",IF($B292="CRÉDITO",$D292-($D292*TAXAS!$C$8)),IF($A292="AMERICA EXPRESS",IF($B292="CRÉDITO",$D292-($D292*TAXAS!$C$9)),IF($A292=TAXAS!$A$10,IF($B292="CRÉDITO",$D292-($D292*TAXAS!$C$10)), IF($A292=TAXAS!$A$11,IF($B292="CRÉDITO",$D292-($D292*TAXAS!$C$11)), IF($A292=TAXAS!$A$12,IF($B292="CRÉDITO",$D292-($D292*TAXAS!$C$12)), IF($A292=TAXAS!$A$13,IF($B292="CRÉDITO",$D292-($D292*TAXAS!$C$13)), IF($A292=TAXAS!$A$14,IF($B292="CRÉDITO",$D292-($D292*TAXAS!$C$14)), IF($A292=TAXAS!$A$15,IF($B292="CRÉDITO",$D292-($D292*TAXAS!$C$15)), IF($A292=TAXAS!$A$16,IF($B292="CRÉDITO",$D292-($D292*TAXAS!$C$16)), IF($A292=TAXAS!$A$17,IF($B292="CRÉDITO",$D292-($D292*TAXAS!$C$17)), IF($A292=TAXAS!$A$18,IF($B292="CRÉDITO",$D292-($D292*TAXAS!$C$18)), IF($A292=TAXAS!$A$19,IF($B292="CRÉDITO",$D292-($D292*TAXAS!$C$19)), IF($A292=TAXAS!$A$20,IF($B292="CRÉDITO",$D292-($D292*TAXAS!$C$20)), IF($A292=TAXAS!$A$21,IF($B292="CRÉDITO",$D292-($D292*TAXAS!$C$21)), IF($A292=TAXAS!$A$22,IF($B292="CRÉDITO",$D292-($D292*TAXAS!$C$22)), IF($A292=TAXAS!$A$23,IF($B292="CRÉDITO",$D292-($D292*TAXAS!$C$23)), IF($A292=TAXAS!$A$24,IF($B292="CRÉDITO",$D292-($D292*TAXAS!$C$24)), IF($A292=TAXAS!$A$25,IF($B292="CRÉDITO",$D292-($D292*TAXAS!$C$25)), IF($A292=TAXAS!$A$26,IF($B292="CRÉDITO",$D292-($D292*TAXAS!$C$26)), IF($A292=TAXAS!$A$27,IF($B292="CRÉDITO",$D292-($D292*TAXAS!$C$27))))))))))))))))))))))))))/1</f>
        <v>0</v>
      </c>
      <c r="G292" s="9">
        <f>IF($A292="VISA",IF($B292="PARCELADO ATÉ 3X",$D292-(D292*TAXAS!$D$4))/3,IF($A292="MASTER",IF($B292="PARCELADO ATÉ 3X",$D292-(D292*TAXAS!$D$5))/3,IF($A292="ELO",IF($B292="PARCELADO ATÉ 3X",$D292-(D292*TAXAS!$D$6))/3,IF($A292="HIPERCARD",IF($B292="PARCELADO ATÉ 3X",$D292-(D292*TAXAS!$D$7))/3,IF($A292="DINERS",IF($B292="PARCELADO ATÉ 3X",$D292-(D292*TAXAS!$D$8))/3,IF($A292="AMERICA EXPRESS",IF($B292="PARCELADO ATÉ 3X",$D292-(D292*TAXAS!$D$9))/3,IF($A292=TAXAS!$A$10,IF($B292="PARCELADO ATÉ 3X",$D292-($D292*TAXAS!$D$10))/3,IF($A292=TAXAS!$A$11,IF($B292="PARCELADO ATÉ 3X",$D292-($D292*TAXAS!$D$11))/3,IF($A292=TAXAS!$A$12,IF($B292="PARCELADO ATÉ 3X",$D292-($D292*TAXAS!$D$12))/3,IF($A292=TAXAS!$A$13,IF($B292="PARCELADO ATÉ 3X",$D292-($D292*TAXAS!$D$13))/3,IF($A292=TAXAS!$A$14,IF($B292="PARCELADO ATÉ 3X",$D292-($D292*TAXAS!$D$14))/3,IF($A292=TAXAS!$A$15,IF($B292="PARCELADO ATÉ 3X",$D292-($D292*TAXAS!$D$15))/3,IF($A292=TAXAS!$A$16,IF($B292="PARCELADO ATÉ 3X",$D292-($D292*TAXAS!$D$16))/3,IF($A292=TAXAS!$A$17,IF($B292="PARCELADO ATÉ 3X",$D292-($D292*TAXAS!$D$17))/3,IF($A292=TAXAS!$A$18,IF($B292="PARCELADO ATÉ 3X",$D292-($D292*TAXAS!$D$18))/3,IF($A292=TAXAS!$A$19,IF($B292="PARCELADO ATÉ 3X",$D292-($D292*TAXAS!$D$19))/3,IF($A292=TAXAS!$A$20,IF($B292="PARCELADO ATÉ 3X",$D292-($D292*TAXAS!$D$20))/3,IF($A292=TAXAS!$A$21,IF($B292="PARCELADO ATÉ 3X",$D292-($D292*TAXAS!$D$21))/3,IF($A292=TAXAS!$A$22,IF($B292="PARCELADO ATÉ 3X",$D292-($D292*TAXAS!$D$22))/3,IF($A292=TAXAS!$A$23,IF($B292="PARCELADO ATÉ 3X",$D292-($D292*TAXAS!$D$23))/3,IF($A292=TAXAS!$A$24,IF($B292="PARCELADO ATÉ 3X",$D292-($D292*TAXAS!$D$24))/3,IF($A292=TAXAS!$A$25,IF($B292="PARCELADO ATÉ 3X",$D292-($D292*TAXAS!$D$25))/3,IF($A292=TAXAS!$A$26,IF($B292="PARCELADO ATÉ 3X",$D292-($D292*TAXAS!$D$26))/3,IF($A292=TAXAS!$A$27,IF($B292="PARCELADO ATÉ 3X",$D292-($D292*TAXAS!$D$27))/3))))))))))))))))))))))))/1</f>
        <v>0</v>
      </c>
      <c r="H292" s="9">
        <f>IF($A292="VISA",IF($B292="PARCELADO ATÉ 6X",$D292-(D292*TAXAS!$E$4))/6,IF($A292="MASTER",IF($B292="PARCELADO ATÉ 6X",$D292-(D292*TAXAS!$E$5))/6,IF($A292="ELO",IF($B292="PARCELADO ATÉ 6X",$D292-(D292*TAXAS!$E$6))/6,IF($A292="HIPERCARD",IF($B292="PARCELADO ATÉ 6X",$D292-(D292*TAXAS!$E$7))/6,IF($A292="DINERS",IF($B292="PARCELADO ATÉ 6X",$D292-(D292*TAXAS!$E$8))/6,IF($A292="AMERICA EXPRESS",IF($B292="PARCELADO ATÉ 6X",$D292-(D292*TAXAS!$E$9))/6,IF($A292=TAXAS!$A$10,IF($B292="PARCELADO ATÉ 6X",$D292-($D292*TAXAS!$E$10))/6,IF($A292=TAXAS!$A$11,IF($B292="PARCELADO ATÉ 6X",$D292-($D292*TAXAS!$E$11))/6,IF($A292=TAXAS!$A$12,IF($B292="PARCELADO ATÉ 6X",$D292-($D292*TAXAS!$E$12))/6,IF($A292=TAXAS!$A$13,IF($B292="PARCELADO ATÉ 6X",$D292-($D292*TAXAS!$E$13))/6,IF($A292=TAXAS!$A$14,IF($B292="PARCELADO ATÉ 6X",$D292-($D292*TAXAS!$E$14))/6,IF($A292=TAXAS!$A$15,IF($B292="PARCELADO ATÉ 6X",$D292-($D292*TAXAS!$E$15))/6,IF($A292=TAXAS!$A$16,IF($B292="PARCELADO ATÉ 6X",$D292-($D292*TAXAS!$E$16))/6,IF($A292=TAXAS!$A$17,IF($B292="PARCELADO ATÉ 6X",$D292-($D292*TAXAS!$E$17))/6,IF($A292=TAXAS!$A$18,IF($B292="PARCELADO ATÉ 6X",$D292-($D292*TAXAS!$E$18))/6,IF($A292=TAXAS!$A$19,IF($B292="PARCELADO ATÉ 6X",$D292-($D292*TAXAS!$E$19))/6,IF($A292=TAXAS!$A$20,IF($B292="PARCELADO ATÉ 6X",$D292-($D292*TAXAS!$E$20))/6,IF($A292=TAXAS!$A$21,IF($B292="PARCELADO ATÉ 6X",$D292-($D292*TAXAS!$E$21))/6,IF($A292=TAXAS!$A$22,IF($B292="PARCELADO ATÉ 6X",$D292-($D292*TAXAS!$E$22))/6,IF($A292=TAXAS!$A$23,IF($B292="PARCELADO ATÉ 6X",$D292-($D292*TAXAS!$E$23))/6,IF($A292=TAXAS!$A$24,IF($B292="PARCELADO ATÉ 6X",$D292-($D292*TAXAS!$E$24))/6,IF($A292=TAXAS!$A$25,IF($B292="PARCELADO ATÉ 6X",$D292-($D292*TAXAS!$E$25))/6,IF($A292=TAXAS!$A$26,IF($B292="PARCELADO ATÉ 6X",$D292-($D292*TAXAS!$E$26))/6,IF($A292=TAXAS!$A$27,IF($B292="PARCELADO ATÉ 6X",$D292-($D292*TAXAS!$E$27))/6))))))))))))))))))))))))/1</f>
        <v>0</v>
      </c>
      <c r="I292" s="9">
        <f>IF($A292="VISA",IF($B292="PARCELADO ATÉ 12X",$D292-(D292*TAXAS!$F$4))/12,IF($A292="MASTER",IF($B292="PARCELADO ATÉ 12X",$D292-(D292*TAXAS!$F$5))/12,IF($A292="ELO",IF($B292="PARCELADO ATÉ 12X",$D292-(D292*TAXAS!$F$6))/12,IF($A292="HIPERCARD",IF($B292="PARCELADO ATÉ 12X",$D292-(D292*TAXAS!$F$7))/12,IF($A292="DINERS",IF($B292="PARCELADO ATÉ 12X",$D292-(D292*TAXAS!$F$8))/12,IF($A292="AMERICA EXPRESS",IF($B292="PARCELADO ATÉ 12X",$D292-(D292*TAXAS!$F$9))/12,IF($A292=TAXAS!$A$10,IF($B292="PARCELADO ATÉ 12X",$D292-($D292*TAXAS!$F$10))/12,IF($A292=TAXAS!$A$11,IF($B292="PARCELADO ATÉ 12X",$D292-($D292*TAXAS!$F$11))/12,IF($A292=TAXAS!$A$12,IF($B292="PARCELADO ATÉ 12X",$D292-($D292*TAXAS!$F$12))/12,IF($A292=TAXAS!$A$13,IF($B292="PARCELADO ATÉ 12X",$D292-($D292*TAXAS!$F$13))/12,IF($A292=TAXAS!$A$14,IF($B292="PARCELADO ATÉ 12X",$D292-($D292*TAXAS!$F$14))/12,IF($A292=TAXAS!$A$15,IF($B292="PARCELADO ATÉ 12X",$D292-($D292*TAXAS!$F$15))/12,IF($A292=TAXAS!$A$16,IF($B292="PARCELADO ATÉ 12X",$D292-($D292*TAXAS!$F$16))/12,IF($A292=TAXAS!$A$17,IF($B292="PARCELADO ATÉ 12X",$D292-($D292*TAXAS!$F$17))/12,IF($A292=TAXAS!$A$18,IF($B292="PARCELADO ATÉ 12X",$D292-($D292*TAXAS!$F$18))/12,IF($A292=TAXAS!$A$19,IF($B292="PARCELADO ATÉ 12X",$D292-($D292*TAXAS!$F$19))/12,IF($A292=TAXAS!$A$20,IF($B292="PARCELADO ATÉ 12X",$D292-($D292*TAXAS!$F$20))/12,IF($A292=TAXAS!$A$21,IF($B292="PARCELADO ATÉ 12X",$D292-($D292*TAXAS!$F$21))/12,IF($A292=TAXAS!$A$22,IF($B292="PARCELADO ATÉ 12X",$D292-($D292*TAXAS!$F$22))/12,IF($A292=TAXAS!$A$23,IF($B292="PARCELADO ATÉ 12X",$D292-($D292*TAXAS!$F$23))/12,IF($A292=TAXAS!$A$24,IF($B292="PARCELADO ATÉ 12X",$D292-($D292*TAXAS!$F$24))/12,IF($A292=TAXAS!$A$25,IF($B292="PARCELADO ATÉ 12X",$D292-($D292*TAXAS!$F$25))/12,IF($A292=TAXAS!$A$26,IF($B292="PARCELADO ATÉ 12X",$D292-($D292*TAXAS!$F$26))/12,IF($A292=TAXAS!$A$27,IF($B292="PARCELADO ATÉ 12X",$D292-($D292*TAXAS!$F$27))/12))))))))))))))))))))))))/1</f>
        <v>0</v>
      </c>
      <c r="J292" s="8">
        <f t="shared" si="0"/>
        <v>0</v>
      </c>
      <c r="K292" s="10" t="b">
        <f>IF($B292="PARCELADO ATÉ 3X",($D292-($D292*TAXAS!$D$4))-$J292)</f>
        <v>0</v>
      </c>
      <c r="L292" s="10" t="b">
        <f>IF($B292="PARCELADO ATÉ 6X",($D292-($D292*TAXAS!$E$4))-$J292)</f>
        <v>0</v>
      </c>
      <c r="M292" s="10" t="b">
        <f>IF($B292="PARCELADO ATÉ 12X",($D292-($D292*TAXAS!$F$4))-$J292)</f>
        <v>0</v>
      </c>
      <c r="N292" s="8">
        <f t="shared" si="1"/>
        <v>0</v>
      </c>
      <c r="O292" s="10">
        <f t="shared" si="2"/>
        <v>0</v>
      </c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spans="1:31" ht="15.75" customHeight="1" x14ac:dyDescent="0.2">
      <c r="A293" s="3"/>
      <c r="B293" s="5"/>
      <c r="C293" s="6"/>
      <c r="D293" s="42"/>
      <c r="E293" s="8">
        <f>IF($A293="VISA",IF($B293="DÉBITO",$D293-($D293*TAXAS!$B$4)),IF($A293="MASTER",IF($B293="DÉBITO",$D293-($D293*TAXAS!$B$5)),IF($A293="ELO", IF($B293="DÉBITO",$D293-($D293*TAXAS!$B$6)),IF($A293="HIPERCARD",IF($B293="DÉBITO",$D293-($D293*TAXAS!$B$7)),IF($A293="DINERS",IF($B293="DÉBITO",$D293-($D293*TAXAS!$B$8)),IF($A293="AMERICA EXPRESS",IF($B293="DÉBITO",$D293-($D293*TAXAS!$B$9)),IF($A293=TAXAS!$A$10,IF($B293="DÉBITO",$D293-($D293*TAXAS!$B$10)), IF($A293=TAXAS!$A$11,IF($B293="DÉBITO",$D293-($D293*TAXAS!$B$11)), IF($A293=TAXAS!$A$12,IF($B293="DÉBITO",$D293-($D293*TAXAS!$B$12)), IF($A293=TAXAS!$A$13,IF($B293="DÉBITO",$D293-($D293*TAXAS!$B$13)), IF($A293=TAXAS!$A$14,IF($B293="DÉBITO",$D293-($D293*TAXAS!$B$14)), IF($A293=TAXAS!$A$15,IF($B293="DÉBITO",$D293-($D293*TAXAS!$B$15)), IF($A293=TAXAS!$A$16,IF($B293="DÉBITO",$D293-($D293*TAXAS!$B$16)), IF($A293=TAXAS!$A$17,IF($B293="DÉBITO",$D293-($D293*TAXAS!$B$17)), IF($A293=TAXAS!$A$18,IF($B293="DÉBITO",$D293-($D293*TAXAS!$B$18)), IF($A293=TAXAS!$A$19,IF($B293="DÉBITO",$D293-($D293*TAXAS!$B$19)), IF($A293=TAXAS!$A$20,IF($B293="DÉBITO",$D293-($D293*TAXAS!$B$20)), IF($A293=TAXAS!$A$21,IF($B293="DÉBITO",$D293-($D293*TAXAS!$B$21)), IF($A293=TAXAS!$A$22,IF($B293="DÉBITO",$D293-($D293*TAXAS!$B$22)), IF($A293=TAXAS!$A$23,IF($B293="DÉBITO",$D293-($D293*TAXAS!$B$23)), IF($A293=TAXAS!$A$24,IF($B293="DÉBITO",$D293-($D293*TAXAS!$B$24)), IF($A293=TAXAS!$A$25,IF($B293="DÉBITO",$D293-($D293*TAXAS!$B$25)), IF($A293=TAXAS!$A$26,IF($B293="DÉBITO",$D293-($D293*TAXAS!$B$26)), IF($A293=TAXAS!$A$27,IF($B293="DÉBITO",$D293-($D293*TAXAS!$B$27))))))))))))))))))))))))))/1</f>
        <v>0</v>
      </c>
      <c r="F293" s="8">
        <f>IF($A293="VISA",IF($B293="CRÉDITO",$D293-($D293*TAXAS!$C$4)),IF($A293="MASTER",IF($B293="CRÉDITO",$D293-($D293*TAXAS!$C$5)),IF($A293="ELO", IF($B293="CRÉDITO",$D293-($D293*TAXAS!$C$6)),IF($A293="HIPERCARD",IF($B293="CRÉDITO",$D293-($D293*TAXAS!$C$7)),IF($A293="DINERS",IF($B293="CRÉDITO",$D293-($D293*TAXAS!$C$8)),IF($A293="AMERICA EXPRESS",IF($B293="CRÉDITO",$D293-($D293*TAXAS!$C$9)),IF($A293=TAXAS!$A$10,IF($B293="CRÉDITO",$D293-($D293*TAXAS!$C$10)), IF($A293=TAXAS!$A$11,IF($B293="CRÉDITO",$D293-($D293*TAXAS!$C$11)), IF($A293=TAXAS!$A$12,IF($B293="CRÉDITO",$D293-($D293*TAXAS!$C$12)), IF($A293=TAXAS!$A$13,IF($B293="CRÉDITO",$D293-($D293*TAXAS!$C$13)), IF($A293=TAXAS!$A$14,IF($B293="CRÉDITO",$D293-($D293*TAXAS!$C$14)), IF($A293=TAXAS!$A$15,IF($B293="CRÉDITO",$D293-($D293*TAXAS!$C$15)), IF($A293=TAXAS!$A$16,IF($B293="CRÉDITO",$D293-($D293*TAXAS!$C$16)), IF($A293=TAXAS!$A$17,IF($B293="CRÉDITO",$D293-($D293*TAXAS!$C$17)), IF($A293=TAXAS!$A$18,IF($B293="CRÉDITO",$D293-($D293*TAXAS!$C$18)), IF($A293=TAXAS!$A$19,IF($B293="CRÉDITO",$D293-($D293*TAXAS!$C$19)), IF($A293=TAXAS!$A$20,IF($B293="CRÉDITO",$D293-($D293*TAXAS!$C$20)), IF($A293=TAXAS!$A$21,IF($B293="CRÉDITO",$D293-($D293*TAXAS!$C$21)), IF($A293=TAXAS!$A$22,IF($B293="CRÉDITO",$D293-($D293*TAXAS!$C$22)), IF($A293=TAXAS!$A$23,IF($B293="CRÉDITO",$D293-($D293*TAXAS!$C$23)), IF($A293=TAXAS!$A$24,IF($B293="CRÉDITO",$D293-($D293*TAXAS!$C$24)), IF($A293=TAXAS!$A$25,IF($B293="CRÉDITO",$D293-($D293*TAXAS!$C$25)), IF($A293=TAXAS!$A$26,IF($B293="CRÉDITO",$D293-($D293*TAXAS!$C$26)), IF($A293=TAXAS!$A$27,IF($B293="CRÉDITO",$D293-($D293*TAXAS!$C$27))))))))))))))))))))))))))/1</f>
        <v>0</v>
      </c>
      <c r="G293" s="9">
        <f>IF($A293="VISA",IF($B293="PARCELADO ATÉ 3X",$D293-(D293*TAXAS!$D$4))/3,IF($A293="MASTER",IF($B293="PARCELADO ATÉ 3X",$D293-(D293*TAXAS!$D$5))/3,IF($A293="ELO",IF($B293="PARCELADO ATÉ 3X",$D293-(D293*TAXAS!$D$6))/3,IF($A293="HIPERCARD",IF($B293="PARCELADO ATÉ 3X",$D293-(D293*TAXAS!$D$7))/3,IF($A293="DINERS",IF($B293="PARCELADO ATÉ 3X",$D293-(D293*TAXAS!$D$8))/3,IF($A293="AMERICA EXPRESS",IF($B293="PARCELADO ATÉ 3X",$D293-(D293*TAXAS!$D$9))/3,IF($A293=TAXAS!$A$10,IF($B293="PARCELADO ATÉ 3X",$D293-($D293*TAXAS!$D$10))/3,IF($A293=TAXAS!$A$11,IF($B293="PARCELADO ATÉ 3X",$D293-($D293*TAXAS!$D$11))/3,IF($A293=TAXAS!$A$12,IF($B293="PARCELADO ATÉ 3X",$D293-($D293*TAXAS!$D$12))/3,IF($A293=TAXAS!$A$13,IF($B293="PARCELADO ATÉ 3X",$D293-($D293*TAXAS!$D$13))/3,IF($A293=TAXAS!$A$14,IF($B293="PARCELADO ATÉ 3X",$D293-($D293*TAXAS!$D$14))/3,IF($A293=TAXAS!$A$15,IF($B293="PARCELADO ATÉ 3X",$D293-($D293*TAXAS!$D$15))/3,IF($A293=TAXAS!$A$16,IF($B293="PARCELADO ATÉ 3X",$D293-($D293*TAXAS!$D$16))/3,IF($A293=TAXAS!$A$17,IF($B293="PARCELADO ATÉ 3X",$D293-($D293*TAXAS!$D$17))/3,IF($A293=TAXAS!$A$18,IF($B293="PARCELADO ATÉ 3X",$D293-($D293*TAXAS!$D$18))/3,IF($A293=TAXAS!$A$19,IF($B293="PARCELADO ATÉ 3X",$D293-($D293*TAXAS!$D$19))/3,IF($A293=TAXAS!$A$20,IF($B293="PARCELADO ATÉ 3X",$D293-($D293*TAXAS!$D$20))/3,IF($A293=TAXAS!$A$21,IF($B293="PARCELADO ATÉ 3X",$D293-($D293*TAXAS!$D$21))/3,IF($A293=TAXAS!$A$22,IF($B293="PARCELADO ATÉ 3X",$D293-($D293*TAXAS!$D$22))/3,IF($A293=TAXAS!$A$23,IF($B293="PARCELADO ATÉ 3X",$D293-($D293*TAXAS!$D$23))/3,IF($A293=TAXAS!$A$24,IF($B293="PARCELADO ATÉ 3X",$D293-($D293*TAXAS!$D$24))/3,IF($A293=TAXAS!$A$25,IF($B293="PARCELADO ATÉ 3X",$D293-($D293*TAXAS!$D$25))/3,IF($A293=TAXAS!$A$26,IF($B293="PARCELADO ATÉ 3X",$D293-($D293*TAXAS!$D$26))/3,IF($A293=TAXAS!$A$27,IF($B293="PARCELADO ATÉ 3X",$D293-($D293*TAXAS!$D$27))/3))))))))))))))))))))))))/1</f>
        <v>0</v>
      </c>
      <c r="H293" s="9">
        <f>IF($A293="VISA",IF($B293="PARCELADO ATÉ 6X",$D293-(D293*TAXAS!$E$4))/6,IF($A293="MASTER",IF($B293="PARCELADO ATÉ 6X",$D293-(D293*TAXAS!$E$5))/6,IF($A293="ELO",IF($B293="PARCELADO ATÉ 6X",$D293-(D293*TAXAS!$E$6))/6,IF($A293="HIPERCARD",IF($B293="PARCELADO ATÉ 6X",$D293-(D293*TAXAS!$E$7))/6,IF($A293="DINERS",IF($B293="PARCELADO ATÉ 6X",$D293-(D293*TAXAS!$E$8))/6,IF($A293="AMERICA EXPRESS",IF($B293="PARCELADO ATÉ 6X",$D293-(D293*TAXAS!$E$9))/6,IF($A293=TAXAS!$A$10,IF($B293="PARCELADO ATÉ 6X",$D293-($D293*TAXAS!$E$10))/6,IF($A293=TAXAS!$A$11,IF($B293="PARCELADO ATÉ 6X",$D293-($D293*TAXAS!$E$11))/6,IF($A293=TAXAS!$A$12,IF($B293="PARCELADO ATÉ 6X",$D293-($D293*TAXAS!$E$12))/6,IF($A293=TAXAS!$A$13,IF($B293="PARCELADO ATÉ 6X",$D293-($D293*TAXAS!$E$13))/6,IF($A293=TAXAS!$A$14,IF($B293="PARCELADO ATÉ 6X",$D293-($D293*TAXAS!$E$14))/6,IF($A293=TAXAS!$A$15,IF($B293="PARCELADO ATÉ 6X",$D293-($D293*TAXAS!$E$15))/6,IF($A293=TAXAS!$A$16,IF($B293="PARCELADO ATÉ 6X",$D293-($D293*TAXAS!$E$16))/6,IF($A293=TAXAS!$A$17,IF($B293="PARCELADO ATÉ 6X",$D293-($D293*TAXAS!$E$17))/6,IF($A293=TAXAS!$A$18,IF($B293="PARCELADO ATÉ 6X",$D293-($D293*TAXAS!$E$18))/6,IF($A293=TAXAS!$A$19,IF($B293="PARCELADO ATÉ 6X",$D293-($D293*TAXAS!$E$19))/6,IF($A293=TAXAS!$A$20,IF($B293="PARCELADO ATÉ 6X",$D293-($D293*TAXAS!$E$20))/6,IF($A293=TAXAS!$A$21,IF($B293="PARCELADO ATÉ 6X",$D293-($D293*TAXAS!$E$21))/6,IF($A293=TAXAS!$A$22,IF($B293="PARCELADO ATÉ 6X",$D293-($D293*TAXAS!$E$22))/6,IF($A293=TAXAS!$A$23,IF($B293="PARCELADO ATÉ 6X",$D293-($D293*TAXAS!$E$23))/6,IF($A293=TAXAS!$A$24,IF($B293="PARCELADO ATÉ 6X",$D293-($D293*TAXAS!$E$24))/6,IF($A293=TAXAS!$A$25,IF($B293="PARCELADO ATÉ 6X",$D293-($D293*TAXAS!$E$25))/6,IF($A293=TAXAS!$A$26,IF($B293="PARCELADO ATÉ 6X",$D293-($D293*TAXAS!$E$26))/6,IF($A293=TAXAS!$A$27,IF($B293="PARCELADO ATÉ 6X",$D293-($D293*TAXAS!$E$27))/6))))))))))))))))))))))))/1</f>
        <v>0</v>
      </c>
      <c r="I293" s="9">
        <f>IF($A293="VISA",IF($B293="PARCELADO ATÉ 12X",$D293-(D293*TAXAS!$F$4))/12,IF($A293="MASTER",IF($B293="PARCELADO ATÉ 12X",$D293-(D293*TAXAS!$F$5))/12,IF($A293="ELO",IF($B293="PARCELADO ATÉ 12X",$D293-(D293*TAXAS!$F$6))/12,IF($A293="HIPERCARD",IF($B293="PARCELADO ATÉ 12X",$D293-(D293*TAXAS!$F$7))/12,IF($A293="DINERS",IF($B293="PARCELADO ATÉ 12X",$D293-(D293*TAXAS!$F$8))/12,IF($A293="AMERICA EXPRESS",IF($B293="PARCELADO ATÉ 12X",$D293-(D293*TAXAS!$F$9))/12,IF($A293=TAXAS!$A$10,IF($B293="PARCELADO ATÉ 12X",$D293-($D293*TAXAS!$F$10))/12,IF($A293=TAXAS!$A$11,IF($B293="PARCELADO ATÉ 12X",$D293-($D293*TAXAS!$F$11))/12,IF($A293=TAXAS!$A$12,IF($B293="PARCELADO ATÉ 12X",$D293-($D293*TAXAS!$F$12))/12,IF($A293=TAXAS!$A$13,IF($B293="PARCELADO ATÉ 12X",$D293-($D293*TAXAS!$F$13))/12,IF($A293=TAXAS!$A$14,IF($B293="PARCELADO ATÉ 12X",$D293-($D293*TAXAS!$F$14))/12,IF($A293=TAXAS!$A$15,IF($B293="PARCELADO ATÉ 12X",$D293-($D293*TAXAS!$F$15))/12,IF($A293=TAXAS!$A$16,IF($B293="PARCELADO ATÉ 12X",$D293-($D293*TAXAS!$F$16))/12,IF($A293=TAXAS!$A$17,IF($B293="PARCELADO ATÉ 12X",$D293-($D293*TAXAS!$F$17))/12,IF($A293=TAXAS!$A$18,IF($B293="PARCELADO ATÉ 12X",$D293-($D293*TAXAS!$F$18))/12,IF($A293=TAXAS!$A$19,IF($B293="PARCELADO ATÉ 12X",$D293-($D293*TAXAS!$F$19))/12,IF($A293=TAXAS!$A$20,IF($B293="PARCELADO ATÉ 12X",$D293-($D293*TAXAS!$F$20))/12,IF($A293=TAXAS!$A$21,IF($B293="PARCELADO ATÉ 12X",$D293-($D293*TAXAS!$F$21))/12,IF($A293=TAXAS!$A$22,IF($B293="PARCELADO ATÉ 12X",$D293-($D293*TAXAS!$F$22))/12,IF($A293=TAXAS!$A$23,IF($B293="PARCELADO ATÉ 12X",$D293-($D293*TAXAS!$F$23))/12,IF($A293=TAXAS!$A$24,IF($B293="PARCELADO ATÉ 12X",$D293-($D293*TAXAS!$F$24))/12,IF($A293=TAXAS!$A$25,IF($B293="PARCELADO ATÉ 12X",$D293-($D293*TAXAS!$F$25))/12,IF($A293=TAXAS!$A$26,IF($B293="PARCELADO ATÉ 12X",$D293-($D293*TAXAS!$F$26))/12,IF($A293=TAXAS!$A$27,IF($B293="PARCELADO ATÉ 12X",$D293-($D293*TAXAS!$F$27))/12))))))))))))))))))))))))/1</f>
        <v>0</v>
      </c>
      <c r="J293" s="8">
        <f t="shared" si="0"/>
        <v>0</v>
      </c>
      <c r="K293" s="10" t="b">
        <f>IF($B293="PARCELADO ATÉ 3X",($D293-($D293*TAXAS!$D$4))-$J293)</f>
        <v>0</v>
      </c>
      <c r="L293" s="10" t="b">
        <f>IF($B293="PARCELADO ATÉ 6X",($D293-($D293*TAXAS!$E$4))-$J293)</f>
        <v>0</v>
      </c>
      <c r="M293" s="10" t="b">
        <f>IF($B293="PARCELADO ATÉ 12X",($D293-($D293*TAXAS!$F$4))-$J293)</f>
        <v>0</v>
      </c>
      <c r="N293" s="8">
        <f t="shared" si="1"/>
        <v>0</v>
      </c>
      <c r="O293" s="10">
        <f t="shared" si="2"/>
        <v>0</v>
      </c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spans="1:31" ht="15.75" customHeight="1" x14ac:dyDescent="0.2">
      <c r="A294" s="3"/>
      <c r="B294" s="5"/>
      <c r="C294" s="6"/>
      <c r="D294" s="42"/>
      <c r="E294" s="8">
        <f>IF($A294="VISA",IF($B294="DÉBITO",$D294-($D294*TAXAS!$B$4)),IF($A294="MASTER",IF($B294="DÉBITO",$D294-($D294*TAXAS!$B$5)),IF($A294="ELO", IF($B294="DÉBITO",$D294-($D294*TAXAS!$B$6)),IF($A294="HIPERCARD",IF($B294="DÉBITO",$D294-($D294*TAXAS!$B$7)),IF($A294="DINERS",IF($B294="DÉBITO",$D294-($D294*TAXAS!$B$8)),IF($A294="AMERICA EXPRESS",IF($B294="DÉBITO",$D294-($D294*TAXAS!$B$9)),IF($A294=TAXAS!$A$10,IF($B294="DÉBITO",$D294-($D294*TAXAS!$B$10)), IF($A294=TAXAS!$A$11,IF($B294="DÉBITO",$D294-($D294*TAXAS!$B$11)), IF($A294=TAXAS!$A$12,IF($B294="DÉBITO",$D294-($D294*TAXAS!$B$12)), IF($A294=TAXAS!$A$13,IF($B294="DÉBITO",$D294-($D294*TAXAS!$B$13)), IF($A294=TAXAS!$A$14,IF($B294="DÉBITO",$D294-($D294*TAXAS!$B$14)), IF($A294=TAXAS!$A$15,IF($B294="DÉBITO",$D294-($D294*TAXAS!$B$15)), IF($A294=TAXAS!$A$16,IF($B294="DÉBITO",$D294-($D294*TAXAS!$B$16)), IF($A294=TAXAS!$A$17,IF($B294="DÉBITO",$D294-($D294*TAXAS!$B$17)), IF($A294=TAXAS!$A$18,IF($B294="DÉBITO",$D294-($D294*TAXAS!$B$18)), IF($A294=TAXAS!$A$19,IF($B294="DÉBITO",$D294-($D294*TAXAS!$B$19)), IF($A294=TAXAS!$A$20,IF($B294="DÉBITO",$D294-($D294*TAXAS!$B$20)), IF($A294=TAXAS!$A$21,IF($B294="DÉBITO",$D294-($D294*TAXAS!$B$21)), IF($A294=TAXAS!$A$22,IF($B294="DÉBITO",$D294-($D294*TAXAS!$B$22)), IF($A294=TAXAS!$A$23,IF($B294="DÉBITO",$D294-($D294*TAXAS!$B$23)), IF($A294=TAXAS!$A$24,IF($B294="DÉBITO",$D294-($D294*TAXAS!$B$24)), IF($A294=TAXAS!$A$25,IF($B294="DÉBITO",$D294-($D294*TAXAS!$B$25)), IF($A294=TAXAS!$A$26,IF($B294="DÉBITO",$D294-($D294*TAXAS!$B$26)), IF($A294=TAXAS!$A$27,IF($B294="DÉBITO",$D294-($D294*TAXAS!$B$27))))))))))))))))))))))))))/1</f>
        <v>0</v>
      </c>
      <c r="F294" s="8">
        <f>IF($A294="VISA",IF($B294="CRÉDITO",$D294-($D294*TAXAS!$C$4)),IF($A294="MASTER",IF($B294="CRÉDITO",$D294-($D294*TAXAS!$C$5)),IF($A294="ELO", IF($B294="CRÉDITO",$D294-($D294*TAXAS!$C$6)),IF($A294="HIPERCARD",IF($B294="CRÉDITO",$D294-($D294*TAXAS!$C$7)),IF($A294="DINERS",IF($B294="CRÉDITO",$D294-($D294*TAXAS!$C$8)),IF($A294="AMERICA EXPRESS",IF($B294="CRÉDITO",$D294-($D294*TAXAS!$C$9)),IF($A294=TAXAS!$A$10,IF($B294="CRÉDITO",$D294-($D294*TAXAS!$C$10)), IF($A294=TAXAS!$A$11,IF($B294="CRÉDITO",$D294-($D294*TAXAS!$C$11)), IF($A294=TAXAS!$A$12,IF($B294="CRÉDITO",$D294-($D294*TAXAS!$C$12)), IF($A294=TAXAS!$A$13,IF($B294="CRÉDITO",$D294-($D294*TAXAS!$C$13)), IF($A294=TAXAS!$A$14,IF($B294="CRÉDITO",$D294-($D294*TAXAS!$C$14)), IF($A294=TAXAS!$A$15,IF($B294="CRÉDITO",$D294-($D294*TAXAS!$C$15)), IF($A294=TAXAS!$A$16,IF($B294="CRÉDITO",$D294-($D294*TAXAS!$C$16)), IF($A294=TAXAS!$A$17,IF($B294="CRÉDITO",$D294-($D294*TAXAS!$C$17)), IF($A294=TAXAS!$A$18,IF($B294="CRÉDITO",$D294-($D294*TAXAS!$C$18)), IF($A294=TAXAS!$A$19,IF($B294="CRÉDITO",$D294-($D294*TAXAS!$C$19)), IF($A294=TAXAS!$A$20,IF($B294="CRÉDITO",$D294-($D294*TAXAS!$C$20)), IF($A294=TAXAS!$A$21,IF($B294="CRÉDITO",$D294-($D294*TAXAS!$C$21)), IF($A294=TAXAS!$A$22,IF($B294="CRÉDITO",$D294-($D294*TAXAS!$C$22)), IF($A294=TAXAS!$A$23,IF($B294="CRÉDITO",$D294-($D294*TAXAS!$C$23)), IF($A294=TAXAS!$A$24,IF($B294="CRÉDITO",$D294-($D294*TAXAS!$C$24)), IF($A294=TAXAS!$A$25,IF($B294="CRÉDITO",$D294-($D294*TAXAS!$C$25)), IF($A294=TAXAS!$A$26,IF($B294="CRÉDITO",$D294-($D294*TAXAS!$C$26)), IF($A294=TAXAS!$A$27,IF($B294="CRÉDITO",$D294-($D294*TAXAS!$C$27))))))))))))))))))))))))))/1</f>
        <v>0</v>
      </c>
      <c r="G294" s="9">
        <f>IF($A294="VISA",IF($B294="PARCELADO ATÉ 3X",$D294-(D294*TAXAS!$D$4))/3,IF($A294="MASTER",IF($B294="PARCELADO ATÉ 3X",$D294-(D294*TAXAS!$D$5))/3,IF($A294="ELO",IF($B294="PARCELADO ATÉ 3X",$D294-(D294*TAXAS!$D$6))/3,IF($A294="HIPERCARD",IF($B294="PARCELADO ATÉ 3X",$D294-(D294*TAXAS!$D$7))/3,IF($A294="DINERS",IF($B294="PARCELADO ATÉ 3X",$D294-(D294*TAXAS!$D$8))/3,IF($A294="AMERICA EXPRESS",IF($B294="PARCELADO ATÉ 3X",$D294-(D294*TAXAS!$D$9))/3,IF($A294=TAXAS!$A$10,IF($B294="PARCELADO ATÉ 3X",$D294-($D294*TAXAS!$D$10))/3,IF($A294=TAXAS!$A$11,IF($B294="PARCELADO ATÉ 3X",$D294-($D294*TAXAS!$D$11))/3,IF($A294=TAXAS!$A$12,IF($B294="PARCELADO ATÉ 3X",$D294-($D294*TAXAS!$D$12))/3,IF($A294=TAXAS!$A$13,IF($B294="PARCELADO ATÉ 3X",$D294-($D294*TAXAS!$D$13))/3,IF($A294=TAXAS!$A$14,IF($B294="PARCELADO ATÉ 3X",$D294-($D294*TAXAS!$D$14))/3,IF($A294=TAXAS!$A$15,IF($B294="PARCELADO ATÉ 3X",$D294-($D294*TAXAS!$D$15))/3,IF($A294=TAXAS!$A$16,IF($B294="PARCELADO ATÉ 3X",$D294-($D294*TAXAS!$D$16))/3,IF($A294=TAXAS!$A$17,IF($B294="PARCELADO ATÉ 3X",$D294-($D294*TAXAS!$D$17))/3,IF($A294=TAXAS!$A$18,IF($B294="PARCELADO ATÉ 3X",$D294-($D294*TAXAS!$D$18))/3,IF($A294=TAXAS!$A$19,IF($B294="PARCELADO ATÉ 3X",$D294-($D294*TAXAS!$D$19))/3,IF($A294=TAXAS!$A$20,IF($B294="PARCELADO ATÉ 3X",$D294-($D294*TAXAS!$D$20))/3,IF($A294=TAXAS!$A$21,IF($B294="PARCELADO ATÉ 3X",$D294-($D294*TAXAS!$D$21))/3,IF($A294=TAXAS!$A$22,IF($B294="PARCELADO ATÉ 3X",$D294-($D294*TAXAS!$D$22))/3,IF($A294=TAXAS!$A$23,IF($B294="PARCELADO ATÉ 3X",$D294-($D294*TAXAS!$D$23))/3,IF($A294=TAXAS!$A$24,IF($B294="PARCELADO ATÉ 3X",$D294-($D294*TAXAS!$D$24))/3,IF($A294=TAXAS!$A$25,IF($B294="PARCELADO ATÉ 3X",$D294-($D294*TAXAS!$D$25))/3,IF($A294=TAXAS!$A$26,IF($B294="PARCELADO ATÉ 3X",$D294-($D294*TAXAS!$D$26))/3,IF($A294=TAXAS!$A$27,IF($B294="PARCELADO ATÉ 3X",$D294-($D294*TAXAS!$D$27))/3))))))))))))))))))))))))/1</f>
        <v>0</v>
      </c>
      <c r="H294" s="9">
        <f>IF($A294="VISA",IF($B294="PARCELADO ATÉ 6X",$D294-(D294*TAXAS!$E$4))/6,IF($A294="MASTER",IF($B294="PARCELADO ATÉ 6X",$D294-(D294*TAXAS!$E$5))/6,IF($A294="ELO",IF($B294="PARCELADO ATÉ 6X",$D294-(D294*TAXAS!$E$6))/6,IF($A294="HIPERCARD",IF($B294="PARCELADO ATÉ 6X",$D294-(D294*TAXAS!$E$7))/6,IF($A294="DINERS",IF($B294="PARCELADO ATÉ 6X",$D294-(D294*TAXAS!$E$8))/6,IF($A294="AMERICA EXPRESS",IF($B294="PARCELADO ATÉ 6X",$D294-(D294*TAXAS!$E$9))/6,IF($A294=TAXAS!$A$10,IF($B294="PARCELADO ATÉ 6X",$D294-($D294*TAXAS!$E$10))/6,IF($A294=TAXAS!$A$11,IF($B294="PARCELADO ATÉ 6X",$D294-($D294*TAXAS!$E$11))/6,IF($A294=TAXAS!$A$12,IF($B294="PARCELADO ATÉ 6X",$D294-($D294*TAXAS!$E$12))/6,IF($A294=TAXAS!$A$13,IF($B294="PARCELADO ATÉ 6X",$D294-($D294*TAXAS!$E$13))/6,IF($A294=TAXAS!$A$14,IF($B294="PARCELADO ATÉ 6X",$D294-($D294*TAXAS!$E$14))/6,IF($A294=TAXAS!$A$15,IF($B294="PARCELADO ATÉ 6X",$D294-($D294*TAXAS!$E$15))/6,IF($A294=TAXAS!$A$16,IF($B294="PARCELADO ATÉ 6X",$D294-($D294*TAXAS!$E$16))/6,IF($A294=TAXAS!$A$17,IF($B294="PARCELADO ATÉ 6X",$D294-($D294*TAXAS!$E$17))/6,IF($A294=TAXAS!$A$18,IF($B294="PARCELADO ATÉ 6X",$D294-($D294*TAXAS!$E$18))/6,IF($A294=TAXAS!$A$19,IF($B294="PARCELADO ATÉ 6X",$D294-($D294*TAXAS!$E$19))/6,IF($A294=TAXAS!$A$20,IF($B294="PARCELADO ATÉ 6X",$D294-($D294*TAXAS!$E$20))/6,IF($A294=TAXAS!$A$21,IF($B294="PARCELADO ATÉ 6X",$D294-($D294*TAXAS!$E$21))/6,IF($A294=TAXAS!$A$22,IF($B294="PARCELADO ATÉ 6X",$D294-($D294*TAXAS!$E$22))/6,IF($A294=TAXAS!$A$23,IF($B294="PARCELADO ATÉ 6X",$D294-($D294*TAXAS!$E$23))/6,IF($A294=TAXAS!$A$24,IF($B294="PARCELADO ATÉ 6X",$D294-($D294*TAXAS!$E$24))/6,IF($A294=TAXAS!$A$25,IF($B294="PARCELADO ATÉ 6X",$D294-($D294*TAXAS!$E$25))/6,IF($A294=TAXAS!$A$26,IF($B294="PARCELADO ATÉ 6X",$D294-($D294*TAXAS!$E$26))/6,IF($A294=TAXAS!$A$27,IF($B294="PARCELADO ATÉ 6X",$D294-($D294*TAXAS!$E$27))/6))))))))))))))))))))))))/1</f>
        <v>0</v>
      </c>
      <c r="I294" s="9">
        <f>IF($A294="VISA",IF($B294="PARCELADO ATÉ 12X",$D294-(D294*TAXAS!$F$4))/12,IF($A294="MASTER",IF($B294="PARCELADO ATÉ 12X",$D294-(D294*TAXAS!$F$5))/12,IF($A294="ELO",IF($B294="PARCELADO ATÉ 12X",$D294-(D294*TAXAS!$F$6))/12,IF($A294="HIPERCARD",IF($B294="PARCELADO ATÉ 12X",$D294-(D294*TAXAS!$F$7))/12,IF($A294="DINERS",IF($B294="PARCELADO ATÉ 12X",$D294-(D294*TAXAS!$F$8))/12,IF($A294="AMERICA EXPRESS",IF($B294="PARCELADO ATÉ 12X",$D294-(D294*TAXAS!$F$9))/12,IF($A294=TAXAS!$A$10,IF($B294="PARCELADO ATÉ 12X",$D294-($D294*TAXAS!$F$10))/12,IF($A294=TAXAS!$A$11,IF($B294="PARCELADO ATÉ 12X",$D294-($D294*TAXAS!$F$11))/12,IF($A294=TAXAS!$A$12,IF($B294="PARCELADO ATÉ 12X",$D294-($D294*TAXAS!$F$12))/12,IF($A294=TAXAS!$A$13,IF($B294="PARCELADO ATÉ 12X",$D294-($D294*TAXAS!$F$13))/12,IF($A294=TAXAS!$A$14,IF($B294="PARCELADO ATÉ 12X",$D294-($D294*TAXAS!$F$14))/12,IF($A294=TAXAS!$A$15,IF($B294="PARCELADO ATÉ 12X",$D294-($D294*TAXAS!$F$15))/12,IF($A294=TAXAS!$A$16,IF($B294="PARCELADO ATÉ 12X",$D294-($D294*TAXAS!$F$16))/12,IF($A294=TAXAS!$A$17,IF($B294="PARCELADO ATÉ 12X",$D294-($D294*TAXAS!$F$17))/12,IF($A294=TAXAS!$A$18,IF($B294="PARCELADO ATÉ 12X",$D294-($D294*TAXAS!$F$18))/12,IF($A294=TAXAS!$A$19,IF($B294="PARCELADO ATÉ 12X",$D294-($D294*TAXAS!$F$19))/12,IF($A294=TAXAS!$A$20,IF($B294="PARCELADO ATÉ 12X",$D294-($D294*TAXAS!$F$20))/12,IF($A294=TAXAS!$A$21,IF($B294="PARCELADO ATÉ 12X",$D294-($D294*TAXAS!$F$21))/12,IF($A294=TAXAS!$A$22,IF($B294="PARCELADO ATÉ 12X",$D294-($D294*TAXAS!$F$22))/12,IF($A294=TAXAS!$A$23,IF($B294="PARCELADO ATÉ 12X",$D294-($D294*TAXAS!$F$23))/12,IF($A294=TAXAS!$A$24,IF($B294="PARCELADO ATÉ 12X",$D294-($D294*TAXAS!$F$24))/12,IF($A294=TAXAS!$A$25,IF($B294="PARCELADO ATÉ 12X",$D294-($D294*TAXAS!$F$25))/12,IF($A294=TAXAS!$A$26,IF($B294="PARCELADO ATÉ 12X",$D294-($D294*TAXAS!$F$26))/12,IF($A294=TAXAS!$A$27,IF($B294="PARCELADO ATÉ 12X",$D294-($D294*TAXAS!$F$27))/12))))))))))))))))))))))))/1</f>
        <v>0</v>
      </c>
      <c r="J294" s="8">
        <f t="shared" si="0"/>
        <v>0</v>
      </c>
      <c r="K294" s="10" t="b">
        <f>IF($B294="PARCELADO ATÉ 3X",($D294-($D294*TAXAS!$D$4))-$J294)</f>
        <v>0</v>
      </c>
      <c r="L294" s="10" t="b">
        <f>IF($B294="PARCELADO ATÉ 6X",($D294-($D294*TAXAS!$E$4))-$J294)</f>
        <v>0</v>
      </c>
      <c r="M294" s="10" t="b">
        <f>IF($B294="PARCELADO ATÉ 12X",($D294-($D294*TAXAS!$F$4))-$J294)</f>
        <v>0</v>
      </c>
      <c r="N294" s="8">
        <f t="shared" si="1"/>
        <v>0</v>
      </c>
      <c r="O294" s="10">
        <f t="shared" si="2"/>
        <v>0</v>
      </c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spans="1:31" ht="15.75" customHeight="1" x14ac:dyDescent="0.2">
      <c r="A295" s="3"/>
      <c r="B295" s="5"/>
      <c r="C295" s="6"/>
      <c r="D295" s="42"/>
      <c r="E295" s="8">
        <f>IF($A295="VISA",IF($B295="DÉBITO",$D295-($D295*TAXAS!$B$4)),IF($A295="MASTER",IF($B295="DÉBITO",$D295-($D295*TAXAS!$B$5)),IF($A295="ELO", IF($B295="DÉBITO",$D295-($D295*TAXAS!$B$6)),IF($A295="HIPERCARD",IF($B295="DÉBITO",$D295-($D295*TAXAS!$B$7)),IF($A295="DINERS",IF($B295="DÉBITO",$D295-($D295*TAXAS!$B$8)),IF($A295="AMERICA EXPRESS",IF($B295="DÉBITO",$D295-($D295*TAXAS!$B$9)),IF($A295=TAXAS!$A$10,IF($B295="DÉBITO",$D295-($D295*TAXAS!$B$10)), IF($A295=TAXAS!$A$11,IF($B295="DÉBITO",$D295-($D295*TAXAS!$B$11)), IF($A295=TAXAS!$A$12,IF($B295="DÉBITO",$D295-($D295*TAXAS!$B$12)), IF($A295=TAXAS!$A$13,IF($B295="DÉBITO",$D295-($D295*TAXAS!$B$13)), IF($A295=TAXAS!$A$14,IF($B295="DÉBITO",$D295-($D295*TAXAS!$B$14)), IF($A295=TAXAS!$A$15,IF($B295="DÉBITO",$D295-($D295*TAXAS!$B$15)), IF($A295=TAXAS!$A$16,IF($B295="DÉBITO",$D295-($D295*TAXAS!$B$16)), IF($A295=TAXAS!$A$17,IF($B295="DÉBITO",$D295-($D295*TAXAS!$B$17)), IF($A295=TAXAS!$A$18,IF($B295="DÉBITO",$D295-($D295*TAXAS!$B$18)), IF($A295=TAXAS!$A$19,IF($B295="DÉBITO",$D295-($D295*TAXAS!$B$19)), IF($A295=TAXAS!$A$20,IF($B295="DÉBITO",$D295-($D295*TAXAS!$B$20)), IF($A295=TAXAS!$A$21,IF($B295="DÉBITO",$D295-($D295*TAXAS!$B$21)), IF($A295=TAXAS!$A$22,IF($B295="DÉBITO",$D295-($D295*TAXAS!$B$22)), IF($A295=TAXAS!$A$23,IF($B295="DÉBITO",$D295-($D295*TAXAS!$B$23)), IF($A295=TAXAS!$A$24,IF($B295="DÉBITO",$D295-($D295*TAXAS!$B$24)), IF($A295=TAXAS!$A$25,IF($B295="DÉBITO",$D295-($D295*TAXAS!$B$25)), IF($A295=TAXAS!$A$26,IF($B295="DÉBITO",$D295-($D295*TAXAS!$B$26)), IF($A295=TAXAS!$A$27,IF($B295="DÉBITO",$D295-($D295*TAXAS!$B$27))))))))))))))))))))))))))/1</f>
        <v>0</v>
      </c>
      <c r="F295" s="8">
        <f>IF($A295="VISA",IF($B295="CRÉDITO",$D295-($D295*TAXAS!$C$4)),IF($A295="MASTER",IF($B295="CRÉDITO",$D295-($D295*TAXAS!$C$5)),IF($A295="ELO", IF($B295="CRÉDITO",$D295-($D295*TAXAS!$C$6)),IF($A295="HIPERCARD",IF($B295="CRÉDITO",$D295-($D295*TAXAS!$C$7)),IF($A295="DINERS",IF($B295="CRÉDITO",$D295-($D295*TAXAS!$C$8)),IF($A295="AMERICA EXPRESS",IF($B295="CRÉDITO",$D295-($D295*TAXAS!$C$9)),IF($A295=TAXAS!$A$10,IF($B295="CRÉDITO",$D295-($D295*TAXAS!$C$10)), IF($A295=TAXAS!$A$11,IF($B295="CRÉDITO",$D295-($D295*TAXAS!$C$11)), IF($A295=TAXAS!$A$12,IF($B295="CRÉDITO",$D295-($D295*TAXAS!$C$12)), IF($A295=TAXAS!$A$13,IF($B295="CRÉDITO",$D295-($D295*TAXAS!$C$13)), IF($A295=TAXAS!$A$14,IF($B295="CRÉDITO",$D295-($D295*TAXAS!$C$14)), IF($A295=TAXAS!$A$15,IF($B295="CRÉDITO",$D295-($D295*TAXAS!$C$15)), IF($A295=TAXAS!$A$16,IF($B295="CRÉDITO",$D295-($D295*TAXAS!$C$16)), IF($A295=TAXAS!$A$17,IF($B295="CRÉDITO",$D295-($D295*TAXAS!$C$17)), IF($A295=TAXAS!$A$18,IF($B295="CRÉDITO",$D295-($D295*TAXAS!$C$18)), IF($A295=TAXAS!$A$19,IF($B295="CRÉDITO",$D295-($D295*TAXAS!$C$19)), IF($A295=TAXAS!$A$20,IF($B295="CRÉDITO",$D295-($D295*TAXAS!$C$20)), IF($A295=TAXAS!$A$21,IF($B295="CRÉDITO",$D295-($D295*TAXAS!$C$21)), IF($A295=TAXAS!$A$22,IF($B295="CRÉDITO",$D295-($D295*TAXAS!$C$22)), IF($A295=TAXAS!$A$23,IF($B295="CRÉDITO",$D295-($D295*TAXAS!$C$23)), IF($A295=TAXAS!$A$24,IF($B295="CRÉDITO",$D295-($D295*TAXAS!$C$24)), IF($A295=TAXAS!$A$25,IF($B295="CRÉDITO",$D295-($D295*TAXAS!$C$25)), IF($A295=TAXAS!$A$26,IF($B295="CRÉDITO",$D295-($D295*TAXAS!$C$26)), IF($A295=TAXAS!$A$27,IF($B295="CRÉDITO",$D295-($D295*TAXAS!$C$27))))))))))))))))))))))))))/1</f>
        <v>0</v>
      </c>
      <c r="G295" s="9">
        <f>IF($A295="VISA",IF($B295="PARCELADO ATÉ 3X",$D295-(D295*TAXAS!$D$4))/3,IF($A295="MASTER",IF($B295="PARCELADO ATÉ 3X",$D295-(D295*TAXAS!$D$5))/3,IF($A295="ELO",IF($B295="PARCELADO ATÉ 3X",$D295-(D295*TAXAS!$D$6))/3,IF($A295="HIPERCARD",IF($B295="PARCELADO ATÉ 3X",$D295-(D295*TAXAS!$D$7))/3,IF($A295="DINERS",IF($B295="PARCELADO ATÉ 3X",$D295-(D295*TAXAS!$D$8))/3,IF($A295="AMERICA EXPRESS",IF($B295="PARCELADO ATÉ 3X",$D295-(D295*TAXAS!$D$9))/3,IF($A295=TAXAS!$A$10,IF($B295="PARCELADO ATÉ 3X",$D295-($D295*TAXAS!$D$10))/3,IF($A295=TAXAS!$A$11,IF($B295="PARCELADO ATÉ 3X",$D295-($D295*TAXAS!$D$11))/3,IF($A295=TAXAS!$A$12,IF($B295="PARCELADO ATÉ 3X",$D295-($D295*TAXAS!$D$12))/3,IF($A295=TAXAS!$A$13,IF($B295="PARCELADO ATÉ 3X",$D295-($D295*TAXAS!$D$13))/3,IF($A295=TAXAS!$A$14,IF($B295="PARCELADO ATÉ 3X",$D295-($D295*TAXAS!$D$14))/3,IF($A295=TAXAS!$A$15,IF($B295="PARCELADO ATÉ 3X",$D295-($D295*TAXAS!$D$15))/3,IF($A295=TAXAS!$A$16,IF($B295="PARCELADO ATÉ 3X",$D295-($D295*TAXAS!$D$16))/3,IF($A295=TAXAS!$A$17,IF($B295="PARCELADO ATÉ 3X",$D295-($D295*TAXAS!$D$17))/3,IF($A295=TAXAS!$A$18,IF($B295="PARCELADO ATÉ 3X",$D295-($D295*TAXAS!$D$18))/3,IF($A295=TAXAS!$A$19,IF($B295="PARCELADO ATÉ 3X",$D295-($D295*TAXAS!$D$19))/3,IF($A295=TAXAS!$A$20,IF($B295="PARCELADO ATÉ 3X",$D295-($D295*TAXAS!$D$20))/3,IF($A295=TAXAS!$A$21,IF($B295="PARCELADO ATÉ 3X",$D295-($D295*TAXAS!$D$21))/3,IF($A295=TAXAS!$A$22,IF($B295="PARCELADO ATÉ 3X",$D295-($D295*TAXAS!$D$22))/3,IF($A295=TAXAS!$A$23,IF($B295="PARCELADO ATÉ 3X",$D295-($D295*TAXAS!$D$23))/3,IF($A295=TAXAS!$A$24,IF($B295="PARCELADO ATÉ 3X",$D295-($D295*TAXAS!$D$24))/3,IF($A295=TAXAS!$A$25,IF($B295="PARCELADO ATÉ 3X",$D295-($D295*TAXAS!$D$25))/3,IF($A295=TAXAS!$A$26,IF($B295="PARCELADO ATÉ 3X",$D295-($D295*TAXAS!$D$26))/3,IF($A295=TAXAS!$A$27,IF($B295="PARCELADO ATÉ 3X",$D295-($D295*TAXAS!$D$27))/3))))))))))))))))))))))))/1</f>
        <v>0</v>
      </c>
      <c r="H295" s="9">
        <f>IF($A295="VISA",IF($B295="PARCELADO ATÉ 6X",$D295-(D295*TAXAS!$E$4))/6,IF($A295="MASTER",IF($B295="PARCELADO ATÉ 6X",$D295-(D295*TAXAS!$E$5))/6,IF($A295="ELO",IF($B295="PARCELADO ATÉ 6X",$D295-(D295*TAXAS!$E$6))/6,IF($A295="HIPERCARD",IF($B295="PARCELADO ATÉ 6X",$D295-(D295*TAXAS!$E$7))/6,IF($A295="DINERS",IF($B295="PARCELADO ATÉ 6X",$D295-(D295*TAXAS!$E$8))/6,IF($A295="AMERICA EXPRESS",IF($B295="PARCELADO ATÉ 6X",$D295-(D295*TAXAS!$E$9))/6,IF($A295=TAXAS!$A$10,IF($B295="PARCELADO ATÉ 6X",$D295-($D295*TAXAS!$E$10))/6,IF($A295=TAXAS!$A$11,IF($B295="PARCELADO ATÉ 6X",$D295-($D295*TAXAS!$E$11))/6,IF($A295=TAXAS!$A$12,IF($B295="PARCELADO ATÉ 6X",$D295-($D295*TAXAS!$E$12))/6,IF($A295=TAXAS!$A$13,IF($B295="PARCELADO ATÉ 6X",$D295-($D295*TAXAS!$E$13))/6,IF($A295=TAXAS!$A$14,IF($B295="PARCELADO ATÉ 6X",$D295-($D295*TAXAS!$E$14))/6,IF($A295=TAXAS!$A$15,IF($B295="PARCELADO ATÉ 6X",$D295-($D295*TAXAS!$E$15))/6,IF($A295=TAXAS!$A$16,IF($B295="PARCELADO ATÉ 6X",$D295-($D295*TAXAS!$E$16))/6,IF($A295=TAXAS!$A$17,IF($B295="PARCELADO ATÉ 6X",$D295-($D295*TAXAS!$E$17))/6,IF($A295=TAXAS!$A$18,IF($B295="PARCELADO ATÉ 6X",$D295-($D295*TAXAS!$E$18))/6,IF($A295=TAXAS!$A$19,IF($B295="PARCELADO ATÉ 6X",$D295-($D295*TAXAS!$E$19))/6,IF($A295=TAXAS!$A$20,IF($B295="PARCELADO ATÉ 6X",$D295-($D295*TAXAS!$E$20))/6,IF($A295=TAXAS!$A$21,IF($B295="PARCELADO ATÉ 6X",$D295-($D295*TAXAS!$E$21))/6,IF($A295=TAXAS!$A$22,IF($B295="PARCELADO ATÉ 6X",$D295-($D295*TAXAS!$E$22))/6,IF($A295=TAXAS!$A$23,IF($B295="PARCELADO ATÉ 6X",$D295-($D295*TAXAS!$E$23))/6,IF($A295=TAXAS!$A$24,IF($B295="PARCELADO ATÉ 6X",$D295-($D295*TAXAS!$E$24))/6,IF($A295=TAXAS!$A$25,IF($B295="PARCELADO ATÉ 6X",$D295-($D295*TAXAS!$E$25))/6,IF($A295=TAXAS!$A$26,IF($B295="PARCELADO ATÉ 6X",$D295-($D295*TAXAS!$E$26))/6,IF($A295=TAXAS!$A$27,IF($B295="PARCELADO ATÉ 6X",$D295-($D295*TAXAS!$E$27))/6))))))))))))))))))))))))/1</f>
        <v>0</v>
      </c>
      <c r="I295" s="9">
        <f>IF($A295="VISA",IF($B295="PARCELADO ATÉ 12X",$D295-(D295*TAXAS!$F$4))/12,IF($A295="MASTER",IF($B295="PARCELADO ATÉ 12X",$D295-(D295*TAXAS!$F$5))/12,IF($A295="ELO",IF($B295="PARCELADO ATÉ 12X",$D295-(D295*TAXAS!$F$6))/12,IF($A295="HIPERCARD",IF($B295="PARCELADO ATÉ 12X",$D295-(D295*TAXAS!$F$7))/12,IF($A295="DINERS",IF($B295="PARCELADO ATÉ 12X",$D295-(D295*TAXAS!$F$8))/12,IF($A295="AMERICA EXPRESS",IF($B295="PARCELADO ATÉ 12X",$D295-(D295*TAXAS!$F$9))/12,IF($A295=TAXAS!$A$10,IF($B295="PARCELADO ATÉ 12X",$D295-($D295*TAXAS!$F$10))/12,IF($A295=TAXAS!$A$11,IF($B295="PARCELADO ATÉ 12X",$D295-($D295*TAXAS!$F$11))/12,IF($A295=TAXAS!$A$12,IF($B295="PARCELADO ATÉ 12X",$D295-($D295*TAXAS!$F$12))/12,IF($A295=TAXAS!$A$13,IF($B295="PARCELADO ATÉ 12X",$D295-($D295*TAXAS!$F$13))/12,IF($A295=TAXAS!$A$14,IF($B295="PARCELADO ATÉ 12X",$D295-($D295*TAXAS!$F$14))/12,IF($A295=TAXAS!$A$15,IF($B295="PARCELADO ATÉ 12X",$D295-($D295*TAXAS!$F$15))/12,IF($A295=TAXAS!$A$16,IF($B295="PARCELADO ATÉ 12X",$D295-($D295*TAXAS!$F$16))/12,IF($A295=TAXAS!$A$17,IF($B295="PARCELADO ATÉ 12X",$D295-($D295*TAXAS!$F$17))/12,IF($A295=TAXAS!$A$18,IF($B295="PARCELADO ATÉ 12X",$D295-($D295*TAXAS!$F$18))/12,IF($A295=TAXAS!$A$19,IF($B295="PARCELADO ATÉ 12X",$D295-($D295*TAXAS!$F$19))/12,IF($A295=TAXAS!$A$20,IF($B295="PARCELADO ATÉ 12X",$D295-($D295*TAXAS!$F$20))/12,IF($A295=TAXAS!$A$21,IF($B295="PARCELADO ATÉ 12X",$D295-($D295*TAXAS!$F$21))/12,IF($A295=TAXAS!$A$22,IF($B295="PARCELADO ATÉ 12X",$D295-($D295*TAXAS!$F$22))/12,IF($A295=TAXAS!$A$23,IF($B295="PARCELADO ATÉ 12X",$D295-($D295*TAXAS!$F$23))/12,IF($A295=TAXAS!$A$24,IF($B295="PARCELADO ATÉ 12X",$D295-($D295*TAXAS!$F$24))/12,IF($A295=TAXAS!$A$25,IF($B295="PARCELADO ATÉ 12X",$D295-($D295*TAXAS!$F$25))/12,IF($A295=TAXAS!$A$26,IF($B295="PARCELADO ATÉ 12X",$D295-($D295*TAXAS!$F$26))/12,IF($A295=TAXAS!$A$27,IF($B295="PARCELADO ATÉ 12X",$D295-($D295*TAXAS!$F$27))/12))))))))))))))))))))))))/1</f>
        <v>0</v>
      </c>
      <c r="J295" s="8">
        <f t="shared" si="0"/>
        <v>0</v>
      </c>
      <c r="K295" s="10" t="b">
        <f>IF($B295="PARCELADO ATÉ 3X",($D295-($D295*TAXAS!$D$4))-$J295)</f>
        <v>0</v>
      </c>
      <c r="L295" s="10" t="b">
        <f>IF($B295="PARCELADO ATÉ 6X",($D295-($D295*TAXAS!$E$4))-$J295)</f>
        <v>0</v>
      </c>
      <c r="M295" s="10" t="b">
        <f>IF($B295="PARCELADO ATÉ 12X",($D295-($D295*TAXAS!$F$4))-$J295)</f>
        <v>0</v>
      </c>
      <c r="N295" s="8">
        <f t="shared" si="1"/>
        <v>0</v>
      </c>
      <c r="O295" s="10">
        <f t="shared" si="2"/>
        <v>0</v>
      </c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spans="1:31" ht="15.75" customHeight="1" x14ac:dyDescent="0.2">
      <c r="A296" s="3"/>
      <c r="B296" s="5"/>
      <c r="C296" s="6"/>
      <c r="D296" s="42"/>
      <c r="E296" s="8">
        <f>IF($A296="VISA",IF($B296="DÉBITO",$D296-($D296*TAXAS!$B$4)),IF($A296="MASTER",IF($B296="DÉBITO",$D296-($D296*TAXAS!$B$5)),IF($A296="ELO", IF($B296="DÉBITO",$D296-($D296*TAXAS!$B$6)),IF($A296="HIPERCARD",IF($B296="DÉBITO",$D296-($D296*TAXAS!$B$7)),IF($A296="DINERS",IF($B296="DÉBITO",$D296-($D296*TAXAS!$B$8)),IF($A296="AMERICA EXPRESS",IF($B296="DÉBITO",$D296-($D296*TAXAS!$B$9)),IF($A296=TAXAS!$A$10,IF($B296="DÉBITO",$D296-($D296*TAXAS!$B$10)), IF($A296=TAXAS!$A$11,IF($B296="DÉBITO",$D296-($D296*TAXAS!$B$11)), IF($A296=TAXAS!$A$12,IF($B296="DÉBITO",$D296-($D296*TAXAS!$B$12)), IF($A296=TAXAS!$A$13,IF($B296="DÉBITO",$D296-($D296*TAXAS!$B$13)), IF($A296=TAXAS!$A$14,IF($B296="DÉBITO",$D296-($D296*TAXAS!$B$14)), IF($A296=TAXAS!$A$15,IF($B296="DÉBITO",$D296-($D296*TAXAS!$B$15)), IF($A296=TAXAS!$A$16,IF($B296="DÉBITO",$D296-($D296*TAXAS!$B$16)), IF($A296=TAXAS!$A$17,IF($B296="DÉBITO",$D296-($D296*TAXAS!$B$17)), IF($A296=TAXAS!$A$18,IF($B296="DÉBITO",$D296-($D296*TAXAS!$B$18)), IF($A296=TAXAS!$A$19,IF($B296="DÉBITO",$D296-($D296*TAXAS!$B$19)), IF($A296=TAXAS!$A$20,IF($B296="DÉBITO",$D296-($D296*TAXAS!$B$20)), IF($A296=TAXAS!$A$21,IF($B296="DÉBITO",$D296-($D296*TAXAS!$B$21)), IF($A296=TAXAS!$A$22,IF($B296="DÉBITO",$D296-($D296*TAXAS!$B$22)), IF($A296=TAXAS!$A$23,IF($B296="DÉBITO",$D296-($D296*TAXAS!$B$23)), IF($A296=TAXAS!$A$24,IF($B296="DÉBITO",$D296-($D296*TAXAS!$B$24)), IF($A296=TAXAS!$A$25,IF($B296="DÉBITO",$D296-($D296*TAXAS!$B$25)), IF($A296=TAXAS!$A$26,IF($B296="DÉBITO",$D296-($D296*TAXAS!$B$26)), IF($A296=TAXAS!$A$27,IF($B296="DÉBITO",$D296-($D296*TAXAS!$B$27))))))))))))))))))))))))))/1</f>
        <v>0</v>
      </c>
      <c r="F296" s="8">
        <f>IF($A296="VISA",IF($B296="CRÉDITO",$D296-($D296*TAXAS!$C$4)),IF($A296="MASTER",IF($B296="CRÉDITO",$D296-($D296*TAXAS!$C$5)),IF($A296="ELO", IF($B296="CRÉDITO",$D296-($D296*TAXAS!$C$6)),IF($A296="HIPERCARD",IF($B296="CRÉDITO",$D296-($D296*TAXAS!$C$7)),IF($A296="DINERS",IF($B296="CRÉDITO",$D296-($D296*TAXAS!$C$8)),IF($A296="AMERICA EXPRESS",IF($B296="CRÉDITO",$D296-($D296*TAXAS!$C$9)),IF($A296=TAXAS!$A$10,IF($B296="CRÉDITO",$D296-($D296*TAXAS!$C$10)), IF($A296=TAXAS!$A$11,IF($B296="CRÉDITO",$D296-($D296*TAXAS!$C$11)), IF($A296=TAXAS!$A$12,IF($B296="CRÉDITO",$D296-($D296*TAXAS!$C$12)), IF($A296=TAXAS!$A$13,IF($B296="CRÉDITO",$D296-($D296*TAXAS!$C$13)), IF($A296=TAXAS!$A$14,IF($B296="CRÉDITO",$D296-($D296*TAXAS!$C$14)), IF($A296=TAXAS!$A$15,IF($B296="CRÉDITO",$D296-($D296*TAXAS!$C$15)), IF($A296=TAXAS!$A$16,IF($B296="CRÉDITO",$D296-($D296*TAXAS!$C$16)), IF($A296=TAXAS!$A$17,IF($B296="CRÉDITO",$D296-($D296*TAXAS!$C$17)), IF($A296=TAXAS!$A$18,IF($B296="CRÉDITO",$D296-($D296*TAXAS!$C$18)), IF($A296=TAXAS!$A$19,IF($B296="CRÉDITO",$D296-($D296*TAXAS!$C$19)), IF($A296=TAXAS!$A$20,IF($B296="CRÉDITO",$D296-($D296*TAXAS!$C$20)), IF($A296=TAXAS!$A$21,IF($B296="CRÉDITO",$D296-($D296*TAXAS!$C$21)), IF($A296=TAXAS!$A$22,IF($B296="CRÉDITO",$D296-($D296*TAXAS!$C$22)), IF($A296=TAXAS!$A$23,IF($B296="CRÉDITO",$D296-($D296*TAXAS!$C$23)), IF($A296=TAXAS!$A$24,IF($B296="CRÉDITO",$D296-($D296*TAXAS!$C$24)), IF($A296=TAXAS!$A$25,IF($B296="CRÉDITO",$D296-($D296*TAXAS!$C$25)), IF($A296=TAXAS!$A$26,IF($B296="CRÉDITO",$D296-($D296*TAXAS!$C$26)), IF($A296=TAXAS!$A$27,IF($B296="CRÉDITO",$D296-($D296*TAXAS!$C$27))))))))))))))))))))))))))/1</f>
        <v>0</v>
      </c>
      <c r="G296" s="9">
        <f>IF($A296="VISA",IF($B296="PARCELADO ATÉ 3X",$D296-(D296*TAXAS!$D$4))/3,IF($A296="MASTER",IF($B296="PARCELADO ATÉ 3X",$D296-(D296*TAXAS!$D$5))/3,IF($A296="ELO",IF($B296="PARCELADO ATÉ 3X",$D296-(D296*TAXAS!$D$6))/3,IF($A296="HIPERCARD",IF($B296="PARCELADO ATÉ 3X",$D296-(D296*TAXAS!$D$7))/3,IF($A296="DINERS",IF($B296="PARCELADO ATÉ 3X",$D296-(D296*TAXAS!$D$8))/3,IF($A296="AMERICA EXPRESS",IF($B296="PARCELADO ATÉ 3X",$D296-(D296*TAXAS!$D$9))/3,IF($A296=TAXAS!$A$10,IF($B296="PARCELADO ATÉ 3X",$D296-($D296*TAXAS!$D$10))/3,IF($A296=TAXAS!$A$11,IF($B296="PARCELADO ATÉ 3X",$D296-($D296*TAXAS!$D$11))/3,IF($A296=TAXAS!$A$12,IF($B296="PARCELADO ATÉ 3X",$D296-($D296*TAXAS!$D$12))/3,IF($A296=TAXAS!$A$13,IF($B296="PARCELADO ATÉ 3X",$D296-($D296*TAXAS!$D$13))/3,IF($A296=TAXAS!$A$14,IF($B296="PARCELADO ATÉ 3X",$D296-($D296*TAXAS!$D$14))/3,IF($A296=TAXAS!$A$15,IF($B296="PARCELADO ATÉ 3X",$D296-($D296*TAXAS!$D$15))/3,IF($A296=TAXAS!$A$16,IF($B296="PARCELADO ATÉ 3X",$D296-($D296*TAXAS!$D$16))/3,IF($A296=TAXAS!$A$17,IF($B296="PARCELADO ATÉ 3X",$D296-($D296*TAXAS!$D$17))/3,IF($A296=TAXAS!$A$18,IF($B296="PARCELADO ATÉ 3X",$D296-($D296*TAXAS!$D$18))/3,IF($A296=TAXAS!$A$19,IF($B296="PARCELADO ATÉ 3X",$D296-($D296*TAXAS!$D$19))/3,IF($A296=TAXAS!$A$20,IF($B296="PARCELADO ATÉ 3X",$D296-($D296*TAXAS!$D$20))/3,IF($A296=TAXAS!$A$21,IF($B296="PARCELADO ATÉ 3X",$D296-($D296*TAXAS!$D$21))/3,IF($A296=TAXAS!$A$22,IF($B296="PARCELADO ATÉ 3X",$D296-($D296*TAXAS!$D$22))/3,IF($A296=TAXAS!$A$23,IF($B296="PARCELADO ATÉ 3X",$D296-($D296*TAXAS!$D$23))/3,IF($A296=TAXAS!$A$24,IF($B296="PARCELADO ATÉ 3X",$D296-($D296*TAXAS!$D$24))/3,IF($A296=TAXAS!$A$25,IF($B296="PARCELADO ATÉ 3X",$D296-($D296*TAXAS!$D$25))/3,IF($A296=TAXAS!$A$26,IF($B296="PARCELADO ATÉ 3X",$D296-($D296*TAXAS!$D$26))/3,IF($A296=TAXAS!$A$27,IF($B296="PARCELADO ATÉ 3X",$D296-($D296*TAXAS!$D$27))/3))))))))))))))))))))))))/1</f>
        <v>0</v>
      </c>
      <c r="H296" s="9">
        <f>IF($A296="VISA",IF($B296="PARCELADO ATÉ 6X",$D296-(D296*TAXAS!$E$4))/6,IF($A296="MASTER",IF($B296="PARCELADO ATÉ 6X",$D296-(D296*TAXAS!$E$5))/6,IF($A296="ELO",IF($B296="PARCELADO ATÉ 6X",$D296-(D296*TAXAS!$E$6))/6,IF($A296="HIPERCARD",IF($B296="PARCELADO ATÉ 6X",$D296-(D296*TAXAS!$E$7))/6,IF($A296="DINERS",IF($B296="PARCELADO ATÉ 6X",$D296-(D296*TAXAS!$E$8))/6,IF($A296="AMERICA EXPRESS",IF($B296="PARCELADO ATÉ 6X",$D296-(D296*TAXAS!$E$9))/6,IF($A296=TAXAS!$A$10,IF($B296="PARCELADO ATÉ 6X",$D296-($D296*TAXAS!$E$10))/6,IF($A296=TAXAS!$A$11,IF($B296="PARCELADO ATÉ 6X",$D296-($D296*TAXAS!$E$11))/6,IF($A296=TAXAS!$A$12,IF($B296="PARCELADO ATÉ 6X",$D296-($D296*TAXAS!$E$12))/6,IF($A296=TAXAS!$A$13,IF($B296="PARCELADO ATÉ 6X",$D296-($D296*TAXAS!$E$13))/6,IF($A296=TAXAS!$A$14,IF($B296="PARCELADO ATÉ 6X",$D296-($D296*TAXAS!$E$14))/6,IF($A296=TAXAS!$A$15,IF($B296="PARCELADO ATÉ 6X",$D296-($D296*TAXAS!$E$15))/6,IF($A296=TAXAS!$A$16,IF($B296="PARCELADO ATÉ 6X",$D296-($D296*TAXAS!$E$16))/6,IF($A296=TAXAS!$A$17,IF($B296="PARCELADO ATÉ 6X",$D296-($D296*TAXAS!$E$17))/6,IF($A296=TAXAS!$A$18,IF($B296="PARCELADO ATÉ 6X",$D296-($D296*TAXAS!$E$18))/6,IF($A296=TAXAS!$A$19,IF($B296="PARCELADO ATÉ 6X",$D296-($D296*TAXAS!$E$19))/6,IF($A296=TAXAS!$A$20,IF($B296="PARCELADO ATÉ 6X",$D296-($D296*TAXAS!$E$20))/6,IF($A296=TAXAS!$A$21,IF($B296="PARCELADO ATÉ 6X",$D296-($D296*TAXAS!$E$21))/6,IF($A296=TAXAS!$A$22,IF($B296="PARCELADO ATÉ 6X",$D296-($D296*TAXAS!$E$22))/6,IF($A296=TAXAS!$A$23,IF($B296="PARCELADO ATÉ 6X",$D296-($D296*TAXAS!$E$23))/6,IF($A296=TAXAS!$A$24,IF($B296="PARCELADO ATÉ 6X",$D296-($D296*TAXAS!$E$24))/6,IF($A296=TAXAS!$A$25,IF($B296="PARCELADO ATÉ 6X",$D296-($D296*TAXAS!$E$25))/6,IF($A296=TAXAS!$A$26,IF($B296="PARCELADO ATÉ 6X",$D296-($D296*TAXAS!$E$26))/6,IF($A296=TAXAS!$A$27,IF($B296="PARCELADO ATÉ 6X",$D296-($D296*TAXAS!$E$27))/6))))))))))))))))))))))))/1</f>
        <v>0</v>
      </c>
      <c r="I296" s="9">
        <f>IF($A296="VISA",IF($B296="PARCELADO ATÉ 12X",$D296-(D296*TAXAS!$F$4))/12,IF($A296="MASTER",IF($B296="PARCELADO ATÉ 12X",$D296-(D296*TAXAS!$F$5))/12,IF($A296="ELO",IF($B296="PARCELADO ATÉ 12X",$D296-(D296*TAXAS!$F$6))/12,IF($A296="HIPERCARD",IF($B296="PARCELADO ATÉ 12X",$D296-(D296*TAXAS!$F$7))/12,IF($A296="DINERS",IF($B296="PARCELADO ATÉ 12X",$D296-(D296*TAXAS!$F$8))/12,IF($A296="AMERICA EXPRESS",IF($B296="PARCELADO ATÉ 12X",$D296-(D296*TAXAS!$F$9))/12,IF($A296=TAXAS!$A$10,IF($B296="PARCELADO ATÉ 12X",$D296-($D296*TAXAS!$F$10))/12,IF($A296=TAXAS!$A$11,IF($B296="PARCELADO ATÉ 12X",$D296-($D296*TAXAS!$F$11))/12,IF($A296=TAXAS!$A$12,IF($B296="PARCELADO ATÉ 12X",$D296-($D296*TAXAS!$F$12))/12,IF($A296=TAXAS!$A$13,IF($B296="PARCELADO ATÉ 12X",$D296-($D296*TAXAS!$F$13))/12,IF($A296=TAXAS!$A$14,IF($B296="PARCELADO ATÉ 12X",$D296-($D296*TAXAS!$F$14))/12,IF($A296=TAXAS!$A$15,IF($B296="PARCELADO ATÉ 12X",$D296-($D296*TAXAS!$F$15))/12,IF($A296=TAXAS!$A$16,IF($B296="PARCELADO ATÉ 12X",$D296-($D296*TAXAS!$F$16))/12,IF($A296=TAXAS!$A$17,IF($B296="PARCELADO ATÉ 12X",$D296-($D296*TAXAS!$F$17))/12,IF($A296=TAXAS!$A$18,IF($B296="PARCELADO ATÉ 12X",$D296-($D296*TAXAS!$F$18))/12,IF($A296=TAXAS!$A$19,IF($B296="PARCELADO ATÉ 12X",$D296-($D296*TAXAS!$F$19))/12,IF($A296=TAXAS!$A$20,IF($B296="PARCELADO ATÉ 12X",$D296-($D296*TAXAS!$F$20))/12,IF($A296=TAXAS!$A$21,IF($B296="PARCELADO ATÉ 12X",$D296-($D296*TAXAS!$F$21))/12,IF($A296=TAXAS!$A$22,IF($B296="PARCELADO ATÉ 12X",$D296-($D296*TAXAS!$F$22))/12,IF($A296=TAXAS!$A$23,IF($B296="PARCELADO ATÉ 12X",$D296-($D296*TAXAS!$F$23))/12,IF($A296=TAXAS!$A$24,IF($B296="PARCELADO ATÉ 12X",$D296-($D296*TAXAS!$F$24))/12,IF($A296=TAXAS!$A$25,IF($B296="PARCELADO ATÉ 12X",$D296-($D296*TAXAS!$F$25))/12,IF($A296=TAXAS!$A$26,IF($B296="PARCELADO ATÉ 12X",$D296-($D296*TAXAS!$F$26))/12,IF($A296=TAXAS!$A$27,IF($B296="PARCELADO ATÉ 12X",$D296-($D296*TAXAS!$F$27))/12))))))))))))))))))))))))/1</f>
        <v>0</v>
      </c>
      <c r="J296" s="8">
        <f t="shared" si="0"/>
        <v>0</v>
      </c>
      <c r="K296" s="10" t="b">
        <f>IF($B296="PARCELADO ATÉ 3X",($D296-($D296*TAXAS!$D$4))-$J296)</f>
        <v>0</v>
      </c>
      <c r="L296" s="10" t="b">
        <f>IF($B296="PARCELADO ATÉ 6X",($D296-($D296*TAXAS!$E$4))-$J296)</f>
        <v>0</v>
      </c>
      <c r="M296" s="10" t="b">
        <f>IF($B296="PARCELADO ATÉ 12X",($D296-($D296*TAXAS!$F$4))-$J296)</f>
        <v>0</v>
      </c>
      <c r="N296" s="8">
        <f t="shared" si="1"/>
        <v>0</v>
      </c>
      <c r="O296" s="10">
        <f t="shared" si="2"/>
        <v>0</v>
      </c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spans="1:31" ht="15.75" customHeight="1" x14ac:dyDescent="0.2">
      <c r="A297" s="3"/>
      <c r="B297" s="5"/>
      <c r="C297" s="6"/>
      <c r="D297" s="42"/>
      <c r="E297" s="8">
        <f>IF($A297="VISA",IF($B297="DÉBITO",$D297-($D297*TAXAS!$B$4)),IF($A297="MASTER",IF($B297="DÉBITO",$D297-($D297*TAXAS!$B$5)),IF($A297="ELO", IF($B297="DÉBITO",$D297-($D297*TAXAS!$B$6)),IF($A297="HIPERCARD",IF($B297="DÉBITO",$D297-($D297*TAXAS!$B$7)),IF($A297="DINERS",IF($B297="DÉBITO",$D297-($D297*TAXAS!$B$8)),IF($A297="AMERICA EXPRESS",IF($B297="DÉBITO",$D297-($D297*TAXAS!$B$9)),IF($A297=TAXAS!$A$10,IF($B297="DÉBITO",$D297-($D297*TAXAS!$B$10)), IF($A297=TAXAS!$A$11,IF($B297="DÉBITO",$D297-($D297*TAXAS!$B$11)), IF($A297=TAXAS!$A$12,IF($B297="DÉBITO",$D297-($D297*TAXAS!$B$12)), IF($A297=TAXAS!$A$13,IF($B297="DÉBITO",$D297-($D297*TAXAS!$B$13)), IF($A297=TAXAS!$A$14,IF($B297="DÉBITO",$D297-($D297*TAXAS!$B$14)), IF($A297=TAXAS!$A$15,IF($B297="DÉBITO",$D297-($D297*TAXAS!$B$15)), IF($A297=TAXAS!$A$16,IF($B297="DÉBITO",$D297-($D297*TAXAS!$B$16)), IF($A297=TAXAS!$A$17,IF($B297="DÉBITO",$D297-($D297*TAXAS!$B$17)), IF($A297=TAXAS!$A$18,IF($B297="DÉBITO",$D297-($D297*TAXAS!$B$18)), IF($A297=TAXAS!$A$19,IF($B297="DÉBITO",$D297-($D297*TAXAS!$B$19)), IF($A297=TAXAS!$A$20,IF($B297="DÉBITO",$D297-($D297*TAXAS!$B$20)), IF($A297=TAXAS!$A$21,IF($B297="DÉBITO",$D297-($D297*TAXAS!$B$21)), IF($A297=TAXAS!$A$22,IF($B297="DÉBITO",$D297-($D297*TAXAS!$B$22)), IF($A297=TAXAS!$A$23,IF($B297="DÉBITO",$D297-($D297*TAXAS!$B$23)), IF($A297=TAXAS!$A$24,IF($B297="DÉBITO",$D297-($D297*TAXAS!$B$24)), IF($A297=TAXAS!$A$25,IF($B297="DÉBITO",$D297-($D297*TAXAS!$B$25)), IF($A297=TAXAS!$A$26,IF($B297="DÉBITO",$D297-($D297*TAXAS!$B$26)), IF($A297=TAXAS!$A$27,IF($B297="DÉBITO",$D297-($D297*TAXAS!$B$27))))))))))))))))))))))))))/1</f>
        <v>0</v>
      </c>
      <c r="F297" s="8">
        <f>IF($A297="VISA",IF($B297="CRÉDITO",$D297-($D297*TAXAS!$C$4)),IF($A297="MASTER",IF($B297="CRÉDITO",$D297-($D297*TAXAS!$C$5)),IF($A297="ELO", IF($B297="CRÉDITO",$D297-($D297*TAXAS!$C$6)),IF($A297="HIPERCARD",IF($B297="CRÉDITO",$D297-($D297*TAXAS!$C$7)),IF($A297="DINERS",IF($B297="CRÉDITO",$D297-($D297*TAXAS!$C$8)),IF($A297="AMERICA EXPRESS",IF($B297="CRÉDITO",$D297-($D297*TAXAS!$C$9)),IF($A297=TAXAS!$A$10,IF($B297="CRÉDITO",$D297-($D297*TAXAS!$C$10)), IF($A297=TAXAS!$A$11,IF($B297="CRÉDITO",$D297-($D297*TAXAS!$C$11)), IF($A297=TAXAS!$A$12,IF($B297="CRÉDITO",$D297-($D297*TAXAS!$C$12)), IF($A297=TAXAS!$A$13,IF($B297="CRÉDITO",$D297-($D297*TAXAS!$C$13)), IF($A297=TAXAS!$A$14,IF($B297="CRÉDITO",$D297-($D297*TAXAS!$C$14)), IF($A297=TAXAS!$A$15,IF($B297="CRÉDITO",$D297-($D297*TAXAS!$C$15)), IF($A297=TAXAS!$A$16,IF($B297="CRÉDITO",$D297-($D297*TAXAS!$C$16)), IF($A297=TAXAS!$A$17,IF($B297="CRÉDITO",$D297-($D297*TAXAS!$C$17)), IF($A297=TAXAS!$A$18,IF($B297="CRÉDITO",$D297-($D297*TAXAS!$C$18)), IF($A297=TAXAS!$A$19,IF($B297="CRÉDITO",$D297-($D297*TAXAS!$C$19)), IF($A297=TAXAS!$A$20,IF($B297="CRÉDITO",$D297-($D297*TAXAS!$C$20)), IF($A297=TAXAS!$A$21,IF($B297="CRÉDITO",$D297-($D297*TAXAS!$C$21)), IF($A297=TAXAS!$A$22,IF($B297="CRÉDITO",$D297-($D297*TAXAS!$C$22)), IF($A297=TAXAS!$A$23,IF($B297="CRÉDITO",$D297-($D297*TAXAS!$C$23)), IF($A297=TAXAS!$A$24,IF($B297="CRÉDITO",$D297-($D297*TAXAS!$C$24)), IF($A297=TAXAS!$A$25,IF($B297="CRÉDITO",$D297-($D297*TAXAS!$C$25)), IF($A297=TAXAS!$A$26,IF($B297="CRÉDITO",$D297-($D297*TAXAS!$C$26)), IF($A297=TAXAS!$A$27,IF($B297="CRÉDITO",$D297-($D297*TAXAS!$C$27))))))))))))))))))))))))))/1</f>
        <v>0</v>
      </c>
      <c r="G297" s="9">
        <f>IF($A297="VISA",IF($B297="PARCELADO ATÉ 3X",$D297-(D297*TAXAS!$D$4))/3,IF($A297="MASTER",IF($B297="PARCELADO ATÉ 3X",$D297-(D297*TAXAS!$D$5))/3,IF($A297="ELO",IF($B297="PARCELADO ATÉ 3X",$D297-(D297*TAXAS!$D$6))/3,IF($A297="HIPERCARD",IF($B297="PARCELADO ATÉ 3X",$D297-(D297*TAXAS!$D$7))/3,IF($A297="DINERS",IF($B297="PARCELADO ATÉ 3X",$D297-(D297*TAXAS!$D$8))/3,IF($A297="AMERICA EXPRESS",IF($B297="PARCELADO ATÉ 3X",$D297-(D297*TAXAS!$D$9))/3,IF($A297=TAXAS!$A$10,IF($B297="PARCELADO ATÉ 3X",$D297-($D297*TAXAS!$D$10))/3,IF($A297=TAXAS!$A$11,IF($B297="PARCELADO ATÉ 3X",$D297-($D297*TAXAS!$D$11))/3,IF($A297=TAXAS!$A$12,IF($B297="PARCELADO ATÉ 3X",$D297-($D297*TAXAS!$D$12))/3,IF($A297=TAXAS!$A$13,IF($B297="PARCELADO ATÉ 3X",$D297-($D297*TAXAS!$D$13))/3,IF($A297=TAXAS!$A$14,IF($B297="PARCELADO ATÉ 3X",$D297-($D297*TAXAS!$D$14))/3,IF($A297=TAXAS!$A$15,IF($B297="PARCELADO ATÉ 3X",$D297-($D297*TAXAS!$D$15))/3,IF($A297=TAXAS!$A$16,IF($B297="PARCELADO ATÉ 3X",$D297-($D297*TAXAS!$D$16))/3,IF($A297=TAXAS!$A$17,IF($B297="PARCELADO ATÉ 3X",$D297-($D297*TAXAS!$D$17))/3,IF($A297=TAXAS!$A$18,IF($B297="PARCELADO ATÉ 3X",$D297-($D297*TAXAS!$D$18))/3,IF($A297=TAXAS!$A$19,IF($B297="PARCELADO ATÉ 3X",$D297-($D297*TAXAS!$D$19))/3,IF($A297=TAXAS!$A$20,IF($B297="PARCELADO ATÉ 3X",$D297-($D297*TAXAS!$D$20))/3,IF($A297=TAXAS!$A$21,IF($B297="PARCELADO ATÉ 3X",$D297-($D297*TAXAS!$D$21))/3,IF($A297=TAXAS!$A$22,IF($B297="PARCELADO ATÉ 3X",$D297-($D297*TAXAS!$D$22))/3,IF($A297=TAXAS!$A$23,IF($B297="PARCELADO ATÉ 3X",$D297-($D297*TAXAS!$D$23))/3,IF($A297=TAXAS!$A$24,IF($B297="PARCELADO ATÉ 3X",$D297-($D297*TAXAS!$D$24))/3,IF($A297=TAXAS!$A$25,IF($B297="PARCELADO ATÉ 3X",$D297-($D297*TAXAS!$D$25))/3,IF($A297=TAXAS!$A$26,IF($B297="PARCELADO ATÉ 3X",$D297-($D297*TAXAS!$D$26))/3,IF($A297=TAXAS!$A$27,IF($B297="PARCELADO ATÉ 3X",$D297-($D297*TAXAS!$D$27))/3))))))))))))))))))))))))/1</f>
        <v>0</v>
      </c>
      <c r="H297" s="9">
        <f>IF($A297="VISA",IF($B297="PARCELADO ATÉ 6X",$D297-(D297*TAXAS!$E$4))/6,IF($A297="MASTER",IF($B297="PARCELADO ATÉ 6X",$D297-(D297*TAXAS!$E$5))/6,IF($A297="ELO",IF($B297="PARCELADO ATÉ 6X",$D297-(D297*TAXAS!$E$6))/6,IF($A297="HIPERCARD",IF($B297="PARCELADO ATÉ 6X",$D297-(D297*TAXAS!$E$7))/6,IF($A297="DINERS",IF($B297="PARCELADO ATÉ 6X",$D297-(D297*TAXAS!$E$8))/6,IF($A297="AMERICA EXPRESS",IF($B297="PARCELADO ATÉ 6X",$D297-(D297*TAXAS!$E$9))/6,IF($A297=TAXAS!$A$10,IF($B297="PARCELADO ATÉ 6X",$D297-($D297*TAXAS!$E$10))/6,IF($A297=TAXAS!$A$11,IF($B297="PARCELADO ATÉ 6X",$D297-($D297*TAXAS!$E$11))/6,IF($A297=TAXAS!$A$12,IF($B297="PARCELADO ATÉ 6X",$D297-($D297*TAXAS!$E$12))/6,IF($A297=TAXAS!$A$13,IF($B297="PARCELADO ATÉ 6X",$D297-($D297*TAXAS!$E$13))/6,IF($A297=TAXAS!$A$14,IF($B297="PARCELADO ATÉ 6X",$D297-($D297*TAXAS!$E$14))/6,IF($A297=TAXAS!$A$15,IF($B297="PARCELADO ATÉ 6X",$D297-($D297*TAXAS!$E$15))/6,IF($A297=TAXAS!$A$16,IF($B297="PARCELADO ATÉ 6X",$D297-($D297*TAXAS!$E$16))/6,IF($A297=TAXAS!$A$17,IF($B297="PARCELADO ATÉ 6X",$D297-($D297*TAXAS!$E$17))/6,IF($A297=TAXAS!$A$18,IF($B297="PARCELADO ATÉ 6X",$D297-($D297*TAXAS!$E$18))/6,IF($A297=TAXAS!$A$19,IF($B297="PARCELADO ATÉ 6X",$D297-($D297*TAXAS!$E$19))/6,IF($A297=TAXAS!$A$20,IF($B297="PARCELADO ATÉ 6X",$D297-($D297*TAXAS!$E$20))/6,IF($A297=TAXAS!$A$21,IF($B297="PARCELADO ATÉ 6X",$D297-($D297*TAXAS!$E$21))/6,IF($A297=TAXAS!$A$22,IF($B297="PARCELADO ATÉ 6X",$D297-($D297*TAXAS!$E$22))/6,IF($A297=TAXAS!$A$23,IF($B297="PARCELADO ATÉ 6X",$D297-($D297*TAXAS!$E$23))/6,IF($A297=TAXAS!$A$24,IF($B297="PARCELADO ATÉ 6X",$D297-($D297*TAXAS!$E$24))/6,IF($A297=TAXAS!$A$25,IF($B297="PARCELADO ATÉ 6X",$D297-($D297*TAXAS!$E$25))/6,IF($A297=TAXAS!$A$26,IF($B297="PARCELADO ATÉ 6X",$D297-($D297*TAXAS!$E$26))/6,IF($A297=TAXAS!$A$27,IF($B297="PARCELADO ATÉ 6X",$D297-($D297*TAXAS!$E$27))/6))))))))))))))))))))))))/1</f>
        <v>0</v>
      </c>
      <c r="I297" s="9">
        <f>IF($A297="VISA",IF($B297="PARCELADO ATÉ 12X",$D297-(D297*TAXAS!$F$4))/12,IF($A297="MASTER",IF($B297="PARCELADO ATÉ 12X",$D297-(D297*TAXAS!$F$5))/12,IF($A297="ELO",IF($B297="PARCELADO ATÉ 12X",$D297-(D297*TAXAS!$F$6))/12,IF($A297="HIPERCARD",IF($B297="PARCELADO ATÉ 12X",$D297-(D297*TAXAS!$F$7))/12,IF($A297="DINERS",IF($B297="PARCELADO ATÉ 12X",$D297-(D297*TAXAS!$F$8))/12,IF($A297="AMERICA EXPRESS",IF($B297="PARCELADO ATÉ 12X",$D297-(D297*TAXAS!$F$9))/12,IF($A297=TAXAS!$A$10,IF($B297="PARCELADO ATÉ 12X",$D297-($D297*TAXAS!$F$10))/12,IF($A297=TAXAS!$A$11,IF($B297="PARCELADO ATÉ 12X",$D297-($D297*TAXAS!$F$11))/12,IF($A297=TAXAS!$A$12,IF($B297="PARCELADO ATÉ 12X",$D297-($D297*TAXAS!$F$12))/12,IF($A297=TAXAS!$A$13,IF($B297="PARCELADO ATÉ 12X",$D297-($D297*TAXAS!$F$13))/12,IF($A297=TAXAS!$A$14,IF($B297="PARCELADO ATÉ 12X",$D297-($D297*TAXAS!$F$14))/12,IF($A297=TAXAS!$A$15,IF($B297="PARCELADO ATÉ 12X",$D297-($D297*TAXAS!$F$15))/12,IF($A297=TAXAS!$A$16,IF($B297="PARCELADO ATÉ 12X",$D297-($D297*TAXAS!$F$16))/12,IF($A297=TAXAS!$A$17,IF($B297="PARCELADO ATÉ 12X",$D297-($D297*TAXAS!$F$17))/12,IF($A297=TAXAS!$A$18,IF($B297="PARCELADO ATÉ 12X",$D297-($D297*TAXAS!$F$18))/12,IF($A297=TAXAS!$A$19,IF($B297="PARCELADO ATÉ 12X",$D297-($D297*TAXAS!$F$19))/12,IF($A297=TAXAS!$A$20,IF($B297="PARCELADO ATÉ 12X",$D297-($D297*TAXAS!$F$20))/12,IF($A297=TAXAS!$A$21,IF($B297="PARCELADO ATÉ 12X",$D297-($D297*TAXAS!$F$21))/12,IF($A297=TAXAS!$A$22,IF($B297="PARCELADO ATÉ 12X",$D297-($D297*TAXAS!$F$22))/12,IF($A297=TAXAS!$A$23,IF($B297="PARCELADO ATÉ 12X",$D297-($D297*TAXAS!$F$23))/12,IF($A297=TAXAS!$A$24,IF($B297="PARCELADO ATÉ 12X",$D297-($D297*TAXAS!$F$24))/12,IF($A297=TAXAS!$A$25,IF($B297="PARCELADO ATÉ 12X",$D297-($D297*TAXAS!$F$25))/12,IF($A297=TAXAS!$A$26,IF($B297="PARCELADO ATÉ 12X",$D297-($D297*TAXAS!$F$26))/12,IF($A297=TAXAS!$A$27,IF($B297="PARCELADO ATÉ 12X",$D297-($D297*TAXAS!$F$27))/12))))))))))))))))))))))))/1</f>
        <v>0</v>
      </c>
      <c r="J297" s="8">
        <f t="shared" si="0"/>
        <v>0</v>
      </c>
      <c r="K297" s="10" t="b">
        <f>IF($B297="PARCELADO ATÉ 3X",($D297-($D297*TAXAS!$D$4))-$J297)</f>
        <v>0</v>
      </c>
      <c r="L297" s="10" t="b">
        <f>IF($B297="PARCELADO ATÉ 6X",($D297-($D297*TAXAS!$E$4))-$J297)</f>
        <v>0</v>
      </c>
      <c r="M297" s="10" t="b">
        <f>IF($B297="PARCELADO ATÉ 12X",($D297-($D297*TAXAS!$F$4))-$J297)</f>
        <v>0</v>
      </c>
      <c r="N297" s="8">
        <f t="shared" si="1"/>
        <v>0</v>
      </c>
      <c r="O297" s="10">
        <f t="shared" si="2"/>
        <v>0</v>
      </c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spans="1:31" ht="15.75" customHeight="1" x14ac:dyDescent="0.2">
      <c r="A298" s="3"/>
      <c r="B298" s="5"/>
      <c r="C298" s="6"/>
      <c r="D298" s="42"/>
      <c r="E298" s="8">
        <f>IF($A298="VISA",IF($B298="DÉBITO",$D298-($D298*TAXAS!$B$4)),IF($A298="MASTER",IF($B298="DÉBITO",$D298-($D298*TAXAS!$B$5)),IF($A298="ELO", IF($B298="DÉBITO",$D298-($D298*TAXAS!$B$6)),IF($A298="HIPERCARD",IF($B298="DÉBITO",$D298-($D298*TAXAS!$B$7)),IF($A298="DINERS",IF($B298="DÉBITO",$D298-($D298*TAXAS!$B$8)),IF($A298="AMERICA EXPRESS",IF($B298="DÉBITO",$D298-($D298*TAXAS!$B$9)),IF($A298=TAXAS!$A$10,IF($B298="DÉBITO",$D298-($D298*TAXAS!$B$10)), IF($A298=TAXAS!$A$11,IF($B298="DÉBITO",$D298-($D298*TAXAS!$B$11)), IF($A298=TAXAS!$A$12,IF($B298="DÉBITO",$D298-($D298*TAXAS!$B$12)), IF($A298=TAXAS!$A$13,IF($B298="DÉBITO",$D298-($D298*TAXAS!$B$13)), IF($A298=TAXAS!$A$14,IF($B298="DÉBITO",$D298-($D298*TAXAS!$B$14)), IF($A298=TAXAS!$A$15,IF($B298="DÉBITO",$D298-($D298*TAXAS!$B$15)), IF($A298=TAXAS!$A$16,IF($B298="DÉBITO",$D298-($D298*TAXAS!$B$16)), IF($A298=TAXAS!$A$17,IF($B298="DÉBITO",$D298-($D298*TAXAS!$B$17)), IF($A298=TAXAS!$A$18,IF($B298="DÉBITO",$D298-($D298*TAXAS!$B$18)), IF($A298=TAXAS!$A$19,IF($B298="DÉBITO",$D298-($D298*TAXAS!$B$19)), IF($A298=TAXAS!$A$20,IF($B298="DÉBITO",$D298-($D298*TAXAS!$B$20)), IF($A298=TAXAS!$A$21,IF($B298="DÉBITO",$D298-($D298*TAXAS!$B$21)), IF($A298=TAXAS!$A$22,IF($B298="DÉBITO",$D298-($D298*TAXAS!$B$22)), IF($A298=TAXAS!$A$23,IF($B298="DÉBITO",$D298-($D298*TAXAS!$B$23)), IF($A298=TAXAS!$A$24,IF($B298="DÉBITO",$D298-($D298*TAXAS!$B$24)), IF($A298=TAXAS!$A$25,IF($B298="DÉBITO",$D298-($D298*TAXAS!$B$25)), IF($A298=TAXAS!$A$26,IF($B298="DÉBITO",$D298-($D298*TAXAS!$B$26)), IF($A298=TAXAS!$A$27,IF($B298="DÉBITO",$D298-($D298*TAXAS!$B$27))))))))))))))))))))))))))/1</f>
        <v>0</v>
      </c>
      <c r="F298" s="8">
        <f>IF($A298="VISA",IF($B298="CRÉDITO",$D298-($D298*TAXAS!$C$4)),IF($A298="MASTER",IF($B298="CRÉDITO",$D298-($D298*TAXAS!$C$5)),IF($A298="ELO", IF($B298="CRÉDITO",$D298-($D298*TAXAS!$C$6)),IF($A298="HIPERCARD",IF($B298="CRÉDITO",$D298-($D298*TAXAS!$C$7)),IF($A298="DINERS",IF($B298="CRÉDITO",$D298-($D298*TAXAS!$C$8)),IF($A298="AMERICA EXPRESS",IF($B298="CRÉDITO",$D298-($D298*TAXAS!$C$9)),IF($A298=TAXAS!$A$10,IF($B298="CRÉDITO",$D298-($D298*TAXAS!$C$10)), IF($A298=TAXAS!$A$11,IF($B298="CRÉDITO",$D298-($D298*TAXAS!$C$11)), IF($A298=TAXAS!$A$12,IF($B298="CRÉDITO",$D298-($D298*TAXAS!$C$12)), IF($A298=TAXAS!$A$13,IF($B298="CRÉDITO",$D298-($D298*TAXAS!$C$13)), IF($A298=TAXAS!$A$14,IF($B298="CRÉDITO",$D298-($D298*TAXAS!$C$14)), IF($A298=TAXAS!$A$15,IF($B298="CRÉDITO",$D298-($D298*TAXAS!$C$15)), IF($A298=TAXAS!$A$16,IF($B298="CRÉDITO",$D298-($D298*TAXAS!$C$16)), IF($A298=TAXAS!$A$17,IF($B298="CRÉDITO",$D298-($D298*TAXAS!$C$17)), IF($A298=TAXAS!$A$18,IF($B298="CRÉDITO",$D298-($D298*TAXAS!$C$18)), IF($A298=TAXAS!$A$19,IF($B298="CRÉDITO",$D298-($D298*TAXAS!$C$19)), IF($A298=TAXAS!$A$20,IF($B298="CRÉDITO",$D298-($D298*TAXAS!$C$20)), IF($A298=TAXAS!$A$21,IF($B298="CRÉDITO",$D298-($D298*TAXAS!$C$21)), IF($A298=TAXAS!$A$22,IF($B298="CRÉDITO",$D298-($D298*TAXAS!$C$22)), IF($A298=TAXAS!$A$23,IF($B298="CRÉDITO",$D298-($D298*TAXAS!$C$23)), IF($A298=TAXAS!$A$24,IF($B298="CRÉDITO",$D298-($D298*TAXAS!$C$24)), IF($A298=TAXAS!$A$25,IF($B298="CRÉDITO",$D298-($D298*TAXAS!$C$25)), IF($A298=TAXAS!$A$26,IF($B298="CRÉDITO",$D298-($D298*TAXAS!$C$26)), IF($A298=TAXAS!$A$27,IF($B298="CRÉDITO",$D298-($D298*TAXAS!$C$27))))))))))))))))))))))))))/1</f>
        <v>0</v>
      </c>
      <c r="G298" s="9">
        <f>IF($A298="VISA",IF($B298="PARCELADO ATÉ 3X",$D298-(D298*TAXAS!$D$4))/3,IF($A298="MASTER",IF($B298="PARCELADO ATÉ 3X",$D298-(D298*TAXAS!$D$5))/3,IF($A298="ELO",IF($B298="PARCELADO ATÉ 3X",$D298-(D298*TAXAS!$D$6))/3,IF($A298="HIPERCARD",IF($B298="PARCELADO ATÉ 3X",$D298-(D298*TAXAS!$D$7))/3,IF($A298="DINERS",IF($B298="PARCELADO ATÉ 3X",$D298-(D298*TAXAS!$D$8))/3,IF($A298="AMERICA EXPRESS",IF($B298="PARCELADO ATÉ 3X",$D298-(D298*TAXAS!$D$9))/3,IF($A298=TAXAS!$A$10,IF($B298="PARCELADO ATÉ 3X",$D298-($D298*TAXAS!$D$10))/3,IF($A298=TAXAS!$A$11,IF($B298="PARCELADO ATÉ 3X",$D298-($D298*TAXAS!$D$11))/3,IF($A298=TAXAS!$A$12,IF($B298="PARCELADO ATÉ 3X",$D298-($D298*TAXAS!$D$12))/3,IF($A298=TAXAS!$A$13,IF($B298="PARCELADO ATÉ 3X",$D298-($D298*TAXAS!$D$13))/3,IF($A298=TAXAS!$A$14,IF($B298="PARCELADO ATÉ 3X",$D298-($D298*TAXAS!$D$14))/3,IF($A298=TAXAS!$A$15,IF($B298="PARCELADO ATÉ 3X",$D298-($D298*TAXAS!$D$15))/3,IF($A298=TAXAS!$A$16,IF($B298="PARCELADO ATÉ 3X",$D298-($D298*TAXAS!$D$16))/3,IF($A298=TAXAS!$A$17,IF($B298="PARCELADO ATÉ 3X",$D298-($D298*TAXAS!$D$17))/3,IF($A298=TAXAS!$A$18,IF($B298="PARCELADO ATÉ 3X",$D298-($D298*TAXAS!$D$18))/3,IF($A298=TAXAS!$A$19,IF($B298="PARCELADO ATÉ 3X",$D298-($D298*TAXAS!$D$19))/3,IF($A298=TAXAS!$A$20,IF($B298="PARCELADO ATÉ 3X",$D298-($D298*TAXAS!$D$20))/3,IF($A298=TAXAS!$A$21,IF($B298="PARCELADO ATÉ 3X",$D298-($D298*TAXAS!$D$21))/3,IF($A298=TAXAS!$A$22,IF($B298="PARCELADO ATÉ 3X",$D298-($D298*TAXAS!$D$22))/3,IF($A298=TAXAS!$A$23,IF($B298="PARCELADO ATÉ 3X",$D298-($D298*TAXAS!$D$23))/3,IF($A298=TAXAS!$A$24,IF($B298="PARCELADO ATÉ 3X",$D298-($D298*TAXAS!$D$24))/3,IF($A298=TAXAS!$A$25,IF($B298="PARCELADO ATÉ 3X",$D298-($D298*TAXAS!$D$25))/3,IF($A298=TAXAS!$A$26,IF($B298="PARCELADO ATÉ 3X",$D298-($D298*TAXAS!$D$26))/3,IF($A298=TAXAS!$A$27,IF($B298="PARCELADO ATÉ 3X",$D298-($D298*TAXAS!$D$27))/3))))))))))))))))))))))))/1</f>
        <v>0</v>
      </c>
      <c r="H298" s="9">
        <f>IF($A298="VISA",IF($B298="PARCELADO ATÉ 6X",$D298-(D298*TAXAS!$E$4))/6,IF($A298="MASTER",IF($B298="PARCELADO ATÉ 6X",$D298-(D298*TAXAS!$E$5))/6,IF($A298="ELO",IF($B298="PARCELADO ATÉ 6X",$D298-(D298*TAXAS!$E$6))/6,IF($A298="HIPERCARD",IF($B298="PARCELADO ATÉ 6X",$D298-(D298*TAXAS!$E$7))/6,IF($A298="DINERS",IF($B298="PARCELADO ATÉ 6X",$D298-(D298*TAXAS!$E$8))/6,IF($A298="AMERICA EXPRESS",IF($B298="PARCELADO ATÉ 6X",$D298-(D298*TAXAS!$E$9))/6,IF($A298=TAXAS!$A$10,IF($B298="PARCELADO ATÉ 6X",$D298-($D298*TAXAS!$E$10))/6,IF($A298=TAXAS!$A$11,IF($B298="PARCELADO ATÉ 6X",$D298-($D298*TAXAS!$E$11))/6,IF($A298=TAXAS!$A$12,IF($B298="PARCELADO ATÉ 6X",$D298-($D298*TAXAS!$E$12))/6,IF($A298=TAXAS!$A$13,IF($B298="PARCELADO ATÉ 6X",$D298-($D298*TAXAS!$E$13))/6,IF($A298=TAXAS!$A$14,IF($B298="PARCELADO ATÉ 6X",$D298-($D298*TAXAS!$E$14))/6,IF($A298=TAXAS!$A$15,IF($B298="PARCELADO ATÉ 6X",$D298-($D298*TAXAS!$E$15))/6,IF($A298=TAXAS!$A$16,IF($B298="PARCELADO ATÉ 6X",$D298-($D298*TAXAS!$E$16))/6,IF($A298=TAXAS!$A$17,IF($B298="PARCELADO ATÉ 6X",$D298-($D298*TAXAS!$E$17))/6,IF($A298=TAXAS!$A$18,IF($B298="PARCELADO ATÉ 6X",$D298-($D298*TAXAS!$E$18))/6,IF($A298=TAXAS!$A$19,IF($B298="PARCELADO ATÉ 6X",$D298-($D298*TAXAS!$E$19))/6,IF($A298=TAXAS!$A$20,IF($B298="PARCELADO ATÉ 6X",$D298-($D298*TAXAS!$E$20))/6,IF($A298=TAXAS!$A$21,IF($B298="PARCELADO ATÉ 6X",$D298-($D298*TAXAS!$E$21))/6,IF($A298=TAXAS!$A$22,IF($B298="PARCELADO ATÉ 6X",$D298-($D298*TAXAS!$E$22))/6,IF($A298=TAXAS!$A$23,IF($B298="PARCELADO ATÉ 6X",$D298-($D298*TAXAS!$E$23))/6,IF($A298=TAXAS!$A$24,IF($B298="PARCELADO ATÉ 6X",$D298-($D298*TAXAS!$E$24))/6,IF($A298=TAXAS!$A$25,IF($B298="PARCELADO ATÉ 6X",$D298-($D298*TAXAS!$E$25))/6,IF($A298=TAXAS!$A$26,IF($B298="PARCELADO ATÉ 6X",$D298-($D298*TAXAS!$E$26))/6,IF($A298=TAXAS!$A$27,IF($B298="PARCELADO ATÉ 6X",$D298-($D298*TAXAS!$E$27))/6))))))))))))))))))))))))/1</f>
        <v>0</v>
      </c>
      <c r="I298" s="9">
        <f>IF($A298="VISA",IF($B298="PARCELADO ATÉ 12X",$D298-(D298*TAXAS!$F$4))/12,IF($A298="MASTER",IF($B298="PARCELADO ATÉ 12X",$D298-(D298*TAXAS!$F$5))/12,IF($A298="ELO",IF($B298="PARCELADO ATÉ 12X",$D298-(D298*TAXAS!$F$6))/12,IF($A298="HIPERCARD",IF($B298="PARCELADO ATÉ 12X",$D298-(D298*TAXAS!$F$7))/12,IF($A298="DINERS",IF($B298="PARCELADO ATÉ 12X",$D298-(D298*TAXAS!$F$8))/12,IF($A298="AMERICA EXPRESS",IF($B298="PARCELADO ATÉ 12X",$D298-(D298*TAXAS!$F$9))/12,IF($A298=TAXAS!$A$10,IF($B298="PARCELADO ATÉ 12X",$D298-($D298*TAXAS!$F$10))/12,IF($A298=TAXAS!$A$11,IF($B298="PARCELADO ATÉ 12X",$D298-($D298*TAXAS!$F$11))/12,IF($A298=TAXAS!$A$12,IF($B298="PARCELADO ATÉ 12X",$D298-($D298*TAXAS!$F$12))/12,IF($A298=TAXAS!$A$13,IF($B298="PARCELADO ATÉ 12X",$D298-($D298*TAXAS!$F$13))/12,IF($A298=TAXAS!$A$14,IF($B298="PARCELADO ATÉ 12X",$D298-($D298*TAXAS!$F$14))/12,IF($A298=TAXAS!$A$15,IF($B298="PARCELADO ATÉ 12X",$D298-($D298*TAXAS!$F$15))/12,IF($A298=TAXAS!$A$16,IF($B298="PARCELADO ATÉ 12X",$D298-($D298*TAXAS!$F$16))/12,IF($A298=TAXAS!$A$17,IF($B298="PARCELADO ATÉ 12X",$D298-($D298*TAXAS!$F$17))/12,IF($A298=TAXAS!$A$18,IF($B298="PARCELADO ATÉ 12X",$D298-($D298*TAXAS!$F$18))/12,IF($A298=TAXAS!$A$19,IF($B298="PARCELADO ATÉ 12X",$D298-($D298*TAXAS!$F$19))/12,IF($A298=TAXAS!$A$20,IF($B298="PARCELADO ATÉ 12X",$D298-($D298*TAXAS!$F$20))/12,IF($A298=TAXAS!$A$21,IF($B298="PARCELADO ATÉ 12X",$D298-($D298*TAXAS!$F$21))/12,IF($A298=TAXAS!$A$22,IF($B298="PARCELADO ATÉ 12X",$D298-($D298*TAXAS!$F$22))/12,IF($A298=TAXAS!$A$23,IF($B298="PARCELADO ATÉ 12X",$D298-($D298*TAXAS!$F$23))/12,IF($A298=TAXAS!$A$24,IF($B298="PARCELADO ATÉ 12X",$D298-($D298*TAXAS!$F$24))/12,IF($A298=TAXAS!$A$25,IF($B298="PARCELADO ATÉ 12X",$D298-($D298*TAXAS!$F$25))/12,IF($A298=TAXAS!$A$26,IF($B298="PARCELADO ATÉ 12X",$D298-($D298*TAXAS!$F$26))/12,IF($A298=TAXAS!$A$27,IF($B298="PARCELADO ATÉ 12X",$D298-($D298*TAXAS!$F$27))/12))))))))))))))))))))))))/1</f>
        <v>0</v>
      </c>
      <c r="J298" s="8">
        <f t="shared" si="0"/>
        <v>0</v>
      </c>
      <c r="K298" s="10" t="b">
        <f>IF($B298="PARCELADO ATÉ 3X",($D298-($D298*TAXAS!$D$4))-$J298)</f>
        <v>0</v>
      </c>
      <c r="L298" s="10" t="b">
        <f>IF($B298="PARCELADO ATÉ 6X",($D298-($D298*TAXAS!$E$4))-$J298)</f>
        <v>0</v>
      </c>
      <c r="M298" s="10" t="b">
        <f>IF($B298="PARCELADO ATÉ 12X",($D298-($D298*TAXAS!$F$4))-$J298)</f>
        <v>0</v>
      </c>
      <c r="N298" s="8">
        <f t="shared" si="1"/>
        <v>0</v>
      </c>
      <c r="O298" s="10">
        <f t="shared" si="2"/>
        <v>0</v>
      </c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spans="1:31" ht="15.75" customHeight="1" x14ac:dyDescent="0.2">
      <c r="A299" s="3"/>
      <c r="B299" s="5"/>
      <c r="C299" s="6"/>
      <c r="D299" s="42"/>
      <c r="E299" s="8">
        <f>IF($A299="VISA",IF($B299="DÉBITO",$D299-($D299*TAXAS!$B$4)),IF($A299="MASTER",IF($B299="DÉBITO",$D299-($D299*TAXAS!$B$5)),IF($A299="ELO", IF($B299="DÉBITO",$D299-($D299*TAXAS!$B$6)),IF($A299="HIPERCARD",IF($B299="DÉBITO",$D299-($D299*TAXAS!$B$7)),IF($A299="DINERS",IF($B299="DÉBITO",$D299-($D299*TAXAS!$B$8)),IF($A299="AMERICA EXPRESS",IF($B299="DÉBITO",$D299-($D299*TAXAS!$B$9)),IF($A299=TAXAS!$A$10,IF($B299="DÉBITO",$D299-($D299*TAXAS!$B$10)), IF($A299=TAXAS!$A$11,IF($B299="DÉBITO",$D299-($D299*TAXAS!$B$11)), IF($A299=TAXAS!$A$12,IF($B299="DÉBITO",$D299-($D299*TAXAS!$B$12)), IF($A299=TAXAS!$A$13,IF($B299="DÉBITO",$D299-($D299*TAXAS!$B$13)), IF($A299=TAXAS!$A$14,IF($B299="DÉBITO",$D299-($D299*TAXAS!$B$14)), IF($A299=TAXAS!$A$15,IF($B299="DÉBITO",$D299-($D299*TAXAS!$B$15)), IF($A299=TAXAS!$A$16,IF($B299="DÉBITO",$D299-($D299*TAXAS!$B$16)), IF($A299=TAXAS!$A$17,IF($B299="DÉBITO",$D299-($D299*TAXAS!$B$17)), IF($A299=TAXAS!$A$18,IF($B299="DÉBITO",$D299-($D299*TAXAS!$B$18)), IF($A299=TAXAS!$A$19,IF($B299="DÉBITO",$D299-($D299*TAXAS!$B$19)), IF($A299=TAXAS!$A$20,IF($B299="DÉBITO",$D299-($D299*TAXAS!$B$20)), IF($A299=TAXAS!$A$21,IF($B299="DÉBITO",$D299-($D299*TAXAS!$B$21)), IF($A299=TAXAS!$A$22,IF($B299="DÉBITO",$D299-($D299*TAXAS!$B$22)), IF($A299=TAXAS!$A$23,IF($B299="DÉBITO",$D299-($D299*TAXAS!$B$23)), IF($A299=TAXAS!$A$24,IF($B299="DÉBITO",$D299-($D299*TAXAS!$B$24)), IF($A299=TAXAS!$A$25,IF($B299="DÉBITO",$D299-($D299*TAXAS!$B$25)), IF($A299=TAXAS!$A$26,IF($B299="DÉBITO",$D299-($D299*TAXAS!$B$26)), IF($A299=TAXAS!$A$27,IF($B299="DÉBITO",$D299-($D299*TAXAS!$B$27))))))))))))))))))))))))))/1</f>
        <v>0</v>
      </c>
      <c r="F299" s="8">
        <f>IF($A299="VISA",IF($B299="CRÉDITO",$D299-($D299*TAXAS!$C$4)),IF($A299="MASTER",IF($B299="CRÉDITO",$D299-($D299*TAXAS!$C$5)),IF($A299="ELO", IF($B299="CRÉDITO",$D299-($D299*TAXAS!$C$6)),IF($A299="HIPERCARD",IF($B299="CRÉDITO",$D299-($D299*TAXAS!$C$7)),IF($A299="DINERS",IF($B299="CRÉDITO",$D299-($D299*TAXAS!$C$8)),IF($A299="AMERICA EXPRESS",IF($B299="CRÉDITO",$D299-($D299*TAXAS!$C$9)),IF($A299=TAXAS!$A$10,IF($B299="CRÉDITO",$D299-($D299*TAXAS!$C$10)), IF($A299=TAXAS!$A$11,IF($B299="CRÉDITO",$D299-($D299*TAXAS!$C$11)), IF($A299=TAXAS!$A$12,IF($B299="CRÉDITO",$D299-($D299*TAXAS!$C$12)), IF($A299=TAXAS!$A$13,IF($B299="CRÉDITO",$D299-($D299*TAXAS!$C$13)), IF($A299=TAXAS!$A$14,IF($B299="CRÉDITO",$D299-($D299*TAXAS!$C$14)), IF($A299=TAXAS!$A$15,IF($B299="CRÉDITO",$D299-($D299*TAXAS!$C$15)), IF($A299=TAXAS!$A$16,IF($B299="CRÉDITO",$D299-($D299*TAXAS!$C$16)), IF($A299=TAXAS!$A$17,IF($B299="CRÉDITO",$D299-($D299*TAXAS!$C$17)), IF($A299=TAXAS!$A$18,IF($B299="CRÉDITO",$D299-($D299*TAXAS!$C$18)), IF($A299=TAXAS!$A$19,IF($B299="CRÉDITO",$D299-($D299*TAXAS!$C$19)), IF($A299=TAXAS!$A$20,IF($B299="CRÉDITO",$D299-($D299*TAXAS!$C$20)), IF($A299=TAXAS!$A$21,IF($B299="CRÉDITO",$D299-($D299*TAXAS!$C$21)), IF($A299=TAXAS!$A$22,IF($B299="CRÉDITO",$D299-($D299*TAXAS!$C$22)), IF($A299=TAXAS!$A$23,IF($B299="CRÉDITO",$D299-($D299*TAXAS!$C$23)), IF($A299=TAXAS!$A$24,IF($B299="CRÉDITO",$D299-($D299*TAXAS!$C$24)), IF($A299=TAXAS!$A$25,IF($B299="CRÉDITO",$D299-($D299*TAXAS!$C$25)), IF($A299=TAXAS!$A$26,IF($B299="CRÉDITO",$D299-($D299*TAXAS!$C$26)), IF($A299=TAXAS!$A$27,IF($B299="CRÉDITO",$D299-($D299*TAXAS!$C$27))))))))))))))))))))))))))/1</f>
        <v>0</v>
      </c>
      <c r="G299" s="9">
        <f>IF($A299="VISA",IF($B299="PARCELADO ATÉ 3X",$D299-(D299*TAXAS!$D$4))/3,IF($A299="MASTER",IF($B299="PARCELADO ATÉ 3X",$D299-(D299*TAXAS!$D$5))/3,IF($A299="ELO",IF($B299="PARCELADO ATÉ 3X",$D299-(D299*TAXAS!$D$6))/3,IF($A299="HIPERCARD",IF($B299="PARCELADO ATÉ 3X",$D299-(D299*TAXAS!$D$7))/3,IF($A299="DINERS",IF($B299="PARCELADO ATÉ 3X",$D299-(D299*TAXAS!$D$8))/3,IF($A299="AMERICA EXPRESS",IF($B299="PARCELADO ATÉ 3X",$D299-(D299*TAXAS!$D$9))/3,IF($A299=TAXAS!$A$10,IF($B299="PARCELADO ATÉ 3X",$D299-($D299*TAXAS!$D$10))/3,IF($A299=TAXAS!$A$11,IF($B299="PARCELADO ATÉ 3X",$D299-($D299*TAXAS!$D$11))/3,IF($A299=TAXAS!$A$12,IF($B299="PARCELADO ATÉ 3X",$D299-($D299*TAXAS!$D$12))/3,IF($A299=TAXAS!$A$13,IF($B299="PARCELADO ATÉ 3X",$D299-($D299*TAXAS!$D$13))/3,IF($A299=TAXAS!$A$14,IF($B299="PARCELADO ATÉ 3X",$D299-($D299*TAXAS!$D$14))/3,IF($A299=TAXAS!$A$15,IF($B299="PARCELADO ATÉ 3X",$D299-($D299*TAXAS!$D$15))/3,IF($A299=TAXAS!$A$16,IF($B299="PARCELADO ATÉ 3X",$D299-($D299*TAXAS!$D$16))/3,IF($A299=TAXAS!$A$17,IF($B299="PARCELADO ATÉ 3X",$D299-($D299*TAXAS!$D$17))/3,IF($A299=TAXAS!$A$18,IF($B299="PARCELADO ATÉ 3X",$D299-($D299*TAXAS!$D$18))/3,IF($A299=TAXAS!$A$19,IF($B299="PARCELADO ATÉ 3X",$D299-($D299*TAXAS!$D$19))/3,IF($A299=TAXAS!$A$20,IF($B299="PARCELADO ATÉ 3X",$D299-($D299*TAXAS!$D$20))/3,IF($A299=TAXAS!$A$21,IF($B299="PARCELADO ATÉ 3X",$D299-($D299*TAXAS!$D$21))/3,IF($A299=TAXAS!$A$22,IF($B299="PARCELADO ATÉ 3X",$D299-($D299*TAXAS!$D$22))/3,IF($A299=TAXAS!$A$23,IF($B299="PARCELADO ATÉ 3X",$D299-($D299*TAXAS!$D$23))/3,IF($A299=TAXAS!$A$24,IF($B299="PARCELADO ATÉ 3X",$D299-($D299*TAXAS!$D$24))/3,IF($A299=TAXAS!$A$25,IF($B299="PARCELADO ATÉ 3X",$D299-($D299*TAXAS!$D$25))/3,IF($A299=TAXAS!$A$26,IF($B299="PARCELADO ATÉ 3X",$D299-($D299*TAXAS!$D$26))/3,IF($A299=TAXAS!$A$27,IF($B299="PARCELADO ATÉ 3X",$D299-($D299*TAXAS!$D$27))/3))))))))))))))))))))))))/1</f>
        <v>0</v>
      </c>
      <c r="H299" s="9">
        <f>IF($A299="VISA",IF($B299="PARCELADO ATÉ 6X",$D299-(D299*TAXAS!$E$4))/6,IF($A299="MASTER",IF($B299="PARCELADO ATÉ 6X",$D299-(D299*TAXAS!$E$5))/6,IF($A299="ELO",IF($B299="PARCELADO ATÉ 6X",$D299-(D299*TAXAS!$E$6))/6,IF($A299="HIPERCARD",IF($B299="PARCELADO ATÉ 6X",$D299-(D299*TAXAS!$E$7))/6,IF($A299="DINERS",IF($B299="PARCELADO ATÉ 6X",$D299-(D299*TAXAS!$E$8))/6,IF($A299="AMERICA EXPRESS",IF($B299="PARCELADO ATÉ 6X",$D299-(D299*TAXAS!$E$9))/6,IF($A299=TAXAS!$A$10,IF($B299="PARCELADO ATÉ 6X",$D299-($D299*TAXAS!$E$10))/6,IF($A299=TAXAS!$A$11,IF($B299="PARCELADO ATÉ 6X",$D299-($D299*TAXAS!$E$11))/6,IF($A299=TAXAS!$A$12,IF($B299="PARCELADO ATÉ 6X",$D299-($D299*TAXAS!$E$12))/6,IF($A299=TAXAS!$A$13,IF($B299="PARCELADO ATÉ 6X",$D299-($D299*TAXAS!$E$13))/6,IF($A299=TAXAS!$A$14,IF($B299="PARCELADO ATÉ 6X",$D299-($D299*TAXAS!$E$14))/6,IF($A299=TAXAS!$A$15,IF($B299="PARCELADO ATÉ 6X",$D299-($D299*TAXAS!$E$15))/6,IF($A299=TAXAS!$A$16,IF($B299="PARCELADO ATÉ 6X",$D299-($D299*TAXAS!$E$16))/6,IF($A299=TAXAS!$A$17,IF($B299="PARCELADO ATÉ 6X",$D299-($D299*TAXAS!$E$17))/6,IF($A299=TAXAS!$A$18,IF($B299="PARCELADO ATÉ 6X",$D299-($D299*TAXAS!$E$18))/6,IF($A299=TAXAS!$A$19,IF($B299="PARCELADO ATÉ 6X",$D299-($D299*TAXAS!$E$19))/6,IF($A299=TAXAS!$A$20,IF($B299="PARCELADO ATÉ 6X",$D299-($D299*TAXAS!$E$20))/6,IF($A299=TAXAS!$A$21,IF($B299="PARCELADO ATÉ 6X",$D299-($D299*TAXAS!$E$21))/6,IF($A299=TAXAS!$A$22,IF($B299="PARCELADO ATÉ 6X",$D299-($D299*TAXAS!$E$22))/6,IF($A299=TAXAS!$A$23,IF($B299="PARCELADO ATÉ 6X",$D299-($D299*TAXAS!$E$23))/6,IF($A299=TAXAS!$A$24,IF($B299="PARCELADO ATÉ 6X",$D299-($D299*TAXAS!$E$24))/6,IF($A299=TAXAS!$A$25,IF($B299="PARCELADO ATÉ 6X",$D299-($D299*TAXAS!$E$25))/6,IF($A299=TAXAS!$A$26,IF($B299="PARCELADO ATÉ 6X",$D299-($D299*TAXAS!$E$26))/6,IF($A299=TAXAS!$A$27,IF($B299="PARCELADO ATÉ 6X",$D299-($D299*TAXAS!$E$27))/6))))))))))))))))))))))))/1</f>
        <v>0</v>
      </c>
      <c r="I299" s="9">
        <f>IF($A299="VISA",IF($B299="PARCELADO ATÉ 12X",$D299-(D299*TAXAS!$F$4))/12,IF($A299="MASTER",IF($B299="PARCELADO ATÉ 12X",$D299-(D299*TAXAS!$F$5))/12,IF($A299="ELO",IF($B299="PARCELADO ATÉ 12X",$D299-(D299*TAXAS!$F$6))/12,IF($A299="HIPERCARD",IF($B299="PARCELADO ATÉ 12X",$D299-(D299*TAXAS!$F$7))/12,IF($A299="DINERS",IF($B299="PARCELADO ATÉ 12X",$D299-(D299*TAXAS!$F$8))/12,IF($A299="AMERICA EXPRESS",IF($B299="PARCELADO ATÉ 12X",$D299-(D299*TAXAS!$F$9))/12,IF($A299=TAXAS!$A$10,IF($B299="PARCELADO ATÉ 12X",$D299-($D299*TAXAS!$F$10))/12,IF($A299=TAXAS!$A$11,IF($B299="PARCELADO ATÉ 12X",$D299-($D299*TAXAS!$F$11))/12,IF($A299=TAXAS!$A$12,IF($B299="PARCELADO ATÉ 12X",$D299-($D299*TAXAS!$F$12))/12,IF($A299=TAXAS!$A$13,IF($B299="PARCELADO ATÉ 12X",$D299-($D299*TAXAS!$F$13))/12,IF($A299=TAXAS!$A$14,IF($B299="PARCELADO ATÉ 12X",$D299-($D299*TAXAS!$F$14))/12,IF($A299=TAXAS!$A$15,IF($B299="PARCELADO ATÉ 12X",$D299-($D299*TAXAS!$F$15))/12,IF($A299=TAXAS!$A$16,IF($B299="PARCELADO ATÉ 12X",$D299-($D299*TAXAS!$F$16))/12,IF($A299=TAXAS!$A$17,IF($B299="PARCELADO ATÉ 12X",$D299-($D299*TAXAS!$F$17))/12,IF($A299=TAXAS!$A$18,IF($B299="PARCELADO ATÉ 12X",$D299-($D299*TAXAS!$F$18))/12,IF($A299=TAXAS!$A$19,IF($B299="PARCELADO ATÉ 12X",$D299-($D299*TAXAS!$F$19))/12,IF($A299=TAXAS!$A$20,IF($B299="PARCELADO ATÉ 12X",$D299-($D299*TAXAS!$F$20))/12,IF($A299=TAXAS!$A$21,IF($B299="PARCELADO ATÉ 12X",$D299-($D299*TAXAS!$F$21))/12,IF($A299=TAXAS!$A$22,IF($B299="PARCELADO ATÉ 12X",$D299-($D299*TAXAS!$F$22))/12,IF($A299=TAXAS!$A$23,IF($B299="PARCELADO ATÉ 12X",$D299-($D299*TAXAS!$F$23))/12,IF($A299=TAXAS!$A$24,IF($B299="PARCELADO ATÉ 12X",$D299-($D299*TAXAS!$F$24))/12,IF($A299=TAXAS!$A$25,IF($B299="PARCELADO ATÉ 12X",$D299-($D299*TAXAS!$F$25))/12,IF($A299=TAXAS!$A$26,IF($B299="PARCELADO ATÉ 12X",$D299-($D299*TAXAS!$F$26))/12,IF($A299=TAXAS!$A$27,IF($B299="PARCELADO ATÉ 12X",$D299-($D299*TAXAS!$F$27))/12))))))))))))))))))))))))/1</f>
        <v>0</v>
      </c>
      <c r="J299" s="8">
        <f t="shared" si="0"/>
        <v>0</v>
      </c>
      <c r="K299" s="10" t="b">
        <f>IF($B299="PARCELADO ATÉ 3X",($D299-($D299*TAXAS!$D$4))-$J299)</f>
        <v>0</v>
      </c>
      <c r="L299" s="10" t="b">
        <f>IF($B299="PARCELADO ATÉ 6X",($D299-($D299*TAXAS!$E$4))-$J299)</f>
        <v>0</v>
      </c>
      <c r="M299" s="10" t="b">
        <f>IF($B299="PARCELADO ATÉ 12X",($D299-($D299*TAXAS!$F$4))-$J299)</f>
        <v>0</v>
      </c>
      <c r="N299" s="8">
        <f t="shared" si="1"/>
        <v>0</v>
      </c>
      <c r="O299" s="10">
        <f t="shared" si="2"/>
        <v>0</v>
      </c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spans="1:31" ht="15.75" customHeight="1" x14ac:dyDescent="0.2">
      <c r="A300" s="3"/>
      <c r="B300" s="5"/>
      <c r="C300" s="6"/>
      <c r="D300" s="42"/>
      <c r="E300" s="8">
        <f>IF($A300="VISA",IF($B300="DÉBITO",$D300-($D300*TAXAS!$B$4)),IF($A300="MASTER",IF($B300="DÉBITO",$D300-($D300*TAXAS!$B$5)),IF($A300="ELO", IF($B300="DÉBITO",$D300-($D300*TAXAS!$B$6)),IF($A300="HIPERCARD",IF($B300="DÉBITO",$D300-($D300*TAXAS!$B$7)),IF($A300="DINERS",IF($B300="DÉBITO",$D300-($D300*TAXAS!$B$8)),IF($A300="AMERICA EXPRESS",IF($B300="DÉBITO",$D300-($D300*TAXAS!$B$9)),IF($A300=TAXAS!$A$10,IF($B300="DÉBITO",$D300-($D300*TAXAS!$B$10)), IF($A300=TAXAS!$A$11,IF($B300="DÉBITO",$D300-($D300*TAXAS!$B$11)), IF($A300=TAXAS!$A$12,IF($B300="DÉBITO",$D300-($D300*TAXAS!$B$12)), IF($A300=TAXAS!$A$13,IF($B300="DÉBITO",$D300-($D300*TAXAS!$B$13)), IF($A300=TAXAS!$A$14,IF($B300="DÉBITO",$D300-($D300*TAXAS!$B$14)), IF($A300=TAXAS!$A$15,IF($B300="DÉBITO",$D300-($D300*TAXAS!$B$15)), IF($A300=TAXAS!$A$16,IF($B300="DÉBITO",$D300-($D300*TAXAS!$B$16)), IF($A300=TAXAS!$A$17,IF($B300="DÉBITO",$D300-($D300*TAXAS!$B$17)), IF($A300=TAXAS!$A$18,IF($B300="DÉBITO",$D300-($D300*TAXAS!$B$18)), IF($A300=TAXAS!$A$19,IF($B300="DÉBITO",$D300-($D300*TAXAS!$B$19)), IF($A300=TAXAS!$A$20,IF($B300="DÉBITO",$D300-($D300*TAXAS!$B$20)), IF($A300=TAXAS!$A$21,IF($B300="DÉBITO",$D300-($D300*TAXAS!$B$21)), IF($A300=TAXAS!$A$22,IF($B300="DÉBITO",$D300-($D300*TAXAS!$B$22)), IF($A300=TAXAS!$A$23,IF($B300="DÉBITO",$D300-($D300*TAXAS!$B$23)), IF($A300=TAXAS!$A$24,IF($B300="DÉBITO",$D300-($D300*TAXAS!$B$24)), IF($A300=TAXAS!$A$25,IF($B300="DÉBITO",$D300-($D300*TAXAS!$B$25)), IF($A300=TAXAS!$A$26,IF($B300="DÉBITO",$D300-($D300*TAXAS!$B$26)), IF($A300=TAXAS!$A$27,IF($B300="DÉBITO",$D300-($D300*TAXAS!$B$27))))))))))))))))))))))))))/1</f>
        <v>0</v>
      </c>
      <c r="F300" s="8">
        <f>IF($A300="VISA",IF($B300="CRÉDITO",$D300-($D300*TAXAS!$C$4)),IF($A300="MASTER",IF($B300="CRÉDITO",$D300-($D300*TAXAS!$C$5)),IF($A300="ELO", IF($B300="CRÉDITO",$D300-($D300*TAXAS!$C$6)),IF($A300="HIPERCARD",IF($B300="CRÉDITO",$D300-($D300*TAXAS!$C$7)),IF($A300="DINERS",IF($B300="CRÉDITO",$D300-($D300*TAXAS!$C$8)),IF($A300="AMERICA EXPRESS",IF($B300="CRÉDITO",$D300-($D300*TAXAS!$C$9)),IF($A300=TAXAS!$A$10,IF($B300="CRÉDITO",$D300-($D300*TAXAS!$C$10)), IF($A300=TAXAS!$A$11,IF($B300="CRÉDITO",$D300-($D300*TAXAS!$C$11)), IF($A300=TAXAS!$A$12,IF($B300="CRÉDITO",$D300-($D300*TAXAS!$C$12)), IF($A300=TAXAS!$A$13,IF($B300="CRÉDITO",$D300-($D300*TAXAS!$C$13)), IF($A300=TAXAS!$A$14,IF($B300="CRÉDITO",$D300-($D300*TAXAS!$C$14)), IF($A300=TAXAS!$A$15,IF($B300="CRÉDITO",$D300-($D300*TAXAS!$C$15)), IF($A300=TAXAS!$A$16,IF($B300="CRÉDITO",$D300-($D300*TAXAS!$C$16)), IF($A300=TAXAS!$A$17,IF($B300="CRÉDITO",$D300-($D300*TAXAS!$C$17)), IF($A300=TAXAS!$A$18,IF($B300="CRÉDITO",$D300-($D300*TAXAS!$C$18)), IF($A300=TAXAS!$A$19,IF($B300="CRÉDITO",$D300-($D300*TAXAS!$C$19)), IF($A300=TAXAS!$A$20,IF($B300="CRÉDITO",$D300-($D300*TAXAS!$C$20)), IF($A300=TAXAS!$A$21,IF($B300="CRÉDITO",$D300-($D300*TAXAS!$C$21)), IF($A300=TAXAS!$A$22,IF($B300="CRÉDITO",$D300-($D300*TAXAS!$C$22)), IF($A300=TAXAS!$A$23,IF($B300="CRÉDITO",$D300-($D300*TAXAS!$C$23)), IF($A300=TAXAS!$A$24,IF($B300="CRÉDITO",$D300-($D300*TAXAS!$C$24)), IF($A300=TAXAS!$A$25,IF($B300="CRÉDITO",$D300-($D300*TAXAS!$C$25)), IF($A300=TAXAS!$A$26,IF($B300="CRÉDITO",$D300-($D300*TAXAS!$C$26)), IF($A300=TAXAS!$A$27,IF($B300="CRÉDITO",$D300-($D300*TAXAS!$C$27))))))))))))))))))))))))))/1</f>
        <v>0</v>
      </c>
      <c r="G300" s="9">
        <f>IF($A300="VISA",IF($B300="PARCELADO ATÉ 3X",$D300-(D300*TAXAS!$D$4))/3,IF($A300="MASTER",IF($B300="PARCELADO ATÉ 3X",$D300-(D300*TAXAS!$D$5))/3,IF($A300="ELO",IF($B300="PARCELADO ATÉ 3X",$D300-(D300*TAXAS!$D$6))/3,IF($A300="HIPERCARD",IF($B300="PARCELADO ATÉ 3X",$D300-(D300*TAXAS!$D$7))/3,IF($A300="DINERS",IF($B300="PARCELADO ATÉ 3X",$D300-(D300*TAXAS!$D$8))/3,IF($A300="AMERICA EXPRESS",IF($B300="PARCELADO ATÉ 3X",$D300-(D300*TAXAS!$D$9))/3,IF($A300=TAXAS!$A$10,IF($B300="PARCELADO ATÉ 3X",$D300-($D300*TAXAS!$D$10))/3,IF($A300=TAXAS!$A$11,IF($B300="PARCELADO ATÉ 3X",$D300-($D300*TAXAS!$D$11))/3,IF($A300=TAXAS!$A$12,IF($B300="PARCELADO ATÉ 3X",$D300-($D300*TAXAS!$D$12))/3,IF($A300=TAXAS!$A$13,IF($B300="PARCELADO ATÉ 3X",$D300-($D300*TAXAS!$D$13))/3,IF($A300=TAXAS!$A$14,IF($B300="PARCELADO ATÉ 3X",$D300-($D300*TAXAS!$D$14))/3,IF($A300=TAXAS!$A$15,IF($B300="PARCELADO ATÉ 3X",$D300-($D300*TAXAS!$D$15))/3,IF($A300=TAXAS!$A$16,IF($B300="PARCELADO ATÉ 3X",$D300-($D300*TAXAS!$D$16))/3,IF($A300=TAXAS!$A$17,IF($B300="PARCELADO ATÉ 3X",$D300-($D300*TAXAS!$D$17))/3,IF($A300=TAXAS!$A$18,IF($B300="PARCELADO ATÉ 3X",$D300-($D300*TAXAS!$D$18))/3,IF($A300=TAXAS!$A$19,IF($B300="PARCELADO ATÉ 3X",$D300-($D300*TAXAS!$D$19))/3,IF($A300=TAXAS!$A$20,IF($B300="PARCELADO ATÉ 3X",$D300-($D300*TAXAS!$D$20))/3,IF($A300=TAXAS!$A$21,IF($B300="PARCELADO ATÉ 3X",$D300-($D300*TAXAS!$D$21))/3,IF($A300=TAXAS!$A$22,IF($B300="PARCELADO ATÉ 3X",$D300-($D300*TAXAS!$D$22))/3,IF($A300=TAXAS!$A$23,IF($B300="PARCELADO ATÉ 3X",$D300-($D300*TAXAS!$D$23))/3,IF($A300=TAXAS!$A$24,IF($B300="PARCELADO ATÉ 3X",$D300-($D300*TAXAS!$D$24))/3,IF($A300=TAXAS!$A$25,IF($B300="PARCELADO ATÉ 3X",$D300-($D300*TAXAS!$D$25))/3,IF($A300=TAXAS!$A$26,IF($B300="PARCELADO ATÉ 3X",$D300-($D300*TAXAS!$D$26))/3,IF($A300=TAXAS!$A$27,IF($B300="PARCELADO ATÉ 3X",$D300-($D300*TAXAS!$D$27))/3))))))))))))))))))))))))/1</f>
        <v>0</v>
      </c>
      <c r="H300" s="9">
        <f>IF($A300="VISA",IF($B300="PARCELADO ATÉ 6X",$D300-(D300*TAXAS!$E$4))/6,IF($A300="MASTER",IF($B300="PARCELADO ATÉ 6X",$D300-(D300*TAXAS!$E$5))/6,IF($A300="ELO",IF($B300="PARCELADO ATÉ 6X",$D300-(D300*TAXAS!$E$6))/6,IF($A300="HIPERCARD",IF($B300="PARCELADO ATÉ 6X",$D300-(D300*TAXAS!$E$7))/6,IF($A300="DINERS",IF($B300="PARCELADO ATÉ 6X",$D300-(D300*TAXAS!$E$8))/6,IF($A300="AMERICA EXPRESS",IF($B300="PARCELADO ATÉ 6X",$D300-(D300*TAXAS!$E$9))/6,IF($A300=TAXAS!$A$10,IF($B300="PARCELADO ATÉ 6X",$D300-($D300*TAXAS!$E$10))/6,IF($A300=TAXAS!$A$11,IF($B300="PARCELADO ATÉ 6X",$D300-($D300*TAXAS!$E$11))/6,IF($A300=TAXAS!$A$12,IF($B300="PARCELADO ATÉ 6X",$D300-($D300*TAXAS!$E$12))/6,IF($A300=TAXAS!$A$13,IF($B300="PARCELADO ATÉ 6X",$D300-($D300*TAXAS!$E$13))/6,IF($A300=TAXAS!$A$14,IF($B300="PARCELADO ATÉ 6X",$D300-($D300*TAXAS!$E$14))/6,IF($A300=TAXAS!$A$15,IF($B300="PARCELADO ATÉ 6X",$D300-($D300*TAXAS!$E$15))/6,IF($A300=TAXAS!$A$16,IF($B300="PARCELADO ATÉ 6X",$D300-($D300*TAXAS!$E$16))/6,IF($A300=TAXAS!$A$17,IF($B300="PARCELADO ATÉ 6X",$D300-($D300*TAXAS!$E$17))/6,IF($A300=TAXAS!$A$18,IF($B300="PARCELADO ATÉ 6X",$D300-($D300*TAXAS!$E$18))/6,IF($A300=TAXAS!$A$19,IF($B300="PARCELADO ATÉ 6X",$D300-($D300*TAXAS!$E$19))/6,IF($A300=TAXAS!$A$20,IF($B300="PARCELADO ATÉ 6X",$D300-($D300*TAXAS!$E$20))/6,IF($A300=TAXAS!$A$21,IF($B300="PARCELADO ATÉ 6X",$D300-($D300*TAXAS!$E$21))/6,IF($A300=TAXAS!$A$22,IF($B300="PARCELADO ATÉ 6X",$D300-($D300*TAXAS!$E$22))/6,IF($A300=TAXAS!$A$23,IF($B300="PARCELADO ATÉ 6X",$D300-($D300*TAXAS!$E$23))/6,IF($A300=TAXAS!$A$24,IF($B300="PARCELADO ATÉ 6X",$D300-($D300*TAXAS!$E$24))/6,IF($A300=TAXAS!$A$25,IF($B300="PARCELADO ATÉ 6X",$D300-($D300*TAXAS!$E$25))/6,IF($A300=TAXAS!$A$26,IF($B300="PARCELADO ATÉ 6X",$D300-($D300*TAXAS!$E$26))/6,IF($A300=TAXAS!$A$27,IF($B300="PARCELADO ATÉ 6X",$D300-($D300*TAXAS!$E$27))/6))))))))))))))))))))))))/1</f>
        <v>0</v>
      </c>
      <c r="I300" s="9">
        <f>IF($A300="VISA",IF($B300="PARCELADO ATÉ 12X",$D300-(D300*TAXAS!$F$4))/12,IF($A300="MASTER",IF($B300="PARCELADO ATÉ 12X",$D300-(D300*TAXAS!$F$5))/12,IF($A300="ELO",IF($B300="PARCELADO ATÉ 12X",$D300-(D300*TAXAS!$F$6))/12,IF($A300="HIPERCARD",IF($B300="PARCELADO ATÉ 12X",$D300-(D300*TAXAS!$F$7))/12,IF($A300="DINERS",IF($B300="PARCELADO ATÉ 12X",$D300-(D300*TAXAS!$F$8))/12,IF($A300="AMERICA EXPRESS",IF($B300="PARCELADO ATÉ 12X",$D300-(D300*TAXAS!$F$9))/12,IF($A300=TAXAS!$A$10,IF($B300="PARCELADO ATÉ 12X",$D300-($D300*TAXAS!$F$10))/12,IF($A300=TAXAS!$A$11,IF($B300="PARCELADO ATÉ 12X",$D300-($D300*TAXAS!$F$11))/12,IF($A300=TAXAS!$A$12,IF($B300="PARCELADO ATÉ 12X",$D300-($D300*TAXAS!$F$12))/12,IF($A300=TAXAS!$A$13,IF($B300="PARCELADO ATÉ 12X",$D300-($D300*TAXAS!$F$13))/12,IF($A300=TAXAS!$A$14,IF($B300="PARCELADO ATÉ 12X",$D300-($D300*TAXAS!$F$14))/12,IF($A300=TAXAS!$A$15,IF($B300="PARCELADO ATÉ 12X",$D300-($D300*TAXAS!$F$15))/12,IF($A300=TAXAS!$A$16,IF($B300="PARCELADO ATÉ 12X",$D300-($D300*TAXAS!$F$16))/12,IF($A300=TAXAS!$A$17,IF($B300="PARCELADO ATÉ 12X",$D300-($D300*TAXAS!$F$17))/12,IF($A300=TAXAS!$A$18,IF($B300="PARCELADO ATÉ 12X",$D300-($D300*TAXAS!$F$18))/12,IF($A300=TAXAS!$A$19,IF($B300="PARCELADO ATÉ 12X",$D300-($D300*TAXAS!$F$19))/12,IF($A300=TAXAS!$A$20,IF($B300="PARCELADO ATÉ 12X",$D300-($D300*TAXAS!$F$20))/12,IF($A300=TAXAS!$A$21,IF($B300="PARCELADO ATÉ 12X",$D300-($D300*TAXAS!$F$21))/12,IF($A300=TAXAS!$A$22,IF($B300="PARCELADO ATÉ 12X",$D300-($D300*TAXAS!$F$22))/12,IF($A300=TAXAS!$A$23,IF($B300="PARCELADO ATÉ 12X",$D300-($D300*TAXAS!$F$23))/12,IF($A300=TAXAS!$A$24,IF($B300="PARCELADO ATÉ 12X",$D300-($D300*TAXAS!$F$24))/12,IF($A300=TAXAS!$A$25,IF($B300="PARCELADO ATÉ 12X",$D300-($D300*TAXAS!$F$25))/12,IF($A300=TAXAS!$A$26,IF($B300="PARCELADO ATÉ 12X",$D300-($D300*TAXAS!$F$26))/12,IF($A300=TAXAS!$A$27,IF($B300="PARCELADO ATÉ 12X",$D300-($D300*TAXAS!$F$27))/12))))))))))))))))))))))))/1</f>
        <v>0</v>
      </c>
      <c r="J300" s="8">
        <f t="shared" si="0"/>
        <v>0</v>
      </c>
      <c r="K300" s="10" t="b">
        <f>IF($B300="PARCELADO ATÉ 3X",($D300-($D300*TAXAS!$D$4))-$J300)</f>
        <v>0</v>
      </c>
      <c r="L300" s="10" t="b">
        <f>IF($B300="PARCELADO ATÉ 6X",($D300-($D300*TAXAS!$E$4))-$J300)</f>
        <v>0</v>
      </c>
      <c r="M300" s="10" t="b">
        <f>IF($B300="PARCELADO ATÉ 12X",($D300-($D300*TAXAS!$F$4))-$J300)</f>
        <v>0</v>
      </c>
      <c r="N300" s="8">
        <f t="shared" si="1"/>
        <v>0</v>
      </c>
      <c r="O300" s="10">
        <f t="shared" si="2"/>
        <v>0</v>
      </c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spans="1:31" ht="15.75" customHeight="1" x14ac:dyDescent="0.2">
      <c r="A301" s="3"/>
      <c r="B301" s="5"/>
      <c r="C301" s="6"/>
      <c r="D301" s="42"/>
      <c r="E301" s="8">
        <f>IF($A301="VISA",IF($B301="DÉBITO",$D301-($D301*TAXAS!$B$4)),IF($A301="MASTER",IF($B301="DÉBITO",$D301-($D301*TAXAS!$B$5)),IF($A301="ELO", IF($B301="DÉBITO",$D301-($D301*TAXAS!$B$6)),IF($A301="HIPERCARD",IF($B301="DÉBITO",$D301-($D301*TAXAS!$B$7)),IF($A301="DINERS",IF($B301="DÉBITO",$D301-($D301*TAXAS!$B$8)),IF($A301="AMERICA EXPRESS",IF($B301="DÉBITO",$D301-($D301*TAXAS!$B$9)),IF($A301=TAXAS!$A$10,IF($B301="DÉBITO",$D301-($D301*TAXAS!$B$10)), IF($A301=TAXAS!$A$11,IF($B301="DÉBITO",$D301-($D301*TAXAS!$B$11)), IF($A301=TAXAS!$A$12,IF($B301="DÉBITO",$D301-($D301*TAXAS!$B$12)), IF($A301=TAXAS!$A$13,IF($B301="DÉBITO",$D301-($D301*TAXAS!$B$13)), IF($A301=TAXAS!$A$14,IF($B301="DÉBITO",$D301-($D301*TAXAS!$B$14)), IF($A301=TAXAS!$A$15,IF($B301="DÉBITO",$D301-($D301*TAXAS!$B$15)), IF($A301=TAXAS!$A$16,IF($B301="DÉBITO",$D301-($D301*TAXAS!$B$16)), IF($A301=TAXAS!$A$17,IF($B301="DÉBITO",$D301-($D301*TAXAS!$B$17)), IF($A301=TAXAS!$A$18,IF($B301="DÉBITO",$D301-($D301*TAXAS!$B$18)), IF($A301=TAXAS!$A$19,IF($B301="DÉBITO",$D301-($D301*TAXAS!$B$19)), IF($A301=TAXAS!$A$20,IF($B301="DÉBITO",$D301-($D301*TAXAS!$B$20)), IF($A301=TAXAS!$A$21,IF($B301="DÉBITO",$D301-($D301*TAXAS!$B$21)), IF($A301=TAXAS!$A$22,IF($B301="DÉBITO",$D301-($D301*TAXAS!$B$22)), IF($A301=TAXAS!$A$23,IF($B301="DÉBITO",$D301-($D301*TAXAS!$B$23)), IF($A301=TAXAS!$A$24,IF($B301="DÉBITO",$D301-($D301*TAXAS!$B$24)), IF($A301=TAXAS!$A$25,IF($B301="DÉBITO",$D301-($D301*TAXAS!$B$25)), IF($A301=TAXAS!$A$26,IF($B301="DÉBITO",$D301-($D301*TAXAS!$B$26)), IF($A301=TAXAS!$A$27,IF($B301="DÉBITO",$D301-($D301*TAXAS!$B$27))))))))))))))))))))))))))/1</f>
        <v>0</v>
      </c>
      <c r="F301" s="8">
        <f>IF($A301="VISA",IF($B301="CRÉDITO",$D301-($D301*TAXAS!$C$4)),IF($A301="MASTER",IF($B301="CRÉDITO",$D301-($D301*TAXAS!$C$5)),IF($A301="ELO", IF($B301="CRÉDITO",$D301-($D301*TAXAS!$C$6)),IF($A301="HIPERCARD",IF($B301="CRÉDITO",$D301-($D301*TAXAS!$C$7)),IF($A301="DINERS",IF($B301="CRÉDITO",$D301-($D301*TAXAS!$C$8)),IF($A301="AMERICA EXPRESS",IF($B301="CRÉDITO",$D301-($D301*TAXAS!$C$9)),IF($A301=TAXAS!$A$10,IF($B301="CRÉDITO",$D301-($D301*TAXAS!$C$10)), IF($A301=TAXAS!$A$11,IF($B301="CRÉDITO",$D301-($D301*TAXAS!$C$11)), IF($A301=TAXAS!$A$12,IF($B301="CRÉDITO",$D301-($D301*TAXAS!$C$12)), IF($A301=TAXAS!$A$13,IF($B301="CRÉDITO",$D301-($D301*TAXAS!$C$13)), IF($A301=TAXAS!$A$14,IF($B301="CRÉDITO",$D301-($D301*TAXAS!$C$14)), IF($A301=TAXAS!$A$15,IF($B301="CRÉDITO",$D301-($D301*TAXAS!$C$15)), IF($A301=TAXAS!$A$16,IF($B301="CRÉDITO",$D301-($D301*TAXAS!$C$16)), IF($A301=TAXAS!$A$17,IF($B301="CRÉDITO",$D301-($D301*TAXAS!$C$17)), IF($A301=TAXAS!$A$18,IF($B301="CRÉDITO",$D301-($D301*TAXAS!$C$18)), IF($A301=TAXAS!$A$19,IF($B301="CRÉDITO",$D301-($D301*TAXAS!$C$19)), IF($A301=TAXAS!$A$20,IF($B301="CRÉDITO",$D301-($D301*TAXAS!$C$20)), IF($A301=TAXAS!$A$21,IF($B301="CRÉDITO",$D301-($D301*TAXAS!$C$21)), IF($A301=TAXAS!$A$22,IF($B301="CRÉDITO",$D301-($D301*TAXAS!$C$22)), IF($A301=TAXAS!$A$23,IF($B301="CRÉDITO",$D301-($D301*TAXAS!$C$23)), IF($A301=TAXAS!$A$24,IF($B301="CRÉDITO",$D301-($D301*TAXAS!$C$24)), IF($A301=TAXAS!$A$25,IF($B301="CRÉDITO",$D301-($D301*TAXAS!$C$25)), IF($A301=TAXAS!$A$26,IF($B301="CRÉDITO",$D301-($D301*TAXAS!$C$26)), IF($A301=TAXAS!$A$27,IF($B301="CRÉDITO",$D301-($D301*TAXAS!$C$27))))))))))))))))))))))))))/1</f>
        <v>0</v>
      </c>
      <c r="G301" s="9">
        <f>IF($A301="VISA",IF($B301="PARCELADO ATÉ 3X",$D301-(D301*TAXAS!$D$4))/3,IF($A301="MASTER",IF($B301="PARCELADO ATÉ 3X",$D301-(D301*TAXAS!$D$5))/3,IF($A301="ELO",IF($B301="PARCELADO ATÉ 3X",$D301-(D301*TAXAS!$D$6))/3,IF($A301="HIPERCARD",IF($B301="PARCELADO ATÉ 3X",$D301-(D301*TAXAS!$D$7))/3,IF($A301="DINERS",IF($B301="PARCELADO ATÉ 3X",$D301-(D301*TAXAS!$D$8))/3,IF($A301="AMERICA EXPRESS",IF($B301="PARCELADO ATÉ 3X",$D301-(D301*TAXAS!$D$9))/3,IF($A301=TAXAS!$A$10,IF($B301="PARCELADO ATÉ 3X",$D301-($D301*TAXAS!$D$10))/3,IF($A301=TAXAS!$A$11,IF($B301="PARCELADO ATÉ 3X",$D301-($D301*TAXAS!$D$11))/3,IF($A301=TAXAS!$A$12,IF($B301="PARCELADO ATÉ 3X",$D301-($D301*TAXAS!$D$12))/3,IF($A301=TAXAS!$A$13,IF($B301="PARCELADO ATÉ 3X",$D301-($D301*TAXAS!$D$13))/3,IF($A301=TAXAS!$A$14,IF($B301="PARCELADO ATÉ 3X",$D301-($D301*TAXAS!$D$14))/3,IF($A301=TAXAS!$A$15,IF($B301="PARCELADO ATÉ 3X",$D301-($D301*TAXAS!$D$15))/3,IF($A301=TAXAS!$A$16,IF($B301="PARCELADO ATÉ 3X",$D301-($D301*TAXAS!$D$16))/3,IF($A301=TAXAS!$A$17,IF($B301="PARCELADO ATÉ 3X",$D301-($D301*TAXAS!$D$17))/3,IF($A301=TAXAS!$A$18,IF($B301="PARCELADO ATÉ 3X",$D301-($D301*TAXAS!$D$18))/3,IF($A301=TAXAS!$A$19,IF($B301="PARCELADO ATÉ 3X",$D301-($D301*TAXAS!$D$19))/3,IF($A301=TAXAS!$A$20,IF($B301="PARCELADO ATÉ 3X",$D301-($D301*TAXAS!$D$20))/3,IF($A301=TAXAS!$A$21,IF($B301="PARCELADO ATÉ 3X",$D301-($D301*TAXAS!$D$21))/3,IF($A301=TAXAS!$A$22,IF($B301="PARCELADO ATÉ 3X",$D301-($D301*TAXAS!$D$22))/3,IF($A301=TAXAS!$A$23,IF($B301="PARCELADO ATÉ 3X",$D301-($D301*TAXAS!$D$23))/3,IF($A301=TAXAS!$A$24,IF($B301="PARCELADO ATÉ 3X",$D301-($D301*TAXAS!$D$24))/3,IF($A301=TAXAS!$A$25,IF($B301="PARCELADO ATÉ 3X",$D301-($D301*TAXAS!$D$25))/3,IF($A301=TAXAS!$A$26,IF($B301="PARCELADO ATÉ 3X",$D301-($D301*TAXAS!$D$26))/3,IF($A301=TAXAS!$A$27,IF($B301="PARCELADO ATÉ 3X",$D301-($D301*TAXAS!$D$27))/3))))))))))))))))))))))))/1</f>
        <v>0</v>
      </c>
      <c r="H301" s="9">
        <f>IF($A301="VISA",IF($B301="PARCELADO ATÉ 6X",$D301-(D301*TAXAS!$E$4))/6,IF($A301="MASTER",IF($B301="PARCELADO ATÉ 6X",$D301-(D301*TAXAS!$E$5))/6,IF($A301="ELO",IF($B301="PARCELADO ATÉ 6X",$D301-(D301*TAXAS!$E$6))/6,IF($A301="HIPERCARD",IF($B301="PARCELADO ATÉ 6X",$D301-(D301*TAXAS!$E$7))/6,IF($A301="DINERS",IF($B301="PARCELADO ATÉ 6X",$D301-(D301*TAXAS!$E$8))/6,IF($A301="AMERICA EXPRESS",IF($B301="PARCELADO ATÉ 6X",$D301-(D301*TAXAS!$E$9))/6,IF($A301=TAXAS!$A$10,IF($B301="PARCELADO ATÉ 6X",$D301-($D301*TAXAS!$E$10))/6,IF($A301=TAXAS!$A$11,IF($B301="PARCELADO ATÉ 6X",$D301-($D301*TAXAS!$E$11))/6,IF($A301=TAXAS!$A$12,IF($B301="PARCELADO ATÉ 6X",$D301-($D301*TAXAS!$E$12))/6,IF($A301=TAXAS!$A$13,IF($B301="PARCELADO ATÉ 6X",$D301-($D301*TAXAS!$E$13))/6,IF($A301=TAXAS!$A$14,IF($B301="PARCELADO ATÉ 6X",$D301-($D301*TAXAS!$E$14))/6,IF($A301=TAXAS!$A$15,IF($B301="PARCELADO ATÉ 6X",$D301-($D301*TAXAS!$E$15))/6,IF($A301=TAXAS!$A$16,IF($B301="PARCELADO ATÉ 6X",$D301-($D301*TAXAS!$E$16))/6,IF($A301=TAXAS!$A$17,IF($B301="PARCELADO ATÉ 6X",$D301-($D301*TAXAS!$E$17))/6,IF($A301=TAXAS!$A$18,IF($B301="PARCELADO ATÉ 6X",$D301-($D301*TAXAS!$E$18))/6,IF($A301=TAXAS!$A$19,IF($B301="PARCELADO ATÉ 6X",$D301-($D301*TAXAS!$E$19))/6,IF($A301=TAXAS!$A$20,IF($B301="PARCELADO ATÉ 6X",$D301-($D301*TAXAS!$E$20))/6,IF($A301=TAXAS!$A$21,IF($B301="PARCELADO ATÉ 6X",$D301-($D301*TAXAS!$E$21))/6,IF($A301=TAXAS!$A$22,IF($B301="PARCELADO ATÉ 6X",$D301-($D301*TAXAS!$E$22))/6,IF($A301=TAXAS!$A$23,IF($B301="PARCELADO ATÉ 6X",$D301-($D301*TAXAS!$E$23))/6,IF($A301=TAXAS!$A$24,IF($B301="PARCELADO ATÉ 6X",$D301-($D301*TAXAS!$E$24))/6,IF($A301=TAXAS!$A$25,IF($B301="PARCELADO ATÉ 6X",$D301-($D301*TAXAS!$E$25))/6,IF($A301=TAXAS!$A$26,IF($B301="PARCELADO ATÉ 6X",$D301-($D301*TAXAS!$E$26))/6,IF($A301=TAXAS!$A$27,IF($B301="PARCELADO ATÉ 6X",$D301-($D301*TAXAS!$E$27))/6))))))))))))))))))))))))/1</f>
        <v>0</v>
      </c>
      <c r="I301" s="9">
        <f>IF($A301="VISA",IF($B301="PARCELADO ATÉ 12X",$D301-(D301*TAXAS!$F$4))/12,IF($A301="MASTER",IF($B301="PARCELADO ATÉ 12X",$D301-(D301*TAXAS!$F$5))/12,IF($A301="ELO",IF($B301="PARCELADO ATÉ 12X",$D301-(D301*TAXAS!$F$6))/12,IF($A301="HIPERCARD",IF($B301="PARCELADO ATÉ 12X",$D301-(D301*TAXAS!$F$7))/12,IF($A301="DINERS",IF($B301="PARCELADO ATÉ 12X",$D301-(D301*TAXAS!$F$8))/12,IF($A301="AMERICA EXPRESS",IF($B301="PARCELADO ATÉ 12X",$D301-(D301*TAXAS!$F$9))/12,IF($A301=TAXAS!$A$10,IF($B301="PARCELADO ATÉ 12X",$D301-($D301*TAXAS!$F$10))/12,IF($A301=TAXAS!$A$11,IF($B301="PARCELADO ATÉ 12X",$D301-($D301*TAXAS!$F$11))/12,IF($A301=TAXAS!$A$12,IF($B301="PARCELADO ATÉ 12X",$D301-($D301*TAXAS!$F$12))/12,IF($A301=TAXAS!$A$13,IF($B301="PARCELADO ATÉ 12X",$D301-($D301*TAXAS!$F$13))/12,IF($A301=TAXAS!$A$14,IF($B301="PARCELADO ATÉ 12X",$D301-($D301*TAXAS!$F$14))/12,IF($A301=TAXAS!$A$15,IF($B301="PARCELADO ATÉ 12X",$D301-($D301*TAXAS!$F$15))/12,IF($A301=TAXAS!$A$16,IF($B301="PARCELADO ATÉ 12X",$D301-($D301*TAXAS!$F$16))/12,IF($A301=TAXAS!$A$17,IF($B301="PARCELADO ATÉ 12X",$D301-($D301*TAXAS!$F$17))/12,IF($A301=TAXAS!$A$18,IF($B301="PARCELADO ATÉ 12X",$D301-($D301*TAXAS!$F$18))/12,IF($A301=TAXAS!$A$19,IF($B301="PARCELADO ATÉ 12X",$D301-($D301*TAXAS!$F$19))/12,IF($A301=TAXAS!$A$20,IF($B301="PARCELADO ATÉ 12X",$D301-($D301*TAXAS!$F$20))/12,IF($A301=TAXAS!$A$21,IF($B301="PARCELADO ATÉ 12X",$D301-($D301*TAXAS!$F$21))/12,IF($A301=TAXAS!$A$22,IF($B301="PARCELADO ATÉ 12X",$D301-($D301*TAXAS!$F$22))/12,IF($A301=TAXAS!$A$23,IF($B301="PARCELADO ATÉ 12X",$D301-($D301*TAXAS!$F$23))/12,IF($A301=TAXAS!$A$24,IF($B301="PARCELADO ATÉ 12X",$D301-($D301*TAXAS!$F$24))/12,IF($A301=TAXAS!$A$25,IF($B301="PARCELADO ATÉ 12X",$D301-($D301*TAXAS!$F$25))/12,IF($A301=TAXAS!$A$26,IF($B301="PARCELADO ATÉ 12X",$D301-($D301*TAXAS!$F$26))/12,IF($A301=TAXAS!$A$27,IF($B301="PARCELADO ATÉ 12X",$D301-($D301*TAXAS!$F$27))/12))))))))))))))))))))))))/1</f>
        <v>0</v>
      </c>
      <c r="J301" s="8">
        <f t="shared" si="0"/>
        <v>0</v>
      </c>
      <c r="K301" s="10" t="b">
        <f>IF($B301="PARCELADO ATÉ 3X",($D301-($D301*TAXAS!$D$4))-$J301)</f>
        <v>0</v>
      </c>
      <c r="L301" s="10" t="b">
        <f>IF($B301="PARCELADO ATÉ 6X",($D301-($D301*TAXAS!$E$4))-$J301)</f>
        <v>0</v>
      </c>
      <c r="M301" s="10" t="b">
        <f>IF($B301="PARCELADO ATÉ 12X",($D301-($D301*TAXAS!$F$4))-$J301)</f>
        <v>0</v>
      </c>
      <c r="N301" s="8">
        <f t="shared" si="1"/>
        <v>0</v>
      </c>
      <c r="O301" s="10">
        <f t="shared" si="2"/>
        <v>0</v>
      </c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spans="1:31" ht="15.75" customHeight="1" x14ac:dyDescent="0.2">
      <c r="A302" s="3"/>
      <c r="B302" s="5"/>
      <c r="C302" s="6"/>
      <c r="D302" s="42"/>
      <c r="E302" s="8">
        <f>IF($A302="VISA",IF($B302="DÉBITO",$D302-($D302*TAXAS!$B$4)),IF($A302="MASTER",IF($B302="DÉBITO",$D302-($D302*TAXAS!$B$5)),IF($A302="ELO", IF($B302="DÉBITO",$D302-($D302*TAXAS!$B$6)),IF($A302="HIPERCARD",IF($B302="DÉBITO",$D302-($D302*TAXAS!$B$7)),IF($A302="DINERS",IF($B302="DÉBITO",$D302-($D302*TAXAS!$B$8)),IF($A302="AMERICA EXPRESS",IF($B302="DÉBITO",$D302-($D302*TAXAS!$B$9)),IF($A302=TAXAS!$A$10,IF($B302="DÉBITO",$D302-($D302*TAXAS!$B$10)), IF($A302=TAXAS!$A$11,IF($B302="DÉBITO",$D302-($D302*TAXAS!$B$11)), IF($A302=TAXAS!$A$12,IF($B302="DÉBITO",$D302-($D302*TAXAS!$B$12)), IF($A302=TAXAS!$A$13,IF($B302="DÉBITO",$D302-($D302*TAXAS!$B$13)), IF($A302=TAXAS!$A$14,IF($B302="DÉBITO",$D302-($D302*TAXAS!$B$14)), IF($A302=TAXAS!$A$15,IF($B302="DÉBITO",$D302-($D302*TAXAS!$B$15)), IF($A302=TAXAS!$A$16,IF($B302="DÉBITO",$D302-($D302*TAXAS!$B$16)), IF($A302=TAXAS!$A$17,IF($B302="DÉBITO",$D302-($D302*TAXAS!$B$17)), IF($A302=TAXAS!$A$18,IF($B302="DÉBITO",$D302-($D302*TAXAS!$B$18)), IF($A302=TAXAS!$A$19,IF($B302="DÉBITO",$D302-($D302*TAXAS!$B$19)), IF($A302=TAXAS!$A$20,IF($B302="DÉBITO",$D302-($D302*TAXAS!$B$20)), IF($A302=TAXAS!$A$21,IF($B302="DÉBITO",$D302-($D302*TAXAS!$B$21)), IF($A302=TAXAS!$A$22,IF($B302="DÉBITO",$D302-($D302*TAXAS!$B$22)), IF($A302=TAXAS!$A$23,IF($B302="DÉBITO",$D302-($D302*TAXAS!$B$23)), IF($A302=TAXAS!$A$24,IF($B302="DÉBITO",$D302-($D302*TAXAS!$B$24)), IF($A302=TAXAS!$A$25,IF($B302="DÉBITO",$D302-($D302*TAXAS!$B$25)), IF($A302=TAXAS!$A$26,IF($B302="DÉBITO",$D302-($D302*TAXAS!$B$26)), IF($A302=TAXAS!$A$27,IF($B302="DÉBITO",$D302-($D302*TAXAS!$B$27))))))))))))))))))))))))))/1</f>
        <v>0</v>
      </c>
      <c r="F302" s="8">
        <f>IF($A302="VISA",IF($B302="CRÉDITO",$D302-($D302*TAXAS!$C$4)),IF($A302="MASTER",IF($B302="CRÉDITO",$D302-($D302*TAXAS!$C$5)),IF($A302="ELO", IF($B302="CRÉDITO",$D302-($D302*TAXAS!$C$6)),IF($A302="HIPERCARD",IF($B302="CRÉDITO",$D302-($D302*TAXAS!$C$7)),IF($A302="DINERS",IF($B302="CRÉDITO",$D302-($D302*TAXAS!$C$8)),IF($A302="AMERICA EXPRESS",IF($B302="CRÉDITO",$D302-($D302*TAXAS!$C$9)),IF($A302=TAXAS!$A$10,IF($B302="CRÉDITO",$D302-($D302*TAXAS!$C$10)), IF($A302=TAXAS!$A$11,IF($B302="CRÉDITO",$D302-($D302*TAXAS!$C$11)), IF($A302=TAXAS!$A$12,IF($B302="CRÉDITO",$D302-($D302*TAXAS!$C$12)), IF($A302=TAXAS!$A$13,IF($B302="CRÉDITO",$D302-($D302*TAXAS!$C$13)), IF($A302=TAXAS!$A$14,IF($B302="CRÉDITO",$D302-($D302*TAXAS!$C$14)), IF($A302=TAXAS!$A$15,IF($B302="CRÉDITO",$D302-($D302*TAXAS!$C$15)), IF($A302=TAXAS!$A$16,IF($B302="CRÉDITO",$D302-($D302*TAXAS!$C$16)), IF($A302=TAXAS!$A$17,IF($B302="CRÉDITO",$D302-($D302*TAXAS!$C$17)), IF($A302=TAXAS!$A$18,IF($B302="CRÉDITO",$D302-($D302*TAXAS!$C$18)), IF($A302=TAXAS!$A$19,IF($B302="CRÉDITO",$D302-($D302*TAXAS!$C$19)), IF($A302=TAXAS!$A$20,IF($B302="CRÉDITO",$D302-($D302*TAXAS!$C$20)), IF($A302=TAXAS!$A$21,IF($B302="CRÉDITO",$D302-($D302*TAXAS!$C$21)), IF($A302=TAXAS!$A$22,IF($B302="CRÉDITO",$D302-($D302*TAXAS!$C$22)), IF($A302=TAXAS!$A$23,IF($B302="CRÉDITO",$D302-($D302*TAXAS!$C$23)), IF($A302=TAXAS!$A$24,IF($B302="CRÉDITO",$D302-($D302*TAXAS!$C$24)), IF($A302=TAXAS!$A$25,IF($B302="CRÉDITO",$D302-($D302*TAXAS!$C$25)), IF($A302=TAXAS!$A$26,IF($B302="CRÉDITO",$D302-($D302*TAXAS!$C$26)), IF($A302=TAXAS!$A$27,IF($B302="CRÉDITO",$D302-($D302*TAXAS!$C$27))))))))))))))))))))))))))/1</f>
        <v>0</v>
      </c>
      <c r="G302" s="9">
        <f>IF($A302="VISA",IF($B302="PARCELADO ATÉ 3X",$D302-(D302*TAXAS!$D$4))/3,IF($A302="MASTER",IF($B302="PARCELADO ATÉ 3X",$D302-(D302*TAXAS!$D$5))/3,IF($A302="ELO",IF($B302="PARCELADO ATÉ 3X",$D302-(D302*TAXAS!$D$6))/3,IF($A302="HIPERCARD",IF($B302="PARCELADO ATÉ 3X",$D302-(D302*TAXAS!$D$7))/3,IF($A302="DINERS",IF($B302="PARCELADO ATÉ 3X",$D302-(D302*TAXAS!$D$8))/3,IF($A302="AMERICA EXPRESS",IF($B302="PARCELADO ATÉ 3X",$D302-(D302*TAXAS!$D$9))/3,IF($A302=TAXAS!$A$10,IF($B302="PARCELADO ATÉ 3X",$D302-($D302*TAXAS!$D$10))/3,IF($A302=TAXAS!$A$11,IF($B302="PARCELADO ATÉ 3X",$D302-($D302*TAXAS!$D$11))/3,IF($A302=TAXAS!$A$12,IF($B302="PARCELADO ATÉ 3X",$D302-($D302*TAXAS!$D$12))/3,IF($A302=TAXAS!$A$13,IF($B302="PARCELADO ATÉ 3X",$D302-($D302*TAXAS!$D$13))/3,IF($A302=TAXAS!$A$14,IF($B302="PARCELADO ATÉ 3X",$D302-($D302*TAXAS!$D$14))/3,IF($A302=TAXAS!$A$15,IF($B302="PARCELADO ATÉ 3X",$D302-($D302*TAXAS!$D$15))/3,IF($A302=TAXAS!$A$16,IF($B302="PARCELADO ATÉ 3X",$D302-($D302*TAXAS!$D$16))/3,IF($A302=TAXAS!$A$17,IF($B302="PARCELADO ATÉ 3X",$D302-($D302*TAXAS!$D$17))/3,IF($A302=TAXAS!$A$18,IF($B302="PARCELADO ATÉ 3X",$D302-($D302*TAXAS!$D$18))/3,IF($A302=TAXAS!$A$19,IF($B302="PARCELADO ATÉ 3X",$D302-($D302*TAXAS!$D$19))/3,IF($A302=TAXAS!$A$20,IF($B302="PARCELADO ATÉ 3X",$D302-($D302*TAXAS!$D$20))/3,IF($A302=TAXAS!$A$21,IF($B302="PARCELADO ATÉ 3X",$D302-($D302*TAXAS!$D$21))/3,IF($A302=TAXAS!$A$22,IF($B302="PARCELADO ATÉ 3X",$D302-($D302*TAXAS!$D$22))/3,IF($A302=TAXAS!$A$23,IF($B302="PARCELADO ATÉ 3X",$D302-($D302*TAXAS!$D$23))/3,IF($A302=TAXAS!$A$24,IF($B302="PARCELADO ATÉ 3X",$D302-($D302*TAXAS!$D$24))/3,IF($A302=TAXAS!$A$25,IF($B302="PARCELADO ATÉ 3X",$D302-($D302*TAXAS!$D$25))/3,IF($A302=TAXAS!$A$26,IF($B302="PARCELADO ATÉ 3X",$D302-($D302*TAXAS!$D$26))/3,IF($A302=TAXAS!$A$27,IF($B302="PARCELADO ATÉ 3X",$D302-($D302*TAXAS!$D$27))/3))))))))))))))))))))))))/1</f>
        <v>0</v>
      </c>
      <c r="H302" s="9">
        <f>IF($A302="VISA",IF($B302="PARCELADO ATÉ 6X",$D302-(D302*TAXAS!$E$4))/6,IF($A302="MASTER",IF($B302="PARCELADO ATÉ 6X",$D302-(D302*TAXAS!$E$5))/6,IF($A302="ELO",IF($B302="PARCELADO ATÉ 6X",$D302-(D302*TAXAS!$E$6))/6,IF($A302="HIPERCARD",IF($B302="PARCELADO ATÉ 6X",$D302-(D302*TAXAS!$E$7))/6,IF($A302="DINERS",IF($B302="PARCELADO ATÉ 6X",$D302-(D302*TAXAS!$E$8))/6,IF($A302="AMERICA EXPRESS",IF($B302="PARCELADO ATÉ 6X",$D302-(D302*TAXAS!$E$9))/6,IF($A302=TAXAS!$A$10,IF($B302="PARCELADO ATÉ 6X",$D302-($D302*TAXAS!$E$10))/6,IF($A302=TAXAS!$A$11,IF($B302="PARCELADO ATÉ 6X",$D302-($D302*TAXAS!$E$11))/6,IF($A302=TAXAS!$A$12,IF($B302="PARCELADO ATÉ 6X",$D302-($D302*TAXAS!$E$12))/6,IF($A302=TAXAS!$A$13,IF($B302="PARCELADO ATÉ 6X",$D302-($D302*TAXAS!$E$13))/6,IF($A302=TAXAS!$A$14,IF($B302="PARCELADO ATÉ 6X",$D302-($D302*TAXAS!$E$14))/6,IF($A302=TAXAS!$A$15,IF($B302="PARCELADO ATÉ 6X",$D302-($D302*TAXAS!$E$15))/6,IF($A302=TAXAS!$A$16,IF($B302="PARCELADO ATÉ 6X",$D302-($D302*TAXAS!$E$16))/6,IF($A302=TAXAS!$A$17,IF($B302="PARCELADO ATÉ 6X",$D302-($D302*TAXAS!$E$17))/6,IF($A302=TAXAS!$A$18,IF($B302="PARCELADO ATÉ 6X",$D302-($D302*TAXAS!$E$18))/6,IF($A302=TAXAS!$A$19,IF($B302="PARCELADO ATÉ 6X",$D302-($D302*TAXAS!$E$19))/6,IF($A302=TAXAS!$A$20,IF($B302="PARCELADO ATÉ 6X",$D302-($D302*TAXAS!$E$20))/6,IF($A302=TAXAS!$A$21,IF($B302="PARCELADO ATÉ 6X",$D302-($D302*TAXAS!$E$21))/6,IF($A302=TAXAS!$A$22,IF($B302="PARCELADO ATÉ 6X",$D302-($D302*TAXAS!$E$22))/6,IF($A302=TAXAS!$A$23,IF($B302="PARCELADO ATÉ 6X",$D302-($D302*TAXAS!$E$23))/6,IF($A302=TAXAS!$A$24,IF($B302="PARCELADO ATÉ 6X",$D302-($D302*TAXAS!$E$24))/6,IF($A302=TAXAS!$A$25,IF($B302="PARCELADO ATÉ 6X",$D302-($D302*TAXAS!$E$25))/6,IF($A302=TAXAS!$A$26,IF($B302="PARCELADO ATÉ 6X",$D302-($D302*TAXAS!$E$26))/6,IF($A302=TAXAS!$A$27,IF($B302="PARCELADO ATÉ 6X",$D302-($D302*TAXAS!$E$27))/6))))))))))))))))))))))))/1</f>
        <v>0</v>
      </c>
      <c r="I302" s="9">
        <f>IF($A302="VISA",IF($B302="PARCELADO ATÉ 12X",$D302-(D302*TAXAS!$F$4))/12,IF($A302="MASTER",IF($B302="PARCELADO ATÉ 12X",$D302-(D302*TAXAS!$F$5))/12,IF($A302="ELO",IF($B302="PARCELADO ATÉ 12X",$D302-(D302*TAXAS!$F$6))/12,IF($A302="HIPERCARD",IF($B302="PARCELADO ATÉ 12X",$D302-(D302*TAXAS!$F$7))/12,IF($A302="DINERS",IF($B302="PARCELADO ATÉ 12X",$D302-(D302*TAXAS!$F$8))/12,IF($A302="AMERICA EXPRESS",IF($B302="PARCELADO ATÉ 12X",$D302-(D302*TAXAS!$F$9))/12,IF($A302=TAXAS!$A$10,IF($B302="PARCELADO ATÉ 12X",$D302-($D302*TAXAS!$F$10))/12,IF($A302=TAXAS!$A$11,IF($B302="PARCELADO ATÉ 12X",$D302-($D302*TAXAS!$F$11))/12,IF($A302=TAXAS!$A$12,IF($B302="PARCELADO ATÉ 12X",$D302-($D302*TAXAS!$F$12))/12,IF($A302=TAXAS!$A$13,IF($B302="PARCELADO ATÉ 12X",$D302-($D302*TAXAS!$F$13))/12,IF($A302=TAXAS!$A$14,IF($B302="PARCELADO ATÉ 12X",$D302-($D302*TAXAS!$F$14))/12,IF($A302=TAXAS!$A$15,IF($B302="PARCELADO ATÉ 12X",$D302-($D302*TAXAS!$F$15))/12,IF($A302=TAXAS!$A$16,IF($B302="PARCELADO ATÉ 12X",$D302-($D302*TAXAS!$F$16))/12,IF($A302=TAXAS!$A$17,IF($B302="PARCELADO ATÉ 12X",$D302-($D302*TAXAS!$F$17))/12,IF($A302=TAXAS!$A$18,IF($B302="PARCELADO ATÉ 12X",$D302-($D302*TAXAS!$F$18))/12,IF($A302=TAXAS!$A$19,IF($B302="PARCELADO ATÉ 12X",$D302-($D302*TAXAS!$F$19))/12,IF($A302=TAXAS!$A$20,IF($B302="PARCELADO ATÉ 12X",$D302-($D302*TAXAS!$F$20))/12,IF($A302=TAXAS!$A$21,IF($B302="PARCELADO ATÉ 12X",$D302-($D302*TAXAS!$F$21))/12,IF($A302=TAXAS!$A$22,IF($B302="PARCELADO ATÉ 12X",$D302-($D302*TAXAS!$F$22))/12,IF($A302=TAXAS!$A$23,IF($B302="PARCELADO ATÉ 12X",$D302-($D302*TAXAS!$F$23))/12,IF($A302=TAXAS!$A$24,IF($B302="PARCELADO ATÉ 12X",$D302-($D302*TAXAS!$F$24))/12,IF($A302=TAXAS!$A$25,IF($B302="PARCELADO ATÉ 12X",$D302-($D302*TAXAS!$F$25))/12,IF($A302=TAXAS!$A$26,IF($B302="PARCELADO ATÉ 12X",$D302-($D302*TAXAS!$F$26))/12,IF($A302=TAXAS!$A$27,IF($B302="PARCELADO ATÉ 12X",$D302-($D302*TAXAS!$F$27))/12))))))))))))))))))))))))/1</f>
        <v>0</v>
      </c>
      <c r="J302" s="8">
        <f t="shared" si="0"/>
        <v>0</v>
      </c>
      <c r="K302" s="10" t="b">
        <f>IF($B302="PARCELADO ATÉ 3X",($D302-($D302*TAXAS!$D$4))-$J302)</f>
        <v>0</v>
      </c>
      <c r="L302" s="10" t="b">
        <f>IF($B302="PARCELADO ATÉ 6X",($D302-($D302*TAXAS!$E$4))-$J302)</f>
        <v>0</v>
      </c>
      <c r="M302" s="10" t="b">
        <f>IF($B302="PARCELADO ATÉ 12X",($D302-($D302*TAXAS!$F$4))-$J302)</f>
        <v>0</v>
      </c>
      <c r="N302" s="8">
        <f t="shared" si="1"/>
        <v>0</v>
      </c>
      <c r="O302" s="10">
        <f t="shared" si="2"/>
        <v>0</v>
      </c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spans="1:31" ht="15.75" customHeight="1" x14ac:dyDescent="0.2">
      <c r="A303" s="3"/>
      <c r="B303" s="5"/>
      <c r="C303" s="6"/>
      <c r="D303" s="42"/>
      <c r="E303" s="8">
        <f>IF($A303="VISA",IF($B303="DÉBITO",$D303-($D303*TAXAS!$B$4)),IF($A303="MASTER",IF($B303="DÉBITO",$D303-($D303*TAXAS!$B$5)),IF($A303="ELO", IF($B303="DÉBITO",$D303-($D303*TAXAS!$B$6)),IF($A303="HIPERCARD",IF($B303="DÉBITO",$D303-($D303*TAXAS!$B$7)),IF($A303="DINERS",IF($B303="DÉBITO",$D303-($D303*TAXAS!$B$8)),IF($A303="AMERICA EXPRESS",IF($B303="DÉBITO",$D303-($D303*TAXAS!$B$9)),IF($A303=TAXAS!$A$10,IF($B303="DÉBITO",$D303-($D303*TAXAS!$B$10)), IF($A303=TAXAS!$A$11,IF($B303="DÉBITO",$D303-($D303*TAXAS!$B$11)), IF($A303=TAXAS!$A$12,IF($B303="DÉBITO",$D303-($D303*TAXAS!$B$12)), IF($A303=TAXAS!$A$13,IF($B303="DÉBITO",$D303-($D303*TAXAS!$B$13)), IF($A303=TAXAS!$A$14,IF($B303="DÉBITO",$D303-($D303*TAXAS!$B$14)), IF($A303=TAXAS!$A$15,IF($B303="DÉBITO",$D303-($D303*TAXAS!$B$15)), IF($A303=TAXAS!$A$16,IF($B303="DÉBITO",$D303-($D303*TAXAS!$B$16)), IF($A303=TAXAS!$A$17,IF($B303="DÉBITO",$D303-($D303*TAXAS!$B$17)), IF($A303=TAXAS!$A$18,IF($B303="DÉBITO",$D303-($D303*TAXAS!$B$18)), IF($A303=TAXAS!$A$19,IF($B303="DÉBITO",$D303-($D303*TAXAS!$B$19)), IF($A303=TAXAS!$A$20,IF($B303="DÉBITO",$D303-($D303*TAXAS!$B$20)), IF($A303=TAXAS!$A$21,IF($B303="DÉBITO",$D303-($D303*TAXAS!$B$21)), IF($A303=TAXAS!$A$22,IF($B303="DÉBITO",$D303-($D303*TAXAS!$B$22)), IF($A303=TAXAS!$A$23,IF($B303="DÉBITO",$D303-($D303*TAXAS!$B$23)), IF($A303=TAXAS!$A$24,IF($B303="DÉBITO",$D303-($D303*TAXAS!$B$24)), IF($A303=TAXAS!$A$25,IF($B303="DÉBITO",$D303-($D303*TAXAS!$B$25)), IF($A303=TAXAS!$A$26,IF($B303="DÉBITO",$D303-($D303*TAXAS!$B$26)), IF($A303=TAXAS!$A$27,IF($B303="DÉBITO",$D303-($D303*TAXAS!$B$27))))))))))))))))))))))))))/1</f>
        <v>0</v>
      </c>
      <c r="F303" s="8">
        <f>IF($A303="VISA",IF($B303="CRÉDITO",$D303-($D303*TAXAS!$C$4)),IF($A303="MASTER",IF($B303="CRÉDITO",$D303-($D303*TAXAS!$C$5)),IF($A303="ELO", IF($B303="CRÉDITO",$D303-($D303*TAXAS!$C$6)),IF($A303="HIPERCARD",IF($B303="CRÉDITO",$D303-($D303*TAXAS!$C$7)),IF($A303="DINERS",IF($B303="CRÉDITO",$D303-($D303*TAXAS!$C$8)),IF($A303="AMERICA EXPRESS",IF($B303="CRÉDITO",$D303-($D303*TAXAS!$C$9)),IF($A303=TAXAS!$A$10,IF($B303="CRÉDITO",$D303-($D303*TAXAS!$C$10)), IF($A303=TAXAS!$A$11,IF($B303="CRÉDITO",$D303-($D303*TAXAS!$C$11)), IF($A303=TAXAS!$A$12,IF($B303="CRÉDITO",$D303-($D303*TAXAS!$C$12)), IF($A303=TAXAS!$A$13,IF($B303="CRÉDITO",$D303-($D303*TAXAS!$C$13)), IF($A303=TAXAS!$A$14,IF($B303="CRÉDITO",$D303-($D303*TAXAS!$C$14)), IF($A303=TAXAS!$A$15,IF($B303="CRÉDITO",$D303-($D303*TAXAS!$C$15)), IF($A303=TAXAS!$A$16,IF($B303="CRÉDITO",$D303-($D303*TAXAS!$C$16)), IF($A303=TAXAS!$A$17,IF($B303="CRÉDITO",$D303-($D303*TAXAS!$C$17)), IF($A303=TAXAS!$A$18,IF($B303="CRÉDITO",$D303-($D303*TAXAS!$C$18)), IF($A303=TAXAS!$A$19,IF($B303="CRÉDITO",$D303-($D303*TAXAS!$C$19)), IF($A303=TAXAS!$A$20,IF($B303="CRÉDITO",$D303-($D303*TAXAS!$C$20)), IF($A303=TAXAS!$A$21,IF($B303="CRÉDITO",$D303-($D303*TAXAS!$C$21)), IF($A303=TAXAS!$A$22,IF($B303="CRÉDITO",$D303-($D303*TAXAS!$C$22)), IF($A303=TAXAS!$A$23,IF($B303="CRÉDITO",$D303-($D303*TAXAS!$C$23)), IF($A303=TAXAS!$A$24,IF($B303="CRÉDITO",$D303-($D303*TAXAS!$C$24)), IF($A303=TAXAS!$A$25,IF($B303="CRÉDITO",$D303-($D303*TAXAS!$C$25)), IF($A303=TAXAS!$A$26,IF($B303="CRÉDITO",$D303-($D303*TAXAS!$C$26)), IF($A303=TAXAS!$A$27,IF($B303="CRÉDITO",$D303-($D303*TAXAS!$C$27))))))))))))))))))))))))))/1</f>
        <v>0</v>
      </c>
      <c r="G303" s="9">
        <f>IF($A303="VISA",IF($B303="PARCELADO ATÉ 3X",$D303-(D303*TAXAS!$D$4))/3,IF($A303="MASTER",IF($B303="PARCELADO ATÉ 3X",$D303-(D303*TAXAS!$D$5))/3,IF($A303="ELO",IF($B303="PARCELADO ATÉ 3X",$D303-(D303*TAXAS!$D$6))/3,IF($A303="HIPERCARD",IF($B303="PARCELADO ATÉ 3X",$D303-(D303*TAXAS!$D$7))/3,IF($A303="DINERS",IF($B303="PARCELADO ATÉ 3X",$D303-(D303*TAXAS!$D$8))/3,IF($A303="AMERICA EXPRESS",IF($B303="PARCELADO ATÉ 3X",$D303-(D303*TAXAS!$D$9))/3,IF($A303=TAXAS!$A$10,IF($B303="PARCELADO ATÉ 3X",$D303-($D303*TAXAS!$D$10))/3,IF($A303=TAXAS!$A$11,IF($B303="PARCELADO ATÉ 3X",$D303-($D303*TAXAS!$D$11))/3,IF($A303=TAXAS!$A$12,IF($B303="PARCELADO ATÉ 3X",$D303-($D303*TAXAS!$D$12))/3,IF($A303=TAXAS!$A$13,IF($B303="PARCELADO ATÉ 3X",$D303-($D303*TAXAS!$D$13))/3,IF($A303=TAXAS!$A$14,IF($B303="PARCELADO ATÉ 3X",$D303-($D303*TAXAS!$D$14))/3,IF($A303=TAXAS!$A$15,IF($B303="PARCELADO ATÉ 3X",$D303-($D303*TAXAS!$D$15))/3,IF($A303=TAXAS!$A$16,IF($B303="PARCELADO ATÉ 3X",$D303-($D303*TAXAS!$D$16))/3,IF($A303=TAXAS!$A$17,IF($B303="PARCELADO ATÉ 3X",$D303-($D303*TAXAS!$D$17))/3,IF($A303=TAXAS!$A$18,IF($B303="PARCELADO ATÉ 3X",$D303-($D303*TAXAS!$D$18))/3,IF($A303=TAXAS!$A$19,IF($B303="PARCELADO ATÉ 3X",$D303-($D303*TAXAS!$D$19))/3,IF($A303=TAXAS!$A$20,IF($B303="PARCELADO ATÉ 3X",$D303-($D303*TAXAS!$D$20))/3,IF($A303=TAXAS!$A$21,IF($B303="PARCELADO ATÉ 3X",$D303-($D303*TAXAS!$D$21))/3,IF($A303=TAXAS!$A$22,IF($B303="PARCELADO ATÉ 3X",$D303-($D303*TAXAS!$D$22))/3,IF($A303=TAXAS!$A$23,IF($B303="PARCELADO ATÉ 3X",$D303-($D303*TAXAS!$D$23))/3,IF($A303=TAXAS!$A$24,IF($B303="PARCELADO ATÉ 3X",$D303-($D303*TAXAS!$D$24))/3,IF($A303=TAXAS!$A$25,IF($B303="PARCELADO ATÉ 3X",$D303-($D303*TAXAS!$D$25))/3,IF($A303=TAXAS!$A$26,IF($B303="PARCELADO ATÉ 3X",$D303-($D303*TAXAS!$D$26))/3,IF($A303=TAXAS!$A$27,IF($B303="PARCELADO ATÉ 3X",$D303-($D303*TAXAS!$D$27))/3))))))))))))))))))))))))/1</f>
        <v>0</v>
      </c>
      <c r="H303" s="9">
        <f>IF($A303="VISA",IF($B303="PARCELADO ATÉ 6X",$D303-(D303*TAXAS!$E$4))/6,IF($A303="MASTER",IF($B303="PARCELADO ATÉ 6X",$D303-(D303*TAXAS!$E$5))/6,IF($A303="ELO",IF($B303="PARCELADO ATÉ 6X",$D303-(D303*TAXAS!$E$6))/6,IF($A303="HIPERCARD",IF($B303="PARCELADO ATÉ 6X",$D303-(D303*TAXAS!$E$7))/6,IF($A303="DINERS",IF($B303="PARCELADO ATÉ 6X",$D303-(D303*TAXAS!$E$8))/6,IF($A303="AMERICA EXPRESS",IF($B303="PARCELADO ATÉ 6X",$D303-(D303*TAXAS!$E$9))/6,IF($A303=TAXAS!$A$10,IF($B303="PARCELADO ATÉ 6X",$D303-($D303*TAXAS!$E$10))/6,IF($A303=TAXAS!$A$11,IF($B303="PARCELADO ATÉ 6X",$D303-($D303*TAXAS!$E$11))/6,IF($A303=TAXAS!$A$12,IF($B303="PARCELADO ATÉ 6X",$D303-($D303*TAXAS!$E$12))/6,IF($A303=TAXAS!$A$13,IF($B303="PARCELADO ATÉ 6X",$D303-($D303*TAXAS!$E$13))/6,IF($A303=TAXAS!$A$14,IF($B303="PARCELADO ATÉ 6X",$D303-($D303*TAXAS!$E$14))/6,IF($A303=TAXAS!$A$15,IF($B303="PARCELADO ATÉ 6X",$D303-($D303*TAXAS!$E$15))/6,IF($A303=TAXAS!$A$16,IF($B303="PARCELADO ATÉ 6X",$D303-($D303*TAXAS!$E$16))/6,IF($A303=TAXAS!$A$17,IF($B303="PARCELADO ATÉ 6X",$D303-($D303*TAXAS!$E$17))/6,IF($A303=TAXAS!$A$18,IF($B303="PARCELADO ATÉ 6X",$D303-($D303*TAXAS!$E$18))/6,IF($A303=TAXAS!$A$19,IF($B303="PARCELADO ATÉ 6X",$D303-($D303*TAXAS!$E$19))/6,IF($A303=TAXAS!$A$20,IF($B303="PARCELADO ATÉ 6X",$D303-($D303*TAXAS!$E$20))/6,IF($A303=TAXAS!$A$21,IF($B303="PARCELADO ATÉ 6X",$D303-($D303*TAXAS!$E$21))/6,IF($A303=TAXAS!$A$22,IF($B303="PARCELADO ATÉ 6X",$D303-($D303*TAXAS!$E$22))/6,IF($A303=TAXAS!$A$23,IF($B303="PARCELADO ATÉ 6X",$D303-($D303*TAXAS!$E$23))/6,IF($A303=TAXAS!$A$24,IF($B303="PARCELADO ATÉ 6X",$D303-($D303*TAXAS!$E$24))/6,IF($A303=TAXAS!$A$25,IF($B303="PARCELADO ATÉ 6X",$D303-($D303*TAXAS!$E$25))/6,IF($A303=TAXAS!$A$26,IF($B303="PARCELADO ATÉ 6X",$D303-($D303*TAXAS!$E$26))/6,IF($A303=TAXAS!$A$27,IF($B303="PARCELADO ATÉ 6X",$D303-($D303*TAXAS!$E$27))/6))))))))))))))))))))))))/1</f>
        <v>0</v>
      </c>
      <c r="I303" s="9">
        <f>IF($A303="VISA",IF($B303="PARCELADO ATÉ 12X",$D303-(D303*TAXAS!$F$4))/12,IF($A303="MASTER",IF($B303="PARCELADO ATÉ 12X",$D303-(D303*TAXAS!$F$5))/12,IF($A303="ELO",IF($B303="PARCELADO ATÉ 12X",$D303-(D303*TAXAS!$F$6))/12,IF($A303="HIPERCARD",IF($B303="PARCELADO ATÉ 12X",$D303-(D303*TAXAS!$F$7))/12,IF($A303="DINERS",IF($B303="PARCELADO ATÉ 12X",$D303-(D303*TAXAS!$F$8))/12,IF($A303="AMERICA EXPRESS",IF($B303="PARCELADO ATÉ 12X",$D303-(D303*TAXAS!$F$9))/12,IF($A303=TAXAS!$A$10,IF($B303="PARCELADO ATÉ 12X",$D303-($D303*TAXAS!$F$10))/12,IF($A303=TAXAS!$A$11,IF($B303="PARCELADO ATÉ 12X",$D303-($D303*TAXAS!$F$11))/12,IF($A303=TAXAS!$A$12,IF($B303="PARCELADO ATÉ 12X",$D303-($D303*TAXAS!$F$12))/12,IF($A303=TAXAS!$A$13,IF($B303="PARCELADO ATÉ 12X",$D303-($D303*TAXAS!$F$13))/12,IF($A303=TAXAS!$A$14,IF($B303="PARCELADO ATÉ 12X",$D303-($D303*TAXAS!$F$14))/12,IF($A303=TAXAS!$A$15,IF($B303="PARCELADO ATÉ 12X",$D303-($D303*TAXAS!$F$15))/12,IF($A303=TAXAS!$A$16,IF($B303="PARCELADO ATÉ 12X",$D303-($D303*TAXAS!$F$16))/12,IF($A303=TAXAS!$A$17,IF($B303="PARCELADO ATÉ 12X",$D303-($D303*TAXAS!$F$17))/12,IF($A303=TAXAS!$A$18,IF($B303="PARCELADO ATÉ 12X",$D303-($D303*TAXAS!$F$18))/12,IF($A303=TAXAS!$A$19,IF($B303="PARCELADO ATÉ 12X",$D303-($D303*TAXAS!$F$19))/12,IF($A303=TAXAS!$A$20,IF($B303="PARCELADO ATÉ 12X",$D303-($D303*TAXAS!$F$20))/12,IF($A303=TAXAS!$A$21,IF($B303="PARCELADO ATÉ 12X",$D303-($D303*TAXAS!$F$21))/12,IF($A303=TAXAS!$A$22,IF($B303="PARCELADO ATÉ 12X",$D303-($D303*TAXAS!$F$22))/12,IF($A303=TAXAS!$A$23,IF($B303="PARCELADO ATÉ 12X",$D303-($D303*TAXAS!$F$23))/12,IF($A303=TAXAS!$A$24,IF($B303="PARCELADO ATÉ 12X",$D303-($D303*TAXAS!$F$24))/12,IF($A303=TAXAS!$A$25,IF($B303="PARCELADO ATÉ 12X",$D303-($D303*TAXAS!$F$25))/12,IF($A303=TAXAS!$A$26,IF($B303="PARCELADO ATÉ 12X",$D303-($D303*TAXAS!$F$26))/12,IF($A303=TAXAS!$A$27,IF($B303="PARCELADO ATÉ 12X",$D303-($D303*TAXAS!$F$27))/12))))))))))))))))))))))))/1</f>
        <v>0</v>
      </c>
      <c r="J303" s="8">
        <f t="shared" si="0"/>
        <v>0</v>
      </c>
      <c r="K303" s="10" t="b">
        <f>IF($B303="PARCELADO ATÉ 3X",($D303-($D303*TAXAS!$D$4))-$J303)</f>
        <v>0</v>
      </c>
      <c r="L303" s="10" t="b">
        <f>IF($B303="PARCELADO ATÉ 6X",($D303-($D303*TAXAS!$E$4))-$J303)</f>
        <v>0</v>
      </c>
      <c r="M303" s="10" t="b">
        <f>IF($B303="PARCELADO ATÉ 12X",($D303-($D303*TAXAS!$F$4))-$J303)</f>
        <v>0</v>
      </c>
      <c r="N303" s="8">
        <f t="shared" si="1"/>
        <v>0</v>
      </c>
      <c r="O303" s="10">
        <f t="shared" si="2"/>
        <v>0</v>
      </c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spans="1:31" ht="15.75" customHeight="1" x14ac:dyDescent="0.2">
      <c r="A304" s="3"/>
      <c r="B304" s="5"/>
      <c r="C304" s="6"/>
      <c r="D304" s="42"/>
      <c r="E304" s="8">
        <f>IF($A304="VISA",IF($B304="DÉBITO",$D304-($D304*TAXAS!$B$4)),IF($A304="MASTER",IF($B304="DÉBITO",$D304-($D304*TAXAS!$B$5)),IF($A304="ELO", IF($B304="DÉBITO",$D304-($D304*TAXAS!$B$6)),IF($A304="HIPERCARD",IF($B304="DÉBITO",$D304-($D304*TAXAS!$B$7)),IF($A304="DINERS",IF($B304="DÉBITO",$D304-($D304*TAXAS!$B$8)),IF($A304="AMERICA EXPRESS",IF($B304="DÉBITO",$D304-($D304*TAXAS!$B$9)),IF($A304=TAXAS!$A$10,IF($B304="DÉBITO",$D304-($D304*TAXAS!$B$10)), IF($A304=TAXAS!$A$11,IF($B304="DÉBITO",$D304-($D304*TAXAS!$B$11)), IF($A304=TAXAS!$A$12,IF($B304="DÉBITO",$D304-($D304*TAXAS!$B$12)), IF($A304=TAXAS!$A$13,IF($B304="DÉBITO",$D304-($D304*TAXAS!$B$13)), IF($A304=TAXAS!$A$14,IF($B304="DÉBITO",$D304-($D304*TAXAS!$B$14)), IF($A304=TAXAS!$A$15,IF($B304="DÉBITO",$D304-($D304*TAXAS!$B$15)), IF($A304=TAXAS!$A$16,IF($B304="DÉBITO",$D304-($D304*TAXAS!$B$16)), IF($A304=TAXAS!$A$17,IF($B304="DÉBITO",$D304-($D304*TAXAS!$B$17)), IF($A304=TAXAS!$A$18,IF($B304="DÉBITO",$D304-($D304*TAXAS!$B$18)), IF($A304=TAXAS!$A$19,IF($B304="DÉBITO",$D304-($D304*TAXAS!$B$19)), IF($A304=TAXAS!$A$20,IF($B304="DÉBITO",$D304-($D304*TAXAS!$B$20)), IF($A304=TAXAS!$A$21,IF($B304="DÉBITO",$D304-($D304*TAXAS!$B$21)), IF($A304=TAXAS!$A$22,IF($B304="DÉBITO",$D304-($D304*TAXAS!$B$22)), IF($A304=TAXAS!$A$23,IF($B304="DÉBITO",$D304-($D304*TAXAS!$B$23)), IF($A304=TAXAS!$A$24,IF($B304="DÉBITO",$D304-($D304*TAXAS!$B$24)), IF($A304=TAXAS!$A$25,IF($B304="DÉBITO",$D304-($D304*TAXAS!$B$25)), IF($A304=TAXAS!$A$26,IF($B304="DÉBITO",$D304-($D304*TAXAS!$B$26)), IF($A304=TAXAS!$A$27,IF($B304="DÉBITO",$D304-($D304*TAXAS!$B$27))))))))))))))))))))))))))/1</f>
        <v>0</v>
      </c>
      <c r="F304" s="8">
        <f>IF($A304="VISA",IF($B304="CRÉDITO",$D304-($D304*TAXAS!$C$4)),IF($A304="MASTER",IF($B304="CRÉDITO",$D304-($D304*TAXAS!$C$5)),IF($A304="ELO", IF($B304="CRÉDITO",$D304-($D304*TAXAS!$C$6)),IF($A304="HIPERCARD",IF($B304="CRÉDITO",$D304-($D304*TAXAS!$C$7)),IF($A304="DINERS",IF($B304="CRÉDITO",$D304-($D304*TAXAS!$C$8)),IF($A304="AMERICA EXPRESS",IF($B304="CRÉDITO",$D304-($D304*TAXAS!$C$9)),IF($A304=TAXAS!$A$10,IF($B304="CRÉDITO",$D304-($D304*TAXAS!$C$10)), IF($A304=TAXAS!$A$11,IF($B304="CRÉDITO",$D304-($D304*TAXAS!$C$11)), IF($A304=TAXAS!$A$12,IF($B304="CRÉDITO",$D304-($D304*TAXAS!$C$12)), IF($A304=TAXAS!$A$13,IF($B304="CRÉDITO",$D304-($D304*TAXAS!$C$13)), IF($A304=TAXAS!$A$14,IF($B304="CRÉDITO",$D304-($D304*TAXAS!$C$14)), IF($A304=TAXAS!$A$15,IF($B304="CRÉDITO",$D304-($D304*TAXAS!$C$15)), IF($A304=TAXAS!$A$16,IF($B304="CRÉDITO",$D304-($D304*TAXAS!$C$16)), IF($A304=TAXAS!$A$17,IF($B304="CRÉDITO",$D304-($D304*TAXAS!$C$17)), IF($A304=TAXAS!$A$18,IF($B304="CRÉDITO",$D304-($D304*TAXAS!$C$18)), IF($A304=TAXAS!$A$19,IF($B304="CRÉDITO",$D304-($D304*TAXAS!$C$19)), IF($A304=TAXAS!$A$20,IF($B304="CRÉDITO",$D304-($D304*TAXAS!$C$20)), IF($A304=TAXAS!$A$21,IF($B304="CRÉDITO",$D304-($D304*TAXAS!$C$21)), IF($A304=TAXAS!$A$22,IF($B304="CRÉDITO",$D304-($D304*TAXAS!$C$22)), IF($A304=TAXAS!$A$23,IF($B304="CRÉDITO",$D304-($D304*TAXAS!$C$23)), IF($A304=TAXAS!$A$24,IF($B304="CRÉDITO",$D304-($D304*TAXAS!$C$24)), IF($A304=TAXAS!$A$25,IF($B304="CRÉDITO",$D304-($D304*TAXAS!$C$25)), IF($A304=TAXAS!$A$26,IF($B304="CRÉDITO",$D304-($D304*TAXAS!$C$26)), IF($A304=TAXAS!$A$27,IF($B304="CRÉDITO",$D304-($D304*TAXAS!$C$27))))))))))))))))))))))))))/1</f>
        <v>0</v>
      </c>
      <c r="G304" s="9">
        <f>IF($A304="VISA",IF($B304="PARCELADO ATÉ 3X",$D304-(D304*TAXAS!$D$4))/3,IF($A304="MASTER",IF($B304="PARCELADO ATÉ 3X",$D304-(D304*TAXAS!$D$5))/3,IF($A304="ELO",IF($B304="PARCELADO ATÉ 3X",$D304-(D304*TAXAS!$D$6))/3,IF($A304="HIPERCARD",IF($B304="PARCELADO ATÉ 3X",$D304-(D304*TAXAS!$D$7))/3,IF($A304="DINERS",IF($B304="PARCELADO ATÉ 3X",$D304-(D304*TAXAS!$D$8))/3,IF($A304="AMERICA EXPRESS",IF($B304="PARCELADO ATÉ 3X",$D304-(D304*TAXAS!$D$9))/3,IF($A304=TAXAS!$A$10,IF($B304="PARCELADO ATÉ 3X",$D304-($D304*TAXAS!$D$10))/3,IF($A304=TAXAS!$A$11,IF($B304="PARCELADO ATÉ 3X",$D304-($D304*TAXAS!$D$11))/3,IF($A304=TAXAS!$A$12,IF($B304="PARCELADO ATÉ 3X",$D304-($D304*TAXAS!$D$12))/3,IF($A304=TAXAS!$A$13,IF($B304="PARCELADO ATÉ 3X",$D304-($D304*TAXAS!$D$13))/3,IF($A304=TAXAS!$A$14,IF($B304="PARCELADO ATÉ 3X",$D304-($D304*TAXAS!$D$14))/3,IF($A304=TAXAS!$A$15,IF($B304="PARCELADO ATÉ 3X",$D304-($D304*TAXAS!$D$15))/3,IF($A304=TAXAS!$A$16,IF($B304="PARCELADO ATÉ 3X",$D304-($D304*TAXAS!$D$16))/3,IF($A304=TAXAS!$A$17,IF($B304="PARCELADO ATÉ 3X",$D304-($D304*TAXAS!$D$17))/3,IF($A304=TAXAS!$A$18,IF($B304="PARCELADO ATÉ 3X",$D304-($D304*TAXAS!$D$18))/3,IF($A304=TAXAS!$A$19,IF($B304="PARCELADO ATÉ 3X",$D304-($D304*TAXAS!$D$19))/3,IF($A304=TAXAS!$A$20,IF($B304="PARCELADO ATÉ 3X",$D304-($D304*TAXAS!$D$20))/3,IF($A304=TAXAS!$A$21,IF($B304="PARCELADO ATÉ 3X",$D304-($D304*TAXAS!$D$21))/3,IF($A304=TAXAS!$A$22,IF($B304="PARCELADO ATÉ 3X",$D304-($D304*TAXAS!$D$22))/3,IF($A304=TAXAS!$A$23,IF($B304="PARCELADO ATÉ 3X",$D304-($D304*TAXAS!$D$23))/3,IF($A304=TAXAS!$A$24,IF($B304="PARCELADO ATÉ 3X",$D304-($D304*TAXAS!$D$24))/3,IF($A304=TAXAS!$A$25,IF($B304="PARCELADO ATÉ 3X",$D304-($D304*TAXAS!$D$25))/3,IF($A304=TAXAS!$A$26,IF($B304="PARCELADO ATÉ 3X",$D304-($D304*TAXAS!$D$26))/3,IF($A304=TAXAS!$A$27,IF($B304="PARCELADO ATÉ 3X",$D304-($D304*TAXAS!$D$27))/3))))))))))))))))))))))))/1</f>
        <v>0</v>
      </c>
      <c r="H304" s="9">
        <f>IF($A304="VISA",IF($B304="PARCELADO ATÉ 6X",$D304-(D304*TAXAS!$E$4))/6,IF($A304="MASTER",IF($B304="PARCELADO ATÉ 6X",$D304-(D304*TAXAS!$E$5))/6,IF($A304="ELO",IF($B304="PARCELADO ATÉ 6X",$D304-(D304*TAXAS!$E$6))/6,IF($A304="HIPERCARD",IF($B304="PARCELADO ATÉ 6X",$D304-(D304*TAXAS!$E$7))/6,IF($A304="DINERS",IF($B304="PARCELADO ATÉ 6X",$D304-(D304*TAXAS!$E$8))/6,IF($A304="AMERICA EXPRESS",IF($B304="PARCELADO ATÉ 6X",$D304-(D304*TAXAS!$E$9))/6,IF($A304=TAXAS!$A$10,IF($B304="PARCELADO ATÉ 6X",$D304-($D304*TAXAS!$E$10))/6,IF($A304=TAXAS!$A$11,IF($B304="PARCELADO ATÉ 6X",$D304-($D304*TAXAS!$E$11))/6,IF($A304=TAXAS!$A$12,IF($B304="PARCELADO ATÉ 6X",$D304-($D304*TAXAS!$E$12))/6,IF($A304=TAXAS!$A$13,IF($B304="PARCELADO ATÉ 6X",$D304-($D304*TAXAS!$E$13))/6,IF($A304=TAXAS!$A$14,IF($B304="PARCELADO ATÉ 6X",$D304-($D304*TAXAS!$E$14))/6,IF($A304=TAXAS!$A$15,IF($B304="PARCELADO ATÉ 6X",$D304-($D304*TAXAS!$E$15))/6,IF($A304=TAXAS!$A$16,IF($B304="PARCELADO ATÉ 6X",$D304-($D304*TAXAS!$E$16))/6,IF($A304=TAXAS!$A$17,IF($B304="PARCELADO ATÉ 6X",$D304-($D304*TAXAS!$E$17))/6,IF($A304=TAXAS!$A$18,IF($B304="PARCELADO ATÉ 6X",$D304-($D304*TAXAS!$E$18))/6,IF($A304=TAXAS!$A$19,IF($B304="PARCELADO ATÉ 6X",$D304-($D304*TAXAS!$E$19))/6,IF($A304=TAXAS!$A$20,IF($B304="PARCELADO ATÉ 6X",$D304-($D304*TAXAS!$E$20))/6,IF($A304=TAXAS!$A$21,IF($B304="PARCELADO ATÉ 6X",$D304-($D304*TAXAS!$E$21))/6,IF($A304=TAXAS!$A$22,IF($B304="PARCELADO ATÉ 6X",$D304-($D304*TAXAS!$E$22))/6,IF($A304=TAXAS!$A$23,IF($B304="PARCELADO ATÉ 6X",$D304-($D304*TAXAS!$E$23))/6,IF($A304=TAXAS!$A$24,IF($B304="PARCELADO ATÉ 6X",$D304-($D304*TAXAS!$E$24))/6,IF($A304=TAXAS!$A$25,IF($B304="PARCELADO ATÉ 6X",$D304-($D304*TAXAS!$E$25))/6,IF($A304=TAXAS!$A$26,IF($B304="PARCELADO ATÉ 6X",$D304-($D304*TAXAS!$E$26))/6,IF($A304=TAXAS!$A$27,IF($B304="PARCELADO ATÉ 6X",$D304-($D304*TAXAS!$E$27))/6))))))))))))))))))))))))/1</f>
        <v>0</v>
      </c>
      <c r="I304" s="9">
        <f>IF($A304="VISA",IF($B304="PARCELADO ATÉ 12X",$D304-(D304*TAXAS!$F$4))/12,IF($A304="MASTER",IF($B304="PARCELADO ATÉ 12X",$D304-(D304*TAXAS!$F$5))/12,IF($A304="ELO",IF($B304="PARCELADO ATÉ 12X",$D304-(D304*TAXAS!$F$6))/12,IF($A304="HIPERCARD",IF($B304="PARCELADO ATÉ 12X",$D304-(D304*TAXAS!$F$7))/12,IF($A304="DINERS",IF($B304="PARCELADO ATÉ 12X",$D304-(D304*TAXAS!$F$8))/12,IF($A304="AMERICA EXPRESS",IF($B304="PARCELADO ATÉ 12X",$D304-(D304*TAXAS!$F$9))/12,IF($A304=TAXAS!$A$10,IF($B304="PARCELADO ATÉ 12X",$D304-($D304*TAXAS!$F$10))/12,IF($A304=TAXAS!$A$11,IF($B304="PARCELADO ATÉ 12X",$D304-($D304*TAXAS!$F$11))/12,IF($A304=TAXAS!$A$12,IF($B304="PARCELADO ATÉ 12X",$D304-($D304*TAXAS!$F$12))/12,IF($A304=TAXAS!$A$13,IF($B304="PARCELADO ATÉ 12X",$D304-($D304*TAXAS!$F$13))/12,IF($A304=TAXAS!$A$14,IF($B304="PARCELADO ATÉ 12X",$D304-($D304*TAXAS!$F$14))/12,IF($A304=TAXAS!$A$15,IF($B304="PARCELADO ATÉ 12X",$D304-($D304*TAXAS!$F$15))/12,IF($A304=TAXAS!$A$16,IF($B304="PARCELADO ATÉ 12X",$D304-($D304*TAXAS!$F$16))/12,IF($A304=TAXAS!$A$17,IF($B304="PARCELADO ATÉ 12X",$D304-($D304*TAXAS!$F$17))/12,IF($A304=TAXAS!$A$18,IF($B304="PARCELADO ATÉ 12X",$D304-($D304*TAXAS!$F$18))/12,IF($A304=TAXAS!$A$19,IF($B304="PARCELADO ATÉ 12X",$D304-($D304*TAXAS!$F$19))/12,IF($A304=TAXAS!$A$20,IF($B304="PARCELADO ATÉ 12X",$D304-($D304*TAXAS!$F$20))/12,IF($A304=TAXAS!$A$21,IF($B304="PARCELADO ATÉ 12X",$D304-($D304*TAXAS!$F$21))/12,IF($A304=TAXAS!$A$22,IF($B304="PARCELADO ATÉ 12X",$D304-($D304*TAXAS!$F$22))/12,IF($A304=TAXAS!$A$23,IF($B304="PARCELADO ATÉ 12X",$D304-($D304*TAXAS!$F$23))/12,IF($A304=TAXAS!$A$24,IF($B304="PARCELADO ATÉ 12X",$D304-($D304*TAXAS!$F$24))/12,IF($A304=TAXAS!$A$25,IF($B304="PARCELADO ATÉ 12X",$D304-($D304*TAXAS!$F$25))/12,IF($A304=TAXAS!$A$26,IF($B304="PARCELADO ATÉ 12X",$D304-($D304*TAXAS!$F$26))/12,IF($A304=TAXAS!$A$27,IF($B304="PARCELADO ATÉ 12X",$D304-($D304*TAXAS!$F$27))/12))))))))))))))))))))))))/1</f>
        <v>0</v>
      </c>
      <c r="J304" s="8">
        <f t="shared" si="0"/>
        <v>0</v>
      </c>
      <c r="K304" s="10" t="b">
        <f>IF($B304="PARCELADO ATÉ 3X",($D304-($D304*TAXAS!$D$4))-$J304)</f>
        <v>0</v>
      </c>
      <c r="L304" s="10" t="b">
        <f>IF($B304="PARCELADO ATÉ 6X",($D304-($D304*TAXAS!$E$4))-$J304)</f>
        <v>0</v>
      </c>
      <c r="M304" s="10" t="b">
        <f>IF($B304="PARCELADO ATÉ 12X",($D304-($D304*TAXAS!$F$4))-$J304)</f>
        <v>0</v>
      </c>
      <c r="N304" s="8">
        <f t="shared" si="1"/>
        <v>0</v>
      </c>
      <c r="O304" s="10">
        <f t="shared" si="2"/>
        <v>0</v>
      </c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spans="1:31" ht="15.75" customHeight="1" x14ac:dyDescent="0.2">
      <c r="A305" s="3"/>
      <c r="B305" s="5"/>
      <c r="C305" s="6"/>
      <c r="D305" s="42"/>
      <c r="E305" s="8">
        <f>IF($A305="VISA",IF($B305="DÉBITO",$D305-($D305*TAXAS!$B$4)),IF($A305="MASTER",IF($B305="DÉBITO",$D305-($D305*TAXAS!$B$5)),IF($A305="ELO", IF($B305="DÉBITO",$D305-($D305*TAXAS!$B$6)),IF($A305="HIPERCARD",IF($B305="DÉBITO",$D305-($D305*TAXAS!$B$7)),IF($A305="DINERS",IF($B305="DÉBITO",$D305-($D305*TAXAS!$B$8)),IF($A305="AMERICA EXPRESS",IF($B305="DÉBITO",$D305-($D305*TAXAS!$B$9)),IF($A305=TAXAS!$A$10,IF($B305="DÉBITO",$D305-($D305*TAXAS!$B$10)), IF($A305=TAXAS!$A$11,IF($B305="DÉBITO",$D305-($D305*TAXAS!$B$11)), IF($A305=TAXAS!$A$12,IF($B305="DÉBITO",$D305-($D305*TAXAS!$B$12)), IF($A305=TAXAS!$A$13,IF($B305="DÉBITO",$D305-($D305*TAXAS!$B$13)), IF($A305=TAXAS!$A$14,IF($B305="DÉBITO",$D305-($D305*TAXAS!$B$14)), IF($A305=TAXAS!$A$15,IF($B305="DÉBITO",$D305-($D305*TAXAS!$B$15)), IF($A305=TAXAS!$A$16,IF($B305="DÉBITO",$D305-($D305*TAXAS!$B$16)), IF($A305=TAXAS!$A$17,IF($B305="DÉBITO",$D305-($D305*TAXAS!$B$17)), IF($A305=TAXAS!$A$18,IF($B305="DÉBITO",$D305-($D305*TAXAS!$B$18)), IF($A305=TAXAS!$A$19,IF($B305="DÉBITO",$D305-($D305*TAXAS!$B$19)), IF($A305=TAXAS!$A$20,IF($B305="DÉBITO",$D305-($D305*TAXAS!$B$20)), IF($A305=TAXAS!$A$21,IF($B305="DÉBITO",$D305-($D305*TAXAS!$B$21)), IF($A305=TAXAS!$A$22,IF($B305="DÉBITO",$D305-($D305*TAXAS!$B$22)), IF($A305=TAXAS!$A$23,IF($B305="DÉBITO",$D305-($D305*TAXAS!$B$23)), IF($A305=TAXAS!$A$24,IF($B305="DÉBITO",$D305-($D305*TAXAS!$B$24)), IF($A305=TAXAS!$A$25,IF($B305="DÉBITO",$D305-($D305*TAXAS!$B$25)), IF($A305=TAXAS!$A$26,IF($B305="DÉBITO",$D305-($D305*TAXAS!$B$26)), IF($A305=TAXAS!$A$27,IF($B305="DÉBITO",$D305-($D305*TAXAS!$B$27))))))))))))))))))))))))))/1</f>
        <v>0</v>
      </c>
      <c r="F305" s="8">
        <f>IF($A305="VISA",IF($B305="CRÉDITO",$D305-($D305*TAXAS!$C$4)),IF($A305="MASTER",IF($B305="CRÉDITO",$D305-($D305*TAXAS!$C$5)),IF($A305="ELO", IF($B305="CRÉDITO",$D305-($D305*TAXAS!$C$6)),IF($A305="HIPERCARD",IF($B305="CRÉDITO",$D305-($D305*TAXAS!$C$7)),IF($A305="DINERS",IF($B305="CRÉDITO",$D305-($D305*TAXAS!$C$8)),IF($A305="AMERICA EXPRESS",IF($B305="CRÉDITO",$D305-($D305*TAXAS!$C$9)),IF($A305=TAXAS!$A$10,IF($B305="CRÉDITO",$D305-($D305*TAXAS!$C$10)), IF($A305=TAXAS!$A$11,IF($B305="CRÉDITO",$D305-($D305*TAXAS!$C$11)), IF($A305=TAXAS!$A$12,IF($B305="CRÉDITO",$D305-($D305*TAXAS!$C$12)), IF($A305=TAXAS!$A$13,IF($B305="CRÉDITO",$D305-($D305*TAXAS!$C$13)), IF($A305=TAXAS!$A$14,IF($B305="CRÉDITO",$D305-($D305*TAXAS!$C$14)), IF($A305=TAXAS!$A$15,IF($B305="CRÉDITO",$D305-($D305*TAXAS!$C$15)), IF($A305=TAXAS!$A$16,IF($B305="CRÉDITO",$D305-($D305*TAXAS!$C$16)), IF($A305=TAXAS!$A$17,IF($B305="CRÉDITO",$D305-($D305*TAXAS!$C$17)), IF($A305=TAXAS!$A$18,IF($B305="CRÉDITO",$D305-($D305*TAXAS!$C$18)), IF($A305=TAXAS!$A$19,IF($B305="CRÉDITO",$D305-($D305*TAXAS!$C$19)), IF($A305=TAXAS!$A$20,IF($B305="CRÉDITO",$D305-($D305*TAXAS!$C$20)), IF($A305=TAXAS!$A$21,IF($B305="CRÉDITO",$D305-($D305*TAXAS!$C$21)), IF($A305=TAXAS!$A$22,IF($B305="CRÉDITO",$D305-($D305*TAXAS!$C$22)), IF($A305=TAXAS!$A$23,IF($B305="CRÉDITO",$D305-($D305*TAXAS!$C$23)), IF($A305=TAXAS!$A$24,IF($B305="CRÉDITO",$D305-($D305*TAXAS!$C$24)), IF($A305=TAXAS!$A$25,IF($B305="CRÉDITO",$D305-($D305*TAXAS!$C$25)), IF($A305=TAXAS!$A$26,IF($B305="CRÉDITO",$D305-($D305*TAXAS!$C$26)), IF($A305=TAXAS!$A$27,IF($B305="CRÉDITO",$D305-($D305*TAXAS!$C$27))))))))))))))))))))))))))/1</f>
        <v>0</v>
      </c>
      <c r="G305" s="9">
        <f>IF($A305="VISA",IF($B305="PARCELADO ATÉ 3X",$D305-(D305*TAXAS!$D$4))/3,IF($A305="MASTER",IF($B305="PARCELADO ATÉ 3X",$D305-(D305*TAXAS!$D$5))/3,IF($A305="ELO",IF($B305="PARCELADO ATÉ 3X",$D305-(D305*TAXAS!$D$6))/3,IF($A305="HIPERCARD",IF($B305="PARCELADO ATÉ 3X",$D305-(D305*TAXAS!$D$7))/3,IF($A305="DINERS",IF($B305="PARCELADO ATÉ 3X",$D305-(D305*TAXAS!$D$8))/3,IF($A305="AMERICA EXPRESS",IF($B305="PARCELADO ATÉ 3X",$D305-(D305*TAXAS!$D$9))/3,IF($A305=TAXAS!$A$10,IF($B305="PARCELADO ATÉ 3X",$D305-($D305*TAXAS!$D$10))/3,IF($A305=TAXAS!$A$11,IF($B305="PARCELADO ATÉ 3X",$D305-($D305*TAXAS!$D$11))/3,IF($A305=TAXAS!$A$12,IF($B305="PARCELADO ATÉ 3X",$D305-($D305*TAXAS!$D$12))/3,IF($A305=TAXAS!$A$13,IF($B305="PARCELADO ATÉ 3X",$D305-($D305*TAXAS!$D$13))/3,IF($A305=TAXAS!$A$14,IF($B305="PARCELADO ATÉ 3X",$D305-($D305*TAXAS!$D$14))/3,IF($A305=TAXAS!$A$15,IF($B305="PARCELADO ATÉ 3X",$D305-($D305*TAXAS!$D$15))/3,IF($A305=TAXAS!$A$16,IF($B305="PARCELADO ATÉ 3X",$D305-($D305*TAXAS!$D$16))/3,IF($A305=TAXAS!$A$17,IF($B305="PARCELADO ATÉ 3X",$D305-($D305*TAXAS!$D$17))/3,IF($A305=TAXAS!$A$18,IF($B305="PARCELADO ATÉ 3X",$D305-($D305*TAXAS!$D$18))/3,IF($A305=TAXAS!$A$19,IF($B305="PARCELADO ATÉ 3X",$D305-($D305*TAXAS!$D$19))/3,IF($A305=TAXAS!$A$20,IF($B305="PARCELADO ATÉ 3X",$D305-($D305*TAXAS!$D$20))/3,IF($A305=TAXAS!$A$21,IF($B305="PARCELADO ATÉ 3X",$D305-($D305*TAXAS!$D$21))/3,IF($A305=TAXAS!$A$22,IF($B305="PARCELADO ATÉ 3X",$D305-($D305*TAXAS!$D$22))/3,IF($A305=TAXAS!$A$23,IF($B305="PARCELADO ATÉ 3X",$D305-($D305*TAXAS!$D$23))/3,IF($A305=TAXAS!$A$24,IF($B305="PARCELADO ATÉ 3X",$D305-($D305*TAXAS!$D$24))/3,IF($A305=TAXAS!$A$25,IF($B305="PARCELADO ATÉ 3X",$D305-($D305*TAXAS!$D$25))/3,IF($A305=TAXAS!$A$26,IF($B305="PARCELADO ATÉ 3X",$D305-($D305*TAXAS!$D$26))/3,IF($A305=TAXAS!$A$27,IF($B305="PARCELADO ATÉ 3X",$D305-($D305*TAXAS!$D$27))/3))))))))))))))))))))))))/1</f>
        <v>0</v>
      </c>
      <c r="H305" s="9">
        <f>IF($A305="VISA",IF($B305="PARCELADO ATÉ 6X",$D305-(D305*TAXAS!$E$4))/6,IF($A305="MASTER",IF($B305="PARCELADO ATÉ 6X",$D305-(D305*TAXAS!$E$5))/6,IF($A305="ELO",IF($B305="PARCELADO ATÉ 6X",$D305-(D305*TAXAS!$E$6))/6,IF($A305="HIPERCARD",IF($B305="PARCELADO ATÉ 6X",$D305-(D305*TAXAS!$E$7))/6,IF($A305="DINERS",IF($B305="PARCELADO ATÉ 6X",$D305-(D305*TAXAS!$E$8))/6,IF($A305="AMERICA EXPRESS",IF($B305="PARCELADO ATÉ 6X",$D305-(D305*TAXAS!$E$9))/6,IF($A305=TAXAS!$A$10,IF($B305="PARCELADO ATÉ 6X",$D305-($D305*TAXAS!$E$10))/6,IF($A305=TAXAS!$A$11,IF($B305="PARCELADO ATÉ 6X",$D305-($D305*TAXAS!$E$11))/6,IF($A305=TAXAS!$A$12,IF($B305="PARCELADO ATÉ 6X",$D305-($D305*TAXAS!$E$12))/6,IF($A305=TAXAS!$A$13,IF($B305="PARCELADO ATÉ 6X",$D305-($D305*TAXAS!$E$13))/6,IF($A305=TAXAS!$A$14,IF($B305="PARCELADO ATÉ 6X",$D305-($D305*TAXAS!$E$14))/6,IF($A305=TAXAS!$A$15,IF($B305="PARCELADO ATÉ 6X",$D305-($D305*TAXAS!$E$15))/6,IF($A305=TAXAS!$A$16,IF($B305="PARCELADO ATÉ 6X",$D305-($D305*TAXAS!$E$16))/6,IF($A305=TAXAS!$A$17,IF($B305="PARCELADO ATÉ 6X",$D305-($D305*TAXAS!$E$17))/6,IF($A305=TAXAS!$A$18,IF($B305="PARCELADO ATÉ 6X",$D305-($D305*TAXAS!$E$18))/6,IF($A305=TAXAS!$A$19,IF($B305="PARCELADO ATÉ 6X",$D305-($D305*TAXAS!$E$19))/6,IF($A305=TAXAS!$A$20,IF($B305="PARCELADO ATÉ 6X",$D305-($D305*TAXAS!$E$20))/6,IF($A305=TAXAS!$A$21,IF($B305="PARCELADO ATÉ 6X",$D305-($D305*TAXAS!$E$21))/6,IF($A305=TAXAS!$A$22,IF($B305="PARCELADO ATÉ 6X",$D305-($D305*TAXAS!$E$22))/6,IF($A305=TAXAS!$A$23,IF($B305="PARCELADO ATÉ 6X",$D305-($D305*TAXAS!$E$23))/6,IF($A305=TAXAS!$A$24,IF($B305="PARCELADO ATÉ 6X",$D305-($D305*TAXAS!$E$24))/6,IF($A305=TAXAS!$A$25,IF($B305="PARCELADO ATÉ 6X",$D305-($D305*TAXAS!$E$25))/6,IF($A305=TAXAS!$A$26,IF($B305="PARCELADO ATÉ 6X",$D305-($D305*TAXAS!$E$26))/6,IF($A305=TAXAS!$A$27,IF($B305="PARCELADO ATÉ 6X",$D305-($D305*TAXAS!$E$27))/6))))))))))))))))))))))))/1</f>
        <v>0</v>
      </c>
      <c r="I305" s="9">
        <f>IF($A305="VISA",IF($B305="PARCELADO ATÉ 12X",$D305-(D305*TAXAS!$F$4))/12,IF($A305="MASTER",IF($B305="PARCELADO ATÉ 12X",$D305-(D305*TAXAS!$F$5))/12,IF($A305="ELO",IF($B305="PARCELADO ATÉ 12X",$D305-(D305*TAXAS!$F$6))/12,IF($A305="HIPERCARD",IF($B305="PARCELADO ATÉ 12X",$D305-(D305*TAXAS!$F$7))/12,IF($A305="DINERS",IF($B305="PARCELADO ATÉ 12X",$D305-(D305*TAXAS!$F$8))/12,IF($A305="AMERICA EXPRESS",IF($B305="PARCELADO ATÉ 12X",$D305-(D305*TAXAS!$F$9))/12,IF($A305=TAXAS!$A$10,IF($B305="PARCELADO ATÉ 12X",$D305-($D305*TAXAS!$F$10))/12,IF($A305=TAXAS!$A$11,IF($B305="PARCELADO ATÉ 12X",$D305-($D305*TAXAS!$F$11))/12,IF($A305=TAXAS!$A$12,IF($B305="PARCELADO ATÉ 12X",$D305-($D305*TAXAS!$F$12))/12,IF($A305=TAXAS!$A$13,IF($B305="PARCELADO ATÉ 12X",$D305-($D305*TAXAS!$F$13))/12,IF($A305=TAXAS!$A$14,IF($B305="PARCELADO ATÉ 12X",$D305-($D305*TAXAS!$F$14))/12,IF($A305=TAXAS!$A$15,IF($B305="PARCELADO ATÉ 12X",$D305-($D305*TAXAS!$F$15))/12,IF($A305=TAXAS!$A$16,IF($B305="PARCELADO ATÉ 12X",$D305-($D305*TAXAS!$F$16))/12,IF($A305=TAXAS!$A$17,IF($B305="PARCELADO ATÉ 12X",$D305-($D305*TAXAS!$F$17))/12,IF($A305=TAXAS!$A$18,IF($B305="PARCELADO ATÉ 12X",$D305-($D305*TAXAS!$F$18))/12,IF($A305=TAXAS!$A$19,IF($B305="PARCELADO ATÉ 12X",$D305-($D305*TAXAS!$F$19))/12,IF($A305=TAXAS!$A$20,IF($B305="PARCELADO ATÉ 12X",$D305-($D305*TAXAS!$F$20))/12,IF($A305=TAXAS!$A$21,IF($B305="PARCELADO ATÉ 12X",$D305-($D305*TAXAS!$F$21))/12,IF($A305=TAXAS!$A$22,IF($B305="PARCELADO ATÉ 12X",$D305-($D305*TAXAS!$F$22))/12,IF($A305=TAXAS!$A$23,IF($B305="PARCELADO ATÉ 12X",$D305-($D305*TAXAS!$F$23))/12,IF($A305=TAXAS!$A$24,IF($B305="PARCELADO ATÉ 12X",$D305-($D305*TAXAS!$F$24))/12,IF($A305=TAXAS!$A$25,IF($B305="PARCELADO ATÉ 12X",$D305-($D305*TAXAS!$F$25))/12,IF($A305=TAXAS!$A$26,IF($B305="PARCELADO ATÉ 12X",$D305-($D305*TAXAS!$F$26))/12,IF($A305=TAXAS!$A$27,IF($B305="PARCELADO ATÉ 12X",$D305-($D305*TAXAS!$F$27))/12))))))))))))))))))))))))/1</f>
        <v>0</v>
      </c>
      <c r="J305" s="8">
        <f t="shared" si="0"/>
        <v>0</v>
      </c>
      <c r="K305" s="10" t="b">
        <f>IF($B305="PARCELADO ATÉ 3X",($D305-($D305*TAXAS!$D$4))-$J305)</f>
        <v>0</v>
      </c>
      <c r="L305" s="10" t="b">
        <f>IF($B305="PARCELADO ATÉ 6X",($D305-($D305*TAXAS!$E$4))-$J305)</f>
        <v>0</v>
      </c>
      <c r="M305" s="10" t="b">
        <f>IF($B305="PARCELADO ATÉ 12X",($D305-($D305*TAXAS!$F$4))-$J305)</f>
        <v>0</v>
      </c>
      <c r="N305" s="8">
        <f t="shared" si="1"/>
        <v>0</v>
      </c>
      <c r="O305" s="10">
        <f t="shared" si="2"/>
        <v>0</v>
      </c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spans="1:31" ht="15.75" customHeight="1" x14ac:dyDescent="0.2">
      <c r="A306" s="3"/>
      <c r="B306" s="5"/>
      <c r="C306" s="6"/>
      <c r="D306" s="42"/>
      <c r="E306" s="8">
        <f>IF($A306="VISA",IF($B306="DÉBITO",$D306-($D306*TAXAS!$B$4)),IF($A306="MASTER",IF($B306="DÉBITO",$D306-($D306*TAXAS!$B$5)),IF($A306="ELO", IF($B306="DÉBITO",$D306-($D306*TAXAS!$B$6)),IF($A306="HIPERCARD",IF($B306="DÉBITO",$D306-($D306*TAXAS!$B$7)),IF($A306="DINERS",IF($B306="DÉBITO",$D306-($D306*TAXAS!$B$8)),IF($A306="AMERICA EXPRESS",IF($B306="DÉBITO",$D306-($D306*TAXAS!$B$9)),IF($A306=TAXAS!$A$10,IF($B306="DÉBITO",$D306-($D306*TAXAS!$B$10)), IF($A306=TAXAS!$A$11,IF($B306="DÉBITO",$D306-($D306*TAXAS!$B$11)), IF($A306=TAXAS!$A$12,IF($B306="DÉBITO",$D306-($D306*TAXAS!$B$12)), IF($A306=TAXAS!$A$13,IF($B306="DÉBITO",$D306-($D306*TAXAS!$B$13)), IF($A306=TAXAS!$A$14,IF($B306="DÉBITO",$D306-($D306*TAXAS!$B$14)), IF($A306=TAXAS!$A$15,IF($B306="DÉBITO",$D306-($D306*TAXAS!$B$15)), IF($A306=TAXAS!$A$16,IF($B306="DÉBITO",$D306-($D306*TAXAS!$B$16)), IF($A306=TAXAS!$A$17,IF($B306="DÉBITO",$D306-($D306*TAXAS!$B$17)), IF($A306=TAXAS!$A$18,IF($B306="DÉBITO",$D306-($D306*TAXAS!$B$18)), IF($A306=TAXAS!$A$19,IF($B306="DÉBITO",$D306-($D306*TAXAS!$B$19)), IF($A306=TAXAS!$A$20,IF($B306="DÉBITO",$D306-($D306*TAXAS!$B$20)), IF($A306=TAXAS!$A$21,IF($B306="DÉBITO",$D306-($D306*TAXAS!$B$21)), IF($A306=TAXAS!$A$22,IF($B306="DÉBITO",$D306-($D306*TAXAS!$B$22)), IF($A306=TAXAS!$A$23,IF($B306="DÉBITO",$D306-($D306*TAXAS!$B$23)), IF($A306=TAXAS!$A$24,IF($B306="DÉBITO",$D306-($D306*TAXAS!$B$24)), IF($A306=TAXAS!$A$25,IF($B306="DÉBITO",$D306-($D306*TAXAS!$B$25)), IF($A306=TAXAS!$A$26,IF($B306="DÉBITO",$D306-($D306*TAXAS!$B$26)), IF($A306=TAXAS!$A$27,IF($B306="DÉBITO",$D306-($D306*TAXAS!$B$27))))))))))))))))))))))))))/1</f>
        <v>0</v>
      </c>
      <c r="F306" s="8">
        <f>IF($A306="VISA",IF($B306="CRÉDITO",$D306-($D306*TAXAS!$C$4)),IF($A306="MASTER",IF($B306="CRÉDITO",$D306-($D306*TAXAS!$C$5)),IF($A306="ELO", IF($B306="CRÉDITO",$D306-($D306*TAXAS!$C$6)),IF($A306="HIPERCARD",IF($B306="CRÉDITO",$D306-($D306*TAXAS!$C$7)),IF($A306="DINERS",IF($B306="CRÉDITO",$D306-($D306*TAXAS!$C$8)),IF($A306="AMERICA EXPRESS",IF($B306="CRÉDITO",$D306-($D306*TAXAS!$C$9)),IF($A306=TAXAS!$A$10,IF($B306="CRÉDITO",$D306-($D306*TAXAS!$C$10)), IF($A306=TAXAS!$A$11,IF($B306="CRÉDITO",$D306-($D306*TAXAS!$C$11)), IF($A306=TAXAS!$A$12,IF($B306="CRÉDITO",$D306-($D306*TAXAS!$C$12)), IF($A306=TAXAS!$A$13,IF($B306="CRÉDITO",$D306-($D306*TAXAS!$C$13)), IF($A306=TAXAS!$A$14,IF($B306="CRÉDITO",$D306-($D306*TAXAS!$C$14)), IF($A306=TAXAS!$A$15,IF($B306="CRÉDITO",$D306-($D306*TAXAS!$C$15)), IF($A306=TAXAS!$A$16,IF($B306="CRÉDITO",$D306-($D306*TAXAS!$C$16)), IF($A306=TAXAS!$A$17,IF($B306="CRÉDITO",$D306-($D306*TAXAS!$C$17)), IF($A306=TAXAS!$A$18,IF($B306="CRÉDITO",$D306-($D306*TAXAS!$C$18)), IF($A306=TAXAS!$A$19,IF($B306="CRÉDITO",$D306-($D306*TAXAS!$C$19)), IF($A306=TAXAS!$A$20,IF($B306="CRÉDITO",$D306-($D306*TAXAS!$C$20)), IF($A306=TAXAS!$A$21,IF($B306="CRÉDITO",$D306-($D306*TAXAS!$C$21)), IF($A306=TAXAS!$A$22,IF($B306="CRÉDITO",$D306-($D306*TAXAS!$C$22)), IF($A306=TAXAS!$A$23,IF($B306="CRÉDITO",$D306-($D306*TAXAS!$C$23)), IF($A306=TAXAS!$A$24,IF($B306="CRÉDITO",$D306-($D306*TAXAS!$C$24)), IF($A306=TAXAS!$A$25,IF($B306="CRÉDITO",$D306-($D306*TAXAS!$C$25)), IF($A306=TAXAS!$A$26,IF($B306="CRÉDITO",$D306-($D306*TAXAS!$C$26)), IF($A306=TAXAS!$A$27,IF($B306="CRÉDITO",$D306-($D306*TAXAS!$C$27))))))))))))))))))))))))))/1</f>
        <v>0</v>
      </c>
      <c r="G306" s="9">
        <f>IF($A306="VISA",IF($B306="PARCELADO ATÉ 3X",$D306-(D306*TAXAS!$D$4))/3,IF($A306="MASTER",IF($B306="PARCELADO ATÉ 3X",$D306-(D306*TAXAS!$D$5))/3,IF($A306="ELO",IF($B306="PARCELADO ATÉ 3X",$D306-(D306*TAXAS!$D$6))/3,IF($A306="HIPERCARD",IF($B306="PARCELADO ATÉ 3X",$D306-(D306*TAXAS!$D$7))/3,IF($A306="DINERS",IF($B306="PARCELADO ATÉ 3X",$D306-(D306*TAXAS!$D$8))/3,IF($A306="AMERICA EXPRESS",IF($B306="PARCELADO ATÉ 3X",$D306-(D306*TAXAS!$D$9))/3,IF($A306=TAXAS!$A$10,IF($B306="PARCELADO ATÉ 3X",$D306-($D306*TAXAS!$D$10))/3,IF($A306=TAXAS!$A$11,IF($B306="PARCELADO ATÉ 3X",$D306-($D306*TAXAS!$D$11))/3,IF($A306=TAXAS!$A$12,IF($B306="PARCELADO ATÉ 3X",$D306-($D306*TAXAS!$D$12))/3,IF($A306=TAXAS!$A$13,IF($B306="PARCELADO ATÉ 3X",$D306-($D306*TAXAS!$D$13))/3,IF($A306=TAXAS!$A$14,IF($B306="PARCELADO ATÉ 3X",$D306-($D306*TAXAS!$D$14))/3,IF($A306=TAXAS!$A$15,IF($B306="PARCELADO ATÉ 3X",$D306-($D306*TAXAS!$D$15))/3,IF($A306=TAXAS!$A$16,IF($B306="PARCELADO ATÉ 3X",$D306-($D306*TAXAS!$D$16))/3,IF($A306=TAXAS!$A$17,IF($B306="PARCELADO ATÉ 3X",$D306-($D306*TAXAS!$D$17))/3,IF($A306=TAXAS!$A$18,IF($B306="PARCELADO ATÉ 3X",$D306-($D306*TAXAS!$D$18))/3,IF($A306=TAXAS!$A$19,IF($B306="PARCELADO ATÉ 3X",$D306-($D306*TAXAS!$D$19))/3,IF($A306=TAXAS!$A$20,IF($B306="PARCELADO ATÉ 3X",$D306-($D306*TAXAS!$D$20))/3,IF($A306=TAXAS!$A$21,IF($B306="PARCELADO ATÉ 3X",$D306-($D306*TAXAS!$D$21))/3,IF($A306=TAXAS!$A$22,IF($B306="PARCELADO ATÉ 3X",$D306-($D306*TAXAS!$D$22))/3,IF($A306=TAXAS!$A$23,IF($B306="PARCELADO ATÉ 3X",$D306-($D306*TAXAS!$D$23))/3,IF($A306=TAXAS!$A$24,IF($B306="PARCELADO ATÉ 3X",$D306-($D306*TAXAS!$D$24))/3,IF($A306=TAXAS!$A$25,IF($B306="PARCELADO ATÉ 3X",$D306-($D306*TAXAS!$D$25))/3,IF($A306=TAXAS!$A$26,IF($B306="PARCELADO ATÉ 3X",$D306-($D306*TAXAS!$D$26))/3,IF($A306=TAXAS!$A$27,IF($B306="PARCELADO ATÉ 3X",$D306-($D306*TAXAS!$D$27))/3))))))))))))))))))))))))/1</f>
        <v>0</v>
      </c>
      <c r="H306" s="9">
        <f>IF($A306="VISA",IF($B306="PARCELADO ATÉ 6X",$D306-(D306*TAXAS!$E$4))/6,IF($A306="MASTER",IF($B306="PARCELADO ATÉ 6X",$D306-(D306*TAXAS!$E$5))/6,IF($A306="ELO",IF($B306="PARCELADO ATÉ 6X",$D306-(D306*TAXAS!$E$6))/6,IF($A306="HIPERCARD",IF($B306="PARCELADO ATÉ 6X",$D306-(D306*TAXAS!$E$7))/6,IF($A306="DINERS",IF($B306="PARCELADO ATÉ 6X",$D306-(D306*TAXAS!$E$8))/6,IF($A306="AMERICA EXPRESS",IF($B306="PARCELADO ATÉ 6X",$D306-(D306*TAXAS!$E$9))/6,IF($A306=TAXAS!$A$10,IF($B306="PARCELADO ATÉ 6X",$D306-($D306*TAXAS!$E$10))/6,IF($A306=TAXAS!$A$11,IF($B306="PARCELADO ATÉ 6X",$D306-($D306*TAXAS!$E$11))/6,IF($A306=TAXAS!$A$12,IF($B306="PARCELADO ATÉ 6X",$D306-($D306*TAXAS!$E$12))/6,IF($A306=TAXAS!$A$13,IF($B306="PARCELADO ATÉ 6X",$D306-($D306*TAXAS!$E$13))/6,IF($A306=TAXAS!$A$14,IF($B306="PARCELADO ATÉ 6X",$D306-($D306*TAXAS!$E$14))/6,IF($A306=TAXAS!$A$15,IF($B306="PARCELADO ATÉ 6X",$D306-($D306*TAXAS!$E$15))/6,IF($A306=TAXAS!$A$16,IF($B306="PARCELADO ATÉ 6X",$D306-($D306*TAXAS!$E$16))/6,IF($A306=TAXAS!$A$17,IF($B306="PARCELADO ATÉ 6X",$D306-($D306*TAXAS!$E$17))/6,IF($A306=TAXAS!$A$18,IF($B306="PARCELADO ATÉ 6X",$D306-($D306*TAXAS!$E$18))/6,IF($A306=TAXAS!$A$19,IF($B306="PARCELADO ATÉ 6X",$D306-($D306*TAXAS!$E$19))/6,IF($A306=TAXAS!$A$20,IF($B306="PARCELADO ATÉ 6X",$D306-($D306*TAXAS!$E$20))/6,IF($A306=TAXAS!$A$21,IF($B306="PARCELADO ATÉ 6X",$D306-($D306*TAXAS!$E$21))/6,IF($A306=TAXAS!$A$22,IF($B306="PARCELADO ATÉ 6X",$D306-($D306*TAXAS!$E$22))/6,IF($A306=TAXAS!$A$23,IF($B306="PARCELADO ATÉ 6X",$D306-($D306*TAXAS!$E$23))/6,IF($A306=TAXAS!$A$24,IF($B306="PARCELADO ATÉ 6X",$D306-($D306*TAXAS!$E$24))/6,IF($A306=TAXAS!$A$25,IF($B306="PARCELADO ATÉ 6X",$D306-($D306*TAXAS!$E$25))/6,IF($A306=TAXAS!$A$26,IF($B306="PARCELADO ATÉ 6X",$D306-($D306*TAXAS!$E$26))/6,IF($A306=TAXAS!$A$27,IF($B306="PARCELADO ATÉ 6X",$D306-($D306*TAXAS!$E$27))/6))))))))))))))))))))))))/1</f>
        <v>0</v>
      </c>
      <c r="I306" s="9">
        <f>IF($A306="VISA",IF($B306="PARCELADO ATÉ 12X",$D306-(D306*TAXAS!$F$4))/12,IF($A306="MASTER",IF($B306="PARCELADO ATÉ 12X",$D306-(D306*TAXAS!$F$5))/12,IF($A306="ELO",IF($B306="PARCELADO ATÉ 12X",$D306-(D306*TAXAS!$F$6))/12,IF($A306="HIPERCARD",IF($B306="PARCELADO ATÉ 12X",$D306-(D306*TAXAS!$F$7))/12,IF($A306="DINERS",IF($B306="PARCELADO ATÉ 12X",$D306-(D306*TAXAS!$F$8))/12,IF($A306="AMERICA EXPRESS",IF($B306="PARCELADO ATÉ 12X",$D306-(D306*TAXAS!$F$9))/12,IF($A306=TAXAS!$A$10,IF($B306="PARCELADO ATÉ 12X",$D306-($D306*TAXAS!$F$10))/12,IF($A306=TAXAS!$A$11,IF($B306="PARCELADO ATÉ 12X",$D306-($D306*TAXAS!$F$11))/12,IF($A306=TAXAS!$A$12,IF($B306="PARCELADO ATÉ 12X",$D306-($D306*TAXAS!$F$12))/12,IF($A306=TAXAS!$A$13,IF($B306="PARCELADO ATÉ 12X",$D306-($D306*TAXAS!$F$13))/12,IF($A306=TAXAS!$A$14,IF($B306="PARCELADO ATÉ 12X",$D306-($D306*TAXAS!$F$14))/12,IF($A306=TAXAS!$A$15,IF($B306="PARCELADO ATÉ 12X",$D306-($D306*TAXAS!$F$15))/12,IF($A306=TAXAS!$A$16,IF($B306="PARCELADO ATÉ 12X",$D306-($D306*TAXAS!$F$16))/12,IF($A306=TAXAS!$A$17,IF($B306="PARCELADO ATÉ 12X",$D306-($D306*TAXAS!$F$17))/12,IF($A306=TAXAS!$A$18,IF($B306="PARCELADO ATÉ 12X",$D306-($D306*TAXAS!$F$18))/12,IF($A306=TAXAS!$A$19,IF($B306="PARCELADO ATÉ 12X",$D306-($D306*TAXAS!$F$19))/12,IF($A306=TAXAS!$A$20,IF($B306="PARCELADO ATÉ 12X",$D306-($D306*TAXAS!$F$20))/12,IF($A306=TAXAS!$A$21,IF($B306="PARCELADO ATÉ 12X",$D306-($D306*TAXAS!$F$21))/12,IF($A306=TAXAS!$A$22,IF($B306="PARCELADO ATÉ 12X",$D306-($D306*TAXAS!$F$22))/12,IF($A306=TAXAS!$A$23,IF($B306="PARCELADO ATÉ 12X",$D306-($D306*TAXAS!$F$23))/12,IF($A306=TAXAS!$A$24,IF($B306="PARCELADO ATÉ 12X",$D306-($D306*TAXAS!$F$24))/12,IF($A306=TAXAS!$A$25,IF($B306="PARCELADO ATÉ 12X",$D306-($D306*TAXAS!$F$25))/12,IF($A306=TAXAS!$A$26,IF($B306="PARCELADO ATÉ 12X",$D306-($D306*TAXAS!$F$26))/12,IF($A306=TAXAS!$A$27,IF($B306="PARCELADO ATÉ 12X",$D306-($D306*TAXAS!$F$27))/12))))))))))))))))))))))))/1</f>
        <v>0</v>
      </c>
      <c r="J306" s="8">
        <f t="shared" si="0"/>
        <v>0</v>
      </c>
      <c r="K306" s="10" t="b">
        <f>IF($B306="PARCELADO ATÉ 3X",($D306-($D306*TAXAS!$D$4))-$J306)</f>
        <v>0</v>
      </c>
      <c r="L306" s="10" t="b">
        <f>IF($B306="PARCELADO ATÉ 6X",($D306-($D306*TAXAS!$E$4))-$J306)</f>
        <v>0</v>
      </c>
      <c r="M306" s="10" t="b">
        <f>IF($B306="PARCELADO ATÉ 12X",($D306-($D306*TAXAS!$F$4))-$J306)</f>
        <v>0</v>
      </c>
      <c r="N306" s="8">
        <f t="shared" si="1"/>
        <v>0</v>
      </c>
      <c r="O306" s="10">
        <f t="shared" si="2"/>
        <v>0</v>
      </c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spans="1:31" ht="15.75" customHeight="1" x14ac:dyDescent="0.2">
      <c r="A307" s="3"/>
      <c r="B307" s="5"/>
      <c r="C307" s="6"/>
      <c r="D307" s="42"/>
      <c r="E307" s="8">
        <f>IF($A307="VISA",IF($B307="DÉBITO",$D307-($D307*TAXAS!$B$4)),IF($A307="MASTER",IF($B307="DÉBITO",$D307-($D307*TAXAS!$B$5)),IF($A307="ELO", IF($B307="DÉBITO",$D307-($D307*TAXAS!$B$6)),IF($A307="HIPERCARD",IF($B307="DÉBITO",$D307-($D307*TAXAS!$B$7)),IF($A307="DINERS",IF($B307="DÉBITO",$D307-($D307*TAXAS!$B$8)),IF($A307="AMERICA EXPRESS",IF($B307="DÉBITO",$D307-($D307*TAXAS!$B$9)),IF($A307=TAXAS!$A$10,IF($B307="DÉBITO",$D307-($D307*TAXAS!$B$10)), IF($A307=TAXAS!$A$11,IF($B307="DÉBITO",$D307-($D307*TAXAS!$B$11)), IF($A307=TAXAS!$A$12,IF($B307="DÉBITO",$D307-($D307*TAXAS!$B$12)), IF($A307=TAXAS!$A$13,IF($B307="DÉBITO",$D307-($D307*TAXAS!$B$13)), IF($A307=TAXAS!$A$14,IF($B307="DÉBITO",$D307-($D307*TAXAS!$B$14)), IF($A307=TAXAS!$A$15,IF($B307="DÉBITO",$D307-($D307*TAXAS!$B$15)), IF($A307=TAXAS!$A$16,IF($B307="DÉBITO",$D307-($D307*TAXAS!$B$16)), IF($A307=TAXAS!$A$17,IF($B307="DÉBITO",$D307-($D307*TAXAS!$B$17)), IF($A307=TAXAS!$A$18,IF($B307="DÉBITO",$D307-($D307*TAXAS!$B$18)), IF($A307=TAXAS!$A$19,IF($B307="DÉBITO",$D307-($D307*TAXAS!$B$19)), IF($A307=TAXAS!$A$20,IF($B307="DÉBITO",$D307-($D307*TAXAS!$B$20)), IF($A307=TAXAS!$A$21,IF($B307="DÉBITO",$D307-($D307*TAXAS!$B$21)), IF($A307=TAXAS!$A$22,IF($B307="DÉBITO",$D307-($D307*TAXAS!$B$22)), IF($A307=TAXAS!$A$23,IF($B307="DÉBITO",$D307-($D307*TAXAS!$B$23)), IF($A307=TAXAS!$A$24,IF($B307="DÉBITO",$D307-($D307*TAXAS!$B$24)), IF($A307=TAXAS!$A$25,IF($B307="DÉBITO",$D307-($D307*TAXAS!$B$25)), IF($A307=TAXAS!$A$26,IF($B307="DÉBITO",$D307-($D307*TAXAS!$B$26)), IF($A307=TAXAS!$A$27,IF($B307="DÉBITO",$D307-($D307*TAXAS!$B$27))))))))))))))))))))))))))/1</f>
        <v>0</v>
      </c>
      <c r="F307" s="8">
        <f>IF($A307="VISA",IF($B307="CRÉDITO",$D307-($D307*TAXAS!$C$4)),IF($A307="MASTER",IF($B307="CRÉDITO",$D307-($D307*TAXAS!$C$5)),IF($A307="ELO", IF($B307="CRÉDITO",$D307-($D307*TAXAS!$C$6)),IF($A307="HIPERCARD",IF($B307="CRÉDITO",$D307-($D307*TAXAS!$C$7)),IF($A307="DINERS",IF($B307="CRÉDITO",$D307-($D307*TAXAS!$C$8)),IF($A307="AMERICA EXPRESS",IF($B307="CRÉDITO",$D307-($D307*TAXAS!$C$9)),IF($A307=TAXAS!$A$10,IF($B307="CRÉDITO",$D307-($D307*TAXAS!$C$10)), IF($A307=TAXAS!$A$11,IF($B307="CRÉDITO",$D307-($D307*TAXAS!$C$11)), IF($A307=TAXAS!$A$12,IF($B307="CRÉDITO",$D307-($D307*TAXAS!$C$12)), IF($A307=TAXAS!$A$13,IF($B307="CRÉDITO",$D307-($D307*TAXAS!$C$13)), IF($A307=TAXAS!$A$14,IF($B307="CRÉDITO",$D307-($D307*TAXAS!$C$14)), IF($A307=TAXAS!$A$15,IF($B307="CRÉDITO",$D307-($D307*TAXAS!$C$15)), IF($A307=TAXAS!$A$16,IF($B307="CRÉDITO",$D307-($D307*TAXAS!$C$16)), IF($A307=TAXAS!$A$17,IF($B307="CRÉDITO",$D307-($D307*TAXAS!$C$17)), IF($A307=TAXAS!$A$18,IF($B307="CRÉDITO",$D307-($D307*TAXAS!$C$18)), IF($A307=TAXAS!$A$19,IF($B307="CRÉDITO",$D307-($D307*TAXAS!$C$19)), IF($A307=TAXAS!$A$20,IF($B307="CRÉDITO",$D307-($D307*TAXAS!$C$20)), IF($A307=TAXAS!$A$21,IF($B307="CRÉDITO",$D307-($D307*TAXAS!$C$21)), IF($A307=TAXAS!$A$22,IF($B307="CRÉDITO",$D307-($D307*TAXAS!$C$22)), IF($A307=TAXAS!$A$23,IF($B307="CRÉDITO",$D307-($D307*TAXAS!$C$23)), IF($A307=TAXAS!$A$24,IF($B307="CRÉDITO",$D307-($D307*TAXAS!$C$24)), IF($A307=TAXAS!$A$25,IF($B307="CRÉDITO",$D307-($D307*TAXAS!$C$25)), IF($A307=TAXAS!$A$26,IF($B307="CRÉDITO",$D307-($D307*TAXAS!$C$26)), IF($A307=TAXAS!$A$27,IF($B307="CRÉDITO",$D307-($D307*TAXAS!$C$27))))))))))))))))))))))))))/1</f>
        <v>0</v>
      </c>
      <c r="G307" s="9">
        <f>IF($A307="VISA",IF($B307="PARCELADO ATÉ 3X",$D307-(D307*TAXAS!$D$4))/3,IF($A307="MASTER",IF($B307="PARCELADO ATÉ 3X",$D307-(D307*TAXAS!$D$5))/3,IF($A307="ELO",IF($B307="PARCELADO ATÉ 3X",$D307-(D307*TAXAS!$D$6))/3,IF($A307="HIPERCARD",IF($B307="PARCELADO ATÉ 3X",$D307-(D307*TAXAS!$D$7))/3,IF($A307="DINERS",IF($B307="PARCELADO ATÉ 3X",$D307-(D307*TAXAS!$D$8))/3,IF($A307="AMERICA EXPRESS",IF($B307="PARCELADO ATÉ 3X",$D307-(D307*TAXAS!$D$9))/3,IF($A307=TAXAS!$A$10,IF($B307="PARCELADO ATÉ 3X",$D307-($D307*TAXAS!$D$10))/3,IF($A307=TAXAS!$A$11,IF($B307="PARCELADO ATÉ 3X",$D307-($D307*TAXAS!$D$11))/3,IF($A307=TAXAS!$A$12,IF($B307="PARCELADO ATÉ 3X",$D307-($D307*TAXAS!$D$12))/3,IF($A307=TAXAS!$A$13,IF($B307="PARCELADO ATÉ 3X",$D307-($D307*TAXAS!$D$13))/3,IF($A307=TAXAS!$A$14,IF($B307="PARCELADO ATÉ 3X",$D307-($D307*TAXAS!$D$14))/3,IF($A307=TAXAS!$A$15,IF($B307="PARCELADO ATÉ 3X",$D307-($D307*TAXAS!$D$15))/3,IF($A307=TAXAS!$A$16,IF($B307="PARCELADO ATÉ 3X",$D307-($D307*TAXAS!$D$16))/3,IF($A307=TAXAS!$A$17,IF($B307="PARCELADO ATÉ 3X",$D307-($D307*TAXAS!$D$17))/3,IF($A307=TAXAS!$A$18,IF($B307="PARCELADO ATÉ 3X",$D307-($D307*TAXAS!$D$18))/3,IF($A307=TAXAS!$A$19,IF($B307="PARCELADO ATÉ 3X",$D307-($D307*TAXAS!$D$19))/3,IF($A307=TAXAS!$A$20,IF($B307="PARCELADO ATÉ 3X",$D307-($D307*TAXAS!$D$20))/3,IF($A307=TAXAS!$A$21,IF($B307="PARCELADO ATÉ 3X",$D307-($D307*TAXAS!$D$21))/3,IF($A307=TAXAS!$A$22,IF($B307="PARCELADO ATÉ 3X",$D307-($D307*TAXAS!$D$22))/3,IF($A307=TAXAS!$A$23,IF($B307="PARCELADO ATÉ 3X",$D307-($D307*TAXAS!$D$23))/3,IF($A307=TAXAS!$A$24,IF($B307="PARCELADO ATÉ 3X",$D307-($D307*TAXAS!$D$24))/3,IF($A307=TAXAS!$A$25,IF($B307="PARCELADO ATÉ 3X",$D307-($D307*TAXAS!$D$25))/3,IF($A307=TAXAS!$A$26,IF($B307="PARCELADO ATÉ 3X",$D307-($D307*TAXAS!$D$26))/3,IF($A307=TAXAS!$A$27,IF($B307="PARCELADO ATÉ 3X",$D307-($D307*TAXAS!$D$27))/3))))))))))))))))))))))))/1</f>
        <v>0</v>
      </c>
      <c r="H307" s="9">
        <f>IF($A307="VISA",IF($B307="PARCELADO ATÉ 6X",$D307-(D307*TAXAS!$E$4))/6,IF($A307="MASTER",IF($B307="PARCELADO ATÉ 6X",$D307-(D307*TAXAS!$E$5))/6,IF($A307="ELO",IF($B307="PARCELADO ATÉ 6X",$D307-(D307*TAXAS!$E$6))/6,IF($A307="HIPERCARD",IF($B307="PARCELADO ATÉ 6X",$D307-(D307*TAXAS!$E$7))/6,IF($A307="DINERS",IF($B307="PARCELADO ATÉ 6X",$D307-(D307*TAXAS!$E$8))/6,IF($A307="AMERICA EXPRESS",IF($B307="PARCELADO ATÉ 6X",$D307-(D307*TAXAS!$E$9))/6,IF($A307=TAXAS!$A$10,IF($B307="PARCELADO ATÉ 6X",$D307-($D307*TAXAS!$E$10))/6,IF($A307=TAXAS!$A$11,IF($B307="PARCELADO ATÉ 6X",$D307-($D307*TAXAS!$E$11))/6,IF($A307=TAXAS!$A$12,IF($B307="PARCELADO ATÉ 6X",$D307-($D307*TAXAS!$E$12))/6,IF($A307=TAXAS!$A$13,IF($B307="PARCELADO ATÉ 6X",$D307-($D307*TAXAS!$E$13))/6,IF($A307=TAXAS!$A$14,IF($B307="PARCELADO ATÉ 6X",$D307-($D307*TAXAS!$E$14))/6,IF($A307=TAXAS!$A$15,IF($B307="PARCELADO ATÉ 6X",$D307-($D307*TAXAS!$E$15))/6,IF($A307=TAXAS!$A$16,IF($B307="PARCELADO ATÉ 6X",$D307-($D307*TAXAS!$E$16))/6,IF($A307=TAXAS!$A$17,IF($B307="PARCELADO ATÉ 6X",$D307-($D307*TAXAS!$E$17))/6,IF($A307=TAXAS!$A$18,IF($B307="PARCELADO ATÉ 6X",$D307-($D307*TAXAS!$E$18))/6,IF($A307=TAXAS!$A$19,IF($B307="PARCELADO ATÉ 6X",$D307-($D307*TAXAS!$E$19))/6,IF($A307=TAXAS!$A$20,IF($B307="PARCELADO ATÉ 6X",$D307-($D307*TAXAS!$E$20))/6,IF($A307=TAXAS!$A$21,IF($B307="PARCELADO ATÉ 6X",$D307-($D307*TAXAS!$E$21))/6,IF($A307=TAXAS!$A$22,IF($B307="PARCELADO ATÉ 6X",$D307-($D307*TAXAS!$E$22))/6,IF($A307=TAXAS!$A$23,IF($B307="PARCELADO ATÉ 6X",$D307-($D307*TAXAS!$E$23))/6,IF($A307=TAXAS!$A$24,IF($B307="PARCELADO ATÉ 6X",$D307-($D307*TAXAS!$E$24))/6,IF($A307=TAXAS!$A$25,IF($B307="PARCELADO ATÉ 6X",$D307-($D307*TAXAS!$E$25))/6,IF($A307=TAXAS!$A$26,IF($B307="PARCELADO ATÉ 6X",$D307-($D307*TAXAS!$E$26))/6,IF($A307=TAXAS!$A$27,IF($B307="PARCELADO ATÉ 6X",$D307-($D307*TAXAS!$E$27))/6))))))))))))))))))))))))/1</f>
        <v>0</v>
      </c>
      <c r="I307" s="9">
        <f>IF($A307="VISA",IF($B307="PARCELADO ATÉ 12X",$D307-(D307*TAXAS!$F$4))/12,IF($A307="MASTER",IF($B307="PARCELADO ATÉ 12X",$D307-(D307*TAXAS!$F$5))/12,IF($A307="ELO",IF($B307="PARCELADO ATÉ 12X",$D307-(D307*TAXAS!$F$6))/12,IF($A307="HIPERCARD",IF($B307="PARCELADO ATÉ 12X",$D307-(D307*TAXAS!$F$7))/12,IF($A307="DINERS",IF($B307="PARCELADO ATÉ 12X",$D307-(D307*TAXAS!$F$8))/12,IF($A307="AMERICA EXPRESS",IF($B307="PARCELADO ATÉ 12X",$D307-(D307*TAXAS!$F$9))/12,IF($A307=TAXAS!$A$10,IF($B307="PARCELADO ATÉ 12X",$D307-($D307*TAXAS!$F$10))/12,IF($A307=TAXAS!$A$11,IF($B307="PARCELADO ATÉ 12X",$D307-($D307*TAXAS!$F$11))/12,IF($A307=TAXAS!$A$12,IF($B307="PARCELADO ATÉ 12X",$D307-($D307*TAXAS!$F$12))/12,IF($A307=TAXAS!$A$13,IF($B307="PARCELADO ATÉ 12X",$D307-($D307*TAXAS!$F$13))/12,IF($A307=TAXAS!$A$14,IF($B307="PARCELADO ATÉ 12X",$D307-($D307*TAXAS!$F$14))/12,IF($A307=TAXAS!$A$15,IF($B307="PARCELADO ATÉ 12X",$D307-($D307*TAXAS!$F$15))/12,IF($A307=TAXAS!$A$16,IF($B307="PARCELADO ATÉ 12X",$D307-($D307*TAXAS!$F$16))/12,IF($A307=TAXAS!$A$17,IF($B307="PARCELADO ATÉ 12X",$D307-($D307*TAXAS!$F$17))/12,IF($A307=TAXAS!$A$18,IF($B307="PARCELADO ATÉ 12X",$D307-($D307*TAXAS!$F$18))/12,IF($A307=TAXAS!$A$19,IF($B307="PARCELADO ATÉ 12X",$D307-($D307*TAXAS!$F$19))/12,IF($A307=TAXAS!$A$20,IF($B307="PARCELADO ATÉ 12X",$D307-($D307*TAXAS!$F$20))/12,IF($A307=TAXAS!$A$21,IF($B307="PARCELADO ATÉ 12X",$D307-($D307*TAXAS!$F$21))/12,IF($A307=TAXAS!$A$22,IF($B307="PARCELADO ATÉ 12X",$D307-($D307*TAXAS!$F$22))/12,IF($A307=TAXAS!$A$23,IF($B307="PARCELADO ATÉ 12X",$D307-($D307*TAXAS!$F$23))/12,IF($A307=TAXAS!$A$24,IF($B307="PARCELADO ATÉ 12X",$D307-($D307*TAXAS!$F$24))/12,IF($A307=TAXAS!$A$25,IF($B307="PARCELADO ATÉ 12X",$D307-($D307*TAXAS!$F$25))/12,IF($A307=TAXAS!$A$26,IF($B307="PARCELADO ATÉ 12X",$D307-($D307*TAXAS!$F$26))/12,IF($A307=TAXAS!$A$27,IF($B307="PARCELADO ATÉ 12X",$D307-($D307*TAXAS!$F$27))/12))))))))))))))))))))))))/1</f>
        <v>0</v>
      </c>
      <c r="J307" s="8">
        <f t="shared" si="0"/>
        <v>0</v>
      </c>
      <c r="K307" s="10" t="b">
        <f>IF($B307="PARCELADO ATÉ 3X",($D307-($D307*TAXAS!$D$4))-$J307)</f>
        <v>0</v>
      </c>
      <c r="L307" s="10" t="b">
        <f>IF($B307="PARCELADO ATÉ 6X",($D307-($D307*TAXAS!$E$4))-$J307)</f>
        <v>0</v>
      </c>
      <c r="M307" s="10" t="b">
        <f>IF($B307="PARCELADO ATÉ 12X",($D307-($D307*TAXAS!$F$4))-$J307)</f>
        <v>0</v>
      </c>
      <c r="N307" s="8">
        <f t="shared" si="1"/>
        <v>0</v>
      </c>
      <c r="O307" s="10">
        <f t="shared" si="2"/>
        <v>0</v>
      </c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spans="1:31" ht="15.75" customHeight="1" x14ac:dyDescent="0.2">
      <c r="A308" s="3"/>
      <c r="B308" s="5"/>
      <c r="C308" s="6"/>
      <c r="D308" s="42"/>
      <c r="E308" s="8">
        <f>IF($A308="VISA",IF($B308="DÉBITO",$D308-($D308*TAXAS!$B$4)),IF($A308="MASTER",IF($B308="DÉBITO",$D308-($D308*TAXAS!$B$5)),IF($A308="ELO", IF($B308="DÉBITO",$D308-($D308*TAXAS!$B$6)),IF($A308="HIPERCARD",IF($B308="DÉBITO",$D308-($D308*TAXAS!$B$7)),IF($A308="DINERS",IF($B308="DÉBITO",$D308-($D308*TAXAS!$B$8)),IF($A308="AMERICA EXPRESS",IF($B308="DÉBITO",$D308-($D308*TAXAS!$B$9)),IF($A308=TAXAS!$A$10,IF($B308="DÉBITO",$D308-($D308*TAXAS!$B$10)), IF($A308=TAXAS!$A$11,IF($B308="DÉBITO",$D308-($D308*TAXAS!$B$11)), IF($A308=TAXAS!$A$12,IF($B308="DÉBITO",$D308-($D308*TAXAS!$B$12)), IF($A308=TAXAS!$A$13,IF($B308="DÉBITO",$D308-($D308*TAXAS!$B$13)), IF($A308=TAXAS!$A$14,IF($B308="DÉBITO",$D308-($D308*TAXAS!$B$14)), IF($A308=TAXAS!$A$15,IF($B308="DÉBITO",$D308-($D308*TAXAS!$B$15)), IF($A308=TAXAS!$A$16,IF($B308="DÉBITO",$D308-($D308*TAXAS!$B$16)), IF($A308=TAXAS!$A$17,IF($B308="DÉBITO",$D308-($D308*TAXAS!$B$17)), IF($A308=TAXAS!$A$18,IF($B308="DÉBITO",$D308-($D308*TAXAS!$B$18)), IF($A308=TAXAS!$A$19,IF($B308="DÉBITO",$D308-($D308*TAXAS!$B$19)), IF($A308=TAXAS!$A$20,IF($B308="DÉBITO",$D308-($D308*TAXAS!$B$20)), IF($A308=TAXAS!$A$21,IF($B308="DÉBITO",$D308-($D308*TAXAS!$B$21)), IF($A308=TAXAS!$A$22,IF($B308="DÉBITO",$D308-($D308*TAXAS!$B$22)), IF($A308=TAXAS!$A$23,IF($B308="DÉBITO",$D308-($D308*TAXAS!$B$23)), IF($A308=TAXAS!$A$24,IF($B308="DÉBITO",$D308-($D308*TAXAS!$B$24)), IF($A308=TAXAS!$A$25,IF($B308="DÉBITO",$D308-($D308*TAXAS!$B$25)), IF($A308=TAXAS!$A$26,IF($B308="DÉBITO",$D308-($D308*TAXAS!$B$26)), IF($A308=TAXAS!$A$27,IF($B308="DÉBITO",$D308-($D308*TAXAS!$B$27))))))))))))))))))))))))))/1</f>
        <v>0</v>
      </c>
      <c r="F308" s="8">
        <f>IF($A308="VISA",IF($B308="CRÉDITO",$D308-($D308*TAXAS!$C$4)),IF($A308="MASTER",IF($B308="CRÉDITO",$D308-($D308*TAXAS!$C$5)),IF($A308="ELO", IF($B308="CRÉDITO",$D308-($D308*TAXAS!$C$6)),IF($A308="HIPERCARD",IF($B308="CRÉDITO",$D308-($D308*TAXAS!$C$7)),IF($A308="DINERS",IF($B308="CRÉDITO",$D308-($D308*TAXAS!$C$8)),IF($A308="AMERICA EXPRESS",IF($B308="CRÉDITO",$D308-($D308*TAXAS!$C$9)),IF($A308=TAXAS!$A$10,IF($B308="CRÉDITO",$D308-($D308*TAXAS!$C$10)), IF($A308=TAXAS!$A$11,IF($B308="CRÉDITO",$D308-($D308*TAXAS!$C$11)), IF($A308=TAXAS!$A$12,IF($B308="CRÉDITO",$D308-($D308*TAXAS!$C$12)), IF($A308=TAXAS!$A$13,IF($B308="CRÉDITO",$D308-($D308*TAXAS!$C$13)), IF($A308=TAXAS!$A$14,IF($B308="CRÉDITO",$D308-($D308*TAXAS!$C$14)), IF($A308=TAXAS!$A$15,IF($B308="CRÉDITO",$D308-($D308*TAXAS!$C$15)), IF($A308=TAXAS!$A$16,IF($B308="CRÉDITO",$D308-($D308*TAXAS!$C$16)), IF($A308=TAXAS!$A$17,IF($B308="CRÉDITO",$D308-($D308*TAXAS!$C$17)), IF($A308=TAXAS!$A$18,IF($B308="CRÉDITO",$D308-($D308*TAXAS!$C$18)), IF($A308=TAXAS!$A$19,IF($B308="CRÉDITO",$D308-($D308*TAXAS!$C$19)), IF($A308=TAXAS!$A$20,IF($B308="CRÉDITO",$D308-($D308*TAXAS!$C$20)), IF($A308=TAXAS!$A$21,IF($B308="CRÉDITO",$D308-($D308*TAXAS!$C$21)), IF($A308=TAXAS!$A$22,IF($B308="CRÉDITO",$D308-($D308*TAXAS!$C$22)), IF($A308=TAXAS!$A$23,IF($B308="CRÉDITO",$D308-($D308*TAXAS!$C$23)), IF($A308=TAXAS!$A$24,IF($B308="CRÉDITO",$D308-($D308*TAXAS!$C$24)), IF($A308=TAXAS!$A$25,IF($B308="CRÉDITO",$D308-($D308*TAXAS!$C$25)), IF($A308=TAXAS!$A$26,IF($B308="CRÉDITO",$D308-($D308*TAXAS!$C$26)), IF($A308=TAXAS!$A$27,IF($B308="CRÉDITO",$D308-($D308*TAXAS!$C$27))))))))))))))))))))))))))/1</f>
        <v>0</v>
      </c>
      <c r="G308" s="9">
        <f>IF($A308="VISA",IF($B308="PARCELADO ATÉ 3X",$D308-(D308*TAXAS!$D$4))/3,IF($A308="MASTER",IF($B308="PARCELADO ATÉ 3X",$D308-(D308*TAXAS!$D$5))/3,IF($A308="ELO",IF($B308="PARCELADO ATÉ 3X",$D308-(D308*TAXAS!$D$6))/3,IF($A308="HIPERCARD",IF($B308="PARCELADO ATÉ 3X",$D308-(D308*TAXAS!$D$7))/3,IF($A308="DINERS",IF($B308="PARCELADO ATÉ 3X",$D308-(D308*TAXAS!$D$8))/3,IF($A308="AMERICA EXPRESS",IF($B308="PARCELADO ATÉ 3X",$D308-(D308*TAXAS!$D$9))/3,IF($A308=TAXAS!$A$10,IF($B308="PARCELADO ATÉ 3X",$D308-($D308*TAXAS!$D$10))/3,IF($A308=TAXAS!$A$11,IF($B308="PARCELADO ATÉ 3X",$D308-($D308*TAXAS!$D$11))/3,IF($A308=TAXAS!$A$12,IF($B308="PARCELADO ATÉ 3X",$D308-($D308*TAXAS!$D$12))/3,IF($A308=TAXAS!$A$13,IF($B308="PARCELADO ATÉ 3X",$D308-($D308*TAXAS!$D$13))/3,IF($A308=TAXAS!$A$14,IF($B308="PARCELADO ATÉ 3X",$D308-($D308*TAXAS!$D$14))/3,IF($A308=TAXAS!$A$15,IF($B308="PARCELADO ATÉ 3X",$D308-($D308*TAXAS!$D$15))/3,IF($A308=TAXAS!$A$16,IF($B308="PARCELADO ATÉ 3X",$D308-($D308*TAXAS!$D$16))/3,IF($A308=TAXAS!$A$17,IF($B308="PARCELADO ATÉ 3X",$D308-($D308*TAXAS!$D$17))/3,IF($A308=TAXAS!$A$18,IF($B308="PARCELADO ATÉ 3X",$D308-($D308*TAXAS!$D$18))/3,IF($A308=TAXAS!$A$19,IF($B308="PARCELADO ATÉ 3X",$D308-($D308*TAXAS!$D$19))/3,IF($A308=TAXAS!$A$20,IF($B308="PARCELADO ATÉ 3X",$D308-($D308*TAXAS!$D$20))/3,IF($A308=TAXAS!$A$21,IF($B308="PARCELADO ATÉ 3X",$D308-($D308*TAXAS!$D$21))/3,IF($A308=TAXAS!$A$22,IF($B308="PARCELADO ATÉ 3X",$D308-($D308*TAXAS!$D$22))/3,IF($A308=TAXAS!$A$23,IF($B308="PARCELADO ATÉ 3X",$D308-($D308*TAXAS!$D$23))/3,IF($A308=TAXAS!$A$24,IF($B308="PARCELADO ATÉ 3X",$D308-($D308*TAXAS!$D$24))/3,IF($A308=TAXAS!$A$25,IF($B308="PARCELADO ATÉ 3X",$D308-($D308*TAXAS!$D$25))/3,IF($A308=TAXAS!$A$26,IF($B308="PARCELADO ATÉ 3X",$D308-($D308*TAXAS!$D$26))/3,IF($A308=TAXAS!$A$27,IF($B308="PARCELADO ATÉ 3X",$D308-($D308*TAXAS!$D$27))/3))))))))))))))))))))))))/1</f>
        <v>0</v>
      </c>
      <c r="H308" s="9">
        <f>IF($A308="VISA",IF($B308="PARCELADO ATÉ 6X",$D308-(D308*TAXAS!$E$4))/6,IF($A308="MASTER",IF($B308="PARCELADO ATÉ 6X",$D308-(D308*TAXAS!$E$5))/6,IF($A308="ELO",IF($B308="PARCELADO ATÉ 6X",$D308-(D308*TAXAS!$E$6))/6,IF($A308="HIPERCARD",IF($B308="PARCELADO ATÉ 6X",$D308-(D308*TAXAS!$E$7))/6,IF($A308="DINERS",IF($B308="PARCELADO ATÉ 6X",$D308-(D308*TAXAS!$E$8))/6,IF($A308="AMERICA EXPRESS",IF($B308="PARCELADO ATÉ 6X",$D308-(D308*TAXAS!$E$9))/6,IF($A308=TAXAS!$A$10,IF($B308="PARCELADO ATÉ 6X",$D308-($D308*TAXAS!$E$10))/6,IF($A308=TAXAS!$A$11,IF($B308="PARCELADO ATÉ 6X",$D308-($D308*TAXAS!$E$11))/6,IF($A308=TAXAS!$A$12,IF($B308="PARCELADO ATÉ 6X",$D308-($D308*TAXAS!$E$12))/6,IF($A308=TAXAS!$A$13,IF($B308="PARCELADO ATÉ 6X",$D308-($D308*TAXAS!$E$13))/6,IF($A308=TAXAS!$A$14,IF($B308="PARCELADO ATÉ 6X",$D308-($D308*TAXAS!$E$14))/6,IF($A308=TAXAS!$A$15,IF($B308="PARCELADO ATÉ 6X",$D308-($D308*TAXAS!$E$15))/6,IF($A308=TAXAS!$A$16,IF($B308="PARCELADO ATÉ 6X",$D308-($D308*TAXAS!$E$16))/6,IF($A308=TAXAS!$A$17,IF($B308="PARCELADO ATÉ 6X",$D308-($D308*TAXAS!$E$17))/6,IF($A308=TAXAS!$A$18,IF($B308="PARCELADO ATÉ 6X",$D308-($D308*TAXAS!$E$18))/6,IF($A308=TAXAS!$A$19,IF($B308="PARCELADO ATÉ 6X",$D308-($D308*TAXAS!$E$19))/6,IF($A308=TAXAS!$A$20,IF($B308="PARCELADO ATÉ 6X",$D308-($D308*TAXAS!$E$20))/6,IF($A308=TAXAS!$A$21,IF($B308="PARCELADO ATÉ 6X",$D308-($D308*TAXAS!$E$21))/6,IF($A308=TAXAS!$A$22,IF($B308="PARCELADO ATÉ 6X",$D308-($D308*TAXAS!$E$22))/6,IF($A308=TAXAS!$A$23,IF($B308="PARCELADO ATÉ 6X",$D308-($D308*TAXAS!$E$23))/6,IF($A308=TAXAS!$A$24,IF($B308="PARCELADO ATÉ 6X",$D308-($D308*TAXAS!$E$24))/6,IF($A308=TAXAS!$A$25,IF($B308="PARCELADO ATÉ 6X",$D308-($D308*TAXAS!$E$25))/6,IF($A308=TAXAS!$A$26,IF($B308="PARCELADO ATÉ 6X",$D308-($D308*TAXAS!$E$26))/6,IF($A308=TAXAS!$A$27,IF($B308="PARCELADO ATÉ 6X",$D308-($D308*TAXAS!$E$27))/6))))))))))))))))))))))))/1</f>
        <v>0</v>
      </c>
      <c r="I308" s="9">
        <f>IF($A308="VISA",IF($B308="PARCELADO ATÉ 12X",$D308-(D308*TAXAS!$F$4))/12,IF($A308="MASTER",IF($B308="PARCELADO ATÉ 12X",$D308-(D308*TAXAS!$F$5))/12,IF($A308="ELO",IF($B308="PARCELADO ATÉ 12X",$D308-(D308*TAXAS!$F$6))/12,IF($A308="HIPERCARD",IF($B308="PARCELADO ATÉ 12X",$D308-(D308*TAXAS!$F$7))/12,IF($A308="DINERS",IF($B308="PARCELADO ATÉ 12X",$D308-(D308*TAXAS!$F$8))/12,IF($A308="AMERICA EXPRESS",IF($B308="PARCELADO ATÉ 12X",$D308-(D308*TAXAS!$F$9))/12,IF($A308=TAXAS!$A$10,IF($B308="PARCELADO ATÉ 12X",$D308-($D308*TAXAS!$F$10))/12,IF($A308=TAXAS!$A$11,IF($B308="PARCELADO ATÉ 12X",$D308-($D308*TAXAS!$F$11))/12,IF($A308=TAXAS!$A$12,IF($B308="PARCELADO ATÉ 12X",$D308-($D308*TAXAS!$F$12))/12,IF($A308=TAXAS!$A$13,IF($B308="PARCELADO ATÉ 12X",$D308-($D308*TAXAS!$F$13))/12,IF($A308=TAXAS!$A$14,IF($B308="PARCELADO ATÉ 12X",$D308-($D308*TAXAS!$F$14))/12,IF($A308=TAXAS!$A$15,IF($B308="PARCELADO ATÉ 12X",$D308-($D308*TAXAS!$F$15))/12,IF($A308=TAXAS!$A$16,IF($B308="PARCELADO ATÉ 12X",$D308-($D308*TAXAS!$F$16))/12,IF($A308=TAXAS!$A$17,IF($B308="PARCELADO ATÉ 12X",$D308-($D308*TAXAS!$F$17))/12,IF($A308=TAXAS!$A$18,IF($B308="PARCELADO ATÉ 12X",$D308-($D308*TAXAS!$F$18))/12,IF($A308=TAXAS!$A$19,IF($B308="PARCELADO ATÉ 12X",$D308-($D308*TAXAS!$F$19))/12,IF($A308=TAXAS!$A$20,IF($B308="PARCELADO ATÉ 12X",$D308-($D308*TAXAS!$F$20))/12,IF($A308=TAXAS!$A$21,IF($B308="PARCELADO ATÉ 12X",$D308-($D308*TAXAS!$F$21))/12,IF($A308=TAXAS!$A$22,IF($B308="PARCELADO ATÉ 12X",$D308-($D308*TAXAS!$F$22))/12,IF($A308=TAXAS!$A$23,IF($B308="PARCELADO ATÉ 12X",$D308-($D308*TAXAS!$F$23))/12,IF($A308=TAXAS!$A$24,IF($B308="PARCELADO ATÉ 12X",$D308-($D308*TAXAS!$F$24))/12,IF($A308=TAXAS!$A$25,IF($B308="PARCELADO ATÉ 12X",$D308-($D308*TAXAS!$F$25))/12,IF($A308=TAXAS!$A$26,IF($B308="PARCELADO ATÉ 12X",$D308-($D308*TAXAS!$F$26))/12,IF($A308=TAXAS!$A$27,IF($B308="PARCELADO ATÉ 12X",$D308-($D308*TAXAS!$F$27))/12))))))))))))))))))))))))/1</f>
        <v>0</v>
      </c>
      <c r="J308" s="8">
        <f t="shared" si="0"/>
        <v>0</v>
      </c>
      <c r="K308" s="10" t="b">
        <f>IF($B308="PARCELADO ATÉ 3X",($D308-($D308*TAXAS!$D$4))-$J308)</f>
        <v>0</v>
      </c>
      <c r="L308" s="10" t="b">
        <f>IF($B308="PARCELADO ATÉ 6X",($D308-($D308*TAXAS!$E$4))-$J308)</f>
        <v>0</v>
      </c>
      <c r="M308" s="10" t="b">
        <f>IF($B308="PARCELADO ATÉ 12X",($D308-($D308*TAXAS!$F$4))-$J308)</f>
        <v>0</v>
      </c>
      <c r="N308" s="8">
        <f t="shared" si="1"/>
        <v>0</v>
      </c>
      <c r="O308" s="10">
        <f t="shared" si="2"/>
        <v>0</v>
      </c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spans="1:31" ht="15.75" customHeight="1" x14ac:dyDescent="0.2">
      <c r="A309" s="3"/>
      <c r="B309" s="5"/>
      <c r="C309" s="6"/>
      <c r="D309" s="42"/>
      <c r="E309" s="8">
        <f>IF($A309="VISA",IF($B309="DÉBITO",$D309-($D309*TAXAS!$B$4)),IF($A309="MASTER",IF($B309="DÉBITO",$D309-($D309*TAXAS!$B$5)),IF($A309="ELO", IF($B309="DÉBITO",$D309-($D309*TAXAS!$B$6)),IF($A309="HIPERCARD",IF($B309="DÉBITO",$D309-($D309*TAXAS!$B$7)),IF($A309="DINERS",IF($B309="DÉBITO",$D309-($D309*TAXAS!$B$8)),IF($A309="AMERICA EXPRESS",IF($B309="DÉBITO",$D309-($D309*TAXAS!$B$9)),IF($A309=TAXAS!$A$10,IF($B309="DÉBITO",$D309-($D309*TAXAS!$B$10)), IF($A309=TAXAS!$A$11,IF($B309="DÉBITO",$D309-($D309*TAXAS!$B$11)), IF($A309=TAXAS!$A$12,IF($B309="DÉBITO",$D309-($D309*TAXAS!$B$12)), IF($A309=TAXAS!$A$13,IF($B309="DÉBITO",$D309-($D309*TAXAS!$B$13)), IF($A309=TAXAS!$A$14,IF($B309="DÉBITO",$D309-($D309*TAXAS!$B$14)), IF($A309=TAXAS!$A$15,IF($B309="DÉBITO",$D309-($D309*TAXAS!$B$15)), IF($A309=TAXAS!$A$16,IF($B309="DÉBITO",$D309-($D309*TAXAS!$B$16)), IF($A309=TAXAS!$A$17,IF($B309="DÉBITO",$D309-($D309*TAXAS!$B$17)), IF($A309=TAXAS!$A$18,IF($B309="DÉBITO",$D309-($D309*TAXAS!$B$18)), IF($A309=TAXAS!$A$19,IF($B309="DÉBITO",$D309-($D309*TAXAS!$B$19)), IF($A309=TAXAS!$A$20,IF($B309="DÉBITO",$D309-($D309*TAXAS!$B$20)), IF($A309=TAXAS!$A$21,IF($B309="DÉBITO",$D309-($D309*TAXAS!$B$21)), IF($A309=TAXAS!$A$22,IF($B309="DÉBITO",$D309-($D309*TAXAS!$B$22)), IF($A309=TAXAS!$A$23,IF($B309="DÉBITO",$D309-($D309*TAXAS!$B$23)), IF($A309=TAXAS!$A$24,IF($B309="DÉBITO",$D309-($D309*TAXAS!$B$24)), IF($A309=TAXAS!$A$25,IF($B309="DÉBITO",$D309-($D309*TAXAS!$B$25)), IF($A309=TAXAS!$A$26,IF($B309="DÉBITO",$D309-($D309*TAXAS!$B$26)), IF($A309=TAXAS!$A$27,IF($B309="DÉBITO",$D309-($D309*TAXAS!$B$27))))))))))))))))))))))))))/1</f>
        <v>0</v>
      </c>
      <c r="F309" s="8">
        <f>IF($A309="VISA",IF($B309="CRÉDITO",$D309-($D309*TAXAS!$C$4)),IF($A309="MASTER",IF($B309="CRÉDITO",$D309-($D309*TAXAS!$C$5)),IF($A309="ELO", IF($B309="CRÉDITO",$D309-($D309*TAXAS!$C$6)),IF($A309="HIPERCARD",IF($B309="CRÉDITO",$D309-($D309*TAXAS!$C$7)),IF($A309="DINERS",IF($B309="CRÉDITO",$D309-($D309*TAXAS!$C$8)),IF($A309="AMERICA EXPRESS",IF($B309="CRÉDITO",$D309-($D309*TAXAS!$C$9)),IF($A309=TAXAS!$A$10,IF($B309="CRÉDITO",$D309-($D309*TAXAS!$C$10)), IF($A309=TAXAS!$A$11,IF($B309="CRÉDITO",$D309-($D309*TAXAS!$C$11)), IF($A309=TAXAS!$A$12,IF($B309="CRÉDITO",$D309-($D309*TAXAS!$C$12)), IF($A309=TAXAS!$A$13,IF($B309="CRÉDITO",$D309-($D309*TAXAS!$C$13)), IF($A309=TAXAS!$A$14,IF($B309="CRÉDITO",$D309-($D309*TAXAS!$C$14)), IF($A309=TAXAS!$A$15,IF($B309="CRÉDITO",$D309-($D309*TAXAS!$C$15)), IF($A309=TAXAS!$A$16,IF($B309="CRÉDITO",$D309-($D309*TAXAS!$C$16)), IF($A309=TAXAS!$A$17,IF($B309="CRÉDITO",$D309-($D309*TAXAS!$C$17)), IF($A309=TAXAS!$A$18,IF($B309="CRÉDITO",$D309-($D309*TAXAS!$C$18)), IF($A309=TAXAS!$A$19,IF($B309="CRÉDITO",$D309-($D309*TAXAS!$C$19)), IF($A309=TAXAS!$A$20,IF($B309="CRÉDITO",$D309-($D309*TAXAS!$C$20)), IF($A309=TAXAS!$A$21,IF($B309="CRÉDITO",$D309-($D309*TAXAS!$C$21)), IF($A309=TAXAS!$A$22,IF($B309="CRÉDITO",$D309-($D309*TAXAS!$C$22)), IF($A309=TAXAS!$A$23,IF($B309="CRÉDITO",$D309-($D309*TAXAS!$C$23)), IF($A309=TAXAS!$A$24,IF($B309="CRÉDITO",$D309-($D309*TAXAS!$C$24)), IF($A309=TAXAS!$A$25,IF($B309="CRÉDITO",$D309-($D309*TAXAS!$C$25)), IF($A309=TAXAS!$A$26,IF($B309="CRÉDITO",$D309-($D309*TAXAS!$C$26)), IF($A309=TAXAS!$A$27,IF($B309="CRÉDITO",$D309-($D309*TAXAS!$C$27))))))))))))))))))))))))))/1</f>
        <v>0</v>
      </c>
      <c r="G309" s="9">
        <f>IF($A309="VISA",IF($B309="PARCELADO ATÉ 3X",$D309-(D309*TAXAS!$D$4))/3,IF($A309="MASTER",IF($B309="PARCELADO ATÉ 3X",$D309-(D309*TAXAS!$D$5))/3,IF($A309="ELO",IF($B309="PARCELADO ATÉ 3X",$D309-(D309*TAXAS!$D$6))/3,IF($A309="HIPERCARD",IF($B309="PARCELADO ATÉ 3X",$D309-(D309*TAXAS!$D$7))/3,IF($A309="DINERS",IF($B309="PARCELADO ATÉ 3X",$D309-(D309*TAXAS!$D$8))/3,IF($A309="AMERICA EXPRESS",IF($B309="PARCELADO ATÉ 3X",$D309-(D309*TAXAS!$D$9))/3,IF($A309=TAXAS!$A$10,IF($B309="PARCELADO ATÉ 3X",$D309-($D309*TAXAS!$D$10))/3,IF($A309=TAXAS!$A$11,IF($B309="PARCELADO ATÉ 3X",$D309-($D309*TAXAS!$D$11))/3,IF($A309=TAXAS!$A$12,IF($B309="PARCELADO ATÉ 3X",$D309-($D309*TAXAS!$D$12))/3,IF($A309=TAXAS!$A$13,IF($B309="PARCELADO ATÉ 3X",$D309-($D309*TAXAS!$D$13))/3,IF($A309=TAXAS!$A$14,IF($B309="PARCELADO ATÉ 3X",$D309-($D309*TAXAS!$D$14))/3,IF($A309=TAXAS!$A$15,IF($B309="PARCELADO ATÉ 3X",$D309-($D309*TAXAS!$D$15))/3,IF($A309=TAXAS!$A$16,IF($B309="PARCELADO ATÉ 3X",$D309-($D309*TAXAS!$D$16))/3,IF($A309=TAXAS!$A$17,IF($B309="PARCELADO ATÉ 3X",$D309-($D309*TAXAS!$D$17))/3,IF($A309=TAXAS!$A$18,IF($B309="PARCELADO ATÉ 3X",$D309-($D309*TAXAS!$D$18))/3,IF($A309=TAXAS!$A$19,IF($B309="PARCELADO ATÉ 3X",$D309-($D309*TAXAS!$D$19))/3,IF($A309=TAXAS!$A$20,IF($B309="PARCELADO ATÉ 3X",$D309-($D309*TAXAS!$D$20))/3,IF($A309=TAXAS!$A$21,IF($B309="PARCELADO ATÉ 3X",$D309-($D309*TAXAS!$D$21))/3,IF($A309=TAXAS!$A$22,IF($B309="PARCELADO ATÉ 3X",$D309-($D309*TAXAS!$D$22))/3,IF($A309=TAXAS!$A$23,IF($B309="PARCELADO ATÉ 3X",$D309-($D309*TAXAS!$D$23))/3,IF($A309=TAXAS!$A$24,IF($B309="PARCELADO ATÉ 3X",$D309-($D309*TAXAS!$D$24))/3,IF($A309=TAXAS!$A$25,IF($B309="PARCELADO ATÉ 3X",$D309-($D309*TAXAS!$D$25))/3,IF($A309=TAXAS!$A$26,IF($B309="PARCELADO ATÉ 3X",$D309-($D309*TAXAS!$D$26))/3,IF($A309=TAXAS!$A$27,IF($B309="PARCELADO ATÉ 3X",$D309-($D309*TAXAS!$D$27))/3))))))))))))))))))))))))/1</f>
        <v>0</v>
      </c>
      <c r="H309" s="9">
        <f>IF($A309="VISA",IF($B309="PARCELADO ATÉ 6X",$D309-(D309*TAXAS!$E$4))/6,IF($A309="MASTER",IF($B309="PARCELADO ATÉ 6X",$D309-(D309*TAXAS!$E$5))/6,IF($A309="ELO",IF($B309="PARCELADO ATÉ 6X",$D309-(D309*TAXAS!$E$6))/6,IF($A309="HIPERCARD",IF($B309="PARCELADO ATÉ 6X",$D309-(D309*TAXAS!$E$7))/6,IF($A309="DINERS",IF($B309="PARCELADO ATÉ 6X",$D309-(D309*TAXAS!$E$8))/6,IF($A309="AMERICA EXPRESS",IF($B309="PARCELADO ATÉ 6X",$D309-(D309*TAXAS!$E$9))/6,IF($A309=TAXAS!$A$10,IF($B309="PARCELADO ATÉ 6X",$D309-($D309*TAXAS!$E$10))/6,IF($A309=TAXAS!$A$11,IF($B309="PARCELADO ATÉ 6X",$D309-($D309*TAXAS!$E$11))/6,IF($A309=TAXAS!$A$12,IF($B309="PARCELADO ATÉ 6X",$D309-($D309*TAXAS!$E$12))/6,IF($A309=TAXAS!$A$13,IF($B309="PARCELADO ATÉ 6X",$D309-($D309*TAXAS!$E$13))/6,IF($A309=TAXAS!$A$14,IF($B309="PARCELADO ATÉ 6X",$D309-($D309*TAXAS!$E$14))/6,IF($A309=TAXAS!$A$15,IF($B309="PARCELADO ATÉ 6X",$D309-($D309*TAXAS!$E$15))/6,IF($A309=TAXAS!$A$16,IF($B309="PARCELADO ATÉ 6X",$D309-($D309*TAXAS!$E$16))/6,IF($A309=TAXAS!$A$17,IF($B309="PARCELADO ATÉ 6X",$D309-($D309*TAXAS!$E$17))/6,IF($A309=TAXAS!$A$18,IF($B309="PARCELADO ATÉ 6X",$D309-($D309*TAXAS!$E$18))/6,IF($A309=TAXAS!$A$19,IF($B309="PARCELADO ATÉ 6X",$D309-($D309*TAXAS!$E$19))/6,IF($A309=TAXAS!$A$20,IF($B309="PARCELADO ATÉ 6X",$D309-($D309*TAXAS!$E$20))/6,IF($A309=TAXAS!$A$21,IF($B309="PARCELADO ATÉ 6X",$D309-($D309*TAXAS!$E$21))/6,IF($A309=TAXAS!$A$22,IF($B309="PARCELADO ATÉ 6X",$D309-($D309*TAXAS!$E$22))/6,IF($A309=TAXAS!$A$23,IF($B309="PARCELADO ATÉ 6X",$D309-($D309*TAXAS!$E$23))/6,IF($A309=TAXAS!$A$24,IF($B309="PARCELADO ATÉ 6X",$D309-($D309*TAXAS!$E$24))/6,IF($A309=TAXAS!$A$25,IF($B309="PARCELADO ATÉ 6X",$D309-($D309*TAXAS!$E$25))/6,IF($A309=TAXAS!$A$26,IF($B309="PARCELADO ATÉ 6X",$D309-($D309*TAXAS!$E$26))/6,IF($A309=TAXAS!$A$27,IF($B309="PARCELADO ATÉ 6X",$D309-($D309*TAXAS!$E$27))/6))))))))))))))))))))))))/1</f>
        <v>0</v>
      </c>
      <c r="I309" s="9">
        <f>IF($A309="VISA",IF($B309="PARCELADO ATÉ 12X",$D309-(D309*TAXAS!$F$4))/12,IF($A309="MASTER",IF($B309="PARCELADO ATÉ 12X",$D309-(D309*TAXAS!$F$5))/12,IF($A309="ELO",IF($B309="PARCELADO ATÉ 12X",$D309-(D309*TAXAS!$F$6))/12,IF($A309="HIPERCARD",IF($B309="PARCELADO ATÉ 12X",$D309-(D309*TAXAS!$F$7))/12,IF($A309="DINERS",IF($B309="PARCELADO ATÉ 12X",$D309-(D309*TAXAS!$F$8))/12,IF($A309="AMERICA EXPRESS",IF($B309="PARCELADO ATÉ 12X",$D309-(D309*TAXAS!$F$9))/12,IF($A309=TAXAS!$A$10,IF($B309="PARCELADO ATÉ 12X",$D309-($D309*TAXAS!$F$10))/12,IF($A309=TAXAS!$A$11,IF($B309="PARCELADO ATÉ 12X",$D309-($D309*TAXAS!$F$11))/12,IF($A309=TAXAS!$A$12,IF($B309="PARCELADO ATÉ 12X",$D309-($D309*TAXAS!$F$12))/12,IF($A309=TAXAS!$A$13,IF($B309="PARCELADO ATÉ 12X",$D309-($D309*TAXAS!$F$13))/12,IF($A309=TAXAS!$A$14,IF($B309="PARCELADO ATÉ 12X",$D309-($D309*TAXAS!$F$14))/12,IF($A309=TAXAS!$A$15,IF($B309="PARCELADO ATÉ 12X",$D309-($D309*TAXAS!$F$15))/12,IF($A309=TAXAS!$A$16,IF($B309="PARCELADO ATÉ 12X",$D309-($D309*TAXAS!$F$16))/12,IF($A309=TAXAS!$A$17,IF($B309="PARCELADO ATÉ 12X",$D309-($D309*TAXAS!$F$17))/12,IF($A309=TAXAS!$A$18,IF($B309="PARCELADO ATÉ 12X",$D309-($D309*TAXAS!$F$18))/12,IF($A309=TAXAS!$A$19,IF($B309="PARCELADO ATÉ 12X",$D309-($D309*TAXAS!$F$19))/12,IF($A309=TAXAS!$A$20,IF($B309="PARCELADO ATÉ 12X",$D309-($D309*TAXAS!$F$20))/12,IF($A309=TAXAS!$A$21,IF($B309="PARCELADO ATÉ 12X",$D309-($D309*TAXAS!$F$21))/12,IF($A309=TAXAS!$A$22,IF($B309="PARCELADO ATÉ 12X",$D309-($D309*TAXAS!$F$22))/12,IF($A309=TAXAS!$A$23,IF($B309="PARCELADO ATÉ 12X",$D309-($D309*TAXAS!$F$23))/12,IF($A309=TAXAS!$A$24,IF($B309="PARCELADO ATÉ 12X",$D309-($D309*TAXAS!$F$24))/12,IF($A309=TAXAS!$A$25,IF($B309="PARCELADO ATÉ 12X",$D309-($D309*TAXAS!$F$25))/12,IF($A309=TAXAS!$A$26,IF($B309="PARCELADO ATÉ 12X",$D309-($D309*TAXAS!$F$26))/12,IF($A309=TAXAS!$A$27,IF($B309="PARCELADO ATÉ 12X",$D309-($D309*TAXAS!$F$27))/12))))))))))))))))))))))))/1</f>
        <v>0</v>
      </c>
      <c r="J309" s="8">
        <f t="shared" si="0"/>
        <v>0</v>
      </c>
      <c r="K309" s="10" t="b">
        <f>IF($B309="PARCELADO ATÉ 3X",($D309-($D309*TAXAS!$D$4))-$J309)</f>
        <v>0</v>
      </c>
      <c r="L309" s="10" t="b">
        <f>IF($B309="PARCELADO ATÉ 6X",($D309-($D309*TAXAS!$E$4))-$J309)</f>
        <v>0</v>
      </c>
      <c r="M309" s="10" t="b">
        <f>IF($B309="PARCELADO ATÉ 12X",($D309-($D309*TAXAS!$F$4))-$J309)</f>
        <v>0</v>
      </c>
      <c r="N309" s="8">
        <f t="shared" si="1"/>
        <v>0</v>
      </c>
      <c r="O309" s="10">
        <f t="shared" si="2"/>
        <v>0</v>
      </c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spans="1:31" ht="15.75" customHeight="1" x14ac:dyDescent="0.2">
      <c r="A310" s="3"/>
      <c r="B310" s="5"/>
      <c r="C310" s="6"/>
      <c r="D310" s="42"/>
      <c r="E310" s="8">
        <f>IF($A310="VISA",IF($B310="DÉBITO",$D310-($D310*TAXAS!$B$4)),IF($A310="MASTER",IF($B310="DÉBITO",$D310-($D310*TAXAS!$B$5)),IF($A310="ELO", IF($B310="DÉBITO",$D310-($D310*TAXAS!$B$6)),IF($A310="HIPERCARD",IF($B310="DÉBITO",$D310-($D310*TAXAS!$B$7)),IF($A310="DINERS",IF($B310="DÉBITO",$D310-($D310*TAXAS!$B$8)),IF($A310="AMERICA EXPRESS",IF($B310="DÉBITO",$D310-($D310*TAXAS!$B$9)),IF($A310=TAXAS!$A$10,IF($B310="DÉBITO",$D310-($D310*TAXAS!$B$10)), IF($A310=TAXAS!$A$11,IF($B310="DÉBITO",$D310-($D310*TAXAS!$B$11)), IF($A310=TAXAS!$A$12,IF($B310="DÉBITO",$D310-($D310*TAXAS!$B$12)), IF($A310=TAXAS!$A$13,IF($B310="DÉBITO",$D310-($D310*TAXAS!$B$13)), IF($A310=TAXAS!$A$14,IF($B310="DÉBITO",$D310-($D310*TAXAS!$B$14)), IF($A310=TAXAS!$A$15,IF($B310="DÉBITO",$D310-($D310*TAXAS!$B$15)), IF($A310=TAXAS!$A$16,IF($B310="DÉBITO",$D310-($D310*TAXAS!$B$16)), IF($A310=TAXAS!$A$17,IF($B310="DÉBITO",$D310-($D310*TAXAS!$B$17)), IF($A310=TAXAS!$A$18,IF($B310="DÉBITO",$D310-($D310*TAXAS!$B$18)), IF($A310=TAXAS!$A$19,IF($B310="DÉBITO",$D310-($D310*TAXAS!$B$19)), IF($A310=TAXAS!$A$20,IF($B310="DÉBITO",$D310-($D310*TAXAS!$B$20)), IF($A310=TAXAS!$A$21,IF($B310="DÉBITO",$D310-($D310*TAXAS!$B$21)), IF($A310=TAXAS!$A$22,IF($B310="DÉBITO",$D310-($D310*TAXAS!$B$22)), IF($A310=TAXAS!$A$23,IF($B310="DÉBITO",$D310-($D310*TAXAS!$B$23)), IF($A310=TAXAS!$A$24,IF($B310="DÉBITO",$D310-($D310*TAXAS!$B$24)), IF($A310=TAXAS!$A$25,IF($B310="DÉBITO",$D310-($D310*TAXAS!$B$25)), IF($A310=TAXAS!$A$26,IF($B310="DÉBITO",$D310-($D310*TAXAS!$B$26)), IF($A310=TAXAS!$A$27,IF($B310="DÉBITO",$D310-($D310*TAXAS!$B$27))))))))))))))))))))))))))/1</f>
        <v>0</v>
      </c>
      <c r="F310" s="8">
        <f>IF($A310="VISA",IF($B310="CRÉDITO",$D310-($D310*TAXAS!$C$4)),IF($A310="MASTER",IF($B310="CRÉDITO",$D310-($D310*TAXAS!$C$5)),IF($A310="ELO", IF($B310="CRÉDITO",$D310-($D310*TAXAS!$C$6)),IF($A310="HIPERCARD",IF($B310="CRÉDITO",$D310-($D310*TAXAS!$C$7)),IF($A310="DINERS",IF($B310="CRÉDITO",$D310-($D310*TAXAS!$C$8)),IF($A310="AMERICA EXPRESS",IF($B310="CRÉDITO",$D310-($D310*TAXAS!$C$9)),IF($A310=TAXAS!$A$10,IF($B310="CRÉDITO",$D310-($D310*TAXAS!$C$10)), IF($A310=TAXAS!$A$11,IF($B310="CRÉDITO",$D310-($D310*TAXAS!$C$11)), IF($A310=TAXAS!$A$12,IF($B310="CRÉDITO",$D310-($D310*TAXAS!$C$12)), IF($A310=TAXAS!$A$13,IF($B310="CRÉDITO",$D310-($D310*TAXAS!$C$13)), IF($A310=TAXAS!$A$14,IF($B310="CRÉDITO",$D310-($D310*TAXAS!$C$14)), IF($A310=TAXAS!$A$15,IF($B310="CRÉDITO",$D310-($D310*TAXAS!$C$15)), IF($A310=TAXAS!$A$16,IF($B310="CRÉDITO",$D310-($D310*TAXAS!$C$16)), IF($A310=TAXAS!$A$17,IF($B310="CRÉDITO",$D310-($D310*TAXAS!$C$17)), IF($A310=TAXAS!$A$18,IF($B310="CRÉDITO",$D310-($D310*TAXAS!$C$18)), IF($A310=TAXAS!$A$19,IF($B310="CRÉDITO",$D310-($D310*TAXAS!$C$19)), IF($A310=TAXAS!$A$20,IF($B310="CRÉDITO",$D310-($D310*TAXAS!$C$20)), IF($A310=TAXAS!$A$21,IF($B310="CRÉDITO",$D310-($D310*TAXAS!$C$21)), IF($A310=TAXAS!$A$22,IF($B310="CRÉDITO",$D310-($D310*TAXAS!$C$22)), IF($A310=TAXAS!$A$23,IF($B310="CRÉDITO",$D310-($D310*TAXAS!$C$23)), IF($A310=TAXAS!$A$24,IF($B310="CRÉDITO",$D310-($D310*TAXAS!$C$24)), IF($A310=TAXAS!$A$25,IF($B310="CRÉDITO",$D310-($D310*TAXAS!$C$25)), IF($A310=TAXAS!$A$26,IF($B310="CRÉDITO",$D310-($D310*TAXAS!$C$26)), IF($A310=TAXAS!$A$27,IF($B310="CRÉDITO",$D310-($D310*TAXAS!$C$27))))))))))))))))))))))))))/1</f>
        <v>0</v>
      </c>
      <c r="G310" s="9">
        <f>IF($A310="VISA",IF($B310="PARCELADO ATÉ 3X",$D310-(D310*TAXAS!$D$4))/3,IF($A310="MASTER",IF($B310="PARCELADO ATÉ 3X",$D310-(D310*TAXAS!$D$5))/3,IF($A310="ELO",IF($B310="PARCELADO ATÉ 3X",$D310-(D310*TAXAS!$D$6))/3,IF($A310="HIPERCARD",IF($B310="PARCELADO ATÉ 3X",$D310-(D310*TAXAS!$D$7))/3,IF($A310="DINERS",IF($B310="PARCELADO ATÉ 3X",$D310-(D310*TAXAS!$D$8))/3,IF($A310="AMERICA EXPRESS",IF($B310="PARCELADO ATÉ 3X",$D310-(D310*TAXAS!$D$9))/3,IF($A310=TAXAS!$A$10,IF($B310="PARCELADO ATÉ 3X",$D310-($D310*TAXAS!$D$10))/3,IF($A310=TAXAS!$A$11,IF($B310="PARCELADO ATÉ 3X",$D310-($D310*TAXAS!$D$11))/3,IF($A310=TAXAS!$A$12,IF($B310="PARCELADO ATÉ 3X",$D310-($D310*TAXAS!$D$12))/3,IF($A310=TAXAS!$A$13,IF($B310="PARCELADO ATÉ 3X",$D310-($D310*TAXAS!$D$13))/3,IF($A310=TAXAS!$A$14,IF($B310="PARCELADO ATÉ 3X",$D310-($D310*TAXAS!$D$14))/3,IF($A310=TAXAS!$A$15,IF($B310="PARCELADO ATÉ 3X",$D310-($D310*TAXAS!$D$15))/3,IF($A310=TAXAS!$A$16,IF($B310="PARCELADO ATÉ 3X",$D310-($D310*TAXAS!$D$16))/3,IF($A310=TAXAS!$A$17,IF($B310="PARCELADO ATÉ 3X",$D310-($D310*TAXAS!$D$17))/3,IF($A310=TAXAS!$A$18,IF($B310="PARCELADO ATÉ 3X",$D310-($D310*TAXAS!$D$18))/3,IF($A310=TAXAS!$A$19,IF($B310="PARCELADO ATÉ 3X",$D310-($D310*TAXAS!$D$19))/3,IF($A310=TAXAS!$A$20,IF($B310="PARCELADO ATÉ 3X",$D310-($D310*TAXAS!$D$20))/3,IF($A310=TAXAS!$A$21,IF($B310="PARCELADO ATÉ 3X",$D310-($D310*TAXAS!$D$21))/3,IF($A310=TAXAS!$A$22,IF($B310="PARCELADO ATÉ 3X",$D310-($D310*TAXAS!$D$22))/3,IF($A310=TAXAS!$A$23,IF($B310="PARCELADO ATÉ 3X",$D310-($D310*TAXAS!$D$23))/3,IF($A310=TAXAS!$A$24,IF($B310="PARCELADO ATÉ 3X",$D310-($D310*TAXAS!$D$24))/3,IF($A310=TAXAS!$A$25,IF($B310="PARCELADO ATÉ 3X",$D310-($D310*TAXAS!$D$25))/3,IF($A310=TAXAS!$A$26,IF($B310="PARCELADO ATÉ 3X",$D310-($D310*TAXAS!$D$26))/3,IF($A310=TAXAS!$A$27,IF($B310="PARCELADO ATÉ 3X",$D310-($D310*TAXAS!$D$27))/3))))))))))))))))))))))))/1</f>
        <v>0</v>
      </c>
      <c r="H310" s="9">
        <f>IF($A310="VISA",IF($B310="PARCELADO ATÉ 6X",$D310-(D310*TAXAS!$E$4))/6,IF($A310="MASTER",IF($B310="PARCELADO ATÉ 6X",$D310-(D310*TAXAS!$E$5))/6,IF($A310="ELO",IF($B310="PARCELADO ATÉ 6X",$D310-(D310*TAXAS!$E$6))/6,IF($A310="HIPERCARD",IF($B310="PARCELADO ATÉ 6X",$D310-(D310*TAXAS!$E$7))/6,IF($A310="DINERS",IF($B310="PARCELADO ATÉ 6X",$D310-(D310*TAXAS!$E$8))/6,IF($A310="AMERICA EXPRESS",IF($B310="PARCELADO ATÉ 6X",$D310-(D310*TAXAS!$E$9))/6,IF($A310=TAXAS!$A$10,IF($B310="PARCELADO ATÉ 6X",$D310-($D310*TAXAS!$E$10))/6,IF($A310=TAXAS!$A$11,IF($B310="PARCELADO ATÉ 6X",$D310-($D310*TAXAS!$E$11))/6,IF($A310=TAXAS!$A$12,IF($B310="PARCELADO ATÉ 6X",$D310-($D310*TAXAS!$E$12))/6,IF($A310=TAXAS!$A$13,IF($B310="PARCELADO ATÉ 6X",$D310-($D310*TAXAS!$E$13))/6,IF($A310=TAXAS!$A$14,IF($B310="PARCELADO ATÉ 6X",$D310-($D310*TAXAS!$E$14))/6,IF($A310=TAXAS!$A$15,IF($B310="PARCELADO ATÉ 6X",$D310-($D310*TAXAS!$E$15))/6,IF($A310=TAXAS!$A$16,IF($B310="PARCELADO ATÉ 6X",$D310-($D310*TAXAS!$E$16))/6,IF($A310=TAXAS!$A$17,IF($B310="PARCELADO ATÉ 6X",$D310-($D310*TAXAS!$E$17))/6,IF($A310=TAXAS!$A$18,IF($B310="PARCELADO ATÉ 6X",$D310-($D310*TAXAS!$E$18))/6,IF($A310=TAXAS!$A$19,IF($B310="PARCELADO ATÉ 6X",$D310-($D310*TAXAS!$E$19))/6,IF($A310=TAXAS!$A$20,IF($B310="PARCELADO ATÉ 6X",$D310-($D310*TAXAS!$E$20))/6,IF($A310=TAXAS!$A$21,IF($B310="PARCELADO ATÉ 6X",$D310-($D310*TAXAS!$E$21))/6,IF($A310=TAXAS!$A$22,IF($B310="PARCELADO ATÉ 6X",$D310-($D310*TAXAS!$E$22))/6,IF($A310=TAXAS!$A$23,IF($B310="PARCELADO ATÉ 6X",$D310-($D310*TAXAS!$E$23))/6,IF($A310=TAXAS!$A$24,IF($B310="PARCELADO ATÉ 6X",$D310-($D310*TAXAS!$E$24))/6,IF($A310=TAXAS!$A$25,IF($B310="PARCELADO ATÉ 6X",$D310-($D310*TAXAS!$E$25))/6,IF($A310=TAXAS!$A$26,IF($B310="PARCELADO ATÉ 6X",$D310-($D310*TAXAS!$E$26))/6,IF($A310=TAXAS!$A$27,IF($B310="PARCELADO ATÉ 6X",$D310-($D310*TAXAS!$E$27))/6))))))))))))))))))))))))/1</f>
        <v>0</v>
      </c>
      <c r="I310" s="9">
        <f>IF($A310="VISA",IF($B310="PARCELADO ATÉ 12X",$D310-(D310*TAXAS!$F$4))/12,IF($A310="MASTER",IF($B310="PARCELADO ATÉ 12X",$D310-(D310*TAXAS!$F$5))/12,IF($A310="ELO",IF($B310="PARCELADO ATÉ 12X",$D310-(D310*TAXAS!$F$6))/12,IF($A310="HIPERCARD",IF($B310="PARCELADO ATÉ 12X",$D310-(D310*TAXAS!$F$7))/12,IF($A310="DINERS",IF($B310="PARCELADO ATÉ 12X",$D310-(D310*TAXAS!$F$8))/12,IF($A310="AMERICA EXPRESS",IF($B310="PARCELADO ATÉ 12X",$D310-(D310*TAXAS!$F$9))/12,IF($A310=TAXAS!$A$10,IF($B310="PARCELADO ATÉ 12X",$D310-($D310*TAXAS!$F$10))/12,IF($A310=TAXAS!$A$11,IF($B310="PARCELADO ATÉ 12X",$D310-($D310*TAXAS!$F$11))/12,IF($A310=TAXAS!$A$12,IF($B310="PARCELADO ATÉ 12X",$D310-($D310*TAXAS!$F$12))/12,IF($A310=TAXAS!$A$13,IF($B310="PARCELADO ATÉ 12X",$D310-($D310*TAXAS!$F$13))/12,IF($A310=TAXAS!$A$14,IF($B310="PARCELADO ATÉ 12X",$D310-($D310*TAXAS!$F$14))/12,IF($A310=TAXAS!$A$15,IF($B310="PARCELADO ATÉ 12X",$D310-($D310*TAXAS!$F$15))/12,IF($A310=TAXAS!$A$16,IF($B310="PARCELADO ATÉ 12X",$D310-($D310*TAXAS!$F$16))/12,IF($A310=TAXAS!$A$17,IF($B310="PARCELADO ATÉ 12X",$D310-($D310*TAXAS!$F$17))/12,IF($A310=TAXAS!$A$18,IF($B310="PARCELADO ATÉ 12X",$D310-($D310*TAXAS!$F$18))/12,IF($A310=TAXAS!$A$19,IF($B310="PARCELADO ATÉ 12X",$D310-($D310*TAXAS!$F$19))/12,IF($A310=TAXAS!$A$20,IF($B310="PARCELADO ATÉ 12X",$D310-($D310*TAXAS!$F$20))/12,IF($A310=TAXAS!$A$21,IF($B310="PARCELADO ATÉ 12X",$D310-($D310*TAXAS!$F$21))/12,IF($A310=TAXAS!$A$22,IF($B310="PARCELADO ATÉ 12X",$D310-($D310*TAXAS!$F$22))/12,IF($A310=TAXAS!$A$23,IF($B310="PARCELADO ATÉ 12X",$D310-($D310*TAXAS!$F$23))/12,IF($A310=TAXAS!$A$24,IF($B310="PARCELADO ATÉ 12X",$D310-($D310*TAXAS!$F$24))/12,IF($A310=TAXAS!$A$25,IF($B310="PARCELADO ATÉ 12X",$D310-($D310*TAXAS!$F$25))/12,IF($A310=TAXAS!$A$26,IF($B310="PARCELADO ATÉ 12X",$D310-($D310*TAXAS!$F$26))/12,IF($A310=TAXAS!$A$27,IF($B310="PARCELADO ATÉ 12X",$D310-($D310*TAXAS!$F$27))/12))))))))))))))))))))))))/1</f>
        <v>0</v>
      </c>
      <c r="J310" s="8">
        <f t="shared" si="0"/>
        <v>0</v>
      </c>
      <c r="K310" s="10" t="b">
        <f>IF($B310="PARCELADO ATÉ 3X",($D310-($D310*TAXAS!$D$4))-$J310)</f>
        <v>0</v>
      </c>
      <c r="L310" s="10" t="b">
        <f>IF($B310="PARCELADO ATÉ 6X",($D310-($D310*TAXAS!$E$4))-$J310)</f>
        <v>0</v>
      </c>
      <c r="M310" s="10" t="b">
        <f>IF($B310="PARCELADO ATÉ 12X",($D310-($D310*TAXAS!$F$4))-$J310)</f>
        <v>0</v>
      </c>
      <c r="N310" s="8">
        <f t="shared" si="1"/>
        <v>0</v>
      </c>
      <c r="O310" s="10">
        <f t="shared" si="2"/>
        <v>0</v>
      </c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spans="1:31" ht="15.75" customHeight="1" x14ac:dyDescent="0.2">
      <c r="A311" s="3"/>
      <c r="B311" s="5"/>
      <c r="C311" s="6"/>
      <c r="D311" s="42"/>
      <c r="E311" s="8">
        <f>IF($A311="VISA",IF($B311="DÉBITO",$D311-($D311*TAXAS!$B$4)),IF($A311="MASTER",IF($B311="DÉBITO",$D311-($D311*TAXAS!$B$5)),IF($A311="ELO", IF($B311="DÉBITO",$D311-($D311*TAXAS!$B$6)),IF($A311="HIPERCARD",IF($B311="DÉBITO",$D311-($D311*TAXAS!$B$7)),IF($A311="DINERS",IF($B311="DÉBITO",$D311-($D311*TAXAS!$B$8)),IF($A311="AMERICA EXPRESS",IF($B311="DÉBITO",$D311-($D311*TAXAS!$B$9)),IF($A311=TAXAS!$A$10,IF($B311="DÉBITO",$D311-($D311*TAXAS!$B$10)), IF($A311=TAXAS!$A$11,IF($B311="DÉBITO",$D311-($D311*TAXAS!$B$11)), IF($A311=TAXAS!$A$12,IF($B311="DÉBITO",$D311-($D311*TAXAS!$B$12)), IF($A311=TAXAS!$A$13,IF($B311="DÉBITO",$D311-($D311*TAXAS!$B$13)), IF($A311=TAXAS!$A$14,IF($B311="DÉBITO",$D311-($D311*TAXAS!$B$14)), IF($A311=TAXAS!$A$15,IF($B311="DÉBITO",$D311-($D311*TAXAS!$B$15)), IF($A311=TAXAS!$A$16,IF($B311="DÉBITO",$D311-($D311*TAXAS!$B$16)), IF($A311=TAXAS!$A$17,IF($B311="DÉBITO",$D311-($D311*TAXAS!$B$17)), IF($A311=TAXAS!$A$18,IF($B311="DÉBITO",$D311-($D311*TAXAS!$B$18)), IF($A311=TAXAS!$A$19,IF($B311="DÉBITO",$D311-($D311*TAXAS!$B$19)), IF($A311=TAXAS!$A$20,IF($B311="DÉBITO",$D311-($D311*TAXAS!$B$20)), IF($A311=TAXAS!$A$21,IF($B311="DÉBITO",$D311-($D311*TAXAS!$B$21)), IF($A311=TAXAS!$A$22,IF($B311="DÉBITO",$D311-($D311*TAXAS!$B$22)), IF($A311=TAXAS!$A$23,IF($B311="DÉBITO",$D311-($D311*TAXAS!$B$23)), IF($A311=TAXAS!$A$24,IF($B311="DÉBITO",$D311-($D311*TAXAS!$B$24)), IF($A311=TAXAS!$A$25,IF($B311="DÉBITO",$D311-($D311*TAXAS!$B$25)), IF($A311=TAXAS!$A$26,IF($B311="DÉBITO",$D311-($D311*TAXAS!$B$26)), IF($A311=TAXAS!$A$27,IF($B311="DÉBITO",$D311-($D311*TAXAS!$B$27))))))))))))))))))))))))))/1</f>
        <v>0</v>
      </c>
      <c r="F311" s="8">
        <f>IF($A311="VISA",IF($B311="CRÉDITO",$D311-($D311*TAXAS!$C$4)),IF($A311="MASTER",IF($B311="CRÉDITO",$D311-($D311*TAXAS!$C$5)),IF($A311="ELO", IF($B311="CRÉDITO",$D311-($D311*TAXAS!$C$6)),IF($A311="HIPERCARD",IF($B311="CRÉDITO",$D311-($D311*TAXAS!$C$7)),IF($A311="DINERS",IF($B311="CRÉDITO",$D311-($D311*TAXAS!$C$8)),IF($A311="AMERICA EXPRESS",IF($B311="CRÉDITO",$D311-($D311*TAXAS!$C$9)),IF($A311=TAXAS!$A$10,IF($B311="CRÉDITO",$D311-($D311*TAXAS!$C$10)), IF($A311=TAXAS!$A$11,IF($B311="CRÉDITO",$D311-($D311*TAXAS!$C$11)), IF($A311=TAXAS!$A$12,IF($B311="CRÉDITO",$D311-($D311*TAXAS!$C$12)), IF($A311=TAXAS!$A$13,IF($B311="CRÉDITO",$D311-($D311*TAXAS!$C$13)), IF($A311=TAXAS!$A$14,IF($B311="CRÉDITO",$D311-($D311*TAXAS!$C$14)), IF($A311=TAXAS!$A$15,IF($B311="CRÉDITO",$D311-($D311*TAXAS!$C$15)), IF($A311=TAXAS!$A$16,IF($B311="CRÉDITO",$D311-($D311*TAXAS!$C$16)), IF($A311=TAXAS!$A$17,IF($B311="CRÉDITO",$D311-($D311*TAXAS!$C$17)), IF($A311=TAXAS!$A$18,IF($B311="CRÉDITO",$D311-($D311*TAXAS!$C$18)), IF($A311=TAXAS!$A$19,IF($B311="CRÉDITO",$D311-($D311*TAXAS!$C$19)), IF($A311=TAXAS!$A$20,IF($B311="CRÉDITO",$D311-($D311*TAXAS!$C$20)), IF($A311=TAXAS!$A$21,IF($B311="CRÉDITO",$D311-($D311*TAXAS!$C$21)), IF($A311=TAXAS!$A$22,IF($B311="CRÉDITO",$D311-($D311*TAXAS!$C$22)), IF($A311=TAXAS!$A$23,IF($B311="CRÉDITO",$D311-($D311*TAXAS!$C$23)), IF($A311=TAXAS!$A$24,IF($B311="CRÉDITO",$D311-($D311*TAXAS!$C$24)), IF($A311=TAXAS!$A$25,IF($B311="CRÉDITO",$D311-($D311*TAXAS!$C$25)), IF($A311=TAXAS!$A$26,IF($B311="CRÉDITO",$D311-($D311*TAXAS!$C$26)), IF($A311=TAXAS!$A$27,IF($B311="CRÉDITO",$D311-($D311*TAXAS!$C$27))))))))))))))))))))))))))/1</f>
        <v>0</v>
      </c>
      <c r="G311" s="9">
        <f>IF($A311="VISA",IF($B311="PARCELADO ATÉ 3X",$D311-(D311*TAXAS!$D$4))/3,IF($A311="MASTER",IF($B311="PARCELADO ATÉ 3X",$D311-(D311*TAXAS!$D$5))/3,IF($A311="ELO",IF($B311="PARCELADO ATÉ 3X",$D311-(D311*TAXAS!$D$6))/3,IF($A311="HIPERCARD",IF($B311="PARCELADO ATÉ 3X",$D311-(D311*TAXAS!$D$7))/3,IF($A311="DINERS",IF($B311="PARCELADO ATÉ 3X",$D311-(D311*TAXAS!$D$8))/3,IF($A311="AMERICA EXPRESS",IF($B311="PARCELADO ATÉ 3X",$D311-(D311*TAXAS!$D$9))/3,IF($A311=TAXAS!$A$10,IF($B311="PARCELADO ATÉ 3X",$D311-($D311*TAXAS!$D$10))/3,IF($A311=TAXAS!$A$11,IF($B311="PARCELADO ATÉ 3X",$D311-($D311*TAXAS!$D$11))/3,IF($A311=TAXAS!$A$12,IF($B311="PARCELADO ATÉ 3X",$D311-($D311*TAXAS!$D$12))/3,IF($A311=TAXAS!$A$13,IF($B311="PARCELADO ATÉ 3X",$D311-($D311*TAXAS!$D$13))/3,IF($A311=TAXAS!$A$14,IF($B311="PARCELADO ATÉ 3X",$D311-($D311*TAXAS!$D$14))/3,IF($A311=TAXAS!$A$15,IF($B311="PARCELADO ATÉ 3X",$D311-($D311*TAXAS!$D$15))/3,IF($A311=TAXAS!$A$16,IF($B311="PARCELADO ATÉ 3X",$D311-($D311*TAXAS!$D$16))/3,IF($A311=TAXAS!$A$17,IF($B311="PARCELADO ATÉ 3X",$D311-($D311*TAXAS!$D$17))/3,IF($A311=TAXAS!$A$18,IF($B311="PARCELADO ATÉ 3X",$D311-($D311*TAXAS!$D$18))/3,IF($A311=TAXAS!$A$19,IF($B311="PARCELADO ATÉ 3X",$D311-($D311*TAXAS!$D$19))/3,IF($A311=TAXAS!$A$20,IF($B311="PARCELADO ATÉ 3X",$D311-($D311*TAXAS!$D$20))/3,IF($A311=TAXAS!$A$21,IF($B311="PARCELADO ATÉ 3X",$D311-($D311*TAXAS!$D$21))/3,IF($A311=TAXAS!$A$22,IF($B311="PARCELADO ATÉ 3X",$D311-($D311*TAXAS!$D$22))/3,IF($A311=TAXAS!$A$23,IF($B311="PARCELADO ATÉ 3X",$D311-($D311*TAXAS!$D$23))/3,IF($A311=TAXAS!$A$24,IF($B311="PARCELADO ATÉ 3X",$D311-($D311*TAXAS!$D$24))/3,IF($A311=TAXAS!$A$25,IF($B311="PARCELADO ATÉ 3X",$D311-($D311*TAXAS!$D$25))/3,IF($A311=TAXAS!$A$26,IF($B311="PARCELADO ATÉ 3X",$D311-($D311*TAXAS!$D$26))/3,IF($A311=TAXAS!$A$27,IF($B311="PARCELADO ATÉ 3X",$D311-($D311*TAXAS!$D$27))/3))))))))))))))))))))))))/1</f>
        <v>0</v>
      </c>
      <c r="H311" s="9">
        <f>IF($A311="VISA",IF($B311="PARCELADO ATÉ 6X",$D311-(D311*TAXAS!$E$4))/6,IF($A311="MASTER",IF($B311="PARCELADO ATÉ 6X",$D311-(D311*TAXAS!$E$5))/6,IF($A311="ELO",IF($B311="PARCELADO ATÉ 6X",$D311-(D311*TAXAS!$E$6))/6,IF($A311="HIPERCARD",IF($B311="PARCELADO ATÉ 6X",$D311-(D311*TAXAS!$E$7))/6,IF($A311="DINERS",IF($B311="PARCELADO ATÉ 6X",$D311-(D311*TAXAS!$E$8))/6,IF($A311="AMERICA EXPRESS",IF($B311="PARCELADO ATÉ 6X",$D311-(D311*TAXAS!$E$9))/6,IF($A311=TAXAS!$A$10,IF($B311="PARCELADO ATÉ 6X",$D311-($D311*TAXAS!$E$10))/6,IF($A311=TAXAS!$A$11,IF($B311="PARCELADO ATÉ 6X",$D311-($D311*TAXAS!$E$11))/6,IF($A311=TAXAS!$A$12,IF($B311="PARCELADO ATÉ 6X",$D311-($D311*TAXAS!$E$12))/6,IF($A311=TAXAS!$A$13,IF($B311="PARCELADO ATÉ 6X",$D311-($D311*TAXAS!$E$13))/6,IF($A311=TAXAS!$A$14,IF($B311="PARCELADO ATÉ 6X",$D311-($D311*TAXAS!$E$14))/6,IF($A311=TAXAS!$A$15,IF($B311="PARCELADO ATÉ 6X",$D311-($D311*TAXAS!$E$15))/6,IF($A311=TAXAS!$A$16,IF($B311="PARCELADO ATÉ 6X",$D311-($D311*TAXAS!$E$16))/6,IF($A311=TAXAS!$A$17,IF($B311="PARCELADO ATÉ 6X",$D311-($D311*TAXAS!$E$17))/6,IF($A311=TAXAS!$A$18,IF($B311="PARCELADO ATÉ 6X",$D311-($D311*TAXAS!$E$18))/6,IF($A311=TAXAS!$A$19,IF($B311="PARCELADO ATÉ 6X",$D311-($D311*TAXAS!$E$19))/6,IF($A311=TAXAS!$A$20,IF($B311="PARCELADO ATÉ 6X",$D311-($D311*TAXAS!$E$20))/6,IF($A311=TAXAS!$A$21,IF($B311="PARCELADO ATÉ 6X",$D311-($D311*TAXAS!$E$21))/6,IF($A311=TAXAS!$A$22,IF($B311="PARCELADO ATÉ 6X",$D311-($D311*TAXAS!$E$22))/6,IF($A311=TAXAS!$A$23,IF($B311="PARCELADO ATÉ 6X",$D311-($D311*TAXAS!$E$23))/6,IF($A311=TAXAS!$A$24,IF($B311="PARCELADO ATÉ 6X",$D311-($D311*TAXAS!$E$24))/6,IF($A311=TAXAS!$A$25,IF($B311="PARCELADO ATÉ 6X",$D311-($D311*TAXAS!$E$25))/6,IF($A311=TAXAS!$A$26,IF($B311="PARCELADO ATÉ 6X",$D311-($D311*TAXAS!$E$26))/6,IF($A311=TAXAS!$A$27,IF($B311="PARCELADO ATÉ 6X",$D311-($D311*TAXAS!$E$27))/6))))))))))))))))))))))))/1</f>
        <v>0</v>
      </c>
      <c r="I311" s="9">
        <f>IF($A311="VISA",IF($B311="PARCELADO ATÉ 12X",$D311-(D311*TAXAS!$F$4))/12,IF($A311="MASTER",IF($B311="PARCELADO ATÉ 12X",$D311-(D311*TAXAS!$F$5))/12,IF($A311="ELO",IF($B311="PARCELADO ATÉ 12X",$D311-(D311*TAXAS!$F$6))/12,IF($A311="HIPERCARD",IF($B311="PARCELADO ATÉ 12X",$D311-(D311*TAXAS!$F$7))/12,IF($A311="DINERS",IF($B311="PARCELADO ATÉ 12X",$D311-(D311*TAXAS!$F$8))/12,IF($A311="AMERICA EXPRESS",IF($B311="PARCELADO ATÉ 12X",$D311-(D311*TAXAS!$F$9))/12,IF($A311=TAXAS!$A$10,IF($B311="PARCELADO ATÉ 12X",$D311-($D311*TAXAS!$F$10))/12,IF($A311=TAXAS!$A$11,IF($B311="PARCELADO ATÉ 12X",$D311-($D311*TAXAS!$F$11))/12,IF($A311=TAXAS!$A$12,IF($B311="PARCELADO ATÉ 12X",$D311-($D311*TAXAS!$F$12))/12,IF($A311=TAXAS!$A$13,IF($B311="PARCELADO ATÉ 12X",$D311-($D311*TAXAS!$F$13))/12,IF($A311=TAXAS!$A$14,IF($B311="PARCELADO ATÉ 12X",$D311-($D311*TAXAS!$F$14))/12,IF($A311=TAXAS!$A$15,IF($B311="PARCELADO ATÉ 12X",$D311-($D311*TAXAS!$F$15))/12,IF($A311=TAXAS!$A$16,IF($B311="PARCELADO ATÉ 12X",$D311-($D311*TAXAS!$F$16))/12,IF($A311=TAXAS!$A$17,IF($B311="PARCELADO ATÉ 12X",$D311-($D311*TAXAS!$F$17))/12,IF($A311=TAXAS!$A$18,IF($B311="PARCELADO ATÉ 12X",$D311-($D311*TAXAS!$F$18))/12,IF($A311=TAXAS!$A$19,IF($B311="PARCELADO ATÉ 12X",$D311-($D311*TAXAS!$F$19))/12,IF($A311=TAXAS!$A$20,IF($B311="PARCELADO ATÉ 12X",$D311-($D311*TAXAS!$F$20))/12,IF($A311=TAXAS!$A$21,IF($B311="PARCELADO ATÉ 12X",$D311-($D311*TAXAS!$F$21))/12,IF($A311=TAXAS!$A$22,IF($B311="PARCELADO ATÉ 12X",$D311-($D311*TAXAS!$F$22))/12,IF($A311=TAXAS!$A$23,IF($B311="PARCELADO ATÉ 12X",$D311-($D311*TAXAS!$F$23))/12,IF($A311=TAXAS!$A$24,IF($B311="PARCELADO ATÉ 12X",$D311-($D311*TAXAS!$F$24))/12,IF($A311=TAXAS!$A$25,IF($B311="PARCELADO ATÉ 12X",$D311-($D311*TAXAS!$F$25))/12,IF($A311=TAXAS!$A$26,IF($B311="PARCELADO ATÉ 12X",$D311-($D311*TAXAS!$F$26))/12,IF($A311=TAXAS!$A$27,IF($B311="PARCELADO ATÉ 12X",$D311-($D311*TAXAS!$F$27))/12))))))))))))))))))))))))/1</f>
        <v>0</v>
      </c>
      <c r="J311" s="8">
        <f t="shared" si="0"/>
        <v>0</v>
      </c>
      <c r="K311" s="10" t="b">
        <f>IF($B311="PARCELADO ATÉ 3X",($D311-($D311*TAXAS!$D$4))-$J311)</f>
        <v>0</v>
      </c>
      <c r="L311" s="10" t="b">
        <f>IF($B311="PARCELADO ATÉ 6X",($D311-($D311*TAXAS!$E$4))-$J311)</f>
        <v>0</v>
      </c>
      <c r="M311" s="10" t="b">
        <f>IF($B311="PARCELADO ATÉ 12X",($D311-($D311*TAXAS!$F$4))-$J311)</f>
        <v>0</v>
      </c>
      <c r="N311" s="8">
        <f t="shared" si="1"/>
        <v>0</v>
      </c>
      <c r="O311" s="10">
        <f t="shared" si="2"/>
        <v>0</v>
      </c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spans="1:31" ht="15.75" customHeight="1" x14ac:dyDescent="0.2">
      <c r="A312" s="3"/>
      <c r="B312" s="5"/>
      <c r="C312" s="6"/>
      <c r="D312" s="42"/>
      <c r="E312" s="8">
        <f>IF($A312="VISA",IF($B312="DÉBITO",$D312-($D312*TAXAS!$B$4)),IF($A312="MASTER",IF($B312="DÉBITO",$D312-($D312*TAXAS!$B$5)),IF($A312="ELO", IF($B312="DÉBITO",$D312-($D312*TAXAS!$B$6)),IF($A312="HIPERCARD",IF($B312="DÉBITO",$D312-($D312*TAXAS!$B$7)),IF($A312="DINERS",IF($B312="DÉBITO",$D312-($D312*TAXAS!$B$8)),IF($A312="AMERICA EXPRESS",IF($B312="DÉBITO",$D312-($D312*TAXAS!$B$9)),IF($A312=TAXAS!$A$10,IF($B312="DÉBITO",$D312-($D312*TAXAS!$B$10)), IF($A312=TAXAS!$A$11,IF($B312="DÉBITO",$D312-($D312*TAXAS!$B$11)), IF($A312=TAXAS!$A$12,IF($B312="DÉBITO",$D312-($D312*TAXAS!$B$12)), IF($A312=TAXAS!$A$13,IF($B312="DÉBITO",$D312-($D312*TAXAS!$B$13)), IF($A312=TAXAS!$A$14,IF($B312="DÉBITO",$D312-($D312*TAXAS!$B$14)), IF($A312=TAXAS!$A$15,IF($B312="DÉBITO",$D312-($D312*TAXAS!$B$15)), IF($A312=TAXAS!$A$16,IF($B312="DÉBITO",$D312-($D312*TAXAS!$B$16)), IF($A312=TAXAS!$A$17,IF($B312="DÉBITO",$D312-($D312*TAXAS!$B$17)), IF($A312=TAXAS!$A$18,IF($B312="DÉBITO",$D312-($D312*TAXAS!$B$18)), IF($A312=TAXAS!$A$19,IF($B312="DÉBITO",$D312-($D312*TAXAS!$B$19)), IF($A312=TAXAS!$A$20,IF($B312="DÉBITO",$D312-($D312*TAXAS!$B$20)), IF($A312=TAXAS!$A$21,IF($B312="DÉBITO",$D312-($D312*TAXAS!$B$21)), IF($A312=TAXAS!$A$22,IF($B312="DÉBITO",$D312-($D312*TAXAS!$B$22)), IF($A312=TAXAS!$A$23,IF($B312="DÉBITO",$D312-($D312*TAXAS!$B$23)), IF($A312=TAXAS!$A$24,IF($B312="DÉBITO",$D312-($D312*TAXAS!$B$24)), IF($A312=TAXAS!$A$25,IF($B312="DÉBITO",$D312-($D312*TAXAS!$B$25)), IF($A312=TAXAS!$A$26,IF($B312="DÉBITO",$D312-($D312*TAXAS!$B$26)), IF($A312=TAXAS!$A$27,IF($B312="DÉBITO",$D312-($D312*TAXAS!$B$27))))))))))))))))))))))))))/1</f>
        <v>0</v>
      </c>
      <c r="F312" s="8">
        <f>IF($A312="VISA",IF($B312="CRÉDITO",$D312-($D312*TAXAS!$C$4)),IF($A312="MASTER",IF($B312="CRÉDITO",$D312-($D312*TAXAS!$C$5)),IF($A312="ELO", IF($B312="CRÉDITO",$D312-($D312*TAXAS!$C$6)),IF($A312="HIPERCARD",IF($B312="CRÉDITO",$D312-($D312*TAXAS!$C$7)),IF($A312="DINERS",IF($B312="CRÉDITO",$D312-($D312*TAXAS!$C$8)),IF($A312="AMERICA EXPRESS",IF($B312="CRÉDITO",$D312-($D312*TAXAS!$C$9)),IF($A312=TAXAS!$A$10,IF($B312="CRÉDITO",$D312-($D312*TAXAS!$C$10)), IF($A312=TAXAS!$A$11,IF($B312="CRÉDITO",$D312-($D312*TAXAS!$C$11)), IF($A312=TAXAS!$A$12,IF($B312="CRÉDITO",$D312-($D312*TAXAS!$C$12)), IF($A312=TAXAS!$A$13,IF($B312="CRÉDITO",$D312-($D312*TAXAS!$C$13)), IF($A312=TAXAS!$A$14,IF($B312="CRÉDITO",$D312-($D312*TAXAS!$C$14)), IF($A312=TAXAS!$A$15,IF($B312="CRÉDITO",$D312-($D312*TAXAS!$C$15)), IF($A312=TAXAS!$A$16,IF($B312="CRÉDITO",$D312-($D312*TAXAS!$C$16)), IF($A312=TAXAS!$A$17,IF($B312="CRÉDITO",$D312-($D312*TAXAS!$C$17)), IF($A312=TAXAS!$A$18,IF($B312="CRÉDITO",$D312-($D312*TAXAS!$C$18)), IF($A312=TAXAS!$A$19,IF($B312="CRÉDITO",$D312-($D312*TAXAS!$C$19)), IF($A312=TAXAS!$A$20,IF($B312="CRÉDITO",$D312-($D312*TAXAS!$C$20)), IF($A312=TAXAS!$A$21,IF($B312="CRÉDITO",$D312-($D312*TAXAS!$C$21)), IF($A312=TAXAS!$A$22,IF($B312="CRÉDITO",$D312-($D312*TAXAS!$C$22)), IF($A312=TAXAS!$A$23,IF($B312="CRÉDITO",$D312-($D312*TAXAS!$C$23)), IF($A312=TAXAS!$A$24,IF($B312="CRÉDITO",$D312-($D312*TAXAS!$C$24)), IF($A312=TAXAS!$A$25,IF($B312="CRÉDITO",$D312-($D312*TAXAS!$C$25)), IF($A312=TAXAS!$A$26,IF($B312="CRÉDITO",$D312-($D312*TAXAS!$C$26)), IF($A312=TAXAS!$A$27,IF($B312="CRÉDITO",$D312-($D312*TAXAS!$C$27))))))))))))))))))))))))))/1</f>
        <v>0</v>
      </c>
      <c r="G312" s="9">
        <f>IF($A312="VISA",IF($B312="PARCELADO ATÉ 3X",$D312-(D312*TAXAS!$D$4))/3,IF($A312="MASTER",IF($B312="PARCELADO ATÉ 3X",$D312-(D312*TAXAS!$D$5))/3,IF($A312="ELO",IF($B312="PARCELADO ATÉ 3X",$D312-(D312*TAXAS!$D$6))/3,IF($A312="HIPERCARD",IF($B312="PARCELADO ATÉ 3X",$D312-(D312*TAXAS!$D$7))/3,IF($A312="DINERS",IF($B312="PARCELADO ATÉ 3X",$D312-(D312*TAXAS!$D$8))/3,IF($A312="AMERICA EXPRESS",IF($B312="PARCELADO ATÉ 3X",$D312-(D312*TAXAS!$D$9))/3,IF($A312=TAXAS!$A$10,IF($B312="PARCELADO ATÉ 3X",$D312-($D312*TAXAS!$D$10))/3,IF($A312=TAXAS!$A$11,IF($B312="PARCELADO ATÉ 3X",$D312-($D312*TAXAS!$D$11))/3,IF($A312=TAXAS!$A$12,IF($B312="PARCELADO ATÉ 3X",$D312-($D312*TAXAS!$D$12))/3,IF($A312=TAXAS!$A$13,IF($B312="PARCELADO ATÉ 3X",$D312-($D312*TAXAS!$D$13))/3,IF($A312=TAXAS!$A$14,IF($B312="PARCELADO ATÉ 3X",$D312-($D312*TAXAS!$D$14))/3,IF($A312=TAXAS!$A$15,IF($B312="PARCELADO ATÉ 3X",$D312-($D312*TAXAS!$D$15))/3,IF($A312=TAXAS!$A$16,IF($B312="PARCELADO ATÉ 3X",$D312-($D312*TAXAS!$D$16))/3,IF($A312=TAXAS!$A$17,IF($B312="PARCELADO ATÉ 3X",$D312-($D312*TAXAS!$D$17))/3,IF($A312=TAXAS!$A$18,IF($B312="PARCELADO ATÉ 3X",$D312-($D312*TAXAS!$D$18))/3,IF($A312=TAXAS!$A$19,IF($B312="PARCELADO ATÉ 3X",$D312-($D312*TAXAS!$D$19))/3,IF($A312=TAXAS!$A$20,IF($B312="PARCELADO ATÉ 3X",$D312-($D312*TAXAS!$D$20))/3,IF($A312=TAXAS!$A$21,IF($B312="PARCELADO ATÉ 3X",$D312-($D312*TAXAS!$D$21))/3,IF($A312=TAXAS!$A$22,IF($B312="PARCELADO ATÉ 3X",$D312-($D312*TAXAS!$D$22))/3,IF($A312=TAXAS!$A$23,IF($B312="PARCELADO ATÉ 3X",$D312-($D312*TAXAS!$D$23))/3,IF($A312=TAXAS!$A$24,IF($B312="PARCELADO ATÉ 3X",$D312-($D312*TAXAS!$D$24))/3,IF($A312=TAXAS!$A$25,IF($B312="PARCELADO ATÉ 3X",$D312-($D312*TAXAS!$D$25))/3,IF($A312=TAXAS!$A$26,IF($B312="PARCELADO ATÉ 3X",$D312-($D312*TAXAS!$D$26))/3,IF($A312=TAXAS!$A$27,IF($B312="PARCELADO ATÉ 3X",$D312-($D312*TAXAS!$D$27))/3))))))))))))))))))))))))/1</f>
        <v>0</v>
      </c>
      <c r="H312" s="9">
        <f>IF($A312="VISA",IF($B312="PARCELADO ATÉ 6X",$D312-(D312*TAXAS!$E$4))/6,IF($A312="MASTER",IF($B312="PARCELADO ATÉ 6X",$D312-(D312*TAXAS!$E$5))/6,IF($A312="ELO",IF($B312="PARCELADO ATÉ 6X",$D312-(D312*TAXAS!$E$6))/6,IF($A312="HIPERCARD",IF($B312="PARCELADO ATÉ 6X",$D312-(D312*TAXAS!$E$7))/6,IF($A312="DINERS",IF($B312="PARCELADO ATÉ 6X",$D312-(D312*TAXAS!$E$8))/6,IF($A312="AMERICA EXPRESS",IF($B312="PARCELADO ATÉ 6X",$D312-(D312*TAXAS!$E$9))/6,IF($A312=TAXAS!$A$10,IF($B312="PARCELADO ATÉ 6X",$D312-($D312*TAXAS!$E$10))/6,IF($A312=TAXAS!$A$11,IF($B312="PARCELADO ATÉ 6X",$D312-($D312*TAXAS!$E$11))/6,IF($A312=TAXAS!$A$12,IF($B312="PARCELADO ATÉ 6X",$D312-($D312*TAXAS!$E$12))/6,IF($A312=TAXAS!$A$13,IF($B312="PARCELADO ATÉ 6X",$D312-($D312*TAXAS!$E$13))/6,IF($A312=TAXAS!$A$14,IF($B312="PARCELADO ATÉ 6X",$D312-($D312*TAXAS!$E$14))/6,IF($A312=TAXAS!$A$15,IF($B312="PARCELADO ATÉ 6X",$D312-($D312*TAXAS!$E$15))/6,IF($A312=TAXAS!$A$16,IF($B312="PARCELADO ATÉ 6X",$D312-($D312*TAXAS!$E$16))/6,IF($A312=TAXAS!$A$17,IF($B312="PARCELADO ATÉ 6X",$D312-($D312*TAXAS!$E$17))/6,IF($A312=TAXAS!$A$18,IF($B312="PARCELADO ATÉ 6X",$D312-($D312*TAXAS!$E$18))/6,IF($A312=TAXAS!$A$19,IF($B312="PARCELADO ATÉ 6X",$D312-($D312*TAXAS!$E$19))/6,IF($A312=TAXAS!$A$20,IF($B312="PARCELADO ATÉ 6X",$D312-($D312*TAXAS!$E$20))/6,IF($A312=TAXAS!$A$21,IF($B312="PARCELADO ATÉ 6X",$D312-($D312*TAXAS!$E$21))/6,IF($A312=TAXAS!$A$22,IF($B312="PARCELADO ATÉ 6X",$D312-($D312*TAXAS!$E$22))/6,IF($A312=TAXAS!$A$23,IF($B312="PARCELADO ATÉ 6X",$D312-($D312*TAXAS!$E$23))/6,IF($A312=TAXAS!$A$24,IF($B312="PARCELADO ATÉ 6X",$D312-($D312*TAXAS!$E$24))/6,IF($A312=TAXAS!$A$25,IF($B312="PARCELADO ATÉ 6X",$D312-($D312*TAXAS!$E$25))/6,IF($A312=TAXAS!$A$26,IF($B312="PARCELADO ATÉ 6X",$D312-($D312*TAXAS!$E$26))/6,IF($A312=TAXAS!$A$27,IF($B312="PARCELADO ATÉ 6X",$D312-($D312*TAXAS!$E$27))/6))))))))))))))))))))))))/1</f>
        <v>0</v>
      </c>
      <c r="I312" s="9">
        <f>IF($A312="VISA",IF($B312="PARCELADO ATÉ 12X",$D312-(D312*TAXAS!$F$4))/12,IF($A312="MASTER",IF($B312="PARCELADO ATÉ 12X",$D312-(D312*TAXAS!$F$5))/12,IF($A312="ELO",IF($B312="PARCELADO ATÉ 12X",$D312-(D312*TAXAS!$F$6))/12,IF($A312="HIPERCARD",IF($B312="PARCELADO ATÉ 12X",$D312-(D312*TAXAS!$F$7))/12,IF($A312="DINERS",IF($B312="PARCELADO ATÉ 12X",$D312-(D312*TAXAS!$F$8))/12,IF($A312="AMERICA EXPRESS",IF($B312="PARCELADO ATÉ 12X",$D312-(D312*TAXAS!$F$9))/12,IF($A312=TAXAS!$A$10,IF($B312="PARCELADO ATÉ 12X",$D312-($D312*TAXAS!$F$10))/12,IF($A312=TAXAS!$A$11,IF($B312="PARCELADO ATÉ 12X",$D312-($D312*TAXAS!$F$11))/12,IF($A312=TAXAS!$A$12,IF($B312="PARCELADO ATÉ 12X",$D312-($D312*TAXAS!$F$12))/12,IF($A312=TAXAS!$A$13,IF($B312="PARCELADO ATÉ 12X",$D312-($D312*TAXAS!$F$13))/12,IF($A312=TAXAS!$A$14,IF($B312="PARCELADO ATÉ 12X",$D312-($D312*TAXAS!$F$14))/12,IF($A312=TAXAS!$A$15,IF($B312="PARCELADO ATÉ 12X",$D312-($D312*TAXAS!$F$15))/12,IF($A312=TAXAS!$A$16,IF($B312="PARCELADO ATÉ 12X",$D312-($D312*TAXAS!$F$16))/12,IF($A312=TAXAS!$A$17,IF($B312="PARCELADO ATÉ 12X",$D312-($D312*TAXAS!$F$17))/12,IF($A312=TAXAS!$A$18,IF($B312="PARCELADO ATÉ 12X",$D312-($D312*TAXAS!$F$18))/12,IF($A312=TAXAS!$A$19,IF($B312="PARCELADO ATÉ 12X",$D312-($D312*TAXAS!$F$19))/12,IF($A312=TAXAS!$A$20,IF($B312="PARCELADO ATÉ 12X",$D312-($D312*TAXAS!$F$20))/12,IF($A312=TAXAS!$A$21,IF($B312="PARCELADO ATÉ 12X",$D312-($D312*TAXAS!$F$21))/12,IF($A312=TAXAS!$A$22,IF($B312="PARCELADO ATÉ 12X",$D312-($D312*TAXAS!$F$22))/12,IF($A312=TAXAS!$A$23,IF($B312="PARCELADO ATÉ 12X",$D312-($D312*TAXAS!$F$23))/12,IF($A312=TAXAS!$A$24,IF($B312="PARCELADO ATÉ 12X",$D312-($D312*TAXAS!$F$24))/12,IF($A312=TAXAS!$A$25,IF($B312="PARCELADO ATÉ 12X",$D312-($D312*TAXAS!$F$25))/12,IF($A312=TAXAS!$A$26,IF($B312="PARCELADO ATÉ 12X",$D312-($D312*TAXAS!$F$26))/12,IF($A312=TAXAS!$A$27,IF($B312="PARCELADO ATÉ 12X",$D312-($D312*TAXAS!$F$27))/12))))))))))))))))))))))))/1</f>
        <v>0</v>
      </c>
      <c r="J312" s="8">
        <f t="shared" si="0"/>
        <v>0</v>
      </c>
      <c r="K312" s="10" t="b">
        <f>IF($B312="PARCELADO ATÉ 3X",($D312-($D312*TAXAS!$D$4))-$J312)</f>
        <v>0</v>
      </c>
      <c r="L312" s="10" t="b">
        <f>IF($B312="PARCELADO ATÉ 6X",($D312-($D312*TAXAS!$E$4))-$J312)</f>
        <v>0</v>
      </c>
      <c r="M312" s="10" t="b">
        <f>IF($B312="PARCELADO ATÉ 12X",($D312-($D312*TAXAS!$F$4))-$J312)</f>
        <v>0</v>
      </c>
      <c r="N312" s="8">
        <f t="shared" si="1"/>
        <v>0</v>
      </c>
      <c r="O312" s="10">
        <f t="shared" si="2"/>
        <v>0</v>
      </c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spans="1:31" ht="15.75" customHeight="1" x14ac:dyDescent="0.2">
      <c r="A313" s="3"/>
      <c r="B313" s="5"/>
      <c r="C313" s="6"/>
      <c r="D313" s="42"/>
      <c r="E313" s="8">
        <f>IF($A313="VISA",IF($B313="DÉBITO",$D313-($D313*TAXAS!$B$4)),IF($A313="MASTER",IF($B313="DÉBITO",$D313-($D313*TAXAS!$B$5)),IF($A313="ELO", IF($B313="DÉBITO",$D313-($D313*TAXAS!$B$6)),IF($A313="HIPERCARD",IF($B313="DÉBITO",$D313-($D313*TAXAS!$B$7)),IF($A313="DINERS",IF($B313="DÉBITO",$D313-($D313*TAXAS!$B$8)),IF($A313="AMERICA EXPRESS",IF($B313="DÉBITO",$D313-($D313*TAXAS!$B$9)),IF($A313=TAXAS!$A$10,IF($B313="DÉBITO",$D313-($D313*TAXAS!$B$10)), IF($A313=TAXAS!$A$11,IF($B313="DÉBITO",$D313-($D313*TAXAS!$B$11)), IF($A313=TAXAS!$A$12,IF($B313="DÉBITO",$D313-($D313*TAXAS!$B$12)), IF($A313=TAXAS!$A$13,IF($B313="DÉBITO",$D313-($D313*TAXAS!$B$13)), IF($A313=TAXAS!$A$14,IF($B313="DÉBITO",$D313-($D313*TAXAS!$B$14)), IF($A313=TAXAS!$A$15,IF($B313="DÉBITO",$D313-($D313*TAXAS!$B$15)), IF($A313=TAXAS!$A$16,IF($B313="DÉBITO",$D313-($D313*TAXAS!$B$16)), IF($A313=TAXAS!$A$17,IF($B313="DÉBITO",$D313-($D313*TAXAS!$B$17)), IF($A313=TAXAS!$A$18,IF($B313="DÉBITO",$D313-($D313*TAXAS!$B$18)), IF($A313=TAXAS!$A$19,IF($B313="DÉBITO",$D313-($D313*TAXAS!$B$19)), IF($A313=TAXAS!$A$20,IF($B313="DÉBITO",$D313-($D313*TAXAS!$B$20)), IF($A313=TAXAS!$A$21,IF($B313="DÉBITO",$D313-($D313*TAXAS!$B$21)), IF($A313=TAXAS!$A$22,IF($B313="DÉBITO",$D313-($D313*TAXAS!$B$22)), IF($A313=TAXAS!$A$23,IF($B313="DÉBITO",$D313-($D313*TAXAS!$B$23)), IF($A313=TAXAS!$A$24,IF($B313="DÉBITO",$D313-($D313*TAXAS!$B$24)), IF($A313=TAXAS!$A$25,IF($B313="DÉBITO",$D313-($D313*TAXAS!$B$25)), IF($A313=TAXAS!$A$26,IF($B313="DÉBITO",$D313-($D313*TAXAS!$B$26)), IF($A313=TAXAS!$A$27,IF($B313="DÉBITO",$D313-($D313*TAXAS!$B$27))))))))))))))))))))))))))/1</f>
        <v>0</v>
      </c>
      <c r="F313" s="8">
        <f>IF($A313="VISA",IF($B313="CRÉDITO",$D313-($D313*TAXAS!$C$4)),IF($A313="MASTER",IF($B313="CRÉDITO",$D313-($D313*TAXAS!$C$5)),IF($A313="ELO", IF($B313="CRÉDITO",$D313-($D313*TAXAS!$C$6)),IF($A313="HIPERCARD",IF($B313="CRÉDITO",$D313-($D313*TAXAS!$C$7)),IF($A313="DINERS",IF($B313="CRÉDITO",$D313-($D313*TAXAS!$C$8)),IF($A313="AMERICA EXPRESS",IF($B313="CRÉDITO",$D313-($D313*TAXAS!$C$9)),IF($A313=TAXAS!$A$10,IF($B313="CRÉDITO",$D313-($D313*TAXAS!$C$10)), IF($A313=TAXAS!$A$11,IF($B313="CRÉDITO",$D313-($D313*TAXAS!$C$11)), IF($A313=TAXAS!$A$12,IF($B313="CRÉDITO",$D313-($D313*TAXAS!$C$12)), IF($A313=TAXAS!$A$13,IF($B313="CRÉDITO",$D313-($D313*TAXAS!$C$13)), IF($A313=TAXAS!$A$14,IF($B313="CRÉDITO",$D313-($D313*TAXAS!$C$14)), IF($A313=TAXAS!$A$15,IF($B313="CRÉDITO",$D313-($D313*TAXAS!$C$15)), IF($A313=TAXAS!$A$16,IF($B313="CRÉDITO",$D313-($D313*TAXAS!$C$16)), IF($A313=TAXAS!$A$17,IF($B313="CRÉDITO",$D313-($D313*TAXAS!$C$17)), IF($A313=TAXAS!$A$18,IF($B313="CRÉDITO",$D313-($D313*TAXAS!$C$18)), IF($A313=TAXAS!$A$19,IF($B313="CRÉDITO",$D313-($D313*TAXAS!$C$19)), IF($A313=TAXAS!$A$20,IF($B313="CRÉDITO",$D313-($D313*TAXAS!$C$20)), IF($A313=TAXAS!$A$21,IF($B313="CRÉDITO",$D313-($D313*TAXAS!$C$21)), IF($A313=TAXAS!$A$22,IF($B313="CRÉDITO",$D313-($D313*TAXAS!$C$22)), IF($A313=TAXAS!$A$23,IF($B313="CRÉDITO",$D313-($D313*TAXAS!$C$23)), IF($A313=TAXAS!$A$24,IF($B313="CRÉDITO",$D313-($D313*TAXAS!$C$24)), IF($A313=TAXAS!$A$25,IF($B313="CRÉDITO",$D313-($D313*TAXAS!$C$25)), IF($A313=TAXAS!$A$26,IF($B313="CRÉDITO",$D313-($D313*TAXAS!$C$26)), IF($A313=TAXAS!$A$27,IF($B313="CRÉDITO",$D313-($D313*TAXAS!$C$27))))))))))))))))))))))))))/1</f>
        <v>0</v>
      </c>
      <c r="G313" s="9">
        <f>IF($A313="VISA",IF($B313="PARCELADO ATÉ 3X",$D313-(D313*TAXAS!$D$4))/3,IF($A313="MASTER",IF($B313="PARCELADO ATÉ 3X",$D313-(D313*TAXAS!$D$5))/3,IF($A313="ELO",IF($B313="PARCELADO ATÉ 3X",$D313-(D313*TAXAS!$D$6))/3,IF($A313="HIPERCARD",IF($B313="PARCELADO ATÉ 3X",$D313-(D313*TAXAS!$D$7))/3,IF($A313="DINERS",IF($B313="PARCELADO ATÉ 3X",$D313-(D313*TAXAS!$D$8))/3,IF($A313="AMERICA EXPRESS",IF($B313="PARCELADO ATÉ 3X",$D313-(D313*TAXAS!$D$9))/3,IF($A313=TAXAS!$A$10,IF($B313="PARCELADO ATÉ 3X",$D313-($D313*TAXAS!$D$10))/3,IF($A313=TAXAS!$A$11,IF($B313="PARCELADO ATÉ 3X",$D313-($D313*TAXAS!$D$11))/3,IF($A313=TAXAS!$A$12,IF($B313="PARCELADO ATÉ 3X",$D313-($D313*TAXAS!$D$12))/3,IF($A313=TAXAS!$A$13,IF($B313="PARCELADO ATÉ 3X",$D313-($D313*TAXAS!$D$13))/3,IF($A313=TAXAS!$A$14,IF($B313="PARCELADO ATÉ 3X",$D313-($D313*TAXAS!$D$14))/3,IF($A313=TAXAS!$A$15,IF($B313="PARCELADO ATÉ 3X",$D313-($D313*TAXAS!$D$15))/3,IF($A313=TAXAS!$A$16,IF($B313="PARCELADO ATÉ 3X",$D313-($D313*TAXAS!$D$16))/3,IF($A313=TAXAS!$A$17,IF($B313="PARCELADO ATÉ 3X",$D313-($D313*TAXAS!$D$17))/3,IF($A313=TAXAS!$A$18,IF($B313="PARCELADO ATÉ 3X",$D313-($D313*TAXAS!$D$18))/3,IF($A313=TAXAS!$A$19,IF($B313="PARCELADO ATÉ 3X",$D313-($D313*TAXAS!$D$19))/3,IF($A313=TAXAS!$A$20,IF($B313="PARCELADO ATÉ 3X",$D313-($D313*TAXAS!$D$20))/3,IF($A313=TAXAS!$A$21,IF($B313="PARCELADO ATÉ 3X",$D313-($D313*TAXAS!$D$21))/3,IF($A313=TAXAS!$A$22,IF($B313="PARCELADO ATÉ 3X",$D313-($D313*TAXAS!$D$22))/3,IF($A313=TAXAS!$A$23,IF($B313="PARCELADO ATÉ 3X",$D313-($D313*TAXAS!$D$23))/3,IF($A313=TAXAS!$A$24,IF($B313="PARCELADO ATÉ 3X",$D313-($D313*TAXAS!$D$24))/3,IF($A313=TAXAS!$A$25,IF($B313="PARCELADO ATÉ 3X",$D313-($D313*TAXAS!$D$25))/3,IF($A313=TAXAS!$A$26,IF($B313="PARCELADO ATÉ 3X",$D313-($D313*TAXAS!$D$26))/3,IF($A313=TAXAS!$A$27,IF($B313="PARCELADO ATÉ 3X",$D313-($D313*TAXAS!$D$27))/3))))))))))))))))))))))))/1</f>
        <v>0</v>
      </c>
      <c r="H313" s="9">
        <f>IF($A313="VISA",IF($B313="PARCELADO ATÉ 6X",$D313-(D313*TAXAS!$E$4))/6,IF($A313="MASTER",IF($B313="PARCELADO ATÉ 6X",$D313-(D313*TAXAS!$E$5))/6,IF($A313="ELO",IF($B313="PARCELADO ATÉ 6X",$D313-(D313*TAXAS!$E$6))/6,IF($A313="HIPERCARD",IF($B313="PARCELADO ATÉ 6X",$D313-(D313*TAXAS!$E$7))/6,IF($A313="DINERS",IF($B313="PARCELADO ATÉ 6X",$D313-(D313*TAXAS!$E$8))/6,IF($A313="AMERICA EXPRESS",IF($B313="PARCELADO ATÉ 6X",$D313-(D313*TAXAS!$E$9))/6,IF($A313=TAXAS!$A$10,IF($B313="PARCELADO ATÉ 6X",$D313-($D313*TAXAS!$E$10))/6,IF($A313=TAXAS!$A$11,IF($B313="PARCELADO ATÉ 6X",$D313-($D313*TAXAS!$E$11))/6,IF($A313=TAXAS!$A$12,IF($B313="PARCELADO ATÉ 6X",$D313-($D313*TAXAS!$E$12))/6,IF($A313=TAXAS!$A$13,IF($B313="PARCELADO ATÉ 6X",$D313-($D313*TAXAS!$E$13))/6,IF($A313=TAXAS!$A$14,IF($B313="PARCELADO ATÉ 6X",$D313-($D313*TAXAS!$E$14))/6,IF($A313=TAXAS!$A$15,IF($B313="PARCELADO ATÉ 6X",$D313-($D313*TAXAS!$E$15))/6,IF($A313=TAXAS!$A$16,IF($B313="PARCELADO ATÉ 6X",$D313-($D313*TAXAS!$E$16))/6,IF($A313=TAXAS!$A$17,IF($B313="PARCELADO ATÉ 6X",$D313-($D313*TAXAS!$E$17))/6,IF($A313=TAXAS!$A$18,IF($B313="PARCELADO ATÉ 6X",$D313-($D313*TAXAS!$E$18))/6,IF($A313=TAXAS!$A$19,IF($B313="PARCELADO ATÉ 6X",$D313-($D313*TAXAS!$E$19))/6,IF($A313=TAXAS!$A$20,IF($B313="PARCELADO ATÉ 6X",$D313-($D313*TAXAS!$E$20))/6,IF($A313=TAXAS!$A$21,IF($B313="PARCELADO ATÉ 6X",$D313-($D313*TAXAS!$E$21))/6,IF($A313=TAXAS!$A$22,IF($B313="PARCELADO ATÉ 6X",$D313-($D313*TAXAS!$E$22))/6,IF($A313=TAXAS!$A$23,IF($B313="PARCELADO ATÉ 6X",$D313-($D313*TAXAS!$E$23))/6,IF($A313=TAXAS!$A$24,IF($B313="PARCELADO ATÉ 6X",$D313-($D313*TAXAS!$E$24))/6,IF($A313=TAXAS!$A$25,IF($B313="PARCELADO ATÉ 6X",$D313-($D313*TAXAS!$E$25))/6,IF($A313=TAXAS!$A$26,IF($B313="PARCELADO ATÉ 6X",$D313-($D313*TAXAS!$E$26))/6,IF($A313=TAXAS!$A$27,IF($B313="PARCELADO ATÉ 6X",$D313-($D313*TAXAS!$E$27))/6))))))))))))))))))))))))/1</f>
        <v>0</v>
      </c>
      <c r="I313" s="9">
        <f>IF($A313="VISA",IF($B313="PARCELADO ATÉ 12X",$D313-(D313*TAXAS!$F$4))/12,IF($A313="MASTER",IF($B313="PARCELADO ATÉ 12X",$D313-(D313*TAXAS!$F$5))/12,IF($A313="ELO",IF($B313="PARCELADO ATÉ 12X",$D313-(D313*TAXAS!$F$6))/12,IF($A313="HIPERCARD",IF($B313="PARCELADO ATÉ 12X",$D313-(D313*TAXAS!$F$7))/12,IF($A313="DINERS",IF($B313="PARCELADO ATÉ 12X",$D313-(D313*TAXAS!$F$8))/12,IF($A313="AMERICA EXPRESS",IF($B313="PARCELADO ATÉ 12X",$D313-(D313*TAXAS!$F$9))/12,IF($A313=TAXAS!$A$10,IF($B313="PARCELADO ATÉ 12X",$D313-($D313*TAXAS!$F$10))/12,IF($A313=TAXAS!$A$11,IF($B313="PARCELADO ATÉ 12X",$D313-($D313*TAXAS!$F$11))/12,IF($A313=TAXAS!$A$12,IF($B313="PARCELADO ATÉ 12X",$D313-($D313*TAXAS!$F$12))/12,IF($A313=TAXAS!$A$13,IF($B313="PARCELADO ATÉ 12X",$D313-($D313*TAXAS!$F$13))/12,IF($A313=TAXAS!$A$14,IF($B313="PARCELADO ATÉ 12X",$D313-($D313*TAXAS!$F$14))/12,IF($A313=TAXAS!$A$15,IF($B313="PARCELADO ATÉ 12X",$D313-($D313*TAXAS!$F$15))/12,IF($A313=TAXAS!$A$16,IF($B313="PARCELADO ATÉ 12X",$D313-($D313*TAXAS!$F$16))/12,IF($A313=TAXAS!$A$17,IF($B313="PARCELADO ATÉ 12X",$D313-($D313*TAXAS!$F$17))/12,IF($A313=TAXAS!$A$18,IF($B313="PARCELADO ATÉ 12X",$D313-($D313*TAXAS!$F$18))/12,IF($A313=TAXAS!$A$19,IF($B313="PARCELADO ATÉ 12X",$D313-($D313*TAXAS!$F$19))/12,IF($A313=TAXAS!$A$20,IF($B313="PARCELADO ATÉ 12X",$D313-($D313*TAXAS!$F$20))/12,IF($A313=TAXAS!$A$21,IF($B313="PARCELADO ATÉ 12X",$D313-($D313*TAXAS!$F$21))/12,IF($A313=TAXAS!$A$22,IF($B313="PARCELADO ATÉ 12X",$D313-($D313*TAXAS!$F$22))/12,IF($A313=TAXAS!$A$23,IF($B313="PARCELADO ATÉ 12X",$D313-($D313*TAXAS!$F$23))/12,IF($A313=TAXAS!$A$24,IF($B313="PARCELADO ATÉ 12X",$D313-($D313*TAXAS!$F$24))/12,IF($A313=TAXAS!$A$25,IF($B313="PARCELADO ATÉ 12X",$D313-($D313*TAXAS!$F$25))/12,IF($A313=TAXAS!$A$26,IF($B313="PARCELADO ATÉ 12X",$D313-($D313*TAXAS!$F$26))/12,IF($A313=TAXAS!$A$27,IF($B313="PARCELADO ATÉ 12X",$D313-($D313*TAXAS!$F$27))/12))))))))))))))))))))))))/1</f>
        <v>0</v>
      </c>
      <c r="J313" s="8">
        <f t="shared" si="0"/>
        <v>0</v>
      </c>
      <c r="K313" s="10" t="b">
        <f>IF($B313="PARCELADO ATÉ 3X",($D313-($D313*TAXAS!$D$4))-$J313)</f>
        <v>0</v>
      </c>
      <c r="L313" s="10" t="b">
        <f>IF($B313="PARCELADO ATÉ 6X",($D313-($D313*TAXAS!$E$4))-$J313)</f>
        <v>0</v>
      </c>
      <c r="M313" s="10" t="b">
        <f>IF($B313="PARCELADO ATÉ 12X",($D313-($D313*TAXAS!$F$4))-$J313)</f>
        <v>0</v>
      </c>
      <c r="N313" s="8">
        <f t="shared" si="1"/>
        <v>0</v>
      </c>
      <c r="O313" s="10">
        <f t="shared" si="2"/>
        <v>0</v>
      </c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spans="1:31" ht="15.75" customHeight="1" x14ac:dyDescent="0.2">
      <c r="A314" s="3"/>
      <c r="B314" s="5"/>
      <c r="C314" s="6"/>
      <c r="D314" s="42"/>
      <c r="E314" s="8">
        <f>IF($A314="VISA",IF($B314="DÉBITO",$D314-($D314*TAXAS!$B$4)),IF($A314="MASTER",IF($B314="DÉBITO",$D314-($D314*TAXAS!$B$5)),IF($A314="ELO", IF($B314="DÉBITO",$D314-($D314*TAXAS!$B$6)),IF($A314="HIPERCARD",IF($B314="DÉBITO",$D314-($D314*TAXAS!$B$7)),IF($A314="DINERS",IF($B314="DÉBITO",$D314-($D314*TAXAS!$B$8)),IF($A314="AMERICA EXPRESS",IF($B314="DÉBITO",$D314-($D314*TAXAS!$B$9)),IF($A314=TAXAS!$A$10,IF($B314="DÉBITO",$D314-($D314*TAXAS!$B$10)), IF($A314=TAXAS!$A$11,IF($B314="DÉBITO",$D314-($D314*TAXAS!$B$11)), IF($A314=TAXAS!$A$12,IF($B314="DÉBITO",$D314-($D314*TAXAS!$B$12)), IF($A314=TAXAS!$A$13,IF($B314="DÉBITO",$D314-($D314*TAXAS!$B$13)), IF($A314=TAXAS!$A$14,IF($B314="DÉBITO",$D314-($D314*TAXAS!$B$14)), IF($A314=TAXAS!$A$15,IF($B314="DÉBITO",$D314-($D314*TAXAS!$B$15)), IF($A314=TAXAS!$A$16,IF($B314="DÉBITO",$D314-($D314*TAXAS!$B$16)), IF($A314=TAXAS!$A$17,IF($B314="DÉBITO",$D314-($D314*TAXAS!$B$17)), IF($A314=TAXAS!$A$18,IF($B314="DÉBITO",$D314-($D314*TAXAS!$B$18)), IF($A314=TAXAS!$A$19,IF($B314="DÉBITO",$D314-($D314*TAXAS!$B$19)), IF($A314=TAXAS!$A$20,IF($B314="DÉBITO",$D314-($D314*TAXAS!$B$20)), IF($A314=TAXAS!$A$21,IF($B314="DÉBITO",$D314-($D314*TAXAS!$B$21)), IF($A314=TAXAS!$A$22,IF($B314="DÉBITO",$D314-($D314*TAXAS!$B$22)), IF($A314=TAXAS!$A$23,IF($B314="DÉBITO",$D314-($D314*TAXAS!$B$23)), IF($A314=TAXAS!$A$24,IF($B314="DÉBITO",$D314-($D314*TAXAS!$B$24)), IF($A314=TAXAS!$A$25,IF($B314="DÉBITO",$D314-($D314*TAXAS!$B$25)), IF($A314=TAXAS!$A$26,IF($B314="DÉBITO",$D314-($D314*TAXAS!$B$26)), IF($A314=TAXAS!$A$27,IF($B314="DÉBITO",$D314-($D314*TAXAS!$B$27))))))))))))))))))))))))))/1</f>
        <v>0</v>
      </c>
      <c r="F314" s="8">
        <f>IF($A314="VISA",IF($B314="CRÉDITO",$D314-($D314*TAXAS!$C$4)),IF($A314="MASTER",IF($B314="CRÉDITO",$D314-($D314*TAXAS!$C$5)),IF($A314="ELO", IF($B314="CRÉDITO",$D314-($D314*TAXAS!$C$6)),IF($A314="HIPERCARD",IF($B314="CRÉDITO",$D314-($D314*TAXAS!$C$7)),IF($A314="DINERS",IF($B314="CRÉDITO",$D314-($D314*TAXAS!$C$8)),IF($A314="AMERICA EXPRESS",IF($B314="CRÉDITO",$D314-($D314*TAXAS!$C$9)),IF($A314=TAXAS!$A$10,IF($B314="CRÉDITO",$D314-($D314*TAXAS!$C$10)), IF($A314=TAXAS!$A$11,IF($B314="CRÉDITO",$D314-($D314*TAXAS!$C$11)), IF($A314=TAXAS!$A$12,IF($B314="CRÉDITO",$D314-($D314*TAXAS!$C$12)), IF($A314=TAXAS!$A$13,IF($B314="CRÉDITO",$D314-($D314*TAXAS!$C$13)), IF($A314=TAXAS!$A$14,IF($B314="CRÉDITO",$D314-($D314*TAXAS!$C$14)), IF($A314=TAXAS!$A$15,IF($B314="CRÉDITO",$D314-($D314*TAXAS!$C$15)), IF($A314=TAXAS!$A$16,IF($B314="CRÉDITO",$D314-($D314*TAXAS!$C$16)), IF($A314=TAXAS!$A$17,IF($B314="CRÉDITO",$D314-($D314*TAXAS!$C$17)), IF($A314=TAXAS!$A$18,IF($B314="CRÉDITO",$D314-($D314*TAXAS!$C$18)), IF($A314=TAXAS!$A$19,IF($B314="CRÉDITO",$D314-($D314*TAXAS!$C$19)), IF($A314=TAXAS!$A$20,IF($B314="CRÉDITO",$D314-($D314*TAXAS!$C$20)), IF($A314=TAXAS!$A$21,IF($B314="CRÉDITO",$D314-($D314*TAXAS!$C$21)), IF($A314=TAXAS!$A$22,IF($B314="CRÉDITO",$D314-($D314*TAXAS!$C$22)), IF($A314=TAXAS!$A$23,IF($B314="CRÉDITO",$D314-($D314*TAXAS!$C$23)), IF($A314=TAXAS!$A$24,IF($B314="CRÉDITO",$D314-($D314*TAXAS!$C$24)), IF($A314=TAXAS!$A$25,IF($B314="CRÉDITO",$D314-($D314*TAXAS!$C$25)), IF($A314=TAXAS!$A$26,IF($B314="CRÉDITO",$D314-($D314*TAXAS!$C$26)), IF($A314=TAXAS!$A$27,IF($B314="CRÉDITO",$D314-($D314*TAXAS!$C$27))))))))))))))))))))))))))/1</f>
        <v>0</v>
      </c>
      <c r="G314" s="9">
        <f>IF($A314="VISA",IF($B314="PARCELADO ATÉ 3X",$D314-(D314*TAXAS!$D$4))/3,IF($A314="MASTER",IF($B314="PARCELADO ATÉ 3X",$D314-(D314*TAXAS!$D$5))/3,IF($A314="ELO",IF($B314="PARCELADO ATÉ 3X",$D314-(D314*TAXAS!$D$6))/3,IF($A314="HIPERCARD",IF($B314="PARCELADO ATÉ 3X",$D314-(D314*TAXAS!$D$7))/3,IF($A314="DINERS",IF($B314="PARCELADO ATÉ 3X",$D314-(D314*TAXAS!$D$8))/3,IF($A314="AMERICA EXPRESS",IF($B314="PARCELADO ATÉ 3X",$D314-(D314*TAXAS!$D$9))/3,IF($A314=TAXAS!$A$10,IF($B314="PARCELADO ATÉ 3X",$D314-($D314*TAXAS!$D$10))/3,IF($A314=TAXAS!$A$11,IF($B314="PARCELADO ATÉ 3X",$D314-($D314*TAXAS!$D$11))/3,IF($A314=TAXAS!$A$12,IF($B314="PARCELADO ATÉ 3X",$D314-($D314*TAXAS!$D$12))/3,IF($A314=TAXAS!$A$13,IF($B314="PARCELADO ATÉ 3X",$D314-($D314*TAXAS!$D$13))/3,IF($A314=TAXAS!$A$14,IF($B314="PARCELADO ATÉ 3X",$D314-($D314*TAXAS!$D$14))/3,IF($A314=TAXAS!$A$15,IF($B314="PARCELADO ATÉ 3X",$D314-($D314*TAXAS!$D$15))/3,IF($A314=TAXAS!$A$16,IF($B314="PARCELADO ATÉ 3X",$D314-($D314*TAXAS!$D$16))/3,IF($A314=TAXAS!$A$17,IF($B314="PARCELADO ATÉ 3X",$D314-($D314*TAXAS!$D$17))/3,IF($A314=TAXAS!$A$18,IF($B314="PARCELADO ATÉ 3X",$D314-($D314*TAXAS!$D$18))/3,IF($A314=TAXAS!$A$19,IF($B314="PARCELADO ATÉ 3X",$D314-($D314*TAXAS!$D$19))/3,IF($A314=TAXAS!$A$20,IF($B314="PARCELADO ATÉ 3X",$D314-($D314*TAXAS!$D$20))/3,IF($A314=TAXAS!$A$21,IF($B314="PARCELADO ATÉ 3X",$D314-($D314*TAXAS!$D$21))/3,IF($A314=TAXAS!$A$22,IF($B314="PARCELADO ATÉ 3X",$D314-($D314*TAXAS!$D$22))/3,IF($A314=TAXAS!$A$23,IF($B314="PARCELADO ATÉ 3X",$D314-($D314*TAXAS!$D$23))/3,IF($A314=TAXAS!$A$24,IF($B314="PARCELADO ATÉ 3X",$D314-($D314*TAXAS!$D$24))/3,IF($A314=TAXAS!$A$25,IF($B314="PARCELADO ATÉ 3X",$D314-($D314*TAXAS!$D$25))/3,IF($A314=TAXAS!$A$26,IF($B314="PARCELADO ATÉ 3X",$D314-($D314*TAXAS!$D$26))/3,IF($A314=TAXAS!$A$27,IF($B314="PARCELADO ATÉ 3X",$D314-($D314*TAXAS!$D$27))/3))))))))))))))))))))))))/1</f>
        <v>0</v>
      </c>
      <c r="H314" s="9">
        <f>IF($A314="VISA",IF($B314="PARCELADO ATÉ 6X",$D314-(D314*TAXAS!$E$4))/6,IF($A314="MASTER",IF($B314="PARCELADO ATÉ 6X",$D314-(D314*TAXAS!$E$5))/6,IF($A314="ELO",IF($B314="PARCELADO ATÉ 6X",$D314-(D314*TAXAS!$E$6))/6,IF($A314="HIPERCARD",IF($B314="PARCELADO ATÉ 6X",$D314-(D314*TAXAS!$E$7))/6,IF($A314="DINERS",IF($B314="PARCELADO ATÉ 6X",$D314-(D314*TAXAS!$E$8))/6,IF($A314="AMERICA EXPRESS",IF($B314="PARCELADO ATÉ 6X",$D314-(D314*TAXAS!$E$9))/6,IF($A314=TAXAS!$A$10,IF($B314="PARCELADO ATÉ 6X",$D314-($D314*TAXAS!$E$10))/6,IF($A314=TAXAS!$A$11,IF($B314="PARCELADO ATÉ 6X",$D314-($D314*TAXAS!$E$11))/6,IF($A314=TAXAS!$A$12,IF($B314="PARCELADO ATÉ 6X",$D314-($D314*TAXAS!$E$12))/6,IF($A314=TAXAS!$A$13,IF($B314="PARCELADO ATÉ 6X",$D314-($D314*TAXAS!$E$13))/6,IF($A314=TAXAS!$A$14,IF($B314="PARCELADO ATÉ 6X",$D314-($D314*TAXAS!$E$14))/6,IF($A314=TAXAS!$A$15,IF($B314="PARCELADO ATÉ 6X",$D314-($D314*TAXAS!$E$15))/6,IF($A314=TAXAS!$A$16,IF($B314="PARCELADO ATÉ 6X",$D314-($D314*TAXAS!$E$16))/6,IF($A314=TAXAS!$A$17,IF($B314="PARCELADO ATÉ 6X",$D314-($D314*TAXAS!$E$17))/6,IF($A314=TAXAS!$A$18,IF($B314="PARCELADO ATÉ 6X",$D314-($D314*TAXAS!$E$18))/6,IF($A314=TAXAS!$A$19,IF($B314="PARCELADO ATÉ 6X",$D314-($D314*TAXAS!$E$19))/6,IF($A314=TAXAS!$A$20,IF($B314="PARCELADO ATÉ 6X",$D314-($D314*TAXAS!$E$20))/6,IF($A314=TAXAS!$A$21,IF($B314="PARCELADO ATÉ 6X",$D314-($D314*TAXAS!$E$21))/6,IF($A314=TAXAS!$A$22,IF($B314="PARCELADO ATÉ 6X",$D314-($D314*TAXAS!$E$22))/6,IF($A314=TAXAS!$A$23,IF($B314="PARCELADO ATÉ 6X",$D314-($D314*TAXAS!$E$23))/6,IF($A314=TAXAS!$A$24,IF($B314="PARCELADO ATÉ 6X",$D314-($D314*TAXAS!$E$24))/6,IF($A314=TAXAS!$A$25,IF($B314="PARCELADO ATÉ 6X",$D314-($D314*TAXAS!$E$25))/6,IF($A314=TAXAS!$A$26,IF($B314="PARCELADO ATÉ 6X",$D314-($D314*TAXAS!$E$26))/6,IF($A314=TAXAS!$A$27,IF($B314="PARCELADO ATÉ 6X",$D314-($D314*TAXAS!$E$27))/6))))))))))))))))))))))))/1</f>
        <v>0</v>
      </c>
      <c r="I314" s="9">
        <f>IF($A314="VISA",IF($B314="PARCELADO ATÉ 12X",$D314-(D314*TAXAS!$F$4))/12,IF($A314="MASTER",IF($B314="PARCELADO ATÉ 12X",$D314-(D314*TAXAS!$F$5))/12,IF($A314="ELO",IF($B314="PARCELADO ATÉ 12X",$D314-(D314*TAXAS!$F$6))/12,IF($A314="HIPERCARD",IF($B314="PARCELADO ATÉ 12X",$D314-(D314*TAXAS!$F$7))/12,IF($A314="DINERS",IF($B314="PARCELADO ATÉ 12X",$D314-(D314*TAXAS!$F$8))/12,IF($A314="AMERICA EXPRESS",IF($B314="PARCELADO ATÉ 12X",$D314-(D314*TAXAS!$F$9))/12,IF($A314=TAXAS!$A$10,IF($B314="PARCELADO ATÉ 12X",$D314-($D314*TAXAS!$F$10))/12,IF($A314=TAXAS!$A$11,IF($B314="PARCELADO ATÉ 12X",$D314-($D314*TAXAS!$F$11))/12,IF($A314=TAXAS!$A$12,IF($B314="PARCELADO ATÉ 12X",$D314-($D314*TAXAS!$F$12))/12,IF($A314=TAXAS!$A$13,IF($B314="PARCELADO ATÉ 12X",$D314-($D314*TAXAS!$F$13))/12,IF($A314=TAXAS!$A$14,IF($B314="PARCELADO ATÉ 12X",$D314-($D314*TAXAS!$F$14))/12,IF($A314=TAXAS!$A$15,IF($B314="PARCELADO ATÉ 12X",$D314-($D314*TAXAS!$F$15))/12,IF($A314=TAXAS!$A$16,IF($B314="PARCELADO ATÉ 12X",$D314-($D314*TAXAS!$F$16))/12,IF($A314=TAXAS!$A$17,IF($B314="PARCELADO ATÉ 12X",$D314-($D314*TAXAS!$F$17))/12,IF($A314=TAXAS!$A$18,IF($B314="PARCELADO ATÉ 12X",$D314-($D314*TAXAS!$F$18))/12,IF($A314=TAXAS!$A$19,IF($B314="PARCELADO ATÉ 12X",$D314-($D314*TAXAS!$F$19))/12,IF($A314=TAXAS!$A$20,IF($B314="PARCELADO ATÉ 12X",$D314-($D314*TAXAS!$F$20))/12,IF($A314=TAXAS!$A$21,IF($B314="PARCELADO ATÉ 12X",$D314-($D314*TAXAS!$F$21))/12,IF($A314=TAXAS!$A$22,IF($B314="PARCELADO ATÉ 12X",$D314-($D314*TAXAS!$F$22))/12,IF($A314=TAXAS!$A$23,IF($B314="PARCELADO ATÉ 12X",$D314-($D314*TAXAS!$F$23))/12,IF($A314=TAXAS!$A$24,IF($B314="PARCELADO ATÉ 12X",$D314-($D314*TAXAS!$F$24))/12,IF($A314=TAXAS!$A$25,IF($B314="PARCELADO ATÉ 12X",$D314-($D314*TAXAS!$F$25))/12,IF($A314=TAXAS!$A$26,IF($B314="PARCELADO ATÉ 12X",$D314-($D314*TAXAS!$F$26))/12,IF($A314=TAXAS!$A$27,IF($B314="PARCELADO ATÉ 12X",$D314-($D314*TAXAS!$F$27))/12))))))))))))))))))))))))/1</f>
        <v>0</v>
      </c>
      <c r="J314" s="8">
        <f t="shared" si="0"/>
        <v>0</v>
      </c>
      <c r="K314" s="10" t="b">
        <f>IF($B314="PARCELADO ATÉ 3X",($D314-($D314*TAXAS!$D$4))-$J314)</f>
        <v>0</v>
      </c>
      <c r="L314" s="10" t="b">
        <f>IF($B314="PARCELADO ATÉ 6X",($D314-($D314*TAXAS!$E$4))-$J314)</f>
        <v>0</v>
      </c>
      <c r="M314" s="10" t="b">
        <f>IF($B314="PARCELADO ATÉ 12X",($D314-($D314*TAXAS!$F$4))-$J314)</f>
        <v>0</v>
      </c>
      <c r="N314" s="8">
        <f t="shared" si="1"/>
        <v>0</v>
      </c>
      <c r="O314" s="10">
        <f t="shared" si="2"/>
        <v>0</v>
      </c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spans="1:31" ht="15.75" customHeight="1" x14ac:dyDescent="0.2">
      <c r="A315" s="3"/>
      <c r="B315" s="5"/>
      <c r="C315" s="6"/>
      <c r="D315" s="42"/>
      <c r="E315" s="8">
        <f>IF($A315="VISA",IF($B315="DÉBITO",$D315-($D315*TAXAS!$B$4)),IF($A315="MASTER",IF($B315="DÉBITO",$D315-($D315*TAXAS!$B$5)),IF($A315="ELO", IF($B315="DÉBITO",$D315-($D315*TAXAS!$B$6)),IF($A315="HIPERCARD",IF($B315="DÉBITO",$D315-($D315*TAXAS!$B$7)),IF($A315="DINERS",IF($B315="DÉBITO",$D315-($D315*TAXAS!$B$8)),IF($A315="AMERICA EXPRESS",IF($B315="DÉBITO",$D315-($D315*TAXAS!$B$9)),IF($A315=TAXAS!$A$10,IF($B315="DÉBITO",$D315-($D315*TAXAS!$B$10)), IF($A315=TAXAS!$A$11,IF($B315="DÉBITO",$D315-($D315*TAXAS!$B$11)), IF($A315=TAXAS!$A$12,IF($B315="DÉBITO",$D315-($D315*TAXAS!$B$12)), IF($A315=TAXAS!$A$13,IF($B315="DÉBITO",$D315-($D315*TAXAS!$B$13)), IF($A315=TAXAS!$A$14,IF($B315="DÉBITO",$D315-($D315*TAXAS!$B$14)), IF($A315=TAXAS!$A$15,IF($B315="DÉBITO",$D315-($D315*TAXAS!$B$15)), IF($A315=TAXAS!$A$16,IF($B315="DÉBITO",$D315-($D315*TAXAS!$B$16)), IF($A315=TAXAS!$A$17,IF($B315="DÉBITO",$D315-($D315*TAXAS!$B$17)), IF($A315=TAXAS!$A$18,IF($B315="DÉBITO",$D315-($D315*TAXAS!$B$18)), IF($A315=TAXAS!$A$19,IF($B315="DÉBITO",$D315-($D315*TAXAS!$B$19)), IF($A315=TAXAS!$A$20,IF($B315="DÉBITO",$D315-($D315*TAXAS!$B$20)), IF($A315=TAXAS!$A$21,IF($B315="DÉBITO",$D315-($D315*TAXAS!$B$21)), IF($A315=TAXAS!$A$22,IF($B315="DÉBITO",$D315-($D315*TAXAS!$B$22)), IF($A315=TAXAS!$A$23,IF($B315="DÉBITO",$D315-($D315*TAXAS!$B$23)), IF($A315=TAXAS!$A$24,IF($B315="DÉBITO",$D315-($D315*TAXAS!$B$24)), IF($A315=TAXAS!$A$25,IF($B315="DÉBITO",$D315-($D315*TAXAS!$B$25)), IF($A315=TAXAS!$A$26,IF($B315="DÉBITO",$D315-($D315*TAXAS!$B$26)), IF($A315=TAXAS!$A$27,IF($B315="DÉBITO",$D315-($D315*TAXAS!$B$27))))))))))))))))))))))))))/1</f>
        <v>0</v>
      </c>
      <c r="F315" s="8">
        <f>IF($A315="VISA",IF($B315="CRÉDITO",$D315-($D315*TAXAS!$C$4)),IF($A315="MASTER",IF($B315="CRÉDITO",$D315-($D315*TAXAS!$C$5)),IF($A315="ELO", IF($B315="CRÉDITO",$D315-($D315*TAXAS!$C$6)),IF($A315="HIPERCARD",IF($B315="CRÉDITO",$D315-($D315*TAXAS!$C$7)),IF($A315="DINERS",IF($B315="CRÉDITO",$D315-($D315*TAXAS!$C$8)),IF($A315="AMERICA EXPRESS",IF($B315="CRÉDITO",$D315-($D315*TAXAS!$C$9)),IF($A315=TAXAS!$A$10,IF($B315="CRÉDITO",$D315-($D315*TAXAS!$C$10)), IF($A315=TAXAS!$A$11,IF($B315="CRÉDITO",$D315-($D315*TAXAS!$C$11)), IF($A315=TAXAS!$A$12,IF($B315="CRÉDITO",$D315-($D315*TAXAS!$C$12)), IF($A315=TAXAS!$A$13,IF($B315="CRÉDITO",$D315-($D315*TAXAS!$C$13)), IF($A315=TAXAS!$A$14,IF($B315="CRÉDITO",$D315-($D315*TAXAS!$C$14)), IF($A315=TAXAS!$A$15,IF($B315="CRÉDITO",$D315-($D315*TAXAS!$C$15)), IF($A315=TAXAS!$A$16,IF($B315="CRÉDITO",$D315-($D315*TAXAS!$C$16)), IF($A315=TAXAS!$A$17,IF($B315="CRÉDITO",$D315-($D315*TAXAS!$C$17)), IF($A315=TAXAS!$A$18,IF($B315="CRÉDITO",$D315-($D315*TAXAS!$C$18)), IF($A315=TAXAS!$A$19,IF($B315="CRÉDITO",$D315-($D315*TAXAS!$C$19)), IF($A315=TAXAS!$A$20,IF($B315="CRÉDITO",$D315-($D315*TAXAS!$C$20)), IF($A315=TAXAS!$A$21,IF($B315="CRÉDITO",$D315-($D315*TAXAS!$C$21)), IF($A315=TAXAS!$A$22,IF($B315="CRÉDITO",$D315-($D315*TAXAS!$C$22)), IF($A315=TAXAS!$A$23,IF($B315="CRÉDITO",$D315-($D315*TAXAS!$C$23)), IF($A315=TAXAS!$A$24,IF($B315="CRÉDITO",$D315-($D315*TAXAS!$C$24)), IF($A315=TAXAS!$A$25,IF($B315="CRÉDITO",$D315-($D315*TAXAS!$C$25)), IF($A315=TAXAS!$A$26,IF($B315="CRÉDITO",$D315-($D315*TAXAS!$C$26)), IF($A315=TAXAS!$A$27,IF($B315="CRÉDITO",$D315-($D315*TAXAS!$C$27))))))))))))))))))))))))))/1</f>
        <v>0</v>
      </c>
      <c r="G315" s="9">
        <f>IF($A315="VISA",IF($B315="PARCELADO ATÉ 3X",$D315-(D315*TAXAS!$D$4))/3,IF($A315="MASTER",IF($B315="PARCELADO ATÉ 3X",$D315-(D315*TAXAS!$D$5))/3,IF($A315="ELO",IF($B315="PARCELADO ATÉ 3X",$D315-(D315*TAXAS!$D$6))/3,IF($A315="HIPERCARD",IF($B315="PARCELADO ATÉ 3X",$D315-(D315*TAXAS!$D$7))/3,IF($A315="DINERS",IF($B315="PARCELADO ATÉ 3X",$D315-(D315*TAXAS!$D$8))/3,IF($A315="AMERICA EXPRESS",IF($B315="PARCELADO ATÉ 3X",$D315-(D315*TAXAS!$D$9))/3,IF($A315=TAXAS!$A$10,IF($B315="PARCELADO ATÉ 3X",$D315-($D315*TAXAS!$D$10))/3,IF($A315=TAXAS!$A$11,IF($B315="PARCELADO ATÉ 3X",$D315-($D315*TAXAS!$D$11))/3,IF($A315=TAXAS!$A$12,IF($B315="PARCELADO ATÉ 3X",$D315-($D315*TAXAS!$D$12))/3,IF($A315=TAXAS!$A$13,IF($B315="PARCELADO ATÉ 3X",$D315-($D315*TAXAS!$D$13))/3,IF($A315=TAXAS!$A$14,IF($B315="PARCELADO ATÉ 3X",$D315-($D315*TAXAS!$D$14))/3,IF($A315=TAXAS!$A$15,IF($B315="PARCELADO ATÉ 3X",$D315-($D315*TAXAS!$D$15))/3,IF($A315=TAXAS!$A$16,IF($B315="PARCELADO ATÉ 3X",$D315-($D315*TAXAS!$D$16))/3,IF($A315=TAXAS!$A$17,IF($B315="PARCELADO ATÉ 3X",$D315-($D315*TAXAS!$D$17))/3,IF($A315=TAXAS!$A$18,IF($B315="PARCELADO ATÉ 3X",$D315-($D315*TAXAS!$D$18))/3,IF($A315=TAXAS!$A$19,IF($B315="PARCELADO ATÉ 3X",$D315-($D315*TAXAS!$D$19))/3,IF($A315=TAXAS!$A$20,IF($B315="PARCELADO ATÉ 3X",$D315-($D315*TAXAS!$D$20))/3,IF($A315=TAXAS!$A$21,IF($B315="PARCELADO ATÉ 3X",$D315-($D315*TAXAS!$D$21))/3,IF($A315=TAXAS!$A$22,IF($B315="PARCELADO ATÉ 3X",$D315-($D315*TAXAS!$D$22))/3,IF($A315=TAXAS!$A$23,IF($B315="PARCELADO ATÉ 3X",$D315-($D315*TAXAS!$D$23))/3,IF($A315=TAXAS!$A$24,IF($B315="PARCELADO ATÉ 3X",$D315-($D315*TAXAS!$D$24))/3,IF($A315=TAXAS!$A$25,IF($B315="PARCELADO ATÉ 3X",$D315-($D315*TAXAS!$D$25))/3,IF($A315=TAXAS!$A$26,IF($B315="PARCELADO ATÉ 3X",$D315-($D315*TAXAS!$D$26))/3,IF($A315=TAXAS!$A$27,IF($B315="PARCELADO ATÉ 3X",$D315-($D315*TAXAS!$D$27))/3))))))))))))))))))))))))/1</f>
        <v>0</v>
      </c>
      <c r="H315" s="9">
        <f>IF($A315="VISA",IF($B315="PARCELADO ATÉ 6X",$D315-(D315*TAXAS!$E$4))/6,IF($A315="MASTER",IF($B315="PARCELADO ATÉ 6X",$D315-(D315*TAXAS!$E$5))/6,IF($A315="ELO",IF($B315="PARCELADO ATÉ 6X",$D315-(D315*TAXAS!$E$6))/6,IF($A315="HIPERCARD",IF($B315="PARCELADO ATÉ 6X",$D315-(D315*TAXAS!$E$7))/6,IF($A315="DINERS",IF($B315="PARCELADO ATÉ 6X",$D315-(D315*TAXAS!$E$8))/6,IF($A315="AMERICA EXPRESS",IF($B315="PARCELADO ATÉ 6X",$D315-(D315*TAXAS!$E$9))/6,IF($A315=TAXAS!$A$10,IF($B315="PARCELADO ATÉ 6X",$D315-($D315*TAXAS!$E$10))/6,IF($A315=TAXAS!$A$11,IF($B315="PARCELADO ATÉ 6X",$D315-($D315*TAXAS!$E$11))/6,IF($A315=TAXAS!$A$12,IF($B315="PARCELADO ATÉ 6X",$D315-($D315*TAXAS!$E$12))/6,IF($A315=TAXAS!$A$13,IF($B315="PARCELADO ATÉ 6X",$D315-($D315*TAXAS!$E$13))/6,IF($A315=TAXAS!$A$14,IF($B315="PARCELADO ATÉ 6X",$D315-($D315*TAXAS!$E$14))/6,IF($A315=TAXAS!$A$15,IF($B315="PARCELADO ATÉ 6X",$D315-($D315*TAXAS!$E$15))/6,IF($A315=TAXAS!$A$16,IF($B315="PARCELADO ATÉ 6X",$D315-($D315*TAXAS!$E$16))/6,IF($A315=TAXAS!$A$17,IF($B315="PARCELADO ATÉ 6X",$D315-($D315*TAXAS!$E$17))/6,IF($A315=TAXAS!$A$18,IF($B315="PARCELADO ATÉ 6X",$D315-($D315*TAXAS!$E$18))/6,IF($A315=TAXAS!$A$19,IF($B315="PARCELADO ATÉ 6X",$D315-($D315*TAXAS!$E$19))/6,IF($A315=TAXAS!$A$20,IF($B315="PARCELADO ATÉ 6X",$D315-($D315*TAXAS!$E$20))/6,IF($A315=TAXAS!$A$21,IF($B315="PARCELADO ATÉ 6X",$D315-($D315*TAXAS!$E$21))/6,IF($A315=TAXAS!$A$22,IF($B315="PARCELADO ATÉ 6X",$D315-($D315*TAXAS!$E$22))/6,IF($A315=TAXAS!$A$23,IF($B315="PARCELADO ATÉ 6X",$D315-($D315*TAXAS!$E$23))/6,IF($A315=TAXAS!$A$24,IF($B315="PARCELADO ATÉ 6X",$D315-($D315*TAXAS!$E$24))/6,IF($A315=TAXAS!$A$25,IF($B315="PARCELADO ATÉ 6X",$D315-($D315*TAXAS!$E$25))/6,IF($A315=TAXAS!$A$26,IF($B315="PARCELADO ATÉ 6X",$D315-($D315*TAXAS!$E$26))/6,IF($A315=TAXAS!$A$27,IF($B315="PARCELADO ATÉ 6X",$D315-($D315*TAXAS!$E$27))/6))))))))))))))))))))))))/1</f>
        <v>0</v>
      </c>
      <c r="I315" s="9">
        <f>IF($A315="VISA",IF($B315="PARCELADO ATÉ 12X",$D315-(D315*TAXAS!$F$4))/12,IF($A315="MASTER",IF($B315="PARCELADO ATÉ 12X",$D315-(D315*TAXAS!$F$5))/12,IF($A315="ELO",IF($B315="PARCELADO ATÉ 12X",$D315-(D315*TAXAS!$F$6))/12,IF($A315="HIPERCARD",IF($B315="PARCELADO ATÉ 12X",$D315-(D315*TAXAS!$F$7))/12,IF($A315="DINERS",IF($B315="PARCELADO ATÉ 12X",$D315-(D315*TAXAS!$F$8))/12,IF($A315="AMERICA EXPRESS",IF($B315="PARCELADO ATÉ 12X",$D315-(D315*TAXAS!$F$9))/12,IF($A315=TAXAS!$A$10,IF($B315="PARCELADO ATÉ 12X",$D315-($D315*TAXAS!$F$10))/12,IF($A315=TAXAS!$A$11,IF($B315="PARCELADO ATÉ 12X",$D315-($D315*TAXAS!$F$11))/12,IF($A315=TAXAS!$A$12,IF($B315="PARCELADO ATÉ 12X",$D315-($D315*TAXAS!$F$12))/12,IF($A315=TAXAS!$A$13,IF($B315="PARCELADO ATÉ 12X",$D315-($D315*TAXAS!$F$13))/12,IF($A315=TAXAS!$A$14,IF($B315="PARCELADO ATÉ 12X",$D315-($D315*TAXAS!$F$14))/12,IF($A315=TAXAS!$A$15,IF($B315="PARCELADO ATÉ 12X",$D315-($D315*TAXAS!$F$15))/12,IF($A315=TAXAS!$A$16,IF($B315="PARCELADO ATÉ 12X",$D315-($D315*TAXAS!$F$16))/12,IF($A315=TAXAS!$A$17,IF($B315="PARCELADO ATÉ 12X",$D315-($D315*TAXAS!$F$17))/12,IF($A315=TAXAS!$A$18,IF($B315="PARCELADO ATÉ 12X",$D315-($D315*TAXAS!$F$18))/12,IF($A315=TAXAS!$A$19,IF($B315="PARCELADO ATÉ 12X",$D315-($D315*TAXAS!$F$19))/12,IF($A315=TAXAS!$A$20,IF($B315="PARCELADO ATÉ 12X",$D315-($D315*TAXAS!$F$20))/12,IF($A315=TAXAS!$A$21,IF($B315="PARCELADO ATÉ 12X",$D315-($D315*TAXAS!$F$21))/12,IF($A315=TAXAS!$A$22,IF($B315="PARCELADO ATÉ 12X",$D315-($D315*TAXAS!$F$22))/12,IF($A315=TAXAS!$A$23,IF($B315="PARCELADO ATÉ 12X",$D315-($D315*TAXAS!$F$23))/12,IF($A315=TAXAS!$A$24,IF($B315="PARCELADO ATÉ 12X",$D315-($D315*TAXAS!$F$24))/12,IF($A315=TAXAS!$A$25,IF($B315="PARCELADO ATÉ 12X",$D315-($D315*TAXAS!$F$25))/12,IF($A315=TAXAS!$A$26,IF($B315="PARCELADO ATÉ 12X",$D315-($D315*TAXAS!$F$26))/12,IF($A315=TAXAS!$A$27,IF($B315="PARCELADO ATÉ 12X",$D315-($D315*TAXAS!$F$27))/12))))))))))))))))))))))))/1</f>
        <v>0</v>
      </c>
      <c r="J315" s="8">
        <f t="shared" si="0"/>
        <v>0</v>
      </c>
      <c r="K315" s="10" t="b">
        <f>IF($B315="PARCELADO ATÉ 3X",($D315-($D315*TAXAS!$D$4))-$J315)</f>
        <v>0</v>
      </c>
      <c r="L315" s="10" t="b">
        <f>IF($B315="PARCELADO ATÉ 6X",($D315-($D315*TAXAS!$E$4))-$J315)</f>
        <v>0</v>
      </c>
      <c r="M315" s="10" t="b">
        <f>IF($B315="PARCELADO ATÉ 12X",($D315-($D315*TAXAS!$F$4))-$J315)</f>
        <v>0</v>
      </c>
      <c r="N315" s="8">
        <f t="shared" si="1"/>
        <v>0</v>
      </c>
      <c r="O315" s="10">
        <f t="shared" si="2"/>
        <v>0</v>
      </c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spans="1:31" ht="15.75" customHeight="1" x14ac:dyDescent="0.2">
      <c r="A316" s="3"/>
      <c r="B316" s="5"/>
      <c r="C316" s="6"/>
      <c r="D316" s="42"/>
      <c r="E316" s="8">
        <f>IF($A316="VISA",IF($B316="DÉBITO",$D316-($D316*TAXAS!$B$4)),IF($A316="MASTER",IF($B316="DÉBITO",$D316-($D316*TAXAS!$B$5)),IF($A316="ELO", IF($B316="DÉBITO",$D316-($D316*TAXAS!$B$6)),IF($A316="HIPERCARD",IF($B316="DÉBITO",$D316-($D316*TAXAS!$B$7)),IF($A316="DINERS",IF($B316="DÉBITO",$D316-($D316*TAXAS!$B$8)),IF($A316="AMERICA EXPRESS",IF($B316="DÉBITO",$D316-($D316*TAXAS!$B$9)),IF($A316=TAXAS!$A$10,IF($B316="DÉBITO",$D316-($D316*TAXAS!$B$10)), IF($A316=TAXAS!$A$11,IF($B316="DÉBITO",$D316-($D316*TAXAS!$B$11)), IF($A316=TAXAS!$A$12,IF($B316="DÉBITO",$D316-($D316*TAXAS!$B$12)), IF($A316=TAXAS!$A$13,IF($B316="DÉBITO",$D316-($D316*TAXAS!$B$13)), IF($A316=TAXAS!$A$14,IF($B316="DÉBITO",$D316-($D316*TAXAS!$B$14)), IF($A316=TAXAS!$A$15,IF($B316="DÉBITO",$D316-($D316*TAXAS!$B$15)), IF($A316=TAXAS!$A$16,IF($B316="DÉBITO",$D316-($D316*TAXAS!$B$16)), IF($A316=TAXAS!$A$17,IF($B316="DÉBITO",$D316-($D316*TAXAS!$B$17)), IF($A316=TAXAS!$A$18,IF($B316="DÉBITO",$D316-($D316*TAXAS!$B$18)), IF($A316=TAXAS!$A$19,IF($B316="DÉBITO",$D316-($D316*TAXAS!$B$19)), IF($A316=TAXAS!$A$20,IF($B316="DÉBITO",$D316-($D316*TAXAS!$B$20)), IF($A316=TAXAS!$A$21,IF($B316="DÉBITO",$D316-($D316*TAXAS!$B$21)), IF($A316=TAXAS!$A$22,IF($B316="DÉBITO",$D316-($D316*TAXAS!$B$22)), IF($A316=TAXAS!$A$23,IF($B316="DÉBITO",$D316-($D316*TAXAS!$B$23)), IF($A316=TAXAS!$A$24,IF($B316="DÉBITO",$D316-($D316*TAXAS!$B$24)), IF($A316=TAXAS!$A$25,IF($B316="DÉBITO",$D316-($D316*TAXAS!$B$25)), IF($A316=TAXAS!$A$26,IF($B316="DÉBITO",$D316-($D316*TAXAS!$B$26)), IF($A316=TAXAS!$A$27,IF($B316="DÉBITO",$D316-($D316*TAXAS!$B$27))))))))))))))))))))))))))/1</f>
        <v>0</v>
      </c>
      <c r="F316" s="8">
        <f>IF($A316="VISA",IF($B316="CRÉDITO",$D316-($D316*TAXAS!$C$4)),IF($A316="MASTER",IF($B316="CRÉDITO",$D316-($D316*TAXAS!$C$5)),IF($A316="ELO", IF($B316="CRÉDITO",$D316-($D316*TAXAS!$C$6)),IF($A316="HIPERCARD",IF($B316="CRÉDITO",$D316-($D316*TAXAS!$C$7)),IF($A316="DINERS",IF($B316="CRÉDITO",$D316-($D316*TAXAS!$C$8)),IF($A316="AMERICA EXPRESS",IF($B316="CRÉDITO",$D316-($D316*TAXAS!$C$9)),IF($A316=TAXAS!$A$10,IF($B316="CRÉDITO",$D316-($D316*TAXAS!$C$10)), IF($A316=TAXAS!$A$11,IF($B316="CRÉDITO",$D316-($D316*TAXAS!$C$11)), IF($A316=TAXAS!$A$12,IF($B316="CRÉDITO",$D316-($D316*TAXAS!$C$12)), IF($A316=TAXAS!$A$13,IF($B316="CRÉDITO",$D316-($D316*TAXAS!$C$13)), IF($A316=TAXAS!$A$14,IF($B316="CRÉDITO",$D316-($D316*TAXAS!$C$14)), IF($A316=TAXAS!$A$15,IF($B316="CRÉDITO",$D316-($D316*TAXAS!$C$15)), IF($A316=TAXAS!$A$16,IF($B316="CRÉDITO",$D316-($D316*TAXAS!$C$16)), IF($A316=TAXAS!$A$17,IF($B316="CRÉDITO",$D316-($D316*TAXAS!$C$17)), IF($A316=TAXAS!$A$18,IF($B316="CRÉDITO",$D316-($D316*TAXAS!$C$18)), IF($A316=TAXAS!$A$19,IF($B316="CRÉDITO",$D316-($D316*TAXAS!$C$19)), IF($A316=TAXAS!$A$20,IF($B316="CRÉDITO",$D316-($D316*TAXAS!$C$20)), IF($A316=TAXAS!$A$21,IF($B316="CRÉDITO",$D316-($D316*TAXAS!$C$21)), IF($A316=TAXAS!$A$22,IF($B316="CRÉDITO",$D316-($D316*TAXAS!$C$22)), IF($A316=TAXAS!$A$23,IF($B316="CRÉDITO",$D316-($D316*TAXAS!$C$23)), IF($A316=TAXAS!$A$24,IF($B316="CRÉDITO",$D316-($D316*TAXAS!$C$24)), IF($A316=TAXAS!$A$25,IF($B316="CRÉDITO",$D316-($D316*TAXAS!$C$25)), IF($A316=TAXAS!$A$26,IF($B316="CRÉDITO",$D316-($D316*TAXAS!$C$26)), IF($A316=TAXAS!$A$27,IF($B316="CRÉDITO",$D316-($D316*TAXAS!$C$27))))))))))))))))))))))))))/1</f>
        <v>0</v>
      </c>
      <c r="G316" s="9">
        <f>IF($A316="VISA",IF($B316="PARCELADO ATÉ 3X",$D316-(D316*TAXAS!$D$4))/3,IF($A316="MASTER",IF($B316="PARCELADO ATÉ 3X",$D316-(D316*TAXAS!$D$5))/3,IF($A316="ELO",IF($B316="PARCELADO ATÉ 3X",$D316-(D316*TAXAS!$D$6))/3,IF($A316="HIPERCARD",IF($B316="PARCELADO ATÉ 3X",$D316-(D316*TAXAS!$D$7))/3,IF($A316="DINERS",IF($B316="PARCELADO ATÉ 3X",$D316-(D316*TAXAS!$D$8))/3,IF($A316="AMERICA EXPRESS",IF($B316="PARCELADO ATÉ 3X",$D316-(D316*TAXAS!$D$9))/3,IF($A316=TAXAS!$A$10,IF($B316="PARCELADO ATÉ 3X",$D316-($D316*TAXAS!$D$10))/3,IF($A316=TAXAS!$A$11,IF($B316="PARCELADO ATÉ 3X",$D316-($D316*TAXAS!$D$11))/3,IF($A316=TAXAS!$A$12,IF($B316="PARCELADO ATÉ 3X",$D316-($D316*TAXAS!$D$12))/3,IF($A316=TAXAS!$A$13,IF($B316="PARCELADO ATÉ 3X",$D316-($D316*TAXAS!$D$13))/3,IF($A316=TAXAS!$A$14,IF($B316="PARCELADO ATÉ 3X",$D316-($D316*TAXAS!$D$14))/3,IF($A316=TAXAS!$A$15,IF($B316="PARCELADO ATÉ 3X",$D316-($D316*TAXAS!$D$15))/3,IF($A316=TAXAS!$A$16,IF($B316="PARCELADO ATÉ 3X",$D316-($D316*TAXAS!$D$16))/3,IF($A316=TAXAS!$A$17,IF($B316="PARCELADO ATÉ 3X",$D316-($D316*TAXAS!$D$17))/3,IF($A316=TAXAS!$A$18,IF($B316="PARCELADO ATÉ 3X",$D316-($D316*TAXAS!$D$18))/3,IF($A316=TAXAS!$A$19,IF($B316="PARCELADO ATÉ 3X",$D316-($D316*TAXAS!$D$19))/3,IF($A316=TAXAS!$A$20,IF($B316="PARCELADO ATÉ 3X",$D316-($D316*TAXAS!$D$20))/3,IF($A316=TAXAS!$A$21,IF($B316="PARCELADO ATÉ 3X",$D316-($D316*TAXAS!$D$21))/3,IF($A316=TAXAS!$A$22,IF($B316="PARCELADO ATÉ 3X",$D316-($D316*TAXAS!$D$22))/3,IF($A316=TAXAS!$A$23,IF($B316="PARCELADO ATÉ 3X",$D316-($D316*TAXAS!$D$23))/3,IF($A316=TAXAS!$A$24,IF($B316="PARCELADO ATÉ 3X",$D316-($D316*TAXAS!$D$24))/3,IF($A316=TAXAS!$A$25,IF($B316="PARCELADO ATÉ 3X",$D316-($D316*TAXAS!$D$25))/3,IF($A316=TAXAS!$A$26,IF($B316="PARCELADO ATÉ 3X",$D316-($D316*TAXAS!$D$26))/3,IF($A316=TAXAS!$A$27,IF($B316="PARCELADO ATÉ 3X",$D316-($D316*TAXAS!$D$27))/3))))))))))))))))))))))))/1</f>
        <v>0</v>
      </c>
      <c r="H316" s="9">
        <f>IF($A316="VISA",IF($B316="PARCELADO ATÉ 6X",$D316-(D316*TAXAS!$E$4))/6,IF($A316="MASTER",IF($B316="PARCELADO ATÉ 6X",$D316-(D316*TAXAS!$E$5))/6,IF($A316="ELO",IF($B316="PARCELADO ATÉ 6X",$D316-(D316*TAXAS!$E$6))/6,IF($A316="HIPERCARD",IF($B316="PARCELADO ATÉ 6X",$D316-(D316*TAXAS!$E$7))/6,IF($A316="DINERS",IF($B316="PARCELADO ATÉ 6X",$D316-(D316*TAXAS!$E$8))/6,IF($A316="AMERICA EXPRESS",IF($B316="PARCELADO ATÉ 6X",$D316-(D316*TAXAS!$E$9))/6,IF($A316=TAXAS!$A$10,IF($B316="PARCELADO ATÉ 6X",$D316-($D316*TAXAS!$E$10))/6,IF($A316=TAXAS!$A$11,IF($B316="PARCELADO ATÉ 6X",$D316-($D316*TAXAS!$E$11))/6,IF($A316=TAXAS!$A$12,IF($B316="PARCELADO ATÉ 6X",$D316-($D316*TAXAS!$E$12))/6,IF($A316=TAXAS!$A$13,IF($B316="PARCELADO ATÉ 6X",$D316-($D316*TAXAS!$E$13))/6,IF($A316=TAXAS!$A$14,IF($B316="PARCELADO ATÉ 6X",$D316-($D316*TAXAS!$E$14))/6,IF($A316=TAXAS!$A$15,IF($B316="PARCELADO ATÉ 6X",$D316-($D316*TAXAS!$E$15))/6,IF($A316=TAXAS!$A$16,IF($B316="PARCELADO ATÉ 6X",$D316-($D316*TAXAS!$E$16))/6,IF($A316=TAXAS!$A$17,IF($B316="PARCELADO ATÉ 6X",$D316-($D316*TAXAS!$E$17))/6,IF($A316=TAXAS!$A$18,IF($B316="PARCELADO ATÉ 6X",$D316-($D316*TAXAS!$E$18))/6,IF($A316=TAXAS!$A$19,IF($B316="PARCELADO ATÉ 6X",$D316-($D316*TAXAS!$E$19))/6,IF($A316=TAXAS!$A$20,IF($B316="PARCELADO ATÉ 6X",$D316-($D316*TAXAS!$E$20))/6,IF($A316=TAXAS!$A$21,IF($B316="PARCELADO ATÉ 6X",$D316-($D316*TAXAS!$E$21))/6,IF($A316=TAXAS!$A$22,IF($B316="PARCELADO ATÉ 6X",$D316-($D316*TAXAS!$E$22))/6,IF($A316=TAXAS!$A$23,IF($B316="PARCELADO ATÉ 6X",$D316-($D316*TAXAS!$E$23))/6,IF($A316=TAXAS!$A$24,IF($B316="PARCELADO ATÉ 6X",$D316-($D316*TAXAS!$E$24))/6,IF($A316=TAXAS!$A$25,IF($B316="PARCELADO ATÉ 6X",$D316-($D316*TAXAS!$E$25))/6,IF($A316=TAXAS!$A$26,IF($B316="PARCELADO ATÉ 6X",$D316-($D316*TAXAS!$E$26))/6,IF($A316=TAXAS!$A$27,IF($B316="PARCELADO ATÉ 6X",$D316-($D316*TAXAS!$E$27))/6))))))))))))))))))))))))/1</f>
        <v>0</v>
      </c>
      <c r="I316" s="9">
        <f>IF($A316="VISA",IF($B316="PARCELADO ATÉ 12X",$D316-(D316*TAXAS!$F$4))/12,IF($A316="MASTER",IF($B316="PARCELADO ATÉ 12X",$D316-(D316*TAXAS!$F$5))/12,IF($A316="ELO",IF($B316="PARCELADO ATÉ 12X",$D316-(D316*TAXAS!$F$6))/12,IF($A316="HIPERCARD",IF($B316="PARCELADO ATÉ 12X",$D316-(D316*TAXAS!$F$7))/12,IF($A316="DINERS",IF($B316="PARCELADO ATÉ 12X",$D316-(D316*TAXAS!$F$8))/12,IF($A316="AMERICA EXPRESS",IF($B316="PARCELADO ATÉ 12X",$D316-(D316*TAXAS!$F$9))/12,IF($A316=TAXAS!$A$10,IF($B316="PARCELADO ATÉ 12X",$D316-($D316*TAXAS!$F$10))/12,IF($A316=TAXAS!$A$11,IF($B316="PARCELADO ATÉ 12X",$D316-($D316*TAXAS!$F$11))/12,IF($A316=TAXAS!$A$12,IF($B316="PARCELADO ATÉ 12X",$D316-($D316*TAXAS!$F$12))/12,IF($A316=TAXAS!$A$13,IF($B316="PARCELADO ATÉ 12X",$D316-($D316*TAXAS!$F$13))/12,IF($A316=TAXAS!$A$14,IF($B316="PARCELADO ATÉ 12X",$D316-($D316*TAXAS!$F$14))/12,IF($A316=TAXAS!$A$15,IF($B316="PARCELADO ATÉ 12X",$D316-($D316*TAXAS!$F$15))/12,IF($A316=TAXAS!$A$16,IF($B316="PARCELADO ATÉ 12X",$D316-($D316*TAXAS!$F$16))/12,IF($A316=TAXAS!$A$17,IF($B316="PARCELADO ATÉ 12X",$D316-($D316*TAXAS!$F$17))/12,IF($A316=TAXAS!$A$18,IF($B316="PARCELADO ATÉ 12X",$D316-($D316*TAXAS!$F$18))/12,IF($A316=TAXAS!$A$19,IF($B316="PARCELADO ATÉ 12X",$D316-($D316*TAXAS!$F$19))/12,IF($A316=TAXAS!$A$20,IF($B316="PARCELADO ATÉ 12X",$D316-($D316*TAXAS!$F$20))/12,IF($A316=TAXAS!$A$21,IF($B316="PARCELADO ATÉ 12X",$D316-($D316*TAXAS!$F$21))/12,IF($A316=TAXAS!$A$22,IF($B316="PARCELADO ATÉ 12X",$D316-($D316*TAXAS!$F$22))/12,IF($A316=TAXAS!$A$23,IF($B316="PARCELADO ATÉ 12X",$D316-($D316*TAXAS!$F$23))/12,IF($A316=TAXAS!$A$24,IF($B316="PARCELADO ATÉ 12X",$D316-($D316*TAXAS!$F$24))/12,IF($A316=TAXAS!$A$25,IF($B316="PARCELADO ATÉ 12X",$D316-($D316*TAXAS!$F$25))/12,IF($A316=TAXAS!$A$26,IF($B316="PARCELADO ATÉ 12X",$D316-($D316*TAXAS!$F$26))/12,IF($A316=TAXAS!$A$27,IF($B316="PARCELADO ATÉ 12X",$D316-($D316*TAXAS!$F$27))/12))))))))))))))))))))))))/1</f>
        <v>0</v>
      </c>
      <c r="J316" s="8">
        <f t="shared" si="0"/>
        <v>0</v>
      </c>
      <c r="K316" s="10" t="b">
        <f>IF($B316="PARCELADO ATÉ 3X",($D316-($D316*TAXAS!$D$4))-$J316)</f>
        <v>0</v>
      </c>
      <c r="L316" s="10" t="b">
        <f>IF($B316="PARCELADO ATÉ 6X",($D316-($D316*TAXAS!$E$4))-$J316)</f>
        <v>0</v>
      </c>
      <c r="M316" s="10" t="b">
        <f>IF($B316="PARCELADO ATÉ 12X",($D316-($D316*TAXAS!$F$4))-$J316)</f>
        <v>0</v>
      </c>
      <c r="N316" s="8">
        <f t="shared" si="1"/>
        <v>0</v>
      </c>
      <c r="O316" s="10">
        <f t="shared" si="2"/>
        <v>0</v>
      </c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spans="1:31" ht="15.75" customHeight="1" x14ac:dyDescent="0.2">
      <c r="A317" s="3"/>
      <c r="B317" s="5"/>
      <c r="C317" s="6"/>
      <c r="D317" s="42"/>
      <c r="E317" s="8">
        <f>IF($A317="VISA",IF($B317="DÉBITO",$D317-($D317*TAXAS!$B$4)),IF($A317="MASTER",IF($B317="DÉBITO",$D317-($D317*TAXAS!$B$5)),IF($A317="ELO", IF($B317="DÉBITO",$D317-($D317*TAXAS!$B$6)),IF($A317="HIPERCARD",IF($B317="DÉBITO",$D317-($D317*TAXAS!$B$7)),IF($A317="DINERS",IF($B317="DÉBITO",$D317-($D317*TAXAS!$B$8)),IF($A317="AMERICA EXPRESS",IF($B317="DÉBITO",$D317-($D317*TAXAS!$B$9)),IF($A317=TAXAS!$A$10,IF($B317="DÉBITO",$D317-($D317*TAXAS!$B$10)), IF($A317=TAXAS!$A$11,IF($B317="DÉBITO",$D317-($D317*TAXAS!$B$11)), IF($A317=TAXAS!$A$12,IF($B317="DÉBITO",$D317-($D317*TAXAS!$B$12)), IF($A317=TAXAS!$A$13,IF($B317="DÉBITO",$D317-($D317*TAXAS!$B$13)), IF($A317=TAXAS!$A$14,IF($B317="DÉBITO",$D317-($D317*TAXAS!$B$14)), IF($A317=TAXAS!$A$15,IF($B317="DÉBITO",$D317-($D317*TAXAS!$B$15)), IF($A317=TAXAS!$A$16,IF($B317="DÉBITO",$D317-($D317*TAXAS!$B$16)), IF($A317=TAXAS!$A$17,IF($B317="DÉBITO",$D317-($D317*TAXAS!$B$17)), IF($A317=TAXAS!$A$18,IF($B317="DÉBITO",$D317-($D317*TAXAS!$B$18)), IF($A317=TAXAS!$A$19,IF($B317="DÉBITO",$D317-($D317*TAXAS!$B$19)), IF($A317=TAXAS!$A$20,IF($B317="DÉBITO",$D317-($D317*TAXAS!$B$20)), IF($A317=TAXAS!$A$21,IF($B317="DÉBITO",$D317-($D317*TAXAS!$B$21)), IF($A317=TAXAS!$A$22,IF($B317="DÉBITO",$D317-($D317*TAXAS!$B$22)), IF($A317=TAXAS!$A$23,IF($B317="DÉBITO",$D317-($D317*TAXAS!$B$23)), IF($A317=TAXAS!$A$24,IF($B317="DÉBITO",$D317-($D317*TAXAS!$B$24)), IF($A317=TAXAS!$A$25,IF($B317="DÉBITO",$D317-($D317*TAXAS!$B$25)), IF($A317=TAXAS!$A$26,IF($B317="DÉBITO",$D317-($D317*TAXAS!$B$26)), IF($A317=TAXAS!$A$27,IF($B317="DÉBITO",$D317-($D317*TAXAS!$B$27))))))))))))))))))))))))))/1</f>
        <v>0</v>
      </c>
      <c r="F317" s="8">
        <f>IF($A317="VISA",IF($B317="CRÉDITO",$D317-($D317*TAXAS!$C$4)),IF($A317="MASTER",IF($B317="CRÉDITO",$D317-($D317*TAXAS!$C$5)),IF($A317="ELO", IF($B317="CRÉDITO",$D317-($D317*TAXAS!$C$6)),IF($A317="HIPERCARD",IF($B317="CRÉDITO",$D317-($D317*TAXAS!$C$7)),IF($A317="DINERS",IF($B317="CRÉDITO",$D317-($D317*TAXAS!$C$8)),IF($A317="AMERICA EXPRESS",IF($B317="CRÉDITO",$D317-($D317*TAXAS!$C$9)),IF($A317=TAXAS!$A$10,IF($B317="CRÉDITO",$D317-($D317*TAXAS!$C$10)), IF($A317=TAXAS!$A$11,IF($B317="CRÉDITO",$D317-($D317*TAXAS!$C$11)), IF($A317=TAXAS!$A$12,IF($B317="CRÉDITO",$D317-($D317*TAXAS!$C$12)), IF($A317=TAXAS!$A$13,IF($B317="CRÉDITO",$D317-($D317*TAXAS!$C$13)), IF($A317=TAXAS!$A$14,IF($B317="CRÉDITO",$D317-($D317*TAXAS!$C$14)), IF($A317=TAXAS!$A$15,IF($B317="CRÉDITO",$D317-($D317*TAXAS!$C$15)), IF($A317=TAXAS!$A$16,IF($B317="CRÉDITO",$D317-($D317*TAXAS!$C$16)), IF($A317=TAXAS!$A$17,IF($B317="CRÉDITO",$D317-($D317*TAXAS!$C$17)), IF($A317=TAXAS!$A$18,IF($B317="CRÉDITO",$D317-($D317*TAXAS!$C$18)), IF($A317=TAXAS!$A$19,IF($B317="CRÉDITO",$D317-($D317*TAXAS!$C$19)), IF($A317=TAXAS!$A$20,IF($B317="CRÉDITO",$D317-($D317*TAXAS!$C$20)), IF($A317=TAXAS!$A$21,IF($B317="CRÉDITO",$D317-($D317*TAXAS!$C$21)), IF($A317=TAXAS!$A$22,IF($B317="CRÉDITO",$D317-($D317*TAXAS!$C$22)), IF($A317=TAXAS!$A$23,IF($B317="CRÉDITO",$D317-($D317*TAXAS!$C$23)), IF($A317=TAXAS!$A$24,IF($B317="CRÉDITO",$D317-($D317*TAXAS!$C$24)), IF($A317=TAXAS!$A$25,IF($B317="CRÉDITO",$D317-($D317*TAXAS!$C$25)), IF($A317=TAXAS!$A$26,IF($B317="CRÉDITO",$D317-($D317*TAXAS!$C$26)), IF($A317=TAXAS!$A$27,IF($B317="CRÉDITO",$D317-($D317*TAXAS!$C$27))))))))))))))))))))))))))/1</f>
        <v>0</v>
      </c>
      <c r="G317" s="9">
        <f>IF($A317="VISA",IF($B317="PARCELADO ATÉ 3X",$D317-(D317*TAXAS!$D$4))/3,IF($A317="MASTER",IF($B317="PARCELADO ATÉ 3X",$D317-(D317*TAXAS!$D$5))/3,IF($A317="ELO",IF($B317="PARCELADO ATÉ 3X",$D317-(D317*TAXAS!$D$6))/3,IF($A317="HIPERCARD",IF($B317="PARCELADO ATÉ 3X",$D317-(D317*TAXAS!$D$7))/3,IF($A317="DINERS",IF($B317="PARCELADO ATÉ 3X",$D317-(D317*TAXAS!$D$8))/3,IF($A317="AMERICA EXPRESS",IF($B317="PARCELADO ATÉ 3X",$D317-(D317*TAXAS!$D$9))/3,IF($A317=TAXAS!$A$10,IF($B317="PARCELADO ATÉ 3X",$D317-($D317*TAXAS!$D$10))/3,IF($A317=TAXAS!$A$11,IF($B317="PARCELADO ATÉ 3X",$D317-($D317*TAXAS!$D$11))/3,IF($A317=TAXAS!$A$12,IF($B317="PARCELADO ATÉ 3X",$D317-($D317*TAXAS!$D$12))/3,IF($A317=TAXAS!$A$13,IF($B317="PARCELADO ATÉ 3X",$D317-($D317*TAXAS!$D$13))/3,IF($A317=TAXAS!$A$14,IF($B317="PARCELADO ATÉ 3X",$D317-($D317*TAXAS!$D$14))/3,IF($A317=TAXAS!$A$15,IF($B317="PARCELADO ATÉ 3X",$D317-($D317*TAXAS!$D$15))/3,IF($A317=TAXAS!$A$16,IF($B317="PARCELADO ATÉ 3X",$D317-($D317*TAXAS!$D$16))/3,IF($A317=TAXAS!$A$17,IF($B317="PARCELADO ATÉ 3X",$D317-($D317*TAXAS!$D$17))/3,IF($A317=TAXAS!$A$18,IF($B317="PARCELADO ATÉ 3X",$D317-($D317*TAXAS!$D$18))/3,IF($A317=TAXAS!$A$19,IF($B317="PARCELADO ATÉ 3X",$D317-($D317*TAXAS!$D$19))/3,IF($A317=TAXAS!$A$20,IF($B317="PARCELADO ATÉ 3X",$D317-($D317*TAXAS!$D$20))/3,IF($A317=TAXAS!$A$21,IF($B317="PARCELADO ATÉ 3X",$D317-($D317*TAXAS!$D$21))/3,IF($A317=TAXAS!$A$22,IF($B317="PARCELADO ATÉ 3X",$D317-($D317*TAXAS!$D$22))/3,IF($A317=TAXAS!$A$23,IF($B317="PARCELADO ATÉ 3X",$D317-($D317*TAXAS!$D$23))/3,IF($A317=TAXAS!$A$24,IF($B317="PARCELADO ATÉ 3X",$D317-($D317*TAXAS!$D$24))/3,IF($A317=TAXAS!$A$25,IF($B317="PARCELADO ATÉ 3X",$D317-($D317*TAXAS!$D$25))/3,IF($A317=TAXAS!$A$26,IF($B317="PARCELADO ATÉ 3X",$D317-($D317*TAXAS!$D$26))/3,IF($A317=TAXAS!$A$27,IF($B317="PARCELADO ATÉ 3X",$D317-($D317*TAXAS!$D$27))/3))))))))))))))))))))))))/1</f>
        <v>0</v>
      </c>
      <c r="H317" s="9">
        <f>IF($A317="VISA",IF($B317="PARCELADO ATÉ 6X",$D317-(D317*TAXAS!$E$4))/6,IF($A317="MASTER",IF($B317="PARCELADO ATÉ 6X",$D317-(D317*TAXAS!$E$5))/6,IF($A317="ELO",IF($B317="PARCELADO ATÉ 6X",$D317-(D317*TAXAS!$E$6))/6,IF($A317="HIPERCARD",IF($B317="PARCELADO ATÉ 6X",$D317-(D317*TAXAS!$E$7))/6,IF($A317="DINERS",IF($B317="PARCELADO ATÉ 6X",$D317-(D317*TAXAS!$E$8))/6,IF($A317="AMERICA EXPRESS",IF($B317="PARCELADO ATÉ 6X",$D317-(D317*TAXAS!$E$9))/6,IF($A317=TAXAS!$A$10,IF($B317="PARCELADO ATÉ 6X",$D317-($D317*TAXAS!$E$10))/6,IF($A317=TAXAS!$A$11,IF($B317="PARCELADO ATÉ 6X",$D317-($D317*TAXAS!$E$11))/6,IF($A317=TAXAS!$A$12,IF($B317="PARCELADO ATÉ 6X",$D317-($D317*TAXAS!$E$12))/6,IF($A317=TAXAS!$A$13,IF($B317="PARCELADO ATÉ 6X",$D317-($D317*TAXAS!$E$13))/6,IF($A317=TAXAS!$A$14,IF($B317="PARCELADO ATÉ 6X",$D317-($D317*TAXAS!$E$14))/6,IF($A317=TAXAS!$A$15,IF($B317="PARCELADO ATÉ 6X",$D317-($D317*TAXAS!$E$15))/6,IF($A317=TAXAS!$A$16,IF($B317="PARCELADO ATÉ 6X",$D317-($D317*TAXAS!$E$16))/6,IF($A317=TAXAS!$A$17,IF($B317="PARCELADO ATÉ 6X",$D317-($D317*TAXAS!$E$17))/6,IF($A317=TAXAS!$A$18,IF($B317="PARCELADO ATÉ 6X",$D317-($D317*TAXAS!$E$18))/6,IF($A317=TAXAS!$A$19,IF($B317="PARCELADO ATÉ 6X",$D317-($D317*TAXAS!$E$19))/6,IF($A317=TAXAS!$A$20,IF($B317="PARCELADO ATÉ 6X",$D317-($D317*TAXAS!$E$20))/6,IF($A317=TAXAS!$A$21,IF($B317="PARCELADO ATÉ 6X",$D317-($D317*TAXAS!$E$21))/6,IF($A317=TAXAS!$A$22,IF($B317="PARCELADO ATÉ 6X",$D317-($D317*TAXAS!$E$22))/6,IF($A317=TAXAS!$A$23,IF($B317="PARCELADO ATÉ 6X",$D317-($D317*TAXAS!$E$23))/6,IF($A317=TAXAS!$A$24,IF($B317="PARCELADO ATÉ 6X",$D317-($D317*TAXAS!$E$24))/6,IF($A317=TAXAS!$A$25,IF($B317="PARCELADO ATÉ 6X",$D317-($D317*TAXAS!$E$25))/6,IF($A317=TAXAS!$A$26,IF($B317="PARCELADO ATÉ 6X",$D317-($D317*TAXAS!$E$26))/6,IF($A317=TAXAS!$A$27,IF($B317="PARCELADO ATÉ 6X",$D317-($D317*TAXAS!$E$27))/6))))))))))))))))))))))))/1</f>
        <v>0</v>
      </c>
      <c r="I317" s="9">
        <f>IF($A317="VISA",IF($B317="PARCELADO ATÉ 12X",$D317-(D317*TAXAS!$F$4))/12,IF($A317="MASTER",IF($B317="PARCELADO ATÉ 12X",$D317-(D317*TAXAS!$F$5))/12,IF($A317="ELO",IF($B317="PARCELADO ATÉ 12X",$D317-(D317*TAXAS!$F$6))/12,IF($A317="HIPERCARD",IF($B317="PARCELADO ATÉ 12X",$D317-(D317*TAXAS!$F$7))/12,IF($A317="DINERS",IF($B317="PARCELADO ATÉ 12X",$D317-(D317*TAXAS!$F$8))/12,IF($A317="AMERICA EXPRESS",IF($B317="PARCELADO ATÉ 12X",$D317-(D317*TAXAS!$F$9))/12,IF($A317=TAXAS!$A$10,IF($B317="PARCELADO ATÉ 12X",$D317-($D317*TAXAS!$F$10))/12,IF($A317=TAXAS!$A$11,IF($B317="PARCELADO ATÉ 12X",$D317-($D317*TAXAS!$F$11))/12,IF($A317=TAXAS!$A$12,IF($B317="PARCELADO ATÉ 12X",$D317-($D317*TAXAS!$F$12))/12,IF($A317=TAXAS!$A$13,IF($B317="PARCELADO ATÉ 12X",$D317-($D317*TAXAS!$F$13))/12,IF($A317=TAXAS!$A$14,IF($B317="PARCELADO ATÉ 12X",$D317-($D317*TAXAS!$F$14))/12,IF($A317=TAXAS!$A$15,IF($B317="PARCELADO ATÉ 12X",$D317-($D317*TAXAS!$F$15))/12,IF($A317=TAXAS!$A$16,IF($B317="PARCELADO ATÉ 12X",$D317-($D317*TAXAS!$F$16))/12,IF($A317=TAXAS!$A$17,IF($B317="PARCELADO ATÉ 12X",$D317-($D317*TAXAS!$F$17))/12,IF($A317=TAXAS!$A$18,IF($B317="PARCELADO ATÉ 12X",$D317-($D317*TAXAS!$F$18))/12,IF($A317=TAXAS!$A$19,IF($B317="PARCELADO ATÉ 12X",$D317-($D317*TAXAS!$F$19))/12,IF($A317=TAXAS!$A$20,IF($B317="PARCELADO ATÉ 12X",$D317-($D317*TAXAS!$F$20))/12,IF($A317=TAXAS!$A$21,IF($B317="PARCELADO ATÉ 12X",$D317-($D317*TAXAS!$F$21))/12,IF($A317=TAXAS!$A$22,IF($B317="PARCELADO ATÉ 12X",$D317-($D317*TAXAS!$F$22))/12,IF($A317=TAXAS!$A$23,IF($B317="PARCELADO ATÉ 12X",$D317-($D317*TAXAS!$F$23))/12,IF($A317=TAXAS!$A$24,IF($B317="PARCELADO ATÉ 12X",$D317-($D317*TAXAS!$F$24))/12,IF($A317=TAXAS!$A$25,IF($B317="PARCELADO ATÉ 12X",$D317-($D317*TAXAS!$F$25))/12,IF($A317=TAXAS!$A$26,IF($B317="PARCELADO ATÉ 12X",$D317-($D317*TAXAS!$F$26))/12,IF($A317=TAXAS!$A$27,IF($B317="PARCELADO ATÉ 12X",$D317-($D317*TAXAS!$F$27))/12))))))))))))))))))))))))/1</f>
        <v>0</v>
      </c>
      <c r="J317" s="8">
        <f t="shared" si="0"/>
        <v>0</v>
      </c>
      <c r="K317" s="10" t="b">
        <f>IF($B317="PARCELADO ATÉ 3X",($D317-($D317*TAXAS!$D$4))-$J317)</f>
        <v>0</v>
      </c>
      <c r="L317" s="10" t="b">
        <f>IF($B317="PARCELADO ATÉ 6X",($D317-($D317*TAXAS!$E$4))-$J317)</f>
        <v>0</v>
      </c>
      <c r="M317" s="10" t="b">
        <f>IF($B317="PARCELADO ATÉ 12X",($D317-($D317*TAXAS!$F$4))-$J317)</f>
        <v>0</v>
      </c>
      <c r="N317" s="8">
        <f t="shared" si="1"/>
        <v>0</v>
      </c>
      <c r="O317" s="10">
        <f t="shared" si="2"/>
        <v>0</v>
      </c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spans="1:31" ht="15.75" customHeight="1" x14ac:dyDescent="0.2">
      <c r="A318" s="3"/>
      <c r="B318" s="5"/>
      <c r="C318" s="6"/>
      <c r="D318" s="42"/>
      <c r="E318" s="8">
        <f>IF($A318="VISA",IF($B318="DÉBITO",$D318-($D318*TAXAS!$B$4)),IF($A318="MASTER",IF($B318="DÉBITO",$D318-($D318*TAXAS!$B$5)),IF($A318="ELO", IF($B318="DÉBITO",$D318-($D318*TAXAS!$B$6)),IF($A318="HIPERCARD",IF($B318="DÉBITO",$D318-($D318*TAXAS!$B$7)),IF($A318="DINERS",IF($B318="DÉBITO",$D318-($D318*TAXAS!$B$8)),IF($A318="AMERICA EXPRESS",IF($B318="DÉBITO",$D318-($D318*TAXAS!$B$9)),IF($A318=TAXAS!$A$10,IF($B318="DÉBITO",$D318-($D318*TAXAS!$B$10)), IF($A318=TAXAS!$A$11,IF($B318="DÉBITO",$D318-($D318*TAXAS!$B$11)), IF($A318=TAXAS!$A$12,IF($B318="DÉBITO",$D318-($D318*TAXAS!$B$12)), IF($A318=TAXAS!$A$13,IF($B318="DÉBITO",$D318-($D318*TAXAS!$B$13)), IF($A318=TAXAS!$A$14,IF($B318="DÉBITO",$D318-($D318*TAXAS!$B$14)), IF($A318=TAXAS!$A$15,IF($B318="DÉBITO",$D318-($D318*TAXAS!$B$15)), IF($A318=TAXAS!$A$16,IF($B318="DÉBITO",$D318-($D318*TAXAS!$B$16)), IF($A318=TAXAS!$A$17,IF($B318="DÉBITO",$D318-($D318*TAXAS!$B$17)), IF($A318=TAXAS!$A$18,IF($B318="DÉBITO",$D318-($D318*TAXAS!$B$18)), IF($A318=TAXAS!$A$19,IF($B318="DÉBITO",$D318-($D318*TAXAS!$B$19)), IF($A318=TAXAS!$A$20,IF($B318="DÉBITO",$D318-($D318*TAXAS!$B$20)), IF($A318=TAXAS!$A$21,IF($B318="DÉBITO",$D318-($D318*TAXAS!$B$21)), IF($A318=TAXAS!$A$22,IF($B318="DÉBITO",$D318-($D318*TAXAS!$B$22)), IF($A318=TAXAS!$A$23,IF($B318="DÉBITO",$D318-($D318*TAXAS!$B$23)), IF($A318=TAXAS!$A$24,IF($B318="DÉBITO",$D318-($D318*TAXAS!$B$24)), IF($A318=TAXAS!$A$25,IF($B318="DÉBITO",$D318-($D318*TAXAS!$B$25)), IF($A318=TAXAS!$A$26,IF($B318="DÉBITO",$D318-($D318*TAXAS!$B$26)), IF($A318=TAXAS!$A$27,IF($B318="DÉBITO",$D318-($D318*TAXAS!$B$27))))))))))))))))))))))))))/1</f>
        <v>0</v>
      </c>
      <c r="F318" s="8">
        <f>IF($A318="VISA",IF($B318="CRÉDITO",$D318-($D318*TAXAS!$C$4)),IF($A318="MASTER",IF($B318="CRÉDITO",$D318-($D318*TAXAS!$C$5)),IF($A318="ELO", IF($B318="CRÉDITO",$D318-($D318*TAXAS!$C$6)),IF($A318="HIPERCARD",IF($B318="CRÉDITO",$D318-($D318*TAXAS!$C$7)),IF($A318="DINERS",IF($B318="CRÉDITO",$D318-($D318*TAXAS!$C$8)),IF($A318="AMERICA EXPRESS",IF($B318="CRÉDITO",$D318-($D318*TAXAS!$C$9)),IF($A318=TAXAS!$A$10,IF($B318="CRÉDITO",$D318-($D318*TAXAS!$C$10)), IF($A318=TAXAS!$A$11,IF($B318="CRÉDITO",$D318-($D318*TAXAS!$C$11)), IF($A318=TAXAS!$A$12,IF($B318="CRÉDITO",$D318-($D318*TAXAS!$C$12)), IF($A318=TAXAS!$A$13,IF($B318="CRÉDITO",$D318-($D318*TAXAS!$C$13)), IF($A318=TAXAS!$A$14,IF($B318="CRÉDITO",$D318-($D318*TAXAS!$C$14)), IF($A318=TAXAS!$A$15,IF($B318="CRÉDITO",$D318-($D318*TAXAS!$C$15)), IF($A318=TAXAS!$A$16,IF($B318="CRÉDITO",$D318-($D318*TAXAS!$C$16)), IF($A318=TAXAS!$A$17,IF($B318="CRÉDITO",$D318-($D318*TAXAS!$C$17)), IF($A318=TAXAS!$A$18,IF($B318="CRÉDITO",$D318-($D318*TAXAS!$C$18)), IF($A318=TAXAS!$A$19,IF($B318="CRÉDITO",$D318-($D318*TAXAS!$C$19)), IF($A318=TAXAS!$A$20,IF($B318="CRÉDITO",$D318-($D318*TAXAS!$C$20)), IF($A318=TAXAS!$A$21,IF($B318="CRÉDITO",$D318-($D318*TAXAS!$C$21)), IF($A318=TAXAS!$A$22,IF($B318="CRÉDITO",$D318-($D318*TAXAS!$C$22)), IF($A318=TAXAS!$A$23,IF($B318="CRÉDITO",$D318-($D318*TAXAS!$C$23)), IF($A318=TAXAS!$A$24,IF($B318="CRÉDITO",$D318-($D318*TAXAS!$C$24)), IF($A318=TAXAS!$A$25,IF($B318="CRÉDITO",$D318-($D318*TAXAS!$C$25)), IF($A318=TAXAS!$A$26,IF($B318="CRÉDITO",$D318-($D318*TAXAS!$C$26)), IF($A318=TAXAS!$A$27,IF($B318="CRÉDITO",$D318-($D318*TAXAS!$C$27))))))))))))))))))))))))))/1</f>
        <v>0</v>
      </c>
      <c r="G318" s="9">
        <f>IF($A318="VISA",IF($B318="PARCELADO ATÉ 3X",$D318-(D318*TAXAS!$D$4))/3,IF($A318="MASTER",IF($B318="PARCELADO ATÉ 3X",$D318-(D318*TAXAS!$D$5))/3,IF($A318="ELO",IF($B318="PARCELADO ATÉ 3X",$D318-(D318*TAXAS!$D$6))/3,IF($A318="HIPERCARD",IF($B318="PARCELADO ATÉ 3X",$D318-(D318*TAXAS!$D$7))/3,IF($A318="DINERS",IF($B318="PARCELADO ATÉ 3X",$D318-(D318*TAXAS!$D$8))/3,IF($A318="AMERICA EXPRESS",IF($B318="PARCELADO ATÉ 3X",$D318-(D318*TAXAS!$D$9))/3,IF($A318=TAXAS!$A$10,IF($B318="PARCELADO ATÉ 3X",$D318-($D318*TAXAS!$D$10))/3,IF($A318=TAXAS!$A$11,IF($B318="PARCELADO ATÉ 3X",$D318-($D318*TAXAS!$D$11))/3,IF($A318=TAXAS!$A$12,IF($B318="PARCELADO ATÉ 3X",$D318-($D318*TAXAS!$D$12))/3,IF($A318=TAXAS!$A$13,IF($B318="PARCELADO ATÉ 3X",$D318-($D318*TAXAS!$D$13))/3,IF($A318=TAXAS!$A$14,IF($B318="PARCELADO ATÉ 3X",$D318-($D318*TAXAS!$D$14))/3,IF($A318=TAXAS!$A$15,IF($B318="PARCELADO ATÉ 3X",$D318-($D318*TAXAS!$D$15))/3,IF($A318=TAXAS!$A$16,IF($B318="PARCELADO ATÉ 3X",$D318-($D318*TAXAS!$D$16))/3,IF($A318=TAXAS!$A$17,IF($B318="PARCELADO ATÉ 3X",$D318-($D318*TAXAS!$D$17))/3,IF($A318=TAXAS!$A$18,IF($B318="PARCELADO ATÉ 3X",$D318-($D318*TAXAS!$D$18))/3,IF($A318=TAXAS!$A$19,IF($B318="PARCELADO ATÉ 3X",$D318-($D318*TAXAS!$D$19))/3,IF($A318=TAXAS!$A$20,IF($B318="PARCELADO ATÉ 3X",$D318-($D318*TAXAS!$D$20))/3,IF($A318=TAXAS!$A$21,IF($B318="PARCELADO ATÉ 3X",$D318-($D318*TAXAS!$D$21))/3,IF($A318=TAXAS!$A$22,IF($B318="PARCELADO ATÉ 3X",$D318-($D318*TAXAS!$D$22))/3,IF($A318=TAXAS!$A$23,IF($B318="PARCELADO ATÉ 3X",$D318-($D318*TAXAS!$D$23))/3,IF($A318=TAXAS!$A$24,IF($B318="PARCELADO ATÉ 3X",$D318-($D318*TAXAS!$D$24))/3,IF($A318=TAXAS!$A$25,IF($B318="PARCELADO ATÉ 3X",$D318-($D318*TAXAS!$D$25))/3,IF($A318=TAXAS!$A$26,IF($B318="PARCELADO ATÉ 3X",$D318-($D318*TAXAS!$D$26))/3,IF($A318=TAXAS!$A$27,IF($B318="PARCELADO ATÉ 3X",$D318-($D318*TAXAS!$D$27))/3))))))))))))))))))))))))/1</f>
        <v>0</v>
      </c>
      <c r="H318" s="9">
        <f>IF($A318="VISA",IF($B318="PARCELADO ATÉ 6X",$D318-(D318*TAXAS!$E$4))/6,IF($A318="MASTER",IF($B318="PARCELADO ATÉ 6X",$D318-(D318*TAXAS!$E$5))/6,IF($A318="ELO",IF($B318="PARCELADO ATÉ 6X",$D318-(D318*TAXAS!$E$6))/6,IF($A318="HIPERCARD",IF($B318="PARCELADO ATÉ 6X",$D318-(D318*TAXAS!$E$7))/6,IF($A318="DINERS",IF($B318="PARCELADO ATÉ 6X",$D318-(D318*TAXAS!$E$8))/6,IF($A318="AMERICA EXPRESS",IF($B318="PARCELADO ATÉ 6X",$D318-(D318*TAXAS!$E$9))/6,IF($A318=TAXAS!$A$10,IF($B318="PARCELADO ATÉ 6X",$D318-($D318*TAXAS!$E$10))/6,IF($A318=TAXAS!$A$11,IF($B318="PARCELADO ATÉ 6X",$D318-($D318*TAXAS!$E$11))/6,IF($A318=TAXAS!$A$12,IF($B318="PARCELADO ATÉ 6X",$D318-($D318*TAXAS!$E$12))/6,IF($A318=TAXAS!$A$13,IF($B318="PARCELADO ATÉ 6X",$D318-($D318*TAXAS!$E$13))/6,IF($A318=TAXAS!$A$14,IF($B318="PARCELADO ATÉ 6X",$D318-($D318*TAXAS!$E$14))/6,IF($A318=TAXAS!$A$15,IF($B318="PARCELADO ATÉ 6X",$D318-($D318*TAXAS!$E$15))/6,IF($A318=TAXAS!$A$16,IF($B318="PARCELADO ATÉ 6X",$D318-($D318*TAXAS!$E$16))/6,IF($A318=TAXAS!$A$17,IF($B318="PARCELADO ATÉ 6X",$D318-($D318*TAXAS!$E$17))/6,IF($A318=TAXAS!$A$18,IF($B318="PARCELADO ATÉ 6X",$D318-($D318*TAXAS!$E$18))/6,IF($A318=TAXAS!$A$19,IF($B318="PARCELADO ATÉ 6X",$D318-($D318*TAXAS!$E$19))/6,IF($A318=TAXAS!$A$20,IF($B318="PARCELADO ATÉ 6X",$D318-($D318*TAXAS!$E$20))/6,IF($A318=TAXAS!$A$21,IF($B318="PARCELADO ATÉ 6X",$D318-($D318*TAXAS!$E$21))/6,IF($A318=TAXAS!$A$22,IF($B318="PARCELADO ATÉ 6X",$D318-($D318*TAXAS!$E$22))/6,IF($A318=TAXAS!$A$23,IF($B318="PARCELADO ATÉ 6X",$D318-($D318*TAXAS!$E$23))/6,IF($A318=TAXAS!$A$24,IF($B318="PARCELADO ATÉ 6X",$D318-($D318*TAXAS!$E$24))/6,IF($A318=TAXAS!$A$25,IF($B318="PARCELADO ATÉ 6X",$D318-($D318*TAXAS!$E$25))/6,IF($A318=TAXAS!$A$26,IF($B318="PARCELADO ATÉ 6X",$D318-($D318*TAXAS!$E$26))/6,IF($A318=TAXAS!$A$27,IF($B318="PARCELADO ATÉ 6X",$D318-($D318*TAXAS!$E$27))/6))))))))))))))))))))))))/1</f>
        <v>0</v>
      </c>
      <c r="I318" s="9">
        <f>IF($A318="VISA",IF($B318="PARCELADO ATÉ 12X",$D318-(D318*TAXAS!$F$4))/12,IF($A318="MASTER",IF($B318="PARCELADO ATÉ 12X",$D318-(D318*TAXAS!$F$5))/12,IF($A318="ELO",IF($B318="PARCELADO ATÉ 12X",$D318-(D318*TAXAS!$F$6))/12,IF($A318="HIPERCARD",IF($B318="PARCELADO ATÉ 12X",$D318-(D318*TAXAS!$F$7))/12,IF($A318="DINERS",IF($B318="PARCELADO ATÉ 12X",$D318-(D318*TAXAS!$F$8))/12,IF($A318="AMERICA EXPRESS",IF($B318="PARCELADO ATÉ 12X",$D318-(D318*TAXAS!$F$9))/12,IF($A318=TAXAS!$A$10,IF($B318="PARCELADO ATÉ 12X",$D318-($D318*TAXAS!$F$10))/12,IF($A318=TAXAS!$A$11,IF($B318="PARCELADO ATÉ 12X",$D318-($D318*TAXAS!$F$11))/12,IF($A318=TAXAS!$A$12,IF($B318="PARCELADO ATÉ 12X",$D318-($D318*TAXAS!$F$12))/12,IF($A318=TAXAS!$A$13,IF($B318="PARCELADO ATÉ 12X",$D318-($D318*TAXAS!$F$13))/12,IF($A318=TAXAS!$A$14,IF($B318="PARCELADO ATÉ 12X",$D318-($D318*TAXAS!$F$14))/12,IF($A318=TAXAS!$A$15,IF($B318="PARCELADO ATÉ 12X",$D318-($D318*TAXAS!$F$15))/12,IF($A318=TAXAS!$A$16,IF($B318="PARCELADO ATÉ 12X",$D318-($D318*TAXAS!$F$16))/12,IF($A318=TAXAS!$A$17,IF($B318="PARCELADO ATÉ 12X",$D318-($D318*TAXAS!$F$17))/12,IF($A318=TAXAS!$A$18,IF($B318="PARCELADO ATÉ 12X",$D318-($D318*TAXAS!$F$18))/12,IF($A318=TAXAS!$A$19,IF($B318="PARCELADO ATÉ 12X",$D318-($D318*TAXAS!$F$19))/12,IF($A318=TAXAS!$A$20,IF($B318="PARCELADO ATÉ 12X",$D318-($D318*TAXAS!$F$20))/12,IF($A318=TAXAS!$A$21,IF($B318="PARCELADO ATÉ 12X",$D318-($D318*TAXAS!$F$21))/12,IF($A318=TAXAS!$A$22,IF($B318="PARCELADO ATÉ 12X",$D318-($D318*TAXAS!$F$22))/12,IF($A318=TAXAS!$A$23,IF($B318="PARCELADO ATÉ 12X",$D318-($D318*TAXAS!$F$23))/12,IF($A318=TAXAS!$A$24,IF($B318="PARCELADO ATÉ 12X",$D318-($D318*TAXAS!$F$24))/12,IF($A318=TAXAS!$A$25,IF($B318="PARCELADO ATÉ 12X",$D318-($D318*TAXAS!$F$25))/12,IF($A318=TAXAS!$A$26,IF($B318="PARCELADO ATÉ 12X",$D318-($D318*TAXAS!$F$26))/12,IF($A318=TAXAS!$A$27,IF($B318="PARCELADO ATÉ 12X",$D318-($D318*TAXAS!$F$27))/12))))))))))))))))))))))))/1</f>
        <v>0</v>
      </c>
      <c r="J318" s="8">
        <f t="shared" si="0"/>
        <v>0</v>
      </c>
      <c r="K318" s="10" t="b">
        <f>IF($B318="PARCELADO ATÉ 3X",($D318-($D318*TAXAS!$D$4))-$J318)</f>
        <v>0</v>
      </c>
      <c r="L318" s="10" t="b">
        <f>IF($B318="PARCELADO ATÉ 6X",($D318-($D318*TAXAS!$E$4))-$J318)</f>
        <v>0</v>
      </c>
      <c r="M318" s="10" t="b">
        <f>IF($B318="PARCELADO ATÉ 12X",($D318-($D318*TAXAS!$F$4))-$J318)</f>
        <v>0</v>
      </c>
      <c r="N318" s="8">
        <f t="shared" si="1"/>
        <v>0</v>
      </c>
      <c r="O318" s="10">
        <f t="shared" si="2"/>
        <v>0</v>
      </c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spans="1:31" ht="15.75" customHeight="1" x14ac:dyDescent="0.2">
      <c r="A319" s="3"/>
      <c r="B319" s="5"/>
      <c r="C319" s="6"/>
      <c r="D319" s="42"/>
      <c r="E319" s="8">
        <f>IF($A319="VISA",IF($B319="DÉBITO",$D319-($D319*TAXAS!$B$4)),IF($A319="MASTER",IF($B319="DÉBITO",$D319-($D319*TAXAS!$B$5)),IF($A319="ELO", IF($B319="DÉBITO",$D319-($D319*TAXAS!$B$6)),IF($A319="HIPERCARD",IF($B319="DÉBITO",$D319-($D319*TAXAS!$B$7)),IF($A319="DINERS",IF($B319="DÉBITO",$D319-($D319*TAXAS!$B$8)),IF($A319="AMERICA EXPRESS",IF($B319="DÉBITO",$D319-($D319*TAXAS!$B$9)),IF($A319=TAXAS!$A$10,IF($B319="DÉBITO",$D319-($D319*TAXAS!$B$10)), IF($A319=TAXAS!$A$11,IF($B319="DÉBITO",$D319-($D319*TAXAS!$B$11)), IF($A319=TAXAS!$A$12,IF($B319="DÉBITO",$D319-($D319*TAXAS!$B$12)), IF($A319=TAXAS!$A$13,IF($B319="DÉBITO",$D319-($D319*TAXAS!$B$13)), IF($A319=TAXAS!$A$14,IF($B319="DÉBITO",$D319-($D319*TAXAS!$B$14)), IF($A319=TAXAS!$A$15,IF($B319="DÉBITO",$D319-($D319*TAXAS!$B$15)), IF($A319=TAXAS!$A$16,IF($B319="DÉBITO",$D319-($D319*TAXAS!$B$16)), IF($A319=TAXAS!$A$17,IF($B319="DÉBITO",$D319-($D319*TAXAS!$B$17)), IF($A319=TAXAS!$A$18,IF($B319="DÉBITO",$D319-($D319*TAXAS!$B$18)), IF($A319=TAXAS!$A$19,IF($B319="DÉBITO",$D319-($D319*TAXAS!$B$19)), IF($A319=TAXAS!$A$20,IF($B319="DÉBITO",$D319-($D319*TAXAS!$B$20)), IF($A319=TAXAS!$A$21,IF($B319="DÉBITO",$D319-($D319*TAXAS!$B$21)), IF($A319=TAXAS!$A$22,IF($B319="DÉBITO",$D319-($D319*TAXAS!$B$22)), IF($A319=TAXAS!$A$23,IF($B319="DÉBITO",$D319-($D319*TAXAS!$B$23)), IF($A319=TAXAS!$A$24,IF($B319="DÉBITO",$D319-($D319*TAXAS!$B$24)), IF($A319=TAXAS!$A$25,IF($B319="DÉBITO",$D319-($D319*TAXAS!$B$25)), IF($A319=TAXAS!$A$26,IF($B319="DÉBITO",$D319-($D319*TAXAS!$B$26)), IF($A319=TAXAS!$A$27,IF($B319="DÉBITO",$D319-($D319*TAXAS!$B$27))))))))))))))))))))))))))/1</f>
        <v>0</v>
      </c>
      <c r="F319" s="8">
        <f>IF($A319="VISA",IF($B319="CRÉDITO",$D319-($D319*TAXAS!$C$4)),IF($A319="MASTER",IF($B319="CRÉDITO",$D319-($D319*TAXAS!$C$5)),IF($A319="ELO", IF($B319="CRÉDITO",$D319-($D319*TAXAS!$C$6)),IF($A319="HIPERCARD",IF($B319="CRÉDITO",$D319-($D319*TAXAS!$C$7)),IF($A319="DINERS",IF($B319="CRÉDITO",$D319-($D319*TAXAS!$C$8)),IF($A319="AMERICA EXPRESS",IF($B319="CRÉDITO",$D319-($D319*TAXAS!$C$9)),IF($A319=TAXAS!$A$10,IF($B319="CRÉDITO",$D319-($D319*TAXAS!$C$10)), IF($A319=TAXAS!$A$11,IF($B319="CRÉDITO",$D319-($D319*TAXAS!$C$11)), IF($A319=TAXAS!$A$12,IF($B319="CRÉDITO",$D319-($D319*TAXAS!$C$12)), IF($A319=TAXAS!$A$13,IF($B319="CRÉDITO",$D319-($D319*TAXAS!$C$13)), IF($A319=TAXAS!$A$14,IF($B319="CRÉDITO",$D319-($D319*TAXAS!$C$14)), IF($A319=TAXAS!$A$15,IF($B319="CRÉDITO",$D319-($D319*TAXAS!$C$15)), IF($A319=TAXAS!$A$16,IF($B319="CRÉDITO",$D319-($D319*TAXAS!$C$16)), IF($A319=TAXAS!$A$17,IF($B319="CRÉDITO",$D319-($D319*TAXAS!$C$17)), IF($A319=TAXAS!$A$18,IF($B319="CRÉDITO",$D319-($D319*TAXAS!$C$18)), IF($A319=TAXAS!$A$19,IF($B319="CRÉDITO",$D319-($D319*TAXAS!$C$19)), IF($A319=TAXAS!$A$20,IF($B319="CRÉDITO",$D319-($D319*TAXAS!$C$20)), IF($A319=TAXAS!$A$21,IF($B319="CRÉDITO",$D319-($D319*TAXAS!$C$21)), IF($A319=TAXAS!$A$22,IF($B319="CRÉDITO",$D319-($D319*TAXAS!$C$22)), IF($A319=TAXAS!$A$23,IF($B319="CRÉDITO",$D319-($D319*TAXAS!$C$23)), IF($A319=TAXAS!$A$24,IF($B319="CRÉDITO",$D319-($D319*TAXAS!$C$24)), IF($A319=TAXAS!$A$25,IF($B319="CRÉDITO",$D319-($D319*TAXAS!$C$25)), IF($A319=TAXAS!$A$26,IF($B319="CRÉDITO",$D319-($D319*TAXAS!$C$26)), IF($A319=TAXAS!$A$27,IF($B319="CRÉDITO",$D319-($D319*TAXAS!$C$27))))))))))))))))))))))))))/1</f>
        <v>0</v>
      </c>
      <c r="G319" s="9">
        <f>IF($A319="VISA",IF($B319="PARCELADO ATÉ 3X",$D319-(D319*TAXAS!$D$4))/3,IF($A319="MASTER",IF($B319="PARCELADO ATÉ 3X",$D319-(D319*TAXAS!$D$5))/3,IF($A319="ELO",IF($B319="PARCELADO ATÉ 3X",$D319-(D319*TAXAS!$D$6))/3,IF($A319="HIPERCARD",IF($B319="PARCELADO ATÉ 3X",$D319-(D319*TAXAS!$D$7))/3,IF($A319="DINERS",IF($B319="PARCELADO ATÉ 3X",$D319-(D319*TAXAS!$D$8))/3,IF($A319="AMERICA EXPRESS",IF($B319="PARCELADO ATÉ 3X",$D319-(D319*TAXAS!$D$9))/3,IF($A319=TAXAS!$A$10,IF($B319="PARCELADO ATÉ 3X",$D319-($D319*TAXAS!$D$10))/3,IF($A319=TAXAS!$A$11,IF($B319="PARCELADO ATÉ 3X",$D319-($D319*TAXAS!$D$11))/3,IF($A319=TAXAS!$A$12,IF($B319="PARCELADO ATÉ 3X",$D319-($D319*TAXAS!$D$12))/3,IF($A319=TAXAS!$A$13,IF($B319="PARCELADO ATÉ 3X",$D319-($D319*TAXAS!$D$13))/3,IF($A319=TAXAS!$A$14,IF($B319="PARCELADO ATÉ 3X",$D319-($D319*TAXAS!$D$14))/3,IF($A319=TAXAS!$A$15,IF($B319="PARCELADO ATÉ 3X",$D319-($D319*TAXAS!$D$15))/3,IF($A319=TAXAS!$A$16,IF($B319="PARCELADO ATÉ 3X",$D319-($D319*TAXAS!$D$16))/3,IF($A319=TAXAS!$A$17,IF($B319="PARCELADO ATÉ 3X",$D319-($D319*TAXAS!$D$17))/3,IF($A319=TAXAS!$A$18,IF($B319="PARCELADO ATÉ 3X",$D319-($D319*TAXAS!$D$18))/3,IF($A319=TAXAS!$A$19,IF($B319="PARCELADO ATÉ 3X",$D319-($D319*TAXAS!$D$19))/3,IF($A319=TAXAS!$A$20,IF($B319="PARCELADO ATÉ 3X",$D319-($D319*TAXAS!$D$20))/3,IF($A319=TAXAS!$A$21,IF($B319="PARCELADO ATÉ 3X",$D319-($D319*TAXAS!$D$21))/3,IF($A319=TAXAS!$A$22,IF($B319="PARCELADO ATÉ 3X",$D319-($D319*TAXAS!$D$22))/3,IF($A319=TAXAS!$A$23,IF($B319="PARCELADO ATÉ 3X",$D319-($D319*TAXAS!$D$23))/3,IF($A319=TAXAS!$A$24,IF($B319="PARCELADO ATÉ 3X",$D319-($D319*TAXAS!$D$24))/3,IF($A319=TAXAS!$A$25,IF($B319="PARCELADO ATÉ 3X",$D319-($D319*TAXAS!$D$25))/3,IF($A319=TAXAS!$A$26,IF($B319="PARCELADO ATÉ 3X",$D319-($D319*TAXAS!$D$26))/3,IF($A319=TAXAS!$A$27,IF($B319="PARCELADO ATÉ 3X",$D319-($D319*TAXAS!$D$27))/3))))))))))))))))))))))))/1</f>
        <v>0</v>
      </c>
      <c r="H319" s="9">
        <f>IF($A319="VISA",IF($B319="PARCELADO ATÉ 6X",$D319-(D319*TAXAS!$E$4))/6,IF($A319="MASTER",IF($B319="PARCELADO ATÉ 6X",$D319-(D319*TAXAS!$E$5))/6,IF($A319="ELO",IF($B319="PARCELADO ATÉ 6X",$D319-(D319*TAXAS!$E$6))/6,IF($A319="HIPERCARD",IF($B319="PARCELADO ATÉ 6X",$D319-(D319*TAXAS!$E$7))/6,IF($A319="DINERS",IF($B319="PARCELADO ATÉ 6X",$D319-(D319*TAXAS!$E$8))/6,IF($A319="AMERICA EXPRESS",IF($B319="PARCELADO ATÉ 6X",$D319-(D319*TAXAS!$E$9))/6,IF($A319=TAXAS!$A$10,IF($B319="PARCELADO ATÉ 6X",$D319-($D319*TAXAS!$E$10))/6,IF($A319=TAXAS!$A$11,IF($B319="PARCELADO ATÉ 6X",$D319-($D319*TAXAS!$E$11))/6,IF($A319=TAXAS!$A$12,IF($B319="PARCELADO ATÉ 6X",$D319-($D319*TAXAS!$E$12))/6,IF($A319=TAXAS!$A$13,IF($B319="PARCELADO ATÉ 6X",$D319-($D319*TAXAS!$E$13))/6,IF($A319=TAXAS!$A$14,IF($B319="PARCELADO ATÉ 6X",$D319-($D319*TAXAS!$E$14))/6,IF($A319=TAXAS!$A$15,IF($B319="PARCELADO ATÉ 6X",$D319-($D319*TAXAS!$E$15))/6,IF($A319=TAXAS!$A$16,IF($B319="PARCELADO ATÉ 6X",$D319-($D319*TAXAS!$E$16))/6,IF($A319=TAXAS!$A$17,IF($B319="PARCELADO ATÉ 6X",$D319-($D319*TAXAS!$E$17))/6,IF($A319=TAXAS!$A$18,IF($B319="PARCELADO ATÉ 6X",$D319-($D319*TAXAS!$E$18))/6,IF($A319=TAXAS!$A$19,IF($B319="PARCELADO ATÉ 6X",$D319-($D319*TAXAS!$E$19))/6,IF($A319=TAXAS!$A$20,IF($B319="PARCELADO ATÉ 6X",$D319-($D319*TAXAS!$E$20))/6,IF($A319=TAXAS!$A$21,IF($B319="PARCELADO ATÉ 6X",$D319-($D319*TAXAS!$E$21))/6,IF($A319=TAXAS!$A$22,IF($B319="PARCELADO ATÉ 6X",$D319-($D319*TAXAS!$E$22))/6,IF($A319=TAXAS!$A$23,IF($B319="PARCELADO ATÉ 6X",$D319-($D319*TAXAS!$E$23))/6,IF($A319=TAXAS!$A$24,IF($B319="PARCELADO ATÉ 6X",$D319-($D319*TAXAS!$E$24))/6,IF($A319=TAXAS!$A$25,IF($B319="PARCELADO ATÉ 6X",$D319-($D319*TAXAS!$E$25))/6,IF($A319=TAXAS!$A$26,IF($B319="PARCELADO ATÉ 6X",$D319-($D319*TAXAS!$E$26))/6,IF($A319=TAXAS!$A$27,IF($B319="PARCELADO ATÉ 6X",$D319-($D319*TAXAS!$E$27))/6))))))))))))))))))))))))/1</f>
        <v>0</v>
      </c>
      <c r="I319" s="9">
        <f>IF($A319="VISA",IF($B319="PARCELADO ATÉ 12X",$D319-(D319*TAXAS!$F$4))/12,IF($A319="MASTER",IF($B319="PARCELADO ATÉ 12X",$D319-(D319*TAXAS!$F$5))/12,IF($A319="ELO",IF($B319="PARCELADO ATÉ 12X",$D319-(D319*TAXAS!$F$6))/12,IF($A319="HIPERCARD",IF($B319="PARCELADO ATÉ 12X",$D319-(D319*TAXAS!$F$7))/12,IF($A319="DINERS",IF($B319="PARCELADO ATÉ 12X",$D319-(D319*TAXAS!$F$8))/12,IF($A319="AMERICA EXPRESS",IF($B319="PARCELADO ATÉ 12X",$D319-(D319*TAXAS!$F$9))/12,IF($A319=TAXAS!$A$10,IF($B319="PARCELADO ATÉ 12X",$D319-($D319*TAXAS!$F$10))/12,IF($A319=TAXAS!$A$11,IF($B319="PARCELADO ATÉ 12X",$D319-($D319*TAXAS!$F$11))/12,IF($A319=TAXAS!$A$12,IF($B319="PARCELADO ATÉ 12X",$D319-($D319*TAXAS!$F$12))/12,IF($A319=TAXAS!$A$13,IF($B319="PARCELADO ATÉ 12X",$D319-($D319*TAXAS!$F$13))/12,IF($A319=TAXAS!$A$14,IF($B319="PARCELADO ATÉ 12X",$D319-($D319*TAXAS!$F$14))/12,IF($A319=TAXAS!$A$15,IF($B319="PARCELADO ATÉ 12X",$D319-($D319*TAXAS!$F$15))/12,IF($A319=TAXAS!$A$16,IF($B319="PARCELADO ATÉ 12X",$D319-($D319*TAXAS!$F$16))/12,IF($A319=TAXAS!$A$17,IF($B319="PARCELADO ATÉ 12X",$D319-($D319*TAXAS!$F$17))/12,IF($A319=TAXAS!$A$18,IF($B319="PARCELADO ATÉ 12X",$D319-($D319*TAXAS!$F$18))/12,IF($A319=TAXAS!$A$19,IF($B319="PARCELADO ATÉ 12X",$D319-($D319*TAXAS!$F$19))/12,IF($A319=TAXAS!$A$20,IF($B319="PARCELADO ATÉ 12X",$D319-($D319*TAXAS!$F$20))/12,IF($A319=TAXAS!$A$21,IF($B319="PARCELADO ATÉ 12X",$D319-($D319*TAXAS!$F$21))/12,IF($A319=TAXAS!$A$22,IF($B319="PARCELADO ATÉ 12X",$D319-($D319*TAXAS!$F$22))/12,IF($A319=TAXAS!$A$23,IF($B319="PARCELADO ATÉ 12X",$D319-($D319*TAXAS!$F$23))/12,IF($A319=TAXAS!$A$24,IF($B319="PARCELADO ATÉ 12X",$D319-($D319*TAXAS!$F$24))/12,IF($A319=TAXAS!$A$25,IF($B319="PARCELADO ATÉ 12X",$D319-($D319*TAXAS!$F$25))/12,IF($A319=TAXAS!$A$26,IF($B319="PARCELADO ATÉ 12X",$D319-($D319*TAXAS!$F$26))/12,IF($A319=TAXAS!$A$27,IF($B319="PARCELADO ATÉ 12X",$D319-($D319*TAXAS!$F$27))/12))))))))))))))))))))))))/1</f>
        <v>0</v>
      </c>
      <c r="J319" s="8">
        <f t="shared" si="0"/>
        <v>0</v>
      </c>
      <c r="K319" s="10" t="b">
        <f>IF($B319="PARCELADO ATÉ 3X",($D319-($D319*TAXAS!$D$4))-$J319)</f>
        <v>0</v>
      </c>
      <c r="L319" s="10" t="b">
        <f>IF($B319="PARCELADO ATÉ 6X",($D319-($D319*TAXAS!$E$4))-$J319)</f>
        <v>0</v>
      </c>
      <c r="M319" s="10" t="b">
        <f>IF($B319="PARCELADO ATÉ 12X",($D319-($D319*TAXAS!$F$4))-$J319)</f>
        <v>0</v>
      </c>
      <c r="N319" s="8">
        <f t="shared" si="1"/>
        <v>0</v>
      </c>
      <c r="O319" s="10">
        <f t="shared" si="2"/>
        <v>0</v>
      </c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spans="1:31" ht="15.75" customHeight="1" x14ac:dyDescent="0.2">
      <c r="A320" s="3"/>
      <c r="B320" s="5"/>
      <c r="C320" s="6"/>
      <c r="D320" s="42"/>
      <c r="E320" s="8">
        <f>IF($A320="VISA",IF($B320="DÉBITO",$D320-($D320*TAXAS!$B$4)),IF($A320="MASTER",IF($B320="DÉBITO",$D320-($D320*TAXAS!$B$5)),IF($A320="ELO", IF($B320="DÉBITO",$D320-($D320*TAXAS!$B$6)),IF($A320="HIPERCARD",IF($B320="DÉBITO",$D320-($D320*TAXAS!$B$7)),IF($A320="DINERS",IF($B320="DÉBITO",$D320-($D320*TAXAS!$B$8)),IF($A320="AMERICA EXPRESS",IF($B320="DÉBITO",$D320-($D320*TAXAS!$B$9)),IF($A320=TAXAS!$A$10,IF($B320="DÉBITO",$D320-($D320*TAXAS!$B$10)), IF($A320=TAXAS!$A$11,IF($B320="DÉBITO",$D320-($D320*TAXAS!$B$11)), IF($A320=TAXAS!$A$12,IF($B320="DÉBITO",$D320-($D320*TAXAS!$B$12)), IF($A320=TAXAS!$A$13,IF($B320="DÉBITO",$D320-($D320*TAXAS!$B$13)), IF($A320=TAXAS!$A$14,IF($B320="DÉBITO",$D320-($D320*TAXAS!$B$14)), IF($A320=TAXAS!$A$15,IF($B320="DÉBITO",$D320-($D320*TAXAS!$B$15)), IF($A320=TAXAS!$A$16,IF($B320="DÉBITO",$D320-($D320*TAXAS!$B$16)), IF($A320=TAXAS!$A$17,IF($B320="DÉBITO",$D320-($D320*TAXAS!$B$17)), IF($A320=TAXAS!$A$18,IF($B320="DÉBITO",$D320-($D320*TAXAS!$B$18)), IF($A320=TAXAS!$A$19,IF($B320="DÉBITO",$D320-($D320*TAXAS!$B$19)), IF($A320=TAXAS!$A$20,IF($B320="DÉBITO",$D320-($D320*TAXAS!$B$20)), IF($A320=TAXAS!$A$21,IF($B320="DÉBITO",$D320-($D320*TAXAS!$B$21)), IF($A320=TAXAS!$A$22,IF($B320="DÉBITO",$D320-($D320*TAXAS!$B$22)), IF($A320=TAXAS!$A$23,IF($B320="DÉBITO",$D320-($D320*TAXAS!$B$23)), IF($A320=TAXAS!$A$24,IF($B320="DÉBITO",$D320-($D320*TAXAS!$B$24)), IF($A320=TAXAS!$A$25,IF($B320="DÉBITO",$D320-($D320*TAXAS!$B$25)), IF($A320=TAXAS!$A$26,IF($B320="DÉBITO",$D320-($D320*TAXAS!$B$26)), IF($A320=TAXAS!$A$27,IF($B320="DÉBITO",$D320-($D320*TAXAS!$B$27))))))))))))))))))))))))))/1</f>
        <v>0</v>
      </c>
      <c r="F320" s="8">
        <f>IF($A320="VISA",IF($B320="CRÉDITO",$D320-($D320*TAXAS!$C$4)),IF($A320="MASTER",IF($B320="CRÉDITO",$D320-($D320*TAXAS!$C$5)),IF($A320="ELO", IF($B320="CRÉDITO",$D320-($D320*TAXAS!$C$6)),IF($A320="HIPERCARD",IF($B320="CRÉDITO",$D320-($D320*TAXAS!$C$7)),IF($A320="DINERS",IF($B320="CRÉDITO",$D320-($D320*TAXAS!$C$8)),IF($A320="AMERICA EXPRESS",IF($B320="CRÉDITO",$D320-($D320*TAXAS!$C$9)),IF($A320=TAXAS!$A$10,IF($B320="CRÉDITO",$D320-($D320*TAXAS!$C$10)), IF($A320=TAXAS!$A$11,IF($B320="CRÉDITO",$D320-($D320*TAXAS!$C$11)), IF($A320=TAXAS!$A$12,IF($B320="CRÉDITO",$D320-($D320*TAXAS!$C$12)), IF($A320=TAXAS!$A$13,IF($B320="CRÉDITO",$D320-($D320*TAXAS!$C$13)), IF($A320=TAXAS!$A$14,IF($B320="CRÉDITO",$D320-($D320*TAXAS!$C$14)), IF($A320=TAXAS!$A$15,IF($B320="CRÉDITO",$D320-($D320*TAXAS!$C$15)), IF($A320=TAXAS!$A$16,IF($B320="CRÉDITO",$D320-($D320*TAXAS!$C$16)), IF($A320=TAXAS!$A$17,IF($B320="CRÉDITO",$D320-($D320*TAXAS!$C$17)), IF($A320=TAXAS!$A$18,IF($B320="CRÉDITO",$D320-($D320*TAXAS!$C$18)), IF($A320=TAXAS!$A$19,IF($B320="CRÉDITO",$D320-($D320*TAXAS!$C$19)), IF($A320=TAXAS!$A$20,IF($B320="CRÉDITO",$D320-($D320*TAXAS!$C$20)), IF($A320=TAXAS!$A$21,IF($B320="CRÉDITO",$D320-($D320*TAXAS!$C$21)), IF($A320=TAXAS!$A$22,IF($B320="CRÉDITO",$D320-($D320*TAXAS!$C$22)), IF($A320=TAXAS!$A$23,IF($B320="CRÉDITO",$D320-($D320*TAXAS!$C$23)), IF($A320=TAXAS!$A$24,IF($B320="CRÉDITO",$D320-($D320*TAXAS!$C$24)), IF($A320=TAXAS!$A$25,IF($B320="CRÉDITO",$D320-($D320*TAXAS!$C$25)), IF($A320=TAXAS!$A$26,IF($B320="CRÉDITO",$D320-($D320*TAXAS!$C$26)), IF($A320=TAXAS!$A$27,IF($B320="CRÉDITO",$D320-($D320*TAXAS!$C$27))))))))))))))))))))))))))/1</f>
        <v>0</v>
      </c>
      <c r="G320" s="9">
        <f>IF($A320="VISA",IF($B320="PARCELADO ATÉ 3X",$D320-(D320*TAXAS!$D$4))/3,IF($A320="MASTER",IF($B320="PARCELADO ATÉ 3X",$D320-(D320*TAXAS!$D$5))/3,IF($A320="ELO",IF($B320="PARCELADO ATÉ 3X",$D320-(D320*TAXAS!$D$6))/3,IF($A320="HIPERCARD",IF($B320="PARCELADO ATÉ 3X",$D320-(D320*TAXAS!$D$7))/3,IF($A320="DINERS",IF($B320="PARCELADO ATÉ 3X",$D320-(D320*TAXAS!$D$8))/3,IF($A320="AMERICA EXPRESS",IF($B320="PARCELADO ATÉ 3X",$D320-(D320*TAXAS!$D$9))/3,IF($A320=TAXAS!$A$10,IF($B320="PARCELADO ATÉ 3X",$D320-($D320*TAXAS!$D$10))/3,IF($A320=TAXAS!$A$11,IF($B320="PARCELADO ATÉ 3X",$D320-($D320*TAXAS!$D$11))/3,IF($A320=TAXAS!$A$12,IF($B320="PARCELADO ATÉ 3X",$D320-($D320*TAXAS!$D$12))/3,IF($A320=TAXAS!$A$13,IF($B320="PARCELADO ATÉ 3X",$D320-($D320*TAXAS!$D$13))/3,IF($A320=TAXAS!$A$14,IF($B320="PARCELADO ATÉ 3X",$D320-($D320*TAXAS!$D$14))/3,IF($A320=TAXAS!$A$15,IF($B320="PARCELADO ATÉ 3X",$D320-($D320*TAXAS!$D$15))/3,IF($A320=TAXAS!$A$16,IF($B320="PARCELADO ATÉ 3X",$D320-($D320*TAXAS!$D$16))/3,IF($A320=TAXAS!$A$17,IF($B320="PARCELADO ATÉ 3X",$D320-($D320*TAXAS!$D$17))/3,IF($A320=TAXAS!$A$18,IF($B320="PARCELADO ATÉ 3X",$D320-($D320*TAXAS!$D$18))/3,IF($A320=TAXAS!$A$19,IF($B320="PARCELADO ATÉ 3X",$D320-($D320*TAXAS!$D$19))/3,IF($A320=TAXAS!$A$20,IF($B320="PARCELADO ATÉ 3X",$D320-($D320*TAXAS!$D$20))/3,IF($A320=TAXAS!$A$21,IF($B320="PARCELADO ATÉ 3X",$D320-($D320*TAXAS!$D$21))/3,IF($A320=TAXAS!$A$22,IF($B320="PARCELADO ATÉ 3X",$D320-($D320*TAXAS!$D$22))/3,IF($A320=TAXAS!$A$23,IF($B320="PARCELADO ATÉ 3X",$D320-($D320*TAXAS!$D$23))/3,IF($A320=TAXAS!$A$24,IF($B320="PARCELADO ATÉ 3X",$D320-($D320*TAXAS!$D$24))/3,IF($A320=TAXAS!$A$25,IF($B320="PARCELADO ATÉ 3X",$D320-($D320*TAXAS!$D$25))/3,IF($A320=TAXAS!$A$26,IF($B320="PARCELADO ATÉ 3X",$D320-($D320*TAXAS!$D$26))/3,IF($A320=TAXAS!$A$27,IF($B320="PARCELADO ATÉ 3X",$D320-($D320*TAXAS!$D$27))/3))))))))))))))))))))))))/1</f>
        <v>0</v>
      </c>
      <c r="H320" s="9">
        <f>IF($A320="VISA",IF($B320="PARCELADO ATÉ 6X",$D320-(D320*TAXAS!$E$4))/6,IF($A320="MASTER",IF($B320="PARCELADO ATÉ 6X",$D320-(D320*TAXAS!$E$5))/6,IF($A320="ELO",IF($B320="PARCELADO ATÉ 6X",$D320-(D320*TAXAS!$E$6))/6,IF($A320="HIPERCARD",IF($B320="PARCELADO ATÉ 6X",$D320-(D320*TAXAS!$E$7))/6,IF($A320="DINERS",IF($B320="PARCELADO ATÉ 6X",$D320-(D320*TAXAS!$E$8))/6,IF($A320="AMERICA EXPRESS",IF($B320="PARCELADO ATÉ 6X",$D320-(D320*TAXAS!$E$9))/6,IF($A320=TAXAS!$A$10,IF($B320="PARCELADO ATÉ 6X",$D320-($D320*TAXAS!$E$10))/6,IF($A320=TAXAS!$A$11,IF($B320="PARCELADO ATÉ 6X",$D320-($D320*TAXAS!$E$11))/6,IF($A320=TAXAS!$A$12,IF($B320="PARCELADO ATÉ 6X",$D320-($D320*TAXAS!$E$12))/6,IF($A320=TAXAS!$A$13,IF($B320="PARCELADO ATÉ 6X",$D320-($D320*TAXAS!$E$13))/6,IF($A320=TAXAS!$A$14,IF($B320="PARCELADO ATÉ 6X",$D320-($D320*TAXAS!$E$14))/6,IF($A320=TAXAS!$A$15,IF($B320="PARCELADO ATÉ 6X",$D320-($D320*TAXAS!$E$15))/6,IF($A320=TAXAS!$A$16,IF($B320="PARCELADO ATÉ 6X",$D320-($D320*TAXAS!$E$16))/6,IF($A320=TAXAS!$A$17,IF($B320="PARCELADO ATÉ 6X",$D320-($D320*TAXAS!$E$17))/6,IF($A320=TAXAS!$A$18,IF($B320="PARCELADO ATÉ 6X",$D320-($D320*TAXAS!$E$18))/6,IF($A320=TAXAS!$A$19,IF($B320="PARCELADO ATÉ 6X",$D320-($D320*TAXAS!$E$19))/6,IF($A320=TAXAS!$A$20,IF($B320="PARCELADO ATÉ 6X",$D320-($D320*TAXAS!$E$20))/6,IF($A320=TAXAS!$A$21,IF($B320="PARCELADO ATÉ 6X",$D320-($D320*TAXAS!$E$21))/6,IF($A320=TAXAS!$A$22,IF($B320="PARCELADO ATÉ 6X",$D320-($D320*TAXAS!$E$22))/6,IF($A320=TAXAS!$A$23,IF($B320="PARCELADO ATÉ 6X",$D320-($D320*TAXAS!$E$23))/6,IF($A320=TAXAS!$A$24,IF($B320="PARCELADO ATÉ 6X",$D320-($D320*TAXAS!$E$24))/6,IF($A320=TAXAS!$A$25,IF($B320="PARCELADO ATÉ 6X",$D320-($D320*TAXAS!$E$25))/6,IF($A320=TAXAS!$A$26,IF($B320="PARCELADO ATÉ 6X",$D320-($D320*TAXAS!$E$26))/6,IF($A320=TAXAS!$A$27,IF($B320="PARCELADO ATÉ 6X",$D320-($D320*TAXAS!$E$27))/6))))))))))))))))))))))))/1</f>
        <v>0</v>
      </c>
      <c r="I320" s="9">
        <f>IF($A320="VISA",IF($B320="PARCELADO ATÉ 12X",$D320-(D320*TAXAS!$F$4))/12,IF($A320="MASTER",IF($B320="PARCELADO ATÉ 12X",$D320-(D320*TAXAS!$F$5))/12,IF($A320="ELO",IF($B320="PARCELADO ATÉ 12X",$D320-(D320*TAXAS!$F$6))/12,IF($A320="HIPERCARD",IF($B320="PARCELADO ATÉ 12X",$D320-(D320*TAXAS!$F$7))/12,IF($A320="DINERS",IF($B320="PARCELADO ATÉ 12X",$D320-(D320*TAXAS!$F$8))/12,IF($A320="AMERICA EXPRESS",IF($B320="PARCELADO ATÉ 12X",$D320-(D320*TAXAS!$F$9))/12,IF($A320=TAXAS!$A$10,IF($B320="PARCELADO ATÉ 12X",$D320-($D320*TAXAS!$F$10))/12,IF($A320=TAXAS!$A$11,IF($B320="PARCELADO ATÉ 12X",$D320-($D320*TAXAS!$F$11))/12,IF($A320=TAXAS!$A$12,IF($B320="PARCELADO ATÉ 12X",$D320-($D320*TAXAS!$F$12))/12,IF($A320=TAXAS!$A$13,IF($B320="PARCELADO ATÉ 12X",$D320-($D320*TAXAS!$F$13))/12,IF($A320=TAXAS!$A$14,IF($B320="PARCELADO ATÉ 12X",$D320-($D320*TAXAS!$F$14))/12,IF($A320=TAXAS!$A$15,IF($B320="PARCELADO ATÉ 12X",$D320-($D320*TAXAS!$F$15))/12,IF($A320=TAXAS!$A$16,IF($B320="PARCELADO ATÉ 12X",$D320-($D320*TAXAS!$F$16))/12,IF($A320=TAXAS!$A$17,IF($B320="PARCELADO ATÉ 12X",$D320-($D320*TAXAS!$F$17))/12,IF($A320=TAXAS!$A$18,IF($B320="PARCELADO ATÉ 12X",$D320-($D320*TAXAS!$F$18))/12,IF($A320=TAXAS!$A$19,IF($B320="PARCELADO ATÉ 12X",$D320-($D320*TAXAS!$F$19))/12,IF($A320=TAXAS!$A$20,IF($B320="PARCELADO ATÉ 12X",$D320-($D320*TAXAS!$F$20))/12,IF($A320=TAXAS!$A$21,IF($B320="PARCELADO ATÉ 12X",$D320-($D320*TAXAS!$F$21))/12,IF($A320=TAXAS!$A$22,IF($B320="PARCELADO ATÉ 12X",$D320-($D320*TAXAS!$F$22))/12,IF($A320=TAXAS!$A$23,IF($B320="PARCELADO ATÉ 12X",$D320-($D320*TAXAS!$F$23))/12,IF($A320=TAXAS!$A$24,IF($B320="PARCELADO ATÉ 12X",$D320-($D320*TAXAS!$F$24))/12,IF($A320=TAXAS!$A$25,IF($B320="PARCELADO ATÉ 12X",$D320-($D320*TAXAS!$F$25))/12,IF($A320=TAXAS!$A$26,IF($B320="PARCELADO ATÉ 12X",$D320-($D320*TAXAS!$F$26))/12,IF($A320=TAXAS!$A$27,IF($B320="PARCELADO ATÉ 12X",$D320-($D320*TAXAS!$F$27))/12))))))))))))))))))))))))/1</f>
        <v>0</v>
      </c>
      <c r="J320" s="8">
        <f t="shared" si="0"/>
        <v>0</v>
      </c>
      <c r="K320" s="10" t="b">
        <f>IF($B320="PARCELADO ATÉ 3X",($D320-($D320*TAXAS!$D$4))-$J320)</f>
        <v>0</v>
      </c>
      <c r="L320" s="10" t="b">
        <f>IF($B320="PARCELADO ATÉ 6X",($D320-($D320*TAXAS!$E$4))-$J320)</f>
        <v>0</v>
      </c>
      <c r="M320" s="10" t="b">
        <f>IF($B320="PARCELADO ATÉ 12X",($D320-($D320*TAXAS!$F$4))-$J320)</f>
        <v>0</v>
      </c>
      <c r="N320" s="8">
        <f t="shared" si="1"/>
        <v>0</v>
      </c>
      <c r="O320" s="10">
        <f t="shared" si="2"/>
        <v>0</v>
      </c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spans="1:31" ht="15.75" customHeight="1" x14ac:dyDescent="0.2">
      <c r="A321" s="3"/>
      <c r="B321" s="5"/>
      <c r="C321" s="6"/>
      <c r="D321" s="42"/>
      <c r="E321" s="8">
        <f>IF($A321="VISA",IF($B321="DÉBITO",$D321-($D321*TAXAS!$B$4)),IF($A321="MASTER",IF($B321="DÉBITO",$D321-($D321*TAXAS!$B$5)),IF($A321="ELO", IF($B321="DÉBITO",$D321-($D321*TAXAS!$B$6)),IF($A321="HIPERCARD",IF($B321="DÉBITO",$D321-($D321*TAXAS!$B$7)),IF($A321="DINERS",IF($B321="DÉBITO",$D321-($D321*TAXAS!$B$8)),IF($A321="AMERICA EXPRESS",IF($B321="DÉBITO",$D321-($D321*TAXAS!$B$9)),IF($A321=TAXAS!$A$10,IF($B321="DÉBITO",$D321-($D321*TAXAS!$B$10)), IF($A321=TAXAS!$A$11,IF($B321="DÉBITO",$D321-($D321*TAXAS!$B$11)), IF($A321=TAXAS!$A$12,IF($B321="DÉBITO",$D321-($D321*TAXAS!$B$12)), IF($A321=TAXAS!$A$13,IF($B321="DÉBITO",$D321-($D321*TAXAS!$B$13)), IF($A321=TAXAS!$A$14,IF($B321="DÉBITO",$D321-($D321*TAXAS!$B$14)), IF($A321=TAXAS!$A$15,IF($B321="DÉBITO",$D321-($D321*TAXAS!$B$15)), IF($A321=TAXAS!$A$16,IF($B321="DÉBITO",$D321-($D321*TAXAS!$B$16)), IF($A321=TAXAS!$A$17,IF($B321="DÉBITO",$D321-($D321*TAXAS!$B$17)), IF($A321=TAXAS!$A$18,IF($B321="DÉBITO",$D321-($D321*TAXAS!$B$18)), IF($A321=TAXAS!$A$19,IF($B321="DÉBITO",$D321-($D321*TAXAS!$B$19)), IF($A321=TAXAS!$A$20,IF($B321="DÉBITO",$D321-($D321*TAXAS!$B$20)), IF($A321=TAXAS!$A$21,IF($B321="DÉBITO",$D321-($D321*TAXAS!$B$21)), IF($A321=TAXAS!$A$22,IF($B321="DÉBITO",$D321-($D321*TAXAS!$B$22)), IF($A321=TAXAS!$A$23,IF($B321="DÉBITO",$D321-($D321*TAXAS!$B$23)), IF($A321=TAXAS!$A$24,IF($B321="DÉBITO",$D321-($D321*TAXAS!$B$24)), IF($A321=TAXAS!$A$25,IF($B321="DÉBITO",$D321-($D321*TAXAS!$B$25)), IF($A321=TAXAS!$A$26,IF($B321="DÉBITO",$D321-($D321*TAXAS!$B$26)), IF($A321=TAXAS!$A$27,IF($B321="DÉBITO",$D321-($D321*TAXAS!$B$27))))))))))))))))))))))))))/1</f>
        <v>0</v>
      </c>
      <c r="F321" s="8">
        <f>IF($A321="VISA",IF($B321="CRÉDITO",$D321-($D321*TAXAS!$C$4)),IF($A321="MASTER",IF($B321="CRÉDITO",$D321-($D321*TAXAS!$C$5)),IF($A321="ELO", IF($B321="CRÉDITO",$D321-($D321*TAXAS!$C$6)),IF($A321="HIPERCARD",IF($B321="CRÉDITO",$D321-($D321*TAXAS!$C$7)),IF($A321="DINERS",IF($B321="CRÉDITO",$D321-($D321*TAXAS!$C$8)),IF($A321="AMERICA EXPRESS",IF($B321="CRÉDITO",$D321-($D321*TAXAS!$C$9)),IF($A321=TAXAS!$A$10,IF($B321="CRÉDITO",$D321-($D321*TAXAS!$C$10)), IF($A321=TAXAS!$A$11,IF($B321="CRÉDITO",$D321-($D321*TAXAS!$C$11)), IF($A321=TAXAS!$A$12,IF($B321="CRÉDITO",$D321-($D321*TAXAS!$C$12)), IF($A321=TAXAS!$A$13,IF($B321="CRÉDITO",$D321-($D321*TAXAS!$C$13)), IF($A321=TAXAS!$A$14,IF($B321="CRÉDITO",$D321-($D321*TAXAS!$C$14)), IF($A321=TAXAS!$A$15,IF($B321="CRÉDITO",$D321-($D321*TAXAS!$C$15)), IF($A321=TAXAS!$A$16,IF($B321="CRÉDITO",$D321-($D321*TAXAS!$C$16)), IF($A321=TAXAS!$A$17,IF($B321="CRÉDITO",$D321-($D321*TAXAS!$C$17)), IF($A321=TAXAS!$A$18,IF($B321="CRÉDITO",$D321-($D321*TAXAS!$C$18)), IF($A321=TAXAS!$A$19,IF($B321="CRÉDITO",$D321-($D321*TAXAS!$C$19)), IF($A321=TAXAS!$A$20,IF($B321="CRÉDITO",$D321-($D321*TAXAS!$C$20)), IF($A321=TAXAS!$A$21,IF($B321="CRÉDITO",$D321-($D321*TAXAS!$C$21)), IF($A321=TAXAS!$A$22,IF($B321="CRÉDITO",$D321-($D321*TAXAS!$C$22)), IF($A321=TAXAS!$A$23,IF($B321="CRÉDITO",$D321-($D321*TAXAS!$C$23)), IF($A321=TAXAS!$A$24,IF($B321="CRÉDITO",$D321-($D321*TAXAS!$C$24)), IF($A321=TAXAS!$A$25,IF($B321="CRÉDITO",$D321-($D321*TAXAS!$C$25)), IF($A321=TAXAS!$A$26,IF($B321="CRÉDITO",$D321-($D321*TAXAS!$C$26)), IF($A321=TAXAS!$A$27,IF($B321="CRÉDITO",$D321-($D321*TAXAS!$C$27))))))))))))))))))))))))))/1</f>
        <v>0</v>
      </c>
      <c r="G321" s="9">
        <f>IF($A321="VISA",IF($B321="PARCELADO ATÉ 3X",$D321-(D321*TAXAS!$D$4))/3,IF($A321="MASTER",IF($B321="PARCELADO ATÉ 3X",$D321-(D321*TAXAS!$D$5))/3,IF($A321="ELO",IF($B321="PARCELADO ATÉ 3X",$D321-(D321*TAXAS!$D$6))/3,IF($A321="HIPERCARD",IF($B321="PARCELADO ATÉ 3X",$D321-(D321*TAXAS!$D$7))/3,IF($A321="DINERS",IF($B321="PARCELADO ATÉ 3X",$D321-(D321*TAXAS!$D$8))/3,IF($A321="AMERICA EXPRESS",IF($B321="PARCELADO ATÉ 3X",$D321-(D321*TAXAS!$D$9))/3,IF($A321=TAXAS!$A$10,IF($B321="PARCELADO ATÉ 3X",$D321-($D321*TAXAS!$D$10))/3,IF($A321=TAXAS!$A$11,IF($B321="PARCELADO ATÉ 3X",$D321-($D321*TAXAS!$D$11))/3,IF($A321=TAXAS!$A$12,IF($B321="PARCELADO ATÉ 3X",$D321-($D321*TAXAS!$D$12))/3,IF($A321=TAXAS!$A$13,IF($B321="PARCELADO ATÉ 3X",$D321-($D321*TAXAS!$D$13))/3,IF($A321=TAXAS!$A$14,IF($B321="PARCELADO ATÉ 3X",$D321-($D321*TAXAS!$D$14))/3,IF($A321=TAXAS!$A$15,IF($B321="PARCELADO ATÉ 3X",$D321-($D321*TAXAS!$D$15))/3,IF($A321=TAXAS!$A$16,IF($B321="PARCELADO ATÉ 3X",$D321-($D321*TAXAS!$D$16))/3,IF($A321=TAXAS!$A$17,IF($B321="PARCELADO ATÉ 3X",$D321-($D321*TAXAS!$D$17))/3,IF($A321=TAXAS!$A$18,IF($B321="PARCELADO ATÉ 3X",$D321-($D321*TAXAS!$D$18))/3,IF($A321=TAXAS!$A$19,IF($B321="PARCELADO ATÉ 3X",$D321-($D321*TAXAS!$D$19))/3,IF($A321=TAXAS!$A$20,IF($B321="PARCELADO ATÉ 3X",$D321-($D321*TAXAS!$D$20))/3,IF($A321=TAXAS!$A$21,IF($B321="PARCELADO ATÉ 3X",$D321-($D321*TAXAS!$D$21))/3,IF($A321=TAXAS!$A$22,IF($B321="PARCELADO ATÉ 3X",$D321-($D321*TAXAS!$D$22))/3,IF($A321=TAXAS!$A$23,IF($B321="PARCELADO ATÉ 3X",$D321-($D321*TAXAS!$D$23))/3,IF($A321=TAXAS!$A$24,IF($B321="PARCELADO ATÉ 3X",$D321-($D321*TAXAS!$D$24))/3,IF($A321=TAXAS!$A$25,IF($B321="PARCELADO ATÉ 3X",$D321-($D321*TAXAS!$D$25))/3,IF($A321=TAXAS!$A$26,IF($B321="PARCELADO ATÉ 3X",$D321-($D321*TAXAS!$D$26))/3,IF($A321=TAXAS!$A$27,IF($B321="PARCELADO ATÉ 3X",$D321-($D321*TAXAS!$D$27))/3))))))))))))))))))))))))/1</f>
        <v>0</v>
      </c>
      <c r="H321" s="9">
        <f>IF($A321="VISA",IF($B321="PARCELADO ATÉ 6X",$D321-(D321*TAXAS!$E$4))/6,IF($A321="MASTER",IF($B321="PARCELADO ATÉ 6X",$D321-(D321*TAXAS!$E$5))/6,IF($A321="ELO",IF($B321="PARCELADO ATÉ 6X",$D321-(D321*TAXAS!$E$6))/6,IF($A321="HIPERCARD",IF($B321="PARCELADO ATÉ 6X",$D321-(D321*TAXAS!$E$7))/6,IF($A321="DINERS",IF($B321="PARCELADO ATÉ 6X",$D321-(D321*TAXAS!$E$8))/6,IF($A321="AMERICA EXPRESS",IF($B321="PARCELADO ATÉ 6X",$D321-(D321*TAXAS!$E$9))/6,IF($A321=TAXAS!$A$10,IF($B321="PARCELADO ATÉ 6X",$D321-($D321*TAXAS!$E$10))/6,IF($A321=TAXAS!$A$11,IF($B321="PARCELADO ATÉ 6X",$D321-($D321*TAXAS!$E$11))/6,IF($A321=TAXAS!$A$12,IF($B321="PARCELADO ATÉ 6X",$D321-($D321*TAXAS!$E$12))/6,IF($A321=TAXAS!$A$13,IF($B321="PARCELADO ATÉ 6X",$D321-($D321*TAXAS!$E$13))/6,IF($A321=TAXAS!$A$14,IF($B321="PARCELADO ATÉ 6X",$D321-($D321*TAXAS!$E$14))/6,IF($A321=TAXAS!$A$15,IF($B321="PARCELADO ATÉ 6X",$D321-($D321*TAXAS!$E$15))/6,IF($A321=TAXAS!$A$16,IF($B321="PARCELADO ATÉ 6X",$D321-($D321*TAXAS!$E$16))/6,IF($A321=TAXAS!$A$17,IF($B321="PARCELADO ATÉ 6X",$D321-($D321*TAXAS!$E$17))/6,IF($A321=TAXAS!$A$18,IF($B321="PARCELADO ATÉ 6X",$D321-($D321*TAXAS!$E$18))/6,IF($A321=TAXAS!$A$19,IF($B321="PARCELADO ATÉ 6X",$D321-($D321*TAXAS!$E$19))/6,IF($A321=TAXAS!$A$20,IF($B321="PARCELADO ATÉ 6X",$D321-($D321*TAXAS!$E$20))/6,IF($A321=TAXAS!$A$21,IF($B321="PARCELADO ATÉ 6X",$D321-($D321*TAXAS!$E$21))/6,IF($A321=TAXAS!$A$22,IF($B321="PARCELADO ATÉ 6X",$D321-($D321*TAXAS!$E$22))/6,IF($A321=TAXAS!$A$23,IF($B321="PARCELADO ATÉ 6X",$D321-($D321*TAXAS!$E$23))/6,IF($A321=TAXAS!$A$24,IF($B321="PARCELADO ATÉ 6X",$D321-($D321*TAXAS!$E$24))/6,IF($A321=TAXAS!$A$25,IF($B321="PARCELADO ATÉ 6X",$D321-($D321*TAXAS!$E$25))/6,IF($A321=TAXAS!$A$26,IF($B321="PARCELADO ATÉ 6X",$D321-($D321*TAXAS!$E$26))/6,IF($A321=TAXAS!$A$27,IF($B321="PARCELADO ATÉ 6X",$D321-($D321*TAXAS!$E$27))/6))))))))))))))))))))))))/1</f>
        <v>0</v>
      </c>
      <c r="I321" s="9">
        <f>IF($A321="VISA",IF($B321="PARCELADO ATÉ 12X",$D321-(D321*TAXAS!$F$4))/12,IF($A321="MASTER",IF($B321="PARCELADO ATÉ 12X",$D321-(D321*TAXAS!$F$5))/12,IF($A321="ELO",IF($B321="PARCELADO ATÉ 12X",$D321-(D321*TAXAS!$F$6))/12,IF($A321="HIPERCARD",IF($B321="PARCELADO ATÉ 12X",$D321-(D321*TAXAS!$F$7))/12,IF($A321="DINERS",IF($B321="PARCELADO ATÉ 12X",$D321-(D321*TAXAS!$F$8))/12,IF($A321="AMERICA EXPRESS",IF($B321="PARCELADO ATÉ 12X",$D321-(D321*TAXAS!$F$9))/12,IF($A321=TAXAS!$A$10,IF($B321="PARCELADO ATÉ 12X",$D321-($D321*TAXAS!$F$10))/12,IF($A321=TAXAS!$A$11,IF($B321="PARCELADO ATÉ 12X",$D321-($D321*TAXAS!$F$11))/12,IF($A321=TAXAS!$A$12,IF($B321="PARCELADO ATÉ 12X",$D321-($D321*TAXAS!$F$12))/12,IF($A321=TAXAS!$A$13,IF($B321="PARCELADO ATÉ 12X",$D321-($D321*TAXAS!$F$13))/12,IF($A321=TAXAS!$A$14,IF($B321="PARCELADO ATÉ 12X",$D321-($D321*TAXAS!$F$14))/12,IF($A321=TAXAS!$A$15,IF($B321="PARCELADO ATÉ 12X",$D321-($D321*TAXAS!$F$15))/12,IF($A321=TAXAS!$A$16,IF($B321="PARCELADO ATÉ 12X",$D321-($D321*TAXAS!$F$16))/12,IF($A321=TAXAS!$A$17,IF($B321="PARCELADO ATÉ 12X",$D321-($D321*TAXAS!$F$17))/12,IF($A321=TAXAS!$A$18,IF($B321="PARCELADO ATÉ 12X",$D321-($D321*TAXAS!$F$18))/12,IF($A321=TAXAS!$A$19,IF($B321="PARCELADO ATÉ 12X",$D321-($D321*TAXAS!$F$19))/12,IF($A321=TAXAS!$A$20,IF($B321="PARCELADO ATÉ 12X",$D321-($D321*TAXAS!$F$20))/12,IF($A321=TAXAS!$A$21,IF($B321="PARCELADO ATÉ 12X",$D321-($D321*TAXAS!$F$21))/12,IF($A321=TAXAS!$A$22,IF($B321="PARCELADO ATÉ 12X",$D321-($D321*TAXAS!$F$22))/12,IF($A321=TAXAS!$A$23,IF($B321="PARCELADO ATÉ 12X",$D321-($D321*TAXAS!$F$23))/12,IF($A321=TAXAS!$A$24,IF($B321="PARCELADO ATÉ 12X",$D321-($D321*TAXAS!$F$24))/12,IF($A321=TAXAS!$A$25,IF($B321="PARCELADO ATÉ 12X",$D321-($D321*TAXAS!$F$25))/12,IF($A321=TAXAS!$A$26,IF($B321="PARCELADO ATÉ 12X",$D321-($D321*TAXAS!$F$26))/12,IF($A321=TAXAS!$A$27,IF($B321="PARCELADO ATÉ 12X",$D321-($D321*TAXAS!$F$27))/12))))))))))))))))))))))))/1</f>
        <v>0</v>
      </c>
      <c r="J321" s="8">
        <f t="shared" si="0"/>
        <v>0</v>
      </c>
      <c r="K321" s="10" t="b">
        <f>IF($B321="PARCELADO ATÉ 3X",($D321-($D321*TAXAS!$D$4))-$J321)</f>
        <v>0</v>
      </c>
      <c r="L321" s="10" t="b">
        <f>IF($B321="PARCELADO ATÉ 6X",($D321-($D321*TAXAS!$E$4))-$J321)</f>
        <v>0</v>
      </c>
      <c r="M321" s="10" t="b">
        <f>IF($B321="PARCELADO ATÉ 12X",($D321-($D321*TAXAS!$F$4))-$J321)</f>
        <v>0</v>
      </c>
      <c r="N321" s="8">
        <f t="shared" si="1"/>
        <v>0</v>
      </c>
      <c r="O321" s="10">
        <f t="shared" si="2"/>
        <v>0</v>
      </c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spans="1:31" ht="15.75" customHeight="1" x14ac:dyDescent="0.2">
      <c r="A322" s="3"/>
      <c r="B322" s="5"/>
      <c r="C322" s="6"/>
      <c r="D322" s="42"/>
      <c r="E322" s="8">
        <f>IF($A322="VISA",IF($B322="DÉBITO",$D322-($D322*TAXAS!$B$4)),IF($A322="MASTER",IF($B322="DÉBITO",$D322-($D322*TAXAS!$B$5)),IF($A322="ELO", IF($B322="DÉBITO",$D322-($D322*TAXAS!$B$6)),IF($A322="HIPERCARD",IF($B322="DÉBITO",$D322-($D322*TAXAS!$B$7)),IF($A322="DINERS",IF($B322="DÉBITO",$D322-($D322*TAXAS!$B$8)),IF($A322="AMERICA EXPRESS",IF($B322="DÉBITO",$D322-($D322*TAXAS!$B$9)),IF($A322=TAXAS!$A$10,IF($B322="DÉBITO",$D322-($D322*TAXAS!$B$10)), IF($A322=TAXAS!$A$11,IF($B322="DÉBITO",$D322-($D322*TAXAS!$B$11)), IF($A322=TAXAS!$A$12,IF($B322="DÉBITO",$D322-($D322*TAXAS!$B$12)), IF($A322=TAXAS!$A$13,IF($B322="DÉBITO",$D322-($D322*TAXAS!$B$13)), IF($A322=TAXAS!$A$14,IF($B322="DÉBITO",$D322-($D322*TAXAS!$B$14)), IF($A322=TAXAS!$A$15,IF($B322="DÉBITO",$D322-($D322*TAXAS!$B$15)), IF($A322=TAXAS!$A$16,IF($B322="DÉBITO",$D322-($D322*TAXAS!$B$16)), IF($A322=TAXAS!$A$17,IF($B322="DÉBITO",$D322-($D322*TAXAS!$B$17)), IF($A322=TAXAS!$A$18,IF($B322="DÉBITO",$D322-($D322*TAXAS!$B$18)), IF($A322=TAXAS!$A$19,IF($B322="DÉBITO",$D322-($D322*TAXAS!$B$19)), IF($A322=TAXAS!$A$20,IF($B322="DÉBITO",$D322-($D322*TAXAS!$B$20)), IF($A322=TAXAS!$A$21,IF($B322="DÉBITO",$D322-($D322*TAXAS!$B$21)), IF($A322=TAXAS!$A$22,IF($B322="DÉBITO",$D322-($D322*TAXAS!$B$22)), IF($A322=TAXAS!$A$23,IF($B322="DÉBITO",$D322-($D322*TAXAS!$B$23)), IF($A322=TAXAS!$A$24,IF($B322="DÉBITO",$D322-($D322*TAXAS!$B$24)), IF($A322=TAXAS!$A$25,IF($B322="DÉBITO",$D322-($D322*TAXAS!$B$25)), IF($A322=TAXAS!$A$26,IF($B322="DÉBITO",$D322-($D322*TAXAS!$B$26)), IF($A322=TAXAS!$A$27,IF($B322="DÉBITO",$D322-($D322*TAXAS!$B$27))))))))))))))))))))))))))/1</f>
        <v>0</v>
      </c>
      <c r="F322" s="8">
        <f>IF($A322="VISA",IF($B322="CRÉDITO",$D322-($D322*TAXAS!$C$4)),IF($A322="MASTER",IF($B322="CRÉDITO",$D322-($D322*TAXAS!$C$5)),IF($A322="ELO", IF($B322="CRÉDITO",$D322-($D322*TAXAS!$C$6)),IF($A322="HIPERCARD",IF($B322="CRÉDITO",$D322-($D322*TAXAS!$C$7)),IF($A322="DINERS",IF($B322="CRÉDITO",$D322-($D322*TAXAS!$C$8)),IF($A322="AMERICA EXPRESS",IF($B322="CRÉDITO",$D322-($D322*TAXAS!$C$9)),IF($A322=TAXAS!$A$10,IF($B322="CRÉDITO",$D322-($D322*TAXAS!$C$10)), IF($A322=TAXAS!$A$11,IF($B322="CRÉDITO",$D322-($D322*TAXAS!$C$11)), IF($A322=TAXAS!$A$12,IF($B322="CRÉDITO",$D322-($D322*TAXAS!$C$12)), IF($A322=TAXAS!$A$13,IF($B322="CRÉDITO",$D322-($D322*TAXAS!$C$13)), IF($A322=TAXAS!$A$14,IF($B322="CRÉDITO",$D322-($D322*TAXAS!$C$14)), IF($A322=TAXAS!$A$15,IF($B322="CRÉDITO",$D322-($D322*TAXAS!$C$15)), IF($A322=TAXAS!$A$16,IF($B322="CRÉDITO",$D322-($D322*TAXAS!$C$16)), IF($A322=TAXAS!$A$17,IF($B322="CRÉDITO",$D322-($D322*TAXAS!$C$17)), IF($A322=TAXAS!$A$18,IF($B322="CRÉDITO",$D322-($D322*TAXAS!$C$18)), IF($A322=TAXAS!$A$19,IF($B322="CRÉDITO",$D322-($D322*TAXAS!$C$19)), IF($A322=TAXAS!$A$20,IF($B322="CRÉDITO",$D322-($D322*TAXAS!$C$20)), IF($A322=TAXAS!$A$21,IF($B322="CRÉDITO",$D322-($D322*TAXAS!$C$21)), IF($A322=TAXAS!$A$22,IF($B322="CRÉDITO",$D322-($D322*TAXAS!$C$22)), IF($A322=TAXAS!$A$23,IF($B322="CRÉDITO",$D322-($D322*TAXAS!$C$23)), IF($A322=TAXAS!$A$24,IF($B322="CRÉDITO",$D322-($D322*TAXAS!$C$24)), IF($A322=TAXAS!$A$25,IF($B322="CRÉDITO",$D322-($D322*TAXAS!$C$25)), IF($A322=TAXAS!$A$26,IF($B322="CRÉDITO",$D322-($D322*TAXAS!$C$26)), IF($A322=TAXAS!$A$27,IF($B322="CRÉDITO",$D322-($D322*TAXAS!$C$27))))))))))))))))))))))))))/1</f>
        <v>0</v>
      </c>
      <c r="G322" s="9">
        <f>IF($A322="VISA",IF($B322="PARCELADO ATÉ 3X",$D322-(D322*TAXAS!$D$4))/3,IF($A322="MASTER",IF($B322="PARCELADO ATÉ 3X",$D322-(D322*TAXAS!$D$5))/3,IF($A322="ELO",IF($B322="PARCELADO ATÉ 3X",$D322-(D322*TAXAS!$D$6))/3,IF($A322="HIPERCARD",IF($B322="PARCELADO ATÉ 3X",$D322-(D322*TAXAS!$D$7))/3,IF($A322="DINERS",IF($B322="PARCELADO ATÉ 3X",$D322-(D322*TAXAS!$D$8))/3,IF($A322="AMERICA EXPRESS",IF($B322="PARCELADO ATÉ 3X",$D322-(D322*TAXAS!$D$9))/3,IF($A322=TAXAS!$A$10,IF($B322="PARCELADO ATÉ 3X",$D322-($D322*TAXAS!$D$10))/3,IF($A322=TAXAS!$A$11,IF($B322="PARCELADO ATÉ 3X",$D322-($D322*TAXAS!$D$11))/3,IF($A322=TAXAS!$A$12,IF($B322="PARCELADO ATÉ 3X",$D322-($D322*TAXAS!$D$12))/3,IF($A322=TAXAS!$A$13,IF($B322="PARCELADO ATÉ 3X",$D322-($D322*TAXAS!$D$13))/3,IF($A322=TAXAS!$A$14,IF($B322="PARCELADO ATÉ 3X",$D322-($D322*TAXAS!$D$14))/3,IF($A322=TAXAS!$A$15,IF($B322="PARCELADO ATÉ 3X",$D322-($D322*TAXAS!$D$15))/3,IF($A322=TAXAS!$A$16,IF($B322="PARCELADO ATÉ 3X",$D322-($D322*TAXAS!$D$16))/3,IF($A322=TAXAS!$A$17,IF($B322="PARCELADO ATÉ 3X",$D322-($D322*TAXAS!$D$17))/3,IF($A322=TAXAS!$A$18,IF($B322="PARCELADO ATÉ 3X",$D322-($D322*TAXAS!$D$18))/3,IF($A322=TAXAS!$A$19,IF($B322="PARCELADO ATÉ 3X",$D322-($D322*TAXAS!$D$19))/3,IF($A322=TAXAS!$A$20,IF($B322="PARCELADO ATÉ 3X",$D322-($D322*TAXAS!$D$20))/3,IF($A322=TAXAS!$A$21,IF($B322="PARCELADO ATÉ 3X",$D322-($D322*TAXAS!$D$21))/3,IF($A322=TAXAS!$A$22,IF($B322="PARCELADO ATÉ 3X",$D322-($D322*TAXAS!$D$22))/3,IF($A322=TAXAS!$A$23,IF($B322="PARCELADO ATÉ 3X",$D322-($D322*TAXAS!$D$23))/3,IF($A322=TAXAS!$A$24,IF($B322="PARCELADO ATÉ 3X",$D322-($D322*TAXAS!$D$24))/3,IF($A322=TAXAS!$A$25,IF($B322="PARCELADO ATÉ 3X",$D322-($D322*TAXAS!$D$25))/3,IF($A322=TAXAS!$A$26,IF($B322="PARCELADO ATÉ 3X",$D322-($D322*TAXAS!$D$26))/3,IF($A322=TAXAS!$A$27,IF($B322="PARCELADO ATÉ 3X",$D322-($D322*TAXAS!$D$27))/3))))))))))))))))))))))))/1</f>
        <v>0</v>
      </c>
      <c r="H322" s="9">
        <f>IF($A322="VISA",IF($B322="PARCELADO ATÉ 6X",$D322-(D322*TAXAS!$E$4))/6,IF($A322="MASTER",IF($B322="PARCELADO ATÉ 6X",$D322-(D322*TAXAS!$E$5))/6,IF($A322="ELO",IF($B322="PARCELADO ATÉ 6X",$D322-(D322*TAXAS!$E$6))/6,IF($A322="HIPERCARD",IF($B322="PARCELADO ATÉ 6X",$D322-(D322*TAXAS!$E$7))/6,IF($A322="DINERS",IF($B322="PARCELADO ATÉ 6X",$D322-(D322*TAXAS!$E$8))/6,IF($A322="AMERICA EXPRESS",IF($B322="PARCELADO ATÉ 6X",$D322-(D322*TAXAS!$E$9))/6,IF($A322=TAXAS!$A$10,IF($B322="PARCELADO ATÉ 6X",$D322-($D322*TAXAS!$E$10))/6,IF($A322=TAXAS!$A$11,IF($B322="PARCELADO ATÉ 6X",$D322-($D322*TAXAS!$E$11))/6,IF($A322=TAXAS!$A$12,IF($B322="PARCELADO ATÉ 6X",$D322-($D322*TAXAS!$E$12))/6,IF($A322=TAXAS!$A$13,IF($B322="PARCELADO ATÉ 6X",$D322-($D322*TAXAS!$E$13))/6,IF($A322=TAXAS!$A$14,IF($B322="PARCELADO ATÉ 6X",$D322-($D322*TAXAS!$E$14))/6,IF($A322=TAXAS!$A$15,IF($B322="PARCELADO ATÉ 6X",$D322-($D322*TAXAS!$E$15))/6,IF($A322=TAXAS!$A$16,IF($B322="PARCELADO ATÉ 6X",$D322-($D322*TAXAS!$E$16))/6,IF($A322=TAXAS!$A$17,IF($B322="PARCELADO ATÉ 6X",$D322-($D322*TAXAS!$E$17))/6,IF($A322=TAXAS!$A$18,IF($B322="PARCELADO ATÉ 6X",$D322-($D322*TAXAS!$E$18))/6,IF($A322=TAXAS!$A$19,IF($B322="PARCELADO ATÉ 6X",$D322-($D322*TAXAS!$E$19))/6,IF($A322=TAXAS!$A$20,IF($B322="PARCELADO ATÉ 6X",$D322-($D322*TAXAS!$E$20))/6,IF($A322=TAXAS!$A$21,IF($B322="PARCELADO ATÉ 6X",$D322-($D322*TAXAS!$E$21))/6,IF($A322=TAXAS!$A$22,IF($B322="PARCELADO ATÉ 6X",$D322-($D322*TAXAS!$E$22))/6,IF($A322=TAXAS!$A$23,IF($B322="PARCELADO ATÉ 6X",$D322-($D322*TAXAS!$E$23))/6,IF($A322=TAXAS!$A$24,IF($B322="PARCELADO ATÉ 6X",$D322-($D322*TAXAS!$E$24))/6,IF($A322=TAXAS!$A$25,IF($B322="PARCELADO ATÉ 6X",$D322-($D322*TAXAS!$E$25))/6,IF($A322=TAXAS!$A$26,IF($B322="PARCELADO ATÉ 6X",$D322-($D322*TAXAS!$E$26))/6,IF($A322=TAXAS!$A$27,IF($B322="PARCELADO ATÉ 6X",$D322-($D322*TAXAS!$E$27))/6))))))))))))))))))))))))/1</f>
        <v>0</v>
      </c>
      <c r="I322" s="9">
        <f>IF($A322="VISA",IF($B322="PARCELADO ATÉ 12X",$D322-(D322*TAXAS!$F$4))/12,IF($A322="MASTER",IF($B322="PARCELADO ATÉ 12X",$D322-(D322*TAXAS!$F$5))/12,IF($A322="ELO",IF($B322="PARCELADO ATÉ 12X",$D322-(D322*TAXAS!$F$6))/12,IF($A322="HIPERCARD",IF($B322="PARCELADO ATÉ 12X",$D322-(D322*TAXAS!$F$7))/12,IF($A322="DINERS",IF($B322="PARCELADO ATÉ 12X",$D322-(D322*TAXAS!$F$8))/12,IF($A322="AMERICA EXPRESS",IF($B322="PARCELADO ATÉ 12X",$D322-(D322*TAXAS!$F$9))/12,IF($A322=TAXAS!$A$10,IF($B322="PARCELADO ATÉ 12X",$D322-($D322*TAXAS!$F$10))/12,IF($A322=TAXAS!$A$11,IF($B322="PARCELADO ATÉ 12X",$D322-($D322*TAXAS!$F$11))/12,IF($A322=TAXAS!$A$12,IF($B322="PARCELADO ATÉ 12X",$D322-($D322*TAXAS!$F$12))/12,IF($A322=TAXAS!$A$13,IF($B322="PARCELADO ATÉ 12X",$D322-($D322*TAXAS!$F$13))/12,IF($A322=TAXAS!$A$14,IF($B322="PARCELADO ATÉ 12X",$D322-($D322*TAXAS!$F$14))/12,IF($A322=TAXAS!$A$15,IF($B322="PARCELADO ATÉ 12X",$D322-($D322*TAXAS!$F$15))/12,IF($A322=TAXAS!$A$16,IF($B322="PARCELADO ATÉ 12X",$D322-($D322*TAXAS!$F$16))/12,IF($A322=TAXAS!$A$17,IF($B322="PARCELADO ATÉ 12X",$D322-($D322*TAXAS!$F$17))/12,IF($A322=TAXAS!$A$18,IF($B322="PARCELADO ATÉ 12X",$D322-($D322*TAXAS!$F$18))/12,IF($A322=TAXAS!$A$19,IF($B322="PARCELADO ATÉ 12X",$D322-($D322*TAXAS!$F$19))/12,IF($A322=TAXAS!$A$20,IF($B322="PARCELADO ATÉ 12X",$D322-($D322*TAXAS!$F$20))/12,IF($A322=TAXAS!$A$21,IF($B322="PARCELADO ATÉ 12X",$D322-($D322*TAXAS!$F$21))/12,IF($A322=TAXAS!$A$22,IF($B322="PARCELADO ATÉ 12X",$D322-($D322*TAXAS!$F$22))/12,IF($A322=TAXAS!$A$23,IF($B322="PARCELADO ATÉ 12X",$D322-($D322*TAXAS!$F$23))/12,IF($A322=TAXAS!$A$24,IF($B322="PARCELADO ATÉ 12X",$D322-($D322*TAXAS!$F$24))/12,IF($A322=TAXAS!$A$25,IF($B322="PARCELADO ATÉ 12X",$D322-($D322*TAXAS!$F$25))/12,IF($A322=TAXAS!$A$26,IF($B322="PARCELADO ATÉ 12X",$D322-($D322*TAXAS!$F$26))/12,IF($A322=TAXAS!$A$27,IF($B322="PARCELADO ATÉ 12X",$D322-($D322*TAXAS!$F$27))/12))))))))))))))))))))))))/1</f>
        <v>0</v>
      </c>
      <c r="J322" s="8">
        <f t="shared" si="0"/>
        <v>0</v>
      </c>
      <c r="K322" s="10" t="b">
        <f>IF($B322="PARCELADO ATÉ 3X",($D322-($D322*TAXAS!$D$4))-$J322)</f>
        <v>0</v>
      </c>
      <c r="L322" s="10" t="b">
        <f>IF($B322="PARCELADO ATÉ 6X",($D322-($D322*TAXAS!$E$4))-$J322)</f>
        <v>0</v>
      </c>
      <c r="M322" s="10" t="b">
        <f>IF($B322="PARCELADO ATÉ 12X",($D322-($D322*TAXAS!$F$4))-$J322)</f>
        <v>0</v>
      </c>
      <c r="N322" s="8">
        <f t="shared" si="1"/>
        <v>0</v>
      </c>
      <c r="O322" s="10">
        <f t="shared" si="2"/>
        <v>0</v>
      </c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spans="1:31" ht="15.75" customHeight="1" x14ac:dyDescent="0.2">
      <c r="A323" s="3"/>
      <c r="B323" s="5"/>
      <c r="C323" s="6"/>
      <c r="D323" s="42"/>
      <c r="E323" s="8">
        <f>IF($A323="VISA",IF($B323="DÉBITO",$D323-($D323*TAXAS!$B$4)),IF($A323="MASTER",IF($B323="DÉBITO",$D323-($D323*TAXAS!$B$5)),IF($A323="ELO", IF($B323="DÉBITO",$D323-($D323*TAXAS!$B$6)),IF($A323="HIPERCARD",IF($B323="DÉBITO",$D323-($D323*TAXAS!$B$7)),IF($A323="DINERS",IF($B323="DÉBITO",$D323-($D323*TAXAS!$B$8)),IF($A323="AMERICA EXPRESS",IF($B323="DÉBITO",$D323-($D323*TAXAS!$B$9)),IF($A323=TAXAS!$A$10,IF($B323="DÉBITO",$D323-($D323*TAXAS!$B$10)), IF($A323=TAXAS!$A$11,IF($B323="DÉBITO",$D323-($D323*TAXAS!$B$11)), IF($A323=TAXAS!$A$12,IF($B323="DÉBITO",$D323-($D323*TAXAS!$B$12)), IF($A323=TAXAS!$A$13,IF($B323="DÉBITO",$D323-($D323*TAXAS!$B$13)), IF($A323=TAXAS!$A$14,IF($B323="DÉBITO",$D323-($D323*TAXAS!$B$14)), IF($A323=TAXAS!$A$15,IF($B323="DÉBITO",$D323-($D323*TAXAS!$B$15)), IF($A323=TAXAS!$A$16,IF($B323="DÉBITO",$D323-($D323*TAXAS!$B$16)), IF($A323=TAXAS!$A$17,IF($B323="DÉBITO",$D323-($D323*TAXAS!$B$17)), IF($A323=TAXAS!$A$18,IF($B323="DÉBITO",$D323-($D323*TAXAS!$B$18)), IF($A323=TAXAS!$A$19,IF($B323="DÉBITO",$D323-($D323*TAXAS!$B$19)), IF($A323=TAXAS!$A$20,IF($B323="DÉBITO",$D323-($D323*TAXAS!$B$20)), IF($A323=TAXAS!$A$21,IF($B323="DÉBITO",$D323-($D323*TAXAS!$B$21)), IF($A323=TAXAS!$A$22,IF($B323="DÉBITO",$D323-($D323*TAXAS!$B$22)), IF($A323=TAXAS!$A$23,IF($B323="DÉBITO",$D323-($D323*TAXAS!$B$23)), IF($A323=TAXAS!$A$24,IF($B323="DÉBITO",$D323-($D323*TAXAS!$B$24)), IF($A323=TAXAS!$A$25,IF($B323="DÉBITO",$D323-($D323*TAXAS!$B$25)), IF($A323=TAXAS!$A$26,IF($B323="DÉBITO",$D323-($D323*TAXAS!$B$26)), IF($A323=TAXAS!$A$27,IF($B323="DÉBITO",$D323-($D323*TAXAS!$B$27))))))))))))))))))))))))))/1</f>
        <v>0</v>
      </c>
      <c r="F323" s="8">
        <f>IF($A323="VISA",IF($B323="CRÉDITO",$D323-($D323*TAXAS!$C$4)),IF($A323="MASTER",IF($B323="CRÉDITO",$D323-($D323*TAXAS!$C$5)),IF($A323="ELO", IF($B323="CRÉDITO",$D323-($D323*TAXAS!$C$6)),IF($A323="HIPERCARD",IF($B323="CRÉDITO",$D323-($D323*TAXAS!$C$7)),IF($A323="DINERS",IF($B323="CRÉDITO",$D323-($D323*TAXAS!$C$8)),IF($A323="AMERICA EXPRESS",IF($B323="CRÉDITO",$D323-($D323*TAXAS!$C$9)),IF($A323=TAXAS!$A$10,IF($B323="CRÉDITO",$D323-($D323*TAXAS!$C$10)), IF($A323=TAXAS!$A$11,IF($B323="CRÉDITO",$D323-($D323*TAXAS!$C$11)), IF($A323=TAXAS!$A$12,IF($B323="CRÉDITO",$D323-($D323*TAXAS!$C$12)), IF($A323=TAXAS!$A$13,IF($B323="CRÉDITO",$D323-($D323*TAXAS!$C$13)), IF($A323=TAXAS!$A$14,IF($B323="CRÉDITO",$D323-($D323*TAXAS!$C$14)), IF($A323=TAXAS!$A$15,IF($B323="CRÉDITO",$D323-($D323*TAXAS!$C$15)), IF($A323=TAXAS!$A$16,IF($B323="CRÉDITO",$D323-($D323*TAXAS!$C$16)), IF($A323=TAXAS!$A$17,IF($B323="CRÉDITO",$D323-($D323*TAXAS!$C$17)), IF($A323=TAXAS!$A$18,IF($B323="CRÉDITO",$D323-($D323*TAXAS!$C$18)), IF($A323=TAXAS!$A$19,IF($B323="CRÉDITO",$D323-($D323*TAXAS!$C$19)), IF($A323=TAXAS!$A$20,IF($B323="CRÉDITO",$D323-($D323*TAXAS!$C$20)), IF($A323=TAXAS!$A$21,IF($B323="CRÉDITO",$D323-($D323*TAXAS!$C$21)), IF($A323=TAXAS!$A$22,IF($B323="CRÉDITO",$D323-($D323*TAXAS!$C$22)), IF($A323=TAXAS!$A$23,IF($B323="CRÉDITO",$D323-($D323*TAXAS!$C$23)), IF($A323=TAXAS!$A$24,IF($B323="CRÉDITO",$D323-($D323*TAXAS!$C$24)), IF($A323=TAXAS!$A$25,IF($B323="CRÉDITO",$D323-($D323*TAXAS!$C$25)), IF($A323=TAXAS!$A$26,IF($B323="CRÉDITO",$D323-($D323*TAXAS!$C$26)), IF($A323=TAXAS!$A$27,IF($B323="CRÉDITO",$D323-($D323*TAXAS!$C$27))))))))))))))))))))))))))/1</f>
        <v>0</v>
      </c>
      <c r="G323" s="9">
        <f>IF($A323="VISA",IF($B323="PARCELADO ATÉ 3X",$D323-(D323*TAXAS!$D$4))/3,IF($A323="MASTER",IF($B323="PARCELADO ATÉ 3X",$D323-(D323*TAXAS!$D$5))/3,IF($A323="ELO",IF($B323="PARCELADO ATÉ 3X",$D323-(D323*TAXAS!$D$6))/3,IF($A323="HIPERCARD",IF($B323="PARCELADO ATÉ 3X",$D323-(D323*TAXAS!$D$7))/3,IF($A323="DINERS",IF($B323="PARCELADO ATÉ 3X",$D323-(D323*TAXAS!$D$8))/3,IF($A323="AMERICA EXPRESS",IF($B323="PARCELADO ATÉ 3X",$D323-(D323*TAXAS!$D$9))/3,IF($A323=TAXAS!$A$10,IF($B323="PARCELADO ATÉ 3X",$D323-($D323*TAXAS!$D$10))/3,IF($A323=TAXAS!$A$11,IF($B323="PARCELADO ATÉ 3X",$D323-($D323*TAXAS!$D$11))/3,IF($A323=TAXAS!$A$12,IF($B323="PARCELADO ATÉ 3X",$D323-($D323*TAXAS!$D$12))/3,IF($A323=TAXAS!$A$13,IF($B323="PARCELADO ATÉ 3X",$D323-($D323*TAXAS!$D$13))/3,IF($A323=TAXAS!$A$14,IF($B323="PARCELADO ATÉ 3X",$D323-($D323*TAXAS!$D$14))/3,IF($A323=TAXAS!$A$15,IF($B323="PARCELADO ATÉ 3X",$D323-($D323*TAXAS!$D$15))/3,IF($A323=TAXAS!$A$16,IF($B323="PARCELADO ATÉ 3X",$D323-($D323*TAXAS!$D$16))/3,IF($A323=TAXAS!$A$17,IF($B323="PARCELADO ATÉ 3X",$D323-($D323*TAXAS!$D$17))/3,IF($A323=TAXAS!$A$18,IF($B323="PARCELADO ATÉ 3X",$D323-($D323*TAXAS!$D$18))/3,IF($A323=TAXAS!$A$19,IF($B323="PARCELADO ATÉ 3X",$D323-($D323*TAXAS!$D$19))/3,IF($A323=TAXAS!$A$20,IF($B323="PARCELADO ATÉ 3X",$D323-($D323*TAXAS!$D$20))/3,IF($A323=TAXAS!$A$21,IF($B323="PARCELADO ATÉ 3X",$D323-($D323*TAXAS!$D$21))/3,IF($A323=TAXAS!$A$22,IF($B323="PARCELADO ATÉ 3X",$D323-($D323*TAXAS!$D$22))/3,IF($A323=TAXAS!$A$23,IF($B323="PARCELADO ATÉ 3X",$D323-($D323*TAXAS!$D$23))/3,IF($A323=TAXAS!$A$24,IF($B323="PARCELADO ATÉ 3X",$D323-($D323*TAXAS!$D$24))/3,IF($A323=TAXAS!$A$25,IF($B323="PARCELADO ATÉ 3X",$D323-($D323*TAXAS!$D$25))/3,IF($A323=TAXAS!$A$26,IF($B323="PARCELADO ATÉ 3X",$D323-($D323*TAXAS!$D$26))/3,IF($A323=TAXAS!$A$27,IF($B323="PARCELADO ATÉ 3X",$D323-($D323*TAXAS!$D$27))/3))))))))))))))))))))))))/1</f>
        <v>0</v>
      </c>
      <c r="H323" s="9">
        <f>IF($A323="VISA",IF($B323="PARCELADO ATÉ 6X",$D323-(D323*TAXAS!$E$4))/6,IF($A323="MASTER",IF($B323="PARCELADO ATÉ 6X",$D323-(D323*TAXAS!$E$5))/6,IF($A323="ELO",IF($B323="PARCELADO ATÉ 6X",$D323-(D323*TAXAS!$E$6))/6,IF($A323="HIPERCARD",IF($B323="PARCELADO ATÉ 6X",$D323-(D323*TAXAS!$E$7))/6,IF($A323="DINERS",IF($B323="PARCELADO ATÉ 6X",$D323-(D323*TAXAS!$E$8))/6,IF($A323="AMERICA EXPRESS",IF($B323="PARCELADO ATÉ 6X",$D323-(D323*TAXAS!$E$9))/6,IF($A323=TAXAS!$A$10,IF($B323="PARCELADO ATÉ 6X",$D323-($D323*TAXAS!$E$10))/6,IF($A323=TAXAS!$A$11,IF($B323="PARCELADO ATÉ 6X",$D323-($D323*TAXAS!$E$11))/6,IF($A323=TAXAS!$A$12,IF($B323="PARCELADO ATÉ 6X",$D323-($D323*TAXAS!$E$12))/6,IF($A323=TAXAS!$A$13,IF($B323="PARCELADO ATÉ 6X",$D323-($D323*TAXAS!$E$13))/6,IF($A323=TAXAS!$A$14,IF($B323="PARCELADO ATÉ 6X",$D323-($D323*TAXAS!$E$14))/6,IF($A323=TAXAS!$A$15,IF($B323="PARCELADO ATÉ 6X",$D323-($D323*TAXAS!$E$15))/6,IF($A323=TAXAS!$A$16,IF($B323="PARCELADO ATÉ 6X",$D323-($D323*TAXAS!$E$16))/6,IF($A323=TAXAS!$A$17,IF($B323="PARCELADO ATÉ 6X",$D323-($D323*TAXAS!$E$17))/6,IF($A323=TAXAS!$A$18,IF($B323="PARCELADO ATÉ 6X",$D323-($D323*TAXAS!$E$18))/6,IF($A323=TAXAS!$A$19,IF($B323="PARCELADO ATÉ 6X",$D323-($D323*TAXAS!$E$19))/6,IF($A323=TAXAS!$A$20,IF($B323="PARCELADO ATÉ 6X",$D323-($D323*TAXAS!$E$20))/6,IF($A323=TAXAS!$A$21,IF($B323="PARCELADO ATÉ 6X",$D323-($D323*TAXAS!$E$21))/6,IF($A323=TAXAS!$A$22,IF($B323="PARCELADO ATÉ 6X",$D323-($D323*TAXAS!$E$22))/6,IF($A323=TAXAS!$A$23,IF($B323="PARCELADO ATÉ 6X",$D323-($D323*TAXAS!$E$23))/6,IF($A323=TAXAS!$A$24,IF($B323="PARCELADO ATÉ 6X",$D323-($D323*TAXAS!$E$24))/6,IF($A323=TAXAS!$A$25,IF($B323="PARCELADO ATÉ 6X",$D323-($D323*TAXAS!$E$25))/6,IF($A323=TAXAS!$A$26,IF($B323="PARCELADO ATÉ 6X",$D323-($D323*TAXAS!$E$26))/6,IF($A323=TAXAS!$A$27,IF($B323="PARCELADO ATÉ 6X",$D323-($D323*TAXAS!$E$27))/6))))))))))))))))))))))))/1</f>
        <v>0</v>
      </c>
      <c r="I323" s="9">
        <f>IF($A323="VISA",IF($B323="PARCELADO ATÉ 12X",$D323-(D323*TAXAS!$F$4))/12,IF($A323="MASTER",IF($B323="PARCELADO ATÉ 12X",$D323-(D323*TAXAS!$F$5))/12,IF($A323="ELO",IF($B323="PARCELADO ATÉ 12X",$D323-(D323*TAXAS!$F$6))/12,IF($A323="HIPERCARD",IF($B323="PARCELADO ATÉ 12X",$D323-(D323*TAXAS!$F$7))/12,IF($A323="DINERS",IF($B323="PARCELADO ATÉ 12X",$D323-(D323*TAXAS!$F$8))/12,IF($A323="AMERICA EXPRESS",IF($B323="PARCELADO ATÉ 12X",$D323-(D323*TAXAS!$F$9))/12,IF($A323=TAXAS!$A$10,IF($B323="PARCELADO ATÉ 12X",$D323-($D323*TAXAS!$F$10))/12,IF($A323=TAXAS!$A$11,IF($B323="PARCELADO ATÉ 12X",$D323-($D323*TAXAS!$F$11))/12,IF($A323=TAXAS!$A$12,IF($B323="PARCELADO ATÉ 12X",$D323-($D323*TAXAS!$F$12))/12,IF($A323=TAXAS!$A$13,IF($B323="PARCELADO ATÉ 12X",$D323-($D323*TAXAS!$F$13))/12,IF($A323=TAXAS!$A$14,IF($B323="PARCELADO ATÉ 12X",$D323-($D323*TAXAS!$F$14))/12,IF($A323=TAXAS!$A$15,IF($B323="PARCELADO ATÉ 12X",$D323-($D323*TAXAS!$F$15))/12,IF($A323=TAXAS!$A$16,IF($B323="PARCELADO ATÉ 12X",$D323-($D323*TAXAS!$F$16))/12,IF($A323=TAXAS!$A$17,IF($B323="PARCELADO ATÉ 12X",$D323-($D323*TAXAS!$F$17))/12,IF($A323=TAXAS!$A$18,IF($B323="PARCELADO ATÉ 12X",$D323-($D323*TAXAS!$F$18))/12,IF($A323=TAXAS!$A$19,IF($B323="PARCELADO ATÉ 12X",$D323-($D323*TAXAS!$F$19))/12,IF($A323=TAXAS!$A$20,IF($B323="PARCELADO ATÉ 12X",$D323-($D323*TAXAS!$F$20))/12,IF($A323=TAXAS!$A$21,IF($B323="PARCELADO ATÉ 12X",$D323-($D323*TAXAS!$F$21))/12,IF($A323=TAXAS!$A$22,IF($B323="PARCELADO ATÉ 12X",$D323-($D323*TAXAS!$F$22))/12,IF($A323=TAXAS!$A$23,IF($B323="PARCELADO ATÉ 12X",$D323-($D323*TAXAS!$F$23))/12,IF($A323=TAXAS!$A$24,IF($B323="PARCELADO ATÉ 12X",$D323-($D323*TAXAS!$F$24))/12,IF($A323=TAXAS!$A$25,IF($B323="PARCELADO ATÉ 12X",$D323-($D323*TAXAS!$F$25))/12,IF($A323=TAXAS!$A$26,IF($B323="PARCELADO ATÉ 12X",$D323-($D323*TAXAS!$F$26))/12,IF($A323=TAXAS!$A$27,IF($B323="PARCELADO ATÉ 12X",$D323-($D323*TAXAS!$F$27))/12))))))))))))))))))))))))/1</f>
        <v>0</v>
      </c>
      <c r="J323" s="8">
        <f t="shared" si="0"/>
        <v>0</v>
      </c>
      <c r="K323" s="10" t="b">
        <f>IF($B323="PARCELADO ATÉ 3X",($D323-($D323*TAXAS!$D$4))-$J323)</f>
        <v>0</v>
      </c>
      <c r="L323" s="10" t="b">
        <f>IF($B323="PARCELADO ATÉ 6X",($D323-($D323*TAXAS!$E$4))-$J323)</f>
        <v>0</v>
      </c>
      <c r="M323" s="10" t="b">
        <f>IF($B323="PARCELADO ATÉ 12X",($D323-($D323*TAXAS!$F$4))-$J323)</f>
        <v>0</v>
      </c>
      <c r="N323" s="8">
        <f t="shared" si="1"/>
        <v>0</v>
      </c>
      <c r="O323" s="10">
        <f t="shared" si="2"/>
        <v>0</v>
      </c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spans="1:31" ht="15.75" customHeight="1" x14ac:dyDescent="0.2">
      <c r="A324" s="3"/>
      <c r="B324" s="5"/>
      <c r="C324" s="6"/>
      <c r="D324" s="42"/>
      <c r="E324" s="8">
        <f>IF($A324="VISA",IF($B324="DÉBITO",$D324-($D324*TAXAS!$B$4)),IF($A324="MASTER",IF($B324="DÉBITO",$D324-($D324*TAXAS!$B$5)),IF($A324="ELO", IF($B324="DÉBITO",$D324-($D324*TAXAS!$B$6)),IF($A324="HIPERCARD",IF($B324="DÉBITO",$D324-($D324*TAXAS!$B$7)),IF($A324="DINERS",IF($B324="DÉBITO",$D324-($D324*TAXAS!$B$8)),IF($A324="AMERICA EXPRESS",IF($B324="DÉBITO",$D324-($D324*TAXAS!$B$9)),IF($A324=TAXAS!$A$10,IF($B324="DÉBITO",$D324-($D324*TAXAS!$B$10)), IF($A324=TAXAS!$A$11,IF($B324="DÉBITO",$D324-($D324*TAXAS!$B$11)), IF($A324=TAXAS!$A$12,IF($B324="DÉBITO",$D324-($D324*TAXAS!$B$12)), IF($A324=TAXAS!$A$13,IF($B324="DÉBITO",$D324-($D324*TAXAS!$B$13)), IF($A324=TAXAS!$A$14,IF($B324="DÉBITO",$D324-($D324*TAXAS!$B$14)), IF($A324=TAXAS!$A$15,IF($B324="DÉBITO",$D324-($D324*TAXAS!$B$15)), IF($A324=TAXAS!$A$16,IF($B324="DÉBITO",$D324-($D324*TAXAS!$B$16)), IF($A324=TAXAS!$A$17,IF($B324="DÉBITO",$D324-($D324*TAXAS!$B$17)), IF($A324=TAXAS!$A$18,IF($B324="DÉBITO",$D324-($D324*TAXAS!$B$18)), IF($A324=TAXAS!$A$19,IF($B324="DÉBITO",$D324-($D324*TAXAS!$B$19)), IF($A324=TAXAS!$A$20,IF($B324="DÉBITO",$D324-($D324*TAXAS!$B$20)), IF($A324=TAXAS!$A$21,IF($B324="DÉBITO",$D324-($D324*TAXAS!$B$21)), IF($A324=TAXAS!$A$22,IF($B324="DÉBITO",$D324-($D324*TAXAS!$B$22)), IF($A324=TAXAS!$A$23,IF($B324="DÉBITO",$D324-($D324*TAXAS!$B$23)), IF($A324=TAXAS!$A$24,IF($B324="DÉBITO",$D324-($D324*TAXAS!$B$24)), IF($A324=TAXAS!$A$25,IF($B324="DÉBITO",$D324-($D324*TAXAS!$B$25)), IF($A324=TAXAS!$A$26,IF($B324="DÉBITO",$D324-($D324*TAXAS!$B$26)), IF($A324=TAXAS!$A$27,IF($B324="DÉBITO",$D324-($D324*TAXAS!$B$27))))))))))))))))))))))))))/1</f>
        <v>0</v>
      </c>
      <c r="F324" s="8">
        <f>IF($A324="VISA",IF($B324="CRÉDITO",$D324-($D324*TAXAS!$C$4)),IF($A324="MASTER",IF($B324="CRÉDITO",$D324-($D324*TAXAS!$C$5)),IF($A324="ELO", IF($B324="CRÉDITO",$D324-($D324*TAXAS!$C$6)),IF($A324="HIPERCARD",IF($B324="CRÉDITO",$D324-($D324*TAXAS!$C$7)),IF($A324="DINERS",IF($B324="CRÉDITO",$D324-($D324*TAXAS!$C$8)),IF($A324="AMERICA EXPRESS",IF($B324="CRÉDITO",$D324-($D324*TAXAS!$C$9)),IF($A324=TAXAS!$A$10,IF($B324="CRÉDITO",$D324-($D324*TAXAS!$C$10)), IF($A324=TAXAS!$A$11,IF($B324="CRÉDITO",$D324-($D324*TAXAS!$C$11)), IF($A324=TAXAS!$A$12,IF($B324="CRÉDITO",$D324-($D324*TAXAS!$C$12)), IF($A324=TAXAS!$A$13,IF($B324="CRÉDITO",$D324-($D324*TAXAS!$C$13)), IF($A324=TAXAS!$A$14,IF($B324="CRÉDITO",$D324-($D324*TAXAS!$C$14)), IF($A324=TAXAS!$A$15,IF($B324="CRÉDITO",$D324-($D324*TAXAS!$C$15)), IF($A324=TAXAS!$A$16,IF($B324="CRÉDITO",$D324-($D324*TAXAS!$C$16)), IF($A324=TAXAS!$A$17,IF($B324="CRÉDITO",$D324-($D324*TAXAS!$C$17)), IF($A324=TAXAS!$A$18,IF($B324="CRÉDITO",$D324-($D324*TAXAS!$C$18)), IF($A324=TAXAS!$A$19,IF($B324="CRÉDITO",$D324-($D324*TAXAS!$C$19)), IF($A324=TAXAS!$A$20,IF($B324="CRÉDITO",$D324-($D324*TAXAS!$C$20)), IF($A324=TAXAS!$A$21,IF($B324="CRÉDITO",$D324-($D324*TAXAS!$C$21)), IF($A324=TAXAS!$A$22,IF($B324="CRÉDITO",$D324-($D324*TAXAS!$C$22)), IF($A324=TAXAS!$A$23,IF($B324="CRÉDITO",$D324-($D324*TAXAS!$C$23)), IF($A324=TAXAS!$A$24,IF($B324="CRÉDITO",$D324-($D324*TAXAS!$C$24)), IF($A324=TAXAS!$A$25,IF($B324="CRÉDITO",$D324-($D324*TAXAS!$C$25)), IF($A324=TAXAS!$A$26,IF($B324="CRÉDITO",$D324-($D324*TAXAS!$C$26)), IF($A324=TAXAS!$A$27,IF($B324="CRÉDITO",$D324-($D324*TAXAS!$C$27))))))))))))))))))))))))))/1</f>
        <v>0</v>
      </c>
      <c r="G324" s="9">
        <f>IF($A324="VISA",IF($B324="PARCELADO ATÉ 3X",$D324-(D324*TAXAS!$D$4))/3,IF($A324="MASTER",IF($B324="PARCELADO ATÉ 3X",$D324-(D324*TAXAS!$D$5))/3,IF($A324="ELO",IF($B324="PARCELADO ATÉ 3X",$D324-(D324*TAXAS!$D$6))/3,IF($A324="HIPERCARD",IF($B324="PARCELADO ATÉ 3X",$D324-(D324*TAXAS!$D$7))/3,IF($A324="DINERS",IF($B324="PARCELADO ATÉ 3X",$D324-(D324*TAXAS!$D$8))/3,IF($A324="AMERICA EXPRESS",IF($B324="PARCELADO ATÉ 3X",$D324-(D324*TAXAS!$D$9))/3,IF($A324=TAXAS!$A$10,IF($B324="PARCELADO ATÉ 3X",$D324-($D324*TAXAS!$D$10))/3,IF($A324=TAXAS!$A$11,IF($B324="PARCELADO ATÉ 3X",$D324-($D324*TAXAS!$D$11))/3,IF($A324=TAXAS!$A$12,IF($B324="PARCELADO ATÉ 3X",$D324-($D324*TAXAS!$D$12))/3,IF($A324=TAXAS!$A$13,IF($B324="PARCELADO ATÉ 3X",$D324-($D324*TAXAS!$D$13))/3,IF($A324=TAXAS!$A$14,IF($B324="PARCELADO ATÉ 3X",$D324-($D324*TAXAS!$D$14))/3,IF($A324=TAXAS!$A$15,IF($B324="PARCELADO ATÉ 3X",$D324-($D324*TAXAS!$D$15))/3,IF($A324=TAXAS!$A$16,IF($B324="PARCELADO ATÉ 3X",$D324-($D324*TAXAS!$D$16))/3,IF($A324=TAXAS!$A$17,IF($B324="PARCELADO ATÉ 3X",$D324-($D324*TAXAS!$D$17))/3,IF($A324=TAXAS!$A$18,IF($B324="PARCELADO ATÉ 3X",$D324-($D324*TAXAS!$D$18))/3,IF($A324=TAXAS!$A$19,IF($B324="PARCELADO ATÉ 3X",$D324-($D324*TAXAS!$D$19))/3,IF($A324=TAXAS!$A$20,IF($B324="PARCELADO ATÉ 3X",$D324-($D324*TAXAS!$D$20))/3,IF($A324=TAXAS!$A$21,IF($B324="PARCELADO ATÉ 3X",$D324-($D324*TAXAS!$D$21))/3,IF($A324=TAXAS!$A$22,IF($B324="PARCELADO ATÉ 3X",$D324-($D324*TAXAS!$D$22))/3,IF($A324=TAXAS!$A$23,IF($B324="PARCELADO ATÉ 3X",$D324-($D324*TAXAS!$D$23))/3,IF($A324=TAXAS!$A$24,IF($B324="PARCELADO ATÉ 3X",$D324-($D324*TAXAS!$D$24))/3,IF($A324=TAXAS!$A$25,IF($B324="PARCELADO ATÉ 3X",$D324-($D324*TAXAS!$D$25))/3,IF($A324=TAXAS!$A$26,IF($B324="PARCELADO ATÉ 3X",$D324-($D324*TAXAS!$D$26))/3,IF($A324=TAXAS!$A$27,IF($B324="PARCELADO ATÉ 3X",$D324-($D324*TAXAS!$D$27))/3))))))))))))))))))))))))/1</f>
        <v>0</v>
      </c>
      <c r="H324" s="9">
        <f>IF($A324="VISA",IF($B324="PARCELADO ATÉ 6X",$D324-(D324*TAXAS!$E$4))/6,IF($A324="MASTER",IF($B324="PARCELADO ATÉ 6X",$D324-(D324*TAXAS!$E$5))/6,IF($A324="ELO",IF($B324="PARCELADO ATÉ 6X",$D324-(D324*TAXAS!$E$6))/6,IF($A324="HIPERCARD",IF($B324="PARCELADO ATÉ 6X",$D324-(D324*TAXAS!$E$7))/6,IF($A324="DINERS",IF($B324="PARCELADO ATÉ 6X",$D324-(D324*TAXAS!$E$8))/6,IF($A324="AMERICA EXPRESS",IF($B324="PARCELADO ATÉ 6X",$D324-(D324*TAXAS!$E$9))/6,IF($A324=TAXAS!$A$10,IF($B324="PARCELADO ATÉ 6X",$D324-($D324*TAXAS!$E$10))/6,IF($A324=TAXAS!$A$11,IF($B324="PARCELADO ATÉ 6X",$D324-($D324*TAXAS!$E$11))/6,IF($A324=TAXAS!$A$12,IF($B324="PARCELADO ATÉ 6X",$D324-($D324*TAXAS!$E$12))/6,IF($A324=TAXAS!$A$13,IF($B324="PARCELADO ATÉ 6X",$D324-($D324*TAXAS!$E$13))/6,IF($A324=TAXAS!$A$14,IF($B324="PARCELADO ATÉ 6X",$D324-($D324*TAXAS!$E$14))/6,IF($A324=TAXAS!$A$15,IF($B324="PARCELADO ATÉ 6X",$D324-($D324*TAXAS!$E$15))/6,IF($A324=TAXAS!$A$16,IF($B324="PARCELADO ATÉ 6X",$D324-($D324*TAXAS!$E$16))/6,IF($A324=TAXAS!$A$17,IF($B324="PARCELADO ATÉ 6X",$D324-($D324*TAXAS!$E$17))/6,IF($A324=TAXAS!$A$18,IF($B324="PARCELADO ATÉ 6X",$D324-($D324*TAXAS!$E$18))/6,IF($A324=TAXAS!$A$19,IF($B324="PARCELADO ATÉ 6X",$D324-($D324*TAXAS!$E$19))/6,IF($A324=TAXAS!$A$20,IF($B324="PARCELADO ATÉ 6X",$D324-($D324*TAXAS!$E$20))/6,IF($A324=TAXAS!$A$21,IF($B324="PARCELADO ATÉ 6X",$D324-($D324*TAXAS!$E$21))/6,IF($A324=TAXAS!$A$22,IF($B324="PARCELADO ATÉ 6X",$D324-($D324*TAXAS!$E$22))/6,IF($A324=TAXAS!$A$23,IF($B324="PARCELADO ATÉ 6X",$D324-($D324*TAXAS!$E$23))/6,IF($A324=TAXAS!$A$24,IF($B324="PARCELADO ATÉ 6X",$D324-($D324*TAXAS!$E$24))/6,IF($A324=TAXAS!$A$25,IF($B324="PARCELADO ATÉ 6X",$D324-($D324*TAXAS!$E$25))/6,IF($A324=TAXAS!$A$26,IF($B324="PARCELADO ATÉ 6X",$D324-($D324*TAXAS!$E$26))/6,IF($A324=TAXAS!$A$27,IF($B324="PARCELADO ATÉ 6X",$D324-($D324*TAXAS!$E$27))/6))))))))))))))))))))))))/1</f>
        <v>0</v>
      </c>
      <c r="I324" s="9">
        <f>IF($A324="VISA",IF($B324="PARCELADO ATÉ 12X",$D324-(D324*TAXAS!$F$4))/12,IF($A324="MASTER",IF($B324="PARCELADO ATÉ 12X",$D324-(D324*TAXAS!$F$5))/12,IF($A324="ELO",IF($B324="PARCELADO ATÉ 12X",$D324-(D324*TAXAS!$F$6))/12,IF($A324="HIPERCARD",IF($B324="PARCELADO ATÉ 12X",$D324-(D324*TAXAS!$F$7))/12,IF($A324="DINERS",IF($B324="PARCELADO ATÉ 12X",$D324-(D324*TAXAS!$F$8))/12,IF($A324="AMERICA EXPRESS",IF($B324="PARCELADO ATÉ 12X",$D324-(D324*TAXAS!$F$9))/12,IF($A324=TAXAS!$A$10,IF($B324="PARCELADO ATÉ 12X",$D324-($D324*TAXAS!$F$10))/12,IF($A324=TAXAS!$A$11,IF($B324="PARCELADO ATÉ 12X",$D324-($D324*TAXAS!$F$11))/12,IF($A324=TAXAS!$A$12,IF($B324="PARCELADO ATÉ 12X",$D324-($D324*TAXAS!$F$12))/12,IF($A324=TAXAS!$A$13,IF($B324="PARCELADO ATÉ 12X",$D324-($D324*TAXAS!$F$13))/12,IF($A324=TAXAS!$A$14,IF($B324="PARCELADO ATÉ 12X",$D324-($D324*TAXAS!$F$14))/12,IF($A324=TAXAS!$A$15,IF($B324="PARCELADO ATÉ 12X",$D324-($D324*TAXAS!$F$15))/12,IF($A324=TAXAS!$A$16,IF($B324="PARCELADO ATÉ 12X",$D324-($D324*TAXAS!$F$16))/12,IF($A324=TAXAS!$A$17,IF($B324="PARCELADO ATÉ 12X",$D324-($D324*TAXAS!$F$17))/12,IF($A324=TAXAS!$A$18,IF($B324="PARCELADO ATÉ 12X",$D324-($D324*TAXAS!$F$18))/12,IF($A324=TAXAS!$A$19,IF($B324="PARCELADO ATÉ 12X",$D324-($D324*TAXAS!$F$19))/12,IF($A324=TAXAS!$A$20,IF($B324="PARCELADO ATÉ 12X",$D324-($D324*TAXAS!$F$20))/12,IF($A324=TAXAS!$A$21,IF($B324="PARCELADO ATÉ 12X",$D324-($D324*TAXAS!$F$21))/12,IF($A324=TAXAS!$A$22,IF($B324="PARCELADO ATÉ 12X",$D324-($D324*TAXAS!$F$22))/12,IF($A324=TAXAS!$A$23,IF($B324="PARCELADO ATÉ 12X",$D324-($D324*TAXAS!$F$23))/12,IF($A324=TAXAS!$A$24,IF($B324="PARCELADO ATÉ 12X",$D324-($D324*TAXAS!$F$24))/12,IF($A324=TAXAS!$A$25,IF($B324="PARCELADO ATÉ 12X",$D324-($D324*TAXAS!$F$25))/12,IF($A324=TAXAS!$A$26,IF($B324="PARCELADO ATÉ 12X",$D324-($D324*TAXAS!$F$26))/12,IF($A324=TAXAS!$A$27,IF($B324="PARCELADO ATÉ 12X",$D324-($D324*TAXAS!$F$27))/12))))))))))))))))))))))))/1</f>
        <v>0</v>
      </c>
      <c r="J324" s="8">
        <f t="shared" si="0"/>
        <v>0</v>
      </c>
      <c r="K324" s="10" t="b">
        <f>IF($B324="PARCELADO ATÉ 3X",($D324-($D324*TAXAS!$D$4))-$J324)</f>
        <v>0</v>
      </c>
      <c r="L324" s="10" t="b">
        <f>IF($B324="PARCELADO ATÉ 6X",($D324-($D324*TAXAS!$E$4))-$J324)</f>
        <v>0</v>
      </c>
      <c r="M324" s="10" t="b">
        <f>IF($B324="PARCELADO ATÉ 12X",($D324-($D324*TAXAS!$F$4))-$J324)</f>
        <v>0</v>
      </c>
      <c r="N324" s="8">
        <f t="shared" si="1"/>
        <v>0</v>
      </c>
      <c r="O324" s="10">
        <f t="shared" si="2"/>
        <v>0</v>
      </c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spans="1:31" ht="15.75" customHeight="1" x14ac:dyDescent="0.2">
      <c r="A325" s="3"/>
      <c r="B325" s="5"/>
      <c r="C325" s="6"/>
      <c r="D325" s="42"/>
      <c r="E325" s="8">
        <f>IF($A325="VISA",IF($B325="DÉBITO",$D325-($D325*TAXAS!$B$4)),IF($A325="MASTER",IF($B325="DÉBITO",$D325-($D325*TAXAS!$B$5)),IF($A325="ELO", IF($B325="DÉBITO",$D325-($D325*TAXAS!$B$6)),IF($A325="HIPERCARD",IF($B325="DÉBITO",$D325-($D325*TAXAS!$B$7)),IF($A325="DINERS",IF($B325="DÉBITO",$D325-($D325*TAXAS!$B$8)),IF($A325="AMERICA EXPRESS",IF($B325="DÉBITO",$D325-($D325*TAXAS!$B$9)),IF($A325=TAXAS!$A$10,IF($B325="DÉBITO",$D325-($D325*TAXAS!$B$10)), IF($A325=TAXAS!$A$11,IF($B325="DÉBITO",$D325-($D325*TAXAS!$B$11)), IF($A325=TAXAS!$A$12,IF($B325="DÉBITO",$D325-($D325*TAXAS!$B$12)), IF($A325=TAXAS!$A$13,IF($B325="DÉBITO",$D325-($D325*TAXAS!$B$13)), IF($A325=TAXAS!$A$14,IF($B325="DÉBITO",$D325-($D325*TAXAS!$B$14)), IF($A325=TAXAS!$A$15,IF($B325="DÉBITO",$D325-($D325*TAXAS!$B$15)), IF($A325=TAXAS!$A$16,IF($B325="DÉBITO",$D325-($D325*TAXAS!$B$16)), IF($A325=TAXAS!$A$17,IF($B325="DÉBITO",$D325-($D325*TAXAS!$B$17)), IF($A325=TAXAS!$A$18,IF($B325="DÉBITO",$D325-($D325*TAXAS!$B$18)), IF($A325=TAXAS!$A$19,IF($B325="DÉBITO",$D325-($D325*TAXAS!$B$19)), IF($A325=TAXAS!$A$20,IF($B325="DÉBITO",$D325-($D325*TAXAS!$B$20)), IF($A325=TAXAS!$A$21,IF($B325="DÉBITO",$D325-($D325*TAXAS!$B$21)), IF($A325=TAXAS!$A$22,IF($B325="DÉBITO",$D325-($D325*TAXAS!$B$22)), IF($A325=TAXAS!$A$23,IF($B325="DÉBITO",$D325-($D325*TAXAS!$B$23)), IF($A325=TAXAS!$A$24,IF($B325="DÉBITO",$D325-($D325*TAXAS!$B$24)), IF($A325=TAXAS!$A$25,IF($B325="DÉBITO",$D325-($D325*TAXAS!$B$25)), IF($A325=TAXAS!$A$26,IF($B325="DÉBITO",$D325-($D325*TAXAS!$B$26)), IF($A325=TAXAS!$A$27,IF($B325="DÉBITO",$D325-($D325*TAXAS!$B$27))))))))))))))))))))))))))/1</f>
        <v>0</v>
      </c>
      <c r="F325" s="8">
        <f>IF($A325="VISA",IF($B325="CRÉDITO",$D325-($D325*TAXAS!$C$4)),IF($A325="MASTER",IF($B325="CRÉDITO",$D325-($D325*TAXAS!$C$5)),IF($A325="ELO", IF($B325="CRÉDITO",$D325-($D325*TAXAS!$C$6)),IF($A325="HIPERCARD",IF($B325="CRÉDITO",$D325-($D325*TAXAS!$C$7)),IF($A325="DINERS",IF($B325="CRÉDITO",$D325-($D325*TAXAS!$C$8)),IF($A325="AMERICA EXPRESS",IF($B325="CRÉDITO",$D325-($D325*TAXAS!$C$9)),IF($A325=TAXAS!$A$10,IF($B325="CRÉDITO",$D325-($D325*TAXAS!$C$10)), IF($A325=TAXAS!$A$11,IF($B325="CRÉDITO",$D325-($D325*TAXAS!$C$11)), IF($A325=TAXAS!$A$12,IF($B325="CRÉDITO",$D325-($D325*TAXAS!$C$12)), IF($A325=TAXAS!$A$13,IF($B325="CRÉDITO",$D325-($D325*TAXAS!$C$13)), IF($A325=TAXAS!$A$14,IF($B325="CRÉDITO",$D325-($D325*TAXAS!$C$14)), IF($A325=TAXAS!$A$15,IF($B325="CRÉDITO",$D325-($D325*TAXAS!$C$15)), IF($A325=TAXAS!$A$16,IF($B325="CRÉDITO",$D325-($D325*TAXAS!$C$16)), IF($A325=TAXAS!$A$17,IF($B325="CRÉDITO",$D325-($D325*TAXAS!$C$17)), IF($A325=TAXAS!$A$18,IF($B325="CRÉDITO",$D325-($D325*TAXAS!$C$18)), IF($A325=TAXAS!$A$19,IF($B325="CRÉDITO",$D325-($D325*TAXAS!$C$19)), IF($A325=TAXAS!$A$20,IF($B325="CRÉDITO",$D325-($D325*TAXAS!$C$20)), IF($A325=TAXAS!$A$21,IF($B325="CRÉDITO",$D325-($D325*TAXAS!$C$21)), IF($A325=TAXAS!$A$22,IF($B325="CRÉDITO",$D325-($D325*TAXAS!$C$22)), IF($A325=TAXAS!$A$23,IF($B325="CRÉDITO",$D325-($D325*TAXAS!$C$23)), IF($A325=TAXAS!$A$24,IF($B325="CRÉDITO",$D325-($D325*TAXAS!$C$24)), IF($A325=TAXAS!$A$25,IF($B325="CRÉDITO",$D325-($D325*TAXAS!$C$25)), IF($A325=TAXAS!$A$26,IF($B325="CRÉDITO",$D325-($D325*TAXAS!$C$26)), IF($A325=TAXAS!$A$27,IF($B325="CRÉDITO",$D325-($D325*TAXAS!$C$27))))))))))))))))))))))))))/1</f>
        <v>0</v>
      </c>
      <c r="G325" s="9">
        <f>IF($A325="VISA",IF($B325="PARCELADO ATÉ 3X",$D325-(D325*TAXAS!$D$4))/3,IF($A325="MASTER",IF($B325="PARCELADO ATÉ 3X",$D325-(D325*TAXAS!$D$5))/3,IF($A325="ELO",IF($B325="PARCELADO ATÉ 3X",$D325-(D325*TAXAS!$D$6))/3,IF($A325="HIPERCARD",IF($B325="PARCELADO ATÉ 3X",$D325-(D325*TAXAS!$D$7))/3,IF($A325="DINERS",IF($B325="PARCELADO ATÉ 3X",$D325-(D325*TAXAS!$D$8))/3,IF($A325="AMERICA EXPRESS",IF($B325="PARCELADO ATÉ 3X",$D325-(D325*TAXAS!$D$9))/3,IF($A325=TAXAS!$A$10,IF($B325="PARCELADO ATÉ 3X",$D325-($D325*TAXAS!$D$10))/3,IF($A325=TAXAS!$A$11,IF($B325="PARCELADO ATÉ 3X",$D325-($D325*TAXAS!$D$11))/3,IF($A325=TAXAS!$A$12,IF($B325="PARCELADO ATÉ 3X",$D325-($D325*TAXAS!$D$12))/3,IF($A325=TAXAS!$A$13,IF($B325="PARCELADO ATÉ 3X",$D325-($D325*TAXAS!$D$13))/3,IF($A325=TAXAS!$A$14,IF($B325="PARCELADO ATÉ 3X",$D325-($D325*TAXAS!$D$14))/3,IF($A325=TAXAS!$A$15,IF($B325="PARCELADO ATÉ 3X",$D325-($D325*TAXAS!$D$15))/3,IF($A325=TAXAS!$A$16,IF($B325="PARCELADO ATÉ 3X",$D325-($D325*TAXAS!$D$16))/3,IF($A325=TAXAS!$A$17,IF($B325="PARCELADO ATÉ 3X",$D325-($D325*TAXAS!$D$17))/3,IF($A325=TAXAS!$A$18,IF($B325="PARCELADO ATÉ 3X",$D325-($D325*TAXAS!$D$18))/3,IF($A325=TAXAS!$A$19,IF($B325="PARCELADO ATÉ 3X",$D325-($D325*TAXAS!$D$19))/3,IF($A325=TAXAS!$A$20,IF($B325="PARCELADO ATÉ 3X",$D325-($D325*TAXAS!$D$20))/3,IF($A325=TAXAS!$A$21,IF($B325="PARCELADO ATÉ 3X",$D325-($D325*TAXAS!$D$21))/3,IF($A325=TAXAS!$A$22,IF($B325="PARCELADO ATÉ 3X",$D325-($D325*TAXAS!$D$22))/3,IF($A325=TAXAS!$A$23,IF($B325="PARCELADO ATÉ 3X",$D325-($D325*TAXAS!$D$23))/3,IF($A325=TAXAS!$A$24,IF($B325="PARCELADO ATÉ 3X",$D325-($D325*TAXAS!$D$24))/3,IF($A325=TAXAS!$A$25,IF($B325="PARCELADO ATÉ 3X",$D325-($D325*TAXAS!$D$25))/3,IF($A325=TAXAS!$A$26,IF($B325="PARCELADO ATÉ 3X",$D325-($D325*TAXAS!$D$26))/3,IF($A325=TAXAS!$A$27,IF($B325="PARCELADO ATÉ 3X",$D325-($D325*TAXAS!$D$27))/3))))))))))))))))))))))))/1</f>
        <v>0</v>
      </c>
      <c r="H325" s="9">
        <f>IF($A325="VISA",IF($B325="PARCELADO ATÉ 6X",$D325-(D325*TAXAS!$E$4))/6,IF($A325="MASTER",IF($B325="PARCELADO ATÉ 6X",$D325-(D325*TAXAS!$E$5))/6,IF($A325="ELO",IF($B325="PARCELADO ATÉ 6X",$D325-(D325*TAXAS!$E$6))/6,IF($A325="HIPERCARD",IF($B325="PARCELADO ATÉ 6X",$D325-(D325*TAXAS!$E$7))/6,IF($A325="DINERS",IF($B325="PARCELADO ATÉ 6X",$D325-(D325*TAXAS!$E$8))/6,IF($A325="AMERICA EXPRESS",IF($B325="PARCELADO ATÉ 6X",$D325-(D325*TAXAS!$E$9))/6,IF($A325=TAXAS!$A$10,IF($B325="PARCELADO ATÉ 6X",$D325-($D325*TAXAS!$E$10))/6,IF($A325=TAXAS!$A$11,IF($B325="PARCELADO ATÉ 6X",$D325-($D325*TAXAS!$E$11))/6,IF($A325=TAXAS!$A$12,IF($B325="PARCELADO ATÉ 6X",$D325-($D325*TAXAS!$E$12))/6,IF($A325=TAXAS!$A$13,IF($B325="PARCELADO ATÉ 6X",$D325-($D325*TAXAS!$E$13))/6,IF($A325=TAXAS!$A$14,IF($B325="PARCELADO ATÉ 6X",$D325-($D325*TAXAS!$E$14))/6,IF($A325=TAXAS!$A$15,IF($B325="PARCELADO ATÉ 6X",$D325-($D325*TAXAS!$E$15))/6,IF($A325=TAXAS!$A$16,IF($B325="PARCELADO ATÉ 6X",$D325-($D325*TAXAS!$E$16))/6,IF($A325=TAXAS!$A$17,IF($B325="PARCELADO ATÉ 6X",$D325-($D325*TAXAS!$E$17))/6,IF($A325=TAXAS!$A$18,IF($B325="PARCELADO ATÉ 6X",$D325-($D325*TAXAS!$E$18))/6,IF($A325=TAXAS!$A$19,IF($B325="PARCELADO ATÉ 6X",$D325-($D325*TAXAS!$E$19))/6,IF($A325=TAXAS!$A$20,IF($B325="PARCELADO ATÉ 6X",$D325-($D325*TAXAS!$E$20))/6,IF($A325=TAXAS!$A$21,IF($B325="PARCELADO ATÉ 6X",$D325-($D325*TAXAS!$E$21))/6,IF($A325=TAXAS!$A$22,IF($B325="PARCELADO ATÉ 6X",$D325-($D325*TAXAS!$E$22))/6,IF($A325=TAXAS!$A$23,IF($B325="PARCELADO ATÉ 6X",$D325-($D325*TAXAS!$E$23))/6,IF($A325=TAXAS!$A$24,IF($B325="PARCELADO ATÉ 6X",$D325-($D325*TAXAS!$E$24))/6,IF($A325=TAXAS!$A$25,IF($B325="PARCELADO ATÉ 6X",$D325-($D325*TAXAS!$E$25))/6,IF($A325=TAXAS!$A$26,IF($B325="PARCELADO ATÉ 6X",$D325-($D325*TAXAS!$E$26))/6,IF($A325=TAXAS!$A$27,IF($B325="PARCELADO ATÉ 6X",$D325-($D325*TAXAS!$E$27))/6))))))))))))))))))))))))/1</f>
        <v>0</v>
      </c>
      <c r="I325" s="9">
        <f>IF($A325="VISA",IF($B325="PARCELADO ATÉ 12X",$D325-(D325*TAXAS!$F$4))/12,IF($A325="MASTER",IF($B325="PARCELADO ATÉ 12X",$D325-(D325*TAXAS!$F$5))/12,IF($A325="ELO",IF($B325="PARCELADO ATÉ 12X",$D325-(D325*TAXAS!$F$6))/12,IF($A325="HIPERCARD",IF($B325="PARCELADO ATÉ 12X",$D325-(D325*TAXAS!$F$7))/12,IF($A325="DINERS",IF($B325="PARCELADO ATÉ 12X",$D325-(D325*TAXAS!$F$8))/12,IF($A325="AMERICA EXPRESS",IF($B325="PARCELADO ATÉ 12X",$D325-(D325*TAXAS!$F$9))/12,IF($A325=TAXAS!$A$10,IF($B325="PARCELADO ATÉ 12X",$D325-($D325*TAXAS!$F$10))/12,IF($A325=TAXAS!$A$11,IF($B325="PARCELADO ATÉ 12X",$D325-($D325*TAXAS!$F$11))/12,IF($A325=TAXAS!$A$12,IF($B325="PARCELADO ATÉ 12X",$D325-($D325*TAXAS!$F$12))/12,IF($A325=TAXAS!$A$13,IF($B325="PARCELADO ATÉ 12X",$D325-($D325*TAXAS!$F$13))/12,IF($A325=TAXAS!$A$14,IF($B325="PARCELADO ATÉ 12X",$D325-($D325*TAXAS!$F$14))/12,IF($A325=TAXAS!$A$15,IF($B325="PARCELADO ATÉ 12X",$D325-($D325*TAXAS!$F$15))/12,IF($A325=TAXAS!$A$16,IF($B325="PARCELADO ATÉ 12X",$D325-($D325*TAXAS!$F$16))/12,IF($A325=TAXAS!$A$17,IF($B325="PARCELADO ATÉ 12X",$D325-($D325*TAXAS!$F$17))/12,IF($A325=TAXAS!$A$18,IF($B325="PARCELADO ATÉ 12X",$D325-($D325*TAXAS!$F$18))/12,IF($A325=TAXAS!$A$19,IF($B325="PARCELADO ATÉ 12X",$D325-($D325*TAXAS!$F$19))/12,IF($A325=TAXAS!$A$20,IF($B325="PARCELADO ATÉ 12X",$D325-($D325*TAXAS!$F$20))/12,IF($A325=TAXAS!$A$21,IF($B325="PARCELADO ATÉ 12X",$D325-($D325*TAXAS!$F$21))/12,IF($A325=TAXAS!$A$22,IF($B325="PARCELADO ATÉ 12X",$D325-($D325*TAXAS!$F$22))/12,IF($A325=TAXAS!$A$23,IF($B325="PARCELADO ATÉ 12X",$D325-($D325*TAXAS!$F$23))/12,IF($A325=TAXAS!$A$24,IF($B325="PARCELADO ATÉ 12X",$D325-($D325*TAXAS!$F$24))/12,IF($A325=TAXAS!$A$25,IF($B325="PARCELADO ATÉ 12X",$D325-($D325*TAXAS!$F$25))/12,IF($A325=TAXAS!$A$26,IF($B325="PARCELADO ATÉ 12X",$D325-($D325*TAXAS!$F$26))/12,IF($A325=TAXAS!$A$27,IF($B325="PARCELADO ATÉ 12X",$D325-($D325*TAXAS!$F$27))/12))))))))))))))))))))))))/1</f>
        <v>0</v>
      </c>
      <c r="J325" s="8">
        <f t="shared" si="0"/>
        <v>0</v>
      </c>
      <c r="K325" s="10" t="b">
        <f>IF($B325="PARCELADO ATÉ 3X",($D325-($D325*TAXAS!$D$4))-$J325)</f>
        <v>0</v>
      </c>
      <c r="L325" s="10" t="b">
        <f>IF($B325="PARCELADO ATÉ 6X",($D325-($D325*TAXAS!$E$4))-$J325)</f>
        <v>0</v>
      </c>
      <c r="M325" s="10" t="b">
        <f>IF($B325="PARCELADO ATÉ 12X",($D325-($D325*TAXAS!$F$4))-$J325)</f>
        <v>0</v>
      </c>
      <c r="N325" s="8">
        <f t="shared" si="1"/>
        <v>0</v>
      </c>
      <c r="O325" s="10">
        <f t="shared" si="2"/>
        <v>0</v>
      </c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spans="1:31" ht="15.75" customHeight="1" x14ac:dyDescent="0.2">
      <c r="A326" s="3"/>
      <c r="B326" s="5"/>
      <c r="C326" s="6"/>
      <c r="D326" s="42"/>
      <c r="E326" s="8">
        <f>IF($A326="VISA",IF($B326="DÉBITO",$D326-($D326*TAXAS!$B$4)),IF($A326="MASTER",IF($B326="DÉBITO",$D326-($D326*TAXAS!$B$5)),IF($A326="ELO", IF($B326="DÉBITO",$D326-($D326*TAXAS!$B$6)),IF($A326="HIPERCARD",IF($B326="DÉBITO",$D326-($D326*TAXAS!$B$7)),IF($A326="DINERS",IF($B326="DÉBITO",$D326-($D326*TAXAS!$B$8)),IF($A326="AMERICA EXPRESS",IF($B326="DÉBITO",$D326-($D326*TAXAS!$B$9)),IF($A326=TAXAS!$A$10,IF($B326="DÉBITO",$D326-($D326*TAXAS!$B$10)), IF($A326=TAXAS!$A$11,IF($B326="DÉBITO",$D326-($D326*TAXAS!$B$11)), IF($A326=TAXAS!$A$12,IF($B326="DÉBITO",$D326-($D326*TAXAS!$B$12)), IF($A326=TAXAS!$A$13,IF($B326="DÉBITO",$D326-($D326*TAXAS!$B$13)), IF($A326=TAXAS!$A$14,IF($B326="DÉBITO",$D326-($D326*TAXAS!$B$14)), IF($A326=TAXAS!$A$15,IF($B326="DÉBITO",$D326-($D326*TAXAS!$B$15)), IF($A326=TAXAS!$A$16,IF($B326="DÉBITO",$D326-($D326*TAXAS!$B$16)), IF($A326=TAXAS!$A$17,IF($B326="DÉBITO",$D326-($D326*TAXAS!$B$17)), IF($A326=TAXAS!$A$18,IF($B326="DÉBITO",$D326-($D326*TAXAS!$B$18)), IF($A326=TAXAS!$A$19,IF($B326="DÉBITO",$D326-($D326*TAXAS!$B$19)), IF($A326=TAXAS!$A$20,IF($B326="DÉBITO",$D326-($D326*TAXAS!$B$20)), IF($A326=TAXAS!$A$21,IF($B326="DÉBITO",$D326-($D326*TAXAS!$B$21)), IF($A326=TAXAS!$A$22,IF($B326="DÉBITO",$D326-($D326*TAXAS!$B$22)), IF($A326=TAXAS!$A$23,IF($B326="DÉBITO",$D326-($D326*TAXAS!$B$23)), IF($A326=TAXAS!$A$24,IF($B326="DÉBITO",$D326-($D326*TAXAS!$B$24)), IF($A326=TAXAS!$A$25,IF($B326="DÉBITO",$D326-($D326*TAXAS!$B$25)), IF($A326=TAXAS!$A$26,IF($B326="DÉBITO",$D326-($D326*TAXAS!$B$26)), IF($A326=TAXAS!$A$27,IF($B326="DÉBITO",$D326-($D326*TAXAS!$B$27))))))))))))))))))))))))))/1</f>
        <v>0</v>
      </c>
      <c r="F326" s="8">
        <f>IF($A326="VISA",IF($B326="CRÉDITO",$D326-($D326*TAXAS!$C$4)),IF($A326="MASTER",IF($B326="CRÉDITO",$D326-($D326*TAXAS!$C$5)),IF($A326="ELO", IF($B326="CRÉDITO",$D326-($D326*TAXAS!$C$6)),IF($A326="HIPERCARD",IF($B326="CRÉDITO",$D326-($D326*TAXAS!$C$7)),IF($A326="DINERS",IF($B326="CRÉDITO",$D326-($D326*TAXAS!$C$8)),IF($A326="AMERICA EXPRESS",IF($B326="CRÉDITO",$D326-($D326*TAXAS!$C$9)),IF($A326=TAXAS!$A$10,IF($B326="CRÉDITO",$D326-($D326*TAXAS!$C$10)), IF($A326=TAXAS!$A$11,IF($B326="CRÉDITO",$D326-($D326*TAXAS!$C$11)), IF($A326=TAXAS!$A$12,IF($B326="CRÉDITO",$D326-($D326*TAXAS!$C$12)), IF($A326=TAXAS!$A$13,IF($B326="CRÉDITO",$D326-($D326*TAXAS!$C$13)), IF($A326=TAXAS!$A$14,IF($B326="CRÉDITO",$D326-($D326*TAXAS!$C$14)), IF($A326=TAXAS!$A$15,IF($B326="CRÉDITO",$D326-($D326*TAXAS!$C$15)), IF($A326=TAXAS!$A$16,IF($B326="CRÉDITO",$D326-($D326*TAXAS!$C$16)), IF($A326=TAXAS!$A$17,IF($B326="CRÉDITO",$D326-($D326*TAXAS!$C$17)), IF($A326=TAXAS!$A$18,IF($B326="CRÉDITO",$D326-($D326*TAXAS!$C$18)), IF($A326=TAXAS!$A$19,IF($B326="CRÉDITO",$D326-($D326*TAXAS!$C$19)), IF($A326=TAXAS!$A$20,IF($B326="CRÉDITO",$D326-($D326*TAXAS!$C$20)), IF($A326=TAXAS!$A$21,IF($B326="CRÉDITO",$D326-($D326*TAXAS!$C$21)), IF($A326=TAXAS!$A$22,IF($B326="CRÉDITO",$D326-($D326*TAXAS!$C$22)), IF($A326=TAXAS!$A$23,IF($B326="CRÉDITO",$D326-($D326*TAXAS!$C$23)), IF($A326=TAXAS!$A$24,IF($B326="CRÉDITO",$D326-($D326*TAXAS!$C$24)), IF($A326=TAXAS!$A$25,IF($B326="CRÉDITO",$D326-($D326*TAXAS!$C$25)), IF($A326=TAXAS!$A$26,IF($B326="CRÉDITO",$D326-($D326*TAXAS!$C$26)), IF($A326=TAXAS!$A$27,IF($B326="CRÉDITO",$D326-($D326*TAXAS!$C$27))))))))))))))))))))))))))/1</f>
        <v>0</v>
      </c>
      <c r="G326" s="9">
        <f>IF($A326="VISA",IF($B326="PARCELADO ATÉ 3X",$D326-(D326*TAXAS!$D$4))/3,IF($A326="MASTER",IF($B326="PARCELADO ATÉ 3X",$D326-(D326*TAXAS!$D$5))/3,IF($A326="ELO",IF($B326="PARCELADO ATÉ 3X",$D326-(D326*TAXAS!$D$6))/3,IF($A326="HIPERCARD",IF($B326="PARCELADO ATÉ 3X",$D326-(D326*TAXAS!$D$7))/3,IF($A326="DINERS",IF($B326="PARCELADO ATÉ 3X",$D326-(D326*TAXAS!$D$8))/3,IF($A326="AMERICA EXPRESS",IF($B326="PARCELADO ATÉ 3X",$D326-(D326*TAXAS!$D$9))/3,IF($A326=TAXAS!$A$10,IF($B326="PARCELADO ATÉ 3X",$D326-($D326*TAXAS!$D$10))/3,IF($A326=TAXAS!$A$11,IF($B326="PARCELADO ATÉ 3X",$D326-($D326*TAXAS!$D$11))/3,IF($A326=TAXAS!$A$12,IF($B326="PARCELADO ATÉ 3X",$D326-($D326*TAXAS!$D$12))/3,IF($A326=TAXAS!$A$13,IF($B326="PARCELADO ATÉ 3X",$D326-($D326*TAXAS!$D$13))/3,IF($A326=TAXAS!$A$14,IF($B326="PARCELADO ATÉ 3X",$D326-($D326*TAXAS!$D$14))/3,IF($A326=TAXAS!$A$15,IF($B326="PARCELADO ATÉ 3X",$D326-($D326*TAXAS!$D$15))/3,IF($A326=TAXAS!$A$16,IF($B326="PARCELADO ATÉ 3X",$D326-($D326*TAXAS!$D$16))/3,IF($A326=TAXAS!$A$17,IF($B326="PARCELADO ATÉ 3X",$D326-($D326*TAXAS!$D$17))/3,IF($A326=TAXAS!$A$18,IF($B326="PARCELADO ATÉ 3X",$D326-($D326*TAXAS!$D$18))/3,IF($A326=TAXAS!$A$19,IF($B326="PARCELADO ATÉ 3X",$D326-($D326*TAXAS!$D$19))/3,IF($A326=TAXAS!$A$20,IF($B326="PARCELADO ATÉ 3X",$D326-($D326*TAXAS!$D$20))/3,IF($A326=TAXAS!$A$21,IF($B326="PARCELADO ATÉ 3X",$D326-($D326*TAXAS!$D$21))/3,IF($A326=TAXAS!$A$22,IF($B326="PARCELADO ATÉ 3X",$D326-($D326*TAXAS!$D$22))/3,IF($A326=TAXAS!$A$23,IF($B326="PARCELADO ATÉ 3X",$D326-($D326*TAXAS!$D$23))/3,IF($A326=TAXAS!$A$24,IF($B326="PARCELADO ATÉ 3X",$D326-($D326*TAXAS!$D$24))/3,IF($A326=TAXAS!$A$25,IF($B326="PARCELADO ATÉ 3X",$D326-($D326*TAXAS!$D$25))/3,IF($A326=TAXAS!$A$26,IF($B326="PARCELADO ATÉ 3X",$D326-($D326*TAXAS!$D$26))/3,IF($A326=TAXAS!$A$27,IF($B326="PARCELADO ATÉ 3X",$D326-($D326*TAXAS!$D$27))/3))))))))))))))))))))))))/1</f>
        <v>0</v>
      </c>
      <c r="H326" s="9">
        <f>IF($A326="VISA",IF($B326="PARCELADO ATÉ 6X",$D326-(D326*TAXAS!$E$4))/6,IF($A326="MASTER",IF($B326="PARCELADO ATÉ 6X",$D326-(D326*TAXAS!$E$5))/6,IF($A326="ELO",IF($B326="PARCELADO ATÉ 6X",$D326-(D326*TAXAS!$E$6))/6,IF($A326="HIPERCARD",IF($B326="PARCELADO ATÉ 6X",$D326-(D326*TAXAS!$E$7))/6,IF($A326="DINERS",IF($B326="PARCELADO ATÉ 6X",$D326-(D326*TAXAS!$E$8))/6,IF($A326="AMERICA EXPRESS",IF($B326="PARCELADO ATÉ 6X",$D326-(D326*TAXAS!$E$9))/6,IF($A326=TAXAS!$A$10,IF($B326="PARCELADO ATÉ 6X",$D326-($D326*TAXAS!$E$10))/6,IF($A326=TAXAS!$A$11,IF($B326="PARCELADO ATÉ 6X",$D326-($D326*TAXAS!$E$11))/6,IF($A326=TAXAS!$A$12,IF($B326="PARCELADO ATÉ 6X",$D326-($D326*TAXAS!$E$12))/6,IF($A326=TAXAS!$A$13,IF($B326="PARCELADO ATÉ 6X",$D326-($D326*TAXAS!$E$13))/6,IF($A326=TAXAS!$A$14,IF($B326="PARCELADO ATÉ 6X",$D326-($D326*TAXAS!$E$14))/6,IF($A326=TAXAS!$A$15,IF($B326="PARCELADO ATÉ 6X",$D326-($D326*TAXAS!$E$15))/6,IF($A326=TAXAS!$A$16,IF($B326="PARCELADO ATÉ 6X",$D326-($D326*TAXAS!$E$16))/6,IF($A326=TAXAS!$A$17,IF($B326="PARCELADO ATÉ 6X",$D326-($D326*TAXAS!$E$17))/6,IF($A326=TAXAS!$A$18,IF($B326="PARCELADO ATÉ 6X",$D326-($D326*TAXAS!$E$18))/6,IF($A326=TAXAS!$A$19,IF($B326="PARCELADO ATÉ 6X",$D326-($D326*TAXAS!$E$19))/6,IF($A326=TAXAS!$A$20,IF($B326="PARCELADO ATÉ 6X",$D326-($D326*TAXAS!$E$20))/6,IF($A326=TAXAS!$A$21,IF($B326="PARCELADO ATÉ 6X",$D326-($D326*TAXAS!$E$21))/6,IF($A326=TAXAS!$A$22,IF($B326="PARCELADO ATÉ 6X",$D326-($D326*TAXAS!$E$22))/6,IF($A326=TAXAS!$A$23,IF($B326="PARCELADO ATÉ 6X",$D326-($D326*TAXAS!$E$23))/6,IF($A326=TAXAS!$A$24,IF($B326="PARCELADO ATÉ 6X",$D326-($D326*TAXAS!$E$24))/6,IF($A326=TAXAS!$A$25,IF($B326="PARCELADO ATÉ 6X",$D326-($D326*TAXAS!$E$25))/6,IF($A326=TAXAS!$A$26,IF($B326="PARCELADO ATÉ 6X",$D326-($D326*TAXAS!$E$26))/6,IF($A326=TAXAS!$A$27,IF($B326="PARCELADO ATÉ 6X",$D326-($D326*TAXAS!$E$27))/6))))))))))))))))))))))))/1</f>
        <v>0</v>
      </c>
      <c r="I326" s="9">
        <f>IF($A326="VISA",IF($B326="PARCELADO ATÉ 12X",$D326-(D326*TAXAS!$F$4))/12,IF($A326="MASTER",IF($B326="PARCELADO ATÉ 12X",$D326-(D326*TAXAS!$F$5))/12,IF($A326="ELO",IF($B326="PARCELADO ATÉ 12X",$D326-(D326*TAXAS!$F$6))/12,IF($A326="HIPERCARD",IF($B326="PARCELADO ATÉ 12X",$D326-(D326*TAXAS!$F$7))/12,IF($A326="DINERS",IF($B326="PARCELADO ATÉ 12X",$D326-(D326*TAXAS!$F$8))/12,IF($A326="AMERICA EXPRESS",IF($B326="PARCELADO ATÉ 12X",$D326-(D326*TAXAS!$F$9))/12,IF($A326=TAXAS!$A$10,IF($B326="PARCELADO ATÉ 12X",$D326-($D326*TAXAS!$F$10))/12,IF($A326=TAXAS!$A$11,IF($B326="PARCELADO ATÉ 12X",$D326-($D326*TAXAS!$F$11))/12,IF($A326=TAXAS!$A$12,IF($B326="PARCELADO ATÉ 12X",$D326-($D326*TAXAS!$F$12))/12,IF($A326=TAXAS!$A$13,IF($B326="PARCELADO ATÉ 12X",$D326-($D326*TAXAS!$F$13))/12,IF($A326=TAXAS!$A$14,IF($B326="PARCELADO ATÉ 12X",$D326-($D326*TAXAS!$F$14))/12,IF($A326=TAXAS!$A$15,IF($B326="PARCELADO ATÉ 12X",$D326-($D326*TAXAS!$F$15))/12,IF($A326=TAXAS!$A$16,IF($B326="PARCELADO ATÉ 12X",$D326-($D326*TAXAS!$F$16))/12,IF($A326=TAXAS!$A$17,IF($B326="PARCELADO ATÉ 12X",$D326-($D326*TAXAS!$F$17))/12,IF($A326=TAXAS!$A$18,IF($B326="PARCELADO ATÉ 12X",$D326-($D326*TAXAS!$F$18))/12,IF($A326=TAXAS!$A$19,IF($B326="PARCELADO ATÉ 12X",$D326-($D326*TAXAS!$F$19))/12,IF($A326=TAXAS!$A$20,IF($B326="PARCELADO ATÉ 12X",$D326-($D326*TAXAS!$F$20))/12,IF($A326=TAXAS!$A$21,IF($B326="PARCELADO ATÉ 12X",$D326-($D326*TAXAS!$F$21))/12,IF($A326=TAXAS!$A$22,IF($B326="PARCELADO ATÉ 12X",$D326-($D326*TAXAS!$F$22))/12,IF($A326=TAXAS!$A$23,IF($B326="PARCELADO ATÉ 12X",$D326-($D326*TAXAS!$F$23))/12,IF($A326=TAXAS!$A$24,IF($B326="PARCELADO ATÉ 12X",$D326-($D326*TAXAS!$F$24))/12,IF($A326=TAXAS!$A$25,IF($B326="PARCELADO ATÉ 12X",$D326-($D326*TAXAS!$F$25))/12,IF($A326=TAXAS!$A$26,IF($B326="PARCELADO ATÉ 12X",$D326-($D326*TAXAS!$F$26))/12,IF($A326=TAXAS!$A$27,IF($B326="PARCELADO ATÉ 12X",$D326-($D326*TAXAS!$F$27))/12))))))))))))))))))))))))/1</f>
        <v>0</v>
      </c>
      <c r="J326" s="8">
        <f t="shared" si="0"/>
        <v>0</v>
      </c>
      <c r="K326" s="10" t="b">
        <f>IF($B326="PARCELADO ATÉ 3X",($D326-($D326*TAXAS!$D$4))-$J326)</f>
        <v>0</v>
      </c>
      <c r="L326" s="10" t="b">
        <f>IF($B326="PARCELADO ATÉ 6X",($D326-($D326*TAXAS!$E$4))-$J326)</f>
        <v>0</v>
      </c>
      <c r="M326" s="10" t="b">
        <f>IF($B326="PARCELADO ATÉ 12X",($D326-($D326*TAXAS!$F$4))-$J326)</f>
        <v>0</v>
      </c>
      <c r="N326" s="8">
        <f t="shared" si="1"/>
        <v>0</v>
      </c>
      <c r="O326" s="10">
        <f t="shared" si="2"/>
        <v>0</v>
      </c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spans="1:31" ht="15.75" customHeight="1" x14ac:dyDescent="0.2">
      <c r="A327" s="3"/>
      <c r="B327" s="5"/>
      <c r="C327" s="6"/>
      <c r="D327" s="42"/>
      <c r="E327" s="8">
        <f>IF($A327="VISA",IF($B327="DÉBITO",$D327-($D327*TAXAS!$B$4)),IF($A327="MASTER",IF($B327="DÉBITO",$D327-($D327*TAXAS!$B$5)),IF($A327="ELO", IF($B327="DÉBITO",$D327-($D327*TAXAS!$B$6)),IF($A327="HIPERCARD",IF($B327="DÉBITO",$D327-($D327*TAXAS!$B$7)),IF($A327="DINERS",IF($B327="DÉBITO",$D327-($D327*TAXAS!$B$8)),IF($A327="AMERICA EXPRESS",IF($B327="DÉBITO",$D327-($D327*TAXAS!$B$9)),IF($A327=TAXAS!$A$10,IF($B327="DÉBITO",$D327-($D327*TAXAS!$B$10)), IF($A327=TAXAS!$A$11,IF($B327="DÉBITO",$D327-($D327*TAXAS!$B$11)), IF($A327=TAXAS!$A$12,IF($B327="DÉBITO",$D327-($D327*TAXAS!$B$12)), IF($A327=TAXAS!$A$13,IF($B327="DÉBITO",$D327-($D327*TAXAS!$B$13)), IF($A327=TAXAS!$A$14,IF($B327="DÉBITO",$D327-($D327*TAXAS!$B$14)), IF($A327=TAXAS!$A$15,IF($B327="DÉBITO",$D327-($D327*TAXAS!$B$15)), IF($A327=TAXAS!$A$16,IF($B327="DÉBITO",$D327-($D327*TAXAS!$B$16)), IF($A327=TAXAS!$A$17,IF($B327="DÉBITO",$D327-($D327*TAXAS!$B$17)), IF($A327=TAXAS!$A$18,IF($B327="DÉBITO",$D327-($D327*TAXAS!$B$18)), IF($A327=TAXAS!$A$19,IF($B327="DÉBITO",$D327-($D327*TAXAS!$B$19)), IF($A327=TAXAS!$A$20,IF($B327="DÉBITO",$D327-($D327*TAXAS!$B$20)), IF($A327=TAXAS!$A$21,IF($B327="DÉBITO",$D327-($D327*TAXAS!$B$21)), IF($A327=TAXAS!$A$22,IF($B327="DÉBITO",$D327-($D327*TAXAS!$B$22)), IF($A327=TAXAS!$A$23,IF($B327="DÉBITO",$D327-($D327*TAXAS!$B$23)), IF($A327=TAXAS!$A$24,IF($B327="DÉBITO",$D327-($D327*TAXAS!$B$24)), IF($A327=TAXAS!$A$25,IF($B327="DÉBITO",$D327-($D327*TAXAS!$B$25)), IF($A327=TAXAS!$A$26,IF($B327="DÉBITO",$D327-($D327*TAXAS!$B$26)), IF($A327=TAXAS!$A$27,IF($B327="DÉBITO",$D327-($D327*TAXAS!$B$27))))))))))))))))))))))))))/1</f>
        <v>0</v>
      </c>
      <c r="F327" s="8">
        <f>IF($A327="VISA",IF($B327="CRÉDITO",$D327-($D327*TAXAS!$C$4)),IF($A327="MASTER",IF($B327="CRÉDITO",$D327-($D327*TAXAS!$C$5)),IF($A327="ELO", IF($B327="CRÉDITO",$D327-($D327*TAXAS!$C$6)),IF($A327="HIPERCARD",IF($B327="CRÉDITO",$D327-($D327*TAXAS!$C$7)),IF($A327="DINERS",IF($B327="CRÉDITO",$D327-($D327*TAXAS!$C$8)),IF($A327="AMERICA EXPRESS",IF($B327="CRÉDITO",$D327-($D327*TAXAS!$C$9)),IF($A327=TAXAS!$A$10,IF($B327="CRÉDITO",$D327-($D327*TAXAS!$C$10)), IF($A327=TAXAS!$A$11,IF($B327="CRÉDITO",$D327-($D327*TAXAS!$C$11)), IF($A327=TAXAS!$A$12,IF($B327="CRÉDITO",$D327-($D327*TAXAS!$C$12)), IF($A327=TAXAS!$A$13,IF($B327="CRÉDITO",$D327-($D327*TAXAS!$C$13)), IF($A327=TAXAS!$A$14,IF($B327="CRÉDITO",$D327-($D327*TAXAS!$C$14)), IF($A327=TAXAS!$A$15,IF($B327="CRÉDITO",$D327-($D327*TAXAS!$C$15)), IF($A327=TAXAS!$A$16,IF($B327="CRÉDITO",$D327-($D327*TAXAS!$C$16)), IF($A327=TAXAS!$A$17,IF($B327="CRÉDITO",$D327-($D327*TAXAS!$C$17)), IF($A327=TAXAS!$A$18,IF($B327="CRÉDITO",$D327-($D327*TAXAS!$C$18)), IF($A327=TAXAS!$A$19,IF($B327="CRÉDITO",$D327-($D327*TAXAS!$C$19)), IF($A327=TAXAS!$A$20,IF($B327="CRÉDITO",$D327-($D327*TAXAS!$C$20)), IF($A327=TAXAS!$A$21,IF($B327="CRÉDITO",$D327-($D327*TAXAS!$C$21)), IF($A327=TAXAS!$A$22,IF($B327="CRÉDITO",$D327-($D327*TAXAS!$C$22)), IF($A327=TAXAS!$A$23,IF($B327="CRÉDITO",$D327-($D327*TAXAS!$C$23)), IF($A327=TAXAS!$A$24,IF($B327="CRÉDITO",$D327-($D327*TAXAS!$C$24)), IF($A327=TAXAS!$A$25,IF($B327="CRÉDITO",$D327-($D327*TAXAS!$C$25)), IF($A327=TAXAS!$A$26,IF($B327="CRÉDITO",$D327-($D327*TAXAS!$C$26)), IF($A327=TAXAS!$A$27,IF($B327="CRÉDITO",$D327-($D327*TAXAS!$C$27))))))))))))))))))))))))))/1</f>
        <v>0</v>
      </c>
      <c r="G327" s="9">
        <f>IF($A327="VISA",IF($B327="PARCELADO ATÉ 3X",$D327-(D327*TAXAS!$D$4))/3,IF($A327="MASTER",IF($B327="PARCELADO ATÉ 3X",$D327-(D327*TAXAS!$D$5))/3,IF($A327="ELO",IF($B327="PARCELADO ATÉ 3X",$D327-(D327*TAXAS!$D$6))/3,IF($A327="HIPERCARD",IF($B327="PARCELADO ATÉ 3X",$D327-(D327*TAXAS!$D$7))/3,IF($A327="DINERS",IF($B327="PARCELADO ATÉ 3X",$D327-(D327*TAXAS!$D$8))/3,IF($A327="AMERICA EXPRESS",IF($B327="PARCELADO ATÉ 3X",$D327-(D327*TAXAS!$D$9))/3,IF($A327=TAXAS!$A$10,IF($B327="PARCELADO ATÉ 3X",$D327-($D327*TAXAS!$D$10))/3,IF($A327=TAXAS!$A$11,IF($B327="PARCELADO ATÉ 3X",$D327-($D327*TAXAS!$D$11))/3,IF($A327=TAXAS!$A$12,IF($B327="PARCELADO ATÉ 3X",$D327-($D327*TAXAS!$D$12))/3,IF($A327=TAXAS!$A$13,IF($B327="PARCELADO ATÉ 3X",$D327-($D327*TAXAS!$D$13))/3,IF($A327=TAXAS!$A$14,IF($B327="PARCELADO ATÉ 3X",$D327-($D327*TAXAS!$D$14))/3,IF($A327=TAXAS!$A$15,IF($B327="PARCELADO ATÉ 3X",$D327-($D327*TAXAS!$D$15))/3,IF($A327=TAXAS!$A$16,IF($B327="PARCELADO ATÉ 3X",$D327-($D327*TAXAS!$D$16))/3,IF($A327=TAXAS!$A$17,IF($B327="PARCELADO ATÉ 3X",$D327-($D327*TAXAS!$D$17))/3,IF($A327=TAXAS!$A$18,IF($B327="PARCELADO ATÉ 3X",$D327-($D327*TAXAS!$D$18))/3,IF($A327=TAXAS!$A$19,IF($B327="PARCELADO ATÉ 3X",$D327-($D327*TAXAS!$D$19))/3,IF($A327=TAXAS!$A$20,IF($B327="PARCELADO ATÉ 3X",$D327-($D327*TAXAS!$D$20))/3,IF($A327=TAXAS!$A$21,IF($B327="PARCELADO ATÉ 3X",$D327-($D327*TAXAS!$D$21))/3,IF($A327=TAXAS!$A$22,IF($B327="PARCELADO ATÉ 3X",$D327-($D327*TAXAS!$D$22))/3,IF($A327=TAXAS!$A$23,IF($B327="PARCELADO ATÉ 3X",$D327-($D327*TAXAS!$D$23))/3,IF($A327=TAXAS!$A$24,IF($B327="PARCELADO ATÉ 3X",$D327-($D327*TAXAS!$D$24))/3,IF($A327=TAXAS!$A$25,IF($B327="PARCELADO ATÉ 3X",$D327-($D327*TAXAS!$D$25))/3,IF($A327=TAXAS!$A$26,IF($B327="PARCELADO ATÉ 3X",$D327-($D327*TAXAS!$D$26))/3,IF($A327=TAXAS!$A$27,IF($B327="PARCELADO ATÉ 3X",$D327-($D327*TAXAS!$D$27))/3))))))))))))))))))))))))/1</f>
        <v>0</v>
      </c>
      <c r="H327" s="9">
        <f>IF($A327="VISA",IF($B327="PARCELADO ATÉ 6X",$D327-(D327*TAXAS!$E$4))/6,IF($A327="MASTER",IF($B327="PARCELADO ATÉ 6X",$D327-(D327*TAXAS!$E$5))/6,IF($A327="ELO",IF($B327="PARCELADO ATÉ 6X",$D327-(D327*TAXAS!$E$6))/6,IF($A327="HIPERCARD",IF($B327="PARCELADO ATÉ 6X",$D327-(D327*TAXAS!$E$7))/6,IF($A327="DINERS",IF($B327="PARCELADO ATÉ 6X",$D327-(D327*TAXAS!$E$8))/6,IF($A327="AMERICA EXPRESS",IF($B327="PARCELADO ATÉ 6X",$D327-(D327*TAXAS!$E$9))/6,IF($A327=TAXAS!$A$10,IF($B327="PARCELADO ATÉ 6X",$D327-($D327*TAXAS!$E$10))/6,IF($A327=TAXAS!$A$11,IF($B327="PARCELADO ATÉ 6X",$D327-($D327*TAXAS!$E$11))/6,IF($A327=TAXAS!$A$12,IF($B327="PARCELADO ATÉ 6X",$D327-($D327*TAXAS!$E$12))/6,IF($A327=TAXAS!$A$13,IF($B327="PARCELADO ATÉ 6X",$D327-($D327*TAXAS!$E$13))/6,IF($A327=TAXAS!$A$14,IF($B327="PARCELADO ATÉ 6X",$D327-($D327*TAXAS!$E$14))/6,IF($A327=TAXAS!$A$15,IF($B327="PARCELADO ATÉ 6X",$D327-($D327*TAXAS!$E$15))/6,IF($A327=TAXAS!$A$16,IF($B327="PARCELADO ATÉ 6X",$D327-($D327*TAXAS!$E$16))/6,IF($A327=TAXAS!$A$17,IF($B327="PARCELADO ATÉ 6X",$D327-($D327*TAXAS!$E$17))/6,IF($A327=TAXAS!$A$18,IF($B327="PARCELADO ATÉ 6X",$D327-($D327*TAXAS!$E$18))/6,IF($A327=TAXAS!$A$19,IF($B327="PARCELADO ATÉ 6X",$D327-($D327*TAXAS!$E$19))/6,IF($A327=TAXAS!$A$20,IF($B327="PARCELADO ATÉ 6X",$D327-($D327*TAXAS!$E$20))/6,IF($A327=TAXAS!$A$21,IF($B327="PARCELADO ATÉ 6X",$D327-($D327*TAXAS!$E$21))/6,IF($A327=TAXAS!$A$22,IF($B327="PARCELADO ATÉ 6X",$D327-($D327*TAXAS!$E$22))/6,IF($A327=TAXAS!$A$23,IF($B327="PARCELADO ATÉ 6X",$D327-($D327*TAXAS!$E$23))/6,IF($A327=TAXAS!$A$24,IF($B327="PARCELADO ATÉ 6X",$D327-($D327*TAXAS!$E$24))/6,IF($A327=TAXAS!$A$25,IF($B327="PARCELADO ATÉ 6X",$D327-($D327*TAXAS!$E$25))/6,IF($A327=TAXAS!$A$26,IF($B327="PARCELADO ATÉ 6X",$D327-($D327*TAXAS!$E$26))/6,IF($A327=TAXAS!$A$27,IF($B327="PARCELADO ATÉ 6X",$D327-($D327*TAXAS!$E$27))/6))))))))))))))))))))))))/1</f>
        <v>0</v>
      </c>
      <c r="I327" s="9">
        <f>IF($A327="VISA",IF($B327="PARCELADO ATÉ 12X",$D327-(D327*TAXAS!$F$4))/12,IF($A327="MASTER",IF($B327="PARCELADO ATÉ 12X",$D327-(D327*TAXAS!$F$5))/12,IF($A327="ELO",IF($B327="PARCELADO ATÉ 12X",$D327-(D327*TAXAS!$F$6))/12,IF($A327="HIPERCARD",IF($B327="PARCELADO ATÉ 12X",$D327-(D327*TAXAS!$F$7))/12,IF($A327="DINERS",IF($B327="PARCELADO ATÉ 12X",$D327-(D327*TAXAS!$F$8))/12,IF($A327="AMERICA EXPRESS",IF($B327="PARCELADO ATÉ 12X",$D327-(D327*TAXAS!$F$9))/12,IF($A327=TAXAS!$A$10,IF($B327="PARCELADO ATÉ 12X",$D327-($D327*TAXAS!$F$10))/12,IF($A327=TAXAS!$A$11,IF($B327="PARCELADO ATÉ 12X",$D327-($D327*TAXAS!$F$11))/12,IF($A327=TAXAS!$A$12,IF($B327="PARCELADO ATÉ 12X",$D327-($D327*TAXAS!$F$12))/12,IF($A327=TAXAS!$A$13,IF($B327="PARCELADO ATÉ 12X",$D327-($D327*TAXAS!$F$13))/12,IF($A327=TAXAS!$A$14,IF($B327="PARCELADO ATÉ 12X",$D327-($D327*TAXAS!$F$14))/12,IF($A327=TAXAS!$A$15,IF($B327="PARCELADO ATÉ 12X",$D327-($D327*TAXAS!$F$15))/12,IF($A327=TAXAS!$A$16,IF($B327="PARCELADO ATÉ 12X",$D327-($D327*TAXAS!$F$16))/12,IF($A327=TAXAS!$A$17,IF($B327="PARCELADO ATÉ 12X",$D327-($D327*TAXAS!$F$17))/12,IF($A327=TAXAS!$A$18,IF($B327="PARCELADO ATÉ 12X",$D327-($D327*TAXAS!$F$18))/12,IF($A327=TAXAS!$A$19,IF($B327="PARCELADO ATÉ 12X",$D327-($D327*TAXAS!$F$19))/12,IF($A327=TAXAS!$A$20,IF($B327="PARCELADO ATÉ 12X",$D327-($D327*TAXAS!$F$20))/12,IF($A327=TAXAS!$A$21,IF($B327="PARCELADO ATÉ 12X",$D327-($D327*TAXAS!$F$21))/12,IF($A327=TAXAS!$A$22,IF($B327="PARCELADO ATÉ 12X",$D327-($D327*TAXAS!$F$22))/12,IF($A327=TAXAS!$A$23,IF($B327="PARCELADO ATÉ 12X",$D327-($D327*TAXAS!$F$23))/12,IF($A327=TAXAS!$A$24,IF($B327="PARCELADO ATÉ 12X",$D327-($D327*TAXAS!$F$24))/12,IF($A327=TAXAS!$A$25,IF($B327="PARCELADO ATÉ 12X",$D327-($D327*TAXAS!$F$25))/12,IF($A327=TAXAS!$A$26,IF($B327="PARCELADO ATÉ 12X",$D327-($D327*TAXAS!$F$26))/12,IF($A327=TAXAS!$A$27,IF($B327="PARCELADO ATÉ 12X",$D327-($D327*TAXAS!$F$27))/12))))))))))))))))))))))))/1</f>
        <v>0</v>
      </c>
      <c r="J327" s="8">
        <f t="shared" si="0"/>
        <v>0</v>
      </c>
      <c r="K327" s="10" t="b">
        <f>IF($B327="PARCELADO ATÉ 3X",($D327-($D327*TAXAS!$D$4))-$J327)</f>
        <v>0</v>
      </c>
      <c r="L327" s="10" t="b">
        <f>IF($B327="PARCELADO ATÉ 6X",($D327-($D327*TAXAS!$E$4))-$J327)</f>
        <v>0</v>
      </c>
      <c r="M327" s="10" t="b">
        <f>IF($B327="PARCELADO ATÉ 12X",($D327-($D327*TAXAS!$F$4))-$J327)</f>
        <v>0</v>
      </c>
      <c r="N327" s="8">
        <f t="shared" si="1"/>
        <v>0</v>
      </c>
      <c r="O327" s="10">
        <f t="shared" si="2"/>
        <v>0</v>
      </c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spans="1:31" ht="15.75" customHeight="1" x14ac:dyDescent="0.2">
      <c r="A328" s="3"/>
      <c r="B328" s="5"/>
      <c r="C328" s="6"/>
      <c r="D328" s="42"/>
      <c r="E328" s="8">
        <f>IF($A328="VISA",IF($B328="DÉBITO",$D328-($D328*TAXAS!$B$4)),IF($A328="MASTER",IF($B328="DÉBITO",$D328-($D328*TAXAS!$B$5)),IF($A328="ELO", IF($B328="DÉBITO",$D328-($D328*TAXAS!$B$6)),IF($A328="HIPERCARD",IF($B328="DÉBITO",$D328-($D328*TAXAS!$B$7)),IF($A328="DINERS",IF($B328="DÉBITO",$D328-($D328*TAXAS!$B$8)),IF($A328="AMERICA EXPRESS",IF($B328="DÉBITO",$D328-($D328*TAXAS!$B$9)),IF($A328=TAXAS!$A$10,IF($B328="DÉBITO",$D328-($D328*TAXAS!$B$10)), IF($A328=TAXAS!$A$11,IF($B328="DÉBITO",$D328-($D328*TAXAS!$B$11)), IF($A328=TAXAS!$A$12,IF($B328="DÉBITO",$D328-($D328*TAXAS!$B$12)), IF($A328=TAXAS!$A$13,IF($B328="DÉBITO",$D328-($D328*TAXAS!$B$13)), IF($A328=TAXAS!$A$14,IF($B328="DÉBITO",$D328-($D328*TAXAS!$B$14)), IF($A328=TAXAS!$A$15,IF($B328="DÉBITO",$D328-($D328*TAXAS!$B$15)), IF($A328=TAXAS!$A$16,IF($B328="DÉBITO",$D328-($D328*TAXAS!$B$16)), IF($A328=TAXAS!$A$17,IF($B328="DÉBITO",$D328-($D328*TAXAS!$B$17)), IF($A328=TAXAS!$A$18,IF($B328="DÉBITO",$D328-($D328*TAXAS!$B$18)), IF($A328=TAXAS!$A$19,IF($B328="DÉBITO",$D328-($D328*TAXAS!$B$19)), IF($A328=TAXAS!$A$20,IF($B328="DÉBITO",$D328-($D328*TAXAS!$B$20)), IF($A328=TAXAS!$A$21,IF($B328="DÉBITO",$D328-($D328*TAXAS!$B$21)), IF($A328=TAXAS!$A$22,IF($B328="DÉBITO",$D328-($D328*TAXAS!$B$22)), IF($A328=TAXAS!$A$23,IF($B328="DÉBITO",$D328-($D328*TAXAS!$B$23)), IF($A328=TAXAS!$A$24,IF($B328="DÉBITO",$D328-($D328*TAXAS!$B$24)), IF($A328=TAXAS!$A$25,IF($B328="DÉBITO",$D328-($D328*TAXAS!$B$25)), IF($A328=TAXAS!$A$26,IF($B328="DÉBITO",$D328-($D328*TAXAS!$B$26)), IF($A328=TAXAS!$A$27,IF($B328="DÉBITO",$D328-($D328*TAXAS!$B$27))))))))))))))))))))))))))/1</f>
        <v>0</v>
      </c>
      <c r="F328" s="8">
        <f>IF($A328="VISA",IF($B328="CRÉDITO",$D328-($D328*TAXAS!$C$4)),IF($A328="MASTER",IF($B328="CRÉDITO",$D328-($D328*TAXAS!$C$5)),IF($A328="ELO", IF($B328="CRÉDITO",$D328-($D328*TAXAS!$C$6)),IF($A328="HIPERCARD",IF($B328="CRÉDITO",$D328-($D328*TAXAS!$C$7)),IF($A328="DINERS",IF($B328="CRÉDITO",$D328-($D328*TAXAS!$C$8)),IF($A328="AMERICA EXPRESS",IF($B328="CRÉDITO",$D328-($D328*TAXAS!$C$9)),IF($A328=TAXAS!$A$10,IF($B328="CRÉDITO",$D328-($D328*TAXAS!$C$10)), IF($A328=TAXAS!$A$11,IF($B328="CRÉDITO",$D328-($D328*TAXAS!$C$11)), IF($A328=TAXAS!$A$12,IF($B328="CRÉDITO",$D328-($D328*TAXAS!$C$12)), IF($A328=TAXAS!$A$13,IF($B328="CRÉDITO",$D328-($D328*TAXAS!$C$13)), IF($A328=TAXAS!$A$14,IF($B328="CRÉDITO",$D328-($D328*TAXAS!$C$14)), IF($A328=TAXAS!$A$15,IF($B328="CRÉDITO",$D328-($D328*TAXAS!$C$15)), IF($A328=TAXAS!$A$16,IF($B328="CRÉDITO",$D328-($D328*TAXAS!$C$16)), IF($A328=TAXAS!$A$17,IF($B328="CRÉDITO",$D328-($D328*TAXAS!$C$17)), IF($A328=TAXAS!$A$18,IF($B328="CRÉDITO",$D328-($D328*TAXAS!$C$18)), IF($A328=TAXAS!$A$19,IF($B328="CRÉDITO",$D328-($D328*TAXAS!$C$19)), IF($A328=TAXAS!$A$20,IF($B328="CRÉDITO",$D328-($D328*TAXAS!$C$20)), IF($A328=TAXAS!$A$21,IF($B328="CRÉDITO",$D328-($D328*TAXAS!$C$21)), IF($A328=TAXAS!$A$22,IF($B328="CRÉDITO",$D328-($D328*TAXAS!$C$22)), IF($A328=TAXAS!$A$23,IF($B328="CRÉDITO",$D328-($D328*TAXAS!$C$23)), IF($A328=TAXAS!$A$24,IF($B328="CRÉDITO",$D328-($D328*TAXAS!$C$24)), IF($A328=TAXAS!$A$25,IF($B328="CRÉDITO",$D328-($D328*TAXAS!$C$25)), IF($A328=TAXAS!$A$26,IF($B328="CRÉDITO",$D328-($D328*TAXAS!$C$26)), IF($A328=TAXAS!$A$27,IF($B328="CRÉDITO",$D328-($D328*TAXAS!$C$27))))))))))))))))))))))))))/1</f>
        <v>0</v>
      </c>
      <c r="G328" s="9">
        <f>IF($A328="VISA",IF($B328="PARCELADO ATÉ 3X",$D328-(D328*TAXAS!$D$4))/3,IF($A328="MASTER",IF($B328="PARCELADO ATÉ 3X",$D328-(D328*TAXAS!$D$5))/3,IF($A328="ELO",IF($B328="PARCELADO ATÉ 3X",$D328-(D328*TAXAS!$D$6))/3,IF($A328="HIPERCARD",IF($B328="PARCELADO ATÉ 3X",$D328-(D328*TAXAS!$D$7))/3,IF($A328="DINERS",IF($B328="PARCELADO ATÉ 3X",$D328-(D328*TAXAS!$D$8))/3,IF($A328="AMERICA EXPRESS",IF($B328="PARCELADO ATÉ 3X",$D328-(D328*TAXAS!$D$9))/3,IF($A328=TAXAS!$A$10,IF($B328="PARCELADO ATÉ 3X",$D328-($D328*TAXAS!$D$10))/3,IF($A328=TAXAS!$A$11,IF($B328="PARCELADO ATÉ 3X",$D328-($D328*TAXAS!$D$11))/3,IF($A328=TAXAS!$A$12,IF($B328="PARCELADO ATÉ 3X",$D328-($D328*TAXAS!$D$12))/3,IF($A328=TAXAS!$A$13,IF($B328="PARCELADO ATÉ 3X",$D328-($D328*TAXAS!$D$13))/3,IF($A328=TAXAS!$A$14,IF($B328="PARCELADO ATÉ 3X",$D328-($D328*TAXAS!$D$14))/3,IF($A328=TAXAS!$A$15,IF($B328="PARCELADO ATÉ 3X",$D328-($D328*TAXAS!$D$15))/3,IF($A328=TAXAS!$A$16,IF($B328="PARCELADO ATÉ 3X",$D328-($D328*TAXAS!$D$16))/3,IF($A328=TAXAS!$A$17,IF($B328="PARCELADO ATÉ 3X",$D328-($D328*TAXAS!$D$17))/3,IF($A328=TAXAS!$A$18,IF($B328="PARCELADO ATÉ 3X",$D328-($D328*TAXAS!$D$18))/3,IF($A328=TAXAS!$A$19,IF($B328="PARCELADO ATÉ 3X",$D328-($D328*TAXAS!$D$19))/3,IF($A328=TAXAS!$A$20,IF($B328="PARCELADO ATÉ 3X",$D328-($D328*TAXAS!$D$20))/3,IF($A328=TAXAS!$A$21,IF($B328="PARCELADO ATÉ 3X",$D328-($D328*TAXAS!$D$21))/3,IF($A328=TAXAS!$A$22,IF($B328="PARCELADO ATÉ 3X",$D328-($D328*TAXAS!$D$22))/3,IF($A328=TAXAS!$A$23,IF($B328="PARCELADO ATÉ 3X",$D328-($D328*TAXAS!$D$23))/3,IF($A328=TAXAS!$A$24,IF($B328="PARCELADO ATÉ 3X",$D328-($D328*TAXAS!$D$24))/3,IF($A328=TAXAS!$A$25,IF($B328="PARCELADO ATÉ 3X",$D328-($D328*TAXAS!$D$25))/3,IF($A328=TAXAS!$A$26,IF($B328="PARCELADO ATÉ 3X",$D328-($D328*TAXAS!$D$26))/3,IF($A328=TAXAS!$A$27,IF($B328="PARCELADO ATÉ 3X",$D328-($D328*TAXAS!$D$27))/3))))))))))))))))))))))))/1</f>
        <v>0</v>
      </c>
      <c r="H328" s="9">
        <f>IF($A328="VISA",IF($B328="PARCELADO ATÉ 6X",$D328-(D328*TAXAS!$E$4))/6,IF($A328="MASTER",IF($B328="PARCELADO ATÉ 6X",$D328-(D328*TAXAS!$E$5))/6,IF($A328="ELO",IF($B328="PARCELADO ATÉ 6X",$D328-(D328*TAXAS!$E$6))/6,IF($A328="HIPERCARD",IF($B328="PARCELADO ATÉ 6X",$D328-(D328*TAXAS!$E$7))/6,IF($A328="DINERS",IF($B328="PARCELADO ATÉ 6X",$D328-(D328*TAXAS!$E$8))/6,IF($A328="AMERICA EXPRESS",IF($B328="PARCELADO ATÉ 6X",$D328-(D328*TAXAS!$E$9))/6,IF($A328=TAXAS!$A$10,IF($B328="PARCELADO ATÉ 6X",$D328-($D328*TAXAS!$E$10))/6,IF($A328=TAXAS!$A$11,IF($B328="PARCELADO ATÉ 6X",$D328-($D328*TAXAS!$E$11))/6,IF($A328=TAXAS!$A$12,IF($B328="PARCELADO ATÉ 6X",$D328-($D328*TAXAS!$E$12))/6,IF($A328=TAXAS!$A$13,IF($B328="PARCELADO ATÉ 6X",$D328-($D328*TAXAS!$E$13))/6,IF($A328=TAXAS!$A$14,IF($B328="PARCELADO ATÉ 6X",$D328-($D328*TAXAS!$E$14))/6,IF($A328=TAXAS!$A$15,IF($B328="PARCELADO ATÉ 6X",$D328-($D328*TAXAS!$E$15))/6,IF($A328=TAXAS!$A$16,IF($B328="PARCELADO ATÉ 6X",$D328-($D328*TAXAS!$E$16))/6,IF($A328=TAXAS!$A$17,IF($B328="PARCELADO ATÉ 6X",$D328-($D328*TAXAS!$E$17))/6,IF($A328=TAXAS!$A$18,IF($B328="PARCELADO ATÉ 6X",$D328-($D328*TAXAS!$E$18))/6,IF($A328=TAXAS!$A$19,IF($B328="PARCELADO ATÉ 6X",$D328-($D328*TAXAS!$E$19))/6,IF($A328=TAXAS!$A$20,IF($B328="PARCELADO ATÉ 6X",$D328-($D328*TAXAS!$E$20))/6,IF($A328=TAXAS!$A$21,IF($B328="PARCELADO ATÉ 6X",$D328-($D328*TAXAS!$E$21))/6,IF($A328=TAXAS!$A$22,IF($B328="PARCELADO ATÉ 6X",$D328-($D328*TAXAS!$E$22))/6,IF($A328=TAXAS!$A$23,IF($B328="PARCELADO ATÉ 6X",$D328-($D328*TAXAS!$E$23))/6,IF($A328=TAXAS!$A$24,IF($B328="PARCELADO ATÉ 6X",$D328-($D328*TAXAS!$E$24))/6,IF($A328=TAXAS!$A$25,IF($B328="PARCELADO ATÉ 6X",$D328-($D328*TAXAS!$E$25))/6,IF($A328=TAXAS!$A$26,IF($B328="PARCELADO ATÉ 6X",$D328-($D328*TAXAS!$E$26))/6,IF($A328=TAXAS!$A$27,IF($B328="PARCELADO ATÉ 6X",$D328-($D328*TAXAS!$E$27))/6))))))))))))))))))))))))/1</f>
        <v>0</v>
      </c>
      <c r="I328" s="9">
        <f>IF($A328="VISA",IF($B328="PARCELADO ATÉ 12X",$D328-(D328*TAXAS!$F$4))/12,IF($A328="MASTER",IF($B328="PARCELADO ATÉ 12X",$D328-(D328*TAXAS!$F$5))/12,IF($A328="ELO",IF($B328="PARCELADO ATÉ 12X",$D328-(D328*TAXAS!$F$6))/12,IF($A328="HIPERCARD",IF($B328="PARCELADO ATÉ 12X",$D328-(D328*TAXAS!$F$7))/12,IF($A328="DINERS",IF($B328="PARCELADO ATÉ 12X",$D328-(D328*TAXAS!$F$8))/12,IF($A328="AMERICA EXPRESS",IF($B328="PARCELADO ATÉ 12X",$D328-(D328*TAXAS!$F$9))/12,IF($A328=TAXAS!$A$10,IF($B328="PARCELADO ATÉ 12X",$D328-($D328*TAXAS!$F$10))/12,IF($A328=TAXAS!$A$11,IF($B328="PARCELADO ATÉ 12X",$D328-($D328*TAXAS!$F$11))/12,IF($A328=TAXAS!$A$12,IF($B328="PARCELADO ATÉ 12X",$D328-($D328*TAXAS!$F$12))/12,IF($A328=TAXAS!$A$13,IF($B328="PARCELADO ATÉ 12X",$D328-($D328*TAXAS!$F$13))/12,IF($A328=TAXAS!$A$14,IF($B328="PARCELADO ATÉ 12X",$D328-($D328*TAXAS!$F$14))/12,IF($A328=TAXAS!$A$15,IF($B328="PARCELADO ATÉ 12X",$D328-($D328*TAXAS!$F$15))/12,IF($A328=TAXAS!$A$16,IF($B328="PARCELADO ATÉ 12X",$D328-($D328*TAXAS!$F$16))/12,IF($A328=TAXAS!$A$17,IF($B328="PARCELADO ATÉ 12X",$D328-($D328*TAXAS!$F$17))/12,IF($A328=TAXAS!$A$18,IF($B328="PARCELADO ATÉ 12X",$D328-($D328*TAXAS!$F$18))/12,IF($A328=TAXAS!$A$19,IF($B328="PARCELADO ATÉ 12X",$D328-($D328*TAXAS!$F$19))/12,IF($A328=TAXAS!$A$20,IF($B328="PARCELADO ATÉ 12X",$D328-($D328*TAXAS!$F$20))/12,IF($A328=TAXAS!$A$21,IF($B328="PARCELADO ATÉ 12X",$D328-($D328*TAXAS!$F$21))/12,IF($A328=TAXAS!$A$22,IF($B328="PARCELADO ATÉ 12X",$D328-($D328*TAXAS!$F$22))/12,IF($A328=TAXAS!$A$23,IF($B328="PARCELADO ATÉ 12X",$D328-($D328*TAXAS!$F$23))/12,IF($A328=TAXAS!$A$24,IF($B328="PARCELADO ATÉ 12X",$D328-($D328*TAXAS!$F$24))/12,IF($A328=TAXAS!$A$25,IF($B328="PARCELADO ATÉ 12X",$D328-($D328*TAXAS!$F$25))/12,IF($A328=TAXAS!$A$26,IF($B328="PARCELADO ATÉ 12X",$D328-($D328*TAXAS!$F$26))/12,IF($A328=TAXAS!$A$27,IF($B328="PARCELADO ATÉ 12X",$D328-($D328*TAXAS!$F$27))/12))))))))))))))))))))))))/1</f>
        <v>0</v>
      </c>
      <c r="J328" s="8">
        <f t="shared" si="0"/>
        <v>0</v>
      </c>
      <c r="K328" s="10" t="b">
        <f>IF($B328="PARCELADO ATÉ 3X",($D328-($D328*TAXAS!$D$4))-$J328)</f>
        <v>0</v>
      </c>
      <c r="L328" s="10" t="b">
        <f>IF($B328="PARCELADO ATÉ 6X",($D328-($D328*TAXAS!$E$4))-$J328)</f>
        <v>0</v>
      </c>
      <c r="M328" s="10" t="b">
        <f>IF($B328="PARCELADO ATÉ 12X",($D328-($D328*TAXAS!$F$4))-$J328)</f>
        <v>0</v>
      </c>
      <c r="N328" s="8">
        <f t="shared" si="1"/>
        <v>0</v>
      </c>
      <c r="O328" s="10">
        <f t="shared" si="2"/>
        <v>0</v>
      </c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spans="1:31" ht="15.75" customHeight="1" x14ac:dyDescent="0.2">
      <c r="A329" s="3"/>
      <c r="B329" s="5"/>
      <c r="C329" s="6"/>
      <c r="D329" s="42"/>
      <c r="E329" s="8">
        <f>IF($A329="VISA",IF($B329="DÉBITO",$D329-($D329*TAXAS!$B$4)),IF($A329="MASTER",IF($B329="DÉBITO",$D329-($D329*TAXAS!$B$5)),IF($A329="ELO", IF($B329="DÉBITO",$D329-($D329*TAXAS!$B$6)),IF($A329="HIPERCARD",IF($B329="DÉBITO",$D329-($D329*TAXAS!$B$7)),IF($A329="DINERS",IF($B329="DÉBITO",$D329-($D329*TAXAS!$B$8)),IF($A329="AMERICA EXPRESS",IF($B329="DÉBITO",$D329-($D329*TAXAS!$B$9)),IF($A329=TAXAS!$A$10,IF($B329="DÉBITO",$D329-($D329*TAXAS!$B$10)), IF($A329=TAXAS!$A$11,IF($B329="DÉBITO",$D329-($D329*TAXAS!$B$11)), IF($A329=TAXAS!$A$12,IF($B329="DÉBITO",$D329-($D329*TAXAS!$B$12)), IF($A329=TAXAS!$A$13,IF($B329="DÉBITO",$D329-($D329*TAXAS!$B$13)), IF($A329=TAXAS!$A$14,IF($B329="DÉBITO",$D329-($D329*TAXAS!$B$14)), IF($A329=TAXAS!$A$15,IF($B329="DÉBITO",$D329-($D329*TAXAS!$B$15)), IF($A329=TAXAS!$A$16,IF($B329="DÉBITO",$D329-($D329*TAXAS!$B$16)), IF($A329=TAXAS!$A$17,IF($B329="DÉBITO",$D329-($D329*TAXAS!$B$17)), IF($A329=TAXAS!$A$18,IF($B329="DÉBITO",$D329-($D329*TAXAS!$B$18)), IF($A329=TAXAS!$A$19,IF($B329="DÉBITO",$D329-($D329*TAXAS!$B$19)), IF($A329=TAXAS!$A$20,IF($B329="DÉBITO",$D329-($D329*TAXAS!$B$20)), IF($A329=TAXAS!$A$21,IF($B329="DÉBITO",$D329-($D329*TAXAS!$B$21)), IF($A329=TAXAS!$A$22,IF($B329="DÉBITO",$D329-($D329*TAXAS!$B$22)), IF($A329=TAXAS!$A$23,IF($B329="DÉBITO",$D329-($D329*TAXAS!$B$23)), IF($A329=TAXAS!$A$24,IF($B329="DÉBITO",$D329-($D329*TAXAS!$B$24)), IF($A329=TAXAS!$A$25,IF($B329="DÉBITO",$D329-($D329*TAXAS!$B$25)), IF($A329=TAXAS!$A$26,IF($B329="DÉBITO",$D329-($D329*TAXAS!$B$26)), IF($A329=TAXAS!$A$27,IF($B329="DÉBITO",$D329-($D329*TAXAS!$B$27))))))))))))))))))))))))))/1</f>
        <v>0</v>
      </c>
      <c r="F329" s="8">
        <f>IF($A329="VISA",IF($B329="CRÉDITO",$D329-($D329*TAXAS!$C$4)),IF($A329="MASTER",IF($B329="CRÉDITO",$D329-($D329*TAXAS!$C$5)),IF($A329="ELO", IF($B329="CRÉDITO",$D329-($D329*TAXAS!$C$6)),IF($A329="HIPERCARD",IF($B329="CRÉDITO",$D329-($D329*TAXAS!$C$7)),IF($A329="DINERS",IF($B329="CRÉDITO",$D329-($D329*TAXAS!$C$8)),IF($A329="AMERICA EXPRESS",IF($B329="CRÉDITO",$D329-($D329*TAXAS!$C$9)),IF($A329=TAXAS!$A$10,IF($B329="CRÉDITO",$D329-($D329*TAXAS!$C$10)), IF($A329=TAXAS!$A$11,IF($B329="CRÉDITO",$D329-($D329*TAXAS!$C$11)), IF($A329=TAXAS!$A$12,IF($B329="CRÉDITO",$D329-($D329*TAXAS!$C$12)), IF($A329=TAXAS!$A$13,IF($B329="CRÉDITO",$D329-($D329*TAXAS!$C$13)), IF($A329=TAXAS!$A$14,IF($B329="CRÉDITO",$D329-($D329*TAXAS!$C$14)), IF($A329=TAXAS!$A$15,IF($B329="CRÉDITO",$D329-($D329*TAXAS!$C$15)), IF($A329=TAXAS!$A$16,IF($B329="CRÉDITO",$D329-($D329*TAXAS!$C$16)), IF($A329=TAXAS!$A$17,IF($B329="CRÉDITO",$D329-($D329*TAXAS!$C$17)), IF($A329=TAXAS!$A$18,IF($B329="CRÉDITO",$D329-($D329*TAXAS!$C$18)), IF($A329=TAXAS!$A$19,IF($B329="CRÉDITO",$D329-($D329*TAXAS!$C$19)), IF($A329=TAXAS!$A$20,IF($B329="CRÉDITO",$D329-($D329*TAXAS!$C$20)), IF($A329=TAXAS!$A$21,IF($B329="CRÉDITO",$D329-($D329*TAXAS!$C$21)), IF($A329=TAXAS!$A$22,IF($B329="CRÉDITO",$D329-($D329*TAXAS!$C$22)), IF($A329=TAXAS!$A$23,IF($B329="CRÉDITO",$D329-($D329*TAXAS!$C$23)), IF($A329=TAXAS!$A$24,IF($B329="CRÉDITO",$D329-($D329*TAXAS!$C$24)), IF($A329=TAXAS!$A$25,IF($B329="CRÉDITO",$D329-($D329*TAXAS!$C$25)), IF($A329=TAXAS!$A$26,IF($B329="CRÉDITO",$D329-($D329*TAXAS!$C$26)), IF($A329=TAXAS!$A$27,IF($B329="CRÉDITO",$D329-($D329*TAXAS!$C$27))))))))))))))))))))))))))/1</f>
        <v>0</v>
      </c>
      <c r="G329" s="9">
        <f>IF($A329="VISA",IF($B329="PARCELADO ATÉ 3X",$D329-(D329*TAXAS!$D$4))/3,IF($A329="MASTER",IF($B329="PARCELADO ATÉ 3X",$D329-(D329*TAXAS!$D$5))/3,IF($A329="ELO",IF($B329="PARCELADO ATÉ 3X",$D329-(D329*TAXAS!$D$6))/3,IF($A329="HIPERCARD",IF($B329="PARCELADO ATÉ 3X",$D329-(D329*TAXAS!$D$7))/3,IF($A329="DINERS",IF($B329="PARCELADO ATÉ 3X",$D329-(D329*TAXAS!$D$8))/3,IF($A329="AMERICA EXPRESS",IF($B329="PARCELADO ATÉ 3X",$D329-(D329*TAXAS!$D$9))/3,IF($A329=TAXAS!$A$10,IF($B329="PARCELADO ATÉ 3X",$D329-($D329*TAXAS!$D$10))/3,IF($A329=TAXAS!$A$11,IF($B329="PARCELADO ATÉ 3X",$D329-($D329*TAXAS!$D$11))/3,IF($A329=TAXAS!$A$12,IF($B329="PARCELADO ATÉ 3X",$D329-($D329*TAXAS!$D$12))/3,IF($A329=TAXAS!$A$13,IF($B329="PARCELADO ATÉ 3X",$D329-($D329*TAXAS!$D$13))/3,IF($A329=TAXAS!$A$14,IF($B329="PARCELADO ATÉ 3X",$D329-($D329*TAXAS!$D$14))/3,IF($A329=TAXAS!$A$15,IF($B329="PARCELADO ATÉ 3X",$D329-($D329*TAXAS!$D$15))/3,IF($A329=TAXAS!$A$16,IF($B329="PARCELADO ATÉ 3X",$D329-($D329*TAXAS!$D$16))/3,IF($A329=TAXAS!$A$17,IF($B329="PARCELADO ATÉ 3X",$D329-($D329*TAXAS!$D$17))/3,IF($A329=TAXAS!$A$18,IF($B329="PARCELADO ATÉ 3X",$D329-($D329*TAXAS!$D$18))/3,IF($A329=TAXAS!$A$19,IF($B329="PARCELADO ATÉ 3X",$D329-($D329*TAXAS!$D$19))/3,IF($A329=TAXAS!$A$20,IF($B329="PARCELADO ATÉ 3X",$D329-($D329*TAXAS!$D$20))/3,IF($A329=TAXAS!$A$21,IF($B329="PARCELADO ATÉ 3X",$D329-($D329*TAXAS!$D$21))/3,IF($A329=TAXAS!$A$22,IF($B329="PARCELADO ATÉ 3X",$D329-($D329*TAXAS!$D$22))/3,IF($A329=TAXAS!$A$23,IF($B329="PARCELADO ATÉ 3X",$D329-($D329*TAXAS!$D$23))/3,IF($A329=TAXAS!$A$24,IF($B329="PARCELADO ATÉ 3X",$D329-($D329*TAXAS!$D$24))/3,IF($A329=TAXAS!$A$25,IF($B329="PARCELADO ATÉ 3X",$D329-($D329*TAXAS!$D$25))/3,IF($A329=TAXAS!$A$26,IF($B329="PARCELADO ATÉ 3X",$D329-($D329*TAXAS!$D$26))/3,IF($A329=TAXAS!$A$27,IF($B329="PARCELADO ATÉ 3X",$D329-($D329*TAXAS!$D$27))/3))))))))))))))))))))))))/1</f>
        <v>0</v>
      </c>
      <c r="H329" s="9">
        <f>IF($A329="VISA",IF($B329="PARCELADO ATÉ 6X",$D329-(D329*TAXAS!$E$4))/6,IF($A329="MASTER",IF($B329="PARCELADO ATÉ 6X",$D329-(D329*TAXAS!$E$5))/6,IF($A329="ELO",IF($B329="PARCELADO ATÉ 6X",$D329-(D329*TAXAS!$E$6))/6,IF($A329="HIPERCARD",IF($B329="PARCELADO ATÉ 6X",$D329-(D329*TAXAS!$E$7))/6,IF($A329="DINERS",IF($B329="PARCELADO ATÉ 6X",$D329-(D329*TAXAS!$E$8))/6,IF($A329="AMERICA EXPRESS",IF($B329="PARCELADO ATÉ 6X",$D329-(D329*TAXAS!$E$9))/6,IF($A329=TAXAS!$A$10,IF($B329="PARCELADO ATÉ 6X",$D329-($D329*TAXAS!$E$10))/6,IF($A329=TAXAS!$A$11,IF($B329="PARCELADO ATÉ 6X",$D329-($D329*TAXAS!$E$11))/6,IF($A329=TAXAS!$A$12,IF($B329="PARCELADO ATÉ 6X",$D329-($D329*TAXAS!$E$12))/6,IF($A329=TAXAS!$A$13,IF($B329="PARCELADO ATÉ 6X",$D329-($D329*TAXAS!$E$13))/6,IF($A329=TAXAS!$A$14,IF($B329="PARCELADO ATÉ 6X",$D329-($D329*TAXAS!$E$14))/6,IF($A329=TAXAS!$A$15,IF($B329="PARCELADO ATÉ 6X",$D329-($D329*TAXAS!$E$15))/6,IF($A329=TAXAS!$A$16,IF($B329="PARCELADO ATÉ 6X",$D329-($D329*TAXAS!$E$16))/6,IF($A329=TAXAS!$A$17,IF($B329="PARCELADO ATÉ 6X",$D329-($D329*TAXAS!$E$17))/6,IF($A329=TAXAS!$A$18,IF($B329="PARCELADO ATÉ 6X",$D329-($D329*TAXAS!$E$18))/6,IF($A329=TAXAS!$A$19,IF($B329="PARCELADO ATÉ 6X",$D329-($D329*TAXAS!$E$19))/6,IF($A329=TAXAS!$A$20,IF($B329="PARCELADO ATÉ 6X",$D329-($D329*TAXAS!$E$20))/6,IF($A329=TAXAS!$A$21,IF($B329="PARCELADO ATÉ 6X",$D329-($D329*TAXAS!$E$21))/6,IF($A329=TAXAS!$A$22,IF($B329="PARCELADO ATÉ 6X",$D329-($D329*TAXAS!$E$22))/6,IF($A329=TAXAS!$A$23,IF($B329="PARCELADO ATÉ 6X",$D329-($D329*TAXAS!$E$23))/6,IF($A329=TAXAS!$A$24,IF($B329="PARCELADO ATÉ 6X",$D329-($D329*TAXAS!$E$24))/6,IF($A329=TAXAS!$A$25,IF($B329="PARCELADO ATÉ 6X",$D329-($D329*TAXAS!$E$25))/6,IF($A329=TAXAS!$A$26,IF($B329="PARCELADO ATÉ 6X",$D329-($D329*TAXAS!$E$26))/6,IF($A329=TAXAS!$A$27,IF($B329="PARCELADO ATÉ 6X",$D329-($D329*TAXAS!$E$27))/6))))))))))))))))))))))))/1</f>
        <v>0</v>
      </c>
      <c r="I329" s="9">
        <f>IF($A329="VISA",IF($B329="PARCELADO ATÉ 12X",$D329-(D329*TAXAS!$F$4))/12,IF($A329="MASTER",IF($B329="PARCELADO ATÉ 12X",$D329-(D329*TAXAS!$F$5))/12,IF($A329="ELO",IF($B329="PARCELADO ATÉ 12X",$D329-(D329*TAXAS!$F$6))/12,IF($A329="HIPERCARD",IF($B329="PARCELADO ATÉ 12X",$D329-(D329*TAXAS!$F$7))/12,IF($A329="DINERS",IF($B329="PARCELADO ATÉ 12X",$D329-(D329*TAXAS!$F$8))/12,IF($A329="AMERICA EXPRESS",IF($B329="PARCELADO ATÉ 12X",$D329-(D329*TAXAS!$F$9))/12,IF($A329=TAXAS!$A$10,IF($B329="PARCELADO ATÉ 12X",$D329-($D329*TAXAS!$F$10))/12,IF($A329=TAXAS!$A$11,IF($B329="PARCELADO ATÉ 12X",$D329-($D329*TAXAS!$F$11))/12,IF($A329=TAXAS!$A$12,IF($B329="PARCELADO ATÉ 12X",$D329-($D329*TAXAS!$F$12))/12,IF($A329=TAXAS!$A$13,IF($B329="PARCELADO ATÉ 12X",$D329-($D329*TAXAS!$F$13))/12,IF($A329=TAXAS!$A$14,IF($B329="PARCELADO ATÉ 12X",$D329-($D329*TAXAS!$F$14))/12,IF($A329=TAXAS!$A$15,IF($B329="PARCELADO ATÉ 12X",$D329-($D329*TAXAS!$F$15))/12,IF($A329=TAXAS!$A$16,IF($B329="PARCELADO ATÉ 12X",$D329-($D329*TAXAS!$F$16))/12,IF($A329=TAXAS!$A$17,IF($B329="PARCELADO ATÉ 12X",$D329-($D329*TAXAS!$F$17))/12,IF($A329=TAXAS!$A$18,IF($B329="PARCELADO ATÉ 12X",$D329-($D329*TAXAS!$F$18))/12,IF($A329=TAXAS!$A$19,IF($B329="PARCELADO ATÉ 12X",$D329-($D329*TAXAS!$F$19))/12,IF($A329=TAXAS!$A$20,IF($B329="PARCELADO ATÉ 12X",$D329-($D329*TAXAS!$F$20))/12,IF($A329=TAXAS!$A$21,IF($B329="PARCELADO ATÉ 12X",$D329-($D329*TAXAS!$F$21))/12,IF($A329=TAXAS!$A$22,IF($B329="PARCELADO ATÉ 12X",$D329-($D329*TAXAS!$F$22))/12,IF($A329=TAXAS!$A$23,IF($B329="PARCELADO ATÉ 12X",$D329-($D329*TAXAS!$F$23))/12,IF($A329=TAXAS!$A$24,IF($B329="PARCELADO ATÉ 12X",$D329-($D329*TAXAS!$F$24))/12,IF($A329=TAXAS!$A$25,IF($B329="PARCELADO ATÉ 12X",$D329-($D329*TAXAS!$F$25))/12,IF($A329=TAXAS!$A$26,IF($B329="PARCELADO ATÉ 12X",$D329-($D329*TAXAS!$F$26))/12,IF($A329=TAXAS!$A$27,IF($B329="PARCELADO ATÉ 12X",$D329-($D329*TAXAS!$F$27))/12))))))))))))))))))))))))/1</f>
        <v>0</v>
      </c>
      <c r="J329" s="8">
        <f t="shared" si="0"/>
        <v>0</v>
      </c>
      <c r="K329" s="10" t="b">
        <f>IF($B329="PARCELADO ATÉ 3X",($D329-($D329*TAXAS!$D$4))-$J329)</f>
        <v>0</v>
      </c>
      <c r="L329" s="10" t="b">
        <f>IF($B329="PARCELADO ATÉ 6X",($D329-($D329*TAXAS!$E$4))-$J329)</f>
        <v>0</v>
      </c>
      <c r="M329" s="10" t="b">
        <f>IF($B329="PARCELADO ATÉ 12X",($D329-($D329*TAXAS!$F$4))-$J329)</f>
        <v>0</v>
      </c>
      <c r="N329" s="8">
        <f t="shared" si="1"/>
        <v>0</v>
      </c>
      <c r="O329" s="10">
        <f t="shared" si="2"/>
        <v>0</v>
      </c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spans="1:31" ht="15.75" customHeight="1" x14ac:dyDescent="0.2">
      <c r="A330" s="3"/>
      <c r="B330" s="5"/>
      <c r="C330" s="6"/>
      <c r="D330" s="42"/>
      <c r="E330" s="8">
        <f>IF($A330="VISA",IF($B330="DÉBITO",$D330-($D330*TAXAS!$B$4)),IF($A330="MASTER",IF($B330="DÉBITO",$D330-($D330*TAXAS!$B$5)),IF($A330="ELO", IF($B330="DÉBITO",$D330-($D330*TAXAS!$B$6)),IF($A330="HIPERCARD",IF($B330="DÉBITO",$D330-($D330*TAXAS!$B$7)),IF($A330="DINERS",IF($B330="DÉBITO",$D330-($D330*TAXAS!$B$8)),IF($A330="AMERICA EXPRESS",IF($B330="DÉBITO",$D330-($D330*TAXAS!$B$9)),IF($A330=TAXAS!$A$10,IF($B330="DÉBITO",$D330-($D330*TAXAS!$B$10)), IF($A330=TAXAS!$A$11,IF($B330="DÉBITO",$D330-($D330*TAXAS!$B$11)), IF($A330=TAXAS!$A$12,IF($B330="DÉBITO",$D330-($D330*TAXAS!$B$12)), IF($A330=TAXAS!$A$13,IF($B330="DÉBITO",$D330-($D330*TAXAS!$B$13)), IF($A330=TAXAS!$A$14,IF($B330="DÉBITO",$D330-($D330*TAXAS!$B$14)), IF($A330=TAXAS!$A$15,IF($B330="DÉBITO",$D330-($D330*TAXAS!$B$15)), IF($A330=TAXAS!$A$16,IF($B330="DÉBITO",$D330-($D330*TAXAS!$B$16)), IF($A330=TAXAS!$A$17,IF($B330="DÉBITO",$D330-($D330*TAXAS!$B$17)), IF($A330=TAXAS!$A$18,IF($B330="DÉBITO",$D330-($D330*TAXAS!$B$18)), IF($A330=TAXAS!$A$19,IF($B330="DÉBITO",$D330-($D330*TAXAS!$B$19)), IF($A330=TAXAS!$A$20,IF($B330="DÉBITO",$D330-($D330*TAXAS!$B$20)), IF($A330=TAXAS!$A$21,IF($B330="DÉBITO",$D330-($D330*TAXAS!$B$21)), IF($A330=TAXAS!$A$22,IF($B330="DÉBITO",$D330-($D330*TAXAS!$B$22)), IF($A330=TAXAS!$A$23,IF($B330="DÉBITO",$D330-($D330*TAXAS!$B$23)), IF($A330=TAXAS!$A$24,IF($B330="DÉBITO",$D330-($D330*TAXAS!$B$24)), IF($A330=TAXAS!$A$25,IF($B330="DÉBITO",$D330-($D330*TAXAS!$B$25)), IF($A330=TAXAS!$A$26,IF($B330="DÉBITO",$D330-($D330*TAXAS!$B$26)), IF($A330=TAXAS!$A$27,IF($B330="DÉBITO",$D330-($D330*TAXAS!$B$27))))))))))))))))))))))))))/1</f>
        <v>0</v>
      </c>
      <c r="F330" s="8">
        <f>IF($A330="VISA",IF($B330="CRÉDITO",$D330-($D330*TAXAS!$C$4)),IF($A330="MASTER",IF($B330="CRÉDITO",$D330-($D330*TAXAS!$C$5)),IF($A330="ELO", IF($B330="CRÉDITO",$D330-($D330*TAXAS!$C$6)),IF($A330="HIPERCARD",IF($B330="CRÉDITO",$D330-($D330*TAXAS!$C$7)),IF($A330="DINERS",IF($B330="CRÉDITO",$D330-($D330*TAXAS!$C$8)),IF($A330="AMERICA EXPRESS",IF($B330="CRÉDITO",$D330-($D330*TAXAS!$C$9)),IF($A330=TAXAS!$A$10,IF($B330="CRÉDITO",$D330-($D330*TAXAS!$C$10)), IF($A330=TAXAS!$A$11,IF($B330="CRÉDITO",$D330-($D330*TAXAS!$C$11)), IF($A330=TAXAS!$A$12,IF($B330="CRÉDITO",$D330-($D330*TAXAS!$C$12)), IF($A330=TAXAS!$A$13,IF($B330="CRÉDITO",$D330-($D330*TAXAS!$C$13)), IF($A330=TAXAS!$A$14,IF($B330="CRÉDITO",$D330-($D330*TAXAS!$C$14)), IF($A330=TAXAS!$A$15,IF($B330="CRÉDITO",$D330-($D330*TAXAS!$C$15)), IF($A330=TAXAS!$A$16,IF($B330="CRÉDITO",$D330-($D330*TAXAS!$C$16)), IF($A330=TAXAS!$A$17,IF($B330="CRÉDITO",$D330-($D330*TAXAS!$C$17)), IF($A330=TAXAS!$A$18,IF($B330="CRÉDITO",$D330-($D330*TAXAS!$C$18)), IF($A330=TAXAS!$A$19,IF($B330="CRÉDITO",$D330-($D330*TAXAS!$C$19)), IF($A330=TAXAS!$A$20,IF($B330="CRÉDITO",$D330-($D330*TAXAS!$C$20)), IF($A330=TAXAS!$A$21,IF($B330="CRÉDITO",$D330-($D330*TAXAS!$C$21)), IF($A330=TAXAS!$A$22,IF($B330="CRÉDITO",$D330-($D330*TAXAS!$C$22)), IF($A330=TAXAS!$A$23,IF($B330="CRÉDITO",$D330-($D330*TAXAS!$C$23)), IF($A330=TAXAS!$A$24,IF($B330="CRÉDITO",$D330-($D330*TAXAS!$C$24)), IF($A330=TAXAS!$A$25,IF($B330="CRÉDITO",$D330-($D330*TAXAS!$C$25)), IF($A330=TAXAS!$A$26,IF($B330="CRÉDITO",$D330-($D330*TAXAS!$C$26)), IF($A330=TAXAS!$A$27,IF($B330="CRÉDITO",$D330-($D330*TAXAS!$C$27))))))))))))))))))))))))))/1</f>
        <v>0</v>
      </c>
      <c r="G330" s="9">
        <f>IF($A330="VISA",IF($B330="PARCELADO ATÉ 3X",$D330-(D330*TAXAS!$D$4))/3,IF($A330="MASTER",IF($B330="PARCELADO ATÉ 3X",$D330-(D330*TAXAS!$D$5))/3,IF($A330="ELO",IF($B330="PARCELADO ATÉ 3X",$D330-(D330*TAXAS!$D$6))/3,IF($A330="HIPERCARD",IF($B330="PARCELADO ATÉ 3X",$D330-(D330*TAXAS!$D$7))/3,IF($A330="DINERS",IF($B330="PARCELADO ATÉ 3X",$D330-(D330*TAXAS!$D$8))/3,IF($A330="AMERICA EXPRESS",IF($B330="PARCELADO ATÉ 3X",$D330-(D330*TAXAS!$D$9))/3,IF($A330=TAXAS!$A$10,IF($B330="PARCELADO ATÉ 3X",$D330-($D330*TAXAS!$D$10))/3,IF($A330=TAXAS!$A$11,IF($B330="PARCELADO ATÉ 3X",$D330-($D330*TAXAS!$D$11))/3,IF($A330=TAXAS!$A$12,IF($B330="PARCELADO ATÉ 3X",$D330-($D330*TAXAS!$D$12))/3,IF($A330=TAXAS!$A$13,IF($B330="PARCELADO ATÉ 3X",$D330-($D330*TAXAS!$D$13))/3,IF($A330=TAXAS!$A$14,IF($B330="PARCELADO ATÉ 3X",$D330-($D330*TAXAS!$D$14))/3,IF($A330=TAXAS!$A$15,IF($B330="PARCELADO ATÉ 3X",$D330-($D330*TAXAS!$D$15))/3,IF($A330=TAXAS!$A$16,IF($B330="PARCELADO ATÉ 3X",$D330-($D330*TAXAS!$D$16))/3,IF($A330=TAXAS!$A$17,IF($B330="PARCELADO ATÉ 3X",$D330-($D330*TAXAS!$D$17))/3,IF($A330=TAXAS!$A$18,IF($B330="PARCELADO ATÉ 3X",$D330-($D330*TAXAS!$D$18))/3,IF($A330=TAXAS!$A$19,IF($B330="PARCELADO ATÉ 3X",$D330-($D330*TAXAS!$D$19))/3,IF($A330=TAXAS!$A$20,IF($B330="PARCELADO ATÉ 3X",$D330-($D330*TAXAS!$D$20))/3,IF($A330=TAXAS!$A$21,IF($B330="PARCELADO ATÉ 3X",$D330-($D330*TAXAS!$D$21))/3,IF($A330=TAXAS!$A$22,IF($B330="PARCELADO ATÉ 3X",$D330-($D330*TAXAS!$D$22))/3,IF($A330=TAXAS!$A$23,IF($B330="PARCELADO ATÉ 3X",$D330-($D330*TAXAS!$D$23))/3,IF($A330=TAXAS!$A$24,IF($B330="PARCELADO ATÉ 3X",$D330-($D330*TAXAS!$D$24))/3,IF($A330=TAXAS!$A$25,IF($B330="PARCELADO ATÉ 3X",$D330-($D330*TAXAS!$D$25))/3,IF($A330=TAXAS!$A$26,IF($B330="PARCELADO ATÉ 3X",$D330-($D330*TAXAS!$D$26))/3,IF($A330=TAXAS!$A$27,IF($B330="PARCELADO ATÉ 3X",$D330-($D330*TAXAS!$D$27))/3))))))))))))))))))))))))/1</f>
        <v>0</v>
      </c>
      <c r="H330" s="9">
        <f>IF($A330="VISA",IF($B330="PARCELADO ATÉ 6X",$D330-(D330*TAXAS!$E$4))/6,IF($A330="MASTER",IF($B330="PARCELADO ATÉ 6X",$D330-(D330*TAXAS!$E$5))/6,IF($A330="ELO",IF($B330="PARCELADO ATÉ 6X",$D330-(D330*TAXAS!$E$6))/6,IF($A330="HIPERCARD",IF($B330="PARCELADO ATÉ 6X",$D330-(D330*TAXAS!$E$7))/6,IF($A330="DINERS",IF($B330="PARCELADO ATÉ 6X",$D330-(D330*TAXAS!$E$8))/6,IF($A330="AMERICA EXPRESS",IF($B330="PARCELADO ATÉ 6X",$D330-(D330*TAXAS!$E$9))/6,IF($A330=TAXAS!$A$10,IF($B330="PARCELADO ATÉ 6X",$D330-($D330*TAXAS!$E$10))/6,IF($A330=TAXAS!$A$11,IF($B330="PARCELADO ATÉ 6X",$D330-($D330*TAXAS!$E$11))/6,IF($A330=TAXAS!$A$12,IF($B330="PARCELADO ATÉ 6X",$D330-($D330*TAXAS!$E$12))/6,IF($A330=TAXAS!$A$13,IF($B330="PARCELADO ATÉ 6X",$D330-($D330*TAXAS!$E$13))/6,IF($A330=TAXAS!$A$14,IF($B330="PARCELADO ATÉ 6X",$D330-($D330*TAXAS!$E$14))/6,IF($A330=TAXAS!$A$15,IF($B330="PARCELADO ATÉ 6X",$D330-($D330*TAXAS!$E$15))/6,IF($A330=TAXAS!$A$16,IF($B330="PARCELADO ATÉ 6X",$D330-($D330*TAXAS!$E$16))/6,IF($A330=TAXAS!$A$17,IF($B330="PARCELADO ATÉ 6X",$D330-($D330*TAXAS!$E$17))/6,IF($A330=TAXAS!$A$18,IF($B330="PARCELADO ATÉ 6X",$D330-($D330*TAXAS!$E$18))/6,IF($A330=TAXAS!$A$19,IF($B330="PARCELADO ATÉ 6X",$D330-($D330*TAXAS!$E$19))/6,IF($A330=TAXAS!$A$20,IF($B330="PARCELADO ATÉ 6X",$D330-($D330*TAXAS!$E$20))/6,IF($A330=TAXAS!$A$21,IF($B330="PARCELADO ATÉ 6X",$D330-($D330*TAXAS!$E$21))/6,IF($A330=TAXAS!$A$22,IF($B330="PARCELADO ATÉ 6X",$D330-($D330*TAXAS!$E$22))/6,IF($A330=TAXAS!$A$23,IF($B330="PARCELADO ATÉ 6X",$D330-($D330*TAXAS!$E$23))/6,IF($A330=TAXAS!$A$24,IF($B330="PARCELADO ATÉ 6X",$D330-($D330*TAXAS!$E$24))/6,IF($A330=TAXAS!$A$25,IF($B330="PARCELADO ATÉ 6X",$D330-($D330*TAXAS!$E$25))/6,IF($A330=TAXAS!$A$26,IF($B330="PARCELADO ATÉ 6X",$D330-($D330*TAXAS!$E$26))/6,IF($A330=TAXAS!$A$27,IF($B330="PARCELADO ATÉ 6X",$D330-($D330*TAXAS!$E$27))/6))))))))))))))))))))))))/1</f>
        <v>0</v>
      </c>
      <c r="I330" s="9">
        <f>IF($A330="VISA",IF($B330="PARCELADO ATÉ 12X",$D330-(D330*TAXAS!$F$4))/12,IF($A330="MASTER",IF($B330="PARCELADO ATÉ 12X",$D330-(D330*TAXAS!$F$5))/12,IF($A330="ELO",IF($B330="PARCELADO ATÉ 12X",$D330-(D330*TAXAS!$F$6))/12,IF($A330="HIPERCARD",IF($B330="PARCELADO ATÉ 12X",$D330-(D330*TAXAS!$F$7))/12,IF($A330="DINERS",IF($B330="PARCELADO ATÉ 12X",$D330-(D330*TAXAS!$F$8))/12,IF($A330="AMERICA EXPRESS",IF($B330="PARCELADO ATÉ 12X",$D330-(D330*TAXAS!$F$9))/12,IF($A330=TAXAS!$A$10,IF($B330="PARCELADO ATÉ 12X",$D330-($D330*TAXAS!$F$10))/12,IF($A330=TAXAS!$A$11,IF($B330="PARCELADO ATÉ 12X",$D330-($D330*TAXAS!$F$11))/12,IF($A330=TAXAS!$A$12,IF($B330="PARCELADO ATÉ 12X",$D330-($D330*TAXAS!$F$12))/12,IF($A330=TAXAS!$A$13,IF($B330="PARCELADO ATÉ 12X",$D330-($D330*TAXAS!$F$13))/12,IF($A330=TAXAS!$A$14,IF($B330="PARCELADO ATÉ 12X",$D330-($D330*TAXAS!$F$14))/12,IF($A330=TAXAS!$A$15,IF($B330="PARCELADO ATÉ 12X",$D330-($D330*TAXAS!$F$15))/12,IF($A330=TAXAS!$A$16,IF($B330="PARCELADO ATÉ 12X",$D330-($D330*TAXAS!$F$16))/12,IF($A330=TAXAS!$A$17,IF($B330="PARCELADO ATÉ 12X",$D330-($D330*TAXAS!$F$17))/12,IF($A330=TAXAS!$A$18,IF($B330="PARCELADO ATÉ 12X",$D330-($D330*TAXAS!$F$18))/12,IF($A330=TAXAS!$A$19,IF($B330="PARCELADO ATÉ 12X",$D330-($D330*TAXAS!$F$19))/12,IF($A330=TAXAS!$A$20,IF($B330="PARCELADO ATÉ 12X",$D330-($D330*TAXAS!$F$20))/12,IF($A330=TAXAS!$A$21,IF($B330="PARCELADO ATÉ 12X",$D330-($D330*TAXAS!$F$21))/12,IF($A330=TAXAS!$A$22,IF($B330="PARCELADO ATÉ 12X",$D330-($D330*TAXAS!$F$22))/12,IF($A330=TAXAS!$A$23,IF($B330="PARCELADO ATÉ 12X",$D330-($D330*TAXAS!$F$23))/12,IF($A330=TAXAS!$A$24,IF($B330="PARCELADO ATÉ 12X",$D330-($D330*TAXAS!$F$24))/12,IF($A330=TAXAS!$A$25,IF($B330="PARCELADO ATÉ 12X",$D330-($D330*TAXAS!$F$25))/12,IF($A330=TAXAS!$A$26,IF($B330="PARCELADO ATÉ 12X",$D330-($D330*TAXAS!$F$26))/12,IF($A330=TAXAS!$A$27,IF($B330="PARCELADO ATÉ 12X",$D330-($D330*TAXAS!$F$27))/12))))))))))))))))))))))))/1</f>
        <v>0</v>
      </c>
      <c r="J330" s="8">
        <f t="shared" si="0"/>
        <v>0</v>
      </c>
      <c r="K330" s="10" t="b">
        <f>IF($B330="PARCELADO ATÉ 3X",($D330-($D330*TAXAS!$D$4))-$J330)</f>
        <v>0</v>
      </c>
      <c r="L330" s="10" t="b">
        <f>IF($B330="PARCELADO ATÉ 6X",($D330-($D330*TAXAS!$E$4))-$J330)</f>
        <v>0</v>
      </c>
      <c r="M330" s="10" t="b">
        <f>IF($B330="PARCELADO ATÉ 12X",($D330-($D330*TAXAS!$F$4))-$J330)</f>
        <v>0</v>
      </c>
      <c r="N330" s="8">
        <f t="shared" si="1"/>
        <v>0</v>
      </c>
      <c r="O330" s="10">
        <f t="shared" si="2"/>
        <v>0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spans="1:31" ht="15.75" customHeight="1" x14ac:dyDescent="0.2">
      <c r="A331" s="3"/>
      <c r="B331" s="5"/>
      <c r="C331" s="6"/>
      <c r="D331" s="42"/>
      <c r="E331" s="8">
        <f>IF($A331="VISA",IF($B331="DÉBITO",$D331-($D331*TAXAS!$B$4)),IF($A331="MASTER",IF($B331="DÉBITO",$D331-($D331*TAXAS!$B$5)),IF($A331="ELO", IF($B331="DÉBITO",$D331-($D331*TAXAS!$B$6)),IF($A331="HIPERCARD",IF($B331="DÉBITO",$D331-($D331*TAXAS!$B$7)),IF($A331="DINERS",IF($B331="DÉBITO",$D331-($D331*TAXAS!$B$8)),IF($A331="AMERICA EXPRESS",IF($B331="DÉBITO",$D331-($D331*TAXAS!$B$9)),IF($A331=TAXAS!$A$10,IF($B331="DÉBITO",$D331-($D331*TAXAS!$B$10)), IF($A331=TAXAS!$A$11,IF($B331="DÉBITO",$D331-($D331*TAXAS!$B$11)), IF($A331=TAXAS!$A$12,IF($B331="DÉBITO",$D331-($D331*TAXAS!$B$12)), IF($A331=TAXAS!$A$13,IF($B331="DÉBITO",$D331-($D331*TAXAS!$B$13)), IF($A331=TAXAS!$A$14,IF($B331="DÉBITO",$D331-($D331*TAXAS!$B$14)), IF($A331=TAXAS!$A$15,IF($B331="DÉBITO",$D331-($D331*TAXAS!$B$15)), IF($A331=TAXAS!$A$16,IF($B331="DÉBITO",$D331-($D331*TAXAS!$B$16)), IF($A331=TAXAS!$A$17,IF($B331="DÉBITO",$D331-($D331*TAXAS!$B$17)), IF($A331=TAXAS!$A$18,IF($B331="DÉBITO",$D331-($D331*TAXAS!$B$18)), IF($A331=TAXAS!$A$19,IF($B331="DÉBITO",$D331-($D331*TAXAS!$B$19)), IF($A331=TAXAS!$A$20,IF($B331="DÉBITO",$D331-($D331*TAXAS!$B$20)), IF($A331=TAXAS!$A$21,IF($B331="DÉBITO",$D331-($D331*TAXAS!$B$21)), IF($A331=TAXAS!$A$22,IF($B331="DÉBITO",$D331-($D331*TAXAS!$B$22)), IF($A331=TAXAS!$A$23,IF($B331="DÉBITO",$D331-($D331*TAXAS!$B$23)), IF($A331=TAXAS!$A$24,IF($B331="DÉBITO",$D331-($D331*TAXAS!$B$24)), IF($A331=TAXAS!$A$25,IF($B331="DÉBITO",$D331-($D331*TAXAS!$B$25)), IF($A331=TAXAS!$A$26,IF($B331="DÉBITO",$D331-($D331*TAXAS!$B$26)), IF($A331=TAXAS!$A$27,IF($B331="DÉBITO",$D331-($D331*TAXAS!$B$27))))))))))))))))))))))))))/1</f>
        <v>0</v>
      </c>
      <c r="F331" s="8">
        <f>IF($A331="VISA",IF($B331="CRÉDITO",$D331-($D331*TAXAS!$C$4)),IF($A331="MASTER",IF($B331="CRÉDITO",$D331-($D331*TAXAS!$C$5)),IF($A331="ELO", IF($B331="CRÉDITO",$D331-($D331*TAXAS!$C$6)),IF($A331="HIPERCARD",IF($B331="CRÉDITO",$D331-($D331*TAXAS!$C$7)),IF($A331="DINERS",IF($B331="CRÉDITO",$D331-($D331*TAXAS!$C$8)),IF($A331="AMERICA EXPRESS",IF($B331="CRÉDITO",$D331-($D331*TAXAS!$C$9)),IF($A331=TAXAS!$A$10,IF($B331="CRÉDITO",$D331-($D331*TAXAS!$C$10)), IF($A331=TAXAS!$A$11,IF($B331="CRÉDITO",$D331-($D331*TAXAS!$C$11)), IF($A331=TAXAS!$A$12,IF($B331="CRÉDITO",$D331-($D331*TAXAS!$C$12)), IF($A331=TAXAS!$A$13,IF($B331="CRÉDITO",$D331-($D331*TAXAS!$C$13)), IF($A331=TAXAS!$A$14,IF($B331="CRÉDITO",$D331-($D331*TAXAS!$C$14)), IF($A331=TAXAS!$A$15,IF($B331="CRÉDITO",$D331-($D331*TAXAS!$C$15)), IF($A331=TAXAS!$A$16,IF($B331="CRÉDITO",$D331-($D331*TAXAS!$C$16)), IF($A331=TAXAS!$A$17,IF($B331="CRÉDITO",$D331-($D331*TAXAS!$C$17)), IF($A331=TAXAS!$A$18,IF($B331="CRÉDITO",$D331-($D331*TAXAS!$C$18)), IF($A331=TAXAS!$A$19,IF($B331="CRÉDITO",$D331-($D331*TAXAS!$C$19)), IF($A331=TAXAS!$A$20,IF($B331="CRÉDITO",$D331-($D331*TAXAS!$C$20)), IF($A331=TAXAS!$A$21,IF($B331="CRÉDITO",$D331-($D331*TAXAS!$C$21)), IF($A331=TAXAS!$A$22,IF($B331="CRÉDITO",$D331-($D331*TAXAS!$C$22)), IF($A331=TAXAS!$A$23,IF($B331="CRÉDITO",$D331-($D331*TAXAS!$C$23)), IF($A331=TAXAS!$A$24,IF($B331="CRÉDITO",$D331-($D331*TAXAS!$C$24)), IF($A331=TAXAS!$A$25,IF($B331="CRÉDITO",$D331-($D331*TAXAS!$C$25)), IF($A331=TAXAS!$A$26,IF($B331="CRÉDITO",$D331-($D331*TAXAS!$C$26)), IF($A331=TAXAS!$A$27,IF($B331="CRÉDITO",$D331-($D331*TAXAS!$C$27))))))))))))))))))))))))))/1</f>
        <v>0</v>
      </c>
      <c r="G331" s="9">
        <f>IF($A331="VISA",IF($B331="PARCELADO ATÉ 3X",$D331-(D331*TAXAS!$D$4))/3,IF($A331="MASTER",IF($B331="PARCELADO ATÉ 3X",$D331-(D331*TAXAS!$D$5))/3,IF($A331="ELO",IF($B331="PARCELADO ATÉ 3X",$D331-(D331*TAXAS!$D$6))/3,IF($A331="HIPERCARD",IF($B331="PARCELADO ATÉ 3X",$D331-(D331*TAXAS!$D$7))/3,IF($A331="DINERS",IF($B331="PARCELADO ATÉ 3X",$D331-(D331*TAXAS!$D$8))/3,IF($A331="AMERICA EXPRESS",IF($B331="PARCELADO ATÉ 3X",$D331-(D331*TAXAS!$D$9))/3,IF($A331=TAXAS!$A$10,IF($B331="PARCELADO ATÉ 3X",$D331-($D331*TAXAS!$D$10))/3,IF($A331=TAXAS!$A$11,IF($B331="PARCELADO ATÉ 3X",$D331-($D331*TAXAS!$D$11))/3,IF($A331=TAXAS!$A$12,IF($B331="PARCELADO ATÉ 3X",$D331-($D331*TAXAS!$D$12))/3,IF($A331=TAXAS!$A$13,IF($B331="PARCELADO ATÉ 3X",$D331-($D331*TAXAS!$D$13))/3,IF($A331=TAXAS!$A$14,IF($B331="PARCELADO ATÉ 3X",$D331-($D331*TAXAS!$D$14))/3,IF($A331=TAXAS!$A$15,IF($B331="PARCELADO ATÉ 3X",$D331-($D331*TAXAS!$D$15))/3,IF($A331=TAXAS!$A$16,IF($B331="PARCELADO ATÉ 3X",$D331-($D331*TAXAS!$D$16))/3,IF($A331=TAXAS!$A$17,IF($B331="PARCELADO ATÉ 3X",$D331-($D331*TAXAS!$D$17))/3,IF($A331=TAXAS!$A$18,IF($B331="PARCELADO ATÉ 3X",$D331-($D331*TAXAS!$D$18))/3,IF($A331=TAXAS!$A$19,IF($B331="PARCELADO ATÉ 3X",$D331-($D331*TAXAS!$D$19))/3,IF($A331=TAXAS!$A$20,IF($B331="PARCELADO ATÉ 3X",$D331-($D331*TAXAS!$D$20))/3,IF($A331=TAXAS!$A$21,IF($B331="PARCELADO ATÉ 3X",$D331-($D331*TAXAS!$D$21))/3,IF($A331=TAXAS!$A$22,IF($B331="PARCELADO ATÉ 3X",$D331-($D331*TAXAS!$D$22))/3,IF($A331=TAXAS!$A$23,IF($B331="PARCELADO ATÉ 3X",$D331-($D331*TAXAS!$D$23))/3,IF($A331=TAXAS!$A$24,IF($B331="PARCELADO ATÉ 3X",$D331-($D331*TAXAS!$D$24))/3,IF($A331=TAXAS!$A$25,IF($B331="PARCELADO ATÉ 3X",$D331-($D331*TAXAS!$D$25))/3,IF($A331=TAXAS!$A$26,IF($B331="PARCELADO ATÉ 3X",$D331-($D331*TAXAS!$D$26))/3,IF($A331=TAXAS!$A$27,IF($B331="PARCELADO ATÉ 3X",$D331-($D331*TAXAS!$D$27))/3))))))))))))))))))))))))/1</f>
        <v>0</v>
      </c>
      <c r="H331" s="9">
        <f>IF($A331="VISA",IF($B331="PARCELADO ATÉ 6X",$D331-(D331*TAXAS!$E$4))/6,IF($A331="MASTER",IF($B331="PARCELADO ATÉ 6X",$D331-(D331*TAXAS!$E$5))/6,IF($A331="ELO",IF($B331="PARCELADO ATÉ 6X",$D331-(D331*TAXAS!$E$6))/6,IF($A331="HIPERCARD",IF($B331="PARCELADO ATÉ 6X",$D331-(D331*TAXAS!$E$7))/6,IF($A331="DINERS",IF($B331="PARCELADO ATÉ 6X",$D331-(D331*TAXAS!$E$8))/6,IF($A331="AMERICA EXPRESS",IF($B331="PARCELADO ATÉ 6X",$D331-(D331*TAXAS!$E$9))/6,IF($A331=TAXAS!$A$10,IF($B331="PARCELADO ATÉ 6X",$D331-($D331*TAXAS!$E$10))/6,IF($A331=TAXAS!$A$11,IF($B331="PARCELADO ATÉ 6X",$D331-($D331*TAXAS!$E$11))/6,IF($A331=TAXAS!$A$12,IF($B331="PARCELADO ATÉ 6X",$D331-($D331*TAXAS!$E$12))/6,IF($A331=TAXAS!$A$13,IF($B331="PARCELADO ATÉ 6X",$D331-($D331*TAXAS!$E$13))/6,IF($A331=TAXAS!$A$14,IF($B331="PARCELADO ATÉ 6X",$D331-($D331*TAXAS!$E$14))/6,IF($A331=TAXAS!$A$15,IF($B331="PARCELADO ATÉ 6X",$D331-($D331*TAXAS!$E$15))/6,IF($A331=TAXAS!$A$16,IF($B331="PARCELADO ATÉ 6X",$D331-($D331*TAXAS!$E$16))/6,IF($A331=TAXAS!$A$17,IF($B331="PARCELADO ATÉ 6X",$D331-($D331*TAXAS!$E$17))/6,IF($A331=TAXAS!$A$18,IF($B331="PARCELADO ATÉ 6X",$D331-($D331*TAXAS!$E$18))/6,IF($A331=TAXAS!$A$19,IF($B331="PARCELADO ATÉ 6X",$D331-($D331*TAXAS!$E$19))/6,IF($A331=TAXAS!$A$20,IF($B331="PARCELADO ATÉ 6X",$D331-($D331*TAXAS!$E$20))/6,IF($A331=TAXAS!$A$21,IF($B331="PARCELADO ATÉ 6X",$D331-($D331*TAXAS!$E$21))/6,IF($A331=TAXAS!$A$22,IF($B331="PARCELADO ATÉ 6X",$D331-($D331*TAXAS!$E$22))/6,IF($A331=TAXAS!$A$23,IF($B331="PARCELADO ATÉ 6X",$D331-($D331*TAXAS!$E$23))/6,IF($A331=TAXAS!$A$24,IF($B331="PARCELADO ATÉ 6X",$D331-($D331*TAXAS!$E$24))/6,IF($A331=TAXAS!$A$25,IF($B331="PARCELADO ATÉ 6X",$D331-($D331*TAXAS!$E$25))/6,IF($A331=TAXAS!$A$26,IF($B331="PARCELADO ATÉ 6X",$D331-($D331*TAXAS!$E$26))/6,IF($A331=TAXAS!$A$27,IF($B331="PARCELADO ATÉ 6X",$D331-($D331*TAXAS!$E$27))/6))))))))))))))))))))))))/1</f>
        <v>0</v>
      </c>
      <c r="I331" s="9">
        <f>IF($A331="VISA",IF($B331="PARCELADO ATÉ 12X",$D331-(D331*TAXAS!$F$4))/12,IF($A331="MASTER",IF($B331="PARCELADO ATÉ 12X",$D331-(D331*TAXAS!$F$5))/12,IF($A331="ELO",IF($B331="PARCELADO ATÉ 12X",$D331-(D331*TAXAS!$F$6))/12,IF($A331="HIPERCARD",IF($B331="PARCELADO ATÉ 12X",$D331-(D331*TAXAS!$F$7))/12,IF($A331="DINERS",IF($B331="PARCELADO ATÉ 12X",$D331-(D331*TAXAS!$F$8))/12,IF($A331="AMERICA EXPRESS",IF($B331="PARCELADO ATÉ 12X",$D331-(D331*TAXAS!$F$9))/12,IF($A331=TAXAS!$A$10,IF($B331="PARCELADO ATÉ 12X",$D331-($D331*TAXAS!$F$10))/12,IF($A331=TAXAS!$A$11,IF($B331="PARCELADO ATÉ 12X",$D331-($D331*TAXAS!$F$11))/12,IF($A331=TAXAS!$A$12,IF($B331="PARCELADO ATÉ 12X",$D331-($D331*TAXAS!$F$12))/12,IF($A331=TAXAS!$A$13,IF($B331="PARCELADO ATÉ 12X",$D331-($D331*TAXAS!$F$13))/12,IF($A331=TAXAS!$A$14,IF($B331="PARCELADO ATÉ 12X",$D331-($D331*TAXAS!$F$14))/12,IF($A331=TAXAS!$A$15,IF($B331="PARCELADO ATÉ 12X",$D331-($D331*TAXAS!$F$15))/12,IF($A331=TAXAS!$A$16,IF($B331="PARCELADO ATÉ 12X",$D331-($D331*TAXAS!$F$16))/12,IF($A331=TAXAS!$A$17,IF($B331="PARCELADO ATÉ 12X",$D331-($D331*TAXAS!$F$17))/12,IF($A331=TAXAS!$A$18,IF($B331="PARCELADO ATÉ 12X",$D331-($D331*TAXAS!$F$18))/12,IF($A331=TAXAS!$A$19,IF($B331="PARCELADO ATÉ 12X",$D331-($D331*TAXAS!$F$19))/12,IF($A331=TAXAS!$A$20,IF($B331="PARCELADO ATÉ 12X",$D331-($D331*TAXAS!$F$20))/12,IF($A331=TAXAS!$A$21,IF($B331="PARCELADO ATÉ 12X",$D331-($D331*TAXAS!$F$21))/12,IF($A331=TAXAS!$A$22,IF($B331="PARCELADO ATÉ 12X",$D331-($D331*TAXAS!$F$22))/12,IF($A331=TAXAS!$A$23,IF($B331="PARCELADO ATÉ 12X",$D331-($D331*TAXAS!$F$23))/12,IF($A331=TAXAS!$A$24,IF($B331="PARCELADO ATÉ 12X",$D331-($D331*TAXAS!$F$24))/12,IF($A331=TAXAS!$A$25,IF($B331="PARCELADO ATÉ 12X",$D331-($D331*TAXAS!$F$25))/12,IF($A331=TAXAS!$A$26,IF($B331="PARCELADO ATÉ 12X",$D331-($D331*TAXAS!$F$26))/12,IF($A331=TAXAS!$A$27,IF($B331="PARCELADO ATÉ 12X",$D331-($D331*TAXAS!$F$27))/12))))))))))))))))))))))))/1</f>
        <v>0</v>
      </c>
      <c r="J331" s="8">
        <f t="shared" si="0"/>
        <v>0</v>
      </c>
      <c r="K331" s="10" t="b">
        <f>IF($B331="PARCELADO ATÉ 3X",($D331-($D331*TAXAS!$D$4))-$J331)</f>
        <v>0</v>
      </c>
      <c r="L331" s="10" t="b">
        <f>IF($B331="PARCELADO ATÉ 6X",($D331-($D331*TAXAS!$E$4))-$J331)</f>
        <v>0</v>
      </c>
      <c r="M331" s="10" t="b">
        <f>IF($B331="PARCELADO ATÉ 12X",($D331-($D331*TAXAS!$F$4))-$J331)</f>
        <v>0</v>
      </c>
      <c r="N331" s="8">
        <f t="shared" si="1"/>
        <v>0</v>
      </c>
      <c r="O331" s="10">
        <f t="shared" si="2"/>
        <v>0</v>
      </c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spans="1:31" ht="15.75" customHeight="1" x14ac:dyDescent="0.2">
      <c r="A332" s="3"/>
      <c r="B332" s="5"/>
      <c r="C332" s="6"/>
      <c r="D332" s="42"/>
      <c r="E332" s="8">
        <f>IF($A332="VISA",IF($B332="DÉBITO",$D332-($D332*TAXAS!$B$4)),IF($A332="MASTER",IF($B332="DÉBITO",$D332-($D332*TAXAS!$B$5)),IF($A332="ELO", IF($B332="DÉBITO",$D332-($D332*TAXAS!$B$6)),IF($A332="HIPERCARD",IF($B332="DÉBITO",$D332-($D332*TAXAS!$B$7)),IF($A332="DINERS",IF($B332="DÉBITO",$D332-($D332*TAXAS!$B$8)),IF($A332="AMERICA EXPRESS",IF($B332="DÉBITO",$D332-($D332*TAXAS!$B$9)),IF($A332=TAXAS!$A$10,IF($B332="DÉBITO",$D332-($D332*TAXAS!$B$10)), IF($A332=TAXAS!$A$11,IF($B332="DÉBITO",$D332-($D332*TAXAS!$B$11)), IF($A332=TAXAS!$A$12,IF($B332="DÉBITO",$D332-($D332*TAXAS!$B$12)), IF($A332=TAXAS!$A$13,IF($B332="DÉBITO",$D332-($D332*TAXAS!$B$13)), IF($A332=TAXAS!$A$14,IF($B332="DÉBITO",$D332-($D332*TAXAS!$B$14)), IF($A332=TAXAS!$A$15,IF($B332="DÉBITO",$D332-($D332*TAXAS!$B$15)), IF($A332=TAXAS!$A$16,IF($B332="DÉBITO",$D332-($D332*TAXAS!$B$16)), IF($A332=TAXAS!$A$17,IF($B332="DÉBITO",$D332-($D332*TAXAS!$B$17)), IF($A332=TAXAS!$A$18,IF($B332="DÉBITO",$D332-($D332*TAXAS!$B$18)), IF($A332=TAXAS!$A$19,IF($B332="DÉBITO",$D332-($D332*TAXAS!$B$19)), IF($A332=TAXAS!$A$20,IF($B332="DÉBITO",$D332-($D332*TAXAS!$B$20)), IF($A332=TAXAS!$A$21,IF($B332="DÉBITO",$D332-($D332*TAXAS!$B$21)), IF($A332=TAXAS!$A$22,IF($B332="DÉBITO",$D332-($D332*TAXAS!$B$22)), IF($A332=TAXAS!$A$23,IF($B332="DÉBITO",$D332-($D332*TAXAS!$B$23)), IF($A332=TAXAS!$A$24,IF($B332="DÉBITO",$D332-($D332*TAXAS!$B$24)), IF($A332=TAXAS!$A$25,IF($B332="DÉBITO",$D332-($D332*TAXAS!$B$25)), IF($A332=TAXAS!$A$26,IF($B332="DÉBITO",$D332-($D332*TAXAS!$B$26)), IF($A332=TAXAS!$A$27,IF($B332="DÉBITO",$D332-($D332*TAXAS!$B$27))))))))))))))))))))))))))/1</f>
        <v>0</v>
      </c>
      <c r="F332" s="8">
        <f>IF($A332="VISA",IF($B332="CRÉDITO",$D332-($D332*TAXAS!$C$4)),IF($A332="MASTER",IF($B332="CRÉDITO",$D332-($D332*TAXAS!$C$5)),IF($A332="ELO", IF($B332="CRÉDITO",$D332-($D332*TAXAS!$C$6)),IF($A332="HIPERCARD",IF($B332="CRÉDITO",$D332-($D332*TAXAS!$C$7)),IF($A332="DINERS",IF($B332="CRÉDITO",$D332-($D332*TAXAS!$C$8)),IF($A332="AMERICA EXPRESS",IF($B332="CRÉDITO",$D332-($D332*TAXAS!$C$9)),IF($A332=TAXAS!$A$10,IF($B332="CRÉDITO",$D332-($D332*TAXAS!$C$10)), IF($A332=TAXAS!$A$11,IF($B332="CRÉDITO",$D332-($D332*TAXAS!$C$11)), IF($A332=TAXAS!$A$12,IF($B332="CRÉDITO",$D332-($D332*TAXAS!$C$12)), IF($A332=TAXAS!$A$13,IF($B332="CRÉDITO",$D332-($D332*TAXAS!$C$13)), IF($A332=TAXAS!$A$14,IF($B332="CRÉDITO",$D332-($D332*TAXAS!$C$14)), IF($A332=TAXAS!$A$15,IF($B332="CRÉDITO",$D332-($D332*TAXAS!$C$15)), IF($A332=TAXAS!$A$16,IF($B332="CRÉDITO",$D332-($D332*TAXAS!$C$16)), IF($A332=TAXAS!$A$17,IF($B332="CRÉDITO",$D332-($D332*TAXAS!$C$17)), IF($A332=TAXAS!$A$18,IF($B332="CRÉDITO",$D332-($D332*TAXAS!$C$18)), IF($A332=TAXAS!$A$19,IF($B332="CRÉDITO",$D332-($D332*TAXAS!$C$19)), IF($A332=TAXAS!$A$20,IF($B332="CRÉDITO",$D332-($D332*TAXAS!$C$20)), IF($A332=TAXAS!$A$21,IF($B332="CRÉDITO",$D332-($D332*TAXAS!$C$21)), IF($A332=TAXAS!$A$22,IF($B332="CRÉDITO",$D332-($D332*TAXAS!$C$22)), IF($A332=TAXAS!$A$23,IF($B332="CRÉDITO",$D332-($D332*TAXAS!$C$23)), IF($A332=TAXAS!$A$24,IF($B332="CRÉDITO",$D332-($D332*TAXAS!$C$24)), IF($A332=TAXAS!$A$25,IF($B332="CRÉDITO",$D332-($D332*TAXAS!$C$25)), IF($A332=TAXAS!$A$26,IF($B332="CRÉDITO",$D332-($D332*TAXAS!$C$26)), IF($A332=TAXAS!$A$27,IF($B332="CRÉDITO",$D332-($D332*TAXAS!$C$27))))))))))))))))))))))))))/1</f>
        <v>0</v>
      </c>
      <c r="G332" s="9">
        <f>IF($A332="VISA",IF($B332="PARCELADO ATÉ 3X",$D332-(D332*TAXAS!$D$4))/3,IF($A332="MASTER",IF($B332="PARCELADO ATÉ 3X",$D332-(D332*TAXAS!$D$5))/3,IF($A332="ELO",IF($B332="PARCELADO ATÉ 3X",$D332-(D332*TAXAS!$D$6))/3,IF($A332="HIPERCARD",IF($B332="PARCELADO ATÉ 3X",$D332-(D332*TAXAS!$D$7))/3,IF($A332="DINERS",IF($B332="PARCELADO ATÉ 3X",$D332-(D332*TAXAS!$D$8))/3,IF($A332="AMERICA EXPRESS",IF($B332="PARCELADO ATÉ 3X",$D332-(D332*TAXAS!$D$9))/3,IF($A332=TAXAS!$A$10,IF($B332="PARCELADO ATÉ 3X",$D332-($D332*TAXAS!$D$10))/3,IF($A332=TAXAS!$A$11,IF($B332="PARCELADO ATÉ 3X",$D332-($D332*TAXAS!$D$11))/3,IF($A332=TAXAS!$A$12,IF($B332="PARCELADO ATÉ 3X",$D332-($D332*TAXAS!$D$12))/3,IF($A332=TAXAS!$A$13,IF($B332="PARCELADO ATÉ 3X",$D332-($D332*TAXAS!$D$13))/3,IF($A332=TAXAS!$A$14,IF($B332="PARCELADO ATÉ 3X",$D332-($D332*TAXAS!$D$14))/3,IF($A332=TAXAS!$A$15,IF($B332="PARCELADO ATÉ 3X",$D332-($D332*TAXAS!$D$15))/3,IF($A332=TAXAS!$A$16,IF($B332="PARCELADO ATÉ 3X",$D332-($D332*TAXAS!$D$16))/3,IF($A332=TAXAS!$A$17,IF($B332="PARCELADO ATÉ 3X",$D332-($D332*TAXAS!$D$17))/3,IF($A332=TAXAS!$A$18,IF($B332="PARCELADO ATÉ 3X",$D332-($D332*TAXAS!$D$18))/3,IF($A332=TAXAS!$A$19,IF($B332="PARCELADO ATÉ 3X",$D332-($D332*TAXAS!$D$19))/3,IF($A332=TAXAS!$A$20,IF($B332="PARCELADO ATÉ 3X",$D332-($D332*TAXAS!$D$20))/3,IF($A332=TAXAS!$A$21,IF($B332="PARCELADO ATÉ 3X",$D332-($D332*TAXAS!$D$21))/3,IF($A332=TAXAS!$A$22,IF($B332="PARCELADO ATÉ 3X",$D332-($D332*TAXAS!$D$22))/3,IF($A332=TAXAS!$A$23,IF($B332="PARCELADO ATÉ 3X",$D332-($D332*TAXAS!$D$23))/3,IF($A332=TAXAS!$A$24,IF($B332="PARCELADO ATÉ 3X",$D332-($D332*TAXAS!$D$24))/3,IF($A332=TAXAS!$A$25,IF($B332="PARCELADO ATÉ 3X",$D332-($D332*TAXAS!$D$25))/3,IF($A332=TAXAS!$A$26,IF($B332="PARCELADO ATÉ 3X",$D332-($D332*TAXAS!$D$26))/3,IF($A332=TAXAS!$A$27,IF($B332="PARCELADO ATÉ 3X",$D332-($D332*TAXAS!$D$27))/3))))))))))))))))))))))))/1</f>
        <v>0</v>
      </c>
      <c r="H332" s="9">
        <f>IF($A332="VISA",IF($B332="PARCELADO ATÉ 6X",$D332-(D332*TAXAS!$E$4))/6,IF($A332="MASTER",IF($B332="PARCELADO ATÉ 6X",$D332-(D332*TAXAS!$E$5))/6,IF($A332="ELO",IF($B332="PARCELADO ATÉ 6X",$D332-(D332*TAXAS!$E$6))/6,IF($A332="HIPERCARD",IF($B332="PARCELADO ATÉ 6X",$D332-(D332*TAXAS!$E$7))/6,IF($A332="DINERS",IF($B332="PARCELADO ATÉ 6X",$D332-(D332*TAXAS!$E$8))/6,IF($A332="AMERICA EXPRESS",IF($B332="PARCELADO ATÉ 6X",$D332-(D332*TAXAS!$E$9))/6,IF($A332=TAXAS!$A$10,IF($B332="PARCELADO ATÉ 6X",$D332-($D332*TAXAS!$E$10))/6,IF($A332=TAXAS!$A$11,IF($B332="PARCELADO ATÉ 6X",$D332-($D332*TAXAS!$E$11))/6,IF($A332=TAXAS!$A$12,IF($B332="PARCELADO ATÉ 6X",$D332-($D332*TAXAS!$E$12))/6,IF($A332=TAXAS!$A$13,IF($B332="PARCELADO ATÉ 6X",$D332-($D332*TAXAS!$E$13))/6,IF($A332=TAXAS!$A$14,IF($B332="PARCELADO ATÉ 6X",$D332-($D332*TAXAS!$E$14))/6,IF($A332=TAXAS!$A$15,IF($B332="PARCELADO ATÉ 6X",$D332-($D332*TAXAS!$E$15))/6,IF($A332=TAXAS!$A$16,IF($B332="PARCELADO ATÉ 6X",$D332-($D332*TAXAS!$E$16))/6,IF($A332=TAXAS!$A$17,IF($B332="PARCELADO ATÉ 6X",$D332-($D332*TAXAS!$E$17))/6,IF($A332=TAXAS!$A$18,IF($B332="PARCELADO ATÉ 6X",$D332-($D332*TAXAS!$E$18))/6,IF($A332=TAXAS!$A$19,IF($B332="PARCELADO ATÉ 6X",$D332-($D332*TAXAS!$E$19))/6,IF($A332=TAXAS!$A$20,IF($B332="PARCELADO ATÉ 6X",$D332-($D332*TAXAS!$E$20))/6,IF($A332=TAXAS!$A$21,IF($B332="PARCELADO ATÉ 6X",$D332-($D332*TAXAS!$E$21))/6,IF($A332=TAXAS!$A$22,IF($B332="PARCELADO ATÉ 6X",$D332-($D332*TAXAS!$E$22))/6,IF($A332=TAXAS!$A$23,IF($B332="PARCELADO ATÉ 6X",$D332-($D332*TAXAS!$E$23))/6,IF($A332=TAXAS!$A$24,IF($B332="PARCELADO ATÉ 6X",$D332-($D332*TAXAS!$E$24))/6,IF($A332=TAXAS!$A$25,IF($B332="PARCELADO ATÉ 6X",$D332-($D332*TAXAS!$E$25))/6,IF($A332=TAXAS!$A$26,IF($B332="PARCELADO ATÉ 6X",$D332-($D332*TAXAS!$E$26))/6,IF($A332=TAXAS!$A$27,IF($B332="PARCELADO ATÉ 6X",$D332-($D332*TAXAS!$E$27))/6))))))))))))))))))))))))/1</f>
        <v>0</v>
      </c>
      <c r="I332" s="9">
        <f>IF($A332="VISA",IF($B332="PARCELADO ATÉ 12X",$D332-(D332*TAXAS!$F$4))/12,IF($A332="MASTER",IF($B332="PARCELADO ATÉ 12X",$D332-(D332*TAXAS!$F$5))/12,IF($A332="ELO",IF($B332="PARCELADO ATÉ 12X",$D332-(D332*TAXAS!$F$6))/12,IF($A332="HIPERCARD",IF($B332="PARCELADO ATÉ 12X",$D332-(D332*TAXAS!$F$7))/12,IF($A332="DINERS",IF($B332="PARCELADO ATÉ 12X",$D332-(D332*TAXAS!$F$8))/12,IF($A332="AMERICA EXPRESS",IF($B332="PARCELADO ATÉ 12X",$D332-(D332*TAXAS!$F$9))/12,IF($A332=TAXAS!$A$10,IF($B332="PARCELADO ATÉ 12X",$D332-($D332*TAXAS!$F$10))/12,IF($A332=TAXAS!$A$11,IF($B332="PARCELADO ATÉ 12X",$D332-($D332*TAXAS!$F$11))/12,IF($A332=TAXAS!$A$12,IF($B332="PARCELADO ATÉ 12X",$D332-($D332*TAXAS!$F$12))/12,IF($A332=TAXAS!$A$13,IF($B332="PARCELADO ATÉ 12X",$D332-($D332*TAXAS!$F$13))/12,IF($A332=TAXAS!$A$14,IF($B332="PARCELADO ATÉ 12X",$D332-($D332*TAXAS!$F$14))/12,IF($A332=TAXAS!$A$15,IF($B332="PARCELADO ATÉ 12X",$D332-($D332*TAXAS!$F$15))/12,IF($A332=TAXAS!$A$16,IF($B332="PARCELADO ATÉ 12X",$D332-($D332*TAXAS!$F$16))/12,IF($A332=TAXAS!$A$17,IF($B332="PARCELADO ATÉ 12X",$D332-($D332*TAXAS!$F$17))/12,IF($A332=TAXAS!$A$18,IF($B332="PARCELADO ATÉ 12X",$D332-($D332*TAXAS!$F$18))/12,IF($A332=TAXAS!$A$19,IF($B332="PARCELADO ATÉ 12X",$D332-($D332*TAXAS!$F$19))/12,IF($A332=TAXAS!$A$20,IF($B332="PARCELADO ATÉ 12X",$D332-($D332*TAXAS!$F$20))/12,IF($A332=TAXAS!$A$21,IF($B332="PARCELADO ATÉ 12X",$D332-($D332*TAXAS!$F$21))/12,IF($A332=TAXAS!$A$22,IF($B332="PARCELADO ATÉ 12X",$D332-($D332*TAXAS!$F$22))/12,IF($A332=TAXAS!$A$23,IF($B332="PARCELADO ATÉ 12X",$D332-($D332*TAXAS!$F$23))/12,IF($A332=TAXAS!$A$24,IF($B332="PARCELADO ATÉ 12X",$D332-($D332*TAXAS!$F$24))/12,IF($A332=TAXAS!$A$25,IF($B332="PARCELADO ATÉ 12X",$D332-($D332*TAXAS!$F$25))/12,IF($A332=TAXAS!$A$26,IF($B332="PARCELADO ATÉ 12X",$D332-($D332*TAXAS!$F$26))/12,IF($A332=TAXAS!$A$27,IF($B332="PARCELADO ATÉ 12X",$D332-($D332*TAXAS!$F$27))/12))))))))))))))))))))))))/1</f>
        <v>0</v>
      </c>
      <c r="J332" s="8">
        <f t="shared" si="0"/>
        <v>0</v>
      </c>
      <c r="K332" s="10" t="b">
        <f>IF($B332="PARCELADO ATÉ 3X",($D332-($D332*TAXAS!$D$4))-$J332)</f>
        <v>0</v>
      </c>
      <c r="L332" s="10" t="b">
        <f>IF($B332="PARCELADO ATÉ 6X",($D332-($D332*TAXAS!$E$4))-$J332)</f>
        <v>0</v>
      </c>
      <c r="M332" s="10" t="b">
        <f>IF($B332="PARCELADO ATÉ 12X",($D332-($D332*TAXAS!$F$4))-$J332)</f>
        <v>0</v>
      </c>
      <c r="N332" s="8">
        <f t="shared" si="1"/>
        <v>0</v>
      </c>
      <c r="O332" s="10">
        <f t="shared" si="2"/>
        <v>0</v>
      </c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spans="1:31" ht="15.75" customHeight="1" x14ac:dyDescent="0.2">
      <c r="A333" s="3"/>
      <c r="B333" s="5"/>
      <c r="C333" s="6"/>
      <c r="D333" s="42"/>
      <c r="E333" s="8">
        <f>IF($A333="VISA",IF($B333="DÉBITO",$D333-($D333*TAXAS!$B$4)),IF($A333="MASTER",IF($B333="DÉBITO",$D333-($D333*TAXAS!$B$5)),IF($A333="ELO", IF($B333="DÉBITO",$D333-($D333*TAXAS!$B$6)),IF($A333="HIPERCARD",IF($B333="DÉBITO",$D333-($D333*TAXAS!$B$7)),IF($A333="DINERS",IF($B333="DÉBITO",$D333-($D333*TAXAS!$B$8)),IF($A333="AMERICA EXPRESS",IF($B333="DÉBITO",$D333-($D333*TAXAS!$B$9)),IF($A333=TAXAS!$A$10,IF($B333="DÉBITO",$D333-($D333*TAXAS!$B$10)), IF($A333=TAXAS!$A$11,IF($B333="DÉBITO",$D333-($D333*TAXAS!$B$11)), IF($A333=TAXAS!$A$12,IF($B333="DÉBITO",$D333-($D333*TAXAS!$B$12)), IF($A333=TAXAS!$A$13,IF($B333="DÉBITO",$D333-($D333*TAXAS!$B$13)), IF($A333=TAXAS!$A$14,IF($B333="DÉBITO",$D333-($D333*TAXAS!$B$14)), IF($A333=TAXAS!$A$15,IF($B333="DÉBITO",$D333-($D333*TAXAS!$B$15)), IF($A333=TAXAS!$A$16,IF($B333="DÉBITO",$D333-($D333*TAXAS!$B$16)), IF($A333=TAXAS!$A$17,IF($B333="DÉBITO",$D333-($D333*TAXAS!$B$17)), IF($A333=TAXAS!$A$18,IF($B333="DÉBITO",$D333-($D333*TAXAS!$B$18)), IF($A333=TAXAS!$A$19,IF($B333="DÉBITO",$D333-($D333*TAXAS!$B$19)), IF($A333=TAXAS!$A$20,IF($B333="DÉBITO",$D333-($D333*TAXAS!$B$20)), IF($A333=TAXAS!$A$21,IF($B333="DÉBITO",$D333-($D333*TAXAS!$B$21)), IF($A333=TAXAS!$A$22,IF($B333="DÉBITO",$D333-($D333*TAXAS!$B$22)), IF($A333=TAXAS!$A$23,IF($B333="DÉBITO",$D333-($D333*TAXAS!$B$23)), IF($A333=TAXAS!$A$24,IF($B333="DÉBITO",$D333-($D333*TAXAS!$B$24)), IF($A333=TAXAS!$A$25,IF($B333="DÉBITO",$D333-($D333*TAXAS!$B$25)), IF($A333=TAXAS!$A$26,IF($B333="DÉBITO",$D333-($D333*TAXAS!$B$26)), IF($A333=TAXAS!$A$27,IF($B333="DÉBITO",$D333-($D333*TAXAS!$B$27))))))))))))))))))))))))))/1</f>
        <v>0</v>
      </c>
      <c r="F333" s="8">
        <f>IF($A333="VISA",IF($B333="CRÉDITO",$D333-($D333*TAXAS!$C$4)),IF($A333="MASTER",IF($B333="CRÉDITO",$D333-($D333*TAXAS!$C$5)),IF($A333="ELO", IF($B333="CRÉDITO",$D333-($D333*TAXAS!$C$6)),IF($A333="HIPERCARD",IF($B333="CRÉDITO",$D333-($D333*TAXAS!$C$7)),IF($A333="DINERS",IF($B333="CRÉDITO",$D333-($D333*TAXAS!$C$8)),IF($A333="AMERICA EXPRESS",IF($B333="CRÉDITO",$D333-($D333*TAXAS!$C$9)),IF($A333=TAXAS!$A$10,IF($B333="CRÉDITO",$D333-($D333*TAXAS!$C$10)), IF($A333=TAXAS!$A$11,IF($B333="CRÉDITO",$D333-($D333*TAXAS!$C$11)), IF($A333=TAXAS!$A$12,IF($B333="CRÉDITO",$D333-($D333*TAXAS!$C$12)), IF($A333=TAXAS!$A$13,IF($B333="CRÉDITO",$D333-($D333*TAXAS!$C$13)), IF($A333=TAXAS!$A$14,IF($B333="CRÉDITO",$D333-($D333*TAXAS!$C$14)), IF($A333=TAXAS!$A$15,IF($B333="CRÉDITO",$D333-($D333*TAXAS!$C$15)), IF($A333=TAXAS!$A$16,IF($B333="CRÉDITO",$D333-($D333*TAXAS!$C$16)), IF($A333=TAXAS!$A$17,IF($B333="CRÉDITO",$D333-($D333*TAXAS!$C$17)), IF($A333=TAXAS!$A$18,IF($B333="CRÉDITO",$D333-($D333*TAXAS!$C$18)), IF($A333=TAXAS!$A$19,IF($B333="CRÉDITO",$D333-($D333*TAXAS!$C$19)), IF($A333=TAXAS!$A$20,IF($B333="CRÉDITO",$D333-($D333*TAXAS!$C$20)), IF($A333=TAXAS!$A$21,IF($B333="CRÉDITO",$D333-($D333*TAXAS!$C$21)), IF($A333=TAXAS!$A$22,IF($B333="CRÉDITO",$D333-($D333*TAXAS!$C$22)), IF($A333=TAXAS!$A$23,IF($B333="CRÉDITO",$D333-($D333*TAXAS!$C$23)), IF($A333=TAXAS!$A$24,IF($B333="CRÉDITO",$D333-($D333*TAXAS!$C$24)), IF($A333=TAXAS!$A$25,IF($B333="CRÉDITO",$D333-($D333*TAXAS!$C$25)), IF($A333=TAXAS!$A$26,IF($B333="CRÉDITO",$D333-($D333*TAXAS!$C$26)), IF($A333=TAXAS!$A$27,IF($B333="CRÉDITO",$D333-($D333*TAXAS!$C$27))))))))))))))))))))))))))/1</f>
        <v>0</v>
      </c>
      <c r="G333" s="9">
        <f>IF($A333="VISA",IF($B333="PARCELADO ATÉ 3X",$D333-(D333*TAXAS!$D$4))/3,IF($A333="MASTER",IF($B333="PARCELADO ATÉ 3X",$D333-(D333*TAXAS!$D$5))/3,IF($A333="ELO",IF($B333="PARCELADO ATÉ 3X",$D333-(D333*TAXAS!$D$6))/3,IF($A333="HIPERCARD",IF($B333="PARCELADO ATÉ 3X",$D333-(D333*TAXAS!$D$7))/3,IF($A333="DINERS",IF($B333="PARCELADO ATÉ 3X",$D333-(D333*TAXAS!$D$8))/3,IF($A333="AMERICA EXPRESS",IF($B333="PARCELADO ATÉ 3X",$D333-(D333*TAXAS!$D$9))/3,IF($A333=TAXAS!$A$10,IF($B333="PARCELADO ATÉ 3X",$D333-($D333*TAXAS!$D$10))/3,IF($A333=TAXAS!$A$11,IF($B333="PARCELADO ATÉ 3X",$D333-($D333*TAXAS!$D$11))/3,IF($A333=TAXAS!$A$12,IF($B333="PARCELADO ATÉ 3X",$D333-($D333*TAXAS!$D$12))/3,IF($A333=TAXAS!$A$13,IF($B333="PARCELADO ATÉ 3X",$D333-($D333*TAXAS!$D$13))/3,IF($A333=TAXAS!$A$14,IF($B333="PARCELADO ATÉ 3X",$D333-($D333*TAXAS!$D$14))/3,IF($A333=TAXAS!$A$15,IF($B333="PARCELADO ATÉ 3X",$D333-($D333*TAXAS!$D$15))/3,IF($A333=TAXAS!$A$16,IF($B333="PARCELADO ATÉ 3X",$D333-($D333*TAXAS!$D$16))/3,IF($A333=TAXAS!$A$17,IF($B333="PARCELADO ATÉ 3X",$D333-($D333*TAXAS!$D$17))/3,IF($A333=TAXAS!$A$18,IF($B333="PARCELADO ATÉ 3X",$D333-($D333*TAXAS!$D$18))/3,IF($A333=TAXAS!$A$19,IF($B333="PARCELADO ATÉ 3X",$D333-($D333*TAXAS!$D$19))/3,IF($A333=TAXAS!$A$20,IF($B333="PARCELADO ATÉ 3X",$D333-($D333*TAXAS!$D$20))/3,IF($A333=TAXAS!$A$21,IF($B333="PARCELADO ATÉ 3X",$D333-($D333*TAXAS!$D$21))/3,IF($A333=TAXAS!$A$22,IF($B333="PARCELADO ATÉ 3X",$D333-($D333*TAXAS!$D$22))/3,IF($A333=TAXAS!$A$23,IF($B333="PARCELADO ATÉ 3X",$D333-($D333*TAXAS!$D$23))/3,IF($A333=TAXAS!$A$24,IF($B333="PARCELADO ATÉ 3X",$D333-($D333*TAXAS!$D$24))/3,IF($A333=TAXAS!$A$25,IF($B333="PARCELADO ATÉ 3X",$D333-($D333*TAXAS!$D$25))/3,IF($A333=TAXAS!$A$26,IF($B333="PARCELADO ATÉ 3X",$D333-($D333*TAXAS!$D$26))/3,IF($A333=TAXAS!$A$27,IF($B333="PARCELADO ATÉ 3X",$D333-($D333*TAXAS!$D$27))/3))))))))))))))))))))))))/1</f>
        <v>0</v>
      </c>
      <c r="H333" s="9">
        <f>IF($A333="VISA",IF($B333="PARCELADO ATÉ 6X",$D333-(D333*TAXAS!$E$4))/6,IF($A333="MASTER",IF($B333="PARCELADO ATÉ 6X",$D333-(D333*TAXAS!$E$5))/6,IF($A333="ELO",IF($B333="PARCELADO ATÉ 6X",$D333-(D333*TAXAS!$E$6))/6,IF($A333="HIPERCARD",IF($B333="PARCELADO ATÉ 6X",$D333-(D333*TAXAS!$E$7))/6,IF($A333="DINERS",IF($B333="PARCELADO ATÉ 6X",$D333-(D333*TAXAS!$E$8))/6,IF($A333="AMERICA EXPRESS",IF($B333="PARCELADO ATÉ 6X",$D333-(D333*TAXAS!$E$9))/6,IF($A333=TAXAS!$A$10,IF($B333="PARCELADO ATÉ 6X",$D333-($D333*TAXAS!$E$10))/6,IF($A333=TAXAS!$A$11,IF($B333="PARCELADO ATÉ 6X",$D333-($D333*TAXAS!$E$11))/6,IF($A333=TAXAS!$A$12,IF($B333="PARCELADO ATÉ 6X",$D333-($D333*TAXAS!$E$12))/6,IF($A333=TAXAS!$A$13,IF($B333="PARCELADO ATÉ 6X",$D333-($D333*TAXAS!$E$13))/6,IF($A333=TAXAS!$A$14,IF($B333="PARCELADO ATÉ 6X",$D333-($D333*TAXAS!$E$14))/6,IF($A333=TAXAS!$A$15,IF($B333="PARCELADO ATÉ 6X",$D333-($D333*TAXAS!$E$15))/6,IF($A333=TAXAS!$A$16,IF($B333="PARCELADO ATÉ 6X",$D333-($D333*TAXAS!$E$16))/6,IF($A333=TAXAS!$A$17,IF($B333="PARCELADO ATÉ 6X",$D333-($D333*TAXAS!$E$17))/6,IF($A333=TAXAS!$A$18,IF($B333="PARCELADO ATÉ 6X",$D333-($D333*TAXAS!$E$18))/6,IF($A333=TAXAS!$A$19,IF($B333="PARCELADO ATÉ 6X",$D333-($D333*TAXAS!$E$19))/6,IF($A333=TAXAS!$A$20,IF($B333="PARCELADO ATÉ 6X",$D333-($D333*TAXAS!$E$20))/6,IF($A333=TAXAS!$A$21,IF($B333="PARCELADO ATÉ 6X",$D333-($D333*TAXAS!$E$21))/6,IF($A333=TAXAS!$A$22,IF($B333="PARCELADO ATÉ 6X",$D333-($D333*TAXAS!$E$22))/6,IF($A333=TAXAS!$A$23,IF($B333="PARCELADO ATÉ 6X",$D333-($D333*TAXAS!$E$23))/6,IF($A333=TAXAS!$A$24,IF($B333="PARCELADO ATÉ 6X",$D333-($D333*TAXAS!$E$24))/6,IF($A333=TAXAS!$A$25,IF($B333="PARCELADO ATÉ 6X",$D333-($D333*TAXAS!$E$25))/6,IF($A333=TAXAS!$A$26,IF($B333="PARCELADO ATÉ 6X",$D333-($D333*TAXAS!$E$26))/6,IF($A333=TAXAS!$A$27,IF($B333="PARCELADO ATÉ 6X",$D333-($D333*TAXAS!$E$27))/6))))))))))))))))))))))))/1</f>
        <v>0</v>
      </c>
      <c r="I333" s="9">
        <f>IF($A333="VISA",IF($B333="PARCELADO ATÉ 12X",$D333-(D333*TAXAS!$F$4))/12,IF($A333="MASTER",IF($B333="PARCELADO ATÉ 12X",$D333-(D333*TAXAS!$F$5))/12,IF($A333="ELO",IF($B333="PARCELADO ATÉ 12X",$D333-(D333*TAXAS!$F$6))/12,IF($A333="HIPERCARD",IF($B333="PARCELADO ATÉ 12X",$D333-(D333*TAXAS!$F$7))/12,IF($A333="DINERS",IF($B333="PARCELADO ATÉ 12X",$D333-(D333*TAXAS!$F$8))/12,IF($A333="AMERICA EXPRESS",IF($B333="PARCELADO ATÉ 12X",$D333-(D333*TAXAS!$F$9))/12,IF($A333=TAXAS!$A$10,IF($B333="PARCELADO ATÉ 12X",$D333-($D333*TAXAS!$F$10))/12,IF($A333=TAXAS!$A$11,IF($B333="PARCELADO ATÉ 12X",$D333-($D333*TAXAS!$F$11))/12,IF($A333=TAXAS!$A$12,IF($B333="PARCELADO ATÉ 12X",$D333-($D333*TAXAS!$F$12))/12,IF($A333=TAXAS!$A$13,IF($B333="PARCELADO ATÉ 12X",$D333-($D333*TAXAS!$F$13))/12,IF($A333=TAXAS!$A$14,IF($B333="PARCELADO ATÉ 12X",$D333-($D333*TAXAS!$F$14))/12,IF($A333=TAXAS!$A$15,IF($B333="PARCELADO ATÉ 12X",$D333-($D333*TAXAS!$F$15))/12,IF($A333=TAXAS!$A$16,IF($B333="PARCELADO ATÉ 12X",$D333-($D333*TAXAS!$F$16))/12,IF($A333=TAXAS!$A$17,IF($B333="PARCELADO ATÉ 12X",$D333-($D333*TAXAS!$F$17))/12,IF($A333=TAXAS!$A$18,IF($B333="PARCELADO ATÉ 12X",$D333-($D333*TAXAS!$F$18))/12,IF($A333=TAXAS!$A$19,IF($B333="PARCELADO ATÉ 12X",$D333-($D333*TAXAS!$F$19))/12,IF($A333=TAXAS!$A$20,IF($B333="PARCELADO ATÉ 12X",$D333-($D333*TAXAS!$F$20))/12,IF($A333=TAXAS!$A$21,IF($B333="PARCELADO ATÉ 12X",$D333-($D333*TAXAS!$F$21))/12,IF($A333=TAXAS!$A$22,IF($B333="PARCELADO ATÉ 12X",$D333-($D333*TAXAS!$F$22))/12,IF($A333=TAXAS!$A$23,IF($B333="PARCELADO ATÉ 12X",$D333-($D333*TAXAS!$F$23))/12,IF($A333=TAXAS!$A$24,IF($B333="PARCELADO ATÉ 12X",$D333-($D333*TAXAS!$F$24))/12,IF($A333=TAXAS!$A$25,IF($B333="PARCELADO ATÉ 12X",$D333-($D333*TAXAS!$F$25))/12,IF($A333=TAXAS!$A$26,IF($B333="PARCELADO ATÉ 12X",$D333-($D333*TAXAS!$F$26))/12,IF($A333=TAXAS!$A$27,IF($B333="PARCELADO ATÉ 12X",$D333-($D333*TAXAS!$F$27))/12))))))))))))))))))))))))/1</f>
        <v>0</v>
      </c>
      <c r="J333" s="8">
        <f t="shared" si="0"/>
        <v>0</v>
      </c>
      <c r="K333" s="10" t="b">
        <f>IF($B333="PARCELADO ATÉ 3X",($D333-($D333*TAXAS!$D$4))-$J333)</f>
        <v>0</v>
      </c>
      <c r="L333" s="10" t="b">
        <f>IF($B333="PARCELADO ATÉ 6X",($D333-($D333*TAXAS!$E$4))-$J333)</f>
        <v>0</v>
      </c>
      <c r="M333" s="10" t="b">
        <f>IF($B333="PARCELADO ATÉ 12X",($D333-($D333*TAXAS!$F$4))-$J333)</f>
        <v>0</v>
      </c>
      <c r="N333" s="8">
        <f t="shared" si="1"/>
        <v>0</v>
      </c>
      <c r="O333" s="10">
        <f t="shared" si="2"/>
        <v>0</v>
      </c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spans="1:31" ht="15.75" customHeight="1" x14ac:dyDescent="0.2">
      <c r="A334" s="3"/>
      <c r="B334" s="5"/>
      <c r="C334" s="6"/>
      <c r="D334" s="42"/>
      <c r="E334" s="8">
        <f>IF($A334="VISA",IF($B334="DÉBITO",$D334-($D334*TAXAS!$B$4)),IF($A334="MASTER",IF($B334="DÉBITO",$D334-($D334*TAXAS!$B$5)),IF($A334="ELO", IF($B334="DÉBITO",$D334-($D334*TAXAS!$B$6)),IF($A334="HIPERCARD",IF($B334="DÉBITO",$D334-($D334*TAXAS!$B$7)),IF($A334="DINERS",IF($B334="DÉBITO",$D334-($D334*TAXAS!$B$8)),IF($A334="AMERICA EXPRESS",IF($B334="DÉBITO",$D334-($D334*TAXAS!$B$9)),IF($A334=TAXAS!$A$10,IF($B334="DÉBITO",$D334-($D334*TAXAS!$B$10)), IF($A334=TAXAS!$A$11,IF($B334="DÉBITO",$D334-($D334*TAXAS!$B$11)), IF($A334=TAXAS!$A$12,IF($B334="DÉBITO",$D334-($D334*TAXAS!$B$12)), IF($A334=TAXAS!$A$13,IF($B334="DÉBITO",$D334-($D334*TAXAS!$B$13)), IF($A334=TAXAS!$A$14,IF($B334="DÉBITO",$D334-($D334*TAXAS!$B$14)), IF($A334=TAXAS!$A$15,IF($B334="DÉBITO",$D334-($D334*TAXAS!$B$15)), IF($A334=TAXAS!$A$16,IF($B334="DÉBITO",$D334-($D334*TAXAS!$B$16)), IF($A334=TAXAS!$A$17,IF($B334="DÉBITO",$D334-($D334*TAXAS!$B$17)), IF($A334=TAXAS!$A$18,IF($B334="DÉBITO",$D334-($D334*TAXAS!$B$18)), IF($A334=TAXAS!$A$19,IF($B334="DÉBITO",$D334-($D334*TAXAS!$B$19)), IF($A334=TAXAS!$A$20,IF($B334="DÉBITO",$D334-($D334*TAXAS!$B$20)), IF($A334=TAXAS!$A$21,IF($B334="DÉBITO",$D334-($D334*TAXAS!$B$21)), IF($A334=TAXAS!$A$22,IF($B334="DÉBITO",$D334-($D334*TAXAS!$B$22)), IF($A334=TAXAS!$A$23,IF($B334="DÉBITO",$D334-($D334*TAXAS!$B$23)), IF($A334=TAXAS!$A$24,IF($B334="DÉBITO",$D334-($D334*TAXAS!$B$24)), IF($A334=TAXAS!$A$25,IF($B334="DÉBITO",$D334-($D334*TAXAS!$B$25)), IF($A334=TAXAS!$A$26,IF($B334="DÉBITO",$D334-($D334*TAXAS!$B$26)), IF($A334=TAXAS!$A$27,IF($B334="DÉBITO",$D334-($D334*TAXAS!$B$27))))))))))))))))))))))))))/1</f>
        <v>0</v>
      </c>
      <c r="F334" s="8">
        <f>IF($A334="VISA",IF($B334="CRÉDITO",$D334-($D334*TAXAS!$C$4)),IF($A334="MASTER",IF($B334="CRÉDITO",$D334-($D334*TAXAS!$C$5)),IF($A334="ELO", IF($B334="CRÉDITO",$D334-($D334*TAXAS!$C$6)),IF($A334="HIPERCARD",IF($B334="CRÉDITO",$D334-($D334*TAXAS!$C$7)),IF($A334="DINERS",IF($B334="CRÉDITO",$D334-($D334*TAXAS!$C$8)),IF($A334="AMERICA EXPRESS",IF($B334="CRÉDITO",$D334-($D334*TAXAS!$C$9)),IF($A334=TAXAS!$A$10,IF($B334="CRÉDITO",$D334-($D334*TAXAS!$C$10)), IF($A334=TAXAS!$A$11,IF($B334="CRÉDITO",$D334-($D334*TAXAS!$C$11)), IF($A334=TAXAS!$A$12,IF($B334="CRÉDITO",$D334-($D334*TAXAS!$C$12)), IF($A334=TAXAS!$A$13,IF($B334="CRÉDITO",$D334-($D334*TAXAS!$C$13)), IF($A334=TAXAS!$A$14,IF($B334="CRÉDITO",$D334-($D334*TAXAS!$C$14)), IF($A334=TAXAS!$A$15,IF($B334="CRÉDITO",$D334-($D334*TAXAS!$C$15)), IF($A334=TAXAS!$A$16,IF($B334="CRÉDITO",$D334-($D334*TAXAS!$C$16)), IF($A334=TAXAS!$A$17,IF($B334="CRÉDITO",$D334-($D334*TAXAS!$C$17)), IF($A334=TAXAS!$A$18,IF($B334="CRÉDITO",$D334-($D334*TAXAS!$C$18)), IF($A334=TAXAS!$A$19,IF($B334="CRÉDITO",$D334-($D334*TAXAS!$C$19)), IF($A334=TAXAS!$A$20,IF($B334="CRÉDITO",$D334-($D334*TAXAS!$C$20)), IF($A334=TAXAS!$A$21,IF($B334="CRÉDITO",$D334-($D334*TAXAS!$C$21)), IF($A334=TAXAS!$A$22,IF($B334="CRÉDITO",$D334-($D334*TAXAS!$C$22)), IF($A334=TAXAS!$A$23,IF($B334="CRÉDITO",$D334-($D334*TAXAS!$C$23)), IF($A334=TAXAS!$A$24,IF($B334="CRÉDITO",$D334-($D334*TAXAS!$C$24)), IF($A334=TAXAS!$A$25,IF($B334="CRÉDITO",$D334-($D334*TAXAS!$C$25)), IF($A334=TAXAS!$A$26,IF($B334="CRÉDITO",$D334-($D334*TAXAS!$C$26)), IF($A334=TAXAS!$A$27,IF($B334="CRÉDITO",$D334-($D334*TAXAS!$C$27))))))))))))))))))))))))))/1</f>
        <v>0</v>
      </c>
      <c r="G334" s="9">
        <f>IF($A334="VISA",IF($B334="PARCELADO ATÉ 3X",$D334-(D334*TAXAS!$D$4))/3,IF($A334="MASTER",IF($B334="PARCELADO ATÉ 3X",$D334-(D334*TAXAS!$D$5))/3,IF($A334="ELO",IF($B334="PARCELADO ATÉ 3X",$D334-(D334*TAXAS!$D$6))/3,IF($A334="HIPERCARD",IF($B334="PARCELADO ATÉ 3X",$D334-(D334*TAXAS!$D$7))/3,IF($A334="DINERS",IF($B334="PARCELADO ATÉ 3X",$D334-(D334*TAXAS!$D$8))/3,IF($A334="AMERICA EXPRESS",IF($B334="PARCELADO ATÉ 3X",$D334-(D334*TAXAS!$D$9))/3,IF($A334=TAXAS!$A$10,IF($B334="PARCELADO ATÉ 3X",$D334-($D334*TAXAS!$D$10))/3,IF($A334=TAXAS!$A$11,IF($B334="PARCELADO ATÉ 3X",$D334-($D334*TAXAS!$D$11))/3,IF($A334=TAXAS!$A$12,IF($B334="PARCELADO ATÉ 3X",$D334-($D334*TAXAS!$D$12))/3,IF($A334=TAXAS!$A$13,IF($B334="PARCELADO ATÉ 3X",$D334-($D334*TAXAS!$D$13))/3,IF($A334=TAXAS!$A$14,IF($B334="PARCELADO ATÉ 3X",$D334-($D334*TAXAS!$D$14))/3,IF($A334=TAXAS!$A$15,IF($B334="PARCELADO ATÉ 3X",$D334-($D334*TAXAS!$D$15))/3,IF($A334=TAXAS!$A$16,IF($B334="PARCELADO ATÉ 3X",$D334-($D334*TAXAS!$D$16))/3,IF($A334=TAXAS!$A$17,IF($B334="PARCELADO ATÉ 3X",$D334-($D334*TAXAS!$D$17))/3,IF($A334=TAXAS!$A$18,IF($B334="PARCELADO ATÉ 3X",$D334-($D334*TAXAS!$D$18))/3,IF($A334=TAXAS!$A$19,IF($B334="PARCELADO ATÉ 3X",$D334-($D334*TAXAS!$D$19))/3,IF($A334=TAXAS!$A$20,IF($B334="PARCELADO ATÉ 3X",$D334-($D334*TAXAS!$D$20))/3,IF($A334=TAXAS!$A$21,IF($B334="PARCELADO ATÉ 3X",$D334-($D334*TAXAS!$D$21))/3,IF($A334=TAXAS!$A$22,IF($B334="PARCELADO ATÉ 3X",$D334-($D334*TAXAS!$D$22))/3,IF($A334=TAXAS!$A$23,IF($B334="PARCELADO ATÉ 3X",$D334-($D334*TAXAS!$D$23))/3,IF($A334=TAXAS!$A$24,IF($B334="PARCELADO ATÉ 3X",$D334-($D334*TAXAS!$D$24))/3,IF($A334=TAXAS!$A$25,IF($B334="PARCELADO ATÉ 3X",$D334-($D334*TAXAS!$D$25))/3,IF($A334=TAXAS!$A$26,IF($B334="PARCELADO ATÉ 3X",$D334-($D334*TAXAS!$D$26))/3,IF($A334=TAXAS!$A$27,IF($B334="PARCELADO ATÉ 3X",$D334-($D334*TAXAS!$D$27))/3))))))))))))))))))))))))/1</f>
        <v>0</v>
      </c>
      <c r="H334" s="9">
        <f>IF($A334="VISA",IF($B334="PARCELADO ATÉ 6X",$D334-(D334*TAXAS!$E$4))/6,IF($A334="MASTER",IF($B334="PARCELADO ATÉ 6X",$D334-(D334*TAXAS!$E$5))/6,IF($A334="ELO",IF($B334="PARCELADO ATÉ 6X",$D334-(D334*TAXAS!$E$6))/6,IF($A334="HIPERCARD",IF($B334="PARCELADO ATÉ 6X",$D334-(D334*TAXAS!$E$7))/6,IF($A334="DINERS",IF($B334="PARCELADO ATÉ 6X",$D334-(D334*TAXAS!$E$8))/6,IF($A334="AMERICA EXPRESS",IF($B334="PARCELADO ATÉ 6X",$D334-(D334*TAXAS!$E$9))/6,IF($A334=TAXAS!$A$10,IF($B334="PARCELADO ATÉ 6X",$D334-($D334*TAXAS!$E$10))/6,IF($A334=TAXAS!$A$11,IF($B334="PARCELADO ATÉ 6X",$D334-($D334*TAXAS!$E$11))/6,IF($A334=TAXAS!$A$12,IF($B334="PARCELADO ATÉ 6X",$D334-($D334*TAXAS!$E$12))/6,IF($A334=TAXAS!$A$13,IF($B334="PARCELADO ATÉ 6X",$D334-($D334*TAXAS!$E$13))/6,IF($A334=TAXAS!$A$14,IF($B334="PARCELADO ATÉ 6X",$D334-($D334*TAXAS!$E$14))/6,IF($A334=TAXAS!$A$15,IF($B334="PARCELADO ATÉ 6X",$D334-($D334*TAXAS!$E$15))/6,IF($A334=TAXAS!$A$16,IF($B334="PARCELADO ATÉ 6X",$D334-($D334*TAXAS!$E$16))/6,IF($A334=TAXAS!$A$17,IF($B334="PARCELADO ATÉ 6X",$D334-($D334*TAXAS!$E$17))/6,IF($A334=TAXAS!$A$18,IF($B334="PARCELADO ATÉ 6X",$D334-($D334*TAXAS!$E$18))/6,IF($A334=TAXAS!$A$19,IF($B334="PARCELADO ATÉ 6X",$D334-($D334*TAXAS!$E$19))/6,IF($A334=TAXAS!$A$20,IF($B334="PARCELADO ATÉ 6X",$D334-($D334*TAXAS!$E$20))/6,IF($A334=TAXAS!$A$21,IF($B334="PARCELADO ATÉ 6X",$D334-($D334*TAXAS!$E$21))/6,IF($A334=TAXAS!$A$22,IF($B334="PARCELADO ATÉ 6X",$D334-($D334*TAXAS!$E$22))/6,IF($A334=TAXAS!$A$23,IF($B334="PARCELADO ATÉ 6X",$D334-($D334*TAXAS!$E$23))/6,IF($A334=TAXAS!$A$24,IF($B334="PARCELADO ATÉ 6X",$D334-($D334*TAXAS!$E$24))/6,IF($A334=TAXAS!$A$25,IF($B334="PARCELADO ATÉ 6X",$D334-($D334*TAXAS!$E$25))/6,IF($A334=TAXAS!$A$26,IF($B334="PARCELADO ATÉ 6X",$D334-($D334*TAXAS!$E$26))/6,IF($A334=TAXAS!$A$27,IF($B334="PARCELADO ATÉ 6X",$D334-($D334*TAXAS!$E$27))/6))))))))))))))))))))))))/1</f>
        <v>0</v>
      </c>
      <c r="I334" s="9">
        <f>IF($A334="VISA",IF($B334="PARCELADO ATÉ 12X",$D334-(D334*TAXAS!$F$4))/12,IF($A334="MASTER",IF($B334="PARCELADO ATÉ 12X",$D334-(D334*TAXAS!$F$5))/12,IF($A334="ELO",IF($B334="PARCELADO ATÉ 12X",$D334-(D334*TAXAS!$F$6))/12,IF($A334="HIPERCARD",IF($B334="PARCELADO ATÉ 12X",$D334-(D334*TAXAS!$F$7))/12,IF($A334="DINERS",IF($B334="PARCELADO ATÉ 12X",$D334-(D334*TAXAS!$F$8))/12,IF($A334="AMERICA EXPRESS",IF($B334="PARCELADO ATÉ 12X",$D334-(D334*TAXAS!$F$9))/12,IF($A334=TAXAS!$A$10,IF($B334="PARCELADO ATÉ 12X",$D334-($D334*TAXAS!$F$10))/12,IF($A334=TAXAS!$A$11,IF($B334="PARCELADO ATÉ 12X",$D334-($D334*TAXAS!$F$11))/12,IF($A334=TAXAS!$A$12,IF($B334="PARCELADO ATÉ 12X",$D334-($D334*TAXAS!$F$12))/12,IF($A334=TAXAS!$A$13,IF($B334="PARCELADO ATÉ 12X",$D334-($D334*TAXAS!$F$13))/12,IF($A334=TAXAS!$A$14,IF($B334="PARCELADO ATÉ 12X",$D334-($D334*TAXAS!$F$14))/12,IF($A334=TAXAS!$A$15,IF($B334="PARCELADO ATÉ 12X",$D334-($D334*TAXAS!$F$15))/12,IF($A334=TAXAS!$A$16,IF($B334="PARCELADO ATÉ 12X",$D334-($D334*TAXAS!$F$16))/12,IF($A334=TAXAS!$A$17,IF($B334="PARCELADO ATÉ 12X",$D334-($D334*TAXAS!$F$17))/12,IF($A334=TAXAS!$A$18,IF($B334="PARCELADO ATÉ 12X",$D334-($D334*TAXAS!$F$18))/12,IF($A334=TAXAS!$A$19,IF($B334="PARCELADO ATÉ 12X",$D334-($D334*TAXAS!$F$19))/12,IF($A334=TAXAS!$A$20,IF($B334="PARCELADO ATÉ 12X",$D334-($D334*TAXAS!$F$20))/12,IF($A334=TAXAS!$A$21,IF($B334="PARCELADO ATÉ 12X",$D334-($D334*TAXAS!$F$21))/12,IF($A334=TAXAS!$A$22,IF($B334="PARCELADO ATÉ 12X",$D334-($D334*TAXAS!$F$22))/12,IF($A334=TAXAS!$A$23,IF($B334="PARCELADO ATÉ 12X",$D334-($D334*TAXAS!$F$23))/12,IF($A334=TAXAS!$A$24,IF($B334="PARCELADO ATÉ 12X",$D334-($D334*TAXAS!$F$24))/12,IF($A334=TAXAS!$A$25,IF($B334="PARCELADO ATÉ 12X",$D334-($D334*TAXAS!$F$25))/12,IF($A334=TAXAS!$A$26,IF($B334="PARCELADO ATÉ 12X",$D334-($D334*TAXAS!$F$26))/12,IF($A334=TAXAS!$A$27,IF($B334="PARCELADO ATÉ 12X",$D334-($D334*TAXAS!$F$27))/12))))))))))))))))))))))))/1</f>
        <v>0</v>
      </c>
      <c r="J334" s="8">
        <f t="shared" si="0"/>
        <v>0</v>
      </c>
      <c r="K334" s="10" t="b">
        <f>IF($B334="PARCELADO ATÉ 3X",($D334-($D334*TAXAS!$D$4))-$J334)</f>
        <v>0</v>
      </c>
      <c r="L334" s="10" t="b">
        <f>IF($B334="PARCELADO ATÉ 6X",($D334-($D334*TAXAS!$E$4))-$J334)</f>
        <v>0</v>
      </c>
      <c r="M334" s="10" t="b">
        <f>IF($B334="PARCELADO ATÉ 12X",($D334-($D334*TAXAS!$F$4))-$J334)</f>
        <v>0</v>
      </c>
      <c r="N334" s="8">
        <f t="shared" si="1"/>
        <v>0</v>
      </c>
      <c r="O334" s="10">
        <f t="shared" si="2"/>
        <v>0</v>
      </c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spans="1:31" ht="15.75" customHeight="1" x14ac:dyDescent="0.2">
      <c r="A335" s="3"/>
      <c r="B335" s="5"/>
      <c r="C335" s="6"/>
      <c r="D335" s="42"/>
      <c r="E335" s="8">
        <f>IF($A335="VISA",IF($B335="DÉBITO",$D335-($D335*TAXAS!$B$4)),IF($A335="MASTER",IF($B335="DÉBITO",$D335-($D335*TAXAS!$B$5)),IF($A335="ELO", IF($B335="DÉBITO",$D335-($D335*TAXAS!$B$6)),IF($A335="HIPERCARD",IF($B335="DÉBITO",$D335-($D335*TAXAS!$B$7)),IF($A335="DINERS",IF($B335="DÉBITO",$D335-($D335*TAXAS!$B$8)),IF($A335="AMERICA EXPRESS",IF($B335="DÉBITO",$D335-($D335*TAXAS!$B$9)),IF($A335=TAXAS!$A$10,IF($B335="DÉBITO",$D335-($D335*TAXAS!$B$10)), IF($A335=TAXAS!$A$11,IF($B335="DÉBITO",$D335-($D335*TAXAS!$B$11)), IF($A335=TAXAS!$A$12,IF($B335="DÉBITO",$D335-($D335*TAXAS!$B$12)), IF($A335=TAXAS!$A$13,IF($B335="DÉBITO",$D335-($D335*TAXAS!$B$13)), IF($A335=TAXAS!$A$14,IF($B335="DÉBITO",$D335-($D335*TAXAS!$B$14)), IF($A335=TAXAS!$A$15,IF($B335="DÉBITO",$D335-($D335*TAXAS!$B$15)), IF($A335=TAXAS!$A$16,IF($B335="DÉBITO",$D335-($D335*TAXAS!$B$16)), IF($A335=TAXAS!$A$17,IF($B335="DÉBITO",$D335-($D335*TAXAS!$B$17)), IF($A335=TAXAS!$A$18,IF($B335="DÉBITO",$D335-($D335*TAXAS!$B$18)), IF($A335=TAXAS!$A$19,IF($B335="DÉBITO",$D335-($D335*TAXAS!$B$19)), IF($A335=TAXAS!$A$20,IF($B335="DÉBITO",$D335-($D335*TAXAS!$B$20)), IF($A335=TAXAS!$A$21,IF($B335="DÉBITO",$D335-($D335*TAXAS!$B$21)), IF($A335=TAXAS!$A$22,IF($B335="DÉBITO",$D335-($D335*TAXAS!$B$22)), IF($A335=TAXAS!$A$23,IF($B335="DÉBITO",$D335-($D335*TAXAS!$B$23)), IF($A335=TAXAS!$A$24,IF($B335="DÉBITO",$D335-($D335*TAXAS!$B$24)), IF($A335=TAXAS!$A$25,IF($B335="DÉBITO",$D335-($D335*TAXAS!$B$25)), IF($A335=TAXAS!$A$26,IF($B335="DÉBITO",$D335-($D335*TAXAS!$B$26)), IF($A335=TAXAS!$A$27,IF($B335="DÉBITO",$D335-($D335*TAXAS!$B$27))))))))))))))))))))))))))/1</f>
        <v>0</v>
      </c>
      <c r="F335" s="8">
        <f>IF($A335="VISA",IF($B335="CRÉDITO",$D335-($D335*TAXAS!$C$4)),IF($A335="MASTER",IF($B335="CRÉDITO",$D335-($D335*TAXAS!$C$5)),IF($A335="ELO", IF($B335="CRÉDITO",$D335-($D335*TAXAS!$C$6)),IF($A335="HIPERCARD",IF($B335="CRÉDITO",$D335-($D335*TAXAS!$C$7)),IF($A335="DINERS",IF($B335="CRÉDITO",$D335-($D335*TAXAS!$C$8)),IF($A335="AMERICA EXPRESS",IF($B335="CRÉDITO",$D335-($D335*TAXAS!$C$9)),IF($A335=TAXAS!$A$10,IF($B335="CRÉDITO",$D335-($D335*TAXAS!$C$10)), IF($A335=TAXAS!$A$11,IF($B335="CRÉDITO",$D335-($D335*TAXAS!$C$11)), IF($A335=TAXAS!$A$12,IF($B335="CRÉDITO",$D335-($D335*TAXAS!$C$12)), IF($A335=TAXAS!$A$13,IF($B335="CRÉDITO",$D335-($D335*TAXAS!$C$13)), IF($A335=TAXAS!$A$14,IF($B335="CRÉDITO",$D335-($D335*TAXAS!$C$14)), IF($A335=TAXAS!$A$15,IF($B335="CRÉDITO",$D335-($D335*TAXAS!$C$15)), IF($A335=TAXAS!$A$16,IF($B335="CRÉDITO",$D335-($D335*TAXAS!$C$16)), IF($A335=TAXAS!$A$17,IF($B335="CRÉDITO",$D335-($D335*TAXAS!$C$17)), IF($A335=TAXAS!$A$18,IF($B335="CRÉDITO",$D335-($D335*TAXAS!$C$18)), IF($A335=TAXAS!$A$19,IF($B335="CRÉDITO",$D335-($D335*TAXAS!$C$19)), IF($A335=TAXAS!$A$20,IF($B335="CRÉDITO",$D335-($D335*TAXAS!$C$20)), IF($A335=TAXAS!$A$21,IF($B335="CRÉDITO",$D335-($D335*TAXAS!$C$21)), IF($A335=TAXAS!$A$22,IF($B335="CRÉDITO",$D335-($D335*TAXAS!$C$22)), IF($A335=TAXAS!$A$23,IF($B335="CRÉDITO",$D335-($D335*TAXAS!$C$23)), IF($A335=TAXAS!$A$24,IF($B335="CRÉDITO",$D335-($D335*TAXAS!$C$24)), IF($A335=TAXAS!$A$25,IF($B335="CRÉDITO",$D335-($D335*TAXAS!$C$25)), IF($A335=TAXAS!$A$26,IF($B335="CRÉDITO",$D335-($D335*TAXAS!$C$26)), IF($A335=TAXAS!$A$27,IF($B335="CRÉDITO",$D335-($D335*TAXAS!$C$27))))))))))))))))))))))))))/1</f>
        <v>0</v>
      </c>
      <c r="G335" s="9">
        <f>IF($A335="VISA",IF($B335="PARCELADO ATÉ 3X",$D335-(D335*TAXAS!$D$4))/3,IF($A335="MASTER",IF($B335="PARCELADO ATÉ 3X",$D335-(D335*TAXAS!$D$5))/3,IF($A335="ELO",IF($B335="PARCELADO ATÉ 3X",$D335-(D335*TAXAS!$D$6))/3,IF($A335="HIPERCARD",IF($B335="PARCELADO ATÉ 3X",$D335-(D335*TAXAS!$D$7))/3,IF($A335="DINERS",IF($B335="PARCELADO ATÉ 3X",$D335-(D335*TAXAS!$D$8))/3,IF($A335="AMERICA EXPRESS",IF($B335="PARCELADO ATÉ 3X",$D335-(D335*TAXAS!$D$9))/3,IF($A335=TAXAS!$A$10,IF($B335="PARCELADO ATÉ 3X",$D335-($D335*TAXAS!$D$10))/3,IF($A335=TAXAS!$A$11,IF($B335="PARCELADO ATÉ 3X",$D335-($D335*TAXAS!$D$11))/3,IF($A335=TAXAS!$A$12,IF($B335="PARCELADO ATÉ 3X",$D335-($D335*TAXAS!$D$12))/3,IF($A335=TAXAS!$A$13,IF($B335="PARCELADO ATÉ 3X",$D335-($D335*TAXAS!$D$13))/3,IF($A335=TAXAS!$A$14,IF($B335="PARCELADO ATÉ 3X",$D335-($D335*TAXAS!$D$14))/3,IF($A335=TAXAS!$A$15,IF($B335="PARCELADO ATÉ 3X",$D335-($D335*TAXAS!$D$15))/3,IF($A335=TAXAS!$A$16,IF($B335="PARCELADO ATÉ 3X",$D335-($D335*TAXAS!$D$16))/3,IF($A335=TAXAS!$A$17,IF($B335="PARCELADO ATÉ 3X",$D335-($D335*TAXAS!$D$17))/3,IF($A335=TAXAS!$A$18,IF($B335="PARCELADO ATÉ 3X",$D335-($D335*TAXAS!$D$18))/3,IF($A335=TAXAS!$A$19,IF($B335="PARCELADO ATÉ 3X",$D335-($D335*TAXAS!$D$19))/3,IF($A335=TAXAS!$A$20,IF($B335="PARCELADO ATÉ 3X",$D335-($D335*TAXAS!$D$20))/3,IF($A335=TAXAS!$A$21,IF($B335="PARCELADO ATÉ 3X",$D335-($D335*TAXAS!$D$21))/3,IF($A335=TAXAS!$A$22,IF($B335="PARCELADO ATÉ 3X",$D335-($D335*TAXAS!$D$22))/3,IF($A335=TAXAS!$A$23,IF($B335="PARCELADO ATÉ 3X",$D335-($D335*TAXAS!$D$23))/3,IF($A335=TAXAS!$A$24,IF($B335="PARCELADO ATÉ 3X",$D335-($D335*TAXAS!$D$24))/3,IF($A335=TAXAS!$A$25,IF($B335="PARCELADO ATÉ 3X",$D335-($D335*TAXAS!$D$25))/3,IF($A335=TAXAS!$A$26,IF($B335="PARCELADO ATÉ 3X",$D335-($D335*TAXAS!$D$26))/3,IF($A335=TAXAS!$A$27,IF($B335="PARCELADO ATÉ 3X",$D335-($D335*TAXAS!$D$27))/3))))))))))))))))))))))))/1</f>
        <v>0</v>
      </c>
      <c r="H335" s="9">
        <f>IF($A335="VISA",IF($B335="PARCELADO ATÉ 6X",$D335-(D335*TAXAS!$E$4))/6,IF($A335="MASTER",IF($B335="PARCELADO ATÉ 6X",$D335-(D335*TAXAS!$E$5))/6,IF($A335="ELO",IF($B335="PARCELADO ATÉ 6X",$D335-(D335*TAXAS!$E$6))/6,IF($A335="HIPERCARD",IF($B335="PARCELADO ATÉ 6X",$D335-(D335*TAXAS!$E$7))/6,IF($A335="DINERS",IF($B335="PARCELADO ATÉ 6X",$D335-(D335*TAXAS!$E$8))/6,IF($A335="AMERICA EXPRESS",IF($B335="PARCELADO ATÉ 6X",$D335-(D335*TAXAS!$E$9))/6,IF($A335=TAXAS!$A$10,IF($B335="PARCELADO ATÉ 6X",$D335-($D335*TAXAS!$E$10))/6,IF($A335=TAXAS!$A$11,IF($B335="PARCELADO ATÉ 6X",$D335-($D335*TAXAS!$E$11))/6,IF($A335=TAXAS!$A$12,IF($B335="PARCELADO ATÉ 6X",$D335-($D335*TAXAS!$E$12))/6,IF($A335=TAXAS!$A$13,IF($B335="PARCELADO ATÉ 6X",$D335-($D335*TAXAS!$E$13))/6,IF($A335=TAXAS!$A$14,IF($B335="PARCELADO ATÉ 6X",$D335-($D335*TAXAS!$E$14))/6,IF($A335=TAXAS!$A$15,IF($B335="PARCELADO ATÉ 6X",$D335-($D335*TAXAS!$E$15))/6,IF($A335=TAXAS!$A$16,IF($B335="PARCELADO ATÉ 6X",$D335-($D335*TAXAS!$E$16))/6,IF($A335=TAXAS!$A$17,IF($B335="PARCELADO ATÉ 6X",$D335-($D335*TAXAS!$E$17))/6,IF($A335=TAXAS!$A$18,IF($B335="PARCELADO ATÉ 6X",$D335-($D335*TAXAS!$E$18))/6,IF($A335=TAXAS!$A$19,IF($B335="PARCELADO ATÉ 6X",$D335-($D335*TAXAS!$E$19))/6,IF($A335=TAXAS!$A$20,IF($B335="PARCELADO ATÉ 6X",$D335-($D335*TAXAS!$E$20))/6,IF($A335=TAXAS!$A$21,IF($B335="PARCELADO ATÉ 6X",$D335-($D335*TAXAS!$E$21))/6,IF($A335=TAXAS!$A$22,IF($B335="PARCELADO ATÉ 6X",$D335-($D335*TAXAS!$E$22))/6,IF($A335=TAXAS!$A$23,IF($B335="PARCELADO ATÉ 6X",$D335-($D335*TAXAS!$E$23))/6,IF($A335=TAXAS!$A$24,IF($B335="PARCELADO ATÉ 6X",$D335-($D335*TAXAS!$E$24))/6,IF($A335=TAXAS!$A$25,IF($B335="PARCELADO ATÉ 6X",$D335-($D335*TAXAS!$E$25))/6,IF($A335=TAXAS!$A$26,IF($B335="PARCELADO ATÉ 6X",$D335-($D335*TAXAS!$E$26))/6,IF($A335=TAXAS!$A$27,IF($B335="PARCELADO ATÉ 6X",$D335-($D335*TAXAS!$E$27))/6))))))))))))))))))))))))/1</f>
        <v>0</v>
      </c>
      <c r="I335" s="9">
        <f>IF($A335="VISA",IF($B335="PARCELADO ATÉ 12X",$D335-(D335*TAXAS!$F$4))/12,IF($A335="MASTER",IF($B335="PARCELADO ATÉ 12X",$D335-(D335*TAXAS!$F$5))/12,IF($A335="ELO",IF($B335="PARCELADO ATÉ 12X",$D335-(D335*TAXAS!$F$6))/12,IF($A335="HIPERCARD",IF($B335="PARCELADO ATÉ 12X",$D335-(D335*TAXAS!$F$7))/12,IF($A335="DINERS",IF($B335="PARCELADO ATÉ 12X",$D335-(D335*TAXAS!$F$8))/12,IF($A335="AMERICA EXPRESS",IF($B335="PARCELADO ATÉ 12X",$D335-(D335*TAXAS!$F$9))/12,IF($A335=TAXAS!$A$10,IF($B335="PARCELADO ATÉ 12X",$D335-($D335*TAXAS!$F$10))/12,IF($A335=TAXAS!$A$11,IF($B335="PARCELADO ATÉ 12X",$D335-($D335*TAXAS!$F$11))/12,IF($A335=TAXAS!$A$12,IF($B335="PARCELADO ATÉ 12X",$D335-($D335*TAXAS!$F$12))/12,IF($A335=TAXAS!$A$13,IF($B335="PARCELADO ATÉ 12X",$D335-($D335*TAXAS!$F$13))/12,IF($A335=TAXAS!$A$14,IF($B335="PARCELADO ATÉ 12X",$D335-($D335*TAXAS!$F$14))/12,IF($A335=TAXAS!$A$15,IF($B335="PARCELADO ATÉ 12X",$D335-($D335*TAXAS!$F$15))/12,IF($A335=TAXAS!$A$16,IF($B335="PARCELADO ATÉ 12X",$D335-($D335*TAXAS!$F$16))/12,IF($A335=TAXAS!$A$17,IF($B335="PARCELADO ATÉ 12X",$D335-($D335*TAXAS!$F$17))/12,IF($A335=TAXAS!$A$18,IF($B335="PARCELADO ATÉ 12X",$D335-($D335*TAXAS!$F$18))/12,IF($A335=TAXAS!$A$19,IF($B335="PARCELADO ATÉ 12X",$D335-($D335*TAXAS!$F$19))/12,IF($A335=TAXAS!$A$20,IF($B335="PARCELADO ATÉ 12X",$D335-($D335*TAXAS!$F$20))/12,IF($A335=TAXAS!$A$21,IF($B335="PARCELADO ATÉ 12X",$D335-($D335*TAXAS!$F$21))/12,IF($A335=TAXAS!$A$22,IF($B335="PARCELADO ATÉ 12X",$D335-($D335*TAXAS!$F$22))/12,IF($A335=TAXAS!$A$23,IF($B335="PARCELADO ATÉ 12X",$D335-($D335*TAXAS!$F$23))/12,IF($A335=TAXAS!$A$24,IF($B335="PARCELADO ATÉ 12X",$D335-($D335*TAXAS!$F$24))/12,IF($A335=TAXAS!$A$25,IF($B335="PARCELADO ATÉ 12X",$D335-($D335*TAXAS!$F$25))/12,IF($A335=TAXAS!$A$26,IF($B335="PARCELADO ATÉ 12X",$D335-($D335*TAXAS!$F$26))/12,IF($A335=TAXAS!$A$27,IF($B335="PARCELADO ATÉ 12X",$D335-($D335*TAXAS!$F$27))/12))))))))))))))))))))))))/1</f>
        <v>0</v>
      </c>
      <c r="J335" s="8">
        <f t="shared" si="0"/>
        <v>0</v>
      </c>
      <c r="K335" s="10" t="b">
        <f>IF($B335="PARCELADO ATÉ 3X",($D335-($D335*TAXAS!$D$4))-$J335)</f>
        <v>0</v>
      </c>
      <c r="L335" s="10" t="b">
        <f>IF($B335="PARCELADO ATÉ 6X",($D335-($D335*TAXAS!$E$4))-$J335)</f>
        <v>0</v>
      </c>
      <c r="M335" s="10" t="b">
        <f>IF($B335="PARCELADO ATÉ 12X",($D335-($D335*TAXAS!$F$4))-$J335)</f>
        <v>0</v>
      </c>
      <c r="N335" s="8">
        <f t="shared" si="1"/>
        <v>0</v>
      </c>
      <c r="O335" s="10">
        <f t="shared" si="2"/>
        <v>0</v>
      </c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spans="1:31" ht="15.75" customHeight="1" x14ac:dyDescent="0.2">
      <c r="A336" s="3"/>
      <c r="B336" s="5"/>
      <c r="C336" s="6"/>
      <c r="D336" s="42"/>
      <c r="E336" s="8">
        <f>IF($A336="VISA",IF($B336="DÉBITO",$D336-($D336*TAXAS!$B$4)),IF($A336="MASTER",IF($B336="DÉBITO",$D336-($D336*TAXAS!$B$5)),IF($A336="ELO", IF($B336="DÉBITO",$D336-($D336*TAXAS!$B$6)),IF($A336="HIPERCARD",IF($B336="DÉBITO",$D336-($D336*TAXAS!$B$7)),IF($A336="DINERS",IF($B336="DÉBITO",$D336-($D336*TAXAS!$B$8)),IF($A336="AMERICA EXPRESS",IF($B336="DÉBITO",$D336-($D336*TAXAS!$B$9)),IF($A336=TAXAS!$A$10,IF($B336="DÉBITO",$D336-($D336*TAXAS!$B$10)), IF($A336=TAXAS!$A$11,IF($B336="DÉBITO",$D336-($D336*TAXAS!$B$11)), IF($A336=TAXAS!$A$12,IF($B336="DÉBITO",$D336-($D336*TAXAS!$B$12)), IF($A336=TAXAS!$A$13,IF($B336="DÉBITO",$D336-($D336*TAXAS!$B$13)), IF($A336=TAXAS!$A$14,IF($B336="DÉBITO",$D336-($D336*TAXAS!$B$14)), IF($A336=TAXAS!$A$15,IF($B336="DÉBITO",$D336-($D336*TAXAS!$B$15)), IF($A336=TAXAS!$A$16,IF($B336="DÉBITO",$D336-($D336*TAXAS!$B$16)), IF($A336=TAXAS!$A$17,IF($B336="DÉBITO",$D336-($D336*TAXAS!$B$17)), IF($A336=TAXAS!$A$18,IF($B336="DÉBITO",$D336-($D336*TAXAS!$B$18)), IF($A336=TAXAS!$A$19,IF($B336="DÉBITO",$D336-($D336*TAXAS!$B$19)), IF($A336=TAXAS!$A$20,IF($B336="DÉBITO",$D336-($D336*TAXAS!$B$20)), IF($A336=TAXAS!$A$21,IF($B336="DÉBITO",$D336-($D336*TAXAS!$B$21)), IF($A336=TAXAS!$A$22,IF($B336="DÉBITO",$D336-($D336*TAXAS!$B$22)), IF($A336=TAXAS!$A$23,IF($B336="DÉBITO",$D336-($D336*TAXAS!$B$23)), IF($A336=TAXAS!$A$24,IF($B336="DÉBITO",$D336-($D336*TAXAS!$B$24)), IF($A336=TAXAS!$A$25,IF($B336="DÉBITO",$D336-($D336*TAXAS!$B$25)), IF($A336=TAXAS!$A$26,IF($B336="DÉBITO",$D336-($D336*TAXAS!$B$26)), IF($A336=TAXAS!$A$27,IF($B336="DÉBITO",$D336-($D336*TAXAS!$B$27))))))))))))))))))))))))))/1</f>
        <v>0</v>
      </c>
      <c r="F336" s="8">
        <f>IF($A336="VISA",IF($B336="CRÉDITO",$D336-($D336*TAXAS!$C$4)),IF($A336="MASTER",IF($B336="CRÉDITO",$D336-($D336*TAXAS!$C$5)),IF($A336="ELO", IF($B336="CRÉDITO",$D336-($D336*TAXAS!$C$6)),IF($A336="HIPERCARD",IF($B336="CRÉDITO",$D336-($D336*TAXAS!$C$7)),IF($A336="DINERS",IF($B336="CRÉDITO",$D336-($D336*TAXAS!$C$8)),IF($A336="AMERICA EXPRESS",IF($B336="CRÉDITO",$D336-($D336*TAXAS!$C$9)),IF($A336=TAXAS!$A$10,IF($B336="CRÉDITO",$D336-($D336*TAXAS!$C$10)), IF($A336=TAXAS!$A$11,IF($B336="CRÉDITO",$D336-($D336*TAXAS!$C$11)), IF($A336=TAXAS!$A$12,IF($B336="CRÉDITO",$D336-($D336*TAXAS!$C$12)), IF($A336=TAXAS!$A$13,IF($B336="CRÉDITO",$D336-($D336*TAXAS!$C$13)), IF($A336=TAXAS!$A$14,IF($B336="CRÉDITO",$D336-($D336*TAXAS!$C$14)), IF($A336=TAXAS!$A$15,IF($B336="CRÉDITO",$D336-($D336*TAXAS!$C$15)), IF($A336=TAXAS!$A$16,IF($B336="CRÉDITO",$D336-($D336*TAXAS!$C$16)), IF($A336=TAXAS!$A$17,IF($B336="CRÉDITO",$D336-($D336*TAXAS!$C$17)), IF($A336=TAXAS!$A$18,IF($B336="CRÉDITO",$D336-($D336*TAXAS!$C$18)), IF($A336=TAXAS!$A$19,IF($B336="CRÉDITO",$D336-($D336*TAXAS!$C$19)), IF($A336=TAXAS!$A$20,IF($B336="CRÉDITO",$D336-($D336*TAXAS!$C$20)), IF($A336=TAXAS!$A$21,IF($B336="CRÉDITO",$D336-($D336*TAXAS!$C$21)), IF($A336=TAXAS!$A$22,IF($B336="CRÉDITO",$D336-($D336*TAXAS!$C$22)), IF($A336=TAXAS!$A$23,IF($B336="CRÉDITO",$D336-($D336*TAXAS!$C$23)), IF($A336=TAXAS!$A$24,IF($B336="CRÉDITO",$D336-($D336*TAXAS!$C$24)), IF($A336=TAXAS!$A$25,IF($B336="CRÉDITO",$D336-($D336*TAXAS!$C$25)), IF($A336=TAXAS!$A$26,IF($B336="CRÉDITO",$D336-($D336*TAXAS!$C$26)), IF($A336=TAXAS!$A$27,IF($B336="CRÉDITO",$D336-($D336*TAXAS!$C$27))))))))))))))))))))))))))/1</f>
        <v>0</v>
      </c>
      <c r="G336" s="9">
        <f>IF($A336="VISA",IF($B336="PARCELADO ATÉ 3X",$D336-(D336*TAXAS!$D$4))/3,IF($A336="MASTER",IF($B336="PARCELADO ATÉ 3X",$D336-(D336*TAXAS!$D$5))/3,IF($A336="ELO",IF($B336="PARCELADO ATÉ 3X",$D336-(D336*TAXAS!$D$6))/3,IF($A336="HIPERCARD",IF($B336="PARCELADO ATÉ 3X",$D336-(D336*TAXAS!$D$7))/3,IF($A336="DINERS",IF($B336="PARCELADO ATÉ 3X",$D336-(D336*TAXAS!$D$8))/3,IF($A336="AMERICA EXPRESS",IF($B336="PARCELADO ATÉ 3X",$D336-(D336*TAXAS!$D$9))/3,IF($A336=TAXAS!$A$10,IF($B336="PARCELADO ATÉ 3X",$D336-($D336*TAXAS!$D$10))/3,IF($A336=TAXAS!$A$11,IF($B336="PARCELADO ATÉ 3X",$D336-($D336*TAXAS!$D$11))/3,IF($A336=TAXAS!$A$12,IF($B336="PARCELADO ATÉ 3X",$D336-($D336*TAXAS!$D$12))/3,IF($A336=TAXAS!$A$13,IF($B336="PARCELADO ATÉ 3X",$D336-($D336*TAXAS!$D$13))/3,IF($A336=TAXAS!$A$14,IF($B336="PARCELADO ATÉ 3X",$D336-($D336*TAXAS!$D$14))/3,IF($A336=TAXAS!$A$15,IF($B336="PARCELADO ATÉ 3X",$D336-($D336*TAXAS!$D$15))/3,IF($A336=TAXAS!$A$16,IF($B336="PARCELADO ATÉ 3X",$D336-($D336*TAXAS!$D$16))/3,IF($A336=TAXAS!$A$17,IF($B336="PARCELADO ATÉ 3X",$D336-($D336*TAXAS!$D$17))/3,IF($A336=TAXAS!$A$18,IF($B336="PARCELADO ATÉ 3X",$D336-($D336*TAXAS!$D$18))/3,IF($A336=TAXAS!$A$19,IF($B336="PARCELADO ATÉ 3X",$D336-($D336*TAXAS!$D$19))/3,IF($A336=TAXAS!$A$20,IF($B336="PARCELADO ATÉ 3X",$D336-($D336*TAXAS!$D$20))/3,IF($A336=TAXAS!$A$21,IF($B336="PARCELADO ATÉ 3X",$D336-($D336*TAXAS!$D$21))/3,IF($A336=TAXAS!$A$22,IF($B336="PARCELADO ATÉ 3X",$D336-($D336*TAXAS!$D$22))/3,IF($A336=TAXAS!$A$23,IF($B336="PARCELADO ATÉ 3X",$D336-($D336*TAXAS!$D$23))/3,IF($A336=TAXAS!$A$24,IF($B336="PARCELADO ATÉ 3X",$D336-($D336*TAXAS!$D$24))/3,IF($A336=TAXAS!$A$25,IF($B336="PARCELADO ATÉ 3X",$D336-($D336*TAXAS!$D$25))/3,IF($A336=TAXAS!$A$26,IF($B336="PARCELADO ATÉ 3X",$D336-($D336*TAXAS!$D$26))/3,IF($A336=TAXAS!$A$27,IF($B336="PARCELADO ATÉ 3X",$D336-($D336*TAXAS!$D$27))/3))))))))))))))))))))))))/1</f>
        <v>0</v>
      </c>
      <c r="H336" s="9">
        <f>IF($A336="VISA",IF($B336="PARCELADO ATÉ 6X",$D336-(D336*TAXAS!$E$4))/6,IF($A336="MASTER",IF($B336="PARCELADO ATÉ 6X",$D336-(D336*TAXAS!$E$5))/6,IF($A336="ELO",IF($B336="PARCELADO ATÉ 6X",$D336-(D336*TAXAS!$E$6))/6,IF($A336="HIPERCARD",IF($B336="PARCELADO ATÉ 6X",$D336-(D336*TAXAS!$E$7))/6,IF($A336="DINERS",IF($B336="PARCELADO ATÉ 6X",$D336-(D336*TAXAS!$E$8))/6,IF($A336="AMERICA EXPRESS",IF($B336="PARCELADO ATÉ 6X",$D336-(D336*TAXAS!$E$9))/6,IF($A336=TAXAS!$A$10,IF($B336="PARCELADO ATÉ 6X",$D336-($D336*TAXAS!$E$10))/6,IF($A336=TAXAS!$A$11,IF($B336="PARCELADO ATÉ 6X",$D336-($D336*TAXAS!$E$11))/6,IF($A336=TAXAS!$A$12,IF($B336="PARCELADO ATÉ 6X",$D336-($D336*TAXAS!$E$12))/6,IF($A336=TAXAS!$A$13,IF($B336="PARCELADO ATÉ 6X",$D336-($D336*TAXAS!$E$13))/6,IF($A336=TAXAS!$A$14,IF($B336="PARCELADO ATÉ 6X",$D336-($D336*TAXAS!$E$14))/6,IF($A336=TAXAS!$A$15,IF($B336="PARCELADO ATÉ 6X",$D336-($D336*TAXAS!$E$15))/6,IF($A336=TAXAS!$A$16,IF($B336="PARCELADO ATÉ 6X",$D336-($D336*TAXAS!$E$16))/6,IF($A336=TAXAS!$A$17,IF($B336="PARCELADO ATÉ 6X",$D336-($D336*TAXAS!$E$17))/6,IF($A336=TAXAS!$A$18,IF($B336="PARCELADO ATÉ 6X",$D336-($D336*TAXAS!$E$18))/6,IF($A336=TAXAS!$A$19,IF($B336="PARCELADO ATÉ 6X",$D336-($D336*TAXAS!$E$19))/6,IF($A336=TAXAS!$A$20,IF($B336="PARCELADO ATÉ 6X",$D336-($D336*TAXAS!$E$20))/6,IF($A336=TAXAS!$A$21,IF($B336="PARCELADO ATÉ 6X",$D336-($D336*TAXAS!$E$21))/6,IF($A336=TAXAS!$A$22,IF($B336="PARCELADO ATÉ 6X",$D336-($D336*TAXAS!$E$22))/6,IF($A336=TAXAS!$A$23,IF($B336="PARCELADO ATÉ 6X",$D336-($D336*TAXAS!$E$23))/6,IF($A336=TAXAS!$A$24,IF($B336="PARCELADO ATÉ 6X",$D336-($D336*TAXAS!$E$24))/6,IF($A336=TAXAS!$A$25,IF($B336="PARCELADO ATÉ 6X",$D336-($D336*TAXAS!$E$25))/6,IF($A336=TAXAS!$A$26,IF($B336="PARCELADO ATÉ 6X",$D336-($D336*TAXAS!$E$26))/6,IF($A336=TAXAS!$A$27,IF($B336="PARCELADO ATÉ 6X",$D336-($D336*TAXAS!$E$27))/6))))))))))))))))))))))))/1</f>
        <v>0</v>
      </c>
      <c r="I336" s="9">
        <f>IF($A336="VISA",IF($B336="PARCELADO ATÉ 12X",$D336-(D336*TAXAS!$F$4))/12,IF($A336="MASTER",IF($B336="PARCELADO ATÉ 12X",$D336-(D336*TAXAS!$F$5))/12,IF($A336="ELO",IF($B336="PARCELADO ATÉ 12X",$D336-(D336*TAXAS!$F$6))/12,IF($A336="HIPERCARD",IF($B336="PARCELADO ATÉ 12X",$D336-(D336*TAXAS!$F$7))/12,IF($A336="DINERS",IF($B336="PARCELADO ATÉ 12X",$D336-(D336*TAXAS!$F$8))/12,IF($A336="AMERICA EXPRESS",IF($B336="PARCELADO ATÉ 12X",$D336-(D336*TAXAS!$F$9))/12,IF($A336=TAXAS!$A$10,IF($B336="PARCELADO ATÉ 12X",$D336-($D336*TAXAS!$F$10))/12,IF($A336=TAXAS!$A$11,IF($B336="PARCELADO ATÉ 12X",$D336-($D336*TAXAS!$F$11))/12,IF($A336=TAXAS!$A$12,IF($B336="PARCELADO ATÉ 12X",$D336-($D336*TAXAS!$F$12))/12,IF($A336=TAXAS!$A$13,IF($B336="PARCELADO ATÉ 12X",$D336-($D336*TAXAS!$F$13))/12,IF($A336=TAXAS!$A$14,IF($B336="PARCELADO ATÉ 12X",$D336-($D336*TAXAS!$F$14))/12,IF($A336=TAXAS!$A$15,IF($B336="PARCELADO ATÉ 12X",$D336-($D336*TAXAS!$F$15))/12,IF($A336=TAXAS!$A$16,IF($B336="PARCELADO ATÉ 12X",$D336-($D336*TAXAS!$F$16))/12,IF($A336=TAXAS!$A$17,IF($B336="PARCELADO ATÉ 12X",$D336-($D336*TAXAS!$F$17))/12,IF($A336=TAXAS!$A$18,IF($B336="PARCELADO ATÉ 12X",$D336-($D336*TAXAS!$F$18))/12,IF($A336=TAXAS!$A$19,IF($B336="PARCELADO ATÉ 12X",$D336-($D336*TAXAS!$F$19))/12,IF($A336=TAXAS!$A$20,IF($B336="PARCELADO ATÉ 12X",$D336-($D336*TAXAS!$F$20))/12,IF($A336=TAXAS!$A$21,IF($B336="PARCELADO ATÉ 12X",$D336-($D336*TAXAS!$F$21))/12,IF($A336=TAXAS!$A$22,IF($B336="PARCELADO ATÉ 12X",$D336-($D336*TAXAS!$F$22))/12,IF($A336=TAXAS!$A$23,IF($B336="PARCELADO ATÉ 12X",$D336-($D336*TAXAS!$F$23))/12,IF($A336=TAXAS!$A$24,IF($B336="PARCELADO ATÉ 12X",$D336-($D336*TAXAS!$F$24))/12,IF($A336=TAXAS!$A$25,IF($B336="PARCELADO ATÉ 12X",$D336-($D336*TAXAS!$F$25))/12,IF($A336=TAXAS!$A$26,IF($B336="PARCELADO ATÉ 12X",$D336-($D336*TAXAS!$F$26))/12,IF($A336=TAXAS!$A$27,IF($B336="PARCELADO ATÉ 12X",$D336-($D336*TAXAS!$F$27))/12))))))))))))))))))))))))/1</f>
        <v>0</v>
      </c>
      <c r="J336" s="8">
        <f t="shared" si="0"/>
        <v>0</v>
      </c>
      <c r="K336" s="10" t="b">
        <f>IF($B336="PARCELADO ATÉ 3X",($D336-($D336*TAXAS!$D$4))-$J336)</f>
        <v>0</v>
      </c>
      <c r="L336" s="10" t="b">
        <f>IF($B336="PARCELADO ATÉ 6X",($D336-($D336*TAXAS!$E$4))-$J336)</f>
        <v>0</v>
      </c>
      <c r="M336" s="10" t="b">
        <f>IF($B336="PARCELADO ATÉ 12X",($D336-($D336*TAXAS!$F$4))-$J336)</f>
        <v>0</v>
      </c>
      <c r="N336" s="8">
        <f t="shared" si="1"/>
        <v>0</v>
      </c>
      <c r="O336" s="10">
        <f t="shared" si="2"/>
        <v>0</v>
      </c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spans="1:31" ht="15.75" customHeight="1" x14ac:dyDescent="0.2">
      <c r="A337" s="3"/>
      <c r="B337" s="5"/>
      <c r="C337" s="6"/>
      <c r="D337" s="42"/>
      <c r="E337" s="8">
        <f>IF($A337="VISA",IF($B337="DÉBITO",$D337-($D337*TAXAS!$B$4)),IF($A337="MASTER",IF($B337="DÉBITO",$D337-($D337*TAXAS!$B$5)),IF($A337="ELO", IF($B337="DÉBITO",$D337-($D337*TAXAS!$B$6)),IF($A337="HIPERCARD",IF($B337="DÉBITO",$D337-($D337*TAXAS!$B$7)),IF($A337="DINERS",IF($B337="DÉBITO",$D337-($D337*TAXAS!$B$8)),IF($A337="AMERICA EXPRESS",IF($B337="DÉBITO",$D337-($D337*TAXAS!$B$9)),IF($A337=TAXAS!$A$10,IF($B337="DÉBITO",$D337-($D337*TAXAS!$B$10)), IF($A337=TAXAS!$A$11,IF($B337="DÉBITO",$D337-($D337*TAXAS!$B$11)), IF($A337=TAXAS!$A$12,IF($B337="DÉBITO",$D337-($D337*TAXAS!$B$12)), IF($A337=TAXAS!$A$13,IF($B337="DÉBITO",$D337-($D337*TAXAS!$B$13)), IF($A337=TAXAS!$A$14,IF($B337="DÉBITO",$D337-($D337*TAXAS!$B$14)), IF($A337=TAXAS!$A$15,IF($B337="DÉBITO",$D337-($D337*TAXAS!$B$15)), IF($A337=TAXAS!$A$16,IF($B337="DÉBITO",$D337-($D337*TAXAS!$B$16)), IF($A337=TAXAS!$A$17,IF($B337="DÉBITO",$D337-($D337*TAXAS!$B$17)), IF($A337=TAXAS!$A$18,IF($B337="DÉBITO",$D337-($D337*TAXAS!$B$18)), IF($A337=TAXAS!$A$19,IF($B337="DÉBITO",$D337-($D337*TAXAS!$B$19)), IF($A337=TAXAS!$A$20,IF($B337="DÉBITO",$D337-($D337*TAXAS!$B$20)), IF($A337=TAXAS!$A$21,IF($B337="DÉBITO",$D337-($D337*TAXAS!$B$21)), IF($A337=TAXAS!$A$22,IF($B337="DÉBITO",$D337-($D337*TAXAS!$B$22)), IF($A337=TAXAS!$A$23,IF($B337="DÉBITO",$D337-($D337*TAXAS!$B$23)), IF($A337=TAXAS!$A$24,IF($B337="DÉBITO",$D337-($D337*TAXAS!$B$24)), IF($A337=TAXAS!$A$25,IF($B337="DÉBITO",$D337-($D337*TAXAS!$B$25)), IF($A337=TAXAS!$A$26,IF($B337="DÉBITO",$D337-($D337*TAXAS!$B$26)), IF($A337=TAXAS!$A$27,IF($B337="DÉBITO",$D337-($D337*TAXAS!$B$27))))))))))))))))))))))))))/1</f>
        <v>0</v>
      </c>
      <c r="F337" s="8">
        <f>IF($A337="VISA",IF($B337="CRÉDITO",$D337-($D337*TAXAS!$C$4)),IF($A337="MASTER",IF($B337="CRÉDITO",$D337-($D337*TAXAS!$C$5)),IF($A337="ELO", IF($B337="CRÉDITO",$D337-($D337*TAXAS!$C$6)),IF($A337="HIPERCARD",IF($B337="CRÉDITO",$D337-($D337*TAXAS!$C$7)),IF($A337="DINERS",IF($B337="CRÉDITO",$D337-($D337*TAXAS!$C$8)),IF($A337="AMERICA EXPRESS",IF($B337="CRÉDITO",$D337-($D337*TAXAS!$C$9)),IF($A337=TAXAS!$A$10,IF($B337="CRÉDITO",$D337-($D337*TAXAS!$C$10)), IF($A337=TAXAS!$A$11,IF($B337="CRÉDITO",$D337-($D337*TAXAS!$C$11)), IF($A337=TAXAS!$A$12,IF($B337="CRÉDITO",$D337-($D337*TAXAS!$C$12)), IF($A337=TAXAS!$A$13,IF($B337="CRÉDITO",$D337-($D337*TAXAS!$C$13)), IF($A337=TAXAS!$A$14,IF($B337="CRÉDITO",$D337-($D337*TAXAS!$C$14)), IF($A337=TAXAS!$A$15,IF($B337="CRÉDITO",$D337-($D337*TAXAS!$C$15)), IF($A337=TAXAS!$A$16,IF($B337="CRÉDITO",$D337-($D337*TAXAS!$C$16)), IF($A337=TAXAS!$A$17,IF($B337="CRÉDITO",$D337-($D337*TAXAS!$C$17)), IF($A337=TAXAS!$A$18,IF($B337="CRÉDITO",$D337-($D337*TAXAS!$C$18)), IF($A337=TAXAS!$A$19,IF($B337="CRÉDITO",$D337-($D337*TAXAS!$C$19)), IF($A337=TAXAS!$A$20,IF($B337="CRÉDITO",$D337-($D337*TAXAS!$C$20)), IF($A337=TAXAS!$A$21,IF($B337="CRÉDITO",$D337-($D337*TAXAS!$C$21)), IF($A337=TAXAS!$A$22,IF($B337="CRÉDITO",$D337-($D337*TAXAS!$C$22)), IF($A337=TAXAS!$A$23,IF($B337="CRÉDITO",$D337-($D337*TAXAS!$C$23)), IF($A337=TAXAS!$A$24,IF($B337="CRÉDITO",$D337-($D337*TAXAS!$C$24)), IF($A337=TAXAS!$A$25,IF($B337="CRÉDITO",$D337-($D337*TAXAS!$C$25)), IF($A337=TAXAS!$A$26,IF($B337="CRÉDITO",$D337-($D337*TAXAS!$C$26)), IF($A337=TAXAS!$A$27,IF($B337="CRÉDITO",$D337-($D337*TAXAS!$C$27))))))))))))))))))))))))))/1</f>
        <v>0</v>
      </c>
      <c r="G337" s="9">
        <f>IF($A337="VISA",IF($B337="PARCELADO ATÉ 3X",$D337-(D337*TAXAS!$D$4))/3,IF($A337="MASTER",IF($B337="PARCELADO ATÉ 3X",$D337-(D337*TAXAS!$D$5))/3,IF($A337="ELO",IF($B337="PARCELADO ATÉ 3X",$D337-(D337*TAXAS!$D$6))/3,IF($A337="HIPERCARD",IF($B337="PARCELADO ATÉ 3X",$D337-(D337*TAXAS!$D$7))/3,IF($A337="DINERS",IF($B337="PARCELADO ATÉ 3X",$D337-(D337*TAXAS!$D$8))/3,IF($A337="AMERICA EXPRESS",IF($B337="PARCELADO ATÉ 3X",$D337-(D337*TAXAS!$D$9))/3,IF($A337=TAXAS!$A$10,IF($B337="PARCELADO ATÉ 3X",$D337-($D337*TAXAS!$D$10))/3,IF($A337=TAXAS!$A$11,IF($B337="PARCELADO ATÉ 3X",$D337-($D337*TAXAS!$D$11))/3,IF($A337=TAXAS!$A$12,IF($B337="PARCELADO ATÉ 3X",$D337-($D337*TAXAS!$D$12))/3,IF($A337=TAXAS!$A$13,IF($B337="PARCELADO ATÉ 3X",$D337-($D337*TAXAS!$D$13))/3,IF($A337=TAXAS!$A$14,IF($B337="PARCELADO ATÉ 3X",$D337-($D337*TAXAS!$D$14))/3,IF($A337=TAXAS!$A$15,IF($B337="PARCELADO ATÉ 3X",$D337-($D337*TAXAS!$D$15))/3,IF($A337=TAXAS!$A$16,IF($B337="PARCELADO ATÉ 3X",$D337-($D337*TAXAS!$D$16))/3,IF($A337=TAXAS!$A$17,IF($B337="PARCELADO ATÉ 3X",$D337-($D337*TAXAS!$D$17))/3,IF($A337=TAXAS!$A$18,IF($B337="PARCELADO ATÉ 3X",$D337-($D337*TAXAS!$D$18))/3,IF($A337=TAXAS!$A$19,IF($B337="PARCELADO ATÉ 3X",$D337-($D337*TAXAS!$D$19))/3,IF($A337=TAXAS!$A$20,IF($B337="PARCELADO ATÉ 3X",$D337-($D337*TAXAS!$D$20))/3,IF($A337=TAXAS!$A$21,IF($B337="PARCELADO ATÉ 3X",$D337-($D337*TAXAS!$D$21))/3,IF($A337=TAXAS!$A$22,IF($B337="PARCELADO ATÉ 3X",$D337-($D337*TAXAS!$D$22))/3,IF($A337=TAXAS!$A$23,IF($B337="PARCELADO ATÉ 3X",$D337-($D337*TAXAS!$D$23))/3,IF($A337=TAXAS!$A$24,IF($B337="PARCELADO ATÉ 3X",$D337-($D337*TAXAS!$D$24))/3,IF($A337=TAXAS!$A$25,IF($B337="PARCELADO ATÉ 3X",$D337-($D337*TAXAS!$D$25))/3,IF($A337=TAXAS!$A$26,IF($B337="PARCELADO ATÉ 3X",$D337-($D337*TAXAS!$D$26))/3,IF($A337=TAXAS!$A$27,IF($B337="PARCELADO ATÉ 3X",$D337-($D337*TAXAS!$D$27))/3))))))))))))))))))))))))/1</f>
        <v>0</v>
      </c>
      <c r="H337" s="9">
        <f>IF($A337="VISA",IF($B337="PARCELADO ATÉ 6X",$D337-(D337*TAXAS!$E$4))/6,IF($A337="MASTER",IF($B337="PARCELADO ATÉ 6X",$D337-(D337*TAXAS!$E$5))/6,IF($A337="ELO",IF($B337="PARCELADO ATÉ 6X",$D337-(D337*TAXAS!$E$6))/6,IF($A337="HIPERCARD",IF($B337="PARCELADO ATÉ 6X",$D337-(D337*TAXAS!$E$7))/6,IF($A337="DINERS",IF($B337="PARCELADO ATÉ 6X",$D337-(D337*TAXAS!$E$8))/6,IF($A337="AMERICA EXPRESS",IF($B337="PARCELADO ATÉ 6X",$D337-(D337*TAXAS!$E$9))/6,IF($A337=TAXAS!$A$10,IF($B337="PARCELADO ATÉ 6X",$D337-($D337*TAXAS!$E$10))/6,IF($A337=TAXAS!$A$11,IF($B337="PARCELADO ATÉ 6X",$D337-($D337*TAXAS!$E$11))/6,IF($A337=TAXAS!$A$12,IF($B337="PARCELADO ATÉ 6X",$D337-($D337*TAXAS!$E$12))/6,IF($A337=TAXAS!$A$13,IF($B337="PARCELADO ATÉ 6X",$D337-($D337*TAXAS!$E$13))/6,IF($A337=TAXAS!$A$14,IF($B337="PARCELADO ATÉ 6X",$D337-($D337*TAXAS!$E$14))/6,IF($A337=TAXAS!$A$15,IF($B337="PARCELADO ATÉ 6X",$D337-($D337*TAXAS!$E$15))/6,IF($A337=TAXAS!$A$16,IF($B337="PARCELADO ATÉ 6X",$D337-($D337*TAXAS!$E$16))/6,IF($A337=TAXAS!$A$17,IF($B337="PARCELADO ATÉ 6X",$D337-($D337*TAXAS!$E$17))/6,IF($A337=TAXAS!$A$18,IF($B337="PARCELADO ATÉ 6X",$D337-($D337*TAXAS!$E$18))/6,IF($A337=TAXAS!$A$19,IF($B337="PARCELADO ATÉ 6X",$D337-($D337*TAXAS!$E$19))/6,IF($A337=TAXAS!$A$20,IF($B337="PARCELADO ATÉ 6X",$D337-($D337*TAXAS!$E$20))/6,IF($A337=TAXAS!$A$21,IF($B337="PARCELADO ATÉ 6X",$D337-($D337*TAXAS!$E$21))/6,IF($A337=TAXAS!$A$22,IF($B337="PARCELADO ATÉ 6X",$D337-($D337*TAXAS!$E$22))/6,IF($A337=TAXAS!$A$23,IF($B337="PARCELADO ATÉ 6X",$D337-($D337*TAXAS!$E$23))/6,IF($A337=TAXAS!$A$24,IF($B337="PARCELADO ATÉ 6X",$D337-($D337*TAXAS!$E$24))/6,IF($A337=TAXAS!$A$25,IF($B337="PARCELADO ATÉ 6X",$D337-($D337*TAXAS!$E$25))/6,IF($A337=TAXAS!$A$26,IF($B337="PARCELADO ATÉ 6X",$D337-($D337*TAXAS!$E$26))/6,IF($A337=TAXAS!$A$27,IF($B337="PARCELADO ATÉ 6X",$D337-($D337*TAXAS!$E$27))/6))))))))))))))))))))))))/1</f>
        <v>0</v>
      </c>
      <c r="I337" s="9">
        <f>IF($A337="VISA",IF($B337="PARCELADO ATÉ 12X",$D337-(D337*TAXAS!$F$4))/12,IF($A337="MASTER",IF($B337="PARCELADO ATÉ 12X",$D337-(D337*TAXAS!$F$5))/12,IF($A337="ELO",IF($B337="PARCELADO ATÉ 12X",$D337-(D337*TAXAS!$F$6))/12,IF($A337="HIPERCARD",IF($B337="PARCELADO ATÉ 12X",$D337-(D337*TAXAS!$F$7))/12,IF($A337="DINERS",IF($B337="PARCELADO ATÉ 12X",$D337-(D337*TAXAS!$F$8))/12,IF($A337="AMERICA EXPRESS",IF($B337="PARCELADO ATÉ 12X",$D337-(D337*TAXAS!$F$9))/12,IF($A337=TAXAS!$A$10,IF($B337="PARCELADO ATÉ 12X",$D337-($D337*TAXAS!$F$10))/12,IF($A337=TAXAS!$A$11,IF($B337="PARCELADO ATÉ 12X",$D337-($D337*TAXAS!$F$11))/12,IF($A337=TAXAS!$A$12,IF($B337="PARCELADO ATÉ 12X",$D337-($D337*TAXAS!$F$12))/12,IF($A337=TAXAS!$A$13,IF($B337="PARCELADO ATÉ 12X",$D337-($D337*TAXAS!$F$13))/12,IF($A337=TAXAS!$A$14,IF($B337="PARCELADO ATÉ 12X",$D337-($D337*TAXAS!$F$14))/12,IF($A337=TAXAS!$A$15,IF($B337="PARCELADO ATÉ 12X",$D337-($D337*TAXAS!$F$15))/12,IF($A337=TAXAS!$A$16,IF($B337="PARCELADO ATÉ 12X",$D337-($D337*TAXAS!$F$16))/12,IF($A337=TAXAS!$A$17,IF($B337="PARCELADO ATÉ 12X",$D337-($D337*TAXAS!$F$17))/12,IF($A337=TAXAS!$A$18,IF($B337="PARCELADO ATÉ 12X",$D337-($D337*TAXAS!$F$18))/12,IF($A337=TAXAS!$A$19,IF($B337="PARCELADO ATÉ 12X",$D337-($D337*TAXAS!$F$19))/12,IF($A337=TAXAS!$A$20,IF($B337="PARCELADO ATÉ 12X",$D337-($D337*TAXAS!$F$20))/12,IF($A337=TAXAS!$A$21,IF($B337="PARCELADO ATÉ 12X",$D337-($D337*TAXAS!$F$21))/12,IF($A337=TAXAS!$A$22,IF($B337="PARCELADO ATÉ 12X",$D337-($D337*TAXAS!$F$22))/12,IF($A337=TAXAS!$A$23,IF($B337="PARCELADO ATÉ 12X",$D337-($D337*TAXAS!$F$23))/12,IF($A337=TAXAS!$A$24,IF($B337="PARCELADO ATÉ 12X",$D337-($D337*TAXAS!$F$24))/12,IF($A337=TAXAS!$A$25,IF($B337="PARCELADO ATÉ 12X",$D337-($D337*TAXAS!$F$25))/12,IF($A337=TAXAS!$A$26,IF($B337="PARCELADO ATÉ 12X",$D337-($D337*TAXAS!$F$26))/12,IF($A337=TAXAS!$A$27,IF($B337="PARCELADO ATÉ 12X",$D337-($D337*TAXAS!$F$27))/12))))))))))))))))))))))))/1</f>
        <v>0</v>
      </c>
      <c r="J337" s="8">
        <f t="shared" si="0"/>
        <v>0</v>
      </c>
      <c r="K337" s="10" t="b">
        <f>IF($B337="PARCELADO ATÉ 3X",($D337-($D337*TAXAS!$D$4))-$J337)</f>
        <v>0</v>
      </c>
      <c r="L337" s="10" t="b">
        <f>IF($B337="PARCELADO ATÉ 6X",($D337-($D337*TAXAS!$E$4))-$J337)</f>
        <v>0</v>
      </c>
      <c r="M337" s="10" t="b">
        <f>IF($B337="PARCELADO ATÉ 12X",($D337-($D337*TAXAS!$F$4))-$J337)</f>
        <v>0</v>
      </c>
      <c r="N337" s="8">
        <f t="shared" si="1"/>
        <v>0</v>
      </c>
      <c r="O337" s="10">
        <f t="shared" si="2"/>
        <v>0</v>
      </c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spans="1:31" ht="15.75" customHeight="1" x14ac:dyDescent="0.2">
      <c r="A338" s="3"/>
      <c r="B338" s="5"/>
      <c r="C338" s="6"/>
      <c r="D338" s="42"/>
      <c r="E338" s="8">
        <f>IF($A338="VISA",IF($B338="DÉBITO",$D338-($D338*TAXAS!$B$4)),IF($A338="MASTER",IF($B338="DÉBITO",$D338-($D338*TAXAS!$B$5)),IF($A338="ELO", IF($B338="DÉBITO",$D338-($D338*TAXAS!$B$6)),IF($A338="HIPERCARD",IF($B338="DÉBITO",$D338-($D338*TAXAS!$B$7)),IF($A338="DINERS",IF($B338="DÉBITO",$D338-($D338*TAXAS!$B$8)),IF($A338="AMERICA EXPRESS",IF($B338="DÉBITO",$D338-($D338*TAXAS!$B$9)),IF($A338=TAXAS!$A$10,IF($B338="DÉBITO",$D338-($D338*TAXAS!$B$10)), IF($A338=TAXAS!$A$11,IF($B338="DÉBITO",$D338-($D338*TAXAS!$B$11)), IF($A338=TAXAS!$A$12,IF($B338="DÉBITO",$D338-($D338*TAXAS!$B$12)), IF($A338=TAXAS!$A$13,IF($B338="DÉBITO",$D338-($D338*TAXAS!$B$13)), IF($A338=TAXAS!$A$14,IF($B338="DÉBITO",$D338-($D338*TAXAS!$B$14)), IF($A338=TAXAS!$A$15,IF($B338="DÉBITO",$D338-($D338*TAXAS!$B$15)), IF($A338=TAXAS!$A$16,IF($B338="DÉBITO",$D338-($D338*TAXAS!$B$16)), IF($A338=TAXAS!$A$17,IF($B338="DÉBITO",$D338-($D338*TAXAS!$B$17)), IF($A338=TAXAS!$A$18,IF($B338="DÉBITO",$D338-($D338*TAXAS!$B$18)), IF($A338=TAXAS!$A$19,IF($B338="DÉBITO",$D338-($D338*TAXAS!$B$19)), IF($A338=TAXAS!$A$20,IF($B338="DÉBITO",$D338-($D338*TAXAS!$B$20)), IF($A338=TAXAS!$A$21,IF($B338="DÉBITO",$D338-($D338*TAXAS!$B$21)), IF($A338=TAXAS!$A$22,IF($B338="DÉBITO",$D338-($D338*TAXAS!$B$22)), IF($A338=TAXAS!$A$23,IF($B338="DÉBITO",$D338-($D338*TAXAS!$B$23)), IF($A338=TAXAS!$A$24,IF($B338="DÉBITO",$D338-($D338*TAXAS!$B$24)), IF($A338=TAXAS!$A$25,IF($B338="DÉBITO",$D338-($D338*TAXAS!$B$25)), IF($A338=TAXAS!$A$26,IF($B338="DÉBITO",$D338-($D338*TAXAS!$B$26)), IF($A338=TAXAS!$A$27,IF($B338="DÉBITO",$D338-($D338*TAXAS!$B$27))))))))))))))))))))))))))/1</f>
        <v>0</v>
      </c>
      <c r="F338" s="8">
        <f>IF($A338="VISA",IF($B338="CRÉDITO",$D338-($D338*TAXAS!$C$4)),IF($A338="MASTER",IF($B338="CRÉDITO",$D338-($D338*TAXAS!$C$5)),IF($A338="ELO", IF($B338="CRÉDITO",$D338-($D338*TAXAS!$C$6)),IF($A338="HIPERCARD",IF($B338="CRÉDITO",$D338-($D338*TAXAS!$C$7)),IF($A338="DINERS",IF($B338="CRÉDITO",$D338-($D338*TAXAS!$C$8)),IF($A338="AMERICA EXPRESS",IF($B338="CRÉDITO",$D338-($D338*TAXAS!$C$9)),IF($A338=TAXAS!$A$10,IF($B338="CRÉDITO",$D338-($D338*TAXAS!$C$10)), IF($A338=TAXAS!$A$11,IF($B338="CRÉDITO",$D338-($D338*TAXAS!$C$11)), IF($A338=TAXAS!$A$12,IF($B338="CRÉDITO",$D338-($D338*TAXAS!$C$12)), IF($A338=TAXAS!$A$13,IF($B338="CRÉDITO",$D338-($D338*TAXAS!$C$13)), IF($A338=TAXAS!$A$14,IF($B338="CRÉDITO",$D338-($D338*TAXAS!$C$14)), IF($A338=TAXAS!$A$15,IF($B338="CRÉDITO",$D338-($D338*TAXAS!$C$15)), IF($A338=TAXAS!$A$16,IF($B338="CRÉDITO",$D338-($D338*TAXAS!$C$16)), IF($A338=TAXAS!$A$17,IF($B338="CRÉDITO",$D338-($D338*TAXAS!$C$17)), IF($A338=TAXAS!$A$18,IF($B338="CRÉDITO",$D338-($D338*TAXAS!$C$18)), IF($A338=TAXAS!$A$19,IF($B338="CRÉDITO",$D338-($D338*TAXAS!$C$19)), IF($A338=TAXAS!$A$20,IF($B338="CRÉDITO",$D338-($D338*TAXAS!$C$20)), IF($A338=TAXAS!$A$21,IF($B338="CRÉDITO",$D338-($D338*TAXAS!$C$21)), IF($A338=TAXAS!$A$22,IF($B338="CRÉDITO",$D338-($D338*TAXAS!$C$22)), IF($A338=TAXAS!$A$23,IF($B338="CRÉDITO",$D338-($D338*TAXAS!$C$23)), IF($A338=TAXAS!$A$24,IF($B338="CRÉDITO",$D338-($D338*TAXAS!$C$24)), IF($A338=TAXAS!$A$25,IF($B338="CRÉDITO",$D338-($D338*TAXAS!$C$25)), IF($A338=TAXAS!$A$26,IF($B338="CRÉDITO",$D338-($D338*TAXAS!$C$26)), IF($A338=TAXAS!$A$27,IF($B338="CRÉDITO",$D338-($D338*TAXAS!$C$27))))))))))))))))))))))))))/1</f>
        <v>0</v>
      </c>
      <c r="G338" s="9">
        <f>IF($A338="VISA",IF($B338="PARCELADO ATÉ 3X",$D338-(D338*TAXAS!$D$4))/3,IF($A338="MASTER",IF($B338="PARCELADO ATÉ 3X",$D338-(D338*TAXAS!$D$5))/3,IF($A338="ELO",IF($B338="PARCELADO ATÉ 3X",$D338-(D338*TAXAS!$D$6))/3,IF($A338="HIPERCARD",IF($B338="PARCELADO ATÉ 3X",$D338-(D338*TAXAS!$D$7))/3,IF($A338="DINERS",IF($B338="PARCELADO ATÉ 3X",$D338-(D338*TAXAS!$D$8))/3,IF($A338="AMERICA EXPRESS",IF($B338="PARCELADO ATÉ 3X",$D338-(D338*TAXAS!$D$9))/3,IF($A338=TAXAS!$A$10,IF($B338="PARCELADO ATÉ 3X",$D338-($D338*TAXAS!$D$10))/3,IF($A338=TAXAS!$A$11,IF($B338="PARCELADO ATÉ 3X",$D338-($D338*TAXAS!$D$11))/3,IF($A338=TAXAS!$A$12,IF($B338="PARCELADO ATÉ 3X",$D338-($D338*TAXAS!$D$12))/3,IF($A338=TAXAS!$A$13,IF($B338="PARCELADO ATÉ 3X",$D338-($D338*TAXAS!$D$13))/3,IF($A338=TAXAS!$A$14,IF($B338="PARCELADO ATÉ 3X",$D338-($D338*TAXAS!$D$14))/3,IF($A338=TAXAS!$A$15,IF($B338="PARCELADO ATÉ 3X",$D338-($D338*TAXAS!$D$15))/3,IF($A338=TAXAS!$A$16,IF($B338="PARCELADO ATÉ 3X",$D338-($D338*TAXAS!$D$16))/3,IF($A338=TAXAS!$A$17,IF($B338="PARCELADO ATÉ 3X",$D338-($D338*TAXAS!$D$17))/3,IF($A338=TAXAS!$A$18,IF($B338="PARCELADO ATÉ 3X",$D338-($D338*TAXAS!$D$18))/3,IF($A338=TAXAS!$A$19,IF($B338="PARCELADO ATÉ 3X",$D338-($D338*TAXAS!$D$19))/3,IF($A338=TAXAS!$A$20,IF($B338="PARCELADO ATÉ 3X",$D338-($D338*TAXAS!$D$20))/3,IF($A338=TAXAS!$A$21,IF($B338="PARCELADO ATÉ 3X",$D338-($D338*TAXAS!$D$21))/3,IF($A338=TAXAS!$A$22,IF($B338="PARCELADO ATÉ 3X",$D338-($D338*TAXAS!$D$22))/3,IF($A338=TAXAS!$A$23,IF($B338="PARCELADO ATÉ 3X",$D338-($D338*TAXAS!$D$23))/3,IF($A338=TAXAS!$A$24,IF($B338="PARCELADO ATÉ 3X",$D338-($D338*TAXAS!$D$24))/3,IF($A338=TAXAS!$A$25,IF($B338="PARCELADO ATÉ 3X",$D338-($D338*TAXAS!$D$25))/3,IF($A338=TAXAS!$A$26,IF($B338="PARCELADO ATÉ 3X",$D338-($D338*TAXAS!$D$26))/3,IF($A338=TAXAS!$A$27,IF($B338="PARCELADO ATÉ 3X",$D338-($D338*TAXAS!$D$27))/3))))))))))))))))))))))))/1</f>
        <v>0</v>
      </c>
      <c r="H338" s="9">
        <f>IF($A338="VISA",IF($B338="PARCELADO ATÉ 6X",$D338-(D338*TAXAS!$E$4))/6,IF($A338="MASTER",IF($B338="PARCELADO ATÉ 6X",$D338-(D338*TAXAS!$E$5))/6,IF($A338="ELO",IF($B338="PARCELADO ATÉ 6X",$D338-(D338*TAXAS!$E$6))/6,IF($A338="HIPERCARD",IF($B338="PARCELADO ATÉ 6X",$D338-(D338*TAXAS!$E$7))/6,IF($A338="DINERS",IF($B338="PARCELADO ATÉ 6X",$D338-(D338*TAXAS!$E$8))/6,IF($A338="AMERICA EXPRESS",IF($B338="PARCELADO ATÉ 6X",$D338-(D338*TAXAS!$E$9))/6,IF($A338=TAXAS!$A$10,IF($B338="PARCELADO ATÉ 6X",$D338-($D338*TAXAS!$E$10))/6,IF($A338=TAXAS!$A$11,IF($B338="PARCELADO ATÉ 6X",$D338-($D338*TAXAS!$E$11))/6,IF($A338=TAXAS!$A$12,IF($B338="PARCELADO ATÉ 6X",$D338-($D338*TAXAS!$E$12))/6,IF($A338=TAXAS!$A$13,IF($B338="PARCELADO ATÉ 6X",$D338-($D338*TAXAS!$E$13))/6,IF($A338=TAXAS!$A$14,IF($B338="PARCELADO ATÉ 6X",$D338-($D338*TAXAS!$E$14))/6,IF($A338=TAXAS!$A$15,IF($B338="PARCELADO ATÉ 6X",$D338-($D338*TAXAS!$E$15))/6,IF($A338=TAXAS!$A$16,IF($B338="PARCELADO ATÉ 6X",$D338-($D338*TAXAS!$E$16))/6,IF($A338=TAXAS!$A$17,IF($B338="PARCELADO ATÉ 6X",$D338-($D338*TAXAS!$E$17))/6,IF($A338=TAXAS!$A$18,IF($B338="PARCELADO ATÉ 6X",$D338-($D338*TAXAS!$E$18))/6,IF($A338=TAXAS!$A$19,IF($B338="PARCELADO ATÉ 6X",$D338-($D338*TAXAS!$E$19))/6,IF($A338=TAXAS!$A$20,IF($B338="PARCELADO ATÉ 6X",$D338-($D338*TAXAS!$E$20))/6,IF($A338=TAXAS!$A$21,IF($B338="PARCELADO ATÉ 6X",$D338-($D338*TAXAS!$E$21))/6,IF($A338=TAXAS!$A$22,IF($B338="PARCELADO ATÉ 6X",$D338-($D338*TAXAS!$E$22))/6,IF($A338=TAXAS!$A$23,IF($B338="PARCELADO ATÉ 6X",$D338-($D338*TAXAS!$E$23))/6,IF($A338=TAXAS!$A$24,IF($B338="PARCELADO ATÉ 6X",$D338-($D338*TAXAS!$E$24))/6,IF($A338=TAXAS!$A$25,IF($B338="PARCELADO ATÉ 6X",$D338-($D338*TAXAS!$E$25))/6,IF($A338=TAXAS!$A$26,IF($B338="PARCELADO ATÉ 6X",$D338-($D338*TAXAS!$E$26))/6,IF($A338=TAXAS!$A$27,IF($B338="PARCELADO ATÉ 6X",$D338-($D338*TAXAS!$E$27))/6))))))))))))))))))))))))/1</f>
        <v>0</v>
      </c>
      <c r="I338" s="9">
        <f>IF($A338="VISA",IF($B338="PARCELADO ATÉ 12X",$D338-(D338*TAXAS!$F$4))/12,IF($A338="MASTER",IF($B338="PARCELADO ATÉ 12X",$D338-(D338*TAXAS!$F$5))/12,IF($A338="ELO",IF($B338="PARCELADO ATÉ 12X",$D338-(D338*TAXAS!$F$6))/12,IF($A338="HIPERCARD",IF($B338="PARCELADO ATÉ 12X",$D338-(D338*TAXAS!$F$7))/12,IF($A338="DINERS",IF($B338="PARCELADO ATÉ 12X",$D338-(D338*TAXAS!$F$8))/12,IF($A338="AMERICA EXPRESS",IF($B338="PARCELADO ATÉ 12X",$D338-(D338*TAXAS!$F$9))/12,IF($A338=TAXAS!$A$10,IF($B338="PARCELADO ATÉ 12X",$D338-($D338*TAXAS!$F$10))/12,IF($A338=TAXAS!$A$11,IF($B338="PARCELADO ATÉ 12X",$D338-($D338*TAXAS!$F$11))/12,IF($A338=TAXAS!$A$12,IF($B338="PARCELADO ATÉ 12X",$D338-($D338*TAXAS!$F$12))/12,IF($A338=TAXAS!$A$13,IF($B338="PARCELADO ATÉ 12X",$D338-($D338*TAXAS!$F$13))/12,IF($A338=TAXAS!$A$14,IF($B338="PARCELADO ATÉ 12X",$D338-($D338*TAXAS!$F$14))/12,IF($A338=TAXAS!$A$15,IF($B338="PARCELADO ATÉ 12X",$D338-($D338*TAXAS!$F$15))/12,IF($A338=TAXAS!$A$16,IF($B338="PARCELADO ATÉ 12X",$D338-($D338*TAXAS!$F$16))/12,IF($A338=TAXAS!$A$17,IF($B338="PARCELADO ATÉ 12X",$D338-($D338*TAXAS!$F$17))/12,IF($A338=TAXAS!$A$18,IF($B338="PARCELADO ATÉ 12X",$D338-($D338*TAXAS!$F$18))/12,IF($A338=TAXAS!$A$19,IF($B338="PARCELADO ATÉ 12X",$D338-($D338*TAXAS!$F$19))/12,IF($A338=TAXAS!$A$20,IF($B338="PARCELADO ATÉ 12X",$D338-($D338*TAXAS!$F$20))/12,IF($A338=TAXAS!$A$21,IF($B338="PARCELADO ATÉ 12X",$D338-($D338*TAXAS!$F$21))/12,IF($A338=TAXAS!$A$22,IF($B338="PARCELADO ATÉ 12X",$D338-($D338*TAXAS!$F$22))/12,IF($A338=TAXAS!$A$23,IF($B338="PARCELADO ATÉ 12X",$D338-($D338*TAXAS!$F$23))/12,IF($A338=TAXAS!$A$24,IF($B338="PARCELADO ATÉ 12X",$D338-($D338*TAXAS!$F$24))/12,IF($A338=TAXAS!$A$25,IF($B338="PARCELADO ATÉ 12X",$D338-($D338*TAXAS!$F$25))/12,IF($A338=TAXAS!$A$26,IF($B338="PARCELADO ATÉ 12X",$D338-($D338*TAXAS!$F$26))/12,IF($A338=TAXAS!$A$27,IF($B338="PARCELADO ATÉ 12X",$D338-($D338*TAXAS!$F$27))/12))))))))))))))))))))))))/1</f>
        <v>0</v>
      </c>
      <c r="J338" s="8">
        <f t="shared" si="0"/>
        <v>0</v>
      </c>
      <c r="K338" s="10" t="b">
        <f>IF($B338="PARCELADO ATÉ 3X",($D338-($D338*TAXAS!$D$4))-$J338)</f>
        <v>0</v>
      </c>
      <c r="L338" s="10" t="b">
        <f>IF($B338="PARCELADO ATÉ 6X",($D338-($D338*TAXAS!$E$4))-$J338)</f>
        <v>0</v>
      </c>
      <c r="M338" s="10" t="b">
        <f>IF($B338="PARCELADO ATÉ 12X",($D338-($D338*TAXAS!$F$4))-$J338)</f>
        <v>0</v>
      </c>
      <c r="N338" s="8">
        <f t="shared" si="1"/>
        <v>0</v>
      </c>
      <c r="O338" s="10">
        <f t="shared" si="2"/>
        <v>0</v>
      </c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spans="1:31" ht="15.75" customHeight="1" x14ac:dyDescent="0.2">
      <c r="A339" s="3"/>
      <c r="B339" s="5"/>
      <c r="C339" s="6"/>
      <c r="D339" s="42"/>
      <c r="E339" s="8">
        <f>IF($A339="VISA",IF($B339="DÉBITO",$D339-($D339*TAXAS!$B$4)),IF($A339="MASTER",IF($B339="DÉBITO",$D339-($D339*TAXAS!$B$5)),IF($A339="ELO", IF($B339="DÉBITO",$D339-($D339*TAXAS!$B$6)),IF($A339="HIPERCARD",IF($B339="DÉBITO",$D339-($D339*TAXAS!$B$7)),IF($A339="DINERS",IF($B339="DÉBITO",$D339-($D339*TAXAS!$B$8)),IF($A339="AMERICA EXPRESS",IF($B339="DÉBITO",$D339-($D339*TAXAS!$B$9)),IF($A339=TAXAS!$A$10,IF($B339="DÉBITO",$D339-($D339*TAXAS!$B$10)), IF($A339=TAXAS!$A$11,IF($B339="DÉBITO",$D339-($D339*TAXAS!$B$11)), IF($A339=TAXAS!$A$12,IF($B339="DÉBITO",$D339-($D339*TAXAS!$B$12)), IF($A339=TAXAS!$A$13,IF($B339="DÉBITO",$D339-($D339*TAXAS!$B$13)), IF($A339=TAXAS!$A$14,IF($B339="DÉBITO",$D339-($D339*TAXAS!$B$14)), IF($A339=TAXAS!$A$15,IF($B339="DÉBITO",$D339-($D339*TAXAS!$B$15)), IF($A339=TAXAS!$A$16,IF($B339="DÉBITO",$D339-($D339*TAXAS!$B$16)), IF($A339=TAXAS!$A$17,IF($B339="DÉBITO",$D339-($D339*TAXAS!$B$17)), IF($A339=TAXAS!$A$18,IF($B339="DÉBITO",$D339-($D339*TAXAS!$B$18)), IF($A339=TAXAS!$A$19,IF($B339="DÉBITO",$D339-($D339*TAXAS!$B$19)), IF($A339=TAXAS!$A$20,IF($B339="DÉBITO",$D339-($D339*TAXAS!$B$20)), IF($A339=TAXAS!$A$21,IF($B339="DÉBITO",$D339-($D339*TAXAS!$B$21)), IF($A339=TAXAS!$A$22,IF($B339="DÉBITO",$D339-($D339*TAXAS!$B$22)), IF($A339=TAXAS!$A$23,IF($B339="DÉBITO",$D339-($D339*TAXAS!$B$23)), IF($A339=TAXAS!$A$24,IF($B339="DÉBITO",$D339-($D339*TAXAS!$B$24)), IF($A339=TAXAS!$A$25,IF($B339="DÉBITO",$D339-($D339*TAXAS!$B$25)), IF($A339=TAXAS!$A$26,IF($B339="DÉBITO",$D339-($D339*TAXAS!$B$26)), IF($A339=TAXAS!$A$27,IF($B339="DÉBITO",$D339-($D339*TAXAS!$B$27))))))))))))))))))))))))))/1</f>
        <v>0</v>
      </c>
      <c r="F339" s="8">
        <f>IF($A339="VISA",IF($B339="CRÉDITO",$D339-($D339*TAXAS!$C$4)),IF($A339="MASTER",IF($B339="CRÉDITO",$D339-($D339*TAXAS!$C$5)),IF($A339="ELO", IF($B339="CRÉDITO",$D339-($D339*TAXAS!$C$6)),IF($A339="HIPERCARD",IF($B339="CRÉDITO",$D339-($D339*TAXAS!$C$7)),IF($A339="DINERS",IF($B339="CRÉDITO",$D339-($D339*TAXAS!$C$8)),IF($A339="AMERICA EXPRESS",IF($B339="CRÉDITO",$D339-($D339*TAXAS!$C$9)),IF($A339=TAXAS!$A$10,IF($B339="CRÉDITO",$D339-($D339*TAXAS!$C$10)), IF($A339=TAXAS!$A$11,IF($B339="CRÉDITO",$D339-($D339*TAXAS!$C$11)), IF($A339=TAXAS!$A$12,IF($B339="CRÉDITO",$D339-($D339*TAXAS!$C$12)), IF($A339=TAXAS!$A$13,IF($B339="CRÉDITO",$D339-($D339*TAXAS!$C$13)), IF($A339=TAXAS!$A$14,IF($B339="CRÉDITO",$D339-($D339*TAXAS!$C$14)), IF($A339=TAXAS!$A$15,IF($B339="CRÉDITO",$D339-($D339*TAXAS!$C$15)), IF($A339=TAXAS!$A$16,IF($B339="CRÉDITO",$D339-($D339*TAXAS!$C$16)), IF($A339=TAXAS!$A$17,IF($B339="CRÉDITO",$D339-($D339*TAXAS!$C$17)), IF($A339=TAXAS!$A$18,IF($B339="CRÉDITO",$D339-($D339*TAXAS!$C$18)), IF($A339=TAXAS!$A$19,IF($B339="CRÉDITO",$D339-($D339*TAXAS!$C$19)), IF($A339=TAXAS!$A$20,IF($B339="CRÉDITO",$D339-($D339*TAXAS!$C$20)), IF($A339=TAXAS!$A$21,IF($B339="CRÉDITO",$D339-($D339*TAXAS!$C$21)), IF($A339=TAXAS!$A$22,IF($B339="CRÉDITO",$D339-($D339*TAXAS!$C$22)), IF($A339=TAXAS!$A$23,IF($B339="CRÉDITO",$D339-($D339*TAXAS!$C$23)), IF($A339=TAXAS!$A$24,IF($B339="CRÉDITO",$D339-($D339*TAXAS!$C$24)), IF($A339=TAXAS!$A$25,IF($B339="CRÉDITO",$D339-($D339*TAXAS!$C$25)), IF($A339=TAXAS!$A$26,IF($B339="CRÉDITO",$D339-($D339*TAXAS!$C$26)), IF($A339=TAXAS!$A$27,IF($B339="CRÉDITO",$D339-($D339*TAXAS!$C$27))))))))))))))))))))))))))/1</f>
        <v>0</v>
      </c>
      <c r="G339" s="9">
        <f>IF($A339="VISA",IF($B339="PARCELADO ATÉ 3X",$D339-(D339*TAXAS!$D$4))/3,IF($A339="MASTER",IF($B339="PARCELADO ATÉ 3X",$D339-(D339*TAXAS!$D$5))/3,IF($A339="ELO",IF($B339="PARCELADO ATÉ 3X",$D339-(D339*TAXAS!$D$6))/3,IF($A339="HIPERCARD",IF($B339="PARCELADO ATÉ 3X",$D339-(D339*TAXAS!$D$7))/3,IF($A339="DINERS",IF($B339="PARCELADO ATÉ 3X",$D339-(D339*TAXAS!$D$8))/3,IF($A339="AMERICA EXPRESS",IF($B339="PARCELADO ATÉ 3X",$D339-(D339*TAXAS!$D$9))/3,IF($A339=TAXAS!$A$10,IF($B339="PARCELADO ATÉ 3X",$D339-($D339*TAXAS!$D$10))/3,IF($A339=TAXAS!$A$11,IF($B339="PARCELADO ATÉ 3X",$D339-($D339*TAXAS!$D$11))/3,IF($A339=TAXAS!$A$12,IF($B339="PARCELADO ATÉ 3X",$D339-($D339*TAXAS!$D$12))/3,IF($A339=TAXAS!$A$13,IF($B339="PARCELADO ATÉ 3X",$D339-($D339*TAXAS!$D$13))/3,IF($A339=TAXAS!$A$14,IF($B339="PARCELADO ATÉ 3X",$D339-($D339*TAXAS!$D$14))/3,IF($A339=TAXAS!$A$15,IF($B339="PARCELADO ATÉ 3X",$D339-($D339*TAXAS!$D$15))/3,IF($A339=TAXAS!$A$16,IF($B339="PARCELADO ATÉ 3X",$D339-($D339*TAXAS!$D$16))/3,IF($A339=TAXAS!$A$17,IF($B339="PARCELADO ATÉ 3X",$D339-($D339*TAXAS!$D$17))/3,IF($A339=TAXAS!$A$18,IF($B339="PARCELADO ATÉ 3X",$D339-($D339*TAXAS!$D$18))/3,IF($A339=TAXAS!$A$19,IF($B339="PARCELADO ATÉ 3X",$D339-($D339*TAXAS!$D$19))/3,IF($A339=TAXAS!$A$20,IF($B339="PARCELADO ATÉ 3X",$D339-($D339*TAXAS!$D$20))/3,IF($A339=TAXAS!$A$21,IF($B339="PARCELADO ATÉ 3X",$D339-($D339*TAXAS!$D$21))/3,IF($A339=TAXAS!$A$22,IF($B339="PARCELADO ATÉ 3X",$D339-($D339*TAXAS!$D$22))/3,IF($A339=TAXAS!$A$23,IF($B339="PARCELADO ATÉ 3X",$D339-($D339*TAXAS!$D$23))/3,IF($A339=TAXAS!$A$24,IF($B339="PARCELADO ATÉ 3X",$D339-($D339*TAXAS!$D$24))/3,IF($A339=TAXAS!$A$25,IF($B339="PARCELADO ATÉ 3X",$D339-($D339*TAXAS!$D$25))/3,IF($A339=TAXAS!$A$26,IF($B339="PARCELADO ATÉ 3X",$D339-($D339*TAXAS!$D$26))/3,IF($A339=TAXAS!$A$27,IF($B339="PARCELADO ATÉ 3X",$D339-($D339*TAXAS!$D$27))/3))))))))))))))))))))))))/1</f>
        <v>0</v>
      </c>
      <c r="H339" s="9">
        <f>IF($A339="VISA",IF($B339="PARCELADO ATÉ 6X",$D339-(D339*TAXAS!$E$4))/6,IF($A339="MASTER",IF($B339="PARCELADO ATÉ 6X",$D339-(D339*TAXAS!$E$5))/6,IF($A339="ELO",IF($B339="PARCELADO ATÉ 6X",$D339-(D339*TAXAS!$E$6))/6,IF($A339="HIPERCARD",IF($B339="PARCELADO ATÉ 6X",$D339-(D339*TAXAS!$E$7))/6,IF($A339="DINERS",IF($B339="PARCELADO ATÉ 6X",$D339-(D339*TAXAS!$E$8))/6,IF($A339="AMERICA EXPRESS",IF($B339="PARCELADO ATÉ 6X",$D339-(D339*TAXAS!$E$9))/6,IF($A339=TAXAS!$A$10,IF($B339="PARCELADO ATÉ 6X",$D339-($D339*TAXAS!$E$10))/6,IF($A339=TAXAS!$A$11,IF($B339="PARCELADO ATÉ 6X",$D339-($D339*TAXAS!$E$11))/6,IF($A339=TAXAS!$A$12,IF($B339="PARCELADO ATÉ 6X",$D339-($D339*TAXAS!$E$12))/6,IF($A339=TAXAS!$A$13,IF($B339="PARCELADO ATÉ 6X",$D339-($D339*TAXAS!$E$13))/6,IF($A339=TAXAS!$A$14,IF($B339="PARCELADO ATÉ 6X",$D339-($D339*TAXAS!$E$14))/6,IF($A339=TAXAS!$A$15,IF($B339="PARCELADO ATÉ 6X",$D339-($D339*TAXAS!$E$15))/6,IF($A339=TAXAS!$A$16,IF($B339="PARCELADO ATÉ 6X",$D339-($D339*TAXAS!$E$16))/6,IF($A339=TAXAS!$A$17,IF($B339="PARCELADO ATÉ 6X",$D339-($D339*TAXAS!$E$17))/6,IF($A339=TAXAS!$A$18,IF($B339="PARCELADO ATÉ 6X",$D339-($D339*TAXAS!$E$18))/6,IF($A339=TAXAS!$A$19,IF($B339="PARCELADO ATÉ 6X",$D339-($D339*TAXAS!$E$19))/6,IF($A339=TAXAS!$A$20,IF($B339="PARCELADO ATÉ 6X",$D339-($D339*TAXAS!$E$20))/6,IF($A339=TAXAS!$A$21,IF($B339="PARCELADO ATÉ 6X",$D339-($D339*TAXAS!$E$21))/6,IF($A339=TAXAS!$A$22,IF($B339="PARCELADO ATÉ 6X",$D339-($D339*TAXAS!$E$22))/6,IF($A339=TAXAS!$A$23,IF($B339="PARCELADO ATÉ 6X",$D339-($D339*TAXAS!$E$23))/6,IF($A339=TAXAS!$A$24,IF($B339="PARCELADO ATÉ 6X",$D339-($D339*TAXAS!$E$24))/6,IF($A339=TAXAS!$A$25,IF($B339="PARCELADO ATÉ 6X",$D339-($D339*TAXAS!$E$25))/6,IF($A339=TAXAS!$A$26,IF($B339="PARCELADO ATÉ 6X",$D339-($D339*TAXAS!$E$26))/6,IF($A339=TAXAS!$A$27,IF($B339="PARCELADO ATÉ 6X",$D339-($D339*TAXAS!$E$27))/6))))))))))))))))))))))))/1</f>
        <v>0</v>
      </c>
      <c r="I339" s="9">
        <f>IF($A339="VISA",IF($B339="PARCELADO ATÉ 12X",$D339-(D339*TAXAS!$F$4))/12,IF($A339="MASTER",IF($B339="PARCELADO ATÉ 12X",$D339-(D339*TAXAS!$F$5))/12,IF($A339="ELO",IF($B339="PARCELADO ATÉ 12X",$D339-(D339*TAXAS!$F$6))/12,IF($A339="HIPERCARD",IF($B339="PARCELADO ATÉ 12X",$D339-(D339*TAXAS!$F$7))/12,IF($A339="DINERS",IF($B339="PARCELADO ATÉ 12X",$D339-(D339*TAXAS!$F$8))/12,IF($A339="AMERICA EXPRESS",IF($B339="PARCELADO ATÉ 12X",$D339-(D339*TAXAS!$F$9))/12,IF($A339=TAXAS!$A$10,IF($B339="PARCELADO ATÉ 12X",$D339-($D339*TAXAS!$F$10))/12,IF($A339=TAXAS!$A$11,IF($B339="PARCELADO ATÉ 12X",$D339-($D339*TAXAS!$F$11))/12,IF($A339=TAXAS!$A$12,IF($B339="PARCELADO ATÉ 12X",$D339-($D339*TAXAS!$F$12))/12,IF($A339=TAXAS!$A$13,IF($B339="PARCELADO ATÉ 12X",$D339-($D339*TAXAS!$F$13))/12,IF($A339=TAXAS!$A$14,IF($B339="PARCELADO ATÉ 12X",$D339-($D339*TAXAS!$F$14))/12,IF($A339=TAXAS!$A$15,IF($B339="PARCELADO ATÉ 12X",$D339-($D339*TAXAS!$F$15))/12,IF($A339=TAXAS!$A$16,IF($B339="PARCELADO ATÉ 12X",$D339-($D339*TAXAS!$F$16))/12,IF($A339=TAXAS!$A$17,IF($B339="PARCELADO ATÉ 12X",$D339-($D339*TAXAS!$F$17))/12,IF($A339=TAXAS!$A$18,IF($B339="PARCELADO ATÉ 12X",$D339-($D339*TAXAS!$F$18))/12,IF($A339=TAXAS!$A$19,IF($B339="PARCELADO ATÉ 12X",$D339-($D339*TAXAS!$F$19))/12,IF($A339=TAXAS!$A$20,IF($B339="PARCELADO ATÉ 12X",$D339-($D339*TAXAS!$F$20))/12,IF($A339=TAXAS!$A$21,IF($B339="PARCELADO ATÉ 12X",$D339-($D339*TAXAS!$F$21))/12,IF($A339=TAXAS!$A$22,IF($B339="PARCELADO ATÉ 12X",$D339-($D339*TAXAS!$F$22))/12,IF($A339=TAXAS!$A$23,IF($B339="PARCELADO ATÉ 12X",$D339-($D339*TAXAS!$F$23))/12,IF($A339=TAXAS!$A$24,IF($B339="PARCELADO ATÉ 12X",$D339-($D339*TAXAS!$F$24))/12,IF($A339=TAXAS!$A$25,IF($B339="PARCELADO ATÉ 12X",$D339-($D339*TAXAS!$F$25))/12,IF($A339=TAXAS!$A$26,IF($B339="PARCELADO ATÉ 12X",$D339-($D339*TAXAS!$F$26))/12,IF($A339=TAXAS!$A$27,IF($B339="PARCELADO ATÉ 12X",$D339-($D339*TAXAS!$F$27))/12))))))))))))))))))))))))/1</f>
        <v>0</v>
      </c>
      <c r="J339" s="8">
        <f t="shared" si="0"/>
        <v>0</v>
      </c>
      <c r="K339" s="10" t="b">
        <f>IF($B339="PARCELADO ATÉ 3X",($D339-($D339*TAXAS!$D$4))-$J339)</f>
        <v>0</v>
      </c>
      <c r="L339" s="10" t="b">
        <f>IF($B339="PARCELADO ATÉ 6X",($D339-($D339*TAXAS!$E$4))-$J339)</f>
        <v>0</v>
      </c>
      <c r="M339" s="10" t="b">
        <f>IF($B339="PARCELADO ATÉ 12X",($D339-($D339*TAXAS!$F$4))-$J339)</f>
        <v>0</v>
      </c>
      <c r="N339" s="8">
        <f t="shared" si="1"/>
        <v>0</v>
      </c>
      <c r="O339" s="10">
        <f t="shared" si="2"/>
        <v>0</v>
      </c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spans="1:31" ht="15.75" customHeight="1" x14ac:dyDescent="0.2">
      <c r="A340" s="3"/>
      <c r="B340" s="5"/>
      <c r="C340" s="6"/>
      <c r="D340" s="42"/>
      <c r="E340" s="8">
        <f>IF($A340="VISA",IF($B340="DÉBITO",$D340-($D340*TAXAS!$B$4)),IF($A340="MASTER",IF($B340="DÉBITO",$D340-($D340*TAXAS!$B$5)),IF($A340="ELO", IF($B340="DÉBITO",$D340-($D340*TAXAS!$B$6)),IF($A340="HIPERCARD",IF($B340="DÉBITO",$D340-($D340*TAXAS!$B$7)),IF($A340="DINERS",IF($B340="DÉBITO",$D340-($D340*TAXAS!$B$8)),IF($A340="AMERICA EXPRESS",IF($B340="DÉBITO",$D340-($D340*TAXAS!$B$9)),IF($A340=TAXAS!$A$10,IF($B340="DÉBITO",$D340-($D340*TAXAS!$B$10)), IF($A340=TAXAS!$A$11,IF($B340="DÉBITO",$D340-($D340*TAXAS!$B$11)), IF($A340=TAXAS!$A$12,IF($B340="DÉBITO",$D340-($D340*TAXAS!$B$12)), IF($A340=TAXAS!$A$13,IF($B340="DÉBITO",$D340-($D340*TAXAS!$B$13)), IF($A340=TAXAS!$A$14,IF($B340="DÉBITO",$D340-($D340*TAXAS!$B$14)), IF($A340=TAXAS!$A$15,IF($B340="DÉBITO",$D340-($D340*TAXAS!$B$15)), IF($A340=TAXAS!$A$16,IF($B340="DÉBITO",$D340-($D340*TAXAS!$B$16)), IF($A340=TAXAS!$A$17,IF($B340="DÉBITO",$D340-($D340*TAXAS!$B$17)), IF($A340=TAXAS!$A$18,IF($B340="DÉBITO",$D340-($D340*TAXAS!$B$18)), IF($A340=TAXAS!$A$19,IF($B340="DÉBITO",$D340-($D340*TAXAS!$B$19)), IF($A340=TAXAS!$A$20,IF($B340="DÉBITO",$D340-($D340*TAXAS!$B$20)), IF($A340=TAXAS!$A$21,IF($B340="DÉBITO",$D340-($D340*TAXAS!$B$21)), IF($A340=TAXAS!$A$22,IF($B340="DÉBITO",$D340-($D340*TAXAS!$B$22)), IF($A340=TAXAS!$A$23,IF($B340="DÉBITO",$D340-($D340*TAXAS!$B$23)), IF($A340=TAXAS!$A$24,IF($B340="DÉBITO",$D340-($D340*TAXAS!$B$24)), IF($A340=TAXAS!$A$25,IF($B340="DÉBITO",$D340-($D340*TAXAS!$B$25)), IF($A340=TAXAS!$A$26,IF($B340="DÉBITO",$D340-($D340*TAXAS!$B$26)), IF($A340=TAXAS!$A$27,IF($B340="DÉBITO",$D340-($D340*TAXAS!$B$27))))))))))))))))))))))))))/1</f>
        <v>0</v>
      </c>
      <c r="F340" s="8">
        <f>IF($A340="VISA",IF($B340="CRÉDITO",$D340-($D340*TAXAS!$C$4)),IF($A340="MASTER",IF($B340="CRÉDITO",$D340-($D340*TAXAS!$C$5)),IF($A340="ELO", IF($B340="CRÉDITO",$D340-($D340*TAXAS!$C$6)),IF($A340="HIPERCARD",IF($B340="CRÉDITO",$D340-($D340*TAXAS!$C$7)),IF($A340="DINERS",IF($B340="CRÉDITO",$D340-($D340*TAXAS!$C$8)),IF($A340="AMERICA EXPRESS",IF($B340="CRÉDITO",$D340-($D340*TAXAS!$C$9)),IF($A340=TAXAS!$A$10,IF($B340="CRÉDITO",$D340-($D340*TAXAS!$C$10)), IF($A340=TAXAS!$A$11,IF($B340="CRÉDITO",$D340-($D340*TAXAS!$C$11)), IF($A340=TAXAS!$A$12,IF($B340="CRÉDITO",$D340-($D340*TAXAS!$C$12)), IF($A340=TAXAS!$A$13,IF($B340="CRÉDITO",$D340-($D340*TAXAS!$C$13)), IF($A340=TAXAS!$A$14,IF($B340="CRÉDITO",$D340-($D340*TAXAS!$C$14)), IF($A340=TAXAS!$A$15,IF($B340="CRÉDITO",$D340-($D340*TAXAS!$C$15)), IF($A340=TAXAS!$A$16,IF($B340="CRÉDITO",$D340-($D340*TAXAS!$C$16)), IF($A340=TAXAS!$A$17,IF($B340="CRÉDITO",$D340-($D340*TAXAS!$C$17)), IF($A340=TAXAS!$A$18,IF($B340="CRÉDITO",$D340-($D340*TAXAS!$C$18)), IF($A340=TAXAS!$A$19,IF($B340="CRÉDITO",$D340-($D340*TAXAS!$C$19)), IF($A340=TAXAS!$A$20,IF($B340="CRÉDITO",$D340-($D340*TAXAS!$C$20)), IF($A340=TAXAS!$A$21,IF($B340="CRÉDITO",$D340-($D340*TAXAS!$C$21)), IF($A340=TAXAS!$A$22,IF($B340="CRÉDITO",$D340-($D340*TAXAS!$C$22)), IF($A340=TAXAS!$A$23,IF($B340="CRÉDITO",$D340-($D340*TAXAS!$C$23)), IF($A340=TAXAS!$A$24,IF($B340="CRÉDITO",$D340-($D340*TAXAS!$C$24)), IF($A340=TAXAS!$A$25,IF($B340="CRÉDITO",$D340-($D340*TAXAS!$C$25)), IF($A340=TAXAS!$A$26,IF($B340="CRÉDITO",$D340-($D340*TAXAS!$C$26)), IF($A340=TAXAS!$A$27,IF($B340="CRÉDITO",$D340-($D340*TAXAS!$C$27))))))))))))))))))))))))))/1</f>
        <v>0</v>
      </c>
      <c r="G340" s="9">
        <f>IF($A340="VISA",IF($B340="PARCELADO ATÉ 3X",$D340-(D340*TAXAS!$D$4))/3,IF($A340="MASTER",IF($B340="PARCELADO ATÉ 3X",$D340-(D340*TAXAS!$D$5))/3,IF($A340="ELO",IF($B340="PARCELADO ATÉ 3X",$D340-(D340*TAXAS!$D$6))/3,IF($A340="HIPERCARD",IF($B340="PARCELADO ATÉ 3X",$D340-(D340*TAXAS!$D$7))/3,IF($A340="DINERS",IF($B340="PARCELADO ATÉ 3X",$D340-(D340*TAXAS!$D$8))/3,IF($A340="AMERICA EXPRESS",IF($B340="PARCELADO ATÉ 3X",$D340-(D340*TAXAS!$D$9))/3,IF($A340=TAXAS!$A$10,IF($B340="PARCELADO ATÉ 3X",$D340-($D340*TAXAS!$D$10))/3,IF($A340=TAXAS!$A$11,IF($B340="PARCELADO ATÉ 3X",$D340-($D340*TAXAS!$D$11))/3,IF($A340=TAXAS!$A$12,IF($B340="PARCELADO ATÉ 3X",$D340-($D340*TAXAS!$D$12))/3,IF($A340=TAXAS!$A$13,IF($B340="PARCELADO ATÉ 3X",$D340-($D340*TAXAS!$D$13))/3,IF($A340=TAXAS!$A$14,IF($B340="PARCELADO ATÉ 3X",$D340-($D340*TAXAS!$D$14))/3,IF($A340=TAXAS!$A$15,IF($B340="PARCELADO ATÉ 3X",$D340-($D340*TAXAS!$D$15))/3,IF($A340=TAXAS!$A$16,IF($B340="PARCELADO ATÉ 3X",$D340-($D340*TAXAS!$D$16))/3,IF($A340=TAXAS!$A$17,IF($B340="PARCELADO ATÉ 3X",$D340-($D340*TAXAS!$D$17))/3,IF($A340=TAXAS!$A$18,IF($B340="PARCELADO ATÉ 3X",$D340-($D340*TAXAS!$D$18))/3,IF($A340=TAXAS!$A$19,IF($B340="PARCELADO ATÉ 3X",$D340-($D340*TAXAS!$D$19))/3,IF($A340=TAXAS!$A$20,IF($B340="PARCELADO ATÉ 3X",$D340-($D340*TAXAS!$D$20))/3,IF($A340=TAXAS!$A$21,IF($B340="PARCELADO ATÉ 3X",$D340-($D340*TAXAS!$D$21))/3,IF($A340=TAXAS!$A$22,IF($B340="PARCELADO ATÉ 3X",$D340-($D340*TAXAS!$D$22))/3,IF($A340=TAXAS!$A$23,IF($B340="PARCELADO ATÉ 3X",$D340-($D340*TAXAS!$D$23))/3,IF($A340=TAXAS!$A$24,IF($B340="PARCELADO ATÉ 3X",$D340-($D340*TAXAS!$D$24))/3,IF($A340=TAXAS!$A$25,IF($B340="PARCELADO ATÉ 3X",$D340-($D340*TAXAS!$D$25))/3,IF($A340=TAXAS!$A$26,IF($B340="PARCELADO ATÉ 3X",$D340-($D340*TAXAS!$D$26))/3,IF($A340=TAXAS!$A$27,IF($B340="PARCELADO ATÉ 3X",$D340-($D340*TAXAS!$D$27))/3))))))))))))))))))))))))/1</f>
        <v>0</v>
      </c>
      <c r="H340" s="9">
        <f>IF($A340="VISA",IF($B340="PARCELADO ATÉ 6X",$D340-(D340*TAXAS!$E$4))/6,IF($A340="MASTER",IF($B340="PARCELADO ATÉ 6X",$D340-(D340*TAXAS!$E$5))/6,IF($A340="ELO",IF($B340="PARCELADO ATÉ 6X",$D340-(D340*TAXAS!$E$6))/6,IF($A340="HIPERCARD",IF($B340="PARCELADO ATÉ 6X",$D340-(D340*TAXAS!$E$7))/6,IF($A340="DINERS",IF($B340="PARCELADO ATÉ 6X",$D340-(D340*TAXAS!$E$8))/6,IF($A340="AMERICA EXPRESS",IF($B340="PARCELADO ATÉ 6X",$D340-(D340*TAXAS!$E$9))/6,IF($A340=TAXAS!$A$10,IF($B340="PARCELADO ATÉ 6X",$D340-($D340*TAXAS!$E$10))/6,IF($A340=TAXAS!$A$11,IF($B340="PARCELADO ATÉ 6X",$D340-($D340*TAXAS!$E$11))/6,IF($A340=TAXAS!$A$12,IF($B340="PARCELADO ATÉ 6X",$D340-($D340*TAXAS!$E$12))/6,IF($A340=TAXAS!$A$13,IF($B340="PARCELADO ATÉ 6X",$D340-($D340*TAXAS!$E$13))/6,IF($A340=TAXAS!$A$14,IF($B340="PARCELADO ATÉ 6X",$D340-($D340*TAXAS!$E$14))/6,IF($A340=TAXAS!$A$15,IF($B340="PARCELADO ATÉ 6X",$D340-($D340*TAXAS!$E$15))/6,IF($A340=TAXAS!$A$16,IF($B340="PARCELADO ATÉ 6X",$D340-($D340*TAXAS!$E$16))/6,IF($A340=TAXAS!$A$17,IF($B340="PARCELADO ATÉ 6X",$D340-($D340*TAXAS!$E$17))/6,IF($A340=TAXAS!$A$18,IF($B340="PARCELADO ATÉ 6X",$D340-($D340*TAXAS!$E$18))/6,IF($A340=TAXAS!$A$19,IF($B340="PARCELADO ATÉ 6X",$D340-($D340*TAXAS!$E$19))/6,IF($A340=TAXAS!$A$20,IF($B340="PARCELADO ATÉ 6X",$D340-($D340*TAXAS!$E$20))/6,IF($A340=TAXAS!$A$21,IF($B340="PARCELADO ATÉ 6X",$D340-($D340*TAXAS!$E$21))/6,IF($A340=TAXAS!$A$22,IF($B340="PARCELADO ATÉ 6X",$D340-($D340*TAXAS!$E$22))/6,IF($A340=TAXAS!$A$23,IF($B340="PARCELADO ATÉ 6X",$D340-($D340*TAXAS!$E$23))/6,IF($A340=TAXAS!$A$24,IF($B340="PARCELADO ATÉ 6X",$D340-($D340*TAXAS!$E$24))/6,IF($A340=TAXAS!$A$25,IF($B340="PARCELADO ATÉ 6X",$D340-($D340*TAXAS!$E$25))/6,IF($A340=TAXAS!$A$26,IF($B340="PARCELADO ATÉ 6X",$D340-($D340*TAXAS!$E$26))/6,IF($A340=TAXAS!$A$27,IF($B340="PARCELADO ATÉ 6X",$D340-($D340*TAXAS!$E$27))/6))))))))))))))))))))))))/1</f>
        <v>0</v>
      </c>
      <c r="I340" s="9">
        <f>IF($A340="VISA",IF($B340="PARCELADO ATÉ 12X",$D340-(D340*TAXAS!$F$4))/12,IF($A340="MASTER",IF($B340="PARCELADO ATÉ 12X",$D340-(D340*TAXAS!$F$5))/12,IF($A340="ELO",IF($B340="PARCELADO ATÉ 12X",$D340-(D340*TAXAS!$F$6))/12,IF($A340="HIPERCARD",IF($B340="PARCELADO ATÉ 12X",$D340-(D340*TAXAS!$F$7))/12,IF($A340="DINERS",IF($B340="PARCELADO ATÉ 12X",$D340-(D340*TAXAS!$F$8))/12,IF($A340="AMERICA EXPRESS",IF($B340="PARCELADO ATÉ 12X",$D340-(D340*TAXAS!$F$9))/12,IF($A340=TAXAS!$A$10,IF($B340="PARCELADO ATÉ 12X",$D340-($D340*TAXAS!$F$10))/12,IF($A340=TAXAS!$A$11,IF($B340="PARCELADO ATÉ 12X",$D340-($D340*TAXAS!$F$11))/12,IF($A340=TAXAS!$A$12,IF($B340="PARCELADO ATÉ 12X",$D340-($D340*TAXAS!$F$12))/12,IF($A340=TAXAS!$A$13,IF($B340="PARCELADO ATÉ 12X",$D340-($D340*TAXAS!$F$13))/12,IF($A340=TAXAS!$A$14,IF($B340="PARCELADO ATÉ 12X",$D340-($D340*TAXAS!$F$14))/12,IF($A340=TAXAS!$A$15,IF($B340="PARCELADO ATÉ 12X",$D340-($D340*TAXAS!$F$15))/12,IF($A340=TAXAS!$A$16,IF($B340="PARCELADO ATÉ 12X",$D340-($D340*TAXAS!$F$16))/12,IF($A340=TAXAS!$A$17,IF($B340="PARCELADO ATÉ 12X",$D340-($D340*TAXAS!$F$17))/12,IF($A340=TAXAS!$A$18,IF($B340="PARCELADO ATÉ 12X",$D340-($D340*TAXAS!$F$18))/12,IF($A340=TAXAS!$A$19,IF($B340="PARCELADO ATÉ 12X",$D340-($D340*TAXAS!$F$19))/12,IF($A340=TAXAS!$A$20,IF($B340="PARCELADO ATÉ 12X",$D340-($D340*TAXAS!$F$20))/12,IF($A340=TAXAS!$A$21,IF($B340="PARCELADO ATÉ 12X",$D340-($D340*TAXAS!$F$21))/12,IF($A340=TAXAS!$A$22,IF($B340="PARCELADO ATÉ 12X",$D340-($D340*TAXAS!$F$22))/12,IF($A340=TAXAS!$A$23,IF($B340="PARCELADO ATÉ 12X",$D340-($D340*TAXAS!$F$23))/12,IF($A340=TAXAS!$A$24,IF($B340="PARCELADO ATÉ 12X",$D340-($D340*TAXAS!$F$24))/12,IF($A340=TAXAS!$A$25,IF($B340="PARCELADO ATÉ 12X",$D340-($D340*TAXAS!$F$25))/12,IF($A340=TAXAS!$A$26,IF($B340="PARCELADO ATÉ 12X",$D340-($D340*TAXAS!$F$26))/12,IF($A340=TAXAS!$A$27,IF($B340="PARCELADO ATÉ 12X",$D340-($D340*TAXAS!$F$27))/12))))))))))))))))))))))))/1</f>
        <v>0</v>
      </c>
      <c r="J340" s="8">
        <f t="shared" si="0"/>
        <v>0</v>
      </c>
      <c r="K340" s="10" t="b">
        <f>IF($B340="PARCELADO ATÉ 3X",($D340-($D340*TAXAS!$D$4))-$J340)</f>
        <v>0</v>
      </c>
      <c r="L340" s="10" t="b">
        <f>IF($B340="PARCELADO ATÉ 6X",($D340-($D340*TAXAS!$E$4))-$J340)</f>
        <v>0</v>
      </c>
      <c r="M340" s="10" t="b">
        <f>IF($B340="PARCELADO ATÉ 12X",($D340-($D340*TAXAS!$F$4))-$J340)</f>
        <v>0</v>
      </c>
      <c r="N340" s="8">
        <f t="shared" si="1"/>
        <v>0</v>
      </c>
      <c r="O340" s="10">
        <f t="shared" si="2"/>
        <v>0</v>
      </c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spans="1:31" ht="15.75" customHeight="1" x14ac:dyDescent="0.2">
      <c r="A341" s="3"/>
      <c r="B341" s="5"/>
      <c r="C341" s="6"/>
      <c r="D341" s="42"/>
      <c r="E341" s="8">
        <f>IF($A341="VISA",IF($B341="DÉBITO",$D341-($D341*TAXAS!$B$4)),IF($A341="MASTER",IF($B341="DÉBITO",$D341-($D341*TAXAS!$B$5)),IF($A341="ELO", IF($B341="DÉBITO",$D341-($D341*TAXAS!$B$6)),IF($A341="HIPERCARD",IF($B341="DÉBITO",$D341-($D341*TAXAS!$B$7)),IF($A341="DINERS",IF($B341="DÉBITO",$D341-($D341*TAXAS!$B$8)),IF($A341="AMERICA EXPRESS",IF($B341="DÉBITO",$D341-($D341*TAXAS!$B$9)),IF($A341=TAXAS!$A$10,IF($B341="DÉBITO",$D341-($D341*TAXAS!$B$10)), IF($A341=TAXAS!$A$11,IF($B341="DÉBITO",$D341-($D341*TAXAS!$B$11)), IF($A341=TAXAS!$A$12,IF($B341="DÉBITO",$D341-($D341*TAXAS!$B$12)), IF($A341=TAXAS!$A$13,IF($B341="DÉBITO",$D341-($D341*TAXAS!$B$13)), IF($A341=TAXAS!$A$14,IF($B341="DÉBITO",$D341-($D341*TAXAS!$B$14)), IF($A341=TAXAS!$A$15,IF($B341="DÉBITO",$D341-($D341*TAXAS!$B$15)), IF($A341=TAXAS!$A$16,IF($B341="DÉBITO",$D341-($D341*TAXAS!$B$16)), IF($A341=TAXAS!$A$17,IF($B341="DÉBITO",$D341-($D341*TAXAS!$B$17)), IF($A341=TAXAS!$A$18,IF($B341="DÉBITO",$D341-($D341*TAXAS!$B$18)), IF($A341=TAXAS!$A$19,IF($B341="DÉBITO",$D341-($D341*TAXAS!$B$19)), IF($A341=TAXAS!$A$20,IF($B341="DÉBITO",$D341-($D341*TAXAS!$B$20)), IF($A341=TAXAS!$A$21,IF($B341="DÉBITO",$D341-($D341*TAXAS!$B$21)), IF($A341=TAXAS!$A$22,IF($B341="DÉBITO",$D341-($D341*TAXAS!$B$22)), IF($A341=TAXAS!$A$23,IF($B341="DÉBITO",$D341-($D341*TAXAS!$B$23)), IF($A341=TAXAS!$A$24,IF($B341="DÉBITO",$D341-($D341*TAXAS!$B$24)), IF($A341=TAXAS!$A$25,IF($B341="DÉBITO",$D341-($D341*TAXAS!$B$25)), IF($A341=TAXAS!$A$26,IF($B341="DÉBITO",$D341-($D341*TAXAS!$B$26)), IF($A341=TAXAS!$A$27,IF($B341="DÉBITO",$D341-($D341*TAXAS!$B$27))))))))))))))))))))))))))/1</f>
        <v>0</v>
      </c>
      <c r="F341" s="8">
        <f>IF($A341="VISA",IF($B341="CRÉDITO",$D341-($D341*TAXAS!$C$4)),IF($A341="MASTER",IF($B341="CRÉDITO",$D341-($D341*TAXAS!$C$5)),IF($A341="ELO", IF($B341="CRÉDITO",$D341-($D341*TAXAS!$C$6)),IF($A341="HIPERCARD",IF($B341="CRÉDITO",$D341-($D341*TAXAS!$C$7)),IF($A341="DINERS",IF($B341="CRÉDITO",$D341-($D341*TAXAS!$C$8)),IF($A341="AMERICA EXPRESS",IF($B341="CRÉDITO",$D341-($D341*TAXAS!$C$9)),IF($A341=TAXAS!$A$10,IF($B341="CRÉDITO",$D341-($D341*TAXAS!$C$10)), IF($A341=TAXAS!$A$11,IF($B341="CRÉDITO",$D341-($D341*TAXAS!$C$11)), IF($A341=TAXAS!$A$12,IF($B341="CRÉDITO",$D341-($D341*TAXAS!$C$12)), IF($A341=TAXAS!$A$13,IF($B341="CRÉDITO",$D341-($D341*TAXAS!$C$13)), IF($A341=TAXAS!$A$14,IF($B341="CRÉDITO",$D341-($D341*TAXAS!$C$14)), IF($A341=TAXAS!$A$15,IF($B341="CRÉDITO",$D341-($D341*TAXAS!$C$15)), IF($A341=TAXAS!$A$16,IF($B341="CRÉDITO",$D341-($D341*TAXAS!$C$16)), IF($A341=TAXAS!$A$17,IF($B341="CRÉDITO",$D341-($D341*TAXAS!$C$17)), IF($A341=TAXAS!$A$18,IF($B341="CRÉDITO",$D341-($D341*TAXAS!$C$18)), IF($A341=TAXAS!$A$19,IF($B341="CRÉDITO",$D341-($D341*TAXAS!$C$19)), IF($A341=TAXAS!$A$20,IF($B341="CRÉDITO",$D341-($D341*TAXAS!$C$20)), IF($A341=TAXAS!$A$21,IF($B341="CRÉDITO",$D341-($D341*TAXAS!$C$21)), IF($A341=TAXAS!$A$22,IF($B341="CRÉDITO",$D341-($D341*TAXAS!$C$22)), IF($A341=TAXAS!$A$23,IF($B341="CRÉDITO",$D341-($D341*TAXAS!$C$23)), IF($A341=TAXAS!$A$24,IF($B341="CRÉDITO",$D341-($D341*TAXAS!$C$24)), IF($A341=TAXAS!$A$25,IF($B341="CRÉDITO",$D341-($D341*TAXAS!$C$25)), IF($A341=TAXAS!$A$26,IF($B341="CRÉDITO",$D341-($D341*TAXAS!$C$26)), IF($A341=TAXAS!$A$27,IF($B341="CRÉDITO",$D341-($D341*TAXAS!$C$27))))))))))))))))))))))))))/1</f>
        <v>0</v>
      </c>
      <c r="G341" s="9">
        <f>IF($A341="VISA",IF($B341="PARCELADO ATÉ 3X",$D341-(D341*TAXAS!$D$4))/3,IF($A341="MASTER",IF($B341="PARCELADO ATÉ 3X",$D341-(D341*TAXAS!$D$5))/3,IF($A341="ELO",IF($B341="PARCELADO ATÉ 3X",$D341-(D341*TAXAS!$D$6))/3,IF($A341="HIPERCARD",IF($B341="PARCELADO ATÉ 3X",$D341-(D341*TAXAS!$D$7))/3,IF($A341="DINERS",IF($B341="PARCELADO ATÉ 3X",$D341-(D341*TAXAS!$D$8))/3,IF($A341="AMERICA EXPRESS",IF($B341="PARCELADO ATÉ 3X",$D341-(D341*TAXAS!$D$9))/3,IF($A341=TAXAS!$A$10,IF($B341="PARCELADO ATÉ 3X",$D341-($D341*TAXAS!$D$10))/3,IF($A341=TAXAS!$A$11,IF($B341="PARCELADO ATÉ 3X",$D341-($D341*TAXAS!$D$11))/3,IF($A341=TAXAS!$A$12,IF($B341="PARCELADO ATÉ 3X",$D341-($D341*TAXAS!$D$12))/3,IF($A341=TAXAS!$A$13,IF($B341="PARCELADO ATÉ 3X",$D341-($D341*TAXAS!$D$13))/3,IF($A341=TAXAS!$A$14,IF($B341="PARCELADO ATÉ 3X",$D341-($D341*TAXAS!$D$14))/3,IF($A341=TAXAS!$A$15,IF($B341="PARCELADO ATÉ 3X",$D341-($D341*TAXAS!$D$15))/3,IF($A341=TAXAS!$A$16,IF($B341="PARCELADO ATÉ 3X",$D341-($D341*TAXAS!$D$16))/3,IF($A341=TAXAS!$A$17,IF($B341="PARCELADO ATÉ 3X",$D341-($D341*TAXAS!$D$17))/3,IF($A341=TAXAS!$A$18,IF($B341="PARCELADO ATÉ 3X",$D341-($D341*TAXAS!$D$18))/3,IF($A341=TAXAS!$A$19,IF($B341="PARCELADO ATÉ 3X",$D341-($D341*TAXAS!$D$19))/3,IF($A341=TAXAS!$A$20,IF($B341="PARCELADO ATÉ 3X",$D341-($D341*TAXAS!$D$20))/3,IF($A341=TAXAS!$A$21,IF($B341="PARCELADO ATÉ 3X",$D341-($D341*TAXAS!$D$21))/3,IF($A341=TAXAS!$A$22,IF($B341="PARCELADO ATÉ 3X",$D341-($D341*TAXAS!$D$22))/3,IF($A341=TAXAS!$A$23,IF($B341="PARCELADO ATÉ 3X",$D341-($D341*TAXAS!$D$23))/3,IF($A341=TAXAS!$A$24,IF($B341="PARCELADO ATÉ 3X",$D341-($D341*TAXAS!$D$24))/3,IF($A341=TAXAS!$A$25,IF($B341="PARCELADO ATÉ 3X",$D341-($D341*TAXAS!$D$25))/3,IF($A341=TAXAS!$A$26,IF($B341="PARCELADO ATÉ 3X",$D341-($D341*TAXAS!$D$26))/3,IF($A341=TAXAS!$A$27,IF($B341="PARCELADO ATÉ 3X",$D341-($D341*TAXAS!$D$27))/3))))))))))))))))))))))))/1</f>
        <v>0</v>
      </c>
      <c r="H341" s="9">
        <f>IF($A341="VISA",IF($B341="PARCELADO ATÉ 6X",$D341-(D341*TAXAS!$E$4))/6,IF($A341="MASTER",IF($B341="PARCELADO ATÉ 6X",$D341-(D341*TAXAS!$E$5))/6,IF($A341="ELO",IF($B341="PARCELADO ATÉ 6X",$D341-(D341*TAXAS!$E$6))/6,IF($A341="HIPERCARD",IF($B341="PARCELADO ATÉ 6X",$D341-(D341*TAXAS!$E$7))/6,IF($A341="DINERS",IF($B341="PARCELADO ATÉ 6X",$D341-(D341*TAXAS!$E$8))/6,IF($A341="AMERICA EXPRESS",IF($B341="PARCELADO ATÉ 6X",$D341-(D341*TAXAS!$E$9))/6,IF($A341=TAXAS!$A$10,IF($B341="PARCELADO ATÉ 6X",$D341-($D341*TAXAS!$E$10))/6,IF($A341=TAXAS!$A$11,IF($B341="PARCELADO ATÉ 6X",$D341-($D341*TAXAS!$E$11))/6,IF($A341=TAXAS!$A$12,IF($B341="PARCELADO ATÉ 6X",$D341-($D341*TAXAS!$E$12))/6,IF($A341=TAXAS!$A$13,IF($B341="PARCELADO ATÉ 6X",$D341-($D341*TAXAS!$E$13))/6,IF($A341=TAXAS!$A$14,IF($B341="PARCELADO ATÉ 6X",$D341-($D341*TAXAS!$E$14))/6,IF($A341=TAXAS!$A$15,IF($B341="PARCELADO ATÉ 6X",$D341-($D341*TAXAS!$E$15))/6,IF($A341=TAXAS!$A$16,IF($B341="PARCELADO ATÉ 6X",$D341-($D341*TAXAS!$E$16))/6,IF($A341=TAXAS!$A$17,IF($B341="PARCELADO ATÉ 6X",$D341-($D341*TAXAS!$E$17))/6,IF($A341=TAXAS!$A$18,IF($B341="PARCELADO ATÉ 6X",$D341-($D341*TAXAS!$E$18))/6,IF($A341=TAXAS!$A$19,IF($B341="PARCELADO ATÉ 6X",$D341-($D341*TAXAS!$E$19))/6,IF($A341=TAXAS!$A$20,IF($B341="PARCELADO ATÉ 6X",$D341-($D341*TAXAS!$E$20))/6,IF($A341=TAXAS!$A$21,IF($B341="PARCELADO ATÉ 6X",$D341-($D341*TAXAS!$E$21))/6,IF($A341=TAXAS!$A$22,IF($B341="PARCELADO ATÉ 6X",$D341-($D341*TAXAS!$E$22))/6,IF($A341=TAXAS!$A$23,IF($B341="PARCELADO ATÉ 6X",$D341-($D341*TAXAS!$E$23))/6,IF($A341=TAXAS!$A$24,IF($B341="PARCELADO ATÉ 6X",$D341-($D341*TAXAS!$E$24))/6,IF($A341=TAXAS!$A$25,IF($B341="PARCELADO ATÉ 6X",$D341-($D341*TAXAS!$E$25))/6,IF($A341=TAXAS!$A$26,IF($B341="PARCELADO ATÉ 6X",$D341-($D341*TAXAS!$E$26))/6,IF($A341=TAXAS!$A$27,IF($B341="PARCELADO ATÉ 6X",$D341-($D341*TAXAS!$E$27))/6))))))))))))))))))))))))/1</f>
        <v>0</v>
      </c>
      <c r="I341" s="9">
        <f>IF($A341="VISA",IF($B341="PARCELADO ATÉ 12X",$D341-(D341*TAXAS!$F$4))/12,IF($A341="MASTER",IF($B341="PARCELADO ATÉ 12X",$D341-(D341*TAXAS!$F$5))/12,IF($A341="ELO",IF($B341="PARCELADO ATÉ 12X",$D341-(D341*TAXAS!$F$6))/12,IF($A341="HIPERCARD",IF($B341="PARCELADO ATÉ 12X",$D341-(D341*TAXAS!$F$7))/12,IF($A341="DINERS",IF($B341="PARCELADO ATÉ 12X",$D341-(D341*TAXAS!$F$8))/12,IF($A341="AMERICA EXPRESS",IF($B341="PARCELADO ATÉ 12X",$D341-(D341*TAXAS!$F$9))/12,IF($A341=TAXAS!$A$10,IF($B341="PARCELADO ATÉ 12X",$D341-($D341*TAXAS!$F$10))/12,IF($A341=TAXAS!$A$11,IF($B341="PARCELADO ATÉ 12X",$D341-($D341*TAXAS!$F$11))/12,IF($A341=TAXAS!$A$12,IF($B341="PARCELADO ATÉ 12X",$D341-($D341*TAXAS!$F$12))/12,IF($A341=TAXAS!$A$13,IF($B341="PARCELADO ATÉ 12X",$D341-($D341*TAXAS!$F$13))/12,IF($A341=TAXAS!$A$14,IF($B341="PARCELADO ATÉ 12X",$D341-($D341*TAXAS!$F$14))/12,IF($A341=TAXAS!$A$15,IF($B341="PARCELADO ATÉ 12X",$D341-($D341*TAXAS!$F$15))/12,IF($A341=TAXAS!$A$16,IF($B341="PARCELADO ATÉ 12X",$D341-($D341*TAXAS!$F$16))/12,IF($A341=TAXAS!$A$17,IF($B341="PARCELADO ATÉ 12X",$D341-($D341*TAXAS!$F$17))/12,IF($A341=TAXAS!$A$18,IF($B341="PARCELADO ATÉ 12X",$D341-($D341*TAXAS!$F$18))/12,IF($A341=TAXAS!$A$19,IF($B341="PARCELADO ATÉ 12X",$D341-($D341*TAXAS!$F$19))/12,IF($A341=TAXAS!$A$20,IF($B341="PARCELADO ATÉ 12X",$D341-($D341*TAXAS!$F$20))/12,IF($A341=TAXAS!$A$21,IF($B341="PARCELADO ATÉ 12X",$D341-($D341*TAXAS!$F$21))/12,IF($A341=TAXAS!$A$22,IF($B341="PARCELADO ATÉ 12X",$D341-($D341*TAXAS!$F$22))/12,IF($A341=TAXAS!$A$23,IF($B341="PARCELADO ATÉ 12X",$D341-($D341*TAXAS!$F$23))/12,IF($A341=TAXAS!$A$24,IF($B341="PARCELADO ATÉ 12X",$D341-($D341*TAXAS!$F$24))/12,IF($A341=TAXAS!$A$25,IF($B341="PARCELADO ATÉ 12X",$D341-($D341*TAXAS!$F$25))/12,IF($A341=TAXAS!$A$26,IF($B341="PARCELADO ATÉ 12X",$D341-($D341*TAXAS!$F$26))/12,IF($A341=TAXAS!$A$27,IF($B341="PARCELADO ATÉ 12X",$D341-($D341*TAXAS!$F$27))/12))))))))))))))))))))))))/1</f>
        <v>0</v>
      </c>
      <c r="J341" s="8">
        <f t="shared" si="0"/>
        <v>0</v>
      </c>
      <c r="K341" s="10" t="b">
        <f>IF($B341="PARCELADO ATÉ 3X",($D341-($D341*TAXAS!$D$4))-$J341)</f>
        <v>0</v>
      </c>
      <c r="L341" s="10" t="b">
        <f>IF($B341="PARCELADO ATÉ 6X",($D341-($D341*TAXAS!$E$4))-$J341)</f>
        <v>0</v>
      </c>
      <c r="M341" s="10" t="b">
        <f>IF($B341="PARCELADO ATÉ 12X",($D341-($D341*TAXAS!$F$4))-$J341)</f>
        <v>0</v>
      </c>
      <c r="N341" s="8">
        <f t="shared" si="1"/>
        <v>0</v>
      </c>
      <c r="O341" s="10">
        <f t="shared" si="2"/>
        <v>0</v>
      </c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spans="1:31" ht="15.75" customHeight="1" x14ac:dyDescent="0.2">
      <c r="A342" s="3"/>
      <c r="B342" s="5"/>
      <c r="C342" s="6"/>
      <c r="D342" s="42"/>
      <c r="E342" s="8">
        <f>IF($A342="VISA",IF($B342="DÉBITO",$D342-($D342*TAXAS!$B$4)),IF($A342="MASTER",IF($B342="DÉBITO",$D342-($D342*TAXAS!$B$5)),IF($A342="ELO", IF($B342="DÉBITO",$D342-($D342*TAXAS!$B$6)),IF($A342="HIPERCARD",IF($B342="DÉBITO",$D342-($D342*TAXAS!$B$7)),IF($A342="DINERS",IF($B342="DÉBITO",$D342-($D342*TAXAS!$B$8)),IF($A342="AMERICA EXPRESS",IF($B342="DÉBITO",$D342-($D342*TAXAS!$B$9)),IF($A342=TAXAS!$A$10,IF($B342="DÉBITO",$D342-($D342*TAXAS!$B$10)), IF($A342=TAXAS!$A$11,IF($B342="DÉBITO",$D342-($D342*TAXAS!$B$11)), IF($A342=TAXAS!$A$12,IF($B342="DÉBITO",$D342-($D342*TAXAS!$B$12)), IF($A342=TAXAS!$A$13,IF($B342="DÉBITO",$D342-($D342*TAXAS!$B$13)), IF($A342=TAXAS!$A$14,IF($B342="DÉBITO",$D342-($D342*TAXAS!$B$14)), IF($A342=TAXAS!$A$15,IF($B342="DÉBITO",$D342-($D342*TAXAS!$B$15)), IF($A342=TAXAS!$A$16,IF($B342="DÉBITO",$D342-($D342*TAXAS!$B$16)), IF($A342=TAXAS!$A$17,IF($B342="DÉBITO",$D342-($D342*TAXAS!$B$17)), IF($A342=TAXAS!$A$18,IF($B342="DÉBITO",$D342-($D342*TAXAS!$B$18)), IF($A342=TAXAS!$A$19,IF($B342="DÉBITO",$D342-($D342*TAXAS!$B$19)), IF($A342=TAXAS!$A$20,IF($B342="DÉBITO",$D342-($D342*TAXAS!$B$20)), IF($A342=TAXAS!$A$21,IF($B342="DÉBITO",$D342-($D342*TAXAS!$B$21)), IF($A342=TAXAS!$A$22,IF($B342="DÉBITO",$D342-($D342*TAXAS!$B$22)), IF($A342=TAXAS!$A$23,IF($B342="DÉBITO",$D342-($D342*TAXAS!$B$23)), IF($A342=TAXAS!$A$24,IF($B342="DÉBITO",$D342-($D342*TAXAS!$B$24)), IF($A342=TAXAS!$A$25,IF($B342="DÉBITO",$D342-($D342*TAXAS!$B$25)), IF($A342=TAXAS!$A$26,IF($B342="DÉBITO",$D342-($D342*TAXAS!$B$26)), IF($A342=TAXAS!$A$27,IF($B342="DÉBITO",$D342-($D342*TAXAS!$B$27))))))))))))))))))))))))))/1</f>
        <v>0</v>
      </c>
      <c r="F342" s="8">
        <f>IF($A342="VISA",IF($B342="CRÉDITO",$D342-($D342*TAXAS!$C$4)),IF($A342="MASTER",IF($B342="CRÉDITO",$D342-($D342*TAXAS!$C$5)),IF($A342="ELO", IF($B342="CRÉDITO",$D342-($D342*TAXAS!$C$6)),IF($A342="HIPERCARD",IF($B342="CRÉDITO",$D342-($D342*TAXAS!$C$7)),IF($A342="DINERS",IF($B342="CRÉDITO",$D342-($D342*TAXAS!$C$8)),IF($A342="AMERICA EXPRESS",IF($B342="CRÉDITO",$D342-($D342*TAXAS!$C$9)),IF($A342=TAXAS!$A$10,IF($B342="CRÉDITO",$D342-($D342*TAXAS!$C$10)), IF($A342=TAXAS!$A$11,IF($B342="CRÉDITO",$D342-($D342*TAXAS!$C$11)), IF($A342=TAXAS!$A$12,IF($B342="CRÉDITO",$D342-($D342*TAXAS!$C$12)), IF($A342=TAXAS!$A$13,IF($B342="CRÉDITO",$D342-($D342*TAXAS!$C$13)), IF($A342=TAXAS!$A$14,IF($B342="CRÉDITO",$D342-($D342*TAXAS!$C$14)), IF($A342=TAXAS!$A$15,IF($B342="CRÉDITO",$D342-($D342*TAXAS!$C$15)), IF($A342=TAXAS!$A$16,IF($B342="CRÉDITO",$D342-($D342*TAXAS!$C$16)), IF($A342=TAXAS!$A$17,IF($B342="CRÉDITO",$D342-($D342*TAXAS!$C$17)), IF($A342=TAXAS!$A$18,IF($B342="CRÉDITO",$D342-($D342*TAXAS!$C$18)), IF($A342=TAXAS!$A$19,IF($B342="CRÉDITO",$D342-($D342*TAXAS!$C$19)), IF($A342=TAXAS!$A$20,IF($B342="CRÉDITO",$D342-($D342*TAXAS!$C$20)), IF($A342=TAXAS!$A$21,IF($B342="CRÉDITO",$D342-($D342*TAXAS!$C$21)), IF($A342=TAXAS!$A$22,IF($B342="CRÉDITO",$D342-($D342*TAXAS!$C$22)), IF($A342=TAXAS!$A$23,IF($B342="CRÉDITO",$D342-($D342*TAXAS!$C$23)), IF($A342=TAXAS!$A$24,IF($B342="CRÉDITO",$D342-($D342*TAXAS!$C$24)), IF($A342=TAXAS!$A$25,IF($B342="CRÉDITO",$D342-($D342*TAXAS!$C$25)), IF($A342=TAXAS!$A$26,IF($B342="CRÉDITO",$D342-($D342*TAXAS!$C$26)), IF($A342=TAXAS!$A$27,IF($B342="CRÉDITO",$D342-($D342*TAXAS!$C$27))))))))))))))))))))))))))/1</f>
        <v>0</v>
      </c>
      <c r="G342" s="9">
        <f>IF($A342="VISA",IF($B342="PARCELADO ATÉ 3X",$D342-(D342*TAXAS!$D$4))/3,IF($A342="MASTER",IF($B342="PARCELADO ATÉ 3X",$D342-(D342*TAXAS!$D$5))/3,IF($A342="ELO",IF($B342="PARCELADO ATÉ 3X",$D342-(D342*TAXAS!$D$6))/3,IF($A342="HIPERCARD",IF($B342="PARCELADO ATÉ 3X",$D342-(D342*TAXAS!$D$7))/3,IF($A342="DINERS",IF($B342="PARCELADO ATÉ 3X",$D342-(D342*TAXAS!$D$8))/3,IF($A342="AMERICA EXPRESS",IF($B342="PARCELADO ATÉ 3X",$D342-(D342*TAXAS!$D$9))/3,IF($A342=TAXAS!$A$10,IF($B342="PARCELADO ATÉ 3X",$D342-($D342*TAXAS!$D$10))/3,IF($A342=TAXAS!$A$11,IF($B342="PARCELADO ATÉ 3X",$D342-($D342*TAXAS!$D$11))/3,IF($A342=TAXAS!$A$12,IF($B342="PARCELADO ATÉ 3X",$D342-($D342*TAXAS!$D$12))/3,IF($A342=TAXAS!$A$13,IF($B342="PARCELADO ATÉ 3X",$D342-($D342*TAXAS!$D$13))/3,IF($A342=TAXAS!$A$14,IF($B342="PARCELADO ATÉ 3X",$D342-($D342*TAXAS!$D$14))/3,IF($A342=TAXAS!$A$15,IF($B342="PARCELADO ATÉ 3X",$D342-($D342*TAXAS!$D$15))/3,IF($A342=TAXAS!$A$16,IF($B342="PARCELADO ATÉ 3X",$D342-($D342*TAXAS!$D$16))/3,IF($A342=TAXAS!$A$17,IF($B342="PARCELADO ATÉ 3X",$D342-($D342*TAXAS!$D$17))/3,IF($A342=TAXAS!$A$18,IF($B342="PARCELADO ATÉ 3X",$D342-($D342*TAXAS!$D$18))/3,IF($A342=TAXAS!$A$19,IF($B342="PARCELADO ATÉ 3X",$D342-($D342*TAXAS!$D$19))/3,IF($A342=TAXAS!$A$20,IF($B342="PARCELADO ATÉ 3X",$D342-($D342*TAXAS!$D$20))/3,IF($A342=TAXAS!$A$21,IF($B342="PARCELADO ATÉ 3X",$D342-($D342*TAXAS!$D$21))/3,IF($A342=TAXAS!$A$22,IF($B342="PARCELADO ATÉ 3X",$D342-($D342*TAXAS!$D$22))/3,IF($A342=TAXAS!$A$23,IF($B342="PARCELADO ATÉ 3X",$D342-($D342*TAXAS!$D$23))/3,IF($A342=TAXAS!$A$24,IF($B342="PARCELADO ATÉ 3X",$D342-($D342*TAXAS!$D$24))/3,IF($A342=TAXAS!$A$25,IF($B342="PARCELADO ATÉ 3X",$D342-($D342*TAXAS!$D$25))/3,IF($A342=TAXAS!$A$26,IF($B342="PARCELADO ATÉ 3X",$D342-($D342*TAXAS!$D$26))/3,IF($A342=TAXAS!$A$27,IF($B342="PARCELADO ATÉ 3X",$D342-($D342*TAXAS!$D$27))/3))))))))))))))))))))))))/1</f>
        <v>0</v>
      </c>
      <c r="H342" s="9">
        <f>IF($A342="VISA",IF($B342="PARCELADO ATÉ 6X",$D342-(D342*TAXAS!$E$4))/6,IF($A342="MASTER",IF($B342="PARCELADO ATÉ 6X",$D342-(D342*TAXAS!$E$5))/6,IF($A342="ELO",IF($B342="PARCELADO ATÉ 6X",$D342-(D342*TAXAS!$E$6))/6,IF($A342="HIPERCARD",IF($B342="PARCELADO ATÉ 6X",$D342-(D342*TAXAS!$E$7))/6,IF($A342="DINERS",IF($B342="PARCELADO ATÉ 6X",$D342-(D342*TAXAS!$E$8))/6,IF($A342="AMERICA EXPRESS",IF($B342="PARCELADO ATÉ 6X",$D342-(D342*TAXAS!$E$9))/6,IF($A342=TAXAS!$A$10,IF($B342="PARCELADO ATÉ 6X",$D342-($D342*TAXAS!$E$10))/6,IF($A342=TAXAS!$A$11,IF($B342="PARCELADO ATÉ 6X",$D342-($D342*TAXAS!$E$11))/6,IF($A342=TAXAS!$A$12,IF($B342="PARCELADO ATÉ 6X",$D342-($D342*TAXAS!$E$12))/6,IF($A342=TAXAS!$A$13,IF($B342="PARCELADO ATÉ 6X",$D342-($D342*TAXAS!$E$13))/6,IF($A342=TAXAS!$A$14,IF($B342="PARCELADO ATÉ 6X",$D342-($D342*TAXAS!$E$14))/6,IF($A342=TAXAS!$A$15,IF($B342="PARCELADO ATÉ 6X",$D342-($D342*TAXAS!$E$15))/6,IF($A342=TAXAS!$A$16,IF($B342="PARCELADO ATÉ 6X",$D342-($D342*TAXAS!$E$16))/6,IF($A342=TAXAS!$A$17,IF($B342="PARCELADO ATÉ 6X",$D342-($D342*TAXAS!$E$17))/6,IF($A342=TAXAS!$A$18,IF($B342="PARCELADO ATÉ 6X",$D342-($D342*TAXAS!$E$18))/6,IF($A342=TAXAS!$A$19,IF($B342="PARCELADO ATÉ 6X",$D342-($D342*TAXAS!$E$19))/6,IF($A342=TAXAS!$A$20,IF($B342="PARCELADO ATÉ 6X",$D342-($D342*TAXAS!$E$20))/6,IF($A342=TAXAS!$A$21,IF($B342="PARCELADO ATÉ 6X",$D342-($D342*TAXAS!$E$21))/6,IF($A342=TAXAS!$A$22,IF($B342="PARCELADO ATÉ 6X",$D342-($D342*TAXAS!$E$22))/6,IF($A342=TAXAS!$A$23,IF($B342="PARCELADO ATÉ 6X",$D342-($D342*TAXAS!$E$23))/6,IF($A342=TAXAS!$A$24,IF($B342="PARCELADO ATÉ 6X",$D342-($D342*TAXAS!$E$24))/6,IF($A342=TAXAS!$A$25,IF($B342="PARCELADO ATÉ 6X",$D342-($D342*TAXAS!$E$25))/6,IF($A342=TAXAS!$A$26,IF($B342="PARCELADO ATÉ 6X",$D342-($D342*TAXAS!$E$26))/6,IF($A342=TAXAS!$A$27,IF($B342="PARCELADO ATÉ 6X",$D342-($D342*TAXAS!$E$27))/6))))))))))))))))))))))))/1</f>
        <v>0</v>
      </c>
      <c r="I342" s="9">
        <f>IF($A342="VISA",IF($B342="PARCELADO ATÉ 12X",$D342-(D342*TAXAS!$F$4))/12,IF($A342="MASTER",IF($B342="PARCELADO ATÉ 12X",$D342-(D342*TAXAS!$F$5))/12,IF($A342="ELO",IF($B342="PARCELADO ATÉ 12X",$D342-(D342*TAXAS!$F$6))/12,IF($A342="HIPERCARD",IF($B342="PARCELADO ATÉ 12X",$D342-(D342*TAXAS!$F$7))/12,IF($A342="DINERS",IF($B342="PARCELADO ATÉ 12X",$D342-(D342*TAXAS!$F$8))/12,IF($A342="AMERICA EXPRESS",IF($B342="PARCELADO ATÉ 12X",$D342-(D342*TAXAS!$F$9))/12,IF($A342=TAXAS!$A$10,IF($B342="PARCELADO ATÉ 12X",$D342-($D342*TAXAS!$F$10))/12,IF($A342=TAXAS!$A$11,IF($B342="PARCELADO ATÉ 12X",$D342-($D342*TAXAS!$F$11))/12,IF($A342=TAXAS!$A$12,IF($B342="PARCELADO ATÉ 12X",$D342-($D342*TAXAS!$F$12))/12,IF($A342=TAXAS!$A$13,IF($B342="PARCELADO ATÉ 12X",$D342-($D342*TAXAS!$F$13))/12,IF($A342=TAXAS!$A$14,IF($B342="PARCELADO ATÉ 12X",$D342-($D342*TAXAS!$F$14))/12,IF($A342=TAXAS!$A$15,IF($B342="PARCELADO ATÉ 12X",$D342-($D342*TAXAS!$F$15))/12,IF($A342=TAXAS!$A$16,IF($B342="PARCELADO ATÉ 12X",$D342-($D342*TAXAS!$F$16))/12,IF($A342=TAXAS!$A$17,IF($B342="PARCELADO ATÉ 12X",$D342-($D342*TAXAS!$F$17))/12,IF($A342=TAXAS!$A$18,IF($B342="PARCELADO ATÉ 12X",$D342-($D342*TAXAS!$F$18))/12,IF($A342=TAXAS!$A$19,IF($B342="PARCELADO ATÉ 12X",$D342-($D342*TAXAS!$F$19))/12,IF($A342=TAXAS!$A$20,IF($B342="PARCELADO ATÉ 12X",$D342-($D342*TAXAS!$F$20))/12,IF($A342=TAXAS!$A$21,IF($B342="PARCELADO ATÉ 12X",$D342-($D342*TAXAS!$F$21))/12,IF($A342=TAXAS!$A$22,IF($B342="PARCELADO ATÉ 12X",$D342-($D342*TAXAS!$F$22))/12,IF($A342=TAXAS!$A$23,IF($B342="PARCELADO ATÉ 12X",$D342-($D342*TAXAS!$F$23))/12,IF($A342=TAXAS!$A$24,IF($B342="PARCELADO ATÉ 12X",$D342-($D342*TAXAS!$F$24))/12,IF($A342=TAXAS!$A$25,IF($B342="PARCELADO ATÉ 12X",$D342-($D342*TAXAS!$F$25))/12,IF($A342=TAXAS!$A$26,IF($B342="PARCELADO ATÉ 12X",$D342-($D342*TAXAS!$F$26))/12,IF($A342=TAXAS!$A$27,IF($B342="PARCELADO ATÉ 12X",$D342-($D342*TAXAS!$F$27))/12))))))))))))))))))))))))/1</f>
        <v>0</v>
      </c>
      <c r="J342" s="8">
        <f t="shared" si="0"/>
        <v>0</v>
      </c>
      <c r="K342" s="10" t="b">
        <f>IF($B342="PARCELADO ATÉ 3X",($D342-($D342*TAXAS!$D$4))-$J342)</f>
        <v>0</v>
      </c>
      <c r="L342" s="10" t="b">
        <f>IF($B342="PARCELADO ATÉ 6X",($D342-($D342*TAXAS!$E$4))-$J342)</f>
        <v>0</v>
      </c>
      <c r="M342" s="10" t="b">
        <f>IF($B342="PARCELADO ATÉ 12X",($D342-($D342*TAXAS!$F$4))-$J342)</f>
        <v>0</v>
      </c>
      <c r="N342" s="8">
        <f t="shared" si="1"/>
        <v>0</v>
      </c>
      <c r="O342" s="10">
        <f t="shared" si="2"/>
        <v>0</v>
      </c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spans="1:31" ht="15.75" customHeight="1" x14ac:dyDescent="0.2">
      <c r="A343" s="3"/>
      <c r="B343" s="5"/>
      <c r="C343" s="6"/>
      <c r="D343" s="42"/>
      <c r="E343" s="8">
        <f>IF($A343="VISA",IF($B343="DÉBITO",$D343-($D343*TAXAS!$B$4)),IF($A343="MASTER",IF($B343="DÉBITO",$D343-($D343*TAXAS!$B$5)),IF($A343="ELO", IF($B343="DÉBITO",$D343-($D343*TAXAS!$B$6)),IF($A343="HIPERCARD",IF($B343="DÉBITO",$D343-($D343*TAXAS!$B$7)),IF($A343="DINERS",IF($B343="DÉBITO",$D343-($D343*TAXAS!$B$8)),IF($A343="AMERICA EXPRESS",IF($B343="DÉBITO",$D343-($D343*TAXAS!$B$9)),IF($A343=TAXAS!$A$10,IF($B343="DÉBITO",$D343-($D343*TAXAS!$B$10)), IF($A343=TAXAS!$A$11,IF($B343="DÉBITO",$D343-($D343*TAXAS!$B$11)), IF($A343=TAXAS!$A$12,IF($B343="DÉBITO",$D343-($D343*TAXAS!$B$12)), IF($A343=TAXAS!$A$13,IF($B343="DÉBITO",$D343-($D343*TAXAS!$B$13)), IF($A343=TAXAS!$A$14,IF($B343="DÉBITO",$D343-($D343*TAXAS!$B$14)), IF($A343=TAXAS!$A$15,IF($B343="DÉBITO",$D343-($D343*TAXAS!$B$15)), IF($A343=TAXAS!$A$16,IF($B343="DÉBITO",$D343-($D343*TAXAS!$B$16)), IF($A343=TAXAS!$A$17,IF($B343="DÉBITO",$D343-($D343*TAXAS!$B$17)), IF($A343=TAXAS!$A$18,IF($B343="DÉBITO",$D343-($D343*TAXAS!$B$18)), IF($A343=TAXAS!$A$19,IF($B343="DÉBITO",$D343-($D343*TAXAS!$B$19)), IF($A343=TAXAS!$A$20,IF($B343="DÉBITO",$D343-($D343*TAXAS!$B$20)), IF($A343=TAXAS!$A$21,IF($B343="DÉBITO",$D343-($D343*TAXAS!$B$21)), IF($A343=TAXAS!$A$22,IF($B343="DÉBITO",$D343-($D343*TAXAS!$B$22)), IF($A343=TAXAS!$A$23,IF($B343="DÉBITO",$D343-($D343*TAXAS!$B$23)), IF($A343=TAXAS!$A$24,IF($B343="DÉBITO",$D343-($D343*TAXAS!$B$24)), IF($A343=TAXAS!$A$25,IF($B343="DÉBITO",$D343-($D343*TAXAS!$B$25)), IF($A343=TAXAS!$A$26,IF($B343="DÉBITO",$D343-($D343*TAXAS!$B$26)), IF($A343=TAXAS!$A$27,IF($B343="DÉBITO",$D343-($D343*TAXAS!$B$27))))))))))))))))))))))))))/1</f>
        <v>0</v>
      </c>
      <c r="F343" s="8">
        <f>IF($A343="VISA",IF($B343="CRÉDITO",$D343-($D343*TAXAS!$C$4)),IF($A343="MASTER",IF($B343="CRÉDITO",$D343-($D343*TAXAS!$C$5)),IF($A343="ELO", IF($B343="CRÉDITO",$D343-($D343*TAXAS!$C$6)),IF($A343="HIPERCARD",IF($B343="CRÉDITO",$D343-($D343*TAXAS!$C$7)),IF($A343="DINERS",IF($B343="CRÉDITO",$D343-($D343*TAXAS!$C$8)),IF($A343="AMERICA EXPRESS",IF($B343="CRÉDITO",$D343-($D343*TAXAS!$C$9)),IF($A343=TAXAS!$A$10,IF($B343="CRÉDITO",$D343-($D343*TAXAS!$C$10)), IF($A343=TAXAS!$A$11,IF($B343="CRÉDITO",$D343-($D343*TAXAS!$C$11)), IF($A343=TAXAS!$A$12,IF($B343="CRÉDITO",$D343-($D343*TAXAS!$C$12)), IF($A343=TAXAS!$A$13,IF($B343="CRÉDITO",$D343-($D343*TAXAS!$C$13)), IF($A343=TAXAS!$A$14,IF($B343="CRÉDITO",$D343-($D343*TAXAS!$C$14)), IF($A343=TAXAS!$A$15,IF($B343="CRÉDITO",$D343-($D343*TAXAS!$C$15)), IF($A343=TAXAS!$A$16,IF($B343="CRÉDITO",$D343-($D343*TAXAS!$C$16)), IF($A343=TAXAS!$A$17,IF($B343="CRÉDITO",$D343-($D343*TAXAS!$C$17)), IF($A343=TAXAS!$A$18,IF($B343="CRÉDITO",$D343-($D343*TAXAS!$C$18)), IF($A343=TAXAS!$A$19,IF($B343="CRÉDITO",$D343-($D343*TAXAS!$C$19)), IF($A343=TAXAS!$A$20,IF($B343="CRÉDITO",$D343-($D343*TAXAS!$C$20)), IF($A343=TAXAS!$A$21,IF($B343="CRÉDITO",$D343-($D343*TAXAS!$C$21)), IF($A343=TAXAS!$A$22,IF($B343="CRÉDITO",$D343-($D343*TAXAS!$C$22)), IF($A343=TAXAS!$A$23,IF($B343="CRÉDITO",$D343-($D343*TAXAS!$C$23)), IF($A343=TAXAS!$A$24,IF($B343="CRÉDITO",$D343-($D343*TAXAS!$C$24)), IF($A343=TAXAS!$A$25,IF($B343="CRÉDITO",$D343-($D343*TAXAS!$C$25)), IF($A343=TAXAS!$A$26,IF($B343="CRÉDITO",$D343-($D343*TAXAS!$C$26)), IF($A343=TAXAS!$A$27,IF($B343="CRÉDITO",$D343-($D343*TAXAS!$C$27))))))))))))))))))))))))))/1</f>
        <v>0</v>
      </c>
      <c r="G343" s="9">
        <f>IF($A343="VISA",IF($B343="PARCELADO ATÉ 3X",$D343-(D343*TAXAS!$D$4))/3,IF($A343="MASTER",IF($B343="PARCELADO ATÉ 3X",$D343-(D343*TAXAS!$D$5))/3,IF($A343="ELO",IF($B343="PARCELADO ATÉ 3X",$D343-(D343*TAXAS!$D$6))/3,IF($A343="HIPERCARD",IF($B343="PARCELADO ATÉ 3X",$D343-(D343*TAXAS!$D$7))/3,IF($A343="DINERS",IF($B343="PARCELADO ATÉ 3X",$D343-(D343*TAXAS!$D$8))/3,IF($A343="AMERICA EXPRESS",IF($B343="PARCELADO ATÉ 3X",$D343-(D343*TAXAS!$D$9))/3,IF($A343=TAXAS!$A$10,IF($B343="PARCELADO ATÉ 3X",$D343-($D343*TAXAS!$D$10))/3,IF($A343=TAXAS!$A$11,IF($B343="PARCELADO ATÉ 3X",$D343-($D343*TAXAS!$D$11))/3,IF($A343=TAXAS!$A$12,IF($B343="PARCELADO ATÉ 3X",$D343-($D343*TAXAS!$D$12))/3,IF($A343=TAXAS!$A$13,IF($B343="PARCELADO ATÉ 3X",$D343-($D343*TAXAS!$D$13))/3,IF($A343=TAXAS!$A$14,IF($B343="PARCELADO ATÉ 3X",$D343-($D343*TAXAS!$D$14))/3,IF($A343=TAXAS!$A$15,IF($B343="PARCELADO ATÉ 3X",$D343-($D343*TAXAS!$D$15))/3,IF($A343=TAXAS!$A$16,IF($B343="PARCELADO ATÉ 3X",$D343-($D343*TAXAS!$D$16))/3,IF($A343=TAXAS!$A$17,IF($B343="PARCELADO ATÉ 3X",$D343-($D343*TAXAS!$D$17))/3,IF($A343=TAXAS!$A$18,IF($B343="PARCELADO ATÉ 3X",$D343-($D343*TAXAS!$D$18))/3,IF($A343=TAXAS!$A$19,IF($B343="PARCELADO ATÉ 3X",$D343-($D343*TAXAS!$D$19))/3,IF($A343=TAXAS!$A$20,IF($B343="PARCELADO ATÉ 3X",$D343-($D343*TAXAS!$D$20))/3,IF($A343=TAXAS!$A$21,IF($B343="PARCELADO ATÉ 3X",$D343-($D343*TAXAS!$D$21))/3,IF($A343=TAXAS!$A$22,IF($B343="PARCELADO ATÉ 3X",$D343-($D343*TAXAS!$D$22))/3,IF($A343=TAXAS!$A$23,IF($B343="PARCELADO ATÉ 3X",$D343-($D343*TAXAS!$D$23))/3,IF($A343=TAXAS!$A$24,IF($B343="PARCELADO ATÉ 3X",$D343-($D343*TAXAS!$D$24))/3,IF($A343=TAXAS!$A$25,IF($B343="PARCELADO ATÉ 3X",$D343-($D343*TAXAS!$D$25))/3,IF($A343=TAXAS!$A$26,IF($B343="PARCELADO ATÉ 3X",$D343-($D343*TAXAS!$D$26))/3,IF($A343=TAXAS!$A$27,IF($B343="PARCELADO ATÉ 3X",$D343-($D343*TAXAS!$D$27))/3))))))))))))))))))))))))/1</f>
        <v>0</v>
      </c>
      <c r="H343" s="9">
        <f>IF($A343="VISA",IF($B343="PARCELADO ATÉ 6X",$D343-(D343*TAXAS!$E$4))/6,IF($A343="MASTER",IF($B343="PARCELADO ATÉ 6X",$D343-(D343*TAXAS!$E$5))/6,IF($A343="ELO",IF($B343="PARCELADO ATÉ 6X",$D343-(D343*TAXAS!$E$6))/6,IF($A343="HIPERCARD",IF($B343="PARCELADO ATÉ 6X",$D343-(D343*TAXAS!$E$7))/6,IF($A343="DINERS",IF($B343="PARCELADO ATÉ 6X",$D343-(D343*TAXAS!$E$8))/6,IF($A343="AMERICA EXPRESS",IF($B343="PARCELADO ATÉ 6X",$D343-(D343*TAXAS!$E$9))/6,IF($A343=TAXAS!$A$10,IF($B343="PARCELADO ATÉ 6X",$D343-($D343*TAXAS!$E$10))/6,IF($A343=TAXAS!$A$11,IF($B343="PARCELADO ATÉ 6X",$D343-($D343*TAXAS!$E$11))/6,IF($A343=TAXAS!$A$12,IF($B343="PARCELADO ATÉ 6X",$D343-($D343*TAXAS!$E$12))/6,IF($A343=TAXAS!$A$13,IF($B343="PARCELADO ATÉ 6X",$D343-($D343*TAXAS!$E$13))/6,IF($A343=TAXAS!$A$14,IF($B343="PARCELADO ATÉ 6X",$D343-($D343*TAXAS!$E$14))/6,IF($A343=TAXAS!$A$15,IF($B343="PARCELADO ATÉ 6X",$D343-($D343*TAXAS!$E$15))/6,IF($A343=TAXAS!$A$16,IF($B343="PARCELADO ATÉ 6X",$D343-($D343*TAXAS!$E$16))/6,IF($A343=TAXAS!$A$17,IF($B343="PARCELADO ATÉ 6X",$D343-($D343*TAXAS!$E$17))/6,IF($A343=TAXAS!$A$18,IF($B343="PARCELADO ATÉ 6X",$D343-($D343*TAXAS!$E$18))/6,IF($A343=TAXAS!$A$19,IF($B343="PARCELADO ATÉ 6X",$D343-($D343*TAXAS!$E$19))/6,IF($A343=TAXAS!$A$20,IF($B343="PARCELADO ATÉ 6X",$D343-($D343*TAXAS!$E$20))/6,IF($A343=TAXAS!$A$21,IF($B343="PARCELADO ATÉ 6X",$D343-($D343*TAXAS!$E$21))/6,IF($A343=TAXAS!$A$22,IF($B343="PARCELADO ATÉ 6X",$D343-($D343*TAXAS!$E$22))/6,IF($A343=TAXAS!$A$23,IF($B343="PARCELADO ATÉ 6X",$D343-($D343*TAXAS!$E$23))/6,IF($A343=TAXAS!$A$24,IF($B343="PARCELADO ATÉ 6X",$D343-($D343*TAXAS!$E$24))/6,IF($A343=TAXAS!$A$25,IF($B343="PARCELADO ATÉ 6X",$D343-($D343*TAXAS!$E$25))/6,IF($A343=TAXAS!$A$26,IF($B343="PARCELADO ATÉ 6X",$D343-($D343*TAXAS!$E$26))/6,IF($A343=TAXAS!$A$27,IF($B343="PARCELADO ATÉ 6X",$D343-($D343*TAXAS!$E$27))/6))))))))))))))))))))))))/1</f>
        <v>0</v>
      </c>
      <c r="I343" s="9">
        <f>IF($A343="VISA",IF($B343="PARCELADO ATÉ 12X",$D343-(D343*TAXAS!$F$4))/12,IF($A343="MASTER",IF($B343="PARCELADO ATÉ 12X",$D343-(D343*TAXAS!$F$5))/12,IF($A343="ELO",IF($B343="PARCELADO ATÉ 12X",$D343-(D343*TAXAS!$F$6))/12,IF($A343="HIPERCARD",IF($B343="PARCELADO ATÉ 12X",$D343-(D343*TAXAS!$F$7))/12,IF($A343="DINERS",IF($B343="PARCELADO ATÉ 12X",$D343-(D343*TAXAS!$F$8))/12,IF($A343="AMERICA EXPRESS",IF($B343="PARCELADO ATÉ 12X",$D343-(D343*TAXAS!$F$9))/12,IF($A343=TAXAS!$A$10,IF($B343="PARCELADO ATÉ 12X",$D343-($D343*TAXAS!$F$10))/12,IF($A343=TAXAS!$A$11,IF($B343="PARCELADO ATÉ 12X",$D343-($D343*TAXAS!$F$11))/12,IF($A343=TAXAS!$A$12,IF($B343="PARCELADO ATÉ 12X",$D343-($D343*TAXAS!$F$12))/12,IF($A343=TAXAS!$A$13,IF($B343="PARCELADO ATÉ 12X",$D343-($D343*TAXAS!$F$13))/12,IF($A343=TAXAS!$A$14,IF($B343="PARCELADO ATÉ 12X",$D343-($D343*TAXAS!$F$14))/12,IF($A343=TAXAS!$A$15,IF($B343="PARCELADO ATÉ 12X",$D343-($D343*TAXAS!$F$15))/12,IF($A343=TAXAS!$A$16,IF($B343="PARCELADO ATÉ 12X",$D343-($D343*TAXAS!$F$16))/12,IF($A343=TAXAS!$A$17,IF($B343="PARCELADO ATÉ 12X",$D343-($D343*TAXAS!$F$17))/12,IF($A343=TAXAS!$A$18,IF($B343="PARCELADO ATÉ 12X",$D343-($D343*TAXAS!$F$18))/12,IF($A343=TAXAS!$A$19,IF($B343="PARCELADO ATÉ 12X",$D343-($D343*TAXAS!$F$19))/12,IF($A343=TAXAS!$A$20,IF($B343="PARCELADO ATÉ 12X",$D343-($D343*TAXAS!$F$20))/12,IF($A343=TAXAS!$A$21,IF($B343="PARCELADO ATÉ 12X",$D343-($D343*TAXAS!$F$21))/12,IF($A343=TAXAS!$A$22,IF($B343="PARCELADO ATÉ 12X",$D343-($D343*TAXAS!$F$22))/12,IF($A343=TAXAS!$A$23,IF($B343="PARCELADO ATÉ 12X",$D343-($D343*TAXAS!$F$23))/12,IF($A343=TAXAS!$A$24,IF($B343="PARCELADO ATÉ 12X",$D343-($D343*TAXAS!$F$24))/12,IF($A343=TAXAS!$A$25,IF($B343="PARCELADO ATÉ 12X",$D343-($D343*TAXAS!$F$25))/12,IF($A343=TAXAS!$A$26,IF($B343="PARCELADO ATÉ 12X",$D343-($D343*TAXAS!$F$26))/12,IF($A343=TAXAS!$A$27,IF($B343="PARCELADO ATÉ 12X",$D343-($D343*TAXAS!$F$27))/12))))))))))))))))))))))))/1</f>
        <v>0</v>
      </c>
      <c r="J343" s="8">
        <f t="shared" si="0"/>
        <v>0</v>
      </c>
      <c r="K343" s="10" t="b">
        <f>IF($B343="PARCELADO ATÉ 3X",($D343-($D343*TAXAS!$D$4))-$J343)</f>
        <v>0</v>
      </c>
      <c r="L343" s="10" t="b">
        <f>IF($B343="PARCELADO ATÉ 6X",($D343-($D343*TAXAS!$E$4))-$J343)</f>
        <v>0</v>
      </c>
      <c r="M343" s="10" t="b">
        <f>IF($B343="PARCELADO ATÉ 12X",($D343-($D343*TAXAS!$F$4))-$J343)</f>
        <v>0</v>
      </c>
      <c r="N343" s="8">
        <f t="shared" si="1"/>
        <v>0</v>
      </c>
      <c r="O343" s="10">
        <f t="shared" si="2"/>
        <v>0</v>
      </c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spans="1:31" ht="15.75" customHeight="1" x14ac:dyDescent="0.2">
      <c r="A344" s="3"/>
      <c r="B344" s="5"/>
      <c r="C344" s="6"/>
      <c r="D344" s="42"/>
      <c r="E344" s="8">
        <f>IF($A344="VISA",IF($B344="DÉBITO",$D344-($D344*TAXAS!$B$4)),IF($A344="MASTER",IF($B344="DÉBITO",$D344-($D344*TAXAS!$B$5)),IF($A344="ELO", IF($B344="DÉBITO",$D344-($D344*TAXAS!$B$6)),IF($A344="HIPERCARD",IF($B344="DÉBITO",$D344-($D344*TAXAS!$B$7)),IF($A344="DINERS",IF($B344="DÉBITO",$D344-($D344*TAXAS!$B$8)),IF($A344="AMERICA EXPRESS",IF($B344="DÉBITO",$D344-($D344*TAXAS!$B$9)),IF($A344=TAXAS!$A$10,IF($B344="DÉBITO",$D344-($D344*TAXAS!$B$10)), IF($A344=TAXAS!$A$11,IF($B344="DÉBITO",$D344-($D344*TAXAS!$B$11)), IF($A344=TAXAS!$A$12,IF($B344="DÉBITO",$D344-($D344*TAXAS!$B$12)), IF($A344=TAXAS!$A$13,IF($B344="DÉBITO",$D344-($D344*TAXAS!$B$13)), IF($A344=TAXAS!$A$14,IF($B344="DÉBITO",$D344-($D344*TAXAS!$B$14)), IF($A344=TAXAS!$A$15,IF($B344="DÉBITO",$D344-($D344*TAXAS!$B$15)), IF($A344=TAXAS!$A$16,IF($B344="DÉBITO",$D344-($D344*TAXAS!$B$16)), IF($A344=TAXAS!$A$17,IF($B344="DÉBITO",$D344-($D344*TAXAS!$B$17)), IF($A344=TAXAS!$A$18,IF($B344="DÉBITO",$D344-($D344*TAXAS!$B$18)), IF($A344=TAXAS!$A$19,IF($B344="DÉBITO",$D344-($D344*TAXAS!$B$19)), IF($A344=TAXAS!$A$20,IF($B344="DÉBITO",$D344-($D344*TAXAS!$B$20)), IF($A344=TAXAS!$A$21,IF($B344="DÉBITO",$D344-($D344*TAXAS!$B$21)), IF($A344=TAXAS!$A$22,IF($B344="DÉBITO",$D344-($D344*TAXAS!$B$22)), IF($A344=TAXAS!$A$23,IF($B344="DÉBITO",$D344-($D344*TAXAS!$B$23)), IF($A344=TAXAS!$A$24,IF($B344="DÉBITO",$D344-($D344*TAXAS!$B$24)), IF($A344=TAXAS!$A$25,IF($B344="DÉBITO",$D344-($D344*TAXAS!$B$25)), IF($A344=TAXAS!$A$26,IF($B344="DÉBITO",$D344-($D344*TAXAS!$B$26)), IF($A344=TAXAS!$A$27,IF($B344="DÉBITO",$D344-($D344*TAXAS!$B$27))))))))))))))))))))))))))/1</f>
        <v>0</v>
      </c>
      <c r="F344" s="8">
        <f>IF($A344="VISA",IF($B344="CRÉDITO",$D344-($D344*TAXAS!$C$4)),IF($A344="MASTER",IF($B344="CRÉDITO",$D344-($D344*TAXAS!$C$5)),IF($A344="ELO", IF($B344="CRÉDITO",$D344-($D344*TAXAS!$C$6)),IF($A344="HIPERCARD",IF($B344="CRÉDITO",$D344-($D344*TAXAS!$C$7)),IF($A344="DINERS",IF($B344="CRÉDITO",$D344-($D344*TAXAS!$C$8)),IF($A344="AMERICA EXPRESS",IF($B344="CRÉDITO",$D344-($D344*TAXAS!$C$9)),IF($A344=TAXAS!$A$10,IF($B344="CRÉDITO",$D344-($D344*TAXAS!$C$10)), IF($A344=TAXAS!$A$11,IF($B344="CRÉDITO",$D344-($D344*TAXAS!$C$11)), IF($A344=TAXAS!$A$12,IF($B344="CRÉDITO",$D344-($D344*TAXAS!$C$12)), IF($A344=TAXAS!$A$13,IF($B344="CRÉDITO",$D344-($D344*TAXAS!$C$13)), IF($A344=TAXAS!$A$14,IF($B344="CRÉDITO",$D344-($D344*TAXAS!$C$14)), IF($A344=TAXAS!$A$15,IF($B344="CRÉDITO",$D344-($D344*TAXAS!$C$15)), IF($A344=TAXAS!$A$16,IF($B344="CRÉDITO",$D344-($D344*TAXAS!$C$16)), IF($A344=TAXAS!$A$17,IF($B344="CRÉDITO",$D344-($D344*TAXAS!$C$17)), IF($A344=TAXAS!$A$18,IF($B344="CRÉDITO",$D344-($D344*TAXAS!$C$18)), IF($A344=TAXAS!$A$19,IF($B344="CRÉDITO",$D344-($D344*TAXAS!$C$19)), IF($A344=TAXAS!$A$20,IF($B344="CRÉDITO",$D344-($D344*TAXAS!$C$20)), IF($A344=TAXAS!$A$21,IF($B344="CRÉDITO",$D344-($D344*TAXAS!$C$21)), IF($A344=TAXAS!$A$22,IF($B344="CRÉDITO",$D344-($D344*TAXAS!$C$22)), IF($A344=TAXAS!$A$23,IF($B344="CRÉDITO",$D344-($D344*TAXAS!$C$23)), IF($A344=TAXAS!$A$24,IF($B344="CRÉDITO",$D344-($D344*TAXAS!$C$24)), IF($A344=TAXAS!$A$25,IF($B344="CRÉDITO",$D344-($D344*TAXAS!$C$25)), IF($A344=TAXAS!$A$26,IF($B344="CRÉDITO",$D344-($D344*TAXAS!$C$26)), IF($A344=TAXAS!$A$27,IF($B344="CRÉDITO",$D344-($D344*TAXAS!$C$27))))))))))))))))))))))))))/1</f>
        <v>0</v>
      </c>
      <c r="G344" s="9">
        <f>IF($A344="VISA",IF($B344="PARCELADO ATÉ 3X",$D344-(D344*TAXAS!$D$4))/3,IF($A344="MASTER",IF($B344="PARCELADO ATÉ 3X",$D344-(D344*TAXAS!$D$5))/3,IF($A344="ELO",IF($B344="PARCELADO ATÉ 3X",$D344-(D344*TAXAS!$D$6))/3,IF($A344="HIPERCARD",IF($B344="PARCELADO ATÉ 3X",$D344-(D344*TAXAS!$D$7))/3,IF($A344="DINERS",IF($B344="PARCELADO ATÉ 3X",$D344-(D344*TAXAS!$D$8))/3,IF($A344="AMERICA EXPRESS",IF($B344="PARCELADO ATÉ 3X",$D344-(D344*TAXAS!$D$9))/3,IF($A344=TAXAS!$A$10,IF($B344="PARCELADO ATÉ 3X",$D344-($D344*TAXAS!$D$10))/3,IF($A344=TAXAS!$A$11,IF($B344="PARCELADO ATÉ 3X",$D344-($D344*TAXAS!$D$11))/3,IF($A344=TAXAS!$A$12,IF($B344="PARCELADO ATÉ 3X",$D344-($D344*TAXAS!$D$12))/3,IF($A344=TAXAS!$A$13,IF($B344="PARCELADO ATÉ 3X",$D344-($D344*TAXAS!$D$13))/3,IF($A344=TAXAS!$A$14,IF($B344="PARCELADO ATÉ 3X",$D344-($D344*TAXAS!$D$14))/3,IF($A344=TAXAS!$A$15,IF($B344="PARCELADO ATÉ 3X",$D344-($D344*TAXAS!$D$15))/3,IF($A344=TAXAS!$A$16,IF($B344="PARCELADO ATÉ 3X",$D344-($D344*TAXAS!$D$16))/3,IF($A344=TAXAS!$A$17,IF($B344="PARCELADO ATÉ 3X",$D344-($D344*TAXAS!$D$17))/3,IF($A344=TAXAS!$A$18,IF($B344="PARCELADO ATÉ 3X",$D344-($D344*TAXAS!$D$18))/3,IF($A344=TAXAS!$A$19,IF($B344="PARCELADO ATÉ 3X",$D344-($D344*TAXAS!$D$19))/3,IF($A344=TAXAS!$A$20,IF($B344="PARCELADO ATÉ 3X",$D344-($D344*TAXAS!$D$20))/3,IF($A344=TAXAS!$A$21,IF($B344="PARCELADO ATÉ 3X",$D344-($D344*TAXAS!$D$21))/3,IF($A344=TAXAS!$A$22,IF($B344="PARCELADO ATÉ 3X",$D344-($D344*TAXAS!$D$22))/3,IF($A344=TAXAS!$A$23,IF($B344="PARCELADO ATÉ 3X",$D344-($D344*TAXAS!$D$23))/3,IF($A344=TAXAS!$A$24,IF($B344="PARCELADO ATÉ 3X",$D344-($D344*TAXAS!$D$24))/3,IF($A344=TAXAS!$A$25,IF($B344="PARCELADO ATÉ 3X",$D344-($D344*TAXAS!$D$25))/3,IF($A344=TAXAS!$A$26,IF($B344="PARCELADO ATÉ 3X",$D344-($D344*TAXAS!$D$26))/3,IF($A344=TAXAS!$A$27,IF($B344="PARCELADO ATÉ 3X",$D344-($D344*TAXAS!$D$27))/3))))))))))))))))))))))))/1</f>
        <v>0</v>
      </c>
      <c r="H344" s="9">
        <f>IF($A344="VISA",IF($B344="PARCELADO ATÉ 6X",$D344-(D344*TAXAS!$E$4))/6,IF($A344="MASTER",IF($B344="PARCELADO ATÉ 6X",$D344-(D344*TAXAS!$E$5))/6,IF($A344="ELO",IF($B344="PARCELADO ATÉ 6X",$D344-(D344*TAXAS!$E$6))/6,IF($A344="HIPERCARD",IF($B344="PARCELADO ATÉ 6X",$D344-(D344*TAXAS!$E$7))/6,IF($A344="DINERS",IF($B344="PARCELADO ATÉ 6X",$D344-(D344*TAXAS!$E$8))/6,IF($A344="AMERICA EXPRESS",IF($B344="PARCELADO ATÉ 6X",$D344-(D344*TAXAS!$E$9))/6,IF($A344=TAXAS!$A$10,IF($B344="PARCELADO ATÉ 6X",$D344-($D344*TAXAS!$E$10))/6,IF($A344=TAXAS!$A$11,IF($B344="PARCELADO ATÉ 6X",$D344-($D344*TAXAS!$E$11))/6,IF($A344=TAXAS!$A$12,IF($B344="PARCELADO ATÉ 6X",$D344-($D344*TAXAS!$E$12))/6,IF($A344=TAXAS!$A$13,IF($B344="PARCELADO ATÉ 6X",$D344-($D344*TAXAS!$E$13))/6,IF($A344=TAXAS!$A$14,IF($B344="PARCELADO ATÉ 6X",$D344-($D344*TAXAS!$E$14))/6,IF($A344=TAXAS!$A$15,IF($B344="PARCELADO ATÉ 6X",$D344-($D344*TAXAS!$E$15))/6,IF($A344=TAXAS!$A$16,IF($B344="PARCELADO ATÉ 6X",$D344-($D344*TAXAS!$E$16))/6,IF($A344=TAXAS!$A$17,IF($B344="PARCELADO ATÉ 6X",$D344-($D344*TAXAS!$E$17))/6,IF($A344=TAXAS!$A$18,IF($B344="PARCELADO ATÉ 6X",$D344-($D344*TAXAS!$E$18))/6,IF($A344=TAXAS!$A$19,IF($B344="PARCELADO ATÉ 6X",$D344-($D344*TAXAS!$E$19))/6,IF($A344=TAXAS!$A$20,IF($B344="PARCELADO ATÉ 6X",$D344-($D344*TAXAS!$E$20))/6,IF($A344=TAXAS!$A$21,IF($B344="PARCELADO ATÉ 6X",$D344-($D344*TAXAS!$E$21))/6,IF($A344=TAXAS!$A$22,IF($B344="PARCELADO ATÉ 6X",$D344-($D344*TAXAS!$E$22))/6,IF($A344=TAXAS!$A$23,IF($B344="PARCELADO ATÉ 6X",$D344-($D344*TAXAS!$E$23))/6,IF($A344=TAXAS!$A$24,IF($B344="PARCELADO ATÉ 6X",$D344-($D344*TAXAS!$E$24))/6,IF($A344=TAXAS!$A$25,IF($B344="PARCELADO ATÉ 6X",$D344-($D344*TAXAS!$E$25))/6,IF($A344=TAXAS!$A$26,IF($B344="PARCELADO ATÉ 6X",$D344-($D344*TAXAS!$E$26))/6,IF($A344=TAXAS!$A$27,IF($B344="PARCELADO ATÉ 6X",$D344-($D344*TAXAS!$E$27))/6))))))))))))))))))))))))/1</f>
        <v>0</v>
      </c>
      <c r="I344" s="9">
        <f>IF($A344="VISA",IF($B344="PARCELADO ATÉ 12X",$D344-(D344*TAXAS!$F$4))/12,IF($A344="MASTER",IF($B344="PARCELADO ATÉ 12X",$D344-(D344*TAXAS!$F$5))/12,IF($A344="ELO",IF($B344="PARCELADO ATÉ 12X",$D344-(D344*TAXAS!$F$6))/12,IF($A344="HIPERCARD",IF($B344="PARCELADO ATÉ 12X",$D344-(D344*TAXAS!$F$7))/12,IF($A344="DINERS",IF($B344="PARCELADO ATÉ 12X",$D344-(D344*TAXAS!$F$8))/12,IF($A344="AMERICA EXPRESS",IF($B344="PARCELADO ATÉ 12X",$D344-(D344*TAXAS!$F$9))/12,IF($A344=TAXAS!$A$10,IF($B344="PARCELADO ATÉ 12X",$D344-($D344*TAXAS!$F$10))/12,IF($A344=TAXAS!$A$11,IF($B344="PARCELADO ATÉ 12X",$D344-($D344*TAXAS!$F$11))/12,IF($A344=TAXAS!$A$12,IF($B344="PARCELADO ATÉ 12X",$D344-($D344*TAXAS!$F$12))/12,IF($A344=TAXAS!$A$13,IF($B344="PARCELADO ATÉ 12X",$D344-($D344*TAXAS!$F$13))/12,IF($A344=TAXAS!$A$14,IF($B344="PARCELADO ATÉ 12X",$D344-($D344*TAXAS!$F$14))/12,IF($A344=TAXAS!$A$15,IF($B344="PARCELADO ATÉ 12X",$D344-($D344*TAXAS!$F$15))/12,IF($A344=TAXAS!$A$16,IF($B344="PARCELADO ATÉ 12X",$D344-($D344*TAXAS!$F$16))/12,IF($A344=TAXAS!$A$17,IF($B344="PARCELADO ATÉ 12X",$D344-($D344*TAXAS!$F$17))/12,IF($A344=TAXAS!$A$18,IF($B344="PARCELADO ATÉ 12X",$D344-($D344*TAXAS!$F$18))/12,IF($A344=TAXAS!$A$19,IF($B344="PARCELADO ATÉ 12X",$D344-($D344*TAXAS!$F$19))/12,IF($A344=TAXAS!$A$20,IF($B344="PARCELADO ATÉ 12X",$D344-($D344*TAXAS!$F$20))/12,IF($A344=TAXAS!$A$21,IF($B344="PARCELADO ATÉ 12X",$D344-($D344*TAXAS!$F$21))/12,IF($A344=TAXAS!$A$22,IF($B344="PARCELADO ATÉ 12X",$D344-($D344*TAXAS!$F$22))/12,IF($A344=TAXAS!$A$23,IF($B344="PARCELADO ATÉ 12X",$D344-($D344*TAXAS!$F$23))/12,IF($A344=TAXAS!$A$24,IF($B344="PARCELADO ATÉ 12X",$D344-($D344*TAXAS!$F$24))/12,IF($A344=TAXAS!$A$25,IF($B344="PARCELADO ATÉ 12X",$D344-($D344*TAXAS!$F$25))/12,IF($A344=TAXAS!$A$26,IF($B344="PARCELADO ATÉ 12X",$D344-($D344*TAXAS!$F$26))/12,IF($A344=TAXAS!$A$27,IF($B344="PARCELADO ATÉ 12X",$D344-($D344*TAXAS!$F$27))/12))))))))))))))))))))))))/1</f>
        <v>0</v>
      </c>
      <c r="J344" s="8">
        <f t="shared" si="0"/>
        <v>0</v>
      </c>
      <c r="K344" s="10" t="b">
        <f>IF($B344="PARCELADO ATÉ 3X",($D344-($D344*TAXAS!$D$4))-$J344)</f>
        <v>0</v>
      </c>
      <c r="L344" s="10" t="b">
        <f>IF($B344="PARCELADO ATÉ 6X",($D344-($D344*TAXAS!$E$4))-$J344)</f>
        <v>0</v>
      </c>
      <c r="M344" s="10" t="b">
        <f>IF($B344="PARCELADO ATÉ 12X",($D344-($D344*TAXAS!$F$4))-$J344)</f>
        <v>0</v>
      </c>
      <c r="N344" s="8">
        <f t="shared" si="1"/>
        <v>0</v>
      </c>
      <c r="O344" s="10">
        <f t="shared" si="2"/>
        <v>0</v>
      </c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spans="1:31" ht="15.75" customHeight="1" x14ac:dyDescent="0.2">
      <c r="A345" s="3"/>
      <c r="B345" s="5"/>
      <c r="C345" s="6"/>
      <c r="D345" s="42"/>
      <c r="E345" s="8">
        <f>IF($A345="VISA",IF($B345="DÉBITO",$D345-($D345*TAXAS!$B$4)),IF($A345="MASTER",IF($B345="DÉBITO",$D345-($D345*TAXAS!$B$5)),IF($A345="ELO", IF($B345="DÉBITO",$D345-($D345*TAXAS!$B$6)),IF($A345="HIPERCARD",IF($B345="DÉBITO",$D345-($D345*TAXAS!$B$7)),IF($A345="DINERS",IF($B345="DÉBITO",$D345-($D345*TAXAS!$B$8)),IF($A345="AMERICA EXPRESS",IF($B345="DÉBITO",$D345-($D345*TAXAS!$B$9)),IF($A345=TAXAS!$A$10,IF($B345="DÉBITO",$D345-($D345*TAXAS!$B$10)), IF($A345=TAXAS!$A$11,IF($B345="DÉBITO",$D345-($D345*TAXAS!$B$11)), IF($A345=TAXAS!$A$12,IF($B345="DÉBITO",$D345-($D345*TAXAS!$B$12)), IF($A345=TAXAS!$A$13,IF($B345="DÉBITO",$D345-($D345*TAXAS!$B$13)), IF($A345=TAXAS!$A$14,IF($B345="DÉBITO",$D345-($D345*TAXAS!$B$14)), IF($A345=TAXAS!$A$15,IF($B345="DÉBITO",$D345-($D345*TAXAS!$B$15)), IF($A345=TAXAS!$A$16,IF($B345="DÉBITO",$D345-($D345*TAXAS!$B$16)), IF($A345=TAXAS!$A$17,IF($B345="DÉBITO",$D345-($D345*TAXAS!$B$17)), IF($A345=TAXAS!$A$18,IF($B345="DÉBITO",$D345-($D345*TAXAS!$B$18)), IF($A345=TAXAS!$A$19,IF($B345="DÉBITO",$D345-($D345*TAXAS!$B$19)), IF($A345=TAXAS!$A$20,IF($B345="DÉBITO",$D345-($D345*TAXAS!$B$20)), IF($A345=TAXAS!$A$21,IF($B345="DÉBITO",$D345-($D345*TAXAS!$B$21)), IF($A345=TAXAS!$A$22,IF($B345="DÉBITO",$D345-($D345*TAXAS!$B$22)), IF($A345=TAXAS!$A$23,IF($B345="DÉBITO",$D345-($D345*TAXAS!$B$23)), IF($A345=TAXAS!$A$24,IF($B345="DÉBITO",$D345-($D345*TAXAS!$B$24)), IF($A345=TAXAS!$A$25,IF($B345="DÉBITO",$D345-($D345*TAXAS!$B$25)), IF($A345=TAXAS!$A$26,IF($B345="DÉBITO",$D345-($D345*TAXAS!$B$26)), IF($A345=TAXAS!$A$27,IF($B345="DÉBITO",$D345-($D345*TAXAS!$B$27))))))))))))))))))))))))))/1</f>
        <v>0</v>
      </c>
      <c r="F345" s="8">
        <f>IF($A345="VISA",IF($B345="CRÉDITO",$D345-($D345*TAXAS!$C$4)),IF($A345="MASTER",IF($B345="CRÉDITO",$D345-($D345*TAXAS!$C$5)),IF($A345="ELO", IF($B345="CRÉDITO",$D345-($D345*TAXAS!$C$6)),IF($A345="HIPERCARD",IF($B345="CRÉDITO",$D345-($D345*TAXAS!$C$7)),IF($A345="DINERS",IF($B345="CRÉDITO",$D345-($D345*TAXAS!$C$8)),IF($A345="AMERICA EXPRESS",IF($B345="CRÉDITO",$D345-($D345*TAXAS!$C$9)),IF($A345=TAXAS!$A$10,IF($B345="CRÉDITO",$D345-($D345*TAXAS!$C$10)), IF($A345=TAXAS!$A$11,IF($B345="CRÉDITO",$D345-($D345*TAXAS!$C$11)), IF($A345=TAXAS!$A$12,IF($B345="CRÉDITO",$D345-($D345*TAXAS!$C$12)), IF($A345=TAXAS!$A$13,IF($B345="CRÉDITO",$D345-($D345*TAXAS!$C$13)), IF($A345=TAXAS!$A$14,IF($B345="CRÉDITO",$D345-($D345*TAXAS!$C$14)), IF($A345=TAXAS!$A$15,IF($B345="CRÉDITO",$D345-($D345*TAXAS!$C$15)), IF($A345=TAXAS!$A$16,IF($B345="CRÉDITO",$D345-($D345*TAXAS!$C$16)), IF($A345=TAXAS!$A$17,IF($B345="CRÉDITO",$D345-($D345*TAXAS!$C$17)), IF($A345=TAXAS!$A$18,IF($B345="CRÉDITO",$D345-($D345*TAXAS!$C$18)), IF($A345=TAXAS!$A$19,IF($B345="CRÉDITO",$D345-($D345*TAXAS!$C$19)), IF($A345=TAXAS!$A$20,IF($B345="CRÉDITO",$D345-($D345*TAXAS!$C$20)), IF($A345=TAXAS!$A$21,IF($B345="CRÉDITO",$D345-($D345*TAXAS!$C$21)), IF($A345=TAXAS!$A$22,IF($B345="CRÉDITO",$D345-($D345*TAXAS!$C$22)), IF($A345=TAXAS!$A$23,IF($B345="CRÉDITO",$D345-($D345*TAXAS!$C$23)), IF($A345=TAXAS!$A$24,IF($B345="CRÉDITO",$D345-($D345*TAXAS!$C$24)), IF($A345=TAXAS!$A$25,IF($B345="CRÉDITO",$D345-($D345*TAXAS!$C$25)), IF($A345=TAXAS!$A$26,IF($B345="CRÉDITO",$D345-($D345*TAXAS!$C$26)), IF($A345=TAXAS!$A$27,IF($B345="CRÉDITO",$D345-($D345*TAXAS!$C$27))))))))))))))))))))))))))/1</f>
        <v>0</v>
      </c>
      <c r="G345" s="9">
        <f>IF($A345="VISA",IF($B345="PARCELADO ATÉ 3X",$D345-(D345*TAXAS!$D$4))/3,IF($A345="MASTER",IF($B345="PARCELADO ATÉ 3X",$D345-(D345*TAXAS!$D$5))/3,IF($A345="ELO",IF($B345="PARCELADO ATÉ 3X",$D345-(D345*TAXAS!$D$6))/3,IF($A345="HIPERCARD",IF($B345="PARCELADO ATÉ 3X",$D345-(D345*TAXAS!$D$7))/3,IF($A345="DINERS",IF($B345="PARCELADO ATÉ 3X",$D345-(D345*TAXAS!$D$8))/3,IF($A345="AMERICA EXPRESS",IF($B345="PARCELADO ATÉ 3X",$D345-(D345*TAXAS!$D$9))/3,IF($A345=TAXAS!$A$10,IF($B345="PARCELADO ATÉ 3X",$D345-($D345*TAXAS!$D$10))/3,IF($A345=TAXAS!$A$11,IF($B345="PARCELADO ATÉ 3X",$D345-($D345*TAXAS!$D$11))/3,IF($A345=TAXAS!$A$12,IF($B345="PARCELADO ATÉ 3X",$D345-($D345*TAXAS!$D$12))/3,IF($A345=TAXAS!$A$13,IF($B345="PARCELADO ATÉ 3X",$D345-($D345*TAXAS!$D$13))/3,IF($A345=TAXAS!$A$14,IF($B345="PARCELADO ATÉ 3X",$D345-($D345*TAXAS!$D$14))/3,IF($A345=TAXAS!$A$15,IF($B345="PARCELADO ATÉ 3X",$D345-($D345*TAXAS!$D$15))/3,IF($A345=TAXAS!$A$16,IF($B345="PARCELADO ATÉ 3X",$D345-($D345*TAXAS!$D$16))/3,IF($A345=TAXAS!$A$17,IF($B345="PARCELADO ATÉ 3X",$D345-($D345*TAXAS!$D$17))/3,IF($A345=TAXAS!$A$18,IF($B345="PARCELADO ATÉ 3X",$D345-($D345*TAXAS!$D$18))/3,IF($A345=TAXAS!$A$19,IF($B345="PARCELADO ATÉ 3X",$D345-($D345*TAXAS!$D$19))/3,IF($A345=TAXAS!$A$20,IF($B345="PARCELADO ATÉ 3X",$D345-($D345*TAXAS!$D$20))/3,IF($A345=TAXAS!$A$21,IF($B345="PARCELADO ATÉ 3X",$D345-($D345*TAXAS!$D$21))/3,IF($A345=TAXAS!$A$22,IF($B345="PARCELADO ATÉ 3X",$D345-($D345*TAXAS!$D$22))/3,IF($A345=TAXAS!$A$23,IF($B345="PARCELADO ATÉ 3X",$D345-($D345*TAXAS!$D$23))/3,IF($A345=TAXAS!$A$24,IF($B345="PARCELADO ATÉ 3X",$D345-($D345*TAXAS!$D$24))/3,IF($A345=TAXAS!$A$25,IF($B345="PARCELADO ATÉ 3X",$D345-($D345*TAXAS!$D$25))/3,IF($A345=TAXAS!$A$26,IF($B345="PARCELADO ATÉ 3X",$D345-($D345*TAXAS!$D$26))/3,IF($A345=TAXAS!$A$27,IF($B345="PARCELADO ATÉ 3X",$D345-($D345*TAXAS!$D$27))/3))))))))))))))))))))))))/1</f>
        <v>0</v>
      </c>
      <c r="H345" s="9">
        <f>IF($A345="VISA",IF($B345="PARCELADO ATÉ 6X",$D345-(D345*TAXAS!$E$4))/6,IF($A345="MASTER",IF($B345="PARCELADO ATÉ 6X",$D345-(D345*TAXAS!$E$5))/6,IF($A345="ELO",IF($B345="PARCELADO ATÉ 6X",$D345-(D345*TAXAS!$E$6))/6,IF($A345="HIPERCARD",IF($B345="PARCELADO ATÉ 6X",$D345-(D345*TAXAS!$E$7))/6,IF($A345="DINERS",IF($B345="PARCELADO ATÉ 6X",$D345-(D345*TAXAS!$E$8))/6,IF($A345="AMERICA EXPRESS",IF($B345="PARCELADO ATÉ 6X",$D345-(D345*TAXAS!$E$9))/6,IF($A345=TAXAS!$A$10,IF($B345="PARCELADO ATÉ 6X",$D345-($D345*TAXAS!$E$10))/6,IF($A345=TAXAS!$A$11,IF($B345="PARCELADO ATÉ 6X",$D345-($D345*TAXAS!$E$11))/6,IF($A345=TAXAS!$A$12,IF($B345="PARCELADO ATÉ 6X",$D345-($D345*TAXAS!$E$12))/6,IF($A345=TAXAS!$A$13,IF($B345="PARCELADO ATÉ 6X",$D345-($D345*TAXAS!$E$13))/6,IF($A345=TAXAS!$A$14,IF($B345="PARCELADO ATÉ 6X",$D345-($D345*TAXAS!$E$14))/6,IF($A345=TAXAS!$A$15,IF($B345="PARCELADO ATÉ 6X",$D345-($D345*TAXAS!$E$15))/6,IF($A345=TAXAS!$A$16,IF($B345="PARCELADO ATÉ 6X",$D345-($D345*TAXAS!$E$16))/6,IF($A345=TAXAS!$A$17,IF($B345="PARCELADO ATÉ 6X",$D345-($D345*TAXAS!$E$17))/6,IF($A345=TAXAS!$A$18,IF($B345="PARCELADO ATÉ 6X",$D345-($D345*TAXAS!$E$18))/6,IF($A345=TAXAS!$A$19,IF($B345="PARCELADO ATÉ 6X",$D345-($D345*TAXAS!$E$19))/6,IF($A345=TAXAS!$A$20,IF($B345="PARCELADO ATÉ 6X",$D345-($D345*TAXAS!$E$20))/6,IF($A345=TAXAS!$A$21,IF($B345="PARCELADO ATÉ 6X",$D345-($D345*TAXAS!$E$21))/6,IF($A345=TAXAS!$A$22,IF($B345="PARCELADO ATÉ 6X",$D345-($D345*TAXAS!$E$22))/6,IF($A345=TAXAS!$A$23,IF($B345="PARCELADO ATÉ 6X",$D345-($D345*TAXAS!$E$23))/6,IF($A345=TAXAS!$A$24,IF($B345="PARCELADO ATÉ 6X",$D345-($D345*TAXAS!$E$24))/6,IF($A345=TAXAS!$A$25,IF($B345="PARCELADO ATÉ 6X",$D345-($D345*TAXAS!$E$25))/6,IF($A345=TAXAS!$A$26,IF($B345="PARCELADO ATÉ 6X",$D345-($D345*TAXAS!$E$26))/6,IF($A345=TAXAS!$A$27,IF($B345="PARCELADO ATÉ 6X",$D345-($D345*TAXAS!$E$27))/6))))))))))))))))))))))))/1</f>
        <v>0</v>
      </c>
      <c r="I345" s="9">
        <f>IF($A345="VISA",IF($B345="PARCELADO ATÉ 12X",$D345-(D345*TAXAS!$F$4))/12,IF($A345="MASTER",IF($B345="PARCELADO ATÉ 12X",$D345-(D345*TAXAS!$F$5))/12,IF($A345="ELO",IF($B345="PARCELADO ATÉ 12X",$D345-(D345*TAXAS!$F$6))/12,IF($A345="HIPERCARD",IF($B345="PARCELADO ATÉ 12X",$D345-(D345*TAXAS!$F$7))/12,IF($A345="DINERS",IF($B345="PARCELADO ATÉ 12X",$D345-(D345*TAXAS!$F$8))/12,IF($A345="AMERICA EXPRESS",IF($B345="PARCELADO ATÉ 12X",$D345-(D345*TAXAS!$F$9))/12,IF($A345=TAXAS!$A$10,IF($B345="PARCELADO ATÉ 12X",$D345-($D345*TAXAS!$F$10))/12,IF($A345=TAXAS!$A$11,IF($B345="PARCELADO ATÉ 12X",$D345-($D345*TAXAS!$F$11))/12,IF($A345=TAXAS!$A$12,IF($B345="PARCELADO ATÉ 12X",$D345-($D345*TAXAS!$F$12))/12,IF($A345=TAXAS!$A$13,IF($B345="PARCELADO ATÉ 12X",$D345-($D345*TAXAS!$F$13))/12,IF($A345=TAXAS!$A$14,IF($B345="PARCELADO ATÉ 12X",$D345-($D345*TAXAS!$F$14))/12,IF($A345=TAXAS!$A$15,IF($B345="PARCELADO ATÉ 12X",$D345-($D345*TAXAS!$F$15))/12,IF($A345=TAXAS!$A$16,IF($B345="PARCELADO ATÉ 12X",$D345-($D345*TAXAS!$F$16))/12,IF($A345=TAXAS!$A$17,IF($B345="PARCELADO ATÉ 12X",$D345-($D345*TAXAS!$F$17))/12,IF($A345=TAXAS!$A$18,IF($B345="PARCELADO ATÉ 12X",$D345-($D345*TAXAS!$F$18))/12,IF($A345=TAXAS!$A$19,IF($B345="PARCELADO ATÉ 12X",$D345-($D345*TAXAS!$F$19))/12,IF($A345=TAXAS!$A$20,IF($B345="PARCELADO ATÉ 12X",$D345-($D345*TAXAS!$F$20))/12,IF($A345=TAXAS!$A$21,IF($B345="PARCELADO ATÉ 12X",$D345-($D345*TAXAS!$F$21))/12,IF($A345=TAXAS!$A$22,IF($B345="PARCELADO ATÉ 12X",$D345-($D345*TAXAS!$F$22))/12,IF($A345=TAXAS!$A$23,IF($B345="PARCELADO ATÉ 12X",$D345-($D345*TAXAS!$F$23))/12,IF($A345=TAXAS!$A$24,IF($B345="PARCELADO ATÉ 12X",$D345-($D345*TAXAS!$F$24))/12,IF($A345=TAXAS!$A$25,IF($B345="PARCELADO ATÉ 12X",$D345-($D345*TAXAS!$F$25))/12,IF($A345=TAXAS!$A$26,IF($B345="PARCELADO ATÉ 12X",$D345-($D345*TAXAS!$F$26))/12,IF($A345=TAXAS!$A$27,IF($B345="PARCELADO ATÉ 12X",$D345-($D345*TAXAS!$F$27))/12))))))))))))))))))))))))/1</f>
        <v>0</v>
      </c>
      <c r="J345" s="8">
        <f t="shared" si="0"/>
        <v>0</v>
      </c>
      <c r="K345" s="10" t="b">
        <f>IF($B345="PARCELADO ATÉ 3X",($D345-($D345*TAXAS!$D$4))-$J345)</f>
        <v>0</v>
      </c>
      <c r="L345" s="10" t="b">
        <f>IF($B345="PARCELADO ATÉ 6X",($D345-($D345*TAXAS!$E$4))-$J345)</f>
        <v>0</v>
      </c>
      <c r="M345" s="10" t="b">
        <f>IF($B345="PARCELADO ATÉ 12X",($D345-($D345*TAXAS!$F$4))-$J345)</f>
        <v>0</v>
      </c>
      <c r="N345" s="8">
        <f t="shared" si="1"/>
        <v>0</v>
      </c>
      <c r="O345" s="10">
        <f t="shared" si="2"/>
        <v>0</v>
      </c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spans="1:31" ht="15.75" customHeight="1" x14ac:dyDescent="0.2">
      <c r="A346" s="3"/>
      <c r="B346" s="5"/>
      <c r="C346" s="6"/>
      <c r="D346" s="42"/>
      <c r="E346" s="8">
        <f>IF($A346="VISA",IF($B346="DÉBITO",$D346-($D346*TAXAS!$B$4)),IF($A346="MASTER",IF($B346="DÉBITO",$D346-($D346*TAXAS!$B$5)),IF($A346="ELO", IF($B346="DÉBITO",$D346-($D346*TAXAS!$B$6)),IF($A346="HIPERCARD",IF($B346="DÉBITO",$D346-($D346*TAXAS!$B$7)),IF($A346="DINERS",IF($B346="DÉBITO",$D346-($D346*TAXAS!$B$8)),IF($A346="AMERICA EXPRESS",IF($B346="DÉBITO",$D346-($D346*TAXAS!$B$9)),IF($A346=TAXAS!$A$10,IF($B346="DÉBITO",$D346-($D346*TAXAS!$B$10)), IF($A346=TAXAS!$A$11,IF($B346="DÉBITO",$D346-($D346*TAXAS!$B$11)), IF($A346=TAXAS!$A$12,IF($B346="DÉBITO",$D346-($D346*TAXAS!$B$12)), IF($A346=TAXAS!$A$13,IF($B346="DÉBITO",$D346-($D346*TAXAS!$B$13)), IF($A346=TAXAS!$A$14,IF($B346="DÉBITO",$D346-($D346*TAXAS!$B$14)), IF($A346=TAXAS!$A$15,IF($B346="DÉBITO",$D346-($D346*TAXAS!$B$15)), IF($A346=TAXAS!$A$16,IF($B346="DÉBITO",$D346-($D346*TAXAS!$B$16)), IF($A346=TAXAS!$A$17,IF($B346="DÉBITO",$D346-($D346*TAXAS!$B$17)), IF($A346=TAXAS!$A$18,IF($B346="DÉBITO",$D346-($D346*TAXAS!$B$18)), IF($A346=TAXAS!$A$19,IF($B346="DÉBITO",$D346-($D346*TAXAS!$B$19)), IF($A346=TAXAS!$A$20,IF($B346="DÉBITO",$D346-($D346*TAXAS!$B$20)), IF($A346=TAXAS!$A$21,IF($B346="DÉBITO",$D346-($D346*TAXAS!$B$21)), IF($A346=TAXAS!$A$22,IF($B346="DÉBITO",$D346-($D346*TAXAS!$B$22)), IF($A346=TAXAS!$A$23,IF($B346="DÉBITO",$D346-($D346*TAXAS!$B$23)), IF($A346=TAXAS!$A$24,IF($B346="DÉBITO",$D346-($D346*TAXAS!$B$24)), IF($A346=TAXAS!$A$25,IF($B346="DÉBITO",$D346-($D346*TAXAS!$B$25)), IF($A346=TAXAS!$A$26,IF($B346="DÉBITO",$D346-($D346*TAXAS!$B$26)), IF($A346=TAXAS!$A$27,IF($B346="DÉBITO",$D346-($D346*TAXAS!$B$27))))))))))))))))))))))))))/1</f>
        <v>0</v>
      </c>
      <c r="F346" s="8">
        <f>IF($A346="VISA",IF($B346="CRÉDITO",$D346-($D346*TAXAS!$C$4)),IF($A346="MASTER",IF($B346="CRÉDITO",$D346-($D346*TAXAS!$C$5)),IF($A346="ELO", IF($B346="CRÉDITO",$D346-($D346*TAXAS!$C$6)),IF($A346="HIPERCARD",IF($B346="CRÉDITO",$D346-($D346*TAXAS!$C$7)),IF($A346="DINERS",IF($B346="CRÉDITO",$D346-($D346*TAXAS!$C$8)),IF($A346="AMERICA EXPRESS",IF($B346="CRÉDITO",$D346-($D346*TAXAS!$C$9)),IF($A346=TAXAS!$A$10,IF($B346="CRÉDITO",$D346-($D346*TAXAS!$C$10)), IF($A346=TAXAS!$A$11,IF($B346="CRÉDITO",$D346-($D346*TAXAS!$C$11)), IF($A346=TAXAS!$A$12,IF($B346="CRÉDITO",$D346-($D346*TAXAS!$C$12)), IF($A346=TAXAS!$A$13,IF($B346="CRÉDITO",$D346-($D346*TAXAS!$C$13)), IF($A346=TAXAS!$A$14,IF($B346="CRÉDITO",$D346-($D346*TAXAS!$C$14)), IF($A346=TAXAS!$A$15,IF($B346="CRÉDITO",$D346-($D346*TAXAS!$C$15)), IF($A346=TAXAS!$A$16,IF($B346="CRÉDITO",$D346-($D346*TAXAS!$C$16)), IF($A346=TAXAS!$A$17,IF($B346="CRÉDITO",$D346-($D346*TAXAS!$C$17)), IF($A346=TAXAS!$A$18,IF($B346="CRÉDITO",$D346-($D346*TAXAS!$C$18)), IF($A346=TAXAS!$A$19,IF($B346="CRÉDITO",$D346-($D346*TAXAS!$C$19)), IF($A346=TAXAS!$A$20,IF($B346="CRÉDITO",$D346-($D346*TAXAS!$C$20)), IF($A346=TAXAS!$A$21,IF($B346="CRÉDITO",$D346-($D346*TAXAS!$C$21)), IF($A346=TAXAS!$A$22,IF($B346="CRÉDITO",$D346-($D346*TAXAS!$C$22)), IF($A346=TAXAS!$A$23,IF($B346="CRÉDITO",$D346-($D346*TAXAS!$C$23)), IF($A346=TAXAS!$A$24,IF($B346="CRÉDITO",$D346-($D346*TAXAS!$C$24)), IF($A346=TAXAS!$A$25,IF($B346="CRÉDITO",$D346-($D346*TAXAS!$C$25)), IF($A346=TAXAS!$A$26,IF($B346="CRÉDITO",$D346-($D346*TAXAS!$C$26)), IF($A346=TAXAS!$A$27,IF($B346="CRÉDITO",$D346-($D346*TAXAS!$C$27))))))))))))))))))))))))))/1</f>
        <v>0</v>
      </c>
      <c r="G346" s="9">
        <f>IF($A346="VISA",IF($B346="PARCELADO ATÉ 3X",$D346-(D346*TAXAS!$D$4))/3,IF($A346="MASTER",IF($B346="PARCELADO ATÉ 3X",$D346-(D346*TAXAS!$D$5))/3,IF($A346="ELO",IF($B346="PARCELADO ATÉ 3X",$D346-(D346*TAXAS!$D$6))/3,IF($A346="HIPERCARD",IF($B346="PARCELADO ATÉ 3X",$D346-(D346*TAXAS!$D$7))/3,IF($A346="DINERS",IF($B346="PARCELADO ATÉ 3X",$D346-(D346*TAXAS!$D$8))/3,IF($A346="AMERICA EXPRESS",IF($B346="PARCELADO ATÉ 3X",$D346-(D346*TAXAS!$D$9))/3,IF($A346=TAXAS!$A$10,IF($B346="PARCELADO ATÉ 3X",$D346-($D346*TAXAS!$D$10))/3,IF($A346=TAXAS!$A$11,IF($B346="PARCELADO ATÉ 3X",$D346-($D346*TAXAS!$D$11))/3,IF($A346=TAXAS!$A$12,IF($B346="PARCELADO ATÉ 3X",$D346-($D346*TAXAS!$D$12))/3,IF($A346=TAXAS!$A$13,IF($B346="PARCELADO ATÉ 3X",$D346-($D346*TAXAS!$D$13))/3,IF($A346=TAXAS!$A$14,IF($B346="PARCELADO ATÉ 3X",$D346-($D346*TAXAS!$D$14))/3,IF($A346=TAXAS!$A$15,IF($B346="PARCELADO ATÉ 3X",$D346-($D346*TAXAS!$D$15))/3,IF($A346=TAXAS!$A$16,IF($B346="PARCELADO ATÉ 3X",$D346-($D346*TAXAS!$D$16))/3,IF($A346=TAXAS!$A$17,IF($B346="PARCELADO ATÉ 3X",$D346-($D346*TAXAS!$D$17))/3,IF($A346=TAXAS!$A$18,IF($B346="PARCELADO ATÉ 3X",$D346-($D346*TAXAS!$D$18))/3,IF($A346=TAXAS!$A$19,IF($B346="PARCELADO ATÉ 3X",$D346-($D346*TAXAS!$D$19))/3,IF($A346=TAXAS!$A$20,IF($B346="PARCELADO ATÉ 3X",$D346-($D346*TAXAS!$D$20))/3,IF($A346=TAXAS!$A$21,IF($B346="PARCELADO ATÉ 3X",$D346-($D346*TAXAS!$D$21))/3,IF($A346=TAXAS!$A$22,IF($B346="PARCELADO ATÉ 3X",$D346-($D346*TAXAS!$D$22))/3,IF($A346=TAXAS!$A$23,IF($B346="PARCELADO ATÉ 3X",$D346-($D346*TAXAS!$D$23))/3,IF($A346=TAXAS!$A$24,IF($B346="PARCELADO ATÉ 3X",$D346-($D346*TAXAS!$D$24))/3,IF($A346=TAXAS!$A$25,IF($B346="PARCELADO ATÉ 3X",$D346-($D346*TAXAS!$D$25))/3,IF($A346=TAXAS!$A$26,IF($B346="PARCELADO ATÉ 3X",$D346-($D346*TAXAS!$D$26))/3,IF($A346=TAXAS!$A$27,IF($B346="PARCELADO ATÉ 3X",$D346-($D346*TAXAS!$D$27))/3))))))))))))))))))))))))/1</f>
        <v>0</v>
      </c>
      <c r="H346" s="9">
        <f>IF($A346="VISA",IF($B346="PARCELADO ATÉ 6X",$D346-(D346*TAXAS!$E$4))/6,IF($A346="MASTER",IF($B346="PARCELADO ATÉ 6X",$D346-(D346*TAXAS!$E$5))/6,IF($A346="ELO",IF($B346="PARCELADO ATÉ 6X",$D346-(D346*TAXAS!$E$6))/6,IF($A346="HIPERCARD",IF($B346="PARCELADO ATÉ 6X",$D346-(D346*TAXAS!$E$7))/6,IF($A346="DINERS",IF($B346="PARCELADO ATÉ 6X",$D346-(D346*TAXAS!$E$8))/6,IF($A346="AMERICA EXPRESS",IF($B346="PARCELADO ATÉ 6X",$D346-(D346*TAXAS!$E$9))/6,IF($A346=TAXAS!$A$10,IF($B346="PARCELADO ATÉ 6X",$D346-($D346*TAXAS!$E$10))/6,IF($A346=TAXAS!$A$11,IF($B346="PARCELADO ATÉ 6X",$D346-($D346*TAXAS!$E$11))/6,IF($A346=TAXAS!$A$12,IF($B346="PARCELADO ATÉ 6X",$D346-($D346*TAXAS!$E$12))/6,IF($A346=TAXAS!$A$13,IF($B346="PARCELADO ATÉ 6X",$D346-($D346*TAXAS!$E$13))/6,IF($A346=TAXAS!$A$14,IF($B346="PARCELADO ATÉ 6X",$D346-($D346*TAXAS!$E$14))/6,IF($A346=TAXAS!$A$15,IF($B346="PARCELADO ATÉ 6X",$D346-($D346*TAXAS!$E$15))/6,IF($A346=TAXAS!$A$16,IF($B346="PARCELADO ATÉ 6X",$D346-($D346*TAXAS!$E$16))/6,IF($A346=TAXAS!$A$17,IF($B346="PARCELADO ATÉ 6X",$D346-($D346*TAXAS!$E$17))/6,IF($A346=TAXAS!$A$18,IF($B346="PARCELADO ATÉ 6X",$D346-($D346*TAXAS!$E$18))/6,IF($A346=TAXAS!$A$19,IF($B346="PARCELADO ATÉ 6X",$D346-($D346*TAXAS!$E$19))/6,IF($A346=TAXAS!$A$20,IF($B346="PARCELADO ATÉ 6X",$D346-($D346*TAXAS!$E$20))/6,IF($A346=TAXAS!$A$21,IF($B346="PARCELADO ATÉ 6X",$D346-($D346*TAXAS!$E$21))/6,IF($A346=TAXAS!$A$22,IF($B346="PARCELADO ATÉ 6X",$D346-($D346*TAXAS!$E$22))/6,IF($A346=TAXAS!$A$23,IF($B346="PARCELADO ATÉ 6X",$D346-($D346*TAXAS!$E$23))/6,IF($A346=TAXAS!$A$24,IF($B346="PARCELADO ATÉ 6X",$D346-($D346*TAXAS!$E$24))/6,IF($A346=TAXAS!$A$25,IF($B346="PARCELADO ATÉ 6X",$D346-($D346*TAXAS!$E$25))/6,IF($A346=TAXAS!$A$26,IF($B346="PARCELADO ATÉ 6X",$D346-($D346*TAXAS!$E$26))/6,IF($A346=TAXAS!$A$27,IF($B346="PARCELADO ATÉ 6X",$D346-($D346*TAXAS!$E$27))/6))))))))))))))))))))))))/1</f>
        <v>0</v>
      </c>
      <c r="I346" s="9">
        <f>IF($A346="VISA",IF($B346="PARCELADO ATÉ 12X",$D346-(D346*TAXAS!$F$4))/12,IF($A346="MASTER",IF($B346="PARCELADO ATÉ 12X",$D346-(D346*TAXAS!$F$5))/12,IF($A346="ELO",IF($B346="PARCELADO ATÉ 12X",$D346-(D346*TAXAS!$F$6))/12,IF($A346="HIPERCARD",IF($B346="PARCELADO ATÉ 12X",$D346-(D346*TAXAS!$F$7))/12,IF($A346="DINERS",IF($B346="PARCELADO ATÉ 12X",$D346-(D346*TAXAS!$F$8))/12,IF($A346="AMERICA EXPRESS",IF($B346="PARCELADO ATÉ 12X",$D346-(D346*TAXAS!$F$9))/12,IF($A346=TAXAS!$A$10,IF($B346="PARCELADO ATÉ 12X",$D346-($D346*TAXAS!$F$10))/12,IF($A346=TAXAS!$A$11,IF($B346="PARCELADO ATÉ 12X",$D346-($D346*TAXAS!$F$11))/12,IF($A346=TAXAS!$A$12,IF($B346="PARCELADO ATÉ 12X",$D346-($D346*TAXAS!$F$12))/12,IF($A346=TAXAS!$A$13,IF($B346="PARCELADO ATÉ 12X",$D346-($D346*TAXAS!$F$13))/12,IF($A346=TAXAS!$A$14,IF($B346="PARCELADO ATÉ 12X",$D346-($D346*TAXAS!$F$14))/12,IF($A346=TAXAS!$A$15,IF($B346="PARCELADO ATÉ 12X",$D346-($D346*TAXAS!$F$15))/12,IF($A346=TAXAS!$A$16,IF($B346="PARCELADO ATÉ 12X",$D346-($D346*TAXAS!$F$16))/12,IF($A346=TAXAS!$A$17,IF($B346="PARCELADO ATÉ 12X",$D346-($D346*TAXAS!$F$17))/12,IF($A346=TAXAS!$A$18,IF($B346="PARCELADO ATÉ 12X",$D346-($D346*TAXAS!$F$18))/12,IF($A346=TAXAS!$A$19,IF($B346="PARCELADO ATÉ 12X",$D346-($D346*TAXAS!$F$19))/12,IF($A346=TAXAS!$A$20,IF($B346="PARCELADO ATÉ 12X",$D346-($D346*TAXAS!$F$20))/12,IF($A346=TAXAS!$A$21,IF($B346="PARCELADO ATÉ 12X",$D346-($D346*TAXAS!$F$21))/12,IF($A346=TAXAS!$A$22,IF($B346="PARCELADO ATÉ 12X",$D346-($D346*TAXAS!$F$22))/12,IF($A346=TAXAS!$A$23,IF($B346="PARCELADO ATÉ 12X",$D346-($D346*TAXAS!$F$23))/12,IF($A346=TAXAS!$A$24,IF($B346="PARCELADO ATÉ 12X",$D346-($D346*TAXAS!$F$24))/12,IF($A346=TAXAS!$A$25,IF($B346="PARCELADO ATÉ 12X",$D346-($D346*TAXAS!$F$25))/12,IF($A346=TAXAS!$A$26,IF($B346="PARCELADO ATÉ 12X",$D346-($D346*TAXAS!$F$26))/12,IF($A346=TAXAS!$A$27,IF($B346="PARCELADO ATÉ 12X",$D346-($D346*TAXAS!$F$27))/12))))))))))))))))))))))))/1</f>
        <v>0</v>
      </c>
      <c r="J346" s="8">
        <f t="shared" si="0"/>
        <v>0</v>
      </c>
      <c r="K346" s="10" t="b">
        <f>IF($B346="PARCELADO ATÉ 3X",($D346-($D346*TAXAS!$D$4))-$J346)</f>
        <v>0</v>
      </c>
      <c r="L346" s="10" t="b">
        <f>IF($B346="PARCELADO ATÉ 6X",($D346-($D346*TAXAS!$E$4))-$J346)</f>
        <v>0</v>
      </c>
      <c r="M346" s="10" t="b">
        <f>IF($B346="PARCELADO ATÉ 12X",($D346-($D346*TAXAS!$F$4))-$J346)</f>
        <v>0</v>
      </c>
      <c r="N346" s="8">
        <f t="shared" si="1"/>
        <v>0</v>
      </c>
      <c r="O346" s="10">
        <f t="shared" si="2"/>
        <v>0</v>
      </c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spans="1:31" ht="15.75" customHeight="1" x14ac:dyDescent="0.2">
      <c r="A347" s="3"/>
      <c r="B347" s="5"/>
      <c r="C347" s="6"/>
      <c r="D347" s="42"/>
      <c r="E347" s="8">
        <f>IF($A347="VISA",IF($B347="DÉBITO",$D347-($D347*TAXAS!$B$4)),IF($A347="MASTER",IF($B347="DÉBITO",$D347-($D347*TAXAS!$B$5)),IF($A347="ELO", IF($B347="DÉBITO",$D347-($D347*TAXAS!$B$6)),IF($A347="HIPERCARD",IF($B347="DÉBITO",$D347-($D347*TAXAS!$B$7)),IF($A347="DINERS",IF($B347="DÉBITO",$D347-($D347*TAXAS!$B$8)),IF($A347="AMERICA EXPRESS",IF($B347="DÉBITO",$D347-($D347*TAXAS!$B$9)),IF($A347=TAXAS!$A$10,IF($B347="DÉBITO",$D347-($D347*TAXAS!$B$10)), IF($A347=TAXAS!$A$11,IF($B347="DÉBITO",$D347-($D347*TAXAS!$B$11)), IF($A347=TAXAS!$A$12,IF($B347="DÉBITO",$D347-($D347*TAXAS!$B$12)), IF($A347=TAXAS!$A$13,IF($B347="DÉBITO",$D347-($D347*TAXAS!$B$13)), IF($A347=TAXAS!$A$14,IF($B347="DÉBITO",$D347-($D347*TAXAS!$B$14)), IF($A347=TAXAS!$A$15,IF($B347="DÉBITO",$D347-($D347*TAXAS!$B$15)), IF($A347=TAXAS!$A$16,IF($B347="DÉBITO",$D347-($D347*TAXAS!$B$16)), IF($A347=TAXAS!$A$17,IF($B347="DÉBITO",$D347-($D347*TAXAS!$B$17)), IF($A347=TAXAS!$A$18,IF($B347="DÉBITO",$D347-($D347*TAXAS!$B$18)), IF($A347=TAXAS!$A$19,IF($B347="DÉBITO",$D347-($D347*TAXAS!$B$19)), IF($A347=TAXAS!$A$20,IF($B347="DÉBITO",$D347-($D347*TAXAS!$B$20)), IF($A347=TAXAS!$A$21,IF($B347="DÉBITO",$D347-($D347*TAXAS!$B$21)), IF($A347=TAXAS!$A$22,IF($B347="DÉBITO",$D347-($D347*TAXAS!$B$22)), IF($A347=TAXAS!$A$23,IF($B347="DÉBITO",$D347-($D347*TAXAS!$B$23)), IF($A347=TAXAS!$A$24,IF($B347="DÉBITO",$D347-($D347*TAXAS!$B$24)), IF($A347=TAXAS!$A$25,IF($B347="DÉBITO",$D347-($D347*TAXAS!$B$25)), IF($A347=TAXAS!$A$26,IF($B347="DÉBITO",$D347-($D347*TAXAS!$B$26)), IF($A347=TAXAS!$A$27,IF($B347="DÉBITO",$D347-($D347*TAXAS!$B$27))))))))))))))))))))))))))/1</f>
        <v>0</v>
      </c>
      <c r="F347" s="8">
        <f>IF($A347="VISA",IF($B347="CRÉDITO",$D347-($D347*TAXAS!$C$4)),IF($A347="MASTER",IF($B347="CRÉDITO",$D347-($D347*TAXAS!$C$5)),IF($A347="ELO", IF($B347="CRÉDITO",$D347-($D347*TAXAS!$C$6)),IF($A347="HIPERCARD",IF($B347="CRÉDITO",$D347-($D347*TAXAS!$C$7)),IF($A347="DINERS",IF($B347="CRÉDITO",$D347-($D347*TAXAS!$C$8)),IF($A347="AMERICA EXPRESS",IF($B347="CRÉDITO",$D347-($D347*TAXAS!$C$9)),IF($A347=TAXAS!$A$10,IF($B347="CRÉDITO",$D347-($D347*TAXAS!$C$10)), IF($A347=TAXAS!$A$11,IF($B347="CRÉDITO",$D347-($D347*TAXAS!$C$11)), IF($A347=TAXAS!$A$12,IF($B347="CRÉDITO",$D347-($D347*TAXAS!$C$12)), IF($A347=TAXAS!$A$13,IF($B347="CRÉDITO",$D347-($D347*TAXAS!$C$13)), IF($A347=TAXAS!$A$14,IF($B347="CRÉDITO",$D347-($D347*TAXAS!$C$14)), IF($A347=TAXAS!$A$15,IF($B347="CRÉDITO",$D347-($D347*TAXAS!$C$15)), IF($A347=TAXAS!$A$16,IF($B347="CRÉDITO",$D347-($D347*TAXAS!$C$16)), IF($A347=TAXAS!$A$17,IF($B347="CRÉDITO",$D347-($D347*TAXAS!$C$17)), IF($A347=TAXAS!$A$18,IF($B347="CRÉDITO",$D347-($D347*TAXAS!$C$18)), IF($A347=TAXAS!$A$19,IF($B347="CRÉDITO",$D347-($D347*TAXAS!$C$19)), IF($A347=TAXAS!$A$20,IF($B347="CRÉDITO",$D347-($D347*TAXAS!$C$20)), IF($A347=TAXAS!$A$21,IF($B347="CRÉDITO",$D347-($D347*TAXAS!$C$21)), IF($A347=TAXAS!$A$22,IF($B347="CRÉDITO",$D347-($D347*TAXAS!$C$22)), IF($A347=TAXAS!$A$23,IF($B347="CRÉDITO",$D347-($D347*TAXAS!$C$23)), IF($A347=TAXAS!$A$24,IF($B347="CRÉDITO",$D347-($D347*TAXAS!$C$24)), IF($A347=TAXAS!$A$25,IF($B347="CRÉDITO",$D347-($D347*TAXAS!$C$25)), IF($A347=TAXAS!$A$26,IF($B347="CRÉDITO",$D347-($D347*TAXAS!$C$26)), IF($A347=TAXAS!$A$27,IF($B347="CRÉDITO",$D347-($D347*TAXAS!$C$27))))))))))))))))))))))))))/1</f>
        <v>0</v>
      </c>
      <c r="G347" s="9">
        <f>IF($A347="VISA",IF($B347="PARCELADO ATÉ 3X",$D347-(D347*TAXAS!$D$4))/3,IF($A347="MASTER",IF($B347="PARCELADO ATÉ 3X",$D347-(D347*TAXAS!$D$5))/3,IF($A347="ELO",IF($B347="PARCELADO ATÉ 3X",$D347-(D347*TAXAS!$D$6))/3,IF($A347="HIPERCARD",IF($B347="PARCELADO ATÉ 3X",$D347-(D347*TAXAS!$D$7))/3,IF($A347="DINERS",IF($B347="PARCELADO ATÉ 3X",$D347-(D347*TAXAS!$D$8))/3,IF($A347="AMERICA EXPRESS",IF($B347="PARCELADO ATÉ 3X",$D347-(D347*TAXAS!$D$9))/3,IF($A347=TAXAS!$A$10,IF($B347="PARCELADO ATÉ 3X",$D347-($D347*TAXAS!$D$10))/3,IF($A347=TAXAS!$A$11,IF($B347="PARCELADO ATÉ 3X",$D347-($D347*TAXAS!$D$11))/3,IF($A347=TAXAS!$A$12,IF($B347="PARCELADO ATÉ 3X",$D347-($D347*TAXAS!$D$12))/3,IF($A347=TAXAS!$A$13,IF($B347="PARCELADO ATÉ 3X",$D347-($D347*TAXAS!$D$13))/3,IF($A347=TAXAS!$A$14,IF($B347="PARCELADO ATÉ 3X",$D347-($D347*TAXAS!$D$14))/3,IF($A347=TAXAS!$A$15,IF($B347="PARCELADO ATÉ 3X",$D347-($D347*TAXAS!$D$15))/3,IF($A347=TAXAS!$A$16,IF($B347="PARCELADO ATÉ 3X",$D347-($D347*TAXAS!$D$16))/3,IF($A347=TAXAS!$A$17,IF($B347="PARCELADO ATÉ 3X",$D347-($D347*TAXAS!$D$17))/3,IF($A347=TAXAS!$A$18,IF($B347="PARCELADO ATÉ 3X",$D347-($D347*TAXAS!$D$18))/3,IF($A347=TAXAS!$A$19,IF($B347="PARCELADO ATÉ 3X",$D347-($D347*TAXAS!$D$19))/3,IF($A347=TAXAS!$A$20,IF($B347="PARCELADO ATÉ 3X",$D347-($D347*TAXAS!$D$20))/3,IF($A347=TAXAS!$A$21,IF($B347="PARCELADO ATÉ 3X",$D347-($D347*TAXAS!$D$21))/3,IF($A347=TAXAS!$A$22,IF($B347="PARCELADO ATÉ 3X",$D347-($D347*TAXAS!$D$22))/3,IF($A347=TAXAS!$A$23,IF($B347="PARCELADO ATÉ 3X",$D347-($D347*TAXAS!$D$23))/3,IF($A347=TAXAS!$A$24,IF($B347="PARCELADO ATÉ 3X",$D347-($D347*TAXAS!$D$24))/3,IF($A347=TAXAS!$A$25,IF($B347="PARCELADO ATÉ 3X",$D347-($D347*TAXAS!$D$25))/3,IF($A347=TAXAS!$A$26,IF($B347="PARCELADO ATÉ 3X",$D347-($D347*TAXAS!$D$26))/3,IF($A347=TAXAS!$A$27,IF($B347="PARCELADO ATÉ 3X",$D347-($D347*TAXAS!$D$27))/3))))))))))))))))))))))))/1</f>
        <v>0</v>
      </c>
      <c r="H347" s="9">
        <f>IF($A347="VISA",IF($B347="PARCELADO ATÉ 6X",$D347-(D347*TAXAS!$E$4))/6,IF($A347="MASTER",IF($B347="PARCELADO ATÉ 6X",$D347-(D347*TAXAS!$E$5))/6,IF($A347="ELO",IF($B347="PARCELADO ATÉ 6X",$D347-(D347*TAXAS!$E$6))/6,IF($A347="HIPERCARD",IF($B347="PARCELADO ATÉ 6X",$D347-(D347*TAXAS!$E$7))/6,IF($A347="DINERS",IF($B347="PARCELADO ATÉ 6X",$D347-(D347*TAXAS!$E$8))/6,IF($A347="AMERICA EXPRESS",IF($B347="PARCELADO ATÉ 6X",$D347-(D347*TAXAS!$E$9))/6,IF($A347=TAXAS!$A$10,IF($B347="PARCELADO ATÉ 6X",$D347-($D347*TAXAS!$E$10))/6,IF($A347=TAXAS!$A$11,IF($B347="PARCELADO ATÉ 6X",$D347-($D347*TAXAS!$E$11))/6,IF($A347=TAXAS!$A$12,IF($B347="PARCELADO ATÉ 6X",$D347-($D347*TAXAS!$E$12))/6,IF($A347=TAXAS!$A$13,IF($B347="PARCELADO ATÉ 6X",$D347-($D347*TAXAS!$E$13))/6,IF($A347=TAXAS!$A$14,IF($B347="PARCELADO ATÉ 6X",$D347-($D347*TAXAS!$E$14))/6,IF($A347=TAXAS!$A$15,IF($B347="PARCELADO ATÉ 6X",$D347-($D347*TAXAS!$E$15))/6,IF($A347=TAXAS!$A$16,IF($B347="PARCELADO ATÉ 6X",$D347-($D347*TAXAS!$E$16))/6,IF($A347=TAXAS!$A$17,IF($B347="PARCELADO ATÉ 6X",$D347-($D347*TAXAS!$E$17))/6,IF($A347=TAXAS!$A$18,IF($B347="PARCELADO ATÉ 6X",$D347-($D347*TAXAS!$E$18))/6,IF($A347=TAXAS!$A$19,IF($B347="PARCELADO ATÉ 6X",$D347-($D347*TAXAS!$E$19))/6,IF($A347=TAXAS!$A$20,IF($B347="PARCELADO ATÉ 6X",$D347-($D347*TAXAS!$E$20))/6,IF($A347=TAXAS!$A$21,IF($B347="PARCELADO ATÉ 6X",$D347-($D347*TAXAS!$E$21))/6,IF($A347=TAXAS!$A$22,IF($B347="PARCELADO ATÉ 6X",$D347-($D347*TAXAS!$E$22))/6,IF($A347=TAXAS!$A$23,IF($B347="PARCELADO ATÉ 6X",$D347-($D347*TAXAS!$E$23))/6,IF($A347=TAXAS!$A$24,IF($B347="PARCELADO ATÉ 6X",$D347-($D347*TAXAS!$E$24))/6,IF($A347=TAXAS!$A$25,IF($B347="PARCELADO ATÉ 6X",$D347-($D347*TAXAS!$E$25))/6,IF($A347=TAXAS!$A$26,IF($B347="PARCELADO ATÉ 6X",$D347-($D347*TAXAS!$E$26))/6,IF($A347=TAXAS!$A$27,IF($B347="PARCELADO ATÉ 6X",$D347-($D347*TAXAS!$E$27))/6))))))))))))))))))))))))/1</f>
        <v>0</v>
      </c>
      <c r="I347" s="9">
        <f>IF($A347="VISA",IF($B347="PARCELADO ATÉ 12X",$D347-(D347*TAXAS!$F$4))/12,IF($A347="MASTER",IF($B347="PARCELADO ATÉ 12X",$D347-(D347*TAXAS!$F$5))/12,IF($A347="ELO",IF($B347="PARCELADO ATÉ 12X",$D347-(D347*TAXAS!$F$6))/12,IF($A347="HIPERCARD",IF($B347="PARCELADO ATÉ 12X",$D347-(D347*TAXAS!$F$7))/12,IF($A347="DINERS",IF($B347="PARCELADO ATÉ 12X",$D347-(D347*TAXAS!$F$8))/12,IF($A347="AMERICA EXPRESS",IF($B347="PARCELADO ATÉ 12X",$D347-(D347*TAXAS!$F$9))/12,IF($A347=TAXAS!$A$10,IF($B347="PARCELADO ATÉ 12X",$D347-($D347*TAXAS!$F$10))/12,IF($A347=TAXAS!$A$11,IF($B347="PARCELADO ATÉ 12X",$D347-($D347*TAXAS!$F$11))/12,IF($A347=TAXAS!$A$12,IF($B347="PARCELADO ATÉ 12X",$D347-($D347*TAXAS!$F$12))/12,IF($A347=TAXAS!$A$13,IF($B347="PARCELADO ATÉ 12X",$D347-($D347*TAXAS!$F$13))/12,IF($A347=TAXAS!$A$14,IF($B347="PARCELADO ATÉ 12X",$D347-($D347*TAXAS!$F$14))/12,IF($A347=TAXAS!$A$15,IF($B347="PARCELADO ATÉ 12X",$D347-($D347*TAXAS!$F$15))/12,IF($A347=TAXAS!$A$16,IF($B347="PARCELADO ATÉ 12X",$D347-($D347*TAXAS!$F$16))/12,IF($A347=TAXAS!$A$17,IF($B347="PARCELADO ATÉ 12X",$D347-($D347*TAXAS!$F$17))/12,IF($A347=TAXAS!$A$18,IF($B347="PARCELADO ATÉ 12X",$D347-($D347*TAXAS!$F$18))/12,IF($A347=TAXAS!$A$19,IF($B347="PARCELADO ATÉ 12X",$D347-($D347*TAXAS!$F$19))/12,IF($A347=TAXAS!$A$20,IF($B347="PARCELADO ATÉ 12X",$D347-($D347*TAXAS!$F$20))/12,IF($A347=TAXAS!$A$21,IF($B347="PARCELADO ATÉ 12X",$D347-($D347*TAXAS!$F$21))/12,IF($A347=TAXAS!$A$22,IF($B347="PARCELADO ATÉ 12X",$D347-($D347*TAXAS!$F$22))/12,IF($A347=TAXAS!$A$23,IF($B347="PARCELADO ATÉ 12X",$D347-($D347*TAXAS!$F$23))/12,IF($A347=TAXAS!$A$24,IF($B347="PARCELADO ATÉ 12X",$D347-($D347*TAXAS!$F$24))/12,IF($A347=TAXAS!$A$25,IF($B347="PARCELADO ATÉ 12X",$D347-($D347*TAXAS!$F$25))/12,IF($A347=TAXAS!$A$26,IF($B347="PARCELADO ATÉ 12X",$D347-($D347*TAXAS!$F$26))/12,IF($A347=TAXAS!$A$27,IF($B347="PARCELADO ATÉ 12X",$D347-($D347*TAXAS!$F$27))/12))))))))))))))))))))))))/1</f>
        <v>0</v>
      </c>
      <c r="J347" s="8">
        <f t="shared" si="0"/>
        <v>0</v>
      </c>
      <c r="K347" s="10" t="b">
        <f>IF($B347="PARCELADO ATÉ 3X",($D347-($D347*TAXAS!$D$4))-$J347)</f>
        <v>0</v>
      </c>
      <c r="L347" s="10" t="b">
        <f>IF($B347="PARCELADO ATÉ 6X",($D347-($D347*TAXAS!$E$4))-$J347)</f>
        <v>0</v>
      </c>
      <c r="M347" s="10" t="b">
        <f>IF($B347="PARCELADO ATÉ 12X",($D347-($D347*TAXAS!$F$4))-$J347)</f>
        <v>0</v>
      </c>
      <c r="N347" s="8">
        <f t="shared" si="1"/>
        <v>0</v>
      </c>
      <c r="O347" s="10">
        <f t="shared" si="2"/>
        <v>0</v>
      </c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spans="1:31" ht="15.75" customHeight="1" x14ac:dyDescent="0.2">
      <c r="A348" s="3"/>
      <c r="B348" s="5"/>
      <c r="C348" s="6"/>
      <c r="D348" s="42"/>
      <c r="E348" s="8">
        <f>IF($A348="VISA",IF($B348="DÉBITO",$D348-($D348*TAXAS!$B$4)),IF($A348="MASTER",IF($B348="DÉBITO",$D348-($D348*TAXAS!$B$5)),IF($A348="ELO", IF($B348="DÉBITO",$D348-($D348*TAXAS!$B$6)),IF($A348="HIPERCARD",IF($B348="DÉBITO",$D348-($D348*TAXAS!$B$7)),IF($A348="DINERS",IF($B348="DÉBITO",$D348-($D348*TAXAS!$B$8)),IF($A348="AMERICA EXPRESS",IF($B348="DÉBITO",$D348-($D348*TAXAS!$B$9)),IF($A348=TAXAS!$A$10,IF($B348="DÉBITO",$D348-($D348*TAXAS!$B$10)), IF($A348=TAXAS!$A$11,IF($B348="DÉBITO",$D348-($D348*TAXAS!$B$11)), IF($A348=TAXAS!$A$12,IF($B348="DÉBITO",$D348-($D348*TAXAS!$B$12)), IF($A348=TAXAS!$A$13,IF($B348="DÉBITO",$D348-($D348*TAXAS!$B$13)), IF($A348=TAXAS!$A$14,IF($B348="DÉBITO",$D348-($D348*TAXAS!$B$14)), IF($A348=TAXAS!$A$15,IF($B348="DÉBITO",$D348-($D348*TAXAS!$B$15)), IF($A348=TAXAS!$A$16,IF($B348="DÉBITO",$D348-($D348*TAXAS!$B$16)), IF($A348=TAXAS!$A$17,IF($B348="DÉBITO",$D348-($D348*TAXAS!$B$17)), IF($A348=TAXAS!$A$18,IF($B348="DÉBITO",$D348-($D348*TAXAS!$B$18)), IF($A348=TAXAS!$A$19,IF($B348="DÉBITO",$D348-($D348*TAXAS!$B$19)), IF($A348=TAXAS!$A$20,IF($B348="DÉBITO",$D348-($D348*TAXAS!$B$20)), IF($A348=TAXAS!$A$21,IF($B348="DÉBITO",$D348-($D348*TAXAS!$B$21)), IF($A348=TAXAS!$A$22,IF($B348="DÉBITO",$D348-($D348*TAXAS!$B$22)), IF($A348=TAXAS!$A$23,IF($B348="DÉBITO",$D348-($D348*TAXAS!$B$23)), IF($A348=TAXAS!$A$24,IF($B348="DÉBITO",$D348-($D348*TAXAS!$B$24)), IF($A348=TAXAS!$A$25,IF($B348="DÉBITO",$D348-($D348*TAXAS!$B$25)), IF($A348=TAXAS!$A$26,IF($B348="DÉBITO",$D348-($D348*TAXAS!$B$26)), IF($A348=TAXAS!$A$27,IF($B348="DÉBITO",$D348-($D348*TAXAS!$B$27))))))))))))))))))))))))))/1</f>
        <v>0</v>
      </c>
      <c r="F348" s="8">
        <f>IF($A348="VISA",IF($B348="CRÉDITO",$D348-($D348*TAXAS!$C$4)),IF($A348="MASTER",IF($B348="CRÉDITO",$D348-($D348*TAXAS!$C$5)),IF($A348="ELO", IF($B348="CRÉDITO",$D348-($D348*TAXAS!$C$6)),IF($A348="HIPERCARD",IF($B348="CRÉDITO",$D348-($D348*TAXAS!$C$7)),IF($A348="DINERS",IF($B348="CRÉDITO",$D348-($D348*TAXAS!$C$8)),IF($A348="AMERICA EXPRESS",IF($B348="CRÉDITO",$D348-($D348*TAXAS!$C$9)),IF($A348=TAXAS!$A$10,IF($B348="CRÉDITO",$D348-($D348*TAXAS!$C$10)), IF($A348=TAXAS!$A$11,IF($B348="CRÉDITO",$D348-($D348*TAXAS!$C$11)), IF($A348=TAXAS!$A$12,IF($B348="CRÉDITO",$D348-($D348*TAXAS!$C$12)), IF($A348=TAXAS!$A$13,IF($B348="CRÉDITO",$D348-($D348*TAXAS!$C$13)), IF($A348=TAXAS!$A$14,IF($B348="CRÉDITO",$D348-($D348*TAXAS!$C$14)), IF($A348=TAXAS!$A$15,IF($B348="CRÉDITO",$D348-($D348*TAXAS!$C$15)), IF($A348=TAXAS!$A$16,IF($B348="CRÉDITO",$D348-($D348*TAXAS!$C$16)), IF($A348=TAXAS!$A$17,IF($B348="CRÉDITO",$D348-($D348*TAXAS!$C$17)), IF($A348=TAXAS!$A$18,IF($B348="CRÉDITO",$D348-($D348*TAXAS!$C$18)), IF($A348=TAXAS!$A$19,IF($B348="CRÉDITO",$D348-($D348*TAXAS!$C$19)), IF($A348=TAXAS!$A$20,IF($B348="CRÉDITO",$D348-($D348*TAXAS!$C$20)), IF($A348=TAXAS!$A$21,IF($B348="CRÉDITO",$D348-($D348*TAXAS!$C$21)), IF($A348=TAXAS!$A$22,IF($B348="CRÉDITO",$D348-($D348*TAXAS!$C$22)), IF($A348=TAXAS!$A$23,IF($B348="CRÉDITO",$D348-($D348*TAXAS!$C$23)), IF($A348=TAXAS!$A$24,IF($B348="CRÉDITO",$D348-($D348*TAXAS!$C$24)), IF($A348=TAXAS!$A$25,IF($B348="CRÉDITO",$D348-($D348*TAXAS!$C$25)), IF($A348=TAXAS!$A$26,IF($B348="CRÉDITO",$D348-($D348*TAXAS!$C$26)), IF($A348=TAXAS!$A$27,IF($B348="CRÉDITO",$D348-($D348*TAXAS!$C$27))))))))))))))))))))))))))/1</f>
        <v>0</v>
      </c>
      <c r="G348" s="9">
        <f>IF($A348="VISA",IF($B348="PARCELADO ATÉ 3X",$D348-(D348*TAXAS!$D$4))/3,IF($A348="MASTER",IF($B348="PARCELADO ATÉ 3X",$D348-(D348*TAXAS!$D$5))/3,IF($A348="ELO",IF($B348="PARCELADO ATÉ 3X",$D348-(D348*TAXAS!$D$6))/3,IF($A348="HIPERCARD",IF($B348="PARCELADO ATÉ 3X",$D348-(D348*TAXAS!$D$7))/3,IF($A348="DINERS",IF($B348="PARCELADO ATÉ 3X",$D348-(D348*TAXAS!$D$8))/3,IF($A348="AMERICA EXPRESS",IF($B348="PARCELADO ATÉ 3X",$D348-(D348*TAXAS!$D$9))/3,IF($A348=TAXAS!$A$10,IF($B348="PARCELADO ATÉ 3X",$D348-($D348*TAXAS!$D$10))/3,IF($A348=TAXAS!$A$11,IF($B348="PARCELADO ATÉ 3X",$D348-($D348*TAXAS!$D$11))/3,IF($A348=TAXAS!$A$12,IF($B348="PARCELADO ATÉ 3X",$D348-($D348*TAXAS!$D$12))/3,IF($A348=TAXAS!$A$13,IF($B348="PARCELADO ATÉ 3X",$D348-($D348*TAXAS!$D$13))/3,IF($A348=TAXAS!$A$14,IF($B348="PARCELADO ATÉ 3X",$D348-($D348*TAXAS!$D$14))/3,IF($A348=TAXAS!$A$15,IF($B348="PARCELADO ATÉ 3X",$D348-($D348*TAXAS!$D$15))/3,IF($A348=TAXAS!$A$16,IF($B348="PARCELADO ATÉ 3X",$D348-($D348*TAXAS!$D$16))/3,IF($A348=TAXAS!$A$17,IF($B348="PARCELADO ATÉ 3X",$D348-($D348*TAXAS!$D$17))/3,IF($A348=TAXAS!$A$18,IF($B348="PARCELADO ATÉ 3X",$D348-($D348*TAXAS!$D$18))/3,IF($A348=TAXAS!$A$19,IF($B348="PARCELADO ATÉ 3X",$D348-($D348*TAXAS!$D$19))/3,IF($A348=TAXAS!$A$20,IF($B348="PARCELADO ATÉ 3X",$D348-($D348*TAXAS!$D$20))/3,IF($A348=TAXAS!$A$21,IF($B348="PARCELADO ATÉ 3X",$D348-($D348*TAXAS!$D$21))/3,IF($A348=TAXAS!$A$22,IF($B348="PARCELADO ATÉ 3X",$D348-($D348*TAXAS!$D$22))/3,IF($A348=TAXAS!$A$23,IF($B348="PARCELADO ATÉ 3X",$D348-($D348*TAXAS!$D$23))/3,IF($A348=TAXAS!$A$24,IF($B348="PARCELADO ATÉ 3X",$D348-($D348*TAXAS!$D$24))/3,IF($A348=TAXAS!$A$25,IF($B348="PARCELADO ATÉ 3X",$D348-($D348*TAXAS!$D$25))/3,IF($A348=TAXAS!$A$26,IF($B348="PARCELADO ATÉ 3X",$D348-($D348*TAXAS!$D$26))/3,IF($A348=TAXAS!$A$27,IF($B348="PARCELADO ATÉ 3X",$D348-($D348*TAXAS!$D$27))/3))))))))))))))))))))))))/1</f>
        <v>0</v>
      </c>
      <c r="H348" s="9">
        <f>IF($A348="VISA",IF($B348="PARCELADO ATÉ 6X",$D348-(D348*TAXAS!$E$4))/6,IF($A348="MASTER",IF($B348="PARCELADO ATÉ 6X",$D348-(D348*TAXAS!$E$5))/6,IF($A348="ELO",IF($B348="PARCELADO ATÉ 6X",$D348-(D348*TAXAS!$E$6))/6,IF($A348="HIPERCARD",IF($B348="PARCELADO ATÉ 6X",$D348-(D348*TAXAS!$E$7))/6,IF($A348="DINERS",IF($B348="PARCELADO ATÉ 6X",$D348-(D348*TAXAS!$E$8))/6,IF($A348="AMERICA EXPRESS",IF($B348="PARCELADO ATÉ 6X",$D348-(D348*TAXAS!$E$9))/6,IF($A348=TAXAS!$A$10,IF($B348="PARCELADO ATÉ 6X",$D348-($D348*TAXAS!$E$10))/6,IF($A348=TAXAS!$A$11,IF($B348="PARCELADO ATÉ 6X",$D348-($D348*TAXAS!$E$11))/6,IF($A348=TAXAS!$A$12,IF($B348="PARCELADO ATÉ 6X",$D348-($D348*TAXAS!$E$12))/6,IF($A348=TAXAS!$A$13,IF($B348="PARCELADO ATÉ 6X",$D348-($D348*TAXAS!$E$13))/6,IF($A348=TAXAS!$A$14,IF($B348="PARCELADO ATÉ 6X",$D348-($D348*TAXAS!$E$14))/6,IF($A348=TAXAS!$A$15,IF($B348="PARCELADO ATÉ 6X",$D348-($D348*TAXAS!$E$15))/6,IF($A348=TAXAS!$A$16,IF($B348="PARCELADO ATÉ 6X",$D348-($D348*TAXAS!$E$16))/6,IF($A348=TAXAS!$A$17,IF($B348="PARCELADO ATÉ 6X",$D348-($D348*TAXAS!$E$17))/6,IF($A348=TAXAS!$A$18,IF($B348="PARCELADO ATÉ 6X",$D348-($D348*TAXAS!$E$18))/6,IF($A348=TAXAS!$A$19,IF($B348="PARCELADO ATÉ 6X",$D348-($D348*TAXAS!$E$19))/6,IF($A348=TAXAS!$A$20,IF($B348="PARCELADO ATÉ 6X",$D348-($D348*TAXAS!$E$20))/6,IF($A348=TAXAS!$A$21,IF($B348="PARCELADO ATÉ 6X",$D348-($D348*TAXAS!$E$21))/6,IF($A348=TAXAS!$A$22,IF($B348="PARCELADO ATÉ 6X",$D348-($D348*TAXAS!$E$22))/6,IF($A348=TAXAS!$A$23,IF($B348="PARCELADO ATÉ 6X",$D348-($D348*TAXAS!$E$23))/6,IF($A348=TAXAS!$A$24,IF($B348="PARCELADO ATÉ 6X",$D348-($D348*TAXAS!$E$24))/6,IF($A348=TAXAS!$A$25,IF($B348="PARCELADO ATÉ 6X",$D348-($D348*TAXAS!$E$25))/6,IF($A348=TAXAS!$A$26,IF($B348="PARCELADO ATÉ 6X",$D348-($D348*TAXAS!$E$26))/6,IF($A348=TAXAS!$A$27,IF($B348="PARCELADO ATÉ 6X",$D348-($D348*TAXAS!$E$27))/6))))))))))))))))))))))))/1</f>
        <v>0</v>
      </c>
      <c r="I348" s="9">
        <f>IF($A348="VISA",IF($B348="PARCELADO ATÉ 12X",$D348-(D348*TAXAS!$F$4))/12,IF($A348="MASTER",IF($B348="PARCELADO ATÉ 12X",$D348-(D348*TAXAS!$F$5))/12,IF($A348="ELO",IF($B348="PARCELADO ATÉ 12X",$D348-(D348*TAXAS!$F$6))/12,IF($A348="HIPERCARD",IF($B348="PARCELADO ATÉ 12X",$D348-(D348*TAXAS!$F$7))/12,IF($A348="DINERS",IF($B348="PARCELADO ATÉ 12X",$D348-(D348*TAXAS!$F$8))/12,IF($A348="AMERICA EXPRESS",IF($B348="PARCELADO ATÉ 12X",$D348-(D348*TAXAS!$F$9))/12,IF($A348=TAXAS!$A$10,IF($B348="PARCELADO ATÉ 12X",$D348-($D348*TAXAS!$F$10))/12,IF($A348=TAXAS!$A$11,IF($B348="PARCELADO ATÉ 12X",$D348-($D348*TAXAS!$F$11))/12,IF($A348=TAXAS!$A$12,IF($B348="PARCELADO ATÉ 12X",$D348-($D348*TAXAS!$F$12))/12,IF($A348=TAXAS!$A$13,IF($B348="PARCELADO ATÉ 12X",$D348-($D348*TAXAS!$F$13))/12,IF($A348=TAXAS!$A$14,IF($B348="PARCELADO ATÉ 12X",$D348-($D348*TAXAS!$F$14))/12,IF($A348=TAXAS!$A$15,IF($B348="PARCELADO ATÉ 12X",$D348-($D348*TAXAS!$F$15))/12,IF($A348=TAXAS!$A$16,IF($B348="PARCELADO ATÉ 12X",$D348-($D348*TAXAS!$F$16))/12,IF($A348=TAXAS!$A$17,IF($B348="PARCELADO ATÉ 12X",$D348-($D348*TAXAS!$F$17))/12,IF($A348=TAXAS!$A$18,IF($B348="PARCELADO ATÉ 12X",$D348-($D348*TAXAS!$F$18))/12,IF($A348=TAXAS!$A$19,IF($B348="PARCELADO ATÉ 12X",$D348-($D348*TAXAS!$F$19))/12,IF($A348=TAXAS!$A$20,IF($B348="PARCELADO ATÉ 12X",$D348-($D348*TAXAS!$F$20))/12,IF($A348=TAXAS!$A$21,IF($B348="PARCELADO ATÉ 12X",$D348-($D348*TAXAS!$F$21))/12,IF($A348=TAXAS!$A$22,IF($B348="PARCELADO ATÉ 12X",$D348-($D348*TAXAS!$F$22))/12,IF($A348=TAXAS!$A$23,IF($B348="PARCELADO ATÉ 12X",$D348-($D348*TAXAS!$F$23))/12,IF($A348=TAXAS!$A$24,IF($B348="PARCELADO ATÉ 12X",$D348-($D348*TAXAS!$F$24))/12,IF($A348=TAXAS!$A$25,IF($B348="PARCELADO ATÉ 12X",$D348-($D348*TAXAS!$F$25))/12,IF($A348=TAXAS!$A$26,IF($B348="PARCELADO ATÉ 12X",$D348-($D348*TAXAS!$F$26))/12,IF($A348=TAXAS!$A$27,IF($B348="PARCELADO ATÉ 12X",$D348-($D348*TAXAS!$F$27))/12))))))))))))))))))))))))/1</f>
        <v>0</v>
      </c>
      <c r="J348" s="8">
        <f t="shared" si="0"/>
        <v>0</v>
      </c>
      <c r="K348" s="10" t="b">
        <f>IF($B348="PARCELADO ATÉ 3X",($D348-($D348*TAXAS!$D$4))-$J348)</f>
        <v>0</v>
      </c>
      <c r="L348" s="10" t="b">
        <f>IF($B348="PARCELADO ATÉ 6X",($D348-($D348*TAXAS!$E$4))-$J348)</f>
        <v>0</v>
      </c>
      <c r="M348" s="10" t="b">
        <f>IF($B348="PARCELADO ATÉ 12X",($D348-($D348*TAXAS!$F$4))-$J348)</f>
        <v>0</v>
      </c>
      <c r="N348" s="8">
        <f t="shared" si="1"/>
        <v>0</v>
      </c>
      <c r="O348" s="10">
        <f t="shared" si="2"/>
        <v>0</v>
      </c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spans="1:31" ht="15.75" customHeight="1" x14ac:dyDescent="0.2">
      <c r="A349" s="3"/>
      <c r="B349" s="5"/>
      <c r="C349" s="6"/>
      <c r="D349" s="42"/>
      <c r="E349" s="8">
        <f>IF($A349="VISA",IF($B349="DÉBITO",$D349-($D349*TAXAS!$B$4)),IF($A349="MASTER",IF($B349="DÉBITO",$D349-($D349*TAXAS!$B$5)),IF($A349="ELO", IF($B349="DÉBITO",$D349-($D349*TAXAS!$B$6)),IF($A349="HIPERCARD",IF($B349="DÉBITO",$D349-($D349*TAXAS!$B$7)),IF($A349="DINERS",IF($B349="DÉBITO",$D349-($D349*TAXAS!$B$8)),IF($A349="AMERICA EXPRESS",IF($B349="DÉBITO",$D349-($D349*TAXAS!$B$9)),IF($A349=TAXAS!$A$10,IF($B349="DÉBITO",$D349-($D349*TAXAS!$B$10)), IF($A349=TAXAS!$A$11,IF($B349="DÉBITO",$D349-($D349*TAXAS!$B$11)), IF($A349=TAXAS!$A$12,IF($B349="DÉBITO",$D349-($D349*TAXAS!$B$12)), IF($A349=TAXAS!$A$13,IF($B349="DÉBITO",$D349-($D349*TAXAS!$B$13)), IF($A349=TAXAS!$A$14,IF($B349="DÉBITO",$D349-($D349*TAXAS!$B$14)), IF($A349=TAXAS!$A$15,IF($B349="DÉBITO",$D349-($D349*TAXAS!$B$15)), IF($A349=TAXAS!$A$16,IF($B349="DÉBITO",$D349-($D349*TAXAS!$B$16)), IF($A349=TAXAS!$A$17,IF($B349="DÉBITO",$D349-($D349*TAXAS!$B$17)), IF($A349=TAXAS!$A$18,IF($B349="DÉBITO",$D349-($D349*TAXAS!$B$18)), IF($A349=TAXAS!$A$19,IF($B349="DÉBITO",$D349-($D349*TAXAS!$B$19)), IF($A349=TAXAS!$A$20,IF($B349="DÉBITO",$D349-($D349*TAXAS!$B$20)), IF($A349=TAXAS!$A$21,IF($B349="DÉBITO",$D349-($D349*TAXAS!$B$21)), IF($A349=TAXAS!$A$22,IF($B349="DÉBITO",$D349-($D349*TAXAS!$B$22)), IF($A349=TAXAS!$A$23,IF($B349="DÉBITO",$D349-($D349*TAXAS!$B$23)), IF($A349=TAXAS!$A$24,IF($B349="DÉBITO",$D349-($D349*TAXAS!$B$24)), IF($A349=TAXAS!$A$25,IF($B349="DÉBITO",$D349-($D349*TAXAS!$B$25)), IF($A349=TAXAS!$A$26,IF($B349="DÉBITO",$D349-($D349*TAXAS!$B$26)), IF($A349=TAXAS!$A$27,IF($B349="DÉBITO",$D349-($D349*TAXAS!$B$27))))))))))))))))))))))))))/1</f>
        <v>0</v>
      </c>
      <c r="F349" s="8">
        <f>IF($A349="VISA",IF($B349="CRÉDITO",$D349-($D349*TAXAS!$C$4)),IF($A349="MASTER",IF($B349="CRÉDITO",$D349-($D349*TAXAS!$C$5)),IF($A349="ELO", IF($B349="CRÉDITO",$D349-($D349*TAXAS!$C$6)),IF($A349="HIPERCARD",IF($B349="CRÉDITO",$D349-($D349*TAXAS!$C$7)),IF($A349="DINERS",IF($B349="CRÉDITO",$D349-($D349*TAXAS!$C$8)),IF($A349="AMERICA EXPRESS",IF($B349="CRÉDITO",$D349-($D349*TAXAS!$C$9)),IF($A349=TAXAS!$A$10,IF($B349="CRÉDITO",$D349-($D349*TAXAS!$C$10)), IF($A349=TAXAS!$A$11,IF($B349="CRÉDITO",$D349-($D349*TAXAS!$C$11)), IF($A349=TAXAS!$A$12,IF($B349="CRÉDITO",$D349-($D349*TAXAS!$C$12)), IF($A349=TAXAS!$A$13,IF($B349="CRÉDITO",$D349-($D349*TAXAS!$C$13)), IF($A349=TAXAS!$A$14,IF($B349="CRÉDITO",$D349-($D349*TAXAS!$C$14)), IF($A349=TAXAS!$A$15,IF($B349="CRÉDITO",$D349-($D349*TAXAS!$C$15)), IF($A349=TAXAS!$A$16,IF($B349="CRÉDITO",$D349-($D349*TAXAS!$C$16)), IF($A349=TAXAS!$A$17,IF($B349="CRÉDITO",$D349-($D349*TAXAS!$C$17)), IF($A349=TAXAS!$A$18,IF($B349="CRÉDITO",$D349-($D349*TAXAS!$C$18)), IF($A349=TAXAS!$A$19,IF($B349="CRÉDITO",$D349-($D349*TAXAS!$C$19)), IF($A349=TAXAS!$A$20,IF($B349="CRÉDITO",$D349-($D349*TAXAS!$C$20)), IF($A349=TAXAS!$A$21,IF($B349="CRÉDITO",$D349-($D349*TAXAS!$C$21)), IF($A349=TAXAS!$A$22,IF($B349="CRÉDITO",$D349-($D349*TAXAS!$C$22)), IF($A349=TAXAS!$A$23,IF($B349="CRÉDITO",$D349-($D349*TAXAS!$C$23)), IF($A349=TAXAS!$A$24,IF($B349="CRÉDITO",$D349-($D349*TAXAS!$C$24)), IF($A349=TAXAS!$A$25,IF($B349="CRÉDITO",$D349-($D349*TAXAS!$C$25)), IF($A349=TAXAS!$A$26,IF($B349="CRÉDITO",$D349-($D349*TAXAS!$C$26)), IF($A349=TAXAS!$A$27,IF($B349="CRÉDITO",$D349-($D349*TAXAS!$C$27))))))))))))))))))))))))))/1</f>
        <v>0</v>
      </c>
      <c r="G349" s="9">
        <f>IF($A349="VISA",IF($B349="PARCELADO ATÉ 3X",$D349-(D349*TAXAS!$D$4))/3,IF($A349="MASTER",IF($B349="PARCELADO ATÉ 3X",$D349-(D349*TAXAS!$D$5))/3,IF($A349="ELO",IF($B349="PARCELADO ATÉ 3X",$D349-(D349*TAXAS!$D$6))/3,IF($A349="HIPERCARD",IF($B349="PARCELADO ATÉ 3X",$D349-(D349*TAXAS!$D$7))/3,IF($A349="DINERS",IF($B349="PARCELADO ATÉ 3X",$D349-(D349*TAXAS!$D$8))/3,IF($A349="AMERICA EXPRESS",IF($B349="PARCELADO ATÉ 3X",$D349-(D349*TAXAS!$D$9))/3,IF($A349=TAXAS!$A$10,IF($B349="PARCELADO ATÉ 3X",$D349-($D349*TAXAS!$D$10))/3,IF($A349=TAXAS!$A$11,IF($B349="PARCELADO ATÉ 3X",$D349-($D349*TAXAS!$D$11))/3,IF($A349=TAXAS!$A$12,IF($B349="PARCELADO ATÉ 3X",$D349-($D349*TAXAS!$D$12))/3,IF($A349=TAXAS!$A$13,IF($B349="PARCELADO ATÉ 3X",$D349-($D349*TAXAS!$D$13))/3,IF($A349=TAXAS!$A$14,IF($B349="PARCELADO ATÉ 3X",$D349-($D349*TAXAS!$D$14))/3,IF($A349=TAXAS!$A$15,IF($B349="PARCELADO ATÉ 3X",$D349-($D349*TAXAS!$D$15))/3,IF($A349=TAXAS!$A$16,IF($B349="PARCELADO ATÉ 3X",$D349-($D349*TAXAS!$D$16))/3,IF($A349=TAXAS!$A$17,IF($B349="PARCELADO ATÉ 3X",$D349-($D349*TAXAS!$D$17))/3,IF($A349=TAXAS!$A$18,IF($B349="PARCELADO ATÉ 3X",$D349-($D349*TAXAS!$D$18))/3,IF($A349=TAXAS!$A$19,IF($B349="PARCELADO ATÉ 3X",$D349-($D349*TAXAS!$D$19))/3,IF($A349=TAXAS!$A$20,IF($B349="PARCELADO ATÉ 3X",$D349-($D349*TAXAS!$D$20))/3,IF($A349=TAXAS!$A$21,IF($B349="PARCELADO ATÉ 3X",$D349-($D349*TAXAS!$D$21))/3,IF($A349=TAXAS!$A$22,IF($B349="PARCELADO ATÉ 3X",$D349-($D349*TAXAS!$D$22))/3,IF($A349=TAXAS!$A$23,IF($B349="PARCELADO ATÉ 3X",$D349-($D349*TAXAS!$D$23))/3,IF($A349=TAXAS!$A$24,IF($B349="PARCELADO ATÉ 3X",$D349-($D349*TAXAS!$D$24))/3,IF($A349=TAXAS!$A$25,IF($B349="PARCELADO ATÉ 3X",$D349-($D349*TAXAS!$D$25))/3,IF($A349=TAXAS!$A$26,IF($B349="PARCELADO ATÉ 3X",$D349-($D349*TAXAS!$D$26))/3,IF($A349=TAXAS!$A$27,IF($B349="PARCELADO ATÉ 3X",$D349-($D349*TAXAS!$D$27))/3))))))))))))))))))))))))/1</f>
        <v>0</v>
      </c>
      <c r="H349" s="9">
        <f>IF($A349="VISA",IF($B349="PARCELADO ATÉ 6X",$D349-(D349*TAXAS!$E$4))/6,IF($A349="MASTER",IF($B349="PARCELADO ATÉ 6X",$D349-(D349*TAXAS!$E$5))/6,IF($A349="ELO",IF($B349="PARCELADO ATÉ 6X",$D349-(D349*TAXAS!$E$6))/6,IF($A349="HIPERCARD",IF($B349="PARCELADO ATÉ 6X",$D349-(D349*TAXAS!$E$7))/6,IF($A349="DINERS",IF($B349="PARCELADO ATÉ 6X",$D349-(D349*TAXAS!$E$8))/6,IF($A349="AMERICA EXPRESS",IF($B349="PARCELADO ATÉ 6X",$D349-(D349*TAXAS!$E$9))/6,IF($A349=TAXAS!$A$10,IF($B349="PARCELADO ATÉ 6X",$D349-($D349*TAXAS!$E$10))/6,IF($A349=TAXAS!$A$11,IF($B349="PARCELADO ATÉ 6X",$D349-($D349*TAXAS!$E$11))/6,IF($A349=TAXAS!$A$12,IF($B349="PARCELADO ATÉ 6X",$D349-($D349*TAXAS!$E$12))/6,IF($A349=TAXAS!$A$13,IF($B349="PARCELADO ATÉ 6X",$D349-($D349*TAXAS!$E$13))/6,IF($A349=TAXAS!$A$14,IF($B349="PARCELADO ATÉ 6X",$D349-($D349*TAXAS!$E$14))/6,IF($A349=TAXAS!$A$15,IF($B349="PARCELADO ATÉ 6X",$D349-($D349*TAXAS!$E$15))/6,IF($A349=TAXAS!$A$16,IF($B349="PARCELADO ATÉ 6X",$D349-($D349*TAXAS!$E$16))/6,IF($A349=TAXAS!$A$17,IF($B349="PARCELADO ATÉ 6X",$D349-($D349*TAXAS!$E$17))/6,IF($A349=TAXAS!$A$18,IF($B349="PARCELADO ATÉ 6X",$D349-($D349*TAXAS!$E$18))/6,IF($A349=TAXAS!$A$19,IF($B349="PARCELADO ATÉ 6X",$D349-($D349*TAXAS!$E$19))/6,IF($A349=TAXAS!$A$20,IF($B349="PARCELADO ATÉ 6X",$D349-($D349*TAXAS!$E$20))/6,IF($A349=TAXAS!$A$21,IF($B349="PARCELADO ATÉ 6X",$D349-($D349*TAXAS!$E$21))/6,IF($A349=TAXAS!$A$22,IF($B349="PARCELADO ATÉ 6X",$D349-($D349*TAXAS!$E$22))/6,IF($A349=TAXAS!$A$23,IF($B349="PARCELADO ATÉ 6X",$D349-($D349*TAXAS!$E$23))/6,IF($A349=TAXAS!$A$24,IF($B349="PARCELADO ATÉ 6X",$D349-($D349*TAXAS!$E$24))/6,IF($A349=TAXAS!$A$25,IF($B349="PARCELADO ATÉ 6X",$D349-($D349*TAXAS!$E$25))/6,IF($A349=TAXAS!$A$26,IF($B349="PARCELADO ATÉ 6X",$D349-($D349*TAXAS!$E$26))/6,IF($A349=TAXAS!$A$27,IF($B349="PARCELADO ATÉ 6X",$D349-($D349*TAXAS!$E$27))/6))))))))))))))))))))))))/1</f>
        <v>0</v>
      </c>
      <c r="I349" s="9">
        <f>IF($A349="VISA",IF($B349="PARCELADO ATÉ 12X",$D349-(D349*TAXAS!$F$4))/12,IF($A349="MASTER",IF($B349="PARCELADO ATÉ 12X",$D349-(D349*TAXAS!$F$5))/12,IF($A349="ELO",IF($B349="PARCELADO ATÉ 12X",$D349-(D349*TAXAS!$F$6))/12,IF($A349="HIPERCARD",IF($B349="PARCELADO ATÉ 12X",$D349-(D349*TAXAS!$F$7))/12,IF($A349="DINERS",IF($B349="PARCELADO ATÉ 12X",$D349-(D349*TAXAS!$F$8))/12,IF($A349="AMERICA EXPRESS",IF($B349="PARCELADO ATÉ 12X",$D349-(D349*TAXAS!$F$9))/12,IF($A349=TAXAS!$A$10,IF($B349="PARCELADO ATÉ 12X",$D349-($D349*TAXAS!$F$10))/12,IF($A349=TAXAS!$A$11,IF($B349="PARCELADO ATÉ 12X",$D349-($D349*TAXAS!$F$11))/12,IF($A349=TAXAS!$A$12,IF($B349="PARCELADO ATÉ 12X",$D349-($D349*TAXAS!$F$12))/12,IF($A349=TAXAS!$A$13,IF($B349="PARCELADO ATÉ 12X",$D349-($D349*TAXAS!$F$13))/12,IF($A349=TAXAS!$A$14,IF($B349="PARCELADO ATÉ 12X",$D349-($D349*TAXAS!$F$14))/12,IF($A349=TAXAS!$A$15,IF($B349="PARCELADO ATÉ 12X",$D349-($D349*TAXAS!$F$15))/12,IF($A349=TAXAS!$A$16,IF($B349="PARCELADO ATÉ 12X",$D349-($D349*TAXAS!$F$16))/12,IF($A349=TAXAS!$A$17,IF($B349="PARCELADO ATÉ 12X",$D349-($D349*TAXAS!$F$17))/12,IF($A349=TAXAS!$A$18,IF($B349="PARCELADO ATÉ 12X",$D349-($D349*TAXAS!$F$18))/12,IF($A349=TAXAS!$A$19,IF($B349="PARCELADO ATÉ 12X",$D349-($D349*TAXAS!$F$19))/12,IF($A349=TAXAS!$A$20,IF($B349="PARCELADO ATÉ 12X",$D349-($D349*TAXAS!$F$20))/12,IF($A349=TAXAS!$A$21,IF($B349="PARCELADO ATÉ 12X",$D349-($D349*TAXAS!$F$21))/12,IF($A349=TAXAS!$A$22,IF($B349="PARCELADO ATÉ 12X",$D349-($D349*TAXAS!$F$22))/12,IF($A349=TAXAS!$A$23,IF($B349="PARCELADO ATÉ 12X",$D349-($D349*TAXAS!$F$23))/12,IF($A349=TAXAS!$A$24,IF($B349="PARCELADO ATÉ 12X",$D349-($D349*TAXAS!$F$24))/12,IF($A349=TAXAS!$A$25,IF($B349="PARCELADO ATÉ 12X",$D349-($D349*TAXAS!$F$25))/12,IF($A349=TAXAS!$A$26,IF($B349="PARCELADO ATÉ 12X",$D349-($D349*TAXAS!$F$26))/12,IF($A349=TAXAS!$A$27,IF($B349="PARCELADO ATÉ 12X",$D349-($D349*TAXAS!$F$27))/12))))))))))))))))))))))))/1</f>
        <v>0</v>
      </c>
      <c r="J349" s="8">
        <f t="shared" si="0"/>
        <v>0</v>
      </c>
      <c r="K349" s="10" t="b">
        <f>IF($B349="PARCELADO ATÉ 3X",($D349-($D349*TAXAS!$D$4))-$J349)</f>
        <v>0</v>
      </c>
      <c r="L349" s="10" t="b">
        <f>IF($B349="PARCELADO ATÉ 6X",($D349-($D349*TAXAS!$E$4))-$J349)</f>
        <v>0</v>
      </c>
      <c r="M349" s="10" t="b">
        <f>IF($B349="PARCELADO ATÉ 12X",($D349-($D349*TAXAS!$F$4))-$J349)</f>
        <v>0</v>
      </c>
      <c r="N349" s="8">
        <f t="shared" si="1"/>
        <v>0</v>
      </c>
      <c r="O349" s="10">
        <f t="shared" si="2"/>
        <v>0</v>
      </c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spans="1:31" ht="15.75" customHeight="1" x14ac:dyDescent="0.2">
      <c r="A350" s="3"/>
      <c r="B350" s="5"/>
      <c r="C350" s="6"/>
      <c r="D350" s="42"/>
      <c r="E350" s="8">
        <f>IF($A350="VISA",IF($B350="DÉBITO",$D350-($D350*TAXAS!$B$4)),IF($A350="MASTER",IF($B350="DÉBITO",$D350-($D350*TAXAS!$B$5)),IF($A350="ELO", IF($B350="DÉBITO",$D350-($D350*TAXAS!$B$6)),IF($A350="HIPERCARD",IF($B350="DÉBITO",$D350-($D350*TAXAS!$B$7)),IF($A350="DINERS",IF($B350="DÉBITO",$D350-($D350*TAXAS!$B$8)),IF($A350="AMERICA EXPRESS",IF($B350="DÉBITO",$D350-($D350*TAXAS!$B$9)),IF($A350=TAXAS!$A$10,IF($B350="DÉBITO",$D350-($D350*TAXAS!$B$10)), IF($A350=TAXAS!$A$11,IF($B350="DÉBITO",$D350-($D350*TAXAS!$B$11)), IF($A350=TAXAS!$A$12,IF($B350="DÉBITO",$D350-($D350*TAXAS!$B$12)), IF($A350=TAXAS!$A$13,IF($B350="DÉBITO",$D350-($D350*TAXAS!$B$13)), IF($A350=TAXAS!$A$14,IF($B350="DÉBITO",$D350-($D350*TAXAS!$B$14)), IF($A350=TAXAS!$A$15,IF($B350="DÉBITO",$D350-($D350*TAXAS!$B$15)), IF($A350=TAXAS!$A$16,IF($B350="DÉBITO",$D350-($D350*TAXAS!$B$16)), IF($A350=TAXAS!$A$17,IF($B350="DÉBITO",$D350-($D350*TAXAS!$B$17)), IF($A350=TAXAS!$A$18,IF($B350="DÉBITO",$D350-($D350*TAXAS!$B$18)), IF($A350=TAXAS!$A$19,IF($B350="DÉBITO",$D350-($D350*TAXAS!$B$19)), IF($A350=TAXAS!$A$20,IF($B350="DÉBITO",$D350-($D350*TAXAS!$B$20)), IF($A350=TAXAS!$A$21,IF($B350="DÉBITO",$D350-($D350*TAXAS!$B$21)), IF($A350=TAXAS!$A$22,IF($B350="DÉBITO",$D350-($D350*TAXAS!$B$22)), IF($A350=TAXAS!$A$23,IF($B350="DÉBITO",$D350-($D350*TAXAS!$B$23)), IF($A350=TAXAS!$A$24,IF($B350="DÉBITO",$D350-($D350*TAXAS!$B$24)), IF($A350=TAXAS!$A$25,IF($B350="DÉBITO",$D350-($D350*TAXAS!$B$25)), IF($A350=TAXAS!$A$26,IF($B350="DÉBITO",$D350-($D350*TAXAS!$B$26)), IF($A350=TAXAS!$A$27,IF($B350="DÉBITO",$D350-($D350*TAXAS!$B$27))))))))))))))))))))))))))/1</f>
        <v>0</v>
      </c>
      <c r="F350" s="8">
        <f>IF($A350="VISA",IF($B350="CRÉDITO",$D350-($D350*TAXAS!$C$4)),IF($A350="MASTER",IF($B350="CRÉDITO",$D350-($D350*TAXAS!$C$5)),IF($A350="ELO", IF($B350="CRÉDITO",$D350-($D350*TAXAS!$C$6)),IF($A350="HIPERCARD",IF($B350="CRÉDITO",$D350-($D350*TAXAS!$C$7)),IF($A350="DINERS",IF($B350="CRÉDITO",$D350-($D350*TAXAS!$C$8)),IF($A350="AMERICA EXPRESS",IF($B350="CRÉDITO",$D350-($D350*TAXAS!$C$9)),IF($A350=TAXAS!$A$10,IF($B350="CRÉDITO",$D350-($D350*TAXAS!$C$10)), IF($A350=TAXAS!$A$11,IF($B350="CRÉDITO",$D350-($D350*TAXAS!$C$11)), IF($A350=TAXAS!$A$12,IF($B350="CRÉDITO",$D350-($D350*TAXAS!$C$12)), IF($A350=TAXAS!$A$13,IF($B350="CRÉDITO",$D350-($D350*TAXAS!$C$13)), IF($A350=TAXAS!$A$14,IF($B350="CRÉDITO",$D350-($D350*TAXAS!$C$14)), IF($A350=TAXAS!$A$15,IF($B350="CRÉDITO",$D350-($D350*TAXAS!$C$15)), IF($A350=TAXAS!$A$16,IF($B350="CRÉDITO",$D350-($D350*TAXAS!$C$16)), IF($A350=TAXAS!$A$17,IF($B350="CRÉDITO",$D350-($D350*TAXAS!$C$17)), IF($A350=TAXAS!$A$18,IF($B350="CRÉDITO",$D350-($D350*TAXAS!$C$18)), IF($A350=TAXAS!$A$19,IF($B350="CRÉDITO",$D350-($D350*TAXAS!$C$19)), IF($A350=TAXAS!$A$20,IF($B350="CRÉDITO",$D350-($D350*TAXAS!$C$20)), IF($A350=TAXAS!$A$21,IF($B350="CRÉDITO",$D350-($D350*TAXAS!$C$21)), IF($A350=TAXAS!$A$22,IF($B350="CRÉDITO",$D350-($D350*TAXAS!$C$22)), IF($A350=TAXAS!$A$23,IF($B350="CRÉDITO",$D350-($D350*TAXAS!$C$23)), IF($A350=TAXAS!$A$24,IF($B350="CRÉDITO",$D350-($D350*TAXAS!$C$24)), IF($A350=TAXAS!$A$25,IF($B350="CRÉDITO",$D350-($D350*TAXAS!$C$25)), IF($A350=TAXAS!$A$26,IF($B350="CRÉDITO",$D350-($D350*TAXAS!$C$26)), IF($A350=TAXAS!$A$27,IF($B350="CRÉDITO",$D350-($D350*TAXAS!$C$27))))))))))))))))))))))))))/1</f>
        <v>0</v>
      </c>
      <c r="G350" s="9">
        <f>IF($A350="VISA",IF($B350="PARCELADO ATÉ 3X",$D350-(D350*TAXAS!$D$4))/3,IF($A350="MASTER",IF($B350="PARCELADO ATÉ 3X",$D350-(D350*TAXAS!$D$5))/3,IF($A350="ELO",IF($B350="PARCELADO ATÉ 3X",$D350-(D350*TAXAS!$D$6))/3,IF($A350="HIPERCARD",IF($B350="PARCELADO ATÉ 3X",$D350-(D350*TAXAS!$D$7))/3,IF($A350="DINERS",IF($B350="PARCELADO ATÉ 3X",$D350-(D350*TAXAS!$D$8))/3,IF($A350="AMERICA EXPRESS",IF($B350="PARCELADO ATÉ 3X",$D350-(D350*TAXAS!$D$9))/3,IF($A350=TAXAS!$A$10,IF($B350="PARCELADO ATÉ 3X",$D350-($D350*TAXAS!$D$10))/3,IF($A350=TAXAS!$A$11,IF($B350="PARCELADO ATÉ 3X",$D350-($D350*TAXAS!$D$11))/3,IF($A350=TAXAS!$A$12,IF($B350="PARCELADO ATÉ 3X",$D350-($D350*TAXAS!$D$12))/3,IF($A350=TAXAS!$A$13,IF($B350="PARCELADO ATÉ 3X",$D350-($D350*TAXAS!$D$13))/3,IF($A350=TAXAS!$A$14,IF($B350="PARCELADO ATÉ 3X",$D350-($D350*TAXAS!$D$14))/3,IF($A350=TAXAS!$A$15,IF($B350="PARCELADO ATÉ 3X",$D350-($D350*TAXAS!$D$15))/3,IF($A350=TAXAS!$A$16,IF($B350="PARCELADO ATÉ 3X",$D350-($D350*TAXAS!$D$16))/3,IF($A350=TAXAS!$A$17,IF($B350="PARCELADO ATÉ 3X",$D350-($D350*TAXAS!$D$17))/3,IF($A350=TAXAS!$A$18,IF($B350="PARCELADO ATÉ 3X",$D350-($D350*TAXAS!$D$18))/3,IF($A350=TAXAS!$A$19,IF($B350="PARCELADO ATÉ 3X",$D350-($D350*TAXAS!$D$19))/3,IF($A350=TAXAS!$A$20,IF($B350="PARCELADO ATÉ 3X",$D350-($D350*TAXAS!$D$20))/3,IF($A350=TAXAS!$A$21,IF($B350="PARCELADO ATÉ 3X",$D350-($D350*TAXAS!$D$21))/3,IF($A350=TAXAS!$A$22,IF($B350="PARCELADO ATÉ 3X",$D350-($D350*TAXAS!$D$22))/3,IF($A350=TAXAS!$A$23,IF($B350="PARCELADO ATÉ 3X",$D350-($D350*TAXAS!$D$23))/3,IF($A350=TAXAS!$A$24,IF($B350="PARCELADO ATÉ 3X",$D350-($D350*TAXAS!$D$24))/3,IF($A350=TAXAS!$A$25,IF($B350="PARCELADO ATÉ 3X",$D350-($D350*TAXAS!$D$25))/3,IF($A350=TAXAS!$A$26,IF($B350="PARCELADO ATÉ 3X",$D350-($D350*TAXAS!$D$26))/3,IF($A350=TAXAS!$A$27,IF($B350="PARCELADO ATÉ 3X",$D350-($D350*TAXAS!$D$27))/3))))))))))))))))))))))))/1</f>
        <v>0</v>
      </c>
      <c r="H350" s="9">
        <f>IF($A350="VISA",IF($B350="PARCELADO ATÉ 6X",$D350-(D350*TAXAS!$E$4))/6,IF($A350="MASTER",IF($B350="PARCELADO ATÉ 6X",$D350-(D350*TAXAS!$E$5))/6,IF($A350="ELO",IF($B350="PARCELADO ATÉ 6X",$D350-(D350*TAXAS!$E$6))/6,IF($A350="HIPERCARD",IF($B350="PARCELADO ATÉ 6X",$D350-(D350*TAXAS!$E$7))/6,IF($A350="DINERS",IF($B350="PARCELADO ATÉ 6X",$D350-(D350*TAXAS!$E$8))/6,IF($A350="AMERICA EXPRESS",IF($B350="PARCELADO ATÉ 6X",$D350-(D350*TAXAS!$E$9))/6,IF($A350=TAXAS!$A$10,IF($B350="PARCELADO ATÉ 6X",$D350-($D350*TAXAS!$E$10))/6,IF($A350=TAXAS!$A$11,IF($B350="PARCELADO ATÉ 6X",$D350-($D350*TAXAS!$E$11))/6,IF($A350=TAXAS!$A$12,IF($B350="PARCELADO ATÉ 6X",$D350-($D350*TAXAS!$E$12))/6,IF($A350=TAXAS!$A$13,IF($B350="PARCELADO ATÉ 6X",$D350-($D350*TAXAS!$E$13))/6,IF($A350=TAXAS!$A$14,IF($B350="PARCELADO ATÉ 6X",$D350-($D350*TAXAS!$E$14))/6,IF($A350=TAXAS!$A$15,IF($B350="PARCELADO ATÉ 6X",$D350-($D350*TAXAS!$E$15))/6,IF($A350=TAXAS!$A$16,IF($B350="PARCELADO ATÉ 6X",$D350-($D350*TAXAS!$E$16))/6,IF($A350=TAXAS!$A$17,IF($B350="PARCELADO ATÉ 6X",$D350-($D350*TAXAS!$E$17))/6,IF($A350=TAXAS!$A$18,IF($B350="PARCELADO ATÉ 6X",$D350-($D350*TAXAS!$E$18))/6,IF($A350=TAXAS!$A$19,IF($B350="PARCELADO ATÉ 6X",$D350-($D350*TAXAS!$E$19))/6,IF($A350=TAXAS!$A$20,IF($B350="PARCELADO ATÉ 6X",$D350-($D350*TAXAS!$E$20))/6,IF($A350=TAXAS!$A$21,IF($B350="PARCELADO ATÉ 6X",$D350-($D350*TAXAS!$E$21))/6,IF($A350=TAXAS!$A$22,IF($B350="PARCELADO ATÉ 6X",$D350-($D350*TAXAS!$E$22))/6,IF($A350=TAXAS!$A$23,IF($B350="PARCELADO ATÉ 6X",$D350-($D350*TAXAS!$E$23))/6,IF($A350=TAXAS!$A$24,IF($B350="PARCELADO ATÉ 6X",$D350-($D350*TAXAS!$E$24))/6,IF($A350=TAXAS!$A$25,IF($B350="PARCELADO ATÉ 6X",$D350-($D350*TAXAS!$E$25))/6,IF($A350=TAXAS!$A$26,IF($B350="PARCELADO ATÉ 6X",$D350-($D350*TAXAS!$E$26))/6,IF($A350=TAXAS!$A$27,IF($B350="PARCELADO ATÉ 6X",$D350-($D350*TAXAS!$E$27))/6))))))))))))))))))))))))/1</f>
        <v>0</v>
      </c>
      <c r="I350" s="9">
        <f>IF($A350="VISA",IF($B350="PARCELADO ATÉ 12X",$D350-(D350*TAXAS!$F$4))/12,IF($A350="MASTER",IF($B350="PARCELADO ATÉ 12X",$D350-(D350*TAXAS!$F$5))/12,IF($A350="ELO",IF($B350="PARCELADO ATÉ 12X",$D350-(D350*TAXAS!$F$6))/12,IF($A350="HIPERCARD",IF($B350="PARCELADO ATÉ 12X",$D350-(D350*TAXAS!$F$7))/12,IF($A350="DINERS",IF($B350="PARCELADO ATÉ 12X",$D350-(D350*TAXAS!$F$8))/12,IF($A350="AMERICA EXPRESS",IF($B350="PARCELADO ATÉ 12X",$D350-(D350*TAXAS!$F$9))/12,IF($A350=TAXAS!$A$10,IF($B350="PARCELADO ATÉ 12X",$D350-($D350*TAXAS!$F$10))/12,IF($A350=TAXAS!$A$11,IF($B350="PARCELADO ATÉ 12X",$D350-($D350*TAXAS!$F$11))/12,IF($A350=TAXAS!$A$12,IF($B350="PARCELADO ATÉ 12X",$D350-($D350*TAXAS!$F$12))/12,IF($A350=TAXAS!$A$13,IF($B350="PARCELADO ATÉ 12X",$D350-($D350*TAXAS!$F$13))/12,IF($A350=TAXAS!$A$14,IF($B350="PARCELADO ATÉ 12X",$D350-($D350*TAXAS!$F$14))/12,IF($A350=TAXAS!$A$15,IF($B350="PARCELADO ATÉ 12X",$D350-($D350*TAXAS!$F$15))/12,IF($A350=TAXAS!$A$16,IF($B350="PARCELADO ATÉ 12X",$D350-($D350*TAXAS!$F$16))/12,IF($A350=TAXAS!$A$17,IF($B350="PARCELADO ATÉ 12X",$D350-($D350*TAXAS!$F$17))/12,IF($A350=TAXAS!$A$18,IF($B350="PARCELADO ATÉ 12X",$D350-($D350*TAXAS!$F$18))/12,IF($A350=TAXAS!$A$19,IF($B350="PARCELADO ATÉ 12X",$D350-($D350*TAXAS!$F$19))/12,IF($A350=TAXAS!$A$20,IF($B350="PARCELADO ATÉ 12X",$D350-($D350*TAXAS!$F$20))/12,IF($A350=TAXAS!$A$21,IF($B350="PARCELADO ATÉ 12X",$D350-($D350*TAXAS!$F$21))/12,IF($A350=TAXAS!$A$22,IF($B350="PARCELADO ATÉ 12X",$D350-($D350*TAXAS!$F$22))/12,IF($A350=TAXAS!$A$23,IF($B350="PARCELADO ATÉ 12X",$D350-($D350*TAXAS!$F$23))/12,IF($A350=TAXAS!$A$24,IF($B350="PARCELADO ATÉ 12X",$D350-($D350*TAXAS!$F$24))/12,IF($A350=TAXAS!$A$25,IF($B350="PARCELADO ATÉ 12X",$D350-($D350*TAXAS!$F$25))/12,IF($A350=TAXAS!$A$26,IF($B350="PARCELADO ATÉ 12X",$D350-($D350*TAXAS!$F$26))/12,IF($A350=TAXAS!$A$27,IF($B350="PARCELADO ATÉ 12X",$D350-($D350*TAXAS!$F$27))/12))))))))))))))))))))))))/1</f>
        <v>0</v>
      </c>
      <c r="J350" s="8">
        <f t="shared" si="0"/>
        <v>0</v>
      </c>
      <c r="K350" s="10" t="b">
        <f>IF($B350="PARCELADO ATÉ 3X",($D350-($D350*TAXAS!$D$4))-$J350)</f>
        <v>0</v>
      </c>
      <c r="L350" s="10" t="b">
        <f>IF($B350="PARCELADO ATÉ 6X",($D350-($D350*TAXAS!$E$4))-$J350)</f>
        <v>0</v>
      </c>
      <c r="M350" s="10" t="b">
        <f>IF($B350="PARCELADO ATÉ 12X",($D350-($D350*TAXAS!$F$4))-$J350)</f>
        <v>0</v>
      </c>
      <c r="N350" s="8">
        <f t="shared" si="1"/>
        <v>0</v>
      </c>
      <c r="O350" s="10">
        <f t="shared" si="2"/>
        <v>0</v>
      </c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spans="1:31" ht="15.75" customHeight="1" x14ac:dyDescent="0.2">
      <c r="A351" s="3"/>
      <c r="B351" s="5"/>
      <c r="C351" s="6"/>
      <c r="D351" s="42"/>
      <c r="E351" s="8">
        <f>IF($A351="VISA",IF($B351="DÉBITO",$D351-($D351*TAXAS!$B$4)),IF($A351="MASTER",IF($B351="DÉBITO",$D351-($D351*TAXAS!$B$5)),IF($A351="ELO", IF($B351="DÉBITO",$D351-($D351*TAXAS!$B$6)),IF($A351="HIPERCARD",IF($B351="DÉBITO",$D351-($D351*TAXAS!$B$7)),IF($A351="DINERS",IF($B351="DÉBITO",$D351-($D351*TAXAS!$B$8)),IF($A351="AMERICA EXPRESS",IF($B351="DÉBITO",$D351-($D351*TAXAS!$B$9)),IF($A351=TAXAS!$A$10,IF($B351="DÉBITO",$D351-($D351*TAXAS!$B$10)), IF($A351=TAXAS!$A$11,IF($B351="DÉBITO",$D351-($D351*TAXAS!$B$11)), IF($A351=TAXAS!$A$12,IF($B351="DÉBITO",$D351-($D351*TAXAS!$B$12)), IF($A351=TAXAS!$A$13,IF($B351="DÉBITO",$D351-($D351*TAXAS!$B$13)), IF($A351=TAXAS!$A$14,IF($B351="DÉBITO",$D351-($D351*TAXAS!$B$14)), IF($A351=TAXAS!$A$15,IF($B351="DÉBITO",$D351-($D351*TAXAS!$B$15)), IF($A351=TAXAS!$A$16,IF($B351="DÉBITO",$D351-($D351*TAXAS!$B$16)), IF($A351=TAXAS!$A$17,IF($B351="DÉBITO",$D351-($D351*TAXAS!$B$17)), IF($A351=TAXAS!$A$18,IF($B351="DÉBITO",$D351-($D351*TAXAS!$B$18)), IF($A351=TAXAS!$A$19,IF($B351="DÉBITO",$D351-($D351*TAXAS!$B$19)), IF($A351=TAXAS!$A$20,IF($B351="DÉBITO",$D351-($D351*TAXAS!$B$20)), IF($A351=TAXAS!$A$21,IF($B351="DÉBITO",$D351-($D351*TAXAS!$B$21)), IF($A351=TAXAS!$A$22,IF($B351="DÉBITO",$D351-($D351*TAXAS!$B$22)), IF($A351=TAXAS!$A$23,IF($B351="DÉBITO",$D351-($D351*TAXAS!$B$23)), IF($A351=TAXAS!$A$24,IF($B351="DÉBITO",$D351-($D351*TAXAS!$B$24)), IF($A351=TAXAS!$A$25,IF($B351="DÉBITO",$D351-($D351*TAXAS!$B$25)), IF($A351=TAXAS!$A$26,IF($B351="DÉBITO",$D351-($D351*TAXAS!$B$26)), IF($A351=TAXAS!$A$27,IF($B351="DÉBITO",$D351-($D351*TAXAS!$B$27))))))))))))))))))))))))))/1</f>
        <v>0</v>
      </c>
      <c r="F351" s="8">
        <f>IF($A351="VISA",IF($B351="CRÉDITO",$D351-($D351*TAXAS!$C$4)),IF($A351="MASTER",IF($B351="CRÉDITO",$D351-($D351*TAXAS!$C$5)),IF($A351="ELO", IF($B351="CRÉDITO",$D351-($D351*TAXAS!$C$6)),IF($A351="HIPERCARD",IF($B351="CRÉDITO",$D351-($D351*TAXAS!$C$7)),IF($A351="DINERS",IF($B351="CRÉDITO",$D351-($D351*TAXAS!$C$8)),IF($A351="AMERICA EXPRESS",IF($B351="CRÉDITO",$D351-($D351*TAXAS!$C$9)),IF($A351=TAXAS!$A$10,IF($B351="CRÉDITO",$D351-($D351*TAXAS!$C$10)), IF($A351=TAXAS!$A$11,IF($B351="CRÉDITO",$D351-($D351*TAXAS!$C$11)), IF($A351=TAXAS!$A$12,IF($B351="CRÉDITO",$D351-($D351*TAXAS!$C$12)), IF($A351=TAXAS!$A$13,IF($B351="CRÉDITO",$D351-($D351*TAXAS!$C$13)), IF($A351=TAXAS!$A$14,IF($B351="CRÉDITO",$D351-($D351*TAXAS!$C$14)), IF($A351=TAXAS!$A$15,IF($B351="CRÉDITO",$D351-($D351*TAXAS!$C$15)), IF($A351=TAXAS!$A$16,IF($B351="CRÉDITO",$D351-($D351*TAXAS!$C$16)), IF($A351=TAXAS!$A$17,IF($B351="CRÉDITO",$D351-($D351*TAXAS!$C$17)), IF($A351=TAXAS!$A$18,IF($B351="CRÉDITO",$D351-($D351*TAXAS!$C$18)), IF($A351=TAXAS!$A$19,IF($B351="CRÉDITO",$D351-($D351*TAXAS!$C$19)), IF($A351=TAXAS!$A$20,IF($B351="CRÉDITO",$D351-($D351*TAXAS!$C$20)), IF($A351=TAXAS!$A$21,IF($B351="CRÉDITO",$D351-($D351*TAXAS!$C$21)), IF($A351=TAXAS!$A$22,IF($B351="CRÉDITO",$D351-($D351*TAXAS!$C$22)), IF($A351=TAXAS!$A$23,IF($B351="CRÉDITO",$D351-($D351*TAXAS!$C$23)), IF($A351=TAXAS!$A$24,IF($B351="CRÉDITO",$D351-($D351*TAXAS!$C$24)), IF($A351=TAXAS!$A$25,IF($B351="CRÉDITO",$D351-($D351*TAXAS!$C$25)), IF($A351=TAXAS!$A$26,IF($B351="CRÉDITO",$D351-($D351*TAXAS!$C$26)), IF($A351=TAXAS!$A$27,IF($B351="CRÉDITO",$D351-($D351*TAXAS!$C$27))))))))))))))))))))))))))/1</f>
        <v>0</v>
      </c>
      <c r="G351" s="9">
        <f>IF($A351="VISA",IF($B351="PARCELADO ATÉ 3X",$D351-(D351*TAXAS!$D$4))/3,IF($A351="MASTER",IF($B351="PARCELADO ATÉ 3X",$D351-(D351*TAXAS!$D$5))/3,IF($A351="ELO",IF($B351="PARCELADO ATÉ 3X",$D351-(D351*TAXAS!$D$6))/3,IF($A351="HIPERCARD",IF($B351="PARCELADO ATÉ 3X",$D351-(D351*TAXAS!$D$7))/3,IF($A351="DINERS",IF($B351="PARCELADO ATÉ 3X",$D351-(D351*TAXAS!$D$8))/3,IF($A351="AMERICA EXPRESS",IF($B351="PARCELADO ATÉ 3X",$D351-(D351*TAXAS!$D$9))/3,IF($A351=TAXAS!$A$10,IF($B351="PARCELADO ATÉ 3X",$D351-($D351*TAXAS!$D$10))/3,IF($A351=TAXAS!$A$11,IF($B351="PARCELADO ATÉ 3X",$D351-($D351*TAXAS!$D$11))/3,IF($A351=TAXAS!$A$12,IF($B351="PARCELADO ATÉ 3X",$D351-($D351*TAXAS!$D$12))/3,IF($A351=TAXAS!$A$13,IF($B351="PARCELADO ATÉ 3X",$D351-($D351*TAXAS!$D$13))/3,IF($A351=TAXAS!$A$14,IF($B351="PARCELADO ATÉ 3X",$D351-($D351*TAXAS!$D$14))/3,IF($A351=TAXAS!$A$15,IF($B351="PARCELADO ATÉ 3X",$D351-($D351*TAXAS!$D$15))/3,IF($A351=TAXAS!$A$16,IF($B351="PARCELADO ATÉ 3X",$D351-($D351*TAXAS!$D$16))/3,IF($A351=TAXAS!$A$17,IF($B351="PARCELADO ATÉ 3X",$D351-($D351*TAXAS!$D$17))/3,IF($A351=TAXAS!$A$18,IF($B351="PARCELADO ATÉ 3X",$D351-($D351*TAXAS!$D$18))/3,IF($A351=TAXAS!$A$19,IF($B351="PARCELADO ATÉ 3X",$D351-($D351*TAXAS!$D$19))/3,IF($A351=TAXAS!$A$20,IF($B351="PARCELADO ATÉ 3X",$D351-($D351*TAXAS!$D$20))/3,IF($A351=TAXAS!$A$21,IF($B351="PARCELADO ATÉ 3X",$D351-($D351*TAXAS!$D$21))/3,IF($A351=TAXAS!$A$22,IF($B351="PARCELADO ATÉ 3X",$D351-($D351*TAXAS!$D$22))/3,IF($A351=TAXAS!$A$23,IF($B351="PARCELADO ATÉ 3X",$D351-($D351*TAXAS!$D$23))/3,IF($A351=TAXAS!$A$24,IF($B351="PARCELADO ATÉ 3X",$D351-($D351*TAXAS!$D$24))/3,IF($A351=TAXAS!$A$25,IF($B351="PARCELADO ATÉ 3X",$D351-($D351*TAXAS!$D$25))/3,IF($A351=TAXAS!$A$26,IF($B351="PARCELADO ATÉ 3X",$D351-($D351*TAXAS!$D$26))/3,IF($A351=TAXAS!$A$27,IF($B351="PARCELADO ATÉ 3X",$D351-($D351*TAXAS!$D$27))/3))))))))))))))))))))))))/1</f>
        <v>0</v>
      </c>
      <c r="H351" s="9">
        <f>IF($A351="VISA",IF($B351="PARCELADO ATÉ 6X",$D351-(D351*TAXAS!$E$4))/6,IF($A351="MASTER",IF($B351="PARCELADO ATÉ 6X",$D351-(D351*TAXAS!$E$5))/6,IF($A351="ELO",IF($B351="PARCELADO ATÉ 6X",$D351-(D351*TAXAS!$E$6))/6,IF($A351="HIPERCARD",IF($B351="PARCELADO ATÉ 6X",$D351-(D351*TAXAS!$E$7))/6,IF($A351="DINERS",IF($B351="PARCELADO ATÉ 6X",$D351-(D351*TAXAS!$E$8))/6,IF($A351="AMERICA EXPRESS",IF($B351="PARCELADO ATÉ 6X",$D351-(D351*TAXAS!$E$9))/6,IF($A351=TAXAS!$A$10,IF($B351="PARCELADO ATÉ 6X",$D351-($D351*TAXAS!$E$10))/6,IF($A351=TAXAS!$A$11,IF($B351="PARCELADO ATÉ 6X",$D351-($D351*TAXAS!$E$11))/6,IF($A351=TAXAS!$A$12,IF($B351="PARCELADO ATÉ 6X",$D351-($D351*TAXAS!$E$12))/6,IF($A351=TAXAS!$A$13,IF($B351="PARCELADO ATÉ 6X",$D351-($D351*TAXAS!$E$13))/6,IF($A351=TAXAS!$A$14,IF($B351="PARCELADO ATÉ 6X",$D351-($D351*TAXAS!$E$14))/6,IF($A351=TAXAS!$A$15,IF($B351="PARCELADO ATÉ 6X",$D351-($D351*TAXAS!$E$15))/6,IF($A351=TAXAS!$A$16,IF($B351="PARCELADO ATÉ 6X",$D351-($D351*TAXAS!$E$16))/6,IF($A351=TAXAS!$A$17,IF($B351="PARCELADO ATÉ 6X",$D351-($D351*TAXAS!$E$17))/6,IF($A351=TAXAS!$A$18,IF($B351="PARCELADO ATÉ 6X",$D351-($D351*TAXAS!$E$18))/6,IF($A351=TAXAS!$A$19,IF($B351="PARCELADO ATÉ 6X",$D351-($D351*TAXAS!$E$19))/6,IF($A351=TAXAS!$A$20,IF($B351="PARCELADO ATÉ 6X",$D351-($D351*TAXAS!$E$20))/6,IF($A351=TAXAS!$A$21,IF($B351="PARCELADO ATÉ 6X",$D351-($D351*TAXAS!$E$21))/6,IF($A351=TAXAS!$A$22,IF($B351="PARCELADO ATÉ 6X",$D351-($D351*TAXAS!$E$22))/6,IF($A351=TAXAS!$A$23,IF($B351="PARCELADO ATÉ 6X",$D351-($D351*TAXAS!$E$23))/6,IF($A351=TAXAS!$A$24,IF($B351="PARCELADO ATÉ 6X",$D351-($D351*TAXAS!$E$24))/6,IF($A351=TAXAS!$A$25,IF($B351="PARCELADO ATÉ 6X",$D351-($D351*TAXAS!$E$25))/6,IF($A351=TAXAS!$A$26,IF($B351="PARCELADO ATÉ 6X",$D351-($D351*TAXAS!$E$26))/6,IF($A351=TAXAS!$A$27,IF($B351="PARCELADO ATÉ 6X",$D351-($D351*TAXAS!$E$27))/6))))))))))))))))))))))))/1</f>
        <v>0</v>
      </c>
      <c r="I351" s="9">
        <f>IF($A351="VISA",IF($B351="PARCELADO ATÉ 12X",$D351-(D351*TAXAS!$F$4))/12,IF($A351="MASTER",IF($B351="PARCELADO ATÉ 12X",$D351-(D351*TAXAS!$F$5))/12,IF($A351="ELO",IF($B351="PARCELADO ATÉ 12X",$D351-(D351*TAXAS!$F$6))/12,IF($A351="HIPERCARD",IF($B351="PARCELADO ATÉ 12X",$D351-(D351*TAXAS!$F$7))/12,IF($A351="DINERS",IF($B351="PARCELADO ATÉ 12X",$D351-(D351*TAXAS!$F$8))/12,IF($A351="AMERICA EXPRESS",IF($B351="PARCELADO ATÉ 12X",$D351-(D351*TAXAS!$F$9))/12,IF($A351=TAXAS!$A$10,IF($B351="PARCELADO ATÉ 12X",$D351-($D351*TAXAS!$F$10))/12,IF($A351=TAXAS!$A$11,IF($B351="PARCELADO ATÉ 12X",$D351-($D351*TAXAS!$F$11))/12,IF($A351=TAXAS!$A$12,IF($B351="PARCELADO ATÉ 12X",$D351-($D351*TAXAS!$F$12))/12,IF($A351=TAXAS!$A$13,IF($B351="PARCELADO ATÉ 12X",$D351-($D351*TAXAS!$F$13))/12,IF($A351=TAXAS!$A$14,IF($B351="PARCELADO ATÉ 12X",$D351-($D351*TAXAS!$F$14))/12,IF($A351=TAXAS!$A$15,IF($B351="PARCELADO ATÉ 12X",$D351-($D351*TAXAS!$F$15))/12,IF($A351=TAXAS!$A$16,IF($B351="PARCELADO ATÉ 12X",$D351-($D351*TAXAS!$F$16))/12,IF($A351=TAXAS!$A$17,IF($B351="PARCELADO ATÉ 12X",$D351-($D351*TAXAS!$F$17))/12,IF($A351=TAXAS!$A$18,IF($B351="PARCELADO ATÉ 12X",$D351-($D351*TAXAS!$F$18))/12,IF($A351=TAXAS!$A$19,IF($B351="PARCELADO ATÉ 12X",$D351-($D351*TAXAS!$F$19))/12,IF($A351=TAXAS!$A$20,IF($B351="PARCELADO ATÉ 12X",$D351-($D351*TAXAS!$F$20))/12,IF($A351=TAXAS!$A$21,IF($B351="PARCELADO ATÉ 12X",$D351-($D351*TAXAS!$F$21))/12,IF($A351=TAXAS!$A$22,IF($B351="PARCELADO ATÉ 12X",$D351-($D351*TAXAS!$F$22))/12,IF($A351=TAXAS!$A$23,IF($B351="PARCELADO ATÉ 12X",$D351-($D351*TAXAS!$F$23))/12,IF($A351=TAXAS!$A$24,IF($B351="PARCELADO ATÉ 12X",$D351-($D351*TAXAS!$F$24))/12,IF($A351=TAXAS!$A$25,IF($B351="PARCELADO ATÉ 12X",$D351-($D351*TAXAS!$F$25))/12,IF($A351=TAXAS!$A$26,IF($B351="PARCELADO ATÉ 12X",$D351-($D351*TAXAS!$F$26))/12,IF($A351=TAXAS!$A$27,IF($B351="PARCELADO ATÉ 12X",$D351-($D351*TAXAS!$F$27))/12))))))))))))))))))))))))/1</f>
        <v>0</v>
      </c>
      <c r="J351" s="8">
        <f t="shared" si="0"/>
        <v>0</v>
      </c>
      <c r="K351" s="10" t="b">
        <f>IF($B351="PARCELADO ATÉ 3X",($D351-($D351*TAXAS!$D$4))-$J351)</f>
        <v>0</v>
      </c>
      <c r="L351" s="10" t="b">
        <f>IF($B351="PARCELADO ATÉ 6X",($D351-($D351*TAXAS!$E$4))-$J351)</f>
        <v>0</v>
      </c>
      <c r="M351" s="10" t="b">
        <f>IF($B351="PARCELADO ATÉ 12X",($D351-($D351*TAXAS!$F$4))-$J351)</f>
        <v>0</v>
      </c>
      <c r="N351" s="8">
        <f t="shared" si="1"/>
        <v>0</v>
      </c>
      <c r="O351" s="10">
        <f t="shared" si="2"/>
        <v>0</v>
      </c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spans="1:31" ht="15.75" customHeight="1" x14ac:dyDescent="0.2">
      <c r="A352" s="3"/>
      <c r="B352" s="5"/>
      <c r="C352" s="6"/>
      <c r="D352" s="42"/>
      <c r="E352" s="8">
        <f>IF($A352="VISA",IF($B352="DÉBITO",$D352-($D352*TAXAS!$B$4)),IF($A352="MASTER",IF($B352="DÉBITO",$D352-($D352*TAXAS!$B$5)),IF($A352="ELO", IF($B352="DÉBITO",$D352-($D352*TAXAS!$B$6)),IF($A352="HIPERCARD",IF($B352="DÉBITO",$D352-($D352*TAXAS!$B$7)),IF($A352="DINERS",IF($B352="DÉBITO",$D352-($D352*TAXAS!$B$8)),IF($A352="AMERICA EXPRESS",IF($B352="DÉBITO",$D352-($D352*TAXAS!$B$9)),IF($A352=TAXAS!$A$10,IF($B352="DÉBITO",$D352-($D352*TAXAS!$B$10)), IF($A352=TAXAS!$A$11,IF($B352="DÉBITO",$D352-($D352*TAXAS!$B$11)), IF($A352=TAXAS!$A$12,IF($B352="DÉBITO",$D352-($D352*TAXAS!$B$12)), IF($A352=TAXAS!$A$13,IF($B352="DÉBITO",$D352-($D352*TAXAS!$B$13)), IF($A352=TAXAS!$A$14,IF($B352="DÉBITO",$D352-($D352*TAXAS!$B$14)), IF($A352=TAXAS!$A$15,IF($B352="DÉBITO",$D352-($D352*TAXAS!$B$15)), IF($A352=TAXAS!$A$16,IF($B352="DÉBITO",$D352-($D352*TAXAS!$B$16)), IF($A352=TAXAS!$A$17,IF($B352="DÉBITO",$D352-($D352*TAXAS!$B$17)), IF($A352=TAXAS!$A$18,IF($B352="DÉBITO",$D352-($D352*TAXAS!$B$18)), IF($A352=TAXAS!$A$19,IF($B352="DÉBITO",$D352-($D352*TAXAS!$B$19)), IF($A352=TAXAS!$A$20,IF($B352="DÉBITO",$D352-($D352*TAXAS!$B$20)), IF($A352=TAXAS!$A$21,IF($B352="DÉBITO",$D352-($D352*TAXAS!$B$21)), IF($A352=TAXAS!$A$22,IF($B352="DÉBITO",$D352-($D352*TAXAS!$B$22)), IF($A352=TAXAS!$A$23,IF($B352="DÉBITO",$D352-($D352*TAXAS!$B$23)), IF($A352=TAXAS!$A$24,IF($B352="DÉBITO",$D352-($D352*TAXAS!$B$24)), IF($A352=TAXAS!$A$25,IF($B352="DÉBITO",$D352-($D352*TAXAS!$B$25)), IF($A352=TAXAS!$A$26,IF($B352="DÉBITO",$D352-($D352*TAXAS!$B$26)), IF($A352=TAXAS!$A$27,IF($B352="DÉBITO",$D352-($D352*TAXAS!$B$27))))))))))))))))))))))))))/1</f>
        <v>0</v>
      </c>
      <c r="F352" s="8">
        <f>IF($A352="VISA",IF($B352="CRÉDITO",$D352-($D352*TAXAS!$C$4)),IF($A352="MASTER",IF($B352="CRÉDITO",$D352-($D352*TAXAS!$C$5)),IF($A352="ELO", IF($B352="CRÉDITO",$D352-($D352*TAXAS!$C$6)),IF($A352="HIPERCARD",IF($B352="CRÉDITO",$D352-($D352*TAXAS!$C$7)),IF($A352="DINERS",IF($B352="CRÉDITO",$D352-($D352*TAXAS!$C$8)),IF($A352="AMERICA EXPRESS",IF($B352="CRÉDITO",$D352-($D352*TAXAS!$C$9)),IF($A352=TAXAS!$A$10,IF($B352="CRÉDITO",$D352-($D352*TAXAS!$C$10)), IF($A352=TAXAS!$A$11,IF($B352="CRÉDITO",$D352-($D352*TAXAS!$C$11)), IF($A352=TAXAS!$A$12,IF($B352="CRÉDITO",$D352-($D352*TAXAS!$C$12)), IF($A352=TAXAS!$A$13,IF($B352="CRÉDITO",$D352-($D352*TAXAS!$C$13)), IF($A352=TAXAS!$A$14,IF($B352="CRÉDITO",$D352-($D352*TAXAS!$C$14)), IF($A352=TAXAS!$A$15,IF($B352="CRÉDITO",$D352-($D352*TAXAS!$C$15)), IF($A352=TAXAS!$A$16,IF($B352="CRÉDITO",$D352-($D352*TAXAS!$C$16)), IF($A352=TAXAS!$A$17,IF($B352="CRÉDITO",$D352-($D352*TAXAS!$C$17)), IF($A352=TAXAS!$A$18,IF($B352="CRÉDITO",$D352-($D352*TAXAS!$C$18)), IF($A352=TAXAS!$A$19,IF($B352="CRÉDITO",$D352-($D352*TAXAS!$C$19)), IF($A352=TAXAS!$A$20,IF($B352="CRÉDITO",$D352-($D352*TAXAS!$C$20)), IF($A352=TAXAS!$A$21,IF($B352="CRÉDITO",$D352-($D352*TAXAS!$C$21)), IF($A352=TAXAS!$A$22,IF($B352="CRÉDITO",$D352-($D352*TAXAS!$C$22)), IF($A352=TAXAS!$A$23,IF($B352="CRÉDITO",$D352-($D352*TAXAS!$C$23)), IF($A352=TAXAS!$A$24,IF($B352="CRÉDITO",$D352-($D352*TAXAS!$C$24)), IF($A352=TAXAS!$A$25,IF($B352="CRÉDITO",$D352-($D352*TAXAS!$C$25)), IF($A352=TAXAS!$A$26,IF($B352="CRÉDITO",$D352-($D352*TAXAS!$C$26)), IF($A352=TAXAS!$A$27,IF($B352="CRÉDITO",$D352-($D352*TAXAS!$C$27))))))))))))))))))))))))))/1</f>
        <v>0</v>
      </c>
      <c r="G352" s="9">
        <f>IF($A352="VISA",IF($B352="PARCELADO ATÉ 3X",$D352-(D352*TAXAS!$D$4))/3,IF($A352="MASTER",IF($B352="PARCELADO ATÉ 3X",$D352-(D352*TAXAS!$D$5))/3,IF($A352="ELO",IF($B352="PARCELADO ATÉ 3X",$D352-(D352*TAXAS!$D$6))/3,IF($A352="HIPERCARD",IF($B352="PARCELADO ATÉ 3X",$D352-(D352*TAXAS!$D$7))/3,IF($A352="DINERS",IF($B352="PARCELADO ATÉ 3X",$D352-(D352*TAXAS!$D$8))/3,IF($A352="AMERICA EXPRESS",IF($B352="PARCELADO ATÉ 3X",$D352-(D352*TAXAS!$D$9))/3,IF($A352=TAXAS!$A$10,IF($B352="PARCELADO ATÉ 3X",$D352-($D352*TAXAS!$D$10))/3,IF($A352=TAXAS!$A$11,IF($B352="PARCELADO ATÉ 3X",$D352-($D352*TAXAS!$D$11))/3,IF($A352=TAXAS!$A$12,IF($B352="PARCELADO ATÉ 3X",$D352-($D352*TAXAS!$D$12))/3,IF($A352=TAXAS!$A$13,IF($B352="PARCELADO ATÉ 3X",$D352-($D352*TAXAS!$D$13))/3,IF($A352=TAXAS!$A$14,IF($B352="PARCELADO ATÉ 3X",$D352-($D352*TAXAS!$D$14))/3,IF($A352=TAXAS!$A$15,IF($B352="PARCELADO ATÉ 3X",$D352-($D352*TAXAS!$D$15))/3,IF($A352=TAXAS!$A$16,IF($B352="PARCELADO ATÉ 3X",$D352-($D352*TAXAS!$D$16))/3,IF($A352=TAXAS!$A$17,IF($B352="PARCELADO ATÉ 3X",$D352-($D352*TAXAS!$D$17))/3,IF($A352=TAXAS!$A$18,IF($B352="PARCELADO ATÉ 3X",$D352-($D352*TAXAS!$D$18))/3,IF($A352=TAXAS!$A$19,IF($B352="PARCELADO ATÉ 3X",$D352-($D352*TAXAS!$D$19))/3,IF($A352=TAXAS!$A$20,IF($B352="PARCELADO ATÉ 3X",$D352-($D352*TAXAS!$D$20))/3,IF($A352=TAXAS!$A$21,IF($B352="PARCELADO ATÉ 3X",$D352-($D352*TAXAS!$D$21))/3,IF($A352=TAXAS!$A$22,IF($B352="PARCELADO ATÉ 3X",$D352-($D352*TAXAS!$D$22))/3,IF($A352=TAXAS!$A$23,IF($B352="PARCELADO ATÉ 3X",$D352-($D352*TAXAS!$D$23))/3,IF($A352=TAXAS!$A$24,IF($B352="PARCELADO ATÉ 3X",$D352-($D352*TAXAS!$D$24))/3,IF($A352=TAXAS!$A$25,IF($B352="PARCELADO ATÉ 3X",$D352-($D352*TAXAS!$D$25))/3,IF($A352=TAXAS!$A$26,IF($B352="PARCELADO ATÉ 3X",$D352-($D352*TAXAS!$D$26))/3,IF($A352=TAXAS!$A$27,IF($B352="PARCELADO ATÉ 3X",$D352-($D352*TAXAS!$D$27))/3))))))))))))))))))))))))/1</f>
        <v>0</v>
      </c>
      <c r="H352" s="9">
        <f>IF($A352="VISA",IF($B352="PARCELADO ATÉ 6X",$D352-(D352*TAXAS!$E$4))/6,IF($A352="MASTER",IF($B352="PARCELADO ATÉ 6X",$D352-(D352*TAXAS!$E$5))/6,IF($A352="ELO",IF($B352="PARCELADO ATÉ 6X",$D352-(D352*TAXAS!$E$6))/6,IF($A352="HIPERCARD",IF($B352="PARCELADO ATÉ 6X",$D352-(D352*TAXAS!$E$7))/6,IF($A352="DINERS",IF($B352="PARCELADO ATÉ 6X",$D352-(D352*TAXAS!$E$8))/6,IF($A352="AMERICA EXPRESS",IF($B352="PARCELADO ATÉ 6X",$D352-(D352*TAXAS!$E$9))/6,IF($A352=TAXAS!$A$10,IF($B352="PARCELADO ATÉ 6X",$D352-($D352*TAXAS!$E$10))/6,IF($A352=TAXAS!$A$11,IF($B352="PARCELADO ATÉ 6X",$D352-($D352*TAXAS!$E$11))/6,IF($A352=TAXAS!$A$12,IF($B352="PARCELADO ATÉ 6X",$D352-($D352*TAXAS!$E$12))/6,IF($A352=TAXAS!$A$13,IF($B352="PARCELADO ATÉ 6X",$D352-($D352*TAXAS!$E$13))/6,IF($A352=TAXAS!$A$14,IF($B352="PARCELADO ATÉ 6X",$D352-($D352*TAXAS!$E$14))/6,IF($A352=TAXAS!$A$15,IF($B352="PARCELADO ATÉ 6X",$D352-($D352*TAXAS!$E$15))/6,IF($A352=TAXAS!$A$16,IF($B352="PARCELADO ATÉ 6X",$D352-($D352*TAXAS!$E$16))/6,IF($A352=TAXAS!$A$17,IF($B352="PARCELADO ATÉ 6X",$D352-($D352*TAXAS!$E$17))/6,IF($A352=TAXAS!$A$18,IF($B352="PARCELADO ATÉ 6X",$D352-($D352*TAXAS!$E$18))/6,IF($A352=TAXAS!$A$19,IF($B352="PARCELADO ATÉ 6X",$D352-($D352*TAXAS!$E$19))/6,IF($A352=TAXAS!$A$20,IF($B352="PARCELADO ATÉ 6X",$D352-($D352*TAXAS!$E$20))/6,IF($A352=TAXAS!$A$21,IF($B352="PARCELADO ATÉ 6X",$D352-($D352*TAXAS!$E$21))/6,IF($A352=TAXAS!$A$22,IF($B352="PARCELADO ATÉ 6X",$D352-($D352*TAXAS!$E$22))/6,IF($A352=TAXAS!$A$23,IF($B352="PARCELADO ATÉ 6X",$D352-($D352*TAXAS!$E$23))/6,IF($A352=TAXAS!$A$24,IF($B352="PARCELADO ATÉ 6X",$D352-($D352*TAXAS!$E$24))/6,IF($A352=TAXAS!$A$25,IF($B352="PARCELADO ATÉ 6X",$D352-($D352*TAXAS!$E$25))/6,IF($A352=TAXAS!$A$26,IF($B352="PARCELADO ATÉ 6X",$D352-($D352*TAXAS!$E$26))/6,IF($A352=TAXAS!$A$27,IF($B352="PARCELADO ATÉ 6X",$D352-($D352*TAXAS!$E$27))/6))))))))))))))))))))))))/1</f>
        <v>0</v>
      </c>
      <c r="I352" s="9">
        <f>IF($A352="VISA",IF($B352="PARCELADO ATÉ 12X",$D352-(D352*TAXAS!$F$4))/12,IF($A352="MASTER",IF($B352="PARCELADO ATÉ 12X",$D352-(D352*TAXAS!$F$5))/12,IF($A352="ELO",IF($B352="PARCELADO ATÉ 12X",$D352-(D352*TAXAS!$F$6))/12,IF($A352="HIPERCARD",IF($B352="PARCELADO ATÉ 12X",$D352-(D352*TAXAS!$F$7))/12,IF($A352="DINERS",IF($B352="PARCELADO ATÉ 12X",$D352-(D352*TAXAS!$F$8))/12,IF($A352="AMERICA EXPRESS",IF($B352="PARCELADO ATÉ 12X",$D352-(D352*TAXAS!$F$9))/12,IF($A352=TAXAS!$A$10,IF($B352="PARCELADO ATÉ 12X",$D352-($D352*TAXAS!$F$10))/12,IF($A352=TAXAS!$A$11,IF($B352="PARCELADO ATÉ 12X",$D352-($D352*TAXAS!$F$11))/12,IF($A352=TAXAS!$A$12,IF($B352="PARCELADO ATÉ 12X",$D352-($D352*TAXAS!$F$12))/12,IF($A352=TAXAS!$A$13,IF($B352="PARCELADO ATÉ 12X",$D352-($D352*TAXAS!$F$13))/12,IF($A352=TAXAS!$A$14,IF($B352="PARCELADO ATÉ 12X",$D352-($D352*TAXAS!$F$14))/12,IF($A352=TAXAS!$A$15,IF($B352="PARCELADO ATÉ 12X",$D352-($D352*TAXAS!$F$15))/12,IF($A352=TAXAS!$A$16,IF($B352="PARCELADO ATÉ 12X",$D352-($D352*TAXAS!$F$16))/12,IF($A352=TAXAS!$A$17,IF($B352="PARCELADO ATÉ 12X",$D352-($D352*TAXAS!$F$17))/12,IF($A352=TAXAS!$A$18,IF($B352="PARCELADO ATÉ 12X",$D352-($D352*TAXAS!$F$18))/12,IF($A352=TAXAS!$A$19,IF($B352="PARCELADO ATÉ 12X",$D352-($D352*TAXAS!$F$19))/12,IF($A352=TAXAS!$A$20,IF($B352="PARCELADO ATÉ 12X",$D352-($D352*TAXAS!$F$20))/12,IF($A352=TAXAS!$A$21,IF($B352="PARCELADO ATÉ 12X",$D352-($D352*TAXAS!$F$21))/12,IF($A352=TAXAS!$A$22,IF($B352="PARCELADO ATÉ 12X",$D352-($D352*TAXAS!$F$22))/12,IF($A352=TAXAS!$A$23,IF($B352="PARCELADO ATÉ 12X",$D352-($D352*TAXAS!$F$23))/12,IF($A352=TAXAS!$A$24,IF($B352="PARCELADO ATÉ 12X",$D352-($D352*TAXAS!$F$24))/12,IF($A352=TAXAS!$A$25,IF($B352="PARCELADO ATÉ 12X",$D352-($D352*TAXAS!$F$25))/12,IF($A352=TAXAS!$A$26,IF($B352="PARCELADO ATÉ 12X",$D352-($D352*TAXAS!$F$26))/12,IF($A352=TAXAS!$A$27,IF($B352="PARCELADO ATÉ 12X",$D352-($D352*TAXAS!$F$27))/12))))))))))))))))))))))))/1</f>
        <v>0</v>
      </c>
      <c r="J352" s="8">
        <f t="shared" si="0"/>
        <v>0</v>
      </c>
      <c r="K352" s="10" t="b">
        <f>IF($B352="PARCELADO ATÉ 3X",($D352-($D352*TAXAS!$D$4))-$J352)</f>
        <v>0</v>
      </c>
      <c r="L352" s="10" t="b">
        <f>IF($B352="PARCELADO ATÉ 6X",($D352-($D352*TAXAS!$E$4))-$J352)</f>
        <v>0</v>
      </c>
      <c r="M352" s="10" t="b">
        <f>IF($B352="PARCELADO ATÉ 12X",($D352-($D352*TAXAS!$F$4))-$J352)</f>
        <v>0</v>
      </c>
      <c r="N352" s="8">
        <f t="shared" si="1"/>
        <v>0</v>
      </c>
      <c r="O352" s="10">
        <f t="shared" si="2"/>
        <v>0</v>
      </c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spans="1:31" ht="15.75" customHeight="1" x14ac:dyDescent="0.2">
      <c r="A353" s="3"/>
      <c r="B353" s="5"/>
      <c r="C353" s="6"/>
      <c r="D353" s="42"/>
      <c r="E353" s="8">
        <f>IF($A353="VISA",IF($B353="DÉBITO",$D353-($D353*TAXAS!$B$4)),IF($A353="MASTER",IF($B353="DÉBITO",$D353-($D353*TAXAS!$B$5)),IF($A353="ELO", IF($B353="DÉBITO",$D353-($D353*TAXAS!$B$6)),IF($A353="HIPERCARD",IF($B353="DÉBITO",$D353-($D353*TAXAS!$B$7)),IF($A353="DINERS",IF($B353="DÉBITO",$D353-($D353*TAXAS!$B$8)),IF($A353="AMERICA EXPRESS",IF($B353="DÉBITO",$D353-($D353*TAXAS!$B$9)),IF($A353=TAXAS!$A$10,IF($B353="DÉBITO",$D353-($D353*TAXAS!$B$10)), IF($A353=TAXAS!$A$11,IF($B353="DÉBITO",$D353-($D353*TAXAS!$B$11)), IF($A353=TAXAS!$A$12,IF($B353="DÉBITO",$D353-($D353*TAXAS!$B$12)), IF($A353=TAXAS!$A$13,IF($B353="DÉBITO",$D353-($D353*TAXAS!$B$13)), IF($A353=TAXAS!$A$14,IF($B353="DÉBITO",$D353-($D353*TAXAS!$B$14)), IF($A353=TAXAS!$A$15,IF($B353="DÉBITO",$D353-($D353*TAXAS!$B$15)), IF($A353=TAXAS!$A$16,IF($B353="DÉBITO",$D353-($D353*TAXAS!$B$16)), IF($A353=TAXAS!$A$17,IF($B353="DÉBITO",$D353-($D353*TAXAS!$B$17)), IF($A353=TAXAS!$A$18,IF($B353="DÉBITO",$D353-($D353*TAXAS!$B$18)), IF($A353=TAXAS!$A$19,IF($B353="DÉBITO",$D353-($D353*TAXAS!$B$19)), IF($A353=TAXAS!$A$20,IF($B353="DÉBITO",$D353-($D353*TAXAS!$B$20)), IF($A353=TAXAS!$A$21,IF($B353="DÉBITO",$D353-($D353*TAXAS!$B$21)), IF($A353=TAXAS!$A$22,IF($B353="DÉBITO",$D353-($D353*TAXAS!$B$22)), IF($A353=TAXAS!$A$23,IF($B353="DÉBITO",$D353-($D353*TAXAS!$B$23)), IF($A353=TAXAS!$A$24,IF($B353="DÉBITO",$D353-($D353*TAXAS!$B$24)), IF($A353=TAXAS!$A$25,IF($B353="DÉBITO",$D353-($D353*TAXAS!$B$25)), IF($A353=TAXAS!$A$26,IF($B353="DÉBITO",$D353-($D353*TAXAS!$B$26)), IF($A353=TAXAS!$A$27,IF($B353="DÉBITO",$D353-($D353*TAXAS!$B$27))))))))))))))))))))))))))/1</f>
        <v>0</v>
      </c>
      <c r="F353" s="8">
        <f>IF($A353="VISA",IF($B353="CRÉDITO",$D353-($D353*TAXAS!$C$4)),IF($A353="MASTER",IF($B353="CRÉDITO",$D353-($D353*TAXAS!$C$5)),IF($A353="ELO", IF($B353="CRÉDITO",$D353-($D353*TAXAS!$C$6)),IF($A353="HIPERCARD",IF($B353="CRÉDITO",$D353-($D353*TAXAS!$C$7)),IF($A353="DINERS",IF($B353="CRÉDITO",$D353-($D353*TAXAS!$C$8)),IF($A353="AMERICA EXPRESS",IF($B353="CRÉDITO",$D353-($D353*TAXAS!$C$9)),IF($A353=TAXAS!$A$10,IF($B353="CRÉDITO",$D353-($D353*TAXAS!$C$10)), IF($A353=TAXAS!$A$11,IF($B353="CRÉDITO",$D353-($D353*TAXAS!$C$11)), IF($A353=TAXAS!$A$12,IF($B353="CRÉDITO",$D353-($D353*TAXAS!$C$12)), IF($A353=TAXAS!$A$13,IF($B353="CRÉDITO",$D353-($D353*TAXAS!$C$13)), IF($A353=TAXAS!$A$14,IF($B353="CRÉDITO",$D353-($D353*TAXAS!$C$14)), IF($A353=TAXAS!$A$15,IF($B353="CRÉDITO",$D353-($D353*TAXAS!$C$15)), IF($A353=TAXAS!$A$16,IF($B353="CRÉDITO",$D353-($D353*TAXAS!$C$16)), IF($A353=TAXAS!$A$17,IF($B353="CRÉDITO",$D353-($D353*TAXAS!$C$17)), IF($A353=TAXAS!$A$18,IF($B353="CRÉDITO",$D353-($D353*TAXAS!$C$18)), IF($A353=TAXAS!$A$19,IF($B353="CRÉDITO",$D353-($D353*TAXAS!$C$19)), IF($A353=TAXAS!$A$20,IF($B353="CRÉDITO",$D353-($D353*TAXAS!$C$20)), IF($A353=TAXAS!$A$21,IF($B353="CRÉDITO",$D353-($D353*TAXAS!$C$21)), IF($A353=TAXAS!$A$22,IF($B353="CRÉDITO",$D353-($D353*TAXAS!$C$22)), IF($A353=TAXAS!$A$23,IF($B353="CRÉDITO",$D353-($D353*TAXAS!$C$23)), IF($A353=TAXAS!$A$24,IF($B353="CRÉDITO",$D353-($D353*TAXAS!$C$24)), IF($A353=TAXAS!$A$25,IF($B353="CRÉDITO",$D353-($D353*TAXAS!$C$25)), IF($A353=TAXAS!$A$26,IF($B353="CRÉDITO",$D353-($D353*TAXAS!$C$26)), IF($A353=TAXAS!$A$27,IF($B353="CRÉDITO",$D353-($D353*TAXAS!$C$27))))))))))))))))))))))))))/1</f>
        <v>0</v>
      </c>
      <c r="G353" s="9">
        <f>IF($A353="VISA",IF($B353="PARCELADO ATÉ 3X",$D353-(D353*TAXAS!$D$4))/3,IF($A353="MASTER",IF($B353="PARCELADO ATÉ 3X",$D353-(D353*TAXAS!$D$5))/3,IF($A353="ELO",IF($B353="PARCELADO ATÉ 3X",$D353-(D353*TAXAS!$D$6))/3,IF($A353="HIPERCARD",IF($B353="PARCELADO ATÉ 3X",$D353-(D353*TAXAS!$D$7))/3,IF($A353="DINERS",IF($B353="PARCELADO ATÉ 3X",$D353-(D353*TAXAS!$D$8))/3,IF($A353="AMERICA EXPRESS",IF($B353="PARCELADO ATÉ 3X",$D353-(D353*TAXAS!$D$9))/3,IF($A353=TAXAS!$A$10,IF($B353="PARCELADO ATÉ 3X",$D353-($D353*TAXAS!$D$10))/3,IF($A353=TAXAS!$A$11,IF($B353="PARCELADO ATÉ 3X",$D353-($D353*TAXAS!$D$11))/3,IF($A353=TAXAS!$A$12,IF($B353="PARCELADO ATÉ 3X",$D353-($D353*TAXAS!$D$12))/3,IF($A353=TAXAS!$A$13,IF($B353="PARCELADO ATÉ 3X",$D353-($D353*TAXAS!$D$13))/3,IF($A353=TAXAS!$A$14,IF($B353="PARCELADO ATÉ 3X",$D353-($D353*TAXAS!$D$14))/3,IF($A353=TAXAS!$A$15,IF($B353="PARCELADO ATÉ 3X",$D353-($D353*TAXAS!$D$15))/3,IF($A353=TAXAS!$A$16,IF($B353="PARCELADO ATÉ 3X",$D353-($D353*TAXAS!$D$16))/3,IF($A353=TAXAS!$A$17,IF($B353="PARCELADO ATÉ 3X",$D353-($D353*TAXAS!$D$17))/3,IF($A353=TAXAS!$A$18,IF($B353="PARCELADO ATÉ 3X",$D353-($D353*TAXAS!$D$18))/3,IF($A353=TAXAS!$A$19,IF($B353="PARCELADO ATÉ 3X",$D353-($D353*TAXAS!$D$19))/3,IF($A353=TAXAS!$A$20,IF($B353="PARCELADO ATÉ 3X",$D353-($D353*TAXAS!$D$20))/3,IF($A353=TAXAS!$A$21,IF($B353="PARCELADO ATÉ 3X",$D353-($D353*TAXAS!$D$21))/3,IF($A353=TAXAS!$A$22,IF($B353="PARCELADO ATÉ 3X",$D353-($D353*TAXAS!$D$22))/3,IF($A353=TAXAS!$A$23,IF($B353="PARCELADO ATÉ 3X",$D353-($D353*TAXAS!$D$23))/3,IF($A353=TAXAS!$A$24,IF($B353="PARCELADO ATÉ 3X",$D353-($D353*TAXAS!$D$24))/3,IF($A353=TAXAS!$A$25,IF($B353="PARCELADO ATÉ 3X",$D353-($D353*TAXAS!$D$25))/3,IF($A353=TAXAS!$A$26,IF($B353="PARCELADO ATÉ 3X",$D353-($D353*TAXAS!$D$26))/3,IF($A353=TAXAS!$A$27,IF($B353="PARCELADO ATÉ 3X",$D353-($D353*TAXAS!$D$27))/3))))))))))))))))))))))))/1</f>
        <v>0</v>
      </c>
      <c r="H353" s="9">
        <f>IF($A353="VISA",IF($B353="PARCELADO ATÉ 6X",$D353-(D353*TAXAS!$E$4))/6,IF($A353="MASTER",IF($B353="PARCELADO ATÉ 6X",$D353-(D353*TAXAS!$E$5))/6,IF($A353="ELO",IF($B353="PARCELADO ATÉ 6X",$D353-(D353*TAXAS!$E$6))/6,IF($A353="HIPERCARD",IF($B353="PARCELADO ATÉ 6X",$D353-(D353*TAXAS!$E$7))/6,IF($A353="DINERS",IF($B353="PARCELADO ATÉ 6X",$D353-(D353*TAXAS!$E$8))/6,IF($A353="AMERICA EXPRESS",IF($B353="PARCELADO ATÉ 6X",$D353-(D353*TAXAS!$E$9))/6,IF($A353=TAXAS!$A$10,IF($B353="PARCELADO ATÉ 6X",$D353-($D353*TAXAS!$E$10))/6,IF($A353=TAXAS!$A$11,IF($B353="PARCELADO ATÉ 6X",$D353-($D353*TAXAS!$E$11))/6,IF($A353=TAXAS!$A$12,IF($B353="PARCELADO ATÉ 6X",$D353-($D353*TAXAS!$E$12))/6,IF($A353=TAXAS!$A$13,IF($B353="PARCELADO ATÉ 6X",$D353-($D353*TAXAS!$E$13))/6,IF($A353=TAXAS!$A$14,IF($B353="PARCELADO ATÉ 6X",$D353-($D353*TAXAS!$E$14))/6,IF($A353=TAXAS!$A$15,IF($B353="PARCELADO ATÉ 6X",$D353-($D353*TAXAS!$E$15))/6,IF($A353=TAXAS!$A$16,IF($B353="PARCELADO ATÉ 6X",$D353-($D353*TAXAS!$E$16))/6,IF($A353=TAXAS!$A$17,IF($B353="PARCELADO ATÉ 6X",$D353-($D353*TAXAS!$E$17))/6,IF($A353=TAXAS!$A$18,IF($B353="PARCELADO ATÉ 6X",$D353-($D353*TAXAS!$E$18))/6,IF($A353=TAXAS!$A$19,IF($B353="PARCELADO ATÉ 6X",$D353-($D353*TAXAS!$E$19))/6,IF($A353=TAXAS!$A$20,IF($B353="PARCELADO ATÉ 6X",$D353-($D353*TAXAS!$E$20))/6,IF($A353=TAXAS!$A$21,IF($B353="PARCELADO ATÉ 6X",$D353-($D353*TAXAS!$E$21))/6,IF($A353=TAXAS!$A$22,IF($B353="PARCELADO ATÉ 6X",$D353-($D353*TAXAS!$E$22))/6,IF($A353=TAXAS!$A$23,IF($B353="PARCELADO ATÉ 6X",$D353-($D353*TAXAS!$E$23))/6,IF($A353=TAXAS!$A$24,IF($B353="PARCELADO ATÉ 6X",$D353-($D353*TAXAS!$E$24))/6,IF($A353=TAXAS!$A$25,IF($B353="PARCELADO ATÉ 6X",$D353-($D353*TAXAS!$E$25))/6,IF($A353=TAXAS!$A$26,IF($B353="PARCELADO ATÉ 6X",$D353-($D353*TAXAS!$E$26))/6,IF($A353=TAXAS!$A$27,IF($B353="PARCELADO ATÉ 6X",$D353-($D353*TAXAS!$E$27))/6))))))))))))))))))))))))/1</f>
        <v>0</v>
      </c>
      <c r="I353" s="9">
        <f>IF($A353="VISA",IF($B353="PARCELADO ATÉ 12X",$D353-(D353*TAXAS!$F$4))/12,IF($A353="MASTER",IF($B353="PARCELADO ATÉ 12X",$D353-(D353*TAXAS!$F$5))/12,IF($A353="ELO",IF($B353="PARCELADO ATÉ 12X",$D353-(D353*TAXAS!$F$6))/12,IF($A353="HIPERCARD",IF($B353="PARCELADO ATÉ 12X",$D353-(D353*TAXAS!$F$7))/12,IF($A353="DINERS",IF($B353="PARCELADO ATÉ 12X",$D353-(D353*TAXAS!$F$8))/12,IF($A353="AMERICA EXPRESS",IF($B353="PARCELADO ATÉ 12X",$D353-(D353*TAXAS!$F$9))/12,IF($A353=TAXAS!$A$10,IF($B353="PARCELADO ATÉ 12X",$D353-($D353*TAXAS!$F$10))/12,IF($A353=TAXAS!$A$11,IF($B353="PARCELADO ATÉ 12X",$D353-($D353*TAXAS!$F$11))/12,IF($A353=TAXAS!$A$12,IF($B353="PARCELADO ATÉ 12X",$D353-($D353*TAXAS!$F$12))/12,IF($A353=TAXAS!$A$13,IF($B353="PARCELADO ATÉ 12X",$D353-($D353*TAXAS!$F$13))/12,IF($A353=TAXAS!$A$14,IF($B353="PARCELADO ATÉ 12X",$D353-($D353*TAXAS!$F$14))/12,IF($A353=TAXAS!$A$15,IF($B353="PARCELADO ATÉ 12X",$D353-($D353*TAXAS!$F$15))/12,IF($A353=TAXAS!$A$16,IF($B353="PARCELADO ATÉ 12X",$D353-($D353*TAXAS!$F$16))/12,IF($A353=TAXAS!$A$17,IF($B353="PARCELADO ATÉ 12X",$D353-($D353*TAXAS!$F$17))/12,IF($A353=TAXAS!$A$18,IF($B353="PARCELADO ATÉ 12X",$D353-($D353*TAXAS!$F$18))/12,IF($A353=TAXAS!$A$19,IF($B353="PARCELADO ATÉ 12X",$D353-($D353*TAXAS!$F$19))/12,IF($A353=TAXAS!$A$20,IF($B353="PARCELADO ATÉ 12X",$D353-($D353*TAXAS!$F$20))/12,IF($A353=TAXAS!$A$21,IF($B353="PARCELADO ATÉ 12X",$D353-($D353*TAXAS!$F$21))/12,IF($A353=TAXAS!$A$22,IF($B353="PARCELADO ATÉ 12X",$D353-($D353*TAXAS!$F$22))/12,IF($A353=TAXAS!$A$23,IF($B353="PARCELADO ATÉ 12X",$D353-($D353*TAXAS!$F$23))/12,IF($A353=TAXAS!$A$24,IF($B353="PARCELADO ATÉ 12X",$D353-($D353*TAXAS!$F$24))/12,IF($A353=TAXAS!$A$25,IF($B353="PARCELADO ATÉ 12X",$D353-($D353*TAXAS!$F$25))/12,IF($A353=TAXAS!$A$26,IF($B353="PARCELADO ATÉ 12X",$D353-($D353*TAXAS!$F$26))/12,IF($A353=TAXAS!$A$27,IF($B353="PARCELADO ATÉ 12X",$D353-($D353*TAXAS!$F$27))/12))))))))))))))))))))))))/1</f>
        <v>0</v>
      </c>
      <c r="J353" s="8">
        <f t="shared" si="0"/>
        <v>0</v>
      </c>
      <c r="K353" s="10" t="b">
        <f>IF($B353="PARCELADO ATÉ 3X",($D353-($D353*TAXAS!$D$4))-$J353)</f>
        <v>0</v>
      </c>
      <c r="L353" s="10" t="b">
        <f>IF($B353="PARCELADO ATÉ 6X",($D353-($D353*TAXAS!$E$4))-$J353)</f>
        <v>0</v>
      </c>
      <c r="M353" s="10" t="b">
        <f>IF($B353="PARCELADO ATÉ 12X",($D353-($D353*TAXAS!$F$4))-$J353)</f>
        <v>0</v>
      </c>
      <c r="N353" s="8">
        <f t="shared" si="1"/>
        <v>0</v>
      </c>
      <c r="O353" s="10">
        <f t="shared" si="2"/>
        <v>0</v>
      </c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spans="1:31" ht="15.75" customHeight="1" x14ac:dyDescent="0.2">
      <c r="A354" s="3"/>
      <c r="B354" s="5"/>
      <c r="C354" s="6"/>
      <c r="D354" s="42"/>
      <c r="E354" s="8">
        <f>IF($A354="VISA",IF($B354="DÉBITO",$D354-($D354*TAXAS!$B$4)),IF($A354="MASTER",IF($B354="DÉBITO",$D354-($D354*TAXAS!$B$5)),IF($A354="ELO", IF($B354="DÉBITO",$D354-($D354*TAXAS!$B$6)),IF($A354="HIPERCARD",IF($B354="DÉBITO",$D354-($D354*TAXAS!$B$7)),IF($A354="DINERS",IF($B354="DÉBITO",$D354-($D354*TAXAS!$B$8)),IF($A354="AMERICA EXPRESS",IF($B354="DÉBITO",$D354-($D354*TAXAS!$B$9)),IF($A354=TAXAS!$A$10,IF($B354="DÉBITO",$D354-($D354*TAXAS!$B$10)), IF($A354=TAXAS!$A$11,IF($B354="DÉBITO",$D354-($D354*TAXAS!$B$11)), IF($A354=TAXAS!$A$12,IF($B354="DÉBITO",$D354-($D354*TAXAS!$B$12)), IF($A354=TAXAS!$A$13,IF($B354="DÉBITO",$D354-($D354*TAXAS!$B$13)), IF($A354=TAXAS!$A$14,IF($B354="DÉBITO",$D354-($D354*TAXAS!$B$14)), IF($A354=TAXAS!$A$15,IF($B354="DÉBITO",$D354-($D354*TAXAS!$B$15)), IF($A354=TAXAS!$A$16,IF($B354="DÉBITO",$D354-($D354*TAXAS!$B$16)), IF($A354=TAXAS!$A$17,IF($B354="DÉBITO",$D354-($D354*TAXAS!$B$17)), IF($A354=TAXAS!$A$18,IF($B354="DÉBITO",$D354-($D354*TAXAS!$B$18)), IF($A354=TAXAS!$A$19,IF($B354="DÉBITO",$D354-($D354*TAXAS!$B$19)), IF($A354=TAXAS!$A$20,IF($B354="DÉBITO",$D354-($D354*TAXAS!$B$20)), IF($A354=TAXAS!$A$21,IF($B354="DÉBITO",$D354-($D354*TAXAS!$B$21)), IF($A354=TAXAS!$A$22,IF($B354="DÉBITO",$D354-($D354*TAXAS!$B$22)), IF($A354=TAXAS!$A$23,IF($B354="DÉBITO",$D354-($D354*TAXAS!$B$23)), IF($A354=TAXAS!$A$24,IF($B354="DÉBITO",$D354-($D354*TAXAS!$B$24)), IF($A354=TAXAS!$A$25,IF($B354="DÉBITO",$D354-($D354*TAXAS!$B$25)), IF($A354=TAXAS!$A$26,IF($B354="DÉBITO",$D354-($D354*TAXAS!$B$26)), IF($A354=TAXAS!$A$27,IF($B354="DÉBITO",$D354-($D354*TAXAS!$B$27))))))))))))))))))))))))))/1</f>
        <v>0</v>
      </c>
      <c r="F354" s="8">
        <f>IF($A354="VISA",IF($B354="CRÉDITO",$D354-($D354*TAXAS!$C$4)),IF($A354="MASTER",IF($B354="CRÉDITO",$D354-($D354*TAXAS!$C$5)),IF($A354="ELO", IF($B354="CRÉDITO",$D354-($D354*TAXAS!$C$6)),IF($A354="HIPERCARD",IF($B354="CRÉDITO",$D354-($D354*TAXAS!$C$7)),IF($A354="DINERS",IF($B354="CRÉDITO",$D354-($D354*TAXAS!$C$8)),IF($A354="AMERICA EXPRESS",IF($B354="CRÉDITO",$D354-($D354*TAXAS!$C$9)),IF($A354=TAXAS!$A$10,IF($B354="CRÉDITO",$D354-($D354*TAXAS!$C$10)), IF($A354=TAXAS!$A$11,IF($B354="CRÉDITO",$D354-($D354*TAXAS!$C$11)), IF($A354=TAXAS!$A$12,IF($B354="CRÉDITO",$D354-($D354*TAXAS!$C$12)), IF($A354=TAXAS!$A$13,IF($B354="CRÉDITO",$D354-($D354*TAXAS!$C$13)), IF($A354=TAXAS!$A$14,IF($B354="CRÉDITO",$D354-($D354*TAXAS!$C$14)), IF($A354=TAXAS!$A$15,IF($B354="CRÉDITO",$D354-($D354*TAXAS!$C$15)), IF($A354=TAXAS!$A$16,IF($B354="CRÉDITO",$D354-($D354*TAXAS!$C$16)), IF($A354=TAXAS!$A$17,IF($B354="CRÉDITO",$D354-($D354*TAXAS!$C$17)), IF($A354=TAXAS!$A$18,IF($B354="CRÉDITO",$D354-($D354*TAXAS!$C$18)), IF($A354=TAXAS!$A$19,IF($B354="CRÉDITO",$D354-($D354*TAXAS!$C$19)), IF($A354=TAXAS!$A$20,IF($B354="CRÉDITO",$D354-($D354*TAXAS!$C$20)), IF($A354=TAXAS!$A$21,IF($B354="CRÉDITO",$D354-($D354*TAXAS!$C$21)), IF($A354=TAXAS!$A$22,IF($B354="CRÉDITO",$D354-($D354*TAXAS!$C$22)), IF($A354=TAXAS!$A$23,IF($B354="CRÉDITO",$D354-($D354*TAXAS!$C$23)), IF($A354=TAXAS!$A$24,IF($B354="CRÉDITO",$D354-($D354*TAXAS!$C$24)), IF($A354=TAXAS!$A$25,IF($B354="CRÉDITO",$D354-($D354*TAXAS!$C$25)), IF($A354=TAXAS!$A$26,IF($B354="CRÉDITO",$D354-($D354*TAXAS!$C$26)), IF($A354=TAXAS!$A$27,IF($B354="CRÉDITO",$D354-($D354*TAXAS!$C$27))))))))))))))))))))))))))/1</f>
        <v>0</v>
      </c>
      <c r="G354" s="9">
        <f>IF($A354="VISA",IF($B354="PARCELADO ATÉ 3X",$D354-(D354*TAXAS!$D$4))/3,IF($A354="MASTER",IF($B354="PARCELADO ATÉ 3X",$D354-(D354*TAXAS!$D$5))/3,IF($A354="ELO",IF($B354="PARCELADO ATÉ 3X",$D354-(D354*TAXAS!$D$6))/3,IF($A354="HIPERCARD",IF($B354="PARCELADO ATÉ 3X",$D354-(D354*TAXAS!$D$7))/3,IF($A354="DINERS",IF($B354="PARCELADO ATÉ 3X",$D354-(D354*TAXAS!$D$8))/3,IF($A354="AMERICA EXPRESS",IF($B354="PARCELADO ATÉ 3X",$D354-(D354*TAXAS!$D$9))/3,IF($A354=TAXAS!$A$10,IF($B354="PARCELADO ATÉ 3X",$D354-($D354*TAXAS!$D$10))/3,IF($A354=TAXAS!$A$11,IF($B354="PARCELADO ATÉ 3X",$D354-($D354*TAXAS!$D$11))/3,IF($A354=TAXAS!$A$12,IF($B354="PARCELADO ATÉ 3X",$D354-($D354*TAXAS!$D$12))/3,IF($A354=TAXAS!$A$13,IF($B354="PARCELADO ATÉ 3X",$D354-($D354*TAXAS!$D$13))/3,IF($A354=TAXAS!$A$14,IF($B354="PARCELADO ATÉ 3X",$D354-($D354*TAXAS!$D$14))/3,IF($A354=TAXAS!$A$15,IF($B354="PARCELADO ATÉ 3X",$D354-($D354*TAXAS!$D$15))/3,IF($A354=TAXAS!$A$16,IF($B354="PARCELADO ATÉ 3X",$D354-($D354*TAXAS!$D$16))/3,IF($A354=TAXAS!$A$17,IF($B354="PARCELADO ATÉ 3X",$D354-($D354*TAXAS!$D$17))/3,IF($A354=TAXAS!$A$18,IF($B354="PARCELADO ATÉ 3X",$D354-($D354*TAXAS!$D$18))/3,IF($A354=TAXAS!$A$19,IF($B354="PARCELADO ATÉ 3X",$D354-($D354*TAXAS!$D$19))/3,IF($A354=TAXAS!$A$20,IF($B354="PARCELADO ATÉ 3X",$D354-($D354*TAXAS!$D$20))/3,IF($A354=TAXAS!$A$21,IF($B354="PARCELADO ATÉ 3X",$D354-($D354*TAXAS!$D$21))/3,IF($A354=TAXAS!$A$22,IF($B354="PARCELADO ATÉ 3X",$D354-($D354*TAXAS!$D$22))/3,IF($A354=TAXAS!$A$23,IF($B354="PARCELADO ATÉ 3X",$D354-($D354*TAXAS!$D$23))/3,IF($A354=TAXAS!$A$24,IF($B354="PARCELADO ATÉ 3X",$D354-($D354*TAXAS!$D$24))/3,IF($A354=TAXAS!$A$25,IF($B354="PARCELADO ATÉ 3X",$D354-($D354*TAXAS!$D$25))/3,IF($A354=TAXAS!$A$26,IF($B354="PARCELADO ATÉ 3X",$D354-($D354*TAXAS!$D$26))/3,IF($A354=TAXAS!$A$27,IF($B354="PARCELADO ATÉ 3X",$D354-($D354*TAXAS!$D$27))/3))))))))))))))))))))))))/1</f>
        <v>0</v>
      </c>
      <c r="H354" s="9">
        <f>IF($A354="VISA",IF($B354="PARCELADO ATÉ 6X",$D354-(D354*TAXAS!$E$4))/6,IF($A354="MASTER",IF($B354="PARCELADO ATÉ 6X",$D354-(D354*TAXAS!$E$5))/6,IF($A354="ELO",IF($B354="PARCELADO ATÉ 6X",$D354-(D354*TAXAS!$E$6))/6,IF($A354="HIPERCARD",IF($B354="PARCELADO ATÉ 6X",$D354-(D354*TAXAS!$E$7))/6,IF($A354="DINERS",IF($B354="PARCELADO ATÉ 6X",$D354-(D354*TAXAS!$E$8))/6,IF($A354="AMERICA EXPRESS",IF($B354="PARCELADO ATÉ 6X",$D354-(D354*TAXAS!$E$9))/6,IF($A354=TAXAS!$A$10,IF($B354="PARCELADO ATÉ 6X",$D354-($D354*TAXAS!$E$10))/6,IF($A354=TAXAS!$A$11,IF($B354="PARCELADO ATÉ 6X",$D354-($D354*TAXAS!$E$11))/6,IF($A354=TAXAS!$A$12,IF($B354="PARCELADO ATÉ 6X",$D354-($D354*TAXAS!$E$12))/6,IF($A354=TAXAS!$A$13,IF($B354="PARCELADO ATÉ 6X",$D354-($D354*TAXAS!$E$13))/6,IF($A354=TAXAS!$A$14,IF($B354="PARCELADO ATÉ 6X",$D354-($D354*TAXAS!$E$14))/6,IF($A354=TAXAS!$A$15,IF($B354="PARCELADO ATÉ 6X",$D354-($D354*TAXAS!$E$15))/6,IF($A354=TAXAS!$A$16,IF($B354="PARCELADO ATÉ 6X",$D354-($D354*TAXAS!$E$16))/6,IF($A354=TAXAS!$A$17,IF($B354="PARCELADO ATÉ 6X",$D354-($D354*TAXAS!$E$17))/6,IF($A354=TAXAS!$A$18,IF($B354="PARCELADO ATÉ 6X",$D354-($D354*TAXAS!$E$18))/6,IF($A354=TAXAS!$A$19,IF($B354="PARCELADO ATÉ 6X",$D354-($D354*TAXAS!$E$19))/6,IF($A354=TAXAS!$A$20,IF($B354="PARCELADO ATÉ 6X",$D354-($D354*TAXAS!$E$20))/6,IF($A354=TAXAS!$A$21,IF($B354="PARCELADO ATÉ 6X",$D354-($D354*TAXAS!$E$21))/6,IF($A354=TAXAS!$A$22,IF($B354="PARCELADO ATÉ 6X",$D354-($D354*TAXAS!$E$22))/6,IF($A354=TAXAS!$A$23,IF($B354="PARCELADO ATÉ 6X",$D354-($D354*TAXAS!$E$23))/6,IF($A354=TAXAS!$A$24,IF($B354="PARCELADO ATÉ 6X",$D354-($D354*TAXAS!$E$24))/6,IF($A354=TAXAS!$A$25,IF($B354="PARCELADO ATÉ 6X",$D354-($D354*TAXAS!$E$25))/6,IF($A354=TAXAS!$A$26,IF($B354="PARCELADO ATÉ 6X",$D354-($D354*TAXAS!$E$26))/6,IF($A354=TAXAS!$A$27,IF($B354="PARCELADO ATÉ 6X",$D354-($D354*TAXAS!$E$27))/6))))))))))))))))))))))))/1</f>
        <v>0</v>
      </c>
      <c r="I354" s="9">
        <f>IF($A354="VISA",IF($B354="PARCELADO ATÉ 12X",$D354-(D354*TAXAS!$F$4))/12,IF($A354="MASTER",IF($B354="PARCELADO ATÉ 12X",$D354-(D354*TAXAS!$F$5))/12,IF($A354="ELO",IF($B354="PARCELADO ATÉ 12X",$D354-(D354*TAXAS!$F$6))/12,IF($A354="HIPERCARD",IF($B354="PARCELADO ATÉ 12X",$D354-(D354*TAXAS!$F$7))/12,IF($A354="DINERS",IF($B354="PARCELADO ATÉ 12X",$D354-(D354*TAXAS!$F$8))/12,IF($A354="AMERICA EXPRESS",IF($B354="PARCELADO ATÉ 12X",$D354-(D354*TAXAS!$F$9))/12,IF($A354=TAXAS!$A$10,IF($B354="PARCELADO ATÉ 12X",$D354-($D354*TAXAS!$F$10))/12,IF($A354=TAXAS!$A$11,IF($B354="PARCELADO ATÉ 12X",$D354-($D354*TAXAS!$F$11))/12,IF($A354=TAXAS!$A$12,IF($B354="PARCELADO ATÉ 12X",$D354-($D354*TAXAS!$F$12))/12,IF($A354=TAXAS!$A$13,IF($B354="PARCELADO ATÉ 12X",$D354-($D354*TAXAS!$F$13))/12,IF($A354=TAXAS!$A$14,IF($B354="PARCELADO ATÉ 12X",$D354-($D354*TAXAS!$F$14))/12,IF($A354=TAXAS!$A$15,IF($B354="PARCELADO ATÉ 12X",$D354-($D354*TAXAS!$F$15))/12,IF($A354=TAXAS!$A$16,IF($B354="PARCELADO ATÉ 12X",$D354-($D354*TAXAS!$F$16))/12,IF($A354=TAXAS!$A$17,IF($B354="PARCELADO ATÉ 12X",$D354-($D354*TAXAS!$F$17))/12,IF($A354=TAXAS!$A$18,IF($B354="PARCELADO ATÉ 12X",$D354-($D354*TAXAS!$F$18))/12,IF($A354=TAXAS!$A$19,IF($B354="PARCELADO ATÉ 12X",$D354-($D354*TAXAS!$F$19))/12,IF($A354=TAXAS!$A$20,IF($B354="PARCELADO ATÉ 12X",$D354-($D354*TAXAS!$F$20))/12,IF($A354=TAXAS!$A$21,IF($B354="PARCELADO ATÉ 12X",$D354-($D354*TAXAS!$F$21))/12,IF($A354=TAXAS!$A$22,IF($B354="PARCELADO ATÉ 12X",$D354-($D354*TAXAS!$F$22))/12,IF($A354=TAXAS!$A$23,IF($B354="PARCELADO ATÉ 12X",$D354-($D354*TAXAS!$F$23))/12,IF($A354=TAXAS!$A$24,IF($B354="PARCELADO ATÉ 12X",$D354-($D354*TAXAS!$F$24))/12,IF($A354=TAXAS!$A$25,IF($B354="PARCELADO ATÉ 12X",$D354-($D354*TAXAS!$F$25))/12,IF($A354=TAXAS!$A$26,IF($B354="PARCELADO ATÉ 12X",$D354-($D354*TAXAS!$F$26))/12,IF($A354=TAXAS!$A$27,IF($B354="PARCELADO ATÉ 12X",$D354-($D354*TAXAS!$F$27))/12))))))))))))))))))))))))/1</f>
        <v>0</v>
      </c>
      <c r="J354" s="8">
        <f t="shared" si="0"/>
        <v>0</v>
      </c>
      <c r="K354" s="10" t="b">
        <f>IF($B354="PARCELADO ATÉ 3X",($D354-($D354*TAXAS!$D$4))-$J354)</f>
        <v>0</v>
      </c>
      <c r="L354" s="10" t="b">
        <f>IF($B354="PARCELADO ATÉ 6X",($D354-($D354*TAXAS!$E$4))-$J354)</f>
        <v>0</v>
      </c>
      <c r="M354" s="10" t="b">
        <f>IF($B354="PARCELADO ATÉ 12X",($D354-($D354*TAXAS!$F$4))-$J354)</f>
        <v>0</v>
      </c>
      <c r="N354" s="8">
        <f t="shared" si="1"/>
        <v>0</v>
      </c>
      <c r="O354" s="10">
        <f t="shared" si="2"/>
        <v>0</v>
      </c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spans="1:31" ht="15.75" customHeight="1" x14ac:dyDescent="0.2">
      <c r="A355" s="3"/>
      <c r="B355" s="5"/>
      <c r="C355" s="6"/>
      <c r="D355" s="42"/>
      <c r="E355" s="8">
        <f>IF($A355="VISA",IF($B355="DÉBITO",$D355-($D355*TAXAS!$B$4)),IF($A355="MASTER",IF($B355="DÉBITO",$D355-($D355*TAXAS!$B$5)),IF($A355="ELO", IF($B355="DÉBITO",$D355-($D355*TAXAS!$B$6)),IF($A355="HIPERCARD",IF($B355="DÉBITO",$D355-($D355*TAXAS!$B$7)),IF($A355="DINERS",IF($B355="DÉBITO",$D355-($D355*TAXAS!$B$8)),IF($A355="AMERICA EXPRESS",IF($B355="DÉBITO",$D355-($D355*TAXAS!$B$9)),IF($A355=TAXAS!$A$10,IF($B355="DÉBITO",$D355-($D355*TAXAS!$B$10)), IF($A355=TAXAS!$A$11,IF($B355="DÉBITO",$D355-($D355*TAXAS!$B$11)), IF($A355=TAXAS!$A$12,IF($B355="DÉBITO",$D355-($D355*TAXAS!$B$12)), IF($A355=TAXAS!$A$13,IF($B355="DÉBITO",$D355-($D355*TAXAS!$B$13)), IF($A355=TAXAS!$A$14,IF($B355="DÉBITO",$D355-($D355*TAXAS!$B$14)), IF($A355=TAXAS!$A$15,IF($B355="DÉBITO",$D355-($D355*TAXAS!$B$15)), IF($A355=TAXAS!$A$16,IF($B355="DÉBITO",$D355-($D355*TAXAS!$B$16)), IF($A355=TAXAS!$A$17,IF($B355="DÉBITO",$D355-($D355*TAXAS!$B$17)), IF($A355=TAXAS!$A$18,IF($B355="DÉBITO",$D355-($D355*TAXAS!$B$18)), IF($A355=TAXAS!$A$19,IF($B355="DÉBITO",$D355-($D355*TAXAS!$B$19)), IF($A355=TAXAS!$A$20,IF($B355="DÉBITO",$D355-($D355*TAXAS!$B$20)), IF($A355=TAXAS!$A$21,IF($B355="DÉBITO",$D355-($D355*TAXAS!$B$21)), IF($A355=TAXAS!$A$22,IF($B355="DÉBITO",$D355-($D355*TAXAS!$B$22)), IF($A355=TAXAS!$A$23,IF($B355="DÉBITO",$D355-($D355*TAXAS!$B$23)), IF($A355=TAXAS!$A$24,IF($B355="DÉBITO",$D355-($D355*TAXAS!$B$24)), IF($A355=TAXAS!$A$25,IF($B355="DÉBITO",$D355-($D355*TAXAS!$B$25)), IF($A355=TAXAS!$A$26,IF($B355="DÉBITO",$D355-($D355*TAXAS!$B$26)), IF($A355=TAXAS!$A$27,IF($B355="DÉBITO",$D355-($D355*TAXAS!$B$27))))))))))))))))))))))))))/1</f>
        <v>0</v>
      </c>
      <c r="F355" s="8">
        <f>IF($A355="VISA",IF($B355="CRÉDITO",$D355-($D355*TAXAS!$C$4)),IF($A355="MASTER",IF($B355="CRÉDITO",$D355-($D355*TAXAS!$C$5)),IF($A355="ELO", IF($B355="CRÉDITO",$D355-($D355*TAXAS!$C$6)),IF($A355="HIPERCARD",IF($B355="CRÉDITO",$D355-($D355*TAXAS!$C$7)),IF($A355="DINERS",IF($B355="CRÉDITO",$D355-($D355*TAXAS!$C$8)),IF($A355="AMERICA EXPRESS",IF($B355="CRÉDITO",$D355-($D355*TAXAS!$C$9)),IF($A355=TAXAS!$A$10,IF($B355="CRÉDITO",$D355-($D355*TAXAS!$C$10)), IF($A355=TAXAS!$A$11,IF($B355="CRÉDITO",$D355-($D355*TAXAS!$C$11)), IF($A355=TAXAS!$A$12,IF($B355="CRÉDITO",$D355-($D355*TAXAS!$C$12)), IF($A355=TAXAS!$A$13,IF($B355="CRÉDITO",$D355-($D355*TAXAS!$C$13)), IF($A355=TAXAS!$A$14,IF($B355="CRÉDITO",$D355-($D355*TAXAS!$C$14)), IF($A355=TAXAS!$A$15,IF($B355="CRÉDITO",$D355-($D355*TAXAS!$C$15)), IF($A355=TAXAS!$A$16,IF($B355="CRÉDITO",$D355-($D355*TAXAS!$C$16)), IF($A355=TAXAS!$A$17,IF($B355="CRÉDITO",$D355-($D355*TAXAS!$C$17)), IF($A355=TAXAS!$A$18,IF($B355="CRÉDITO",$D355-($D355*TAXAS!$C$18)), IF($A355=TAXAS!$A$19,IF($B355="CRÉDITO",$D355-($D355*TAXAS!$C$19)), IF($A355=TAXAS!$A$20,IF($B355="CRÉDITO",$D355-($D355*TAXAS!$C$20)), IF($A355=TAXAS!$A$21,IF($B355="CRÉDITO",$D355-($D355*TAXAS!$C$21)), IF($A355=TAXAS!$A$22,IF($B355="CRÉDITO",$D355-($D355*TAXAS!$C$22)), IF($A355=TAXAS!$A$23,IF($B355="CRÉDITO",$D355-($D355*TAXAS!$C$23)), IF($A355=TAXAS!$A$24,IF($B355="CRÉDITO",$D355-($D355*TAXAS!$C$24)), IF($A355=TAXAS!$A$25,IF($B355="CRÉDITO",$D355-($D355*TAXAS!$C$25)), IF($A355=TAXAS!$A$26,IF($B355="CRÉDITO",$D355-($D355*TAXAS!$C$26)), IF($A355=TAXAS!$A$27,IF($B355="CRÉDITO",$D355-($D355*TAXAS!$C$27))))))))))))))))))))))))))/1</f>
        <v>0</v>
      </c>
      <c r="G355" s="9">
        <f>IF($A355="VISA",IF($B355="PARCELADO ATÉ 3X",$D355-(D355*TAXAS!$D$4))/3,IF($A355="MASTER",IF($B355="PARCELADO ATÉ 3X",$D355-(D355*TAXAS!$D$5))/3,IF($A355="ELO",IF($B355="PARCELADO ATÉ 3X",$D355-(D355*TAXAS!$D$6))/3,IF($A355="HIPERCARD",IF($B355="PARCELADO ATÉ 3X",$D355-(D355*TAXAS!$D$7))/3,IF($A355="DINERS",IF($B355="PARCELADO ATÉ 3X",$D355-(D355*TAXAS!$D$8))/3,IF($A355="AMERICA EXPRESS",IF($B355="PARCELADO ATÉ 3X",$D355-(D355*TAXAS!$D$9))/3,IF($A355=TAXAS!$A$10,IF($B355="PARCELADO ATÉ 3X",$D355-($D355*TAXAS!$D$10))/3,IF($A355=TAXAS!$A$11,IF($B355="PARCELADO ATÉ 3X",$D355-($D355*TAXAS!$D$11))/3,IF($A355=TAXAS!$A$12,IF($B355="PARCELADO ATÉ 3X",$D355-($D355*TAXAS!$D$12))/3,IF($A355=TAXAS!$A$13,IF($B355="PARCELADO ATÉ 3X",$D355-($D355*TAXAS!$D$13))/3,IF($A355=TAXAS!$A$14,IF($B355="PARCELADO ATÉ 3X",$D355-($D355*TAXAS!$D$14))/3,IF($A355=TAXAS!$A$15,IF($B355="PARCELADO ATÉ 3X",$D355-($D355*TAXAS!$D$15))/3,IF($A355=TAXAS!$A$16,IF($B355="PARCELADO ATÉ 3X",$D355-($D355*TAXAS!$D$16))/3,IF($A355=TAXAS!$A$17,IF($B355="PARCELADO ATÉ 3X",$D355-($D355*TAXAS!$D$17))/3,IF($A355=TAXAS!$A$18,IF($B355="PARCELADO ATÉ 3X",$D355-($D355*TAXAS!$D$18))/3,IF($A355=TAXAS!$A$19,IF($B355="PARCELADO ATÉ 3X",$D355-($D355*TAXAS!$D$19))/3,IF($A355=TAXAS!$A$20,IF($B355="PARCELADO ATÉ 3X",$D355-($D355*TAXAS!$D$20))/3,IF($A355=TAXAS!$A$21,IF($B355="PARCELADO ATÉ 3X",$D355-($D355*TAXAS!$D$21))/3,IF($A355=TAXAS!$A$22,IF($B355="PARCELADO ATÉ 3X",$D355-($D355*TAXAS!$D$22))/3,IF($A355=TAXAS!$A$23,IF($B355="PARCELADO ATÉ 3X",$D355-($D355*TAXAS!$D$23))/3,IF($A355=TAXAS!$A$24,IF($B355="PARCELADO ATÉ 3X",$D355-($D355*TAXAS!$D$24))/3,IF($A355=TAXAS!$A$25,IF($B355="PARCELADO ATÉ 3X",$D355-($D355*TAXAS!$D$25))/3,IF($A355=TAXAS!$A$26,IF($B355="PARCELADO ATÉ 3X",$D355-($D355*TAXAS!$D$26))/3,IF($A355=TAXAS!$A$27,IF($B355="PARCELADO ATÉ 3X",$D355-($D355*TAXAS!$D$27))/3))))))))))))))))))))))))/1</f>
        <v>0</v>
      </c>
      <c r="H355" s="9">
        <f>IF($A355="VISA",IF($B355="PARCELADO ATÉ 6X",$D355-(D355*TAXAS!$E$4))/6,IF($A355="MASTER",IF($B355="PARCELADO ATÉ 6X",$D355-(D355*TAXAS!$E$5))/6,IF($A355="ELO",IF($B355="PARCELADO ATÉ 6X",$D355-(D355*TAXAS!$E$6))/6,IF($A355="HIPERCARD",IF($B355="PARCELADO ATÉ 6X",$D355-(D355*TAXAS!$E$7))/6,IF($A355="DINERS",IF($B355="PARCELADO ATÉ 6X",$D355-(D355*TAXAS!$E$8))/6,IF($A355="AMERICA EXPRESS",IF($B355="PARCELADO ATÉ 6X",$D355-(D355*TAXAS!$E$9))/6,IF($A355=TAXAS!$A$10,IF($B355="PARCELADO ATÉ 6X",$D355-($D355*TAXAS!$E$10))/6,IF($A355=TAXAS!$A$11,IF($B355="PARCELADO ATÉ 6X",$D355-($D355*TAXAS!$E$11))/6,IF($A355=TAXAS!$A$12,IF($B355="PARCELADO ATÉ 6X",$D355-($D355*TAXAS!$E$12))/6,IF($A355=TAXAS!$A$13,IF($B355="PARCELADO ATÉ 6X",$D355-($D355*TAXAS!$E$13))/6,IF($A355=TAXAS!$A$14,IF($B355="PARCELADO ATÉ 6X",$D355-($D355*TAXAS!$E$14))/6,IF($A355=TAXAS!$A$15,IF($B355="PARCELADO ATÉ 6X",$D355-($D355*TAXAS!$E$15))/6,IF($A355=TAXAS!$A$16,IF($B355="PARCELADO ATÉ 6X",$D355-($D355*TAXAS!$E$16))/6,IF($A355=TAXAS!$A$17,IF($B355="PARCELADO ATÉ 6X",$D355-($D355*TAXAS!$E$17))/6,IF($A355=TAXAS!$A$18,IF($B355="PARCELADO ATÉ 6X",$D355-($D355*TAXAS!$E$18))/6,IF($A355=TAXAS!$A$19,IF($B355="PARCELADO ATÉ 6X",$D355-($D355*TAXAS!$E$19))/6,IF($A355=TAXAS!$A$20,IF($B355="PARCELADO ATÉ 6X",$D355-($D355*TAXAS!$E$20))/6,IF($A355=TAXAS!$A$21,IF($B355="PARCELADO ATÉ 6X",$D355-($D355*TAXAS!$E$21))/6,IF($A355=TAXAS!$A$22,IF($B355="PARCELADO ATÉ 6X",$D355-($D355*TAXAS!$E$22))/6,IF($A355=TAXAS!$A$23,IF($B355="PARCELADO ATÉ 6X",$D355-($D355*TAXAS!$E$23))/6,IF($A355=TAXAS!$A$24,IF($B355="PARCELADO ATÉ 6X",$D355-($D355*TAXAS!$E$24))/6,IF($A355=TAXAS!$A$25,IF($B355="PARCELADO ATÉ 6X",$D355-($D355*TAXAS!$E$25))/6,IF($A355=TAXAS!$A$26,IF($B355="PARCELADO ATÉ 6X",$D355-($D355*TAXAS!$E$26))/6,IF($A355=TAXAS!$A$27,IF($B355="PARCELADO ATÉ 6X",$D355-($D355*TAXAS!$E$27))/6))))))))))))))))))))))))/1</f>
        <v>0</v>
      </c>
      <c r="I355" s="9">
        <f>IF($A355="VISA",IF($B355="PARCELADO ATÉ 12X",$D355-(D355*TAXAS!$F$4))/12,IF($A355="MASTER",IF($B355="PARCELADO ATÉ 12X",$D355-(D355*TAXAS!$F$5))/12,IF($A355="ELO",IF($B355="PARCELADO ATÉ 12X",$D355-(D355*TAXAS!$F$6))/12,IF($A355="HIPERCARD",IF($B355="PARCELADO ATÉ 12X",$D355-(D355*TAXAS!$F$7))/12,IF($A355="DINERS",IF($B355="PARCELADO ATÉ 12X",$D355-(D355*TAXAS!$F$8))/12,IF($A355="AMERICA EXPRESS",IF($B355="PARCELADO ATÉ 12X",$D355-(D355*TAXAS!$F$9))/12,IF($A355=TAXAS!$A$10,IF($B355="PARCELADO ATÉ 12X",$D355-($D355*TAXAS!$F$10))/12,IF($A355=TAXAS!$A$11,IF($B355="PARCELADO ATÉ 12X",$D355-($D355*TAXAS!$F$11))/12,IF($A355=TAXAS!$A$12,IF($B355="PARCELADO ATÉ 12X",$D355-($D355*TAXAS!$F$12))/12,IF($A355=TAXAS!$A$13,IF($B355="PARCELADO ATÉ 12X",$D355-($D355*TAXAS!$F$13))/12,IF($A355=TAXAS!$A$14,IF($B355="PARCELADO ATÉ 12X",$D355-($D355*TAXAS!$F$14))/12,IF($A355=TAXAS!$A$15,IF($B355="PARCELADO ATÉ 12X",$D355-($D355*TAXAS!$F$15))/12,IF($A355=TAXAS!$A$16,IF($B355="PARCELADO ATÉ 12X",$D355-($D355*TAXAS!$F$16))/12,IF($A355=TAXAS!$A$17,IF($B355="PARCELADO ATÉ 12X",$D355-($D355*TAXAS!$F$17))/12,IF($A355=TAXAS!$A$18,IF($B355="PARCELADO ATÉ 12X",$D355-($D355*TAXAS!$F$18))/12,IF($A355=TAXAS!$A$19,IF($B355="PARCELADO ATÉ 12X",$D355-($D355*TAXAS!$F$19))/12,IF($A355=TAXAS!$A$20,IF($B355="PARCELADO ATÉ 12X",$D355-($D355*TAXAS!$F$20))/12,IF($A355=TAXAS!$A$21,IF($B355="PARCELADO ATÉ 12X",$D355-($D355*TAXAS!$F$21))/12,IF($A355=TAXAS!$A$22,IF($B355="PARCELADO ATÉ 12X",$D355-($D355*TAXAS!$F$22))/12,IF($A355=TAXAS!$A$23,IF($B355="PARCELADO ATÉ 12X",$D355-($D355*TAXAS!$F$23))/12,IF($A355=TAXAS!$A$24,IF($B355="PARCELADO ATÉ 12X",$D355-($D355*TAXAS!$F$24))/12,IF($A355=TAXAS!$A$25,IF($B355="PARCELADO ATÉ 12X",$D355-($D355*TAXAS!$F$25))/12,IF($A355=TAXAS!$A$26,IF($B355="PARCELADO ATÉ 12X",$D355-($D355*TAXAS!$F$26))/12,IF($A355=TAXAS!$A$27,IF($B355="PARCELADO ATÉ 12X",$D355-($D355*TAXAS!$F$27))/12))))))))))))))))))))))))/1</f>
        <v>0</v>
      </c>
      <c r="J355" s="8">
        <f t="shared" si="0"/>
        <v>0</v>
      </c>
      <c r="K355" s="10" t="b">
        <f>IF($B355="PARCELADO ATÉ 3X",($D355-($D355*TAXAS!$D$4))-$J355)</f>
        <v>0</v>
      </c>
      <c r="L355" s="10" t="b">
        <f>IF($B355="PARCELADO ATÉ 6X",($D355-($D355*TAXAS!$E$4))-$J355)</f>
        <v>0</v>
      </c>
      <c r="M355" s="10" t="b">
        <f>IF($B355="PARCELADO ATÉ 12X",($D355-($D355*TAXAS!$F$4))-$J355)</f>
        <v>0</v>
      </c>
      <c r="N355" s="8">
        <f t="shared" si="1"/>
        <v>0</v>
      </c>
      <c r="O355" s="10">
        <f t="shared" si="2"/>
        <v>0</v>
      </c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spans="1:31" ht="15.75" customHeight="1" x14ac:dyDescent="0.2">
      <c r="A356" s="3"/>
      <c r="B356" s="5"/>
      <c r="C356" s="6"/>
      <c r="D356" s="42"/>
      <c r="E356" s="8">
        <f>IF($A356="VISA",IF($B356="DÉBITO",$D356-($D356*TAXAS!$B$4)),IF($A356="MASTER",IF($B356="DÉBITO",$D356-($D356*TAXAS!$B$5)),IF($A356="ELO", IF($B356="DÉBITO",$D356-($D356*TAXAS!$B$6)),IF($A356="HIPERCARD",IF($B356="DÉBITO",$D356-($D356*TAXAS!$B$7)),IF($A356="DINERS",IF($B356="DÉBITO",$D356-($D356*TAXAS!$B$8)),IF($A356="AMERICA EXPRESS",IF($B356="DÉBITO",$D356-($D356*TAXAS!$B$9)),IF($A356=TAXAS!$A$10,IF($B356="DÉBITO",$D356-($D356*TAXAS!$B$10)), IF($A356=TAXAS!$A$11,IF($B356="DÉBITO",$D356-($D356*TAXAS!$B$11)), IF($A356=TAXAS!$A$12,IF($B356="DÉBITO",$D356-($D356*TAXAS!$B$12)), IF($A356=TAXAS!$A$13,IF($B356="DÉBITO",$D356-($D356*TAXAS!$B$13)), IF($A356=TAXAS!$A$14,IF($B356="DÉBITO",$D356-($D356*TAXAS!$B$14)), IF($A356=TAXAS!$A$15,IF($B356="DÉBITO",$D356-($D356*TAXAS!$B$15)), IF($A356=TAXAS!$A$16,IF($B356="DÉBITO",$D356-($D356*TAXAS!$B$16)), IF($A356=TAXAS!$A$17,IF($B356="DÉBITO",$D356-($D356*TAXAS!$B$17)), IF($A356=TAXAS!$A$18,IF($B356="DÉBITO",$D356-($D356*TAXAS!$B$18)), IF($A356=TAXAS!$A$19,IF($B356="DÉBITO",$D356-($D356*TAXAS!$B$19)), IF($A356=TAXAS!$A$20,IF($B356="DÉBITO",$D356-($D356*TAXAS!$B$20)), IF($A356=TAXAS!$A$21,IF($B356="DÉBITO",$D356-($D356*TAXAS!$B$21)), IF($A356=TAXAS!$A$22,IF($B356="DÉBITO",$D356-($D356*TAXAS!$B$22)), IF($A356=TAXAS!$A$23,IF($B356="DÉBITO",$D356-($D356*TAXAS!$B$23)), IF($A356=TAXAS!$A$24,IF($B356="DÉBITO",$D356-($D356*TAXAS!$B$24)), IF($A356=TAXAS!$A$25,IF($B356="DÉBITO",$D356-($D356*TAXAS!$B$25)), IF($A356=TAXAS!$A$26,IF($B356="DÉBITO",$D356-($D356*TAXAS!$B$26)), IF($A356=TAXAS!$A$27,IF($B356="DÉBITO",$D356-($D356*TAXAS!$B$27))))))))))))))))))))))))))/1</f>
        <v>0</v>
      </c>
      <c r="F356" s="8">
        <f>IF($A356="VISA",IF($B356="CRÉDITO",$D356-($D356*TAXAS!$C$4)),IF($A356="MASTER",IF($B356="CRÉDITO",$D356-($D356*TAXAS!$C$5)),IF($A356="ELO", IF($B356="CRÉDITO",$D356-($D356*TAXAS!$C$6)),IF($A356="HIPERCARD",IF($B356="CRÉDITO",$D356-($D356*TAXAS!$C$7)),IF($A356="DINERS",IF($B356="CRÉDITO",$D356-($D356*TAXAS!$C$8)),IF($A356="AMERICA EXPRESS",IF($B356="CRÉDITO",$D356-($D356*TAXAS!$C$9)),IF($A356=TAXAS!$A$10,IF($B356="CRÉDITO",$D356-($D356*TAXAS!$C$10)), IF($A356=TAXAS!$A$11,IF($B356="CRÉDITO",$D356-($D356*TAXAS!$C$11)), IF($A356=TAXAS!$A$12,IF($B356="CRÉDITO",$D356-($D356*TAXAS!$C$12)), IF($A356=TAXAS!$A$13,IF($B356="CRÉDITO",$D356-($D356*TAXAS!$C$13)), IF($A356=TAXAS!$A$14,IF($B356="CRÉDITO",$D356-($D356*TAXAS!$C$14)), IF($A356=TAXAS!$A$15,IF($B356="CRÉDITO",$D356-($D356*TAXAS!$C$15)), IF($A356=TAXAS!$A$16,IF($B356="CRÉDITO",$D356-($D356*TAXAS!$C$16)), IF($A356=TAXAS!$A$17,IF($B356="CRÉDITO",$D356-($D356*TAXAS!$C$17)), IF($A356=TAXAS!$A$18,IF($B356="CRÉDITO",$D356-($D356*TAXAS!$C$18)), IF($A356=TAXAS!$A$19,IF($B356="CRÉDITO",$D356-($D356*TAXAS!$C$19)), IF($A356=TAXAS!$A$20,IF($B356="CRÉDITO",$D356-($D356*TAXAS!$C$20)), IF($A356=TAXAS!$A$21,IF($B356="CRÉDITO",$D356-($D356*TAXAS!$C$21)), IF($A356=TAXAS!$A$22,IF($B356="CRÉDITO",$D356-($D356*TAXAS!$C$22)), IF($A356=TAXAS!$A$23,IF($B356="CRÉDITO",$D356-($D356*TAXAS!$C$23)), IF($A356=TAXAS!$A$24,IF($B356="CRÉDITO",$D356-($D356*TAXAS!$C$24)), IF($A356=TAXAS!$A$25,IF($B356="CRÉDITO",$D356-($D356*TAXAS!$C$25)), IF($A356=TAXAS!$A$26,IF($B356="CRÉDITO",$D356-($D356*TAXAS!$C$26)), IF($A356=TAXAS!$A$27,IF($B356="CRÉDITO",$D356-($D356*TAXAS!$C$27))))))))))))))))))))))))))/1</f>
        <v>0</v>
      </c>
      <c r="G356" s="9">
        <f>IF($A356="VISA",IF($B356="PARCELADO ATÉ 3X",$D356-(D356*TAXAS!$D$4))/3,IF($A356="MASTER",IF($B356="PARCELADO ATÉ 3X",$D356-(D356*TAXAS!$D$5))/3,IF($A356="ELO",IF($B356="PARCELADO ATÉ 3X",$D356-(D356*TAXAS!$D$6))/3,IF($A356="HIPERCARD",IF($B356="PARCELADO ATÉ 3X",$D356-(D356*TAXAS!$D$7))/3,IF($A356="DINERS",IF($B356="PARCELADO ATÉ 3X",$D356-(D356*TAXAS!$D$8))/3,IF($A356="AMERICA EXPRESS",IF($B356="PARCELADO ATÉ 3X",$D356-(D356*TAXAS!$D$9))/3,IF($A356=TAXAS!$A$10,IF($B356="PARCELADO ATÉ 3X",$D356-($D356*TAXAS!$D$10))/3,IF($A356=TAXAS!$A$11,IF($B356="PARCELADO ATÉ 3X",$D356-($D356*TAXAS!$D$11))/3,IF($A356=TAXAS!$A$12,IF($B356="PARCELADO ATÉ 3X",$D356-($D356*TAXAS!$D$12))/3,IF($A356=TAXAS!$A$13,IF($B356="PARCELADO ATÉ 3X",$D356-($D356*TAXAS!$D$13))/3,IF($A356=TAXAS!$A$14,IF($B356="PARCELADO ATÉ 3X",$D356-($D356*TAXAS!$D$14))/3,IF($A356=TAXAS!$A$15,IF($B356="PARCELADO ATÉ 3X",$D356-($D356*TAXAS!$D$15))/3,IF($A356=TAXAS!$A$16,IF($B356="PARCELADO ATÉ 3X",$D356-($D356*TAXAS!$D$16))/3,IF($A356=TAXAS!$A$17,IF($B356="PARCELADO ATÉ 3X",$D356-($D356*TAXAS!$D$17))/3,IF($A356=TAXAS!$A$18,IF($B356="PARCELADO ATÉ 3X",$D356-($D356*TAXAS!$D$18))/3,IF($A356=TAXAS!$A$19,IF($B356="PARCELADO ATÉ 3X",$D356-($D356*TAXAS!$D$19))/3,IF($A356=TAXAS!$A$20,IF($B356="PARCELADO ATÉ 3X",$D356-($D356*TAXAS!$D$20))/3,IF($A356=TAXAS!$A$21,IF($B356="PARCELADO ATÉ 3X",$D356-($D356*TAXAS!$D$21))/3,IF($A356=TAXAS!$A$22,IF($B356="PARCELADO ATÉ 3X",$D356-($D356*TAXAS!$D$22))/3,IF($A356=TAXAS!$A$23,IF($B356="PARCELADO ATÉ 3X",$D356-($D356*TAXAS!$D$23))/3,IF($A356=TAXAS!$A$24,IF($B356="PARCELADO ATÉ 3X",$D356-($D356*TAXAS!$D$24))/3,IF($A356=TAXAS!$A$25,IF($B356="PARCELADO ATÉ 3X",$D356-($D356*TAXAS!$D$25))/3,IF($A356=TAXAS!$A$26,IF($B356="PARCELADO ATÉ 3X",$D356-($D356*TAXAS!$D$26))/3,IF($A356=TAXAS!$A$27,IF($B356="PARCELADO ATÉ 3X",$D356-($D356*TAXAS!$D$27))/3))))))))))))))))))))))))/1</f>
        <v>0</v>
      </c>
      <c r="H356" s="9">
        <f>IF($A356="VISA",IF($B356="PARCELADO ATÉ 6X",$D356-(D356*TAXAS!$E$4))/6,IF($A356="MASTER",IF($B356="PARCELADO ATÉ 6X",$D356-(D356*TAXAS!$E$5))/6,IF($A356="ELO",IF($B356="PARCELADO ATÉ 6X",$D356-(D356*TAXAS!$E$6))/6,IF($A356="HIPERCARD",IF($B356="PARCELADO ATÉ 6X",$D356-(D356*TAXAS!$E$7))/6,IF($A356="DINERS",IF($B356="PARCELADO ATÉ 6X",$D356-(D356*TAXAS!$E$8))/6,IF($A356="AMERICA EXPRESS",IF($B356="PARCELADO ATÉ 6X",$D356-(D356*TAXAS!$E$9))/6,IF($A356=TAXAS!$A$10,IF($B356="PARCELADO ATÉ 6X",$D356-($D356*TAXAS!$E$10))/6,IF($A356=TAXAS!$A$11,IF($B356="PARCELADO ATÉ 6X",$D356-($D356*TAXAS!$E$11))/6,IF($A356=TAXAS!$A$12,IF($B356="PARCELADO ATÉ 6X",$D356-($D356*TAXAS!$E$12))/6,IF($A356=TAXAS!$A$13,IF($B356="PARCELADO ATÉ 6X",$D356-($D356*TAXAS!$E$13))/6,IF($A356=TAXAS!$A$14,IF($B356="PARCELADO ATÉ 6X",$D356-($D356*TAXAS!$E$14))/6,IF($A356=TAXAS!$A$15,IF($B356="PARCELADO ATÉ 6X",$D356-($D356*TAXAS!$E$15))/6,IF($A356=TAXAS!$A$16,IF($B356="PARCELADO ATÉ 6X",$D356-($D356*TAXAS!$E$16))/6,IF($A356=TAXAS!$A$17,IF($B356="PARCELADO ATÉ 6X",$D356-($D356*TAXAS!$E$17))/6,IF($A356=TAXAS!$A$18,IF($B356="PARCELADO ATÉ 6X",$D356-($D356*TAXAS!$E$18))/6,IF($A356=TAXAS!$A$19,IF($B356="PARCELADO ATÉ 6X",$D356-($D356*TAXAS!$E$19))/6,IF($A356=TAXAS!$A$20,IF($B356="PARCELADO ATÉ 6X",$D356-($D356*TAXAS!$E$20))/6,IF($A356=TAXAS!$A$21,IF($B356="PARCELADO ATÉ 6X",$D356-($D356*TAXAS!$E$21))/6,IF($A356=TAXAS!$A$22,IF($B356="PARCELADO ATÉ 6X",$D356-($D356*TAXAS!$E$22))/6,IF($A356=TAXAS!$A$23,IF($B356="PARCELADO ATÉ 6X",$D356-($D356*TAXAS!$E$23))/6,IF($A356=TAXAS!$A$24,IF($B356="PARCELADO ATÉ 6X",$D356-($D356*TAXAS!$E$24))/6,IF($A356=TAXAS!$A$25,IF($B356="PARCELADO ATÉ 6X",$D356-($D356*TAXAS!$E$25))/6,IF($A356=TAXAS!$A$26,IF($B356="PARCELADO ATÉ 6X",$D356-($D356*TAXAS!$E$26))/6,IF($A356=TAXAS!$A$27,IF($B356="PARCELADO ATÉ 6X",$D356-($D356*TAXAS!$E$27))/6))))))))))))))))))))))))/1</f>
        <v>0</v>
      </c>
      <c r="I356" s="9">
        <f>IF($A356="VISA",IF($B356="PARCELADO ATÉ 12X",$D356-(D356*TAXAS!$F$4))/12,IF($A356="MASTER",IF($B356="PARCELADO ATÉ 12X",$D356-(D356*TAXAS!$F$5))/12,IF($A356="ELO",IF($B356="PARCELADO ATÉ 12X",$D356-(D356*TAXAS!$F$6))/12,IF($A356="HIPERCARD",IF($B356="PARCELADO ATÉ 12X",$D356-(D356*TAXAS!$F$7))/12,IF($A356="DINERS",IF($B356="PARCELADO ATÉ 12X",$D356-(D356*TAXAS!$F$8))/12,IF($A356="AMERICA EXPRESS",IF($B356="PARCELADO ATÉ 12X",$D356-(D356*TAXAS!$F$9))/12,IF($A356=TAXAS!$A$10,IF($B356="PARCELADO ATÉ 12X",$D356-($D356*TAXAS!$F$10))/12,IF($A356=TAXAS!$A$11,IF($B356="PARCELADO ATÉ 12X",$D356-($D356*TAXAS!$F$11))/12,IF($A356=TAXAS!$A$12,IF($B356="PARCELADO ATÉ 12X",$D356-($D356*TAXAS!$F$12))/12,IF($A356=TAXAS!$A$13,IF($B356="PARCELADO ATÉ 12X",$D356-($D356*TAXAS!$F$13))/12,IF($A356=TAXAS!$A$14,IF($B356="PARCELADO ATÉ 12X",$D356-($D356*TAXAS!$F$14))/12,IF($A356=TAXAS!$A$15,IF($B356="PARCELADO ATÉ 12X",$D356-($D356*TAXAS!$F$15))/12,IF($A356=TAXAS!$A$16,IF($B356="PARCELADO ATÉ 12X",$D356-($D356*TAXAS!$F$16))/12,IF($A356=TAXAS!$A$17,IF($B356="PARCELADO ATÉ 12X",$D356-($D356*TAXAS!$F$17))/12,IF($A356=TAXAS!$A$18,IF($B356="PARCELADO ATÉ 12X",$D356-($D356*TAXAS!$F$18))/12,IF($A356=TAXAS!$A$19,IF($B356="PARCELADO ATÉ 12X",$D356-($D356*TAXAS!$F$19))/12,IF($A356=TAXAS!$A$20,IF($B356="PARCELADO ATÉ 12X",$D356-($D356*TAXAS!$F$20))/12,IF($A356=TAXAS!$A$21,IF($B356="PARCELADO ATÉ 12X",$D356-($D356*TAXAS!$F$21))/12,IF($A356=TAXAS!$A$22,IF($B356="PARCELADO ATÉ 12X",$D356-($D356*TAXAS!$F$22))/12,IF($A356=TAXAS!$A$23,IF($B356="PARCELADO ATÉ 12X",$D356-($D356*TAXAS!$F$23))/12,IF($A356=TAXAS!$A$24,IF($B356="PARCELADO ATÉ 12X",$D356-($D356*TAXAS!$F$24))/12,IF($A356=TAXAS!$A$25,IF($B356="PARCELADO ATÉ 12X",$D356-($D356*TAXAS!$F$25))/12,IF($A356=TAXAS!$A$26,IF($B356="PARCELADO ATÉ 12X",$D356-($D356*TAXAS!$F$26))/12,IF($A356=TAXAS!$A$27,IF($B356="PARCELADO ATÉ 12X",$D356-($D356*TAXAS!$F$27))/12))))))))))))))))))))))))/1</f>
        <v>0</v>
      </c>
      <c r="J356" s="8">
        <f t="shared" si="0"/>
        <v>0</v>
      </c>
      <c r="K356" s="10" t="b">
        <f>IF($B356="PARCELADO ATÉ 3X",($D356-($D356*TAXAS!$D$4))-$J356)</f>
        <v>0</v>
      </c>
      <c r="L356" s="10" t="b">
        <f>IF($B356="PARCELADO ATÉ 6X",($D356-($D356*TAXAS!$E$4))-$J356)</f>
        <v>0</v>
      </c>
      <c r="M356" s="10" t="b">
        <f>IF($B356="PARCELADO ATÉ 12X",($D356-($D356*TAXAS!$F$4))-$J356)</f>
        <v>0</v>
      </c>
      <c r="N356" s="8">
        <f t="shared" si="1"/>
        <v>0</v>
      </c>
      <c r="O356" s="10">
        <f t="shared" si="2"/>
        <v>0</v>
      </c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spans="1:31" ht="15.75" customHeight="1" x14ac:dyDescent="0.2">
      <c r="A357" s="3"/>
      <c r="B357" s="5"/>
      <c r="C357" s="6"/>
      <c r="D357" s="42"/>
      <c r="E357" s="8">
        <f>IF($A357="VISA",IF($B357="DÉBITO",$D357-($D357*TAXAS!$B$4)),IF($A357="MASTER",IF($B357="DÉBITO",$D357-($D357*TAXAS!$B$5)),IF($A357="ELO", IF($B357="DÉBITO",$D357-($D357*TAXAS!$B$6)),IF($A357="HIPERCARD",IF($B357="DÉBITO",$D357-($D357*TAXAS!$B$7)),IF($A357="DINERS",IF($B357="DÉBITO",$D357-($D357*TAXAS!$B$8)),IF($A357="AMERICA EXPRESS",IF($B357="DÉBITO",$D357-($D357*TAXAS!$B$9)),IF($A357=TAXAS!$A$10,IF($B357="DÉBITO",$D357-($D357*TAXAS!$B$10)), IF($A357=TAXAS!$A$11,IF($B357="DÉBITO",$D357-($D357*TAXAS!$B$11)), IF($A357=TAXAS!$A$12,IF($B357="DÉBITO",$D357-($D357*TAXAS!$B$12)), IF($A357=TAXAS!$A$13,IF($B357="DÉBITO",$D357-($D357*TAXAS!$B$13)), IF($A357=TAXAS!$A$14,IF($B357="DÉBITO",$D357-($D357*TAXAS!$B$14)), IF($A357=TAXAS!$A$15,IF($B357="DÉBITO",$D357-($D357*TAXAS!$B$15)), IF($A357=TAXAS!$A$16,IF($B357="DÉBITO",$D357-($D357*TAXAS!$B$16)), IF($A357=TAXAS!$A$17,IF($B357="DÉBITO",$D357-($D357*TAXAS!$B$17)), IF($A357=TAXAS!$A$18,IF($B357="DÉBITO",$D357-($D357*TAXAS!$B$18)), IF($A357=TAXAS!$A$19,IF($B357="DÉBITO",$D357-($D357*TAXAS!$B$19)), IF($A357=TAXAS!$A$20,IF($B357="DÉBITO",$D357-($D357*TAXAS!$B$20)), IF($A357=TAXAS!$A$21,IF($B357="DÉBITO",$D357-($D357*TAXAS!$B$21)), IF($A357=TAXAS!$A$22,IF($B357="DÉBITO",$D357-($D357*TAXAS!$B$22)), IF($A357=TAXAS!$A$23,IF($B357="DÉBITO",$D357-($D357*TAXAS!$B$23)), IF($A357=TAXAS!$A$24,IF($B357="DÉBITO",$D357-($D357*TAXAS!$B$24)), IF($A357=TAXAS!$A$25,IF($B357="DÉBITO",$D357-($D357*TAXAS!$B$25)), IF($A357=TAXAS!$A$26,IF($B357="DÉBITO",$D357-($D357*TAXAS!$B$26)), IF($A357=TAXAS!$A$27,IF($B357="DÉBITO",$D357-($D357*TAXAS!$B$27))))))))))))))))))))))))))/1</f>
        <v>0</v>
      </c>
      <c r="F357" s="8">
        <f>IF($A357="VISA",IF($B357="CRÉDITO",$D357-($D357*TAXAS!$C$4)),IF($A357="MASTER",IF($B357="CRÉDITO",$D357-($D357*TAXAS!$C$5)),IF($A357="ELO", IF($B357="CRÉDITO",$D357-($D357*TAXAS!$C$6)),IF($A357="HIPERCARD",IF($B357="CRÉDITO",$D357-($D357*TAXAS!$C$7)),IF($A357="DINERS",IF($B357="CRÉDITO",$D357-($D357*TAXAS!$C$8)),IF($A357="AMERICA EXPRESS",IF($B357="CRÉDITO",$D357-($D357*TAXAS!$C$9)),IF($A357=TAXAS!$A$10,IF($B357="CRÉDITO",$D357-($D357*TAXAS!$C$10)), IF($A357=TAXAS!$A$11,IF($B357="CRÉDITO",$D357-($D357*TAXAS!$C$11)), IF($A357=TAXAS!$A$12,IF($B357="CRÉDITO",$D357-($D357*TAXAS!$C$12)), IF($A357=TAXAS!$A$13,IF($B357="CRÉDITO",$D357-($D357*TAXAS!$C$13)), IF($A357=TAXAS!$A$14,IF($B357="CRÉDITO",$D357-($D357*TAXAS!$C$14)), IF($A357=TAXAS!$A$15,IF($B357="CRÉDITO",$D357-($D357*TAXAS!$C$15)), IF($A357=TAXAS!$A$16,IF($B357="CRÉDITO",$D357-($D357*TAXAS!$C$16)), IF($A357=TAXAS!$A$17,IF($B357="CRÉDITO",$D357-($D357*TAXAS!$C$17)), IF($A357=TAXAS!$A$18,IF($B357="CRÉDITO",$D357-($D357*TAXAS!$C$18)), IF($A357=TAXAS!$A$19,IF($B357="CRÉDITO",$D357-($D357*TAXAS!$C$19)), IF($A357=TAXAS!$A$20,IF($B357="CRÉDITO",$D357-($D357*TAXAS!$C$20)), IF($A357=TAXAS!$A$21,IF($B357="CRÉDITO",$D357-($D357*TAXAS!$C$21)), IF($A357=TAXAS!$A$22,IF($B357="CRÉDITO",$D357-($D357*TAXAS!$C$22)), IF($A357=TAXAS!$A$23,IF($B357="CRÉDITO",$D357-($D357*TAXAS!$C$23)), IF($A357=TAXAS!$A$24,IF($B357="CRÉDITO",$D357-($D357*TAXAS!$C$24)), IF($A357=TAXAS!$A$25,IF($B357="CRÉDITO",$D357-($D357*TAXAS!$C$25)), IF($A357=TAXAS!$A$26,IF($B357="CRÉDITO",$D357-($D357*TAXAS!$C$26)), IF($A357=TAXAS!$A$27,IF($B357="CRÉDITO",$D357-($D357*TAXAS!$C$27))))))))))))))))))))))))))/1</f>
        <v>0</v>
      </c>
      <c r="G357" s="9">
        <f>IF($A357="VISA",IF($B357="PARCELADO ATÉ 3X",$D357-(D357*TAXAS!$D$4))/3,IF($A357="MASTER",IF($B357="PARCELADO ATÉ 3X",$D357-(D357*TAXAS!$D$5))/3,IF($A357="ELO",IF($B357="PARCELADO ATÉ 3X",$D357-(D357*TAXAS!$D$6))/3,IF($A357="HIPERCARD",IF($B357="PARCELADO ATÉ 3X",$D357-(D357*TAXAS!$D$7))/3,IF($A357="DINERS",IF($B357="PARCELADO ATÉ 3X",$D357-(D357*TAXAS!$D$8))/3,IF($A357="AMERICA EXPRESS",IF($B357="PARCELADO ATÉ 3X",$D357-(D357*TAXAS!$D$9))/3,IF($A357=TAXAS!$A$10,IF($B357="PARCELADO ATÉ 3X",$D357-($D357*TAXAS!$D$10))/3,IF($A357=TAXAS!$A$11,IF($B357="PARCELADO ATÉ 3X",$D357-($D357*TAXAS!$D$11))/3,IF($A357=TAXAS!$A$12,IF($B357="PARCELADO ATÉ 3X",$D357-($D357*TAXAS!$D$12))/3,IF($A357=TAXAS!$A$13,IF($B357="PARCELADO ATÉ 3X",$D357-($D357*TAXAS!$D$13))/3,IF($A357=TAXAS!$A$14,IF($B357="PARCELADO ATÉ 3X",$D357-($D357*TAXAS!$D$14))/3,IF($A357=TAXAS!$A$15,IF($B357="PARCELADO ATÉ 3X",$D357-($D357*TAXAS!$D$15))/3,IF($A357=TAXAS!$A$16,IF($B357="PARCELADO ATÉ 3X",$D357-($D357*TAXAS!$D$16))/3,IF($A357=TAXAS!$A$17,IF($B357="PARCELADO ATÉ 3X",$D357-($D357*TAXAS!$D$17))/3,IF($A357=TAXAS!$A$18,IF($B357="PARCELADO ATÉ 3X",$D357-($D357*TAXAS!$D$18))/3,IF($A357=TAXAS!$A$19,IF($B357="PARCELADO ATÉ 3X",$D357-($D357*TAXAS!$D$19))/3,IF($A357=TAXAS!$A$20,IF($B357="PARCELADO ATÉ 3X",$D357-($D357*TAXAS!$D$20))/3,IF($A357=TAXAS!$A$21,IF($B357="PARCELADO ATÉ 3X",$D357-($D357*TAXAS!$D$21))/3,IF($A357=TAXAS!$A$22,IF($B357="PARCELADO ATÉ 3X",$D357-($D357*TAXAS!$D$22))/3,IF($A357=TAXAS!$A$23,IF($B357="PARCELADO ATÉ 3X",$D357-($D357*TAXAS!$D$23))/3,IF($A357=TAXAS!$A$24,IF($B357="PARCELADO ATÉ 3X",$D357-($D357*TAXAS!$D$24))/3,IF($A357=TAXAS!$A$25,IF($B357="PARCELADO ATÉ 3X",$D357-($D357*TAXAS!$D$25))/3,IF($A357=TAXAS!$A$26,IF($B357="PARCELADO ATÉ 3X",$D357-($D357*TAXAS!$D$26))/3,IF($A357=TAXAS!$A$27,IF($B357="PARCELADO ATÉ 3X",$D357-($D357*TAXAS!$D$27))/3))))))))))))))))))))))))/1</f>
        <v>0</v>
      </c>
      <c r="H357" s="9">
        <f>IF($A357="VISA",IF($B357="PARCELADO ATÉ 6X",$D357-(D357*TAXAS!$E$4))/6,IF($A357="MASTER",IF($B357="PARCELADO ATÉ 6X",$D357-(D357*TAXAS!$E$5))/6,IF($A357="ELO",IF($B357="PARCELADO ATÉ 6X",$D357-(D357*TAXAS!$E$6))/6,IF($A357="HIPERCARD",IF($B357="PARCELADO ATÉ 6X",$D357-(D357*TAXAS!$E$7))/6,IF($A357="DINERS",IF($B357="PARCELADO ATÉ 6X",$D357-(D357*TAXAS!$E$8))/6,IF($A357="AMERICA EXPRESS",IF($B357="PARCELADO ATÉ 6X",$D357-(D357*TAXAS!$E$9))/6,IF($A357=TAXAS!$A$10,IF($B357="PARCELADO ATÉ 6X",$D357-($D357*TAXAS!$E$10))/6,IF($A357=TAXAS!$A$11,IF($B357="PARCELADO ATÉ 6X",$D357-($D357*TAXAS!$E$11))/6,IF($A357=TAXAS!$A$12,IF($B357="PARCELADO ATÉ 6X",$D357-($D357*TAXAS!$E$12))/6,IF($A357=TAXAS!$A$13,IF($B357="PARCELADO ATÉ 6X",$D357-($D357*TAXAS!$E$13))/6,IF($A357=TAXAS!$A$14,IF($B357="PARCELADO ATÉ 6X",$D357-($D357*TAXAS!$E$14))/6,IF($A357=TAXAS!$A$15,IF($B357="PARCELADO ATÉ 6X",$D357-($D357*TAXAS!$E$15))/6,IF($A357=TAXAS!$A$16,IF($B357="PARCELADO ATÉ 6X",$D357-($D357*TAXAS!$E$16))/6,IF($A357=TAXAS!$A$17,IF($B357="PARCELADO ATÉ 6X",$D357-($D357*TAXAS!$E$17))/6,IF($A357=TAXAS!$A$18,IF($B357="PARCELADO ATÉ 6X",$D357-($D357*TAXAS!$E$18))/6,IF($A357=TAXAS!$A$19,IF($B357="PARCELADO ATÉ 6X",$D357-($D357*TAXAS!$E$19))/6,IF($A357=TAXAS!$A$20,IF($B357="PARCELADO ATÉ 6X",$D357-($D357*TAXAS!$E$20))/6,IF($A357=TAXAS!$A$21,IF($B357="PARCELADO ATÉ 6X",$D357-($D357*TAXAS!$E$21))/6,IF($A357=TAXAS!$A$22,IF($B357="PARCELADO ATÉ 6X",$D357-($D357*TAXAS!$E$22))/6,IF($A357=TAXAS!$A$23,IF($B357="PARCELADO ATÉ 6X",$D357-($D357*TAXAS!$E$23))/6,IF($A357=TAXAS!$A$24,IF($B357="PARCELADO ATÉ 6X",$D357-($D357*TAXAS!$E$24))/6,IF($A357=TAXAS!$A$25,IF($B357="PARCELADO ATÉ 6X",$D357-($D357*TAXAS!$E$25))/6,IF($A357=TAXAS!$A$26,IF($B357="PARCELADO ATÉ 6X",$D357-($D357*TAXAS!$E$26))/6,IF($A357=TAXAS!$A$27,IF($B357="PARCELADO ATÉ 6X",$D357-($D357*TAXAS!$E$27))/6))))))))))))))))))))))))/1</f>
        <v>0</v>
      </c>
      <c r="I357" s="9">
        <f>IF($A357="VISA",IF($B357="PARCELADO ATÉ 12X",$D357-(D357*TAXAS!$F$4))/12,IF($A357="MASTER",IF($B357="PARCELADO ATÉ 12X",$D357-(D357*TAXAS!$F$5))/12,IF($A357="ELO",IF($B357="PARCELADO ATÉ 12X",$D357-(D357*TAXAS!$F$6))/12,IF($A357="HIPERCARD",IF($B357="PARCELADO ATÉ 12X",$D357-(D357*TAXAS!$F$7))/12,IF($A357="DINERS",IF($B357="PARCELADO ATÉ 12X",$D357-(D357*TAXAS!$F$8))/12,IF($A357="AMERICA EXPRESS",IF($B357="PARCELADO ATÉ 12X",$D357-(D357*TAXAS!$F$9))/12,IF($A357=TAXAS!$A$10,IF($B357="PARCELADO ATÉ 12X",$D357-($D357*TAXAS!$F$10))/12,IF($A357=TAXAS!$A$11,IF($B357="PARCELADO ATÉ 12X",$D357-($D357*TAXAS!$F$11))/12,IF($A357=TAXAS!$A$12,IF($B357="PARCELADO ATÉ 12X",$D357-($D357*TAXAS!$F$12))/12,IF($A357=TAXAS!$A$13,IF($B357="PARCELADO ATÉ 12X",$D357-($D357*TAXAS!$F$13))/12,IF($A357=TAXAS!$A$14,IF($B357="PARCELADO ATÉ 12X",$D357-($D357*TAXAS!$F$14))/12,IF($A357=TAXAS!$A$15,IF($B357="PARCELADO ATÉ 12X",$D357-($D357*TAXAS!$F$15))/12,IF($A357=TAXAS!$A$16,IF($B357="PARCELADO ATÉ 12X",$D357-($D357*TAXAS!$F$16))/12,IF($A357=TAXAS!$A$17,IF($B357="PARCELADO ATÉ 12X",$D357-($D357*TAXAS!$F$17))/12,IF($A357=TAXAS!$A$18,IF($B357="PARCELADO ATÉ 12X",$D357-($D357*TAXAS!$F$18))/12,IF($A357=TAXAS!$A$19,IF($B357="PARCELADO ATÉ 12X",$D357-($D357*TAXAS!$F$19))/12,IF($A357=TAXAS!$A$20,IF($B357="PARCELADO ATÉ 12X",$D357-($D357*TAXAS!$F$20))/12,IF($A357=TAXAS!$A$21,IF($B357="PARCELADO ATÉ 12X",$D357-($D357*TAXAS!$F$21))/12,IF($A357=TAXAS!$A$22,IF($B357="PARCELADO ATÉ 12X",$D357-($D357*TAXAS!$F$22))/12,IF($A357=TAXAS!$A$23,IF($B357="PARCELADO ATÉ 12X",$D357-($D357*TAXAS!$F$23))/12,IF($A357=TAXAS!$A$24,IF($B357="PARCELADO ATÉ 12X",$D357-($D357*TAXAS!$F$24))/12,IF($A357=TAXAS!$A$25,IF($B357="PARCELADO ATÉ 12X",$D357-($D357*TAXAS!$F$25))/12,IF($A357=TAXAS!$A$26,IF($B357="PARCELADO ATÉ 12X",$D357-($D357*TAXAS!$F$26))/12,IF($A357=TAXAS!$A$27,IF($B357="PARCELADO ATÉ 12X",$D357-($D357*TAXAS!$F$27))/12))))))))))))))))))))))))/1</f>
        <v>0</v>
      </c>
      <c r="J357" s="8">
        <f t="shared" si="0"/>
        <v>0</v>
      </c>
      <c r="K357" s="10" t="b">
        <f>IF($B357="PARCELADO ATÉ 3X",($D357-($D357*TAXAS!$D$4))-$J357)</f>
        <v>0</v>
      </c>
      <c r="L357" s="10" t="b">
        <f>IF($B357="PARCELADO ATÉ 6X",($D357-($D357*TAXAS!$E$4))-$J357)</f>
        <v>0</v>
      </c>
      <c r="M357" s="10" t="b">
        <f>IF($B357="PARCELADO ATÉ 12X",($D357-($D357*TAXAS!$F$4))-$J357)</f>
        <v>0</v>
      </c>
      <c r="N357" s="8">
        <f t="shared" si="1"/>
        <v>0</v>
      </c>
      <c r="O357" s="10">
        <f t="shared" si="2"/>
        <v>0</v>
      </c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spans="1:31" ht="15.75" customHeight="1" x14ac:dyDescent="0.2">
      <c r="A358" s="3"/>
      <c r="B358" s="5"/>
      <c r="C358" s="6"/>
      <c r="D358" s="42"/>
      <c r="E358" s="8">
        <f>IF($A358="VISA",IF($B358="DÉBITO",$D358-($D358*TAXAS!$B$4)),IF($A358="MASTER",IF($B358="DÉBITO",$D358-($D358*TAXAS!$B$5)),IF($A358="ELO", IF($B358="DÉBITO",$D358-($D358*TAXAS!$B$6)),IF($A358="HIPERCARD",IF($B358="DÉBITO",$D358-($D358*TAXAS!$B$7)),IF($A358="DINERS",IF($B358="DÉBITO",$D358-($D358*TAXAS!$B$8)),IF($A358="AMERICA EXPRESS",IF($B358="DÉBITO",$D358-($D358*TAXAS!$B$9)),IF($A358=TAXAS!$A$10,IF($B358="DÉBITO",$D358-($D358*TAXAS!$B$10)), IF($A358=TAXAS!$A$11,IF($B358="DÉBITO",$D358-($D358*TAXAS!$B$11)), IF($A358=TAXAS!$A$12,IF($B358="DÉBITO",$D358-($D358*TAXAS!$B$12)), IF($A358=TAXAS!$A$13,IF($B358="DÉBITO",$D358-($D358*TAXAS!$B$13)), IF($A358=TAXAS!$A$14,IF($B358="DÉBITO",$D358-($D358*TAXAS!$B$14)), IF($A358=TAXAS!$A$15,IF($B358="DÉBITO",$D358-($D358*TAXAS!$B$15)), IF($A358=TAXAS!$A$16,IF($B358="DÉBITO",$D358-($D358*TAXAS!$B$16)), IF($A358=TAXAS!$A$17,IF($B358="DÉBITO",$D358-($D358*TAXAS!$B$17)), IF($A358=TAXAS!$A$18,IF($B358="DÉBITO",$D358-($D358*TAXAS!$B$18)), IF($A358=TAXAS!$A$19,IF($B358="DÉBITO",$D358-($D358*TAXAS!$B$19)), IF($A358=TAXAS!$A$20,IF($B358="DÉBITO",$D358-($D358*TAXAS!$B$20)), IF($A358=TAXAS!$A$21,IF($B358="DÉBITO",$D358-($D358*TAXAS!$B$21)), IF($A358=TAXAS!$A$22,IF($B358="DÉBITO",$D358-($D358*TAXAS!$B$22)), IF($A358=TAXAS!$A$23,IF($B358="DÉBITO",$D358-($D358*TAXAS!$B$23)), IF($A358=TAXAS!$A$24,IF($B358="DÉBITO",$D358-($D358*TAXAS!$B$24)), IF($A358=TAXAS!$A$25,IF($B358="DÉBITO",$D358-($D358*TAXAS!$B$25)), IF($A358=TAXAS!$A$26,IF($B358="DÉBITO",$D358-($D358*TAXAS!$B$26)), IF($A358=TAXAS!$A$27,IF($B358="DÉBITO",$D358-($D358*TAXAS!$B$27))))))))))))))))))))))))))/1</f>
        <v>0</v>
      </c>
      <c r="F358" s="8">
        <f>IF($A358="VISA",IF($B358="CRÉDITO",$D358-($D358*TAXAS!$C$4)),IF($A358="MASTER",IF($B358="CRÉDITO",$D358-($D358*TAXAS!$C$5)),IF($A358="ELO", IF($B358="CRÉDITO",$D358-($D358*TAXAS!$C$6)),IF($A358="HIPERCARD",IF($B358="CRÉDITO",$D358-($D358*TAXAS!$C$7)),IF($A358="DINERS",IF($B358="CRÉDITO",$D358-($D358*TAXAS!$C$8)),IF($A358="AMERICA EXPRESS",IF($B358="CRÉDITO",$D358-($D358*TAXAS!$C$9)),IF($A358=TAXAS!$A$10,IF($B358="CRÉDITO",$D358-($D358*TAXAS!$C$10)), IF($A358=TAXAS!$A$11,IF($B358="CRÉDITO",$D358-($D358*TAXAS!$C$11)), IF($A358=TAXAS!$A$12,IF($B358="CRÉDITO",$D358-($D358*TAXAS!$C$12)), IF($A358=TAXAS!$A$13,IF($B358="CRÉDITO",$D358-($D358*TAXAS!$C$13)), IF($A358=TAXAS!$A$14,IF($B358="CRÉDITO",$D358-($D358*TAXAS!$C$14)), IF($A358=TAXAS!$A$15,IF($B358="CRÉDITO",$D358-($D358*TAXAS!$C$15)), IF($A358=TAXAS!$A$16,IF($B358="CRÉDITO",$D358-($D358*TAXAS!$C$16)), IF($A358=TAXAS!$A$17,IF($B358="CRÉDITO",$D358-($D358*TAXAS!$C$17)), IF($A358=TAXAS!$A$18,IF($B358="CRÉDITO",$D358-($D358*TAXAS!$C$18)), IF($A358=TAXAS!$A$19,IF($B358="CRÉDITO",$D358-($D358*TAXAS!$C$19)), IF($A358=TAXAS!$A$20,IF($B358="CRÉDITO",$D358-($D358*TAXAS!$C$20)), IF($A358=TAXAS!$A$21,IF($B358="CRÉDITO",$D358-($D358*TAXAS!$C$21)), IF($A358=TAXAS!$A$22,IF($B358="CRÉDITO",$D358-($D358*TAXAS!$C$22)), IF($A358=TAXAS!$A$23,IF($B358="CRÉDITO",$D358-($D358*TAXAS!$C$23)), IF($A358=TAXAS!$A$24,IF($B358="CRÉDITO",$D358-($D358*TAXAS!$C$24)), IF($A358=TAXAS!$A$25,IF($B358="CRÉDITO",$D358-($D358*TAXAS!$C$25)), IF($A358=TAXAS!$A$26,IF($B358="CRÉDITO",$D358-($D358*TAXAS!$C$26)), IF($A358=TAXAS!$A$27,IF($B358="CRÉDITO",$D358-($D358*TAXAS!$C$27))))))))))))))))))))))))))/1</f>
        <v>0</v>
      </c>
      <c r="G358" s="9">
        <f>IF($A358="VISA",IF($B358="PARCELADO ATÉ 3X",$D358-(D358*TAXAS!$D$4))/3,IF($A358="MASTER",IF($B358="PARCELADO ATÉ 3X",$D358-(D358*TAXAS!$D$5))/3,IF($A358="ELO",IF($B358="PARCELADO ATÉ 3X",$D358-(D358*TAXAS!$D$6))/3,IF($A358="HIPERCARD",IF($B358="PARCELADO ATÉ 3X",$D358-(D358*TAXAS!$D$7))/3,IF($A358="DINERS",IF($B358="PARCELADO ATÉ 3X",$D358-(D358*TAXAS!$D$8))/3,IF($A358="AMERICA EXPRESS",IF($B358="PARCELADO ATÉ 3X",$D358-(D358*TAXAS!$D$9))/3,IF($A358=TAXAS!$A$10,IF($B358="PARCELADO ATÉ 3X",$D358-($D358*TAXAS!$D$10))/3,IF($A358=TAXAS!$A$11,IF($B358="PARCELADO ATÉ 3X",$D358-($D358*TAXAS!$D$11))/3,IF($A358=TAXAS!$A$12,IF($B358="PARCELADO ATÉ 3X",$D358-($D358*TAXAS!$D$12))/3,IF($A358=TAXAS!$A$13,IF($B358="PARCELADO ATÉ 3X",$D358-($D358*TAXAS!$D$13))/3,IF($A358=TAXAS!$A$14,IF($B358="PARCELADO ATÉ 3X",$D358-($D358*TAXAS!$D$14))/3,IF($A358=TAXAS!$A$15,IF($B358="PARCELADO ATÉ 3X",$D358-($D358*TAXAS!$D$15))/3,IF($A358=TAXAS!$A$16,IF($B358="PARCELADO ATÉ 3X",$D358-($D358*TAXAS!$D$16))/3,IF($A358=TAXAS!$A$17,IF($B358="PARCELADO ATÉ 3X",$D358-($D358*TAXAS!$D$17))/3,IF($A358=TAXAS!$A$18,IF($B358="PARCELADO ATÉ 3X",$D358-($D358*TAXAS!$D$18))/3,IF($A358=TAXAS!$A$19,IF($B358="PARCELADO ATÉ 3X",$D358-($D358*TAXAS!$D$19))/3,IF($A358=TAXAS!$A$20,IF($B358="PARCELADO ATÉ 3X",$D358-($D358*TAXAS!$D$20))/3,IF($A358=TAXAS!$A$21,IF($B358="PARCELADO ATÉ 3X",$D358-($D358*TAXAS!$D$21))/3,IF($A358=TAXAS!$A$22,IF($B358="PARCELADO ATÉ 3X",$D358-($D358*TAXAS!$D$22))/3,IF($A358=TAXAS!$A$23,IF($B358="PARCELADO ATÉ 3X",$D358-($D358*TAXAS!$D$23))/3,IF($A358=TAXAS!$A$24,IF($B358="PARCELADO ATÉ 3X",$D358-($D358*TAXAS!$D$24))/3,IF($A358=TAXAS!$A$25,IF($B358="PARCELADO ATÉ 3X",$D358-($D358*TAXAS!$D$25))/3,IF($A358=TAXAS!$A$26,IF($B358="PARCELADO ATÉ 3X",$D358-($D358*TAXAS!$D$26))/3,IF($A358=TAXAS!$A$27,IF($B358="PARCELADO ATÉ 3X",$D358-($D358*TAXAS!$D$27))/3))))))))))))))))))))))))/1</f>
        <v>0</v>
      </c>
      <c r="H358" s="9">
        <f>IF($A358="VISA",IF($B358="PARCELADO ATÉ 6X",$D358-(D358*TAXAS!$E$4))/6,IF($A358="MASTER",IF($B358="PARCELADO ATÉ 6X",$D358-(D358*TAXAS!$E$5))/6,IF($A358="ELO",IF($B358="PARCELADO ATÉ 6X",$D358-(D358*TAXAS!$E$6))/6,IF($A358="HIPERCARD",IF($B358="PARCELADO ATÉ 6X",$D358-(D358*TAXAS!$E$7))/6,IF($A358="DINERS",IF($B358="PARCELADO ATÉ 6X",$D358-(D358*TAXAS!$E$8))/6,IF($A358="AMERICA EXPRESS",IF($B358="PARCELADO ATÉ 6X",$D358-(D358*TAXAS!$E$9))/6,IF($A358=TAXAS!$A$10,IF($B358="PARCELADO ATÉ 6X",$D358-($D358*TAXAS!$E$10))/6,IF($A358=TAXAS!$A$11,IF($B358="PARCELADO ATÉ 6X",$D358-($D358*TAXAS!$E$11))/6,IF($A358=TAXAS!$A$12,IF($B358="PARCELADO ATÉ 6X",$D358-($D358*TAXAS!$E$12))/6,IF($A358=TAXAS!$A$13,IF($B358="PARCELADO ATÉ 6X",$D358-($D358*TAXAS!$E$13))/6,IF($A358=TAXAS!$A$14,IF($B358="PARCELADO ATÉ 6X",$D358-($D358*TAXAS!$E$14))/6,IF($A358=TAXAS!$A$15,IF($B358="PARCELADO ATÉ 6X",$D358-($D358*TAXAS!$E$15))/6,IF($A358=TAXAS!$A$16,IF($B358="PARCELADO ATÉ 6X",$D358-($D358*TAXAS!$E$16))/6,IF($A358=TAXAS!$A$17,IF($B358="PARCELADO ATÉ 6X",$D358-($D358*TAXAS!$E$17))/6,IF($A358=TAXAS!$A$18,IF($B358="PARCELADO ATÉ 6X",$D358-($D358*TAXAS!$E$18))/6,IF($A358=TAXAS!$A$19,IF($B358="PARCELADO ATÉ 6X",$D358-($D358*TAXAS!$E$19))/6,IF($A358=TAXAS!$A$20,IF($B358="PARCELADO ATÉ 6X",$D358-($D358*TAXAS!$E$20))/6,IF($A358=TAXAS!$A$21,IF($B358="PARCELADO ATÉ 6X",$D358-($D358*TAXAS!$E$21))/6,IF($A358=TAXAS!$A$22,IF($B358="PARCELADO ATÉ 6X",$D358-($D358*TAXAS!$E$22))/6,IF($A358=TAXAS!$A$23,IF($B358="PARCELADO ATÉ 6X",$D358-($D358*TAXAS!$E$23))/6,IF($A358=TAXAS!$A$24,IF($B358="PARCELADO ATÉ 6X",$D358-($D358*TAXAS!$E$24))/6,IF($A358=TAXAS!$A$25,IF($B358="PARCELADO ATÉ 6X",$D358-($D358*TAXAS!$E$25))/6,IF($A358=TAXAS!$A$26,IF($B358="PARCELADO ATÉ 6X",$D358-($D358*TAXAS!$E$26))/6,IF($A358=TAXAS!$A$27,IF($B358="PARCELADO ATÉ 6X",$D358-($D358*TAXAS!$E$27))/6))))))))))))))))))))))))/1</f>
        <v>0</v>
      </c>
      <c r="I358" s="9">
        <f>IF($A358="VISA",IF($B358="PARCELADO ATÉ 12X",$D358-(D358*TAXAS!$F$4))/12,IF($A358="MASTER",IF($B358="PARCELADO ATÉ 12X",$D358-(D358*TAXAS!$F$5))/12,IF($A358="ELO",IF($B358="PARCELADO ATÉ 12X",$D358-(D358*TAXAS!$F$6))/12,IF($A358="HIPERCARD",IF($B358="PARCELADO ATÉ 12X",$D358-(D358*TAXAS!$F$7))/12,IF($A358="DINERS",IF($B358="PARCELADO ATÉ 12X",$D358-(D358*TAXAS!$F$8))/12,IF($A358="AMERICA EXPRESS",IF($B358="PARCELADO ATÉ 12X",$D358-(D358*TAXAS!$F$9))/12,IF($A358=TAXAS!$A$10,IF($B358="PARCELADO ATÉ 12X",$D358-($D358*TAXAS!$F$10))/12,IF($A358=TAXAS!$A$11,IF($B358="PARCELADO ATÉ 12X",$D358-($D358*TAXAS!$F$11))/12,IF($A358=TAXAS!$A$12,IF($B358="PARCELADO ATÉ 12X",$D358-($D358*TAXAS!$F$12))/12,IF($A358=TAXAS!$A$13,IF($B358="PARCELADO ATÉ 12X",$D358-($D358*TAXAS!$F$13))/12,IF($A358=TAXAS!$A$14,IF($B358="PARCELADO ATÉ 12X",$D358-($D358*TAXAS!$F$14))/12,IF($A358=TAXAS!$A$15,IF($B358="PARCELADO ATÉ 12X",$D358-($D358*TAXAS!$F$15))/12,IF($A358=TAXAS!$A$16,IF($B358="PARCELADO ATÉ 12X",$D358-($D358*TAXAS!$F$16))/12,IF($A358=TAXAS!$A$17,IF($B358="PARCELADO ATÉ 12X",$D358-($D358*TAXAS!$F$17))/12,IF($A358=TAXAS!$A$18,IF($B358="PARCELADO ATÉ 12X",$D358-($D358*TAXAS!$F$18))/12,IF($A358=TAXAS!$A$19,IF($B358="PARCELADO ATÉ 12X",$D358-($D358*TAXAS!$F$19))/12,IF($A358=TAXAS!$A$20,IF($B358="PARCELADO ATÉ 12X",$D358-($D358*TAXAS!$F$20))/12,IF($A358=TAXAS!$A$21,IF($B358="PARCELADO ATÉ 12X",$D358-($D358*TAXAS!$F$21))/12,IF($A358=TAXAS!$A$22,IF($B358="PARCELADO ATÉ 12X",$D358-($D358*TAXAS!$F$22))/12,IF($A358=TAXAS!$A$23,IF($B358="PARCELADO ATÉ 12X",$D358-($D358*TAXAS!$F$23))/12,IF($A358=TAXAS!$A$24,IF($B358="PARCELADO ATÉ 12X",$D358-($D358*TAXAS!$F$24))/12,IF($A358=TAXAS!$A$25,IF($B358="PARCELADO ATÉ 12X",$D358-($D358*TAXAS!$F$25))/12,IF($A358=TAXAS!$A$26,IF($B358="PARCELADO ATÉ 12X",$D358-($D358*TAXAS!$F$26))/12,IF($A358=TAXAS!$A$27,IF($B358="PARCELADO ATÉ 12X",$D358-($D358*TAXAS!$F$27))/12))))))))))))))))))))))))/1</f>
        <v>0</v>
      </c>
      <c r="J358" s="8">
        <f t="shared" si="0"/>
        <v>0</v>
      </c>
      <c r="K358" s="10" t="b">
        <f>IF($B358="PARCELADO ATÉ 3X",($D358-($D358*TAXAS!$D$4))-$J358)</f>
        <v>0</v>
      </c>
      <c r="L358" s="10" t="b">
        <f>IF($B358="PARCELADO ATÉ 6X",($D358-($D358*TAXAS!$E$4))-$J358)</f>
        <v>0</v>
      </c>
      <c r="M358" s="10" t="b">
        <f>IF($B358="PARCELADO ATÉ 12X",($D358-($D358*TAXAS!$F$4))-$J358)</f>
        <v>0</v>
      </c>
      <c r="N358" s="8">
        <f t="shared" si="1"/>
        <v>0</v>
      </c>
      <c r="O358" s="10">
        <f t="shared" si="2"/>
        <v>0</v>
      </c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spans="1:31" ht="15.75" customHeight="1" x14ac:dyDescent="0.2">
      <c r="A359" s="3"/>
      <c r="B359" s="5"/>
      <c r="C359" s="6"/>
      <c r="D359" s="42"/>
      <c r="E359" s="8">
        <f>IF($A359="VISA",IF($B359="DÉBITO",$D359-($D359*TAXAS!$B$4)),IF($A359="MASTER",IF($B359="DÉBITO",$D359-($D359*TAXAS!$B$5)),IF($A359="ELO", IF($B359="DÉBITO",$D359-($D359*TAXAS!$B$6)),IF($A359="HIPERCARD",IF($B359="DÉBITO",$D359-($D359*TAXAS!$B$7)),IF($A359="DINERS",IF($B359="DÉBITO",$D359-($D359*TAXAS!$B$8)),IF($A359="AMERICA EXPRESS",IF($B359="DÉBITO",$D359-($D359*TAXAS!$B$9)),IF($A359=TAXAS!$A$10,IF($B359="DÉBITO",$D359-($D359*TAXAS!$B$10)), IF($A359=TAXAS!$A$11,IF($B359="DÉBITO",$D359-($D359*TAXAS!$B$11)), IF($A359=TAXAS!$A$12,IF($B359="DÉBITO",$D359-($D359*TAXAS!$B$12)), IF($A359=TAXAS!$A$13,IF($B359="DÉBITO",$D359-($D359*TAXAS!$B$13)), IF($A359=TAXAS!$A$14,IF($B359="DÉBITO",$D359-($D359*TAXAS!$B$14)), IF($A359=TAXAS!$A$15,IF($B359="DÉBITO",$D359-($D359*TAXAS!$B$15)), IF($A359=TAXAS!$A$16,IF($B359="DÉBITO",$D359-($D359*TAXAS!$B$16)), IF($A359=TAXAS!$A$17,IF($B359="DÉBITO",$D359-($D359*TAXAS!$B$17)), IF($A359=TAXAS!$A$18,IF($B359="DÉBITO",$D359-($D359*TAXAS!$B$18)), IF($A359=TAXAS!$A$19,IF($B359="DÉBITO",$D359-($D359*TAXAS!$B$19)), IF($A359=TAXAS!$A$20,IF($B359="DÉBITO",$D359-($D359*TAXAS!$B$20)), IF($A359=TAXAS!$A$21,IF($B359="DÉBITO",$D359-($D359*TAXAS!$B$21)), IF($A359=TAXAS!$A$22,IF($B359="DÉBITO",$D359-($D359*TAXAS!$B$22)), IF($A359=TAXAS!$A$23,IF($B359="DÉBITO",$D359-($D359*TAXAS!$B$23)), IF($A359=TAXAS!$A$24,IF($B359="DÉBITO",$D359-($D359*TAXAS!$B$24)), IF($A359=TAXAS!$A$25,IF($B359="DÉBITO",$D359-($D359*TAXAS!$B$25)), IF($A359=TAXAS!$A$26,IF($B359="DÉBITO",$D359-($D359*TAXAS!$B$26)), IF($A359=TAXAS!$A$27,IF($B359="DÉBITO",$D359-($D359*TAXAS!$B$27))))))))))))))))))))))))))/1</f>
        <v>0</v>
      </c>
      <c r="F359" s="8">
        <f>IF($A359="VISA",IF($B359="CRÉDITO",$D359-($D359*TAXAS!$C$4)),IF($A359="MASTER",IF($B359="CRÉDITO",$D359-($D359*TAXAS!$C$5)),IF($A359="ELO", IF($B359="CRÉDITO",$D359-($D359*TAXAS!$C$6)),IF($A359="HIPERCARD",IF($B359="CRÉDITO",$D359-($D359*TAXAS!$C$7)),IF($A359="DINERS",IF($B359="CRÉDITO",$D359-($D359*TAXAS!$C$8)),IF($A359="AMERICA EXPRESS",IF($B359="CRÉDITO",$D359-($D359*TAXAS!$C$9)),IF($A359=TAXAS!$A$10,IF($B359="CRÉDITO",$D359-($D359*TAXAS!$C$10)), IF($A359=TAXAS!$A$11,IF($B359="CRÉDITO",$D359-($D359*TAXAS!$C$11)), IF($A359=TAXAS!$A$12,IF($B359="CRÉDITO",$D359-($D359*TAXAS!$C$12)), IF($A359=TAXAS!$A$13,IF($B359="CRÉDITO",$D359-($D359*TAXAS!$C$13)), IF($A359=TAXAS!$A$14,IF($B359="CRÉDITO",$D359-($D359*TAXAS!$C$14)), IF($A359=TAXAS!$A$15,IF($B359="CRÉDITO",$D359-($D359*TAXAS!$C$15)), IF($A359=TAXAS!$A$16,IF($B359="CRÉDITO",$D359-($D359*TAXAS!$C$16)), IF($A359=TAXAS!$A$17,IF($B359="CRÉDITO",$D359-($D359*TAXAS!$C$17)), IF($A359=TAXAS!$A$18,IF($B359="CRÉDITO",$D359-($D359*TAXAS!$C$18)), IF($A359=TAXAS!$A$19,IF($B359="CRÉDITO",$D359-($D359*TAXAS!$C$19)), IF($A359=TAXAS!$A$20,IF($B359="CRÉDITO",$D359-($D359*TAXAS!$C$20)), IF($A359=TAXAS!$A$21,IF($B359="CRÉDITO",$D359-($D359*TAXAS!$C$21)), IF($A359=TAXAS!$A$22,IF($B359="CRÉDITO",$D359-($D359*TAXAS!$C$22)), IF($A359=TAXAS!$A$23,IF($B359="CRÉDITO",$D359-($D359*TAXAS!$C$23)), IF($A359=TAXAS!$A$24,IF($B359="CRÉDITO",$D359-($D359*TAXAS!$C$24)), IF($A359=TAXAS!$A$25,IF($B359="CRÉDITO",$D359-($D359*TAXAS!$C$25)), IF($A359=TAXAS!$A$26,IF($B359="CRÉDITO",$D359-($D359*TAXAS!$C$26)), IF($A359=TAXAS!$A$27,IF($B359="CRÉDITO",$D359-($D359*TAXAS!$C$27))))))))))))))))))))))))))/1</f>
        <v>0</v>
      </c>
      <c r="G359" s="9">
        <f>IF($A359="VISA",IF($B359="PARCELADO ATÉ 3X",$D359-(D359*TAXAS!$D$4))/3,IF($A359="MASTER",IF($B359="PARCELADO ATÉ 3X",$D359-(D359*TAXAS!$D$5))/3,IF($A359="ELO",IF($B359="PARCELADO ATÉ 3X",$D359-(D359*TAXAS!$D$6))/3,IF($A359="HIPERCARD",IF($B359="PARCELADO ATÉ 3X",$D359-(D359*TAXAS!$D$7))/3,IF($A359="DINERS",IF($B359="PARCELADO ATÉ 3X",$D359-(D359*TAXAS!$D$8))/3,IF($A359="AMERICA EXPRESS",IF($B359="PARCELADO ATÉ 3X",$D359-(D359*TAXAS!$D$9))/3,IF($A359=TAXAS!$A$10,IF($B359="PARCELADO ATÉ 3X",$D359-($D359*TAXAS!$D$10))/3,IF($A359=TAXAS!$A$11,IF($B359="PARCELADO ATÉ 3X",$D359-($D359*TAXAS!$D$11))/3,IF($A359=TAXAS!$A$12,IF($B359="PARCELADO ATÉ 3X",$D359-($D359*TAXAS!$D$12))/3,IF($A359=TAXAS!$A$13,IF($B359="PARCELADO ATÉ 3X",$D359-($D359*TAXAS!$D$13))/3,IF($A359=TAXAS!$A$14,IF($B359="PARCELADO ATÉ 3X",$D359-($D359*TAXAS!$D$14))/3,IF($A359=TAXAS!$A$15,IF($B359="PARCELADO ATÉ 3X",$D359-($D359*TAXAS!$D$15))/3,IF($A359=TAXAS!$A$16,IF($B359="PARCELADO ATÉ 3X",$D359-($D359*TAXAS!$D$16))/3,IF($A359=TAXAS!$A$17,IF($B359="PARCELADO ATÉ 3X",$D359-($D359*TAXAS!$D$17))/3,IF($A359=TAXAS!$A$18,IF($B359="PARCELADO ATÉ 3X",$D359-($D359*TAXAS!$D$18))/3,IF($A359=TAXAS!$A$19,IF($B359="PARCELADO ATÉ 3X",$D359-($D359*TAXAS!$D$19))/3,IF($A359=TAXAS!$A$20,IF($B359="PARCELADO ATÉ 3X",$D359-($D359*TAXAS!$D$20))/3,IF($A359=TAXAS!$A$21,IF($B359="PARCELADO ATÉ 3X",$D359-($D359*TAXAS!$D$21))/3,IF($A359=TAXAS!$A$22,IF($B359="PARCELADO ATÉ 3X",$D359-($D359*TAXAS!$D$22))/3,IF($A359=TAXAS!$A$23,IF($B359="PARCELADO ATÉ 3X",$D359-($D359*TAXAS!$D$23))/3,IF($A359=TAXAS!$A$24,IF($B359="PARCELADO ATÉ 3X",$D359-($D359*TAXAS!$D$24))/3,IF($A359=TAXAS!$A$25,IF($B359="PARCELADO ATÉ 3X",$D359-($D359*TAXAS!$D$25))/3,IF($A359=TAXAS!$A$26,IF($B359="PARCELADO ATÉ 3X",$D359-($D359*TAXAS!$D$26))/3,IF($A359=TAXAS!$A$27,IF($B359="PARCELADO ATÉ 3X",$D359-($D359*TAXAS!$D$27))/3))))))))))))))))))))))))/1</f>
        <v>0</v>
      </c>
      <c r="H359" s="9">
        <f>IF($A359="VISA",IF($B359="PARCELADO ATÉ 6X",$D359-(D359*TAXAS!$E$4))/6,IF($A359="MASTER",IF($B359="PARCELADO ATÉ 6X",$D359-(D359*TAXAS!$E$5))/6,IF($A359="ELO",IF($B359="PARCELADO ATÉ 6X",$D359-(D359*TAXAS!$E$6))/6,IF($A359="HIPERCARD",IF($B359="PARCELADO ATÉ 6X",$D359-(D359*TAXAS!$E$7))/6,IF($A359="DINERS",IF($B359="PARCELADO ATÉ 6X",$D359-(D359*TAXAS!$E$8))/6,IF($A359="AMERICA EXPRESS",IF($B359="PARCELADO ATÉ 6X",$D359-(D359*TAXAS!$E$9))/6,IF($A359=TAXAS!$A$10,IF($B359="PARCELADO ATÉ 6X",$D359-($D359*TAXAS!$E$10))/6,IF($A359=TAXAS!$A$11,IF($B359="PARCELADO ATÉ 6X",$D359-($D359*TAXAS!$E$11))/6,IF($A359=TAXAS!$A$12,IF($B359="PARCELADO ATÉ 6X",$D359-($D359*TAXAS!$E$12))/6,IF($A359=TAXAS!$A$13,IF($B359="PARCELADO ATÉ 6X",$D359-($D359*TAXAS!$E$13))/6,IF($A359=TAXAS!$A$14,IF($B359="PARCELADO ATÉ 6X",$D359-($D359*TAXAS!$E$14))/6,IF($A359=TAXAS!$A$15,IF($B359="PARCELADO ATÉ 6X",$D359-($D359*TAXAS!$E$15))/6,IF($A359=TAXAS!$A$16,IF($B359="PARCELADO ATÉ 6X",$D359-($D359*TAXAS!$E$16))/6,IF($A359=TAXAS!$A$17,IF($B359="PARCELADO ATÉ 6X",$D359-($D359*TAXAS!$E$17))/6,IF($A359=TAXAS!$A$18,IF($B359="PARCELADO ATÉ 6X",$D359-($D359*TAXAS!$E$18))/6,IF($A359=TAXAS!$A$19,IF($B359="PARCELADO ATÉ 6X",$D359-($D359*TAXAS!$E$19))/6,IF($A359=TAXAS!$A$20,IF($B359="PARCELADO ATÉ 6X",$D359-($D359*TAXAS!$E$20))/6,IF($A359=TAXAS!$A$21,IF($B359="PARCELADO ATÉ 6X",$D359-($D359*TAXAS!$E$21))/6,IF($A359=TAXAS!$A$22,IF($B359="PARCELADO ATÉ 6X",$D359-($D359*TAXAS!$E$22))/6,IF($A359=TAXAS!$A$23,IF($B359="PARCELADO ATÉ 6X",$D359-($D359*TAXAS!$E$23))/6,IF($A359=TAXAS!$A$24,IF($B359="PARCELADO ATÉ 6X",$D359-($D359*TAXAS!$E$24))/6,IF($A359=TAXAS!$A$25,IF($B359="PARCELADO ATÉ 6X",$D359-($D359*TAXAS!$E$25))/6,IF($A359=TAXAS!$A$26,IF($B359="PARCELADO ATÉ 6X",$D359-($D359*TAXAS!$E$26))/6,IF($A359=TAXAS!$A$27,IF($B359="PARCELADO ATÉ 6X",$D359-($D359*TAXAS!$E$27))/6))))))))))))))))))))))))/1</f>
        <v>0</v>
      </c>
      <c r="I359" s="9">
        <f>IF($A359="VISA",IF($B359="PARCELADO ATÉ 12X",$D359-(D359*TAXAS!$F$4))/12,IF($A359="MASTER",IF($B359="PARCELADO ATÉ 12X",$D359-(D359*TAXAS!$F$5))/12,IF($A359="ELO",IF($B359="PARCELADO ATÉ 12X",$D359-(D359*TAXAS!$F$6))/12,IF($A359="HIPERCARD",IF($B359="PARCELADO ATÉ 12X",$D359-(D359*TAXAS!$F$7))/12,IF($A359="DINERS",IF($B359="PARCELADO ATÉ 12X",$D359-(D359*TAXAS!$F$8))/12,IF($A359="AMERICA EXPRESS",IF($B359="PARCELADO ATÉ 12X",$D359-(D359*TAXAS!$F$9))/12,IF($A359=TAXAS!$A$10,IF($B359="PARCELADO ATÉ 12X",$D359-($D359*TAXAS!$F$10))/12,IF($A359=TAXAS!$A$11,IF($B359="PARCELADO ATÉ 12X",$D359-($D359*TAXAS!$F$11))/12,IF($A359=TAXAS!$A$12,IF($B359="PARCELADO ATÉ 12X",$D359-($D359*TAXAS!$F$12))/12,IF($A359=TAXAS!$A$13,IF($B359="PARCELADO ATÉ 12X",$D359-($D359*TAXAS!$F$13))/12,IF($A359=TAXAS!$A$14,IF($B359="PARCELADO ATÉ 12X",$D359-($D359*TAXAS!$F$14))/12,IF($A359=TAXAS!$A$15,IF($B359="PARCELADO ATÉ 12X",$D359-($D359*TAXAS!$F$15))/12,IF($A359=TAXAS!$A$16,IF($B359="PARCELADO ATÉ 12X",$D359-($D359*TAXAS!$F$16))/12,IF($A359=TAXAS!$A$17,IF($B359="PARCELADO ATÉ 12X",$D359-($D359*TAXAS!$F$17))/12,IF($A359=TAXAS!$A$18,IF($B359="PARCELADO ATÉ 12X",$D359-($D359*TAXAS!$F$18))/12,IF($A359=TAXAS!$A$19,IF($B359="PARCELADO ATÉ 12X",$D359-($D359*TAXAS!$F$19))/12,IF($A359=TAXAS!$A$20,IF($B359="PARCELADO ATÉ 12X",$D359-($D359*TAXAS!$F$20))/12,IF($A359=TAXAS!$A$21,IF($B359="PARCELADO ATÉ 12X",$D359-($D359*TAXAS!$F$21))/12,IF($A359=TAXAS!$A$22,IF($B359="PARCELADO ATÉ 12X",$D359-($D359*TAXAS!$F$22))/12,IF($A359=TAXAS!$A$23,IF($B359="PARCELADO ATÉ 12X",$D359-($D359*TAXAS!$F$23))/12,IF($A359=TAXAS!$A$24,IF($B359="PARCELADO ATÉ 12X",$D359-($D359*TAXAS!$F$24))/12,IF($A359=TAXAS!$A$25,IF($B359="PARCELADO ATÉ 12X",$D359-($D359*TAXAS!$F$25))/12,IF($A359=TAXAS!$A$26,IF($B359="PARCELADO ATÉ 12X",$D359-($D359*TAXAS!$F$26))/12,IF($A359=TAXAS!$A$27,IF($B359="PARCELADO ATÉ 12X",$D359-($D359*TAXAS!$F$27))/12))))))))))))))))))))))))/1</f>
        <v>0</v>
      </c>
      <c r="J359" s="8">
        <f t="shared" si="0"/>
        <v>0</v>
      </c>
      <c r="K359" s="10" t="b">
        <f>IF($B359="PARCELADO ATÉ 3X",($D359-($D359*TAXAS!$D$4))-$J359)</f>
        <v>0</v>
      </c>
      <c r="L359" s="10" t="b">
        <f>IF($B359="PARCELADO ATÉ 6X",($D359-($D359*TAXAS!$E$4))-$J359)</f>
        <v>0</v>
      </c>
      <c r="M359" s="10" t="b">
        <f>IF($B359="PARCELADO ATÉ 12X",($D359-($D359*TAXAS!$F$4))-$J359)</f>
        <v>0</v>
      </c>
      <c r="N359" s="8">
        <f t="shared" si="1"/>
        <v>0</v>
      </c>
      <c r="O359" s="10">
        <f t="shared" si="2"/>
        <v>0</v>
      </c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spans="1:31" ht="15.75" customHeight="1" x14ac:dyDescent="0.2">
      <c r="A360" s="3"/>
      <c r="B360" s="5"/>
      <c r="C360" s="6"/>
      <c r="D360" s="42"/>
      <c r="E360" s="8">
        <f>IF($A360="VISA",IF($B360="DÉBITO",$D360-($D360*TAXAS!$B$4)),IF($A360="MASTER",IF($B360="DÉBITO",$D360-($D360*TAXAS!$B$5)),IF($A360="ELO", IF($B360="DÉBITO",$D360-($D360*TAXAS!$B$6)),IF($A360="HIPERCARD",IF($B360="DÉBITO",$D360-($D360*TAXAS!$B$7)),IF($A360="DINERS",IF($B360="DÉBITO",$D360-($D360*TAXAS!$B$8)),IF($A360="AMERICA EXPRESS",IF($B360="DÉBITO",$D360-($D360*TAXAS!$B$9)),IF($A360=TAXAS!$A$10,IF($B360="DÉBITO",$D360-($D360*TAXAS!$B$10)), IF($A360=TAXAS!$A$11,IF($B360="DÉBITO",$D360-($D360*TAXAS!$B$11)), IF($A360=TAXAS!$A$12,IF($B360="DÉBITO",$D360-($D360*TAXAS!$B$12)), IF($A360=TAXAS!$A$13,IF($B360="DÉBITO",$D360-($D360*TAXAS!$B$13)), IF($A360=TAXAS!$A$14,IF($B360="DÉBITO",$D360-($D360*TAXAS!$B$14)), IF($A360=TAXAS!$A$15,IF($B360="DÉBITO",$D360-($D360*TAXAS!$B$15)), IF($A360=TAXAS!$A$16,IF($B360="DÉBITO",$D360-($D360*TAXAS!$B$16)), IF($A360=TAXAS!$A$17,IF($B360="DÉBITO",$D360-($D360*TAXAS!$B$17)), IF($A360=TAXAS!$A$18,IF($B360="DÉBITO",$D360-($D360*TAXAS!$B$18)), IF($A360=TAXAS!$A$19,IF($B360="DÉBITO",$D360-($D360*TAXAS!$B$19)), IF($A360=TAXAS!$A$20,IF($B360="DÉBITO",$D360-($D360*TAXAS!$B$20)), IF($A360=TAXAS!$A$21,IF($B360="DÉBITO",$D360-($D360*TAXAS!$B$21)), IF($A360=TAXAS!$A$22,IF($B360="DÉBITO",$D360-($D360*TAXAS!$B$22)), IF($A360=TAXAS!$A$23,IF($B360="DÉBITO",$D360-($D360*TAXAS!$B$23)), IF($A360=TAXAS!$A$24,IF($B360="DÉBITO",$D360-($D360*TAXAS!$B$24)), IF($A360=TAXAS!$A$25,IF($B360="DÉBITO",$D360-($D360*TAXAS!$B$25)), IF($A360=TAXAS!$A$26,IF($B360="DÉBITO",$D360-($D360*TAXAS!$B$26)), IF($A360=TAXAS!$A$27,IF($B360="DÉBITO",$D360-($D360*TAXAS!$B$27))))))))))))))))))))))))))/1</f>
        <v>0</v>
      </c>
      <c r="F360" s="8">
        <f>IF($A360="VISA",IF($B360="CRÉDITO",$D360-($D360*TAXAS!$C$4)),IF($A360="MASTER",IF($B360="CRÉDITO",$D360-($D360*TAXAS!$C$5)),IF($A360="ELO", IF($B360="CRÉDITO",$D360-($D360*TAXAS!$C$6)),IF($A360="HIPERCARD",IF($B360="CRÉDITO",$D360-($D360*TAXAS!$C$7)),IF($A360="DINERS",IF($B360="CRÉDITO",$D360-($D360*TAXAS!$C$8)),IF($A360="AMERICA EXPRESS",IF($B360="CRÉDITO",$D360-($D360*TAXAS!$C$9)),IF($A360=TAXAS!$A$10,IF($B360="CRÉDITO",$D360-($D360*TAXAS!$C$10)), IF($A360=TAXAS!$A$11,IF($B360="CRÉDITO",$D360-($D360*TAXAS!$C$11)), IF($A360=TAXAS!$A$12,IF($B360="CRÉDITO",$D360-($D360*TAXAS!$C$12)), IF($A360=TAXAS!$A$13,IF($B360="CRÉDITO",$D360-($D360*TAXAS!$C$13)), IF($A360=TAXAS!$A$14,IF($B360="CRÉDITO",$D360-($D360*TAXAS!$C$14)), IF($A360=TAXAS!$A$15,IF($B360="CRÉDITO",$D360-($D360*TAXAS!$C$15)), IF($A360=TAXAS!$A$16,IF($B360="CRÉDITO",$D360-($D360*TAXAS!$C$16)), IF($A360=TAXAS!$A$17,IF($B360="CRÉDITO",$D360-($D360*TAXAS!$C$17)), IF($A360=TAXAS!$A$18,IF($B360="CRÉDITO",$D360-($D360*TAXAS!$C$18)), IF($A360=TAXAS!$A$19,IF($B360="CRÉDITO",$D360-($D360*TAXAS!$C$19)), IF($A360=TAXAS!$A$20,IF($B360="CRÉDITO",$D360-($D360*TAXAS!$C$20)), IF($A360=TAXAS!$A$21,IF($B360="CRÉDITO",$D360-($D360*TAXAS!$C$21)), IF($A360=TAXAS!$A$22,IF($B360="CRÉDITO",$D360-($D360*TAXAS!$C$22)), IF($A360=TAXAS!$A$23,IF($B360="CRÉDITO",$D360-($D360*TAXAS!$C$23)), IF($A360=TAXAS!$A$24,IF($B360="CRÉDITO",$D360-($D360*TAXAS!$C$24)), IF($A360=TAXAS!$A$25,IF($B360="CRÉDITO",$D360-($D360*TAXAS!$C$25)), IF($A360=TAXAS!$A$26,IF($B360="CRÉDITO",$D360-($D360*TAXAS!$C$26)), IF($A360=TAXAS!$A$27,IF($B360="CRÉDITO",$D360-($D360*TAXAS!$C$27))))))))))))))))))))))))))/1</f>
        <v>0</v>
      </c>
      <c r="G360" s="9">
        <f>IF($A360="VISA",IF($B360="PARCELADO ATÉ 3X",$D360-(D360*TAXAS!$D$4))/3,IF($A360="MASTER",IF($B360="PARCELADO ATÉ 3X",$D360-(D360*TAXAS!$D$5))/3,IF($A360="ELO",IF($B360="PARCELADO ATÉ 3X",$D360-(D360*TAXAS!$D$6))/3,IF($A360="HIPERCARD",IF($B360="PARCELADO ATÉ 3X",$D360-(D360*TAXAS!$D$7))/3,IF($A360="DINERS",IF($B360="PARCELADO ATÉ 3X",$D360-(D360*TAXAS!$D$8))/3,IF($A360="AMERICA EXPRESS",IF($B360="PARCELADO ATÉ 3X",$D360-(D360*TAXAS!$D$9))/3,IF($A360=TAXAS!$A$10,IF($B360="PARCELADO ATÉ 3X",$D360-($D360*TAXAS!$D$10))/3,IF($A360=TAXAS!$A$11,IF($B360="PARCELADO ATÉ 3X",$D360-($D360*TAXAS!$D$11))/3,IF($A360=TAXAS!$A$12,IF($B360="PARCELADO ATÉ 3X",$D360-($D360*TAXAS!$D$12))/3,IF($A360=TAXAS!$A$13,IF($B360="PARCELADO ATÉ 3X",$D360-($D360*TAXAS!$D$13))/3,IF($A360=TAXAS!$A$14,IF($B360="PARCELADO ATÉ 3X",$D360-($D360*TAXAS!$D$14))/3,IF($A360=TAXAS!$A$15,IF($B360="PARCELADO ATÉ 3X",$D360-($D360*TAXAS!$D$15))/3,IF($A360=TAXAS!$A$16,IF($B360="PARCELADO ATÉ 3X",$D360-($D360*TAXAS!$D$16))/3,IF($A360=TAXAS!$A$17,IF($B360="PARCELADO ATÉ 3X",$D360-($D360*TAXAS!$D$17))/3,IF($A360=TAXAS!$A$18,IF($B360="PARCELADO ATÉ 3X",$D360-($D360*TAXAS!$D$18))/3,IF($A360=TAXAS!$A$19,IF($B360="PARCELADO ATÉ 3X",$D360-($D360*TAXAS!$D$19))/3,IF($A360=TAXAS!$A$20,IF($B360="PARCELADO ATÉ 3X",$D360-($D360*TAXAS!$D$20))/3,IF($A360=TAXAS!$A$21,IF($B360="PARCELADO ATÉ 3X",$D360-($D360*TAXAS!$D$21))/3,IF($A360=TAXAS!$A$22,IF($B360="PARCELADO ATÉ 3X",$D360-($D360*TAXAS!$D$22))/3,IF($A360=TAXAS!$A$23,IF($B360="PARCELADO ATÉ 3X",$D360-($D360*TAXAS!$D$23))/3,IF($A360=TAXAS!$A$24,IF($B360="PARCELADO ATÉ 3X",$D360-($D360*TAXAS!$D$24))/3,IF($A360=TAXAS!$A$25,IF($B360="PARCELADO ATÉ 3X",$D360-($D360*TAXAS!$D$25))/3,IF($A360=TAXAS!$A$26,IF($B360="PARCELADO ATÉ 3X",$D360-($D360*TAXAS!$D$26))/3,IF($A360=TAXAS!$A$27,IF($B360="PARCELADO ATÉ 3X",$D360-($D360*TAXAS!$D$27))/3))))))))))))))))))))))))/1</f>
        <v>0</v>
      </c>
      <c r="H360" s="9">
        <f>IF($A360="VISA",IF($B360="PARCELADO ATÉ 6X",$D360-(D360*TAXAS!$E$4))/6,IF($A360="MASTER",IF($B360="PARCELADO ATÉ 6X",$D360-(D360*TAXAS!$E$5))/6,IF($A360="ELO",IF($B360="PARCELADO ATÉ 6X",$D360-(D360*TAXAS!$E$6))/6,IF($A360="HIPERCARD",IF($B360="PARCELADO ATÉ 6X",$D360-(D360*TAXAS!$E$7))/6,IF($A360="DINERS",IF($B360="PARCELADO ATÉ 6X",$D360-(D360*TAXAS!$E$8))/6,IF($A360="AMERICA EXPRESS",IF($B360="PARCELADO ATÉ 6X",$D360-(D360*TAXAS!$E$9))/6,IF($A360=TAXAS!$A$10,IF($B360="PARCELADO ATÉ 6X",$D360-($D360*TAXAS!$E$10))/6,IF($A360=TAXAS!$A$11,IF($B360="PARCELADO ATÉ 6X",$D360-($D360*TAXAS!$E$11))/6,IF($A360=TAXAS!$A$12,IF($B360="PARCELADO ATÉ 6X",$D360-($D360*TAXAS!$E$12))/6,IF($A360=TAXAS!$A$13,IF($B360="PARCELADO ATÉ 6X",$D360-($D360*TAXAS!$E$13))/6,IF($A360=TAXAS!$A$14,IF($B360="PARCELADO ATÉ 6X",$D360-($D360*TAXAS!$E$14))/6,IF($A360=TAXAS!$A$15,IF($B360="PARCELADO ATÉ 6X",$D360-($D360*TAXAS!$E$15))/6,IF($A360=TAXAS!$A$16,IF($B360="PARCELADO ATÉ 6X",$D360-($D360*TAXAS!$E$16))/6,IF($A360=TAXAS!$A$17,IF($B360="PARCELADO ATÉ 6X",$D360-($D360*TAXAS!$E$17))/6,IF($A360=TAXAS!$A$18,IF($B360="PARCELADO ATÉ 6X",$D360-($D360*TAXAS!$E$18))/6,IF($A360=TAXAS!$A$19,IF($B360="PARCELADO ATÉ 6X",$D360-($D360*TAXAS!$E$19))/6,IF($A360=TAXAS!$A$20,IF($B360="PARCELADO ATÉ 6X",$D360-($D360*TAXAS!$E$20))/6,IF($A360=TAXAS!$A$21,IF($B360="PARCELADO ATÉ 6X",$D360-($D360*TAXAS!$E$21))/6,IF($A360=TAXAS!$A$22,IF($B360="PARCELADO ATÉ 6X",$D360-($D360*TAXAS!$E$22))/6,IF($A360=TAXAS!$A$23,IF($B360="PARCELADO ATÉ 6X",$D360-($D360*TAXAS!$E$23))/6,IF($A360=TAXAS!$A$24,IF($B360="PARCELADO ATÉ 6X",$D360-($D360*TAXAS!$E$24))/6,IF($A360=TAXAS!$A$25,IF($B360="PARCELADO ATÉ 6X",$D360-($D360*TAXAS!$E$25))/6,IF($A360=TAXAS!$A$26,IF($B360="PARCELADO ATÉ 6X",$D360-($D360*TAXAS!$E$26))/6,IF($A360=TAXAS!$A$27,IF($B360="PARCELADO ATÉ 6X",$D360-($D360*TAXAS!$E$27))/6))))))))))))))))))))))))/1</f>
        <v>0</v>
      </c>
      <c r="I360" s="9">
        <f>IF($A360="VISA",IF($B360="PARCELADO ATÉ 12X",$D360-(D360*TAXAS!$F$4))/12,IF($A360="MASTER",IF($B360="PARCELADO ATÉ 12X",$D360-(D360*TAXAS!$F$5))/12,IF($A360="ELO",IF($B360="PARCELADO ATÉ 12X",$D360-(D360*TAXAS!$F$6))/12,IF($A360="HIPERCARD",IF($B360="PARCELADO ATÉ 12X",$D360-(D360*TAXAS!$F$7))/12,IF($A360="DINERS",IF($B360="PARCELADO ATÉ 12X",$D360-(D360*TAXAS!$F$8))/12,IF($A360="AMERICA EXPRESS",IF($B360="PARCELADO ATÉ 12X",$D360-(D360*TAXAS!$F$9))/12,IF($A360=TAXAS!$A$10,IF($B360="PARCELADO ATÉ 12X",$D360-($D360*TAXAS!$F$10))/12,IF($A360=TAXAS!$A$11,IF($B360="PARCELADO ATÉ 12X",$D360-($D360*TAXAS!$F$11))/12,IF($A360=TAXAS!$A$12,IF($B360="PARCELADO ATÉ 12X",$D360-($D360*TAXAS!$F$12))/12,IF($A360=TAXAS!$A$13,IF($B360="PARCELADO ATÉ 12X",$D360-($D360*TAXAS!$F$13))/12,IF($A360=TAXAS!$A$14,IF($B360="PARCELADO ATÉ 12X",$D360-($D360*TAXAS!$F$14))/12,IF($A360=TAXAS!$A$15,IF($B360="PARCELADO ATÉ 12X",$D360-($D360*TAXAS!$F$15))/12,IF($A360=TAXAS!$A$16,IF($B360="PARCELADO ATÉ 12X",$D360-($D360*TAXAS!$F$16))/12,IF($A360=TAXAS!$A$17,IF($B360="PARCELADO ATÉ 12X",$D360-($D360*TAXAS!$F$17))/12,IF($A360=TAXAS!$A$18,IF($B360="PARCELADO ATÉ 12X",$D360-($D360*TAXAS!$F$18))/12,IF($A360=TAXAS!$A$19,IF($B360="PARCELADO ATÉ 12X",$D360-($D360*TAXAS!$F$19))/12,IF($A360=TAXAS!$A$20,IF($B360="PARCELADO ATÉ 12X",$D360-($D360*TAXAS!$F$20))/12,IF($A360=TAXAS!$A$21,IF($B360="PARCELADO ATÉ 12X",$D360-($D360*TAXAS!$F$21))/12,IF($A360=TAXAS!$A$22,IF($B360="PARCELADO ATÉ 12X",$D360-($D360*TAXAS!$F$22))/12,IF($A360=TAXAS!$A$23,IF($B360="PARCELADO ATÉ 12X",$D360-($D360*TAXAS!$F$23))/12,IF($A360=TAXAS!$A$24,IF($B360="PARCELADO ATÉ 12X",$D360-($D360*TAXAS!$F$24))/12,IF($A360=TAXAS!$A$25,IF($B360="PARCELADO ATÉ 12X",$D360-($D360*TAXAS!$F$25))/12,IF($A360=TAXAS!$A$26,IF($B360="PARCELADO ATÉ 12X",$D360-($D360*TAXAS!$F$26))/12,IF($A360=TAXAS!$A$27,IF($B360="PARCELADO ATÉ 12X",$D360-($D360*TAXAS!$F$27))/12))))))))))))))))))))))))/1</f>
        <v>0</v>
      </c>
      <c r="J360" s="8">
        <f t="shared" si="0"/>
        <v>0</v>
      </c>
      <c r="K360" s="10" t="b">
        <f>IF($B360="PARCELADO ATÉ 3X",($D360-($D360*TAXAS!$D$4))-$J360)</f>
        <v>0</v>
      </c>
      <c r="L360" s="10" t="b">
        <f>IF($B360="PARCELADO ATÉ 6X",($D360-($D360*TAXAS!$E$4))-$J360)</f>
        <v>0</v>
      </c>
      <c r="M360" s="10" t="b">
        <f>IF($B360="PARCELADO ATÉ 12X",($D360-($D360*TAXAS!$F$4))-$J360)</f>
        <v>0</v>
      </c>
      <c r="N360" s="8">
        <f t="shared" si="1"/>
        <v>0</v>
      </c>
      <c r="O360" s="10">
        <f t="shared" si="2"/>
        <v>0</v>
      </c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spans="1:31" ht="15.75" customHeight="1" x14ac:dyDescent="0.2">
      <c r="A361" s="3"/>
      <c r="B361" s="5"/>
      <c r="C361" s="6"/>
      <c r="D361" s="42"/>
      <c r="E361" s="8">
        <f>IF($A361="VISA",IF($B361="DÉBITO",$D361-($D361*TAXAS!$B$4)),IF($A361="MASTER",IF($B361="DÉBITO",$D361-($D361*TAXAS!$B$5)),IF($A361="ELO", IF($B361="DÉBITO",$D361-($D361*TAXAS!$B$6)),IF($A361="HIPERCARD",IF($B361="DÉBITO",$D361-($D361*TAXAS!$B$7)),IF($A361="DINERS",IF($B361="DÉBITO",$D361-($D361*TAXAS!$B$8)),IF($A361="AMERICA EXPRESS",IF($B361="DÉBITO",$D361-($D361*TAXAS!$B$9)),IF($A361=TAXAS!$A$10,IF($B361="DÉBITO",$D361-($D361*TAXAS!$B$10)), IF($A361=TAXAS!$A$11,IF($B361="DÉBITO",$D361-($D361*TAXAS!$B$11)), IF($A361=TAXAS!$A$12,IF($B361="DÉBITO",$D361-($D361*TAXAS!$B$12)), IF($A361=TAXAS!$A$13,IF($B361="DÉBITO",$D361-($D361*TAXAS!$B$13)), IF($A361=TAXAS!$A$14,IF($B361="DÉBITO",$D361-($D361*TAXAS!$B$14)), IF($A361=TAXAS!$A$15,IF($B361="DÉBITO",$D361-($D361*TAXAS!$B$15)), IF($A361=TAXAS!$A$16,IF($B361="DÉBITO",$D361-($D361*TAXAS!$B$16)), IF($A361=TAXAS!$A$17,IF($B361="DÉBITO",$D361-($D361*TAXAS!$B$17)), IF($A361=TAXAS!$A$18,IF($B361="DÉBITO",$D361-($D361*TAXAS!$B$18)), IF($A361=TAXAS!$A$19,IF($B361="DÉBITO",$D361-($D361*TAXAS!$B$19)), IF($A361=TAXAS!$A$20,IF($B361="DÉBITO",$D361-($D361*TAXAS!$B$20)), IF($A361=TAXAS!$A$21,IF($B361="DÉBITO",$D361-($D361*TAXAS!$B$21)), IF($A361=TAXAS!$A$22,IF($B361="DÉBITO",$D361-($D361*TAXAS!$B$22)), IF($A361=TAXAS!$A$23,IF($B361="DÉBITO",$D361-($D361*TAXAS!$B$23)), IF($A361=TAXAS!$A$24,IF($B361="DÉBITO",$D361-($D361*TAXAS!$B$24)), IF($A361=TAXAS!$A$25,IF($B361="DÉBITO",$D361-($D361*TAXAS!$B$25)), IF($A361=TAXAS!$A$26,IF($B361="DÉBITO",$D361-($D361*TAXAS!$B$26)), IF($A361=TAXAS!$A$27,IF($B361="DÉBITO",$D361-($D361*TAXAS!$B$27))))))))))))))))))))))))))/1</f>
        <v>0</v>
      </c>
      <c r="F361" s="8">
        <f>IF($A361="VISA",IF($B361="CRÉDITO",$D361-($D361*TAXAS!$C$4)),IF($A361="MASTER",IF($B361="CRÉDITO",$D361-($D361*TAXAS!$C$5)),IF($A361="ELO", IF($B361="CRÉDITO",$D361-($D361*TAXAS!$C$6)),IF($A361="HIPERCARD",IF($B361="CRÉDITO",$D361-($D361*TAXAS!$C$7)),IF($A361="DINERS",IF($B361="CRÉDITO",$D361-($D361*TAXAS!$C$8)),IF($A361="AMERICA EXPRESS",IF($B361="CRÉDITO",$D361-($D361*TAXAS!$C$9)),IF($A361=TAXAS!$A$10,IF($B361="CRÉDITO",$D361-($D361*TAXAS!$C$10)), IF($A361=TAXAS!$A$11,IF($B361="CRÉDITO",$D361-($D361*TAXAS!$C$11)), IF($A361=TAXAS!$A$12,IF($B361="CRÉDITO",$D361-($D361*TAXAS!$C$12)), IF($A361=TAXAS!$A$13,IF($B361="CRÉDITO",$D361-($D361*TAXAS!$C$13)), IF($A361=TAXAS!$A$14,IF($B361="CRÉDITO",$D361-($D361*TAXAS!$C$14)), IF($A361=TAXAS!$A$15,IF($B361="CRÉDITO",$D361-($D361*TAXAS!$C$15)), IF($A361=TAXAS!$A$16,IF($B361="CRÉDITO",$D361-($D361*TAXAS!$C$16)), IF($A361=TAXAS!$A$17,IF($B361="CRÉDITO",$D361-($D361*TAXAS!$C$17)), IF($A361=TAXAS!$A$18,IF($B361="CRÉDITO",$D361-($D361*TAXAS!$C$18)), IF($A361=TAXAS!$A$19,IF($B361="CRÉDITO",$D361-($D361*TAXAS!$C$19)), IF($A361=TAXAS!$A$20,IF($B361="CRÉDITO",$D361-($D361*TAXAS!$C$20)), IF($A361=TAXAS!$A$21,IF($B361="CRÉDITO",$D361-($D361*TAXAS!$C$21)), IF($A361=TAXAS!$A$22,IF($B361="CRÉDITO",$D361-($D361*TAXAS!$C$22)), IF($A361=TAXAS!$A$23,IF($B361="CRÉDITO",$D361-($D361*TAXAS!$C$23)), IF($A361=TAXAS!$A$24,IF($B361="CRÉDITO",$D361-($D361*TAXAS!$C$24)), IF($A361=TAXAS!$A$25,IF($B361="CRÉDITO",$D361-($D361*TAXAS!$C$25)), IF($A361=TAXAS!$A$26,IF($B361="CRÉDITO",$D361-($D361*TAXAS!$C$26)), IF($A361=TAXAS!$A$27,IF($B361="CRÉDITO",$D361-($D361*TAXAS!$C$27))))))))))))))))))))))))))/1</f>
        <v>0</v>
      </c>
      <c r="G361" s="9">
        <f>IF($A361="VISA",IF($B361="PARCELADO ATÉ 3X",$D361-(D361*TAXAS!$D$4))/3,IF($A361="MASTER",IF($B361="PARCELADO ATÉ 3X",$D361-(D361*TAXAS!$D$5))/3,IF($A361="ELO",IF($B361="PARCELADO ATÉ 3X",$D361-(D361*TAXAS!$D$6))/3,IF($A361="HIPERCARD",IF($B361="PARCELADO ATÉ 3X",$D361-(D361*TAXAS!$D$7))/3,IF($A361="DINERS",IF($B361="PARCELADO ATÉ 3X",$D361-(D361*TAXAS!$D$8))/3,IF($A361="AMERICA EXPRESS",IF($B361="PARCELADO ATÉ 3X",$D361-(D361*TAXAS!$D$9))/3,IF($A361=TAXAS!$A$10,IF($B361="PARCELADO ATÉ 3X",$D361-($D361*TAXAS!$D$10))/3,IF($A361=TAXAS!$A$11,IF($B361="PARCELADO ATÉ 3X",$D361-($D361*TAXAS!$D$11))/3,IF($A361=TAXAS!$A$12,IF($B361="PARCELADO ATÉ 3X",$D361-($D361*TAXAS!$D$12))/3,IF($A361=TAXAS!$A$13,IF($B361="PARCELADO ATÉ 3X",$D361-($D361*TAXAS!$D$13))/3,IF($A361=TAXAS!$A$14,IF($B361="PARCELADO ATÉ 3X",$D361-($D361*TAXAS!$D$14))/3,IF($A361=TAXAS!$A$15,IF($B361="PARCELADO ATÉ 3X",$D361-($D361*TAXAS!$D$15))/3,IF($A361=TAXAS!$A$16,IF($B361="PARCELADO ATÉ 3X",$D361-($D361*TAXAS!$D$16))/3,IF($A361=TAXAS!$A$17,IF($B361="PARCELADO ATÉ 3X",$D361-($D361*TAXAS!$D$17))/3,IF($A361=TAXAS!$A$18,IF($B361="PARCELADO ATÉ 3X",$D361-($D361*TAXAS!$D$18))/3,IF($A361=TAXAS!$A$19,IF($B361="PARCELADO ATÉ 3X",$D361-($D361*TAXAS!$D$19))/3,IF($A361=TAXAS!$A$20,IF($B361="PARCELADO ATÉ 3X",$D361-($D361*TAXAS!$D$20))/3,IF($A361=TAXAS!$A$21,IF($B361="PARCELADO ATÉ 3X",$D361-($D361*TAXAS!$D$21))/3,IF($A361=TAXAS!$A$22,IF($B361="PARCELADO ATÉ 3X",$D361-($D361*TAXAS!$D$22))/3,IF($A361=TAXAS!$A$23,IF($B361="PARCELADO ATÉ 3X",$D361-($D361*TAXAS!$D$23))/3,IF($A361=TAXAS!$A$24,IF($B361="PARCELADO ATÉ 3X",$D361-($D361*TAXAS!$D$24))/3,IF($A361=TAXAS!$A$25,IF($B361="PARCELADO ATÉ 3X",$D361-($D361*TAXAS!$D$25))/3,IF($A361=TAXAS!$A$26,IF($B361="PARCELADO ATÉ 3X",$D361-($D361*TAXAS!$D$26))/3,IF($A361=TAXAS!$A$27,IF($B361="PARCELADO ATÉ 3X",$D361-($D361*TAXAS!$D$27))/3))))))))))))))))))))))))/1</f>
        <v>0</v>
      </c>
      <c r="H361" s="9">
        <f>IF($A361="VISA",IF($B361="PARCELADO ATÉ 6X",$D361-(D361*TAXAS!$E$4))/6,IF($A361="MASTER",IF($B361="PARCELADO ATÉ 6X",$D361-(D361*TAXAS!$E$5))/6,IF($A361="ELO",IF($B361="PARCELADO ATÉ 6X",$D361-(D361*TAXAS!$E$6))/6,IF($A361="HIPERCARD",IF($B361="PARCELADO ATÉ 6X",$D361-(D361*TAXAS!$E$7))/6,IF($A361="DINERS",IF($B361="PARCELADO ATÉ 6X",$D361-(D361*TAXAS!$E$8))/6,IF($A361="AMERICA EXPRESS",IF($B361="PARCELADO ATÉ 6X",$D361-(D361*TAXAS!$E$9))/6,IF($A361=TAXAS!$A$10,IF($B361="PARCELADO ATÉ 6X",$D361-($D361*TAXAS!$E$10))/6,IF($A361=TAXAS!$A$11,IF($B361="PARCELADO ATÉ 6X",$D361-($D361*TAXAS!$E$11))/6,IF($A361=TAXAS!$A$12,IF($B361="PARCELADO ATÉ 6X",$D361-($D361*TAXAS!$E$12))/6,IF($A361=TAXAS!$A$13,IF($B361="PARCELADO ATÉ 6X",$D361-($D361*TAXAS!$E$13))/6,IF($A361=TAXAS!$A$14,IF($B361="PARCELADO ATÉ 6X",$D361-($D361*TAXAS!$E$14))/6,IF($A361=TAXAS!$A$15,IF($B361="PARCELADO ATÉ 6X",$D361-($D361*TAXAS!$E$15))/6,IF($A361=TAXAS!$A$16,IF($B361="PARCELADO ATÉ 6X",$D361-($D361*TAXAS!$E$16))/6,IF($A361=TAXAS!$A$17,IF($B361="PARCELADO ATÉ 6X",$D361-($D361*TAXAS!$E$17))/6,IF($A361=TAXAS!$A$18,IF($B361="PARCELADO ATÉ 6X",$D361-($D361*TAXAS!$E$18))/6,IF($A361=TAXAS!$A$19,IF($B361="PARCELADO ATÉ 6X",$D361-($D361*TAXAS!$E$19))/6,IF($A361=TAXAS!$A$20,IF($B361="PARCELADO ATÉ 6X",$D361-($D361*TAXAS!$E$20))/6,IF($A361=TAXAS!$A$21,IF($B361="PARCELADO ATÉ 6X",$D361-($D361*TAXAS!$E$21))/6,IF($A361=TAXAS!$A$22,IF($B361="PARCELADO ATÉ 6X",$D361-($D361*TAXAS!$E$22))/6,IF($A361=TAXAS!$A$23,IF($B361="PARCELADO ATÉ 6X",$D361-($D361*TAXAS!$E$23))/6,IF($A361=TAXAS!$A$24,IF($B361="PARCELADO ATÉ 6X",$D361-($D361*TAXAS!$E$24))/6,IF($A361=TAXAS!$A$25,IF($B361="PARCELADO ATÉ 6X",$D361-($D361*TAXAS!$E$25))/6,IF($A361=TAXAS!$A$26,IF($B361="PARCELADO ATÉ 6X",$D361-($D361*TAXAS!$E$26))/6,IF($A361=TAXAS!$A$27,IF($B361="PARCELADO ATÉ 6X",$D361-($D361*TAXAS!$E$27))/6))))))))))))))))))))))))/1</f>
        <v>0</v>
      </c>
      <c r="I361" s="9">
        <f>IF($A361="VISA",IF($B361="PARCELADO ATÉ 12X",$D361-(D361*TAXAS!$F$4))/12,IF($A361="MASTER",IF($B361="PARCELADO ATÉ 12X",$D361-(D361*TAXAS!$F$5))/12,IF($A361="ELO",IF($B361="PARCELADO ATÉ 12X",$D361-(D361*TAXAS!$F$6))/12,IF($A361="HIPERCARD",IF($B361="PARCELADO ATÉ 12X",$D361-(D361*TAXAS!$F$7))/12,IF($A361="DINERS",IF($B361="PARCELADO ATÉ 12X",$D361-(D361*TAXAS!$F$8))/12,IF($A361="AMERICA EXPRESS",IF($B361="PARCELADO ATÉ 12X",$D361-(D361*TAXAS!$F$9))/12,IF($A361=TAXAS!$A$10,IF($B361="PARCELADO ATÉ 12X",$D361-($D361*TAXAS!$F$10))/12,IF($A361=TAXAS!$A$11,IF($B361="PARCELADO ATÉ 12X",$D361-($D361*TAXAS!$F$11))/12,IF($A361=TAXAS!$A$12,IF($B361="PARCELADO ATÉ 12X",$D361-($D361*TAXAS!$F$12))/12,IF($A361=TAXAS!$A$13,IF($B361="PARCELADO ATÉ 12X",$D361-($D361*TAXAS!$F$13))/12,IF($A361=TAXAS!$A$14,IF($B361="PARCELADO ATÉ 12X",$D361-($D361*TAXAS!$F$14))/12,IF($A361=TAXAS!$A$15,IF($B361="PARCELADO ATÉ 12X",$D361-($D361*TAXAS!$F$15))/12,IF($A361=TAXAS!$A$16,IF($B361="PARCELADO ATÉ 12X",$D361-($D361*TAXAS!$F$16))/12,IF($A361=TAXAS!$A$17,IF($B361="PARCELADO ATÉ 12X",$D361-($D361*TAXAS!$F$17))/12,IF($A361=TAXAS!$A$18,IF($B361="PARCELADO ATÉ 12X",$D361-($D361*TAXAS!$F$18))/12,IF($A361=TAXAS!$A$19,IF($B361="PARCELADO ATÉ 12X",$D361-($D361*TAXAS!$F$19))/12,IF($A361=TAXAS!$A$20,IF($B361="PARCELADO ATÉ 12X",$D361-($D361*TAXAS!$F$20))/12,IF($A361=TAXAS!$A$21,IF($B361="PARCELADO ATÉ 12X",$D361-($D361*TAXAS!$F$21))/12,IF($A361=TAXAS!$A$22,IF($B361="PARCELADO ATÉ 12X",$D361-($D361*TAXAS!$F$22))/12,IF($A361=TAXAS!$A$23,IF($B361="PARCELADO ATÉ 12X",$D361-($D361*TAXAS!$F$23))/12,IF($A361=TAXAS!$A$24,IF($B361="PARCELADO ATÉ 12X",$D361-($D361*TAXAS!$F$24))/12,IF($A361=TAXAS!$A$25,IF($B361="PARCELADO ATÉ 12X",$D361-($D361*TAXAS!$F$25))/12,IF($A361=TAXAS!$A$26,IF($B361="PARCELADO ATÉ 12X",$D361-($D361*TAXAS!$F$26))/12,IF($A361=TAXAS!$A$27,IF($B361="PARCELADO ATÉ 12X",$D361-($D361*TAXAS!$F$27))/12))))))))))))))))))))))))/1</f>
        <v>0</v>
      </c>
      <c r="J361" s="8">
        <f t="shared" si="0"/>
        <v>0</v>
      </c>
      <c r="K361" s="10" t="b">
        <f>IF($B361="PARCELADO ATÉ 3X",($D361-($D361*TAXAS!$D$4))-$J361)</f>
        <v>0</v>
      </c>
      <c r="L361" s="10" t="b">
        <f>IF($B361="PARCELADO ATÉ 6X",($D361-($D361*TAXAS!$E$4))-$J361)</f>
        <v>0</v>
      </c>
      <c r="M361" s="10" t="b">
        <f>IF($B361="PARCELADO ATÉ 12X",($D361-($D361*TAXAS!$F$4))-$J361)</f>
        <v>0</v>
      </c>
      <c r="N361" s="8">
        <f t="shared" si="1"/>
        <v>0</v>
      </c>
      <c r="O361" s="10">
        <f t="shared" si="2"/>
        <v>0</v>
      </c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spans="1:31" ht="15.75" customHeight="1" x14ac:dyDescent="0.2">
      <c r="A362" s="3"/>
      <c r="B362" s="5"/>
      <c r="C362" s="6"/>
      <c r="D362" s="42"/>
      <c r="E362" s="8">
        <f>IF($A362="VISA",IF($B362="DÉBITO",$D362-($D362*TAXAS!$B$4)),IF($A362="MASTER",IF($B362="DÉBITO",$D362-($D362*TAXAS!$B$5)),IF($A362="ELO", IF($B362="DÉBITO",$D362-($D362*TAXAS!$B$6)),IF($A362="HIPERCARD",IF($B362="DÉBITO",$D362-($D362*TAXAS!$B$7)),IF($A362="DINERS",IF($B362="DÉBITO",$D362-($D362*TAXAS!$B$8)),IF($A362="AMERICA EXPRESS",IF($B362="DÉBITO",$D362-($D362*TAXAS!$B$9)),IF($A362=TAXAS!$A$10,IF($B362="DÉBITO",$D362-($D362*TAXAS!$B$10)), IF($A362=TAXAS!$A$11,IF($B362="DÉBITO",$D362-($D362*TAXAS!$B$11)), IF($A362=TAXAS!$A$12,IF($B362="DÉBITO",$D362-($D362*TAXAS!$B$12)), IF($A362=TAXAS!$A$13,IF($B362="DÉBITO",$D362-($D362*TAXAS!$B$13)), IF($A362=TAXAS!$A$14,IF($B362="DÉBITO",$D362-($D362*TAXAS!$B$14)), IF($A362=TAXAS!$A$15,IF($B362="DÉBITO",$D362-($D362*TAXAS!$B$15)), IF($A362=TAXAS!$A$16,IF($B362="DÉBITO",$D362-($D362*TAXAS!$B$16)), IF($A362=TAXAS!$A$17,IF($B362="DÉBITO",$D362-($D362*TAXAS!$B$17)), IF($A362=TAXAS!$A$18,IF($B362="DÉBITO",$D362-($D362*TAXAS!$B$18)), IF($A362=TAXAS!$A$19,IF($B362="DÉBITO",$D362-($D362*TAXAS!$B$19)), IF($A362=TAXAS!$A$20,IF($B362="DÉBITO",$D362-($D362*TAXAS!$B$20)), IF($A362=TAXAS!$A$21,IF($B362="DÉBITO",$D362-($D362*TAXAS!$B$21)), IF($A362=TAXAS!$A$22,IF($B362="DÉBITO",$D362-($D362*TAXAS!$B$22)), IF($A362=TAXAS!$A$23,IF($B362="DÉBITO",$D362-($D362*TAXAS!$B$23)), IF($A362=TAXAS!$A$24,IF($B362="DÉBITO",$D362-($D362*TAXAS!$B$24)), IF($A362=TAXAS!$A$25,IF($B362="DÉBITO",$D362-($D362*TAXAS!$B$25)), IF($A362=TAXAS!$A$26,IF($B362="DÉBITO",$D362-($D362*TAXAS!$B$26)), IF($A362=TAXAS!$A$27,IF($B362="DÉBITO",$D362-($D362*TAXAS!$B$27))))))))))))))))))))))))))/1</f>
        <v>0</v>
      </c>
      <c r="F362" s="8">
        <f>IF($A362="VISA",IF($B362="CRÉDITO",$D362-($D362*TAXAS!$C$4)),IF($A362="MASTER",IF($B362="CRÉDITO",$D362-($D362*TAXAS!$C$5)),IF($A362="ELO", IF($B362="CRÉDITO",$D362-($D362*TAXAS!$C$6)),IF($A362="HIPERCARD",IF($B362="CRÉDITO",$D362-($D362*TAXAS!$C$7)),IF($A362="DINERS",IF($B362="CRÉDITO",$D362-($D362*TAXAS!$C$8)),IF($A362="AMERICA EXPRESS",IF($B362="CRÉDITO",$D362-($D362*TAXAS!$C$9)),IF($A362=TAXAS!$A$10,IF($B362="CRÉDITO",$D362-($D362*TAXAS!$C$10)), IF($A362=TAXAS!$A$11,IF($B362="CRÉDITO",$D362-($D362*TAXAS!$C$11)), IF($A362=TAXAS!$A$12,IF($B362="CRÉDITO",$D362-($D362*TAXAS!$C$12)), IF($A362=TAXAS!$A$13,IF($B362="CRÉDITO",$D362-($D362*TAXAS!$C$13)), IF($A362=TAXAS!$A$14,IF($B362="CRÉDITO",$D362-($D362*TAXAS!$C$14)), IF($A362=TAXAS!$A$15,IF($B362="CRÉDITO",$D362-($D362*TAXAS!$C$15)), IF($A362=TAXAS!$A$16,IF($B362="CRÉDITO",$D362-($D362*TAXAS!$C$16)), IF($A362=TAXAS!$A$17,IF($B362="CRÉDITO",$D362-($D362*TAXAS!$C$17)), IF($A362=TAXAS!$A$18,IF($B362="CRÉDITO",$D362-($D362*TAXAS!$C$18)), IF($A362=TAXAS!$A$19,IF($B362="CRÉDITO",$D362-($D362*TAXAS!$C$19)), IF($A362=TAXAS!$A$20,IF($B362="CRÉDITO",$D362-($D362*TAXAS!$C$20)), IF($A362=TAXAS!$A$21,IF($B362="CRÉDITO",$D362-($D362*TAXAS!$C$21)), IF($A362=TAXAS!$A$22,IF($B362="CRÉDITO",$D362-($D362*TAXAS!$C$22)), IF($A362=TAXAS!$A$23,IF($B362="CRÉDITO",$D362-($D362*TAXAS!$C$23)), IF($A362=TAXAS!$A$24,IF($B362="CRÉDITO",$D362-($D362*TAXAS!$C$24)), IF($A362=TAXAS!$A$25,IF($B362="CRÉDITO",$D362-($D362*TAXAS!$C$25)), IF($A362=TAXAS!$A$26,IF($B362="CRÉDITO",$D362-($D362*TAXAS!$C$26)), IF($A362=TAXAS!$A$27,IF($B362="CRÉDITO",$D362-($D362*TAXAS!$C$27))))))))))))))))))))))))))/1</f>
        <v>0</v>
      </c>
      <c r="G362" s="9">
        <f>IF($A362="VISA",IF($B362="PARCELADO ATÉ 3X",$D362-(D362*TAXAS!$D$4))/3,IF($A362="MASTER",IF($B362="PARCELADO ATÉ 3X",$D362-(D362*TAXAS!$D$5))/3,IF($A362="ELO",IF($B362="PARCELADO ATÉ 3X",$D362-(D362*TAXAS!$D$6))/3,IF($A362="HIPERCARD",IF($B362="PARCELADO ATÉ 3X",$D362-(D362*TAXAS!$D$7))/3,IF($A362="DINERS",IF($B362="PARCELADO ATÉ 3X",$D362-(D362*TAXAS!$D$8))/3,IF($A362="AMERICA EXPRESS",IF($B362="PARCELADO ATÉ 3X",$D362-(D362*TAXAS!$D$9))/3,IF($A362=TAXAS!$A$10,IF($B362="PARCELADO ATÉ 3X",$D362-($D362*TAXAS!$D$10))/3,IF($A362=TAXAS!$A$11,IF($B362="PARCELADO ATÉ 3X",$D362-($D362*TAXAS!$D$11))/3,IF($A362=TAXAS!$A$12,IF($B362="PARCELADO ATÉ 3X",$D362-($D362*TAXAS!$D$12))/3,IF($A362=TAXAS!$A$13,IF($B362="PARCELADO ATÉ 3X",$D362-($D362*TAXAS!$D$13))/3,IF($A362=TAXAS!$A$14,IF($B362="PARCELADO ATÉ 3X",$D362-($D362*TAXAS!$D$14))/3,IF($A362=TAXAS!$A$15,IF($B362="PARCELADO ATÉ 3X",$D362-($D362*TAXAS!$D$15))/3,IF($A362=TAXAS!$A$16,IF($B362="PARCELADO ATÉ 3X",$D362-($D362*TAXAS!$D$16))/3,IF($A362=TAXAS!$A$17,IF($B362="PARCELADO ATÉ 3X",$D362-($D362*TAXAS!$D$17))/3,IF($A362=TAXAS!$A$18,IF($B362="PARCELADO ATÉ 3X",$D362-($D362*TAXAS!$D$18))/3,IF($A362=TAXAS!$A$19,IF($B362="PARCELADO ATÉ 3X",$D362-($D362*TAXAS!$D$19))/3,IF($A362=TAXAS!$A$20,IF($B362="PARCELADO ATÉ 3X",$D362-($D362*TAXAS!$D$20))/3,IF($A362=TAXAS!$A$21,IF($B362="PARCELADO ATÉ 3X",$D362-($D362*TAXAS!$D$21))/3,IF($A362=TAXAS!$A$22,IF($B362="PARCELADO ATÉ 3X",$D362-($D362*TAXAS!$D$22))/3,IF($A362=TAXAS!$A$23,IF($B362="PARCELADO ATÉ 3X",$D362-($D362*TAXAS!$D$23))/3,IF($A362=TAXAS!$A$24,IF($B362="PARCELADO ATÉ 3X",$D362-($D362*TAXAS!$D$24))/3,IF($A362=TAXAS!$A$25,IF($B362="PARCELADO ATÉ 3X",$D362-($D362*TAXAS!$D$25))/3,IF($A362=TAXAS!$A$26,IF($B362="PARCELADO ATÉ 3X",$D362-($D362*TAXAS!$D$26))/3,IF($A362=TAXAS!$A$27,IF($B362="PARCELADO ATÉ 3X",$D362-($D362*TAXAS!$D$27))/3))))))))))))))))))))))))/1</f>
        <v>0</v>
      </c>
      <c r="H362" s="9">
        <f>IF($A362="VISA",IF($B362="PARCELADO ATÉ 6X",$D362-(D362*TAXAS!$E$4))/6,IF($A362="MASTER",IF($B362="PARCELADO ATÉ 6X",$D362-(D362*TAXAS!$E$5))/6,IF($A362="ELO",IF($B362="PARCELADO ATÉ 6X",$D362-(D362*TAXAS!$E$6))/6,IF($A362="HIPERCARD",IF($B362="PARCELADO ATÉ 6X",$D362-(D362*TAXAS!$E$7))/6,IF($A362="DINERS",IF($B362="PARCELADO ATÉ 6X",$D362-(D362*TAXAS!$E$8))/6,IF($A362="AMERICA EXPRESS",IF($B362="PARCELADO ATÉ 6X",$D362-(D362*TAXAS!$E$9))/6,IF($A362=TAXAS!$A$10,IF($B362="PARCELADO ATÉ 6X",$D362-($D362*TAXAS!$E$10))/6,IF($A362=TAXAS!$A$11,IF($B362="PARCELADO ATÉ 6X",$D362-($D362*TAXAS!$E$11))/6,IF($A362=TAXAS!$A$12,IF($B362="PARCELADO ATÉ 6X",$D362-($D362*TAXAS!$E$12))/6,IF($A362=TAXAS!$A$13,IF($B362="PARCELADO ATÉ 6X",$D362-($D362*TAXAS!$E$13))/6,IF($A362=TAXAS!$A$14,IF($B362="PARCELADO ATÉ 6X",$D362-($D362*TAXAS!$E$14))/6,IF($A362=TAXAS!$A$15,IF($B362="PARCELADO ATÉ 6X",$D362-($D362*TAXAS!$E$15))/6,IF($A362=TAXAS!$A$16,IF($B362="PARCELADO ATÉ 6X",$D362-($D362*TAXAS!$E$16))/6,IF($A362=TAXAS!$A$17,IF($B362="PARCELADO ATÉ 6X",$D362-($D362*TAXAS!$E$17))/6,IF($A362=TAXAS!$A$18,IF($B362="PARCELADO ATÉ 6X",$D362-($D362*TAXAS!$E$18))/6,IF($A362=TAXAS!$A$19,IF($B362="PARCELADO ATÉ 6X",$D362-($D362*TAXAS!$E$19))/6,IF($A362=TAXAS!$A$20,IF($B362="PARCELADO ATÉ 6X",$D362-($D362*TAXAS!$E$20))/6,IF($A362=TAXAS!$A$21,IF($B362="PARCELADO ATÉ 6X",$D362-($D362*TAXAS!$E$21))/6,IF($A362=TAXAS!$A$22,IF($B362="PARCELADO ATÉ 6X",$D362-($D362*TAXAS!$E$22))/6,IF($A362=TAXAS!$A$23,IF($B362="PARCELADO ATÉ 6X",$D362-($D362*TAXAS!$E$23))/6,IF($A362=TAXAS!$A$24,IF($B362="PARCELADO ATÉ 6X",$D362-($D362*TAXAS!$E$24))/6,IF($A362=TAXAS!$A$25,IF($B362="PARCELADO ATÉ 6X",$D362-($D362*TAXAS!$E$25))/6,IF($A362=TAXAS!$A$26,IF($B362="PARCELADO ATÉ 6X",$D362-($D362*TAXAS!$E$26))/6,IF($A362=TAXAS!$A$27,IF($B362="PARCELADO ATÉ 6X",$D362-($D362*TAXAS!$E$27))/6))))))))))))))))))))))))/1</f>
        <v>0</v>
      </c>
      <c r="I362" s="9">
        <f>IF($A362="VISA",IF($B362="PARCELADO ATÉ 12X",$D362-(D362*TAXAS!$F$4))/12,IF($A362="MASTER",IF($B362="PARCELADO ATÉ 12X",$D362-(D362*TAXAS!$F$5))/12,IF($A362="ELO",IF($B362="PARCELADO ATÉ 12X",$D362-(D362*TAXAS!$F$6))/12,IF($A362="HIPERCARD",IF($B362="PARCELADO ATÉ 12X",$D362-(D362*TAXAS!$F$7))/12,IF($A362="DINERS",IF($B362="PARCELADO ATÉ 12X",$D362-(D362*TAXAS!$F$8))/12,IF($A362="AMERICA EXPRESS",IF($B362="PARCELADO ATÉ 12X",$D362-(D362*TAXAS!$F$9))/12,IF($A362=TAXAS!$A$10,IF($B362="PARCELADO ATÉ 12X",$D362-($D362*TAXAS!$F$10))/12,IF($A362=TAXAS!$A$11,IF($B362="PARCELADO ATÉ 12X",$D362-($D362*TAXAS!$F$11))/12,IF($A362=TAXAS!$A$12,IF($B362="PARCELADO ATÉ 12X",$D362-($D362*TAXAS!$F$12))/12,IF($A362=TAXAS!$A$13,IF($B362="PARCELADO ATÉ 12X",$D362-($D362*TAXAS!$F$13))/12,IF($A362=TAXAS!$A$14,IF($B362="PARCELADO ATÉ 12X",$D362-($D362*TAXAS!$F$14))/12,IF($A362=TAXAS!$A$15,IF($B362="PARCELADO ATÉ 12X",$D362-($D362*TAXAS!$F$15))/12,IF($A362=TAXAS!$A$16,IF($B362="PARCELADO ATÉ 12X",$D362-($D362*TAXAS!$F$16))/12,IF($A362=TAXAS!$A$17,IF($B362="PARCELADO ATÉ 12X",$D362-($D362*TAXAS!$F$17))/12,IF($A362=TAXAS!$A$18,IF($B362="PARCELADO ATÉ 12X",$D362-($D362*TAXAS!$F$18))/12,IF($A362=TAXAS!$A$19,IF($B362="PARCELADO ATÉ 12X",$D362-($D362*TAXAS!$F$19))/12,IF($A362=TAXAS!$A$20,IF($B362="PARCELADO ATÉ 12X",$D362-($D362*TAXAS!$F$20))/12,IF($A362=TAXAS!$A$21,IF($B362="PARCELADO ATÉ 12X",$D362-($D362*TAXAS!$F$21))/12,IF($A362=TAXAS!$A$22,IF($B362="PARCELADO ATÉ 12X",$D362-($D362*TAXAS!$F$22))/12,IF($A362=TAXAS!$A$23,IF($B362="PARCELADO ATÉ 12X",$D362-($D362*TAXAS!$F$23))/12,IF($A362=TAXAS!$A$24,IF($B362="PARCELADO ATÉ 12X",$D362-($D362*TAXAS!$F$24))/12,IF($A362=TAXAS!$A$25,IF($B362="PARCELADO ATÉ 12X",$D362-($D362*TAXAS!$F$25))/12,IF($A362=TAXAS!$A$26,IF($B362="PARCELADO ATÉ 12X",$D362-($D362*TAXAS!$F$26))/12,IF($A362=TAXAS!$A$27,IF($B362="PARCELADO ATÉ 12X",$D362-($D362*TAXAS!$F$27))/12))))))))))))))))))))))))/1</f>
        <v>0</v>
      </c>
      <c r="J362" s="8">
        <f t="shared" si="0"/>
        <v>0</v>
      </c>
      <c r="K362" s="10" t="b">
        <f>IF($B362="PARCELADO ATÉ 3X",($D362-($D362*TAXAS!$D$4))-$J362)</f>
        <v>0</v>
      </c>
      <c r="L362" s="10" t="b">
        <f>IF($B362="PARCELADO ATÉ 6X",($D362-($D362*TAXAS!$E$4))-$J362)</f>
        <v>0</v>
      </c>
      <c r="M362" s="10" t="b">
        <f>IF($B362="PARCELADO ATÉ 12X",($D362-($D362*TAXAS!$F$4))-$J362)</f>
        <v>0</v>
      </c>
      <c r="N362" s="8">
        <f t="shared" si="1"/>
        <v>0</v>
      </c>
      <c r="O362" s="10">
        <f t="shared" si="2"/>
        <v>0</v>
      </c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spans="1:31" ht="15.75" customHeight="1" x14ac:dyDescent="0.2">
      <c r="A363" s="3"/>
      <c r="B363" s="5"/>
      <c r="C363" s="6"/>
      <c r="D363" s="42"/>
      <c r="E363" s="8">
        <f>IF($A363="VISA",IF($B363="DÉBITO",$D363-($D363*TAXAS!$B$4)),IF($A363="MASTER",IF($B363="DÉBITO",$D363-($D363*TAXAS!$B$5)),IF($A363="ELO", IF($B363="DÉBITO",$D363-($D363*TAXAS!$B$6)),IF($A363="HIPERCARD",IF($B363="DÉBITO",$D363-($D363*TAXAS!$B$7)),IF($A363="DINERS",IF($B363="DÉBITO",$D363-($D363*TAXAS!$B$8)),IF($A363="AMERICA EXPRESS",IF($B363="DÉBITO",$D363-($D363*TAXAS!$B$9)),IF($A363=TAXAS!$A$10,IF($B363="DÉBITO",$D363-($D363*TAXAS!$B$10)), IF($A363=TAXAS!$A$11,IF($B363="DÉBITO",$D363-($D363*TAXAS!$B$11)), IF($A363=TAXAS!$A$12,IF($B363="DÉBITO",$D363-($D363*TAXAS!$B$12)), IF($A363=TAXAS!$A$13,IF($B363="DÉBITO",$D363-($D363*TAXAS!$B$13)), IF($A363=TAXAS!$A$14,IF($B363="DÉBITO",$D363-($D363*TAXAS!$B$14)), IF($A363=TAXAS!$A$15,IF($B363="DÉBITO",$D363-($D363*TAXAS!$B$15)), IF($A363=TAXAS!$A$16,IF($B363="DÉBITO",$D363-($D363*TAXAS!$B$16)), IF($A363=TAXAS!$A$17,IF($B363="DÉBITO",$D363-($D363*TAXAS!$B$17)), IF($A363=TAXAS!$A$18,IF($B363="DÉBITO",$D363-($D363*TAXAS!$B$18)), IF($A363=TAXAS!$A$19,IF($B363="DÉBITO",$D363-($D363*TAXAS!$B$19)), IF($A363=TAXAS!$A$20,IF($B363="DÉBITO",$D363-($D363*TAXAS!$B$20)), IF($A363=TAXAS!$A$21,IF($B363="DÉBITO",$D363-($D363*TAXAS!$B$21)), IF($A363=TAXAS!$A$22,IF($B363="DÉBITO",$D363-($D363*TAXAS!$B$22)), IF($A363=TAXAS!$A$23,IF($B363="DÉBITO",$D363-($D363*TAXAS!$B$23)), IF($A363=TAXAS!$A$24,IF($B363="DÉBITO",$D363-($D363*TAXAS!$B$24)), IF($A363=TAXAS!$A$25,IF($B363="DÉBITO",$D363-($D363*TAXAS!$B$25)), IF($A363=TAXAS!$A$26,IF($B363="DÉBITO",$D363-($D363*TAXAS!$B$26)), IF($A363=TAXAS!$A$27,IF($B363="DÉBITO",$D363-($D363*TAXAS!$B$27))))))))))))))))))))))))))/1</f>
        <v>0</v>
      </c>
      <c r="F363" s="8">
        <f>IF($A363="VISA",IF($B363="CRÉDITO",$D363-($D363*TAXAS!$C$4)),IF($A363="MASTER",IF($B363="CRÉDITO",$D363-($D363*TAXAS!$C$5)),IF($A363="ELO", IF($B363="CRÉDITO",$D363-($D363*TAXAS!$C$6)),IF($A363="HIPERCARD",IF($B363="CRÉDITO",$D363-($D363*TAXAS!$C$7)),IF($A363="DINERS",IF($B363="CRÉDITO",$D363-($D363*TAXAS!$C$8)),IF($A363="AMERICA EXPRESS",IF($B363="CRÉDITO",$D363-($D363*TAXAS!$C$9)),IF($A363=TAXAS!$A$10,IF($B363="CRÉDITO",$D363-($D363*TAXAS!$C$10)), IF($A363=TAXAS!$A$11,IF($B363="CRÉDITO",$D363-($D363*TAXAS!$C$11)), IF($A363=TAXAS!$A$12,IF($B363="CRÉDITO",$D363-($D363*TAXAS!$C$12)), IF($A363=TAXAS!$A$13,IF($B363="CRÉDITO",$D363-($D363*TAXAS!$C$13)), IF($A363=TAXAS!$A$14,IF($B363="CRÉDITO",$D363-($D363*TAXAS!$C$14)), IF($A363=TAXAS!$A$15,IF($B363="CRÉDITO",$D363-($D363*TAXAS!$C$15)), IF($A363=TAXAS!$A$16,IF($B363="CRÉDITO",$D363-($D363*TAXAS!$C$16)), IF($A363=TAXAS!$A$17,IF($B363="CRÉDITO",$D363-($D363*TAXAS!$C$17)), IF($A363=TAXAS!$A$18,IF($B363="CRÉDITO",$D363-($D363*TAXAS!$C$18)), IF($A363=TAXAS!$A$19,IF($B363="CRÉDITO",$D363-($D363*TAXAS!$C$19)), IF($A363=TAXAS!$A$20,IF($B363="CRÉDITO",$D363-($D363*TAXAS!$C$20)), IF($A363=TAXAS!$A$21,IF($B363="CRÉDITO",$D363-($D363*TAXAS!$C$21)), IF($A363=TAXAS!$A$22,IF($B363="CRÉDITO",$D363-($D363*TAXAS!$C$22)), IF($A363=TAXAS!$A$23,IF($B363="CRÉDITO",$D363-($D363*TAXAS!$C$23)), IF($A363=TAXAS!$A$24,IF($B363="CRÉDITO",$D363-($D363*TAXAS!$C$24)), IF($A363=TAXAS!$A$25,IF($B363="CRÉDITO",$D363-($D363*TAXAS!$C$25)), IF($A363=TAXAS!$A$26,IF($B363="CRÉDITO",$D363-($D363*TAXAS!$C$26)), IF($A363=TAXAS!$A$27,IF($B363="CRÉDITO",$D363-($D363*TAXAS!$C$27))))))))))))))))))))))))))/1</f>
        <v>0</v>
      </c>
      <c r="G363" s="9">
        <f>IF($A363="VISA",IF($B363="PARCELADO ATÉ 3X",$D363-(D363*TAXAS!$D$4))/3,IF($A363="MASTER",IF($B363="PARCELADO ATÉ 3X",$D363-(D363*TAXAS!$D$5))/3,IF($A363="ELO",IF($B363="PARCELADO ATÉ 3X",$D363-(D363*TAXAS!$D$6))/3,IF($A363="HIPERCARD",IF($B363="PARCELADO ATÉ 3X",$D363-(D363*TAXAS!$D$7))/3,IF($A363="DINERS",IF($B363="PARCELADO ATÉ 3X",$D363-(D363*TAXAS!$D$8))/3,IF($A363="AMERICA EXPRESS",IF($B363="PARCELADO ATÉ 3X",$D363-(D363*TAXAS!$D$9))/3,IF($A363=TAXAS!$A$10,IF($B363="PARCELADO ATÉ 3X",$D363-($D363*TAXAS!$D$10))/3,IF($A363=TAXAS!$A$11,IF($B363="PARCELADO ATÉ 3X",$D363-($D363*TAXAS!$D$11))/3,IF($A363=TAXAS!$A$12,IF($B363="PARCELADO ATÉ 3X",$D363-($D363*TAXAS!$D$12))/3,IF($A363=TAXAS!$A$13,IF($B363="PARCELADO ATÉ 3X",$D363-($D363*TAXAS!$D$13))/3,IF($A363=TAXAS!$A$14,IF($B363="PARCELADO ATÉ 3X",$D363-($D363*TAXAS!$D$14))/3,IF($A363=TAXAS!$A$15,IF($B363="PARCELADO ATÉ 3X",$D363-($D363*TAXAS!$D$15))/3,IF($A363=TAXAS!$A$16,IF($B363="PARCELADO ATÉ 3X",$D363-($D363*TAXAS!$D$16))/3,IF($A363=TAXAS!$A$17,IF($B363="PARCELADO ATÉ 3X",$D363-($D363*TAXAS!$D$17))/3,IF($A363=TAXAS!$A$18,IF($B363="PARCELADO ATÉ 3X",$D363-($D363*TAXAS!$D$18))/3,IF($A363=TAXAS!$A$19,IF($B363="PARCELADO ATÉ 3X",$D363-($D363*TAXAS!$D$19))/3,IF($A363=TAXAS!$A$20,IF($B363="PARCELADO ATÉ 3X",$D363-($D363*TAXAS!$D$20))/3,IF($A363=TAXAS!$A$21,IF($B363="PARCELADO ATÉ 3X",$D363-($D363*TAXAS!$D$21))/3,IF($A363=TAXAS!$A$22,IF($B363="PARCELADO ATÉ 3X",$D363-($D363*TAXAS!$D$22))/3,IF($A363=TAXAS!$A$23,IF($B363="PARCELADO ATÉ 3X",$D363-($D363*TAXAS!$D$23))/3,IF($A363=TAXAS!$A$24,IF($B363="PARCELADO ATÉ 3X",$D363-($D363*TAXAS!$D$24))/3,IF($A363=TAXAS!$A$25,IF($B363="PARCELADO ATÉ 3X",$D363-($D363*TAXAS!$D$25))/3,IF($A363=TAXAS!$A$26,IF($B363="PARCELADO ATÉ 3X",$D363-($D363*TAXAS!$D$26))/3,IF($A363=TAXAS!$A$27,IF($B363="PARCELADO ATÉ 3X",$D363-($D363*TAXAS!$D$27))/3))))))))))))))))))))))))/1</f>
        <v>0</v>
      </c>
      <c r="H363" s="9">
        <f>IF($A363="VISA",IF($B363="PARCELADO ATÉ 6X",$D363-(D363*TAXAS!$E$4))/6,IF($A363="MASTER",IF($B363="PARCELADO ATÉ 6X",$D363-(D363*TAXAS!$E$5))/6,IF($A363="ELO",IF($B363="PARCELADO ATÉ 6X",$D363-(D363*TAXAS!$E$6))/6,IF($A363="HIPERCARD",IF($B363="PARCELADO ATÉ 6X",$D363-(D363*TAXAS!$E$7))/6,IF($A363="DINERS",IF($B363="PARCELADO ATÉ 6X",$D363-(D363*TAXAS!$E$8))/6,IF($A363="AMERICA EXPRESS",IF($B363="PARCELADO ATÉ 6X",$D363-(D363*TAXAS!$E$9))/6,IF($A363=TAXAS!$A$10,IF($B363="PARCELADO ATÉ 6X",$D363-($D363*TAXAS!$E$10))/6,IF($A363=TAXAS!$A$11,IF($B363="PARCELADO ATÉ 6X",$D363-($D363*TAXAS!$E$11))/6,IF($A363=TAXAS!$A$12,IF($B363="PARCELADO ATÉ 6X",$D363-($D363*TAXAS!$E$12))/6,IF($A363=TAXAS!$A$13,IF($B363="PARCELADO ATÉ 6X",$D363-($D363*TAXAS!$E$13))/6,IF($A363=TAXAS!$A$14,IF($B363="PARCELADO ATÉ 6X",$D363-($D363*TAXAS!$E$14))/6,IF($A363=TAXAS!$A$15,IF($B363="PARCELADO ATÉ 6X",$D363-($D363*TAXAS!$E$15))/6,IF($A363=TAXAS!$A$16,IF($B363="PARCELADO ATÉ 6X",$D363-($D363*TAXAS!$E$16))/6,IF($A363=TAXAS!$A$17,IF($B363="PARCELADO ATÉ 6X",$D363-($D363*TAXAS!$E$17))/6,IF($A363=TAXAS!$A$18,IF($B363="PARCELADO ATÉ 6X",$D363-($D363*TAXAS!$E$18))/6,IF($A363=TAXAS!$A$19,IF($B363="PARCELADO ATÉ 6X",$D363-($D363*TAXAS!$E$19))/6,IF($A363=TAXAS!$A$20,IF($B363="PARCELADO ATÉ 6X",$D363-($D363*TAXAS!$E$20))/6,IF($A363=TAXAS!$A$21,IF($B363="PARCELADO ATÉ 6X",$D363-($D363*TAXAS!$E$21))/6,IF($A363=TAXAS!$A$22,IF($B363="PARCELADO ATÉ 6X",$D363-($D363*TAXAS!$E$22))/6,IF($A363=TAXAS!$A$23,IF($B363="PARCELADO ATÉ 6X",$D363-($D363*TAXAS!$E$23))/6,IF($A363=TAXAS!$A$24,IF($B363="PARCELADO ATÉ 6X",$D363-($D363*TAXAS!$E$24))/6,IF($A363=TAXAS!$A$25,IF($B363="PARCELADO ATÉ 6X",$D363-($D363*TAXAS!$E$25))/6,IF($A363=TAXAS!$A$26,IF($B363="PARCELADO ATÉ 6X",$D363-($D363*TAXAS!$E$26))/6,IF($A363=TAXAS!$A$27,IF($B363="PARCELADO ATÉ 6X",$D363-($D363*TAXAS!$E$27))/6))))))))))))))))))))))))/1</f>
        <v>0</v>
      </c>
      <c r="I363" s="9">
        <f>IF($A363="VISA",IF($B363="PARCELADO ATÉ 12X",$D363-(D363*TAXAS!$F$4))/12,IF($A363="MASTER",IF($B363="PARCELADO ATÉ 12X",$D363-(D363*TAXAS!$F$5))/12,IF($A363="ELO",IF($B363="PARCELADO ATÉ 12X",$D363-(D363*TAXAS!$F$6))/12,IF($A363="HIPERCARD",IF($B363="PARCELADO ATÉ 12X",$D363-(D363*TAXAS!$F$7))/12,IF($A363="DINERS",IF($B363="PARCELADO ATÉ 12X",$D363-(D363*TAXAS!$F$8))/12,IF($A363="AMERICA EXPRESS",IF($B363="PARCELADO ATÉ 12X",$D363-(D363*TAXAS!$F$9))/12,IF($A363=TAXAS!$A$10,IF($B363="PARCELADO ATÉ 12X",$D363-($D363*TAXAS!$F$10))/12,IF($A363=TAXAS!$A$11,IF($B363="PARCELADO ATÉ 12X",$D363-($D363*TAXAS!$F$11))/12,IF($A363=TAXAS!$A$12,IF($B363="PARCELADO ATÉ 12X",$D363-($D363*TAXAS!$F$12))/12,IF($A363=TAXAS!$A$13,IF($B363="PARCELADO ATÉ 12X",$D363-($D363*TAXAS!$F$13))/12,IF($A363=TAXAS!$A$14,IF($B363="PARCELADO ATÉ 12X",$D363-($D363*TAXAS!$F$14))/12,IF($A363=TAXAS!$A$15,IF($B363="PARCELADO ATÉ 12X",$D363-($D363*TAXAS!$F$15))/12,IF($A363=TAXAS!$A$16,IF($B363="PARCELADO ATÉ 12X",$D363-($D363*TAXAS!$F$16))/12,IF($A363=TAXAS!$A$17,IF($B363="PARCELADO ATÉ 12X",$D363-($D363*TAXAS!$F$17))/12,IF($A363=TAXAS!$A$18,IF($B363="PARCELADO ATÉ 12X",$D363-($D363*TAXAS!$F$18))/12,IF($A363=TAXAS!$A$19,IF($B363="PARCELADO ATÉ 12X",$D363-($D363*TAXAS!$F$19))/12,IF($A363=TAXAS!$A$20,IF($B363="PARCELADO ATÉ 12X",$D363-($D363*TAXAS!$F$20))/12,IF($A363=TAXAS!$A$21,IF($B363="PARCELADO ATÉ 12X",$D363-($D363*TAXAS!$F$21))/12,IF($A363=TAXAS!$A$22,IF($B363="PARCELADO ATÉ 12X",$D363-($D363*TAXAS!$F$22))/12,IF($A363=TAXAS!$A$23,IF($B363="PARCELADO ATÉ 12X",$D363-($D363*TAXAS!$F$23))/12,IF($A363=TAXAS!$A$24,IF($B363="PARCELADO ATÉ 12X",$D363-($D363*TAXAS!$F$24))/12,IF($A363=TAXAS!$A$25,IF($B363="PARCELADO ATÉ 12X",$D363-($D363*TAXAS!$F$25))/12,IF($A363=TAXAS!$A$26,IF($B363="PARCELADO ATÉ 12X",$D363-($D363*TAXAS!$F$26))/12,IF($A363=TAXAS!$A$27,IF($B363="PARCELADO ATÉ 12X",$D363-($D363*TAXAS!$F$27))/12))))))))))))))))))))))))/1</f>
        <v>0</v>
      </c>
      <c r="J363" s="8">
        <f t="shared" si="0"/>
        <v>0</v>
      </c>
      <c r="K363" s="10" t="b">
        <f>IF($B363="PARCELADO ATÉ 3X",($D363-($D363*TAXAS!$D$4))-$J363)</f>
        <v>0</v>
      </c>
      <c r="L363" s="10" t="b">
        <f>IF($B363="PARCELADO ATÉ 6X",($D363-($D363*TAXAS!$E$4))-$J363)</f>
        <v>0</v>
      </c>
      <c r="M363" s="10" t="b">
        <f>IF($B363="PARCELADO ATÉ 12X",($D363-($D363*TAXAS!$F$4))-$J363)</f>
        <v>0</v>
      </c>
      <c r="N363" s="8">
        <f t="shared" si="1"/>
        <v>0</v>
      </c>
      <c r="O363" s="10">
        <f t="shared" si="2"/>
        <v>0</v>
      </c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spans="1:31" ht="15.75" customHeight="1" x14ac:dyDescent="0.2">
      <c r="A364" s="3"/>
      <c r="B364" s="5"/>
      <c r="C364" s="6"/>
      <c r="D364" s="42"/>
      <c r="E364" s="8">
        <f>IF($A364="VISA",IF($B364="DÉBITO",$D364-($D364*TAXAS!$B$4)),IF($A364="MASTER",IF($B364="DÉBITO",$D364-($D364*TAXAS!$B$5)),IF($A364="ELO", IF($B364="DÉBITO",$D364-($D364*TAXAS!$B$6)),IF($A364="HIPERCARD",IF($B364="DÉBITO",$D364-($D364*TAXAS!$B$7)),IF($A364="DINERS",IF($B364="DÉBITO",$D364-($D364*TAXAS!$B$8)),IF($A364="AMERICA EXPRESS",IF($B364="DÉBITO",$D364-($D364*TAXAS!$B$9)),IF($A364=TAXAS!$A$10,IF($B364="DÉBITO",$D364-($D364*TAXAS!$B$10)), IF($A364=TAXAS!$A$11,IF($B364="DÉBITO",$D364-($D364*TAXAS!$B$11)), IF($A364=TAXAS!$A$12,IF($B364="DÉBITO",$D364-($D364*TAXAS!$B$12)), IF($A364=TAXAS!$A$13,IF($B364="DÉBITO",$D364-($D364*TAXAS!$B$13)), IF($A364=TAXAS!$A$14,IF($B364="DÉBITO",$D364-($D364*TAXAS!$B$14)), IF($A364=TAXAS!$A$15,IF($B364="DÉBITO",$D364-($D364*TAXAS!$B$15)), IF($A364=TAXAS!$A$16,IF($B364="DÉBITO",$D364-($D364*TAXAS!$B$16)), IF($A364=TAXAS!$A$17,IF($B364="DÉBITO",$D364-($D364*TAXAS!$B$17)), IF($A364=TAXAS!$A$18,IF($B364="DÉBITO",$D364-($D364*TAXAS!$B$18)), IF($A364=TAXAS!$A$19,IF($B364="DÉBITO",$D364-($D364*TAXAS!$B$19)), IF($A364=TAXAS!$A$20,IF($B364="DÉBITO",$D364-($D364*TAXAS!$B$20)), IF($A364=TAXAS!$A$21,IF($B364="DÉBITO",$D364-($D364*TAXAS!$B$21)), IF($A364=TAXAS!$A$22,IF($B364="DÉBITO",$D364-($D364*TAXAS!$B$22)), IF($A364=TAXAS!$A$23,IF($B364="DÉBITO",$D364-($D364*TAXAS!$B$23)), IF($A364=TAXAS!$A$24,IF($B364="DÉBITO",$D364-($D364*TAXAS!$B$24)), IF($A364=TAXAS!$A$25,IF($B364="DÉBITO",$D364-($D364*TAXAS!$B$25)), IF($A364=TAXAS!$A$26,IF($B364="DÉBITO",$D364-($D364*TAXAS!$B$26)), IF($A364=TAXAS!$A$27,IF($B364="DÉBITO",$D364-($D364*TAXAS!$B$27))))))))))))))))))))))))))/1</f>
        <v>0</v>
      </c>
      <c r="F364" s="8">
        <f>IF($A364="VISA",IF($B364="CRÉDITO",$D364-($D364*TAXAS!$C$4)),IF($A364="MASTER",IF($B364="CRÉDITO",$D364-($D364*TAXAS!$C$5)),IF($A364="ELO", IF($B364="CRÉDITO",$D364-($D364*TAXAS!$C$6)),IF($A364="HIPERCARD",IF($B364="CRÉDITO",$D364-($D364*TAXAS!$C$7)),IF($A364="DINERS",IF($B364="CRÉDITO",$D364-($D364*TAXAS!$C$8)),IF($A364="AMERICA EXPRESS",IF($B364="CRÉDITO",$D364-($D364*TAXAS!$C$9)),IF($A364=TAXAS!$A$10,IF($B364="CRÉDITO",$D364-($D364*TAXAS!$C$10)), IF($A364=TAXAS!$A$11,IF($B364="CRÉDITO",$D364-($D364*TAXAS!$C$11)), IF($A364=TAXAS!$A$12,IF($B364="CRÉDITO",$D364-($D364*TAXAS!$C$12)), IF($A364=TAXAS!$A$13,IF($B364="CRÉDITO",$D364-($D364*TAXAS!$C$13)), IF($A364=TAXAS!$A$14,IF($B364="CRÉDITO",$D364-($D364*TAXAS!$C$14)), IF($A364=TAXAS!$A$15,IF($B364="CRÉDITO",$D364-($D364*TAXAS!$C$15)), IF($A364=TAXAS!$A$16,IF($B364="CRÉDITO",$D364-($D364*TAXAS!$C$16)), IF($A364=TAXAS!$A$17,IF($B364="CRÉDITO",$D364-($D364*TAXAS!$C$17)), IF($A364=TAXAS!$A$18,IF($B364="CRÉDITO",$D364-($D364*TAXAS!$C$18)), IF($A364=TAXAS!$A$19,IF($B364="CRÉDITO",$D364-($D364*TAXAS!$C$19)), IF($A364=TAXAS!$A$20,IF($B364="CRÉDITO",$D364-($D364*TAXAS!$C$20)), IF($A364=TAXAS!$A$21,IF($B364="CRÉDITO",$D364-($D364*TAXAS!$C$21)), IF($A364=TAXAS!$A$22,IF($B364="CRÉDITO",$D364-($D364*TAXAS!$C$22)), IF($A364=TAXAS!$A$23,IF($B364="CRÉDITO",$D364-($D364*TAXAS!$C$23)), IF($A364=TAXAS!$A$24,IF($B364="CRÉDITO",$D364-($D364*TAXAS!$C$24)), IF($A364=TAXAS!$A$25,IF($B364="CRÉDITO",$D364-($D364*TAXAS!$C$25)), IF($A364=TAXAS!$A$26,IF($B364="CRÉDITO",$D364-($D364*TAXAS!$C$26)), IF($A364=TAXAS!$A$27,IF($B364="CRÉDITO",$D364-($D364*TAXAS!$C$27))))))))))))))))))))))))))/1</f>
        <v>0</v>
      </c>
      <c r="G364" s="9">
        <f>IF($A364="VISA",IF($B364="PARCELADO ATÉ 3X",$D364-(D364*TAXAS!$D$4))/3,IF($A364="MASTER",IF($B364="PARCELADO ATÉ 3X",$D364-(D364*TAXAS!$D$5))/3,IF($A364="ELO",IF($B364="PARCELADO ATÉ 3X",$D364-(D364*TAXAS!$D$6))/3,IF($A364="HIPERCARD",IF($B364="PARCELADO ATÉ 3X",$D364-(D364*TAXAS!$D$7))/3,IF($A364="DINERS",IF($B364="PARCELADO ATÉ 3X",$D364-(D364*TAXAS!$D$8))/3,IF($A364="AMERICA EXPRESS",IF($B364="PARCELADO ATÉ 3X",$D364-(D364*TAXAS!$D$9))/3,IF($A364=TAXAS!$A$10,IF($B364="PARCELADO ATÉ 3X",$D364-($D364*TAXAS!$D$10))/3,IF($A364=TAXAS!$A$11,IF($B364="PARCELADO ATÉ 3X",$D364-($D364*TAXAS!$D$11))/3,IF($A364=TAXAS!$A$12,IF($B364="PARCELADO ATÉ 3X",$D364-($D364*TAXAS!$D$12))/3,IF($A364=TAXAS!$A$13,IF($B364="PARCELADO ATÉ 3X",$D364-($D364*TAXAS!$D$13))/3,IF($A364=TAXAS!$A$14,IF($B364="PARCELADO ATÉ 3X",$D364-($D364*TAXAS!$D$14))/3,IF($A364=TAXAS!$A$15,IF($B364="PARCELADO ATÉ 3X",$D364-($D364*TAXAS!$D$15))/3,IF($A364=TAXAS!$A$16,IF($B364="PARCELADO ATÉ 3X",$D364-($D364*TAXAS!$D$16))/3,IF($A364=TAXAS!$A$17,IF($B364="PARCELADO ATÉ 3X",$D364-($D364*TAXAS!$D$17))/3,IF($A364=TAXAS!$A$18,IF($B364="PARCELADO ATÉ 3X",$D364-($D364*TAXAS!$D$18))/3,IF($A364=TAXAS!$A$19,IF($B364="PARCELADO ATÉ 3X",$D364-($D364*TAXAS!$D$19))/3,IF($A364=TAXAS!$A$20,IF($B364="PARCELADO ATÉ 3X",$D364-($D364*TAXAS!$D$20))/3,IF($A364=TAXAS!$A$21,IF($B364="PARCELADO ATÉ 3X",$D364-($D364*TAXAS!$D$21))/3,IF($A364=TAXAS!$A$22,IF($B364="PARCELADO ATÉ 3X",$D364-($D364*TAXAS!$D$22))/3,IF($A364=TAXAS!$A$23,IF($B364="PARCELADO ATÉ 3X",$D364-($D364*TAXAS!$D$23))/3,IF($A364=TAXAS!$A$24,IF($B364="PARCELADO ATÉ 3X",$D364-($D364*TAXAS!$D$24))/3,IF($A364=TAXAS!$A$25,IF($B364="PARCELADO ATÉ 3X",$D364-($D364*TAXAS!$D$25))/3,IF($A364=TAXAS!$A$26,IF($B364="PARCELADO ATÉ 3X",$D364-($D364*TAXAS!$D$26))/3,IF($A364=TAXAS!$A$27,IF($B364="PARCELADO ATÉ 3X",$D364-($D364*TAXAS!$D$27))/3))))))))))))))))))))))))/1</f>
        <v>0</v>
      </c>
      <c r="H364" s="9">
        <f>IF($A364="VISA",IF($B364="PARCELADO ATÉ 6X",$D364-(D364*TAXAS!$E$4))/6,IF($A364="MASTER",IF($B364="PARCELADO ATÉ 6X",$D364-(D364*TAXAS!$E$5))/6,IF($A364="ELO",IF($B364="PARCELADO ATÉ 6X",$D364-(D364*TAXAS!$E$6))/6,IF($A364="HIPERCARD",IF($B364="PARCELADO ATÉ 6X",$D364-(D364*TAXAS!$E$7))/6,IF($A364="DINERS",IF($B364="PARCELADO ATÉ 6X",$D364-(D364*TAXAS!$E$8))/6,IF($A364="AMERICA EXPRESS",IF($B364="PARCELADO ATÉ 6X",$D364-(D364*TAXAS!$E$9))/6,IF($A364=TAXAS!$A$10,IF($B364="PARCELADO ATÉ 6X",$D364-($D364*TAXAS!$E$10))/6,IF($A364=TAXAS!$A$11,IF($B364="PARCELADO ATÉ 6X",$D364-($D364*TAXAS!$E$11))/6,IF($A364=TAXAS!$A$12,IF($B364="PARCELADO ATÉ 6X",$D364-($D364*TAXAS!$E$12))/6,IF($A364=TAXAS!$A$13,IF($B364="PARCELADO ATÉ 6X",$D364-($D364*TAXAS!$E$13))/6,IF($A364=TAXAS!$A$14,IF($B364="PARCELADO ATÉ 6X",$D364-($D364*TAXAS!$E$14))/6,IF($A364=TAXAS!$A$15,IF($B364="PARCELADO ATÉ 6X",$D364-($D364*TAXAS!$E$15))/6,IF($A364=TAXAS!$A$16,IF($B364="PARCELADO ATÉ 6X",$D364-($D364*TAXAS!$E$16))/6,IF($A364=TAXAS!$A$17,IF($B364="PARCELADO ATÉ 6X",$D364-($D364*TAXAS!$E$17))/6,IF($A364=TAXAS!$A$18,IF($B364="PARCELADO ATÉ 6X",$D364-($D364*TAXAS!$E$18))/6,IF($A364=TAXAS!$A$19,IF($B364="PARCELADO ATÉ 6X",$D364-($D364*TAXAS!$E$19))/6,IF($A364=TAXAS!$A$20,IF($B364="PARCELADO ATÉ 6X",$D364-($D364*TAXAS!$E$20))/6,IF($A364=TAXAS!$A$21,IF($B364="PARCELADO ATÉ 6X",$D364-($D364*TAXAS!$E$21))/6,IF($A364=TAXAS!$A$22,IF($B364="PARCELADO ATÉ 6X",$D364-($D364*TAXAS!$E$22))/6,IF($A364=TAXAS!$A$23,IF($B364="PARCELADO ATÉ 6X",$D364-($D364*TAXAS!$E$23))/6,IF($A364=TAXAS!$A$24,IF($B364="PARCELADO ATÉ 6X",$D364-($D364*TAXAS!$E$24))/6,IF($A364=TAXAS!$A$25,IF($B364="PARCELADO ATÉ 6X",$D364-($D364*TAXAS!$E$25))/6,IF($A364=TAXAS!$A$26,IF($B364="PARCELADO ATÉ 6X",$D364-($D364*TAXAS!$E$26))/6,IF($A364=TAXAS!$A$27,IF($B364="PARCELADO ATÉ 6X",$D364-($D364*TAXAS!$E$27))/6))))))))))))))))))))))))/1</f>
        <v>0</v>
      </c>
      <c r="I364" s="9">
        <f>IF($A364="VISA",IF($B364="PARCELADO ATÉ 12X",$D364-(D364*TAXAS!$F$4))/12,IF($A364="MASTER",IF($B364="PARCELADO ATÉ 12X",$D364-(D364*TAXAS!$F$5))/12,IF($A364="ELO",IF($B364="PARCELADO ATÉ 12X",$D364-(D364*TAXAS!$F$6))/12,IF($A364="HIPERCARD",IF($B364="PARCELADO ATÉ 12X",$D364-(D364*TAXAS!$F$7))/12,IF($A364="DINERS",IF($B364="PARCELADO ATÉ 12X",$D364-(D364*TAXAS!$F$8))/12,IF($A364="AMERICA EXPRESS",IF($B364="PARCELADO ATÉ 12X",$D364-(D364*TAXAS!$F$9))/12,IF($A364=TAXAS!$A$10,IF($B364="PARCELADO ATÉ 12X",$D364-($D364*TAXAS!$F$10))/12,IF($A364=TAXAS!$A$11,IF($B364="PARCELADO ATÉ 12X",$D364-($D364*TAXAS!$F$11))/12,IF($A364=TAXAS!$A$12,IF($B364="PARCELADO ATÉ 12X",$D364-($D364*TAXAS!$F$12))/12,IF($A364=TAXAS!$A$13,IF($B364="PARCELADO ATÉ 12X",$D364-($D364*TAXAS!$F$13))/12,IF($A364=TAXAS!$A$14,IF($B364="PARCELADO ATÉ 12X",$D364-($D364*TAXAS!$F$14))/12,IF($A364=TAXAS!$A$15,IF($B364="PARCELADO ATÉ 12X",$D364-($D364*TAXAS!$F$15))/12,IF($A364=TAXAS!$A$16,IF($B364="PARCELADO ATÉ 12X",$D364-($D364*TAXAS!$F$16))/12,IF($A364=TAXAS!$A$17,IF($B364="PARCELADO ATÉ 12X",$D364-($D364*TAXAS!$F$17))/12,IF($A364=TAXAS!$A$18,IF($B364="PARCELADO ATÉ 12X",$D364-($D364*TAXAS!$F$18))/12,IF($A364=TAXAS!$A$19,IF($B364="PARCELADO ATÉ 12X",$D364-($D364*TAXAS!$F$19))/12,IF($A364=TAXAS!$A$20,IF($B364="PARCELADO ATÉ 12X",$D364-($D364*TAXAS!$F$20))/12,IF($A364=TAXAS!$A$21,IF($B364="PARCELADO ATÉ 12X",$D364-($D364*TAXAS!$F$21))/12,IF($A364=TAXAS!$A$22,IF($B364="PARCELADO ATÉ 12X",$D364-($D364*TAXAS!$F$22))/12,IF($A364=TAXAS!$A$23,IF($B364="PARCELADO ATÉ 12X",$D364-($D364*TAXAS!$F$23))/12,IF($A364=TAXAS!$A$24,IF($B364="PARCELADO ATÉ 12X",$D364-($D364*TAXAS!$F$24))/12,IF($A364=TAXAS!$A$25,IF($B364="PARCELADO ATÉ 12X",$D364-($D364*TAXAS!$F$25))/12,IF($A364=TAXAS!$A$26,IF($B364="PARCELADO ATÉ 12X",$D364-($D364*TAXAS!$F$26))/12,IF($A364=TAXAS!$A$27,IF($B364="PARCELADO ATÉ 12X",$D364-($D364*TAXAS!$F$27))/12))))))))))))))))))))))))/1</f>
        <v>0</v>
      </c>
      <c r="J364" s="8">
        <f t="shared" si="0"/>
        <v>0</v>
      </c>
      <c r="K364" s="10" t="b">
        <f>IF($B364="PARCELADO ATÉ 3X",($D364-($D364*TAXAS!$D$4))-$J364)</f>
        <v>0</v>
      </c>
      <c r="L364" s="10" t="b">
        <f>IF($B364="PARCELADO ATÉ 6X",($D364-($D364*TAXAS!$E$4))-$J364)</f>
        <v>0</v>
      </c>
      <c r="M364" s="10" t="b">
        <f>IF($B364="PARCELADO ATÉ 12X",($D364-($D364*TAXAS!$F$4))-$J364)</f>
        <v>0</v>
      </c>
      <c r="N364" s="8">
        <f t="shared" si="1"/>
        <v>0</v>
      </c>
      <c r="O364" s="10">
        <f t="shared" si="2"/>
        <v>0</v>
      </c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spans="1:31" ht="15.75" customHeight="1" x14ac:dyDescent="0.2">
      <c r="A365" s="3"/>
      <c r="B365" s="5"/>
      <c r="C365" s="6"/>
      <c r="D365" s="42"/>
      <c r="E365" s="8">
        <f>IF($A365="VISA",IF($B365="DÉBITO",$D365-($D365*TAXAS!$B$4)),IF($A365="MASTER",IF($B365="DÉBITO",$D365-($D365*TAXAS!$B$5)),IF($A365="ELO", IF($B365="DÉBITO",$D365-($D365*TAXAS!$B$6)),IF($A365="HIPERCARD",IF($B365="DÉBITO",$D365-($D365*TAXAS!$B$7)),IF($A365="DINERS",IF($B365="DÉBITO",$D365-($D365*TAXAS!$B$8)),IF($A365="AMERICA EXPRESS",IF($B365="DÉBITO",$D365-($D365*TAXAS!$B$9)),IF($A365=TAXAS!$A$10,IF($B365="DÉBITO",$D365-($D365*TAXAS!$B$10)), IF($A365=TAXAS!$A$11,IF($B365="DÉBITO",$D365-($D365*TAXAS!$B$11)), IF($A365=TAXAS!$A$12,IF($B365="DÉBITO",$D365-($D365*TAXAS!$B$12)), IF($A365=TAXAS!$A$13,IF($B365="DÉBITO",$D365-($D365*TAXAS!$B$13)), IF($A365=TAXAS!$A$14,IF($B365="DÉBITO",$D365-($D365*TAXAS!$B$14)), IF($A365=TAXAS!$A$15,IF($B365="DÉBITO",$D365-($D365*TAXAS!$B$15)), IF($A365=TAXAS!$A$16,IF($B365="DÉBITO",$D365-($D365*TAXAS!$B$16)), IF($A365=TAXAS!$A$17,IF($B365="DÉBITO",$D365-($D365*TAXAS!$B$17)), IF($A365=TAXAS!$A$18,IF($B365="DÉBITO",$D365-($D365*TAXAS!$B$18)), IF($A365=TAXAS!$A$19,IF($B365="DÉBITO",$D365-($D365*TAXAS!$B$19)), IF($A365=TAXAS!$A$20,IF($B365="DÉBITO",$D365-($D365*TAXAS!$B$20)), IF($A365=TAXAS!$A$21,IF($B365="DÉBITO",$D365-($D365*TAXAS!$B$21)), IF($A365=TAXAS!$A$22,IF($B365="DÉBITO",$D365-($D365*TAXAS!$B$22)), IF($A365=TAXAS!$A$23,IF($B365="DÉBITO",$D365-($D365*TAXAS!$B$23)), IF($A365=TAXAS!$A$24,IF($B365="DÉBITO",$D365-($D365*TAXAS!$B$24)), IF($A365=TAXAS!$A$25,IF($B365="DÉBITO",$D365-($D365*TAXAS!$B$25)), IF($A365=TAXAS!$A$26,IF($B365="DÉBITO",$D365-($D365*TAXAS!$B$26)), IF($A365=TAXAS!$A$27,IF($B365="DÉBITO",$D365-($D365*TAXAS!$B$27))))))))))))))))))))))))))/1</f>
        <v>0</v>
      </c>
      <c r="F365" s="8">
        <f>IF($A365="VISA",IF($B365="CRÉDITO",$D365-($D365*TAXAS!$C$4)),IF($A365="MASTER",IF($B365="CRÉDITO",$D365-($D365*TAXAS!$C$5)),IF($A365="ELO", IF($B365="CRÉDITO",$D365-($D365*TAXAS!$C$6)),IF($A365="HIPERCARD",IF($B365="CRÉDITO",$D365-($D365*TAXAS!$C$7)),IF($A365="DINERS",IF($B365="CRÉDITO",$D365-($D365*TAXAS!$C$8)),IF($A365="AMERICA EXPRESS",IF($B365="CRÉDITO",$D365-($D365*TAXAS!$C$9)),IF($A365=TAXAS!$A$10,IF($B365="CRÉDITO",$D365-($D365*TAXAS!$C$10)), IF($A365=TAXAS!$A$11,IF($B365="CRÉDITO",$D365-($D365*TAXAS!$C$11)), IF($A365=TAXAS!$A$12,IF($B365="CRÉDITO",$D365-($D365*TAXAS!$C$12)), IF($A365=TAXAS!$A$13,IF($B365="CRÉDITO",$D365-($D365*TAXAS!$C$13)), IF($A365=TAXAS!$A$14,IF($B365="CRÉDITO",$D365-($D365*TAXAS!$C$14)), IF($A365=TAXAS!$A$15,IF($B365="CRÉDITO",$D365-($D365*TAXAS!$C$15)), IF($A365=TAXAS!$A$16,IF($B365="CRÉDITO",$D365-($D365*TAXAS!$C$16)), IF($A365=TAXAS!$A$17,IF($B365="CRÉDITO",$D365-($D365*TAXAS!$C$17)), IF($A365=TAXAS!$A$18,IF($B365="CRÉDITO",$D365-($D365*TAXAS!$C$18)), IF($A365=TAXAS!$A$19,IF($B365="CRÉDITO",$D365-($D365*TAXAS!$C$19)), IF($A365=TAXAS!$A$20,IF($B365="CRÉDITO",$D365-($D365*TAXAS!$C$20)), IF($A365=TAXAS!$A$21,IF($B365="CRÉDITO",$D365-($D365*TAXAS!$C$21)), IF($A365=TAXAS!$A$22,IF($B365="CRÉDITO",$D365-($D365*TAXAS!$C$22)), IF($A365=TAXAS!$A$23,IF($B365="CRÉDITO",$D365-($D365*TAXAS!$C$23)), IF($A365=TAXAS!$A$24,IF($B365="CRÉDITO",$D365-($D365*TAXAS!$C$24)), IF($A365=TAXAS!$A$25,IF($B365="CRÉDITO",$D365-($D365*TAXAS!$C$25)), IF($A365=TAXAS!$A$26,IF($B365="CRÉDITO",$D365-($D365*TAXAS!$C$26)), IF($A365=TAXAS!$A$27,IF($B365="CRÉDITO",$D365-($D365*TAXAS!$C$27))))))))))))))))))))))))))/1</f>
        <v>0</v>
      </c>
      <c r="G365" s="9">
        <f>IF($A365="VISA",IF($B365="PARCELADO ATÉ 3X",$D365-(D365*TAXAS!$D$4))/3,IF($A365="MASTER",IF($B365="PARCELADO ATÉ 3X",$D365-(D365*TAXAS!$D$5))/3,IF($A365="ELO",IF($B365="PARCELADO ATÉ 3X",$D365-(D365*TAXAS!$D$6))/3,IF($A365="HIPERCARD",IF($B365="PARCELADO ATÉ 3X",$D365-(D365*TAXAS!$D$7))/3,IF($A365="DINERS",IF($B365="PARCELADO ATÉ 3X",$D365-(D365*TAXAS!$D$8))/3,IF($A365="AMERICA EXPRESS",IF($B365="PARCELADO ATÉ 3X",$D365-(D365*TAXAS!$D$9))/3,IF($A365=TAXAS!$A$10,IF($B365="PARCELADO ATÉ 3X",$D365-($D365*TAXAS!$D$10))/3,IF($A365=TAXAS!$A$11,IF($B365="PARCELADO ATÉ 3X",$D365-($D365*TAXAS!$D$11))/3,IF($A365=TAXAS!$A$12,IF($B365="PARCELADO ATÉ 3X",$D365-($D365*TAXAS!$D$12))/3,IF($A365=TAXAS!$A$13,IF($B365="PARCELADO ATÉ 3X",$D365-($D365*TAXAS!$D$13))/3,IF($A365=TAXAS!$A$14,IF($B365="PARCELADO ATÉ 3X",$D365-($D365*TAXAS!$D$14))/3,IF($A365=TAXAS!$A$15,IF($B365="PARCELADO ATÉ 3X",$D365-($D365*TAXAS!$D$15))/3,IF($A365=TAXAS!$A$16,IF($B365="PARCELADO ATÉ 3X",$D365-($D365*TAXAS!$D$16))/3,IF($A365=TAXAS!$A$17,IF($B365="PARCELADO ATÉ 3X",$D365-($D365*TAXAS!$D$17))/3,IF($A365=TAXAS!$A$18,IF($B365="PARCELADO ATÉ 3X",$D365-($D365*TAXAS!$D$18))/3,IF($A365=TAXAS!$A$19,IF($B365="PARCELADO ATÉ 3X",$D365-($D365*TAXAS!$D$19))/3,IF($A365=TAXAS!$A$20,IF($B365="PARCELADO ATÉ 3X",$D365-($D365*TAXAS!$D$20))/3,IF($A365=TAXAS!$A$21,IF($B365="PARCELADO ATÉ 3X",$D365-($D365*TAXAS!$D$21))/3,IF($A365=TAXAS!$A$22,IF($B365="PARCELADO ATÉ 3X",$D365-($D365*TAXAS!$D$22))/3,IF($A365=TAXAS!$A$23,IF($B365="PARCELADO ATÉ 3X",$D365-($D365*TAXAS!$D$23))/3,IF($A365=TAXAS!$A$24,IF($B365="PARCELADO ATÉ 3X",$D365-($D365*TAXAS!$D$24))/3,IF($A365=TAXAS!$A$25,IF($B365="PARCELADO ATÉ 3X",$D365-($D365*TAXAS!$D$25))/3,IF($A365=TAXAS!$A$26,IF($B365="PARCELADO ATÉ 3X",$D365-($D365*TAXAS!$D$26))/3,IF($A365=TAXAS!$A$27,IF($B365="PARCELADO ATÉ 3X",$D365-($D365*TAXAS!$D$27))/3))))))))))))))))))))))))/1</f>
        <v>0</v>
      </c>
      <c r="H365" s="9">
        <f>IF($A365="VISA",IF($B365="PARCELADO ATÉ 6X",$D365-(D365*TAXAS!$E$4))/6,IF($A365="MASTER",IF($B365="PARCELADO ATÉ 6X",$D365-(D365*TAXAS!$E$5))/6,IF($A365="ELO",IF($B365="PARCELADO ATÉ 6X",$D365-(D365*TAXAS!$E$6))/6,IF($A365="HIPERCARD",IF($B365="PARCELADO ATÉ 6X",$D365-(D365*TAXAS!$E$7))/6,IF($A365="DINERS",IF($B365="PARCELADO ATÉ 6X",$D365-(D365*TAXAS!$E$8))/6,IF($A365="AMERICA EXPRESS",IF($B365="PARCELADO ATÉ 6X",$D365-(D365*TAXAS!$E$9))/6,IF($A365=TAXAS!$A$10,IF($B365="PARCELADO ATÉ 6X",$D365-($D365*TAXAS!$E$10))/6,IF($A365=TAXAS!$A$11,IF($B365="PARCELADO ATÉ 6X",$D365-($D365*TAXAS!$E$11))/6,IF($A365=TAXAS!$A$12,IF($B365="PARCELADO ATÉ 6X",$D365-($D365*TAXAS!$E$12))/6,IF($A365=TAXAS!$A$13,IF($B365="PARCELADO ATÉ 6X",$D365-($D365*TAXAS!$E$13))/6,IF($A365=TAXAS!$A$14,IF($B365="PARCELADO ATÉ 6X",$D365-($D365*TAXAS!$E$14))/6,IF($A365=TAXAS!$A$15,IF($B365="PARCELADO ATÉ 6X",$D365-($D365*TAXAS!$E$15))/6,IF($A365=TAXAS!$A$16,IF($B365="PARCELADO ATÉ 6X",$D365-($D365*TAXAS!$E$16))/6,IF($A365=TAXAS!$A$17,IF($B365="PARCELADO ATÉ 6X",$D365-($D365*TAXAS!$E$17))/6,IF($A365=TAXAS!$A$18,IF($B365="PARCELADO ATÉ 6X",$D365-($D365*TAXAS!$E$18))/6,IF($A365=TAXAS!$A$19,IF($B365="PARCELADO ATÉ 6X",$D365-($D365*TAXAS!$E$19))/6,IF($A365=TAXAS!$A$20,IF($B365="PARCELADO ATÉ 6X",$D365-($D365*TAXAS!$E$20))/6,IF($A365=TAXAS!$A$21,IF($B365="PARCELADO ATÉ 6X",$D365-($D365*TAXAS!$E$21))/6,IF($A365=TAXAS!$A$22,IF($B365="PARCELADO ATÉ 6X",$D365-($D365*TAXAS!$E$22))/6,IF($A365=TAXAS!$A$23,IF($B365="PARCELADO ATÉ 6X",$D365-($D365*TAXAS!$E$23))/6,IF($A365=TAXAS!$A$24,IF($B365="PARCELADO ATÉ 6X",$D365-($D365*TAXAS!$E$24))/6,IF($A365=TAXAS!$A$25,IF($B365="PARCELADO ATÉ 6X",$D365-($D365*TAXAS!$E$25))/6,IF($A365=TAXAS!$A$26,IF($B365="PARCELADO ATÉ 6X",$D365-($D365*TAXAS!$E$26))/6,IF($A365=TAXAS!$A$27,IF($B365="PARCELADO ATÉ 6X",$D365-($D365*TAXAS!$E$27))/6))))))))))))))))))))))))/1</f>
        <v>0</v>
      </c>
      <c r="I365" s="9">
        <f>IF($A365="VISA",IF($B365="PARCELADO ATÉ 12X",$D365-(D365*TAXAS!$F$4))/12,IF($A365="MASTER",IF($B365="PARCELADO ATÉ 12X",$D365-(D365*TAXAS!$F$5))/12,IF($A365="ELO",IF($B365="PARCELADO ATÉ 12X",$D365-(D365*TAXAS!$F$6))/12,IF($A365="HIPERCARD",IF($B365="PARCELADO ATÉ 12X",$D365-(D365*TAXAS!$F$7))/12,IF($A365="DINERS",IF($B365="PARCELADO ATÉ 12X",$D365-(D365*TAXAS!$F$8))/12,IF($A365="AMERICA EXPRESS",IF($B365="PARCELADO ATÉ 12X",$D365-(D365*TAXAS!$F$9))/12,IF($A365=TAXAS!$A$10,IF($B365="PARCELADO ATÉ 12X",$D365-($D365*TAXAS!$F$10))/12,IF($A365=TAXAS!$A$11,IF($B365="PARCELADO ATÉ 12X",$D365-($D365*TAXAS!$F$11))/12,IF($A365=TAXAS!$A$12,IF($B365="PARCELADO ATÉ 12X",$D365-($D365*TAXAS!$F$12))/12,IF($A365=TAXAS!$A$13,IF($B365="PARCELADO ATÉ 12X",$D365-($D365*TAXAS!$F$13))/12,IF($A365=TAXAS!$A$14,IF($B365="PARCELADO ATÉ 12X",$D365-($D365*TAXAS!$F$14))/12,IF($A365=TAXAS!$A$15,IF($B365="PARCELADO ATÉ 12X",$D365-($D365*TAXAS!$F$15))/12,IF($A365=TAXAS!$A$16,IF($B365="PARCELADO ATÉ 12X",$D365-($D365*TAXAS!$F$16))/12,IF($A365=TAXAS!$A$17,IF($B365="PARCELADO ATÉ 12X",$D365-($D365*TAXAS!$F$17))/12,IF($A365=TAXAS!$A$18,IF($B365="PARCELADO ATÉ 12X",$D365-($D365*TAXAS!$F$18))/12,IF($A365=TAXAS!$A$19,IF($B365="PARCELADO ATÉ 12X",$D365-($D365*TAXAS!$F$19))/12,IF($A365=TAXAS!$A$20,IF($B365="PARCELADO ATÉ 12X",$D365-($D365*TAXAS!$F$20))/12,IF($A365=TAXAS!$A$21,IF($B365="PARCELADO ATÉ 12X",$D365-($D365*TAXAS!$F$21))/12,IF($A365=TAXAS!$A$22,IF($B365="PARCELADO ATÉ 12X",$D365-($D365*TAXAS!$F$22))/12,IF($A365=TAXAS!$A$23,IF($B365="PARCELADO ATÉ 12X",$D365-($D365*TAXAS!$F$23))/12,IF($A365=TAXAS!$A$24,IF($B365="PARCELADO ATÉ 12X",$D365-($D365*TAXAS!$F$24))/12,IF($A365=TAXAS!$A$25,IF($B365="PARCELADO ATÉ 12X",$D365-($D365*TAXAS!$F$25))/12,IF($A365=TAXAS!$A$26,IF($B365="PARCELADO ATÉ 12X",$D365-($D365*TAXAS!$F$26))/12,IF($A365=TAXAS!$A$27,IF($B365="PARCELADO ATÉ 12X",$D365-($D365*TAXAS!$F$27))/12))))))))))))))))))))))))/1</f>
        <v>0</v>
      </c>
      <c r="J365" s="8">
        <f t="shared" si="0"/>
        <v>0</v>
      </c>
      <c r="K365" s="10" t="b">
        <f>IF($B365="PARCELADO ATÉ 3X",($D365-($D365*TAXAS!$D$4))-$J365)</f>
        <v>0</v>
      </c>
      <c r="L365" s="10" t="b">
        <f>IF($B365="PARCELADO ATÉ 6X",($D365-($D365*TAXAS!$E$4))-$J365)</f>
        <v>0</v>
      </c>
      <c r="M365" s="10" t="b">
        <f>IF($B365="PARCELADO ATÉ 12X",($D365-($D365*TAXAS!$F$4))-$J365)</f>
        <v>0</v>
      </c>
      <c r="N365" s="8">
        <f t="shared" si="1"/>
        <v>0</v>
      </c>
      <c r="O365" s="10">
        <f t="shared" si="2"/>
        <v>0</v>
      </c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spans="1:31" ht="15.75" customHeight="1" x14ac:dyDescent="0.2">
      <c r="A366" s="3"/>
      <c r="B366" s="5"/>
      <c r="C366" s="6"/>
      <c r="D366" s="42"/>
      <c r="E366" s="8">
        <f>IF($A366="VISA",IF($B366="DÉBITO",$D366-($D366*TAXAS!$B$4)),IF($A366="MASTER",IF($B366="DÉBITO",$D366-($D366*TAXAS!$B$5)),IF($A366="ELO", IF($B366="DÉBITO",$D366-($D366*TAXAS!$B$6)),IF($A366="HIPERCARD",IF($B366="DÉBITO",$D366-($D366*TAXAS!$B$7)),IF($A366="DINERS",IF($B366="DÉBITO",$D366-($D366*TAXAS!$B$8)),IF($A366="AMERICA EXPRESS",IF($B366="DÉBITO",$D366-($D366*TAXAS!$B$9)),IF($A366=TAXAS!$A$10,IF($B366="DÉBITO",$D366-($D366*TAXAS!$B$10)), IF($A366=TAXAS!$A$11,IF($B366="DÉBITO",$D366-($D366*TAXAS!$B$11)), IF($A366=TAXAS!$A$12,IF($B366="DÉBITO",$D366-($D366*TAXAS!$B$12)), IF($A366=TAXAS!$A$13,IF($B366="DÉBITO",$D366-($D366*TAXAS!$B$13)), IF($A366=TAXAS!$A$14,IF($B366="DÉBITO",$D366-($D366*TAXAS!$B$14)), IF($A366=TAXAS!$A$15,IF($B366="DÉBITO",$D366-($D366*TAXAS!$B$15)), IF($A366=TAXAS!$A$16,IF($B366="DÉBITO",$D366-($D366*TAXAS!$B$16)), IF($A366=TAXAS!$A$17,IF($B366="DÉBITO",$D366-($D366*TAXAS!$B$17)), IF($A366=TAXAS!$A$18,IF($B366="DÉBITO",$D366-($D366*TAXAS!$B$18)), IF($A366=TAXAS!$A$19,IF($B366="DÉBITO",$D366-($D366*TAXAS!$B$19)), IF($A366=TAXAS!$A$20,IF($B366="DÉBITO",$D366-($D366*TAXAS!$B$20)), IF($A366=TAXAS!$A$21,IF($B366="DÉBITO",$D366-($D366*TAXAS!$B$21)), IF($A366=TAXAS!$A$22,IF($B366="DÉBITO",$D366-($D366*TAXAS!$B$22)), IF($A366=TAXAS!$A$23,IF($B366="DÉBITO",$D366-($D366*TAXAS!$B$23)), IF($A366=TAXAS!$A$24,IF($B366="DÉBITO",$D366-($D366*TAXAS!$B$24)), IF($A366=TAXAS!$A$25,IF($B366="DÉBITO",$D366-($D366*TAXAS!$B$25)), IF($A366=TAXAS!$A$26,IF($B366="DÉBITO",$D366-($D366*TAXAS!$B$26)), IF($A366=TAXAS!$A$27,IF($B366="DÉBITO",$D366-($D366*TAXAS!$B$27))))))))))))))))))))))))))/1</f>
        <v>0</v>
      </c>
      <c r="F366" s="8">
        <f>IF($A366="VISA",IF($B366="CRÉDITO",$D366-($D366*TAXAS!$C$4)),IF($A366="MASTER",IF($B366="CRÉDITO",$D366-($D366*TAXAS!$C$5)),IF($A366="ELO", IF($B366="CRÉDITO",$D366-($D366*TAXAS!$C$6)),IF($A366="HIPERCARD",IF($B366="CRÉDITO",$D366-($D366*TAXAS!$C$7)),IF($A366="DINERS",IF($B366="CRÉDITO",$D366-($D366*TAXAS!$C$8)),IF($A366="AMERICA EXPRESS",IF($B366="CRÉDITO",$D366-($D366*TAXAS!$C$9)),IF($A366=TAXAS!$A$10,IF($B366="CRÉDITO",$D366-($D366*TAXAS!$C$10)), IF($A366=TAXAS!$A$11,IF($B366="CRÉDITO",$D366-($D366*TAXAS!$C$11)), IF($A366=TAXAS!$A$12,IF($B366="CRÉDITO",$D366-($D366*TAXAS!$C$12)), IF($A366=TAXAS!$A$13,IF($B366="CRÉDITO",$D366-($D366*TAXAS!$C$13)), IF($A366=TAXAS!$A$14,IF($B366="CRÉDITO",$D366-($D366*TAXAS!$C$14)), IF($A366=TAXAS!$A$15,IF($B366="CRÉDITO",$D366-($D366*TAXAS!$C$15)), IF($A366=TAXAS!$A$16,IF($B366="CRÉDITO",$D366-($D366*TAXAS!$C$16)), IF($A366=TAXAS!$A$17,IF($B366="CRÉDITO",$D366-($D366*TAXAS!$C$17)), IF($A366=TAXAS!$A$18,IF($B366="CRÉDITO",$D366-($D366*TAXAS!$C$18)), IF($A366=TAXAS!$A$19,IF($B366="CRÉDITO",$D366-($D366*TAXAS!$C$19)), IF($A366=TAXAS!$A$20,IF($B366="CRÉDITO",$D366-($D366*TAXAS!$C$20)), IF($A366=TAXAS!$A$21,IF($B366="CRÉDITO",$D366-($D366*TAXAS!$C$21)), IF($A366=TAXAS!$A$22,IF($B366="CRÉDITO",$D366-($D366*TAXAS!$C$22)), IF($A366=TAXAS!$A$23,IF($B366="CRÉDITO",$D366-($D366*TAXAS!$C$23)), IF($A366=TAXAS!$A$24,IF($B366="CRÉDITO",$D366-($D366*TAXAS!$C$24)), IF($A366=TAXAS!$A$25,IF($B366="CRÉDITO",$D366-($D366*TAXAS!$C$25)), IF($A366=TAXAS!$A$26,IF($B366="CRÉDITO",$D366-($D366*TAXAS!$C$26)), IF($A366=TAXAS!$A$27,IF($B366="CRÉDITO",$D366-($D366*TAXAS!$C$27))))))))))))))))))))))))))/1</f>
        <v>0</v>
      </c>
      <c r="G366" s="9">
        <f>IF($A366="VISA",IF($B366="PARCELADO ATÉ 3X",$D366-(D366*TAXAS!$D$4))/3,IF($A366="MASTER",IF($B366="PARCELADO ATÉ 3X",$D366-(D366*TAXAS!$D$5))/3,IF($A366="ELO",IF($B366="PARCELADO ATÉ 3X",$D366-(D366*TAXAS!$D$6))/3,IF($A366="HIPERCARD",IF($B366="PARCELADO ATÉ 3X",$D366-(D366*TAXAS!$D$7))/3,IF($A366="DINERS",IF($B366="PARCELADO ATÉ 3X",$D366-(D366*TAXAS!$D$8))/3,IF($A366="AMERICA EXPRESS",IF($B366="PARCELADO ATÉ 3X",$D366-(D366*TAXAS!$D$9))/3,IF($A366=TAXAS!$A$10,IF($B366="PARCELADO ATÉ 3X",$D366-($D366*TAXAS!$D$10))/3,IF($A366=TAXAS!$A$11,IF($B366="PARCELADO ATÉ 3X",$D366-($D366*TAXAS!$D$11))/3,IF($A366=TAXAS!$A$12,IF($B366="PARCELADO ATÉ 3X",$D366-($D366*TAXAS!$D$12))/3,IF($A366=TAXAS!$A$13,IF($B366="PARCELADO ATÉ 3X",$D366-($D366*TAXAS!$D$13))/3,IF($A366=TAXAS!$A$14,IF($B366="PARCELADO ATÉ 3X",$D366-($D366*TAXAS!$D$14))/3,IF($A366=TAXAS!$A$15,IF($B366="PARCELADO ATÉ 3X",$D366-($D366*TAXAS!$D$15))/3,IF($A366=TAXAS!$A$16,IF($B366="PARCELADO ATÉ 3X",$D366-($D366*TAXAS!$D$16))/3,IF($A366=TAXAS!$A$17,IF($B366="PARCELADO ATÉ 3X",$D366-($D366*TAXAS!$D$17))/3,IF($A366=TAXAS!$A$18,IF($B366="PARCELADO ATÉ 3X",$D366-($D366*TAXAS!$D$18))/3,IF($A366=TAXAS!$A$19,IF($B366="PARCELADO ATÉ 3X",$D366-($D366*TAXAS!$D$19))/3,IF($A366=TAXAS!$A$20,IF($B366="PARCELADO ATÉ 3X",$D366-($D366*TAXAS!$D$20))/3,IF($A366=TAXAS!$A$21,IF($B366="PARCELADO ATÉ 3X",$D366-($D366*TAXAS!$D$21))/3,IF($A366=TAXAS!$A$22,IF($B366="PARCELADO ATÉ 3X",$D366-($D366*TAXAS!$D$22))/3,IF($A366=TAXAS!$A$23,IF($B366="PARCELADO ATÉ 3X",$D366-($D366*TAXAS!$D$23))/3,IF($A366=TAXAS!$A$24,IF($B366="PARCELADO ATÉ 3X",$D366-($D366*TAXAS!$D$24))/3,IF($A366=TAXAS!$A$25,IF($B366="PARCELADO ATÉ 3X",$D366-($D366*TAXAS!$D$25))/3,IF($A366=TAXAS!$A$26,IF($B366="PARCELADO ATÉ 3X",$D366-($D366*TAXAS!$D$26))/3,IF($A366=TAXAS!$A$27,IF($B366="PARCELADO ATÉ 3X",$D366-($D366*TAXAS!$D$27))/3))))))))))))))))))))))))/1</f>
        <v>0</v>
      </c>
      <c r="H366" s="9">
        <f>IF($A366="VISA",IF($B366="PARCELADO ATÉ 6X",$D366-(D366*TAXAS!$E$4))/6,IF($A366="MASTER",IF($B366="PARCELADO ATÉ 6X",$D366-(D366*TAXAS!$E$5))/6,IF($A366="ELO",IF($B366="PARCELADO ATÉ 6X",$D366-(D366*TAXAS!$E$6))/6,IF($A366="HIPERCARD",IF($B366="PARCELADO ATÉ 6X",$D366-(D366*TAXAS!$E$7))/6,IF($A366="DINERS",IF($B366="PARCELADO ATÉ 6X",$D366-(D366*TAXAS!$E$8))/6,IF($A366="AMERICA EXPRESS",IF($B366="PARCELADO ATÉ 6X",$D366-(D366*TAXAS!$E$9))/6,IF($A366=TAXAS!$A$10,IF($B366="PARCELADO ATÉ 6X",$D366-($D366*TAXAS!$E$10))/6,IF($A366=TAXAS!$A$11,IF($B366="PARCELADO ATÉ 6X",$D366-($D366*TAXAS!$E$11))/6,IF($A366=TAXAS!$A$12,IF($B366="PARCELADO ATÉ 6X",$D366-($D366*TAXAS!$E$12))/6,IF($A366=TAXAS!$A$13,IF($B366="PARCELADO ATÉ 6X",$D366-($D366*TAXAS!$E$13))/6,IF($A366=TAXAS!$A$14,IF($B366="PARCELADO ATÉ 6X",$D366-($D366*TAXAS!$E$14))/6,IF($A366=TAXAS!$A$15,IF($B366="PARCELADO ATÉ 6X",$D366-($D366*TAXAS!$E$15))/6,IF($A366=TAXAS!$A$16,IF($B366="PARCELADO ATÉ 6X",$D366-($D366*TAXAS!$E$16))/6,IF($A366=TAXAS!$A$17,IF($B366="PARCELADO ATÉ 6X",$D366-($D366*TAXAS!$E$17))/6,IF($A366=TAXAS!$A$18,IF($B366="PARCELADO ATÉ 6X",$D366-($D366*TAXAS!$E$18))/6,IF($A366=TAXAS!$A$19,IF($B366="PARCELADO ATÉ 6X",$D366-($D366*TAXAS!$E$19))/6,IF($A366=TAXAS!$A$20,IF($B366="PARCELADO ATÉ 6X",$D366-($D366*TAXAS!$E$20))/6,IF($A366=TAXAS!$A$21,IF($B366="PARCELADO ATÉ 6X",$D366-($D366*TAXAS!$E$21))/6,IF($A366=TAXAS!$A$22,IF($B366="PARCELADO ATÉ 6X",$D366-($D366*TAXAS!$E$22))/6,IF($A366=TAXAS!$A$23,IF($B366="PARCELADO ATÉ 6X",$D366-($D366*TAXAS!$E$23))/6,IF($A366=TAXAS!$A$24,IF($B366="PARCELADO ATÉ 6X",$D366-($D366*TAXAS!$E$24))/6,IF($A366=TAXAS!$A$25,IF($B366="PARCELADO ATÉ 6X",$D366-($D366*TAXAS!$E$25))/6,IF($A366=TAXAS!$A$26,IF($B366="PARCELADO ATÉ 6X",$D366-($D366*TAXAS!$E$26))/6,IF($A366=TAXAS!$A$27,IF($B366="PARCELADO ATÉ 6X",$D366-($D366*TAXAS!$E$27))/6))))))))))))))))))))))))/1</f>
        <v>0</v>
      </c>
      <c r="I366" s="9">
        <f>IF($A366="VISA",IF($B366="PARCELADO ATÉ 12X",$D366-(D366*TAXAS!$F$4))/12,IF($A366="MASTER",IF($B366="PARCELADO ATÉ 12X",$D366-(D366*TAXAS!$F$5))/12,IF($A366="ELO",IF($B366="PARCELADO ATÉ 12X",$D366-(D366*TAXAS!$F$6))/12,IF($A366="HIPERCARD",IF($B366="PARCELADO ATÉ 12X",$D366-(D366*TAXAS!$F$7))/12,IF($A366="DINERS",IF($B366="PARCELADO ATÉ 12X",$D366-(D366*TAXAS!$F$8))/12,IF($A366="AMERICA EXPRESS",IF($B366="PARCELADO ATÉ 12X",$D366-(D366*TAXAS!$F$9))/12,IF($A366=TAXAS!$A$10,IF($B366="PARCELADO ATÉ 12X",$D366-($D366*TAXAS!$F$10))/12,IF($A366=TAXAS!$A$11,IF($B366="PARCELADO ATÉ 12X",$D366-($D366*TAXAS!$F$11))/12,IF($A366=TAXAS!$A$12,IF($B366="PARCELADO ATÉ 12X",$D366-($D366*TAXAS!$F$12))/12,IF($A366=TAXAS!$A$13,IF($B366="PARCELADO ATÉ 12X",$D366-($D366*TAXAS!$F$13))/12,IF($A366=TAXAS!$A$14,IF($B366="PARCELADO ATÉ 12X",$D366-($D366*TAXAS!$F$14))/12,IF($A366=TAXAS!$A$15,IF($B366="PARCELADO ATÉ 12X",$D366-($D366*TAXAS!$F$15))/12,IF($A366=TAXAS!$A$16,IF($B366="PARCELADO ATÉ 12X",$D366-($D366*TAXAS!$F$16))/12,IF($A366=TAXAS!$A$17,IF($B366="PARCELADO ATÉ 12X",$D366-($D366*TAXAS!$F$17))/12,IF($A366=TAXAS!$A$18,IF($B366="PARCELADO ATÉ 12X",$D366-($D366*TAXAS!$F$18))/12,IF($A366=TAXAS!$A$19,IF($B366="PARCELADO ATÉ 12X",$D366-($D366*TAXAS!$F$19))/12,IF($A366=TAXAS!$A$20,IF($B366="PARCELADO ATÉ 12X",$D366-($D366*TAXAS!$F$20))/12,IF($A366=TAXAS!$A$21,IF($B366="PARCELADO ATÉ 12X",$D366-($D366*TAXAS!$F$21))/12,IF($A366=TAXAS!$A$22,IF($B366="PARCELADO ATÉ 12X",$D366-($D366*TAXAS!$F$22))/12,IF($A366=TAXAS!$A$23,IF($B366="PARCELADO ATÉ 12X",$D366-($D366*TAXAS!$F$23))/12,IF($A366=TAXAS!$A$24,IF($B366="PARCELADO ATÉ 12X",$D366-($D366*TAXAS!$F$24))/12,IF($A366=TAXAS!$A$25,IF($B366="PARCELADO ATÉ 12X",$D366-($D366*TAXAS!$F$25))/12,IF($A366=TAXAS!$A$26,IF($B366="PARCELADO ATÉ 12X",$D366-($D366*TAXAS!$F$26))/12,IF($A366=TAXAS!$A$27,IF($B366="PARCELADO ATÉ 12X",$D366-($D366*TAXAS!$F$27))/12))))))))))))))))))))))))/1</f>
        <v>0</v>
      </c>
      <c r="J366" s="8">
        <f t="shared" si="0"/>
        <v>0</v>
      </c>
      <c r="K366" s="10" t="b">
        <f>IF($B366="PARCELADO ATÉ 3X",($D366-($D366*TAXAS!$D$4))-$J366)</f>
        <v>0</v>
      </c>
      <c r="L366" s="10" t="b">
        <f>IF($B366="PARCELADO ATÉ 6X",($D366-($D366*TAXAS!$E$4))-$J366)</f>
        <v>0</v>
      </c>
      <c r="M366" s="10" t="b">
        <f>IF($B366="PARCELADO ATÉ 12X",($D366-($D366*TAXAS!$F$4))-$J366)</f>
        <v>0</v>
      </c>
      <c r="N366" s="8">
        <f t="shared" si="1"/>
        <v>0</v>
      </c>
      <c r="O366" s="10">
        <f t="shared" si="2"/>
        <v>0</v>
      </c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spans="1:31" ht="15.75" customHeight="1" x14ac:dyDescent="0.2">
      <c r="A367" s="3"/>
      <c r="B367" s="5"/>
      <c r="C367" s="6"/>
      <c r="D367" s="42"/>
      <c r="E367" s="8">
        <f>IF($A367="VISA",IF($B367="DÉBITO",$D367-($D367*TAXAS!$B$4)),IF($A367="MASTER",IF($B367="DÉBITO",$D367-($D367*TAXAS!$B$5)),IF($A367="ELO", IF($B367="DÉBITO",$D367-($D367*TAXAS!$B$6)),IF($A367="HIPERCARD",IF($B367="DÉBITO",$D367-($D367*TAXAS!$B$7)),IF($A367="DINERS",IF($B367="DÉBITO",$D367-($D367*TAXAS!$B$8)),IF($A367="AMERICA EXPRESS",IF($B367="DÉBITO",$D367-($D367*TAXAS!$B$9)),IF($A367=TAXAS!$A$10,IF($B367="DÉBITO",$D367-($D367*TAXAS!$B$10)), IF($A367=TAXAS!$A$11,IF($B367="DÉBITO",$D367-($D367*TAXAS!$B$11)), IF($A367=TAXAS!$A$12,IF($B367="DÉBITO",$D367-($D367*TAXAS!$B$12)), IF($A367=TAXAS!$A$13,IF($B367="DÉBITO",$D367-($D367*TAXAS!$B$13)), IF($A367=TAXAS!$A$14,IF($B367="DÉBITO",$D367-($D367*TAXAS!$B$14)), IF($A367=TAXAS!$A$15,IF($B367="DÉBITO",$D367-($D367*TAXAS!$B$15)), IF($A367=TAXAS!$A$16,IF($B367="DÉBITO",$D367-($D367*TAXAS!$B$16)), IF($A367=TAXAS!$A$17,IF($B367="DÉBITO",$D367-($D367*TAXAS!$B$17)), IF($A367=TAXAS!$A$18,IF($B367="DÉBITO",$D367-($D367*TAXAS!$B$18)), IF($A367=TAXAS!$A$19,IF($B367="DÉBITO",$D367-($D367*TAXAS!$B$19)), IF($A367=TAXAS!$A$20,IF($B367="DÉBITO",$D367-($D367*TAXAS!$B$20)), IF($A367=TAXAS!$A$21,IF($B367="DÉBITO",$D367-($D367*TAXAS!$B$21)), IF($A367=TAXAS!$A$22,IF($B367="DÉBITO",$D367-($D367*TAXAS!$B$22)), IF($A367=TAXAS!$A$23,IF($B367="DÉBITO",$D367-($D367*TAXAS!$B$23)), IF($A367=TAXAS!$A$24,IF($B367="DÉBITO",$D367-($D367*TAXAS!$B$24)), IF($A367=TAXAS!$A$25,IF($B367="DÉBITO",$D367-($D367*TAXAS!$B$25)), IF($A367=TAXAS!$A$26,IF($B367="DÉBITO",$D367-($D367*TAXAS!$B$26)), IF($A367=TAXAS!$A$27,IF($B367="DÉBITO",$D367-($D367*TAXAS!$B$27))))))))))))))))))))))))))/1</f>
        <v>0</v>
      </c>
      <c r="F367" s="8">
        <f>IF($A367="VISA",IF($B367="CRÉDITO",$D367-($D367*TAXAS!$C$4)),IF($A367="MASTER",IF($B367="CRÉDITO",$D367-($D367*TAXAS!$C$5)),IF($A367="ELO", IF($B367="CRÉDITO",$D367-($D367*TAXAS!$C$6)),IF($A367="HIPERCARD",IF($B367="CRÉDITO",$D367-($D367*TAXAS!$C$7)),IF($A367="DINERS",IF($B367="CRÉDITO",$D367-($D367*TAXAS!$C$8)),IF($A367="AMERICA EXPRESS",IF($B367="CRÉDITO",$D367-($D367*TAXAS!$C$9)),IF($A367=TAXAS!$A$10,IF($B367="CRÉDITO",$D367-($D367*TAXAS!$C$10)), IF($A367=TAXAS!$A$11,IF($B367="CRÉDITO",$D367-($D367*TAXAS!$C$11)), IF($A367=TAXAS!$A$12,IF($B367="CRÉDITO",$D367-($D367*TAXAS!$C$12)), IF($A367=TAXAS!$A$13,IF($B367="CRÉDITO",$D367-($D367*TAXAS!$C$13)), IF($A367=TAXAS!$A$14,IF($B367="CRÉDITO",$D367-($D367*TAXAS!$C$14)), IF($A367=TAXAS!$A$15,IF($B367="CRÉDITO",$D367-($D367*TAXAS!$C$15)), IF($A367=TAXAS!$A$16,IF($B367="CRÉDITO",$D367-($D367*TAXAS!$C$16)), IF($A367=TAXAS!$A$17,IF($B367="CRÉDITO",$D367-($D367*TAXAS!$C$17)), IF($A367=TAXAS!$A$18,IF($B367="CRÉDITO",$D367-($D367*TAXAS!$C$18)), IF($A367=TAXAS!$A$19,IF($B367="CRÉDITO",$D367-($D367*TAXAS!$C$19)), IF($A367=TAXAS!$A$20,IF($B367="CRÉDITO",$D367-($D367*TAXAS!$C$20)), IF($A367=TAXAS!$A$21,IF($B367="CRÉDITO",$D367-($D367*TAXAS!$C$21)), IF($A367=TAXAS!$A$22,IF($B367="CRÉDITO",$D367-($D367*TAXAS!$C$22)), IF($A367=TAXAS!$A$23,IF($B367="CRÉDITO",$D367-($D367*TAXAS!$C$23)), IF($A367=TAXAS!$A$24,IF($B367="CRÉDITO",$D367-($D367*TAXAS!$C$24)), IF($A367=TAXAS!$A$25,IF($B367="CRÉDITO",$D367-($D367*TAXAS!$C$25)), IF($A367=TAXAS!$A$26,IF($B367="CRÉDITO",$D367-($D367*TAXAS!$C$26)), IF($A367=TAXAS!$A$27,IF($B367="CRÉDITO",$D367-($D367*TAXAS!$C$27))))))))))))))))))))))))))/1</f>
        <v>0</v>
      </c>
      <c r="G367" s="9">
        <f>IF($A367="VISA",IF($B367="PARCELADO ATÉ 3X",$D367-(D367*TAXAS!$D$4))/3,IF($A367="MASTER",IF($B367="PARCELADO ATÉ 3X",$D367-(D367*TAXAS!$D$5))/3,IF($A367="ELO",IF($B367="PARCELADO ATÉ 3X",$D367-(D367*TAXAS!$D$6))/3,IF($A367="HIPERCARD",IF($B367="PARCELADO ATÉ 3X",$D367-(D367*TAXAS!$D$7))/3,IF($A367="DINERS",IF($B367="PARCELADO ATÉ 3X",$D367-(D367*TAXAS!$D$8))/3,IF($A367="AMERICA EXPRESS",IF($B367="PARCELADO ATÉ 3X",$D367-(D367*TAXAS!$D$9))/3,IF($A367=TAXAS!$A$10,IF($B367="PARCELADO ATÉ 3X",$D367-($D367*TAXAS!$D$10))/3,IF($A367=TAXAS!$A$11,IF($B367="PARCELADO ATÉ 3X",$D367-($D367*TAXAS!$D$11))/3,IF($A367=TAXAS!$A$12,IF($B367="PARCELADO ATÉ 3X",$D367-($D367*TAXAS!$D$12))/3,IF($A367=TAXAS!$A$13,IF($B367="PARCELADO ATÉ 3X",$D367-($D367*TAXAS!$D$13))/3,IF($A367=TAXAS!$A$14,IF($B367="PARCELADO ATÉ 3X",$D367-($D367*TAXAS!$D$14))/3,IF($A367=TAXAS!$A$15,IF($B367="PARCELADO ATÉ 3X",$D367-($D367*TAXAS!$D$15))/3,IF($A367=TAXAS!$A$16,IF($B367="PARCELADO ATÉ 3X",$D367-($D367*TAXAS!$D$16))/3,IF($A367=TAXAS!$A$17,IF($B367="PARCELADO ATÉ 3X",$D367-($D367*TAXAS!$D$17))/3,IF($A367=TAXAS!$A$18,IF($B367="PARCELADO ATÉ 3X",$D367-($D367*TAXAS!$D$18))/3,IF($A367=TAXAS!$A$19,IF($B367="PARCELADO ATÉ 3X",$D367-($D367*TAXAS!$D$19))/3,IF($A367=TAXAS!$A$20,IF($B367="PARCELADO ATÉ 3X",$D367-($D367*TAXAS!$D$20))/3,IF($A367=TAXAS!$A$21,IF($B367="PARCELADO ATÉ 3X",$D367-($D367*TAXAS!$D$21))/3,IF($A367=TAXAS!$A$22,IF($B367="PARCELADO ATÉ 3X",$D367-($D367*TAXAS!$D$22))/3,IF($A367=TAXAS!$A$23,IF($B367="PARCELADO ATÉ 3X",$D367-($D367*TAXAS!$D$23))/3,IF($A367=TAXAS!$A$24,IF($B367="PARCELADO ATÉ 3X",$D367-($D367*TAXAS!$D$24))/3,IF($A367=TAXAS!$A$25,IF($B367="PARCELADO ATÉ 3X",$D367-($D367*TAXAS!$D$25))/3,IF($A367=TAXAS!$A$26,IF($B367="PARCELADO ATÉ 3X",$D367-($D367*TAXAS!$D$26))/3,IF($A367=TAXAS!$A$27,IF($B367="PARCELADO ATÉ 3X",$D367-($D367*TAXAS!$D$27))/3))))))))))))))))))))))))/1</f>
        <v>0</v>
      </c>
      <c r="H367" s="9">
        <f>IF($A367="VISA",IF($B367="PARCELADO ATÉ 6X",$D367-(D367*TAXAS!$E$4))/6,IF($A367="MASTER",IF($B367="PARCELADO ATÉ 6X",$D367-(D367*TAXAS!$E$5))/6,IF($A367="ELO",IF($B367="PARCELADO ATÉ 6X",$D367-(D367*TAXAS!$E$6))/6,IF($A367="HIPERCARD",IF($B367="PARCELADO ATÉ 6X",$D367-(D367*TAXAS!$E$7))/6,IF($A367="DINERS",IF($B367="PARCELADO ATÉ 6X",$D367-(D367*TAXAS!$E$8))/6,IF($A367="AMERICA EXPRESS",IF($B367="PARCELADO ATÉ 6X",$D367-(D367*TAXAS!$E$9))/6,IF($A367=TAXAS!$A$10,IF($B367="PARCELADO ATÉ 6X",$D367-($D367*TAXAS!$E$10))/6,IF($A367=TAXAS!$A$11,IF($B367="PARCELADO ATÉ 6X",$D367-($D367*TAXAS!$E$11))/6,IF($A367=TAXAS!$A$12,IF($B367="PARCELADO ATÉ 6X",$D367-($D367*TAXAS!$E$12))/6,IF($A367=TAXAS!$A$13,IF($B367="PARCELADO ATÉ 6X",$D367-($D367*TAXAS!$E$13))/6,IF($A367=TAXAS!$A$14,IF($B367="PARCELADO ATÉ 6X",$D367-($D367*TAXAS!$E$14))/6,IF($A367=TAXAS!$A$15,IF($B367="PARCELADO ATÉ 6X",$D367-($D367*TAXAS!$E$15))/6,IF($A367=TAXAS!$A$16,IF($B367="PARCELADO ATÉ 6X",$D367-($D367*TAXAS!$E$16))/6,IF($A367=TAXAS!$A$17,IF($B367="PARCELADO ATÉ 6X",$D367-($D367*TAXAS!$E$17))/6,IF($A367=TAXAS!$A$18,IF($B367="PARCELADO ATÉ 6X",$D367-($D367*TAXAS!$E$18))/6,IF($A367=TAXAS!$A$19,IF($B367="PARCELADO ATÉ 6X",$D367-($D367*TAXAS!$E$19))/6,IF($A367=TAXAS!$A$20,IF($B367="PARCELADO ATÉ 6X",$D367-($D367*TAXAS!$E$20))/6,IF($A367=TAXAS!$A$21,IF($B367="PARCELADO ATÉ 6X",$D367-($D367*TAXAS!$E$21))/6,IF($A367=TAXAS!$A$22,IF($B367="PARCELADO ATÉ 6X",$D367-($D367*TAXAS!$E$22))/6,IF($A367=TAXAS!$A$23,IF($B367="PARCELADO ATÉ 6X",$D367-($D367*TAXAS!$E$23))/6,IF($A367=TAXAS!$A$24,IF($B367="PARCELADO ATÉ 6X",$D367-($D367*TAXAS!$E$24))/6,IF($A367=TAXAS!$A$25,IF($B367="PARCELADO ATÉ 6X",$D367-($D367*TAXAS!$E$25))/6,IF($A367=TAXAS!$A$26,IF($B367="PARCELADO ATÉ 6X",$D367-($D367*TAXAS!$E$26))/6,IF($A367=TAXAS!$A$27,IF($B367="PARCELADO ATÉ 6X",$D367-($D367*TAXAS!$E$27))/6))))))))))))))))))))))))/1</f>
        <v>0</v>
      </c>
      <c r="I367" s="9">
        <f>IF($A367="VISA",IF($B367="PARCELADO ATÉ 12X",$D367-(D367*TAXAS!$F$4))/12,IF($A367="MASTER",IF($B367="PARCELADO ATÉ 12X",$D367-(D367*TAXAS!$F$5))/12,IF($A367="ELO",IF($B367="PARCELADO ATÉ 12X",$D367-(D367*TAXAS!$F$6))/12,IF($A367="HIPERCARD",IF($B367="PARCELADO ATÉ 12X",$D367-(D367*TAXAS!$F$7))/12,IF($A367="DINERS",IF($B367="PARCELADO ATÉ 12X",$D367-(D367*TAXAS!$F$8))/12,IF($A367="AMERICA EXPRESS",IF($B367="PARCELADO ATÉ 12X",$D367-(D367*TAXAS!$F$9))/12,IF($A367=TAXAS!$A$10,IF($B367="PARCELADO ATÉ 12X",$D367-($D367*TAXAS!$F$10))/12,IF($A367=TAXAS!$A$11,IF($B367="PARCELADO ATÉ 12X",$D367-($D367*TAXAS!$F$11))/12,IF($A367=TAXAS!$A$12,IF($B367="PARCELADO ATÉ 12X",$D367-($D367*TAXAS!$F$12))/12,IF($A367=TAXAS!$A$13,IF($B367="PARCELADO ATÉ 12X",$D367-($D367*TAXAS!$F$13))/12,IF($A367=TAXAS!$A$14,IF($B367="PARCELADO ATÉ 12X",$D367-($D367*TAXAS!$F$14))/12,IF($A367=TAXAS!$A$15,IF($B367="PARCELADO ATÉ 12X",$D367-($D367*TAXAS!$F$15))/12,IF($A367=TAXAS!$A$16,IF($B367="PARCELADO ATÉ 12X",$D367-($D367*TAXAS!$F$16))/12,IF($A367=TAXAS!$A$17,IF($B367="PARCELADO ATÉ 12X",$D367-($D367*TAXAS!$F$17))/12,IF($A367=TAXAS!$A$18,IF($B367="PARCELADO ATÉ 12X",$D367-($D367*TAXAS!$F$18))/12,IF($A367=TAXAS!$A$19,IF($B367="PARCELADO ATÉ 12X",$D367-($D367*TAXAS!$F$19))/12,IF($A367=TAXAS!$A$20,IF($B367="PARCELADO ATÉ 12X",$D367-($D367*TAXAS!$F$20))/12,IF($A367=TAXAS!$A$21,IF($B367="PARCELADO ATÉ 12X",$D367-($D367*TAXAS!$F$21))/12,IF($A367=TAXAS!$A$22,IF($B367="PARCELADO ATÉ 12X",$D367-($D367*TAXAS!$F$22))/12,IF($A367=TAXAS!$A$23,IF($B367="PARCELADO ATÉ 12X",$D367-($D367*TAXAS!$F$23))/12,IF($A367=TAXAS!$A$24,IF($B367="PARCELADO ATÉ 12X",$D367-($D367*TAXAS!$F$24))/12,IF($A367=TAXAS!$A$25,IF($B367="PARCELADO ATÉ 12X",$D367-($D367*TAXAS!$F$25))/12,IF($A367=TAXAS!$A$26,IF($B367="PARCELADO ATÉ 12X",$D367-($D367*TAXAS!$F$26))/12,IF($A367=TAXAS!$A$27,IF($B367="PARCELADO ATÉ 12X",$D367-($D367*TAXAS!$F$27))/12))))))))))))))))))))))))/1</f>
        <v>0</v>
      </c>
      <c r="J367" s="8">
        <f t="shared" si="0"/>
        <v>0</v>
      </c>
      <c r="K367" s="10" t="b">
        <f>IF($B367="PARCELADO ATÉ 3X",($D367-($D367*TAXAS!$D$4))-$J367)</f>
        <v>0</v>
      </c>
      <c r="L367" s="10" t="b">
        <f>IF($B367="PARCELADO ATÉ 6X",($D367-($D367*TAXAS!$E$4))-$J367)</f>
        <v>0</v>
      </c>
      <c r="M367" s="10" t="b">
        <f>IF($B367="PARCELADO ATÉ 12X",($D367-($D367*TAXAS!$F$4))-$J367)</f>
        <v>0</v>
      </c>
      <c r="N367" s="8">
        <f t="shared" si="1"/>
        <v>0</v>
      </c>
      <c r="O367" s="10">
        <f t="shared" si="2"/>
        <v>0</v>
      </c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spans="1:31" ht="15.75" customHeight="1" x14ac:dyDescent="0.2">
      <c r="A368" s="3"/>
      <c r="B368" s="5"/>
      <c r="C368" s="6"/>
      <c r="D368" s="42"/>
      <c r="E368" s="8">
        <f>IF($A368="VISA",IF($B368="DÉBITO",$D368-($D368*TAXAS!$B$4)),IF($A368="MASTER",IF($B368="DÉBITO",$D368-($D368*TAXAS!$B$5)),IF($A368="ELO", IF($B368="DÉBITO",$D368-($D368*TAXAS!$B$6)),IF($A368="HIPERCARD",IF($B368="DÉBITO",$D368-($D368*TAXAS!$B$7)),IF($A368="DINERS",IF($B368="DÉBITO",$D368-($D368*TAXAS!$B$8)),IF($A368="AMERICA EXPRESS",IF($B368="DÉBITO",$D368-($D368*TAXAS!$B$9)),IF($A368=TAXAS!$A$10,IF($B368="DÉBITO",$D368-($D368*TAXAS!$B$10)), IF($A368=TAXAS!$A$11,IF($B368="DÉBITO",$D368-($D368*TAXAS!$B$11)), IF($A368=TAXAS!$A$12,IF($B368="DÉBITO",$D368-($D368*TAXAS!$B$12)), IF($A368=TAXAS!$A$13,IF($B368="DÉBITO",$D368-($D368*TAXAS!$B$13)), IF($A368=TAXAS!$A$14,IF($B368="DÉBITO",$D368-($D368*TAXAS!$B$14)), IF($A368=TAXAS!$A$15,IF($B368="DÉBITO",$D368-($D368*TAXAS!$B$15)), IF($A368=TAXAS!$A$16,IF($B368="DÉBITO",$D368-($D368*TAXAS!$B$16)), IF($A368=TAXAS!$A$17,IF($B368="DÉBITO",$D368-($D368*TAXAS!$B$17)), IF($A368=TAXAS!$A$18,IF($B368="DÉBITO",$D368-($D368*TAXAS!$B$18)), IF($A368=TAXAS!$A$19,IF($B368="DÉBITO",$D368-($D368*TAXAS!$B$19)), IF($A368=TAXAS!$A$20,IF($B368="DÉBITO",$D368-($D368*TAXAS!$B$20)), IF($A368=TAXAS!$A$21,IF($B368="DÉBITO",$D368-($D368*TAXAS!$B$21)), IF($A368=TAXAS!$A$22,IF($B368="DÉBITO",$D368-($D368*TAXAS!$B$22)), IF($A368=TAXAS!$A$23,IF($B368="DÉBITO",$D368-($D368*TAXAS!$B$23)), IF($A368=TAXAS!$A$24,IF($B368="DÉBITO",$D368-($D368*TAXAS!$B$24)), IF($A368=TAXAS!$A$25,IF($B368="DÉBITO",$D368-($D368*TAXAS!$B$25)), IF($A368=TAXAS!$A$26,IF($B368="DÉBITO",$D368-($D368*TAXAS!$B$26)), IF($A368=TAXAS!$A$27,IF($B368="DÉBITO",$D368-($D368*TAXAS!$B$27))))))))))))))))))))))))))/1</f>
        <v>0</v>
      </c>
      <c r="F368" s="8">
        <f>IF($A368="VISA",IF($B368="CRÉDITO",$D368-($D368*TAXAS!$C$4)),IF($A368="MASTER",IF($B368="CRÉDITO",$D368-($D368*TAXAS!$C$5)),IF($A368="ELO", IF($B368="CRÉDITO",$D368-($D368*TAXAS!$C$6)),IF($A368="HIPERCARD",IF($B368="CRÉDITO",$D368-($D368*TAXAS!$C$7)),IF($A368="DINERS",IF($B368="CRÉDITO",$D368-($D368*TAXAS!$C$8)),IF($A368="AMERICA EXPRESS",IF($B368="CRÉDITO",$D368-($D368*TAXAS!$C$9)),IF($A368=TAXAS!$A$10,IF($B368="CRÉDITO",$D368-($D368*TAXAS!$C$10)), IF($A368=TAXAS!$A$11,IF($B368="CRÉDITO",$D368-($D368*TAXAS!$C$11)), IF($A368=TAXAS!$A$12,IF($B368="CRÉDITO",$D368-($D368*TAXAS!$C$12)), IF($A368=TAXAS!$A$13,IF($B368="CRÉDITO",$D368-($D368*TAXAS!$C$13)), IF($A368=TAXAS!$A$14,IF($B368="CRÉDITO",$D368-($D368*TAXAS!$C$14)), IF($A368=TAXAS!$A$15,IF($B368="CRÉDITO",$D368-($D368*TAXAS!$C$15)), IF($A368=TAXAS!$A$16,IF($B368="CRÉDITO",$D368-($D368*TAXAS!$C$16)), IF($A368=TAXAS!$A$17,IF($B368="CRÉDITO",$D368-($D368*TAXAS!$C$17)), IF($A368=TAXAS!$A$18,IF($B368="CRÉDITO",$D368-($D368*TAXAS!$C$18)), IF($A368=TAXAS!$A$19,IF($B368="CRÉDITO",$D368-($D368*TAXAS!$C$19)), IF($A368=TAXAS!$A$20,IF($B368="CRÉDITO",$D368-($D368*TAXAS!$C$20)), IF($A368=TAXAS!$A$21,IF($B368="CRÉDITO",$D368-($D368*TAXAS!$C$21)), IF($A368=TAXAS!$A$22,IF($B368="CRÉDITO",$D368-($D368*TAXAS!$C$22)), IF($A368=TAXAS!$A$23,IF($B368="CRÉDITO",$D368-($D368*TAXAS!$C$23)), IF($A368=TAXAS!$A$24,IF($B368="CRÉDITO",$D368-($D368*TAXAS!$C$24)), IF($A368=TAXAS!$A$25,IF($B368="CRÉDITO",$D368-($D368*TAXAS!$C$25)), IF($A368=TAXAS!$A$26,IF($B368="CRÉDITO",$D368-($D368*TAXAS!$C$26)), IF($A368=TAXAS!$A$27,IF($B368="CRÉDITO",$D368-($D368*TAXAS!$C$27))))))))))))))))))))))))))/1</f>
        <v>0</v>
      </c>
      <c r="G368" s="9">
        <f>IF($A368="VISA",IF($B368="PARCELADO ATÉ 3X",$D368-(D368*TAXAS!$D$4))/3,IF($A368="MASTER",IF($B368="PARCELADO ATÉ 3X",$D368-(D368*TAXAS!$D$5))/3,IF($A368="ELO",IF($B368="PARCELADO ATÉ 3X",$D368-(D368*TAXAS!$D$6))/3,IF($A368="HIPERCARD",IF($B368="PARCELADO ATÉ 3X",$D368-(D368*TAXAS!$D$7))/3,IF($A368="DINERS",IF($B368="PARCELADO ATÉ 3X",$D368-(D368*TAXAS!$D$8))/3,IF($A368="AMERICA EXPRESS",IF($B368="PARCELADO ATÉ 3X",$D368-(D368*TAXAS!$D$9))/3,IF($A368=TAXAS!$A$10,IF($B368="PARCELADO ATÉ 3X",$D368-($D368*TAXAS!$D$10))/3,IF($A368=TAXAS!$A$11,IF($B368="PARCELADO ATÉ 3X",$D368-($D368*TAXAS!$D$11))/3,IF($A368=TAXAS!$A$12,IF($B368="PARCELADO ATÉ 3X",$D368-($D368*TAXAS!$D$12))/3,IF($A368=TAXAS!$A$13,IF($B368="PARCELADO ATÉ 3X",$D368-($D368*TAXAS!$D$13))/3,IF($A368=TAXAS!$A$14,IF($B368="PARCELADO ATÉ 3X",$D368-($D368*TAXAS!$D$14))/3,IF($A368=TAXAS!$A$15,IF($B368="PARCELADO ATÉ 3X",$D368-($D368*TAXAS!$D$15))/3,IF($A368=TAXAS!$A$16,IF($B368="PARCELADO ATÉ 3X",$D368-($D368*TAXAS!$D$16))/3,IF($A368=TAXAS!$A$17,IF($B368="PARCELADO ATÉ 3X",$D368-($D368*TAXAS!$D$17))/3,IF($A368=TAXAS!$A$18,IF($B368="PARCELADO ATÉ 3X",$D368-($D368*TAXAS!$D$18))/3,IF($A368=TAXAS!$A$19,IF($B368="PARCELADO ATÉ 3X",$D368-($D368*TAXAS!$D$19))/3,IF($A368=TAXAS!$A$20,IF($B368="PARCELADO ATÉ 3X",$D368-($D368*TAXAS!$D$20))/3,IF($A368=TAXAS!$A$21,IF($B368="PARCELADO ATÉ 3X",$D368-($D368*TAXAS!$D$21))/3,IF($A368=TAXAS!$A$22,IF($B368="PARCELADO ATÉ 3X",$D368-($D368*TAXAS!$D$22))/3,IF($A368=TAXAS!$A$23,IF($B368="PARCELADO ATÉ 3X",$D368-($D368*TAXAS!$D$23))/3,IF($A368=TAXAS!$A$24,IF($B368="PARCELADO ATÉ 3X",$D368-($D368*TAXAS!$D$24))/3,IF($A368=TAXAS!$A$25,IF($B368="PARCELADO ATÉ 3X",$D368-($D368*TAXAS!$D$25))/3,IF($A368=TAXAS!$A$26,IF($B368="PARCELADO ATÉ 3X",$D368-($D368*TAXAS!$D$26))/3,IF($A368=TAXAS!$A$27,IF($B368="PARCELADO ATÉ 3X",$D368-($D368*TAXAS!$D$27))/3))))))))))))))))))))))))/1</f>
        <v>0</v>
      </c>
      <c r="H368" s="9">
        <f>IF($A368="VISA",IF($B368="PARCELADO ATÉ 6X",$D368-(D368*TAXAS!$E$4))/6,IF($A368="MASTER",IF($B368="PARCELADO ATÉ 6X",$D368-(D368*TAXAS!$E$5))/6,IF($A368="ELO",IF($B368="PARCELADO ATÉ 6X",$D368-(D368*TAXAS!$E$6))/6,IF($A368="HIPERCARD",IF($B368="PARCELADO ATÉ 6X",$D368-(D368*TAXAS!$E$7))/6,IF($A368="DINERS",IF($B368="PARCELADO ATÉ 6X",$D368-(D368*TAXAS!$E$8))/6,IF($A368="AMERICA EXPRESS",IF($B368="PARCELADO ATÉ 6X",$D368-(D368*TAXAS!$E$9))/6,IF($A368=TAXAS!$A$10,IF($B368="PARCELADO ATÉ 6X",$D368-($D368*TAXAS!$E$10))/6,IF($A368=TAXAS!$A$11,IF($B368="PARCELADO ATÉ 6X",$D368-($D368*TAXAS!$E$11))/6,IF($A368=TAXAS!$A$12,IF($B368="PARCELADO ATÉ 6X",$D368-($D368*TAXAS!$E$12))/6,IF($A368=TAXAS!$A$13,IF($B368="PARCELADO ATÉ 6X",$D368-($D368*TAXAS!$E$13))/6,IF($A368=TAXAS!$A$14,IF($B368="PARCELADO ATÉ 6X",$D368-($D368*TAXAS!$E$14))/6,IF($A368=TAXAS!$A$15,IF($B368="PARCELADO ATÉ 6X",$D368-($D368*TAXAS!$E$15))/6,IF($A368=TAXAS!$A$16,IF($B368="PARCELADO ATÉ 6X",$D368-($D368*TAXAS!$E$16))/6,IF($A368=TAXAS!$A$17,IF($B368="PARCELADO ATÉ 6X",$D368-($D368*TAXAS!$E$17))/6,IF($A368=TAXAS!$A$18,IF($B368="PARCELADO ATÉ 6X",$D368-($D368*TAXAS!$E$18))/6,IF($A368=TAXAS!$A$19,IF($B368="PARCELADO ATÉ 6X",$D368-($D368*TAXAS!$E$19))/6,IF($A368=TAXAS!$A$20,IF($B368="PARCELADO ATÉ 6X",$D368-($D368*TAXAS!$E$20))/6,IF($A368=TAXAS!$A$21,IF($B368="PARCELADO ATÉ 6X",$D368-($D368*TAXAS!$E$21))/6,IF($A368=TAXAS!$A$22,IF($B368="PARCELADO ATÉ 6X",$D368-($D368*TAXAS!$E$22))/6,IF($A368=TAXAS!$A$23,IF($B368="PARCELADO ATÉ 6X",$D368-($D368*TAXAS!$E$23))/6,IF($A368=TAXAS!$A$24,IF($B368="PARCELADO ATÉ 6X",$D368-($D368*TAXAS!$E$24))/6,IF($A368=TAXAS!$A$25,IF($B368="PARCELADO ATÉ 6X",$D368-($D368*TAXAS!$E$25))/6,IF($A368=TAXAS!$A$26,IF($B368="PARCELADO ATÉ 6X",$D368-($D368*TAXAS!$E$26))/6,IF($A368=TAXAS!$A$27,IF($B368="PARCELADO ATÉ 6X",$D368-($D368*TAXAS!$E$27))/6))))))))))))))))))))))))/1</f>
        <v>0</v>
      </c>
      <c r="I368" s="9">
        <f>IF($A368="VISA",IF($B368="PARCELADO ATÉ 12X",$D368-(D368*TAXAS!$F$4))/12,IF($A368="MASTER",IF($B368="PARCELADO ATÉ 12X",$D368-(D368*TAXAS!$F$5))/12,IF($A368="ELO",IF($B368="PARCELADO ATÉ 12X",$D368-(D368*TAXAS!$F$6))/12,IF($A368="HIPERCARD",IF($B368="PARCELADO ATÉ 12X",$D368-(D368*TAXAS!$F$7))/12,IF($A368="DINERS",IF($B368="PARCELADO ATÉ 12X",$D368-(D368*TAXAS!$F$8))/12,IF($A368="AMERICA EXPRESS",IF($B368="PARCELADO ATÉ 12X",$D368-(D368*TAXAS!$F$9))/12,IF($A368=TAXAS!$A$10,IF($B368="PARCELADO ATÉ 12X",$D368-($D368*TAXAS!$F$10))/12,IF($A368=TAXAS!$A$11,IF($B368="PARCELADO ATÉ 12X",$D368-($D368*TAXAS!$F$11))/12,IF($A368=TAXAS!$A$12,IF($B368="PARCELADO ATÉ 12X",$D368-($D368*TAXAS!$F$12))/12,IF($A368=TAXAS!$A$13,IF($B368="PARCELADO ATÉ 12X",$D368-($D368*TAXAS!$F$13))/12,IF($A368=TAXAS!$A$14,IF($B368="PARCELADO ATÉ 12X",$D368-($D368*TAXAS!$F$14))/12,IF($A368=TAXAS!$A$15,IF($B368="PARCELADO ATÉ 12X",$D368-($D368*TAXAS!$F$15))/12,IF($A368=TAXAS!$A$16,IF($B368="PARCELADO ATÉ 12X",$D368-($D368*TAXAS!$F$16))/12,IF($A368=TAXAS!$A$17,IF($B368="PARCELADO ATÉ 12X",$D368-($D368*TAXAS!$F$17))/12,IF($A368=TAXAS!$A$18,IF($B368="PARCELADO ATÉ 12X",$D368-($D368*TAXAS!$F$18))/12,IF($A368=TAXAS!$A$19,IF($B368="PARCELADO ATÉ 12X",$D368-($D368*TAXAS!$F$19))/12,IF($A368=TAXAS!$A$20,IF($B368="PARCELADO ATÉ 12X",$D368-($D368*TAXAS!$F$20))/12,IF($A368=TAXAS!$A$21,IF($B368="PARCELADO ATÉ 12X",$D368-($D368*TAXAS!$F$21))/12,IF($A368=TAXAS!$A$22,IF($B368="PARCELADO ATÉ 12X",$D368-($D368*TAXAS!$F$22))/12,IF($A368=TAXAS!$A$23,IF($B368="PARCELADO ATÉ 12X",$D368-($D368*TAXAS!$F$23))/12,IF($A368=TAXAS!$A$24,IF($B368="PARCELADO ATÉ 12X",$D368-($D368*TAXAS!$F$24))/12,IF($A368=TAXAS!$A$25,IF($B368="PARCELADO ATÉ 12X",$D368-($D368*TAXAS!$F$25))/12,IF($A368=TAXAS!$A$26,IF($B368="PARCELADO ATÉ 12X",$D368-($D368*TAXAS!$F$26))/12,IF($A368=TAXAS!$A$27,IF($B368="PARCELADO ATÉ 12X",$D368-($D368*TAXAS!$F$27))/12))))))))))))))))))))))))/1</f>
        <v>0</v>
      </c>
      <c r="J368" s="8">
        <f t="shared" si="0"/>
        <v>0</v>
      </c>
      <c r="K368" s="10" t="b">
        <f>IF($B368="PARCELADO ATÉ 3X",($D368-($D368*TAXAS!$D$4))-$J368)</f>
        <v>0</v>
      </c>
      <c r="L368" s="10" t="b">
        <f>IF($B368="PARCELADO ATÉ 6X",($D368-($D368*TAXAS!$E$4))-$J368)</f>
        <v>0</v>
      </c>
      <c r="M368" s="10" t="b">
        <f>IF($B368="PARCELADO ATÉ 12X",($D368-($D368*TAXAS!$F$4))-$J368)</f>
        <v>0</v>
      </c>
      <c r="N368" s="8">
        <f t="shared" si="1"/>
        <v>0</v>
      </c>
      <c r="O368" s="10">
        <f t="shared" si="2"/>
        <v>0</v>
      </c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spans="1:31" ht="15.75" customHeight="1" x14ac:dyDescent="0.2">
      <c r="A369" s="3"/>
      <c r="B369" s="5"/>
      <c r="C369" s="6"/>
      <c r="D369" s="42"/>
      <c r="E369" s="8">
        <f>IF($A369="VISA",IF($B369="DÉBITO",$D369-($D369*TAXAS!$B$4)),IF($A369="MASTER",IF($B369="DÉBITO",$D369-($D369*TAXAS!$B$5)),IF($A369="ELO", IF($B369="DÉBITO",$D369-($D369*TAXAS!$B$6)),IF($A369="HIPERCARD",IF($B369="DÉBITO",$D369-($D369*TAXAS!$B$7)),IF($A369="DINERS",IF($B369="DÉBITO",$D369-($D369*TAXAS!$B$8)),IF($A369="AMERICA EXPRESS",IF($B369="DÉBITO",$D369-($D369*TAXAS!$B$9)),IF($A369=TAXAS!$A$10,IF($B369="DÉBITO",$D369-($D369*TAXAS!$B$10)), IF($A369=TAXAS!$A$11,IF($B369="DÉBITO",$D369-($D369*TAXAS!$B$11)), IF($A369=TAXAS!$A$12,IF($B369="DÉBITO",$D369-($D369*TAXAS!$B$12)), IF($A369=TAXAS!$A$13,IF($B369="DÉBITO",$D369-($D369*TAXAS!$B$13)), IF($A369=TAXAS!$A$14,IF($B369="DÉBITO",$D369-($D369*TAXAS!$B$14)), IF($A369=TAXAS!$A$15,IF($B369="DÉBITO",$D369-($D369*TAXAS!$B$15)), IF($A369=TAXAS!$A$16,IF($B369="DÉBITO",$D369-($D369*TAXAS!$B$16)), IF($A369=TAXAS!$A$17,IF($B369="DÉBITO",$D369-($D369*TAXAS!$B$17)), IF($A369=TAXAS!$A$18,IF($B369="DÉBITO",$D369-($D369*TAXAS!$B$18)), IF($A369=TAXAS!$A$19,IF($B369="DÉBITO",$D369-($D369*TAXAS!$B$19)), IF($A369=TAXAS!$A$20,IF($B369="DÉBITO",$D369-($D369*TAXAS!$B$20)), IF($A369=TAXAS!$A$21,IF($B369="DÉBITO",$D369-($D369*TAXAS!$B$21)), IF($A369=TAXAS!$A$22,IF($B369="DÉBITO",$D369-($D369*TAXAS!$B$22)), IF($A369=TAXAS!$A$23,IF($B369="DÉBITO",$D369-($D369*TAXAS!$B$23)), IF($A369=TAXAS!$A$24,IF($B369="DÉBITO",$D369-($D369*TAXAS!$B$24)), IF($A369=TAXAS!$A$25,IF($B369="DÉBITO",$D369-($D369*TAXAS!$B$25)), IF($A369=TAXAS!$A$26,IF($B369="DÉBITO",$D369-($D369*TAXAS!$B$26)), IF($A369=TAXAS!$A$27,IF($B369="DÉBITO",$D369-($D369*TAXAS!$B$27))))))))))))))))))))))))))/1</f>
        <v>0</v>
      </c>
      <c r="F369" s="8">
        <f>IF($A369="VISA",IF($B369="CRÉDITO",$D369-($D369*TAXAS!$C$4)),IF($A369="MASTER",IF($B369="CRÉDITO",$D369-($D369*TAXAS!$C$5)),IF($A369="ELO", IF($B369="CRÉDITO",$D369-($D369*TAXAS!$C$6)),IF($A369="HIPERCARD",IF($B369="CRÉDITO",$D369-($D369*TAXAS!$C$7)),IF($A369="DINERS",IF($B369="CRÉDITO",$D369-($D369*TAXAS!$C$8)),IF($A369="AMERICA EXPRESS",IF($B369="CRÉDITO",$D369-($D369*TAXAS!$C$9)),IF($A369=TAXAS!$A$10,IF($B369="CRÉDITO",$D369-($D369*TAXAS!$C$10)), IF($A369=TAXAS!$A$11,IF($B369="CRÉDITO",$D369-($D369*TAXAS!$C$11)), IF($A369=TAXAS!$A$12,IF($B369="CRÉDITO",$D369-($D369*TAXAS!$C$12)), IF($A369=TAXAS!$A$13,IF($B369="CRÉDITO",$D369-($D369*TAXAS!$C$13)), IF($A369=TAXAS!$A$14,IF($B369="CRÉDITO",$D369-($D369*TAXAS!$C$14)), IF($A369=TAXAS!$A$15,IF($B369="CRÉDITO",$D369-($D369*TAXAS!$C$15)), IF($A369=TAXAS!$A$16,IF($B369="CRÉDITO",$D369-($D369*TAXAS!$C$16)), IF($A369=TAXAS!$A$17,IF($B369="CRÉDITO",$D369-($D369*TAXAS!$C$17)), IF($A369=TAXAS!$A$18,IF($B369="CRÉDITO",$D369-($D369*TAXAS!$C$18)), IF($A369=TAXAS!$A$19,IF($B369="CRÉDITO",$D369-($D369*TAXAS!$C$19)), IF($A369=TAXAS!$A$20,IF($B369="CRÉDITO",$D369-($D369*TAXAS!$C$20)), IF($A369=TAXAS!$A$21,IF($B369="CRÉDITO",$D369-($D369*TAXAS!$C$21)), IF($A369=TAXAS!$A$22,IF($B369="CRÉDITO",$D369-($D369*TAXAS!$C$22)), IF($A369=TAXAS!$A$23,IF($B369="CRÉDITO",$D369-($D369*TAXAS!$C$23)), IF($A369=TAXAS!$A$24,IF($B369="CRÉDITO",$D369-($D369*TAXAS!$C$24)), IF($A369=TAXAS!$A$25,IF($B369="CRÉDITO",$D369-($D369*TAXAS!$C$25)), IF($A369=TAXAS!$A$26,IF($B369="CRÉDITO",$D369-($D369*TAXAS!$C$26)), IF($A369=TAXAS!$A$27,IF($B369="CRÉDITO",$D369-($D369*TAXAS!$C$27))))))))))))))))))))))))))/1</f>
        <v>0</v>
      </c>
      <c r="G369" s="9">
        <f>IF($A369="VISA",IF($B369="PARCELADO ATÉ 3X",$D369-(D369*TAXAS!$D$4))/3,IF($A369="MASTER",IF($B369="PARCELADO ATÉ 3X",$D369-(D369*TAXAS!$D$5))/3,IF($A369="ELO",IF($B369="PARCELADO ATÉ 3X",$D369-(D369*TAXAS!$D$6))/3,IF($A369="HIPERCARD",IF($B369="PARCELADO ATÉ 3X",$D369-(D369*TAXAS!$D$7))/3,IF($A369="DINERS",IF($B369="PARCELADO ATÉ 3X",$D369-(D369*TAXAS!$D$8))/3,IF($A369="AMERICA EXPRESS",IF($B369="PARCELADO ATÉ 3X",$D369-(D369*TAXAS!$D$9))/3,IF($A369=TAXAS!$A$10,IF($B369="PARCELADO ATÉ 3X",$D369-($D369*TAXAS!$D$10))/3,IF($A369=TAXAS!$A$11,IF($B369="PARCELADO ATÉ 3X",$D369-($D369*TAXAS!$D$11))/3,IF($A369=TAXAS!$A$12,IF($B369="PARCELADO ATÉ 3X",$D369-($D369*TAXAS!$D$12))/3,IF($A369=TAXAS!$A$13,IF($B369="PARCELADO ATÉ 3X",$D369-($D369*TAXAS!$D$13))/3,IF($A369=TAXAS!$A$14,IF($B369="PARCELADO ATÉ 3X",$D369-($D369*TAXAS!$D$14))/3,IF($A369=TAXAS!$A$15,IF($B369="PARCELADO ATÉ 3X",$D369-($D369*TAXAS!$D$15))/3,IF($A369=TAXAS!$A$16,IF($B369="PARCELADO ATÉ 3X",$D369-($D369*TAXAS!$D$16))/3,IF($A369=TAXAS!$A$17,IF($B369="PARCELADO ATÉ 3X",$D369-($D369*TAXAS!$D$17))/3,IF($A369=TAXAS!$A$18,IF($B369="PARCELADO ATÉ 3X",$D369-($D369*TAXAS!$D$18))/3,IF($A369=TAXAS!$A$19,IF($B369="PARCELADO ATÉ 3X",$D369-($D369*TAXAS!$D$19))/3,IF($A369=TAXAS!$A$20,IF($B369="PARCELADO ATÉ 3X",$D369-($D369*TAXAS!$D$20))/3,IF($A369=TAXAS!$A$21,IF($B369="PARCELADO ATÉ 3X",$D369-($D369*TAXAS!$D$21))/3,IF($A369=TAXAS!$A$22,IF($B369="PARCELADO ATÉ 3X",$D369-($D369*TAXAS!$D$22))/3,IF($A369=TAXAS!$A$23,IF($B369="PARCELADO ATÉ 3X",$D369-($D369*TAXAS!$D$23))/3,IF($A369=TAXAS!$A$24,IF($B369="PARCELADO ATÉ 3X",$D369-($D369*TAXAS!$D$24))/3,IF($A369=TAXAS!$A$25,IF($B369="PARCELADO ATÉ 3X",$D369-($D369*TAXAS!$D$25))/3,IF($A369=TAXAS!$A$26,IF($B369="PARCELADO ATÉ 3X",$D369-($D369*TAXAS!$D$26))/3,IF($A369=TAXAS!$A$27,IF($B369="PARCELADO ATÉ 3X",$D369-($D369*TAXAS!$D$27))/3))))))))))))))))))))))))/1</f>
        <v>0</v>
      </c>
      <c r="H369" s="9">
        <f>IF($A369="VISA",IF($B369="PARCELADO ATÉ 6X",$D369-(D369*TAXAS!$E$4))/6,IF($A369="MASTER",IF($B369="PARCELADO ATÉ 6X",$D369-(D369*TAXAS!$E$5))/6,IF($A369="ELO",IF($B369="PARCELADO ATÉ 6X",$D369-(D369*TAXAS!$E$6))/6,IF($A369="HIPERCARD",IF($B369="PARCELADO ATÉ 6X",$D369-(D369*TAXAS!$E$7))/6,IF($A369="DINERS",IF($B369="PARCELADO ATÉ 6X",$D369-(D369*TAXAS!$E$8))/6,IF($A369="AMERICA EXPRESS",IF($B369="PARCELADO ATÉ 6X",$D369-(D369*TAXAS!$E$9))/6,IF($A369=TAXAS!$A$10,IF($B369="PARCELADO ATÉ 6X",$D369-($D369*TAXAS!$E$10))/6,IF($A369=TAXAS!$A$11,IF($B369="PARCELADO ATÉ 6X",$D369-($D369*TAXAS!$E$11))/6,IF($A369=TAXAS!$A$12,IF($B369="PARCELADO ATÉ 6X",$D369-($D369*TAXAS!$E$12))/6,IF($A369=TAXAS!$A$13,IF($B369="PARCELADO ATÉ 6X",$D369-($D369*TAXAS!$E$13))/6,IF($A369=TAXAS!$A$14,IF($B369="PARCELADO ATÉ 6X",$D369-($D369*TAXAS!$E$14))/6,IF($A369=TAXAS!$A$15,IF($B369="PARCELADO ATÉ 6X",$D369-($D369*TAXAS!$E$15))/6,IF($A369=TAXAS!$A$16,IF($B369="PARCELADO ATÉ 6X",$D369-($D369*TAXAS!$E$16))/6,IF($A369=TAXAS!$A$17,IF($B369="PARCELADO ATÉ 6X",$D369-($D369*TAXAS!$E$17))/6,IF($A369=TAXAS!$A$18,IF($B369="PARCELADO ATÉ 6X",$D369-($D369*TAXAS!$E$18))/6,IF($A369=TAXAS!$A$19,IF($B369="PARCELADO ATÉ 6X",$D369-($D369*TAXAS!$E$19))/6,IF($A369=TAXAS!$A$20,IF($B369="PARCELADO ATÉ 6X",$D369-($D369*TAXAS!$E$20))/6,IF($A369=TAXAS!$A$21,IF($B369="PARCELADO ATÉ 6X",$D369-($D369*TAXAS!$E$21))/6,IF($A369=TAXAS!$A$22,IF($B369="PARCELADO ATÉ 6X",$D369-($D369*TAXAS!$E$22))/6,IF($A369=TAXAS!$A$23,IF($B369="PARCELADO ATÉ 6X",$D369-($D369*TAXAS!$E$23))/6,IF($A369=TAXAS!$A$24,IF($B369="PARCELADO ATÉ 6X",$D369-($D369*TAXAS!$E$24))/6,IF($A369=TAXAS!$A$25,IF($B369="PARCELADO ATÉ 6X",$D369-($D369*TAXAS!$E$25))/6,IF($A369=TAXAS!$A$26,IF($B369="PARCELADO ATÉ 6X",$D369-($D369*TAXAS!$E$26))/6,IF($A369=TAXAS!$A$27,IF($B369="PARCELADO ATÉ 6X",$D369-($D369*TAXAS!$E$27))/6))))))))))))))))))))))))/1</f>
        <v>0</v>
      </c>
      <c r="I369" s="9">
        <f>IF($A369="VISA",IF($B369="PARCELADO ATÉ 12X",$D369-(D369*TAXAS!$F$4))/12,IF($A369="MASTER",IF($B369="PARCELADO ATÉ 12X",$D369-(D369*TAXAS!$F$5))/12,IF($A369="ELO",IF($B369="PARCELADO ATÉ 12X",$D369-(D369*TAXAS!$F$6))/12,IF($A369="HIPERCARD",IF($B369="PARCELADO ATÉ 12X",$D369-(D369*TAXAS!$F$7))/12,IF($A369="DINERS",IF($B369="PARCELADO ATÉ 12X",$D369-(D369*TAXAS!$F$8))/12,IF($A369="AMERICA EXPRESS",IF($B369="PARCELADO ATÉ 12X",$D369-(D369*TAXAS!$F$9))/12,IF($A369=TAXAS!$A$10,IF($B369="PARCELADO ATÉ 12X",$D369-($D369*TAXAS!$F$10))/12,IF($A369=TAXAS!$A$11,IF($B369="PARCELADO ATÉ 12X",$D369-($D369*TAXAS!$F$11))/12,IF($A369=TAXAS!$A$12,IF($B369="PARCELADO ATÉ 12X",$D369-($D369*TAXAS!$F$12))/12,IF($A369=TAXAS!$A$13,IF($B369="PARCELADO ATÉ 12X",$D369-($D369*TAXAS!$F$13))/12,IF($A369=TAXAS!$A$14,IF($B369="PARCELADO ATÉ 12X",$D369-($D369*TAXAS!$F$14))/12,IF($A369=TAXAS!$A$15,IF($B369="PARCELADO ATÉ 12X",$D369-($D369*TAXAS!$F$15))/12,IF($A369=TAXAS!$A$16,IF($B369="PARCELADO ATÉ 12X",$D369-($D369*TAXAS!$F$16))/12,IF($A369=TAXAS!$A$17,IF($B369="PARCELADO ATÉ 12X",$D369-($D369*TAXAS!$F$17))/12,IF($A369=TAXAS!$A$18,IF($B369="PARCELADO ATÉ 12X",$D369-($D369*TAXAS!$F$18))/12,IF($A369=TAXAS!$A$19,IF($B369="PARCELADO ATÉ 12X",$D369-($D369*TAXAS!$F$19))/12,IF($A369=TAXAS!$A$20,IF($B369="PARCELADO ATÉ 12X",$D369-($D369*TAXAS!$F$20))/12,IF($A369=TAXAS!$A$21,IF($B369="PARCELADO ATÉ 12X",$D369-($D369*TAXAS!$F$21))/12,IF($A369=TAXAS!$A$22,IF($B369="PARCELADO ATÉ 12X",$D369-($D369*TAXAS!$F$22))/12,IF($A369=TAXAS!$A$23,IF($B369="PARCELADO ATÉ 12X",$D369-($D369*TAXAS!$F$23))/12,IF($A369=TAXAS!$A$24,IF($B369="PARCELADO ATÉ 12X",$D369-($D369*TAXAS!$F$24))/12,IF($A369=TAXAS!$A$25,IF($B369="PARCELADO ATÉ 12X",$D369-($D369*TAXAS!$F$25))/12,IF($A369=TAXAS!$A$26,IF($B369="PARCELADO ATÉ 12X",$D369-($D369*TAXAS!$F$26))/12,IF($A369=TAXAS!$A$27,IF($B369="PARCELADO ATÉ 12X",$D369-($D369*TAXAS!$F$27))/12))))))))))))))))))))))))/1</f>
        <v>0</v>
      </c>
      <c r="J369" s="8">
        <f t="shared" si="0"/>
        <v>0</v>
      </c>
      <c r="K369" s="10" t="b">
        <f>IF($B369="PARCELADO ATÉ 3X",($D369-($D369*TAXAS!$D$4))-$J369)</f>
        <v>0</v>
      </c>
      <c r="L369" s="10" t="b">
        <f>IF($B369="PARCELADO ATÉ 6X",($D369-($D369*TAXAS!$E$4))-$J369)</f>
        <v>0</v>
      </c>
      <c r="M369" s="10" t="b">
        <f>IF($B369="PARCELADO ATÉ 12X",($D369-($D369*TAXAS!$F$4))-$J369)</f>
        <v>0</v>
      </c>
      <c r="N369" s="8">
        <f t="shared" si="1"/>
        <v>0</v>
      </c>
      <c r="O369" s="10">
        <f t="shared" si="2"/>
        <v>0</v>
      </c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spans="1:31" ht="15.75" customHeight="1" x14ac:dyDescent="0.2">
      <c r="A370" s="3"/>
      <c r="B370" s="5"/>
      <c r="C370" s="6"/>
      <c r="D370" s="42"/>
      <c r="E370" s="8">
        <f>IF($A370="VISA",IF($B370="DÉBITO",$D370-($D370*TAXAS!$B$4)),IF($A370="MASTER",IF($B370="DÉBITO",$D370-($D370*TAXAS!$B$5)),IF($A370="ELO", IF($B370="DÉBITO",$D370-($D370*TAXAS!$B$6)),IF($A370="HIPERCARD",IF($B370="DÉBITO",$D370-($D370*TAXAS!$B$7)),IF($A370="DINERS",IF($B370="DÉBITO",$D370-($D370*TAXAS!$B$8)),IF($A370="AMERICA EXPRESS",IF($B370="DÉBITO",$D370-($D370*TAXAS!$B$9)),IF($A370=TAXAS!$A$10,IF($B370="DÉBITO",$D370-($D370*TAXAS!$B$10)), IF($A370=TAXAS!$A$11,IF($B370="DÉBITO",$D370-($D370*TAXAS!$B$11)), IF($A370=TAXAS!$A$12,IF($B370="DÉBITO",$D370-($D370*TAXAS!$B$12)), IF($A370=TAXAS!$A$13,IF($B370="DÉBITO",$D370-($D370*TAXAS!$B$13)), IF($A370=TAXAS!$A$14,IF($B370="DÉBITO",$D370-($D370*TAXAS!$B$14)), IF($A370=TAXAS!$A$15,IF($B370="DÉBITO",$D370-($D370*TAXAS!$B$15)), IF($A370=TAXAS!$A$16,IF($B370="DÉBITO",$D370-($D370*TAXAS!$B$16)), IF($A370=TAXAS!$A$17,IF($B370="DÉBITO",$D370-($D370*TAXAS!$B$17)), IF($A370=TAXAS!$A$18,IF($B370="DÉBITO",$D370-($D370*TAXAS!$B$18)), IF($A370=TAXAS!$A$19,IF($B370="DÉBITO",$D370-($D370*TAXAS!$B$19)), IF($A370=TAXAS!$A$20,IF($B370="DÉBITO",$D370-($D370*TAXAS!$B$20)), IF($A370=TAXAS!$A$21,IF($B370="DÉBITO",$D370-($D370*TAXAS!$B$21)), IF($A370=TAXAS!$A$22,IF($B370="DÉBITO",$D370-($D370*TAXAS!$B$22)), IF($A370=TAXAS!$A$23,IF($B370="DÉBITO",$D370-($D370*TAXAS!$B$23)), IF($A370=TAXAS!$A$24,IF($B370="DÉBITO",$D370-($D370*TAXAS!$B$24)), IF($A370=TAXAS!$A$25,IF($B370="DÉBITO",$D370-($D370*TAXAS!$B$25)), IF($A370=TAXAS!$A$26,IF($B370="DÉBITO",$D370-($D370*TAXAS!$B$26)), IF($A370=TAXAS!$A$27,IF($B370="DÉBITO",$D370-($D370*TAXAS!$B$27))))))))))))))))))))))))))/1</f>
        <v>0</v>
      </c>
      <c r="F370" s="8">
        <f>IF($A370="VISA",IF($B370="CRÉDITO",$D370-($D370*TAXAS!$C$4)),IF($A370="MASTER",IF($B370="CRÉDITO",$D370-($D370*TAXAS!$C$5)),IF($A370="ELO", IF($B370="CRÉDITO",$D370-($D370*TAXAS!$C$6)),IF($A370="HIPERCARD",IF($B370="CRÉDITO",$D370-($D370*TAXAS!$C$7)),IF($A370="DINERS",IF($B370="CRÉDITO",$D370-($D370*TAXAS!$C$8)),IF($A370="AMERICA EXPRESS",IF($B370="CRÉDITO",$D370-($D370*TAXAS!$C$9)),IF($A370=TAXAS!$A$10,IF($B370="CRÉDITO",$D370-($D370*TAXAS!$C$10)), IF($A370=TAXAS!$A$11,IF($B370="CRÉDITO",$D370-($D370*TAXAS!$C$11)), IF($A370=TAXAS!$A$12,IF($B370="CRÉDITO",$D370-($D370*TAXAS!$C$12)), IF($A370=TAXAS!$A$13,IF($B370="CRÉDITO",$D370-($D370*TAXAS!$C$13)), IF($A370=TAXAS!$A$14,IF($B370="CRÉDITO",$D370-($D370*TAXAS!$C$14)), IF($A370=TAXAS!$A$15,IF($B370="CRÉDITO",$D370-($D370*TAXAS!$C$15)), IF($A370=TAXAS!$A$16,IF($B370="CRÉDITO",$D370-($D370*TAXAS!$C$16)), IF($A370=TAXAS!$A$17,IF($B370="CRÉDITO",$D370-($D370*TAXAS!$C$17)), IF($A370=TAXAS!$A$18,IF($B370="CRÉDITO",$D370-($D370*TAXAS!$C$18)), IF($A370=TAXAS!$A$19,IF($B370="CRÉDITO",$D370-($D370*TAXAS!$C$19)), IF($A370=TAXAS!$A$20,IF($B370="CRÉDITO",$D370-($D370*TAXAS!$C$20)), IF($A370=TAXAS!$A$21,IF($B370="CRÉDITO",$D370-($D370*TAXAS!$C$21)), IF($A370=TAXAS!$A$22,IF($B370="CRÉDITO",$D370-($D370*TAXAS!$C$22)), IF($A370=TAXAS!$A$23,IF($B370="CRÉDITO",$D370-($D370*TAXAS!$C$23)), IF($A370=TAXAS!$A$24,IF($B370="CRÉDITO",$D370-($D370*TAXAS!$C$24)), IF($A370=TAXAS!$A$25,IF($B370="CRÉDITO",$D370-($D370*TAXAS!$C$25)), IF($A370=TAXAS!$A$26,IF($B370="CRÉDITO",$D370-($D370*TAXAS!$C$26)), IF($A370=TAXAS!$A$27,IF($B370="CRÉDITO",$D370-($D370*TAXAS!$C$27))))))))))))))))))))))))))/1</f>
        <v>0</v>
      </c>
      <c r="G370" s="9">
        <f>IF($A370="VISA",IF($B370="PARCELADO ATÉ 3X",$D370-(D370*TAXAS!$D$4))/3,IF($A370="MASTER",IF($B370="PARCELADO ATÉ 3X",$D370-(D370*TAXAS!$D$5))/3,IF($A370="ELO",IF($B370="PARCELADO ATÉ 3X",$D370-(D370*TAXAS!$D$6))/3,IF($A370="HIPERCARD",IF($B370="PARCELADO ATÉ 3X",$D370-(D370*TAXAS!$D$7))/3,IF($A370="DINERS",IF($B370="PARCELADO ATÉ 3X",$D370-(D370*TAXAS!$D$8))/3,IF($A370="AMERICA EXPRESS",IF($B370="PARCELADO ATÉ 3X",$D370-(D370*TAXAS!$D$9))/3,IF($A370=TAXAS!$A$10,IF($B370="PARCELADO ATÉ 3X",$D370-($D370*TAXAS!$D$10))/3,IF($A370=TAXAS!$A$11,IF($B370="PARCELADO ATÉ 3X",$D370-($D370*TAXAS!$D$11))/3,IF($A370=TAXAS!$A$12,IF($B370="PARCELADO ATÉ 3X",$D370-($D370*TAXAS!$D$12))/3,IF($A370=TAXAS!$A$13,IF($B370="PARCELADO ATÉ 3X",$D370-($D370*TAXAS!$D$13))/3,IF($A370=TAXAS!$A$14,IF($B370="PARCELADO ATÉ 3X",$D370-($D370*TAXAS!$D$14))/3,IF($A370=TAXAS!$A$15,IF($B370="PARCELADO ATÉ 3X",$D370-($D370*TAXAS!$D$15))/3,IF($A370=TAXAS!$A$16,IF($B370="PARCELADO ATÉ 3X",$D370-($D370*TAXAS!$D$16))/3,IF($A370=TAXAS!$A$17,IF($B370="PARCELADO ATÉ 3X",$D370-($D370*TAXAS!$D$17))/3,IF($A370=TAXAS!$A$18,IF($B370="PARCELADO ATÉ 3X",$D370-($D370*TAXAS!$D$18))/3,IF($A370=TAXAS!$A$19,IF($B370="PARCELADO ATÉ 3X",$D370-($D370*TAXAS!$D$19))/3,IF($A370=TAXAS!$A$20,IF($B370="PARCELADO ATÉ 3X",$D370-($D370*TAXAS!$D$20))/3,IF($A370=TAXAS!$A$21,IF($B370="PARCELADO ATÉ 3X",$D370-($D370*TAXAS!$D$21))/3,IF($A370=TAXAS!$A$22,IF($B370="PARCELADO ATÉ 3X",$D370-($D370*TAXAS!$D$22))/3,IF($A370=TAXAS!$A$23,IF($B370="PARCELADO ATÉ 3X",$D370-($D370*TAXAS!$D$23))/3,IF($A370=TAXAS!$A$24,IF($B370="PARCELADO ATÉ 3X",$D370-($D370*TAXAS!$D$24))/3,IF($A370=TAXAS!$A$25,IF($B370="PARCELADO ATÉ 3X",$D370-($D370*TAXAS!$D$25))/3,IF($A370=TAXAS!$A$26,IF($B370="PARCELADO ATÉ 3X",$D370-($D370*TAXAS!$D$26))/3,IF($A370=TAXAS!$A$27,IF($B370="PARCELADO ATÉ 3X",$D370-($D370*TAXAS!$D$27))/3))))))))))))))))))))))))/1</f>
        <v>0</v>
      </c>
      <c r="H370" s="9">
        <f>IF($A370="VISA",IF($B370="PARCELADO ATÉ 6X",$D370-(D370*TAXAS!$E$4))/6,IF($A370="MASTER",IF($B370="PARCELADO ATÉ 6X",$D370-(D370*TAXAS!$E$5))/6,IF($A370="ELO",IF($B370="PARCELADO ATÉ 6X",$D370-(D370*TAXAS!$E$6))/6,IF($A370="HIPERCARD",IF($B370="PARCELADO ATÉ 6X",$D370-(D370*TAXAS!$E$7))/6,IF($A370="DINERS",IF($B370="PARCELADO ATÉ 6X",$D370-(D370*TAXAS!$E$8))/6,IF($A370="AMERICA EXPRESS",IF($B370="PARCELADO ATÉ 6X",$D370-(D370*TAXAS!$E$9))/6,IF($A370=TAXAS!$A$10,IF($B370="PARCELADO ATÉ 6X",$D370-($D370*TAXAS!$E$10))/6,IF($A370=TAXAS!$A$11,IF($B370="PARCELADO ATÉ 6X",$D370-($D370*TAXAS!$E$11))/6,IF($A370=TAXAS!$A$12,IF($B370="PARCELADO ATÉ 6X",$D370-($D370*TAXAS!$E$12))/6,IF($A370=TAXAS!$A$13,IF($B370="PARCELADO ATÉ 6X",$D370-($D370*TAXAS!$E$13))/6,IF($A370=TAXAS!$A$14,IF($B370="PARCELADO ATÉ 6X",$D370-($D370*TAXAS!$E$14))/6,IF($A370=TAXAS!$A$15,IF($B370="PARCELADO ATÉ 6X",$D370-($D370*TAXAS!$E$15))/6,IF($A370=TAXAS!$A$16,IF($B370="PARCELADO ATÉ 6X",$D370-($D370*TAXAS!$E$16))/6,IF($A370=TAXAS!$A$17,IF($B370="PARCELADO ATÉ 6X",$D370-($D370*TAXAS!$E$17))/6,IF($A370=TAXAS!$A$18,IF($B370="PARCELADO ATÉ 6X",$D370-($D370*TAXAS!$E$18))/6,IF($A370=TAXAS!$A$19,IF($B370="PARCELADO ATÉ 6X",$D370-($D370*TAXAS!$E$19))/6,IF($A370=TAXAS!$A$20,IF($B370="PARCELADO ATÉ 6X",$D370-($D370*TAXAS!$E$20))/6,IF($A370=TAXAS!$A$21,IF($B370="PARCELADO ATÉ 6X",$D370-($D370*TAXAS!$E$21))/6,IF($A370=TAXAS!$A$22,IF($B370="PARCELADO ATÉ 6X",$D370-($D370*TAXAS!$E$22))/6,IF($A370=TAXAS!$A$23,IF($B370="PARCELADO ATÉ 6X",$D370-($D370*TAXAS!$E$23))/6,IF($A370=TAXAS!$A$24,IF($B370="PARCELADO ATÉ 6X",$D370-($D370*TAXAS!$E$24))/6,IF($A370=TAXAS!$A$25,IF($B370="PARCELADO ATÉ 6X",$D370-($D370*TAXAS!$E$25))/6,IF($A370=TAXAS!$A$26,IF($B370="PARCELADO ATÉ 6X",$D370-($D370*TAXAS!$E$26))/6,IF($A370=TAXAS!$A$27,IF($B370="PARCELADO ATÉ 6X",$D370-($D370*TAXAS!$E$27))/6))))))))))))))))))))))))/1</f>
        <v>0</v>
      </c>
      <c r="I370" s="9">
        <f>IF($A370="VISA",IF($B370="PARCELADO ATÉ 12X",$D370-(D370*TAXAS!$F$4))/12,IF($A370="MASTER",IF($B370="PARCELADO ATÉ 12X",$D370-(D370*TAXAS!$F$5))/12,IF($A370="ELO",IF($B370="PARCELADO ATÉ 12X",$D370-(D370*TAXAS!$F$6))/12,IF($A370="HIPERCARD",IF($B370="PARCELADO ATÉ 12X",$D370-(D370*TAXAS!$F$7))/12,IF($A370="DINERS",IF($B370="PARCELADO ATÉ 12X",$D370-(D370*TAXAS!$F$8))/12,IF($A370="AMERICA EXPRESS",IF($B370="PARCELADO ATÉ 12X",$D370-(D370*TAXAS!$F$9))/12,IF($A370=TAXAS!$A$10,IF($B370="PARCELADO ATÉ 12X",$D370-($D370*TAXAS!$F$10))/12,IF($A370=TAXAS!$A$11,IF($B370="PARCELADO ATÉ 12X",$D370-($D370*TAXAS!$F$11))/12,IF($A370=TAXAS!$A$12,IF($B370="PARCELADO ATÉ 12X",$D370-($D370*TAXAS!$F$12))/12,IF($A370=TAXAS!$A$13,IF($B370="PARCELADO ATÉ 12X",$D370-($D370*TAXAS!$F$13))/12,IF($A370=TAXAS!$A$14,IF($B370="PARCELADO ATÉ 12X",$D370-($D370*TAXAS!$F$14))/12,IF($A370=TAXAS!$A$15,IF($B370="PARCELADO ATÉ 12X",$D370-($D370*TAXAS!$F$15))/12,IF($A370=TAXAS!$A$16,IF($B370="PARCELADO ATÉ 12X",$D370-($D370*TAXAS!$F$16))/12,IF($A370=TAXAS!$A$17,IF($B370="PARCELADO ATÉ 12X",$D370-($D370*TAXAS!$F$17))/12,IF($A370=TAXAS!$A$18,IF($B370="PARCELADO ATÉ 12X",$D370-($D370*TAXAS!$F$18))/12,IF($A370=TAXAS!$A$19,IF($B370="PARCELADO ATÉ 12X",$D370-($D370*TAXAS!$F$19))/12,IF($A370=TAXAS!$A$20,IF($B370="PARCELADO ATÉ 12X",$D370-($D370*TAXAS!$F$20))/12,IF($A370=TAXAS!$A$21,IF($B370="PARCELADO ATÉ 12X",$D370-($D370*TAXAS!$F$21))/12,IF($A370=TAXAS!$A$22,IF($B370="PARCELADO ATÉ 12X",$D370-($D370*TAXAS!$F$22))/12,IF($A370=TAXAS!$A$23,IF($B370="PARCELADO ATÉ 12X",$D370-($D370*TAXAS!$F$23))/12,IF($A370=TAXAS!$A$24,IF($B370="PARCELADO ATÉ 12X",$D370-($D370*TAXAS!$F$24))/12,IF($A370=TAXAS!$A$25,IF($B370="PARCELADO ATÉ 12X",$D370-($D370*TAXAS!$F$25))/12,IF($A370=TAXAS!$A$26,IF($B370="PARCELADO ATÉ 12X",$D370-($D370*TAXAS!$F$26))/12,IF($A370=TAXAS!$A$27,IF($B370="PARCELADO ATÉ 12X",$D370-($D370*TAXAS!$F$27))/12))))))))))))))))))))))))/1</f>
        <v>0</v>
      </c>
      <c r="J370" s="8">
        <f t="shared" si="0"/>
        <v>0</v>
      </c>
      <c r="K370" s="10" t="b">
        <f>IF($B370="PARCELADO ATÉ 3X",($D370-($D370*TAXAS!$D$4))-$J370)</f>
        <v>0</v>
      </c>
      <c r="L370" s="10" t="b">
        <f>IF($B370="PARCELADO ATÉ 6X",($D370-($D370*TAXAS!$E$4))-$J370)</f>
        <v>0</v>
      </c>
      <c r="M370" s="10" t="b">
        <f>IF($B370="PARCELADO ATÉ 12X",($D370-($D370*TAXAS!$F$4))-$J370)</f>
        <v>0</v>
      </c>
      <c r="N370" s="8">
        <f t="shared" si="1"/>
        <v>0</v>
      </c>
      <c r="O370" s="10">
        <f t="shared" si="2"/>
        <v>0</v>
      </c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spans="1:31" ht="15.75" customHeight="1" x14ac:dyDescent="0.2">
      <c r="A371" s="3"/>
      <c r="B371" s="5"/>
      <c r="C371" s="6"/>
      <c r="D371" s="42"/>
      <c r="E371" s="8">
        <f>IF($A371="VISA",IF($B371="DÉBITO",$D371-($D371*TAXAS!$B$4)),IF($A371="MASTER",IF($B371="DÉBITO",$D371-($D371*TAXAS!$B$5)),IF($A371="ELO", IF($B371="DÉBITO",$D371-($D371*TAXAS!$B$6)),IF($A371="HIPERCARD",IF($B371="DÉBITO",$D371-($D371*TAXAS!$B$7)),IF($A371="DINERS",IF($B371="DÉBITO",$D371-($D371*TAXAS!$B$8)),IF($A371="AMERICA EXPRESS",IF($B371="DÉBITO",$D371-($D371*TAXAS!$B$9)),IF($A371=TAXAS!$A$10,IF($B371="DÉBITO",$D371-($D371*TAXAS!$B$10)), IF($A371=TAXAS!$A$11,IF($B371="DÉBITO",$D371-($D371*TAXAS!$B$11)), IF($A371=TAXAS!$A$12,IF($B371="DÉBITO",$D371-($D371*TAXAS!$B$12)), IF($A371=TAXAS!$A$13,IF($B371="DÉBITO",$D371-($D371*TAXAS!$B$13)), IF($A371=TAXAS!$A$14,IF($B371="DÉBITO",$D371-($D371*TAXAS!$B$14)), IF($A371=TAXAS!$A$15,IF($B371="DÉBITO",$D371-($D371*TAXAS!$B$15)), IF($A371=TAXAS!$A$16,IF($B371="DÉBITO",$D371-($D371*TAXAS!$B$16)), IF($A371=TAXAS!$A$17,IF($B371="DÉBITO",$D371-($D371*TAXAS!$B$17)), IF($A371=TAXAS!$A$18,IF($B371="DÉBITO",$D371-($D371*TAXAS!$B$18)), IF($A371=TAXAS!$A$19,IF($B371="DÉBITO",$D371-($D371*TAXAS!$B$19)), IF($A371=TAXAS!$A$20,IF($B371="DÉBITO",$D371-($D371*TAXAS!$B$20)), IF($A371=TAXAS!$A$21,IF($B371="DÉBITO",$D371-($D371*TAXAS!$B$21)), IF($A371=TAXAS!$A$22,IF($B371="DÉBITO",$D371-($D371*TAXAS!$B$22)), IF($A371=TAXAS!$A$23,IF($B371="DÉBITO",$D371-($D371*TAXAS!$B$23)), IF($A371=TAXAS!$A$24,IF($B371="DÉBITO",$D371-($D371*TAXAS!$B$24)), IF($A371=TAXAS!$A$25,IF($B371="DÉBITO",$D371-($D371*TAXAS!$B$25)), IF($A371=TAXAS!$A$26,IF($B371="DÉBITO",$D371-($D371*TAXAS!$B$26)), IF($A371=TAXAS!$A$27,IF($B371="DÉBITO",$D371-($D371*TAXAS!$B$27))))))))))))))))))))))))))/1</f>
        <v>0</v>
      </c>
      <c r="F371" s="8">
        <f>IF($A371="VISA",IF($B371="CRÉDITO",$D371-($D371*TAXAS!$C$4)),IF($A371="MASTER",IF($B371="CRÉDITO",$D371-($D371*TAXAS!$C$5)),IF($A371="ELO", IF($B371="CRÉDITO",$D371-($D371*TAXAS!$C$6)),IF($A371="HIPERCARD",IF($B371="CRÉDITO",$D371-($D371*TAXAS!$C$7)),IF($A371="DINERS",IF($B371="CRÉDITO",$D371-($D371*TAXAS!$C$8)),IF($A371="AMERICA EXPRESS",IF($B371="CRÉDITO",$D371-($D371*TAXAS!$C$9)),IF($A371=TAXAS!$A$10,IF($B371="CRÉDITO",$D371-($D371*TAXAS!$C$10)), IF($A371=TAXAS!$A$11,IF($B371="CRÉDITO",$D371-($D371*TAXAS!$C$11)), IF($A371=TAXAS!$A$12,IF($B371="CRÉDITO",$D371-($D371*TAXAS!$C$12)), IF($A371=TAXAS!$A$13,IF($B371="CRÉDITO",$D371-($D371*TAXAS!$C$13)), IF($A371=TAXAS!$A$14,IF($B371="CRÉDITO",$D371-($D371*TAXAS!$C$14)), IF($A371=TAXAS!$A$15,IF($B371="CRÉDITO",$D371-($D371*TAXAS!$C$15)), IF($A371=TAXAS!$A$16,IF($B371="CRÉDITO",$D371-($D371*TAXAS!$C$16)), IF($A371=TAXAS!$A$17,IF($B371="CRÉDITO",$D371-($D371*TAXAS!$C$17)), IF($A371=TAXAS!$A$18,IF($B371="CRÉDITO",$D371-($D371*TAXAS!$C$18)), IF($A371=TAXAS!$A$19,IF($B371="CRÉDITO",$D371-($D371*TAXAS!$C$19)), IF($A371=TAXAS!$A$20,IF($B371="CRÉDITO",$D371-($D371*TAXAS!$C$20)), IF($A371=TAXAS!$A$21,IF($B371="CRÉDITO",$D371-($D371*TAXAS!$C$21)), IF($A371=TAXAS!$A$22,IF($B371="CRÉDITO",$D371-($D371*TAXAS!$C$22)), IF($A371=TAXAS!$A$23,IF($B371="CRÉDITO",$D371-($D371*TAXAS!$C$23)), IF($A371=TAXAS!$A$24,IF($B371="CRÉDITO",$D371-($D371*TAXAS!$C$24)), IF($A371=TAXAS!$A$25,IF($B371="CRÉDITO",$D371-($D371*TAXAS!$C$25)), IF($A371=TAXAS!$A$26,IF($B371="CRÉDITO",$D371-($D371*TAXAS!$C$26)), IF($A371=TAXAS!$A$27,IF($B371="CRÉDITO",$D371-($D371*TAXAS!$C$27))))))))))))))))))))))))))/1</f>
        <v>0</v>
      </c>
      <c r="G371" s="9">
        <f>IF($A371="VISA",IF($B371="PARCELADO ATÉ 3X",$D371-(D371*TAXAS!$D$4))/3,IF($A371="MASTER",IF($B371="PARCELADO ATÉ 3X",$D371-(D371*TAXAS!$D$5))/3,IF($A371="ELO",IF($B371="PARCELADO ATÉ 3X",$D371-(D371*TAXAS!$D$6))/3,IF($A371="HIPERCARD",IF($B371="PARCELADO ATÉ 3X",$D371-(D371*TAXAS!$D$7))/3,IF($A371="DINERS",IF($B371="PARCELADO ATÉ 3X",$D371-(D371*TAXAS!$D$8))/3,IF($A371="AMERICA EXPRESS",IF($B371="PARCELADO ATÉ 3X",$D371-(D371*TAXAS!$D$9))/3,IF($A371=TAXAS!$A$10,IF($B371="PARCELADO ATÉ 3X",$D371-($D371*TAXAS!$D$10))/3,IF($A371=TAXAS!$A$11,IF($B371="PARCELADO ATÉ 3X",$D371-($D371*TAXAS!$D$11))/3,IF($A371=TAXAS!$A$12,IF($B371="PARCELADO ATÉ 3X",$D371-($D371*TAXAS!$D$12))/3,IF($A371=TAXAS!$A$13,IF($B371="PARCELADO ATÉ 3X",$D371-($D371*TAXAS!$D$13))/3,IF($A371=TAXAS!$A$14,IF($B371="PARCELADO ATÉ 3X",$D371-($D371*TAXAS!$D$14))/3,IF($A371=TAXAS!$A$15,IF($B371="PARCELADO ATÉ 3X",$D371-($D371*TAXAS!$D$15))/3,IF($A371=TAXAS!$A$16,IF($B371="PARCELADO ATÉ 3X",$D371-($D371*TAXAS!$D$16))/3,IF($A371=TAXAS!$A$17,IF($B371="PARCELADO ATÉ 3X",$D371-($D371*TAXAS!$D$17))/3,IF($A371=TAXAS!$A$18,IF($B371="PARCELADO ATÉ 3X",$D371-($D371*TAXAS!$D$18))/3,IF($A371=TAXAS!$A$19,IF($B371="PARCELADO ATÉ 3X",$D371-($D371*TAXAS!$D$19))/3,IF($A371=TAXAS!$A$20,IF($B371="PARCELADO ATÉ 3X",$D371-($D371*TAXAS!$D$20))/3,IF($A371=TAXAS!$A$21,IF($B371="PARCELADO ATÉ 3X",$D371-($D371*TAXAS!$D$21))/3,IF($A371=TAXAS!$A$22,IF($B371="PARCELADO ATÉ 3X",$D371-($D371*TAXAS!$D$22))/3,IF($A371=TAXAS!$A$23,IF($B371="PARCELADO ATÉ 3X",$D371-($D371*TAXAS!$D$23))/3,IF($A371=TAXAS!$A$24,IF($B371="PARCELADO ATÉ 3X",$D371-($D371*TAXAS!$D$24))/3,IF($A371=TAXAS!$A$25,IF($B371="PARCELADO ATÉ 3X",$D371-($D371*TAXAS!$D$25))/3,IF($A371=TAXAS!$A$26,IF($B371="PARCELADO ATÉ 3X",$D371-($D371*TAXAS!$D$26))/3,IF($A371=TAXAS!$A$27,IF($B371="PARCELADO ATÉ 3X",$D371-($D371*TAXAS!$D$27))/3))))))))))))))))))))))))/1</f>
        <v>0</v>
      </c>
      <c r="H371" s="9">
        <f>IF($A371="VISA",IF($B371="PARCELADO ATÉ 6X",$D371-(D371*TAXAS!$E$4))/6,IF($A371="MASTER",IF($B371="PARCELADO ATÉ 6X",$D371-(D371*TAXAS!$E$5))/6,IF($A371="ELO",IF($B371="PARCELADO ATÉ 6X",$D371-(D371*TAXAS!$E$6))/6,IF($A371="HIPERCARD",IF($B371="PARCELADO ATÉ 6X",$D371-(D371*TAXAS!$E$7))/6,IF($A371="DINERS",IF($B371="PARCELADO ATÉ 6X",$D371-(D371*TAXAS!$E$8))/6,IF($A371="AMERICA EXPRESS",IF($B371="PARCELADO ATÉ 6X",$D371-(D371*TAXAS!$E$9))/6,IF($A371=TAXAS!$A$10,IF($B371="PARCELADO ATÉ 6X",$D371-($D371*TAXAS!$E$10))/6,IF($A371=TAXAS!$A$11,IF($B371="PARCELADO ATÉ 6X",$D371-($D371*TAXAS!$E$11))/6,IF($A371=TAXAS!$A$12,IF($B371="PARCELADO ATÉ 6X",$D371-($D371*TAXAS!$E$12))/6,IF($A371=TAXAS!$A$13,IF($B371="PARCELADO ATÉ 6X",$D371-($D371*TAXAS!$E$13))/6,IF($A371=TAXAS!$A$14,IF($B371="PARCELADO ATÉ 6X",$D371-($D371*TAXAS!$E$14))/6,IF($A371=TAXAS!$A$15,IF($B371="PARCELADO ATÉ 6X",$D371-($D371*TAXAS!$E$15))/6,IF($A371=TAXAS!$A$16,IF($B371="PARCELADO ATÉ 6X",$D371-($D371*TAXAS!$E$16))/6,IF($A371=TAXAS!$A$17,IF($B371="PARCELADO ATÉ 6X",$D371-($D371*TAXAS!$E$17))/6,IF($A371=TAXAS!$A$18,IF($B371="PARCELADO ATÉ 6X",$D371-($D371*TAXAS!$E$18))/6,IF($A371=TAXAS!$A$19,IF($B371="PARCELADO ATÉ 6X",$D371-($D371*TAXAS!$E$19))/6,IF($A371=TAXAS!$A$20,IF($B371="PARCELADO ATÉ 6X",$D371-($D371*TAXAS!$E$20))/6,IF($A371=TAXAS!$A$21,IF($B371="PARCELADO ATÉ 6X",$D371-($D371*TAXAS!$E$21))/6,IF($A371=TAXAS!$A$22,IF($B371="PARCELADO ATÉ 6X",$D371-($D371*TAXAS!$E$22))/6,IF($A371=TAXAS!$A$23,IF($B371="PARCELADO ATÉ 6X",$D371-($D371*TAXAS!$E$23))/6,IF($A371=TAXAS!$A$24,IF($B371="PARCELADO ATÉ 6X",$D371-($D371*TAXAS!$E$24))/6,IF($A371=TAXAS!$A$25,IF($B371="PARCELADO ATÉ 6X",$D371-($D371*TAXAS!$E$25))/6,IF($A371=TAXAS!$A$26,IF($B371="PARCELADO ATÉ 6X",$D371-($D371*TAXAS!$E$26))/6,IF($A371=TAXAS!$A$27,IF($B371="PARCELADO ATÉ 6X",$D371-($D371*TAXAS!$E$27))/6))))))))))))))))))))))))/1</f>
        <v>0</v>
      </c>
      <c r="I371" s="9">
        <f>IF($A371="VISA",IF($B371="PARCELADO ATÉ 12X",$D371-(D371*TAXAS!$F$4))/12,IF($A371="MASTER",IF($B371="PARCELADO ATÉ 12X",$D371-(D371*TAXAS!$F$5))/12,IF($A371="ELO",IF($B371="PARCELADO ATÉ 12X",$D371-(D371*TAXAS!$F$6))/12,IF($A371="HIPERCARD",IF($B371="PARCELADO ATÉ 12X",$D371-(D371*TAXAS!$F$7))/12,IF($A371="DINERS",IF($B371="PARCELADO ATÉ 12X",$D371-(D371*TAXAS!$F$8))/12,IF($A371="AMERICA EXPRESS",IF($B371="PARCELADO ATÉ 12X",$D371-(D371*TAXAS!$F$9))/12,IF($A371=TAXAS!$A$10,IF($B371="PARCELADO ATÉ 12X",$D371-($D371*TAXAS!$F$10))/12,IF($A371=TAXAS!$A$11,IF($B371="PARCELADO ATÉ 12X",$D371-($D371*TAXAS!$F$11))/12,IF($A371=TAXAS!$A$12,IF($B371="PARCELADO ATÉ 12X",$D371-($D371*TAXAS!$F$12))/12,IF($A371=TAXAS!$A$13,IF($B371="PARCELADO ATÉ 12X",$D371-($D371*TAXAS!$F$13))/12,IF($A371=TAXAS!$A$14,IF($B371="PARCELADO ATÉ 12X",$D371-($D371*TAXAS!$F$14))/12,IF($A371=TAXAS!$A$15,IF($B371="PARCELADO ATÉ 12X",$D371-($D371*TAXAS!$F$15))/12,IF($A371=TAXAS!$A$16,IF($B371="PARCELADO ATÉ 12X",$D371-($D371*TAXAS!$F$16))/12,IF($A371=TAXAS!$A$17,IF($B371="PARCELADO ATÉ 12X",$D371-($D371*TAXAS!$F$17))/12,IF($A371=TAXAS!$A$18,IF($B371="PARCELADO ATÉ 12X",$D371-($D371*TAXAS!$F$18))/12,IF($A371=TAXAS!$A$19,IF($B371="PARCELADO ATÉ 12X",$D371-($D371*TAXAS!$F$19))/12,IF($A371=TAXAS!$A$20,IF($B371="PARCELADO ATÉ 12X",$D371-($D371*TAXAS!$F$20))/12,IF($A371=TAXAS!$A$21,IF($B371="PARCELADO ATÉ 12X",$D371-($D371*TAXAS!$F$21))/12,IF($A371=TAXAS!$A$22,IF($B371="PARCELADO ATÉ 12X",$D371-($D371*TAXAS!$F$22))/12,IF($A371=TAXAS!$A$23,IF($B371="PARCELADO ATÉ 12X",$D371-($D371*TAXAS!$F$23))/12,IF($A371=TAXAS!$A$24,IF($B371="PARCELADO ATÉ 12X",$D371-($D371*TAXAS!$F$24))/12,IF($A371=TAXAS!$A$25,IF($B371="PARCELADO ATÉ 12X",$D371-($D371*TAXAS!$F$25))/12,IF($A371=TAXAS!$A$26,IF($B371="PARCELADO ATÉ 12X",$D371-($D371*TAXAS!$F$26))/12,IF($A371=TAXAS!$A$27,IF($B371="PARCELADO ATÉ 12X",$D371-($D371*TAXAS!$F$27))/12))))))))))))))))))))))))/1</f>
        <v>0</v>
      </c>
      <c r="J371" s="8">
        <f t="shared" si="0"/>
        <v>0</v>
      </c>
      <c r="K371" s="10" t="b">
        <f>IF($B371="PARCELADO ATÉ 3X",($D371-($D371*TAXAS!$D$4))-$J371)</f>
        <v>0</v>
      </c>
      <c r="L371" s="10" t="b">
        <f>IF($B371="PARCELADO ATÉ 6X",($D371-($D371*TAXAS!$E$4))-$J371)</f>
        <v>0</v>
      </c>
      <c r="M371" s="10" t="b">
        <f>IF($B371="PARCELADO ATÉ 12X",($D371-($D371*TAXAS!$F$4))-$J371)</f>
        <v>0</v>
      </c>
      <c r="N371" s="8">
        <f t="shared" si="1"/>
        <v>0</v>
      </c>
      <c r="O371" s="10">
        <f t="shared" si="2"/>
        <v>0</v>
      </c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spans="1:31" ht="15.75" customHeight="1" x14ac:dyDescent="0.2">
      <c r="A372" s="3"/>
      <c r="B372" s="5"/>
      <c r="C372" s="6"/>
      <c r="D372" s="42"/>
      <c r="E372" s="8">
        <f>IF($A372="VISA",IF($B372="DÉBITO",$D372-($D372*TAXAS!$B$4)),IF($A372="MASTER",IF($B372="DÉBITO",$D372-($D372*TAXAS!$B$5)),IF($A372="ELO", IF($B372="DÉBITO",$D372-($D372*TAXAS!$B$6)),IF($A372="HIPERCARD",IF($B372="DÉBITO",$D372-($D372*TAXAS!$B$7)),IF($A372="DINERS",IF($B372="DÉBITO",$D372-($D372*TAXAS!$B$8)),IF($A372="AMERICA EXPRESS",IF($B372="DÉBITO",$D372-($D372*TAXAS!$B$9)),IF($A372=TAXAS!$A$10,IF($B372="DÉBITO",$D372-($D372*TAXAS!$B$10)), IF($A372=TAXAS!$A$11,IF($B372="DÉBITO",$D372-($D372*TAXAS!$B$11)), IF($A372=TAXAS!$A$12,IF($B372="DÉBITO",$D372-($D372*TAXAS!$B$12)), IF($A372=TAXAS!$A$13,IF($B372="DÉBITO",$D372-($D372*TAXAS!$B$13)), IF($A372=TAXAS!$A$14,IF($B372="DÉBITO",$D372-($D372*TAXAS!$B$14)), IF($A372=TAXAS!$A$15,IF($B372="DÉBITO",$D372-($D372*TAXAS!$B$15)), IF($A372=TAXAS!$A$16,IF($B372="DÉBITO",$D372-($D372*TAXAS!$B$16)), IF($A372=TAXAS!$A$17,IF($B372="DÉBITO",$D372-($D372*TAXAS!$B$17)), IF($A372=TAXAS!$A$18,IF($B372="DÉBITO",$D372-($D372*TAXAS!$B$18)), IF($A372=TAXAS!$A$19,IF($B372="DÉBITO",$D372-($D372*TAXAS!$B$19)), IF($A372=TAXAS!$A$20,IF($B372="DÉBITO",$D372-($D372*TAXAS!$B$20)), IF($A372=TAXAS!$A$21,IF($B372="DÉBITO",$D372-($D372*TAXAS!$B$21)), IF($A372=TAXAS!$A$22,IF($B372="DÉBITO",$D372-($D372*TAXAS!$B$22)), IF($A372=TAXAS!$A$23,IF($B372="DÉBITO",$D372-($D372*TAXAS!$B$23)), IF($A372=TAXAS!$A$24,IF($B372="DÉBITO",$D372-($D372*TAXAS!$B$24)), IF($A372=TAXAS!$A$25,IF($B372="DÉBITO",$D372-($D372*TAXAS!$B$25)), IF($A372=TAXAS!$A$26,IF($B372="DÉBITO",$D372-($D372*TAXAS!$B$26)), IF($A372=TAXAS!$A$27,IF($B372="DÉBITO",$D372-($D372*TAXAS!$B$27))))))))))))))))))))))))))/1</f>
        <v>0</v>
      </c>
      <c r="F372" s="8">
        <f>IF($A372="VISA",IF($B372="CRÉDITO",$D372-($D372*TAXAS!$C$4)),IF($A372="MASTER",IF($B372="CRÉDITO",$D372-($D372*TAXAS!$C$5)),IF($A372="ELO", IF($B372="CRÉDITO",$D372-($D372*TAXAS!$C$6)),IF($A372="HIPERCARD",IF($B372="CRÉDITO",$D372-($D372*TAXAS!$C$7)),IF($A372="DINERS",IF($B372="CRÉDITO",$D372-($D372*TAXAS!$C$8)),IF($A372="AMERICA EXPRESS",IF($B372="CRÉDITO",$D372-($D372*TAXAS!$C$9)),IF($A372=TAXAS!$A$10,IF($B372="CRÉDITO",$D372-($D372*TAXAS!$C$10)), IF($A372=TAXAS!$A$11,IF($B372="CRÉDITO",$D372-($D372*TAXAS!$C$11)), IF($A372=TAXAS!$A$12,IF($B372="CRÉDITO",$D372-($D372*TAXAS!$C$12)), IF($A372=TAXAS!$A$13,IF($B372="CRÉDITO",$D372-($D372*TAXAS!$C$13)), IF($A372=TAXAS!$A$14,IF($B372="CRÉDITO",$D372-($D372*TAXAS!$C$14)), IF($A372=TAXAS!$A$15,IF($B372="CRÉDITO",$D372-($D372*TAXAS!$C$15)), IF($A372=TAXAS!$A$16,IF($B372="CRÉDITO",$D372-($D372*TAXAS!$C$16)), IF($A372=TAXAS!$A$17,IF($B372="CRÉDITO",$D372-($D372*TAXAS!$C$17)), IF($A372=TAXAS!$A$18,IF($B372="CRÉDITO",$D372-($D372*TAXAS!$C$18)), IF($A372=TAXAS!$A$19,IF($B372="CRÉDITO",$D372-($D372*TAXAS!$C$19)), IF($A372=TAXAS!$A$20,IF($B372="CRÉDITO",$D372-($D372*TAXAS!$C$20)), IF($A372=TAXAS!$A$21,IF($B372="CRÉDITO",$D372-($D372*TAXAS!$C$21)), IF($A372=TAXAS!$A$22,IF($B372="CRÉDITO",$D372-($D372*TAXAS!$C$22)), IF($A372=TAXAS!$A$23,IF($B372="CRÉDITO",$D372-($D372*TAXAS!$C$23)), IF($A372=TAXAS!$A$24,IF($B372="CRÉDITO",$D372-($D372*TAXAS!$C$24)), IF($A372=TAXAS!$A$25,IF($B372="CRÉDITO",$D372-($D372*TAXAS!$C$25)), IF($A372=TAXAS!$A$26,IF($B372="CRÉDITO",$D372-($D372*TAXAS!$C$26)), IF($A372=TAXAS!$A$27,IF($B372="CRÉDITO",$D372-($D372*TAXAS!$C$27))))))))))))))))))))))))))/1</f>
        <v>0</v>
      </c>
      <c r="G372" s="9">
        <f>IF($A372="VISA",IF($B372="PARCELADO ATÉ 3X",$D372-(D372*TAXAS!$D$4))/3,IF($A372="MASTER",IF($B372="PARCELADO ATÉ 3X",$D372-(D372*TAXAS!$D$5))/3,IF($A372="ELO",IF($B372="PARCELADO ATÉ 3X",$D372-(D372*TAXAS!$D$6))/3,IF($A372="HIPERCARD",IF($B372="PARCELADO ATÉ 3X",$D372-(D372*TAXAS!$D$7))/3,IF($A372="DINERS",IF($B372="PARCELADO ATÉ 3X",$D372-(D372*TAXAS!$D$8))/3,IF($A372="AMERICA EXPRESS",IF($B372="PARCELADO ATÉ 3X",$D372-(D372*TAXAS!$D$9))/3,IF($A372=TAXAS!$A$10,IF($B372="PARCELADO ATÉ 3X",$D372-($D372*TAXAS!$D$10))/3,IF($A372=TAXAS!$A$11,IF($B372="PARCELADO ATÉ 3X",$D372-($D372*TAXAS!$D$11))/3,IF($A372=TAXAS!$A$12,IF($B372="PARCELADO ATÉ 3X",$D372-($D372*TAXAS!$D$12))/3,IF($A372=TAXAS!$A$13,IF($B372="PARCELADO ATÉ 3X",$D372-($D372*TAXAS!$D$13))/3,IF($A372=TAXAS!$A$14,IF($B372="PARCELADO ATÉ 3X",$D372-($D372*TAXAS!$D$14))/3,IF($A372=TAXAS!$A$15,IF($B372="PARCELADO ATÉ 3X",$D372-($D372*TAXAS!$D$15))/3,IF($A372=TAXAS!$A$16,IF($B372="PARCELADO ATÉ 3X",$D372-($D372*TAXAS!$D$16))/3,IF($A372=TAXAS!$A$17,IF($B372="PARCELADO ATÉ 3X",$D372-($D372*TAXAS!$D$17))/3,IF($A372=TAXAS!$A$18,IF($B372="PARCELADO ATÉ 3X",$D372-($D372*TAXAS!$D$18))/3,IF($A372=TAXAS!$A$19,IF($B372="PARCELADO ATÉ 3X",$D372-($D372*TAXAS!$D$19))/3,IF($A372=TAXAS!$A$20,IF($B372="PARCELADO ATÉ 3X",$D372-($D372*TAXAS!$D$20))/3,IF($A372=TAXAS!$A$21,IF($B372="PARCELADO ATÉ 3X",$D372-($D372*TAXAS!$D$21))/3,IF($A372=TAXAS!$A$22,IF($B372="PARCELADO ATÉ 3X",$D372-($D372*TAXAS!$D$22))/3,IF($A372=TAXAS!$A$23,IF($B372="PARCELADO ATÉ 3X",$D372-($D372*TAXAS!$D$23))/3,IF($A372=TAXAS!$A$24,IF($B372="PARCELADO ATÉ 3X",$D372-($D372*TAXAS!$D$24))/3,IF($A372=TAXAS!$A$25,IF($B372="PARCELADO ATÉ 3X",$D372-($D372*TAXAS!$D$25))/3,IF($A372=TAXAS!$A$26,IF($B372="PARCELADO ATÉ 3X",$D372-($D372*TAXAS!$D$26))/3,IF($A372=TAXAS!$A$27,IF($B372="PARCELADO ATÉ 3X",$D372-($D372*TAXAS!$D$27))/3))))))))))))))))))))))))/1</f>
        <v>0</v>
      </c>
      <c r="H372" s="9">
        <f>IF($A372="VISA",IF($B372="PARCELADO ATÉ 6X",$D372-(D372*TAXAS!$E$4))/6,IF($A372="MASTER",IF($B372="PARCELADO ATÉ 6X",$D372-(D372*TAXAS!$E$5))/6,IF($A372="ELO",IF($B372="PARCELADO ATÉ 6X",$D372-(D372*TAXAS!$E$6))/6,IF($A372="HIPERCARD",IF($B372="PARCELADO ATÉ 6X",$D372-(D372*TAXAS!$E$7))/6,IF($A372="DINERS",IF($B372="PARCELADO ATÉ 6X",$D372-(D372*TAXAS!$E$8))/6,IF($A372="AMERICA EXPRESS",IF($B372="PARCELADO ATÉ 6X",$D372-(D372*TAXAS!$E$9))/6,IF($A372=TAXAS!$A$10,IF($B372="PARCELADO ATÉ 6X",$D372-($D372*TAXAS!$E$10))/6,IF($A372=TAXAS!$A$11,IF($B372="PARCELADO ATÉ 6X",$D372-($D372*TAXAS!$E$11))/6,IF($A372=TAXAS!$A$12,IF($B372="PARCELADO ATÉ 6X",$D372-($D372*TAXAS!$E$12))/6,IF($A372=TAXAS!$A$13,IF($B372="PARCELADO ATÉ 6X",$D372-($D372*TAXAS!$E$13))/6,IF($A372=TAXAS!$A$14,IF($B372="PARCELADO ATÉ 6X",$D372-($D372*TAXAS!$E$14))/6,IF($A372=TAXAS!$A$15,IF($B372="PARCELADO ATÉ 6X",$D372-($D372*TAXAS!$E$15))/6,IF($A372=TAXAS!$A$16,IF($B372="PARCELADO ATÉ 6X",$D372-($D372*TAXAS!$E$16))/6,IF($A372=TAXAS!$A$17,IF($B372="PARCELADO ATÉ 6X",$D372-($D372*TAXAS!$E$17))/6,IF($A372=TAXAS!$A$18,IF($B372="PARCELADO ATÉ 6X",$D372-($D372*TAXAS!$E$18))/6,IF($A372=TAXAS!$A$19,IF($B372="PARCELADO ATÉ 6X",$D372-($D372*TAXAS!$E$19))/6,IF($A372=TAXAS!$A$20,IF($B372="PARCELADO ATÉ 6X",$D372-($D372*TAXAS!$E$20))/6,IF($A372=TAXAS!$A$21,IF($B372="PARCELADO ATÉ 6X",$D372-($D372*TAXAS!$E$21))/6,IF($A372=TAXAS!$A$22,IF($B372="PARCELADO ATÉ 6X",$D372-($D372*TAXAS!$E$22))/6,IF($A372=TAXAS!$A$23,IF($B372="PARCELADO ATÉ 6X",$D372-($D372*TAXAS!$E$23))/6,IF($A372=TAXAS!$A$24,IF($B372="PARCELADO ATÉ 6X",$D372-($D372*TAXAS!$E$24))/6,IF($A372=TAXAS!$A$25,IF($B372="PARCELADO ATÉ 6X",$D372-($D372*TAXAS!$E$25))/6,IF($A372=TAXAS!$A$26,IF($B372="PARCELADO ATÉ 6X",$D372-($D372*TAXAS!$E$26))/6,IF($A372=TAXAS!$A$27,IF($B372="PARCELADO ATÉ 6X",$D372-($D372*TAXAS!$E$27))/6))))))))))))))))))))))))/1</f>
        <v>0</v>
      </c>
      <c r="I372" s="9">
        <f>IF($A372="VISA",IF($B372="PARCELADO ATÉ 12X",$D372-(D372*TAXAS!$F$4))/12,IF($A372="MASTER",IF($B372="PARCELADO ATÉ 12X",$D372-(D372*TAXAS!$F$5))/12,IF($A372="ELO",IF($B372="PARCELADO ATÉ 12X",$D372-(D372*TAXAS!$F$6))/12,IF($A372="HIPERCARD",IF($B372="PARCELADO ATÉ 12X",$D372-(D372*TAXAS!$F$7))/12,IF($A372="DINERS",IF($B372="PARCELADO ATÉ 12X",$D372-(D372*TAXAS!$F$8))/12,IF($A372="AMERICA EXPRESS",IF($B372="PARCELADO ATÉ 12X",$D372-(D372*TAXAS!$F$9))/12,IF($A372=TAXAS!$A$10,IF($B372="PARCELADO ATÉ 12X",$D372-($D372*TAXAS!$F$10))/12,IF($A372=TAXAS!$A$11,IF($B372="PARCELADO ATÉ 12X",$D372-($D372*TAXAS!$F$11))/12,IF($A372=TAXAS!$A$12,IF($B372="PARCELADO ATÉ 12X",$D372-($D372*TAXAS!$F$12))/12,IF($A372=TAXAS!$A$13,IF($B372="PARCELADO ATÉ 12X",$D372-($D372*TAXAS!$F$13))/12,IF($A372=TAXAS!$A$14,IF($B372="PARCELADO ATÉ 12X",$D372-($D372*TAXAS!$F$14))/12,IF($A372=TAXAS!$A$15,IF($B372="PARCELADO ATÉ 12X",$D372-($D372*TAXAS!$F$15))/12,IF($A372=TAXAS!$A$16,IF($B372="PARCELADO ATÉ 12X",$D372-($D372*TAXAS!$F$16))/12,IF($A372=TAXAS!$A$17,IF($B372="PARCELADO ATÉ 12X",$D372-($D372*TAXAS!$F$17))/12,IF($A372=TAXAS!$A$18,IF($B372="PARCELADO ATÉ 12X",$D372-($D372*TAXAS!$F$18))/12,IF($A372=TAXAS!$A$19,IF($B372="PARCELADO ATÉ 12X",$D372-($D372*TAXAS!$F$19))/12,IF($A372=TAXAS!$A$20,IF($B372="PARCELADO ATÉ 12X",$D372-($D372*TAXAS!$F$20))/12,IF($A372=TAXAS!$A$21,IF($B372="PARCELADO ATÉ 12X",$D372-($D372*TAXAS!$F$21))/12,IF($A372=TAXAS!$A$22,IF($B372="PARCELADO ATÉ 12X",$D372-($D372*TAXAS!$F$22))/12,IF($A372=TAXAS!$A$23,IF($B372="PARCELADO ATÉ 12X",$D372-($D372*TAXAS!$F$23))/12,IF($A372=TAXAS!$A$24,IF($B372="PARCELADO ATÉ 12X",$D372-($D372*TAXAS!$F$24))/12,IF($A372=TAXAS!$A$25,IF($B372="PARCELADO ATÉ 12X",$D372-($D372*TAXAS!$F$25))/12,IF($A372=TAXAS!$A$26,IF($B372="PARCELADO ATÉ 12X",$D372-($D372*TAXAS!$F$26))/12,IF($A372=TAXAS!$A$27,IF($B372="PARCELADO ATÉ 12X",$D372-($D372*TAXAS!$F$27))/12))))))))))))))))))))))))/1</f>
        <v>0</v>
      </c>
      <c r="J372" s="8">
        <f t="shared" si="0"/>
        <v>0</v>
      </c>
      <c r="K372" s="10" t="b">
        <f>IF($B372="PARCELADO ATÉ 3X",($D372-($D372*TAXAS!$D$4))-$J372)</f>
        <v>0</v>
      </c>
      <c r="L372" s="10" t="b">
        <f>IF($B372="PARCELADO ATÉ 6X",($D372-($D372*TAXAS!$E$4))-$J372)</f>
        <v>0</v>
      </c>
      <c r="M372" s="10" t="b">
        <f>IF($B372="PARCELADO ATÉ 12X",($D372-($D372*TAXAS!$F$4))-$J372)</f>
        <v>0</v>
      </c>
      <c r="N372" s="8">
        <f t="shared" si="1"/>
        <v>0</v>
      </c>
      <c r="O372" s="10">
        <f t="shared" si="2"/>
        <v>0</v>
      </c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spans="1:31" ht="15.75" customHeight="1" x14ac:dyDescent="0.2">
      <c r="A373" s="3"/>
      <c r="B373" s="5"/>
      <c r="C373" s="6"/>
      <c r="D373" s="42"/>
      <c r="E373" s="8">
        <f>IF($A373="VISA",IF($B373="DÉBITO",$D373-($D373*TAXAS!$B$4)),IF($A373="MASTER",IF($B373="DÉBITO",$D373-($D373*TAXAS!$B$5)),IF($A373="ELO", IF($B373="DÉBITO",$D373-($D373*TAXAS!$B$6)),IF($A373="HIPERCARD",IF($B373="DÉBITO",$D373-($D373*TAXAS!$B$7)),IF($A373="DINERS",IF($B373="DÉBITO",$D373-($D373*TAXAS!$B$8)),IF($A373="AMERICA EXPRESS",IF($B373="DÉBITO",$D373-($D373*TAXAS!$B$9)),IF($A373=TAXAS!$A$10,IF($B373="DÉBITO",$D373-($D373*TAXAS!$B$10)), IF($A373=TAXAS!$A$11,IF($B373="DÉBITO",$D373-($D373*TAXAS!$B$11)), IF($A373=TAXAS!$A$12,IF($B373="DÉBITO",$D373-($D373*TAXAS!$B$12)), IF($A373=TAXAS!$A$13,IF($B373="DÉBITO",$D373-($D373*TAXAS!$B$13)), IF($A373=TAXAS!$A$14,IF($B373="DÉBITO",$D373-($D373*TAXAS!$B$14)), IF($A373=TAXAS!$A$15,IF($B373="DÉBITO",$D373-($D373*TAXAS!$B$15)), IF($A373=TAXAS!$A$16,IF($B373="DÉBITO",$D373-($D373*TAXAS!$B$16)), IF($A373=TAXAS!$A$17,IF($B373="DÉBITO",$D373-($D373*TAXAS!$B$17)), IF($A373=TAXAS!$A$18,IF($B373="DÉBITO",$D373-($D373*TAXAS!$B$18)), IF($A373=TAXAS!$A$19,IF($B373="DÉBITO",$D373-($D373*TAXAS!$B$19)), IF($A373=TAXAS!$A$20,IF($B373="DÉBITO",$D373-($D373*TAXAS!$B$20)), IF($A373=TAXAS!$A$21,IF($B373="DÉBITO",$D373-($D373*TAXAS!$B$21)), IF($A373=TAXAS!$A$22,IF($B373="DÉBITO",$D373-($D373*TAXAS!$B$22)), IF($A373=TAXAS!$A$23,IF($B373="DÉBITO",$D373-($D373*TAXAS!$B$23)), IF($A373=TAXAS!$A$24,IF($B373="DÉBITO",$D373-($D373*TAXAS!$B$24)), IF($A373=TAXAS!$A$25,IF($B373="DÉBITO",$D373-($D373*TAXAS!$B$25)), IF($A373=TAXAS!$A$26,IF($B373="DÉBITO",$D373-($D373*TAXAS!$B$26)), IF($A373=TAXAS!$A$27,IF($B373="DÉBITO",$D373-($D373*TAXAS!$B$27))))))))))))))))))))))))))/1</f>
        <v>0</v>
      </c>
      <c r="F373" s="8">
        <f>IF($A373="VISA",IF($B373="CRÉDITO",$D373-($D373*TAXAS!$C$4)),IF($A373="MASTER",IF($B373="CRÉDITO",$D373-($D373*TAXAS!$C$5)),IF($A373="ELO", IF($B373="CRÉDITO",$D373-($D373*TAXAS!$C$6)),IF($A373="HIPERCARD",IF($B373="CRÉDITO",$D373-($D373*TAXAS!$C$7)),IF($A373="DINERS",IF($B373="CRÉDITO",$D373-($D373*TAXAS!$C$8)),IF($A373="AMERICA EXPRESS",IF($B373="CRÉDITO",$D373-($D373*TAXAS!$C$9)),IF($A373=TAXAS!$A$10,IF($B373="CRÉDITO",$D373-($D373*TAXAS!$C$10)), IF($A373=TAXAS!$A$11,IF($B373="CRÉDITO",$D373-($D373*TAXAS!$C$11)), IF($A373=TAXAS!$A$12,IF($B373="CRÉDITO",$D373-($D373*TAXAS!$C$12)), IF($A373=TAXAS!$A$13,IF($B373="CRÉDITO",$D373-($D373*TAXAS!$C$13)), IF($A373=TAXAS!$A$14,IF($B373="CRÉDITO",$D373-($D373*TAXAS!$C$14)), IF($A373=TAXAS!$A$15,IF($B373="CRÉDITO",$D373-($D373*TAXAS!$C$15)), IF($A373=TAXAS!$A$16,IF($B373="CRÉDITO",$D373-($D373*TAXAS!$C$16)), IF($A373=TAXAS!$A$17,IF($B373="CRÉDITO",$D373-($D373*TAXAS!$C$17)), IF($A373=TAXAS!$A$18,IF($B373="CRÉDITO",$D373-($D373*TAXAS!$C$18)), IF($A373=TAXAS!$A$19,IF($B373="CRÉDITO",$D373-($D373*TAXAS!$C$19)), IF($A373=TAXAS!$A$20,IF($B373="CRÉDITO",$D373-($D373*TAXAS!$C$20)), IF($A373=TAXAS!$A$21,IF($B373="CRÉDITO",$D373-($D373*TAXAS!$C$21)), IF($A373=TAXAS!$A$22,IF($B373="CRÉDITO",$D373-($D373*TAXAS!$C$22)), IF($A373=TAXAS!$A$23,IF($B373="CRÉDITO",$D373-($D373*TAXAS!$C$23)), IF($A373=TAXAS!$A$24,IF($B373="CRÉDITO",$D373-($D373*TAXAS!$C$24)), IF($A373=TAXAS!$A$25,IF($B373="CRÉDITO",$D373-($D373*TAXAS!$C$25)), IF($A373=TAXAS!$A$26,IF($B373="CRÉDITO",$D373-($D373*TAXAS!$C$26)), IF($A373=TAXAS!$A$27,IF($B373="CRÉDITO",$D373-($D373*TAXAS!$C$27))))))))))))))))))))))))))/1</f>
        <v>0</v>
      </c>
      <c r="G373" s="9">
        <f>IF($A373="VISA",IF($B373="PARCELADO ATÉ 3X",$D373-(D373*TAXAS!$D$4))/3,IF($A373="MASTER",IF($B373="PARCELADO ATÉ 3X",$D373-(D373*TAXAS!$D$5))/3,IF($A373="ELO",IF($B373="PARCELADO ATÉ 3X",$D373-(D373*TAXAS!$D$6))/3,IF($A373="HIPERCARD",IF($B373="PARCELADO ATÉ 3X",$D373-(D373*TAXAS!$D$7))/3,IF($A373="DINERS",IF($B373="PARCELADO ATÉ 3X",$D373-(D373*TAXAS!$D$8))/3,IF($A373="AMERICA EXPRESS",IF($B373="PARCELADO ATÉ 3X",$D373-(D373*TAXAS!$D$9))/3,IF($A373=TAXAS!$A$10,IF($B373="PARCELADO ATÉ 3X",$D373-($D373*TAXAS!$D$10))/3,IF($A373=TAXAS!$A$11,IF($B373="PARCELADO ATÉ 3X",$D373-($D373*TAXAS!$D$11))/3,IF($A373=TAXAS!$A$12,IF($B373="PARCELADO ATÉ 3X",$D373-($D373*TAXAS!$D$12))/3,IF($A373=TAXAS!$A$13,IF($B373="PARCELADO ATÉ 3X",$D373-($D373*TAXAS!$D$13))/3,IF($A373=TAXAS!$A$14,IF($B373="PARCELADO ATÉ 3X",$D373-($D373*TAXAS!$D$14))/3,IF($A373=TAXAS!$A$15,IF($B373="PARCELADO ATÉ 3X",$D373-($D373*TAXAS!$D$15))/3,IF($A373=TAXAS!$A$16,IF($B373="PARCELADO ATÉ 3X",$D373-($D373*TAXAS!$D$16))/3,IF($A373=TAXAS!$A$17,IF($B373="PARCELADO ATÉ 3X",$D373-($D373*TAXAS!$D$17))/3,IF($A373=TAXAS!$A$18,IF($B373="PARCELADO ATÉ 3X",$D373-($D373*TAXAS!$D$18))/3,IF($A373=TAXAS!$A$19,IF($B373="PARCELADO ATÉ 3X",$D373-($D373*TAXAS!$D$19))/3,IF($A373=TAXAS!$A$20,IF($B373="PARCELADO ATÉ 3X",$D373-($D373*TAXAS!$D$20))/3,IF($A373=TAXAS!$A$21,IF($B373="PARCELADO ATÉ 3X",$D373-($D373*TAXAS!$D$21))/3,IF($A373=TAXAS!$A$22,IF($B373="PARCELADO ATÉ 3X",$D373-($D373*TAXAS!$D$22))/3,IF($A373=TAXAS!$A$23,IF($B373="PARCELADO ATÉ 3X",$D373-($D373*TAXAS!$D$23))/3,IF($A373=TAXAS!$A$24,IF($B373="PARCELADO ATÉ 3X",$D373-($D373*TAXAS!$D$24))/3,IF($A373=TAXAS!$A$25,IF($B373="PARCELADO ATÉ 3X",$D373-($D373*TAXAS!$D$25))/3,IF($A373=TAXAS!$A$26,IF($B373="PARCELADO ATÉ 3X",$D373-($D373*TAXAS!$D$26))/3,IF($A373=TAXAS!$A$27,IF($B373="PARCELADO ATÉ 3X",$D373-($D373*TAXAS!$D$27))/3))))))))))))))))))))))))/1</f>
        <v>0</v>
      </c>
      <c r="H373" s="9">
        <f>IF($A373="VISA",IF($B373="PARCELADO ATÉ 6X",$D373-(D373*TAXAS!$E$4))/6,IF($A373="MASTER",IF($B373="PARCELADO ATÉ 6X",$D373-(D373*TAXAS!$E$5))/6,IF($A373="ELO",IF($B373="PARCELADO ATÉ 6X",$D373-(D373*TAXAS!$E$6))/6,IF($A373="HIPERCARD",IF($B373="PARCELADO ATÉ 6X",$D373-(D373*TAXAS!$E$7))/6,IF($A373="DINERS",IF($B373="PARCELADO ATÉ 6X",$D373-(D373*TAXAS!$E$8))/6,IF($A373="AMERICA EXPRESS",IF($B373="PARCELADO ATÉ 6X",$D373-(D373*TAXAS!$E$9))/6,IF($A373=TAXAS!$A$10,IF($B373="PARCELADO ATÉ 6X",$D373-($D373*TAXAS!$E$10))/6,IF($A373=TAXAS!$A$11,IF($B373="PARCELADO ATÉ 6X",$D373-($D373*TAXAS!$E$11))/6,IF($A373=TAXAS!$A$12,IF($B373="PARCELADO ATÉ 6X",$D373-($D373*TAXAS!$E$12))/6,IF($A373=TAXAS!$A$13,IF($B373="PARCELADO ATÉ 6X",$D373-($D373*TAXAS!$E$13))/6,IF($A373=TAXAS!$A$14,IF($B373="PARCELADO ATÉ 6X",$D373-($D373*TAXAS!$E$14))/6,IF($A373=TAXAS!$A$15,IF($B373="PARCELADO ATÉ 6X",$D373-($D373*TAXAS!$E$15))/6,IF($A373=TAXAS!$A$16,IF($B373="PARCELADO ATÉ 6X",$D373-($D373*TAXAS!$E$16))/6,IF($A373=TAXAS!$A$17,IF($B373="PARCELADO ATÉ 6X",$D373-($D373*TAXAS!$E$17))/6,IF($A373=TAXAS!$A$18,IF($B373="PARCELADO ATÉ 6X",$D373-($D373*TAXAS!$E$18))/6,IF($A373=TAXAS!$A$19,IF($B373="PARCELADO ATÉ 6X",$D373-($D373*TAXAS!$E$19))/6,IF($A373=TAXAS!$A$20,IF($B373="PARCELADO ATÉ 6X",$D373-($D373*TAXAS!$E$20))/6,IF($A373=TAXAS!$A$21,IF($B373="PARCELADO ATÉ 6X",$D373-($D373*TAXAS!$E$21))/6,IF($A373=TAXAS!$A$22,IF($B373="PARCELADO ATÉ 6X",$D373-($D373*TAXAS!$E$22))/6,IF($A373=TAXAS!$A$23,IF($B373="PARCELADO ATÉ 6X",$D373-($D373*TAXAS!$E$23))/6,IF($A373=TAXAS!$A$24,IF($B373="PARCELADO ATÉ 6X",$D373-($D373*TAXAS!$E$24))/6,IF($A373=TAXAS!$A$25,IF($B373="PARCELADO ATÉ 6X",$D373-($D373*TAXAS!$E$25))/6,IF($A373=TAXAS!$A$26,IF($B373="PARCELADO ATÉ 6X",$D373-($D373*TAXAS!$E$26))/6,IF($A373=TAXAS!$A$27,IF($B373="PARCELADO ATÉ 6X",$D373-($D373*TAXAS!$E$27))/6))))))))))))))))))))))))/1</f>
        <v>0</v>
      </c>
      <c r="I373" s="9">
        <f>IF($A373="VISA",IF($B373="PARCELADO ATÉ 12X",$D373-(D373*TAXAS!$F$4))/12,IF($A373="MASTER",IF($B373="PARCELADO ATÉ 12X",$D373-(D373*TAXAS!$F$5))/12,IF($A373="ELO",IF($B373="PARCELADO ATÉ 12X",$D373-(D373*TAXAS!$F$6))/12,IF($A373="HIPERCARD",IF($B373="PARCELADO ATÉ 12X",$D373-(D373*TAXAS!$F$7))/12,IF($A373="DINERS",IF($B373="PARCELADO ATÉ 12X",$D373-(D373*TAXAS!$F$8))/12,IF($A373="AMERICA EXPRESS",IF($B373="PARCELADO ATÉ 12X",$D373-(D373*TAXAS!$F$9))/12,IF($A373=TAXAS!$A$10,IF($B373="PARCELADO ATÉ 12X",$D373-($D373*TAXAS!$F$10))/12,IF($A373=TAXAS!$A$11,IF($B373="PARCELADO ATÉ 12X",$D373-($D373*TAXAS!$F$11))/12,IF($A373=TAXAS!$A$12,IF($B373="PARCELADO ATÉ 12X",$D373-($D373*TAXAS!$F$12))/12,IF($A373=TAXAS!$A$13,IF($B373="PARCELADO ATÉ 12X",$D373-($D373*TAXAS!$F$13))/12,IF($A373=TAXAS!$A$14,IF($B373="PARCELADO ATÉ 12X",$D373-($D373*TAXAS!$F$14))/12,IF($A373=TAXAS!$A$15,IF($B373="PARCELADO ATÉ 12X",$D373-($D373*TAXAS!$F$15))/12,IF($A373=TAXAS!$A$16,IF($B373="PARCELADO ATÉ 12X",$D373-($D373*TAXAS!$F$16))/12,IF($A373=TAXAS!$A$17,IF($B373="PARCELADO ATÉ 12X",$D373-($D373*TAXAS!$F$17))/12,IF($A373=TAXAS!$A$18,IF($B373="PARCELADO ATÉ 12X",$D373-($D373*TAXAS!$F$18))/12,IF($A373=TAXAS!$A$19,IF($B373="PARCELADO ATÉ 12X",$D373-($D373*TAXAS!$F$19))/12,IF($A373=TAXAS!$A$20,IF($B373="PARCELADO ATÉ 12X",$D373-($D373*TAXAS!$F$20))/12,IF($A373=TAXAS!$A$21,IF($B373="PARCELADO ATÉ 12X",$D373-($D373*TAXAS!$F$21))/12,IF($A373=TAXAS!$A$22,IF($B373="PARCELADO ATÉ 12X",$D373-($D373*TAXAS!$F$22))/12,IF($A373=TAXAS!$A$23,IF($B373="PARCELADO ATÉ 12X",$D373-($D373*TAXAS!$F$23))/12,IF($A373=TAXAS!$A$24,IF($B373="PARCELADO ATÉ 12X",$D373-($D373*TAXAS!$F$24))/12,IF($A373=TAXAS!$A$25,IF($B373="PARCELADO ATÉ 12X",$D373-($D373*TAXAS!$F$25))/12,IF($A373=TAXAS!$A$26,IF($B373="PARCELADO ATÉ 12X",$D373-($D373*TAXAS!$F$26))/12,IF($A373=TAXAS!$A$27,IF($B373="PARCELADO ATÉ 12X",$D373-($D373*TAXAS!$F$27))/12))))))))))))))))))))))))/1</f>
        <v>0</v>
      </c>
      <c r="J373" s="8">
        <f t="shared" si="0"/>
        <v>0</v>
      </c>
      <c r="K373" s="10" t="b">
        <f>IF($B373="PARCELADO ATÉ 3X",($D373-($D373*TAXAS!$D$4))-$J373)</f>
        <v>0</v>
      </c>
      <c r="L373" s="10" t="b">
        <f>IF($B373="PARCELADO ATÉ 6X",($D373-($D373*TAXAS!$E$4))-$J373)</f>
        <v>0</v>
      </c>
      <c r="M373" s="10" t="b">
        <f>IF($B373="PARCELADO ATÉ 12X",($D373-($D373*TAXAS!$F$4))-$J373)</f>
        <v>0</v>
      </c>
      <c r="N373" s="8">
        <f t="shared" si="1"/>
        <v>0</v>
      </c>
      <c r="O373" s="10">
        <f t="shared" si="2"/>
        <v>0</v>
      </c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spans="1:31" ht="15.75" customHeight="1" x14ac:dyDescent="0.2">
      <c r="A374" s="3"/>
      <c r="B374" s="5"/>
      <c r="C374" s="6"/>
      <c r="D374" s="42"/>
      <c r="E374" s="8">
        <f>IF($A374="VISA",IF($B374="DÉBITO",$D374-($D374*TAXAS!$B$4)),IF($A374="MASTER",IF($B374="DÉBITO",$D374-($D374*TAXAS!$B$5)),IF($A374="ELO", IF($B374="DÉBITO",$D374-($D374*TAXAS!$B$6)),IF($A374="HIPERCARD",IF($B374="DÉBITO",$D374-($D374*TAXAS!$B$7)),IF($A374="DINERS",IF($B374="DÉBITO",$D374-($D374*TAXAS!$B$8)),IF($A374="AMERICA EXPRESS",IF($B374="DÉBITO",$D374-($D374*TAXAS!$B$9)),IF($A374=TAXAS!$A$10,IF($B374="DÉBITO",$D374-($D374*TAXAS!$B$10)), IF($A374=TAXAS!$A$11,IF($B374="DÉBITO",$D374-($D374*TAXAS!$B$11)), IF($A374=TAXAS!$A$12,IF($B374="DÉBITO",$D374-($D374*TAXAS!$B$12)), IF($A374=TAXAS!$A$13,IF($B374="DÉBITO",$D374-($D374*TAXAS!$B$13)), IF($A374=TAXAS!$A$14,IF($B374="DÉBITO",$D374-($D374*TAXAS!$B$14)), IF($A374=TAXAS!$A$15,IF($B374="DÉBITO",$D374-($D374*TAXAS!$B$15)), IF($A374=TAXAS!$A$16,IF($B374="DÉBITO",$D374-($D374*TAXAS!$B$16)), IF($A374=TAXAS!$A$17,IF($B374="DÉBITO",$D374-($D374*TAXAS!$B$17)), IF($A374=TAXAS!$A$18,IF($B374="DÉBITO",$D374-($D374*TAXAS!$B$18)), IF($A374=TAXAS!$A$19,IF($B374="DÉBITO",$D374-($D374*TAXAS!$B$19)), IF($A374=TAXAS!$A$20,IF($B374="DÉBITO",$D374-($D374*TAXAS!$B$20)), IF($A374=TAXAS!$A$21,IF($B374="DÉBITO",$D374-($D374*TAXAS!$B$21)), IF($A374=TAXAS!$A$22,IF($B374="DÉBITO",$D374-($D374*TAXAS!$B$22)), IF($A374=TAXAS!$A$23,IF($B374="DÉBITO",$D374-($D374*TAXAS!$B$23)), IF($A374=TAXAS!$A$24,IF($B374="DÉBITO",$D374-($D374*TAXAS!$B$24)), IF($A374=TAXAS!$A$25,IF($B374="DÉBITO",$D374-($D374*TAXAS!$B$25)), IF($A374=TAXAS!$A$26,IF($B374="DÉBITO",$D374-($D374*TAXAS!$B$26)), IF($A374=TAXAS!$A$27,IF($B374="DÉBITO",$D374-($D374*TAXAS!$B$27))))))))))))))))))))))))))/1</f>
        <v>0</v>
      </c>
      <c r="F374" s="8">
        <f>IF($A374="VISA",IF($B374="CRÉDITO",$D374-($D374*TAXAS!$C$4)),IF($A374="MASTER",IF($B374="CRÉDITO",$D374-($D374*TAXAS!$C$5)),IF($A374="ELO", IF($B374="CRÉDITO",$D374-($D374*TAXAS!$C$6)),IF($A374="HIPERCARD",IF($B374="CRÉDITO",$D374-($D374*TAXAS!$C$7)),IF($A374="DINERS",IF($B374="CRÉDITO",$D374-($D374*TAXAS!$C$8)),IF($A374="AMERICA EXPRESS",IF($B374="CRÉDITO",$D374-($D374*TAXAS!$C$9)),IF($A374=TAXAS!$A$10,IF($B374="CRÉDITO",$D374-($D374*TAXAS!$C$10)), IF($A374=TAXAS!$A$11,IF($B374="CRÉDITO",$D374-($D374*TAXAS!$C$11)), IF($A374=TAXAS!$A$12,IF($B374="CRÉDITO",$D374-($D374*TAXAS!$C$12)), IF($A374=TAXAS!$A$13,IF($B374="CRÉDITO",$D374-($D374*TAXAS!$C$13)), IF($A374=TAXAS!$A$14,IF($B374="CRÉDITO",$D374-($D374*TAXAS!$C$14)), IF($A374=TAXAS!$A$15,IF($B374="CRÉDITO",$D374-($D374*TAXAS!$C$15)), IF($A374=TAXAS!$A$16,IF($B374="CRÉDITO",$D374-($D374*TAXAS!$C$16)), IF($A374=TAXAS!$A$17,IF($B374="CRÉDITO",$D374-($D374*TAXAS!$C$17)), IF($A374=TAXAS!$A$18,IF($B374="CRÉDITO",$D374-($D374*TAXAS!$C$18)), IF($A374=TAXAS!$A$19,IF($B374="CRÉDITO",$D374-($D374*TAXAS!$C$19)), IF($A374=TAXAS!$A$20,IF($B374="CRÉDITO",$D374-($D374*TAXAS!$C$20)), IF($A374=TAXAS!$A$21,IF($B374="CRÉDITO",$D374-($D374*TAXAS!$C$21)), IF($A374=TAXAS!$A$22,IF($B374="CRÉDITO",$D374-($D374*TAXAS!$C$22)), IF($A374=TAXAS!$A$23,IF($B374="CRÉDITO",$D374-($D374*TAXAS!$C$23)), IF($A374=TAXAS!$A$24,IF($B374="CRÉDITO",$D374-($D374*TAXAS!$C$24)), IF($A374=TAXAS!$A$25,IF($B374="CRÉDITO",$D374-($D374*TAXAS!$C$25)), IF($A374=TAXAS!$A$26,IF($B374="CRÉDITO",$D374-($D374*TAXAS!$C$26)), IF($A374=TAXAS!$A$27,IF($B374="CRÉDITO",$D374-($D374*TAXAS!$C$27))))))))))))))))))))))))))/1</f>
        <v>0</v>
      </c>
      <c r="G374" s="9">
        <f>IF($A374="VISA",IF($B374="PARCELADO ATÉ 3X",$D374-(D374*TAXAS!$D$4))/3,IF($A374="MASTER",IF($B374="PARCELADO ATÉ 3X",$D374-(D374*TAXAS!$D$5))/3,IF($A374="ELO",IF($B374="PARCELADO ATÉ 3X",$D374-(D374*TAXAS!$D$6))/3,IF($A374="HIPERCARD",IF($B374="PARCELADO ATÉ 3X",$D374-(D374*TAXAS!$D$7))/3,IF($A374="DINERS",IF($B374="PARCELADO ATÉ 3X",$D374-(D374*TAXAS!$D$8))/3,IF($A374="AMERICA EXPRESS",IF($B374="PARCELADO ATÉ 3X",$D374-(D374*TAXAS!$D$9))/3,IF($A374=TAXAS!$A$10,IF($B374="PARCELADO ATÉ 3X",$D374-($D374*TAXAS!$D$10))/3,IF($A374=TAXAS!$A$11,IF($B374="PARCELADO ATÉ 3X",$D374-($D374*TAXAS!$D$11))/3,IF($A374=TAXAS!$A$12,IF($B374="PARCELADO ATÉ 3X",$D374-($D374*TAXAS!$D$12))/3,IF($A374=TAXAS!$A$13,IF($B374="PARCELADO ATÉ 3X",$D374-($D374*TAXAS!$D$13))/3,IF($A374=TAXAS!$A$14,IF($B374="PARCELADO ATÉ 3X",$D374-($D374*TAXAS!$D$14))/3,IF($A374=TAXAS!$A$15,IF($B374="PARCELADO ATÉ 3X",$D374-($D374*TAXAS!$D$15))/3,IF($A374=TAXAS!$A$16,IF($B374="PARCELADO ATÉ 3X",$D374-($D374*TAXAS!$D$16))/3,IF($A374=TAXAS!$A$17,IF($B374="PARCELADO ATÉ 3X",$D374-($D374*TAXAS!$D$17))/3,IF($A374=TAXAS!$A$18,IF($B374="PARCELADO ATÉ 3X",$D374-($D374*TAXAS!$D$18))/3,IF($A374=TAXAS!$A$19,IF($B374="PARCELADO ATÉ 3X",$D374-($D374*TAXAS!$D$19))/3,IF($A374=TAXAS!$A$20,IF($B374="PARCELADO ATÉ 3X",$D374-($D374*TAXAS!$D$20))/3,IF($A374=TAXAS!$A$21,IF($B374="PARCELADO ATÉ 3X",$D374-($D374*TAXAS!$D$21))/3,IF($A374=TAXAS!$A$22,IF($B374="PARCELADO ATÉ 3X",$D374-($D374*TAXAS!$D$22))/3,IF($A374=TAXAS!$A$23,IF($B374="PARCELADO ATÉ 3X",$D374-($D374*TAXAS!$D$23))/3,IF($A374=TAXAS!$A$24,IF($B374="PARCELADO ATÉ 3X",$D374-($D374*TAXAS!$D$24))/3,IF($A374=TAXAS!$A$25,IF($B374="PARCELADO ATÉ 3X",$D374-($D374*TAXAS!$D$25))/3,IF($A374=TAXAS!$A$26,IF($B374="PARCELADO ATÉ 3X",$D374-($D374*TAXAS!$D$26))/3,IF($A374=TAXAS!$A$27,IF($B374="PARCELADO ATÉ 3X",$D374-($D374*TAXAS!$D$27))/3))))))))))))))))))))))))/1</f>
        <v>0</v>
      </c>
      <c r="H374" s="9">
        <f>IF($A374="VISA",IF($B374="PARCELADO ATÉ 6X",$D374-(D374*TAXAS!$E$4))/6,IF($A374="MASTER",IF($B374="PARCELADO ATÉ 6X",$D374-(D374*TAXAS!$E$5))/6,IF($A374="ELO",IF($B374="PARCELADO ATÉ 6X",$D374-(D374*TAXAS!$E$6))/6,IF($A374="HIPERCARD",IF($B374="PARCELADO ATÉ 6X",$D374-(D374*TAXAS!$E$7))/6,IF($A374="DINERS",IF($B374="PARCELADO ATÉ 6X",$D374-(D374*TAXAS!$E$8))/6,IF($A374="AMERICA EXPRESS",IF($B374="PARCELADO ATÉ 6X",$D374-(D374*TAXAS!$E$9))/6,IF($A374=TAXAS!$A$10,IF($B374="PARCELADO ATÉ 6X",$D374-($D374*TAXAS!$E$10))/6,IF($A374=TAXAS!$A$11,IF($B374="PARCELADO ATÉ 6X",$D374-($D374*TAXAS!$E$11))/6,IF($A374=TAXAS!$A$12,IF($B374="PARCELADO ATÉ 6X",$D374-($D374*TAXAS!$E$12))/6,IF($A374=TAXAS!$A$13,IF($B374="PARCELADO ATÉ 6X",$D374-($D374*TAXAS!$E$13))/6,IF($A374=TAXAS!$A$14,IF($B374="PARCELADO ATÉ 6X",$D374-($D374*TAXAS!$E$14))/6,IF($A374=TAXAS!$A$15,IF($B374="PARCELADO ATÉ 6X",$D374-($D374*TAXAS!$E$15))/6,IF($A374=TAXAS!$A$16,IF($B374="PARCELADO ATÉ 6X",$D374-($D374*TAXAS!$E$16))/6,IF($A374=TAXAS!$A$17,IF($B374="PARCELADO ATÉ 6X",$D374-($D374*TAXAS!$E$17))/6,IF($A374=TAXAS!$A$18,IF($B374="PARCELADO ATÉ 6X",$D374-($D374*TAXAS!$E$18))/6,IF($A374=TAXAS!$A$19,IF($B374="PARCELADO ATÉ 6X",$D374-($D374*TAXAS!$E$19))/6,IF($A374=TAXAS!$A$20,IF($B374="PARCELADO ATÉ 6X",$D374-($D374*TAXAS!$E$20))/6,IF($A374=TAXAS!$A$21,IF($B374="PARCELADO ATÉ 6X",$D374-($D374*TAXAS!$E$21))/6,IF($A374=TAXAS!$A$22,IF($B374="PARCELADO ATÉ 6X",$D374-($D374*TAXAS!$E$22))/6,IF($A374=TAXAS!$A$23,IF($B374="PARCELADO ATÉ 6X",$D374-($D374*TAXAS!$E$23))/6,IF($A374=TAXAS!$A$24,IF($B374="PARCELADO ATÉ 6X",$D374-($D374*TAXAS!$E$24))/6,IF($A374=TAXAS!$A$25,IF($B374="PARCELADO ATÉ 6X",$D374-($D374*TAXAS!$E$25))/6,IF($A374=TAXAS!$A$26,IF($B374="PARCELADO ATÉ 6X",$D374-($D374*TAXAS!$E$26))/6,IF($A374=TAXAS!$A$27,IF($B374="PARCELADO ATÉ 6X",$D374-($D374*TAXAS!$E$27))/6))))))))))))))))))))))))/1</f>
        <v>0</v>
      </c>
      <c r="I374" s="9">
        <f>IF($A374="VISA",IF($B374="PARCELADO ATÉ 12X",$D374-(D374*TAXAS!$F$4))/12,IF($A374="MASTER",IF($B374="PARCELADO ATÉ 12X",$D374-(D374*TAXAS!$F$5))/12,IF($A374="ELO",IF($B374="PARCELADO ATÉ 12X",$D374-(D374*TAXAS!$F$6))/12,IF($A374="HIPERCARD",IF($B374="PARCELADO ATÉ 12X",$D374-(D374*TAXAS!$F$7))/12,IF($A374="DINERS",IF($B374="PARCELADO ATÉ 12X",$D374-(D374*TAXAS!$F$8))/12,IF($A374="AMERICA EXPRESS",IF($B374="PARCELADO ATÉ 12X",$D374-(D374*TAXAS!$F$9))/12,IF($A374=TAXAS!$A$10,IF($B374="PARCELADO ATÉ 12X",$D374-($D374*TAXAS!$F$10))/12,IF($A374=TAXAS!$A$11,IF($B374="PARCELADO ATÉ 12X",$D374-($D374*TAXAS!$F$11))/12,IF($A374=TAXAS!$A$12,IF($B374="PARCELADO ATÉ 12X",$D374-($D374*TAXAS!$F$12))/12,IF($A374=TAXAS!$A$13,IF($B374="PARCELADO ATÉ 12X",$D374-($D374*TAXAS!$F$13))/12,IF($A374=TAXAS!$A$14,IF($B374="PARCELADO ATÉ 12X",$D374-($D374*TAXAS!$F$14))/12,IF($A374=TAXAS!$A$15,IF($B374="PARCELADO ATÉ 12X",$D374-($D374*TAXAS!$F$15))/12,IF($A374=TAXAS!$A$16,IF($B374="PARCELADO ATÉ 12X",$D374-($D374*TAXAS!$F$16))/12,IF($A374=TAXAS!$A$17,IF($B374="PARCELADO ATÉ 12X",$D374-($D374*TAXAS!$F$17))/12,IF($A374=TAXAS!$A$18,IF($B374="PARCELADO ATÉ 12X",$D374-($D374*TAXAS!$F$18))/12,IF($A374=TAXAS!$A$19,IF($B374="PARCELADO ATÉ 12X",$D374-($D374*TAXAS!$F$19))/12,IF($A374=TAXAS!$A$20,IF($B374="PARCELADO ATÉ 12X",$D374-($D374*TAXAS!$F$20))/12,IF($A374=TAXAS!$A$21,IF($B374="PARCELADO ATÉ 12X",$D374-($D374*TAXAS!$F$21))/12,IF($A374=TAXAS!$A$22,IF($B374="PARCELADO ATÉ 12X",$D374-($D374*TAXAS!$F$22))/12,IF($A374=TAXAS!$A$23,IF($B374="PARCELADO ATÉ 12X",$D374-($D374*TAXAS!$F$23))/12,IF($A374=TAXAS!$A$24,IF($B374="PARCELADO ATÉ 12X",$D374-($D374*TAXAS!$F$24))/12,IF($A374=TAXAS!$A$25,IF($B374="PARCELADO ATÉ 12X",$D374-($D374*TAXAS!$F$25))/12,IF($A374=TAXAS!$A$26,IF($B374="PARCELADO ATÉ 12X",$D374-($D374*TAXAS!$F$26))/12,IF($A374=TAXAS!$A$27,IF($B374="PARCELADO ATÉ 12X",$D374-($D374*TAXAS!$F$27))/12))))))))))))))))))))))))/1</f>
        <v>0</v>
      </c>
      <c r="J374" s="8">
        <f t="shared" si="0"/>
        <v>0</v>
      </c>
      <c r="K374" s="10" t="b">
        <f>IF($B374="PARCELADO ATÉ 3X",($D374-($D374*TAXAS!$D$4))-$J374)</f>
        <v>0</v>
      </c>
      <c r="L374" s="10" t="b">
        <f>IF($B374="PARCELADO ATÉ 6X",($D374-($D374*TAXAS!$E$4))-$J374)</f>
        <v>0</v>
      </c>
      <c r="M374" s="10" t="b">
        <f>IF($B374="PARCELADO ATÉ 12X",($D374-($D374*TAXAS!$F$4))-$J374)</f>
        <v>0</v>
      </c>
      <c r="N374" s="8">
        <f t="shared" si="1"/>
        <v>0</v>
      </c>
      <c r="O374" s="10">
        <f t="shared" si="2"/>
        <v>0</v>
      </c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spans="1:31" ht="15.75" customHeight="1" x14ac:dyDescent="0.2">
      <c r="A375" s="3"/>
      <c r="B375" s="5"/>
      <c r="C375" s="6"/>
      <c r="D375" s="42"/>
      <c r="E375" s="8">
        <f>IF($A375="VISA",IF($B375="DÉBITO",$D375-($D375*TAXAS!$B$4)),IF($A375="MASTER",IF($B375="DÉBITO",$D375-($D375*TAXAS!$B$5)),IF($A375="ELO", IF($B375="DÉBITO",$D375-($D375*TAXAS!$B$6)),IF($A375="HIPERCARD",IF($B375="DÉBITO",$D375-($D375*TAXAS!$B$7)),IF($A375="DINERS",IF($B375="DÉBITO",$D375-($D375*TAXAS!$B$8)),IF($A375="AMERICA EXPRESS",IF($B375="DÉBITO",$D375-($D375*TAXAS!$B$9)),IF($A375=TAXAS!$A$10,IF($B375="DÉBITO",$D375-($D375*TAXAS!$B$10)), IF($A375=TAXAS!$A$11,IF($B375="DÉBITO",$D375-($D375*TAXAS!$B$11)), IF($A375=TAXAS!$A$12,IF($B375="DÉBITO",$D375-($D375*TAXAS!$B$12)), IF($A375=TAXAS!$A$13,IF($B375="DÉBITO",$D375-($D375*TAXAS!$B$13)), IF($A375=TAXAS!$A$14,IF($B375="DÉBITO",$D375-($D375*TAXAS!$B$14)), IF($A375=TAXAS!$A$15,IF($B375="DÉBITO",$D375-($D375*TAXAS!$B$15)), IF($A375=TAXAS!$A$16,IF($B375="DÉBITO",$D375-($D375*TAXAS!$B$16)), IF($A375=TAXAS!$A$17,IF($B375="DÉBITO",$D375-($D375*TAXAS!$B$17)), IF($A375=TAXAS!$A$18,IF($B375="DÉBITO",$D375-($D375*TAXAS!$B$18)), IF($A375=TAXAS!$A$19,IF($B375="DÉBITO",$D375-($D375*TAXAS!$B$19)), IF($A375=TAXAS!$A$20,IF($B375="DÉBITO",$D375-($D375*TAXAS!$B$20)), IF($A375=TAXAS!$A$21,IF($B375="DÉBITO",$D375-($D375*TAXAS!$B$21)), IF($A375=TAXAS!$A$22,IF($B375="DÉBITO",$D375-($D375*TAXAS!$B$22)), IF($A375=TAXAS!$A$23,IF($B375="DÉBITO",$D375-($D375*TAXAS!$B$23)), IF($A375=TAXAS!$A$24,IF($B375="DÉBITO",$D375-($D375*TAXAS!$B$24)), IF($A375=TAXAS!$A$25,IF($B375="DÉBITO",$D375-($D375*TAXAS!$B$25)), IF($A375=TAXAS!$A$26,IF($B375="DÉBITO",$D375-($D375*TAXAS!$B$26)), IF($A375=TAXAS!$A$27,IF($B375="DÉBITO",$D375-($D375*TAXAS!$B$27))))))))))))))))))))))))))/1</f>
        <v>0</v>
      </c>
      <c r="F375" s="8">
        <f>IF($A375="VISA",IF($B375="CRÉDITO",$D375-($D375*TAXAS!$C$4)),IF($A375="MASTER",IF($B375="CRÉDITO",$D375-($D375*TAXAS!$C$5)),IF($A375="ELO", IF($B375="CRÉDITO",$D375-($D375*TAXAS!$C$6)),IF($A375="HIPERCARD",IF($B375="CRÉDITO",$D375-($D375*TAXAS!$C$7)),IF($A375="DINERS",IF($B375="CRÉDITO",$D375-($D375*TAXAS!$C$8)),IF($A375="AMERICA EXPRESS",IF($B375="CRÉDITO",$D375-($D375*TAXAS!$C$9)),IF($A375=TAXAS!$A$10,IF($B375="CRÉDITO",$D375-($D375*TAXAS!$C$10)), IF($A375=TAXAS!$A$11,IF($B375="CRÉDITO",$D375-($D375*TAXAS!$C$11)), IF($A375=TAXAS!$A$12,IF($B375="CRÉDITO",$D375-($D375*TAXAS!$C$12)), IF($A375=TAXAS!$A$13,IF($B375="CRÉDITO",$D375-($D375*TAXAS!$C$13)), IF($A375=TAXAS!$A$14,IF($B375="CRÉDITO",$D375-($D375*TAXAS!$C$14)), IF($A375=TAXAS!$A$15,IF($B375="CRÉDITO",$D375-($D375*TAXAS!$C$15)), IF($A375=TAXAS!$A$16,IF($B375="CRÉDITO",$D375-($D375*TAXAS!$C$16)), IF($A375=TAXAS!$A$17,IF($B375="CRÉDITO",$D375-($D375*TAXAS!$C$17)), IF($A375=TAXAS!$A$18,IF($B375="CRÉDITO",$D375-($D375*TAXAS!$C$18)), IF($A375=TAXAS!$A$19,IF($B375="CRÉDITO",$D375-($D375*TAXAS!$C$19)), IF($A375=TAXAS!$A$20,IF($B375="CRÉDITO",$D375-($D375*TAXAS!$C$20)), IF($A375=TAXAS!$A$21,IF($B375="CRÉDITO",$D375-($D375*TAXAS!$C$21)), IF($A375=TAXAS!$A$22,IF($B375="CRÉDITO",$D375-($D375*TAXAS!$C$22)), IF($A375=TAXAS!$A$23,IF($B375="CRÉDITO",$D375-($D375*TAXAS!$C$23)), IF($A375=TAXAS!$A$24,IF($B375="CRÉDITO",$D375-($D375*TAXAS!$C$24)), IF($A375=TAXAS!$A$25,IF($B375="CRÉDITO",$D375-($D375*TAXAS!$C$25)), IF($A375=TAXAS!$A$26,IF($B375="CRÉDITO",$D375-($D375*TAXAS!$C$26)), IF($A375=TAXAS!$A$27,IF($B375="CRÉDITO",$D375-($D375*TAXAS!$C$27))))))))))))))))))))))))))/1</f>
        <v>0</v>
      </c>
      <c r="G375" s="9">
        <f>IF($A375="VISA",IF($B375="PARCELADO ATÉ 3X",$D375-(D375*TAXAS!$D$4))/3,IF($A375="MASTER",IF($B375="PARCELADO ATÉ 3X",$D375-(D375*TAXAS!$D$5))/3,IF($A375="ELO",IF($B375="PARCELADO ATÉ 3X",$D375-(D375*TAXAS!$D$6))/3,IF($A375="HIPERCARD",IF($B375="PARCELADO ATÉ 3X",$D375-(D375*TAXAS!$D$7))/3,IF($A375="DINERS",IF($B375="PARCELADO ATÉ 3X",$D375-(D375*TAXAS!$D$8))/3,IF($A375="AMERICA EXPRESS",IF($B375="PARCELADO ATÉ 3X",$D375-(D375*TAXAS!$D$9))/3,IF($A375=TAXAS!$A$10,IF($B375="PARCELADO ATÉ 3X",$D375-($D375*TAXAS!$D$10))/3,IF($A375=TAXAS!$A$11,IF($B375="PARCELADO ATÉ 3X",$D375-($D375*TAXAS!$D$11))/3,IF($A375=TAXAS!$A$12,IF($B375="PARCELADO ATÉ 3X",$D375-($D375*TAXAS!$D$12))/3,IF($A375=TAXAS!$A$13,IF($B375="PARCELADO ATÉ 3X",$D375-($D375*TAXAS!$D$13))/3,IF($A375=TAXAS!$A$14,IF($B375="PARCELADO ATÉ 3X",$D375-($D375*TAXAS!$D$14))/3,IF($A375=TAXAS!$A$15,IF($B375="PARCELADO ATÉ 3X",$D375-($D375*TAXAS!$D$15))/3,IF($A375=TAXAS!$A$16,IF($B375="PARCELADO ATÉ 3X",$D375-($D375*TAXAS!$D$16))/3,IF($A375=TAXAS!$A$17,IF($B375="PARCELADO ATÉ 3X",$D375-($D375*TAXAS!$D$17))/3,IF($A375=TAXAS!$A$18,IF($B375="PARCELADO ATÉ 3X",$D375-($D375*TAXAS!$D$18))/3,IF($A375=TAXAS!$A$19,IF($B375="PARCELADO ATÉ 3X",$D375-($D375*TAXAS!$D$19))/3,IF($A375=TAXAS!$A$20,IF($B375="PARCELADO ATÉ 3X",$D375-($D375*TAXAS!$D$20))/3,IF($A375=TAXAS!$A$21,IF($B375="PARCELADO ATÉ 3X",$D375-($D375*TAXAS!$D$21))/3,IF($A375=TAXAS!$A$22,IF($B375="PARCELADO ATÉ 3X",$D375-($D375*TAXAS!$D$22))/3,IF($A375=TAXAS!$A$23,IF($B375="PARCELADO ATÉ 3X",$D375-($D375*TAXAS!$D$23))/3,IF($A375=TAXAS!$A$24,IF($B375="PARCELADO ATÉ 3X",$D375-($D375*TAXAS!$D$24))/3,IF($A375=TAXAS!$A$25,IF($B375="PARCELADO ATÉ 3X",$D375-($D375*TAXAS!$D$25))/3,IF($A375=TAXAS!$A$26,IF($B375="PARCELADO ATÉ 3X",$D375-($D375*TAXAS!$D$26))/3,IF($A375=TAXAS!$A$27,IF($B375="PARCELADO ATÉ 3X",$D375-($D375*TAXAS!$D$27))/3))))))))))))))))))))))))/1</f>
        <v>0</v>
      </c>
      <c r="H375" s="9">
        <f>IF($A375="VISA",IF($B375="PARCELADO ATÉ 6X",$D375-(D375*TAXAS!$E$4))/6,IF($A375="MASTER",IF($B375="PARCELADO ATÉ 6X",$D375-(D375*TAXAS!$E$5))/6,IF($A375="ELO",IF($B375="PARCELADO ATÉ 6X",$D375-(D375*TAXAS!$E$6))/6,IF($A375="HIPERCARD",IF($B375="PARCELADO ATÉ 6X",$D375-(D375*TAXAS!$E$7))/6,IF($A375="DINERS",IF($B375="PARCELADO ATÉ 6X",$D375-(D375*TAXAS!$E$8))/6,IF($A375="AMERICA EXPRESS",IF($B375="PARCELADO ATÉ 6X",$D375-(D375*TAXAS!$E$9))/6,IF($A375=TAXAS!$A$10,IF($B375="PARCELADO ATÉ 6X",$D375-($D375*TAXAS!$E$10))/6,IF($A375=TAXAS!$A$11,IF($B375="PARCELADO ATÉ 6X",$D375-($D375*TAXAS!$E$11))/6,IF($A375=TAXAS!$A$12,IF($B375="PARCELADO ATÉ 6X",$D375-($D375*TAXAS!$E$12))/6,IF($A375=TAXAS!$A$13,IF($B375="PARCELADO ATÉ 6X",$D375-($D375*TAXAS!$E$13))/6,IF($A375=TAXAS!$A$14,IF($B375="PARCELADO ATÉ 6X",$D375-($D375*TAXAS!$E$14))/6,IF($A375=TAXAS!$A$15,IF($B375="PARCELADO ATÉ 6X",$D375-($D375*TAXAS!$E$15))/6,IF($A375=TAXAS!$A$16,IF($B375="PARCELADO ATÉ 6X",$D375-($D375*TAXAS!$E$16))/6,IF($A375=TAXAS!$A$17,IF($B375="PARCELADO ATÉ 6X",$D375-($D375*TAXAS!$E$17))/6,IF($A375=TAXAS!$A$18,IF($B375="PARCELADO ATÉ 6X",$D375-($D375*TAXAS!$E$18))/6,IF($A375=TAXAS!$A$19,IF($B375="PARCELADO ATÉ 6X",$D375-($D375*TAXAS!$E$19))/6,IF($A375=TAXAS!$A$20,IF($B375="PARCELADO ATÉ 6X",$D375-($D375*TAXAS!$E$20))/6,IF($A375=TAXAS!$A$21,IF($B375="PARCELADO ATÉ 6X",$D375-($D375*TAXAS!$E$21))/6,IF($A375=TAXAS!$A$22,IF($B375="PARCELADO ATÉ 6X",$D375-($D375*TAXAS!$E$22))/6,IF($A375=TAXAS!$A$23,IF($B375="PARCELADO ATÉ 6X",$D375-($D375*TAXAS!$E$23))/6,IF($A375=TAXAS!$A$24,IF($B375="PARCELADO ATÉ 6X",$D375-($D375*TAXAS!$E$24))/6,IF($A375=TAXAS!$A$25,IF($B375="PARCELADO ATÉ 6X",$D375-($D375*TAXAS!$E$25))/6,IF($A375=TAXAS!$A$26,IF($B375="PARCELADO ATÉ 6X",$D375-($D375*TAXAS!$E$26))/6,IF($A375=TAXAS!$A$27,IF($B375="PARCELADO ATÉ 6X",$D375-($D375*TAXAS!$E$27))/6))))))))))))))))))))))))/1</f>
        <v>0</v>
      </c>
      <c r="I375" s="9">
        <f>IF($A375="VISA",IF($B375="PARCELADO ATÉ 12X",$D375-(D375*TAXAS!$F$4))/12,IF($A375="MASTER",IF($B375="PARCELADO ATÉ 12X",$D375-(D375*TAXAS!$F$5))/12,IF($A375="ELO",IF($B375="PARCELADO ATÉ 12X",$D375-(D375*TAXAS!$F$6))/12,IF($A375="HIPERCARD",IF($B375="PARCELADO ATÉ 12X",$D375-(D375*TAXAS!$F$7))/12,IF($A375="DINERS",IF($B375="PARCELADO ATÉ 12X",$D375-(D375*TAXAS!$F$8))/12,IF($A375="AMERICA EXPRESS",IF($B375="PARCELADO ATÉ 12X",$D375-(D375*TAXAS!$F$9))/12,IF($A375=TAXAS!$A$10,IF($B375="PARCELADO ATÉ 12X",$D375-($D375*TAXAS!$F$10))/12,IF($A375=TAXAS!$A$11,IF($B375="PARCELADO ATÉ 12X",$D375-($D375*TAXAS!$F$11))/12,IF($A375=TAXAS!$A$12,IF($B375="PARCELADO ATÉ 12X",$D375-($D375*TAXAS!$F$12))/12,IF($A375=TAXAS!$A$13,IF($B375="PARCELADO ATÉ 12X",$D375-($D375*TAXAS!$F$13))/12,IF($A375=TAXAS!$A$14,IF($B375="PARCELADO ATÉ 12X",$D375-($D375*TAXAS!$F$14))/12,IF($A375=TAXAS!$A$15,IF($B375="PARCELADO ATÉ 12X",$D375-($D375*TAXAS!$F$15))/12,IF($A375=TAXAS!$A$16,IF($B375="PARCELADO ATÉ 12X",$D375-($D375*TAXAS!$F$16))/12,IF($A375=TAXAS!$A$17,IF($B375="PARCELADO ATÉ 12X",$D375-($D375*TAXAS!$F$17))/12,IF($A375=TAXAS!$A$18,IF($B375="PARCELADO ATÉ 12X",$D375-($D375*TAXAS!$F$18))/12,IF($A375=TAXAS!$A$19,IF($B375="PARCELADO ATÉ 12X",$D375-($D375*TAXAS!$F$19))/12,IF($A375=TAXAS!$A$20,IF($B375="PARCELADO ATÉ 12X",$D375-($D375*TAXAS!$F$20))/12,IF($A375=TAXAS!$A$21,IF($B375="PARCELADO ATÉ 12X",$D375-($D375*TAXAS!$F$21))/12,IF($A375=TAXAS!$A$22,IF($B375="PARCELADO ATÉ 12X",$D375-($D375*TAXAS!$F$22))/12,IF($A375=TAXAS!$A$23,IF($B375="PARCELADO ATÉ 12X",$D375-($D375*TAXAS!$F$23))/12,IF($A375=TAXAS!$A$24,IF($B375="PARCELADO ATÉ 12X",$D375-($D375*TAXAS!$F$24))/12,IF($A375=TAXAS!$A$25,IF($B375="PARCELADO ATÉ 12X",$D375-($D375*TAXAS!$F$25))/12,IF($A375=TAXAS!$A$26,IF($B375="PARCELADO ATÉ 12X",$D375-($D375*TAXAS!$F$26))/12,IF($A375=TAXAS!$A$27,IF($B375="PARCELADO ATÉ 12X",$D375-($D375*TAXAS!$F$27))/12))))))))))))))))))))))))/1</f>
        <v>0</v>
      </c>
      <c r="J375" s="8">
        <f t="shared" si="0"/>
        <v>0</v>
      </c>
      <c r="K375" s="10" t="b">
        <f>IF($B375="PARCELADO ATÉ 3X",($D375-($D375*TAXAS!$D$4))-$J375)</f>
        <v>0</v>
      </c>
      <c r="L375" s="10" t="b">
        <f>IF($B375="PARCELADO ATÉ 6X",($D375-($D375*TAXAS!$E$4))-$J375)</f>
        <v>0</v>
      </c>
      <c r="M375" s="10" t="b">
        <f>IF($B375="PARCELADO ATÉ 12X",($D375-($D375*TAXAS!$F$4))-$J375)</f>
        <v>0</v>
      </c>
      <c r="N375" s="8">
        <f t="shared" si="1"/>
        <v>0</v>
      </c>
      <c r="O375" s="10">
        <f t="shared" si="2"/>
        <v>0</v>
      </c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spans="1:31" ht="15.75" customHeight="1" x14ac:dyDescent="0.2">
      <c r="A376" s="3"/>
      <c r="B376" s="5"/>
      <c r="C376" s="6"/>
      <c r="D376" s="42"/>
      <c r="E376" s="8">
        <f>IF($A376="VISA",IF($B376="DÉBITO",$D376-($D376*TAXAS!$B$4)),IF($A376="MASTER",IF($B376="DÉBITO",$D376-($D376*TAXAS!$B$5)),IF($A376="ELO", IF($B376="DÉBITO",$D376-($D376*TAXAS!$B$6)),IF($A376="HIPERCARD",IF($B376="DÉBITO",$D376-($D376*TAXAS!$B$7)),IF($A376="DINERS",IF($B376="DÉBITO",$D376-($D376*TAXAS!$B$8)),IF($A376="AMERICA EXPRESS",IF($B376="DÉBITO",$D376-($D376*TAXAS!$B$9)),IF($A376=TAXAS!$A$10,IF($B376="DÉBITO",$D376-($D376*TAXAS!$B$10)), IF($A376=TAXAS!$A$11,IF($B376="DÉBITO",$D376-($D376*TAXAS!$B$11)), IF($A376=TAXAS!$A$12,IF($B376="DÉBITO",$D376-($D376*TAXAS!$B$12)), IF($A376=TAXAS!$A$13,IF($B376="DÉBITO",$D376-($D376*TAXAS!$B$13)), IF($A376=TAXAS!$A$14,IF($B376="DÉBITO",$D376-($D376*TAXAS!$B$14)), IF($A376=TAXAS!$A$15,IF($B376="DÉBITO",$D376-($D376*TAXAS!$B$15)), IF($A376=TAXAS!$A$16,IF($B376="DÉBITO",$D376-($D376*TAXAS!$B$16)), IF($A376=TAXAS!$A$17,IF($B376="DÉBITO",$D376-($D376*TAXAS!$B$17)), IF($A376=TAXAS!$A$18,IF($B376="DÉBITO",$D376-($D376*TAXAS!$B$18)), IF($A376=TAXAS!$A$19,IF($B376="DÉBITO",$D376-($D376*TAXAS!$B$19)), IF($A376=TAXAS!$A$20,IF($B376="DÉBITO",$D376-($D376*TAXAS!$B$20)), IF($A376=TAXAS!$A$21,IF($B376="DÉBITO",$D376-($D376*TAXAS!$B$21)), IF($A376=TAXAS!$A$22,IF($B376="DÉBITO",$D376-($D376*TAXAS!$B$22)), IF($A376=TAXAS!$A$23,IF($B376="DÉBITO",$D376-($D376*TAXAS!$B$23)), IF($A376=TAXAS!$A$24,IF($B376="DÉBITO",$D376-($D376*TAXAS!$B$24)), IF($A376=TAXAS!$A$25,IF($B376="DÉBITO",$D376-($D376*TAXAS!$B$25)), IF($A376=TAXAS!$A$26,IF($B376="DÉBITO",$D376-($D376*TAXAS!$B$26)), IF($A376=TAXAS!$A$27,IF($B376="DÉBITO",$D376-($D376*TAXAS!$B$27))))))))))))))))))))))))))/1</f>
        <v>0</v>
      </c>
      <c r="F376" s="8">
        <f>IF($A376="VISA",IF($B376="CRÉDITO",$D376-($D376*TAXAS!$C$4)),IF($A376="MASTER",IF($B376="CRÉDITO",$D376-($D376*TAXAS!$C$5)),IF($A376="ELO", IF($B376="CRÉDITO",$D376-($D376*TAXAS!$C$6)),IF($A376="HIPERCARD",IF($B376="CRÉDITO",$D376-($D376*TAXAS!$C$7)),IF($A376="DINERS",IF($B376="CRÉDITO",$D376-($D376*TAXAS!$C$8)),IF($A376="AMERICA EXPRESS",IF($B376="CRÉDITO",$D376-($D376*TAXAS!$C$9)),IF($A376=TAXAS!$A$10,IF($B376="CRÉDITO",$D376-($D376*TAXAS!$C$10)), IF($A376=TAXAS!$A$11,IF($B376="CRÉDITO",$D376-($D376*TAXAS!$C$11)), IF($A376=TAXAS!$A$12,IF($B376="CRÉDITO",$D376-($D376*TAXAS!$C$12)), IF($A376=TAXAS!$A$13,IF($B376="CRÉDITO",$D376-($D376*TAXAS!$C$13)), IF($A376=TAXAS!$A$14,IF($B376="CRÉDITO",$D376-($D376*TAXAS!$C$14)), IF($A376=TAXAS!$A$15,IF($B376="CRÉDITO",$D376-($D376*TAXAS!$C$15)), IF($A376=TAXAS!$A$16,IF($B376="CRÉDITO",$D376-($D376*TAXAS!$C$16)), IF($A376=TAXAS!$A$17,IF($B376="CRÉDITO",$D376-($D376*TAXAS!$C$17)), IF($A376=TAXAS!$A$18,IF($B376="CRÉDITO",$D376-($D376*TAXAS!$C$18)), IF($A376=TAXAS!$A$19,IF($B376="CRÉDITO",$D376-($D376*TAXAS!$C$19)), IF($A376=TAXAS!$A$20,IF($B376="CRÉDITO",$D376-($D376*TAXAS!$C$20)), IF($A376=TAXAS!$A$21,IF($B376="CRÉDITO",$D376-($D376*TAXAS!$C$21)), IF($A376=TAXAS!$A$22,IF($B376="CRÉDITO",$D376-($D376*TAXAS!$C$22)), IF($A376=TAXAS!$A$23,IF($B376="CRÉDITO",$D376-($D376*TAXAS!$C$23)), IF($A376=TAXAS!$A$24,IF($B376="CRÉDITO",$D376-($D376*TAXAS!$C$24)), IF($A376=TAXAS!$A$25,IF($B376="CRÉDITO",$D376-($D376*TAXAS!$C$25)), IF($A376=TAXAS!$A$26,IF($B376="CRÉDITO",$D376-($D376*TAXAS!$C$26)), IF($A376=TAXAS!$A$27,IF($B376="CRÉDITO",$D376-($D376*TAXAS!$C$27))))))))))))))))))))))))))/1</f>
        <v>0</v>
      </c>
      <c r="G376" s="9">
        <f>IF($A376="VISA",IF($B376="PARCELADO ATÉ 3X",$D376-(D376*TAXAS!$D$4))/3,IF($A376="MASTER",IF($B376="PARCELADO ATÉ 3X",$D376-(D376*TAXAS!$D$5))/3,IF($A376="ELO",IF($B376="PARCELADO ATÉ 3X",$D376-(D376*TAXAS!$D$6))/3,IF($A376="HIPERCARD",IF($B376="PARCELADO ATÉ 3X",$D376-(D376*TAXAS!$D$7))/3,IF($A376="DINERS",IF($B376="PARCELADO ATÉ 3X",$D376-(D376*TAXAS!$D$8))/3,IF($A376="AMERICA EXPRESS",IF($B376="PARCELADO ATÉ 3X",$D376-(D376*TAXAS!$D$9))/3,IF($A376=TAXAS!$A$10,IF($B376="PARCELADO ATÉ 3X",$D376-($D376*TAXAS!$D$10))/3,IF($A376=TAXAS!$A$11,IF($B376="PARCELADO ATÉ 3X",$D376-($D376*TAXAS!$D$11))/3,IF($A376=TAXAS!$A$12,IF($B376="PARCELADO ATÉ 3X",$D376-($D376*TAXAS!$D$12))/3,IF($A376=TAXAS!$A$13,IF($B376="PARCELADO ATÉ 3X",$D376-($D376*TAXAS!$D$13))/3,IF($A376=TAXAS!$A$14,IF($B376="PARCELADO ATÉ 3X",$D376-($D376*TAXAS!$D$14))/3,IF($A376=TAXAS!$A$15,IF($B376="PARCELADO ATÉ 3X",$D376-($D376*TAXAS!$D$15))/3,IF($A376=TAXAS!$A$16,IF($B376="PARCELADO ATÉ 3X",$D376-($D376*TAXAS!$D$16))/3,IF($A376=TAXAS!$A$17,IF($B376="PARCELADO ATÉ 3X",$D376-($D376*TAXAS!$D$17))/3,IF($A376=TAXAS!$A$18,IF($B376="PARCELADO ATÉ 3X",$D376-($D376*TAXAS!$D$18))/3,IF($A376=TAXAS!$A$19,IF($B376="PARCELADO ATÉ 3X",$D376-($D376*TAXAS!$D$19))/3,IF($A376=TAXAS!$A$20,IF($B376="PARCELADO ATÉ 3X",$D376-($D376*TAXAS!$D$20))/3,IF($A376=TAXAS!$A$21,IF($B376="PARCELADO ATÉ 3X",$D376-($D376*TAXAS!$D$21))/3,IF($A376=TAXAS!$A$22,IF($B376="PARCELADO ATÉ 3X",$D376-($D376*TAXAS!$D$22))/3,IF($A376=TAXAS!$A$23,IF($B376="PARCELADO ATÉ 3X",$D376-($D376*TAXAS!$D$23))/3,IF($A376=TAXAS!$A$24,IF($B376="PARCELADO ATÉ 3X",$D376-($D376*TAXAS!$D$24))/3,IF($A376=TAXAS!$A$25,IF($B376="PARCELADO ATÉ 3X",$D376-($D376*TAXAS!$D$25))/3,IF($A376=TAXAS!$A$26,IF($B376="PARCELADO ATÉ 3X",$D376-($D376*TAXAS!$D$26))/3,IF($A376=TAXAS!$A$27,IF($B376="PARCELADO ATÉ 3X",$D376-($D376*TAXAS!$D$27))/3))))))))))))))))))))))))/1</f>
        <v>0</v>
      </c>
      <c r="H376" s="9">
        <f>IF($A376="VISA",IF($B376="PARCELADO ATÉ 6X",$D376-(D376*TAXAS!$E$4))/6,IF($A376="MASTER",IF($B376="PARCELADO ATÉ 6X",$D376-(D376*TAXAS!$E$5))/6,IF($A376="ELO",IF($B376="PARCELADO ATÉ 6X",$D376-(D376*TAXAS!$E$6))/6,IF($A376="HIPERCARD",IF($B376="PARCELADO ATÉ 6X",$D376-(D376*TAXAS!$E$7))/6,IF($A376="DINERS",IF($B376="PARCELADO ATÉ 6X",$D376-(D376*TAXAS!$E$8))/6,IF($A376="AMERICA EXPRESS",IF($B376="PARCELADO ATÉ 6X",$D376-(D376*TAXAS!$E$9))/6,IF($A376=TAXAS!$A$10,IF($B376="PARCELADO ATÉ 6X",$D376-($D376*TAXAS!$E$10))/6,IF($A376=TAXAS!$A$11,IF($B376="PARCELADO ATÉ 6X",$D376-($D376*TAXAS!$E$11))/6,IF($A376=TAXAS!$A$12,IF($B376="PARCELADO ATÉ 6X",$D376-($D376*TAXAS!$E$12))/6,IF($A376=TAXAS!$A$13,IF($B376="PARCELADO ATÉ 6X",$D376-($D376*TAXAS!$E$13))/6,IF($A376=TAXAS!$A$14,IF($B376="PARCELADO ATÉ 6X",$D376-($D376*TAXAS!$E$14))/6,IF($A376=TAXAS!$A$15,IF($B376="PARCELADO ATÉ 6X",$D376-($D376*TAXAS!$E$15))/6,IF($A376=TAXAS!$A$16,IF($B376="PARCELADO ATÉ 6X",$D376-($D376*TAXAS!$E$16))/6,IF($A376=TAXAS!$A$17,IF($B376="PARCELADO ATÉ 6X",$D376-($D376*TAXAS!$E$17))/6,IF($A376=TAXAS!$A$18,IF($B376="PARCELADO ATÉ 6X",$D376-($D376*TAXAS!$E$18))/6,IF($A376=TAXAS!$A$19,IF($B376="PARCELADO ATÉ 6X",$D376-($D376*TAXAS!$E$19))/6,IF($A376=TAXAS!$A$20,IF($B376="PARCELADO ATÉ 6X",$D376-($D376*TAXAS!$E$20))/6,IF($A376=TAXAS!$A$21,IF($B376="PARCELADO ATÉ 6X",$D376-($D376*TAXAS!$E$21))/6,IF($A376=TAXAS!$A$22,IF($B376="PARCELADO ATÉ 6X",$D376-($D376*TAXAS!$E$22))/6,IF($A376=TAXAS!$A$23,IF($B376="PARCELADO ATÉ 6X",$D376-($D376*TAXAS!$E$23))/6,IF($A376=TAXAS!$A$24,IF($B376="PARCELADO ATÉ 6X",$D376-($D376*TAXAS!$E$24))/6,IF($A376=TAXAS!$A$25,IF($B376="PARCELADO ATÉ 6X",$D376-($D376*TAXAS!$E$25))/6,IF($A376=TAXAS!$A$26,IF($B376="PARCELADO ATÉ 6X",$D376-($D376*TAXAS!$E$26))/6,IF($A376=TAXAS!$A$27,IF($B376="PARCELADO ATÉ 6X",$D376-($D376*TAXAS!$E$27))/6))))))))))))))))))))))))/1</f>
        <v>0</v>
      </c>
      <c r="I376" s="9">
        <f>IF($A376="VISA",IF($B376="PARCELADO ATÉ 12X",$D376-(D376*TAXAS!$F$4))/12,IF($A376="MASTER",IF($B376="PARCELADO ATÉ 12X",$D376-(D376*TAXAS!$F$5))/12,IF($A376="ELO",IF($B376="PARCELADO ATÉ 12X",$D376-(D376*TAXAS!$F$6))/12,IF($A376="HIPERCARD",IF($B376="PARCELADO ATÉ 12X",$D376-(D376*TAXAS!$F$7))/12,IF($A376="DINERS",IF($B376="PARCELADO ATÉ 12X",$D376-(D376*TAXAS!$F$8))/12,IF($A376="AMERICA EXPRESS",IF($B376="PARCELADO ATÉ 12X",$D376-(D376*TAXAS!$F$9))/12,IF($A376=TAXAS!$A$10,IF($B376="PARCELADO ATÉ 12X",$D376-($D376*TAXAS!$F$10))/12,IF($A376=TAXAS!$A$11,IF($B376="PARCELADO ATÉ 12X",$D376-($D376*TAXAS!$F$11))/12,IF($A376=TAXAS!$A$12,IF($B376="PARCELADO ATÉ 12X",$D376-($D376*TAXAS!$F$12))/12,IF($A376=TAXAS!$A$13,IF($B376="PARCELADO ATÉ 12X",$D376-($D376*TAXAS!$F$13))/12,IF($A376=TAXAS!$A$14,IF($B376="PARCELADO ATÉ 12X",$D376-($D376*TAXAS!$F$14))/12,IF($A376=TAXAS!$A$15,IF($B376="PARCELADO ATÉ 12X",$D376-($D376*TAXAS!$F$15))/12,IF($A376=TAXAS!$A$16,IF($B376="PARCELADO ATÉ 12X",$D376-($D376*TAXAS!$F$16))/12,IF($A376=TAXAS!$A$17,IF($B376="PARCELADO ATÉ 12X",$D376-($D376*TAXAS!$F$17))/12,IF($A376=TAXAS!$A$18,IF($B376="PARCELADO ATÉ 12X",$D376-($D376*TAXAS!$F$18))/12,IF($A376=TAXAS!$A$19,IF($B376="PARCELADO ATÉ 12X",$D376-($D376*TAXAS!$F$19))/12,IF($A376=TAXAS!$A$20,IF($B376="PARCELADO ATÉ 12X",$D376-($D376*TAXAS!$F$20))/12,IF($A376=TAXAS!$A$21,IF($B376="PARCELADO ATÉ 12X",$D376-($D376*TAXAS!$F$21))/12,IF($A376=TAXAS!$A$22,IF($B376="PARCELADO ATÉ 12X",$D376-($D376*TAXAS!$F$22))/12,IF($A376=TAXAS!$A$23,IF($B376="PARCELADO ATÉ 12X",$D376-($D376*TAXAS!$F$23))/12,IF($A376=TAXAS!$A$24,IF($B376="PARCELADO ATÉ 12X",$D376-($D376*TAXAS!$F$24))/12,IF($A376=TAXAS!$A$25,IF($B376="PARCELADO ATÉ 12X",$D376-($D376*TAXAS!$F$25))/12,IF($A376=TAXAS!$A$26,IF($B376="PARCELADO ATÉ 12X",$D376-($D376*TAXAS!$F$26))/12,IF($A376=TAXAS!$A$27,IF($B376="PARCELADO ATÉ 12X",$D376-($D376*TAXAS!$F$27))/12))))))))))))))))))))))))/1</f>
        <v>0</v>
      </c>
      <c r="J376" s="8">
        <f t="shared" si="0"/>
        <v>0</v>
      </c>
      <c r="K376" s="10" t="b">
        <f>IF($B376="PARCELADO ATÉ 3X",($D376-($D376*TAXAS!$D$4))-$J376)</f>
        <v>0</v>
      </c>
      <c r="L376" s="10" t="b">
        <f>IF($B376="PARCELADO ATÉ 6X",($D376-($D376*TAXAS!$E$4))-$J376)</f>
        <v>0</v>
      </c>
      <c r="M376" s="10" t="b">
        <f>IF($B376="PARCELADO ATÉ 12X",($D376-($D376*TAXAS!$F$4))-$J376)</f>
        <v>0</v>
      </c>
      <c r="N376" s="8">
        <f t="shared" si="1"/>
        <v>0</v>
      </c>
      <c r="O376" s="10">
        <f t="shared" si="2"/>
        <v>0</v>
      </c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spans="1:31" ht="15.75" customHeight="1" x14ac:dyDescent="0.2">
      <c r="A377" s="3"/>
      <c r="B377" s="5"/>
      <c r="C377" s="6"/>
      <c r="D377" s="42"/>
      <c r="E377" s="8">
        <f>IF($A377="VISA",IF($B377="DÉBITO",$D377-($D377*TAXAS!$B$4)),IF($A377="MASTER",IF($B377="DÉBITO",$D377-($D377*TAXAS!$B$5)),IF($A377="ELO", IF($B377="DÉBITO",$D377-($D377*TAXAS!$B$6)),IF($A377="HIPERCARD",IF($B377="DÉBITO",$D377-($D377*TAXAS!$B$7)),IF($A377="DINERS",IF($B377="DÉBITO",$D377-($D377*TAXAS!$B$8)),IF($A377="AMERICA EXPRESS",IF($B377="DÉBITO",$D377-($D377*TAXAS!$B$9)),IF($A377=TAXAS!$A$10,IF($B377="DÉBITO",$D377-($D377*TAXAS!$B$10)), IF($A377=TAXAS!$A$11,IF($B377="DÉBITO",$D377-($D377*TAXAS!$B$11)), IF($A377=TAXAS!$A$12,IF($B377="DÉBITO",$D377-($D377*TAXAS!$B$12)), IF($A377=TAXAS!$A$13,IF($B377="DÉBITO",$D377-($D377*TAXAS!$B$13)), IF($A377=TAXAS!$A$14,IF($B377="DÉBITO",$D377-($D377*TAXAS!$B$14)), IF($A377=TAXAS!$A$15,IF($B377="DÉBITO",$D377-($D377*TAXAS!$B$15)), IF($A377=TAXAS!$A$16,IF($B377="DÉBITO",$D377-($D377*TAXAS!$B$16)), IF($A377=TAXAS!$A$17,IF($B377="DÉBITO",$D377-($D377*TAXAS!$B$17)), IF($A377=TAXAS!$A$18,IF($B377="DÉBITO",$D377-($D377*TAXAS!$B$18)), IF($A377=TAXAS!$A$19,IF($B377="DÉBITO",$D377-($D377*TAXAS!$B$19)), IF($A377=TAXAS!$A$20,IF($B377="DÉBITO",$D377-($D377*TAXAS!$B$20)), IF($A377=TAXAS!$A$21,IF($B377="DÉBITO",$D377-($D377*TAXAS!$B$21)), IF($A377=TAXAS!$A$22,IF($B377="DÉBITO",$D377-($D377*TAXAS!$B$22)), IF($A377=TAXAS!$A$23,IF($B377="DÉBITO",$D377-($D377*TAXAS!$B$23)), IF($A377=TAXAS!$A$24,IF($B377="DÉBITO",$D377-($D377*TAXAS!$B$24)), IF($A377=TAXAS!$A$25,IF($B377="DÉBITO",$D377-($D377*TAXAS!$B$25)), IF($A377=TAXAS!$A$26,IF($B377="DÉBITO",$D377-($D377*TAXAS!$B$26)), IF($A377=TAXAS!$A$27,IF($B377="DÉBITO",$D377-($D377*TAXAS!$B$27))))))))))))))))))))))))))/1</f>
        <v>0</v>
      </c>
      <c r="F377" s="8">
        <f>IF($A377="VISA",IF($B377="CRÉDITO",$D377-($D377*TAXAS!$C$4)),IF($A377="MASTER",IF($B377="CRÉDITO",$D377-($D377*TAXAS!$C$5)),IF($A377="ELO", IF($B377="CRÉDITO",$D377-($D377*TAXAS!$C$6)),IF($A377="HIPERCARD",IF($B377="CRÉDITO",$D377-($D377*TAXAS!$C$7)),IF($A377="DINERS",IF($B377="CRÉDITO",$D377-($D377*TAXAS!$C$8)),IF($A377="AMERICA EXPRESS",IF($B377="CRÉDITO",$D377-($D377*TAXAS!$C$9)),IF($A377=TAXAS!$A$10,IF($B377="CRÉDITO",$D377-($D377*TAXAS!$C$10)), IF($A377=TAXAS!$A$11,IF($B377="CRÉDITO",$D377-($D377*TAXAS!$C$11)), IF($A377=TAXAS!$A$12,IF($B377="CRÉDITO",$D377-($D377*TAXAS!$C$12)), IF($A377=TAXAS!$A$13,IF($B377="CRÉDITO",$D377-($D377*TAXAS!$C$13)), IF($A377=TAXAS!$A$14,IF($B377="CRÉDITO",$D377-($D377*TAXAS!$C$14)), IF($A377=TAXAS!$A$15,IF($B377="CRÉDITO",$D377-($D377*TAXAS!$C$15)), IF($A377=TAXAS!$A$16,IF($B377="CRÉDITO",$D377-($D377*TAXAS!$C$16)), IF($A377=TAXAS!$A$17,IF($B377="CRÉDITO",$D377-($D377*TAXAS!$C$17)), IF($A377=TAXAS!$A$18,IF($B377="CRÉDITO",$D377-($D377*TAXAS!$C$18)), IF($A377=TAXAS!$A$19,IF($B377="CRÉDITO",$D377-($D377*TAXAS!$C$19)), IF($A377=TAXAS!$A$20,IF($B377="CRÉDITO",$D377-($D377*TAXAS!$C$20)), IF($A377=TAXAS!$A$21,IF($B377="CRÉDITO",$D377-($D377*TAXAS!$C$21)), IF($A377=TAXAS!$A$22,IF($B377="CRÉDITO",$D377-($D377*TAXAS!$C$22)), IF($A377=TAXAS!$A$23,IF($B377="CRÉDITO",$D377-($D377*TAXAS!$C$23)), IF($A377=TAXAS!$A$24,IF($B377="CRÉDITO",$D377-($D377*TAXAS!$C$24)), IF($A377=TAXAS!$A$25,IF($B377="CRÉDITO",$D377-($D377*TAXAS!$C$25)), IF($A377=TAXAS!$A$26,IF($B377="CRÉDITO",$D377-($D377*TAXAS!$C$26)), IF($A377=TAXAS!$A$27,IF($B377="CRÉDITO",$D377-($D377*TAXAS!$C$27))))))))))))))))))))))))))/1</f>
        <v>0</v>
      </c>
      <c r="G377" s="9">
        <f>IF($A377="VISA",IF($B377="PARCELADO ATÉ 3X",$D377-(D377*TAXAS!$D$4))/3,IF($A377="MASTER",IF($B377="PARCELADO ATÉ 3X",$D377-(D377*TAXAS!$D$5))/3,IF($A377="ELO",IF($B377="PARCELADO ATÉ 3X",$D377-(D377*TAXAS!$D$6))/3,IF($A377="HIPERCARD",IF($B377="PARCELADO ATÉ 3X",$D377-(D377*TAXAS!$D$7))/3,IF($A377="DINERS",IF($B377="PARCELADO ATÉ 3X",$D377-(D377*TAXAS!$D$8))/3,IF($A377="AMERICA EXPRESS",IF($B377="PARCELADO ATÉ 3X",$D377-(D377*TAXAS!$D$9))/3,IF($A377=TAXAS!$A$10,IF($B377="PARCELADO ATÉ 3X",$D377-($D377*TAXAS!$D$10))/3,IF($A377=TAXAS!$A$11,IF($B377="PARCELADO ATÉ 3X",$D377-($D377*TAXAS!$D$11))/3,IF($A377=TAXAS!$A$12,IF($B377="PARCELADO ATÉ 3X",$D377-($D377*TAXAS!$D$12))/3,IF($A377=TAXAS!$A$13,IF($B377="PARCELADO ATÉ 3X",$D377-($D377*TAXAS!$D$13))/3,IF($A377=TAXAS!$A$14,IF($B377="PARCELADO ATÉ 3X",$D377-($D377*TAXAS!$D$14))/3,IF($A377=TAXAS!$A$15,IF($B377="PARCELADO ATÉ 3X",$D377-($D377*TAXAS!$D$15))/3,IF($A377=TAXAS!$A$16,IF($B377="PARCELADO ATÉ 3X",$D377-($D377*TAXAS!$D$16))/3,IF($A377=TAXAS!$A$17,IF($B377="PARCELADO ATÉ 3X",$D377-($D377*TAXAS!$D$17))/3,IF($A377=TAXAS!$A$18,IF($B377="PARCELADO ATÉ 3X",$D377-($D377*TAXAS!$D$18))/3,IF($A377=TAXAS!$A$19,IF($B377="PARCELADO ATÉ 3X",$D377-($D377*TAXAS!$D$19))/3,IF($A377=TAXAS!$A$20,IF($B377="PARCELADO ATÉ 3X",$D377-($D377*TAXAS!$D$20))/3,IF($A377=TAXAS!$A$21,IF($B377="PARCELADO ATÉ 3X",$D377-($D377*TAXAS!$D$21))/3,IF($A377=TAXAS!$A$22,IF($B377="PARCELADO ATÉ 3X",$D377-($D377*TAXAS!$D$22))/3,IF($A377=TAXAS!$A$23,IF($B377="PARCELADO ATÉ 3X",$D377-($D377*TAXAS!$D$23))/3,IF($A377=TAXAS!$A$24,IF($B377="PARCELADO ATÉ 3X",$D377-($D377*TAXAS!$D$24))/3,IF($A377=TAXAS!$A$25,IF($B377="PARCELADO ATÉ 3X",$D377-($D377*TAXAS!$D$25))/3,IF($A377=TAXAS!$A$26,IF($B377="PARCELADO ATÉ 3X",$D377-($D377*TAXAS!$D$26))/3,IF($A377=TAXAS!$A$27,IF($B377="PARCELADO ATÉ 3X",$D377-($D377*TAXAS!$D$27))/3))))))))))))))))))))))))/1</f>
        <v>0</v>
      </c>
      <c r="H377" s="9">
        <f>IF($A377="VISA",IF($B377="PARCELADO ATÉ 6X",$D377-(D377*TAXAS!$E$4))/6,IF($A377="MASTER",IF($B377="PARCELADO ATÉ 6X",$D377-(D377*TAXAS!$E$5))/6,IF($A377="ELO",IF($B377="PARCELADO ATÉ 6X",$D377-(D377*TAXAS!$E$6))/6,IF($A377="HIPERCARD",IF($B377="PARCELADO ATÉ 6X",$D377-(D377*TAXAS!$E$7))/6,IF($A377="DINERS",IF($B377="PARCELADO ATÉ 6X",$D377-(D377*TAXAS!$E$8))/6,IF($A377="AMERICA EXPRESS",IF($B377="PARCELADO ATÉ 6X",$D377-(D377*TAXAS!$E$9))/6,IF($A377=TAXAS!$A$10,IF($B377="PARCELADO ATÉ 6X",$D377-($D377*TAXAS!$E$10))/6,IF($A377=TAXAS!$A$11,IF($B377="PARCELADO ATÉ 6X",$D377-($D377*TAXAS!$E$11))/6,IF($A377=TAXAS!$A$12,IF($B377="PARCELADO ATÉ 6X",$D377-($D377*TAXAS!$E$12))/6,IF($A377=TAXAS!$A$13,IF($B377="PARCELADO ATÉ 6X",$D377-($D377*TAXAS!$E$13))/6,IF($A377=TAXAS!$A$14,IF($B377="PARCELADO ATÉ 6X",$D377-($D377*TAXAS!$E$14))/6,IF($A377=TAXAS!$A$15,IF($B377="PARCELADO ATÉ 6X",$D377-($D377*TAXAS!$E$15))/6,IF($A377=TAXAS!$A$16,IF($B377="PARCELADO ATÉ 6X",$D377-($D377*TAXAS!$E$16))/6,IF($A377=TAXAS!$A$17,IF($B377="PARCELADO ATÉ 6X",$D377-($D377*TAXAS!$E$17))/6,IF($A377=TAXAS!$A$18,IF($B377="PARCELADO ATÉ 6X",$D377-($D377*TAXAS!$E$18))/6,IF($A377=TAXAS!$A$19,IF($B377="PARCELADO ATÉ 6X",$D377-($D377*TAXAS!$E$19))/6,IF($A377=TAXAS!$A$20,IF($B377="PARCELADO ATÉ 6X",$D377-($D377*TAXAS!$E$20))/6,IF($A377=TAXAS!$A$21,IF($B377="PARCELADO ATÉ 6X",$D377-($D377*TAXAS!$E$21))/6,IF($A377=TAXAS!$A$22,IF($B377="PARCELADO ATÉ 6X",$D377-($D377*TAXAS!$E$22))/6,IF($A377=TAXAS!$A$23,IF($B377="PARCELADO ATÉ 6X",$D377-($D377*TAXAS!$E$23))/6,IF($A377=TAXAS!$A$24,IF($B377="PARCELADO ATÉ 6X",$D377-($D377*TAXAS!$E$24))/6,IF($A377=TAXAS!$A$25,IF($B377="PARCELADO ATÉ 6X",$D377-($D377*TAXAS!$E$25))/6,IF($A377=TAXAS!$A$26,IF($B377="PARCELADO ATÉ 6X",$D377-($D377*TAXAS!$E$26))/6,IF($A377=TAXAS!$A$27,IF($B377="PARCELADO ATÉ 6X",$D377-($D377*TAXAS!$E$27))/6))))))))))))))))))))))))/1</f>
        <v>0</v>
      </c>
      <c r="I377" s="9">
        <f>IF($A377="VISA",IF($B377="PARCELADO ATÉ 12X",$D377-(D377*TAXAS!$F$4))/12,IF($A377="MASTER",IF($B377="PARCELADO ATÉ 12X",$D377-(D377*TAXAS!$F$5))/12,IF($A377="ELO",IF($B377="PARCELADO ATÉ 12X",$D377-(D377*TAXAS!$F$6))/12,IF($A377="HIPERCARD",IF($B377="PARCELADO ATÉ 12X",$D377-(D377*TAXAS!$F$7))/12,IF($A377="DINERS",IF($B377="PARCELADO ATÉ 12X",$D377-(D377*TAXAS!$F$8))/12,IF($A377="AMERICA EXPRESS",IF($B377="PARCELADO ATÉ 12X",$D377-(D377*TAXAS!$F$9))/12,IF($A377=TAXAS!$A$10,IF($B377="PARCELADO ATÉ 12X",$D377-($D377*TAXAS!$F$10))/12,IF($A377=TAXAS!$A$11,IF($B377="PARCELADO ATÉ 12X",$D377-($D377*TAXAS!$F$11))/12,IF($A377=TAXAS!$A$12,IF($B377="PARCELADO ATÉ 12X",$D377-($D377*TAXAS!$F$12))/12,IF($A377=TAXAS!$A$13,IF($B377="PARCELADO ATÉ 12X",$D377-($D377*TAXAS!$F$13))/12,IF($A377=TAXAS!$A$14,IF($B377="PARCELADO ATÉ 12X",$D377-($D377*TAXAS!$F$14))/12,IF($A377=TAXAS!$A$15,IF($B377="PARCELADO ATÉ 12X",$D377-($D377*TAXAS!$F$15))/12,IF($A377=TAXAS!$A$16,IF($B377="PARCELADO ATÉ 12X",$D377-($D377*TAXAS!$F$16))/12,IF($A377=TAXAS!$A$17,IF($B377="PARCELADO ATÉ 12X",$D377-($D377*TAXAS!$F$17))/12,IF($A377=TAXAS!$A$18,IF($B377="PARCELADO ATÉ 12X",$D377-($D377*TAXAS!$F$18))/12,IF($A377=TAXAS!$A$19,IF($B377="PARCELADO ATÉ 12X",$D377-($D377*TAXAS!$F$19))/12,IF($A377=TAXAS!$A$20,IF($B377="PARCELADO ATÉ 12X",$D377-($D377*TAXAS!$F$20))/12,IF($A377=TAXAS!$A$21,IF($B377="PARCELADO ATÉ 12X",$D377-($D377*TAXAS!$F$21))/12,IF($A377=TAXAS!$A$22,IF($B377="PARCELADO ATÉ 12X",$D377-($D377*TAXAS!$F$22))/12,IF($A377=TAXAS!$A$23,IF($B377="PARCELADO ATÉ 12X",$D377-($D377*TAXAS!$F$23))/12,IF($A377=TAXAS!$A$24,IF($B377="PARCELADO ATÉ 12X",$D377-($D377*TAXAS!$F$24))/12,IF($A377=TAXAS!$A$25,IF($B377="PARCELADO ATÉ 12X",$D377-($D377*TAXAS!$F$25))/12,IF($A377=TAXAS!$A$26,IF($B377="PARCELADO ATÉ 12X",$D377-($D377*TAXAS!$F$26))/12,IF($A377=TAXAS!$A$27,IF($B377="PARCELADO ATÉ 12X",$D377-($D377*TAXAS!$F$27))/12))))))))))))))))))))))))/1</f>
        <v>0</v>
      </c>
      <c r="J377" s="8">
        <f t="shared" si="0"/>
        <v>0</v>
      </c>
      <c r="K377" s="10" t="b">
        <f>IF($B377="PARCELADO ATÉ 3X",($D377-($D377*TAXAS!$D$4))-$J377)</f>
        <v>0</v>
      </c>
      <c r="L377" s="10" t="b">
        <f>IF($B377="PARCELADO ATÉ 6X",($D377-($D377*TAXAS!$E$4))-$J377)</f>
        <v>0</v>
      </c>
      <c r="M377" s="10" t="b">
        <f>IF($B377="PARCELADO ATÉ 12X",($D377-($D377*TAXAS!$F$4))-$J377)</f>
        <v>0</v>
      </c>
      <c r="N377" s="8">
        <f t="shared" si="1"/>
        <v>0</v>
      </c>
      <c r="O377" s="10">
        <f t="shared" si="2"/>
        <v>0</v>
      </c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spans="1:31" ht="15.75" customHeight="1" x14ac:dyDescent="0.2">
      <c r="A378" s="3"/>
      <c r="B378" s="5"/>
      <c r="C378" s="6"/>
      <c r="D378" s="42"/>
      <c r="E378" s="8">
        <f>IF($A378="VISA",IF($B378="DÉBITO",$D378-($D378*TAXAS!$B$4)),IF($A378="MASTER",IF($B378="DÉBITO",$D378-($D378*TAXAS!$B$5)),IF($A378="ELO", IF($B378="DÉBITO",$D378-($D378*TAXAS!$B$6)),IF($A378="HIPERCARD",IF($B378="DÉBITO",$D378-($D378*TAXAS!$B$7)),IF($A378="DINERS",IF($B378="DÉBITO",$D378-($D378*TAXAS!$B$8)),IF($A378="AMERICA EXPRESS",IF($B378="DÉBITO",$D378-($D378*TAXAS!$B$9)),IF($A378=TAXAS!$A$10,IF($B378="DÉBITO",$D378-($D378*TAXAS!$B$10)), IF($A378=TAXAS!$A$11,IF($B378="DÉBITO",$D378-($D378*TAXAS!$B$11)), IF($A378=TAXAS!$A$12,IF($B378="DÉBITO",$D378-($D378*TAXAS!$B$12)), IF($A378=TAXAS!$A$13,IF($B378="DÉBITO",$D378-($D378*TAXAS!$B$13)), IF($A378=TAXAS!$A$14,IF($B378="DÉBITO",$D378-($D378*TAXAS!$B$14)), IF($A378=TAXAS!$A$15,IF($B378="DÉBITO",$D378-($D378*TAXAS!$B$15)), IF($A378=TAXAS!$A$16,IF($B378="DÉBITO",$D378-($D378*TAXAS!$B$16)), IF($A378=TAXAS!$A$17,IF($B378="DÉBITO",$D378-($D378*TAXAS!$B$17)), IF($A378=TAXAS!$A$18,IF($B378="DÉBITO",$D378-($D378*TAXAS!$B$18)), IF($A378=TAXAS!$A$19,IF($B378="DÉBITO",$D378-($D378*TAXAS!$B$19)), IF($A378=TAXAS!$A$20,IF($B378="DÉBITO",$D378-($D378*TAXAS!$B$20)), IF($A378=TAXAS!$A$21,IF($B378="DÉBITO",$D378-($D378*TAXAS!$B$21)), IF($A378=TAXAS!$A$22,IF($B378="DÉBITO",$D378-($D378*TAXAS!$B$22)), IF($A378=TAXAS!$A$23,IF($B378="DÉBITO",$D378-($D378*TAXAS!$B$23)), IF($A378=TAXAS!$A$24,IF($B378="DÉBITO",$D378-($D378*TAXAS!$B$24)), IF($A378=TAXAS!$A$25,IF($B378="DÉBITO",$D378-($D378*TAXAS!$B$25)), IF($A378=TAXAS!$A$26,IF($B378="DÉBITO",$D378-($D378*TAXAS!$B$26)), IF($A378=TAXAS!$A$27,IF($B378="DÉBITO",$D378-($D378*TAXAS!$B$27))))))))))))))))))))))))))/1</f>
        <v>0</v>
      </c>
      <c r="F378" s="8">
        <f>IF($A378="VISA",IF($B378="CRÉDITO",$D378-($D378*TAXAS!$C$4)),IF($A378="MASTER",IF($B378="CRÉDITO",$D378-($D378*TAXAS!$C$5)),IF($A378="ELO", IF($B378="CRÉDITO",$D378-($D378*TAXAS!$C$6)),IF($A378="HIPERCARD",IF($B378="CRÉDITO",$D378-($D378*TAXAS!$C$7)),IF($A378="DINERS",IF($B378="CRÉDITO",$D378-($D378*TAXAS!$C$8)),IF($A378="AMERICA EXPRESS",IF($B378="CRÉDITO",$D378-($D378*TAXAS!$C$9)),IF($A378=TAXAS!$A$10,IF($B378="CRÉDITO",$D378-($D378*TAXAS!$C$10)), IF($A378=TAXAS!$A$11,IF($B378="CRÉDITO",$D378-($D378*TAXAS!$C$11)), IF($A378=TAXAS!$A$12,IF($B378="CRÉDITO",$D378-($D378*TAXAS!$C$12)), IF($A378=TAXAS!$A$13,IF($B378="CRÉDITO",$D378-($D378*TAXAS!$C$13)), IF($A378=TAXAS!$A$14,IF($B378="CRÉDITO",$D378-($D378*TAXAS!$C$14)), IF($A378=TAXAS!$A$15,IF($B378="CRÉDITO",$D378-($D378*TAXAS!$C$15)), IF($A378=TAXAS!$A$16,IF($B378="CRÉDITO",$D378-($D378*TAXAS!$C$16)), IF($A378=TAXAS!$A$17,IF($B378="CRÉDITO",$D378-($D378*TAXAS!$C$17)), IF($A378=TAXAS!$A$18,IF($B378="CRÉDITO",$D378-($D378*TAXAS!$C$18)), IF($A378=TAXAS!$A$19,IF($B378="CRÉDITO",$D378-($D378*TAXAS!$C$19)), IF($A378=TAXAS!$A$20,IF($B378="CRÉDITO",$D378-($D378*TAXAS!$C$20)), IF($A378=TAXAS!$A$21,IF($B378="CRÉDITO",$D378-($D378*TAXAS!$C$21)), IF($A378=TAXAS!$A$22,IF($B378="CRÉDITO",$D378-($D378*TAXAS!$C$22)), IF($A378=TAXAS!$A$23,IF($B378="CRÉDITO",$D378-($D378*TAXAS!$C$23)), IF($A378=TAXAS!$A$24,IF($B378="CRÉDITO",$D378-($D378*TAXAS!$C$24)), IF($A378=TAXAS!$A$25,IF($B378="CRÉDITO",$D378-($D378*TAXAS!$C$25)), IF($A378=TAXAS!$A$26,IF($B378="CRÉDITO",$D378-($D378*TAXAS!$C$26)), IF($A378=TAXAS!$A$27,IF($B378="CRÉDITO",$D378-($D378*TAXAS!$C$27))))))))))))))))))))))))))/1</f>
        <v>0</v>
      </c>
      <c r="G378" s="9">
        <f>IF($A378="VISA",IF($B378="PARCELADO ATÉ 3X",$D378-(D378*TAXAS!$D$4))/3,IF($A378="MASTER",IF($B378="PARCELADO ATÉ 3X",$D378-(D378*TAXAS!$D$5))/3,IF($A378="ELO",IF($B378="PARCELADO ATÉ 3X",$D378-(D378*TAXAS!$D$6))/3,IF($A378="HIPERCARD",IF($B378="PARCELADO ATÉ 3X",$D378-(D378*TAXAS!$D$7))/3,IF($A378="DINERS",IF($B378="PARCELADO ATÉ 3X",$D378-(D378*TAXAS!$D$8))/3,IF($A378="AMERICA EXPRESS",IF($B378="PARCELADO ATÉ 3X",$D378-(D378*TAXAS!$D$9))/3,IF($A378=TAXAS!$A$10,IF($B378="PARCELADO ATÉ 3X",$D378-($D378*TAXAS!$D$10))/3,IF($A378=TAXAS!$A$11,IF($B378="PARCELADO ATÉ 3X",$D378-($D378*TAXAS!$D$11))/3,IF($A378=TAXAS!$A$12,IF($B378="PARCELADO ATÉ 3X",$D378-($D378*TAXAS!$D$12))/3,IF($A378=TAXAS!$A$13,IF($B378="PARCELADO ATÉ 3X",$D378-($D378*TAXAS!$D$13))/3,IF($A378=TAXAS!$A$14,IF($B378="PARCELADO ATÉ 3X",$D378-($D378*TAXAS!$D$14))/3,IF($A378=TAXAS!$A$15,IF($B378="PARCELADO ATÉ 3X",$D378-($D378*TAXAS!$D$15))/3,IF($A378=TAXAS!$A$16,IF($B378="PARCELADO ATÉ 3X",$D378-($D378*TAXAS!$D$16))/3,IF($A378=TAXAS!$A$17,IF($B378="PARCELADO ATÉ 3X",$D378-($D378*TAXAS!$D$17))/3,IF($A378=TAXAS!$A$18,IF($B378="PARCELADO ATÉ 3X",$D378-($D378*TAXAS!$D$18))/3,IF($A378=TAXAS!$A$19,IF($B378="PARCELADO ATÉ 3X",$D378-($D378*TAXAS!$D$19))/3,IF($A378=TAXAS!$A$20,IF($B378="PARCELADO ATÉ 3X",$D378-($D378*TAXAS!$D$20))/3,IF($A378=TAXAS!$A$21,IF($B378="PARCELADO ATÉ 3X",$D378-($D378*TAXAS!$D$21))/3,IF($A378=TAXAS!$A$22,IF($B378="PARCELADO ATÉ 3X",$D378-($D378*TAXAS!$D$22))/3,IF($A378=TAXAS!$A$23,IF($B378="PARCELADO ATÉ 3X",$D378-($D378*TAXAS!$D$23))/3,IF($A378=TAXAS!$A$24,IF($B378="PARCELADO ATÉ 3X",$D378-($D378*TAXAS!$D$24))/3,IF($A378=TAXAS!$A$25,IF($B378="PARCELADO ATÉ 3X",$D378-($D378*TAXAS!$D$25))/3,IF($A378=TAXAS!$A$26,IF($B378="PARCELADO ATÉ 3X",$D378-($D378*TAXAS!$D$26))/3,IF($A378=TAXAS!$A$27,IF($B378="PARCELADO ATÉ 3X",$D378-($D378*TAXAS!$D$27))/3))))))))))))))))))))))))/1</f>
        <v>0</v>
      </c>
      <c r="H378" s="9">
        <f>IF($A378="VISA",IF($B378="PARCELADO ATÉ 6X",$D378-(D378*TAXAS!$E$4))/6,IF($A378="MASTER",IF($B378="PARCELADO ATÉ 6X",$D378-(D378*TAXAS!$E$5))/6,IF($A378="ELO",IF($B378="PARCELADO ATÉ 6X",$D378-(D378*TAXAS!$E$6))/6,IF($A378="HIPERCARD",IF($B378="PARCELADO ATÉ 6X",$D378-(D378*TAXAS!$E$7))/6,IF($A378="DINERS",IF($B378="PARCELADO ATÉ 6X",$D378-(D378*TAXAS!$E$8))/6,IF($A378="AMERICA EXPRESS",IF($B378="PARCELADO ATÉ 6X",$D378-(D378*TAXAS!$E$9))/6,IF($A378=TAXAS!$A$10,IF($B378="PARCELADO ATÉ 6X",$D378-($D378*TAXAS!$E$10))/6,IF($A378=TAXAS!$A$11,IF($B378="PARCELADO ATÉ 6X",$D378-($D378*TAXAS!$E$11))/6,IF($A378=TAXAS!$A$12,IF($B378="PARCELADO ATÉ 6X",$D378-($D378*TAXAS!$E$12))/6,IF($A378=TAXAS!$A$13,IF($B378="PARCELADO ATÉ 6X",$D378-($D378*TAXAS!$E$13))/6,IF($A378=TAXAS!$A$14,IF($B378="PARCELADO ATÉ 6X",$D378-($D378*TAXAS!$E$14))/6,IF($A378=TAXAS!$A$15,IF($B378="PARCELADO ATÉ 6X",$D378-($D378*TAXAS!$E$15))/6,IF($A378=TAXAS!$A$16,IF($B378="PARCELADO ATÉ 6X",$D378-($D378*TAXAS!$E$16))/6,IF($A378=TAXAS!$A$17,IF($B378="PARCELADO ATÉ 6X",$D378-($D378*TAXAS!$E$17))/6,IF($A378=TAXAS!$A$18,IF($B378="PARCELADO ATÉ 6X",$D378-($D378*TAXAS!$E$18))/6,IF($A378=TAXAS!$A$19,IF($B378="PARCELADO ATÉ 6X",$D378-($D378*TAXAS!$E$19))/6,IF($A378=TAXAS!$A$20,IF($B378="PARCELADO ATÉ 6X",$D378-($D378*TAXAS!$E$20))/6,IF($A378=TAXAS!$A$21,IF($B378="PARCELADO ATÉ 6X",$D378-($D378*TAXAS!$E$21))/6,IF($A378=TAXAS!$A$22,IF($B378="PARCELADO ATÉ 6X",$D378-($D378*TAXAS!$E$22))/6,IF($A378=TAXAS!$A$23,IF($B378="PARCELADO ATÉ 6X",$D378-($D378*TAXAS!$E$23))/6,IF($A378=TAXAS!$A$24,IF($B378="PARCELADO ATÉ 6X",$D378-($D378*TAXAS!$E$24))/6,IF($A378=TAXAS!$A$25,IF($B378="PARCELADO ATÉ 6X",$D378-($D378*TAXAS!$E$25))/6,IF($A378=TAXAS!$A$26,IF($B378="PARCELADO ATÉ 6X",$D378-($D378*TAXAS!$E$26))/6,IF($A378=TAXAS!$A$27,IF($B378="PARCELADO ATÉ 6X",$D378-($D378*TAXAS!$E$27))/6))))))))))))))))))))))))/1</f>
        <v>0</v>
      </c>
      <c r="I378" s="9">
        <f>IF($A378="VISA",IF($B378="PARCELADO ATÉ 12X",$D378-(D378*TAXAS!$F$4))/12,IF($A378="MASTER",IF($B378="PARCELADO ATÉ 12X",$D378-(D378*TAXAS!$F$5))/12,IF($A378="ELO",IF($B378="PARCELADO ATÉ 12X",$D378-(D378*TAXAS!$F$6))/12,IF($A378="HIPERCARD",IF($B378="PARCELADO ATÉ 12X",$D378-(D378*TAXAS!$F$7))/12,IF($A378="DINERS",IF($B378="PARCELADO ATÉ 12X",$D378-(D378*TAXAS!$F$8))/12,IF($A378="AMERICA EXPRESS",IF($B378="PARCELADO ATÉ 12X",$D378-(D378*TAXAS!$F$9))/12,IF($A378=TAXAS!$A$10,IF($B378="PARCELADO ATÉ 12X",$D378-($D378*TAXAS!$F$10))/12,IF($A378=TAXAS!$A$11,IF($B378="PARCELADO ATÉ 12X",$D378-($D378*TAXAS!$F$11))/12,IF($A378=TAXAS!$A$12,IF($B378="PARCELADO ATÉ 12X",$D378-($D378*TAXAS!$F$12))/12,IF($A378=TAXAS!$A$13,IF($B378="PARCELADO ATÉ 12X",$D378-($D378*TAXAS!$F$13))/12,IF($A378=TAXAS!$A$14,IF($B378="PARCELADO ATÉ 12X",$D378-($D378*TAXAS!$F$14))/12,IF($A378=TAXAS!$A$15,IF($B378="PARCELADO ATÉ 12X",$D378-($D378*TAXAS!$F$15))/12,IF($A378=TAXAS!$A$16,IF($B378="PARCELADO ATÉ 12X",$D378-($D378*TAXAS!$F$16))/12,IF($A378=TAXAS!$A$17,IF($B378="PARCELADO ATÉ 12X",$D378-($D378*TAXAS!$F$17))/12,IF($A378=TAXAS!$A$18,IF($B378="PARCELADO ATÉ 12X",$D378-($D378*TAXAS!$F$18))/12,IF($A378=TAXAS!$A$19,IF($B378="PARCELADO ATÉ 12X",$D378-($D378*TAXAS!$F$19))/12,IF($A378=TAXAS!$A$20,IF($B378="PARCELADO ATÉ 12X",$D378-($D378*TAXAS!$F$20))/12,IF($A378=TAXAS!$A$21,IF($B378="PARCELADO ATÉ 12X",$D378-($D378*TAXAS!$F$21))/12,IF($A378=TAXAS!$A$22,IF($B378="PARCELADO ATÉ 12X",$D378-($D378*TAXAS!$F$22))/12,IF($A378=TAXAS!$A$23,IF($B378="PARCELADO ATÉ 12X",$D378-($D378*TAXAS!$F$23))/12,IF($A378=TAXAS!$A$24,IF($B378="PARCELADO ATÉ 12X",$D378-($D378*TAXAS!$F$24))/12,IF($A378=TAXAS!$A$25,IF($B378="PARCELADO ATÉ 12X",$D378-($D378*TAXAS!$F$25))/12,IF($A378=TAXAS!$A$26,IF($B378="PARCELADO ATÉ 12X",$D378-($D378*TAXAS!$F$26))/12,IF($A378=TAXAS!$A$27,IF($B378="PARCELADO ATÉ 12X",$D378-($D378*TAXAS!$F$27))/12))))))))))))))))))))))))/1</f>
        <v>0</v>
      </c>
      <c r="J378" s="8">
        <f t="shared" si="0"/>
        <v>0</v>
      </c>
      <c r="K378" s="10" t="b">
        <f>IF($B378="PARCELADO ATÉ 3X",($D378-($D378*TAXAS!$D$4))-$J378)</f>
        <v>0</v>
      </c>
      <c r="L378" s="10" t="b">
        <f>IF($B378="PARCELADO ATÉ 6X",($D378-($D378*TAXAS!$E$4))-$J378)</f>
        <v>0</v>
      </c>
      <c r="M378" s="10" t="b">
        <f>IF($B378="PARCELADO ATÉ 12X",($D378-($D378*TAXAS!$F$4))-$J378)</f>
        <v>0</v>
      </c>
      <c r="N378" s="8">
        <f t="shared" si="1"/>
        <v>0</v>
      </c>
      <c r="O378" s="10">
        <f t="shared" si="2"/>
        <v>0</v>
      </c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spans="1:31" ht="15.75" customHeight="1" x14ac:dyDescent="0.2">
      <c r="A379" s="3"/>
      <c r="B379" s="5"/>
      <c r="C379" s="6"/>
      <c r="D379" s="42"/>
      <c r="E379" s="8">
        <f>IF($A379="VISA",IF($B379="DÉBITO",$D379-($D379*TAXAS!$B$4)),IF($A379="MASTER",IF($B379="DÉBITO",$D379-($D379*TAXAS!$B$5)),IF($A379="ELO", IF($B379="DÉBITO",$D379-($D379*TAXAS!$B$6)),IF($A379="HIPERCARD",IF($B379="DÉBITO",$D379-($D379*TAXAS!$B$7)),IF($A379="DINERS",IF($B379="DÉBITO",$D379-($D379*TAXAS!$B$8)),IF($A379="AMERICA EXPRESS",IF($B379="DÉBITO",$D379-($D379*TAXAS!$B$9)),IF($A379=TAXAS!$A$10,IF($B379="DÉBITO",$D379-($D379*TAXAS!$B$10)), IF($A379=TAXAS!$A$11,IF($B379="DÉBITO",$D379-($D379*TAXAS!$B$11)), IF($A379=TAXAS!$A$12,IF($B379="DÉBITO",$D379-($D379*TAXAS!$B$12)), IF($A379=TAXAS!$A$13,IF($B379="DÉBITO",$D379-($D379*TAXAS!$B$13)), IF($A379=TAXAS!$A$14,IF($B379="DÉBITO",$D379-($D379*TAXAS!$B$14)), IF($A379=TAXAS!$A$15,IF($B379="DÉBITO",$D379-($D379*TAXAS!$B$15)), IF($A379=TAXAS!$A$16,IF($B379="DÉBITO",$D379-($D379*TAXAS!$B$16)), IF($A379=TAXAS!$A$17,IF($B379="DÉBITO",$D379-($D379*TAXAS!$B$17)), IF($A379=TAXAS!$A$18,IF($B379="DÉBITO",$D379-($D379*TAXAS!$B$18)), IF($A379=TAXAS!$A$19,IF($B379="DÉBITO",$D379-($D379*TAXAS!$B$19)), IF($A379=TAXAS!$A$20,IF($B379="DÉBITO",$D379-($D379*TAXAS!$B$20)), IF($A379=TAXAS!$A$21,IF($B379="DÉBITO",$D379-($D379*TAXAS!$B$21)), IF($A379=TAXAS!$A$22,IF($B379="DÉBITO",$D379-($D379*TAXAS!$B$22)), IF($A379=TAXAS!$A$23,IF($B379="DÉBITO",$D379-($D379*TAXAS!$B$23)), IF($A379=TAXAS!$A$24,IF($B379="DÉBITO",$D379-($D379*TAXAS!$B$24)), IF($A379=TAXAS!$A$25,IF($B379="DÉBITO",$D379-($D379*TAXAS!$B$25)), IF($A379=TAXAS!$A$26,IF($B379="DÉBITO",$D379-($D379*TAXAS!$B$26)), IF($A379=TAXAS!$A$27,IF($B379="DÉBITO",$D379-($D379*TAXAS!$B$27))))))))))))))))))))))))))/1</f>
        <v>0</v>
      </c>
      <c r="F379" s="8">
        <f>IF($A379="VISA",IF($B379="CRÉDITO",$D379-($D379*TAXAS!$C$4)),IF($A379="MASTER",IF($B379="CRÉDITO",$D379-($D379*TAXAS!$C$5)),IF($A379="ELO", IF($B379="CRÉDITO",$D379-($D379*TAXAS!$C$6)),IF($A379="HIPERCARD",IF($B379="CRÉDITO",$D379-($D379*TAXAS!$C$7)),IF($A379="DINERS",IF($B379="CRÉDITO",$D379-($D379*TAXAS!$C$8)),IF($A379="AMERICA EXPRESS",IF($B379="CRÉDITO",$D379-($D379*TAXAS!$C$9)),IF($A379=TAXAS!$A$10,IF($B379="CRÉDITO",$D379-($D379*TAXAS!$C$10)), IF($A379=TAXAS!$A$11,IF($B379="CRÉDITO",$D379-($D379*TAXAS!$C$11)), IF($A379=TAXAS!$A$12,IF($B379="CRÉDITO",$D379-($D379*TAXAS!$C$12)), IF($A379=TAXAS!$A$13,IF($B379="CRÉDITO",$D379-($D379*TAXAS!$C$13)), IF($A379=TAXAS!$A$14,IF($B379="CRÉDITO",$D379-($D379*TAXAS!$C$14)), IF($A379=TAXAS!$A$15,IF($B379="CRÉDITO",$D379-($D379*TAXAS!$C$15)), IF($A379=TAXAS!$A$16,IF($B379="CRÉDITO",$D379-($D379*TAXAS!$C$16)), IF($A379=TAXAS!$A$17,IF($B379="CRÉDITO",$D379-($D379*TAXAS!$C$17)), IF($A379=TAXAS!$A$18,IF($B379="CRÉDITO",$D379-($D379*TAXAS!$C$18)), IF($A379=TAXAS!$A$19,IF($B379="CRÉDITO",$D379-($D379*TAXAS!$C$19)), IF($A379=TAXAS!$A$20,IF($B379="CRÉDITO",$D379-($D379*TAXAS!$C$20)), IF($A379=TAXAS!$A$21,IF($B379="CRÉDITO",$D379-($D379*TAXAS!$C$21)), IF($A379=TAXAS!$A$22,IF($B379="CRÉDITO",$D379-($D379*TAXAS!$C$22)), IF($A379=TAXAS!$A$23,IF($B379="CRÉDITO",$D379-($D379*TAXAS!$C$23)), IF($A379=TAXAS!$A$24,IF($B379="CRÉDITO",$D379-($D379*TAXAS!$C$24)), IF($A379=TAXAS!$A$25,IF($B379="CRÉDITO",$D379-($D379*TAXAS!$C$25)), IF($A379=TAXAS!$A$26,IF($B379="CRÉDITO",$D379-($D379*TAXAS!$C$26)), IF($A379=TAXAS!$A$27,IF($B379="CRÉDITO",$D379-($D379*TAXAS!$C$27))))))))))))))))))))))))))/1</f>
        <v>0</v>
      </c>
      <c r="G379" s="9">
        <f>IF($A379="VISA",IF($B379="PARCELADO ATÉ 3X",$D379-(D379*TAXAS!$D$4))/3,IF($A379="MASTER",IF($B379="PARCELADO ATÉ 3X",$D379-(D379*TAXAS!$D$5))/3,IF($A379="ELO",IF($B379="PARCELADO ATÉ 3X",$D379-(D379*TAXAS!$D$6))/3,IF($A379="HIPERCARD",IF($B379="PARCELADO ATÉ 3X",$D379-(D379*TAXAS!$D$7))/3,IF($A379="DINERS",IF($B379="PARCELADO ATÉ 3X",$D379-(D379*TAXAS!$D$8))/3,IF($A379="AMERICA EXPRESS",IF($B379="PARCELADO ATÉ 3X",$D379-(D379*TAXAS!$D$9))/3,IF($A379=TAXAS!$A$10,IF($B379="PARCELADO ATÉ 3X",$D379-($D379*TAXAS!$D$10))/3,IF($A379=TAXAS!$A$11,IF($B379="PARCELADO ATÉ 3X",$D379-($D379*TAXAS!$D$11))/3,IF($A379=TAXAS!$A$12,IF($B379="PARCELADO ATÉ 3X",$D379-($D379*TAXAS!$D$12))/3,IF($A379=TAXAS!$A$13,IF($B379="PARCELADO ATÉ 3X",$D379-($D379*TAXAS!$D$13))/3,IF($A379=TAXAS!$A$14,IF($B379="PARCELADO ATÉ 3X",$D379-($D379*TAXAS!$D$14))/3,IF($A379=TAXAS!$A$15,IF($B379="PARCELADO ATÉ 3X",$D379-($D379*TAXAS!$D$15))/3,IF($A379=TAXAS!$A$16,IF($B379="PARCELADO ATÉ 3X",$D379-($D379*TAXAS!$D$16))/3,IF($A379=TAXAS!$A$17,IF($B379="PARCELADO ATÉ 3X",$D379-($D379*TAXAS!$D$17))/3,IF($A379=TAXAS!$A$18,IF($B379="PARCELADO ATÉ 3X",$D379-($D379*TAXAS!$D$18))/3,IF($A379=TAXAS!$A$19,IF($B379="PARCELADO ATÉ 3X",$D379-($D379*TAXAS!$D$19))/3,IF($A379=TAXAS!$A$20,IF($B379="PARCELADO ATÉ 3X",$D379-($D379*TAXAS!$D$20))/3,IF($A379=TAXAS!$A$21,IF($B379="PARCELADO ATÉ 3X",$D379-($D379*TAXAS!$D$21))/3,IF($A379=TAXAS!$A$22,IF($B379="PARCELADO ATÉ 3X",$D379-($D379*TAXAS!$D$22))/3,IF($A379=TAXAS!$A$23,IF($B379="PARCELADO ATÉ 3X",$D379-($D379*TAXAS!$D$23))/3,IF($A379=TAXAS!$A$24,IF($B379="PARCELADO ATÉ 3X",$D379-($D379*TAXAS!$D$24))/3,IF($A379=TAXAS!$A$25,IF($B379="PARCELADO ATÉ 3X",$D379-($D379*TAXAS!$D$25))/3,IF($A379=TAXAS!$A$26,IF($B379="PARCELADO ATÉ 3X",$D379-($D379*TAXAS!$D$26))/3,IF($A379=TAXAS!$A$27,IF($B379="PARCELADO ATÉ 3X",$D379-($D379*TAXAS!$D$27))/3))))))))))))))))))))))))/1</f>
        <v>0</v>
      </c>
      <c r="H379" s="9">
        <f>IF($A379="VISA",IF($B379="PARCELADO ATÉ 6X",$D379-(D379*TAXAS!$E$4))/6,IF($A379="MASTER",IF($B379="PARCELADO ATÉ 6X",$D379-(D379*TAXAS!$E$5))/6,IF($A379="ELO",IF($B379="PARCELADO ATÉ 6X",$D379-(D379*TAXAS!$E$6))/6,IF($A379="HIPERCARD",IF($B379="PARCELADO ATÉ 6X",$D379-(D379*TAXAS!$E$7))/6,IF($A379="DINERS",IF($B379="PARCELADO ATÉ 6X",$D379-(D379*TAXAS!$E$8))/6,IF($A379="AMERICA EXPRESS",IF($B379="PARCELADO ATÉ 6X",$D379-(D379*TAXAS!$E$9))/6,IF($A379=TAXAS!$A$10,IF($B379="PARCELADO ATÉ 6X",$D379-($D379*TAXAS!$E$10))/6,IF($A379=TAXAS!$A$11,IF($B379="PARCELADO ATÉ 6X",$D379-($D379*TAXAS!$E$11))/6,IF($A379=TAXAS!$A$12,IF($B379="PARCELADO ATÉ 6X",$D379-($D379*TAXAS!$E$12))/6,IF($A379=TAXAS!$A$13,IF($B379="PARCELADO ATÉ 6X",$D379-($D379*TAXAS!$E$13))/6,IF($A379=TAXAS!$A$14,IF($B379="PARCELADO ATÉ 6X",$D379-($D379*TAXAS!$E$14))/6,IF($A379=TAXAS!$A$15,IF($B379="PARCELADO ATÉ 6X",$D379-($D379*TAXAS!$E$15))/6,IF($A379=TAXAS!$A$16,IF($B379="PARCELADO ATÉ 6X",$D379-($D379*TAXAS!$E$16))/6,IF($A379=TAXAS!$A$17,IF($B379="PARCELADO ATÉ 6X",$D379-($D379*TAXAS!$E$17))/6,IF($A379=TAXAS!$A$18,IF($B379="PARCELADO ATÉ 6X",$D379-($D379*TAXAS!$E$18))/6,IF($A379=TAXAS!$A$19,IF($B379="PARCELADO ATÉ 6X",$D379-($D379*TAXAS!$E$19))/6,IF($A379=TAXAS!$A$20,IF($B379="PARCELADO ATÉ 6X",$D379-($D379*TAXAS!$E$20))/6,IF($A379=TAXAS!$A$21,IF($B379="PARCELADO ATÉ 6X",$D379-($D379*TAXAS!$E$21))/6,IF($A379=TAXAS!$A$22,IF($B379="PARCELADO ATÉ 6X",$D379-($D379*TAXAS!$E$22))/6,IF($A379=TAXAS!$A$23,IF($B379="PARCELADO ATÉ 6X",$D379-($D379*TAXAS!$E$23))/6,IF($A379=TAXAS!$A$24,IF($B379="PARCELADO ATÉ 6X",$D379-($D379*TAXAS!$E$24))/6,IF($A379=TAXAS!$A$25,IF($B379="PARCELADO ATÉ 6X",$D379-($D379*TAXAS!$E$25))/6,IF($A379=TAXAS!$A$26,IF($B379="PARCELADO ATÉ 6X",$D379-($D379*TAXAS!$E$26))/6,IF($A379=TAXAS!$A$27,IF($B379="PARCELADO ATÉ 6X",$D379-($D379*TAXAS!$E$27))/6))))))))))))))))))))))))/1</f>
        <v>0</v>
      </c>
      <c r="I379" s="9">
        <f>IF($A379="VISA",IF($B379="PARCELADO ATÉ 12X",$D379-(D379*TAXAS!$F$4))/12,IF($A379="MASTER",IF($B379="PARCELADO ATÉ 12X",$D379-(D379*TAXAS!$F$5))/12,IF($A379="ELO",IF($B379="PARCELADO ATÉ 12X",$D379-(D379*TAXAS!$F$6))/12,IF($A379="HIPERCARD",IF($B379="PARCELADO ATÉ 12X",$D379-(D379*TAXAS!$F$7))/12,IF($A379="DINERS",IF($B379="PARCELADO ATÉ 12X",$D379-(D379*TAXAS!$F$8))/12,IF($A379="AMERICA EXPRESS",IF($B379="PARCELADO ATÉ 12X",$D379-(D379*TAXAS!$F$9))/12,IF($A379=TAXAS!$A$10,IF($B379="PARCELADO ATÉ 12X",$D379-($D379*TAXAS!$F$10))/12,IF($A379=TAXAS!$A$11,IF($B379="PARCELADO ATÉ 12X",$D379-($D379*TAXAS!$F$11))/12,IF($A379=TAXAS!$A$12,IF($B379="PARCELADO ATÉ 12X",$D379-($D379*TAXAS!$F$12))/12,IF($A379=TAXAS!$A$13,IF($B379="PARCELADO ATÉ 12X",$D379-($D379*TAXAS!$F$13))/12,IF($A379=TAXAS!$A$14,IF($B379="PARCELADO ATÉ 12X",$D379-($D379*TAXAS!$F$14))/12,IF($A379=TAXAS!$A$15,IF($B379="PARCELADO ATÉ 12X",$D379-($D379*TAXAS!$F$15))/12,IF($A379=TAXAS!$A$16,IF($B379="PARCELADO ATÉ 12X",$D379-($D379*TAXAS!$F$16))/12,IF($A379=TAXAS!$A$17,IF($B379="PARCELADO ATÉ 12X",$D379-($D379*TAXAS!$F$17))/12,IF($A379=TAXAS!$A$18,IF($B379="PARCELADO ATÉ 12X",$D379-($D379*TAXAS!$F$18))/12,IF($A379=TAXAS!$A$19,IF($B379="PARCELADO ATÉ 12X",$D379-($D379*TAXAS!$F$19))/12,IF($A379=TAXAS!$A$20,IF($B379="PARCELADO ATÉ 12X",$D379-($D379*TAXAS!$F$20))/12,IF($A379=TAXAS!$A$21,IF($B379="PARCELADO ATÉ 12X",$D379-($D379*TAXAS!$F$21))/12,IF($A379=TAXAS!$A$22,IF($B379="PARCELADO ATÉ 12X",$D379-($D379*TAXAS!$F$22))/12,IF($A379=TAXAS!$A$23,IF($B379="PARCELADO ATÉ 12X",$D379-($D379*TAXAS!$F$23))/12,IF($A379=TAXAS!$A$24,IF($B379="PARCELADO ATÉ 12X",$D379-($D379*TAXAS!$F$24))/12,IF($A379=TAXAS!$A$25,IF($B379="PARCELADO ATÉ 12X",$D379-($D379*TAXAS!$F$25))/12,IF($A379=TAXAS!$A$26,IF($B379="PARCELADO ATÉ 12X",$D379-($D379*TAXAS!$F$26))/12,IF($A379=TAXAS!$A$27,IF($B379="PARCELADO ATÉ 12X",$D379-($D379*TAXAS!$F$27))/12))))))))))))))))))))))))/1</f>
        <v>0</v>
      </c>
      <c r="J379" s="8">
        <f t="shared" si="0"/>
        <v>0</v>
      </c>
      <c r="K379" s="10" t="b">
        <f>IF($B379="PARCELADO ATÉ 3X",($D379-($D379*TAXAS!$D$4))-$J379)</f>
        <v>0</v>
      </c>
      <c r="L379" s="10" t="b">
        <f>IF($B379="PARCELADO ATÉ 6X",($D379-($D379*TAXAS!$E$4))-$J379)</f>
        <v>0</v>
      </c>
      <c r="M379" s="10" t="b">
        <f>IF($B379="PARCELADO ATÉ 12X",($D379-($D379*TAXAS!$F$4))-$J379)</f>
        <v>0</v>
      </c>
      <c r="N379" s="8">
        <f t="shared" si="1"/>
        <v>0</v>
      </c>
      <c r="O379" s="10">
        <f t="shared" si="2"/>
        <v>0</v>
      </c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spans="1:31" ht="15.75" customHeight="1" x14ac:dyDescent="0.2">
      <c r="A380" s="3"/>
      <c r="B380" s="5"/>
      <c r="C380" s="6"/>
      <c r="D380" s="42"/>
      <c r="E380" s="8">
        <f>IF($A380="VISA",IF($B380="DÉBITO",$D380-($D380*TAXAS!$B$4)),IF($A380="MASTER",IF($B380="DÉBITO",$D380-($D380*TAXAS!$B$5)),IF($A380="ELO", IF($B380="DÉBITO",$D380-($D380*TAXAS!$B$6)),IF($A380="HIPERCARD",IF($B380="DÉBITO",$D380-($D380*TAXAS!$B$7)),IF($A380="DINERS",IF($B380="DÉBITO",$D380-($D380*TAXAS!$B$8)),IF($A380="AMERICA EXPRESS",IF($B380="DÉBITO",$D380-($D380*TAXAS!$B$9)),IF($A380=TAXAS!$A$10,IF($B380="DÉBITO",$D380-($D380*TAXAS!$B$10)), IF($A380=TAXAS!$A$11,IF($B380="DÉBITO",$D380-($D380*TAXAS!$B$11)), IF($A380=TAXAS!$A$12,IF($B380="DÉBITO",$D380-($D380*TAXAS!$B$12)), IF($A380=TAXAS!$A$13,IF($B380="DÉBITO",$D380-($D380*TAXAS!$B$13)), IF($A380=TAXAS!$A$14,IF($B380="DÉBITO",$D380-($D380*TAXAS!$B$14)), IF($A380=TAXAS!$A$15,IF($B380="DÉBITO",$D380-($D380*TAXAS!$B$15)), IF($A380=TAXAS!$A$16,IF($B380="DÉBITO",$D380-($D380*TAXAS!$B$16)), IF($A380=TAXAS!$A$17,IF($B380="DÉBITO",$D380-($D380*TAXAS!$B$17)), IF($A380=TAXAS!$A$18,IF($B380="DÉBITO",$D380-($D380*TAXAS!$B$18)), IF($A380=TAXAS!$A$19,IF($B380="DÉBITO",$D380-($D380*TAXAS!$B$19)), IF($A380=TAXAS!$A$20,IF($B380="DÉBITO",$D380-($D380*TAXAS!$B$20)), IF($A380=TAXAS!$A$21,IF($B380="DÉBITO",$D380-($D380*TAXAS!$B$21)), IF($A380=TAXAS!$A$22,IF($B380="DÉBITO",$D380-($D380*TAXAS!$B$22)), IF($A380=TAXAS!$A$23,IF($B380="DÉBITO",$D380-($D380*TAXAS!$B$23)), IF($A380=TAXAS!$A$24,IF($B380="DÉBITO",$D380-($D380*TAXAS!$B$24)), IF($A380=TAXAS!$A$25,IF($B380="DÉBITO",$D380-($D380*TAXAS!$B$25)), IF($A380=TAXAS!$A$26,IF($B380="DÉBITO",$D380-($D380*TAXAS!$B$26)), IF($A380=TAXAS!$A$27,IF($B380="DÉBITO",$D380-($D380*TAXAS!$B$27))))))))))))))))))))))))))/1</f>
        <v>0</v>
      </c>
      <c r="F380" s="8">
        <f>IF($A380="VISA",IF($B380="CRÉDITO",$D380-($D380*TAXAS!$C$4)),IF($A380="MASTER",IF($B380="CRÉDITO",$D380-($D380*TAXAS!$C$5)),IF($A380="ELO", IF($B380="CRÉDITO",$D380-($D380*TAXAS!$C$6)),IF($A380="HIPERCARD",IF($B380="CRÉDITO",$D380-($D380*TAXAS!$C$7)),IF($A380="DINERS",IF($B380="CRÉDITO",$D380-($D380*TAXAS!$C$8)),IF($A380="AMERICA EXPRESS",IF($B380="CRÉDITO",$D380-($D380*TAXAS!$C$9)),IF($A380=TAXAS!$A$10,IF($B380="CRÉDITO",$D380-($D380*TAXAS!$C$10)), IF($A380=TAXAS!$A$11,IF($B380="CRÉDITO",$D380-($D380*TAXAS!$C$11)), IF($A380=TAXAS!$A$12,IF($B380="CRÉDITO",$D380-($D380*TAXAS!$C$12)), IF($A380=TAXAS!$A$13,IF($B380="CRÉDITO",$D380-($D380*TAXAS!$C$13)), IF($A380=TAXAS!$A$14,IF($B380="CRÉDITO",$D380-($D380*TAXAS!$C$14)), IF($A380=TAXAS!$A$15,IF($B380="CRÉDITO",$D380-($D380*TAXAS!$C$15)), IF($A380=TAXAS!$A$16,IF($B380="CRÉDITO",$D380-($D380*TAXAS!$C$16)), IF($A380=TAXAS!$A$17,IF($B380="CRÉDITO",$D380-($D380*TAXAS!$C$17)), IF($A380=TAXAS!$A$18,IF($B380="CRÉDITO",$D380-($D380*TAXAS!$C$18)), IF($A380=TAXAS!$A$19,IF($B380="CRÉDITO",$D380-($D380*TAXAS!$C$19)), IF($A380=TAXAS!$A$20,IF($B380="CRÉDITO",$D380-($D380*TAXAS!$C$20)), IF($A380=TAXAS!$A$21,IF($B380="CRÉDITO",$D380-($D380*TAXAS!$C$21)), IF($A380=TAXAS!$A$22,IF($B380="CRÉDITO",$D380-($D380*TAXAS!$C$22)), IF($A380=TAXAS!$A$23,IF($B380="CRÉDITO",$D380-($D380*TAXAS!$C$23)), IF($A380=TAXAS!$A$24,IF($B380="CRÉDITO",$D380-($D380*TAXAS!$C$24)), IF($A380=TAXAS!$A$25,IF($B380="CRÉDITO",$D380-($D380*TAXAS!$C$25)), IF($A380=TAXAS!$A$26,IF($B380="CRÉDITO",$D380-($D380*TAXAS!$C$26)), IF($A380=TAXAS!$A$27,IF($B380="CRÉDITO",$D380-($D380*TAXAS!$C$27))))))))))))))))))))))))))/1</f>
        <v>0</v>
      </c>
      <c r="G380" s="9">
        <f>IF($A380="VISA",IF($B380="PARCELADO ATÉ 3X",$D380-(D380*TAXAS!$D$4))/3,IF($A380="MASTER",IF($B380="PARCELADO ATÉ 3X",$D380-(D380*TAXAS!$D$5))/3,IF($A380="ELO",IF($B380="PARCELADO ATÉ 3X",$D380-(D380*TAXAS!$D$6))/3,IF($A380="HIPERCARD",IF($B380="PARCELADO ATÉ 3X",$D380-(D380*TAXAS!$D$7))/3,IF($A380="DINERS",IF($B380="PARCELADO ATÉ 3X",$D380-(D380*TAXAS!$D$8))/3,IF($A380="AMERICA EXPRESS",IF($B380="PARCELADO ATÉ 3X",$D380-(D380*TAXAS!$D$9))/3,IF($A380=TAXAS!$A$10,IF($B380="PARCELADO ATÉ 3X",$D380-($D380*TAXAS!$D$10))/3,IF($A380=TAXAS!$A$11,IF($B380="PARCELADO ATÉ 3X",$D380-($D380*TAXAS!$D$11))/3,IF($A380=TAXAS!$A$12,IF($B380="PARCELADO ATÉ 3X",$D380-($D380*TAXAS!$D$12))/3,IF($A380=TAXAS!$A$13,IF($B380="PARCELADO ATÉ 3X",$D380-($D380*TAXAS!$D$13))/3,IF($A380=TAXAS!$A$14,IF($B380="PARCELADO ATÉ 3X",$D380-($D380*TAXAS!$D$14))/3,IF($A380=TAXAS!$A$15,IF($B380="PARCELADO ATÉ 3X",$D380-($D380*TAXAS!$D$15))/3,IF($A380=TAXAS!$A$16,IF($B380="PARCELADO ATÉ 3X",$D380-($D380*TAXAS!$D$16))/3,IF($A380=TAXAS!$A$17,IF($B380="PARCELADO ATÉ 3X",$D380-($D380*TAXAS!$D$17))/3,IF($A380=TAXAS!$A$18,IF($B380="PARCELADO ATÉ 3X",$D380-($D380*TAXAS!$D$18))/3,IF($A380=TAXAS!$A$19,IF($B380="PARCELADO ATÉ 3X",$D380-($D380*TAXAS!$D$19))/3,IF($A380=TAXAS!$A$20,IF($B380="PARCELADO ATÉ 3X",$D380-($D380*TAXAS!$D$20))/3,IF($A380=TAXAS!$A$21,IF($B380="PARCELADO ATÉ 3X",$D380-($D380*TAXAS!$D$21))/3,IF($A380=TAXAS!$A$22,IF($B380="PARCELADO ATÉ 3X",$D380-($D380*TAXAS!$D$22))/3,IF($A380=TAXAS!$A$23,IF($B380="PARCELADO ATÉ 3X",$D380-($D380*TAXAS!$D$23))/3,IF($A380=TAXAS!$A$24,IF($B380="PARCELADO ATÉ 3X",$D380-($D380*TAXAS!$D$24))/3,IF($A380=TAXAS!$A$25,IF($B380="PARCELADO ATÉ 3X",$D380-($D380*TAXAS!$D$25))/3,IF($A380=TAXAS!$A$26,IF($B380="PARCELADO ATÉ 3X",$D380-($D380*TAXAS!$D$26))/3,IF($A380=TAXAS!$A$27,IF($B380="PARCELADO ATÉ 3X",$D380-($D380*TAXAS!$D$27))/3))))))))))))))))))))))))/1</f>
        <v>0</v>
      </c>
      <c r="H380" s="9">
        <f>IF($A380="VISA",IF($B380="PARCELADO ATÉ 6X",$D380-(D380*TAXAS!$E$4))/6,IF($A380="MASTER",IF($B380="PARCELADO ATÉ 6X",$D380-(D380*TAXAS!$E$5))/6,IF($A380="ELO",IF($B380="PARCELADO ATÉ 6X",$D380-(D380*TAXAS!$E$6))/6,IF($A380="HIPERCARD",IF($B380="PARCELADO ATÉ 6X",$D380-(D380*TAXAS!$E$7))/6,IF($A380="DINERS",IF($B380="PARCELADO ATÉ 6X",$D380-(D380*TAXAS!$E$8))/6,IF($A380="AMERICA EXPRESS",IF($B380="PARCELADO ATÉ 6X",$D380-(D380*TAXAS!$E$9))/6,IF($A380=TAXAS!$A$10,IF($B380="PARCELADO ATÉ 6X",$D380-($D380*TAXAS!$E$10))/6,IF($A380=TAXAS!$A$11,IF($B380="PARCELADO ATÉ 6X",$D380-($D380*TAXAS!$E$11))/6,IF($A380=TAXAS!$A$12,IF($B380="PARCELADO ATÉ 6X",$D380-($D380*TAXAS!$E$12))/6,IF($A380=TAXAS!$A$13,IF($B380="PARCELADO ATÉ 6X",$D380-($D380*TAXAS!$E$13))/6,IF($A380=TAXAS!$A$14,IF($B380="PARCELADO ATÉ 6X",$D380-($D380*TAXAS!$E$14))/6,IF($A380=TAXAS!$A$15,IF($B380="PARCELADO ATÉ 6X",$D380-($D380*TAXAS!$E$15))/6,IF($A380=TAXAS!$A$16,IF($B380="PARCELADO ATÉ 6X",$D380-($D380*TAXAS!$E$16))/6,IF($A380=TAXAS!$A$17,IF($B380="PARCELADO ATÉ 6X",$D380-($D380*TAXAS!$E$17))/6,IF($A380=TAXAS!$A$18,IF($B380="PARCELADO ATÉ 6X",$D380-($D380*TAXAS!$E$18))/6,IF($A380=TAXAS!$A$19,IF($B380="PARCELADO ATÉ 6X",$D380-($D380*TAXAS!$E$19))/6,IF($A380=TAXAS!$A$20,IF($B380="PARCELADO ATÉ 6X",$D380-($D380*TAXAS!$E$20))/6,IF($A380=TAXAS!$A$21,IF($B380="PARCELADO ATÉ 6X",$D380-($D380*TAXAS!$E$21))/6,IF($A380=TAXAS!$A$22,IF($B380="PARCELADO ATÉ 6X",$D380-($D380*TAXAS!$E$22))/6,IF($A380=TAXAS!$A$23,IF($B380="PARCELADO ATÉ 6X",$D380-($D380*TAXAS!$E$23))/6,IF($A380=TAXAS!$A$24,IF($B380="PARCELADO ATÉ 6X",$D380-($D380*TAXAS!$E$24))/6,IF($A380=TAXAS!$A$25,IF($B380="PARCELADO ATÉ 6X",$D380-($D380*TAXAS!$E$25))/6,IF($A380=TAXAS!$A$26,IF($B380="PARCELADO ATÉ 6X",$D380-($D380*TAXAS!$E$26))/6,IF($A380=TAXAS!$A$27,IF($B380="PARCELADO ATÉ 6X",$D380-($D380*TAXAS!$E$27))/6))))))))))))))))))))))))/1</f>
        <v>0</v>
      </c>
      <c r="I380" s="9">
        <f>IF($A380="VISA",IF($B380="PARCELADO ATÉ 12X",$D380-(D380*TAXAS!$F$4))/12,IF($A380="MASTER",IF($B380="PARCELADO ATÉ 12X",$D380-(D380*TAXAS!$F$5))/12,IF($A380="ELO",IF($B380="PARCELADO ATÉ 12X",$D380-(D380*TAXAS!$F$6))/12,IF($A380="HIPERCARD",IF($B380="PARCELADO ATÉ 12X",$D380-(D380*TAXAS!$F$7))/12,IF($A380="DINERS",IF($B380="PARCELADO ATÉ 12X",$D380-(D380*TAXAS!$F$8))/12,IF($A380="AMERICA EXPRESS",IF($B380="PARCELADO ATÉ 12X",$D380-(D380*TAXAS!$F$9))/12,IF($A380=TAXAS!$A$10,IF($B380="PARCELADO ATÉ 12X",$D380-($D380*TAXAS!$F$10))/12,IF($A380=TAXAS!$A$11,IF($B380="PARCELADO ATÉ 12X",$D380-($D380*TAXAS!$F$11))/12,IF($A380=TAXAS!$A$12,IF($B380="PARCELADO ATÉ 12X",$D380-($D380*TAXAS!$F$12))/12,IF($A380=TAXAS!$A$13,IF($B380="PARCELADO ATÉ 12X",$D380-($D380*TAXAS!$F$13))/12,IF($A380=TAXAS!$A$14,IF($B380="PARCELADO ATÉ 12X",$D380-($D380*TAXAS!$F$14))/12,IF($A380=TAXAS!$A$15,IF($B380="PARCELADO ATÉ 12X",$D380-($D380*TAXAS!$F$15))/12,IF($A380=TAXAS!$A$16,IF($B380="PARCELADO ATÉ 12X",$D380-($D380*TAXAS!$F$16))/12,IF($A380=TAXAS!$A$17,IF($B380="PARCELADO ATÉ 12X",$D380-($D380*TAXAS!$F$17))/12,IF($A380=TAXAS!$A$18,IF($B380="PARCELADO ATÉ 12X",$D380-($D380*TAXAS!$F$18))/12,IF($A380=TAXAS!$A$19,IF($B380="PARCELADO ATÉ 12X",$D380-($D380*TAXAS!$F$19))/12,IF($A380=TAXAS!$A$20,IF($B380="PARCELADO ATÉ 12X",$D380-($D380*TAXAS!$F$20))/12,IF($A380=TAXAS!$A$21,IF($B380="PARCELADO ATÉ 12X",$D380-($D380*TAXAS!$F$21))/12,IF($A380=TAXAS!$A$22,IF($B380="PARCELADO ATÉ 12X",$D380-($D380*TAXAS!$F$22))/12,IF($A380=TAXAS!$A$23,IF($B380="PARCELADO ATÉ 12X",$D380-($D380*TAXAS!$F$23))/12,IF($A380=TAXAS!$A$24,IF($B380="PARCELADO ATÉ 12X",$D380-($D380*TAXAS!$F$24))/12,IF($A380=TAXAS!$A$25,IF($B380="PARCELADO ATÉ 12X",$D380-($D380*TAXAS!$F$25))/12,IF($A380=TAXAS!$A$26,IF($B380="PARCELADO ATÉ 12X",$D380-($D380*TAXAS!$F$26))/12,IF($A380=TAXAS!$A$27,IF($B380="PARCELADO ATÉ 12X",$D380-($D380*TAXAS!$F$27))/12))))))))))))))))))))))))/1</f>
        <v>0</v>
      </c>
      <c r="J380" s="8">
        <f t="shared" si="0"/>
        <v>0</v>
      </c>
      <c r="K380" s="10" t="b">
        <f>IF($B380="PARCELADO ATÉ 3X",($D380-($D380*TAXAS!$D$4))-$J380)</f>
        <v>0</v>
      </c>
      <c r="L380" s="10" t="b">
        <f>IF($B380="PARCELADO ATÉ 6X",($D380-($D380*TAXAS!$E$4))-$J380)</f>
        <v>0</v>
      </c>
      <c r="M380" s="10" t="b">
        <f>IF($B380="PARCELADO ATÉ 12X",($D380-($D380*TAXAS!$F$4))-$J380)</f>
        <v>0</v>
      </c>
      <c r="N380" s="8">
        <f t="shared" si="1"/>
        <v>0</v>
      </c>
      <c r="O380" s="10">
        <f t="shared" si="2"/>
        <v>0</v>
      </c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spans="1:31" ht="15.75" customHeight="1" x14ac:dyDescent="0.2">
      <c r="A381" s="3"/>
      <c r="B381" s="5"/>
      <c r="C381" s="6"/>
      <c r="D381" s="42"/>
      <c r="E381" s="8">
        <f>IF($A381="VISA",IF($B381="DÉBITO",$D381-($D381*TAXAS!$B$4)),IF($A381="MASTER",IF($B381="DÉBITO",$D381-($D381*TAXAS!$B$5)),IF($A381="ELO", IF($B381="DÉBITO",$D381-($D381*TAXAS!$B$6)),IF($A381="HIPERCARD",IF($B381="DÉBITO",$D381-($D381*TAXAS!$B$7)),IF($A381="DINERS",IF($B381="DÉBITO",$D381-($D381*TAXAS!$B$8)),IF($A381="AMERICA EXPRESS",IF($B381="DÉBITO",$D381-($D381*TAXAS!$B$9)),IF($A381=TAXAS!$A$10,IF($B381="DÉBITO",$D381-($D381*TAXAS!$B$10)), IF($A381=TAXAS!$A$11,IF($B381="DÉBITO",$D381-($D381*TAXAS!$B$11)), IF($A381=TAXAS!$A$12,IF($B381="DÉBITO",$D381-($D381*TAXAS!$B$12)), IF($A381=TAXAS!$A$13,IF($B381="DÉBITO",$D381-($D381*TAXAS!$B$13)), IF($A381=TAXAS!$A$14,IF($B381="DÉBITO",$D381-($D381*TAXAS!$B$14)), IF($A381=TAXAS!$A$15,IF($B381="DÉBITO",$D381-($D381*TAXAS!$B$15)), IF($A381=TAXAS!$A$16,IF($B381="DÉBITO",$D381-($D381*TAXAS!$B$16)), IF($A381=TAXAS!$A$17,IF($B381="DÉBITO",$D381-($D381*TAXAS!$B$17)), IF($A381=TAXAS!$A$18,IF($B381="DÉBITO",$D381-($D381*TAXAS!$B$18)), IF($A381=TAXAS!$A$19,IF($B381="DÉBITO",$D381-($D381*TAXAS!$B$19)), IF($A381=TAXAS!$A$20,IF($B381="DÉBITO",$D381-($D381*TAXAS!$B$20)), IF($A381=TAXAS!$A$21,IF($B381="DÉBITO",$D381-($D381*TAXAS!$B$21)), IF($A381=TAXAS!$A$22,IF($B381="DÉBITO",$D381-($D381*TAXAS!$B$22)), IF($A381=TAXAS!$A$23,IF($B381="DÉBITO",$D381-($D381*TAXAS!$B$23)), IF($A381=TAXAS!$A$24,IF($B381="DÉBITO",$D381-($D381*TAXAS!$B$24)), IF($A381=TAXAS!$A$25,IF($B381="DÉBITO",$D381-($D381*TAXAS!$B$25)), IF($A381=TAXAS!$A$26,IF($B381="DÉBITO",$D381-($D381*TAXAS!$B$26)), IF($A381=TAXAS!$A$27,IF($B381="DÉBITO",$D381-($D381*TAXAS!$B$27))))))))))))))))))))))))))/1</f>
        <v>0</v>
      </c>
      <c r="F381" s="8">
        <f>IF($A381="VISA",IF($B381="CRÉDITO",$D381-($D381*TAXAS!$C$4)),IF($A381="MASTER",IF($B381="CRÉDITO",$D381-($D381*TAXAS!$C$5)),IF($A381="ELO", IF($B381="CRÉDITO",$D381-($D381*TAXAS!$C$6)),IF($A381="HIPERCARD",IF($B381="CRÉDITO",$D381-($D381*TAXAS!$C$7)),IF($A381="DINERS",IF($B381="CRÉDITO",$D381-($D381*TAXAS!$C$8)),IF($A381="AMERICA EXPRESS",IF($B381="CRÉDITO",$D381-($D381*TAXAS!$C$9)),IF($A381=TAXAS!$A$10,IF($B381="CRÉDITO",$D381-($D381*TAXAS!$C$10)), IF($A381=TAXAS!$A$11,IF($B381="CRÉDITO",$D381-($D381*TAXAS!$C$11)), IF($A381=TAXAS!$A$12,IF($B381="CRÉDITO",$D381-($D381*TAXAS!$C$12)), IF($A381=TAXAS!$A$13,IF($B381="CRÉDITO",$D381-($D381*TAXAS!$C$13)), IF($A381=TAXAS!$A$14,IF($B381="CRÉDITO",$D381-($D381*TAXAS!$C$14)), IF($A381=TAXAS!$A$15,IF($B381="CRÉDITO",$D381-($D381*TAXAS!$C$15)), IF($A381=TAXAS!$A$16,IF($B381="CRÉDITO",$D381-($D381*TAXAS!$C$16)), IF($A381=TAXAS!$A$17,IF($B381="CRÉDITO",$D381-($D381*TAXAS!$C$17)), IF($A381=TAXAS!$A$18,IF($B381="CRÉDITO",$D381-($D381*TAXAS!$C$18)), IF($A381=TAXAS!$A$19,IF($B381="CRÉDITO",$D381-($D381*TAXAS!$C$19)), IF($A381=TAXAS!$A$20,IF($B381="CRÉDITO",$D381-($D381*TAXAS!$C$20)), IF($A381=TAXAS!$A$21,IF($B381="CRÉDITO",$D381-($D381*TAXAS!$C$21)), IF($A381=TAXAS!$A$22,IF($B381="CRÉDITO",$D381-($D381*TAXAS!$C$22)), IF($A381=TAXAS!$A$23,IF($B381="CRÉDITO",$D381-($D381*TAXAS!$C$23)), IF($A381=TAXAS!$A$24,IF($B381="CRÉDITO",$D381-($D381*TAXAS!$C$24)), IF($A381=TAXAS!$A$25,IF($B381="CRÉDITO",$D381-($D381*TAXAS!$C$25)), IF($A381=TAXAS!$A$26,IF($B381="CRÉDITO",$D381-($D381*TAXAS!$C$26)), IF($A381=TAXAS!$A$27,IF($B381="CRÉDITO",$D381-($D381*TAXAS!$C$27))))))))))))))))))))))))))/1</f>
        <v>0</v>
      </c>
      <c r="G381" s="9">
        <f>IF($A381="VISA",IF($B381="PARCELADO ATÉ 3X",$D381-(D381*TAXAS!$D$4))/3,IF($A381="MASTER",IF($B381="PARCELADO ATÉ 3X",$D381-(D381*TAXAS!$D$5))/3,IF($A381="ELO",IF($B381="PARCELADO ATÉ 3X",$D381-(D381*TAXAS!$D$6))/3,IF($A381="HIPERCARD",IF($B381="PARCELADO ATÉ 3X",$D381-(D381*TAXAS!$D$7))/3,IF($A381="DINERS",IF($B381="PARCELADO ATÉ 3X",$D381-(D381*TAXAS!$D$8))/3,IF($A381="AMERICA EXPRESS",IF($B381="PARCELADO ATÉ 3X",$D381-(D381*TAXAS!$D$9))/3,IF($A381=TAXAS!$A$10,IF($B381="PARCELADO ATÉ 3X",$D381-($D381*TAXAS!$D$10))/3,IF($A381=TAXAS!$A$11,IF($B381="PARCELADO ATÉ 3X",$D381-($D381*TAXAS!$D$11))/3,IF($A381=TAXAS!$A$12,IF($B381="PARCELADO ATÉ 3X",$D381-($D381*TAXAS!$D$12))/3,IF($A381=TAXAS!$A$13,IF($B381="PARCELADO ATÉ 3X",$D381-($D381*TAXAS!$D$13))/3,IF($A381=TAXAS!$A$14,IF($B381="PARCELADO ATÉ 3X",$D381-($D381*TAXAS!$D$14))/3,IF($A381=TAXAS!$A$15,IF($B381="PARCELADO ATÉ 3X",$D381-($D381*TAXAS!$D$15))/3,IF($A381=TAXAS!$A$16,IF($B381="PARCELADO ATÉ 3X",$D381-($D381*TAXAS!$D$16))/3,IF($A381=TAXAS!$A$17,IF($B381="PARCELADO ATÉ 3X",$D381-($D381*TAXAS!$D$17))/3,IF($A381=TAXAS!$A$18,IF($B381="PARCELADO ATÉ 3X",$D381-($D381*TAXAS!$D$18))/3,IF($A381=TAXAS!$A$19,IF($B381="PARCELADO ATÉ 3X",$D381-($D381*TAXAS!$D$19))/3,IF($A381=TAXAS!$A$20,IF($B381="PARCELADO ATÉ 3X",$D381-($D381*TAXAS!$D$20))/3,IF($A381=TAXAS!$A$21,IF($B381="PARCELADO ATÉ 3X",$D381-($D381*TAXAS!$D$21))/3,IF($A381=TAXAS!$A$22,IF($B381="PARCELADO ATÉ 3X",$D381-($D381*TAXAS!$D$22))/3,IF($A381=TAXAS!$A$23,IF($B381="PARCELADO ATÉ 3X",$D381-($D381*TAXAS!$D$23))/3,IF($A381=TAXAS!$A$24,IF($B381="PARCELADO ATÉ 3X",$D381-($D381*TAXAS!$D$24))/3,IF($A381=TAXAS!$A$25,IF($B381="PARCELADO ATÉ 3X",$D381-($D381*TAXAS!$D$25))/3,IF($A381=TAXAS!$A$26,IF($B381="PARCELADO ATÉ 3X",$D381-($D381*TAXAS!$D$26))/3,IF($A381=TAXAS!$A$27,IF($B381="PARCELADO ATÉ 3X",$D381-($D381*TAXAS!$D$27))/3))))))))))))))))))))))))/1</f>
        <v>0</v>
      </c>
      <c r="H381" s="9">
        <f>IF($A381="VISA",IF($B381="PARCELADO ATÉ 6X",$D381-(D381*TAXAS!$E$4))/6,IF($A381="MASTER",IF($B381="PARCELADO ATÉ 6X",$D381-(D381*TAXAS!$E$5))/6,IF($A381="ELO",IF($B381="PARCELADO ATÉ 6X",$D381-(D381*TAXAS!$E$6))/6,IF($A381="HIPERCARD",IF($B381="PARCELADO ATÉ 6X",$D381-(D381*TAXAS!$E$7))/6,IF($A381="DINERS",IF($B381="PARCELADO ATÉ 6X",$D381-(D381*TAXAS!$E$8))/6,IF($A381="AMERICA EXPRESS",IF($B381="PARCELADO ATÉ 6X",$D381-(D381*TAXAS!$E$9))/6,IF($A381=TAXAS!$A$10,IF($B381="PARCELADO ATÉ 6X",$D381-($D381*TAXAS!$E$10))/6,IF($A381=TAXAS!$A$11,IF($B381="PARCELADO ATÉ 6X",$D381-($D381*TAXAS!$E$11))/6,IF($A381=TAXAS!$A$12,IF($B381="PARCELADO ATÉ 6X",$D381-($D381*TAXAS!$E$12))/6,IF($A381=TAXAS!$A$13,IF($B381="PARCELADO ATÉ 6X",$D381-($D381*TAXAS!$E$13))/6,IF($A381=TAXAS!$A$14,IF($B381="PARCELADO ATÉ 6X",$D381-($D381*TAXAS!$E$14))/6,IF($A381=TAXAS!$A$15,IF($B381="PARCELADO ATÉ 6X",$D381-($D381*TAXAS!$E$15))/6,IF($A381=TAXAS!$A$16,IF($B381="PARCELADO ATÉ 6X",$D381-($D381*TAXAS!$E$16))/6,IF($A381=TAXAS!$A$17,IF($B381="PARCELADO ATÉ 6X",$D381-($D381*TAXAS!$E$17))/6,IF($A381=TAXAS!$A$18,IF($B381="PARCELADO ATÉ 6X",$D381-($D381*TAXAS!$E$18))/6,IF($A381=TAXAS!$A$19,IF($B381="PARCELADO ATÉ 6X",$D381-($D381*TAXAS!$E$19))/6,IF($A381=TAXAS!$A$20,IF($B381="PARCELADO ATÉ 6X",$D381-($D381*TAXAS!$E$20))/6,IF($A381=TAXAS!$A$21,IF($B381="PARCELADO ATÉ 6X",$D381-($D381*TAXAS!$E$21))/6,IF($A381=TAXAS!$A$22,IF($B381="PARCELADO ATÉ 6X",$D381-($D381*TAXAS!$E$22))/6,IF($A381=TAXAS!$A$23,IF($B381="PARCELADO ATÉ 6X",$D381-($D381*TAXAS!$E$23))/6,IF($A381=TAXAS!$A$24,IF($B381="PARCELADO ATÉ 6X",$D381-($D381*TAXAS!$E$24))/6,IF($A381=TAXAS!$A$25,IF($B381="PARCELADO ATÉ 6X",$D381-($D381*TAXAS!$E$25))/6,IF($A381=TAXAS!$A$26,IF($B381="PARCELADO ATÉ 6X",$D381-($D381*TAXAS!$E$26))/6,IF($A381=TAXAS!$A$27,IF($B381="PARCELADO ATÉ 6X",$D381-($D381*TAXAS!$E$27))/6))))))))))))))))))))))))/1</f>
        <v>0</v>
      </c>
      <c r="I381" s="9">
        <f>IF($A381="VISA",IF($B381="PARCELADO ATÉ 12X",$D381-(D381*TAXAS!$F$4))/12,IF($A381="MASTER",IF($B381="PARCELADO ATÉ 12X",$D381-(D381*TAXAS!$F$5))/12,IF($A381="ELO",IF($B381="PARCELADO ATÉ 12X",$D381-(D381*TAXAS!$F$6))/12,IF($A381="HIPERCARD",IF($B381="PARCELADO ATÉ 12X",$D381-(D381*TAXAS!$F$7))/12,IF($A381="DINERS",IF($B381="PARCELADO ATÉ 12X",$D381-(D381*TAXAS!$F$8))/12,IF($A381="AMERICA EXPRESS",IF($B381="PARCELADO ATÉ 12X",$D381-(D381*TAXAS!$F$9))/12,IF($A381=TAXAS!$A$10,IF($B381="PARCELADO ATÉ 12X",$D381-($D381*TAXAS!$F$10))/12,IF($A381=TAXAS!$A$11,IF($B381="PARCELADO ATÉ 12X",$D381-($D381*TAXAS!$F$11))/12,IF($A381=TAXAS!$A$12,IF($B381="PARCELADO ATÉ 12X",$D381-($D381*TAXAS!$F$12))/12,IF($A381=TAXAS!$A$13,IF($B381="PARCELADO ATÉ 12X",$D381-($D381*TAXAS!$F$13))/12,IF($A381=TAXAS!$A$14,IF($B381="PARCELADO ATÉ 12X",$D381-($D381*TAXAS!$F$14))/12,IF($A381=TAXAS!$A$15,IF($B381="PARCELADO ATÉ 12X",$D381-($D381*TAXAS!$F$15))/12,IF($A381=TAXAS!$A$16,IF($B381="PARCELADO ATÉ 12X",$D381-($D381*TAXAS!$F$16))/12,IF($A381=TAXAS!$A$17,IF($B381="PARCELADO ATÉ 12X",$D381-($D381*TAXAS!$F$17))/12,IF($A381=TAXAS!$A$18,IF($B381="PARCELADO ATÉ 12X",$D381-($D381*TAXAS!$F$18))/12,IF($A381=TAXAS!$A$19,IF($B381="PARCELADO ATÉ 12X",$D381-($D381*TAXAS!$F$19))/12,IF($A381=TAXAS!$A$20,IF($B381="PARCELADO ATÉ 12X",$D381-($D381*TAXAS!$F$20))/12,IF($A381=TAXAS!$A$21,IF($B381="PARCELADO ATÉ 12X",$D381-($D381*TAXAS!$F$21))/12,IF($A381=TAXAS!$A$22,IF($B381="PARCELADO ATÉ 12X",$D381-($D381*TAXAS!$F$22))/12,IF($A381=TAXAS!$A$23,IF($B381="PARCELADO ATÉ 12X",$D381-($D381*TAXAS!$F$23))/12,IF($A381=TAXAS!$A$24,IF($B381="PARCELADO ATÉ 12X",$D381-($D381*TAXAS!$F$24))/12,IF($A381=TAXAS!$A$25,IF($B381="PARCELADO ATÉ 12X",$D381-($D381*TAXAS!$F$25))/12,IF($A381=TAXAS!$A$26,IF($B381="PARCELADO ATÉ 12X",$D381-($D381*TAXAS!$F$26))/12,IF($A381=TAXAS!$A$27,IF($B381="PARCELADO ATÉ 12X",$D381-($D381*TAXAS!$F$27))/12))))))))))))))))))))))))/1</f>
        <v>0</v>
      </c>
      <c r="J381" s="8">
        <f t="shared" si="0"/>
        <v>0</v>
      </c>
      <c r="K381" s="10" t="b">
        <f>IF($B381="PARCELADO ATÉ 3X",($D381-($D381*TAXAS!$D$4))-$J381)</f>
        <v>0</v>
      </c>
      <c r="L381" s="10" t="b">
        <f>IF($B381="PARCELADO ATÉ 6X",($D381-($D381*TAXAS!$E$4))-$J381)</f>
        <v>0</v>
      </c>
      <c r="M381" s="10" t="b">
        <f>IF($B381="PARCELADO ATÉ 12X",($D381-($D381*TAXAS!$F$4))-$J381)</f>
        <v>0</v>
      </c>
      <c r="N381" s="8">
        <f t="shared" si="1"/>
        <v>0</v>
      </c>
      <c r="O381" s="10">
        <f t="shared" si="2"/>
        <v>0</v>
      </c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spans="1:31" ht="15.75" customHeight="1" x14ac:dyDescent="0.2">
      <c r="A382" s="3"/>
      <c r="B382" s="5"/>
      <c r="C382" s="6"/>
      <c r="D382" s="42"/>
      <c r="E382" s="8">
        <f>IF($A382="VISA",IF($B382="DÉBITO",$D382-($D382*TAXAS!$B$4)),IF($A382="MASTER",IF($B382="DÉBITO",$D382-($D382*TAXAS!$B$5)),IF($A382="ELO", IF($B382="DÉBITO",$D382-($D382*TAXAS!$B$6)),IF($A382="HIPERCARD",IF($B382="DÉBITO",$D382-($D382*TAXAS!$B$7)),IF($A382="DINERS",IF($B382="DÉBITO",$D382-($D382*TAXAS!$B$8)),IF($A382="AMERICA EXPRESS",IF($B382="DÉBITO",$D382-($D382*TAXAS!$B$9)),IF($A382=TAXAS!$A$10,IF($B382="DÉBITO",$D382-($D382*TAXAS!$B$10)), IF($A382=TAXAS!$A$11,IF($B382="DÉBITO",$D382-($D382*TAXAS!$B$11)), IF($A382=TAXAS!$A$12,IF($B382="DÉBITO",$D382-($D382*TAXAS!$B$12)), IF($A382=TAXAS!$A$13,IF($B382="DÉBITO",$D382-($D382*TAXAS!$B$13)), IF($A382=TAXAS!$A$14,IF($B382="DÉBITO",$D382-($D382*TAXAS!$B$14)), IF($A382=TAXAS!$A$15,IF($B382="DÉBITO",$D382-($D382*TAXAS!$B$15)), IF($A382=TAXAS!$A$16,IF($B382="DÉBITO",$D382-($D382*TAXAS!$B$16)), IF($A382=TAXAS!$A$17,IF($B382="DÉBITO",$D382-($D382*TAXAS!$B$17)), IF($A382=TAXAS!$A$18,IF($B382="DÉBITO",$D382-($D382*TAXAS!$B$18)), IF($A382=TAXAS!$A$19,IF($B382="DÉBITO",$D382-($D382*TAXAS!$B$19)), IF($A382=TAXAS!$A$20,IF($B382="DÉBITO",$D382-($D382*TAXAS!$B$20)), IF($A382=TAXAS!$A$21,IF($B382="DÉBITO",$D382-($D382*TAXAS!$B$21)), IF($A382=TAXAS!$A$22,IF($B382="DÉBITO",$D382-($D382*TAXAS!$B$22)), IF($A382=TAXAS!$A$23,IF($B382="DÉBITO",$D382-($D382*TAXAS!$B$23)), IF($A382=TAXAS!$A$24,IF($B382="DÉBITO",$D382-($D382*TAXAS!$B$24)), IF($A382=TAXAS!$A$25,IF($B382="DÉBITO",$D382-($D382*TAXAS!$B$25)), IF($A382=TAXAS!$A$26,IF($B382="DÉBITO",$D382-($D382*TAXAS!$B$26)), IF($A382=TAXAS!$A$27,IF($B382="DÉBITO",$D382-($D382*TAXAS!$B$27))))))))))))))))))))))))))/1</f>
        <v>0</v>
      </c>
      <c r="F382" s="8">
        <f>IF($A382="VISA",IF($B382="CRÉDITO",$D382-($D382*TAXAS!$C$4)),IF($A382="MASTER",IF($B382="CRÉDITO",$D382-($D382*TAXAS!$C$5)),IF($A382="ELO", IF($B382="CRÉDITO",$D382-($D382*TAXAS!$C$6)),IF($A382="HIPERCARD",IF($B382="CRÉDITO",$D382-($D382*TAXAS!$C$7)),IF($A382="DINERS",IF($B382="CRÉDITO",$D382-($D382*TAXAS!$C$8)),IF($A382="AMERICA EXPRESS",IF($B382="CRÉDITO",$D382-($D382*TAXAS!$C$9)),IF($A382=TAXAS!$A$10,IF($B382="CRÉDITO",$D382-($D382*TAXAS!$C$10)), IF($A382=TAXAS!$A$11,IF($B382="CRÉDITO",$D382-($D382*TAXAS!$C$11)), IF($A382=TAXAS!$A$12,IF($B382="CRÉDITO",$D382-($D382*TAXAS!$C$12)), IF($A382=TAXAS!$A$13,IF($B382="CRÉDITO",$D382-($D382*TAXAS!$C$13)), IF($A382=TAXAS!$A$14,IF($B382="CRÉDITO",$D382-($D382*TAXAS!$C$14)), IF($A382=TAXAS!$A$15,IF($B382="CRÉDITO",$D382-($D382*TAXAS!$C$15)), IF($A382=TAXAS!$A$16,IF($B382="CRÉDITO",$D382-($D382*TAXAS!$C$16)), IF($A382=TAXAS!$A$17,IF($B382="CRÉDITO",$D382-($D382*TAXAS!$C$17)), IF($A382=TAXAS!$A$18,IF($B382="CRÉDITO",$D382-($D382*TAXAS!$C$18)), IF($A382=TAXAS!$A$19,IF($B382="CRÉDITO",$D382-($D382*TAXAS!$C$19)), IF($A382=TAXAS!$A$20,IF($B382="CRÉDITO",$D382-($D382*TAXAS!$C$20)), IF($A382=TAXAS!$A$21,IF($B382="CRÉDITO",$D382-($D382*TAXAS!$C$21)), IF($A382=TAXAS!$A$22,IF($B382="CRÉDITO",$D382-($D382*TAXAS!$C$22)), IF($A382=TAXAS!$A$23,IF($B382="CRÉDITO",$D382-($D382*TAXAS!$C$23)), IF($A382=TAXAS!$A$24,IF($B382="CRÉDITO",$D382-($D382*TAXAS!$C$24)), IF($A382=TAXAS!$A$25,IF($B382="CRÉDITO",$D382-($D382*TAXAS!$C$25)), IF($A382=TAXAS!$A$26,IF($B382="CRÉDITO",$D382-($D382*TAXAS!$C$26)), IF($A382=TAXAS!$A$27,IF($B382="CRÉDITO",$D382-($D382*TAXAS!$C$27))))))))))))))))))))))))))/1</f>
        <v>0</v>
      </c>
      <c r="G382" s="9">
        <f>IF($A382="VISA",IF($B382="PARCELADO ATÉ 3X",$D382-(D382*TAXAS!$D$4))/3,IF($A382="MASTER",IF($B382="PARCELADO ATÉ 3X",$D382-(D382*TAXAS!$D$5))/3,IF($A382="ELO",IF($B382="PARCELADO ATÉ 3X",$D382-(D382*TAXAS!$D$6))/3,IF($A382="HIPERCARD",IF($B382="PARCELADO ATÉ 3X",$D382-(D382*TAXAS!$D$7))/3,IF($A382="DINERS",IF($B382="PARCELADO ATÉ 3X",$D382-(D382*TAXAS!$D$8))/3,IF($A382="AMERICA EXPRESS",IF($B382="PARCELADO ATÉ 3X",$D382-(D382*TAXAS!$D$9))/3,IF($A382=TAXAS!$A$10,IF($B382="PARCELADO ATÉ 3X",$D382-($D382*TAXAS!$D$10))/3,IF($A382=TAXAS!$A$11,IF($B382="PARCELADO ATÉ 3X",$D382-($D382*TAXAS!$D$11))/3,IF($A382=TAXAS!$A$12,IF($B382="PARCELADO ATÉ 3X",$D382-($D382*TAXAS!$D$12))/3,IF($A382=TAXAS!$A$13,IF($B382="PARCELADO ATÉ 3X",$D382-($D382*TAXAS!$D$13))/3,IF($A382=TAXAS!$A$14,IF($B382="PARCELADO ATÉ 3X",$D382-($D382*TAXAS!$D$14))/3,IF($A382=TAXAS!$A$15,IF($B382="PARCELADO ATÉ 3X",$D382-($D382*TAXAS!$D$15))/3,IF($A382=TAXAS!$A$16,IF($B382="PARCELADO ATÉ 3X",$D382-($D382*TAXAS!$D$16))/3,IF($A382=TAXAS!$A$17,IF($B382="PARCELADO ATÉ 3X",$D382-($D382*TAXAS!$D$17))/3,IF($A382=TAXAS!$A$18,IF($B382="PARCELADO ATÉ 3X",$D382-($D382*TAXAS!$D$18))/3,IF($A382=TAXAS!$A$19,IF($B382="PARCELADO ATÉ 3X",$D382-($D382*TAXAS!$D$19))/3,IF($A382=TAXAS!$A$20,IF($B382="PARCELADO ATÉ 3X",$D382-($D382*TAXAS!$D$20))/3,IF($A382=TAXAS!$A$21,IF($B382="PARCELADO ATÉ 3X",$D382-($D382*TAXAS!$D$21))/3,IF($A382=TAXAS!$A$22,IF($B382="PARCELADO ATÉ 3X",$D382-($D382*TAXAS!$D$22))/3,IF($A382=TAXAS!$A$23,IF($B382="PARCELADO ATÉ 3X",$D382-($D382*TAXAS!$D$23))/3,IF($A382=TAXAS!$A$24,IF($B382="PARCELADO ATÉ 3X",$D382-($D382*TAXAS!$D$24))/3,IF($A382=TAXAS!$A$25,IF($B382="PARCELADO ATÉ 3X",$D382-($D382*TAXAS!$D$25))/3,IF($A382=TAXAS!$A$26,IF($B382="PARCELADO ATÉ 3X",$D382-($D382*TAXAS!$D$26))/3,IF($A382=TAXAS!$A$27,IF($B382="PARCELADO ATÉ 3X",$D382-($D382*TAXAS!$D$27))/3))))))))))))))))))))))))/1</f>
        <v>0</v>
      </c>
      <c r="H382" s="9">
        <f>IF($A382="VISA",IF($B382="PARCELADO ATÉ 6X",$D382-(D382*TAXAS!$E$4))/6,IF($A382="MASTER",IF($B382="PARCELADO ATÉ 6X",$D382-(D382*TAXAS!$E$5))/6,IF($A382="ELO",IF($B382="PARCELADO ATÉ 6X",$D382-(D382*TAXAS!$E$6))/6,IF($A382="HIPERCARD",IF($B382="PARCELADO ATÉ 6X",$D382-(D382*TAXAS!$E$7))/6,IF($A382="DINERS",IF($B382="PARCELADO ATÉ 6X",$D382-(D382*TAXAS!$E$8))/6,IF($A382="AMERICA EXPRESS",IF($B382="PARCELADO ATÉ 6X",$D382-(D382*TAXAS!$E$9))/6,IF($A382=TAXAS!$A$10,IF($B382="PARCELADO ATÉ 6X",$D382-($D382*TAXAS!$E$10))/6,IF($A382=TAXAS!$A$11,IF($B382="PARCELADO ATÉ 6X",$D382-($D382*TAXAS!$E$11))/6,IF($A382=TAXAS!$A$12,IF($B382="PARCELADO ATÉ 6X",$D382-($D382*TAXAS!$E$12))/6,IF($A382=TAXAS!$A$13,IF($B382="PARCELADO ATÉ 6X",$D382-($D382*TAXAS!$E$13))/6,IF($A382=TAXAS!$A$14,IF($B382="PARCELADO ATÉ 6X",$D382-($D382*TAXAS!$E$14))/6,IF($A382=TAXAS!$A$15,IF($B382="PARCELADO ATÉ 6X",$D382-($D382*TAXAS!$E$15))/6,IF($A382=TAXAS!$A$16,IF($B382="PARCELADO ATÉ 6X",$D382-($D382*TAXAS!$E$16))/6,IF($A382=TAXAS!$A$17,IF($B382="PARCELADO ATÉ 6X",$D382-($D382*TAXAS!$E$17))/6,IF($A382=TAXAS!$A$18,IF($B382="PARCELADO ATÉ 6X",$D382-($D382*TAXAS!$E$18))/6,IF($A382=TAXAS!$A$19,IF($B382="PARCELADO ATÉ 6X",$D382-($D382*TAXAS!$E$19))/6,IF($A382=TAXAS!$A$20,IF($B382="PARCELADO ATÉ 6X",$D382-($D382*TAXAS!$E$20))/6,IF($A382=TAXAS!$A$21,IF($B382="PARCELADO ATÉ 6X",$D382-($D382*TAXAS!$E$21))/6,IF($A382=TAXAS!$A$22,IF($B382="PARCELADO ATÉ 6X",$D382-($D382*TAXAS!$E$22))/6,IF($A382=TAXAS!$A$23,IF($B382="PARCELADO ATÉ 6X",$D382-($D382*TAXAS!$E$23))/6,IF($A382=TAXAS!$A$24,IF($B382="PARCELADO ATÉ 6X",$D382-($D382*TAXAS!$E$24))/6,IF($A382=TAXAS!$A$25,IF($B382="PARCELADO ATÉ 6X",$D382-($D382*TAXAS!$E$25))/6,IF($A382=TAXAS!$A$26,IF($B382="PARCELADO ATÉ 6X",$D382-($D382*TAXAS!$E$26))/6,IF($A382=TAXAS!$A$27,IF($B382="PARCELADO ATÉ 6X",$D382-($D382*TAXAS!$E$27))/6))))))))))))))))))))))))/1</f>
        <v>0</v>
      </c>
      <c r="I382" s="9">
        <f>IF($A382="VISA",IF($B382="PARCELADO ATÉ 12X",$D382-(D382*TAXAS!$F$4))/12,IF($A382="MASTER",IF($B382="PARCELADO ATÉ 12X",$D382-(D382*TAXAS!$F$5))/12,IF($A382="ELO",IF($B382="PARCELADO ATÉ 12X",$D382-(D382*TAXAS!$F$6))/12,IF($A382="HIPERCARD",IF($B382="PARCELADO ATÉ 12X",$D382-(D382*TAXAS!$F$7))/12,IF($A382="DINERS",IF($B382="PARCELADO ATÉ 12X",$D382-(D382*TAXAS!$F$8))/12,IF($A382="AMERICA EXPRESS",IF($B382="PARCELADO ATÉ 12X",$D382-(D382*TAXAS!$F$9))/12,IF($A382=TAXAS!$A$10,IF($B382="PARCELADO ATÉ 12X",$D382-($D382*TAXAS!$F$10))/12,IF($A382=TAXAS!$A$11,IF($B382="PARCELADO ATÉ 12X",$D382-($D382*TAXAS!$F$11))/12,IF($A382=TAXAS!$A$12,IF($B382="PARCELADO ATÉ 12X",$D382-($D382*TAXAS!$F$12))/12,IF($A382=TAXAS!$A$13,IF($B382="PARCELADO ATÉ 12X",$D382-($D382*TAXAS!$F$13))/12,IF($A382=TAXAS!$A$14,IF($B382="PARCELADO ATÉ 12X",$D382-($D382*TAXAS!$F$14))/12,IF($A382=TAXAS!$A$15,IF($B382="PARCELADO ATÉ 12X",$D382-($D382*TAXAS!$F$15))/12,IF($A382=TAXAS!$A$16,IF($B382="PARCELADO ATÉ 12X",$D382-($D382*TAXAS!$F$16))/12,IF($A382=TAXAS!$A$17,IF($B382="PARCELADO ATÉ 12X",$D382-($D382*TAXAS!$F$17))/12,IF($A382=TAXAS!$A$18,IF($B382="PARCELADO ATÉ 12X",$D382-($D382*TAXAS!$F$18))/12,IF($A382=TAXAS!$A$19,IF($B382="PARCELADO ATÉ 12X",$D382-($D382*TAXAS!$F$19))/12,IF($A382=TAXAS!$A$20,IF($B382="PARCELADO ATÉ 12X",$D382-($D382*TAXAS!$F$20))/12,IF($A382=TAXAS!$A$21,IF($B382="PARCELADO ATÉ 12X",$D382-($D382*TAXAS!$F$21))/12,IF($A382=TAXAS!$A$22,IF($B382="PARCELADO ATÉ 12X",$D382-($D382*TAXAS!$F$22))/12,IF($A382=TAXAS!$A$23,IF($B382="PARCELADO ATÉ 12X",$D382-($D382*TAXAS!$F$23))/12,IF($A382=TAXAS!$A$24,IF($B382="PARCELADO ATÉ 12X",$D382-($D382*TAXAS!$F$24))/12,IF($A382=TAXAS!$A$25,IF($B382="PARCELADO ATÉ 12X",$D382-($D382*TAXAS!$F$25))/12,IF($A382=TAXAS!$A$26,IF($B382="PARCELADO ATÉ 12X",$D382-($D382*TAXAS!$F$26))/12,IF($A382=TAXAS!$A$27,IF($B382="PARCELADO ATÉ 12X",$D382-($D382*TAXAS!$F$27))/12))))))))))))))))))))))))/1</f>
        <v>0</v>
      </c>
      <c r="J382" s="8">
        <f t="shared" si="0"/>
        <v>0</v>
      </c>
      <c r="K382" s="10" t="b">
        <f>IF($B382="PARCELADO ATÉ 3X",($D382-($D382*TAXAS!$D$4))-$J382)</f>
        <v>0</v>
      </c>
      <c r="L382" s="10" t="b">
        <f>IF($B382="PARCELADO ATÉ 6X",($D382-($D382*TAXAS!$E$4))-$J382)</f>
        <v>0</v>
      </c>
      <c r="M382" s="10" t="b">
        <f>IF($B382="PARCELADO ATÉ 12X",($D382-($D382*TAXAS!$F$4))-$J382)</f>
        <v>0</v>
      </c>
      <c r="N382" s="8">
        <f t="shared" si="1"/>
        <v>0</v>
      </c>
      <c r="O382" s="10">
        <f t="shared" si="2"/>
        <v>0</v>
      </c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spans="1:31" ht="15.75" customHeight="1" x14ac:dyDescent="0.2">
      <c r="A383" s="3"/>
      <c r="B383" s="5"/>
      <c r="C383" s="6"/>
      <c r="D383" s="42"/>
      <c r="E383" s="8">
        <f>IF($A383="VISA",IF($B383="DÉBITO",$D383-($D383*TAXAS!$B$4)),IF($A383="MASTER",IF($B383="DÉBITO",$D383-($D383*TAXAS!$B$5)),IF($A383="ELO", IF($B383="DÉBITO",$D383-($D383*TAXAS!$B$6)),IF($A383="HIPERCARD",IF($B383="DÉBITO",$D383-($D383*TAXAS!$B$7)),IF($A383="DINERS",IF($B383="DÉBITO",$D383-($D383*TAXAS!$B$8)),IF($A383="AMERICA EXPRESS",IF($B383="DÉBITO",$D383-($D383*TAXAS!$B$9)),IF($A383=TAXAS!$A$10,IF($B383="DÉBITO",$D383-($D383*TAXAS!$B$10)), IF($A383=TAXAS!$A$11,IF($B383="DÉBITO",$D383-($D383*TAXAS!$B$11)), IF($A383=TAXAS!$A$12,IF($B383="DÉBITO",$D383-($D383*TAXAS!$B$12)), IF($A383=TAXAS!$A$13,IF($B383="DÉBITO",$D383-($D383*TAXAS!$B$13)), IF($A383=TAXAS!$A$14,IF($B383="DÉBITO",$D383-($D383*TAXAS!$B$14)), IF($A383=TAXAS!$A$15,IF($B383="DÉBITO",$D383-($D383*TAXAS!$B$15)), IF($A383=TAXAS!$A$16,IF($B383="DÉBITO",$D383-($D383*TAXAS!$B$16)), IF($A383=TAXAS!$A$17,IF($B383="DÉBITO",$D383-($D383*TAXAS!$B$17)), IF($A383=TAXAS!$A$18,IF($B383="DÉBITO",$D383-($D383*TAXAS!$B$18)), IF($A383=TAXAS!$A$19,IF($B383="DÉBITO",$D383-($D383*TAXAS!$B$19)), IF($A383=TAXAS!$A$20,IF($B383="DÉBITO",$D383-($D383*TAXAS!$B$20)), IF($A383=TAXAS!$A$21,IF($B383="DÉBITO",$D383-($D383*TAXAS!$B$21)), IF($A383=TAXAS!$A$22,IF($B383="DÉBITO",$D383-($D383*TAXAS!$B$22)), IF($A383=TAXAS!$A$23,IF($B383="DÉBITO",$D383-($D383*TAXAS!$B$23)), IF($A383=TAXAS!$A$24,IF($B383="DÉBITO",$D383-($D383*TAXAS!$B$24)), IF($A383=TAXAS!$A$25,IF($B383="DÉBITO",$D383-($D383*TAXAS!$B$25)), IF($A383=TAXAS!$A$26,IF($B383="DÉBITO",$D383-($D383*TAXAS!$B$26)), IF($A383=TAXAS!$A$27,IF($B383="DÉBITO",$D383-($D383*TAXAS!$B$27))))))))))))))))))))))))))/1</f>
        <v>0</v>
      </c>
      <c r="F383" s="8">
        <f>IF($A383="VISA",IF($B383="CRÉDITO",$D383-($D383*TAXAS!$C$4)),IF($A383="MASTER",IF($B383="CRÉDITO",$D383-($D383*TAXAS!$C$5)),IF($A383="ELO", IF($B383="CRÉDITO",$D383-($D383*TAXAS!$C$6)),IF($A383="HIPERCARD",IF($B383="CRÉDITO",$D383-($D383*TAXAS!$C$7)),IF($A383="DINERS",IF($B383="CRÉDITO",$D383-($D383*TAXAS!$C$8)),IF($A383="AMERICA EXPRESS",IF($B383="CRÉDITO",$D383-($D383*TAXAS!$C$9)),IF($A383=TAXAS!$A$10,IF($B383="CRÉDITO",$D383-($D383*TAXAS!$C$10)), IF($A383=TAXAS!$A$11,IF($B383="CRÉDITO",$D383-($D383*TAXAS!$C$11)), IF($A383=TAXAS!$A$12,IF($B383="CRÉDITO",$D383-($D383*TAXAS!$C$12)), IF($A383=TAXAS!$A$13,IF($B383="CRÉDITO",$D383-($D383*TAXAS!$C$13)), IF($A383=TAXAS!$A$14,IF($B383="CRÉDITO",$D383-($D383*TAXAS!$C$14)), IF($A383=TAXAS!$A$15,IF($B383="CRÉDITO",$D383-($D383*TAXAS!$C$15)), IF($A383=TAXAS!$A$16,IF($B383="CRÉDITO",$D383-($D383*TAXAS!$C$16)), IF($A383=TAXAS!$A$17,IF($B383="CRÉDITO",$D383-($D383*TAXAS!$C$17)), IF($A383=TAXAS!$A$18,IF($B383="CRÉDITO",$D383-($D383*TAXAS!$C$18)), IF($A383=TAXAS!$A$19,IF($B383="CRÉDITO",$D383-($D383*TAXAS!$C$19)), IF($A383=TAXAS!$A$20,IF($B383="CRÉDITO",$D383-($D383*TAXAS!$C$20)), IF($A383=TAXAS!$A$21,IF($B383="CRÉDITO",$D383-($D383*TAXAS!$C$21)), IF($A383=TAXAS!$A$22,IF($B383="CRÉDITO",$D383-($D383*TAXAS!$C$22)), IF($A383=TAXAS!$A$23,IF($B383="CRÉDITO",$D383-($D383*TAXAS!$C$23)), IF($A383=TAXAS!$A$24,IF($B383="CRÉDITO",$D383-($D383*TAXAS!$C$24)), IF($A383=TAXAS!$A$25,IF($B383="CRÉDITO",$D383-($D383*TAXAS!$C$25)), IF($A383=TAXAS!$A$26,IF($B383="CRÉDITO",$D383-($D383*TAXAS!$C$26)), IF($A383=TAXAS!$A$27,IF($B383="CRÉDITO",$D383-($D383*TAXAS!$C$27))))))))))))))))))))))))))/1</f>
        <v>0</v>
      </c>
      <c r="G383" s="9">
        <f>IF($A383="VISA",IF($B383="PARCELADO ATÉ 3X",$D383-(D383*TAXAS!$D$4))/3,IF($A383="MASTER",IF($B383="PARCELADO ATÉ 3X",$D383-(D383*TAXAS!$D$5))/3,IF($A383="ELO",IF($B383="PARCELADO ATÉ 3X",$D383-(D383*TAXAS!$D$6))/3,IF($A383="HIPERCARD",IF($B383="PARCELADO ATÉ 3X",$D383-(D383*TAXAS!$D$7))/3,IF($A383="DINERS",IF($B383="PARCELADO ATÉ 3X",$D383-(D383*TAXAS!$D$8))/3,IF($A383="AMERICA EXPRESS",IF($B383="PARCELADO ATÉ 3X",$D383-(D383*TAXAS!$D$9))/3,IF($A383=TAXAS!$A$10,IF($B383="PARCELADO ATÉ 3X",$D383-($D383*TAXAS!$D$10))/3,IF($A383=TAXAS!$A$11,IF($B383="PARCELADO ATÉ 3X",$D383-($D383*TAXAS!$D$11))/3,IF($A383=TAXAS!$A$12,IF($B383="PARCELADO ATÉ 3X",$D383-($D383*TAXAS!$D$12))/3,IF($A383=TAXAS!$A$13,IF($B383="PARCELADO ATÉ 3X",$D383-($D383*TAXAS!$D$13))/3,IF($A383=TAXAS!$A$14,IF($B383="PARCELADO ATÉ 3X",$D383-($D383*TAXAS!$D$14))/3,IF($A383=TAXAS!$A$15,IF($B383="PARCELADO ATÉ 3X",$D383-($D383*TAXAS!$D$15))/3,IF($A383=TAXAS!$A$16,IF($B383="PARCELADO ATÉ 3X",$D383-($D383*TAXAS!$D$16))/3,IF($A383=TAXAS!$A$17,IF($B383="PARCELADO ATÉ 3X",$D383-($D383*TAXAS!$D$17))/3,IF($A383=TAXAS!$A$18,IF($B383="PARCELADO ATÉ 3X",$D383-($D383*TAXAS!$D$18))/3,IF($A383=TAXAS!$A$19,IF($B383="PARCELADO ATÉ 3X",$D383-($D383*TAXAS!$D$19))/3,IF($A383=TAXAS!$A$20,IF($B383="PARCELADO ATÉ 3X",$D383-($D383*TAXAS!$D$20))/3,IF($A383=TAXAS!$A$21,IF($B383="PARCELADO ATÉ 3X",$D383-($D383*TAXAS!$D$21))/3,IF($A383=TAXAS!$A$22,IF($B383="PARCELADO ATÉ 3X",$D383-($D383*TAXAS!$D$22))/3,IF($A383=TAXAS!$A$23,IF($B383="PARCELADO ATÉ 3X",$D383-($D383*TAXAS!$D$23))/3,IF($A383=TAXAS!$A$24,IF($B383="PARCELADO ATÉ 3X",$D383-($D383*TAXAS!$D$24))/3,IF($A383=TAXAS!$A$25,IF($B383="PARCELADO ATÉ 3X",$D383-($D383*TAXAS!$D$25))/3,IF($A383=TAXAS!$A$26,IF($B383="PARCELADO ATÉ 3X",$D383-($D383*TAXAS!$D$26))/3,IF($A383=TAXAS!$A$27,IF($B383="PARCELADO ATÉ 3X",$D383-($D383*TAXAS!$D$27))/3))))))))))))))))))))))))/1</f>
        <v>0</v>
      </c>
      <c r="H383" s="9">
        <f>IF($A383="VISA",IF($B383="PARCELADO ATÉ 6X",$D383-(D383*TAXAS!$E$4))/6,IF($A383="MASTER",IF($B383="PARCELADO ATÉ 6X",$D383-(D383*TAXAS!$E$5))/6,IF($A383="ELO",IF($B383="PARCELADO ATÉ 6X",$D383-(D383*TAXAS!$E$6))/6,IF($A383="HIPERCARD",IF($B383="PARCELADO ATÉ 6X",$D383-(D383*TAXAS!$E$7))/6,IF($A383="DINERS",IF($B383="PARCELADO ATÉ 6X",$D383-(D383*TAXAS!$E$8))/6,IF($A383="AMERICA EXPRESS",IF($B383="PARCELADO ATÉ 6X",$D383-(D383*TAXAS!$E$9))/6,IF($A383=TAXAS!$A$10,IF($B383="PARCELADO ATÉ 6X",$D383-($D383*TAXAS!$E$10))/6,IF($A383=TAXAS!$A$11,IF($B383="PARCELADO ATÉ 6X",$D383-($D383*TAXAS!$E$11))/6,IF($A383=TAXAS!$A$12,IF($B383="PARCELADO ATÉ 6X",$D383-($D383*TAXAS!$E$12))/6,IF($A383=TAXAS!$A$13,IF($B383="PARCELADO ATÉ 6X",$D383-($D383*TAXAS!$E$13))/6,IF($A383=TAXAS!$A$14,IF($B383="PARCELADO ATÉ 6X",$D383-($D383*TAXAS!$E$14))/6,IF($A383=TAXAS!$A$15,IF($B383="PARCELADO ATÉ 6X",$D383-($D383*TAXAS!$E$15))/6,IF($A383=TAXAS!$A$16,IF($B383="PARCELADO ATÉ 6X",$D383-($D383*TAXAS!$E$16))/6,IF($A383=TAXAS!$A$17,IF($B383="PARCELADO ATÉ 6X",$D383-($D383*TAXAS!$E$17))/6,IF($A383=TAXAS!$A$18,IF($B383="PARCELADO ATÉ 6X",$D383-($D383*TAXAS!$E$18))/6,IF($A383=TAXAS!$A$19,IF($B383="PARCELADO ATÉ 6X",$D383-($D383*TAXAS!$E$19))/6,IF($A383=TAXAS!$A$20,IF($B383="PARCELADO ATÉ 6X",$D383-($D383*TAXAS!$E$20))/6,IF($A383=TAXAS!$A$21,IF($B383="PARCELADO ATÉ 6X",$D383-($D383*TAXAS!$E$21))/6,IF($A383=TAXAS!$A$22,IF($B383="PARCELADO ATÉ 6X",$D383-($D383*TAXAS!$E$22))/6,IF($A383=TAXAS!$A$23,IF($B383="PARCELADO ATÉ 6X",$D383-($D383*TAXAS!$E$23))/6,IF($A383=TAXAS!$A$24,IF($B383="PARCELADO ATÉ 6X",$D383-($D383*TAXAS!$E$24))/6,IF($A383=TAXAS!$A$25,IF($B383="PARCELADO ATÉ 6X",$D383-($D383*TAXAS!$E$25))/6,IF($A383=TAXAS!$A$26,IF($B383="PARCELADO ATÉ 6X",$D383-($D383*TAXAS!$E$26))/6,IF($A383=TAXAS!$A$27,IF($B383="PARCELADO ATÉ 6X",$D383-($D383*TAXAS!$E$27))/6))))))))))))))))))))))))/1</f>
        <v>0</v>
      </c>
      <c r="I383" s="9">
        <f>IF($A383="VISA",IF($B383="PARCELADO ATÉ 12X",$D383-(D383*TAXAS!$F$4))/12,IF($A383="MASTER",IF($B383="PARCELADO ATÉ 12X",$D383-(D383*TAXAS!$F$5))/12,IF($A383="ELO",IF($B383="PARCELADO ATÉ 12X",$D383-(D383*TAXAS!$F$6))/12,IF($A383="HIPERCARD",IF($B383="PARCELADO ATÉ 12X",$D383-(D383*TAXAS!$F$7))/12,IF($A383="DINERS",IF($B383="PARCELADO ATÉ 12X",$D383-(D383*TAXAS!$F$8))/12,IF($A383="AMERICA EXPRESS",IF($B383="PARCELADO ATÉ 12X",$D383-(D383*TAXAS!$F$9))/12,IF($A383=TAXAS!$A$10,IF($B383="PARCELADO ATÉ 12X",$D383-($D383*TAXAS!$F$10))/12,IF($A383=TAXAS!$A$11,IF($B383="PARCELADO ATÉ 12X",$D383-($D383*TAXAS!$F$11))/12,IF($A383=TAXAS!$A$12,IF($B383="PARCELADO ATÉ 12X",$D383-($D383*TAXAS!$F$12))/12,IF($A383=TAXAS!$A$13,IF($B383="PARCELADO ATÉ 12X",$D383-($D383*TAXAS!$F$13))/12,IF($A383=TAXAS!$A$14,IF($B383="PARCELADO ATÉ 12X",$D383-($D383*TAXAS!$F$14))/12,IF($A383=TAXAS!$A$15,IF($B383="PARCELADO ATÉ 12X",$D383-($D383*TAXAS!$F$15))/12,IF($A383=TAXAS!$A$16,IF($B383="PARCELADO ATÉ 12X",$D383-($D383*TAXAS!$F$16))/12,IF($A383=TAXAS!$A$17,IF($B383="PARCELADO ATÉ 12X",$D383-($D383*TAXAS!$F$17))/12,IF($A383=TAXAS!$A$18,IF($B383="PARCELADO ATÉ 12X",$D383-($D383*TAXAS!$F$18))/12,IF($A383=TAXAS!$A$19,IF($B383="PARCELADO ATÉ 12X",$D383-($D383*TAXAS!$F$19))/12,IF($A383=TAXAS!$A$20,IF($B383="PARCELADO ATÉ 12X",$D383-($D383*TAXAS!$F$20))/12,IF($A383=TAXAS!$A$21,IF($B383="PARCELADO ATÉ 12X",$D383-($D383*TAXAS!$F$21))/12,IF($A383=TAXAS!$A$22,IF($B383="PARCELADO ATÉ 12X",$D383-($D383*TAXAS!$F$22))/12,IF($A383=TAXAS!$A$23,IF($B383="PARCELADO ATÉ 12X",$D383-($D383*TAXAS!$F$23))/12,IF($A383=TAXAS!$A$24,IF($B383="PARCELADO ATÉ 12X",$D383-($D383*TAXAS!$F$24))/12,IF($A383=TAXAS!$A$25,IF($B383="PARCELADO ATÉ 12X",$D383-($D383*TAXAS!$F$25))/12,IF($A383=TAXAS!$A$26,IF($B383="PARCELADO ATÉ 12X",$D383-($D383*TAXAS!$F$26))/12,IF($A383=TAXAS!$A$27,IF($B383="PARCELADO ATÉ 12X",$D383-($D383*TAXAS!$F$27))/12))))))))))))))))))))))))/1</f>
        <v>0</v>
      </c>
      <c r="J383" s="8">
        <f t="shared" si="0"/>
        <v>0</v>
      </c>
      <c r="K383" s="10" t="b">
        <f>IF($B383="PARCELADO ATÉ 3X",($D383-($D383*TAXAS!$D$4))-$J383)</f>
        <v>0</v>
      </c>
      <c r="L383" s="10" t="b">
        <f>IF($B383="PARCELADO ATÉ 6X",($D383-($D383*TAXAS!$E$4))-$J383)</f>
        <v>0</v>
      </c>
      <c r="M383" s="10" t="b">
        <f>IF($B383="PARCELADO ATÉ 12X",($D383-($D383*TAXAS!$F$4))-$J383)</f>
        <v>0</v>
      </c>
      <c r="N383" s="8">
        <f t="shared" si="1"/>
        <v>0</v>
      </c>
      <c r="O383" s="10">
        <f t="shared" si="2"/>
        <v>0</v>
      </c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spans="1:31" ht="15.75" customHeight="1" x14ac:dyDescent="0.2">
      <c r="A384" s="3"/>
      <c r="B384" s="5"/>
      <c r="C384" s="6"/>
      <c r="D384" s="42"/>
      <c r="E384" s="8">
        <f>IF($A384="VISA",IF($B384="DÉBITO",$D384-($D384*TAXAS!$B$4)),IF($A384="MASTER",IF($B384="DÉBITO",$D384-($D384*TAXAS!$B$5)),IF($A384="ELO", IF($B384="DÉBITO",$D384-($D384*TAXAS!$B$6)),IF($A384="HIPERCARD",IF($B384="DÉBITO",$D384-($D384*TAXAS!$B$7)),IF($A384="DINERS",IF($B384="DÉBITO",$D384-($D384*TAXAS!$B$8)),IF($A384="AMERICA EXPRESS",IF($B384="DÉBITO",$D384-($D384*TAXAS!$B$9)),IF($A384=TAXAS!$A$10,IF($B384="DÉBITO",$D384-($D384*TAXAS!$B$10)), IF($A384=TAXAS!$A$11,IF($B384="DÉBITO",$D384-($D384*TAXAS!$B$11)), IF($A384=TAXAS!$A$12,IF($B384="DÉBITO",$D384-($D384*TAXAS!$B$12)), IF($A384=TAXAS!$A$13,IF($B384="DÉBITO",$D384-($D384*TAXAS!$B$13)), IF($A384=TAXAS!$A$14,IF($B384="DÉBITO",$D384-($D384*TAXAS!$B$14)), IF($A384=TAXAS!$A$15,IF($B384="DÉBITO",$D384-($D384*TAXAS!$B$15)), IF($A384=TAXAS!$A$16,IF($B384="DÉBITO",$D384-($D384*TAXAS!$B$16)), IF($A384=TAXAS!$A$17,IF($B384="DÉBITO",$D384-($D384*TAXAS!$B$17)), IF($A384=TAXAS!$A$18,IF($B384="DÉBITO",$D384-($D384*TAXAS!$B$18)), IF($A384=TAXAS!$A$19,IF($B384="DÉBITO",$D384-($D384*TAXAS!$B$19)), IF($A384=TAXAS!$A$20,IF($B384="DÉBITO",$D384-($D384*TAXAS!$B$20)), IF($A384=TAXAS!$A$21,IF($B384="DÉBITO",$D384-($D384*TAXAS!$B$21)), IF($A384=TAXAS!$A$22,IF($B384="DÉBITO",$D384-($D384*TAXAS!$B$22)), IF($A384=TAXAS!$A$23,IF($B384="DÉBITO",$D384-($D384*TAXAS!$B$23)), IF($A384=TAXAS!$A$24,IF($B384="DÉBITO",$D384-($D384*TAXAS!$B$24)), IF($A384=TAXAS!$A$25,IF($B384="DÉBITO",$D384-($D384*TAXAS!$B$25)), IF($A384=TAXAS!$A$26,IF($B384="DÉBITO",$D384-($D384*TAXAS!$B$26)), IF($A384=TAXAS!$A$27,IF($B384="DÉBITO",$D384-($D384*TAXAS!$B$27))))))))))))))))))))))))))/1</f>
        <v>0</v>
      </c>
      <c r="F384" s="8">
        <f>IF($A384="VISA",IF($B384="CRÉDITO",$D384-($D384*TAXAS!$C$4)),IF($A384="MASTER",IF($B384="CRÉDITO",$D384-($D384*TAXAS!$C$5)),IF($A384="ELO", IF($B384="CRÉDITO",$D384-($D384*TAXAS!$C$6)),IF($A384="HIPERCARD",IF($B384="CRÉDITO",$D384-($D384*TAXAS!$C$7)),IF($A384="DINERS",IF($B384="CRÉDITO",$D384-($D384*TAXAS!$C$8)),IF($A384="AMERICA EXPRESS",IF($B384="CRÉDITO",$D384-($D384*TAXAS!$C$9)),IF($A384=TAXAS!$A$10,IF($B384="CRÉDITO",$D384-($D384*TAXAS!$C$10)), IF($A384=TAXAS!$A$11,IF($B384="CRÉDITO",$D384-($D384*TAXAS!$C$11)), IF($A384=TAXAS!$A$12,IF($B384="CRÉDITO",$D384-($D384*TAXAS!$C$12)), IF($A384=TAXAS!$A$13,IF($B384="CRÉDITO",$D384-($D384*TAXAS!$C$13)), IF($A384=TAXAS!$A$14,IF($B384="CRÉDITO",$D384-($D384*TAXAS!$C$14)), IF($A384=TAXAS!$A$15,IF($B384="CRÉDITO",$D384-($D384*TAXAS!$C$15)), IF($A384=TAXAS!$A$16,IF($B384="CRÉDITO",$D384-($D384*TAXAS!$C$16)), IF($A384=TAXAS!$A$17,IF($B384="CRÉDITO",$D384-($D384*TAXAS!$C$17)), IF($A384=TAXAS!$A$18,IF($B384="CRÉDITO",$D384-($D384*TAXAS!$C$18)), IF($A384=TAXAS!$A$19,IF($B384="CRÉDITO",$D384-($D384*TAXAS!$C$19)), IF($A384=TAXAS!$A$20,IF($B384="CRÉDITO",$D384-($D384*TAXAS!$C$20)), IF($A384=TAXAS!$A$21,IF($B384="CRÉDITO",$D384-($D384*TAXAS!$C$21)), IF($A384=TAXAS!$A$22,IF($B384="CRÉDITO",$D384-($D384*TAXAS!$C$22)), IF($A384=TAXAS!$A$23,IF($B384="CRÉDITO",$D384-($D384*TAXAS!$C$23)), IF($A384=TAXAS!$A$24,IF($B384="CRÉDITO",$D384-($D384*TAXAS!$C$24)), IF($A384=TAXAS!$A$25,IF($B384="CRÉDITO",$D384-($D384*TAXAS!$C$25)), IF($A384=TAXAS!$A$26,IF($B384="CRÉDITO",$D384-($D384*TAXAS!$C$26)), IF($A384=TAXAS!$A$27,IF($B384="CRÉDITO",$D384-($D384*TAXAS!$C$27))))))))))))))))))))))))))/1</f>
        <v>0</v>
      </c>
      <c r="G384" s="9">
        <f>IF($A384="VISA",IF($B384="PARCELADO ATÉ 3X",$D384-(D384*TAXAS!$D$4))/3,IF($A384="MASTER",IF($B384="PARCELADO ATÉ 3X",$D384-(D384*TAXAS!$D$5))/3,IF($A384="ELO",IF($B384="PARCELADO ATÉ 3X",$D384-(D384*TAXAS!$D$6))/3,IF($A384="HIPERCARD",IF($B384="PARCELADO ATÉ 3X",$D384-(D384*TAXAS!$D$7))/3,IF($A384="DINERS",IF($B384="PARCELADO ATÉ 3X",$D384-(D384*TAXAS!$D$8))/3,IF($A384="AMERICA EXPRESS",IF($B384="PARCELADO ATÉ 3X",$D384-(D384*TAXAS!$D$9))/3,IF($A384=TAXAS!$A$10,IF($B384="PARCELADO ATÉ 3X",$D384-($D384*TAXAS!$D$10))/3,IF($A384=TAXAS!$A$11,IF($B384="PARCELADO ATÉ 3X",$D384-($D384*TAXAS!$D$11))/3,IF($A384=TAXAS!$A$12,IF($B384="PARCELADO ATÉ 3X",$D384-($D384*TAXAS!$D$12))/3,IF($A384=TAXAS!$A$13,IF($B384="PARCELADO ATÉ 3X",$D384-($D384*TAXAS!$D$13))/3,IF($A384=TAXAS!$A$14,IF($B384="PARCELADO ATÉ 3X",$D384-($D384*TAXAS!$D$14))/3,IF($A384=TAXAS!$A$15,IF($B384="PARCELADO ATÉ 3X",$D384-($D384*TAXAS!$D$15))/3,IF($A384=TAXAS!$A$16,IF($B384="PARCELADO ATÉ 3X",$D384-($D384*TAXAS!$D$16))/3,IF($A384=TAXAS!$A$17,IF($B384="PARCELADO ATÉ 3X",$D384-($D384*TAXAS!$D$17))/3,IF($A384=TAXAS!$A$18,IF($B384="PARCELADO ATÉ 3X",$D384-($D384*TAXAS!$D$18))/3,IF($A384=TAXAS!$A$19,IF($B384="PARCELADO ATÉ 3X",$D384-($D384*TAXAS!$D$19))/3,IF($A384=TAXAS!$A$20,IF($B384="PARCELADO ATÉ 3X",$D384-($D384*TAXAS!$D$20))/3,IF($A384=TAXAS!$A$21,IF($B384="PARCELADO ATÉ 3X",$D384-($D384*TAXAS!$D$21))/3,IF($A384=TAXAS!$A$22,IF($B384="PARCELADO ATÉ 3X",$D384-($D384*TAXAS!$D$22))/3,IF($A384=TAXAS!$A$23,IF($B384="PARCELADO ATÉ 3X",$D384-($D384*TAXAS!$D$23))/3,IF($A384=TAXAS!$A$24,IF($B384="PARCELADO ATÉ 3X",$D384-($D384*TAXAS!$D$24))/3,IF($A384=TAXAS!$A$25,IF($B384="PARCELADO ATÉ 3X",$D384-($D384*TAXAS!$D$25))/3,IF($A384=TAXAS!$A$26,IF($B384="PARCELADO ATÉ 3X",$D384-($D384*TAXAS!$D$26))/3,IF($A384=TAXAS!$A$27,IF($B384="PARCELADO ATÉ 3X",$D384-($D384*TAXAS!$D$27))/3))))))))))))))))))))))))/1</f>
        <v>0</v>
      </c>
      <c r="H384" s="9">
        <f>IF($A384="VISA",IF($B384="PARCELADO ATÉ 6X",$D384-(D384*TAXAS!$E$4))/6,IF($A384="MASTER",IF($B384="PARCELADO ATÉ 6X",$D384-(D384*TAXAS!$E$5))/6,IF($A384="ELO",IF($B384="PARCELADO ATÉ 6X",$D384-(D384*TAXAS!$E$6))/6,IF($A384="HIPERCARD",IF($B384="PARCELADO ATÉ 6X",$D384-(D384*TAXAS!$E$7))/6,IF($A384="DINERS",IF($B384="PARCELADO ATÉ 6X",$D384-(D384*TAXAS!$E$8))/6,IF($A384="AMERICA EXPRESS",IF($B384="PARCELADO ATÉ 6X",$D384-(D384*TAXAS!$E$9))/6,IF($A384=TAXAS!$A$10,IF($B384="PARCELADO ATÉ 6X",$D384-($D384*TAXAS!$E$10))/6,IF($A384=TAXAS!$A$11,IF($B384="PARCELADO ATÉ 6X",$D384-($D384*TAXAS!$E$11))/6,IF($A384=TAXAS!$A$12,IF($B384="PARCELADO ATÉ 6X",$D384-($D384*TAXAS!$E$12))/6,IF($A384=TAXAS!$A$13,IF($B384="PARCELADO ATÉ 6X",$D384-($D384*TAXAS!$E$13))/6,IF($A384=TAXAS!$A$14,IF($B384="PARCELADO ATÉ 6X",$D384-($D384*TAXAS!$E$14))/6,IF($A384=TAXAS!$A$15,IF($B384="PARCELADO ATÉ 6X",$D384-($D384*TAXAS!$E$15))/6,IF($A384=TAXAS!$A$16,IF($B384="PARCELADO ATÉ 6X",$D384-($D384*TAXAS!$E$16))/6,IF($A384=TAXAS!$A$17,IF($B384="PARCELADO ATÉ 6X",$D384-($D384*TAXAS!$E$17))/6,IF($A384=TAXAS!$A$18,IF($B384="PARCELADO ATÉ 6X",$D384-($D384*TAXAS!$E$18))/6,IF($A384=TAXAS!$A$19,IF($B384="PARCELADO ATÉ 6X",$D384-($D384*TAXAS!$E$19))/6,IF($A384=TAXAS!$A$20,IF($B384="PARCELADO ATÉ 6X",$D384-($D384*TAXAS!$E$20))/6,IF($A384=TAXAS!$A$21,IF($B384="PARCELADO ATÉ 6X",$D384-($D384*TAXAS!$E$21))/6,IF($A384=TAXAS!$A$22,IF($B384="PARCELADO ATÉ 6X",$D384-($D384*TAXAS!$E$22))/6,IF($A384=TAXAS!$A$23,IF($B384="PARCELADO ATÉ 6X",$D384-($D384*TAXAS!$E$23))/6,IF($A384=TAXAS!$A$24,IF($B384="PARCELADO ATÉ 6X",$D384-($D384*TAXAS!$E$24))/6,IF($A384=TAXAS!$A$25,IF($B384="PARCELADO ATÉ 6X",$D384-($D384*TAXAS!$E$25))/6,IF($A384=TAXAS!$A$26,IF($B384="PARCELADO ATÉ 6X",$D384-($D384*TAXAS!$E$26))/6,IF($A384=TAXAS!$A$27,IF($B384="PARCELADO ATÉ 6X",$D384-($D384*TAXAS!$E$27))/6))))))))))))))))))))))))/1</f>
        <v>0</v>
      </c>
      <c r="I384" s="9">
        <f>IF($A384="VISA",IF($B384="PARCELADO ATÉ 12X",$D384-(D384*TAXAS!$F$4))/12,IF($A384="MASTER",IF($B384="PARCELADO ATÉ 12X",$D384-(D384*TAXAS!$F$5))/12,IF($A384="ELO",IF($B384="PARCELADO ATÉ 12X",$D384-(D384*TAXAS!$F$6))/12,IF($A384="HIPERCARD",IF($B384="PARCELADO ATÉ 12X",$D384-(D384*TAXAS!$F$7))/12,IF($A384="DINERS",IF($B384="PARCELADO ATÉ 12X",$D384-(D384*TAXAS!$F$8))/12,IF($A384="AMERICA EXPRESS",IF($B384="PARCELADO ATÉ 12X",$D384-(D384*TAXAS!$F$9))/12,IF($A384=TAXAS!$A$10,IF($B384="PARCELADO ATÉ 12X",$D384-($D384*TAXAS!$F$10))/12,IF($A384=TAXAS!$A$11,IF($B384="PARCELADO ATÉ 12X",$D384-($D384*TAXAS!$F$11))/12,IF($A384=TAXAS!$A$12,IF($B384="PARCELADO ATÉ 12X",$D384-($D384*TAXAS!$F$12))/12,IF($A384=TAXAS!$A$13,IF($B384="PARCELADO ATÉ 12X",$D384-($D384*TAXAS!$F$13))/12,IF($A384=TAXAS!$A$14,IF($B384="PARCELADO ATÉ 12X",$D384-($D384*TAXAS!$F$14))/12,IF($A384=TAXAS!$A$15,IF($B384="PARCELADO ATÉ 12X",$D384-($D384*TAXAS!$F$15))/12,IF($A384=TAXAS!$A$16,IF($B384="PARCELADO ATÉ 12X",$D384-($D384*TAXAS!$F$16))/12,IF($A384=TAXAS!$A$17,IF($B384="PARCELADO ATÉ 12X",$D384-($D384*TAXAS!$F$17))/12,IF($A384=TAXAS!$A$18,IF($B384="PARCELADO ATÉ 12X",$D384-($D384*TAXAS!$F$18))/12,IF($A384=TAXAS!$A$19,IF($B384="PARCELADO ATÉ 12X",$D384-($D384*TAXAS!$F$19))/12,IF($A384=TAXAS!$A$20,IF($B384="PARCELADO ATÉ 12X",$D384-($D384*TAXAS!$F$20))/12,IF($A384=TAXAS!$A$21,IF($B384="PARCELADO ATÉ 12X",$D384-($D384*TAXAS!$F$21))/12,IF($A384=TAXAS!$A$22,IF($B384="PARCELADO ATÉ 12X",$D384-($D384*TAXAS!$F$22))/12,IF($A384=TAXAS!$A$23,IF($B384="PARCELADO ATÉ 12X",$D384-($D384*TAXAS!$F$23))/12,IF($A384=TAXAS!$A$24,IF($B384="PARCELADO ATÉ 12X",$D384-($D384*TAXAS!$F$24))/12,IF($A384=TAXAS!$A$25,IF($B384="PARCELADO ATÉ 12X",$D384-($D384*TAXAS!$F$25))/12,IF($A384=TAXAS!$A$26,IF($B384="PARCELADO ATÉ 12X",$D384-($D384*TAXAS!$F$26))/12,IF($A384=TAXAS!$A$27,IF($B384="PARCELADO ATÉ 12X",$D384-($D384*TAXAS!$F$27))/12))))))))))))))))))))))))/1</f>
        <v>0</v>
      </c>
      <c r="J384" s="8">
        <f t="shared" si="0"/>
        <v>0</v>
      </c>
      <c r="K384" s="10" t="b">
        <f>IF($B384="PARCELADO ATÉ 3X",($D384-($D384*TAXAS!$D$4))-$J384)</f>
        <v>0</v>
      </c>
      <c r="L384" s="10" t="b">
        <f>IF($B384="PARCELADO ATÉ 6X",($D384-($D384*TAXAS!$E$4))-$J384)</f>
        <v>0</v>
      </c>
      <c r="M384" s="10" t="b">
        <f>IF($B384="PARCELADO ATÉ 12X",($D384-($D384*TAXAS!$F$4))-$J384)</f>
        <v>0</v>
      </c>
      <c r="N384" s="8">
        <f t="shared" si="1"/>
        <v>0</v>
      </c>
      <c r="O384" s="10">
        <f t="shared" si="2"/>
        <v>0</v>
      </c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spans="1:31" ht="15.75" customHeight="1" x14ac:dyDescent="0.2">
      <c r="A385" s="3"/>
      <c r="B385" s="5"/>
      <c r="C385" s="6"/>
      <c r="D385" s="42"/>
      <c r="E385" s="8">
        <f>IF($A385="VISA",IF($B385="DÉBITO",$D385-($D385*TAXAS!$B$4)),IF($A385="MASTER",IF($B385="DÉBITO",$D385-($D385*TAXAS!$B$5)),IF($A385="ELO", IF($B385="DÉBITO",$D385-($D385*TAXAS!$B$6)),IF($A385="HIPERCARD",IF($B385="DÉBITO",$D385-($D385*TAXAS!$B$7)),IF($A385="DINERS",IF($B385="DÉBITO",$D385-($D385*TAXAS!$B$8)),IF($A385="AMERICA EXPRESS",IF($B385="DÉBITO",$D385-($D385*TAXAS!$B$9)),IF($A385=TAXAS!$A$10,IF($B385="DÉBITO",$D385-($D385*TAXAS!$B$10)), IF($A385=TAXAS!$A$11,IF($B385="DÉBITO",$D385-($D385*TAXAS!$B$11)), IF($A385=TAXAS!$A$12,IF($B385="DÉBITO",$D385-($D385*TAXAS!$B$12)), IF($A385=TAXAS!$A$13,IF($B385="DÉBITO",$D385-($D385*TAXAS!$B$13)), IF($A385=TAXAS!$A$14,IF($B385="DÉBITO",$D385-($D385*TAXAS!$B$14)), IF($A385=TAXAS!$A$15,IF($B385="DÉBITO",$D385-($D385*TAXAS!$B$15)), IF($A385=TAXAS!$A$16,IF($B385="DÉBITO",$D385-($D385*TAXAS!$B$16)), IF($A385=TAXAS!$A$17,IF($B385="DÉBITO",$D385-($D385*TAXAS!$B$17)), IF($A385=TAXAS!$A$18,IF($B385="DÉBITO",$D385-($D385*TAXAS!$B$18)), IF($A385=TAXAS!$A$19,IF($B385="DÉBITO",$D385-($D385*TAXAS!$B$19)), IF($A385=TAXAS!$A$20,IF($B385="DÉBITO",$D385-($D385*TAXAS!$B$20)), IF($A385=TAXAS!$A$21,IF($B385="DÉBITO",$D385-($D385*TAXAS!$B$21)), IF($A385=TAXAS!$A$22,IF($B385="DÉBITO",$D385-($D385*TAXAS!$B$22)), IF($A385=TAXAS!$A$23,IF($B385="DÉBITO",$D385-($D385*TAXAS!$B$23)), IF($A385=TAXAS!$A$24,IF($B385="DÉBITO",$D385-($D385*TAXAS!$B$24)), IF($A385=TAXAS!$A$25,IF($B385="DÉBITO",$D385-($D385*TAXAS!$B$25)), IF($A385=TAXAS!$A$26,IF($B385="DÉBITO",$D385-($D385*TAXAS!$B$26)), IF($A385=TAXAS!$A$27,IF($B385="DÉBITO",$D385-($D385*TAXAS!$B$27))))))))))))))))))))))))))/1</f>
        <v>0</v>
      </c>
      <c r="F385" s="8">
        <f>IF($A385="VISA",IF($B385="CRÉDITO",$D385-($D385*TAXAS!$C$4)),IF($A385="MASTER",IF($B385="CRÉDITO",$D385-($D385*TAXAS!$C$5)),IF($A385="ELO", IF($B385="CRÉDITO",$D385-($D385*TAXAS!$C$6)),IF($A385="HIPERCARD",IF($B385="CRÉDITO",$D385-($D385*TAXAS!$C$7)),IF($A385="DINERS",IF($B385="CRÉDITO",$D385-($D385*TAXAS!$C$8)),IF($A385="AMERICA EXPRESS",IF($B385="CRÉDITO",$D385-($D385*TAXAS!$C$9)),IF($A385=TAXAS!$A$10,IF($B385="CRÉDITO",$D385-($D385*TAXAS!$C$10)), IF($A385=TAXAS!$A$11,IF($B385="CRÉDITO",$D385-($D385*TAXAS!$C$11)), IF($A385=TAXAS!$A$12,IF($B385="CRÉDITO",$D385-($D385*TAXAS!$C$12)), IF($A385=TAXAS!$A$13,IF($B385="CRÉDITO",$D385-($D385*TAXAS!$C$13)), IF($A385=TAXAS!$A$14,IF($B385="CRÉDITO",$D385-($D385*TAXAS!$C$14)), IF($A385=TAXAS!$A$15,IF($B385="CRÉDITO",$D385-($D385*TAXAS!$C$15)), IF($A385=TAXAS!$A$16,IF($B385="CRÉDITO",$D385-($D385*TAXAS!$C$16)), IF($A385=TAXAS!$A$17,IF($B385="CRÉDITO",$D385-($D385*TAXAS!$C$17)), IF($A385=TAXAS!$A$18,IF($B385="CRÉDITO",$D385-($D385*TAXAS!$C$18)), IF($A385=TAXAS!$A$19,IF($B385="CRÉDITO",$D385-($D385*TAXAS!$C$19)), IF($A385=TAXAS!$A$20,IF($B385="CRÉDITO",$D385-($D385*TAXAS!$C$20)), IF($A385=TAXAS!$A$21,IF($B385="CRÉDITO",$D385-($D385*TAXAS!$C$21)), IF($A385=TAXAS!$A$22,IF($B385="CRÉDITO",$D385-($D385*TAXAS!$C$22)), IF($A385=TAXAS!$A$23,IF($B385="CRÉDITO",$D385-($D385*TAXAS!$C$23)), IF($A385=TAXAS!$A$24,IF($B385="CRÉDITO",$D385-($D385*TAXAS!$C$24)), IF($A385=TAXAS!$A$25,IF($B385="CRÉDITO",$D385-($D385*TAXAS!$C$25)), IF($A385=TAXAS!$A$26,IF($B385="CRÉDITO",$D385-($D385*TAXAS!$C$26)), IF($A385=TAXAS!$A$27,IF($B385="CRÉDITO",$D385-($D385*TAXAS!$C$27))))))))))))))))))))))))))/1</f>
        <v>0</v>
      </c>
      <c r="G385" s="9">
        <f>IF($A385="VISA",IF($B385="PARCELADO ATÉ 3X",$D385-(D385*TAXAS!$D$4))/3,IF($A385="MASTER",IF($B385="PARCELADO ATÉ 3X",$D385-(D385*TAXAS!$D$5))/3,IF($A385="ELO",IF($B385="PARCELADO ATÉ 3X",$D385-(D385*TAXAS!$D$6))/3,IF($A385="HIPERCARD",IF($B385="PARCELADO ATÉ 3X",$D385-(D385*TAXAS!$D$7))/3,IF($A385="DINERS",IF($B385="PARCELADO ATÉ 3X",$D385-(D385*TAXAS!$D$8))/3,IF($A385="AMERICA EXPRESS",IF($B385="PARCELADO ATÉ 3X",$D385-(D385*TAXAS!$D$9))/3,IF($A385=TAXAS!$A$10,IF($B385="PARCELADO ATÉ 3X",$D385-($D385*TAXAS!$D$10))/3,IF($A385=TAXAS!$A$11,IF($B385="PARCELADO ATÉ 3X",$D385-($D385*TAXAS!$D$11))/3,IF($A385=TAXAS!$A$12,IF($B385="PARCELADO ATÉ 3X",$D385-($D385*TAXAS!$D$12))/3,IF($A385=TAXAS!$A$13,IF($B385="PARCELADO ATÉ 3X",$D385-($D385*TAXAS!$D$13))/3,IF($A385=TAXAS!$A$14,IF($B385="PARCELADO ATÉ 3X",$D385-($D385*TAXAS!$D$14))/3,IF($A385=TAXAS!$A$15,IF($B385="PARCELADO ATÉ 3X",$D385-($D385*TAXAS!$D$15))/3,IF($A385=TAXAS!$A$16,IF($B385="PARCELADO ATÉ 3X",$D385-($D385*TAXAS!$D$16))/3,IF($A385=TAXAS!$A$17,IF($B385="PARCELADO ATÉ 3X",$D385-($D385*TAXAS!$D$17))/3,IF($A385=TAXAS!$A$18,IF($B385="PARCELADO ATÉ 3X",$D385-($D385*TAXAS!$D$18))/3,IF($A385=TAXAS!$A$19,IF($B385="PARCELADO ATÉ 3X",$D385-($D385*TAXAS!$D$19))/3,IF($A385=TAXAS!$A$20,IF($B385="PARCELADO ATÉ 3X",$D385-($D385*TAXAS!$D$20))/3,IF($A385=TAXAS!$A$21,IF($B385="PARCELADO ATÉ 3X",$D385-($D385*TAXAS!$D$21))/3,IF($A385=TAXAS!$A$22,IF($B385="PARCELADO ATÉ 3X",$D385-($D385*TAXAS!$D$22))/3,IF($A385=TAXAS!$A$23,IF($B385="PARCELADO ATÉ 3X",$D385-($D385*TAXAS!$D$23))/3,IF($A385=TAXAS!$A$24,IF($B385="PARCELADO ATÉ 3X",$D385-($D385*TAXAS!$D$24))/3,IF($A385=TAXAS!$A$25,IF($B385="PARCELADO ATÉ 3X",$D385-($D385*TAXAS!$D$25))/3,IF($A385=TAXAS!$A$26,IF($B385="PARCELADO ATÉ 3X",$D385-($D385*TAXAS!$D$26))/3,IF($A385=TAXAS!$A$27,IF($B385="PARCELADO ATÉ 3X",$D385-($D385*TAXAS!$D$27))/3))))))))))))))))))))))))/1</f>
        <v>0</v>
      </c>
      <c r="H385" s="9">
        <f>IF($A385="VISA",IF($B385="PARCELADO ATÉ 6X",$D385-(D385*TAXAS!$E$4))/6,IF($A385="MASTER",IF($B385="PARCELADO ATÉ 6X",$D385-(D385*TAXAS!$E$5))/6,IF($A385="ELO",IF($B385="PARCELADO ATÉ 6X",$D385-(D385*TAXAS!$E$6))/6,IF($A385="HIPERCARD",IF($B385="PARCELADO ATÉ 6X",$D385-(D385*TAXAS!$E$7))/6,IF($A385="DINERS",IF($B385="PARCELADO ATÉ 6X",$D385-(D385*TAXAS!$E$8))/6,IF($A385="AMERICA EXPRESS",IF($B385="PARCELADO ATÉ 6X",$D385-(D385*TAXAS!$E$9))/6,IF($A385=TAXAS!$A$10,IF($B385="PARCELADO ATÉ 6X",$D385-($D385*TAXAS!$E$10))/6,IF($A385=TAXAS!$A$11,IF($B385="PARCELADO ATÉ 6X",$D385-($D385*TAXAS!$E$11))/6,IF($A385=TAXAS!$A$12,IF($B385="PARCELADO ATÉ 6X",$D385-($D385*TAXAS!$E$12))/6,IF($A385=TAXAS!$A$13,IF($B385="PARCELADO ATÉ 6X",$D385-($D385*TAXAS!$E$13))/6,IF($A385=TAXAS!$A$14,IF($B385="PARCELADO ATÉ 6X",$D385-($D385*TAXAS!$E$14))/6,IF($A385=TAXAS!$A$15,IF($B385="PARCELADO ATÉ 6X",$D385-($D385*TAXAS!$E$15))/6,IF($A385=TAXAS!$A$16,IF($B385="PARCELADO ATÉ 6X",$D385-($D385*TAXAS!$E$16))/6,IF($A385=TAXAS!$A$17,IF($B385="PARCELADO ATÉ 6X",$D385-($D385*TAXAS!$E$17))/6,IF($A385=TAXAS!$A$18,IF($B385="PARCELADO ATÉ 6X",$D385-($D385*TAXAS!$E$18))/6,IF($A385=TAXAS!$A$19,IF($B385="PARCELADO ATÉ 6X",$D385-($D385*TAXAS!$E$19))/6,IF($A385=TAXAS!$A$20,IF($B385="PARCELADO ATÉ 6X",$D385-($D385*TAXAS!$E$20))/6,IF($A385=TAXAS!$A$21,IF($B385="PARCELADO ATÉ 6X",$D385-($D385*TAXAS!$E$21))/6,IF($A385=TAXAS!$A$22,IF($B385="PARCELADO ATÉ 6X",$D385-($D385*TAXAS!$E$22))/6,IF($A385=TAXAS!$A$23,IF($B385="PARCELADO ATÉ 6X",$D385-($D385*TAXAS!$E$23))/6,IF($A385=TAXAS!$A$24,IF($B385="PARCELADO ATÉ 6X",$D385-($D385*TAXAS!$E$24))/6,IF($A385=TAXAS!$A$25,IF($B385="PARCELADO ATÉ 6X",$D385-($D385*TAXAS!$E$25))/6,IF($A385=TAXAS!$A$26,IF($B385="PARCELADO ATÉ 6X",$D385-($D385*TAXAS!$E$26))/6,IF($A385=TAXAS!$A$27,IF($B385="PARCELADO ATÉ 6X",$D385-($D385*TAXAS!$E$27))/6))))))))))))))))))))))))/1</f>
        <v>0</v>
      </c>
      <c r="I385" s="9">
        <f>IF($A385="VISA",IF($B385="PARCELADO ATÉ 12X",$D385-(D385*TAXAS!$F$4))/12,IF($A385="MASTER",IF($B385="PARCELADO ATÉ 12X",$D385-(D385*TAXAS!$F$5))/12,IF($A385="ELO",IF($B385="PARCELADO ATÉ 12X",$D385-(D385*TAXAS!$F$6))/12,IF($A385="HIPERCARD",IF($B385="PARCELADO ATÉ 12X",$D385-(D385*TAXAS!$F$7))/12,IF($A385="DINERS",IF($B385="PARCELADO ATÉ 12X",$D385-(D385*TAXAS!$F$8))/12,IF($A385="AMERICA EXPRESS",IF($B385="PARCELADO ATÉ 12X",$D385-(D385*TAXAS!$F$9))/12,IF($A385=TAXAS!$A$10,IF($B385="PARCELADO ATÉ 12X",$D385-($D385*TAXAS!$F$10))/12,IF($A385=TAXAS!$A$11,IF($B385="PARCELADO ATÉ 12X",$D385-($D385*TAXAS!$F$11))/12,IF($A385=TAXAS!$A$12,IF($B385="PARCELADO ATÉ 12X",$D385-($D385*TAXAS!$F$12))/12,IF($A385=TAXAS!$A$13,IF($B385="PARCELADO ATÉ 12X",$D385-($D385*TAXAS!$F$13))/12,IF($A385=TAXAS!$A$14,IF($B385="PARCELADO ATÉ 12X",$D385-($D385*TAXAS!$F$14))/12,IF($A385=TAXAS!$A$15,IF($B385="PARCELADO ATÉ 12X",$D385-($D385*TAXAS!$F$15))/12,IF($A385=TAXAS!$A$16,IF($B385="PARCELADO ATÉ 12X",$D385-($D385*TAXAS!$F$16))/12,IF($A385=TAXAS!$A$17,IF($B385="PARCELADO ATÉ 12X",$D385-($D385*TAXAS!$F$17))/12,IF($A385=TAXAS!$A$18,IF($B385="PARCELADO ATÉ 12X",$D385-($D385*TAXAS!$F$18))/12,IF($A385=TAXAS!$A$19,IF($B385="PARCELADO ATÉ 12X",$D385-($D385*TAXAS!$F$19))/12,IF($A385=TAXAS!$A$20,IF($B385="PARCELADO ATÉ 12X",$D385-($D385*TAXAS!$F$20))/12,IF($A385=TAXAS!$A$21,IF($B385="PARCELADO ATÉ 12X",$D385-($D385*TAXAS!$F$21))/12,IF($A385=TAXAS!$A$22,IF($B385="PARCELADO ATÉ 12X",$D385-($D385*TAXAS!$F$22))/12,IF($A385=TAXAS!$A$23,IF($B385="PARCELADO ATÉ 12X",$D385-($D385*TAXAS!$F$23))/12,IF($A385=TAXAS!$A$24,IF($B385="PARCELADO ATÉ 12X",$D385-($D385*TAXAS!$F$24))/12,IF($A385=TAXAS!$A$25,IF($B385="PARCELADO ATÉ 12X",$D385-($D385*TAXAS!$F$25))/12,IF($A385=TAXAS!$A$26,IF($B385="PARCELADO ATÉ 12X",$D385-($D385*TAXAS!$F$26))/12,IF($A385=TAXAS!$A$27,IF($B385="PARCELADO ATÉ 12X",$D385-($D385*TAXAS!$F$27))/12))))))))))))))))))))))))/1</f>
        <v>0</v>
      </c>
      <c r="J385" s="8">
        <f t="shared" si="0"/>
        <v>0</v>
      </c>
      <c r="K385" s="10" t="b">
        <f>IF($B385="PARCELADO ATÉ 3X",($D385-($D385*TAXAS!$D$4))-$J385)</f>
        <v>0</v>
      </c>
      <c r="L385" s="10" t="b">
        <f>IF($B385="PARCELADO ATÉ 6X",($D385-($D385*TAXAS!$E$4))-$J385)</f>
        <v>0</v>
      </c>
      <c r="M385" s="10" t="b">
        <f>IF($B385="PARCELADO ATÉ 12X",($D385-($D385*TAXAS!$F$4))-$J385)</f>
        <v>0</v>
      </c>
      <c r="N385" s="8">
        <f t="shared" si="1"/>
        <v>0</v>
      </c>
      <c r="O385" s="10">
        <f t="shared" si="2"/>
        <v>0</v>
      </c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spans="1:31" ht="15.75" customHeight="1" x14ac:dyDescent="0.2">
      <c r="A386" s="3"/>
      <c r="B386" s="5"/>
      <c r="C386" s="6"/>
      <c r="D386" s="42"/>
      <c r="E386" s="8">
        <f>IF($A386="VISA",IF($B386="DÉBITO",$D386-($D386*TAXAS!$B$4)),IF($A386="MASTER",IF($B386="DÉBITO",$D386-($D386*TAXAS!$B$5)),IF($A386="ELO", IF($B386="DÉBITO",$D386-($D386*TAXAS!$B$6)),IF($A386="HIPERCARD",IF($B386="DÉBITO",$D386-($D386*TAXAS!$B$7)),IF($A386="DINERS",IF($B386="DÉBITO",$D386-($D386*TAXAS!$B$8)),IF($A386="AMERICA EXPRESS",IF($B386="DÉBITO",$D386-($D386*TAXAS!$B$9)),IF($A386=TAXAS!$A$10,IF($B386="DÉBITO",$D386-($D386*TAXAS!$B$10)), IF($A386=TAXAS!$A$11,IF($B386="DÉBITO",$D386-($D386*TAXAS!$B$11)), IF($A386=TAXAS!$A$12,IF($B386="DÉBITO",$D386-($D386*TAXAS!$B$12)), IF($A386=TAXAS!$A$13,IF($B386="DÉBITO",$D386-($D386*TAXAS!$B$13)), IF($A386=TAXAS!$A$14,IF($B386="DÉBITO",$D386-($D386*TAXAS!$B$14)), IF($A386=TAXAS!$A$15,IF($B386="DÉBITO",$D386-($D386*TAXAS!$B$15)), IF($A386=TAXAS!$A$16,IF($B386="DÉBITO",$D386-($D386*TAXAS!$B$16)), IF($A386=TAXAS!$A$17,IF($B386="DÉBITO",$D386-($D386*TAXAS!$B$17)), IF($A386=TAXAS!$A$18,IF($B386="DÉBITO",$D386-($D386*TAXAS!$B$18)), IF($A386=TAXAS!$A$19,IF($B386="DÉBITO",$D386-($D386*TAXAS!$B$19)), IF($A386=TAXAS!$A$20,IF($B386="DÉBITO",$D386-($D386*TAXAS!$B$20)), IF($A386=TAXAS!$A$21,IF($B386="DÉBITO",$D386-($D386*TAXAS!$B$21)), IF($A386=TAXAS!$A$22,IF($B386="DÉBITO",$D386-($D386*TAXAS!$B$22)), IF($A386=TAXAS!$A$23,IF($B386="DÉBITO",$D386-($D386*TAXAS!$B$23)), IF($A386=TAXAS!$A$24,IF($B386="DÉBITO",$D386-($D386*TAXAS!$B$24)), IF($A386=TAXAS!$A$25,IF($B386="DÉBITO",$D386-($D386*TAXAS!$B$25)), IF($A386=TAXAS!$A$26,IF($B386="DÉBITO",$D386-($D386*TAXAS!$B$26)), IF($A386=TAXAS!$A$27,IF($B386="DÉBITO",$D386-($D386*TAXAS!$B$27))))))))))))))))))))))))))/1</f>
        <v>0</v>
      </c>
      <c r="F386" s="8">
        <f>IF($A386="VISA",IF($B386="CRÉDITO",$D386-($D386*TAXAS!$C$4)),IF($A386="MASTER",IF($B386="CRÉDITO",$D386-($D386*TAXAS!$C$5)),IF($A386="ELO", IF($B386="CRÉDITO",$D386-($D386*TAXAS!$C$6)),IF($A386="HIPERCARD",IF($B386="CRÉDITO",$D386-($D386*TAXAS!$C$7)),IF($A386="DINERS",IF($B386="CRÉDITO",$D386-($D386*TAXAS!$C$8)),IF($A386="AMERICA EXPRESS",IF($B386="CRÉDITO",$D386-($D386*TAXAS!$C$9)),IF($A386=TAXAS!$A$10,IF($B386="CRÉDITO",$D386-($D386*TAXAS!$C$10)), IF($A386=TAXAS!$A$11,IF($B386="CRÉDITO",$D386-($D386*TAXAS!$C$11)), IF($A386=TAXAS!$A$12,IF($B386="CRÉDITO",$D386-($D386*TAXAS!$C$12)), IF($A386=TAXAS!$A$13,IF($B386="CRÉDITO",$D386-($D386*TAXAS!$C$13)), IF($A386=TAXAS!$A$14,IF($B386="CRÉDITO",$D386-($D386*TAXAS!$C$14)), IF($A386=TAXAS!$A$15,IF($B386="CRÉDITO",$D386-($D386*TAXAS!$C$15)), IF($A386=TAXAS!$A$16,IF($B386="CRÉDITO",$D386-($D386*TAXAS!$C$16)), IF($A386=TAXAS!$A$17,IF($B386="CRÉDITO",$D386-($D386*TAXAS!$C$17)), IF($A386=TAXAS!$A$18,IF($B386="CRÉDITO",$D386-($D386*TAXAS!$C$18)), IF($A386=TAXAS!$A$19,IF($B386="CRÉDITO",$D386-($D386*TAXAS!$C$19)), IF($A386=TAXAS!$A$20,IF($B386="CRÉDITO",$D386-($D386*TAXAS!$C$20)), IF($A386=TAXAS!$A$21,IF($B386="CRÉDITO",$D386-($D386*TAXAS!$C$21)), IF($A386=TAXAS!$A$22,IF($B386="CRÉDITO",$D386-($D386*TAXAS!$C$22)), IF($A386=TAXAS!$A$23,IF($B386="CRÉDITO",$D386-($D386*TAXAS!$C$23)), IF($A386=TAXAS!$A$24,IF($B386="CRÉDITO",$D386-($D386*TAXAS!$C$24)), IF($A386=TAXAS!$A$25,IF($B386="CRÉDITO",$D386-($D386*TAXAS!$C$25)), IF($A386=TAXAS!$A$26,IF($B386="CRÉDITO",$D386-($D386*TAXAS!$C$26)), IF($A386=TAXAS!$A$27,IF($B386="CRÉDITO",$D386-($D386*TAXAS!$C$27))))))))))))))))))))))))))/1</f>
        <v>0</v>
      </c>
      <c r="G386" s="9">
        <f>IF($A386="VISA",IF($B386="PARCELADO ATÉ 3X",$D386-(D386*TAXAS!$D$4))/3,IF($A386="MASTER",IF($B386="PARCELADO ATÉ 3X",$D386-(D386*TAXAS!$D$5))/3,IF($A386="ELO",IF($B386="PARCELADO ATÉ 3X",$D386-(D386*TAXAS!$D$6))/3,IF($A386="HIPERCARD",IF($B386="PARCELADO ATÉ 3X",$D386-(D386*TAXAS!$D$7))/3,IF($A386="DINERS",IF($B386="PARCELADO ATÉ 3X",$D386-(D386*TAXAS!$D$8))/3,IF($A386="AMERICA EXPRESS",IF($B386="PARCELADO ATÉ 3X",$D386-(D386*TAXAS!$D$9))/3,IF($A386=TAXAS!$A$10,IF($B386="PARCELADO ATÉ 3X",$D386-($D386*TAXAS!$D$10))/3,IF($A386=TAXAS!$A$11,IF($B386="PARCELADO ATÉ 3X",$D386-($D386*TAXAS!$D$11))/3,IF($A386=TAXAS!$A$12,IF($B386="PARCELADO ATÉ 3X",$D386-($D386*TAXAS!$D$12))/3,IF($A386=TAXAS!$A$13,IF($B386="PARCELADO ATÉ 3X",$D386-($D386*TAXAS!$D$13))/3,IF($A386=TAXAS!$A$14,IF($B386="PARCELADO ATÉ 3X",$D386-($D386*TAXAS!$D$14))/3,IF($A386=TAXAS!$A$15,IF($B386="PARCELADO ATÉ 3X",$D386-($D386*TAXAS!$D$15))/3,IF($A386=TAXAS!$A$16,IF($B386="PARCELADO ATÉ 3X",$D386-($D386*TAXAS!$D$16))/3,IF($A386=TAXAS!$A$17,IF($B386="PARCELADO ATÉ 3X",$D386-($D386*TAXAS!$D$17))/3,IF($A386=TAXAS!$A$18,IF($B386="PARCELADO ATÉ 3X",$D386-($D386*TAXAS!$D$18))/3,IF($A386=TAXAS!$A$19,IF($B386="PARCELADO ATÉ 3X",$D386-($D386*TAXAS!$D$19))/3,IF($A386=TAXAS!$A$20,IF($B386="PARCELADO ATÉ 3X",$D386-($D386*TAXAS!$D$20))/3,IF($A386=TAXAS!$A$21,IF($B386="PARCELADO ATÉ 3X",$D386-($D386*TAXAS!$D$21))/3,IF($A386=TAXAS!$A$22,IF($B386="PARCELADO ATÉ 3X",$D386-($D386*TAXAS!$D$22))/3,IF($A386=TAXAS!$A$23,IF($B386="PARCELADO ATÉ 3X",$D386-($D386*TAXAS!$D$23))/3,IF($A386=TAXAS!$A$24,IF($B386="PARCELADO ATÉ 3X",$D386-($D386*TAXAS!$D$24))/3,IF($A386=TAXAS!$A$25,IF($B386="PARCELADO ATÉ 3X",$D386-($D386*TAXAS!$D$25))/3,IF($A386=TAXAS!$A$26,IF($B386="PARCELADO ATÉ 3X",$D386-($D386*TAXAS!$D$26))/3,IF($A386=TAXAS!$A$27,IF($B386="PARCELADO ATÉ 3X",$D386-($D386*TAXAS!$D$27))/3))))))))))))))))))))))))/1</f>
        <v>0</v>
      </c>
      <c r="H386" s="9">
        <f>IF($A386="VISA",IF($B386="PARCELADO ATÉ 6X",$D386-(D386*TAXAS!$E$4))/6,IF($A386="MASTER",IF($B386="PARCELADO ATÉ 6X",$D386-(D386*TAXAS!$E$5))/6,IF($A386="ELO",IF($B386="PARCELADO ATÉ 6X",$D386-(D386*TAXAS!$E$6))/6,IF($A386="HIPERCARD",IF($B386="PARCELADO ATÉ 6X",$D386-(D386*TAXAS!$E$7))/6,IF($A386="DINERS",IF($B386="PARCELADO ATÉ 6X",$D386-(D386*TAXAS!$E$8))/6,IF($A386="AMERICA EXPRESS",IF($B386="PARCELADO ATÉ 6X",$D386-(D386*TAXAS!$E$9))/6,IF($A386=TAXAS!$A$10,IF($B386="PARCELADO ATÉ 6X",$D386-($D386*TAXAS!$E$10))/6,IF($A386=TAXAS!$A$11,IF($B386="PARCELADO ATÉ 6X",$D386-($D386*TAXAS!$E$11))/6,IF($A386=TAXAS!$A$12,IF($B386="PARCELADO ATÉ 6X",$D386-($D386*TAXAS!$E$12))/6,IF($A386=TAXAS!$A$13,IF($B386="PARCELADO ATÉ 6X",$D386-($D386*TAXAS!$E$13))/6,IF($A386=TAXAS!$A$14,IF($B386="PARCELADO ATÉ 6X",$D386-($D386*TAXAS!$E$14))/6,IF($A386=TAXAS!$A$15,IF($B386="PARCELADO ATÉ 6X",$D386-($D386*TAXAS!$E$15))/6,IF($A386=TAXAS!$A$16,IF($B386="PARCELADO ATÉ 6X",$D386-($D386*TAXAS!$E$16))/6,IF($A386=TAXAS!$A$17,IF($B386="PARCELADO ATÉ 6X",$D386-($D386*TAXAS!$E$17))/6,IF($A386=TAXAS!$A$18,IF($B386="PARCELADO ATÉ 6X",$D386-($D386*TAXAS!$E$18))/6,IF($A386=TAXAS!$A$19,IF($B386="PARCELADO ATÉ 6X",$D386-($D386*TAXAS!$E$19))/6,IF($A386=TAXAS!$A$20,IF($B386="PARCELADO ATÉ 6X",$D386-($D386*TAXAS!$E$20))/6,IF($A386=TAXAS!$A$21,IF($B386="PARCELADO ATÉ 6X",$D386-($D386*TAXAS!$E$21))/6,IF($A386=TAXAS!$A$22,IF($B386="PARCELADO ATÉ 6X",$D386-($D386*TAXAS!$E$22))/6,IF($A386=TAXAS!$A$23,IF($B386="PARCELADO ATÉ 6X",$D386-($D386*TAXAS!$E$23))/6,IF($A386=TAXAS!$A$24,IF($B386="PARCELADO ATÉ 6X",$D386-($D386*TAXAS!$E$24))/6,IF($A386=TAXAS!$A$25,IF($B386="PARCELADO ATÉ 6X",$D386-($D386*TAXAS!$E$25))/6,IF($A386=TAXAS!$A$26,IF($B386="PARCELADO ATÉ 6X",$D386-($D386*TAXAS!$E$26))/6,IF($A386=TAXAS!$A$27,IF($B386="PARCELADO ATÉ 6X",$D386-($D386*TAXAS!$E$27))/6))))))))))))))))))))))))/1</f>
        <v>0</v>
      </c>
      <c r="I386" s="9">
        <f>IF($A386="VISA",IF($B386="PARCELADO ATÉ 12X",$D386-(D386*TAXAS!$F$4))/12,IF($A386="MASTER",IF($B386="PARCELADO ATÉ 12X",$D386-(D386*TAXAS!$F$5))/12,IF($A386="ELO",IF($B386="PARCELADO ATÉ 12X",$D386-(D386*TAXAS!$F$6))/12,IF($A386="HIPERCARD",IF($B386="PARCELADO ATÉ 12X",$D386-(D386*TAXAS!$F$7))/12,IF($A386="DINERS",IF($B386="PARCELADO ATÉ 12X",$D386-(D386*TAXAS!$F$8))/12,IF($A386="AMERICA EXPRESS",IF($B386="PARCELADO ATÉ 12X",$D386-(D386*TAXAS!$F$9))/12,IF($A386=TAXAS!$A$10,IF($B386="PARCELADO ATÉ 12X",$D386-($D386*TAXAS!$F$10))/12,IF($A386=TAXAS!$A$11,IF($B386="PARCELADO ATÉ 12X",$D386-($D386*TAXAS!$F$11))/12,IF($A386=TAXAS!$A$12,IF($B386="PARCELADO ATÉ 12X",$D386-($D386*TAXAS!$F$12))/12,IF($A386=TAXAS!$A$13,IF($B386="PARCELADO ATÉ 12X",$D386-($D386*TAXAS!$F$13))/12,IF($A386=TAXAS!$A$14,IF($B386="PARCELADO ATÉ 12X",$D386-($D386*TAXAS!$F$14))/12,IF($A386=TAXAS!$A$15,IF($B386="PARCELADO ATÉ 12X",$D386-($D386*TAXAS!$F$15))/12,IF($A386=TAXAS!$A$16,IF($B386="PARCELADO ATÉ 12X",$D386-($D386*TAXAS!$F$16))/12,IF($A386=TAXAS!$A$17,IF($B386="PARCELADO ATÉ 12X",$D386-($D386*TAXAS!$F$17))/12,IF($A386=TAXAS!$A$18,IF($B386="PARCELADO ATÉ 12X",$D386-($D386*TAXAS!$F$18))/12,IF($A386=TAXAS!$A$19,IF($B386="PARCELADO ATÉ 12X",$D386-($D386*TAXAS!$F$19))/12,IF($A386=TAXAS!$A$20,IF($B386="PARCELADO ATÉ 12X",$D386-($D386*TAXAS!$F$20))/12,IF($A386=TAXAS!$A$21,IF($B386="PARCELADO ATÉ 12X",$D386-($D386*TAXAS!$F$21))/12,IF($A386=TAXAS!$A$22,IF($B386="PARCELADO ATÉ 12X",$D386-($D386*TAXAS!$F$22))/12,IF($A386=TAXAS!$A$23,IF($B386="PARCELADO ATÉ 12X",$D386-($D386*TAXAS!$F$23))/12,IF($A386=TAXAS!$A$24,IF($B386="PARCELADO ATÉ 12X",$D386-($D386*TAXAS!$F$24))/12,IF($A386=TAXAS!$A$25,IF($B386="PARCELADO ATÉ 12X",$D386-($D386*TAXAS!$F$25))/12,IF($A386=TAXAS!$A$26,IF($B386="PARCELADO ATÉ 12X",$D386-($D386*TAXAS!$F$26))/12,IF($A386=TAXAS!$A$27,IF($B386="PARCELADO ATÉ 12X",$D386-($D386*TAXAS!$F$27))/12))))))))))))))))))))))))/1</f>
        <v>0</v>
      </c>
      <c r="J386" s="8">
        <f t="shared" si="0"/>
        <v>0</v>
      </c>
      <c r="K386" s="10" t="b">
        <f>IF($B386="PARCELADO ATÉ 3X",($D386-($D386*TAXAS!$D$4))-$J386)</f>
        <v>0</v>
      </c>
      <c r="L386" s="10" t="b">
        <f>IF($B386="PARCELADO ATÉ 6X",($D386-($D386*TAXAS!$E$4))-$J386)</f>
        <v>0</v>
      </c>
      <c r="M386" s="10" t="b">
        <f>IF($B386="PARCELADO ATÉ 12X",($D386-($D386*TAXAS!$F$4))-$J386)</f>
        <v>0</v>
      </c>
      <c r="N386" s="8">
        <f t="shared" si="1"/>
        <v>0</v>
      </c>
      <c r="O386" s="10">
        <f t="shared" si="2"/>
        <v>0</v>
      </c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spans="1:31" ht="15.75" customHeight="1" x14ac:dyDescent="0.2">
      <c r="A387" s="3"/>
      <c r="B387" s="5"/>
      <c r="C387" s="6"/>
      <c r="D387" s="42"/>
      <c r="E387" s="8">
        <f>IF($A387="VISA",IF($B387="DÉBITO",$D387-($D387*TAXAS!$B$4)),IF($A387="MASTER",IF($B387="DÉBITO",$D387-($D387*TAXAS!$B$5)),IF($A387="ELO", IF($B387="DÉBITO",$D387-($D387*TAXAS!$B$6)),IF($A387="HIPERCARD",IF($B387="DÉBITO",$D387-($D387*TAXAS!$B$7)),IF($A387="DINERS",IF($B387="DÉBITO",$D387-($D387*TAXAS!$B$8)),IF($A387="AMERICA EXPRESS",IF($B387="DÉBITO",$D387-($D387*TAXAS!$B$9)),IF($A387=TAXAS!$A$10,IF($B387="DÉBITO",$D387-($D387*TAXAS!$B$10)), IF($A387=TAXAS!$A$11,IF($B387="DÉBITO",$D387-($D387*TAXAS!$B$11)), IF($A387=TAXAS!$A$12,IF($B387="DÉBITO",$D387-($D387*TAXAS!$B$12)), IF($A387=TAXAS!$A$13,IF($B387="DÉBITO",$D387-($D387*TAXAS!$B$13)), IF($A387=TAXAS!$A$14,IF($B387="DÉBITO",$D387-($D387*TAXAS!$B$14)), IF($A387=TAXAS!$A$15,IF($B387="DÉBITO",$D387-($D387*TAXAS!$B$15)), IF($A387=TAXAS!$A$16,IF($B387="DÉBITO",$D387-($D387*TAXAS!$B$16)), IF($A387=TAXAS!$A$17,IF($B387="DÉBITO",$D387-($D387*TAXAS!$B$17)), IF($A387=TAXAS!$A$18,IF($B387="DÉBITO",$D387-($D387*TAXAS!$B$18)), IF($A387=TAXAS!$A$19,IF($B387="DÉBITO",$D387-($D387*TAXAS!$B$19)), IF($A387=TAXAS!$A$20,IF($B387="DÉBITO",$D387-($D387*TAXAS!$B$20)), IF($A387=TAXAS!$A$21,IF($B387="DÉBITO",$D387-($D387*TAXAS!$B$21)), IF($A387=TAXAS!$A$22,IF($B387="DÉBITO",$D387-($D387*TAXAS!$B$22)), IF($A387=TAXAS!$A$23,IF($B387="DÉBITO",$D387-($D387*TAXAS!$B$23)), IF($A387=TAXAS!$A$24,IF($B387="DÉBITO",$D387-($D387*TAXAS!$B$24)), IF($A387=TAXAS!$A$25,IF($B387="DÉBITO",$D387-($D387*TAXAS!$B$25)), IF($A387=TAXAS!$A$26,IF($B387="DÉBITO",$D387-($D387*TAXAS!$B$26)), IF($A387=TAXAS!$A$27,IF($B387="DÉBITO",$D387-($D387*TAXAS!$B$27))))))))))))))))))))))))))/1</f>
        <v>0</v>
      </c>
      <c r="F387" s="8">
        <f>IF($A387="VISA",IF($B387="CRÉDITO",$D387-($D387*TAXAS!$C$4)),IF($A387="MASTER",IF($B387="CRÉDITO",$D387-($D387*TAXAS!$C$5)),IF($A387="ELO", IF($B387="CRÉDITO",$D387-($D387*TAXAS!$C$6)),IF($A387="HIPERCARD",IF($B387="CRÉDITO",$D387-($D387*TAXAS!$C$7)),IF($A387="DINERS",IF($B387="CRÉDITO",$D387-($D387*TAXAS!$C$8)),IF($A387="AMERICA EXPRESS",IF($B387="CRÉDITO",$D387-($D387*TAXAS!$C$9)),IF($A387=TAXAS!$A$10,IF($B387="CRÉDITO",$D387-($D387*TAXAS!$C$10)), IF($A387=TAXAS!$A$11,IF($B387="CRÉDITO",$D387-($D387*TAXAS!$C$11)), IF($A387=TAXAS!$A$12,IF($B387="CRÉDITO",$D387-($D387*TAXAS!$C$12)), IF($A387=TAXAS!$A$13,IF($B387="CRÉDITO",$D387-($D387*TAXAS!$C$13)), IF($A387=TAXAS!$A$14,IF($B387="CRÉDITO",$D387-($D387*TAXAS!$C$14)), IF($A387=TAXAS!$A$15,IF($B387="CRÉDITO",$D387-($D387*TAXAS!$C$15)), IF($A387=TAXAS!$A$16,IF($B387="CRÉDITO",$D387-($D387*TAXAS!$C$16)), IF($A387=TAXAS!$A$17,IF($B387="CRÉDITO",$D387-($D387*TAXAS!$C$17)), IF($A387=TAXAS!$A$18,IF($B387="CRÉDITO",$D387-($D387*TAXAS!$C$18)), IF($A387=TAXAS!$A$19,IF($B387="CRÉDITO",$D387-($D387*TAXAS!$C$19)), IF($A387=TAXAS!$A$20,IF($B387="CRÉDITO",$D387-($D387*TAXAS!$C$20)), IF($A387=TAXAS!$A$21,IF($B387="CRÉDITO",$D387-($D387*TAXAS!$C$21)), IF($A387=TAXAS!$A$22,IF($B387="CRÉDITO",$D387-($D387*TAXAS!$C$22)), IF($A387=TAXAS!$A$23,IF($B387="CRÉDITO",$D387-($D387*TAXAS!$C$23)), IF($A387=TAXAS!$A$24,IF($B387="CRÉDITO",$D387-($D387*TAXAS!$C$24)), IF($A387=TAXAS!$A$25,IF($B387="CRÉDITO",$D387-($D387*TAXAS!$C$25)), IF($A387=TAXAS!$A$26,IF($B387="CRÉDITO",$D387-($D387*TAXAS!$C$26)), IF($A387=TAXAS!$A$27,IF($B387="CRÉDITO",$D387-($D387*TAXAS!$C$27))))))))))))))))))))))))))/1</f>
        <v>0</v>
      </c>
      <c r="G387" s="9">
        <f>IF($A387="VISA",IF($B387="PARCELADO ATÉ 3X",$D387-(D387*TAXAS!$D$4))/3,IF($A387="MASTER",IF($B387="PARCELADO ATÉ 3X",$D387-(D387*TAXAS!$D$5))/3,IF($A387="ELO",IF($B387="PARCELADO ATÉ 3X",$D387-(D387*TAXAS!$D$6))/3,IF($A387="HIPERCARD",IF($B387="PARCELADO ATÉ 3X",$D387-(D387*TAXAS!$D$7))/3,IF($A387="DINERS",IF($B387="PARCELADO ATÉ 3X",$D387-(D387*TAXAS!$D$8))/3,IF($A387="AMERICA EXPRESS",IF($B387="PARCELADO ATÉ 3X",$D387-(D387*TAXAS!$D$9))/3,IF($A387=TAXAS!$A$10,IF($B387="PARCELADO ATÉ 3X",$D387-($D387*TAXAS!$D$10))/3,IF($A387=TAXAS!$A$11,IF($B387="PARCELADO ATÉ 3X",$D387-($D387*TAXAS!$D$11))/3,IF($A387=TAXAS!$A$12,IF($B387="PARCELADO ATÉ 3X",$D387-($D387*TAXAS!$D$12))/3,IF($A387=TAXAS!$A$13,IF($B387="PARCELADO ATÉ 3X",$D387-($D387*TAXAS!$D$13))/3,IF($A387=TAXAS!$A$14,IF($B387="PARCELADO ATÉ 3X",$D387-($D387*TAXAS!$D$14))/3,IF($A387=TAXAS!$A$15,IF($B387="PARCELADO ATÉ 3X",$D387-($D387*TAXAS!$D$15))/3,IF($A387=TAXAS!$A$16,IF($B387="PARCELADO ATÉ 3X",$D387-($D387*TAXAS!$D$16))/3,IF($A387=TAXAS!$A$17,IF($B387="PARCELADO ATÉ 3X",$D387-($D387*TAXAS!$D$17))/3,IF($A387=TAXAS!$A$18,IF($B387="PARCELADO ATÉ 3X",$D387-($D387*TAXAS!$D$18))/3,IF($A387=TAXAS!$A$19,IF($B387="PARCELADO ATÉ 3X",$D387-($D387*TAXAS!$D$19))/3,IF($A387=TAXAS!$A$20,IF($B387="PARCELADO ATÉ 3X",$D387-($D387*TAXAS!$D$20))/3,IF($A387=TAXAS!$A$21,IF($B387="PARCELADO ATÉ 3X",$D387-($D387*TAXAS!$D$21))/3,IF($A387=TAXAS!$A$22,IF($B387="PARCELADO ATÉ 3X",$D387-($D387*TAXAS!$D$22))/3,IF($A387=TAXAS!$A$23,IF($B387="PARCELADO ATÉ 3X",$D387-($D387*TAXAS!$D$23))/3,IF($A387=TAXAS!$A$24,IF($B387="PARCELADO ATÉ 3X",$D387-($D387*TAXAS!$D$24))/3,IF($A387=TAXAS!$A$25,IF($B387="PARCELADO ATÉ 3X",$D387-($D387*TAXAS!$D$25))/3,IF($A387=TAXAS!$A$26,IF($B387="PARCELADO ATÉ 3X",$D387-($D387*TAXAS!$D$26))/3,IF($A387=TAXAS!$A$27,IF($B387="PARCELADO ATÉ 3X",$D387-($D387*TAXAS!$D$27))/3))))))))))))))))))))))))/1</f>
        <v>0</v>
      </c>
      <c r="H387" s="9">
        <f>IF($A387="VISA",IF($B387="PARCELADO ATÉ 6X",$D387-(D387*TAXAS!$E$4))/6,IF($A387="MASTER",IF($B387="PARCELADO ATÉ 6X",$D387-(D387*TAXAS!$E$5))/6,IF($A387="ELO",IF($B387="PARCELADO ATÉ 6X",$D387-(D387*TAXAS!$E$6))/6,IF($A387="HIPERCARD",IF($B387="PARCELADO ATÉ 6X",$D387-(D387*TAXAS!$E$7))/6,IF($A387="DINERS",IF($B387="PARCELADO ATÉ 6X",$D387-(D387*TAXAS!$E$8))/6,IF($A387="AMERICA EXPRESS",IF($B387="PARCELADO ATÉ 6X",$D387-(D387*TAXAS!$E$9))/6,IF($A387=TAXAS!$A$10,IF($B387="PARCELADO ATÉ 6X",$D387-($D387*TAXAS!$E$10))/6,IF($A387=TAXAS!$A$11,IF($B387="PARCELADO ATÉ 6X",$D387-($D387*TAXAS!$E$11))/6,IF($A387=TAXAS!$A$12,IF($B387="PARCELADO ATÉ 6X",$D387-($D387*TAXAS!$E$12))/6,IF($A387=TAXAS!$A$13,IF($B387="PARCELADO ATÉ 6X",$D387-($D387*TAXAS!$E$13))/6,IF($A387=TAXAS!$A$14,IF($B387="PARCELADO ATÉ 6X",$D387-($D387*TAXAS!$E$14))/6,IF($A387=TAXAS!$A$15,IF($B387="PARCELADO ATÉ 6X",$D387-($D387*TAXAS!$E$15))/6,IF($A387=TAXAS!$A$16,IF($B387="PARCELADO ATÉ 6X",$D387-($D387*TAXAS!$E$16))/6,IF($A387=TAXAS!$A$17,IF($B387="PARCELADO ATÉ 6X",$D387-($D387*TAXAS!$E$17))/6,IF($A387=TAXAS!$A$18,IF($B387="PARCELADO ATÉ 6X",$D387-($D387*TAXAS!$E$18))/6,IF($A387=TAXAS!$A$19,IF($B387="PARCELADO ATÉ 6X",$D387-($D387*TAXAS!$E$19))/6,IF($A387=TAXAS!$A$20,IF($B387="PARCELADO ATÉ 6X",$D387-($D387*TAXAS!$E$20))/6,IF($A387=TAXAS!$A$21,IF($B387="PARCELADO ATÉ 6X",$D387-($D387*TAXAS!$E$21))/6,IF($A387=TAXAS!$A$22,IF($B387="PARCELADO ATÉ 6X",$D387-($D387*TAXAS!$E$22))/6,IF($A387=TAXAS!$A$23,IF($B387="PARCELADO ATÉ 6X",$D387-($D387*TAXAS!$E$23))/6,IF($A387=TAXAS!$A$24,IF($B387="PARCELADO ATÉ 6X",$D387-($D387*TAXAS!$E$24))/6,IF($A387=TAXAS!$A$25,IF($B387="PARCELADO ATÉ 6X",$D387-($D387*TAXAS!$E$25))/6,IF($A387=TAXAS!$A$26,IF($B387="PARCELADO ATÉ 6X",$D387-($D387*TAXAS!$E$26))/6,IF($A387=TAXAS!$A$27,IF($B387="PARCELADO ATÉ 6X",$D387-($D387*TAXAS!$E$27))/6))))))))))))))))))))))))/1</f>
        <v>0</v>
      </c>
      <c r="I387" s="9">
        <f>IF($A387="VISA",IF($B387="PARCELADO ATÉ 12X",$D387-(D387*TAXAS!$F$4))/12,IF($A387="MASTER",IF($B387="PARCELADO ATÉ 12X",$D387-(D387*TAXAS!$F$5))/12,IF($A387="ELO",IF($B387="PARCELADO ATÉ 12X",$D387-(D387*TAXAS!$F$6))/12,IF($A387="HIPERCARD",IF($B387="PARCELADO ATÉ 12X",$D387-(D387*TAXAS!$F$7))/12,IF($A387="DINERS",IF($B387="PARCELADO ATÉ 12X",$D387-(D387*TAXAS!$F$8))/12,IF($A387="AMERICA EXPRESS",IF($B387="PARCELADO ATÉ 12X",$D387-(D387*TAXAS!$F$9))/12,IF($A387=TAXAS!$A$10,IF($B387="PARCELADO ATÉ 12X",$D387-($D387*TAXAS!$F$10))/12,IF($A387=TAXAS!$A$11,IF($B387="PARCELADO ATÉ 12X",$D387-($D387*TAXAS!$F$11))/12,IF($A387=TAXAS!$A$12,IF($B387="PARCELADO ATÉ 12X",$D387-($D387*TAXAS!$F$12))/12,IF($A387=TAXAS!$A$13,IF($B387="PARCELADO ATÉ 12X",$D387-($D387*TAXAS!$F$13))/12,IF($A387=TAXAS!$A$14,IF($B387="PARCELADO ATÉ 12X",$D387-($D387*TAXAS!$F$14))/12,IF($A387=TAXAS!$A$15,IF($B387="PARCELADO ATÉ 12X",$D387-($D387*TAXAS!$F$15))/12,IF($A387=TAXAS!$A$16,IF($B387="PARCELADO ATÉ 12X",$D387-($D387*TAXAS!$F$16))/12,IF($A387=TAXAS!$A$17,IF($B387="PARCELADO ATÉ 12X",$D387-($D387*TAXAS!$F$17))/12,IF($A387=TAXAS!$A$18,IF($B387="PARCELADO ATÉ 12X",$D387-($D387*TAXAS!$F$18))/12,IF($A387=TAXAS!$A$19,IF($B387="PARCELADO ATÉ 12X",$D387-($D387*TAXAS!$F$19))/12,IF($A387=TAXAS!$A$20,IF($B387="PARCELADO ATÉ 12X",$D387-($D387*TAXAS!$F$20))/12,IF($A387=TAXAS!$A$21,IF($B387="PARCELADO ATÉ 12X",$D387-($D387*TAXAS!$F$21))/12,IF($A387=TAXAS!$A$22,IF($B387="PARCELADO ATÉ 12X",$D387-($D387*TAXAS!$F$22))/12,IF($A387=TAXAS!$A$23,IF($B387="PARCELADO ATÉ 12X",$D387-($D387*TAXAS!$F$23))/12,IF($A387=TAXAS!$A$24,IF($B387="PARCELADO ATÉ 12X",$D387-($D387*TAXAS!$F$24))/12,IF($A387=TAXAS!$A$25,IF($B387="PARCELADO ATÉ 12X",$D387-($D387*TAXAS!$F$25))/12,IF($A387=TAXAS!$A$26,IF($B387="PARCELADO ATÉ 12X",$D387-($D387*TAXAS!$F$26))/12,IF($A387=TAXAS!$A$27,IF($B387="PARCELADO ATÉ 12X",$D387-($D387*TAXAS!$F$27))/12))))))))))))))))))))))))/1</f>
        <v>0</v>
      </c>
      <c r="J387" s="8">
        <f t="shared" si="0"/>
        <v>0</v>
      </c>
      <c r="K387" s="10" t="b">
        <f>IF($B387="PARCELADO ATÉ 3X",($D387-($D387*TAXAS!$D$4))-$J387)</f>
        <v>0</v>
      </c>
      <c r="L387" s="10" t="b">
        <f>IF($B387="PARCELADO ATÉ 6X",($D387-($D387*TAXAS!$E$4))-$J387)</f>
        <v>0</v>
      </c>
      <c r="M387" s="10" t="b">
        <f>IF($B387="PARCELADO ATÉ 12X",($D387-($D387*TAXAS!$F$4))-$J387)</f>
        <v>0</v>
      </c>
      <c r="N387" s="8">
        <f t="shared" si="1"/>
        <v>0</v>
      </c>
      <c r="O387" s="10">
        <f t="shared" si="2"/>
        <v>0</v>
      </c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spans="1:31" ht="15.75" customHeight="1" x14ac:dyDescent="0.2">
      <c r="A388" s="3"/>
      <c r="B388" s="5"/>
      <c r="C388" s="6"/>
      <c r="D388" s="42"/>
      <c r="E388" s="8">
        <f>IF($A388="VISA",IF($B388="DÉBITO",$D388-($D388*TAXAS!$B$4)),IF($A388="MASTER",IF($B388="DÉBITO",$D388-($D388*TAXAS!$B$5)),IF($A388="ELO", IF($B388="DÉBITO",$D388-($D388*TAXAS!$B$6)),IF($A388="HIPERCARD",IF($B388="DÉBITO",$D388-($D388*TAXAS!$B$7)),IF($A388="DINERS",IF($B388="DÉBITO",$D388-($D388*TAXAS!$B$8)),IF($A388="AMERICA EXPRESS",IF($B388="DÉBITO",$D388-($D388*TAXAS!$B$9)),IF($A388=TAXAS!$A$10,IF($B388="DÉBITO",$D388-($D388*TAXAS!$B$10)), IF($A388=TAXAS!$A$11,IF($B388="DÉBITO",$D388-($D388*TAXAS!$B$11)), IF($A388=TAXAS!$A$12,IF($B388="DÉBITO",$D388-($D388*TAXAS!$B$12)), IF($A388=TAXAS!$A$13,IF($B388="DÉBITO",$D388-($D388*TAXAS!$B$13)), IF($A388=TAXAS!$A$14,IF($B388="DÉBITO",$D388-($D388*TAXAS!$B$14)), IF($A388=TAXAS!$A$15,IF($B388="DÉBITO",$D388-($D388*TAXAS!$B$15)), IF($A388=TAXAS!$A$16,IF($B388="DÉBITO",$D388-($D388*TAXAS!$B$16)), IF($A388=TAXAS!$A$17,IF($B388="DÉBITO",$D388-($D388*TAXAS!$B$17)), IF($A388=TAXAS!$A$18,IF($B388="DÉBITO",$D388-($D388*TAXAS!$B$18)), IF($A388=TAXAS!$A$19,IF($B388="DÉBITO",$D388-($D388*TAXAS!$B$19)), IF($A388=TAXAS!$A$20,IF($B388="DÉBITO",$D388-($D388*TAXAS!$B$20)), IF($A388=TAXAS!$A$21,IF($B388="DÉBITO",$D388-($D388*TAXAS!$B$21)), IF($A388=TAXAS!$A$22,IF($B388="DÉBITO",$D388-($D388*TAXAS!$B$22)), IF($A388=TAXAS!$A$23,IF($B388="DÉBITO",$D388-($D388*TAXAS!$B$23)), IF($A388=TAXAS!$A$24,IF($B388="DÉBITO",$D388-($D388*TAXAS!$B$24)), IF($A388=TAXAS!$A$25,IF($B388="DÉBITO",$D388-($D388*TAXAS!$B$25)), IF($A388=TAXAS!$A$26,IF($B388="DÉBITO",$D388-($D388*TAXAS!$B$26)), IF($A388=TAXAS!$A$27,IF($B388="DÉBITO",$D388-($D388*TAXAS!$B$27))))))))))))))))))))))))))/1</f>
        <v>0</v>
      </c>
      <c r="F388" s="8">
        <f>IF($A388="VISA",IF($B388="CRÉDITO",$D388-($D388*TAXAS!$C$4)),IF($A388="MASTER",IF($B388="CRÉDITO",$D388-($D388*TAXAS!$C$5)),IF($A388="ELO", IF($B388="CRÉDITO",$D388-($D388*TAXAS!$C$6)),IF($A388="HIPERCARD",IF($B388="CRÉDITO",$D388-($D388*TAXAS!$C$7)),IF($A388="DINERS",IF($B388="CRÉDITO",$D388-($D388*TAXAS!$C$8)),IF($A388="AMERICA EXPRESS",IF($B388="CRÉDITO",$D388-($D388*TAXAS!$C$9)),IF($A388=TAXAS!$A$10,IF($B388="CRÉDITO",$D388-($D388*TAXAS!$C$10)), IF($A388=TAXAS!$A$11,IF($B388="CRÉDITO",$D388-($D388*TAXAS!$C$11)), IF($A388=TAXAS!$A$12,IF($B388="CRÉDITO",$D388-($D388*TAXAS!$C$12)), IF($A388=TAXAS!$A$13,IF($B388="CRÉDITO",$D388-($D388*TAXAS!$C$13)), IF($A388=TAXAS!$A$14,IF($B388="CRÉDITO",$D388-($D388*TAXAS!$C$14)), IF($A388=TAXAS!$A$15,IF($B388="CRÉDITO",$D388-($D388*TAXAS!$C$15)), IF($A388=TAXAS!$A$16,IF($B388="CRÉDITO",$D388-($D388*TAXAS!$C$16)), IF($A388=TAXAS!$A$17,IF($B388="CRÉDITO",$D388-($D388*TAXAS!$C$17)), IF($A388=TAXAS!$A$18,IF($B388="CRÉDITO",$D388-($D388*TAXAS!$C$18)), IF($A388=TAXAS!$A$19,IF($B388="CRÉDITO",$D388-($D388*TAXAS!$C$19)), IF($A388=TAXAS!$A$20,IF($B388="CRÉDITO",$D388-($D388*TAXAS!$C$20)), IF($A388=TAXAS!$A$21,IF($B388="CRÉDITO",$D388-($D388*TAXAS!$C$21)), IF($A388=TAXAS!$A$22,IF($B388="CRÉDITO",$D388-($D388*TAXAS!$C$22)), IF($A388=TAXAS!$A$23,IF($B388="CRÉDITO",$D388-($D388*TAXAS!$C$23)), IF($A388=TAXAS!$A$24,IF($B388="CRÉDITO",$D388-($D388*TAXAS!$C$24)), IF($A388=TAXAS!$A$25,IF($B388="CRÉDITO",$D388-($D388*TAXAS!$C$25)), IF($A388=TAXAS!$A$26,IF($B388="CRÉDITO",$D388-($D388*TAXAS!$C$26)), IF($A388=TAXAS!$A$27,IF($B388="CRÉDITO",$D388-($D388*TAXAS!$C$27))))))))))))))))))))))))))/1</f>
        <v>0</v>
      </c>
      <c r="G388" s="9">
        <f>IF($A388="VISA",IF($B388="PARCELADO ATÉ 3X",$D388-(D388*TAXAS!$D$4))/3,IF($A388="MASTER",IF($B388="PARCELADO ATÉ 3X",$D388-(D388*TAXAS!$D$5))/3,IF($A388="ELO",IF($B388="PARCELADO ATÉ 3X",$D388-(D388*TAXAS!$D$6))/3,IF($A388="HIPERCARD",IF($B388="PARCELADO ATÉ 3X",$D388-(D388*TAXAS!$D$7))/3,IF($A388="DINERS",IF($B388="PARCELADO ATÉ 3X",$D388-(D388*TAXAS!$D$8))/3,IF($A388="AMERICA EXPRESS",IF($B388="PARCELADO ATÉ 3X",$D388-(D388*TAXAS!$D$9))/3,IF($A388=TAXAS!$A$10,IF($B388="PARCELADO ATÉ 3X",$D388-($D388*TAXAS!$D$10))/3,IF($A388=TAXAS!$A$11,IF($B388="PARCELADO ATÉ 3X",$D388-($D388*TAXAS!$D$11))/3,IF($A388=TAXAS!$A$12,IF($B388="PARCELADO ATÉ 3X",$D388-($D388*TAXAS!$D$12))/3,IF($A388=TAXAS!$A$13,IF($B388="PARCELADO ATÉ 3X",$D388-($D388*TAXAS!$D$13))/3,IF($A388=TAXAS!$A$14,IF($B388="PARCELADO ATÉ 3X",$D388-($D388*TAXAS!$D$14))/3,IF($A388=TAXAS!$A$15,IF($B388="PARCELADO ATÉ 3X",$D388-($D388*TAXAS!$D$15))/3,IF($A388=TAXAS!$A$16,IF($B388="PARCELADO ATÉ 3X",$D388-($D388*TAXAS!$D$16))/3,IF($A388=TAXAS!$A$17,IF($B388="PARCELADO ATÉ 3X",$D388-($D388*TAXAS!$D$17))/3,IF($A388=TAXAS!$A$18,IF($B388="PARCELADO ATÉ 3X",$D388-($D388*TAXAS!$D$18))/3,IF($A388=TAXAS!$A$19,IF($B388="PARCELADO ATÉ 3X",$D388-($D388*TAXAS!$D$19))/3,IF($A388=TAXAS!$A$20,IF($B388="PARCELADO ATÉ 3X",$D388-($D388*TAXAS!$D$20))/3,IF($A388=TAXAS!$A$21,IF($B388="PARCELADO ATÉ 3X",$D388-($D388*TAXAS!$D$21))/3,IF($A388=TAXAS!$A$22,IF($B388="PARCELADO ATÉ 3X",$D388-($D388*TAXAS!$D$22))/3,IF($A388=TAXAS!$A$23,IF($B388="PARCELADO ATÉ 3X",$D388-($D388*TAXAS!$D$23))/3,IF($A388=TAXAS!$A$24,IF($B388="PARCELADO ATÉ 3X",$D388-($D388*TAXAS!$D$24))/3,IF($A388=TAXAS!$A$25,IF($B388="PARCELADO ATÉ 3X",$D388-($D388*TAXAS!$D$25))/3,IF($A388=TAXAS!$A$26,IF($B388="PARCELADO ATÉ 3X",$D388-($D388*TAXAS!$D$26))/3,IF($A388=TAXAS!$A$27,IF($B388="PARCELADO ATÉ 3X",$D388-($D388*TAXAS!$D$27))/3))))))))))))))))))))))))/1</f>
        <v>0</v>
      </c>
      <c r="H388" s="9">
        <f>IF($A388="VISA",IF($B388="PARCELADO ATÉ 6X",$D388-(D388*TAXAS!$E$4))/6,IF($A388="MASTER",IF($B388="PARCELADO ATÉ 6X",$D388-(D388*TAXAS!$E$5))/6,IF($A388="ELO",IF($B388="PARCELADO ATÉ 6X",$D388-(D388*TAXAS!$E$6))/6,IF($A388="HIPERCARD",IF($B388="PARCELADO ATÉ 6X",$D388-(D388*TAXAS!$E$7))/6,IF($A388="DINERS",IF($B388="PARCELADO ATÉ 6X",$D388-(D388*TAXAS!$E$8))/6,IF($A388="AMERICA EXPRESS",IF($B388="PARCELADO ATÉ 6X",$D388-(D388*TAXAS!$E$9))/6,IF($A388=TAXAS!$A$10,IF($B388="PARCELADO ATÉ 6X",$D388-($D388*TAXAS!$E$10))/6,IF($A388=TAXAS!$A$11,IF($B388="PARCELADO ATÉ 6X",$D388-($D388*TAXAS!$E$11))/6,IF($A388=TAXAS!$A$12,IF($B388="PARCELADO ATÉ 6X",$D388-($D388*TAXAS!$E$12))/6,IF($A388=TAXAS!$A$13,IF($B388="PARCELADO ATÉ 6X",$D388-($D388*TAXAS!$E$13))/6,IF($A388=TAXAS!$A$14,IF($B388="PARCELADO ATÉ 6X",$D388-($D388*TAXAS!$E$14))/6,IF($A388=TAXAS!$A$15,IF($B388="PARCELADO ATÉ 6X",$D388-($D388*TAXAS!$E$15))/6,IF($A388=TAXAS!$A$16,IF($B388="PARCELADO ATÉ 6X",$D388-($D388*TAXAS!$E$16))/6,IF($A388=TAXAS!$A$17,IF($B388="PARCELADO ATÉ 6X",$D388-($D388*TAXAS!$E$17))/6,IF($A388=TAXAS!$A$18,IF($B388="PARCELADO ATÉ 6X",$D388-($D388*TAXAS!$E$18))/6,IF($A388=TAXAS!$A$19,IF($B388="PARCELADO ATÉ 6X",$D388-($D388*TAXAS!$E$19))/6,IF($A388=TAXAS!$A$20,IF($B388="PARCELADO ATÉ 6X",$D388-($D388*TAXAS!$E$20))/6,IF($A388=TAXAS!$A$21,IF($B388="PARCELADO ATÉ 6X",$D388-($D388*TAXAS!$E$21))/6,IF($A388=TAXAS!$A$22,IF($B388="PARCELADO ATÉ 6X",$D388-($D388*TAXAS!$E$22))/6,IF($A388=TAXAS!$A$23,IF($B388="PARCELADO ATÉ 6X",$D388-($D388*TAXAS!$E$23))/6,IF($A388=TAXAS!$A$24,IF($B388="PARCELADO ATÉ 6X",$D388-($D388*TAXAS!$E$24))/6,IF($A388=TAXAS!$A$25,IF($B388="PARCELADO ATÉ 6X",$D388-($D388*TAXAS!$E$25))/6,IF($A388=TAXAS!$A$26,IF($B388="PARCELADO ATÉ 6X",$D388-($D388*TAXAS!$E$26))/6,IF($A388=TAXAS!$A$27,IF($B388="PARCELADO ATÉ 6X",$D388-($D388*TAXAS!$E$27))/6))))))))))))))))))))))))/1</f>
        <v>0</v>
      </c>
      <c r="I388" s="9">
        <f>IF($A388="VISA",IF($B388="PARCELADO ATÉ 12X",$D388-(D388*TAXAS!$F$4))/12,IF($A388="MASTER",IF($B388="PARCELADO ATÉ 12X",$D388-(D388*TAXAS!$F$5))/12,IF($A388="ELO",IF($B388="PARCELADO ATÉ 12X",$D388-(D388*TAXAS!$F$6))/12,IF($A388="HIPERCARD",IF($B388="PARCELADO ATÉ 12X",$D388-(D388*TAXAS!$F$7))/12,IF($A388="DINERS",IF($B388="PARCELADO ATÉ 12X",$D388-(D388*TAXAS!$F$8))/12,IF($A388="AMERICA EXPRESS",IF($B388="PARCELADO ATÉ 12X",$D388-(D388*TAXAS!$F$9))/12,IF($A388=TAXAS!$A$10,IF($B388="PARCELADO ATÉ 12X",$D388-($D388*TAXAS!$F$10))/12,IF($A388=TAXAS!$A$11,IF($B388="PARCELADO ATÉ 12X",$D388-($D388*TAXAS!$F$11))/12,IF($A388=TAXAS!$A$12,IF($B388="PARCELADO ATÉ 12X",$D388-($D388*TAXAS!$F$12))/12,IF($A388=TAXAS!$A$13,IF($B388="PARCELADO ATÉ 12X",$D388-($D388*TAXAS!$F$13))/12,IF($A388=TAXAS!$A$14,IF($B388="PARCELADO ATÉ 12X",$D388-($D388*TAXAS!$F$14))/12,IF($A388=TAXAS!$A$15,IF($B388="PARCELADO ATÉ 12X",$D388-($D388*TAXAS!$F$15))/12,IF($A388=TAXAS!$A$16,IF($B388="PARCELADO ATÉ 12X",$D388-($D388*TAXAS!$F$16))/12,IF($A388=TAXAS!$A$17,IF($B388="PARCELADO ATÉ 12X",$D388-($D388*TAXAS!$F$17))/12,IF($A388=TAXAS!$A$18,IF($B388="PARCELADO ATÉ 12X",$D388-($D388*TAXAS!$F$18))/12,IF($A388=TAXAS!$A$19,IF($B388="PARCELADO ATÉ 12X",$D388-($D388*TAXAS!$F$19))/12,IF($A388=TAXAS!$A$20,IF($B388="PARCELADO ATÉ 12X",$D388-($D388*TAXAS!$F$20))/12,IF($A388=TAXAS!$A$21,IF($B388="PARCELADO ATÉ 12X",$D388-($D388*TAXAS!$F$21))/12,IF($A388=TAXAS!$A$22,IF($B388="PARCELADO ATÉ 12X",$D388-($D388*TAXAS!$F$22))/12,IF($A388=TAXAS!$A$23,IF($B388="PARCELADO ATÉ 12X",$D388-($D388*TAXAS!$F$23))/12,IF($A388=TAXAS!$A$24,IF($B388="PARCELADO ATÉ 12X",$D388-($D388*TAXAS!$F$24))/12,IF($A388=TAXAS!$A$25,IF($B388="PARCELADO ATÉ 12X",$D388-($D388*TAXAS!$F$25))/12,IF($A388=TAXAS!$A$26,IF($B388="PARCELADO ATÉ 12X",$D388-($D388*TAXAS!$F$26))/12,IF($A388=TAXAS!$A$27,IF($B388="PARCELADO ATÉ 12X",$D388-($D388*TAXAS!$F$27))/12))))))))))))))))))))))))/1</f>
        <v>0</v>
      </c>
      <c r="J388" s="8">
        <f t="shared" si="0"/>
        <v>0</v>
      </c>
      <c r="K388" s="10" t="b">
        <f>IF($B388="PARCELADO ATÉ 3X",($D388-($D388*TAXAS!$D$4))-$J388)</f>
        <v>0</v>
      </c>
      <c r="L388" s="10" t="b">
        <f>IF($B388="PARCELADO ATÉ 6X",($D388-($D388*TAXAS!$E$4))-$J388)</f>
        <v>0</v>
      </c>
      <c r="M388" s="10" t="b">
        <f>IF($B388="PARCELADO ATÉ 12X",($D388-($D388*TAXAS!$F$4))-$J388)</f>
        <v>0</v>
      </c>
      <c r="N388" s="8">
        <f t="shared" si="1"/>
        <v>0</v>
      </c>
      <c r="O388" s="10">
        <f t="shared" si="2"/>
        <v>0</v>
      </c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spans="1:31" ht="15.75" customHeight="1" x14ac:dyDescent="0.2">
      <c r="A389" s="3"/>
      <c r="B389" s="5"/>
      <c r="C389" s="6"/>
      <c r="D389" s="42"/>
      <c r="E389" s="8">
        <f>IF($A389="VISA",IF($B389="DÉBITO",$D389-($D389*TAXAS!$B$4)),IF($A389="MASTER",IF($B389="DÉBITO",$D389-($D389*TAXAS!$B$5)),IF($A389="ELO", IF($B389="DÉBITO",$D389-($D389*TAXAS!$B$6)),IF($A389="HIPERCARD",IF($B389="DÉBITO",$D389-($D389*TAXAS!$B$7)),IF($A389="DINERS",IF($B389="DÉBITO",$D389-($D389*TAXAS!$B$8)),IF($A389="AMERICA EXPRESS",IF($B389="DÉBITO",$D389-($D389*TAXAS!$B$9)),IF($A389=TAXAS!$A$10,IF($B389="DÉBITO",$D389-($D389*TAXAS!$B$10)), IF($A389=TAXAS!$A$11,IF($B389="DÉBITO",$D389-($D389*TAXAS!$B$11)), IF($A389=TAXAS!$A$12,IF($B389="DÉBITO",$D389-($D389*TAXAS!$B$12)), IF($A389=TAXAS!$A$13,IF($B389="DÉBITO",$D389-($D389*TAXAS!$B$13)), IF($A389=TAXAS!$A$14,IF($B389="DÉBITO",$D389-($D389*TAXAS!$B$14)), IF($A389=TAXAS!$A$15,IF($B389="DÉBITO",$D389-($D389*TAXAS!$B$15)), IF($A389=TAXAS!$A$16,IF($B389="DÉBITO",$D389-($D389*TAXAS!$B$16)), IF($A389=TAXAS!$A$17,IF($B389="DÉBITO",$D389-($D389*TAXAS!$B$17)), IF($A389=TAXAS!$A$18,IF($B389="DÉBITO",$D389-($D389*TAXAS!$B$18)), IF($A389=TAXAS!$A$19,IF($B389="DÉBITO",$D389-($D389*TAXAS!$B$19)), IF($A389=TAXAS!$A$20,IF($B389="DÉBITO",$D389-($D389*TAXAS!$B$20)), IF($A389=TAXAS!$A$21,IF($B389="DÉBITO",$D389-($D389*TAXAS!$B$21)), IF($A389=TAXAS!$A$22,IF($B389="DÉBITO",$D389-($D389*TAXAS!$B$22)), IF($A389=TAXAS!$A$23,IF($B389="DÉBITO",$D389-($D389*TAXAS!$B$23)), IF($A389=TAXAS!$A$24,IF($B389="DÉBITO",$D389-($D389*TAXAS!$B$24)), IF($A389=TAXAS!$A$25,IF($B389="DÉBITO",$D389-($D389*TAXAS!$B$25)), IF($A389=TAXAS!$A$26,IF($B389="DÉBITO",$D389-($D389*TAXAS!$B$26)), IF($A389=TAXAS!$A$27,IF($B389="DÉBITO",$D389-($D389*TAXAS!$B$27))))))))))))))))))))))))))/1</f>
        <v>0</v>
      </c>
      <c r="F389" s="8">
        <f>IF($A389="VISA",IF($B389="CRÉDITO",$D389-($D389*TAXAS!$C$4)),IF($A389="MASTER",IF($B389="CRÉDITO",$D389-($D389*TAXAS!$C$5)),IF($A389="ELO", IF($B389="CRÉDITO",$D389-($D389*TAXAS!$C$6)),IF($A389="HIPERCARD",IF($B389="CRÉDITO",$D389-($D389*TAXAS!$C$7)),IF($A389="DINERS",IF($B389="CRÉDITO",$D389-($D389*TAXAS!$C$8)),IF($A389="AMERICA EXPRESS",IF($B389="CRÉDITO",$D389-($D389*TAXAS!$C$9)),IF($A389=TAXAS!$A$10,IF($B389="CRÉDITO",$D389-($D389*TAXAS!$C$10)), IF($A389=TAXAS!$A$11,IF($B389="CRÉDITO",$D389-($D389*TAXAS!$C$11)), IF($A389=TAXAS!$A$12,IF($B389="CRÉDITO",$D389-($D389*TAXAS!$C$12)), IF($A389=TAXAS!$A$13,IF($B389="CRÉDITO",$D389-($D389*TAXAS!$C$13)), IF($A389=TAXAS!$A$14,IF($B389="CRÉDITO",$D389-($D389*TAXAS!$C$14)), IF($A389=TAXAS!$A$15,IF($B389="CRÉDITO",$D389-($D389*TAXAS!$C$15)), IF($A389=TAXAS!$A$16,IF($B389="CRÉDITO",$D389-($D389*TAXAS!$C$16)), IF($A389=TAXAS!$A$17,IF($B389="CRÉDITO",$D389-($D389*TAXAS!$C$17)), IF($A389=TAXAS!$A$18,IF($B389="CRÉDITO",$D389-($D389*TAXAS!$C$18)), IF($A389=TAXAS!$A$19,IF($B389="CRÉDITO",$D389-($D389*TAXAS!$C$19)), IF($A389=TAXAS!$A$20,IF($B389="CRÉDITO",$D389-($D389*TAXAS!$C$20)), IF($A389=TAXAS!$A$21,IF($B389="CRÉDITO",$D389-($D389*TAXAS!$C$21)), IF($A389=TAXAS!$A$22,IF($B389="CRÉDITO",$D389-($D389*TAXAS!$C$22)), IF($A389=TAXAS!$A$23,IF($B389="CRÉDITO",$D389-($D389*TAXAS!$C$23)), IF($A389=TAXAS!$A$24,IF($B389="CRÉDITO",$D389-($D389*TAXAS!$C$24)), IF($A389=TAXAS!$A$25,IF($B389="CRÉDITO",$D389-($D389*TAXAS!$C$25)), IF($A389=TAXAS!$A$26,IF($B389="CRÉDITO",$D389-($D389*TAXAS!$C$26)), IF($A389=TAXAS!$A$27,IF($B389="CRÉDITO",$D389-($D389*TAXAS!$C$27))))))))))))))))))))))))))/1</f>
        <v>0</v>
      </c>
      <c r="G389" s="9">
        <f>IF($A389="VISA",IF($B389="PARCELADO ATÉ 3X",$D389-(D389*TAXAS!$D$4))/3,IF($A389="MASTER",IF($B389="PARCELADO ATÉ 3X",$D389-(D389*TAXAS!$D$5))/3,IF($A389="ELO",IF($B389="PARCELADO ATÉ 3X",$D389-(D389*TAXAS!$D$6))/3,IF($A389="HIPERCARD",IF($B389="PARCELADO ATÉ 3X",$D389-(D389*TAXAS!$D$7))/3,IF($A389="DINERS",IF($B389="PARCELADO ATÉ 3X",$D389-(D389*TAXAS!$D$8))/3,IF($A389="AMERICA EXPRESS",IF($B389="PARCELADO ATÉ 3X",$D389-(D389*TAXAS!$D$9))/3,IF($A389=TAXAS!$A$10,IF($B389="PARCELADO ATÉ 3X",$D389-($D389*TAXAS!$D$10))/3,IF($A389=TAXAS!$A$11,IF($B389="PARCELADO ATÉ 3X",$D389-($D389*TAXAS!$D$11))/3,IF($A389=TAXAS!$A$12,IF($B389="PARCELADO ATÉ 3X",$D389-($D389*TAXAS!$D$12))/3,IF($A389=TAXAS!$A$13,IF($B389="PARCELADO ATÉ 3X",$D389-($D389*TAXAS!$D$13))/3,IF($A389=TAXAS!$A$14,IF($B389="PARCELADO ATÉ 3X",$D389-($D389*TAXAS!$D$14))/3,IF($A389=TAXAS!$A$15,IF($B389="PARCELADO ATÉ 3X",$D389-($D389*TAXAS!$D$15))/3,IF($A389=TAXAS!$A$16,IF($B389="PARCELADO ATÉ 3X",$D389-($D389*TAXAS!$D$16))/3,IF($A389=TAXAS!$A$17,IF($B389="PARCELADO ATÉ 3X",$D389-($D389*TAXAS!$D$17))/3,IF($A389=TAXAS!$A$18,IF($B389="PARCELADO ATÉ 3X",$D389-($D389*TAXAS!$D$18))/3,IF($A389=TAXAS!$A$19,IF($B389="PARCELADO ATÉ 3X",$D389-($D389*TAXAS!$D$19))/3,IF($A389=TAXAS!$A$20,IF($B389="PARCELADO ATÉ 3X",$D389-($D389*TAXAS!$D$20))/3,IF($A389=TAXAS!$A$21,IF($B389="PARCELADO ATÉ 3X",$D389-($D389*TAXAS!$D$21))/3,IF($A389=TAXAS!$A$22,IF($B389="PARCELADO ATÉ 3X",$D389-($D389*TAXAS!$D$22))/3,IF($A389=TAXAS!$A$23,IF($B389="PARCELADO ATÉ 3X",$D389-($D389*TAXAS!$D$23))/3,IF($A389=TAXAS!$A$24,IF($B389="PARCELADO ATÉ 3X",$D389-($D389*TAXAS!$D$24))/3,IF($A389=TAXAS!$A$25,IF($B389="PARCELADO ATÉ 3X",$D389-($D389*TAXAS!$D$25))/3,IF($A389=TAXAS!$A$26,IF($B389="PARCELADO ATÉ 3X",$D389-($D389*TAXAS!$D$26))/3,IF($A389=TAXAS!$A$27,IF($B389="PARCELADO ATÉ 3X",$D389-($D389*TAXAS!$D$27))/3))))))))))))))))))))))))/1</f>
        <v>0</v>
      </c>
      <c r="H389" s="9">
        <f>IF($A389="VISA",IF($B389="PARCELADO ATÉ 6X",$D389-(D389*TAXAS!$E$4))/6,IF($A389="MASTER",IF($B389="PARCELADO ATÉ 6X",$D389-(D389*TAXAS!$E$5))/6,IF($A389="ELO",IF($B389="PARCELADO ATÉ 6X",$D389-(D389*TAXAS!$E$6))/6,IF($A389="HIPERCARD",IF($B389="PARCELADO ATÉ 6X",$D389-(D389*TAXAS!$E$7))/6,IF($A389="DINERS",IF($B389="PARCELADO ATÉ 6X",$D389-(D389*TAXAS!$E$8))/6,IF($A389="AMERICA EXPRESS",IF($B389="PARCELADO ATÉ 6X",$D389-(D389*TAXAS!$E$9))/6,IF($A389=TAXAS!$A$10,IF($B389="PARCELADO ATÉ 6X",$D389-($D389*TAXAS!$E$10))/6,IF($A389=TAXAS!$A$11,IF($B389="PARCELADO ATÉ 6X",$D389-($D389*TAXAS!$E$11))/6,IF($A389=TAXAS!$A$12,IF($B389="PARCELADO ATÉ 6X",$D389-($D389*TAXAS!$E$12))/6,IF($A389=TAXAS!$A$13,IF($B389="PARCELADO ATÉ 6X",$D389-($D389*TAXAS!$E$13))/6,IF($A389=TAXAS!$A$14,IF($B389="PARCELADO ATÉ 6X",$D389-($D389*TAXAS!$E$14))/6,IF($A389=TAXAS!$A$15,IF($B389="PARCELADO ATÉ 6X",$D389-($D389*TAXAS!$E$15))/6,IF($A389=TAXAS!$A$16,IF($B389="PARCELADO ATÉ 6X",$D389-($D389*TAXAS!$E$16))/6,IF($A389=TAXAS!$A$17,IF($B389="PARCELADO ATÉ 6X",$D389-($D389*TAXAS!$E$17))/6,IF($A389=TAXAS!$A$18,IF($B389="PARCELADO ATÉ 6X",$D389-($D389*TAXAS!$E$18))/6,IF($A389=TAXAS!$A$19,IF($B389="PARCELADO ATÉ 6X",$D389-($D389*TAXAS!$E$19))/6,IF($A389=TAXAS!$A$20,IF($B389="PARCELADO ATÉ 6X",$D389-($D389*TAXAS!$E$20))/6,IF($A389=TAXAS!$A$21,IF($B389="PARCELADO ATÉ 6X",$D389-($D389*TAXAS!$E$21))/6,IF($A389=TAXAS!$A$22,IF($B389="PARCELADO ATÉ 6X",$D389-($D389*TAXAS!$E$22))/6,IF($A389=TAXAS!$A$23,IF($B389="PARCELADO ATÉ 6X",$D389-($D389*TAXAS!$E$23))/6,IF($A389=TAXAS!$A$24,IF($B389="PARCELADO ATÉ 6X",$D389-($D389*TAXAS!$E$24))/6,IF($A389=TAXAS!$A$25,IF($B389="PARCELADO ATÉ 6X",$D389-($D389*TAXAS!$E$25))/6,IF($A389=TAXAS!$A$26,IF($B389="PARCELADO ATÉ 6X",$D389-($D389*TAXAS!$E$26))/6,IF($A389=TAXAS!$A$27,IF($B389="PARCELADO ATÉ 6X",$D389-($D389*TAXAS!$E$27))/6))))))))))))))))))))))))/1</f>
        <v>0</v>
      </c>
      <c r="I389" s="9">
        <f>IF($A389="VISA",IF($B389="PARCELADO ATÉ 12X",$D389-(D389*TAXAS!$F$4))/12,IF($A389="MASTER",IF($B389="PARCELADO ATÉ 12X",$D389-(D389*TAXAS!$F$5))/12,IF($A389="ELO",IF($B389="PARCELADO ATÉ 12X",$D389-(D389*TAXAS!$F$6))/12,IF($A389="HIPERCARD",IF($B389="PARCELADO ATÉ 12X",$D389-(D389*TAXAS!$F$7))/12,IF($A389="DINERS",IF($B389="PARCELADO ATÉ 12X",$D389-(D389*TAXAS!$F$8))/12,IF($A389="AMERICA EXPRESS",IF($B389="PARCELADO ATÉ 12X",$D389-(D389*TAXAS!$F$9))/12,IF($A389=TAXAS!$A$10,IF($B389="PARCELADO ATÉ 12X",$D389-($D389*TAXAS!$F$10))/12,IF($A389=TAXAS!$A$11,IF($B389="PARCELADO ATÉ 12X",$D389-($D389*TAXAS!$F$11))/12,IF($A389=TAXAS!$A$12,IF($B389="PARCELADO ATÉ 12X",$D389-($D389*TAXAS!$F$12))/12,IF($A389=TAXAS!$A$13,IF($B389="PARCELADO ATÉ 12X",$D389-($D389*TAXAS!$F$13))/12,IF($A389=TAXAS!$A$14,IF($B389="PARCELADO ATÉ 12X",$D389-($D389*TAXAS!$F$14))/12,IF($A389=TAXAS!$A$15,IF($B389="PARCELADO ATÉ 12X",$D389-($D389*TAXAS!$F$15))/12,IF($A389=TAXAS!$A$16,IF($B389="PARCELADO ATÉ 12X",$D389-($D389*TAXAS!$F$16))/12,IF($A389=TAXAS!$A$17,IF($B389="PARCELADO ATÉ 12X",$D389-($D389*TAXAS!$F$17))/12,IF($A389=TAXAS!$A$18,IF($B389="PARCELADO ATÉ 12X",$D389-($D389*TAXAS!$F$18))/12,IF($A389=TAXAS!$A$19,IF($B389="PARCELADO ATÉ 12X",$D389-($D389*TAXAS!$F$19))/12,IF($A389=TAXAS!$A$20,IF($B389="PARCELADO ATÉ 12X",$D389-($D389*TAXAS!$F$20))/12,IF($A389=TAXAS!$A$21,IF($B389="PARCELADO ATÉ 12X",$D389-($D389*TAXAS!$F$21))/12,IF($A389=TAXAS!$A$22,IF($B389="PARCELADO ATÉ 12X",$D389-($D389*TAXAS!$F$22))/12,IF($A389=TAXAS!$A$23,IF($B389="PARCELADO ATÉ 12X",$D389-($D389*TAXAS!$F$23))/12,IF($A389=TAXAS!$A$24,IF($B389="PARCELADO ATÉ 12X",$D389-($D389*TAXAS!$F$24))/12,IF($A389=TAXAS!$A$25,IF($B389="PARCELADO ATÉ 12X",$D389-($D389*TAXAS!$F$25))/12,IF($A389=TAXAS!$A$26,IF($B389="PARCELADO ATÉ 12X",$D389-($D389*TAXAS!$F$26))/12,IF($A389=TAXAS!$A$27,IF($B389="PARCELADO ATÉ 12X",$D389-($D389*TAXAS!$F$27))/12))))))))))))))))))))))))/1</f>
        <v>0</v>
      </c>
      <c r="J389" s="8">
        <f t="shared" si="0"/>
        <v>0</v>
      </c>
      <c r="K389" s="10" t="b">
        <f>IF($B389="PARCELADO ATÉ 3X",($D389-($D389*TAXAS!$D$4))-$J389)</f>
        <v>0</v>
      </c>
      <c r="L389" s="10" t="b">
        <f>IF($B389="PARCELADO ATÉ 6X",($D389-($D389*TAXAS!$E$4))-$J389)</f>
        <v>0</v>
      </c>
      <c r="M389" s="10" t="b">
        <f>IF($B389="PARCELADO ATÉ 12X",($D389-($D389*TAXAS!$F$4))-$J389)</f>
        <v>0</v>
      </c>
      <c r="N389" s="8">
        <f t="shared" si="1"/>
        <v>0</v>
      </c>
      <c r="O389" s="10">
        <f t="shared" si="2"/>
        <v>0</v>
      </c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spans="1:31" ht="15.75" customHeight="1" x14ac:dyDescent="0.2">
      <c r="A390" s="3"/>
      <c r="B390" s="5"/>
      <c r="C390" s="6"/>
      <c r="D390" s="42"/>
      <c r="E390" s="8">
        <f>IF($A390="VISA",IF($B390="DÉBITO",$D390-($D390*TAXAS!$B$4)),IF($A390="MASTER",IF($B390="DÉBITO",$D390-($D390*TAXAS!$B$5)),IF($A390="ELO", IF($B390="DÉBITO",$D390-($D390*TAXAS!$B$6)),IF($A390="HIPERCARD",IF($B390="DÉBITO",$D390-($D390*TAXAS!$B$7)),IF($A390="DINERS",IF($B390="DÉBITO",$D390-($D390*TAXAS!$B$8)),IF($A390="AMERICA EXPRESS",IF($B390="DÉBITO",$D390-($D390*TAXAS!$B$9)),IF($A390=TAXAS!$A$10,IF($B390="DÉBITO",$D390-($D390*TAXAS!$B$10)), IF($A390=TAXAS!$A$11,IF($B390="DÉBITO",$D390-($D390*TAXAS!$B$11)), IF($A390=TAXAS!$A$12,IF($B390="DÉBITO",$D390-($D390*TAXAS!$B$12)), IF($A390=TAXAS!$A$13,IF($B390="DÉBITO",$D390-($D390*TAXAS!$B$13)), IF($A390=TAXAS!$A$14,IF($B390="DÉBITO",$D390-($D390*TAXAS!$B$14)), IF($A390=TAXAS!$A$15,IF($B390="DÉBITO",$D390-($D390*TAXAS!$B$15)), IF($A390=TAXAS!$A$16,IF($B390="DÉBITO",$D390-($D390*TAXAS!$B$16)), IF($A390=TAXAS!$A$17,IF($B390="DÉBITO",$D390-($D390*TAXAS!$B$17)), IF($A390=TAXAS!$A$18,IF($B390="DÉBITO",$D390-($D390*TAXAS!$B$18)), IF($A390=TAXAS!$A$19,IF($B390="DÉBITO",$D390-($D390*TAXAS!$B$19)), IF($A390=TAXAS!$A$20,IF($B390="DÉBITO",$D390-($D390*TAXAS!$B$20)), IF($A390=TAXAS!$A$21,IF($B390="DÉBITO",$D390-($D390*TAXAS!$B$21)), IF($A390=TAXAS!$A$22,IF($B390="DÉBITO",$D390-($D390*TAXAS!$B$22)), IF($A390=TAXAS!$A$23,IF($B390="DÉBITO",$D390-($D390*TAXAS!$B$23)), IF($A390=TAXAS!$A$24,IF($B390="DÉBITO",$D390-($D390*TAXAS!$B$24)), IF($A390=TAXAS!$A$25,IF($B390="DÉBITO",$D390-($D390*TAXAS!$B$25)), IF($A390=TAXAS!$A$26,IF($B390="DÉBITO",$D390-($D390*TAXAS!$B$26)), IF($A390=TAXAS!$A$27,IF($B390="DÉBITO",$D390-($D390*TAXAS!$B$27))))))))))))))))))))))))))/1</f>
        <v>0</v>
      </c>
      <c r="F390" s="8">
        <f>IF($A390="VISA",IF($B390="CRÉDITO",$D390-($D390*TAXAS!$C$4)),IF($A390="MASTER",IF($B390="CRÉDITO",$D390-($D390*TAXAS!$C$5)),IF($A390="ELO", IF($B390="CRÉDITO",$D390-($D390*TAXAS!$C$6)),IF($A390="HIPERCARD",IF($B390="CRÉDITO",$D390-($D390*TAXAS!$C$7)),IF($A390="DINERS",IF($B390="CRÉDITO",$D390-($D390*TAXAS!$C$8)),IF($A390="AMERICA EXPRESS",IF($B390="CRÉDITO",$D390-($D390*TAXAS!$C$9)),IF($A390=TAXAS!$A$10,IF($B390="CRÉDITO",$D390-($D390*TAXAS!$C$10)), IF($A390=TAXAS!$A$11,IF($B390="CRÉDITO",$D390-($D390*TAXAS!$C$11)), IF($A390=TAXAS!$A$12,IF($B390="CRÉDITO",$D390-($D390*TAXAS!$C$12)), IF($A390=TAXAS!$A$13,IF($B390="CRÉDITO",$D390-($D390*TAXAS!$C$13)), IF($A390=TAXAS!$A$14,IF($B390="CRÉDITO",$D390-($D390*TAXAS!$C$14)), IF($A390=TAXAS!$A$15,IF($B390="CRÉDITO",$D390-($D390*TAXAS!$C$15)), IF($A390=TAXAS!$A$16,IF($B390="CRÉDITO",$D390-($D390*TAXAS!$C$16)), IF($A390=TAXAS!$A$17,IF($B390="CRÉDITO",$D390-($D390*TAXAS!$C$17)), IF($A390=TAXAS!$A$18,IF($B390="CRÉDITO",$D390-($D390*TAXAS!$C$18)), IF($A390=TAXAS!$A$19,IF($B390="CRÉDITO",$D390-($D390*TAXAS!$C$19)), IF($A390=TAXAS!$A$20,IF($B390="CRÉDITO",$D390-($D390*TAXAS!$C$20)), IF($A390=TAXAS!$A$21,IF($B390="CRÉDITO",$D390-($D390*TAXAS!$C$21)), IF($A390=TAXAS!$A$22,IF($B390="CRÉDITO",$D390-($D390*TAXAS!$C$22)), IF($A390=TAXAS!$A$23,IF($B390="CRÉDITO",$D390-($D390*TAXAS!$C$23)), IF($A390=TAXAS!$A$24,IF($B390="CRÉDITO",$D390-($D390*TAXAS!$C$24)), IF($A390=TAXAS!$A$25,IF($B390="CRÉDITO",$D390-($D390*TAXAS!$C$25)), IF($A390=TAXAS!$A$26,IF($B390="CRÉDITO",$D390-($D390*TAXAS!$C$26)), IF($A390=TAXAS!$A$27,IF($B390="CRÉDITO",$D390-($D390*TAXAS!$C$27))))))))))))))))))))))))))/1</f>
        <v>0</v>
      </c>
      <c r="G390" s="9">
        <f>IF($A390="VISA",IF($B390="PARCELADO ATÉ 3X",$D390-(D390*TAXAS!$D$4))/3,IF($A390="MASTER",IF($B390="PARCELADO ATÉ 3X",$D390-(D390*TAXAS!$D$5))/3,IF($A390="ELO",IF($B390="PARCELADO ATÉ 3X",$D390-(D390*TAXAS!$D$6))/3,IF($A390="HIPERCARD",IF($B390="PARCELADO ATÉ 3X",$D390-(D390*TAXAS!$D$7))/3,IF($A390="DINERS",IF($B390="PARCELADO ATÉ 3X",$D390-(D390*TAXAS!$D$8))/3,IF($A390="AMERICA EXPRESS",IF($B390="PARCELADO ATÉ 3X",$D390-(D390*TAXAS!$D$9))/3,IF($A390=TAXAS!$A$10,IF($B390="PARCELADO ATÉ 3X",$D390-($D390*TAXAS!$D$10))/3,IF($A390=TAXAS!$A$11,IF($B390="PARCELADO ATÉ 3X",$D390-($D390*TAXAS!$D$11))/3,IF($A390=TAXAS!$A$12,IF($B390="PARCELADO ATÉ 3X",$D390-($D390*TAXAS!$D$12))/3,IF($A390=TAXAS!$A$13,IF($B390="PARCELADO ATÉ 3X",$D390-($D390*TAXAS!$D$13))/3,IF($A390=TAXAS!$A$14,IF($B390="PARCELADO ATÉ 3X",$D390-($D390*TAXAS!$D$14))/3,IF($A390=TAXAS!$A$15,IF($B390="PARCELADO ATÉ 3X",$D390-($D390*TAXAS!$D$15))/3,IF($A390=TAXAS!$A$16,IF($B390="PARCELADO ATÉ 3X",$D390-($D390*TAXAS!$D$16))/3,IF($A390=TAXAS!$A$17,IF($B390="PARCELADO ATÉ 3X",$D390-($D390*TAXAS!$D$17))/3,IF($A390=TAXAS!$A$18,IF($B390="PARCELADO ATÉ 3X",$D390-($D390*TAXAS!$D$18))/3,IF($A390=TAXAS!$A$19,IF($B390="PARCELADO ATÉ 3X",$D390-($D390*TAXAS!$D$19))/3,IF($A390=TAXAS!$A$20,IF($B390="PARCELADO ATÉ 3X",$D390-($D390*TAXAS!$D$20))/3,IF($A390=TAXAS!$A$21,IF($B390="PARCELADO ATÉ 3X",$D390-($D390*TAXAS!$D$21))/3,IF($A390=TAXAS!$A$22,IF($B390="PARCELADO ATÉ 3X",$D390-($D390*TAXAS!$D$22))/3,IF($A390=TAXAS!$A$23,IF($B390="PARCELADO ATÉ 3X",$D390-($D390*TAXAS!$D$23))/3,IF($A390=TAXAS!$A$24,IF($B390="PARCELADO ATÉ 3X",$D390-($D390*TAXAS!$D$24))/3,IF($A390=TAXAS!$A$25,IF($B390="PARCELADO ATÉ 3X",$D390-($D390*TAXAS!$D$25))/3,IF($A390=TAXAS!$A$26,IF($B390="PARCELADO ATÉ 3X",$D390-($D390*TAXAS!$D$26))/3,IF($A390=TAXAS!$A$27,IF($B390="PARCELADO ATÉ 3X",$D390-($D390*TAXAS!$D$27))/3))))))))))))))))))))))))/1</f>
        <v>0</v>
      </c>
      <c r="H390" s="9">
        <f>IF($A390="VISA",IF($B390="PARCELADO ATÉ 6X",$D390-(D390*TAXAS!$E$4))/6,IF($A390="MASTER",IF($B390="PARCELADO ATÉ 6X",$D390-(D390*TAXAS!$E$5))/6,IF($A390="ELO",IF($B390="PARCELADO ATÉ 6X",$D390-(D390*TAXAS!$E$6))/6,IF($A390="HIPERCARD",IF($B390="PARCELADO ATÉ 6X",$D390-(D390*TAXAS!$E$7))/6,IF($A390="DINERS",IF($B390="PARCELADO ATÉ 6X",$D390-(D390*TAXAS!$E$8))/6,IF($A390="AMERICA EXPRESS",IF($B390="PARCELADO ATÉ 6X",$D390-(D390*TAXAS!$E$9))/6,IF($A390=TAXAS!$A$10,IF($B390="PARCELADO ATÉ 6X",$D390-($D390*TAXAS!$E$10))/6,IF($A390=TAXAS!$A$11,IF($B390="PARCELADO ATÉ 6X",$D390-($D390*TAXAS!$E$11))/6,IF($A390=TAXAS!$A$12,IF($B390="PARCELADO ATÉ 6X",$D390-($D390*TAXAS!$E$12))/6,IF($A390=TAXAS!$A$13,IF($B390="PARCELADO ATÉ 6X",$D390-($D390*TAXAS!$E$13))/6,IF($A390=TAXAS!$A$14,IF($B390="PARCELADO ATÉ 6X",$D390-($D390*TAXAS!$E$14))/6,IF($A390=TAXAS!$A$15,IF($B390="PARCELADO ATÉ 6X",$D390-($D390*TAXAS!$E$15))/6,IF($A390=TAXAS!$A$16,IF($B390="PARCELADO ATÉ 6X",$D390-($D390*TAXAS!$E$16))/6,IF($A390=TAXAS!$A$17,IF($B390="PARCELADO ATÉ 6X",$D390-($D390*TAXAS!$E$17))/6,IF($A390=TAXAS!$A$18,IF($B390="PARCELADO ATÉ 6X",$D390-($D390*TAXAS!$E$18))/6,IF($A390=TAXAS!$A$19,IF($B390="PARCELADO ATÉ 6X",$D390-($D390*TAXAS!$E$19))/6,IF($A390=TAXAS!$A$20,IF($B390="PARCELADO ATÉ 6X",$D390-($D390*TAXAS!$E$20))/6,IF($A390=TAXAS!$A$21,IF($B390="PARCELADO ATÉ 6X",$D390-($D390*TAXAS!$E$21))/6,IF($A390=TAXAS!$A$22,IF($B390="PARCELADO ATÉ 6X",$D390-($D390*TAXAS!$E$22))/6,IF($A390=TAXAS!$A$23,IF($B390="PARCELADO ATÉ 6X",$D390-($D390*TAXAS!$E$23))/6,IF($A390=TAXAS!$A$24,IF($B390="PARCELADO ATÉ 6X",$D390-($D390*TAXAS!$E$24))/6,IF($A390=TAXAS!$A$25,IF($B390="PARCELADO ATÉ 6X",$D390-($D390*TAXAS!$E$25))/6,IF($A390=TAXAS!$A$26,IF($B390="PARCELADO ATÉ 6X",$D390-($D390*TAXAS!$E$26))/6,IF($A390=TAXAS!$A$27,IF($B390="PARCELADO ATÉ 6X",$D390-($D390*TAXAS!$E$27))/6))))))))))))))))))))))))/1</f>
        <v>0</v>
      </c>
      <c r="I390" s="9">
        <f>IF($A390="VISA",IF($B390="PARCELADO ATÉ 12X",$D390-(D390*TAXAS!$F$4))/12,IF($A390="MASTER",IF($B390="PARCELADO ATÉ 12X",$D390-(D390*TAXAS!$F$5))/12,IF($A390="ELO",IF($B390="PARCELADO ATÉ 12X",$D390-(D390*TAXAS!$F$6))/12,IF($A390="HIPERCARD",IF($B390="PARCELADO ATÉ 12X",$D390-(D390*TAXAS!$F$7))/12,IF($A390="DINERS",IF($B390="PARCELADO ATÉ 12X",$D390-(D390*TAXAS!$F$8))/12,IF($A390="AMERICA EXPRESS",IF($B390="PARCELADO ATÉ 12X",$D390-(D390*TAXAS!$F$9))/12,IF($A390=TAXAS!$A$10,IF($B390="PARCELADO ATÉ 12X",$D390-($D390*TAXAS!$F$10))/12,IF($A390=TAXAS!$A$11,IF($B390="PARCELADO ATÉ 12X",$D390-($D390*TAXAS!$F$11))/12,IF($A390=TAXAS!$A$12,IF($B390="PARCELADO ATÉ 12X",$D390-($D390*TAXAS!$F$12))/12,IF($A390=TAXAS!$A$13,IF($B390="PARCELADO ATÉ 12X",$D390-($D390*TAXAS!$F$13))/12,IF($A390=TAXAS!$A$14,IF($B390="PARCELADO ATÉ 12X",$D390-($D390*TAXAS!$F$14))/12,IF($A390=TAXAS!$A$15,IF($B390="PARCELADO ATÉ 12X",$D390-($D390*TAXAS!$F$15))/12,IF($A390=TAXAS!$A$16,IF($B390="PARCELADO ATÉ 12X",$D390-($D390*TAXAS!$F$16))/12,IF($A390=TAXAS!$A$17,IF($B390="PARCELADO ATÉ 12X",$D390-($D390*TAXAS!$F$17))/12,IF($A390=TAXAS!$A$18,IF($B390="PARCELADO ATÉ 12X",$D390-($D390*TAXAS!$F$18))/12,IF($A390=TAXAS!$A$19,IF($B390="PARCELADO ATÉ 12X",$D390-($D390*TAXAS!$F$19))/12,IF($A390=TAXAS!$A$20,IF($B390="PARCELADO ATÉ 12X",$D390-($D390*TAXAS!$F$20))/12,IF($A390=TAXAS!$A$21,IF($B390="PARCELADO ATÉ 12X",$D390-($D390*TAXAS!$F$21))/12,IF($A390=TAXAS!$A$22,IF($B390="PARCELADO ATÉ 12X",$D390-($D390*TAXAS!$F$22))/12,IF($A390=TAXAS!$A$23,IF($B390="PARCELADO ATÉ 12X",$D390-($D390*TAXAS!$F$23))/12,IF($A390=TAXAS!$A$24,IF($B390="PARCELADO ATÉ 12X",$D390-($D390*TAXAS!$F$24))/12,IF($A390=TAXAS!$A$25,IF($B390="PARCELADO ATÉ 12X",$D390-($D390*TAXAS!$F$25))/12,IF($A390=TAXAS!$A$26,IF($B390="PARCELADO ATÉ 12X",$D390-($D390*TAXAS!$F$26))/12,IF($A390=TAXAS!$A$27,IF($B390="PARCELADO ATÉ 12X",$D390-($D390*TAXAS!$F$27))/12))))))))))))))))))))))))/1</f>
        <v>0</v>
      </c>
      <c r="J390" s="8">
        <f t="shared" si="0"/>
        <v>0</v>
      </c>
      <c r="K390" s="10" t="b">
        <f>IF($B390="PARCELADO ATÉ 3X",($D390-($D390*TAXAS!$D$4))-$J390)</f>
        <v>0</v>
      </c>
      <c r="L390" s="10" t="b">
        <f>IF($B390="PARCELADO ATÉ 6X",($D390-($D390*TAXAS!$E$4))-$J390)</f>
        <v>0</v>
      </c>
      <c r="M390" s="10" t="b">
        <f>IF($B390="PARCELADO ATÉ 12X",($D390-($D390*TAXAS!$F$4))-$J390)</f>
        <v>0</v>
      </c>
      <c r="N390" s="8">
        <f t="shared" si="1"/>
        <v>0</v>
      </c>
      <c r="O390" s="10">
        <f t="shared" si="2"/>
        <v>0</v>
      </c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spans="1:31" ht="15.75" customHeight="1" x14ac:dyDescent="0.2">
      <c r="A391" s="3"/>
      <c r="B391" s="5"/>
      <c r="C391" s="6"/>
      <c r="D391" s="42"/>
      <c r="E391" s="8">
        <f>IF($A391="VISA",IF($B391="DÉBITO",$D391-($D391*TAXAS!$B$4)),IF($A391="MASTER",IF($B391="DÉBITO",$D391-($D391*TAXAS!$B$5)),IF($A391="ELO", IF($B391="DÉBITO",$D391-($D391*TAXAS!$B$6)),IF($A391="HIPERCARD",IF($B391="DÉBITO",$D391-($D391*TAXAS!$B$7)),IF($A391="DINERS",IF($B391="DÉBITO",$D391-($D391*TAXAS!$B$8)),IF($A391="AMERICA EXPRESS",IF($B391="DÉBITO",$D391-($D391*TAXAS!$B$9)),IF($A391=TAXAS!$A$10,IF($B391="DÉBITO",$D391-($D391*TAXAS!$B$10)), IF($A391=TAXAS!$A$11,IF($B391="DÉBITO",$D391-($D391*TAXAS!$B$11)), IF($A391=TAXAS!$A$12,IF($B391="DÉBITO",$D391-($D391*TAXAS!$B$12)), IF($A391=TAXAS!$A$13,IF($B391="DÉBITO",$D391-($D391*TAXAS!$B$13)), IF($A391=TAXAS!$A$14,IF($B391="DÉBITO",$D391-($D391*TAXAS!$B$14)), IF($A391=TAXAS!$A$15,IF($B391="DÉBITO",$D391-($D391*TAXAS!$B$15)), IF($A391=TAXAS!$A$16,IF($B391="DÉBITO",$D391-($D391*TAXAS!$B$16)), IF($A391=TAXAS!$A$17,IF($B391="DÉBITO",$D391-($D391*TAXAS!$B$17)), IF($A391=TAXAS!$A$18,IF($B391="DÉBITO",$D391-($D391*TAXAS!$B$18)), IF($A391=TAXAS!$A$19,IF($B391="DÉBITO",$D391-($D391*TAXAS!$B$19)), IF($A391=TAXAS!$A$20,IF($B391="DÉBITO",$D391-($D391*TAXAS!$B$20)), IF($A391=TAXAS!$A$21,IF($B391="DÉBITO",$D391-($D391*TAXAS!$B$21)), IF($A391=TAXAS!$A$22,IF($B391="DÉBITO",$D391-($D391*TAXAS!$B$22)), IF($A391=TAXAS!$A$23,IF($B391="DÉBITO",$D391-($D391*TAXAS!$B$23)), IF($A391=TAXAS!$A$24,IF($B391="DÉBITO",$D391-($D391*TAXAS!$B$24)), IF($A391=TAXAS!$A$25,IF($B391="DÉBITO",$D391-($D391*TAXAS!$B$25)), IF($A391=TAXAS!$A$26,IF($B391="DÉBITO",$D391-($D391*TAXAS!$B$26)), IF($A391=TAXAS!$A$27,IF($B391="DÉBITO",$D391-($D391*TAXAS!$B$27))))))))))))))))))))))))))/1</f>
        <v>0</v>
      </c>
      <c r="F391" s="8">
        <f>IF($A391="VISA",IF($B391="CRÉDITO",$D391-($D391*TAXAS!$C$4)),IF($A391="MASTER",IF($B391="CRÉDITO",$D391-($D391*TAXAS!$C$5)),IF($A391="ELO", IF($B391="CRÉDITO",$D391-($D391*TAXAS!$C$6)),IF($A391="HIPERCARD",IF($B391="CRÉDITO",$D391-($D391*TAXAS!$C$7)),IF($A391="DINERS",IF($B391="CRÉDITO",$D391-($D391*TAXAS!$C$8)),IF($A391="AMERICA EXPRESS",IF($B391="CRÉDITO",$D391-($D391*TAXAS!$C$9)),IF($A391=TAXAS!$A$10,IF($B391="CRÉDITO",$D391-($D391*TAXAS!$C$10)), IF($A391=TAXAS!$A$11,IF($B391="CRÉDITO",$D391-($D391*TAXAS!$C$11)), IF($A391=TAXAS!$A$12,IF($B391="CRÉDITO",$D391-($D391*TAXAS!$C$12)), IF($A391=TAXAS!$A$13,IF($B391="CRÉDITO",$D391-($D391*TAXAS!$C$13)), IF($A391=TAXAS!$A$14,IF($B391="CRÉDITO",$D391-($D391*TAXAS!$C$14)), IF($A391=TAXAS!$A$15,IF($B391="CRÉDITO",$D391-($D391*TAXAS!$C$15)), IF($A391=TAXAS!$A$16,IF($B391="CRÉDITO",$D391-($D391*TAXAS!$C$16)), IF($A391=TAXAS!$A$17,IF($B391="CRÉDITO",$D391-($D391*TAXAS!$C$17)), IF($A391=TAXAS!$A$18,IF($B391="CRÉDITO",$D391-($D391*TAXAS!$C$18)), IF($A391=TAXAS!$A$19,IF($B391="CRÉDITO",$D391-($D391*TAXAS!$C$19)), IF($A391=TAXAS!$A$20,IF($B391="CRÉDITO",$D391-($D391*TAXAS!$C$20)), IF($A391=TAXAS!$A$21,IF($B391="CRÉDITO",$D391-($D391*TAXAS!$C$21)), IF($A391=TAXAS!$A$22,IF($B391="CRÉDITO",$D391-($D391*TAXAS!$C$22)), IF($A391=TAXAS!$A$23,IF($B391="CRÉDITO",$D391-($D391*TAXAS!$C$23)), IF($A391=TAXAS!$A$24,IF($B391="CRÉDITO",$D391-($D391*TAXAS!$C$24)), IF($A391=TAXAS!$A$25,IF($B391="CRÉDITO",$D391-($D391*TAXAS!$C$25)), IF($A391=TAXAS!$A$26,IF($B391="CRÉDITO",$D391-($D391*TAXAS!$C$26)), IF($A391=TAXAS!$A$27,IF($B391="CRÉDITO",$D391-($D391*TAXAS!$C$27))))))))))))))))))))))))))/1</f>
        <v>0</v>
      </c>
      <c r="G391" s="9">
        <f>IF($A391="VISA",IF($B391="PARCELADO ATÉ 3X",$D391-(D391*TAXAS!$D$4))/3,IF($A391="MASTER",IF($B391="PARCELADO ATÉ 3X",$D391-(D391*TAXAS!$D$5))/3,IF($A391="ELO",IF($B391="PARCELADO ATÉ 3X",$D391-(D391*TAXAS!$D$6))/3,IF($A391="HIPERCARD",IF($B391="PARCELADO ATÉ 3X",$D391-(D391*TAXAS!$D$7))/3,IF($A391="DINERS",IF($B391="PARCELADO ATÉ 3X",$D391-(D391*TAXAS!$D$8))/3,IF($A391="AMERICA EXPRESS",IF($B391="PARCELADO ATÉ 3X",$D391-(D391*TAXAS!$D$9))/3,IF($A391=TAXAS!$A$10,IF($B391="PARCELADO ATÉ 3X",$D391-($D391*TAXAS!$D$10))/3,IF($A391=TAXAS!$A$11,IF($B391="PARCELADO ATÉ 3X",$D391-($D391*TAXAS!$D$11))/3,IF($A391=TAXAS!$A$12,IF($B391="PARCELADO ATÉ 3X",$D391-($D391*TAXAS!$D$12))/3,IF($A391=TAXAS!$A$13,IF($B391="PARCELADO ATÉ 3X",$D391-($D391*TAXAS!$D$13))/3,IF($A391=TAXAS!$A$14,IF($B391="PARCELADO ATÉ 3X",$D391-($D391*TAXAS!$D$14))/3,IF($A391=TAXAS!$A$15,IF($B391="PARCELADO ATÉ 3X",$D391-($D391*TAXAS!$D$15))/3,IF($A391=TAXAS!$A$16,IF($B391="PARCELADO ATÉ 3X",$D391-($D391*TAXAS!$D$16))/3,IF($A391=TAXAS!$A$17,IF($B391="PARCELADO ATÉ 3X",$D391-($D391*TAXAS!$D$17))/3,IF($A391=TAXAS!$A$18,IF($B391="PARCELADO ATÉ 3X",$D391-($D391*TAXAS!$D$18))/3,IF($A391=TAXAS!$A$19,IF($B391="PARCELADO ATÉ 3X",$D391-($D391*TAXAS!$D$19))/3,IF($A391=TAXAS!$A$20,IF($B391="PARCELADO ATÉ 3X",$D391-($D391*TAXAS!$D$20))/3,IF($A391=TAXAS!$A$21,IF($B391="PARCELADO ATÉ 3X",$D391-($D391*TAXAS!$D$21))/3,IF($A391=TAXAS!$A$22,IF($B391="PARCELADO ATÉ 3X",$D391-($D391*TAXAS!$D$22))/3,IF($A391=TAXAS!$A$23,IF($B391="PARCELADO ATÉ 3X",$D391-($D391*TAXAS!$D$23))/3,IF($A391=TAXAS!$A$24,IF($B391="PARCELADO ATÉ 3X",$D391-($D391*TAXAS!$D$24))/3,IF($A391=TAXAS!$A$25,IF($B391="PARCELADO ATÉ 3X",$D391-($D391*TAXAS!$D$25))/3,IF($A391=TAXAS!$A$26,IF($B391="PARCELADO ATÉ 3X",$D391-($D391*TAXAS!$D$26))/3,IF($A391=TAXAS!$A$27,IF($B391="PARCELADO ATÉ 3X",$D391-($D391*TAXAS!$D$27))/3))))))))))))))))))))))))/1</f>
        <v>0</v>
      </c>
      <c r="H391" s="9">
        <f>IF($A391="VISA",IF($B391="PARCELADO ATÉ 6X",$D391-(D391*TAXAS!$E$4))/6,IF($A391="MASTER",IF($B391="PARCELADO ATÉ 6X",$D391-(D391*TAXAS!$E$5))/6,IF($A391="ELO",IF($B391="PARCELADO ATÉ 6X",$D391-(D391*TAXAS!$E$6))/6,IF($A391="HIPERCARD",IF($B391="PARCELADO ATÉ 6X",$D391-(D391*TAXAS!$E$7))/6,IF($A391="DINERS",IF($B391="PARCELADO ATÉ 6X",$D391-(D391*TAXAS!$E$8))/6,IF($A391="AMERICA EXPRESS",IF($B391="PARCELADO ATÉ 6X",$D391-(D391*TAXAS!$E$9))/6,IF($A391=TAXAS!$A$10,IF($B391="PARCELADO ATÉ 6X",$D391-($D391*TAXAS!$E$10))/6,IF($A391=TAXAS!$A$11,IF($B391="PARCELADO ATÉ 6X",$D391-($D391*TAXAS!$E$11))/6,IF($A391=TAXAS!$A$12,IF($B391="PARCELADO ATÉ 6X",$D391-($D391*TAXAS!$E$12))/6,IF($A391=TAXAS!$A$13,IF($B391="PARCELADO ATÉ 6X",$D391-($D391*TAXAS!$E$13))/6,IF($A391=TAXAS!$A$14,IF($B391="PARCELADO ATÉ 6X",$D391-($D391*TAXAS!$E$14))/6,IF($A391=TAXAS!$A$15,IF($B391="PARCELADO ATÉ 6X",$D391-($D391*TAXAS!$E$15))/6,IF($A391=TAXAS!$A$16,IF($B391="PARCELADO ATÉ 6X",$D391-($D391*TAXAS!$E$16))/6,IF($A391=TAXAS!$A$17,IF($B391="PARCELADO ATÉ 6X",$D391-($D391*TAXAS!$E$17))/6,IF($A391=TAXAS!$A$18,IF($B391="PARCELADO ATÉ 6X",$D391-($D391*TAXAS!$E$18))/6,IF($A391=TAXAS!$A$19,IF($B391="PARCELADO ATÉ 6X",$D391-($D391*TAXAS!$E$19))/6,IF($A391=TAXAS!$A$20,IF($B391="PARCELADO ATÉ 6X",$D391-($D391*TAXAS!$E$20))/6,IF($A391=TAXAS!$A$21,IF($B391="PARCELADO ATÉ 6X",$D391-($D391*TAXAS!$E$21))/6,IF($A391=TAXAS!$A$22,IF($B391="PARCELADO ATÉ 6X",$D391-($D391*TAXAS!$E$22))/6,IF($A391=TAXAS!$A$23,IF($B391="PARCELADO ATÉ 6X",$D391-($D391*TAXAS!$E$23))/6,IF($A391=TAXAS!$A$24,IF($B391="PARCELADO ATÉ 6X",$D391-($D391*TAXAS!$E$24))/6,IF($A391=TAXAS!$A$25,IF($B391="PARCELADO ATÉ 6X",$D391-($D391*TAXAS!$E$25))/6,IF($A391=TAXAS!$A$26,IF($B391="PARCELADO ATÉ 6X",$D391-($D391*TAXAS!$E$26))/6,IF($A391=TAXAS!$A$27,IF($B391="PARCELADO ATÉ 6X",$D391-($D391*TAXAS!$E$27))/6))))))))))))))))))))))))/1</f>
        <v>0</v>
      </c>
      <c r="I391" s="9">
        <f>IF($A391="VISA",IF($B391="PARCELADO ATÉ 12X",$D391-(D391*TAXAS!$F$4))/12,IF($A391="MASTER",IF($B391="PARCELADO ATÉ 12X",$D391-(D391*TAXAS!$F$5))/12,IF($A391="ELO",IF($B391="PARCELADO ATÉ 12X",$D391-(D391*TAXAS!$F$6))/12,IF($A391="HIPERCARD",IF($B391="PARCELADO ATÉ 12X",$D391-(D391*TAXAS!$F$7))/12,IF($A391="DINERS",IF($B391="PARCELADO ATÉ 12X",$D391-(D391*TAXAS!$F$8))/12,IF($A391="AMERICA EXPRESS",IF($B391="PARCELADO ATÉ 12X",$D391-(D391*TAXAS!$F$9))/12,IF($A391=TAXAS!$A$10,IF($B391="PARCELADO ATÉ 12X",$D391-($D391*TAXAS!$F$10))/12,IF($A391=TAXAS!$A$11,IF($B391="PARCELADO ATÉ 12X",$D391-($D391*TAXAS!$F$11))/12,IF($A391=TAXAS!$A$12,IF($B391="PARCELADO ATÉ 12X",$D391-($D391*TAXAS!$F$12))/12,IF($A391=TAXAS!$A$13,IF($B391="PARCELADO ATÉ 12X",$D391-($D391*TAXAS!$F$13))/12,IF($A391=TAXAS!$A$14,IF($B391="PARCELADO ATÉ 12X",$D391-($D391*TAXAS!$F$14))/12,IF($A391=TAXAS!$A$15,IF($B391="PARCELADO ATÉ 12X",$D391-($D391*TAXAS!$F$15))/12,IF($A391=TAXAS!$A$16,IF($B391="PARCELADO ATÉ 12X",$D391-($D391*TAXAS!$F$16))/12,IF($A391=TAXAS!$A$17,IF($B391="PARCELADO ATÉ 12X",$D391-($D391*TAXAS!$F$17))/12,IF($A391=TAXAS!$A$18,IF($B391="PARCELADO ATÉ 12X",$D391-($D391*TAXAS!$F$18))/12,IF($A391=TAXAS!$A$19,IF($B391="PARCELADO ATÉ 12X",$D391-($D391*TAXAS!$F$19))/12,IF($A391=TAXAS!$A$20,IF($B391="PARCELADO ATÉ 12X",$D391-($D391*TAXAS!$F$20))/12,IF($A391=TAXAS!$A$21,IF($B391="PARCELADO ATÉ 12X",$D391-($D391*TAXAS!$F$21))/12,IF($A391=TAXAS!$A$22,IF($B391="PARCELADO ATÉ 12X",$D391-($D391*TAXAS!$F$22))/12,IF($A391=TAXAS!$A$23,IF($B391="PARCELADO ATÉ 12X",$D391-($D391*TAXAS!$F$23))/12,IF($A391=TAXAS!$A$24,IF($B391="PARCELADO ATÉ 12X",$D391-($D391*TAXAS!$F$24))/12,IF($A391=TAXAS!$A$25,IF($B391="PARCELADO ATÉ 12X",$D391-($D391*TAXAS!$F$25))/12,IF($A391=TAXAS!$A$26,IF($B391="PARCELADO ATÉ 12X",$D391-($D391*TAXAS!$F$26))/12,IF($A391=TAXAS!$A$27,IF($B391="PARCELADO ATÉ 12X",$D391-($D391*TAXAS!$F$27))/12))))))))))))))))))))))))/1</f>
        <v>0</v>
      </c>
      <c r="J391" s="8">
        <f t="shared" si="0"/>
        <v>0</v>
      </c>
      <c r="K391" s="10" t="b">
        <f>IF($B391="PARCELADO ATÉ 3X",($D391-($D391*TAXAS!$D$4))-$J391)</f>
        <v>0</v>
      </c>
      <c r="L391" s="10" t="b">
        <f>IF($B391="PARCELADO ATÉ 6X",($D391-($D391*TAXAS!$E$4))-$J391)</f>
        <v>0</v>
      </c>
      <c r="M391" s="10" t="b">
        <f>IF($B391="PARCELADO ATÉ 12X",($D391-($D391*TAXAS!$F$4))-$J391)</f>
        <v>0</v>
      </c>
      <c r="N391" s="8">
        <f t="shared" si="1"/>
        <v>0</v>
      </c>
      <c r="O391" s="10">
        <f t="shared" si="2"/>
        <v>0</v>
      </c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spans="1:31" ht="15.75" customHeight="1" x14ac:dyDescent="0.2">
      <c r="A392" s="3"/>
      <c r="B392" s="5"/>
      <c r="C392" s="6"/>
      <c r="D392" s="42"/>
      <c r="E392" s="8">
        <f>IF($A392="VISA",IF($B392="DÉBITO",$D392-($D392*TAXAS!$B$4)),IF($A392="MASTER",IF($B392="DÉBITO",$D392-($D392*TAXAS!$B$5)),IF($A392="ELO", IF($B392="DÉBITO",$D392-($D392*TAXAS!$B$6)),IF($A392="HIPERCARD",IF($B392="DÉBITO",$D392-($D392*TAXAS!$B$7)),IF($A392="DINERS",IF($B392="DÉBITO",$D392-($D392*TAXAS!$B$8)),IF($A392="AMERICA EXPRESS",IF($B392="DÉBITO",$D392-($D392*TAXAS!$B$9)),IF($A392=TAXAS!$A$10,IF($B392="DÉBITO",$D392-($D392*TAXAS!$B$10)), IF($A392=TAXAS!$A$11,IF($B392="DÉBITO",$D392-($D392*TAXAS!$B$11)), IF($A392=TAXAS!$A$12,IF($B392="DÉBITO",$D392-($D392*TAXAS!$B$12)), IF($A392=TAXAS!$A$13,IF($B392="DÉBITO",$D392-($D392*TAXAS!$B$13)), IF($A392=TAXAS!$A$14,IF($B392="DÉBITO",$D392-($D392*TAXAS!$B$14)), IF($A392=TAXAS!$A$15,IF($B392="DÉBITO",$D392-($D392*TAXAS!$B$15)), IF($A392=TAXAS!$A$16,IF($B392="DÉBITO",$D392-($D392*TAXAS!$B$16)), IF($A392=TAXAS!$A$17,IF($B392="DÉBITO",$D392-($D392*TAXAS!$B$17)), IF($A392=TAXAS!$A$18,IF($B392="DÉBITO",$D392-($D392*TAXAS!$B$18)), IF($A392=TAXAS!$A$19,IF($B392="DÉBITO",$D392-($D392*TAXAS!$B$19)), IF($A392=TAXAS!$A$20,IF($B392="DÉBITO",$D392-($D392*TAXAS!$B$20)), IF($A392=TAXAS!$A$21,IF($B392="DÉBITO",$D392-($D392*TAXAS!$B$21)), IF($A392=TAXAS!$A$22,IF($B392="DÉBITO",$D392-($D392*TAXAS!$B$22)), IF($A392=TAXAS!$A$23,IF($B392="DÉBITO",$D392-($D392*TAXAS!$B$23)), IF($A392=TAXAS!$A$24,IF($B392="DÉBITO",$D392-($D392*TAXAS!$B$24)), IF($A392=TAXAS!$A$25,IF($B392="DÉBITO",$D392-($D392*TAXAS!$B$25)), IF($A392=TAXAS!$A$26,IF($B392="DÉBITO",$D392-($D392*TAXAS!$B$26)), IF($A392=TAXAS!$A$27,IF($B392="DÉBITO",$D392-($D392*TAXAS!$B$27))))))))))))))))))))))))))/1</f>
        <v>0</v>
      </c>
      <c r="F392" s="8">
        <f>IF($A392="VISA",IF($B392="CRÉDITO",$D392-($D392*TAXAS!$C$4)),IF($A392="MASTER",IF($B392="CRÉDITO",$D392-($D392*TAXAS!$C$5)),IF($A392="ELO", IF($B392="CRÉDITO",$D392-($D392*TAXAS!$C$6)),IF($A392="HIPERCARD",IF($B392="CRÉDITO",$D392-($D392*TAXAS!$C$7)),IF($A392="DINERS",IF($B392="CRÉDITO",$D392-($D392*TAXAS!$C$8)),IF($A392="AMERICA EXPRESS",IF($B392="CRÉDITO",$D392-($D392*TAXAS!$C$9)),IF($A392=TAXAS!$A$10,IF($B392="CRÉDITO",$D392-($D392*TAXAS!$C$10)), IF($A392=TAXAS!$A$11,IF($B392="CRÉDITO",$D392-($D392*TAXAS!$C$11)), IF($A392=TAXAS!$A$12,IF($B392="CRÉDITO",$D392-($D392*TAXAS!$C$12)), IF($A392=TAXAS!$A$13,IF($B392="CRÉDITO",$D392-($D392*TAXAS!$C$13)), IF($A392=TAXAS!$A$14,IF($B392="CRÉDITO",$D392-($D392*TAXAS!$C$14)), IF($A392=TAXAS!$A$15,IF($B392="CRÉDITO",$D392-($D392*TAXAS!$C$15)), IF($A392=TAXAS!$A$16,IF($B392="CRÉDITO",$D392-($D392*TAXAS!$C$16)), IF($A392=TAXAS!$A$17,IF($B392="CRÉDITO",$D392-($D392*TAXAS!$C$17)), IF($A392=TAXAS!$A$18,IF($B392="CRÉDITO",$D392-($D392*TAXAS!$C$18)), IF($A392=TAXAS!$A$19,IF($B392="CRÉDITO",$D392-($D392*TAXAS!$C$19)), IF($A392=TAXAS!$A$20,IF($B392="CRÉDITO",$D392-($D392*TAXAS!$C$20)), IF($A392=TAXAS!$A$21,IF($B392="CRÉDITO",$D392-($D392*TAXAS!$C$21)), IF($A392=TAXAS!$A$22,IF($B392="CRÉDITO",$D392-($D392*TAXAS!$C$22)), IF($A392=TAXAS!$A$23,IF($B392="CRÉDITO",$D392-($D392*TAXAS!$C$23)), IF($A392=TAXAS!$A$24,IF($B392="CRÉDITO",$D392-($D392*TAXAS!$C$24)), IF($A392=TAXAS!$A$25,IF($B392="CRÉDITO",$D392-($D392*TAXAS!$C$25)), IF($A392=TAXAS!$A$26,IF($B392="CRÉDITO",$D392-($D392*TAXAS!$C$26)), IF($A392=TAXAS!$A$27,IF($B392="CRÉDITO",$D392-($D392*TAXAS!$C$27))))))))))))))))))))))))))/1</f>
        <v>0</v>
      </c>
      <c r="G392" s="9">
        <f>IF($A392="VISA",IF($B392="PARCELADO ATÉ 3X",$D392-(D392*TAXAS!$D$4))/3,IF($A392="MASTER",IF($B392="PARCELADO ATÉ 3X",$D392-(D392*TAXAS!$D$5))/3,IF($A392="ELO",IF($B392="PARCELADO ATÉ 3X",$D392-(D392*TAXAS!$D$6))/3,IF($A392="HIPERCARD",IF($B392="PARCELADO ATÉ 3X",$D392-(D392*TAXAS!$D$7))/3,IF($A392="DINERS",IF($B392="PARCELADO ATÉ 3X",$D392-(D392*TAXAS!$D$8))/3,IF($A392="AMERICA EXPRESS",IF($B392="PARCELADO ATÉ 3X",$D392-(D392*TAXAS!$D$9))/3,IF($A392=TAXAS!$A$10,IF($B392="PARCELADO ATÉ 3X",$D392-($D392*TAXAS!$D$10))/3,IF($A392=TAXAS!$A$11,IF($B392="PARCELADO ATÉ 3X",$D392-($D392*TAXAS!$D$11))/3,IF($A392=TAXAS!$A$12,IF($B392="PARCELADO ATÉ 3X",$D392-($D392*TAXAS!$D$12))/3,IF($A392=TAXAS!$A$13,IF($B392="PARCELADO ATÉ 3X",$D392-($D392*TAXAS!$D$13))/3,IF($A392=TAXAS!$A$14,IF($B392="PARCELADO ATÉ 3X",$D392-($D392*TAXAS!$D$14))/3,IF($A392=TAXAS!$A$15,IF($B392="PARCELADO ATÉ 3X",$D392-($D392*TAXAS!$D$15))/3,IF($A392=TAXAS!$A$16,IF($B392="PARCELADO ATÉ 3X",$D392-($D392*TAXAS!$D$16))/3,IF($A392=TAXAS!$A$17,IF($B392="PARCELADO ATÉ 3X",$D392-($D392*TAXAS!$D$17))/3,IF($A392=TAXAS!$A$18,IF($B392="PARCELADO ATÉ 3X",$D392-($D392*TAXAS!$D$18))/3,IF($A392=TAXAS!$A$19,IF($B392="PARCELADO ATÉ 3X",$D392-($D392*TAXAS!$D$19))/3,IF($A392=TAXAS!$A$20,IF($B392="PARCELADO ATÉ 3X",$D392-($D392*TAXAS!$D$20))/3,IF($A392=TAXAS!$A$21,IF($B392="PARCELADO ATÉ 3X",$D392-($D392*TAXAS!$D$21))/3,IF($A392=TAXAS!$A$22,IF($B392="PARCELADO ATÉ 3X",$D392-($D392*TAXAS!$D$22))/3,IF($A392=TAXAS!$A$23,IF($B392="PARCELADO ATÉ 3X",$D392-($D392*TAXAS!$D$23))/3,IF($A392=TAXAS!$A$24,IF($B392="PARCELADO ATÉ 3X",$D392-($D392*TAXAS!$D$24))/3,IF($A392=TAXAS!$A$25,IF($B392="PARCELADO ATÉ 3X",$D392-($D392*TAXAS!$D$25))/3,IF($A392=TAXAS!$A$26,IF($B392="PARCELADO ATÉ 3X",$D392-($D392*TAXAS!$D$26))/3,IF($A392=TAXAS!$A$27,IF($B392="PARCELADO ATÉ 3X",$D392-($D392*TAXAS!$D$27))/3))))))))))))))))))))))))/1</f>
        <v>0</v>
      </c>
      <c r="H392" s="9">
        <f>IF($A392="VISA",IF($B392="PARCELADO ATÉ 6X",$D392-(D392*TAXAS!$E$4))/6,IF($A392="MASTER",IF($B392="PARCELADO ATÉ 6X",$D392-(D392*TAXAS!$E$5))/6,IF($A392="ELO",IF($B392="PARCELADO ATÉ 6X",$D392-(D392*TAXAS!$E$6))/6,IF($A392="HIPERCARD",IF($B392="PARCELADO ATÉ 6X",$D392-(D392*TAXAS!$E$7))/6,IF($A392="DINERS",IF($B392="PARCELADO ATÉ 6X",$D392-(D392*TAXAS!$E$8))/6,IF($A392="AMERICA EXPRESS",IF($B392="PARCELADO ATÉ 6X",$D392-(D392*TAXAS!$E$9))/6,IF($A392=TAXAS!$A$10,IF($B392="PARCELADO ATÉ 6X",$D392-($D392*TAXAS!$E$10))/6,IF($A392=TAXAS!$A$11,IF($B392="PARCELADO ATÉ 6X",$D392-($D392*TAXAS!$E$11))/6,IF($A392=TAXAS!$A$12,IF($B392="PARCELADO ATÉ 6X",$D392-($D392*TAXAS!$E$12))/6,IF($A392=TAXAS!$A$13,IF($B392="PARCELADO ATÉ 6X",$D392-($D392*TAXAS!$E$13))/6,IF($A392=TAXAS!$A$14,IF($B392="PARCELADO ATÉ 6X",$D392-($D392*TAXAS!$E$14))/6,IF($A392=TAXAS!$A$15,IF($B392="PARCELADO ATÉ 6X",$D392-($D392*TAXAS!$E$15))/6,IF($A392=TAXAS!$A$16,IF($B392="PARCELADO ATÉ 6X",$D392-($D392*TAXAS!$E$16))/6,IF($A392=TAXAS!$A$17,IF($B392="PARCELADO ATÉ 6X",$D392-($D392*TAXAS!$E$17))/6,IF($A392=TAXAS!$A$18,IF($B392="PARCELADO ATÉ 6X",$D392-($D392*TAXAS!$E$18))/6,IF($A392=TAXAS!$A$19,IF($B392="PARCELADO ATÉ 6X",$D392-($D392*TAXAS!$E$19))/6,IF($A392=TAXAS!$A$20,IF($B392="PARCELADO ATÉ 6X",$D392-($D392*TAXAS!$E$20))/6,IF($A392=TAXAS!$A$21,IF($B392="PARCELADO ATÉ 6X",$D392-($D392*TAXAS!$E$21))/6,IF($A392=TAXAS!$A$22,IF($B392="PARCELADO ATÉ 6X",$D392-($D392*TAXAS!$E$22))/6,IF($A392=TAXAS!$A$23,IF($B392="PARCELADO ATÉ 6X",$D392-($D392*TAXAS!$E$23))/6,IF($A392=TAXAS!$A$24,IF($B392="PARCELADO ATÉ 6X",$D392-($D392*TAXAS!$E$24))/6,IF($A392=TAXAS!$A$25,IF($B392="PARCELADO ATÉ 6X",$D392-($D392*TAXAS!$E$25))/6,IF($A392=TAXAS!$A$26,IF($B392="PARCELADO ATÉ 6X",$D392-($D392*TAXAS!$E$26))/6,IF($A392=TAXAS!$A$27,IF($B392="PARCELADO ATÉ 6X",$D392-($D392*TAXAS!$E$27))/6))))))))))))))))))))))))/1</f>
        <v>0</v>
      </c>
      <c r="I392" s="9">
        <f>IF($A392="VISA",IF($B392="PARCELADO ATÉ 12X",$D392-(D392*TAXAS!$F$4))/12,IF($A392="MASTER",IF($B392="PARCELADO ATÉ 12X",$D392-(D392*TAXAS!$F$5))/12,IF($A392="ELO",IF($B392="PARCELADO ATÉ 12X",$D392-(D392*TAXAS!$F$6))/12,IF($A392="HIPERCARD",IF($B392="PARCELADO ATÉ 12X",$D392-(D392*TAXAS!$F$7))/12,IF($A392="DINERS",IF($B392="PARCELADO ATÉ 12X",$D392-(D392*TAXAS!$F$8))/12,IF($A392="AMERICA EXPRESS",IF($B392="PARCELADO ATÉ 12X",$D392-(D392*TAXAS!$F$9))/12,IF($A392=TAXAS!$A$10,IF($B392="PARCELADO ATÉ 12X",$D392-($D392*TAXAS!$F$10))/12,IF($A392=TAXAS!$A$11,IF($B392="PARCELADO ATÉ 12X",$D392-($D392*TAXAS!$F$11))/12,IF($A392=TAXAS!$A$12,IF($B392="PARCELADO ATÉ 12X",$D392-($D392*TAXAS!$F$12))/12,IF($A392=TAXAS!$A$13,IF($B392="PARCELADO ATÉ 12X",$D392-($D392*TAXAS!$F$13))/12,IF($A392=TAXAS!$A$14,IF($B392="PARCELADO ATÉ 12X",$D392-($D392*TAXAS!$F$14))/12,IF($A392=TAXAS!$A$15,IF($B392="PARCELADO ATÉ 12X",$D392-($D392*TAXAS!$F$15))/12,IF($A392=TAXAS!$A$16,IF($B392="PARCELADO ATÉ 12X",$D392-($D392*TAXAS!$F$16))/12,IF($A392=TAXAS!$A$17,IF($B392="PARCELADO ATÉ 12X",$D392-($D392*TAXAS!$F$17))/12,IF($A392=TAXAS!$A$18,IF($B392="PARCELADO ATÉ 12X",$D392-($D392*TAXAS!$F$18))/12,IF($A392=TAXAS!$A$19,IF($B392="PARCELADO ATÉ 12X",$D392-($D392*TAXAS!$F$19))/12,IF($A392=TAXAS!$A$20,IF($B392="PARCELADO ATÉ 12X",$D392-($D392*TAXAS!$F$20))/12,IF($A392=TAXAS!$A$21,IF($B392="PARCELADO ATÉ 12X",$D392-($D392*TAXAS!$F$21))/12,IF($A392=TAXAS!$A$22,IF($B392="PARCELADO ATÉ 12X",$D392-($D392*TAXAS!$F$22))/12,IF($A392=TAXAS!$A$23,IF($B392="PARCELADO ATÉ 12X",$D392-($D392*TAXAS!$F$23))/12,IF($A392=TAXAS!$A$24,IF($B392="PARCELADO ATÉ 12X",$D392-($D392*TAXAS!$F$24))/12,IF($A392=TAXAS!$A$25,IF($B392="PARCELADO ATÉ 12X",$D392-($D392*TAXAS!$F$25))/12,IF($A392=TAXAS!$A$26,IF($B392="PARCELADO ATÉ 12X",$D392-($D392*TAXAS!$F$26))/12,IF($A392=TAXAS!$A$27,IF($B392="PARCELADO ATÉ 12X",$D392-($D392*TAXAS!$F$27))/12))))))))))))))))))))))))/1</f>
        <v>0</v>
      </c>
      <c r="J392" s="8">
        <f t="shared" si="0"/>
        <v>0</v>
      </c>
      <c r="K392" s="10" t="b">
        <f>IF($B392="PARCELADO ATÉ 3X",($D392-($D392*TAXAS!$D$4))-$J392)</f>
        <v>0</v>
      </c>
      <c r="L392" s="10" t="b">
        <f>IF($B392="PARCELADO ATÉ 6X",($D392-($D392*TAXAS!$E$4))-$J392)</f>
        <v>0</v>
      </c>
      <c r="M392" s="10" t="b">
        <f>IF($B392="PARCELADO ATÉ 12X",($D392-($D392*TAXAS!$F$4))-$J392)</f>
        <v>0</v>
      </c>
      <c r="N392" s="8">
        <f t="shared" si="1"/>
        <v>0</v>
      </c>
      <c r="O392" s="10">
        <f t="shared" si="2"/>
        <v>0</v>
      </c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spans="1:31" ht="15.75" customHeight="1" x14ac:dyDescent="0.2">
      <c r="A393" s="3"/>
      <c r="B393" s="5"/>
      <c r="C393" s="6"/>
      <c r="D393" s="42"/>
      <c r="E393" s="8">
        <f>IF($A393="VISA",IF($B393="DÉBITO",$D393-($D393*TAXAS!$B$4)),IF($A393="MASTER",IF($B393="DÉBITO",$D393-($D393*TAXAS!$B$5)),IF($A393="ELO", IF($B393="DÉBITO",$D393-($D393*TAXAS!$B$6)),IF($A393="HIPERCARD",IF($B393="DÉBITO",$D393-($D393*TAXAS!$B$7)),IF($A393="DINERS",IF($B393="DÉBITO",$D393-($D393*TAXAS!$B$8)),IF($A393="AMERICA EXPRESS",IF($B393="DÉBITO",$D393-($D393*TAXAS!$B$9)),IF($A393=TAXAS!$A$10,IF($B393="DÉBITO",$D393-($D393*TAXAS!$B$10)), IF($A393=TAXAS!$A$11,IF($B393="DÉBITO",$D393-($D393*TAXAS!$B$11)), IF($A393=TAXAS!$A$12,IF($B393="DÉBITO",$D393-($D393*TAXAS!$B$12)), IF($A393=TAXAS!$A$13,IF($B393="DÉBITO",$D393-($D393*TAXAS!$B$13)), IF($A393=TAXAS!$A$14,IF($B393="DÉBITO",$D393-($D393*TAXAS!$B$14)), IF($A393=TAXAS!$A$15,IF($B393="DÉBITO",$D393-($D393*TAXAS!$B$15)), IF($A393=TAXAS!$A$16,IF($B393="DÉBITO",$D393-($D393*TAXAS!$B$16)), IF($A393=TAXAS!$A$17,IF($B393="DÉBITO",$D393-($D393*TAXAS!$B$17)), IF($A393=TAXAS!$A$18,IF($B393="DÉBITO",$D393-($D393*TAXAS!$B$18)), IF($A393=TAXAS!$A$19,IF($B393="DÉBITO",$D393-($D393*TAXAS!$B$19)), IF($A393=TAXAS!$A$20,IF($B393="DÉBITO",$D393-($D393*TAXAS!$B$20)), IF($A393=TAXAS!$A$21,IF($B393="DÉBITO",$D393-($D393*TAXAS!$B$21)), IF($A393=TAXAS!$A$22,IF($B393="DÉBITO",$D393-($D393*TAXAS!$B$22)), IF($A393=TAXAS!$A$23,IF($B393="DÉBITO",$D393-($D393*TAXAS!$B$23)), IF($A393=TAXAS!$A$24,IF($B393="DÉBITO",$D393-($D393*TAXAS!$B$24)), IF($A393=TAXAS!$A$25,IF($B393="DÉBITO",$D393-($D393*TAXAS!$B$25)), IF($A393=TAXAS!$A$26,IF($B393="DÉBITO",$D393-($D393*TAXAS!$B$26)), IF($A393=TAXAS!$A$27,IF($B393="DÉBITO",$D393-($D393*TAXAS!$B$27))))))))))))))))))))))))))/1</f>
        <v>0</v>
      </c>
      <c r="F393" s="8">
        <f>IF($A393="VISA",IF($B393="CRÉDITO",$D393-($D393*TAXAS!$C$4)),IF($A393="MASTER",IF($B393="CRÉDITO",$D393-($D393*TAXAS!$C$5)),IF($A393="ELO", IF($B393="CRÉDITO",$D393-($D393*TAXAS!$C$6)),IF($A393="HIPERCARD",IF($B393="CRÉDITO",$D393-($D393*TAXAS!$C$7)),IF($A393="DINERS",IF($B393="CRÉDITO",$D393-($D393*TAXAS!$C$8)),IF($A393="AMERICA EXPRESS",IF($B393="CRÉDITO",$D393-($D393*TAXAS!$C$9)),IF($A393=TAXAS!$A$10,IF($B393="CRÉDITO",$D393-($D393*TAXAS!$C$10)), IF($A393=TAXAS!$A$11,IF($B393="CRÉDITO",$D393-($D393*TAXAS!$C$11)), IF($A393=TAXAS!$A$12,IF($B393="CRÉDITO",$D393-($D393*TAXAS!$C$12)), IF($A393=TAXAS!$A$13,IF($B393="CRÉDITO",$D393-($D393*TAXAS!$C$13)), IF($A393=TAXAS!$A$14,IF($B393="CRÉDITO",$D393-($D393*TAXAS!$C$14)), IF($A393=TAXAS!$A$15,IF($B393="CRÉDITO",$D393-($D393*TAXAS!$C$15)), IF($A393=TAXAS!$A$16,IF($B393="CRÉDITO",$D393-($D393*TAXAS!$C$16)), IF($A393=TAXAS!$A$17,IF($B393="CRÉDITO",$D393-($D393*TAXAS!$C$17)), IF($A393=TAXAS!$A$18,IF($B393="CRÉDITO",$D393-($D393*TAXAS!$C$18)), IF($A393=TAXAS!$A$19,IF($B393="CRÉDITO",$D393-($D393*TAXAS!$C$19)), IF($A393=TAXAS!$A$20,IF($B393="CRÉDITO",$D393-($D393*TAXAS!$C$20)), IF($A393=TAXAS!$A$21,IF($B393="CRÉDITO",$D393-($D393*TAXAS!$C$21)), IF($A393=TAXAS!$A$22,IF($B393="CRÉDITO",$D393-($D393*TAXAS!$C$22)), IF($A393=TAXAS!$A$23,IF($B393="CRÉDITO",$D393-($D393*TAXAS!$C$23)), IF($A393=TAXAS!$A$24,IF($B393="CRÉDITO",$D393-($D393*TAXAS!$C$24)), IF($A393=TAXAS!$A$25,IF($B393="CRÉDITO",$D393-($D393*TAXAS!$C$25)), IF($A393=TAXAS!$A$26,IF($B393="CRÉDITO",$D393-($D393*TAXAS!$C$26)), IF($A393=TAXAS!$A$27,IF($B393="CRÉDITO",$D393-($D393*TAXAS!$C$27))))))))))))))))))))))))))/1</f>
        <v>0</v>
      </c>
      <c r="G393" s="9">
        <f>IF($A393="VISA",IF($B393="PARCELADO ATÉ 3X",$D393-(D393*TAXAS!$D$4))/3,IF($A393="MASTER",IF($B393="PARCELADO ATÉ 3X",$D393-(D393*TAXAS!$D$5))/3,IF($A393="ELO",IF($B393="PARCELADO ATÉ 3X",$D393-(D393*TAXAS!$D$6))/3,IF($A393="HIPERCARD",IF($B393="PARCELADO ATÉ 3X",$D393-(D393*TAXAS!$D$7))/3,IF($A393="DINERS",IF($B393="PARCELADO ATÉ 3X",$D393-(D393*TAXAS!$D$8))/3,IF($A393="AMERICA EXPRESS",IF($B393="PARCELADO ATÉ 3X",$D393-(D393*TAXAS!$D$9))/3,IF($A393=TAXAS!$A$10,IF($B393="PARCELADO ATÉ 3X",$D393-($D393*TAXAS!$D$10))/3,IF($A393=TAXAS!$A$11,IF($B393="PARCELADO ATÉ 3X",$D393-($D393*TAXAS!$D$11))/3,IF($A393=TAXAS!$A$12,IF($B393="PARCELADO ATÉ 3X",$D393-($D393*TAXAS!$D$12))/3,IF($A393=TAXAS!$A$13,IF($B393="PARCELADO ATÉ 3X",$D393-($D393*TAXAS!$D$13))/3,IF($A393=TAXAS!$A$14,IF($B393="PARCELADO ATÉ 3X",$D393-($D393*TAXAS!$D$14))/3,IF($A393=TAXAS!$A$15,IF($B393="PARCELADO ATÉ 3X",$D393-($D393*TAXAS!$D$15))/3,IF($A393=TAXAS!$A$16,IF($B393="PARCELADO ATÉ 3X",$D393-($D393*TAXAS!$D$16))/3,IF($A393=TAXAS!$A$17,IF($B393="PARCELADO ATÉ 3X",$D393-($D393*TAXAS!$D$17))/3,IF($A393=TAXAS!$A$18,IF($B393="PARCELADO ATÉ 3X",$D393-($D393*TAXAS!$D$18))/3,IF($A393=TAXAS!$A$19,IF($B393="PARCELADO ATÉ 3X",$D393-($D393*TAXAS!$D$19))/3,IF($A393=TAXAS!$A$20,IF($B393="PARCELADO ATÉ 3X",$D393-($D393*TAXAS!$D$20))/3,IF($A393=TAXAS!$A$21,IF($B393="PARCELADO ATÉ 3X",$D393-($D393*TAXAS!$D$21))/3,IF($A393=TAXAS!$A$22,IF($B393="PARCELADO ATÉ 3X",$D393-($D393*TAXAS!$D$22))/3,IF($A393=TAXAS!$A$23,IF($B393="PARCELADO ATÉ 3X",$D393-($D393*TAXAS!$D$23))/3,IF($A393=TAXAS!$A$24,IF($B393="PARCELADO ATÉ 3X",$D393-($D393*TAXAS!$D$24))/3,IF($A393=TAXAS!$A$25,IF($B393="PARCELADO ATÉ 3X",$D393-($D393*TAXAS!$D$25))/3,IF($A393=TAXAS!$A$26,IF($B393="PARCELADO ATÉ 3X",$D393-($D393*TAXAS!$D$26))/3,IF($A393=TAXAS!$A$27,IF($B393="PARCELADO ATÉ 3X",$D393-($D393*TAXAS!$D$27))/3))))))))))))))))))))))))/1</f>
        <v>0</v>
      </c>
      <c r="H393" s="9">
        <f>IF($A393="VISA",IF($B393="PARCELADO ATÉ 6X",$D393-(D393*TAXAS!$E$4))/6,IF($A393="MASTER",IF($B393="PARCELADO ATÉ 6X",$D393-(D393*TAXAS!$E$5))/6,IF($A393="ELO",IF($B393="PARCELADO ATÉ 6X",$D393-(D393*TAXAS!$E$6))/6,IF($A393="HIPERCARD",IF($B393="PARCELADO ATÉ 6X",$D393-(D393*TAXAS!$E$7))/6,IF($A393="DINERS",IF($B393="PARCELADO ATÉ 6X",$D393-(D393*TAXAS!$E$8))/6,IF($A393="AMERICA EXPRESS",IF($B393="PARCELADO ATÉ 6X",$D393-(D393*TAXAS!$E$9))/6,IF($A393=TAXAS!$A$10,IF($B393="PARCELADO ATÉ 6X",$D393-($D393*TAXAS!$E$10))/6,IF($A393=TAXAS!$A$11,IF($B393="PARCELADO ATÉ 6X",$D393-($D393*TAXAS!$E$11))/6,IF($A393=TAXAS!$A$12,IF($B393="PARCELADO ATÉ 6X",$D393-($D393*TAXAS!$E$12))/6,IF($A393=TAXAS!$A$13,IF($B393="PARCELADO ATÉ 6X",$D393-($D393*TAXAS!$E$13))/6,IF($A393=TAXAS!$A$14,IF($B393="PARCELADO ATÉ 6X",$D393-($D393*TAXAS!$E$14))/6,IF($A393=TAXAS!$A$15,IF($B393="PARCELADO ATÉ 6X",$D393-($D393*TAXAS!$E$15))/6,IF($A393=TAXAS!$A$16,IF($B393="PARCELADO ATÉ 6X",$D393-($D393*TAXAS!$E$16))/6,IF($A393=TAXAS!$A$17,IF($B393="PARCELADO ATÉ 6X",$D393-($D393*TAXAS!$E$17))/6,IF($A393=TAXAS!$A$18,IF($B393="PARCELADO ATÉ 6X",$D393-($D393*TAXAS!$E$18))/6,IF($A393=TAXAS!$A$19,IF($B393="PARCELADO ATÉ 6X",$D393-($D393*TAXAS!$E$19))/6,IF($A393=TAXAS!$A$20,IF($B393="PARCELADO ATÉ 6X",$D393-($D393*TAXAS!$E$20))/6,IF($A393=TAXAS!$A$21,IF($B393="PARCELADO ATÉ 6X",$D393-($D393*TAXAS!$E$21))/6,IF($A393=TAXAS!$A$22,IF($B393="PARCELADO ATÉ 6X",$D393-($D393*TAXAS!$E$22))/6,IF($A393=TAXAS!$A$23,IF($B393="PARCELADO ATÉ 6X",$D393-($D393*TAXAS!$E$23))/6,IF($A393=TAXAS!$A$24,IF($B393="PARCELADO ATÉ 6X",$D393-($D393*TAXAS!$E$24))/6,IF($A393=TAXAS!$A$25,IF($B393="PARCELADO ATÉ 6X",$D393-($D393*TAXAS!$E$25))/6,IF($A393=TAXAS!$A$26,IF($B393="PARCELADO ATÉ 6X",$D393-($D393*TAXAS!$E$26))/6,IF($A393=TAXAS!$A$27,IF($B393="PARCELADO ATÉ 6X",$D393-($D393*TAXAS!$E$27))/6))))))))))))))))))))))))/1</f>
        <v>0</v>
      </c>
      <c r="I393" s="9">
        <f>IF($A393="VISA",IF($B393="PARCELADO ATÉ 12X",$D393-(D393*TAXAS!$F$4))/12,IF($A393="MASTER",IF($B393="PARCELADO ATÉ 12X",$D393-(D393*TAXAS!$F$5))/12,IF($A393="ELO",IF($B393="PARCELADO ATÉ 12X",$D393-(D393*TAXAS!$F$6))/12,IF($A393="HIPERCARD",IF($B393="PARCELADO ATÉ 12X",$D393-(D393*TAXAS!$F$7))/12,IF($A393="DINERS",IF($B393="PARCELADO ATÉ 12X",$D393-(D393*TAXAS!$F$8))/12,IF($A393="AMERICA EXPRESS",IF($B393="PARCELADO ATÉ 12X",$D393-(D393*TAXAS!$F$9))/12,IF($A393=TAXAS!$A$10,IF($B393="PARCELADO ATÉ 12X",$D393-($D393*TAXAS!$F$10))/12,IF($A393=TAXAS!$A$11,IF($B393="PARCELADO ATÉ 12X",$D393-($D393*TAXAS!$F$11))/12,IF($A393=TAXAS!$A$12,IF($B393="PARCELADO ATÉ 12X",$D393-($D393*TAXAS!$F$12))/12,IF($A393=TAXAS!$A$13,IF($B393="PARCELADO ATÉ 12X",$D393-($D393*TAXAS!$F$13))/12,IF($A393=TAXAS!$A$14,IF($B393="PARCELADO ATÉ 12X",$D393-($D393*TAXAS!$F$14))/12,IF($A393=TAXAS!$A$15,IF($B393="PARCELADO ATÉ 12X",$D393-($D393*TAXAS!$F$15))/12,IF($A393=TAXAS!$A$16,IF($B393="PARCELADO ATÉ 12X",$D393-($D393*TAXAS!$F$16))/12,IF($A393=TAXAS!$A$17,IF($B393="PARCELADO ATÉ 12X",$D393-($D393*TAXAS!$F$17))/12,IF($A393=TAXAS!$A$18,IF($B393="PARCELADO ATÉ 12X",$D393-($D393*TAXAS!$F$18))/12,IF($A393=TAXAS!$A$19,IF($B393="PARCELADO ATÉ 12X",$D393-($D393*TAXAS!$F$19))/12,IF($A393=TAXAS!$A$20,IF($B393="PARCELADO ATÉ 12X",$D393-($D393*TAXAS!$F$20))/12,IF($A393=TAXAS!$A$21,IF($B393="PARCELADO ATÉ 12X",$D393-($D393*TAXAS!$F$21))/12,IF($A393=TAXAS!$A$22,IF($B393="PARCELADO ATÉ 12X",$D393-($D393*TAXAS!$F$22))/12,IF($A393=TAXAS!$A$23,IF($B393="PARCELADO ATÉ 12X",$D393-($D393*TAXAS!$F$23))/12,IF($A393=TAXAS!$A$24,IF($B393="PARCELADO ATÉ 12X",$D393-($D393*TAXAS!$F$24))/12,IF($A393=TAXAS!$A$25,IF($B393="PARCELADO ATÉ 12X",$D393-($D393*TAXAS!$F$25))/12,IF($A393=TAXAS!$A$26,IF($B393="PARCELADO ATÉ 12X",$D393-($D393*TAXAS!$F$26))/12,IF($A393=TAXAS!$A$27,IF($B393="PARCELADO ATÉ 12X",$D393-($D393*TAXAS!$F$27))/12))))))))))))))))))))))))/1</f>
        <v>0</v>
      </c>
      <c r="J393" s="8">
        <f t="shared" si="0"/>
        <v>0</v>
      </c>
      <c r="K393" s="10" t="b">
        <f>IF($B393="PARCELADO ATÉ 3X",($D393-($D393*TAXAS!$D$4))-$J393)</f>
        <v>0</v>
      </c>
      <c r="L393" s="10" t="b">
        <f>IF($B393="PARCELADO ATÉ 6X",($D393-($D393*TAXAS!$E$4))-$J393)</f>
        <v>0</v>
      </c>
      <c r="M393" s="10" t="b">
        <f>IF($B393="PARCELADO ATÉ 12X",($D393-($D393*TAXAS!$F$4))-$J393)</f>
        <v>0</v>
      </c>
      <c r="N393" s="8">
        <f t="shared" si="1"/>
        <v>0</v>
      </c>
      <c r="O393" s="10">
        <f t="shared" si="2"/>
        <v>0</v>
      </c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spans="1:31" ht="15.75" customHeight="1" x14ac:dyDescent="0.2">
      <c r="A394" s="3"/>
      <c r="B394" s="5"/>
      <c r="C394" s="6"/>
      <c r="D394" s="42"/>
      <c r="E394" s="8">
        <f>IF($A394="VISA",IF($B394="DÉBITO",$D394-($D394*TAXAS!$B$4)),IF($A394="MASTER",IF($B394="DÉBITO",$D394-($D394*TAXAS!$B$5)),IF($A394="ELO", IF($B394="DÉBITO",$D394-($D394*TAXAS!$B$6)),IF($A394="HIPERCARD",IF($B394="DÉBITO",$D394-($D394*TAXAS!$B$7)),IF($A394="DINERS",IF($B394="DÉBITO",$D394-($D394*TAXAS!$B$8)),IF($A394="AMERICA EXPRESS",IF($B394="DÉBITO",$D394-($D394*TAXAS!$B$9)),IF($A394=TAXAS!$A$10,IF($B394="DÉBITO",$D394-($D394*TAXAS!$B$10)), IF($A394=TAXAS!$A$11,IF($B394="DÉBITO",$D394-($D394*TAXAS!$B$11)), IF($A394=TAXAS!$A$12,IF($B394="DÉBITO",$D394-($D394*TAXAS!$B$12)), IF($A394=TAXAS!$A$13,IF($B394="DÉBITO",$D394-($D394*TAXAS!$B$13)), IF($A394=TAXAS!$A$14,IF($B394="DÉBITO",$D394-($D394*TAXAS!$B$14)), IF($A394=TAXAS!$A$15,IF($B394="DÉBITO",$D394-($D394*TAXAS!$B$15)), IF($A394=TAXAS!$A$16,IF($B394="DÉBITO",$D394-($D394*TAXAS!$B$16)), IF($A394=TAXAS!$A$17,IF($B394="DÉBITO",$D394-($D394*TAXAS!$B$17)), IF($A394=TAXAS!$A$18,IF($B394="DÉBITO",$D394-($D394*TAXAS!$B$18)), IF($A394=TAXAS!$A$19,IF($B394="DÉBITO",$D394-($D394*TAXAS!$B$19)), IF($A394=TAXAS!$A$20,IF($B394="DÉBITO",$D394-($D394*TAXAS!$B$20)), IF($A394=TAXAS!$A$21,IF($B394="DÉBITO",$D394-($D394*TAXAS!$B$21)), IF($A394=TAXAS!$A$22,IF($B394="DÉBITO",$D394-($D394*TAXAS!$B$22)), IF($A394=TAXAS!$A$23,IF($B394="DÉBITO",$D394-($D394*TAXAS!$B$23)), IF($A394=TAXAS!$A$24,IF($B394="DÉBITO",$D394-($D394*TAXAS!$B$24)), IF($A394=TAXAS!$A$25,IF($B394="DÉBITO",$D394-($D394*TAXAS!$B$25)), IF($A394=TAXAS!$A$26,IF($B394="DÉBITO",$D394-($D394*TAXAS!$B$26)), IF($A394=TAXAS!$A$27,IF($B394="DÉBITO",$D394-($D394*TAXAS!$B$27))))))))))))))))))))))))))/1</f>
        <v>0</v>
      </c>
      <c r="F394" s="8">
        <f>IF($A394="VISA",IF($B394="CRÉDITO",$D394-($D394*TAXAS!$C$4)),IF($A394="MASTER",IF($B394="CRÉDITO",$D394-($D394*TAXAS!$C$5)),IF($A394="ELO", IF($B394="CRÉDITO",$D394-($D394*TAXAS!$C$6)),IF($A394="HIPERCARD",IF($B394="CRÉDITO",$D394-($D394*TAXAS!$C$7)),IF($A394="DINERS",IF($B394="CRÉDITO",$D394-($D394*TAXAS!$C$8)),IF($A394="AMERICA EXPRESS",IF($B394="CRÉDITO",$D394-($D394*TAXAS!$C$9)),IF($A394=TAXAS!$A$10,IF($B394="CRÉDITO",$D394-($D394*TAXAS!$C$10)), IF($A394=TAXAS!$A$11,IF($B394="CRÉDITO",$D394-($D394*TAXAS!$C$11)), IF($A394=TAXAS!$A$12,IF($B394="CRÉDITO",$D394-($D394*TAXAS!$C$12)), IF($A394=TAXAS!$A$13,IF($B394="CRÉDITO",$D394-($D394*TAXAS!$C$13)), IF($A394=TAXAS!$A$14,IF($B394="CRÉDITO",$D394-($D394*TAXAS!$C$14)), IF($A394=TAXAS!$A$15,IF($B394="CRÉDITO",$D394-($D394*TAXAS!$C$15)), IF($A394=TAXAS!$A$16,IF($B394="CRÉDITO",$D394-($D394*TAXAS!$C$16)), IF($A394=TAXAS!$A$17,IF($B394="CRÉDITO",$D394-($D394*TAXAS!$C$17)), IF($A394=TAXAS!$A$18,IF($B394="CRÉDITO",$D394-($D394*TAXAS!$C$18)), IF($A394=TAXAS!$A$19,IF($B394="CRÉDITO",$D394-($D394*TAXAS!$C$19)), IF($A394=TAXAS!$A$20,IF($B394="CRÉDITO",$D394-($D394*TAXAS!$C$20)), IF($A394=TAXAS!$A$21,IF($B394="CRÉDITO",$D394-($D394*TAXAS!$C$21)), IF($A394=TAXAS!$A$22,IF($B394="CRÉDITO",$D394-($D394*TAXAS!$C$22)), IF($A394=TAXAS!$A$23,IF($B394="CRÉDITO",$D394-($D394*TAXAS!$C$23)), IF($A394=TAXAS!$A$24,IF($B394="CRÉDITO",$D394-($D394*TAXAS!$C$24)), IF($A394=TAXAS!$A$25,IF($B394="CRÉDITO",$D394-($D394*TAXAS!$C$25)), IF($A394=TAXAS!$A$26,IF($B394="CRÉDITO",$D394-($D394*TAXAS!$C$26)), IF($A394=TAXAS!$A$27,IF($B394="CRÉDITO",$D394-($D394*TAXAS!$C$27))))))))))))))))))))))))))/1</f>
        <v>0</v>
      </c>
      <c r="G394" s="9">
        <f>IF($A394="VISA",IF($B394="PARCELADO ATÉ 3X",$D394-(D394*TAXAS!$D$4))/3,IF($A394="MASTER",IF($B394="PARCELADO ATÉ 3X",$D394-(D394*TAXAS!$D$5))/3,IF($A394="ELO",IF($B394="PARCELADO ATÉ 3X",$D394-(D394*TAXAS!$D$6))/3,IF($A394="HIPERCARD",IF($B394="PARCELADO ATÉ 3X",$D394-(D394*TAXAS!$D$7))/3,IF($A394="DINERS",IF($B394="PARCELADO ATÉ 3X",$D394-(D394*TAXAS!$D$8))/3,IF($A394="AMERICA EXPRESS",IF($B394="PARCELADO ATÉ 3X",$D394-(D394*TAXAS!$D$9))/3,IF($A394=TAXAS!$A$10,IF($B394="PARCELADO ATÉ 3X",$D394-($D394*TAXAS!$D$10))/3,IF($A394=TAXAS!$A$11,IF($B394="PARCELADO ATÉ 3X",$D394-($D394*TAXAS!$D$11))/3,IF($A394=TAXAS!$A$12,IF($B394="PARCELADO ATÉ 3X",$D394-($D394*TAXAS!$D$12))/3,IF($A394=TAXAS!$A$13,IF($B394="PARCELADO ATÉ 3X",$D394-($D394*TAXAS!$D$13))/3,IF($A394=TAXAS!$A$14,IF($B394="PARCELADO ATÉ 3X",$D394-($D394*TAXAS!$D$14))/3,IF($A394=TAXAS!$A$15,IF($B394="PARCELADO ATÉ 3X",$D394-($D394*TAXAS!$D$15))/3,IF($A394=TAXAS!$A$16,IF($B394="PARCELADO ATÉ 3X",$D394-($D394*TAXAS!$D$16))/3,IF($A394=TAXAS!$A$17,IF($B394="PARCELADO ATÉ 3X",$D394-($D394*TAXAS!$D$17))/3,IF($A394=TAXAS!$A$18,IF($B394="PARCELADO ATÉ 3X",$D394-($D394*TAXAS!$D$18))/3,IF($A394=TAXAS!$A$19,IF($B394="PARCELADO ATÉ 3X",$D394-($D394*TAXAS!$D$19))/3,IF($A394=TAXAS!$A$20,IF($B394="PARCELADO ATÉ 3X",$D394-($D394*TAXAS!$D$20))/3,IF($A394=TAXAS!$A$21,IF($B394="PARCELADO ATÉ 3X",$D394-($D394*TAXAS!$D$21))/3,IF($A394=TAXAS!$A$22,IF($B394="PARCELADO ATÉ 3X",$D394-($D394*TAXAS!$D$22))/3,IF($A394=TAXAS!$A$23,IF($B394="PARCELADO ATÉ 3X",$D394-($D394*TAXAS!$D$23))/3,IF($A394=TAXAS!$A$24,IF($B394="PARCELADO ATÉ 3X",$D394-($D394*TAXAS!$D$24))/3,IF($A394=TAXAS!$A$25,IF($B394="PARCELADO ATÉ 3X",$D394-($D394*TAXAS!$D$25))/3,IF($A394=TAXAS!$A$26,IF($B394="PARCELADO ATÉ 3X",$D394-($D394*TAXAS!$D$26))/3,IF($A394=TAXAS!$A$27,IF($B394="PARCELADO ATÉ 3X",$D394-($D394*TAXAS!$D$27))/3))))))))))))))))))))))))/1</f>
        <v>0</v>
      </c>
      <c r="H394" s="9">
        <f>IF($A394="VISA",IF($B394="PARCELADO ATÉ 6X",$D394-(D394*TAXAS!$E$4))/6,IF($A394="MASTER",IF($B394="PARCELADO ATÉ 6X",$D394-(D394*TAXAS!$E$5))/6,IF($A394="ELO",IF($B394="PARCELADO ATÉ 6X",$D394-(D394*TAXAS!$E$6))/6,IF($A394="HIPERCARD",IF($B394="PARCELADO ATÉ 6X",$D394-(D394*TAXAS!$E$7))/6,IF($A394="DINERS",IF($B394="PARCELADO ATÉ 6X",$D394-(D394*TAXAS!$E$8))/6,IF($A394="AMERICA EXPRESS",IF($B394="PARCELADO ATÉ 6X",$D394-(D394*TAXAS!$E$9))/6,IF($A394=TAXAS!$A$10,IF($B394="PARCELADO ATÉ 6X",$D394-($D394*TAXAS!$E$10))/6,IF($A394=TAXAS!$A$11,IF($B394="PARCELADO ATÉ 6X",$D394-($D394*TAXAS!$E$11))/6,IF($A394=TAXAS!$A$12,IF($B394="PARCELADO ATÉ 6X",$D394-($D394*TAXAS!$E$12))/6,IF($A394=TAXAS!$A$13,IF($B394="PARCELADO ATÉ 6X",$D394-($D394*TAXAS!$E$13))/6,IF($A394=TAXAS!$A$14,IF($B394="PARCELADO ATÉ 6X",$D394-($D394*TAXAS!$E$14))/6,IF($A394=TAXAS!$A$15,IF($B394="PARCELADO ATÉ 6X",$D394-($D394*TAXAS!$E$15))/6,IF($A394=TAXAS!$A$16,IF($B394="PARCELADO ATÉ 6X",$D394-($D394*TAXAS!$E$16))/6,IF($A394=TAXAS!$A$17,IF($B394="PARCELADO ATÉ 6X",$D394-($D394*TAXAS!$E$17))/6,IF($A394=TAXAS!$A$18,IF($B394="PARCELADO ATÉ 6X",$D394-($D394*TAXAS!$E$18))/6,IF($A394=TAXAS!$A$19,IF($B394="PARCELADO ATÉ 6X",$D394-($D394*TAXAS!$E$19))/6,IF($A394=TAXAS!$A$20,IF($B394="PARCELADO ATÉ 6X",$D394-($D394*TAXAS!$E$20))/6,IF($A394=TAXAS!$A$21,IF($B394="PARCELADO ATÉ 6X",$D394-($D394*TAXAS!$E$21))/6,IF($A394=TAXAS!$A$22,IF($B394="PARCELADO ATÉ 6X",$D394-($D394*TAXAS!$E$22))/6,IF($A394=TAXAS!$A$23,IF($B394="PARCELADO ATÉ 6X",$D394-($D394*TAXAS!$E$23))/6,IF($A394=TAXAS!$A$24,IF($B394="PARCELADO ATÉ 6X",$D394-($D394*TAXAS!$E$24))/6,IF($A394=TAXAS!$A$25,IF($B394="PARCELADO ATÉ 6X",$D394-($D394*TAXAS!$E$25))/6,IF($A394=TAXAS!$A$26,IF($B394="PARCELADO ATÉ 6X",$D394-($D394*TAXAS!$E$26))/6,IF($A394=TAXAS!$A$27,IF($B394="PARCELADO ATÉ 6X",$D394-($D394*TAXAS!$E$27))/6))))))))))))))))))))))))/1</f>
        <v>0</v>
      </c>
      <c r="I394" s="9">
        <f>IF($A394="VISA",IF($B394="PARCELADO ATÉ 12X",$D394-(D394*TAXAS!$F$4))/12,IF($A394="MASTER",IF($B394="PARCELADO ATÉ 12X",$D394-(D394*TAXAS!$F$5))/12,IF($A394="ELO",IF($B394="PARCELADO ATÉ 12X",$D394-(D394*TAXAS!$F$6))/12,IF($A394="HIPERCARD",IF($B394="PARCELADO ATÉ 12X",$D394-(D394*TAXAS!$F$7))/12,IF($A394="DINERS",IF($B394="PARCELADO ATÉ 12X",$D394-(D394*TAXAS!$F$8))/12,IF($A394="AMERICA EXPRESS",IF($B394="PARCELADO ATÉ 12X",$D394-(D394*TAXAS!$F$9))/12,IF($A394=TAXAS!$A$10,IF($B394="PARCELADO ATÉ 12X",$D394-($D394*TAXAS!$F$10))/12,IF($A394=TAXAS!$A$11,IF($B394="PARCELADO ATÉ 12X",$D394-($D394*TAXAS!$F$11))/12,IF($A394=TAXAS!$A$12,IF($B394="PARCELADO ATÉ 12X",$D394-($D394*TAXAS!$F$12))/12,IF($A394=TAXAS!$A$13,IF($B394="PARCELADO ATÉ 12X",$D394-($D394*TAXAS!$F$13))/12,IF($A394=TAXAS!$A$14,IF($B394="PARCELADO ATÉ 12X",$D394-($D394*TAXAS!$F$14))/12,IF($A394=TAXAS!$A$15,IF($B394="PARCELADO ATÉ 12X",$D394-($D394*TAXAS!$F$15))/12,IF($A394=TAXAS!$A$16,IF($B394="PARCELADO ATÉ 12X",$D394-($D394*TAXAS!$F$16))/12,IF($A394=TAXAS!$A$17,IF($B394="PARCELADO ATÉ 12X",$D394-($D394*TAXAS!$F$17))/12,IF($A394=TAXAS!$A$18,IF($B394="PARCELADO ATÉ 12X",$D394-($D394*TAXAS!$F$18))/12,IF($A394=TAXAS!$A$19,IF($B394="PARCELADO ATÉ 12X",$D394-($D394*TAXAS!$F$19))/12,IF($A394=TAXAS!$A$20,IF($B394="PARCELADO ATÉ 12X",$D394-($D394*TAXAS!$F$20))/12,IF($A394=TAXAS!$A$21,IF($B394="PARCELADO ATÉ 12X",$D394-($D394*TAXAS!$F$21))/12,IF($A394=TAXAS!$A$22,IF($B394="PARCELADO ATÉ 12X",$D394-($D394*TAXAS!$F$22))/12,IF($A394=TAXAS!$A$23,IF($B394="PARCELADO ATÉ 12X",$D394-($D394*TAXAS!$F$23))/12,IF($A394=TAXAS!$A$24,IF($B394="PARCELADO ATÉ 12X",$D394-($D394*TAXAS!$F$24))/12,IF($A394=TAXAS!$A$25,IF($B394="PARCELADO ATÉ 12X",$D394-($D394*TAXAS!$F$25))/12,IF($A394=TAXAS!$A$26,IF($B394="PARCELADO ATÉ 12X",$D394-($D394*TAXAS!$F$26))/12,IF($A394=TAXAS!$A$27,IF($B394="PARCELADO ATÉ 12X",$D394-($D394*TAXAS!$F$27))/12))))))))))))))))))))))))/1</f>
        <v>0</v>
      </c>
      <c r="J394" s="8">
        <f t="shared" si="0"/>
        <v>0</v>
      </c>
      <c r="K394" s="10" t="b">
        <f>IF($B394="PARCELADO ATÉ 3X",($D394-($D394*TAXAS!$D$4))-$J394)</f>
        <v>0</v>
      </c>
      <c r="L394" s="10" t="b">
        <f>IF($B394="PARCELADO ATÉ 6X",($D394-($D394*TAXAS!$E$4))-$J394)</f>
        <v>0</v>
      </c>
      <c r="M394" s="10" t="b">
        <f>IF($B394="PARCELADO ATÉ 12X",($D394-($D394*TAXAS!$F$4))-$J394)</f>
        <v>0</v>
      </c>
      <c r="N394" s="8">
        <f t="shared" si="1"/>
        <v>0</v>
      </c>
      <c r="O394" s="10">
        <f t="shared" si="2"/>
        <v>0</v>
      </c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spans="1:31" ht="15.75" customHeight="1" x14ac:dyDescent="0.2">
      <c r="A395" s="3"/>
      <c r="B395" s="5"/>
      <c r="C395" s="6"/>
      <c r="D395" s="42"/>
      <c r="E395" s="8">
        <f>IF($A395="VISA",IF($B395="DÉBITO",$D395-($D395*TAXAS!$B$4)),IF($A395="MASTER",IF($B395="DÉBITO",$D395-($D395*TAXAS!$B$5)),IF($A395="ELO", IF($B395="DÉBITO",$D395-($D395*TAXAS!$B$6)),IF($A395="HIPERCARD",IF($B395="DÉBITO",$D395-($D395*TAXAS!$B$7)),IF($A395="DINERS",IF($B395="DÉBITO",$D395-($D395*TAXAS!$B$8)),IF($A395="AMERICA EXPRESS",IF($B395="DÉBITO",$D395-($D395*TAXAS!$B$9)),IF($A395=TAXAS!$A$10,IF($B395="DÉBITO",$D395-($D395*TAXAS!$B$10)), IF($A395=TAXAS!$A$11,IF($B395="DÉBITO",$D395-($D395*TAXAS!$B$11)), IF($A395=TAXAS!$A$12,IF($B395="DÉBITO",$D395-($D395*TAXAS!$B$12)), IF($A395=TAXAS!$A$13,IF($B395="DÉBITO",$D395-($D395*TAXAS!$B$13)), IF($A395=TAXAS!$A$14,IF($B395="DÉBITO",$D395-($D395*TAXAS!$B$14)), IF($A395=TAXAS!$A$15,IF($B395="DÉBITO",$D395-($D395*TAXAS!$B$15)), IF($A395=TAXAS!$A$16,IF($B395="DÉBITO",$D395-($D395*TAXAS!$B$16)), IF($A395=TAXAS!$A$17,IF($B395="DÉBITO",$D395-($D395*TAXAS!$B$17)), IF($A395=TAXAS!$A$18,IF($B395="DÉBITO",$D395-($D395*TAXAS!$B$18)), IF($A395=TAXAS!$A$19,IF($B395="DÉBITO",$D395-($D395*TAXAS!$B$19)), IF($A395=TAXAS!$A$20,IF($B395="DÉBITO",$D395-($D395*TAXAS!$B$20)), IF($A395=TAXAS!$A$21,IF($B395="DÉBITO",$D395-($D395*TAXAS!$B$21)), IF($A395=TAXAS!$A$22,IF($B395="DÉBITO",$D395-($D395*TAXAS!$B$22)), IF($A395=TAXAS!$A$23,IF($B395="DÉBITO",$D395-($D395*TAXAS!$B$23)), IF($A395=TAXAS!$A$24,IF($B395="DÉBITO",$D395-($D395*TAXAS!$B$24)), IF($A395=TAXAS!$A$25,IF($B395="DÉBITO",$D395-($D395*TAXAS!$B$25)), IF($A395=TAXAS!$A$26,IF($B395="DÉBITO",$D395-($D395*TAXAS!$B$26)), IF($A395=TAXAS!$A$27,IF($B395="DÉBITO",$D395-($D395*TAXAS!$B$27))))))))))))))))))))))))))/1</f>
        <v>0</v>
      </c>
      <c r="F395" s="8">
        <f>IF($A395="VISA",IF($B395="CRÉDITO",$D395-($D395*TAXAS!$C$4)),IF($A395="MASTER",IF($B395="CRÉDITO",$D395-($D395*TAXAS!$C$5)),IF($A395="ELO", IF($B395="CRÉDITO",$D395-($D395*TAXAS!$C$6)),IF($A395="HIPERCARD",IF($B395="CRÉDITO",$D395-($D395*TAXAS!$C$7)),IF($A395="DINERS",IF($B395="CRÉDITO",$D395-($D395*TAXAS!$C$8)),IF($A395="AMERICA EXPRESS",IF($B395="CRÉDITO",$D395-($D395*TAXAS!$C$9)),IF($A395=TAXAS!$A$10,IF($B395="CRÉDITO",$D395-($D395*TAXAS!$C$10)), IF($A395=TAXAS!$A$11,IF($B395="CRÉDITO",$D395-($D395*TAXAS!$C$11)), IF($A395=TAXAS!$A$12,IF($B395="CRÉDITO",$D395-($D395*TAXAS!$C$12)), IF($A395=TAXAS!$A$13,IF($B395="CRÉDITO",$D395-($D395*TAXAS!$C$13)), IF($A395=TAXAS!$A$14,IF($B395="CRÉDITO",$D395-($D395*TAXAS!$C$14)), IF($A395=TAXAS!$A$15,IF($B395="CRÉDITO",$D395-($D395*TAXAS!$C$15)), IF($A395=TAXAS!$A$16,IF($B395="CRÉDITO",$D395-($D395*TAXAS!$C$16)), IF($A395=TAXAS!$A$17,IF($B395="CRÉDITO",$D395-($D395*TAXAS!$C$17)), IF($A395=TAXAS!$A$18,IF($B395="CRÉDITO",$D395-($D395*TAXAS!$C$18)), IF($A395=TAXAS!$A$19,IF($B395="CRÉDITO",$D395-($D395*TAXAS!$C$19)), IF($A395=TAXAS!$A$20,IF($B395="CRÉDITO",$D395-($D395*TAXAS!$C$20)), IF($A395=TAXAS!$A$21,IF($B395="CRÉDITO",$D395-($D395*TAXAS!$C$21)), IF($A395=TAXAS!$A$22,IF($B395="CRÉDITO",$D395-($D395*TAXAS!$C$22)), IF($A395=TAXAS!$A$23,IF($B395="CRÉDITO",$D395-($D395*TAXAS!$C$23)), IF($A395=TAXAS!$A$24,IF($B395="CRÉDITO",$D395-($D395*TAXAS!$C$24)), IF($A395=TAXAS!$A$25,IF($B395="CRÉDITO",$D395-($D395*TAXAS!$C$25)), IF($A395=TAXAS!$A$26,IF($B395="CRÉDITO",$D395-($D395*TAXAS!$C$26)), IF($A395=TAXAS!$A$27,IF($B395="CRÉDITO",$D395-($D395*TAXAS!$C$27))))))))))))))))))))))))))/1</f>
        <v>0</v>
      </c>
      <c r="G395" s="9">
        <f>IF($A395="VISA",IF($B395="PARCELADO ATÉ 3X",$D395-(D395*TAXAS!$D$4))/3,IF($A395="MASTER",IF($B395="PARCELADO ATÉ 3X",$D395-(D395*TAXAS!$D$5))/3,IF($A395="ELO",IF($B395="PARCELADO ATÉ 3X",$D395-(D395*TAXAS!$D$6))/3,IF($A395="HIPERCARD",IF($B395="PARCELADO ATÉ 3X",$D395-(D395*TAXAS!$D$7))/3,IF($A395="DINERS",IF($B395="PARCELADO ATÉ 3X",$D395-(D395*TAXAS!$D$8))/3,IF($A395="AMERICA EXPRESS",IF($B395="PARCELADO ATÉ 3X",$D395-(D395*TAXAS!$D$9))/3,IF($A395=TAXAS!$A$10,IF($B395="PARCELADO ATÉ 3X",$D395-($D395*TAXAS!$D$10))/3,IF($A395=TAXAS!$A$11,IF($B395="PARCELADO ATÉ 3X",$D395-($D395*TAXAS!$D$11))/3,IF($A395=TAXAS!$A$12,IF($B395="PARCELADO ATÉ 3X",$D395-($D395*TAXAS!$D$12))/3,IF($A395=TAXAS!$A$13,IF($B395="PARCELADO ATÉ 3X",$D395-($D395*TAXAS!$D$13))/3,IF($A395=TAXAS!$A$14,IF($B395="PARCELADO ATÉ 3X",$D395-($D395*TAXAS!$D$14))/3,IF($A395=TAXAS!$A$15,IF($B395="PARCELADO ATÉ 3X",$D395-($D395*TAXAS!$D$15))/3,IF($A395=TAXAS!$A$16,IF($B395="PARCELADO ATÉ 3X",$D395-($D395*TAXAS!$D$16))/3,IF($A395=TAXAS!$A$17,IF($B395="PARCELADO ATÉ 3X",$D395-($D395*TAXAS!$D$17))/3,IF($A395=TAXAS!$A$18,IF($B395="PARCELADO ATÉ 3X",$D395-($D395*TAXAS!$D$18))/3,IF($A395=TAXAS!$A$19,IF($B395="PARCELADO ATÉ 3X",$D395-($D395*TAXAS!$D$19))/3,IF($A395=TAXAS!$A$20,IF($B395="PARCELADO ATÉ 3X",$D395-($D395*TAXAS!$D$20))/3,IF($A395=TAXAS!$A$21,IF($B395="PARCELADO ATÉ 3X",$D395-($D395*TAXAS!$D$21))/3,IF($A395=TAXAS!$A$22,IF($B395="PARCELADO ATÉ 3X",$D395-($D395*TAXAS!$D$22))/3,IF($A395=TAXAS!$A$23,IF($B395="PARCELADO ATÉ 3X",$D395-($D395*TAXAS!$D$23))/3,IF($A395=TAXAS!$A$24,IF($B395="PARCELADO ATÉ 3X",$D395-($D395*TAXAS!$D$24))/3,IF($A395=TAXAS!$A$25,IF($B395="PARCELADO ATÉ 3X",$D395-($D395*TAXAS!$D$25))/3,IF($A395=TAXAS!$A$26,IF($B395="PARCELADO ATÉ 3X",$D395-($D395*TAXAS!$D$26))/3,IF($A395=TAXAS!$A$27,IF($B395="PARCELADO ATÉ 3X",$D395-($D395*TAXAS!$D$27))/3))))))))))))))))))))))))/1</f>
        <v>0</v>
      </c>
      <c r="H395" s="9">
        <f>IF($A395="VISA",IF($B395="PARCELADO ATÉ 6X",$D395-(D395*TAXAS!$E$4))/6,IF($A395="MASTER",IF($B395="PARCELADO ATÉ 6X",$D395-(D395*TAXAS!$E$5))/6,IF($A395="ELO",IF($B395="PARCELADO ATÉ 6X",$D395-(D395*TAXAS!$E$6))/6,IF($A395="HIPERCARD",IF($B395="PARCELADO ATÉ 6X",$D395-(D395*TAXAS!$E$7))/6,IF($A395="DINERS",IF($B395="PARCELADO ATÉ 6X",$D395-(D395*TAXAS!$E$8))/6,IF($A395="AMERICA EXPRESS",IF($B395="PARCELADO ATÉ 6X",$D395-(D395*TAXAS!$E$9))/6,IF($A395=TAXAS!$A$10,IF($B395="PARCELADO ATÉ 6X",$D395-($D395*TAXAS!$E$10))/6,IF($A395=TAXAS!$A$11,IF($B395="PARCELADO ATÉ 6X",$D395-($D395*TAXAS!$E$11))/6,IF($A395=TAXAS!$A$12,IF($B395="PARCELADO ATÉ 6X",$D395-($D395*TAXAS!$E$12))/6,IF($A395=TAXAS!$A$13,IF($B395="PARCELADO ATÉ 6X",$D395-($D395*TAXAS!$E$13))/6,IF($A395=TAXAS!$A$14,IF($B395="PARCELADO ATÉ 6X",$D395-($D395*TAXAS!$E$14))/6,IF($A395=TAXAS!$A$15,IF($B395="PARCELADO ATÉ 6X",$D395-($D395*TAXAS!$E$15))/6,IF($A395=TAXAS!$A$16,IF($B395="PARCELADO ATÉ 6X",$D395-($D395*TAXAS!$E$16))/6,IF($A395=TAXAS!$A$17,IF($B395="PARCELADO ATÉ 6X",$D395-($D395*TAXAS!$E$17))/6,IF($A395=TAXAS!$A$18,IF($B395="PARCELADO ATÉ 6X",$D395-($D395*TAXAS!$E$18))/6,IF($A395=TAXAS!$A$19,IF($B395="PARCELADO ATÉ 6X",$D395-($D395*TAXAS!$E$19))/6,IF($A395=TAXAS!$A$20,IF($B395="PARCELADO ATÉ 6X",$D395-($D395*TAXAS!$E$20))/6,IF($A395=TAXAS!$A$21,IF($B395="PARCELADO ATÉ 6X",$D395-($D395*TAXAS!$E$21))/6,IF($A395=TAXAS!$A$22,IF($B395="PARCELADO ATÉ 6X",$D395-($D395*TAXAS!$E$22))/6,IF($A395=TAXAS!$A$23,IF($B395="PARCELADO ATÉ 6X",$D395-($D395*TAXAS!$E$23))/6,IF($A395=TAXAS!$A$24,IF($B395="PARCELADO ATÉ 6X",$D395-($D395*TAXAS!$E$24))/6,IF($A395=TAXAS!$A$25,IF($B395="PARCELADO ATÉ 6X",$D395-($D395*TAXAS!$E$25))/6,IF($A395=TAXAS!$A$26,IF($B395="PARCELADO ATÉ 6X",$D395-($D395*TAXAS!$E$26))/6,IF($A395=TAXAS!$A$27,IF($B395="PARCELADO ATÉ 6X",$D395-($D395*TAXAS!$E$27))/6))))))))))))))))))))))))/1</f>
        <v>0</v>
      </c>
      <c r="I395" s="9">
        <f>IF($A395="VISA",IF($B395="PARCELADO ATÉ 12X",$D395-(D395*TAXAS!$F$4))/12,IF($A395="MASTER",IF($B395="PARCELADO ATÉ 12X",$D395-(D395*TAXAS!$F$5))/12,IF($A395="ELO",IF($B395="PARCELADO ATÉ 12X",$D395-(D395*TAXAS!$F$6))/12,IF($A395="HIPERCARD",IF($B395="PARCELADO ATÉ 12X",$D395-(D395*TAXAS!$F$7))/12,IF($A395="DINERS",IF($B395="PARCELADO ATÉ 12X",$D395-(D395*TAXAS!$F$8))/12,IF($A395="AMERICA EXPRESS",IF($B395="PARCELADO ATÉ 12X",$D395-(D395*TAXAS!$F$9))/12,IF($A395=TAXAS!$A$10,IF($B395="PARCELADO ATÉ 12X",$D395-($D395*TAXAS!$F$10))/12,IF($A395=TAXAS!$A$11,IF($B395="PARCELADO ATÉ 12X",$D395-($D395*TAXAS!$F$11))/12,IF($A395=TAXAS!$A$12,IF($B395="PARCELADO ATÉ 12X",$D395-($D395*TAXAS!$F$12))/12,IF($A395=TAXAS!$A$13,IF($B395="PARCELADO ATÉ 12X",$D395-($D395*TAXAS!$F$13))/12,IF($A395=TAXAS!$A$14,IF($B395="PARCELADO ATÉ 12X",$D395-($D395*TAXAS!$F$14))/12,IF($A395=TAXAS!$A$15,IF($B395="PARCELADO ATÉ 12X",$D395-($D395*TAXAS!$F$15))/12,IF($A395=TAXAS!$A$16,IF($B395="PARCELADO ATÉ 12X",$D395-($D395*TAXAS!$F$16))/12,IF($A395=TAXAS!$A$17,IF($B395="PARCELADO ATÉ 12X",$D395-($D395*TAXAS!$F$17))/12,IF($A395=TAXAS!$A$18,IF($B395="PARCELADO ATÉ 12X",$D395-($D395*TAXAS!$F$18))/12,IF($A395=TAXAS!$A$19,IF($B395="PARCELADO ATÉ 12X",$D395-($D395*TAXAS!$F$19))/12,IF($A395=TAXAS!$A$20,IF($B395="PARCELADO ATÉ 12X",$D395-($D395*TAXAS!$F$20))/12,IF($A395=TAXAS!$A$21,IF($B395="PARCELADO ATÉ 12X",$D395-($D395*TAXAS!$F$21))/12,IF($A395=TAXAS!$A$22,IF($B395="PARCELADO ATÉ 12X",$D395-($D395*TAXAS!$F$22))/12,IF($A395=TAXAS!$A$23,IF($B395="PARCELADO ATÉ 12X",$D395-($D395*TAXAS!$F$23))/12,IF($A395=TAXAS!$A$24,IF($B395="PARCELADO ATÉ 12X",$D395-($D395*TAXAS!$F$24))/12,IF($A395=TAXAS!$A$25,IF($B395="PARCELADO ATÉ 12X",$D395-($D395*TAXAS!$F$25))/12,IF($A395=TAXAS!$A$26,IF($B395="PARCELADO ATÉ 12X",$D395-($D395*TAXAS!$F$26))/12,IF($A395=TAXAS!$A$27,IF($B395="PARCELADO ATÉ 12X",$D395-($D395*TAXAS!$F$27))/12))))))))))))))))))))))))/1</f>
        <v>0</v>
      </c>
      <c r="J395" s="8">
        <f t="shared" si="0"/>
        <v>0</v>
      </c>
      <c r="K395" s="10" t="b">
        <f>IF($B395="PARCELADO ATÉ 3X",($D395-($D395*TAXAS!$D$4))-$J395)</f>
        <v>0</v>
      </c>
      <c r="L395" s="10" t="b">
        <f>IF($B395="PARCELADO ATÉ 6X",($D395-($D395*TAXAS!$E$4))-$J395)</f>
        <v>0</v>
      </c>
      <c r="M395" s="10" t="b">
        <f>IF($B395="PARCELADO ATÉ 12X",($D395-($D395*TAXAS!$F$4))-$J395)</f>
        <v>0</v>
      </c>
      <c r="N395" s="8">
        <f t="shared" si="1"/>
        <v>0</v>
      </c>
      <c r="O395" s="10">
        <f t="shared" si="2"/>
        <v>0</v>
      </c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spans="1:31" ht="15.75" customHeight="1" x14ac:dyDescent="0.2">
      <c r="A396" s="3"/>
      <c r="B396" s="5"/>
      <c r="C396" s="6"/>
      <c r="D396" s="42"/>
      <c r="E396" s="8">
        <f>IF($A396="VISA",IF($B396="DÉBITO",$D396-($D396*TAXAS!$B$4)),IF($A396="MASTER",IF($B396="DÉBITO",$D396-($D396*TAXAS!$B$5)),IF($A396="ELO", IF($B396="DÉBITO",$D396-($D396*TAXAS!$B$6)),IF($A396="HIPERCARD",IF($B396="DÉBITO",$D396-($D396*TAXAS!$B$7)),IF($A396="DINERS",IF($B396="DÉBITO",$D396-($D396*TAXAS!$B$8)),IF($A396="AMERICA EXPRESS",IF($B396="DÉBITO",$D396-($D396*TAXAS!$B$9)),IF($A396=TAXAS!$A$10,IF($B396="DÉBITO",$D396-($D396*TAXAS!$B$10)), IF($A396=TAXAS!$A$11,IF($B396="DÉBITO",$D396-($D396*TAXAS!$B$11)), IF($A396=TAXAS!$A$12,IF($B396="DÉBITO",$D396-($D396*TAXAS!$B$12)), IF($A396=TAXAS!$A$13,IF($B396="DÉBITO",$D396-($D396*TAXAS!$B$13)), IF($A396=TAXAS!$A$14,IF($B396="DÉBITO",$D396-($D396*TAXAS!$B$14)), IF($A396=TAXAS!$A$15,IF($B396="DÉBITO",$D396-($D396*TAXAS!$B$15)), IF($A396=TAXAS!$A$16,IF($B396="DÉBITO",$D396-($D396*TAXAS!$B$16)), IF($A396=TAXAS!$A$17,IF($B396="DÉBITO",$D396-($D396*TAXAS!$B$17)), IF($A396=TAXAS!$A$18,IF($B396="DÉBITO",$D396-($D396*TAXAS!$B$18)), IF($A396=TAXAS!$A$19,IF($B396="DÉBITO",$D396-($D396*TAXAS!$B$19)), IF($A396=TAXAS!$A$20,IF($B396="DÉBITO",$D396-($D396*TAXAS!$B$20)), IF($A396=TAXAS!$A$21,IF($B396="DÉBITO",$D396-($D396*TAXAS!$B$21)), IF($A396=TAXAS!$A$22,IF($B396="DÉBITO",$D396-($D396*TAXAS!$B$22)), IF($A396=TAXAS!$A$23,IF($B396="DÉBITO",$D396-($D396*TAXAS!$B$23)), IF($A396=TAXAS!$A$24,IF($B396="DÉBITO",$D396-($D396*TAXAS!$B$24)), IF($A396=TAXAS!$A$25,IF($B396="DÉBITO",$D396-($D396*TAXAS!$B$25)), IF($A396=TAXAS!$A$26,IF($B396="DÉBITO",$D396-($D396*TAXAS!$B$26)), IF($A396=TAXAS!$A$27,IF($B396="DÉBITO",$D396-($D396*TAXAS!$B$27))))))))))))))))))))))))))/1</f>
        <v>0</v>
      </c>
      <c r="F396" s="8">
        <f>IF($A396="VISA",IF($B396="CRÉDITO",$D396-($D396*TAXAS!$C$4)),IF($A396="MASTER",IF($B396="CRÉDITO",$D396-($D396*TAXAS!$C$5)),IF($A396="ELO", IF($B396="CRÉDITO",$D396-($D396*TAXAS!$C$6)),IF($A396="HIPERCARD",IF($B396="CRÉDITO",$D396-($D396*TAXAS!$C$7)),IF($A396="DINERS",IF($B396="CRÉDITO",$D396-($D396*TAXAS!$C$8)),IF($A396="AMERICA EXPRESS",IF($B396="CRÉDITO",$D396-($D396*TAXAS!$C$9)),IF($A396=TAXAS!$A$10,IF($B396="CRÉDITO",$D396-($D396*TAXAS!$C$10)), IF($A396=TAXAS!$A$11,IF($B396="CRÉDITO",$D396-($D396*TAXAS!$C$11)), IF($A396=TAXAS!$A$12,IF($B396="CRÉDITO",$D396-($D396*TAXAS!$C$12)), IF($A396=TAXAS!$A$13,IF($B396="CRÉDITO",$D396-($D396*TAXAS!$C$13)), IF($A396=TAXAS!$A$14,IF($B396="CRÉDITO",$D396-($D396*TAXAS!$C$14)), IF($A396=TAXAS!$A$15,IF($B396="CRÉDITO",$D396-($D396*TAXAS!$C$15)), IF($A396=TAXAS!$A$16,IF($B396="CRÉDITO",$D396-($D396*TAXAS!$C$16)), IF($A396=TAXAS!$A$17,IF($B396="CRÉDITO",$D396-($D396*TAXAS!$C$17)), IF($A396=TAXAS!$A$18,IF($B396="CRÉDITO",$D396-($D396*TAXAS!$C$18)), IF($A396=TAXAS!$A$19,IF($B396="CRÉDITO",$D396-($D396*TAXAS!$C$19)), IF($A396=TAXAS!$A$20,IF($B396="CRÉDITO",$D396-($D396*TAXAS!$C$20)), IF($A396=TAXAS!$A$21,IF($B396="CRÉDITO",$D396-($D396*TAXAS!$C$21)), IF($A396=TAXAS!$A$22,IF($B396="CRÉDITO",$D396-($D396*TAXAS!$C$22)), IF($A396=TAXAS!$A$23,IF($B396="CRÉDITO",$D396-($D396*TAXAS!$C$23)), IF($A396=TAXAS!$A$24,IF($B396="CRÉDITO",$D396-($D396*TAXAS!$C$24)), IF($A396=TAXAS!$A$25,IF($B396="CRÉDITO",$D396-($D396*TAXAS!$C$25)), IF($A396=TAXAS!$A$26,IF($B396="CRÉDITO",$D396-($D396*TAXAS!$C$26)), IF($A396=TAXAS!$A$27,IF($B396="CRÉDITO",$D396-($D396*TAXAS!$C$27))))))))))))))))))))))))))/1</f>
        <v>0</v>
      </c>
      <c r="G396" s="9">
        <f>IF($A396="VISA",IF($B396="PARCELADO ATÉ 3X",$D396-(D396*TAXAS!$D$4))/3,IF($A396="MASTER",IF($B396="PARCELADO ATÉ 3X",$D396-(D396*TAXAS!$D$5))/3,IF($A396="ELO",IF($B396="PARCELADO ATÉ 3X",$D396-(D396*TAXAS!$D$6))/3,IF($A396="HIPERCARD",IF($B396="PARCELADO ATÉ 3X",$D396-(D396*TAXAS!$D$7))/3,IF($A396="DINERS",IF($B396="PARCELADO ATÉ 3X",$D396-(D396*TAXAS!$D$8))/3,IF($A396="AMERICA EXPRESS",IF($B396="PARCELADO ATÉ 3X",$D396-(D396*TAXAS!$D$9))/3,IF($A396=TAXAS!$A$10,IF($B396="PARCELADO ATÉ 3X",$D396-($D396*TAXAS!$D$10))/3,IF($A396=TAXAS!$A$11,IF($B396="PARCELADO ATÉ 3X",$D396-($D396*TAXAS!$D$11))/3,IF($A396=TAXAS!$A$12,IF($B396="PARCELADO ATÉ 3X",$D396-($D396*TAXAS!$D$12))/3,IF($A396=TAXAS!$A$13,IF($B396="PARCELADO ATÉ 3X",$D396-($D396*TAXAS!$D$13))/3,IF($A396=TAXAS!$A$14,IF($B396="PARCELADO ATÉ 3X",$D396-($D396*TAXAS!$D$14))/3,IF($A396=TAXAS!$A$15,IF($B396="PARCELADO ATÉ 3X",$D396-($D396*TAXAS!$D$15))/3,IF($A396=TAXAS!$A$16,IF($B396="PARCELADO ATÉ 3X",$D396-($D396*TAXAS!$D$16))/3,IF($A396=TAXAS!$A$17,IF($B396="PARCELADO ATÉ 3X",$D396-($D396*TAXAS!$D$17))/3,IF($A396=TAXAS!$A$18,IF($B396="PARCELADO ATÉ 3X",$D396-($D396*TAXAS!$D$18))/3,IF($A396=TAXAS!$A$19,IF($B396="PARCELADO ATÉ 3X",$D396-($D396*TAXAS!$D$19))/3,IF($A396=TAXAS!$A$20,IF($B396="PARCELADO ATÉ 3X",$D396-($D396*TAXAS!$D$20))/3,IF($A396=TAXAS!$A$21,IF($B396="PARCELADO ATÉ 3X",$D396-($D396*TAXAS!$D$21))/3,IF($A396=TAXAS!$A$22,IF($B396="PARCELADO ATÉ 3X",$D396-($D396*TAXAS!$D$22))/3,IF($A396=TAXAS!$A$23,IF($B396="PARCELADO ATÉ 3X",$D396-($D396*TAXAS!$D$23))/3,IF($A396=TAXAS!$A$24,IF($B396="PARCELADO ATÉ 3X",$D396-($D396*TAXAS!$D$24))/3,IF($A396=TAXAS!$A$25,IF($B396="PARCELADO ATÉ 3X",$D396-($D396*TAXAS!$D$25))/3,IF($A396=TAXAS!$A$26,IF($B396="PARCELADO ATÉ 3X",$D396-($D396*TAXAS!$D$26))/3,IF($A396=TAXAS!$A$27,IF($B396="PARCELADO ATÉ 3X",$D396-($D396*TAXAS!$D$27))/3))))))))))))))))))))))))/1</f>
        <v>0</v>
      </c>
      <c r="H396" s="9">
        <f>IF($A396="VISA",IF($B396="PARCELADO ATÉ 6X",$D396-(D396*TAXAS!$E$4))/6,IF($A396="MASTER",IF($B396="PARCELADO ATÉ 6X",$D396-(D396*TAXAS!$E$5))/6,IF($A396="ELO",IF($B396="PARCELADO ATÉ 6X",$D396-(D396*TAXAS!$E$6))/6,IF($A396="HIPERCARD",IF($B396="PARCELADO ATÉ 6X",$D396-(D396*TAXAS!$E$7))/6,IF($A396="DINERS",IF($B396="PARCELADO ATÉ 6X",$D396-(D396*TAXAS!$E$8))/6,IF($A396="AMERICA EXPRESS",IF($B396="PARCELADO ATÉ 6X",$D396-(D396*TAXAS!$E$9))/6,IF($A396=TAXAS!$A$10,IF($B396="PARCELADO ATÉ 6X",$D396-($D396*TAXAS!$E$10))/6,IF($A396=TAXAS!$A$11,IF($B396="PARCELADO ATÉ 6X",$D396-($D396*TAXAS!$E$11))/6,IF($A396=TAXAS!$A$12,IF($B396="PARCELADO ATÉ 6X",$D396-($D396*TAXAS!$E$12))/6,IF($A396=TAXAS!$A$13,IF($B396="PARCELADO ATÉ 6X",$D396-($D396*TAXAS!$E$13))/6,IF($A396=TAXAS!$A$14,IF($B396="PARCELADO ATÉ 6X",$D396-($D396*TAXAS!$E$14))/6,IF($A396=TAXAS!$A$15,IF($B396="PARCELADO ATÉ 6X",$D396-($D396*TAXAS!$E$15))/6,IF($A396=TAXAS!$A$16,IF($B396="PARCELADO ATÉ 6X",$D396-($D396*TAXAS!$E$16))/6,IF($A396=TAXAS!$A$17,IF($B396="PARCELADO ATÉ 6X",$D396-($D396*TAXAS!$E$17))/6,IF($A396=TAXAS!$A$18,IF($B396="PARCELADO ATÉ 6X",$D396-($D396*TAXAS!$E$18))/6,IF($A396=TAXAS!$A$19,IF($B396="PARCELADO ATÉ 6X",$D396-($D396*TAXAS!$E$19))/6,IF($A396=TAXAS!$A$20,IF($B396="PARCELADO ATÉ 6X",$D396-($D396*TAXAS!$E$20))/6,IF($A396=TAXAS!$A$21,IF($B396="PARCELADO ATÉ 6X",$D396-($D396*TAXAS!$E$21))/6,IF($A396=TAXAS!$A$22,IF($B396="PARCELADO ATÉ 6X",$D396-($D396*TAXAS!$E$22))/6,IF($A396=TAXAS!$A$23,IF($B396="PARCELADO ATÉ 6X",$D396-($D396*TAXAS!$E$23))/6,IF($A396=TAXAS!$A$24,IF($B396="PARCELADO ATÉ 6X",$D396-($D396*TAXAS!$E$24))/6,IF($A396=TAXAS!$A$25,IF($B396="PARCELADO ATÉ 6X",$D396-($D396*TAXAS!$E$25))/6,IF($A396=TAXAS!$A$26,IF($B396="PARCELADO ATÉ 6X",$D396-($D396*TAXAS!$E$26))/6,IF($A396=TAXAS!$A$27,IF($B396="PARCELADO ATÉ 6X",$D396-($D396*TAXAS!$E$27))/6))))))))))))))))))))))))/1</f>
        <v>0</v>
      </c>
      <c r="I396" s="9">
        <f>IF($A396="VISA",IF($B396="PARCELADO ATÉ 12X",$D396-(D396*TAXAS!$F$4))/12,IF($A396="MASTER",IF($B396="PARCELADO ATÉ 12X",$D396-(D396*TAXAS!$F$5))/12,IF($A396="ELO",IF($B396="PARCELADO ATÉ 12X",$D396-(D396*TAXAS!$F$6))/12,IF($A396="HIPERCARD",IF($B396="PARCELADO ATÉ 12X",$D396-(D396*TAXAS!$F$7))/12,IF($A396="DINERS",IF($B396="PARCELADO ATÉ 12X",$D396-(D396*TAXAS!$F$8))/12,IF($A396="AMERICA EXPRESS",IF($B396="PARCELADO ATÉ 12X",$D396-(D396*TAXAS!$F$9))/12,IF($A396=TAXAS!$A$10,IF($B396="PARCELADO ATÉ 12X",$D396-($D396*TAXAS!$F$10))/12,IF($A396=TAXAS!$A$11,IF($B396="PARCELADO ATÉ 12X",$D396-($D396*TAXAS!$F$11))/12,IF($A396=TAXAS!$A$12,IF($B396="PARCELADO ATÉ 12X",$D396-($D396*TAXAS!$F$12))/12,IF($A396=TAXAS!$A$13,IF($B396="PARCELADO ATÉ 12X",$D396-($D396*TAXAS!$F$13))/12,IF($A396=TAXAS!$A$14,IF($B396="PARCELADO ATÉ 12X",$D396-($D396*TAXAS!$F$14))/12,IF($A396=TAXAS!$A$15,IF($B396="PARCELADO ATÉ 12X",$D396-($D396*TAXAS!$F$15))/12,IF($A396=TAXAS!$A$16,IF($B396="PARCELADO ATÉ 12X",$D396-($D396*TAXAS!$F$16))/12,IF($A396=TAXAS!$A$17,IF($B396="PARCELADO ATÉ 12X",$D396-($D396*TAXAS!$F$17))/12,IF($A396=TAXAS!$A$18,IF($B396="PARCELADO ATÉ 12X",$D396-($D396*TAXAS!$F$18))/12,IF($A396=TAXAS!$A$19,IF($B396="PARCELADO ATÉ 12X",$D396-($D396*TAXAS!$F$19))/12,IF($A396=TAXAS!$A$20,IF($B396="PARCELADO ATÉ 12X",$D396-($D396*TAXAS!$F$20))/12,IF($A396=TAXAS!$A$21,IF($B396="PARCELADO ATÉ 12X",$D396-($D396*TAXAS!$F$21))/12,IF($A396=TAXAS!$A$22,IF($B396="PARCELADO ATÉ 12X",$D396-($D396*TAXAS!$F$22))/12,IF($A396=TAXAS!$A$23,IF($B396="PARCELADO ATÉ 12X",$D396-($D396*TAXAS!$F$23))/12,IF($A396=TAXAS!$A$24,IF($B396="PARCELADO ATÉ 12X",$D396-($D396*TAXAS!$F$24))/12,IF($A396=TAXAS!$A$25,IF($B396="PARCELADO ATÉ 12X",$D396-($D396*TAXAS!$F$25))/12,IF($A396=TAXAS!$A$26,IF($B396="PARCELADO ATÉ 12X",$D396-($D396*TAXAS!$F$26))/12,IF($A396=TAXAS!$A$27,IF($B396="PARCELADO ATÉ 12X",$D396-($D396*TAXAS!$F$27))/12))))))))))))))))))))))))/1</f>
        <v>0</v>
      </c>
      <c r="J396" s="8">
        <f t="shared" si="0"/>
        <v>0</v>
      </c>
      <c r="K396" s="10" t="b">
        <f>IF($B396="PARCELADO ATÉ 3X",($D396-($D396*TAXAS!$D$4))-$J396)</f>
        <v>0</v>
      </c>
      <c r="L396" s="10" t="b">
        <f>IF($B396="PARCELADO ATÉ 6X",($D396-($D396*TAXAS!$E$4))-$J396)</f>
        <v>0</v>
      </c>
      <c r="M396" s="10" t="b">
        <f>IF($B396="PARCELADO ATÉ 12X",($D396-($D396*TAXAS!$F$4))-$J396)</f>
        <v>0</v>
      </c>
      <c r="N396" s="8">
        <f t="shared" si="1"/>
        <v>0</v>
      </c>
      <c r="O396" s="10">
        <f t="shared" si="2"/>
        <v>0</v>
      </c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spans="1:31" ht="15.75" customHeight="1" x14ac:dyDescent="0.2">
      <c r="A397" s="3"/>
      <c r="B397" s="5"/>
      <c r="C397" s="6"/>
      <c r="D397" s="42"/>
      <c r="E397" s="8">
        <f>IF($A397="VISA",IF($B397="DÉBITO",$D397-($D397*TAXAS!$B$4)),IF($A397="MASTER",IF($B397="DÉBITO",$D397-($D397*TAXAS!$B$5)),IF($A397="ELO", IF($B397="DÉBITO",$D397-($D397*TAXAS!$B$6)),IF($A397="HIPERCARD",IF($B397="DÉBITO",$D397-($D397*TAXAS!$B$7)),IF($A397="DINERS",IF($B397="DÉBITO",$D397-($D397*TAXAS!$B$8)),IF($A397="AMERICA EXPRESS",IF($B397="DÉBITO",$D397-($D397*TAXAS!$B$9)),IF($A397=TAXAS!$A$10,IF($B397="DÉBITO",$D397-($D397*TAXAS!$B$10)), IF($A397=TAXAS!$A$11,IF($B397="DÉBITO",$D397-($D397*TAXAS!$B$11)), IF($A397=TAXAS!$A$12,IF($B397="DÉBITO",$D397-($D397*TAXAS!$B$12)), IF($A397=TAXAS!$A$13,IF($B397="DÉBITO",$D397-($D397*TAXAS!$B$13)), IF($A397=TAXAS!$A$14,IF($B397="DÉBITO",$D397-($D397*TAXAS!$B$14)), IF($A397=TAXAS!$A$15,IF($B397="DÉBITO",$D397-($D397*TAXAS!$B$15)), IF($A397=TAXAS!$A$16,IF($B397="DÉBITO",$D397-($D397*TAXAS!$B$16)), IF($A397=TAXAS!$A$17,IF($B397="DÉBITO",$D397-($D397*TAXAS!$B$17)), IF($A397=TAXAS!$A$18,IF($B397="DÉBITO",$D397-($D397*TAXAS!$B$18)), IF($A397=TAXAS!$A$19,IF($B397="DÉBITO",$D397-($D397*TAXAS!$B$19)), IF($A397=TAXAS!$A$20,IF($B397="DÉBITO",$D397-($D397*TAXAS!$B$20)), IF($A397=TAXAS!$A$21,IF($B397="DÉBITO",$D397-($D397*TAXAS!$B$21)), IF($A397=TAXAS!$A$22,IF($B397="DÉBITO",$D397-($D397*TAXAS!$B$22)), IF($A397=TAXAS!$A$23,IF($B397="DÉBITO",$D397-($D397*TAXAS!$B$23)), IF($A397=TAXAS!$A$24,IF($B397="DÉBITO",$D397-($D397*TAXAS!$B$24)), IF($A397=TAXAS!$A$25,IF($B397="DÉBITO",$D397-($D397*TAXAS!$B$25)), IF($A397=TAXAS!$A$26,IF($B397="DÉBITO",$D397-($D397*TAXAS!$B$26)), IF($A397=TAXAS!$A$27,IF($B397="DÉBITO",$D397-($D397*TAXAS!$B$27))))))))))))))))))))))))))/1</f>
        <v>0</v>
      </c>
      <c r="F397" s="8">
        <f>IF($A397="VISA",IF($B397="CRÉDITO",$D397-($D397*TAXAS!$C$4)),IF($A397="MASTER",IF($B397="CRÉDITO",$D397-($D397*TAXAS!$C$5)),IF($A397="ELO", IF($B397="CRÉDITO",$D397-($D397*TAXAS!$C$6)),IF($A397="HIPERCARD",IF($B397="CRÉDITO",$D397-($D397*TAXAS!$C$7)),IF($A397="DINERS",IF($B397="CRÉDITO",$D397-($D397*TAXAS!$C$8)),IF($A397="AMERICA EXPRESS",IF($B397="CRÉDITO",$D397-($D397*TAXAS!$C$9)),IF($A397=TAXAS!$A$10,IF($B397="CRÉDITO",$D397-($D397*TAXAS!$C$10)), IF($A397=TAXAS!$A$11,IF($B397="CRÉDITO",$D397-($D397*TAXAS!$C$11)), IF($A397=TAXAS!$A$12,IF($B397="CRÉDITO",$D397-($D397*TAXAS!$C$12)), IF($A397=TAXAS!$A$13,IF($B397="CRÉDITO",$D397-($D397*TAXAS!$C$13)), IF($A397=TAXAS!$A$14,IF($B397="CRÉDITO",$D397-($D397*TAXAS!$C$14)), IF($A397=TAXAS!$A$15,IF($B397="CRÉDITO",$D397-($D397*TAXAS!$C$15)), IF($A397=TAXAS!$A$16,IF($B397="CRÉDITO",$D397-($D397*TAXAS!$C$16)), IF($A397=TAXAS!$A$17,IF($B397="CRÉDITO",$D397-($D397*TAXAS!$C$17)), IF($A397=TAXAS!$A$18,IF($B397="CRÉDITO",$D397-($D397*TAXAS!$C$18)), IF($A397=TAXAS!$A$19,IF($B397="CRÉDITO",$D397-($D397*TAXAS!$C$19)), IF($A397=TAXAS!$A$20,IF($B397="CRÉDITO",$D397-($D397*TAXAS!$C$20)), IF($A397=TAXAS!$A$21,IF($B397="CRÉDITO",$D397-($D397*TAXAS!$C$21)), IF($A397=TAXAS!$A$22,IF($B397="CRÉDITO",$D397-($D397*TAXAS!$C$22)), IF($A397=TAXAS!$A$23,IF($B397="CRÉDITO",$D397-($D397*TAXAS!$C$23)), IF($A397=TAXAS!$A$24,IF($B397="CRÉDITO",$D397-($D397*TAXAS!$C$24)), IF($A397=TAXAS!$A$25,IF($B397="CRÉDITO",$D397-($D397*TAXAS!$C$25)), IF($A397=TAXAS!$A$26,IF($B397="CRÉDITO",$D397-($D397*TAXAS!$C$26)), IF($A397=TAXAS!$A$27,IF($B397="CRÉDITO",$D397-($D397*TAXAS!$C$27))))))))))))))))))))))))))/1</f>
        <v>0</v>
      </c>
      <c r="G397" s="9">
        <f>IF($A397="VISA",IF($B397="PARCELADO ATÉ 3X",$D397-(D397*TAXAS!$D$4))/3,IF($A397="MASTER",IF($B397="PARCELADO ATÉ 3X",$D397-(D397*TAXAS!$D$5))/3,IF($A397="ELO",IF($B397="PARCELADO ATÉ 3X",$D397-(D397*TAXAS!$D$6))/3,IF($A397="HIPERCARD",IF($B397="PARCELADO ATÉ 3X",$D397-(D397*TAXAS!$D$7))/3,IF($A397="DINERS",IF($B397="PARCELADO ATÉ 3X",$D397-(D397*TAXAS!$D$8))/3,IF($A397="AMERICA EXPRESS",IF($B397="PARCELADO ATÉ 3X",$D397-(D397*TAXAS!$D$9))/3,IF($A397=TAXAS!$A$10,IF($B397="PARCELADO ATÉ 3X",$D397-($D397*TAXAS!$D$10))/3,IF($A397=TAXAS!$A$11,IF($B397="PARCELADO ATÉ 3X",$D397-($D397*TAXAS!$D$11))/3,IF($A397=TAXAS!$A$12,IF($B397="PARCELADO ATÉ 3X",$D397-($D397*TAXAS!$D$12))/3,IF($A397=TAXAS!$A$13,IF($B397="PARCELADO ATÉ 3X",$D397-($D397*TAXAS!$D$13))/3,IF($A397=TAXAS!$A$14,IF($B397="PARCELADO ATÉ 3X",$D397-($D397*TAXAS!$D$14))/3,IF($A397=TAXAS!$A$15,IF($B397="PARCELADO ATÉ 3X",$D397-($D397*TAXAS!$D$15))/3,IF($A397=TAXAS!$A$16,IF($B397="PARCELADO ATÉ 3X",$D397-($D397*TAXAS!$D$16))/3,IF($A397=TAXAS!$A$17,IF($B397="PARCELADO ATÉ 3X",$D397-($D397*TAXAS!$D$17))/3,IF($A397=TAXAS!$A$18,IF($B397="PARCELADO ATÉ 3X",$D397-($D397*TAXAS!$D$18))/3,IF($A397=TAXAS!$A$19,IF($B397="PARCELADO ATÉ 3X",$D397-($D397*TAXAS!$D$19))/3,IF($A397=TAXAS!$A$20,IF($B397="PARCELADO ATÉ 3X",$D397-($D397*TAXAS!$D$20))/3,IF($A397=TAXAS!$A$21,IF($B397="PARCELADO ATÉ 3X",$D397-($D397*TAXAS!$D$21))/3,IF($A397=TAXAS!$A$22,IF($B397="PARCELADO ATÉ 3X",$D397-($D397*TAXAS!$D$22))/3,IF($A397=TAXAS!$A$23,IF($B397="PARCELADO ATÉ 3X",$D397-($D397*TAXAS!$D$23))/3,IF($A397=TAXAS!$A$24,IF($B397="PARCELADO ATÉ 3X",$D397-($D397*TAXAS!$D$24))/3,IF($A397=TAXAS!$A$25,IF($B397="PARCELADO ATÉ 3X",$D397-($D397*TAXAS!$D$25))/3,IF($A397=TAXAS!$A$26,IF($B397="PARCELADO ATÉ 3X",$D397-($D397*TAXAS!$D$26))/3,IF($A397=TAXAS!$A$27,IF($B397="PARCELADO ATÉ 3X",$D397-($D397*TAXAS!$D$27))/3))))))))))))))))))))))))/1</f>
        <v>0</v>
      </c>
      <c r="H397" s="9">
        <f>IF($A397="VISA",IF($B397="PARCELADO ATÉ 6X",$D397-(D397*TAXAS!$E$4))/6,IF($A397="MASTER",IF($B397="PARCELADO ATÉ 6X",$D397-(D397*TAXAS!$E$5))/6,IF($A397="ELO",IF($B397="PARCELADO ATÉ 6X",$D397-(D397*TAXAS!$E$6))/6,IF($A397="HIPERCARD",IF($B397="PARCELADO ATÉ 6X",$D397-(D397*TAXAS!$E$7))/6,IF($A397="DINERS",IF($B397="PARCELADO ATÉ 6X",$D397-(D397*TAXAS!$E$8))/6,IF($A397="AMERICA EXPRESS",IF($B397="PARCELADO ATÉ 6X",$D397-(D397*TAXAS!$E$9))/6,IF($A397=TAXAS!$A$10,IF($B397="PARCELADO ATÉ 6X",$D397-($D397*TAXAS!$E$10))/6,IF($A397=TAXAS!$A$11,IF($B397="PARCELADO ATÉ 6X",$D397-($D397*TAXAS!$E$11))/6,IF($A397=TAXAS!$A$12,IF($B397="PARCELADO ATÉ 6X",$D397-($D397*TAXAS!$E$12))/6,IF($A397=TAXAS!$A$13,IF($B397="PARCELADO ATÉ 6X",$D397-($D397*TAXAS!$E$13))/6,IF($A397=TAXAS!$A$14,IF($B397="PARCELADO ATÉ 6X",$D397-($D397*TAXAS!$E$14))/6,IF($A397=TAXAS!$A$15,IF($B397="PARCELADO ATÉ 6X",$D397-($D397*TAXAS!$E$15))/6,IF($A397=TAXAS!$A$16,IF($B397="PARCELADO ATÉ 6X",$D397-($D397*TAXAS!$E$16))/6,IF($A397=TAXAS!$A$17,IF($B397="PARCELADO ATÉ 6X",$D397-($D397*TAXAS!$E$17))/6,IF($A397=TAXAS!$A$18,IF($B397="PARCELADO ATÉ 6X",$D397-($D397*TAXAS!$E$18))/6,IF($A397=TAXAS!$A$19,IF($B397="PARCELADO ATÉ 6X",$D397-($D397*TAXAS!$E$19))/6,IF($A397=TAXAS!$A$20,IF($B397="PARCELADO ATÉ 6X",$D397-($D397*TAXAS!$E$20))/6,IF($A397=TAXAS!$A$21,IF($B397="PARCELADO ATÉ 6X",$D397-($D397*TAXAS!$E$21))/6,IF($A397=TAXAS!$A$22,IF($B397="PARCELADO ATÉ 6X",$D397-($D397*TAXAS!$E$22))/6,IF($A397=TAXAS!$A$23,IF($B397="PARCELADO ATÉ 6X",$D397-($D397*TAXAS!$E$23))/6,IF($A397=TAXAS!$A$24,IF($B397="PARCELADO ATÉ 6X",$D397-($D397*TAXAS!$E$24))/6,IF($A397=TAXAS!$A$25,IF($B397="PARCELADO ATÉ 6X",$D397-($D397*TAXAS!$E$25))/6,IF($A397=TAXAS!$A$26,IF($B397="PARCELADO ATÉ 6X",$D397-($D397*TAXAS!$E$26))/6,IF($A397=TAXAS!$A$27,IF($B397="PARCELADO ATÉ 6X",$D397-($D397*TAXAS!$E$27))/6))))))))))))))))))))))))/1</f>
        <v>0</v>
      </c>
      <c r="I397" s="9">
        <f>IF($A397="VISA",IF($B397="PARCELADO ATÉ 12X",$D397-(D397*TAXAS!$F$4))/12,IF($A397="MASTER",IF($B397="PARCELADO ATÉ 12X",$D397-(D397*TAXAS!$F$5))/12,IF($A397="ELO",IF($B397="PARCELADO ATÉ 12X",$D397-(D397*TAXAS!$F$6))/12,IF($A397="HIPERCARD",IF($B397="PARCELADO ATÉ 12X",$D397-(D397*TAXAS!$F$7))/12,IF($A397="DINERS",IF($B397="PARCELADO ATÉ 12X",$D397-(D397*TAXAS!$F$8))/12,IF($A397="AMERICA EXPRESS",IF($B397="PARCELADO ATÉ 12X",$D397-(D397*TAXAS!$F$9))/12,IF($A397=TAXAS!$A$10,IF($B397="PARCELADO ATÉ 12X",$D397-($D397*TAXAS!$F$10))/12,IF($A397=TAXAS!$A$11,IF($B397="PARCELADO ATÉ 12X",$D397-($D397*TAXAS!$F$11))/12,IF($A397=TAXAS!$A$12,IF($B397="PARCELADO ATÉ 12X",$D397-($D397*TAXAS!$F$12))/12,IF($A397=TAXAS!$A$13,IF($B397="PARCELADO ATÉ 12X",$D397-($D397*TAXAS!$F$13))/12,IF($A397=TAXAS!$A$14,IF($B397="PARCELADO ATÉ 12X",$D397-($D397*TAXAS!$F$14))/12,IF($A397=TAXAS!$A$15,IF($B397="PARCELADO ATÉ 12X",$D397-($D397*TAXAS!$F$15))/12,IF($A397=TAXAS!$A$16,IF($B397="PARCELADO ATÉ 12X",$D397-($D397*TAXAS!$F$16))/12,IF($A397=TAXAS!$A$17,IF($B397="PARCELADO ATÉ 12X",$D397-($D397*TAXAS!$F$17))/12,IF($A397=TAXAS!$A$18,IF($B397="PARCELADO ATÉ 12X",$D397-($D397*TAXAS!$F$18))/12,IF($A397=TAXAS!$A$19,IF($B397="PARCELADO ATÉ 12X",$D397-($D397*TAXAS!$F$19))/12,IF($A397=TAXAS!$A$20,IF($B397="PARCELADO ATÉ 12X",$D397-($D397*TAXAS!$F$20))/12,IF($A397=TAXAS!$A$21,IF($B397="PARCELADO ATÉ 12X",$D397-($D397*TAXAS!$F$21))/12,IF($A397=TAXAS!$A$22,IF($B397="PARCELADO ATÉ 12X",$D397-($D397*TAXAS!$F$22))/12,IF($A397=TAXAS!$A$23,IF($B397="PARCELADO ATÉ 12X",$D397-($D397*TAXAS!$F$23))/12,IF($A397=TAXAS!$A$24,IF($B397="PARCELADO ATÉ 12X",$D397-($D397*TAXAS!$F$24))/12,IF($A397=TAXAS!$A$25,IF($B397="PARCELADO ATÉ 12X",$D397-($D397*TAXAS!$F$25))/12,IF($A397=TAXAS!$A$26,IF($B397="PARCELADO ATÉ 12X",$D397-($D397*TAXAS!$F$26))/12,IF($A397=TAXAS!$A$27,IF($B397="PARCELADO ATÉ 12X",$D397-($D397*TAXAS!$F$27))/12))))))))))))))))))))))))/1</f>
        <v>0</v>
      </c>
      <c r="J397" s="8">
        <f t="shared" si="0"/>
        <v>0</v>
      </c>
      <c r="K397" s="10" t="b">
        <f>IF($B397="PARCELADO ATÉ 3X",($D397-($D397*TAXAS!$D$4))-$J397)</f>
        <v>0</v>
      </c>
      <c r="L397" s="10" t="b">
        <f>IF($B397="PARCELADO ATÉ 6X",($D397-($D397*TAXAS!$E$4))-$J397)</f>
        <v>0</v>
      </c>
      <c r="M397" s="10" t="b">
        <f>IF($B397="PARCELADO ATÉ 12X",($D397-($D397*TAXAS!$F$4))-$J397)</f>
        <v>0</v>
      </c>
      <c r="N397" s="8">
        <f t="shared" si="1"/>
        <v>0</v>
      </c>
      <c r="O397" s="10">
        <f t="shared" si="2"/>
        <v>0</v>
      </c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spans="1:31" ht="15.75" customHeight="1" x14ac:dyDescent="0.2">
      <c r="A398" s="3"/>
      <c r="B398" s="5"/>
      <c r="C398" s="6"/>
      <c r="D398" s="42"/>
      <c r="E398" s="8">
        <f>IF($A398="VISA",IF($B398="DÉBITO",$D398-($D398*TAXAS!$B$4)),IF($A398="MASTER",IF($B398="DÉBITO",$D398-($D398*TAXAS!$B$5)),IF($A398="ELO", IF($B398="DÉBITO",$D398-($D398*TAXAS!$B$6)),IF($A398="HIPERCARD",IF($B398="DÉBITO",$D398-($D398*TAXAS!$B$7)),IF($A398="DINERS",IF($B398="DÉBITO",$D398-($D398*TAXAS!$B$8)),IF($A398="AMERICA EXPRESS",IF($B398="DÉBITO",$D398-($D398*TAXAS!$B$9)),IF($A398=TAXAS!$A$10,IF($B398="DÉBITO",$D398-($D398*TAXAS!$B$10)), IF($A398=TAXAS!$A$11,IF($B398="DÉBITO",$D398-($D398*TAXAS!$B$11)), IF($A398=TAXAS!$A$12,IF($B398="DÉBITO",$D398-($D398*TAXAS!$B$12)), IF($A398=TAXAS!$A$13,IF($B398="DÉBITO",$D398-($D398*TAXAS!$B$13)), IF($A398=TAXAS!$A$14,IF($B398="DÉBITO",$D398-($D398*TAXAS!$B$14)), IF($A398=TAXAS!$A$15,IF($B398="DÉBITO",$D398-($D398*TAXAS!$B$15)), IF($A398=TAXAS!$A$16,IF($B398="DÉBITO",$D398-($D398*TAXAS!$B$16)), IF($A398=TAXAS!$A$17,IF($B398="DÉBITO",$D398-($D398*TAXAS!$B$17)), IF($A398=TAXAS!$A$18,IF($B398="DÉBITO",$D398-($D398*TAXAS!$B$18)), IF($A398=TAXAS!$A$19,IF($B398="DÉBITO",$D398-($D398*TAXAS!$B$19)), IF($A398=TAXAS!$A$20,IF($B398="DÉBITO",$D398-($D398*TAXAS!$B$20)), IF($A398=TAXAS!$A$21,IF($B398="DÉBITO",$D398-($D398*TAXAS!$B$21)), IF($A398=TAXAS!$A$22,IF($B398="DÉBITO",$D398-($D398*TAXAS!$B$22)), IF($A398=TAXAS!$A$23,IF($B398="DÉBITO",$D398-($D398*TAXAS!$B$23)), IF($A398=TAXAS!$A$24,IF($B398="DÉBITO",$D398-($D398*TAXAS!$B$24)), IF($A398=TAXAS!$A$25,IF($B398="DÉBITO",$D398-($D398*TAXAS!$B$25)), IF($A398=TAXAS!$A$26,IF($B398="DÉBITO",$D398-($D398*TAXAS!$B$26)), IF($A398=TAXAS!$A$27,IF($B398="DÉBITO",$D398-($D398*TAXAS!$B$27))))))))))))))))))))))))))/1</f>
        <v>0</v>
      </c>
      <c r="F398" s="8">
        <f>IF($A398="VISA",IF($B398="CRÉDITO",$D398-($D398*TAXAS!$C$4)),IF($A398="MASTER",IF($B398="CRÉDITO",$D398-($D398*TAXAS!$C$5)),IF($A398="ELO", IF($B398="CRÉDITO",$D398-($D398*TAXAS!$C$6)),IF($A398="HIPERCARD",IF($B398="CRÉDITO",$D398-($D398*TAXAS!$C$7)),IF($A398="DINERS",IF($B398="CRÉDITO",$D398-($D398*TAXAS!$C$8)),IF($A398="AMERICA EXPRESS",IF($B398="CRÉDITO",$D398-($D398*TAXAS!$C$9)),IF($A398=TAXAS!$A$10,IF($B398="CRÉDITO",$D398-($D398*TAXAS!$C$10)), IF($A398=TAXAS!$A$11,IF($B398="CRÉDITO",$D398-($D398*TAXAS!$C$11)), IF($A398=TAXAS!$A$12,IF($B398="CRÉDITO",$D398-($D398*TAXAS!$C$12)), IF($A398=TAXAS!$A$13,IF($B398="CRÉDITO",$D398-($D398*TAXAS!$C$13)), IF($A398=TAXAS!$A$14,IF($B398="CRÉDITO",$D398-($D398*TAXAS!$C$14)), IF($A398=TAXAS!$A$15,IF($B398="CRÉDITO",$D398-($D398*TAXAS!$C$15)), IF($A398=TAXAS!$A$16,IF($B398="CRÉDITO",$D398-($D398*TAXAS!$C$16)), IF($A398=TAXAS!$A$17,IF($B398="CRÉDITO",$D398-($D398*TAXAS!$C$17)), IF($A398=TAXAS!$A$18,IF($B398="CRÉDITO",$D398-($D398*TAXAS!$C$18)), IF($A398=TAXAS!$A$19,IF($B398="CRÉDITO",$D398-($D398*TAXAS!$C$19)), IF($A398=TAXAS!$A$20,IF($B398="CRÉDITO",$D398-($D398*TAXAS!$C$20)), IF($A398=TAXAS!$A$21,IF($B398="CRÉDITO",$D398-($D398*TAXAS!$C$21)), IF($A398=TAXAS!$A$22,IF($B398="CRÉDITO",$D398-($D398*TAXAS!$C$22)), IF($A398=TAXAS!$A$23,IF($B398="CRÉDITO",$D398-($D398*TAXAS!$C$23)), IF($A398=TAXAS!$A$24,IF($B398="CRÉDITO",$D398-($D398*TAXAS!$C$24)), IF($A398=TAXAS!$A$25,IF($B398="CRÉDITO",$D398-($D398*TAXAS!$C$25)), IF($A398=TAXAS!$A$26,IF($B398="CRÉDITO",$D398-($D398*TAXAS!$C$26)), IF($A398=TAXAS!$A$27,IF($B398="CRÉDITO",$D398-($D398*TAXAS!$C$27))))))))))))))))))))))))))/1</f>
        <v>0</v>
      </c>
      <c r="G398" s="9">
        <f>IF($A398="VISA",IF($B398="PARCELADO ATÉ 3X",$D398-(D398*TAXAS!$D$4))/3,IF($A398="MASTER",IF($B398="PARCELADO ATÉ 3X",$D398-(D398*TAXAS!$D$5))/3,IF($A398="ELO",IF($B398="PARCELADO ATÉ 3X",$D398-(D398*TAXAS!$D$6))/3,IF($A398="HIPERCARD",IF($B398="PARCELADO ATÉ 3X",$D398-(D398*TAXAS!$D$7))/3,IF($A398="DINERS",IF($B398="PARCELADO ATÉ 3X",$D398-(D398*TAXAS!$D$8))/3,IF($A398="AMERICA EXPRESS",IF($B398="PARCELADO ATÉ 3X",$D398-(D398*TAXAS!$D$9))/3,IF($A398=TAXAS!$A$10,IF($B398="PARCELADO ATÉ 3X",$D398-($D398*TAXAS!$D$10))/3,IF($A398=TAXAS!$A$11,IF($B398="PARCELADO ATÉ 3X",$D398-($D398*TAXAS!$D$11))/3,IF($A398=TAXAS!$A$12,IF($B398="PARCELADO ATÉ 3X",$D398-($D398*TAXAS!$D$12))/3,IF($A398=TAXAS!$A$13,IF($B398="PARCELADO ATÉ 3X",$D398-($D398*TAXAS!$D$13))/3,IF($A398=TAXAS!$A$14,IF($B398="PARCELADO ATÉ 3X",$D398-($D398*TAXAS!$D$14))/3,IF($A398=TAXAS!$A$15,IF($B398="PARCELADO ATÉ 3X",$D398-($D398*TAXAS!$D$15))/3,IF($A398=TAXAS!$A$16,IF($B398="PARCELADO ATÉ 3X",$D398-($D398*TAXAS!$D$16))/3,IF($A398=TAXAS!$A$17,IF($B398="PARCELADO ATÉ 3X",$D398-($D398*TAXAS!$D$17))/3,IF($A398=TAXAS!$A$18,IF($B398="PARCELADO ATÉ 3X",$D398-($D398*TAXAS!$D$18))/3,IF($A398=TAXAS!$A$19,IF($B398="PARCELADO ATÉ 3X",$D398-($D398*TAXAS!$D$19))/3,IF($A398=TAXAS!$A$20,IF($B398="PARCELADO ATÉ 3X",$D398-($D398*TAXAS!$D$20))/3,IF($A398=TAXAS!$A$21,IF($B398="PARCELADO ATÉ 3X",$D398-($D398*TAXAS!$D$21))/3,IF($A398=TAXAS!$A$22,IF($B398="PARCELADO ATÉ 3X",$D398-($D398*TAXAS!$D$22))/3,IF($A398=TAXAS!$A$23,IF($B398="PARCELADO ATÉ 3X",$D398-($D398*TAXAS!$D$23))/3,IF($A398=TAXAS!$A$24,IF($B398="PARCELADO ATÉ 3X",$D398-($D398*TAXAS!$D$24))/3,IF($A398=TAXAS!$A$25,IF($B398="PARCELADO ATÉ 3X",$D398-($D398*TAXAS!$D$25))/3,IF($A398=TAXAS!$A$26,IF($B398="PARCELADO ATÉ 3X",$D398-($D398*TAXAS!$D$26))/3,IF($A398=TAXAS!$A$27,IF($B398="PARCELADO ATÉ 3X",$D398-($D398*TAXAS!$D$27))/3))))))))))))))))))))))))/1</f>
        <v>0</v>
      </c>
      <c r="H398" s="9">
        <f>IF($A398="VISA",IF($B398="PARCELADO ATÉ 6X",$D398-(D398*TAXAS!$E$4))/6,IF($A398="MASTER",IF($B398="PARCELADO ATÉ 6X",$D398-(D398*TAXAS!$E$5))/6,IF($A398="ELO",IF($B398="PARCELADO ATÉ 6X",$D398-(D398*TAXAS!$E$6))/6,IF($A398="HIPERCARD",IF($B398="PARCELADO ATÉ 6X",$D398-(D398*TAXAS!$E$7))/6,IF($A398="DINERS",IF($B398="PARCELADO ATÉ 6X",$D398-(D398*TAXAS!$E$8))/6,IF($A398="AMERICA EXPRESS",IF($B398="PARCELADO ATÉ 6X",$D398-(D398*TAXAS!$E$9))/6,IF($A398=TAXAS!$A$10,IF($B398="PARCELADO ATÉ 6X",$D398-($D398*TAXAS!$E$10))/6,IF($A398=TAXAS!$A$11,IF($B398="PARCELADO ATÉ 6X",$D398-($D398*TAXAS!$E$11))/6,IF($A398=TAXAS!$A$12,IF($B398="PARCELADO ATÉ 6X",$D398-($D398*TAXAS!$E$12))/6,IF($A398=TAXAS!$A$13,IF($B398="PARCELADO ATÉ 6X",$D398-($D398*TAXAS!$E$13))/6,IF($A398=TAXAS!$A$14,IF($B398="PARCELADO ATÉ 6X",$D398-($D398*TAXAS!$E$14))/6,IF($A398=TAXAS!$A$15,IF($B398="PARCELADO ATÉ 6X",$D398-($D398*TAXAS!$E$15))/6,IF($A398=TAXAS!$A$16,IF($B398="PARCELADO ATÉ 6X",$D398-($D398*TAXAS!$E$16))/6,IF($A398=TAXAS!$A$17,IF($B398="PARCELADO ATÉ 6X",$D398-($D398*TAXAS!$E$17))/6,IF($A398=TAXAS!$A$18,IF($B398="PARCELADO ATÉ 6X",$D398-($D398*TAXAS!$E$18))/6,IF($A398=TAXAS!$A$19,IF($B398="PARCELADO ATÉ 6X",$D398-($D398*TAXAS!$E$19))/6,IF($A398=TAXAS!$A$20,IF($B398="PARCELADO ATÉ 6X",$D398-($D398*TAXAS!$E$20))/6,IF($A398=TAXAS!$A$21,IF($B398="PARCELADO ATÉ 6X",$D398-($D398*TAXAS!$E$21))/6,IF($A398=TAXAS!$A$22,IF($B398="PARCELADO ATÉ 6X",$D398-($D398*TAXAS!$E$22))/6,IF($A398=TAXAS!$A$23,IF($B398="PARCELADO ATÉ 6X",$D398-($D398*TAXAS!$E$23))/6,IF($A398=TAXAS!$A$24,IF($B398="PARCELADO ATÉ 6X",$D398-($D398*TAXAS!$E$24))/6,IF($A398=TAXAS!$A$25,IF($B398="PARCELADO ATÉ 6X",$D398-($D398*TAXAS!$E$25))/6,IF($A398=TAXAS!$A$26,IF($B398="PARCELADO ATÉ 6X",$D398-($D398*TAXAS!$E$26))/6,IF($A398=TAXAS!$A$27,IF($B398="PARCELADO ATÉ 6X",$D398-($D398*TAXAS!$E$27))/6))))))))))))))))))))))))/1</f>
        <v>0</v>
      </c>
      <c r="I398" s="9">
        <f>IF($A398="VISA",IF($B398="PARCELADO ATÉ 12X",$D398-(D398*TAXAS!$F$4))/12,IF($A398="MASTER",IF($B398="PARCELADO ATÉ 12X",$D398-(D398*TAXAS!$F$5))/12,IF($A398="ELO",IF($B398="PARCELADO ATÉ 12X",$D398-(D398*TAXAS!$F$6))/12,IF($A398="HIPERCARD",IF($B398="PARCELADO ATÉ 12X",$D398-(D398*TAXAS!$F$7))/12,IF($A398="DINERS",IF($B398="PARCELADO ATÉ 12X",$D398-(D398*TAXAS!$F$8))/12,IF($A398="AMERICA EXPRESS",IF($B398="PARCELADO ATÉ 12X",$D398-(D398*TAXAS!$F$9))/12,IF($A398=TAXAS!$A$10,IF($B398="PARCELADO ATÉ 12X",$D398-($D398*TAXAS!$F$10))/12,IF($A398=TAXAS!$A$11,IF($B398="PARCELADO ATÉ 12X",$D398-($D398*TAXAS!$F$11))/12,IF($A398=TAXAS!$A$12,IF($B398="PARCELADO ATÉ 12X",$D398-($D398*TAXAS!$F$12))/12,IF($A398=TAXAS!$A$13,IF($B398="PARCELADO ATÉ 12X",$D398-($D398*TAXAS!$F$13))/12,IF($A398=TAXAS!$A$14,IF($B398="PARCELADO ATÉ 12X",$D398-($D398*TAXAS!$F$14))/12,IF($A398=TAXAS!$A$15,IF($B398="PARCELADO ATÉ 12X",$D398-($D398*TAXAS!$F$15))/12,IF($A398=TAXAS!$A$16,IF($B398="PARCELADO ATÉ 12X",$D398-($D398*TAXAS!$F$16))/12,IF($A398=TAXAS!$A$17,IF($B398="PARCELADO ATÉ 12X",$D398-($D398*TAXAS!$F$17))/12,IF($A398=TAXAS!$A$18,IF($B398="PARCELADO ATÉ 12X",$D398-($D398*TAXAS!$F$18))/12,IF($A398=TAXAS!$A$19,IF($B398="PARCELADO ATÉ 12X",$D398-($D398*TAXAS!$F$19))/12,IF($A398=TAXAS!$A$20,IF($B398="PARCELADO ATÉ 12X",$D398-($D398*TAXAS!$F$20))/12,IF($A398=TAXAS!$A$21,IF($B398="PARCELADO ATÉ 12X",$D398-($D398*TAXAS!$F$21))/12,IF($A398=TAXAS!$A$22,IF($B398="PARCELADO ATÉ 12X",$D398-($D398*TAXAS!$F$22))/12,IF($A398=TAXAS!$A$23,IF($B398="PARCELADO ATÉ 12X",$D398-($D398*TAXAS!$F$23))/12,IF($A398=TAXAS!$A$24,IF($B398="PARCELADO ATÉ 12X",$D398-($D398*TAXAS!$F$24))/12,IF($A398=TAXAS!$A$25,IF($B398="PARCELADO ATÉ 12X",$D398-($D398*TAXAS!$F$25))/12,IF($A398=TAXAS!$A$26,IF($B398="PARCELADO ATÉ 12X",$D398-($D398*TAXAS!$F$26))/12,IF($A398=TAXAS!$A$27,IF($B398="PARCELADO ATÉ 12X",$D398-($D398*TAXAS!$F$27))/12))))))))))))))))))))))))/1</f>
        <v>0</v>
      </c>
      <c r="J398" s="8">
        <f t="shared" si="0"/>
        <v>0</v>
      </c>
      <c r="K398" s="10" t="b">
        <f>IF($B398="PARCELADO ATÉ 3X",($D398-($D398*TAXAS!$D$4))-$J398)</f>
        <v>0</v>
      </c>
      <c r="L398" s="10" t="b">
        <f>IF($B398="PARCELADO ATÉ 6X",($D398-($D398*TAXAS!$E$4))-$J398)</f>
        <v>0</v>
      </c>
      <c r="M398" s="10" t="b">
        <f>IF($B398="PARCELADO ATÉ 12X",($D398-($D398*TAXAS!$F$4))-$J398)</f>
        <v>0</v>
      </c>
      <c r="N398" s="8">
        <f t="shared" si="1"/>
        <v>0</v>
      </c>
      <c r="O398" s="10">
        <f t="shared" si="2"/>
        <v>0</v>
      </c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spans="1:31" ht="15.75" customHeight="1" x14ac:dyDescent="0.2">
      <c r="A399" s="3"/>
      <c r="B399" s="5"/>
      <c r="C399" s="6"/>
      <c r="D399" s="42"/>
      <c r="E399" s="8">
        <f>IF($A399="VISA",IF($B399="DÉBITO",$D399-($D399*TAXAS!$B$4)),IF($A399="MASTER",IF($B399="DÉBITO",$D399-($D399*TAXAS!$B$5)),IF($A399="ELO", IF($B399="DÉBITO",$D399-($D399*TAXAS!$B$6)),IF($A399="HIPERCARD",IF($B399="DÉBITO",$D399-($D399*TAXAS!$B$7)),IF($A399="DINERS",IF($B399="DÉBITO",$D399-($D399*TAXAS!$B$8)),IF($A399="AMERICA EXPRESS",IF($B399="DÉBITO",$D399-($D399*TAXAS!$B$9)),IF($A399=TAXAS!$A$10,IF($B399="DÉBITO",$D399-($D399*TAXAS!$B$10)), IF($A399=TAXAS!$A$11,IF($B399="DÉBITO",$D399-($D399*TAXAS!$B$11)), IF($A399=TAXAS!$A$12,IF($B399="DÉBITO",$D399-($D399*TAXAS!$B$12)), IF($A399=TAXAS!$A$13,IF($B399="DÉBITO",$D399-($D399*TAXAS!$B$13)), IF($A399=TAXAS!$A$14,IF($B399="DÉBITO",$D399-($D399*TAXAS!$B$14)), IF($A399=TAXAS!$A$15,IF($B399="DÉBITO",$D399-($D399*TAXAS!$B$15)), IF($A399=TAXAS!$A$16,IF($B399="DÉBITO",$D399-($D399*TAXAS!$B$16)), IF($A399=TAXAS!$A$17,IF($B399="DÉBITO",$D399-($D399*TAXAS!$B$17)), IF($A399=TAXAS!$A$18,IF($B399="DÉBITO",$D399-($D399*TAXAS!$B$18)), IF($A399=TAXAS!$A$19,IF($B399="DÉBITO",$D399-($D399*TAXAS!$B$19)), IF($A399=TAXAS!$A$20,IF($B399="DÉBITO",$D399-($D399*TAXAS!$B$20)), IF($A399=TAXAS!$A$21,IF($B399="DÉBITO",$D399-($D399*TAXAS!$B$21)), IF($A399=TAXAS!$A$22,IF($B399="DÉBITO",$D399-($D399*TAXAS!$B$22)), IF($A399=TAXAS!$A$23,IF($B399="DÉBITO",$D399-($D399*TAXAS!$B$23)), IF($A399=TAXAS!$A$24,IF($B399="DÉBITO",$D399-($D399*TAXAS!$B$24)), IF($A399=TAXAS!$A$25,IF($B399="DÉBITO",$D399-($D399*TAXAS!$B$25)), IF($A399=TAXAS!$A$26,IF($B399="DÉBITO",$D399-($D399*TAXAS!$B$26)), IF($A399=TAXAS!$A$27,IF($B399="DÉBITO",$D399-($D399*TAXAS!$B$27))))))))))))))))))))))))))/1</f>
        <v>0</v>
      </c>
      <c r="F399" s="8">
        <f>IF($A399="VISA",IF($B399="CRÉDITO",$D399-($D399*TAXAS!$C$4)),IF($A399="MASTER",IF($B399="CRÉDITO",$D399-($D399*TAXAS!$C$5)),IF($A399="ELO", IF($B399="CRÉDITO",$D399-($D399*TAXAS!$C$6)),IF($A399="HIPERCARD",IF($B399="CRÉDITO",$D399-($D399*TAXAS!$C$7)),IF($A399="DINERS",IF($B399="CRÉDITO",$D399-($D399*TAXAS!$C$8)),IF($A399="AMERICA EXPRESS",IF($B399="CRÉDITO",$D399-($D399*TAXAS!$C$9)),IF($A399=TAXAS!$A$10,IF($B399="CRÉDITO",$D399-($D399*TAXAS!$C$10)), IF($A399=TAXAS!$A$11,IF($B399="CRÉDITO",$D399-($D399*TAXAS!$C$11)), IF($A399=TAXAS!$A$12,IF($B399="CRÉDITO",$D399-($D399*TAXAS!$C$12)), IF($A399=TAXAS!$A$13,IF($B399="CRÉDITO",$D399-($D399*TAXAS!$C$13)), IF($A399=TAXAS!$A$14,IF($B399="CRÉDITO",$D399-($D399*TAXAS!$C$14)), IF($A399=TAXAS!$A$15,IF($B399="CRÉDITO",$D399-($D399*TAXAS!$C$15)), IF($A399=TAXAS!$A$16,IF($B399="CRÉDITO",$D399-($D399*TAXAS!$C$16)), IF($A399=TAXAS!$A$17,IF($B399="CRÉDITO",$D399-($D399*TAXAS!$C$17)), IF($A399=TAXAS!$A$18,IF($B399="CRÉDITO",$D399-($D399*TAXAS!$C$18)), IF($A399=TAXAS!$A$19,IF($B399="CRÉDITO",$D399-($D399*TAXAS!$C$19)), IF($A399=TAXAS!$A$20,IF($B399="CRÉDITO",$D399-($D399*TAXAS!$C$20)), IF($A399=TAXAS!$A$21,IF($B399="CRÉDITO",$D399-($D399*TAXAS!$C$21)), IF($A399=TAXAS!$A$22,IF($B399="CRÉDITO",$D399-($D399*TAXAS!$C$22)), IF($A399=TAXAS!$A$23,IF($B399="CRÉDITO",$D399-($D399*TAXAS!$C$23)), IF($A399=TAXAS!$A$24,IF($B399="CRÉDITO",$D399-($D399*TAXAS!$C$24)), IF($A399=TAXAS!$A$25,IF($B399="CRÉDITO",$D399-($D399*TAXAS!$C$25)), IF($A399=TAXAS!$A$26,IF($B399="CRÉDITO",$D399-($D399*TAXAS!$C$26)), IF($A399=TAXAS!$A$27,IF($B399="CRÉDITO",$D399-($D399*TAXAS!$C$27))))))))))))))))))))))))))/1</f>
        <v>0</v>
      </c>
      <c r="G399" s="9">
        <f>IF($A399="VISA",IF($B399="PARCELADO ATÉ 3X",$D399-(D399*TAXAS!$D$4))/3,IF($A399="MASTER",IF($B399="PARCELADO ATÉ 3X",$D399-(D399*TAXAS!$D$5))/3,IF($A399="ELO",IF($B399="PARCELADO ATÉ 3X",$D399-(D399*TAXAS!$D$6))/3,IF($A399="HIPERCARD",IF($B399="PARCELADO ATÉ 3X",$D399-(D399*TAXAS!$D$7))/3,IF($A399="DINERS",IF($B399="PARCELADO ATÉ 3X",$D399-(D399*TAXAS!$D$8))/3,IF($A399="AMERICA EXPRESS",IF($B399="PARCELADO ATÉ 3X",$D399-(D399*TAXAS!$D$9))/3,IF($A399=TAXAS!$A$10,IF($B399="PARCELADO ATÉ 3X",$D399-($D399*TAXAS!$D$10))/3,IF($A399=TAXAS!$A$11,IF($B399="PARCELADO ATÉ 3X",$D399-($D399*TAXAS!$D$11))/3,IF($A399=TAXAS!$A$12,IF($B399="PARCELADO ATÉ 3X",$D399-($D399*TAXAS!$D$12))/3,IF($A399=TAXAS!$A$13,IF($B399="PARCELADO ATÉ 3X",$D399-($D399*TAXAS!$D$13))/3,IF($A399=TAXAS!$A$14,IF($B399="PARCELADO ATÉ 3X",$D399-($D399*TAXAS!$D$14))/3,IF($A399=TAXAS!$A$15,IF($B399="PARCELADO ATÉ 3X",$D399-($D399*TAXAS!$D$15))/3,IF($A399=TAXAS!$A$16,IF($B399="PARCELADO ATÉ 3X",$D399-($D399*TAXAS!$D$16))/3,IF($A399=TAXAS!$A$17,IF($B399="PARCELADO ATÉ 3X",$D399-($D399*TAXAS!$D$17))/3,IF($A399=TAXAS!$A$18,IF($B399="PARCELADO ATÉ 3X",$D399-($D399*TAXAS!$D$18))/3,IF($A399=TAXAS!$A$19,IF($B399="PARCELADO ATÉ 3X",$D399-($D399*TAXAS!$D$19))/3,IF($A399=TAXAS!$A$20,IF($B399="PARCELADO ATÉ 3X",$D399-($D399*TAXAS!$D$20))/3,IF($A399=TAXAS!$A$21,IF($B399="PARCELADO ATÉ 3X",$D399-($D399*TAXAS!$D$21))/3,IF($A399=TAXAS!$A$22,IF($B399="PARCELADO ATÉ 3X",$D399-($D399*TAXAS!$D$22))/3,IF($A399=TAXAS!$A$23,IF($B399="PARCELADO ATÉ 3X",$D399-($D399*TAXAS!$D$23))/3,IF($A399=TAXAS!$A$24,IF($B399="PARCELADO ATÉ 3X",$D399-($D399*TAXAS!$D$24))/3,IF($A399=TAXAS!$A$25,IF($B399="PARCELADO ATÉ 3X",$D399-($D399*TAXAS!$D$25))/3,IF($A399=TAXAS!$A$26,IF($B399="PARCELADO ATÉ 3X",$D399-($D399*TAXAS!$D$26))/3,IF($A399=TAXAS!$A$27,IF($B399="PARCELADO ATÉ 3X",$D399-($D399*TAXAS!$D$27))/3))))))))))))))))))))))))/1</f>
        <v>0</v>
      </c>
      <c r="H399" s="9">
        <f>IF($A399="VISA",IF($B399="PARCELADO ATÉ 6X",$D399-(D399*TAXAS!$E$4))/6,IF($A399="MASTER",IF($B399="PARCELADO ATÉ 6X",$D399-(D399*TAXAS!$E$5))/6,IF($A399="ELO",IF($B399="PARCELADO ATÉ 6X",$D399-(D399*TAXAS!$E$6))/6,IF($A399="HIPERCARD",IF($B399="PARCELADO ATÉ 6X",$D399-(D399*TAXAS!$E$7))/6,IF($A399="DINERS",IF($B399="PARCELADO ATÉ 6X",$D399-(D399*TAXAS!$E$8))/6,IF($A399="AMERICA EXPRESS",IF($B399="PARCELADO ATÉ 6X",$D399-(D399*TAXAS!$E$9))/6,IF($A399=TAXAS!$A$10,IF($B399="PARCELADO ATÉ 6X",$D399-($D399*TAXAS!$E$10))/6,IF($A399=TAXAS!$A$11,IF($B399="PARCELADO ATÉ 6X",$D399-($D399*TAXAS!$E$11))/6,IF($A399=TAXAS!$A$12,IF($B399="PARCELADO ATÉ 6X",$D399-($D399*TAXAS!$E$12))/6,IF($A399=TAXAS!$A$13,IF($B399="PARCELADO ATÉ 6X",$D399-($D399*TAXAS!$E$13))/6,IF($A399=TAXAS!$A$14,IF($B399="PARCELADO ATÉ 6X",$D399-($D399*TAXAS!$E$14))/6,IF($A399=TAXAS!$A$15,IF($B399="PARCELADO ATÉ 6X",$D399-($D399*TAXAS!$E$15))/6,IF($A399=TAXAS!$A$16,IF($B399="PARCELADO ATÉ 6X",$D399-($D399*TAXAS!$E$16))/6,IF($A399=TAXAS!$A$17,IF($B399="PARCELADO ATÉ 6X",$D399-($D399*TAXAS!$E$17))/6,IF($A399=TAXAS!$A$18,IF($B399="PARCELADO ATÉ 6X",$D399-($D399*TAXAS!$E$18))/6,IF($A399=TAXAS!$A$19,IF($B399="PARCELADO ATÉ 6X",$D399-($D399*TAXAS!$E$19))/6,IF($A399=TAXAS!$A$20,IF($B399="PARCELADO ATÉ 6X",$D399-($D399*TAXAS!$E$20))/6,IF($A399=TAXAS!$A$21,IF($B399="PARCELADO ATÉ 6X",$D399-($D399*TAXAS!$E$21))/6,IF($A399=TAXAS!$A$22,IF($B399="PARCELADO ATÉ 6X",$D399-($D399*TAXAS!$E$22))/6,IF($A399=TAXAS!$A$23,IF($B399="PARCELADO ATÉ 6X",$D399-($D399*TAXAS!$E$23))/6,IF($A399=TAXAS!$A$24,IF($B399="PARCELADO ATÉ 6X",$D399-($D399*TAXAS!$E$24))/6,IF($A399=TAXAS!$A$25,IF($B399="PARCELADO ATÉ 6X",$D399-($D399*TAXAS!$E$25))/6,IF($A399=TAXAS!$A$26,IF($B399="PARCELADO ATÉ 6X",$D399-($D399*TAXAS!$E$26))/6,IF($A399=TAXAS!$A$27,IF($B399="PARCELADO ATÉ 6X",$D399-($D399*TAXAS!$E$27))/6))))))))))))))))))))))))/1</f>
        <v>0</v>
      </c>
      <c r="I399" s="9">
        <f>IF($A399="VISA",IF($B399="PARCELADO ATÉ 12X",$D399-(D399*TAXAS!$F$4))/12,IF($A399="MASTER",IF($B399="PARCELADO ATÉ 12X",$D399-(D399*TAXAS!$F$5))/12,IF($A399="ELO",IF($B399="PARCELADO ATÉ 12X",$D399-(D399*TAXAS!$F$6))/12,IF($A399="HIPERCARD",IF($B399="PARCELADO ATÉ 12X",$D399-(D399*TAXAS!$F$7))/12,IF($A399="DINERS",IF($B399="PARCELADO ATÉ 12X",$D399-(D399*TAXAS!$F$8))/12,IF($A399="AMERICA EXPRESS",IF($B399="PARCELADO ATÉ 12X",$D399-(D399*TAXAS!$F$9))/12,IF($A399=TAXAS!$A$10,IF($B399="PARCELADO ATÉ 12X",$D399-($D399*TAXAS!$F$10))/12,IF($A399=TAXAS!$A$11,IF($B399="PARCELADO ATÉ 12X",$D399-($D399*TAXAS!$F$11))/12,IF($A399=TAXAS!$A$12,IF($B399="PARCELADO ATÉ 12X",$D399-($D399*TAXAS!$F$12))/12,IF($A399=TAXAS!$A$13,IF($B399="PARCELADO ATÉ 12X",$D399-($D399*TAXAS!$F$13))/12,IF($A399=TAXAS!$A$14,IF($B399="PARCELADO ATÉ 12X",$D399-($D399*TAXAS!$F$14))/12,IF($A399=TAXAS!$A$15,IF($B399="PARCELADO ATÉ 12X",$D399-($D399*TAXAS!$F$15))/12,IF($A399=TAXAS!$A$16,IF($B399="PARCELADO ATÉ 12X",$D399-($D399*TAXAS!$F$16))/12,IF($A399=TAXAS!$A$17,IF($B399="PARCELADO ATÉ 12X",$D399-($D399*TAXAS!$F$17))/12,IF($A399=TAXAS!$A$18,IF($B399="PARCELADO ATÉ 12X",$D399-($D399*TAXAS!$F$18))/12,IF($A399=TAXAS!$A$19,IF($B399="PARCELADO ATÉ 12X",$D399-($D399*TAXAS!$F$19))/12,IF($A399=TAXAS!$A$20,IF($B399="PARCELADO ATÉ 12X",$D399-($D399*TAXAS!$F$20))/12,IF($A399=TAXAS!$A$21,IF($B399="PARCELADO ATÉ 12X",$D399-($D399*TAXAS!$F$21))/12,IF($A399=TAXAS!$A$22,IF($B399="PARCELADO ATÉ 12X",$D399-($D399*TAXAS!$F$22))/12,IF($A399=TAXAS!$A$23,IF($B399="PARCELADO ATÉ 12X",$D399-($D399*TAXAS!$F$23))/12,IF($A399=TAXAS!$A$24,IF($B399="PARCELADO ATÉ 12X",$D399-($D399*TAXAS!$F$24))/12,IF($A399=TAXAS!$A$25,IF($B399="PARCELADO ATÉ 12X",$D399-($D399*TAXAS!$F$25))/12,IF($A399=TAXAS!$A$26,IF($B399="PARCELADO ATÉ 12X",$D399-($D399*TAXAS!$F$26))/12,IF($A399=TAXAS!$A$27,IF($B399="PARCELADO ATÉ 12X",$D399-($D399*TAXAS!$F$27))/12))))))))))))))))))))))))/1</f>
        <v>0</v>
      </c>
      <c r="J399" s="8">
        <f t="shared" si="0"/>
        <v>0</v>
      </c>
      <c r="K399" s="10" t="b">
        <f>IF($B399="PARCELADO ATÉ 3X",($D399-($D399*TAXAS!$D$4))-$J399)</f>
        <v>0</v>
      </c>
      <c r="L399" s="10" t="b">
        <f>IF($B399="PARCELADO ATÉ 6X",($D399-($D399*TAXAS!$E$4))-$J399)</f>
        <v>0</v>
      </c>
      <c r="M399" s="10" t="b">
        <f>IF($B399="PARCELADO ATÉ 12X",($D399-($D399*TAXAS!$F$4))-$J399)</f>
        <v>0</v>
      </c>
      <c r="N399" s="8">
        <f t="shared" si="1"/>
        <v>0</v>
      </c>
      <c r="O399" s="10">
        <f t="shared" si="2"/>
        <v>0</v>
      </c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spans="1:31" ht="15.75" customHeight="1" x14ac:dyDescent="0.2">
      <c r="A400" s="3"/>
      <c r="B400" s="5"/>
      <c r="C400" s="6"/>
      <c r="D400" s="42"/>
      <c r="E400" s="8">
        <f>IF($A400="VISA",IF($B400="DÉBITO",$D400-($D400*TAXAS!$B$4)),IF($A400="MASTER",IF($B400="DÉBITO",$D400-($D400*TAXAS!$B$5)),IF($A400="ELO", IF($B400="DÉBITO",$D400-($D400*TAXAS!$B$6)),IF($A400="HIPERCARD",IF($B400="DÉBITO",$D400-($D400*TAXAS!$B$7)),IF($A400="DINERS",IF($B400="DÉBITO",$D400-($D400*TAXAS!$B$8)),IF($A400="AMERICA EXPRESS",IF($B400="DÉBITO",$D400-($D400*TAXAS!$B$9)),IF($A400=TAXAS!$A$10,IF($B400="DÉBITO",$D400-($D400*TAXAS!$B$10)), IF($A400=TAXAS!$A$11,IF($B400="DÉBITO",$D400-($D400*TAXAS!$B$11)), IF($A400=TAXAS!$A$12,IF($B400="DÉBITO",$D400-($D400*TAXAS!$B$12)), IF($A400=TAXAS!$A$13,IF($B400="DÉBITO",$D400-($D400*TAXAS!$B$13)), IF($A400=TAXAS!$A$14,IF($B400="DÉBITO",$D400-($D400*TAXAS!$B$14)), IF($A400=TAXAS!$A$15,IF($B400="DÉBITO",$D400-($D400*TAXAS!$B$15)), IF($A400=TAXAS!$A$16,IF($B400="DÉBITO",$D400-($D400*TAXAS!$B$16)), IF($A400=TAXAS!$A$17,IF($B400="DÉBITO",$D400-($D400*TAXAS!$B$17)), IF($A400=TAXAS!$A$18,IF($B400="DÉBITO",$D400-($D400*TAXAS!$B$18)), IF($A400=TAXAS!$A$19,IF($B400="DÉBITO",$D400-($D400*TAXAS!$B$19)), IF($A400=TAXAS!$A$20,IF($B400="DÉBITO",$D400-($D400*TAXAS!$B$20)), IF($A400=TAXAS!$A$21,IF($B400="DÉBITO",$D400-($D400*TAXAS!$B$21)), IF($A400=TAXAS!$A$22,IF($B400="DÉBITO",$D400-($D400*TAXAS!$B$22)), IF($A400=TAXAS!$A$23,IF($B400="DÉBITO",$D400-($D400*TAXAS!$B$23)), IF($A400=TAXAS!$A$24,IF($B400="DÉBITO",$D400-($D400*TAXAS!$B$24)), IF($A400=TAXAS!$A$25,IF($B400="DÉBITO",$D400-($D400*TAXAS!$B$25)), IF($A400=TAXAS!$A$26,IF($B400="DÉBITO",$D400-($D400*TAXAS!$B$26)), IF($A400=TAXAS!$A$27,IF($B400="DÉBITO",$D400-($D400*TAXAS!$B$27))))))))))))))))))))))))))/1</f>
        <v>0</v>
      </c>
      <c r="F400" s="8">
        <f>IF($A400="VISA",IF($B400="CRÉDITO",$D400-($D400*TAXAS!$C$4)),IF($A400="MASTER",IF($B400="CRÉDITO",$D400-($D400*TAXAS!$C$5)),IF($A400="ELO", IF($B400="CRÉDITO",$D400-($D400*TAXAS!$C$6)),IF($A400="HIPERCARD",IF($B400="CRÉDITO",$D400-($D400*TAXAS!$C$7)),IF($A400="DINERS",IF($B400="CRÉDITO",$D400-($D400*TAXAS!$C$8)),IF($A400="AMERICA EXPRESS",IF($B400="CRÉDITO",$D400-($D400*TAXAS!$C$9)),IF($A400=TAXAS!$A$10,IF($B400="CRÉDITO",$D400-($D400*TAXAS!$C$10)), IF($A400=TAXAS!$A$11,IF($B400="CRÉDITO",$D400-($D400*TAXAS!$C$11)), IF($A400=TAXAS!$A$12,IF($B400="CRÉDITO",$D400-($D400*TAXAS!$C$12)), IF($A400=TAXAS!$A$13,IF($B400="CRÉDITO",$D400-($D400*TAXAS!$C$13)), IF($A400=TAXAS!$A$14,IF($B400="CRÉDITO",$D400-($D400*TAXAS!$C$14)), IF($A400=TAXAS!$A$15,IF($B400="CRÉDITO",$D400-($D400*TAXAS!$C$15)), IF($A400=TAXAS!$A$16,IF($B400="CRÉDITO",$D400-($D400*TAXAS!$C$16)), IF($A400=TAXAS!$A$17,IF($B400="CRÉDITO",$D400-($D400*TAXAS!$C$17)), IF($A400=TAXAS!$A$18,IF($B400="CRÉDITO",$D400-($D400*TAXAS!$C$18)), IF($A400=TAXAS!$A$19,IF($B400="CRÉDITO",$D400-($D400*TAXAS!$C$19)), IF($A400=TAXAS!$A$20,IF($B400="CRÉDITO",$D400-($D400*TAXAS!$C$20)), IF($A400=TAXAS!$A$21,IF($B400="CRÉDITO",$D400-($D400*TAXAS!$C$21)), IF($A400=TAXAS!$A$22,IF($B400="CRÉDITO",$D400-($D400*TAXAS!$C$22)), IF($A400=TAXAS!$A$23,IF($B400="CRÉDITO",$D400-($D400*TAXAS!$C$23)), IF($A400=TAXAS!$A$24,IF($B400="CRÉDITO",$D400-($D400*TAXAS!$C$24)), IF($A400=TAXAS!$A$25,IF($B400="CRÉDITO",$D400-($D400*TAXAS!$C$25)), IF($A400=TAXAS!$A$26,IF($B400="CRÉDITO",$D400-($D400*TAXAS!$C$26)), IF($A400=TAXAS!$A$27,IF($B400="CRÉDITO",$D400-($D400*TAXAS!$C$27))))))))))))))))))))))))))/1</f>
        <v>0</v>
      </c>
      <c r="G400" s="9">
        <f>IF($A400="VISA",IF($B400="PARCELADO ATÉ 3X",$D400-(D400*TAXAS!$D$4))/3,IF($A400="MASTER",IF($B400="PARCELADO ATÉ 3X",$D400-(D400*TAXAS!$D$5))/3,IF($A400="ELO",IF($B400="PARCELADO ATÉ 3X",$D400-(D400*TAXAS!$D$6))/3,IF($A400="HIPERCARD",IF($B400="PARCELADO ATÉ 3X",$D400-(D400*TAXAS!$D$7))/3,IF($A400="DINERS",IF($B400="PARCELADO ATÉ 3X",$D400-(D400*TAXAS!$D$8))/3,IF($A400="AMERICA EXPRESS",IF($B400="PARCELADO ATÉ 3X",$D400-(D400*TAXAS!$D$9))/3,IF($A400=TAXAS!$A$10,IF($B400="PARCELADO ATÉ 3X",$D400-($D400*TAXAS!$D$10))/3,IF($A400=TAXAS!$A$11,IF($B400="PARCELADO ATÉ 3X",$D400-($D400*TAXAS!$D$11))/3,IF($A400=TAXAS!$A$12,IF($B400="PARCELADO ATÉ 3X",$D400-($D400*TAXAS!$D$12))/3,IF($A400=TAXAS!$A$13,IF($B400="PARCELADO ATÉ 3X",$D400-($D400*TAXAS!$D$13))/3,IF($A400=TAXAS!$A$14,IF($B400="PARCELADO ATÉ 3X",$D400-($D400*TAXAS!$D$14))/3,IF($A400=TAXAS!$A$15,IF($B400="PARCELADO ATÉ 3X",$D400-($D400*TAXAS!$D$15))/3,IF($A400=TAXAS!$A$16,IF($B400="PARCELADO ATÉ 3X",$D400-($D400*TAXAS!$D$16))/3,IF($A400=TAXAS!$A$17,IF($B400="PARCELADO ATÉ 3X",$D400-($D400*TAXAS!$D$17))/3,IF($A400=TAXAS!$A$18,IF($B400="PARCELADO ATÉ 3X",$D400-($D400*TAXAS!$D$18))/3,IF($A400=TAXAS!$A$19,IF($B400="PARCELADO ATÉ 3X",$D400-($D400*TAXAS!$D$19))/3,IF($A400=TAXAS!$A$20,IF($B400="PARCELADO ATÉ 3X",$D400-($D400*TAXAS!$D$20))/3,IF($A400=TAXAS!$A$21,IF($B400="PARCELADO ATÉ 3X",$D400-($D400*TAXAS!$D$21))/3,IF($A400=TAXAS!$A$22,IF($B400="PARCELADO ATÉ 3X",$D400-($D400*TAXAS!$D$22))/3,IF($A400=TAXAS!$A$23,IF($B400="PARCELADO ATÉ 3X",$D400-($D400*TAXAS!$D$23))/3,IF($A400=TAXAS!$A$24,IF($B400="PARCELADO ATÉ 3X",$D400-($D400*TAXAS!$D$24))/3,IF($A400=TAXAS!$A$25,IF($B400="PARCELADO ATÉ 3X",$D400-($D400*TAXAS!$D$25))/3,IF($A400=TAXAS!$A$26,IF($B400="PARCELADO ATÉ 3X",$D400-($D400*TAXAS!$D$26))/3,IF($A400=TAXAS!$A$27,IF($B400="PARCELADO ATÉ 3X",$D400-($D400*TAXAS!$D$27))/3))))))))))))))))))))))))/1</f>
        <v>0</v>
      </c>
      <c r="H400" s="9">
        <f>IF($A400="VISA",IF($B400="PARCELADO ATÉ 6X",$D400-(D400*TAXAS!$E$4))/6,IF($A400="MASTER",IF($B400="PARCELADO ATÉ 6X",$D400-(D400*TAXAS!$E$5))/6,IF($A400="ELO",IF($B400="PARCELADO ATÉ 6X",$D400-(D400*TAXAS!$E$6))/6,IF($A400="HIPERCARD",IF($B400="PARCELADO ATÉ 6X",$D400-(D400*TAXAS!$E$7))/6,IF($A400="DINERS",IF($B400="PARCELADO ATÉ 6X",$D400-(D400*TAXAS!$E$8))/6,IF($A400="AMERICA EXPRESS",IF($B400="PARCELADO ATÉ 6X",$D400-(D400*TAXAS!$E$9))/6,IF($A400=TAXAS!$A$10,IF($B400="PARCELADO ATÉ 6X",$D400-($D400*TAXAS!$E$10))/6,IF($A400=TAXAS!$A$11,IF($B400="PARCELADO ATÉ 6X",$D400-($D400*TAXAS!$E$11))/6,IF($A400=TAXAS!$A$12,IF($B400="PARCELADO ATÉ 6X",$D400-($D400*TAXAS!$E$12))/6,IF($A400=TAXAS!$A$13,IF($B400="PARCELADO ATÉ 6X",$D400-($D400*TAXAS!$E$13))/6,IF($A400=TAXAS!$A$14,IF($B400="PARCELADO ATÉ 6X",$D400-($D400*TAXAS!$E$14))/6,IF($A400=TAXAS!$A$15,IF($B400="PARCELADO ATÉ 6X",$D400-($D400*TAXAS!$E$15))/6,IF($A400=TAXAS!$A$16,IF($B400="PARCELADO ATÉ 6X",$D400-($D400*TAXAS!$E$16))/6,IF($A400=TAXAS!$A$17,IF($B400="PARCELADO ATÉ 6X",$D400-($D400*TAXAS!$E$17))/6,IF($A400=TAXAS!$A$18,IF($B400="PARCELADO ATÉ 6X",$D400-($D400*TAXAS!$E$18))/6,IF($A400=TAXAS!$A$19,IF($B400="PARCELADO ATÉ 6X",$D400-($D400*TAXAS!$E$19))/6,IF($A400=TAXAS!$A$20,IF($B400="PARCELADO ATÉ 6X",$D400-($D400*TAXAS!$E$20))/6,IF($A400=TAXAS!$A$21,IF($B400="PARCELADO ATÉ 6X",$D400-($D400*TAXAS!$E$21))/6,IF($A400=TAXAS!$A$22,IF($B400="PARCELADO ATÉ 6X",$D400-($D400*TAXAS!$E$22))/6,IF($A400=TAXAS!$A$23,IF($B400="PARCELADO ATÉ 6X",$D400-($D400*TAXAS!$E$23))/6,IF($A400=TAXAS!$A$24,IF($B400="PARCELADO ATÉ 6X",$D400-($D400*TAXAS!$E$24))/6,IF($A400=TAXAS!$A$25,IF($B400="PARCELADO ATÉ 6X",$D400-($D400*TAXAS!$E$25))/6,IF($A400=TAXAS!$A$26,IF($B400="PARCELADO ATÉ 6X",$D400-($D400*TAXAS!$E$26))/6,IF($A400=TAXAS!$A$27,IF($B400="PARCELADO ATÉ 6X",$D400-($D400*TAXAS!$E$27))/6))))))))))))))))))))))))/1</f>
        <v>0</v>
      </c>
      <c r="I400" s="9">
        <f>IF($A400="VISA",IF($B400="PARCELADO ATÉ 12X",$D400-(D400*TAXAS!$F$4))/12,IF($A400="MASTER",IF($B400="PARCELADO ATÉ 12X",$D400-(D400*TAXAS!$F$5))/12,IF($A400="ELO",IF($B400="PARCELADO ATÉ 12X",$D400-(D400*TAXAS!$F$6))/12,IF($A400="HIPERCARD",IF($B400="PARCELADO ATÉ 12X",$D400-(D400*TAXAS!$F$7))/12,IF($A400="DINERS",IF($B400="PARCELADO ATÉ 12X",$D400-(D400*TAXAS!$F$8))/12,IF($A400="AMERICA EXPRESS",IF($B400="PARCELADO ATÉ 12X",$D400-(D400*TAXAS!$F$9))/12,IF($A400=TAXAS!$A$10,IF($B400="PARCELADO ATÉ 12X",$D400-($D400*TAXAS!$F$10))/12,IF($A400=TAXAS!$A$11,IF($B400="PARCELADO ATÉ 12X",$D400-($D400*TAXAS!$F$11))/12,IF($A400=TAXAS!$A$12,IF($B400="PARCELADO ATÉ 12X",$D400-($D400*TAXAS!$F$12))/12,IF($A400=TAXAS!$A$13,IF($B400="PARCELADO ATÉ 12X",$D400-($D400*TAXAS!$F$13))/12,IF($A400=TAXAS!$A$14,IF($B400="PARCELADO ATÉ 12X",$D400-($D400*TAXAS!$F$14))/12,IF($A400=TAXAS!$A$15,IF($B400="PARCELADO ATÉ 12X",$D400-($D400*TAXAS!$F$15))/12,IF($A400=TAXAS!$A$16,IF($B400="PARCELADO ATÉ 12X",$D400-($D400*TAXAS!$F$16))/12,IF($A400=TAXAS!$A$17,IF($B400="PARCELADO ATÉ 12X",$D400-($D400*TAXAS!$F$17))/12,IF($A400=TAXAS!$A$18,IF($B400="PARCELADO ATÉ 12X",$D400-($D400*TAXAS!$F$18))/12,IF($A400=TAXAS!$A$19,IF($B400="PARCELADO ATÉ 12X",$D400-($D400*TAXAS!$F$19))/12,IF($A400=TAXAS!$A$20,IF($B400="PARCELADO ATÉ 12X",$D400-($D400*TAXAS!$F$20))/12,IF($A400=TAXAS!$A$21,IF($B400="PARCELADO ATÉ 12X",$D400-($D400*TAXAS!$F$21))/12,IF($A400=TAXAS!$A$22,IF($B400="PARCELADO ATÉ 12X",$D400-($D400*TAXAS!$F$22))/12,IF($A400=TAXAS!$A$23,IF($B400="PARCELADO ATÉ 12X",$D400-($D400*TAXAS!$F$23))/12,IF($A400=TAXAS!$A$24,IF($B400="PARCELADO ATÉ 12X",$D400-($D400*TAXAS!$F$24))/12,IF($A400=TAXAS!$A$25,IF($B400="PARCELADO ATÉ 12X",$D400-($D400*TAXAS!$F$25))/12,IF($A400=TAXAS!$A$26,IF($B400="PARCELADO ATÉ 12X",$D400-($D400*TAXAS!$F$26))/12,IF($A400=TAXAS!$A$27,IF($B400="PARCELADO ATÉ 12X",$D400-($D400*TAXAS!$F$27))/12))))))))))))))))))))))))/1</f>
        <v>0</v>
      </c>
      <c r="J400" s="8">
        <f t="shared" si="0"/>
        <v>0</v>
      </c>
      <c r="K400" s="10" t="b">
        <f>IF($B400="PARCELADO ATÉ 3X",($D400-($D400*TAXAS!$D$4))-$J400)</f>
        <v>0</v>
      </c>
      <c r="L400" s="10" t="b">
        <f>IF($B400="PARCELADO ATÉ 6X",($D400-($D400*TAXAS!$E$4))-$J400)</f>
        <v>0</v>
      </c>
      <c r="M400" s="10" t="b">
        <f>IF($B400="PARCELADO ATÉ 12X",($D400-($D400*TAXAS!$F$4))-$J400)</f>
        <v>0</v>
      </c>
      <c r="N400" s="8">
        <f t="shared" si="1"/>
        <v>0</v>
      </c>
      <c r="O400" s="10">
        <f t="shared" si="2"/>
        <v>0</v>
      </c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spans="1:31" ht="15.75" customHeight="1" x14ac:dyDescent="0.2">
      <c r="A401" s="3"/>
      <c r="B401" s="5"/>
      <c r="C401" s="6"/>
      <c r="D401" s="42"/>
      <c r="E401" s="8">
        <f>IF($A401="VISA",IF($B401="DÉBITO",$D401-($D401*TAXAS!$B$4)),IF($A401="MASTER",IF($B401="DÉBITO",$D401-($D401*TAXAS!$B$5)),IF($A401="ELO", IF($B401="DÉBITO",$D401-($D401*TAXAS!$B$6)),IF($A401="HIPERCARD",IF($B401="DÉBITO",$D401-($D401*TAXAS!$B$7)),IF($A401="DINERS",IF($B401="DÉBITO",$D401-($D401*TAXAS!$B$8)),IF($A401="AMERICA EXPRESS",IF($B401="DÉBITO",$D401-($D401*TAXAS!$B$9)),IF($A401=TAXAS!$A$10,IF($B401="DÉBITO",$D401-($D401*TAXAS!$B$10)), IF($A401=TAXAS!$A$11,IF($B401="DÉBITO",$D401-($D401*TAXAS!$B$11)), IF($A401=TAXAS!$A$12,IF($B401="DÉBITO",$D401-($D401*TAXAS!$B$12)), IF($A401=TAXAS!$A$13,IF($B401="DÉBITO",$D401-($D401*TAXAS!$B$13)), IF($A401=TAXAS!$A$14,IF($B401="DÉBITO",$D401-($D401*TAXAS!$B$14)), IF($A401=TAXAS!$A$15,IF($B401="DÉBITO",$D401-($D401*TAXAS!$B$15)), IF($A401=TAXAS!$A$16,IF($B401="DÉBITO",$D401-($D401*TAXAS!$B$16)), IF($A401=TAXAS!$A$17,IF($B401="DÉBITO",$D401-($D401*TAXAS!$B$17)), IF($A401=TAXAS!$A$18,IF($B401="DÉBITO",$D401-($D401*TAXAS!$B$18)), IF($A401=TAXAS!$A$19,IF($B401="DÉBITO",$D401-($D401*TAXAS!$B$19)), IF($A401=TAXAS!$A$20,IF($B401="DÉBITO",$D401-($D401*TAXAS!$B$20)), IF($A401=TAXAS!$A$21,IF($B401="DÉBITO",$D401-($D401*TAXAS!$B$21)), IF($A401=TAXAS!$A$22,IF($B401="DÉBITO",$D401-($D401*TAXAS!$B$22)), IF($A401=TAXAS!$A$23,IF($B401="DÉBITO",$D401-($D401*TAXAS!$B$23)), IF($A401=TAXAS!$A$24,IF($B401="DÉBITO",$D401-($D401*TAXAS!$B$24)), IF($A401=TAXAS!$A$25,IF($B401="DÉBITO",$D401-($D401*TAXAS!$B$25)), IF($A401=TAXAS!$A$26,IF($B401="DÉBITO",$D401-($D401*TAXAS!$B$26)), IF($A401=TAXAS!$A$27,IF($B401="DÉBITO",$D401-($D401*TAXAS!$B$27))))))))))))))))))))))))))/1</f>
        <v>0</v>
      </c>
      <c r="F401" s="8">
        <f>IF($A401="VISA",IF($B401="CRÉDITO",$D401-($D401*TAXAS!$C$4)),IF($A401="MASTER",IF($B401="CRÉDITO",$D401-($D401*TAXAS!$C$5)),IF($A401="ELO", IF($B401="CRÉDITO",$D401-($D401*TAXAS!$C$6)),IF($A401="HIPERCARD",IF($B401="CRÉDITO",$D401-($D401*TAXAS!$C$7)),IF($A401="DINERS",IF($B401="CRÉDITO",$D401-($D401*TAXAS!$C$8)),IF($A401="AMERICA EXPRESS",IF($B401="CRÉDITO",$D401-($D401*TAXAS!$C$9)),IF($A401=TAXAS!$A$10,IF($B401="CRÉDITO",$D401-($D401*TAXAS!$C$10)), IF($A401=TAXAS!$A$11,IF($B401="CRÉDITO",$D401-($D401*TAXAS!$C$11)), IF($A401=TAXAS!$A$12,IF($B401="CRÉDITO",$D401-($D401*TAXAS!$C$12)), IF($A401=TAXAS!$A$13,IF($B401="CRÉDITO",$D401-($D401*TAXAS!$C$13)), IF($A401=TAXAS!$A$14,IF($B401="CRÉDITO",$D401-($D401*TAXAS!$C$14)), IF($A401=TAXAS!$A$15,IF($B401="CRÉDITO",$D401-($D401*TAXAS!$C$15)), IF($A401=TAXAS!$A$16,IF($B401="CRÉDITO",$D401-($D401*TAXAS!$C$16)), IF($A401=TAXAS!$A$17,IF($B401="CRÉDITO",$D401-($D401*TAXAS!$C$17)), IF($A401=TAXAS!$A$18,IF($B401="CRÉDITO",$D401-($D401*TAXAS!$C$18)), IF($A401=TAXAS!$A$19,IF($B401="CRÉDITO",$D401-($D401*TAXAS!$C$19)), IF($A401=TAXAS!$A$20,IF($B401="CRÉDITO",$D401-($D401*TAXAS!$C$20)), IF($A401=TAXAS!$A$21,IF($B401="CRÉDITO",$D401-($D401*TAXAS!$C$21)), IF($A401=TAXAS!$A$22,IF($B401="CRÉDITO",$D401-($D401*TAXAS!$C$22)), IF($A401=TAXAS!$A$23,IF($B401="CRÉDITO",$D401-($D401*TAXAS!$C$23)), IF($A401=TAXAS!$A$24,IF($B401="CRÉDITO",$D401-($D401*TAXAS!$C$24)), IF($A401=TAXAS!$A$25,IF($B401="CRÉDITO",$D401-($D401*TAXAS!$C$25)), IF($A401=TAXAS!$A$26,IF($B401="CRÉDITO",$D401-($D401*TAXAS!$C$26)), IF($A401=TAXAS!$A$27,IF($B401="CRÉDITO",$D401-($D401*TAXAS!$C$27))))))))))))))))))))))))))/1</f>
        <v>0</v>
      </c>
      <c r="G401" s="9">
        <f>IF($A401="VISA",IF($B401="PARCELADO ATÉ 3X",$D401-(D401*TAXAS!$D$4))/3,IF($A401="MASTER",IF($B401="PARCELADO ATÉ 3X",$D401-(D401*TAXAS!$D$5))/3,IF($A401="ELO",IF($B401="PARCELADO ATÉ 3X",$D401-(D401*TAXAS!$D$6))/3,IF($A401="HIPERCARD",IF($B401="PARCELADO ATÉ 3X",$D401-(D401*TAXAS!$D$7))/3,IF($A401="DINERS",IF($B401="PARCELADO ATÉ 3X",$D401-(D401*TAXAS!$D$8))/3,IF($A401="AMERICA EXPRESS",IF($B401="PARCELADO ATÉ 3X",$D401-(D401*TAXAS!$D$9))/3,IF($A401=TAXAS!$A$10,IF($B401="PARCELADO ATÉ 3X",$D401-($D401*TAXAS!$D$10))/3,IF($A401=TAXAS!$A$11,IF($B401="PARCELADO ATÉ 3X",$D401-($D401*TAXAS!$D$11))/3,IF($A401=TAXAS!$A$12,IF($B401="PARCELADO ATÉ 3X",$D401-($D401*TAXAS!$D$12))/3,IF($A401=TAXAS!$A$13,IF($B401="PARCELADO ATÉ 3X",$D401-($D401*TAXAS!$D$13))/3,IF($A401=TAXAS!$A$14,IF($B401="PARCELADO ATÉ 3X",$D401-($D401*TAXAS!$D$14))/3,IF($A401=TAXAS!$A$15,IF($B401="PARCELADO ATÉ 3X",$D401-($D401*TAXAS!$D$15))/3,IF($A401=TAXAS!$A$16,IF($B401="PARCELADO ATÉ 3X",$D401-($D401*TAXAS!$D$16))/3,IF($A401=TAXAS!$A$17,IF($B401="PARCELADO ATÉ 3X",$D401-($D401*TAXAS!$D$17))/3,IF($A401=TAXAS!$A$18,IF($B401="PARCELADO ATÉ 3X",$D401-($D401*TAXAS!$D$18))/3,IF($A401=TAXAS!$A$19,IF($B401="PARCELADO ATÉ 3X",$D401-($D401*TAXAS!$D$19))/3,IF($A401=TAXAS!$A$20,IF($B401="PARCELADO ATÉ 3X",$D401-($D401*TAXAS!$D$20))/3,IF($A401=TAXAS!$A$21,IF($B401="PARCELADO ATÉ 3X",$D401-($D401*TAXAS!$D$21))/3,IF($A401=TAXAS!$A$22,IF($B401="PARCELADO ATÉ 3X",$D401-($D401*TAXAS!$D$22))/3,IF($A401=TAXAS!$A$23,IF($B401="PARCELADO ATÉ 3X",$D401-($D401*TAXAS!$D$23))/3,IF($A401=TAXAS!$A$24,IF($B401="PARCELADO ATÉ 3X",$D401-($D401*TAXAS!$D$24))/3,IF($A401=TAXAS!$A$25,IF($B401="PARCELADO ATÉ 3X",$D401-($D401*TAXAS!$D$25))/3,IF($A401=TAXAS!$A$26,IF($B401="PARCELADO ATÉ 3X",$D401-($D401*TAXAS!$D$26))/3,IF($A401=TAXAS!$A$27,IF($B401="PARCELADO ATÉ 3X",$D401-($D401*TAXAS!$D$27))/3))))))))))))))))))))))))/1</f>
        <v>0</v>
      </c>
      <c r="H401" s="9">
        <f>IF($A401="VISA",IF($B401="PARCELADO ATÉ 6X",$D401-(D401*TAXAS!$E$4))/6,IF($A401="MASTER",IF($B401="PARCELADO ATÉ 6X",$D401-(D401*TAXAS!$E$5))/6,IF($A401="ELO",IF($B401="PARCELADO ATÉ 6X",$D401-(D401*TAXAS!$E$6))/6,IF($A401="HIPERCARD",IF($B401="PARCELADO ATÉ 6X",$D401-(D401*TAXAS!$E$7))/6,IF($A401="DINERS",IF($B401="PARCELADO ATÉ 6X",$D401-(D401*TAXAS!$E$8))/6,IF($A401="AMERICA EXPRESS",IF($B401="PARCELADO ATÉ 6X",$D401-(D401*TAXAS!$E$9))/6,IF($A401=TAXAS!$A$10,IF($B401="PARCELADO ATÉ 6X",$D401-($D401*TAXAS!$E$10))/6,IF($A401=TAXAS!$A$11,IF($B401="PARCELADO ATÉ 6X",$D401-($D401*TAXAS!$E$11))/6,IF($A401=TAXAS!$A$12,IF($B401="PARCELADO ATÉ 6X",$D401-($D401*TAXAS!$E$12))/6,IF($A401=TAXAS!$A$13,IF($B401="PARCELADO ATÉ 6X",$D401-($D401*TAXAS!$E$13))/6,IF($A401=TAXAS!$A$14,IF($B401="PARCELADO ATÉ 6X",$D401-($D401*TAXAS!$E$14))/6,IF($A401=TAXAS!$A$15,IF($B401="PARCELADO ATÉ 6X",$D401-($D401*TAXAS!$E$15))/6,IF($A401=TAXAS!$A$16,IF($B401="PARCELADO ATÉ 6X",$D401-($D401*TAXAS!$E$16))/6,IF($A401=TAXAS!$A$17,IF($B401="PARCELADO ATÉ 6X",$D401-($D401*TAXAS!$E$17))/6,IF($A401=TAXAS!$A$18,IF($B401="PARCELADO ATÉ 6X",$D401-($D401*TAXAS!$E$18))/6,IF($A401=TAXAS!$A$19,IF($B401="PARCELADO ATÉ 6X",$D401-($D401*TAXAS!$E$19))/6,IF($A401=TAXAS!$A$20,IF($B401="PARCELADO ATÉ 6X",$D401-($D401*TAXAS!$E$20))/6,IF($A401=TAXAS!$A$21,IF($B401="PARCELADO ATÉ 6X",$D401-($D401*TAXAS!$E$21))/6,IF($A401=TAXAS!$A$22,IF($B401="PARCELADO ATÉ 6X",$D401-($D401*TAXAS!$E$22))/6,IF($A401=TAXAS!$A$23,IF($B401="PARCELADO ATÉ 6X",$D401-($D401*TAXAS!$E$23))/6,IF($A401=TAXAS!$A$24,IF($B401="PARCELADO ATÉ 6X",$D401-($D401*TAXAS!$E$24))/6,IF($A401=TAXAS!$A$25,IF($B401="PARCELADO ATÉ 6X",$D401-($D401*TAXAS!$E$25))/6,IF($A401=TAXAS!$A$26,IF($B401="PARCELADO ATÉ 6X",$D401-($D401*TAXAS!$E$26))/6,IF($A401=TAXAS!$A$27,IF($B401="PARCELADO ATÉ 6X",$D401-($D401*TAXAS!$E$27))/6))))))))))))))))))))))))/1</f>
        <v>0</v>
      </c>
      <c r="I401" s="9">
        <f>IF($A401="VISA",IF($B401="PARCELADO ATÉ 12X",$D401-(D401*TAXAS!$F$4))/12,IF($A401="MASTER",IF($B401="PARCELADO ATÉ 12X",$D401-(D401*TAXAS!$F$5))/12,IF($A401="ELO",IF($B401="PARCELADO ATÉ 12X",$D401-(D401*TAXAS!$F$6))/12,IF($A401="HIPERCARD",IF($B401="PARCELADO ATÉ 12X",$D401-(D401*TAXAS!$F$7))/12,IF($A401="DINERS",IF($B401="PARCELADO ATÉ 12X",$D401-(D401*TAXAS!$F$8))/12,IF($A401="AMERICA EXPRESS",IF($B401="PARCELADO ATÉ 12X",$D401-(D401*TAXAS!$F$9))/12,IF($A401=TAXAS!$A$10,IF($B401="PARCELADO ATÉ 12X",$D401-($D401*TAXAS!$F$10))/12,IF($A401=TAXAS!$A$11,IF($B401="PARCELADO ATÉ 12X",$D401-($D401*TAXAS!$F$11))/12,IF($A401=TAXAS!$A$12,IF($B401="PARCELADO ATÉ 12X",$D401-($D401*TAXAS!$F$12))/12,IF($A401=TAXAS!$A$13,IF($B401="PARCELADO ATÉ 12X",$D401-($D401*TAXAS!$F$13))/12,IF($A401=TAXAS!$A$14,IF($B401="PARCELADO ATÉ 12X",$D401-($D401*TAXAS!$F$14))/12,IF($A401=TAXAS!$A$15,IF($B401="PARCELADO ATÉ 12X",$D401-($D401*TAXAS!$F$15))/12,IF($A401=TAXAS!$A$16,IF($B401="PARCELADO ATÉ 12X",$D401-($D401*TAXAS!$F$16))/12,IF($A401=TAXAS!$A$17,IF($B401="PARCELADO ATÉ 12X",$D401-($D401*TAXAS!$F$17))/12,IF($A401=TAXAS!$A$18,IF($B401="PARCELADO ATÉ 12X",$D401-($D401*TAXAS!$F$18))/12,IF($A401=TAXAS!$A$19,IF($B401="PARCELADO ATÉ 12X",$D401-($D401*TAXAS!$F$19))/12,IF($A401=TAXAS!$A$20,IF($B401="PARCELADO ATÉ 12X",$D401-($D401*TAXAS!$F$20))/12,IF($A401=TAXAS!$A$21,IF($B401="PARCELADO ATÉ 12X",$D401-($D401*TAXAS!$F$21))/12,IF($A401=TAXAS!$A$22,IF($B401="PARCELADO ATÉ 12X",$D401-($D401*TAXAS!$F$22))/12,IF($A401=TAXAS!$A$23,IF($B401="PARCELADO ATÉ 12X",$D401-($D401*TAXAS!$F$23))/12,IF($A401=TAXAS!$A$24,IF($B401="PARCELADO ATÉ 12X",$D401-($D401*TAXAS!$F$24))/12,IF($A401=TAXAS!$A$25,IF($B401="PARCELADO ATÉ 12X",$D401-($D401*TAXAS!$F$25))/12,IF($A401=TAXAS!$A$26,IF($B401="PARCELADO ATÉ 12X",$D401-($D401*TAXAS!$F$26))/12,IF($A401=TAXAS!$A$27,IF($B401="PARCELADO ATÉ 12X",$D401-($D401*TAXAS!$F$27))/12))))))))))))))))))))))))/1</f>
        <v>0</v>
      </c>
      <c r="J401" s="8">
        <f t="shared" si="0"/>
        <v>0</v>
      </c>
      <c r="K401" s="10" t="b">
        <f>IF($B401="PARCELADO ATÉ 3X",($D401-($D401*TAXAS!$D$4))-$J401)</f>
        <v>0</v>
      </c>
      <c r="L401" s="10" t="b">
        <f>IF($B401="PARCELADO ATÉ 6X",($D401-($D401*TAXAS!$E$4))-$J401)</f>
        <v>0</v>
      </c>
      <c r="M401" s="10" t="b">
        <f>IF($B401="PARCELADO ATÉ 12X",($D401-($D401*TAXAS!$F$4))-$J401)</f>
        <v>0</v>
      </c>
      <c r="N401" s="8">
        <f t="shared" si="1"/>
        <v>0</v>
      </c>
      <c r="O401" s="10">
        <f t="shared" si="2"/>
        <v>0</v>
      </c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spans="1:31" ht="15.75" customHeight="1" x14ac:dyDescent="0.2">
      <c r="A402" s="3"/>
      <c r="B402" s="5"/>
      <c r="C402" s="6"/>
      <c r="D402" s="42"/>
      <c r="E402" s="8">
        <f>IF($A402="VISA",IF($B402="DÉBITO",$D402-($D402*TAXAS!$B$4)),IF($A402="MASTER",IF($B402="DÉBITO",$D402-($D402*TAXAS!$B$5)),IF($A402="ELO", IF($B402="DÉBITO",$D402-($D402*TAXAS!$B$6)),IF($A402="HIPERCARD",IF($B402="DÉBITO",$D402-($D402*TAXAS!$B$7)),IF($A402="DINERS",IF($B402="DÉBITO",$D402-($D402*TAXAS!$B$8)),IF($A402="AMERICA EXPRESS",IF($B402="DÉBITO",$D402-($D402*TAXAS!$B$9)),IF($A402=TAXAS!$A$10,IF($B402="DÉBITO",$D402-($D402*TAXAS!$B$10)), IF($A402=TAXAS!$A$11,IF($B402="DÉBITO",$D402-($D402*TAXAS!$B$11)), IF($A402=TAXAS!$A$12,IF($B402="DÉBITO",$D402-($D402*TAXAS!$B$12)), IF($A402=TAXAS!$A$13,IF($B402="DÉBITO",$D402-($D402*TAXAS!$B$13)), IF($A402=TAXAS!$A$14,IF($B402="DÉBITO",$D402-($D402*TAXAS!$B$14)), IF($A402=TAXAS!$A$15,IF($B402="DÉBITO",$D402-($D402*TAXAS!$B$15)), IF($A402=TAXAS!$A$16,IF($B402="DÉBITO",$D402-($D402*TAXAS!$B$16)), IF($A402=TAXAS!$A$17,IF($B402="DÉBITO",$D402-($D402*TAXAS!$B$17)), IF($A402=TAXAS!$A$18,IF($B402="DÉBITO",$D402-($D402*TAXAS!$B$18)), IF($A402=TAXAS!$A$19,IF($B402="DÉBITO",$D402-($D402*TAXAS!$B$19)), IF($A402=TAXAS!$A$20,IF($B402="DÉBITO",$D402-($D402*TAXAS!$B$20)), IF($A402=TAXAS!$A$21,IF($B402="DÉBITO",$D402-($D402*TAXAS!$B$21)), IF($A402=TAXAS!$A$22,IF($B402="DÉBITO",$D402-($D402*TAXAS!$B$22)), IF($A402=TAXAS!$A$23,IF($B402="DÉBITO",$D402-($D402*TAXAS!$B$23)), IF($A402=TAXAS!$A$24,IF($B402="DÉBITO",$D402-($D402*TAXAS!$B$24)), IF($A402=TAXAS!$A$25,IF($B402="DÉBITO",$D402-($D402*TAXAS!$B$25)), IF($A402=TAXAS!$A$26,IF($B402="DÉBITO",$D402-($D402*TAXAS!$B$26)), IF($A402=TAXAS!$A$27,IF($B402="DÉBITO",$D402-($D402*TAXAS!$B$27))))))))))))))))))))))))))/1</f>
        <v>0</v>
      </c>
      <c r="F402" s="8">
        <f>IF($A402="VISA",IF($B402="CRÉDITO",$D402-($D402*TAXAS!$C$4)),IF($A402="MASTER",IF($B402="CRÉDITO",$D402-($D402*TAXAS!$C$5)),IF($A402="ELO", IF($B402="CRÉDITO",$D402-($D402*TAXAS!$C$6)),IF($A402="HIPERCARD",IF($B402="CRÉDITO",$D402-($D402*TAXAS!$C$7)),IF($A402="DINERS",IF($B402="CRÉDITO",$D402-($D402*TAXAS!$C$8)),IF($A402="AMERICA EXPRESS",IF($B402="CRÉDITO",$D402-($D402*TAXAS!$C$9)),IF($A402=TAXAS!$A$10,IF($B402="CRÉDITO",$D402-($D402*TAXAS!$C$10)), IF($A402=TAXAS!$A$11,IF($B402="CRÉDITO",$D402-($D402*TAXAS!$C$11)), IF($A402=TAXAS!$A$12,IF($B402="CRÉDITO",$D402-($D402*TAXAS!$C$12)), IF($A402=TAXAS!$A$13,IF($B402="CRÉDITO",$D402-($D402*TAXAS!$C$13)), IF($A402=TAXAS!$A$14,IF($B402="CRÉDITO",$D402-($D402*TAXAS!$C$14)), IF($A402=TAXAS!$A$15,IF($B402="CRÉDITO",$D402-($D402*TAXAS!$C$15)), IF($A402=TAXAS!$A$16,IF($B402="CRÉDITO",$D402-($D402*TAXAS!$C$16)), IF($A402=TAXAS!$A$17,IF($B402="CRÉDITO",$D402-($D402*TAXAS!$C$17)), IF($A402=TAXAS!$A$18,IF($B402="CRÉDITO",$D402-($D402*TAXAS!$C$18)), IF($A402=TAXAS!$A$19,IF($B402="CRÉDITO",$D402-($D402*TAXAS!$C$19)), IF($A402=TAXAS!$A$20,IF($B402="CRÉDITO",$D402-($D402*TAXAS!$C$20)), IF($A402=TAXAS!$A$21,IF($B402="CRÉDITO",$D402-($D402*TAXAS!$C$21)), IF($A402=TAXAS!$A$22,IF($B402="CRÉDITO",$D402-($D402*TAXAS!$C$22)), IF($A402=TAXAS!$A$23,IF($B402="CRÉDITO",$D402-($D402*TAXAS!$C$23)), IF($A402=TAXAS!$A$24,IF($B402="CRÉDITO",$D402-($D402*TAXAS!$C$24)), IF($A402=TAXAS!$A$25,IF($B402="CRÉDITO",$D402-($D402*TAXAS!$C$25)), IF($A402=TAXAS!$A$26,IF($B402="CRÉDITO",$D402-($D402*TAXAS!$C$26)), IF($A402=TAXAS!$A$27,IF($B402="CRÉDITO",$D402-($D402*TAXAS!$C$27))))))))))))))))))))))))))/1</f>
        <v>0</v>
      </c>
      <c r="G402" s="9">
        <f>IF($A402="VISA",IF($B402="PARCELADO ATÉ 3X",$D402-(D402*TAXAS!$D$4))/3,IF($A402="MASTER",IF($B402="PARCELADO ATÉ 3X",$D402-(D402*TAXAS!$D$5))/3,IF($A402="ELO",IF($B402="PARCELADO ATÉ 3X",$D402-(D402*TAXAS!$D$6))/3,IF($A402="HIPERCARD",IF($B402="PARCELADO ATÉ 3X",$D402-(D402*TAXAS!$D$7))/3,IF($A402="DINERS",IF($B402="PARCELADO ATÉ 3X",$D402-(D402*TAXAS!$D$8))/3,IF($A402="AMERICA EXPRESS",IF($B402="PARCELADO ATÉ 3X",$D402-(D402*TAXAS!$D$9))/3,IF($A402=TAXAS!$A$10,IF($B402="PARCELADO ATÉ 3X",$D402-($D402*TAXAS!$D$10))/3,IF($A402=TAXAS!$A$11,IF($B402="PARCELADO ATÉ 3X",$D402-($D402*TAXAS!$D$11))/3,IF($A402=TAXAS!$A$12,IF($B402="PARCELADO ATÉ 3X",$D402-($D402*TAXAS!$D$12))/3,IF($A402=TAXAS!$A$13,IF($B402="PARCELADO ATÉ 3X",$D402-($D402*TAXAS!$D$13))/3,IF($A402=TAXAS!$A$14,IF($B402="PARCELADO ATÉ 3X",$D402-($D402*TAXAS!$D$14))/3,IF($A402=TAXAS!$A$15,IF($B402="PARCELADO ATÉ 3X",$D402-($D402*TAXAS!$D$15))/3,IF($A402=TAXAS!$A$16,IF($B402="PARCELADO ATÉ 3X",$D402-($D402*TAXAS!$D$16))/3,IF($A402=TAXAS!$A$17,IF($B402="PARCELADO ATÉ 3X",$D402-($D402*TAXAS!$D$17))/3,IF($A402=TAXAS!$A$18,IF($B402="PARCELADO ATÉ 3X",$D402-($D402*TAXAS!$D$18))/3,IF($A402=TAXAS!$A$19,IF($B402="PARCELADO ATÉ 3X",$D402-($D402*TAXAS!$D$19))/3,IF($A402=TAXAS!$A$20,IF($B402="PARCELADO ATÉ 3X",$D402-($D402*TAXAS!$D$20))/3,IF($A402=TAXAS!$A$21,IF($B402="PARCELADO ATÉ 3X",$D402-($D402*TAXAS!$D$21))/3,IF($A402=TAXAS!$A$22,IF($B402="PARCELADO ATÉ 3X",$D402-($D402*TAXAS!$D$22))/3,IF($A402=TAXAS!$A$23,IF($B402="PARCELADO ATÉ 3X",$D402-($D402*TAXAS!$D$23))/3,IF($A402=TAXAS!$A$24,IF($B402="PARCELADO ATÉ 3X",$D402-($D402*TAXAS!$D$24))/3,IF($A402=TAXAS!$A$25,IF($B402="PARCELADO ATÉ 3X",$D402-($D402*TAXAS!$D$25))/3,IF($A402=TAXAS!$A$26,IF($B402="PARCELADO ATÉ 3X",$D402-($D402*TAXAS!$D$26))/3,IF($A402=TAXAS!$A$27,IF($B402="PARCELADO ATÉ 3X",$D402-($D402*TAXAS!$D$27))/3))))))))))))))))))))))))/1</f>
        <v>0</v>
      </c>
      <c r="H402" s="9">
        <f>IF($A402="VISA",IF($B402="PARCELADO ATÉ 6X",$D402-(D402*TAXAS!$E$4))/6,IF($A402="MASTER",IF($B402="PARCELADO ATÉ 6X",$D402-(D402*TAXAS!$E$5))/6,IF($A402="ELO",IF($B402="PARCELADO ATÉ 6X",$D402-(D402*TAXAS!$E$6))/6,IF($A402="HIPERCARD",IF($B402="PARCELADO ATÉ 6X",$D402-(D402*TAXAS!$E$7))/6,IF($A402="DINERS",IF($B402="PARCELADO ATÉ 6X",$D402-(D402*TAXAS!$E$8))/6,IF($A402="AMERICA EXPRESS",IF($B402="PARCELADO ATÉ 6X",$D402-(D402*TAXAS!$E$9))/6,IF($A402=TAXAS!$A$10,IF($B402="PARCELADO ATÉ 6X",$D402-($D402*TAXAS!$E$10))/6,IF($A402=TAXAS!$A$11,IF($B402="PARCELADO ATÉ 6X",$D402-($D402*TAXAS!$E$11))/6,IF($A402=TAXAS!$A$12,IF($B402="PARCELADO ATÉ 6X",$D402-($D402*TAXAS!$E$12))/6,IF($A402=TAXAS!$A$13,IF($B402="PARCELADO ATÉ 6X",$D402-($D402*TAXAS!$E$13))/6,IF($A402=TAXAS!$A$14,IF($B402="PARCELADO ATÉ 6X",$D402-($D402*TAXAS!$E$14))/6,IF($A402=TAXAS!$A$15,IF($B402="PARCELADO ATÉ 6X",$D402-($D402*TAXAS!$E$15))/6,IF($A402=TAXAS!$A$16,IF($B402="PARCELADO ATÉ 6X",$D402-($D402*TAXAS!$E$16))/6,IF($A402=TAXAS!$A$17,IF($B402="PARCELADO ATÉ 6X",$D402-($D402*TAXAS!$E$17))/6,IF($A402=TAXAS!$A$18,IF($B402="PARCELADO ATÉ 6X",$D402-($D402*TAXAS!$E$18))/6,IF($A402=TAXAS!$A$19,IF($B402="PARCELADO ATÉ 6X",$D402-($D402*TAXAS!$E$19))/6,IF($A402=TAXAS!$A$20,IF($B402="PARCELADO ATÉ 6X",$D402-($D402*TAXAS!$E$20))/6,IF($A402=TAXAS!$A$21,IF($B402="PARCELADO ATÉ 6X",$D402-($D402*TAXAS!$E$21))/6,IF($A402=TAXAS!$A$22,IF($B402="PARCELADO ATÉ 6X",$D402-($D402*TAXAS!$E$22))/6,IF($A402=TAXAS!$A$23,IF($B402="PARCELADO ATÉ 6X",$D402-($D402*TAXAS!$E$23))/6,IF($A402=TAXAS!$A$24,IF($B402="PARCELADO ATÉ 6X",$D402-($D402*TAXAS!$E$24))/6,IF($A402=TAXAS!$A$25,IF($B402="PARCELADO ATÉ 6X",$D402-($D402*TAXAS!$E$25))/6,IF($A402=TAXAS!$A$26,IF($B402="PARCELADO ATÉ 6X",$D402-($D402*TAXAS!$E$26))/6,IF($A402=TAXAS!$A$27,IF($B402="PARCELADO ATÉ 6X",$D402-($D402*TAXAS!$E$27))/6))))))))))))))))))))))))/1</f>
        <v>0</v>
      </c>
      <c r="I402" s="9">
        <f>IF($A402="VISA",IF($B402="PARCELADO ATÉ 12X",$D402-(D402*TAXAS!$F$4))/12,IF($A402="MASTER",IF($B402="PARCELADO ATÉ 12X",$D402-(D402*TAXAS!$F$5))/12,IF($A402="ELO",IF($B402="PARCELADO ATÉ 12X",$D402-(D402*TAXAS!$F$6))/12,IF($A402="HIPERCARD",IF($B402="PARCELADO ATÉ 12X",$D402-(D402*TAXAS!$F$7))/12,IF($A402="DINERS",IF($B402="PARCELADO ATÉ 12X",$D402-(D402*TAXAS!$F$8))/12,IF($A402="AMERICA EXPRESS",IF($B402="PARCELADO ATÉ 12X",$D402-(D402*TAXAS!$F$9))/12,IF($A402=TAXAS!$A$10,IF($B402="PARCELADO ATÉ 12X",$D402-($D402*TAXAS!$F$10))/12,IF($A402=TAXAS!$A$11,IF($B402="PARCELADO ATÉ 12X",$D402-($D402*TAXAS!$F$11))/12,IF($A402=TAXAS!$A$12,IF($B402="PARCELADO ATÉ 12X",$D402-($D402*TAXAS!$F$12))/12,IF($A402=TAXAS!$A$13,IF($B402="PARCELADO ATÉ 12X",$D402-($D402*TAXAS!$F$13))/12,IF($A402=TAXAS!$A$14,IF($B402="PARCELADO ATÉ 12X",$D402-($D402*TAXAS!$F$14))/12,IF($A402=TAXAS!$A$15,IF($B402="PARCELADO ATÉ 12X",$D402-($D402*TAXAS!$F$15))/12,IF($A402=TAXAS!$A$16,IF($B402="PARCELADO ATÉ 12X",$D402-($D402*TAXAS!$F$16))/12,IF($A402=TAXAS!$A$17,IF($B402="PARCELADO ATÉ 12X",$D402-($D402*TAXAS!$F$17))/12,IF($A402=TAXAS!$A$18,IF($B402="PARCELADO ATÉ 12X",$D402-($D402*TAXAS!$F$18))/12,IF($A402=TAXAS!$A$19,IF($B402="PARCELADO ATÉ 12X",$D402-($D402*TAXAS!$F$19))/12,IF($A402=TAXAS!$A$20,IF($B402="PARCELADO ATÉ 12X",$D402-($D402*TAXAS!$F$20))/12,IF($A402=TAXAS!$A$21,IF($B402="PARCELADO ATÉ 12X",$D402-($D402*TAXAS!$F$21))/12,IF($A402=TAXAS!$A$22,IF($B402="PARCELADO ATÉ 12X",$D402-($D402*TAXAS!$F$22))/12,IF($A402=TAXAS!$A$23,IF($B402="PARCELADO ATÉ 12X",$D402-($D402*TAXAS!$F$23))/12,IF($A402=TAXAS!$A$24,IF($B402="PARCELADO ATÉ 12X",$D402-($D402*TAXAS!$F$24))/12,IF($A402=TAXAS!$A$25,IF($B402="PARCELADO ATÉ 12X",$D402-($D402*TAXAS!$F$25))/12,IF($A402=TAXAS!$A$26,IF($B402="PARCELADO ATÉ 12X",$D402-($D402*TAXAS!$F$26))/12,IF($A402=TAXAS!$A$27,IF($B402="PARCELADO ATÉ 12X",$D402-($D402*TAXAS!$F$27))/12))))))))))))))))))))))))/1</f>
        <v>0</v>
      </c>
      <c r="J402" s="8">
        <f t="shared" si="0"/>
        <v>0</v>
      </c>
      <c r="K402" s="10" t="b">
        <f>IF($B402="PARCELADO ATÉ 3X",($D402-($D402*TAXAS!$D$4))-$J402)</f>
        <v>0</v>
      </c>
      <c r="L402" s="10" t="b">
        <f>IF($B402="PARCELADO ATÉ 6X",($D402-($D402*TAXAS!$E$4))-$J402)</f>
        <v>0</v>
      </c>
      <c r="M402" s="10" t="b">
        <f>IF($B402="PARCELADO ATÉ 12X",($D402-($D402*TAXAS!$F$4))-$J402)</f>
        <v>0</v>
      </c>
      <c r="N402" s="8">
        <f t="shared" si="1"/>
        <v>0</v>
      </c>
      <c r="O402" s="10">
        <f t="shared" si="2"/>
        <v>0</v>
      </c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spans="1:31" ht="15.75" customHeight="1" x14ac:dyDescent="0.2">
      <c r="A403" s="3"/>
      <c r="B403" s="5"/>
      <c r="C403" s="6"/>
      <c r="D403" s="42"/>
      <c r="E403" s="8">
        <f>IF($A403="VISA",IF($B403="DÉBITO",$D403-($D403*TAXAS!$B$4)),IF($A403="MASTER",IF($B403="DÉBITO",$D403-($D403*TAXAS!$B$5)),IF($A403="ELO", IF($B403="DÉBITO",$D403-($D403*TAXAS!$B$6)),IF($A403="HIPERCARD",IF($B403="DÉBITO",$D403-($D403*TAXAS!$B$7)),IF($A403="DINERS",IF($B403="DÉBITO",$D403-($D403*TAXAS!$B$8)),IF($A403="AMERICA EXPRESS",IF($B403="DÉBITO",$D403-($D403*TAXAS!$B$9)),IF($A403=TAXAS!$A$10,IF($B403="DÉBITO",$D403-($D403*TAXAS!$B$10)), IF($A403=TAXAS!$A$11,IF($B403="DÉBITO",$D403-($D403*TAXAS!$B$11)), IF($A403=TAXAS!$A$12,IF($B403="DÉBITO",$D403-($D403*TAXAS!$B$12)), IF($A403=TAXAS!$A$13,IF($B403="DÉBITO",$D403-($D403*TAXAS!$B$13)), IF($A403=TAXAS!$A$14,IF($B403="DÉBITO",$D403-($D403*TAXAS!$B$14)), IF($A403=TAXAS!$A$15,IF($B403="DÉBITO",$D403-($D403*TAXAS!$B$15)), IF($A403=TAXAS!$A$16,IF($B403="DÉBITO",$D403-($D403*TAXAS!$B$16)), IF($A403=TAXAS!$A$17,IF($B403="DÉBITO",$D403-($D403*TAXAS!$B$17)), IF($A403=TAXAS!$A$18,IF($B403="DÉBITO",$D403-($D403*TAXAS!$B$18)), IF($A403=TAXAS!$A$19,IF($B403="DÉBITO",$D403-($D403*TAXAS!$B$19)), IF($A403=TAXAS!$A$20,IF($B403="DÉBITO",$D403-($D403*TAXAS!$B$20)), IF($A403=TAXAS!$A$21,IF($B403="DÉBITO",$D403-($D403*TAXAS!$B$21)), IF($A403=TAXAS!$A$22,IF($B403="DÉBITO",$D403-($D403*TAXAS!$B$22)), IF($A403=TAXAS!$A$23,IF($B403="DÉBITO",$D403-($D403*TAXAS!$B$23)), IF($A403=TAXAS!$A$24,IF($B403="DÉBITO",$D403-($D403*TAXAS!$B$24)), IF($A403=TAXAS!$A$25,IF($B403="DÉBITO",$D403-($D403*TAXAS!$B$25)), IF($A403=TAXAS!$A$26,IF($B403="DÉBITO",$D403-($D403*TAXAS!$B$26)), IF($A403=TAXAS!$A$27,IF($B403="DÉBITO",$D403-($D403*TAXAS!$B$27))))))))))))))))))))))))))/1</f>
        <v>0</v>
      </c>
      <c r="F403" s="8">
        <f>IF($A403="VISA",IF($B403="CRÉDITO",$D403-($D403*TAXAS!$C$4)),IF($A403="MASTER",IF($B403="CRÉDITO",$D403-($D403*TAXAS!$C$5)),IF($A403="ELO", IF($B403="CRÉDITO",$D403-($D403*TAXAS!$C$6)),IF($A403="HIPERCARD",IF($B403="CRÉDITO",$D403-($D403*TAXAS!$C$7)),IF($A403="DINERS",IF($B403="CRÉDITO",$D403-($D403*TAXAS!$C$8)),IF($A403="AMERICA EXPRESS",IF($B403="CRÉDITO",$D403-($D403*TAXAS!$C$9)),IF($A403=TAXAS!$A$10,IF($B403="CRÉDITO",$D403-($D403*TAXAS!$C$10)), IF($A403=TAXAS!$A$11,IF($B403="CRÉDITO",$D403-($D403*TAXAS!$C$11)), IF($A403=TAXAS!$A$12,IF($B403="CRÉDITO",$D403-($D403*TAXAS!$C$12)), IF($A403=TAXAS!$A$13,IF($B403="CRÉDITO",$D403-($D403*TAXAS!$C$13)), IF($A403=TAXAS!$A$14,IF($B403="CRÉDITO",$D403-($D403*TAXAS!$C$14)), IF($A403=TAXAS!$A$15,IF($B403="CRÉDITO",$D403-($D403*TAXAS!$C$15)), IF($A403=TAXAS!$A$16,IF($B403="CRÉDITO",$D403-($D403*TAXAS!$C$16)), IF($A403=TAXAS!$A$17,IF($B403="CRÉDITO",$D403-($D403*TAXAS!$C$17)), IF($A403=TAXAS!$A$18,IF($B403="CRÉDITO",$D403-($D403*TAXAS!$C$18)), IF($A403=TAXAS!$A$19,IF($B403="CRÉDITO",$D403-($D403*TAXAS!$C$19)), IF($A403=TAXAS!$A$20,IF($B403="CRÉDITO",$D403-($D403*TAXAS!$C$20)), IF($A403=TAXAS!$A$21,IF($B403="CRÉDITO",$D403-($D403*TAXAS!$C$21)), IF($A403=TAXAS!$A$22,IF($B403="CRÉDITO",$D403-($D403*TAXAS!$C$22)), IF($A403=TAXAS!$A$23,IF($B403="CRÉDITO",$D403-($D403*TAXAS!$C$23)), IF($A403=TAXAS!$A$24,IF($B403="CRÉDITO",$D403-($D403*TAXAS!$C$24)), IF($A403=TAXAS!$A$25,IF($B403="CRÉDITO",$D403-($D403*TAXAS!$C$25)), IF($A403=TAXAS!$A$26,IF($B403="CRÉDITO",$D403-($D403*TAXAS!$C$26)), IF($A403=TAXAS!$A$27,IF($B403="CRÉDITO",$D403-($D403*TAXAS!$C$27))))))))))))))))))))))))))/1</f>
        <v>0</v>
      </c>
      <c r="G403" s="9">
        <f>IF($A403="VISA",IF($B403="PARCELADO ATÉ 3X",$D403-(D403*TAXAS!$D$4))/3,IF($A403="MASTER",IF($B403="PARCELADO ATÉ 3X",$D403-(D403*TAXAS!$D$5))/3,IF($A403="ELO",IF($B403="PARCELADO ATÉ 3X",$D403-(D403*TAXAS!$D$6))/3,IF($A403="HIPERCARD",IF($B403="PARCELADO ATÉ 3X",$D403-(D403*TAXAS!$D$7))/3,IF($A403="DINERS",IF($B403="PARCELADO ATÉ 3X",$D403-(D403*TAXAS!$D$8))/3,IF($A403="AMERICA EXPRESS",IF($B403="PARCELADO ATÉ 3X",$D403-(D403*TAXAS!$D$9))/3,IF($A403=TAXAS!$A$10,IF($B403="PARCELADO ATÉ 3X",$D403-($D403*TAXAS!$D$10))/3,IF($A403=TAXAS!$A$11,IF($B403="PARCELADO ATÉ 3X",$D403-($D403*TAXAS!$D$11))/3,IF($A403=TAXAS!$A$12,IF($B403="PARCELADO ATÉ 3X",$D403-($D403*TAXAS!$D$12))/3,IF($A403=TAXAS!$A$13,IF($B403="PARCELADO ATÉ 3X",$D403-($D403*TAXAS!$D$13))/3,IF($A403=TAXAS!$A$14,IF($B403="PARCELADO ATÉ 3X",$D403-($D403*TAXAS!$D$14))/3,IF($A403=TAXAS!$A$15,IF($B403="PARCELADO ATÉ 3X",$D403-($D403*TAXAS!$D$15))/3,IF($A403=TAXAS!$A$16,IF($B403="PARCELADO ATÉ 3X",$D403-($D403*TAXAS!$D$16))/3,IF($A403=TAXAS!$A$17,IF($B403="PARCELADO ATÉ 3X",$D403-($D403*TAXAS!$D$17))/3,IF($A403=TAXAS!$A$18,IF($B403="PARCELADO ATÉ 3X",$D403-($D403*TAXAS!$D$18))/3,IF($A403=TAXAS!$A$19,IF($B403="PARCELADO ATÉ 3X",$D403-($D403*TAXAS!$D$19))/3,IF($A403=TAXAS!$A$20,IF($B403="PARCELADO ATÉ 3X",$D403-($D403*TAXAS!$D$20))/3,IF($A403=TAXAS!$A$21,IF($B403="PARCELADO ATÉ 3X",$D403-($D403*TAXAS!$D$21))/3,IF($A403=TAXAS!$A$22,IF($B403="PARCELADO ATÉ 3X",$D403-($D403*TAXAS!$D$22))/3,IF($A403=TAXAS!$A$23,IF($B403="PARCELADO ATÉ 3X",$D403-($D403*TAXAS!$D$23))/3,IF($A403=TAXAS!$A$24,IF($B403="PARCELADO ATÉ 3X",$D403-($D403*TAXAS!$D$24))/3,IF($A403=TAXAS!$A$25,IF($B403="PARCELADO ATÉ 3X",$D403-($D403*TAXAS!$D$25))/3,IF($A403=TAXAS!$A$26,IF($B403="PARCELADO ATÉ 3X",$D403-($D403*TAXAS!$D$26))/3,IF($A403=TAXAS!$A$27,IF($B403="PARCELADO ATÉ 3X",$D403-($D403*TAXAS!$D$27))/3))))))))))))))))))))))))/1</f>
        <v>0</v>
      </c>
      <c r="H403" s="9">
        <f>IF($A403="VISA",IF($B403="PARCELADO ATÉ 6X",$D403-(D403*TAXAS!$E$4))/6,IF($A403="MASTER",IF($B403="PARCELADO ATÉ 6X",$D403-(D403*TAXAS!$E$5))/6,IF($A403="ELO",IF($B403="PARCELADO ATÉ 6X",$D403-(D403*TAXAS!$E$6))/6,IF($A403="HIPERCARD",IF($B403="PARCELADO ATÉ 6X",$D403-(D403*TAXAS!$E$7))/6,IF($A403="DINERS",IF($B403="PARCELADO ATÉ 6X",$D403-(D403*TAXAS!$E$8))/6,IF($A403="AMERICA EXPRESS",IF($B403="PARCELADO ATÉ 6X",$D403-(D403*TAXAS!$E$9))/6,IF($A403=TAXAS!$A$10,IF($B403="PARCELADO ATÉ 6X",$D403-($D403*TAXAS!$E$10))/6,IF($A403=TAXAS!$A$11,IF($B403="PARCELADO ATÉ 6X",$D403-($D403*TAXAS!$E$11))/6,IF($A403=TAXAS!$A$12,IF($B403="PARCELADO ATÉ 6X",$D403-($D403*TAXAS!$E$12))/6,IF($A403=TAXAS!$A$13,IF($B403="PARCELADO ATÉ 6X",$D403-($D403*TAXAS!$E$13))/6,IF($A403=TAXAS!$A$14,IF($B403="PARCELADO ATÉ 6X",$D403-($D403*TAXAS!$E$14))/6,IF($A403=TAXAS!$A$15,IF($B403="PARCELADO ATÉ 6X",$D403-($D403*TAXAS!$E$15))/6,IF($A403=TAXAS!$A$16,IF($B403="PARCELADO ATÉ 6X",$D403-($D403*TAXAS!$E$16))/6,IF($A403=TAXAS!$A$17,IF($B403="PARCELADO ATÉ 6X",$D403-($D403*TAXAS!$E$17))/6,IF($A403=TAXAS!$A$18,IF($B403="PARCELADO ATÉ 6X",$D403-($D403*TAXAS!$E$18))/6,IF($A403=TAXAS!$A$19,IF($B403="PARCELADO ATÉ 6X",$D403-($D403*TAXAS!$E$19))/6,IF($A403=TAXAS!$A$20,IF($B403="PARCELADO ATÉ 6X",$D403-($D403*TAXAS!$E$20))/6,IF($A403=TAXAS!$A$21,IF($B403="PARCELADO ATÉ 6X",$D403-($D403*TAXAS!$E$21))/6,IF($A403=TAXAS!$A$22,IF($B403="PARCELADO ATÉ 6X",$D403-($D403*TAXAS!$E$22))/6,IF($A403=TAXAS!$A$23,IF($B403="PARCELADO ATÉ 6X",$D403-($D403*TAXAS!$E$23))/6,IF($A403=TAXAS!$A$24,IF($B403="PARCELADO ATÉ 6X",$D403-($D403*TAXAS!$E$24))/6,IF($A403=TAXAS!$A$25,IF($B403="PARCELADO ATÉ 6X",$D403-($D403*TAXAS!$E$25))/6,IF($A403=TAXAS!$A$26,IF($B403="PARCELADO ATÉ 6X",$D403-($D403*TAXAS!$E$26))/6,IF($A403=TAXAS!$A$27,IF($B403="PARCELADO ATÉ 6X",$D403-($D403*TAXAS!$E$27))/6))))))))))))))))))))))))/1</f>
        <v>0</v>
      </c>
      <c r="I403" s="9">
        <f>IF($A403="VISA",IF($B403="PARCELADO ATÉ 12X",$D403-(D403*TAXAS!$F$4))/12,IF($A403="MASTER",IF($B403="PARCELADO ATÉ 12X",$D403-(D403*TAXAS!$F$5))/12,IF($A403="ELO",IF($B403="PARCELADO ATÉ 12X",$D403-(D403*TAXAS!$F$6))/12,IF($A403="HIPERCARD",IF($B403="PARCELADO ATÉ 12X",$D403-(D403*TAXAS!$F$7))/12,IF($A403="DINERS",IF($B403="PARCELADO ATÉ 12X",$D403-(D403*TAXAS!$F$8))/12,IF($A403="AMERICA EXPRESS",IF($B403="PARCELADO ATÉ 12X",$D403-(D403*TAXAS!$F$9))/12,IF($A403=TAXAS!$A$10,IF($B403="PARCELADO ATÉ 12X",$D403-($D403*TAXAS!$F$10))/12,IF($A403=TAXAS!$A$11,IF($B403="PARCELADO ATÉ 12X",$D403-($D403*TAXAS!$F$11))/12,IF($A403=TAXAS!$A$12,IF($B403="PARCELADO ATÉ 12X",$D403-($D403*TAXAS!$F$12))/12,IF($A403=TAXAS!$A$13,IF($B403="PARCELADO ATÉ 12X",$D403-($D403*TAXAS!$F$13))/12,IF($A403=TAXAS!$A$14,IF($B403="PARCELADO ATÉ 12X",$D403-($D403*TAXAS!$F$14))/12,IF($A403=TAXAS!$A$15,IF($B403="PARCELADO ATÉ 12X",$D403-($D403*TAXAS!$F$15))/12,IF($A403=TAXAS!$A$16,IF($B403="PARCELADO ATÉ 12X",$D403-($D403*TAXAS!$F$16))/12,IF($A403=TAXAS!$A$17,IF($B403="PARCELADO ATÉ 12X",$D403-($D403*TAXAS!$F$17))/12,IF($A403=TAXAS!$A$18,IF($B403="PARCELADO ATÉ 12X",$D403-($D403*TAXAS!$F$18))/12,IF($A403=TAXAS!$A$19,IF($B403="PARCELADO ATÉ 12X",$D403-($D403*TAXAS!$F$19))/12,IF($A403=TAXAS!$A$20,IF($B403="PARCELADO ATÉ 12X",$D403-($D403*TAXAS!$F$20))/12,IF($A403=TAXAS!$A$21,IF($B403="PARCELADO ATÉ 12X",$D403-($D403*TAXAS!$F$21))/12,IF($A403=TAXAS!$A$22,IF($B403="PARCELADO ATÉ 12X",$D403-($D403*TAXAS!$F$22))/12,IF($A403=TAXAS!$A$23,IF($B403="PARCELADO ATÉ 12X",$D403-($D403*TAXAS!$F$23))/12,IF($A403=TAXAS!$A$24,IF($B403="PARCELADO ATÉ 12X",$D403-($D403*TAXAS!$F$24))/12,IF($A403=TAXAS!$A$25,IF($B403="PARCELADO ATÉ 12X",$D403-($D403*TAXAS!$F$25))/12,IF($A403=TAXAS!$A$26,IF($B403="PARCELADO ATÉ 12X",$D403-($D403*TAXAS!$F$26))/12,IF($A403=TAXAS!$A$27,IF($B403="PARCELADO ATÉ 12X",$D403-($D403*TAXAS!$F$27))/12))))))))))))))))))))))))/1</f>
        <v>0</v>
      </c>
      <c r="J403" s="8">
        <f t="shared" si="0"/>
        <v>0</v>
      </c>
      <c r="K403" s="10" t="b">
        <f>IF($B403="PARCELADO ATÉ 3X",($D403-($D403*TAXAS!$D$4))-$J403)</f>
        <v>0</v>
      </c>
      <c r="L403" s="10" t="b">
        <f>IF($B403="PARCELADO ATÉ 6X",($D403-($D403*TAXAS!$E$4))-$J403)</f>
        <v>0</v>
      </c>
      <c r="M403" s="10" t="b">
        <f>IF($B403="PARCELADO ATÉ 12X",($D403-($D403*TAXAS!$F$4))-$J403)</f>
        <v>0</v>
      </c>
      <c r="N403" s="8">
        <f t="shared" si="1"/>
        <v>0</v>
      </c>
      <c r="O403" s="10">
        <f t="shared" si="2"/>
        <v>0</v>
      </c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spans="1:31" ht="15.75" customHeight="1" x14ac:dyDescent="0.2">
      <c r="A404" s="3"/>
      <c r="B404" s="5"/>
      <c r="C404" s="6"/>
      <c r="D404" s="42"/>
      <c r="E404" s="8">
        <f>IF($A404="VISA",IF($B404="DÉBITO",$D404-($D404*TAXAS!$B$4)),IF($A404="MASTER",IF($B404="DÉBITO",$D404-($D404*TAXAS!$B$5)),IF($A404="ELO", IF($B404="DÉBITO",$D404-($D404*TAXAS!$B$6)),IF($A404="HIPERCARD",IF($B404="DÉBITO",$D404-($D404*TAXAS!$B$7)),IF($A404="DINERS",IF($B404="DÉBITO",$D404-($D404*TAXAS!$B$8)),IF($A404="AMERICA EXPRESS",IF($B404="DÉBITO",$D404-($D404*TAXAS!$B$9)),IF($A404=TAXAS!$A$10,IF($B404="DÉBITO",$D404-($D404*TAXAS!$B$10)), IF($A404=TAXAS!$A$11,IF($B404="DÉBITO",$D404-($D404*TAXAS!$B$11)), IF($A404=TAXAS!$A$12,IF($B404="DÉBITO",$D404-($D404*TAXAS!$B$12)), IF($A404=TAXAS!$A$13,IF($B404="DÉBITO",$D404-($D404*TAXAS!$B$13)), IF($A404=TAXAS!$A$14,IF($B404="DÉBITO",$D404-($D404*TAXAS!$B$14)), IF($A404=TAXAS!$A$15,IF($B404="DÉBITO",$D404-($D404*TAXAS!$B$15)), IF($A404=TAXAS!$A$16,IF($B404="DÉBITO",$D404-($D404*TAXAS!$B$16)), IF($A404=TAXAS!$A$17,IF($B404="DÉBITO",$D404-($D404*TAXAS!$B$17)), IF($A404=TAXAS!$A$18,IF($B404="DÉBITO",$D404-($D404*TAXAS!$B$18)), IF($A404=TAXAS!$A$19,IF($B404="DÉBITO",$D404-($D404*TAXAS!$B$19)), IF($A404=TAXAS!$A$20,IF($B404="DÉBITO",$D404-($D404*TAXAS!$B$20)), IF($A404=TAXAS!$A$21,IF($B404="DÉBITO",$D404-($D404*TAXAS!$B$21)), IF($A404=TAXAS!$A$22,IF($B404="DÉBITO",$D404-($D404*TAXAS!$B$22)), IF($A404=TAXAS!$A$23,IF($B404="DÉBITO",$D404-($D404*TAXAS!$B$23)), IF($A404=TAXAS!$A$24,IF($B404="DÉBITO",$D404-($D404*TAXAS!$B$24)), IF($A404=TAXAS!$A$25,IF($B404="DÉBITO",$D404-($D404*TAXAS!$B$25)), IF($A404=TAXAS!$A$26,IF($B404="DÉBITO",$D404-($D404*TAXAS!$B$26)), IF($A404=TAXAS!$A$27,IF($B404="DÉBITO",$D404-($D404*TAXAS!$B$27))))))))))))))))))))))))))/1</f>
        <v>0</v>
      </c>
      <c r="F404" s="8">
        <f>IF($A404="VISA",IF($B404="CRÉDITO",$D404-($D404*TAXAS!$C$4)),IF($A404="MASTER",IF($B404="CRÉDITO",$D404-($D404*TAXAS!$C$5)),IF($A404="ELO", IF($B404="CRÉDITO",$D404-($D404*TAXAS!$C$6)),IF($A404="HIPERCARD",IF($B404="CRÉDITO",$D404-($D404*TAXAS!$C$7)),IF($A404="DINERS",IF($B404="CRÉDITO",$D404-($D404*TAXAS!$C$8)),IF($A404="AMERICA EXPRESS",IF($B404="CRÉDITO",$D404-($D404*TAXAS!$C$9)),IF($A404=TAXAS!$A$10,IF($B404="CRÉDITO",$D404-($D404*TAXAS!$C$10)), IF($A404=TAXAS!$A$11,IF($B404="CRÉDITO",$D404-($D404*TAXAS!$C$11)), IF($A404=TAXAS!$A$12,IF($B404="CRÉDITO",$D404-($D404*TAXAS!$C$12)), IF($A404=TAXAS!$A$13,IF($B404="CRÉDITO",$D404-($D404*TAXAS!$C$13)), IF($A404=TAXAS!$A$14,IF($B404="CRÉDITO",$D404-($D404*TAXAS!$C$14)), IF($A404=TAXAS!$A$15,IF($B404="CRÉDITO",$D404-($D404*TAXAS!$C$15)), IF($A404=TAXAS!$A$16,IF($B404="CRÉDITO",$D404-($D404*TAXAS!$C$16)), IF($A404=TAXAS!$A$17,IF($B404="CRÉDITO",$D404-($D404*TAXAS!$C$17)), IF($A404=TAXAS!$A$18,IF($B404="CRÉDITO",$D404-($D404*TAXAS!$C$18)), IF($A404=TAXAS!$A$19,IF($B404="CRÉDITO",$D404-($D404*TAXAS!$C$19)), IF($A404=TAXAS!$A$20,IF($B404="CRÉDITO",$D404-($D404*TAXAS!$C$20)), IF($A404=TAXAS!$A$21,IF($B404="CRÉDITO",$D404-($D404*TAXAS!$C$21)), IF($A404=TAXAS!$A$22,IF($B404="CRÉDITO",$D404-($D404*TAXAS!$C$22)), IF($A404=TAXAS!$A$23,IF($B404="CRÉDITO",$D404-($D404*TAXAS!$C$23)), IF($A404=TAXAS!$A$24,IF($B404="CRÉDITO",$D404-($D404*TAXAS!$C$24)), IF($A404=TAXAS!$A$25,IF($B404="CRÉDITO",$D404-($D404*TAXAS!$C$25)), IF($A404=TAXAS!$A$26,IF($B404="CRÉDITO",$D404-($D404*TAXAS!$C$26)), IF($A404=TAXAS!$A$27,IF($B404="CRÉDITO",$D404-($D404*TAXAS!$C$27))))))))))))))))))))))))))/1</f>
        <v>0</v>
      </c>
      <c r="G404" s="9">
        <f>IF($A404="VISA",IF($B404="PARCELADO ATÉ 3X",$D404-(D404*TAXAS!$D$4))/3,IF($A404="MASTER",IF($B404="PARCELADO ATÉ 3X",$D404-(D404*TAXAS!$D$5))/3,IF($A404="ELO",IF($B404="PARCELADO ATÉ 3X",$D404-(D404*TAXAS!$D$6))/3,IF($A404="HIPERCARD",IF($B404="PARCELADO ATÉ 3X",$D404-(D404*TAXAS!$D$7))/3,IF($A404="DINERS",IF($B404="PARCELADO ATÉ 3X",$D404-(D404*TAXAS!$D$8))/3,IF($A404="AMERICA EXPRESS",IF($B404="PARCELADO ATÉ 3X",$D404-(D404*TAXAS!$D$9))/3,IF($A404=TAXAS!$A$10,IF($B404="PARCELADO ATÉ 3X",$D404-($D404*TAXAS!$D$10))/3,IF($A404=TAXAS!$A$11,IF($B404="PARCELADO ATÉ 3X",$D404-($D404*TAXAS!$D$11))/3,IF($A404=TAXAS!$A$12,IF($B404="PARCELADO ATÉ 3X",$D404-($D404*TAXAS!$D$12))/3,IF($A404=TAXAS!$A$13,IF($B404="PARCELADO ATÉ 3X",$D404-($D404*TAXAS!$D$13))/3,IF($A404=TAXAS!$A$14,IF($B404="PARCELADO ATÉ 3X",$D404-($D404*TAXAS!$D$14))/3,IF($A404=TAXAS!$A$15,IF($B404="PARCELADO ATÉ 3X",$D404-($D404*TAXAS!$D$15))/3,IF($A404=TAXAS!$A$16,IF($B404="PARCELADO ATÉ 3X",$D404-($D404*TAXAS!$D$16))/3,IF($A404=TAXAS!$A$17,IF($B404="PARCELADO ATÉ 3X",$D404-($D404*TAXAS!$D$17))/3,IF($A404=TAXAS!$A$18,IF($B404="PARCELADO ATÉ 3X",$D404-($D404*TAXAS!$D$18))/3,IF($A404=TAXAS!$A$19,IF($B404="PARCELADO ATÉ 3X",$D404-($D404*TAXAS!$D$19))/3,IF($A404=TAXAS!$A$20,IF($B404="PARCELADO ATÉ 3X",$D404-($D404*TAXAS!$D$20))/3,IF($A404=TAXAS!$A$21,IF($B404="PARCELADO ATÉ 3X",$D404-($D404*TAXAS!$D$21))/3,IF($A404=TAXAS!$A$22,IF($B404="PARCELADO ATÉ 3X",$D404-($D404*TAXAS!$D$22))/3,IF($A404=TAXAS!$A$23,IF($B404="PARCELADO ATÉ 3X",$D404-($D404*TAXAS!$D$23))/3,IF($A404=TAXAS!$A$24,IF($B404="PARCELADO ATÉ 3X",$D404-($D404*TAXAS!$D$24))/3,IF($A404=TAXAS!$A$25,IF($B404="PARCELADO ATÉ 3X",$D404-($D404*TAXAS!$D$25))/3,IF($A404=TAXAS!$A$26,IF($B404="PARCELADO ATÉ 3X",$D404-($D404*TAXAS!$D$26))/3,IF($A404=TAXAS!$A$27,IF($B404="PARCELADO ATÉ 3X",$D404-($D404*TAXAS!$D$27))/3))))))))))))))))))))))))/1</f>
        <v>0</v>
      </c>
      <c r="H404" s="9">
        <f>IF($A404="VISA",IF($B404="PARCELADO ATÉ 6X",$D404-(D404*TAXAS!$E$4))/6,IF($A404="MASTER",IF($B404="PARCELADO ATÉ 6X",$D404-(D404*TAXAS!$E$5))/6,IF($A404="ELO",IF($B404="PARCELADO ATÉ 6X",$D404-(D404*TAXAS!$E$6))/6,IF($A404="HIPERCARD",IF($B404="PARCELADO ATÉ 6X",$D404-(D404*TAXAS!$E$7))/6,IF($A404="DINERS",IF($B404="PARCELADO ATÉ 6X",$D404-(D404*TAXAS!$E$8))/6,IF($A404="AMERICA EXPRESS",IF($B404="PARCELADO ATÉ 6X",$D404-(D404*TAXAS!$E$9))/6,IF($A404=TAXAS!$A$10,IF($B404="PARCELADO ATÉ 6X",$D404-($D404*TAXAS!$E$10))/6,IF($A404=TAXAS!$A$11,IF($B404="PARCELADO ATÉ 6X",$D404-($D404*TAXAS!$E$11))/6,IF($A404=TAXAS!$A$12,IF($B404="PARCELADO ATÉ 6X",$D404-($D404*TAXAS!$E$12))/6,IF($A404=TAXAS!$A$13,IF($B404="PARCELADO ATÉ 6X",$D404-($D404*TAXAS!$E$13))/6,IF($A404=TAXAS!$A$14,IF($B404="PARCELADO ATÉ 6X",$D404-($D404*TAXAS!$E$14))/6,IF($A404=TAXAS!$A$15,IF($B404="PARCELADO ATÉ 6X",$D404-($D404*TAXAS!$E$15))/6,IF($A404=TAXAS!$A$16,IF($B404="PARCELADO ATÉ 6X",$D404-($D404*TAXAS!$E$16))/6,IF($A404=TAXAS!$A$17,IF($B404="PARCELADO ATÉ 6X",$D404-($D404*TAXAS!$E$17))/6,IF($A404=TAXAS!$A$18,IF($B404="PARCELADO ATÉ 6X",$D404-($D404*TAXAS!$E$18))/6,IF($A404=TAXAS!$A$19,IF($B404="PARCELADO ATÉ 6X",$D404-($D404*TAXAS!$E$19))/6,IF($A404=TAXAS!$A$20,IF($B404="PARCELADO ATÉ 6X",$D404-($D404*TAXAS!$E$20))/6,IF($A404=TAXAS!$A$21,IF($B404="PARCELADO ATÉ 6X",$D404-($D404*TAXAS!$E$21))/6,IF($A404=TAXAS!$A$22,IF($B404="PARCELADO ATÉ 6X",$D404-($D404*TAXAS!$E$22))/6,IF($A404=TAXAS!$A$23,IF($B404="PARCELADO ATÉ 6X",$D404-($D404*TAXAS!$E$23))/6,IF($A404=TAXAS!$A$24,IF($B404="PARCELADO ATÉ 6X",$D404-($D404*TAXAS!$E$24))/6,IF($A404=TAXAS!$A$25,IF($B404="PARCELADO ATÉ 6X",$D404-($D404*TAXAS!$E$25))/6,IF($A404=TAXAS!$A$26,IF($B404="PARCELADO ATÉ 6X",$D404-($D404*TAXAS!$E$26))/6,IF($A404=TAXAS!$A$27,IF($B404="PARCELADO ATÉ 6X",$D404-($D404*TAXAS!$E$27))/6))))))))))))))))))))))))/1</f>
        <v>0</v>
      </c>
      <c r="I404" s="9">
        <f>IF($A404="VISA",IF($B404="PARCELADO ATÉ 12X",$D404-(D404*TAXAS!$F$4))/12,IF($A404="MASTER",IF($B404="PARCELADO ATÉ 12X",$D404-(D404*TAXAS!$F$5))/12,IF($A404="ELO",IF($B404="PARCELADO ATÉ 12X",$D404-(D404*TAXAS!$F$6))/12,IF($A404="HIPERCARD",IF($B404="PARCELADO ATÉ 12X",$D404-(D404*TAXAS!$F$7))/12,IF($A404="DINERS",IF($B404="PARCELADO ATÉ 12X",$D404-(D404*TAXAS!$F$8))/12,IF($A404="AMERICA EXPRESS",IF($B404="PARCELADO ATÉ 12X",$D404-(D404*TAXAS!$F$9))/12,IF($A404=TAXAS!$A$10,IF($B404="PARCELADO ATÉ 12X",$D404-($D404*TAXAS!$F$10))/12,IF($A404=TAXAS!$A$11,IF($B404="PARCELADO ATÉ 12X",$D404-($D404*TAXAS!$F$11))/12,IF($A404=TAXAS!$A$12,IF($B404="PARCELADO ATÉ 12X",$D404-($D404*TAXAS!$F$12))/12,IF($A404=TAXAS!$A$13,IF($B404="PARCELADO ATÉ 12X",$D404-($D404*TAXAS!$F$13))/12,IF($A404=TAXAS!$A$14,IF($B404="PARCELADO ATÉ 12X",$D404-($D404*TAXAS!$F$14))/12,IF($A404=TAXAS!$A$15,IF($B404="PARCELADO ATÉ 12X",$D404-($D404*TAXAS!$F$15))/12,IF($A404=TAXAS!$A$16,IF($B404="PARCELADO ATÉ 12X",$D404-($D404*TAXAS!$F$16))/12,IF($A404=TAXAS!$A$17,IF($B404="PARCELADO ATÉ 12X",$D404-($D404*TAXAS!$F$17))/12,IF($A404=TAXAS!$A$18,IF($B404="PARCELADO ATÉ 12X",$D404-($D404*TAXAS!$F$18))/12,IF($A404=TAXAS!$A$19,IF($B404="PARCELADO ATÉ 12X",$D404-($D404*TAXAS!$F$19))/12,IF($A404=TAXAS!$A$20,IF($B404="PARCELADO ATÉ 12X",$D404-($D404*TAXAS!$F$20))/12,IF($A404=TAXAS!$A$21,IF($B404="PARCELADO ATÉ 12X",$D404-($D404*TAXAS!$F$21))/12,IF($A404=TAXAS!$A$22,IF($B404="PARCELADO ATÉ 12X",$D404-($D404*TAXAS!$F$22))/12,IF($A404=TAXAS!$A$23,IF($B404="PARCELADO ATÉ 12X",$D404-($D404*TAXAS!$F$23))/12,IF($A404=TAXAS!$A$24,IF($B404="PARCELADO ATÉ 12X",$D404-($D404*TAXAS!$F$24))/12,IF($A404=TAXAS!$A$25,IF($B404="PARCELADO ATÉ 12X",$D404-($D404*TAXAS!$F$25))/12,IF($A404=TAXAS!$A$26,IF($B404="PARCELADO ATÉ 12X",$D404-($D404*TAXAS!$F$26))/12,IF($A404=TAXAS!$A$27,IF($B404="PARCELADO ATÉ 12X",$D404-($D404*TAXAS!$F$27))/12))))))))))))))))))))))))/1</f>
        <v>0</v>
      </c>
      <c r="J404" s="8">
        <f t="shared" si="0"/>
        <v>0</v>
      </c>
      <c r="K404" s="10" t="b">
        <f>IF($B404="PARCELADO ATÉ 3X",($D404-($D404*TAXAS!$D$4))-$J404)</f>
        <v>0</v>
      </c>
      <c r="L404" s="10" t="b">
        <f>IF($B404="PARCELADO ATÉ 6X",($D404-($D404*TAXAS!$E$4))-$J404)</f>
        <v>0</v>
      </c>
      <c r="M404" s="10" t="b">
        <f>IF($B404="PARCELADO ATÉ 12X",($D404-($D404*TAXAS!$F$4))-$J404)</f>
        <v>0</v>
      </c>
      <c r="N404" s="8">
        <f t="shared" si="1"/>
        <v>0</v>
      </c>
      <c r="O404" s="10">
        <f t="shared" si="2"/>
        <v>0</v>
      </c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spans="1:31" ht="15.75" customHeight="1" x14ac:dyDescent="0.2">
      <c r="A405" s="3"/>
      <c r="B405" s="5"/>
      <c r="C405" s="6"/>
      <c r="D405" s="42"/>
      <c r="E405" s="8">
        <f>IF($A405="VISA",IF($B405="DÉBITO",$D405-($D405*TAXAS!$B$4)),IF($A405="MASTER",IF($B405="DÉBITO",$D405-($D405*TAXAS!$B$5)),IF($A405="ELO", IF($B405="DÉBITO",$D405-($D405*TAXAS!$B$6)),IF($A405="HIPERCARD",IF($B405="DÉBITO",$D405-($D405*TAXAS!$B$7)),IF($A405="DINERS",IF($B405="DÉBITO",$D405-($D405*TAXAS!$B$8)),IF($A405="AMERICA EXPRESS",IF($B405="DÉBITO",$D405-($D405*TAXAS!$B$9)),IF($A405=TAXAS!$A$10,IF($B405="DÉBITO",$D405-($D405*TAXAS!$B$10)), IF($A405=TAXAS!$A$11,IF($B405="DÉBITO",$D405-($D405*TAXAS!$B$11)), IF($A405=TAXAS!$A$12,IF($B405="DÉBITO",$D405-($D405*TAXAS!$B$12)), IF($A405=TAXAS!$A$13,IF($B405="DÉBITO",$D405-($D405*TAXAS!$B$13)), IF($A405=TAXAS!$A$14,IF($B405="DÉBITO",$D405-($D405*TAXAS!$B$14)), IF($A405=TAXAS!$A$15,IF($B405="DÉBITO",$D405-($D405*TAXAS!$B$15)), IF($A405=TAXAS!$A$16,IF($B405="DÉBITO",$D405-($D405*TAXAS!$B$16)), IF($A405=TAXAS!$A$17,IF($B405="DÉBITO",$D405-($D405*TAXAS!$B$17)), IF($A405=TAXAS!$A$18,IF($B405="DÉBITO",$D405-($D405*TAXAS!$B$18)), IF($A405=TAXAS!$A$19,IF($B405="DÉBITO",$D405-($D405*TAXAS!$B$19)), IF($A405=TAXAS!$A$20,IF($B405="DÉBITO",$D405-($D405*TAXAS!$B$20)), IF($A405=TAXAS!$A$21,IF($B405="DÉBITO",$D405-($D405*TAXAS!$B$21)), IF($A405=TAXAS!$A$22,IF($B405="DÉBITO",$D405-($D405*TAXAS!$B$22)), IF($A405=TAXAS!$A$23,IF($B405="DÉBITO",$D405-($D405*TAXAS!$B$23)), IF($A405=TAXAS!$A$24,IF($B405="DÉBITO",$D405-($D405*TAXAS!$B$24)), IF($A405=TAXAS!$A$25,IF($B405="DÉBITO",$D405-($D405*TAXAS!$B$25)), IF($A405=TAXAS!$A$26,IF($B405="DÉBITO",$D405-($D405*TAXAS!$B$26)), IF($A405=TAXAS!$A$27,IF($B405="DÉBITO",$D405-($D405*TAXAS!$B$27))))))))))))))))))))))))))/1</f>
        <v>0</v>
      </c>
      <c r="F405" s="8">
        <f>IF($A405="VISA",IF($B405="CRÉDITO",$D405-($D405*TAXAS!$C$4)),IF($A405="MASTER",IF($B405="CRÉDITO",$D405-($D405*TAXAS!$C$5)),IF($A405="ELO", IF($B405="CRÉDITO",$D405-($D405*TAXAS!$C$6)),IF($A405="HIPERCARD",IF($B405="CRÉDITO",$D405-($D405*TAXAS!$C$7)),IF($A405="DINERS",IF($B405="CRÉDITO",$D405-($D405*TAXAS!$C$8)),IF($A405="AMERICA EXPRESS",IF($B405="CRÉDITO",$D405-($D405*TAXAS!$C$9)),IF($A405=TAXAS!$A$10,IF($B405="CRÉDITO",$D405-($D405*TAXAS!$C$10)), IF($A405=TAXAS!$A$11,IF($B405="CRÉDITO",$D405-($D405*TAXAS!$C$11)), IF($A405=TAXAS!$A$12,IF($B405="CRÉDITO",$D405-($D405*TAXAS!$C$12)), IF($A405=TAXAS!$A$13,IF($B405="CRÉDITO",$D405-($D405*TAXAS!$C$13)), IF($A405=TAXAS!$A$14,IF($B405="CRÉDITO",$D405-($D405*TAXAS!$C$14)), IF($A405=TAXAS!$A$15,IF($B405="CRÉDITO",$D405-($D405*TAXAS!$C$15)), IF($A405=TAXAS!$A$16,IF($B405="CRÉDITO",$D405-($D405*TAXAS!$C$16)), IF($A405=TAXAS!$A$17,IF($B405="CRÉDITO",$D405-($D405*TAXAS!$C$17)), IF($A405=TAXAS!$A$18,IF($B405="CRÉDITO",$D405-($D405*TAXAS!$C$18)), IF($A405=TAXAS!$A$19,IF($B405="CRÉDITO",$D405-($D405*TAXAS!$C$19)), IF($A405=TAXAS!$A$20,IF($B405="CRÉDITO",$D405-($D405*TAXAS!$C$20)), IF($A405=TAXAS!$A$21,IF($B405="CRÉDITO",$D405-($D405*TAXAS!$C$21)), IF($A405=TAXAS!$A$22,IF($B405="CRÉDITO",$D405-($D405*TAXAS!$C$22)), IF($A405=TAXAS!$A$23,IF($B405="CRÉDITO",$D405-($D405*TAXAS!$C$23)), IF($A405=TAXAS!$A$24,IF($B405="CRÉDITO",$D405-($D405*TAXAS!$C$24)), IF($A405=TAXAS!$A$25,IF($B405="CRÉDITO",$D405-($D405*TAXAS!$C$25)), IF($A405=TAXAS!$A$26,IF($B405="CRÉDITO",$D405-($D405*TAXAS!$C$26)), IF($A405=TAXAS!$A$27,IF($B405="CRÉDITO",$D405-($D405*TAXAS!$C$27))))))))))))))))))))))))))/1</f>
        <v>0</v>
      </c>
      <c r="G405" s="9">
        <f>IF($A405="VISA",IF($B405="PARCELADO ATÉ 3X",$D405-(D405*TAXAS!$D$4))/3,IF($A405="MASTER",IF($B405="PARCELADO ATÉ 3X",$D405-(D405*TAXAS!$D$5))/3,IF($A405="ELO",IF($B405="PARCELADO ATÉ 3X",$D405-(D405*TAXAS!$D$6))/3,IF($A405="HIPERCARD",IF($B405="PARCELADO ATÉ 3X",$D405-(D405*TAXAS!$D$7))/3,IF($A405="DINERS",IF($B405="PARCELADO ATÉ 3X",$D405-(D405*TAXAS!$D$8))/3,IF($A405="AMERICA EXPRESS",IF($B405="PARCELADO ATÉ 3X",$D405-(D405*TAXAS!$D$9))/3,IF($A405=TAXAS!$A$10,IF($B405="PARCELADO ATÉ 3X",$D405-($D405*TAXAS!$D$10))/3,IF($A405=TAXAS!$A$11,IF($B405="PARCELADO ATÉ 3X",$D405-($D405*TAXAS!$D$11))/3,IF($A405=TAXAS!$A$12,IF($B405="PARCELADO ATÉ 3X",$D405-($D405*TAXAS!$D$12))/3,IF($A405=TAXAS!$A$13,IF($B405="PARCELADO ATÉ 3X",$D405-($D405*TAXAS!$D$13))/3,IF($A405=TAXAS!$A$14,IF($B405="PARCELADO ATÉ 3X",$D405-($D405*TAXAS!$D$14))/3,IF($A405=TAXAS!$A$15,IF($B405="PARCELADO ATÉ 3X",$D405-($D405*TAXAS!$D$15))/3,IF($A405=TAXAS!$A$16,IF($B405="PARCELADO ATÉ 3X",$D405-($D405*TAXAS!$D$16))/3,IF($A405=TAXAS!$A$17,IF($B405="PARCELADO ATÉ 3X",$D405-($D405*TAXAS!$D$17))/3,IF($A405=TAXAS!$A$18,IF($B405="PARCELADO ATÉ 3X",$D405-($D405*TAXAS!$D$18))/3,IF($A405=TAXAS!$A$19,IF($B405="PARCELADO ATÉ 3X",$D405-($D405*TAXAS!$D$19))/3,IF($A405=TAXAS!$A$20,IF($B405="PARCELADO ATÉ 3X",$D405-($D405*TAXAS!$D$20))/3,IF($A405=TAXAS!$A$21,IF($B405="PARCELADO ATÉ 3X",$D405-($D405*TAXAS!$D$21))/3,IF($A405=TAXAS!$A$22,IF($B405="PARCELADO ATÉ 3X",$D405-($D405*TAXAS!$D$22))/3,IF($A405=TAXAS!$A$23,IF($B405="PARCELADO ATÉ 3X",$D405-($D405*TAXAS!$D$23))/3,IF($A405=TAXAS!$A$24,IF($B405="PARCELADO ATÉ 3X",$D405-($D405*TAXAS!$D$24))/3,IF($A405=TAXAS!$A$25,IF($B405="PARCELADO ATÉ 3X",$D405-($D405*TAXAS!$D$25))/3,IF($A405=TAXAS!$A$26,IF($B405="PARCELADO ATÉ 3X",$D405-($D405*TAXAS!$D$26))/3,IF($A405=TAXAS!$A$27,IF($B405="PARCELADO ATÉ 3X",$D405-($D405*TAXAS!$D$27))/3))))))))))))))))))))))))/1</f>
        <v>0</v>
      </c>
      <c r="H405" s="9">
        <f>IF($A405="VISA",IF($B405="PARCELADO ATÉ 6X",$D405-(D405*TAXAS!$E$4))/6,IF($A405="MASTER",IF($B405="PARCELADO ATÉ 6X",$D405-(D405*TAXAS!$E$5))/6,IF($A405="ELO",IF($B405="PARCELADO ATÉ 6X",$D405-(D405*TAXAS!$E$6))/6,IF($A405="HIPERCARD",IF($B405="PARCELADO ATÉ 6X",$D405-(D405*TAXAS!$E$7))/6,IF($A405="DINERS",IF($B405="PARCELADO ATÉ 6X",$D405-(D405*TAXAS!$E$8))/6,IF($A405="AMERICA EXPRESS",IF($B405="PARCELADO ATÉ 6X",$D405-(D405*TAXAS!$E$9))/6,IF($A405=TAXAS!$A$10,IF($B405="PARCELADO ATÉ 6X",$D405-($D405*TAXAS!$E$10))/6,IF($A405=TAXAS!$A$11,IF($B405="PARCELADO ATÉ 6X",$D405-($D405*TAXAS!$E$11))/6,IF($A405=TAXAS!$A$12,IF($B405="PARCELADO ATÉ 6X",$D405-($D405*TAXAS!$E$12))/6,IF($A405=TAXAS!$A$13,IF($B405="PARCELADO ATÉ 6X",$D405-($D405*TAXAS!$E$13))/6,IF($A405=TAXAS!$A$14,IF($B405="PARCELADO ATÉ 6X",$D405-($D405*TAXAS!$E$14))/6,IF($A405=TAXAS!$A$15,IF($B405="PARCELADO ATÉ 6X",$D405-($D405*TAXAS!$E$15))/6,IF($A405=TAXAS!$A$16,IF($B405="PARCELADO ATÉ 6X",$D405-($D405*TAXAS!$E$16))/6,IF($A405=TAXAS!$A$17,IF($B405="PARCELADO ATÉ 6X",$D405-($D405*TAXAS!$E$17))/6,IF($A405=TAXAS!$A$18,IF($B405="PARCELADO ATÉ 6X",$D405-($D405*TAXAS!$E$18))/6,IF($A405=TAXAS!$A$19,IF($B405="PARCELADO ATÉ 6X",$D405-($D405*TAXAS!$E$19))/6,IF($A405=TAXAS!$A$20,IF($B405="PARCELADO ATÉ 6X",$D405-($D405*TAXAS!$E$20))/6,IF($A405=TAXAS!$A$21,IF($B405="PARCELADO ATÉ 6X",$D405-($D405*TAXAS!$E$21))/6,IF($A405=TAXAS!$A$22,IF($B405="PARCELADO ATÉ 6X",$D405-($D405*TAXAS!$E$22))/6,IF($A405=TAXAS!$A$23,IF($B405="PARCELADO ATÉ 6X",$D405-($D405*TAXAS!$E$23))/6,IF($A405=TAXAS!$A$24,IF($B405="PARCELADO ATÉ 6X",$D405-($D405*TAXAS!$E$24))/6,IF($A405=TAXAS!$A$25,IF($B405="PARCELADO ATÉ 6X",$D405-($D405*TAXAS!$E$25))/6,IF($A405=TAXAS!$A$26,IF($B405="PARCELADO ATÉ 6X",$D405-($D405*TAXAS!$E$26))/6,IF($A405=TAXAS!$A$27,IF($B405="PARCELADO ATÉ 6X",$D405-($D405*TAXAS!$E$27))/6))))))))))))))))))))))))/1</f>
        <v>0</v>
      </c>
      <c r="I405" s="9">
        <f>IF($A405="VISA",IF($B405="PARCELADO ATÉ 12X",$D405-(D405*TAXAS!$F$4))/12,IF($A405="MASTER",IF($B405="PARCELADO ATÉ 12X",$D405-(D405*TAXAS!$F$5))/12,IF($A405="ELO",IF($B405="PARCELADO ATÉ 12X",$D405-(D405*TAXAS!$F$6))/12,IF($A405="HIPERCARD",IF($B405="PARCELADO ATÉ 12X",$D405-(D405*TAXAS!$F$7))/12,IF($A405="DINERS",IF($B405="PARCELADO ATÉ 12X",$D405-(D405*TAXAS!$F$8))/12,IF($A405="AMERICA EXPRESS",IF($B405="PARCELADO ATÉ 12X",$D405-(D405*TAXAS!$F$9))/12,IF($A405=TAXAS!$A$10,IF($B405="PARCELADO ATÉ 12X",$D405-($D405*TAXAS!$F$10))/12,IF($A405=TAXAS!$A$11,IF($B405="PARCELADO ATÉ 12X",$D405-($D405*TAXAS!$F$11))/12,IF($A405=TAXAS!$A$12,IF($B405="PARCELADO ATÉ 12X",$D405-($D405*TAXAS!$F$12))/12,IF($A405=TAXAS!$A$13,IF($B405="PARCELADO ATÉ 12X",$D405-($D405*TAXAS!$F$13))/12,IF($A405=TAXAS!$A$14,IF($B405="PARCELADO ATÉ 12X",$D405-($D405*TAXAS!$F$14))/12,IF($A405=TAXAS!$A$15,IF($B405="PARCELADO ATÉ 12X",$D405-($D405*TAXAS!$F$15))/12,IF($A405=TAXAS!$A$16,IF($B405="PARCELADO ATÉ 12X",$D405-($D405*TAXAS!$F$16))/12,IF($A405=TAXAS!$A$17,IF($B405="PARCELADO ATÉ 12X",$D405-($D405*TAXAS!$F$17))/12,IF($A405=TAXAS!$A$18,IF($B405="PARCELADO ATÉ 12X",$D405-($D405*TAXAS!$F$18))/12,IF($A405=TAXAS!$A$19,IF($B405="PARCELADO ATÉ 12X",$D405-($D405*TAXAS!$F$19))/12,IF($A405=TAXAS!$A$20,IF($B405="PARCELADO ATÉ 12X",$D405-($D405*TAXAS!$F$20))/12,IF($A405=TAXAS!$A$21,IF($B405="PARCELADO ATÉ 12X",$D405-($D405*TAXAS!$F$21))/12,IF($A405=TAXAS!$A$22,IF($B405="PARCELADO ATÉ 12X",$D405-($D405*TAXAS!$F$22))/12,IF($A405=TAXAS!$A$23,IF($B405="PARCELADO ATÉ 12X",$D405-($D405*TAXAS!$F$23))/12,IF($A405=TAXAS!$A$24,IF($B405="PARCELADO ATÉ 12X",$D405-($D405*TAXAS!$F$24))/12,IF($A405=TAXAS!$A$25,IF($B405="PARCELADO ATÉ 12X",$D405-($D405*TAXAS!$F$25))/12,IF($A405=TAXAS!$A$26,IF($B405="PARCELADO ATÉ 12X",$D405-($D405*TAXAS!$F$26))/12,IF($A405=TAXAS!$A$27,IF($B405="PARCELADO ATÉ 12X",$D405-($D405*TAXAS!$F$27))/12))))))))))))))))))))))))/1</f>
        <v>0</v>
      </c>
      <c r="J405" s="8">
        <f t="shared" si="0"/>
        <v>0</v>
      </c>
      <c r="K405" s="10" t="b">
        <f>IF($B405="PARCELADO ATÉ 3X",($D405-($D405*TAXAS!$D$4))-$J405)</f>
        <v>0</v>
      </c>
      <c r="L405" s="10" t="b">
        <f>IF($B405="PARCELADO ATÉ 6X",($D405-($D405*TAXAS!$E$4))-$J405)</f>
        <v>0</v>
      </c>
      <c r="M405" s="10" t="b">
        <f>IF($B405="PARCELADO ATÉ 12X",($D405-($D405*TAXAS!$F$4))-$J405)</f>
        <v>0</v>
      </c>
      <c r="N405" s="8">
        <f t="shared" si="1"/>
        <v>0</v>
      </c>
      <c r="O405" s="10">
        <f t="shared" si="2"/>
        <v>0</v>
      </c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spans="1:31" ht="15.75" customHeight="1" x14ac:dyDescent="0.2">
      <c r="A406" s="3"/>
      <c r="B406" s="5"/>
      <c r="C406" s="6"/>
      <c r="D406" s="42"/>
      <c r="E406" s="8">
        <f>IF($A406="VISA",IF($B406="DÉBITO",$D406-($D406*TAXAS!$B$4)),IF($A406="MASTER",IF($B406="DÉBITO",$D406-($D406*TAXAS!$B$5)),IF($A406="ELO", IF($B406="DÉBITO",$D406-($D406*TAXAS!$B$6)),IF($A406="HIPERCARD",IF($B406="DÉBITO",$D406-($D406*TAXAS!$B$7)),IF($A406="DINERS",IF($B406="DÉBITO",$D406-($D406*TAXAS!$B$8)),IF($A406="AMERICA EXPRESS",IF($B406="DÉBITO",$D406-($D406*TAXAS!$B$9)),IF($A406=TAXAS!$A$10,IF($B406="DÉBITO",$D406-($D406*TAXAS!$B$10)), IF($A406=TAXAS!$A$11,IF($B406="DÉBITO",$D406-($D406*TAXAS!$B$11)), IF($A406=TAXAS!$A$12,IF($B406="DÉBITO",$D406-($D406*TAXAS!$B$12)), IF($A406=TAXAS!$A$13,IF($B406="DÉBITO",$D406-($D406*TAXAS!$B$13)), IF($A406=TAXAS!$A$14,IF($B406="DÉBITO",$D406-($D406*TAXAS!$B$14)), IF($A406=TAXAS!$A$15,IF($B406="DÉBITO",$D406-($D406*TAXAS!$B$15)), IF($A406=TAXAS!$A$16,IF($B406="DÉBITO",$D406-($D406*TAXAS!$B$16)), IF($A406=TAXAS!$A$17,IF($B406="DÉBITO",$D406-($D406*TAXAS!$B$17)), IF($A406=TAXAS!$A$18,IF($B406="DÉBITO",$D406-($D406*TAXAS!$B$18)), IF($A406=TAXAS!$A$19,IF($B406="DÉBITO",$D406-($D406*TAXAS!$B$19)), IF($A406=TAXAS!$A$20,IF($B406="DÉBITO",$D406-($D406*TAXAS!$B$20)), IF($A406=TAXAS!$A$21,IF($B406="DÉBITO",$D406-($D406*TAXAS!$B$21)), IF($A406=TAXAS!$A$22,IF($B406="DÉBITO",$D406-($D406*TAXAS!$B$22)), IF($A406=TAXAS!$A$23,IF($B406="DÉBITO",$D406-($D406*TAXAS!$B$23)), IF($A406=TAXAS!$A$24,IF($B406="DÉBITO",$D406-($D406*TAXAS!$B$24)), IF($A406=TAXAS!$A$25,IF($B406="DÉBITO",$D406-($D406*TAXAS!$B$25)), IF($A406=TAXAS!$A$26,IF($B406="DÉBITO",$D406-($D406*TAXAS!$B$26)), IF($A406=TAXAS!$A$27,IF($B406="DÉBITO",$D406-($D406*TAXAS!$B$27))))))))))))))))))))))))))/1</f>
        <v>0</v>
      </c>
      <c r="F406" s="8">
        <f>IF($A406="VISA",IF($B406="CRÉDITO",$D406-($D406*TAXAS!$C$4)),IF($A406="MASTER",IF($B406="CRÉDITO",$D406-($D406*TAXAS!$C$5)),IF($A406="ELO", IF($B406="CRÉDITO",$D406-($D406*TAXAS!$C$6)),IF($A406="HIPERCARD",IF($B406="CRÉDITO",$D406-($D406*TAXAS!$C$7)),IF($A406="DINERS",IF($B406="CRÉDITO",$D406-($D406*TAXAS!$C$8)),IF($A406="AMERICA EXPRESS",IF($B406="CRÉDITO",$D406-($D406*TAXAS!$C$9)),IF($A406=TAXAS!$A$10,IF($B406="CRÉDITO",$D406-($D406*TAXAS!$C$10)), IF($A406=TAXAS!$A$11,IF($B406="CRÉDITO",$D406-($D406*TAXAS!$C$11)), IF($A406=TAXAS!$A$12,IF($B406="CRÉDITO",$D406-($D406*TAXAS!$C$12)), IF($A406=TAXAS!$A$13,IF($B406="CRÉDITO",$D406-($D406*TAXAS!$C$13)), IF($A406=TAXAS!$A$14,IF($B406="CRÉDITO",$D406-($D406*TAXAS!$C$14)), IF($A406=TAXAS!$A$15,IF($B406="CRÉDITO",$D406-($D406*TAXAS!$C$15)), IF($A406=TAXAS!$A$16,IF($B406="CRÉDITO",$D406-($D406*TAXAS!$C$16)), IF($A406=TAXAS!$A$17,IF($B406="CRÉDITO",$D406-($D406*TAXAS!$C$17)), IF($A406=TAXAS!$A$18,IF($B406="CRÉDITO",$D406-($D406*TAXAS!$C$18)), IF($A406=TAXAS!$A$19,IF($B406="CRÉDITO",$D406-($D406*TAXAS!$C$19)), IF($A406=TAXAS!$A$20,IF($B406="CRÉDITO",$D406-($D406*TAXAS!$C$20)), IF($A406=TAXAS!$A$21,IF($B406="CRÉDITO",$D406-($D406*TAXAS!$C$21)), IF($A406=TAXAS!$A$22,IF($B406="CRÉDITO",$D406-($D406*TAXAS!$C$22)), IF($A406=TAXAS!$A$23,IF($B406="CRÉDITO",$D406-($D406*TAXAS!$C$23)), IF($A406=TAXAS!$A$24,IF($B406="CRÉDITO",$D406-($D406*TAXAS!$C$24)), IF($A406=TAXAS!$A$25,IF($B406="CRÉDITO",$D406-($D406*TAXAS!$C$25)), IF($A406=TAXAS!$A$26,IF($B406="CRÉDITO",$D406-($D406*TAXAS!$C$26)), IF($A406=TAXAS!$A$27,IF($B406="CRÉDITO",$D406-($D406*TAXAS!$C$27))))))))))))))))))))))))))/1</f>
        <v>0</v>
      </c>
      <c r="G406" s="9">
        <f>IF($A406="VISA",IF($B406="PARCELADO ATÉ 3X",$D406-(D406*TAXAS!$D$4))/3,IF($A406="MASTER",IF($B406="PARCELADO ATÉ 3X",$D406-(D406*TAXAS!$D$5))/3,IF($A406="ELO",IF($B406="PARCELADO ATÉ 3X",$D406-(D406*TAXAS!$D$6))/3,IF($A406="HIPERCARD",IF($B406="PARCELADO ATÉ 3X",$D406-(D406*TAXAS!$D$7))/3,IF($A406="DINERS",IF($B406="PARCELADO ATÉ 3X",$D406-(D406*TAXAS!$D$8))/3,IF($A406="AMERICA EXPRESS",IF($B406="PARCELADO ATÉ 3X",$D406-(D406*TAXAS!$D$9))/3,IF($A406=TAXAS!$A$10,IF($B406="PARCELADO ATÉ 3X",$D406-($D406*TAXAS!$D$10))/3,IF($A406=TAXAS!$A$11,IF($B406="PARCELADO ATÉ 3X",$D406-($D406*TAXAS!$D$11))/3,IF($A406=TAXAS!$A$12,IF($B406="PARCELADO ATÉ 3X",$D406-($D406*TAXAS!$D$12))/3,IF($A406=TAXAS!$A$13,IF($B406="PARCELADO ATÉ 3X",$D406-($D406*TAXAS!$D$13))/3,IF($A406=TAXAS!$A$14,IF($B406="PARCELADO ATÉ 3X",$D406-($D406*TAXAS!$D$14))/3,IF($A406=TAXAS!$A$15,IF($B406="PARCELADO ATÉ 3X",$D406-($D406*TAXAS!$D$15))/3,IF($A406=TAXAS!$A$16,IF($B406="PARCELADO ATÉ 3X",$D406-($D406*TAXAS!$D$16))/3,IF($A406=TAXAS!$A$17,IF($B406="PARCELADO ATÉ 3X",$D406-($D406*TAXAS!$D$17))/3,IF($A406=TAXAS!$A$18,IF($B406="PARCELADO ATÉ 3X",$D406-($D406*TAXAS!$D$18))/3,IF($A406=TAXAS!$A$19,IF($B406="PARCELADO ATÉ 3X",$D406-($D406*TAXAS!$D$19))/3,IF($A406=TAXAS!$A$20,IF($B406="PARCELADO ATÉ 3X",$D406-($D406*TAXAS!$D$20))/3,IF($A406=TAXAS!$A$21,IF($B406="PARCELADO ATÉ 3X",$D406-($D406*TAXAS!$D$21))/3,IF($A406=TAXAS!$A$22,IF($B406="PARCELADO ATÉ 3X",$D406-($D406*TAXAS!$D$22))/3,IF($A406=TAXAS!$A$23,IF($B406="PARCELADO ATÉ 3X",$D406-($D406*TAXAS!$D$23))/3,IF($A406=TAXAS!$A$24,IF($B406="PARCELADO ATÉ 3X",$D406-($D406*TAXAS!$D$24))/3,IF($A406=TAXAS!$A$25,IF($B406="PARCELADO ATÉ 3X",$D406-($D406*TAXAS!$D$25))/3,IF($A406=TAXAS!$A$26,IF($B406="PARCELADO ATÉ 3X",$D406-($D406*TAXAS!$D$26))/3,IF($A406=TAXAS!$A$27,IF($B406="PARCELADO ATÉ 3X",$D406-($D406*TAXAS!$D$27))/3))))))))))))))))))))))))/1</f>
        <v>0</v>
      </c>
      <c r="H406" s="9">
        <f>IF($A406="VISA",IF($B406="PARCELADO ATÉ 6X",$D406-(D406*TAXAS!$E$4))/6,IF($A406="MASTER",IF($B406="PARCELADO ATÉ 6X",$D406-(D406*TAXAS!$E$5))/6,IF($A406="ELO",IF($B406="PARCELADO ATÉ 6X",$D406-(D406*TAXAS!$E$6))/6,IF($A406="HIPERCARD",IF($B406="PARCELADO ATÉ 6X",$D406-(D406*TAXAS!$E$7))/6,IF($A406="DINERS",IF($B406="PARCELADO ATÉ 6X",$D406-(D406*TAXAS!$E$8))/6,IF($A406="AMERICA EXPRESS",IF($B406="PARCELADO ATÉ 6X",$D406-(D406*TAXAS!$E$9))/6,IF($A406=TAXAS!$A$10,IF($B406="PARCELADO ATÉ 6X",$D406-($D406*TAXAS!$E$10))/6,IF($A406=TAXAS!$A$11,IF($B406="PARCELADO ATÉ 6X",$D406-($D406*TAXAS!$E$11))/6,IF($A406=TAXAS!$A$12,IF($B406="PARCELADO ATÉ 6X",$D406-($D406*TAXAS!$E$12))/6,IF($A406=TAXAS!$A$13,IF($B406="PARCELADO ATÉ 6X",$D406-($D406*TAXAS!$E$13))/6,IF($A406=TAXAS!$A$14,IF($B406="PARCELADO ATÉ 6X",$D406-($D406*TAXAS!$E$14))/6,IF($A406=TAXAS!$A$15,IF($B406="PARCELADO ATÉ 6X",$D406-($D406*TAXAS!$E$15))/6,IF($A406=TAXAS!$A$16,IF($B406="PARCELADO ATÉ 6X",$D406-($D406*TAXAS!$E$16))/6,IF($A406=TAXAS!$A$17,IF($B406="PARCELADO ATÉ 6X",$D406-($D406*TAXAS!$E$17))/6,IF($A406=TAXAS!$A$18,IF($B406="PARCELADO ATÉ 6X",$D406-($D406*TAXAS!$E$18))/6,IF($A406=TAXAS!$A$19,IF($B406="PARCELADO ATÉ 6X",$D406-($D406*TAXAS!$E$19))/6,IF($A406=TAXAS!$A$20,IF($B406="PARCELADO ATÉ 6X",$D406-($D406*TAXAS!$E$20))/6,IF($A406=TAXAS!$A$21,IF($B406="PARCELADO ATÉ 6X",$D406-($D406*TAXAS!$E$21))/6,IF($A406=TAXAS!$A$22,IF($B406="PARCELADO ATÉ 6X",$D406-($D406*TAXAS!$E$22))/6,IF($A406=TAXAS!$A$23,IF($B406="PARCELADO ATÉ 6X",$D406-($D406*TAXAS!$E$23))/6,IF($A406=TAXAS!$A$24,IF($B406="PARCELADO ATÉ 6X",$D406-($D406*TAXAS!$E$24))/6,IF($A406=TAXAS!$A$25,IF($B406="PARCELADO ATÉ 6X",$D406-($D406*TAXAS!$E$25))/6,IF($A406=TAXAS!$A$26,IF($B406="PARCELADO ATÉ 6X",$D406-($D406*TAXAS!$E$26))/6,IF($A406=TAXAS!$A$27,IF($B406="PARCELADO ATÉ 6X",$D406-($D406*TAXAS!$E$27))/6))))))))))))))))))))))))/1</f>
        <v>0</v>
      </c>
      <c r="I406" s="9">
        <f>IF($A406="VISA",IF($B406="PARCELADO ATÉ 12X",$D406-(D406*TAXAS!$F$4))/12,IF($A406="MASTER",IF($B406="PARCELADO ATÉ 12X",$D406-(D406*TAXAS!$F$5))/12,IF($A406="ELO",IF($B406="PARCELADO ATÉ 12X",$D406-(D406*TAXAS!$F$6))/12,IF($A406="HIPERCARD",IF($B406="PARCELADO ATÉ 12X",$D406-(D406*TAXAS!$F$7))/12,IF($A406="DINERS",IF($B406="PARCELADO ATÉ 12X",$D406-(D406*TAXAS!$F$8))/12,IF($A406="AMERICA EXPRESS",IF($B406="PARCELADO ATÉ 12X",$D406-(D406*TAXAS!$F$9))/12,IF($A406=TAXAS!$A$10,IF($B406="PARCELADO ATÉ 12X",$D406-($D406*TAXAS!$F$10))/12,IF($A406=TAXAS!$A$11,IF($B406="PARCELADO ATÉ 12X",$D406-($D406*TAXAS!$F$11))/12,IF($A406=TAXAS!$A$12,IF($B406="PARCELADO ATÉ 12X",$D406-($D406*TAXAS!$F$12))/12,IF($A406=TAXAS!$A$13,IF($B406="PARCELADO ATÉ 12X",$D406-($D406*TAXAS!$F$13))/12,IF($A406=TAXAS!$A$14,IF($B406="PARCELADO ATÉ 12X",$D406-($D406*TAXAS!$F$14))/12,IF($A406=TAXAS!$A$15,IF($B406="PARCELADO ATÉ 12X",$D406-($D406*TAXAS!$F$15))/12,IF($A406=TAXAS!$A$16,IF($B406="PARCELADO ATÉ 12X",$D406-($D406*TAXAS!$F$16))/12,IF($A406=TAXAS!$A$17,IF($B406="PARCELADO ATÉ 12X",$D406-($D406*TAXAS!$F$17))/12,IF($A406=TAXAS!$A$18,IF($B406="PARCELADO ATÉ 12X",$D406-($D406*TAXAS!$F$18))/12,IF($A406=TAXAS!$A$19,IF($B406="PARCELADO ATÉ 12X",$D406-($D406*TAXAS!$F$19))/12,IF($A406=TAXAS!$A$20,IF($B406="PARCELADO ATÉ 12X",$D406-($D406*TAXAS!$F$20))/12,IF($A406=TAXAS!$A$21,IF($B406="PARCELADO ATÉ 12X",$D406-($D406*TAXAS!$F$21))/12,IF($A406=TAXAS!$A$22,IF($B406="PARCELADO ATÉ 12X",$D406-($D406*TAXAS!$F$22))/12,IF($A406=TAXAS!$A$23,IF($B406="PARCELADO ATÉ 12X",$D406-($D406*TAXAS!$F$23))/12,IF($A406=TAXAS!$A$24,IF($B406="PARCELADO ATÉ 12X",$D406-($D406*TAXAS!$F$24))/12,IF($A406=TAXAS!$A$25,IF($B406="PARCELADO ATÉ 12X",$D406-($D406*TAXAS!$F$25))/12,IF($A406=TAXAS!$A$26,IF($B406="PARCELADO ATÉ 12X",$D406-($D406*TAXAS!$F$26))/12,IF($A406=TAXAS!$A$27,IF($B406="PARCELADO ATÉ 12X",$D406-($D406*TAXAS!$F$27))/12))))))))))))))))))))))))/1</f>
        <v>0</v>
      </c>
      <c r="J406" s="8">
        <f t="shared" si="0"/>
        <v>0</v>
      </c>
      <c r="K406" s="10" t="b">
        <f>IF($B406="PARCELADO ATÉ 3X",($D406-($D406*TAXAS!$D$4))-$J406)</f>
        <v>0</v>
      </c>
      <c r="L406" s="10" t="b">
        <f>IF($B406="PARCELADO ATÉ 6X",($D406-($D406*TAXAS!$E$4))-$J406)</f>
        <v>0</v>
      </c>
      <c r="M406" s="10" t="b">
        <f>IF($B406="PARCELADO ATÉ 12X",($D406-($D406*TAXAS!$F$4))-$J406)</f>
        <v>0</v>
      </c>
      <c r="N406" s="8">
        <f t="shared" si="1"/>
        <v>0</v>
      </c>
      <c r="O406" s="10">
        <f t="shared" si="2"/>
        <v>0</v>
      </c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spans="1:31" ht="15.75" customHeight="1" x14ac:dyDescent="0.2">
      <c r="A407" s="3"/>
      <c r="B407" s="5"/>
      <c r="C407" s="6"/>
      <c r="D407" s="42"/>
      <c r="E407" s="8">
        <f>IF($A407="VISA",IF($B407="DÉBITO",$D407-($D407*TAXAS!$B$4)),IF($A407="MASTER",IF($B407="DÉBITO",$D407-($D407*TAXAS!$B$5)),IF($A407="ELO", IF($B407="DÉBITO",$D407-($D407*TAXAS!$B$6)),IF($A407="HIPERCARD",IF($B407="DÉBITO",$D407-($D407*TAXAS!$B$7)),IF($A407="DINERS",IF($B407="DÉBITO",$D407-($D407*TAXAS!$B$8)),IF($A407="AMERICA EXPRESS",IF($B407="DÉBITO",$D407-($D407*TAXAS!$B$9)),IF($A407=TAXAS!$A$10,IF($B407="DÉBITO",$D407-($D407*TAXAS!$B$10)), IF($A407=TAXAS!$A$11,IF($B407="DÉBITO",$D407-($D407*TAXAS!$B$11)), IF($A407=TAXAS!$A$12,IF($B407="DÉBITO",$D407-($D407*TAXAS!$B$12)), IF($A407=TAXAS!$A$13,IF($B407="DÉBITO",$D407-($D407*TAXAS!$B$13)), IF($A407=TAXAS!$A$14,IF($B407="DÉBITO",$D407-($D407*TAXAS!$B$14)), IF($A407=TAXAS!$A$15,IF($B407="DÉBITO",$D407-($D407*TAXAS!$B$15)), IF($A407=TAXAS!$A$16,IF($B407="DÉBITO",$D407-($D407*TAXAS!$B$16)), IF($A407=TAXAS!$A$17,IF($B407="DÉBITO",$D407-($D407*TAXAS!$B$17)), IF($A407=TAXAS!$A$18,IF($B407="DÉBITO",$D407-($D407*TAXAS!$B$18)), IF($A407=TAXAS!$A$19,IF($B407="DÉBITO",$D407-($D407*TAXAS!$B$19)), IF($A407=TAXAS!$A$20,IF($B407="DÉBITO",$D407-($D407*TAXAS!$B$20)), IF($A407=TAXAS!$A$21,IF($B407="DÉBITO",$D407-($D407*TAXAS!$B$21)), IF($A407=TAXAS!$A$22,IF($B407="DÉBITO",$D407-($D407*TAXAS!$B$22)), IF($A407=TAXAS!$A$23,IF($B407="DÉBITO",$D407-($D407*TAXAS!$B$23)), IF($A407=TAXAS!$A$24,IF($B407="DÉBITO",$D407-($D407*TAXAS!$B$24)), IF($A407=TAXAS!$A$25,IF($B407="DÉBITO",$D407-($D407*TAXAS!$B$25)), IF($A407=TAXAS!$A$26,IF($B407="DÉBITO",$D407-($D407*TAXAS!$B$26)), IF($A407=TAXAS!$A$27,IF($B407="DÉBITO",$D407-($D407*TAXAS!$B$27))))))))))))))))))))))))))/1</f>
        <v>0</v>
      </c>
      <c r="F407" s="8">
        <f>IF($A407="VISA",IF($B407="CRÉDITO",$D407-($D407*TAXAS!$C$4)),IF($A407="MASTER",IF($B407="CRÉDITO",$D407-($D407*TAXAS!$C$5)),IF($A407="ELO", IF($B407="CRÉDITO",$D407-($D407*TAXAS!$C$6)),IF($A407="HIPERCARD",IF($B407="CRÉDITO",$D407-($D407*TAXAS!$C$7)),IF($A407="DINERS",IF($B407="CRÉDITO",$D407-($D407*TAXAS!$C$8)),IF($A407="AMERICA EXPRESS",IF($B407="CRÉDITO",$D407-($D407*TAXAS!$C$9)),IF($A407=TAXAS!$A$10,IF($B407="CRÉDITO",$D407-($D407*TAXAS!$C$10)), IF($A407=TAXAS!$A$11,IF($B407="CRÉDITO",$D407-($D407*TAXAS!$C$11)), IF($A407=TAXAS!$A$12,IF($B407="CRÉDITO",$D407-($D407*TAXAS!$C$12)), IF($A407=TAXAS!$A$13,IF($B407="CRÉDITO",$D407-($D407*TAXAS!$C$13)), IF($A407=TAXAS!$A$14,IF($B407="CRÉDITO",$D407-($D407*TAXAS!$C$14)), IF($A407=TAXAS!$A$15,IF($B407="CRÉDITO",$D407-($D407*TAXAS!$C$15)), IF($A407=TAXAS!$A$16,IF($B407="CRÉDITO",$D407-($D407*TAXAS!$C$16)), IF($A407=TAXAS!$A$17,IF($B407="CRÉDITO",$D407-($D407*TAXAS!$C$17)), IF($A407=TAXAS!$A$18,IF($B407="CRÉDITO",$D407-($D407*TAXAS!$C$18)), IF($A407=TAXAS!$A$19,IF($B407="CRÉDITO",$D407-($D407*TAXAS!$C$19)), IF($A407=TAXAS!$A$20,IF($B407="CRÉDITO",$D407-($D407*TAXAS!$C$20)), IF($A407=TAXAS!$A$21,IF($B407="CRÉDITO",$D407-($D407*TAXAS!$C$21)), IF($A407=TAXAS!$A$22,IF($B407="CRÉDITO",$D407-($D407*TAXAS!$C$22)), IF($A407=TAXAS!$A$23,IF($B407="CRÉDITO",$D407-($D407*TAXAS!$C$23)), IF($A407=TAXAS!$A$24,IF($B407="CRÉDITO",$D407-($D407*TAXAS!$C$24)), IF($A407=TAXAS!$A$25,IF($B407="CRÉDITO",$D407-($D407*TAXAS!$C$25)), IF($A407=TAXAS!$A$26,IF($B407="CRÉDITO",$D407-($D407*TAXAS!$C$26)), IF($A407=TAXAS!$A$27,IF($B407="CRÉDITO",$D407-($D407*TAXAS!$C$27))))))))))))))))))))))))))/1</f>
        <v>0</v>
      </c>
      <c r="G407" s="9">
        <f>IF($A407="VISA",IF($B407="PARCELADO ATÉ 3X",$D407-(D407*TAXAS!$D$4))/3,IF($A407="MASTER",IF($B407="PARCELADO ATÉ 3X",$D407-(D407*TAXAS!$D$5))/3,IF($A407="ELO",IF($B407="PARCELADO ATÉ 3X",$D407-(D407*TAXAS!$D$6))/3,IF($A407="HIPERCARD",IF($B407="PARCELADO ATÉ 3X",$D407-(D407*TAXAS!$D$7))/3,IF($A407="DINERS",IF($B407="PARCELADO ATÉ 3X",$D407-(D407*TAXAS!$D$8))/3,IF($A407="AMERICA EXPRESS",IF($B407="PARCELADO ATÉ 3X",$D407-(D407*TAXAS!$D$9))/3,IF($A407=TAXAS!$A$10,IF($B407="PARCELADO ATÉ 3X",$D407-($D407*TAXAS!$D$10))/3,IF($A407=TAXAS!$A$11,IF($B407="PARCELADO ATÉ 3X",$D407-($D407*TAXAS!$D$11))/3,IF($A407=TAXAS!$A$12,IF($B407="PARCELADO ATÉ 3X",$D407-($D407*TAXAS!$D$12))/3,IF($A407=TAXAS!$A$13,IF($B407="PARCELADO ATÉ 3X",$D407-($D407*TAXAS!$D$13))/3,IF($A407=TAXAS!$A$14,IF($B407="PARCELADO ATÉ 3X",$D407-($D407*TAXAS!$D$14))/3,IF($A407=TAXAS!$A$15,IF($B407="PARCELADO ATÉ 3X",$D407-($D407*TAXAS!$D$15))/3,IF($A407=TAXAS!$A$16,IF($B407="PARCELADO ATÉ 3X",$D407-($D407*TAXAS!$D$16))/3,IF($A407=TAXAS!$A$17,IF($B407="PARCELADO ATÉ 3X",$D407-($D407*TAXAS!$D$17))/3,IF($A407=TAXAS!$A$18,IF($B407="PARCELADO ATÉ 3X",$D407-($D407*TAXAS!$D$18))/3,IF($A407=TAXAS!$A$19,IF($B407="PARCELADO ATÉ 3X",$D407-($D407*TAXAS!$D$19))/3,IF($A407=TAXAS!$A$20,IF($B407="PARCELADO ATÉ 3X",$D407-($D407*TAXAS!$D$20))/3,IF($A407=TAXAS!$A$21,IF($B407="PARCELADO ATÉ 3X",$D407-($D407*TAXAS!$D$21))/3,IF($A407=TAXAS!$A$22,IF($B407="PARCELADO ATÉ 3X",$D407-($D407*TAXAS!$D$22))/3,IF($A407=TAXAS!$A$23,IF($B407="PARCELADO ATÉ 3X",$D407-($D407*TAXAS!$D$23))/3,IF($A407=TAXAS!$A$24,IF($B407="PARCELADO ATÉ 3X",$D407-($D407*TAXAS!$D$24))/3,IF($A407=TAXAS!$A$25,IF($B407="PARCELADO ATÉ 3X",$D407-($D407*TAXAS!$D$25))/3,IF($A407=TAXAS!$A$26,IF($B407="PARCELADO ATÉ 3X",$D407-($D407*TAXAS!$D$26))/3,IF($A407=TAXAS!$A$27,IF($B407="PARCELADO ATÉ 3X",$D407-($D407*TAXAS!$D$27))/3))))))))))))))))))))))))/1</f>
        <v>0</v>
      </c>
      <c r="H407" s="9">
        <f>IF($A407="VISA",IF($B407="PARCELADO ATÉ 6X",$D407-(D407*TAXAS!$E$4))/6,IF($A407="MASTER",IF($B407="PARCELADO ATÉ 6X",$D407-(D407*TAXAS!$E$5))/6,IF($A407="ELO",IF($B407="PARCELADO ATÉ 6X",$D407-(D407*TAXAS!$E$6))/6,IF($A407="HIPERCARD",IF($B407="PARCELADO ATÉ 6X",$D407-(D407*TAXAS!$E$7))/6,IF($A407="DINERS",IF($B407="PARCELADO ATÉ 6X",$D407-(D407*TAXAS!$E$8))/6,IF($A407="AMERICA EXPRESS",IF($B407="PARCELADO ATÉ 6X",$D407-(D407*TAXAS!$E$9))/6,IF($A407=TAXAS!$A$10,IF($B407="PARCELADO ATÉ 6X",$D407-($D407*TAXAS!$E$10))/6,IF($A407=TAXAS!$A$11,IF($B407="PARCELADO ATÉ 6X",$D407-($D407*TAXAS!$E$11))/6,IF($A407=TAXAS!$A$12,IF($B407="PARCELADO ATÉ 6X",$D407-($D407*TAXAS!$E$12))/6,IF($A407=TAXAS!$A$13,IF($B407="PARCELADO ATÉ 6X",$D407-($D407*TAXAS!$E$13))/6,IF($A407=TAXAS!$A$14,IF($B407="PARCELADO ATÉ 6X",$D407-($D407*TAXAS!$E$14))/6,IF($A407=TAXAS!$A$15,IF($B407="PARCELADO ATÉ 6X",$D407-($D407*TAXAS!$E$15))/6,IF($A407=TAXAS!$A$16,IF($B407="PARCELADO ATÉ 6X",$D407-($D407*TAXAS!$E$16))/6,IF($A407=TAXAS!$A$17,IF($B407="PARCELADO ATÉ 6X",$D407-($D407*TAXAS!$E$17))/6,IF($A407=TAXAS!$A$18,IF($B407="PARCELADO ATÉ 6X",$D407-($D407*TAXAS!$E$18))/6,IF($A407=TAXAS!$A$19,IF($B407="PARCELADO ATÉ 6X",$D407-($D407*TAXAS!$E$19))/6,IF($A407=TAXAS!$A$20,IF($B407="PARCELADO ATÉ 6X",$D407-($D407*TAXAS!$E$20))/6,IF($A407=TAXAS!$A$21,IF($B407="PARCELADO ATÉ 6X",$D407-($D407*TAXAS!$E$21))/6,IF($A407=TAXAS!$A$22,IF($B407="PARCELADO ATÉ 6X",$D407-($D407*TAXAS!$E$22))/6,IF($A407=TAXAS!$A$23,IF($B407="PARCELADO ATÉ 6X",$D407-($D407*TAXAS!$E$23))/6,IF($A407=TAXAS!$A$24,IF($B407="PARCELADO ATÉ 6X",$D407-($D407*TAXAS!$E$24))/6,IF($A407=TAXAS!$A$25,IF($B407="PARCELADO ATÉ 6X",$D407-($D407*TAXAS!$E$25))/6,IF($A407=TAXAS!$A$26,IF($B407="PARCELADO ATÉ 6X",$D407-($D407*TAXAS!$E$26))/6,IF($A407=TAXAS!$A$27,IF($B407="PARCELADO ATÉ 6X",$D407-($D407*TAXAS!$E$27))/6))))))))))))))))))))))))/1</f>
        <v>0</v>
      </c>
      <c r="I407" s="9">
        <f>IF($A407="VISA",IF($B407="PARCELADO ATÉ 12X",$D407-(D407*TAXAS!$F$4))/12,IF($A407="MASTER",IF($B407="PARCELADO ATÉ 12X",$D407-(D407*TAXAS!$F$5))/12,IF($A407="ELO",IF($B407="PARCELADO ATÉ 12X",$D407-(D407*TAXAS!$F$6))/12,IF($A407="HIPERCARD",IF($B407="PARCELADO ATÉ 12X",$D407-(D407*TAXAS!$F$7))/12,IF($A407="DINERS",IF($B407="PARCELADO ATÉ 12X",$D407-(D407*TAXAS!$F$8))/12,IF($A407="AMERICA EXPRESS",IF($B407="PARCELADO ATÉ 12X",$D407-(D407*TAXAS!$F$9))/12,IF($A407=TAXAS!$A$10,IF($B407="PARCELADO ATÉ 12X",$D407-($D407*TAXAS!$F$10))/12,IF($A407=TAXAS!$A$11,IF($B407="PARCELADO ATÉ 12X",$D407-($D407*TAXAS!$F$11))/12,IF($A407=TAXAS!$A$12,IF($B407="PARCELADO ATÉ 12X",$D407-($D407*TAXAS!$F$12))/12,IF($A407=TAXAS!$A$13,IF($B407="PARCELADO ATÉ 12X",$D407-($D407*TAXAS!$F$13))/12,IF($A407=TAXAS!$A$14,IF($B407="PARCELADO ATÉ 12X",$D407-($D407*TAXAS!$F$14))/12,IF($A407=TAXAS!$A$15,IF($B407="PARCELADO ATÉ 12X",$D407-($D407*TAXAS!$F$15))/12,IF($A407=TAXAS!$A$16,IF($B407="PARCELADO ATÉ 12X",$D407-($D407*TAXAS!$F$16))/12,IF($A407=TAXAS!$A$17,IF($B407="PARCELADO ATÉ 12X",$D407-($D407*TAXAS!$F$17))/12,IF($A407=TAXAS!$A$18,IF($B407="PARCELADO ATÉ 12X",$D407-($D407*TAXAS!$F$18))/12,IF($A407=TAXAS!$A$19,IF($B407="PARCELADO ATÉ 12X",$D407-($D407*TAXAS!$F$19))/12,IF($A407=TAXAS!$A$20,IF($B407="PARCELADO ATÉ 12X",$D407-($D407*TAXAS!$F$20))/12,IF($A407=TAXAS!$A$21,IF($B407="PARCELADO ATÉ 12X",$D407-($D407*TAXAS!$F$21))/12,IF($A407=TAXAS!$A$22,IF($B407="PARCELADO ATÉ 12X",$D407-($D407*TAXAS!$F$22))/12,IF($A407=TAXAS!$A$23,IF($B407="PARCELADO ATÉ 12X",$D407-($D407*TAXAS!$F$23))/12,IF($A407=TAXAS!$A$24,IF($B407="PARCELADO ATÉ 12X",$D407-($D407*TAXAS!$F$24))/12,IF($A407=TAXAS!$A$25,IF($B407="PARCELADO ATÉ 12X",$D407-($D407*TAXAS!$F$25))/12,IF($A407=TAXAS!$A$26,IF($B407="PARCELADO ATÉ 12X",$D407-($D407*TAXAS!$F$26))/12,IF($A407=TAXAS!$A$27,IF($B407="PARCELADO ATÉ 12X",$D407-($D407*TAXAS!$F$27))/12))))))))))))))))))))))))/1</f>
        <v>0</v>
      </c>
      <c r="J407" s="8">
        <f t="shared" si="0"/>
        <v>0</v>
      </c>
      <c r="K407" s="10" t="b">
        <f>IF($B407="PARCELADO ATÉ 3X",($D407-($D407*TAXAS!$D$4))-$J407)</f>
        <v>0</v>
      </c>
      <c r="L407" s="10" t="b">
        <f>IF($B407="PARCELADO ATÉ 6X",($D407-($D407*TAXAS!$E$4))-$J407)</f>
        <v>0</v>
      </c>
      <c r="M407" s="10" t="b">
        <f>IF($B407="PARCELADO ATÉ 12X",($D407-($D407*TAXAS!$F$4))-$J407)</f>
        <v>0</v>
      </c>
      <c r="N407" s="8">
        <f t="shared" si="1"/>
        <v>0</v>
      </c>
      <c r="O407" s="10">
        <f t="shared" si="2"/>
        <v>0</v>
      </c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spans="1:31" ht="15.75" customHeight="1" x14ac:dyDescent="0.2">
      <c r="A408" s="3"/>
      <c r="B408" s="5"/>
      <c r="C408" s="6"/>
      <c r="D408" s="42"/>
      <c r="E408" s="8">
        <f>IF($A408="VISA",IF($B408="DÉBITO",$D408-($D408*TAXAS!$B$4)),IF($A408="MASTER",IF($B408="DÉBITO",$D408-($D408*TAXAS!$B$5)),IF($A408="ELO", IF($B408="DÉBITO",$D408-($D408*TAXAS!$B$6)),IF($A408="HIPERCARD",IF($B408="DÉBITO",$D408-($D408*TAXAS!$B$7)),IF($A408="DINERS",IF($B408="DÉBITO",$D408-($D408*TAXAS!$B$8)),IF($A408="AMERICA EXPRESS",IF($B408="DÉBITO",$D408-($D408*TAXAS!$B$9)),IF($A408=TAXAS!$A$10,IF($B408="DÉBITO",$D408-($D408*TAXAS!$B$10)), IF($A408=TAXAS!$A$11,IF($B408="DÉBITO",$D408-($D408*TAXAS!$B$11)), IF($A408=TAXAS!$A$12,IF($B408="DÉBITO",$D408-($D408*TAXAS!$B$12)), IF($A408=TAXAS!$A$13,IF($B408="DÉBITO",$D408-($D408*TAXAS!$B$13)), IF($A408=TAXAS!$A$14,IF($B408="DÉBITO",$D408-($D408*TAXAS!$B$14)), IF($A408=TAXAS!$A$15,IF($B408="DÉBITO",$D408-($D408*TAXAS!$B$15)), IF($A408=TAXAS!$A$16,IF($B408="DÉBITO",$D408-($D408*TAXAS!$B$16)), IF($A408=TAXAS!$A$17,IF($B408="DÉBITO",$D408-($D408*TAXAS!$B$17)), IF($A408=TAXAS!$A$18,IF($B408="DÉBITO",$D408-($D408*TAXAS!$B$18)), IF($A408=TAXAS!$A$19,IF($B408="DÉBITO",$D408-($D408*TAXAS!$B$19)), IF($A408=TAXAS!$A$20,IF($B408="DÉBITO",$D408-($D408*TAXAS!$B$20)), IF($A408=TAXAS!$A$21,IF($B408="DÉBITO",$D408-($D408*TAXAS!$B$21)), IF($A408=TAXAS!$A$22,IF($B408="DÉBITO",$D408-($D408*TAXAS!$B$22)), IF($A408=TAXAS!$A$23,IF($B408="DÉBITO",$D408-($D408*TAXAS!$B$23)), IF($A408=TAXAS!$A$24,IF($B408="DÉBITO",$D408-($D408*TAXAS!$B$24)), IF($A408=TAXAS!$A$25,IF($B408="DÉBITO",$D408-($D408*TAXAS!$B$25)), IF($A408=TAXAS!$A$26,IF($B408="DÉBITO",$D408-($D408*TAXAS!$B$26)), IF($A408=TAXAS!$A$27,IF($B408="DÉBITO",$D408-($D408*TAXAS!$B$27))))))))))))))))))))))))))/1</f>
        <v>0</v>
      </c>
      <c r="F408" s="8">
        <f>IF($A408="VISA",IF($B408="CRÉDITO",$D408-($D408*TAXAS!$C$4)),IF($A408="MASTER",IF($B408="CRÉDITO",$D408-($D408*TAXAS!$C$5)),IF($A408="ELO", IF($B408="CRÉDITO",$D408-($D408*TAXAS!$C$6)),IF($A408="HIPERCARD",IF($B408="CRÉDITO",$D408-($D408*TAXAS!$C$7)),IF($A408="DINERS",IF($B408="CRÉDITO",$D408-($D408*TAXAS!$C$8)),IF($A408="AMERICA EXPRESS",IF($B408="CRÉDITO",$D408-($D408*TAXAS!$C$9)),IF($A408=TAXAS!$A$10,IF($B408="CRÉDITO",$D408-($D408*TAXAS!$C$10)), IF($A408=TAXAS!$A$11,IF($B408="CRÉDITO",$D408-($D408*TAXAS!$C$11)), IF($A408=TAXAS!$A$12,IF($B408="CRÉDITO",$D408-($D408*TAXAS!$C$12)), IF($A408=TAXAS!$A$13,IF($B408="CRÉDITO",$D408-($D408*TAXAS!$C$13)), IF($A408=TAXAS!$A$14,IF($B408="CRÉDITO",$D408-($D408*TAXAS!$C$14)), IF($A408=TAXAS!$A$15,IF($B408="CRÉDITO",$D408-($D408*TAXAS!$C$15)), IF($A408=TAXAS!$A$16,IF($B408="CRÉDITO",$D408-($D408*TAXAS!$C$16)), IF($A408=TAXAS!$A$17,IF($B408="CRÉDITO",$D408-($D408*TAXAS!$C$17)), IF($A408=TAXAS!$A$18,IF($B408="CRÉDITO",$D408-($D408*TAXAS!$C$18)), IF($A408=TAXAS!$A$19,IF($B408="CRÉDITO",$D408-($D408*TAXAS!$C$19)), IF($A408=TAXAS!$A$20,IF($B408="CRÉDITO",$D408-($D408*TAXAS!$C$20)), IF($A408=TAXAS!$A$21,IF($B408="CRÉDITO",$D408-($D408*TAXAS!$C$21)), IF($A408=TAXAS!$A$22,IF($B408="CRÉDITO",$D408-($D408*TAXAS!$C$22)), IF($A408=TAXAS!$A$23,IF($B408="CRÉDITO",$D408-($D408*TAXAS!$C$23)), IF($A408=TAXAS!$A$24,IF($B408="CRÉDITO",$D408-($D408*TAXAS!$C$24)), IF($A408=TAXAS!$A$25,IF($B408="CRÉDITO",$D408-($D408*TAXAS!$C$25)), IF($A408=TAXAS!$A$26,IF($B408="CRÉDITO",$D408-($D408*TAXAS!$C$26)), IF($A408=TAXAS!$A$27,IF($B408="CRÉDITO",$D408-($D408*TAXAS!$C$27))))))))))))))))))))))))))/1</f>
        <v>0</v>
      </c>
      <c r="G408" s="9">
        <f>IF($A408="VISA",IF($B408="PARCELADO ATÉ 3X",$D408-(D408*TAXAS!$D$4))/3,IF($A408="MASTER",IF($B408="PARCELADO ATÉ 3X",$D408-(D408*TAXAS!$D$5))/3,IF($A408="ELO",IF($B408="PARCELADO ATÉ 3X",$D408-(D408*TAXAS!$D$6))/3,IF($A408="HIPERCARD",IF($B408="PARCELADO ATÉ 3X",$D408-(D408*TAXAS!$D$7))/3,IF($A408="DINERS",IF($B408="PARCELADO ATÉ 3X",$D408-(D408*TAXAS!$D$8))/3,IF($A408="AMERICA EXPRESS",IF($B408="PARCELADO ATÉ 3X",$D408-(D408*TAXAS!$D$9))/3,IF($A408=TAXAS!$A$10,IF($B408="PARCELADO ATÉ 3X",$D408-($D408*TAXAS!$D$10))/3,IF($A408=TAXAS!$A$11,IF($B408="PARCELADO ATÉ 3X",$D408-($D408*TAXAS!$D$11))/3,IF($A408=TAXAS!$A$12,IF($B408="PARCELADO ATÉ 3X",$D408-($D408*TAXAS!$D$12))/3,IF($A408=TAXAS!$A$13,IF($B408="PARCELADO ATÉ 3X",$D408-($D408*TAXAS!$D$13))/3,IF($A408=TAXAS!$A$14,IF($B408="PARCELADO ATÉ 3X",$D408-($D408*TAXAS!$D$14))/3,IF($A408=TAXAS!$A$15,IF($B408="PARCELADO ATÉ 3X",$D408-($D408*TAXAS!$D$15))/3,IF($A408=TAXAS!$A$16,IF($B408="PARCELADO ATÉ 3X",$D408-($D408*TAXAS!$D$16))/3,IF($A408=TAXAS!$A$17,IF($B408="PARCELADO ATÉ 3X",$D408-($D408*TAXAS!$D$17))/3,IF($A408=TAXAS!$A$18,IF($B408="PARCELADO ATÉ 3X",$D408-($D408*TAXAS!$D$18))/3,IF($A408=TAXAS!$A$19,IF($B408="PARCELADO ATÉ 3X",$D408-($D408*TAXAS!$D$19))/3,IF($A408=TAXAS!$A$20,IF($B408="PARCELADO ATÉ 3X",$D408-($D408*TAXAS!$D$20))/3,IF($A408=TAXAS!$A$21,IF($B408="PARCELADO ATÉ 3X",$D408-($D408*TAXAS!$D$21))/3,IF($A408=TAXAS!$A$22,IF($B408="PARCELADO ATÉ 3X",$D408-($D408*TAXAS!$D$22))/3,IF($A408=TAXAS!$A$23,IF($B408="PARCELADO ATÉ 3X",$D408-($D408*TAXAS!$D$23))/3,IF($A408=TAXAS!$A$24,IF($B408="PARCELADO ATÉ 3X",$D408-($D408*TAXAS!$D$24))/3,IF($A408=TAXAS!$A$25,IF($B408="PARCELADO ATÉ 3X",$D408-($D408*TAXAS!$D$25))/3,IF($A408=TAXAS!$A$26,IF($B408="PARCELADO ATÉ 3X",$D408-($D408*TAXAS!$D$26))/3,IF($A408=TAXAS!$A$27,IF($B408="PARCELADO ATÉ 3X",$D408-($D408*TAXAS!$D$27))/3))))))))))))))))))))))))/1</f>
        <v>0</v>
      </c>
      <c r="H408" s="9">
        <f>IF($A408="VISA",IF($B408="PARCELADO ATÉ 6X",$D408-(D408*TAXAS!$E$4))/6,IF($A408="MASTER",IF($B408="PARCELADO ATÉ 6X",$D408-(D408*TAXAS!$E$5))/6,IF($A408="ELO",IF($B408="PARCELADO ATÉ 6X",$D408-(D408*TAXAS!$E$6))/6,IF($A408="HIPERCARD",IF($B408="PARCELADO ATÉ 6X",$D408-(D408*TAXAS!$E$7))/6,IF($A408="DINERS",IF($B408="PARCELADO ATÉ 6X",$D408-(D408*TAXAS!$E$8))/6,IF($A408="AMERICA EXPRESS",IF($B408="PARCELADO ATÉ 6X",$D408-(D408*TAXAS!$E$9))/6,IF($A408=TAXAS!$A$10,IF($B408="PARCELADO ATÉ 6X",$D408-($D408*TAXAS!$E$10))/6,IF($A408=TAXAS!$A$11,IF($B408="PARCELADO ATÉ 6X",$D408-($D408*TAXAS!$E$11))/6,IF($A408=TAXAS!$A$12,IF($B408="PARCELADO ATÉ 6X",$D408-($D408*TAXAS!$E$12))/6,IF($A408=TAXAS!$A$13,IF($B408="PARCELADO ATÉ 6X",$D408-($D408*TAXAS!$E$13))/6,IF($A408=TAXAS!$A$14,IF($B408="PARCELADO ATÉ 6X",$D408-($D408*TAXAS!$E$14))/6,IF($A408=TAXAS!$A$15,IF($B408="PARCELADO ATÉ 6X",$D408-($D408*TAXAS!$E$15))/6,IF($A408=TAXAS!$A$16,IF($B408="PARCELADO ATÉ 6X",$D408-($D408*TAXAS!$E$16))/6,IF($A408=TAXAS!$A$17,IF($B408="PARCELADO ATÉ 6X",$D408-($D408*TAXAS!$E$17))/6,IF($A408=TAXAS!$A$18,IF($B408="PARCELADO ATÉ 6X",$D408-($D408*TAXAS!$E$18))/6,IF($A408=TAXAS!$A$19,IF($B408="PARCELADO ATÉ 6X",$D408-($D408*TAXAS!$E$19))/6,IF($A408=TAXAS!$A$20,IF($B408="PARCELADO ATÉ 6X",$D408-($D408*TAXAS!$E$20))/6,IF($A408=TAXAS!$A$21,IF($B408="PARCELADO ATÉ 6X",$D408-($D408*TAXAS!$E$21))/6,IF($A408=TAXAS!$A$22,IF($B408="PARCELADO ATÉ 6X",$D408-($D408*TAXAS!$E$22))/6,IF($A408=TAXAS!$A$23,IF($B408="PARCELADO ATÉ 6X",$D408-($D408*TAXAS!$E$23))/6,IF($A408=TAXAS!$A$24,IF($B408="PARCELADO ATÉ 6X",$D408-($D408*TAXAS!$E$24))/6,IF($A408=TAXAS!$A$25,IF($B408="PARCELADO ATÉ 6X",$D408-($D408*TAXAS!$E$25))/6,IF($A408=TAXAS!$A$26,IF($B408="PARCELADO ATÉ 6X",$D408-($D408*TAXAS!$E$26))/6,IF($A408=TAXAS!$A$27,IF($B408="PARCELADO ATÉ 6X",$D408-($D408*TAXAS!$E$27))/6))))))))))))))))))))))))/1</f>
        <v>0</v>
      </c>
      <c r="I408" s="9">
        <f>IF($A408="VISA",IF($B408="PARCELADO ATÉ 12X",$D408-(D408*TAXAS!$F$4))/12,IF($A408="MASTER",IF($B408="PARCELADO ATÉ 12X",$D408-(D408*TAXAS!$F$5))/12,IF($A408="ELO",IF($B408="PARCELADO ATÉ 12X",$D408-(D408*TAXAS!$F$6))/12,IF($A408="HIPERCARD",IF($B408="PARCELADO ATÉ 12X",$D408-(D408*TAXAS!$F$7))/12,IF($A408="DINERS",IF($B408="PARCELADO ATÉ 12X",$D408-(D408*TAXAS!$F$8))/12,IF($A408="AMERICA EXPRESS",IF($B408="PARCELADO ATÉ 12X",$D408-(D408*TAXAS!$F$9))/12,IF($A408=TAXAS!$A$10,IF($B408="PARCELADO ATÉ 12X",$D408-($D408*TAXAS!$F$10))/12,IF($A408=TAXAS!$A$11,IF($B408="PARCELADO ATÉ 12X",$D408-($D408*TAXAS!$F$11))/12,IF($A408=TAXAS!$A$12,IF($B408="PARCELADO ATÉ 12X",$D408-($D408*TAXAS!$F$12))/12,IF($A408=TAXAS!$A$13,IF($B408="PARCELADO ATÉ 12X",$D408-($D408*TAXAS!$F$13))/12,IF($A408=TAXAS!$A$14,IF($B408="PARCELADO ATÉ 12X",$D408-($D408*TAXAS!$F$14))/12,IF($A408=TAXAS!$A$15,IF($B408="PARCELADO ATÉ 12X",$D408-($D408*TAXAS!$F$15))/12,IF($A408=TAXAS!$A$16,IF($B408="PARCELADO ATÉ 12X",$D408-($D408*TAXAS!$F$16))/12,IF($A408=TAXAS!$A$17,IF($B408="PARCELADO ATÉ 12X",$D408-($D408*TAXAS!$F$17))/12,IF($A408=TAXAS!$A$18,IF($B408="PARCELADO ATÉ 12X",$D408-($D408*TAXAS!$F$18))/12,IF($A408=TAXAS!$A$19,IF($B408="PARCELADO ATÉ 12X",$D408-($D408*TAXAS!$F$19))/12,IF($A408=TAXAS!$A$20,IF($B408="PARCELADO ATÉ 12X",$D408-($D408*TAXAS!$F$20))/12,IF($A408=TAXAS!$A$21,IF($B408="PARCELADO ATÉ 12X",$D408-($D408*TAXAS!$F$21))/12,IF($A408=TAXAS!$A$22,IF($B408="PARCELADO ATÉ 12X",$D408-($D408*TAXAS!$F$22))/12,IF($A408=TAXAS!$A$23,IF($B408="PARCELADO ATÉ 12X",$D408-($D408*TAXAS!$F$23))/12,IF($A408=TAXAS!$A$24,IF($B408="PARCELADO ATÉ 12X",$D408-($D408*TAXAS!$F$24))/12,IF($A408=TAXAS!$A$25,IF($B408="PARCELADO ATÉ 12X",$D408-($D408*TAXAS!$F$25))/12,IF($A408=TAXAS!$A$26,IF($B408="PARCELADO ATÉ 12X",$D408-($D408*TAXAS!$F$26))/12,IF($A408=TAXAS!$A$27,IF($B408="PARCELADO ATÉ 12X",$D408-($D408*TAXAS!$F$27))/12))))))))))))))))))))))))/1</f>
        <v>0</v>
      </c>
      <c r="J408" s="8">
        <f t="shared" si="0"/>
        <v>0</v>
      </c>
      <c r="K408" s="10" t="b">
        <f>IF($B408="PARCELADO ATÉ 3X",($D408-($D408*TAXAS!$D$4))-$J408)</f>
        <v>0</v>
      </c>
      <c r="L408" s="10" t="b">
        <f>IF($B408="PARCELADO ATÉ 6X",($D408-($D408*TAXAS!$E$4))-$J408)</f>
        <v>0</v>
      </c>
      <c r="M408" s="10" t="b">
        <f>IF($B408="PARCELADO ATÉ 12X",($D408-($D408*TAXAS!$F$4))-$J408)</f>
        <v>0</v>
      </c>
      <c r="N408" s="8">
        <f t="shared" si="1"/>
        <v>0</v>
      </c>
      <c r="O408" s="10">
        <f t="shared" si="2"/>
        <v>0</v>
      </c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spans="1:31" ht="15.75" customHeight="1" x14ac:dyDescent="0.2">
      <c r="A409" s="3"/>
      <c r="B409" s="5"/>
      <c r="C409" s="6"/>
      <c r="D409" s="42"/>
      <c r="E409" s="8">
        <f>IF($A409="VISA",IF($B409="DÉBITO",$D409-($D409*TAXAS!$B$4)),IF($A409="MASTER",IF($B409="DÉBITO",$D409-($D409*TAXAS!$B$5)),IF($A409="ELO", IF($B409="DÉBITO",$D409-($D409*TAXAS!$B$6)),IF($A409="HIPERCARD",IF($B409="DÉBITO",$D409-($D409*TAXAS!$B$7)),IF($A409="DINERS",IF($B409="DÉBITO",$D409-($D409*TAXAS!$B$8)),IF($A409="AMERICA EXPRESS",IF($B409="DÉBITO",$D409-($D409*TAXAS!$B$9)),IF($A409=TAXAS!$A$10,IF($B409="DÉBITO",$D409-($D409*TAXAS!$B$10)), IF($A409=TAXAS!$A$11,IF($B409="DÉBITO",$D409-($D409*TAXAS!$B$11)), IF($A409=TAXAS!$A$12,IF($B409="DÉBITO",$D409-($D409*TAXAS!$B$12)), IF($A409=TAXAS!$A$13,IF($B409="DÉBITO",$D409-($D409*TAXAS!$B$13)), IF($A409=TAXAS!$A$14,IF($B409="DÉBITO",$D409-($D409*TAXAS!$B$14)), IF($A409=TAXAS!$A$15,IF($B409="DÉBITO",$D409-($D409*TAXAS!$B$15)), IF($A409=TAXAS!$A$16,IF($B409="DÉBITO",$D409-($D409*TAXAS!$B$16)), IF($A409=TAXAS!$A$17,IF($B409="DÉBITO",$D409-($D409*TAXAS!$B$17)), IF($A409=TAXAS!$A$18,IF($B409="DÉBITO",$D409-($D409*TAXAS!$B$18)), IF($A409=TAXAS!$A$19,IF($B409="DÉBITO",$D409-($D409*TAXAS!$B$19)), IF($A409=TAXAS!$A$20,IF($B409="DÉBITO",$D409-($D409*TAXAS!$B$20)), IF($A409=TAXAS!$A$21,IF($B409="DÉBITO",$D409-($D409*TAXAS!$B$21)), IF($A409=TAXAS!$A$22,IF($B409="DÉBITO",$D409-($D409*TAXAS!$B$22)), IF($A409=TAXAS!$A$23,IF($B409="DÉBITO",$D409-($D409*TAXAS!$B$23)), IF($A409=TAXAS!$A$24,IF($B409="DÉBITO",$D409-($D409*TAXAS!$B$24)), IF($A409=TAXAS!$A$25,IF($B409="DÉBITO",$D409-($D409*TAXAS!$B$25)), IF($A409=TAXAS!$A$26,IF($B409="DÉBITO",$D409-($D409*TAXAS!$B$26)), IF($A409=TAXAS!$A$27,IF($B409="DÉBITO",$D409-($D409*TAXAS!$B$27))))))))))))))))))))))))))/1</f>
        <v>0</v>
      </c>
      <c r="F409" s="8">
        <f>IF($A409="VISA",IF($B409="CRÉDITO",$D409-($D409*TAXAS!$C$4)),IF($A409="MASTER",IF($B409="CRÉDITO",$D409-($D409*TAXAS!$C$5)),IF($A409="ELO", IF($B409="CRÉDITO",$D409-($D409*TAXAS!$C$6)),IF($A409="HIPERCARD",IF($B409="CRÉDITO",$D409-($D409*TAXAS!$C$7)),IF($A409="DINERS",IF($B409="CRÉDITO",$D409-($D409*TAXAS!$C$8)),IF($A409="AMERICA EXPRESS",IF($B409="CRÉDITO",$D409-($D409*TAXAS!$C$9)),IF($A409=TAXAS!$A$10,IF($B409="CRÉDITO",$D409-($D409*TAXAS!$C$10)), IF($A409=TAXAS!$A$11,IF($B409="CRÉDITO",$D409-($D409*TAXAS!$C$11)), IF($A409=TAXAS!$A$12,IF($B409="CRÉDITO",$D409-($D409*TAXAS!$C$12)), IF($A409=TAXAS!$A$13,IF($B409="CRÉDITO",$D409-($D409*TAXAS!$C$13)), IF($A409=TAXAS!$A$14,IF($B409="CRÉDITO",$D409-($D409*TAXAS!$C$14)), IF($A409=TAXAS!$A$15,IF($B409="CRÉDITO",$D409-($D409*TAXAS!$C$15)), IF($A409=TAXAS!$A$16,IF($B409="CRÉDITO",$D409-($D409*TAXAS!$C$16)), IF($A409=TAXAS!$A$17,IF($B409="CRÉDITO",$D409-($D409*TAXAS!$C$17)), IF($A409=TAXAS!$A$18,IF($B409="CRÉDITO",$D409-($D409*TAXAS!$C$18)), IF($A409=TAXAS!$A$19,IF($B409="CRÉDITO",$D409-($D409*TAXAS!$C$19)), IF($A409=TAXAS!$A$20,IF($B409="CRÉDITO",$D409-($D409*TAXAS!$C$20)), IF($A409=TAXAS!$A$21,IF($B409="CRÉDITO",$D409-($D409*TAXAS!$C$21)), IF($A409=TAXAS!$A$22,IF($B409="CRÉDITO",$D409-($D409*TAXAS!$C$22)), IF($A409=TAXAS!$A$23,IF($B409="CRÉDITO",$D409-($D409*TAXAS!$C$23)), IF($A409=TAXAS!$A$24,IF($B409="CRÉDITO",$D409-($D409*TAXAS!$C$24)), IF($A409=TAXAS!$A$25,IF($B409="CRÉDITO",$D409-($D409*TAXAS!$C$25)), IF($A409=TAXAS!$A$26,IF($B409="CRÉDITO",$D409-($D409*TAXAS!$C$26)), IF($A409=TAXAS!$A$27,IF($B409="CRÉDITO",$D409-($D409*TAXAS!$C$27))))))))))))))))))))))))))/1</f>
        <v>0</v>
      </c>
      <c r="G409" s="9">
        <f>IF($A409="VISA",IF($B409="PARCELADO ATÉ 3X",$D409-(D409*TAXAS!$D$4))/3,IF($A409="MASTER",IF($B409="PARCELADO ATÉ 3X",$D409-(D409*TAXAS!$D$5))/3,IF($A409="ELO",IF($B409="PARCELADO ATÉ 3X",$D409-(D409*TAXAS!$D$6))/3,IF($A409="HIPERCARD",IF($B409="PARCELADO ATÉ 3X",$D409-(D409*TAXAS!$D$7))/3,IF($A409="DINERS",IF($B409="PARCELADO ATÉ 3X",$D409-(D409*TAXAS!$D$8))/3,IF($A409="AMERICA EXPRESS",IF($B409="PARCELADO ATÉ 3X",$D409-(D409*TAXAS!$D$9))/3,IF($A409=TAXAS!$A$10,IF($B409="PARCELADO ATÉ 3X",$D409-($D409*TAXAS!$D$10))/3,IF($A409=TAXAS!$A$11,IF($B409="PARCELADO ATÉ 3X",$D409-($D409*TAXAS!$D$11))/3,IF($A409=TAXAS!$A$12,IF($B409="PARCELADO ATÉ 3X",$D409-($D409*TAXAS!$D$12))/3,IF($A409=TAXAS!$A$13,IF($B409="PARCELADO ATÉ 3X",$D409-($D409*TAXAS!$D$13))/3,IF($A409=TAXAS!$A$14,IF($B409="PARCELADO ATÉ 3X",$D409-($D409*TAXAS!$D$14))/3,IF($A409=TAXAS!$A$15,IF($B409="PARCELADO ATÉ 3X",$D409-($D409*TAXAS!$D$15))/3,IF($A409=TAXAS!$A$16,IF($B409="PARCELADO ATÉ 3X",$D409-($D409*TAXAS!$D$16))/3,IF($A409=TAXAS!$A$17,IF($B409="PARCELADO ATÉ 3X",$D409-($D409*TAXAS!$D$17))/3,IF($A409=TAXAS!$A$18,IF($B409="PARCELADO ATÉ 3X",$D409-($D409*TAXAS!$D$18))/3,IF($A409=TAXAS!$A$19,IF($B409="PARCELADO ATÉ 3X",$D409-($D409*TAXAS!$D$19))/3,IF($A409=TAXAS!$A$20,IF($B409="PARCELADO ATÉ 3X",$D409-($D409*TAXAS!$D$20))/3,IF($A409=TAXAS!$A$21,IF($B409="PARCELADO ATÉ 3X",$D409-($D409*TAXAS!$D$21))/3,IF($A409=TAXAS!$A$22,IF($B409="PARCELADO ATÉ 3X",$D409-($D409*TAXAS!$D$22))/3,IF($A409=TAXAS!$A$23,IF($B409="PARCELADO ATÉ 3X",$D409-($D409*TAXAS!$D$23))/3,IF($A409=TAXAS!$A$24,IF($B409="PARCELADO ATÉ 3X",$D409-($D409*TAXAS!$D$24))/3,IF($A409=TAXAS!$A$25,IF($B409="PARCELADO ATÉ 3X",$D409-($D409*TAXAS!$D$25))/3,IF($A409=TAXAS!$A$26,IF($B409="PARCELADO ATÉ 3X",$D409-($D409*TAXAS!$D$26))/3,IF($A409=TAXAS!$A$27,IF($B409="PARCELADO ATÉ 3X",$D409-($D409*TAXAS!$D$27))/3))))))))))))))))))))))))/1</f>
        <v>0</v>
      </c>
      <c r="H409" s="9">
        <f>IF($A409="VISA",IF($B409="PARCELADO ATÉ 6X",$D409-(D409*TAXAS!$E$4))/6,IF($A409="MASTER",IF($B409="PARCELADO ATÉ 6X",$D409-(D409*TAXAS!$E$5))/6,IF($A409="ELO",IF($B409="PARCELADO ATÉ 6X",$D409-(D409*TAXAS!$E$6))/6,IF($A409="HIPERCARD",IF($B409="PARCELADO ATÉ 6X",$D409-(D409*TAXAS!$E$7))/6,IF($A409="DINERS",IF($B409="PARCELADO ATÉ 6X",$D409-(D409*TAXAS!$E$8))/6,IF($A409="AMERICA EXPRESS",IF($B409="PARCELADO ATÉ 6X",$D409-(D409*TAXAS!$E$9))/6,IF($A409=TAXAS!$A$10,IF($B409="PARCELADO ATÉ 6X",$D409-($D409*TAXAS!$E$10))/6,IF($A409=TAXAS!$A$11,IF($B409="PARCELADO ATÉ 6X",$D409-($D409*TAXAS!$E$11))/6,IF($A409=TAXAS!$A$12,IF($B409="PARCELADO ATÉ 6X",$D409-($D409*TAXAS!$E$12))/6,IF($A409=TAXAS!$A$13,IF($B409="PARCELADO ATÉ 6X",$D409-($D409*TAXAS!$E$13))/6,IF($A409=TAXAS!$A$14,IF($B409="PARCELADO ATÉ 6X",$D409-($D409*TAXAS!$E$14))/6,IF($A409=TAXAS!$A$15,IF($B409="PARCELADO ATÉ 6X",$D409-($D409*TAXAS!$E$15))/6,IF($A409=TAXAS!$A$16,IF($B409="PARCELADO ATÉ 6X",$D409-($D409*TAXAS!$E$16))/6,IF($A409=TAXAS!$A$17,IF($B409="PARCELADO ATÉ 6X",$D409-($D409*TAXAS!$E$17))/6,IF($A409=TAXAS!$A$18,IF($B409="PARCELADO ATÉ 6X",$D409-($D409*TAXAS!$E$18))/6,IF($A409=TAXAS!$A$19,IF($B409="PARCELADO ATÉ 6X",$D409-($D409*TAXAS!$E$19))/6,IF($A409=TAXAS!$A$20,IF($B409="PARCELADO ATÉ 6X",$D409-($D409*TAXAS!$E$20))/6,IF($A409=TAXAS!$A$21,IF($B409="PARCELADO ATÉ 6X",$D409-($D409*TAXAS!$E$21))/6,IF($A409=TAXAS!$A$22,IF($B409="PARCELADO ATÉ 6X",$D409-($D409*TAXAS!$E$22))/6,IF($A409=TAXAS!$A$23,IF($B409="PARCELADO ATÉ 6X",$D409-($D409*TAXAS!$E$23))/6,IF($A409=TAXAS!$A$24,IF($B409="PARCELADO ATÉ 6X",$D409-($D409*TAXAS!$E$24))/6,IF($A409=TAXAS!$A$25,IF($B409="PARCELADO ATÉ 6X",$D409-($D409*TAXAS!$E$25))/6,IF($A409=TAXAS!$A$26,IF($B409="PARCELADO ATÉ 6X",$D409-($D409*TAXAS!$E$26))/6,IF($A409=TAXAS!$A$27,IF($B409="PARCELADO ATÉ 6X",$D409-($D409*TAXAS!$E$27))/6))))))))))))))))))))))))/1</f>
        <v>0</v>
      </c>
      <c r="I409" s="9">
        <f>IF($A409="VISA",IF($B409="PARCELADO ATÉ 12X",$D409-(D409*TAXAS!$F$4))/12,IF($A409="MASTER",IF($B409="PARCELADO ATÉ 12X",$D409-(D409*TAXAS!$F$5))/12,IF($A409="ELO",IF($B409="PARCELADO ATÉ 12X",$D409-(D409*TAXAS!$F$6))/12,IF($A409="HIPERCARD",IF($B409="PARCELADO ATÉ 12X",$D409-(D409*TAXAS!$F$7))/12,IF($A409="DINERS",IF($B409="PARCELADO ATÉ 12X",$D409-(D409*TAXAS!$F$8))/12,IF($A409="AMERICA EXPRESS",IF($B409="PARCELADO ATÉ 12X",$D409-(D409*TAXAS!$F$9))/12,IF($A409=TAXAS!$A$10,IF($B409="PARCELADO ATÉ 12X",$D409-($D409*TAXAS!$F$10))/12,IF($A409=TAXAS!$A$11,IF($B409="PARCELADO ATÉ 12X",$D409-($D409*TAXAS!$F$11))/12,IF($A409=TAXAS!$A$12,IF($B409="PARCELADO ATÉ 12X",$D409-($D409*TAXAS!$F$12))/12,IF($A409=TAXAS!$A$13,IF($B409="PARCELADO ATÉ 12X",$D409-($D409*TAXAS!$F$13))/12,IF($A409=TAXAS!$A$14,IF($B409="PARCELADO ATÉ 12X",$D409-($D409*TAXAS!$F$14))/12,IF($A409=TAXAS!$A$15,IF($B409="PARCELADO ATÉ 12X",$D409-($D409*TAXAS!$F$15))/12,IF($A409=TAXAS!$A$16,IF($B409="PARCELADO ATÉ 12X",$D409-($D409*TAXAS!$F$16))/12,IF($A409=TAXAS!$A$17,IF($B409="PARCELADO ATÉ 12X",$D409-($D409*TAXAS!$F$17))/12,IF($A409=TAXAS!$A$18,IF($B409="PARCELADO ATÉ 12X",$D409-($D409*TAXAS!$F$18))/12,IF($A409=TAXAS!$A$19,IF($B409="PARCELADO ATÉ 12X",$D409-($D409*TAXAS!$F$19))/12,IF($A409=TAXAS!$A$20,IF($B409="PARCELADO ATÉ 12X",$D409-($D409*TAXAS!$F$20))/12,IF($A409=TAXAS!$A$21,IF($B409="PARCELADO ATÉ 12X",$D409-($D409*TAXAS!$F$21))/12,IF($A409=TAXAS!$A$22,IF($B409="PARCELADO ATÉ 12X",$D409-($D409*TAXAS!$F$22))/12,IF($A409=TAXAS!$A$23,IF($B409="PARCELADO ATÉ 12X",$D409-($D409*TAXAS!$F$23))/12,IF($A409=TAXAS!$A$24,IF($B409="PARCELADO ATÉ 12X",$D409-($D409*TAXAS!$F$24))/12,IF($A409=TAXAS!$A$25,IF($B409="PARCELADO ATÉ 12X",$D409-($D409*TAXAS!$F$25))/12,IF($A409=TAXAS!$A$26,IF($B409="PARCELADO ATÉ 12X",$D409-($D409*TAXAS!$F$26))/12,IF($A409=TAXAS!$A$27,IF($B409="PARCELADO ATÉ 12X",$D409-($D409*TAXAS!$F$27))/12))))))))))))))))))))))))/1</f>
        <v>0</v>
      </c>
      <c r="J409" s="8">
        <f t="shared" si="0"/>
        <v>0</v>
      </c>
      <c r="K409" s="10" t="b">
        <f>IF($B409="PARCELADO ATÉ 3X",($D409-($D409*TAXAS!$D$4))-$J409)</f>
        <v>0</v>
      </c>
      <c r="L409" s="10" t="b">
        <f>IF($B409="PARCELADO ATÉ 6X",($D409-($D409*TAXAS!$E$4))-$J409)</f>
        <v>0</v>
      </c>
      <c r="M409" s="10" t="b">
        <f>IF($B409="PARCELADO ATÉ 12X",($D409-($D409*TAXAS!$F$4))-$J409)</f>
        <v>0</v>
      </c>
      <c r="N409" s="8">
        <f t="shared" si="1"/>
        <v>0</v>
      </c>
      <c r="O409" s="10">
        <f t="shared" si="2"/>
        <v>0</v>
      </c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spans="1:31" ht="15.75" customHeight="1" x14ac:dyDescent="0.2">
      <c r="A410" s="3"/>
      <c r="B410" s="5"/>
      <c r="C410" s="6"/>
      <c r="D410" s="42"/>
      <c r="E410" s="8">
        <f>IF($A410="VISA",IF($B410="DÉBITO",$D410-($D410*TAXAS!$B$4)),IF($A410="MASTER",IF($B410="DÉBITO",$D410-($D410*TAXAS!$B$5)),IF($A410="ELO", IF($B410="DÉBITO",$D410-($D410*TAXAS!$B$6)),IF($A410="HIPERCARD",IF($B410="DÉBITO",$D410-($D410*TAXAS!$B$7)),IF($A410="DINERS",IF($B410="DÉBITO",$D410-($D410*TAXAS!$B$8)),IF($A410="AMERICA EXPRESS",IF($B410="DÉBITO",$D410-($D410*TAXAS!$B$9)),IF($A410=TAXAS!$A$10,IF($B410="DÉBITO",$D410-($D410*TAXAS!$B$10)), IF($A410=TAXAS!$A$11,IF($B410="DÉBITO",$D410-($D410*TAXAS!$B$11)), IF($A410=TAXAS!$A$12,IF($B410="DÉBITO",$D410-($D410*TAXAS!$B$12)), IF($A410=TAXAS!$A$13,IF($B410="DÉBITO",$D410-($D410*TAXAS!$B$13)), IF($A410=TAXAS!$A$14,IF($B410="DÉBITO",$D410-($D410*TAXAS!$B$14)), IF($A410=TAXAS!$A$15,IF($B410="DÉBITO",$D410-($D410*TAXAS!$B$15)), IF($A410=TAXAS!$A$16,IF($B410="DÉBITO",$D410-($D410*TAXAS!$B$16)), IF($A410=TAXAS!$A$17,IF($B410="DÉBITO",$D410-($D410*TAXAS!$B$17)), IF($A410=TAXAS!$A$18,IF($B410="DÉBITO",$D410-($D410*TAXAS!$B$18)), IF($A410=TAXAS!$A$19,IF($B410="DÉBITO",$D410-($D410*TAXAS!$B$19)), IF($A410=TAXAS!$A$20,IF($B410="DÉBITO",$D410-($D410*TAXAS!$B$20)), IF($A410=TAXAS!$A$21,IF($B410="DÉBITO",$D410-($D410*TAXAS!$B$21)), IF($A410=TAXAS!$A$22,IF($B410="DÉBITO",$D410-($D410*TAXAS!$B$22)), IF($A410=TAXAS!$A$23,IF($B410="DÉBITO",$D410-($D410*TAXAS!$B$23)), IF($A410=TAXAS!$A$24,IF($B410="DÉBITO",$D410-($D410*TAXAS!$B$24)), IF($A410=TAXAS!$A$25,IF($B410="DÉBITO",$D410-($D410*TAXAS!$B$25)), IF($A410=TAXAS!$A$26,IF($B410="DÉBITO",$D410-($D410*TAXAS!$B$26)), IF($A410=TAXAS!$A$27,IF($B410="DÉBITO",$D410-($D410*TAXAS!$B$27))))))))))))))))))))))))))/1</f>
        <v>0</v>
      </c>
      <c r="F410" s="8">
        <f>IF($A410="VISA",IF($B410="CRÉDITO",$D410-($D410*TAXAS!$C$4)),IF($A410="MASTER",IF($B410="CRÉDITO",$D410-($D410*TAXAS!$C$5)),IF($A410="ELO", IF($B410="CRÉDITO",$D410-($D410*TAXAS!$C$6)),IF($A410="HIPERCARD",IF($B410="CRÉDITO",$D410-($D410*TAXAS!$C$7)),IF($A410="DINERS",IF($B410="CRÉDITO",$D410-($D410*TAXAS!$C$8)),IF($A410="AMERICA EXPRESS",IF($B410="CRÉDITO",$D410-($D410*TAXAS!$C$9)),IF($A410=TAXAS!$A$10,IF($B410="CRÉDITO",$D410-($D410*TAXAS!$C$10)), IF($A410=TAXAS!$A$11,IF($B410="CRÉDITO",$D410-($D410*TAXAS!$C$11)), IF($A410=TAXAS!$A$12,IF($B410="CRÉDITO",$D410-($D410*TAXAS!$C$12)), IF($A410=TAXAS!$A$13,IF($B410="CRÉDITO",$D410-($D410*TAXAS!$C$13)), IF($A410=TAXAS!$A$14,IF($B410="CRÉDITO",$D410-($D410*TAXAS!$C$14)), IF($A410=TAXAS!$A$15,IF($B410="CRÉDITO",$D410-($D410*TAXAS!$C$15)), IF($A410=TAXAS!$A$16,IF($B410="CRÉDITO",$D410-($D410*TAXAS!$C$16)), IF($A410=TAXAS!$A$17,IF($B410="CRÉDITO",$D410-($D410*TAXAS!$C$17)), IF($A410=TAXAS!$A$18,IF($B410="CRÉDITO",$D410-($D410*TAXAS!$C$18)), IF($A410=TAXAS!$A$19,IF($B410="CRÉDITO",$D410-($D410*TAXAS!$C$19)), IF($A410=TAXAS!$A$20,IF($B410="CRÉDITO",$D410-($D410*TAXAS!$C$20)), IF($A410=TAXAS!$A$21,IF($B410="CRÉDITO",$D410-($D410*TAXAS!$C$21)), IF($A410=TAXAS!$A$22,IF($B410="CRÉDITO",$D410-($D410*TAXAS!$C$22)), IF($A410=TAXAS!$A$23,IF($B410="CRÉDITO",$D410-($D410*TAXAS!$C$23)), IF($A410=TAXAS!$A$24,IF($B410="CRÉDITO",$D410-($D410*TAXAS!$C$24)), IF($A410=TAXAS!$A$25,IF($B410="CRÉDITO",$D410-($D410*TAXAS!$C$25)), IF($A410=TAXAS!$A$26,IF($B410="CRÉDITO",$D410-($D410*TAXAS!$C$26)), IF($A410=TAXAS!$A$27,IF($B410="CRÉDITO",$D410-($D410*TAXAS!$C$27))))))))))))))))))))))))))/1</f>
        <v>0</v>
      </c>
      <c r="G410" s="9">
        <f>IF($A410="VISA",IF($B410="PARCELADO ATÉ 3X",$D410-(D410*TAXAS!$D$4))/3,IF($A410="MASTER",IF($B410="PARCELADO ATÉ 3X",$D410-(D410*TAXAS!$D$5))/3,IF($A410="ELO",IF($B410="PARCELADO ATÉ 3X",$D410-(D410*TAXAS!$D$6))/3,IF($A410="HIPERCARD",IF($B410="PARCELADO ATÉ 3X",$D410-(D410*TAXAS!$D$7))/3,IF($A410="DINERS",IF($B410="PARCELADO ATÉ 3X",$D410-(D410*TAXAS!$D$8))/3,IF($A410="AMERICA EXPRESS",IF($B410="PARCELADO ATÉ 3X",$D410-(D410*TAXAS!$D$9))/3,IF($A410=TAXAS!$A$10,IF($B410="PARCELADO ATÉ 3X",$D410-($D410*TAXAS!$D$10))/3,IF($A410=TAXAS!$A$11,IF($B410="PARCELADO ATÉ 3X",$D410-($D410*TAXAS!$D$11))/3,IF($A410=TAXAS!$A$12,IF($B410="PARCELADO ATÉ 3X",$D410-($D410*TAXAS!$D$12))/3,IF($A410=TAXAS!$A$13,IF($B410="PARCELADO ATÉ 3X",$D410-($D410*TAXAS!$D$13))/3,IF($A410=TAXAS!$A$14,IF($B410="PARCELADO ATÉ 3X",$D410-($D410*TAXAS!$D$14))/3,IF($A410=TAXAS!$A$15,IF($B410="PARCELADO ATÉ 3X",$D410-($D410*TAXAS!$D$15))/3,IF($A410=TAXAS!$A$16,IF($B410="PARCELADO ATÉ 3X",$D410-($D410*TAXAS!$D$16))/3,IF($A410=TAXAS!$A$17,IF($B410="PARCELADO ATÉ 3X",$D410-($D410*TAXAS!$D$17))/3,IF($A410=TAXAS!$A$18,IF($B410="PARCELADO ATÉ 3X",$D410-($D410*TAXAS!$D$18))/3,IF($A410=TAXAS!$A$19,IF($B410="PARCELADO ATÉ 3X",$D410-($D410*TAXAS!$D$19))/3,IF($A410=TAXAS!$A$20,IF($B410="PARCELADO ATÉ 3X",$D410-($D410*TAXAS!$D$20))/3,IF($A410=TAXAS!$A$21,IF($B410="PARCELADO ATÉ 3X",$D410-($D410*TAXAS!$D$21))/3,IF($A410=TAXAS!$A$22,IF($B410="PARCELADO ATÉ 3X",$D410-($D410*TAXAS!$D$22))/3,IF($A410=TAXAS!$A$23,IF($B410="PARCELADO ATÉ 3X",$D410-($D410*TAXAS!$D$23))/3,IF($A410=TAXAS!$A$24,IF($B410="PARCELADO ATÉ 3X",$D410-($D410*TAXAS!$D$24))/3,IF($A410=TAXAS!$A$25,IF($B410="PARCELADO ATÉ 3X",$D410-($D410*TAXAS!$D$25))/3,IF($A410=TAXAS!$A$26,IF($B410="PARCELADO ATÉ 3X",$D410-($D410*TAXAS!$D$26))/3,IF($A410=TAXAS!$A$27,IF($B410="PARCELADO ATÉ 3X",$D410-($D410*TAXAS!$D$27))/3))))))))))))))))))))))))/1</f>
        <v>0</v>
      </c>
      <c r="H410" s="9">
        <f>IF($A410="VISA",IF($B410="PARCELADO ATÉ 6X",$D410-(D410*TAXAS!$E$4))/6,IF($A410="MASTER",IF($B410="PARCELADO ATÉ 6X",$D410-(D410*TAXAS!$E$5))/6,IF($A410="ELO",IF($B410="PARCELADO ATÉ 6X",$D410-(D410*TAXAS!$E$6))/6,IF($A410="HIPERCARD",IF($B410="PARCELADO ATÉ 6X",$D410-(D410*TAXAS!$E$7))/6,IF($A410="DINERS",IF($B410="PARCELADO ATÉ 6X",$D410-(D410*TAXAS!$E$8))/6,IF($A410="AMERICA EXPRESS",IF($B410="PARCELADO ATÉ 6X",$D410-(D410*TAXAS!$E$9))/6,IF($A410=TAXAS!$A$10,IF($B410="PARCELADO ATÉ 6X",$D410-($D410*TAXAS!$E$10))/6,IF($A410=TAXAS!$A$11,IF($B410="PARCELADO ATÉ 6X",$D410-($D410*TAXAS!$E$11))/6,IF($A410=TAXAS!$A$12,IF($B410="PARCELADO ATÉ 6X",$D410-($D410*TAXAS!$E$12))/6,IF($A410=TAXAS!$A$13,IF($B410="PARCELADO ATÉ 6X",$D410-($D410*TAXAS!$E$13))/6,IF($A410=TAXAS!$A$14,IF($B410="PARCELADO ATÉ 6X",$D410-($D410*TAXAS!$E$14))/6,IF($A410=TAXAS!$A$15,IF($B410="PARCELADO ATÉ 6X",$D410-($D410*TAXAS!$E$15))/6,IF($A410=TAXAS!$A$16,IF($B410="PARCELADO ATÉ 6X",$D410-($D410*TAXAS!$E$16))/6,IF($A410=TAXAS!$A$17,IF($B410="PARCELADO ATÉ 6X",$D410-($D410*TAXAS!$E$17))/6,IF($A410=TAXAS!$A$18,IF($B410="PARCELADO ATÉ 6X",$D410-($D410*TAXAS!$E$18))/6,IF($A410=TAXAS!$A$19,IF($B410="PARCELADO ATÉ 6X",$D410-($D410*TAXAS!$E$19))/6,IF($A410=TAXAS!$A$20,IF($B410="PARCELADO ATÉ 6X",$D410-($D410*TAXAS!$E$20))/6,IF($A410=TAXAS!$A$21,IF($B410="PARCELADO ATÉ 6X",$D410-($D410*TAXAS!$E$21))/6,IF($A410=TAXAS!$A$22,IF($B410="PARCELADO ATÉ 6X",$D410-($D410*TAXAS!$E$22))/6,IF($A410=TAXAS!$A$23,IF($B410="PARCELADO ATÉ 6X",$D410-($D410*TAXAS!$E$23))/6,IF($A410=TAXAS!$A$24,IF($B410="PARCELADO ATÉ 6X",$D410-($D410*TAXAS!$E$24))/6,IF($A410=TAXAS!$A$25,IF($B410="PARCELADO ATÉ 6X",$D410-($D410*TAXAS!$E$25))/6,IF($A410=TAXAS!$A$26,IF($B410="PARCELADO ATÉ 6X",$D410-($D410*TAXAS!$E$26))/6,IF($A410=TAXAS!$A$27,IF($B410="PARCELADO ATÉ 6X",$D410-($D410*TAXAS!$E$27))/6))))))))))))))))))))))))/1</f>
        <v>0</v>
      </c>
      <c r="I410" s="9">
        <f>IF($A410="VISA",IF($B410="PARCELADO ATÉ 12X",$D410-(D410*TAXAS!$F$4))/12,IF($A410="MASTER",IF($B410="PARCELADO ATÉ 12X",$D410-(D410*TAXAS!$F$5))/12,IF($A410="ELO",IF($B410="PARCELADO ATÉ 12X",$D410-(D410*TAXAS!$F$6))/12,IF($A410="HIPERCARD",IF($B410="PARCELADO ATÉ 12X",$D410-(D410*TAXAS!$F$7))/12,IF($A410="DINERS",IF($B410="PARCELADO ATÉ 12X",$D410-(D410*TAXAS!$F$8))/12,IF($A410="AMERICA EXPRESS",IF($B410="PARCELADO ATÉ 12X",$D410-(D410*TAXAS!$F$9))/12,IF($A410=TAXAS!$A$10,IF($B410="PARCELADO ATÉ 12X",$D410-($D410*TAXAS!$F$10))/12,IF($A410=TAXAS!$A$11,IF($B410="PARCELADO ATÉ 12X",$D410-($D410*TAXAS!$F$11))/12,IF($A410=TAXAS!$A$12,IF($B410="PARCELADO ATÉ 12X",$D410-($D410*TAXAS!$F$12))/12,IF($A410=TAXAS!$A$13,IF($B410="PARCELADO ATÉ 12X",$D410-($D410*TAXAS!$F$13))/12,IF($A410=TAXAS!$A$14,IF($B410="PARCELADO ATÉ 12X",$D410-($D410*TAXAS!$F$14))/12,IF($A410=TAXAS!$A$15,IF($B410="PARCELADO ATÉ 12X",$D410-($D410*TAXAS!$F$15))/12,IF($A410=TAXAS!$A$16,IF($B410="PARCELADO ATÉ 12X",$D410-($D410*TAXAS!$F$16))/12,IF($A410=TAXAS!$A$17,IF($B410="PARCELADO ATÉ 12X",$D410-($D410*TAXAS!$F$17))/12,IF($A410=TAXAS!$A$18,IF($B410="PARCELADO ATÉ 12X",$D410-($D410*TAXAS!$F$18))/12,IF($A410=TAXAS!$A$19,IF($B410="PARCELADO ATÉ 12X",$D410-($D410*TAXAS!$F$19))/12,IF($A410=TAXAS!$A$20,IF($B410="PARCELADO ATÉ 12X",$D410-($D410*TAXAS!$F$20))/12,IF($A410=TAXAS!$A$21,IF($B410="PARCELADO ATÉ 12X",$D410-($D410*TAXAS!$F$21))/12,IF($A410=TAXAS!$A$22,IF($B410="PARCELADO ATÉ 12X",$D410-($D410*TAXAS!$F$22))/12,IF($A410=TAXAS!$A$23,IF($B410="PARCELADO ATÉ 12X",$D410-($D410*TAXAS!$F$23))/12,IF($A410=TAXAS!$A$24,IF($B410="PARCELADO ATÉ 12X",$D410-($D410*TAXAS!$F$24))/12,IF($A410=TAXAS!$A$25,IF($B410="PARCELADO ATÉ 12X",$D410-($D410*TAXAS!$F$25))/12,IF($A410=TAXAS!$A$26,IF($B410="PARCELADO ATÉ 12X",$D410-($D410*TAXAS!$F$26))/12,IF($A410=TAXAS!$A$27,IF($B410="PARCELADO ATÉ 12X",$D410-($D410*TAXAS!$F$27))/12))))))))))))))))))))))))/1</f>
        <v>0</v>
      </c>
      <c r="J410" s="8">
        <f t="shared" si="0"/>
        <v>0</v>
      </c>
      <c r="K410" s="10" t="b">
        <f>IF($B410="PARCELADO ATÉ 3X",($D410-($D410*TAXAS!$D$4))-$J410)</f>
        <v>0</v>
      </c>
      <c r="L410" s="10" t="b">
        <f>IF($B410="PARCELADO ATÉ 6X",($D410-($D410*TAXAS!$E$4))-$J410)</f>
        <v>0</v>
      </c>
      <c r="M410" s="10" t="b">
        <f>IF($B410="PARCELADO ATÉ 12X",($D410-($D410*TAXAS!$F$4))-$J410)</f>
        <v>0</v>
      </c>
      <c r="N410" s="8">
        <f t="shared" si="1"/>
        <v>0</v>
      </c>
      <c r="O410" s="10">
        <f t="shared" si="2"/>
        <v>0</v>
      </c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spans="1:31" ht="15.75" customHeight="1" x14ac:dyDescent="0.2">
      <c r="A411" s="3"/>
      <c r="B411" s="5"/>
      <c r="C411" s="6"/>
      <c r="D411" s="42"/>
      <c r="E411" s="8">
        <f>IF($A411="VISA",IF($B411="DÉBITO",$D411-($D411*TAXAS!$B$4)),IF($A411="MASTER",IF($B411="DÉBITO",$D411-($D411*TAXAS!$B$5)),IF($A411="ELO", IF($B411="DÉBITO",$D411-($D411*TAXAS!$B$6)),IF($A411="HIPERCARD",IF($B411="DÉBITO",$D411-($D411*TAXAS!$B$7)),IF($A411="DINERS",IF($B411="DÉBITO",$D411-($D411*TAXAS!$B$8)),IF($A411="AMERICA EXPRESS",IF($B411="DÉBITO",$D411-($D411*TAXAS!$B$9)),IF($A411=TAXAS!$A$10,IF($B411="DÉBITO",$D411-($D411*TAXAS!$B$10)), IF($A411=TAXAS!$A$11,IF($B411="DÉBITO",$D411-($D411*TAXAS!$B$11)), IF($A411=TAXAS!$A$12,IF($B411="DÉBITO",$D411-($D411*TAXAS!$B$12)), IF($A411=TAXAS!$A$13,IF($B411="DÉBITO",$D411-($D411*TAXAS!$B$13)), IF($A411=TAXAS!$A$14,IF($B411="DÉBITO",$D411-($D411*TAXAS!$B$14)), IF($A411=TAXAS!$A$15,IF($B411="DÉBITO",$D411-($D411*TAXAS!$B$15)), IF($A411=TAXAS!$A$16,IF($B411="DÉBITO",$D411-($D411*TAXAS!$B$16)), IF($A411=TAXAS!$A$17,IF($B411="DÉBITO",$D411-($D411*TAXAS!$B$17)), IF($A411=TAXAS!$A$18,IF($B411="DÉBITO",$D411-($D411*TAXAS!$B$18)), IF($A411=TAXAS!$A$19,IF($B411="DÉBITO",$D411-($D411*TAXAS!$B$19)), IF($A411=TAXAS!$A$20,IF($B411="DÉBITO",$D411-($D411*TAXAS!$B$20)), IF($A411=TAXAS!$A$21,IF($B411="DÉBITO",$D411-($D411*TAXAS!$B$21)), IF($A411=TAXAS!$A$22,IF($B411="DÉBITO",$D411-($D411*TAXAS!$B$22)), IF($A411=TAXAS!$A$23,IF($B411="DÉBITO",$D411-($D411*TAXAS!$B$23)), IF($A411=TAXAS!$A$24,IF($B411="DÉBITO",$D411-($D411*TAXAS!$B$24)), IF($A411=TAXAS!$A$25,IF($B411="DÉBITO",$D411-($D411*TAXAS!$B$25)), IF($A411=TAXAS!$A$26,IF($B411="DÉBITO",$D411-($D411*TAXAS!$B$26)), IF($A411=TAXAS!$A$27,IF($B411="DÉBITO",$D411-($D411*TAXAS!$B$27))))))))))))))))))))))))))/1</f>
        <v>0</v>
      </c>
      <c r="F411" s="8">
        <f>IF($A411="VISA",IF($B411="CRÉDITO",$D411-($D411*TAXAS!$C$4)),IF($A411="MASTER",IF($B411="CRÉDITO",$D411-($D411*TAXAS!$C$5)),IF($A411="ELO", IF($B411="CRÉDITO",$D411-($D411*TAXAS!$C$6)),IF($A411="HIPERCARD",IF($B411="CRÉDITO",$D411-($D411*TAXAS!$C$7)),IF($A411="DINERS",IF($B411="CRÉDITO",$D411-($D411*TAXAS!$C$8)),IF($A411="AMERICA EXPRESS",IF($B411="CRÉDITO",$D411-($D411*TAXAS!$C$9)),IF($A411=TAXAS!$A$10,IF($B411="CRÉDITO",$D411-($D411*TAXAS!$C$10)), IF($A411=TAXAS!$A$11,IF($B411="CRÉDITO",$D411-($D411*TAXAS!$C$11)), IF($A411=TAXAS!$A$12,IF($B411="CRÉDITO",$D411-($D411*TAXAS!$C$12)), IF($A411=TAXAS!$A$13,IF($B411="CRÉDITO",$D411-($D411*TAXAS!$C$13)), IF($A411=TAXAS!$A$14,IF($B411="CRÉDITO",$D411-($D411*TAXAS!$C$14)), IF($A411=TAXAS!$A$15,IF($B411="CRÉDITO",$D411-($D411*TAXAS!$C$15)), IF($A411=TAXAS!$A$16,IF($B411="CRÉDITO",$D411-($D411*TAXAS!$C$16)), IF($A411=TAXAS!$A$17,IF($B411="CRÉDITO",$D411-($D411*TAXAS!$C$17)), IF($A411=TAXAS!$A$18,IF($B411="CRÉDITO",$D411-($D411*TAXAS!$C$18)), IF($A411=TAXAS!$A$19,IF($B411="CRÉDITO",$D411-($D411*TAXAS!$C$19)), IF($A411=TAXAS!$A$20,IF($B411="CRÉDITO",$D411-($D411*TAXAS!$C$20)), IF($A411=TAXAS!$A$21,IF($B411="CRÉDITO",$D411-($D411*TAXAS!$C$21)), IF($A411=TAXAS!$A$22,IF($B411="CRÉDITO",$D411-($D411*TAXAS!$C$22)), IF($A411=TAXAS!$A$23,IF($B411="CRÉDITO",$D411-($D411*TAXAS!$C$23)), IF($A411=TAXAS!$A$24,IF($B411="CRÉDITO",$D411-($D411*TAXAS!$C$24)), IF($A411=TAXAS!$A$25,IF($B411="CRÉDITO",$D411-($D411*TAXAS!$C$25)), IF($A411=TAXAS!$A$26,IF($B411="CRÉDITO",$D411-($D411*TAXAS!$C$26)), IF($A411=TAXAS!$A$27,IF($B411="CRÉDITO",$D411-($D411*TAXAS!$C$27))))))))))))))))))))))))))/1</f>
        <v>0</v>
      </c>
      <c r="G411" s="9">
        <f>IF($A411="VISA",IF($B411="PARCELADO ATÉ 3X",$D411-(D411*TAXAS!$D$4))/3,IF($A411="MASTER",IF($B411="PARCELADO ATÉ 3X",$D411-(D411*TAXAS!$D$5))/3,IF($A411="ELO",IF($B411="PARCELADO ATÉ 3X",$D411-(D411*TAXAS!$D$6))/3,IF($A411="HIPERCARD",IF($B411="PARCELADO ATÉ 3X",$D411-(D411*TAXAS!$D$7))/3,IF($A411="DINERS",IF($B411="PARCELADO ATÉ 3X",$D411-(D411*TAXAS!$D$8))/3,IF($A411="AMERICA EXPRESS",IF($B411="PARCELADO ATÉ 3X",$D411-(D411*TAXAS!$D$9))/3,IF($A411=TAXAS!$A$10,IF($B411="PARCELADO ATÉ 3X",$D411-($D411*TAXAS!$D$10))/3,IF($A411=TAXAS!$A$11,IF($B411="PARCELADO ATÉ 3X",$D411-($D411*TAXAS!$D$11))/3,IF($A411=TAXAS!$A$12,IF($B411="PARCELADO ATÉ 3X",$D411-($D411*TAXAS!$D$12))/3,IF($A411=TAXAS!$A$13,IF($B411="PARCELADO ATÉ 3X",$D411-($D411*TAXAS!$D$13))/3,IF($A411=TAXAS!$A$14,IF($B411="PARCELADO ATÉ 3X",$D411-($D411*TAXAS!$D$14))/3,IF($A411=TAXAS!$A$15,IF($B411="PARCELADO ATÉ 3X",$D411-($D411*TAXAS!$D$15))/3,IF($A411=TAXAS!$A$16,IF($B411="PARCELADO ATÉ 3X",$D411-($D411*TAXAS!$D$16))/3,IF($A411=TAXAS!$A$17,IF($B411="PARCELADO ATÉ 3X",$D411-($D411*TAXAS!$D$17))/3,IF($A411=TAXAS!$A$18,IF($B411="PARCELADO ATÉ 3X",$D411-($D411*TAXAS!$D$18))/3,IF($A411=TAXAS!$A$19,IF($B411="PARCELADO ATÉ 3X",$D411-($D411*TAXAS!$D$19))/3,IF($A411=TAXAS!$A$20,IF($B411="PARCELADO ATÉ 3X",$D411-($D411*TAXAS!$D$20))/3,IF($A411=TAXAS!$A$21,IF($B411="PARCELADO ATÉ 3X",$D411-($D411*TAXAS!$D$21))/3,IF($A411=TAXAS!$A$22,IF($B411="PARCELADO ATÉ 3X",$D411-($D411*TAXAS!$D$22))/3,IF($A411=TAXAS!$A$23,IF($B411="PARCELADO ATÉ 3X",$D411-($D411*TAXAS!$D$23))/3,IF($A411=TAXAS!$A$24,IF($B411="PARCELADO ATÉ 3X",$D411-($D411*TAXAS!$D$24))/3,IF($A411=TAXAS!$A$25,IF($B411="PARCELADO ATÉ 3X",$D411-($D411*TAXAS!$D$25))/3,IF($A411=TAXAS!$A$26,IF($B411="PARCELADO ATÉ 3X",$D411-($D411*TAXAS!$D$26))/3,IF($A411=TAXAS!$A$27,IF($B411="PARCELADO ATÉ 3X",$D411-($D411*TAXAS!$D$27))/3))))))))))))))))))))))))/1</f>
        <v>0</v>
      </c>
      <c r="H411" s="9">
        <f>IF($A411="VISA",IF($B411="PARCELADO ATÉ 6X",$D411-(D411*TAXAS!$E$4))/6,IF($A411="MASTER",IF($B411="PARCELADO ATÉ 6X",$D411-(D411*TAXAS!$E$5))/6,IF($A411="ELO",IF($B411="PARCELADO ATÉ 6X",$D411-(D411*TAXAS!$E$6))/6,IF($A411="HIPERCARD",IF($B411="PARCELADO ATÉ 6X",$D411-(D411*TAXAS!$E$7))/6,IF($A411="DINERS",IF($B411="PARCELADO ATÉ 6X",$D411-(D411*TAXAS!$E$8))/6,IF($A411="AMERICA EXPRESS",IF($B411="PARCELADO ATÉ 6X",$D411-(D411*TAXAS!$E$9))/6,IF($A411=TAXAS!$A$10,IF($B411="PARCELADO ATÉ 6X",$D411-($D411*TAXAS!$E$10))/6,IF($A411=TAXAS!$A$11,IF($B411="PARCELADO ATÉ 6X",$D411-($D411*TAXAS!$E$11))/6,IF($A411=TAXAS!$A$12,IF($B411="PARCELADO ATÉ 6X",$D411-($D411*TAXAS!$E$12))/6,IF($A411=TAXAS!$A$13,IF($B411="PARCELADO ATÉ 6X",$D411-($D411*TAXAS!$E$13))/6,IF($A411=TAXAS!$A$14,IF($B411="PARCELADO ATÉ 6X",$D411-($D411*TAXAS!$E$14))/6,IF($A411=TAXAS!$A$15,IF($B411="PARCELADO ATÉ 6X",$D411-($D411*TAXAS!$E$15))/6,IF($A411=TAXAS!$A$16,IF($B411="PARCELADO ATÉ 6X",$D411-($D411*TAXAS!$E$16))/6,IF($A411=TAXAS!$A$17,IF($B411="PARCELADO ATÉ 6X",$D411-($D411*TAXAS!$E$17))/6,IF($A411=TAXAS!$A$18,IF($B411="PARCELADO ATÉ 6X",$D411-($D411*TAXAS!$E$18))/6,IF($A411=TAXAS!$A$19,IF($B411="PARCELADO ATÉ 6X",$D411-($D411*TAXAS!$E$19))/6,IF($A411=TAXAS!$A$20,IF($B411="PARCELADO ATÉ 6X",$D411-($D411*TAXAS!$E$20))/6,IF($A411=TAXAS!$A$21,IF($B411="PARCELADO ATÉ 6X",$D411-($D411*TAXAS!$E$21))/6,IF($A411=TAXAS!$A$22,IF($B411="PARCELADO ATÉ 6X",$D411-($D411*TAXAS!$E$22))/6,IF($A411=TAXAS!$A$23,IF($B411="PARCELADO ATÉ 6X",$D411-($D411*TAXAS!$E$23))/6,IF($A411=TAXAS!$A$24,IF($B411="PARCELADO ATÉ 6X",$D411-($D411*TAXAS!$E$24))/6,IF($A411=TAXAS!$A$25,IF($B411="PARCELADO ATÉ 6X",$D411-($D411*TAXAS!$E$25))/6,IF($A411=TAXAS!$A$26,IF($B411="PARCELADO ATÉ 6X",$D411-($D411*TAXAS!$E$26))/6,IF($A411=TAXAS!$A$27,IF($B411="PARCELADO ATÉ 6X",$D411-($D411*TAXAS!$E$27))/6))))))))))))))))))))))))/1</f>
        <v>0</v>
      </c>
      <c r="I411" s="9">
        <f>IF($A411="VISA",IF($B411="PARCELADO ATÉ 12X",$D411-(D411*TAXAS!$F$4))/12,IF($A411="MASTER",IF($B411="PARCELADO ATÉ 12X",$D411-(D411*TAXAS!$F$5))/12,IF($A411="ELO",IF($B411="PARCELADO ATÉ 12X",$D411-(D411*TAXAS!$F$6))/12,IF($A411="HIPERCARD",IF($B411="PARCELADO ATÉ 12X",$D411-(D411*TAXAS!$F$7))/12,IF($A411="DINERS",IF($B411="PARCELADO ATÉ 12X",$D411-(D411*TAXAS!$F$8))/12,IF($A411="AMERICA EXPRESS",IF($B411="PARCELADO ATÉ 12X",$D411-(D411*TAXAS!$F$9))/12,IF($A411=TAXAS!$A$10,IF($B411="PARCELADO ATÉ 12X",$D411-($D411*TAXAS!$F$10))/12,IF($A411=TAXAS!$A$11,IF($B411="PARCELADO ATÉ 12X",$D411-($D411*TAXAS!$F$11))/12,IF($A411=TAXAS!$A$12,IF($B411="PARCELADO ATÉ 12X",$D411-($D411*TAXAS!$F$12))/12,IF($A411=TAXAS!$A$13,IF($B411="PARCELADO ATÉ 12X",$D411-($D411*TAXAS!$F$13))/12,IF($A411=TAXAS!$A$14,IF($B411="PARCELADO ATÉ 12X",$D411-($D411*TAXAS!$F$14))/12,IF($A411=TAXAS!$A$15,IF($B411="PARCELADO ATÉ 12X",$D411-($D411*TAXAS!$F$15))/12,IF($A411=TAXAS!$A$16,IF($B411="PARCELADO ATÉ 12X",$D411-($D411*TAXAS!$F$16))/12,IF($A411=TAXAS!$A$17,IF($B411="PARCELADO ATÉ 12X",$D411-($D411*TAXAS!$F$17))/12,IF($A411=TAXAS!$A$18,IF($B411="PARCELADO ATÉ 12X",$D411-($D411*TAXAS!$F$18))/12,IF($A411=TAXAS!$A$19,IF($B411="PARCELADO ATÉ 12X",$D411-($D411*TAXAS!$F$19))/12,IF($A411=TAXAS!$A$20,IF($B411="PARCELADO ATÉ 12X",$D411-($D411*TAXAS!$F$20))/12,IF($A411=TAXAS!$A$21,IF($B411="PARCELADO ATÉ 12X",$D411-($D411*TAXAS!$F$21))/12,IF($A411=TAXAS!$A$22,IF($B411="PARCELADO ATÉ 12X",$D411-($D411*TAXAS!$F$22))/12,IF($A411=TAXAS!$A$23,IF($B411="PARCELADO ATÉ 12X",$D411-($D411*TAXAS!$F$23))/12,IF($A411=TAXAS!$A$24,IF($B411="PARCELADO ATÉ 12X",$D411-($D411*TAXAS!$F$24))/12,IF($A411=TAXAS!$A$25,IF($B411="PARCELADO ATÉ 12X",$D411-($D411*TAXAS!$F$25))/12,IF($A411=TAXAS!$A$26,IF($B411="PARCELADO ATÉ 12X",$D411-($D411*TAXAS!$F$26))/12,IF($A411=TAXAS!$A$27,IF($B411="PARCELADO ATÉ 12X",$D411-($D411*TAXAS!$F$27))/12))))))))))))))))))))))))/1</f>
        <v>0</v>
      </c>
      <c r="J411" s="8">
        <f t="shared" si="0"/>
        <v>0</v>
      </c>
      <c r="K411" s="10" t="b">
        <f>IF($B411="PARCELADO ATÉ 3X",($D411-($D411*TAXAS!$D$4))-$J411)</f>
        <v>0</v>
      </c>
      <c r="L411" s="10" t="b">
        <f>IF($B411="PARCELADO ATÉ 6X",($D411-($D411*TAXAS!$E$4))-$J411)</f>
        <v>0</v>
      </c>
      <c r="M411" s="10" t="b">
        <f>IF($B411="PARCELADO ATÉ 12X",($D411-($D411*TAXAS!$F$4))-$J411)</f>
        <v>0</v>
      </c>
      <c r="N411" s="8">
        <f t="shared" si="1"/>
        <v>0</v>
      </c>
      <c r="O411" s="10">
        <f t="shared" si="2"/>
        <v>0</v>
      </c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spans="1:31" ht="15.75" customHeight="1" x14ac:dyDescent="0.2">
      <c r="A412" s="3"/>
      <c r="B412" s="5"/>
      <c r="C412" s="6"/>
      <c r="D412" s="42"/>
      <c r="E412" s="8">
        <f>IF($A412="VISA",IF($B412="DÉBITO",$D412-($D412*TAXAS!$B$4)),IF($A412="MASTER",IF($B412="DÉBITO",$D412-($D412*TAXAS!$B$5)),IF($A412="ELO", IF($B412="DÉBITO",$D412-($D412*TAXAS!$B$6)),IF($A412="HIPERCARD",IF($B412="DÉBITO",$D412-($D412*TAXAS!$B$7)),IF($A412="DINERS",IF($B412="DÉBITO",$D412-($D412*TAXAS!$B$8)),IF($A412="AMERICA EXPRESS",IF($B412="DÉBITO",$D412-($D412*TAXAS!$B$9)),IF($A412=TAXAS!$A$10,IF($B412="DÉBITO",$D412-($D412*TAXAS!$B$10)), IF($A412=TAXAS!$A$11,IF($B412="DÉBITO",$D412-($D412*TAXAS!$B$11)), IF($A412=TAXAS!$A$12,IF($B412="DÉBITO",$D412-($D412*TAXAS!$B$12)), IF($A412=TAXAS!$A$13,IF($B412="DÉBITO",$D412-($D412*TAXAS!$B$13)), IF($A412=TAXAS!$A$14,IF($B412="DÉBITO",$D412-($D412*TAXAS!$B$14)), IF($A412=TAXAS!$A$15,IF($B412="DÉBITO",$D412-($D412*TAXAS!$B$15)), IF($A412=TAXAS!$A$16,IF($B412="DÉBITO",$D412-($D412*TAXAS!$B$16)), IF($A412=TAXAS!$A$17,IF($B412="DÉBITO",$D412-($D412*TAXAS!$B$17)), IF($A412=TAXAS!$A$18,IF($B412="DÉBITO",$D412-($D412*TAXAS!$B$18)), IF($A412=TAXAS!$A$19,IF($B412="DÉBITO",$D412-($D412*TAXAS!$B$19)), IF($A412=TAXAS!$A$20,IF($B412="DÉBITO",$D412-($D412*TAXAS!$B$20)), IF($A412=TAXAS!$A$21,IF($B412="DÉBITO",$D412-($D412*TAXAS!$B$21)), IF($A412=TAXAS!$A$22,IF($B412="DÉBITO",$D412-($D412*TAXAS!$B$22)), IF($A412=TAXAS!$A$23,IF($B412="DÉBITO",$D412-($D412*TAXAS!$B$23)), IF($A412=TAXAS!$A$24,IF($B412="DÉBITO",$D412-($D412*TAXAS!$B$24)), IF($A412=TAXAS!$A$25,IF($B412="DÉBITO",$D412-($D412*TAXAS!$B$25)), IF($A412=TAXAS!$A$26,IF($B412="DÉBITO",$D412-($D412*TAXAS!$B$26)), IF($A412=TAXAS!$A$27,IF($B412="DÉBITO",$D412-($D412*TAXAS!$B$27))))))))))))))))))))))))))/1</f>
        <v>0</v>
      </c>
      <c r="F412" s="8">
        <f>IF($A412="VISA",IF($B412="CRÉDITO",$D412-($D412*TAXAS!$C$4)),IF($A412="MASTER",IF($B412="CRÉDITO",$D412-($D412*TAXAS!$C$5)),IF($A412="ELO", IF($B412="CRÉDITO",$D412-($D412*TAXAS!$C$6)),IF($A412="HIPERCARD",IF($B412="CRÉDITO",$D412-($D412*TAXAS!$C$7)),IF($A412="DINERS",IF($B412="CRÉDITO",$D412-($D412*TAXAS!$C$8)),IF($A412="AMERICA EXPRESS",IF($B412="CRÉDITO",$D412-($D412*TAXAS!$C$9)),IF($A412=TAXAS!$A$10,IF($B412="CRÉDITO",$D412-($D412*TAXAS!$C$10)), IF($A412=TAXAS!$A$11,IF($B412="CRÉDITO",$D412-($D412*TAXAS!$C$11)), IF($A412=TAXAS!$A$12,IF($B412="CRÉDITO",$D412-($D412*TAXAS!$C$12)), IF($A412=TAXAS!$A$13,IF($B412="CRÉDITO",$D412-($D412*TAXAS!$C$13)), IF($A412=TAXAS!$A$14,IF($B412="CRÉDITO",$D412-($D412*TAXAS!$C$14)), IF($A412=TAXAS!$A$15,IF($B412="CRÉDITO",$D412-($D412*TAXAS!$C$15)), IF($A412=TAXAS!$A$16,IF($B412="CRÉDITO",$D412-($D412*TAXAS!$C$16)), IF($A412=TAXAS!$A$17,IF($B412="CRÉDITO",$D412-($D412*TAXAS!$C$17)), IF($A412=TAXAS!$A$18,IF($B412="CRÉDITO",$D412-($D412*TAXAS!$C$18)), IF($A412=TAXAS!$A$19,IF($B412="CRÉDITO",$D412-($D412*TAXAS!$C$19)), IF($A412=TAXAS!$A$20,IF($B412="CRÉDITO",$D412-($D412*TAXAS!$C$20)), IF($A412=TAXAS!$A$21,IF($B412="CRÉDITO",$D412-($D412*TAXAS!$C$21)), IF($A412=TAXAS!$A$22,IF($B412="CRÉDITO",$D412-($D412*TAXAS!$C$22)), IF($A412=TAXAS!$A$23,IF($B412="CRÉDITO",$D412-($D412*TAXAS!$C$23)), IF($A412=TAXAS!$A$24,IF($B412="CRÉDITO",$D412-($D412*TAXAS!$C$24)), IF($A412=TAXAS!$A$25,IF($B412="CRÉDITO",$D412-($D412*TAXAS!$C$25)), IF($A412=TAXAS!$A$26,IF($B412="CRÉDITO",$D412-($D412*TAXAS!$C$26)), IF($A412=TAXAS!$A$27,IF($B412="CRÉDITO",$D412-($D412*TAXAS!$C$27))))))))))))))))))))))))))/1</f>
        <v>0</v>
      </c>
      <c r="G412" s="9">
        <f>IF($A412="VISA",IF($B412="PARCELADO ATÉ 3X",$D412-(D412*TAXAS!$D$4))/3,IF($A412="MASTER",IF($B412="PARCELADO ATÉ 3X",$D412-(D412*TAXAS!$D$5))/3,IF($A412="ELO",IF($B412="PARCELADO ATÉ 3X",$D412-(D412*TAXAS!$D$6))/3,IF($A412="HIPERCARD",IF($B412="PARCELADO ATÉ 3X",$D412-(D412*TAXAS!$D$7))/3,IF($A412="DINERS",IF($B412="PARCELADO ATÉ 3X",$D412-(D412*TAXAS!$D$8))/3,IF($A412="AMERICA EXPRESS",IF($B412="PARCELADO ATÉ 3X",$D412-(D412*TAXAS!$D$9))/3,IF($A412=TAXAS!$A$10,IF($B412="PARCELADO ATÉ 3X",$D412-($D412*TAXAS!$D$10))/3,IF($A412=TAXAS!$A$11,IF($B412="PARCELADO ATÉ 3X",$D412-($D412*TAXAS!$D$11))/3,IF($A412=TAXAS!$A$12,IF($B412="PARCELADO ATÉ 3X",$D412-($D412*TAXAS!$D$12))/3,IF($A412=TAXAS!$A$13,IF($B412="PARCELADO ATÉ 3X",$D412-($D412*TAXAS!$D$13))/3,IF($A412=TAXAS!$A$14,IF($B412="PARCELADO ATÉ 3X",$D412-($D412*TAXAS!$D$14))/3,IF($A412=TAXAS!$A$15,IF($B412="PARCELADO ATÉ 3X",$D412-($D412*TAXAS!$D$15))/3,IF($A412=TAXAS!$A$16,IF($B412="PARCELADO ATÉ 3X",$D412-($D412*TAXAS!$D$16))/3,IF($A412=TAXAS!$A$17,IF($B412="PARCELADO ATÉ 3X",$D412-($D412*TAXAS!$D$17))/3,IF($A412=TAXAS!$A$18,IF($B412="PARCELADO ATÉ 3X",$D412-($D412*TAXAS!$D$18))/3,IF($A412=TAXAS!$A$19,IF($B412="PARCELADO ATÉ 3X",$D412-($D412*TAXAS!$D$19))/3,IF($A412=TAXAS!$A$20,IF($B412="PARCELADO ATÉ 3X",$D412-($D412*TAXAS!$D$20))/3,IF($A412=TAXAS!$A$21,IF($B412="PARCELADO ATÉ 3X",$D412-($D412*TAXAS!$D$21))/3,IF($A412=TAXAS!$A$22,IF($B412="PARCELADO ATÉ 3X",$D412-($D412*TAXAS!$D$22))/3,IF($A412=TAXAS!$A$23,IF($B412="PARCELADO ATÉ 3X",$D412-($D412*TAXAS!$D$23))/3,IF($A412=TAXAS!$A$24,IF($B412="PARCELADO ATÉ 3X",$D412-($D412*TAXAS!$D$24))/3,IF($A412=TAXAS!$A$25,IF($B412="PARCELADO ATÉ 3X",$D412-($D412*TAXAS!$D$25))/3,IF($A412=TAXAS!$A$26,IF($B412="PARCELADO ATÉ 3X",$D412-($D412*TAXAS!$D$26))/3,IF($A412=TAXAS!$A$27,IF($B412="PARCELADO ATÉ 3X",$D412-($D412*TAXAS!$D$27))/3))))))))))))))))))))))))/1</f>
        <v>0</v>
      </c>
      <c r="H412" s="9">
        <f>IF($A412="VISA",IF($B412="PARCELADO ATÉ 6X",$D412-(D412*TAXAS!$E$4))/6,IF($A412="MASTER",IF($B412="PARCELADO ATÉ 6X",$D412-(D412*TAXAS!$E$5))/6,IF($A412="ELO",IF($B412="PARCELADO ATÉ 6X",$D412-(D412*TAXAS!$E$6))/6,IF($A412="HIPERCARD",IF($B412="PARCELADO ATÉ 6X",$D412-(D412*TAXAS!$E$7))/6,IF($A412="DINERS",IF($B412="PARCELADO ATÉ 6X",$D412-(D412*TAXAS!$E$8))/6,IF($A412="AMERICA EXPRESS",IF($B412="PARCELADO ATÉ 6X",$D412-(D412*TAXAS!$E$9))/6,IF($A412=TAXAS!$A$10,IF($B412="PARCELADO ATÉ 6X",$D412-($D412*TAXAS!$E$10))/6,IF($A412=TAXAS!$A$11,IF($B412="PARCELADO ATÉ 6X",$D412-($D412*TAXAS!$E$11))/6,IF($A412=TAXAS!$A$12,IF($B412="PARCELADO ATÉ 6X",$D412-($D412*TAXAS!$E$12))/6,IF($A412=TAXAS!$A$13,IF($B412="PARCELADO ATÉ 6X",$D412-($D412*TAXAS!$E$13))/6,IF($A412=TAXAS!$A$14,IF($B412="PARCELADO ATÉ 6X",$D412-($D412*TAXAS!$E$14))/6,IF($A412=TAXAS!$A$15,IF($B412="PARCELADO ATÉ 6X",$D412-($D412*TAXAS!$E$15))/6,IF($A412=TAXAS!$A$16,IF($B412="PARCELADO ATÉ 6X",$D412-($D412*TAXAS!$E$16))/6,IF($A412=TAXAS!$A$17,IF($B412="PARCELADO ATÉ 6X",$D412-($D412*TAXAS!$E$17))/6,IF($A412=TAXAS!$A$18,IF($B412="PARCELADO ATÉ 6X",$D412-($D412*TAXAS!$E$18))/6,IF($A412=TAXAS!$A$19,IF($B412="PARCELADO ATÉ 6X",$D412-($D412*TAXAS!$E$19))/6,IF($A412=TAXAS!$A$20,IF($B412="PARCELADO ATÉ 6X",$D412-($D412*TAXAS!$E$20))/6,IF($A412=TAXAS!$A$21,IF($B412="PARCELADO ATÉ 6X",$D412-($D412*TAXAS!$E$21))/6,IF($A412=TAXAS!$A$22,IF($B412="PARCELADO ATÉ 6X",$D412-($D412*TAXAS!$E$22))/6,IF($A412=TAXAS!$A$23,IF($B412="PARCELADO ATÉ 6X",$D412-($D412*TAXAS!$E$23))/6,IF($A412=TAXAS!$A$24,IF($B412="PARCELADO ATÉ 6X",$D412-($D412*TAXAS!$E$24))/6,IF($A412=TAXAS!$A$25,IF($B412="PARCELADO ATÉ 6X",$D412-($D412*TAXAS!$E$25))/6,IF($A412=TAXAS!$A$26,IF($B412="PARCELADO ATÉ 6X",$D412-($D412*TAXAS!$E$26))/6,IF($A412=TAXAS!$A$27,IF($B412="PARCELADO ATÉ 6X",$D412-($D412*TAXAS!$E$27))/6))))))))))))))))))))))))/1</f>
        <v>0</v>
      </c>
      <c r="I412" s="9">
        <f>IF($A412="VISA",IF($B412="PARCELADO ATÉ 12X",$D412-(D412*TAXAS!$F$4))/12,IF($A412="MASTER",IF($B412="PARCELADO ATÉ 12X",$D412-(D412*TAXAS!$F$5))/12,IF($A412="ELO",IF($B412="PARCELADO ATÉ 12X",$D412-(D412*TAXAS!$F$6))/12,IF($A412="HIPERCARD",IF($B412="PARCELADO ATÉ 12X",$D412-(D412*TAXAS!$F$7))/12,IF($A412="DINERS",IF($B412="PARCELADO ATÉ 12X",$D412-(D412*TAXAS!$F$8))/12,IF($A412="AMERICA EXPRESS",IF($B412="PARCELADO ATÉ 12X",$D412-(D412*TAXAS!$F$9))/12,IF($A412=TAXAS!$A$10,IF($B412="PARCELADO ATÉ 12X",$D412-($D412*TAXAS!$F$10))/12,IF($A412=TAXAS!$A$11,IF($B412="PARCELADO ATÉ 12X",$D412-($D412*TAXAS!$F$11))/12,IF($A412=TAXAS!$A$12,IF($B412="PARCELADO ATÉ 12X",$D412-($D412*TAXAS!$F$12))/12,IF($A412=TAXAS!$A$13,IF($B412="PARCELADO ATÉ 12X",$D412-($D412*TAXAS!$F$13))/12,IF($A412=TAXAS!$A$14,IF($B412="PARCELADO ATÉ 12X",$D412-($D412*TAXAS!$F$14))/12,IF($A412=TAXAS!$A$15,IF($B412="PARCELADO ATÉ 12X",$D412-($D412*TAXAS!$F$15))/12,IF($A412=TAXAS!$A$16,IF($B412="PARCELADO ATÉ 12X",$D412-($D412*TAXAS!$F$16))/12,IF($A412=TAXAS!$A$17,IF($B412="PARCELADO ATÉ 12X",$D412-($D412*TAXAS!$F$17))/12,IF($A412=TAXAS!$A$18,IF($B412="PARCELADO ATÉ 12X",$D412-($D412*TAXAS!$F$18))/12,IF($A412=TAXAS!$A$19,IF($B412="PARCELADO ATÉ 12X",$D412-($D412*TAXAS!$F$19))/12,IF($A412=TAXAS!$A$20,IF($B412="PARCELADO ATÉ 12X",$D412-($D412*TAXAS!$F$20))/12,IF($A412=TAXAS!$A$21,IF($B412="PARCELADO ATÉ 12X",$D412-($D412*TAXAS!$F$21))/12,IF($A412=TAXAS!$A$22,IF($B412="PARCELADO ATÉ 12X",$D412-($D412*TAXAS!$F$22))/12,IF($A412=TAXAS!$A$23,IF($B412="PARCELADO ATÉ 12X",$D412-($D412*TAXAS!$F$23))/12,IF($A412=TAXAS!$A$24,IF($B412="PARCELADO ATÉ 12X",$D412-($D412*TAXAS!$F$24))/12,IF($A412=TAXAS!$A$25,IF($B412="PARCELADO ATÉ 12X",$D412-($D412*TAXAS!$F$25))/12,IF($A412=TAXAS!$A$26,IF($B412="PARCELADO ATÉ 12X",$D412-($D412*TAXAS!$F$26))/12,IF($A412=TAXAS!$A$27,IF($B412="PARCELADO ATÉ 12X",$D412-($D412*TAXAS!$F$27))/12))))))))))))))))))))))))/1</f>
        <v>0</v>
      </c>
      <c r="J412" s="8">
        <f t="shared" si="0"/>
        <v>0</v>
      </c>
      <c r="K412" s="10" t="b">
        <f>IF($B412="PARCELADO ATÉ 3X",($D412-($D412*TAXAS!$D$4))-$J412)</f>
        <v>0</v>
      </c>
      <c r="L412" s="10" t="b">
        <f>IF($B412="PARCELADO ATÉ 6X",($D412-($D412*TAXAS!$E$4))-$J412)</f>
        <v>0</v>
      </c>
      <c r="M412" s="10" t="b">
        <f>IF($B412="PARCELADO ATÉ 12X",($D412-($D412*TAXAS!$F$4))-$J412)</f>
        <v>0</v>
      </c>
      <c r="N412" s="8">
        <f t="shared" si="1"/>
        <v>0</v>
      </c>
      <c r="O412" s="10">
        <f t="shared" si="2"/>
        <v>0</v>
      </c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spans="1:31" ht="15.75" customHeight="1" x14ac:dyDescent="0.2">
      <c r="A413" s="3"/>
      <c r="B413" s="5"/>
      <c r="C413" s="6"/>
      <c r="D413" s="42"/>
      <c r="E413" s="8">
        <f>IF($A413="VISA",IF($B413="DÉBITO",$D413-($D413*TAXAS!$B$4)),IF($A413="MASTER",IF($B413="DÉBITO",$D413-($D413*TAXAS!$B$5)),IF($A413="ELO", IF($B413="DÉBITO",$D413-($D413*TAXAS!$B$6)),IF($A413="HIPERCARD",IF($B413="DÉBITO",$D413-($D413*TAXAS!$B$7)),IF($A413="DINERS",IF($B413="DÉBITO",$D413-($D413*TAXAS!$B$8)),IF($A413="AMERICA EXPRESS",IF($B413="DÉBITO",$D413-($D413*TAXAS!$B$9)),IF($A413=TAXAS!$A$10,IF($B413="DÉBITO",$D413-($D413*TAXAS!$B$10)), IF($A413=TAXAS!$A$11,IF($B413="DÉBITO",$D413-($D413*TAXAS!$B$11)), IF($A413=TAXAS!$A$12,IF($B413="DÉBITO",$D413-($D413*TAXAS!$B$12)), IF($A413=TAXAS!$A$13,IF($B413="DÉBITO",$D413-($D413*TAXAS!$B$13)), IF($A413=TAXAS!$A$14,IF($B413="DÉBITO",$D413-($D413*TAXAS!$B$14)), IF($A413=TAXAS!$A$15,IF($B413="DÉBITO",$D413-($D413*TAXAS!$B$15)), IF($A413=TAXAS!$A$16,IF($B413="DÉBITO",$D413-($D413*TAXAS!$B$16)), IF($A413=TAXAS!$A$17,IF($B413="DÉBITO",$D413-($D413*TAXAS!$B$17)), IF($A413=TAXAS!$A$18,IF($B413="DÉBITO",$D413-($D413*TAXAS!$B$18)), IF($A413=TAXAS!$A$19,IF($B413="DÉBITO",$D413-($D413*TAXAS!$B$19)), IF($A413=TAXAS!$A$20,IF($B413="DÉBITO",$D413-($D413*TAXAS!$B$20)), IF($A413=TAXAS!$A$21,IF($B413="DÉBITO",$D413-($D413*TAXAS!$B$21)), IF($A413=TAXAS!$A$22,IF($B413="DÉBITO",$D413-($D413*TAXAS!$B$22)), IF($A413=TAXAS!$A$23,IF($B413="DÉBITO",$D413-($D413*TAXAS!$B$23)), IF($A413=TAXAS!$A$24,IF($B413="DÉBITO",$D413-($D413*TAXAS!$B$24)), IF($A413=TAXAS!$A$25,IF($B413="DÉBITO",$D413-($D413*TAXAS!$B$25)), IF($A413=TAXAS!$A$26,IF($B413="DÉBITO",$D413-($D413*TAXAS!$B$26)), IF($A413=TAXAS!$A$27,IF($B413="DÉBITO",$D413-($D413*TAXAS!$B$27))))))))))))))))))))))))))/1</f>
        <v>0</v>
      </c>
      <c r="F413" s="8">
        <f>IF($A413="VISA",IF($B413="CRÉDITO",$D413-($D413*TAXAS!$C$4)),IF($A413="MASTER",IF($B413="CRÉDITO",$D413-($D413*TAXAS!$C$5)),IF($A413="ELO", IF($B413="CRÉDITO",$D413-($D413*TAXAS!$C$6)),IF($A413="HIPERCARD",IF($B413="CRÉDITO",$D413-($D413*TAXAS!$C$7)),IF($A413="DINERS",IF($B413="CRÉDITO",$D413-($D413*TAXAS!$C$8)),IF($A413="AMERICA EXPRESS",IF($B413="CRÉDITO",$D413-($D413*TAXAS!$C$9)),IF($A413=TAXAS!$A$10,IF($B413="CRÉDITO",$D413-($D413*TAXAS!$C$10)), IF($A413=TAXAS!$A$11,IF($B413="CRÉDITO",$D413-($D413*TAXAS!$C$11)), IF($A413=TAXAS!$A$12,IF($B413="CRÉDITO",$D413-($D413*TAXAS!$C$12)), IF($A413=TAXAS!$A$13,IF($B413="CRÉDITO",$D413-($D413*TAXAS!$C$13)), IF($A413=TAXAS!$A$14,IF($B413="CRÉDITO",$D413-($D413*TAXAS!$C$14)), IF($A413=TAXAS!$A$15,IF($B413="CRÉDITO",$D413-($D413*TAXAS!$C$15)), IF($A413=TAXAS!$A$16,IF($B413="CRÉDITO",$D413-($D413*TAXAS!$C$16)), IF($A413=TAXAS!$A$17,IF($B413="CRÉDITO",$D413-($D413*TAXAS!$C$17)), IF($A413=TAXAS!$A$18,IF($B413="CRÉDITO",$D413-($D413*TAXAS!$C$18)), IF($A413=TAXAS!$A$19,IF($B413="CRÉDITO",$D413-($D413*TAXAS!$C$19)), IF($A413=TAXAS!$A$20,IF($B413="CRÉDITO",$D413-($D413*TAXAS!$C$20)), IF($A413=TAXAS!$A$21,IF($B413="CRÉDITO",$D413-($D413*TAXAS!$C$21)), IF($A413=TAXAS!$A$22,IF($B413="CRÉDITO",$D413-($D413*TAXAS!$C$22)), IF($A413=TAXAS!$A$23,IF($B413="CRÉDITO",$D413-($D413*TAXAS!$C$23)), IF($A413=TAXAS!$A$24,IF($B413="CRÉDITO",$D413-($D413*TAXAS!$C$24)), IF($A413=TAXAS!$A$25,IF($B413="CRÉDITO",$D413-($D413*TAXAS!$C$25)), IF($A413=TAXAS!$A$26,IF($B413="CRÉDITO",$D413-($D413*TAXAS!$C$26)), IF($A413=TAXAS!$A$27,IF($B413="CRÉDITO",$D413-($D413*TAXAS!$C$27))))))))))))))))))))))))))/1</f>
        <v>0</v>
      </c>
      <c r="G413" s="9">
        <f>IF($A413="VISA",IF($B413="PARCELADO ATÉ 3X",$D413-(D413*TAXAS!$D$4))/3,IF($A413="MASTER",IF($B413="PARCELADO ATÉ 3X",$D413-(D413*TAXAS!$D$5))/3,IF($A413="ELO",IF($B413="PARCELADO ATÉ 3X",$D413-(D413*TAXAS!$D$6))/3,IF($A413="HIPERCARD",IF($B413="PARCELADO ATÉ 3X",$D413-(D413*TAXAS!$D$7))/3,IF($A413="DINERS",IF($B413="PARCELADO ATÉ 3X",$D413-(D413*TAXAS!$D$8))/3,IF($A413="AMERICA EXPRESS",IF($B413="PARCELADO ATÉ 3X",$D413-(D413*TAXAS!$D$9))/3,IF($A413=TAXAS!$A$10,IF($B413="PARCELADO ATÉ 3X",$D413-($D413*TAXAS!$D$10))/3,IF($A413=TAXAS!$A$11,IF($B413="PARCELADO ATÉ 3X",$D413-($D413*TAXAS!$D$11))/3,IF($A413=TAXAS!$A$12,IF($B413="PARCELADO ATÉ 3X",$D413-($D413*TAXAS!$D$12))/3,IF($A413=TAXAS!$A$13,IF($B413="PARCELADO ATÉ 3X",$D413-($D413*TAXAS!$D$13))/3,IF($A413=TAXAS!$A$14,IF($B413="PARCELADO ATÉ 3X",$D413-($D413*TAXAS!$D$14))/3,IF($A413=TAXAS!$A$15,IF($B413="PARCELADO ATÉ 3X",$D413-($D413*TAXAS!$D$15))/3,IF($A413=TAXAS!$A$16,IF($B413="PARCELADO ATÉ 3X",$D413-($D413*TAXAS!$D$16))/3,IF($A413=TAXAS!$A$17,IF($B413="PARCELADO ATÉ 3X",$D413-($D413*TAXAS!$D$17))/3,IF($A413=TAXAS!$A$18,IF($B413="PARCELADO ATÉ 3X",$D413-($D413*TAXAS!$D$18))/3,IF($A413=TAXAS!$A$19,IF($B413="PARCELADO ATÉ 3X",$D413-($D413*TAXAS!$D$19))/3,IF($A413=TAXAS!$A$20,IF($B413="PARCELADO ATÉ 3X",$D413-($D413*TAXAS!$D$20))/3,IF($A413=TAXAS!$A$21,IF($B413="PARCELADO ATÉ 3X",$D413-($D413*TAXAS!$D$21))/3,IF($A413=TAXAS!$A$22,IF($B413="PARCELADO ATÉ 3X",$D413-($D413*TAXAS!$D$22))/3,IF($A413=TAXAS!$A$23,IF($B413="PARCELADO ATÉ 3X",$D413-($D413*TAXAS!$D$23))/3,IF($A413=TAXAS!$A$24,IF($B413="PARCELADO ATÉ 3X",$D413-($D413*TAXAS!$D$24))/3,IF($A413=TAXAS!$A$25,IF($B413="PARCELADO ATÉ 3X",$D413-($D413*TAXAS!$D$25))/3,IF($A413=TAXAS!$A$26,IF($B413="PARCELADO ATÉ 3X",$D413-($D413*TAXAS!$D$26))/3,IF($A413=TAXAS!$A$27,IF($B413="PARCELADO ATÉ 3X",$D413-($D413*TAXAS!$D$27))/3))))))))))))))))))))))))/1</f>
        <v>0</v>
      </c>
      <c r="H413" s="9">
        <f>IF($A413="VISA",IF($B413="PARCELADO ATÉ 6X",$D413-(D413*TAXAS!$E$4))/6,IF($A413="MASTER",IF($B413="PARCELADO ATÉ 6X",$D413-(D413*TAXAS!$E$5))/6,IF($A413="ELO",IF($B413="PARCELADO ATÉ 6X",$D413-(D413*TAXAS!$E$6))/6,IF($A413="HIPERCARD",IF($B413="PARCELADO ATÉ 6X",$D413-(D413*TAXAS!$E$7))/6,IF($A413="DINERS",IF($B413="PARCELADO ATÉ 6X",$D413-(D413*TAXAS!$E$8))/6,IF($A413="AMERICA EXPRESS",IF($B413="PARCELADO ATÉ 6X",$D413-(D413*TAXAS!$E$9))/6,IF($A413=TAXAS!$A$10,IF($B413="PARCELADO ATÉ 6X",$D413-($D413*TAXAS!$E$10))/6,IF($A413=TAXAS!$A$11,IF($B413="PARCELADO ATÉ 6X",$D413-($D413*TAXAS!$E$11))/6,IF($A413=TAXAS!$A$12,IF($B413="PARCELADO ATÉ 6X",$D413-($D413*TAXAS!$E$12))/6,IF($A413=TAXAS!$A$13,IF($B413="PARCELADO ATÉ 6X",$D413-($D413*TAXAS!$E$13))/6,IF($A413=TAXAS!$A$14,IF($B413="PARCELADO ATÉ 6X",$D413-($D413*TAXAS!$E$14))/6,IF($A413=TAXAS!$A$15,IF($B413="PARCELADO ATÉ 6X",$D413-($D413*TAXAS!$E$15))/6,IF($A413=TAXAS!$A$16,IF($B413="PARCELADO ATÉ 6X",$D413-($D413*TAXAS!$E$16))/6,IF($A413=TAXAS!$A$17,IF($B413="PARCELADO ATÉ 6X",$D413-($D413*TAXAS!$E$17))/6,IF($A413=TAXAS!$A$18,IF($B413="PARCELADO ATÉ 6X",$D413-($D413*TAXAS!$E$18))/6,IF($A413=TAXAS!$A$19,IF($B413="PARCELADO ATÉ 6X",$D413-($D413*TAXAS!$E$19))/6,IF($A413=TAXAS!$A$20,IF($B413="PARCELADO ATÉ 6X",$D413-($D413*TAXAS!$E$20))/6,IF($A413=TAXAS!$A$21,IF($B413="PARCELADO ATÉ 6X",$D413-($D413*TAXAS!$E$21))/6,IF($A413=TAXAS!$A$22,IF($B413="PARCELADO ATÉ 6X",$D413-($D413*TAXAS!$E$22))/6,IF($A413=TAXAS!$A$23,IF($B413="PARCELADO ATÉ 6X",$D413-($D413*TAXAS!$E$23))/6,IF($A413=TAXAS!$A$24,IF($B413="PARCELADO ATÉ 6X",$D413-($D413*TAXAS!$E$24))/6,IF($A413=TAXAS!$A$25,IF($B413="PARCELADO ATÉ 6X",$D413-($D413*TAXAS!$E$25))/6,IF($A413=TAXAS!$A$26,IF($B413="PARCELADO ATÉ 6X",$D413-($D413*TAXAS!$E$26))/6,IF($A413=TAXAS!$A$27,IF($B413="PARCELADO ATÉ 6X",$D413-($D413*TAXAS!$E$27))/6))))))))))))))))))))))))/1</f>
        <v>0</v>
      </c>
      <c r="I413" s="9">
        <f>IF($A413="VISA",IF($B413="PARCELADO ATÉ 12X",$D413-(D413*TAXAS!$F$4))/12,IF($A413="MASTER",IF($B413="PARCELADO ATÉ 12X",$D413-(D413*TAXAS!$F$5))/12,IF($A413="ELO",IF($B413="PARCELADO ATÉ 12X",$D413-(D413*TAXAS!$F$6))/12,IF($A413="HIPERCARD",IF($B413="PARCELADO ATÉ 12X",$D413-(D413*TAXAS!$F$7))/12,IF($A413="DINERS",IF($B413="PARCELADO ATÉ 12X",$D413-(D413*TAXAS!$F$8))/12,IF($A413="AMERICA EXPRESS",IF($B413="PARCELADO ATÉ 12X",$D413-(D413*TAXAS!$F$9))/12,IF($A413=TAXAS!$A$10,IF($B413="PARCELADO ATÉ 12X",$D413-($D413*TAXAS!$F$10))/12,IF($A413=TAXAS!$A$11,IF($B413="PARCELADO ATÉ 12X",$D413-($D413*TAXAS!$F$11))/12,IF($A413=TAXAS!$A$12,IF($B413="PARCELADO ATÉ 12X",$D413-($D413*TAXAS!$F$12))/12,IF($A413=TAXAS!$A$13,IF($B413="PARCELADO ATÉ 12X",$D413-($D413*TAXAS!$F$13))/12,IF($A413=TAXAS!$A$14,IF($B413="PARCELADO ATÉ 12X",$D413-($D413*TAXAS!$F$14))/12,IF($A413=TAXAS!$A$15,IF($B413="PARCELADO ATÉ 12X",$D413-($D413*TAXAS!$F$15))/12,IF($A413=TAXAS!$A$16,IF($B413="PARCELADO ATÉ 12X",$D413-($D413*TAXAS!$F$16))/12,IF($A413=TAXAS!$A$17,IF($B413="PARCELADO ATÉ 12X",$D413-($D413*TAXAS!$F$17))/12,IF($A413=TAXAS!$A$18,IF($B413="PARCELADO ATÉ 12X",$D413-($D413*TAXAS!$F$18))/12,IF($A413=TAXAS!$A$19,IF($B413="PARCELADO ATÉ 12X",$D413-($D413*TAXAS!$F$19))/12,IF($A413=TAXAS!$A$20,IF($B413="PARCELADO ATÉ 12X",$D413-($D413*TAXAS!$F$20))/12,IF($A413=TAXAS!$A$21,IF($B413="PARCELADO ATÉ 12X",$D413-($D413*TAXAS!$F$21))/12,IF($A413=TAXAS!$A$22,IF($B413="PARCELADO ATÉ 12X",$D413-($D413*TAXAS!$F$22))/12,IF($A413=TAXAS!$A$23,IF($B413="PARCELADO ATÉ 12X",$D413-($D413*TAXAS!$F$23))/12,IF($A413=TAXAS!$A$24,IF($B413="PARCELADO ATÉ 12X",$D413-($D413*TAXAS!$F$24))/12,IF($A413=TAXAS!$A$25,IF($B413="PARCELADO ATÉ 12X",$D413-($D413*TAXAS!$F$25))/12,IF($A413=TAXAS!$A$26,IF($B413="PARCELADO ATÉ 12X",$D413-($D413*TAXAS!$F$26))/12,IF($A413=TAXAS!$A$27,IF($B413="PARCELADO ATÉ 12X",$D413-($D413*TAXAS!$F$27))/12))))))))))))))))))))))))/1</f>
        <v>0</v>
      </c>
      <c r="J413" s="8">
        <f t="shared" si="0"/>
        <v>0</v>
      </c>
      <c r="K413" s="10" t="b">
        <f>IF($B413="PARCELADO ATÉ 3X",($D413-($D413*TAXAS!$D$4))-$J413)</f>
        <v>0</v>
      </c>
      <c r="L413" s="10" t="b">
        <f>IF($B413="PARCELADO ATÉ 6X",($D413-($D413*TAXAS!$E$4))-$J413)</f>
        <v>0</v>
      </c>
      <c r="M413" s="10" t="b">
        <f>IF($B413="PARCELADO ATÉ 12X",($D413-($D413*TAXAS!$F$4))-$J413)</f>
        <v>0</v>
      </c>
      <c r="N413" s="8">
        <f t="shared" si="1"/>
        <v>0</v>
      </c>
      <c r="O413" s="10">
        <f t="shared" si="2"/>
        <v>0</v>
      </c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spans="1:31" ht="15.75" customHeight="1" x14ac:dyDescent="0.2">
      <c r="A414" s="3"/>
      <c r="B414" s="5"/>
      <c r="C414" s="6"/>
      <c r="D414" s="42"/>
      <c r="E414" s="8">
        <f>IF($A414="VISA",IF($B414="DÉBITO",$D414-($D414*TAXAS!$B$4)),IF($A414="MASTER",IF($B414="DÉBITO",$D414-($D414*TAXAS!$B$5)),IF($A414="ELO", IF($B414="DÉBITO",$D414-($D414*TAXAS!$B$6)),IF($A414="HIPERCARD",IF($B414="DÉBITO",$D414-($D414*TAXAS!$B$7)),IF($A414="DINERS",IF($B414="DÉBITO",$D414-($D414*TAXAS!$B$8)),IF($A414="AMERICA EXPRESS",IF($B414="DÉBITO",$D414-($D414*TAXAS!$B$9)),IF($A414=TAXAS!$A$10,IF($B414="DÉBITO",$D414-($D414*TAXAS!$B$10)), IF($A414=TAXAS!$A$11,IF($B414="DÉBITO",$D414-($D414*TAXAS!$B$11)), IF($A414=TAXAS!$A$12,IF($B414="DÉBITO",$D414-($D414*TAXAS!$B$12)), IF($A414=TAXAS!$A$13,IF($B414="DÉBITO",$D414-($D414*TAXAS!$B$13)), IF($A414=TAXAS!$A$14,IF($B414="DÉBITO",$D414-($D414*TAXAS!$B$14)), IF($A414=TAXAS!$A$15,IF($B414="DÉBITO",$D414-($D414*TAXAS!$B$15)), IF($A414=TAXAS!$A$16,IF($B414="DÉBITO",$D414-($D414*TAXAS!$B$16)), IF($A414=TAXAS!$A$17,IF($B414="DÉBITO",$D414-($D414*TAXAS!$B$17)), IF($A414=TAXAS!$A$18,IF($B414="DÉBITO",$D414-($D414*TAXAS!$B$18)), IF($A414=TAXAS!$A$19,IF($B414="DÉBITO",$D414-($D414*TAXAS!$B$19)), IF($A414=TAXAS!$A$20,IF($B414="DÉBITO",$D414-($D414*TAXAS!$B$20)), IF($A414=TAXAS!$A$21,IF($B414="DÉBITO",$D414-($D414*TAXAS!$B$21)), IF($A414=TAXAS!$A$22,IF($B414="DÉBITO",$D414-($D414*TAXAS!$B$22)), IF($A414=TAXAS!$A$23,IF($B414="DÉBITO",$D414-($D414*TAXAS!$B$23)), IF($A414=TAXAS!$A$24,IF($B414="DÉBITO",$D414-($D414*TAXAS!$B$24)), IF($A414=TAXAS!$A$25,IF($B414="DÉBITO",$D414-($D414*TAXAS!$B$25)), IF($A414=TAXAS!$A$26,IF($B414="DÉBITO",$D414-($D414*TAXAS!$B$26)), IF($A414=TAXAS!$A$27,IF($B414="DÉBITO",$D414-($D414*TAXAS!$B$27))))))))))))))))))))))))))/1</f>
        <v>0</v>
      </c>
      <c r="F414" s="8">
        <f>IF($A414="VISA",IF($B414="CRÉDITO",$D414-($D414*TAXAS!$C$4)),IF($A414="MASTER",IF($B414="CRÉDITO",$D414-($D414*TAXAS!$C$5)),IF($A414="ELO", IF($B414="CRÉDITO",$D414-($D414*TAXAS!$C$6)),IF($A414="HIPERCARD",IF($B414="CRÉDITO",$D414-($D414*TAXAS!$C$7)),IF($A414="DINERS",IF($B414="CRÉDITO",$D414-($D414*TAXAS!$C$8)),IF($A414="AMERICA EXPRESS",IF($B414="CRÉDITO",$D414-($D414*TAXAS!$C$9)),IF($A414=TAXAS!$A$10,IF($B414="CRÉDITO",$D414-($D414*TAXAS!$C$10)), IF($A414=TAXAS!$A$11,IF($B414="CRÉDITO",$D414-($D414*TAXAS!$C$11)), IF($A414=TAXAS!$A$12,IF($B414="CRÉDITO",$D414-($D414*TAXAS!$C$12)), IF($A414=TAXAS!$A$13,IF($B414="CRÉDITO",$D414-($D414*TAXAS!$C$13)), IF($A414=TAXAS!$A$14,IF($B414="CRÉDITO",$D414-($D414*TAXAS!$C$14)), IF($A414=TAXAS!$A$15,IF($B414="CRÉDITO",$D414-($D414*TAXAS!$C$15)), IF($A414=TAXAS!$A$16,IF($B414="CRÉDITO",$D414-($D414*TAXAS!$C$16)), IF($A414=TAXAS!$A$17,IF($B414="CRÉDITO",$D414-($D414*TAXAS!$C$17)), IF($A414=TAXAS!$A$18,IF($B414="CRÉDITO",$D414-($D414*TAXAS!$C$18)), IF($A414=TAXAS!$A$19,IF($B414="CRÉDITO",$D414-($D414*TAXAS!$C$19)), IF($A414=TAXAS!$A$20,IF($B414="CRÉDITO",$D414-($D414*TAXAS!$C$20)), IF($A414=TAXAS!$A$21,IF($B414="CRÉDITO",$D414-($D414*TAXAS!$C$21)), IF($A414=TAXAS!$A$22,IF($B414="CRÉDITO",$D414-($D414*TAXAS!$C$22)), IF($A414=TAXAS!$A$23,IF($B414="CRÉDITO",$D414-($D414*TAXAS!$C$23)), IF($A414=TAXAS!$A$24,IF($B414="CRÉDITO",$D414-($D414*TAXAS!$C$24)), IF($A414=TAXAS!$A$25,IF($B414="CRÉDITO",$D414-($D414*TAXAS!$C$25)), IF($A414=TAXAS!$A$26,IF($B414="CRÉDITO",$D414-($D414*TAXAS!$C$26)), IF($A414=TAXAS!$A$27,IF($B414="CRÉDITO",$D414-($D414*TAXAS!$C$27))))))))))))))))))))))))))/1</f>
        <v>0</v>
      </c>
      <c r="G414" s="9">
        <f>IF($A414="VISA",IF($B414="PARCELADO ATÉ 3X",$D414-(D414*TAXAS!$D$4))/3,IF($A414="MASTER",IF($B414="PARCELADO ATÉ 3X",$D414-(D414*TAXAS!$D$5))/3,IF($A414="ELO",IF($B414="PARCELADO ATÉ 3X",$D414-(D414*TAXAS!$D$6))/3,IF($A414="HIPERCARD",IF($B414="PARCELADO ATÉ 3X",$D414-(D414*TAXAS!$D$7))/3,IF($A414="DINERS",IF($B414="PARCELADO ATÉ 3X",$D414-(D414*TAXAS!$D$8))/3,IF($A414="AMERICA EXPRESS",IF($B414="PARCELADO ATÉ 3X",$D414-(D414*TAXAS!$D$9))/3,IF($A414=TAXAS!$A$10,IF($B414="PARCELADO ATÉ 3X",$D414-($D414*TAXAS!$D$10))/3,IF($A414=TAXAS!$A$11,IF($B414="PARCELADO ATÉ 3X",$D414-($D414*TAXAS!$D$11))/3,IF($A414=TAXAS!$A$12,IF($B414="PARCELADO ATÉ 3X",$D414-($D414*TAXAS!$D$12))/3,IF($A414=TAXAS!$A$13,IF($B414="PARCELADO ATÉ 3X",$D414-($D414*TAXAS!$D$13))/3,IF($A414=TAXAS!$A$14,IF($B414="PARCELADO ATÉ 3X",$D414-($D414*TAXAS!$D$14))/3,IF($A414=TAXAS!$A$15,IF($B414="PARCELADO ATÉ 3X",$D414-($D414*TAXAS!$D$15))/3,IF($A414=TAXAS!$A$16,IF($B414="PARCELADO ATÉ 3X",$D414-($D414*TAXAS!$D$16))/3,IF($A414=TAXAS!$A$17,IF($B414="PARCELADO ATÉ 3X",$D414-($D414*TAXAS!$D$17))/3,IF($A414=TAXAS!$A$18,IF($B414="PARCELADO ATÉ 3X",$D414-($D414*TAXAS!$D$18))/3,IF($A414=TAXAS!$A$19,IF($B414="PARCELADO ATÉ 3X",$D414-($D414*TAXAS!$D$19))/3,IF($A414=TAXAS!$A$20,IF($B414="PARCELADO ATÉ 3X",$D414-($D414*TAXAS!$D$20))/3,IF($A414=TAXAS!$A$21,IF($B414="PARCELADO ATÉ 3X",$D414-($D414*TAXAS!$D$21))/3,IF($A414=TAXAS!$A$22,IF($B414="PARCELADO ATÉ 3X",$D414-($D414*TAXAS!$D$22))/3,IF($A414=TAXAS!$A$23,IF($B414="PARCELADO ATÉ 3X",$D414-($D414*TAXAS!$D$23))/3,IF($A414=TAXAS!$A$24,IF($B414="PARCELADO ATÉ 3X",$D414-($D414*TAXAS!$D$24))/3,IF($A414=TAXAS!$A$25,IF($B414="PARCELADO ATÉ 3X",$D414-($D414*TAXAS!$D$25))/3,IF($A414=TAXAS!$A$26,IF($B414="PARCELADO ATÉ 3X",$D414-($D414*TAXAS!$D$26))/3,IF($A414=TAXAS!$A$27,IF($B414="PARCELADO ATÉ 3X",$D414-($D414*TAXAS!$D$27))/3))))))))))))))))))))))))/1</f>
        <v>0</v>
      </c>
      <c r="H414" s="9">
        <f>IF($A414="VISA",IF($B414="PARCELADO ATÉ 6X",$D414-(D414*TAXAS!$E$4))/6,IF($A414="MASTER",IF($B414="PARCELADO ATÉ 6X",$D414-(D414*TAXAS!$E$5))/6,IF($A414="ELO",IF($B414="PARCELADO ATÉ 6X",$D414-(D414*TAXAS!$E$6))/6,IF($A414="HIPERCARD",IF($B414="PARCELADO ATÉ 6X",$D414-(D414*TAXAS!$E$7))/6,IF($A414="DINERS",IF($B414="PARCELADO ATÉ 6X",$D414-(D414*TAXAS!$E$8))/6,IF($A414="AMERICA EXPRESS",IF($B414="PARCELADO ATÉ 6X",$D414-(D414*TAXAS!$E$9))/6,IF($A414=TAXAS!$A$10,IF($B414="PARCELADO ATÉ 6X",$D414-($D414*TAXAS!$E$10))/6,IF($A414=TAXAS!$A$11,IF($B414="PARCELADO ATÉ 6X",$D414-($D414*TAXAS!$E$11))/6,IF($A414=TAXAS!$A$12,IF($B414="PARCELADO ATÉ 6X",$D414-($D414*TAXAS!$E$12))/6,IF($A414=TAXAS!$A$13,IF($B414="PARCELADO ATÉ 6X",$D414-($D414*TAXAS!$E$13))/6,IF($A414=TAXAS!$A$14,IF($B414="PARCELADO ATÉ 6X",$D414-($D414*TAXAS!$E$14))/6,IF($A414=TAXAS!$A$15,IF($B414="PARCELADO ATÉ 6X",$D414-($D414*TAXAS!$E$15))/6,IF($A414=TAXAS!$A$16,IF($B414="PARCELADO ATÉ 6X",$D414-($D414*TAXAS!$E$16))/6,IF($A414=TAXAS!$A$17,IF($B414="PARCELADO ATÉ 6X",$D414-($D414*TAXAS!$E$17))/6,IF($A414=TAXAS!$A$18,IF($B414="PARCELADO ATÉ 6X",$D414-($D414*TAXAS!$E$18))/6,IF($A414=TAXAS!$A$19,IF($B414="PARCELADO ATÉ 6X",$D414-($D414*TAXAS!$E$19))/6,IF($A414=TAXAS!$A$20,IF($B414="PARCELADO ATÉ 6X",$D414-($D414*TAXAS!$E$20))/6,IF($A414=TAXAS!$A$21,IF($B414="PARCELADO ATÉ 6X",$D414-($D414*TAXAS!$E$21))/6,IF($A414=TAXAS!$A$22,IF($B414="PARCELADO ATÉ 6X",$D414-($D414*TAXAS!$E$22))/6,IF($A414=TAXAS!$A$23,IF($B414="PARCELADO ATÉ 6X",$D414-($D414*TAXAS!$E$23))/6,IF($A414=TAXAS!$A$24,IF($B414="PARCELADO ATÉ 6X",$D414-($D414*TAXAS!$E$24))/6,IF($A414=TAXAS!$A$25,IF($B414="PARCELADO ATÉ 6X",$D414-($D414*TAXAS!$E$25))/6,IF($A414=TAXAS!$A$26,IF($B414="PARCELADO ATÉ 6X",$D414-($D414*TAXAS!$E$26))/6,IF($A414=TAXAS!$A$27,IF($B414="PARCELADO ATÉ 6X",$D414-($D414*TAXAS!$E$27))/6))))))))))))))))))))))))/1</f>
        <v>0</v>
      </c>
      <c r="I414" s="9">
        <f>IF($A414="VISA",IF($B414="PARCELADO ATÉ 12X",$D414-(D414*TAXAS!$F$4))/12,IF($A414="MASTER",IF($B414="PARCELADO ATÉ 12X",$D414-(D414*TAXAS!$F$5))/12,IF($A414="ELO",IF($B414="PARCELADO ATÉ 12X",$D414-(D414*TAXAS!$F$6))/12,IF($A414="HIPERCARD",IF($B414="PARCELADO ATÉ 12X",$D414-(D414*TAXAS!$F$7))/12,IF($A414="DINERS",IF($B414="PARCELADO ATÉ 12X",$D414-(D414*TAXAS!$F$8))/12,IF($A414="AMERICA EXPRESS",IF($B414="PARCELADO ATÉ 12X",$D414-(D414*TAXAS!$F$9))/12,IF($A414=TAXAS!$A$10,IF($B414="PARCELADO ATÉ 12X",$D414-($D414*TAXAS!$F$10))/12,IF($A414=TAXAS!$A$11,IF($B414="PARCELADO ATÉ 12X",$D414-($D414*TAXAS!$F$11))/12,IF($A414=TAXAS!$A$12,IF($B414="PARCELADO ATÉ 12X",$D414-($D414*TAXAS!$F$12))/12,IF($A414=TAXAS!$A$13,IF($B414="PARCELADO ATÉ 12X",$D414-($D414*TAXAS!$F$13))/12,IF($A414=TAXAS!$A$14,IF($B414="PARCELADO ATÉ 12X",$D414-($D414*TAXAS!$F$14))/12,IF($A414=TAXAS!$A$15,IF($B414="PARCELADO ATÉ 12X",$D414-($D414*TAXAS!$F$15))/12,IF($A414=TAXAS!$A$16,IF($B414="PARCELADO ATÉ 12X",$D414-($D414*TAXAS!$F$16))/12,IF($A414=TAXAS!$A$17,IF($B414="PARCELADO ATÉ 12X",$D414-($D414*TAXAS!$F$17))/12,IF($A414=TAXAS!$A$18,IF($B414="PARCELADO ATÉ 12X",$D414-($D414*TAXAS!$F$18))/12,IF($A414=TAXAS!$A$19,IF($B414="PARCELADO ATÉ 12X",$D414-($D414*TAXAS!$F$19))/12,IF($A414=TAXAS!$A$20,IF($B414="PARCELADO ATÉ 12X",$D414-($D414*TAXAS!$F$20))/12,IF($A414=TAXAS!$A$21,IF($B414="PARCELADO ATÉ 12X",$D414-($D414*TAXAS!$F$21))/12,IF($A414=TAXAS!$A$22,IF($B414="PARCELADO ATÉ 12X",$D414-($D414*TAXAS!$F$22))/12,IF($A414=TAXAS!$A$23,IF($B414="PARCELADO ATÉ 12X",$D414-($D414*TAXAS!$F$23))/12,IF($A414=TAXAS!$A$24,IF($B414="PARCELADO ATÉ 12X",$D414-($D414*TAXAS!$F$24))/12,IF($A414=TAXAS!$A$25,IF($B414="PARCELADO ATÉ 12X",$D414-($D414*TAXAS!$F$25))/12,IF($A414=TAXAS!$A$26,IF($B414="PARCELADO ATÉ 12X",$D414-($D414*TAXAS!$F$26))/12,IF($A414=TAXAS!$A$27,IF($B414="PARCELADO ATÉ 12X",$D414-($D414*TAXAS!$F$27))/12))))))))))))))))))))))))/1</f>
        <v>0</v>
      </c>
      <c r="J414" s="8">
        <f t="shared" si="0"/>
        <v>0</v>
      </c>
      <c r="K414" s="10" t="b">
        <f>IF($B414="PARCELADO ATÉ 3X",($D414-($D414*TAXAS!$D$4))-$J414)</f>
        <v>0</v>
      </c>
      <c r="L414" s="10" t="b">
        <f>IF($B414="PARCELADO ATÉ 6X",($D414-($D414*TAXAS!$E$4))-$J414)</f>
        <v>0</v>
      </c>
      <c r="M414" s="10" t="b">
        <f>IF($B414="PARCELADO ATÉ 12X",($D414-($D414*TAXAS!$F$4))-$J414)</f>
        <v>0</v>
      </c>
      <c r="N414" s="8">
        <f t="shared" si="1"/>
        <v>0</v>
      </c>
      <c r="O414" s="10">
        <f t="shared" si="2"/>
        <v>0</v>
      </c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spans="1:31" ht="15.75" customHeight="1" x14ac:dyDescent="0.2">
      <c r="A415" s="3"/>
      <c r="B415" s="5"/>
      <c r="C415" s="6"/>
      <c r="D415" s="42"/>
      <c r="E415" s="8">
        <f>IF($A415="VISA",IF($B415="DÉBITO",$D415-($D415*TAXAS!$B$4)),IF($A415="MASTER",IF($B415="DÉBITO",$D415-($D415*TAXAS!$B$5)),IF($A415="ELO", IF($B415="DÉBITO",$D415-($D415*TAXAS!$B$6)),IF($A415="HIPERCARD",IF($B415="DÉBITO",$D415-($D415*TAXAS!$B$7)),IF($A415="DINERS",IF($B415="DÉBITO",$D415-($D415*TAXAS!$B$8)),IF($A415="AMERICA EXPRESS",IF($B415="DÉBITO",$D415-($D415*TAXAS!$B$9)),IF($A415=TAXAS!$A$10,IF($B415="DÉBITO",$D415-($D415*TAXAS!$B$10)), IF($A415=TAXAS!$A$11,IF($B415="DÉBITO",$D415-($D415*TAXAS!$B$11)), IF($A415=TAXAS!$A$12,IF($B415="DÉBITO",$D415-($D415*TAXAS!$B$12)), IF($A415=TAXAS!$A$13,IF($B415="DÉBITO",$D415-($D415*TAXAS!$B$13)), IF($A415=TAXAS!$A$14,IF($B415="DÉBITO",$D415-($D415*TAXAS!$B$14)), IF($A415=TAXAS!$A$15,IF($B415="DÉBITO",$D415-($D415*TAXAS!$B$15)), IF($A415=TAXAS!$A$16,IF($B415="DÉBITO",$D415-($D415*TAXAS!$B$16)), IF($A415=TAXAS!$A$17,IF($B415="DÉBITO",$D415-($D415*TAXAS!$B$17)), IF($A415=TAXAS!$A$18,IF($B415="DÉBITO",$D415-($D415*TAXAS!$B$18)), IF($A415=TAXAS!$A$19,IF($B415="DÉBITO",$D415-($D415*TAXAS!$B$19)), IF($A415=TAXAS!$A$20,IF($B415="DÉBITO",$D415-($D415*TAXAS!$B$20)), IF($A415=TAXAS!$A$21,IF($B415="DÉBITO",$D415-($D415*TAXAS!$B$21)), IF($A415=TAXAS!$A$22,IF($B415="DÉBITO",$D415-($D415*TAXAS!$B$22)), IF($A415=TAXAS!$A$23,IF($B415="DÉBITO",$D415-($D415*TAXAS!$B$23)), IF($A415=TAXAS!$A$24,IF($B415="DÉBITO",$D415-($D415*TAXAS!$B$24)), IF($A415=TAXAS!$A$25,IF($B415="DÉBITO",$D415-($D415*TAXAS!$B$25)), IF($A415=TAXAS!$A$26,IF($B415="DÉBITO",$D415-($D415*TAXAS!$B$26)), IF($A415=TAXAS!$A$27,IF($B415="DÉBITO",$D415-($D415*TAXAS!$B$27))))))))))))))))))))))))))/1</f>
        <v>0</v>
      </c>
      <c r="F415" s="8">
        <f>IF($A415="VISA",IF($B415="CRÉDITO",$D415-($D415*TAXAS!$C$4)),IF($A415="MASTER",IF($B415="CRÉDITO",$D415-($D415*TAXAS!$C$5)),IF($A415="ELO", IF($B415="CRÉDITO",$D415-($D415*TAXAS!$C$6)),IF($A415="HIPERCARD",IF($B415="CRÉDITO",$D415-($D415*TAXAS!$C$7)),IF($A415="DINERS",IF($B415="CRÉDITO",$D415-($D415*TAXAS!$C$8)),IF($A415="AMERICA EXPRESS",IF($B415="CRÉDITO",$D415-($D415*TAXAS!$C$9)),IF($A415=TAXAS!$A$10,IF($B415="CRÉDITO",$D415-($D415*TAXAS!$C$10)), IF($A415=TAXAS!$A$11,IF($B415="CRÉDITO",$D415-($D415*TAXAS!$C$11)), IF($A415=TAXAS!$A$12,IF($B415="CRÉDITO",$D415-($D415*TAXAS!$C$12)), IF($A415=TAXAS!$A$13,IF($B415="CRÉDITO",$D415-($D415*TAXAS!$C$13)), IF($A415=TAXAS!$A$14,IF($B415="CRÉDITO",$D415-($D415*TAXAS!$C$14)), IF($A415=TAXAS!$A$15,IF($B415="CRÉDITO",$D415-($D415*TAXAS!$C$15)), IF($A415=TAXAS!$A$16,IF($B415="CRÉDITO",$D415-($D415*TAXAS!$C$16)), IF($A415=TAXAS!$A$17,IF($B415="CRÉDITO",$D415-($D415*TAXAS!$C$17)), IF($A415=TAXAS!$A$18,IF($B415="CRÉDITO",$D415-($D415*TAXAS!$C$18)), IF($A415=TAXAS!$A$19,IF($B415="CRÉDITO",$D415-($D415*TAXAS!$C$19)), IF($A415=TAXAS!$A$20,IF($B415="CRÉDITO",$D415-($D415*TAXAS!$C$20)), IF($A415=TAXAS!$A$21,IF($B415="CRÉDITO",$D415-($D415*TAXAS!$C$21)), IF($A415=TAXAS!$A$22,IF($B415="CRÉDITO",$D415-($D415*TAXAS!$C$22)), IF($A415=TAXAS!$A$23,IF($B415="CRÉDITO",$D415-($D415*TAXAS!$C$23)), IF($A415=TAXAS!$A$24,IF($B415="CRÉDITO",$D415-($D415*TAXAS!$C$24)), IF($A415=TAXAS!$A$25,IF($B415="CRÉDITO",$D415-($D415*TAXAS!$C$25)), IF($A415=TAXAS!$A$26,IF($B415="CRÉDITO",$D415-($D415*TAXAS!$C$26)), IF($A415=TAXAS!$A$27,IF($B415="CRÉDITO",$D415-($D415*TAXAS!$C$27))))))))))))))))))))))))))/1</f>
        <v>0</v>
      </c>
      <c r="G415" s="9">
        <f>IF($A415="VISA",IF($B415="PARCELADO ATÉ 3X",$D415-(D415*TAXAS!$D$4))/3,IF($A415="MASTER",IF($B415="PARCELADO ATÉ 3X",$D415-(D415*TAXAS!$D$5))/3,IF($A415="ELO",IF($B415="PARCELADO ATÉ 3X",$D415-(D415*TAXAS!$D$6))/3,IF($A415="HIPERCARD",IF($B415="PARCELADO ATÉ 3X",$D415-(D415*TAXAS!$D$7))/3,IF($A415="DINERS",IF($B415="PARCELADO ATÉ 3X",$D415-(D415*TAXAS!$D$8))/3,IF($A415="AMERICA EXPRESS",IF($B415="PARCELADO ATÉ 3X",$D415-(D415*TAXAS!$D$9))/3,IF($A415=TAXAS!$A$10,IF($B415="PARCELADO ATÉ 3X",$D415-($D415*TAXAS!$D$10))/3,IF($A415=TAXAS!$A$11,IF($B415="PARCELADO ATÉ 3X",$D415-($D415*TAXAS!$D$11))/3,IF($A415=TAXAS!$A$12,IF($B415="PARCELADO ATÉ 3X",$D415-($D415*TAXAS!$D$12))/3,IF($A415=TAXAS!$A$13,IF($B415="PARCELADO ATÉ 3X",$D415-($D415*TAXAS!$D$13))/3,IF($A415=TAXAS!$A$14,IF($B415="PARCELADO ATÉ 3X",$D415-($D415*TAXAS!$D$14))/3,IF($A415=TAXAS!$A$15,IF($B415="PARCELADO ATÉ 3X",$D415-($D415*TAXAS!$D$15))/3,IF($A415=TAXAS!$A$16,IF($B415="PARCELADO ATÉ 3X",$D415-($D415*TAXAS!$D$16))/3,IF($A415=TAXAS!$A$17,IF($B415="PARCELADO ATÉ 3X",$D415-($D415*TAXAS!$D$17))/3,IF($A415=TAXAS!$A$18,IF($B415="PARCELADO ATÉ 3X",$D415-($D415*TAXAS!$D$18))/3,IF($A415=TAXAS!$A$19,IF($B415="PARCELADO ATÉ 3X",$D415-($D415*TAXAS!$D$19))/3,IF($A415=TAXAS!$A$20,IF($B415="PARCELADO ATÉ 3X",$D415-($D415*TAXAS!$D$20))/3,IF($A415=TAXAS!$A$21,IF($B415="PARCELADO ATÉ 3X",$D415-($D415*TAXAS!$D$21))/3,IF($A415=TAXAS!$A$22,IF($B415="PARCELADO ATÉ 3X",$D415-($D415*TAXAS!$D$22))/3,IF($A415=TAXAS!$A$23,IF($B415="PARCELADO ATÉ 3X",$D415-($D415*TAXAS!$D$23))/3,IF($A415=TAXAS!$A$24,IF($B415="PARCELADO ATÉ 3X",$D415-($D415*TAXAS!$D$24))/3,IF($A415=TAXAS!$A$25,IF($B415="PARCELADO ATÉ 3X",$D415-($D415*TAXAS!$D$25))/3,IF($A415=TAXAS!$A$26,IF($B415="PARCELADO ATÉ 3X",$D415-($D415*TAXAS!$D$26))/3,IF($A415=TAXAS!$A$27,IF($B415="PARCELADO ATÉ 3X",$D415-($D415*TAXAS!$D$27))/3))))))))))))))))))))))))/1</f>
        <v>0</v>
      </c>
      <c r="H415" s="9">
        <f>IF($A415="VISA",IF($B415="PARCELADO ATÉ 6X",$D415-(D415*TAXAS!$E$4))/6,IF($A415="MASTER",IF($B415="PARCELADO ATÉ 6X",$D415-(D415*TAXAS!$E$5))/6,IF($A415="ELO",IF($B415="PARCELADO ATÉ 6X",$D415-(D415*TAXAS!$E$6))/6,IF($A415="HIPERCARD",IF($B415="PARCELADO ATÉ 6X",$D415-(D415*TAXAS!$E$7))/6,IF($A415="DINERS",IF($B415="PARCELADO ATÉ 6X",$D415-(D415*TAXAS!$E$8))/6,IF($A415="AMERICA EXPRESS",IF($B415="PARCELADO ATÉ 6X",$D415-(D415*TAXAS!$E$9))/6,IF($A415=TAXAS!$A$10,IF($B415="PARCELADO ATÉ 6X",$D415-($D415*TAXAS!$E$10))/6,IF($A415=TAXAS!$A$11,IF($B415="PARCELADO ATÉ 6X",$D415-($D415*TAXAS!$E$11))/6,IF($A415=TAXAS!$A$12,IF($B415="PARCELADO ATÉ 6X",$D415-($D415*TAXAS!$E$12))/6,IF($A415=TAXAS!$A$13,IF($B415="PARCELADO ATÉ 6X",$D415-($D415*TAXAS!$E$13))/6,IF($A415=TAXAS!$A$14,IF($B415="PARCELADO ATÉ 6X",$D415-($D415*TAXAS!$E$14))/6,IF($A415=TAXAS!$A$15,IF($B415="PARCELADO ATÉ 6X",$D415-($D415*TAXAS!$E$15))/6,IF($A415=TAXAS!$A$16,IF($B415="PARCELADO ATÉ 6X",$D415-($D415*TAXAS!$E$16))/6,IF($A415=TAXAS!$A$17,IF($B415="PARCELADO ATÉ 6X",$D415-($D415*TAXAS!$E$17))/6,IF($A415=TAXAS!$A$18,IF($B415="PARCELADO ATÉ 6X",$D415-($D415*TAXAS!$E$18))/6,IF($A415=TAXAS!$A$19,IF($B415="PARCELADO ATÉ 6X",$D415-($D415*TAXAS!$E$19))/6,IF($A415=TAXAS!$A$20,IF($B415="PARCELADO ATÉ 6X",$D415-($D415*TAXAS!$E$20))/6,IF($A415=TAXAS!$A$21,IF($B415="PARCELADO ATÉ 6X",$D415-($D415*TAXAS!$E$21))/6,IF($A415=TAXAS!$A$22,IF($B415="PARCELADO ATÉ 6X",$D415-($D415*TAXAS!$E$22))/6,IF($A415=TAXAS!$A$23,IF($B415="PARCELADO ATÉ 6X",$D415-($D415*TAXAS!$E$23))/6,IF($A415=TAXAS!$A$24,IF($B415="PARCELADO ATÉ 6X",$D415-($D415*TAXAS!$E$24))/6,IF($A415=TAXAS!$A$25,IF($B415="PARCELADO ATÉ 6X",$D415-($D415*TAXAS!$E$25))/6,IF($A415=TAXAS!$A$26,IF($B415="PARCELADO ATÉ 6X",$D415-($D415*TAXAS!$E$26))/6,IF($A415=TAXAS!$A$27,IF($B415="PARCELADO ATÉ 6X",$D415-($D415*TAXAS!$E$27))/6))))))))))))))))))))))))/1</f>
        <v>0</v>
      </c>
      <c r="I415" s="9">
        <f>IF($A415="VISA",IF($B415="PARCELADO ATÉ 12X",$D415-(D415*TAXAS!$F$4))/12,IF($A415="MASTER",IF($B415="PARCELADO ATÉ 12X",$D415-(D415*TAXAS!$F$5))/12,IF($A415="ELO",IF($B415="PARCELADO ATÉ 12X",$D415-(D415*TAXAS!$F$6))/12,IF($A415="HIPERCARD",IF($B415="PARCELADO ATÉ 12X",$D415-(D415*TAXAS!$F$7))/12,IF($A415="DINERS",IF($B415="PARCELADO ATÉ 12X",$D415-(D415*TAXAS!$F$8))/12,IF($A415="AMERICA EXPRESS",IF($B415="PARCELADO ATÉ 12X",$D415-(D415*TAXAS!$F$9))/12,IF($A415=TAXAS!$A$10,IF($B415="PARCELADO ATÉ 12X",$D415-($D415*TAXAS!$F$10))/12,IF($A415=TAXAS!$A$11,IF($B415="PARCELADO ATÉ 12X",$D415-($D415*TAXAS!$F$11))/12,IF($A415=TAXAS!$A$12,IF($B415="PARCELADO ATÉ 12X",$D415-($D415*TAXAS!$F$12))/12,IF($A415=TAXAS!$A$13,IF($B415="PARCELADO ATÉ 12X",$D415-($D415*TAXAS!$F$13))/12,IF($A415=TAXAS!$A$14,IF($B415="PARCELADO ATÉ 12X",$D415-($D415*TAXAS!$F$14))/12,IF($A415=TAXAS!$A$15,IF($B415="PARCELADO ATÉ 12X",$D415-($D415*TAXAS!$F$15))/12,IF($A415=TAXAS!$A$16,IF($B415="PARCELADO ATÉ 12X",$D415-($D415*TAXAS!$F$16))/12,IF($A415=TAXAS!$A$17,IF($B415="PARCELADO ATÉ 12X",$D415-($D415*TAXAS!$F$17))/12,IF($A415=TAXAS!$A$18,IF($B415="PARCELADO ATÉ 12X",$D415-($D415*TAXAS!$F$18))/12,IF($A415=TAXAS!$A$19,IF($B415="PARCELADO ATÉ 12X",$D415-($D415*TAXAS!$F$19))/12,IF($A415=TAXAS!$A$20,IF($B415="PARCELADO ATÉ 12X",$D415-($D415*TAXAS!$F$20))/12,IF($A415=TAXAS!$A$21,IF($B415="PARCELADO ATÉ 12X",$D415-($D415*TAXAS!$F$21))/12,IF($A415=TAXAS!$A$22,IF($B415="PARCELADO ATÉ 12X",$D415-($D415*TAXAS!$F$22))/12,IF($A415=TAXAS!$A$23,IF($B415="PARCELADO ATÉ 12X",$D415-($D415*TAXAS!$F$23))/12,IF($A415=TAXAS!$A$24,IF($B415="PARCELADO ATÉ 12X",$D415-($D415*TAXAS!$F$24))/12,IF($A415=TAXAS!$A$25,IF($B415="PARCELADO ATÉ 12X",$D415-($D415*TAXAS!$F$25))/12,IF($A415=TAXAS!$A$26,IF($B415="PARCELADO ATÉ 12X",$D415-($D415*TAXAS!$F$26))/12,IF($A415=TAXAS!$A$27,IF($B415="PARCELADO ATÉ 12X",$D415-($D415*TAXAS!$F$27))/12))))))))))))))))))))))))/1</f>
        <v>0</v>
      </c>
      <c r="J415" s="8">
        <f t="shared" si="0"/>
        <v>0</v>
      </c>
      <c r="K415" s="10" t="b">
        <f>IF($B415="PARCELADO ATÉ 3X",($D415-($D415*TAXAS!$D$4))-$J415)</f>
        <v>0</v>
      </c>
      <c r="L415" s="10" t="b">
        <f>IF($B415="PARCELADO ATÉ 6X",($D415-($D415*TAXAS!$E$4))-$J415)</f>
        <v>0</v>
      </c>
      <c r="M415" s="10" t="b">
        <f>IF($B415="PARCELADO ATÉ 12X",($D415-($D415*TAXAS!$F$4))-$J415)</f>
        <v>0</v>
      </c>
      <c r="N415" s="8">
        <f t="shared" si="1"/>
        <v>0</v>
      </c>
      <c r="O415" s="10">
        <f t="shared" si="2"/>
        <v>0</v>
      </c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spans="1:31" ht="15.75" customHeight="1" x14ac:dyDescent="0.2">
      <c r="A416" s="3"/>
      <c r="B416" s="5"/>
      <c r="C416" s="6"/>
      <c r="D416" s="42"/>
      <c r="E416" s="8">
        <f>IF($A416="VISA",IF($B416="DÉBITO",$D416-($D416*TAXAS!$B$4)),IF($A416="MASTER",IF($B416="DÉBITO",$D416-($D416*TAXAS!$B$5)),IF($A416="ELO", IF($B416="DÉBITO",$D416-($D416*TAXAS!$B$6)),IF($A416="HIPERCARD",IF($B416="DÉBITO",$D416-($D416*TAXAS!$B$7)),IF($A416="DINERS",IF($B416="DÉBITO",$D416-($D416*TAXAS!$B$8)),IF($A416="AMERICA EXPRESS",IF($B416="DÉBITO",$D416-($D416*TAXAS!$B$9)),IF($A416=TAXAS!$A$10,IF($B416="DÉBITO",$D416-($D416*TAXAS!$B$10)), IF($A416=TAXAS!$A$11,IF($B416="DÉBITO",$D416-($D416*TAXAS!$B$11)), IF($A416=TAXAS!$A$12,IF($B416="DÉBITO",$D416-($D416*TAXAS!$B$12)), IF($A416=TAXAS!$A$13,IF($B416="DÉBITO",$D416-($D416*TAXAS!$B$13)), IF($A416=TAXAS!$A$14,IF($B416="DÉBITO",$D416-($D416*TAXAS!$B$14)), IF($A416=TAXAS!$A$15,IF($B416="DÉBITO",$D416-($D416*TAXAS!$B$15)), IF($A416=TAXAS!$A$16,IF($B416="DÉBITO",$D416-($D416*TAXAS!$B$16)), IF($A416=TAXAS!$A$17,IF($B416="DÉBITO",$D416-($D416*TAXAS!$B$17)), IF($A416=TAXAS!$A$18,IF($B416="DÉBITO",$D416-($D416*TAXAS!$B$18)), IF($A416=TAXAS!$A$19,IF($B416="DÉBITO",$D416-($D416*TAXAS!$B$19)), IF($A416=TAXAS!$A$20,IF($B416="DÉBITO",$D416-($D416*TAXAS!$B$20)), IF($A416=TAXAS!$A$21,IF($B416="DÉBITO",$D416-($D416*TAXAS!$B$21)), IF($A416=TAXAS!$A$22,IF($B416="DÉBITO",$D416-($D416*TAXAS!$B$22)), IF($A416=TAXAS!$A$23,IF($B416="DÉBITO",$D416-($D416*TAXAS!$B$23)), IF($A416=TAXAS!$A$24,IF($B416="DÉBITO",$D416-($D416*TAXAS!$B$24)), IF($A416=TAXAS!$A$25,IF($B416="DÉBITO",$D416-($D416*TAXAS!$B$25)), IF($A416=TAXAS!$A$26,IF($B416="DÉBITO",$D416-($D416*TAXAS!$B$26)), IF($A416=TAXAS!$A$27,IF($B416="DÉBITO",$D416-($D416*TAXAS!$B$27))))))))))))))))))))))))))/1</f>
        <v>0</v>
      </c>
      <c r="F416" s="8">
        <f>IF($A416="VISA",IF($B416="CRÉDITO",$D416-($D416*TAXAS!$C$4)),IF($A416="MASTER",IF($B416="CRÉDITO",$D416-($D416*TAXAS!$C$5)),IF($A416="ELO", IF($B416="CRÉDITO",$D416-($D416*TAXAS!$C$6)),IF($A416="HIPERCARD",IF($B416="CRÉDITO",$D416-($D416*TAXAS!$C$7)),IF($A416="DINERS",IF($B416="CRÉDITO",$D416-($D416*TAXAS!$C$8)),IF($A416="AMERICA EXPRESS",IF($B416="CRÉDITO",$D416-($D416*TAXAS!$C$9)),IF($A416=TAXAS!$A$10,IF($B416="CRÉDITO",$D416-($D416*TAXAS!$C$10)), IF($A416=TAXAS!$A$11,IF($B416="CRÉDITO",$D416-($D416*TAXAS!$C$11)), IF($A416=TAXAS!$A$12,IF($B416="CRÉDITO",$D416-($D416*TAXAS!$C$12)), IF($A416=TAXAS!$A$13,IF($B416="CRÉDITO",$D416-($D416*TAXAS!$C$13)), IF($A416=TAXAS!$A$14,IF($B416="CRÉDITO",$D416-($D416*TAXAS!$C$14)), IF($A416=TAXAS!$A$15,IF($B416="CRÉDITO",$D416-($D416*TAXAS!$C$15)), IF($A416=TAXAS!$A$16,IF($B416="CRÉDITO",$D416-($D416*TAXAS!$C$16)), IF($A416=TAXAS!$A$17,IF($B416="CRÉDITO",$D416-($D416*TAXAS!$C$17)), IF($A416=TAXAS!$A$18,IF($B416="CRÉDITO",$D416-($D416*TAXAS!$C$18)), IF($A416=TAXAS!$A$19,IF($B416="CRÉDITO",$D416-($D416*TAXAS!$C$19)), IF($A416=TAXAS!$A$20,IF($B416="CRÉDITO",$D416-($D416*TAXAS!$C$20)), IF($A416=TAXAS!$A$21,IF($B416="CRÉDITO",$D416-($D416*TAXAS!$C$21)), IF($A416=TAXAS!$A$22,IF($B416="CRÉDITO",$D416-($D416*TAXAS!$C$22)), IF($A416=TAXAS!$A$23,IF($B416="CRÉDITO",$D416-($D416*TAXAS!$C$23)), IF($A416=TAXAS!$A$24,IF($B416="CRÉDITO",$D416-($D416*TAXAS!$C$24)), IF($A416=TAXAS!$A$25,IF($B416="CRÉDITO",$D416-($D416*TAXAS!$C$25)), IF($A416=TAXAS!$A$26,IF($B416="CRÉDITO",$D416-($D416*TAXAS!$C$26)), IF($A416=TAXAS!$A$27,IF($B416="CRÉDITO",$D416-($D416*TAXAS!$C$27))))))))))))))))))))))))))/1</f>
        <v>0</v>
      </c>
      <c r="G416" s="9">
        <f>IF($A416="VISA",IF($B416="PARCELADO ATÉ 3X",$D416-(D416*TAXAS!$D$4))/3,IF($A416="MASTER",IF($B416="PARCELADO ATÉ 3X",$D416-(D416*TAXAS!$D$5))/3,IF($A416="ELO",IF($B416="PARCELADO ATÉ 3X",$D416-(D416*TAXAS!$D$6))/3,IF($A416="HIPERCARD",IF($B416="PARCELADO ATÉ 3X",$D416-(D416*TAXAS!$D$7))/3,IF($A416="DINERS",IF($B416="PARCELADO ATÉ 3X",$D416-(D416*TAXAS!$D$8))/3,IF($A416="AMERICA EXPRESS",IF($B416="PARCELADO ATÉ 3X",$D416-(D416*TAXAS!$D$9))/3,IF($A416=TAXAS!$A$10,IF($B416="PARCELADO ATÉ 3X",$D416-($D416*TAXAS!$D$10))/3,IF($A416=TAXAS!$A$11,IF($B416="PARCELADO ATÉ 3X",$D416-($D416*TAXAS!$D$11))/3,IF($A416=TAXAS!$A$12,IF($B416="PARCELADO ATÉ 3X",$D416-($D416*TAXAS!$D$12))/3,IF($A416=TAXAS!$A$13,IF($B416="PARCELADO ATÉ 3X",$D416-($D416*TAXAS!$D$13))/3,IF($A416=TAXAS!$A$14,IF($B416="PARCELADO ATÉ 3X",$D416-($D416*TAXAS!$D$14))/3,IF($A416=TAXAS!$A$15,IF($B416="PARCELADO ATÉ 3X",$D416-($D416*TAXAS!$D$15))/3,IF($A416=TAXAS!$A$16,IF($B416="PARCELADO ATÉ 3X",$D416-($D416*TAXAS!$D$16))/3,IF($A416=TAXAS!$A$17,IF($B416="PARCELADO ATÉ 3X",$D416-($D416*TAXAS!$D$17))/3,IF($A416=TAXAS!$A$18,IF($B416="PARCELADO ATÉ 3X",$D416-($D416*TAXAS!$D$18))/3,IF($A416=TAXAS!$A$19,IF($B416="PARCELADO ATÉ 3X",$D416-($D416*TAXAS!$D$19))/3,IF($A416=TAXAS!$A$20,IF($B416="PARCELADO ATÉ 3X",$D416-($D416*TAXAS!$D$20))/3,IF($A416=TAXAS!$A$21,IF($B416="PARCELADO ATÉ 3X",$D416-($D416*TAXAS!$D$21))/3,IF($A416=TAXAS!$A$22,IF($B416="PARCELADO ATÉ 3X",$D416-($D416*TAXAS!$D$22))/3,IF($A416=TAXAS!$A$23,IF($B416="PARCELADO ATÉ 3X",$D416-($D416*TAXAS!$D$23))/3,IF($A416=TAXAS!$A$24,IF($B416="PARCELADO ATÉ 3X",$D416-($D416*TAXAS!$D$24))/3,IF($A416=TAXAS!$A$25,IF($B416="PARCELADO ATÉ 3X",$D416-($D416*TAXAS!$D$25))/3,IF($A416=TAXAS!$A$26,IF($B416="PARCELADO ATÉ 3X",$D416-($D416*TAXAS!$D$26))/3,IF($A416=TAXAS!$A$27,IF($B416="PARCELADO ATÉ 3X",$D416-($D416*TAXAS!$D$27))/3))))))))))))))))))))))))/1</f>
        <v>0</v>
      </c>
      <c r="H416" s="9">
        <f>IF($A416="VISA",IF($B416="PARCELADO ATÉ 6X",$D416-(D416*TAXAS!$E$4))/6,IF($A416="MASTER",IF($B416="PARCELADO ATÉ 6X",$D416-(D416*TAXAS!$E$5))/6,IF($A416="ELO",IF($B416="PARCELADO ATÉ 6X",$D416-(D416*TAXAS!$E$6))/6,IF($A416="HIPERCARD",IF($B416="PARCELADO ATÉ 6X",$D416-(D416*TAXAS!$E$7))/6,IF($A416="DINERS",IF($B416="PARCELADO ATÉ 6X",$D416-(D416*TAXAS!$E$8))/6,IF($A416="AMERICA EXPRESS",IF($B416="PARCELADO ATÉ 6X",$D416-(D416*TAXAS!$E$9))/6,IF($A416=TAXAS!$A$10,IF($B416="PARCELADO ATÉ 6X",$D416-($D416*TAXAS!$E$10))/6,IF($A416=TAXAS!$A$11,IF($B416="PARCELADO ATÉ 6X",$D416-($D416*TAXAS!$E$11))/6,IF($A416=TAXAS!$A$12,IF($B416="PARCELADO ATÉ 6X",$D416-($D416*TAXAS!$E$12))/6,IF($A416=TAXAS!$A$13,IF($B416="PARCELADO ATÉ 6X",$D416-($D416*TAXAS!$E$13))/6,IF($A416=TAXAS!$A$14,IF($B416="PARCELADO ATÉ 6X",$D416-($D416*TAXAS!$E$14))/6,IF($A416=TAXAS!$A$15,IF($B416="PARCELADO ATÉ 6X",$D416-($D416*TAXAS!$E$15))/6,IF($A416=TAXAS!$A$16,IF($B416="PARCELADO ATÉ 6X",$D416-($D416*TAXAS!$E$16))/6,IF($A416=TAXAS!$A$17,IF($B416="PARCELADO ATÉ 6X",$D416-($D416*TAXAS!$E$17))/6,IF($A416=TAXAS!$A$18,IF($B416="PARCELADO ATÉ 6X",$D416-($D416*TAXAS!$E$18))/6,IF($A416=TAXAS!$A$19,IF($B416="PARCELADO ATÉ 6X",$D416-($D416*TAXAS!$E$19))/6,IF($A416=TAXAS!$A$20,IF($B416="PARCELADO ATÉ 6X",$D416-($D416*TAXAS!$E$20))/6,IF($A416=TAXAS!$A$21,IF($B416="PARCELADO ATÉ 6X",$D416-($D416*TAXAS!$E$21))/6,IF($A416=TAXAS!$A$22,IF($B416="PARCELADO ATÉ 6X",$D416-($D416*TAXAS!$E$22))/6,IF($A416=TAXAS!$A$23,IF($B416="PARCELADO ATÉ 6X",$D416-($D416*TAXAS!$E$23))/6,IF($A416=TAXAS!$A$24,IF($B416="PARCELADO ATÉ 6X",$D416-($D416*TAXAS!$E$24))/6,IF($A416=TAXAS!$A$25,IF($B416="PARCELADO ATÉ 6X",$D416-($D416*TAXAS!$E$25))/6,IF($A416=TAXAS!$A$26,IF($B416="PARCELADO ATÉ 6X",$D416-($D416*TAXAS!$E$26))/6,IF($A416=TAXAS!$A$27,IF($B416="PARCELADO ATÉ 6X",$D416-($D416*TAXAS!$E$27))/6))))))))))))))))))))))))/1</f>
        <v>0</v>
      </c>
      <c r="I416" s="9">
        <f>IF($A416="VISA",IF($B416="PARCELADO ATÉ 12X",$D416-(D416*TAXAS!$F$4))/12,IF($A416="MASTER",IF($B416="PARCELADO ATÉ 12X",$D416-(D416*TAXAS!$F$5))/12,IF($A416="ELO",IF($B416="PARCELADO ATÉ 12X",$D416-(D416*TAXAS!$F$6))/12,IF($A416="HIPERCARD",IF($B416="PARCELADO ATÉ 12X",$D416-(D416*TAXAS!$F$7))/12,IF($A416="DINERS",IF($B416="PARCELADO ATÉ 12X",$D416-(D416*TAXAS!$F$8))/12,IF($A416="AMERICA EXPRESS",IF($B416="PARCELADO ATÉ 12X",$D416-(D416*TAXAS!$F$9))/12,IF($A416=TAXAS!$A$10,IF($B416="PARCELADO ATÉ 12X",$D416-($D416*TAXAS!$F$10))/12,IF($A416=TAXAS!$A$11,IF($B416="PARCELADO ATÉ 12X",$D416-($D416*TAXAS!$F$11))/12,IF($A416=TAXAS!$A$12,IF($B416="PARCELADO ATÉ 12X",$D416-($D416*TAXAS!$F$12))/12,IF($A416=TAXAS!$A$13,IF($B416="PARCELADO ATÉ 12X",$D416-($D416*TAXAS!$F$13))/12,IF($A416=TAXAS!$A$14,IF($B416="PARCELADO ATÉ 12X",$D416-($D416*TAXAS!$F$14))/12,IF($A416=TAXAS!$A$15,IF($B416="PARCELADO ATÉ 12X",$D416-($D416*TAXAS!$F$15))/12,IF($A416=TAXAS!$A$16,IF($B416="PARCELADO ATÉ 12X",$D416-($D416*TAXAS!$F$16))/12,IF($A416=TAXAS!$A$17,IF($B416="PARCELADO ATÉ 12X",$D416-($D416*TAXAS!$F$17))/12,IF($A416=TAXAS!$A$18,IF($B416="PARCELADO ATÉ 12X",$D416-($D416*TAXAS!$F$18))/12,IF($A416=TAXAS!$A$19,IF($B416="PARCELADO ATÉ 12X",$D416-($D416*TAXAS!$F$19))/12,IF($A416=TAXAS!$A$20,IF($B416="PARCELADO ATÉ 12X",$D416-($D416*TAXAS!$F$20))/12,IF($A416=TAXAS!$A$21,IF($B416="PARCELADO ATÉ 12X",$D416-($D416*TAXAS!$F$21))/12,IF($A416=TAXAS!$A$22,IF($B416="PARCELADO ATÉ 12X",$D416-($D416*TAXAS!$F$22))/12,IF($A416=TAXAS!$A$23,IF($B416="PARCELADO ATÉ 12X",$D416-($D416*TAXAS!$F$23))/12,IF($A416=TAXAS!$A$24,IF($B416="PARCELADO ATÉ 12X",$D416-($D416*TAXAS!$F$24))/12,IF($A416=TAXAS!$A$25,IF($B416="PARCELADO ATÉ 12X",$D416-($D416*TAXAS!$F$25))/12,IF($A416=TAXAS!$A$26,IF($B416="PARCELADO ATÉ 12X",$D416-($D416*TAXAS!$F$26))/12,IF($A416=TAXAS!$A$27,IF($B416="PARCELADO ATÉ 12X",$D416-($D416*TAXAS!$F$27))/12))))))))))))))))))))))))/1</f>
        <v>0</v>
      </c>
      <c r="J416" s="8">
        <f t="shared" si="0"/>
        <v>0</v>
      </c>
      <c r="K416" s="10" t="b">
        <f>IF($B416="PARCELADO ATÉ 3X",($D416-($D416*TAXAS!$D$4))-$J416)</f>
        <v>0</v>
      </c>
      <c r="L416" s="10" t="b">
        <f>IF($B416="PARCELADO ATÉ 6X",($D416-($D416*TAXAS!$E$4))-$J416)</f>
        <v>0</v>
      </c>
      <c r="M416" s="10" t="b">
        <f>IF($B416="PARCELADO ATÉ 12X",($D416-($D416*TAXAS!$F$4))-$J416)</f>
        <v>0</v>
      </c>
      <c r="N416" s="8">
        <f t="shared" si="1"/>
        <v>0</v>
      </c>
      <c r="O416" s="10">
        <f t="shared" si="2"/>
        <v>0</v>
      </c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spans="1:31" ht="15.75" customHeight="1" x14ac:dyDescent="0.2">
      <c r="A417" s="3"/>
      <c r="B417" s="5"/>
      <c r="C417" s="6"/>
      <c r="D417" s="42"/>
      <c r="E417" s="8">
        <f>IF($A417="VISA",IF($B417="DÉBITO",$D417-($D417*TAXAS!$B$4)),IF($A417="MASTER",IF($B417="DÉBITO",$D417-($D417*TAXAS!$B$5)),IF($A417="ELO", IF($B417="DÉBITO",$D417-($D417*TAXAS!$B$6)),IF($A417="HIPERCARD",IF($B417="DÉBITO",$D417-($D417*TAXAS!$B$7)),IF($A417="DINERS",IF($B417="DÉBITO",$D417-($D417*TAXAS!$B$8)),IF($A417="AMERICA EXPRESS",IF($B417="DÉBITO",$D417-($D417*TAXAS!$B$9)),IF($A417=TAXAS!$A$10,IF($B417="DÉBITO",$D417-($D417*TAXAS!$B$10)), IF($A417=TAXAS!$A$11,IF($B417="DÉBITO",$D417-($D417*TAXAS!$B$11)), IF($A417=TAXAS!$A$12,IF($B417="DÉBITO",$D417-($D417*TAXAS!$B$12)), IF($A417=TAXAS!$A$13,IF($B417="DÉBITO",$D417-($D417*TAXAS!$B$13)), IF($A417=TAXAS!$A$14,IF($B417="DÉBITO",$D417-($D417*TAXAS!$B$14)), IF($A417=TAXAS!$A$15,IF($B417="DÉBITO",$D417-($D417*TAXAS!$B$15)), IF($A417=TAXAS!$A$16,IF($B417="DÉBITO",$D417-($D417*TAXAS!$B$16)), IF($A417=TAXAS!$A$17,IF($B417="DÉBITO",$D417-($D417*TAXAS!$B$17)), IF($A417=TAXAS!$A$18,IF($B417="DÉBITO",$D417-($D417*TAXAS!$B$18)), IF($A417=TAXAS!$A$19,IF($B417="DÉBITO",$D417-($D417*TAXAS!$B$19)), IF($A417=TAXAS!$A$20,IF($B417="DÉBITO",$D417-($D417*TAXAS!$B$20)), IF($A417=TAXAS!$A$21,IF($B417="DÉBITO",$D417-($D417*TAXAS!$B$21)), IF($A417=TAXAS!$A$22,IF($B417="DÉBITO",$D417-($D417*TAXAS!$B$22)), IF($A417=TAXAS!$A$23,IF($B417="DÉBITO",$D417-($D417*TAXAS!$B$23)), IF($A417=TAXAS!$A$24,IF($B417="DÉBITO",$D417-($D417*TAXAS!$B$24)), IF($A417=TAXAS!$A$25,IF($B417="DÉBITO",$D417-($D417*TAXAS!$B$25)), IF($A417=TAXAS!$A$26,IF($B417="DÉBITO",$D417-($D417*TAXAS!$B$26)), IF($A417=TAXAS!$A$27,IF($B417="DÉBITO",$D417-($D417*TAXAS!$B$27))))))))))))))))))))))))))/1</f>
        <v>0</v>
      </c>
      <c r="F417" s="8">
        <f>IF($A417="VISA",IF($B417="CRÉDITO",$D417-($D417*TAXAS!$C$4)),IF($A417="MASTER",IF($B417="CRÉDITO",$D417-($D417*TAXAS!$C$5)),IF($A417="ELO", IF($B417="CRÉDITO",$D417-($D417*TAXAS!$C$6)),IF($A417="HIPERCARD",IF($B417="CRÉDITO",$D417-($D417*TAXAS!$C$7)),IF($A417="DINERS",IF($B417="CRÉDITO",$D417-($D417*TAXAS!$C$8)),IF($A417="AMERICA EXPRESS",IF($B417="CRÉDITO",$D417-($D417*TAXAS!$C$9)),IF($A417=TAXAS!$A$10,IF($B417="CRÉDITO",$D417-($D417*TAXAS!$C$10)), IF($A417=TAXAS!$A$11,IF($B417="CRÉDITO",$D417-($D417*TAXAS!$C$11)), IF($A417=TAXAS!$A$12,IF($B417="CRÉDITO",$D417-($D417*TAXAS!$C$12)), IF($A417=TAXAS!$A$13,IF($B417="CRÉDITO",$D417-($D417*TAXAS!$C$13)), IF($A417=TAXAS!$A$14,IF($B417="CRÉDITO",$D417-($D417*TAXAS!$C$14)), IF($A417=TAXAS!$A$15,IF($B417="CRÉDITO",$D417-($D417*TAXAS!$C$15)), IF($A417=TAXAS!$A$16,IF($B417="CRÉDITO",$D417-($D417*TAXAS!$C$16)), IF($A417=TAXAS!$A$17,IF($B417="CRÉDITO",$D417-($D417*TAXAS!$C$17)), IF($A417=TAXAS!$A$18,IF($B417="CRÉDITO",$D417-($D417*TAXAS!$C$18)), IF($A417=TAXAS!$A$19,IF($B417="CRÉDITO",$D417-($D417*TAXAS!$C$19)), IF($A417=TAXAS!$A$20,IF($B417="CRÉDITO",$D417-($D417*TAXAS!$C$20)), IF($A417=TAXAS!$A$21,IF($B417="CRÉDITO",$D417-($D417*TAXAS!$C$21)), IF($A417=TAXAS!$A$22,IF($B417="CRÉDITO",$D417-($D417*TAXAS!$C$22)), IF($A417=TAXAS!$A$23,IF($B417="CRÉDITO",$D417-($D417*TAXAS!$C$23)), IF($A417=TAXAS!$A$24,IF($B417="CRÉDITO",$D417-($D417*TAXAS!$C$24)), IF($A417=TAXAS!$A$25,IF($B417="CRÉDITO",$D417-($D417*TAXAS!$C$25)), IF($A417=TAXAS!$A$26,IF($B417="CRÉDITO",$D417-($D417*TAXAS!$C$26)), IF($A417=TAXAS!$A$27,IF($B417="CRÉDITO",$D417-($D417*TAXAS!$C$27))))))))))))))))))))))))))/1</f>
        <v>0</v>
      </c>
      <c r="G417" s="9">
        <f>IF($A417="VISA",IF($B417="PARCELADO ATÉ 3X",$D417-(D417*TAXAS!$D$4))/3,IF($A417="MASTER",IF($B417="PARCELADO ATÉ 3X",$D417-(D417*TAXAS!$D$5))/3,IF($A417="ELO",IF($B417="PARCELADO ATÉ 3X",$D417-(D417*TAXAS!$D$6))/3,IF($A417="HIPERCARD",IF($B417="PARCELADO ATÉ 3X",$D417-(D417*TAXAS!$D$7))/3,IF($A417="DINERS",IF($B417="PARCELADO ATÉ 3X",$D417-(D417*TAXAS!$D$8))/3,IF($A417="AMERICA EXPRESS",IF($B417="PARCELADO ATÉ 3X",$D417-(D417*TAXAS!$D$9))/3,IF($A417=TAXAS!$A$10,IF($B417="PARCELADO ATÉ 3X",$D417-($D417*TAXAS!$D$10))/3,IF($A417=TAXAS!$A$11,IF($B417="PARCELADO ATÉ 3X",$D417-($D417*TAXAS!$D$11))/3,IF($A417=TAXAS!$A$12,IF($B417="PARCELADO ATÉ 3X",$D417-($D417*TAXAS!$D$12))/3,IF($A417=TAXAS!$A$13,IF($B417="PARCELADO ATÉ 3X",$D417-($D417*TAXAS!$D$13))/3,IF($A417=TAXAS!$A$14,IF($B417="PARCELADO ATÉ 3X",$D417-($D417*TAXAS!$D$14))/3,IF($A417=TAXAS!$A$15,IF($B417="PARCELADO ATÉ 3X",$D417-($D417*TAXAS!$D$15))/3,IF($A417=TAXAS!$A$16,IF($B417="PARCELADO ATÉ 3X",$D417-($D417*TAXAS!$D$16))/3,IF($A417=TAXAS!$A$17,IF($B417="PARCELADO ATÉ 3X",$D417-($D417*TAXAS!$D$17))/3,IF($A417=TAXAS!$A$18,IF($B417="PARCELADO ATÉ 3X",$D417-($D417*TAXAS!$D$18))/3,IF($A417=TAXAS!$A$19,IF($B417="PARCELADO ATÉ 3X",$D417-($D417*TAXAS!$D$19))/3,IF($A417=TAXAS!$A$20,IF($B417="PARCELADO ATÉ 3X",$D417-($D417*TAXAS!$D$20))/3,IF($A417=TAXAS!$A$21,IF($B417="PARCELADO ATÉ 3X",$D417-($D417*TAXAS!$D$21))/3,IF($A417=TAXAS!$A$22,IF($B417="PARCELADO ATÉ 3X",$D417-($D417*TAXAS!$D$22))/3,IF($A417=TAXAS!$A$23,IF($B417="PARCELADO ATÉ 3X",$D417-($D417*TAXAS!$D$23))/3,IF($A417=TAXAS!$A$24,IF($B417="PARCELADO ATÉ 3X",$D417-($D417*TAXAS!$D$24))/3,IF($A417=TAXAS!$A$25,IF($B417="PARCELADO ATÉ 3X",$D417-($D417*TAXAS!$D$25))/3,IF($A417=TAXAS!$A$26,IF($B417="PARCELADO ATÉ 3X",$D417-($D417*TAXAS!$D$26))/3,IF($A417=TAXAS!$A$27,IF($B417="PARCELADO ATÉ 3X",$D417-($D417*TAXAS!$D$27))/3))))))))))))))))))))))))/1</f>
        <v>0</v>
      </c>
      <c r="H417" s="9">
        <f>IF($A417="VISA",IF($B417="PARCELADO ATÉ 6X",$D417-(D417*TAXAS!$E$4))/6,IF($A417="MASTER",IF($B417="PARCELADO ATÉ 6X",$D417-(D417*TAXAS!$E$5))/6,IF($A417="ELO",IF($B417="PARCELADO ATÉ 6X",$D417-(D417*TAXAS!$E$6))/6,IF($A417="HIPERCARD",IF($B417="PARCELADO ATÉ 6X",$D417-(D417*TAXAS!$E$7))/6,IF($A417="DINERS",IF($B417="PARCELADO ATÉ 6X",$D417-(D417*TAXAS!$E$8))/6,IF($A417="AMERICA EXPRESS",IF($B417="PARCELADO ATÉ 6X",$D417-(D417*TAXAS!$E$9))/6,IF($A417=TAXAS!$A$10,IF($B417="PARCELADO ATÉ 6X",$D417-($D417*TAXAS!$E$10))/6,IF($A417=TAXAS!$A$11,IF($B417="PARCELADO ATÉ 6X",$D417-($D417*TAXAS!$E$11))/6,IF($A417=TAXAS!$A$12,IF($B417="PARCELADO ATÉ 6X",$D417-($D417*TAXAS!$E$12))/6,IF($A417=TAXAS!$A$13,IF($B417="PARCELADO ATÉ 6X",$D417-($D417*TAXAS!$E$13))/6,IF($A417=TAXAS!$A$14,IF($B417="PARCELADO ATÉ 6X",$D417-($D417*TAXAS!$E$14))/6,IF($A417=TAXAS!$A$15,IF($B417="PARCELADO ATÉ 6X",$D417-($D417*TAXAS!$E$15))/6,IF($A417=TAXAS!$A$16,IF($B417="PARCELADO ATÉ 6X",$D417-($D417*TAXAS!$E$16))/6,IF($A417=TAXAS!$A$17,IF($B417="PARCELADO ATÉ 6X",$D417-($D417*TAXAS!$E$17))/6,IF($A417=TAXAS!$A$18,IF($B417="PARCELADO ATÉ 6X",$D417-($D417*TAXAS!$E$18))/6,IF($A417=TAXAS!$A$19,IF($B417="PARCELADO ATÉ 6X",$D417-($D417*TAXAS!$E$19))/6,IF($A417=TAXAS!$A$20,IF($B417="PARCELADO ATÉ 6X",$D417-($D417*TAXAS!$E$20))/6,IF($A417=TAXAS!$A$21,IF($B417="PARCELADO ATÉ 6X",$D417-($D417*TAXAS!$E$21))/6,IF($A417=TAXAS!$A$22,IF($B417="PARCELADO ATÉ 6X",$D417-($D417*TAXAS!$E$22))/6,IF($A417=TAXAS!$A$23,IF($B417="PARCELADO ATÉ 6X",$D417-($D417*TAXAS!$E$23))/6,IF($A417=TAXAS!$A$24,IF($B417="PARCELADO ATÉ 6X",$D417-($D417*TAXAS!$E$24))/6,IF($A417=TAXAS!$A$25,IF($B417="PARCELADO ATÉ 6X",$D417-($D417*TAXAS!$E$25))/6,IF($A417=TAXAS!$A$26,IF($B417="PARCELADO ATÉ 6X",$D417-($D417*TAXAS!$E$26))/6,IF($A417=TAXAS!$A$27,IF($B417="PARCELADO ATÉ 6X",$D417-($D417*TAXAS!$E$27))/6))))))))))))))))))))))))/1</f>
        <v>0</v>
      </c>
      <c r="I417" s="9">
        <f>IF($A417="VISA",IF($B417="PARCELADO ATÉ 12X",$D417-(D417*TAXAS!$F$4))/12,IF($A417="MASTER",IF($B417="PARCELADO ATÉ 12X",$D417-(D417*TAXAS!$F$5))/12,IF($A417="ELO",IF($B417="PARCELADO ATÉ 12X",$D417-(D417*TAXAS!$F$6))/12,IF($A417="HIPERCARD",IF($B417="PARCELADO ATÉ 12X",$D417-(D417*TAXAS!$F$7))/12,IF($A417="DINERS",IF($B417="PARCELADO ATÉ 12X",$D417-(D417*TAXAS!$F$8))/12,IF($A417="AMERICA EXPRESS",IF($B417="PARCELADO ATÉ 12X",$D417-(D417*TAXAS!$F$9))/12,IF($A417=TAXAS!$A$10,IF($B417="PARCELADO ATÉ 12X",$D417-($D417*TAXAS!$F$10))/12,IF($A417=TAXAS!$A$11,IF($B417="PARCELADO ATÉ 12X",$D417-($D417*TAXAS!$F$11))/12,IF($A417=TAXAS!$A$12,IF($B417="PARCELADO ATÉ 12X",$D417-($D417*TAXAS!$F$12))/12,IF($A417=TAXAS!$A$13,IF($B417="PARCELADO ATÉ 12X",$D417-($D417*TAXAS!$F$13))/12,IF($A417=TAXAS!$A$14,IF($B417="PARCELADO ATÉ 12X",$D417-($D417*TAXAS!$F$14))/12,IF($A417=TAXAS!$A$15,IF($B417="PARCELADO ATÉ 12X",$D417-($D417*TAXAS!$F$15))/12,IF($A417=TAXAS!$A$16,IF($B417="PARCELADO ATÉ 12X",$D417-($D417*TAXAS!$F$16))/12,IF($A417=TAXAS!$A$17,IF($B417="PARCELADO ATÉ 12X",$D417-($D417*TAXAS!$F$17))/12,IF($A417=TAXAS!$A$18,IF($B417="PARCELADO ATÉ 12X",$D417-($D417*TAXAS!$F$18))/12,IF($A417=TAXAS!$A$19,IF($B417="PARCELADO ATÉ 12X",$D417-($D417*TAXAS!$F$19))/12,IF($A417=TAXAS!$A$20,IF($B417="PARCELADO ATÉ 12X",$D417-($D417*TAXAS!$F$20))/12,IF($A417=TAXAS!$A$21,IF($B417="PARCELADO ATÉ 12X",$D417-($D417*TAXAS!$F$21))/12,IF($A417=TAXAS!$A$22,IF($B417="PARCELADO ATÉ 12X",$D417-($D417*TAXAS!$F$22))/12,IF($A417=TAXAS!$A$23,IF($B417="PARCELADO ATÉ 12X",$D417-($D417*TAXAS!$F$23))/12,IF($A417=TAXAS!$A$24,IF($B417="PARCELADO ATÉ 12X",$D417-($D417*TAXAS!$F$24))/12,IF($A417=TAXAS!$A$25,IF($B417="PARCELADO ATÉ 12X",$D417-($D417*TAXAS!$F$25))/12,IF($A417=TAXAS!$A$26,IF($B417="PARCELADO ATÉ 12X",$D417-($D417*TAXAS!$F$26))/12,IF($A417=TAXAS!$A$27,IF($B417="PARCELADO ATÉ 12X",$D417-($D417*TAXAS!$F$27))/12))))))))))))))))))))))))/1</f>
        <v>0</v>
      </c>
      <c r="J417" s="8">
        <f t="shared" si="0"/>
        <v>0</v>
      </c>
      <c r="K417" s="10" t="b">
        <f>IF($B417="PARCELADO ATÉ 3X",($D417-($D417*TAXAS!$D$4))-$J417)</f>
        <v>0</v>
      </c>
      <c r="L417" s="10" t="b">
        <f>IF($B417="PARCELADO ATÉ 6X",($D417-($D417*TAXAS!$E$4))-$J417)</f>
        <v>0</v>
      </c>
      <c r="M417" s="10" t="b">
        <f>IF($B417="PARCELADO ATÉ 12X",($D417-($D417*TAXAS!$F$4))-$J417)</f>
        <v>0</v>
      </c>
      <c r="N417" s="8">
        <f t="shared" si="1"/>
        <v>0</v>
      </c>
      <c r="O417" s="10">
        <f t="shared" si="2"/>
        <v>0</v>
      </c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spans="1:31" ht="15.75" customHeight="1" x14ac:dyDescent="0.2">
      <c r="A418" s="3"/>
      <c r="B418" s="5"/>
      <c r="C418" s="6"/>
      <c r="D418" s="42"/>
      <c r="E418" s="8">
        <f>IF($A418="VISA",IF($B418="DÉBITO",$D418-($D418*TAXAS!$B$4)),IF($A418="MASTER",IF($B418="DÉBITO",$D418-($D418*TAXAS!$B$5)),IF($A418="ELO", IF($B418="DÉBITO",$D418-($D418*TAXAS!$B$6)),IF($A418="HIPERCARD",IF($B418="DÉBITO",$D418-($D418*TAXAS!$B$7)),IF($A418="DINERS",IF($B418="DÉBITO",$D418-($D418*TAXAS!$B$8)),IF($A418="AMERICA EXPRESS",IF($B418="DÉBITO",$D418-($D418*TAXAS!$B$9)),IF($A418=TAXAS!$A$10,IF($B418="DÉBITO",$D418-($D418*TAXAS!$B$10)), IF($A418=TAXAS!$A$11,IF($B418="DÉBITO",$D418-($D418*TAXAS!$B$11)), IF($A418=TAXAS!$A$12,IF($B418="DÉBITO",$D418-($D418*TAXAS!$B$12)), IF($A418=TAXAS!$A$13,IF($B418="DÉBITO",$D418-($D418*TAXAS!$B$13)), IF($A418=TAXAS!$A$14,IF($B418="DÉBITO",$D418-($D418*TAXAS!$B$14)), IF($A418=TAXAS!$A$15,IF($B418="DÉBITO",$D418-($D418*TAXAS!$B$15)), IF($A418=TAXAS!$A$16,IF($B418="DÉBITO",$D418-($D418*TAXAS!$B$16)), IF($A418=TAXAS!$A$17,IF($B418="DÉBITO",$D418-($D418*TAXAS!$B$17)), IF($A418=TAXAS!$A$18,IF($B418="DÉBITO",$D418-($D418*TAXAS!$B$18)), IF($A418=TAXAS!$A$19,IF($B418="DÉBITO",$D418-($D418*TAXAS!$B$19)), IF($A418=TAXAS!$A$20,IF($B418="DÉBITO",$D418-($D418*TAXAS!$B$20)), IF($A418=TAXAS!$A$21,IF($B418="DÉBITO",$D418-($D418*TAXAS!$B$21)), IF($A418=TAXAS!$A$22,IF($B418="DÉBITO",$D418-($D418*TAXAS!$B$22)), IF($A418=TAXAS!$A$23,IF($B418="DÉBITO",$D418-($D418*TAXAS!$B$23)), IF($A418=TAXAS!$A$24,IF($B418="DÉBITO",$D418-($D418*TAXAS!$B$24)), IF($A418=TAXAS!$A$25,IF($B418="DÉBITO",$D418-($D418*TAXAS!$B$25)), IF($A418=TAXAS!$A$26,IF($B418="DÉBITO",$D418-($D418*TAXAS!$B$26)), IF($A418=TAXAS!$A$27,IF($B418="DÉBITO",$D418-($D418*TAXAS!$B$27))))))))))))))))))))))))))/1</f>
        <v>0</v>
      </c>
      <c r="F418" s="8">
        <f>IF($A418="VISA",IF($B418="CRÉDITO",$D418-($D418*TAXAS!$C$4)),IF($A418="MASTER",IF($B418="CRÉDITO",$D418-($D418*TAXAS!$C$5)),IF($A418="ELO", IF($B418="CRÉDITO",$D418-($D418*TAXAS!$C$6)),IF($A418="HIPERCARD",IF($B418="CRÉDITO",$D418-($D418*TAXAS!$C$7)),IF($A418="DINERS",IF($B418="CRÉDITO",$D418-($D418*TAXAS!$C$8)),IF($A418="AMERICA EXPRESS",IF($B418="CRÉDITO",$D418-($D418*TAXAS!$C$9)),IF($A418=TAXAS!$A$10,IF($B418="CRÉDITO",$D418-($D418*TAXAS!$C$10)), IF($A418=TAXAS!$A$11,IF($B418="CRÉDITO",$D418-($D418*TAXAS!$C$11)), IF($A418=TAXAS!$A$12,IF($B418="CRÉDITO",$D418-($D418*TAXAS!$C$12)), IF($A418=TAXAS!$A$13,IF($B418="CRÉDITO",$D418-($D418*TAXAS!$C$13)), IF($A418=TAXAS!$A$14,IF($B418="CRÉDITO",$D418-($D418*TAXAS!$C$14)), IF($A418=TAXAS!$A$15,IF($B418="CRÉDITO",$D418-($D418*TAXAS!$C$15)), IF($A418=TAXAS!$A$16,IF($B418="CRÉDITO",$D418-($D418*TAXAS!$C$16)), IF($A418=TAXAS!$A$17,IF($B418="CRÉDITO",$D418-($D418*TAXAS!$C$17)), IF($A418=TAXAS!$A$18,IF($B418="CRÉDITO",$D418-($D418*TAXAS!$C$18)), IF($A418=TAXAS!$A$19,IF($B418="CRÉDITO",$D418-($D418*TAXAS!$C$19)), IF($A418=TAXAS!$A$20,IF($B418="CRÉDITO",$D418-($D418*TAXAS!$C$20)), IF($A418=TAXAS!$A$21,IF($B418="CRÉDITO",$D418-($D418*TAXAS!$C$21)), IF($A418=TAXAS!$A$22,IF($B418="CRÉDITO",$D418-($D418*TAXAS!$C$22)), IF($A418=TAXAS!$A$23,IF($B418="CRÉDITO",$D418-($D418*TAXAS!$C$23)), IF($A418=TAXAS!$A$24,IF($B418="CRÉDITO",$D418-($D418*TAXAS!$C$24)), IF($A418=TAXAS!$A$25,IF($B418="CRÉDITO",$D418-($D418*TAXAS!$C$25)), IF($A418=TAXAS!$A$26,IF($B418="CRÉDITO",$D418-($D418*TAXAS!$C$26)), IF($A418=TAXAS!$A$27,IF($B418="CRÉDITO",$D418-($D418*TAXAS!$C$27))))))))))))))))))))))))))/1</f>
        <v>0</v>
      </c>
      <c r="G418" s="9">
        <f>IF($A418="VISA",IF($B418="PARCELADO ATÉ 3X",$D418-(D418*TAXAS!$D$4))/3,IF($A418="MASTER",IF($B418="PARCELADO ATÉ 3X",$D418-(D418*TAXAS!$D$5))/3,IF($A418="ELO",IF($B418="PARCELADO ATÉ 3X",$D418-(D418*TAXAS!$D$6))/3,IF($A418="HIPERCARD",IF($B418="PARCELADO ATÉ 3X",$D418-(D418*TAXAS!$D$7))/3,IF($A418="DINERS",IF($B418="PARCELADO ATÉ 3X",$D418-(D418*TAXAS!$D$8))/3,IF($A418="AMERICA EXPRESS",IF($B418="PARCELADO ATÉ 3X",$D418-(D418*TAXAS!$D$9))/3,IF($A418=TAXAS!$A$10,IF($B418="PARCELADO ATÉ 3X",$D418-($D418*TAXAS!$D$10))/3,IF($A418=TAXAS!$A$11,IF($B418="PARCELADO ATÉ 3X",$D418-($D418*TAXAS!$D$11))/3,IF($A418=TAXAS!$A$12,IF($B418="PARCELADO ATÉ 3X",$D418-($D418*TAXAS!$D$12))/3,IF($A418=TAXAS!$A$13,IF($B418="PARCELADO ATÉ 3X",$D418-($D418*TAXAS!$D$13))/3,IF($A418=TAXAS!$A$14,IF($B418="PARCELADO ATÉ 3X",$D418-($D418*TAXAS!$D$14))/3,IF($A418=TAXAS!$A$15,IF($B418="PARCELADO ATÉ 3X",$D418-($D418*TAXAS!$D$15))/3,IF($A418=TAXAS!$A$16,IF($B418="PARCELADO ATÉ 3X",$D418-($D418*TAXAS!$D$16))/3,IF($A418=TAXAS!$A$17,IF($B418="PARCELADO ATÉ 3X",$D418-($D418*TAXAS!$D$17))/3,IF($A418=TAXAS!$A$18,IF($B418="PARCELADO ATÉ 3X",$D418-($D418*TAXAS!$D$18))/3,IF($A418=TAXAS!$A$19,IF($B418="PARCELADO ATÉ 3X",$D418-($D418*TAXAS!$D$19))/3,IF($A418=TAXAS!$A$20,IF($B418="PARCELADO ATÉ 3X",$D418-($D418*TAXAS!$D$20))/3,IF($A418=TAXAS!$A$21,IF($B418="PARCELADO ATÉ 3X",$D418-($D418*TAXAS!$D$21))/3,IF($A418=TAXAS!$A$22,IF($B418="PARCELADO ATÉ 3X",$D418-($D418*TAXAS!$D$22))/3,IF($A418=TAXAS!$A$23,IF($B418="PARCELADO ATÉ 3X",$D418-($D418*TAXAS!$D$23))/3,IF($A418=TAXAS!$A$24,IF($B418="PARCELADO ATÉ 3X",$D418-($D418*TAXAS!$D$24))/3,IF($A418=TAXAS!$A$25,IF($B418="PARCELADO ATÉ 3X",$D418-($D418*TAXAS!$D$25))/3,IF($A418=TAXAS!$A$26,IF($B418="PARCELADO ATÉ 3X",$D418-($D418*TAXAS!$D$26))/3,IF($A418=TAXAS!$A$27,IF($B418="PARCELADO ATÉ 3X",$D418-($D418*TAXAS!$D$27))/3))))))))))))))))))))))))/1</f>
        <v>0</v>
      </c>
      <c r="H418" s="9">
        <f>IF($A418="VISA",IF($B418="PARCELADO ATÉ 6X",$D418-(D418*TAXAS!$E$4))/6,IF($A418="MASTER",IF($B418="PARCELADO ATÉ 6X",$D418-(D418*TAXAS!$E$5))/6,IF($A418="ELO",IF($B418="PARCELADO ATÉ 6X",$D418-(D418*TAXAS!$E$6))/6,IF($A418="HIPERCARD",IF($B418="PARCELADO ATÉ 6X",$D418-(D418*TAXAS!$E$7))/6,IF($A418="DINERS",IF($B418="PARCELADO ATÉ 6X",$D418-(D418*TAXAS!$E$8))/6,IF($A418="AMERICA EXPRESS",IF($B418="PARCELADO ATÉ 6X",$D418-(D418*TAXAS!$E$9))/6,IF($A418=TAXAS!$A$10,IF($B418="PARCELADO ATÉ 6X",$D418-($D418*TAXAS!$E$10))/6,IF($A418=TAXAS!$A$11,IF($B418="PARCELADO ATÉ 6X",$D418-($D418*TAXAS!$E$11))/6,IF($A418=TAXAS!$A$12,IF($B418="PARCELADO ATÉ 6X",$D418-($D418*TAXAS!$E$12))/6,IF($A418=TAXAS!$A$13,IF($B418="PARCELADO ATÉ 6X",$D418-($D418*TAXAS!$E$13))/6,IF($A418=TAXAS!$A$14,IF($B418="PARCELADO ATÉ 6X",$D418-($D418*TAXAS!$E$14))/6,IF($A418=TAXAS!$A$15,IF($B418="PARCELADO ATÉ 6X",$D418-($D418*TAXAS!$E$15))/6,IF($A418=TAXAS!$A$16,IF($B418="PARCELADO ATÉ 6X",$D418-($D418*TAXAS!$E$16))/6,IF($A418=TAXAS!$A$17,IF($B418="PARCELADO ATÉ 6X",$D418-($D418*TAXAS!$E$17))/6,IF($A418=TAXAS!$A$18,IF($B418="PARCELADO ATÉ 6X",$D418-($D418*TAXAS!$E$18))/6,IF($A418=TAXAS!$A$19,IF($B418="PARCELADO ATÉ 6X",$D418-($D418*TAXAS!$E$19))/6,IF($A418=TAXAS!$A$20,IF($B418="PARCELADO ATÉ 6X",$D418-($D418*TAXAS!$E$20))/6,IF($A418=TAXAS!$A$21,IF($B418="PARCELADO ATÉ 6X",$D418-($D418*TAXAS!$E$21))/6,IF($A418=TAXAS!$A$22,IF($B418="PARCELADO ATÉ 6X",$D418-($D418*TAXAS!$E$22))/6,IF($A418=TAXAS!$A$23,IF($B418="PARCELADO ATÉ 6X",$D418-($D418*TAXAS!$E$23))/6,IF($A418=TAXAS!$A$24,IF($B418="PARCELADO ATÉ 6X",$D418-($D418*TAXAS!$E$24))/6,IF($A418=TAXAS!$A$25,IF($B418="PARCELADO ATÉ 6X",$D418-($D418*TAXAS!$E$25))/6,IF($A418=TAXAS!$A$26,IF($B418="PARCELADO ATÉ 6X",$D418-($D418*TAXAS!$E$26))/6,IF($A418=TAXAS!$A$27,IF($B418="PARCELADO ATÉ 6X",$D418-($D418*TAXAS!$E$27))/6))))))))))))))))))))))))/1</f>
        <v>0</v>
      </c>
      <c r="I418" s="9">
        <f>IF($A418="VISA",IF($B418="PARCELADO ATÉ 12X",$D418-(D418*TAXAS!$F$4))/12,IF($A418="MASTER",IF($B418="PARCELADO ATÉ 12X",$D418-(D418*TAXAS!$F$5))/12,IF($A418="ELO",IF($B418="PARCELADO ATÉ 12X",$D418-(D418*TAXAS!$F$6))/12,IF($A418="HIPERCARD",IF($B418="PARCELADO ATÉ 12X",$D418-(D418*TAXAS!$F$7))/12,IF($A418="DINERS",IF($B418="PARCELADO ATÉ 12X",$D418-(D418*TAXAS!$F$8))/12,IF($A418="AMERICA EXPRESS",IF($B418="PARCELADO ATÉ 12X",$D418-(D418*TAXAS!$F$9))/12,IF($A418=TAXAS!$A$10,IF($B418="PARCELADO ATÉ 12X",$D418-($D418*TAXAS!$F$10))/12,IF($A418=TAXAS!$A$11,IF($B418="PARCELADO ATÉ 12X",$D418-($D418*TAXAS!$F$11))/12,IF($A418=TAXAS!$A$12,IF($B418="PARCELADO ATÉ 12X",$D418-($D418*TAXAS!$F$12))/12,IF($A418=TAXAS!$A$13,IF($B418="PARCELADO ATÉ 12X",$D418-($D418*TAXAS!$F$13))/12,IF($A418=TAXAS!$A$14,IF($B418="PARCELADO ATÉ 12X",$D418-($D418*TAXAS!$F$14))/12,IF($A418=TAXAS!$A$15,IF($B418="PARCELADO ATÉ 12X",$D418-($D418*TAXAS!$F$15))/12,IF($A418=TAXAS!$A$16,IF($B418="PARCELADO ATÉ 12X",$D418-($D418*TAXAS!$F$16))/12,IF($A418=TAXAS!$A$17,IF($B418="PARCELADO ATÉ 12X",$D418-($D418*TAXAS!$F$17))/12,IF($A418=TAXAS!$A$18,IF($B418="PARCELADO ATÉ 12X",$D418-($D418*TAXAS!$F$18))/12,IF($A418=TAXAS!$A$19,IF($B418="PARCELADO ATÉ 12X",$D418-($D418*TAXAS!$F$19))/12,IF($A418=TAXAS!$A$20,IF($B418="PARCELADO ATÉ 12X",$D418-($D418*TAXAS!$F$20))/12,IF($A418=TAXAS!$A$21,IF($B418="PARCELADO ATÉ 12X",$D418-($D418*TAXAS!$F$21))/12,IF($A418=TAXAS!$A$22,IF($B418="PARCELADO ATÉ 12X",$D418-($D418*TAXAS!$F$22))/12,IF($A418=TAXAS!$A$23,IF($B418="PARCELADO ATÉ 12X",$D418-($D418*TAXAS!$F$23))/12,IF($A418=TAXAS!$A$24,IF($B418="PARCELADO ATÉ 12X",$D418-($D418*TAXAS!$F$24))/12,IF($A418=TAXAS!$A$25,IF($B418="PARCELADO ATÉ 12X",$D418-($D418*TAXAS!$F$25))/12,IF($A418=TAXAS!$A$26,IF($B418="PARCELADO ATÉ 12X",$D418-($D418*TAXAS!$F$26))/12,IF($A418=TAXAS!$A$27,IF($B418="PARCELADO ATÉ 12X",$D418-($D418*TAXAS!$F$27))/12))))))))))))))))))))))))/1</f>
        <v>0</v>
      </c>
      <c r="J418" s="8">
        <f t="shared" si="0"/>
        <v>0</v>
      </c>
      <c r="K418" s="10" t="b">
        <f>IF($B418="PARCELADO ATÉ 3X",($D418-($D418*TAXAS!$D$4))-$J418)</f>
        <v>0</v>
      </c>
      <c r="L418" s="10" t="b">
        <f>IF($B418="PARCELADO ATÉ 6X",($D418-($D418*TAXAS!$E$4))-$J418)</f>
        <v>0</v>
      </c>
      <c r="M418" s="10" t="b">
        <f>IF($B418="PARCELADO ATÉ 12X",($D418-($D418*TAXAS!$F$4))-$J418)</f>
        <v>0</v>
      </c>
      <c r="N418" s="8">
        <f t="shared" si="1"/>
        <v>0</v>
      </c>
      <c r="O418" s="10">
        <f t="shared" si="2"/>
        <v>0</v>
      </c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spans="1:31" ht="15.75" customHeight="1" x14ac:dyDescent="0.2">
      <c r="A419" s="3"/>
      <c r="B419" s="5"/>
      <c r="C419" s="6"/>
      <c r="D419" s="42"/>
      <c r="E419" s="8">
        <f>IF($A419="VISA",IF($B419="DÉBITO",$D419-($D419*TAXAS!$B$4)),IF($A419="MASTER",IF($B419="DÉBITO",$D419-($D419*TAXAS!$B$5)),IF($A419="ELO", IF($B419="DÉBITO",$D419-($D419*TAXAS!$B$6)),IF($A419="HIPERCARD",IF($B419="DÉBITO",$D419-($D419*TAXAS!$B$7)),IF($A419="DINERS",IF($B419="DÉBITO",$D419-($D419*TAXAS!$B$8)),IF($A419="AMERICA EXPRESS",IF($B419="DÉBITO",$D419-($D419*TAXAS!$B$9)),IF($A419=TAXAS!$A$10,IF($B419="DÉBITO",$D419-($D419*TAXAS!$B$10)), IF($A419=TAXAS!$A$11,IF($B419="DÉBITO",$D419-($D419*TAXAS!$B$11)), IF($A419=TAXAS!$A$12,IF($B419="DÉBITO",$D419-($D419*TAXAS!$B$12)), IF($A419=TAXAS!$A$13,IF($B419="DÉBITO",$D419-($D419*TAXAS!$B$13)), IF($A419=TAXAS!$A$14,IF($B419="DÉBITO",$D419-($D419*TAXAS!$B$14)), IF($A419=TAXAS!$A$15,IF($B419="DÉBITO",$D419-($D419*TAXAS!$B$15)), IF($A419=TAXAS!$A$16,IF($B419="DÉBITO",$D419-($D419*TAXAS!$B$16)), IF($A419=TAXAS!$A$17,IF($B419="DÉBITO",$D419-($D419*TAXAS!$B$17)), IF($A419=TAXAS!$A$18,IF($B419="DÉBITO",$D419-($D419*TAXAS!$B$18)), IF($A419=TAXAS!$A$19,IF($B419="DÉBITO",$D419-($D419*TAXAS!$B$19)), IF($A419=TAXAS!$A$20,IF($B419="DÉBITO",$D419-($D419*TAXAS!$B$20)), IF($A419=TAXAS!$A$21,IF($B419="DÉBITO",$D419-($D419*TAXAS!$B$21)), IF($A419=TAXAS!$A$22,IF($B419="DÉBITO",$D419-($D419*TAXAS!$B$22)), IF($A419=TAXAS!$A$23,IF($B419="DÉBITO",$D419-($D419*TAXAS!$B$23)), IF($A419=TAXAS!$A$24,IF($B419="DÉBITO",$D419-($D419*TAXAS!$B$24)), IF($A419=TAXAS!$A$25,IF($B419="DÉBITO",$D419-($D419*TAXAS!$B$25)), IF($A419=TAXAS!$A$26,IF($B419="DÉBITO",$D419-($D419*TAXAS!$B$26)), IF($A419=TAXAS!$A$27,IF($B419="DÉBITO",$D419-($D419*TAXAS!$B$27))))))))))))))))))))))))))/1</f>
        <v>0</v>
      </c>
      <c r="F419" s="8">
        <f>IF($A419="VISA",IF($B419="CRÉDITO",$D419-($D419*TAXAS!$C$4)),IF($A419="MASTER",IF($B419="CRÉDITO",$D419-($D419*TAXAS!$C$5)),IF($A419="ELO", IF($B419="CRÉDITO",$D419-($D419*TAXAS!$C$6)),IF($A419="HIPERCARD",IF($B419="CRÉDITO",$D419-($D419*TAXAS!$C$7)),IF($A419="DINERS",IF($B419="CRÉDITO",$D419-($D419*TAXAS!$C$8)),IF($A419="AMERICA EXPRESS",IF($B419="CRÉDITO",$D419-($D419*TAXAS!$C$9)),IF($A419=TAXAS!$A$10,IF($B419="CRÉDITO",$D419-($D419*TAXAS!$C$10)), IF($A419=TAXAS!$A$11,IF($B419="CRÉDITO",$D419-($D419*TAXAS!$C$11)), IF($A419=TAXAS!$A$12,IF($B419="CRÉDITO",$D419-($D419*TAXAS!$C$12)), IF($A419=TAXAS!$A$13,IF($B419="CRÉDITO",$D419-($D419*TAXAS!$C$13)), IF($A419=TAXAS!$A$14,IF($B419="CRÉDITO",$D419-($D419*TAXAS!$C$14)), IF($A419=TAXAS!$A$15,IF($B419="CRÉDITO",$D419-($D419*TAXAS!$C$15)), IF($A419=TAXAS!$A$16,IF($B419="CRÉDITO",$D419-($D419*TAXAS!$C$16)), IF($A419=TAXAS!$A$17,IF($B419="CRÉDITO",$D419-($D419*TAXAS!$C$17)), IF($A419=TAXAS!$A$18,IF($B419="CRÉDITO",$D419-($D419*TAXAS!$C$18)), IF($A419=TAXAS!$A$19,IF($B419="CRÉDITO",$D419-($D419*TAXAS!$C$19)), IF($A419=TAXAS!$A$20,IF($B419="CRÉDITO",$D419-($D419*TAXAS!$C$20)), IF($A419=TAXAS!$A$21,IF($B419="CRÉDITO",$D419-($D419*TAXAS!$C$21)), IF($A419=TAXAS!$A$22,IF($B419="CRÉDITO",$D419-($D419*TAXAS!$C$22)), IF($A419=TAXAS!$A$23,IF($B419="CRÉDITO",$D419-($D419*TAXAS!$C$23)), IF($A419=TAXAS!$A$24,IF($B419="CRÉDITO",$D419-($D419*TAXAS!$C$24)), IF($A419=TAXAS!$A$25,IF($B419="CRÉDITO",$D419-($D419*TAXAS!$C$25)), IF($A419=TAXAS!$A$26,IF($B419="CRÉDITO",$D419-($D419*TAXAS!$C$26)), IF($A419=TAXAS!$A$27,IF($B419="CRÉDITO",$D419-($D419*TAXAS!$C$27))))))))))))))))))))))))))/1</f>
        <v>0</v>
      </c>
      <c r="G419" s="9">
        <f>IF($A419="VISA",IF($B419="PARCELADO ATÉ 3X",$D419-(D419*TAXAS!$D$4))/3,IF($A419="MASTER",IF($B419="PARCELADO ATÉ 3X",$D419-(D419*TAXAS!$D$5))/3,IF($A419="ELO",IF($B419="PARCELADO ATÉ 3X",$D419-(D419*TAXAS!$D$6))/3,IF($A419="HIPERCARD",IF($B419="PARCELADO ATÉ 3X",$D419-(D419*TAXAS!$D$7))/3,IF($A419="DINERS",IF($B419="PARCELADO ATÉ 3X",$D419-(D419*TAXAS!$D$8))/3,IF($A419="AMERICA EXPRESS",IF($B419="PARCELADO ATÉ 3X",$D419-(D419*TAXAS!$D$9))/3,IF($A419=TAXAS!$A$10,IF($B419="PARCELADO ATÉ 3X",$D419-($D419*TAXAS!$D$10))/3,IF($A419=TAXAS!$A$11,IF($B419="PARCELADO ATÉ 3X",$D419-($D419*TAXAS!$D$11))/3,IF($A419=TAXAS!$A$12,IF($B419="PARCELADO ATÉ 3X",$D419-($D419*TAXAS!$D$12))/3,IF($A419=TAXAS!$A$13,IF($B419="PARCELADO ATÉ 3X",$D419-($D419*TAXAS!$D$13))/3,IF($A419=TAXAS!$A$14,IF($B419="PARCELADO ATÉ 3X",$D419-($D419*TAXAS!$D$14))/3,IF($A419=TAXAS!$A$15,IF($B419="PARCELADO ATÉ 3X",$D419-($D419*TAXAS!$D$15))/3,IF($A419=TAXAS!$A$16,IF($B419="PARCELADO ATÉ 3X",$D419-($D419*TAXAS!$D$16))/3,IF($A419=TAXAS!$A$17,IF($B419="PARCELADO ATÉ 3X",$D419-($D419*TAXAS!$D$17))/3,IF($A419=TAXAS!$A$18,IF($B419="PARCELADO ATÉ 3X",$D419-($D419*TAXAS!$D$18))/3,IF($A419=TAXAS!$A$19,IF($B419="PARCELADO ATÉ 3X",$D419-($D419*TAXAS!$D$19))/3,IF($A419=TAXAS!$A$20,IF($B419="PARCELADO ATÉ 3X",$D419-($D419*TAXAS!$D$20))/3,IF($A419=TAXAS!$A$21,IF($B419="PARCELADO ATÉ 3X",$D419-($D419*TAXAS!$D$21))/3,IF($A419=TAXAS!$A$22,IF($B419="PARCELADO ATÉ 3X",$D419-($D419*TAXAS!$D$22))/3,IF($A419=TAXAS!$A$23,IF($B419="PARCELADO ATÉ 3X",$D419-($D419*TAXAS!$D$23))/3,IF($A419=TAXAS!$A$24,IF($B419="PARCELADO ATÉ 3X",$D419-($D419*TAXAS!$D$24))/3,IF($A419=TAXAS!$A$25,IF($B419="PARCELADO ATÉ 3X",$D419-($D419*TAXAS!$D$25))/3,IF($A419=TAXAS!$A$26,IF($B419="PARCELADO ATÉ 3X",$D419-($D419*TAXAS!$D$26))/3,IF($A419=TAXAS!$A$27,IF($B419="PARCELADO ATÉ 3X",$D419-($D419*TAXAS!$D$27))/3))))))))))))))))))))))))/1</f>
        <v>0</v>
      </c>
      <c r="H419" s="9">
        <f>IF($A419="VISA",IF($B419="PARCELADO ATÉ 6X",$D419-(D419*TAXAS!$E$4))/6,IF($A419="MASTER",IF($B419="PARCELADO ATÉ 6X",$D419-(D419*TAXAS!$E$5))/6,IF($A419="ELO",IF($B419="PARCELADO ATÉ 6X",$D419-(D419*TAXAS!$E$6))/6,IF($A419="HIPERCARD",IF($B419="PARCELADO ATÉ 6X",$D419-(D419*TAXAS!$E$7))/6,IF($A419="DINERS",IF($B419="PARCELADO ATÉ 6X",$D419-(D419*TAXAS!$E$8))/6,IF($A419="AMERICA EXPRESS",IF($B419="PARCELADO ATÉ 6X",$D419-(D419*TAXAS!$E$9))/6,IF($A419=TAXAS!$A$10,IF($B419="PARCELADO ATÉ 6X",$D419-($D419*TAXAS!$E$10))/6,IF($A419=TAXAS!$A$11,IF($B419="PARCELADO ATÉ 6X",$D419-($D419*TAXAS!$E$11))/6,IF($A419=TAXAS!$A$12,IF($B419="PARCELADO ATÉ 6X",$D419-($D419*TAXAS!$E$12))/6,IF($A419=TAXAS!$A$13,IF($B419="PARCELADO ATÉ 6X",$D419-($D419*TAXAS!$E$13))/6,IF($A419=TAXAS!$A$14,IF($B419="PARCELADO ATÉ 6X",$D419-($D419*TAXAS!$E$14))/6,IF($A419=TAXAS!$A$15,IF($B419="PARCELADO ATÉ 6X",$D419-($D419*TAXAS!$E$15))/6,IF($A419=TAXAS!$A$16,IF($B419="PARCELADO ATÉ 6X",$D419-($D419*TAXAS!$E$16))/6,IF($A419=TAXAS!$A$17,IF($B419="PARCELADO ATÉ 6X",$D419-($D419*TAXAS!$E$17))/6,IF($A419=TAXAS!$A$18,IF($B419="PARCELADO ATÉ 6X",$D419-($D419*TAXAS!$E$18))/6,IF($A419=TAXAS!$A$19,IF($B419="PARCELADO ATÉ 6X",$D419-($D419*TAXAS!$E$19))/6,IF($A419=TAXAS!$A$20,IF($B419="PARCELADO ATÉ 6X",$D419-($D419*TAXAS!$E$20))/6,IF($A419=TAXAS!$A$21,IF($B419="PARCELADO ATÉ 6X",$D419-($D419*TAXAS!$E$21))/6,IF($A419=TAXAS!$A$22,IF($B419="PARCELADO ATÉ 6X",$D419-($D419*TAXAS!$E$22))/6,IF($A419=TAXAS!$A$23,IF($B419="PARCELADO ATÉ 6X",$D419-($D419*TAXAS!$E$23))/6,IF($A419=TAXAS!$A$24,IF($B419="PARCELADO ATÉ 6X",$D419-($D419*TAXAS!$E$24))/6,IF($A419=TAXAS!$A$25,IF($B419="PARCELADO ATÉ 6X",$D419-($D419*TAXAS!$E$25))/6,IF($A419=TAXAS!$A$26,IF($B419="PARCELADO ATÉ 6X",$D419-($D419*TAXAS!$E$26))/6,IF($A419=TAXAS!$A$27,IF($B419="PARCELADO ATÉ 6X",$D419-($D419*TAXAS!$E$27))/6))))))))))))))))))))))))/1</f>
        <v>0</v>
      </c>
      <c r="I419" s="9">
        <f>IF($A419="VISA",IF($B419="PARCELADO ATÉ 12X",$D419-(D419*TAXAS!$F$4))/12,IF($A419="MASTER",IF($B419="PARCELADO ATÉ 12X",$D419-(D419*TAXAS!$F$5))/12,IF($A419="ELO",IF($B419="PARCELADO ATÉ 12X",$D419-(D419*TAXAS!$F$6))/12,IF($A419="HIPERCARD",IF($B419="PARCELADO ATÉ 12X",$D419-(D419*TAXAS!$F$7))/12,IF($A419="DINERS",IF($B419="PARCELADO ATÉ 12X",$D419-(D419*TAXAS!$F$8))/12,IF($A419="AMERICA EXPRESS",IF($B419="PARCELADO ATÉ 12X",$D419-(D419*TAXAS!$F$9))/12,IF($A419=TAXAS!$A$10,IF($B419="PARCELADO ATÉ 12X",$D419-($D419*TAXAS!$F$10))/12,IF($A419=TAXAS!$A$11,IF($B419="PARCELADO ATÉ 12X",$D419-($D419*TAXAS!$F$11))/12,IF($A419=TAXAS!$A$12,IF($B419="PARCELADO ATÉ 12X",$D419-($D419*TAXAS!$F$12))/12,IF($A419=TAXAS!$A$13,IF($B419="PARCELADO ATÉ 12X",$D419-($D419*TAXAS!$F$13))/12,IF($A419=TAXAS!$A$14,IF($B419="PARCELADO ATÉ 12X",$D419-($D419*TAXAS!$F$14))/12,IF($A419=TAXAS!$A$15,IF($B419="PARCELADO ATÉ 12X",$D419-($D419*TAXAS!$F$15))/12,IF($A419=TAXAS!$A$16,IF($B419="PARCELADO ATÉ 12X",$D419-($D419*TAXAS!$F$16))/12,IF($A419=TAXAS!$A$17,IF($B419="PARCELADO ATÉ 12X",$D419-($D419*TAXAS!$F$17))/12,IF($A419=TAXAS!$A$18,IF($B419="PARCELADO ATÉ 12X",$D419-($D419*TAXAS!$F$18))/12,IF($A419=TAXAS!$A$19,IF($B419="PARCELADO ATÉ 12X",$D419-($D419*TAXAS!$F$19))/12,IF($A419=TAXAS!$A$20,IF($B419="PARCELADO ATÉ 12X",$D419-($D419*TAXAS!$F$20))/12,IF($A419=TAXAS!$A$21,IF($B419="PARCELADO ATÉ 12X",$D419-($D419*TAXAS!$F$21))/12,IF($A419=TAXAS!$A$22,IF($B419="PARCELADO ATÉ 12X",$D419-($D419*TAXAS!$F$22))/12,IF($A419=TAXAS!$A$23,IF($B419="PARCELADO ATÉ 12X",$D419-($D419*TAXAS!$F$23))/12,IF($A419=TAXAS!$A$24,IF($B419="PARCELADO ATÉ 12X",$D419-($D419*TAXAS!$F$24))/12,IF($A419=TAXAS!$A$25,IF($B419="PARCELADO ATÉ 12X",$D419-($D419*TAXAS!$F$25))/12,IF($A419=TAXAS!$A$26,IF($B419="PARCELADO ATÉ 12X",$D419-($D419*TAXAS!$F$26))/12,IF($A419=TAXAS!$A$27,IF($B419="PARCELADO ATÉ 12X",$D419-($D419*TAXAS!$F$27))/12))))))))))))))))))))))))/1</f>
        <v>0</v>
      </c>
      <c r="J419" s="8">
        <f t="shared" si="0"/>
        <v>0</v>
      </c>
      <c r="K419" s="10" t="b">
        <f>IF($B419="PARCELADO ATÉ 3X",($D419-($D419*TAXAS!$D$4))-$J419)</f>
        <v>0</v>
      </c>
      <c r="L419" s="10" t="b">
        <f>IF($B419="PARCELADO ATÉ 6X",($D419-($D419*TAXAS!$E$4))-$J419)</f>
        <v>0</v>
      </c>
      <c r="M419" s="10" t="b">
        <f>IF($B419="PARCELADO ATÉ 12X",($D419-($D419*TAXAS!$F$4))-$J419)</f>
        <v>0</v>
      </c>
      <c r="N419" s="8">
        <f t="shared" si="1"/>
        <v>0</v>
      </c>
      <c r="O419" s="10">
        <f t="shared" si="2"/>
        <v>0</v>
      </c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spans="1:31" ht="15.75" customHeight="1" x14ac:dyDescent="0.2">
      <c r="A420" s="3"/>
      <c r="B420" s="5"/>
      <c r="C420" s="6"/>
      <c r="D420" s="42"/>
      <c r="E420" s="8">
        <f>IF($A420="VISA",IF($B420="DÉBITO",$D420-($D420*TAXAS!$B$4)),IF($A420="MASTER",IF($B420="DÉBITO",$D420-($D420*TAXAS!$B$5)),IF($A420="ELO", IF($B420="DÉBITO",$D420-($D420*TAXAS!$B$6)),IF($A420="HIPERCARD",IF($B420="DÉBITO",$D420-($D420*TAXAS!$B$7)),IF($A420="DINERS",IF($B420="DÉBITO",$D420-($D420*TAXAS!$B$8)),IF($A420="AMERICA EXPRESS",IF($B420="DÉBITO",$D420-($D420*TAXAS!$B$9)),IF($A420=TAXAS!$A$10,IF($B420="DÉBITO",$D420-($D420*TAXAS!$B$10)), IF($A420=TAXAS!$A$11,IF($B420="DÉBITO",$D420-($D420*TAXAS!$B$11)), IF($A420=TAXAS!$A$12,IF($B420="DÉBITO",$D420-($D420*TAXAS!$B$12)), IF($A420=TAXAS!$A$13,IF($B420="DÉBITO",$D420-($D420*TAXAS!$B$13)), IF($A420=TAXAS!$A$14,IF($B420="DÉBITO",$D420-($D420*TAXAS!$B$14)), IF($A420=TAXAS!$A$15,IF($B420="DÉBITO",$D420-($D420*TAXAS!$B$15)), IF($A420=TAXAS!$A$16,IF($B420="DÉBITO",$D420-($D420*TAXAS!$B$16)), IF($A420=TAXAS!$A$17,IF($B420="DÉBITO",$D420-($D420*TAXAS!$B$17)), IF($A420=TAXAS!$A$18,IF($B420="DÉBITO",$D420-($D420*TAXAS!$B$18)), IF($A420=TAXAS!$A$19,IF($B420="DÉBITO",$D420-($D420*TAXAS!$B$19)), IF($A420=TAXAS!$A$20,IF($B420="DÉBITO",$D420-($D420*TAXAS!$B$20)), IF($A420=TAXAS!$A$21,IF($B420="DÉBITO",$D420-($D420*TAXAS!$B$21)), IF($A420=TAXAS!$A$22,IF($B420="DÉBITO",$D420-($D420*TAXAS!$B$22)), IF($A420=TAXAS!$A$23,IF($B420="DÉBITO",$D420-($D420*TAXAS!$B$23)), IF($A420=TAXAS!$A$24,IF($B420="DÉBITO",$D420-($D420*TAXAS!$B$24)), IF($A420=TAXAS!$A$25,IF($B420="DÉBITO",$D420-($D420*TAXAS!$B$25)), IF($A420=TAXAS!$A$26,IF($B420="DÉBITO",$D420-($D420*TAXAS!$B$26)), IF($A420=TAXAS!$A$27,IF($B420="DÉBITO",$D420-($D420*TAXAS!$B$27))))))))))))))))))))))))))/1</f>
        <v>0</v>
      </c>
      <c r="F420" s="8">
        <f>IF($A420="VISA",IF($B420="CRÉDITO",$D420-($D420*TAXAS!$C$4)),IF($A420="MASTER",IF($B420="CRÉDITO",$D420-($D420*TAXAS!$C$5)),IF($A420="ELO", IF($B420="CRÉDITO",$D420-($D420*TAXAS!$C$6)),IF($A420="HIPERCARD",IF($B420="CRÉDITO",$D420-($D420*TAXAS!$C$7)),IF($A420="DINERS",IF($B420="CRÉDITO",$D420-($D420*TAXAS!$C$8)),IF($A420="AMERICA EXPRESS",IF($B420="CRÉDITO",$D420-($D420*TAXAS!$C$9)),IF($A420=TAXAS!$A$10,IF($B420="CRÉDITO",$D420-($D420*TAXAS!$C$10)), IF($A420=TAXAS!$A$11,IF($B420="CRÉDITO",$D420-($D420*TAXAS!$C$11)), IF($A420=TAXAS!$A$12,IF($B420="CRÉDITO",$D420-($D420*TAXAS!$C$12)), IF($A420=TAXAS!$A$13,IF($B420="CRÉDITO",$D420-($D420*TAXAS!$C$13)), IF($A420=TAXAS!$A$14,IF($B420="CRÉDITO",$D420-($D420*TAXAS!$C$14)), IF($A420=TAXAS!$A$15,IF($B420="CRÉDITO",$D420-($D420*TAXAS!$C$15)), IF($A420=TAXAS!$A$16,IF($B420="CRÉDITO",$D420-($D420*TAXAS!$C$16)), IF($A420=TAXAS!$A$17,IF($B420="CRÉDITO",$D420-($D420*TAXAS!$C$17)), IF($A420=TAXAS!$A$18,IF($B420="CRÉDITO",$D420-($D420*TAXAS!$C$18)), IF($A420=TAXAS!$A$19,IF($B420="CRÉDITO",$D420-($D420*TAXAS!$C$19)), IF($A420=TAXAS!$A$20,IF($B420="CRÉDITO",$D420-($D420*TAXAS!$C$20)), IF($A420=TAXAS!$A$21,IF($B420="CRÉDITO",$D420-($D420*TAXAS!$C$21)), IF($A420=TAXAS!$A$22,IF($B420="CRÉDITO",$D420-($D420*TAXAS!$C$22)), IF($A420=TAXAS!$A$23,IF($B420="CRÉDITO",$D420-($D420*TAXAS!$C$23)), IF($A420=TAXAS!$A$24,IF($B420="CRÉDITO",$D420-($D420*TAXAS!$C$24)), IF($A420=TAXAS!$A$25,IF($B420="CRÉDITO",$D420-($D420*TAXAS!$C$25)), IF($A420=TAXAS!$A$26,IF($B420="CRÉDITO",$D420-($D420*TAXAS!$C$26)), IF($A420=TAXAS!$A$27,IF($B420="CRÉDITO",$D420-($D420*TAXAS!$C$27))))))))))))))))))))))))))/1</f>
        <v>0</v>
      </c>
      <c r="G420" s="9">
        <f>IF($A420="VISA",IF($B420="PARCELADO ATÉ 3X",$D420-(D420*TAXAS!$D$4))/3,IF($A420="MASTER",IF($B420="PARCELADO ATÉ 3X",$D420-(D420*TAXAS!$D$5))/3,IF($A420="ELO",IF($B420="PARCELADO ATÉ 3X",$D420-(D420*TAXAS!$D$6))/3,IF($A420="HIPERCARD",IF($B420="PARCELADO ATÉ 3X",$D420-(D420*TAXAS!$D$7))/3,IF($A420="DINERS",IF($B420="PARCELADO ATÉ 3X",$D420-(D420*TAXAS!$D$8))/3,IF($A420="AMERICA EXPRESS",IF($B420="PARCELADO ATÉ 3X",$D420-(D420*TAXAS!$D$9))/3,IF($A420=TAXAS!$A$10,IF($B420="PARCELADO ATÉ 3X",$D420-($D420*TAXAS!$D$10))/3,IF($A420=TAXAS!$A$11,IF($B420="PARCELADO ATÉ 3X",$D420-($D420*TAXAS!$D$11))/3,IF($A420=TAXAS!$A$12,IF($B420="PARCELADO ATÉ 3X",$D420-($D420*TAXAS!$D$12))/3,IF($A420=TAXAS!$A$13,IF($B420="PARCELADO ATÉ 3X",$D420-($D420*TAXAS!$D$13))/3,IF($A420=TAXAS!$A$14,IF($B420="PARCELADO ATÉ 3X",$D420-($D420*TAXAS!$D$14))/3,IF($A420=TAXAS!$A$15,IF($B420="PARCELADO ATÉ 3X",$D420-($D420*TAXAS!$D$15))/3,IF($A420=TAXAS!$A$16,IF($B420="PARCELADO ATÉ 3X",$D420-($D420*TAXAS!$D$16))/3,IF($A420=TAXAS!$A$17,IF($B420="PARCELADO ATÉ 3X",$D420-($D420*TAXAS!$D$17))/3,IF($A420=TAXAS!$A$18,IF($B420="PARCELADO ATÉ 3X",$D420-($D420*TAXAS!$D$18))/3,IF($A420=TAXAS!$A$19,IF($B420="PARCELADO ATÉ 3X",$D420-($D420*TAXAS!$D$19))/3,IF($A420=TAXAS!$A$20,IF($B420="PARCELADO ATÉ 3X",$D420-($D420*TAXAS!$D$20))/3,IF($A420=TAXAS!$A$21,IF($B420="PARCELADO ATÉ 3X",$D420-($D420*TAXAS!$D$21))/3,IF($A420=TAXAS!$A$22,IF($B420="PARCELADO ATÉ 3X",$D420-($D420*TAXAS!$D$22))/3,IF($A420=TAXAS!$A$23,IF($B420="PARCELADO ATÉ 3X",$D420-($D420*TAXAS!$D$23))/3,IF($A420=TAXAS!$A$24,IF($B420="PARCELADO ATÉ 3X",$D420-($D420*TAXAS!$D$24))/3,IF($A420=TAXAS!$A$25,IF($B420="PARCELADO ATÉ 3X",$D420-($D420*TAXAS!$D$25))/3,IF($A420=TAXAS!$A$26,IF($B420="PARCELADO ATÉ 3X",$D420-($D420*TAXAS!$D$26))/3,IF($A420=TAXAS!$A$27,IF($B420="PARCELADO ATÉ 3X",$D420-($D420*TAXAS!$D$27))/3))))))))))))))))))))))))/1</f>
        <v>0</v>
      </c>
      <c r="H420" s="9">
        <f>IF($A420="VISA",IF($B420="PARCELADO ATÉ 6X",$D420-(D420*TAXAS!$E$4))/6,IF($A420="MASTER",IF($B420="PARCELADO ATÉ 6X",$D420-(D420*TAXAS!$E$5))/6,IF($A420="ELO",IF($B420="PARCELADO ATÉ 6X",$D420-(D420*TAXAS!$E$6))/6,IF($A420="HIPERCARD",IF($B420="PARCELADO ATÉ 6X",$D420-(D420*TAXAS!$E$7))/6,IF($A420="DINERS",IF($B420="PARCELADO ATÉ 6X",$D420-(D420*TAXAS!$E$8))/6,IF($A420="AMERICA EXPRESS",IF($B420="PARCELADO ATÉ 6X",$D420-(D420*TAXAS!$E$9))/6,IF($A420=TAXAS!$A$10,IF($B420="PARCELADO ATÉ 6X",$D420-($D420*TAXAS!$E$10))/6,IF($A420=TAXAS!$A$11,IF($B420="PARCELADO ATÉ 6X",$D420-($D420*TAXAS!$E$11))/6,IF($A420=TAXAS!$A$12,IF($B420="PARCELADO ATÉ 6X",$D420-($D420*TAXAS!$E$12))/6,IF($A420=TAXAS!$A$13,IF($B420="PARCELADO ATÉ 6X",$D420-($D420*TAXAS!$E$13))/6,IF($A420=TAXAS!$A$14,IF($B420="PARCELADO ATÉ 6X",$D420-($D420*TAXAS!$E$14))/6,IF($A420=TAXAS!$A$15,IF($B420="PARCELADO ATÉ 6X",$D420-($D420*TAXAS!$E$15))/6,IF($A420=TAXAS!$A$16,IF($B420="PARCELADO ATÉ 6X",$D420-($D420*TAXAS!$E$16))/6,IF($A420=TAXAS!$A$17,IF($B420="PARCELADO ATÉ 6X",$D420-($D420*TAXAS!$E$17))/6,IF($A420=TAXAS!$A$18,IF($B420="PARCELADO ATÉ 6X",$D420-($D420*TAXAS!$E$18))/6,IF($A420=TAXAS!$A$19,IF($B420="PARCELADO ATÉ 6X",$D420-($D420*TAXAS!$E$19))/6,IF($A420=TAXAS!$A$20,IF($B420="PARCELADO ATÉ 6X",$D420-($D420*TAXAS!$E$20))/6,IF($A420=TAXAS!$A$21,IF($B420="PARCELADO ATÉ 6X",$D420-($D420*TAXAS!$E$21))/6,IF($A420=TAXAS!$A$22,IF($B420="PARCELADO ATÉ 6X",$D420-($D420*TAXAS!$E$22))/6,IF($A420=TAXAS!$A$23,IF($B420="PARCELADO ATÉ 6X",$D420-($D420*TAXAS!$E$23))/6,IF($A420=TAXAS!$A$24,IF($B420="PARCELADO ATÉ 6X",$D420-($D420*TAXAS!$E$24))/6,IF($A420=TAXAS!$A$25,IF($B420="PARCELADO ATÉ 6X",$D420-($D420*TAXAS!$E$25))/6,IF($A420=TAXAS!$A$26,IF($B420="PARCELADO ATÉ 6X",$D420-($D420*TAXAS!$E$26))/6,IF($A420=TAXAS!$A$27,IF($B420="PARCELADO ATÉ 6X",$D420-($D420*TAXAS!$E$27))/6))))))))))))))))))))))))/1</f>
        <v>0</v>
      </c>
      <c r="I420" s="9">
        <f>IF($A420="VISA",IF($B420="PARCELADO ATÉ 12X",$D420-(D420*TAXAS!$F$4))/12,IF($A420="MASTER",IF($B420="PARCELADO ATÉ 12X",$D420-(D420*TAXAS!$F$5))/12,IF($A420="ELO",IF($B420="PARCELADO ATÉ 12X",$D420-(D420*TAXAS!$F$6))/12,IF($A420="HIPERCARD",IF($B420="PARCELADO ATÉ 12X",$D420-(D420*TAXAS!$F$7))/12,IF($A420="DINERS",IF($B420="PARCELADO ATÉ 12X",$D420-(D420*TAXAS!$F$8))/12,IF($A420="AMERICA EXPRESS",IF($B420="PARCELADO ATÉ 12X",$D420-(D420*TAXAS!$F$9))/12,IF($A420=TAXAS!$A$10,IF($B420="PARCELADO ATÉ 12X",$D420-($D420*TAXAS!$F$10))/12,IF($A420=TAXAS!$A$11,IF($B420="PARCELADO ATÉ 12X",$D420-($D420*TAXAS!$F$11))/12,IF($A420=TAXAS!$A$12,IF($B420="PARCELADO ATÉ 12X",$D420-($D420*TAXAS!$F$12))/12,IF($A420=TAXAS!$A$13,IF($B420="PARCELADO ATÉ 12X",$D420-($D420*TAXAS!$F$13))/12,IF($A420=TAXAS!$A$14,IF($B420="PARCELADO ATÉ 12X",$D420-($D420*TAXAS!$F$14))/12,IF($A420=TAXAS!$A$15,IF($B420="PARCELADO ATÉ 12X",$D420-($D420*TAXAS!$F$15))/12,IF($A420=TAXAS!$A$16,IF($B420="PARCELADO ATÉ 12X",$D420-($D420*TAXAS!$F$16))/12,IF($A420=TAXAS!$A$17,IF($B420="PARCELADO ATÉ 12X",$D420-($D420*TAXAS!$F$17))/12,IF($A420=TAXAS!$A$18,IF($B420="PARCELADO ATÉ 12X",$D420-($D420*TAXAS!$F$18))/12,IF($A420=TAXAS!$A$19,IF($B420="PARCELADO ATÉ 12X",$D420-($D420*TAXAS!$F$19))/12,IF($A420=TAXAS!$A$20,IF($B420="PARCELADO ATÉ 12X",$D420-($D420*TAXAS!$F$20))/12,IF($A420=TAXAS!$A$21,IF($B420="PARCELADO ATÉ 12X",$D420-($D420*TAXAS!$F$21))/12,IF($A420=TAXAS!$A$22,IF($B420="PARCELADO ATÉ 12X",$D420-($D420*TAXAS!$F$22))/12,IF($A420=TAXAS!$A$23,IF($B420="PARCELADO ATÉ 12X",$D420-($D420*TAXAS!$F$23))/12,IF($A420=TAXAS!$A$24,IF($B420="PARCELADO ATÉ 12X",$D420-($D420*TAXAS!$F$24))/12,IF($A420=TAXAS!$A$25,IF($B420="PARCELADO ATÉ 12X",$D420-($D420*TAXAS!$F$25))/12,IF($A420=TAXAS!$A$26,IF($B420="PARCELADO ATÉ 12X",$D420-($D420*TAXAS!$F$26))/12,IF($A420=TAXAS!$A$27,IF($B420="PARCELADO ATÉ 12X",$D420-($D420*TAXAS!$F$27))/12))))))))))))))))))))))))/1</f>
        <v>0</v>
      </c>
      <c r="J420" s="8">
        <f t="shared" si="0"/>
        <v>0</v>
      </c>
      <c r="K420" s="10" t="b">
        <f>IF($B420="PARCELADO ATÉ 3X",($D420-($D420*TAXAS!$D$4))-$J420)</f>
        <v>0</v>
      </c>
      <c r="L420" s="10" t="b">
        <f>IF($B420="PARCELADO ATÉ 6X",($D420-($D420*TAXAS!$E$4))-$J420)</f>
        <v>0</v>
      </c>
      <c r="M420" s="10" t="b">
        <f>IF($B420="PARCELADO ATÉ 12X",($D420-($D420*TAXAS!$F$4))-$J420)</f>
        <v>0</v>
      </c>
      <c r="N420" s="8">
        <f t="shared" si="1"/>
        <v>0</v>
      </c>
      <c r="O420" s="10">
        <f t="shared" si="2"/>
        <v>0</v>
      </c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spans="1:31" ht="15.75" customHeight="1" x14ac:dyDescent="0.2">
      <c r="A421" s="3"/>
      <c r="B421" s="5"/>
      <c r="C421" s="6"/>
      <c r="D421" s="42"/>
      <c r="E421" s="8">
        <f>IF($A421="VISA",IF($B421="DÉBITO",$D421-($D421*TAXAS!$B$4)),IF($A421="MASTER",IF($B421="DÉBITO",$D421-($D421*TAXAS!$B$5)),IF($A421="ELO", IF($B421="DÉBITO",$D421-($D421*TAXAS!$B$6)),IF($A421="HIPERCARD",IF($B421="DÉBITO",$D421-($D421*TAXAS!$B$7)),IF($A421="DINERS",IF($B421="DÉBITO",$D421-($D421*TAXAS!$B$8)),IF($A421="AMERICA EXPRESS",IF($B421="DÉBITO",$D421-($D421*TAXAS!$B$9)),IF($A421=TAXAS!$A$10,IF($B421="DÉBITO",$D421-($D421*TAXAS!$B$10)), IF($A421=TAXAS!$A$11,IF($B421="DÉBITO",$D421-($D421*TAXAS!$B$11)), IF($A421=TAXAS!$A$12,IF($B421="DÉBITO",$D421-($D421*TAXAS!$B$12)), IF($A421=TAXAS!$A$13,IF($B421="DÉBITO",$D421-($D421*TAXAS!$B$13)), IF($A421=TAXAS!$A$14,IF($B421="DÉBITO",$D421-($D421*TAXAS!$B$14)), IF($A421=TAXAS!$A$15,IF($B421="DÉBITO",$D421-($D421*TAXAS!$B$15)), IF($A421=TAXAS!$A$16,IF($B421="DÉBITO",$D421-($D421*TAXAS!$B$16)), IF($A421=TAXAS!$A$17,IF($B421="DÉBITO",$D421-($D421*TAXAS!$B$17)), IF($A421=TAXAS!$A$18,IF($B421="DÉBITO",$D421-($D421*TAXAS!$B$18)), IF($A421=TAXAS!$A$19,IF($B421="DÉBITO",$D421-($D421*TAXAS!$B$19)), IF($A421=TAXAS!$A$20,IF($B421="DÉBITO",$D421-($D421*TAXAS!$B$20)), IF($A421=TAXAS!$A$21,IF($B421="DÉBITO",$D421-($D421*TAXAS!$B$21)), IF($A421=TAXAS!$A$22,IF($B421="DÉBITO",$D421-($D421*TAXAS!$B$22)), IF($A421=TAXAS!$A$23,IF($B421="DÉBITO",$D421-($D421*TAXAS!$B$23)), IF($A421=TAXAS!$A$24,IF($B421="DÉBITO",$D421-($D421*TAXAS!$B$24)), IF($A421=TAXAS!$A$25,IF($B421="DÉBITO",$D421-($D421*TAXAS!$B$25)), IF($A421=TAXAS!$A$26,IF($B421="DÉBITO",$D421-($D421*TAXAS!$B$26)), IF($A421=TAXAS!$A$27,IF($B421="DÉBITO",$D421-($D421*TAXAS!$B$27))))))))))))))))))))))))))/1</f>
        <v>0</v>
      </c>
      <c r="F421" s="8">
        <f>IF($A421="VISA",IF($B421="CRÉDITO",$D421-($D421*TAXAS!$C$4)),IF($A421="MASTER",IF($B421="CRÉDITO",$D421-($D421*TAXAS!$C$5)),IF($A421="ELO", IF($B421="CRÉDITO",$D421-($D421*TAXAS!$C$6)),IF($A421="HIPERCARD",IF($B421="CRÉDITO",$D421-($D421*TAXAS!$C$7)),IF($A421="DINERS",IF($B421="CRÉDITO",$D421-($D421*TAXAS!$C$8)),IF($A421="AMERICA EXPRESS",IF($B421="CRÉDITO",$D421-($D421*TAXAS!$C$9)),IF($A421=TAXAS!$A$10,IF($B421="CRÉDITO",$D421-($D421*TAXAS!$C$10)), IF($A421=TAXAS!$A$11,IF($B421="CRÉDITO",$D421-($D421*TAXAS!$C$11)), IF($A421=TAXAS!$A$12,IF($B421="CRÉDITO",$D421-($D421*TAXAS!$C$12)), IF($A421=TAXAS!$A$13,IF($B421="CRÉDITO",$D421-($D421*TAXAS!$C$13)), IF($A421=TAXAS!$A$14,IF($B421="CRÉDITO",$D421-($D421*TAXAS!$C$14)), IF($A421=TAXAS!$A$15,IF($B421="CRÉDITO",$D421-($D421*TAXAS!$C$15)), IF($A421=TAXAS!$A$16,IF($B421="CRÉDITO",$D421-($D421*TAXAS!$C$16)), IF($A421=TAXAS!$A$17,IF($B421="CRÉDITO",$D421-($D421*TAXAS!$C$17)), IF($A421=TAXAS!$A$18,IF($B421="CRÉDITO",$D421-($D421*TAXAS!$C$18)), IF($A421=TAXAS!$A$19,IF($B421="CRÉDITO",$D421-($D421*TAXAS!$C$19)), IF($A421=TAXAS!$A$20,IF($B421="CRÉDITO",$D421-($D421*TAXAS!$C$20)), IF($A421=TAXAS!$A$21,IF($B421="CRÉDITO",$D421-($D421*TAXAS!$C$21)), IF($A421=TAXAS!$A$22,IF($B421="CRÉDITO",$D421-($D421*TAXAS!$C$22)), IF($A421=TAXAS!$A$23,IF($B421="CRÉDITO",$D421-($D421*TAXAS!$C$23)), IF($A421=TAXAS!$A$24,IF($B421="CRÉDITO",$D421-($D421*TAXAS!$C$24)), IF($A421=TAXAS!$A$25,IF($B421="CRÉDITO",$D421-($D421*TAXAS!$C$25)), IF($A421=TAXAS!$A$26,IF($B421="CRÉDITO",$D421-($D421*TAXAS!$C$26)), IF($A421=TAXAS!$A$27,IF($B421="CRÉDITO",$D421-($D421*TAXAS!$C$27))))))))))))))))))))))))))/1</f>
        <v>0</v>
      </c>
      <c r="G421" s="9">
        <f>IF($A421="VISA",IF($B421="PARCELADO ATÉ 3X",$D421-(D421*TAXAS!$D$4))/3,IF($A421="MASTER",IF($B421="PARCELADO ATÉ 3X",$D421-(D421*TAXAS!$D$5))/3,IF($A421="ELO",IF($B421="PARCELADO ATÉ 3X",$D421-(D421*TAXAS!$D$6))/3,IF($A421="HIPERCARD",IF($B421="PARCELADO ATÉ 3X",$D421-(D421*TAXAS!$D$7))/3,IF($A421="DINERS",IF($B421="PARCELADO ATÉ 3X",$D421-(D421*TAXAS!$D$8))/3,IF($A421="AMERICA EXPRESS",IF($B421="PARCELADO ATÉ 3X",$D421-(D421*TAXAS!$D$9))/3,IF($A421=TAXAS!$A$10,IF($B421="PARCELADO ATÉ 3X",$D421-($D421*TAXAS!$D$10))/3,IF($A421=TAXAS!$A$11,IF($B421="PARCELADO ATÉ 3X",$D421-($D421*TAXAS!$D$11))/3,IF($A421=TAXAS!$A$12,IF($B421="PARCELADO ATÉ 3X",$D421-($D421*TAXAS!$D$12))/3,IF($A421=TAXAS!$A$13,IF($B421="PARCELADO ATÉ 3X",$D421-($D421*TAXAS!$D$13))/3,IF($A421=TAXAS!$A$14,IF($B421="PARCELADO ATÉ 3X",$D421-($D421*TAXAS!$D$14))/3,IF($A421=TAXAS!$A$15,IF($B421="PARCELADO ATÉ 3X",$D421-($D421*TAXAS!$D$15))/3,IF($A421=TAXAS!$A$16,IF($B421="PARCELADO ATÉ 3X",$D421-($D421*TAXAS!$D$16))/3,IF($A421=TAXAS!$A$17,IF($B421="PARCELADO ATÉ 3X",$D421-($D421*TAXAS!$D$17))/3,IF($A421=TAXAS!$A$18,IF($B421="PARCELADO ATÉ 3X",$D421-($D421*TAXAS!$D$18))/3,IF($A421=TAXAS!$A$19,IF($B421="PARCELADO ATÉ 3X",$D421-($D421*TAXAS!$D$19))/3,IF($A421=TAXAS!$A$20,IF($B421="PARCELADO ATÉ 3X",$D421-($D421*TAXAS!$D$20))/3,IF($A421=TAXAS!$A$21,IF($B421="PARCELADO ATÉ 3X",$D421-($D421*TAXAS!$D$21))/3,IF($A421=TAXAS!$A$22,IF($B421="PARCELADO ATÉ 3X",$D421-($D421*TAXAS!$D$22))/3,IF($A421=TAXAS!$A$23,IF($B421="PARCELADO ATÉ 3X",$D421-($D421*TAXAS!$D$23))/3,IF($A421=TAXAS!$A$24,IF($B421="PARCELADO ATÉ 3X",$D421-($D421*TAXAS!$D$24))/3,IF($A421=TAXAS!$A$25,IF($B421="PARCELADO ATÉ 3X",$D421-($D421*TAXAS!$D$25))/3,IF($A421=TAXAS!$A$26,IF($B421="PARCELADO ATÉ 3X",$D421-($D421*TAXAS!$D$26))/3,IF($A421=TAXAS!$A$27,IF($B421="PARCELADO ATÉ 3X",$D421-($D421*TAXAS!$D$27))/3))))))))))))))))))))))))/1</f>
        <v>0</v>
      </c>
      <c r="H421" s="9">
        <f>IF($A421="VISA",IF($B421="PARCELADO ATÉ 6X",$D421-(D421*TAXAS!$E$4))/6,IF($A421="MASTER",IF($B421="PARCELADO ATÉ 6X",$D421-(D421*TAXAS!$E$5))/6,IF($A421="ELO",IF($B421="PARCELADO ATÉ 6X",$D421-(D421*TAXAS!$E$6))/6,IF($A421="HIPERCARD",IF($B421="PARCELADO ATÉ 6X",$D421-(D421*TAXAS!$E$7))/6,IF($A421="DINERS",IF($B421="PARCELADO ATÉ 6X",$D421-(D421*TAXAS!$E$8))/6,IF($A421="AMERICA EXPRESS",IF($B421="PARCELADO ATÉ 6X",$D421-(D421*TAXAS!$E$9))/6,IF($A421=TAXAS!$A$10,IF($B421="PARCELADO ATÉ 6X",$D421-($D421*TAXAS!$E$10))/6,IF($A421=TAXAS!$A$11,IF($B421="PARCELADO ATÉ 6X",$D421-($D421*TAXAS!$E$11))/6,IF($A421=TAXAS!$A$12,IF($B421="PARCELADO ATÉ 6X",$D421-($D421*TAXAS!$E$12))/6,IF($A421=TAXAS!$A$13,IF($B421="PARCELADO ATÉ 6X",$D421-($D421*TAXAS!$E$13))/6,IF($A421=TAXAS!$A$14,IF($B421="PARCELADO ATÉ 6X",$D421-($D421*TAXAS!$E$14))/6,IF($A421=TAXAS!$A$15,IF($B421="PARCELADO ATÉ 6X",$D421-($D421*TAXAS!$E$15))/6,IF($A421=TAXAS!$A$16,IF($B421="PARCELADO ATÉ 6X",$D421-($D421*TAXAS!$E$16))/6,IF($A421=TAXAS!$A$17,IF($B421="PARCELADO ATÉ 6X",$D421-($D421*TAXAS!$E$17))/6,IF($A421=TAXAS!$A$18,IF($B421="PARCELADO ATÉ 6X",$D421-($D421*TAXAS!$E$18))/6,IF($A421=TAXAS!$A$19,IF($B421="PARCELADO ATÉ 6X",$D421-($D421*TAXAS!$E$19))/6,IF($A421=TAXAS!$A$20,IF($B421="PARCELADO ATÉ 6X",$D421-($D421*TAXAS!$E$20))/6,IF($A421=TAXAS!$A$21,IF($B421="PARCELADO ATÉ 6X",$D421-($D421*TAXAS!$E$21))/6,IF($A421=TAXAS!$A$22,IF($B421="PARCELADO ATÉ 6X",$D421-($D421*TAXAS!$E$22))/6,IF($A421=TAXAS!$A$23,IF($B421="PARCELADO ATÉ 6X",$D421-($D421*TAXAS!$E$23))/6,IF($A421=TAXAS!$A$24,IF($B421="PARCELADO ATÉ 6X",$D421-($D421*TAXAS!$E$24))/6,IF($A421=TAXAS!$A$25,IF($B421="PARCELADO ATÉ 6X",$D421-($D421*TAXAS!$E$25))/6,IF($A421=TAXAS!$A$26,IF($B421="PARCELADO ATÉ 6X",$D421-($D421*TAXAS!$E$26))/6,IF($A421=TAXAS!$A$27,IF($B421="PARCELADO ATÉ 6X",$D421-($D421*TAXAS!$E$27))/6))))))))))))))))))))))))/1</f>
        <v>0</v>
      </c>
      <c r="I421" s="9">
        <f>IF($A421="VISA",IF($B421="PARCELADO ATÉ 12X",$D421-(D421*TAXAS!$F$4))/12,IF($A421="MASTER",IF($B421="PARCELADO ATÉ 12X",$D421-(D421*TAXAS!$F$5))/12,IF($A421="ELO",IF($B421="PARCELADO ATÉ 12X",$D421-(D421*TAXAS!$F$6))/12,IF($A421="HIPERCARD",IF($B421="PARCELADO ATÉ 12X",$D421-(D421*TAXAS!$F$7))/12,IF($A421="DINERS",IF($B421="PARCELADO ATÉ 12X",$D421-(D421*TAXAS!$F$8))/12,IF($A421="AMERICA EXPRESS",IF($B421="PARCELADO ATÉ 12X",$D421-(D421*TAXAS!$F$9))/12,IF($A421=TAXAS!$A$10,IF($B421="PARCELADO ATÉ 12X",$D421-($D421*TAXAS!$F$10))/12,IF($A421=TAXAS!$A$11,IF($B421="PARCELADO ATÉ 12X",$D421-($D421*TAXAS!$F$11))/12,IF($A421=TAXAS!$A$12,IF($B421="PARCELADO ATÉ 12X",$D421-($D421*TAXAS!$F$12))/12,IF($A421=TAXAS!$A$13,IF($B421="PARCELADO ATÉ 12X",$D421-($D421*TAXAS!$F$13))/12,IF($A421=TAXAS!$A$14,IF($B421="PARCELADO ATÉ 12X",$D421-($D421*TAXAS!$F$14))/12,IF($A421=TAXAS!$A$15,IF($B421="PARCELADO ATÉ 12X",$D421-($D421*TAXAS!$F$15))/12,IF($A421=TAXAS!$A$16,IF($B421="PARCELADO ATÉ 12X",$D421-($D421*TAXAS!$F$16))/12,IF($A421=TAXAS!$A$17,IF($B421="PARCELADO ATÉ 12X",$D421-($D421*TAXAS!$F$17))/12,IF($A421=TAXAS!$A$18,IF($B421="PARCELADO ATÉ 12X",$D421-($D421*TAXAS!$F$18))/12,IF($A421=TAXAS!$A$19,IF($B421="PARCELADO ATÉ 12X",$D421-($D421*TAXAS!$F$19))/12,IF($A421=TAXAS!$A$20,IF($B421="PARCELADO ATÉ 12X",$D421-($D421*TAXAS!$F$20))/12,IF($A421=TAXAS!$A$21,IF($B421="PARCELADO ATÉ 12X",$D421-($D421*TAXAS!$F$21))/12,IF($A421=TAXAS!$A$22,IF($B421="PARCELADO ATÉ 12X",$D421-($D421*TAXAS!$F$22))/12,IF($A421=TAXAS!$A$23,IF($B421="PARCELADO ATÉ 12X",$D421-($D421*TAXAS!$F$23))/12,IF($A421=TAXAS!$A$24,IF($B421="PARCELADO ATÉ 12X",$D421-($D421*TAXAS!$F$24))/12,IF($A421=TAXAS!$A$25,IF($B421="PARCELADO ATÉ 12X",$D421-($D421*TAXAS!$F$25))/12,IF($A421=TAXAS!$A$26,IF($B421="PARCELADO ATÉ 12X",$D421-($D421*TAXAS!$F$26))/12,IF($A421=TAXAS!$A$27,IF($B421="PARCELADO ATÉ 12X",$D421-($D421*TAXAS!$F$27))/12))))))))))))))))))))))))/1</f>
        <v>0</v>
      </c>
      <c r="J421" s="8">
        <f t="shared" si="0"/>
        <v>0</v>
      </c>
      <c r="K421" s="10" t="b">
        <f>IF($B421="PARCELADO ATÉ 3X",($D421-($D421*TAXAS!$D$4))-$J421)</f>
        <v>0</v>
      </c>
      <c r="L421" s="10" t="b">
        <f>IF($B421="PARCELADO ATÉ 6X",($D421-($D421*TAXAS!$E$4))-$J421)</f>
        <v>0</v>
      </c>
      <c r="M421" s="10" t="b">
        <f>IF($B421="PARCELADO ATÉ 12X",($D421-($D421*TAXAS!$F$4))-$J421)</f>
        <v>0</v>
      </c>
      <c r="N421" s="8">
        <f t="shared" si="1"/>
        <v>0</v>
      </c>
      <c r="O421" s="10">
        <f t="shared" si="2"/>
        <v>0</v>
      </c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spans="1:31" ht="15.75" customHeight="1" x14ac:dyDescent="0.2">
      <c r="A422" s="3"/>
      <c r="B422" s="5"/>
      <c r="C422" s="6"/>
      <c r="D422" s="42"/>
      <c r="E422" s="8">
        <f>IF($A422="VISA",IF($B422="DÉBITO",$D422-($D422*TAXAS!$B$4)),IF($A422="MASTER",IF($B422="DÉBITO",$D422-($D422*TAXAS!$B$5)),IF($A422="ELO", IF($B422="DÉBITO",$D422-($D422*TAXAS!$B$6)),IF($A422="HIPERCARD",IF($B422="DÉBITO",$D422-($D422*TAXAS!$B$7)),IF($A422="DINERS",IF($B422="DÉBITO",$D422-($D422*TAXAS!$B$8)),IF($A422="AMERICA EXPRESS",IF($B422="DÉBITO",$D422-($D422*TAXAS!$B$9)),IF($A422=TAXAS!$A$10,IF($B422="DÉBITO",$D422-($D422*TAXAS!$B$10)), IF($A422=TAXAS!$A$11,IF($B422="DÉBITO",$D422-($D422*TAXAS!$B$11)), IF($A422=TAXAS!$A$12,IF($B422="DÉBITO",$D422-($D422*TAXAS!$B$12)), IF($A422=TAXAS!$A$13,IF($B422="DÉBITO",$D422-($D422*TAXAS!$B$13)), IF($A422=TAXAS!$A$14,IF($B422="DÉBITO",$D422-($D422*TAXAS!$B$14)), IF($A422=TAXAS!$A$15,IF($B422="DÉBITO",$D422-($D422*TAXAS!$B$15)), IF($A422=TAXAS!$A$16,IF($B422="DÉBITO",$D422-($D422*TAXAS!$B$16)), IF($A422=TAXAS!$A$17,IF($B422="DÉBITO",$D422-($D422*TAXAS!$B$17)), IF($A422=TAXAS!$A$18,IF($B422="DÉBITO",$D422-($D422*TAXAS!$B$18)), IF($A422=TAXAS!$A$19,IF($B422="DÉBITO",$D422-($D422*TAXAS!$B$19)), IF($A422=TAXAS!$A$20,IF($B422="DÉBITO",$D422-($D422*TAXAS!$B$20)), IF($A422=TAXAS!$A$21,IF($B422="DÉBITO",$D422-($D422*TAXAS!$B$21)), IF($A422=TAXAS!$A$22,IF($B422="DÉBITO",$D422-($D422*TAXAS!$B$22)), IF($A422=TAXAS!$A$23,IF($B422="DÉBITO",$D422-($D422*TAXAS!$B$23)), IF($A422=TAXAS!$A$24,IF($B422="DÉBITO",$D422-($D422*TAXAS!$B$24)), IF($A422=TAXAS!$A$25,IF($B422="DÉBITO",$D422-($D422*TAXAS!$B$25)), IF($A422=TAXAS!$A$26,IF($B422="DÉBITO",$D422-($D422*TAXAS!$B$26)), IF($A422=TAXAS!$A$27,IF($B422="DÉBITO",$D422-($D422*TAXAS!$B$27))))))))))))))))))))))))))/1</f>
        <v>0</v>
      </c>
      <c r="F422" s="8">
        <f>IF($A422="VISA",IF($B422="CRÉDITO",$D422-($D422*TAXAS!$C$4)),IF($A422="MASTER",IF($B422="CRÉDITO",$D422-($D422*TAXAS!$C$5)),IF($A422="ELO", IF($B422="CRÉDITO",$D422-($D422*TAXAS!$C$6)),IF($A422="HIPERCARD",IF($B422="CRÉDITO",$D422-($D422*TAXAS!$C$7)),IF($A422="DINERS",IF($B422="CRÉDITO",$D422-($D422*TAXAS!$C$8)),IF($A422="AMERICA EXPRESS",IF($B422="CRÉDITO",$D422-($D422*TAXAS!$C$9)),IF($A422=TAXAS!$A$10,IF($B422="CRÉDITO",$D422-($D422*TAXAS!$C$10)), IF($A422=TAXAS!$A$11,IF($B422="CRÉDITO",$D422-($D422*TAXAS!$C$11)), IF($A422=TAXAS!$A$12,IF($B422="CRÉDITO",$D422-($D422*TAXAS!$C$12)), IF($A422=TAXAS!$A$13,IF($B422="CRÉDITO",$D422-($D422*TAXAS!$C$13)), IF($A422=TAXAS!$A$14,IF($B422="CRÉDITO",$D422-($D422*TAXAS!$C$14)), IF($A422=TAXAS!$A$15,IF($B422="CRÉDITO",$D422-($D422*TAXAS!$C$15)), IF($A422=TAXAS!$A$16,IF($B422="CRÉDITO",$D422-($D422*TAXAS!$C$16)), IF($A422=TAXAS!$A$17,IF($B422="CRÉDITO",$D422-($D422*TAXAS!$C$17)), IF($A422=TAXAS!$A$18,IF($B422="CRÉDITO",$D422-($D422*TAXAS!$C$18)), IF($A422=TAXAS!$A$19,IF($B422="CRÉDITO",$D422-($D422*TAXAS!$C$19)), IF($A422=TAXAS!$A$20,IF($B422="CRÉDITO",$D422-($D422*TAXAS!$C$20)), IF($A422=TAXAS!$A$21,IF($B422="CRÉDITO",$D422-($D422*TAXAS!$C$21)), IF($A422=TAXAS!$A$22,IF($B422="CRÉDITO",$D422-($D422*TAXAS!$C$22)), IF($A422=TAXAS!$A$23,IF($B422="CRÉDITO",$D422-($D422*TAXAS!$C$23)), IF($A422=TAXAS!$A$24,IF($B422="CRÉDITO",$D422-($D422*TAXAS!$C$24)), IF($A422=TAXAS!$A$25,IF($B422="CRÉDITO",$D422-($D422*TAXAS!$C$25)), IF($A422=TAXAS!$A$26,IF($B422="CRÉDITO",$D422-($D422*TAXAS!$C$26)), IF($A422=TAXAS!$A$27,IF($B422="CRÉDITO",$D422-($D422*TAXAS!$C$27))))))))))))))))))))))))))/1</f>
        <v>0</v>
      </c>
      <c r="G422" s="9">
        <f>IF($A422="VISA",IF($B422="PARCELADO ATÉ 3X",$D422-(D422*TAXAS!$D$4))/3,IF($A422="MASTER",IF($B422="PARCELADO ATÉ 3X",$D422-(D422*TAXAS!$D$5))/3,IF($A422="ELO",IF($B422="PARCELADO ATÉ 3X",$D422-(D422*TAXAS!$D$6))/3,IF($A422="HIPERCARD",IF($B422="PARCELADO ATÉ 3X",$D422-(D422*TAXAS!$D$7))/3,IF($A422="DINERS",IF($B422="PARCELADO ATÉ 3X",$D422-(D422*TAXAS!$D$8))/3,IF($A422="AMERICA EXPRESS",IF($B422="PARCELADO ATÉ 3X",$D422-(D422*TAXAS!$D$9))/3,IF($A422=TAXAS!$A$10,IF($B422="PARCELADO ATÉ 3X",$D422-($D422*TAXAS!$D$10))/3,IF($A422=TAXAS!$A$11,IF($B422="PARCELADO ATÉ 3X",$D422-($D422*TAXAS!$D$11))/3,IF($A422=TAXAS!$A$12,IF($B422="PARCELADO ATÉ 3X",$D422-($D422*TAXAS!$D$12))/3,IF($A422=TAXAS!$A$13,IF($B422="PARCELADO ATÉ 3X",$D422-($D422*TAXAS!$D$13))/3,IF($A422=TAXAS!$A$14,IF($B422="PARCELADO ATÉ 3X",$D422-($D422*TAXAS!$D$14))/3,IF($A422=TAXAS!$A$15,IF($B422="PARCELADO ATÉ 3X",$D422-($D422*TAXAS!$D$15))/3,IF($A422=TAXAS!$A$16,IF($B422="PARCELADO ATÉ 3X",$D422-($D422*TAXAS!$D$16))/3,IF($A422=TAXAS!$A$17,IF($B422="PARCELADO ATÉ 3X",$D422-($D422*TAXAS!$D$17))/3,IF($A422=TAXAS!$A$18,IF($B422="PARCELADO ATÉ 3X",$D422-($D422*TAXAS!$D$18))/3,IF($A422=TAXAS!$A$19,IF($B422="PARCELADO ATÉ 3X",$D422-($D422*TAXAS!$D$19))/3,IF($A422=TAXAS!$A$20,IF($B422="PARCELADO ATÉ 3X",$D422-($D422*TAXAS!$D$20))/3,IF($A422=TAXAS!$A$21,IF($B422="PARCELADO ATÉ 3X",$D422-($D422*TAXAS!$D$21))/3,IF($A422=TAXAS!$A$22,IF($B422="PARCELADO ATÉ 3X",$D422-($D422*TAXAS!$D$22))/3,IF($A422=TAXAS!$A$23,IF($B422="PARCELADO ATÉ 3X",$D422-($D422*TAXAS!$D$23))/3,IF($A422=TAXAS!$A$24,IF($B422="PARCELADO ATÉ 3X",$D422-($D422*TAXAS!$D$24))/3,IF($A422=TAXAS!$A$25,IF($B422="PARCELADO ATÉ 3X",$D422-($D422*TAXAS!$D$25))/3,IF($A422=TAXAS!$A$26,IF($B422="PARCELADO ATÉ 3X",$D422-($D422*TAXAS!$D$26))/3,IF($A422=TAXAS!$A$27,IF($B422="PARCELADO ATÉ 3X",$D422-($D422*TAXAS!$D$27))/3))))))))))))))))))))))))/1</f>
        <v>0</v>
      </c>
      <c r="H422" s="9">
        <f>IF($A422="VISA",IF($B422="PARCELADO ATÉ 6X",$D422-(D422*TAXAS!$E$4))/6,IF($A422="MASTER",IF($B422="PARCELADO ATÉ 6X",$D422-(D422*TAXAS!$E$5))/6,IF($A422="ELO",IF($B422="PARCELADO ATÉ 6X",$D422-(D422*TAXAS!$E$6))/6,IF($A422="HIPERCARD",IF($B422="PARCELADO ATÉ 6X",$D422-(D422*TAXAS!$E$7))/6,IF($A422="DINERS",IF($B422="PARCELADO ATÉ 6X",$D422-(D422*TAXAS!$E$8))/6,IF($A422="AMERICA EXPRESS",IF($B422="PARCELADO ATÉ 6X",$D422-(D422*TAXAS!$E$9))/6,IF($A422=TAXAS!$A$10,IF($B422="PARCELADO ATÉ 6X",$D422-($D422*TAXAS!$E$10))/6,IF($A422=TAXAS!$A$11,IF($B422="PARCELADO ATÉ 6X",$D422-($D422*TAXAS!$E$11))/6,IF($A422=TAXAS!$A$12,IF($B422="PARCELADO ATÉ 6X",$D422-($D422*TAXAS!$E$12))/6,IF($A422=TAXAS!$A$13,IF($B422="PARCELADO ATÉ 6X",$D422-($D422*TAXAS!$E$13))/6,IF($A422=TAXAS!$A$14,IF($B422="PARCELADO ATÉ 6X",$D422-($D422*TAXAS!$E$14))/6,IF($A422=TAXAS!$A$15,IF($B422="PARCELADO ATÉ 6X",$D422-($D422*TAXAS!$E$15))/6,IF($A422=TAXAS!$A$16,IF($B422="PARCELADO ATÉ 6X",$D422-($D422*TAXAS!$E$16))/6,IF($A422=TAXAS!$A$17,IF($B422="PARCELADO ATÉ 6X",$D422-($D422*TAXAS!$E$17))/6,IF($A422=TAXAS!$A$18,IF($B422="PARCELADO ATÉ 6X",$D422-($D422*TAXAS!$E$18))/6,IF($A422=TAXAS!$A$19,IF($B422="PARCELADO ATÉ 6X",$D422-($D422*TAXAS!$E$19))/6,IF($A422=TAXAS!$A$20,IF($B422="PARCELADO ATÉ 6X",$D422-($D422*TAXAS!$E$20))/6,IF($A422=TAXAS!$A$21,IF($B422="PARCELADO ATÉ 6X",$D422-($D422*TAXAS!$E$21))/6,IF($A422=TAXAS!$A$22,IF($B422="PARCELADO ATÉ 6X",$D422-($D422*TAXAS!$E$22))/6,IF($A422=TAXAS!$A$23,IF($B422="PARCELADO ATÉ 6X",$D422-($D422*TAXAS!$E$23))/6,IF($A422=TAXAS!$A$24,IF($B422="PARCELADO ATÉ 6X",$D422-($D422*TAXAS!$E$24))/6,IF($A422=TAXAS!$A$25,IF($B422="PARCELADO ATÉ 6X",$D422-($D422*TAXAS!$E$25))/6,IF($A422=TAXAS!$A$26,IF($B422="PARCELADO ATÉ 6X",$D422-($D422*TAXAS!$E$26))/6,IF($A422=TAXAS!$A$27,IF($B422="PARCELADO ATÉ 6X",$D422-($D422*TAXAS!$E$27))/6))))))))))))))))))))))))/1</f>
        <v>0</v>
      </c>
      <c r="I422" s="9">
        <f>IF($A422="VISA",IF($B422="PARCELADO ATÉ 12X",$D422-(D422*TAXAS!$F$4))/12,IF($A422="MASTER",IF($B422="PARCELADO ATÉ 12X",$D422-(D422*TAXAS!$F$5))/12,IF($A422="ELO",IF($B422="PARCELADO ATÉ 12X",$D422-(D422*TAXAS!$F$6))/12,IF($A422="HIPERCARD",IF($B422="PARCELADO ATÉ 12X",$D422-(D422*TAXAS!$F$7))/12,IF($A422="DINERS",IF($B422="PARCELADO ATÉ 12X",$D422-(D422*TAXAS!$F$8))/12,IF($A422="AMERICA EXPRESS",IF($B422="PARCELADO ATÉ 12X",$D422-(D422*TAXAS!$F$9))/12,IF($A422=TAXAS!$A$10,IF($B422="PARCELADO ATÉ 12X",$D422-($D422*TAXAS!$F$10))/12,IF($A422=TAXAS!$A$11,IF($B422="PARCELADO ATÉ 12X",$D422-($D422*TAXAS!$F$11))/12,IF($A422=TAXAS!$A$12,IF($B422="PARCELADO ATÉ 12X",$D422-($D422*TAXAS!$F$12))/12,IF($A422=TAXAS!$A$13,IF($B422="PARCELADO ATÉ 12X",$D422-($D422*TAXAS!$F$13))/12,IF($A422=TAXAS!$A$14,IF($B422="PARCELADO ATÉ 12X",$D422-($D422*TAXAS!$F$14))/12,IF($A422=TAXAS!$A$15,IF($B422="PARCELADO ATÉ 12X",$D422-($D422*TAXAS!$F$15))/12,IF($A422=TAXAS!$A$16,IF($B422="PARCELADO ATÉ 12X",$D422-($D422*TAXAS!$F$16))/12,IF($A422=TAXAS!$A$17,IF($B422="PARCELADO ATÉ 12X",$D422-($D422*TAXAS!$F$17))/12,IF($A422=TAXAS!$A$18,IF($B422="PARCELADO ATÉ 12X",$D422-($D422*TAXAS!$F$18))/12,IF($A422=TAXAS!$A$19,IF($B422="PARCELADO ATÉ 12X",$D422-($D422*TAXAS!$F$19))/12,IF($A422=TAXAS!$A$20,IF($B422="PARCELADO ATÉ 12X",$D422-($D422*TAXAS!$F$20))/12,IF($A422=TAXAS!$A$21,IF($B422="PARCELADO ATÉ 12X",$D422-($D422*TAXAS!$F$21))/12,IF($A422=TAXAS!$A$22,IF($B422="PARCELADO ATÉ 12X",$D422-($D422*TAXAS!$F$22))/12,IF($A422=TAXAS!$A$23,IF($B422="PARCELADO ATÉ 12X",$D422-($D422*TAXAS!$F$23))/12,IF($A422=TAXAS!$A$24,IF($B422="PARCELADO ATÉ 12X",$D422-($D422*TAXAS!$F$24))/12,IF($A422=TAXAS!$A$25,IF($B422="PARCELADO ATÉ 12X",$D422-($D422*TAXAS!$F$25))/12,IF($A422=TAXAS!$A$26,IF($B422="PARCELADO ATÉ 12X",$D422-($D422*TAXAS!$F$26))/12,IF($A422=TAXAS!$A$27,IF($B422="PARCELADO ATÉ 12X",$D422-($D422*TAXAS!$F$27))/12))))))))))))))))))))))))/1</f>
        <v>0</v>
      </c>
      <c r="J422" s="8">
        <f t="shared" si="0"/>
        <v>0</v>
      </c>
      <c r="K422" s="10" t="b">
        <f>IF($B422="PARCELADO ATÉ 3X",($D422-($D422*TAXAS!$D$4))-$J422)</f>
        <v>0</v>
      </c>
      <c r="L422" s="10" t="b">
        <f>IF($B422="PARCELADO ATÉ 6X",($D422-($D422*TAXAS!$E$4))-$J422)</f>
        <v>0</v>
      </c>
      <c r="M422" s="10" t="b">
        <f>IF($B422="PARCELADO ATÉ 12X",($D422-($D422*TAXAS!$F$4))-$J422)</f>
        <v>0</v>
      </c>
      <c r="N422" s="8">
        <f t="shared" si="1"/>
        <v>0</v>
      </c>
      <c r="O422" s="10">
        <f t="shared" si="2"/>
        <v>0</v>
      </c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spans="1:31" ht="15.75" customHeight="1" x14ac:dyDescent="0.2">
      <c r="A423" s="3"/>
      <c r="B423" s="5"/>
      <c r="C423" s="6"/>
      <c r="D423" s="42"/>
      <c r="E423" s="8">
        <f>IF($A423="VISA",IF($B423="DÉBITO",$D423-($D423*TAXAS!$B$4)),IF($A423="MASTER",IF($B423="DÉBITO",$D423-($D423*TAXAS!$B$5)),IF($A423="ELO", IF($B423="DÉBITO",$D423-($D423*TAXAS!$B$6)),IF($A423="HIPERCARD",IF($B423="DÉBITO",$D423-($D423*TAXAS!$B$7)),IF($A423="DINERS",IF($B423="DÉBITO",$D423-($D423*TAXAS!$B$8)),IF($A423="AMERICA EXPRESS",IF($B423="DÉBITO",$D423-($D423*TAXAS!$B$9)),IF($A423=TAXAS!$A$10,IF($B423="DÉBITO",$D423-($D423*TAXAS!$B$10)), IF($A423=TAXAS!$A$11,IF($B423="DÉBITO",$D423-($D423*TAXAS!$B$11)), IF($A423=TAXAS!$A$12,IF($B423="DÉBITO",$D423-($D423*TAXAS!$B$12)), IF($A423=TAXAS!$A$13,IF($B423="DÉBITO",$D423-($D423*TAXAS!$B$13)), IF($A423=TAXAS!$A$14,IF($B423="DÉBITO",$D423-($D423*TAXAS!$B$14)), IF($A423=TAXAS!$A$15,IF($B423="DÉBITO",$D423-($D423*TAXAS!$B$15)), IF($A423=TAXAS!$A$16,IF($B423="DÉBITO",$D423-($D423*TAXAS!$B$16)), IF($A423=TAXAS!$A$17,IF($B423="DÉBITO",$D423-($D423*TAXAS!$B$17)), IF($A423=TAXAS!$A$18,IF($B423="DÉBITO",$D423-($D423*TAXAS!$B$18)), IF($A423=TAXAS!$A$19,IF($B423="DÉBITO",$D423-($D423*TAXAS!$B$19)), IF($A423=TAXAS!$A$20,IF($B423="DÉBITO",$D423-($D423*TAXAS!$B$20)), IF($A423=TAXAS!$A$21,IF($B423="DÉBITO",$D423-($D423*TAXAS!$B$21)), IF($A423=TAXAS!$A$22,IF($B423="DÉBITO",$D423-($D423*TAXAS!$B$22)), IF($A423=TAXAS!$A$23,IF($B423="DÉBITO",$D423-($D423*TAXAS!$B$23)), IF($A423=TAXAS!$A$24,IF($B423="DÉBITO",$D423-($D423*TAXAS!$B$24)), IF($A423=TAXAS!$A$25,IF($B423="DÉBITO",$D423-($D423*TAXAS!$B$25)), IF($A423=TAXAS!$A$26,IF($B423="DÉBITO",$D423-($D423*TAXAS!$B$26)), IF($A423=TAXAS!$A$27,IF($B423="DÉBITO",$D423-($D423*TAXAS!$B$27))))))))))))))))))))))))))/1</f>
        <v>0</v>
      </c>
      <c r="F423" s="8">
        <f>IF($A423="VISA",IF($B423="CRÉDITO",$D423-($D423*TAXAS!$C$4)),IF($A423="MASTER",IF($B423="CRÉDITO",$D423-($D423*TAXAS!$C$5)),IF($A423="ELO", IF($B423="CRÉDITO",$D423-($D423*TAXAS!$C$6)),IF($A423="HIPERCARD",IF($B423="CRÉDITO",$D423-($D423*TAXAS!$C$7)),IF($A423="DINERS",IF($B423="CRÉDITO",$D423-($D423*TAXAS!$C$8)),IF($A423="AMERICA EXPRESS",IF($B423="CRÉDITO",$D423-($D423*TAXAS!$C$9)),IF($A423=TAXAS!$A$10,IF($B423="CRÉDITO",$D423-($D423*TAXAS!$C$10)), IF($A423=TAXAS!$A$11,IF($B423="CRÉDITO",$D423-($D423*TAXAS!$C$11)), IF($A423=TAXAS!$A$12,IF($B423="CRÉDITO",$D423-($D423*TAXAS!$C$12)), IF($A423=TAXAS!$A$13,IF($B423="CRÉDITO",$D423-($D423*TAXAS!$C$13)), IF($A423=TAXAS!$A$14,IF($B423="CRÉDITO",$D423-($D423*TAXAS!$C$14)), IF($A423=TAXAS!$A$15,IF($B423="CRÉDITO",$D423-($D423*TAXAS!$C$15)), IF($A423=TAXAS!$A$16,IF($B423="CRÉDITO",$D423-($D423*TAXAS!$C$16)), IF($A423=TAXAS!$A$17,IF($B423="CRÉDITO",$D423-($D423*TAXAS!$C$17)), IF($A423=TAXAS!$A$18,IF($B423="CRÉDITO",$D423-($D423*TAXAS!$C$18)), IF($A423=TAXAS!$A$19,IF($B423="CRÉDITO",$D423-($D423*TAXAS!$C$19)), IF($A423=TAXAS!$A$20,IF($B423="CRÉDITO",$D423-($D423*TAXAS!$C$20)), IF($A423=TAXAS!$A$21,IF($B423="CRÉDITO",$D423-($D423*TAXAS!$C$21)), IF($A423=TAXAS!$A$22,IF($B423="CRÉDITO",$D423-($D423*TAXAS!$C$22)), IF($A423=TAXAS!$A$23,IF($B423="CRÉDITO",$D423-($D423*TAXAS!$C$23)), IF($A423=TAXAS!$A$24,IF($B423="CRÉDITO",$D423-($D423*TAXAS!$C$24)), IF($A423=TAXAS!$A$25,IF($B423="CRÉDITO",$D423-($D423*TAXAS!$C$25)), IF($A423=TAXAS!$A$26,IF($B423="CRÉDITO",$D423-($D423*TAXAS!$C$26)), IF($A423=TAXAS!$A$27,IF($B423="CRÉDITO",$D423-($D423*TAXAS!$C$27))))))))))))))))))))))))))/1</f>
        <v>0</v>
      </c>
      <c r="G423" s="9">
        <f>IF($A423="VISA",IF($B423="PARCELADO ATÉ 3X",$D423-(D423*TAXAS!$D$4))/3,IF($A423="MASTER",IF($B423="PARCELADO ATÉ 3X",$D423-(D423*TAXAS!$D$5))/3,IF($A423="ELO",IF($B423="PARCELADO ATÉ 3X",$D423-(D423*TAXAS!$D$6))/3,IF($A423="HIPERCARD",IF($B423="PARCELADO ATÉ 3X",$D423-(D423*TAXAS!$D$7))/3,IF($A423="DINERS",IF($B423="PARCELADO ATÉ 3X",$D423-(D423*TAXAS!$D$8))/3,IF($A423="AMERICA EXPRESS",IF($B423="PARCELADO ATÉ 3X",$D423-(D423*TAXAS!$D$9))/3,IF($A423=TAXAS!$A$10,IF($B423="PARCELADO ATÉ 3X",$D423-($D423*TAXAS!$D$10))/3,IF($A423=TAXAS!$A$11,IF($B423="PARCELADO ATÉ 3X",$D423-($D423*TAXAS!$D$11))/3,IF($A423=TAXAS!$A$12,IF($B423="PARCELADO ATÉ 3X",$D423-($D423*TAXAS!$D$12))/3,IF($A423=TAXAS!$A$13,IF($B423="PARCELADO ATÉ 3X",$D423-($D423*TAXAS!$D$13))/3,IF($A423=TAXAS!$A$14,IF($B423="PARCELADO ATÉ 3X",$D423-($D423*TAXAS!$D$14))/3,IF($A423=TAXAS!$A$15,IF($B423="PARCELADO ATÉ 3X",$D423-($D423*TAXAS!$D$15))/3,IF($A423=TAXAS!$A$16,IF($B423="PARCELADO ATÉ 3X",$D423-($D423*TAXAS!$D$16))/3,IF($A423=TAXAS!$A$17,IF($B423="PARCELADO ATÉ 3X",$D423-($D423*TAXAS!$D$17))/3,IF($A423=TAXAS!$A$18,IF($B423="PARCELADO ATÉ 3X",$D423-($D423*TAXAS!$D$18))/3,IF($A423=TAXAS!$A$19,IF($B423="PARCELADO ATÉ 3X",$D423-($D423*TAXAS!$D$19))/3,IF($A423=TAXAS!$A$20,IF($B423="PARCELADO ATÉ 3X",$D423-($D423*TAXAS!$D$20))/3,IF($A423=TAXAS!$A$21,IF($B423="PARCELADO ATÉ 3X",$D423-($D423*TAXAS!$D$21))/3,IF($A423=TAXAS!$A$22,IF($B423="PARCELADO ATÉ 3X",$D423-($D423*TAXAS!$D$22))/3,IF($A423=TAXAS!$A$23,IF($B423="PARCELADO ATÉ 3X",$D423-($D423*TAXAS!$D$23))/3,IF($A423=TAXAS!$A$24,IF($B423="PARCELADO ATÉ 3X",$D423-($D423*TAXAS!$D$24))/3,IF($A423=TAXAS!$A$25,IF($B423="PARCELADO ATÉ 3X",$D423-($D423*TAXAS!$D$25))/3,IF($A423=TAXAS!$A$26,IF($B423="PARCELADO ATÉ 3X",$D423-($D423*TAXAS!$D$26))/3,IF($A423=TAXAS!$A$27,IF($B423="PARCELADO ATÉ 3X",$D423-($D423*TAXAS!$D$27))/3))))))))))))))))))))))))/1</f>
        <v>0</v>
      </c>
      <c r="H423" s="9">
        <f>IF($A423="VISA",IF($B423="PARCELADO ATÉ 6X",$D423-(D423*TAXAS!$E$4))/6,IF($A423="MASTER",IF($B423="PARCELADO ATÉ 6X",$D423-(D423*TAXAS!$E$5))/6,IF($A423="ELO",IF($B423="PARCELADO ATÉ 6X",$D423-(D423*TAXAS!$E$6))/6,IF($A423="HIPERCARD",IF($B423="PARCELADO ATÉ 6X",$D423-(D423*TAXAS!$E$7))/6,IF($A423="DINERS",IF($B423="PARCELADO ATÉ 6X",$D423-(D423*TAXAS!$E$8))/6,IF($A423="AMERICA EXPRESS",IF($B423="PARCELADO ATÉ 6X",$D423-(D423*TAXAS!$E$9))/6,IF($A423=TAXAS!$A$10,IF($B423="PARCELADO ATÉ 6X",$D423-($D423*TAXAS!$E$10))/6,IF($A423=TAXAS!$A$11,IF($B423="PARCELADO ATÉ 6X",$D423-($D423*TAXAS!$E$11))/6,IF($A423=TAXAS!$A$12,IF($B423="PARCELADO ATÉ 6X",$D423-($D423*TAXAS!$E$12))/6,IF($A423=TAXAS!$A$13,IF($B423="PARCELADO ATÉ 6X",$D423-($D423*TAXAS!$E$13))/6,IF($A423=TAXAS!$A$14,IF($B423="PARCELADO ATÉ 6X",$D423-($D423*TAXAS!$E$14))/6,IF($A423=TAXAS!$A$15,IF($B423="PARCELADO ATÉ 6X",$D423-($D423*TAXAS!$E$15))/6,IF($A423=TAXAS!$A$16,IF($B423="PARCELADO ATÉ 6X",$D423-($D423*TAXAS!$E$16))/6,IF($A423=TAXAS!$A$17,IF($B423="PARCELADO ATÉ 6X",$D423-($D423*TAXAS!$E$17))/6,IF($A423=TAXAS!$A$18,IF($B423="PARCELADO ATÉ 6X",$D423-($D423*TAXAS!$E$18))/6,IF($A423=TAXAS!$A$19,IF($B423="PARCELADO ATÉ 6X",$D423-($D423*TAXAS!$E$19))/6,IF($A423=TAXAS!$A$20,IF($B423="PARCELADO ATÉ 6X",$D423-($D423*TAXAS!$E$20))/6,IF($A423=TAXAS!$A$21,IF($B423="PARCELADO ATÉ 6X",$D423-($D423*TAXAS!$E$21))/6,IF($A423=TAXAS!$A$22,IF($B423="PARCELADO ATÉ 6X",$D423-($D423*TAXAS!$E$22))/6,IF($A423=TAXAS!$A$23,IF($B423="PARCELADO ATÉ 6X",$D423-($D423*TAXAS!$E$23))/6,IF($A423=TAXAS!$A$24,IF($B423="PARCELADO ATÉ 6X",$D423-($D423*TAXAS!$E$24))/6,IF($A423=TAXAS!$A$25,IF($B423="PARCELADO ATÉ 6X",$D423-($D423*TAXAS!$E$25))/6,IF($A423=TAXAS!$A$26,IF($B423="PARCELADO ATÉ 6X",$D423-($D423*TAXAS!$E$26))/6,IF($A423=TAXAS!$A$27,IF($B423="PARCELADO ATÉ 6X",$D423-($D423*TAXAS!$E$27))/6))))))))))))))))))))))))/1</f>
        <v>0</v>
      </c>
      <c r="I423" s="9">
        <f>IF($A423="VISA",IF($B423="PARCELADO ATÉ 12X",$D423-(D423*TAXAS!$F$4))/12,IF($A423="MASTER",IF($B423="PARCELADO ATÉ 12X",$D423-(D423*TAXAS!$F$5))/12,IF($A423="ELO",IF($B423="PARCELADO ATÉ 12X",$D423-(D423*TAXAS!$F$6))/12,IF($A423="HIPERCARD",IF($B423="PARCELADO ATÉ 12X",$D423-(D423*TAXAS!$F$7))/12,IF($A423="DINERS",IF($B423="PARCELADO ATÉ 12X",$D423-(D423*TAXAS!$F$8))/12,IF($A423="AMERICA EXPRESS",IF($B423="PARCELADO ATÉ 12X",$D423-(D423*TAXAS!$F$9))/12,IF($A423=TAXAS!$A$10,IF($B423="PARCELADO ATÉ 12X",$D423-($D423*TAXAS!$F$10))/12,IF($A423=TAXAS!$A$11,IF($B423="PARCELADO ATÉ 12X",$D423-($D423*TAXAS!$F$11))/12,IF($A423=TAXAS!$A$12,IF($B423="PARCELADO ATÉ 12X",$D423-($D423*TAXAS!$F$12))/12,IF($A423=TAXAS!$A$13,IF($B423="PARCELADO ATÉ 12X",$D423-($D423*TAXAS!$F$13))/12,IF($A423=TAXAS!$A$14,IF($B423="PARCELADO ATÉ 12X",$D423-($D423*TAXAS!$F$14))/12,IF($A423=TAXAS!$A$15,IF($B423="PARCELADO ATÉ 12X",$D423-($D423*TAXAS!$F$15))/12,IF($A423=TAXAS!$A$16,IF($B423="PARCELADO ATÉ 12X",$D423-($D423*TAXAS!$F$16))/12,IF($A423=TAXAS!$A$17,IF($B423="PARCELADO ATÉ 12X",$D423-($D423*TAXAS!$F$17))/12,IF($A423=TAXAS!$A$18,IF($B423="PARCELADO ATÉ 12X",$D423-($D423*TAXAS!$F$18))/12,IF($A423=TAXAS!$A$19,IF($B423="PARCELADO ATÉ 12X",$D423-($D423*TAXAS!$F$19))/12,IF($A423=TAXAS!$A$20,IF($B423="PARCELADO ATÉ 12X",$D423-($D423*TAXAS!$F$20))/12,IF($A423=TAXAS!$A$21,IF($B423="PARCELADO ATÉ 12X",$D423-($D423*TAXAS!$F$21))/12,IF($A423=TAXAS!$A$22,IF($B423="PARCELADO ATÉ 12X",$D423-($D423*TAXAS!$F$22))/12,IF($A423=TAXAS!$A$23,IF($B423="PARCELADO ATÉ 12X",$D423-($D423*TAXAS!$F$23))/12,IF($A423=TAXAS!$A$24,IF($B423="PARCELADO ATÉ 12X",$D423-($D423*TAXAS!$F$24))/12,IF($A423=TAXAS!$A$25,IF($B423="PARCELADO ATÉ 12X",$D423-($D423*TAXAS!$F$25))/12,IF($A423=TAXAS!$A$26,IF($B423="PARCELADO ATÉ 12X",$D423-($D423*TAXAS!$F$26))/12,IF($A423=TAXAS!$A$27,IF($B423="PARCELADO ATÉ 12X",$D423-($D423*TAXAS!$F$27))/12))))))))))))))))))))))))/1</f>
        <v>0</v>
      </c>
      <c r="J423" s="8">
        <f t="shared" si="0"/>
        <v>0</v>
      </c>
      <c r="K423" s="10" t="b">
        <f>IF($B423="PARCELADO ATÉ 3X",($D423-($D423*TAXAS!$D$4))-$J423)</f>
        <v>0</v>
      </c>
      <c r="L423" s="10" t="b">
        <f>IF($B423="PARCELADO ATÉ 6X",($D423-($D423*TAXAS!$E$4))-$J423)</f>
        <v>0</v>
      </c>
      <c r="M423" s="10" t="b">
        <f>IF($B423="PARCELADO ATÉ 12X",($D423-($D423*TAXAS!$F$4))-$J423)</f>
        <v>0</v>
      </c>
      <c r="N423" s="8">
        <f t="shared" si="1"/>
        <v>0</v>
      </c>
      <c r="O423" s="10">
        <f t="shared" si="2"/>
        <v>0</v>
      </c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spans="1:31" ht="15.75" customHeight="1" x14ac:dyDescent="0.2">
      <c r="A424" s="3"/>
      <c r="B424" s="5"/>
      <c r="C424" s="6"/>
      <c r="D424" s="42"/>
      <c r="E424" s="8">
        <f>IF($A424="VISA",IF($B424="DÉBITO",$D424-($D424*TAXAS!$B$4)),IF($A424="MASTER",IF($B424="DÉBITO",$D424-($D424*TAXAS!$B$5)),IF($A424="ELO", IF($B424="DÉBITO",$D424-($D424*TAXAS!$B$6)),IF($A424="HIPERCARD",IF($B424="DÉBITO",$D424-($D424*TAXAS!$B$7)),IF($A424="DINERS",IF($B424="DÉBITO",$D424-($D424*TAXAS!$B$8)),IF($A424="AMERICA EXPRESS",IF($B424="DÉBITO",$D424-($D424*TAXAS!$B$9)),IF($A424=TAXAS!$A$10,IF($B424="DÉBITO",$D424-($D424*TAXAS!$B$10)), IF($A424=TAXAS!$A$11,IF($B424="DÉBITO",$D424-($D424*TAXAS!$B$11)), IF($A424=TAXAS!$A$12,IF($B424="DÉBITO",$D424-($D424*TAXAS!$B$12)), IF($A424=TAXAS!$A$13,IF($B424="DÉBITO",$D424-($D424*TAXAS!$B$13)), IF($A424=TAXAS!$A$14,IF($B424="DÉBITO",$D424-($D424*TAXAS!$B$14)), IF($A424=TAXAS!$A$15,IF($B424="DÉBITO",$D424-($D424*TAXAS!$B$15)), IF($A424=TAXAS!$A$16,IF($B424="DÉBITO",$D424-($D424*TAXAS!$B$16)), IF($A424=TAXAS!$A$17,IF($B424="DÉBITO",$D424-($D424*TAXAS!$B$17)), IF($A424=TAXAS!$A$18,IF($B424="DÉBITO",$D424-($D424*TAXAS!$B$18)), IF($A424=TAXAS!$A$19,IF($B424="DÉBITO",$D424-($D424*TAXAS!$B$19)), IF($A424=TAXAS!$A$20,IF($B424="DÉBITO",$D424-($D424*TAXAS!$B$20)), IF($A424=TAXAS!$A$21,IF($B424="DÉBITO",$D424-($D424*TAXAS!$B$21)), IF($A424=TAXAS!$A$22,IF($B424="DÉBITO",$D424-($D424*TAXAS!$B$22)), IF($A424=TAXAS!$A$23,IF($B424="DÉBITO",$D424-($D424*TAXAS!$B$23)), IF($A424=TAXAS!$A$24,IF($B424="DÉBITO",$D424-($D424*TAXAS!$B$24)), IF($A424=TAXAS!$A$25,IF($B424="DÉBITO",$D424-($D424*TAXAS!$B$25)), IF($A424=TAXAS!$A$26,IF($B424="DÉBITO",$D424-($D424*TAXAS!$B$26)), IF($A424=TAXAS!$A$27,IF($B424="DÉBITO",$D424-($D424*TAXAS!$B$27))))))))))))))))))))))))))/1</f>
        <v>0</v>
      </c>
      <c r="F424" s="8">
        <f>IF($A424="VISA",IF($B424="CRÉDITO",$D424-($D424*TAXAS!$C$4)),IF($A424="MASTER",IF($B424="CRÉDITO",$D424-($D424*TAXAS!$C$5)),IF($A424="ELO", IF($B424="CRÉDITO",$D424-($D424*TAXAS!$C$6)),IF($A424="HIPERCARD",IF($B424="CRÉDITO",$D424-($D424*TAXAS!$C$7)),IF($A424="DINERS",IF($B424="CRÉDITO",$D424-($D424*TAXAS!$C$8)),IF($A424="AMERICA EXPRESS",IF($B424="CRÉDITO",$D424-($D424*TAXAS!$C$9)),IF($A424=TAXAS!$A$10,IF($B424="CRÉDITO",$D424-($D424*TAXAS!$C$10)), IF($A424=TAXAS!$A$11,IF($B424="CRÉDITO",$D424-($D424*TAXAS!$C$11)), IF($A424=TAXAS!$A$12,IF($B424="CRÉDITO",$D424-($D424*TAXAS!$C$12)), IF($A424=TAXAS!$A$13,IF($B424="CRÉDITO",$D424-($D424*TAXAS!$C$13)), IF($A424=TAXAS!$A$14,IF($B424="CRÉDITO",$D424-($D424*TAXAS!$C$14)), IF($A424=TAXAS!$A$15,IF($B424="CRÉDITO",$D424-($D424*TAXAS!$C$15)), IF($A424=TAXAS!$A$16,IF($B424="CRÉDITO",$D424-($D424*TAXAS!$C$16)), IF($A424=TAXAS!$A$17,IF($B424="CRÉDITO",$D424-($D424*TAXAS!$C$17)), IF($A424=TAXAS!$A$18,IF($B424="CRÉDITO",$D424-($D424*TAXAS!$C$18)), IF($A424=TAXAS!$A$19,IF($B424="CRÉDITO",$D424-($D424*TAXAS!$C$19)), IF($A424=TAXAS!$A$20,IF($B424="CRÉDITO",$D424-($D424*TAXAS!$C$20)), IF($A424=TAXAS!$A$21,IF($B424="CRÉDITO",$D424-($D424*TAXAS!$C$21)), IF($A424=TAXAS!$A$22,IF($B424="CRÉDITO",$D424-($D424*TAXAS!$C$22)), IF($A424=TAXAS!$A$23,IF($B424="CRÉDITO",$D424-($D424*TAXAS!$C$23)), IF($A424=TAXAS!$A$24,IF($B424="CRÉDITO",$D424-($D424*TAXAS!$C$24)), IF($A424=TAXAS!$A$25,IF($B424="CRÉDITO",$D424-($D424*TAXAS!$C$25)), IF($A424=TAXAS!$A$26,IF($B424="CRÉDITO",$D424-($D424*TAXAS!$C$26)), IF($A424=TAXAS!$A$27,IF($B424="CRÉDITO",$D424-($D424*TAXAS!$C$27))))))))))))))))))))))))))/1</f>
        <v>0</v>
      </c>
      <c r="G424" s="9">
        <f>IF($A424="VISA",IF($B424="PARCELADO ATÉ 3X",$D424-(D424*TAXAS!$D$4))/3,IF($A424="MASTER",IF($B424="PARCELADO ATÉ 3X",$D424-(D424*TAXAS!$D$5))/3,IF($A424="ELO",IF($B424="PARCELADO ATÉ 3X",$D424-(D424*TAXAS!$D$6))/3,IF($A424="HIPERCARD",IF($B424="PARCELADO ATÉ 3X",$D424-(D424*TAXAS!$D$7))/3,IF($A424="DINERS",IF($B424="PARCELADO ATÉ 3X",$D424-(D424*TAXAS!$D$8))/3,IF($A424="AMERICA EXPRESS",IF($B424="PARCELADO ATÉ 3X",$D424-(D424*TAXAS!$D$9))/3,IF($A424=TAXAS!$A$10,IF($B424="PARCELADO ATÉ 3X",$D424-($D424*TAXAS!$D$10))/3,IF($A424=TAXAS!$A$11,IF($B424="PARCELADO ATÉ 3X",$D424-($D424*TAXAS!$D$11))/3,IF($A424=TAXAS!$A$12,IF($B424="PARCELADO ATÉ 3X",$D424-($D424*TAXAS!$D$12))/3,IF($A424=TAXAS!$A$13,IF($B424="PARCELADO ATÉ 3X",$D424-($D424*TAXAS!$D$13))/3,IF($A424=TAXAS!$A$14,IF($B424="PARCELADO ATÉ 3X",$D424-($D424*TAXAS!$D$14))/3,IF($A424=TAXAS!$A$15,IF($B424="PARCELADO ATÉ 3X",$D424-($D424*TAXAS!$D$15))/3,IF($A424=TAXAS!$A$16,IF($B424="PARCELADO ATÉ 3X",$D424-($D424*TAXAS!$D$16))/3,IF($A424=TAXAS!$A$17,IF($B424="PARCELADO ATÉ 3X",$D424-($D424*TAXAS!$D$17))/3,IF($A424=TAXAS!$A$18,IF($B424="PARCELADO ATÉ 3X",$D424-($D424*TAXAS!$D$18))/3,IF($A424=TAXAS!$A$19,IF($B424="PARCELADO ATÉ 3X",$D424-($D424*TAXAS!$D$19))/3,IF($A424=TAXAS!$A$20,IF($B424="PARCELADO ATÉ 3X",$D424-($D424*TAXAS!$D$20))/3,IF($A424=TAXAS!$A$21,IF($B424="PARCELADO ATÉ 3X",$D424-($D424*TAXAS!$D$21))/3,IF($A424=TAXAS!$A$22,IF($B424="PARCELADO ATÉ 3X",$D424-($D424*TAXAS!$D$22))/3,IF($A424=TAXAS!$A$23,IF($B424="PARCELADO ATÉ 3X",$D424-($D424*TAXAS!$D$23))/3,IF($A424=TAXAS!$A$24,IF($B424="PARCELADO ATÉ 3X",$D424-($D424*TAXAS!$D$24))/3,IF($A424=TAXAS!$A$25,IF($B424="PARCELADO ATÉ 3X",$D424-($D424*TAXAS!$D$25))/3,IF($A424=TAXAS!$A$26,IF($B424="PARCELADO ATÉ 3X",$D424-($D424*TAXAS!$D$26))/3,IF($A424=TAXAS!$A$27,IF($B424="PARCELADO ATÉ 3X",$D424-($D424*TAXAS!$D$27))/3))))))))))))))))))))))))/1</f>
        <v>0</v>
      </c>
      <c r="H424" s="9">
        <f>IF($A424="VISA",IF($B424="PARCELADO ATÉ 6X",$D424-(D424*TAXAS!$E$4))/6,IF($A424="MASTER",IF($B424="PARCELADO ATÉ 6X",$D424-(D424*TAXAS!$E$5))/6,IF($A424="ELO",IF($B424="PARCELADO ATÉ 6X",$D424-(D424*TAXAS!$E$6))/6,IF($A424="HIPERCARD",IF($B424="PARCELADO ATÉ 6X",$D424-(D424*TAXAS!$E$7))/6,IF($A424="DINERS",IF($B424="PARCELADO ATÉ 6X",$D424-(D424*TAXAS!$E$8))/6,IF($A424="AMERICA EXPRESS",IF($B424="PARCELADO ATÉ 6X",$D424-(D424*TAXAS!$E$9))/6,IF($A424=TAXAS!$A$10,IF($B424="PARCELADO ATÉ 6X",$D424-($D424*TAXAS!$E$10))/6,IF($A424=TAXAS!$A$11,IF($B424="PARCELADO ATÉ 6X",$D424-($D424*TAXAS!$E$11))/6,IF($A424=TAXAS!$A$12,IF($B424="PARCELADO ATÉ 6X",$D424-($D424*TAXAS!$E$12))/6,IF($A424=TAXAS!$A$13,IF($B424="PARCELADO ATÉ 6X",$D424-($D424*TAXAS!$E$13))/6,IF($A424=TAXAS!$A$14,IF($B424="PARCELADO ATÉ 6X",$D424-($D424*TAXAS!$E$14))/6,IF($A424=TAXAS!$A$15,IF($B424="PARCELADO ATÉ 6X",$D424-($D424*TAXAS!$E$15))/6,IF($A424=TAXAS!$A$16,IF($B424="PARCELADO ATÉ 6X",$D424-($D424*TAXAS!$E$16))/6,IF($A424=TAXAS!$A$17,IF($B424="PARCELADO ATÉ 6X",$D424-($D424*TAXAS!$E$17))/6,IF($A424=TAXAS!$A$18,IF($B424="PARCELADO ATÉ 6X",$D424-($D424*TAXAS!$E$18))/6,IF($A424=TAXAS!$A$19,IF($B424="PARCELADO ATÉ 6X",$D424-($D424*TAXAS!$E$19))/6,IF($A424=TAXAS!$A$20,IF($B424="PARCELADO ATÉ 6X",$D424-($D424*TAXAS!$E$20))/6,IF($A424=TAXAS!$A$21,IF($B424="PARCELADO ATÉ 6X",$D424-($D424*TAXAS!$E$21))/6,IF($A424=TAXAS!$A$22,IF($B424="PARCELADO ATÉ 6X",$D424-($D424*TAXAS!$E$22))/6,IF($A424=TAXAS!$A$23,IF($B424="PARCELADO ATÉ 6X",$D424-($D424*TAXAS!$E$23))/6,IF($A424=TAXAS!$A$24,IF($B424="PARCELADO ATÉ 6X",$D424-($D424*TAXAS!$E$24))/6,IF($A424=TAXAS!$A$25,IF($B424="PARCELADO ATÉ 6X",$D424-($D424*TAXAS!$E$25))/6,IF($A424=TAXAS!$A$26,IF($B424="PARCELADO ATÉ 6X",$D424-($D424*TAXAS!$E$26))/6,IF($A424=TAXAS!$A$27,IF($B424="PARCELADO ATÉ 6X",$D424-($D424*TAXAS!$E$27))/6))))))))))))))))))))))))/1</f>
        <v>0</v>
      </c>
      <c r="I424" s="9">
        <f>IF($A424="VISA",IF($B424="PARCELADO ATÉ 12X",$D424-(D424*TAXAS!$F$4))/12,IF($A424="MASTER",IF($B424="PARCELADO ATÉ 12X",$D424-(D424*TAXAS!$F$5))/12,IF($A424="ELO",IF($B424="PARCELADO ATÉ 12X",$D424-(D424*TAXAS!$F$6))/12,IF($A424="HIPERCARD",IF($B424="PARCELADO ATÉ 12X",$D424-(D424*TAXAS!$F$7))/12,IF($A424="DINERS",IF($B424="PARCELADO ATÉ 12X",$D424-(D424*TAXAS!$F$8))/12,IF($A424="AMERICA EXPRESS",IF($B424="PARCELADO ATÉ 12X",$D424-(D424*TAXAS!$F$9))/12,IF($A424=TAXAS!$A$10,IF($B424="PARCELADO ATÉ 12X",$D424-($D424*TAXAS!$F$10))/12,IF($A424=TAXAS!$A$11,IF($B424="PARCELADO ATÉ 12X",$D424-($D424*TAXAS!$F$11))/12,IF($A424=TAXAS!$A$12,IF($B424="PARCELADO ATÉ 12X",$D424-($D424*TAXAS!$F$12))/12,IF($A424=TAXAS!$A$13,IF($B424="PARCELADO ATÉ 12X",$D424-($D424*TAXAS!$F$13))/12,IF($A424=TAXAS!$A$14,IF($B424="PARCELADO ATÉ 12X",$D424-($D424*TAXAS!$F$14))/12,IF($A424=TAXAS!$A$15,IF($B424="PARCELADO ATÉ 12X",$D424-($D424*TAXAS!$F$15))/12,IF($A424=TAXAS!$A$16,IF($B424="PARCELADO ATÉ 12X",$D424-($D424*TAXAS!$F$16))/12,IF($A424=TAXAS!$A$17,IF($B424="PARCELADO ATÉ 12X",$D424-($D424*TAXAS!$F$17))/12,IF($A424=TAXAS!$A$18,IF($B424="PARCELADO ATÉ 12X",$D424-($D424*TAXAS!$F$18))/12,IF($A424=TAXAS!$A$19,IF($B424="PARCELADO ATÉ 12X",$D424-($D424*TAXAS!$F$19))/12,IF($A424=TAXAS!$A$20,IF($B424="PARCELADO ATÉ 12X",$D424-($D424*TAXAS!$F$20))/12,IF($A424=TAXAS!$A$21,IF($B424="PARCELADO ATÉ 12X",$D424-($D424*TAXAS!$F$21))/12,IF($A424=TAXAS!$A$22,IF($B424="PARCELADO ATÉ 12X",$D424-($D424*TAXAS!$F$22))/12,IF($A424=TAXAS!$A$23,IF($B424="PARCELADO ATÉ 12X",$D424-($D424*TAXAS!$F$23))/12,IF($A424=TAXAS!$A$24,IF($B424="PARCELADO ATÉ 12X",$D424-($D424*TAXAS!$F$24))/12,IF($A424=TAXAS!$A$25,IF($B424="PARCELADO ATÉ 12X",$D424-($D424*TAXAS!$F$25))/12,IF($A424=TAXAS!$A$26,IF($B424="PARCELADO ATÉ 12X",$D424-($D424*TAXAS!$F$26))/12,IF($A424=TAXAS!$A$27,IF($B424="PARCELADO ATÉ 12X",$D424-($D424*TAXAS!$F$27))/12))))))))))))))))))))))))/1</f>
        <v>0</v>
      </c>
      <c r="J424" s="8">
        <f t="shared" si="0"/>
        <v>0</v>
      </c>
      <c r="K424" s="10" t="b">
        <f>IF($B424="PARCELADO ATÉ 3X",($D424-($D424*TAXAS!$D$4))-$J424)</f>
        <v>0</v>
      </c>
      <c r="L424" s="10" t="b">
        <f>IF($B424="PARCELADO ATÉ 6X",($D424-($D424*TAXAS!$E$4))-$J424)</f>
        <v>0</v>
      </c>
      <c r="M424" s="10" t="b">
        <f>IF($B424="PARCELADO ATÉ 12X",($D424-($D424*TAXAS!$F$4))-$J424)</f>
        <v>0</v>
      </c>
      <c r="N424" s="8">
        <f t="shared" si="1"/>
        <v>0</v>
      </c>
      <c r="O424" s="10">
        <f t="shared" si="2"/>
        <v>0</v>
      </c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spans="1:31" ht="15.75" customHeight="1" x14ac:dyDescent="0.2">
      <c r="A425" s="3"/>
      <c r="B425" s="5"/>
      <c r="C425" s="6"/>
      <c r="D425" s="42"/>
      <c r="E425" s="8">
        <f>IF($A425="VISA",IF($B425="DÉBITO",$D425-($D425*TAXAS!$B$4)),IF($A425="MASTER",IF($B425="DÉBITO",$D425-($D425*TAXAS!$B$5)),IF($A425="ELO", IF($B425="DÉBITO",$D425-($D425*TAXAS!$B$6)),IF($A425="HIPERCARD",IF($B425="DÉBITO",$D425-($D425*TAXAS!$B$7)),IF($A425="DINERS",IF($B425="DÉBITO",$D425-($D425*TAXAS!$B$8)),IF($A425="AMERICA EXPRESS",IF($B425="DÉBITO",$D425-($D425*TAXAS!$B$9)),IF($A425=TAXAS!$A$10,IF($B425="DÉBITO",$D425-($D425*TAXAS!$B$10)), IF($A425=TAXAS!$A$11,IF($B425="DÉBITO",$D425-($D425*TAXAS!$B$11)), IF($A425=TAXAS!$A$12,IF($B425="DÉBITO",$D425-($D425*TAXAS!$B$12)), IF($A425=TAXAS!$A$13,IF($B425="DÉBITO",$D425-($D425*TAXAS!$B$13)), IF($A425=TAXAS!$A$14,IF($B425="DÉBITO",$D425-($D425*TAXAS!$B$14)), IF($A425=TAXAS!$A$15,IF($B425="DÉBITO",$D425-($D425*TAXAS!$B$15)), IF($A425=TAXAS!$A$16,IF($B425="DÉBITO",$D425-($D425*TAXAS!$B$16)), IF($A425=TAXAS!$A$17,IF($B425="DÉBITO",$D425-($D425*TAXAS!$B$17)), IF($A425=TAXAS!$A$18,IF($B425="DÉBITO",$D425-($D425*TAXAS!$B$18)), IF($A425=TAXAS!$A$19,IF($B425="DÉBITO",$D425-($D425*TAXAS!$B$19)), IF($A425=TAXAS!$A$20,IF($B425="DÉBITO",$D425-($D425*TAXAS!$B$20)), IF($A425=TAXAS!$A$21,IF($B425="DÉBITO",$D425-($D425*TAXAS!$B$21)), IF($A425=TAXAS!$A$22,IF($B425="DÉBITO",$D425-($D425*TAXAS!$B$22)), IF($A425=TAXAS!$A$23,IF($B425="DÉBITO",$D425-($D425*TAXAS!$B$23)), IF($A425=TAXAS!$A$24,IF($B425="DÉBITO",$D425-($D425*TAXAS!$B$24)), IF($A425=TAXAS!$A$25,IF($B425="DÉBITO",$D425-($D425*TAXAS!$B$25)), IF($A425=TAXAS!$A$26,IF($B425="DÉBITO",$D425-($D425*TAXAS!$B$26)), IF($A425=TAXAS!$A$27,IF($B425="DÉBITO",$D425-($D425*TAXAS!$B$27))))))))))))))))))))))))))/1</f>
        <v>0</v>
      </c>
      <c r="F425" s="8">
        <f>IF($A425="VISA",IF($B425="CRÉDITO",$D425-($D425*TAXAS!$C$4)),IF($A425="MASTER",IF($B425="CRÉDITO",$D425-($D425*TAXAS!$C$5)),IF($A425="ELO", IF($B425="CRÉDITO",$D425-($D425*TAXAS!$C$6)),IF($A425="HIPERCARD",IF($B425="CRÉDITO",$D425-($D425*TAXAS!$C$7)),IF($A425="DINERS",IF($B425="CRÉDITO",$D425-($D425*TAXAS!$C$8)),IF($A425="AMERICA EXPRESS",IF($B425="CRÉDITO",$D425-($D425*TAXAS!$C$9)),IF($A425=TAXAS!$A$10,IF($B425="CRÉDITO",$D425-($D425*TAXAS!$C$10)), IF($A425=TAXAS!$A$11,IF($B425="CRÉDITO",$D425-($D425*TAXAS!$C$11)), IF($A425=TAXAS!$A$12,IF($B425="CRÉDITO",$D425-($D425*TAXAS!$C$12)), IF($A425=TAXAS!$A$13,IF($B425="CRÉDITO",$D425-($D425*TAXAS!$C$13)), IF($A425=TAXAS!$A$14,IF($B425="CRÉDITO",$D425-($D425*TAXAS!$C$14)), IF($A425=TAXAS!$A$15,IF($B425="CRÉDITO",$D425-($D425*TAXAS!$C$15)), IF($A425=TAXAS!$A$16,IF($B425="CRÉDITO",$D425-($D425*TAXAS!$C$16)), IF($A425=TAXAS!$A$17,IF($B425="CRÉDITO",$D425-($D425*TAXAS!$C$17)), IF($A425=TAXAS!$A$18,IF($B425="CRÉDITO",$D425-($D425*TAXAS!$C$18)), IF($A425=TAXAS!$A$19,IF($B425="CRÉDITO",$D425-($D425*TAXAS!$C$19)), IF($A425=TAXAS!$A$20,IF($B425="CRÉDITO",$D425-($D425*TAXAS!$C$20)), IF($A425=TAXAS!$A$21,IF($B425="CRÉDITO",$D425-($D425*TAXAS!$C$21)), IF($A425=TAXAS!$A$22,IF($B425="CRÉDITO",$D425-($D425*TAXAS!$C$22)), IF($A425=TAXAS!$A$23,IF($B425="CRÉDITO",$D425-($D425*TAXAS!$C$23)), IF($A425=TAXAS!$A$24,IF($B425="CRÉDITO",$D425-($D425*TAXAS!$C$24)), IF($A425=TAXAS!$A$25,IF($B425="CRÉDITO",$D425-($D425*TAXAS!$C$25)), IF($A425=TAXAS!$A$26,IF($B425="CRÉDITO",$D425-($D425*TAXAS!$C$26)), IF($A425=TAXAS!$A$27,IF($B425="CRÉDITO",$D425-($D425*TAXAS!$C$27))))))))))))))))))))))))))/1</f>
        <v>0</v>
      </c>
      <c r="G425" s="9">
        <f>IF($A425="VISA",IF($B425="PARCELADO ATÉ 3X",$D425-(D425*TAXAS!$D$4))/3,IF($A425="MASTER",IF($B425="PARCELADO ATÉ 3X",$D425-(D425*TAXAS!$D$5))/3,IF($A425="ELO",IF($B425="PARCELADO ATÉ 3X",$D425-(D425*TAXAS!$D$6))/3,IF($A425="HIPERCARD",IF($B425="PARCELADO ATÉ 3X",$D425-(D425*TAXAS!$D$7))/3,IF($A425="DINERS",IF($B425="PARCELADO ATÉ 3X",$D425-(D425*TAXAS!$D$8))/3,IF($A425="AMERICA EXPRESS",IF($B425="PARCELADO ATÉ 3X",$D425-(D425*TAXAS!$D$9))/3,IF($A425=TAXAS!$A$10,IF($B425="PARCELADO ATÉ 3X",$D425-($D425*TAXAS!$D$10))/3,IF($A425=TAXAS!$A$11,IF($B425="PARCELADO ATÉ 3X",$D425-($D425*TAXAS!$D$11))/3,IF($A425=TAXAS!$A$12,IF($B425="PARCELADO ATÉ 3X",$D425-($D425*TAXAS!$D$12))/3,IF($A425=TAXAS!$A$13,IF($B425="PARCELADO ATÉ 3X",$D425-($D425*TAXAS!$D$13))/3,IF($A425=TAXAS!$A$14,IF($B425="PARCELADO ATÉ 3X",$D425-($D425*TAXAS!$D$14))/3,IF($A425=TAXAS!$A$15,IF($B425="PARCELADO ATÉ 3X",$D425-($D425*TAXAS!$D$15))/3,IF($A425=TAXAS!$A$16,IF($B425="PARCELADO ATÉ 3X",$D425-($D425*TAXAS!$D$16))/3,IF($A425=TAXAS!$A$17,IF($B425="PARCELADO ATÉ 3X",$D425-($D425*TAXAS!$D$17))/3,IF($A425=TAXAS!$A$18,IF($B425="PARCELADO ATÉ 3X",$D425-($D425*TAXAS!$D$18))/3,IF($A425=TAXAS!$A$19,IF($B425="PARCELADO ATÉ 3X",$D425-($D425*TAXAS!$D$19))/3,IF($A425=TAXAS!$A$20,IF($B425="PARCELADO ATÉ 3X",$D425-($D425*TAXAS!$D$20))/3,IF($A425=TAXAS!$A$21,IF($B425="PARCELADO ATÉ 3X",$D425-($D425*TAXAS!$D$21))/3,IF($A425=TAXAS!$A$22,IF($B425="PARCELADO ATÉ 3X",$D425-($D425*TAXAS!$D$22))/3,IF($A425=TAXAS!$A$23,IF($B425="PARCELADO ATÉ 3X",$D425-($D425*TAXAS!$D$23))/3,IF($A425=TAXAS!$A$24,IF($B425="PARCELADO ATÉ 3X",$D425-($D425*TAXAS!$D$24))/3,IF($A425=TAXAS!$A$25,IF($B425="PARCELADO ATÉ 3X",$D425-($D425*TAXAS!$D$25))/3,IF($A425=TAXAS!$A$26,IF($B425="PARCELADO ATÉ 3X",$D425-($D425*TAXAS!$D$26))/3,IF($A425=TAXAS!$A$27,IF($B425="PARCELADO ATÉ 3X",$D425-($D425*TAXAS!$D$27))/3))))))))))))))))))))))))/1</f>
        <v>0</v>
      </c>
      <c r="H425" s="9">
        <f>IF($A425="VISA",IF($B425="PARCELADO ATÉ 6X",$D425-(D425*TAXAS!$E$4))/6,IF($A425="MASTER",IF($B425="PARCELADO ATÉ 6X",$D425-(D425*TAXAS!$E$5))/6,IF($A425="ELO",IF($B425="PARCELADO ATÉ 6X",$D425-(D425*TAXAS!$E$6))/6,IF($A425="HIPERCARD",IF($B425="PARCELADO ATÉ 6X",$D425-(D425*TAXAS!$E$7))/6,IF($A425="DINERS",IF($B425="PARCELADO ATÉ 6X",$D425-(D425*TAXAS!$E$8))/6,IF($A425="AMERICA EXPRESS",IF($B425="PARCELADO ATÉ 6X",$D425-(D425*TAXAS!$E$9))/6,IF($A425=TAXAS!$A$10,IF($B425="PARCELADO ATÉ 6X",$D425-($D425*TAXAS!$E$10))/6,IF($A425=TAXAS!$A$11,IF($B425="PARCELADO ATÉ 6X",$D425-($D425*TAXAS!$E$11))/6,IF($A425=TAXAS!$A$12,IF($B425="PARCELADO ATÉ 6X",$D425-($D425*TAXAS!$E$12))/6,IF($A425=TAXAS!$A$13,IF($B425="PARCELADO ATÉ 6X",$D425-($D425*TAXAS!$E$13))/6,IF($A425=TAXAS!$A$14,IF($B425="PARCELADO ATÉ 6X",$D425-($D425*TAXAS!$E$14))/6,IF($A425=TAXAS!$A$15,IF($B425="PARCELADO ATÉ 6X",$D425-($D425*TAXAS!$E$15))/6,IF($A425=TAXAS!$A$16,IF($B425="PARCELADO ATÉ 6X",$D425-($D425*TAXAS!$E$16))/6,IF($A425=TAXAS!$A$17,IF($B425="PARCELADO ATÉ 6X",$D425-($D425*TAXAS!$E$17))/6,IF($A425=TAXAS!$A$18,IF($B425="PARCELADO ATÉ 6X",$D425-($D425*TAXAS!$E$18))/6,IF($A425=TAXAS!$A$19,IF($B425="PARCELADO ATÉ 6X",$D425-($D425*TAXAS!$E$19))/6,IF($A425=TAXAS!$A$20,IF($B425="PARCELADO ATÉ 6X",$D425-($D425*TAXAS!$E$20))/6,IF($A425=TAXAS!$A$21,IF($B425="PARCELADO ATÉ 6X",$D425-($D425*TAXAS!$E$21))/6,IF($A425=TAXAS!$A$22,IF($B425="PARCELADO ATÉ 6X",$D425-($D425*TAXAS!$E$22))/6,IF($A425=TAXAS!$A$23,IF($B425="PARCELADO ATÉ 6X",$D425-($D425*TAXAS!$E$23))/6,IF($A425=TAXAS!$A$24,IF($B425="PARCELADO ATÉ 6X",$D425-($D425*TAXAS!$E$24))/6,IF($A425=TAXAS!$A$25,IF($B425="PARCELADO ATÉ 6X",$D425-($D425*TAXAS!$E$25))/6,IF($A425=TAXAS!$A$26,IF($B425="PARCELADO ATÉ 6X",$D425-($D425*TAXAS!$E$26))/6,IF($A425=TAXAS!$A$27,IF($B425="PARCELADO ATÉ 6X",$D425-($D425*TAXAS!$E$27))/6))))))))))))))))))))))))/1</f>
        <v>0</v>
      </c>
      <c r="I425" s="9">
        <f>IF($A425="VISA",IF($B425="PARCELADO ATÉ 12X",$D425-(D425*TAXAS!$F$4))/12,IF($A425="MASTER",IF($B425="PARCELADO ATÉ 12X",$D425-(D425*TAXAS!$F$5))/12,IF($A425="ELO",IF($B425="PARCELADO ATÉ 12X",$D425-(D425*TAXAS!$F$6))/12,IF($A425="HIPERCARD",IF($B425="PARCELADO ATÉ 12X",$D425-(D425*TAXAS!$F$7))/12,IF($A425="DINERS",IF($B425="PARCELADO ATÉ 12X",$D425-(D425*TAXAS!$F$8))/12,IF($A425="AMERICA EXPRESS",IF($B425="PARCELADO ATÉ 12X",$D425-(D425*TAXAS!$F$9))/12,IF($A425=TAXAS!$A$10,IF($B425="PARCELADO ATÉ 12X",$D425-($D425*TAXAS!$F$10))/12,IF($A425=TAXAS!$A$11,IF($B425="PARCELADO ATÉ 12X",$D425-($D425*TAXAS!$F$11))/12,IF($A425=TAXAS!$A$12,IF($B425="PARCELADO ATÉ 12X",$D425-($D425*TAXAS!$F$12))/12,IF($A425=TAXAS!$A$13,IF($B425="PARCELADO ATÉ 12X",$D425-($D425*TAXAS!$F$13))/12,IF($A425=TAXAS!$A$14,IF($B425="PARCELADO ATÉ 12X",$D425-($D425*TAXAS!$F$14))/12,IF($A425=TAXAS!$A$15,IF($B425="PARCELADO ATÉ 12X",$D425-($D425*TAXAS!$F$15))/12,IF($A425=TAXAS!$A$16,IF($B425="PARCELADO ATÉ 12X",$D425-($D425*TAXAS!$F$16))/12,IF($A425=TAXAS!$A$17,IF($B425="PARCELADO ATÉ 12X",$D425-($D425*TAXAS!$F$17))/12,IF($A425=TAXAS!$A$18,IF($B425="PARCELADO ATÉ 12X",$D425-($D425*TAXAS!$F$18))/12,IF($A425=TAXAS!$A$19,IF($B425="PARCELADO ATÉ 12X",$D425-($D425*TAXAS!$F$19))/12,IF($A425=TAXAS!$A$20,IF($B425="PARCELADO ATÉ 12X",$D425-($D425*TAXAS!$F$20))/12,IF($A425=TAXAS!$A$21,IF($B425="PARCELADO ATÉ 12X",$D425-($D425*TAXAS!$F$21))/12,IF($A425=TAXAS!$A$22,IF($B425="PARCELADO ATÉ 12X",$D425-($D425*TAXAS!$F$22))/12,IF($A425=TAXAS!$A$23,IF($B425="PARCELADO ATÉ 12X",$D425-($D425*TAXAS!$F$23))/12,IF($A425=TAXAS!$A$24,IF($B425="PARCELADO ATÉ 12X",$D425-($D425*TAXAS!$F$24))/12,IF($A425=TAXAS!$A$25,IF($B425="PARCELADO ATÉ 12X",$D425-($D425*TAXAS!$F$25))/12,IF($A425=TAXAS!$A$26,IF($B425="PARCELADO ATÉ 12X",$D425-($D425*TAXAS!$F$26))/12,IF($A425=TAXAS!$A$27,IF($B425="PARCELADO ATÉ 12X",$D425-($D425*TAXAS!$F$27))/12))))))))))))))))))))))))/1</f>
        <v>0</v>
      </c>
      <c r="J425" s="8">
        <f t="shared" si="0"/>
        <v>0</v>
      </c>
      <c r="K425" s="10" t="b">
        <f>IF($B425="PARCELADO ATÉ 3X",($D425-($D425*TAXAS!$D$4))-$J425)</f>
        <v>0</v>
      </c>
      <c r="L425" s="10" t="b">
        <f>IF($B425="PARCELADO ATÉ 6X",($D425-($D425*TAXAS!$E$4))-$J425)</f>
        <v>0</v>
      </c>
      <c r="M425" s="10" t="b">
        <f>IF($B425="PARCELADO ATÉ 12X",($D425-($D425*TAXAS!$F$4))-$J425)</f>
        <v>0</v>
      </c>
      <c r="N425" s="8">
        <f t="shared" si="1"/>
        <v>0</v>
      </c>
      <c r="O425" s="10">
        <f t="shared" si="2"/>
        <v>0</v>
      </c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spans="1:31" ht="15.75" customHeight="1" x14ac:dyDescent="0.2">
      <c r="A426" s="3"/>
      <c r="B426" s="5"/>
      <c r="C426" s="6"/>
      <c r="D426" s="42"/>
      <c r="E426" s="8">
        <f>IF($A426="VISA",IF($B426="DÉBITO",$D426-($D426*TAXAS!$B$4)),IF($A426="MASTER",IF($B426="DÉBITO",$D426-($D426*TAXAS!$B$5)),IF($A426="ELO", IF($B426="DÉBITO",$D426-($D426*TAXAS!$B$6)),IF($A426="HIPERCARD",IF($B426="DÉBITO",$D426-($D426*TAXAS!$B$7)),IF($A426="DINERS",IF($B426="DÉBITO",$D426-($D426*TAXAS!$B$8)),IF($A426="AMERICA EXPRESS",IF($B426="DÉBITO",$D426-($D426*TAXAS!$B$9)),IF($A426=TAXAS!$A$10,IF($B426="DÉBITO",$D426-($D426*TAXAS!$B$10)), IF($A426=TAXAS!$A$11,IF($B426="DÉBITO",$D426-($D426*TAXAS!$B$11)), IF($A426=TAXAS!$A$12,IF($B426="DÉBITO",$D426-($D426*TAXAS!$B$12)), IF($A426=TAXAS!$A$13,IF($B426="DÉBITO",$D426-($D426*TAXAS!$B$13)), IF($A426=TAXAS!$A$14,IF($B426="DÉBITO",$D426-($D426*TAXAS!$B$14)), IF($A426=TAXAS!$A$15,IF($B426="DÉBITO",$D426-($D426*TAXAS!$B$15)), IF($A426=TAXAS!$A$16,IF($B426="DÉBITO",$D426-($D426*TAXAS!$B$16)), IF($A426=TAXAS!$A$17,IF($B426="DÉBITO",$D426-($D426*TAXAS!$B$17)), IF($A426=TAXAS!$A$18,IF($B426="DÉBITO",$D426-($D426*TAXAS!$B$18)), IF($A426=TAXAS!$A$19,IF($B426="DÉBITO",$D426-($D426*TAXAS!$B$19)), IF($A426=TAXAS!$A$20,IF($B426="DÉBITO",$D426-($D426*TAXAS!$B$20)), IF($A426=TAXAS!$A$21,IF($B426="DÉBITO",$D426-($D426*TAXAS!$B$21)), IF($A426=TAXAS!$A$22,IF($B426="DÉBITO",$D426-($D426*TAXAS!$B$22)), IF($A426=TAXAS!$A$23,IF($B426="DÉBITO",$D426-($D426*TAXAS!$B$23)), IF($A426=TAXAS!$A$24,IF($B426="DÉBITO",$D426-($D426*TAXAS!$B$24)), IF($A426=TAXAS!$A$25,IF($B426="DÉBITO",$D426-($D426*TAXAS!$B$25)), IF($A426=TAXAS!$A$26,IF($B426="DÉBITO",$D426-($D426*TAXAS!$B$26)), IF($A426=TAXAS!$A$27,IF($B426="DÉBITO",$D426-($D426*TAXAS!$B$27))))))))))))))))))))))))))/1</f>
        <v>0</v>
      </c>
      <c r="F426" s="8">
        <f>IF($A426="VISA",IF($B426="CRÉDITO",$D426-($D426*TAXAS!$C$4)),IF($A426="MASTER",IF($B426="CRÉDITO",$D426-($D426*TAXAS!$C$5)),IF($A426="ELO", IF($B426="CRÉDITO",$D426-($D426*TAXAS!$C$6)),IF($A426="HIPERCARD",IF($B426="CRÉDITO",$D426-($D426*TAXAS!$C$7)),IF($A426="DINERS",IF($B426="CRÉDITO",$D426-($D426*TAXAS!$C$8)),IF($A426="AMERICA EXPRESS",IF($B426="CRÉDITO",$D426-($D426*TAXAS!$C$9)),IF($A426=TAXAS!$A$10,IF($B426="CRÉDITO",$D426-($D426*TAXAS!$C$10)), IF($A426=TAXAS!$A$11,IF($B426="CRÉDITO",$D426-($D426*TAXAS!$C$11)), IF($A426=TAXAS!$A$12,IF($B426="CRÉDITO",$D426-($D426*TAXAS!$C$12)), IF($A426=TAXAS!$A$13,IF($B426="CRÉDITO",$D426-($D426*TAXAS!$C$13)), IF($A426=TAXAS!$A$14,IF($B426="CRÉDITO",$D426-($D426*TAXAS!$C$14)), IF($A426=TAXAS!$A$15,IF($B426="CRÉDITO",$D426-($D426*TAXAS!$C$15)), IF($A426=TAXAS!$A$16,IF($B426="CRÉDITO",$D426-($D426*TAXAS!$C$16)), IF($A426=TAXAS!$A$17,IF($B426="CRÉDITO",$D426-($D426*TAXAS!$C$17)), IF($A426=TAXAS!$A$18,IF($B426="CRÉDITO",$D426-($D426*TAXAS!$C$18)), IF($A426=TAXAS!$A$19,IF($B426="CRÉDITO",$D426-($D426*TAXAS!$C$19)), IF($A426=TAXAS!$A$20,IF($B426="CRÉDITO",$D426-($D426*TAXAS!$C$20)), IF($A426=TAXAS!$A$21,IF($B426="CRÉDITO",$D426-($D426*TAXAS!$C$21)), IF($A426=TAXAS!$A$22,IF($B426="CRÉDITO",$D426-($D426*TAXAS!$C$22)), IF($A426=TAXAS!$A$23,IF($B426="CRÉDITO",$D426-($D426*TAXAS!$C$23)), IF($A426=TAXAS!$A$24,IF($B426="CRÉDITO",$D426-($D426*TAXAS!$C$24)), IF($A426=TAXAS!$A$25,IF($B426="CRÉDITO",$D426-($D426*TAXAS!$C$25)), IF($A426=TAXAS!$A$26,IF($B426="CRÉDITO",$D426-($D426*TAXAS!$C$26)), IF($A426=TAXAS!$A$27,IF($B426="CRÉDITO",$D426-($D426*TAXAS!$C$27))))))))))))))))))))))))))/1</f>
        <v>0</v>
      </c>
      <c r="G426" s="9">
        <f>IF($A426="VISA",IF($B426="PARCELADO ATÉ 3X",$D426-(D426*TAXAS!$D$4))/3,IF($A426="MASTER",IF($B426="PARCELADO ATÉ 3X",$D426-(D426*TAXAS!$D$5))/3,IF($A426="ELO",IF($B426="PARCELADO ATÉ 3X",$D426-(D426*TAXAS!$D$6))/3,IF($A426="HIPERCARD",IF($B426="PARCELADO ATÉ 3X",$D426-(D426*TAXAS!$D$7))/3,IF($A426="DINERS",IF($B426="PARCELADO ATÉ 3X",$D426-(D426*TAXAS!$D$8))/3,IF($A426="AMERICA EXPRESS",IF($B426="PARCELADO ATÉ 3X",$D426-(D426*TAXAS!$D$9))/3,IF($A426=TAXAS!$A$10,IF($B426="PARCELADO ATÉ 3X",$D426-($D426*TAXAS!$D$10))/3,IF($A426=TAXAS!$A$11,IF($B426="PARCELADO ATÉ 3X",$D426-($D426*TAXAS!$D$11))/3,IF($A426=TAXAS!$A$12,IF($B426="PARCELADO ATÉ 3X",$D426-($D426*TAXAS!$D$12))/3,IF($A426=TAXAS!$A$13,IF($B426="PARCELADO ATÉ 3X",$D426-($D426*TAXAS!$D$13))/3,IF($A426=TAXAS!$A$14,IF($B426="PARCELADO ATÉ 3X",$D426-($D426*TAXAS!$D$14))/3,IF($A426=TAXAS!$A$15,IF($B426="PARCELADO ATÉ 3X",$D426-($D426*TAXAS!$D$15))/3,IF($A426=TAXAS!$A$16,IF($B426="PARCELADO ATÉ 3X",$D426-($D426*TAXAS!$D$16))/3,IF($A426=TAXAS!$A$17,IF($B426="PARCELADO ATÉ 3X",$D426-($D426*TAXAS!$D$17))/3,IF($A426=TAXAS!$A$18,IF($B426="PARCELADO ATÉ 3X",$D426-($D426*TAXAS!$D$18))/3,IF($A426=TAXAS!$A$19,IF($B426="PARCELADO ATÉ 3X",$D426-($D426*TAXAS!$D$19))/3,IF($A426=TAXAS!$A$20,IF($B426="PARCELADO ATÉ 3X",$D426-($D426*TAXAS!$D$20))/3,IF($A426=TAXAS!$A$21,IF($B426="PARCELADO ATÉ 3X",$D426-($D426*TAXAS!$D$21))/3,IF($A426=TAXAS!$A$22,IF($B426="PARCELADO ATÉ 3X",$D426-($D426*TAXAS!$D$22))/3,IF($A426=TAXAS!$A$23,IF($B426="PARCELADO ATÉ 3X",$D426-($D426*TAXAS!$D$23))/3,IF($A426=TAXAS!$A$24,IF($B426="PARCELADO ATÉ 3X",$D426-($D426*TAXAS!$D$24))/3,IF($A426=TAXAS!$A$25,IF($B426="PARCELADO ATÉ 3X",$D426-($D426*TAXAS!$D$25))/3,IF($A426=TAXAS!$A$26,IF($B426="PARCELADO ATÉ 3X",$D426-($D426*TAXAS!$D$26))/3,IF($A426=TAXAS!$A$27,IF($B426="PARCELADO ATÉ 3X",$D426-($D426*TAXAS!$D$27))/3))))))))))))))))))))))))/1</f>
        <v>0</v>
      </c>
      <c r="H426" s="9">
        <f>IF($A426="VISA",IF($B426="PARCELADO ATÉ 6X",$D426-(D426*TAXAS!$E$4))/6,IF($A426="MASTER",IF($B426="PARCELADO ATÉ 6X",$D426-(D426*TAXAS!$E$5))/6,IF($A426="ELO",IF($B426="PARCELADO ATÉ 6X",$D426-(D426*TAXAS!$E$6))/6,IF($A426="HIPERCARD",IF($B426="PARCELADO ATÉ 6X",$D426-(D426*TAXAS!$E$7))/6,IF($A426="DINERS",IF($B426="PARCELADO ATÉ 6X",$D426-(D426*TAXAS!$E$8))/6,IF($A426="AMERICA EXPRESS",IF($B426="PARCELADO ATÉ 6X",$D426-(D426*TAXAS!$E$9))/6,IF($A426=TAXAS!$A$10,IF($B426="PARCELADO ATÉ 6X",$D426-($D426*TAXAS!$E$10))/6,IF($A426=TAXAS!$A$11,IF($B426="PARCELADO ATÉ 6X",$D426-($D426*TAXAS!$E$11))/6,IF($A426=TAXAS!$A$12,IF($B426="PARCELADO ATÉ 6X",$D426-($D426*TAXAS!$E$12))/6,IF($A426=TAXAS!$A$13,IF($B426="PARCELADO ATÉ 6X",$D426-($D426*TAXAS!$E$13))/6,IF($A426=TAXAS!$A$14,IF($B426="PARCELADO ATÉ 6X",$D426-($D426*TAXAS!$E$14))/6,IF($A426=TAXAS!$A$15,IF($B426="PARCELADO ATÉ 6X",$D426-($D426*TAXAS!$E$15))/6,IF($A426=TAXAS!$A$16,IF($B426="PARCELADO ATÉ 6X",$D426-($D426*TAXAS!$E$16))/6,IF($A426=TAXAS!$A$17,IF($B426="PARCELADO ATÉ 6X",$D426-($D426*TAXAS!$E$17))/6,IF($A426=TAXAS!$A$18,IF($B426="PARCELADO ATÉ 6X",$D426-($D426*TAXAS!$E$18))/6,IF($A426=TAXAS!$A$19,IF($B426="PARCELADO ATÉ 6X",$D426-($D426*TAXAS!$E$19))/6,IF($A426=TAXAS!$A$20,IF($B426="PARCELADO ATÉ 6X",$D426-($D426*TAXAS!$E$20))/6,IF($A426=TAXAS!$A$21,IF($B426="PARCELADO ATÉ 6X",$D426-($D426*TAXAS!$E$21))/6,IF($A426=TAXAS!$A$22,IF($B426="PARCELADO ATÉ 6X",$D426-($D426*TAXAS!$E$22))/6,IF($A426=TAXAS!$A$23,IF($B426="PARCELADO ATÉ 6X",$D426-($D426*TAXAS!$E$23))/6,IF($A426=TAXAS!$A$24,IF($B426="PARCELADO ATÉ 6X",$D426-($D426*TAXAS!$E$24))/6,IF($A426=TAXAS!$A$25,IF($B426="PARCELADO ATÉ 6X",$D426-($D426*TAXAS!$E$25))/6,IF($A426=TAXAS!$A$26,IF($B426="PARCELADO ATÉ 6X",$D426-($D426*TAXAS!$E$26))/6,IF($A426=TAXAS!$A$27,IF($B426="PARCELADO ATÉ 6X",$D426-($D426*TAXAS!$E$27))/6))))))))))))))))))))))))/1</f>
        <v>0</v>
      </c>
      <c r="I426" s="9">
        <f>IF($A426="VISA",IF($B426="PARCELADO ATÉ 12X",$D426-(D426*TAXAS!$F$4))/12,IF($A426="MASTER",IF($B426="PARCELADO ATÉ 12X",$D426-(D426*TAXAS!$F$5))/12,IF($A426="ELO",IF($B426="PARCELADO ATÉ 12X",$D426-(D426*TAXAS!$F$6))/12,IF($A426="HIPERCARD",IF($B426="PARCELADO ATÉ 12X",$D426-(D426*TAXAS!$F$7))/12,IF($A426="DINERS",IF($B426="PARCELADO ATÉ 12X",$D426-(D426*TAXAS!$F$8))/12,IF($A426="AMERICA EXPRESS",IF($B426="PARCELADO ATÉ 12X",$D426-(D426*TAXAS!$F$9))/12,IF($A426=TAXAS!$A$10,IF($B426="PARCELADO ATÉ 12X",$D426-($D426*TAXAS!$F$10))/12,IF($A426=TAXAS!$A$11,IF($B426="PARCELADO ATÉ 12X",$D426-($D426*TAXAS!$F$11))/12,IF($A426=TAXAS!$A$12,IF($B426="PARCELADO ATÉ 12X",$D426-($D426*TAXAS!$F$12))/12,IF($A426=TAXAS!$A$13,IF($B426="PARCELADO ATÉ 12X",$D426-($D426*TAXAS!$F$13))/12,IF($A426=TAXAS!$A$14,IF($B426="PARCELADO ATÉ 12X",$D426-($D426*TAXAS!$F$14))/12,IF($A426=TAXAS!$A$15,IF($B426="PARCELADO ATÉ 12X",$D426-($D426*TAXAS!$F$15))/12,IF($A426=TAXAS!$A$16,IF($B426="PARCELADO ATÉ 12X",$D426-($D426*TAXAS!$F$16))/12,IF($A426=TAXAS!$A$17,IF($B426="PARCELADO ATÉ 12X",$D426-($D426*TAXAS!$F$17))/12,IF($A426=TAXAS!$A$18,IF($B426="PARCELADO ATÉ 12X",$D426-($D426*TAXAS!$F$18))/12,IF($A426=TAXAS!$A$19,IF($B426="PARCELADO ATÉ 12X",$D426-($D426*TAXAS!$F$19))/12,IF($A426=TAXAS!$A$20,IF($B426="PARCELADO ATÉ 12X",$D426-($D426*TAXAS!$F$20))/12,IF($A426=TAXAS!$A$21,IF($B426="PARCELADO ATÉ 12X",$D426-($D426*TAXAS!$F$21))/12,IF($A426=TAXAS!$A$22,IF($B426="PARCELADO ATÉ 12X",$D426-($D426*TAXAS!$F$22))/12,IF($A426=TAXAS!$A$23,IF($B426="PARCELADO ATÉ 12X",$D426-($D426*TAXAS!$F$23))/12,IF($A426=TAXAS!$A$24,IF($B426="PARCELADO ATÉ 12X",$D426-($D426*TAXAS!$F$24))/12,IF($A426=TAXAS!$A$25,IF($B426="PARCELADO ATÉ 12X",$D426-($D426*TAXAS!$F$25))/12,IF($A426=TAXAS!$A$26,IF($B426="PARCELADO ATÉ 12X",$D426-($D426*TAXAS!$F$26))/12,IF($A426=TAXAS!$A$27,IF($B426="PARCELADO ATÉ 12X",$D426-($D426*TAXAS!$F$27))/12))))))))))))))))))))))))/1</f>
        <v>0</v>
      </c>
      <c r="J426" s="8">
        <f t="shared" si="0"/>
        <v>0</v>
      </c>
      <c r="K426" s="10" t="b">
        <f>IF($B426="PARCELADO ATÉ 3X",($D426-($D426*TAXAS!$D$4))-$J426)</f>
        <v>0</v>
      </c>
      <c r="L426" s="10" t="b">
        <f>IF($B426="PARCELADO ATÉ 6X",($D426-($D426*TAXAS!$E$4))-$J426)</f>
        <v>0</v>
      </c>
      <c r="M426" s="10" t="b">
        <f>IF($B426="PARCELADO ATÉ 12X",($D426-($D426*TAXAS!$F$4))-$J426)</f>
        <v>0</v>
      </c>
      <c r="N426" s="8">
        <f t="shared" si="1"/>
        <v>0</v>
      </c>
      <c r="O426" s="10">
        <f t="shared" si="2"/>
        <v>0</v>
      </c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spans="1:31" ht="15.75" customHeight="1" x14ac:dyDescent="0.2">
      <c r="A427" s="3"/>
      <c r="B427" s="5"/>
      <c r="C427" s="6"/>
      <c r="D427" s="42"/>
      <c r="E427" s="8">
        <f>IF($A427="VISA",IF($B427="DÉBITO",$D427-($D427*TAXAS!$B$4)),IF($A427="MASTER",IF($B427="DÉBITO",$D427-($D427*TAXAS!$B$5)),IF($A427="ELO", IF($B427="DÉBITO",$D427-($D427*TAXAS!$B$6)),IF($A427="HIPERCARD",IF($B427="DÉBITO",$D427-($D427*TAXAS!$B$7)),IF($A427="DINERS",IF($B427="DÉBITO",$D427-($D427*TAXAS!$B$8)),IF($A427="AMERICA EXPRESS",IF($B427="DÉBITO",$D427-($D427*TAXAS!$B$9)),IF($A427=TAXAS!$A$10,IF($B427="DÉBITO",$D427-($D427*TAXAS!$B$10)), IF($A427=TAXAS!$A$11,IF($B427="DÉBITO",$D427-($D427*TAXAS!$B$11)), IF($A427=TAXAS!$A$12,IF($B427="DÉBITO",$D427-($D427*TAXAS!$B$12)), IF($A427=TAXAS!$A$13,IF($B427="DÉBITO",$D427-($D427*TAXAS!$B$13)), IF($A427=TAXAS!$A$14,IF($B427="DÉBITO",$D427-($D427*TAXAS!$B$14)), IF($A427=TAXAS!$A$15,IF($B427="DÉBITO",$D427-($D427*TAXAS!$B$15)), IF($A427=TAXAS!$A$16,IF($B427="DÉBITO",$D427-($D427*TAXAS!$B$16)), IF($A427=TAXAS!$A$17,IF($B427="DÉBITO",$D427-($D427*TAXAS!$B$17)), IF($A427=TAXAS!$A$18,IF($B427="DÉBITO",$D427-($D427*TAXAS!$B$18)), IF($A427=TAXAS!$A$19,IF($B427="DÉBITO",$D427-($D427*TAXAS!$B$19)), IF($A427=TAXAS!$A$20,IF($B427="DÉBITO",$D427-($D427*TAXAS!$B$20)), IF($A427=TAXAS!$A$21,IF($B427="DÉBITO",$D427-($D427*TAXAS!$B$21)), IF($A427=TAXAS!$A$22,IF($B427="DÉBITO",$D427-($D427*TAXAS!$B$22)), IF($A427=TAXAS!$A$23,IF($B427="DÉBITO",$D427-($D427*TAXAS!$B$23)), IF($A427=TAXAS!$A$24,IF($B427="DÉBITO",$D427-($D427*TAXAS!$B$24)), IF($A427=TAXAS!$A$25,IF($B427="DÉBITO",$D427-($D427*TAXAS!$B$25)), IF($A427=TAXAS!$A$26,IF($B427="DÉBITO",$D427-($D427*TAXAS!$B$26)), IF($A427=TAXAS!$A$27,IF($B427="DÉBITO",$D427-($D427*TAXAS!$B$27))))))))))))))))))))))))))/1</f>
        <v>0</v>
      </c>
      <c r="F427" s="8">
        <f>IF($A427="VISA",IF($B427="CRÉDITO",$D427-($D427*TAXAS!$C$4)),IF($A427="MASTER",IF($B427="CRÉDITO",$D427-($D427*TAXAS!$C$5)),IF($A427="ELO", IF($B427="CRÉDITO",$D427-($D427*TAXAS!$C$6)),IF($A427="HIPERCARD",IF($B427="CRÉDITO",$D427-($D427*TAXAS!$C$7)),IF($A427="DINERS",IF($B427="CRÉDITO",$D427-($D427*TAXAS!$C$8)),IF($A427="AMERICA EXPRESS",IF($B427="CRÉDITO",$D427-($D427*TAXAS!$C$9)),IF($A427=TAXAS!$A$10,IF($B427="CRÉDITO",$D427-($D427*TAXAS!$C$10)), IF($A427=TAXAS!$A$11,IF($B427="CRÉDITO",$D427-($D427*TAXAS!$C$11)), IF($A427=TAXAS!$A$12,IF($B427="CRÉDITO",$D427-($D427*TAXAS!$C$12)), IF($A427=TAXAS!$A$13,IF($B427="CRÉDITO",$D427-($D427*TAXAS!$C$13)), IF($A427=TAXAS!$A$14,IF($B427="CRÉDITO",$D427-($D427*TAXAS!$C$14)), IF($A427=TAXAS!$A$15,IF($B427="CRÉDITO",$D427-($D427*TAXAS!$C$15)), IF($A427=TAXAS!$A$16,IF($B427="CRÉDITO",$D427-($D427*TAXAS!$C$16)), IF($A427=TAXAS!$A$17,IF($B427="CRÉDITO",$D427-($D427*TAXAS!$C$17)), IF($A427=TAXAS!$A$18,IF($B427="CRÉDITO",$D427-($D427*TAXAS!$C$18)), IF($A427=TAXAS!$A$19,IF($B427="CRÉDITO",$D427-($D427*TAXAS!$C$19)), IF($A427=TAXAS!$A$20,IF($B427="CRÉDITO",$D427-($D427*TAXAS!$C$20)), IF($A427=TAXAS!$A$21,IF($B427="CRÉDITO",$D427-($D427*TAXAS!$C$21)), IF($A427=TAXAS!$A$22,IF($B427="CRÉDITO",$D427-($D427*TAXAS!$C$22)), IF($A427=TAXAS!$A$23,IF($B427="CRÉDITO",$D427-($D427*TAXAS!$C$23)), IF($A427=TAXAS!$A$24,IF($B427="CRÉDITO",$D427-($D427*TAXAS!$C$24)), IF($A427=TAXAS!$A$25,IF($B427="CRÉDITO",$D427-($D427*TAXAS!$C$25)), IF($A427=TAXAS!$A$26,IF($B427="CRÉDITO",$D427-($D427*TAXAS!$C$26)), IF($A427=TAXAS!$A$27,IF($B427="CRÉDITO",$D427-($D427*TAXAS!$C$27))))))))))))))))))))))))))/1</f>
        <v>0</v>
      </c>
      <c r="G427" s="9">
        <f>IF($A427="VISA",IF($B427="PARCELADO ATÉ 3X",$D427-(D427*TAXAS!$D$4))/3,IF($A427="MASTER",IF($B427="PARCELADO ATÉ 3X",$D427-(D427*TAXAS!$D$5))/3,IF($A427="ELO",IF($B427="PARCELADO ATÉ 3X",$D427-(D427*TAXAS!$D$6))/3,IF($A427="HIPERCARD",IF($B427="PARCELADO ATÉ 3X",$D427-(D427*TAXAS!$D$7))/3,IF($A427="DINERS",IF($B427="PARCELADO ATÉ 3X",$D427-(D427*TAXAS!$D$8))/3,IF($A427="AMERICA EXPRESS",IF($B427="PARCELADO ATÉ 3X",$D427-(D427*TAXAS!$D$9))/3,IF($A427=TAXAS!$A$10,IF($B427="PARCELADO ATÉ 3X",$D427-($D427*TAXAS!$D$10))/3,IF($A427=TAXAS!$A$11,IF($B427="PARCELADO ATÉ 3X",$D427-($D427*TAXAS!$D$11))/3,IF($A427=TAXAS!$A$12,IF($B427="PARCELADO ATÉ 3X",$D427-($D427*TAXAS!$D$12))/3,IF($A427=TAXAS!$A$13,IF($B427="PARCELADO ATÉ 3X",$D427-($D427*TAXAS!$D$13))/3,IF($A427=TAXAS!$A$14,IF($B427="PARCELADO ATÉ 3X",$D427-($D427*TAXAS!$D$14))/3,IF($A427=TAXAS!$A$15,IF($B427="PARCELADO ATÉ 3X",$D427-($D427*TAXAS!$D$15))/3,IF($A427=TAXAS!$A$16,IF($B427="PARCELADO ATÉ 3X",$D427-($D427*TAXAS!$D$16))/3,IF($A427=TAXAS!$A$17,IF($B427="PARCELADO ATÉ 3X",$D427-($D427*TAXAS!$D$17))/3,IF($A427=TAXAS!$A$18,IF($B427="PARCELADO ATÉ 3X",$D427-($D427*TAXAS!$D$18))/3,IF($A427=TAXAS!$A$19,IF($B427="PARCELADO ATÉ 3X",$D427-($D427*TAXAS!$D$19))/3,IF($A427=TAXAS!$A$20,IF($B427="PARCELADO ATÉ 3X",$D427-($D427*TAXAS!$D$20))/3,IF($A427=TAXAS!$A$21,IF($B427="PARCELADO ATÉ 3X",$D427-($D427*TAXAS!$D$21))/3,IF($A427=TAXAS!$A$22,IF($B427="PARCELADO ATÉ 3X",$D427-($D427*TAXAS!$D$22))/3,IF($A427=TAXAS!$A$23,IF($B427="PARCELADO ATÉ 3X",$D427-($D427*TAXAS!$D$23))/3,IF($A427=TAXAS!$A$24,IF($B427="PARCELADO ATÉ 3X",$D427-($D427*TAXAS!$D$24))/3,IF($A427=TAXAS!$A$25,IF($B427="PARCELADO ATÉ 3X",$D427-($D427*TAXAS!$D$25))/3,IF($A427=TAXAS!$A$26,IF($B427="PARCELADO ATÉ 3X",$D427-($D427*TAXAS!$D$26))/3,IF($A427=TAXAS!$A$27,IF($B427="PARCELADO ATÉ 3X",$D427-($D427*TAXAS!$D$27))/3))))))))))))))))))))))))/1</f>
        <v>0</v>
      </c>
      <c r="H427" s="9">
        <f>IF($A427="VISA",IF($B427="PARCELADO ATÉ 6X",$D427-(D427*TAXAS!$E$4))/6,IF($A427="MASTER",IF($B427="PARCELADO ATÉ 6X",$D427-(D427*TAXAS!$E$5))/6,IF($A427="ELO",IF($B427="PARCELADO ATÉ 6X",$D427-(D427*TAXAS!$E$6))/6,IF($A427="HIPERCARD",IF($B427="PARCELADO ATÉ 6X",$D427-(D427*TAXAS!$E$7))/6,IF($A427="DINERS",IF($B427="PARCELADO ATÉ 6X",$D427-(D427*TAXAS!$E$8))/6,IF($A427="AMERICA EXPRESS",IF($B427="PARCELADO ATÉ 6X",$D427-(D427*TAXAS!$E$9))/6,IF($A427=TAXAS!$A$10,IF($B427="PARCELADO ATÉ 6X",$D427-($D427*TAXAS!$E$10))/6,IF($A427=TAXAS!$A$11,IF($B427="PARCELADO ATÉ 6X",$D427-($D427*TAXAS!$E$11))/6,IF($A427=TAXAS!$A$12,IF($B427="PARCELADO ATÉ 6X",$D427-($D427*TAXAS!$E$12))/6,IF($A427=TAXAS!$A$13,IF($B427="PARCELADO ATÉ 6X",$D427-($D427*TAXAS!$E$13))/6,IF($A427=TAXAS!$A$14,IF($B427="PARCELADO ATÉ 6X",$D427-($D427*TAXAS!$E$14))/6,IF($A427=TAXAS!$A$15,IF($B427="PARCELADO ATÉ 6X",$D427-($D427*TAXAS!$E$15))/6,IF($A427=TAXAS!$A$16,IF($B427="PARCELADO ATÉ 6X",$D427-($D427*TAXAS!$E$16))/6,IF($A427=TAXAS!$A$17,IF($B427="PARCELADO ATÉ 6X",$D427-($D427*TAXAS!$E$17))/6,IF($A427=TAXAS!$A$18,IF($B427="PARCELADO ATÉ 6X",$D427-($D427*TAXAS!$E$18))/6,IF($A427=TAXAS!$A$19,IF($B427="PARCELADO ATÉ 6X",$D427-($D427*TAXAS!$E$19))/6,IF($A427=TAXAS!$A$20,IF($B427="PARCELADO ATÉ 6X",$D427-($D427*TAXAS!$E$20))/6,IF($A427=TAXAS!$A$21,IF($B427="PARCELADO ATÉ 6X",$D427-($D427*TAXAS!$E$21))/6,IF($A427=TAXAS!$A$22,IF($B427="PARCELADO ATÉ 6X",$D427-($D427*TAXAS!$E$22))/6,IF($A427=TAXAS!$A$23,IF($B427="PARCELADO ATÉ 6X",$D427-($D427*TAXAS!$E$23))/6,IF($A427=TAXAS!$A$24,IF($B427="PARCELADO ATÉ 6X",$D427-($D427*TAXAS!$E$24))/6,IF($A427=TAXAS!$A$25,IF($B427="PARCELADO ATÉ 6X",$D427-($D427*TAXAS!$E$25))/6,IF($A427=TAXAS!$A$26,IF($B427="PARCELADO ATÉ 6X",$D427-($D427*TAXAS!$E$26))/6,IF($A427=TAXAS!$A$27,IF($B427="PARCELADO ATÉ 6X",$D427-($D427*TAXAS!$E$27))/6))))))))))))))))))))))))/1</f>
        <v>0</v>
      </c>
      <c r="I427" s="9">
        <f>IF($A427="VISA",IF($B427="PARCELADO ATÉ 12X",$D427-(D427*TAXAS!$F$4))/12,IF($A427="MASTER",IF($B427="PARCELADO ATÉ 12X",$D427-(D427*TAXAS!$F$5))/12,IF($A427="ELO",IF($B427="PARCELADO ATÉ 12X",$D427-(D427*TAXAS!$F$6))/12,IF($A427="HIPERCARD",IF($B427="PARCELADO ATÉ 12X",$D427-(D427*TAXAS!$F$7))/12,IF($A427="DINERS",IF($B427="PARCELADO ATÉ 12X",$D427-(D427*TAXAS!$F$8))/12,IF($A427="AMERICA EXPRESS",IF($B427="PARCELADO ATÉ 12X",$D427-(D427*TAXAS!$F$9))/12,IF($A427=TAXAS!$A$10,IF($B427="PARCELADO ATÉ 12X",$D427-($D427*TAXAS!$F$10))/12,IF($A427=TAXAS!$A$11,IF($B427="PARCELADO ATÉ 12X",$D427-($D427*TAXAS!$F$11))/12,IF($A427=TAXAS!$A$12,IF($B427="PARCELADO ATÉ 12X",$D427-($D427*TAXAS!$F$12))/12,IF($A427=TAXAS!$A$13,IF($B427="PARCELADO ATÉ 12X",$D427-($D427*TAXAS!$F$13))/12,IF($A427=TAXAS!$A$14,IF($B427="PARCELADO ATÉ 12X",$D427-($D427*TAXAS!$F$14))/12,IF($A427=TAXAS!$A$15,IF($B427="PARCELADO ATÉ 12X",$D427-($D427*TAXAS!$F$15))/12,IF($A427=TAXAS!$A$16,IF($B427="PARCELADO ATÉ 12X",$D427-($D427*TAXAS!$F$16))/12,IF($A427=TAXAS!$A$17,IF($B427="PARCELADO ATÉ 12X",$D427-($D427*TAXAS!$F$17))/12,IF($A427=TAXAS!$A$18,IF($B427="PARCELADO ATÉ 12X",$D427-($D427*TAXAS!$F$18))/12,IF($A427=TAXAS!$A$19,IF($B427="PARCELADO ATÉ 12X",$D427-($D427*TAXAS!$F$19))/12,IF($A427=TAXAS!$A$20,IF($B427="PARCELADO ATÉ 12X",$D427-($D427*TAXAS!$F$20))/12,IF($A427=TAXAS!$A$21,IF($B427="PARCELADO ATÉ 12X",$D427-($D427*TAXAS!$F$21))/12,IF($A427=TAXAS!$A$22,IF($B427="PARCELADO ATÉ 12X",$D427-($D427*TAXAS!$F$22))/12,IF($A427=TAXAS!$A$23,IF($B427="PARCELADO ATÉ 12X",$D427-($D427*TAXAS!$F$23))/12,IF($A427=TAXAS!$A$24,IF($B427="PARCELADO ATÉ 12X",$D427-($D427*TAXAS!$F$24))/12,IF($A427=TAXAS!$A$25,IF($B427="PARCELADO ATÉ 12X",$D427-($D427*TAXAS!$F$25))/12,IF($A427=TAXAS!$A$26,IF($B427="PARCELADO ATÉ 12X",$D427-($D427*TAXAS!$F$26))/12,IF($A427=TAXAS!$A$27,IF($B427="PARCELADO ATÉ 12X",$D427-($D427*TAXAS!$F$27))/12))))))))))))))))))))))))/1</f>
        <v>0</v>
      </c>
      <c r="J427" s="8">
        <f t="shared" si="0"/>
        <v>0</v>
      </c>
      <c r="K427" s="10" t="b">
        <f>IF($B427="PARCELADO ATÉ 3X",($D427-($D427*TAXAS!$D$4))-$J427)</f>
        <v>0</v>
      </c>
      <c r="L427" s="10" t="b">
        <f>IF($B427="PARCELADO ATÉ 6X",($D427-($D427*TAXAS!$E$4))-$J427)</f>
        <v>0</v>
      </c>
      <c r="M427" s="10" t="b">
        <f>IF($B427="PARCELADO ATÉ 12X",($D427-($D427*TAXAS!$F$4))-$J427)</f>
        <v>0</v>
      </c>
      <c r="N427" s="8">
        <f t="shared" si="1"/>
        <v>0</v>
      </c>
      <c r="O427" s="10">
        <f t="shared" si="2"/>
        <v>0</v>
      </c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spans="1:31" ht="15.75" customHeight="1" x14ac:dyDescent="0.2">
      <c r="A428" s="3"/>
      <c r="B428" s="5"/>
      <c r="C428" s="6"/>
      <c r="D428" s="42"/>
      <c r="E428" s="8">
        <f>IF($A428="VISA",IF($B428="DÉBITO",$D428-($D428*TAXAS!$B$4)),IF($A428="MASTER",IF($B428="DÉBITO",$D428-($D428*TAXAS!$B$5)),IF($A428="ELO", IF($B428="DÉBITO",$D428-($D428*TAXAS!$B$6)),IF($A428="HIPERCARD",IF($B428="DÉBITO",$D428-($D428*TAXAS!$B$7)),IF($A428="DINERS",IF($B428="DÉBITO",$D428-($D428*TAXAS!$B$8)),IF($A428="AMERICA EXPRESS",IF($B428="DÉBITO",$D428-($D428*TAXAS!$B$9)),IF($A428=TAXAS!$A$10,IF($B428="DÉBITO",$D428-($D428*TAXAS!$B$10)), IF($A428=TAXAS!$A$11,IF($B428="DÉBITO",$D428-($D428*TAXAS!$B$11)), IF($A428=TAXAS!$A$12,IF($B428="DÉBITO",$D428-($D428*TAXAS!$B$12)), IF($A428=TAXAS!$A$13,IF($B428="DÉBITO",$D428-($D428*TAXAS!$B$13)), IF($A428=TAXAS!$A$14,IF($B428="DÉBITO",$D428-($D428*TAXAS!$B$14)), IF($A428=TAXAS!$A$15,IF($B428="DÉBITO",$D428-($D428*TAXAS!$B$15)), IF($A428=TAXAS!$A$16,IF($B428="DÉBITO",$D428-($D428*TAXAS!$B$16)), IF($A428=TAXAS!$A$17,IF($B428="DÉBITO",$D428-($D428*TAXAS!$B$17)), IF($A428=TAXAS!$A$18,IF($B428="DÉBITO",$D428-($D428*TAXAS!$B$18)), IF($A428=TAXAS!$A$19,IF($B428="DÉBITO",$D428-($D428*TAXAS!$B$19)), IF($A428=TAXAS!$A$20,IF($B428="DÉBITO",$D428-($D428*TAXAS!$B$20)), IF($A428=TAXAS!$A$21,IF($B428="DÉBITO",$D428-($D428*TAXAS!$B$21)), IF($A428=TAXAS!$A$22,IF($B428="DÉBITO",$D428-($D428*TAXAS!$B$22)), IF($A428=TAXAS!$A$23,IF($B428="DÉBITO",$D428-($D428*TAXAS!$B$23)), IF($A428=TAXAS!$A$24,IF($B428="DÉBITO",$D428-($D428*TAXAS!$B$24)), IF($A428=TAXAS!$A$25,IF($B428="DÉBITO",$D428-($D428*TAXAS!$B$25)), IF($A428=TAXAS!$A$26,IF($B428="DÉBITO",$D428-($D428*TAXAS!$B$26)), IF($A428=TAXAS!$A$27,IF($B428="DÉBITO",$D428-($D428*TAXAS!$B$27))))))))))))))))))))))))))/1</f>
        <v>0</v>
      </c>
      <c r="F428" s="8">
        <f>IF($A428="VISA",IF($B428="CRÉDITO",$D428-($D428*TAXAS!$C$4)),IF($A428="MASTER",IF($B428="CRÉDITO",$D428-($D428*TAXAS!$C$5)),IF($A428="ELO", IF($B428="CRÉDITO",$D428-($D428*TAXAS!$C$6)),IF($A428="HIPERCARD",IF($B428="CRÉDITO",$D428-($D428*TAXAS!$C$7)),IF($A428="DINERS",IF($B428="CRÉDITO",$D428-($D428*TAXAS!$C$8)),IF($A428="AMERICA EXPRESS",IF($B428="CRÉDITO",$D428-($D428*TAXAS!$C$9)),IF($A428=TAXAS!$A$10,IF($B428="CRÉDITO",$D428-($D428*TAXAS!$C$10)), IF($A428=TAXAS!$A$11,IF($B428="CRÉDITO",$D428-($D428*TAXAS!$C$11)), IF($A428=TAXAS!$A$12,IF($B428="CRÉDITO",$D428-($D428*TAXAS!$C$12)), IF($A428=TAXAS!$A$13,IF($B428="CRÉDITO",$D428-($D428*TAXAS!$C$13)), IF($A428=TAXAS!$A$14,IF($B428="CRÉDITO",$D428-($D428*TAXAS!$C$14)), IF($A428=TAXAS!$A$15,IF($B428="CRÉDITO",$D428-($D428*TAXAS!$C$15)), IF($A428=TAXAS!$A$16,IF($B428="CRÉDITO",$D428-($D428*TAXAS!$C$16)), IF($A428=TAXAS!$A$17,IF($B428="CRÉDITO",$D428-($D428*TAXAS!$C$17)), IF($A428=TAXAS!$A$18,IF($B428="CRÉDITO",$D428-($D428*TAXAS!$C$18)), IF($A428=TAXAS!$A$19,IF($B428="CRÉDITO",$D428-($D428*TAXAS!$C$19)), IF($A428=TAXAS!$A$20,IF($B428="CRÉDITO",$D428-($D428*TAXAS!$C$20)), IF($A428=TAXAS!$A$21,IF($B428="CRÉDITO",$D428-($D428*TAXAS!$C$21)), IF($A428=TAXAS!$A$22,IF($B428="CRÉDITO",$D428-($D428*TAXAS!$C$22)), IF($A428=TAXAS!$A$23,IF($B428="CRÉDITO",$D428-($D428*TAXAS!$C$23)), IF($A428=TAXAS!$A$24,IF($B428="CRÉDITO",$D428-($D428*TAXAS!$C$24)), IF($A428=TAXAS!$A$25,IF($B428="CRÉDITO",$D428-($D428*TAXAS!$C$25)), IF($A428=TAXAS!$A$26,IF($B428="CRÉDITO",$D428-($D428*TAXAS!$C$26)), IF($A428=TAXAS!$A$27,IF($B428="CRÉDITO",$D428-($D428*TAXAS!$C$27))))))))))))))))))))))))))/1</f>
        <v>0</v>
      </c>
      <c r="G428" s="9">
        <f>IF($A428="VISA",IF($B428="PARCELADO ATÉ 3X",$D428-(D428*TAXAS!$D$4))/3,IF($A428="MASTER",IF($B428="PARCELADO ATÉ 3X",$D428-(D428*TAXAS!$D$5))/3,IF($A428="ELO",IF($B428="PARCELADO ATÉ 3X",$D428-(D428*TAXAS!$D$6))/3,IF($A428="HIPERCARD",IF($B428="PARCELADO ATÉ 3X",$D428-(D428*TAXAS!$D$7))/3,IF($A428="DINERS",IF($B428="PARCELADO ATÉ 3X",$D428-(D428*TAXAS!$D$8))/3,IF($A428="AMERICA EXPRESS",IF($B428="PARCELADO ATÉ 3X",$D428-(D428*TAXAS!$D$9))/3,IF($A428=TAXAS!$A$10,IF($B428="PARCELADO ATÉ 3X",$D428-($D428*TAXAS!$D$10))/3,IF($A428=TAXAS!$A$11,IF($B428="PARCELADO ATÉ 3X",$D428-($D428*TAXAS!$D$11))/3,IF($A428=TAXAS!$A$12,IF($B428="PARCELADO ATÉ 3X",$D428-($D428*TAXAS!$D$12))/3,IF($A428=TAXAS!$A$13,IF($B428="PARCELADO ATÉ 3X",$D428-($D428*TAXAS!$D$13))/3,IF($A428=TAXAS!$A$14,IF($B428="PARCELADO ATÉ 3X",$D428-($D428*TAXAS!$D$14))/3,IF($A428=TAXAS!$A$15,IF($B428="PARCELADO ATÉ 3X",$D428-($D428*TAXAS!$D$15))/3,IF($A428=TAXAS!$A$16,IF($B428="PARCELADO ATÉ 3X",$D428-($D428*TAXAS!$D$16))/3,IF($A428=TAXAS!$A$17,IF($B428="PARCELADO ATÉ 3X",$D428-($D428*TAXAS!$D$17))/3,IF($A428=TAXAS!$A$18,IF($B428="PARCELADO ATÉ 3X",$D428-($D428*TAXAS!$D$18))/3,IF($A428=TAXAS!$A$19,IF($B428="PARCELADO ATÉ 3X",$D428-($D428*TAXAS!$D$19))/3,IF($A428=TAXAS!$A$20,IF($B428="PARCELADO ATÉ 3X",$D428-($D428*TAXAS!$D$20))/3,IF($A428=TAXAS!$A$21,IF($B428="PARCELADO ATÉ 3X",$D428-($D428*TAXAS!$D$21))/3,IF($A428=TAXAS!$A$22,IF($B428="PARCELADO ATÉ 3X",$D428-($D428*TAXAS!$D$22))/3,IF($A428=TAXAS!$A$23,IF($B428="PARCELADO ATÉ 3X",$D428-($D428*TAXAS!$D$23))/3,IF($A428=TAXAS!$A$24,IF($B428="PARCELADO ATÉ 3X",$D428-($D428*TAXAS!$D$24))/3,IF($A428=TAXAS!$A$25,IF($B428="PARCELADO ATÉ 3X",$D428-($D428*TAXAS!$D$25))/3,IF($A428=TAXAS!$A$26,IF($B428="PARCELADO ATÉ 3X",$D428-($D428*TAXAS!$D$26))/3,IF($A428=TAXAS!$A$27,IF($B428="PARCELADO ATÉ 3X",$D428-($D428*TAXAS!$D$27))/3))))))))))))))))))))))))/1</f>
        <v>0</v>
      </c>
      <c r="H428" s="9">
        <f>IF($A428="VISA",IF($B428="PARCELADO ATÉ 6X",$D428-(D428*TAXAS!$E$4))/6,IF($A428="MASTER",IF($B428="PARCELADO ATÉ 6X",$D428-(D428*TAXAS!$E$5))/6,IF($A428="ELO",IF($B428="PARCELADO ATÉ 6X",$D428-(D428*TAXAS!$E$6))/6,IF($A428="HIPERCARD",IF($B428="PARCELADO ATÉ 6X",$D428-(D428*TAXAS!$E$7))/6,IF($A428="DINERS",IF($B428="PARCELADO ATÉ 6X",$D428-(D428*TAXAS!$E$8))/6,IF($A428="AMERICA EXPRESS",IF($B428="PARCELADO ATÉ 6X",$D428-(D428*TAXAS!$E$9))/6,IF($A428=TAXAS!$A$10,IF($B428="PARCELADO ATÉ 6X",$D428-($D428*TAXAS!$E$10))/6,IF($A428=TAXAS!$A$11,IF($B428="PARCELADO ATÉ 6X",$D428-($D428*TAXAS!$E$11))/6,IF($A428=TAXAS!$A$12,IF($B428="PARCELADO ATÉ 6X",$D428-($D428*TAXAS!$E$12))/6,IF($A428=TAXAS!$A$13,IF($B428="PARCELADO ATÉ 6X",$D428-($D428*TAXAS!$E$13))/6,IF($A428=TAXAS!$A$14,IF($B428="PARCELADO ATÉ 6X",$D428-($D428*TAXAS!$E$14))/6,IF($A428=TAXAS!$A$15,IF($B428="PARCELADO ATÉ 6X",$D428-($D428*TAXAS!$E$15))/6,IF($A428=TAXAS!$A$16,IF($B428="PARCELADO ATÉ 6X",$D428-($D428*TAXAS!$E$16))/6,IF($A428=TAXAS!$A$17,IF($B428="PARCELADO ATÉ 6X",$D428-($D428*TAXAS!$E$17))/6,IF($A428=TAXAS!$A$18,IF($B428="PARCELADO ATÉ 6X",$D428-($D428*TAXAS!$E$18))/6,IF($A428=TAXAS!$A$19,IF($B428="PARCELADO ATÉ 6X",$D428-($D428*TAXAS!$E$19))/6,IF($A428=TAXAS!$A$20,IF($B428="PARCELADO ATÉ 6X",$D428-($D428*TAXAS!$E$20))/6,IF($A428=TAXAS!$A$21,IF($B428="PARCELADO ATÉ 6X",$D428-($D428*TAXAS!$E$21))/6,IF($A428=TAXAS!$A$22,IF($B428="PARCELADO ATÉ 6X",$D428-($D428*TAXAS!$E$22))/6,IF($A428=TAXAS!$A$23,IF($B428="PARCELADO ATÉ 6X",$D428-($D428*TAXAS!$E$23))/6,IF($A428=TAXAS!$A$24,IF($B428="PARCELADO ATÉ 6X",$D428-($D428*TAXAS!$E$24))/6,IF($A428=TAXAS!$A$25,IF($B428="PARCELADO ATÉ 6X",$D428-($D428*TAXAS!$E$25))/6,IF($A428=TAXAS!$A$26,IF($B428="PARCELADO ATÉ 6X",$D428-($D428*TAXAS!$E$26))/6,IF($A428=TAXAS!$A$27,IF($B428="PARCELADO ATÉ 6X",$D428-($D428*TAXAS!$E$27))/6))))))))))))))))))))))))/1</f>
        <v>0</v>
      </c>
      <c r="I428" s="9">
        <f>IF($A428="VISA",IF($B428="PARCELADO ATÉ 12X",$D428-(D428*TAXAS!$F$4))/12,IF($A428="MASTER",IF($B428="PARCELADO ATÉ 12X",$D428-(D428*TAXAS!$F$5))/12,IF($A428="ELO",IF($B428="PARCELADO ATÉ 12X",$D428-(D428*TAXAS!$F$6))/12,IF($A428="HIPERCARD",IF($B428="PARCELADO ATÉ 12X",$D428-(D428*TAXAS!$F$7))/12,IF($A428="DINERS",IF($B428="PARCELADO ATÉ 12X",$D428-(D428*TAXAS!$F$8))/12,IF($A428="AMERICA EXPRESS",IF($B428="PARCELADO ATÉ 12X",$D428-(D428*TAXAS!$F$9))/12,IF($A428=TAXAS!$A$10,IF($B428="PARCELADO ATÉ 12X",$D428-($D428*TAXAS!$F$10))/12,IF($A428=TAXAS!$A$11,IF($B428="PARCELADO ATÉ 12X",$D428-($D428*TAXAS!$F$11))/12,IF($A428=TAXAS!$A$12,IF($B428="PARCELADO ATÉ 12X",$D428-($D428*TAXAS!$F$12))/12,IF($A428=TAXAS!$A$13,IF($B428="PARCELADO ATÉ 12X",$D428-($D428*TAXAS!$F$13))/12,IF($A428=TAXAS!$A$14,IF($B428="PARCELADO ATÉ 12X",$D428-($D428*TAXAS!$F$14))/12,IF($A428=TAXAS!$A$15,IF($B428="PARCELADO ATÉ 12X",$D428-($D428*TAXAS!$F$15))/12,IF($A428=TAXAS!$A$16,IF($B428="PARCELADO ATÉ 12X",$D428-($D428*TAXAS!$F$16))/12,IF($A428=TAXAS!$A$17,IF($B428="PARCELADO ATÉ 12X",$D428-($D428*TAXAS!$F$17))/12,IF($A428=TAXAS!$A$18,IF($B428="PARCELADO ATÉ 12X",$D428-($D428*TAXAS!$F$18))/12,IF($A428=TAXAS!$A$19,IF($B428="PARCELADO ATÉ 12X",$D428-($D428*TAXAS!$F$19))/12,IF($A428=TAXAS!$A$20,IF($B428="PARCELADO ATÉ 12X",$D428-($D428*TAXAS!$F$20))/12,IF($A428=TAXAS!$A$21,IF($B428="PARCELADO ATÉ 12X",$D428-($D428*TAXAS!$F$21))/12,IF($A428=TAXAS!$A$22,IF($B428="PARCELADO ATÉ 12X",$D428-($D428*TAXAS!$F$22))/12,IF($A428=TAXAS!$A$23,IF($B428="PARCELADO ATÉ 12X",$D428-($D428*TAXAS!$F$23))/12,IF($A428=TAXAS!$A$24,IF($B428="PARCELADO ATÉ 12X",$D428-($D428*TAXAS!$F$24))/12,IF($A428=TAXAS!$A$25,IF($B428="PARCELADO ATÉ 12X",$D428-($D428*TAXAS!$F$25))/12,IF($A428=TAXAS!$A$26,IF($B428="PARCELADO ATÉ 12X",$D428-($D428*TAXAS!$F$26))/12,IF($A428=TAXAS!$A$27,IF($B428="PARCELADO ATÉ 12X",$D428-($D428*TAXAS!$F$27))/12))))))))))))))))))))))))/1</f>
        <v>0</v>
      </c>
      <c r="J428" s="8">
        <f t="shared" si="0"/>
        <v>0</v>
      </c>
      <c r="K428" s="10" t="b">
        <f>IF($B428="PARCELADO ATÉ 3X",($D428-($D428*TAXAS!$D$4))-$J428)</f>
        <v>0</v>
      </c>
      <c r="L428" s="10" t="b">
        <f>IF($B428="PARCELADO ATÉ 6X",($D428-($D428*TAXAS!$E$4))-$J428)</f>
        <v>0</v>
      </c>
      <c r="M428" s="10" t="b">
        <f>IF($B428="PARCELADO ATÉ 12X",($D428-($D428*TAXAS!$F$4))-$J428)</f>
        <v>0</v>
      </c>
      <c r="N428" s="8">
        <f t="shared" si="1"/>
        <v>0</v>
      </c>
      <c r="O428" s="10">
        <f t="shared" si="2"/>
        <v>0</v>
      </c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spans="1:31" ht="15.75" customHeight="1" x14ac:dyDescent="0.2">
      <c r="A429" s="3"/>
      <c r="B429" s="5"/>
      <c r="C429" s="6"/>
      <c r="D429" s="42"/>
      <c r="E429" s="8">
        <f>IF($A429="VISA",IF($B429="DÉBITO",$D429-($D429*TAXAS!$B$4)),IF($A429="MASTER",IF($B429="DÉBITO",$D429-($D429*TAXAS!$B$5)),IF($A429="ELO", IF($B429="DÉBITO",$D429-($D429*TAXAS!$B$6)),IF($A429="HIPERCARD",IF($B429="DÉBITO",$D429-($D429*TAXAS!$B$7)),IF($A429="DINERS",IF($B429="DÉBITO",$D429-($D429*TAXAS!$B$8)),IF($A429="AMERICA EXPRESS",IF($B429="DÉBITO",$D429-($D429*TAXAS!$B$9)),IF($A429=TAXAS!$A$10,IF($B429="DÉBITO",$D429-($D429*TAXAS!$B$10)), IF($A429=TAXAS!$A$11,IF($B429="DÉBITO",$D429-($D429*TAXAS!$B$11)), IF($A429=TAXAS!$A$12,IF($B429="DÉBITO",$D429-($D429*TAXAS!$B$12)), IF($A429=TAXAS!$A$13,IF($B429="DÉBITO",$D429-($D429*TAXAS!$B$13)), IF($A429=TAXAS!$A$14,IF($B429="DÉBITO",$D429-($D429*TAXAS!$B$14)), IF($A429=TAXAS!$A$15,IF($B429="DÉBITO",$D429-($D429*TAXAS!$B$15)), IF($A429=TAXAS!$A$16,IF($B429="DÉBITO",$D429-($D429*TAXAS!$B$16)), IF($A429=TAXAS!$A$17,IF($B429="DÉBITO",$D429-($D429*TAXAS!$B$17)), IF($A429=TAXAS!$A$18,IF($B429="DÉBITO",$D429-($D429*TAXAS!$B$18)), IF($A429=TAXAS!$A$19,IF($B429="DÉBITO",$D429-($D429*TAXAS!$B$19)), IF($A429=TAXAS!$A$20,IF($B429="DÉBITO",$D429-($D429*TAXAS!$B$20)), IF($A429=TAXAS!$A$21,IF($B429="DÉBITO",$D429-($D429*TAXAS!$B$21)), IF($A429=TAXAS!$A$22,IF($B429="DÉBITO",$D429-($D429*TAXAS!$B$22)), IF($A429=TAXAS!$A$23,IF($B429="DÉBITO",$D429-($D429*TAXAS!$B$23)), IF($A429=TAXAS!$A$24,IF($B429="DÉBITO",$D429-($D429*TAXAS!$B$24)), IF($A429=TAXAS!$A$25,IF($B429="DÉBITO",$D429-($D429*TAXAS!$B$25)), IF($A429=TAXAS!$A$26,IF($B429="DÉBITO",$D429-($D429*TAXAS!$B$26)), IF($A429=TAXAS!$A$27,IF($B429="DÉBITO",$D429-($D429*TAXAS!$B$27))))))))))))))))))))))))))/1</f>
        <v>0</v>
      </c>
      <c r="F429" s="8">
        <f>IF($A429="VISA",IF($B429="CRÉDITO",$D429-($D429*TAXAS!$C$4)),IF($A429="MASTER",IF($B429="CRÉDITO",$D429-($D429*TAXAS!$C$5)),IF($A429="ELO", IF($B429="CRÉDITO",$D429-($D429*TAXAS!$C$6)),IF($A429="HIPERCARD",IF($B429="CRÉDITO",$D429-($D429*TAXAS!$C$7)),IF($A429="DINERS",IF($B429="CRÉDITO",$D429-($D429*TAXAS!$C$8)),IF($A429="AMERICA EXPRESS",IF($B429="CRÉDITO",$D429-($D429*TAXAS!$C$9)),IF($A429=TAXAS!$A$10,IF($B429="CRÉDITO",$D429-($D429*TAXAS!$C$10)), IF($A429=TAXAS!$A$11,IF($B429="CRÉDITO",$D429-($D429*TAXAS!$C$11)), IF($A429=TAXAS!$A$12,IF($B429="CRÉDITO",$D429-($D429*TAXAS!$C$12)), IF($A429=TAXAS!$A$13,IF($B429="CRÉDITO",$D429-($D429*TAXAS!$C$13)), IF($A429=TAXAS!$A$14,IF($B429="CRÉDITO",$D429-($D429*TAXAS!$C$14)), IF($A429=TAXAS!$A$15,IF($B429="CRÉDITO",$D429-($D429*TAXAS!$C$15)), IF($A429=TAXAS!$A$16,IF($B429="CRÉDITO",$D429-($D429*TAXAS!$C$16)), IF($A429=TAXAS!$A$17,IF($B429="CRÉDITO",$D429-($D429*TAXAS!$C$17)), IF($A429=TAXAS!$A$18,IF($B429="CRÉDITO",$D429-($D429*TAXAS!$C$18)), IF($A429=TAXAS!$A$19,IF($B429="CRÉDITO",$D429-($D429*TAXAS!$C$19)), IF($A429=TAXAS!$A$20,IF($B429="CRÉDITO",$D429-($D429*TAXAS!$C$20)), IF($A429=TAXAS!$A$21,IF($B429="CRÉDITO",$D429-($D429*TAXAS!$C$21)), IF($A429=TAXAS!$A$22,IF($B429="CRÉDITO",$D429-($D429*TAXAS!$C$22)), IF($A429=TAXAS!$A$23,IF($B429="CRÉDITO",$D429-($D429*TAXAS!$C$23)), IF($A429=TAXAS!$A$24,IF($B429="CRÉDITO",$D429-($D429*TAXAS!$C$24)), IF($A429=TAXAS!$A$25,IF($B429="CRÉDITO",$D429-($D429*TAXAS!$C$25)), IF($A429=TAXAS!$A$26,IF($B429="CRÉDITO",$D429-($D429*TAXAS!$C$26)), IF($A429=TAXAS!$A$27,IF($B429="CRÉDITO",$D429-($D429*TAXAS!$C$27))))))))))))))))))))))))))/1</f>
        <v>0</v>
      </c>
      <c r="G429" s="9">
        <f>IF($A429="VISA",IF($B429="PARCELADO ATÉ 3X",$D429-(D429*TAXAS!$D$4))/3,IF($A429="MASTER",IF($B429="PARCELADO ATÉ 3X",$D429-(D429*TAXAS!$D$5))/3,IF($A429="ELO",IF($B429="PARCELADO ATÉ 3X",$D429-(D429*TAXAS!$D$6))/3,IF($A429="HIPERCARD",IF($B429="PARCELADO ATÉ 3X",$D429-(D429*TAXAS!$D$7))/3,IF($A429="DINERS",IF($B429="PARCELADO ATÉ 3X",$D429-(D429*TAXAS!$D$8))/3,IF($A429="AMERICA EXPRESS",IF($B429="PARCELADO ATÉ 3X",$D429-(D429*TAXAS!$D$9))/3,IF($A429=TAXAS!$A$10,IF($B429="PARCELADO ATÉ 3X",$D429-($D429*TAXAS!$D$10))/3,IF($A429=TAXAS!$A$11,IF($B429="PARCELADO ATÉ 3X",$D429-($D429*TAXAS!$D$11))/3,IF($A429=TAXAS!$A$12,IF($B429="PARCELADO ATÉ 3X",$D429-($D429*TAXAS!$D$12))/3,IF($A429=TAXAS!$A$13,IF($B429="PARCELADO ATÉ 3X",$D429-($D429*TAXAS!$D$13))/3,IF($A429=TAXAS!$A$14,IF($B429="PARCELADO ATÉ 3X",$D429-($D429*TAXAS!$D$14))/3,IF($A429=TAXAS!$A$15,IF($B429="PARCELADO ATÉ 3X",$D429-($D429*TAXAS!$D$15))/3,IF($A429=TAXAS!$A$16,IF($B429="PARCELADO ATÉ 3X",$D429-($D429*TAXAS!$D$16))/3,IF($A429=TAXAS!$A$17,IF($B429="PARCELADO ATÉ 3X",$D429-($D429*TAXAS!$D$17))/3,IF($A429=TAXAS!$A$18,IF($B429="PARCELADO ATÉ 3X",$D429-($D429*TAXAS!$D$18))/3,IF($A429=TAXAS!$A$19,IF($B429="PARCELADO ATÉ 3X",$D429-($D429*TAXAS!$D$19))/3,IF($A429=TAXAS!$A$20,IF($B429="PARCELADO ATÉ 3X",$D429-($D429*TAXAS!$D$20))/3,IF($A429=TAXAS!$A$21,IF($B429="PARCELADO ATÉ 3X",$D429-($D429*TAXAS!$D$21))/3,IF($A429=TAXAS!$A$22,IF($B429="PARCELADO ATÉ 3X",$D429-($D429*TAXAS!$D$22))/3,IF($A429=TAXAS!$A$23,IF($B429="PARCELADO ATÉ 3X",$D429-($D429*TAXAS!$D$23))/3,IF($A429=TAXAS!$A$24,IF($B429="PARCELADO ATÉ 3X",$D429-($D429*TAXAS!$D$24))/3,IF($A429=TAXAS!$A$25,IF($B429="PARCELADO ATÉ 3X",$D429-($D429*TAXAS!$D$25))/3,IF($A429=TAXAS!$A$26,IF($B429="PARCELADO ATÉ 3X",$D429-($D429*TAXAS!$D$26))/3,IF($A429=TAXAS!$A$27,IF($B429="PARCELADO ATÉ 3X",$D429-($D429*TAXAS!$D$27))/3))))))))))))))))))))))))/1</f>
        <v>0</v>
      </c>
      <c r="H429" s="9">
        <f>IF($A429="VISA",IF($B429="PARCELADO ATÉ 6X",$D429-(D429*TAXAS!$E$4))/6,IF($A429="MASTER",IF($B429="PARCELADO ATÉ 6X",$D429-(D429*TAXAS!$E$5))/6,IF($A429="ELO",IF($B429="PARCELADO ATÉ 6X",$D429-(D429*TAXAS!$E$6))/6,IF($A429="HIPERCARD",IF($B429="PARCELADO ATÉ 6X",$D429-(D429*TAXAS!$E$7))/6,IF($A429="DINERS",IF($B429="PARCELADO ATÉ 6X",$D429-(D429*TAXAS!$E$8))/6,IF($A429="AMERICA EXPRESS",IF($B429="PARCELADO ATÉ 6X",$D429-(D429*TAXAS!$E$9))/6,IF($A429=TAXAS!$A$10,IF($B429="PARCELADO ATÉ 6X",$D429-($D429*TAXAS!$E$10))/6,IF($A429=TAXAS!$A$11,IF($B429="PARCELADO ATÉ 6X",$D429-($D429*TAXAS!$E$11))/6,IF($A429=TAXAS!$A$12,IF($B429="PARCELADO ATÉ 6X",$D429-($D429*TAXAS!$E$12))/6,IF($A429=TAXAS!$A$13,IF($B429="PARCELADO ATÉ 6X",$D429-($D429*TAXAS!$E$13))/6,IF($A429=TAXAS!$A$14,IF($B429="PARCELADO ATÉ 6X",$D429-($D429*TAXAS!$E$14))/6,IF($A429=TAXAS!$A$15,IF($B429="PARCELADO ATÉ 6X",$D429-($D429*TAXAS!$E$15))/6,IF($A429=TAXAS!$A$16,IF($B429="PARCELADO ATÉ 6X",$D429-($D429*TAXAS!$E$16))/6,IF($A429=TAXAS!$A$17,IF($B429="PARCELADO ATÉ 6X",$D429-($D429*TAXAS!$E$17))/6,IF($A429=TAXAS!$A$18,IF($B429="PARCELADO ATÉ 6X",$D429-($D429*TAXAS!$E$18))/6,IF($A429=TAXAS!$A$19,IF($B429="PARCELADO ATÉ 6X",$D429-($D429*TAXAS!$E$19))/6,IF($A429=TAXAS!$A$20,IF($B429="PARCELADO ATÉ 6X",$D429-($D429*TAXAS!$E$20))/6,IF($A429=TAXAS!$A$21,IF($B429="PARCELADO ATÉ 6X",$D429-($D429*TAXAS!$E$21))/6,IF($A429=TAXAS!$A$22,IF($B429="PARCELADO ATÉ 6X",$D429-($D429*TAXAS!$E$22))/6,IF($A429=TAXAS!$A$23,IF($B429="PARCELADO ATÉ 6X",$D429-($D429*TAXAS!$E$23))/6,IF($A429=TAXAS!$A$24,IF($B429="PARCELADO ATÉ 6X",$D429-($D429*TAXAS!$E$24))/6,IF($A429=TAXAS!$A$25,IF($B429="PARCELADO ATÉ 6X",$D429-($D429*TAXAS!$E$25))/6,IF($A429=TAXAS!$A$26,IF($B429="PARCELADO ATÉ 6X",$D429-($D429*TAXAS!$E$26))/6,IF($A429=TAXAS!$A$27,IF($B429="PARCELADO ATÉ 6X",$D429-($D429*TAXAS!$E$27))/6))))))))))))))))))))))))/1</f>
        <v>0</v>
      </c>
      <c r="I429" s="9">
        <f>IF($A429="VISA",IF($B429="PARCELADO ATÉ 12X",$D429-(D429*TAXAS!$F$4))/12,IF($A429="MASTER",IF($B429="PARCELADO ATÉ 12X",$D429-(D429*TAXAS!$F$5))/12,IF($A429="ELO",IF($B429="PARCELADO ATÉ 12X",$D429-(D429*TAXAS!$F$6))/12,IF($A429="HIPERCARD",IF($B429="PARCELADO ATÉ 12X",$D429-(D429*TAXAS!$F$7))/12,IF($A429="DINERS",IF($B429="PARCELADO ATÉ 12X",$D429-(D429*TAXAS!$F$8))/12,IF($A429="AMERICA EXPRESS",IF($B429="PARCELADO ATÉ 12X",$D429-(D429*TAXAS!$F$9))/12,IF($A429=TAXAS!$A$10,IF($B429="PARCELADO ATÉ 12X",$D429-($D429*TAXAS!$F$10))/12,IF($A429=TAXAS!$A$11,IF($B429="PARCELADO ATÉ 12X",$D429-($D429*TAXAS!$F$11))/12,IF($A429=TAXAS!$A$12,IF($B429="PARCELADO ATÉ 12X",$D429-($D429*TAXAS!$F$12))/12,IF($A429=TAXAS!$A$13,IF($B429="PARCELADO ATÉ 12X",$D429-($D429*TAXAS!$F$13))/12,IF($A429=TAXAS!$A$14,IF($B429="PARCELADO ATÉ 12X",$D429-($D429*TAXAS!$F$14))/12,IF($A429=TAXAS!$A$15,IF($B429="PARCELADO ATÉ 12X",$D429-($D429*TAXAS!$F$15))/12,IF($A429=TAXAS!$A$16,IF($B429="PARCELADO ATÉ 12X",$D429-($D429*TAXAS!$F$16))/12,IF($A429=TAXAS!$A$17,IF($B429="PARCELADO ATÉ 12X",$D429-($D429*TAXAS!$F$17))/12,IF($A429=TAXAS!$A$18,IF($B429="PARCELADO ATÉ 12X",$D429-($D429*TAXAS!$F$18))/12,IF($A429=TAXAS!$A$19,IF($B429="PARCELADO ATÉ 12X",$D429-($D429*TAXAS!$F$19))/12,IF($A429=TAXAS!$A$20,IF($B429="PARCELADO ATÉ 12X",$D429-($D429*TAXAS!$F$20))/12,IF($A429=TAXAS!$A$21,IF($B429="PARCELADO ATÉ 12X",$D429-($D429*TAXAS!$F$21))/12,IF($A429=TAXAS!$A$22,IF($B429="PARCELADO ATÉ 12X",$D429-($D429*TAXAS!$F$22))/12,IF($A429=TAXAS!$A$23,IF($B429="PARCELADO ATÉ 12X",$D429-($D429*TAXAS!$F$23))/12,IF($A429=TAXAS!$A$24,IF($B429="PARCELADO ATÉ 12X",$D429-($D429*TAXAS!$F$24))/12,IF($A429=TAXAS!$A$25,IF($B429="PARCELADO ATÉ 12X",$D429-($D429*TAXAS!$F$25))/12,IF($A429=TAXAS!$A$26,IF($B429="PARCELADO ATÉ 12X",$D429-($D429*TAXAS!$F$26))/12,IF($A429=TAXAS!$A$27,IF($B429="PARCELADO ATÉ 12X",$D429-($D429*TAXAS!$F$27))/12))))))))))))))))))))))))/1</f>
        <v>0</v>
      </c>
      <c r="J429" s="8">
        <f t="shared" si="0"/>
        <v>0</v>
      </c>
      <c r="K429" s="10" t="b">
        <f>IF($B429="PARCELADO ATÉ 3X",($D429-($D429*TAXAS!$D$4))-$J429)</f>
        <v>0</v>
      </c>
      <c r="L429" s="10" t="b">
        <f>IF($B429="PARCELADO ATÉ 6X",($D429-($D429*TAXAS!$E$4))-$J429)</f>
        <v>0</v>
      </c>
      <c r="M429" s="10" t="b">
        <f>IF($B429="PARCELADO ATÉ 12X",($D429-($D429*TAXAS!$F$4))-$J429)</f>
        <v>0</v>
      </c>
      <c r="N429" s="8">
        <f t="shared" si="1"/>
        <v>0</v>
      </c>
      <c r="O429" s="10">
        <f t="shared" si="2"/>
        <v>0</v>
      </c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spans="1:31" ht="15.75" customHeight="1" x14ac:dyDescent="0.2">
      <c r="A430" s="3"/>
      <c r="B430" s="5"/>
      <c r="C430" s="6"/>
      <c r="D430" s="42"/>
      <c r="E430" s="8">
        <f>IF($A430="VISA",IF($B430="DÉBITO",$D430-($D430*TAXAS!$B$4)),IF($A430="MASTER",IF($B430="DÉBITO",$D430-($D430*TAXAS!$B$5)),IF($A430="ELO", IF($B430="DÉBITO",$D430-($D430*TAXAS!$B$6)),IF($A430="HIPERCARD",IF($B430="DÉBITO",$D430-($D430*TAXAS!$B$7)),IF($A430="DINERS",IF($B430="DÉBITO",$D430-($D430*TAXAS!$B$8)),IF($A430="AMERICA EXPRESS",IF($B430="DÉBITO",$D430-($D430*TAXAS!$B$9)),IF($A430=TAXAS!$A$10,IF($B430="DÉBITO",$D430-($D430*TAXAS!$B$10)), IF($A430=TAXAS!$A$11,IF($B430="DÉBITO",$D430-($D430*TAXAS!$B$11)), IF($A430=TAXAS!$A$12,IF($B430="DÉBITO",$D430-($D430*TAXAS!$B$12)), IF($A430=TAXAS!$A$13,IF($B430="DÉBITO",$D430-($D430*TAXAS!$B$13)), IF($A430=TAXAS!$A$14,IF($B430="DÉBITO",$D430-($D430*TAXAS!$B$14)), IF($A430=TAXAS!$A$15,IF($B430="DÉBITO",$D430-($D430*TAXAS!$B$15)), IF($A430=TAXAS!$A$16,IF($B430="DÉBITO",$D430-($D430*TAXAS!$B$16)), IF($A430=TAXAS!$A$17,IF($B430="DÉBITO",$D430-($D430*TAXAS!$B$17)), IF($A430=TAXAS!$A$18,IF($B430="DÉBITO",$D430-($D430*TAXAS!$B$18)), IF($A430=TAXAS!$A$19,IF($B430="DÉBITO",$D430-($D430*TAXAS!$B$19)), IF($A430=TAXAS!$A$20,IF($B430="DÉBITO",$D430-($D430*TAXAS!$B$20)), IF($A430=TAXAS!$A$21,IF($B430="DÉBITO",$D430-($D430*TAXAS!$B$21)), IF($A430=TAXAS!$A$22,IF($B430="DÉBITO",$D430-($D430*TAXAS!$B$22)), IF($A430=TAXAS!$A$23,IF($B430="DÉBITO",$D430-($D430*TAXAS!$B$23)), IF($A430=TAXAS!$A$24,IF($B430="DÉBITO",$D430-($D430*TAXAS!$B$24)), IF($A430=TAXAS!$A$25,IF($B430="DÉBITO",$D430-($D430*TAXAS!$B$25)), IF($A430=TAXAS!$A$26,IF($B430="DÉBITO",$D430-($D430*TAXAS!$B$26)), IF($A430=TAXAS!$A$27,IF($B430="DÉBITO",$D430-($D430*TAXAS!$B$27))))))))))))))))))))))))))/1</f>
        <v>0</v>
      </c>
      <c r="F430" s="8">
        <f>IF($A430="VISA",IF($B430="CRÉDITO",$D430-($D430*TAXAS!$C$4)),IF($A430="MASTER",IF($B430="CRÉDITO",$D430-($D430*TAXAS!$C$5)),IF($A430="ELO", IF($B430="CRÉDITO",$D430-($D430*TAXAS!$C$6)),IF($A430="HIPERCARD",IF($B430="CRÉDITO",$D430-($D430*TAXAS!$C$7)),IF($A430="DINERS",IF($B430="CRÉDITO",$D430-($D430*TAXAS!$C$8)),IF($A430="AMERICA EXPRESS",IF($B430="CRÉDITO",$D430-($D430*TAXAS!$C$9)),IF($A430=TAXAS!$A$10,IF($B430="CRÉDITO",$D430-($D430*TAXAS!$C$10)), IF($A430=TAXAS!$A$11,IF($B430="CRÉDITO",$D430-($D430*TAXAS!$C$11)), IF($A430=TAXAS!$A$12,IF($B430="CRÉDITO",$D430-($D430*TAXAS!$C$12)), IF($A430=TAXAS!$A$13,IF($B430="CRÉDITO",$D430-($D430*TAXAS!$C$13)), IF($A430=TAXAS!$A$14,IF($B430="CRÉDITO",$D430-($D430*TAXAS!$C$14)), IF($A430=TAXAS!$A$15,IF($B430="CRÉDITO",$D430-($D430*TAXAS!$C$15)), IF($A430=TAXAS!$A$16,IF($B430="CRÉDITO",$D430-($D430*TAXAS!$C$16)), IF($A430=TAXAS!$A$17,IF($B430="CRÉDITO",$D430-($D430*TAXAS!$C$17)), IF($A430=TAXAS!$A$18,IF($B430="CRÉDITO",$D430-($D430*TAXAS!$C$18)), IF($A430=TAXAS!$A$19,IF($B430="CRÉDITO",$D430-($D430*TAXAS!$C$19)), IF($A430=TAXAS!$A$20,IF($B430="CRÉDITO",$D430-($D430*TAXAS!$C$20)), IF($A430=TAXAS!$A$21,IF($B430="CRÉDITO",$D430-($D430*TAXAS!$C$21)), IF($A430=TAXAS!$A$22,IF($B430="CRÉDITO",$D430-($D430*TAXAS!$C$22)), IF($A430=TAXAS!$A$23,IF($B430="CRÉDITO",$D430-($D430*TAXAS!$C$23)), IF($A430=TAXAS!$A$24,IF($B430="CRÉDITO",$D430-($D430*TAXAS!$C$24)), IF($A430=TAXAS!$A$25,IF($B430="CRÉDITO",$D430-($D430*TAXAS!$C$25)), IF($A430=TAXAS!$A$26,IF($B430="CRÉDITO",$D430-($D430*TAXAS!$C$26)), IF($A430=TAXAS!$A$27,IF($B430="CRÉDITO",$D430-($D430*TAXAS!$C$27))))))))))))))))))))))))))/1</f>
        <v>0</v>
      </c>
      <c r="G430" s="9">
        <f>IF($A430="VISA",IF($B430="PARCELADO ATÉ 3X",$D430-(D430*TAXAS!$D$4))/3,IF($A430="MASTER",IF($B430="PARCELADO ATÉ 3X",$D430-(D430*TAXAS!$D$5))/3,IF($A430="ELO",IF($B430="PARCELADO ATÉ 3X",$D430-(D430*TAXAS!$D$6))/3,IF($A430="HIPERCARD",IF($B430="PARCELADO ATÉ 3X",$D430-(D430*TAXAS!$D$7))/3,IF($A430="DINERS",IF($B430="PARCELADO ATÉ 3X",$D430-(D430*TAXAS!$D$8))/3,IF($A430="AMERICA EXPRESS",IF($B430="PARCELADO ATÉ 3X",$D430-(D430*TAXAS!$D$9))/3,IF($A430=TAXAS!$A$10,IF($B430="PARCELADO ATÉ 3X",$D430-($D430*TAXAS!$D$10))/3,IF($A430=TAXAS!$A$11,IF($B430="PARCELADO ATÉ 3X",$D430-($D430*TAXAS!$D$11))/3,IF($A430=TAXAS!$A$12,IF($B430="PARCELADO ATÉ 3X",$D430-($D430*TAXAS!$D$12))/3,IF($A430=TAXAS!$A$13,IF($B430="PARCELADO ATÉ 3X",$D430-($D430*TAXAS!$D$13))/3,IF($A430=TAXAS!$A$14,IF($B430="PARCELADO ATÉ 3X",$D430-($D430*TAXAS!$D$14))/3,IF($A430=TAXAS!$A$15,IF($B430="PARCELADO ATÉ 3X",$D430-($D430*TAXAS!$D$15))/3,IF($A430=TAXAS!$A$16,IF($B430="PARCELADO ATÉ 3X",$D430-($D430*TAXAS!$D$16))/3,IF($A430=TAXAS!$A$17,IF($B430="PARCELADO ATÉ 3X",$D430-($D430*TAXAS!$D$17))/3,IF($A430=TAXAS!$A$18,IF($B430="PARCELADO ATÉ 3X",$D430-($D430*TAXAS!$D$18))/3,IF($A430=TAXAS!$A$19,IF($B430="PARCELADO ATÉ 3X",$D430-($D430*TAXAS!$D$19))/3,IF($A430=TAXAS!$A$20,IF($B430="PARCELADO ATÉ 3X",$D430-($D430*TAXAS!$D$20))/3,IF($A430=TAXAS!$A$21,IF($B430="PARCELADO ATÉ 3X",$D430-($D430*TAXAS!$D$21))/3,IF($A430=TAXAS!$A$22,IF($B430="PARCELADO ATÉ 3X",$D430-($D430*TAXAS!$D$22))/3,IF($A430=TAXAS!$A$23,IF($B430="PARCELADO ATÉ 3X",$D430-($D430*TAXAS!$D$23))/3,IF($A430=TAXAS!$A$24,IF($B430="PARCELADO ATÉ 3X",$D430-($D430*TAXAS!$D$24))/3,IF($A430=TAXAS!$A$25,IF($B430="PARCELADO ATÉ 3X",$D430-($D430*TAXAS!$D$25))/3,IF($A430=TAXAS!$A$26,IF($B430="PARCELADO ATÉ 3X",$D430-($D430*TAXAS!$D$26))/3,IF($A430=TAXAS!$A$27,IF($B430="PARCELADO ATÉ 3X",$D430-($D430*TAXAS!$D$27))/3))))))))))))))))))))))))/1</f>
        <v>0</v>
      </c>
      <c r="H430" s="9">
        <f>IF($A430="VISA",IF($B430="PARCELADO ATÉ 6X",$D430-(D430*TAXAS!$E$4))/6,IF($A430="MASTER",IF($B430="PARCELADO ATÉ 6X",$D430-(D430*TAXAS!$E$5))/6,IF($A430="ELO",IF($B430="PARCELADO ATÉ 6X",$D430-(D430*TAXAS!$E$6))/6,IF($A430="HIPERCARD",IF($B430="PARCELADO ATÉ 6X",$D430-(D430*TAXAS!$E$7))/6,IF($A430="DINERS",IF($B430="PARCELADO ATÉ 6X",$D430-(D430*TAXAS!$E$8))/6,IF($A430="AMERICA EXPRESS",IF($B430="PARCELADO ATÉ 6X",$D430-(D430*TAXAS!$E$9))/6,IF($A430=TAXAS!$A$10,IF($B430="PARCELADO ATÉ 6X",$D430-($D430*TAXAS!$E$10))/6,IF($A430=TAXAS!$A$11,IF($B430="PARCELADO ATÉ 6X",$D430-($D430*TAXAS!$E$11))/6,IF($A430=TAXAS!$A$12,IF($B430="PARCELADO ATÉ 6X",$D430-($D430*TAXAS!$E$12))/6,IF($A430=TAXAS!$A$13,IF($B430="PARCELADO ATÉ 6X",$D430-($D430*TAXAS!$E$13))/6,IF($A430=TAXAS!$A$14,IF($B430="PARCELADO ATÉ 6X",$D430-($D430*TAXAS!$E$14))/6,IF($A430=TAXAS!$A$15,IF($B430="PARCELADO ATÉ 6X",$D430-($D430*TAXAS!$E$15))/6,IF($A430=TAXAS!$A$16,IF($B430="PARCELADO ATÉ 6X",$D430-($D430*TAXAS!$E$16))/6,IF($A430=TAXAS!$A$17,IF($B430="PARCELADO ATÉ 6X",$D430-($D430*TAXAS!$E$17))/6,IF($A430=TAXAS!$A$18,IF($B430="PARCELADO ATÉ 6X",$D430-($D430*TAXAS!$E$18))/6,IF($A430=TAXAS!$A$19,IF($B430="PARCELADO ATÉ 6X",$D430-($D430*TAXAS!$E$19))/6,IF($A430=TAXAS!$A$20,IF($B430="PARCELADO ATÉ 6X",$D430-($D430*TAXAS!$E$20))/6,IF($A430=TAXAS!$A$21,IF($B430="PARCELADO ATÉ 6X",$D430-($D430*TAXAS!$E$21))/6,IF($A430=TAXAS!$A$22,IF($B430="PARCELADO ATÉ 6X",$D430-($D430*TAXAS!$E$22))/6,IF($A430=TAXAS!$A$23,IF($B430="PARCELADO ATÉ 6X",$D430-($D430*TAXAS!$E$23))/6,IF($A430=TAXAS!$A$24,IF($B430="PARCELADO ATÉ 6X",$D430-($D430*TAXAS!$E$24))/6,IF($A430=TAXAS!$A$25,IF($B430="PARCELADO ATÉ 6X",$D430-($D430*TAXAS!$E$25))/6,IF($A430=TAXAS!$A$26,IF($B430="PARCELADO ATÉ 6X",$D430-($D430*TAXAS!$E$26))/6,IF($A430=TAXAS!$A$27,IF($B430="PARCELADO ATÉ 6X",$D430-($D430*TAXAS!$E$27))/6))))))))))))))))))))))))/1</f>
        <v>0</v>
      </c>
      <c r="I430" s="9">
        <f>IF($A430="VISA",IF($B430="PARCELADO ATÉ 12X",$D430-(D430*TAXAS!$F$4))/12,IF($A430="MASTER",IF($B430="PARCELADO ATÉ 12X",$D430-(D430*TAXAS!$F$5))/12,IF($A430="ELO",IF($B430="PARCELADO ATÉ 12X",$D430-(D430*TAXAS!$F$6))/12,IF($A430="HIPERCARD",IF($B430="PARCELADO ATÉ 12X",$D430-(D430*TAXAS!$F$7))/12,IF($A430="DINERS",IF($B430="PARCELADO ATÉ 12X",$D430-(D430*TAXAS!$F$8))/12,IF($A430="AMERICA EXPRESS",IF($B430="PARCELADO ATÉ 12X",$D430-(D430*TAXAS!$F$9))/12,IF($A430=TAXAS!$A$10,IF($B430="PARCELADO ATÉ 12X",$D430-($D430*TAXAS!$F$10))/12,IF($A430=TAXAS!$A$11,IF($B430="PARCELADO ATÉ 12X",$D430-($D430*TAXAS!$F$11))/12,IF($A430=TAXAS!$A$12,IF($B430="PARCELADO ATÉ 12X",$D430-($D430*TAXAS!$F$12))/12,IF($A430=TAXAS!$A$13,IF($B430="PARCELADO ATÉ 12X",$D430-($D430*TAXAS!$F$13))/12,IF($A430=TAXAS!$A$14,IF($B430="PARCELADO ATÉ 12X",$D430-($D430*TAXAS!$F$14))/12,IF($A430=TAXAS!$A$15,IF($B430="PARCELADO ATÉ 12X",$D430-($D430*TAXAS!$F$15))/12,IF($A430=TAXAS!$A$16,IF($B430="PARCELADO ATÉ 12X",$D430-($D430*TAXAS!$F$16))/12,IF($A430=TAXAS!$A$17,IF($B430="PARCELADO ATÉ 12X",$D430-($D430*TAXAS!$F$17))/12,IF($A430=TAXAS!$A$18,IF($B430="PARCELADO ATÉ 12X",$D430-($D430*TAXAS!$F$18))/12,IF($A430=TAXAS!$A$19,IF($B430="PARCELADO ATÉ 12X",$D430-($D430*TAXAS!$F$19))/12,IF($A430=TAXAS!$A$20,IF($B430="PARCELADO ATÉ 12X",$D430-($D430*TAXAS!$F$20))/12,IF($A430=TAXAS!$A$21,IF($B430="PARCELADO ATÉ 12X",$D430-($D430*TAXAS!$F$21))/12,IF($A430=TAXAS!$A$22,IF($B430="PARCELADO ATÉ 12X",$D430-($D430*TAXAS!$F$22))/12,IF($A430=TAXAS!$A$23,IF($B430="PARCELADO ATÉ 12X",$D430-($D430*TAXAS!$F$23))/12,IF($A430=TAXAS!$A$24,IF($B430="PARCELADO ATÉ 12X",$D430-($D430*TAXAS!$F$24))/12,IF($A430=TAXAS!$A$25,IF($B430="PARCELADO ATÉ 12X",$D430-($D430*TAXAS!$F$25))/12,IF($A430=TAXAS!$A$26,IF($B430="PARCELADO ATÉ 12X",$D430-($D430*TAXAS!$F$26))/12,IF($A430=TAXAS!$A$27,IF($B430="PARCELADO ATÉ 12X",$D430-($D430*TAXAS!$F$27))/12))))))))))))))))))))))))/1</f>
        <v>0</v>
      </c>
      <c r="J430" s="8">
        <f t="shared" si="0"/>
        <v>0</v>
      </c>
      <c r="K430" s="10" t="b">
        <f>IF($B430="PARCELADO ATÉ 3X",($D430-($D430*TAXAS!$D$4))-$J430)</f>
        <v>0</v>
      </c>
      <c r="L430" s="10" t="b">
        <f>IF($B430="PARCELADO ATÉ 6X",($D430-($D430*TAXAS!$E$4))-$J430)</f>
        <v>0</v>
      </c>
      <c r="M430" s="10" t="b">
        <f>IF($B430="PARCELADO ATÉ 12X",($D430-($D430*TAXAS!$F$4))-$J430)</f>
        <v>0</v>
      </c>
      <c r="N430" s="8">
        <f t="shared" si="1"/>
        <v>0</v>
      </c>
      <c r="O430" s="10">
        <f t="shared" si="2"/>
        <v>0</v>
      </c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spans="1:31" ht="15.75" customHeight="1" x14ac:dyDescent="0.2">
      <c r="A431" s="3"/>
      <c r="B431" s="5"/>
      <c r="C431" s="6"/>
      <c r="D431" s="42"/>
      <c r="E431" s="8">
        <f>IF($A431="VISA",IF($B431="DÉBITO",$D431-($D431*TAXAS!$B$4)),IF($A431="MASTER",IF($B431="DÉBITO",$D431-($D431*TAXAS!$B$5)),IF($A431="ELO", IF($B431="DÉBITO",$D431-($D431*TAXAS!$B$6)),IF($A431="HIPERCARD",IF($B431="DÉBITO",$D431-($D431*TAXAS!$B$7)),IF($A431="DINERS",IF($B431="DÉBITO",$D431-($D431*TAXAS!$B$8)),IF($A431="AMERICA EXPRESS",IF($B431="DÉBITO",$D431-($D431*TAXAS!$B$9)),IF($A431=TAXAS!$A$10,IF($B431="DÉBITO",$D431-($D431*TAXAS!$B$10)), IF($A431=TAXAS!$A$11,IF($B431="DÉBITO",$D431-($D431*TAXAS!$B$11)), IF($A431=TAXAS!$A$12,IF($B431="DÉBITO",$D431-($D431*TAXAS!$B$12)), IF($A431=TAXAS!$A$13,IF($B431="DÉBITO",$D431-($D431*TAXAS!$B$13)), IF($A431=TAXAS!$A$14,IF($B431="DÉBITO",$D431-($D431*TAXAS!$B$14)), IF($A431=TAXAS!$A$15,IF($B431="DÉBITO",$D431-($D431*TAXAS!$B$15)), IF($A431=TAXAS!$A$16,IF($B431="DÉBITO",$D431-($D431*TAXAS!$B$16)), IF($A431=TAXAS!$A$17,IF($B431="DÉBITO",$D431-($D431*TAXAS!$B$17)), IF($A431=TAXAS!$A$18,IF($B431="DÉBITO",$D431-($D431*TAXAS!$B$18)), IF($A431=TAXAS!$A$19,IF($B431="DÉBITO",$D431-($D431*TAXAS!$B$19)), IF($A431=TAXAS!$A$20,IF($B431="DÉBITO",$D431-($D431*TAXAS!$B$20)), IF($A431=TAXAS!$A$21,IF($B431="DÉBITO",$D431-($D431*TAXAS!$B$21)), IF($A431=TAXAS!$A$22,IF($B431="DÉBITO",$D431-($D431*TAXAS!$B$22)), IF($A431=TAXAS!$A$23,IF($B431="DÉBITO",$D431-($D431*TAXAS!$B$23)), IF($A431=TAXAS!$A$24,IF($B431="DÉBITO",$D431-($D431*TAXAS!$B$24)), IF($A431=TAXAS!$A$25,IF($B431="DÉBITO",$D431-($D431*TAXAS!$B$25)), IF($A431=TAXAS!$A$26,IF($B431="DÉBITO",$D431-($D431*TAXAS!$B$26)), IF($A431=TAXAS!$A$27,IF($B431="DÉBITO",$D431-($D431*TAXAS!$B$27))))))))))))))))))))))))))/1</f>
        <v>0</v>
      </c>
      <c r="F431" s="8">
        <f>IF($A431="VISA",IF($B431="CRÉDITO",$D431-($D431*TAXAS!$C$4)),IF($A431="MASTER",IF($B431="CRÉDITO",$D431-($D431*TAXAS!$C$5)),IF($A431="ELO", IF($B431="CRÉDITO",$D431-($D431*TAXAS!$C$6)),IF($A431="HIPERCARD",IF($B431="CRÉDITO",$D431-($D431*TAXAS!$C$7)),IF($A431="DINERS",IF($B431="CRÉDITO",$D431-($D431*TAXAS!$C$8)),IF($A431="AMERICA EXPRESS",IF($B431="CRÉDITO",$D431-($D431*TAXAS!$C$9)),IF($A431=TAXAS!$A$10,IF($B431="CRÉDITO",$D431-($D431*TAXAS!$C$10)), IF($A431=TAXAS!$A$11,IF($B431="CRÉDITO",$D431-($D431*TAXAS!$C$11)), IF($A431=TAXAS!$A$12,IF($B431="CRÉDITO",$D431-($D431*TAXAS!$C$12)), IF($A431=TAXAS!$A$13,IF($B431="CRÉDITO",$D431-($D431*TAXAS!$C$13)), IF($A431=TAXAS!$A$14,IF($B431="CRÉDITO",$D431-($D431*TAXAS!$C$14)), IF($A431=TAXAS!$A$15,IF($B431="CRÉDITO",$D431-($D431*TAXAS!$C$15)), IF($A431=TAXAS!$A$16,IF($B431="CRÉDITO",$D431-($D431*TAXAS!$C$16)), IF($A431=TAXAS!$A$17,IF($B431="CRÉDITO",$D431-($D431*TAXAS!$C$17)), IF($A431=TAXAS!$A$18,IF($B431="CRÉDITO",$D431-($D431*TAXAS!$C$18)), IF($A431=TAXAS!$A$19,IF($B431="CRÉDITO",$D431-($D431*TAXAS!$C$19)), IF($A431=TAXAS!$A$20,IF($B431="CRÉDITO",$D431-($D431*TAXAS!$C$20)), IF($A431=TAXAS!$A$21,IF($B431="CRÉDITO",$D431-($D431*TAXAS!$C$21)), IF($A431=TAXAS!$A$22,IF($B431="CRÉDITO",$D431-($D431*TAXAS!$C$22)), IF($A431=TAXAS!$A$23,IF($B431="CRÉDITO",$D431-($D431*TAXAS!$C$23)), IF($A431=TAXAS!$A$24,IF($B431="CRÉDITO",$D431-($D431*TAXAS!$C$24)), IF($A431=TAXAS!$A$25,IF($B431="CRÉDITO",$D431-($D431*TAXAS!$C$25)), IF($A431=TAXAS!$A$26,IF($B431="CRÉDITO",$D431-($D431*TAXAS!$C$26)), IF($A431=TAXAS!$A$27,IF($B431="CRÉDITO",$D431-($D431*TAXAS!$C$27))))))))))))))))))))))))))/1</f>
        <v>0</v>
      </c>
      <c r="G431" s="9">
        <f>IF($A431="VISA",IF($B431="PARCELADO ATÉ 3X",$D431-(D431*TAXAS!$D$4))/3,IF($A431="MASTER",IF($B431="PARCELADO ATÉ 3X",$D431-(D431*TAXAS!$D$5))/3,IF($A431="ELO",IF($B431="PARCELADO ATÉ 3X",$D431-(D431*TAXAS!$D$6))/3,IF($A431="HIPERCARD",IF($B431="PARCELADO ATÉ 3X",$D431-(D431*TAXAS!$D$7))/3,IF($A431="DINERS",IF($B431="PARCELADO ATÉ 3X",$D431-(D431*TAXAS!$D$8))/3,IF($A431="AMERICA EXPRESS",IF($B431="PARCELADO ATÉ 3X",$D431-(D431*TAXAS!$D$9))/3,IF($A431=TAXAS!$A$10,IF($B431="PARCELADO ATÉ 3X",$D431-($D431*TAXAS!$D$10))/3,IF($A431=TAXAS!$A$11,IF($B431="PARCELADO ATÉ 3X",$D431-($D431*TAXAS!$D$11))/3,IF($A431=TAXAS!$A$12,IF($B431="PARCELADO ATÉ 3X",$D431-($D431*TAXAS!$D$12))/3,IF($A431=TAXAS!$A$13,IF($B431="PARCELADO ATÉ 3X",$D431-($D431*TAXAS!$D$13))/3,IF($A431=TAXAS!$A$14,IF($B431="PARCELADO ATÉ 3X",$D431-($D431*TAXAS!$D$14))/3,IF($A431=TAXAS!$A$15,IF($B431="PARCELADO ATÉ 3X",$D431-($D431*TAXAS!$D$15))/3,IF($A431=TAXAS!$A$16,IF($B431="PARCELADO ATÉ 3X",$D431-($D431*TAXAS!$D$16))/3,IF($A431=TAXAS!$A$17,IF($B431="PARCELADO ATÉ 3X",$D431-($D431*TAXAS!$D$17))/3,IF($A431=TAXAS!$A$18,IF($B431="PARCELADO ATÉ 3X",$D431-($D431*TAXAS!$D$18))/3,IF($A431=TAXAS!$A$19,IF($B431="PARCELADO ATÉ 3X",$D431-($D431*TAXAS!$D$19))/3,IF($A431=TAXAS!$A$20,IF($B431="PARCELADO ATÉ 3X",$D431-($D431*TAXAS!$D$20))/3,IF($A431=TAXAS!$A$21,IF($B431="PARCELADO ATÉ 3X",$D431-($D431*TAXAS!$D$21))/3,IF($A431=TAXAS!$A$22,IF($B431="PARCELADO ATÉ 3X",$D431-($D431*TAXAS!$D$22))/3,IF($A431=TAXAS!$A$23,IF($B431="PARCELADO ATÉ 3X",$D431-($D431*TAXAS!$D$23))/3,IF($A431=TAXAS!$A$24,IF($B431="PARCELADO ATÉ 3X",$D431-($D431*TAXAS!$D$24))/3,IF($A431=TAXAS!$A$25,IF($B431="PARCELADO ATÉ 3X",$D431-($D431*TAXAS!$D$25))/3,IF($A431=TAXAS!$A$26,IF($B431="PARCELADO ATÉ 3X",$D431-($D431*TAXAS!$D$26))/3,IF($A431=TAXAS!$A$27,IF($B431="PARCELADO ATÉ 3X",$D431-($D431*TAXAS!$D$27))/3))))))))))))))))))))))))/1</f>
        <v>0</v>
      </c>
      <c r="H431" s="9">
        <f>IF($A431="VISA",IF($B431="PARCELADO ATÉ 6X",$D431-(D431*TAXAS!$E$4))/6,IF($A431="MASTER",IF($B431="PARCELADO ATÉ 6X",$D431-(D431*TAXAS!$E$5))/6,IF($A431="ELO",IF($B431="PARCELADO ATÉ 6X",$D431-(D431*TAXAS!$E$6))/6,IF($A431="HIPERCARD",IF($B431="PARCELADO ATÉ 6X",$D431-(D431*TAXAS!$E$7))/6,IF($A431="DINERS",IF($B431="PARCELADO ATÉ 6X",$D431-(D431*TAXAS!$E$8))/6,IF($A431="AMERICA EXPRESS",IF($B431="PARCELADO ATÉ 6X",$D431-(D431*TAXAS!$E$9))/6,IF($A431=TAXAS!$A$10,IF($B431="PARCELADO ATÉ 6X",$D431-($D431*TAXAS!$E$10))/6,IF($A431=TAXAS!$A$11,IF($B431="PARCELADO ATÉ 6X",$D431-($D431*TAXAS!$E$11))/6,IF($A431=TAXAS!$A$12,IF($B431="PARCELADO ATÉ 6X",$D431-($D431*TAXAS!$E$12))/6,IF($A431=TAXAS!$A$13,IF($B431="PARCELADO ATÉ 6X",$D431-($D431*TAXAS!$E$13))/6,IF($A431=TAXAS!$A$14,IF($B431="PARCELADO ATÉ 6X",$D431-($D431*TAXAS!$E$14))/6,IF($A431=TAXAS!$A$15,IF($B431="PARCELADO ATÉ 6X",$D431-($D431*TAXAS!$E$15))/6,IF($A431=TAXAS!$A$16,IF($B431="PARCELADO ATÉ 6X",$D431-($D431*TAXAS!$E$16))/6,IF($A431=TAXAS!$A$17,IF($B431="PARCELADO ATÉ 6X",$D431-($D431*TAXAS!$E$17))/6,IF($A431=TAXAS!$A$18,IF($B431="PARCELADO ATÉ 6X",$D431-($D431*TAXAS!$E$18))/6,IF($A431=TAXAS!$A$19,IF($B431="PARCELADO ATÉ 6X",$D431-($D431*TAXAS!$E$19))/6,IF($A431=TAXAS!$A$20,IF($B431="PARCELADO ATÉ 6X",$D431-($D431*TAXAS!$E$20))/6,IF($A431=TAXAS!$A$21,IF($B431="PARCELADO ATÉ 6X",$D431-($D431*TAXAS!$E$21))/6,IF($A431=TAXAS!$A$22,IF($B431="PARCELADO ATÉ 6X",$D431-($D431*TAXAS!$E$22))/6,IF($A431=TAXAS!$A$23,IF($B431="PARCELADO ATÉ 6X",$D431-($D431*TAXAS!$E$23))/6,IF($A431=TAXAS!$A$24,IF($B431="PARCELADO ATÉ 6X",$D431-($D431*TAXAS!$E$24))/6,IF($A431=TAXAS!$A$25,IF($B431="PARCELADO ATÉ 6X",$D431-($D431*TAXAS!$E$25))/6,IF($A431=TAXAS!$A$26,IF($B431="PARCELADO ATÉ 6X",$D431-($D431*TAXAS!$E$26))/6,IF($A431=TAXAS!$A$27,IF($B431="PARCELADO ATÉ 6X",$D431-($D431*TAXAS!$E$27))/6))))))))))))))))))))))))/1</f>
        <v>0</v>
      </c>
      <c r="I431" s="9">
        <f>IF($A431="VISA",IF($B431="PARCELADO ATÉ 12X",$D431-(D431*TAXAS!$F$4))/12,IF($A431="MASTER",IF($B431="PARCELADO ATÉ 12X",$D431-(D431*TAXAS!$F$5))/12,IF($A431="ELO",IF($B431="PARCELADO ATÉ 12X",$D431-(D431*TAXAS!$F$6))/12,IF($A431="HIPERCARD",IF($B431="PARCELADO ATÉ 12X",$D431-(D431*TAXAS!$F$7))/12,IF($A431="DINERS",IF($B431="PARCELADO ATÉ 12X",$D431-(D431*TAXAS!$F$8))/12,IF($A431="AMERICA EXPRESS",IF($B431="PARCELADO ATÉ 12X",$D431-(D431*TAXAS!$F$9))/12,IF($A431=TAXAS!$A$10,IF($B431="PARCELADO ATÉ 12X",$D431-($D431*TAXAS!$F$10))/12,IF($A431=TAXAS!$A$11,IF($B431="PARCELADO ATÉ 12X",$D431-($D431*TAXAS!$F$11))/12,IF($A431=TAXAS!$A$12,IF($B431="PARCELADO ATÉ 12X",$D431-($D431*TAXAS!$F$12))/12,IF($A431=TAXAS!$A$13,IF($B431="PARCELADO ATÉ 12X",$D431-($D431*TAXAS!$F$13))/12,IF($A431=TAXAS!$A$14,IF($B431="PARCELADO ATÉ 12X",$D431-($D431*TAXAS!$F$14))/12,IF($A431=TAXAS!$A$15,IF($B431="PARCELADO ATÉ 12X",$D431-($D431*TAXAS!$F$15))/12,IF($A431=TAXAS!$A$16,IF($B431="PARCELADO ATÉ 12X",$D431-($D431*TAXAS!$F$16))/12,IF($A431=TAXAS!$A$17,IF($B431="PARCELADO ATÉ 12X",$D431-($D431*TAXAS!$F$17))/12,IF($A431=TAXAS!$A$18,IF($B431="PARCELADO ATÉ 12X",$D431-($D431*TAXAS!$F$18))/12,IF($A431=TAXAS!$A$19,IF($B431="PARCELADO ATÉ 12X",$D431-($D431*TAXAS!$F$19))/12,IF($A431=TAXAS!$A$20,IF($B431="PARCELADO ATÉ 12X",$D431-($D431*TAXAS!$F$20))/12,IF($A431=TAXAS!$A$21,IF($B431="PARCELADO ATÉ 12X",$D431-($D431*TAXAS!$F$21))/12,IF($A431=TAXAS!$A$22,IF($B431="PARCELADO ATÉ 12X",$D431-($D431*TAXAS!$F$22))/12,IF($A431=TAXAS!$A$23,IF($B431="PARCELADO ATÉ 12X",$D431-($D431*TAXAS!$F$23))/12,IF($A431=TAXAS!$A$24,IF($B431="PARCELADO ATÉ 12X",$D431-($D431*TAXAS!$F$24))/12,IF($A431=TAXAS!$A$25,IF($B431="PARCELADO ATÉ 12X",$D431-($D431*TAXAS!$F$25))/12,IF($A431=TAXAS!$A$26,IF($B431="PARCELADO ATÉ 12X",$D431-($D431*TAXAS!$F$26))/12,IF($A431=TAXAS!$A$27,IF($B431="PARCELADO ATÉ 12X",$D431-($D431*TAXAS!$F$27))/12))))))))))))))))))))))))/1</f>
        <v>0</v>
      </c>
      <c r="J431" s="8">
        <f t="shared" si="0"/>
        <v>0</v>
      </c>
      <c r="K431" s="10" t="b">
        <f>IF($B431="PARCELADO ATÉ 3X",($D431-($D431*TAXAS!$D$4))-$J431)</f>
        <v>0</v>
      </c>
      <c r="L431" s="10" t="b">
        <f>IF($B431="PARCELADO ATÉ 6X",($D431-($D431*TAXAS!$E$4))-$J431)</f>
        <v>0</v>
      </c>
      <c r="M431" s="10" t="b">
        <f>IF($B431="PARCELADO ATÉ 12X",($D431-($D431*TAXAS!$F$4))-$J431)</f>
        <v>0</v>
      </c>
      <c r="N431" s="8">
        <f t="shared" si="1"/>
        <v>0</v>
      </c>
      <c r="O431" s="10">
        <f t="shared" si="2"/>
        <v>0</v>
      </c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spans="1:31" ht="15.75" customHeight="1" x14ac:dyDescent="0.2">
      <c r="A432" s="3"/>
      <c r="B432" s="5"/>
      <c r="C432" s="6"/>
      <c r="D432" s="42"/>
      <c r="E432" s="8">
        <f>IF($A432="VISA",IF($B432="DÉBITO",$D432-($D432*TAXAS!$B$4)),IF($A432="MASTER",IF($B432="DÉBITO",$D432-($D432*TAXAS!$B$5)),IF($A432="ELO", IF($B432="DÉBITO",$D432-($D432*TAXAS!$B$6)),IF($A432="HIPERCARD",IF($B432="DÉBITO",$D432-($D432*TAXAS!$B$7)),IF($A432="DINERS",IF($B432="DÉBITO",$D432-($D432*TAXAS!$B$8)),IF($A432="AMERICA EXPRESS",IF($B432="DÉBITO",$D432-($D432*TAXAS!$B$9)),IF($A432=TAXAS!$A$10,IF($B432="DÉBITO",$D432-($D432*TAXAS!$B$10)), IF($A432=TAXAS!$A$11,IF($B432="DÉBITO",$D432-($D432*TAXAS!$B$11)), IF($A432=TAXAS!$A$12,IF($B432="DÉBITO",$D432-($D432*TAXAS!$B$12)), IF($A432=TAXAS!$A$13,IF($B432="DÉBITO",$D432-($D432*TAXAS!$B$13)), IF($A432=TAXAS!$A$14,IF($B432="DÉBITO",$D432-($D432*TAXAS!$B$14)), IF($A432=TAXAS!$A$15,IF($B432="DÉBITO",$D432-($D432*TAXAS!$B$15)), IF($A432=TAXAS!$A$16,IF($B432="DÉBITO",$D432-($D432*TAXAS!$B$16)), IF($A432=TAXAS!$A$17,IF($B432="DÉBITO",$D432-($D432*TAXAS!$B$17)), IF($A432=TAXAS!$A$18,IF($B432="DÉBITO",$D432-($D432*TAXAS!$B$18)), IF($A432=TAXAS!$A$19,IF($B432="DÉBITO",$D432-($D432*TAXAS!$B$19)), IF($A432=TAXAS!$A$20,IF($B432="DÉBITO",$D432-($D432*TAXAS!$B$20)), IF($A432=TAXAS!$A$21,IF($B432="DÉBITO",$D432-($D432*TAXAS!$B$21)), IF($A432=TAXAS!$A$22,IF($B432="DÉBITO",$D432-($D432*TAXAS!$B$22)), IF($A432=TAXAS!$A$23,IF($B432="DÉBITO",$D432-($D432*TAXAS!$B$23)), IF($A432=TAXAS!$A$24,IF($B432="DÉBITO",$D432-($D432*TAXAS!$B$24)), IF($A432=TAXAS!$A$25,IF($B432="DÉBITO",$D432-($D432*TAXAS!$B$25)), IF($A432=TAXAS!$A$26,IF($B432="DÉBITO",$D432-($D432*TAXAS!$B$26)), IF($A432=TAXAS!$A$27,IF($B432="DÉBITO",$D432-($D432*TAXAS!$B$27))))))))))))))))))))))))))/1</f>
        <v>0</v>
      </c>
      <c r="F432" s="8">
        <f>IF($A432="VISA",IF($B432="CRÉDITO",$D432-($D432*TAXAS!$C$4)),IF($A432="MASTER",IF($B432="CRÉDITO",$D432-($D432*TAXAS!$C$5)),IF($A432="ELO", IF($B432="CRÉDITO",$D432-($D432*TAXAS!$C$6)),IF($A432="HIPERCARD",IF($B432="CRÉDITO",$D432-($D432*TAXAS!$C$7)),IF($A432="DINERS",IF($B432="CRÉDITO",$D432-($D432*TAXAS!$C$8)),IF($A432="AMERICA EXPRESS",IF($B432="CRÉDITO",$D432-($D432*TAXAS!$C$9)),IF($A432=TAXAS!$A$10,IF($B432="CRÉDITO",$D432-($D432*TAXAS!$C$10)), IF($A432=TAXAS!$A$11,IF($B432="CRÉDITO",$D432-($D432*TAXAS!$C$11)), IF($A432=TAXAS!$A$12,IF($B432="CRÉDITO",$D432-($D432*TAXAS!$C$12)), IF($A432=TAXAS!$A$13,IF($B432="CRÉDITO",$D432-($D432*TAXAS!$C$13)), IF($A432=TAXAS!$A$14,IF($B432="CRÉDITO",$D432-($D432*TAXAS!$C$14)), IF($A432=TAXAS!$A$15,IF($B432="CRÉDITO",$D432-($D432*TAXAS!$C$15)), IF($A432=TAXAS!$A$16,IF($B432="CRÉDITO",$D432-($D432*TAXAS!$C$16)), IF($A432=TAXAS!$A$17,IF($B432="CRÉDITO",$D432-($D432*TAXAS!$C$17)), IF($A432=TAXAS!$A$18,IF($B432="CRÉDITO",$D432-($D432*TAXAS!$C$18)), IF($A432=TAXAS!$A$19,IF($B432="CRÉDITO",$D432-($D432*TAXAS!$C$19)), IF($A432=TAXAS!$A$20,IF($B432="CRÉDITO",$D432-($D432*TAXAS!$C$20)), IF($A432=TAXAS!$A$21,IF($B432="CRÉDITO",$D432-($D432*TAXAS!$C$21)), IF($A432=TAXAS!$A$22,IF($B432="CRÉDITO",$D432-($D432*TAXAS!$C$22)), IF($A432=TAXAS!$A$23,IF($B432="CRÉDITO",$D432-($D432*TAXAS!$C$23)), IF($A432=TAXAS!$A$24,IF($B432="CRÉDITO",$D432-($D432*TAXAS!$C$24)), IF($A432=TAXAS!$A$25,IF($B432="CRÉDITO",$D432-($D432*TAXAS!$C$25)), IF($A432=TAXAS!$A$26,IF($B432="CRÉDITO",$D432-($D432*TAXAS!$C$26)), IF($A432=TAXAS!$A$27,IF($B432="CRÉDITO",$D432-($D432*TAXAS!$C$27))))))))))))))))))))))))))/1</f>
        <v>0</v>
      </c>
      <c r="G432" s="9">
        <f>IF($A432="VISA",IF($B432="PARCELADO ATÉ 3X",$D432-(D432*TAXAS!$D$4))/3,IF($A432="MASTER",IF($B432="PARCELADO ATÉ 3X",$D432-(D432*TAXAS!$D$5))/3,IF($A432="ELO",IF($B432="PARCELADO ATÉ 3X",$D432-(D432*TAXAS!$D$6))/3,IF($A432="HIPERCARD",IF($B432="PARCELADO ATÉ 3X",$D432-(D432*TAXAS!$D$7))/3,IF($A432="DINERS",IF($B432="PARCELADO ATÉ 3X",$D432-(D432*TAXAS!$D$8))/3,IF($A432="AMERICA EXPRESS",IF($B432="PARCELADO ATÉ 3X",$D432-(D432*TAXAS!$D$9))/3,IF($A432=TAXAS!$A$10,IF($B432="PARCELADO ATÉ 3X",$D432-($D432*TAXAS!$D$10))/3,IF($A432=TAXAS!$A$11,IF($B432="PARCELADO ATÉ 3X",$D432-($D432*TAXAS!$D$11))/3,IF($A432=TAXAS!$A$12,IF($B432="PARCELADO ATÉ 3X",$D432-($D432*TAXAS!$D$12))/3,IF($A432=TAXAS!$A$13,IF($B432="PARCELADO ATÉ 3X",$D432-($D432*TAXAS!$D$13))/3,IF($A432=TAXAS!$A$14,IF($B432="PARCELADO ATÉ 3X",$D432-($D432*TAXAS!$D$14))/3,IF($A432=TAXAS!$A$15,IF($B432="PARCELADO ATÉ 3X",$D432-($D432*TAXAS!$D$15))/3,IF($A432=TAXAS!$A$16,IF($B432="PARCELADO ATÉ 3X",$D432-($D432*TAXAS!$D$16))/3,IF($A432=TAXAS!$A$17,IF($B432="PARCELADO ATÉ 3X",$D432-($D432*TAXAS!$D$17))/3,IF($A432=TAXAS!$A$18,IF($B432="PARCELADO ATÉ 3X",$D432-($D432*TAXAS!$D$18))/3,IF($A432=TAXAS!$A$19,IF($B432="PARCELADO ATÉ 3X",$D432-($D432*TAXAS!$D$19))/3,IF($A432=TAXAS!$A$20,IF($B432="PARCELADO ATÉ 3X",$D432-($D432*TAXAS!$D$20))/3,IF($A432=TAXAS!$A$21,IF($B432="PARCELADO ATÉ 3X",$D432-($D432*TAXAS!$D$21))/3,IF($A432=TAXAS!$A$22,IF($B432="PARCELADO ATÉ 3X",$D432-($D432*TAXAS!$D$22))/3,IF($A432=TAXAS!$A$23,IF($B432="PARCELADO ATÉ 3X",$D432-($D432*TAXAS!$D$23))/3,IF($A432=TAXAS!$A$24,IF($B432="PARCELADO ATÉ 3X",$D432-($D432*TAXAS!$D$24))/3,IF($A432=TAXAS!$A$25,IF($B432="PARCELADO ATÉ 3X",$D432-($D432*TAXAS!$D$25))/3,IF($A432=TAXAS!$A$26,IF($B432="PARCELADO ATÉ 3X",$D432-($D432*TAXAS!$D$26))/3,IF($A432=TAXAS!$A$27,IF($B432="PARCELADO ATÉ 3X",$D432-($D432*TAXAS!$D$27))/3))))))))))))))))))))))))/1</f>
        <v>0</v>
      </c>
      <c r="H432" s="9">
        <f>IF($A432="VISA",IF($B432="PARCELADO ATÉ 6X",$D432-(D432*TAXAS!$E$4))/6,IF($A432="MASTER",IF($B432="PARCELADO ATÉ 6X",$D432-(D432*TAXAS!$E$5))/6,IF($A432="ELO",IF($B432="PARCELADO ATÉ 6X",$D432-(D432*TAXAS!$E$6))/6,IF($A432="HIPERCARD",IF($B432="PARCELADO ATÉ 6X",$D432-(D432*TAXAS!$E$7))/6,IF($A432="DINERS",IF($B432="PARCELADO ATÉ 6X",$D432-(D432*TAXAS!$E$8))/6,IF($A432="AMERICA EXPRESS",IF($B432="PARCELADO ATÉ 6X",$D432-(D432*TAXAS!$E$9))/6,IF($A432=TAXAS!$A$10,IF($B432="PARCELADO ATÉ 6X",$D432-($D432*TAXAS!$E$10))/6,IF($A432=TAXAS!$A$11,IF($B432="PARCELADO ATÉ 6X",$D432-($D432*TAXAS!$E$11))/6,IF($A432=TAXAS!$A$12,IF($B432="PARCELADO ATÉ 6X",$D432-($D432*TAXAS!$E$12))/6,IF($A432=TAXAS!$A$13,IF($B432="PARCELADO ATÉ 6X",$D432-($D432*TAXAS!$E$13))/6,IF($A432=TAXAS!$A$14,IF($B432="PARCELADO ATÉ 6X",$D432-($D432*TAXAS!$E$14))/6,IF($A432=TAXAS!$A$15,IF($B432="PARCELADO ATÉ 6X",$D432-($D432*TAXAS!$E$15))/6,IF($A432=TAXAS!$A$16,IF($B432="PARCELADO ATÉ 6X",$D432-($D432*TAXAS!$E$16))/6,IF($A432=TAXAS!$A$17,IF($B432="PARCELADO ATÉ 6X",$D432-($D432*TAXAS!$E$17))/6,IF($A432=TAXAS!$A$18,IF($B432="PARCELADO ATÉ 6X",$D432-($D432*TAXAS!$E$18))/6,IF($A432=TAXAS!$A$19,IF($B432="PARCELADO ATÉ 6X",$D432-($D432*TAXAS!$E$19))/6,IF($A432=TAXAS!$A$20,IF($B432="PARCELADO ATÉ 6X",$D432-($D432*TAXAS!$E$20))/6,IF($A432=TAXAS!$A$21,IF($B432="PARCELADO ATÉ 6X",$D432-($D432*TAXAS!$E$21))/6,IF($A432=TAXAS!$A$22,IF($B432="PARCELADO ATÉ 6X",$D432-($D432*TAXAS!$E$22))/6,IF($A432=TAXAS!$A$23,IF($B432="PARCELADO ATÉ 6X",$D432-($D432*TAXAS!$E$23))/6,IF($A432=TAXAS!$A$24,IF($B432="PARCELADO ATÉ 6X",$D432-($D432*TAXAS!$E$24))/6,IF($A432=TAXAS!$A$25,IF($B432="PARCELADO ATÉ 6X",$D432-($D432*TAXAS!$E$25))/6,IF($A432=TAXAS!$A$26,IF($B432="PARCELADO ATÉ 6X",$D432-($D432*TAXAS!$E$26))/6,IF($A432=TAXAS!$A$27,IF($B432="PARCELADO ATÉ 6X",$D432-($D432*TAXAS!$E$27))/6))))))))))))))))))))))))/1</f>
        <v>0</v>
      </c>
      <c r="I432" s="9">
        <f>IF($A432="VISA",IF($B432="PARCELADO ATÉ 12X",$D432-(D432*TAXAS!$F$4))/12,IF($A432="MASTER",IF($B432="PARCELADO ATÉ 12X",$D432-(D432*TAXAS!$F$5))/12,IF($A432="ELO",IF($B432="PARCELADO ATÉ 12X",$D432-(D432*TAXAS!$F$6))/12,IF($A432="HIPERCARD",IF($B432="PARCELADO ATÉ 12X",$D432-(D432*TAXAS!$F$7))/12,IF($A432="DINERS",IF($B432="PARCELADO ATÉ 12X",$D432-(D432*TAXAS!$F$8))/12,IF($A432="AMERICA EXPRESS",IF($B432="PARCELADO ATÉ 12X",$D432-(D432*TAXAS!$F$9))/12,IF($A432=TAXAS!$A$10,IF($B432="PARCELADO ATÉ 12X",$D432-($D432*TAXAS!$F$10))/12,IF($A432=TAXAS!$A$11,IF($B432="PARCELADO ATÉ 12X",$D432-($D432*TAXAS!$F$11))/12,IF($A432=TAXAS!$A$12,IF($B432="PARCELADO ATÉ 12X",$D432-($D432*TAXAS!$F$12))/12,IF($A432=TAXAS!$A$13,IF($B432="PARCELADO ATÉ 12X",$D432-($D432*TAXAS!$F$13))/12,IF($A432=TAXAS!$A$14,IF($B432="PARCELADO ATÉ 12X",$D432-($D432*TAXAS!$F$14))/12,IF($A432=TAXAS!$A$15,IF($B432="PARCELADO ATÉ 12X",$D432-($D432*TAXAS!$F$15))/12,IF($A432=TAXAS!$A$16,IF($B432="PARCELADO ATÉ 12X",$D432-($D432*TAXAS!$F$16))/12,IF($A432=TAXAS!$A$17,IF($B432="PARCELADO ATÉ 12X",$D432-($D432*TAXAS!$F$17))/12,IF($A432=TAXAS!$A$18,IF($B432="PARCELADO ATÉ 12X",$D432-($D432*TAXAS!$F$18))/12,IF($A432=TAXAS!$A$19,IF($B432="PARCELADO ATÉ 12X",$D432-($D432*TAXAS!$F$19))/12,IF($A432=TAXAS!$A$20,IF($B432="PARCELADO ATÉ 12X",$D432-($D432*TAXAS!$F$20))/12,IF($A432=TAXAS!$A$21,IF($B432="PARCELADO ATÉ 12X",$D432-($D432*TAXAS!$F$21))/12,IF($A432=TAXAS!$A$22,IF($B432="PARCELADO ATÉ 12X",$D432-($D432*TAXAS!$F$22))/12,IF($A432=TAXAS!$A$23,IF($B432="PARCELADO ATÉ 12X",$D432-($D432*TAXAS!$F$23))/12,IF($A432=TAXAS!$A$24,IF($B432="PARCELADO ATÉ 12X",$D432-($D432*TAXAS!$F$24))/12,IF($A432=TAXAS!$A$25,IF($B432="PARCELADO ATÉ 12X",$D432-($D432*TAXAS!$F$25))/12,IF($A432=TAXAS!$A$26,IF($B432="PARCELADO ATÉ 12X",$D432-($D432*TAXAS!$F$26))/12,IF($A432=TAXAS!$A$27,IF($B432="PARCELADO ATÉ 12X",$D432-($D432*TAXAS!$F$27))/12))))))))))))))))))))))))/1</f>
        <v>0</v>
      </c>
      <c r="J432" s="8">
        <f t="shared" si="0"/>
        <v>0</v>
      </c>
      <c r="K432" s="10" t="b">
        <f>IF($B432="PARCELADO ATÉ 3X",($D432-($D432*TAXAS!$D$4))-$J432)</f>
        <v>0</v>
      </c>
      <c r="L432" s="10" t="b">
        <f>IF($B432="PARCELADO ATÉ 6X",($D432-($D432*TAXAS!$E$4))-$J432)</f>
        <v>0</v>
      </c>
      <c r="M432" s="10" t="b">
        <f>IF($B432="PARCELADO ATÉ 12X",($D432-($D432*TAXAS!$F$4))-$J432)</f>
        <v>0</v>
      </c>
      <c r="N432" s="8">
        <f t="shared" si="1"/>
        <v>0</v>
      </c>
      <c r="O432" s="10">
        <f t="shared" si="2"/>
        <v>0</v>
      </c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spans="1:31" ht="15.75" customHeight="1" x14ac:dyDescent="0.2">
      <c r="A433" s="3"/>
      <c r="B433" s="5"/>
      <c r="C433" s="6"/>
      <c r="D433" s="42"/>
      <c r="E433" s="8">
        <f>IF($A433="VISA",IF($B433="DÉBITO",$D433-($D433*TAXAS!$B$4)),IF($A433="MASTER",IF($B433="DÉBITO",$D433-($D433*TAXAS!$B$5)),IF($A433="ELO", IF($B433="DÉBITO",$D433-($D433*TAXAS!$B$6)),IF($A433="HIPERCARD",IF($B433="DÉBITO",$D433-($D433*TAXAS!$B$7)),IF($A433="DINERS",IF($B433="DÉBITO",$D433-($D433*TAXAS!$B$8)),IF($A433="AMERICA EXPRESS",IF($B433="DÉBITO",$D433-($D433*TAXAS!$B$9)),IF($A433=TAXAS!$A$10,IF($B433="DÉBITO",$D433-($D433*TAXAS!$B$10)), IF($A433=TAXAS!$A$11,IF($B433="DÉBITO",$D433-($D433*TAXAS!$B$11)), IF($A433=TAXAS!$A$12,IF($B433="DÉBITO",$D433-($D433*TAXAS!$B$12)), IF($A433=TAXAS!$A$13,IF($B433="DÉBITO",$D433-($D433*TAXAS!$B$13)), IF($A433=TAXAS!$A$14,IF($B433="DÉBITO",$D433-($D433*TAXAS!$B$14)), IF($A433=TAXAS!$A$15,IF($B433="DÉBITO",$D433-($D433*TAXAS!$B$15)), IF($A433=TAXAS!$A$16,IF($B433="DÉBITO",$D433-($D433*TAXAS!$B$16)), IF($A433=TAXAS!$A$17,IF($B433="DÉBITO",$D433-($D433*TAXAS!$B$17)), IF($A433=TAXAS!$A$18,IF($B433="DÉBITO",$D433-($D433*TAXAS!$B$18)), IF($A433=TAXAS!$A$19,IF($B433="DÉBITO",$D433-($D433*TAXAS!$B$19)), IF($A433=TAXAS!$A$20,IF($B433="DÉBITO",$D433-($D433*TAXAS!$B$20)), IF($A433=TAXAS!$A$21,IF($B433="DÉBITO",$D433-($D433*TAXAS!$B$21)), IF($A433=TAXAS!$A$22,IF($B433="DÉBITO",$D433-($D433*TAXAS!$B$22)), IF($A433=TAXAS!$A$23,IF($B433="DÉBITO",$D433-($D433*TAXAS!$B$23)), IF($A433=TAXAS!$A$24,IF($B433="DÉBITO",$D433-($D433*TAXAS!$B$24)), IF($A433=TAXAS!$A$25,IF($B433="DÉBITO",$D433-($D433*TAXAS!$B$25)), IF($A433=TAXAS!$A$26,IF($B433="DÉBITO",$D433-($D433*TAXAS!$B$26)), IF($A433=TAXAS!$A$27,IF($B433="DÉBITO",$D433-($D433*TAXAS!$B$27))))))))))))))))))))))))))/1</f>
        <v>0</v>
      </c>
      <c r="F433" s="8">
        <f>IF($A433="VISA",IF($B433="CRÉDITO",$D433-($D433*TAXAS!$C$4)),IF($A433="MASTER",IF($B433="CRÉDITO",$D433-($D433*TAXAS!$C$5)),IF($A433="ELO", IF($B433="CRÉDITO",$D433-($D433*TAXAS!$C$6)),IF($A433="HIPERCARD",IF($B433="CRÉDITO",$D433-($D433*TAXAS!$C$7)),IF($A433="DINERS",IF($B433="CRÉDITO",$D433-($D433*TAXAS!$C$8)),IF($A433="AMERICA EXPRESS",IF($B433="CRÉDITO",$D433-($D433*TAXAS!$C$9)),IF($A433=TAXAS!$A$10,IF($B433="CRÉDITO",$D433-($D433*TAXAS!$C$10)), IF($A433=TAXAS!$A$11,IF($B433="CRÉDITO",$D433-($D433*TAXAS!$C$11)), IF($A433=TAXAS!$A$12,IF($B433="CRÉDITO",$D433-($D433*TAXAS!$C$12)), IF($A433=TAXAS!$A$13,IF($B433="CRÉDITO",$D433-($D433*TAXAS!$C$13)), IF($A433=TAXAS!$A$14,IF($B433="CRÉDITO",$D433-($D433*TAXAS!$C$14)), IF($A433=TAXAS!$A$15,IF($B433="CRÉDITO",$D433-($D433*TAXAS!$C$15)), IF($A433=TAXAS!$A$16,IF($B433="CRÉDITO",$D433-($D433*TAXAS!$C$16)), IF($A433=TAXAS!$A$17,IF($B433="CRÉDITO",$D433-($D433*TAXAS!$C$17)), IF($A433=TAXAS!$A$18,IF($B433="CRÉDITO",$D433-($D433*TAXAS!$C$18)), IF($A433=TAXAS!$A$19,IF($B433="CRÉDITO",$D433-($D433*TAXAS!$C$19)), IF($A433=TAXAS!$A$20,IF($B433="CRÉDITO",$D433-($D433*TAXAS!$C$20)), IF($A433=TAXAS!$A$21,IF($B433="CRÉDITO",$D433-($D433*TAXAS!$C$21)), IF($A433=TAXAS!$A$22,IF($B433="CRÉDITO",$D433-($D433*TAXAS!$C$22)), IF($A433=TAXAS!$A$23,IF($B433="CRÉDITO",$D433-($D433*TAXAS!$C$23)), IF($A433=TAXAS!$A$24,IF($B433="CRÉDITO",$D433-($D433*TAXAS!$C$24)), IF($A433=TAXAS!$A$25,IF($B433="CRÉDITO",$D433-($D433*TAXAS!$C$25)), IF($A433=TAXAS!$A$26,IF($B433="CRÉDITO",$D433-($D433*TAXAS!$C$26)), IF($A433=TAXAS!$A$27,IF($B433="CRÉDITO",$D433-($D433*TAXAS!$C$27))))))))))))))))))))))))))/1</f>
        <v>0</v>
      </c>
      <c r="G433" s="9">
        <f>IF($A433="VISA",IF($B433="PARCELADO ATÉ 3X",$D433-(D433*TAXAS!$D$4))/3,IF($A433="MASTER",IF($B433="PARCELADO ATÉ 3X",$D433-(D433*TAXAS!$D$5))/3,IF($A433="ELO",IF($B433="PARCELADO ATÉ 3X",$D433-(D433*TAXAS!$D$6))/3,IF($A433="HIPERCARD",IF($B433="PARCELADO ATÉ 3X",$D433-(D433*TAXAS!$D$7))/3,IF($A433="DINERS",IF($B433="PARCELADO ATÉ 3X",$D433-(D433*TAXAS!$D$8))/3,IF($A433="AMERICA EXPRESS",IF($B433="PARCELADO ATÉ 3X",$D433-(D433*TAXAS!$D$9))/3,IF($A433=TAXAS!$A$10,IF($B433="PARCELADO ATÉ 3X",$D433-($D433*TAXAS!$D$10))/3,IF($A433=TAXAS!$A$11,IF($B433="PARCELADO ATÉ 3X",$D433-($D433*TAXAS!$D$11))/3,IF($A433=TAXAS!$A$12,IF($B433="PARCELADO ATÉ 3X",$D433-($D433*TAXAS!$D$12))/3,IF($A433=TAXAS!$A$13,IF($B433="PARCELADO ATÉ 3X",$D433-($D433*TAXAS!$D$13))/3,IF($A433=TAXAS!$A$14,IF($B433="PARCELADO ATÉ 3X",$D433-($D433*TAXAS!$D$14))/3,IF($A433=TAXAS!$A$15,IF($B433="PARCELADO ATÉ 3X",$D433-($D433*TAXAS!$D$15))/3,IF($A433=TAXAS!$A$16,IF($B433="PARCELADO ATÉ 3X",$D433-($D433*TAXAS!$D$16))/3,IF($A433=TAXAS!$A$17,IF($B433="PARCELADO ATÉ 3X",$D433-($D433*TAXAS!$D$17))/3,IF($A433=TAXAS!$A$18,IF($B433="PARCELADO ATÉ 3X",$D433-($D433*TAXAS!$D$18))/3,IF($A433=TAXAS!$A$19,IF($B433="PARCELADO ATÉ 3X",$D433-($D433*TAXAS!$D$19))/3,IF($A433=TAXAS!$A$20,IF($B433="PARCELADO ATÉ 3X",$D433-($D433*TAXAS!$D$20))/3,IF($A433=TAXAS!$A$21,IF($B433="PARCELADO ATÉ 3X",$D433-($D433*TAXAS!$D$21))/3,IF($A433=TAXAS!$A$22,IF($B433="PARCELADO ATÉ 3X",$D433-($D433*TAXAS!$D$22))/3,IF($A433=TAXAS!$A$23,IF($B433="PARCELADO ATÉ 3X",$D433-($D433*TAXAS!$D$23))/3,IF($A433=TAXAS!$A$24,IF($B433="PARCELADO ATÉ 3X",$D433-($D433*TAXAS!$D$24))/3,IF($A433=TAXAS!$A$25,IF($B433="PARCELADO ATÉ 3X",$D433-($D433*TAXAS!$D$25))/3,IF($A433=TAXAS!$A$26,IF($B433="PARCELADO ATÉ 3X",$D433-($D433*TAXAS!$D$26))/3,IF($A433=TAXAS!$A$27,IF($B433="PARCELADO ATÉ 3X",$D433-($D433*TAXAS!$D$27))/3))))))))))))))))))))))))/1</f>
        <v>0</v>
      </c>
      <c r="H433" s="9">
        <f>IF($A433="VISA",IF($B433="PARCELADO ATÉ 6X",$D433-(D433*TAXAS!$E$4))/6,IF($A433="MASTER",IF($B433="PARCELADO ATÉ 6X",$D433-(D433*TAXAS!$E$5))/6,IF($A433="ELO",IF($B433="PARCELADO ATÉ 6X",$D433-(D433*TAXAS!$E$6))/6,IF($A433="HIPERCARD",IF($B433="PARCELADO ATÉ 6X",$D433-(D433*TAXAS!$E$7))/6,IF($A433="DINERS",IF($B433="PARCELADO ATÉ 6X",$D433-(D433*TAXAS!$E$8))/6,IF($A433="AMERICA EXPRESS",IF($B433="PARCELADO ATÉ 6X",$D433-(D433*TAXAS!$E$9))/6,IF($A433=TAXAS!$A$10,IF($B433="PARCELADO ATÉ 6X",$D433-($D433*TAXAS!$E$10))/6,IF($A433=TAXAS!$A$11,IF($B433="PARCELADO ATÉ 6X",$D433-($D433*TAXAS!$E$11))/6,IF($A433=TAXAS!$A$12,IF($B433="PARCELADO ATÉ 6X",$D433-($D433*TAXAS!$E$12))/6,IF($A433=TAXAS!$A$13,IF($B433="PARCELADO ATÉ 6X",$D433-($D433*TAXAS!$E$13))/6,IF($A433=TAXAS!$A$14,IF($B433="PARCELADO ATÉ 6X",$D433-($D433*TAXAS!$E$14))/6,IF($A433=TAXAS!$A$15,IF($B433="PARCELADO ATÉ 6X",$D433-($D433*TAXAS!$E$15))/6,IF($A433=TAXAS!$A$16,IF($B433="PARCELADO ATÉ 6X",$D433-($D433*TAXAS!$E$16))/6,IF($A433=TAXAS!$A$17,IF($B433="PARCELADO ATÉ 6X",$D433-($D433*TAXAS!$E$17))/6,IF($A433=TAXAS!$A$18,IF($B433="PARCELADO ATÉ 6X",$D433-($D433*TAXAS!$E$18))/6,IF($A433=TAXAS!$A$19,IF($B433="PARCELADO ATÉ 6X",$D433-($D433*TAXAS!$E$19))/6,IF($A433=TAXAS!$A$20,IF($B433="PARCELADO ATÉ 6X",$D433-($D433*TAXAS!$E$20))/6,IF($A433=TAXAS!$A$21,IF($B433="PARCELADO ATÉ 6X",$D433-($D433*TAXAS!$E$21))/6,IF($A433=TAXAS!$A$22,IF($B433="PARCELADO ATÉ 6X",$D433-($D433*TAXAS!$E$22))/6,IF($A433=TAXAS!$A$23,IF($B433="PARCELADO ATÉ 6X",$D433-($D433*TAXAS!$E$23))/6,IF($A433=TAXAS!$A$24,IF($B433="PARCELADO ATÉ 6X",$D433-($D433*TAXAS!$E$24))/6,IF($A433=TAXAS!$A$25,IF($B433="PARCELADO ATÉ 6X",$D433-($D433*TAXAS!$E$25))/6,IF($A433=TAXAS!$A$26,IF($B433="PARCELADO ATÉ 6X",$D433-($D433*TAXAS!$E$26))/6,IF($A433=TAXAS!$A$27,IF($B433="PARCELADO ATÉ 6X",$D433-($D433*TAXAS!$E$27))/6))))))))))))))))))))))))/1</f>
        <v>0</v>
      </c>
      <c r="I433" s="9">
        <f>IF($A433="VISA",IF($B433="PARCELADO ATÉ 12X",$D433-(D433*TAXAS!$F$4))/12,IF($A433="MASTER",IF($B433="PARCELADO ATÉ 12X",$D433-(D433*TAXAS!$F$5))/12,IF($A433="ELO",IF($B433="PARCELADO ATÉ 12X",$D433-(D433*TAXAS!$F$6))/12,IF($A433="HIPERCARD",IF($B433="PARCELADO ATÉ 12X",$D433-(D433*TAXAS!$F$7))/12,IF($A433="DINERS",IF($B433="PARCELADO ATÉ 12X",$D433-(D433*TAXAS!$F$8))/12,IF($A433="AMERICA EXPRESS",IF($B433="PARCELADO ATÉ 12X",$D433-(D433*TAXAS!$F$9))/12,IF($A433=TAXAS!$A$10,IF($B433="PARCELADO ATÉ 12X",$D433-($D433*TAXAS!$F$10))/12,IF($A433=TAXAS!$A$11,IF($B433="PARCELADO ATÉ 12X",$D433-($D433*TAXAS!$F$11))/12,IF($A433=TAXAS!$A$12,IF($B433="PARCELADO ATÉ 12X",$D433-($D433*TAXAS!$F$12))/12,IF($A433=TAXAS!$A$13,IF($B433="PARCELADO ATÉ 12X",$D433-($D433*TAXAS!$F$13))/12,IF($A433=TAXAS!$A$14,IF($B433="PARCELADO ATÉ 12X",$D433-($D433*TAXAS!$F$14))/12,IF($A433=TAXAS!$A$15,IF($B433="PARCELADO ATÉ 12X",$D433-($D433*TAXAS!$F$15))/12,IF($A433=TAXAS!$A$16,IF($B433="PARCELADO ATÉ 12X",$D433-($D433*TAXAS!$F$16))/12,IF($A433=TAXAS!$A$17,IF($B433="PARCELADO ATÉ 12X",$D433-($D433*TAXAS!$F$17))/12,IF($A433=TAXAS!$A$18,IF($B433="PARCELADO ATÉ 12X",$D433-($D433*TAXAS!$F$18))/12,IF($A433=TAXAS!$A$19,IF($B433="PARCELADO ATÉ 12X",$D433-($D433*TAXAS!$F$19))/12,IF($A433=TAXAS!$A$20,IF($B433="PARCELADO ATÉ 12X",$D433-($D433*TAXAS!$F$20))/12,IF($A433=TAXAS!$A$21,IF($B433="PARCELADO ATÉ 12X",$D433-($D433*TAXAS!$F$21))/12,IF($A433=TAXAS!$A$22,IF($B433="PARCELADO ATÉ 12X",$D433-($D433*TAXAS!$F$22))/12,IF($A433=TAXAS!$A$23,IF($B433="PARCELADO ATÉ 12X",$D433-($D433*TAXAS!$F$23))/12,IF($A433=TAXAS!$A$24,IF($B433="PARCELADO ATÉ 12X",$D433-($D433*TAXAS!$F$24))/12,IF($A433=TAXAS!$A$25,IF($B433="PARCELADO ATÉ 12X",$D433-($D433*TAXAS!$F$25))/12,IF($A433=TAXAS!$A$26,IF($B433="PARCELADO ATÉ 12X",$D433-($D433*TAXAS!$F$26))/12,IF($A433=TAXAS!$A$27,IF($B433="PARCELADO ATÉ 12X",$D433-($D433*TAXAS!$F$27))/12))))))))))))))))))))))))/1</f>
        <v>0</v>
      </c>
      <c r="J433" s="8">
        <f t="shared" si="0"/>
        <v>0</v>
      </c>
      <c r="K433" s="10" t="b">
        <f>IF($B433="PARCELADO ATÉ 3X",($D433-($D433*TAXAS!$D$4))-$J433)</f>
        <v>0</v>
      </c>
      <c r="L433" s="10" t="b">
        <f>IF($B433="PARCELADO ATÉ 6X",($D433-($D433*TAXAS!$E$4))-$J433)</f>
        <v>0</v>
      </c>
      <c r="M433" s="10" t="b">
        <f>IF($B433="PARCELADO ATÉ 12X",($D433-($D433*TAXAS!$F$4))-$J433)</f>
        <v>0</v>
      </c>
      <c r="N433" s="8">
        <f t="shared" si="1"/>
        <v>0</v>
      </c>
      <c r="O433" s="10">
        <f t="shared" si="2"/>
        <v>0</v>
      </c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spans="1:31" ht="15.75" customHeight="1" x14ac:dyDescent="0.2">
      <c r="A434" s="3"/>
      <c r="B434" s="5"/>
      <c r="C434" s="6"/>
      <c r="D434" s="42"/>
      <c r="E434" s="8">
        <f>IF($A434="VISA",IF($B434="DÉBITO",$D434-($D434*TAXAS!$B$4)),IF($A434="MASTER",IF($B434="DÉBITO",$D434-($D434*TAXAS!$B$5)),IF($A434="ELO", IF($B434="DÉBITO",$D434-($D434*TAXAS!$B$6)),IF($A434="HIPERCARD",IF($B434="DÉBITO",$D434-($D434*TAXAS!$B$7)),IF($A434="DINERS",IF($B434="DÉBITO",$D434-($D434*TAXAS!$B$8)),IF($A434="AMERICA EXPRESS",IF($B434="DÉBITO",$D434-($D434*TAXAS!$B$9)),IF($A434=TAXAS!$A$10,IF($B434="DÉBITO",$D434-($D434*TAXAS!$B$10)), IF($A434=TAXAS!$A$11,IF($B434="DÉBITO",$D434-($D434*TAXAS!$B$11)), IF($A434=TAXAS!$A$12,IF($B434="DÉBITO",$D434-($D434*TAXAS!$B$12)), IF($A434=TAXAS!$A$13,IF($B434="DÉBITO",$D434-($D434*TAXAS!$B$13)), IF($A434=TAXAS!$A$14,IF($B434="DÉBITO",$D434-($D434*TAXAS!$B$14)), IF($A434=TAXAS!$A$15,IF($B434="DÉBITO",$D434-($D434*TAXAS!$B$15)), IF($A434=TAXAS!$A$16,IF($B434="DÉBITO",$D434-($D434*TAXAS!$B$16)), IF($A434=TAXAS!$A$17,IF($B434="DÉBITO",$D434-($D434*TAXAS!$B$17)), IF($A434=TAXAS!$A$18,IF($B434="DÉBITO",$D434-($D434*TAXAS!$B$18)), IF($A434=TAXAS!$A$19,IF($B434="DÉBITO",$D434-($D434*TAXAS!$B$19)), IF($A434=TAXAS!$A$20,IF($B434="DÉBITO",$D434-($D434*TAXAS!$B$20)), IF($A434=TAXAS!$A$21,IF($B434="DÉBITO",$D434-($D434*TAXAS!$B$21)), IF($A434=TAXAS!$A$22,IF($B434="DÉBITO",$D434-($D434*TAXAS!$B$22)), IF($A434=TAXAS!$A$23,IF($B434="DÉBITO",$D434-($D434*TAXAS!$B$23)), IF($A434=TAXAS!$A$24,IF($B434="DÉBITO",$D434-($D434*TAXAS!$B$24)), IF($A434=TAXAS!$A$25,IF($B434="DÉBITO",$D434-($D434*TAXAS!$B$25)), IF($A434=TAXAS!$A$26,IF($B434="DÉBITO",$D434-($D434*TAXAS!$B$26)), IF($A434=TAXAS!$A$27,IF($B434="DÉBITO",$D434-($D434*TAXAS!$B$27))))))))))))))))))))))))))/1</f>
        <v>0</v>
      </c>
      <c r="F434" s="8">
        <f>IF($A434="VISA",IF($B434="CRÉDITO",$D434-($D434*TAXAS!$C$4)),IF($A434="MASTER",IF($B434="CRÉDITO",$D434-($D434*TAXAS!$C$5)),IF($A434="ELO", IF($B434="CRÉDITO",$D434-($D434*TAXAS!$C$6)),IF($A434="HIPERCARD",IF($B434="CRÉDITO",$D434-($D434*TAXAS!$C$7)),IF($A434="DINERS",IF($B434="CRÉDITO",$D434-($D434*TAXAS!$C$8)),IF($A434="AMERICA EXPRESS",IF($B434="CRÉDITO",$D434-($D434*TAXAS!$C$9)),IF($A434=TAXAS!$A$10,IF($B434="CRÉDITO",$D434-($D434*TAXAS!$C$10)), IF($A434=TAXAS!$A$11,IF($B434="CRÉDITO",$D434-($D434*TAXAS!$C$11)), IF($A434=TAXAS!$A$12,IF($B434="CRÉDITO",$D434-($D434*TAXAS!$C$12)), IF($A434=TAXAS!$A$13,IF($B434="CRÉDITO",$D434-($D434*TAXAS!$C$13)), IF($A434=TAXAS!$A$14,IF($B434="CRÉDITO",$D434-($D434*TAXAS!$C$14)), IF($A434=TAXAS!$A$15,IF($B434="CRÉDITO",$D434-($D434*TAXAS!$C$15)), IF($A434=TAXAS!$A$16,IF($B434="CRÉDITO",$D434-($D434*TAXAS!$C$16)), IF($A434=TAXAS!$A$17,IF($B434="CRÉDITO",$D434-($D434*TAXAS!$C$17)), IF($A434=TAXAS!$A$18,IF($B434="CRÉDITO",$D434-($D434*TAXAS!$C$18)), IF($A434=TAXAS!$A$19,IF($B434="CRÉDITO",$D434-($D434*TAXAS!$C$19)), IF($A434=TAXAS!$A$20,IF($B434="CRÉDITO",$D434-($D434*TAXAS!$C$20)), IF($A434=TAXAS!$A$21,IF($B434="CRÉDITO",$D434-($D434*TAXAS!$C$21)), IF($A434=TAXAS!$A$22,IF($B434="CRÉDITO",$D434-($D434*TAXAS!$C$22)), IF($A434=TAXAS!$A$23,IF($B434="CRÉDITO",$D434-($D434*TAXAS!$C$23)), IF($A434=TAXAS!$A$24,IF($B434="CRÉDITO",$D434-($D434*TAXAS!$C$24)), IF($A434=TAXAS!$A$25,IF($B434="CRÉDITO",$D434-($D434*TAXAS!$C$25)), IF($A434=TAXAS!$A$26,IF($B434="CRÉDITO",$D434-($D434*TAXAS!$C$26)), IF($A434=TAXAS!$A$27,IF($B434="CRÉDITO",$D434-($D434*TAXAS!$C$27))))))))))))))))))))))))))/1</f>
        <v>0</v>
      </c>
      <c r="G434" s="9">
        <f>IF($A434="VISA",IF($B434="PARCELADO ATÉ 3X",$D434-(D434*TAXAS!$D$4))/3,IF($A434="MASTER",IF($B434="PARCELADO ATÉ 3X",$D434-(D434*TAXAS!$D$5))/3,IF($A434="ELO",IF($B434="PARCELADO ATÉ 3X",$D434-(D434*TAXAS!$D$6))/3,IF($A434="HIPERCARD",IF($B434="PARCELADO ATÉ 3X",$D434-(D434*TAXAS!$D$7))/3,IF($A434="DINERS",IF($B434="PARCELADO ATÉ 3X",$D434-(D434*TAXAS!$D$8))/3,IF($A434="AMERICA EXPRESS",IF($B434="PARCELADO ATÉ 3X",$D434-(D434*TAXAS!$D$9))/3,IF($A434=TAXAS!$A$10,IF($B434="PARCELADO ATÉ 3X",$D434-($D434*TAXAS!$D$10))/3,IF($A434=TAXAS!$A$11,IF($B434="PARCELADO ATÉ 3X",$D434-($D434*TAXAS!$D$11))/3,IF($A434=TAXAS!$A$12,IF($B434="PARCELADO ATÉ 3X",$D434-($D434*TAXAS!$D$12))/3,IF($A434=TAXAS!$A$13,IF($B434="PARCELADO ATÉ 3X",$D434-($D434*TAXAS!$D$13))/3,IF($A434=TAXAS!$A$14,IF($B434="PARCELADO ATÉ 3X",$D434-($D434*TAXAS!$D$14))/3,IF($A434=TAXAS!$A$15,IF($B434="PARCELADO ATÉ 3X",$D434-($D434*TAXAS!$D$15))/3,IF($A434=TAXAS!$A$16,IF($B434="PARCELADO ATÉ 3X",$D434-($D434*TAXAS!$D$16))/3,IF($A434=TAXAS!$A$17,IF($B434="PARCELADO ATÉ 3X",$D434-($D434*TAXAS!$D$17))/3,IF($A434=TAXAS!$A$18,IF($B434="PARCELADO ATÉ 3X",$D434-($D434*TAXAS!$D$18))/3,IF($A434=TAXAS!$A$19,IF($B434="PARCELADO ATÉ 3X",$D434-($D434*TAXAS!$D$19))/3,IF($A434=TAXAS!$A$20,IF($B434="PARCELADO ATÉ 3X",$D434-($D434*TAXAS!$D$20))/3,IF($A434=TAXAS!$A$21,IF($B434="PARCELADO ATÉ 3X",$D434-($D434*TAXAS!$D$21))/3,IF($A434=TAXAS!$A$22,IF($B434="PARCELADO ATÉ 3X",$D434-($D434*TAXAS!$D$22))/3,IF($A434=TAXAS!$A$23,IF($B434="PARCELADO ATÉ 3X",$D434-($D434*TAXAS!$D$23))/3,IF($A434=TAXAS!$A$24,IF($B434="PARCELADO ATÉ 3X",$D434-($D434*TAXAS!$D$24))/3,IF($A434=TAXAS!$A$25,IF($B434="PARCELADO ATÉ 3X",$D434-($D434*TAXAS!$D$25))/3,IF($A434=TAXAS!$A$26,IF($B434="PARCELADO ATÉ 3X",$D434-($D434*TAXAS!$D$26))/3,IF($A434=TAXAS!$A$27,IF($B434="PARCELADO ATÉ 3X",$D434-($D434*TAXAS!$D$27))/3))))))))))))))))))))))))/1</f>
        <v>0</v>
      </c>
      <c r="H434" s="9">
        <f>IF($A434="VISA",IF($B434="PARCELADO ATÉ 6X",$D434-(D434*TAXAS!$E$4))/6,IF($A434="MASTER",IF($B434="PARCELADO ATÉ 6X",$D434-(D434*TAXAS!$E$5))/6,IF($A434="ELO",IF($B434="PARCELADO ATÉ 6X",$D434-(D434*TAXAS!$E$6))/6,IF($A434="HIPERCARD",IF($B434="PARCELADO ATÉ 6X",$D434-(D434*TAXAS!$E$7))/6,IF($A434="DINERS",IF($B434="PARCELADO ATÉ 6X",$D434-(D434*TAXAS!$E$8))/6,IF($A434="AMERICA EXPRESS",IF($B434="PARCELADO ATÉ 6X",$D434-(D434*TAXAS!$E$9))/6,IF($A434=TAXAS!$A$10,IF($B434="PARCELADO ATÉ 6X",$D434-($D434*TAXAS!$E$10))/6,IF($A434=TAXAS!$A$11,IF($B434="PARCELADO ATÉ 6X",$D434-($D434*TAXAS!$E$11))/6,IF($A434=TAXAS!$A$12,IF($B434="PARCELADO ATÉ 6X",$D434-($D434*TAXAS!$E$12))/6,IF($A434=TAXAS!$A$13,IF($B434="PARCELADO ATÉ 6X",$D434-($D434*TAXAS!$E$13))/6,IF($A434=TAXAS!$A$14,IF($B434="PARCELADO ATÉ 6X",$D434-($D434*TAXAS!$E$14))/6,IF($A434=TAXAS!$A$15,IF($B434="PARCELADO ATÉ 6X",$D434-($D434*TAXAS!$E$15))/6,IF($A434=TAXAS!$A$16,IF($B434="PARCELADO ATÉ 6X",$D434-($D434*TAXAS!$E$16))/6,IF($A434=TAXAS!$A$17,IF($B434="PARCELADO ATÉ 6X",$D434-($D434*TAXAS!$E$17))/6,IF($A434=TAXAS!$A$18,IF($B434="PARCELADO ATÉ 6X",$D434-($D434*TAXAS!$E$18))/6,IF($A434=TAXAS!$A$19,IF($B434="PARCELADO ATÉ 6X",$D434-($D434*TAXAS!$E$19))/6,IF($A434=TAXAS!$A$20,IF($B434="PARCELADO ATÉ 6X",$D434-($D434*TAXAS!$E$20))/6,IF($A434=TAXAS!$A$21,IF($B434="PARCELADO ATÉ 6X",$D434-($D434*TAXAS!$E$21))/6,IF($A434=TAXAS!$A$22,IF($B434="PARCELADO ATÉ 6X",$D434-($D434*TAXAS!$E$22))/6,IF($A434=TAXAS!$A$23,IF($B434="PARCELADO ATÉ 6X",$D434-($D434*TAXAS!$E$23))/6,IF($A434=TAXAS!$A$24,IF($B434="PARCELADO ATÉ 6X",$D434-($D434*TAXAS!$E$24))/6,IF($A434=TAXAS!$A$25,IF($B434="PARCELADO ATÉ 6X",$D434-($D434*TAXAS!$E$25))/6,IF($A434=TAXAS!$A$26,IF($B434="PARCELADO ATÉ 6X",$D434-($D434*TAXAS!$E$26))/6,IF($A434=TAXAS!$A$27,IF($B434="PARCELADO ATÉ 6X",$D434-($D434*TAXAS!$E$27))/6))))))))))))))))))))))))/1</f>
        <v>0</v>
      </c>
      <c r="I434" s="9">
        <f>IF($A434="VISA",IF($B434="PARCELADO ATÉ 12X",$D434-(D434*TAXAS!$F$4))/12,IF($A434="MASTER",IF($B434="PARCELADO ATÉ 12X",$D434-(D434*TAXAS!$F$5))/12,IF($A434="ELO",IF($B434="PARCELADO ATÉ 12X",$D434-(D434*TAXAS!$F$6))/12,IF($A434="HIPERCARD",IF($B434="PARCELADO ATÉ 12X",$D434-(D434*TAXAS!$F$7))/12,IF($A434="DINERS",IF($B434="PARCELADO ATÉ 12X",$D434-(D434*TAXAS!$F$8))/12,IF($A434="AMERICA EXPRESS",IF($B434="PARCELADO ATÉ 12X",$D434-(D434*TAXAS!$F$9))/12,IF($A434=TAXAS!$A$10,IF($B434="PARCELADO ATÉ 12X",$D434-($D434*TAXAS!$F$10))/12,IF($A434=TAXAS!$A$11,IF($B434="PARCELADO ATÉ 12X",$D434-($D434*TAXAS!$F$11))/12,IF($A434=TAXAS!$A$12,IF($B434="PARCELADO ATÉ 12X",$D434-($D434*TAXAS!$F$12))/12,IF($A434=TAXAS!$A$13,IF($B434="PARCELADO ATÉ 12X",$D434-($D434*TAXAS!$F$13))/12,IF($A434=TAXAS!$A$14,IF($B434="PARCELADO ATÉ 12X",$D434-($D434*TAXAS!$F$14))/12,IF($A434=TAXAS!$A$15,IF($B434="PARCELADO ATÉ 12X",$D434-($D434*TAXAS!$F$15))/12,IF($A434=TAXAS!$A$16,IF($B434="PARCELADO ATÉ 12X",$D434-($D434*TAXAS!$F$16))/12,IF($A434=TAXAS!$A$17,IF($B434="PARCELADO ATÉ 12X",$D434-($D434*TAXAS!$F$17))/12,IF($A434=TAXAS!$A$18,IF($B434="PARCELADO ATÉ 12X",$D434-($D434*TAXAS!$F$18))/12,IF($A434=TAXAS!$A$19,IF($B434="PARCELADO ATÉ 12X",$D434-($D434*TAXAS!$F$19))/12,IF($A434=TAXAS!$A$20,IF($B434="PARCELADO ATÉ 12X",$D434-($D434*TAXAS!$F$20))/12,IF($A434=TAXAS!$A$21,IF($B434="PARCELADO ATÉ 12X",$D434-($D434*TAXAS!$F$21))/12,IF($A434=TAXAS!$A$22,IF($B434="PARCELADO ATÉ 12X",$D434-($D434*TAXAS!$F$22))/12,IF($A434=TAXAS!$A$23,IF($B434="PARCELADO ATÉ 12X",$D434-($D434*TAXAS!$F$23))/12,IF($A434=TAXAS!$A$24,IF($B434="PARCELADO ATÉ 12X",$D434-($D434*TAXAS!$F$24))/12,IF($A434=TAXAS!$A$25,IF($B434="PARCELADO ATÉ 12X",$D434-($D434*TAXAS!$F$25))/12,IF($A434=TAXAS!$A$26,IF($B434="PARCELADO ATÉ 12X",$D434-($D434*TAXAS!$F$26))/12,IF($A434=TAXAS!$A$27,IF($B434="PARCELADO ATÉ 12X",$D434-($D434*TAXAS!$F$27))/12))))))))))))))))))))))))/1</f>
        <v>0</v>
      </c>
      <c r="J434" s="8">
        <f t="shared" si="0"/>
        <v>0</v>
      </c>
      <c r="K434" s="10" t="b">
        <f>IF($B434="PARCELADO ATÉ 3X",($D434-($D434*TAXAS!$D$4))-$J434)</f>
        <v>0</v>
      </c>
      <c r="L434" s="10" t="b">
        <f>IF($B434="PARCELADO ATÉ 6X",($D434-($D434*TAXAS!$E$4))-$J434)</f>
        <v>0</v>
      </c>
      <c r="M434" s="10" t="b">
        <f>IF($B434="PARCELADO ATÉ 12X",($D434-($D434*TAXAS!$F$4))-$J434)</f>
        <v>0</v>
      </c>
      <c r="N434" s="8">
        <f t="shared" si="1"/>
        <v>0</v>
      </c>
      <c r="O434" s="10">
        <f t="shared" si="2"/>
        <v>0</v>
      </c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spans="1:31" ht="15.75" customHeight="1" x14ac:dyDescent="0.2">
      <c r="A435" s="3"/>
      <c r="B435" s="5"/>
      <c r="C435" s="6"/>
      <c r="D435" s="42"/>
      <c r="E435" s="8">
        <f>IF($A435="VISA",IF($B435="DÉBITO",$D435-($D435*TAXAS!$B$4)),IF($A435="MASTER",IF($B435="DÉBITO",$D435-($D435*TAXAS!$B$5)),IF($A435="ELO", IF($B435="DÉBITO",$D435-($D435*TAXAS!$B$6)),IF($A435="HIPERCARD",IF($B435="DÉBITO",$D435-($D435*TAXAS!$B$7)),IF($A435="DINERS",IF($B435="DÉBITO",$D435-($D435*TAXAS!$B$8)),IF($A435="AMERICA EXPRESS",IF($B435="DÉBITO",$D435-($D435*TAXAS!$B$9)),IF($A435=TAXAS!$A$10,IF($B435="DÉBITO",$D435-($D435*TAXAS!$B$10)), IF($A435=TAXAS!$A$11,IF($B435="DÉBITO",$D435-($D435*TAXAS!$B$11)), IF($A435=TAXAS!$A$12,IF($B435="DÉBITO",$D435-($D435*TAXAS!$B$12)), IF($A435=TAXAS!$A$13,IF($B435="DÉBITO",$D435-($D435*TAXAS!$B$13)), IF($A435=TAXAS!$A$14,IF($B435="DÉBITO",$D435-($D435*TAXAS!$B$14)), IF($A435=TAXAS!$A$15,IF($B435="DÉBITO",$D435-($D435*TAXAS!$B$15)), IF($A435=TAXAS!$A$16,IF($B435="DÉBITO",$D435-($D435*TAXAS!$B$16)), IF($A435=TAXAS!$A$17,IF($B435="DÉBITO",$D435-($D435*TAXAS!$B$17)), IF($A435=TAXAS!$A$18,IF($B435="DÉBITO",$D435-($D435*TAXAS!$B$18)), IF($A435=TAXAS!$A$19,IF($B435="DÉBITO",$D435-($D435*TAXAS!$B$19)), IF($A435=TAXAS!$A$20,IF($B435="DÉBITO",$D435-($D435*TAXAS!$B$20)), IF($A435=TAXAS!$A$21,IF($B435="DÉBITO",$D435-($D435*TAXAS!$B$21)), IF($A435=TAXAS!$A$22,IF($B435="DÉBITO",$D435-($D435*TAXAS!$B$22)), IF($A435=TAXAS!$A$23,IF($B435="DÉBITO",$D435-($D435*TAXAS!$B$23)), IF($A435=TAXAS!$A$24,IF($B435="DÉBITO",$D435-($D435*TAXAS!$B$24)), IF($A435=TAXAS!$A$25,IF($B435="DÉBITO",$D435-($D435*TAXAS!$B$25)), IF($A435=TAXAS!$A$26,IF($B435="DÉBITO",$D435-($D435*TAXAS!$B$26)), IF($A435=TAXAS!$A$27,IF($B435="DÉBITO",$D435-($D435*TAXAS!$B$27))))))))))))))))))))))))))/1</f>
        <v>0</v>
      </c>
      <c r="F435" s="8">
        <f>IF($A435="VISA",IF($B435="CRÉDITO",$D435-($D435*TAXAS!$C$4)),IF($A435="MASTER",IF($B435="CRÉDITO",$D435-($D435*TAXAS!$C$5)),IF($A435="ELO", IF($B435="CRÉDITO",$D435-($D435*TAXAS!$C$6)),IF($A435="HIPERCARD",IF($B435="CRÉDITO",$D435-($D435*TAXAS!$C$7)),IF($A435="DINERS",IF($B435="CRÉDITO",$D435-($D435*TAXAS!$C$8)),IF($A435="AMERICA EXPRESS",IF($B435="CRÉDITO",$D435-($D435*TAXAS!$C$9)),IF($A435=TAXAS!$A$10,IF($B435="CRÉDITO",$D435-($D435*TAXAS!$C$10)), IF($A435=TAXAS!$A$11,IF($B435="CRÉDITO",$D435-($D435*TAXAS!$C$11)), IF($A435=TAXAS!$A$12,IF($B435="CRÉDITO",$D435-($D435*TAXAS!$C$12)), IF($A435=TAXAS!$A$13,IF($B435="CRÉDITO",$D435-($D435*TAXAS!$C$13)), IF($A435=TAXAS!$A$14,IF($B435="CRÉDITO",$D435-($D435*TAXAS!$C$14)), IF($A435=TAXAS!$A$15,IF($B435="CRÉDITO",$D435-($D435*TAXAS!$C$15)), IF($A435=TAXAS!$A$16,IF($B435="CRÉDITO",$D435-($D435*TAXAS!$C$16)), IF($A435=TAXAS!$A$17,IF($B435="CRÉDITO",$D435-($D435*TAXAS!$C$17)), IF($A435=TAXAS!$A$18,IF($B435="CRÉDITO",$D435-($D435*TAXAS!$C$18)), IF($A435=TAXAS!$A$19,IF($B435="CRÉDITO",$D435-($D435*TAXAS!$C$19)), IF($A435=TAXAS!$A$20,IF($B435="CRÉDITO",$D435-($D435*TAXAS!$C$20)), IF($A435=TAXAS!$A$21,IF($B435="CRÉDITO",$D435-($D435*TAXAS!$C$21)), IF($A435=TAXAS!$A$22,IF($B435="CRÉDITO",$D435-($D435*TAXAS!$C$22)), IF($A435=TAXAS!$A$23,IF($B435="CRÉDITO",$D435-($D435*TAXAS!$C$23)), IF($A435=TAXAS!$A$24,IF($B435="CRÉDITO",$D435-($D435*TAXAS!$C$24)), IF($A435=TAXAS!$A$25,IF($B435="CRÉDITO",$D435-($D435*TAXAS!$C$25)), IF($A435=TAXAS!$A$26,IF($B435="CRÉDITO",$D435-($D435*TAXAS!$C$26)), IF($A435=TAXAS!$A$27,IF($B435="CRÉDITO",$D435-($D435*TAXAS!$C$27))))))))))))))))))))))))))/1</f>
        <v>0</v>
      </c>
      <c r="G435" s="9">
        <f>IF($A435="VISA",IF($B435="PARCELADO ATÉ 3X",$D435-(D435*TAXAS!$D$4))/3,IF($A435="MASTER",IF($B435="PARCELADO ATÉ 3X",$D435-(D435*TAXAS!$D$5))/3,IF($A435="ELO",IF($B435="PARCELADO ATÉ 3X",$D435-(D435*TAXAS!$D$6))/3,IF($A435="HIPERCARD",IF($B435="PARCELADO ATÉ 3X",$D435-(D435*TAXAS!$D$7))/3,IF($A435="DINERS",IF($B435="PARCELADO ATÉ 3X",$D435-(D435*TAXAS!$D$8))/3,IF($A435="AMERICA EXPRESS",IF($B435="PARCELADO ATÉ 3X",$D435-(D435*TAXAS!$D$9))/3,IF($A435=TAXAS!$A$10,IF($B435="PARCELADO ATÉ 3X",$D435-($D435*TAXAS!$D$10))/3,IF($A435=TAXAS!$A$11,IF($B435="PARCELADO ATÉ 3X",$D435-($D435*TAXAS!$D$11))/3,IF($A435=TAXAS!$A$12,IF($B435="PARCELADO ATÉ 3X",$D435-($D435*TAXAS!$D$12))/3,IF($A435=TAXAS!$A$13,IF($B435="PARCELADO ATÉ 3X",$D435-($D435*TAXAS!$D$13))/3,IF($A435=TAXAS!$A$14,IF($B435="PARCELADO ATÉ 3X",$D435-($D435*TAXAS!$D$14))/3,IF($A435=TAXAS!$A$15,IF($B435="PARCELADO ATÉ 3X",$D435-($D435*TAXAS!$D$15))/3,IF($A435=TAXAS!$A$16,IF($B435="PARCELADO ATÉ 3X",$D435-($D435*TAXAS!$D$16))/3,IF($A435=TAXAS!$A$17,IF($B435="PARCELADO ATÉ 3X",$D435-($D435*TAXAS!$D$17))/3,IF($A435=TAXAS!$A$18,IF($B435="PARCELADO ATÉ 3X",$D435-($D435*TAXAS!$D$18))/3,IF($A435=TAXAS!$A$19,IF($B435="PARCELADO ATÉ 3X",$D435-($D435*TAXAS!$D$19))/3,IF($A435=TAXAS!$A$20,IF($B435="PARCELADO ATÉ 3X",$D435-($D435*TAXAS!$D$20))/3,IF($A435=TAXAS!$A$21,IF($B435="PARCELADO ATÉ 3X",$D435-($D435*TAXAS!$D$21))/3,IF($A435=TAXAS!$A$22,IF($B435="PARCELADO ATÉ 3X",$D435-($D435*TAXAS!$D$22))/3,IF($A435=TAXAS!$A$23,IF($B435="PARCELADO ATÉ 3X",$D435-($D435*TAXAS!$D$23))/3,IF($A435=TAXAS!$A$24,IF($B435="PARCELADO ATÉ 3X",$D435-($D435*TAXAS!$D$24))/3,IF($A435=TAXAS!$A$25,IF($B435="PARCELADO ATÉ 3X",$D435-($D435*TAXAS!$D$25))/3,IF($A435=TAXAS!$A$26,IF($B435="PARCELADO ATÉ 3X",$D435-($D435*TAXAS!$D$26))/3,IF($A435=TAXAS!$A$27,IF($B435="PARCELADO ATÉ 3X",$D435-($D435*TAXAS!$D$27))/3))))))))))))))))))))))))/1</f>
        <v>0</v>
      </c>
      <c r="H435" s="9">
        <f>IF($A435="VISA",IF($B435="PARCELADO ATÉ 6X",$D435-(D435*TAXAS!$E$4))/6,IF($A435="MASTER",IF($B435="PARCELADO ATÉ 6X",$D435-(D435*TAXAS!$E$5))/6,IF($A435="ELO",IF($B435="PARCELADO ATÉ 6X",$D435-(D435*TAXAS!$E$6))/6,IF($A435="HIPERCARD",IF($B435="PARCELADO ATÉ 6X",$D435-(D435*TAXAS!$E$7))/6,IF($A435="DINERS",IF($B435="PARCELADO ATÉ 6X",$D435-(D435*TAXAS!$E$8))/6,IF($A435="AMERICA EXPRESS",IF($B435="PARCELADO ATÉ 6X",$D435-(D435*TAXAS!$E$9))/6,IF($A435=TAXAS!$A$10,IF($B435="PARCELADO ATÉ 6X",$D435-($D435*TAXAS!$E$10))/6,IF($A435=TAXAS!$A$11,IF($B435="PARCELADO ATÉ 6X",$D435-($D435*TAXAS!$E$11))/6,IF($A435=TAXAS!$A$12,IF($B435="PARCELADO ATÉ 6X",$D435-($D435*TAXAS!$E$12))/6,IF($A435=TAXAS!$A$13,IF($B435="PARCELADO ATÉ 6X",$D435-($D435*TAXAS!$E$13))/6,IF($A435=TAXAS!$A$14,IF($B435="PARCELADO ATÉ 6X",$D435-($D435*TAXAS!$E$14))/6,IF($A435=TAXAS!$A$15,IF($B435="PARCELADO ATÉ 6X",$D435-($D435*TAXAS!$E$15))/6,IF($A435=TAXAS!$A$16,IF($B435="PARCELADO ATÉ 6X",$D435-($D435*TAXAS!$E$16))/6,IF($A435=TAXAS!$A$17,IF($B435="PARCELADO ATÉ 6X",$D435-($D435*TAXAS!$E$17))/6,IF($A435=TAXAS!$A$18,IF($B435="PARCELADO ATÉ 6X",$D435-($D435*TAXAS!$E$18))/6,IF($A435=TAXAS!$A$19,IF($B435="PARCELADO ATÉ 6X",$D435-($D435*TAXAS!$E$19))/6,IF($A435=TAXAS!$A$20,IF($B435="PARCELADO ATÉ 6X",$D435-($D435*TAXAS!$E$20))/6,IF($A435=TAXAS!$A$21,IF($B435="PARCELADO ATÉ 6X",$D435-($D435*TAXAS!$E$21))/6,IF($A435=TAXAS!$A$22,IF($B435="PARCELADO ATÉ 6X",$D435-($D435*TAXAS!$E$22))/6,IF($A435=TAXAS!$A$23,IF($B435="PARCELADO ATÉ 6X",$D435-($D435*TAXAS!$E$23))/6,IF($A435=TAXAS!$A$24,IF($B435="PARCELADO ATÉ 6X",$D435-($D435*TAXAS!$E$24))/6,IF($A435=TAXAS!$A$25,IF($B435="PARCELADO ATÉ 6X",$D435-($D435*TAXAS!$E$25))/6,IF($A435=TAXAS!$A$26,IF($B435="PARCELADO ATÉ 6X",$D435-($D435*TAXAS!$E$26))/6,IF($A435=TAXAS!$A$27,IF($B435="PARCELADO ATÉ 6X",$D435-($D435*TAXAS!$E$27))/6))))))))))))))))))))))))/1</f>
        <v>0</v>
      </c>
      <c r="I435" s="9">
        <f>IF($A435="VISA",IF($B435="PARCELADO ATÉ 12X",$D435-(D435*TAXAS!$F$4))/12,IF($A435="MASTER",IF($B435="PARCELADO ATÉ 12X",$D435-(D435*TAXAS!$F$5))/12,IF($A435="ELO",IF($B435="PARCELADO ATÉ 12X",$D435-(D435*TAXAS!$F$6))/12,IF($A435="HIPERCARD",IF($B435="PARCELADO ATÉ 12X",$D435-(D435*TAXAS!$F$7))/12,IF($A435="DINERS",IF($B435="PARCELADO ATÉ 12X",$D435-(D435*TAXAS!$F$8))/12,IF($A435="AMERICA EXPRESS",IF($B435="PARCELADO ATÉ 12X",$D435-(D435*TAXAS!$F$9))/12,IF($A435=TAXAS!$A$10,IF($B435="PARCELADO ATÉ 12X",$D435-($D435*TAXAS!$F$10))/12,IF($A435=TAXAS!$A$11,IF($B435="PARCELADO ATÉ 12X",$D435-($D435*TAXAS!$F$11))/12,IF($A435=TAXAS!$A$12,IF($B435="PARCELADO ATÉ 12X",$D435-($D435*TAXAS!$F$12))/12,IF($A435=TAXAS!$A$13,IF($B435="PARCELADO ATÉ 12X",$D435-($D435*TAXAS!$F$13))/12,IF($A435=TAXAS!$A$14,IF($B435="PARCELADO ATÉ 12X",$D435-($D435*TAXAS!$F$14))/12,IF($A435=TAXAS!$A$15,IF($B435="PARCELADO ATÉ 12X",$D435-($D435*TAXAS!$F$15))/12,IF($A435=TAXAS!$A$16,IF($B435="PARCELADO ATÉ 12X",$D435-($D435*TAXAS!$F$16))/12,IF($A435=TAXAS!$A$17,IF($B435="PARCELADO ATÉ 12X",$D435-($D435*TAXAS!$F$17))/12,IF($A435=TAXAS!$A$18,IF($B435="PARCELADO ATÉ 12X",$D435-($D435*TAXAS!$F$18))/12,IF($A435=TAXAS!$A$19,IF($B435="PARCELADO ATÉ 12X",$D435-($D435*TAXAS!$F$19))/12,IF($A435=TAXAS!$A$20,IF($B435="PARCELADO ATÉ 12X",$D435-($D435*TAXAS!$F$20))/12,IF($A435=TAXAS!$A$21,IF($B435="PARCELADO ATÉ 12X",$D435-($D435*TAXAS!$F$21))/12,IF($A435=TAXAS!$A$22,IF($B435="PARCELADO ATÉ 12X",$D435-($D435*TAXAS!$F$22))/12,IF($A435=TAXAS!$A$23,IF($B435="PARCELADO ATÉ 12X",$D435-($D435*TAXAS!$F$23))/12,IF($A435=TAXAS!$A$24,IF($B435="PARCELADO ATÉ 12X",$D435-($D435*TAXAS!$F$24))/12,IF($A435=TAXAS!$A$25,IF($B435="PARCELADO ATÉ 12X",$D435-($D435*TAXAS!$F$25))/12,IF($A435=TAXAS!$A$26,IF($B435="PARCELADO ATÉ 12X",$D435-($D435*TAXAS!$F$26))/12,IF($A435=TAXAS!$A$27,IF($B435="PARCELADO ATÉ 12X",$D435-($D435*TAXAS!$F$27))/12))))))))))))))))))))))))/1</f>
        <v>0</v>
      </c>
      <c r="J435" s="8">
        <f t="shared" si="0"/>
        <v>0</v>
      </c>
      <c r="K435" s="10" t="b">
        <f>IF($B435="PARCELADO ATÉ 3X",($D435-($D435*TAXAS!$D$4))-$J435)</f>
        <v>0</v>
      </c>
      <c r="L435" s="10" t="b">
        <f>IF($B435="PARCELADO ATÉ 6X",($D435-($D435*TAXAS!$E$4))-$J435)</f>
        <v>0</v>
      </c>
      <c r="M435" s="10" t="b">
        <f>IF($B435="PARCELADO ATÉ 12X",($D435-($D435*TAXAS!$F$4))-$J435)</f>
        <v>0</v>
      </c>
      <c r="N435" s="8">
        <f t="shared" si="1"/>
        <v>0</v>
      </c>
      <c r="O435" s="10">
        <f t="shared" si="2"/>
        <v>0</v>
      </c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spans="1:31" ht="15.75" customHeight="1" x14ac:dyDescent="0.2">
      <c r="A436" s="3"/>
      <c r="B436" s="5"/>
      <c r="C436" s="6"/>
      <c r="D436" s="42"/>
      <c r="E436" s="8">
        <f>IF($A436="VISA",IF($B436="DÉBITO",$D436-($D436*TAXAS!$B$4)),IF($A436="MASTER",IF($B436="DÉBITO",$D436-($D436*TAXAS!$B$5)),IF($A436="ELO", IF($B436="DÉBITO",$D436-($D436*TAXAS!$B$6)),IF($A436="HIPERCARD",IF($B436="DÉBITO",$D436-($D436*TAXAS!$B$7)),IF($A436="DINERS",IF($B436="DÉBITO",$D436-($D436*TAXAS!$B$8)),IF($A436="AMERICA EXPRESS",IF($B436="DÉBITO",$D436-($D436*TAXAS!$B$9)),IF($A436=TAXAS!$A$10,IF($B436="DÉBITO",$D436-($D436*TAXAS!$B$10)), IF($A436=TAXAS!$A$11,IF($B436="DÉBITO",$D436-($D436*TAXAS!$B$11)), IF($A436=TAXAS!$A$12,IF($B436="DÉBITO",$D436-($D436*TAXAS!$B$12)), IF($A436=TAXAS!$A$13,IF($B436="DÉBITO",$D436-($D436*TAXAS!$B$13)), IF($A436=TAXAS!$A$14,IF($B436="DÉBITO",$D436-($D436*TAXAS!$B$14)), IF($A436=TAXAS!$A$15,IF($B436="DÉBITO",$D436-($D436*TAXAS!$B$15)), IF($A436=TAXAS!$A$16,IF($B436="DÉBITO",$D436-($D436*TAXAS!$B$16)), IF($A436=TAXAS!$A$17,IF($B436="DÉBITO",$D436-($D436*TAXAS!$B$17)), IF($A436=TAXAS!$A$18,IF($B436="DÉBITO",$D436-($D436*TAXAS!$B$18)), IF($A436=TAXAS!$A$19,IF($B436="DÉBITO",$D436-($D436*TAXAS!$B$19)), IF($A436=TAXAS!$A$20,IF($B436="DÉBITO",$D436-($D436*TAXAS!$B$20)), IF($A436=TAXAS!$A$21,IF($B436="DÉBITO",$D436-($D436*TAXAS!$B$21)), IF($A436=TAXAS!$A$22,IF($B436="DÉBITO",$D436-($D436*TAXAS!$B$22)), IF($A436=TAXAS!$A$23,IF($B436="DÉBITO",$D436-($D436*TAXAS!$B$23)), IF($A436=TAXAS!$A$24,IF($B436="DÉBITO",$D436-($D436*TAXAS!$B$24)), IF($A436=TAXAS!$A$25,IF($B436="DÉBITO",$D436-($D436*TAXAS!$B$25)), IF($A436=TAXAS!$A$26,IF($B436="DÉBITO",$D436-($D436*TAXAS!$B$26)), IF($A436=TAXAS!$A$27,IF($B436="DÉBITO",$D436-($D436*TAXAS!$B$27))))))))))))))))))))))))))/1</f>
        <v>0</v>
      </c>
      <c r="F436" s="8">
        <f>IF($A436="VISA",IF($B436="CRÉDITO",$D436-($D436*TAXAS!$C$4)),IF($A436="MASTER",IF($B436="CRÉDITO",$D436-($D436*TAXAS!$C$5)),IF($A436="ELO", IF($B436="CRÉDITO",$D436-($D436*TAXAS!$C$6)),IF($A436="HIPERCARD",IF($B436="CRÉDITO",$D436-($D436*TAXAS!$C$7)),IF($A436="DINERS",IF($B436="CRÉDITO",$D436-($D436*TAXAS!$C$8)),IF($A436="AMERICA EXPRESS",IF($B436="CRÉDITO",$D436-($D436*TAXAS!$C$9)),IF($A436=TAXAS!$A$10,IF($B436="CRÉDITO",$D436-($D436*TAXAS!$C$10)), IF($A436=TAXAS!$A$11,IF($B436="CRÉDITO",$D436-($D436*TAXAS!$C$11)), IF($A436=TAXAS!$A$12,IF($B436="CRÉDITO",$D436-($D436*TAXAS!$C$12)), IF($A436=TAXAS!$A$13,IF($B436="CRÉDITO",$D436-($D436*TAXAS!$C$13)), IF($A436=TAXAS!$A$14,IF($B436="CRÉDITO",$D436-($D436*TAXAS!$C$14)), IF($A436=TAXAS!$A$15,IF($B436="CRÉDITO",$D436-($D436*TAXAS!$C$15)), IF($A436=TAXAS!$A$16,IF($B436="CRÉDITO",$D436-($D436*TAXAS!$C$16)), IF($A436=TAXAS!$A$17,IF($B436="CRÉDITO",$D436-($D436*TAXAS!$C$17)), IF($A436=TAXAS!$A$18,IF($B436="CRÉDITO",$D436-($D436*TAXAS!$C$18)), IF($A436=TAXAS!$A$19,IF($B436="CRÉDITO",$D436-($D436*TAXAS!$C$19)), IF($A436=TAXAS!$A$20,IF($B436="CRÉDITO",$D436-($D436*TAXAS!$C$20)), IF($A436=TAXAS!$A$21,IF($B436="CRÉDITO",$D436-($D436*TAXAS!$C$21)), IF($A436=TAXAS!$A$22,IF($B436="CRÉDITO",$D436-($D436*TAXAS!$C$22)), IF($A436=TAXAS!$A$23,IF($B436="CRÉDITO",$D436-($D436*TAXAS!$C$23)), IF($A436=TAXAS!$A$24,IF($B436="CRÉDITO",$D436-($D436*TAXAS!$C$24)), IF($A436=TAXAS!$A$25,IF($B436="CRÉDITO",$D436-($D436*TAXAS!$C$25)), IF($A436=TAXAS!$A$26,IF($B436="CRÉDITO",$D436-($D436*TAXAS!$C$26)), IF($A436=TAXAS!$A$27,IF($B436="CRÉDITO",$D436-($D436*TAXAS!$C$27))))))))))))))))))))))))))/1</f>
        <v>0</v>
      </c>
      <c r="G436" s="9">
        <f>IF($A436="VISA",IF($B436="PARCELADO ATÉ 3X",$D436-(D436*TAXAS!$D$4))/3,IF($A436="MASTER",IF($B436="PARCELADO ATÉ 3X",$D436-(D436*TAXAS!$D$5))/3,IF($A436="ELO",IF($B436="PARCELADO ATÉ 3X",$D436-(D436*TAXAS!$D$6))/3,IF($A436="HIPERCARD",IF($B436="PARCELADO ATÉ 3X",$D436-(D436*TAXAS!$D$7))/3,IF($A436="DINERS",IF($B436="PARCELADO ATÉ 3X",$D436-(D436*TAXAS!$D$8))/3,IF($A436="AMERICA EXPRESS",IF($B436="PARCELADO ATÉ 3X",$D436-(D436*TAXAS!$D$9))/3,IF($A436=TAXAS!$A$10,IF($B436="PARCELADO ATÉ 3X",$D436-($D436*TAXAS!$D$10))/3,IF($A436=TAXAS!$A$11,IF($B436="PARCELADO ATÉ 3X",$D436-($D436*TAXAS!$D$11))/3,IF($A436=TAXAS!$A$12,IF($B436="PARCELADO ATÉ 3X",$D436-($D436*TAXAS!$D$12))/3,IF($A436=TAXAS!$A$13,IF($B436="PARCELADO ATÉ 3X",$D436-($D436*TAXAS!$D$13))/3,IF($A436=TAXAS!$A$14,IF($B436="PARCELADO ATÉ 3X",$D436-($D436*TAXAS!$D$14))/3,IF($A436=TAXAS!$A$15,IF($B436="PARCELADO ATÉ 3X",$D436-($D436*TAXAS!$D$15))/3,IF($A436=TAXAS!$A$16,IF($B436="PARCELADO ATÉ 3X",$D436-($D436*TAXAS!$D$16))/3,IF($A436=TAXAS!$A$17,IF($B436="PARCELADO ATÉ 3X",$D436-($D436*TAXAS!$D$17))/3,IF($A436=TAXAS!$A$18,IF($B436="PARCELADO ATÉ 3X",$D436-($D436*TAXAS!$D$18))/3,IF($A436=TAXAS!$A$19,IF($B436="PARCELADO ATÉ 3X",$D436-($D436*TAXAS!$D$19))/3,IF($A436=TAXAS!$A$20,IF($B436="PARCELADO ATÉ 3X",$D436-($D436*TAXAS!$D$20))/3,IF($A436=TAXAS!$A$21,IF($B436="PARCELADO ATÉ 3X",$D436-($D436*TAXAS!$D$21))/3,IF($A436=TAXAS!$A$22,IF($B436="PARCELADO ATÉ 3X",$D436-($D436*TAXAS!$D$22))/3,IF($A436=TAXAS!$A$23,IF($B436="PARCELADO ATÉ 3X",$D436-($D436*TAXAS!$D$23))/3,IF($A436=TAXAS!$A$24,IF($B436="PARCELADO ATÉ 3X",$D436-($D436*TAXAS!$D$24))/3,IF($A436=TAXAS!$A$25,IF($B436="PARCELADO ATÉ 3X",$D436-($D436*TAXAS!$D$25))/3,IF($A436=TAXAS!$A$26,IF($B436="PARCELADO ATÉ 3X",$D436-($D436*TAXAS!$D$26))/3,IF($A436=TAXAS!$A$27,IF($B436="PARCELADO ATÉ 3X",$D436-($D436*TAXAS!$D$27))/3))))))))))))))))))))))))/1</f>
        <v>0</v>
      </c>
      <c r="H436" s="9">
        <f>IF($A436="VISA",IF($B436="PARCELADO ATÉ 6X",$D436-(D436*TAXAS!$E$4))/6,IF($A436="MASTER",IF($B436="PARCELADO ATÉ 6X",$D436-(D436*TAXAS!$E$5))/6,IF($A436="ELO",IF($B436="PARCELADO ATÉ 6X",$D436-(D436*TAXAS!$E$6))/6,IF($A436="HIPERCARD",IF($B436="PARCELADO ATÉ 6X",$D436-(D436*TAXAS!$E$7))/6,IF($A436="DINERS",IF($B436="PARCELADO ATÉ 6X",$D436-(D436*TAXAS!$E$8))/6,IF($A436="AMERICA EXPRESS",IF($B436="PARCELADO ATÉ 6X",$D436-(D436*TAXAS!$E$9))/6,IF($A436=TAXAS!$A$10,IF($B436="PARCELADO ATÉ 6X",$D436-($D436*TAXAS!$E$10))/6,IF($A436=TAXAS!$A$11,IF($B436="PARCELADO ATÉ 6X",$D436-($D436*TAXAS!$E$11))/6,IF($A436=TAXAS!$A$12,IF($B436="PARCELADO ATÉ 6X",$D436-($D436*TAXAS!$E$12))/6,IF($A436=TAXAS!$A$13,IF($B436="PARCELADO ATÉ 6X",$D436-($D436*TAXAS!$E$13))/6,IF($A436=TAXAS!$A$14,IF($B436="PARCELADO ATÉ 6X",$D436-($D436*TAXAS!$E$14))/6,IF($A436=TAXAS!$A$15,IF($B436="PARCELADO ATÉ 6X",$D436-($D436*TAXAS!$E$15))/6,IF($A436=TAXAS!$A$16,IF($B436="PARCELADO ATÉ 6X",$D436-($D436*TAXAS!$E$16))/6,IF($A436=TAXAS!$A$17,IF($B436="PARCELADO ATÉ 6X",$D436-($D436*TAXAS!$E$17))/6,IF($A436=TAXAS!$A$18,IF($B436="PARCELADO ATÉ 6X",$D436-($D436*TAXAS!$E$18))/6,IF($A436=TAXAS!$A$19,IF($B436="PARCELADO ATÉ 6X",$D436-($D436*TAXAS!$E$19))/6,IF($A436=TAXAS!$A$20,IF($B436="PARCELADO ATÉ 6X",$D436-($D436*TAXAS!$E$20))/6,IF($A436=TAXAS!$A$21,IF($B436="PARCELADO ATÉ 6X",$D436-($D436*TAXAS!$E$21))/6,IF($A436=TAXAS!$A$22,IF($B436="PARCELADO ATÉ 6X",$D436-($D436*TAXAS!$E$22))/6,IF($A436=TAXAS!$A$23,IF($B436="PARCELADO ATÉ 6X",$D436-($D436*TAXAS!$E$23))/6,IF($A436=TAXAS!$A$24,IF($B436="PARCELADO ATÉ 6X",$D436-($D436*TAXAS!$E$24))/6,IF($A436=TAXAS!$A$25,IF($B436="PARCELADO ATÉ 6X",$D436-($D436*TAXAS!$E$25))/6,IF($A436=TAXAS!$A$26,IF($B436="PARCELADO ATÉ 6X",$D436-($D436*TAXAS!$E$26))/6,IF($A436=TAXAS!$A$27,IF($B436="PARCELADO ATÉ 6X",$D436-($D436*TAXAS!$E$27))/6))))))))))))))))))))))))/1</f>
        <v>0</v>
      </c>
      <c r="I436" s="9">
        <f>IF($A436="VISA",IF($B436="PARCELADO ATÉ 12X",$D436-(D436*TAXAS!$F$4))/12,IF($A436="MASTER",IF($B436="PARCELADO ATÉ 12X",$D436-(D436*TAXAS!$F$5))/12,IF($A436="ELO",IF($B436="PARCELADO ATÉ 12X",$D436-(D436*TAXAS!$F$6))/12,IF($A436="HIPERCARD",IF($B436="PARCELADO ATÉ 12X",$D436-(D436*TAXAS!$F$7))/12,IF($A436="DINERS",IF($B436="PARCELADO ATÉ 12X",$D436-(D436*TAXAS!$F$8))/12,IF($A436="AMERICA EXPRESS",IF($B436="PARCELADO ATÉ 12X",$D436-(D436*TAXAS!$F$9))/12,IF($A436=TAXAS!$A$10,IF($B436="PARCELADO ATÉ 12X",$D436-($D436*TAXAS!$F$10))/12,IF($A436=TAXAS!$A$11,IF($B436="PARCELADO ATÉ 12X",$D436-($D436*TAXAS!$F$11))/12,IF($A436=TAXAS!$A$12,IF($B436="PARCELADO ATÉ 12X",$D436-($D436*TAXAS!$F$12))/12,IF($A436=TAXAS!$A$13,IF($B436="PARCELADO ATÉ 12X",$D436-($D436*TAXAS!$F$13))/12,IF($A436=TAXAS!$A$14,IF($B436="PARCELADO ATÉ 12X",$D436-($D436*TAXAS!$F$14))/12,IF($A436=TAXAS!$A$15,IF($B436="PARCELADO ATÉ 12X",$D436-($D436*TAXAS!$F$15))/12,IF($A436=TAXAS!$A$16,IF($B436="PARCELADO ATÉ 12X",$D436-($D436*TAXAS!$F$16))/12,IF($A436=TAXAS!$A$17,IF($B436="PARCELADO ATÉ 12X",$D436-($D436*TAXAS!$F$17))/12,IF($A436=TAXAS!$A$18,IF($B436="PARCELADO ATÉ 12X",$D436-($D436*TAXAS!$F$18))/12,IF($A436=TAXAS!$A$19,IF($B436="PARCELADO ATÉ 12X",$D436-($D436*TAXAS!$F$19))/12,IF($A436=TAXAS!$A$20,IF($B436="PARCELADO ATÉ 12X",$D436-($D436*TAXAS!$F$20))/12,IF($A436=TAXAS!$A$21,IF($B436="PARCELADO ATÉ 12X",$D436-($D436*TAXAS!$F$21))/12,IF($A436=TAXAS!$A$22,IF($B436="PARCELADO ATÉ 12X",$D436-($D436*TAXAS!$F$22))/12,IF($A436=TAXAS!$A$23,IF($B436="PARCELADO ATÉ 12X",$D436-($D436*TAXAS!$F$23))/12,IF($A436=TAXAS!$A$24,IF($B436="PARCELADO ATÉ 12X",$D436-($D436*TAXAS!$F$24))/12,IF($A436=TAXAS!$A$25,IF($B436="PARCELADO ATÉ 12X",$D436-($D436*TAXAS!$F$25))/12,IF($A436=TAXAS!$A$26,IF($B436="PARCELADO ATÉ 12X",$D436-($D436*TAXAS!$F$26))/12,IF($A436=TAXAS!$A$27,IF($B436="PARCELADO ATÉ 12X",$D436-($D436*TAXAS!$F$27))/12))))))))))))))))))))))))/1</f>
        <v>0</v>
      </c>
      <c r="J436" s="8">
        <f t="shared" si="0"/>
        <v>0</v>
      </c>
      <c r="K436" s="10" t="b">
        <f>IF($B436="PARCELADO ATÉ 3X",($D436-($D436*TAXAS!$D$4))-$J436)</f>
        <v>0</v>
      </c>
      <c r="L436" s="10" t="b">
        <f>IF($B436="PARCELADO ATÉ 6X",($D436-($D436*TAXAS!$E$4))-$J436)</f>
        <v>0</v>
      </c>
      <c r="M436" s="10" t="b">
        <f>IF($B436="PARCELADO ATÉ 12X",($D436-($D436*TAXAS!$F$4))-$J436)</f>
        <v>0</v>
      </c>
      <c r="N436" s="8">
        <f t="shared" si="1"/>
        <v>0</v>
      </c>
      <c r="O436" s="10">
        <f t="shared" si="2"/>
        <v>0</v>
      </c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spans="1:31" ht="15.75" customHeight="1" x14ac:dyDescent="0.2">
      <c r="A437" s="3"/>
      <c r="B437" s="5"/>
      <c r="C437" s="6"/>
      <c r="D437" s="42"/>
      <c r="E437" s="8">
        <f>IF($A437="VISA",IF($B437="DÉBITO",$D437-($D437*TAXAS!$B$4)),IF($A437="MASTER",IF($B437="DÉBITO",$D437-($D437*TAXAS!$B$5)),IF($A437="ELO", IF($B437="DÉBITO",$D437-($D437*TAXAS!$B$6)),IF($A437="HIPERCARD",IF($B437="DÉBITO",$D437-($D437*TAXAS!$B$7)),IF($A437="DINERS",IF($B437="DÉBITO",$D437-($D437*TAXAS!$B$8)),IF($A437="AMERICA EXPRESS",IF($B437="DÉBITO",$D437-($D437*TAXAS!$B$9)),IF($A437=TAXAS!$A$10,IF($B437="DÉBITO",$D437-($D437*TAXAS!$B$10)), IF($A437=TAXAS!$A$11,IF($B437="DÉBITO",$D437-($D437*TAXAS!$B$11)), IF($A437=TAXAS!$A$12,IF($B437="DÉBITO",$D437-($D437*TAXAS!$B$12)), IF($A437=TAXAS!$A$13,IF($B437="DÉBITO",$D437-($D437*TAXAS!$B$13)), IF($A437=TAXAS!$A$14,IF($B437="DÉBITO",$D437-($D437*TAXAS!$B$14)), IF($A437=TAXAS!$A$15,IF($B437="DÉBITO",$D437-($D437*TAXAS!$B$15)), IF($A437=TAXAS!$A$16,IF($B437="DÉBITO",$D437-($D437*TAXAS!$B$16)), IF($A437=TAXAS!$A$17,IF($B437="DÉBITO",$D437-($D437*TAXAS!$B$17)), IF($A437=TAXAS!$A$18,IF($B437="DÉBITO",$D437-($D437*TAXAS!$B$18)), IF($A437=TAXAS!$A$19,IF($B437="DÉBITO",$D437-($D437*TAXAS!$B$19)), IF($A437=TAXAS!$A$20,IF($B437="DÉBITO",$D437-($D437*TAXAS!$B$20)), IF($A437=TAXAS!$A$21,IF($B437="DÉBITO",$D437-($D437*TAXAS!$B$21)), IF($A437=TAXAS!$A$22,IF($B437="DÉBITO",$D437-($D437*TAXAS!$B$22)), IF($A437=TAXAS!$A$23,IF($B437="DÉBITO",$D437-($D437*TAXAS!$B$23)), IF($A437=TAXAS!$A$24,IF($B437="DÉBITO",$D437-($D437*TAXAS!$B$24)), IF($A437=TAXAS!$A$25,IF($B437="DÉBITO",$D437-($D437*TAXAS!$B$25)), IF($A437=TAXAS!$A$26,IF($B437="DÉBITO",$D437-($D437*TAXAS!$B$26)), IF($A437=TAXAS!$A$27,IF($B437="DÉBITO",$D437-($D437*TAXAS!$B$27))))))))))))))))))))))))))/1</f>
        <v>0</v>
      </c>
      <c r="F437" s="8">
        <f>IF($A437="VISA",IF($B437="CRÉDITO",$D437-($D437*TAXAS!$C$4)),IF($A437="MASTER",IF($B437="CRÉDITO",$D437-($D437*TAXAS!$C$5)),IF($A437="ELO", IF($B437="CRÉDITO",$D437-($D437*TAXAS!$C$6)),IF($A437="HIPERCARD",IF($B437="CRÉDITO",$D437-($D437*TAXAS!$C$7)),IF($A437="DINERS",IF($B437="CRÉDITO",$D437-($D437*TAXAS!$C$8)),IF($A437="AMERICA EXPRESS",IF($B437="CRÉDITO",$D437-($D437*TAXAS!$C$9)),IF($A437=TAXAS!$A$10,IF($B437="CRÉDITO",$D437-($D437*TAXAS!$C$10)), IF($A437=TAXAS!$A$11,IF($B437="CRÉDITO",$D437-($D437*TAXAS!$C$11)), IF($A437=TAXAS!$A$12,IF($B437="CRÉDITO",$D437-($D437*TAXAS!$C$12)), IF($A437=TAXAS!$A$13,IF($B437="CRÉDITO",$D437-($D437*TAXAS!$C$13)), IF($A437=TAXAS!$A$14,IF($B437="CRÉDITO",$D437-($D437*TAXAS!$C$14)), IF($A437=TAXAS!$A$15,IF($B437="CRÉDITO",$D437-($D437*TAXAS!$C$15)), IF($A437=TAXAS!$A$16,IF($B437="CRÉDITO",$D437-($D437*TAXAS!$C$16)), IF($A437=TAXAS!$A$17,IF($B437="CRÉDITO",$D437-($D437*TAXAS!$C$17)), IF($A437=TAXAS!$A$18,IF($B437="CRÉDITO",$D437-($D437*TAXAS!$C$18)), IF($A437=TAXAS!$A$19,IF($B437="CRÉDITO",$D437-($D437*TAXAS!$C$19)), IF($A437=TAXAS!$A$20,IF($B437="CRÉDITO",$D437-($D437*TAXAS!$C$20)), IF($A437=TAXAS!$A$21,IF($B437="CRÉDITO",$D437-($D437*TAXAS!$C$21)), IF($A437=TAXAS!$A$22,IF($B437="CRÉDITO",$D437-($D437*TAXAS!$C$22)), IF($A437=TAXAS!$A$23,IF($B437="CRÉDITO",$D437-($D437*TAXAS!$C$23)), IF($A437=TAXAS!$A$24,IF($B437="CRÉDITO",$D437-($D437*TAXAS!$C$24)), IF($A437=TAXAS!$A$25,IF($B437="CRÉDITO",$D437-($D437*TAXAS!$C$25)), IF($A437=TAXAS!$A$26,IF($B437="CRÉDITO",$D437-($D437*TAXAS!$C$26)), IF($A437=TAXAS!$A$27,IF($B437="CRÉDITO",$D437-($D437*TAXAS!$C$27))))))))))))))))))))))))))/1</f>
        <v>0</v>
      </c>
      <c r="G437" s="9">
        <f>IF($A437="VISA",IF($B437="PARCELADO ATÉ 3X",$D437-(D437*TAXAS!$D$4))/3,IF($A437="MASTER",IF($B437="PARCELADO ATÉ 3X",$D437-(D437*TAXAS!$D$5))/3,IF($A437="ELO",IF($B437="PARCELADO ATÉ 3X",$D437-(D437*TAXAS!$D$6))/3,IF($A437="HIPERCARD",IF($B437="PARCELADO ATÉ 3X",$D437-(D437*TAXAS!$D$7))/3,IF($A437="DINERS",IF($B437="PARCELADO ATÉ 3X",$D437-(D437*TAXAS!$D$8))/3,IF($A437="AMERICA EXPRESS",IF($B437="PARCELADO ATÉ 3X",$D437-(D437*TAXAS!$D$9))/3,IF($A437=TAXAS!$A$10,IF($B437="PARCELADO ATÉ 3X",$D437-($D437*TAXAS!$D$10))/3,IF($A437=TAXAS!$A$11,IF($B437="PARCELADO ATÉ 3X",$D437-($D437*TAXAS!$D$11))/3,IF($A437=TAXAS!$A$12,IF($B437="PARCELADO ATÉ 3X",$D437-($D437*TAXAS!$D$12))/3,IF($A437=TAXAS!$A$13,IF($B437="PARCELADO ATÉ 3X",$D437-($D437*TAXAS!$D$13))/3,IF($A437=TAXAS!$A$14,IF($B437="PARCELADO ATÉ 3X",$D437-($D437*TAXAS!$D$14))/3,IF($A437=TAXAS!$A$15,IF($B437="PARCELADO ATÉ 3X",$D437-($D437*TAXAS!$D$15))/3,IF($A437=TAXAS!$A$16,IF($B437="PARCELADO ATÉ 3X",$D437-($D437*TAXAS!$D$16))/3,IF($A437=TAXAS!$A$17,IF($B437="PARCELADO ATÉ 3X",$D437-($D437*TAXAS!$D$17))/3,IF($A437=TAXAS!$A$18,IF($B437="PARCELADO ATÉ 3X",$D437-($D437*TAXAS!$D$18))/3,IF($A437=TAXAS!$A$19,IF($B437="PARCELADO ATÉ 3X",$D437-($D437*TAXAS!$D$19))/3,IF($A437=TAXAS!$A$20,IF($B437="PARCELADO ATÉ 3X",$D437-($D437*TAXAS!$D$20))/3,IF($A437=TAXAS!$A$21,IF($B437="PARCELADO ATÉ 3X",$D437-($D437*TAXAS!$D$21))/3,IF($A437=TAXAS!$A$22,IF($B437="PARCELADO ATÉ 3X",$D437-($D437*TAXAS!$D$22))/3,IF($A437=TAXAS!$A$23,IF($B437="PARCELADO ATÉ 3X",$D437-($D437*TAXAS!$D$23))/3,IF($A437=TAXAS!$A$24,IF($B437="PARCELADO ATÉ 3X",$D437-($D437*TAXAS!$D$24))/3,IF($A437=TAXAS!$A$25,IF($B437="PARCELADO ATÉ 3X",$D437-($D437*TAXAS!$D$25))/3,IF($A437=TAXAS!$A$26,IF($B437="PARCELADO ATÉ 3X",$D437-($D437*TAXAS!$D$26))/3,IF($A437=TAXAS!$A$27,IF($B437="PARCELADO ATÉ 3X",$D437-($D437*TAXAS!$D$27))/3))))))))))))))))))))))))/1</f>
        <v>0</v>
      </c>
      <c r="H437" s="9">
        <f>IF($A437="VISA",IF($B437="PARCELADO ATÉ 6X",$D437-(D437*TAXAS!$E$4))/6,IF($A437="MASTER",IF($B437="PARCELADO ATÉ 6X",$D437-(D437*TAXAS!$E$5))/6,IF($A437="ELO",IF($B437="PARCELADO ATÉ 6X",$D437-(D437*TAXAS!$E$6))/6,IF($A437="HIPERCARD",IF($B437="PARCELADO ATÉ 6X",$D437-(D437*TAXAS!$E$7))/6,IF($A437="DINERS",IF($B437="PARCELADO ATÉ 6X",$D437-(D437*TAXAS!$E$8))/6,IF($A437="AMERICA EXPRESS",IF($B437="PARCELADO ATÉ 6X",$D437-(D437*TAXAS!$E$9))/6,IF($A437=TAXAS!$A$10,IF($B437="PARCELADO ATÉ 6X",$D437-($D437*TAXAS!$E$10))/6,IF($A437=TAXAS!$A$11,IF($B437="PARCELADO ATÉ 6X",$D437-($D437*TAXAS!$E$11))/6,IF($A437=TAXAS!$A$12,IF($B437="PARCELADO ATÉ 6X",$D437-($D437*TAXAS!$E$12))/6,IF($A437=TAXAS!$A$13,IF($B437="PARCELADO ATÉ 6X",$D437-($D437*TAXAS!$E$13))/6,IF($A437=TAXAS!$A$14,IF($B437="PARCELADO ATÉ 6X",$D437-($D437*TAXAS!$E$14))/6,IF($A437=TAXAS!$A$15,IF($B437="PARCELADO ATÉ 6X",$D437-($D437*TAXAS!$E$15))/6,IF($A437=TAXAS!$A$16,IF($B437="PARCELADO ATÉ 6X",$D437-($D437*TAXAS!$E$16))/6,IF($A437=TAXAS!$A$17,IF($B437="PARCELADO ATÉ 6X",$D437-($D437*TAXAS!$E$17))/6,IF($A437=TAXAS!$A$18,IF($B437="PARCELADO ATÉ 6X",$D437-($D437*TAXAS!$E$18))/6,IF($A437=TAXAS!$A$19,IF($B437="PARCELADO ATÉ 6X",$D437-($D437*TAXAS!$E$19))/6,IF($A437=TAXAS!$A$20,IF($B437="PARCELADO ATÉ 6X",$D437-($D437*TAXAS!$E$20))/6,IF($A437=TAXAS!$A$21,IF($B437="PARCELADO ATÉ 6X",$D437-($D437*TAXAS!$E$21))/6,IF($A437=TAXAS!$A$22,IF($B437="PARCELADO ATÉ 6X",$D437-($D437*TAXAS!$E$22))/6,IF($A437=TAXAS!$A$23,IF($B437="PARCELADO ATÉ 6X",$D437-($D437*TAXAS!$E$23))/6,IF($A437=TAXAS!$A$24,IF($B437="PARCELADO ATÉ 6X",$D437-($D437*TAXAS!$E$24))/6,IF($A437=TAXAS!$A$25,IF($B437="PARCELADO ATÉ 6X",$D437-($D437*TAXAS!$E$25))/6,IF($A437=TAXAS!$A$26,IF($B437="PARCELADO ATÉ 6X",$D437-($D437*TAXAS!$E$26))/6,IF($A437=TAXAS!$A$27,IF($B437="PARCELADO ATÉ 6X",$D437-($D437*TAXAS!$E$27))/6))))))))))))))))))))))))/1</f>
        <v>0</v>
      </c>
      <c r="I437" s="9">
        <f>IF($A437="VISA",IF($B437="PARCELADO ATÉ 12X",$D437-(D437*TAXAS!$F$4))/12,IF($A437="MASTER",IF($B437="PARCELADO ATÉ 12X",$D437-(D437*TAXAS!$F$5))/12,IF($A437="ELO",IF($B437="PARCELADO ATÉ 12X",$D437-(D437*TAXAS!$F$6))/12,IF($A437="HIPERCARD",IF($B437="PARCELADO ATÉ 12X",$D437-(D437*TAXAS!$F$7))/12,IF($A437="DINERS",IF($B437="PARCELADO ATÉ 12X",$D437-(D437*TAXAS!$F$8))/12,IF($A437="AMERICA EXPRESS",IF($B437="PARCELADO ATÉ 12X",$D437-(D437*TAXAS!$F$9))/12,IF($A437=TAXAS!$A$10,IF($B437="PARCELADO ATÉ 12X",$D437-($D437*TAXAS!$F$10))/12,IF($A437=TAXAS!$A$11,IF($B437="PARCELADO ATÉ 12X",$D437-($D437*TAXAS!$F$11))/12,IF($A437=TAXAS!$A$12,IF($B437="PARCELADO ATÉ 12X",$D437-($D437*TAXAS!$F$12))/12,IF($A437=TAXAS!$A$13,IF($B437="PARCELADO ATÉ 12X",$D437-($D437*TAXAS!$F$13))/12,IF($A437=TAXAS!$A$14,IF($B437="PARCELADO ATÉ 12X",$D437-($D437*TAXAS!$F$14))/12,IF($A437=TAXAS!$A$15,IF($B437="PARCELADO ATÉ 12X",$D437-($D437*TAXAS!$F$15))/12,IF($A437=TAXAS!$A$16,IF($B437="PARCELADO ATÉ 12X",$D437-($D437*TAXAS!$F$16))/12,IF($A437=TAXAS!$A$17,IF($B437="PARCELADO ATÉ 12X",$D437-($D437*TAXAS!$F$17))/12,IF($A437=TAXAS!$A$18,IF($B437="PARCELADO ATÉ 12X",$D437-($D437*TAXAS!$F$18))/12,IF($A437=TAXAS!$A$19,IF($B437="PARCELADO ATÉ 12X",$D437-($D437*TAXAS!$F$19))/12,IF($A437=TAXAS!$A$20,IF($B437="PARCELADO ATÉ 12X",$D437-($D437*TAXAS!$F$20))/12,IF($A437=TAXAS!$A$21,IF($B437="PARCELADO ATÉ 12X",$D437-($D437*TAXAS!$F$21))/12,IF($A437=TAXAS!$A$22,IF($B437="PARCELADO ATÉ 12X",$D437-($D437*TAXAS!$F$22))/12,IF($A437=TAXAS!$A$23,IF($B437="PARCELADO ATÉ 12X",$D437-($D437*TAXAS!$F$23))/12,IF($A437=TAXAS!$A$24,IF($B437="PARCELADO ATÉ 12X",$D437-($D437*TAXAS!$F$24))/12,IF($A437=TAXAS!$A$25,IF($B437="PARCELADO ATÉ 12X",$D437-($D437*TAXAS!$F$25))/12,IF($A437=TAXAS!$A$26,IF($B437="PARCELADO ATÉ 12X",$D437-($D437*TAXAS!$F$26))/12,IF($A437=TAXAS!$A$27,IF($B437="PARCELADO ATÉ 12X",$D437-($D437*TAXAS!$F$27))/12))))))))))))))))))))))))/1</f>
        <v>0</v>
      </c>
      <c r="J437" s="8">
        <f t="shared" si="0"/>
        <v>0</v>
      </c>
      <c r="K437" s="10" t="b">
        <f>IF($B437="PARCELADO ATÉ 3X",($D437-($D437*TAXAS!$D$4))-$J437)</f>
        <v>0</v>
      </c>
      <c r="L437" s="10" t="b">
        <f>IF($B437="PARCELADO ATÉ 6X",($D437-($D437*TAXAS!$E$4))-$J437)</f>
        <v>0</v>
      </c>
      <c r="M437" s="10" t="b">
        <f>IF($B437="PARCELADO ATÉ 12X",($D437-($D437*TAXAS!$F$4))-$J437)</f>
        <v>0</v>
      </c>
      <c r="N437" s="8">
        <f t="shared" si="1"/>
        <v>0</v>
      </c>
      <c r="O437" s="10">
        <f t="shared" si="2"/>
        <v>0</v>
      </c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spans="1:31" ht="15.75" customHeight="1" x14ac:dyDescent="0.2">
      <c r="A438" s="3"/>
      <c r="B438" s="5"/>
      <c r="C438" s="6"/>
      <c r="D438" s="42"/>
      <c r="E438" s="8">
        <f>IF($A438="VISA",IF($B438="DÉBITO",$D438-($D438*TAXAS!$B$4)),IF($A438="MASTER",IF($B438="DÉBITO",$D438-($D438*TAXAS!$B$5)),IF($A438="ELO", IF($B438="DÉBITO",$D438-($D438*TAXAS!$B$6)),IF($A438="HIPERCARD",IF($B438="DÉBITO",$D438-($D438*TAXAS!$B$7)),IF($A438="DINERS",IF($B438="DÉBITO",$D438-($D438*TAXAS!$B$8)),IF($A438="AMERICA EXPRESS",IF($B438="DÉBITO",$D438-($D438*TAXAS!$B$9)),IF($A438=TAXAS!$A$10,IF($B438="DÉBITO",$D438-($D438*TAXAS!$B$10)), IF($A438=TAXAS!$A$11,IF($B438="DÉBITO",$D438-($D438*TAXAS!$B$11)), IF($A438=TAXAS!$A$12,IF($B438="DÉBITO",$D438-($D438*TAXAS!$B$12)), IF($A438=TAXAS!$A$13,IF($B438="DÉBITO",$D438-($D438*TAXAS!$B$13)), IF($A438=TAXAS!$A$14,IF($B438="DÉBITO",$D438-($D438*TAXAS!$B$14)), IF($A438=TAXAS!$A$15,IF($B438="DÉBITO",$D438-($D438*TAXAS!$B$15)), IF($A438=TAXAS!$A$16,IF($B438="DÉBITO",$D438-($D438*TAXAS!$B$16)), IF($A438=TAXAS!$A$17,IF($B438="DÉBITO",$D438-($D438*TAXAS!$B$17)), IF($A438=TAXAS!$A$18,IF($B438="DÉBITO",$D438-($D438*TAXAS!$B$18)), IF($A438=TAXAS!$A$19,IF($B438="DÉBITO",$D438-($D438*TAXAS!$B$19)), IF($A438=TAXAS!$A$20,IF($B438="DÉBITO",$D438-($D438*TAXAS!$B$20)), IF($A438=TAXAS!$A$21,IF($B438="DÉBITO",$D438-($D438*TAXAS!$B$21)), IF($A438=TAXAS!$A$22,IF($B438="DÉBITO",$D438-($D438*TAXAS!$B$22)), IF($A438=TAXAS!$A$23,IF($B438="DÉBITO",$D438-($D438*TAXAS!$B$23)), IF($A438=TAXAS!$A$24,IF($B438="DÉBITO",$D438-($D438*TAXAS!$B$24)), IF($A438=TAXAS!$A$25,IF($B438="DÉBITO",$D438-($D438*TAXAS!$B$25)), IF($A438=TAXAS!$A$26,IF($B438="DÉBITO",$D438-($D438*TAXAS!$B$26)), IF($A438=TAXAS!$A$27,IF($B438="DÉBITO",$D438-($D438*TAXAS!$B$27))))))))))))))))))))))))))/1</f>
        <v>0</v>
      </c>
      <c r="F438" s="8">
        <f>IF($A438="VISA",IF($B438="CRÉDITO",$D438-($D438*TAXAS!$C$4)),IF($A438="MASTER",IF($B438="CRÉDITO",$D438-($D438*TAXAS!$C$5)),IF($A438="ELO", IF($B438="CRÉDITO",$D438-($D438*TAXAS!$C$6)),IF($A438="HIPERCARD",IF($B438="CRÉDITO",$D438-($D438*TAXAS!$C$7)),IF($A438="DINERS",IF($B438="CRÉDITO",$D438-($D438*TAXAS!$C$8)),IF($A438="AMERICA EXPRESS",IF($B438="CRÉDITO",$D438-($D438*TAXAS!$C$9)),IF($A438=TAXAS!$A$10,IF($B438="CRÉDITO",$D438-($D438*TAXAS!$C$10)), IF($A438=TAXAS!$A$11,IF($B438="CRÉDITO",$D438-($D438*TAXAS!$C$11)), IF($A438=TAXAS!$A$12,IF($B438="CRÉDITO",$D438-($D438*TAXAS!$C$12)), IF($A438=TAXAS!$A$13,IF($B438="CRÉDITO",$D438-($D438*TAXAS!$C$13)), IF($A438=TAXAS!$A$14,IF($B438="CRÉDITO",$D438-($D438*TAXAS!$C$14)), IF($A438=TAXAS!$A$15,IF($B438="CRÉDITO",$D438-($D438*TAXAS!$C$15)), IF($A438=TAXAS!$A$16,IF($B438="CRÉDITO",$D438-($D438*TAXAS!$C$16)), IF($A438=TAXAS!$A$17,IF($B438="CRÉDITO",$D438-($D438*TAXAS!$C$17)), IF($A438=TAXAS!$A$18,IF($B438="CRÉDITO",$D438-($D438*TAXAS!$C$18)), IF($A438=TAXAS!$A$19,IF($B438="CRÉDITO",$D438-($D438*TAXAS!$C$19)), IF($A438=TAXAS!$A$20,IF($B438="CRÉDITO",$D438-($D438*TAXAS!$C$20)), IF($A438=TAXAS!$A$21,IF($B438="CRÉDITO",$D438-($D438*TAXAS!$C$21)), IF($A438=TAXAS!$A$22,IF($B438="CRÉDITO",$D438-($D438*TAXAS!$C$22)), IF($A438=TAXAS!$A$23,IF($B438="CRÉDITO",$D438-($D438*TAXAS!$C$23)), IF($A438=TAXAS!$A$24,IF($B438="CRÉDITO",$D438-($D438*TAXAS!$C$24)), IF($A438=TAXAS!$A$25,IF($B438="CRÉDITO",$D438-($D438*TAXAS!$C$25)), IF($A438=TAXAS!$A$26,IF($B438="CRÉDITO",$D438-($D438*TAXAS!$C$26)), IF($A438=TAXAS!$A$27,IF($B438="CRÉDITO",$D438-($D438*TAXAS!$C$27))))))))))))))))))))))))))/1</f>
        <v>0</v>
      </c>
      <c r="G438" s="9">
        <f>IF($A438="VISA",IF($B438="PARCELADO ATÉ 3X",$D438-(D438*TAXAS!$D$4))/3,IF($A438="MASTER",IF($B438="PARCELADO ATÉ 3X",$D438-(D438*TAXAS!$D$5))/3,IF($A438="ELO",IF($B438="PARCELADO ATÉ 3X",$D438-(D438*TAXAS!$D$6))/3,IF($A438="HIPERCARD",IF($B438="PARCELADO ATÉ 3X",$D438-(D438*TAXAS!$D$7))/3,IF($A438="DINERS",IF($B438="PARCELADO ATÉ 3X",$D438-(D438*TAXAS!$D$8))/3,IF($A438="AMERICA EXPRESS",IF($B438="PARCELADO ATÉ 3X",$D438-(D438*TAXAS!$D$9))/3,IF($A438=TAXAS!$A$10,IF($B438="PARCELADO ATÉ 3X",$D438-($D438*TAXAS!$D$10))/3,IF($A438=TAXAS!$A$11,IF($B438="PARCELADO ATÉ 3X",$D438-($D438*TAXAS!$D$11))/3,IF($A438=TAXAS!$A$12,IF($B438="PARCELADO ATÉ 3X",$D438-($D438*TAXAS!$D$12))/3,IF($A438=TAXAS!$A$13,IF($B438="PARCELADO ATÉ 3X",$D438-($D438*TAXAS!$D$13))/3,IF($A438=TAXAS!$A$14,IF($B438="PARCELADO ATÉ 3X",$D438-($D438*TAXAS!$D$14))/3,IF($A438=TAXAS!$A$15,IF($B438="PARCELADO ATÉ 3X",$D438-($D438*TAXAS!$D$15))/3,IF($A438=TAXAS!$A$16,IF($B438="PARCELADO ATÉ 3X",$D438-($D438*TAXAS!$D$16))/3,IF($A438=TAXAS!$A$17,IF($B438="PARCELADO ATÉ 3X",$D438-($D438*TAXAS!$D$17))/3,IF($A438=TAXAS!$A$18,IF($B438="PARCELADO ATÉ 3X",$D438-($D438*TAXAS!$D$18))/3,IF($A438=TAXAS!$A$19,IF($B438="PARCELADO ATÉ 3X",$D438-($D438*TAXAS!$D$19))/3,IF($A438=TAXAS!$A$20,IF($B438="PARCELADO ATÉ 3X",$D438-($D438*TAXAS!$D$20))/3,IF($A438=TAXAS!$A$21,IF($B438="PARCELADO ATÉ 3X",$D438-($D438*TAXAS!$D$21))/3,IF($A438=TAXAS!$A$22,IF($B438="PARCELADO ATÉ 3X",$D438-($D438*TAXAS!$D$22))/3,IF($A438=TAXAS!$A$23,IF($B438="PARCELADO ATÉ 3X",$D438-($D438*TAXAS!$D$23))/3,IF($A438=TAXAS!$A$24,IF($B438="PARCELADO ATÉ 3X",$D438-($D438*TAXAS!$D$24))/3,IF($A438=TAXAS!$A$25,IF($B438="PARCELADO ATÉ 3X",$D438-($D438*TAXAS!$D$25))/3,IF($A438=TAXAS!$A$26,IF($B438="PARCELADO ATÉ 3X",$D438-($D438*TAXAS!$D$26))/3,IF($A438=TAXAS!$A$27,IF($B438="PARCELADO ATÉ 3X",$D438-($D438*TAXAS!$D$27))/3))))))))))))))))))))))))/1</f>
        <v>0</v>
      </c>
      <c r="H438" s="9">
        <f>IF($A438="VISA",IF($B438="PARCELADO ATÉ 6X",$D438-(D438*TAXAS!$E$4))/6,IF($A438="MASTER",IF($B438="PARCELADO ATÉ 6X",$D438-(D438*TAXAS!$E$5))/6,IF($A438="ELO",IF($B438="PARCELADO ATÉ 6X",$D438-(D438*TAXAS!$E$6))/6,IF($A438="HIPERCARD",IF($B438="PARCELADO ATÉ 6X",$D438-(D438*TAXAS!$E$7))/6,IF($A438="DINERS",IF($B438="PARCELADO ATÉ 6X",$D438-(D438*TAXAS!$E$8))/6,IF($A438="AMERICA EXPRESS",IF($B438="PARCELADO ATÉ 6X",$D438-(D438*TAXAS!$E$9))/6,IF($A438=TAXAS!$A$10,IF($B438="PARCELADO ATÉ 6X",$D438-($D438*TAXAS!$E$10))/6,IF($A438=TAXAS!$A$11,IF($B438="PARCELADO ATÉ 6X",$D438-($D438*TAXAS!$E$11))/6,IF($A438=TAXAS!$A$12,IF($B438="PARCELADO ATÉ 6X",$D438-($D438*TAXAS!$E$12))/6,IF($A438=TAXAS!$A$13,IF($B438="PARCELADO ATÉ 6X",$D438-($D438*TAXAS!$E$13))/6,IF($A438=TAXAS!$A$14,IF($B438="PARCELADO ATÉ 6X",$D438-($D438*TAXAS!$E$14))/6,IF($A438=TAXAS!$A$15,IF($B438="PARCELADO ATÉ 6X",$D438-($D438*TAXAS!$E$15))/6,IF($A438=TAXAS!$A$16,IF($B438="PARCELADO ATÉ 6X",$D438-($D438*TAXAS!$E$16))/6,IF($A438=TAXAS!$A$17,IF($B438="PARCELADO ATÉ 6X",$D438-($D438*TAXAS!$E$17))/6,IF($A438=TAXAS!$A$18,IF($B438="PARCELADO ATÉ 6X",$D438-($D438*TAXAS!$E$18))/6,IF($A438=TAXAS!$A$19,IF($B438="PARCELADO ATÉ 6X",$D438-($D438*TAXAS!$E$19))/6,IF($A438=TAXAS!$A$20,IF($B438="PARCELADO ATÉ 6X",$D438-($D438*TAXAS!$E$20))/6,IF($A438=TAXAS!$A$21,IF($B438="PARCELADO ATÉ 6X",$D438-($D438*TAXAS!$E$21))/6,IF($A438=TAXAS!$A$22,IF($B438="PARCELADO ATÉ 6X",$D438-($D438*TAXAS!$E$22))/6,IF($A438=TAXAS!$A$23,IF($B438="PARCELADO ATÉ 6X",$D438-($D438*TAXAS!$E$23))/6,IF($A438=TAXAS!$A$24,IF($B438="PARCELADO ATÉ 6X",$D438-($D438*TAXAS!$E$24))/6,IF($A438=TAXAS!$A$25,IF($B438="PARCELADO ATÉ 6X",$D438-($D438*TAXAS!$E$25))/6,IF($A438=TAXAS!$A$26,IF($B438="PARCELADO ATÉ 6X",$D438-($D438*TAXAS!$E$26))/6,IF($A438=TAXAS!$A$27,IF($B438="PARCELADO ATÉ 6X",$D438-($D438*TAXAS!$E$27))/6))))))))))))))))))))))))/1</f>
        <v>0</v>
      </c>
      <c r="I438" s="9">
        <f>IF($A438="VISA",IF($B438="PARCELADO ATÉ 12X",$D438-(D438*TAXAS!$F$4))/12,IF($A438="MASTER",IF($B438="PARCELADO ATÉ 12X",$D438-(D438*TAXAS!$F$5))/12,IF($A438="ELO",IF($B438="PARCELADO ATÉ 12X",$D438-(D438*TAXAS!$F$6))/12,IF($A438="HIPERCARD",IF($B438="PARCELADO ATÉ 12X",$D438-(D438*TAXAS!$F$7))/12,IF($A438="DINERS",IF($B438="PARCELADO ATÉ 12X",$D438-(D438*TAXAS!$F$8))/12,IF($A438="AMERICA EXPRESS",IF($B438="PARCELADO ATÉ 12X",$D438-(D438*TAXAS!$F$9))/12,IF($A438=TAXAS!$A$10,IF($B438="PARCELADO ATÉ 12X",$D438-($D438*TAXAS!$F$10))/12,IF($A438=TAXAS!$A$11,IF($B438="PARCELADO ATÉ 12X",$D438-($D438*TAXAS!$F$11))/12,IF($A438=TAXAS!$A$12,IF($B438="PARCELADO ATÉ 12X",$D438-($D438*TAXAS!$F$12))/12,IF($A438=TAXAS!$A$13,IF($B438="PARCELADO ATÉ 12X",$D438-($D438*TAXAS!$F$13))/12,IF($A438=TAXAS!$A$14,IF($B438="PARCELADO ATÉ 12X",$D438-($D438*TAXAS!$F$14))/12,IF($A438=TAXAS!$A$15,IF($B438="PARCELADO ATÉ 12X",$D438-($D438*TAXAS!$F$15))/12,IF($A438=TAXAS!$A$16,IF($B438="PARCELADO ATÉ 12X",$D438-($D438*TAXAS!$F$16))/12,IF($A438=TAXAS!$A$17,IF($B438="PARCELADO ATÉ 12X",$D438-($D438*TAXAS!$F$17))/12,IF($A438=TAXAS!$A$18,IF($B438="PARCELADO ATÉ 12X",$D438-($D438*TAXAS!$F$18))/12,IF($A438=TAXAS!$A$19,IF($B438="PARCELADO ATÉ 12X",$D438-($D438*TAXAS!$F$19))/12,IF($A438=TAXAS!$A$20,IF($B438="PARCELADO ATÉ 12X",$D438-($D438*TAXAS!$F$20))/12,IF($A438=TAXAS!$A$21,IF($B438="PARCELADO ATÉ 12X",$D438-($D438*TAXAS!$F$21))/12,IF($A438=TAXAS!$A$22,IF($B438="PARCELADO ATÉ 12X",$D438-($D438*TAXAS!$F$22))/12,IF($A438=TAXAS!$A$23,IF($B438="PARCELADO ATÉ 12X",$D438-($D438*TAXAS!$F$23))/12,IF($A438=TAXAS!$A$24,IF($B438="PARCELADO ATÉ 12X",$D438-($D438*TAXAS!$F$24))/12,IF($A438=TAXAS!$A$25,IF($B438="PARCELADO ATÉ 12X",$D438-($D438*TAXAS!$F$25))/12,IF($A438=TAXAS!$A$26,IF($B438="PARCELADO ATÉ 12X",$D438-($D438*TAXAS!$F$26))/12,IF($A438=TAXAS!$A$27,IF($B438="PARCELADO ATÉ 12X",$D438-($D438*TAXAS!$F$27))/12))))))))))))))))))))))))/1</f>
        <v>0</v>
      </c>
      <c r="J438" s="8">
        <f t="shared" si="0"/>
        <v>0</v>
      </c>
      <c r="K438" s="10" t="b">
        <f>IF($B438="PARCELADO ATÉ 3X",($D438-($D438*TAXAS!$D$4))-$J438)</f>
        <v>0</v>
      </c>
      <c r="L438" s="10" t="b">
        <f>IF($B438="PARCELADO ATÉ 6X",($D438-($D438*TAXAS!$E$4))-$J438)</f>
        <v>0</v>
      </c>
      <c r="M438" s="10" t="b">
        <f>IF($B438="PARCELADO ATÉ 12X",($D438-($D438*TAXAS!$F$4))-$J438)</f>
        <v>0</v>
      </c>
      <c r="N438" s="8">
        <f t="shared" si="1"/>
        <v>0</v>
      </c>
      <c r="O438" s="10">
        <f t="shared" si="2"/>
        <v>0</v>
      </c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spans="1:31" ht="15.75" customHeight="1" x14ac:dyDescent="0.2">
      <c r="A439" s="3"/>
      <c r="B439" s="5"/>
      <c r="C439" s="6"/>
      <c r="D439" s="42"/>
      <c r="E439" s="8">
        <f>IF($A439="VISA",IF($B439="DÉBITO",$D439-($D439*TAXAS!$B$4)),IF($A439="MASTER",IF($B439="DÉBITO",$D439-($D439*TAXAS!$B$5)),IF($A439="ELO", IF($B439="DÉBITO",$D439-($D439*TAXAS!$B$6)),IF($A439="HIPERCARD",IF($B439="DÉBITO",$D439-($D439*TAXAS!$B$7)),IF($A439="DINERS",IF($B439="DÉBITO",$D439-($D439*TAXAS!$B$8)),IF($A439="AMERICA EXPRESS",IF($B439="DÉBITO",$D439-($D439*TAXAS!$B$9)),IF($A439=TAXAS!$A$10,IF($B439="DÉBITO",$D439-($D439*TAXAS!$B$10)), IF($A439=TAXAS!$A$11,IF($B439="DÉBITO",$D439-($D439*TAXAS!$B$11)), IF($A439=TAXAS!$A$12,IF($B439="DÉBITO",$D439-($D439*TAXAS!$B$12)), IF($A439=TAXAS!$A$13,IF($B439="DÉBITO",$D439-($D439*TAXAS!$B$13)), IF($A439=TAXAS!$A$14,IF($B439="DÉBITO",$D439-($D439*TAXAS!$B$14)), IF($A439=TAXAS!$A$15,IF($B439="DÉBITO",$D439-($D439*TAXAS!$B$15)), IF($A439=TAXAS!$A$16,IF($B439="DÉBITO",$D439-($D439*TAXAS!$B$16)), IF($A439=TAXAS!$A$17,IF($B439="DÉBITO",$D439-($D439*TAXAS!$B$17)), IF($A439=TAXAS!$A$18,IF($B439="DÉBITO",$D439-($D439*TAXAS!$B$18)), IF($A439=TAXAS!$A$19,IF($B439="DÉBITO",$D439-($D439*TAXAS!$B$19)), IF($A439=TAXAS!$A$20,IF($B439="DÉBITO",$D439-($D439*TAXAS!$B$20)), IF($A439=TAXAS!$A$21,IF($B439="DÉBITO",$D439-($D439*TAXAS!$B$21)), IF($A439=TAXAS!$A$22,IF($B439="DÉBITO",$D439-($D439*TAXAS!$B$22)), IF($A439=TAXAS!$A$23,IF($B439="DÉBITO",$D439-($D439*TAXAS!$B$23)), IF($A439=TAXAS!$A$24,IF($B439="DÉBITO",$D439-($D439*TAXAS!$B$24)), IF($A439=TAXAS!$A$25,IF($B439="DÉBITO",$D439-($D439*TAXAS!$B$25)), IF($A439=TAXAS!$A$26,IF($B439="DÉBITO",$D439-($D439*TAXAS!$B$26)), IF($A439=TAXAS!$A$27,IF($B439="DÉBITO",$D439-($D439*TAXAS!$B$27))))))))))))))))))))))))))/1</f>
        <v>0</v>
      </c>
      <c r="F439" s="8">
        <f>IF($A439="VISA",IF($B439="CRÉDITO",$D439-($D439*TAXAS!$C$4)),IF($A439="MASTER",IF($B439="CRÉDITO",$D439-($D439*TAXAS!$C$5)),IF($A439="ELO", IF($B439="CRÉDITO",$D439-($D439*TAXAS!$C$6)),IF($A439="HIPERCARD",IF($B439="CRÉDITO",$D439-($D439*TAXAS!$C$7)),IF($A439="DINERS",IF($B439="CRÉDITO",$D439-($D439*TAXAS!$C$8)),IF($A439="AMERICA EXPRESS",IF($B439="CRÉDITO",$D439-($D439*TAXAS!$C$9)),IF($A439=TAXAS!$A$10,IF($B439="CRÉDITO",$D439-($D439*TAXAS!$C$10)), IF($A439=TAXAS!$A$11,IF($B439="CRÉDITO",$D439-($D439*TAXAS!$C$11)), IF($A439=TAXAS!$A$12,IF($B439="CRÉDITO",$D439-($D439*TAXAS!$C$12)), IF($A439=TAXAS!$A$13,IF($B439="CRÉDITO",$D439-($D439*TAXAS!$C$13)), IF($A439=TAXAS!$A$14,IF($B439="CRÉDITO",$D439-($D439*TAXAS!$C$14)), IF($A439=TAXAS!$A$15,IF($B439="CRÉDITO",$D439-($D439*TAXAS!$C$15)), IF($A439=TAXAS!$A$16,IF($B439="CRÉDITO",$D439-($D439*TAXAS!$C$16)), IF($A439=TAXAS!$A$17,IF($B439="CRÉDITO",$D439-($D439*TAXAS!$C$17)), IF($A439=TAXAS!$A$18,IF($B439="CRÉDITO",$D439-($D439*TAXAS!$C$18)), IF($A439=TAXAS!$A$19,IF($B439="CRÉDITO",$D439-($D439*TAXAS!$C$19)), IF($A439=TAXAS!$A$20,IF($B439="CRÉDITO",$D439-($D439*TAXAS!$C$20)), IF($A439=TAXAS!$A$21,IF($B439="CRÉDITO",$D439-($D439*TAXAS!$C$21)), IF($A439=TAXAS!$A$22,IF($B439="CRÉDITO",$D439-($D439*TAXAS!$C$22)), IF($A439=TAXAS!$A$23,IF($B439="CRÉDITO",$D439-($D439*TAXAS!$C$23)), IF($A439=TAXAS!$A$24,IF($B439="CRÉDITO",$D439-($D439*TAXAS!$C$24)), IF($A439=TAXAS!$A$25,IF($B439="CRÉDITO",$D439-($D439*TAXAS!$C$25)), IF($A439=TAXAS!$A$26,IF($B439="CRÉDITO",$D439-($D439*TAXAS!$C$26)), IF($A439=TAXAS!$A$27,IF($B439="CRÉDITO",$D439-($D439*TAXAS!$C$27))))))))))))))))))))))))))/1</f>
        <v>0</v>
      </c>
      <c r="G439" s="9">
        <f>IF($A439="VISA",IF($B439="PARCELADO ATÉ 3X",$D439-(D439*TAXAS!$D$4))/3,IF($A439="MASTER",IF($B439="PARCELADO ATÉ 3X",$D439-(D439*TAXAS!$D$5))/3,IF($A439="ELO",IF($B439="PARCELADO ATÉ 3X",$D439-(D439*TAXAS!$D$6))/3,IF($A439="HIPERCARD",IF($B439="PARCELADO ATÉ 3X",$D439-(D439*TAXAS!$D$7))/3,IF($A439="DINERS",IF($B439="PARCELADO ATÉ 3X",$D439-(D439*TAXAS!$D$8))/3,IF($A439="AMERICA EXPRESS",IF($B439="PARCELADO ATÉ 3X",$D439-(D439*TAXAS!$D$9))/3,IF($A439=TAXAS!$A$10,IF($B439="PARCELADO ATÉ 3X",$D439-($D439*TAXAS!$D$10))/3,IF($A439=TAXAS!$A$11,IF($B439="PARCELADO ATÉ 3X",$D439-($D439*TAXAS!$D$11))/3,IF($A439=TAXAS!$A$12,IF($B439="PARCELADO ATÉ 3X",$D439-($D439*TAXAS!$D$12))/3,IF($A439=TAXAS!$A$13,IF($B439="PARCELADO ATÉ 3X",$D439-($D439*TAXAS!$D$13))/3,IF($A439=TAXAS!$A$14,IF($B439="PARCELADO ATÉ 3X",$D439-($D439*TAXAS!$D$14))/3,IF($A439=TAXAS!$A$15,IF($B439="PARCELADO ATÉ 3X",$D439-($D439*TAXAS!$D$15))/3,IF($A439=TAXAS!$A$16,IF($B439="PARCELADO ATÉ 3X",$D439-($D439*TAXAS!$D$16))/3,IF($A439=TAXAS!$A$17,IF($B439="PARCELADO ATÉ 3X",$D439-($D439*TAXAS!$D$17))/3,IF($A439=TAXAS!$A$18,IF($B439="PARCELADO ATÉ 3X",$D439-($D439*TAXAS!$D$18))/3,IF($A439=TAXAS!$A$19,IF($B439="PARCELADO ATÉ 3X",$D439-($D439*TAXAS!$D$19))/3,IF($A439=TAXAS!$A$20,IF($B439="PARCELADO ATÉ 3X",$D439-($D439*TAXAS!$D$20))/3,IF($A439=TAXAS!$A$21,IF($B439="PARCELADO ATÉ 3X",$D439-($D439*TAXAS!$D$21))/3,IF($A439=TAXAS!$A$22,IF($B439="PARCELADO ATÉ 3X",$D439-($D439*TAXAS!$D$22))/3,IF($A439=TAXAS!$A$23,IF($B439="PARCELADO ATÉ 3X",$D439-($D439*TAXAS!$D$23))/3,IF($A439=TAXAS!$A$24,IF($B439="PARCELADO ATÉ 3X",$D439-($D439*TAXAS!$D$24))/3,IF($A439=TAXAS!$A$25,IF($B439="PARCELADO ATÉ 3X",$D439-($D439*TAXAS!$D$25))/3,IF($A439=TAXAS!$A$26,IF($B439="PARCELADO ATÉ 3X",$D439-($D439*TAXAS!$D$26))/3,IF($A439=TAXAS!$A$27,IF($B439="PARCELADO ATÉ 3X",$D439-($D439*TAXAS!$D$27))/3))))))))))))))))))))))))/1</f>
        <v>0</v>
      </c>
      <c r="H439" s="9">
        <f>IF($A439="VISA",IF($B439="PARCELADO ATÉ 6X",$D439-(D439*TAXAS!$E$4))/6,IF($A439="MASTER",IF($B439="PARCELADO ATÉ 6X",$D439-(D439*TAXAS!$E$5))/6,IF($A439="ELO",IF($B439="PARCELADO ATÉ 6X",$D439-(D439*TAXAS!$E$6))/6,IF($A439="HIPERCARD",IF($B439="PARCELADO ATÉ 6X",$D439-(D439*TAXAS!$E$7))/6,IF($A439="DINERS",IF($B439="PARCELADO ATÉ 6X",$D439-(D439*TAXAS!$E$8))/6,IF($A439="AMERICA EXPRESS",IF($B439="PARCELADO ATÉ 6X",$D439-(D439*TAXAS!$E$9))/6,IF($A439=TAXAS!$A$10,IF($B439="PARCELADO ATÉ 6X",$D439-($D439*TAXAS!$E$10))/6,IF($A439=TAXAS!$A$11,IF($B439="PARCELADO ATÉ 6X",$D439-($D439*TAXAS!$E$11))/6,IF($A439=TAXAS!$A$12,IF($B439="PARCELADO ATÉ 6X",$D439-($D439*TAXAS!$E$12))/6,IF($A439=TAXAS!$A$13,IF($B439="PARCELADO ATÉ 6X",$D439-($D439*TAXAS!$E$13))/6,IF($A439=TAXAS!$A$14,IF($B439="PARCELADO ATÉ 6X",$D439-($D439*TAXAS!$E$14))/6,IF($A439=TAXAS!$A$15,IF($B439="PARCELADO ATÉ 6X",$D439-($D439*TAXAS!$E$15))/6,IF($A439=TAXAS!$A$16,IF($B439="PARCELADO ATÉ 6X",$D439-($D439*TAXAS!$E$16))/6,IF($A439=TAXAS!$A$17,IF($B439="PARCELADO ATÉ 6X",$D439-($D439*TAXAS!$E$17))/6,IF($A439=TAXAS!$A$18,IF($B439="PARCELADO ATÉ 6X",$D439-($D439*TAXAS!$E$18))/6,IF($A439=TAXAS!$A$19,IF($B439="PARCELADO ATÉ 6X",$D439-($D439*TAXAS!$E$19))/6,IF($A439=TAXAS!$A$20,IF($B439="PARCELADO ATÉ 6X",$D439-($D439*TAXAS!$E$20))/6,IF($A439=TAXAS!$A$21,IF($B439="PARCELADO ATÉ 6X",$D439-($D439*TAXAS!$E$21))/6,IF($A439=TAXAS!$A$22,IF($B439="PARCELADO ATÉ 6X",$D439-($D439*TAXAS!$E$22))/6,IF($A439=TAXAS!$A$23,IF($B439="PARCELADO ATÉ 6X",$D439-($D439*TAXAS!$E$23))/6,IF($A439=TAXAS!$A$24,IF($B439="PARCELADO ATÉ 6X",$D439-($D439*TAXAS!$E$24))/6,IF($A439=TAXAS!$A$25,IF($B439="PARCELADO ATÉ 6X",$D439-($D439*TAXAS!$E$25))/6,IF($A439=TAXAS!$A$26,IF($B439="PARCELADO ATÉ 6X",$D439-($D439*TAXAS!$E$26))/6,IF($A439=TAXAS!$A$27,IF($B439="PARCELADO ATÉ 6X",$D439-($D439*TAXAS!$E$27))/6))))))))))))))))))))))))/1</f>
        <v>0</v>
      </c>
      <c r="I439" s="9">
        <f>IF($A439="VISA",IF($B439="PARCELADO ATÉ 12X",$D439-(D439*TAXAS!$F$4))/12,IF($A439="MASTER",IF($B439="PARCELADO ATÉ 12X",$D439-(D439*TAXAS!$F$5))/12,IF($A439="ELO",IF($B439="PARCELADO ATÉ 12X",$D439-(D439*TAXAS!$F$6))/12,IF($A439="HIPERCARD",IF($B439="PARCELADO ATÉ 12X",$D439-(D439*TAXAS!$F$7))/12,IF($A439="DINERS",IF($B439="PARCELADO ATÉ 12X",$D439-(D439*TAXAS!$F$8))/12,IF($A439="AMERICA EXPRESS",IF($B439="PARCELADO ATÉ 12X",$D439-(D439*TAXAS!$F$9))/12,IF($A439=TAXAS!$A$10,IF($B439="PARCELADO ATÉ 12X",$D439-($D439*TAXAS!$F$10))/12,IF($A439=TAXAS!$A$11,IF($B439="PARCELADO ATÉ 12X",$D439-($D439*TAXAS!$F$11))/12,IF($A439=TAXAS!$A$12,IF($B439="PARCELADO ATÉ 12X",$D439-($D439*TAXAS!$F$12))/12,IF($A439=TAXAS!$A$13,IF($B439="PARCELADO ATÉ 12X",$D439-($D439*TAXAS!$F$13))/12,IF($A439=TAXAS!$A$14,IF($B439="PARCELADO ATÉ 12X",$D439-($D439*TAXAS!$F$14))/12,IF($A439=TAXAS!$A$15,IF($B439="PARCELADO ATÉ 12X",$D439-($D439*TAXAS!$F$15))/12,IF($A439=TAXAS!$A$16,IF($B439="PARCELADO ATÉ 12X",$D439-($D439*TAXAS!$F$16))/12,IF($A439=TAXAS!$A$17,IF($B439="PARCELADO ATÉ 12X",$D439-($D439*TAXAS!$F$17))/12,IF($A439=TAXAS!$A$18,IF($B439="PARCELADO ATÉ 12X",$D439-($D439*TAXAS!$F$18))/12,IF($A439=TAXAS!$A$19,IF($B439="PARCELADO ATÉ 12X",$D439-($D439*TAXAS!$F$19))/12,IF($A439=TAXAS!$A$20,IF($B439="PARCELADO ATÉ 12X",$D439-($D439*TAXAS!$F$20))/12,IF($A439=TAXAS!$A$21,IF($B439="PARCELADO ATÉ 12X",$D439-($D439*TAXAS!$F$21))/12,IF($A439=TAXAS!$A$22,IF($B439="PARCELADO ATÉ 12X",$D439-($D439*TAXAS!$F$22))/12,IF($A439=TAXAS!$A$23,IF($B439="PARCELADO ATÉ 12X",$D439-($D439*TAXAS!$F$23))/12,IF($A439=TAXAS!$A$24,IF($B439="PARCELADO ATÉ 12X",$D439-($D439*TAXAS!$F$24))/12,IF($A439=TAXAS!$A$25,IF($B439="PARCELADO ATÉ 12X",$D439-($D439*TAXAS!$F$25))/12,IF($A439=TAXAS!$A$26,IF($B439="PARCELADO ATÉ 12X",$D439-($D439*TAXAS!$F$26))/12,IF($A439=TAXAS!$A$27,IF($B439="PARCELADO ATÉ 12X",$D439-($D439*TAXAS!$F$27))/12))))))))))))))))))))))))/1</f>
        <v>0</v>
      </c>
      <c r="J439" s="8">
        <f t="shared" si="0"/>
        <v>0</v>
      </c>
      <c r="K439" s="10" t="b">
        <f>IF($B439="PARCELADO ATÉ 3X",($D439-($D439*TAXAS!$D$4))-$J439)</f>
        <v>0</v>
      </c>
      <c r="L439" s="10" t="b">
        <f>IF($B439="PARCELADO ATÉ 6X",($D439-($D439*TAXAS!$E$4))-$J439)</f>
        <v>0</v>
      </c>
      <c r="M439" s="10" t="b">
        <f>IF($B439="PARCELADO ATÉ 12X",($D439-($D439*TAXAS!$F$4))-$J439)</f>
        <v>0</v>
      </c>
      <c r="N439" s="8">
        <f t="shared" si="1"/>
        <v>0</v>
      </c>
      <c r="O439" s="10">
        <f t="shared" si="2"/>
        <v>0</v>
      </c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spans="1:31" ht="15.75" customHeight="1" x14ac:dyDescent="0.2">
      <c r="A440" s="3"/>
      <c r="B440" s="5"/>
      <c r="C440" s="6"/>
      <c r="D440" s="42"/>
      <c r="E440" s="8">
        <f>IF($A440="VISA",IF($B440="DÉBITO",$D440-($D440*TAXAS!$B$4)),IF($A440="MASTER",IF($B440="DÉBITO",$D440-($D440*TAXAS!$B$5)),IF($A440="ELO", IF($B440="DÉBITO",$D440-($D440*TAXAS!$B$6)),IF($A440="HIPERCARD",IF($B440="DÉBITO",$D440-($D440*TAXAS!$B$7)),IF($A440="DINERS",IF($B440="DÉBITO",$D440-($D440*TAXAS!$B$8)),IF($A440="AMERICA EXPRESS",IF($B440="DÉBITO",$D440-($D440*TAXAS!$B$9)),IF($A440=TAXAS!$A$10,IF($B440="DÉBITO",$D440-($D440*TAXAS!$B$10)), IF($A440=TAXAS!$A$11,IF($B440="DÉBITO",$D440-($D440*TAXAS!$B$11)), IF($A440=TAXAS!$A$12,IF($B440="DÉBITO",$D440-($D440*TAXAS!$B$12)), IF($A440=TAXAS!$A$13,IF($B440="DÉBITO",$D440-($D440*TAXAS!$B$13)), IF($A440=TAXAS!$A$14,IF($B440="DÉBITO",$D440-($D440*TAXAS!$B$14)), IF($A440=TAXAS!$A$15,IF($B440="DÉBITO",$D440-($D440*TAXAS!$B$15)), IF($A440=TAXAS!$A$16,IF($B440="DÉBITO",$D440-($D440*TAXAS!$B$16)), IF($A440=TAXAS!$A$17,IF($B440="DÉBITO",$D440-($D440*TAXAS!$B$17)), IF($A440=TAXAS!$A$18,IF($B440="DÉBITO",$D440-($D440*TAXAS!$B$18)), IF($A440=TAXAS!$A$19,IF($B440="DÉBITO",$D440-($D440*TAXAS!$B$19)), IF($A440=TAXAS!$A$20,IF($B440="DÉBITO",$D440-($D440*TAXAS!$B$20)), IF($A440=TAXAS!$A$21,IF($B440="DÉBITO",$D440-($D440*TAXAS!$B$21)), IF($A440=TAXAS!$A$22,IF($B440="DÉBITO",$D440-($D440*TAXAS!$B$22)), IF($A440=TAXAS!$A$23,IF($B440="DÉBITO",$D440-($D440*TAXAS!$B$23)), IF($A440=TAXAS!$A$24,IF($B440="DÉBITO",$D440-($D440*TAXAS!$B$24)), IF($A440=TAXAS!$A$25,IF($B440="DÉBITO",$D440-($D440*TAXAS!$B$25)), IF($A440=TAXAS!$A$26,IF($B440="DÉBITO",$D440-($D440*TAXAS!$B$26)), IF($A440=TAXAS!$A$27,IF($B440="DÉBITO",$D440-($D440*TAXAS!$B$27))))))))))))))))))))))))))/1</f>
        <v>0</v>
      </c>
      <c r="F440" s="8">
        <f>IF($A440="VISA",IF($B440="CRÉDITO",$D440-($D440*TAXAS!$C$4)),IF($A440="MASTER",IF($B440="CRÉDITO",$D440-($D440*TAXAS!$C$5)),IF($A440="ELO", IF($B440="CRÉDITO",$D440-($D440*TAXAS!$C$6)),IF($A440="HIPERCARD",IF($B440="CRÉDITO",$D440-($D440*TAXAS!$C$7)),IF($A440="DINERS",IF($B440="CRÉDITO",$D440-($D440*TAXAS!$C$8)),IF($A440="AMERICA EXPRESS",IF($B440="CRÉDITO",$D440-($D440*TAXAS!$C$9)),IF($A440=TAXAS!$A$10,IF($B440="CRÉDITO",$D440-($D440*TAXAS!$C$10)), IF($A440=TAXAS!$A$11,IF($B440="CRÉDITO",$D440-($D440*TAXAS!$C$11)), IF($A440=TAXAS!$A$12,IF($B440="CRÉDITO",$D440-($D440*TAXAS!$C$12)), IF($A440=TAXAS!$A$13,IF($B440="CRÉDITO",$D440-($D440*TAXAS!$C$13)), IF($A440=TAXAS!$A$14,IF($B440="CRÉDITO",$D440-($D440*TAXAS!$C$14)), IF($A440=TAXAS!$A$15,IF($B440="CRÉDITO",$D440-($D440*TAXAS!$C$15)), IF($A440=TAXAS!$A$16,IF($B440="CRÉDITO",$D440-($D440*TAXAS!$C$16)), IF($A440=TAXAS!$A$17,IF($B440="CRÉDITO",$D440-($D440*TAXAS!$C$17)), IF($A440=TAXAS!$A$18,IF($B440="CRÉDITO",$D440-($D440*TAXAS!$C$18)), IF($A440=TAXAS!$A$19,IF($B440="CRÉDITO",$D440-($D440*TAXAS!$C$19)), IF($A440=TAXAS!$A$20,IF($B440="CRÉDITO",$D440-($D440*TAXAS!$C$20)), IF($A440=TAXAS!$A$21,IF($B440="CRÉDITO",$D440-($D440*TAXAS!$C$21)), IF($A440=TAXAS!$A$22,IF($B440="CRÉDITO",$D440-($D440*TAXAS!$C$22)), IF($A440=TAXAS!$A$23,IF($B440="CRÉDITO",$D440-($D440*TAXAS!$C$23)), IF($A440=TAXAS!$A$24,IF($B440="CRÉDITO",$D440-($D440*TAXAS!$C$24)), IF($A440=TAXAS!$A$25,IF($B440="CRÉDITO",$D440-($D440*TAXAS!$C$25)), IF($A440=TAXAS!$A$26,IF($B440="CRÉDITO",$D440-($D440*TAXAS!$C$26)), IF($A440=TAXAS!$A$27,IF($B440="CRÉDITO",$D440-($D440*TAXAS!$C$27))))))))))))))))))))))))))/1</f>
        <v>0</v>
      </c>
      <c r="G440" s="9">
        <f>IF($A440="VISA",IF($B440="PARCELADO ATÉ 3X",$D440-(D440*TAXAS!$D$4))/3,IF($A440="MASTER",IF($B440="PARCELADO ATÉ 3X",$D440-(D440*TAXAS!$D$5))/3,IF($A440="ELO",IF($B440="PARCELADO ATÉ 3X",$D440-(D440*TAXAS!$D$6))/3,IF($A440="HIPERCARD",IF($B440="PARCELADO ATÉ 3X",$D440-(D440*TAXAS!$D$7))/3,IF($A440="DINERS",IF($B440="PARCELADO ATÉ 3X",$D440-(D440*TAXAS!$D$8))/3,IF($A440="AMERICA EXPRESS",IF($B440="PARCELADO ATÉ 3X",$D440-(D440*TAXAS!$D$9))/3,IF($A440=TAXAS!$A$10,IF($B440="PARCELADO ATÉ 3X",$D440-($D440*TAXAS!$D$10))/3,IF($A440=TAXAS!$A$11,IF($B440="PARCELADO ATÉ 3X",$D440-($D440*TAXAS!$D$11))/3,IF($A440=TAXAS!$A$12,IF($B440="PARCELADO ATÉ 3X",$D440-($D440*TAXAS!$D$12))/3,IF($A440=TAXAS!$A$13,IF($B440="PARCELADO ATÉ 3X",$D440-($D440*TAXAS!$D$13))/3,IF($A440=TAXAS!$A$14,IF($B440="PARCELADO ATÉ 3X",$D440-($D440*TAXAS!$D$14))/3,IF($A440=TAXAS!$A$15,IF($B440="PARCELADO ATÉ 3X",$D440-($D440*TAXAS!$D$15))/3,IF($A440=TAXAS!$A$16,IF($B440="PARCELADO ATÉ 3X",$D440-($D440*TAXAS!$D$16))/3,IF($A440=TAXAS!$A$17,IF($B440="PARCELADO ATÉ 3X",$D440-($D440*TAXAS!$D$17))/3,IF($A440=TAXAS!$A$18,IF($B440="PARCELADO ATÉ 3X",$D440-($D440*TAXAS!$D$18))/3,IF($A440=TAXAS!$A$19,IF($B440="PARCELADO ATÉ 3X",$D440-($D440*TAXAS!$D$19))/3,IF($A440=TAXAS!$A$20,IF($B440="PARCELADO ATÉ 3X",$D440-($D440*TAXAS!$D$20))/3,IF($A440=TAXAS!$A$21,IF($B440="PARCELADO ATÉ 3X",$D440-($D440*TAXAS!$D$21))/3,IF($A440=TAXAS!$A$22,IF($B440="PARCELADO ATÉ 3X",$D440-($D440*TAXAS!$D$22))/3,IF($A440=TAXAS!$A$23,IF($B440="PARCELADO ATÉ 3X",$D440-($D440*TAXAS!$D$23))/3,IF($A440=TAXAS!$A$24,IF($B440="PARCELADO ATÉ 3X",$D440-($D440*TAXAS!$D$24))/3,IF($A440=TAXAS!$A$25,IF($B440="PARCELADO ATÉ 3X",$D440-($D440*TAXAS!$D$25))/3,IF($A440=TAXAS!$A$26,IF($B440="PARCELADO ATÉ 3X",$D440-($D440*TAXAS!$D$26))/3,IF($A440=TAXAS!$A$27,IF($B440="PARCELADO ATÉ 3X",$D440-($D440*TAXAS!$D$27))/3))))))))))))))))))))))))/1</f>
        <v>0</v>
      </c>
      <c r="H440" s="9">
        <f>IF($A440="VISA",IF($B440="PARCELADO ATÉ 6X",$D440-(D440*TAXAS!$E$4))/6,IF($A440="MASTER",IF($B440="PARCELADO ATÉ 6X",$D440-(D440*TAXAS!$E$5))/6,IF($A440="ELO",IF($B440="PARCELADO ATÉ 6X",$D440-(D440*TAXAS!$E$6))/6,IF($A440="HIPERCARD",IF($B440="PARCELADO ATÉ 6X",$D440-(D440*TAXAS!$E$7))/6,IF($A440="DINERS",IF($B440="PARCELADO ATÉ 6X",$D440-(D440*TAXAS!$E$8))/6,IF($A440="AMERICA EXPRESS",IF($B440="PARCELADO ATÉ 6X",$D440-(D440*TAXAS!$E$9))/6,IF($A440=TAXAS!$A$10,IF($B440="PARCELADO ATÉ 6X",$D440-($D440*TAXAS!$E$10))/6,IF($A440=TAXAS!$A$11,IF($B440="PARCELADO ATÉ 6X",$D440-($D440*TAXAS!$E$11))/6,IF($A440=TAXAS!$A$12,IF($B440="PARCELADO ATÉ 6X",$D440-($D440*TAXAS!$E$12))/6,IF($A440=TAXAS!$A$13,IF($B440="PARCELADO ATÉ 6X",$D440-($D440*TAXAS!$E$13))/6,IF($A440=TAXAS!$A$14,IF($B440="PARCELADO ATÉ 6X",$D440-($D440*TAXAS!$E$14))/6,IF($A440=TAXAS!$A$15,IF($B440="PARCELADO ATÉ 6X",$D440-($D440*TAXAS!$E$15))/6,IF($A440=TAXAS!$A$16,IF($B440="PARCELADO ATÉ 6X",$D440-($D440*TAXAS!$E$16))/6,IF($A440=TAXAS!$A$17,IF($B440="PARCELADO ATÉ 6X",$D440-($D440*TAXAS!$E$17))/6,IF($A440=TAXAS!$A$18,IF($B440="PARCELADO ATÉ 6X",$D440-($D440*TAXAS!$E$18))/6,IF($A440=TAXAS!$A$19,IF($B440="PARCELADO ATÉ 6X",$D440-($D440*TAXAS!$E$19))/6,IF($A440=TAXAS!$A$20,IF($B440="PARCELADO ATÉ 6X",$D440-($D440*TAXAS!$E$20))/6,IF($A440=TAXAS!$A$21,IF($B440="PARCELADO ATÉ 6X",$D440-($D440*TAXAS!$E$21))/6,IF($A440=TAXAS!$A$22,IF($B440="PARCELADO ATÉ 6X",$D440-($D440*TAXAS!$E$22))/6,IF($A440=TAXAS!$A$23,IF($B440="PARCELADO ATÉ 6X",$D440-($D440*TAXAS!$E$23))/6,IF($A440=TAXAS!$A$24,IF($B440="PARCELADO ATÉ 6X",$D440-($D440*TAXAS!$E$24))/6,IF($A440=TAXAS!$A$25,IF($B440="PARCELADO ATÉ 6X",$D440-($D440*TAXAS!$E$25))/6,IF($A440=TAXAS!$A$26,IF($B440="PARCELADO ATÉ 6X",$D440-($D440*TAXAS!$E$26))/6,IF($A440=TAXAS!$A$27,IF($B440="PARCELADO ATÉ 6X",$D440-($D440*TAXAS!$E$27))/6))))))))))))))))))))))))/1</f>
        <v>0</v>
      </c>
      <c r="I440" s="9">
        <f>IF($A440="VISA",IF($B440="PARCELADO ATÉ 12X",$D440-(D440*TAXAS!$F$4))/12,IF($A440="MASTER",IF($B440="PARCELADO ATÉ 12X",$D440-(D440*TAXAS!$F$5))/12,IF($A440="ELO",IF($B440="PARCELADO ATÉ 12X",$D440-(D440*TAXAS!$F$6))/12,IF($A440="HIPERCARD",IF($B440="PARCELADO ATÉ 12X",$D440-(D440*TAXAS!$F$7))/12,IF($A440="DINERS",IF($B440="PARCELADO ATÉ 12X",$D440-(D440*TAXAS!$F$8))/12,IF($A440="AMERICA EXPRESS",IF($B440="PARCELADO ATÉ 12X",$D440-(D440*TAXAS!$F$9))/12,IF($A440=TAXAS!$A$10,IF($B440="PARCELADO ATÉ 12X",$D440-($D440*TAXAS!$F$10))/12,IF($A440=TAXAS!$A$11,IF($B440="PARCELADO ATÉ 12X",$D440-($D440*TAXAS!$F$11))/12,IF($A440=TAXAS!$A$12,IF($B440="PARCELADO ATÉ 12X",$D440-($D440*TAXAS!$F$12))/12,IF($A440=TAXAS!$A$13,IF($B440="PARCELADO ATÉ 12X",$D440-($D440*TAXAS!$F$13))/12,IF($A440=TAXAS!$A$14,IF($B440="PARCELADO ATÉ 12X",$D440-($D440*TAXAS!$F$14))/12,IF($A440=TAXAS!$A$15,IF($B440="PARCELADO ATÉ 12X",$D440-($D440*TAXAS!$F$15))/12,IF($A440=TAXAS!$A$16,IF($B440="PARCELADO ATÉ 12X",$D440-($D440*TAXAS!$F$16))/12,IF($A440=TAXAS!$A$17,IF($B440="PARCELADO ATÉ 12X",$D440-($D440*TAXAS!$F$17))/12,IF($A440=TAXAS!$A$18,IF($B440="PARCELADO ATÉ 12X",$D440-($D440*TAXAS!$F$18))/12,IF($A440=TAXAS!$A$19,IF($B440="PARCELADO ATÉ 12X",$D440-($D440*TAXAS!$F$19))/12,IF($A440=TAXAS!$A$20,IF($B440="PARCELADO ATÉ 12X",$D440-($D440*TAXAS!$F$20))/12,IF($A440=TAXAS!$A$21,IF($B440="PARCELADO ATÉ 12X",$D440-($D440*TAXAS!$F$21))/12,IF($A440=TAXAS!$A$22,IF($B440="PARCELADO ATÉ 12X",$D440-($D440*TAXAS!$F$22))/12,IF($A440=TAXAS!$A$23,IF($B440="PARCELADO ATÉ 12X",$D440-($D440*TAXAS!$F$23))/12,IF($A440=TAXAS!$A$24,IF($B440="PARCELADO ATÉ 12X",$D440-($D440*TAXAS!$F$24))/12,IF($A440=TAXAS!$A$25,IF($B440="PARCELADO ATÉ 12X",$D440-($D440*TAXAS!$F$25))/12,IF($A440=TAXAS!$A$26,IF($B440="PARCELADO ATÉ 12X",$D440-($D440*TAXAS!$F$26))/12,IF($A440=TAXAS!$A$27,IF($B440="PARCELADO ATÉ 12X",$D440-($D440*TAXAS!$F$27))/12))))))))))))))))))))))))/1</f>
        <v>0</v>
      </c>
      <c r="J440" s="8">
        <f t="shared" si="0"/>
        <v>0</v>
      </c>
      <c r="K440" s="10" t="b">
        <f>IF($B440="PARCELADO ATÉ 3X",($D440-($D440*TAXAS!$D$4))-$J440)</f>
        <v>0</v>
      </c>
      <c r="L440" s="10" t="b">
        <f>IF($B440="PARCELADO ATÉ 6X",($D440-($D440*TAXAS!$E$4))-$J440)</f>
        <v>0</v>
      </c>
      <c r="M440" s="10" t="b">
        <f>IF($B440="PARCELADO ATÉ 12X",($D440-($D440*TAXAS!$F$4))-$J440)</f>
        <v>0</v>
      </c>
      <c r="N440" s="8">
        <f t="shared" si="1"/>
        <v>0</v>
      </c>
      <c r="O440" s="10">
        <f t="shared" si="2"/>
        <v>0</v>
      </c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spans="1:31" ht="15.75" customHeight="1" x14ac:dyDescent="0.2">
      <c r="A441" s="3"/>
      <c r="B441" s="5"/>
      <c r="C441" s="6"/>
      <c r="D441" s="42"/>
      <c r="E441" s="8">
        <f>IF($A441="VISA",IF($B441="DÉBITO",$D441-($D441*TAXAS!$B$4)),IF($A441="MASTER",IF($B441="DÉBITO",$D441-($D441*TAXAS!$B$5)),IF($A441="ELO", IF($B441="DÉBITO",$D441-($D441*TAXAS!$B$6)),IF($A441="HIPERCARD",IF($B441="DÉBITO",$D441-($D441*TAXAS!$B$7)),IF($A441="DINERS",IF($B441="DÉBITO",$D441-($D441*TAXAS!$B$8)),IF($A441="AMERICA EXPRESS",IF($B441="DÉBITO",$D441-($D441*TAXAS!$B$9)),IF($A441=TAXAS!$A$10,IF($B441="DÉBITO",$D441-($D441*TAXAS!$B$10)), IF($A441=TAXAS!$A$11,IF($B441="DÉBITO",$D441-($D441*TAXAS!$B$11)), IF($A441=TAXAS!$A$12,IF($B441="DÉBITO",$D441-($D441*TAXAS!$B$12)), IF($A441=TAXAS!$A$13,IF($B441="DÉBITO",$D441-($D441*TAXAS!$B$13)), IF($A441=TAXAS!$A$14,IF($B441="DÉBITO",$D441-($D441*TAXAS!$B$14)), IF($A441=TAXAS!$A$15,IF($B441="DÉBITO",$D441-($D441*TAXAS!$B$15)), IF($A441=TAXAS!$A$16,IF($B441="DÉBITO",$D441-($D441*TAXAS!$B$16)), IF($A441=TAXAS!$A$17,IF($B441="DÉBITO",$D441-($D441*TAXAS!$B$17)), IF($A441=TAXAS!$A$18,IF($B441="DÉBITO",$D441-($D441*TAXAS!$B$18)), IF($A441=TAXAS!$A$19,IF($B441="DÉBITO",$D441-($D441*TAXAS!$B$19)), IF($A441=TAXAS!$A$20,IF($B441="DÉBITO",$D441-($D441*TAXAS!$B$20)), IF($A441=TAXAS!$A$21,IF($B441="DÉBITO",$D441-($D441*TAXAS!$B$21)), IF($A441=TAXAS!$A$22,IF($B441="DÉBITO",$D441-($D441*TAXAS!$B$22)), IF($A441=TAXAS!$A$23,IF($B441="DÉBITO",$D441-($D441*TAXAS!$B$23)), IF($A441=TAXAS!$A$24,IF($B441="DÉBITO",$D441-($D441*TAXAS!$B$24)), IF($A441=TAXAS!$A$25,IF($B441="DÉBITO",$D441-($D441*TAXAS!$B$25)), IF($A441=TAXAS!$A$26,IF($B441="DÉBITO",$D441-($D441*TAXAS!$B$26)), IF($A441=TAXAS!$A$27,IF($B441="DÉBITO",$D441-($D441*TAXAS!$B$27))))))))))))))))))))))))))/1</f>
        <v>0</v>
      </c>
      <c r="F441" s="8">
        <f>IF($A441="VISA",IF($B441="CRÉDITO",$D441-($D441*TAXAS!$C$4)),IF($A441="MASTER",IF($B441="CRÉDITO",$D441-($D441*TAXAS!$C$5)),IF($A441="ELO", IF($B441="CRÉDITO",$D441-($D441*TAXAS!$C$6)),IF($A441="HIPERCARD",IF($B441="CRÉDITO",$D441-($D441*TAXAS!$C$7)),IF($A441="DINERS",IF($B441="CRÉDITO",$D441-($D441*TAXAS!$C$8)),IF($A441="AMERICA EXPRESS",IF($B441="CRÉDITO",$D441-($D441*TAXAS!$C$9)),IF($A441=TAXAS!$A$10,IF($B441="CRÉDITO",$D441-($D441*TAXAS!$C$10)), IF($A441=TAXAS!$A$11,IF($B441="CRÉDITO",$D441-($D441*TAXAS!$C$11)), IF($A441=TAXAS!$A$12,IF($B441="CRÉDITO",$D441-($D441*TAXAS!$C$12)), IF($A441=TAXAS!$A$13,IF($B441="CRÉDITO",$D441-($D441*TAXAS!$C$13)), IF($A441=TAXAS!$A$14,IF($B441="CRÉDITO",$D441-($D441*TAXAS!$C$14)), IF($A441=TAXAS!$A$15,IF($B441="CRÉDITO",$D441-($D441*TAXAS!$C$15)), IF($A441=TAXAS!$A$16,IF($B441="CRÉDITO",$D441-($D441*TAXAS!$C$16)), IF($A441=TAXAS!$A$17,IF($B441="CRÉDITO",$D441-($D441*TAXAS!$C$17)), IF($A441=TAXAS!$A$18,IF($B441="CRÉDITO",$D441-($D441*TAXAS!$C$18)), IF($A441=TAXAS!$A$19,IF($B441="CRÉDITO",$D441-($D441*TAXAS!$C$19)), IF($A441=TAXAS!$A$20,IF($B441="CRÉDITO",$D441-($D441*TAXAS!$C$20)), IF($A441=TAXAS!$A$21,IF($B441="CRÉDITO",$D441-($D441*TAXAS!$C$21)), IF($A441=TAXAS!$A$22,IF($B441="CRÉDITO",$D441-($D441*TAXAS!$C$22)), IF($A441=TAXAS!$A$23,IF($B441="CRÉDITO",$D441-($D441*TAXAS!$C$23)), IF($A441=TAXAS!$A$24,IF($B441="CRÉDITO",$D441-($D441*TAXAS!$C$24)), IF($A441=TAXAS!$A$25,IF($B441="CRÉDITO",$D441-($D441*TAXAS!$C$25)), IF($A441=TAXAS!$A$26,IF($B441="CRÉDITO",$D441-($D441*TAXAS!$C$26)), IF($A441=TAXAS!$A$27,IF($B441="CRÉDITO",$D441-($D441*TAXAS!$C$27))))))))))))))))))))))))))/1</f>
        <v>0</v>
      </c>
      <c r="G441" s="9">
        <f>IF($A441="VISA",IF($B441="PARCELADO ATÉ 3X",$D441-(D441*TAXAS!$D$4))/3,IF($A441="MASTER",IF($B441="PARCELADO ATÉ 3X",$D441-(D441*TAXAS!$D$5))/3,IF($A441="ELO",IF($B441="PARCELADO ATÉ 3X",$D441-(D441*TAXAS!$D$6))/3,IF($A441="HIPERCARD",IF($B441="PARCELADO ATÉ 3X",$D441-(D441*TAXAS!$D$7))/3,IF($A441="DINERS",IF($B441="PARCELADO ATÉ 3X",$D441-(D441*TAXAS!$D$8))/3,IF($A441="AMERICA EXPRESS",IF($B441="PARCELADO ATÉ 3X",$D441-(D441*TAXAS!$D$9))/3,IF($A441=TAXAS!$A$10,IF($B441="PARCELADO ATÉ 3X",$D441-($D441*TAXAS!$D$10))/3,IF($A441=TAXAS!$A$11,IF($B441="PARCELADO ATÉ 3X",$D441-($D441*TAXAS!$D$11))/3,IF($A441=TAXAS!$A$12,IF($B441="PARCELADO ATÉ 3X",$D441-($D441*TAXAS!$D$12))/3,IF($A441=TAXAS!$A$13,IF($B441="PARCELADO ATÉ 3X",$D441-($D441*TAXAS!$D$13))/3,IF($A441=TAXAS!$A$14,IF($B441="PARCELADO ATÉ 3X",$D441-($D441*TAXAS!$D$14))/3,IF($A441=TAXAS!$A$15,IF($B441="PARCELADO ATÉ 3X",$D441-($D441*TAXAS!$D$15))/3,IF($A441=TAXAS!$A$16,IF($B441="PARCELADO ATÉ 3X",$D441-($D441*TAXAS!$D$16))/3,IF($A441=TAXAS!$A$17,IF($B441="PARCELADO ATÉ 3X",$D441-($D441*TAXAS!$D$17))/3,IF($A441=TAXAS!$A$18,IF($B441="PARCELADO ATÉ 3X",$D441-($D441*TAXAS!$D$18))/3,IF($A441=TAXAS!$A$19,IF($B441="PARCELADO ATÉ 3X",$D441-($D441*TAXAS!$D$19))/3,IF($A441=TAXAS!$A$20,IF($B441="PARCELADO ATÉ 3X",$D441-($D441*TAXAS!$D$20))/3,IF($A441=TAXAS!$A$21,IF($B441="PARCELADO ATÉ 3X",$D441-($D441*TAXAS!$D$21))/3,IF($A441=TAXAS!$A$22,IF($B441="PARCELADO ATÉ 3X",$D441-($D441*TAXAS!$D$22))/3,IF($A441=TAXAS!$A$23,IF($B441="PARCELADO ATÉ 3X",$D441-($D441*TAXAS!$D$23))/3,IF($A441=TAXAS!$A$24,IF($B441="PARCELADO ATÉ 3X",$D441-($D441*TAXAS!$D$24))/3,IF($A441=TAXAS!$A$25,IF($B441="PARCELADO ATÉ 3X",$D441-($D441*TAXAS!$D$25))/3,IF($A441=TAXAS!$A$26,IF($B441="PARCELADO ATÉ 3X",$D441-($D441*TAXAS!$D$26))/3,IF($A441=TAXAS!$A$27,IF($B441="PARCELADO ATÉ 3X",$D441-($D441*TAXAS!$D$27))/3))))))))))))))))))))))))/1</f>
        <v>0</v>
      </c>
      <c r="H441" s="9">
        <f>IF($A441="VISA",IF($B441="PARCELADO ATÉ 6X",$D441-(D441*TAXAS!$E$4))/6,IF($A441="MASTER",IF($B441="PARCELADO ATÉ 6X",$D441-(D441*TAXAS!$E$5))/6,IF($A441="ELO",IF($B441="PARCELADO ATÉ 6X",$D441-(D441*TAXAS!$E$6))/6,IF($A441="HIPERCARD",IF($B441="PARCELADO ATÉ 6X",$D441-(D441*TAXAS!$E$7))/6,IF($A441="DINERS",IF($B441="PARCELADO ATÉ 6X",$D441-(D441*TAXAS!$E$8))/6,IF($A441="AMERICA EXPRESS",IF($B441="PARCELADO ATÉ 6X",$D441-(D441*TAXAS!$E$9))/6,IF($A441=TAXAS!$A$10,IF($B441="PARCELADO ATÉ 6X",$D441-($D441*TAXAS!$E$10))/6,IF($A441=TAXAS!$A$11,IF($B441="PARCELADO ATÉ 6X",$D441-($D441*TAXAS!$E$11))/6,IF($A441=TAXAS!$A$12,IF($B441="PARCELADO ATÉ 6X",$D441-($D441*TAXAS!$E$12))/6,IF($A441=TAXAS!$A$13,IF($B441="PARCELADO ATÉ 6X",$D441-($D441*TAXAS!$E$13))/6,IF($A441=TAXAS!$A$14,IF($B441="PARCELADO ATÉ 6X",$D441-($D441*TAXAS!$E$14))/6,IF($A441=TAXAS!$A$15,IF($B441="PARCELADO ATÉ 6X",$D441-($D441*TAXAS!$E$15))/6,IF($A441=TAXAS!$A$16,IF($B441="PARCELADO ATÉ 6X",$D441-($D441*TAXAS!$E$16))/6,IF($A441=TAXAS!$A$17,IF($B441="PARCELADO ATÉ 6X",$D441-($D441*TAXAS!$E$17))/6,IF($A441=TAXAS!$A$18,IF($B441="PARCELADO ATÉ 6X",$D441-($D441*TAXAS!$E$18))/6,IF($A441=TAXAS!$A$19,IF($B441="PARCELADO ATÉ 6X",$D441-($D441*TAXAS!$E$19))/6,IF($A441=TAXAS!$A$20,IF($B441="PARCELADO ATÉ 6X",$D441-($D441*TAXAS!$E$20))/6,IF($A441=TAXAS!$A$21,IF($B441="PARCELADO ATÉ 6X",$D441-($D441*TAXAS!$E$21))/6,IF($A441=TAXAS!$A$22,IF($B441="PARCELADO ATÉ 6X",$D441-($D441*TAXAS!$E$22))/6,IF($A441=TAXAS!$A$23,IF($B441="PARCELADO ATÉ 6X",$D441-($D441*TAXAS!$E$23))/6,IF($A441=TAXAS!$A$24,IF($B441="PARCELADO ATÉ 6X",$D441-($D441*TAXAS!$E$24))/6,IF($A441=TAXAS!$A$25,IF($B441="PARCELADO ATÉ 6X",$D441-($D441*TAXAS!$E$25))/6,IF($A441=TAXAS!$A$26,IF($B441="PARCELADO ATÉ 6X",$D441-($D441*TAXAS!$E$26))/6,IF($A441=TAXAS!$A$27,IF($B441="PARCELADO ATÉ 6X",$D441-($D441*TAXAS!$E$27))/6))))))))))))))))))))))))/1</f>
        <v>0</v>
      </c>
      <c r="I441" s="9">
        <f>IF($A441="VISA",IF($B441="PARCELADO ATÉ 12X",$D441-(D441*TAXAS!$F$4))/12,IF($A441="MASTER",IF($B441="PARCELADO ATÉ 12X",$D441-(D441*TAXAS!$F$5))/12,IF($A441="ELO",IF($B441="PARCELADO ATÉ 12X",$D441-(D441*TAXAS!$F$6))/12,IF($A441="HIPERCARD",IF($B441="PARCELADO ATÉ 12X",$D441-(D441*TAXAS!$F$7))/12,IF($A441="DINERS",IF($B441="PARCELADO ATÉ 12X",$D441-(D441*TAXAS!$F$8))/12,IF($A441="AMERICA EXPRESS",IF($B441="PARCELADO ATÉ 12X",$D441-(D441*TAXAS!$F$9))/12,IF($A441=TAXAS!$A$10,IF($B441="PARCELADO ATÉ 12X",$D441-($D441*TAXAS!$F$10))/12,IF($A441=TAXAS!$A$11,IF($B441="PARCELADO ATÉ 12X",$D441-($D441*TAXAS!$F$11))/12,IF($A441=TAXAS!$A$12,IF($B441="PARCELADO ATÉ 12X",$D441-($D441*TAXAS!$F$12))/12,IF($A441=TAXAS!$A$13,IF($B441="PARCELADO ATÉ 12X",$D441-($D441*TAXAS!$F$13))/12,IF($A441=TAXAS!$A$14,IF($B441="PARCELADO ATÉ 12X",$D441-($D441*TAXAS!$F$14))/12,IF($A441=TAXAS!$A$15,IF($B441="PARCELADO ATÉ 12X",$D441-($D441*TAXAS!$F$15))/12,IF($A441=TAXAS!$A$16,IF($B441="PARCELADO ATÉ 12X",$D441-($D441*TAXAS!$F$16))/12,IF($A441=TAXAS!$A$17,IF($B441="PARCELADO ATÉ 12X",$D441-($D441*TAXAS!$F$17))/12,IF($A441=TAXAS!$A$18,IF($B441="PARCELADO ATÉ 12X",$D441-($D441*TAXAS!$F$18))/12,IF($A441=TAXAS!$A$19,IF($B441="PARCELADO ATÉ 12X",$D441-($D441*TAXAS!$F$19))/12,IF($A441=TAXAS!$A$20,IF($B441="PARCELADO ATÉ 12X",$D441-($D441*TAXAS!$F$20))/12,IF($A441=TAXAS!$A$21,IF($B441="PARCELADO ATÉ 12X",$D441-($D441*TAXAS!$F$21))/12,IF($A441=TAXAS!$A$22,IF($B441="PARCELADO ATÉ 12X",$D441-($D441*TAXAS!$F$22))/12,IF($A441=TAXAS!$A$23,IF($B441="PARCELADO ATÉ 12X",$D441-($D441*TAXAS!$F$23))/12,IF($A441=TAXAS!$A$24,IF($B441="PARCELADO ATÉ 12X",$D441-($D441*TAXAS!$F$24))/12,IF($A441=TAXAS!$A$25,IF($B441="PARCELADO ATÉ 12X",$D441-($D441*TAXAS!$F$25))/12,IF($A441=TAXAS!$A$26,IF($B441="PARCELADO ATÉ 12X",$D441-($D441*TAXAS!$F$26))/12,IF($A441=TAXAS!$A$27,IF($B441="PARCELADO ATÉ 12X",$D441-($D441*TAXAS!$F$27))/12))))))))))))))))))))))))/1</f>
        <v>0</v>
      </c>
      <c r="J441" s="8">
        <f t="shared" si="0"/>
        <v>0</v>
      </c>
      <c r="K441" s="10" t="b">
        <f>IF($B441="PARCELADO ATÉ 3X",($D441-($D441*TAXAS!$D$4))-$J441)</f>
        <v>0</v>
      </c>
      <c r="L441" s="10" t="b">
        <f>IF($B441="PARCELADO ATÉ 6X",($D441-($D441*TAXAS!$E$4))-$J441)</f>
        <v>0</v>
      </c>
      <c r="M441" s="10" t="b">
        <f>IF($B441="PARCELADO ATÉ 12X",($D441-($D441*TAXAS!$F$4))-$J441)</f>
        <v>0</v>
      </c>
      <c r="N441" s="8">
        <f t="shared" si="1"/>
        <v>0</v>
      </c>
      <c r="O441" s="10">
        <f t="shared" si="2"/>
        <v>0</v>
      </c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spans="1:31" ht="15.75" customHeight="1" x14ac:dyDescent="0.2">
      <c r="A442" s="3"/>
      <c r="B442" s="5"/>
      <c r="C442" s="6"/>
      <c r="D442" s="42"/>
      <c r="E442" s="8">
        <f>IF($A442="VISA",IF($B442="DÉBITO",$D442-($D442*TAXAS!$B$4)),IF($A442="MASTER",IF($B442="DÉBITO",$D442-($D442*TAXAS!$B$5)),IF($A442="ELO", IF($B442="DÉBITO",$D442-($D442*TAXAS!$B$6)),IF($A442="HIPERCARD",IF($B442="DÉBITO",$D442-($D442*TAXAS!$B$7)),IF($A442="DINERS",IF($B442="DÉBITO",$D442-($D442*TAXAS!$B$8)),IF($A442="AMERICA EXPRESS",IF($B442="DÉBITO",$D442-($D442*TAXAS!$B$9)),IF($A442=TAXAS!$A$10,IF($B442="DÉBITO",$D442-($D442*TAXAS!$B$10)), IF($A442=TAXAS!$A$11,IF($B442="DÉBITO",$D442-($D442*TAXAS!$B$11)), IF($A442=TAXAS!$A$12,IF($B442="DÉBITO",$D442-($D442*TAXAS!$B$12)), IF($A442=TAXAS!$A$13,IF($B442="DÉBITO",$D442-($D442*TAXAS!$B$13)), IF($A442=TAXAS!$A$14,IF($B442="DÉBITO",$D442-($D442*TAXAS!$B$14)), IF($A442=TAXAS!$A$15,IF($B442="DÉBITO",$D442-($D442*TAXAS!$B$15)), IF($A442=TAXAS!$A$16,IF($B442="DÉBITO",$D442-($D442*TAXAS!$B$16)), IF($A442=TAXAS!$A$17,IF($B442="DÉBITO",$D442-($D442*TAXAS!$B$17)), IF($A442=TAXAS!$A$18,IF($B442="DÉBITO",$D442-($D442*TAXAS!$B$18)), IF($A442=TAXAS!$A$19,IF($B442="DÉBITO",$D442-($D442*TAXAS!$B$19)), IF($A442=TAXAS!$A$20,IF($B442="DÉBITO",$D442-($D442*TAXAS!$B$20)), IF($A442=TAXAS!$A$21,IF($B442="DÉBITO",$D442-($D442*TAXAS!$B$21)), IF($A442=TAXAS!$A$22,IF($B442="DÉBITO",$D442-($D442*TAXAS!$B$22)), IF($A442=TAXAS!$A$23,IF($B442="DÉBITO",$D442-($D442*TAXAS!$B$23)), IF($A442=TAXAS!$A$24,IF($B442="DÉBITO",$D442-($D442*TAXAS!$B$24)), IF($A442=TAXAS!$A$25,IF($B442="DÉBITO",$D442-($D442*TAXAS!$B$25)), IF($A442=TAXAS!$A$26,IF($B442="DÉBITO",$D442-($D442*TAXAS!$B$26)), IF($A442=TAXAS!$A$27,IF($B442="DÉBITO",$D442-($D442*TAXAS!$B$27))))))))))))))))))))))))))/1</f>
        <v>0</v>
      </c>
      <c r="F442" s="8">
        <f>IF($A442="VISA",IF($B442="CRÉDITO",$D442-($D442*TAXAS!$C$4)),IF($A442="MASTER",IF($B442="CRÉDITO",$D442-($D442*TAXAS!$C$5)),IF($A442="ELO", IF($B442="CRÉDITO",$D442-($D442*TAXAS!$C$6)),IF($A442="HIPERCARD",IF($B442="CRÉDITO",$D442-($D442*TAXAS!$C$7)),IF($A442="DINERS",IF($B442="CRÉDITO",$D442-($D442*TAXAS!$C$8)),IF($A442="AMERICA EXPRESS",IF($B442="CRÉDITO",$D442-($D442*TAXAS!$C$9)),IF($A442=TAXAS!$A$10,IF($B442="CRÉDITO",$D442-($D442*TAXAS!$C$10)), IF($A442=TAXAS!$A$11,IF($B442="CRÉDITO",$D442-($D442*TAXAS!$C$11)), IF($A442=TAXAS!$A$12,IF($B442="CRÉDITO",$D442-($D442*TAXAS!$C$12)), IF($A442=TAXAS!$A$13,IF($B442="CRÉDITO",$D442-($D442*TAXAS!$C$13)), IF($A442=TAXAS!$A$14,IF($B442="CRÉDITO",$D442-($D442*TAXAS!$C$14)), IF($A442=TAXAS!$A$15,IF($B442="CRÉDITO",$D442-($D442*TAXAS!$C$15)), IF($A442=TAXAS!$A$16,IF($B442="CRÉDITO",$D442-($D442*TAXAS!$C$16)), IF($A442=TAXAS!$A$17,IF($B442="CRÉDITO",$D442-($D442*TAXAS!$C$17)), IF($A442=TAXAS!$A$18,IF($B442="CRÉDITO",$D442-($D442*TAXAS!$C$18)), IF($A442=TAXAS!$A$19,IF($B442="CRÉDITO",$D442-($D442*TAXAS!$C$19)), IF($A442=TAXAS!$A$20,IF($B442="CRÉDITO",$D442-($D442*TAXAS!$C$20)), IF($A442=TAXAS!$A$21,IF($B442="CRÉDITO",$D442-($D442*TAXAS!$C$21)), IF($A442=TAXAS!$A$22,IF($B442="CRÉDITO",$D442-($D442*TAXAS!$C$22)), IF($A442=TAXAS!$A$23,IF($B442="CRÉDITO",$D442-($D442*TAXAS!$C$23)), IF($A442=TAXAS!$A$24,IF($B442="CRÉDITO",$D442-($D442*TAXAS!$C$24)), IF($A442=TAXAS!$A$25,IF($B442="CRÉDITO",$D442-($D442*TAXAS!$C$25)), IF($A442=TAXAS!$A$26,IF($B442="CRÉDITO",$D442-($D442*TAXAS!$C$26)), IF($A442=TAXAS!$A$27,IF($B442="CRÉDITO",$D442-($D442*TAXAS!$C$27))))))))))))))))))))))))))/1</f>
        <v>0</v>
      </c>
      <c r="G442" s="9">
        <f>IF($A442="VISA",IF($B442="PARCELADO ATÉ 3X",$D442-(D442*TAXAS!$D$4))/3,IF($A442="MASTER",IF($B442="PARCELADO ATÉ 3X",$D442-(D442*TAXAS!$D$5))/3,IF($A442="ELO",IF($B442="PARCELADO ATÉ 3X",$D442-(D442*TAXAS!$D$6))/3,IF($A442="HIPERCARD",IF($B442="PARCELADO ATÉ 3X",$D442-(D442*TAXAS!$D$7))/3,IF($A442="DINERS",IF($B442="PARCELADO ATÉ 3X",$D442-(D442*TAXAS!$D$8))/3,IF($A442="AMERICA EXPRESS",IF($B442="PARCELADO ATÉ 3X",$D442-(D442*TAXAS!$D$9))/3,IF($A442=TAXAS!$A$10,IF($B442="PARCELADO ATÉ 3X",$D442-($D442*TAXAS!$D$10))/3,IF($A442=TAXAS!$A$11,IF($B442="PARCELADO ATÉ 3X",$D442-($D442*TAXAS!$D$11))/3,IF($A442=TAXAS!$A$12,IF($B442="PARCELADO ATÉ 3X",$D442-($D442*TAXAS!$D$12))/3,IF($A442=TAXAS!$A$13,IF($B442="PARCELADO ATÉ 3X",$D442-($D442*TAXAS!$D$13))/3,IF($A442=TAXAS!$A$14,IF($B442="PARCELADO ATÉ 3X",$D442-($D442*TAXAS!$D$14))/3,IF($A442=TAXAS!$A$15,IF($B442="PARCELADO ATÉ 3X",$D442-($D442*TAXAS!$D$15))/3,IF($A442=TAXAS!$A$16,IF($B442="PARCELADO ATÉ 3X",$D442-($D442*TAXAS!$D$16))/3,IF($A442=TAXAS!$A$17,IF($B442="PARCELADO ATÉ 3X",$D442-($D442*TAXAS!$D$17))/3,IF($A442=TAXAS!$A$18,IF($B442="PARCELADO ATÉ 3X",$D442-($D442*TAXAS!$D$18))/3,IF($A442=TAXAS!$A$19,IF($B442="PARCELADO ATÉ 3X",$D442-($D442*TAXAS!$D$19))/3,IF($A442=TAXAS!$A$20,IF($B442="PARCELADO ATÉ 3X",$D442-($D442*TAXAS!$D$20))/3,IF($A442=TAXAS!$A$21,IF($B442="PARCELADO ATÉ 3X",$D442-($D442*TAXAS!$D$21))/3,IF($A442=TAXAS!$A$22,IF($B442="PARCELADO ATÉ 3X",$D442-($D442*TAXAS!$D$22))/3,IF($A442=TAXAS!$A$23,IF($B442="PARCELADO ATÉ 3X",$D442-($D442*TAXAS!$D$23))/3,IF($A442=TAXAS!$A$24,IF($B442="PARCELADO ATÉ 3X",$D442-($D442*TAXAS!$D$24))/3,IF($A442=TAXAS!$A$25,IF($B442="PARCELADO ATÉ 3X",$D442-($D442*TAXAS!$D$25))/3,IF($A442=TAXAS!$A$26,IF($B442="PARCELADO ATÉ 3X",$D442-($D442*TAXAS!$D$26))/3,IF($A442=TAXAS!$A$27,IF($B442="PARCELADO ATÉ 3X",$D442-($D442*TAXAS!$D$27))/3))))))))))))))))))))))))/1</f>
        <v>0</v>
      </c>
      <c r="H442" s="9">
        <f>IF($A442="VISA",IF($B442="PARCELADO ATÉ 6X",$D442-(D442*TAXAS!$E$4))/6,IF($A442="MASTER",IF($B442="PARCELADO ATÉ 6X",$D442-(D442*TAXAS!$E$5))/6,IF($A442="ELO",IF($B442="PARCELADO ATÉ 6X",$D442-(D442*TAXAS!$E$6))/6,IF($A442="HIPERCARD",IF($B442="PARCELADO ATÉ 6X",$D442-(D442*TAXAS!$E$7))/6,IF($A442="DINERS",IF($B442="PARCELADO ATÉ 6X",$D442-(D442*TAXAS!$E$8))/6,IF($A442="AMERICA EXPRESS",IF($B442="PARCELADO ATÉ 6X",$D442-(D442*TAXAS!$E$9))/6,IF($A442=TAXAS!$A$10,IF($B442="PARCELADO ATÉ 6X",$D442-($D442*TAXAS!$E$10))/6,IF($A442=TAXAS!$A$11,IF($B442="PARCELADO ATÉ 6X",$D442-($D442*TAXAS!$E$11))/6,IF($A442=TAXAS!$A$12,IF($B442="PARCELADO ATÉ 6X",$D442-($D442*TAXAS!$E$12))/6,IF($A442=TAXAS!$A$13,IF($B442="PARCELADO ATÉ 6X",$D442-($D442*TAXAS!$E$13))/6,IF($A442=TAXAS!$A$14,IF($B442="PARCELADO ATÉ 6X",$D442-($D442*TAXAS!$E$14))/6,IF($A442=TAXAS!$A$15,IF($B442="PARCELADO ATÉ 6X",$D442-($D442*TAXAS!$E$15))/6,IF($A442=TAXAS!$A$16,IF($B442="PARCELADO ATÉ 6X",$D442-($D442*TAXAS!$E$16))/6,IF($A442=TAXAS!$A$17,IF($B442="PARCELADO ATÉ 6X",$D442-($D442*TAXAS!$E$17))/6,IF($A442=TAXAS!$A$18,IF($B442="PARCELADO ATÉ 6X",$D442-($D442*TAXAS!$E$18))/6,IF($A442=TAXAS!$A$19,IF($B442="PARCELADO ATÉ 6X",$D442-($D442*TAXAS!$E$19))/6,IF($A442=TAXAS!$A$20,IF($B442="PARCELADO ATÉ 6X",$D442-($D442*TAXAS!$E$20))/6,IF($A442=TAXAS!$A$21,IF($B442="PARCELADO ATÉ 6X",$D442-($D442*TAXAS!$E$21))/6,IF($A442=TAXAS!$A$22,IF($B442="PARCELADO ATÉ 6X",$D442-($D442*TAXAS!$E$22))/6,IF($A442=TAXAS!$A$23,IF($B442="PARCELADO ATÉ 6X",$D442-($D442*TAXAS!$E$23))/6,IF($A442=TAXAS!$A$24,IF($B442="PARCELADO ATÉ 6X",$D442-($D442*TAXAS!$E$24))/6,IF($A442=TAXAS!$A$25,IF($B442="PARCELADO ATÉ 6X",$D442-($D442*TAXAS!$E$25))/6,IF($A442=TAXAS!$A$26,IF($B442="PARCELADO ATÉ 6X",$D442-($D442*TAXAS!$E$26))/6,IF($A442=TAXAS!$A$27,IF($B442="PARCELADO ATÉ 6X",$D442-($D442*TAXAS!$E$27))/6))))))))))))))))))))))))/1</f>
        <v>0</v>
      </c>
      <c r="I442" s="9">
        <f>IF($A442="VISA",IF($B442="PARCELADO ATÉ 12X",$D442-(D442*TAXAS!$F$4))/12,IF($A442="MASTER",IF($B442="PARCELADO ATÉ 12X",$D442-(D442*TAXAS!$F$5))/12,IF($A442="ELO",IF($B442="PARCELADO ATÉ 12X",$D442-(D442*TAXAS!$F$6))/12,IF($A442="HIPERCARD",IF($B442="PARCELADO ATÉ 12X",$D442-(D442*TAXAS!$F$7))/12,IF($A442="DINERS",IF($B442="PARCELADO ATÉ 12X",$D442-(D442*TAXAS!$F$8))/12,IF($A442="AMERICA EXPRESS",IF($B442="PARCELADO ATÉ 12X",$D442-(D442*TAXAS!$F$9))/12,IF($A442=TAXAS!$A$10,IF($B442="PARCELADO ATÉ 12X",$D442-($D442*TAXAS!$F$10))/12,IF($A442=TAXAS!$A$11,IF($B442="PARCELADO ATÉ 12X",$D442-($D442*TAXAS!$F$11))/12,IF($A442=TAXAS!$A$12,IF($B442="PARCELADO ATÉ 12X",$D442-($D442*TAXAS!$F$12))/12,IF($A442=TAXAS!$A$13,IF($B442="PARCELADO ATÉ 12X",$D442-($D442*TAXAS!$F$13))/12,IF($A442=TAXAS!$A$14,IF($B442="PARCELADO ATÉ 12X",$D442-($D442*TAXAS!$F$14))/12,IF($A442=TAXAS!$A$15,IF($B442="PARCELADO ATÉ 12X",$D442-($D442*TAXAS!$F$15))/12,IF($A442=TAXAS!$A$16,IF($B442="PARCELADO ATÉ 12X",$D442-($D442*TAXAS!$F$16))/12,IF($A442=TAXAS!$A$17,IF($B442="PARCELADO ATÉ 12X",$D442-($D442*TAXAS!$F$17))/12,IF($A442=TAXAS!$A$18,IF($B442="PARCELADO ATÉ 12X",$D442-($D442*TAXAS!$F$18))/12,IF($A442=TAXAS!$A$19,IF($B442="PARCELADO ATÉ 12X",$D442-($D442*TAXAS!$F$19))/12,IF($A442=TAXAS!$A$20,IF($B442="PARCELADO ATÉ 12X",$D442-($D442*TAXAS!$F$20))/12,IF($A442=TAXAS!$A$21,IF($B442="PARCELADO ATÉ 12X",$D442-($D442*TAXAS!$F$21))/12,IF($A442=TAXAS!$A$22,IF($B442="PARCELADO ATÉ 12X",$D442-($D442*TAXAS!$F$22))/12,IF($A442=TAXAS!$A$23,IF($B442="PARCELADO ATÉ 12X",$D442-($D442*TAXAS!$F$23))/12,IF($A442=TAXAS!$A$24,IF($B442="PARCELADO ATÉ 12X",$D442-($D442*TAXAS!$F$24))/12,IF($A442=TAXAS!$A$25,IF($B442="PARCELADO ATÉ 12X",$D442-($D442*TAXAS!$F$25))/12,IF($A442=TAXAS!$A$26,IF($B442="PARCELADO ATÉ 12X",$D442-($D442*TAXAS!$F$26))/12,IF($A442=TAXAS!$A$27,IF($B442="PARCELADO ATÉ 12X",$D442-($D442*TAXAS!$F$27))/12))))))))))))))))))))))))/1</f>
        <v>0</v>
      </c>
      <c r="J442" s="8">
        <f t="shared" si="0"/>
        <v>0</v>
      </c>
      <c r="K442" s="10" t="b">
        <f>IF($B442="PARCELADO ATÉ 3X",($D442-($D442*TAXAS!$D$4))-$J442)</f>
        <v>0</v>
      </c>
      <c r="L442" s="10" t="b">
        <f>IF($B442="PARCELADO ATÉ 6X",($D442-($D442*TAXAS!$E$4))-$J442)</f>
        <v>0</v>
      </c>
      <c r="M442" s="10" t="b">
        <f>IF($B442="PARCELADO ATÉ 12X",($D442-($D442*TAXAS!$F$4))-$J442)</f>
        <v>0</v>
      </c>
      <c r="N442" s="8">
        <f t="shared" si="1"/>
        <v>0</v>
      </c>
      <c r="O442" s="10">
        <f t="shared" si="2"/>
        <v>0</v>
      </c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spans="1:31" ht="15.75" customHeight="1" x14ac:dyDescent="0.2">
      <c r="A443" s="3"/>
      <c r="B443" s="5"/>
      <c r="C443" s="6"/>
      <c r="D443" s="42"/>
      <c r="E443" s="8">
        <f>IF($A443="VISA",IF($B443="DÉBITO",$D443-($D443*TAXAS!$B$4)),IF($A443="MASTER",IF($B443="DÉBITO",$D443-($D443*TAXAS!$B$5)),IF($A443="ELO", IF($B443="DÉBITO",$D443-($D443*TAXAS!$B$6)),IF($A443="HIPERCARD",IF($B443="DÉBITO",$D443-($D443*TAXAS!$B$7)),IF($A443="DINERS",IF($B443="DÉBITO",$D443-($D443*TAXAS!$B$8)),IF($A443="AMERICA EXPRESS",IF($B443="DÉBITO",$D443-($D443*TAXAS!$B$9)),IF($A443=TAXAS!$A$10,IF($B443="DÉBITO",$D443-($D443*TAXAS!$B$10)), IF($A443=TAXAS!$A$11,IF($B443="DÉBITO",$D443-($D443*TAXAS!$B$11)), IF($A443=TAXAS!$A$12,IF($B443="DÉBITO",$D443-($D443*TAXAS!$B$12)), IF($A443=TAXAS!$A$13,IF($B443="DÉBITO",$D443-($D443*TAXAS!$B$13)), IF($A443=TAXAS!$A$14,IF($B443="DÉBITO",$D443-($D443*TAXAS!$B$14)), IF($A443=TAXAS!$A$15,IF($B443="DÉBITO",$D443-($D443*TAXAS!$B$15)), IF($A443=TAXAS!$A$16,IF($B443="DÉBITO",$D443-($D443*TAXAS!$B$16)), IF($A443=TAXAS!$A$17,IF($B443="DÉBITO",$D443-($D443*TAXAS!$B$17)), IF($A443=TAXAS!$A$18,IF($B443="DÉBITO",$D443-($D443*TAXAS!$B$18)), IF($A443=TAXAS!$A$19,IF($B443="DÉBITO",$D443-($D443*TAXAS!$B$19)), IF($A443=TAXAS!$A$20,IF($B443="DÉBITO",$D443-($D443*TAXAS!$B$20)), IF($A443=TAXAS!$A$21,IF($B443="DÉBITO",$D443-($D443*TAXAS!$B$21)), IF($A443=TAXAS!$A$22,IF($B443="DÉBITO",$D443-($D443*TAXAS!$B$22)), IF($A443=TAXAS!$A$23,IF($B443="DÉBITO",$D443-($D443*TAXAS!$B$23)), IF($A443=TAXAS!$A$24,IF($B443="DÉBITO",$D443-($D443*TAXAS!$B$24)), IF($A443=TAXAS!$A$25,IF($B443="DÉBITO",$D443-($D443*TAXAS!$B$25)), IF($A443=TAXAS!$A$26,IF($B443="DÉBITO",$D443-($D443*TAXAS!$B$26)), IF($A443=TAXAS!$A$27,IF($B443="DÉBITO",$D443-($D443*TAXAS!$B$27))))))))))))))))))))))))))/1</f>
        <v>0</v>
      </c>
      <c r="F443" s="8">
        <f>IF($A443="VISA",IF($B443="CRÉDITO",$D443-($D443*TAXAS!$C$4)),IF($A443="MASTER",IF($B443="CRÉDITO",$D443-($D443*TAXAS!$C$5)),IF($A443="ELO", IF($B443="CRÉDITO",$D443-($D443*TAXAS!$C$6)),IF($A443="HIPERCARD",IF($B443="CRÉDITO",$D443-($D443*TAXAS!$C$7)),IF($A443="DINERS",IF($B443="CRÉDITO",$D443-($D443*TAXAS!$C$8)),IF($A443="AMERICA EXPRESS",IF($B443="CRÉDITO",$D443-($D443*TAXAS!$C$9)),IF($A443=TAXAS!$A$10,IF($B443="CRÉDITO",$D443-($D443*TAXAS!$C$10)), IF($A443=TAXAS!$A$11,IF($B443="CRÉDITO",$D443-($D443*TAXAS!$C$11)), IF($A443=TAXAS!$A$12,IF($B443="CRÉDITO",$D443-($D443*TAXAS!$C$12)), IF($A443=TAXAS!$A$13,IF($B443="CRÉDITO",$D443-($D443*TAXAS!$C$13)), IF($A443=TAXAS!$A$14,IF($B443="CRÉDITO",$D443-($D443*TAXAS!$C$14)), IF($A443=TAXAS!$A$15,IF($B443="CRÉDITO",$D443-($D443*TAXAS!$C$15)), IF($A443=TAXAS!$A$16,IF($B443="CRÉDITO",$D443-($D443*TAXAS!$C$16)), IF($A443=TAXAS!$A$17,IF($B443="CRÉDITO",$D443-($D443*TAXAS!$C$17)), IF($A443=TAXAS!$A$18,IF($B443="CRÉDITO",$D443-($D443*TAXAS!$C$18)), IF($A443=TAXAS!$A$19,IF($B443="CRÉDITO",$D443-($D443*TAXAS!$C$19)), IF($A443=TAXAS!$A$20,IF($B443="CRÉDITO",$D443-($D443*TAXAS!$C$20)), IF($A443=TAXAS!$A$21,IF($B443="CRÉDITO",$D443-($D443*TAXAS!$C$21)), IF($A443=TAXAS!$A$22,IF($B443="CRÉDITO",$D443-($D443*TAXAS!$C$22)), IF($A443=TAXAS!$A$23,IF($B443="CRÉDITO",$D443-($D443*TAXAS!$C$23)), IF($A443=TAXAS!$A$24,IF($B443="CRÉDITO",$D443-($D443*TAXAS!$C$24)), IF($A443=TAXAS!$A$25,IF($B443="CRÉDITO",$D443-($D443*TAXAS!$C$25)), IF($A443=TAXAS!$A$26,IF($B443="CRÉDITO",$D443-($D443*TAXAS!$C$26)), IF($A443=TAXAS!$A$27,IF($B443="CRÉDITO",$D443-($D443*TAXAS!$C$27))))))))))))))))))))))))))/1</f>
        <v>0</v>
      </c>
      <c r="G443" s="9">
        <f>IF($A443="VISA",IF($B443="PARCELADO ATÉ 3X",$D443-(D443*TAXAS!$D$4))/3,IF($A443="MASTER",IF($B443="PARCELADO ATÉ 3X",$D443-(D443*TAXAS!$D$5))/3,IF($A443="ELO",IF($B443="PARCELADO ATÉ 3X",$D443-(D443*TAXAS!$D$6))/3,IF($A443="HIPERCARD",IF($B443="PARCELADO ATÉ 3X",$D443-(D443*TAXAS!$D$7))/3,IF($A443="DINERS",IF($B443="PARCELADO ATÉ 3X",$D443-(D443*TAXAS!$D$8))/3,IF($A443="AMERICA EXPRESS",IF($B443="PARCELADO ATÉ 3X",$D443-(D443*TAXAS!$D$9))/3,IF($A443=TAXAS!$A$10,IF($B443="PARCELADO ATÉ 3X",$D443-($D443*TAXAS!$D$10))/3,IF($A443=TAXAS!$A$11,IF($B443="PARCELADO ATÉ 3X",$D443-($D443*TAXAS!$D$11))/3,IF($A443=TAXAS!$A$12,IF($B443="PARCELADO ATÉ 3X",$D443-($D443*TAXAS!$D$12))/3,IF($A443=TAXAS!$A$13,IF($B443="PARCELADO ATÉ 3X",$D443-($D443*TAXAS!$D$13))/3,IF($A443=TAXAS!$A$14,IF($B443="PARCELADO ATÉ 3X",$D443-($D443*TAXAS!$D$14))/3,IF($A443=TAXAS!$A$15,IF($B443="PARCELADO ATÉ 3X",$D443-($D443*TAXAS!$D$15))/3,IF($A443=TAXAS!$A$16,IF($B443="PARCELADO ATÉ 3X",$D443-($D443*TAXAS!$D$16))/3,IF($A443=TAXAS!$A$17,IF($B443="PARCELADO ATÉ 3X",$D443-($D443*TAXAS!$D$17))/3,IF($A443=TAXAS!$A$18,IF($B443="PARCELADO ATÉ 3X",$D443-($D443*TAXAS!$D$18))/3,IF($A443=TAXAS!$A$19,IF($B443="PARCELADO ATÉ 3X",$D443-($D443*TAXAS!$D$19))/3,IF($A443=TAXAS!$A$20,IF($B443="PARCELADO ATÉ 3X",$D443-($D443*TAXAS!$D$20))/3,IF($A443=TAXAS!$A$21,IF($B443="PARCELADO ATÉ 3X",$D443-($D443*TAXAS!$D$21))/3,IF($A443=TAXAS!$A$22,IF($B443="PARCELADO ATÉ 3X",$D443-($D443*TAXAS!$D$22))/3,IF($A443=TAXAS!$A$23,IF($B443="PARCELADO ATÉ 3X",$D443-($D443*TAXAS!$D$23))/3,IF($A443=TAXAS!$A$24,IF($B443="PARCELADO ATÉ 3X",$D443-($D443*TAXAS!$D$24))/3,IF($A443=TAXAS!$A$25,IF($B443="PARCELADO ATÉ 3X",$D443-($D443*TAXAS!$D$25))/3,IF($A443=TAXAS!$A$26,IF($B443="PARCELADO ATÉ 3X",$D443-($D443*TAXAS!$D$26))/3,IF($A443=TAXAS!$A$27,IF($B443="PARCELADO ATÉ 3X",$D443-($D443*TAXAS!$D$27))/3))))))))))))))))))))))))/1</f>
        <v>0</v>
      </c>
      <c r="H443" s="9">
        <f>IF($A443="VISA",IF($B443="PARCELADO ATÉ 6X",$D443-(D443*TAXAS!$E$4))/6,IF($A443="MASTER",IF($B443="PARCELADO ATÉ 6X",$D443-(D443*TAXAS!$E$5))/6,IF($A443="ELO",IF($B443="PARCELADO ATÉ 6X",$D443-(D443*TAXAS!$E$6))/6,IF($A443="HIPERCARD",IF($B443="PARCELADO ATÉ 6X",$D443-(D443*TAXAS!$E$7))/6,IF($A443="DINERS",IF($B443="PARCELADO ATÉ 6X",$D443-(D443*TAXAS!$E$8))/6,IF($A443="AMERICA EXPRESS",IF($B443="PARCELADO ATÉ 6X",$D443-(D443*TAXAS!$E$9))/6,IF($A443=TAXAS!$A$10,IF($B443="PARCELADO ATÉ 6X",$D443-($D443*TAXAS!$E$10))/6,IF($A443=TAXAS!$A$11,IF($B443="PARCELADO ATÉ 6X",$D443-($D443*TAXAS!$E$11))/6,IF($A443=TAXAS!$A$12,IF($B443="PARCELADO ATÉ 6X",$D443-($D443*TAXAS!$E$12))/6,IF($A443=TAXAS!$A$13,IF($B443="PARCELADO ATÉ 6X",$D443-($D443*TAXAS!$E$13))/6,IF($A443=TAXAS!$A$14,IF($B443="PARCELADO ATÉ 6X",$D443-($D443*TAXAS!$E$14))/6,IF($A443=TAXAS!$A$15,IF($B443="PARCELADO ATÉ 6X",$D443-($D443*TAXAS!$E$15))/6,IF($A443=TAXAS!$A$16,IF($B443="PARCELADO ATÉ 6X",$D443-($D443*TAXAS!$E$16))/6,IF($A443=TAXAS!$A$17,IF($B443="PARCELADO ATÉ 6X",$D443-($D443*TAXAS!$E$17))/6,IF($A443=TAXAS!$A$18,IF($B443="PARCELADO ATÉ 6X",$D443-($D443*TAXAS!$E$18))/6,IF($A443=TAXAS!$A$19,IF($B443="PARCELADO ATÉ 6X",$D443-($D443*TAXAS!$E$19))/6,IF($A443=TAXAS!$A$20,IF($B443="PARCELADO ATÉ 6X",$D443-($D443*TAXAS!$E$20))/6,IF($A443=TAXAS!$A$21,IF($B443="PARCELADO ATÉ 6X",$D443-($D443*TAXAS!$E$21))/6,IF($A443=TAXAS!$A$22,IF($B443="PARCELADO ATÉ 6X",$D443-($D443*TAXAS!$E$22))/6,IF($A443=TAXAS!$A$23,IF($B443="PARCELADO ATÉ 6X",$D443-($D443*TAXAS!$E$23))/6,IF($A443=TAXAS!$A$24,IF($B443="PARCELADO ATÉ 6X",$D443-($D443*TAXAS!$E$24))/6,IF($A443=TAXAS!$A$25,IF($B443="PARCELADO ATÉ 6X",$D443-($D443*TAXAS!$E$25))/6,IF($A443=TAXAS!$A$26,IF($B443="PARCELADO ATÉ 6X",$D443-($D443*TAXAS!$E$26))/6,IF($A443=TAXAS!$A$27,IF($B443="PARCELADO ATÉ 6X",$D443-($D443*TAXAS!$E$27))/6))))))))))))))))))))))))/1</f>
        <v>0</v>
      </c>
      <c r="I443" s="9">
        <f>IF($A443="VISA",IF($B443="PARCELADO ATÉ 12X",$D443-(D443*TAXAS!$F$4))/12,IF($A443="MASTER",IF($B443="PARCELADO ATÉ 12X",$D443-(D443*TAXAS!$F$5))/12,IF($A443="ELO",IF($B443="PARCELADO ATÉ 12X",$D443-(D443*TAXAS!$F$6))/12,IF($A443="HIPERCARD",IF($B443="PARCELADO ATÉ 12X",$D443-(D443*TAXAS!$F$7))/12,IF($A443="DINERS",IF($B443="PARCELADO ATÉ 12X",$D443-(D443*TAXAS!$F$8))/12,IF($A443="AMERICA EXPRESS",IF($B443="PARCELADO ATÉ 12X",$D443-(D443*TAXAS!$F$9))/12,IF($A443=TAXAS!$A$10,IF($B443="PARCELADO ATÉ 12X",$D443-($D443*TAXAS!$F$10))/12,IF($A443=TAXAS!$A$11,IF($B443="PARCELADO ATÉ 12X",$D443-($D443*TAXAS!$F$11))/12,IF($A443=TAXAS!$A$12,IF($B443="PARCELADO ATÉ 12X",$D443-($D443*TAXAS!$F$12))/12,IF($A443=TAXAS!$A$13,IF($B443="PARCELADO ATÉ 12X",$D443-($D443*TAXAS!$F$13))/12,IF($A443=TAXAS!$A$14,IF($B443="PARCELADO ATÉ 12X",$D443-($D443*TAXAS!$F$14))/12,IF($A443=TAXAS!$A$15,IF($B443="PARCELADO ATÉ 12X",$D443-($D443*TAXAS!$F$15))/12,IF($A443=TAXAS!$A$16,IF($B443="PARCELADO ATÉ 12X",$D443-($D443*TAXAS!$F$16))/12,IF($A443=TAXAS!$A$17,IF($B443="PARCELADO ATÉ 12X",$D443-($D443*TAXAS!$F$17))/12,IF($A443=TAXAS!$A$18,IF($B443="PARCELADO ATÉ 12X",$D443-($D443*TAXAS!$F$18))/12,IF($A443=TAXAS!$A$19,IF($B443="PARCELADO ATÉ 12X",$D443-($D443*TAXAS!$F$19))/12,IF($A443=TAXAS!$A$20,IF($B443="PARCELADO ATÉ 12X",$D443-($D443*TAXAS!$F$20))/12,IF($A443=TAXAS!$A$21,IF($B443="PARCELADO ATÉ 12X",$D443-($D443*TAXAS!$F$21))/12,IF($A443=TAXAS!$A$22,IF($B443="PARCELADO ATÉ 12X",$D443-($D443*TAXAS!$F$22))/12,IF($A443=TAXAS!$A$23,IF($B443="PARCELADO ATÉ 12X",$D443-($D443*TAXAS!$F$23))/12,IF($A443=TAXAS!$A$24,IF($B443="PARCELADO ATÉ 12X",$D443-($D443*TAXAS!$F$24))/12,IF($A443=TAXAS!$A$25,IF($B443="PARCELADO ATÉ 12X",$D443-($D443*TAXAS!$F$25))/12,IF($A443=TAXAS!$A$26,IF($B443="PARCELADO ATÉ 12X",$D443-($D443*TAXAS!$F$26))/12,IF($A443=TAXAS!$A$27,IF($B443="PARCELADO ATÉ 12X",$D443-($D443*TAXAS!$F$27))/12))))))))))))))))))))))))/1</f>
        <v>0</v>
      </c>
      <c r="J443" s="8">
        <f t="shared" si="0"/>
        <v>0</v>
      </c>
      <c r="K443" s="10" t="b">
        <f>IF($B443="PARCELADO ATÉ 3X",($D443-($D443*TAXAS!$D$4))-$J443)</f>
        <v>0</v>
      </c>
      <c r="L443" s="10" t="b">
        <f>IF($B443="PARCELADO ATÉ 6X",($D443-($D443*TAXAS!$E$4))-$J443)</f>
        <v>0</v>
      </c>
      <c r="M443" s="10" t="b">
        <f>IF($B443="PARCELADO ATÉ 12X",($D443-($D443*TAXAS!$F$4))-$J443)</f>
        <v>0</v>
      </c>
      <c r="N443" s="8">
        <f t="shared" si="1"/>
        <v>0</v>
      </c>
      <c r="O443" s="10">
        <f t="shared" si="2"/>
        <v>0</v>
      </c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spans="1:31" ht="15.75" customHeight="1" x14ac:dyDescent="0.2">
      <c r="A444" s="3"/>
      <c r="B444" s="5"/>
      <c r="C444" s="6"/>
      <c r="D444" s="42"/>
      <c r="E444" s="8">
        <f>IF($A444="VISA",IF($B444="DÉBITO",$D444-($D444*TAXAS!$B$4)),IF($A444="MASTER",IF($B444="DÉBITO",$D444-($D444*TAXAS!$B$5)),IF($A444="ELO", IF($B444="DÉBITO",$D444-($D444*TAXAS!$B$6)),IF($A444="HIPERCARD",IF($B444="DÉBITO",$D444-($D444*TAXAS!$B$7)),IF($A444="DINERS",IF($B444="DÉBITO",$D444-($D444*TAXAS!$B$8)),IF($A444="AMERICA EXPRESS",IF($B444="DÉBITO",$D444-($D444*TAXAS!$B$9)),IF($A444=TAXAS!$A$10,IF($B444="DÉBITO",$D444-($D444*TAXAS!$B$10)), IF($A444=TAXAS!$A$11,IF($B444="DÉBITO",$D444-($D444*TAXAS!$B$11)), IF($A444=TAXAS!$A$12,IF($B444="DÉBITO",$D444-($D444*TAXAS!$B$12)), IF($A444=TAXAS!$A$13,IF($B444="DÉBITO",$D444-($D444*TAXAS!$B$13)), IF($A444=TAXAS!$A$14,IF($B444="DÉBITO",$D444-($D444*TAXAS!$B$14)), IF($A444=TAXAS!$A$15,IF($B444="DÉBITO",$D444-($D444*TAXAS!$B$15)), IF($A444=TAXAS!$A$16,IF($B444="DÉBITO",$D444-($D444*TAXAS!$B$16)), IF($A444=TAXAS!$A$17,IF($B444="DÉBITO",$D444-($D444*TAXAS!$B$17)), IF($A444=TAXAS!$A$18,IF($B444="DÉBITO",$D444-($D444*TAXAS!$B$18)), IF($A444=TAXAS!$A$19,IF($B444="DÉBITO",$D444-($D444*TAXAS!$B$19)), IF($A444=TAXAS!$A$20,IF($B444="DÉBITO",$D444-($D444*TAXAS!$B$20)), IF($A444=TAXAS!$A$21,IF($B444="DÉBITO",$D444-($D444*TAXAS!$B$21)), IF($A444=TAXAS!$A$22,IF($B444="DÉBITO",$D444-($D444*TAXAS!$B$22)), IF($A444=TAXAS!$A$23,IF($B444="DÉBITO",$D444-($D444*TAXAS!$B$23)), IF($A444=TAXAS!$A$24,IF($B444="DÉBITO",$D444-($D444*TAXAS!$B$24)), IF($A444=TAXAS!$A$25,IF($B444="DÉBITO",$D444-($D444*TAXAS!$B$25)), IF($A444=TAXAS!$A$26,IF($B444="DÉBITO",$D444-($D444*TAXAS!$B$26)), IF($A444=TAXAS!$A$27,IF($B444="DÉBITO",$D444-($D444*TAXAS!$B$27))))))))))))))))))))))))))/1</f>
        <v>0</v>
      </c>
      <c r="F444" s="8">
        <f>IF($A444="VISA",IF($B444="CRÉDITO",$D444-($D444*TAXAS!$C$4)),IF($A444="MASTER",IF($B444="CRÉDITO",$D444-($D444*TAXAS!$C$5)),IF($A444="ELO", IF($B444="CRÉDITO",$D444-($D444*TAXAS!$C$6)),IF($A444="HIPERCARD",IF($B444="CRÉDITO",$D444-($D444*TAXAS!$C$7)),IF($A444="DINERS",IF($B444="CRÉDITO",$D444-($D444*TAXAS!$C$8)),IF($A444="AMERICA EXPRESS",IF($B444="CRÉDITO",$D444-($D444*TAXAS!$C$9)),IF($A444=TAXAS!$A$10,IF($B444="CRÉDITO",$D444-($D444*TAXAS!$C$10)), IF($A444=TAXAS!$A$11,IF($B444="CRÉDITO",$D444-($D444*TAXAS!$C$11)), IF($A444=TAXAS!$A$12,IF($B444="CRÉDITO",$D444-($D444*TAXAS!$C$12)), IF($A444=TAXAS!$A$13,IF($B444="CRÉDITO",$D444-($D444*TAXAS!$C$13)), IF($A444=TAXAS!$A$14,IF($B444="CRÉDITO",$D444-($D444*TAXAS!$C$14)), IF($A444=TAXAS!$A$15,IF($B444="CRÉDITO",$D444-($D444*TAXAS!$C$15)), IF($A444=TAXAS!$A$16,IF($B444="CRÉDITO",$D444-($D444*TAXAS!$C$16)), IF($A444=TAXAS!$A$17,IF($B444="CRÉDITO",$D444-($D444*TAXAS!$C$17)), IF($A444=TAXAS!$A$18,IF($B444="CRÉDITO",$D444-($D444*TAXAS!$C$18)), IF($A444=TAXAS!$A$19,IF($B444="CRÉDITO",$D444-($D444*TAXAS!$C$19)), IF($A444=TAXAS!$A$20,IF($B444="CRÉDITO",$D444-($D444*TAXAS!$C$20)), IF($A444=TAXAS!$A$21,IF($B444="CRÉDITO",$D444-($D444*TAXAS!$C$21)), IF($A444=TAXAS!$A$22,IF($B444="CRÉDITO",$D444-($D444*TAXAS!$C$22)), IF($A444=TAXAS!$A$23,IF($B444="CRÉDITO",$D444-($D444*TAXAS!$C$23)), IF($A444=TAXAS!$A$24,IF($B444="CRÉDITO",$D444-($D444*TAXAS!$C$24)), IF($A444=TAXAS!$A$25,IF($B444="CRÉDITO",$D444-($D444*TAXAS!$C$25)), IF($A444=TAXAS!$A$26,IF($B444="CRÉDITO",$D444-($D444*TAXAS!$C$26)), IF($A444=TAXAS!$A$27,IF($B444="CRÉDITO",$D444-($D444*TAXAS!$C$27))))))))))))))))))))))))))/1</f>
        <v>0</v>
      </c>
      <c r="G444" s="9">
        <f>IF($A444="VISA",IF($B444="PARCELADO ATÉ 3X",$D444-(D444*TAXAS!$D$4))/3,IF($A444="MASTER",IF($B444="PARCELADO ATÉ 3X",$D444-(D444*TAXAS!$D$5))/3,IF($A444="ELO",IF($B444="PARCELADO ATÉ 3X",$D444-(D444*TAXAS!$D$6))/3,IF($A444="HIPERCARD",IF($B444="PARCELADO ATÉ 3X",$D444-(D444*TAXAS!$D$7))/3,IF($A444="DINERS",IF($B444="PARCELADO ATÉ 3X",$D444-(D444*TAXAS!$D$8))/3,IF($A444="AMERICA EXPRESS",IF($B444="PARCELADO ATÉ 3X",$D444-(D444*TAXAS!$D$9))/3,IF($A444=TAXAS!$A$10,IF($B444="PARCELADO ATÉ 3X",$D444-($D444*TAXAS!$D$10))/3,IF($A444=TAXAS!$A$11,IF($B444="PARCELADO ATÉ 3X",$D444-($D444*TAXAS!$D$11))/3,IF($A444=TAXAS!$A$12,IF($B444="PARCELADO ATÉ 3X",$D444-($D444*TAXAS!$D$12))/3,IF($A444=TAXAS!$A$13,IF($B444="PARCELADO ATÉ 3X",$D444-($D444*TAXAS!$D$13))/3,IF($A444=TAXAS!$A$14,IF($B444="PARCELADO ATÉ 3X",$D444-($D444*TAXAS!$D$14))/3,IF($A444=TAXAS!$A$15,IF($B444="PARCELADO ATÉ 3X",$D444-($D444*TAXAS!$D$15))/3,IF($A444=TAXAS!$A$16,IF($B444="PARCELADO ATÉ 3X",$D444-($D444*TAXAS!$D$16))/3,IF($A444=TAXAS!$A$17,IF($B444="PARCELADO ATÉ 3X",$D444-($D444*TAXAS!$D$17))/3,IF($A444=TAXAS!$A$18,IF($B444="PARCELADO ATÉ 3X",$D444-($D444*TAXAS!$D$18))/3,IF($A444=TAXAS!$A$19,IF($B444="PARCELADO ATÉ 3X",$D444-($D444*TAXAS!$D$19))/3,IF($A444=TAXAS!$A$20,IF($B444="PARCELADO ATÉ 3X",$D444-($D444*TAXAS!$D$20))/3,IF($A444=TAXAS!$A$21,IF($B444="PARCELADO ATÉ 3X",$D444-($D444*TAXAS!$D$21))/3,IF($A444=TAXAS!$A$22,IF($B444="PARCELADO ATÉ 3X",$D444-($D444*TAXAS!$D$22))/3,IF($A444=TAXAS!$A$23,IF($B444="PARCELADO ATÉ 3X",$D444-($D444*TAXAS!$D$23))/3,IF($A444=TAXAS!$A$24,IF($B444="PARCELADO ATÉ 3X",$D444-($D444*TAXAS!$D$24))/3,IF($A444=TAXAS!$A$25,IF($B444="PARCELADO ATÉ 3X",$D444-($D444*TAXAS!$D$25))/3,IF($A444=TAXAS!$A$26,IF($B444="PARCELADO ATÉ 3X",$D444-($D444*TAXAS!$D$26))/3,IF($A444=TAXAS!$A$27,IF($B444="PARCELADO ATÉ 3X",$D444-($D444*TAXAS!$D$27))/3))))))))))))))))))))))))/1</f>
        <v>0</v>
      </c>
      <c r="H444" s="9">
        <f>IF($A444="VISA",IF($B444="PARCELADO ATÉ 6X",$D444-(D444*TAXAS!$E$4))/6,IF($A444="MASTER",IF($B444="PARCELADO ATÉ 6X",$D444-(D444*TAXAS!$E$5))/6,IF($A444="ELO",IF($B444="PARCELADO ATÉ 6X",$D444-(D444*TAXAS!$E$6))/6,IF($A444="HIPERCARD",IF($B444="PARCELADO ATÉ 6X",$D444-(D444*TAXAS!$E$7))/6,IF($A444="DINERS",IF($B444="PARCELADO ATÉ 6X",$D444-(D444*TAXAS!$E$8))/6,IF($A444="AMERICA EXPRESS",IF($B444="PARCELADO ATÉ 6X",$D444-(D444*TAXAS!$E$9))/6,IF($A444=TAXAS!$A$10,IF($B444="PARCELADO ATÉ 6X",$D444-($D444*TAXAS!$E$10))/6,IF($A444=TAXAS!$A$11,IF($B444="PARCELADO ATÉ 6X",$D444-($D444*TAXAS!$E$11))/6,IF($A444=TAXAS!$A$12,IF($B444="PARCELADO ATÉ 6X",$D444-($D444*TAXAS!$E$12))/6,IF($A444=TAXAS!$A$13,IF($B444="PARCELADO ATÉ 6X",$D444-($D444*TAXAS!$E$13))/6,IF($A444=TAXAS!$A$14,IF($B444="PARCELADO ATÉ 6X",$D444-($D444*TAXAS!$E$14))/6,IF($A444=TAXAS!$A$15,IF($B444="PARCELADO ATÉ 6X",$D444-($D444*TAXAS!$E$15))/6,IF($A444=TAXAS!$A$16,IF($B444="PARCELADO ATÉ 6X",$D444-($D444*TAXAS!$E$16))/6,IF($A444=TAXAS!$A$17,IF($B444="PARCELADO ATÉ 6X",$D444-($D444*TAXAS!$E$17))/6,IF($A444=TAXAS!$A$18,IF($B444="PARCELADO ATÉ 6X",$D444-($D444*TAXAS!$E$18))/6,IF($A444=TAXAS!$A$19,IF($B444="PARCELADO ATÉ 6X",$D444-($D444*TAXAS!$E$19))/6,IF($A444=TAXAS!$A$20,IF($B444="PARCELADO ATÉ 6X",$D444-($D444*TAXAS!$E$20))/6,IF($A444=TAXAS!$A$21,IF($B444="PARCELADO ATÉ 6X",$D444-($D444*TAXAS!$E$21))/6,IF($A444=TAXAS!$A$22,IF($B444="PARCELADO ATÉ 6X",$D444-($D444*TAXAS!$E$22))/6,IF($A444=TAXAS!$A$23,IF($B444="PARCELADO ATÉ 6X",$D444-($D444*TAXAS!$E$23))/6,IF($A444=TAXAS!$A$24,IF($B444="PARCELADO ATÉ 6X",$D444-($D444*TAXAS!$E$24))/6,IF($A444=TAXAS!$A$25,IF($B444="PARCELADO ATÉ 6X",$D444-($D444*TAXAS!$E$25))/6,IF($A444=TAXAS!$A$26,IF($B444="PARCELADO ATÉ 6X",$D444-($D444*TAXAS!$E$26))/6,IF($A444=TAXAS!$A$27,IF($B444="PARCELADO ATÉ 6X",$D444-($D444*TAXAS!$E$27))/6))))))))))))))))))))))))/1</f>
        <v>0</v>
      </c>
      <c r="I444" s="9">
        <f>IF($A444="VISA",IF($B444="PARCELADO ATÉ 12X",$D444-(D444*TAXAS!$F$4))/12,IF($A444="MASTER",IF($B444="PARCELADO ATÉ 12X",$D444-(D444*TAXAS!$F$5))/12,IF($A444="ELO",IF($B444="PARCELADO ATÉ 12X",$D444-(D444*TAXAS!$F$6))/12,IF($A444="HIPERCARD",IF($B444="PARCELADO ATÉ 12X",$D444-(D444*TAXAS!$F$7))/12,IF($A444="DINERS",IF($B444="PARCELADO ATÉ 12X",$D444-(D444*TAXAS!$F$8))/12,IF($A444="AMERICA EXPRESS",IF($B444="PARCELADO ATÉ 12X",$D444-(D444*TAXAS!$F$9))/12,IF($A444=TAXAS!$A$10,IF($B444="PARCELADO ATÉ 12X",$D444-($D444*TAXAS!$F$10))/12,IF($A444=TAXAS!$A$11,IF($B444="PARCELADO ATÉ 12X",$D444-($D444*TAXAS!$F$11))/12,IF($A444=TAXAS!$A$12,IF($B444="PARCELADO ATÉ 12X",$D444-($D444*TAXAS!$F$12))/12,IF($A444=TAXAS!$A$13,IF($B444="PARCELADO ATÉ 12X",$D444-($D444*TAXAS!$F$13))/12,IF($A444=TAXAS!$A$14,IF($B444="PARCELADO ATÉ 12X",$D444-($D444*TAXAS!$F$14))/12,IF($A444=TAXAS!$A$15,IF($B444="PARCELADO ATÉ 12X",$D444-($D444*TAXAS!$F$15))/12,IF($A444=TAXAS!$A$16,IF($B444="PARCELADO ATÉ 12X",$D444-($D444*TAXAS!$F$16))/12,IF($A444=TAXAS!$A$17,IF($B444="PARCELADO ATÉ 12X",$D444-($D444*TAXAS!$F$17))/12,IF($A444=TAXAS!$A$18,IF($B444="PARCELADO ATÉ 12X",$D444-($D444*TAXAS!$F$18))/12,IF($A444=TAXAS!$A$19,IF($B444="PARCELADO ATÉ 12X",$D444-($D444*TAXAS!$F$19))/12,IF($A444=TAXAS!$A$20,IF($B444="PARCELADO ATÉ 12X",$D444-($D444*TAXAS!$F$20))/12,IF($A444=TAXAS!$A$21,IF($B444="PARCELADO ATÉ 12X",$D444-($D444*TAXAS!$F$21))/12,IF($A444=TAXAS!$A$22,IF($B444="PARCELADO ATÉ 12X",$D444-($D444*TAXAS!$F$22))/12,IF($A444=TAXAS!$A$23,IF($B444="PARCELADO ATÉ 12X",$D444-($D444*TAXAS!$F$23))/12,IF($A444=TAXAS!$A$24,IF($B444="PARCELADO ATÉ 12X",$D444-($D444*TAXAS!$F$24))/12,IF($A444=TAXAS!$A$25,IF($B444="PARCELADO ATÉ 12X",$D444-($D444*TAXAS!$F$25))/12,IF($A444=TAXAS!$A$26,IF($B444="PARCELADO ATÉ 12X",$D444-($D444*TAXAS!$F$26))/12,IF($A444=TAXAS!$A$27,IF($B444="PARCELADO ATÉ 12X",$D444-($D444*TAXAS!$F$27))/12))))))))))))))))))))))))/1</f>
        <v>0</v>
      </c>
      <c r="J444" s="8">
        <f t="shared" si="0"/>
        <v>0</v>
      </c>
      <c r="K444" s="10" t="b">
        <f>IF($B444="PARCELADO ATÉ 3X",($D444-($D444*TAXAS!$D$4))-$J444)</f>
        <v>0</v>
      </c>
      <c r="L444" s="10" t="b">
        <f>IF($B444="PARCELADO ATÉ 6X",($D444-($D444*TAXAS!$E$4))-$J444)</f>
        <v>0</v>
      </c>
      <c r="M444" s="10" t="b">
        <f>IF($B444="PARCELADO ATÉ 12X",($D444-($D444*TAXAS!$F$4))-$J444)</f>
        <v>0</v>
      </c>
      <c r="N444" s="8">
        <f t="shared" si="1"/>
        <v>0</v>
      </c>
      <c r="O444" s="10">
        <f t="shared" si="2"/>
        <v>0</v>
      </c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spans="1:31" ht="15.75" customHeight="1" x14ac:dyDescent="0.2">
      <c r="A445" s="3"/>
      <c r="B445" s="5"/>
      <c r="C445" s="6"/>
      <c r="D445" s="42"/>
      <c r="E445" s="8">
        <f>IF($A445="VISA",IF($B445="DÉBITO",$D445-($D445*TAXAS!$B$4)),IF($A445="MASTER",IF($B445="DÉBITO",$D445-($D445*TAXAS!$B$5)),IF($A445="ELO", IF($B445="DÉBITO",$D445-($D445*TAXAS!$B$6)),IF($A445="HIPERCARD",IF($B445="DÉBITO",$D445-($D445*TAXAS!$B$7)),IF($A445="DINERS",IF($B445="DÉBITO",$D445-($D445*TAXAS!$B$8)),IF($A445="AMERICA EXPRESS",IF($B445="DÉBITO",$D445-($D445*TAXAS!$B$9)),IF($A445=TAXAS!$A$10,IF($B445="DÉBITO",$D445-($D445*TAXAS!$B$10)), IF($A445=TAXAS!$A$11,IF($B445="DÉBITO",$D445-($D445*TAXAS!$B$11)), IF($A445=TAXAS!$A$12,IF($B445="DÉBITO",$D445-($D445*TAXAS!$B$12)), IF($A445=TAXAS!$A$13,IF($B445="DÉBITO",$D445-($D445*TAXAS!$B$13)), IF($A445=TAXAS!$A$14,IF($B445="DÉBITO",$D445-($D445*TAXAS!$B$14)), IF($A445=TAXAS!$A$15,IF($B445="DÉBITO",$D445-($D445*TAXAS!$B$15)), IF($A445=TAXAS!$A$16,IF($B445="DÉBITO",$D445-($D445*TAXAS!$B$16)), IF($A445=TAXAS!$A$17,IF($B445="DÉBITO",$D445-($D445*TAXAS!$B$17)), IF($A445=TAXAS!$A$18,IF($B445="DÉBITO",$D445-($D445*TAXAS!$B$18)), IF($A445=TAXAS!$A$19,IF($B445="DÉBITO",$D445-($D445*TAXAS!$B$19)), IF($A445=TAXAS!$A$20,IF($B445="DÉBITO",$D445-($D445*TAXAS!$B$20)), IF($A445=TAXAS!$A$21,IF($B445="DÉBITO",$D445-($D445*TAXAS!$B$21)), IF($A445=TAXAS!$A$22,IF($B445="DÉBITO",$D445-($D445*TAXAS!$B$22)), IF($A445=TAXAS!$A$23,IF($B445="DÉBITO",$D445-($D445*TAXAS!$B$23)), IF($A445=TAXAS!$A$24,IF($B445="DÉBITO",$D445-($D445*TAXAS!$B$24)), IF($A445=TAXAS!$A$25,IF($B445="DÉBITO",$D445-($D445*TAXAS!$B$25)), IF($A445=TAXAS!$A$26,IF($B445="DÉBITO",$D445-($D445*TAXAS!$B$26)), IF($A445=TAXAS!$A$27,IF($B445="DÉBITO",$D445-($D445*TAXAS!$B$27))))))))))))))))))))))))))/1</f>
        <v>0</v>
      </c>
      <c r="F445" s="8">
        <f>IF($A445="VISA",IF($B445="CRÉDITO",$D445-($D445*TAXAS!$C$4)),IF($A445="MASTER",IF($B445="CRÉDITO",$D445-($D445*TAXAS!$C$5)),IF($A445="ELO", IF($B445="CRÉDITO",$D445-($D445*TAXAS!$C$6)),IF($A445="HIPERCARD",IF($B445="CRÉDITO",$D445-($D445*TAXAS!$C$7)),IF($A445="DINERS",IF($B445="CRÉDITO",$D445-($D445*TAXAS!$C$8)),IF($A445="AMERICA EXPRESS",IF($B445="CRÉDITO",$D445-($D445*TAXAS!$C$9)),IF($A445=TAXAS!$A$10,IF($B445="CRÉDITO",$D445-($D445*TAXAS!$C$10)), IF($A445=TAXAS!$A$11,IF($B445="CRÉDITO",$D445-($D445*TAXAS!$C$11)), IF($A445=TAXAS!$A$12,IF($B445="CRÉDITO",$D445-($D445*TAXAS!$C$12)), IF($A445=TAXAS!$A$13,IF($B445="CRÉDITO",$D445-($D445*TAXAS!$C$13)), IF($A445=TAXAS!$A$14,IF($B445="CRÉDITO",$D445-($D445*TAXAS!$C$14)), IF($A445=TAXAS!$A$15,IF($B445="CRÉDITO",$D445-($D445*TAXAS!$C$15)), IF($A445=TAXAS!$A$16,IF($B445="CRÉDITO",$D445-($D445*TAXAS!$C$16)), IF($A445=TAXAS!$A$17,IF($B445="CRÉDITO",$D445-($D445*TAXAS!$C$17)), IF($A445=TAXAS!$A$18,IF($B445="CRÉDITO",$D445-($D445*TAXAS!$C$18)), IF($A445=TAXAS!$A$19,IF($B445="CRÉDITO",$D445-($D445*TAXAS!$C$19)), IF($A445=TAXAS!$A$20,IF($B445="CRÉDITO",$D445-($D445*TAXAS!$C$20)), IF($A445=TAXAS!$A$21,IF($B445="CRÉDITO",$D445-($D445*TAXAS!$C$21)), IF($A445=TAXAS!$A$22,IF($B445="CRÉDITO",$D445-($D445*TAXAS!$C$22)), IF($A445=TAXAS!$A$23,IF($B445="CRÉDITO",$D445-($D445*TAXAS!$C$23)), IF($A445=TAXAS!$A$24,IF($B445="CRÉDITO",$D445-($D445*TAXAS!$C$24)), IF($A445=TAXAS!$A$25,IF($B445="CRÉDITO",$D445-($D445*TAXAS!$C$25)), IF($A445=TAXAS!$A$26,IF($B445="CRÉDITO",$D445-($D445*TAXAS!$C$26)), IF($A445=TAXAS!$A$27,IF($B445="CRÉDITO",$D445-($D445*TAXAS!$C$27))))))))))))))))))))))))))/1</f>
        <v>0</v>
      </c>
      <c r="G445" s="9">
        <f>IF($A445="VISA",IF($B445="PARCELADO ATÉ 3X",$D445-(D445*TAXAS!$D$4))/3,IF($A445="MASTER",IF($B445="PARCELADO ATÉ 3X",$D445-(D445*TAXAS!$D$5))/3,IF($A445="ELO",IF($B445="PARCELADO ATÉ 3X",$D445-(D445*TAXAS!$D$6))/3,IF($A445="HIPERCARD",IF($B445="PARCELADO ATÉ 3X",$D445-(D445*TAXAS!$D$7))/3,IF($A445="DINERS",IF($B445="PARCELADO ATÉ 3X",$D445-(D445*TAXAS!$D$8))/3,IF($A445="AMERICA EXPRESS",IF($B445="PARCELADO ATÉ 3X",$D445-(D445*TAXAS!$D$9))/3,IF($A445=TAXAS!$A$10,IF($B445="PARCELADO ATÉ 3X",$D445-($D445*TAXAS!$D$10))/3,IF($A445=TAXAS!$A$11,IF($B445="PARCELADO ATÉ 3X",$D445-($D445*TAXAS!$D$11))/3,IF($A445=TAXAS!$A$12,IF($B445="PARCELADO ATÉ 3X",$D445-($D445*TAXAS!$D$12))/3,IF($A445=TAXAS!$A$13,IF($B445="PARCELADO ATÉ 3X",$D445-($D445*TAXAS!$D$13))/3,IF($A445=TAXAS!$A$14,IF($B445="PARCELADO ATÉ 3X",$D445-($D445*TAXAS!$D$14))/3,IF($A445=TAXAS!$A$15,IF($B445="PARCELADO ATÉ 3X",$D445-($D445*TAXAS!$D$15))/3,IF($A445=TAXAS!$A$16,IF($B445="PARCELADO ATÉ 3X",$D445-($D445*TAXAS!$D$16))/3,IF($A445=TAXAS!$A$17,IF($B445="PARCELADO ATÉ 3X",$D445-($D445*TAXAS!$D$17))/3,IF($A445=TAXAS!$A$18,IF($B445="PARCELADO ATÉ 3X",$D445-($D445*TAXAS!$D$18))/3,IF($A445=TAXAS!$A$19,IF($B445="PARCELADO ATÉ 3X",$D445-($D445*TAXAS!$D$19))/3,IF($A445=TAXAS!$A$20,IF($B445="PARCELADO ATÉ 3X",$D445-($D445*TAXAS!$D$20))/3,IF($A445=TAXAS!$A$21,IF($B445="PARCELADO ATÉ 3X",$D445-($D445*TAXAS!$D$21))/3,IF($A445=TAXAS!$A$22,IF($B445="PARCELADO ATÉ 3X",$D445-($D445*TAXAS!$D$22))/3,IF($A445=TAXAS!$A$23,IF($B445="PARCELADO ATÉ 3X",$D445-($D445*TAXAS!$D$23))/3,IF($A445=TAXAS!$A$24,IF($B445="PARCELADO ATÉ 3X",$D445-($D445*TAXAS!$D$24))/3,IF($A445=TAXAS!$A$25,IF($B445="PARCELADO ATÉ 3X",$D445-($D445*TAXAS!$D$25))/3,IF($A445=TAXAS!$A$26,IF($B445="PARCELADO ATÉ 3X",$D445-($D445*TAXAS!$D$26))/3,IF($A445=TAXAS!$A$27,IF($B445="PARCELADO ATÉ 3X",$D445-($D445*TAXAS!$D$27))/3))))))))))))))))))))))))/1</f>
        <v>0</v>
      </c>
      <c r="H445" s="9">
        <f>IF($A445="VISA",IF($B445="PARCELADO ATÉ 6X",$D445-(D445*TAXAS!$E$4))/6,IF($A445="MASTER",IF($B445="PARCELADO ATÉ 6X",$D445-(D445*TAXAS!$E$5))/6,IF($A445="ELO",IF($B445="PARCELADO ATÉ 6X",$D445-(D445*TAXAS!$E$6))/6,IF($A445="HIPERCARD",IF($B445="PARCELADO ATÉ 6X",$D445-(D445*TAXAS!$E$7))/6,IF($A445="DINERS",IF($B445="PARCELADO ATÉ 6X",$D445-(D445*TAXAS!$E$8))/6,IF($A445="AMERICA EXPRESS",IF($B445="PARCELADO ATÉ 6X",$D445-(D445*TAXAS!$E$9))/6,IF($A445=TAXAS!$A$10,IF($B445="PARCELADO ATÉ 6X",$D445-($D445*TAXAS!$E$10))/6,IF($A445=TAXAS!$A$11,IF($B445="PARCELADO ATÉ 6X",$D445-($D445*TAXAS!$E$11))/6,IF($A445=TAXAS!$A$12,IF($B445="PARCELADO ATÉ 6X",$D445-($D445*TAXAS!$E$12))/6,IF($A445=TAXAS!$A$13,IF($B445="PARCELADO ATÉ 6X",$D445-($D445*TAXAS!$E$13))/6,IF($A445=TAXAS!$A$14,IF($B445="PARCELADO ATÉ 6X",$D445-($D445*TAXAS!$E$14))/6,IF($A445=TAXAS!$A$15,IF($B445="PARCELADO ATÉ 6X",$D445-($D445*TAXAS!$E$15))/6,IF($A445=TAXAS!$A$16,IF($B445="PARCELADO ATÉ 6X",$D445-($D445*TAXAS!$E$16))/6,IF($A445=TAXAS!$A$17,IF($B445="PARCELADO ATÉ 6X",$D445-($D445*TAXAS!$E$17))/6,IF($A445=TAXAS!$A$18,IF($B445="PARCELADO ATÉ 6X",$D445-($D445*TAXAS!$E$18))/6,IF($A445=TAXAS!$A$19,IF($B445="PARCELADO ATÉ 6X",$D445-($D445*TAXAS!$E$19))/6,IF($A445=TAXAS!$A$20,IF($B445="PARCELADO ATÉ 6X",$D445-($D445*TAXAS!$E$20))/6,IF($A445=TAXAS!$A$21,IF($B445="PARCELADO ATÉ 6X",$D445-($D445*TAXAS!$E$21))/6,IF($A445=TAXAS!$A$22,IF($B445="PARCELADO ATÉ 6X",$D445-($D445*TAXAS!$E$22))/6,IF($A445=TAXAS!$A$23,IF($B445="PARCELADO ATÉ 6X",$D445-($D445*TAXAS!$E$23))/6,IF($A445=TAXAS!$A$24,IF($B445="PARCELADO ATÉ 6X",$D445-($D445*TAXAS!$E$24))/6,IF($A445=TAXAS!$A$25,IF($B445="PARCELADO ATÉ 6X",$D445-($D445*TAXAS!$E$25))/6,IF($A445=TAXAS!$A$26,IF($B445="PARCELADO ATÉ 6X",$D445-($D445*TAXAS!$E$26))/6,IF($A445=TAXAS!$A$27,IF($B445="PARCELADO ATÉ 6X",$D445-($D445*TAXAS!$E$27))/6))))))))))))))))))))))))/1</f>
        <v>0</v>
      </c>
      <c r="I445" s="9">
        <f>IF($A445="VISA",IF($B445="PARCELADO ATÉ 12X",$D445-(D445*TAXAS!$F$4))/12,IF($A445="MASTER",IF($B445="PARCELADO ATÉ 12X",$D445-(D445*TAXAS!$F$5))/12,IF($A445="ELO",IF($B445="PARCELADO ATÉ 12X",$D445-(D445*TAXAS!$F$6))/12,IF($A445="HIPERCARD",IF($B445="PARCELADO ATÉ 12X",$D445-(D445*TAXAS!$F$7))/12,IF($A445="DINERS",IF($B445="PARCELADO ATÉ 12X",$D445-(D445*TAXAS!$F$8))/12,IF($A445="AMERICA EXPRESS",IF($B445="PARCELADO ATÉ 12X",$D445-(D445*TAXAS!$F$9))/12,IF($A445=TAXAS!$A$10,IF($B445="PARCELADO ATÉ 12X",$D445-($D445*TAXAS!$F$10))/12,IF($A445=TAXAS!$A$11,IF($B445="PARCELADO ATÉ 12X",$D445-($D445*TAXAS!$F$11))/12,IF($A445=TAXAS!$A$12,IF($B445="PARCELADO ATÉ 12X",$D445-($D445*TAXAS!$F$12))/12,IF($A445=TAXAS!$A$13,IF($B445="PARCELADO ATÉ 12X",$D445-($D445*TAXAS!$F$13))/12,IF($A445=TAXAS!$A$14,IF($B445="PARCELADO ATÉ 12X",$D445-($D445*TAXAS!$F$14))/12,IF($A445=TAXAS!$A$15,IF($B445="PARCELADO ATÉ 12X",$D445-($D445*TAXAS!$F$15))/12,IF($A445=TAXAS!$A$16,IF($B445="PARCELADO ATÉ 12X",$D445-($D445*TAXAS!$F$16))/12,IF($A445=TAXAS!$A$17,IF($B445="PARCELADO ATÉ 12X",$D445-($D445*TAXAS!$F$17))/12,IF($A445=TAXAS!$A$18,IF($B445="PARCELADO ATÉ 12X",$D445-($D445*TAXAS!$F$18))/12,IF($A445=TAXAS!$A$19,IF($B445="PARCELADO ATÉ 12X",$D445-($D445*TAXAS!$F$19))/12,IF($A445=TAXAS!$A$20,IF($B445="PARCELADO ATÉ 12X",$D445-($D445*TAXAS!$F$20))/12,IF($A445=TAXAS!$A$21,IF($B445="PARCELADO ATÉ 12X",$D445-($D445*TAXAS!$F$21))/12,IF($A445=TAXAS!$A$22,IF($B445="PARCELADO ATÉ 12X",$D445-($D445*TAXAS!$F$22))/12,IF($A445=TAXAS!$A$23,IF($B445="PARCELADO ATÉ 12X",$D445-($D445*TAXAS!$F$23))/12,IF($A445=TAXAS!$A$24,IF($B445="PARCELADO ATÉ 12X",$D445-($D445*TAXAS!$F$24))/12,IF($A445=TAXAS!$A$25,IF($B445="PARCELADO ATÉ 12X",$D445-($D445*TAXAS!$F$25))/12,IF($A445=TAXAS!$A$26,IF($B445="PARCELADO ATÉ 12X",$D445-($D445*TAXAS!$F$26))/12,IF($A445=TAXAS!$A$27,IF($B445="PARCELADO ATÉ 12X",$D445-($D445*TAXAS!$F$27))/12))))))))))))))))))))))))/1</f>
        <v>0</v>
      </c>
      <c r="J445" s="8">
        <f t="shared" si="0"/>
        <v>0</v>
      </c>
      <c r="K445" s="10" t="b">
        <f>IF($B445="PARCELADO ATÉ 3X",($D445-($D445*TAXAS!$D$4))-$J445)</f>
        <v>0</v>
      </c>
      <c r="L445" s="10" t="b">
        <f>IF($B445="PARCELADO ATÉ 6X",($D445-($D445*TAXAS!$E$4))-$J445)</f>
        <v>0</v>
      </c>
      <c r="M445" s="10" t="b">
        <f>IF($B445="PARCELADO ATÉ 12X",($D445-($D445*TAXAS!$F$4))-$J445)</f>
        <v>0</v>
      </c>
      <c r="N445" s="8">
        <f t="shared" si="1"/>
        <v>0</v>
      </c>
      <c r="O445" s="10">
        <f t="shared" si="2"/>
        <v>0</v>
      </c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spans="1:31" ht="15.75" customHeight="1" x14ac:dyDescent="0.2">
      <c r="A446" s="3"/>
      <c r="B446" s="5"/>
      <c r="C446" s="6"/>
      <c r="D446" s="42"/>
      <c r="E446" s="8">
        <f>IF($A446="VISA",IF($B446="DÉBITO",$D446-($D446*TAXAS!$B$4)),IF($A446="MASTER",IF($B446="DÉBITO",$D446-($D446*TAXAS!$B$5)),IF($A446="ELO", IF($B446="DÉBITO",$D446-($D446*TAXAS!$B$6)),IF($A446="HIPERCARD",IF($B446="DÉBITO",$D446-($D446*TAXAS!$B$7)),IF($A446="DINERS",IF($B446="DÉBITO",$D446-($D446*TAXAS!$B$8)),IF($A446="AMERICA EXPRESS",IF($B446="DÉBITO",$D446-($D446*TAXAS!$B$9)),IF($A446=TAXAS!$A$10,IF($B446="DÉBITO",$D446-($D446*TAXAS!$B$10)), IF($A446=TAXAS!$A$11,IF($B446="DÉBITO",$D446-($D446*TAXAS!$B$11)), IF($A446=TAXAS!$A$12,IF($B446="DÉBITO",$D446-($D446*TAXAS!$B$12)), IF($A446=TAXAS!$A$13,IF($B446="DÉBITO",$D446-($D446*TAXAS!$B$13)), IF($A446=TAXAS!$A$14,IF($B446="DÉBITO",$D446-($D446*TAXAS!$B$14)), IF($A446=TAXAS!$A$15,IF($B446="DÉBITO",$D446-($D446*TAXAS!$B$15)), IF($A446=TAXAS!$A$16,IF($B446="DÉBITO",$D446-($D446*TAXAS!$B$16)), IF($A446=TAXAS!$A$17,IF($B446="DÉBITO",$D446-($D446*TAXAS!$B$17)), IF($A446=TAXAS!$A$18,IF($B446="DÉBITO",$D446-($D446*TAXAS!$B$18)), IF($A446=TAXAS!$A$19,IF($B446="DÉBITO",$D446-($D446*TAXAS!$B$19)), IF($A446=TAXAS!$A$20,IF($B446="DÉBITO",$D446-($D446*TAXAS!$B$20)), IF($A446=TAXAS!$A$21,IF($B446="DÉBITO",$D446-($D446*TAXAS!$B$21)), IF($A446=TAXAS!$A$22,IF($B446="DÉBITO",$D446-($D446*TAXAS!$B$22)), IF($A446=TAXAS!$A$23,IF($B446="DÉBITO",$D446-($D446*TAXAS!$B$23)), IF($A446=TAXAS!$A$24,IF($B446="DÉBITO",$D446-($D446*TAXAS!$B$24)), IF($A446=TAXAS!$A$25,IF($B446="DÉBITO",$D446-($D446*TAXAS!$B$25)), IF($A446=TAXAS!$A$26,IF($B446="DÉBITO",$D446-($D446*TAXAS!$B$26)), IF($A446=TAXAS!$A$27,IF($B446="DÉBITO",$D446-($D446*TAXAS!$B$27))))))))))))))))))))))))))/1</f>
        <v>0</v>
      </c>
      <c r="F446" s="8">
        <f>IF($A446="VISA",IF($B446="CRÉDITO",$D446-($D446*TAXAS!$C$4)),IF($A446="MASTER",IF($B446="CRÉDITO",$D446-($D446*TAXAS!$C$5)),IF($A446="ELO", IF($B446="CRÉDITO",$D446-($D446*TAXAS!$C$6)),IF($A446="HIPERCARD",IF($B446="CRÉDITO",$D446-($D446*TAXAS!$C$7)),IF($A446="DINERS",IF($B446="CRÉDITO",$D446-($D446*TAXAS!$C$8)),IF($A446="AMERICA EXPRESS",IF($B446="CRÉDITO",$D446-($D446*TAXAS!$C$9)),IF($A446=TAXAS!$A$10,IF($B446="CRÉDITO",$D446-($D446*TAXAS!$C$10)), IF($A446=TAXAS!$A$11,IF($B446="CRÉDITO",$D446-($D446*TAXAS!$C$11)), IF($A446=TAXAS!$A$12,IF($B446="CRÉDITO",$D446-($D446*TAXAS!$C$12)), IF($A446=TAXAS!$A$13,IF($B446="CRÉDITO",$D446-($D446*TAXAS!$C$13)), IF($A446=TAXAS!$A$14,IF($B446="CRÉDITO",$D446-($D446*TAXAS!$C$14)), IF($A446=TAXAS!$A$15,IF($B446="CRÉDITO",$D446-($D446*TAXAS!$C$15)), IF($A446=TAXAS!$A$16,IF($B446="CRÉDITO",$D446-($D446*TAXAS!$C$16)), IF($A446=TAXAS!$A$17,IF($B446="CRÉDITO",$D446-($D446*TAXAS!$C$17)), IF($A446=TAXAS!$A$18,IF($B446="CRÉDITO",$D446-($D446*TAXAS!$C$18)), IF($A446=TAXAS!$A$19,IF($B446="CRÉDITO",$D446-($D446*TAXAS!$C$19)), IF($A446=TAXAS!$A$20,IF($B446="CRÉDITO",$D446-($D446*TAXAS!$C$20)), IF($A446=TAXAS!$A$21,IF($B446="CRÉDITO",$D446-($D446*TAXAS!$C$21)), IF($A446=TAXAS!$A$22,IF($B446="CRÉDITO",$D446-($D446*TAXAS!$C$22)), IF($A446=TAXAS!$A$23,IF($B446="CRÉDITO",$D446-($D446*TAXAS!$C$23)), IF($A446=TAXAS!$A$24,IF($B446="CRÉDITO",$D446-($D446*TAXAS!$C$24)), IF($A446=TAXAS!$A$25,IF($B446="CRÉDITO",$D446-($D446*TAXAS!$C$25)), IF($A446=TAXAS!$A$26,IF($B446="CRÉDITO",$D446-($D446*TAXAS!$C$26)), IF($A446=TAXAS!$A$27,IF($B446="CRÉDITO",$D446-($D446*TAXAS!$C$27))))))))))))))))))))))))))/1</f>
        <v>0</v>
      </c>
      <c r="G446" s="9">
        <f>IF($A446="VISA",IF($B446="PARCELADO ATÉ 3X",$D446-(D446*TAXAS!$D$4))/3,IF($A446="MASTER",IF($B446="PARCELADO ATÉ 3X",$D446-(D446*TAXAS!$D$5))/3,IF($A446="ELO",IF($B446="PARCELADO ATÉ 3X",$D446-(D446*TAXAS!$D$6))/3,IF($A446="HIPERCARD",IF($B446="PARCELADO ATÉ 3X",$D446-(D446*TAXAS!$D$7))/3,IF($A446="DINERS",IF($B446="PARCELADO ATÉ 3X",$D446-(D446*TAXAS!$D$8))/3,IF($A446="AMERICA EXPRESS",IF($B446="PARCELADO ATÉ 3X",$D446-(D446*TAXAS!$D$9))/3,IF($A446=TAXAS!$A$10,IF($B446="PARCELADO ATÉ 3X",$D446-($D446*TAXAS!$D$10))/3,IF($A446=TAXAS!$A$11,IF($B446="PARCELADO ATÉ 3X",$D446-($D446*TAXAS!$D$11))/3,IF($A446=TAXAS!$A$12,IF($B446="PARCELADO ATÉ 3X",$D446-($D446*TAXAS!$D$12))/3,IF($A446=TAXAS!$A$13,IF($B446="PARCELADO ATÉ 3X",$D446-($D446*TAXAS!$D$13))/3,IF($A446=TAXAS!$A$14,IF($B446="PARCELADO ATÉ 3X",$D446-($D446*TAXAS!$D$14))/3,IF($A446=TAXAS!$A$15,IF($B446="PARCELADO ATÉ 3X",$D446-($D446*TAXAS!$D$15))/3,IF($A446=TAXAS!$A$16,IF($B446="PARCELADO ATÉ 3X",$D446-($D446*TAXAS!$D$16))/3,IF($A446=TAXAS!$A$17,IF($B446="PARCELADO ATÉ 3X",$D446-($D446*TAXAS!$D$17))/3,IF($A446=TAXAS!$A$18,IF($B446="PARCELADO ATÉ 3X",$D446-($D446*TAXAS!$D$18))/3,IF($A446=TAXAS!$A$19,IF($B446="PARCELADO ATÉ 3X",$D446-($D446*TAXAS!$D$19))/3,IF($A446=TAXAS!$A$20,IF($B446="PARCELADO ATÉ 3X",$D446-($D446*TAXAS!$D$20))/3,IF($A446=TAXAS!$A$21,IF($B446="PARCELADO ATÉ 3X",$D446-($D446*TAXAS!$D$21))/3,IF($A446=TAXAS!$A$22,IF($B446="PARCELADO ATÉ 3X",$D446-($D446*TAXAS!$D$22))/3,IF($A446=TAXAS!$A$23,IF($B446="PARCELADO ATÉ 3X",$D446-($D446*TAXAS!$D$23))/3,IF($A446=TAXAS!$A$24,IF($B446="PARCELADO ATÉ 3X",$D446-($D446*TAXAS!$D$24))/3,IF($A446=TAXAS!$A$25,IF($B446="PARCELADO ATÉ 3X",$D446-($D446*TAXAS!$D$25))/3,IF($A446=TAXAS!$A$26,IF($B446="PARCELADO ATÉ 3X",$D446-($D446*TAXAS!$D$26))/3,IF($A446=TAXAS!$A$27,IF($B446="PARCELADO ATÉ 3X",$D446-($D446*TAXAS!$D$27))/3))))))))))))))))))))))))/1</f>
        <v>0</v>
      </c>
      <c r="H446" s="9">
        <f>IF($A446="VISA",IF($B446="PARCELADO ATÉ 6X",$D446-(D446*TAXAS!$E$4))/6,IF($A446="MASTER",IF($B446="PARCELADO ATÉ 6X",$D446-(D446*TAXAS!$E$5))/6,IF($A446="ELO",IF($B446="PARCELADO ATÉ 6X",$D446-(D446*TAXAS!$E$6))/6,IF($A446="HIPERCARD",IF($B446="PARCELADO ATÉ 6X",$D446-(D446*TAXAS!$E$7))/6,IF($A446="DINERS",IF($B446="PARCELADO ATÉ 6X",$D446-(D446*TAXAS!$E$8))/6,IF($A446="AMERICA EXPRESS",IF($B446="PARCELADO ATÉ 6X",$D446-(D446*TAXAS!$E$9))/6,IF($A446=TAXAS!$A$10,IF($B446="PARCELADO ATÉ 6X",$D446-($D446*TAXAS!$E$10))/6,IF($A446=TAXAS!$A$11,IF($B446="PARCELADO ATÉ 6X",$D446-($D446*TAXAS!$E$11))/6,IF($A446=TAXAS!$A$12,IF($B446="PARCELADO ATÉ 6X",$D446-($D446*TAXAS!$E$12))/6,IF($A446=TAXAS!$A$13,IF($B446="PARCELADO ATÉ 6X",$D446-($D446*TAXAS!$E$13))/6,IF($A446=TAXAS!$A$14,IF($B446="PARCELADO ATÉ 6X",$D446-($D446*TAXAS!$E$14))/6,IF($A446=TAXAS!$A$15,IF($B446="PARCELADO ATÉ 6X",$D446-($D446*TAXAS!$E$15))/6,IF($A446=TAXAS!$A$16,IF($B446="PARCELADO ATÉ 6X",$D446-($D446*TAXAS!$E$16))/6,IF($A446=TAXAS!$A$17,IF($B446="PARCELADO ATÉ 6X",$D446-($D446*TAXAS!$E$17))/6,IF($A446=TAXAS!$A$18,IF($B446="PARCELADO ATÉ 6X",$D446-($D446*TAXAS!$E$18))/6,IF($A446=TAXAS!$A$19,IF($B446="PARCELADO ATÉ 6X",$D446-($D446*TAXAS!$E$19))/6,IF($A446=TAXAS!$A$20,IF($B446="PARCELADO ATÉ 6X",$D446-($D446*TAXAS!$E$20))/6,IF($A446=TAXAS!$A$21,IF($B446="PARCELADO ATÉ 6X",$D446-($D446*TAXAS!$E$21))/6,IF($A446=TAXAS!$A$22,IF($B446="PARCELADO ATÉ 6X",$D446-($D446*TAXAS!$E$22))/6,IF($A446=TAXAS!$A$23,IF($B446="PARCELADO ATÉ 6X",$D446-($D446*TAXAS!$E$23))/6,IF($A446=TAXAS!$A$24,IF($B446="PARCELADO ATÉ 6X",$D446-($D446*TAXAS!$E$24))/6,IF($A446=TAXAS!$A$25,IF($B446="PARCELADO ATÉ 6X",$D446-($D446*TAXAS!$E$25))/6,IF($A446=TAXAS!$A$26,IF($B446="PARCELADO ATÉ 6X",$D446-($D446*TAXAS!$E$26))/6,IF($A446=TAXAS!$A$27,IF($B446="PARCELADO ATÉ 6X",$D446-($D446*TAXAS!$E$27))/6))))))))))))))))))))))))/1</f>
        <v>0</v>
      </c>
      <c r="I446" s="9">
        <f>IF($A446="VISA",IF($B446="PARCELADO ATÉ 12X",$D446-(D446*TAXAS!$F$4))/12,IF($A446="MASTER",IF($B446="PARCELADO ATÉ 12X",$D446-(D446*TAXAS!$F$5))/12,IF($A446="ELO",IF($B446="PARCELADO ATÉ 12X",$D446-(D446*TAXAS!$F$6))/12,IF($A446="HIPERCARD",IF($B446="PARCELADO ATÉ 12X",$D446-(D446*TAXAS!$F$7))/12,IF($A446="DINERS",IF($B446="PARCELADO ATÉ 12X",$D446-(D446*TAXAS!$F$8))/12,IF($A446="AMERICA EXPRESS",IF($B446="PARCELADO ATÉ 12X",$D446-(D446*TAXAS!$F$9))/12,IF($A446=TAXAS!$A$10,IF($B446="PARCELADO ATÉ 12X",$D446-($D446*TAXAS!$F$10))/12,IF($A446=TAXAS!$A$11,IF($B446="PARCELADO ATÉ 12X",$D446-($D446*TAXAS!$F$11))/12,IF($A446=TAXAS!$A$12,IF($B446="PARCELADO ATÉ 12X",$D446-($D446*TAXAS!$F$12))/12,IF($A446=TAXAS!$A$13,IF($B446="PARCELADO ATÉ 12X",$D446-($D446*TAXAS!$F$13))/12,IF($A446=TAXAS!$A$14,IF($B446="PARCELADO ATÉ 12X",$D446-($D446*TAXAS!$F$14))/12,IF($A446=TAXAS!$A$15,IF($B446="PARCELADO ATÉ 12X",$D446-($D446*TAXAS!$F$15))/12,IF($A446=TAXAS!$A$16,IF($B446="PARCELADO ATÉ 12X",$D446-($D446*TAXAS!$F$16))/12,IF($A446=TAXAS!$A$17,IF($B446="PARCELADO ATÉ 12X",$D446-($D446*TAXAS!$F$17))/12,IF($A446=TAXAS!$A$18,IF($B446="PARCELADO ATÉ 12X",$D446-($D446*TAXAS!$F$18))/12,IF($A446=TAXAS!$A$19,IF($B446="PARCELADO ATÉ 12X",$D446-($D446*TAXAS!$F$19))/12,IF($A446=TAXAS!$A$20,IF($B446="PARCELADO ATÉ 12X",$D446-($D446*TAXAS!$F$20))/12,IF($A446=TAXAS!$A$21,IF($B446="PARCELADO ATÉ 12X",$D446-($D446*TAXAS!$F$21))/12,IF($A446=TAXAS!$A$22,IF($B446="PARCELADO ATÉ 12X",$D446-($D446*TAXAS!$F$22))/12,IF($A446=TAXAS!$A$23,IF($B446="PARCELADO ATÉ 12X",$D446-($D446*TAXAS!$F$23))/12,IF($A446=TAXAS!$A$24,IF($B446="PARCELADO ATÉ 12X",$D446-($D446*TAXAS!$F$24))/12,IF($A446=TAXAS!$A$25,IF($B446="PARCELADO ATÉ 12X",$D446-($D446*TAXAS!$F$25))/12,IF($A446=TAXAS!$A$26,IF($B446="PARCELADO ATÉ 12X",$D446-($D446*TAXAS!$F$26))/12,IF($A446=TAXAS!$A$27,IF($B446="PARCELADO ATÉ 12X",$D446-($D446*TAXAS!$F$27))/12))))))))))))))))))))))))/1</f>
        <v>0</v>
      </c>
      <c r="J446" s="8">
        <f t="shared" si="0"/>
        <v>0</v>
      </c>
      <c r="K446" s="10" t="b">
        <f>IF($B446="PARCELADO ATÉ 3X",($D446-($D446*TAXAS!$D$4))-$J446)</f>
        <v>0</v>
      </c>
      <c r="L446" s="10" t="b">
        <f>IF($B446="PARCELADO ATÉ 6X",($D446-($D446*TAXAS!$E$4))-$J446)</f>
        <v>0</v>
      </c>
      <c r="M446" s="10" t="b">
        <f>IF($B446="PARCELADO ATÉ 12X",($D446-($D446*TAXAS!$F$4))-$J446)</f>
        <v>0</v>
      </c>
      <c r="N446" s="8">
        <f t="shared" si="1"/>
        <v>0</v>
      </c>
      <c r="O446" s="10">
        <f t="shared" si="2"/>
        <v>0</v>
      </c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spans="1:31" ht="15.75" customHeight="1" x14ac:dyDescent="0.2">
      <c r="A447" s="3"/>
      <c r="B447" s="5"/>
      <c r="C447" s="6"/>
      <c r="D447" s="42"/>
      <c r="E447" s="8">
        <f>IF($A447="VISA",IF($B447="DÉBITO",$D447-($D447*TAXAS!$B$4)),IF($A447="MASTER",IF($B447="DÉBITO",$D447-($D447*TAXAS!$B$5)),IF($A447="ELO", IF($B447="DÉBITO",$D447-($D447*TAXAS!$B$6)),IF($A447="HIPERCARD",IF($B447="DÉBITO",$D447-($D447*TAXAS!$B$7)),IF($A447="DINERS",IF($B447="DÉBITO",$D447-($D447*TAXAS!$B$8)),IF($A447="AMERICA EXPRESS",IF($B447="DÉBITO",$D447-($D447*TAXAS!$B$9)),IF($A447=TAXAS!$A$10,IF($B447="DÉBITO",$D447-($D447*TAXAS!$B$10)), IF($A447=TAXAS!$A$11,IF($B447="DÉBITO",$D447-($D447*TAXAS!$B$11)), IF($A447=TAXAS!$A$12,IF($B447="DÉBITO",$D447-($D447*TAXAS!$B$12)), IF($A447=TAXAS!$A$13,IF($B447="DÉBITO",$D447-($D447*TAXAS!$B$13)), IF($A447=TAXAS!$A$14,IF($B447="DÉBITO",$D447-($D447*TAXAS!$B$14)), IF($A447=TAXAS!$A$15,IF($B447="DÉBITO",$D447-($D447*TAXAS!$B$15)), IF($A447=TAXAS!$A$16,IF($B447="DÉBITO",$D447-($D447*TAXAS!$B$16)), IF($A447=TAXAS!$A$17,IF($B447="DÉBITO",$D447-($D447*TAXAS!$B$17)), IF($A447=TAXAS!$A$18,IF($B447="DÉBITO",$D447-($D447*TAXAS!$B$18)), IF($A447=TAXAS!$A$19,IF($B447="DÉBITO",$D447-($D447*TAXAS!$B$19)), IF($A447=TAXAS!$A$20,IF($B447="DÉBITO",$D447-($D447*TAXAS!$B$20)), IF($A447=TAXAS!$A$21,IF($B447="DÉBITO",$D447-($D447*TAXAS!$B$21)), IF($A447=TAXAS!$A$22,IF($B447="DÉBITO",$D447-($D447*TAXAS!$B$22)), IF($A447=TAXAS!$A$23,IF($B447="DÉBITO",$D447-($D447*TAXAS!$B$23)), IF($A447=TAXAS!$A$24,IF($B447="DÉBITO",$D447-($D447*TAXAS!$B$24)), IF($A447=TAXAS!$A$25,IF($B447="DÉBITO",$D447-($D447*TAXAS!$B$25)), IF($A447=TAXAS!$A$26,IF($B447="DÉBITO",$D447-($D447*TAXAS!$B$26)), IF($A447=TAXAS!$A$27,IF($B447="DÉBITO",$D447-($D447*TAXAS!$B$27))))))))))))))))))))))))))/1</f>
        <v>0</v>
      </c>
      <c r="F447" s="8">
        <f>IF($A447="VISA",IF($B447="CRÉDITO",$D447-($D447*TAXAS!$C$4)),IF($A447="MASTER",IF($B447="CRÉDITO",$D447-($D447*TAXAS!$C$5)),IF($A447="ELO", IF($B447="CRÉDITO",$D447-($D447*TAXAS!$C$6)),IF($A447="HIPERCARD",IF($B447="CRÉDITO",$D447-($D447*TAXAS!$C$7)),IF($A447="DINERS",IF($B447="CRÉDITO",$D447-($D447*TAXAS!$C$8)),IF($A447="AMERICA EXPRESS",IF($B447="CRÉDITO",$D447-($D447*TAXAS!$C$9)),IF($A447=TAXAS!$A$10,IF($B447="CRÉDITO",$D447-($D447*TAXAS!$C$10)), IF($A447=TAXAS!$A$11,IF($B447="CRÉDITO",$D447-($D447*TAXAS!$C$11)), IF($A447=TAXAS!$A$12,IF($B447="CRÉDITO",$D447-($D447*TAXAS!$C$12)), IF($A447=TAXAS!$A$13,IF($B447="CRÉDITO",$D447-($D447*TAXAS!$C$13)), IF($A447=TAXAS!$A$14,IF($B447="CRÉDITO",$D447-($D447*TAXAS!$C$14)), IF($A447=TAXAS!$A$15,IF($B447="CRÉDITO",$D447-($D447*TAXAS!$C$15)), IF($A447=TAXAS!$A$16,IF($B447="CRÉDITO",$D447-($D447*TAXAS!$C$16)), IF($A447=TAXAS!$A$17,IF($B447="CRÉDITO",$D447-($D447*TAXAS!$C$17)), IF($A447=TAXAS!$A$18,IF($B447="CRÉDITO",$D447-($D447*TAXAS!$C$18)), IF($A447=TAXAS!$A$19,IF($B447="CRÉDITO",$D447-($D447*TAXAS!$C$19)), IF($A447=TAXAS!$A$20,IF($B447="CRÉDITO",$D447-($D447*TAXAS!$C$20)), IF($A447=TAXAS!$A$21,IF($B447="CRÉDITO",$D447-($D447*TAXAS!$C$21)), IF($A447=TAXAS!$A$22,IF($B447="CRÉDITO",$D447-($D447*TAXAS!$C$22)), IF($A447=TAXAS!$A$23,IF($B447="CRÉDITO",$D447-($D447*TAXAS!$C$23)), IF($A447=TAXAS!$A$24,IF($B447="CRÉDITO",$D447-($D447*TAXAS!$C$24)), IF($A447=TAXAS!$A$25,IF($B447="CRÉDITO",$D447-($D447*TAXAS!$C$25)), IF($A447=TAXAS!$A$26,IF($B447="CRÉDITO",$D447-($D447*TAXAS!$C$26)), IF($A447=TAXAS!$A$27,IF($B447="CRÉDITO",$D447-($D447*TAXAS!$C$27))))))))))))))))))))))))))/1</f>
        <v>0</v>
      </c>
      <c r="G447" s="9">
        <f>IF($A447="VISA",IF($B447="PARCELADO ATÉ 3X",$D447-(D447*TAXAS!$D$4))/3,IF($A447="MASTER",IF($B447="PARCELADO ATÉ 3X",$D447-(D447*TAXAS!$D$5))/3,IF($A447="ELO",IF($B447="PARCELADO ATÉ 3X",$D447-(D447*TAXAS!$D$6))/3,IF($A447="HIPERCARD",IF($B447="PARCELADO ATÉ 3X",$D447-(D447*TAXAS!$D$7))/3,IF($A447="DINERS",IF($B447="PARCELADO ATÉ 3X",$D447-(D447*TAXAS!$D$8))/3,IF($A447="AMERICA EXPRESS",IF($B447="PARCELADO ATÉ 3X",$D447-(D447*TAXAS!$D$9))/3,IF($A447=TAXAS!$A$10,IF($B447="PARCELADO ATÉ 3X",$D447-($D447*TAXAS!$D$10))/3,IF($A447=TAXAS!$A$11,IF($B447="PARCELADO ATÉ 3X",$D447-($D447*TAXAS!$D$11))/3,IF($A447=TAXAS!$A$12,IF($B447="PARCELADO ATÉ 3X",$D447-($D447*TAXAS!$D$12))/3,IF($A447=TAXAS!$A$13,IF($B447="PARCELADO ATÉ 3X",$D447-($D447*TAXAS!$D$13))/3,IF($A447=TAXAS!$A$14,IF($B447="PARCELADO ATÉ 3X",$D447-($D447*TAXAS!$D$14))/3,IF($A447=TAXAS!$A$15,IF($B447="PARCELADO ATÉ 3X",$D447-($D447*TAXAS!$D$15))/3,IF($A447=TAXAS!$A$16,IF($B447="PARCELADO ATÉ 3X",$D447-($D447*TAXAS!$D$16))/3,IF($A447=TAXAS!$A$17,IF($B447="PARCELADO ATÉ 3X",$D447-($D447*TAXAS!$D$17))/3,IF($A447=TAXAS!$A$18,IF($B447="PARCELADO ATÉ 3X",$D447-($D447*TAXAS!$D$18))/3,IF($A447=TAXAS!$A$19,IF($B447="PARCELADO ATÉ 3X",$D447-($D447*TAXAS!$D$19))/3,IF($A447=TAXAS!$A$20,IF($B447="PARCELADO ATÉ 3X",$D447-($D447*TAXAS!$D$20))/3,IF($A447=TAXAS!$A$21,IF($B447="PARCELADO ATÉ 3X",$D447-($D447*TAXAS!$D$21))/3,IF($A447=TAXAS!$A$22,IF($B447="PARCELADO ATÉ 3X",$D447-($D447*TAXAS!$D$22))/3,IF($A447=TAXAS!$A$23,IF($B447="PARCELADO ATÉ 3X",$D447-($D447*TAXAS!$D$23))/3,IF($A447=TAXAS!$A$24,IF($B447="PARCELADO ATÉ 3X",$D447-($D447*TAXAS!$D$24))/3,IF($A447=TAXAS!$A$25,IF($B447="PARCELADO ATÉ 3X",$D447-($D447*TAXAS!$D$25))/3,IF($A447=TAXAS!$A$26,IF($B447="PARCELADO ATÉ 3X",$D447-($D447*TAXAS!$D$26))/3,IF($A447=TAXAS!$A$27,IF($B447="PARCELADO ATÉ 3X",$D447-($D447*TAXAS!$D$27))/3))))))))))))))))))))))))/1</f>
        <v>0</v>
      </c>
      <c r="H447" s="9">
        <f>IF($A447="VISA",IF($B447="PARCELADO ATÉ 6X",$D447-(D447*TAXAS!$E$4))/6,IF($A447="MASTER",IF($B447="PARCELADO ATÉ 6X",$D447-(D447*TAXAS!$E$5))/6,IF($A447="ELO",IF($B447="PARCELADO ATÉ 6X",$D447-(D447*TAXAS!$E$6))/6,IF($A447="HIPERCARD",IF($B447="PARCELADO ATÉ 6X",$D447-(D447*TAXAS!$E$7))/6,IF($A447="DINERS",IF($B447="PARCELADO ATÉ 6X",$D447-(D447*TAXAS!$E$8))/6,IF($A447="AMERICA EXPRESS",IF($B447="PARCELADO ATÉ 6X",$D447-(D447*TAXAS!$E$9))/6,IF($A447=TAXAS!$A$10,IF($B447="PARCELADO ATÉ 6X",$D447-($D447*TAXAS!$E$10))/6,IF($A447=TAXAS!$A$11,IF($B447="PARCELADO ATÉ 6X",$D447-($D447*TAXAS!$E$11))/6,IF($A447=TAXAS!$A$12,IF($B447="PARCELADO ATÉ 6X",$D447-($D447*TAXAS!$E$12))/6,IF($A447=TAXAS!$A$13,IF($B447="PARCELADO ATÉ 6X",$D447-($D447*TAXAS!$E$13))/6,IF($A447=TAXAS!$A$14,IF($B447="PARCELADO ATÉ 6X",$D447-($D447*TAXAS!$E$14))/6,IF($A447=TAXAS!$A$15,IF($B447="PARCELADO ATÉ 6X",$D447-($D447*TAXAS!$E$15))/6,IF($A447=TAXAS!$A$16,IF($B447="PARCELADO ATÉ 6X",$D447-($D447*TAXAS!$E$16))/6,IF($A447=TAXAS!$A$17,IF($B447="PARCELADO ATÉ 6X",$D447-($D447*TAXAS!$E$17))/6,IF($A447=TAXAS!$A$18,IF($B447="PARCELADO ATÉ 6X",$D447-($D447*TAXAS!$E$18))/6,IF($A447=TAXAS!$A$19,IF($B447="PARCELADO ATÉ 6X",$D447-($D447*TAXAS!$E$19))/6,IF($A447=TAXAS!$A$20,IF($B447="PARCELADO ATÉ 6X",$D447-($D447*TAXAS!$E$20))/6,IF($A447=TAXAS!$A$21,IF($B447="PARCELADO ATÉ 6X",$D447-($D447*TAXAS!$E$21))/6,IF($A447=TAXAS!$A$22,IF($B447="PARCELADO ATÉ 6X",$D447-($D447*TAXAS!$E$22))/6,IF($A447=TAXAS!$A$23,IF($B447="PARCELADO ATÉ 6X",$D447-($D447*TAXAS!$E$23))/6,IF($A447=TAXAS!$A$24,IF($B447="PARCELADO ATÉ 6X",$D447-($D447*TAXAS!$E$24))/6,IF($A447=TAXAS!$A$25,IF($B447="PARCELADO ATÉ 6X",$D447-($D447*TAXAS!$E$25))/6,IF($A447=TAXAS!$A$26,IF($B447="PARCELADO ATÉ 6X",$D447-($D447*TAXAS!$E$26))/6,IF($A447=TAXAS!$A$27,IF($B447="PARCELADO ATÉ 6X",$D447-($D447*TAXAS!$E$27))/6))))))))))))))))))))))))/1</f>
        <v>0</v>
      </c>
      <c r="I447" s="9">
        <f>IF($A447="VISA",IF($B447="PARCELADO ATÉ 12X",$D447-(D447*TAXAS!$F$4))/12,IF($A447="MASTER",IF($B447="PARCELADO ATÉ 12X",$D447-(D447*TAXAS!$F$5))/12,IF($A447="ELO",IF($B447="PARCELADO ATÉ 12X",$D447-(D447*TAXAS!$F$6))/12,IF($A447="HIPERCARD",IF($B447="PARCELADO ATÉ 12X",$D447-(D447*TAXAS!$F$7))/12,IF($A447="DINERS",IF($B447="PARCELADO ATÉ 12X",$D447-(D447*TAXAS!$F$8))/12,IF($A447="AMERICA EXPRESS",IF($B447="PARCELADO ATÉ 12X",$D447-(D447*TAXAS!$F$9))/12,IF($A447=TAXAS!$A$10,IF($B447="PARCELADO ATÉ 12X",$D447-($D447*TAXAS!$F$10))/12,IF($A447=TAXAS!$A$11,IF($B447="PARCELADO ATÉ 12X",$D447-($D447*TAXAS!$F$11))/12,IF($A447=TAXAS!$A$12,IF($B447="PARCELADO ATÉ 12X",$D447-($D447*TAXAS!$F$12))/12,IF($A447=TAXAS!$A$13,IF($B447="PARCELADO ATÉ 12X",$D447-($D447*TAXAS!$F$13))/12,IF($A447=TAXAS!$A$14,IF($B447="PARCELADO ATÉ 12X",$D447-($D447*TAXAS!$F$14))/12,IF($A447=TAXAS!$A$15,IF($B447="PARCELADO ATÉ 12X",$D447-($D447*TAXAS!$F$15))/12,IF($A447=TAXAS!$A$16,IF($B447="PARCELADO ATÉ 12X",$D447-($D447*TAXAS!$F$16))/12,IF($A447=TAXAS!$A$17,IF($B447="PARCELADO ATÉ 12X",$D447-($D447*TAXAS!$F$17))/12,IF($A447=TAXAS!$A$18,IF($B447="PARCELADO ATÉ 12X",$D447-($D447*TAXAS!$F$18))/12,IF($A447=TAXAS!$A$19,IF($B447="PARCELADO ATÉ 12X",$D447-($D447*TAXAS!$F$19))/12,IF($A447=TAXAS!$A$20,IF($B447="PARCELADO ATÉ 12X",$D447-($D447*TAXAS!$F$20))/12,IF($A447=TAXAS!$A$21,IF($B447="PARCELADO ATÉ 12X",$D447-($D447*TAXAS!$F$21))/12,IF($A447=TAXAS!$A$22,IF($B447="PARCELADO ATÉ 12X",$D447-($D447*TAXAS!$F$22))/12,IF($A447=TAXAS!$A$23,IF($B447="PARCELADO ATÉ 12X",$D447-($D447*TAXAS!$F$23))/12,IF($A447=TAXAS!$A$24,IF($B447="PARCELADO ATÉ 12X",$D447-($D447*TAXAS!$F$24))/12,IF($A447=TAXAS!$A$25,IF($B447="PARCELADO ATÉ 12X",$D447-($D447*TAXAS!$F$25))/12,IF($A447=TAXAS!$A$26,IF($B447="PARCELADO ATÉ 12X",$D447-($D447*TAXAS!$F$26))/12,IF($A447=TAXAS!$A$27,IF($B447="PARCELADO ATÉ 12X",$D447-($D447*TAXAS!$F$27))/12))))))))))))))))))))))))/1</f>
        <v>0</v>
      </c>
      <c r="J447" s="8">
        <f t="shared" si="0"/>
        <v>0</v>
      </c>
      <c r="K447" s="10" t="b">
        <f>IF($B447="PARCELADO ATÉ 3X",($D447-($D447*TAXAS!$D$4))-$J447)</f>
        <v>0</v>
      </c>
      <c r="L447" s="10" t="b">
        <f>IF($B447="PARCELADO ATÉ 6X",($D447-($D447*TAXAS!$E$4))-$J447)</f>
        <v>0</v>
      </c>
      <c r="M447" s="10" t="b">
        <f>IF($B447="PARCELADO ATÉ 12X",($D447-($D447*TAXAS!$F$4))-$J447)</f>
        <v>0</v>
      </c>
      <c r="N447" s="8">
        <f t="shared" si="1"/>
        <v>0</v>
      </c>
      <c r="O447" s="10">
        <f t="shared" si="2"/>
        <v>0</v>
      </c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spans="1:31" ht="15.75" customHeight="1" x14ac:dyDescent="0.2">
      <c r="A448" s="3"/>
      <c r="B448" s="5"/>
      <c r="C448" s="6"/>
      <c r="D448" s="42"/>
      <c r="E448" s="8">
        <f>IF($A448="VISA",IF($B448="DÉBITO",$D448-($D448*TAXAS!$B$4)),IF($A448="MASTER",IF($B448="DÉBITO",$D448-($D448*TAXAS!$B$5)),IF($A448="ELO", IF($B448="DÉBITO",$D448-($D448*TAXAS!$B$6)),IF($A448="HIPERCARD",IF($B448="DÉBITO",$D448-($D448*TAXAS!$B$7)),IF($A448="DINERS",IF($B448="DÉBITO",$D448-($D448*TAXAS!$B$8)),IF($A448="AMERICA EXPRESS",IF($B448="DÉBITO",$D448-($D448*TAXAS!$B$9)),IF($A448=TAXAS!$A$10,IF($B448="DÉBITO",$D448-($D448*TAXAS!$B$10)), IF($A448=TAXAS!$A$11,IF($B448="DÉBITO",$D448-($D448*TAXAS!$B$11)), IF($A448=TAXAS!$A$12,IF($B448="DÉBITO",$D448-($D448*TAXAS!$B$12)), IF($A448=TAXAS!$A$13,IF($B448="DÉBITO",$D448-($D448*TAXAS!$B$13)), IF($A448=TAXAS!$A$14,IF($B448="DÉBITO",$D448-($D448*TAXAS!$B$14)), IF($A448=TAXAS!$A$15,IF($B448="DÉBITO",$D448-($D448*TAXAS!$B$15)), IF($A448=TAXAS!$A$16,IF($B448="DÉBITO",$D448-($D448*TAXAS!$B$16)), IF($A448=TAXAS!$A$17,IF($B448="DÉBITO",$D448-($D448*TAXAS!$B$17)), IF($A448=TAXAS!$A$18,IF($B448="DÉBITO",$D448-($D448*TAXAS!$B$18)), IF($A448=TAXAS!$A$19,IF($B448="DÉBITO",$D448-($D448*TAXAS!$B$19)), IF($A448=TAXAS!$A$20,IF($B448="DÉBITO",$D448-($D448*TAXAS!$B$20)), IF($A448=TAXAS!$A$21,IF($B448="DÉBITO",$D448-($D448*TAXAS!$B$21)), IF($A448=TAXAS!$A$22,IF($B448="DÉBITO",$D448-($D448*TAXAS!$B$22)), IF($A448=TAXAS!$A$23,IF($B448="DÉBITO",$D448-($D448*TAXAS!$B$23)), IF($A448=TAXAS!$A$24,IF($B448="DÉBITO",$D448-($D448*TAXAS!$B$24)), IF($A448=TAXAS!$A$25,IF($B448="DÉBITO",$D448-($D448*TAXAS!$B$25)), IF($A448=TAXAS!$A$26,IF($B448="DÉBITO",$D448-($D448*TAXAS!$B$26)), IF($A448=TAXAS!$A$27,IF($B448="DÉBITO",$D448-($D448*TAXAS!$B$27))))))))))))))))))))))))))/1</f>
        <v>0</v>
      </c>
      <c r="F448" s="8">
        <f>IF($A448="VISA",IF($B448="CRÉDITO",$D448-($D448*TAXAS!$C$4)),IF($A448="MASTER",IF($B448="CRÉDITO",$D448-($D448*TAXAS!$C$5)),IF($A448="ELO", IF($B448="CRÉDITO",$D448-($D448*TAXAS!$C$6)),IF($A448="HIPERCARD",IF($B448="CRÉDITO",$D448-($D448*TAXAS!$C$7)),IF($A448="DINERS",IF($B448="CRÉDITO",$D448-($D448*TAXAS!$C$8)),IF($A448="AMERICA EXPRESS",IF($B448="CRÉDITO",$D448-($D448*TAXAS!$C$9)),IF($A448=TAXAS!$A$10,IF($B448="CRÉDITO",$D448-($D448*TAXAS!$C$10)), IF($A448=TAXAS!$A$11,IF($B448="CRÉDITO",$D448-($D448*TAXAS!$C$11)), IF($A448=TAXAS!$A$12,IF($B448="CRÉDITO",$D448-($D448*TAXAS!$C$12)), IF($A448=TAXAS!$A$13,IF($B448="CRÉDITO",$D448-($D448*TAXAS!$C$13)), IF($A448=TAXAS!$A$14,IF($B448="CRÉDITO",$D448-($D448*TAXAS!$C$14)), IF($A448=TAXAS!$A$15,IF($B448="CRÉDITO",$D448-($D448*TAXAS!$C$15)), IF($A448=TAXAS!$A$16,IF($B448="CRÉDITO",$D448-($D448*TAXAS!$C$16)), IF($A448=TAXAS!$A$17,IF($B448="CRÉDITO",$D448-($D448*TAXAS!$C$17)), IF($A448=TAXAS!$A$18,IF($B448="CRÉDITO",$D448-($D448*TAXAS!$C$18)), IF($A448=TAXAS!$A$19,IF($B448="CRÉDITO",$D448-($D448*TAXAS!$C$19)), IF($A448=TAXAS!$A$20,IF($B448="CRÉDITO",$D448-($D448*TAXAS!$C$20)), IF($A448=TAXAS!$A$21,IF($B448="CRÉDITO",$D448-($D448*TAXAS!$C$21)), IF($A448=TAXAS!$A$22,IF($B448="CRÉDITO",$D448-($D448*TAXAS!$C$22)), IF($A448=TAXAS!$A$23,IF($B448="CRÉDITO",$D448-($D448*TAXAS!$C$23)), IF($A448=TAXAS!$A$24,IF($B448="CRÉDITO",$D448-($D448*TAXAS!$C$24)), IF($A448=TAXAS!$A$25,IF($B448="CRÉDITO",$D448-($D448*TAXAS!$C$25)), IF($A448=TAXAS!$A$26,IF($B448="CRÉDITO",$D448-($D448*TAXAS!$C$26)), IF($A448=TAXAS!$A$27,IF($B448="CRÉDITO",$D448-($D448*TAXAS!$C$27))))))))))))))))))))))))))/1</f>
        <v>0</v>
      </c>
      <c r="G448" s="9">
        <f>IF($A448="VISA",IF($B448="PARCELADO ATÉ 3X",$D448-(D448*TAXAS!$D$4))/3,IF($A448="MASTER",IF($B448="PARCELADO ATÉ 3X",$D448-(D448*TAXAS!$D$5))/3,IF($A448="ELO",IF($B448="PARCELADO ATÉ 3X",$D448-(D448*TAXAS!$D$6))/3,IF($A448="HIPERCARD",IF($B448="PARCELADO ATÉ 3X",$D448-(D448*TAXAS!$D$7))/3,IF($A448="DINERS",IF($B448="PARCELADO ATÉ 3X",$D448-(D448*TAXAS!$D$8))/3,IF($A448="AMERICA EXPRESS",IF($B448="PARCELADO ATÉ 3X",$D448-(D448*TAXAS!$D$9))/3,IF($A448=TAXAS!$A$10,IF($B448="PARCELADO ATÉ 3X",$D448-($D448*TAXAS!$D$10))/3,IF($A448=TAXAS!$A$11,IF($B448="PARCELADO ATÉ 3X",$D448-($D448*TAXAS!$D$11))/3,IF($A448=TAXAS!$A$12,IF($B448="PARCELADO ATÉ 3X",$D448-($D448*TAXAS!$D$12))/3,IF($A448=TAXAS!$A$13,IF($B448="PARCELADO ATÉ 3X",$D448-($D448*TAXAS!$D$13))/3,IF($A448=TAXAS!$A$14,IF($B448="PARCELADO ATÉ 3X",$D448-($D448*TAXAS!$D$14))/3,IF($A448=TAXAS!$A$15,IF($B448="PARCELADO ATÉ 3X",$D448-($D448*TAXAS!$D$15))/3,IF($A448=TAXAS!$A$16,IF($B448="PARCELADO ATÉ 3X",$D448-($D448*TAXAS!$D$16))/3,IF($A448=TAXAS!$A$17,IF($B448="PARCELADO ATÉ 3X",$D448-($D448*TAXAS!$D$17))/3,IF($A448=TAXAS!$A$18,IF($B448="PARCELADO ATÉ 3X",$D448-($D448*TAXAS!$D$18))/3,IF($A448=TAXAS!$A$19,IF($B448="PARCELADO ATÉ 3X",$D448-($D448*TAXAS!$D$19))/3,IF($A448=TAXAS!$A$20,IF($B448="PARCELADO ATÉ 3X",$D448-($D448*TAXAS!$D$20))/3,IF($A448=TAXAS!$A$21,IF($B448="PARCELADO ATÉ 3X",$D448-($D448*TAXAS!$D$21))/3,IF($A448=TAXAS!$A$22,IF($B448="PARCELADO ATÉ 3X",$D448-($D448*TAXAS!$D$22))/3,IF($A448=TAXAS!$A$23,IF($B448="PARCELADO ATÉ 3X",$D448-($D448*TAXAS!$D$23))/3,IF($A448=TAXAS!$A$24,IF($B448="PARCELADO ATÉ 3X",$D448-($D448*TAXAS!$D$24))/3,IF($A448=TAXAS!$A$25,IF($B448="PARCELADO ATÉ 3X",$D448-($D448*TAXAS!$D$25))/3,IF($A448=TAXAS!$A$26,IF($B448="PARCELADO ATÉ 3X",$D448-($D448*TAXAS!$D$26))/3,IF($A448=TAXAS!$A$27,IF($B448="PARCELADO ATÉ 3X",$D448-($D448*TAXAS!$D$27))/3))))))))))))))))))))))))/1</f>
        <v>0</v>
      </c>
      <c r="H448" s="9">
        <f>IF($A448="VISA",IF($B448="PARCELADO ATÉ 6X",$D448-(D448*TAXAS!$E$4))/6,IF($A448="MASTER",IF($B448="PARCELADO ATÉ 6X",$D448-(D448*TAXAS!$E$5))/6,IF($A448="ELO",IF($B448="PARCELADO ATÉ 6X",$D448-(D448*TAXAS!$E$6))/6,IF($A448="HIPERCARD",IF($B448="PARCELADO ATÉ 6X",$D448-(D448*TAXAS!$E$7))/6,IF($A448="DINERS",IF($B448="PARCELADO ATÉ 6X",$D448-(D448*TAXAS!$E$8))/6,IF($A448="AMERICA EXPRESS",IF($B448="PARCELADO ATÉ 6X",$D448-(D448*TAXAS!$E$9))/6,IF($A448=TAXAS!$A$10,IF($B448="PARCELADO ATÉ 6X",$D448-($D448*TAXAS!$E$10))/6,IF($A448=TAXAS!$A$11,IF($B448="PARCELADO ATÉ 6X",$D448-($D448*TAXAS!$E$11))/6,IF($A448=TAXAS!$A$12,IF($B448="PARCELADO ATÉ 6X",$D448-($D448*TAXAS!$E$12))/6,IF($A448=TAXAS!$A$13,IF($B448="PARCELADO ATÉ 6X",$D448-($D448*TAXAS!$E$13))/6,IF($A448=TAXAS!$A$14,IF($B448="PARCELADO ATÉ 6X",$D448-($D448*TAXAS!$E$14))/6,IF($A448=TAXAS!$A$15,IF($B448="PARCELADO ATÉ 6X",$D448-($D448*TAXAS!$E$15))/6,IF($A448=TAXAS!$A$16,IF($B448="PARCELADO ATÉ 6X",$D448-($D448*TAXAS!$E$16))/6,IF($A448=TAXAS!$A$17,IF($B448="PARCELADO ATÉ 6X",$D448-($D448*TAXAS!$E$17))/6,IF($A448=TAXAS!$A$18,IF($B448="PARCELADO ATÉ 6X",$D448-($D448*TAXAS!$E$18))/6,IF($A448=TAXAS!$A$19,IF($B448="PARCELADO ATÉ 6X",$D448-($D448*TAXAS!$E$19))/6,IF($A448=TAXAS!$A$20,IF($B448="PARCELADO ATÉ 6X",$D448-($D448*TAXAS!$E$20))/6,IF($A448=TAXAS!$A$21,IF($B448="PARCELADO ATÉ 6X",$D448-($D448*TAXAS!$E$21))/6,IF($A448=TAXAS!$A$22,IF($B448="PARCELADO ATÉ 6X",$D448-($D448*TAXAS!$E$22))/6,IF($A448=TAXAS!$A$23,IF($B448="PARCELADO ATÉ 6X",$D448-($D448*TAXAS!$E$23))/6,IF($A448=TAXAS!$A$24,IF($B448="PARCELADO ATÉ 6X",$D448-($D448*TAXAS!$E$24))/6,IF($A448=TAXAS!$A$25,IF($B448="PARCELADO ATÉ 6X",$D448-($D448*TAXAS!$E$25))/6,IF($A448=TAXAS!$A$26,IF($B448="PARCELADO ATÉ 6X",$D448-($D448*TAXAS!$E$26))/6,IF($A448=TAXAS!$A$27,IF($B448="PARCELADO ATÉ 6X",$D448-($D448*TAXAS!$E$27))/6))))))))))))))))))))))))/1</f>
        <v>0</v>
      </c>
      <c r="I448" s="9">
        <f>IF($A448="VISA",IF($B448="PARCELADO ATÉ 12X",$D448-(D448*TAXAS!$F$4))/12,IF($A448="MASTER",IF($B448="PARCELADO ATÉ 12X",$D448-(D448*TAXAS!$F$5))/12,IF($A448="ELO",IF($B448="PARCELADO ATÉ 12X",$D448-(D448*TAXAS!$F$6))/12,IF($A448="HIPERCARD",IF($B448="PARCELADO ATÉ 12X",$D448-(D448*TAXAS!$F$7))/12,IF($A448="DINERS",IF($B448="PARCELADO ATÉ 12X",$D448-(D448*TAXAS!$F$8))/12,IF($A448="AMERICA EXPRESS",IF($B448="PARCELADO ATÉ 12X",$D448-(D448*TAXAS!$F$9))/12,IF($A448=TAXAS!$A$10,IF($B448="PARCELADO ATÉ 12X",$D448-($D448*TAXAS!$F$10))/12,IF($A448=TAXAS!$A$11,IF($B448="PARCELADO ATÉ 12X",$D448-($D448*TAXAS!$F$11))/12,IF($A448=TAXAS!$A$12,IF($B448="PARCELADO ATÉ 12X",$D448-($D448*TAXAS!$F$12))/12,IF($A448=TAXAS!$A$13,IF($B448="PARCELADO ATÉ 12X",$D448-($D448*TAXAS!$F$13))/12,IF($A448=TAXAS!$A$14,IF($B448="PARCELADO ATÉ 12X",$D448-($D448*TAXAS!$F$14))/12,IF($A448=TAXAS!$A$15,IF($B448="PARCELADO ATÉ 12X",$D448-($D448*TAXAS!$F$15))/12,IF($A448=TAXAS!$A$16,IF($B448="PARCELADO ATÉ 12X",$D448-($D448*TAXAS!$F$16))/12,IF($A448=TAXAS!$A$17,IF($B448="PARCELADO ATÉ 12X",$D448-($D448*TAXAS!$F$17))/12,IF($A448=TAXAS!$A$18,IF($B448="PARCELADO ATÉ 12X",$D448-($D448*TAXAS!$F$18))/12,IF($A448=TAXAS!$A$19,IF($B448="PARCELADO ATÉ 12X",$D448-($D448*TAXAS!$F$19))/12,IF($A448=TAXAS!$A$20,IF($B448="PARCELADO ATÉ 12X",$D448-($D448*TAXAS!$F$20))/12,IF($A448=TAXAS!$A$21,IF($B448="PARCELADO ATÉ 12X",$D448-($D448*TAXAS!$F$21))/12,IF($A448=TAXAS!$A$22,IF($B448="PARCELADO ATÉ 12X",$D448-($D448*TAXAS!$F$22))/12,IF($A448=TAXAS!$A$23,IF($B448="PARCELADO ATÉ 12X",$D448-($D448*TAXAS!$F$23))/12,IF($A448=TAXAS!$A$24,IF($B448="PARCELADO ATÉ 12X",$D448-($D448*TAXAS!$F$24))/12,IF($A448=TAXAS!$A$25,IF($B448="PARCELADO ATÉ 12X",$D448-($D448*TAXAS!$F$25))/12,IF($A448=TAXAS!$A$26,IF($B448="PARCELADO ATÉ 12X",$D448-($D448*TAXAS!$F$26))/12,IF($A448=TAXAS!$A$27,IF($B448="PARCELADO ATÉ 12X",$D448-($D448*TAXAS!$F$27))/12))))))))))))))))))))))))/1</f>
        <v>0</v>
      </c>
      <c r="J448" s="8">
        <f t="shared" si="0"/>
        <v>0</v>
      </c>
      <c r="K448" s="10" t="b">
        <f>IF($B448="PARCELADO ATÉ 3X",($D448-($D448*TAXAS!$D$4))-$J448)</f>
        <v>0</v>
      </c>
      <c r="L448" s="10" t="b">
        <f>IF($B448="PARCELADO ATÉ 6X",($D448-($D448*TAXAS!$E$4))-$J448)</f>
        <v>0</v>
      </c>
      <c r="M448" s="10" t="b">
        <f>IF($B448="PARCELADO ATÉ 12X",($D448-($D448*TAXAS!$F$4))-$J448)</f>
        <v>0</v>
      </c>
      <c r="N448" s="8">
        <f t="shared" si="1"/>
        <v>0</v>
      </c>
      <c r="O448" s="10">
        <f t="shared" si="2"/>
        <v>0</v>
      </c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spans="1:31" ht="15.75" customHeight="1" x14ac:dyDescent="0.2">
      <c r="A449" s="3"/>
      <c r="B449" s="5"/>
      <c r="C449" s="6"/>
      <c r="D449" s="42"/>
      <c r="E449" s="8">
        <f>IF($A449="VISA",IF($B449="DÉBITO",$D449-($D449*TAXAS!$B$4)),IF($A449="MASTER",IF($B449="DÉBITO",$D449-($D449*TAXAS!$B$5)),IF($A449="ELO", IF($B449="DÉBITO",$D449-($D449*TAXAS!$B$6)),IF($A449="HIPERCARD",IF($B449="DÉBITO",$D449-($D449*TAXAS!$B$7)),IF($A449="DINERS",IF($B449="DÉBITO",$D449-($D449*TAXAS!$B$8)),IF($A449="AMERICA EXPRESS",IF($B449="DÉBITO",$D449-($D449*TAXAS!$B$9)),IF($A449=TAXAS!$A$10,IF($B449="DÉBITO",$D449-($D449*TAXAS!$B$10)), IF($A449=TAXAS!$A$11,IF($B449="DÉBITO",$D449-($D449*TAXAS!$B$11)), IF($A449=TAXAS!$A$12,IF($B449="DÉBITO",$D449-($D449*TAXAS!$B$12)), IF($A449=TAXAS!$A$13,IF($B449="DÉBITO",$D449-($D449*TAXAS!$B$13)), IF($A449=TAXAS!$A$14,IF($B449="DÉBITO",$D449-($D449*TAXAS!$B$14)), IF($A449=TAXAS!$A$15,IF($B449="DÉBITO",$D449-($D449*TAXAS!$B$15)), IF($A449=TAXAS!$A$16,IF($B449="DÉBITO",$D449-($D449*TAXAS!$B$16)), IF($A449=TAXAS!$A$17,IF($B449="DÉBITO",$D449-($D449*TAXAS!$B$17)), IF($A449=TAXAS!$A$18,IF($B449="DÉBITO",$D449-($D449*TAXAS!$B$18)), IF($A449=TAXAS!$A$19,IF($B449="DÉBITO",$D449-($D449*TAXAS!$B$19)), IF($A449=TAXAS!$A$20,IF($B449="DÉBITO",$D449-($D449*TAXAS!$B$20)), IF($A449=TAXAS!$A$21,IF($B449="DÉBITO",$D449-($D449*TAXAS!$B$21)), IF($A449=TAXAS!$A$22,IF($B449="DÉBITO",$D449-($D449*TAXAS!$B$22)), IF($A449=TAXAS!$A$23,IF($B449="DÉBITO",$D449-($D449*TAXAS!$B$23)), IF($A449=TAXAS!$A$24,IF($B449="DÉBITO",$D449-($D449*TAXAS!$B$24)), IF($A449=TAXAS!$A$25,IF($B449="DÉBITO",$D449-($D449*TAXAS!$B$25)), IF($A449=TAXAS!$A$26,IF($B449="DÉBITO",$D449-($D449*TAXAS!$B$26)), IF($A449=TAXAS!$A$27,IF($B449="DÉBITO",$D449-($D449*TAXAS!$B$27))))))))))))))))))))))))))/1</f>
        <v>0</v>
      </c>
      <c r="F449" s="8">
        <f>IF($A449="VISA",IF($B449="CRÉDITO",$D449-($D449*TAXAS!$C$4)),IF($A449="MASTER",IF($B449="CRÉDITO",$D449-($D449*TAXAS!$C$5)),IF($A449="ELO", IF($B449="CRÉDITO",$D449-($D449*TAXAS!$C$6)),IF($A449="HIPERCARD",IF($B449="CRÉDITO",$D449-($D449*TAXAS!$C$7)),IF($A449="DINERS",IF($B449="CRÉDITO",$D449-($D449*TAXAS!$C$8)),IF($A449="AMERICA EXPRESS",IF($B449="CRÉDITO",$D449-($D449*TAXAS!$C$9)),IF($A449=TAXAS!$A$10,IF($B449="CRÉDITO",$D449-($D449*TAXAS!$C$10)), IF($A449=TAXAS!$A$11,IF($B449="CRÉDITO",$D449-($D449*TAXAS!$C$11)), IF($A449=TAXAS!$A$12,IF($B449="CRÉDITO",$D449-($D449*TAXAS!$C$12)), IF($A449=TAXAS!$A$13,IF($B449="CRÉDITO",$D449-($D449*TAXAS!$C$13)), IF($A449=TAXAS!$A$14,IF($B449="CRÉDITO",$D449-($D449*TAXAS!$C$14)), IF($A449=TAXAS!$A$15,IF($B449="CRÉDITO",$D449-($D449*TAXAS!$C$15)), IF($A449=TAXAS!$A$16,IF($B449="CRÉDITO",$D449-($D449*TAXAS!$C$16)), IF($A449=TAXAS!$A$17,IF($B449="CRÉDITO",$D449-($D449*TAXAS!$C$17)), IF($A449=TAXAS!$A$18,IF($B449="CRÉDITO",$D449-($D449*TAXAS!$C$18)), IF($A449=TAXAS!$A$19,IF($B449="CRÉDITO",$D449-($D449*TAXAS!$C$19)), IF($A449=TAXAS!$A$20,IF($B449="CRÉDITO",$D449-($D449*TAXAS!$C$20)), IF($A449=TAXAS!$A$21,IF($B449="CRÉDITO",$D449-($D449*TAXAS!$C$21)), IF($A449=TAXAS!$A$22,IF($B449="CRÉDITO",$D449-($D449*TAXAS!$C$22)), IF($A449=TAXAS!$A$23,IF($B449="CRÉDITO",$D449-($D449*TAXAS!$C$23)), IF($A449=TAXAS!$A$24,IF($B449="CRÉDITO",$D449-($D449*TAXAS!$C$24)), IF($A449=TAXAS!$A$25,IF($B449="CRÉDITO",$D449-($D449*TAXAS!$C$25)), IF($A449=TAXAS!$A$26,IF($B449="CRÉDITO",$D449-($D449*TAXAS!$C$26)), IF($A449=TAXAS!$A$27,IF($B449="CRÉDITO",$D449-($D449*TAXAS!$C$27))))))))))))))))))))))))))/1</f>
        <v>0</v>
      </c>
      <c r="G449" s="9">
        <f>IF($A449="VISA",IF($B449="PARCELADO ATÉ 3X",$D449-(D449*TAXAS!$D$4))/3,IF($A449="MASTER",IF($B449="PARCELADO ATÉ 3X",$D449-(D449*TAXAS!$D$5))/3,IF($A449="ELO",IF($B449="PARCELADO ATÉ 3X",$D449-(D449*TAXAS!$D$6))/3,IF($A449="HIPERCARD",IF($B449="PARCELADO ATÉ 3X",$D449-(D449*TAXAS!$D$7))/3,IF($A449="DINERS",IF($B449="PARCELADO ATÉ 3X",$D449-(D449*TAXAS!$D$8))/3,IF($A449="AMERICA EXPRESS",IF($B449="PARCELADO ATÉ 3X",$D449-(D449*TAXAS!$D$9))/3,IF($A449=TAXAS!$A$10,IF($B449="PARCELADO ATÉ 3X",$D449-($D449*TAXAS!$D$10))/3,IF($A449=TAXAS!$A$11,IF($B449="PARCELADO ATÉ 3X",$D449-($D449*TAXAS!$D$11))/3,IF($A449=TAXAS!$A$12,IF($B449="PARCELADO ATÉ 3X",$D449-($D449*TAXAS!$D$12))/3,IF($A449=TAXAS!$A$13,IF($B449="PARCELADO ATÉ 3X",$D449-($D449*TAXAS!$D$13))/3,IF($A449=TAXAS!$A$14,IF($B449="PARCELADO ATÉ 3X",$D449-($D449*TAXAS!$D$14))/3,IF($A449=TAXAS!$A$15,IF($B449="PARCELADO ATÉ 3X",$D449-($D449*TAXAS!$D$15))/3,IF($A449=TAXAS!$A$16,IF($B449="PARCELADO ATÉ 3X",$D449-($D449*TAXAS!$D$16))/3,IF($A449=TAXAS!$A$17,IF($B449="PARCELADO ATÉ 3X",$D449-($D449*TAXAS!$D$17))/3,IF($A449=TAXAS!$A$18,IF($B449="PARCELADO ATÉ 3X",$D449-($D449*TAXAS!$D$18))/3,IF($A449=TAXAS!$A$19,IF($B449="PARCELADO ATÉ 3X",$D449-($D449*TAXAS!$D$19))/3,IF($A449=TAXAS!$A$20,IF($B449="PARCELADO ATÉ 3X",$D449-($D449*TAXAS!$D$20))/3,IF($A449=TAXAS!$A$21,IF($B449="PARCELADO ATÉ 3X",$D449-($D449*TAXAS!$D$21))/3,IF($A449=TAXAS!$A$22,IF($B449="PARCELADO ATÉ 3X",$D449-($D449*TAXAS!$D$22))/3,IF($A449=TAXAS!$A$23,IF($B449="PARCELADO ATÉ 3X",$D449-($D449*TAXAS!$D$23))/3,IF($A449=TAXAS!$A$24,IF($B449="PARCELADO ATÉ 3X",$D449-($D449*TAXAS!$D$24))/3,IF($A449=TAXAS!$A$25,IF($B449="PARCELADO ATÉ 3X",$D449-($D449*TAXAS!$D$25))/3,IF($A449=TAXAS!$A$26,IF($B449="PARCELADO ATÉ 3X",$D449-($D449*TAXAS!$D$26))/3,IF($A449=TAXAS!$A$27,IF($B449="PARCELADO ATÉ 3X",$D449-($D449*TAXAS!$D$27))/3))))))))))))))))))))))))/1</f>
        <v>0</v>
      </c>
      <c r="H449" s="9">
        <f>IF($A449="VISA",IF($B449="PARCELADO ATÉ 6X",$D449-(D449*TAXAS!$E$4))/6,IF($A449="MASTER",IF($B449="PARCELADO ATÉ 6X",$D449-(D449*TAXAS!$E$5))/6,IF($A449="ELO",IF($B449="PARCELADO ATÉ 6X",$D449-(D449*TAXAS!$E$6))/6,IF($A449="HIPERCARD",IF($B449="PARCELADO ATÉ 6X",$D449-(D449*TAXAS!$E$7))/6,IF($A449="DINERS",IF($B449="PARCELADO ATÉ 6X",$D449-(D449*TAXAS!$E$8))/6,IF($A449="AMERICA EXPRESS",IF($B449="PARCELADO ATÉ 6X",$D449-(D449*TAXAS!$E$9))/6,IF($A449=TAXAS!$A$10,IF($B449="PARCELADO ATÉ 6X",$D449-($D449*TAXAS!$E$10))/6,IF($A449=TAXAS!$A$11,IF($B449="PARCELADO ATÉ 6X",$D449-($D449*TAXAS!$E$11))/6,IF($A449=TAXAS!$A$12,IF($B449="PARCELADO ATÉ 6X",$D449-($D449*TAXAS!$E$12))/6,IF($A449=TAXAS!$A$13,IF($B449="PARCELADO ATÉ 6X",$D449-($D449*TAXAS!$E$13))/6,IF($A449=TAXAS!$A$14,IF($B449="PARCELADO ATÉ 6X",$D449-($D449*TAXAS!$E$14))/6,IF($A449=TAXAS!$A$15,IF($B449="PARCELADO ATÉ 6X",$D449-($D449*TAXAS!$E$15))/6,IF($A449=TAXAS!$A$16,IF($B449="PARCELADO ATÉ 6X",$D449-($D449*TAXAS!$E$16))/6,IF($A449=TAXAS!$A$17,IF($B449="PARCELADO ATÉ 6X",$D449-($D449*TAXAS!$E$17))/6,IF($A449=TAXAS!$A$18,IF($B449="PARCELADO ATÉ 6X",$D449-($D449*TAXAS!$E$18))/6,IF($A449=TAXAS!$A$19,IF($B449="PARCELADO ATÉ 6X",$D449-($D449*TAXAS!$E$19))/6,IF($A449=TAXAS!$A$20,IF($B449="PARCELADO ATÉ 6X",$D449-($D449*TAXAS!$E$20))/6,IF($A449=TAXAS!$A$21,IF($B449="PARCELADO ATÉ 6X",$D449-($D449*TAXAS!$E$21))/6,IF($A449=TAXAS!$A$22,IF($B449="PARCELADO ATÉ 6X",$D449-($D449*TAXAS!$E$22))/6,IF($A449=TAXAS!$A$23,IF($B449="PARCELADO ATÉ 6X",$D449-($D449*TAXAS!$E$23))/6,IF($A449=TAXAS!$A$24,IF($B449="PARCELADO ATÉ 6X",$D449-($D449*TAXAS!$E$24))/6,IF($A449=TAXAS!$A$25,IF($B449="PARCELADO ATÉ 6X",$D449-($D449*TAXAS!$E$25))/6,IF($A449=TAXAS!$A$26,IF($B449="PARCELADO ATÉ 6X",$D449-($D449*TAXAS!$E$26))/6,IF($A449=TAXAS!$A$27,IF($B449="PARCELADO ATÉ 6X",$D449-($D449*TAXAS!$E$27))/6))))))))))))))))))))))))/1</f>
        <v>0</v>
      </c>
      <c r="I449" s="9">
        <f>IF($A449="VISA",IF($B449="PARCELADO ATÉ 12X",$D449-(D449*TAXAS!$F$4))/12,IF($A449="MASTER",IF($B449="PARCELADO ATÉ 12X",$D449-(D449*TAXAS!$F$5))/12,IF($A449="ELO",IF($B449="PARCELADO ATÉ 12X",$D449-(D449*TAXAS!$F$6))/12,IF($A449="HIPERCARD",IF($B449="PARCELADO ATÉ 12X",$D449-(D449*TAXAS!$F$7))/12,IF($A449="DINERS",IF($B449="PARCELADO ATÉ 12X",$D449-(D449*TAXAS!$F$8))/12,IF($A449="AMERICA EXPRESS",IF($B449="PARCELADO ATÉ 12X",$D449-(D449*TAXAS!$F$9))/12,IF($A449=TAXAS!$A$10,IF($B449="PARCELADO ATÉ 12X",$D449-($D449*TAXAS!$F$10))/12,IF($A449=TAXAS!$A$11,IF($B449="PARCELADO ATÉ 12X",$D449-($D449*TAXAS!$F$11))/12,IF($A449=TAXAS!$A$12,IF($B449="PARCELADO ATÉ 12X",$D449-($D449*TAXAS!$F$12))/12,IF($A449=TAXAS!$A$13,IF($B449="PARCELADO ATÉ 12X",$D449-($D449*TAXAS!$F$13))/12,IF($A449=TAXAS!$A$14,IF($B449="PARCELADO ATÉ 12X",$D449-($D449*TAXAS!$F$14))/12,IF($A449=TAXAS!$A$15,IF($B449="PARCELADO ATÉ 12X",$D449-($D449*TAXAS!$F$15))/12,IF($A449=TAXAS!$A$16,IF($B449="PARCELADO ATÉ 12X",$D449-($D449*TAXAS!$F$16))/12,IF($A449=TAXAS!$A$17,IF($B449="PARCELADO ATÉ 12X",$D449-($D449*TAXAS!$F$17))/12,IF($A449=TAXAS!$A$18,IF($B449="PARCELADO ATÉ 12X",$D449-($D449*TAXAS!$F$18))/12,IF($A449=TAXAS!$A$19,IF($B449="PARCELADO ATÉ 12X",$D449-($D449*TAXAS!$F$19))/12,IF($A449=TAXAS!$A$20,IF($B449="PARCELADO ATÉ 12X",$D449-($D449*TAXAS!$F$20))/12,IF($A449=TAXAS!$A$21,IF($B449="PARCELADO ATÉ 12X",$D449-($D449*TAXAS!$F$21))/12,IF($A449=TAXAS!$A$22,IF($B449="PARCELADO ATÉ 12X",$D449-($D449*TAXAS!$F$22))/12,IF($A449=TAXAS!$A$23,IF($B449="PARCELADO ATÉ 12X",$D449-($D449*TAXAS!$F$23))/12,IF($A449=TAXAS!$A$24,IF($B449="PARCELADO ATÉ 12X",$D449-($D449*TAXAS!$F$24))/12,IF($A449=TAXAS!$A$25,IF($B449="PARCELADO ATÉ 12X",$D449-($D449*TAXAS!$F$25))/12,IF($A449=TAXAS!$A$26,IF($B449="PARCELADO ATÉ 12X",$D449-($D449*TAXAS!$F$26))/12,IF($A449=TAXAS!$A$27,IF($B449="PARCELADO ATÉ 12X",$D449-($D449*TAXAS!$F$27))/12))))))))))))))))))))))))/1</f>
        <v>0</v>
      </c>
      <c r="J449" s="8">
        <f t="shared" si="0"/>
        <v>0</v>
      </c>
      <c r="K449" s="10" t="b">
        <f>IF($B449="PARCELADO ATÉ 3X",($D449-($D449*TAXAS!$D$4))-$J449)</f>
        <v>0</v>
      </c>
      <c r="L449" s="10" t="b">
        <f>IF($B449="PARCELADO ATÉ 6X",($D449-($D449*TAXAS!$E$4))-$J449)</f>
        <v>0</v>
      </c>
      <c r="M449" s="10" t="b">
        <f>IF($B449="PARCELADO ATÉ 12X",($D449-($D449*TAXAS!$F$4))-$J449)</f>
        <v>0</v>
      </c>
      <c r="N449" s="8">
        <f t="shared" si="1"/>
        <v>0</v>
      </c>
      <c r="O449" s="10">
        <f t="shared" si="2"/>
        <v>0</v>
      </c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spans="1:31" ht="15.75" customHeight="1" x14ac:dyDescent="0.2">
      <c r="A450" s="3"/>
      <c r="B450" s="5"/>
      <c r="C450" s="6"/>
      <c r="D450" s="42"/>
      <c r="E450" s="8">
        <f>IF($A450="VISA",IF($B450="DÉBITO",$D450-($D450*TAXAS!$B$4)),IF($A450="MASTER",IF($B450="DÉBITO",$D450-($D450*TAXAS!$B$5)),IF($A450="ELO", IF($B450="DÉBITO",$D450-($D450*TAXAS!$B$6)),IF($A450="HIPERCARD",IF($B450="DÉBITO",$D450-($D450*TAXAS!$B$7)),IF($A450="DINERS",IF($B450="DÉBITO",$D450-($D450*TAXAS!$B$8)),IF($A450="AMERICA EXPRESS",IF($B450="DÉBITO",$D450-($D450*TAXAS!$B$9)),IF($A450=TAXAS!$A$10,IF($B450="DÉBITO",$D450-($D450*TAXAS!$B$10)), IF($A450=TAXAS!$A$11,IF($B450="DÉBITO",$D450-($D450*TAXAS!$B$11)), IF($A450=TAXAS!$A$12,IF($B450="DÉBITO",$D450-($D450*TAXAS!$B$12)), IF($A450=TAXAS!$A$13,IF($B450="DÉBITO",$D450-($D450*TAXAS!$B$13)), IF($A450=TAXAS!$A$14,IF($B450="DÉBITO",$D450-($D450*TAXAS!$B$14)), IF($A450=TAXAS!$A$15,IF($B450="DÉBITO",$D450-($D450*TAXAS!$B$15)), IF($A450=TAXAS!$A$16,IF($B450="DÉBITO",$D450-($D450*TAXAS!$B$16)), IF($A450=TAXAS!$A$17,IF($B450="DÉBITO",$D450-($D450*TAXAS!$B$17)), IF($A450=TAXAS!$A$18,IF($B450="DÉBITO",$D450-($D450*TAXAS!$B$18)), IF($A450=TAXAS!$A$19,IF($B450="DÉBITO",$D450-($D450*TAXAS!$B$19)), IF($A450=TAXAS!$A$20,IF($B450="DÉBITO",$D450-($D450*TAXAS!$B$20)), IF($A450=TAXAS!$A$21,IF($B450="DÉBITO",$D450-($D450*TAXAS!$B$21)), IF($A450=TAXAS!$A$22,IF($B450="DÉBITO",$D450-($D450*TAXAS!$B$22)), IF($A450=TAXAS!$A$23,IF($B450="DÉBITO",$D450-($D450*TAXAS!$B$23)), IF($A450=TAXAS!$A$24,IF($B450="DÉBITO",$D450-($D450*TAXAS!$B$24)), IF($A450=TAXAS!$A$25,IF($B450="DÉBITO",$D450-($D450*TAXAS!$B$25)), IF($A450=TAXAS!$A$26,IF($B450="DÉBITO",$D450-($D450*TAXAS!$B$26)), IF($A450=TAXAS!$A$27,IF($B450="DÉBITO",$D450-($D450*TAXAS!$B$27))))))))))))))))))))))))))/1</f>
        <v>0</v>
      </c>
      <c r="F450" s="8">
        <f>IF($A450="VISA",IF($B450="CRÉDITO",$D450-($D450*TAXAS!$C$4)),IF($A450="MASTER",IF($B450="CRÉDITO",$D450-($D450*TAXAS!$C$5)),IF($A450="ELO", IF($B450="CRÉDITO",$D450-($D450*TAXAS!$C$6)),IF($A450="HIPERCARD",IF($B450="CRÉDITO",$D450-($D450*TAXAS!$C$7)),IF($A450="DINERS",IF($B450="CRÉDITO",$D450-($D450*TAXAS!$C$8)),IF($A450="AMERICA EXPRESS",IF($B450="CRÉDITO",$D450-($D450*TAXAS!$C$9)),IF($A450=TAXAS!$A$10,IF($B450="CRÉDITO",$D450-($D450*TAXAS!$C$10)), IF($A450=TAXAS!$A$11,IF($B450="CRÉDITO",$D450-($D450*TAXAS!$C$11)), IF($A450=TAXAS!$A$12,IF($B450="CRÉDITO",$D450-($D450*TAXAS!$C$12)), IF($A450=TAXAS!$A$13,IF($B450="CRÉDITO",$D450-($D450*TAXAS!$C$13)), IF($A450=TAXAS!$A$14,IF($B450="CRÉDITO",$D450-($D450*TAXAS!$C$14)), IF($A450=TAXAS!$A$15,IF($B450="CRÉDITO",$D450-($D450*TAXAS!$C$15)), IF($A450=TAXAS!$A$16,IF($B450="CRÉDITO",$D450-($D450*TAXAS!$C$16)), IF($A450=TAXAS!$A$17,IF($B450="CRÉDITO",$D450-($D450*TAXAS!$C$17)), IF($A450=TAXAS!$A$18,IF($B450="CRÉDITO",$D450-($D450*TAXAS!$C$18)), IF($A450=TAXAS!$A$19,IF($B450="CRÉDITO",$D450-($D450*TAXAS!$C$19)), IF($A450=TAXAS!$A$20,IF($B450="CRÉDITO",$D450-($D450*TAXAS!$C$20)), IF($A450=TAXAS!$A$21,IF($B450="CRÉDITO",$D450-($D450*TAXAS!$C$21)), IF($A450=TAXAS!$A$22,IF($B450="CRÉDITO",$D450-($D450*TAXAS!$C$22)), IF($A450=TAXAS!$A$23,IF($B450="CRÉDITO",$D450-($D450*TAXAS!$C$23)), IF($A450=TAXAS!$A$24,IF($B450="CRÉDITO",$D450-($D450*TAXAS!$C$24)), IF($A450=TAXAS!$A$25,IF($B450="CRÉDITO",$D450-($D450*TAXAS!$C$25)), IF($A450=TAXAS!$A$26,IF($B450="CRÉDITO",$D450-($D450*TAXAS!$C$26)), IF($A450=TAXAS!$A$27,IF($B450="CRÉDITO",$D450-($D450*TAXAS!$C$27))))))))))))))))))))))))))/1</f>
        <v>0</v>
      </c>
      <c r="G450" s="9">
        <f>IF($A450="VISA",IF($B450="PARCELADO ATÉ 3X",$D450-(D450*TAXAS!$D$4))/3,IF($A450="MASTER",IF($B450="PARCELADO ATÉ 3X",$D450-(D450*TAXAS!$D$5))/3,IF($A450="ELO",IF($B450="PARCELADO ATÉ 3X",$D450-(D450*TAXAS!$D$6))/3,IF($A450="HIPERCARD",IF($B450="PARCELADO ATÉ 3X",$D450-(D450*TAXAS!$D$7))/3,IF($A450="DINERS",IF($B450="PARCELADO ATÉ 3X",$D450-(D450*TAXAS!$D$8))/3,IF($A450="AMERICA EXPRESS",IF($B450="PARCELADO ATÉ 3X",$D450-(D450*TAXAS!$D$9))/3,IF($A450=TAXAS!$A$10,IF($B450="PARCELADO ATÉ 3X",$D450-($D450*TAXAS!$D$10))/3,IF($A450=TAXAS!$A$11,IF($B450="PARCELADO ATÉ 3X",$D450-($D450*TAXAS!$D$11))/3,IF($A450=TAXAS!$A$12,IF($B450="PARCELADO ATÉ 3X",$D450-($D450*TAXAS!$D$12))/3,IF($A450=TAXAS!$A$13,IF($B450="PARCELADO ATÉ 3X",$D450-($D450*TAXAS!$D$13))/3,IF($A450=TAXAS!$A$14,IF($B450="PARCELADO ATÉ 3X",$D450-($D450*TAXAS!$D$14))/3,IF($A450=TAXAS!$A$15,IF($B450="PARCELADO ATÉ 3X",$D450-($D450*TAXAS!$D$15))/3,IF($A450=TAXAS!$A$16,IF($B450="PARCELADO ATÉ 3X",$D450-($D450*TAXAS!$D$16))/3,IF($A450=TAXAS!$A$17,IF($B450="PARCELADO ATÉ 3X",$D450-($D450*TAXAS!$D$17))/3,IF($A450=TAXAS!$A$18,IF($B450="PARCELADO ATÉ 3X",$D450-($D450*TAXAS!$D$18))/3,IF($A450=TAXAS!$A$19,IF($B450="PARCELADO ATÉ 3X",$D450-($D450*TAXAS!$D$19))/3,IF($A450=TAXAS!$A$20,IF($B450="PARCELADO ATÉ 3X",$D450-($D450*TAXAS!$D$20))/3,IF($A450=TAXAS!$A$21,IF($B450="PARCELADO ATÉ 3X",$D450-($D450*TAXAS!$D$21))/3,IF($A450=TAXAS!$A$22,IF($B450="PARCELADO ATÉ 3X",$D450-($D450*TAXAS!$D$22))/3,IF($A450=TAXAS!$A$23,IF($B450="PARCELADO ATÉ 3X",$D450-($D450*TAXAS!$D$23))/3,IF($A450=TAXAS!$A$24,IF($B450="PARCELADO ATÉ 3X",$D450-($D450*TAXAS!$D$24))/3,IF($A450=TAXAS!$A$25,IF($B450="PARCELADO ATÉ 3X",$D450-($D450*TAXAS!$D$25))/3,IF($A450=TAXAS!$A$26,IF($B450="PARCELADO ATÉ 3X",$D450-($D450*TAXAS!$D$26))/3,IF($A450=TAXAS!$A$27,IF($B450="PARCELADO ATÉ 3X",$D450-($D450*TAXAS!$D$27))/3))))))))))))))))))))))))/1</f>
        <v>0</v>
      </c>
      <c r="H450" s="9">
        <f>IF($A450="VISA",IF($B450="PARCELADO ATÉ 6X",$D450-(D450*TAXAS!$E$4))/6,IF($A450="MASTER",IF($B450="PARCELADO ATÉ 6X",$D450-(D450*TAXAS!$E$5))/6,IF($A450="ELO",IF($B450="PARCELADO ATÉ 6X",$D450-(D450*TAXAS!$E$6))/6,IF($A450="HIPERCARD",IF($B450="PARCELADO ATÉ 6X",$D450-(D450*TAXAS!$E$7))/6,IF($A450="DINERS",IF($B450="PARCELADO ATÉ 6X",$D450-(D450*TAXAS!$E$8))/6,IF($A450="AMERICA EXPRESS",IF($B450="PARCELADO ATÉ 6X",$D450-(D450*TAXAS!$E$9))/6,IF($A450=TAXAS!$A$10,IF($B450="PARCELADO ATÉ 6X",$D450-($D450*TAXAS!$E$10))/6,IF($A450=TAXAS!$A$11,IF($B450="PARCELADO ATÉ 6X",$D450-($D450*TAXAS!$E$11))/6,IF($A450=TAXAS!$A$12,IF($B450="PARCELADO ATÉ 6X",$D450-($D450*TAXAS!$E$12))/6,IF($A450=TAXAS!$A$13,IF($B450="PARCELADO ATÉ 6X",$D450-($D450*TAXAS!$E$13))/6,IF($A450=TAXAS!$A$14,IF($B450="PARCELADO ATÉ 6X",$D450-($D450*TAXAS!$E$14))/6,IF($A450=TAXAS!$A$15,IF($B450="PARCELADO ATÉ 6X",$D450-($D450*TAXAS!$E$15))/6,IF($A450=TAXAS!$A$16,IF($B450="PARCELADO ATÉ 6X",$D450-($D450*TAXAS!$E$16))/6,IF($A450=TAXAS!$A$17,IF($B450="PARCELADO ATÉ 6X",$D450-($D450*TAXAS!$E$17))/6,IF($A450=TAXAS!$A$18,IF($B450="PARCELADO ATÉ 6X",$D450-($D450*TAXAS!$E$18))/6,IF($A450=TAXAS!$A$19,IF($B450="PARCELADO ATÉ 6X",$D450-($D450*TAXAS!$E$19))/6,IF($A450=TAXAS!$A$20,IF($B450="PARCELADO ATÉ 6X",$D450-($D450*TAXAS!$E$20))/6,IF($A450=TAXAS!$A$21,IF($B450="PARCELADO ATÉ 6X",$D450-($D450*TAXAS!$E$21))/6,IF($A450=TAXAS!$A$22,IF($B450="PARCELADO ATÉ 6X",$D450-($D450*TAXAS!$E$22))/6,IF($A450=TAXAS!$A$23,IF($B450="PARCELADO ATÉ 6X",$D450-($D450*TAXAS!$E$23))/6,IF($A450=TAXAS!$A$24,IF($B450="PARCELADO ATÉ 6X",$D450-($D450*TAXAS!$E$24))/6,IF($A450=TAXAS!$A$25,IF($B450="PARCELADO ATÉ 6X",$D450-($D450*TAXAS!$E$25))/6,IF($A450=TAXAS!$A$26,IF($B450="PARCELADO ATÉ 6X",$D450-($D450*TAXAS!$E$26))/6,IF($A450=TAXAS!$A$27,IF($B450="PARCELADO ATÉ 6X",$D450-($D450*TAXAS!$E$27))/6))))))))))))))))))))))))/1</f>
        <v>0</v>
      </c>
      <c r="I450" s="9">
        <f>IF($A450="VISA",IF($B450="PARCELADO ATÉ 12X",$D450-(D450*TAXAS!$F$4))/12,IF($A450="MASTER",IF($B450="PARCELADO ATÉ 12X",$D450-(D450*TAXAS!$F$5))/12,IF($A450="ELO",IF($B450="PARCELADO ATÉ 12X",$D450-(D450*TAXAS!$F$6))/12,IF($A450="HIPERCARD",IF($B450="PARCELADO ATÉ 12X",$D450-(D450*TAXAS!$F$7))/12,IF($A450="DINERS",IF($B450="PARCELADO ATÉ 12X",$D450-(D450*TAXAS!$F$8))/12,IF($A450="AMERICA EXPRESS",IF($B450="PARCELADO ATÉ 12X",$D450-(D450*TAXAS!$F$9))/12,IF($A450=TAXAS!$A$10,IF($B450="PARCELADO ATÉ 12X",$D450-($D450*TAXAS!$F$10))/12,IF($A450=TAXAS!$A$11,IF($B450="PARCELADO ATÉ 12X",$D450-($D450*TAXAS!$F$11))/12,IF($A450=TAXAS!$A$12,IF($B450="PARCELADO ATÉ 12X",$D450-($D450*TAXAS!$F$12))/12,IF($A450=TAXAS!$A$13,IF($B450="PARCELADO ATÉ 12X",$D450-($D450*TAXAS!$F$13))/12,IF($A450=TAXAS!$A$14,IF($B450="PARCELADO ATÉ 12X",$D450-($D450*TAXAS!$F$14))/12,IF($A450=TAXAS!$A$15,IF($B450="PARCELADO ATÉ 12X",$D450-($D450*TAXAS!$F$15))/12,IF($A450=TAXAS!$A$16,IF($B450="PARCELADO ATÉ 12X",$D450-($D450*TAXAS!$F$16))/12,IF($A450=TAXAS!$A$17,IF($B450="PARCELADO ATÉ 12X",$D450-($D450*TAXAS!$F$17))/12,IF($A450=TAXAS!$A$18,IF($B450="PARCELADO ATÉ 12X",$D450-($D450*TAXAS!$F$18))/12,IF($A450=TAXAS!$A$19,IF($B450="PARCELADO ATÉ 12X",$D450-($D450*TAXAS!$F$19))/12,IF($A450=TAXAS!$A$20,IF($B450="PARCELADO ATÉ 12X",$D450-($D450*TAXAS!$F$20))/12,IF($A450=TAXAS!$A$21,IF($B450="PARCELADO ATÉ 12X",$D450-($D450*TAXAS!$F$21))/12,IF($A450=TAXAS!$A$22,IF($B450="PARCELADO ATÉ 12X",$D450-($D450*TAXAS!$F$22))/12,IF($A450=TAXAS!$A$23,IF($B450="PARCELADO ATÉ 12X",$D450-($D450*TAXAS!$F$23))/12,IF($A450=TAXAS!$A$24,IF($B450="PARCELADO ATÉ 12X",$D450-($D450*TAXAS!$F$24))/12,IF($A450=TAXAS!$A$25,IF($B450="PARCELADO ATÉ 12X",$D450-($D450*TAXAS!$F$25))/12,IF($A450=TAXAS!$A$26,IF($B450="PARCELADO ATÉ 12X",$D450-($D450*TAXAS!$F$26))/12,IF($A450=TAXAS!$A$27,IF($B450="PARCELADO ATÉ 12X",$D450-($D450*TAXAS!$F$27))/12))))))))))))))))))))))))/1</f>
        <v>0</v>
      </c>
      <c r="J450" s="8">
        <f t="shared" si="0"/>
        <v>0</v>
      </c>
      <c r="K450" s="10" t="b">
        <f>IF($B450="PARCELADO ATÉ 3X",($D450-($D450*TAXAS!$D$4))-$J450)</f>
        <v>0</v>
      </c>
      <c r="L450" s="10" t="b">
        <f>IF($B450="PARCELADO ATÉ 6X",($D450-($D450*TAXAS!$E$4))-$J450)</f>
        <v>0</v>
      </c>
      <c r="M450" s="10" t="b">
        <f>IF($B450="PARCELADO ATÉ 12X",($D450-($D450*TAXAS!$F$4))-$J450)</f>
        <v>0</v>
      </c>
      <c r="N450" s="8">
        <f t="shared" si="1"/>
        <v>0</v>
      </c>
      <c r="O450" s="10">
        <f t="shared" si="2"/>
        <v>0</v>
      </c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spans="1:31" ht="15.75" customHeight="1" x14ac:dyDescent="0.2">
      <c r="A451" s="3"/>
      <c r="B451" s="5"/>
      <c r="C451" s="6"/>
      <c r="D451" s="42"/>
      <c r="E451" s="8">
        <f>IF($A451="VISA",IF($B451="DÉBITO",$D451-($D451*TAXAS!$B$4)),IF($A451="MASTER",IF($B451="DÉBITO",$D451-($D451*TAXAS!$B$5)),IF($A451="ELO", IF($B451="DÉBITO",$D451-($D451*TAXAS!$B$6)),IF($A451="HIPERCARD",IF($B451="DÉBITO",$D451-($D451*TAXAS!$B$7)),IF($A451="DINERS",IF($B451="DÉBITO",$D451-($D451*TAXAS!$B$8)),IF($A451="AMERICA EXPRESS",IF($B451="DÉBITO",$D451-($D451*TAXAS!$B$9)),IF($A451=TAXAS!$A$10,IF($B451="DÉBITO",$D451-($D451*TAXAS!$B$10)), IF($A451=TAXAS!$A$11,IF($B451="DÉBITO",$D451-($D451*TAXAS!$B$11)), IF($A451=TAXAS!$A$12,IF($B451="DÉBITO",$D451-($D451*TAXAS!$B$12)), IF($A451=TAXAS!$A$13,IF($B451="DÉBITO",$D451-($D451*TAXAS!$B$13)), IF($A451=TAXAS!$A$14,IF($B451="DÉBITO",$D451-($D451*TAXAS!$B$14)), IF($A451=TAXAS!$A$15,IF($B451="DÉBITO",$D451-($D451*TAXAS!$B$15)), IF($A451=TAXAS!$A$16,IF($B451="DÉBITO",$D451-($D451*TAXAS!$B$16)), IF($A451=TAXAS!$A$17,IF($B451="DÉBITO",$D451-($D451*TAXAS!$B$17)), IF($A451=TAXAS!$A$18,IF($B451="DÉBITO",$D451-($D451*TAXAS!$B$18)), IF($A451=TAXAS!$A$19,IF($B451="DÉBITO",$D451-($D451*TAXAS!$B$19)), IF($A451=TAXAS!$A$20,IF($B451="DÉBITO",$D451-($D451*TAXAS!$B$20)), IF($A451=TAXAS!$A$21,IF($B451="DÉBITO",$D451-($D451*TAXAS!$B$21)), IF($A451=TAXAS!$A$22,IF($B451="DÉBITO",$D451-($D451*TAXAS!$B$22)), IF($A451=TAXAS!$A$23,IF($B451="DÉBITO",$D451-($D451*TAXAS!$B$23)), IF($A451=TAXAS!$A$24,IF($B451="DÉBITO",$D451-($D451*TAXAS!$B$24)), IF($A451=TAXAS!$A$25,IF($B451="DÉBITO",$D451-($D451*TAXAS!$B$25)), IF($A451=TAXAS!$A$26,IF($B451="DÉBITO",$D451-($D451*TAXAS!$B$26)), IF($A451=TAXAS!$A$27,IF($B451="DÉBITO",$D451-($D451*TAXAS!$B$27))))))))))))))))))))))))))/1</f>
        <v>0</v>
      </c>
      <c r="F451" s="8">
        <f>IF($A451="VISA",IF($B451="CRÉDITO",$D451-($D451*TAXAS!$C$4)),IF($A451="MASTER",IF($B451="CRÉDITO",$D451-($D451*TAXAS!$C$5)),IF($A451="ELO", IF($B451="CRÉDITO",$D451-($D451*TAXAS!$C$6)),IF($A451="HIPERCARD",IF($B451="CRÉDITO",$D451-($D451*TAXAS!$C$7)),IF($A451="DINERS",IF($B451="CRÉDITO",$D451-($D451*TAXAS!$C$8)),IF($A451="AMERICA EXPRESS",IF($B451="CRÉDITO",$D451-($D451*TAXAS!$C$9)),IF($A451=TAXAS!$A$10,IF($B451="CRÉDITO",$D451-($D451*TAXAS!$C$10)), IF($A451=TAXAS!$A$11,IF($B451="CRÉDITO",$D451-($D451*TAXAS!$C$11)), IF($A451=TAXAS!$A$12,IF($B451="CRÉDITO",$D451-($D451*TAXAS!$C$12)), IF($A451=TAXAS!$A$13,IF($B451="CRÉDITO",$D451-($D451*TAXAS!$C$13)), IF($A451=TAXAS!$A$14,IF($B451="CRÉDITO",$D451-($D451*TAXAS!$C$14)), IF($A451=TAXAS!$A$15,IF($B451="CRÉDITO",$D451-($D451*TAXAS!$C$15)), IF($A451=TAXAS!$A$16,IF($B451="CRÉDITO",$D451-($D451*TAXAS!$C$16)), IF($A451=TAXAS!$A$17,IF($B451="CRÉDITO",$D451-($D451*TAXAS!$C$17)), IF($A451=TAXAS!$A$18,IF($B451="CRÉDITO",$D451-($D451*TAXAS!$C$18)), IF($A451=TAXAS!$A$19,IF($B451="CRÉDITO",$D451-($D451*TAXAS!$C$19)), IF($A451=TAXAS!$A$20,IF($B451="CRÉDITO",$D451-($D451*TAXAS!$C$20)), IF($A451=TAXAS!$A$21,IF($B451="CRÉDITO",$D451-($D451*TAXAS!$C$21)), IF($A451=TAXAS!$A$22,IF($B451="CRÉDITO",$D451-($D451*TAXAS!$C$22)), IF($A451=TAXAS!$A$23,IF($B451="CRÉDITO",$D451-($D451*TAXAS!$C$23)), IF($A451=TAXAS!$A$24,IF($B451="CRÉDITO",$D451-($D451*TAXAS!$C$24)), IF($A451=TAXAS!$A$25,IF($B451="CRÉDITO",$D451-($D451*TAXAS!$C$25)), IF($A451=TAXAS!$A$26,IF($B451="CRÉDITO",$D451-($D451*TAXAS!$C$26)), IF($A451=TAXAS!$A$27,IF($B451="CRÉDITO",$D451-($D451*TAXAS!$C$27))))))))))))))))))))))))))/1</f>
        <v>0</v>
      </c>
      <c r="G451" s="9">
        <f>IF($A451="VISA",IF($B451="PARCELADO ATÉ 3X",$D451-(D451*TAXAS!$D$4))/3,IF($A451="MASTER",IF($B451="PARCELADO ATÉ 3X",$D451-(D451*TAXAS!$D$5))/3,IF($A451="ELO",IF($B451="PARCELADO ATÉ 3X",$D451-(D451*TAXAS!$D$6))/3,IF($A451="HIPERCARD",IF($B451="PARCELADO ATÉ 3X",$D451-(D451*TAXAS!$D$7))/3,IF($A451="DINERS",IF($B451="PARCELADO ATÉ 3X",$D451-(D451*TAXAS!$D$8))/3,IF($A451="AMERICA EXPRESS",IF($B451="PARCELADO ATÉ 3X",$D451-(D451*TAXAS!$D$9))/3,IF($A451=TAXAS!$A$10,IF($B451="PARCELADO ATÉ 3X",$D451-($D451*TAXAS!$D$10))/3,IF($A451=TAXAS!$A$11,IF($B451="PARCELADO ATÉ 3X",$D451-($D451*TAXAS!$D$11))/3,IF($A451=TAXAS!$A$12,IF($B451="PARCELADO ATÉ 3X",$D451-($D451*TAXAS!$D$12))/3,IF($A451=TAXAS!$A$13,IF($B451="PARCELADO ATÉ 3X",$D451-($D451*TAXAS!$D$13))/3,IF($A451=TAXAS!$A$14,IF($B451="PARCELADO ATÉ 3X",$D451-($D451*TAXAS!$D$14))/3,IF($A451=TAXAS!$A$15,IF($B451="PARCELADO ATÉ 3X",$D451-($D451*TAXAS!$D$15))/3,IF($A451=TAXAS!$A$16,IF($B451="PARCELADO ATÉ 3X",$D451-($D451*TAXAS!$D$16))/3,IF($A451=TAXAS!$A$17,IF($B451="PARCELADO ATÉ 3X",$D451-($D451*TAXAS!$D$17))/3,IF($A451=TAXAS!$A$18,IF($B451="PARCELADO ATÉ 3X",$D451-($D451*TAXAS!$D$18))/3,IF($A451=TAXAS!$A$19,IF($B451="PARCELADO ATÉ 3X",$D451-($D451*TAXAS!$D$19))/3,IF($A451=TAXAS!$A$20,IF($B451="PARCELADO ATÉ 3X",$D451-($D451*TAXAS!$D$20))/3,IF($A451=TAXAS!$A$21,IF($B451="PARCELADO ATÉ 3X",$D451-($D451*TAXAS!$D$21))/3,IF($A451=TAXAS!$A$22,IF($B451="PARCELADO ATÉ 3X",$D451-($D451*TAXAS!$D$22))/3,IF($A451=TAXAS!$A$23,IF($B451="PARCELADO ATÉ 3X",$D451-($D451*TAXAS!$D$23))/3,IF($A451=TAXAS!$A$24,IF($B451="PARCELADO ATÉ 3X",$D451-($D451*TAXAS!$D$24))/3,IF($A451=TAXAS!$A$25,IF($B451="PARCELADO ATÉ 3X",$D451-($D451*TAXAS!$D$25))/3,IF($A451=TAXAS!$A$26,IF($B451="PARCELADO ATÉ 3X",$D451-($D451*TAXAS!$D$26))/3,IF($A451=TAXAS!$A$27,IF($B451="PARCELADO ATÉ 3X",$D451-($D451*TAXAS!$D$27))/3))))))))))))))))))))))))/1</f>
        <v>0</v>
      </c>
      <c r="H451" s="9">
        <f>IF($A451="VISA",IF($B451="PARCELADO ATÉ 6X",$D451-(D451*TAXAS!$E$4))/6,IF($A451="MASTER",IF($B451="PARCELADO ATÉ 6X",$D451-(D451*TAXAS!$E$5))/6,IF($A451="ELO",IF($B451="PARCELADO ATÉ 6X",$D451-(D451*TAXAS!$E$6))/6,IF($A451="HIPERCARD",IF($B451="PARCELADO ATÉ 6X",$D451-(D451*TAXAS!$E$7))/6,IF($A451="DINERS",IF($B451="PARCELADO ATÉ 6X",$D451-(D451*TAXAS!$E$8))/6,IF($A451="AMERICA EXPRESS",IF($B451="PARCELADO ATÉ 6X",$D451-(D451*TAXAS!$E$9))/6,IF($A451=TAXAS!$A$10,IF($B451="PARCELADO ATÉ 6X",$D451-($D451*TAXAS!$E$10))/6,IF($A451=TAXAS!$A$11,IF($B451="PARCELADO ATÉ 6X",$D451-($D451*TAXAS!$E$11))/6,IF($A451=TAXAS!$A$12,IF($B451="PARCELADO ATÉ 6X",$D451-($D451*TAXAS!$E$12))/6,IF($A451=TAXAS!$A$13,IF($B451="PARCELADO ATÉ 6X",$D451-($D451*TAXAS!$E$13))/6,IF($A451=TAXAS!$A$14,IF($B451="PARCELADO ATÉ 6X",$D451-($D451*TAXAS!$E$14))/6,IF($A451=TAXAS!$A$15,IF($B451="PARCELADO ATÉ 6X",$D451-($D451*TAXAS!$E$15))/6,IF($A451=TAXAS!$A$16,IF($B451="PARCELADO ATÉ 6X",$D451-($D451*TAXAS!$E$16))/6,IF($A451=TAXAS!$A$17,IF($B451="PARCELADO ATÉ 6X",$D451-($D451*TAXAS!$E$17))/6,IF($A451=TAXAS!$A$18,IF($B451="PARCELADO ATÉ 6X",$D451-($D451*TAXAS!$E$18))/6,IF($A451=TAXAS!$A$19,IF($B451="PARCELADO ATÉ 6X",$D451-($D451*TAXAS!$E$19))/6,IF($A451=TAXAS!$A$20,IF($B451="PARCELADO ATÉ 6X",$D451-($D451*TAXAS!$E$20))/6,IF($A451=TAXAS!$A$21,IF($B451="PARCELADO ATÉ 6X",$D451-($D451*TAXAS!$E$21))/6,IF($A451=TAXAS!$A$22,IF($B451="PARCELADO ATÉ 6X",$D451-($D451*TAXAS!$E$22))/6,IF($A451=TAXAS!$A$23,IF($B451="PARCELADO ATÉ 6X",$D451-($D451*TAXAS!$E$23))/6,IF($A451=TAXAS!$A$24,IF($B451="PARCELADO ATÉ 6X",$D451-($D451*TAXAS!$E$24))/6,IF($A451=TAXAS!$A$25,IF($B451="PARCELADO ATÉ 6X",$D451-($D451*TAXAS!$E$25))/6,IF($A451=TAXAS!$A$26,IF($B451="PARCELADO ATÉ 6X",$D451-($D451*TAXAS!$E$26))/6,IF($A451=TAXAS!$A$27,IF($B451="PARCELADO ATÉ 6X",$D451-($D451*TAXAS!$E$27))/6))))))))))))))))))))))))/1</f>
        <v>0</v>
      </c>
      <c r="I451" s="9">
        <f>IF($A451="VISA",IF($B451="PARCELADO ATÉ 12X",$D451-(D451*TAXAS!$F$4))/12,IF($A451="MASTER",IF($B451="PARCELADO ATÉ 12X",$D451-(D451*TAXAS!$F$5))/12,IF($A451="ELO",IF($B451="PARCELADO ATÉ 12X",$D451-(D451*TAXAS!$F$6))/12,IF($A451="HIPERCARD",IF($B451="PARCELADO ATÉ 12X",$D451-(D451*TAXAS!$F$7))/12,IF($A451="DINERS",IF($B451="PARCELADO ATÉ 12X",$D451-(D451*TAXAS!$F$8))/12,IF($A451="AMERICA EXPRESS",IF($B451="PARCELADO ATÉ 12X",$D451-(D451*TAXAS!$F$9))/12,IF($A451=TAXAS!$A$10,IF($B451="PARCELADO ATÉ 12X",$D451-($D451*TAXAS!$F$10))/12,IF($A451=TAXAS!$A$11,IF($B451="PARCELADO ATÉ 12X",$D451-($D451*TAXAS!$F$11))/12,IF($A451=TAXAS!$A$12,IF($B451="PARCELADO ATÉ 12X",$D451-($D451*TAXAS!$F$12))/12,IF($A451=TAXAS!$A$13,IF($B451="PARCELADO ATÉ 12X",$D451-($D451*TAXAS!$F$13))/12,IF($A451=TAXAS!$A$14,IF($B451="PARCELADO ATÉ 12X",$D451-($D451*TAXAS!$F$14))/12,IF($A451=TAXAS!$A$15,IF($B451="PARCELADO ATÉ 12X",$D451-($D451*TAXAS!$F$15))/12,IF($A451=TAXAS!$A$16,IF($B451="PARCELADO ATÉ 12X",$D451-($D451*TAXAS!$F$16))/12,IF($A451=TAXAS!$A$17,IF($B451="PARCELADO ATÉ 12X",$D451-($D451*TAXAS!$F$17))/12,IF($A451=TAXAS!$A$18,IF($B451="PARCELADO ATÉ 12X",$D451-($D451*TAXAS!$F$18))/12,IF($A451=TAXAS!$A$19,IF($B451="PARCELADO ATÉ 12X",$D451-($D451*TAXAS!$F$19))/12,IF($A451=TAXAS!$A$20,IF($B451="PARCELADO ATÉ 12X",$D451-($D451*TAXAS!$F$20))/12,IF($A451=TAXAS!$A$21,IF($B451="PARCELADO ATÉ 12X",$D451-($D451*TAXAS!$F$21))/12,IF($A451=TAXAS!$A$22,IF($B451="PARCELADO ATÉ 12X",$D451-($D451*TAXAS!$F$22))/12,IF($A451=TAXAS!$A$23,IF($B451="PARCELADO ATÉ 12X",$D451-($D451*TAXAS!$F$23))/12,IF($A451=TAXAS!$A$24,IF($B451="PARCELADO ATÉ 12X",$D451-($D451*TAXAS!$F$24))/12,IF($A451=TAXAS!$A$25,IF($B451="PARCELADO ATÉ 12X",$D451-($D451*TAXAS!$F$25))/12,IF($A451=TAXAS!$A$26,IF($B451="PARCELADO ATÉ 12X",$D451-($D451*TAXAS!$F$26))/12,IF($A451=TAXAS!$A$27,IF($B451="PARCELADO ATÉ 12X",$D451-($D451*TAXAS!$F$27))/12))))))))))))))))))))))))/1</f>
        <v>0</v>
      </c>
      <c r="J451" s="8">
        <f t="shared" si="0"/>
        <v>0</v>
      </c>
      <c r="K451" s="10" t="b">
        <f>IF($B451="PARCELADO ATÉ 3X",($D451-($D451*TAXAS!$D$4))-$J451)</f>
        <v>0</v>
      </c>
      <c r="L451" s="10" t="b">
        <f>IF($B451="PARCELADO ATÉ 6X",($D451-($D451*TAXAS!$E$4))-$J451)</f>
        <v>0</v>
      </c>
      <c r="M451" s="10" t="b">
        <f>IF($B451="PARCELADO ATÉ 12X",($D451-($D451*TAXAS!$F$4))-$J451)</f>
        <v>0</v>
      </c>
      <c r="N451" s="8">
        <f t="shared" si="1"/>
        <v>0</v>
      </c>
      <c r="O451" s="10">
        <f t="shared" si="2"/>
        <v>0</v>
      </c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spans="1:31" ht="15.75" customHeight="1" x14ac:dyDescent="0.2">
      <c r="A452" s="3"/>
      <c r="B452" s="5"/>
      <c r="C452" s="6"/>
      <c r="D452" s="42"/>
      <c r="E452" s="8">
        <f>IF($A452="VISA",IF($B452="DÉBITO",$D452-($D452*TAXAS!$B$4)),IF($A452="MASTER",IF($B452="DÉBITO",$D452-($D452*TAXAS!$B$5)),IF($A452="ELO", IF($B452="DÉBITO",$D452-($D452*TAXAS!$B$6)),IF($A452="HIPERCARD",IF($B452="DÉBITO",$D452-($D452*TAXAS!$B$7)),IF($A452="DINERS",IF($B452="DÉBITO",$D452-($D452*TAXAS!$B$8)),IF($A452="AMERICA EXPRESS",IF($B452="DÉBITO",$D452-($D452*TAXAS!$B$9)),IF($A452=TAXAS!$A$10,IF($B452="DÉBITO",$D452-($D452*TAXAS!$B$10)), IF($A452=TAXAS!$A$11,IF($B452="DÉBITO",$D452-($D452*TAXAS!$B$11)), IF($A452=TAXAS!$A$12,IF($B452="DÉBITO",$D452-($D452*TAXAS!$B$12)), IF($A452=TAXAS!$A$13,IF($B452="DÉBITO",$D452-($D452*TAXAS!$B$13)), IF($A452=TAXAS!$A$14,IF($B452="DÉBITO",$D452-($D452*TAXAS!$B$14)), IF($A452=TAXAS!$A$15,IF($B452="DÉBITO",$D452-($D452*TAXAS!$B$15)), IF($A452=TAXAS!$A$16,IF($B452="DÉBITO",$D452-($D452*TAXAS!$B$16)), IF($A452=TAXAS!$A$17,IF($B452="DÉBITO",$D452-($D452*TAXAS!$B$17)), IF($A452=TAXAS!$A$18,IF($B452="DÉBITO",$D452-($D452*TAXAS!$B$18)), IF($A452=TAXAS!$A$19,IF($B452="DÉBITO",$D452-($D452*TAXAS!$B$19)), IF($A452=TAXAS!$A$20,IF($B452="DÉBITO",$D452-($D452*TAXAS!$B$20)), IF($A452=TAXAS!$A$21,IF($B452="DÉBITO",$D452-($D452*TAXAS!$B$21)), IF($A452=TAXAS!$A$22,IF($B452="DÉBITO",$D452-($D452*TAXAS!$B$22)), IF($A452=TAXAS!$A$23,IF($B452="DÉBITO",$D452-($D452*TAXAS!$B$23)), IF($A452=TAXAS!$A$24,IF($B452="DÉBITO",$D452-($D452*TAXAS!$B$24)), IF($A452=TAXAS!$A$25,IF($B452="DÉBITO",$D452-($D452*TAXAS!$B$25)), IF($A452=TAXAS!$A$26,IF($B452="DÉBITO",$D452-($D452*TAXAS!$B$26)), IF($A452=TAXAS!$A$27,IF($B452="DÉBITO",$D452-($D452*TAXAS!$B$27))))))))))))))))))))))))))/1</f>
        <v>0</v>
      </c>
      <c r="F452" s="8">
        <f>IF($A452="VISA",IF($B452="CRÉDITO",$D452-($D452*TAXAS!$C$4)),IF($A452="MASTER",IF($B452="CRÉDITO",$D452-($D452*TAXAS!$C$5)),IF($A452="ELO", IF($B452="CRÉDITO",$D452-($D452*TAXAS!$C$6)),IF($A452="HIPERCARD",IF($B452="CRÉDITO",$D452-($D452*TAXAS!$C$7)),IF($A452="DINERS",IF($B452="CRÉDITO",$D452-($D452*TAXAS!$C$8)),IF($A452="AMERICA EXPRESS",IF($B452="CRÉDITO",$D452-($D452*TAXAS!$C$9)),IF($A452=TAXAS!$A$10,IF($B452="CRÉDITO",$D452-($D452*TAXAS!$C$10)), IF($A452=TAXAS!$A$11,IF($B452="CRÉDITO",$D452-($D452*TAXAS!$C$11)), IF($A452=TAXAS!$A$12,IF($B452="CRÉDITO",$D452-($D452*TAXAS!$C$12)), IF($A452=TAXAS!$A$13,IF($B452="CRÉDITO",$D452-($D452*TAXAS!$C$13)), IF($A452=TAXAS!$A$14,IF($B452="CRÉDITO",$D452-($D452*TAXAS!$C$14)), IF($A452=TAXAS!$A$15,IF($B452="CRÉDITO",$D452-($D452*TAXAS!$C$15)), IF($A452=TAXAS!$A$16,IF($B452="CRÉDITO",$D452-($D452*TAXAS!$C$16)), IF($A452=TAXAS!$A$17,IF($B452="CRÉDITO",$D452-($D452*TAXAS!$C$17)), IF($A452=TAXAS!$A$18,IF($B452="CRÉDITO",$D452-($D452*TAXAS!$C$18)), IF($A452=TAXAS!$A$19,IF($B452="CRÉDITO",$D452-($D452*TAXAS!$C$19)), IF($A452=TAXAS!$A$20,IF($B452="CRÉDITO",$D452-($D452*TAXAS!$C$20)), IF($A452=TAXAS!$A$21,IF($B452="CRÉDITO",$D452-($D452*TAXAS!$C$21)), IF($A452=TAXAS!$A$22,IF($B452="CRÉDITO",$D452-($D452*TAXAS!$C$22)), IF($A452=TAXAS!$A$23,IF($B452="CRÉDITO",$D452-($D452*TAXAS!$C$23)), IF($A452=TAXAS!$A$24,IF($B452="CRÉDITO",$D452-($D452*TAXAS!$C$24)), IF($A452=TAXAS!$A$25,IF($B452="CRÉDITO",$D452-($D452*TAXAS!$C$25)), IF($A452=TAXAS!$A$26,IF($B452="CRÉDITO",$D452-($D452*TAXAS!$C$26)), IF($A452=TAXAS!$A$27,IF($B452="CRÉDITO",$D452-($D452*TAXAS!$C$27))))))))))))))))))))))))))/1</f>
        <v>0</v>
      </c>
      <c r="G452" s="9">
        <f>IF($A452="VISA",IF($B452="PARCELADO ATÉ 3X",$D452-(D452*TAXAS!$D$4))/3,IF($A452="MASTER",IF($B452="PARCELADO ATÉ 3X",$D452-(D452*TAXAS!$D$5))/3,IF($A452="ELO",IF($B452="PARCELADO ATÉ 3X",$D452-(D452*TAXAS!$D$6))/3,IF($A452="HIPERCARD",IF($B452="PARCELADO ATÉ 3X",$D452-(D452*TAXAS!$D$7))/3,IF($A452="DINERS",IF($B452="PARCELADO ATÉ 3X",$D452-(D452*TAXAS!$D$8))/3,IF($A452="AMERICA EXPRESS",IF($B452="PARCELADO ATÉ 3X",$D452-(D452*TAXAS!$D$9))/3,IF($A452=TAXAS!$A$10,IF($B452="PARCELADO ATÉ 3X",$D452-($D452*TAXAS!$D$10))/3,IF($A452=TAXAS!$A$11,IF($B452="PARCELADO ATÉ 3X",$D452-($D452*TAXAS!$D$11))/3,IF($A452=TAXAS!$A$12,IF($B452="PARCELADO ATÉ 3X",$D452-($D452*TAXAS!$D$12))/3,IF($A452=TAXAS!$A$13,IF($B452="PARCELADO ATÉ 3X",$D452-($D452*TAXAS!$D$13))/3,IF($A452=TAXAS!$A$14,IF($B452="PARCELADO ATÉ 3X",$D452-($D452*TAXAS!$D$14))/3,IF($A452=TAXAS!$A$15,IF($B452="PARCELADO ATÉ 3X",$D452-($D452*TAXAS!$D$15))/3,IF($A452=TAXAS!$A$16,IF($B452="PARCELADO ATÉ 3X",$D452-($D452*TAXAS!$D$16))/3,IF($A452=TAXAS!$A$17,IF($B452="PARCELADO ATÉ 3X",$D452-($D452*TAXAS!$D$17))/3,IF($A452=TAXAS!$A$18,IF($B452="PARCELADO ATÉ 3X",$D452-($D452*TAXAS!$D$18))/3,IF($A452=TAXAS!$A$19,IF($B452="PARCELADO ATÉ 3X",$D452-($D452*TAXAS!$D$19))/3,IF($A452=TAXAS!$A$20,IF($B452="PARCELADO ATÉ 3X",$D452-($D452*TAXAS!$D$20))/3,IF($A452=TAXAS!$A$21,IF($B452="PARCELADO ATÉ 3X",$D452-($D452*TAXAS!$D$21))/3,IF($A452=TAXAS!$A$22,IF($B452="PARCELADO ATÉ 3X",$D452-($D452*TAXAS!$D$22))/3,IF($A452=TAXAS!$A$23,IF($B452="PARCELADO ATÉ 3X",$D452-($D452*TAXAS!$D$23))/3,IF($A452=TAXAS!$A$24,IF($B452="PARCELADO ATÉ 3X",$D452-($D452*TAXAS!$D$24))/3,IF($A452=TAXAS!$A$25,IF($B452="PARCELADO ATÉ 3X",$D452-($D452*TAXAS!$D$25))/3,IF($A452=TAXAS!$A$26,IF($B452="PARCELADO ATÉ 3X",$D452-($D452*TAXAS!$D$26))/3,IF($A452=TAXAS!$A$27,IF($B452="PARCELADO ATÉ 3X",$D452-($D452*TAXAS!$D$27))/3))))))))))))))))))))))))/1</f>
        <v>0</v>
      </c>
      <c r="H452" s="9">
        <f>IF($A452="VISA",IF($B452="PARCELADO ATÉ 6X",$D452-(D452*TAXAS!$E$4))/6,IF($A452="MASTER",IF($B452="PARCELADO ATÉ 6X",$D452-(D452*TAXAS!$E$5))/6,IF($A452="ELO",IF($B452="PARCELADO ATÉ 6X",$D452-(D452*TAXAS!$E$6))/6,IF($A452="HIPERCARD",IF($B452="PARCELADO ATÉ 6X",$D452-(D452*TAXAS!$E$7))/6,IF($A452="DINERS",IF($B452="PARCELADO ATÉ 6X",$D452-(D452*TAXAS!$E$8))/6,IF($A452="AMERICA EXPRESS",IF($B452="PARCELADO ATÉ 6X",$D452-(D452*TAXAS!$E$9))/6,IF($A452=TAXAS!$A$10,IF($B452="PARCELADO ATÉ 6X",$D452-($D452*TAXAS!$E$10))/6,IF($A452=TAXAS!$A$11,IF($B452="PARCELADO ATÉ 6X",$D452-($D452*TAXAS!$E$11))/6,IF($A452=TAXAS!$A$12,IF($B452="PARCELADO ATÉ 6X",$D452-($D452*TAXAS!$E$12))/6,IF($A452=TAXAS!$A$13,IF($B452="PARCELADO ATÉ 6X",$D452-($D452*TAXAS!$E$13))/6,IF($A452=TAXAS!$A$14,IF($B452="PARCELADO ATÉ 6X",$D452-($D452*TAXAS!$E$14))/6,IF($A452=TAXAS!$A$15,IF($B452="PARCELADO ATÉ 6X",$D452-($D452*TAXAS!$E$15))/6,IF($A452=TAXAS!$A$16,IF($B452="PARCELADO ATÉ 6X",$D452-($D452*TAXAS!$E$16))/6,IF($A452=TAXAS!$A$17,IF($B452="PARCELADO ATÉ 6X",$D452-($D452*TAXAS!$E$17))/6,IF($A452=TAXAS!$A$18,IF($B452="PARCELADO ATÉ 6X",$D452-($D452*TAXAS!$E$18))/6,IF($A452=TAXAS!$A$19,IF($B452="PARCELADO ATÉ 6X",$D452-($D452*TAXAS!$E$19))/6,IF($A452=TAXAS!$A$20,IF($B452="PARCELADO ATÉ 6X",$D452-($D452*TAXAS!$E$20))/6,IF($A452=TAXAS!$A$21,IF($B452="PARCELADO ATÉ 6X",$D452-($D452*TAXAS!$E$21))/6,IF($A452=TAXAS!$A$22,IF($B452="PARCELADO ATÉ 6X",$D452-($D452*TAXAS!$E$22))/6,IF($A452=TAXAS!$A$23,IF($B452="PARCELADO ATÉ 6X",$D452-($D452*TAXAS!$E$23))/6,IF($A452=TAXAS!$A$24,IF($B452="PARCELADO ATÉ 6X",$D452-($D452*TAXAS!$E$24))/6,IF($A452=TAXAS!$A$25,IF($B452="PARCELADO ATÉ 6X",$D452-($D452*TAXAS!$E$25))/6,IF($A452=TAXAS!$A$26,IF($B452="PARCELADO ATÉ 6X",$D452-($D452*TAXAS!$E$26))/6,IF($A452=TAXAS!$A$27,IF($B452="PARCELADO ATÉ 6X",$D452-($D452*TAXAS!$E$27))/6))))))))))))))))))))))))/1</f>
        <v>0</v>
      </c>
      <c r="I452" s="9">
        <f>IF($A452="VISA",IF($B452="PARCELADO ATÉ 12X",$D452-(D452*TAXAS!$F$4))/12,IF($A452="MASTER",IF($B452="PARCELADO ATÉ 12X",$D452-(D452*TAXAS!$F$5))/12,IF($A452="ELO",IF($B452="PARCELADO ATÉ 12X",$D452-(D452*TAXAS!$F$6))/12,IF($A452="HIPERCARD",IF($B452="PARCELADO ATÉ 12X",$D452-(D452*TAXAS!$F$7))/12,IF($A452="DINERS",IF($B452="PARCELADO ATÉ 12X",$D452-(D452*TAXAS!$F$8))/12,IF($A452="AMERICA EXPRESS",IF($B452="PARCELADO ATÉ 12X",$D452-(D452*TAXAS!$F$9))/12,IF($A452=TAXAS!$A$10,IF($B452="PARCELADO ATÉ 12X",$D452-($D452*TAXAS!$F$10))/12,IF($A452=TAXAS!$A$11,IF($B452="PARCELADO ATÉ 12X",$D452-($D452*TAXAS!$F$11))/12,IF($A452=TAXAS!$A$12,IF($B452="PARCELADO ATÉ 12X",$D452-($D452*TAXAS!$F$12))/12,IF($A452=TAXAS!$A$13,IF($B452="PARCELADO ATÉ 12X",$D452-($D452*TAXAS!$F$13))/12,IF($A452=TAXAS!$A$14,IF($B452="PARCELADO ATÉ 12X",$D452-($D452*TAXAS!$F$14))/12,IF($A452=TAXAS!$A$15,IF($B452="PARCELADO ATÉ 12X",$D452-($D452*TAXAS!$F$15))/12,IF($A452=TAXAS!$A$16,IF($B452="PARCELADO ATÉ 12X",$D452-($D452*TAXAS!$F$16))/12,IF($A452=TAXAS!$A$17,IF($B452="PARCELADO ATÉ 12X",$D452-($D452*TAXAS!$F$17))/12,IF($A452=TAXAS!$A$18,IF($B452="PARCELADO ATÉ 12X",$D452-($D452*TAXAS!$F$18))/12,IF($A452=TAXAS!$A$19,IF($B452="PARCELADO ATÉ 12X",$D452-($D452*TAXAS!$F$19))/12,IF($A452=TAXAS!$A$20,IF($B452="PARCELADO ATÉ 12X",$D452-($D452*TAXAS!$F$20))/12,IF($A452=TAXAS!$A$21,IF($B452="PARCELADO ATÉ 12X",$D452-($D452*TAXAS!$F$21))/12,IF($A452=TAXAS!$A$22,IF($B452="PARCELADO ATÉ 12X",$D452-($D452*TAXAS!$F$22))/12,IF($A452=TAXAS!$A$23,IF($B452="PARCELADO ATÉ 12X",$D452-($D452*TAXAS!$F$23))/12,IF($A452=TAXAS!$A$24,IF($B452="PARCELADO ATÉ 12X",$D452-($D452*TAXAS!$F$24))/12,IF($A452=TAXAS!$A$25,IF($B452="PARCELADO ATÉ 12X",$D452-($D452*TAXAS!$F$25))/12,IF($A452=TAXAS!$A$26,IF($B452="PARCELADO ATÉ 12X",$D452-($D452*TAXAS!$F$26))/12,IF($A452=TAXAS!$A$27,IF($B452="PARCELADO ATÉ 12X",$D452-($D452*TAXAS!$F$27))/12))))))))))))))))))))))))/1</f>
        <v>0</v>
      </c>
      <c r="J452" s="8">
        <f t="shared" si="0"/>
        <v>0</v>
      </c>
      <c r="K452" s="10" t="b">
        <f>IF($B452="PARCELADO ATÉ 3X",($D452-($D452*TAXAS!$D$4))-$J452)</f>
        <v>0</v>
      </c>
      <c r="L452" s="10" t="b">
        <f>IF($B452="PARCELADO ATÉ 6X",($D452-($D452*TAXAS!$E$4))-$J452)</f>
        <v>0</v>
      </c>
      <c r="M452" s="10" t="b">
        <f>IF($B452="PARCELADO ATÉ 12X",($D452-($D452*TAXAS!$F$4))-$J452)</f>
        <v>0</v>
      </c>
      <c r="N452" s="8">
        <f t="shared" si="1"/>
        <v>0</v>
      </c>
      <c r="O452" s="10">
        <f t="shared" si="2"/>
        <v>0</v>
      </c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spans="1:31" ht="15.75" customHeight="1" x14ac:dyDescent="0.2">
      <c r="A453" s="3"/>
      <c r="B453" s="5"/>
      <c r="C453" s="6"/>
      <c r="D453" s="42"/>
      <c r="E453" s="8">
        <f>IF($A453="VISA",IF($B453="DÉBITO",$D453-($D453*TAXAS!$B$4)),IF($A453="MASTER",IF($B453="DÉBITO",$D453-($D453*TAXAS!$B$5)),IF($A453="ELO", IF($B453="DÉBITO",$D453-($D453*TAXAS!$B$6)),IF($A453="HIPERCARD",IF($B453="DÉBITO",$D453-($D453*TAXAS!$B$7)),IF($A453="DINERS",IF($B453="DÉBITO",$D453-($D453*TAXAS!$B$8)),IF($A453="AMERICA EXPRESS",IF($B453="DÉBITO",$D453-($D453*TAXAS!$B$9)),IF($A453=TAXAS!$A$10,IF($B453="DÉBITO",$D453-($D453*TAXAS!$B$10)), IF($A453=TAXAS!$A$11,IF($B453="DÉBITO",$D453-($D453*TAXAS!$B$11)), IF($A453=TAXAS!$A$12,IF($B453="DÉBITO",$D453-($D453*TAXAS!$B$12)), IF($A453=TAXAS!$A$13,IF($B453="DÉBITO",$D453-($D453*TAXAS!$B$13)), IF($A453=TAXAS!$A$14,IF($B453="DÉBITO",$D453-($D453*TAXAS!$B$14)), IF($A453=TAXAS!$A$15,IF($B453="DÉBITO",$D453-($D453*TAXAS!$B$15)), IF($A453=TAXAS!$A$16,IF($B453="DÉBITO",$D453-($D453*TAXAS!$B$16)), IF($A453=TAXAS!$A$17,IF($B453="DÉBITO",$D453-($D453*TAXAS!$B$17)), IF($A453=TAXAS!$A$18,IF($B453="DÉBITO",$D453-($D453*TAXAS!$B$18)), IF($A453=TAXAS!$A$19,IF($B453="DÉBITO",$D453-($D453*TAXAS!$B$19)), IF($A453=TAXAS!$A$20,IF($B453="DÉBITO",$D453-($D453*TAXAS!$B$20)), IF($A453=TAXAS!$A$21,IF($B453="DÉBITO",$D453-($D453*TAXAS!$B$21)), IF($A453=TAXAS!$A$22,IF($B453="DÉBITO",$D453-($D453*TAXAS!$B$22)), IF($A453=TAXAS!$A$23,IF($B453="DÉBITO",$D453-($D453*TAXAS!$B$23)), IF($A453=TAXAS!$A$24,IF($B453="DÉBITO",$D453-($D453*TAXAS!$B$24)), IF($A453=TAXAS!$A$25,IF($B453="DÉBITO",$D453-($D453*TAXAS!$B$25)), IF($A453=TAXAS!$A$26,IF($B453="DÉBITO",$D453-($D453*TAXAS!$B$26)), IF($A453=TAXAS!$A$27,IF($B453="DÉBITO",$D453-($D453*TAXAS!$B$27))))))))))))))))))))))))))/1</f>
        <v>0</v>
      </c>
      <c r="F453" s="8">
        <f>IF($A453="VISA",IF($B453="CRÉDITO",$D453-($D453*TAXAS!$C$4)),IF($A453="MASTER",IF($B453="CRÉDITO",$D453-($D453*TAXAS!$C$5)),IF($A453="ELO", IF($B453="CRÉDITO",$D453-($D453*TAXAS!$C$6)),IF($A453="HIPERCARD",IF($B453="CRÉDITO",$D453-($D453*TAXAS!$C$7)),IF($A453="DINERS",IF($B453="CRÉDITO",$D453-($D453*TAXAS!$C$8)),IF($A453="AMERICA EXPRESS",IF($B453="CRÉDITO",$D453-($D453*TAXAS!$C$9)),IF($A453=TAXAS!$A$10,IF($B453="CRÉDITO",$D453-($D453*TAXAS!$C$10)), IF($A453=TAXAS!$A$11,IF($B453="CRÉDITO",$D453-($D453*TAXAS!$C$11)), IF($A453=TAXAS!$A$12,IF($B453="CRÉDITO",$D453-($D453*TAXAS!$C$12)), IF($A453=TAXAS!$A$13,IF($B453="CRÉDITO",$D453-($D453*TAXAS!$C$13)), IF($A453=TAXAS!$A$14,IF($B453="CRÉDITO",$D453-($D453*TAXAS!$C$14)), IF($A453=TAXAS!$A$15,IF($B453="CRÉDITO",$D453-($D453*TAXAS!$C$15)), IF($A453=TAXAS!$A$16,IF($B453="CRÉDITO",$D453-($D453*TAXAS!$C$16)), IF($A453=TAXAS!$A$17,IF($B453="CRÉDITO",$D453-($D453*TAXAS!$C$17)), IF($A453=TAXAS!$A$18,IF($B453="CRÉDITO",$D453-($D453*TAXAS!$C$18)), IF($A453=TAXAS!$A$19,IF($B453="CRÉDITO",$D453-($D453*TAXAS!$C$19)), IF($A453=TAXAS!$A$20,IF($B453="CRÉDITO",$D453-($D453*TAXAS!$C$20)), IF($A453=TAXAS!$A$21,IF($B453="CRÉDITO",$D453-($D453*TAXAS!$C$21)), IF($A453=TAXAS!$A$22,IF($B453="CRÉDITO",$D453-($D453*TAXAS!$C$22)), IF($A453=TAXAS!$A$23,IF($B453="CRÉDITO",$D453-($D453*TAXAS!$C$23)), IF($A453=TAXAS!$A$24,IF($B453="CRÉDITO",$D453-($D453*TAXAS!$C$24)), IF($A453=TAXAS!$A$25,IF($B453="CRÉDITO",$D453-($D453*TAXAS!$C$25)), IF($A453=TAXAS!$A$26,IF($B453="CRÉDITO",$D453-($D453*TAXAS!$C$26)), IF($A453=TAXAS!$A$27,IF($B453="CRÉDITO",$D453-($D453*TAXAS!$C$27))))))))))))))))))))))))))/1</f>
        <v>0</v>
      </c>
      <c r="G453" s="9">
        <f>IF($A453="VISA",IF($B453="PARCELADO ATÉ 3X",$D453-(D453*TAXAS!$D$4))/3,IF($A453="MASTER",IF($B453="PARCELADO ATÉ 3X",$D453-(D453*TAXAS!$D$5))/3,IF($A453="ELO",IF($B453="PARCELADO ATÉ 3X",$D453-(D453*TAXAS!$D$6))/3,IF($A453="HIPERCARD",IF($B453="PARCELADO ATÉ 3X",$D453-(D453*TAXAS!$D$7))/3,IF($A453="DINERS",IF($B453="PARCELADO ATÉ 3X",$D453-(D453*TAXAS!$D$8))/3,IF($A453="AMERICA EXPRESS",IF($B453="PARCELADO ATÉ 3X",$D453-(D453*TAXAS!$D$9))/3,IF($A453=TAXAS!$A$10,IF($B453="PARCELADO ATÉ 3X",$D453-($D453*TAXAS!$D$10))/3,IF($A453=TAXAS!$A$11,IF($B453="PARCELADO ATÉ 3X",$D453-($D453*TAXAS!$D$11))/3,IF($A453=TAXAS!$A$12,IF($B453="PARCELADO ATÉ 3X",$D453-($D453*TAXAS!$D$12))/3,IF($A453=TAXAS!$A$13,IF($B453="PARCELADO ATÉ 3X",$D453-($D453*TAXAS!$D$13))/3,IF($A453=TAXAS!$A$14,IF($B453="PARCELADO ATÉ 3X",$D453-($D453*TAXAS!$D$14))/3,IF($A453=TAXAS!$A$15,IF($B453="PARCELADO ATÉ 3X",$D453-($D453*TAXAS!$D$15))/3,IF($A453=TAXAS!$A$16,IF($B453="PARCELADO ATÉ 3X",$D453-($D453*TAXAS!$D$16))/3,IF($A453=TAXAS!$A$17,IF($B453="PARCELADO ATÉ 3X",$D453-($D453*TAXAS!$D$17))/3,IF($A453=TAXAS!$A$18,IF($B453="PARCELADO ATÉ 3X",$D453-($D453*TAXAS!$D$18))/3,IF($A453=TAXAS!$A$19,IF($B453="PARCELADO ATÉ 3X",$D453-($D453*TAXAS!$D$19))/3,IF($A453=TAXAS!$A$20,IF($B453="PARCELADO ATÉ 3X",$D453-($D453*TAXAS!$D$20))/3,IF($A453=TAXAS!$A$21,IF($B453="PARCELADO ATÉ 3X",$D453-($D453*TAXAS!$D$21))/3,IF($A453=TAXAS!$A$22,IF($B453="PARCELADO ATÉ 3X",$D453-($D453*TAXAS!$D$22))/3,IF($A453=TAXAS!$A$23,IF($B453="PARCELADO ATÉ 3X",$D453-($D453*TAXAS!$D$23))/3,IF($A453=TAXAS!$A$24,IF($B453="PARCELADO ATÉ 3X",$D453-($D453*TAXAS!$D$24))/3,IF($A453=TAXAS!$A$25,IF($B453="PARCELADO ATÉ 3X",$D453-($D453*TAXAS!$D$25))/3,IF($A453=TAXAS!$A$26,IF($B453="PARCELADO ATÉ 3X",$D453-($D453*TAXAS!$D$26))/3,IF($A453=TAXAS!$A$27,IF($B453="PARCELADO ATÉ 3X",$D453-($D453*TAXAS!$D$27))/3))))))))))))))))))))))))/1</f>
        <v>0</v>
      </c>
      <c r="H453" s="9">
        <f>IF($A453="VISA",IF($B453="PARCELADO ATÉ 6X",$D453-(D453*TAXAS!$E$4))/6,IF($A453="MASTER",IF($B453="PARCELADO ATÉ 6X",$D453-(D453*TAXAS!$E$5))/6,IF($A453="ELO",IF($B453="PARCELADO ATÉ 6X",$D453-(D453*TAXAS!$E$6))/6,IF($A453="HIPERCARD",IF($B453="PARCELADO ATÉ 6X",$D453-(D453*TAXAS!$E$7))/6,IF($A453="DINERS",IF($B453="PARCELADO ATÉ 6X",$D453-(D453*TAXAS!$E$8))/6,IF($A453="AMERICA EXPRESS",IF($B453="PARCELADO ATÉ 6X",$D453-(D453*TAXAS!$E$9))/6,IF($A453=TAXAS!$A$10,IF($B453="PARCELADO ATÉ 6X",$D453-($D453*TAXAS!$E$10))/6,IF($A453=TAXAS!$A$11,IF($B453="PARCELADO ATÉ 6X",$D453-($D453*TAXAS!$E$11))/6,IF($A453=TAXAS!$A$12,IF($B453="PARCELADO ATÉ 6X",$D453-($D453*TAXAS!$E$12))/6,IF($A453=TAXAS!$A$13,IF($B453="PARCELADO ATÉ 6X",$D453-($D453*TAXAS!$E$13))/6,IF($A453=TAXAS!$A$14,IF($B453="PARCELADO ATÉ 6X",$D453-($D453*TAXAS!$E$14))/6,IF($A453=TAXAS!$A$15,IF($B453="PARCELADO ATÉ 6X",$D453-($D453*TAXAS!$E$15))/6,IF($A453=TAXAS!$A$16,IF($B453="PARCELADO ATÉ 6X",$D453-($D453*TAXAS!$E$16))/6,IF($A453=TAXAS!$A$17,IF($B453="PARCELADO ATÉ 6X",$D453-($D453*TAXAS!$E$17))/6,IF($A453=TAXAS!$A$18,IF($B453="PARCELADO ATÉ 6X",$D453-($D453*TAXAS!$E$18))/6,IF($A453=TAXAS!$A$19,IF($B453="PARCELADO ATÉ 6X",$D453-($D453*TAXAS!$E$19))/6,IF($A453=TAXAS!$A$20,IF($B453="PARCELADO ATÉ 6X",$D453-($D453*TAXAS!$E$20))/6,IF($A453=TAXAS!$A$21,IF($B453="PARCELADO ATÉ 6X",$D453-($D453*TAXAS!$E$21))/6,IF($A453=TAXAS!$A$22,IF($B453="PARCELADO ATÉ 6X",$D453-($D453*TAXAS!$E$22))/6,IF($A453=TAXAS!$A$23,IF($B453="PARCELADO ATÉ 6X",$D453-($D453*TAXAS!$E$23))/6,IF($A453=TAXAS!$A$24,IF($B453="PARCELADO ATÉ 6X",$D453-($D453*TAXAS!$E$24))/6,IF($A453=TAXAS!$A$25,IF($B453="PARCELADO ATÉ 6X",$D453-($D453*TAXAS!$E$25))/6,IF($A453=TAXAS!$A$26,IF($B453="PARCELADO ATÉ 6X",$D453-($D453*TAXAS!$E$26))/6,IF($A453=TAXAS!$A$27,IF($B453="PARCELADO ATÉ 6X",$D453-($D453*TAXAS!$E$27))/6))))))))))))))))))))))))/1</f>
        <v>0</v>
      </c>
      <c r="I453" s="9">
        <f>IF($A453="VISA",IF($B453="PARCELADO ATÉ 12X",$D453-(D453*TAXAS!$F$4))/12,IF($A453="MASTER",IF($B453="PARCELADO ATÉ 12X",$D453-(D453*TAXAS!$F$5))/12,IF($A453="ELO",IF($B453="PARCELADO ATÉ 12X",$D453-(D453*TAXAS!$F$6))/12,IF($A453="HIPERCARD",IF($B453="PARCELADO ATÉ 12X",$D453-(D453*TAXAS!$F$7))/12,IF($A453="DINERS",IF($B453="PARCELADO ATÉ 12X",$D453-(D453*TAXAS!$F$8))/12,IF($A453="AMERICA EXPRESS",IF($B453="PARCELADO ATÉ 12X",$D453-(D453*TAXAS!$F$9))/12,IF($A453=TAXAS!$A$10,IF($B453="PARCELADO ATÉ 12X",$D453-($D453*TAXAS!$F$10))/12,IF($A453=TAXAS!$A$11,IF($B453="PARCELADO ATÉ 12X",$D453-($D453*TAXAS!$F$11))/12,IF($A453=TAXAS!$A$12,IF($B453="PARCELADO ATÉ 12X",$D453-($D453*TAXAS!$F$12))/12,IF($A453=TAXAS!$A$13,IF($B453="PARCELADO ATÉ 12X",$D453-($D453*TAXAS!$F$13))/12,IF($A453=TAXAS!$A$14,IF($B453="PARCELADO ATÉ 12X",$D453-($D453*TAXAS!$F$14))/12,IF($A453=TAXAS!$A$15,IF($B453="PARCELADO ATÉ 12X",$D453-($D453*TAXAS!$F$15))/12,IF($A453=TAXAS!$A$16,IF($B453="PARCELADO ATÉ 12X",$D453-($D453*TAXAS!$F$16))/12,IF($A453=TAXAS!$A$17,IF($B453="PARCELADO ATÉ 12X",$D453-($D453*TAXAS!$F$17))/12,IF($A453=TAXAS!$A$18,IF($B453="PARCELADO ATÉ 12X",$D453-($D453*TAXAS!$F$18))/12,IF($A453=TAXAS!$A$19,IF($B453="PARCELADO ATÉ 12X",$D453-($D453*TAXAS!$F$19))/12,IF($A453=TAXAS!$A$20,IF($B453="PARCELADO ATÉ 12X",$D453-($D453*TAXAS!$F$20))/12,IF($A453=TAXAS!$A$21,IF($B453="PARCELADO ATÉ 12X",$D453-($D453*TAXAS!$F$21))/12,IF($A453=TAXAS!$A$22,IF($B453="PARCELADO ATÉ 12X",$D453-($D453*TAXAS!$F$22))/12,IF($A453=TAXAS!$A$23,IF($B453="PARCELADO ATÉ 12X",$D453-($D453*TAXAS!$F$23))/12,IF($A453=TAXAS!$A$24,IF($B453="PARCELADO ATÉ 12X",$D453-($D453*TAXAS!$F$24))/12,IF($A453=TAXAS!$A$25,IF($B453="PARCELADO ATÉ 12X",$D453-($D453*TAXAS!$F$25))/12,IF($A453=TAXAS!$A$26,IF($B453="PARCELADO ATÉ 12X",$D453-($D453*TAXAS!$F$26))/12,IF($A453=TAXAS!$A$27,IF($B453="PARCELADO ATÉ 12X",$D453-($D453*TAXAS!$F$27))/12))))))))))))))))))))))))/1</f>
        <v>0</v>
      </c>
      <c r="J453" s="8">
        <f t="shared" si="0"/>
        <v>0</v>
      </c>
      <c r="K453" s="10" t="b">
        <f>IF($B453="PARCELADO ATÉ 3X",($D453-($D453*TAXAS!$D$4))-$J453)</f>
        <v>0</v>
      </c>
      <c r="L453" s="10" t="b">
        <f>IF($B453="PARCELADO ATÉ 6X",($D453-($D453*TAXAS!$E$4))-$J453)</f>
        <v>0</v>
      </c>
      <c r="M453" s="10" t="b">
        <f>IF($B453="PARCELADO ATÉ 12X",($D453-($D453*TAXAS!$F$4))-$J453)</f>
        <v>0</v>
      </c>
      <c r="N453" s="8">
        <f t="shared" si="1"/>
        <v>0</v>
      </c>
      <c r="O453" s="10">
        <f t="shared" si="2"/>
        <v>0</v>
      </c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spans="1:31" ht="15.75" customHeight="1" x14ac:dyDescent="0.2">
      <c r="A454" s="3"/>
      <c r="B454" s="5"/>
      <c r="C454" s="6"/>
      <c r="D454" s="42"/>
      <c r="E454" s="8">
        <f>IF($A454="VISA",IF($B454="DÉBITO",$D454-($D454*TAXAS!$B$4)),IF($A454="MASTER",IF($B454="DÉBITO",$D454-($D454*TAXAS!$B$5)),IF($A454="ELO", IF($B454="DÉBITO",$D454-($D454*TAXAS!$B$6)),IF($A454="HIPERCARD",IF($B454="DÉBITO",$D454-($D454*TAXAS!$B$7)),IF($A454="DINERS",IF($B454="DÉBITO",$D454-($D454*TAXAS!$B$8)),IF($A454="AMERICA EXPRESS",IF($B454="DÉBITO",$D454-($D454*TAXAS!$B$9)),IF($A454=TAXAS!$A$10,IF($B454="DÉBITO",$D454-($D454*TAXAS!$B$10)), IF($A454=TAXAS!$A$11,IF($B454="DÉBITO",$D454-($D454*TAXAS!$B$11)), IF($A454=TAXAS!$A$12,IF($B454="DÉBITO",$D454-($D454*TAXAS!$B$12)), IF($A454=TAXAS!$A$13,IF($B454="DÉBITO",$D454-($D454*TAXAS!$B$13)), IF($A454=TAXAS!$A$14,IF($B454="DÉBITO",$D454-($D454*TAXAS!$B$14)), IF($A454=TAXAS!$A$15,IF($B454="DÉBITO",$D454-($D454*TAXAS!$B$15)), IF($A454=TAXAS!$A$16,IF($B454="DÉBITO",$D454-($D454*TAXAS!$B$16)), IF($A454=TAXAS!$A$17,IF($B454="DÉBITO",$D454-($D454*TAXAS!$B$17)), IF($A454=TAXAS!$A$18,IF($B454="DÉBITO",$D454-($D454*TAXAS!$B$18)), IF($A454=TAXAS!$A$19,IF($B454="DÉBITO",$D454-($D454*TAXAS!$B$19)), IF($A454=TAXAS!$A$20,IF($B454="DÉBITO",$D454-($D454*TAXAS!$B$20)), IF($A454=TAXAS!$A$21,IF($B454="DÉBITO",$D454-($D454*TAXAS!$B$21)), IF($A454=TAXAS!$A$22,IF($B454="DÉBITO",$D454-($D454*TAXAS!$B$22)), IF($A454=TAXAS!$A$23,IF($B454="DÉBITO",$D454-($D454*TAXAS!$B$23)), IF($A454=TAXAS!$A$24,IF($B454="DÉBITO",$D454-($D454*TAXAS!$B$24)), IF($A454=TAXAS!$A$25,IF($B454="DÉBITO",$D454-($D454*TAXAS!$B$25)), IF($A454=TAXAS!$A$26,IF($B454="DÉBITO",$D454-($D454*TAXAS!$B$26)), IF($A454=TAXAS!$A$27,IF($B454="DÉBITO",$D454-($D454*TAXAS!$B$27))))))))))))))))))))))))))/1</f>
        <v>0</v>
      </c>
      <c r="F454" s="8">
        <f>IF($A454="VISA",IF($B454="CRÉDITO",$D454-($D454*TAXAS!$C$4)),IF($A454="MASTER",IF($B454="CRÉDITO",$D454-($D454*TAXAS!$C$5)),IF($A454="ELO", IF($B454="CRÉDITO",$D454-($D454*TAXAS!$C$6)),IF($A454="HIPERCARD",IF($B454="CRÉDITO",$D454-($D454*TAXAS!$C$7)),IF($A454="DINERS",IF($B454="CRÉDITO",$D454-($D454*TAXAS!$C$8)),IF($A454="AMERICA EXPRESS",IF($B454="CRÉDITO",$D454-($D454*TAXAS!$C$9)),IF($A454=TAXAS!$A$10,IF($B454="CRÉDITO",$D454-($D454*TAXAS!$C$10)), IF($A454=TAXAS!$A$11,IF($B454="CRÉDITO",$D454-($D454*TAXAS!$C$11)), IF($A454=TAXAS!$A$12,IF($B454="CRÉDITO",$D454-($D454*TAXAS!$C$12)), IF($A454=TAXAS!$A$13,IF($B454="CRÉDITO",$D454-($D454*TAXAS!$C$13)), IF($A454=TAXAS!$A$14,IF($B454="CRÉDITO",$D454-($D454*TAXAS!$C$14)), IF($A454=TAXAS!$A$15,IF($B454="CRÉDITO",$D454-($D454*TAXAS!$C$15)), IF($A454=TAXAS!$A$16,IF($B454="CRÉDITO",$D454-($D454*TAXAS!$C$16)), IF($A454=TAXAS!$A$17,IF($B454="CRÉDITO",$D454-($D454*TAXAS!$C$17)), IF($A454=TAXAS!$A$18,IF($B454="CRÉDITO",$D454-($D454*TAXAS!$C$18)), IF($A454=TAXAS!$A$19,IF($B454="CRÉDITO",$D454-($D454*TAXAS!$C$19)), IF($A454=TAXAS!$A$20,IF($B454="CRÉDITO",$D454-($D454*TAXAS!$C$20)), IF($A454=TAXAS!$A$21,IF($B454="CRÉDITO",$D454-($D454*TAXAS!$C$21)), IF($A454=TAXAS!$A$22,IF($B454="CRÉDITO",$D454-($D454*TAXAS!$C$22)), IF($A454=TAXAS!$A$23,IF($B454="CRÉDITO",$D454-($D454*TAXAS!$C$23)), IF($A454=TAXAS!$A$24,IF($B454="CRÉDITO",$D454-($D454*TAXAS!$C$24)), IF($A454=TAXAS!$A$25,IF($B454="CRÉDITO",$D454-($D454*TAXAS!$C$25)), IF($A454=TAXAS!$A$26,IF($B454="CRÉDITO",$D454-($D454*TAXAS!$C$26)), IF($A454=TAXAS!$A$27,IF($B454="CRÉDITO",$D454-($D454*TAXAS!$C$27))))))))))))))))))))))))))/1</f>
        <v>0</v>
      </c>
      <c r="G454" s="9">
        <f>IF($A454="VISA",IF($B454="PARCELADO ATÉ 3X",$D454-(D454*TAXAS!$D$4))/3,IF($A454="MASTER",IF($B454="PARCELADO ATÉ 3X",$D454-(D454*TAXAS!$D$5))/3,IF($A454="ELO",IF($B454="PARCELADO ATÉ 3X",$D454-(D454*TAXAS!$D$6))/3,IF($A454="HIPERCARD",IF($B454="PARCELADO ATÉ 3X",$D454-(D454*TAXAS!$D$7))/3,IF($A454="DINERS",IF($B454="PARCELADO ATÉ 3X",$D454-(D454*TAXAS!$D$8))/3,IF($A454="AMERICA EXPRESS",IF($B454="PARCELADO ATÉ 3X",$D454-(D454*TAXAS!$D$9))/3,IF($A454=TAXAS!$A$10,IF($B454="PARCELADO ATÉ 3X",$D454-($D454*TAXAS!$D$10))/3,IF($A454=TAXAS!$A$11,IF($B454="PARCELADO ATÉ 3X",$D454-($D454*TAXAS!$D$11))/3,IF($A454=TAXAS!$A$12,IF($B454="PARCELADO ATÉ 3X",$D454-($D454*TAXAS!$D$12))/3,IF($A454=TAXAS!$A$13,IF($B454="PARCELADO ATÉ 3X",$D454-($D454*TAXAS!$D$13))/3,IF($A454=TAXAS!$A$14,IF($B454="PARCELADO ATÉ 3X",$D454-($D454*TAXAS!$D$14))/3,IF($A454=TAXAS!$A$15,IF($B454="PARCELADO ATÉ 3X",$D454-($D454*TAXAS!$D$15))/3,IF($A454=TAXAS!$A$16,IF($B454="PARCELADO ATÉ 3X",$D454-($D454*TAXAS!$D$16))/3,IF($A454=TAXAS!$A$17,IF($B454="PARCELADO ATÉ 3X",$D454-($D454*TAXAS!$D$17))/3,IF($A454=TAXAS!$A$18,IF($B454="PARCELADO ATÉ 3X",$D454-($D454*TAXAS!$D$18))/3,IF($A454=TAXAS!$A$19,IF($B454="PARCELADO ATÉ 3X",$D454-($D454*TAXAS!$D$19))/3,IF($A454=TAXAS!$A$20,IF($B454="PARCELADO ATÉ 3X",$D454-($D454*TAXAS!$D$20))/3,IF($A454=TAXAS!$A$21,IF($B454="PARCELADO ATÉ 3X",$D454-($D454*TAXAS!$D$21))/3,IF($A454=TAXAS!$A$22,IF($B454="PARCELADO ATÉ 3X",$D454-($D454*TAXAS!$D$22))/3,IF($A454=TAXAS!$A$23,IF($B454="PARCELADO ATÉ 3X",$D454-($D454*TAXAS!$D$23))/3,IF($A454=TAXAS!$A$24,IF($B454="PARCELADO ATÉ 3X",$D454-($D454*TAXAS!$D$24))/3,IF($A454=TAXAS!$A$25,IF($B454="PARCELADO ATÉ 3X",$D454-($D454*TAXAS!$D$25))/3,IF($A454=TAXAS!$A$26,IF($B454="PARCELADO ATÉ 3X",$D454-($D454*TAXAS!$D$26))/3,IF($A454=TAXAS!$A$27,IF($B454="PARCELADO ATÉ 3X",$D454-($D454*TAXAS!$D$27))/3))))))))))))))))))))))))/1</f>
        <v>0</v>
      </c>
      <c r="H454" s="9">
        <f>IF($A454="VISA",IF($B454="PARCELADO ATÉ 6X",$D454-(D454*TAXAS!$E$4))/6,IF($A454="MASTER",IF($B454="PARCELADO ATÉ 6X",$D454-(D454*TAXAS!$E$5))/6,IF($A454="ELO",IF($B454="PARCELADO ATÉ 6X",$D454-(D454*TAXAS!$E$6))/6,IF($A454="HIPERCARD",IF($B454="PARCELADO ATÉ 6X",$D454-(D454*TAXAS!$E$7))/6,IF($A454="DINERS",IF($B454="PARCELADO ATÉ 6X",$D454-(D454*TAXAS!$E$8))/6,IF($A454="AMERICA EXPRESS",IF($B454="PARCELADO ATÉ 6X",$D454-(D454*TAXAS!$E$9))/6,IF($A454=TAXAS!$A$10,IF($B454="PARCELADO ATÉ 6X",$D454-($D454*TAXAS!$E$10))/6,IF($A454=TAXAS!$A$11,IF($B454="PARCELADO ATÉ 6X",$D454-($D454*TAXAS!$E$11))/6,IF($A454=TAXAS!$A$12,IF($B454="PARCELADO ATÉ 6X",$D454-($D454*TAXAS!$E$12))/6,IF($A454=TAXAS!$A$13,IF($B454="PARCELADO ATÉ 6X",$D454-($D454*TAXAS!$E$13))/6,IF($A454=TAXAS!$A$14,IF($B454="PARCELADO ATÉ 6X",$D454-($D454*TAXAS!$E$14))/6,IF($A454=TAXAS!$A$15,IF($B454="PARCELADO ATÉ 6X",$D454-($D454*TAXAS!$E$15))/6,IF($A454=TAXAS!$A$16,IF($B454="PARCELADO ATÉ 6X",$D454-($D454*TAXAS!$E$16))/6,IF($A454=TAXAS!$A$17,IF($B454="PARCELADO ATÉ 6X",$D454-($D454*TAXAS!$E$17))/6,IF($A454=TAXAS!$A$18,IF($B454="PARCELADO ATÉ 6X",$D454-($D454*TAXAS!$E$18))/6,IF($A454=TAXAS!$A$19,IF($B454="PARCELADO ATÉ 6X",$D454-($D454*TAXAS!$E$19))/6,IF($A454=TAXAS!$A$20,IF($B454="PARCELADO ATÉ 6X",$D454-($D454*TAXAS!$E$20))/6,IF($A454=TAXAS!$A$21,IF($B454="PARCELADO ATÉ 6X",$D454-($D454*TAXAS!$E$21))/6,IF($A454=TAXAS!$A$22,IF($B454="PARCELADO ATÉ 6X",$D454-($D454*TAXAS!$E$22))/6,IF($A454=TAXAS!$A$23,IF($B454="PARCELADO ATÉ 6X",$D454-($D454*TAXAS!$E$23))/6,IF($A454=TAXAS!$A$24,IF($B454="PARCELADO ATÉ 6X",$D454-($D454*TAXAS!$E$24))/6,IF($A454=TAXAS!$A$25,IF($B454="PARCELADO ATÉ 6X",$D454-($D454*TAXAS!$E$25))/6,IF($A454=TAXAS!$A$26,IF($B454="PARCELADO ATÉ 6X",$D454-($D454*TAXAS!$E$26))/6,IF($A454=TAXAS!$A$27,IF($B454="PARCELADO ATÉ 6X",$D454-($D454*TAXAS!$E$27))/6))))))))))))))))))))))))/1</f>
        <v>0</v>
      </c>
      <c r="I454" s="9">
        <f>IF($A454="VISA",IF($B454="PARCELADO ATÉ 12X",$D454-(D454*TAXAS!$F$4))/12,IF($A454="MASTER",IF($B454="PARCELADO ATÉ 12X",$D454-(D454*TAXAS!$F$5))/12,IF($A454="ELO",IF($B454="PARCELADO ATÉ 12X",$D454-(D454*TAXAS!$F$6))/12,IF($A454="HIPERCARD",IF($B454="PARCELADO ATÉ 12X",$D454-(D454*TAXAS!$F$7))/12,IF($A454="DINERS",IF($B454="PARCELADO ATÉ 12X",$D454-(D454*TAXAS!$F$8))/12,IF($A454="AMERICA EXPRESS",IF($B454="PARCELADO ATÉ 12X",$D454-(D454*TAXAS!$F$9))/12,IF($A454=TAXAS!$A$10,IF($B454="PARCELADO ATÉ 12X",$D454-($D454*TAXAS!$F$10))/12,IF($A454=TAXAS!$A$11,IF($B454="PARCELADO ATÉ 12X",$D454-($D454*TAXAS!$F$11))/12,IF($A454=TAXAS!$A$12,IF($B454="PARCELADO ATÉ 12X",$D454-($D454*TAXAS!$F$12))/12,IF($A454=TAXAS!$A$13,IF($B454="PARCELADO ATÉ 12X",$D454-($D454*TAXAS!$F$13))/12,IF($A454=TAXAS!$A$14,IF($B454="PARCELADO ATÉ 12X",$D454-($D454*TAXAS!$F$14))/12,IF($A454=TAXAS!$A$15,IF($B454="PARCELADO ATÉ 12X",$D454-($D454*TAXAS!$F$15))/12,IF($A454=TAXAS!$A$16,IF($B454="PARCELADO ATÉ 12X",$D454-($D454*TAXAS!$F$16))/12,IF($A454=TAXAS!$A$17,IF($B454="PARCELADO ATÉ 12X",$D454-($D454*TAXAS!$F$17))/12,IF($A454=TAXAS!$A$18,IF($B454="PARCELADO ATÉ 12X",$D454-($D454*TAXAS!$F$18))/12,IF($A454=TAXAS!$A$19,IF($B454="PARCELADO ATÉ 12X",$D454-($D454*TAXAS!$F$19))/12,IF($A454=TAXAS!$A$20,IF($B454="PARCELADO ATÉ 12X",$D454-($D454*TAXAS!$F$20))/12,IF($A454=TAXAS!$A$21,IF($B454="PARCELADO ATÉ 12X",$D454-($D454*TAXAS!$F$21))/12,IF($A454=TAXAS!$A$22,IF($B454="PARCELADO ATÉ 12X",$D454-($D454*TAXAS!$F$22))/12,IF($A454=TAXAS!$A$23,IF($B454="PARCELADO ATÉ 12X",$D454-($D454*TAXAS!$F$23))/12,IF($A454=TAXAS!$A$24,IF($B454="PARCELADO ATÉ 12X",$D454-($D454*TAXAS!$F$24))/12,IF($A454=TAXAS!$A$25,IF($B454="PARCELADO ATÉ 12X",$D454-($D454*TAXAS!$F$25))/12,IF($A454=TAXAS!$A$26,IF($B454="PARCELADO ATÉ 12X",$D454-($D454*TAXAS!$F$26))/12,IF($A454=TAXAS!$A$27,IF($B454="PARCELADO ATÉ 12X",$D454-($D454*TAXAS!$F$27))/12))))))))))))))))))))))))/1</f>
        <v>0</v>
      </c>
      <c r="J454" s="8">
        <f t="shared" si="0"/>
        <v>0</v>
      </c>
      <c r="K454" s="10" t="b">
        <f>IF($B454="PARCELADO ATÉ 3X",($D454-($D454*TAXAS!$D$4))-$J454)</f>
        <v>0</v>
      </c>
      <c r="L454" s="10" t="b">
        <f>IF($B454="PARCELADO ATÉ 6X",($D454-($D454*TAXAS!$E$4))-$J454)</f>
        <v>0</v>
      </c>
      <c r="M454" s="10" t="b">
        <f>IF($B454="PARCELADO ATÉ 12X",($D454-($D454*TAXAS!$F$4))-$J454)</f>
        <v>0</v>
      </c>
      <c r="N454" s="8">
        <f t="shared" si="1"/>
        <v>0</v>
      </c>
      <c r="O454" s="10">
        <f t="shared" si="2"/>
        <v>0</v>
      </c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spans="1:31" ht="15.75" customHeight="1" x14ac:dyDescent="0.2">
      <c r="A455" s="3"/>
      <c r="B455" s="5"/>
      <c r="C455" s="6"/>
      <c r="D455" s="42"/>
      <c r="E455" s="8">
        <f>IF($A455="VISA",IF($B455="DÉBITO",$D455-($D455*TAXAS!$B$4)),IF($A455="MASTER",IF($B455="DÉBITO",$D455-($D455*TAXAS!$B$5)),IF($A455="ELO", IF($B455="DÉBITO",$D455-($D455*TAXAS!$B$6)),IF($A455="HIPERCARD",IF($B455="DÉBITO",$D455-($D455*TAXAS!$B$7)),IF($A455="DINERS",IF($B455="DÉBITO",$D455-($D455*TAXAS!$B$8)),IF($A455="AMERICA EXPRESS",IF($B455="DÉBITO",$D455-($D455*TAXAS!$B$9)),IF($A455=TAXAS!$A$10,IF($B455="DÉBITO",$D455-($D455*TAXAS!$B$10)), IF($A455=TAXAS!$A$11,IF($B455="DÉBITO",$D455-($D455*TAXAS!$B$11)), IF($A455=TAXAS!$A$12,IF($B455="DÉBITO",$D455-($D455*TAXAS!$B$12)), IF($A455=TAXAS!$A$13,IF($B455="DÉBITO",$D455-($D455*TAXAS!$B$13)), IF($A455=TAXAS!$A$14,IF($B455="DÉBITO",$D455-($D455*TAXAS!$B$14)), IF($A455=TAXAS!$A$15,IF($B455="DÉBITO",$D455-($D455*TAXAS!$B$15)), IF($A455=TAXAS!$A$16,IF($B455="DÉBITO",$D455-($D455*TAXAS!$B$16)), IF($A455=TAXAS!$A$17,IF($B455="DÉBITO",$D455-($D455*TAXAS!$B$17)), IF($A455=TAXAS!$A$18,IF($B455="DÉBITO",$D455-($D455*TAXAS!$B$18)), IF($A455=TAXAS!$A$19,IF($B455="DÉBITO",$D455-($D455*TAXAS!$B$19)), IF($A455=TAXAS!$A$20,IF($B455="DÉBITO",$D455-($D455*TAXAS!$B$20)), IF($A455=TAXAS!$A$21,IF($B455="DÉBITO",$D455-($D455*TAXAS!$B$21)), IF($A455=TAXAS!$A$22,IF($B455="DÉBITO",$D455-($D455*TAXAS!$B$22)), IF($A455=TAXAS!$A$23,IF($B455="DÉBITO",$D455-($D455*TAXAS!$B$23)), IF($A455=TAXAS!$A$24,IF($B455="DÉBITO",$D455-($D455*TAXAS!$B$24)), IF($A455=TAXAS!$A$25,IF($B455="DÉBITO",$D455-($D455*TAXAS!$B$25)), IF($A455=TAXAS!$A$26,IF($B455="DÉBITO",$D455-($D455*TAXAS!$B$26)), IF($A455=TAXAS!$A$27,IF($B455="DÉBITO",$D455-($D455*TAXAS!$B$27))))))))))))))))))))))))))/1</f>
        <v>0</v>
      </c>
      <c r="F455" s="8">
        <f>IF($A455="VISA",IF($B455="CRÉDITO",$D455-($D455*TAXAS!$C$4)),IF($A455="MASTER",IF($B455="CRÉDITO",$D455-($D455*TAXAS!$C$5)),IF($A455="ELO", IF($B455="CRÉDITO",$D455-($D455*TAXAS!$C$6)),IF($A455="HIPERCARD",IF($B455="CRÉDITO",$D455-($D455*TAXAS!$C$7)),IF($A455="DINERS",IF($B455="CRÉDITO",$D455-($D455*TAXAS!$C$8)),IF($A455="AMERICA EXPRESS",IF($B455="CRÉDITO",$D455-($D455*TAXAS!$C$9)),IF($A455=TAXAS!$A$10,IF($B455="CRÉDITO",$D455-($D455*TAXAS!$C$10)), IF($A455=TAXAS!$A$11,IF($B455="CRÉDITO",$D455-($D455*TAXAS!$C$11)), IF($A455=TAXAS!$A$12,IF($B455="CRÉDITO",$D455-($D455*TAXAS!$C$12)), IF($A455=TAXAS!$A$13,IF($B455="CRÉDITO",$D455-($D455*TAXAS!$C$13)), IF($A455=TAXAS!$A$14,IF($B455="CRÉDITO",$D455-($D455*TAXAS!$C$14)), IF($A455=TAXAS!$A$15,IF($B455="CRÉDITO",$D455-($D455*TAXAS!$C$15)), IF($A455=TAXAS!$A$16,IF($B455="CRÉDITO",$D455-($D455*TAXAS!$C$16)), IF($A455=TAXAS!$A$17,IF($B455="CRÉDITO",$D455-($D455*TAXAS!$C$17)), IF($A455=TAXAS!$A$18,IF($B455="CRÉDITO",$D455-($D455*TAXAS!$C$18)), IF($A455=TAXAS!$A$19,IF($B455="CRÉDITO",$D455-($D455*TAXAS!$C$19)), IF($A455=TAXAS!$A$20,IF($B455="CRÉDITO",$D455-($D455*TAXAS!$C$20)), IF($A455=TAXAS!$A$21,IF($B455="CRÉDITO",$D455-($D455*TAXAS!$C$21)), IF($A455=TAXAS!$A$22,IF($B455="CRÉDITO",$D455-($D455*TAXAS!$C$22)), IF($A455=TAXAS!$A$23,IF($B455="CRÉDITO",$D455-($D455*TAXAS!$C$23)), IF($A455=TAXAS!$A$24,IF($B455="CRÉDITO",$D455-($D455*TAXAS!$C$24)), IF($A455=TAXAS!$A$25,IF($B455="CRÉDITO",$D455-($D455*TAXAS!$C$25)), IF($A455=TAXAS!$A$26,IF($B455="CRÉDITO",$D455-($D455*TAXAS!$C$26)), IF($A455=TAXAS!$A$27,IF($B455="CRÉDITO",$D455-($D455*TAXAS!$C$27))))))))))))))))))))))))))/1</f>
        <v>0</v>
      </c>
      <c r="G455" s="9">
        <f>IF($A455="VISA",IF($B455="PARCELADO ATÉ 3X",$D455-(D455*TAXAS!$D$4))/3,IF($A455="MASTER",IF($B455="PARCELADO ATÉ 3X",$D455-(D455*TAXAS!$D$5))/3,IF($A455="ELO",IF($B455="PARCELADO ATÉ 3X",$D455-(D455*TAXAS!$D$6))/3,IF($A455="HIPERCARD",IF($B455="PARCELADO ATÉ 3X",$D455-(D455*TAXAS!$D$7))/3,IF($A455="DINERS",IF($B455="PARCELADO ATÉ 3X",$D455-(D455*TAXAS!$D$8))/3,IF($A455="AMERICA EXPRESS",IF($B455="PARCELADO ATÉ 3X",$D455-(D455*TAXAS!$D$9))/3,IF($A455=TAXAS!$A$10,IF($B455="PARCELADO ATÉ 3X",$D455-($D455*TAXAS!$D$10))/3,IF($A455=TAXAS!$A$11,IF($B455="PARCELADO ATÉ 3X",$D455-($D455*TAXAS!$D$11))/3,IF($A455=TAXAS!$A$12,IF($B455="PARCELADO ATÉ 3X",$D455-($D455*TAXAS!$D$12))/3,IF($A455=TAXAS!$A$13,IF($B455="PARCELADO ATÉ 3X",$D455-($D455*TAXAS!$D$13))/3,IF($A455=TAXAS!$A$14,IF($B455="PARCELADO ATÉ 3X",$D455-($D455*TAXAS!$D$14))/3,IF($A455=TAXAS!$A$15,IF($B455="PARCELADO ATÉ 3X",$D455-($D455*TAXAS!$D$15))/3,IF($A455=TAXAS!$A$16,IF($B455="PARCELADO ATÉ 3X",$D455-($D455*TAXAS!$D$16))/3,IF($A455=TAXAS!$A$17,IF($B455="PARCELADO ATÉ 3X",$D455-($D455*TAXAS!$D$17))/3,IF($A455=TAXAS!$A$18,IF($B455="PARCELADO ATÉ 3X",$D455-($D455*TAXAS!$D$18))/3,IF($A455=TAXAS!$A$19,IF($B455="PARCELADO ATÉ 3X",$D455-($D455*TAXAS!$D$19))/3,IF($A455=TAXAS!$A$20,IF($B455="PARCELADO ATÉ 3X",$D455-($D455*TAXAS!$D$20))/3,IF($A455=TAXAS!$A$21,IF($B455="PARCELADO ATÉ 3X",$D455-($D455*TAXAS!$D$21))/3,IF($A455=TAXAS!$A$22,IF($B455="PARCELADO ATÉ 3X",$D455-($D455*TAXAS!$D$22))/3,IF($A455=TAXAS!$A$23,IF($B455="PARCELADO ATÉ 3X",$D455-($D455*TAXAS!$D$23))/3,IF($A455=TAXAS!$A$24,IF($B455="PARCELADO ATÉ 3X",$D455-($D455*TAXAS!$D$24))/3,IF($A455=TAXAS!$A$25,IF($B455="PARCELADO ATÉ 3X",$D455-($D455*TAXAS!$D$25))/3,IF($A455=TAXAS!$A$26,IF($B455="PARCELADO ATÉ 3X",$D455-($D455*TAXAS!$D$26))/3,IF($A455=TAXAS!$A$27,IF($B455="PARCELADO ATÉ 3X",$D455-($D455*TAXAS!$D$27))/3))))))))))))))))))))))))/1</f>
        <v>0</v>
      </c>
      <c r="H455" s="9">
        <f>IF($A455="VISA",IF($B455="PARCELADO ATÉ 6X",$D455-(D455*TAXAS!$E$4))/6,IF($A455="MASTER",IF($B455="PARCELADO ATÉ 6X",$D455-(D455*TAXAS!$E$5))/6,IF($A455="ELO",IF($B455="PARCELADO ATÉ 6X",$D455-(D455*TAXAS!$E$6))/6,IF($A455="HIPERCARD",IF($B455="PARCELADO ATÉ 6X",$D455-(D455*TAXAS!$E$7))/6,IF($A455="DINERS",IF($B455="PARCELADO ATÉ 6X",$D455-(D455*TAXAS!$E$8))/6,IF($A455="AMERICA EXPRESS",IF($B455="PARCELADO ATÉ 6X",$D455-(D455*TAXAS!$E$9))/6,IF($A455=TAXAS!$A$10,IF($B455="PARCELADO ATÉ 6X",$D455-($D455*TAXAS!$E$10))/6,IF($A455=TAXAS!$A$11,IF($B455="PARCELADO ATÉ 6X",$D455-($D455*TAXAS!$E$11))/6,IF($A455=TAXAS!$A$12,IF($B455="PARCELADO ATÉ 6X",$D455-($D455*TAXAS!$E$12))/6,IF($A455=TAXAS!$A$13,IF($B455="PARCELADO ATÉ 6X",$D455-($D455*TAXAS!$E$13))/6,IF($A455=TAXAS!$A$14,IF($B455="PARCELADO ATÉ 6X",$D455-($D455*TAXAS!$E$14))/6,IF($A455=TAXAS!$A$15,IF($B455="PARCELADO ATÉ 6X",$D455-($D455*TAXAS!$E$15))/6,IF($A455=TAXAS!$A$16,IF($B455="PARCELADO ATÉ 6X",$D455-($D455*TAXAS!$E$16))/6,IF($A455=TAXAS!$A$17,IF($B455="PARCELADO ATÉ 6X",$D455-($D455*TAXAS!$E$17))/6,IF($A455=TAXAS!$A$18,IF($B455="PARCELADO ATÉ 6X",$D455-($D455*TAXAS!$E$18))/6,IF($A455=TAXAS!$A$19,IF($B455="PARCELADO ATÉ 6X",$D455-($D455*TAXAS!$E$19))/6,IF($A455=TAXAS!$A$20,IF($B455="PARCELADO ATÉ 6X",$D455-($D455*TAXAS!$E$20))/6,IF($A455=TAXAS!$A$21,IF($B455="PARCELADO ATÉ 6X",$D455-($D455*TAXAS!$E$21))/6,IF($A455=TAXAS!$A$22,IF($B455="PARCELADO ATÉ 6X",$D455-($D455*TAXAS!$E$22))/6,IF($A455=TAXAS!$A$23,IF($B455="PARCELADO ATÉ 6X",$D455-($D455*TAXAS!$E$23))/6,IF($A455=TAXAS!$A$24,IF($B455="PARCELADO ATÉ 6X",$D455-($D455*TAXAS!$E$24))/6,IF($A455=TAXAS!$A$25,IF($B455="PARCELADO ATÉ 6X",$D455-($D455*TAXAS!$E$25))/6,IF($A455=TAXAS!$A$26,IF($B455="PARCELADO ATÉ 6X",$D455-($D455*TAXAS!$E$26))/6,IF($A455=TAXAS!$A$27,IF($B455="PARCELADO ATÉ 6X",$D455-($D455*TAXAS!$E$27))/6))))))))))))))))))))))))/1</f>
        <v>0</v>
      </c>
      <c r="I455" s="9">
        <f>IF($A455="VISA",IF($B455="PARCELADO ATÉ 12X",$D455-(D455*TAXAS!$F$4))/12,IF($A455="MASTER",IF($B455="PARCELADO ATÉ 12X",$D455-(D455*TAXAS!$F$5))/12,IF($A455="ELO",IF($B455="PARCELADO ATÉ 12X",$D455-(D455*TAXAS!$F$6))/12,IF($A455="HIPERCARD",IF($B455="PARCELADO ATÉ 12X",$D455-(D455*TAXAS!$F$7))/12,IF($A455="DINERS",IF($B455="PARCELADO ATÉ 12X",$D455-(D455*TAXAS!$F$8))/12,IF($A455="AMERICA EXPRESS",IF($B455="PARCELADO ATÉ 12X",$D455-(D455*TAXAS!$F$9))/12,IF($A455=TAXAS!$A$10,IF($B455="PARCELADO ATÉ 12X",$D455-($D455*TAXAS!$F$10))/12,IF($A455=TAXAS!$A$11,IF($B455="PARCELADO ATÉ 12X",$D455-($D455*TAXAS!$F$11))/12,IF($A455=TAXAS!$A$12,IF($B455="PARCELADO ATÉ 12X",$D455-($D455*TAXAS!$F$12))/12,IF($A455=TAXAS!$A$13,IF($B455="PARCELADO ATÉ 12X",$D455-($D455*TAXAS!$F$13))/12,IF($A455=TAXAS!$A$14,IF($B455="PARCELADO ATÉ 12X",$D455-($D455*TAXAS!$F$14))/12,IF($A455=TAXAS!$A$15,IF($B455="PARCELADO ATÉ 12X",$D455-($D455*TAXAS!$F$15))/12,IF($A455=TAXAS!$A$16,IF($B455="PARCELADO ATÉ 12X",$D455-($D455*TAXAS!$F$16))/12,IF($A455=TAXAS!$A$17,IF($B455="PARCELADO ATÉ 12X",$D455-($D455*TAXAS!$F$17))/12,IF($A455=TAXAS!$A$18,IF($B455="PARCELADO ATÉ 12X",$D455-($D455*TAXAS!$F$18))/12,IF($A455=TAXAS!$A$19,IF($B455="PARCELADO ATÉ 12X",$D455-($D455*TAXAS!$F$19))/12,IF($A455=TAXAS!$A$20,IF($B455="PARCELADO ATÉ 12X",$D455-($D455*TAXAS!$F$20))/12,IF($A455=TAXAS!$A$21,IF($B455="PARCELADO ATÉ 12X",$D455-($D455*TAXAS!$F$21))/12,IF($A455=TAXAS!$A$22,IF($B455="PARCELADO ATÉ 12X",$D455-($D455*TAXAS!$F$22))/12,IF($A455=TAXAS!$A$23,IF($B455="PARCELADO ATÉ 12X",$D455-($D455*TAXAS!$F$23))/12,IF($A455=TAXAS!$A$24,IF($B455="PARCELADO ATÉ 12X",$D455-($D455*TAXAS!$F$24))/12,IF($A455=TAXAS!$A$25,IF($B455="PARCELADO ATÉ 12X",$D455-($D455*TAXAS!$F$25))/12,IF($A455=TAXAS!$A$26,IF($B455="PARCELADO ATÉ 12X",$D455-($D455*TAXAS!$F$26))/12,IF($A455=TAXAS!$A$27,IF($B455="PARCELADO ATÉ 12X",$D455-($D455*TAXAS!$F$27))/12))))))))))))))))))))))))/1</f>
        <v>0</v>
      </c>
      <c r="J455" s="8">
        <f t="shared" si="0"/>
        <v>0</v>
      </c>
      <c r="K455" s="10" t="b">
        <f>IF($B455="PARCELADO ATÉ 3X",($D455-($D455*TAXAS!$D$4))-$J455)</f>
        <v>0</v>
      </c>
      <c r="L455" s="10" t="b">
        <f>IF($B455="PARCELADO ATÉ 6X",($D455-($D455*TAXAS!$E$4))-$J455)</f>
        <v>0</v>
      </c>
      <c r="M455" s="10" t="b">
        <f>IF($B455="PARCELADO ATÉ 12X",($D455-($D455*TAXAS!$F$4))-$J455)</f>
        <v>0</v>
      </c>
      <c r="N455" s="8">
        <f t="shared" si="1"/>
        <v>0</v>
      </c>
      <c r="O455" s="10">
        <f t="shared" si="2"/>
        <v>0</v>
      </c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spans="1:31" ht="15.75" customHeight="1" x14ac:dyDescent="0.2">
      <c r="A456" s="3"/>
      <c r="B456" s="5"/>
      <c r="C456" s="6"/>
      <c r="D456" s="42"/>
      <c r="E456" s="8">
        <f>IF($A456="VISA",IF($B456="DÉBITO",$D456-($D456*TAXAS!$B$4)),IF($A456="MASTER",IF($B456="DÉBITO",$D456-($D456*TAXAS!$B$5)),IF($A456="ELO", IF($B456="DÉBITO",$D456-($D456*TAXAS!$B$6)),IF($A456="HIPERCARD",IF($B456="DÉBITO",$D456-($D456*TAXAS!$B$7)),IF($A456="DINERS",IF($B456="DÉBITO",$D456-($D456*TAXAS!$B$8)),IF($A456="AMERICA EXPRESS",IF($B456="DÉBITO",$D456-($D456*TAXAS!$B$9)),IF($A456=TAXAS!$A$10,IF($B456="DÉBITO",$D456-($D456*TAXAS!$B$10)), IF($A456=TAXAS!$A$11,IF($B456="DÉBITO",$D456-($D456*TAXAS!$B$11)), IF($A456=TAXAS!$A$12,IF($B456="DÉBITO",$D456-($D456*TAXAS!$B$12)), IF($A456=TAXAS!$A$13,IF($B456="DÉBITO",$D456-($D456*TAXAS!$B$13)), IF($A456=TAXAS!$A$14,IF($B456="DÉBITO",$D456-($D456*TAXAS!$B$14)), IF($A456=TAXAS!$A$15,IF($B456="DÉBITO",$D456-($D456*TAXAS!$B$15)), IF($A456=TAXAS!$A$16,IF($B456="DÉBITO",$D456-($D456*TAXAS!$B$16)), IF($A456=TAXAS!$A$17,IF($B456="DÉBITO",$D456-($D456*TAXAS!$B$17)), IF($A456=TAXAS!$A$18,IF($B456="DÉBITO",$D456-($D456*TAXAS!$B$18)), IF($A456=TAXAS!$A$19,IF($B456="DÉBITO",$D456-($D456*TAXAS!$B$19)), IF($A456=TAXAS!$A$20,IF($B456="DÉBITO",$D456-($D456*TAXAS!$B$20)), IF($A456=TAXAS!$A$21,IF($B456="DÉBITO",$D456-($D456*TAXAS!$B$21)), IF($A456=TAXAS!$A$22,IF($B456="DÉBITO",$D456-($D456*TAXAS!$B$22)), IF($A456=TAXAS!$A$23,IF($B456="DÉBITO",$D456-($D456*TAXAS!$B$23)), IF($A456=TAXAS!$A$24,IF($B456="DÉBITO",$D456-($D456*TAXAS!$B$24)), IF($A456=TAXAS!$A$25,IF($B456="DÉBITO",$D456-($D456*TAXAS!$B$25)), IF($A456=TAXAS!$A$26,IF($B456="DÉBITO",$D456-($D456*TAXAS!$B$26)), IF($A456=TAXAS!$A$27,IF($B456="DÉBITO",$D456-($D456*TAXAS!$B$27))))))))))))))))))))))))))/1</f>
        <v>0</v>
      </c>
      <c r="F456" s="8">
        <f>IF($A456="VISA",IF($B456="CRÉDITO",$D456-($D456*TAXAS!$C$4)),IF($A456="MASTER",IF($B456="CRÉDITO",$D456-($D456*TAXAS!$C$5)),IF($A456="ELO", IF($B456="CRÉDITO",$D456-($D456*TAXAS!$C$6)),IF($A456="HIPERCARD",IF($B456="CRÉDITO",$D456-($D456*TAXAS!$C$7)),IF($A456="DINERS",IF($B456="CRÉDITO",$D456-($D456*TAXAS!$C$8)),IF($A456="AMERICA EXPRESS",IF($B456="CRÉDITO",$D456-($D456*TAXAS!$C$9)),IF($A456=TAXAS!$A$10,IF($B456="CRÉDITO",$D456-($D456*TAXAS!$C$10)), IF($A456=TAXAS!$A$11,IF($B456="CRÉDITO",$D456-($D456*TAXAS!$C$11)), IF($A456=TAXAS!$A$12,IF($B456="CRÉDITO",$D456-($D456*TAXAS!$C$12)), IF($A456=TAXAS!$A$13,IF($B456="CRÉDITO",$D456-($D456*TAXAS!$C$13)), IF($A456=TAXAS!$A$14,IF($B456="CRÉDITO",$D456-($D456*TAXAS!$C$14)), IF($A456=TAXAS!$A$15,IF($B456="CRÉDITO",$D456-($D456*TAXAS!$C$15)), IF($A456=TAXAS!$A$16,IF($B456="CRÉDITO",$D456-($D456*TAXAS!$C$16)), IF($A456=TAXAS!$A$17,IF($B456="CRÉDITO",$D456-($D456*TAXAS!$C$17)), IF($A456=TAXAS!$A$18,IF($B456="CRÉDITO",$D456-($D456*TAXAS!$C$18)), IF($A456=TAXAS!$A$19,IF($B456="CRÉDITO",$D456-($D456*TAXAS!$C$19)), IF($A456=TAXAS!$A$20,IF($B456="CRÉDITO",$D456-($D456*TAXAS!$C$20)), IF($A456=TAXAS!$A$21,IF($B456="CRÉDITO",$D456-($D456*TAXAS!$C$21)), IF($A456=TAXAS!$A$22,IF($B456="CRÉDITO",$D456-($D456*TAXAS!$C$22)), IF($A456=TAXAS!$A$23,IF($B456="CRÉDITO",$D456-($D456*TAXAS!$C$23)), IF($A456=TAXAS!$A$24,IF($B456="CRÉDITO",$D456-($D456*TAXAS!$C$24)), IF($A456=TAXAS!$A$25,IF($B456="CRÉDITO",$D456-($D456*TAXAS!$C$25)), IF($A456=TAXAS!$A$26,IF($B456="CRÉDITO",$D456-($D456*TAXAS!$C$26)), IF($A456=TAXAS!$A$27,IF($B456="CRÉDITO",$D456-($D456*TAXAS!$C$27))))))))))))))))))))))))))/1</f>
        <v>0</v>
      </c>
      <c r="G456" s="9">
        <f>IF($A456="VISA",IF($B456="PARCELADO ATÉ 3X",$D456-(D456*TAXAS!$D$4))/3,IF($A456="MASTER",IF($B456="PARCELADO ATÉ 3X",$D456-(D456*TAXAS!$D$5))/3,IF($A456="ELO",IF($B456="PARCELADO ATÉ 3X",$D456-(D456*TAXAS!$D$6))/3,IF($A456="HIPERCARD",IF($B456="PARCELADO ATÉ 3X",$D456-(D456*TAXAS!$D$7))/3,IF($A456="DINERS",IF($B456="PARCELADO ATÉ 3X",$D456-(D456*TAXAS!$D$8))/3,IF($A456="AMERICA EXPRESS",IF($B456="PARCELADO ATÉ 3X",$D456-(D456*TAXAS!$D$9))/3,IF($A456=TAXAS!$A$10,IF($B456="PARCELADO ATÉ 3X",$D456-($D456*TAXAS!$D$10))/3,IF($A456=TAXAS!$A$11,IF($B456="PARCELADO ATÉ 3X",$D456-($D456*TAXAS!$D$11))/3,IF($A456=TAXAS!$A$12,IF($B456="PARCELADO ATÉ 3X",$D456-($D456*TAXAS!$D$12))/3,IF($A456=TAXAS!$A$13,IF($B456="PARCELADO ATÉ 3X",$D456-($D456*TAXAS!$D$13))/3,IF($A456=TAXAS!$A$14,IF($B456="PARCELADO ATÉ 3X",$D456-($D456*TAXAS!$D$14))/3,IF($A456=TAXAS!$A$15,IF($B456="PARCELADO ATÉ 3X",$D456-($D456*TAXAS!$D$15))/3,IF($A456=TAXAS!$A$16,IF($B456="PARCELADO ATÉ 3X",$D456-($D456*TAXAS!$D$16))/3,IF($A456=TAXAS!$A$17,IF($B456="PARCELADO ATÉ 3X",$D456-($D456*TAXAS!$D$17))/3,IF($A456=TAXAS!$A$18,IF($B456="PARCELADO ATÉ 3X",$D456-($D456*TAXAS!$D$18))/3,IF($A456=TAXAS!$A$19,IF($B456="PARCELADO ATÉ 3X",$D456-($D456*TAXAS!$D$19))/3,IF($A456=TAXAS!$A$20,IF($B456="PARCELADO ATÉ 3X",$D456-($D456*TAXAS!$D$20))/3,IF($A456=TAXAS!$A$21,IF($B456="PARCELADO ATÉ 3X",$D456-($D456*TAXAS!$D$21))/3,IF($A456=TAXAS!$A$22,IF($B456="PARCELADO ATÉ 3X",$D456-($D456*TAXAS!$D$22))/3,IF($A456=TAXAS!$A$23,IF($B456="PARCELADO ATÉ 3X",$D456-($D456*TAXAS!$D$23))/3,IF($A456=TAXAS!$A$24,IF($B456="PARCELADO ATÉ 3X",$D456-($D456*TAXAS!$D$24))/3,IF($A456=TAXAS!$A$25,IF($B456="PARCELADO ATÉ 3X",$D456-($D456*TAXAS!$D$25))/3,IF($A456=TAXAS!$A$26,IF($B456="PARCELADO ATÉ 3X",$D456-($D456*TAXAS!$D$26))/3,IF($A456=TAXAS!$A$27,IF($B456="PARCELADO ATÉ 3X",$D456-($D456*TAXAS!$D$27))/3))))))))))))))))))))))))/1</f>
        <v>0</v>
      </c>
      <c r="H456" s="9">
        <f>IF($A456="VISA",IF($B456="PARCELADO ATÉ 6X",$D456-(D456*TAXAS!$E$4))/6,IF($A456="MASTER",IF($B456="PARCELADO ATÉ 6X",$D456-(D456*TAXAS!$E$5))/6,IF($A456="ELO",IF($B456="PARCELADO ATÉ 6X",$D456-(D456*TAXAS!$E$6))/6,IF($A456="HIPERCARD",IF($B456="PARCELADO ATÉ 6X",$D456-(D456*TAXAS!$E$7))/6,IF($A456="DINERS",IF($B456="PARCELADO ATÉ 6X",$D456-(D456*TAXAS!$E$8))/6,IF($A456="AMERICA EXPRESS",IF($B456="PARCELADO ATÉ 6X",$D456-(D456*TAXAS!$E$9))/6,IF($A456=TAXAS!$A$10,IF($B456="PARCELADO ATÉ 6X",$D456-($D456*TAXAS!$E$10))/6,IF($A456=TAXAS!$A$11,IF($B456="PARCELADO ATÉ 6X",$D456-($D456*TAXAS!$E$11))/6,IF($A456=TAXAS!$A$12,IF($B456="PARCELADO ATÉ 6X",$D456-($D456*TAXAS!$E$12))/6,IF($A456=TAXAS!$A$13,IF($B456="PARCELADO ATÉ 6X",$D456-($D456*TAXAS!$E$13))/6,IF($A456=TAXAS!$A$14,IF($B456="PARCELADO ATÉ 6X",$D456-($D456*TAXAS!$E$14))/6,IF($A456=TAXAS!$A$15,IF($B456="PARCELADO ATÉ 6X",$D456-($D456*TAXAS!$E$15))/6,IF($A456=TAXAS!$A$16,IF($B456="PARCELADO ATÉ 6X",$D456-($D456*TAXAS!$E$16))/6,IF($A456=TAXAS!$A$17,IF($B456="PARCELADO ATÉ 6X",$D456-($D456*TAXAS!$E$17))/6,IF($A456=TAXAS!$A$18,IF($B456="PARCELADO ATÉ 6X",$D456-($D456*TAXAS!$E$18))/6,IF($A456=TAXAS!$A$19,IF($B456="PARCELADO ATÉ 6X",$D456-($D456*TAXAS!$E$19))/6,IF($A456=TAXAS!$A$20,IF($B456="PARCELADO ATÉ 6X",$D456-($D456*TAXAS!$E$20))/6,IF($A456=TAXAS!$A$21,IF($B456="PARCELADO ATÉ 6X",$D456-($D456*TAXAS!$E$21))/6,IF($A456=TAXAS!$A$22,IF($B456="PARCELADO ATÉ 6X",$D456-($D456*TAXAS!$E$22))/6,IF($A456=TAXAS!$A$23,IF($B456="PARCELADO ATÉ 6X",$D456-($D456*TAXAS!$E$23))/6,IF($A456=TAXAS!$A$24,IF($B456="PARCELADO ATÉ 6X",$D456-($D456*TAXAS!$E$24))/6,IF($A456=TAXAS!$A$25,IF($B456="PARCELADO ATÉ 6X",$D456-($D456*TAXAS!$E$25))/6,IF($A456=TAXAS!$A$26,IF($B456="PARCELADO ATÉ 6X",$D456-($D456*TAXAS!$E$26))/6,IF($A456=TAXAS!$A$27,IF($B456="PARCELADO ATÉ 6X",$D456-($D456*TAXAS!$E$27))/6))))))))))))))))))))))))/1</f>
        <v>0</v>
      </c>
      <c r="I456" s="9">
        <f>IF($A456="VISA",IF($B456="PARCELADO ATÉ 12X",$D456-(D456*TAXAS!$F$4))/12,IF($A456="MASTER",IF($B456="PARCELADO ATÉ 12X",$D456-(D456*TAXAS!$F$5))/12,IF($A456="ELO",IF($B456="PARCELADO ATÉ 12X",$D456-(D456*TAXAS!$F$6))/12,IF($A456="HIPERCARD",IF($B456="PARCELADO ATÉ 12X",$D456-(D456*TAXAS!$F$7))/12,IF($A456="DINERS",IF($B456="PARCELADO ATÉ 12X",$D456-(D456*TAXAS!$F$8))/12,IF($A456="AMERICA EXPRESS",IF($B456="PARCELADO ATÉ 12X",$D456-(D456*TAXAS!$F$9))/12,IF($A456=TAXAS!$A$10,IF($B456="PARCELADO ATÉ 12X",$D456-($D456*TAXAS!$F$10))/12,IF($A456=TAXAS!$A$11,IF($B456="PARCELADO ATÉ 12X",$D456-($D456*TAXAS!$F$11))/12,IF($A456=TAXAS!$A$12,IF($B456="PARCELADO ATÉ 12X",$D456-($D456*TAXAS!$F$12))/12,IF($A456=TAXAS!$A$13,IF($B456="PARCELADO ATÉ 12X",$D456-($D456*TAXAS!$F$13))/12,IF($A456=TAXAS!$A$14,IF($B456="PARCELADO ATÉ 12X",$D456-($D456*TAXAS!$F$14))/12,IF($A456=TAXAS!$A$15,IF($B456="PARCELADO ATÉ 12X",$D456-($D456*TAXAS!$F$15))/12,IF($A456=TAXAS!$A$16,IF($B456="PARCELADO ATÉ 12X",$D456-($D456*TAXAS!$F$16))/12,IF($A456=TAXAS!$A$17,IF($B456="PARCELADO ATÉ 12X",$D456-($D456*TAXAS!$F$17))/12,IF($A456=TAXAS!$A$18,IF($B456="PARCELADO ATÉ 12X",$D456-($D456*TAXAS!$F$18))/12,IF($A456=TAXAS!$A$19,IF($B456="PARCELADO ATÉ 12X",$D456-($D456*TAXAS!$F$19))/12,IF($A456=TAXAS!$A$20,IF($B456="PARCELADO ATÉ 12X",$D456-($D456*TAXAS!$F$20))/12,IF($A456=TAXAS!$A$21,IF($B456="PARCELADO ATÉ 12X",$D456-($D456*TAXAS!$F$21))/12,IF($A456=TAXAS!$A$22,IF($B456="PARCELADO ATÉ 12X",$D456-($D456*TAXAS!$F$22))/12,IF($A456=TAXAS!$A$23,IF($B456="PARCELADO ATÉ 12X",$D456-($D456*TAXAS!$F$23))/12,IF($A456=TAXAS!$A$24,IF($B456="PARCELADO ATÉ 12X",$D456-($D456*TAXAS!$F$24))/12,IF($A456=TAXAS!$A$25,IF($B456="PARCELADO ATÉ 12X",$D456-($D456*TAXAS!$F$25))/12,IF($A456=TAXAS!$A$26,IF($B456="PARCELADO ATÉ 12X",$D456-($D456*TAXAS!$F$26))/12,IF($A456=TAXAS!$A$27,IF($B456="PARCELADO ATÉ 12X",$D456-($D456*TAXAS!$F$27))/12))))))))))))))))))))))))/1</f>
        <v>0</v>
      </c>
      <c r="J456" s="8">
        <f t="shared" si="0"/>
        <v>0</v>
      </c>
      <c r="K456" s="10" t="b">
        <f>IF($B456="PARCELADO ATÉ 3X",($D456-($D456*TAXAS!$D$4))-$J456)</f>
        <v>0</v>
      </c>
      <c r="L456" s="10" t="b">
        <f>IF($B456="PARCELADO ATÉ 6X",($D456-($D456*TAXAS!$E$4))-$J456)</f>
        <v>0</v>
      </c>
      <c r="M456" s="10" t="b">
        <f>IF($B456="PARCELADO ATÉ 12X",($D456-($D456*TAXAS!$F$4))-$J456)</f>
        <v>0</v>
      </c>
      <c r="N456" s="8">
        <f t="shared" si="1"/>
        <v>0</v>
      </c>
      <c r="O456" s="10">
        <f t="shared" si="2"/>
        <v>0</v>
      </c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spans="1:31" ht="15.75" customHeight="1" x14ac:dyDescent="0.2">
      <c r="A457" s="3"/>
      <c r="B457" s="5"/>
      <c r="C457" s="6"/>
      <c r="D457" s="42"/>
      <c r="E457" s="8">
        <f>IF($A457="VISA",IF($B457="DÉBITO",$D457-($D457*TAXAS!$B$4)),IF($A457="MASTER",IF($B457="DÉBITO",$D457-($D457*TAXAS!$B$5)),IF($A457="ELO", IF($B457="DÉBITO",$D457-($D457*TAXAS!$B$6)),IF($A457="HIPERCARD",IF($B457="DÉBITO",$D457-($D457*TAXAS!$B$7)),IF($A457="DINERS",IF($B457="DÉBITO",$D457-($D457*TAXAS!$B$8)),IF($A457="AMERICA EXPRESS",IF($B457="DÉBITO",$D457-($D457*TAXAS!$B$9)),IF($A457=TAXAS!$A$10,IF($B457="DÉBITO",$D457-($D457*TAXAS!$B$10)), IF($A457=TAXAS!$A$11,IF($B457="DÉBITO",$D457-($D457*TAXAS!$B$11)), IF($A457=TAXAS!$A$12,IF($B457="DÉBITO",$D457-($D457*TAXAS!$B$12)), IF($A457=TAXAS!$A$13,IF($B457="DÉBITO",$D457-($D457*TAXAS!$B$13)), IF($A457=TAXAS!$A$14,IF($B457="DÉBITO",$D457-($D457*TAXAS!$B$14)), IF($A457=TAXAS!$A$15,IF($B457="DÉBITO",$D457-($D457*TAXAS!$B$15)), IF($A457=TAXAS!$A$16,IF($B457="DÉBITO",$D457-($D457*TAXAS!$B$16)), IF($A457=TAXAS!$A$17,IF($B457="DÉBITO",$D457-($D457*TAXAS!$B$17)), IF($A457=TAXAS!$A$18,IF($B457="DÉBITO",$D457-($D457*TAXAS!$B$18)), IF($A457=TAXAS!$A$19,IF($B457="DÉBITO",$D457-($D457*TAXAS!$B$19)), IF($A457=TAXAS!$A$20,IF($B457="DÉBITO",$D457-($D457*TAXAS!$B$20)), IF($A457=TAXAS!$A$21,IF($B457="DÉBITO",$D457-($D457*TAXAS!$B$21)), IF($A457=TAXAS!$A$22,IF($B457="DÉBITO",$D457-($D457*TAXAS!$B$22)), IF($A457=TAXAS!$A$23,IF($B457="DÉBITO",$D457-($D457*TAXAS!$B$23)), IF($A457=TAXAS!$A$24,IF($B457="DÉBITO",$D457-($D457*TAXAS!$B$24)), IF($A457=TAXAS!$A$25,IF($B457="DÉBITO",$D457-($D457*TAXAS!$B$25)), IF($A457=TAXAS!$A$26,IF($B457="DÉBITO",$D457-($D457*TAXAS!$B$26)), IF($A457=TAXAS!$A$27,IF($B457="DÉBITO",$D457-($D457*TAXAS!$B$27))))))))))))))))))))))))))/1</f>
        <v>0</v>
      </c>
      <c r="F457" s="8">
        <f>IF($A457="VISA",IF($B457="CRÉDITO",$D457-($D457*TAXAS!$C$4)),IF($A457="MASTER",IF($B457="CRÉDITO",$D457-($D457*TAXAS!$C$5)),IF($A457="ELO", IF($B457="CRÉDITO",$D457-($D457*TAXAS!$C$6)),IF($A457="HIPERCARD",IF($B457="CRÉDITO",$D457-($D457*TAXAS!$C$7)),IF($A457="DINERS",IF($B457="CRÉDITO",$D457-($D457*TAXAS!$C$8)),IF($A457="AMERICA EXPRESS",IF($B457="CRÉDITO",$D457-($D457*TAXAS!$C$9)),IF($A457=TAXAS!$A$10,IF($B457="CRÉDITO",$D457-($D457*TAXAS!$C$10)), IF($A457=TAXAS!$A$11,IF($B457="CRÉDITO",$D457-($D457*TAXAS!$C$11)), IF($A457=TAXAS!$A$12,IF($B457="CRÉDITO",$D457-($D457*TAXAS!$C$12)), IF($A457=TAXAS!$A$13,IF($B457="CRÉDITO",$D457-($D457*TAXAS!$C$13)), IF($A457=TAXAS!$A$14,IF($B457="CRÉDITO",$D457-($D457*TAXAS!$C$14)), IF($A457=TAXAS!$A$15,IF($B457="CRÉDITO",$D457-($D457*TAXAS!$C$15)), IF($A457=TAXAS!$A$16,IF($B457="CRÉDITO",$D457-($D457*TAXAS!$C$16)), IF($A457=TAXAS!$A$17,IF($B457="CRÉDITO",$D457-($D457*TAXAS!$C$17)), IF($A457=TAXAS!$A$18,IF($B457="CRÉDITO",$D457-($D457*TAXAS!$C$18)), IF($A457=TAXAS!$A$19,IF($B457="CRÉDITO",$D457-($D457*TAXAS!$C$19)), IF($A457=TAXAS!$A$20,IF($B457="CRÉDITO",$D457-($D457*TAXAS!$C$20)), IF($A457=TAXAS!$A$21,IF($B457="CRÉDITO",$D457-($D457*TAXAS!$C$21)), IF($A457=TAXAS!$A$22,IF($B457="CRÉDITO",$D457-($D457*TAXAS!$C$22)), IF($A457=TAXAS!$A$23,IF($B457="CRÉDITO",$D457-($D457*TAXAS!$C$23)), IF($A457=TAXAS!$A$24,IF($B457="CRÉDITO",$D457-($D457*TAXAS!$C$24)), IF($A457=TAXAS!$A$25,IF($B457="CRÉDITO",$D457-($D457*TAXAS!$C$25)), IF($A457=TAXAS!$A$26,IF($B457="CRÉDITO",$D457-($D457*TAXAS!$C$26)), IF($A457=TAXAS!$A$27,IF($B457="CRÉDITO",$D457-($D457*TAXAS!$C$27))))))))))))))))))))))))))/1</f>
        <v>0</v>
      </c>
      <c r="G457" s="9">
        <f>IF($A457="VISA",IF($B457="PARCELADO ATÉ 3X",$D457-(D457*TAXAS!$D$4))/3,IF($A457="MASTER",IF($B457="PARCELADO ATÉ 3X",$D457-(D457*TAXAS!$D$5))/3,IF($A457="ELO",IF($B457="PARCELADO ATÉ 3X",$D457-(D457*TAXAS!$D$6))/3,IF($A457="HIPERCARD",IF($B457="PARCELADO ATÉ 3X",$D457-(D457*TAXAS!$D$7))/3,IF($A457="DINERS",IF($B457="PARCELADO ATÉ 3X",$D457-(D457*TAXAS!$D$8))/3,IF($A457="AMERICA EXPRESS",IF($B457="PARCELADO ATÉ 3X",$D457-(D457*TAXAS!$D$9))/3,IF($A457=TAXAS!$A$10,IF($B457="PARCELADO ATÉ 3X",$D457-($D457*TAXAS!$D$10))/3,IF($A457=TAXAS!$A$11,IF($B457="PARCELADO ATÉ 3X",$D457-($D457*TAXAS!$D$11))/3,IF($A457=TAXAS!$A$12,IF($B457="PARCELADO ATÉ 3X",$D457-($D457*TAXAS!$D$12))/3,IF($A457=TAXAS!$A$13,IF($B457="PARCELADO ATÉ 3X",$D457-($D457*TAXAS!$D$13))/3,IF($A457=TAXAS!$A$14,IF($B457="PARCELADO ATÉ 3X",$D457-($D457*TAXAS!$D$14))/3,IF($A457=TAXAS!$A$15,IF($B457="PARCELADO ATÉ 3X",$D457-($D457*TAXAS!$D$15))/3,IF($A457=TAXAS!$A$16,IF($B457="PARCELADO ATÉ 3X",$D457-($D457*TAXAS!$D$16))/3,IF($A457=TAXAS!$A$17,IF($B457="PARCELADO ATÉ 3X",$D457-($D457*TAXAS!$D$17))/3,IF($A457=TAXAS!$A$18,IF($B457="PARCELADO ATÉ 3X",$D457-($D457*TAXAS!$D$18))/3,IF($A457=TAXAS!$A$19,IF($B457="PARCELADO ATÉ 3X",$D457-($D457*TAXAS!$D$19))/3,IF($A457=TAXAS!$A$20,IF($B457="PARCELADO ATÉ 3X",$D457-($D457*TAXAS!$D$20))/3,IF($A457=TAXAS!$A$21,IF($B457="PARCELADO ATÉ 3X",$D457-($D457*TAXAS!$D$21))/3,IF($A457=TAXAS!$A$22,IF($B457="PARCELADO ATÉ 3X",$D457-($D457*TAXAS!$D$22))/3,IF($A457=TAXAS!$A$23,IF($B457="PARCELADO ATÉ 3X",$D457-($D457*TAXAS!$D$23))/3,IF($A457=TAXAS!$A$24,IF($B457="PARCELADO ATÉ 3X",$D457-($D457*TAXAS!$D$24))/3,IF($A457=TAXAS!$A$25,IF($B457="PARCELADO ATÉ 3X",$D457-($D457*TAXAS!$D$25))/3,IF($A457=TAXAS!$A$26,IF($B457="PARCELADO ATÉ 3X",$D457-($D457*TAXAS!$D$26))/3,IF($A457=TAXAS!$A$27,IF($B457="PARCELADO ATÉ 3X",$D457-($D457*TAXAS!$D$27))/3))))))))))))))))))))))))/1</f>
        <v>0</v>
      </c>
      <c r="H457" s="9">
        <f>IF($A457="VISA",IF($B457="PARCELADO ATÉ 6X",$D457-(D457*TAXAS!$E$4))/6,IF($A457="MASTER",IF($B457="PARCELADO ATÉ 6X",$D457-(D457*TAXAS!$E$5))/6,IF($A457="ELO",IF($B457="PARCELADO ATÉ 6X",$D457-(D457*TAXAS!$E$6))/6,IF($A457="HIPERCARD",IF($B457="PARCELADO ATÉ 6X",$D457-(D457*TAXAS!$E$7))/6,IF($A457="DINERS",IF($B457="PARCELADO ATÉ 6X",$D457-(D457*TAXAS!$E$8))/6,IF($A457="AMERICA EXPRESS",IF($B457="PARCELADO ATÉ 6X",$D457-(D457*TAXAS!$E$9))/6,IF($A457=TAXAS!$A$10,IF($B457="PARCELADO ATÉ 6X",$D457-($D457*TAXAS!$E$10))/6,IF($A457=TAXAS!$A$11,IF($B457="PARCELADO ATÉ 6X",$D457-($D457*TAXAS!$E$11))/6,IF($A457=TAXAS!$A$12,IF($B457="PARCELADO ATÉ 6X",$D457-($D457*TAXAS!$E$12))/6,IF($A457=TAXAS!$A$13,IF($B457="PARCELADO ATÉ 6X",$D457-($D457*TAXAS!$E$13))/6,IF($A457=TAXAS!$A$14,IF($B457="PARCELADO ATÉ 6X",$D457-($D457*TAXAS!$E$14))/6,IF($A457=TAXAS!$A$15,IF($B457="PARCELADO ATÉ 6X",$D457-($D457*TAXAS!$E$15))/6,IF($A457=TAXAS!$A$16,IF($B457="PARCELADO ATÉ 6X",$D457-($D457*TAXAS!$E$16))/6,IF($A457=TAXAS!$A$17,IF($B457="PARCELADO ATÉ 6X",$D457-($D457*TAXAS!$E$17))/6,IF($A457=TAXAS!$A$18,IF($B457="PARCELADO ATÉ 6X",$D457-($D457*TAXAS!$E$18))/6,IF($A457=TAXAS!$A$19,IF($B457="PARCELADO ATÉ 6X",$D457-($D457*TAXAS!$E$19))/6,IF($A457=TAXAS!$A$20,IF($B457="PARCELADO ATÉ 6X",$D457-($D457*TAXAS!$E$20))/6,IF($A457=TAXAS!$A$21,IF($B457="PARCELADO ATÉ 6X",$D457-($D457*TAXAS!$E$21))/6,IF($A457=TAXAS!$A$22,IF($B457="PARCELADO ATÉ 6X",$D457-($D457*TAXAS!$E$22))/6,IF($A457=TAXAS!$A$23,IF($B457="PARCELADO ATÉ 6X",$D457-($D457*TAXAS!$E$23))/6,IF($A457=TAXAS!$A$24,IF($B457="PARCELADO ATÉ 6X",$D457-($D457*TAXAS!$E$24))/6,IF($A457=TAXAS!$A$25,IF($B457="PARCELADO ATÉ 6X",$D457-($D457*TAXAS!$E$25))/6,IF($A457=TAXAS!$A$26,IF($B457="PARCELADO ATÉ 6X",$D457-($D457*TAXAS!$E$26))/6,IF($A457=TAXAS!$A$27,IF($B457="PARCELADO ATÉ 6X",$D457-($D457*TAXAS!$E$27))/6))))))))))))))))))))))))/1</f>
        <v>0</v>
      </c>
      <c r="I457" s="9">
        <f>IF($A457="VISA",IF($B457="PARCELADO ATÉ 12X",$D457-(D457*TAXAS!$F$4))/12,IF($A457="MASTER",IF($B457="PARCELADO ATÉ 12X",$D457-(D457*TAXAS!$F$5))/12,IF($A457="ELO",IF($B457="PARCELADO ATÉ 12X",$D457-(D457*TAXAS!$F$6))/12,IF($A457="HIPERCARD",IF($B457="PARCELADO ATÉ 12X",$D457-(D457*TAXAS!$F$7))/12,IF($A457="DINERS",IF($B457="PARCELADO ATÉ 12X",$D457-(D457*TAXAS!$F$8))/12,IF($A457="AMERICA EXPRESS",IF($B457="PARCELADO ATÉ 12X",$D457-(D457*TAXAS!$F$9))/12,IF($A457=TAXAS!$A$10,IF($B457="PARCELADO ATÉ 12X",$D457-($D457*TAXAS!$F$10))/12,IF($A457=TAXAS!$A$11,IF($B457="PARCELADO ATÉ 12X",$D457-($D457*TAXAS!$F$11))/12,IF($A457=TAXAS!$A$12,IF($B457="PARCELADO ATÉ 12X",$D457-($D457*TAXAS!$F$12))/12,IF($A457=TAXAS!$A$13,IF($B457="PARCELADO ATÉ 12X",$D457-($D457*TAXAS!$F$13))/12,IF($A457=TAXAS!$A$14,IF($B457="PARCELADO ATÉ 12X",$D457-($D457*TAXAS!$F$14))/12,IF($A457=TAXAS!$A$15,IF($B457="PARCELADO ATÉ 12X",$D457-($D457*TAXAS!$F$15))/12,IF($A457=TAXAS!$A$16,IF($B457="PARCELADO ATÉ 12X",$D457-($D457*TAXAS!$F$16))/12,IF($A457=TAXAS!$A$17,IF($B457="PARCELADO ATÉ 12X",$D457-($D457*TAXAS!$F$17))/12,IF($A457=TAXAS!$A$18,IF($B457="PARCELADO ATÉ 12X",$D457-($D457*TAXAS!$F$18))/12,IF($A457=TAXAS!$A$19,IF($B457="PARCELADO ATÉ 12X",$D457-($D457*TAXAS!$F$19))/12,IF($A457=TAXAS!$A$20,IF($B457="PARCELADO ATÉ 12X",$D457-($D457*TAXAS!$F$20))/12,IF($A457=TAXAS!$A$21,IF($B457="PARCELADO ATÉ 12X",$D457-($D457*TAXAS!$F$21))/12,IF($A457=TAXAS!$A$22,IF($B457="PARCELADO ATÉ 12X",$D457-($D457*TAXAS!$F$22))/12,IF($A457=TAXAS!$A$23,IF($B457="PARCELADO ATÉ 12X",$D457-($D457*TAXAS!$F$23))/12,IF($A457=TAXAS!$A$24,IF($B457="PARCELADO ATÉ 12X",$D457-($D457*TAXAS!$F$24))/12,IF($A457=TAXAS!$A$25,IF($B457="PARCELADO ATÉ 12X",$D457-($D457*TAXAS!$F$25))/12,IF($A457=TAXAS!$A$26,IF($B457="PARCELADO ATÉ 12X",$D457-($D457*TAXAS!$F$26))/12,IF($A457=TAXAS!$A$27,IF($B457="PARCELADO ATÉ 12X",$D457-($D457*TAXAS!$F$27))/12))))))))))))))))))))))))/1</f>
        <v>0</v>
      </c>
      <c r="J457" s="8">
        <f t="shared" si="0"/>
        <v>0</v>
      </c>
      <c r="K457" s="10" t="b">
        <f>IF($B457="PARCELADO ATÉ 3X",($D457-($D457*TAXAS!$D$4))-$J457)</f>
        <v>0</v>
      </c>
      <c r="L457" s="10" t="b">
        <f>IF($B457="PARCELADO ATÉ 6X",($D457-($D457*TAXAS!$E$4))-$J457)</f>
        <v>0</v>
      </c>
      <c r="M457" s="10" t="b">
        <f>IF($B457="PARCELADO ATÉ 12X",($D457-($D457*TAXAS!$F$4))-$J457)</f>
        <v>0</v>
      </c>
      <c r="N457" s="8">
        <f t="shared" si="1"/>
        <v>0</v>
      </c>
      <c r="O457" s="10">
        <f t="shared" si="2"/>
        <v>0</v>
      </c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spans="1:31" ht="15.75" customHeight="1" x14ac:dyDescent="0.2">
      <c r="A458" s="3"/>
      <c r="B458" s="5"/>
      <c r="C458" s="6"/>
      <c r="D458" s="42"/>
      <c r="E458" s="8">
        <f>IF($A458="VISA",IF($B458="DÉBITO",$D458-($D458*TAXAS!$B$4)),IF($A458="MASTER",IF($B458="DÉBITO",$D458-($D458*TAXAS!$B$5)),IF($A458="ELO", IF($B458="DÉBITO",$D458-($D458*TAXAS!$B$6)),IF($A458="HIPERCARD",IF($B458="DÉBITO",$D458-($D458*TAXAS!$B$7)),IF($A458="DINERS",IF($B458="DÉBITO",$D458-($D458*TAXAS!$B$8)),IF($A458="AMERICA EXPRESS",IF($B458="DÉBITO",$D458-($D458*TAXAS!$B$9)),IF($A458=TAXAS!$A$10,IF($B458="DÉBITO",$D458-($D458*TAXAS!$B$10)), IF($A458=TAXAS!$A$11,IF($B458="DÉBITO",$D458-($D458*TAXAS!$B$11)), IF($A458=TAXAS!$A$12,IF($B458="DÉBITO",$D458-($D458*TAXAS!$B$12)), IF($A458=TAXAS!$A$13,IF($B458="DÉBITO",$D458-($D458*TAXAS!$B$13)), IF($A458=TAXAS!$A$14,IF($B458="DÉBITO",$D458-($D458*TAXAS!$B$14)), IF($A458=TAXAS!$A$15,IF($B458="DÉBITO",$D458-($D458*TAXAS!$B$15)), IF($A458=TAXAS!$A$16,IF($B458="DÉBITO",$D458-($D458*TAXAS!$B$16)), IF($A458=TAXAS!$A$17,IF($B458="DÉBITO",$D458-($D458*TAXAS!$B$17)), IF($A458=TAXAS!$A$18,IF($B458="DÉBITO",$D458-($D458*TAXAS!$B$18)), IF($A458=TAXAS!$A$19,IF($B458="DÉBITO",$D458-($D458*TAXAS!$B$19)), IF($A458=TAXAS!$A$20,IF($B458="DÉBITO",$D458-($D458*TAXAS!$B$20)), IF($A458=TAXAS!$A$21,IF($B458="DÉBITO",$D458-($D458*TAXAS!$B$21)), IF($A458=TAXAS!$A$22,IF($B458="DÉBITO",$D458-($D458*TAXAS!$B$22)), IF($A458=TAXAS!$A$23,IF($B458="DÉBITO",$D458-($D458*TAXAS!$B$23)), IF($A458=TAXAS!$A$24,IF($B458="DÉBITO",$D458-($D458*TAXAS!$B$24)), IF($A458=TAXAS!$A$25,IF($B458="DÉBITO",$D458-($D458*TAXAS!$B$25)), IF($A458=TAXAS!$A$26,IF($B458="DÉBITO",$D458-($D458*TAXAS!$B$26)), IF($A458=TAXAS!$A$27,IF($B458="DÉBITO",$D458-($D458*TAXAS!$B$27))))))))))))))))))))))))))/1</f>
        <v>0</v>
      </c>
      <c r="F458" s="8">
        <f>IF($A458="VISA",IF($B458="CRÉDITO",$D458-($D458*TAXAS!$C$4)),IF($A458="MASTER",IF($B458="CRÉDITO",$D458-($D458*TAXAS!$C$5)),IF($A458="ELO", IF($B458="CRÉDITO",$D458-($D458*TAXAS!$C$6)),IF($A458="HIPERCARD",IF($B458="CRÉDITO",$D458-($D458*TAXAS!$C$7)),IF($A458="DINERS",IF($B458="CRÉDITO",$D458-($D458*TAXAS!$C$8)),IF($A458="AMERICA EXPRESS",IF($B458="CRÉDITO",$D458-($D458*TAXAS!$C$9)),IF($A458=TAXAS!$A$10,IF($B458="CRÉDITO",$D458-($D458*TAXAS!$C$10)), IF($A458=TAXAS!$A$11,IF($B458="CRÉDITO",$D458-($D458*TAXAS!$C$11)), IF($A458=TAXAS!$A$12,IF($B458="CRÉDITO",$D458-($D458*TAXAS!$C$12)), IF($A458=TAXAS!$A$13,IF($B458="CRÉDITO",$D458-($D458*TAXAS!$C$13)), IF($A458=TAXAS!$A$14,IF($B458="CRÉDITO",$D458-($D458*TAXAS!$C$14)), IF($A458=TAXAS!$A$15,IF($B458="CRÉDITO",$D458-($D458*TAXAS!$C$15)), IF($A458=TAXAS!$A$16,IF($B458="CRÉDITO",$D458-($D458*TAXAS!$C$16)), IF($A458=TAXAS!$A$17,IF($B458="CRÉDITO",$D458-($D458*TAXAS!$C$17)), IF($A458=TAXAS!$A$18,IF($B458="CRÉDITO",$D458-($D458*TAXAS!$C$18)), IF($A458=TAXAS!$A$19,IF($B458="CRÉDITO",$D458-($D458*TAXAS!$C$19)), IF($A458=TAXAS!$A$20,IF($B458="CRÉDITO",$D458-($D458*TAXAS!$C$20)), IF($A458=TAXAS!$A$21,IF($B458="CRÉDITO",$D458-($D458*TAXAS!$C$21)), IF($A458=TAXAS!$A$22,IF($B458="CRÉDITO",$D458-($D458*TAXAS!$C$22)), IF($A458=TAXAS!$A$23,IF($B458="CRÉDITO",$D458-($D458*TAXAS!$C$23)), IF($A458=TAXAS!$A$24,IF($B458="CRÉDITO",$D458-($D458*TAXAS!$C$24)), IF($A458=TAXAS!$A$25,IF($B458="CRÉDITO",$D458-($D458*TAXAS!$C$25)), IF($A458=TAXAS!$A$26,IF($B458="CRÉDITO",$D458-($D458*TAXAS!$C$26)), IF($A458=TAXAS!$A$27,IF($B458="CRÉDITO",$D458-($D458*TAXAS!$C$27))))))))))))))))))))))))))/1</f>
        <v>0</v>
      </c>
      <c r="G458" s="9">
        <f>IF($A458="VISA",IF($B458="PARCELADO ATÉ 3X",$D458-(D458*TAXAS!$D$4))/3,IF($A458="MASTER",IF($B458="PARCELADO ATÉ 3X",$D458-(D458*TAXAS!$D$5))/3,IF($A458="ELO",IF($B458="PARCELADO ATÉ 3X",$D458-(D458*TAXAS!$D$6))/3,IF($A458="HIPERCARD",IF($B458="PARCELADO ATÉ 3X",$D458-(D458*TAXAS!$D$7))/3,IF($A458="DINERS",IF($B458="PARCELADO ATÉ 3X",$D458-(D458*TAXAS!$D$8))/3,IF($A458="AMERICA EXPRESS",IF($B458="PARCELADO ATÉ 3X",$D458-(D458*TAXAS!$D$9))/3,IF($A458=TAXAS!$A$10,IF($B458="PARCELADO ATÉ 3X",$D458-($D458*TAXAS!$D$10))/3,IF($A458=TAXAS!$A$11,IF($B458="PARCELADO ATÉ 3X",$D458-($D458*TAXAS!$D$11))/3,IF($A458=TAXAS!$A$12,IF($B458="PARCELADO ATÉ 3X",$D458-($D458*TAXAS!$D$12))/3,IF($A458=TAXAS!$A$13,IF($B458="PARCELADO ATÉ 3X",$D458-($D458*TAXAS!$D$13))/3,IF($A458=TAXAS!$A$14,IF($B458="PARCELADO ATÉ 3X",$D458-($D458*TAXAS!$D$14))/3,IF($A458=TAXAS!$A$15,IF($B458="PARCELADO ATÉ 3X",$D458-($D458*TAXAS!$D$15))/3,IF($A458=TAXAS!$A$16,IF($B458="PARCELADO ATÉ 3X",$D458-($D458*TAXAS!$D$16))/3,IF($A458=TAXAS!$A$17,IF($B458="PARCELADO ATÉ 3X",$D458-($D458*TAXAS!$D$17))/3,IF($A458=TAXAS!$A$18,IF($B458="PARCELADO ATÉ 3X",$D458-($D458*TAXAS!$D$18))/3,IF($A458=TAXAS!$A$19,IF($B458="PARCELADO ATÉ 3X",$D458-($D458*TAXAS!$D$19))/3,IF($A458=TAXAS!$A$20,IF($B458="PARCELADO ATÉ 3X",$D458-($D458*TAXAS!$D$20))/3,IF($A458=TAXAS!$A$21,IF($B458="PARCELADO ATÉ 3X",$D458-($D458*TAXAS!$D$21))/3,IF($A458=TAXAS!$A$22,IF($B458="PARCELADO ATÉ 3X",$D458-($D458*TAXAS!$D$22))/3,IF($A458=TAXAS!$A$23,IF($B458="PARCELADO ATÉ 3X",$D458-($D458*TAXAS!$D$23))/3,IF($A458=TAXAS!$A$24,IF($B458="PARCELADO ATÉ 3X",$D458-($D458*TAXAS!$D$24))/3,IF($A458=TAXAS!$A$25,IF($B458="PARCELADO ATÉ 3X",$D458-($D458*TAXAS!$D$25))/3,IF($A458=TAXAS!$A$26,IF($B458="PARCELADO ATÉ 3X",$D458-($D458*TAXAS!$D$26))/3,IF($A458=TAXAS!$A$27,IF($B458="PARCELADO ATÉ 3X",$D458-($D458*TAXAS!$D$27))/3))))))))))))))))))))))))/1</f>
        <v>0</v>
      </c>
      <c r="H458" s="9">
        <f>IF($A458="VISA",IF($B458="PARCELADO ATÉ 6X",$D458-(D458*TAXAS!$E$4))/6,IF($A458="MASTER",IF($B458="PARCELADO ATÉ 6X",$D458-(D458*TAXAS!$E$5))/6,IF($A458="ELO",IF($B458="PARCELADO ATÉ 6X",$D458-(D458*TAXAS!$E$6))/6,IF($A458="HIPERCARD",IF($B458="PARCELADO ATÉ 6X",$D458-(D458*TAXAS!$E$7))/6,IF($A458="DINERS",IF($B458="PARCELADO ATÉ 6X",$D458-(D458*TAXAS!$E$8))/6,IF($A458="AMERICA EXPRESS",IF($B458="PARCELADO ATÉ 6X",$D458-(D458*TAXAS!$E$9))/6,IF($A458=TAXAS!$A$10,IF($B458="PARCELADO ATÉ 6X",$D458-($D458*TAXAS!$E$10))/6,IF($A458=TAXAS!$A$11,IF($B458="PARCELADO ATÉ 6X",$D458-($D458*TAXAS!$E$11))/6,IF($A458=TAXAS!$A$12,IF($B458="PARCELADO ATÉ 6X",$D458-($D458*TAXAS!$E$12))/6,IF($A458=TAXAS!$A$13,IF($B458="PARCELADO ATÉ 6X",$D458-($D458*TAXAS!$E$13))/6,IF($A458=TAXAS!$A$14,IF($B458="PARCELADO ATÉ 6X",$D458-($D458*TAXAS!$E$14))/6,IF($A458=TAXAS!$A$15,IF($B458="PARCELADO ATÉ 6X",$D458-($D458*TAXAS!$E$15))/6,IF($A458=TAXAS!$A$16,IF($B458="PARCELADO ATÉ 6X",$D458-($D458*TAXAS!$E$16))/6,IF($A458=TAXAS!$A$17,IF($B458="PARCELADO ATÉ 6X",$D458-($D458*TAXAS!$E$17))/6,IF($A458=TAXAS!$A$18,IF($B458="PARCELADO ATÉ 6X",$D458-($D458*TAXAS!$E$18))/6,IF($A458=TAXAS!$A$19,IF($B458="PARCELADO ATÉ 6X",$D458-($D458*TAXAS!$E$19))/6,IF($A458=TAXAS!$A$20,IF($B458="PARCELADO ATÉ 6X",$D458-($D458*TAXAS!$E$20))/6,IF($A458=TAXAS!$A$21,IF($B458="PARCELADO ATÉ 6X",$D458-($D458*TAXAS!$E$21))/6,IF($A458=TAXAS!$A$22,IF($B458="PARCELADO ATÉ 6X",$D458-($D458*TAXAS!$E$22))/6,IF($A458=TAXAS!$A$23,IF($B458="PARCELADO ATÉ 6X",$D458-($D458*TAXAS!$E$23))/6,IF($A458=TAXAS!$A$24,IF($B458="PARCELADO ATÉ 6X",$D458-($D458*TAXAS!$E$24))/6,IF($A458=TAXAS!$A$25,IF($B458="PARCELADO ATÉ 6X",$D458-($D458*TAXAS!$E$25))/6,IF($A458=TAXAS!$A$26,IF($B458="PARCELADO ATÉ 6X",$D458-($D458*TAXAS!$E$26))/6,IF($A458=TAXAS!$A$27,IF($B458="PARCELADO ATÉ 6X",$D458-($D458*TAXAS!$E$27))/6))))))))))))))))))))))))/1</f>
        <v>0</v>
      </c>
      <c r="I458" s="9">
        <f>IF($A458="VISA",IF($B458="PARCELADO ATÉ 12X",$D458-(D458*TAXAS!$F$4))/12,IF($A458="MASTER",IF($B458="PARCELADO ATÉ 12X",$D458-(D458*TAXAS!$F$5))/12,IF($A458="ELO",IF($B458="PARCELADO ATÉ 12X",$D458-(D458*TAXAS!$F$6))/12,IF($A458="HIPERCARD",IF($B458="PARCELADO ATÉ 12X",$D458-(D458*TAXAS!$F$7))/12,IF($A458="DINERS",IF($B458="PARCELADO ATÉ 12X",$D458-(D458*TAXAS!$F$8))/12,IF($A458="AMERICA EXPRESS",IF($B458="PARCELADO ATÉ 12X",$D458-(D458*TAXAS!$F$9))/12,IF($A458=TAXAS!$A$10,IF($B458="PARCELADO ATÉ 12X",$D458-($D458*TAXAS!$F$10))/12,IF($A458=TAXAS!$A$11,IF($B458="PARCELADO ATÉ 12X",$D458-($D458*TAXAS!$F$11))/12,IF($A458=TAXAS!$A$12,IF($B458="PARCELADO ATÉ 12X",$D458-($D458*TAXAS!$F$12))/12,IF($A458=TAXAS!$A$13,IF($B458="PARCELADO ATÉ 12X",$D458-($D458*TAXAS!$F$13))/12,IF($A458=TAXAS!$A$14,IF($B458="PARCELADO ATÉ 12X",$D458-($D458*TAXAS!$F$14))/12,IF($A458=TAXAS!$A$15,IF($B458="PARCELADO ATÉ 12X",$D458-($D458*TAXAS!$F$15))/12,IF($A458=TAXAS!$A$16,IF($B458="PARCELADO ATÉ 12X",$D458-($D458*TAXAS!$F$16))/12,IF($A458=TAXAS!$A$17,IF($B458="PARCELADO ATÉ 12X",$D458-($D458*TAXAS!$F$17))/12,IF($A458=TAXAS!$A$18,IF($B458="PARCELADO ATÉ 12X",$D458-($D458*TAXAS!$F$18))/12,IF($A458=TAXAS!$A$19,IF($B458="PARCELADO ATÉ 12X",$D458-($D458*TAXAS!$F$19))/12,IF($A458=TAXAS!$A$20,IF($B458="PARCELADO ATÉ 12X",$D458-($D458*TAXAS!$F$20))/12,IF($A458=TAXAS!$A$21,IF($B458="PARCELADO ATÉ 12X",$D458-($D458*TAXAS!$F$21))/12,IF($A458=TAXAS!$A$22,IF($B458="PARCELADO ATÉ 12X",$D458-($D458*TAXAS!$F$22))/12,IF($A458=TAXAS!$A$23,IF($B458="PARCELADO ATÉ 12X",$D458-($D458*TAXAS!$F$23))/12,IF($A458=TAXAS!$A$24,IF($B458="PARCELADO ATÉ 12X",$D458-($D458*TAXAS!$F$24))/12,IF($A458=TAXAS!$A$25,IF($B458="PARCELADO ATÉ 12X",$D458-($D458*TAXAS!$F$25))/12,IF($A458=TAXAS!$A$26,IF($B458="PARCELADO ATÉ 12X",$D458-($D458*TAXAS!$F$26))/12,IF($A458=TAXAS!$A$27,IF($B458="PARCELADO ATÉ 12X",$D458-($D458*TAXAS!$F$27))/12))))))))))))))))))))))))/1</f>
        <v>0</v>
      </c>
      <c r="J458" s="8">
        <f t="shared" si="0"/>
        <v>0</v>
      </c>
      <c r="K458" s="10" t="b">
        <f>IF($B458="PARCELADO ATÉ 3X",($D458-($D458*TAXAS!$D$4))-$J458)</f>
        <v>0</v>
      </c>
      <c r="L458" s="10" t="b">
        <f>IF($B458="PARCELADO ATÉ 6X",($D458-($D458*TAXAS!$E$4))-$J458)</f>
        <v>0</v>
      </c>
      <c r="M458" s="10" t="b">
        <f>IF($B458="PARCELADO ATÉ 12X",($D458-($D458*TAXAS!$F$4))-$J458)</f>
        <v>0</v>
      </c>
      <c r="N458" s="8">
        <f t="shared" si="1"/>
        <v>0</v>
      </c>
      <c r="O458" s="10">
        <f t="shared" si="2"/>
        <v>0</v>
      </c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spans="1:31" ht="15.75" customHeight="1" x14ac:dyDescent="0.2">
      <c r="A459" s="3"/>
      <c r="B459" s="5"/>
      <c r="C459" s="6"/>
      <c r="D459" s="42"/>
      <c r="E459" s="8">
        <f>IF($A459="VISA",IF($B459="DÉBITO",$D459-($D459*TAXAS!$B$4)),IF($A459="MASTER",IF($B459="DÉBITO",$D459-($D459*TAXAS!$B$5)),IF($A459="ELO", IF($B459="DÉBITO",$D459-($D459*TAXAS!$B$6)),IF($A459="HIPERCARD",IF($B459="DÉBITO",$D459-($D459*TAXAS!$B$7)),IF($A459="DINERS",IF($B459="DÉBITO",$D459-($D459*TAXAS!$B$8)),IF($A459="AMERICA EXPRESS",IF($B459="DÉBITO",$D459-($D459*TAXAS!$B$9)),IF($A459=TAXAS!$A$10,IF($B459="DÉBITO",$D459-($D459*TAXAS!$B$10)), IF($A459=TAXAS!$A$11,IF($B459="DÉBITO",$D459-($D459*TAXAS!$B$11)), IF($A459=TAXAS!$A$12,IF($B459="DÉBITO",$D459-($D459*TAXAS!$B$12)), IF($A459=TAXAS!$A$13,IF($B459="DÉBITO",$D459-($D459*TAXAS!$B$13)), IF($A459=TAXAS!$A$14,IF($B459="DÉBITO",$D459-($D459*TAXAS!$B$14)), IF($A459=TAXAS!$A$15,IF($B459="DÉBITO",$D459-($D459*TAXAS!$B$15)), IF($A459=TAXAS!$A$16,IF($B459="DÉBITO",$D459-($D459*TAXAS!$B$16)), IF($A459=TAXAS!$A$17,IF($B459="DÉBITO",$D459-($D459*TAXAS!$B$17)), IF($A459=TAXAS!$A$18,IF($B459="DÉBITO",$D459-($D459*TAXAS!$B$18)), IF($A459=TAXAS!$A$19,IF($B459="DÉBITO",$D459-($D459*TAXAS!$B$19)), IF($A459=TAXAS!$A$20,IF($B459="DÉBITO",$D459-($D459*TAXAS!$B$20)), IF($A459=TAXAS!$A$21,IF($B459="DÉBITO",$D459-($D459*TAXAS!$B$21)), IF($A459=TAXAS!$A$22,IF($B459="DÉBITO",$D459-($D459*TAXAS!$B$22)), IF($A459=TAXAS!$A$23,IF($B459="DÉBITO",$D459-($D459*TAXAS!$B$23)), IF($A459=TAXAS!$A$24,IF($B459="DÉBITO",$D459-($D459*TAXAS!$B$24)), IF($A459=TAXAS!$A$25,IF($B459="DÉBITO",$D459-($D459*TAXAS!$B$25)), IF($A459=TAXAS!$A$26,IF($B459="DÉBITO",$D459-($D459*TAXAS!$B$26)), IF($A459=TAXAS!$A$27,IF($B459="DÉBITO",$D459-($D459*TAXAS!$B$27))))))))))))))))))))))))))/1</f>
        <v>0</v>
      </c>
      <c r="F459" s="8">
        <f>IF($A459="VISA",IF($B459="CRÉDITO",$D459-($D459*TAXAS!$C$4)),IF($A459="MASTER",IF($B459="CRÉDITO",$D459-($D459*TAXAS!$C$5)),IF($A459="ELO", IF($B459="CRÉDITO",$D459-($D459*TAXAS!$C$6)),IF($A459="HIPERCARD",IF($B459="CRÉDITO",$D459-($D459*TAXAS!$C$7)),IF($A459="DINERS",IF($B459="CRÉDITO",$D459-($D459*TAXAS!$C$8)),IF($A459="AMERICA EXPRESS",IF($B459="CRÉDITO",$D459-($D459*TAXAS!$C$9)),IF($A459=TAXAS!$A$10,IF($B459="CRÉDITO",$D459-($D459*TAXAS!$C$10)), IF($A459=TAXAS!$A$11,IF($B459="CRÉDITO",$D459-($D459*TAXAS!$C$11)), IF($A459=TAXAS!$A$12,IF($B459="CRÉDITO",$D459-($D459*TAXAS!$C$12)), IF($A459=TAXAS!$A$13,IF($B459="CRÉDITO",$D459-($D459*TAXAS!$C$13)), IF($A459=TAXAS!$A$14,IF($B459="CRÉDITO",$D459-($D459*TAXAS!$C$14)), IF($A459=TAXAS!$A$15,IF($B459="CRÉDITO",$D459-($D459*TAXAS!$C$15)), IF($A459=TAXAS!$A$16,IF($B459="CRÉDITO",$D459-($D459*TAXAS!$C$16)), IF($A459=TAXAS!$A$17,IF($B459="CRÉDITO",$D459-($D459*TAXAS!$C$17)), IF($A459=TAXAS!$A$18,IF($B459="CRÉDITO",$D459-($D459*TAXAS!$C$18)), IF($A459=TAXAS!$A$19,IF($B459="CRÉDITO",$D459-($D459*TAXAS!$C$19)), IF($A459=TAXAS!$A$20,IF($B459="CRÉDITO",$D459-($D459*TAXAS!$C$20)), IF($A459=TAXAS!$A$21,IF($B459="CRÉDITO",$D459-($D459*TAXAS!$C$21)), IF($A459=TAXAS!$A$22,IF($B459="CRÉDITO",$D459-($D459*TAXAS!$C$22)), IF($A459=TAXAS!$A$23,IF($B459="CRÉDITO",$D459-($D459*TAXAS!$C$23)), IF($A459=TAXAS!$A$24,IF($B459="CRÉDITO",$D459-($D459*TAXAS!$C$24)), IF($A459=TAXAS!$A$25,IF($B459="CRÉDITO",$D459-($D459*TAXAS!$C$25)), IF($A459=TAXAS!$A$26,IF($B459="CRÉDITO",$D459-($D459*TAXAS!$C$26)), IF($A459=TAXAS!$A$27,IF($B459="CRÉDITO",$D459-($D459*TAXAS!$C$27))))))))))))))))))))))))))/1</f>
        <v>0</v>
      </c>
      <c r="G459" s="9">
        <f>IF($A459="VISA",IF($B459="PARCELADO ATÉ 3X",$D459-(D459*TAXAS!$D$4))/3,IF($A459="MASTER",IF($B459="PARCELADO ATÉ 3X",$D459-(D459*TAXAS!$D$5))/3,IF($A459="ELO",IF($B459="PARCELADO ATÉ 3X",$D459-(D459*TAXAS!$D$6))/3,IF($A459="HIPERCARD",IF($B459="PARCELADO ATÉ 3X",$D459-(D459*TAXAS!$D$7))/3,IF($A459="DINERS",IF($B459="PARCELADO ATÉ 3X",$D459-(D459*TAXAS!$D$8))/3,IF($A459="AMERICA EXPRESS",IF($B459="PARCELADO ATÉ 3X",$D459-(D459*TAXAS!$D$9))/3,IF($A459=TAXAS!$A$10,IF($B459="PARCELADO ATÉ 3X",$D459-($D459*TAXAS!$D$10))/3,IF($A459=TAXAS!$A$11,IF($B459="PARCELADO ATÉ 3X",$D459-($D459*TAXAS!$D$11))/3,IF($A459=TAXAS!$A$12,IF($B459="PARCELADO ATÉ 3X",$D459-($D459*TAXAS!$D$12))/3,IF($A459=TAXAS!$A$13,IF($B459="PARCELADO ATÉ 3X",$D459-($D459*TAXAS!$D$13))/3,IF($A459=TAXAS!$A$14,IF($B459="PARCELADO ATÉ 3X",$D459-($D459*TAXAS!$D$14))/3,IF($A459=TAXAS!$A$15,IF($B459="PARCELADO ATÉ 3X",$D459-($D459*TAXAS!$D$15))/3,IF($A459=TAXAS!$A$16,IF($B459="PARCELADO ATÉ 3X",$D459-($D459*TAXAS!$D$16))/3,IF($A459=TAXAS!$A$17,IF($B459="PARCELADO ATÉ 3X",$D459-($D459*TAXAS!$D$17))/3,IF($A459=TAXAS!$A$18,IF($B459="PARCELADO ATÉ 3X",$D459-($D459*TAXAS!$D$18))/3,IF($A459=TAXAS!$A$19,IF($B459="PARCELADO ATÉ 3X",$D459-($D459*TAXAS!$D$19))/3,IF($A459=TAXAS!$A$20,IF($B459="PARCELADO ATÉ 3X",$D459-($D459*TAXAS!$D$20))/3,IF($A459=TAXAS!$A$21,IF($B459="PARCELADO ATÉ 3X",$D459-($D459*TAXAS!$D$21))/3,IF($A459=TAXAS!$A$22,IF($B459="PARCELADO ATÉ 3X",$D459-($D459*TAXAS!$D$22))/3,IF($A459=TAXAS!$A$23,IF($B459="PARCELADO ATÉ 3X",$D459-($D459*TAXAS!$D$23))/3,IF($A459=TAXAS!$A$24,IF($B459="PARCELADO ATÉ 3X",$D459-($D459*TAXAS!$D$24))/3,IF($A459=TAXAS!$A$25,IF($B459="PARCELADO ATÉ 3X",$D459-($D459*TAXAS!$D$25))/3,IF($A459=TAXAS!$A$26,IF($B459="PARCELADO ATÉ 3X",$D459-($D459*TAXAS!$D$26))/3,IF($A459=TAXAS!$A$27,IF($B459="PARCELADO ATÉ 3X",$D459-($D459*TAXAS!$D$27))/3))))))))))))))))))))))))/1</f>
        <v>0</v>
      </c>
      <c r="H459" s="9">
        <f>IF($A459="VISA",IF($B459="PARCELADO ATÉ 6X",$D459-(D459*TAXAS!$E$4))/6,IF($A459="MASTER",IF($B459="PARCELADO ATÉ 6X",$D459-(D459*TAXAS!$E$5))/6,IF($A459="ELO",IF($B459="PARCELADO ATÉ 6X",$D459-(D459*TAXAS!$E$6))/6,IF($A459="HIPERCARD",IF($B459="PARCELADO ATÉ 6X",$D459-(D459*TAXAS!$E$7))/6,IF($A459="DINERS",IF($B459="PARCELADO ATÉ 6X",$D459-(D459*TAXAS!$E$8))/6,IF($A459="AMERICA EXPRESS",IF($B459="PARCELADO ATÉ 6X",$D459-(D459*TAXAS!$E$9))/6,IF($A459=TAXAS!$A$10,IF($B459="PARCELADO ATÉ 6X",$D459-($D459*TAXAS!$E$10))/6,IF($A459=TAXAS!$A$11,IF($B459="PARCELADO ATÉ 6X",$D459-($D459*TAXAS!$E$11))/6,IF($A459=TAXAS!$A$12,IF($B459="PARCELADO ATÉ 6X",$D459-($D459*TAXAS!$E$12))/6,IF($A459=TAXAS!$A$13,IF($B459="PARCELADO ATÉ 6X",$D459-($D459*TAXAS!$E$13))/6,IF($A459=TAXAS!$A$14,IF($B459="PARCELADO ATÉ 6X",$D459-($D459*TAXAS!$E$14))/6,IF($A459=TAXAS!$A$15,IF($B459="PARCELADO ATÉ 6X",$D459-($D459*TAXAS!$E$15))/6,IF($A459=TAXAS!$A$16,IF($B459="PARCELADO ATÉ 6X",$D459-($D459*TAXAS!$E$16))/6,IF($A459=TAXAS!$A$17,IF($B459="PARCELADO ATÉ 6X",$D459-($D459*TAXAS!$E$17))/6,IF($A459=TAXAS!$A$18,IF($B459="PARCELADO ATÉ 6X",$D459-($D459*TAXAS!$E$18))/6,IF($A459=TAXAS!$A$19,IF($B459="PARCELADO ATÉ 6X",$D459-($D459*TAXAS!$E$19))/6,IF($A459=TAXAS!$A$20,IF($B459="PARCELADO ATÉ 6X",$D459-($D459*TAXAS!$E$20))/6,IF($A459=TAXAS!$A$21,IF($B459="PARCELADO ATÉ 6X",$D459-($D459*TAXAS!$E$21))/6,IF($A459=TAXAS!$A$22,IF($B459="PARCELADO ATÉ 6X",$D459-($D459*TAXAS!$E$22))/6,IF($A459=TAXAS!$A$23,IF($B459="PARCELADO ATÉ 6X",$D459-($D459*TAXAS!$E$23))/6,IF($A459=TAXAS!$A$24,IF($B459="PARCELADO ATÉ 6X",$D459-($D459*TAXAS!$E$24))/6,IF($A459=TAXAS!$A$25,IF($B459="PARCELADO ATÉ 6X",$D459-($D459*TAXAS!$E$25))/6,IF($A459=TAXAS!$A$26,IF($B459="PARCELADO ATÉ 6X",$D459-($D459*TAXAS!$E$26))/6,IF($A459=TAXAS!$A$27,IF($B459="PARCELADO ATÉ 6X",$D459-($D459*TAXAS!$E$27))/6))))))))))))))))))))))))/1</f>
        <v>0</v>
      </c>
      <c r="I459" s="9">
        <f>IF($A459="VISA",IF($B459="PARCELADO ATÉ 12X",$D459-(D459*TAXAS!$F$4))/12,IF($A459="MASTER",IF($B459="PARCELADO ATÉ 12X",$D459-(D459*TAXAS!$F$5))/12,IF($A459="ELO",IF($B459="PARCELADO ATÉ 12X",$D459-(D459*TAXAS!$F$6))/12,IF($A459="HIPERCARD",IF($B459="PARCELADO ATÉ 12X",$D459-(D459*TAXAS!$F$7))/12,IF($A459="DINERS",IF($B459="PARCELADO ATÉ 12X",$D459-(D459*TAXAS!$F$8))/12,IF($A459="AMERICA EXPRESS",IF($B459="PARCELADO ATÉ 12X",$D459-(D459*TAXAS!$F$9))/12,IF($A459=TAXAS!$A$10,IF($B459="PARCELADO ATÉ 12X",$D459-($D459*TAXAS!$F$10))/12,IF($A459=TAXAS!$A$11,IF($B459="PARCELADO ATÉ 12X",$D459-($D459*TAXAS!$F$11))/12,IF($A459=TAXAS!$A$12,IF($B459="PARCELADO ATÉ 12X",$D459-($D459*TAXAS!$F$12))/12,IF($A459=TAXAS!$A$13,IF($B459="PARCELADO ATÉ 12X",$D459-($D459*TAXAS!$F$13))/12,IF($A459=TAXAS!$A$14,IF($B459="PARCELADO ATÉ 12X",$D459-($D459*TAXAS!$F$14))/12,IF($A459=TAXAS!$A$15,IF($B459="PARCELADO ATÉ 12X",$D459-($D459*TAXAS!$F$15))/12,IF($A459=TAXAS!$A$16,IF($B459="PARCELADO ATÉ 12X",$D459-($D459*TAXAS!$F$16))/12,IF($A459=TAXAS!$A$17,IF($B459="PARCELADO ATÉ 12X",$D459-($D459*TAXAS!$F$17))/12,IF($A459=TAXAS!$A$18,IF($B459="PARCELADO ATÉ 12X",$D459-($D459*TAXAS!$F$18))/12,IF($A459=TAXAS!$A$19,IF($B459="PARCELADO ATÉ 12X",$D459-($D459*TAXAS!$F$19))/12,IF($A459=TAXAS!$A$20,IF($B459="PARCELADO ATÉ 12X",$D459-($D459*TAXAS!$F$20))/12,IF($A459=TAXAS!$A$21,IF($B459="PARCELADO ATÉ 12X",$D459-($D459*TAXAS!$F$21))/12,IF($A459=TAXAS!$A$22,IF($B459="PARCELADO ATÉ 12X",$D459-($D459*TAXAS!$F$22))/12,IF($A459=TAXAS!$A$23,IF($B459="PARCELADO ATÉ 12X",$D459-($D459*TAXAS!$F$23))/12,IF($A459=TAXAS!$A$24,IF($B459="PARCELADO ATÉ 12X",$D459-($D459*TAXAS!$F$24))/12,IF($A459=TAXAS!$A$25,IF($B459="PARCELADO ATÉ 12X",$D459-($D459*TAXAS!$F$25))/12,IF($A459=TAXAS!$A$26,IF($B459="PARCELADO ATÉ 12X",$D459-($D459*TAXAS!$F$26))/12,IF($A459=TAXAS!$A$27,IF($B459="PARCELADO ATÉ 12X",$D459-($D459*TAXAS!$F$27))/12))))))))))))))))))))))))/1</f>
        <v>0</v>
      </c>
      <c r="J459" s="8">
        <f t="shared" si="0"/>
        <v>0</v>
      </c>
      <c r="K459" s="10" t="b">
        <f>IF($B459="PARCELADO ATÉ 3X",($D459-($D459*TAXAS!$D$4))-$J459)</f>
        <v>0</v>
      </c>
      <c r="L459" s="10" t="b">
        <f>IF($B459="PARCELADO ATÉ 6X",($D459-($D459*TAXAS!$E$4))-$J459)</f>
        <v>0</v>
      </c>
      <c r="M459" s="10" t="b">
        <f>IF($B459="PARCELADO ATÉ 12X",($D459-($D459*TAXAS!$F$4))-$J459)</f>
        <v>0</v>
      </c>
      <c r="N459" s="8">
        <f t="shared" si="1"/>
        <v>0</v>
      </c>
      <c r="O459" s="10">
        <f t="shared" si="2"/>
        <v>0</v>
      </c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spans="1:31" ht="15.75" customHeight="1" x14ac:dyDescent="0.2">
      <c r="A460" s="3"/>
      <c r="B460" s="5"/>
      <c r="C460" s="6"/>
      <c r="D460" s="42"/>
      <c r="E460" s="8">
        <f>IF($A460="VISA",IF($B460="DÉBITO",$D460-($D460*TAXAS!$B$4)),IF($A460="MASTER",IF($B460="DÉBITO",$D460-($D460*TAXAS!$B$5)),IF($A460="ELO", IF($B460="DÉBITO",$D460-($D460*TAXAS!$B$6)),IF($A460="HIPERCARD",IF($B460="DÉBITO",$D460-($D460*TAXAS!$B$7)),IF($A460="DINERS",IF($B460="DÉBITO",$D460-($D460*TAXAS!$B$8)),IF($A460="AMERICA EXPRESS",IF($B460="DÉBITO",$D460-($D460*TAXAS!$B$9)),IF($A460=TAXAS!$A$10,IF($B460="DÉBITO",$D460-($D460*TAXAS!$B$10)), IF($A460=TAXAS!$A$11,IF($B460="DÉBITO",$D460-($D460*TAXAS!$B$11)), IF($A460=TAXAS!$A$12,IF($B460="DÉBITO",$D460-($D460*TAXAS!$B$12)), IF($A460=TAXAS!$A$13,IF($B460="DÉBITO",$D460-($D460*TAXAS!$B$13)), IF($A460=TAXAS!$A$14,IF($B460="DÉBITO",$D460-($D460*TAXAS!$B$14)), IF($A460=TAXAS!$A$15,IF($B460="DÉBITO",$D460-($D460*TAXAS!$B$15)), IF($A460=TAXAS!$A$16,IF($B460="DÉBITO",$D460-($D460*TAXAS!$B$16)), IF($A460=TAXAS!$A$17,IF($B460="DÉBITO",$D460-($D460*TAXAS!$B$17)), IF($A460=TAXAS!$A$18,IF($B460="DÉBITO",$D460-($D460*TAXAS!$B$18)), IF($A460=TAXAS!$A$19,IF($B460="DÉBITO",$D460-($D460*TAXAS!$B$19)), IF($A460=TAXAS!$A$20,IF($B460="DÉBITO",$D460-($D460*TAXAS!$B$20)), IF($A460=TAXAS!$A$21,IF($B460="DÉBITO",$D460-($D460*TAXAS!$B$21)), IF($A460=TAXAS!$A$22,IF($B460="DÉBITO",$D460-($D460*TAXAS!$B$22)), IF($A460=TAXAS!$A$23,IF($B460="DÉBITO",$D460-($D460*TAXAS!$B$23)), IF($A460=TAXAS!$A$24,IF($B460="DÉBITO",$D460-($D460*TAXAS!$B$24)), IF($A460=TAXAS!$A$25,IF($B460="DÉBITO",$D460-($D460*TAXAS!$B$25)), IF($A460=TAXAS!$A$26,IF($B460="DÉBITO",$D460-($D460*TAXAS!$B$26)), IF($A460=TAXAS!$A$27,IF($B460="DÉBITO",$D460-($D460*TAXAS!$B$27))))))))))))))))))))))))))/1</f>
        <v>0</v>
      </c>
      <c r="F460" s="8">
        <f>IF($A460="VISA",IF($B460="CRÉDITO",$D460-($D460*TAXAS!$C$4)),IF($A460="MASTER",IF($B460="CRÉDITO",$D460-($D460*TAXAS!$C$5)),IF($A460="ELO", IF($B460="CRÉDITO",$D460-($D460*TAXAS!$C$6)),IF($A460="HIPERCARD",IF($B460="CRÉDITO",$D460-($D460*TAXAS!$C$7)),IF($A460="DINERS",IF($B460="CRÉDITO",$D460-($D460*TAXAS!$C$8)),IF($A460="AMERICA EXPRESS",IF($B460="CRÉDITO",$D460-($D460*TAXAS!$C$9)),IF($A460=TAXAS!$A$10,IF($B460="CRÉDITO",$D460-($D460*TAXAS!$C$10)), IF($A460=TAXAS!$A$11,IF($B460="CRÉDITO",$D460-($D460*TAXAS!$C$11)), IF($A460=TAXAS!$A$12,IF($B460="CRÉDITO",$D460-($D460*TAXAS!$C$12)), IF($A460=TAXAS!$A$13,IF($B460="CRÉDITO",$D460-($D460*TAXAS!$C$13)), IF($A460=TAXAS!$A$14,IF($B460="CRÉDITO",$D460-($D460*TAXAS!$C$14)), IF($A460=TAXAS!$A$15,IF($B460="CRÉDITO",$D460-($D460*TAXAS!$C$15)), IF($A460=TAXAS!$A$16,IF($B460="CRÉDITO",$D460-($D460*TAXAS!$C$16)), IF($A460=TAXAS!$A$17,IF($B460="CRÉDITO",$D460-($D460*TAXAS!$C$17)), IF($A460=TAXAS!$A$18,IF($B460="CRÉDITO",$D460-($D460*TAXAS!$C$18)), IF($A460=TAXAS!$A$19,IF($B460="CRÉDITO",$D460-($D460*TAXAS!$C$19)), IF($A460=TAXAS!$A$20,IF($B460="CRÉDITO",$D460-($D460*TAXAS!$C$20)), IF($A460=TAXAS!$A$21,IF($B460="CRÉDITO",$D460-($D460*TAXAS!$C$21)), IF($A460=TAXAS!$A$22,IF($B460="CRÉDITO",$D460-($D460*TAXAS!$C$22)), IF($A460=TAXAS!$A$23,IF($B460="CRÉDITO",$D460-($D460*TAXAS!$C$23)), IF($A460=TAXAS!$A$24,IF($B460="CRÉDITO",$D460-($D460*TAXAS!$C$24)), IF($A460=TAXAS!$A$25,IF($B460="CRÉDITO",$D460-($D460*TAXAS!$C$25)), IF($A460=TAXAS!$A$26,IF($B460="CRÉDITO",$D460-($D460*TAXAS!$C$26)), IF($A460=TAXAS!$A$27,IF($B460="CRÉDITO",$D460-($D460*TAXAS!$C$27))))))))))))))))))))))))))/1</f>
        <v>0</v>
      </c>
      <c r="G460" s="9">
        <f>IF($A460="VISA",IF($B460="PARCELADO ATÉ 3X",$D460-(D460*TAXAS!$D$4))/3,IF($A460="MASTER",IF($B460="PARCELADO ATÉ 3X",$D460-(D460*TAXAS!$D$5))/3,IF($A460="ELO",IF($B460="PARCELADO ATÉ 3X",$D460-(D460*TAXAS!$D$6))/3,IF($A460="HIPERCARD",IF($B460="PARCELADO ATÉ 3X",$D460-(D460*TAXAS!$D$7))/3,IF($A460="DINERS",IF($B460="PARCELADO ATÉ 3X",$D460-(D460*TAXAS!$D$8))/3,IF($A460="AMERICA EXPRESS",IF($B460="PARCELADO ATÉ 3X",$D460-(D460*TAXAS!$D$9))/3,IF($A460=TAXAS!$A$10,IF($B460="PARCELADO ATÉ 3X",$D460-($D460*TAXAS!$D$10))/3,IF($A460=TAXAS!$A$11,IF($B460="PARCELADO ATÉ 3X",$D460-($D460*TAXAS!$D$11))/3,IF($A460=TAXAS!$A$12,IF($B460="PARCELADO ATÉ 3X",$D460-($D460*TAXAS!$D$12))/3,IF($A460=TAXAS!$A$13,IF($B460="PARCELADO ATÉ 3X",$D460-($D460*TAXAS!$D$13))/3,IF($A460=TAXAS!$A$14,IF($B460="PARCELADO ATÉ 3X",$D460-($D460*TAXAS!$D$14))/3,IF($A460=TAXAS!$A$15,IF($B460="PARCELADO ATÉ 3X",$D460-($D460*TAXAS!$D$15))/3,IF($A460=TAXAS!$A$16,IF($B460="PARCELADO ATÉ 3X",$D460-($D460*TAXAS!$D$16))/3,IF($A460=TAXAS!$A$17,IF($B460="PARCELADO ATÉ 3X",$D460-($D460*TAXAS!$D$17))/3,IF($A460=TAXAS!$A$18,IF($B460="PARCELADO ATÉ 3X",$D460-($D460*TAXAS!$D$18))/3,IF($A460=TAXAS!$A$19,IF($B460="PARCELADO ATÉ 3X",$D460-($D460*TAXAS!$D$19))/3,IF($A460=TAXAS!$A$20,IF($B460="PARCELADO ATÉ 3X",$D460-($D460*TAXAS!$D$20))/3,IF($A460=TAXAS!$A$21,IF($B460="PARCELADO ATÉ 3X",$D460-($D460*TAXAS!$D$21))/3,IF($A460=TAXAS!$A$22,IF($B460="PARCELADO ATÉ 3X",$D460-($D460*TAXAS!$D$22))/3,IF($A460=TAXAS!$A$23,IF($B460="PARCELADO ATÉ 3X",$D460-($D460*TAXAS!$D$23))/3,IF($A460=TAXAS!$A$24,IF($B460="PARCELADO ATÉ 3X",$D460-($D460*TAXAS!$D$24))/3,IF($A460=TAXAS!$A$25,IF($B460="PARCELADO ATÉ 3X",$D460-($D460*TAXAS!$D$25))/3,IF($A460=TAXAS!$A$26,IF($B460="PARCELADO ATÉ 3X",$D460-($D460*TAXAS!$D$26))/3,IF($A460=TAXAS!$A$27,IF($B460="PARCELADO ATÉ 3X",$D460-($D460*TAXAS!$D$27))/3))))))))))))))))))))))))/1</f>
        <v>0</v>
      </c>
      <c r="H460" s="9">
        <f>IF($A460="VISA",IF($B460="PARCELADO ATÉ 6X",$D460-(D460*TAXAS!$E$4))/6,IF($A460="MASTER",IF($B460="PARCELADO ATÉ 6X",$D460-(D460*TAXAS!$E$5))/6,IF($A460="ELO",IF($B460="PARCELADO ATÉ 6X",$D460-(D460*TAXAS!$E$6))/6,IF($A460="HIPERCARD",IF($B460="PARCELADO ATÉ 6X",$D460-(D460*TAXAS!$E$7))/6,IF($A460="DINERS",IF($B460="PARCELADO ATÉ 6X",$D460-(D460*TAXAS!$E$8))/6,IF($A460="AMERICA EXPRESS",IF($B460="PARCELADO ATÉ 6X",$D460-(D460*TAXAS!$E$9))/6,IF($A460=TAXAS!$A$10,IF($B460="PARCELADO ATÉ 6X",$D460-($D460*TAXAS!$E$10))/6,IF($A460=TAXAS!$A$11,IF($B460="PARCELADO ATÉ 6X",$D460-($D460*TAXAS!$E$11))/6,IF($A460=TAXAS!$A$12,IF($B460="PARCELADO ATÉ 6X",$D460-($D460*TAXAS!$E$12))/6,IF($A460=TAXAS!$A$13,IF($B460="PARCELADO ATÉ 6X",$D460-($D460*TAXAS!$E$13))/6,IF($A460=TAXAS!$A$14,IF($B460="PARCELADO ATÉ 6X",$D460-($D460*TAXAS!$E$14))/6,IF($A460=TAXAS!$A$15,IF($B460="PARCELADO ATÉ 6X",$D460-($D460*TAXAS!$E$15))/6,IF($A460=TAXAS!$A$16,IF($B460="PARCELADO ATÉ 6X",$D460-($D460*TAXAS!$E$16))/6,IF($A460=TAXAS!$A$17,IF($B460="PARCELADO ATÉ 6X",$D460-($D460*TAXAS!$E$17))/6,IF($A460=TAXAS!$A$18,IF($B460="PARCELADO ATÉ 6X",$D460-($D460*TAXAS!$E$18))/6,IF($A460=TAXAS!$A$19,IF($B460="PARCELADO ATÉ 6X",$D460-($D460*TAXAS!$E$19))/6,IF($A460=TAXAS!$A$20,IF($B460="PARCELADO ATÉ 6X",$D460-($D460*TAXAS!$E$20))/6,IF($A460=TAXAS!$A$21,IF($B460="PARCELADO ATÉ 6X",$D460-($D460*TAXAS!$E$21))/6,IF($A460=TAXAS!$A$22,IF($B460="PARCELADO ATÉ 6X",$D460-($D460*TAXAS!$E$22))/6,IF($A460=TAXAS!$A$23,IF($B460="PARCELADO ATÉ 6X",$D460-($D460*TAXAS!$E$23))/6,IF($A460=TAXAS!$A$24,IF($B460="PARCELADO ATÉ 6X",$D460-($D460*TAXAS!$E$24))/6,IF($A460=TAXAS!$A$25,IF($B460="PARCELADO ATÉ 6X",$D460-($D460*TAXAS!$E$25))/6,IF($A460=TAXAS!$A$26,IF($B460="PARCELADO ATÉ 6X",$D460-($D460*TAXAS!$E$26))/6,IF($A460=TAXAS!$A$27,IF($B460="PARCELADO ATÉ 6X",$D460-($D460*TAXAS!$E$27))/6))))))))))))))))))))))))/1</f>
        <v>0</v>
      </c>
      <c r="I460" s="9">
        <f>IF($A460="VISA",IF($B460="PARCELADO ATÉ 12X",$D460-(D460*TAXAS!$F$4))/12,IF($A460="MASTER",IF($B460="PARCELADO ATÉ 12X",$D460-(D460*TAXAS!$F$5))/12,IF($A460="ELO",IF($B460="PARCELADO ATÉ 12X",$D460-(D460*TAXAS!$F$6))/12,IF($A460="HIPERCARD",IF($B460="PARCELADO ATÉ 12X",$D460-(D460*TAXAS!$F$7))/12,IF($A460="DINERS",IF($B460="PARCELADO ATÉ 12X",$D460-(D460*TAXAS!$F$8))/12,IF($A460="AMERICA EXPRESS",IF($B460="PARCELADO ATÉ 12X",$D460-(D460*TAXAS!$F$9))/12,IF($A460=TAXAS!$A$10,IF($B460="PARCELADO ATÉ 12X",$D460-($D460*TAXAS!$F$10))/12,IF($A460=TAXAS!$A$11,IF($B460="PARCELADO ATÉ 12X",$D460-($D460*TAXAS!$F$11))/12,IF($A460=TAXAS!$A$12,IF($B460="PARCELADO ATÉ 12X",$D460-($D460*TAXAS!$F$12))/12,IF($A460=TAXAS!$A$13,IF($B460="PARCELADO ATÉ 12X",$D460-($D460*TAXAS!$F$13))/12,IF($A460=TAXAS!$A$14,IF($B460="PARCELADO ATÉ 12X",$D460-($D460*TAXAS!$F$14))/12,IF($A460=TAXAS!$A$15,IF($B460="PARCELADO ATÉ 12X",$D460-($D460*TAXAS!$F$15))/12,IF($A460=TAXAS!$A$16,IF($B460="PARCELADO ATÉ 12X",$D460-($D460*TAXAS!$F$16))/12,IF($A460=TAXAS!$A$17,IF($B460="PARCELADO ATÉ 12X",$D460-($D460*TAXAS!$F$17))/12,IF($A460=TAXAS!$A$18,IF($B460="PARCELADO ATÉ 12X",$D460-($D460*TAXAS!$F$18))/12,IF($A460=TAXAS!$A$19,IF($B460="PARCELADO ATÉ 12X",$D460-($D460*TAXAS!$F$19))/12,IF($A460=TAXAS!$A$20,IF($B460="PARCELADO ATÉ 12X",$D460-($D460*TAXAS!$F$20))/12,IF($A460=TAXAS!$A$21,IF($B460="PARCELADO ATÉ 12X",$D460-($D460*TAXAS!$F$21))/12,IF($A460=TAXAS!$A$22,IF($B460="PARCELADO ATÉ 12X",$D460-($D460*TAXAS!$F$22))/12,IF($A460=TAXAS!$A$23,IF($B460="PARCELADO ATÉ 12X",$D460-($D460*TAXAS!$F$23))/12,IF($A460=TAXAS!$A$24,IF($B460="PARCELADO ATÉ 12X",$D460-($D460*TAXAS!$F$24))/12,IF($A460=TAXAS!$A$25,IF($B460="PARCELADO ATÉ 12X",$D460-($D460*TAXAS!$F$25))/12,IF($A460=TAXAS!$A$26,IF($B460="PARCELADO ATÉ 12X",$D460-($D460*TAXAS!$F$26))/12,IF($A460=TAXAS!$A$27,IF($B460="PARCELADO ATÉ 12X",$D460-($D460*TAXAS!$F$27))/12))))))))))))))))))))))))/1</f>
        <v>0</v>
      </c>
      <c r="J460" s="8">
        <f t="shared" si="0"/>
        <v>0</v>
      </c>
      <c r="K460" s="10" t="b">
        <f>IF($B460="PARCELADO ATÉ 3X",($D460-($D460*TAXAS!$D$4))-$J460)</f>
        <v>0</v>
      </c>
      <c r="L460" s="10" t="b">
        <f>IF($B460="PARCELADO ATÉ 6X",($D460-($D460*TAXAS!$E$4))-$J460)</f>
        <v>0</v>
      </c>
      <c r="M460" s="10" t="b">
        <f>IF($B460="PARCELADO ATÉ 12X",($D460-($D460*TAXAS!$F$4))-$J460)</f>
        <v>0</v>
      </c>
      <c r="N460" s="8">
        <f t="shared" si="1"/>
        <v>0</v>
      </c>
      <c r="O460" s="10">
        <f t="shared" si="2"/>
        <v>0</v>
      </c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spans="1:31" ht="15.75" customHeight="1" x14ac:dyDescent="0.2">
      <c r="A461" s="3"/>
      <c r="B461" s="5"/>
      <c r="C461" s="6"/>
      <c r="D461" s="42"/>
      <c r="E461" s="8">
        <f>IF($A461="VISA",IF($B461="DÉBITO",$D461-($D461*TAXAS!$B$4)),IF($A461="MASTER",IF($B461="DÉBITO",$D461-($D461*TAXAS!$B$5)),IF($A461="ELO", IF($B461="DÉBITO",$D461-($D461*TAXAS!$B$6)),IF($A461="HIPERCARD",IF($B461="DÉBITO",$D461-($D461*TAXAS!$B$7)),IF($A461="DINERS",IF($B461="DÉBITO",$D461-($D461*TAXAS!$B$8)),IF($A461="AMERICA EXPRESS",IF($B461="DÉBITO",$D461-($D461*TAXAS!$B$9)),IF($A461=TAXAS!$A$10,IF($B461="DÉBITO",$D461-($D461*TAXAS!$B$10)), IF($A461=TAXAS!$A$11,IF($B461="DÉBITO",$D461-($D461*TAXAS!$B$11)), IF($A461=TAXAS!$A$12,IF($B461="DÉBITO",$D461-($D461*TAXAS!$B$12)), IF($A461=TAXAS!$A$13,IF($B461="DÉBITO",$D461-($D461*TAXAS!$B$13)), IF($A461=TAXAS!$A$14,IF($B461="DÉBITO",$D461-($D461*TAXAS!$B$14)), IF($A461=TAXAS!$A$15,IF($B461="DÉBITO",$D461-($D461*TAXAS!$B$15)), IF($A461=TAXAS!$A$16,IF($B461="DÉBITO",$D461-($D461*TAXAS!$B$16)), IF($A461=TAXAS!$A$17,IF($B461="DÉBITO",$D461-($D461*TAXAS!$B$17)), IF($A461=TAXAS!$A$18,IF($B461="DÉBITO",$D461-($D461*TAXAS!$B$18)), IF($A461=TAXAS!$A$19,IF($B461="DÉBITO",$D461-($D461*TAXAS!$B$19)), IF($A461=TAXAS!$A$20,IF($B461="DÉBITO",$D461-($D461*TAXAS!$B$20)), IF($A461=TAXAS!$A$21,IF($B461="DÉBITO",$D461-($D461*TAXAS!$B$21)), IF($A461=TAXAS!$A$22,IF($B461="DÉBITO",$D461-($D461*TAXAS!$B$22)), IF($A461=TAXAS!$A$23,IF($B461="DÉBITO",$D461-($D461*TAXAS!$B$23)), IF($A461=TAXAS!$A$24,IF($B461="DÉBITO",$D461-($D461*TAXAS!$B$24)), IF($A461=TAXAS!$A$25,IF($B461="DÉBITO",$D461-($D461*TAXAS!$B$25)), IF($A461=TAXAS!$A$26,IF($B461="DÉBITO",$D461-($D461*TAXAS!$B$26)), IF($A461=TAXAS!$A$27,IF($B461="DÉBITO",$D461-($D461*TAXAS!$B$27))))))))))))))))))))))))))/1</f>
        <v>0</v>
      </c>
      <c r="F461" s="8">
        <f>IF($A461="VISA",IF($B461="CRÉDITO",$D461-($D461*TAXAS!$C$4)),IF($A461="MASTER",IF($B461="CRÉDITO",$D461-($D461*TAXAS!$C$5)),IF($A461="ELO", IF($B461="CRÉDITO",$D461-($D461*TAXAS!$C$6)),IF($A461="HIPERCARD",IF($B461="CRÉDITO",$D461-($D461*TAXAS!$C$7)),IF($A461="DINERS",IF($B461="CRÉDITO",$D461-($D461*TAXAS!$C$8)),IF($A461="AMERICA EXPRESS",IF($B461="CRÉDITO",$D461-($D461*TAXAS!$C$9)),IF($A461=TAXAS!$A$10,IF($B461="CRÉDITO",$D461-($D461*TAXAS!$C$10)), IF($A461=TAXAS!$A$11,IF($B461="CRÉDITO",$D461-($D461*TAXAS!$C$11)), IF($A461=TAXAS!$A$12,IF($B461="CRÉDITO",$D461-($D461*TAXAS!$C$12)), IF($A461=TAXAS!$A$13,IF($B461="CRÉDITO",$D461-($D461*TAXAS!$C$13)), IF($A461=TAXAS!$A$14,IF($B461="CRÉDITO",$D461-($D461*TAXAS!$C$14)), IF($A461=TAXAS!$A$15,IF($B461="CRÉDITO",$D461-($D461*TAXAS!$C$15)), IF($A461=TAXAS!$A$16,IF($B461="CRÉDITO",$D461-($D461*TAXAS!$C$16)), IF($A461=TAXAS!$A$17,IF($B461="CRÉDITO",$D461-($D461*TAXAS!$C$17)), IF($A461=TAXAS!$A$18,IF($B461="CRÉDITO",$D461-($D461*TAXAS!$C$18)), IF($A461=TAXAS!$A$19,IF($B461="CRÉDITO",$D461-($D461*TAXAS!$C$19)), IF($A461=TAXAS!$A$20,IF($B461="CRÉDITO",$D461-($D461*TAXAS!$C$20)), IF($A461=TAXAS!$A$21,IF($B461="CRÉDITO",$D461-($D461*TAXAS!$C$21)), IF($A461=TAXAS!$A$22,IF($B461="CRÉDITO",$D461-($D461*TAXAS!$C$22)), IF($A461=TAXAS!$A$23,IF($B461="CRÉDITO",$D461-($D461*TAXAS!$C$23)), IF($A461=TAXAS!$A$24,IF($B461="CRÉDITO",$D461-($D461*TAXAS!$C$24)), IF($A461=TAXAS!$A$25,IF($B461="CRÉDITO",$D461-($D461*TAXAS!$C$25)), IF($A461=TAXAS!$A$26,IF($B461="CRÉDITO",$D461-($D461*TAXAS!$C$26)), IF($A461=TAXAS!$A$27,IF($B461="CRÉDITO",$D461-($D461*TAXAS!$C$27))))))))))))))))))))))))))/1</f>
        <v>0</v>
      </c>
      <c r="G461" s="9">
        <f>IF($A461="VISA",IF($B461="PARCELADO ATÉ 3X",$D461-(D461*TAXAS!$D$4))/3,IF($A461="MASTER",IF($B461="PARCELADO ATÉ 3X",$D461-(D461*TAXAS!$D$5))/3,IF($A461="ELO",IF($B461="PARCELADO ATÉ 3X",$D461-(D461*TAXAS!$D$6))/3,IF($A461="HIPERCARD",IF($B461="PARCELADO ATÉ 3X",$D461-(D461*TAXAS!$D$7))/3,IF($A461="DINERS",IF($B461="PARCELADO ATÉ 3X",$D461-(D461*TAXAS!$D$8))/3,IF($A461="AMERICA EXPRESS",IF($B461="PARCELADO ATÉ 3X",$D461-(D461*TAXAS!$D$9))/3,IF($A461=TAXAS!$A$10,IF($B461="PARCELADO ATÉ 3X",$D461-($D461*TAXAS!$D$10))/3,IF($A461=TAXAS!$A$11,IF($B461="PARCELADO ATÉ 3X",$D461-($D461*TAXAS!$D$11))/3,IF($A461=TAXAS!$A$12,IF($B461="PARCELADO ATÉ 3X",$D461-($D461*TAXAS!$D$12))/3,IF($A461=TAXAS!$A$13,IF($B461="PARCELADO ATÉ 3X",$D461-($D461*TAXAS!$D$13))/3,IF($A461=TAXAS!$A$14,IF($B461="PARCELADO ATÉ 3X",$D461-($D461*TAXAS!$D$14))/3,IF($A461=TAXAS!$A$15,IF($B461="PARCELADO ATÉ 3X",$D461-($D461*TAXAS!$D$15))/3,IF($A461=TAXAS!$A$16,IF($B461="PARCELADO ATÉ 3X",$D461-($D461*TAXAS!$D$16))/3,IF($A461=TAXAS!$A$17,IF($B461="PARCELADO ATÉ 3X",$D461-($D461*TAXAS!$D$17))/3,IF($A461=TAXAS!$A$18,IF($B461="PARCELADO ATÉ 3X",$D461-($D461*TAXAS!$D$18))/3,IF($A461=TAXAS!$A$19,IF($B461="PARCELADO ATÉ 3X",$D461-($D461*TAXAS!$D$19))/3,IF($A461=TAXAS!$A$20,IF($B461="PARCELADO ATÉ 3X",$D461-($D461*TAXAS!$D$20))/3,IF($A461=TAXAS!$A$21,IF($B461="PARCELADO ATÉ 3X",$D461-($D461*TAXAS!$D$21))/3,IF($A461=TAXAS!$A$22,IF($B461="PARCELADO ATÉ 3X",$D461-($D461*TAXAS!$D$22))/3,IF($A461=TAXAS!$A$23,IF($B461="PARCELADO ATÉ 3X",$D461-($D461*TAXAS!$D$23))/3,IF($A461=TAXAS!$A$24,IF($B461="PARCELADO ATÉ 3X",$D461-($D461*TAXAS!$D$24))/3,IF($A461=TAXAS!$A$25,IF($B461="PARCELADO ATÉ 3X",$D461-($D461*TAXAS!$D$25))/3,IF($A461=TAXAS!$A$26,IF($B461="PARCELADO ATÉ 3X",$D461-($D461*TAXAS!$D$26))/3,IF($A461=TAXAS!$A$27,IF($B461="PARCELADO ATÉ 3X",$D461-($D461*TAXAS!$D$27))/3))))))))))))))))))))))))/1</f>
        <v>0</v>
      </c>
      <c r="H461" s="9">
        <f>IF($A461="VISA",IF($B461="PARCELADO ATÉ 6X",$D461-(D461*TAXAS!$E$4))/6,IF($A461="MASTER",IF($B461="PARCELADO ATÉ 6X",$D461-(D461*TAXAS!$E$5))/6,IF($A461="ELO",IF($B461="PARCELADO ATÉ 6X",$D461-(D461*TAXAS!$E$6))/6,IF($A461="HIPERCARD",IF($B461="PARCELADO ATÉ 6X",$D461-(D461*TAXAS!$E$7))/6,IF($A461="DINERS",IF($B461="PARCELADO ATÉ 6X",$D461-(D461*TAXAS!$E$8))/6,IF($A461="AMERICA EXPRESS",IF($B461="PARCELADO ATÉ 6X",$D461-(D461*TAXAS!$E$9))/6,IF($A461=TAXAS!$A$10,IF($B461="PARCELADO ATÉ 6X",$D461-($D461*TAXAS!$E$10))/6,IF($A461=TAXAS!$A$11,IF($B461="PARCELADO ATÉ 6X",$D461-($D461*TAXAS!$E$11))/6,IF($A461=TAXAS!$A$12,IF($B461="PARCELADO ATÉ 6X",$D461-($D461*TAXAS!$E$12))/6,IF($A461=TAXAS!$A$13,IF($B461="PARCELADO ATÉ 6X",$D461-($D461*TAXAS!$E$13))/6,IF($A461=TAXAS!$A$14,IF($B461="PARCELADO ATÉ 6X",$D461-($D461*TAXAS!$E$14))/6,IF($A461=TAXAS!$A$15,IF($B461="PARCELADO ATÉ 6X",$D461-($D461*TAXAS!$E$15))/6,IF($A461=TAXAS!$A$16,IF($B461="PARCELADO ATÉ 6X",$D461-($D461*TAXAS!$E$16))/6,IF($A461=TAXAS!$A$17,IF($B461="PARCELADO ATÉ 6X",$D461-($D461*TAXAS!$E$17))/6,IF($A461=TAXAS!$A$18,IF($B461="PARCELADO ATÉ 6X",$D461-($D461*TAXAS!$E$18))/6,IF($A461=TAXAS!$A$19,IF($B461="PARCELADO ATÉ 6X",$D461-($D461*TAXAS!$E$19))/6,IF($A461=TAXAS!$A$20,IF($B461="PARCELADO ATÉ 6X",$D461-($D461*TAXAS!$E$20))/6,IF($A461=TAXAS!$A$21,IF($B461="PARCELADO ATÉ 6X",$D461-($D461*TAXAS!$E$21))/6,IF($A461=TAXAS!$A$22,IF($B461="PARCELADO ATÉ 6X",$D461-($D461*TAXAS!$E$22))/6,IF($A461=TAXAS!$A$23,IF($B461="PARCELADO ATÉ 6X",$D461-($D461*TAXAS!$E$23))/6,IF($A461=TAXAS!$A$24,IF($B461="PARCELADO ATÉ 6X",$D461-($D461*TAXAS!$E$24))/6,IF($A461=TAXAS!$A$25,IF($B461="PARCELADO ATÉ 6X",$D461-($D461*TAXAS!$E$25))/6,IF($A461=TAXAS!$A$26,IF($B461="PARCELADO ATÉ 6X",$D461-($D461*TAXAS!$E$26))/6,IF($A461=TAXAS!$A$27,IF($B461="PARCELADO ATÉ 6X",$D461-($D461*TAXAS!$E$27))/6))))))))))))))))))))))))/1</f>
        <v>0</v>
      </c>
      <c r="I461" s="9">
        <f>IF($A461="VISA",IF($B461="PARCELADO ATÉ 12X",$D461-(D461*TAXAS!$F$4))/12,IF($A461="MASTER",IF($B461="PARCELADO ATÉ 12X",$D461-(D461*TAXAS!$F$5))/12,IF($A461="ELO",IF($B461="PARCELADO ATÉ 12X",$D461-(D461*TAXAS!$F$6))/12,IF($A461="HIPERCARD",IF($B461="PARCELADO ATÉ 12X",$D461-(D461*TAXAS!$F$7))/12,IF($A461="DINERS",IF($B461="PARCELADO ATÉ 12X",$D461-(D461*TAXAS!$F$8))/12,IF($A461="AMERICA EXPRESS",IF($B461="PARCELADO ATÉ 12X",$D461-(D461*TAXAS!$F$9))/12,IF($A461=TAXAS!$A$10,IF($B461="PARCELADO ATÉ 12X",$D461-($D461*TAXAS!$F$10))/12,IF($A461=TAXAS!$A$11,IF($B461="PARCELADO ATÉ 12X",$D461-($D461*TAXAS!$F$11))/12,IF($A461=TAXAS!$A$12,IF($B461="PARCELADO ATÉ 12X",$D461-($D461*TAXAS!$F$12))/12,IF($A461=TAXAS!$A$13,IF($B461="PARCELADO ATÉ 12X",$D461-($D461*TAXAS!$F$13))/12,IF($A461=TAXAS!$A$14,IF($B461="PARCELADO ATÉ 12X",$D461-($D461*TAXAS!$F$14))/12,IF($A461=TAXAS!$A$15,IF($B461="PARCELADO ATÉ 12X",$D461-($D461*TAXAS!$F$15))/12,IF($A461=TAXAS!$A$16,IF($B461="PARCELADO ATÉ 12X",$D461-($D461*TAXAS!$F$16))/12,IF($A461=TAXAS!$A$17,IF($B461="PARCELADO ATÉ 12X",$D461-($D461*TAXAS!$F$17))/12,IF($A461=TAXAS!$A$18,IF($B461="PARCELADO ATÉ 12X",$D461-($D461*TAXAS!$F$18))/12,IF($A461=TAXAS!$A$19,IF($B461="PARCELADO ATÉ 12X",$D461-($D461*TAXAS!$F$19))/12,IF($A461=TAXAS!$A$20,IF($B461="PARCELADO ATÉ 12X",$D461-($D461*TAXAS!$F$20))/12,IF($A461=TAXAS!$A$21,IF($B461="PARCELADO ATÉ 12X",$D461-($D461*TAXAS!$F$21))/12,IF($A461=TAXAS!$A$22,IF($B461="PARCELADO ATÉ 12X",$D461-($D461*TAXAS!$F$22))/12,IF($A461=TAXAS!$A$23,IF($B461="PARCELADO ATÉ 12X",$D461-($D461*TAXAS!$F$23))/12,IF($A461=TAXAS!$A$24,IF($B461="PARCELADO ATÉ 12X",$D461-($D461*TAXAS!$F$24))/12,IF($A461=TAXAS!$A$25,IF($B461="PARCELADO ATÉ 12X",$D461-($D461*TAXAS!$F$25))/12,IF($A461=TAXAS!$A$26,IF($B461="PARCELADO ATÉ 12X",$D461-($D461*TAXAS!$F$26))/12,IF($A461=TAXAS!$A$27,IF($B461="PARCELADO ATÉ 12X",$D461-($D461*TAXAS!$F$27))/12))))))))))))))))))))))))/1</f>
        <v>0</v>
      </c>
      <c r="J461" s="8">
        <f t="shared" si="0"/>
        <v>0</v>
      </c>
      <c r="K461" s="10" t="b">
        <f>IF($B461="PARCELADO ATÉ 3X",($D461-($D461*TAXAS!$D$4))-$J461)</f>
        <v>0</v>
      </c>
      <c r="L461" s="10" t="b">
        <f>IF($B461="PARCELADO ATÉ 6X",($D461-($D461*TAXAS!$E$4))-$J461)</f>
        <v>0</v>
      </c>
      <c r="M461" s="10" t="b">
        <f>IF($B461="PARCELADO ATÉ 12X",($D461-($D461*TAXAS!$F$4))-$J461)</f>
        <v>0</v>
      </c>
      <c r="N461" s="8">
        <f t="shared" si="1"/>
        <v>0</v>
      </c>
      <c r="O461" s="10">
        <f t="shared" si="2"/>
        <v>0</v>
      </c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spans="1:31" ht="15.75" customHeight="1" x14ac:dyDescent="0.2">
      <c r="A462" s="3"/>
      <c r="B462" s="5"/>
      <c r="C462" s="6"/>
      <c r="D462" s="42"/>
      <c r="E462" s="8">
        <f>IF($A462="VISA",IF($B462="DÉBITO",$D462-($D462*TAXAS!$B$4)),IF($A462="MASTER",IF($B462="DÉBITO",$D462-($D462*TAXAS!$B$5)),IF($A462="ELO", IF($B462="DÉBITO",$D462-($D462*TAXAS!$B$6)),IF($A462="HIPERCARD",IF($B462="DÉBITO",$D462-($D462*TAXAS!$B$7)),IF($A462="DINERS",IF($B462="DÉBITO",$D462-($D462*TAXAS!$B$8)),IF($A462="AMERICA EXPRESS",IF($B462="DÉBITO",$D462-($D462*TAXAS!$B$9)),IF($A462=TAXAS!$A$10,IF($B462="DÉBITO",$D462-($D462*TAXAS!$B$10)), IF($A462=TAXAS!$A$11,IF($B462="DÉBITO",$D462-($D462*TAXAS!$B$11)), IF($A462=TAXAS!$A$12,IF($B462="DÉBITO",$D462-($D462*TAXAS!$B$12)), IF($A462=TAXAS!$A$13,IF($B462="DÉBITO",$D462-($D462*TAXAS!$B$13)), IF($A462=TAXAS!$A$14,IF($B462="DÉBITO",$D462-($D462*TAXAS!$B$14)), IF($A462=TAXAS!$A$15,IF($B462="DÉBITO",$D462-($D462*TAXAS!$B$15)), IF($A462=TAXAS!$A$16,IF($B462="DÉBITO",$D462-($D462*TAXAS!$B$16)), IF($A462=TAXAS!$A$17,IF($B462="DÉBITO",$D462-($D462*TAXAS!$B$17)), IF($A462=TAXAS!$A$18,IF($B462="DÉBITO",$D462-($D462*TAXAS!$B$18)), IF($A462=TAXAS!$A$19,IF($B462="DÉBITO",$D462-($D462*TAXAS!$B$19)), IF($A462=TAXAS!$A$20,IF($B462="DÉBITO",$D462-($D462*TAXAS!$B$20)), IF($A462=TAXAS!$A$21,IF($B462="DÉBITO",$D462-($D462*TAXAS!$B$21)), IF($A462=TAXAS!$A$22,IF($B462="DÉBITO",$D462-($D462*TAXAS!$B$22)), IF($A462=TAXAS!$A$23,IF($B462="DÉBITO",$D462-($D462*TAXAS!$B$23)), IF($A462=TAXAS!$A$24,IF($B462="DÉBITO",$D462-($D462*TAXAS!$B$24)), IF($A462=TAXAS!$A$25,IF($B462="DÉBITO",$D462-($D462*TAXAS!$B$25)), IF($A462=TAXAS!$A$26,IF($B462="DÉBITO",$D462-($D462*TAXAS!$B$26)), IF($A462=TAXAS!$A$27,IF($B462="DÉBITO",$D462-($D462*TAXAS!$B$27))))))))))))))))))))))))))/1</f>
        <v>0</v>
      </c>
      <c r="F462" s="8">
        <f>IF($A462="VISA",IF($B462="CRÉDITO",$D462-($D462*TAXAS!$C$4)),IF($A462="MASTER",IF($B462="CRÉDITO",$D462-($D462*TAXAS!$C$5)),IF($A462="ELO", IF($B462="CRÉDITO",$D462-($D462*TAXAS!$C$6)),IF($A462="HIPERCARD",IF($B462="CRÉDITO",$D462-($D462*TAXAS!$C$7)),IF($A462="DINERS",IF($B462="CRÉDITO",$D462-($D462*TAXAS!$C$8)),IF($A462="AMERICA EXPRESS",IF($B462="CRÉDITO",$D462-($D462*TAXAS!$C$9)),IF($A462=TAXAS!$A$10,IF($B462="CRÉDITO",$D462-($D462*TAXAS!$C$10)), IF($A462=TAXAS!$A$11,IF($B462="CRÉDITO",$D462-($D462*TAXAS!$C$11)), IF($A462=TAXAS!$A$12,IF($B462="CRÉDITO",$D462-($D462*TAXAS!$C$12)), IF($A462=TAXAS!$A$13,IF($B462="CRÉDITO",$D462-($D462*TAXAS!$C$13)), IF($A462=TAXAS!$A$14,IF($B462="CRÉDITO",$D462-($D462*TAXAS!$C$14)), IF($A462=TAXAS!$A$15,IF($B462="CRÉDITO",$D462-($D462*TAXAS!$C$15)), IF($A462=TAXAS!$A$16,IF($B462="CRÉDITO",$D462-($D462*TAXAS!$C$16)), IF($A462=TAXAS!$A$17,IF($B462="CRÉDITO",$D462-($D462*TAXAS!$C$17)), IF($A462=TAXAS!$A$18,IF($B462="CRÉDITO",$D462-($D462*TAXAS!$C$18)), IF($A462=TAXAS!$A$19,IF($B462="CRÉDITO",$D462-($D462*TAXAS!$C$19)), IF($A462=TAXAS!$A$20,IF($B462="CRÉDITO",$D462-($D462*TAXAS!$C$20)), IF($A462=TAXAS!$A$21,IF($B462="CRÉDITO",$D462-($D462*TAXAS!$C$21)), IF($A462=TAXAS!$A$22,IF($B462="CRÉDITO",$D462-($D462*TAXAS!$C$22)), IF($A462=TAXAS!$A$23,IF($B462="CRÉDITO",$D462-($D462*TAXAS!$C$23)), IF($A462=TAXAS!$A$24,IF($B462="CRÉDITO",$D462-($D462*TAXAS!$C$24)), IF($A462=TAXAS!$A$25,IF($B462="CRÉDITO",$D462-($D462*TAXAS!$C$25)), IF($A462=TAXAS!$A$26,IF($B462="CRÉDITO",$D462-($D462*TAXAS!$C$26)), IF($A462=TAXAS!$A$27,IF($B462="CRÉDITO",$D462-($D462*TAXAS!$C$27))))))))))))))))))))))))))/1</f>
        <v>0</v>
      </c>
      <c r="G462" s="9">
        <f>IF($A462="VISA",IF($B462="PARCELADO ATÉ 3X",$D462-(D462*TAXAS!$D$4))/3,IF($A462="MASTER",IF($B462="PARCELADO ATÉ 3X",$D462-(D462*TAXAS!$D$5))/3,IF($A462="ELO",IF($B462="PARCELADO ATÉ 3X",$D462-(D462*TAXAS!$D$6))/3,IF($A462="HIPERCARD",IF($B462="PARCELADO ATÉ 3X",$D462-(D462*TAXAS!$D$7))/3,IF($A462="DINERS",IF($B462="PARCELADO ATÉ 3X",$D462-(D462*TAXAS!$D$8))/3,IF($A462="AMERICA EXPRESS",IF($B462="PARCELADO ATÉ 3X",$D462-(D462*TAXAS!$D$9))/3,IF($A462=TAXAS!$A$10,IF($B462="PARCELADO ATÉ 3X",$D462-($D462*TAXAS!$D$10))/3,IF($A462=TAXAS!$A$11,IF($B462="PARCELADO ATÉ 3X",$D462-($D462*TAXAS!$D$11))/3,IF($A462=TAXAS!$A$12,IF($B462="PARCELADO ATÉ 3X",$D462-($D462*TAXAS!$D$12))/3,IF($A462=TAXAS!$A$13,IF($B462="PARCELADO ATÉ 3X",$D462-($D462*TAXAS!$D$13))/3,IF($A462=TAXAS!$A$14,IF($B462="PARCELADO ATÉ 3X",$D462-($D462*TAXAS!$D$14))/3,IF($A462=TAXAS!$A$15,IF($B462="PARCELADO ATÉ 3X",$D462-($D462*TAXAS!$D$15))/3,IF($A462=TAXAS!$A$16,IF($B462="PARCELADO ATÉ 3X",$D462-($D462*TAXAS!$D$16))/3,IF($A462=TAXAS!$A$17,IF($B462="PARCELADO ATÉ 3X",$D462-($D462*TAXAS!$D$17))/3,IF($A462=TAXAS!$A$18,IF($B462="PARCELADO ATÉ 3X",$D462-($D462*TAXAS!$D$18))/3,IF($A462=TAXAS!$A$19,IF($B462="PARCELADO ATÉ 3X",$D462-($D462*TAXAS!$D$19))/3,IF($A462=TAXAS!$A$20,IF($B462="PARCELADO ATÉ 3X",$D462-($D462*TAXAS!$D$20))/3,IF($A462=TAXAS!$A$21,IF($B462="PARCELADO ATÉ 3X",$D462-($D462*TAXAS!$D$21))/3,IF($A462=TAXAS!$A$22,IF($B462="PARCELADO ATÉ 3X",$D462-($D462*TAXAS!$D$22))/3,IF($A462=TAXAS!$A$23,IF($B462="PARCELADO ATÉ 3X",$D462-($D462*TAXAS!$D$23))/3,IF($A462=TAXAS!$A$24,IF($B462="PARCELADO ATÉ 3X",$D462-($D462*TAXAS!$D$24))/3,IF($A462=TAXAS!$A$25,IF($B462="PARCELADO ATÉ 3X",$D462-($D462*TAXAS!$D$25))/3,IF($A462=TAXAS!$A$26,IF($B462="PARCELADO ATÉ 3X",$D462-($D462*TAXAS!$D$26))/3,IF($A462=TAXAS!$A$27,IF($B462="PARCELADO ATÉ 3X",$D462-($D462*TAXAS!$D$27))/3))))))))))))))))))))))))/1</f>
        <v>0</v>
      </c>
      <c r="H462" s="9">
        <f>IF($A462="VISA",IF($B462="PARCELADO ATÉ 6X",$D462-(D462*TAXAS!$E$4))/6,IF($A462="MASTER",IF($B462="PARCELADO ATÉ 6X",$D462-(D462*TAXAS!$E$5))/6,IF($A462="ELO",IF($B462="PARCELADO ATÉ 6X",$D462-(D462*TAXAS!$E$6))/6,IF($A462="HIPERCARD",IF($B462="PARCELADO ATÉ 6X",$D462-(D462*TAXAS!$E$7))/6,IF($A462="DINERS",IF($B462="PARCELADO ATÉ 6X",$D462-(D462*TAXAS!$E$8))/6,IF($A462="AMERICA EXPRESS",IF($B462="PARCELADO ATÉ 6X",$D462-(D462*TAXAS!$E$9))/6,IF($A462=TAXAS!$A$10,IF($B462="PARCELADO ATÉ 6X",$D462-($D462*TAXAS!$E$10))/6,IF($A462=TAXAS!$A$11,IF($B462="PARCELADO ATÉ 6X",$D462-($D462*TAXAS!$E$11))/6,IF($A462=TAXAS!$A$12,IF($B462="PARCELADO ATÉ 6X",$D462-($D462*TAXAS!$E$12))/6,IF($A462=TAXAS!$A$13,IF($B462="PARCELADO ATÉ 6X",$D462-($D462*TAXAS!$E$13))/6,IF($A462=TAXAS!$A$14,IF($B462="PARCELADO ATÉ 6X",$D462-($D462*TAXAS!$E$14))/6,IF($A462=TAXAS!$A$15,IF($B462="PARCELADO ATÉ 6X",$D462-($D462*TAXAS!$E$15))/6,IF($A462=TAXAS!$A$16,IF($B462="PARCELADO ATÉ 6X",$D462-($D462*TAXAS!$E$16))/6,IF($A462=TAXAS!$A$17,IF($B462="PARCELADO ATÉ 6X",$D462-($D462*TAXAS!$E$17))/6,IF($A462=TAXAS!$A$18,IF($B462="PARCELADO ATÉ 6X",$D462-($D462*TAXAS!$E$18))/6,IF($A462=TAXAS!$A$19,IF($B462="PARCELADO ATÉ 6X",$D462-($D462*TAXAS!$E$19))/6,IF($A462=TAXAS!$A$20,IF($B462="PARCELADO ATÉ 6X",$D462-($D462*TAXAS!$E$20))/6,IF($A462=TAXAS!$A$21,IF($B462="PARCELADO ATÉ 6X",$D462-($D462*TAXAS!$E$21))/6,IF($A462=TAXAS!$A$22,IF($B462="PARCELADO ATÉ 6X",$D462-($D462*TAXAS!$E$22))/6,IF($A462=TAXAS!$A$23,IF($B462="PARCELADO ATÉ 6X",$D462-($D462*TAXAS!$E$23))/6,IF($A462=TAXAS!$A$24,IF($B462="PARCELADO ATÉ 6X",$D462-($D462*TAXAS!$E$24))/6,IF($A462=TAXAS!$A$25,IF($B462="PARCELADO ATÉ 6X",$D462-($D462*TAXAS!$E$25))/6,IF($A462=TAXAS!$A$26,IF($B462="PARCELADO ATÉ 6X",$D462-($D462*TAXAS!$E$26))/6,IF($A462=TAXAS!$A$27,IF($B462="PARCELADO ATÉ 6X",$D462-($D462*TAXAS!$E$27))/6))))))))))))))))))))))))/1</f>
        <v>0</v>
      </c>
      <c r="I462" s="9">
        <f>IF($A462="VISA",IF($B462="PARCELADO ATÉ 12X",$D462-(D462*TAXAS!$F$4))/12,IF($A462="MASTER",IF($B462="PARCELADO ATÉ 12X",$D462-(D462*TAXAS!$F$5))/12,IF($A462="ELO",IF($B462="PARCELADO ATÉ 12X",$D462-(D462*TAXAS!$F$6))/12,IF($A462="HIPERCARD",IF($B462="PARCELADO ATÉ 12X",$D462-(D462*TAXAS!$F$7))/12,IF($A462="DINERS",IF($B462="PARCELADO ATÉ 12X",$D462-(D462*TAXAS!$F$8))/12,IF($A462="AMERICA EXPRESS",IF($B462="PARCELADO ATÉ 12X",$D462-(D462*TAXAS!$F$9))/12,IF($A462=TAXAS!$A$10,IF($B462="PARCELADO ATÉ 12X",$D462-($D462*TAXAS!$F$10))/12,IF($A462=TAXAS!$A$11,IF($B462="PARCELADO ATÉ 12X",$D462-($D462*TAXAS!$F$11))/12,IF($A462=TAXAS!$A$12,IF($B462="PARCELADO ATÉ 12X",$D462-($D462*TAXAS!$F$12))/12,IF($A462=TAXAS!$A$13,IF($B462="PARCELADO ATÉ 12X",$D462-($D462*TAXAS!$F$13))/12,IF($A462=TAXAS!$A$14,IF($B462="PARCELADO ATÉ 12X",$D462-($D462*TAXAS!$F$14))/12,IF($A462=TAXAS!$A$15,IF($B462="PARCELADO ATÉ 12X",$D462-($D462*TAXAS!$F$15))/12,IF($A462=TAXAS!$A$16,IF($B462="PARCELADO ATÉ 12X",$D462-($D462*TAXAS!$F$16))/12,IF($A462=TAXAS!$A$17,IF($B462="PARCELADO ATÉ 12X",$D462-($D462*TAXAS!$F$17))/12,IF($A462=TAXAS!$A$18,IF($B462="PARCELADO ATÉ 12X",$D462-($D462*TAXAS!$F$18))/12,IF($A462=TAXAS!$A$19,IF($B462="PARCELADO ATÉ 12X",$D462-($D462*TAXAS!$F$19))/12,IF($A462=TAXAS!$A$20,IF($B462="PARCELADO ATÉ 12X",$D462-($D462*TAXAS!$F$20))/12,IF($A462=TAXAS!$A$21,IF($B462="PARCELADO ATÉ 12X",$D462-($D462*TAXAS!$F$21))/12,IF($A462=TAXAS!$A$22,IF($B462="PARCELADO ATÉ 12X",$D462-($D462*TAXAS!$F$22))/12,IF($A462=TAXAS!$A$23,IF($B462="PARCELADO ATÉ 12X",$D462-($D462*TAXAS!$F$23))/12,IF($A462=TAXAS!$A$24,IF($B462="PARCELADO ATÉ 12X",$D462-($D462*TAXAS!$F$24))/12,IF($A462=TAXAS!$A$25,IF($B462="PARCELADO ATÉ 12X",$D462-($D462*TAXAS!$F$25))/12,IF($A462=TAXAS!$A$26,IF($B462="PARCELADO ATÉ 12X",$D462-($D462*TAXAS!$F$26))/12,IF($A462=TAXAS!$A$27,IF($B462="PARCELADO ATÉ 12X",$D462-($D462*TAXAS!$F$27))/12))))))))))))))))))))))))/1</f>
        <v>0</v>
      </c>
      <c r="J462" s="8">
        <f t="shared" si="0"/>
        <v>0</v>
      </c>
      <c r="K462" s="10" t="b">
        <f>IF($B462="PARCELADO ATÉ 3X",($D462-($D462*TAXAS!$D$4))-$J462)</f>
        <v>0</v>
      </c>
      <c r="L462" s="10" t="b">
        <f>IF($B462="PARCELADO ATÉ 6X",($D462-($D462*TAXAS!$E$4))-$J462)</f>
        <v>0</v>
      </c>
      <c r="M462" s="10" t="b">
        <f>IF($B462="PARCELADO ATÉ 12X",($D462-($D462*TAXAS!$F$4))-$J462)</f>
        <v>0</v>
      </c>
      <c r="N462" s="8">
        <f t="shared" si="1"/>
        <v>0</v>
      </c>
      <c r="O462" s="10">
        <f t="shared" si="2"/>
        <v>0</v>
      </c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spans="1:31" ht="15.75" customHeight="1" x14ac:dyDescent="0.2">
      <c r="A463" s="3"/>
      <c r="B463" s="5"/>
      <c r="C463" s="6"/>
      <c r="D463" s="42"/>
      <c r="E463" s="8">
        <f>IF($A463="VISA",IF($B463="DÉBITO",$D463-($D463*TAXAS!$B$4)),IF($A463="MASTER",IF($B463="DÉBITO",$D463-($D463*TAXAS!$B$5)),IF($A463="ELO", IF($B463="DÉBITO",$D463-($D463*TAXAS!$B$6)),IF($A463="HIPERCARD",IF($B463="DÉBITO",$D463-($D463*TAXAS!$B$7)),IF($A463="DINERS",IF($B463="DÉBITO",$D463-($D463*TAXAS!$B$8)),IF($A463="AMERICA EXPRESS",IF($B463="DÉBITO",$D463-($D463*TAXAS!$B$9)),IF($A463=TAXAS!$A$10,IF($B463="DÉBITO",$D463-($D463*TAXAS!$B$10)), IF($A463=TAXAS!$A$11,IF($B463="DÉBITO",$D463-($D463*TAXAS!$B$11)), IF($A463=TAXAS!$A$12,IF($B463="DÉBITO",$D463-($D463*TAXAS!$B$12)), IF($A463=TAXAS!$A$13,IF($B463="DÉBITO",$D463-($D463*TAXAS!$B$13)), IF($A463=TAXAS!$A$14,IF($B463="DÉBITO",$D463-($D463*TAXAS!$B$14)), IF($A463=TAXAS!$A$15,IF($B463="DÉBITO",$D463-($D463*TAXAS!$B$15)), IF($A463=TAXAS!$A$16,IF($B463="DÉBITO",$D463-($D463*TAXAS!$B$16)), IF($A463=TAXAS!$A$17,IF($B463="DÉBITO",$D463-($D463*TAXAS!$B$17)), IF($A463=TAXAS!$A$18,IF($B463="DÉBITO",$D463-($D463*TAXAS!$B$18)), IF($A463=TAXAS!$A$19,IF($B463="DÉBITO",$D463-($D463*TAXAS!$B$19)), IF($A463=TAXAS!$A$20,IF($B463="DÉBITO",$D463-($D463*TAXAS!$B$20)), IF($A463=TAXAS!$A$21,IF($B463="DÉBITO",$D463-($D463*TAXAS!$B$21)), IF($A463=TAXAS!$A$22,IF($B463="DÉBITO",$D463-($D463*TAXAS!$B$22)), IF($A463=TAXAS!$A$23,IF($B463="DÉBITO",$D463-($D463*TAXAS!$B$23)), IF($A463=TAXAS!$A$24,IF($B463="DÉBITO",$D463-($D463*TAXAS!$B$24)), IF($A463=TAXAS!$A$25,IF($B463="DÉBITO",$D463-($D463*TAXAS!$B$25)), IF($A463=TAXAS!$A$26,IF($B463="DÉBITO",$D463-($D463*TAXAS!$B$26)), IF($A463=TAXAS!$A$27,IF($B463="DÉBITO",$D463-($D463*TAXAS!$B$27))))))))))))))))))))))))))/1</f>
        <v>0</v>
      </c>
      <c r="F463" s="8">
        <f>IF($A463="VISA",IF($B463="CRÉDITO",$D463-($D463*TAXAS!$C$4)),IF($A463="MASTER",IF($B463="CRÉDITO",$D463-($D463*TAXAS!$C$5)),IF($A463="ELO", IF($B463="CRÉDITO",$D463-($D463*TAXAS!$C$6)),IF($A463="HIPERCARD",IF($B463="CRÉDITO",$D463-($D463*TAXAS!$C$7)),IF($A463="DINERS",IF($B463="CRÉDITO",$D463-($D463*TAXAS!$C$8)),IF($A463="AMERICA EXPRESS",IF($B463="CRÉDITO",$D463-($D463*TAXAS!$C$9)),IF($A463=TAXAS!$A$10,IF($B463="CRÉDITO",$D463-($D463*TAXAS!$C$10)), IF($A463=TAXAS!$A$11,IF($B463="CRÉDITO",$D463-($D463*TAXAS!$C$11)), IF($A463=TAXAS!$A$12,IF($B463="CRÉDITO",$D463-($D463*TAXAS!$C$12)), IF($A463=TAXAS!$A$13,IF($B463="CRÉDITO",$D463-($D463*TAXAS!$C$13)), IF($A463=TAXAS!$A$14,IF($B463="CRÉDITO",$D463-($D463*TAXAS!$C$14)), IF($A463=TAXAS!$A$15,IF($B463="CRÉDITO",$D463-($D463*TAXAS!$C$15)), IF($A463=TAXAS!$A$16,IF($B463="CRÉDITO",$D463-($D463*TAXAS!$C$16)), IF($A463=TAXAS!$A$17,IF($B463="CRÉDITO",$D463-($D463*TAXAS!$C$17)), IF($A463=TAXAS!$A$18,IF($B463="CRÉDITO",$D463-($D463*TAXAS!$C$18)), IF($A463=TAXAS!$A$19,IF($B463="CRÉDITO",$D463-($D463*TAXAS!$C$19)), IF($A463=TAXAS!$A$20,IF($B463="CRÉDITO",$D463-($D463*TAXAS!$C$20)), IF($A463=TAXAS!$A$21,IF($B463="CRÉDITO",$D463-($D463*TAXAS!$C$21)), IF($A463=TAXAS!$A$22,IF($B463="CRÉDITO",$D463-($D463*TAXAS!$C$22)), IF($A463=TAXAS!$A$23,IF($B463="CRÉDITO",$D463-($D463*TAXAS!$C$23)), IF($A463=TAXAS!$A$24,IF($B463="CRÉDITO",$D463-($D463*TAXAS!$C$24)), IF($A463=TAXAS!$A$25,IF($B463="CRÉDITO",$D463-($D463*TAXAS!$C$25)), IF($A463=TAXAS!$A$26,IF($B463="CRÉDITO",$D463-($D463*TAXAS!$C$26)), IF($A463=TAXAS!$A$27,IF($B463="CRÉDITO",$D463-($D463*TAXAS!$C$27))))))))))))))))))))))))))/1</f>
        <v>0</v>
      </c>
      <c r="G463" s="9">
        <f>IF($A463="VISA",IF($B463="PARCELADO ATÉ 3X",$D463-(D463*TAXAS!$D$4))/3,IF($A463="MASTER",IF($B463="PARCELADO ATÉ 3X",$D463-(D463*TAXAS!$D$5))/3,IF($A463="ELO",IF($B463="PARCELADO ATÉ 3X",$D463-(D463*TAXAS!$D$6))/3,IF($A463="HIPERCARD",IF($B463="PARCELADO ATÉ 3X",$D463-(D463*TAXAS!$D$7))/3,IF($A463="DINERS",IF($B463="PARCELADO ATÉ 3X",$D463-(D463*TAXAS!$D$8))/3,IF($A463="AMERICA EXPRESS",IF($B463="PARCELADO ATÉ 3X",$D463-(D463*TAXAS!$D$9))/3,IF($A463=TAXAS!$A$10,IF($B463="PARCELADO ATÉ 3X",$D463-($D463*TAXAS!$D$10))/3,IF($A463=TAXAS!$A$11,IF($B463="PARCELADO ATÉ 3X",$D463-($D463*TAXAS!$D$11))/3,IF($A463=TAXAS!$A$12,IF($B463="PARCELADO ATÉ 3X",$D463-($D463*TAXAS!$D$12))/3,IF($A463=TAXAS!$A$13,IF($B463="PARCELADO ATÉ 3X",$D463-($D463*TAXAS!$D$13))/3,IF($A463=TAXAS!$A$14,IF($B463="PARCELADO ATÉ 3X",$D463-($D463*TAXAS!$D$14))/3,IF($A463=TAXAS!$A$15,IF($B463="PARCELADO ATÉ 3X",$D463-($D463*TAXAS!$D$15))/3,IF($A463=TAXAS!$A$16,IF($B463="PARCELADO ATÉ 3X",$D463-($D463*TAXAS!$D$16))/3,IF($A463=TAXAS!$A$17,IF($B463="PARCELADO ATÉ 3X",$D463-($D463*TAXAS!$D$17))/3,IF($A463=TAXAS!$A$18,IF($B463="PARCELADO ATÉ 3X",$D463-($D463*TAXAS!$D$18))/3,IF($A463=TAXAS!$A$19,IF($B463="PARCELADO ATÉ 3X",$D463-($D463*TAXAS!$D$19))/3,IF($A463=TAXAS!$A$20,IF($B463="PARCELADO ATÉ 3X",$D463-($D463*TAXAS!$D$20))/3,IF($A463=TAXAS!$A$21,IF($B463="PARCELADO ATÉ 3X",$D463-($D463*TAXAS!$D$21))/3,IF($A463=TAXAS!$A$22,IF($B463="PARCELADO ATÉ 3X",$D463-($D463*TAXAS!$D$22))/3,IF($A463=TAXAS!$A$23,IF($B463="PARCELADO ATÉ 3X",$D463-($D463*TAXAS!$D$23))/3,IF($A463=TAXAS!$A$24,IF($B463="PARCELADO ATÉ 3X",$D463-($D463*TAXAS!$D$24))/3,IF($A463=TAXAS!$A$25,IF($B463="PARCELADO ATÉ 3X",$D463-($D463*TAXAS!$D$25))/3,IF($A463=TAXAS!$A$26,IF($B463="PARCELADO ATÉ 3X",$D463-($D463*TAXAS!$D$26))/3,IF($A463=TAXAS!$A$27,IF($B463="PARCELADO ATÉ 3X",$D463-($D463*TAXAS!$D$27))/3))))))))))))))))))))))))/1</f>
        <v>0</v>
      </c>
      <c r="H463" s="9">
        <f>IF($A463="VISA",IF($B463="PARCELADO ATÉ 6X",$D463-(D463*TAXAS!$E$4))/6,IF($A463="MASTER",IF($B463="PARCELADO ATÉ 6X",$D463-(D463*TAXAS!$E$5))/6,IF($A463="ELO",IF($B463="PARCELADO ATÉ 6X",$D463-(D463*TAXAS!$E$6))/6,IF($A463="HIPERCARD",IF($B463="PARCELADO ATÉ 6X",$D463-(D463*TAXAS!$E$7))/6,IF($A463="DINERS",IF($B463="PARCELADO ATÉ 6X",$D463-(D463*TAXAS!$E$8))/6,IF($A463="AMERICA EXPRESS",IF($B463="PARCELADO ATÉ 6X",$D463-(D463*TAXAS!$E$9))/6,IF($A463=TAXAS!$A$10,IF($B463="PARCELADO ATÉ 6X",$D463-($D463*TAXAS!$E$10))/6,IF($A463=TAXAS!$A$11,IF($B463="PARCELADO ATÉ 6X",$D463-($D463*TAXAS!$E$11))/6,IF($A463=TAXAS!$A$12,IF($B463="PARCELADO ATÉ 6X",$D463-($D463*TAXAS!$E$12))/6,IF($A463=TAXAS!$A$13,IF($B463="PARCELADO ATÉ 6X",$D463-($D463*TAXAS!$E$13))/6,IF($A463=TAXAS!$A$14,IF($B463="PARCELADO ATÉ 6X",$D463-($D463*TAXAS!$E$14))/6,IF($A463=TAXAS!$A$15,IF($B463="PARCELADO ATÉ 6X",$D463-($D463*TAXAS!$E$15))/6,IF($A463=TAXAS!$A$16,IF($B463="PARCELADO ATÉ 6X",$D463-($D463*TAXAS!$E$16))/6,IF($A463=TAXAS!$A$17,IF($B463="PARCELADO ATÉ 6X",$D463-($D463*TAXAS!$E$17))/6,IF($A463=TAXAS!$A$18,IF($B463="PARCELADO ATÉ 6X",$D463-($D463*TAXAS!$E$18))/6,IF($A463=TAXAS!$A$19,IF($B463="PARCELADO ATÉ 6X",$D463-($D463*TAXAS!$E$19))/6,IF($A463=TAXAS!$A$20,IF($B463="PARCELADO ATÉ 6X",$D463-($D463*TAXAS!$E$20))/6,IF($A463=TAXAS!$A$21,IF($B463="PARCELADO ATÉ 6X",$D463-($D463*TAXAS!$E$21))/6,IF($A463=TAXAS!$A$22,IF($B463="PARCELADO ATÉ 6X",$D463-($D463*TAXAS!$E$22))/6,IF($A463=TAXAS!$A$23,IF($B463="PARCELADO ATÉ 6X",$D463-($D463*TAXAS!$E$23))/6,IF($A463=TAXAS!$A$24,IF($B463="PARCELADO ATÉ 6X",$D463-($D463*TAXAS!$E$24))/6,IF($A463=TAXAS!$A$25,IF($B463="PARCELADO ATÉ 6X",$D463-($D463*TAXAS!$E$25))/6,IF($A463=TAXAS!$A$26,IF($B463="PARCELADO ATÉ 6X",$D463-($D463*TAXAS!$E$26))/6,IF($A463=TAXAS!$A$27,IF($B463="PARCELADO ATÉ 6X",$D463-($D463*TAXAS!$E$27))/6))))))))))))))))))))))))/1</f>
        <v>0</v>
      </c>
      <c r="I463" s="9">
        <f>IF($A463="VISA",IF($B463="PARCELADO ATÉ 12X",$D463-(D463*TAXAS!$F$4))/12,IF($A463="MASTER",IF($B463="PARCELADO ATÉ 12X",$D463-(D463*TAXAS!$F$5))/12,IF($A463="ELO",IF($B463="PARCELADO ATÉ 12X",$D463-(D463*TAXAS!$F$6))/12,IF($A463="HIPERCARD",IF($B463="PARCELADO ATÉ 12X",$D463-(D463*TAXAS!$F$7))/12,IF($A463="DINERS",IF($B463="PARCELADO ATÉ 12X",$D463-(D463*TAXAS!$F$8))/12,IF($A463="AMERICA EXPRESS",IF($B463="PARCELADO ATÉ 12X",$D463-(D463*TAXAS!$F$9))/12,IF($A463=TAXAS!$A$10,IF($B463="PARCELADO ATÉ 12X",$D463-($D463*TAXAS!$F$10))/12,IF($A463=TAXAS!$A$11,IF($B463="PARCELADO ATÉ 12X",$D463-($D463*TAXAS!$F$11))/12,IF($A463=TAXAS!$A$12,IF($B463="PARCELADO ATÉ 12X",$D463-($D463*TAXAS!$F$12))/12,IF($A463=TAXAS!$A$13,IF($B463="PARCELADO ATÉ 12X",$D463-($D463*TAXAS!$F$13))/12,IF($A463=TAXAS!$A$14,IF($B463="PARCELADO ATÉ 12X",$D463-($D463*TAXAS!$F$14))/12,IF($A463=TAXAS!$A$15,IF($B463="PARCELADO ATÉ 12X",$D463-($D463*TAXAS!$F$15))/12,IF($A463=TAXAS!$A$16,IF($B463="PARCELADO ATÉ 12X",$D463-($D463*TAXAS!$F$16))/12,IF($A463=TAXAS!$A$17,IF($B463="PARCELADO ATÉ 12X",$D463-($D463*TAXAS!$F$17))/12,IF($A463=TAXAS!$A$18,IF($B463="PARCELADO ATÉ 12X",$D463-($D463*TAXAS!$F$18))/12,IF($A463=TAXAS!$A$19,IF($B463="PARCELADO ATÉ 12X",$D463-($D463*TAXAS!$F$19))/12,IF($A463=TAXAS!$A$20,IF($B463="PARCELADO ATÉ 12X",$D463-($D463*TAXAS!$F$20))/12,IF($A463=TAXAS!$A$21,IF($B463="PARCELADO ATÉ 12X",$D463-($D463*TAXAS!$F$21))/12,IF($A463=TAXAS!$A$22,IF($B463="PARCELADO ATÉ 12X",$D463-($D463*TAXAS!$F$22))/12,IF($A463=TAXAS!$A$23,IF($B463="PARCELADO ATÉ 12X",$D463-($D463*TAXAS!$F$23))/12,IF($A463=TAXAS!$A$24,IF($B463="PARCELADO ATÉ 12X",$D463-($D463*TAXAS!$F$24))/12,IF($A463=TAXAS!$A$25,IF($B463="PARCELADO ATÉ 12X",$D463-($D463*TAXAS!$F$25))/12,IF($A463=TAXAS!$A$26,IF($B463="PARCELADO ATÉ 12X",$D463-($D463*TAXAS!$F$26))/12,IF($A463=TAXAS!$A$27,IF($B463="PARCELADO ATÉ 12X",$D463-($D463*TAXAS!$F$27))/12))))))))))))))))))))))))/1</f>
        <v>0</v>
      </c>
      <c r="J463" s="8">
        <f t="shared" si="0"/>
        <v>0</v>
      </c>
      <c r="K463" s="10" t="b">
        <f>IF($B463="PARCELADO ATÉ 3X",($D463-($D463*TAXAS!$D$4))-$J463)</f>
        <v>0</v>
      </c>
      <c r="L463" s="10" t="b">
        <f>IF($B463="PARCELADO ATÉ 6X",($D463-($D463*TAXAS!$E$4))-$J463)</f>
        <v>0</v>
      </c>
      <c r="M463" s="10" t="b">
        <f>IF($B463="PARCELADO ATÉ 12X",($D463-($D463*TAXAS!$F$4))-$J463)</f>
        <v>0</v>
      </c>
      <c r="N463" s="8">
        <f t="shared" si="1"/>
        <v>0</v>
      </c>
      <c r="O463" s="10">
        <f t="shared" si="2"/>
        <v>0</v>
      </c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spans="1:31" ht="15.75" customHeight="1" x14ac:dyDescent="0.2">
      <c r="A464" s="3"/>
      <c r="B464" s="5"/>
      <c r="C464" s="6"/>
      <c r="D464" s="42"/>
      <c r="E464" s="8">
        <f>IF($A464="VISA",IF($B464="DÉBITO",$D464-($D464*TAXAS!$B$4)),IF($A464="MASTER",IF($B464="DÉBITO",$D464-($D464*TAXAS!$B$5)),IF($A464="ELO", IF($B464="DÉBITO",$D464-($D464*TAXAS!$B$6)),IF($A464="HIPERCARD",IF($B464="DÉBITO",$D464-($D464*TAXAS!$B$7)),IF($A464="DINERS",IF($B464="DÉBITO",$D464-($D464*TAXAS!$B$8)),IF($A464="AMERICA EXPRESS",IF($B464="DÉBITO",$D464-($D464*TAXAS!$B$9)),IF($A464=TAXAS!$A$10,IF($B464="DÉBITO",$D464-($D464*TAXAS!$B$10)), IF($A464=TAXAS!$A$11,IF($B464="DÉBITO",$D464-($D464*TAXAS!$B$11)), IF($A464=TAXAS!$A$12,IF($B464="DÉBITO",$D464-($D464*TAXAS!$B$12)), IF($A464=TAXAS!$A$13,IF($B464="DÉBITO",$D464-($D464*TAXAS!$B$13)), IF($A464=TAXAS!$A$14,IF($B464="DÉBITO",$D464-($D464*TAXAS!$B$14)), IF($A464=TAXAS!$A$15,IF($B464="DÉBITO",$D464-($D464*TAXAS!$B$15)), IF($A464=TAXAS!$A$16,IF($B464="DÉBITO",$D464-($D464*TAXAS!$B$16)), IF($A464=TAXAS!$A$17,IF($B464="DÉBITO",$D464-($D464*TAXAS!$B$17)), IF($A464=TAXAS!$A$18,IF($B464="DÉBITO",$D464-($D464*TAXAS!$B$18)), IF($A464=TAXAS!$A$19,IF($B464="DÉBITO",$D464-($D464*TAXAS!$B$19)), IF($A464=TAXAS!$A$20,IF($B464="DÉBITO",$D464-($D464*TAXAS!$B$20)), IF($A464=TAXAS!$A$21,IF($B464="DÉBITO",$D464-($D464*TAXAS!$B$21)), IF($A464=TAXAS!$A$22,IF($B464="DÉBITO",$D464-($D464*TAXAS!$B$22)), IF($A464=TAXAS!$A$23,IF($B464="DÉBITO",$D464-($D464*TAXAS!$B$23)), IF($A464=TAXAS!$A$24,IF($B464="DÉBITO",$D464-($D464*TAXAS!$B$24)), IF($A464=TAXAS!$A$25,IF($B464="DÉBITO",$D464-($D464*TAXAS!$B$25)), IF($A464=TAXAS!$A$26,IF($B464="DÉBITO",$D464-($D464*TAXAS!$B$26)), IF($A464=TAXAS!$A$27,IF($B464="DÉBITO",$D464-($D464*TAXAS!$B$27))))))))))))))))))))))))))/1</f>
        <v>0</v>
      </c>
      <c r="F464" s="8">
        <f>IF($A464="VISA",IF($B464="CRÉDITO",$D464-($D464*TAXAS!$C$4)),IF($A464="MASTER",IF($B464="CRÉDITO",$D464-($D464*TAXAS!$C$5)),IF($A464="ELO", IF($B464="CRÉDITO",$D464-($D464*TAXAS!$C$6)),IF($A464="HIPERCARD",IF($B464="CRÉDITO",$D464-($D464*TAXAS!$C$7)),IF($A464="DINERS",IF($B464="CRÉDITO",$D464-($D464*TAXAS!$C$8)),IF($A464="AMERICA EXPRESS",IF($B464="CRÉDITO",$D464-($D464*TAXAS!$C$9)),IF($A464=TAXAS!$A$10,IF($B464="CRÉDITO",$D464-($D464*TAXAS!$C$10)), IF($A464=TAXAS!$A$11,IF($B464="CRÉDITO",$D464-($D464*TAXAS!$C$11)), IF($A464=TAXAS!$A$12,IF($B464="CRÉDITO",$D464-($D464*TAXAS!$C$12)), IF($A464=TAXAS!$A$13,IF($B464="CRÉDITO",$D464-($D464*TAXAS!$C$13)), IF($A464=TAXAS!$A$14,IF($B464="CRÉDITO",$D464-($D464*TAXAS!$C$14)), IF($A464=TAXAS!$A$15,IF($B464="CRÉDITO",$D464-($D464*TAXAS!$C$15)), IF($A464=TAXAS!$A$16,IF($B464="CRÉDITO",$D464-($D464*TAXAS!$C$16)), IF($A464=TAXAS!$A$17,IF($B464="CRÉDITO",$D464-($D464*TAXAS!$C$17)), IF($A464=TAXAS!$A$18,IF($B464="CRÉDITO",$D464-($D464*TAXAS!$C$18)), IF($A464=TAXAS!$A$19,IF($B464="CRÉDITO",$D464-($D464*TAXAS!$C$19)), IF($A464=TAXAS!$A$20,IF($B464="CRÉDITO",$D464-($D464*TAXAS!$C$20)), IF($A464=TAXAS!$A$21,IF($B464="CRÉDITO",$D464-($D464*TAXAS!$C$21)), IF($A464=TAXAS!$A$22,IF($B464="CRÉDITO",$D464-($D464*TAXAS!$C$22)), IF($A464=TAXAS!$A$23,IF($B464="CRÉDITO",$D464-($D464*TAXAS!$C$23)), IF($A464=TAXAS!$A$24,IF($B464="CRÉDITO",$D464-($D464*TAXAS!$C$24)), IF($A464=TAXAS!$A$25,IF($B464="CRÉDITO",$D464-($D464*TAXAS!$C$25)), IF($A464=TAXAS!$A$26,IF($B464="CRÉDITO",$D464-($D464*TAXAS!$C$26)), IF($A464=TAXAS!$A$27,IF($B464="CRÉDITO",$D464-($D464*TAXAS!$C$27))))))))))))))))))))))))))/1</f>
        <v>0</v>
      </c>
      <c r="G464" s="9">
        <f>IF($A464="VISA",IF($B464="PARCELADO ATÉ 3X",$D464-(D464*TAXAS!$D$4))/3,IF($A464="MASTER",IF($B464="PARCELADO ATÉ 3X",$D464-(D464*TAXAS!$D$5))/3,IF($A464="ELO",IF($B464="PARCELADO ATÉ 3X",$D464-(D464*TAXAS!$D$6))/3,IF($A464="HIPERCARD",IF($B464="PARCELADO ATÉ 3X",$D464-(D464*TAXAS!$D$7))/3,IF($A464="DINERS",IF($B464="PARCELADO ATÉ 3X",$D464-(D464*TAXAS!$D$8))/3,IF($A464="AMERICA EXPRESS",IF($B464="PARCELADO ATÉ 3X",$D464-(D464*TAXAS!$D$9))/3,IF($A464=TAXAS!$A$10,IF($B464="PARCELADO ATÉ 3X",$D464-($D464*TAXAS!$D$10))/3,IF($A464=TAXAS!$A$11,IF($B464="PARCELADO ATÉ 3X",$D464-($D464*TAXAS!$D$11))/3,IF($A464=TAXAS!$A$12,IF($B464="PARCELADO ATÉ 3X",$D464-($D464*TAXAS!$D$12))/3,IF($A464=TAXAS!$A$13,IF($B464="PARCELADO ATÉ 3X",$D464-($D464*TAXAS!$D$13))/3,IF($A464=TAXAS!$A$14,IF($B464="PARCELADO ATÉ 3X",$D464-($D464*TAXAS!$D$14))/3,IF($A464=TAXAS!$A$15,IF($B464="PARCELADO ATÉ 3X",$D464-($D464*TAXAS!$D$15))/3,IF($A464=TAXAS!$A$16,IF($B464="PARCELADO ATÉ 3X",$D464-($D464*TAXAS!$D$16))/3,IF($A464=TAXAS!$A$17,IF($B464="PARCELADO ATÉ 3X",$D464-($D464*TAXAS!$D$17))/3,IF($A464=TAXAS!$A$18,IF($B464="PARCELADO ATÉ 3X",$D464-($D464*TAXAS!$D$18))/3,IF($A464=TAXAS!$A$19,IF($B464="PARCELADO ATÉ 3X",$D464-($D464*TAXAS!$D$19))/3,IF($A464=TAXAS!$A$20,IF($B464="PARCELADO ATÉ 3X",$D464-($D464*TAXAS!$D$20))/3,IF($A464=TAXAS!$A$21,IF($B464="PARCELADO ATÉ 3X",$D464-($D464*TAXAS!$D$21))/3,IF($A464=TAXAS!$A$22,IF($B464="PARCELADO ATÉ 3X",$D464-($D464*TAXAS!$D$22))/3,IF($A464=TAXAS!$A$23,IF($B464="PARCELADO ATÉ 3X",$D464-($D464*TAXAS!$D$23))/3,IF($A464=TAXAS!$A$24,IF($B464="PARCELADO ATÉ 3X",$D464-($D464*TAXAS!$D$24))/3,IF($A464=TAXAS!$A$25,IF($B464="PARCELADO ATÉ 3X",$D464-($D464*TAXAS!$D$25))/3,IF($A464=TAXAS!$A$26,IF($B464="PARCELADO ATÉ 3X",$D464-($D464*TAXAS!$D$26))/3,IF($A464=TAXAS!$A$27,IF($B464="PARCELADO ATÉ 3X",$D464-($D464*TAXAS!$D$27))/3))))))))))))))))))))))))/1</f>
        <v>0</v>
      </c>
      <c r="H464" s="9">
        <f>IF($A464="VISA",IF($B464="PARCELADO ATÉ 6X",$D464-(D464*TAXAS!$E$4))/6,IF($A464="MASTER",IF($B464="PARCELADO ATÉ 6X",$D464-(D464*TAXAS!$E$5))/6,IF($A464="ELO",IF($B464="PARCELADO ATÉ 6X",$D464-(D464*TAXAS!$E$6))/6,IF($A464="HIPERCARD",IF($B464="PARCELADO ATÉ 6X",$D464-(D464*TAXAS!$E$7))/6,IF($A464="DINERS",IF($B464="PARCELADO ATÉ 6X",$D464-(D464*TAXAS!$E$8))/6,IF($A464="AMERICA EXPRESS",IF($B464="PARCELADO ATÉ 6X",$D464-(D464*TAXAS!$E$9))/6,IF($A464=TAXAS!$A$10,IF($B464="PARCELADO ATÉ 6X",$D464-($D464*TAXAS!$E$10))/6,IF($A464=TAXAS!$A$11,IF($B464="PARCELADO ATÉ 6X",$D464-($D464*TAXAS!$E$11))/6,IF($A464=TAXAS!$A$12,IF($B464="PARCELADO ATÉ 6X",$D464-($D464*TAXAS!$E$12))/6,IF($A464=TAXAS!$A$13,IF($B464="PARCELADO ATÉ 6X",$D464-($D464*TAXAS!$E$13))/6,IF($A464=TAXAS!$A$14,IF($B464="PARCELADO ATÉ 6X",$D464-($D464*TAXAS!$E$14))/6,IF($A464=TAXAS!$A$15,IF($B464="PARCELADO ATÉ 6X",$D464-($D464*TAXAS!$E$15))/6,IF($A464=TAXAS!$A$16,IF($B464="PARCELADO ATÉ 6X",$D464-($D464*TAXAS!$E$16))/6,IF($A464=TAXAS!$A$17,IF($B464="PARCELADO ATÉ 6X",$D464-($D464*TAXAS!$E$17))/6,IF($A464=TAXAS!$A$18,IF($B464="PARCELADO ATÉ 6X",$D464-($D464*TAXAS!$E$18))/6,IF($A464=TAXAS!$A$19,IF($B464="PARCELADO ATÉ 6X",$D464-($D464*TAXAS!$E$19))/6,IF($A464=TAXAS!$A$20,IF($B464="PARCELADO ATÉ 6X",$D464-($D464*TAXAS!$E$20))/6,IF($A464=TAXAS!$A$21,IF($B464="PARCELADO ATÉ 6X",$D464-($D464*TAXAS!$E$21))/6,IF($A464=TAXAS!$A$22,IF($B464="PARCELADO ATÉ 6X",$D464-($D464*TAXAS!$E$22))/6,IF($A464=TAXAS!$A$23,IF($B464="PARCELADO ATÉ 6X",$D464-($D464*TAXAS!$E$23))/6,IF($A464=TAXAS!$A$24,IF($B464="PARCELADO ATÉ 6X",$D464-($D464*TAXAS!$E$24))/6,IF($A464=TAXAS!$A$25,IF($B464="PARCELADO ATÉ 6X",$D464-($D464*TAXAS!$E$25))/6,IF($A464=TAXAS!$A$26,IF($B464="PARCELADO ATÉ 6X",$D464-($D464*TAXAS!$E$26))/6,IF($A464=TAXAS!$A$27,IF($B464="PARCELADO ATÉ 6X",$D464-($D464*TAXAS!$E$27))/6))))))))))))))))))))))))/1</f>
        <v>0</v>
      </c>
      <c r="I464" s="9">
        <f>IF($A464="VISA",IF($B464="PARCELADO ATÉ 12X",$D464-(D464*TAXAS!$F$4))/12,IF($A464="MASTER",IF($B464="PARCELADO ATÉ 12X",$D464-(D464*TAXAS!$F$5))/12,IF($A464="ELO",IF($B464="PARCELADO ATÉ 12X",$D464-(D464*TAXAS!$F$6))/12,IF($A464="HIPERCARD",IF($B464="PARCELADO ATÉ 12X",$D464-(D464*TAXAS!$F$7))/12,IF($A464="DINERS",IF($B464="PARCELADO ATÉ 12X",$D464-(D464*TAXAS!$F$8))/12,IF($A464="AMERICA EXPRESS",IF($B464="PARCELADO ATÉ 12X",$D464-(D464*TAXAS!$F$9))/12,IF($A464=TAXAS!$A$10,IF($B464="PARCELADO ATÉ 12X",$D464-($D464*TAXAS!$F$10))/12,IF($A464=TAXAS!$A$11,IF($B464="PARCELADO ATÉ 12X",$D464-($D464*TAXAS!$F$11))/12,IF($A464=TAXAS!$A$12,IF($B464="PARCELADO ATÉ 12X",$D464-($D464*TAXAS!$F$12))/12,IF($A464=TAXAS!$A$13,IF($B464="PARCELADO ATÉ 12X",$D464-($D464*TAXAS!$F$13))/12,IF($A464=TAXAS!$A$14,IF($B464="PARCELADO ATÉ 12X",$D464-($D464*TAXAS!$F$14))/12,IF($A464=TAXAS!$A$15,IF($B464="PARCELADO ATÉ 12X",$D464-($D464*TAXAS!$F$15))/12,IF($A464=TAXAS!$A$16,IF($B464="PARCELADO ATÉ 12X",$D464-($D464*TAXAS!$F$16))/12,IF($A464=TAXAS!$A$17,IF($B464="PARCELADO ATÉ 12X",$D464-($D464*TAXAS!$F$17))/12,IF($A464=TAXAS!$A$18,IF($B464="PARCELADO ATÉ 12X",$D464-($D464*TAXAS!$F$18))/12,IF($A464=TAXAS!$A$19,IF($B464="PARCELADO ATÉ 12X",$D464-($D464*TAXAS!$F$19))/12,IF($A464=TAXAS!$A$20,IF($B464="PARCELADO ATÉ 12X",$D464-($D464*TAXAS!$F$20))/12,IF($A464=TAXAS!$A$21,IF($B464="PARCELADO ATÉ 12X",$D464-($D464*TAXAS!$F$21))/12,IF($A464=TAXAS!$A$22,IF($B464="PARCELADO ATÉ 12X",$D464-($D464*TAXAS!$F$22))/12,IF($A464=TAXAS!$A$23,IF($B464="PARCELADO ATÉ 12X",$D464-($D464*TAXAS!$F$23))/12,IF($A464=TAXAS!$A$24,IF($B464="PARCELADO ATÉ 12X",$D464-($D464*TAXAS!$F$24))/12,IF($A464=TAXAS!$A$25,IF($B464="PARCELADO ATÉ 12X",$D464-($D464*TAXAS!$F$25))/12,IF($A464=TAXAS!$A$26,IF($B464="PARCELADO ATÉ 12X",$D464-($D464*TAXAS!$F$26))/12,IF($A464=TAXAS!$A$27,IF($B464="PARCELADO ATÉ 12X",$D464-($D464*TAXAS!$F$27))/12))))))))))))))))))))))))/1</f>
        <v>0</v>
      </c>
      <c r="J464" s="8">
        <f t="shared" si="0"/>
        <v>0</v>
      </c>
      <c r="K464" s="10" t="b">
        <f>IF($B464="PARCELADO ATÉ 3X",($D464-($D464*TAXAS!$D$4))-$J464)</f>
        <v>0</v>
      </c>
      <c r="L464" s="10" t="b">
        <f>IF($B464="PARCELADO ATÉ 6X",($D464-($D464*TAXAS!$E$4))-$J464)</f>
        <v>0</v>
      </c>
      <c r="M464" s="10" t="b">
        <f>IF($B464="PARCELADO ATÉ 12X",($D464-($D464*TAXAS!$F$4))-$J464)</f>
        <v>0</v>
      </c>
      <c r="N464" s="8">
        <f t="shared" si="1"/>
        <v>0</v>
      </c>
      <c r="O464" s="10">
        <f t="shared" si="2"/>
        <v>0</v>
      </c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spans="1:31" ht="15.75" customHeight="1" x14ac:dyDescent="0.2">
      <c r="A465" s="3"/>
      <c r="B465" s="5"/>
      <c r="C465" s="6"/>
      <c r="D465" s="42"/>
      <c r="E465" s="8">
        <f>IF($A465="VISA",IF($B465="DÉBITO",$D465-($D465*TAXAS!$B$4)),IF($A465="MASTER",IF($B465="DÉBITO",$D465-($D465*TAXAS!$B$5)),IF($A465="ELO", IF($B465="DÉBITO",$D465-($D465*TAXAS!$B$6)),IF($A465="HIPERCARD",IF($B465="DÉBITO",$D465-($D465*TAXAS!$B$7)),IF($A465="DINERS",IF($B465="DÉBITO",$D465-($D465*TAXAS!$B$8)),IF($A465="AMERICA EXPRESS",IF($B465="DÉBITO",$D465-($D465*TAXAS!$B$9)),IF($A465=TAXAS!$A$10,IF($B465="DÉBITO",$D465-($D465*TAXAS!$B$10)), IF($A465=TAXAS!$A$11,IF($B465="DÉBITO",$D465-($D465*TAXAS!$B$11)), IF($A465=TAXAS!$A$12,IF($B465="DÉBITO",$D465-($D465*TAXAS!$B$12)), IF($A465=TAXAS!$A$13,IF($B465="DÉBITO",$D465-($D465*TAXAS!$B$13)), IF($A465=TAXAS!$A$14,IF($B465="DÉBITO",$D465-($D465*TAXAS!$B$14)), IF($A465=TAXAS!$A$15,IF($B465="DÉBITO",$D465-($D465*TAXAS!$B$15)), IF($A465=TAXAS!$A$16,IF($B465="DÉBITO",$D465-($D465*TAXAS!$B$16)), IF($A465=TAXAS!$A$17,IF($B465="DÉBITO",$D465-($D465*TAXAS!$B$17)), IF($A465=TAXAS!$A$18,IF($B465="DÉBITO",$D465-($D465*TAXAS!$B$18)), IF($A465=TAXAS!$A$19,IF($B465="DÉBITO",$D465-($D465*TAXAS!$B$19)), IF($A465=TAXAS!$A$20,IF($B465="DÉBITO",$D465-($D465*TAXAS!$B$20)), IF($A465=TAXAS!$A$21,IF($B465="DÉBITO",$D465-($D465*TAXAS!$B$21)), IF($A465=TAXAS!$A$22,IF($B465="DÉBITO",$D465-($D465*TAXAS!$B$22)), IF($A465=TAXAS!$A$23,IF($B465="DÉBITO",$D465-($D465*TAXAS!$B$23)), IF($A465=TAXAS!$A$24,IF($B465="DÉBITO",$D465-($D465*TAXAS!$B$24)), IF($A465=TAXAS!$A$25,IF($B465="DÉBITO",$D465-($D465*TAXAS!$B$25)), IF($A465=TAXAS!$A$26,IF($B465="DÉBITO",$D465-($D465*TAXAS!$B$26)), IF($A465=TAXAS!$A$27,IF($B465="DÉBITO",$D465-($D465*TAXAS!$B$27))))))))))))))))))))))))))/1</f>
        <v>0</v>
      </c>
      <c r="F465" s="8">
        <f>IF($A465="VISA",IF($B465="CRÉDITO",$D465-($D465*TAXAS!$C$4)),IF($A465="MASTER",IF($B465="CRÉDITO",$D465-($D465*TAXAS!$C$5)),IF($A465="ELO", IF($B465="CRÉDITO",$D465-($D465*TAXAS!$C$6)),IF($A465="HIPERCARD",IF($B465="CRÉDITO",$D465-($D465*TAXAS!$C$7)),IF($A465="DINERS",IF($B465="CRÉDITO",$D465-($D465*TAXAS!$C$8)),IF($A465="AMERICA EXPRESS",IF($B465="CRÉDITO",$D465-($D465*TAXAS!$C$9)),IF($A465=TAXAS!$A$10,IF($B465="CRÉDITO",$D465-($D465*TAXAS!$C$10)), IF($A465=TAXAS!$A$11,IF($B465="CRÉDITO",$D465-($D465*TAXAS!$C$11)), IF($A465=TAXAS!$A$12,IF($B465="CRÉDITO",$D465-($D465*TAXAS!$C$12)), IF($A465=TAXAS!$A$13,IF($B465="CRÉDITO",$D465-($D465*TAXAS!$C$13)), IF($A465=TAXAS!$A$14,IF($B465="CRÉDITO",$D465-($D465*TAXAS!$C$14)), IF($A465=TAXAS!$A$15,IF($B465="CRÉDITO",$D465-($D465*TAXAS!$C$15)), IF($A465=TAXAS!$A$16,IF($B465="CRÉDITO",$D465-($D465*TAXAS!$C$16)), IF($A465=TAXAS!$A$17,IF($B465="CRÉDITO",$D465-($D465*TAXAS!$C$17)), IF($A465=TAXAS!$A$18,IF($B465="CRÉDITO",$D465-($D465*TAXAS!$C$18)), IF($A465=TAXAS!$A$19,IF($B465="CRÉDITO",$D465-($D465*TAXAS!$C$19)), IF($A465=TAXAS!$A$20,IF($B465="CRÉDITO",$D465-($D465*TAXAS!$C$20)), IF($A465=TAXAS!$A$21,IF($B465="CRÉDITO",$D465-($D465*TAXAS!$C$21)), IF($A465=TAXAS!$A$22,IF($B465="CRÉDITO",$D465-($D465*TAXAS!$C$22)), IF($A465=TAXAS!$A$23,IF($B465="CRÉDITO",$D465-($D465*TAXAS!$C$23)), IF($A465=TAXAS!$A$24,IF($B465="CRÉDITO",$D465-($D465*TAXAS!$C$24)), IF($A465=TAXAS!$A$25,IF($B465="CRÉDITO",$D465-($D465*TAXAS!$C$25)), IF($A465=TAXAS!$A$26,IF($B465="CRÉDITO",$D465-($D465*TAXAS!$C$26)), IF($A465=TAXAS!$A$27,IF($B465="CRÉDITO",$D465-($D465*TAXAS!$C$27))))))))))))))))))))))))))/1</f>
        <v>0</v>
      </c>
      <c r="G465" s="9">
        <f>IF($A465="VISA",IF($B465="PARCELADO ATÉ 3X",$D465-(D465*TAXAS!$D$4))/3,IF($A465="MASTER",IF($B465="PARCELADO ATÉ 3X",$D465-(D465*TAXAS!$D$5))/3,IF($A465="ELO",IF($B465="PARCELADO ATÉ 3X",$D465-(D465*TAXAS!$D$6))/3,IF($A465="HIPERCARD",IF($B465="PARCELADO ATÉ 3X",$D465-(D465*TAXAS!$D$7))/3,IF($A465="DINERS",IF($B465="PARCELADO ATÉ 3X",$D465-(D465*TAXAS!$D$8))/3,IF($A465="AMERICA EXPRESS",IF($B465="PARCELADO ATÉ 3X",$D465-(D465*TAXAS!$D$9))/3,IF($A465=TAXAS!$A$10,IF($B465="PARCELADO ATÉ 3X",$D465-($D465*TAXAS!$D$10))/3,IF($A465=TAXAS!$A$11,IF($B465="PARCELADO ATÉ 3X",$D465-($D465*TAXAS!$D$11))/3,IF($A465=TAXAS!$A$12,IF($B465="PARCELADO ATÉ 3X",$D465-($D465*TAXAS!$D$12))/3,IF($A465=TAXAS!$A$13,IF($B465="PARCELADO ATÉ 3X",$D465-($D465*TAXAS!$D$13))/3,IF($A465=TAXAS!$A$14,IF($B465="PARCELADO ATÉ 3X",$D465-($D465*TAXAS!$D$14))/3,IF($A465=TAXAS!$A$15,IF($B465="PARCELADO ATÉ 3X",$D465-($D465*TAXAS!$D$15))/3,IF($A465=TAXAS!$A$16,IF($B465="PARCELADO ATÉ 3X",$D465-($D465*TAXAS!$D$16))/3,IF($A465=TAXAS!$A$17,IF($B465="PARCELADO ATÉ 3X",$D465-($D465*TAXAS!$D$17))/3,IF($A465=TAXAS!$A$18,IF($B465="PARCELADO ATÉ 3X",$D465-($D465*TAXAS!$D$18))/3,IF($A465=TAXAS!$A$19,IF($B465="PARCELADO ATÉ 3X",$D465-($D465*TAXAS!$D$19))/3,IF($A465=TAXAS!$A$20,IF($B465="PARCELADO ATÉ 3X",$D465-($D465*TAXAS!$D$20))/3,IF($A465=TAXAS!$A$21,IF($B465="PARCELADO ATÉ 3X",$D465-($D465*TAXAS!$D$21))/3,IF($A465=TAXAS!$A$22,IF($B465="PARCELADO ATÉ 3X",$D465-($D465*TAXAS!$D$22))/3,IF($A465=TAXAS!$A$23,IF($B465="PARCELADO ATÉ 3X",$D465-($D465*TAXAS!$D$23))/3,IF($A465=TAXAS!$A$24,IF($B465="PARCELADO ATÉ 3X",$D465-($D465*TAXAS!$D$24))/3,IF($A465=TAXAS!$A$25,IF($B465="PARCELADO ATÉ 3X",$D465-($D465*TAXAS!$D$25))/3,IF($A465=TAXAS!$A$26,IF($B465="PARCELADO ATÉ 3X",$D465-($D465*TAXAS!$D$26))/3,IF($A465=TAXAS!$A$27,IF($B465="PARCELADO ATÉ 3X",$D465-($D465*TAXAS!$D$27))/3))))))))))))))))))))))))/1</f>
        <v>0</v>
      </c>
      <c r="H465" s="9">
        <f>IF($A465="VISA",IF($B465="PARCELADO ATÉ 6X",$D465-(D465*TAXAS!$E$4))/6,IF($A465="MASTER",IF($B465="PARCELADO ATÉ 6X",$D465-(D465*TAXAS!$E$5))/6,IF($A465="ELO",IF($B465="PARCELADO ATÉ 6X",$D465-(D465*TAXAS!$E$6))/6,IF($A465="HIPERCARD",IF($B465="PARCELADO ATÉ 6X",$D465-(D465*TAXAS!$E$7))/6,IF($A465="DINERS",IF($B465="PARCELADO ATÉ 6X",$D465-(D465*TAXAS!$E$8))/6,IF($A465="AMERICA EXPRESS",IF($B465="PARCELADO ATÉ 6X",$D465-(D465*TAXAS!$E$9))/6,IF($A465=TAXAS!$A$10,IF($B465="PARCELADO ATÉ 6X",$D465-($D465*TAXAS!$E$10))/6,IF($A465=TAXAS!$A$11,IF($B465="PARCELADO ATÉ 6X",$D465-($D465*TAXAS!$E$11))/6,IF($A465=TAXAS!$A$12,IF($B465="PARCELADO ATÉ 6X",$D465-($D465*TAXAS!$E$12))/6,IF($A465=TAXAS!$A$13,IF($B465="PARCELADO ATÉ 6X",$D465-($D465*TAXAS!$E$13))/6,IF($A465=TAXAS!$A$14,IF($B465="PARCELADO ATÉ 6X",$D465-($D465*TAXAS!$E$14))/6,IF($A465=TAXAS!$A$15,IF($B465="PARCELADO ATÉ 6X",$D465-($D465*TAXAS!$E$15))/6,IF($A465=TAXAS!$A$16,IF($B465="PARCELADO ATÉ 6X",$D465-($D465*TAXAS!$E$16))/6,IF($A465=TAXAS!$A$17,IF($B465="PARCELADO ATÉ 6X",$D465-($D465*TAXAS!$E$17))/6,IF($A465=TAXAS!$A$18,IF($B465="PARCELADO ATÉ 6X",$D465-($D465*TAXAS!$E$18))/6,IF($A465=TAXAS!$A$19,IF($B465="PARCELADO ATÉ 6X",$D465-($D465*TAXAS!$E$19))/6,IF($A465=TAXAS!$A$20,IF($B465="PARCELADO ATÉ 6X",$D465-($D465*TAXAS!$E$20))/6,IF($A465=TAXAS!$A$21,IF($B465="PARCELADO ATÉ 6X",$D465-($D465*TAXAS!$E$21))/6,IF($A465=TAXAS!$A$22,IF($B465="PARCELADO ATÉ 6X",$D465-($D465*TAXAS!$E$22))/6,IF($A465=TAXAS!$A$23,IF($B465="PARCELADO ATÉ 6X",$D465-($D465*TAXAS!$E$23))/6,IF($A465=TAXAS!$A$24,IF($B465="PARCELADO ATÉ 6X",$D465-($D465*TAXAS!$E$24))/6,IF($A465=TAXAS!$A$25,IF($B465="PARCELADO ATÉ 6X",$D465-($D465*TAXAS!$E$25))/6,IF($A465=TAXAS!$A$26,IF($B465="PARCELADO ATÉ 6X",$D465-($D465*TAXAS!$E$26))/6,IF($A465=TAXAS!$A$27,IF($B465="PARCELADO ATÉ 6X",$D465-($D465*TAXAS!$E$27))/6))))))))))))))))))))))))/1</f>
        <v>0</v>
      </c>
      <c r="I465" s="9">
        <f>IF($A465="VISA",IF($B465="PARCELADO ATÉ 12X",$D465-(D465*TAXAS!$F$4))/12,IF($A465="MASTER",IF($B465="PARCELADO ATÉ 12X",$D465-(D465*TAXAS!$F$5))/12,IF($A465="ELO",IF($B465="PARCELADO ATÉ 12X",$D465-(D465*TAXAS!$F$6))/12,IF($A465="HIPERCARD",IF($B465="PARCELADO ATÉ 12X",$D465-(D465*TAXAS!$F$7))/12,IF($A465="DINERS",IF($B465="PARCELADO ATÉ 12X",$D465-(D465*TAXAS!$F$8))/12,IF($A465="AMERICA EXPRESS",IF($B465="PARCELADO ATÉ 12X",$D465-(D465*TAXAS!$F$9))/12,IF($A465=TAXAS!$A$10,IF($B465="PARCELADO ATÉ 12X",$D465-($D465*TAXAS!$F$10))/12,IF($A465=TAXAS!$A$11,IF($B465="PARCELADO ATÉ 12X",$D465-($D465*TAXAS!$F$11))/12,IF($A465=TAXAS!$A$12,IF($B465="PARCELADO ATÉ 12X",$D465-($D465*TAXAS!$F$12))/12,IF($A465=TAXAS!$A$13,IF($B465="PARCELADO ATÉ 12X",$D465-($D465*TAXAS!$F$13))/12,IF($A465=TAXAS!$A$14,IF($B465="PARCELADO ATÉ 12X",$D465-($D465*TAXAS!$F$14))/12,IF($A465=TAXAS!$A$15,IF($B465="PARCELADO ATÉ 12X",$D465-($D465*TAXAS!$F$15))/12,IF($A465=TAXAS!$A$16,IF($B465="PARCELADO ATÉ 12X",$D465-($D465*TAXAS!$F$16))/12,IF($A465=TAXAS!$A$17,IF($B465="PARCELADO ATÉ 12X",$D465-($D465*TAXAS!$F$17))/12,IF($A465=TAXAS!$A$18,IF($B465="PARCELADO ATÉ 12X",$D465-($D465*TAXAS!$F$18))/12,IF($A465=TAXAS!$A$19,IF($B465="PARCELADO ATÉ 12X",$D465-($D465*TAXAS!$F$19))/12,IF($A465=TAXAS!$A$20,IF($B465="PARCELADO ATÉ 12X",$D465-($D465*TAXAS!$F$20))/12,IF($A465=TAXAS!$A$21,IF($B465="PARCELADO ATÉ 12X",$D465-($D465*TAXAS!$F$21))/12,IF($A465=TAXAS!$A$22,IF($B465="PARCELADO ATÉ 12X",$D465-($D465*TAXAS!$F$22))/12,IF($A465=TAXAS!$A$23,IF($B465="PARCELADO ATÉ 12X",$D465-($D465*TAXAS!$F$23))/12,IF($A465=TAXAS!$A$24,IF($B465="PARCELADO ATÉ 12X",$D465-($D465*TAXAS!$F$24))/12,IF($A465=TAXAS!$A$25,IF($B465="PARCELADO ATÉ 12X",$D465-($D465*TAXAS!$F$25))/12,IF($A465=TAXAS!$A$26,IF($B465="PARCELADO ATÉ 12X",$D465-($D465*TAXAS!$F$26))/12,IF($A465=TAXAS!$A$27,IF($B465="PARCELADO ATÉ 12X",$D465-($D465*TAXAS!$F$27))/12))))))))))))))))))))))))/1</f>
        <v>0</v>
      </c>
      <c r="J465" s="8">
        <f t="shared" si="0"/>
        <v>0</v>
      </c>
      <c r="K465" s="10" t="b">
        <f>IF($B465="PARCELADO ATÉ 3X",($D465-($D465*TAXAS!$D$4))-$J465)</f>
        <v>0</v>
      </c>
      <c r="L465" s="10" t="b">
        <f>IF($B465="PARCELADO ATÉ 6X",($D465-($D465*TAXAS!$E$4))-$J465)</f>
        <v>0</v>
      </c>
      <c r="M465" s="10" t="b">
        <f>IF($B465="PARCELADO ATÉ 12X",($D465-($D465*TAXAS!$F$4))-$J465)</f>
        <v>0</v>
      </c>
      <c r="N465" s="8">
        <f t="shared" si="1"/>
        <v>0</v>
      </c>
      <c r="O465" s="10">
        <f t="shared" si="2"/>
        <v>0</v>
      </c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spans="1:31" ht="15.75" customHeight="1" x14ac:dyDescent="0.2">
      <c r="A466" s="3"/>
      <c r="B466" s="5"/>
      <c r="C466" s="6"/>
      <c r="D466" s="42"/>
      <c r="E466" s="8">
        <f>IF($A466="VISA",IF($B466="DÉBITO",$D466-($D466*TAXAS!$B$4)),IF($A466="MASTER",IF($B466="DÉBITO",$D466-($D466*TAXAS!$B$5)),IF($A466="ELO", IF($B466="DÉBITO",$D466-($D466*TAXAS!$B$6)),IF($A466="HIPERCARD",IF($B466="DÉBITO",$D466-($D466*TAXAS!$B$7)),IF($A466="DINERS",IF($B466="DÉBITO",$D466-($D466*TAXAS!$B$8)),IF($A466="AMERICA EXPRESS",IF($B466="DÉBITO",$D466-($D466*TAXAS!$B$9)),IF($A466=TAXAS!$A$10,IF($B466="DÉBITO",$D466-($D466*TAXAS!$B$10)), IF($A466=TAXAS!$A$11,IF($B466="DÉBITO",$D466-($D466*TAXAS!$B$11)), IF($A466=TAXAS!$A$12,IF($B466="DÉBITO",$D466-($D466*TAXAS!$B$12)), IF($A466=TAXAS!$A$13,IF($B466="DÉBITO",$D466-($D466*TAXAS!$B$13)), IF($A466=TAXAS!$A$14,IF($B466="DÉBITO",$D466-($D466*TAXAS!$B$14)), IF($A466=TAXAS!$A$15,IF($B466="DÉBITO",$D466-($D466*TAXAS!$B$15)), IF($A466=TAXAS!$A$16,IF($B466="DÉBITO",$D466-($D466*TAXAS!$B$16)), IF($A466=TAXAS!$A$17,IF($B466="DÉBITO",$D466-($D466*TAXAS!$B$17)), IF($A466=TAXAS!$A$18,IF($B466="DÉBITO",$D466-($D466*TAXAS!$B$18)), IF($A466=TAXAS!$A$19,IF($B466="DÉBITO",$D466-($D466*TAXAS!$B$19)), IF($A466=TAXAS!$A$20,IF($B466="DÉBITO",$D466-($D466*TAXAS!$B$20)), IF($A466=TAXAS!$A$21,IF($B466="DÉBITO",$D466-($D466*TAXAS!$B$21)), IF($A466=TAXAS!$A$22,IF($B466="DÉBITO",$D466-($D466*TAXAS!$B$22)), IF($A466=TAXAS!$A$23,IF($B466="DÉBITO",$D466-($D466*TAXAS!$B$23)), IF($A466=TAXAS!$A$24,IF($B466="DÉBITO",$D466-($D466*TAXAS!$B$24)), IF($A466=TAXAS!$A$25,IF($B466="DÉBITO",$D466-($D466*TAXAS!$B$25)), IF($A466=TAXAS!$A$26,IF($B466="DÉBITO",$D466-($D466*TAXAS!$B$26)), IF($A466=TAXAS!$A$27,IF($B466="DÉBITO",$D466-($D466*TAXAS!$B$27))))))))))))))))))))))))))/1</f>
        <v>0</v>
      </c>
      <c r="F466" s="8">
        <f>IF($A466="VISA",IF($B466="CRÉDITO",$D466-($D466*TAXAS!$C$4)),IF($A466="MASTER",IF($B466="CRÉDITO",$D466-($D466*TAXAS!$C$5)),IF($A466="ELO", IF($B466="CRÉDITO",$D466-($D466*TAXAS!$C$6)),IF($A466="HIPERCARD",IF($B466="CRÉDITO",$D466-($D466*TAXAS!$C$7)),IF($A466="DINERS",IF($B466="CRÉDITO",$D466-($D466*TAXAS!$C$8)),IF($A466="AMERICA EXPRESS",IF($B466="CRÉDITO",$D466-($D466*TAXAS!$C$9)),IF($A466=TAXAS!$A$10,IF($B466="CRÉDITO",$D466-($D466*TAXAS!$C$10)), IF($A466=TAXAS!$A$11,IF($B466="CRÉDITO",$D466-($D466*TAXAS!$C$11)), IF($A466=TAXAS!$A$12,IF($B466="CRÉDITO",$D466-($D466*TAXAS!$C$12)), IF($A466=TAXAS!$A$13,IF($B466="CRÉDITO",$D466-($D466*TAXAS!$C$13)), IF($A466=TAXAS!$A$14,IF($B466="CRÉDITO",$D466-($D466*TAXAS!$C$14)), IF($A466=TAXAS!$A$15,IF($B466="CRÉDITO",$D466-($D466*TAXAS!$C$15)), IF($A466=TAXAS!$A$16,IF($B466="CRÉDITO",$D466-($D466*TAXAS!$C$16)), IF($A466=TAXAS!$A$17,IF($B466="CRÉDITO",$D466-($D466*TAXAS!$C$17)), IF($A466=TAXAS!$A$18,IF($B466="CRÉDITO",$D466-($D466*TAXAS!$C$18)), IF($A466=TAXAS!$A$19,IF($B466="CRÉDITO",$D466-($D466*TAXAS!$C$19)), IF($A466=TAXAS!$A$20,IF($B466="CRÉDITO",$D466-($D466*TAXAS!$C$20)), IF($A466=TAXAS!$A$21,IF($B466="CRÉDITO",$D466-($D466*TAXAS!$C$21)), IF($A466=TAXAS!$A$22,IF($B466="CRÉDITO",$D466-($D466*TAXAS!$C$22)), IF($A466=TAXAS!$A$23,IF($B466="CRÉDITO",$D466-($D466*TAXAS!$C$23)), IF($A466=TAXAS!$A$24,IF($B466="CRÉDITO",$D466-($D466*TAXAS!$C$24)), IF($A466=TAXAS!$A$25,IF($B466="CRÉDITO",$D466-($D466*TAXAS!$C$25)), IF($A466=TAXAS!$A$26,IF($B466="CRÉDITO",$D466-($D466*TAXAS!$C$26)), IF($A466=TAXAS!$A$27,IF($B466="CRÉDITO",$D466-($D466*TAXAS!$C$27))))))))))))))))))))))))))/1</f>
        <v>0</v>
      </c>
      <c r="G466" s="9">
        <f>IF($A466="VISA",IF($B466="PARCELADO ATÉ 3X",$D466-(D466*TAXAS!$D$4))/3,IF($A466="MASTER",IF($B466="PARCELADO ATÉ 3X",$D466-(D466*TAXAS!$D$5))/3,IF($A466="ELO",IF($B466="PARCELADO ATÉ 3X",$D466-(D466*TAXAS!$D$6))/3,IF($A466="HIPERCARD",IF($B466="PARCELADO ATÉ 3X",$D466-(D466*TAXAS!$D$7))/3,IF($A466="DINERS",IF($B466="PARCELADO ATÉ 3X",$D466-(D466*TAXAS!$D$8))/3,IF($A466="AMERICA EXPRESS",IF($B466="PARCELADO ATÉ 3X",$D466-(D466*TAXAS!$D$9))/3,IF($A466=TAXAS!$A$10,IF($B466="PARCELADO ATÉ 3X",$D466-($D466*TAXAS!$D$10))/3,IF($A466=TAXAS!$A$11,IF($B466="PARCELADO ATÉ 3X",$D466-($D466*TAXAS!$D$11))/3,IF($A466=TAXAS!$A$12,IF($B466="PARCELADO ATÉ 3X",$D466-($D466*TAXAS!$D$12))/3,IF($A466=TAXAS!$A$13,IF($B466="PARCELADO ATÉ 3X",$D466-($D466*TAXAS!$D$13))/3,IF($A466=TAXAS!$A$14,IF($B466="PARCELADO ATÉ 3X",$D466-($D466*TAXAS!$D$14))/3,IF($A466=TAXAS!$A$15,IF($B466="PARCELADO ATÉ 3X",$D466-($D466*TAXAS!$D$15))/3,IF($A466=TAXAS!$A$16,IF($B466="PARCELADO ATÉ 3X",$D466-($D466*TAXAS!$D$16))/3,IF($A466=TAXAS!$A$17,IF($B466="PARCELADO ATÉ 3X",$D466-($D466*TAXAS!$D$17))/3,IF($A466=TAXAS!$A$18,IF($B466="PARCELADO ATÉ 3X",$D466-($D466*TAXAS!$D$18))/3,IF($A466=TAXAS!$A$19,IF($B466="PARCELADO ATÉ 3X",$D466-($D466*TAXAS!$D$19))/3,IF($A466=TAXAS!$A$20,IF($B466="PARCELADO ATÉ 3X",$D466-($D466*TAXAS!$D$20))/3,IF($A466=TAXAS!$A$21,IF($B466="PARCELADO ATÉ 3X",$D466-($D466*TAXAS!$D$21))/3,IF($A466=TAXAS!$A$22,IF($B466="PARCELADO ATÉ 3X",$D466-($D466*TAXAS!$D$22))/3,IF($A466=TAXAS!$A$23,IF($B466="PARCELADO ATÉ 3X",$D466-($D466*TAXAS!$D$23))/3,IF($A466=TAXAS!$A$24,IF($B466="PARCELADO ATÉ 3X",$D466-($D466*TAXAS!$D$24))/3,IF($A466=TAXAS!$A$25,IF($B466="PARCELADO ATÉ 3X",$D466-($D466*TAXAS!$D$25))/3,IF($A466=TAXAS!$A$26,IF($B466="PARCELADO ATÉ 3X",$D466-($D466*TAXAS!$D$26))/3,IF($A466=TAXAS!$A$27,IF($B466="PARCELADO ATÉ 3X",$D466-($D466*TAXAS!$D$27))/3))))))))))))))))))))))))/1</f>
        <v>0</v>
      </c>
      <c r="H466" s="9">
        <f>IF($A466="VISA",IF($B466="PARCELADO ATÉ 6X",$D466-(D466*TAXAS!$E$4))/6,IF($A466="MASTER",IF($B466="PARCELADO ATÉ 6X",$D466-(D466*TAXAS!$E$5))/6,IF($A466="ELO",IF($B466="PARCELADO ATÉ 6X",$D466-(D466*TAXAS!$E$6))/6,IF($A466="HIPERCARD",IF($B466="PARCELADO ATÉ 6X",$D466-(D466*TAXAS!$E$7))/6,IF($A466="DINERS",IF($B466="PARCELADO ATÉ 6X",$D466-(D466*TAXAS!$E$8))/6,IF($A466="AMERICA EXPRESS",IF($B466="PARCELADO ATÉ 6X",$D466-(D466*TAXAS!$E$9))/6,IF($A466=TAXAS!$A$10,IF($B466="PARCELADO ATÉ 6X",$D466-($D466*TAXAS!$E$10))/6,IF($A466=TAXAS!$A$11,IF($B466="PARCELADO ATÉ 6X",$D466-($D466*TAXAS!$E$11))/6,IF($A466=TAXAS!$A$12,IF($B466="PARCELADO ATÉ 6X",$D466-($D466*TAXAS!$E$12))/6,IF($A466=TAXAS!$A$13,IF($B466="PARCELADO ATÉ 6X",$D466-($D466*TAXAS!$E$13))/6,IF($A466=TAXAS!$A$14,IF($B466="PARCELADO ATÉ 6X",$D466-($D466*TAXAS!$E$14))/6,IF($A466=TAXAS!$A$15,IF($B466="PARCELADO ATÉ 6X",$D466-($D466*TAXAS!$E$15))/6,IF($A466=TAXAS!$A$16,IF($B466="PARCELADO ATÉ 6X",$D466-($D466*TAXAS!$E$16))/6,IF($A466=TAXAS!$A$17,IF($B466="PARCELADO ATÉ 6X",$D466-($D466*TAXAS!$E$17))/6,IF($A466=TAXAS!$A$18,IF($B466="PARCELADO ATÉ 6X",$D466-($D466*TAXAS!$E$18))/6,IF($A466=TAXAS!$A$19,IF($B466="PARCELADO ATÉ 6X",$D466-($D466*TAXAS!$E$19))/6,IF($A466=TAXAS!$A$20,IF($B466="PARCELADO ATÉ 6X",$D466-($D466*TAXAS!$E$20))/6,IF($A466=TAXAS!$A$21,IF($B466="PARCELADO ATÉ 6X",$D466-($D466*TAXAS!$E$21))/6,IF($A466=TAXAS!$A$22,IF($B466="PARCELADO ATÉ 6X",$D466-($D466*TAXAS!$E$22))/6,IF($A466=TAXAS!$A$23,IF($B466="PARCELADO ATÉ 6X",$D466-($D466*TAXAS!$E$23))/6,IF($A466=TAXAS!$A$24,IF($B466="PARCELADO ATÉ 6X",$D466-($D466*TAXAS!$E$24))/6,IF($A466=TAXAS!$A$25,IF($B466="PARCELADO ATÉ 6X",$D466-($D466*TAXAS!$E$25))/6,IF($A466=TAXAS!$A$26,IF($B466="PARCELADO ATÉ 6X",$D466-($D466*TAXAS!$E$26))/6,IF($A466=TAXAS!$A$27,IF($B466="PARCELADO ATÉ 6X",$D466-($D466*TAXAS!$E$27))/6))))))))))))))))))))))))/1</f>
        <v>0</v>
      </c>
      <c r="I466" s="9">
        <f>IF($A466="VISA",IF($B466="PARCELADO ATÉ 12X",$D466-(D466*TAXAS!$F$4))/12,IF($A466="MASTER",IF($B466="PARCELADO ATÉ 12X",$D466-(D466*TAXAS!$F$5))/12,IF($A466="ELO",IF($B466="PARCELADO ATÉ 12X",$D466-(D466*TAXAS!$F$6))/12,IF($A466="HIPERCARD",IF($B466="PARCELADO ATÉ 12X",$D466-(D466*TAXAS!$F$7))/12,IF($A466="DINERS",IF($B466="PARCELADO ATÉ 12X",$D466-(D466*TAXAS!$F$8))/12,IF($A466="AMERICA EXPRESS",IF($B466="PARCELADO ATÉ 12X",$D466-(D466*TAXAS!$F$9))/12,IF($A466=TAXAS!$A$10,IF($B466="PARCELADO ATÉ 12X",$D466-($D466*TAXAS!$F$10))/12,IF($A466=TAXAS!$A$11,IF($B466="PARCELADO ATÉ 12X",$D466-($D466*TAXAS!$F$11))/12,IF($A466=TAXAS!$A$12,IF($B466="PARCELADO ATÉ 12X",$D466-($D466*TAXAS!$F$12))/12,IF($A466=TAXAS!$A$13,IF($B466="PARCELADO ATÉ 12X",$D466-($D466*TAXAS!$F$13))/12,IF($A466=TAXAS!$A$14,IF($B466="PARCELADO ATÉ 12X",$D466-($D466*TAXAS!$F$14))/12,IF($A466=TAXAS!$A$15,IF($B466="PARCELADO ATÉ 12X",$D466-($D466*TAXAS!$F$15))/12,IF($A466=TAXAS!$A$16,IF($B466="PARCELADO ATÉ 12X",$D466-($D466*TAXAS!$F$16))/12,IF($A466=TAXAS!$A$17,IF($B466="PARCELADO ATÉ 12X",$D466-($D466*TAXAS!$F$17))/12,IF($A466=TAXAS!$A$18,IF($B466="PARCELADO ATÉ 12X",$D466-($D466*TAXAS!$F$18))/12,IF($A466=TAXAS!$A$19,IF($B466="PARCELADO ATÉ 12X",$D466-($D466*TAXAS!$F$19))/12,IF($A466=TAXAS!$A$20,IF($B466="PARCELADO ATÉ 12X",$D466-($D466*TAXAS!$F$20))/12,IF($A466=TAXAS!$A$21,IF($B466="PARCELADO ATÉ 12X",$D466-($D466*TAXAS!$F$21))/12,IF($A466=TAXAS!$A$22,IF($B466="PARCELADO ATÉ 12X",$D466-($D466*TAXAS!$F$22))/12,IF($A466=TAXAS!$A$23,IF($B466="PARCELADO ATÉ 12X",$D466-($D466*TAXAS!$F$23))/12,IF($A466=TAXAS!$A$24,IF($B466="PARCELADO ATÉ 12X",$D466-($D466*TAXAS!$F$24))/12,IF($A466=TAXAS!$A$25,IF($B466="PARCELADO ATÉ 12X",$D466-($D466*TAXAS!$F$25))/12,IF($A466=TAXAS!$A$26,IF($B466="PARCELADO ATÉ 12X",$D466-($D466*TAXAS!$F$26))/12,IF($A466=TAXAS!$A$27,IF($B466="PARCELADO ATÉ 12X",$D466-($D466*TAXAS!$F$27))/12))))))))))))))))))))))))/1</f>
        <v>0</v>
      </c>
      <c r="J466" s="8">
        <f t="shared" si="0"/>
        <v>0</v>
      </c>
      <c r="K466" s="10" t="b">
        <f>IF($B466="PARCELADO ATÉ 3X",($D466-($D466*TAXAS!$D$4))-$J466)</f>
        <v>0</v>
      </c>
      <c r="L466" s="10" t="b">
        <f>IF($B466="PARCELADO ATÉ 6X",($D466-($D466*TAXAS!$E$4))-$J466)</f>
        <v>0</v>
      </c>
      <c r="M466" s="10" t="b">
        <f>IF($B466="PARCELADO ATÉ 12X",($D466-($D466*TAXAS!$F$4))-$J466)</f>
        <v>0</v>
      </c>
      <c r="N466" s="8">
        <f t="shared" si="1"/>
        <v>0</v>
      </c>
      <c r="O466" s="10">
        <f t="shared" si="2"/>
        <v>0</v>
      </c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spans="1:31" ht="15.75" customHeight="1" x14ac:dyDescent="0.2">
      <c r="A467" s="3"/>
      <c r="B467" s="5"/>
      <c r="C467" s="6"/>
      <c r="D467" s="42"/>
      <c r="E467" s="8">
        <f>IF($A467="VISA",IF($B467="DÉBITO",$D467-($D467*TAXAS!$B$4)),IF($A467="MASTER",IF($B467="DÉBITO",$D467-($D467*TAXAS!$B$5)),IF($A467="ELO", IF($B467="DÉBITO",$D467-($D467*TAXAS!$B$6)),IF($A467="HIPERCARD",IF($B467="DÉBITO",$D467-($D467*TAXAS!$B$7)),IF($A467="DINERS",IF($B467="DÉBITO",$D467-($D467*TAXAS!$B$8)),IF($A467="AMERICA EXPRESS",IF($B467="DÉBITO",$D467-($D467*TAXAS!$B$9)),IF($A467=TAXAS!$A$10,IF($B467="DÉBITO",$D467-($D467*TAXAS!$B$10)), IF($A467=TAXAS!$A$11,IF($B467="DÉBITO",$D467-($D467*TAXAS!$B$11)), IF($A467=TAXAS!$A$12,IF($B467="DÉBITO",$D467-($D467*TAXAS!$B$12)), IF($A467=TAXAS!$A$13,IF($B467="DÉBITO",$D467-($D467*TAXAS!$B$13)), IF($A467=TAXAS!$A$14,IF($B467="DÉBITO",$D467-($D467*TAXAS!$B$14)), IF($A467=TAXAS!$A$15,IF($B467="DÉBITO",$D467-($D467*TAXAS!$B$15)), IF($A467=TAXAS!$A$16,IF($B467="DÉBITO",$D467-($D467*TAXAS!$B$16)), IF($A467=TAXAS!$A$17,IF($B467="DÉBITO",$D467-($D467*TAXAS!$B$17)), IF($A467=TAXAS!$A$18,IF($B467="DÉBITO",$D467-($D467*TAXAS!$B$18)), IF($A467=TAXAS!$A$19,IF($B467="DÉBITO",$D467-($D467*TAXAS!$B$19)), IF($A467=TAXAS!$A$20,IF($B467="DÉBITO",$D467-($D467*TAXAS!$B$20)), IF($A467=TAXAS!$A$21,IF($B467="DÉBITO",$D467-($D467*TAXAS!$B$21)), IF($A467=TAXAS!$A$22,IF($B467="DÉBITO",$D467-($D467*TAXAS!$B$22)), IF($A467=TAXAS!$A$23,IF($B467="DÉBITO",$D467-($D467*TAXAS!$B$23)), IF($A467=TAXAS!$A$24,IF($B467="DÉBITO",$D467-($D467*TAXAS!$B$24)), IF($A467=TAXAS!$A$25,IF($B467="DÉBITO",$D467-($D467*TAXAS!$B$25)), IF($A467=TAXAS!$A$26,IF($B467="DÉBITO",$D467-($D467*TAXAS!$B$26)), IF($A467=TAXAS!$A$27,IF($B467="DÉBITO",$D467-($D467*TAXAS!$B$27))))))))))))))))))))))))))/1</f>
        <v>0</v>
      </c>
      <c r="F467" s="8">
        <f>IF($A467="VISA",IF($B467="CRÉDITO",$D467-($D467*TAXAS!$C$4)),IF($A467="MASTER",IF($B467="CRÉDITO",$D467-($D467*TAXAS!$C$5)),IF($A467="ELO", IF($B467="CRÉDITO",$D467-($D467*TAXAS!$C$6)),IF($A467="HIPERCARD",IF($B467="CRÉDITO",$D467-($D467*TAXAS!$C$7)),IF($A467="DINERS",IF($B467="CRÉDITO",$D467-($D467*TAXAS!$C$8)),IF($A467="AMERICA EXPRESS",IF($B467="CRÉDITO",$D467-($D467*TAXAS!$C$9)),IF($A467=TAXAS!$A$10,IF($B467="CRÉDITO",$D467-($D467*TAXAS!$C$10)), IF($A467=TAXAS!$A$11,IF($B467="CRÉDITO",$D467-($D467*TAXAS!$C$11)), IF($A467=TAXAS!$A$12,IF($B467="CRÉDITO",$D467-($D467*TAXAS!$C$12)), IF($A467=TAXAS!$A$13,IF($B467="CRÉDITO",$D467-($D467*TAXAS!$C$13)), IF($A467=TAXAS!$A$14,IF($B467="CRÉDITO",$D467-($D467*TAXAS!$C$14)), IF($A467=TAXAS!$A$15,IF($B467="CRÉDITO",$D467-($D467*TAXAS!$C$15)), IF($A467=TAXAS!$A$16,IF($B467="CRÉDITO",$D467-($D467*TAXAS!$C$16)), IF($A467=TAXAS!$A$17,IF($B467="CRÉDITO",$D467-($D467*TAXAS!$C$17)), IF($A467=TAXAS!$A$18,IF($B467="CRÉDITO",$D467-($D467*TAXAS!$C$18)), IF($A467=TAXAS!$A$19,IF($B467="CRÉDITO",$D467-($D467*TAXAS!$C$19)), IF($A467=TAXAS!$A$20,IF($B467="CRÉDITO",$D467-($D467*TAXAS!$C$20)), IF($A467=TAXAS!$A$21,IF($B467="CRÉDITO",$D467-($D467*TAXAS!$C$21)), IF($A467=TAXAS!$A$22,IF($B467="CRÉDITO",$D467-($D467*TAXAS!$C$22)), IF($A467=TAXAS!$A$23,IF($B467="CRÉDITO",$D467-($D467*TAXAS!$C$23)), IF($A467=TAXAS!$A$24,IF($B467="CRÉDITO",$D467-($D467*TAXAS!$C$24)), IF($A467=TAXAS!$A$25,IF($B467="CRÉDITO",$D467-($D467*TAXAS!$C$25)), IF($A467=TAXAS!$A$26,IF($B467="CRÉDITO",$D467-($D467*TAXAS!$C$26)), IF($A467=TAXAS!$A$27,IF($B467="CRÉDITO",$D467-($D467*TAXAS!$C$27))))))))))))))))))))))))))/1</f>
        <v>0</v>
      </c>
      <c r="G467" s="9">
        <f>IF($A467="VISA",IF($B467="PARCELADO ATÉ 3X",$D467-(D467*TAXAS!$D$4))/3,IF($A467="MASTER",IF($B467="PARCELADO ATÉ 3X",$D467-(D467*TAXAS!$D$5))/3,IF($A467="ELO",IF($B467="PARCELADO ATÉ 3X",$D467-(D467*TAXAS!$D$6))/3,IF($A467="HIPERCARD",IF($B467="PARCELADO ATÉ 3X",$D467-(D467*TAXAS!$D$7))/3,IF($A467="DINERS",IF($B467="PARCELADO ATÉ 3X",$D467-(D467*TAXAS!$D$8))/3,IF($A467="AMERICA EXPRESS",IF($B467="PARCELADO ATÉ 3X",$D467-(D467*TAXAS!$D$9))/3,IF($A467=TAXAS!$A$10,IF($B467="PARCELADO ATÉ 3X",$D467-($D467*TAXAS!$D$10))/3,IF($A467=TAXAS!$A$11,IF($B467="PARCELADO ATÉ 3X",$D467-($D467*TAXAS!$D$11))/3,IF($A467=TAXAS!$A$12,IF($B467="PARCELADO ATÉ 3X",$D467-($D467*TAXAS!$D$12))/3,IF($A467=TAXAS!$A$13,IF($B467="PARCELADO ATÉ 3X",$D467-($D467*TAXAS!$D$13))/3,IF($A467=TAXAS!$A$14,IF($B467="PARCELADO ATÉ 3X",$D467-($D467*TAXAS!$D$14))/3,IF($A467=TAXAS!$A$15,IF($B467="PARCELADO ATÉ 3X",$D467-($D467*TAXAS!$D$15))/3,IF($A467=TAXAS!$A$16,IF($B467="PARCELADO ATÉ 3X",$D467-($D467*TAXAS!$D$16))/3,IF($A467=TAXAS!$A$17,IF($B467="PARCELADO ATÉ 3X",$D467-($D467*TAXAS!$D$17))/3,IF($A467=TAXAS!$A$18,IF($B467="PARCELADO ATÉ 3X",$D467-($D467*TAXAS!$D$18))/3,IF($A467=TAXAS!$A$19,IF($B467="PARCELADO ATÉ 3X",$D467-($D467*TAXAS!$D$19))/3,IF($A467=TAXAS!$A$20,IF($B467="PARCELADO ATÉ 3X",$D467-($D467*TAXAS!$D$20))/3,IF($A467=TAXAS!$A$21,IF($B467="PARCELADO ATÉ 3X",$D467-($D467*TAXAS!$D$21))/3,IF($A467=TAXAS!$A$22,IF($B467="PARCELADO ATÉ 3X",$D467-($D467*TAXAS!$D$22))/3,IF($A467=TAXAS!$A$23,IF($B467="PARCELADO ATÉ 3X",$D467-($D467*TAXAS!$D$23))/3,IF($A467=TAXAS!$A$24,IF($B467="PARCELADO ATÉ 3X",$D467-($D467*TAXAS!$D$24))/3,IF($A467=TAXAS!$A$25,IF($B467="PARCELADO ATÉ 3X",$D467-($D467*TAXAS!$D$25))/3,IF($A467=TAXAS!$A$26,IF($B467="PARCELADO ATÉ 3X",$D467-($D467*TAXAS!$D$26))/3,IF($A467=TAXAS!$A$27,IF($B467="PARCELADO ATÉ 3X",$D467-($D467*TAXAS!$D$27))/3))))))))))))))))))))))))/1</f>
        <v>0</v>
      </c>
      <c r="H467" s="9">
        <f>IF($A467="VISA",IF($B467="PARCELADO ATÉ 6X",$D467-(D467*TAXAS!$E$4))/6,IF($A467="MASTER",IF($B467="PARCELADO ATÉ 6X",$D467-(D467*TAXAS!$E$5))/6,IF($A467="ELO",IF($B467="PARCELADO ATÉ 6X",$D467-(D467*TAXAS!$E$6))/6,IF($A467="HIPERCARD",IF($B467="PARCELADO ATÉ 6X",$D467-(D467*TAXAS!$E$7))/6,IF($A467="DINERS",IF($B467="PARCELADO ATÉ 6X",$D467-(D467*TAXAS!$E$8))/6,IF($A467="AMERICA EXPRESS",IF($B467="PARCELADO ATÉ 6X",$D467-(D467*TAXAS!$E$9))/6,IF($A467=TAXAS!$A$10,IF($B467="PARCELADO ATÉ 6X",$D467-($D467*TAXAS!$E$10))/6,IF($A467=TAXAS!$A$11,IF($B467="PARCELADO ATÉ 6X",$D467-($D467*TAXAS!$E$11))/6,IF($A467=TAXAS!$A$12,IF($B467="PARCELADO ATÉ 6X",$D467-($D467*TAXAS!$E$12))/6,IF($A467=TAXAS!$A$13,IF($B467="PARCELADO ATÉ 6X",$D467-($D467*TAXAS!$E$13))/6,IF($A467=TAXAS!$A$14,IF($B467="PARCELADO ATÉ 6X",$D467-($D467*TAXAS!$E$14))/6,IF($A467=TAXAS!$A$15,IF($B467="PARCELADO ATÉ 6X",$D467-($D467*TAXAS!$E$15))/6,IF($A467=TAXAS!$A$16,IF($B467="PARCELADO ATÉ 6X",$D467-($D467*TAXAS!$E$16))/6,IF($A467=TAXAS!$A$17,IF($B467="PARCELADO ATÉ 6X",$D467-($D467*TAXAS!$E$17))/6,IF($A467=TAXAS!$A$18,IF($B467="PARCELADO ATÉ 6X",$D467-($D467*TAXAS!$E$18))/6,IF($A467=TAXAS!$A$19,IF($B467="PARCELADO ATÉ 6X",$D467-($D467*TAXAS!$E$19))/6,IF($A467=TAXAS!$A$20,IF($B467="PARCELADO ATÉ 6X",$D467-($D467*TAXAS!$E$20))/6,IF($A467=TAXAS!$A$21,IF($B467="PARCELADO ATÉ 6X",$D467-($D467*TAXAS!$E$21))/6,IF($A467=TAXAS!$A$22,IF($B467="PARCELADO ATÉ 6X",$D467-($D467*TAXAS!$E$22))/6,IF($A467=TAXAS!$A$23,IF($B467="PARCELADO ATÉ 6X",$D467-($D467*TAXAS!$E$23))/6,IF($A467=TAXAS!$A$24,IF($B467="PARCELADO ATÉ 6X",$D467-($D467*TAXAS!$E$24))/6,IF($A467=TAXAS!$A$25,IF($B467="PARCELADO ATÉ 6X",$D467-($D467*TAXAS!$E$25))/6,IF($A467=TAXAS!$A$26,IF($B467="PARCELADO ATÉ 6X",$D467-($D467*TAXAS!$E$26))/6,IF($A467=TAXAS!$A$27,IF($B467="PARCELADO ATÉ 6X",$D467-($D467*TAXAS!$E$27))/6))))))))))))))))))))))))/1</f>
        <v>0</v>
      </c>
      <c r="I467" s="9">
        <f>IF($A467="VISA",IF($B467="PARCELADO ATÉ 12X",$D467-(D467*TAXAS!$F$4))/12,IF($A467="MASTER",IF($B467="PARCELADO ATÉ 12X",$D467-(D467*TAXAS!$F$5))/12,IF($A467="ELO",IF($B467="PARCELADO ATÉ 12X",$D467-(D467*TAXAS!$F$6))/12,IF($A467="HIPERCARD",IF($B467="PARCELADO ATÉ 12X",$D467-(D467*TAXAS!$F$7))/12,IF($A467="DINERS",IF($B467="PARCELADO ATÉ 12X",$D467-(D467*TAXAS!$F$8))/12,IF($A467="AMERICA EXPRESS",IF($B467="PARCELADO ATÉ 12X",$D467-(D467*TAXAS!$F$9))/12,IF($A467=TAXAS!$A$10,IF($B467="PARCELADO ATÉ 12X",$D467-($D467*TAXAS!$F$10))/12,IF($A467=TAXAS!$A$11,IF($B467="PARCELADO ATÉ 12X",$D467-($D467*TAXAS!$F$11))/12,IF($A467=TAXAS!$A$12,IF($B467="PARCELADO ATÉ 12X",$D467-($D467*TAXAS!$F$12))/12,IF($A467=TAXAS!$A$13,IF($B467="PARCELADO ATÉ 12X",$D467-($D467*TAXAS!$F$13))/12,IF($A467=TAXAS!$A$14,IF($B467="PARCELADO ATÉ 12X",$D467-($D467*TAXAS!$F$14))/12,IF($A467=TAXAS!$A$15,IF($B467="PARCELADO ATÉ 12X",$D467-($D467*TAXAS!$F$15))/12,IF($A467=TAXAS!$A$16,IF($B467="PARCELADO ATÉ 12X",$D467-($D467*TAXAS!$F$16))/12,IF($A467=TAXAS!$A$17,IF($B467="PARCELADO ATÉ 12X",$D467-($D467*TAXAS!$F$17))/12,IF($A467=TAXAS!$A$18,IF($B467="PARCELADO ATÉ 12X",$D467-($D467*TAXAS!$F$18))/12,IF($A467=TAXAS!$A$19,IF($B467="PARCELADO ATÉ 12X",$D467-($D467*TAXAS!$F$19))/12,IF($A467=TAXAS!$A$20,IF($B467="PARCELADO ATÉ 12X",$D467-($D467*TAXAS!$F$20))/12,IF($A467=TAXAS!$A$21,IF($B467="PARCELADO ATÉ 12X",$D467-($D467*TAXAS!$F$21))/12,IF($A467=TAXAS!$A$22,IF($B467="PARCELADO ATÉ 12X",$D467-($D467*TAXAS!$F$22))/12,IF($A467=TAXAS!$A$23,IF($B467="PARCELADO ATÉ 12X",$D467-($D467*TAXAS!$F$23))/12,IF($A467=TAXAS!$A$24,IF($B467="PARCELADO ATÉ 12X",$D467-($D467*TAXAS!$F$24))/12,IF($A467=TAXAS!$A$25,IF($B467="PARCELADO ATÉ 12X",$D467-($D467*TAXAS!$F$25))/12,IF($A467=TAXAS!$A$26,IF($B467="PARCELADO ATÉ 12X",$D467-($D467*TAXAS!$F$26))/12,IF($A467=TAXAS!$A$27,IF($B467="PARCELADO ATÉ 12X",$D467-($D467*TAXAS!$F$27))/12))))))))))))))))))))))))/1</f>
        <v>0</v>
      </c>
      <c r="J467" s="8">
        <f t="shared" si="0"/>
        <v>0</v>
      </c>
      <c r="K467" s="10" t="b">
        <f>IF($B467="PARCELADO ATÉ 3X",($D467-($D467*TAXAS!$D$4))-$J467)</f>
        <v>0</v>
      </c>
      <c r="L467" s="10" t="b">
        <f>IF($B467="PARCELADO ATÉ 6X",($D467-($D467*TAXAS!$E$4))-$J467)</f>
        <v>0</v>
      </c>
      <c r="M467" s="10" t="b">
        <f>IF($B467="PARCELADO ATÉ 12X",($D467-($D467*TAXAS!$F$4))-$J467)</f>
        <v>0</v>
      </c>
      <c r="N467" s="8">
        <f t="shared" si="1"/>
        <v>0</v>
      </c>
      <c r="O467" s="10">
        <f t="shared" si="2"/>
        <v>0</v>
      </c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spans="1:31" ht="15.75" customHeight="1" x14ac:dyDescent="0.2">
      <c r="A468" s="3"/>
      <c r="B468" s="5"/>
      <c r="C468" s="6"/>
      <c r="D468" s="42"/>
      <c r="E468" s="8">
        <f>IF($A468="VISA",IF($B468="DÉBITO",$D468-($D468*TAXAS!$B$4)),IF($A468="MASTER",IF($B468="DÉBITO",$D468-($D468*TAXAS!$B$5)),IF($A468="ELO", IF($B468="DÉBITO",$D468-($D468*TAXAS!$B$6)),IF($A468="HIPERCARD",IF($B468="DÉBITO",$D468-($D468*TAXAS!$B$7)),IF($A468="DINERS",IF($B468="DÉBITO",$D468-($D468*TAXAS!$B$8)),IF($A468="AMERICA EXPRESS",IF($B468="DÉBITO",$D468-($D468*TAXAS!$B$9)),IF($A468=TAXAS!$A$10,IF($B468="DÉBITO",$D468-($D468*TAXAS!$B$10)), IF($A468=TAXAS!$A$11,IF($B468="DÉBITO",$D468-($D468*TAXAS!$B$11)), IF($A468=TAXAS!$A$12,IF($B468="DÉBITO",$D468-($D468*TAXAS!$B$12)), IF($A468=TAXAS!$A$13,IF($B468="DÉBITO",$D468-($D468*TAXAS!$B$13)), IF($A468=TAXAS!$A$14,IF($B468="DÉBITO",$D468-($D468*TAXAS!$B$14)), IF($A468=TAXAS!$A$15,IF($B468="DÉBITO",$D468-($D468*TAXAS!$B$15)), IF($A468=TAXAS!$A$16,IF($B468="DÉBITO",$D468-($D468*TAXAS!$B$16)), IF($A468=TAXAS!$A$17,IF($B468="DÉBITO",$D468-($D468*TAXAS!$B$17)), IF($A468=TAXAS!$A$18,IF($B468="DÉBITO",$D468-($D468*TAXAS!$B$18)), IF($A468=TAXAS!$A$19,IF($B468="DÉBITO",$D468-($D468*TAXAS!$B$19)), IF($A468=TAXAS!$A$20,IF($B468="DÉBITO",$D468-($D468*TAXAS!$B$20)), IF($A468=TAXAS!$A$21,IF($B468="DÉBITO",$D468-($D468*TAXAS!$B$21)), IF($A468=TAXAS!$A$22,IF($B468="DÉBITO",$D468-($D468*TAXAS!$B$22)), IF($A468=TAXAS!$A$23,IF($B468="DÉBITO",$D468-($D468*TAXAS!$B$23)), IF($A468=TAXAS!$A$24,IF($B468="DÉBITO",$D468-($D468*TAXAS!$B$24)), IF($A468=TAXAS!$A$25,IF($B468="DÉBITO",$D468-($D468*TAXAS!$B$25)), IF($A468=TAXAS!$A$26,IF($B468="DÉBITO",$D468-($D468*TAXAS!$B$26)), IF($A468=TAXAS!$A$27,IF($B468="DÉBITO",$D468-($D468*TAXAS!$B$27))))))))))))))))))))))))))/1</f>
        <v>0</v>
      </c>
      <c r="F468" s="8">
        <f>IF($A468="VISA",IF($B468="CRÉDITO",$D468-($D468*TAXAS!$C$4)),IF($A468="MASTER",IF($B468="CRÉDITO",$D468-($D468*TAXAS!$C$5)),IF($A468="ELO", IF($B468="CRÉDITO",$D468-($D468*TAXAS!$C$6)),IF($A468="HIPERCARD",IF($B468="CRÉDITO",$D468-($D468*TAXAS!$C$7)),IF($A468="DINERS",IF($B468="CRÉDITO",$D468-($D468*TAXAS!$C$8)),IF($A468="AMERICA EXPRESS",IF($B468="CRÉDITO",$D468-($D468*TAXAS!$C$9)),IF($A468=TAXAS!$A$10,IF($B468="CRÉDITO",$D468-($D468*TAXAS!$C$10)), IF($A468=TAXAS!$A$11,IF($B468="CRÉDITO",$D468-($D468*TAXAS!$C$11)), IF($A468=TAXAS!$A$12,IF($B468="CRÉDITO",$D468-($D468*TAXAS!$C$12)), IF($A468=TAXAS!$A$13,IF($B468="CRÉDITO",$D468-($D468*TAXAS!$C$13)), IF($A468=TAXAS!$A$14,IF($B468="CRÉDITO",$D468-($D468*TAXAS!$C$14)), IF($A468=TAXAS!$A$15,IF($B468="CRÉDITO",$D468-($D468*TAXAS!$C$15)), IF($A468=TAXAS!$A$16,IF($B468="CRÉDITO",$D468-($D468*TAXAS!$C$16)), IF($A468=TAXAS!$A$17,IF($B468="CRÉDITO",$D468-($D468*TAXAS!$C$17)), IF($A468=TAXAS!$A$18,IF($B468="CRÉDITO",$D468-($D468*TAXAS!$C$18)), IF($A468=TAXAS!$A$19,IF($B468="CRÉDITO",$D468-($D468*TAXAS!$C$19)), IF($A468=TAXAS!$A$20,IF($B468="CRÉDITO",$D468-($D468*TAXAS!$C$20)), IF($A468=TAXAS!$A$21,IF($B468="CRÉDITO",$D468-($D468*TAXAS!$C$21)), IF($A468=TAXAS!$A$22,IF($B468="CRÉDITO",$D468-($D468*TAXAS!$C$22)), IF($A468=TAXAS!$A$23,IF($B468="CRÉDITO",$D468-($D468*TAXAS!$C$23)), IF($A468=TAXAS!$A$24,IF($B468="CRÉDITO",$D468-($D468*TAXAS!$C$24)), IF($A468=TAXAS!$A$25,IF($B468="CRÉDITO",$D468-($D468*TAXAS!$C$25)), IF($A468=TAXAS!$A$26,IF($B468="CRÉDITO",$D468-($D468*TAXAS!$C$26)), IF($A468=TAXAS!$A$27,IF($B468="CRÉDITO",$D468-($D468*TAXAS!$C$27))))))))))))))))))))))))))/1</f>
        <v>0</v>
      </c>
      <c r="G468" s="9">
        <f>IF($A468="VISA",IF($B468="PARCELADO ATÉ 3X",$D468-(D468*TAXAS!$D$4))/3,IF($A468="MASTER",IF($B468="PARCELADO ATÉ 3X",$D468-(D468*TAXAS!$D$5))/3,IF($A468="ELO",IF($B468="PARCELADO ATÉ 3X",$D468-(D468*TAXAS!$D$6))/3,IF($A468="HIPERCARD",IF($B468="PARCELADO ATÉ 3X",$D468-(D468*TAXAS!$D$7))/3,IF($A468="DINERS",IF($B468="PARCELADO ATÉ 3X",$D468-(D468*TAXAS!$D$8))/3,IF($A468="AMERICA EXPRESS",IF($B468="PARCELADO ATÉ 3X",$D468-(D468*TAXAS!$D$9))/3,IF($A468=TAXAS!$A$10,IF($B468="PARCELADO ATÉ 3X",$D468-($D468*TAXAS!$D$10))/3,IF($A468=TAXAS!$A$11,IF($B468="PARCELADO ATÉ 3X",$D468-($D468*TAXAS!$D$11))/3,IF($A468=TAXAS!$A$12,IF($B468="PARCELADO ATÉ 3X",$D468-($D468*TAXAS!$D$12))/3,IF($A468=TAXAS!$A$13,IF($B468="PARCELADO ATÉ 3X",$D468-($D468*TAXAS!$D$13))/3,IF($A468=TAXAS!$A$14,IF($B468="PARCELADO ATÉ 3X",$D468-($D468*TAXAS!$D$14))/3,IF($A468=TAXAS!$A$15,IF($B468="PARCELADO ATÉ 3X",$D468-($D468*TAXAS!$D$15))/3,IF($A468=TAXAS!$A$16,IF($B468="PARCELADO ATÉ 3X",$D468-($D468*TAXAS!$D$16))/3,IF($A468=TAXAS!$A$17,IF($B468="PARCELADO ATÉ 3X",$D468-($D468*TAXAS!$D$17))/3,IF($A468=TAXAS!$A$18,IF($B468="PARCELADO ATÉ 3X",$D468-($D468*TAXAS!$D$18))/3,IF($A468=TAXAS!$A$19,IF($B468="PARCELADO ATÉ 3X",$D468-($D468*TAXAS!$D$19))/3,IF($A468=TAXAS!$A$20,IF($B468="PARCELADO ATÉ 3X",$D468-($D468*TAXAS!$D$20))/3,IF($A468=TAXAS!$A$21,IF($B468="PARCELADO ATÉ 3X",$D468-($D468*TAXAS!$D$21))/3,IF($A468=TAXAS!$A$22,IF($B468="PARCELADO ATÉ 3X",$D468-($D468*TAXAS!$D$22))/3,IF($A468=TAXAS!$A$23,IF($B468="PARCELADO ATÉ 3X",$D468-($D468*TAXAS!$D$23))/3,IF($A468=TAXAS!$A$24,IF($B468="PARCELADO ATÉ 3X",$D468-($D468*TAXAS!$D$24))/3,IF($A468=TAXAS!$A$25,IF($B468="PARCELADO ATÉ 3X",$D468-($D468*TAXAS!$D$25))/3,IF($A468=TAXAS!$A$26,IF($B468="PARCELADO ATÉ 3X",$D468-($D468*TAXAS!$D$26))/3,IF($A468=TAXAS!$A$27,IF($B468="PARCELADO ATÉ 3X",$D468-($D468*TAXAS!$D$27))/3))))))))))))))))))))))))/1</f>
        <v>0</v>
      </c>
      <c r="H468" s="9">
        <f>IF($A468="VISA",IF($B468="PARCELADO ATÉ 6X",$D468-(D468*TAXAS!$E$4))/6,IF($A468="MASTER",IF($B468="PARCELADO ATÉ 6X",$D468-(D468*TAXAS!$E$5))/6,IF($A468="ELO",IF($B468="PARCELADO ATÉ 6X",$D468-(D468*TAXAS!$E$6))/6,IF($A468="HIPERCARD",IF($B468="PARCELADO ATÉ 6X",$D468-(D468*TAXAS!$E$7))/6,IF($A468="DINERS",IF($B468="PARCELADO ATÉ 6X",$D468-(D468*TAXAS!$E$8))/6,IF($A468="AMERICA EXPRESS",IF($B468="PARCELADO ATÉ 6X",$D468-(D468*TAXAS!$E$9))/6,IF($A468=TAXAS!$A$10,IF($B468="PARCELADO ATÉ 6X",$D468-($D468*TAXAS!$E$10))/6,IF($A468=TAXAS!$A$11,IF($B468="PARCELADO ATÉ 6X",$D468-($D468*TAXAS!$E$11))/6,IF($A468=TAXAS!$A$12,IF($B468="PARCELADO ATÉ 6X",$D468-($D468*TAXAS!$E$12))/6,IF($A468=TAXAS!$A$13,IF($B468="PARCELADO ATÉ 6X",$D468-($D468*TAXAS!$E$13))/6,IF($A468=TAXAS!$A$14,IF($B468="PARCELADO ATÉ 6X",$D468-($D468*TAXAS!$E$14))/6,IF($A468=TAXAS!$A$15,IF($B468="PARCELADO ATÉ 6X",$D468-($D468*TAXAS!$E$15))/6,IF($A468=TAXAS!$A$16,IF($B468="PARCELADO ATÉ 6X",$D468-($D468*TAXAS!$E$16))/6,IF($A468=TAXAS!$A$17,IF($B468="PARCELADO ATÉ 6X",$D468-($D468*TAXAS!$E$17))/6,IF($A468=TAXAS!$A$18,IF($B468="PARCELADO ATÉ 6X",$D468-($D468*TAXAS!$E$18))/6,IF($A468=TAXAS!$A$19,IF($B468="PARCELADO ATÉ 6X",$D468-($D468*TAXAS!$E$19))/6,IF($A468=TAXAS!$A$20,IF($B468="PARCELADO ATÉ 6X",$D468-($D468*TAXAS!$E$20))/6,IF($A468=TAXAS!$A$21,IF($B468="PARCELADO ATÉ 6X",$D468-($D468*TAXAS!$E$21))/6,IF($A468=TAXAS!$A$22,IF($B468="PARCELADO ATÉ 6X",$D468-($D468*TAXAS!$E$22))/6,IF($A468=TAXAS!$A$23,IF($B468="PARCELADO ATÉ 6X",$D468-($D468*TAXAS!$E$23))/6,IF($A468=TAXAS!$A$24,IF($B468="PARCELADO ATÉ 6X",$D468-($D468*TAXAS!$E$24))/6,IF($A468=TAXAS!$A$25,IF($B468="PARCELADO ATÉ 6X",$D468-($D468*TAXAS!$E$25))/6,IF($A468=TAXAS!$A$26,IF($B468="PARCELADO ATÉ 6X",$D468-($D468*TAXAS!$E$26))/6,IF($A468=TAXAS!$A$27,IF($B468="PARCELADO ATÉ 6X",$D468-($D468*TAXAS!$E$27))/6))))))))))))))))))))))))/1</f>
        <v>0</v>
      </c>
      <c r="I468" s="9">
        <f>IF($A468="VISA",IF($B468="PARCELADO ATÉ 12X",$D468-(D468*TAXAS!$F$4))/12,IF($A468="MASTER",IF($B468="PARCELADO ATÉ 12X",$D468-(D468*TAXAS!$F$5))/12,IF($A468="ELO",IF($B468="PARCELADO ATÉ 12X",$D468-(D468*TAXAS!$F$6))/12,IF($A468="HIPERCARD",IF($B468="PARCELADO ATÉ 12X",$D468-(D468*TAXAS!$F$7))/12,IF($A468="DINERS",IF($B468="PARCELADO ATÉ 12X",$D468-(D468*TAXAS!$F$8))/12,IF($A468="AMERICA EXPRESS",IF($B468="PARCELADO ATÉ 12X",$D468-(D468*TAXAS!$F$9))/12,IF($A468=TAXAS!$A$10,IF($B468="PARCELADO ATÉ 12X",$D468-($D468*TAXAS!$F$10))/12,IF($A468=TAXAS!$A$11,IF($B468="PARCELADO ATÉ 12X",$D468-($D468*TAXAS!$F$11))/12,IF($A468=TAXAS!$A$12,IF($B468="PARCELADO ATÉ 12X",$D468-($D468*TAXAS!$F$12))/12,IF($A468=TAXAS!$A$13,IF($B468="PARCELADO ATÉ 12X",$D468-($D468*TAXAS!$F$13))/12,IF($A468=TAXAS!$A$14,IF($B468="PARCELADO ATÉ 12X",$D468-($D468*TAXAS!$F$14))/12,IF($A468=TAXAS!$A$15,IF($B468="PARCELADO ATÉ 12X",$D468-($D468*TAXAS!$F$15))/12,IF($A468=TAXAS!$A$16,IF($B468="PARCELADO ATÉ 12X",$D468-($D468*TAXAS!$F$16))/12,IF($A468=TAXAS!$A$17,IF($B468="PARCELADO ATÉ 12X",$D468-($D468*TAXAS!$F$17))/12,IF($A468=TAXAS!$A$18,IF($B468="PARCELADO ATÉ 12X",$D468-($D468*TAXAS!$F$18))/12,IF($A468=TAXAS!$A$19,IF($B468="PARCELADO ATÉ 12X",$D468-($D468*TAXAS!$F$19))/12,IF($A468=TAXAS!$A$20,IF($B468="PARCELADO ATÉ 12X",$D468-($D468*TAXAS!$F$20))/12,IF($A468=TAXAS!$A$21,IF($B468="PARCELADO ATÉ 12X",$D468-($D468*TAXAS!$F$21))/12,IF($A468=TAXAS!$A$22,IF($B468="PARCELADO ATÉ 12X",$D468-($D468*TAXAS!$F$22))/12,IF($A468=TAXAS!$A$23,IF($B468="PARCELADO ATÉ 12X",$D468-($D468*TAXAS!$F$23))/12,IF($A468=TAXAS!$A$24,IF($B468="PARCELADO ATÉ 12X",$D468-($D468*TAXAS!$F$24))/12,IF($A468=TAXAS!$A$25,IF($B468="PARCELADO ATÉ 12X",$D468-($D468*TAXAS!$F$25))/12,IF($A468=TAXAS!$A$26,IF($B468="PARCELADO ATÉ 12X",$D468-($D468*TAXAS!$F$26))/12,IF($A468=TAXAS!$A$27,IF($B468="PARCELADO ATÉ 12X",$D468-($D468*TAXAS!$F$27))/12))))))))))))))))))))))))/1</f>
        <v>0</v>
      </c>
      <c r="J468" s="8">
        <f t="shared" si="0"/>
        <v>0</v>
      </c>
      <c r="K468" s="10" t="b">
        <f>IF($B468="PARCELADO ATÉ 3X",($D468-($D468*TAXAS!$D$4))-$J468)</f>
        <v>0</v>
      </c>
      <c r="L468" s="10" t="b">
        <f>IF($B468="PARCELADO ATÉ 6X",($D468-($D468*TAXAS!$E$4))-$J468)</f>
        <v>0</v>
      </c>
      <c r="M468" s="10" t="b">
        <f>IF($B468="PARCELADO ATÉ 12X",($D468-($D468*TAXAS!$F$4))-$J468)</f>
        <v>0</v>
      </c>
      <c r="N468" s="8">
        <f t="shared" si="1"/>
        <v>0</v>
      </c>
      <c r="O468" s="10">
        <f t="shared" si="2"/>
        <v>0</v>
      </c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spans="1:31" ht="15.75" customHeight="1" x14ac:dyDescent="0.2">
      <c r="A469" s="3"/>
      <c r="B469" s="5"/>
      <c r="C469" s="6"/>
      <c r="D469" s="42"/>
      <c r="E469" s="8">
        <f>IF($A469="VISA",IF($B469="DÉBITO",$D469-($D469*TAXAS!$B$4)),IF($A469="MASTER",IF($B469="DÉBITO",$D469-($D469*TAXAS!$B$5)),IF($A469="ELO", IF($B469="DÉBITO",$D469-($D469*TAXAS!$B$6)),IF($A469="HIPERCARD",IF($B469="DÉBITO",$D469-($D469*TAXAS!$B$7)),IF($A469="DINERS",IF($B469="DÉBITO",$D469-($D469*TAXAS!$B$8)),IF($A469="AMERICA EXPRESS",IF($B469="DÉBITO",$D469-($D469*TAXAS!$B$9)),IF($A469=TAXAS!$A$10,IF($B469="DÉBITO",$D469-($D469*TAXAS!$B$10)), IF($A469=TAXAS!$A$11,IF($B469="DÉBITO",$D469-($D469*TAXAS!$B$11)), IF($A469=TAXAS!$A$12,IF($B469="DÉBITO",$D469-($D469*TAXAS!$B$12)), IF($A469=TAXAS!$A$13,IF($B469="DÉBITO",$D469-($D469*TAXAS!$B$13)), IF($A469=TAXAS!$A$14,IF($B469="DÉBITO",$D469-($D469*TAXAS!$B$14)), IF($A469=TAXAS!$A$15,IF($B469="DÉBITO",$D469-($D469*TAXAS!$B$15)), IF($A469=TAXAS!$A$16,IF($B469="DÉBITO",$D469-($D469*TAXAS!$B$16)), IF($A469=TAXAS!$A$17,IF($B469="DÉBITO",$D469-($D469*TAXAS!$B$17)), IF($A469=TAXAS!$A$18,IF($B469="DÉBITO",$D469-($D469*TAXAS!$B$18)), IF($A469=TAXAS!$A$19,IF($B469="DÉBITO",$D469-($D469*TAXAS!$B$19)), IF($A469=TAXAS!$A$20,IF($B469="DÉBITO",$D469-($D469*TAXAS!$B$20)), IF($A469=TAXAS!$A$21,IF($B469="DÉBITO",$D469-($D469*TAXAS!$B$21)), IF($A469=TAXAS!$A$22,IF($B469="DÉBITO",$D469-($D469*TAXAS!$B$22)), IF($A469=TAXAS!$A$23,IF($B469="DÉBITO",$D469-($D469*TAXAS!$B$23)), IF($A469=TAXAS!$A$24,IF($B469="DÉBITO",$D469-($D469*TAXAS!$B$24)), IF($A469=TAXAS!$A$25,IF($B469="DÉBITO",$D469-($D469*TAXAS!$B$25)), IF($A469=TAXAS!$A$26,IF($B469="DÉBITO",$D469-($D469*TAXAS!$B$26)), IF($A469=TAXAS!$A$27,IF($B469="DÉBITO",$D469-($D469*TAXAS!$B$27))))))))))))))))))))))))))/1</f>
        <v>0</v>
      </c>
      <c r="F469" s="8">
        <f>IF($A469="VISA",IF($B469="CRÉDITO",$D469-($D469*TAXAS!$C$4)),IF($A469="MASTER",IF($B469="CRÉDITO",$D469-($D469*TAXAS!$C$5)),IF($A469="ELO", IF($B469="CRÉDITO",$D469-($D469*TAXAS!$C$6)),IF($A469="HIPERCARD",IF($B469="CRÉDITO",$D469-($D469*TAXAS!$C$7)),IF($A469="DINERS",IF($B469="CRÉDITO",$D469-($D469*TAXAS!$C$8)),IF($A469="AMERICA EXPRESS",IF($B469="CRÉDITO",$D469-($D469*TAXAS!$C$9)),IF($A469=TAXAS!$A$10,IF($B469="CRÉDITO",$D469-($D469*TAXAS!$C$10)), IF($A469=TAXAS!$A$11,IF($B469="CRÉDITO",$D469-($D469*TAXAS!$C$11)), IF($A469=TAXAS!$A$12,IF($B469="CRÉDITO",$D469-($D469*TAXAS!$C$12)), IF($A469=TAXAS!$A$13,IF($B469="CRÉDITO",$D469-($D469*TAXAS!$C$13)), IF($A469=TAXAS!$A$14,IF($B469="CRÉDITO",$D469-($D469*TAXAS!$C$14)), IF($A469=TAXAS!$A$15,IF($B469="CRÉDITO",$D469-($D469*TAXAS!$C$15)), IF($A469=TAXAS!$A$16,IF($B469="CRÉDITO",$D469-($D469*TAXAS!$C$16)), IF($A469=TAXAS!$A$17,IF($B469="CRÉDITO",$D469-($D469*TAXAS!$C$17)), IF($A469=TAXAS!$A$18,IF($B469="CRÉDITO",$D469-($D469*TAXAS!$C$18)), IF($A469=TAXAS!$A$19,IF($B469="CRÉDITO",$D469-($D469*TAXAS!$C$19)), IF($A469=TAXAS!$A$20,IF($B469="CRÉDITO",$D469-($D469*TAXAS!$C$20)), IF($A469=TAXAS!$A$21,IF($B469="CRÉDITO",$D469-($D469*TAXAS!$C$21)), IF($A469=TAXAS!$A$22,IF($B469="CRÉDITO",$D469-($D469*TAXAS!$C$22)), IF($A469=TAXAS!$A$23,IF($B469="CRÉDITO",$D469-($D469*TAXAS!$C$23)), IF($A469=TAXAS!$A$24,IF($B469="CRÉDITO",$D469-($D469*TAXAS!$C$24)), IF($A469=TAXAS!$A$25,IF($B469="CRÉDITO",$D469-($D469*TAXAS!$C$25)), IF($A469=TAXAS!$A$26,IF($B469="CRÉDITO",$D469-($D469*TAXAS!$C$26)), IF($A469=TAXAS!$A$27,IF($B469="CRÉDITO",$D469-($D469*TAXAS!$C$27))))))))))))))))))))))))))/1</f>
        <v>0</v>
      </c>
      <c r="G469" s="9">
        <f>IF($A469="VISA",IF($B469="PARCELADO ATÉ 3X",$D469-(D469*TAXAS!$D$4))/3,IF($A469="MASTER",IF($B469="PARCELADO ATÉ 3X",$D469-(D469*TAXAS!$D$5))/3,IF($A469="ELO",IF($B469="PARCELADO ATÉ 3X",$D469-(D469*TAXAS!$D$6))/3,IF($A469="HIPERCARD",IF($B469="PARCELADO ATÉ 3X",$D469-(D469*TAXAS!$D$7))/3,IF($A469="DINERS",IF($B469="PARCELADO ATÉ 3X",$D469-(D469*TAXAS!$D$8))/3,IF($A469="AMERICA EXPRESS",IF($B469="PARCELADO ATÉ 3X",$D469-(D469*TAXAS!$D$9))/3,IF($A469=TAXAS!$A$10,IF($B469="PARCELADO ATÉ 3X",$D469-($D469*TAXAS!$D$10))/3,IF($A469=TAXAS!$A$11,IF($B469="PARCELADO ATÉ 3X",$D469-($D469*TAXAS!$D$11))/3,IF($A469=TAXAS!$A$12,IF($B469="PARCELADO ATÉ 3X",$D469-($D469*TAXAS!$D$12))/3,IF($A469=TAXAS!$A$13,IF($B469="PARCELADO ATÉ 3X",$D469-($D469*TAXAS!$D$13))/3,IF($A469=TAXAS!$A$14,IF($B469="PARCELADO ATÉ 3X",$D469-($D469*TAXAS!$D$14))/3,IF($A469=TAXAS!$A$15,IF($B469="PARCELADO ATÉ 3X",$D469-($D469*TAXAS!$D$15))/3,IF($A469=TAXAS!$A$16,IF($B469="PARCELADO ATÉ 3X",$D469-($D469*TAXAS!$D$16))/3,IF($A469=TAXAS!$A$17,IF($B469="PARCELADO ATÉ 3X",$D469-($D469*TAXAS!$D$17))/3,IF($A469=TAXAS!$A$18,IF($B469="PARCELADO ATÉ 3X",$D469-($D469*TAXAS!$D$18))/3,IF($A469=TAXAS!$A$19,IF($B469="PARCELADO ATÉ 3X",$D469-($D469*TAXAS!$D$19))/3,IF($A469=TAXAS!$A$20,IF($B469="PARCELADO ATÉ 3X",$D469-($D469*TAXAS!$D$20))/3,IF($A469=TAXAS!$A$21,IF($B469="PARCELADO ATÉ 3X",$D469-($D469*TAXAS!$D$21))/3,IF($A469=TAXAS!$A$22,IF($B469="PARCELADO ATÉ 3X",$D469-($D469*TAXAS!$D$22))/3,IF($A469=TAXAS!$A$23,IF($B469="PARCELADO ATÉ 3X",$D469-($D469*TAXAS!$D$23))/3,IF($A469=TAXAS!$A$24,IF($B469="PARCELADO ATÉ 3X",$D469-($D469*TAXAS!$D$24))/3,IF($A469=TAXAS!$A$25,IF($B469="PARCELADO ATÉ 3X",$D469-($D469*TAXAS!$D$25))/3,IF($A469=TAXAS!$A$26,IF($B469="PARCELADO ATÉ 3X",$D469-($D469*TAXAS!$D$26))/3,IF($A469=TAXAS!$A$27,IF($B469="PARCELADO ATÉ 3X",$D469-($D469*TAXAS!$D$27))/3))))))))))))))))))))))))/1</f>
        <v>0</v>
      </c>
      <c r="H469" s="9">
        <f>IF($A469="VISA",IF($B469="PARCELADO ATÉ 6X",$D469-(D469*TAXAS!$E$4))/6,IF($A469="MASTER",IF($B469="PARCELADO ATÉ 6X",$D469-(D469*TAXAS!$E$5))/6,IF($A469="ELO",IF($B469="PARCELADO ATÉ 6X",$D469-(D469*TAXAS!$E$6))/6,IF($A469="HIPERCARD",IF($B469="PARCELADO ATÉ 6X",$D469-(D469*TAXAS!$E$7))/6,IF($A469="DINERS",IF($B469="PARCELADO ATÉ 6X",$D469-(D469*TAXAS!$E$8))/6,IF($A469="AMERICA EXPRESS",IF($B469="PARCELADO ATÉ 6X",$D469-(D469*TAXAS!$E$9))/6,IF($A469=TAXAS!$A$10,IF($B469="PARCELADO ATÉ 6X",$D469-($D469*TAXAS!$E$10))/6,IF($A469=TAXAS!$A$11,IF($B469="PARCELADO ATÉ 6X",$D469-($D469*TAXAS!$E$11))/6,IF($A469=TAXAS!$A$12,IF($B469="PARCELADO ATÉ 6X",$D469-($D469*TAXAS!$E$12))/6,IF($A469=TAXAS!$A$13,IF($B469="PARCELADO ATÉ 6X",$D469-($D469*TAXAS!$E$13))/6,IF($A469=TAXAS!$A$14,IF($B469="PARCELADO ATÉ 6X",$D469-($D469*TAXAS!$E$14))/6,IF($A469=TAXAS!$A$15,IF($B469="PARCELADO ATÉ 6X",$D469-($D469*TAXAS!$E$15))/6,IF($A469=TAXAS!$A$16,IF($B469="PARCELADO ATÉ 6X",$D469-($D469*TAXAS!$E$16))/6,IF($A469=TAXAS!$A$17,IF($B469="PARCELADO ATÉ 6X",$D469-($D469*TAXAS!$E$17))/6,IF($A469=TAXAS!$A$18,IF($B469="PARCELADO ATÉ 6X",$D469-($D469*TAXAS!$E$18))/6,IF($A469=TAXAS!$A$19,IF($B469="PARCELADO ATÉ 6X",$D469-($D469*TAXAS!$E$19))/6,IF($A469=TAXAS!$A$20,IF($B469="PARCELADO ATÉ 6X",$D469-($D469*TAXAS!$E$20))/6,IF($A469=TAXAS!$A$21,IF($B469="PARCELADO ATÉ 6X",$D469-($D469*TAXAS!$E$21))/6,IF($A469=TAXAS!$A$22,IF($B469="PARCELADO ATÉ 6X",$D469-($D469*TAXAS!$E$22))/6,IF($A469=TAXAS!$A$23,IF($B469="PARCELADO ATÉ 6X",$D469-($D469*TAXAS!$E$23))/6,IF($A469=TAXAS!$A$24,IF($B469="PARCELADO ATÉ 6X",$D469-($D469*TAXAS!$E$24))/6,IF($A469=TAXAS!$A$25,IF($B469="PARCELADO ATÉ 6X",$D469-($D469*TAXAS!$E$25))/6,IF($A469=TAXAS!$A$26,IF($B469="PARCELADO ATÉ 6X",$D469-($D469*TAXAS!$E$26))/6,IF($A469=TAXAS!$A$27,IF($B469="PARCELADO ATÉ 6X",$D469-($D469*TAXAS!$E$27))/6))))))))))))))))))))))))/1</f>
        <v>0</v>
      </c>
      <c r="I469" s="9">
        <f>IF($A469="VISA",IF($B469="PARCELADO ATÉ 12X",$D469-(D469*TAXAS!$F$4))/12,IF($A469="MASTER",IF($B469="PARCELADO ATÉ 12X",$D469-(D469*TAXAS!$F$5))/12,IF($A469="ELO",IF($B469="PARCELADO ATÉ 12X",$D469-(D469*TAXAS!$F$6))/12,IF($A469="HIPERCARD",IF($B469="PARCELADO ATÉ 12X",$D469-(D469*TAXAS!$F$7))/12,IF($A469="DINERS",IF($B469="PARCELADO ATÉ 12X",$D469-(D469*TAXAS!$F$8))/12,IF($A469="AMERICA EXPRESS",IF($B469="PARCELADO ATÉ 12X",$D469-(D469*TAXAS!$F$9))/12,IF($A469=TAXAS!$A$10,IF($B469="PARCELADO ATÉ 12X",$D469-($D469*TAXAS!$F$10))/12,IF($A469=TAXAS!$A$11,IF($B469="PARCELADO ATÉ 12X",$D469-($D469*TAXAS!$F$11))/12,IF($A469=TAXAS!$A$12,IF($B469="PARCELADO ATÉ 12X",$D469-($D469*TAXAS!$F$12))/12,IF($A469=TAXAS!$A$13,IF($B469="PARCELADO ATÉ 12X",$D469-($D469*TAXAS!$F$13))/12,IF($A469=TAXAS!$A$14,IF($B469="PARCELADO ATÉ 12X",$D469-($D469*TAXAS!$F$14))/12,IF($A469=TAXAS!$A$15,IF($B469="PARCELADO ATÉ 12X",$D469-($D469*TAXAS!$F$15))/12,IF($A469=TAXAS!$A$16,IF($B469="PARCELADO ATÉ 12X",$D469-($D469*TAXAS!$F$16))/12,IF($A469=TAXAS!$A$17,IF($B469="PARCELADO ATÉ 12X",$D469-($D469*TAXAS!$F$17))/12,IF($A469=TAXAS!$A$18,IF($B469="PARCELADO ATÉ 12X",$D469-($D469*TAXAS!$F$18))/12,IF($A469=TAXAS!$A$19,IF($B469="PARCELADO ATÉ 12X",$D469-($D469*TAXAS!$F$19))/12,IF($A469=TAXAS!$A$20,IF($B469="PARCELADO ATÉ 12X",$D469-($D469*TAXAS!$F$20))/12,IF($A469=TAXAS!$A$21,IF($B469="PARCELADO ATÉ 12X",$D469-($D469*TAXAS!$F$21))/12,IF($A469=TAXAS!$A$22,IF($B469="PARCELADO ATÉ 12X",$D469-($D469*TAXAS!$F$22))/12,IF($A469=TAXAS!$A$23,IF($B469="PARCELADO ATÉ 12X",$D469-($D469*TAXAS!$F$23))/12,IF($A469=TAXAS!$A$24,IF($B469="PARCELADO ATÉ 12X",$D469-($D469*TAXAS!$F$24))/12,IF($A469=TAXAS!$A$25,IF($B469="PARCELADO ATÉ 12X",$D469-($D469*TAXAS!$F$25))/12,IF($A469=TAXAS!$A$26,IF($B469="PARCELADO ATÉ 12X",$D469-($D469*TAXAS!$F$26))/12,IF($A469=TAXAS!$A$27,IF($B469="PARCELADO ATÉ 12X",$D469-($D469*TAXAS!$F$27))/12))))))))))))))))))))))))/1</f>
        <v>0</v>
      </c>
      <c r="J469" s="8">
        <f t="shared" si="0"/>
        <v>0</v>
      </c>
      <c r="K469" s="10" t="b">
        <f>IF($B469="PARCELADO ATÉ 3X",($D469-($D469*TAXAS!$D$4))-$J469)</f>
        <v>0</v>
      </c>
      <c r="L469" s="10" t="b">
        <f>IF($B469="PARCELADO ATÉ 6X",($D469-($D469*TAXAS!$E$4))-$J469)</f>
        <v>0</v>
      </c>
      <c r="M469" s="10" t="b">
        <f>IF($B469="PARCELADO ATÉ 12X",($D469-($D469*TAXAS!$F$4))-$J469)</f>
        <v>0</v>
      </c>
      <c r="N469" s="8">
        <f t="shared" si="1"/>
        <v>0</v>
      </c>
      <c r="O469" s="10">
        <f t="shared" si="2"/>
        <v>0</v>
      </c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spans="1:31" ht="15.75" customHeight="1" x14ac:dyDescent="0.2">
      <c r="A470" s="3"/>
      <c r="B470" s="5"/>
      <c r="C470" s="6"/>
      <c r="D470" s="42"/>
      <c r="E470" s="8">
        <f>IF($A470="VISA",IF($B470="DÉBITO",$D470-($D470*TAXAS!$B$4)),IF($A470="MASTER",IF($B470="DÉBITO",$D470-($D470*TAXAS!$B$5)),IF($A470="ELO", IF($B470="DÉBITO",$D470-($D470*TAXAS!$B$6)),IF($A470="HIPERCARD",IF($B470="DÉBITO",$D470-($D470*TAXAS!$B$7)),IF($A470="DINERS",IF($B470="DÉBITO",$D470-($D470*TAXAS!$B$8)),IF($A470="AMERICA EXPRESS",IF($B470="DÉBITO",$D470-($D470*TAXAS!$B$9)),IF($A470=TAXAS!$A$10,IF($B470="DÉBITO",$D470-($D470*TAXAS!$B$10)), IF($A470=TAXAS!$A$11,IF($B470="DÉBITO",$D470-($D470*TAXAS!$B$11)), IF($A470=TAXAS!$A$12,IF($B470="DÉBITO",$D470-($D470*TAXAS!$B$12)), IF($A470=TAXAS!$A$13,IF($B470="DÉBITO",$D470-($D470*TAXAS!$B$13)), IF($A470=TAXAS!$A$14,IF($B470="DÉBITO",$D470-($D470*TAXAS!$B$14)), IF($A470=TAXAS!$A$15,IF($B470="DÉBITO",$D470-($D470*TAXAS!$B$15)), IF($A470=TAXAS!$A$16,IF($B470="DÉBITO",$D470-($D470*TAXAS!$B$16)), IF($A470=TAXAS!$A$17,IF($B470="DÉBITO",$D470-($D470*TAXAS!$B$17)), IF($A470=TAXAS!$A$18,IF($B470="DÉBITO",$D470-($D470*TAXAS!$B$18)), IF($A470=TAXAS!$A$19,IF($B470="DÉBITO",$D470-($D470*TAXAS!$B$19)), IF($A470=TAXAS!$A$20,IF($B470="DÉBITO",$D470-($D470*TAXAS!$B$20)), IF($A470=TAXAS!$A$21,IF($B470="DÉBITO",$D470-($D470*TAXAS!$B$21)), IF($A470=TAXAS!$A$22,IF($B470="DÉBITO",$D470-($D470*TAXAS!$B$22)), IF($A470=TAXAS!$A$23,IF($B470="DÉBITO",$D470-($D470*TAXAS!$B$23)), IF($A470=TAXAS!$A$24,IF($B470="DÉBITO",$D470-($D470*TAXAS!$B$24)), IF($A470=TAXAS!$A$25,IF($B470="DÉBITO",$D470-($D470*TAXAS!$B$25)), IF($A470=TAXAS!$A$26,IF($B470="DÉBITO",$D470-($D470*TAXAS!$B$26)), IF($A470=TAXAS!$A$27,IF($B470="DÉBITO",$D470-($D470*TAXAS!$B$27))))))))))))))))))))))))))/1</f>
        <v>0</v>
      </c>
      <c r="F470" s="8">
        <f>IF($A470="VISA",IF($B470="CRÉDITO",$D470-($D470*TAXAS!$C$4)),IF($A470="MASTER",IF($B470="CRÉDITO",$D470-($D470*TAXAS!$C$5)),IF($A470="ELO", IF($B470="CRÉDITO",$D470-($D470*TAXAS!$C$6)),IF($A470="HIPERCARD",IF($B470="CRÉDITO",$D470-($D470*TAXAS!$C$7)),IF($A470="DINERS",IF($B470="CRÉDITO",$D470-($D470*TAXAS!$C$8)),IF($A470="AMERICA EXPRESS",IF($B470="CRÉDITO",$D470-($D470*TAXAS!$C$9)),IF($A470=TAXAS!$A$10,IF($B470="CRÉDITO",$D470-($D470*TAXAS!$C$10)), IF($A470=TAXAS!$A$11,IF($B470="CRÉDITO",$D470-($D470*TAXAS!$C$11)), IF($A470=TAXAS!$A$12,IF($B470="CRÉDITO",$D470-($D470*TAXAS!$C$12)), IF($A470=TAXAS!$A$13,IF($B470="CRÉDITO",$D470-($D470*TAXAS!$C$13)), IF($A470=TAXAS!$A$14,IF($B470="CRÉDITO",$D470-($D470*TAXAS!$C$14)), IF($A470=TAXAS!$A$15,IF($B470="CRÉDITO",$D470-($D470*TAXAS!$C$15)), IF($A470=TAXAS!$A$16,IF($B470="CRÉDITO",$D470-($D470*TAXAS!$C$16)), IF($A470=TAXAS!$A$17,IF($B470="CRÉDITO",$D470-($D470*TAXAS!$C$17)), IF($A470=TAXAS!$A$18,IF($B470="CRÉDITO",$D470-($D470*TAXAS!$C$18)), IF($A470=TAXAS!$A$19,IF($B470="CRÉDITO",$D470-($D470*TAXAS!$C$19)), IF($A470=TAXAS!$A$20,IF($B470="CRÉDITO",$D470-($D470*TAXAS!$C$20)), IF($A470=TAXAS!$A$21,IF($B470="CRÉDITO",$D470-($D470*TAXAS!$C$21)), IF($A470=TAXAS!$A$22,IF($B470="CRÉDITO",$D470-($D470*TAXAS!$C$22)), IF($A470=TAXAS!$A$23,IF($B470="CRÉDITO",$D470-($D470*TAXAS!$C$23)), IF($A470=TAXAS!$A$24,IF($B470="CRÉDITO",$D470-($D470*TAXAS!$C$24)), IF($A470=TAXAS!$A$25,IF($B470="CRÉDITO",$D470-($D470*TAXAS!$C$25)), IF($A470=TAXAS!$A$26,IF($B470="CRÉDITO",$D470-($D470*TAXAS!$C$26)), IF($A470=TAXAS!$A$27,IF($B470="CRÉDITO",$D470-($D470*TAXAS!$C$27))))))))))))))))))))))))))/1</f>
        <v>0</v>
      </c>
      <c r="G470" s="9">
        <f>IF($A470="VISA",IF($B470="PARCELADO ATÉ 3X",$D470-(D470*TAXAS!$D$4))/3,IF($A470="MASTER",IF($B470="PARCELADO ATÉ 3X",$D470-(D470*TAXAS!$D$5))/3,IF($A470="ELO",IF($B470="PARCELADO ATÉ 3X",$D470-(D470*TAXAS!$D$6))/3,IF($A470="HIPERCARD",IF($B470="PARCELADO ATÉ 3X",$D470-(D470*TAXAS!$D$7))/3,IF($A470="DINERS",IF($B470="PARCELADO ATÉ 3X",$D470-(D470*TAXAS!$D$8))/3,IF($A470="AMERICA EXPRESS",IF($B470="PARCELADO ATÉ 3X",$D470-(D470*TAXAS!$D$9))/3,IF($A470=TAXAS!$A$10,IF($B470="PARCELADO ATÉ 3X",$D470-($D470*TAXAS!$D$10))/3,IF($A470=TAXAS!$A$11,IF($B470="PARCELADO ATÉ 3X",$D470-($D470*TAXAS!$D$11))/3,IF($A470=TAXAS!$A$12,IF($B470="PARCELADO ATÉ 3X",$D470-($D470*TAXAS!$D$12))/3,IF($A470=TAXAS!$A$13,IF($B470="PARCELADO ATÉ 3X",$D470-($D470*TAXAS!$D$13))/3,IF($A470=TAXAS!$A$14,IF($B470="PARCELADO ATÉ 3X",$D470-($D470*TAXAS!$D$14))/3,IF($A470=TAXAS!$A$15,IF($B470="PARCELADO ATÉ 3X",$D470-($D470*TAXAS!$D$15))/3,IF($A470=TAXAS!$A$16,IF($B470="PARCELADO ATÉ 3X",$D470-($D470*TAXAS!$D$16))/3,IF($A470=TAXAS!$A$17,IF($B470="PARCELADO ATÉ 3X",$D470-($D470*TAXAS!$D$17))/3,IF($A470=TAXAS!$A$18,IF($B470="PARCELADO ATÉ 3X",$D470-($D470*TAXAS!$D$18))/3,IF($A470=TAXAS!$A$19,IF($B470="PARCELADO ATÉ 3X",$D470-($D470*TAXAS!$D$19))/3,IF($A470=TAXAS!$A$20,IF($B470="PARCELADO ATÉ 3X",$D470-($D470*TAXAS!$D$20))/3,IF($A470=TAXAS!$A$21,IF($B470="PARCELADO ATÉ 3X",$D470-($D470*TAXAS!$D$21))/3,IF($A470=TAXAS!$A$22,IF($B470="PARCELADO ATÉ 3X",$D470-($D470*TAXAS!$D$22))/3,IF($A470=TAXAS!$A$23,IF($B470="PARCELADO ATÉ 3X",$D470-($D470*TAXAS!$D$23))/3,IF($A470=TAXAS!$A$24,IF($B470="PARCELADO ATÉ 3X",$D470-($D470*TAXAS!$D$24))/3,IF($A470=TAXAS!$A$25,IF($B470="PARCELADO ATÉ 3X",$D470-($D470*TAXAS!$D$25))/3,IF($A470=TAXAS!$A$26,IF($B470="PARCELADO ATÉ 3X",$D470-($D470*TAXAS!$D$26))/3,IF($A470=TAXAS!$A$27,IF($B470="PARCELADO ATÉ 3X",$D470-($D470*TAXAS!$D$27))/3))))))))))))))))))))))))/1</f>
        <v>0</v>
      </c>
      <c r="H470" s="9">
        <f>IF($A470="VISA",IF($B470="PARCELADO ATÉ 6X",$D470-(D470*TAXAS!$E$4))/6,IF($A470="MASTER",IF($B470="PARCELADO ATÉ 6X",$D470-(D470*TAXAS!$E$5))/6,IF($A470="ELO",IF($B470="PARCELADO ATÉ 6X",$D470-(D470*TAXAS!$E$6))/6,IF($A470="HIPERCARD",IF($B470="PARCELADO ATÉ 6X",$D470-(D470*TAXAS!$E$7))/6,IF($A470="DINERS",IF($B470="PARCELADO ATÉ 6X",$D470-(D470*TAXAS!$E$8))/6,IF($A470="AMERICA EXPRESS",IF($B470="PARCELADO ATÉ 6X",$D470-(D470*TAXAS!$E$9))/6,IF($A470=TAXAS!$A$10,IF($B470="PARCELADO ATÉ 6X",$D470-($D470*TAXAS!$E$10))/6,IF($A470=TAXAS!$A$11,IF($B470="PARCELADO ATÉ 6X",$D470-($D470*TAXAS!$E$11))/6,IF($A470=TAXAS!$A$12,IF($B470="PARCELADO ATÉ 6X",$D470-($D470*TAXAS!$E$12))/6,IF($A470=TAXAS!$A$13,IF($B470="PARCELADO ATÉ 6X",$D470-($D470*TAXAS!$E$13))/6,IF($A470=TAXAS!$A$14,IF($B470="PARCELADO ATÉ 6X",$D470-($D470*TAXAS!$E$14))/6,IF($A470=TAXAS!$A$15,IF($B470="PARCELADO ATÉ 6X",$D470-($D470*TAXAS!$E$15))/6,IF($A470=TAXAS!$A$16,IF($B470="PARCELADO ATÉ 6X",$D470-($D470*TAXAS!$E$16))/6,IF($A470=TAXAS!$A$17,IF($B470="PARCELADO ATÉ 6X",$D470-($D470*TAXAS!$E$17))/6,IF($A470=TAXAS!$A$18,IF($B470="PARCELADO ATÉ 6X",$D470-($D470*TAXAS!$E$18))/6,IF($A470=TAXAS!$A$19,IF($B470="PARCELADO ATÉ 6X",$D470-($D470*TAXAS!$E$19))/6,IF($A470=TAXAS!$A$20,IF($B470="PARCELADO ATÉ 6X",$D470-($D470*TAXAS!$E$20))/6,IF($A470=TAXAS!$A$21,IF($B470="PARCELADO ATÉ 6X",$D470-($D470*TAXAS!$E$21))/6,IF($A470=TAXAS!$A$22,IF($B470="PARCELADO ATÉ 6X",$D470-($D470*TAXAS!$E$22))/6,IF($A470=TAXAS!$A$23,IF($B470="PARCELADO ATÉ 6X",$D470-($D470*TAXAS!$E$23))/6,IF($A470=TAXAS!$A$24,IF($B470="PARCELADO ATÉ 6X",$D470-($D470*TAXAS!$E$24))/6,IF($A470=TAXAS!$A$25,IF($B470="PARCELADO ATÉ 6X",$D470-($D470*TAXAS!$E$25))/6,IF($A470=TAXAS!$A$26,IF($B470="PARCELADO ATÉ 6X",$D470-($D470*TAXAS!$E$26))/6,IF($A470=TAXAS!$A$27,IF($B470="PARCELADO ATÉ 6X",$D470-($D470*TAXAS!$E$27))/6))))))))))))))))))))))))/1</f>
        <v>0</v>
      </c>
      <c r="I470" s="9">
        <f>IF($A470="VISA",IF($B470="PARCELADO ATÉ 12X",$D470-(D470*TAXAS!$F$4))/12,IF($A470="MASTER",IF($B470="PARCELADO ATÉ 12X",$D470-(D470*TAXAS!$F$5))/12,IF($A470="ELO",IF($B470="PARCELADO ATÉ 12X",$D470-(D470*TAXAS!$F$6))/12,IF($A470="HIPERCARD",IF($B470="PARCELADO ATÉ 12X",$D470-(D470*TAXAS!$F$7))/12,IF($A470="DINERS",IF($B470="PARCELADO ATÉ 12X",$D470-(D470*TAXAS!$F$8))/12,IF($A470="AMERICA EXPRESS",IF($B470="PARCELADO ATÉ 12X",$D470-(D470*TAXAS!$F$9))/12,IF($A470=TAXAS!$A$10,IF($B470="PARCELADO ATÉ 12X",$D470-($D470*TAXAS!$F$10))/12,IF($A470=TAXAS!$A$11,IF($B470="PARCELADO ATÉ 12X",$D470-($D470*TAXAS!$F$11))/12,IF($A470=TAXAS!$A$12,IF($B470="PARCELADO ATÉ 12X",$D470-($D470*TAXAS!$F$12))/12,IF($A470=TAXAS!$A$13,IF($B470="PARCELADO ATÉ 12X",$D470-($D470*TAXAS!$F$13))/12,IF($A470=TAXAS!$A$14,IF($B470="PARCELADO ATÉ 12X",$D470-($D470*TAXAS!$F$14))/12,IF($A470=TAXAS!$A$15,IF($B470="PARCELADO ATÉ 12X",$D470-($D470*TAXAS!$F$15))/12,IF($A470=TAXAS!$A$16,IF($B470="PARCELADO ATÉ 12X",$D470-($D470*TAXAS!$F$16))/12,IF($A470=TAXAS!$A$17,IF($B470="PARCELADO ATÉ 12X",$D470-($D470*TAXAS!$F$17))/12,IF($A470=TAXAS!$A$18,IF($B470="PARCELADO ATÉ 12X",$D470-($D470*TAXAS!$F$18))/12,IF($A470=TAXAS!$A$19,IF($B470="PARCELADO ATÉ 12X",$D470-($D470*TAXAS!$F$19))/12,IF($A470=TAXAS!$A$20,IF($B470="PARCELADO ATÉ 12X",$D470-($D470*TAXAS!$F$20))/12,IF($A470=TAXAS!$A$21,IF($B470="PARCELADO ATÉ 12X",$D470-($D470*TAXAS!$F$21))/12,IF($A470=TAXAS!$A$22,IF($B470="PARCELADO ATÉ 12X",$D470-($D470*TAXAS!$F$22))/12,IF($A470=TAXAS!$A$23,IF($B470="PARCELADO ATÉ 12X",$D470-($D470*TAXAS!$F$23))/12,IF($A470=TAXAS!$A$24,IF($B470="PARCELADO ATÉ 12X",$D470-($D470*TAXAS!$F$24))/12,IF($A470=TAXAS!$A$25,IF($B470="PARCELADO ATÉ 12X",$D470-($D470*TAXAS!$F$25))/12,IF($A470=TAXAS!$A$26,IF($B470="PARCELADO ATÉ 12X",$D470-($D470*TAXAS!$F$26))/12,IF($A470=TAXAS!$A$27,IF($B470="PARCELADO ATÉ 12X",$D470-($D470*TAXAS!$F$27))/12))))))))))))))))))))))))/1</f>
        <v>0</v>
      </c>
      <c r="J470" s="8">
        <f t="shared" si="0"/>
        <v>0</v>
      </c>
      <c r="K470" s="10" t="b">
        <f>IF($B470="PARCELADO ATÉ 3X",($D470-($D470*TAXAS!$D$4))-$J470)</f>
        <v>0</v>
      </c>
      <c r="L470" s="10" t="b">
        <f>IF($B470="PARCELADO ATÉ 6X",($D470-($D470*TAXAS!$E$4))-$J470)</f>
        <v>0</v>
      </c>
      <c r="M470" s="10" t="b">
        <f>IF($B470="PARCELADO ATÉ 12X",($D470-($D470*TAXAS!$F$4))-$J470)</f>
        <v>0</v>
      </c>
      <c r="N470" s="8">
        <f t="shared" si="1"/>
        <v>0</v>
      </c>
      <c r="O470" s="10">
        <f t="shared" si="2"/>
        <v>0</v>
      </c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spans="1:31" ht="15.75" customHeight="1" x14ac:dyDescent="0.2">
      <c r="A471" s="3"/>
      <c r="B471" s="5"/>
      <c r="C471" s="6"/>
      <c r="D471" s="42"/>
      <c r="E471" s="8">
        <f>IF($A471="VISA",IF($B471="DÉBITO",$D471-($D471*TAXAS!$B$4)),IF($A471="MASTER",IF($B471="DÉBITO",$D471-($D471*TAXAS!$B$5)),IF($A471="ELO", IF($B471="DÉBITO",$D471-($D471*TAXAS!$B$6)),IF($A471="HIPERCARD",IF($B471="DÉBITO",$D471-($D471*TAXAS!$B$7)),IF($A471="DINERS",IF($B471="DÉBITO",$D471-($D471*TAXAS!$B$8)),IF($A471="AMERICA EXPRESS",IF($B471="DÉBITO",$D471-($D471*TAXAS!$B$9)),IF($A471=TAXAS!$A$10,IF($B471="DÉBITO",$D471-($D471*TAXAS!$B$10)), IF($A471=TAXAS!$A$11,IF($B471="DÉBITO",$D471-($D471*TAXAS!$B$11)), IF($A471=TAXAS!$A$12,IF($B471="DÉBITO",$D471-($D471*TAXAS!$B$12)), IF($A471=TAXAS!$A$13,IF($B471="DÉBITO",$D471-($D471*TAXAS!$B$13)), IF($A471=TAXAS!$A$14,IF($B471="DÉBITO",$D471-($D471*TAXAS!$B$14)), IF($A471=TAXAS!$A$15,IF($B471="DÉBITO",$D471-($D471*TAXAS!$B$15)), IF($A471=TAXAS!$A$16,IF($B471="DÉBITO",$D471-($D471*TAXAS!$B$16)), IF($A471=TAXAS!$A$17,IF($B471="DÉBITO",$D471-($D471*TAXAS!$B$17)), IF($A471=TAXAS!$A$18,IF($B471="DÉBITO",$D471-($D471*TAXAS!$B$18)), IF($A471=TAXAS!$A$19,IF($B471="DÉBITO",$D471-($D471*TAXAS!$B$19)), IF($A471=TAXAS!$A$20,IF($B471="DÉBITO",$D471-($D471*TAXAS!$B$20)), IF($A471=TAXAS!$A$21,IF($B471="DÉBITO",$D471-($D471*TAXAS!$B$21)), IF($A471=TAXAS!$A$22,IF($B471="DÉBITO",$D471-($D471*TAXAS!$B$22)), IF($A471=TAXAS!$A$23,IF($B471="DÉBITO",$D471-($D471*TAXAS!$B$23)), IF($A471=TAXAS!$A$24,IF($B471="DÉBITO",$D471-($D471*TAXAS!$B$24)), IF($A471=TAXAS!$A$25,IF($B471="DÉBITO",$D471-($D471*TAXAS!$B$25)), IF($A471=TAXAS!$A$26,IF($B471="DÉBITO",$D471-($D471*TAXAS!$B$26)), IF($A471=TAXAS!$A$27,IF($B471="DÉBITO",$D471-($D471*TAXAS!$B$27))))))))))))))))))))))))))/1</f>
        <v>0</v>
      </c>
      <c r="F471" s="8">
        <f>IF($A471="VISA",IF($B471="CRÉDITO",$D471-($D471*TAXAS!$C$4)),IF($A471="MASTER",IF($B471="CRÉDITO",$D471-($D471*TAXAS!$C$5)),IF($A471="ELO", IF($B471="CRÉDITO",$D471-($D471*TAXAS!$C$6)),IF($A471="HIPERCARD",IF($B471="CRÉDITO",$D471-($D471*TAXAS!$C$7)),IF($A471="DINERS",IF($B471="CRÉDITO",$D471-($D471*TAXAS!$C$8)),IF($A471="AMERICA EXPRESS",IF($B471="CRÉDITO",$D471-($D471*TAXAS!$C$9)),IF($A471=TAXAS!$A$10,IF($B471="CRÉDITO",$D471-($D471*TAXAS!$C$10)), IF($A471=TAXAS!$A$11,IF($B471="CRÉDITO",$D471-($D471*TAXAS!$C$11)), IF($A471=TAXAS!$A$12,IF($B471="CRÉDITO",$D471-($D471*TAXAS!$C$12)), IF($A471=TAXAS!$A$13,IF($B471="CRÉDITO",$D471-($D471*TAXAS!$C$13)), IF($A471=TAXAS!$A$14,IF($B471="CRÉDITO",$D471-($D471*TAXAS!$C$14)), IF($A471=TAXAS!$A$15,IF($B471="CRÉDITO",$D471-($D471*TAXAS!$C$15)), IF($A471=TAXAS!$A$16,IF($B471="CRÉDITO",$D471-($D471*TAXAS!$C$16)), IF($A471=TAXAS!$A$17,IF($B471="CRÉDITO",$D471-($D471*TAXAS!$C$17)), IF($A471=TAXAS!$A$18,IF($B471="CRÉDITO",$D471-($D471*TAXAS!$C$18)), IF($A471=TAXAS!$A$19,IF($B471="CRÉDITO",$D471-($D471*TAXAS!$C$19)), IF($A471=TAXAS!$A$20,IF($B471="CRÉDITO",$D471-($D471*TAXAS!$C$20)), IF($A471=TAXAS!$A$21,IF($B471="CRÉDITO",$D471-($D471*TAXAS!$C$21)), IF($A471=TAXAS!$A$22,IF($B471="CRÉDITO",$D471-($D471*TAXAS!$C$22)), IF($A471=TAXAS!$A$23,IF($B471="CRÉDITO",$D471-($D471*TAXAS!$C$23)), IF($A471=TAXAS!$A$24,IF($B471="CRÉDITO",$D471-($D471*TAXAS!$C$24)), IF($A471=TAXAS!$A$25,IF($B471="CRÉDITO",$D471-($D471*TAXAS!$C$25)), IF($A471=TAXAS!$A$26,IF($B471="CRÉDITO",$D471-($D471*TAXAS!$C$26)), IF($A471=TAXAS!$A$27,IF($B471="CRÉDITO",$D471-($D471*TAXAS!$C$27))))))))))))))))))))))))))/1</f>
        <v>0</v>
      </c>
      <c r="G471" s="9">
        <f>IF($A471="VISA",IF($B471="PARCELADO ATÉ 3X",$D471-(D471*TAXAS!$D$4))/3,IF($A471="MASTER",IF($B471="PARCELADO ATÉ 3X",$D471-(D471*TAXAS!$D$5))/3,IF($A471="ELO",IF($B471="PARCELADO ATÉ 3X",$D471-(D471*TAXAS!$D$6))/3,IF($A471="HIPERCARD",IF($B471="PARCELADO ATÉ 3X",$D471-(D471*TAXAS!$D$7))/3,IF($A471="DINERS",IF($B471="PARCELADO ATÉ 3X",$D471-(D471*TAXAS!$D$8))/3,IF($A471="AMERICA EXPRESS",IF($B471="PARCELADO ATÉ 3X",$D471-(D471*TAXAS!$D$9))/3,IF($A471=TAXAS!$A$10,IF($B471="PARCELADO ATÉ 3X",$D471-($D471*TAXAS!$D$10))/3,IF($A471=TAXAS!$A$11,IF($B471="PARCELADO ATÉ 3X",$D471-($D471*TAXAS!$D$11))/3,IF($A471=TAXAS!$A$12,IF($B471="PARCELADO ATÉ 3X",$D471-($D471*TAXAS!$D$12))/3,IF($A471=TAXAS!$A$13,IF($B471="PARCELADO ATÉ 3X",$D471-($D471*TAXAS!$D$13))/3,IF($A471=TAXAS!$A$14,IF($B471="PARCELADO ATÉ 3X",$D471-($D471*TAXAS!$D$14))/3,IF($A471=TAXAS!$A$15,IF($B471="PARCELADO ATÉ 3X",$D471-($D471*TAXAS!$D$15))/3,IF($A471=TAXAS!$A$16,IF($B471="PARCELADO ATÉ 3X",$D471-($D471*TAXAS!$D$16))/3,IF($A471=TAXAS!$A$17,IF($B471="PARCELADO ATÉ 3X",$D471-($D471*TAXAS!$D$17))/3,IF($A471=TAXAS!$A$18,IF($B471="PARCELADO ATÉ 3X",$D471-($D471*TAXAS!$D$18))/3,IF($A471=TAXAS!$A$19,IF($B471="PARCELADO ATÉ 3X",$D471-($D471*TAXAS!$D$19))/3,IF($A471=TAXAS!$A$20,IF($B471="PARCELADO ATÉ 3X",$D471-($D471*TAXAS!$D$20))/3,IF($A471=TAXAS!$A$21,IF($B471="PARCELADO ATÉ 3X",$D471-($D471*TAXAS!$D$21))/3,IF($A471=TAXAS!$A$22,IF($B471="PARCELADO ATÉ 3X",$D471-($D471*TAXAS!$D$22))/3,IF($A471=TAXAS!$A$23,IF($B471="PARCELADO ATÉ 3X",$D471-($D471*TAXAS!$D$23))/3,IF($A471=TAXAS!$A$24,IF($B471="PARCELADO ATÉ 3X",$D471-($D471*TAXAS!$D$24))/3,IF($A471=TAXAS!$A$25,IF($B471="PARCELADO ATÉ 3X",$D471-($D471*TAXAS!$D$25))/3,IF($A471=TAXAS!$A$26,IF($B471="PARCELADO ATÉ 3X",$D471-($D471*TAXAS!$D$26))/3,IF($A471=TAXAS!$A$27,IF($B471="PARCELADO ATÉ 3X",$D471-($D471*TAXAS!$D$27))/3))))))))))))))))))))))))/1</f>
        <v>0</v>
      </c>
      <c r="H471" s="9">
        <f>IF($A471="VISA",IF($B471="PARCELADO ATÉ 6X",$D471-(D471*TAXAS!$E$4))/6,IF($A471="MASTER",IF($B471="PARCELADO ATÉ 6X",$D471-(D471*TAXAS!$E$5))/6,IF($A471="ELO",IF($B471="PARCELADO ATÉ 6X",$D471-(D471*TAXAS!$E$6))/6,IF($A471="HIPERCARD",IF($B471="PARCELADO ATÉ 6X",$D471-(D471*TAXAS!$E$7))/6,IF($A471="DINERS",IF($B471="PARCELADO ATÉ 6X",$D471-(D471*TAXAS!$E$8))/6,IF($A471="AMERICA EXPRESS",IF($B471="PARCELADO ATÉ 6X",$D471-(D471*TAXAS!$E$9))/6,IF($A471=TAXAS!$A$10,IF($B471="PARCELADO ATÉ 6X",$D471-($D471*TAXAS!$E$10))/6,IF($A471=TAXAS!$A$11,IF($B471="PARCELADO ATÉ 6X",$D471-($D471*TAXAS!$E$11))/6,IF($A471=TAXAS!$A$12,IF($B471="PARCELADO ATÉ 6X",$D471-($D471*TAXAS!$E$12))/6,IF($A471=TAXAS!$A$13,IF($B471="PARCELADO ATÉ 6X",$D471-($D471*TAXAS!$E$13))/6,IF($A471=TAXAS!$A$14,IF($B471="PARCELADO ATÉ 6X",$D471-($D471*TAXAS!$E$14))/6,IF($A471=TAXAS!$A$15,IF($B471="PARCELADO ATÉ 6X",$D471-($D471*TAXAS!$E$15))/6,IF($A471=TAXAS!$A$16,IF($B471="PARCELADO ATÉ 6X",$D471-($D471*TAXAS!$E$16))/6,IF($A471=TAXAS!$A$17,IF($B471="PARCELADO ATÉ 6X",$D471-($D471*TAXAS!$E$17))/6,IF($A471=TAXAS!$A$18,IF($B471="PARCELADO ATÉ 6X",$D471-($D471*TAXAS!$E$18))/6,IF($A471=TAXAS!$A$19,IF($B471="PARCELADO ATÉ 6X",$D471-($D471*TAXAS!$E$19))/6,IF($A471=TAXAS!$A$20,IF($B471="PARCELADO ATÉ 6X",$D471-($D471*TAXAS!$E$20))/6,IF($A471=TAXAS!$A$21,IF($B471="PARCELADO ATÉ 6X",$D471-($D471*TAXAS!$E$21))/6,IF($A471=TAXAS!$A$22,IF($B471="PARCELADO ATÉ 6X",$D471-($D471*TAXAS!$E$22))/6,IF($A471=TAXAS!$A$23,IF($B471="PARCELADO ATÉ 6X",$D471-($D471*TAXAS!$E$23))/6,IF($A471=TAXAS!$A$24,IF($B471="PARCELADO ATÉ 6X",$D471-($D471*TAXAS!$E$24))/6,IF($A471=TAXAS!$A$25,IF($B471="PARCELADO ATÉ 6X",$D471-($D471*TAXAS!$E$25))/6,IF($A471=TAXAS!$A$26,IF($B471="PARCELADO ATÉ 6X",$D471-($D471*TAXAS!$E$26))/6,IF($A471=TAXAS!$A$27,IF($B471="PARCELADO ATÉ 6X",$D471-($D471*TAXAS!$E$27))/6))))))))))))))))))))))))/1</f>
        <v>0</v>
      </c>
      <c r="I471" s="9">
        <f>IF($A471="VISA",IF($B471="PARCELADO ATÉ 12X",$D471-(D471*TAXAS!$F$4))/12,IF($A471="MASTER",IF($B471="PARCELADO ATÉ 12X",$D471-(D471*TAXAS!$F$5))/12,IF($A471="ELO",IF($B471="PARCELADO ATÉ 12X",$D471-(D471*TAXAS!$F$6))/12,IF($A471="HIPERCARD",IF($B471="PARCELADO ATÉ 12X",$D471-(D471*TAXAS!$F$7))/12,IF($A471="DINERS",IF($B471="PARCELADO ATÉ 12X",$D471-(D471*TAXAS!$F$8))/12,IF($A471="AMERICA EXPRESS",IF($B471="PARCELADO ATÉ 12X",$D471-(D471*TAXAS!$F$9))/12,IF($A471=TAXAS!$A$10,IF($B471="PARCELADO ATÉ 12X",$D471-($D471*TAXAS!$F$10))/12,IF($A471=TAXAS!$A$11,IF($B471="PARCELADO ATÉ 12X",$D471-($D471*TAXAS!$F$11))/12,IF($A471=TAXAS!$A$12,IF($B471="PARCELADO ATÉ 12X",$D471-($D471*TAXAS!$F$12))/12,IF($A471=TAXAS!$A$13,IF($B471="PARCELADO ATÉ 12X",$D471-($D471*TAXAS!$F$13))/12,IF($A471=TAXAS!$A$14,IF($B471="PARCELADO ATÉ 12X",$D471-($D471*TAXAS!$F$14))/12,IF($A471=TAXAS!$A$15,IF($B471="PARCELADO ATÉ 12X",$D471-($D471*TAXAS!$F$15))/12,IF($A471=TAXAS!$A$16,IF($B471="PARCELADO ATÉ 12X",$D471-($D471*TAXAS!$F$16))/12,IF($A471=TAXAS!$A$17,IF($B471="PARCELADO ATÉ 12X",$D471-($D471*TAXAS!$F$17))/12,IF($A471=TAXAS!$A$18,IF($B471="PARCELADO ATÉ 12X",$D471-($D471*TAXAS!$F$18))/12,IF($A471=TAXAS!$A$19,IF($B471="PARCELADO ATÉ 12X",$D471-($D471*TAXAS!$F$19))/12,IF($A471=TAXAS!$A$20,IF($B471="PARCELADO ATÉ 12X",$D471-($D471*TAXAS!$F$20))/12,IF($A471=TAXAS!$A$21,IF($B471="PARCELADO ATÉ 12X",$D471-($D471*TAXAS!$F$21))/12,IF($A471=TAXAS!$A$22,IF($B471="PARCELADO ATÉ 12X",$D471-($D471*TAXAS!$F$22))/12,IF($A471=TAXAS!$A$23,IF($B471="PARCELADO ATÉ 12X",$D471-($D471*TAXAS!$F$23))/12,IF($A471=TAXAS!$A$24,IF($B471="PARCELADO ATÉ 12X",$D471-($D471*TAXAS!$F$24))/12,IF($A471=TAXAS!$A$25,IF($B471="PARCELADO ATÉ 12X",$D471-($D471*TAXAS!$F$25))/12,IF($A471=TAXAS!$A$26,IF($B471="PARCELADO ATÉ 12X",$D471-($D471*TAXAS!$F$26))/12,IF($A471=TAXAS!$A$27,IF($B471="PARCELADO ATÉ 12X",$D471-($D471*TAXAS!$F$27))/12))))))))))))))))))))))))/1</f>
        <v>0</v>
      </c>
      <c r="J471" s="8">
        <f t="shared" si="0"/>
        <v>0</v>
      </c>
      <c r="K471" s="10" t="b">
        <f>IF($B471="PARCELADO ATÉ 3X",($D471-($D471*TAXAS!$D$4))-$J471)</f>
        <v>0</v>
      </c>
      <c r="L471" s="10" t="b">
        <f>IF($B471="PARCELADO ATÉ 6X",($D471-($D471*TAXAS!$E$4))-$J471)</f>
        <v>0</v>
      </c>
      <c r="M471" s="10" t="b">
        <f>IF($B471="PARCELADO ATÉ 12X",($D471-($D471*TAXAS!$F$4))-$J471)</f>
        <v>0</v>
      </c>
      <c r="N471" s="8">
        <f t="shared" si="1"/>
        <v>0</v>
      </c>
      <c r="O471" s="10">
        <f t="shared" si="2"/>
        <v>0</v>
      </c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spans="1:31" ht="15.75" customHeight="1" x14ac:dyDescent="0.2">
      <c r="A472" s="3"/>
      <c r="B472" s="5"/>
      <c r="C472" s="6"/>
      <c r="D472" s="42"/>
      <c r="E472" s="8">
        <f>IF($A472="VISA",IF($B472="DÉBITO",$D472-($D472*TAXAS!$B$4)),IF($A472="MASTER",IF($B472="DÉBITO",$D472-($D472*TAXAS!$B$5)),IF($A472="ELO", IF($B472="DÉBITO",$D472-($D472*TAXAS!$B$6)),IF($A472="HIPERCARD",IF($B472="DÉBITO",$D472-($D472*TAXAS!$B$7)),IF($A472="DINERS",IF($B472="DÉBITO",$D472-($D472*TAXAS!$B$8)),IF($A472="AMERICA EXPRESS",IF($B472="DÉBITO",$D472-($D472*TAXAS!$B$9)),IF($A472=TAXAS!$A$10,IF($B472="DÉBITO",$D472-($D472*TAXAS!$B$10)), IF($A472=TAXAS!$A$11,IF($B472="DÉBITO",$D472-($D472*TAXAS!$B$11)), IF($A472=TAXAS!$A$12,IF($B472="DÉBITO",$D472-($D472*TAXAS!$B$12)), IF($A472=TAXAS!$A$13,IF($B472="DÉBITO",$D472-($D472*TAXAS!$B$13)), IF($A472=TAXAS!$A$14,IF($B472="DÉBITO",$D472-($D472*TAXAS!$B$14)), IF($A472=TAXAS!$A$15,IF($B472="DÉBITO",$D472-($D472*TAXAS!$B$15)), IF($A472=TAXAS!$A$16,IF($B472="DÉBITO",$D472-($D472*TAXAS!$B$16)), IF($A472=TAXAS!$A$17,IF($B472="DÉBITO",$D472-($D472*TAXAS!$B$17)), IF($A472=TAXAS!$A$18,IF($B472="DÉBITO",$D472-($D472*TAXAS!$B$18)), IF($A472=TAXAS!$A$19,IF($B472="DÉBITO",$D472-($D472*TAXAS!$B$19)), IF($A472=TAXAS!$A$20,IF($B472="DÉBITO",$D472-($D472*TAXAS!$B$20)), IF($A472=TAXAS!$A$21,IF($B472="DÉBITO",$D472-($D472*TAXAS!$B$21)), IF($A472=TAXAS!$A$22,IF($B472="DÉBITO",$D472-($D472*TAXAS!$B$22)), IF($A472=TAXAS!$A$23,IF($B472="DÉBITO",$D472-($D472*TAXAS!$B$23)), IF($A472=TAXAS!$A$24,IF($B472="DÉBITO",$D472-($D472*TAXAS!$B$24)), IF($A472=TAXAS!$A$25,IF($B472="DÉBITO",$D472-($D472*TAXAS!$B$25)), IF($A472=TAXAS!$A$26,IF($B472="DÉBITO",$D472-($D472*TAXAS!$B$26)), IF($A472=TAXAS!$A$27,IF($B472="DÉBITO",$D472-($D472*TAXAS!$B$27))))))))))))))))))))))))))/1</f>
        <v>0</v>
      </c>
      <c r="F472" s="8">
        <f>IF($A472="VISA",IF($B472="CRÉDITO",$D472-($D472*TAXAS!$C$4)),IF($A472="MASTER",IF($B472="CRÉDITO",$D472-($D472*TAXAS!$C$5)),IF($A472="ELO", IF($B472="CRÉDITO",$D472-($D472*TAXAS!$C$6)),IF($A472="HIPERCARD",IF($B472="CRÉDITO",$D472-($D472*TAXAS!$C$7)),IF($A472="DINERS",IF($B472="CRÉDITO",$D472-($D472*TAXAS!$C$8)),IF($A472="AMERICA EXPRESS",IF($B472="CRÉDITO",$D472-($D472*TAXAS!$C$9)),IF($A472=TAXAS!$A$10,IF($B472="CRÉDITO",$D472-($D472*TAXAS!$C$10)), IF($A472=TAXAS!$A$11,IF($B472="CRÉDITO",$D472-($D472*TAXAS!$C$11)), IF($A472=TAXAS!$A$12,IF($B472="CRÉDITO",$D472-($D472*TAXAS!$C$12)), IF($A472=TAXAS!$A$13,IF($B472="CRÉDITO",$D472-($D472*TAXAS!$C$13)), IF($A472=TAXAS!$A$14,IF($B472="CRÉDITO",$D472-($D472*TAXAS!$C$14)), IF($A472=TAXAS!$A$15,IF($B472="CRÉDITO",$D472-($D472*TAXAS!$C$15)), IF($A472=TAXAS!$A$16,IF($B472="CRÉDITO",$D472-($D472*TAXAS!$C$16)), IF($A472=TAXAS!$A$17,IF($B472="CRÉDITO",$D472-($D472*TAXAS!$C$17)), IF($A472=TAXAS!$A$18,IF($B472="CRÉDITO",$D472-($D472*TAXAS!$C$18)), IF($A472=TAXAS!$A$19,IF($B472="CRÉDITO",$D472-($D472*TAXAS!$C$19)), IF($A472=TAXAS!$A$20,IF($B472="CRÉDITO",$D472-($D472*TAXAS!$C$20)), IF($A472=TAXAS!$A$21,IF($B472="CRÉDITO",$D472-($D472*TAXAS!$C$21)), IF($A472=TAXAS!$A$22,IF($B472="CRÉDITO",$D472-($D472*TAXAS!$C$22)), IF($A472=TAXAS!$A$23,IF($B472="CRÉDITO",$D472-($D472*TAXAS!$C$23)), IF($A472=TAXAS!$A$24,IF($B472="CRÉDITO",$D472-($D472*TAXAS!$C$24)), IF($A472=TAXAS!$A$25,IF($B472="CRÉDITO",$D472-($D472*TAXAS!$C$25)), IF($A472=TAXAS!$A$26,IF($B472="CRÉDITO",$D472-($D472*TAXAS!$C$26)), IF($A472=TAXAS!$A$27,IF($B472="CRÉDITO",$D472-($D472*TAXAS!$C$27))))))))))))))))))))))))))/1</f>
        <v>0</v>
      </c>
      <c r="G472" s="9">
        <f>IF($A472="VISA",IF($B472="PARCELADO ATÉ 3X",$D472-(D472*TAXAS!$D$4))/3,IF($A472="MASTER",IF($B472="PARCELADO ATÉ 3X",$D472-(D472*TAXAS!$D$5))/3,IF($A472="ELO",IF($B472="PARCELADO ATÉ 3X",$D472-(D472*TAXAS!$D$6))/3,IF($A472="HIPERCARD",IF($B472="PARCELADO ATÉ 3X",$D472-(D472*TAXAS!$D$7))/3,IF($A472="DINERS",IF($B472="PARCELADO ATÉ 3X",$D472-(D472*TAXAS!$D$8))/3,IF($A472="AMERICA EXPRESS",IF($B472="PARCELADO ATÉ 3X",$D472-(D472*TAXAS!$D$9))/3,IF($A472=TAXAS!$A$10,IF($B472="PARCELADO ATÉ 3X",$D472-($D472*TAXAS!$D$10))/3,IF($A472=TAXAS!$A$11,IF($B472="PARCELADO ATÉ 3X",$D472-($D472*TAXAS!$D$11))/3,IF($A472=TAXAS!$A$12,IF($B472="PARCELADO ATÉ 3X",$D472-($D472*TAXAS!$D$12))/3,IF($A472=TAXAS!$A$13,IF($B472="PARCELADO ATÉ 3X",$D472-($D472*TAXAS!$D$13))/3,IF($A472=TAXAS!$A$14,IF($B472="PARCELADO ATÉ 3X",$D472-($D472*TAXAS!$D$14))/3,IF($A472=TAXAS!$A$15,IF($B472="PARCELADO ATÉ 3X",$D472-($D472*TAXAS!$D$15))/3,IF($A472=TAXAS!$A$16,IF($B472="PARCELADO ATÉ 3X",$D472-($D472*TAXAS!$D$16))/3,IF($A472=TAXAS!$A$17,IF($B472="PARCELADO ATÉ 3X",$D472-($D472*TAXAS!$D$17))/3,IF($A472=TAXAS!$A$18,IF($B472="PARCELADO ATÉ 3X",$D472-($D472*TAXAS!$D$18))/3,IF($A472=TAXAS!$A$19,IF($B472="PARCELADO ATÉ 3X",$D472-($D472*TAXAS!$D$19))/3,IF($A472=TAXAS!$A$20,IF($B472="PARCELADO ATÉ 3X",$D472-($D472*TAXAS!$D$20))/3,IF($A472=TAXAS!$A$21,IF($B472="PARCELADO ATÉ 3X",$D472-($D472*TAXAS!$D$21))/3,IF($A472=TAXAS!$A$22,IF($B472="PARCELADO ATÉ 3X",$D472-($D472*TAXAS!$D$22))/3,IF($A472=TAXAS!$A$23,IF($B472="PARCELADO ATÉ 3X",$D472-($D472*TAXAS!$D$23))/3,IF($A472=TAXAS!$A$24,IF($B472="PARCELADO ATÉ 3X",$D472-($D472*TAXAS!$D$24))/3,IF($A472=TAXAS!$A$25,IF($B472="PARCELADO ATÉ 3X",$D472-($D472*TAXAS!$D$25))/3,IF($A472=TAXAS!$A$26,IF($B472="PARCELADO ATÉ 3X",$D472-($D472*TAXAS!$D$26))/3,IF($A472=TAXAS!$A$27,IF($B472="PARCELADO ATÉ 3X",$D472-($D472*TAXAS!$D$27))/3))))))))))))))))))))))))/1</f>
        <v>0</v>
      </c>
      <c r="H472" s="9">
        <f>IF($A472="VISA",IF($B472="PARCELADO ATÉ 6X",$D472-(D472*TAXAS!$E$4))/6,IF($A472="MASTER",IF($B472="PARCELADO ATÉ 6X",$D472-(D472*TAXAS!$E$5))/6,IF($A472="ELO",IF($B472="PARCELADO ATÉ 6X",$D472-(D472*TAXAS!$E$6))/6,IF($A472="HIPERCARD",IF($B472="PARCELADO ATÉ 6X",$D472-(D472*TAXAS!$E$7))/6,IF($A472="DINERS",IF($B472="PARCELADO ATÉ 6X",$D472-(D472*TAXAS!$E$8))/6,IF($A472="AMERICA EXPRESS",IF($B472="PARCELADO ATÉ 6X",$D472-(D472*TAXAS!$E$9))/6,IF($A472=TAXAS!$A$10,IF($B472="PARCELADO ATÉ 6X",$D472-($D472*TAXAS!$E$10))/6,IF($A472=TAXAS!$A$11,IF($B472="PARCELADO ATÉ 6X",$D472-($D472*TAXAS!$E$11))/6,IF($A472=TAXAS!$A$12,IF($B472="PARCELADO ATÉ 6X",$D472-($D472*TAXAS!$E$12))/6,IF($A472=TAXAS!$A$13,IF($B472="PARCELADO ATÉ 6X",$D472-($D472*TAXAS!$E$13))/6,IF($A472=TAXAS!$A$14,IF($B472="PARCELADO ATÉ 6X",$D472-($D472*TAXAS!$E$14))/6,IF($A472=TAXAS!$A$15,IF($B472="PARCELADO ATÉ 6X",$D472-($D472*TAXAS!$E$15))/6,IF($A472=TAXAS!$A$16,IF($B472="PARCELADO ATÉ 6X",$D472-($D472*TAXAS!$E$16))/6,IF($A472=TAXAS!$A$17,IF($B472="PARCELADO ATÉ 6X",$D472-($D472*TAXAS!$E$17))/6,IF($A472=TAXAS!$A$18,IF($B472="PARCELADO ATÉ 6X",$D472-($D472*TAXAS!$E$18))/6,IF($A472=TAXAS!$A$19,IF($B472="PARCELADO ATÉ 6X",$D472-($D472*TAXAS!$E$19))/6,IF($A472=TAXAS!$A$20,IF($B472="PARCELADO ATÉ 6X",$D472-($D472*TAXAS!$E$20))/6,IF($A472=TAXAS!$A$21,IF($B472="PARCELADO ATÉ 6X",$D472-($D472*TAXAS!$E$21))/6,IF($A472=TAXAS!$A$22,IF($B472="PARCELADO ATÉ 6X",$D472-($D472*TAXAS!$E$22))/6,IF($A472=TAXAS!$A$23,IF($B472="PARCELADO ATÉ 6X",$D472-($D472*TAXAS!$E$23))/6,IF($A472=TAXAS!$A$24,IF($B472="PARCELADO ATÉ 6X",$D472-($D472*TAXAS!$E$24))/6,IF($A472=TAXAS!$A$25,IF($B472="PARCELADO ATÉ 6X",$D472-($D472*TAXAS!$E$25))/6,IF($A472=TAXAS!$A$26,IF($B472="PARCELADO ATÉ 6X",$D472-($D472*TAXAS!$E$26))/6,IF($A472=TAXAS!$A$27,IF($B472="PARCELADO ATÉ 6X",$D472-($D472*TAXAS!$E$27))/6))))))))))))))))))))))))/1</f>
        <v>0</v>
      </c>
      <c r="I472" s="9">
        <f>IF($A472="VISA",IF($B472="PARCELADO ATÉ 12X",$D472-(D472*TAXAS!$F$4))/12,IF($A472="MASTER",IF($B472="PARCELADO ATÉ 12X",$D472-(D472*TAXAS!$F$5))/12,IF($A472="ELO",IF($B472="PARCELADO ATÉ 12X",$D472-(D472*TAXAS!$F$6))/12,IF($A472="HIPERCARD",IF($B472="PARCELADO ATÉ 12X",$D472-(D472*TAXAS!$F$7))/12,IF($A472="DINERS",IF($B472="PARCELADO ATÉ 12X",$D472-(D472*TAXAS!$F$8))/12,IF($A472="AMERICA EXPRESS",IF($B472="PARCELADO ATÉ 12X",$D472-(D472*TAXAS!$F$9))/12,IF($A472=TAXAS!$A$10,IF($B472="PARCELADO ATÉ 12X",$D472-($D472*TAXAS!$F$10))/12,IF($A472=TAXAS!$A$11,IF($B472="PARCELADO ATÉ 12X",$D472-($D472*TAXAS!$F$11))/12,IF($A472=TAXAS!$A$12,IF($B472="PARCELADO ATÉ 12X",$D472-($D472*TAXAS!$F$12))/12,IF($A472=TAXAS!$A$13,IF($B472="PARCELADO ATÉ 12X",$D472-($D472*TAXAS!$F$13))/12,IF($A472=TAXAS!$A$14,IF($B472="PARCELADO ATÉ 12X",$D472-($D472*TAXAS!$F$14))/12,IF($A472=TAXAS!$A$15,IF($B472="PARCELADO ATÉ 12X",$D472-($D472*TAXAS!$F$15))/12,IF($A472=TAXAS!$A$16,IF($B472="PARCELADO ATÉ 12X",$D472-($D472*TAXAS!$F$16))/12,IF($A472=TAXAS!$A$17,IF($B472="PARCELADO ATÉ 12X",$D472-($D472*TAXAS!$F$17))/12,IF($A472=TAXAS!$A$18,IF($B472="PARCELADO ATÉ 12X",$D472-($D472*TAXAS!$F$18))/12,IF($A472=TAXAS!$A$19,IF($B472="PARCELADO ATÉ 12X",$D472-($D472*TAXAS!$F$19))/12,IF($A472=TAXAS!$A$20,IF($B472="PARCELADO ATÉ 12X",$D472-($D472*TAXAS!$F$20))/12,IF($A472=TAXAS!$A$21,IF($B472="PARCELADO ATÉ 12X",$D472-($D472*TAXAS!$F$21))/12,IF($A472=TAXAS!$A$22,IF($B472="PARCELADO ATÉ 12X",$D472-($D472*TAXAS!$F$22))/12,IF($A472=TAXAS!$A$23,IF($B472="PARCELADO ATÉ 12X",$D472-($D472*TAXAS!$F$23))/12,IF($A472=TAXAS!$A$24,IF($B472="PARCELADO ATÉ 12X",$D472-($D472*TAXAS!$F$24))/12,IF($A472=TAXAS!$A$25,IF($B472="PARCELADO ATÉ 12X",$D472-($D472*TAXAS!$F$25))/12,IF($A472=TAXAS!$A$26,IF($B472="PARCELADO ATÉ 12X",$D472-($D472*TAXAS!$F$26))/12,IF($A472=TAXAS!$A$27,IF($B472="PARCELADO ATÉ 12X",$D472-($D472*TAXAS!$F$27))/12))))))))))))))))))))))))/1</f>
        <v>0</v>
      </c>
      <c r="J472" s="8">
        <f t="shared" si="0"/>
        <v>0</v>
      </c>
      <c r="K472" s="10" t="b">
        <f>IF($B472="PARCELADO ATÉ 3X",($D472-($D472*TAXAS!$D$4))-$J472)</f>
        <v>0</v>
      </c>
      <c r="L472" s="10" t="b">
        <f>IF($B472="PARCELADO ATÉ 6X",($D472-($D472*TAXAS!$E$4))-$J472)</f>
        <v>0</v>
      </c>
      <c r="M472" s="10" t="b">
        <f>IF($B472="PARCELADO ATÉ 12X",($D472-($D472*TAXAS!$F$4))-$J472)</f>
        <v>0</v>
      </c>
      <c r="N472" s="8">
        <f t="shared" si="1"/>
        <v>0</v>
      </c>
      <c r="O472" s="10">
        <f t="shared" si="2"/>
        <v>0</v>
      </c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spans="1:31" ht="15.75" customHeight="1" x14ac:dyDescent="0.2">
      <c r="A473" s="3"/>
      <c r="B473" s="5"/>
      <c r="C473" s="6"/>
      <c r="D473" s="42"/>
      <c r="E473" s="8">
        <f>IF($A473="VISA",IF($B473="DÉBITO",$D473-($D473*TAXAS!$B$4)),IF($A473="MASTER",IF($B473="DÉBITO",$D473-($D473*TAXAS!$B$5)),IF($A473="ELO", IF($B473="DÉBITO",$D473-($D473*TAXAS!$B$6)),IF($A473="HIPERCARD",IF($B473="DÉBITO",$D473-($D473*TAXAS!$B$7)),IF($A473="DINERS",IF($B473="DÉBITO",$D473-($D473*TAXAS!$B$8)),IF($A473="AMERICA EXPRESS",IF($B473="DÉBITO",$D473-($D473*TAXAS!$B$9)),IF($A473=TAXAS!$A$10,IF($B473="DÉBITO",$D473-($D473*TAXAS!$B$10)), IF($A473=TAXAS!$A$11,IF($B473="DÉBITO",$D473-($D473*TAXAS!$B$11)), IF($A473=TAXAS!$A$12,IF($B473="DÉBITO",$D473-($D473*TAXAS!$B$12)), IF($A473=TAXAS!$A$13,IF($B473="DÉBITO",$D473-($D473*TAXAS!$B$13)), IF($A473=TAXAS!$A$14,IF($B473="DÉBITO",$D473-($D473*TAXAS!$B$14)), IF($A473=TAXAS!$A$15,IF($B473="DÉBITO",$D473-($D473*TAXAS!$B$15)), IF($A473=TAXAS!$A$16,IF($B473="DÉBITO",$D473-($D473*TAXAS!$B$16)), IF($A473=TAXAS!$A$17,IF($B473="DÉBITO",$D473-($D473*TAXAS!$B$17)), IF($A473=TAXAS!$A$18,IF($B473="DÉBITO",$D473-($D473*TAXAS!$B$18)), IF($A473=TAXAS!$A$19,IF($B473="DÉBITO",$D473-($D473*TAXAS!$B$19)), IF($A473=TAXAS!$A$20,IF($B473="DÉBITO",$D473-($D473*TAXAS!$B$20)), IF($A473=TAXAS!$A$21,IF($B473="DÉBITO",$D473-($D473*TAXAS!$B$21)), IF($A473=TAXAS!$A$22,IF($B473="DÉBITO",$D473-($D473*TAXAS!$B$22)), IF($A473=TAXAS!$A$23,IF($B473="DÉBITO",$D473-($D473*TAXAS!$B$23)), IF($A473=TAXAS!$A$24,IF($B473="DÉBITO",$D473-($D473*TAXAS!$B$24)), IF($A473=TAXAS!$A$25,IF($B473="DÉBITO",$D473-($D473*TAXAS!$B$25)), IF($A473=TAXAS!$A$26,IF($B473="DÉBITO",$D473-($D473*TAXAS!$B$26)), IF($A473=TAXAS!$A$27,IF($B473="DÉBITO",$D473-($D473*TAXAS!$B$27))))))))))))))))))))))))))/1</f>
        <v>0</v>
      </c>
      <c r="F473" s="8">
        <f>IF($A473="VISA",IF($B473="CRÉDITO",$D473-($D473*TAXAS!$C$4)),IF($A473="MASTER",IF($B473="CRÉDITO",$D473-($D473*TAXAS!$C$5)),IF($A473="ELO", IF($B473="CRÉDITO",$D473-($D473*TAXAS!$C$6)),IF($A473="HIPERCARD",IF($B473="CRÉDITO",$D473-($D473*TAXAS!$C$7)),IF($A473="DINERS",IF($B473="CRÉDITO",$D473-($D473*TAXAS!$C$8)),IF($A473="AMERICA EXPRESS",IF($B473="CRÉDITO",$D473-($D473*TAXAS!$C$9)),IF($A473=TAXAS!$A$10,IF($B473="CRÉDITO",$D473-($D473*TAXAS!$C$10)), IF($A473=TAXAS!$A$11,IF($B473="CRÉDITO",$D473-($D473*TAXAS!$C$11)), IF($A473=TAXAS!$A$12,IF($B473="CRÉDITO",$D473-($D473*TAXAS!$C$12)), IF($A473=TAXAS!$A$13,IF($B473="CRÉDITO",$D473-($D473*TAXAS!$C$13)), IF($A473=TAXAS!$A$14,IF($B473="CRÉDITO",$D473-($D473*TAXAS!$C$14)), IF($A473=TAXAS!$A$15,IF($B473="CRÉDITO",$D473-($D473*TAXAS!$C$15)), IF($A473=TAXAS!$A$16,IF($B473="CRÉDITO",$D473-($D473*TAXAS!$C$16)), IF($A473=TAXAS!$A$17,IF($B473="CRÉDITO",$D473-($D473*TAXAS!$C$17)), IF($A473=TAXAS!$A$18,IF($B473="CRÉDITO",$D473-($D473*TAXAS!$C$18)), IF($A473=TAXAS!$A$19,IF($B473="CRÉDITO",$D473-($D473*TAXAS!$C$19)), IF($A473=TAXAS!$A$20,IF($B473="CRÉDITO",$D473-($D473*TAXAS!$C$20)), IF($A473=TAXAS!$A$21,IF($B473="CRÉDITO",$D473-($D473*TAXAS!$C$21)), IF($A473=TAXAS!$A$22,IF($B473="CRÉDITO",$D473-($D473*TAXAS!$C$22)), IF($A473=TAXAS!$A$23,IF($B473="CRÉDITO",$D473-($D473*TAXAS!$C$23)), IF($A473=TAXAS!$A$24,IF($B473="CRÉDITO",$D473-($D473*TAXAS!$C$24)), IF($A473=TAXAS!$A$25,IF($B473="CRÉDITO",$D473-($D473*TAXAS!$C$25)), IF($A473=TAXAS!$A$26,IF($B473="CRÉDITO",$D473-($D473*TAXAS!$C$26)), IF($A473=TAXAS!$A$27,IF($B473="CRÉDITO",$D473-($D473*TAXAS!$C$27))))))))))))))))))))))))))/1</f>
        <v>0</v>
      </c>
      <c r="G473" s="9">
        <f>IF($A473="VISA",IF($B473="PARCELADO ATÉ 3X",$D473-(D473*TAXAS!$D$4))/3,IF($A473="MASTER",IF($B473="PARCELADO ATÉ 3X",$D473-(D473*TAXAS!$D$5))/3,IF($A473="ELO",IF($B473="PARCELADO ATÉ 3X",$D473-(D473*TAXAS!$D$6))/3,IF($A473="HIPERCARD",IF($B473="PARCELADO ATÉ 3X",$D473-(D473*TAXAS!$D$7))/3,IF($A473="DINERS",IF($B473="PARCELADO ATÉ 3X",$D473-(D473*TAXAS!$D$8))/3,IF($A473="AMERICA EXPRESS",IF($B473="PARCELADO ATÉ 3X",$D473-(D473*TAXAS!$D$9))/3,IF($A473=TAXAS!$A$10,IF($B473="PARCELADO ATÉ 3X",$D473-($D473*TAXAS!$D$10))/3,IF($A473=TAXAS!$A$11,IF($B473="PARCELADO ATÉ 3X",$D473-($D473*TAXAS!$D$11))/3,IF($A473=TAXAS!$A$12,IF($B473="PARCELADO ATÉ 3X",$D473-($D473*TAXAS!$D$12))/3,IF($A473=TAXAS!$A$13,IF($B473="PARCELADO ATÉ 3X",$D473-($D473*TAXAS!$D$13))/3,IF($A473=TAXAS!$A$14,IF($B473="PARCELADO ATÉ 3X",$D473-($D473*TAXAS!$D$14))/3,IF($A473=TAXAS!$A$15,IF($B473="PARCELADO ATÉ 3X",$D473-($D473*TAXAS!$D$15))/3,IF($A473=TAXAS!$A$16,IF($B473="PARCELADO ATÉ 3X",$D473-($D473*TAXAS!$D$16))/3,IF($A473=TAXAS!$A$17,IF($B473="PARCELADO ATÉ 3X",$D473-($D473*TAXAS!$D$17))/3,IF($A473=TAXAS!$A$18,IF($B473="PARCELADO ATÉ 3X",$D473-($D473*TAXAS!$D$18))/3,IF($A473=TAXAS!$A$19,IF($B473="PARCELADO ATÉ 3X",$D473-($D473*TAXAS!$D$19))/3,IF($A473=TAXAS!$A$20,IF($B473="PARCELADO ATÉ 3X",$D473-($D473*TAXAS!$D$20))/3,IF($A473=TAXAS!$A$21,IF($B473="PARCELADO ATÉ 3X",$D473-($D473*TAXAS!$D$21))/3,IF($A473=TAXAS!$A$22,IF($B473="PARCELADO ATÉ 3X",$D473-($D473*TAXAS!$D$22))/3,IF($A473=TAXAS!$A$23,IF($B473="PARCELADO ATÉ 3X",$D473-($D473*TAXAS!$D$23))/3,IF($A473=TAXAS!$A$24,IF($B473="PARCELADO ATÉ 3X",$D473-($D473*TAXAS!$D$24))/3,IF($A473=TAXAS!$A$25,IF($B473="PARCELADO ATÉ 3X",$D473-($D473*TAXAS!$D$25))/3,IF($A473=TAXAS!$A$26,IF($B473="PARCELADO ATÉ 3X",$D473-($D473*TAXAS!$D$26))/3,IF($A473=TAXAS!$A$27,IF($B473="PARCELADO ATÉ 3X",$D473-($D473*TAXAS!$D$27))/3))))))))))))))))))))))))/1</f>
        <v>0</v>
      </c>
      <c r="H473" s="9">
        <f>IF($A473="VISA",IF($B473="PARCELADO ATÉ 6X",$D473-(D473*TAXAS!$E$4))/6,IF($A473="MASTER",IF($B473="PARCELADO ATÉ 6X",$D473-(D473*TAXAS!$E$5))/6,IF($A473="ELO",IF($B473="PARCELADO ATÉ 6X",$D473-(D473*TAXAS!$E$6))/6,IF($A473="HIPERCARD",IF($B473="PARCELADO ATÉ 6X",$D473-(D473*TAXAS!$E$7))/6,IF($A473="DINERS",IF($B473="PARCELADO ATÉ 6X",$D473-(D473*TAXAS!$E$8))/6,IF($A473="AMERICA EXPRESS",IF($B473="PARCELADO ATÉ 6X",$D473-(D473*TAXAS!$E$9))/6,IF($A473=TAXAS!$A$10,IF($B473="PARCELADO ATÉ 6X",$D473-($D473*TAXAS!$E$10))/6,IF($A473=TAXAS!$A$11,IF($B473="PARCELADO ATÉ 6X",$D473-($D473*TAXAS!$E$11))/6,IF($A473=TAXAS!$A$12,IF($B473="PARCELADO ATÉ 6X",$D473-($D473*TAXAS!$E$12))/6,IF($A473=TAXAS!$A$13,IF($B473="PARCELADO ATÉ 6X",$D473-($D473*TAXAS!$E$13))/6,IF($A473=TAXAS!$A$14,IF($B473="PARCELADO ATÉ 6X",$D473-($D473*TAXAS!$E$14))/6,IF($A473=TAXAS!$A$15,IF($B473="PARCELADO ATÉ 6X",$D473-($D473*TAXAS!$E$15))/6,IF($A473=TAXAS!$A$16,IF($B473="PARCELADO ATÉ 6X",$D473-($D473*TAXAS!$E$16))/6,IF($A473=TAXAS!$A$17,IF($B473="PARCELADO ATÉ 6X",$D473-($D473*TAXAS!$E$17))/6,IF($A473=TAXAS!$A$18,IF($B473="PARCELADO ATÉ 6X",$D473-($D473*TAXAS!$E$18))/6,IF($A473=TAXAS!$A$19,IF($B473="PARCELADO ATÉ 6X",$D473-($D473*TAXAS!$E$19))/6,IF($A473=TAXAS!$A$20,IF($B473="PARCELADO ATÉ 6X",$D473-($D473*TAXAS!$E$20))/6,IF($A473=TAXAS!$A$21,IF($B473="PARCELADO ATÉ 6X",$D473-($D473*TAXAS!$E$21))/6,IF($A473=TAXAS!$A$22,IF($B473="PARCELADO ATÉ 6X",$D473-($D473*TAXAS!$E$22))/6,IF($A473=TAXAS!$A$23,IF($B473="PARCELADO ATÉ 6X",$D473-($D473*TAXAS!$E$23))/6,IF($A473=TAXAS!$A$24,IF($B473="PARCELADO ATÉ 6X",$D473-($D473*TAXAS!$E$24))/6,IF($A473=TAXAS!$A$25,IF($B473="PARCELADO ATÉ 6X",$D473-($D473*TAXAS!$E$25))/6,IF($A473=TAXAS!$A$26,IF($B473="PARCELADO ATÉ 6X",$D473-($D473*TAXAS!$E$26))/6,IF($A473=TAXAS!$A$27,IF($B473="PARCELADO ATÉ 6X",$D473-($D473*TAXAS!$E$27))/6))))))))))))))))))))))))/1</f>
        <v>0</v>
      </c>
      <c r="I473" s="9">
        <f>IF($A473="VISA",IF($B473="PARCELADO ATÉ 12X",$D473-(D473*TAXAS!$F$4))/12,IF($A473="MASTER",IF($B473="PARCELADO ATÉ 12X",$D473-(D473*TAXAS!$F$5))/12,IF($A473="ELO",IF($B473="PARCELADO ATÉ 12X",$D473-(D473*TAXAS!$F$6))/12,IF($A473="HIPERCARD",IF($B473="PARCELADO ATÉ 12X",$D473-(D473*TAXAS!$F$7))/12,IF($A473="DINERS",IF($B473="PARCELADO ATÉ 12X",$D473-(D473*TAXAS!$F$8))/12,IF($A473="AMERICA EXPRESS",IF($B473="PARCELADO ATÉ 12X",$D473-(D473*TAXAS!$F$9))/12,IF($A473=TAXAS!$A$10,IF($B473="PARCELADO ATÉ 12X",$D473-($D473*TAXAS!$F$10))/12,IF($A473=TAXAS!$A$11,IF($B473="PARCELADO ATÉ 12X",$D473-($D473*TAXAS!$F$11))/12,IF($A473=TAXAS!$A$12,IF($B473="PARCELADO ATÉ 12X",$D473-($D473*TAXAS!$F$12))/12,IF($A473=TAXAS!$A$13,IF($B473="PARCELADO ATÉ 12X",$D473-($D473*TAXAS!$F$13))/12,IF($A473=TAXAS!$A$14,IF($B473="PARCELADO ATÉ 12X",$D473-($D473*TAXAS!$F$14))/12,IF($A473=TAXAS!$A$15,IF($B473="PARCELADO ATÉ 12X",$D473-($D473*TAXAS!$F$15))/12,IF($A473=TAXAS!$A$16,IF($B473="PARCELADO ATÉ 12X",$D473-($D473*TAXAS!$F$16))/12,IF($A473=TAXAS!$A$17,IF($B473="PARCELADO ATÉ 12X",$D473-($D473*TAXAS!$F$17))/12,IF($A473=TAXAS!$A$18,IF($B473="PARCELADO ATÉ 12X",$D473-($D473*TAXAS!$F$18))/12,IF($A473=TAXAS!$A$19,IF($B473="PARCELADO ATÉ 12X",$D473-($D473*TAXAS!$F$19))/12,IF($A473=TAXAS!$A$20,IF($B473="PARCELADO ATÉ 12X",$D473-($D473*TAXAS!$F$20))/12,IF($A473=TAXAS!$A$21,IF($B473="PARCELADO ATÉ 12X",$D473-($D473*TAXAS!$F$21))/12,IF($A473=TAXAS!$A$22,IF($B473="PARCELADO ATÉ 12X",$D473-($D473*TAXAS!$F$22))/12,IF($A473=TAXAS!$A$23,IF($B473="PARCELADO ATÉ 12X",$D473-($D473*TAXAS!$F$23))/12,IF($A473=TAXAS!$A$24,IF($B473="PARCELADO ATÉ 12X",$D473-($D473*TAXAS!$F$24))/12,IF($A473=TAXAS!$A$25,IF($B473="PARCELADO ATÉ 12X",$D473-($D473*TAXAS!$F$25))/12,IF($A473=TAXAS!$A$26,IF($B473="PARCELADO ATÉ 12X",$D473-($D473*TAXAS!$F$26))/12,IF($A473=TAXAS!$A$27,IF($B473="PARCELADO ATÉ 12X",$D473-($D473*TAXAS!$F$27))/12))))))))))))))))))))))))/1</f>
        <v>0</v>
      </c>
      <c r="J473" s="8">
        <f t="shared" si="0"/>
        <v>0</v>
      </c>
      <c r="K473" s="10" t="b">
        <f>IF($B473="PARCELADO ATÉ 3X",($D473-($D473*TAXAS!$D$4))-$J473)</f>
        <v>0</v>
      </c>
      <c r="L473" s="10" t="b">
        <f>IF($B473="PARCELADO ATÉ 6X",($D473-($D473*TAXAS!$E$4))-$J473)</f>
        <v>0</v>
      </c>
      <c r="M473" s="10" t="b">
        <f>IF($B473="PARCELADO ATÉ 12X",($D473-($D473*TAXAS!$F$4))-$J473)</f>
        <v>0</v>
      </c>
      <c r="N473" s="8">
        <f t="shared" si="1"/>
        <v>0</v>
      </c>
      <c r="O473" s="10">
        <f t="shared" si="2"/>
        <v>0</v>
      </c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spans="1:31" ht="15.75" customHeight="1" x14ac:dyDescent="0.2">
      <c r="A474" s="3"/>
      <c r="B474" s="5"/>
      <c r="C474" s="6"/>
      <c r="D474" s="42"/>
      <c r="E474" s="8">
        <f>IF($A474="VISA",IF($B474="DÉBITO",$D474-($D474*TAXAS!$B$4)),IF($A474="MASTER",IF($B474="DÉBITO",$D474-($D474*TAXAS!$B$5)),IF($A474="ELO", IF($B474="DÉBITO",$D474-($D474*TAXAS!$B$6)),IF($A474="HIPERCARD",IF($B474="DÉBITO",$D474-($D474*TAXAS!$B$7)),IF($A474="DINERS",IF($B474="DÉBITO",$D474-($D474*TAXAS!$B$8)),IF($A474="AMERICA EXPRESS",IF($B474="DÉBITO",$D474-($D474*TAXAS!$B$9)),IF($A474=TAXAS!$A$10,IF($B474="DÉBITO",$D474-($D474*TAXAS!$B$10)), IF($A474=TAXAS!$A$11,IF($B474="DÉBITO",$D474-($D474*TAXAS!$B$11)), IF($A474=TAXAS!$A$12,IF($B474="DÉBITO",$D474-($D474*TAXAS!$B$12)), IF($A474=TAXAS!$A$13,IF($B474="DÉBITO",$D474-($D474*TAXAS!$B$13)), IF($A474=TAXAS!$A$14,IF($B474="DÉBITO",$D474-($D474*TAXAS!$B$14)), IF($A474=TAXAS!$A$15,IF($B474="DÉBITO",$D474-($D474*TAXAS!$B$15)), IF($A474=TAXAS!$A$16,IF($B474="DÉBITO",$D474-($D474*TAXAS!$B$16)), IF($A474=TAXAS!$A$17,IF($B474="DÉBITO",$D474-($D474*TAXAS!$B$17)), IF($A474=TAXAS!$A$18,IF($B474="DÉBITO",$D474-($D474*TAXAS!$B$18)), IF($A474=TAXAS!$A$19,IF($B474="DÉBITO",$D474-($D474*TAXAS!$B$19)), IF($A474=TAXAS!$A$20,IF($B474="DÉBITO",$D474-($D474*TAXAS!$B$20)), IF($A474=TAXAS!$A$21,IF($B474="DÉBITO",$D474-($D474*TAXAS!$B$21)), IF($A474=TAXAS!$A$22,IF($B474="DÉBITO",$D474-($D474*TAXAS!$B$22)), IF($A474=TAXAS!$A$23,IF($B474="DÉBITO",$D474-($D474*TAXAS!$B$23)), IF($A474=TAXAS!$A$24,IF($B474="DÉBITO",$D474-($D474*TAXAS!$B$24)), IF($A474=TAXAS!$A$25,IF($B474="DÉBITO",$D474-($D474*TAXAS!$B$25)), IF($A474=TAXAS!$A$26,IF($B474="DÉBITO",$D474-($D474*TAXAS!$B$26)), IF($A474=TAXAS!$A$27,IF($B474="DÉBITO",$D474-($D474*TAXAS!$B$27))))))))))))))))))))))))))/1</f>
        <v>0</v>
      </c>
      <c r="F474" s="8">
        <f>IF($A474="VISA",IF($B474="CRÉDITO",$D474-($D474*TAXAS!$C$4)),IF($A474="MASTER",IF($B474="CRÉDITO",$D474-($D474*TAXAS!$C$5)),IF($A474="ELO", IF($B474="CRÉDITO",$D474-($D474*TAXAS!$C$6)),IF($A474="HIPERCARD",IF($B474="CRÉDITO",$D474-($D474*TAXAS!$C$7)),IF($A474="DINERS",IF($B474="CRÉDITO",$D474-($D474*TAXAS!$C$8)),IF($A474="AMERICA EXPRESS",IF($B474="CRÉDITO",$D474-($D474*TAXAS!$C$9)),IF($A474=TAXAS!$A$10,IF($B474="CRÉDITO",$D474-($D474*TAXAS!$C$10)), IF($A474=TAXAS!$A$11,IF($B474="CRÉDITO",$D474-($D474*TAXAS!$C$11)), IF($A474=TAXAS!$A$12,IF($B474="CRÉDITO",$D474-($D474*TAXAS!$C$12)), IF($A474=TAXAS!$A$13,IF($B474="CRÉDITO",$D474-($D474*TAXAS!$C$13)), IF($A474=TAXAS!$A$14,IF($B474="CRÉDITO",$D474-($D474*TAXAS!$C$14)), IF($A474=TAXAS!$A$15,IF($B474="CRÉDITO",$D474-($D474*TAXAS!$C$15)), IF($A474=TAXAS!$A$16,IF($B474="CRÉDITO",$D474-($D474*TAXAS!$C$16)), IF($A474=TAXAS!$A$17,IF($B474="CRÉDITO",$D474-($D474*TAXAS!$C$17)), IF($A474=TAXAS!$A$18,IF($B474="CRÉDITO",$D474-($D474*TAXAS!$C$18)), IF($A474=TAXAS!$A$19,IF($B474="CRÉDITO",$D474-($D474*TAXAS!$C$19)), IF($A474=TAXAS!$A$20,IF($B474="CRÉDITO",$D474-($D474*TAXAS!$C$20)), IF($A474=TAXAS!$A$21,IF($B474="CRÉDITO",$D474-($D474*TAXAS!$C$21)), IF($A474=TAXAS!$A$22,IF($B474="CRÉDITO",$D474-($D474*TAXAS!$C$22)), IF($A474=TAXAS!$A$23,IF($B474="CRÉDITO",$D474-($D474*TAXAS!$C$23)), IF($A474=TAXAS!$A$24,IF($B474="CRÉDITO",$D474-($D474*TAXAS!$C$24)), IF($A474=TAXAS!$A$25,IF($B474="CRÉDITO",$D474-($D474*TAXAS!$C$25)), IF($A474=TAXAS!$A$26,IF($B474="CRÉDITO",$D474-($D474*TAXAS!$C$26)), IF($A474=TAXAS!$A$27,IF($B474="CRÉDITO",$D474-($D474*TAXAS!$C$27))))))))))))))))))))))))))/1</f>
        <v>0</v>
      </c>
      <c r="G474" s="9">
        <f>IF($A474="VISA",IF($B474="PARCELADO ATÉ 3X",$D474-(D474*TAXAS!$D$4))/3,IF($A474="MASTER",IF($B474="PARCELADO ATÉ 3X",$D474-(D474*TAXAS!$D$5))/3,IF($A474="ELO",IF($B474="PARCELADO ATÉ 3X",$D474-(D474*TAXAS!$D$6))/3,IF($A474="HIPERCARD",IF($B474="PARCELADO ATÉ 3X",$D474-(D474*TAXAS!$D$7))/3,IF($A474="DINERS",IF($B474="PARCELADO ATÉ 3X",$D474-(D474*TAXAS!$D$8))/3,IF($A474="AMERICA EXPRESS",IF($B474="PARCELADO ATÉ 3X",$D474-(D474*TAXAS!$D$9))/3,IF($A474=TAXAS!$A$10,IF($B474="PARCELADO ATÉ 3X",$D474-($D474*TAXAS!$D$10))/3,IF($A474=TAXAS!$A$11,IF($B474="PARCELADO ATÉ 3X",$D474-($D474*TAXAS!$D$11))/3,IF($A474=TAXAS!$A$12,IF($B474="PARCELADO ATÉ 3X",$D474-($D474*TAXAS!$D$12))/3,IF($A474=TAXAS!$A$13,IF($B474="PARCELADO ATÉ 3X",$D474-($D474*TAXAS!$D$13))/3,IF($A474=TAXAS!$A$14,IF($B474="PARCELADO ATÉ 3X",$D474-($D474*TAXAS!$D$14))/3,IF($A474=TAXAS!$A$15,IF($B474="PARCELADO ATÉ 3X",$D474-($D474*TAXAS!$D$15))/3,IF($A474=TAXAS!$A$16,IF($B474="PARCELADO ATÉ 3X",$D474-($D474*TAXAS!$D$16))/3,IF($A474=TAXAS!$A$17,IF($B474="PARCELADO ATÉ 3X",$D474-($D474*TAXAS!$D$17))/3,IF($A474=TAXAS!$A$18,IF($B474="PARCELADO ATÉ 3X",$D474-($D474*TAXAS!$D$18))/3,IF($A474=TAXAS!$A$19,IF($B474="PARCELADO ATÉ 3X",$D474-($D474*TAXAS!$D$19))/3,IF($A474=TAXAS!$A$20,IF($B474="PARCELADO ATÉ 3X",$D474-($D474*TAXAS!$D$20))/3,IF($A474=TAXAS!$A$21,IF($B474="PARCELADO ATÉ 3X",$D474-($D474*TAXAS!$D$21))/3,IF($A474=TAXAS!$A$22,IF($B474="PARCELADO ATÉ 3X",$D474-($D474*TAXAS!$D$22))/3,IF($A474=TAXAS!$A$23,IF($B474="PARCELADO ATÉ 3X",$D474-($D474*TAXAS!$D$23))/3,IF($A474=TAXAS!$A$24,IF($B474="PARCELADO ATÉ 3X",$D474-($D474*TAXAS!$D$24))/3,IF($A474=TAXAS!$A$25,IF($B474="PARCELADO ATÉ 3X",$D474-($D474*TAXAS!$D$25))/3,IF($A474=TAXAS!$A$26,IF($B474="PARCELADO ATÉ 3X",$D474-($D474*TAXAS!$D$26))/3,IF($A474=TAXAS!$A$27,IF($B474="PARCELADO ATÉ 3X",$D474-($D474*TAXAS!$D$27))/3))))))))))))))))))))))))/1</f>
        <v>0</v>
      </c>
      <c r="H474" s="9">
        <f>IF($A474="VISA",IF($B474="PARCELADO ATÉ 6X",$D474-(D474*TAXAS!$E$4))/6,IF($A474="MASTER",IF($B474="PARCELADO ATÉ 6X",$D474-(D474*TAXAS!$E$5))/6,IF($A474="ELO",IF($B474="PARCELADO ATÉ 6X",$D474-(D474*TAXAS!$E$6))/6,IF($A474="HIPERCARD",IF($B474="PARCELADO ATÉ 6X",$D474-(D474*TAXAS!$E$7))/6,IF($A474="DINERS",IF($B474="PARCELADO ATÉ 6X",$D474-(D474*TAXAS!$E$8))/6,IF($A474="AMERICA EXPRESS",IF($B474="PARCELADO ATÉ 6X",$D474-(D474*TAXAS!$E$9))/6,IF($A474=TAXAS!$A$10,IF($B474="PARCELADO ATÉ 6X",$D474-($D474*TAXAS!$E$10))/6,IF($A474=TAXAS!$A$11,IF($B474="PARCELADO ATÉ 6X",$D474-($D474*TAXAS!$E$11))/6,IF($A474=TAXAS!$A$12,IF($B474="PARCELADO ATÉ 6X",$D474-($D474*TAXAS!$E$12))/6,IF($A474=TAXAS!$A$13,IF($B474="PARCELADO ATÉ 6X",$D474-($D474*TAXAS!$E$13))/6,IF($A474=TAXAS!$A$14,IF($B474="PARCELADO ATÉ 6X",$D474-($D474*TAXAS!$E$14))/6,IF($A474=TAXAS!$A$15,IF($B474="PARCELADO ATÉ 6X",$D474-($D474*TAXAS!$E$15))/6,IF($A474=TAXAS!$A$16,IF($B474="PARCELADO ATÉ 6X",$D474-($D474*TAXAS!$E$16))/6,IF($A474=TAXAS!$A$17,IF($B474="PARCELADO ATÉ 6X",$D474-($D474*TAXAS!$E$17))/6,IF($A474=TAXAS!$A$18,IF($B474="PARCELADO ATÉ 6X",$D474-($D474*TAXAS!$E$18))/6,IF($A474=TAXAS!$A$19,IF($B474="PARCELADO ATÉ 6X",$D474-($D474*TAXAS!$E$19))/6,IF($A474=TAXAS!$A$20,IF($B474="PARCELADO ATÉ 6X",$D474-($D474*TAXAS!$E$20))/6,IF($A474=TAXAS!$A$21,IF($B474="PARCELADO ATÉ 6X",$D474-($D474*TAXAS!$E$21))/6,IF($A474=TAXAS!$A$22,IF($B474="PARCELADO ATÉ 6X",$D474-($D474*TAXAS!$E$22))/6,IF($A474=TAXAS!$A$23,IF($B474="PARCELADO ATÉ 6X",$D474-($D474*TAXAS!$E$23))/6,IF($A474=TAXAS!$A$24,IF($B474="PARCELADO ATÉ 6X",$D474-($D474*TAXAS!$E$24))/6,IF($A474=TAXAS!$A$25,IF($B474="PARCELADO ATÉ 6X",$D474-($D474*TAXAS!$E$25))/6,IF($A474=TAXAS!$A$26,IF($B474="PARCELADO ATÉ 6X",$D474-($D474*TAXAS!$E$26))/6,IF($A474=TAXAS!$A$27,IF($B474="PARCELADO ATÉ 6X",$D474-($D474*TAXAS!$E$27))/6))))))))))))))))))))))))/1</f>
        <v>0</v>
      </c>
      <c r="I474" s="9">
        <f>IF($A474="VISA",IF($B474="PARCELADO ATÉ 12X",$D474-(D474*TAXAS!$F$4))/12,IF($A474="MASTER",IF($B474="PARCELADO ATÉ 12X",$D474-(D474*TAXAS!$F$5))/12,IF($A474="ELO",IF($B474="PARCELADO ATÉ 12X",$D474-(D474*TAXAS!$F$6))/12,IF($A474="HIPERCARD",IF($B474="PARCELADO ATÉ 12X",$D474-(D474*TAXAS!$F$7))/12,IF($A474="DINERS",IF($B474="PARCELADO ATÉ 12X",$D474-(D474*TAXAS!$F$8))/12,IF($A474="AMERICA EXPRESS",IF($B474="PARCELADO ATÉ 12X",$D474-(D474*TAXAS!$F$9))/12,IF($A474=TAXAS!$A$10,IF($B474="PARCELADO ATÉ 12X",$D474-($D474*TAXAS!$F$10))/12,IF($A474=TAXAS!$A$11,IF($B474="PARCELADO ATÉ 12X",$D474-($D474*TAXAS!$F$11))/12,IF($A474=TAXAS!$A$12,IF($B474="PARCELADO ATÉ 12X",$D474-($D474*TAXAS!$F$12))/12,IF($A474=TAXAS!$A$13,IF($B474="PARCELADO ATÉ 12X",$D474-($D474*TAXAS!$F$13))/12,IF($A474=TAXAS!$A$14,IF($B474="PARCELADO ATÉ 12X",$D474-($D474*TAXAS!$F$14))/12,IF($A474=TAXAS!$A$15,IF($B474="PARCELADO ATÉ 12X",$D474-($D474*TAXAS!$F$15))/12,IF($A474=TAXAS!$A$16,IF($B474="PARCELADO ATÉ 12X",$D474-($D474*TAXAS!$F$16))/12,IF($A474=TAXAS!$A$17,IF($B474="PARCELADO ATÉ 12X",$D474-($D474*TAXAS!$F$17))/12,IF($A474=TAXAS!$A$18,IF($B474="PARCELADO ATÉ 12X",$D474-($D474*TAXAS!$F$18))/12,IF($A474=TAXAS!$A$19,IF($B474="PARCELADO ATÉ 12X",$D474-($D474*TAXAS!$F$19))/12,IF($A474=TAXAS!$A$20,IF($B474="PARCELADO ATÉ 12X",$D474-($D474*TAXAS!$F$20))/12,IF($A474=TAXAS!$A$21,IF($B474="PARCELADO ATÉ 12X",$D474-($D474*TAXAS!$F$21))/12,IF($A474=TAXAS!$A$22,IF($B474="PARCELADO ATÉ 12X",$D474-($D474*TAXAS!$F$22))/12,IF($A474=TAXAS!$A$23,IF($B474="PARCELADO ATÉ 12X",$D474-($D474*TAXAS!$F$23))/12,IF($A474=TAXAS!$A$24,IF($B474="PARCELADO ATÉ 12X",$D474-($D474*TAXAS!$F$24))/12,IF($A474=TAXAS!$A$25,IF($B474="PARCELADO ATÉ 12X",$D474-($D474*TAXAS!$F$25))/12,IF($A474=TAXAS!$A$26,IF($B474="PARCELADO ATÉ 12X",$D474-($D474*TAXAS!$F$26))/12,IF($A474=TAXAS!$A$27,IF($B474="PARCELADO ATÉ 12X",$D474-($D474*TAXAS!$F$27))/12))))))))))))))))))))))))/1</f>
        <v>0</v>
      </c>
      <c r="J474" s="8">
        <f t="shared" si="0"/>
        <v>0</v>
      </c>
      <c r="K474" s="10" t="b">
        <f>IF($B474="PARCELADO ATÉ 3X",($D474-($D474*TAXAS!$D$4))-$J474)</f>
        <v>0</v>
      </c>
      <c r="L474" s="10" t="b">
        <f>IF($B474="PARCELADO ATÉ 6X",($D474-($D474*TAXAS!$E$4))-$J474)</f>
        <v>0</v>
      </c>
      <c r="M474" s="10" t="b">
        <f>IF($B474="PARCELADO ATÉ 12X",($D474-($D474*TAXAS!$F$4))-$J474)</f>
        <v>0</v>
      </c>
      <c r="N474" s="8">
        <f t="shared" si="1"/>
        <v>0</v>
      </c>
      <c r="O474" s="10">
        <f t="shared" si="2"/>
        <v>0</v>
      </c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spans="1:31" ht="15.75" customHeight="1" x14ac:dyDescent="0.2">
      <c r="A475" s="3"/>
      <c r="B475" s="5"/>
      <c r="C475" s="6"/>
      <c r="D475" s="42"/>
      <c r="E475" s="8">
        <f>IF($A475="VISA",IF($B475="DÉBITO",$D475-($D475*TAXAS!$B$4)),IF($A475="MASTER",IF($B475="DÉBITO",$D475-($D475*TAXAS!$B$5)),IF($A475="ELO", IF($B475="DÉBITO",$D475-($D475*TAXAS!$B$6)),IF($A475="HIPERCARD",IF($B475="DÉBITO",$D475-($D475*TAXAS!$B$7)),IF($A475="DINERS",IF($B475="DÉBITO",$D475-($D475*TAXAS!$B$8)),IF($A475="AMERICA EXPRESS",IF($B475="DÉBITO",$D475-($D475*TAXAS!$B$9)),IF($A475=TAXAS!$A$10,IF($B475="DÉBITO",$D475-($D475*TAXAS!$B$10)), IF($A475=TAXAS!$A$11,IF($B475="DÉBITO",$D475-($D475*TAXAS!$B$11)), IF($A475=TAXAS!$A$12,IF($B475="DÉBITO",$D475-($D475*TAXAS!$B$12)), IF($A475=TAXAS!$A$13,IF($B475="DÉBITO",$D475-($D475*TAXAS!$B$13)), IF($A475=TAXAS!$A$14,IF($B475="DÉBITO",$D475-($D475*TAXAS!$B$14)), IF($A475=TAXAS!$A$15,IF($B475="DÉBITO",$D475-($D475*TAXAS!$B$15)), IF($A475=TAXAS!$A$16,IF($B475="DÉBITO",$D475-($D475*TAXAS!$B$16)), IF($A475=TAXAS!$A$17,IF($B475="DÉBITO",$D475-($D475*TAXAS!$B$17)), IF($A475=TAXAS!$A$18,IF($B475="DÉBITO",$D475-($D475*TAXAS!$B$18)), IF($A475=TAXAS!$A$19,IF($B475="DÉBITO",$D475-($D475*TAXAS!$B$19)), IF($A475=TAXAS!$A$20,IF($B475="DÉBITO",$D475-($D475*TAXAS!$B$20)), IF($A475=TAXAS!$A$21,IF($B475="DÉBITO",$D475-($D475*TAXAS!$B$21)), IF($A475=TAXAS!$A$22,IF($B475="DÉBITO",$D475-($D475*TAXAS!$B$22)), IF($A475=TAXAS!$A$23,IF($B475="DÉBITO",$D475-($D475*TAXAS!$B$23)), IF($A475=TAXAS!$A$24,IF($B475="DÉBITO",$D475-($D475*TAXAS!$B$24)), IF($A475=TAXAS!$A$25,IF($B475="DÉBITO",$D475-($D475*TAXAS!$B$25)), IF($A475=TAXAS!$A$26,IF($B475="DÉBITO",$D475-($D475*TAXAS!$B$26)), IF($A475=TAXAS!$A$27,IF($B475="DÉBITO",$D475-($D475*TAXAS!$B$27))))))))))))))))))))))))))/1</f>
        <v>0</v>
      </c>
      <c r="F475" s="8">
        <f>IF($A475="VISA",IF($B475="CRÉDITO",$D475-($D475*TAXAS!$C$4)),IF($A475="MASTER",IF($B475="CRÉDITO",$D475-($D475*TAXAS!$C$5)),IF($A475="ELO", IF($B475="CRÉDITO",$D475-($D475*TAXAS!$C$6)),IF($A475="HIPERCARD",IF($B475="CRÉDITO",$D475-($D475*TAXAS!$C$7)),IF($A475="DINERS",IF($B475="CRÉDITO",$D475-($D475*TAXAS!$C$8)),IF($A475="AMERICA EXPRESS",IF($B475="CRÉDITO",$D475-($D475*TAXAS!$C$9)),IF($A475=TAXAS!$A$10,IF($B475="CRÉDITO",$D475-($D475*TAXAS!$C$10)), IF($A475=TAXAS!$A$11,IF($B475="CRÉDITO",$D475-($D475*TAXAS!$C$11)), IF($A475=TAXAS!$A$12,IF($B475="CRÉDITO",$D475-($D475*TAXAS!$C$12)), IF($A475=TAXAS!$A$13,IF($B475="CRÉDITO",$D475-($D475*TAXAS!$C$13)), IF($A475=TAXAS!$A$14,IF($B475="CRÉDITO",$D475-($D475*TAXAS!$C$14)), IF($A475=TAXAS!$A$15,IF($B475="CRÉDITO",$D475-($D475*TAXAS!$C$15)), IF($A475=TAXAS!$A$16,IF($B475="CRÉDITO",$D475-($D475*TAXAS!$C$16)), IF($A475=TAXAS!$A$17,IF($B475="CRÉDITO",$D475-($D475*TAXAS!$C$17)), IF($A475=TAXAS!$A$18,IF($B475="CRÉDITO",$D475-($D475*TAXAS!$C$18)), IF($A475=TAXAS!$A$19,IF($B475="CRÉDITO",$D475-($D475*TAXAS!$C$19)), IF($A475=TAXAS!$A$20,IF($B475="CRÉDITO",$D475-($D475*TAXAS!$C$20)), IF($A475=TAXAS!$A$21,IF($B475="CRÉDITO",$D475-($D475*TAXAS!$C$21)), IF($A475=TAXAS!$A$22,IF($B475="CRÉDITO",$D475-($D475*TAXAS!$C$22)), IF($A475=TAXAS!$A$23,IF($B475="CRÉDITO",$D475-($D475*TAXAS!$C$23)), IF($A475=TAXAS!$A$24,IF($B475="CRÉDITO",$D475-($D475*TAXAS!$C$24)), IF($A475=TAXAS!$A$25,IF($B475="CRÉDITO",$D475-($D475*TAXAS!$C$25)), IF($A475=TAXAS!$A$26,IF($B475="CRÉDITO",$D475-($D475*TAXAS!$C$26)), IF($A475=TAXAS!$A$27,IF($B475="CRÉDITO",$D475-($D475*TAXAS!$C$27))))))))))))))))))))))))))/1</f>
        <v>0</v>
      </c>
      <c r="G475" s="9">
        <f>IF($A475="VISA",IF($B475="PARCELADO ATÉ 3X",$D475-(D475*TAXAS!$D$4))/3,IF($A475="MASTER",IF($B475="PARCELADO ATÉ 3X",$D475-(D475*TAXAS!$D$5))/3,IF($A475="ELO",IF($B475="PARCELADO ATÉ 3X",$D475-(D475*TAXAS!$D$6))/3,IF($A475="HIPERCARD",IF($B475="PARCELADO ATÉ 3X",$D475-(D475*TAXAS!$D$7))/3,IF($A475="DINERS",IF($B475="PARCELADO ATÉ 3X",$D475-(D475*TAXAS!$D$8))/3,IF($A475="AMERICA EXPRESS",IF($B475="PARCELADO ATÉ 3X",$D475-(D475*TAXAS!$D$9))/3,IF($A475=TAXAS!$A$10,IF($B475="PARCELADO ATÉ 3X",$D475-($D475*TAXAS!$D$10))/3,IF($A475=TAXAS!$A$11,IF($B475="PARCELADO ATÉ 3X",$D475-($D475*TAXAS!$D$11))/3,IF($A475=TAXAS!$A$12,IF($B475="PARCELADO ATÉ 3X",$D475-($D475*TAXAS!$D$12))/3,IF($A475=TAXAS!$A$13,IF($B475="PARCELADO ATÉ 3X",$D475-($D475*TAXAS!$D$13))/3,IF($A475=TAXAS!$A$14,IF($B475="PARCELADO ATÉ 3X",$D475-($D475*TAXAS!$D$14))/3,IF($A475=TAXAS!$A$15,IF($B475="PARCELADO ATÉ 3X",$D475-($D475*TAXAS!$D$15))/3,IF($A475=TAXAS!$A$16,IF($B475="PARCELADO ATÉ 3X",$D475-($D475*TAXAS!$D$16))/3,IF($A475=TAXAS!$A$17,IF($B475="PARCELADO ATÉ 3X",$D475-($D475*TAXAS!$D$17))/3,IF($A475=TAXAS!$A$18,IF($B475="PARCELADO ATÉ 3X",$D475-($D475*TAXAS!$D$18))/3,IF($A475=TAXAS!$A$19,IF($B475="PARCELADO ATÉ 3X",$D475-($D475*TAXAS!$D$19))/3,IF($A475=TAXAS!$A$20,IF($B475="PARCELADO ATÉ 3X",$D475-($D475*TAXAS!$D$20))/3,IF($A475=TAXAS!$A$21,IF($B475="PARCELADO ATÉ 3X",$D475-($D475*TAXAS!$D$21))/3,IF($A475=TAXAS!$A$22,IF($B475="PARCELADO ATÉ 3X",$D475-($D475*TAXAS!$D$22))/3,IF($A475=TAXAS!$A$23,IF($B475="PARCELADO ATÉ 3X",$D475-($D475*TAXAS!$D$23))/3,IF($A475=TAXAS!$A$24,IF($B475="PARCELADO ATÉ 3X",$D475-($D475*TAXAS!$D$24))/3,IF($A475=TAXAS!$A$25,IF($B475="PARCELADO ATÉ 3X",$D475-($D475*TAXAS!$D$25))/3,IF($A475=TAXAS!$A$26,IF($B475="PARCELADO ATÉ 3X",$D475-($D475*TAXAS!$D$26))/3,IF($A475=TAXAS!$A$27,IF($B475="PARCELADO ATÉ 3X",$D475-($D475*TAXAS!$D$27))/3))))))))))))))))))))))))/1</f>
        <v>0</v>
      </c>
      <c r="H475" s="9">
        <f>IF($A475="VISA",IF($B475="PARCELADO ATÉ 6X",$D475-(D475*TAXAS!$E$4))/6,IF($A475="MASTER",IF($B475="PARCELADO ATÉ 6X",$D475-(D475*TAXAS!$E$5))/6,IF($A475="ELO",IF($B475="PARCELADO ATÉ 6X",$D475-(D475*TAXAS!$E$6))/6,IF($A475="HIPERCARD",IF($B475="PARCELADO ATÉ 6X",$D475-(D475*TAXAS!$E$7))/6,IF($A475="DINERS",IF($B475="PARCELADO ATÉ 6X",$D475-(D475*TAXAS!$E$8))/6,IF($A475="AMERICA EXPRESS",IF($B475="PARCELADO ATÉ 6X",$D475-(D475*TAXAS!$E$9))/6,IF($A475=TAXAS!$A$10,IF($B475="PARCELADO ATÉ 6X",$D475-($D475*TAXAS!$E$10))/6,IF($A475=TAXAS!$A$11,IF($B475="PARCELADO ATÉ 6X",$D475-($D475*TAXAS!$E$11))/6,IF($A475=TAXAS!$A$12,IF($B475="PARCELADO ATÉ 6X",$D475-($D475*TAXAS!$E$12))/6,IF($A475=TAXAS!$A$13,IF($B475="PARCELADO ATÉ 6X",$D475-($D475*TAXAS!$E$13))/6,IF($A475=TAXAS!$A$14,IF($B475="PARCELADO ATÉ 6X",$D475-($D475*TAXAS!$E$14))/6,IF($A475=TAXAS!$A$15,IF($B475="PARCELADO ATÉ 6X",$D475-($D475*TAXAS!$E$15))/6,IF($A475=TAXAS!$A$16,IF($B475="PARCELADO ATÉ 6X",$D475-($D475*TAXAS!$E$16))/6,IF($A475=TAXAS!$A$17,IF($B475="PARCELADO ATÉ 6X",$D475-($D475*TAXAS!$E$17))/6,IF($A475=TAXAS!$A$18,IF($B475="PARCELADO ATÉ 6X",$D475-($D475*TAXAS!$E$18))/6,IF($A475=TAXAS!$A$19,IF($B475="PARCELADO ATÉ 6X",$D475-($D475*TAXAS!$E$19))/6,IF($A475=TAXAS!$A$20,IF($B475="PARCELADO ATÉ 6X",$D475-($D475*TAXAS!$E$20))/6,IF($A475=TAXAS!$A$21,IF($B475="PARCELADO ATÉ 6X",$D475-($D475*TAXAS!$E$21))/6,IF($A475=TAXAS!$A$22,IF($B475="PARCELADO ATÉ 6X",$D475-($D475*TAXAS!$E$22))/6,IF($A475=TAXAS!$A$23,IF($B475="PARCELADO ATÉ 6X",$D475-($D475*TAXAS!$E$23))/6,IF($A475=TAXAS!$A$24,IF($B475="PARCELADO ATÉ 6X",$D475-($D475*TAXAS!$E$24))/6,IF($A475=TAXAS!$A$25,IF($B475="PARCELADO ATÉ 6X",$D475-($D475*TAXAS!$E$25))/6,IF($A475=TAXAS!$A$26,IF($B475="PARCELADO ATÉ 6X",$D475-($D475*TAXAS!$E$26))/6,IF($A475=TAXAS!$A$27,IF($B475="PARCELADO ATÉ 6X",$D475-($D475*TAXAS!$E$27))/6))))))))))))))))))))))))/1</f>
        <v>0</v>
      </c>
      <c r="I475" s="9">
        <f>IF($A475="VISA",IF($B475="PARCELADO ATÉ 12X",$D475-(D475*TAXAS!$F$4))/12,IF($A475="MASTER",IF($B475="PARCELADO ATÉ 12X",$D475-(D475*TAXAS!$F$5))/12,IF($A475="ELO",IF($B475="PARCELADO ATÉ 12X",$D475-(D475*TAXAS!$F$6))/12,IF($A475="HIPERCARD",IF($B475="PARCELADO ATÉ 12X",$D475-(D475*TAXAS!$F$7))/12,IF($A475="DINERS",IF($B475="PARCELADO ATÉ 12X",$D475-(D475*TAXAS!$F$8))/12,IF($A475="AMERICA EXPRESS",IF($B475="PARCELADO ATÉ 12X",$D475-(D475*TAXAS!$F$9))/12,IF($A475=TAXAS!$A$10,IF($B475="PARCELADO ATÉ 12X",$D475-($D475*TAXAS!$F$10))/12,IF($A475=TAXAS!$A$11,IF($B475="PARCELADO ATÉ 12X",$D475-($D475*TAXAS!$F$11))/12,IF($A475=TAXAS!$A$12,IF($B475="PARCELADO ATÉ 12X",$D475-($D475*TAXAS!$F$12))/12,IF($A475=TAXAS!$A$13,IF($B475="PARCELADO ATÉ 12X",$D475-($D475*TAXAS!$F$13))/12,IF($A475=TAXAS!$A$14,IF($B475="PARCELADO ATÉ 12X",$D475-($D475*TAXAS!$F$14))/12,IF($A475=TAXAS!$A$15,IF($B475="PARCELADO ATÉ 12X",$D475-($D475*TAXAS!$F$15))/12,IF($A475=TAXAS!$A$16,IF($B475="PARCELADO ATÉ 12X",$D475-($D475*TAXAS!$F$16))/12,IF($A475=TAXAS!$A$17,IF($B475="PARCELADO ATÉ 12X",$D475-($D475*TAXAS!$F$17))/12,IF($A475=TAXAS!$A$18,IF($B475="PARCELADO ATÉ 12X",$D475-($D475*TAXAS!$F$18))/12,IF($A475=TAXAS!$A$19,IF($B475="PARCELADO ATÉ 12X",$D475-($D475*TAXAS!$F$19))/12,IF($A475=TAXAS!$A$20,IF($B475="PARCELADO ATÉ 12X",$D475-($D475*TAXAS!$F$20))/12,IF($A475=TAXAS!$A$21,IF($B475="PARCELADO ATÉ 12X",$D475-($D475*TAXAS!$F$21))/12,IF($A475=TAXAS!$A$22,IF($B475="PARCELADO ATÉ 12X",$D475-($D475*TAXAS!$F$22))/12,IF($A475=TAXAS!$A$23,IF($B475="PARCELADO ATÉ 12X",$D475-($D475*TAXAS!$F$23))/12,IF($A475=TAXAS!$A$24,IF($B475="PARCELADO ATÉ 12X",$D475-($D475*TAXAS!$F$24))/12,IF($A475=TAXAS!$A$25,IF($B475="PARCELADO ATÉ 12X",$D475-($D475*TAXAS!$F$25))/12,IF($A475=TAXAS!$A$26,IF($B475="PARCELADO ATÉ 12X",$D475-($D475*TAXAS!$F$26))/12,IF($A475=TAXAS!$A$27,IF($B475="PARCELADO ATÉ 12X",$D475-($D475*TAXAS!$F$27))/12))))))))))))))))))))))))/1</f>
        <v>0</v>
      </c>
      <c r="J475" s="8">
        <f t="shared" si="0"/>
        <v>0</v>
      </c>
      <c r="K475" s="10" t="b">
        <f>IF($B475="PARCELADO ATÉ 3X",($D475-($D475*TAXAS!$D$4))-$J475)</f>
        <v>0</v>
      </c>
      <c r="L475" s="10" t="b">
        <f>IF($B475="PARCELADO ATÉ 6X",($D475-($D475*TAXAS!$E$4))-$J475)</f>
        <v>0</v>
      </c>
      <c r="M475" s="10" t="b">
        <f>IF($B475="PARCELADO ATÉ 12X",($D475-($D475*TAXAS!$F$4))-$J475)</f>
        <v>0</v>
      </c>
      <c r="N475" s="8">
        <f t="shared" si="1"/>
        <v>0</v>
      </c>
      <c r="O475" s="10">
        <f t="shared" si="2"/>
        <v>0</v>
      </c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spans="1:31" ht="15.75" customHeight="1" x14ac:dyDescent="0.2">
      <c r="A476" s="3"/>
      <c r="B476" s="5"/>
      <c r="C476" s="6"/>
      <c r="D476" s="42"/>
      <c r="E476" s="8">
        <f>IF($A476="VISA",IF($B476="DÉBITO",$D476-($D476*TAXAS!$B$4)),IF($A476="MASTER",IF($B476="DÉBITO",$D476-($D476*TAXAS!$B$5)),IF($A476="ELO", IF($B476="DÉBITO",$D476-($D476*TAXAS!$B$6)),IF($A476="HIPERCARD",IF($B476="DÉBITO",$D476-($D476*TAXAS!$B$7)),IF($A476="DINERS",IF($B476="DÉBITO",$D476-($D476*TAXAS!$B$8)),IF($A476="AMERICA EXPRESS",IF($B476="DÉBITO",$D476-($D476*TAXAS!$B$9)),IF($A476=TAXAS!$A$10,IF($B476="DÉBITO",$D476-($D476*TAXAS!$B$10)), IF($A476=TAXAS!$A$11,IF($B476="DÉBITO",$D476-($D476*TAXAS!$B$11)), IF($A476=TAXAS!$A$12,IF($B476="DÉBITO",$D476-($D476*TAXAS!$B$12)), IF($A476=TAXAS!$A$13,IF($B476="DÉBITO",$D476-($D476*TAXAS!$B$13)), IF($A476=TAXAS!$A$14,IF($B476="DÉBITO",$D476-($D476*TAXAS!$B$14)), IF($A476=TAXAS!$A$15,IF($B476="DÉBITO",$D476-($D476*TAXAS!$B$15)), IF($A476=TAXAS!$A$16,IF($B476="DÉBITO",$D476-($D476*TAXAS!$B$16)), IF($A476=TAXAS!$A$17,IF($B476="DÉBITO",$D476-($D476*TAXAS!$B$17)), IF($A476=TAXAS!$A$18,IF($B476="DÉBITO",$D476-($D476*TAXAS!$B$18)), IF($A476=TAXAS!$A$19,IF($B476="DÉBITO",$D476-($D476*TAXAS!$B$19)), IF($A476=TAXAS!$A$20,IF($B476="DÉBITO",$D476-($D476*TAXAS!$B$20)), IF($A476=TAXAS!$A$21,IF($B476="DÉBITO",$D476-($D476*TAXAS!$B$21)), IF($A476=TAXAS!$A$22,IF($B476="DÉBITO",$D476-($D476*TAXAS!$B$22)), IF($A476=TAXAS!$A$23,IF($B476="DÉBITO",$D476-($D476*TAXAS!$B$23)), IF($A476=TAXAS!$A$24,IF($B476="DÉBITO",$D476-($D476*TAXAS!$B$24)), IF($A476=TAXAS!$A$25,IF($B476="DÉBITO",$D476-($D476*TAXAS!$B$25)), IF($A476=TAXAS!$A$26,IF($B476="DÉBITO",$D476-($D476*TAXAS!$B$26)), IF($A476=TAXAS!$A$27,IF($B476="DÉBITO",$D476-($D476*TAXAS!$B$27))))))))))))))))))))))))))/1</f>
        <v>0</v>
      </c>
      <c r="F476" s="8">
        <f>IF($A476="VISA",IF($B476="CRÉDITO",$D476-($D476*TAXAS!$C$4)),IF($A476="MASTER",IF($B476="CRÉDITO",$D476-($D476*TAXAS!$C$5)),IF($A476="ELO", IF($B476="CRÉDITO",$D476-($D476*TAXAS!$C$6)),IF($A476="HIPERCARD",IF($B476="CRÉDITO",$D476-($D476*TAXAS!$C$7)),IF($A476="DINERS",IF($B476="CRÉDITO",$D476-($D476*TAXAS!$C$8)),IF($A476="AMERICA EXPRESS",IF($B476="CRÉDITO",$D476-($D476*TAXAS!$C$9)),IF($A476=TAXAS!$A$10,IF($B476="CRÉDITO",$D476-($D476*TAXAS!$C$10)), IF($A476=TAXAS!$A$11,IF($B476="CRÉDITO",$D476-($D476*TAXAS!$C$11)), IF($A476=TAXAS!$A$12,IF($B476="CRÉDITO",$D476-($D476*TAXAS!$C$12)), IF($A476=TAXAS!$A$13,IF($B476="CRÉDITO",$D476-($D476*TAXAS!$C$13)), IF($A476=TAXAS!$A$14,IF($B476="CRÉDITO",$D476-($D476*TAXAS!$C$14)), IF($A476=TAXAS!$A$15,IF($B476="CRÉDITO",$D476-($D476*TAXAS!$C$15)), IF($A476=TAXAS!$A$16,IF($B476="CRÉDITO",$D476-($D476*TAXAS!$C$16)), IF($A476=TAXAS!$A$17,IF($B476="CRÉDITO",$D476-($D476*TAXAS!$C$17)), IF($A476=TAXAS!$A$18,IF($B476="CRÉDITO",$D476-($D476*TAXAS!$C$18)), IF($A476=TAXAS!$A$19,IF($B476="CRÉDITO",$D476-($D476*TAXAS!$C$19)), IF($A476=TAXAS!$A$20,IF($B476="CRÉDITO",$D476-($D476*TAXAS!$C$20)), IF($A476=TAXAS!$A$21,IF($B476="CRÉDITO",$D476-($D476*TAXAS!$C$21)), IF($A476=TAXAS!$A$22,IF($B476="CRÉDITO",$D476-($D476*TAXAS!$C$22)), IF($A476=TAXAS!$A$23,IF($B476="CRÉDITO",$D476-($D476*TAXAS!$C$23)), IF($A476=TAXAS!$A$24,IF($B476="CRÉDITO",$D476-($D476*TAXAS!$C$24)), IF($A476=TAXAS!$A$25,IF($B476="CRÉDITO",$D476-($D476*TAXAS!$C$25)), IF($A476=TAXAS!$A$26,IF($B476="CRÉDITO",$D476-($D476*TAXAS!$C$26)), IF($A476=TAXAS!$A$27,IF($B476="CRÉDITO",$D476-($D476*TAXAS!$C$27))))))))))))))))))))))))))/1</f>
        <v>0</v>
      </c>
      <c r="G476" s="9">
        <f>IF($A476="VISA",IF($B476="PARCELADO ATÉ 3X",$D476-(D476*TAXAS!$D$4))/3,IF($A476="MASTER",IF($B476="PARCELADO ATÉ 3X",$D476-(D476*TAXAS!$D$5))/3,IF($A476="ELO",IF($B476="PARCELADO ATÉ 3X",$D476-(D476*TAXAS!$D$6))/3,IF($A476="HIPERCARD",IF($B476="PARCELADO ATÉ 3X",$D476-(D476*TAXAS!$D$7))/3,IF($A476="DINERS",IF($B476="PARCELADO ATÉ 3X",$D476-(D476*TAXAS!$D$8))/3,IF($A476="AMERICA EXPRESS",IF($B476="PARCELADO ATÉ 3X",$D476-(D476*TAXAS!$D$9))/3,IF($A476=TAXAS!$A$10,IF($B476="PARCELADO ATÉ 3X",$D476-($D476*TAXAS!$D$10))/3,IF($A476=TAXAS!$A$11,IF($B476="PARCELADO ATÉ 3X",$D476-($D476*TAXAS!$D$11))/3,IF($A476=TAXAS!$A$12,IF($B476="PARCELADO ATÉ 3X",$D476-($D476*TAXAS!$D$12))/3,IF($A476=TAXAS!$A$13,IF($B476="PARCELADO ATÉ 3X",$D476-($D476*TAXAS!$D$13))/3,IF($A476=TAXAS!$A$14,IF($B476="PARCELADO ATÉ 3X",$D476-($D476*TAXAS!$D$14))/3,IF($A476=TAXAS!$A$15,IF($B476="PARCELADO ATÉ 3X",$D476-($D476*TAXAS!$D$15))/3,IF($A476=TAXAS!$A$16,IF($B476="PARCELADO ATÉ 3X",$D476-($D476*TAXAS!$D$16))/3,IF($A476=TAXAS!$A$17,IF($B476="PARCELADO ATÉ 3X",$D476-($D476*TAXAS!$D$17))/3,IF($A476=TAXAS!$A$18,IF($B476="PARCELADO ATÉ 3X",$D476-($D476*TAXAS!$D$18))/3,IF($A476=TAXAS!$A$19,IF($B476="PARCELADO ATÉ 3X",$D476-($D476*TAXAS!$D$19))/3,IF($A476=TAXAS!$A$20,IF($B476="PARCELADO ATÉ 3X",$D476-($D476*TAXAS!$D$20))/3,IF($A476=TAXAS!$A$21,IF($B476="PARCELADO ATÉ 3X",$D476-($D476*TAXAS!$D$21))/3,IF($A476=TAXAS!$A$22,IF($B476="PARCELADO ATÉ 3X",$D476-($D476*TAXAS!$D$22))/3,IF($A476=TAXAS!$A$23,IF($B476="PARCELADO ATÉ 3X",$D476-($D476*TAXAS!$D$23))/3,IF($A476=TAXAS!$A$24,IF($B476="PARCELADO ATÉ 3X",$D476-($D476*TAXAS!$D$24))/3,IF($A476=TAXAS!$A$25,IF($B476="PARCELADO ATÉ 3X",$D476-($D476*TAXAS!$D$25))/3,IF($A476=TAXAS!$A$26,IF($B476="PARCELADO ATÉ 3X",$D476-($D476*TAXAS!$D$26))/3,IF($A476=TAXAS!$A$27,IF($B476="PARCELADO ATÉ 3X",$D476-($D476*TAXAS!$D$27))/3))))))))))))))))))))))))/1</f>
        <v>0</v>
      </c>
      <c r="H476" s="9">
        <f>IF($A476="VISA",IF($B476="PARCELADO ATÉ 6X",$D476-(D476*TAXAS!$E$4))/6,IF($A476="MASTER",IF($B476="PARCELADO ATÉ 6X",$D476-(D476*TAXAS!$E$5))/6,IF($A476="ELO",IF($B476="PARCELADO ATÉ 6X",$D476-(D476*TAXAS!$E$6))/6,IF($A476="HIPERCARD",IF($B476="PARCELADO ATÉ 6X",$D476-(D476*TAXAS!$E$7))/6,IF($A476="DINERS",IF($B476="PARCELADO ATÉ 6X",$D476-(D476*TAXAS!$E$8))/6,IF($A476="AMERICA EXPRESS",IF($B476="PARCELADO ATÉ 6X",$D476-(D476*TAXAS!$E$9))/6,IF($A476=TAXAS!$A$10,IF($B476="PARCELADO ATÉ 6X",$D476-($D476*TAXAS!$E$10))/6,IF($A476=TAXAS!$A$11,IF($B476="PARCELADO ATÉ 6X",$D476-($D476*TAXAS!$E$11))/6,IF($A476=TAXAS!$A$12,IF($B476="PARCELADO ATÉ 6X",$D476-($D476*TAXAS!$E$12))/6,IF($A476=TAXAS!$A$13,IF($B476="PARCELADO ATÉ 6X",$D476-($D476*TAXAS!$E$13))/6,IF($A476=TAXAS!$A$14,IF($B476="PARCELADO ATÉ 6X",$D476-($D476*TAXAS!$E$14))/6,IF($A476=TAXAS!$A$15,IF($B476="PARCELADO ATÉ 6X",$D476-($D476*TAXAS!$E$15))/6,IF($A476=TAXAS!$A$16,IF($B476="PARCELADO ATÉ 6X",$D476-($D476*TAXAS!$E$16))/6,IF($A476=TAXAS!$A$17,IF($B476="PARCELADO ATÉ 6X",$D476-($D476*TAXAS!$E$17))/6,IF($A476=TAXAS!$A$18,IF($B476="PARCELADO ATÉ 6X",$D476-($D476*TAXAS!$E$18))/6,IF($A476=TAXAS!$A$19,IF($B476="PARCELADO ATÉ 6X",$D476-($D476*TAXAS!$E$19))/6,IF($A476=TAXAS!$A$20,IF($B476="PARCELADO ATÉ 6X",$D476-($D476*TAXAS!$E$20))/6,IF($A476=TAXAS!$A$21,IF($B476="PARCELADO ATÉ 6X",$D476-($D476*TAXAS!$E$21))/6,IF($A476=TAXAS!$A$22,IF($B476="PARCELADO ATÉ 6X",$D476-($D476*TAXAS!$E$22))/6,IF($A476=TAXAS!$A$23,IF($B476="PARCELADO ATÉ 6X",$D476-($D476*TAXAS!$E$23))/6,IF($A476=TAXAS!$A$24,IF($B476="PARCELADO ATÉ 6X",$D476-($D476*TAXAS!$E$24))/6,IF($A476=TAXAS!$A$25,IF($B476="PARCELADO ATÉ 6X",$D476-($D476*TAXAS!$E$25))/6,IF($A476=TAXAS!$A$26,IF($B476="PARCELADO ATÉ 6X",$D476-($D476*TAXAS!$E$26))/6,IF($A476=TAXAS!$A$27,IF($B476="PARCELADO ATÉ 6X",$D476-($D476*TAXAS!$E$27))/6))))))))))))))))))))))))/1</f>
        <v>0</v>
      </c>
      <c r="I476" s="9">
        <f>IF($A476="VISA",IF($B476="PARCELADO ATÉ 12X",$D476-(D476*TAXAS!$F$4))/12,IF($A476="MASTER",IF($B476="PARCELADO ATÉ 12X",$D476-(D476*TAXAS!$F$5))/12,IF($A476="ELO",IF($B476="PARCELADO ATÉ 12X",$D476-(D476*TAXAS!$F$6))/12,IF($A476="HIPERCARD",IF($B476="PARCELADO ATÉ 12X",$D476-(D476*TAXAS!$F$7))/12,IF($A476="DINERS",IF($B476="PARCELADO ATÉ 12X",$D476-(D476*TAXAS!$F$8))/12,IF($A476="AMERICA EXPRESS",IF($B476="PARCELADO ATÉ 12X",$D476-(D476*TAXAS!$F$9))/12,IF($A476=TAXAS!$A$10,IF($B476="PARCELADO ATÉ 12X",$D476-($D476*TAXAS!$F$10))/12,IF($A476=TAXAS!$A$11,IF($B476="PARCELADO ATÉ 12X",$D476-($D476*TAXAS!$F$11))/12,IF($A476=TAXAS!$A$12,IF($B476="PARCELADO ATÉ 12X",$D476-($D476*TAXAS!$F$12))/12,IF($A476=TAXAS!$A$13,IF($B476="PARCELADO ATÉ 12X",$D476-($D476*TAXAS!$F$13))/12,IF($A476=TAXAS!$A$14,IF($B476="PARCELADO ATÉ 12X",$D476-($D476*TAXAS!$F$14))/12,IF($A476=TAXAS!$A$15,IF($B476="PARCELADO ATÉ 12X",$D476-($D476*TAXAS!$F$15))/12,IF($A476=TAXAS!$A$16,IF($B476="PARCELADO ATÉ 12X",$D476-($D476*TAXAS!$F$16))/12,IF($A476=TAXAS!$A$17,IF($B476="PARCELADO ATÉ 12X",$D476-($D476*TAXAS!$F$17))/12,IF($A476=TAXAS!$A$18,IF($B476="PARCELADO ATÉ 12X",$D476-($D476*TAXAS!$F$18))/12,IF($A476=TAXAS!$A$19,IF($B476="PARCELADO ATÉ 12X",$D476-($D476*TAXAS!$F$19))/12,IF($A476=TAXAS!$A$20,IF($B476="PARCELADO ATÉ 12X",$D476-($D476*TAXAS!$F$20))/12,IF($A476=TAXAS!$A$21,IF($B476="PARCELADO ATÉ 12X",$D476-($D476*TAXAS!$F$21))/12,IF($A476=TAXAS!$A$22,IF($B476="PARCELADO ATÉ 12X",$D476-($D476*TAXAS!$F$22))/12,IF($A476=TAXAS!$A$23,IF($B476="PARCELADO ATÉ 12X",$D476-($D476*TAXAS!$F$23))/12,IF($A476=TAXAS!$A$24,IF($B476="PARCELADO ATÉ 12X",$D476-($D476*TAXAS!$F$24))/12,IF($A476=TAXAS!$A$25,IF($B476="PARCELADO ATÉ 12X",$D476-($D476*TAXAS!$F$25))/12,IF($A476=TAXAS!$A$26,IF($B476="PARCELADO ATÉ 12X",$D476-($D476*TAXAS!$F$26))/12,IF($A476=TAXAS!$A$27,IF($B476="PARCELADO ATÉ 12X",$D476-($D476*TAXAS!$F$27))/12))))))))))))))))))))))))/1</f>
        <v>0</v>
      </c>
      <c r="J476" s="8">
        <f t="shared" si="0"/>
        <v>0</v>
      </c>
      <c r="K476" s="10" t="b">
        <f>IF($B476="PARCELADO ATÉ 3X",($D476-($D476*TAXAS!$D$4))-$J476)</f>
        <v>0</v>
      </c>
      <c r="L476" s="10" t="b">
        <f>IF($B476="PARCELADO ATÉ 6X",($D476-($D476*TAXAS!$E$4))-$J476)</f>
        <v>0</v>
      </c>
      <c r="M476" s="10" t="b">
        <f>IF($B476="PARCELADO ATÉ 12X",($D476-($D476*TAXAS!$F$4))-$J476)</f>
        <v>0</v>
      </c>
      <c r="N476" s="8">
        <f t="shared" si="1"/>
        <v>0</v>
      </c>
      <c r="O476" s="10">
        <f t="shared" si="2"/>
        <v>0</v>
      </c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spans="1:31" ht="15.75" customHeight="1" x14ac:dyDescent="0.2">
      <c r="A477" s="3"/>
      <c r="B477" s="5"/>
      <c r="C477" s="6"/>
      <c r="D477" s="42"/>
      <c r="E477" s="8">
        <f>IF($A477="VISA",IF($B477="DÉBITO",$D477-($D477*TAXAS!$B$4)),IF($A477="MASTER",IF($B477="DÉBITO",$D477-($D477*TAXAS!$B$5)),IF($A477="ELO", IF($B477="DÉBITO",$D477-($D477*TAXAS!$B$6)),IF($A477="HIPERCARD",IF($B477="DÉBITO",$D477-($D477*TAXAS!$B$7)),IF($A477="DINERS",IF($B477="DÉBITO",$D477-($D477*TAXAS!$B$8)),IF($A477="AMERICA EXPRESS",IF($B477="DÉBITO",$D477-($D477*TAXAS!$B$9)),IF($A477=TAXAS!$A$10,IF($B477="DÉBITO",$D477-($D477*TAXAS!$B$10)), IF($A477=TAXAS!$A$11,IF($B477="DÉBITO",$D477-($D477*TAXAS!$B$11)), IF($A477=TAXAS!$A$12,IF($B477="DÉBITO",$D477-($D477*TAXAS!$B$12)), IF($A477=TAXAS!$A$13,IF($B477="DÉBITO",$D477-($D477*TAXAS!$B$13)), IF($A477=TAXAS!$A$14,IF($B477="DÉBITO",$D477-($D477*TAXAS!$B$14)), IF($A477=TAXAS!$A$15,IF($B477="DÉBITO",$D477-($D477*TAXAS!$B$15)), IF($A477=TAXAS!$A$16,IF($B477="DÉBITO",$D477-($D477*TAXAS!$B$16)), IF($A477=TAXAS!$A$17,IF($B477="DÉBITO",$D477-($D477*TAXAS!$B$17)), IF($A477=TAXAS!$A$18,IF($B477="DÉBITO",$D477-($D477*TAXAS!$B$18)), IF($A477=TAXAS!$A$19,IF($B477="DÉBITO",$D477-($D477*TAXAS!$B$19)), IF($A477=TAXAS!$A$20,IF($B477="DÉBITO",$D477-($D477*TAXAS!$B$20)), IF($A477=TAXAS!$A$21,IF($B477="DÉBITO",$D477-($D477*TAXAS!$B$21)), IF($A477=TAXAS!$A$22,IF($B477="DÉBITO",$D477-($D477*TAXAS!$B$22)), IF($A477=TAXAS!$A$23,IF($B477="DÉBITO",$D477-($D477*TAXAS!$B$23)), IF($A477=TAXAS!$A$24,IF($B477="DÉBITO",$D477-($D477*TAXAS!$B$24)), IF($A477=TAXAS!$A$25,IF($B477="DÉBITO",$D477-($D477*TAXAS!$B$25)), IF($A477=TAXAS!$A$26,IF($B477="DÉBITO",$D477-($D477*TAXAS!$B$26)), IF($A477=TAXAS!$A$27,IF($B477="DÉBITO",$D477-($D477*TAXAS!$B$27))))))))))))))))))))))))))/1</f>
        <v>0</v>
      </c>
      <c r="F477" s="8">
        <f>IF($A477="VISA",IF($B477="CRÉDITO",$D477-($D477*TAXAS!$C$4)),IF($A477="MASTER",IF($B477="CRÉDITO",$D477-($D477*TAXAS!$C$5)),IF($A477="ELO", IF($B477="CRÉDITO",$D477-($D477*TAXAS!$C$6)),IF($A477="HIPERCARD",IF($B477="CRÉDITO",$D477-($D477*TAXAS!$C$7)),IF($A477="DINERS",IF($B477="CRÉDITO",$D477-($D477*TAXAS!$C$8)),IF($A477="AMERICA EXPRESS",IF($B477="CRÉDITO",$D477-($D477*TAXAS!$C$9)),IF($A477=TAXAS!$A$10,IF($B477="CRÉDITO",$D477-($D477*TAXAS!$C$10)), IF($A477=TAXAS!$A$11,IF($B477="CRÉDITO",$D477-($D477*TAXAS!$C$11)), IF($A477=TAXAS!$A$12,IF($B477="CRÉDITO",$D477-($D477*TAXAS!$C$12)), IF($A477=TAXAS!$A$13,IF($B477="CRÉDITO",$D477-($D477*TAXAS!$C$13)), IF($A477=TAXAS!$A$14,IF($B477="CRÉDITO",$D477-($D477*TAXAS!$C$14)), IF($A477=TAXAS!$A$15,IF($B477="CRÉDITO",$D477-($D477*TAXAS!$C$15)), IF($A477=TAXAS!$A$16,IF($B477="CRÉDITO",$D477-($D477*TAXAS!$C$16)), IF($A477=TAXAS!$A$17,IF($B477="CRÉDITO",$D477-($D477*TAXAS!$C$17)), IF($A477=TAXAS!$A$18,IF($B477="CRÉDITO",$D477-($D477*TAXAS!$C$18)), IF($A477=TAXAS!$A$19,IF($B477="CRÉDITO",$D477-($D477*TAXAS!$C$19)), IF($A477=TAXAS!$A$20,IF($B477="CRÉDITO",$D477-($D477*TAXAS!$C$20)), IF($A477=TAXAS!$A$21,IF($B477="CRÉDITO",$D477-($D477*TAXAS!$C$21)), IF($A477=TAXAS!$A$22,IF($B477="CRÉDITO",$D477-($D477*TAXAS!$C$22)), IF($A477=TAXAS!$A$23,IF($B477="CRÉDITO",$D477-($D477*TAXAS!$C$23)), IF($A477=TAXAS!$A$24,IF($B477="CRÉDITO",$D477-($D477*TAXAS!$C$24)), IF($A477=TAXAS!$A$25,IF($B477="CRÉDITO",$D477-($D477*TAXAS!$C$25)), IF($A477=TAXAS!$A$26,IF($B477="CRÉDITO",$D477-($D477*TAXAS!$C$26)), IF($A477=TAXAS!$A$27,IF($B477="CRÉDITO",$D477-($D477*TAXAS!$C$27))))))))))))))))))))))))))/1</f>
        <v>0</v>
      </c>
      <c r="G477" s="9">
        <f>IF($A477="VISA",IF($B477="PARCELADO ATÉ 3X",$D477-(D477*TAXAS!$D$4))/3,IF($A477="MASTER",IF($B477="PARCELADO ATÉ 3X",$D477-(D477*TAXAS!$D$5))/3,IF($A477="ELO",IF($B477="PARCELADO ATÉ 3X",$D477-(D477*TAXAS!$D$6))/3,IF($A477="HIPERCARD",IF($B477="PARCELADO ATÉ 3X",$D477-(D477*TAXAS!$D$7))/3,IF($A477="DINERS",IF($B477="PARCELADO ATÉ 3X",$D477-(D477*TAXAS!$D$8))/3,IF($A477="AMERICA EXPRESS",IF($B477="PARCELADO ATÉ 3X",$D477-(D477*TAXAS!$D$9))/3,IF($A477=TAXAS!$A$10,IF($B477="PARCELADO ATÉ 3X",$D477-($D477*TAXAS!$D$10))/3,IF($A477=TAXAS!$A$11,IF($B477="PARCELADO ATÉ 3X",$D477-($D477*TAXAS!$D$11))/3,IF($A477=TAXAS!$A$12,IF($B477="PARCELADO ATÉ 3X",$D477-($D477*TAXAS!$D$12))/3,IF($A477=TAXAS!$A$13,IF($B477="PARCELADO ATÉ 3X",$D477-($D477*TAXAS!$D$13))/3,IF($A477=TAXAS!$A$14,IF($B477="PARCELADO ATÉ 3X",$D477-($D477*TAXAS!$D$14))/3,IF($A477=TAXAS!$A$15,IF($B477="PARCELADO ATÉ 3X",$D477-($D477*TAXAS!$D$15))/3,IF($A477=TAXAS!$A$16,IF($B477="PARCELADO ATÉ 3X",$D477-($D477*TAXAS!$D$16))/3,IF($A477=TAXAS!$A$17,IF($B477="PARCELADO ATÉ 3X",$D477-($D477*TAXAS!$D$17))/3,IF($A477=TAXAS!$A$18,IF($B477="PARCELADO ATÉ 3X",$D477-($D477*TAXAS!$D$18))/3,IF($A477=TAXAS!$A$19,IF($B477="PARCELADO ATÉ 3X",$D477-($D477*TAXAS!$D$19))/3,IF($A477=TAXAS!$A$20,IF($B477="PARCELADO ATÉ 3X",$D477-($D477*TAXAS!$D$20))/3,IF($A477=TAXAS!$A$21,IF($B477="PARCELADO ATÉ 3X",$D477-($D477*TAXAS!$D$21))/3,IF($A477=TAXAS!$A$22,IF($B477="PARCELADO ATÉ 3X",$D477-($D477*TAXAS!$D$22))/3,IF($A477=TAXAS!$A$23,IF($B477="PARCELADO ATÉ 3X",$D477-($D477*TAXAS!$D$23))/3,IF($A477=TAXAS!$A$24,IF($B477="PARCELADO ATÉ 3X",$D477-($D477*TAXAS!$D$24))/3,IF($A477=TAXAS!$A$25,IF($B477="PARCELADO ATÉ 3X",$D477-($D477*TAXAS!$D$25))/3,IF($A477=TAXAS!$A$26,IF($B477="PARCELADO ATÉ 3X",$D477-($D477*TAXAS!$D$26))/3,IF($A477=TAXAS!$A$27,IF($B477="PARCELADO ATÉ 3X",$D477-($D477*TAXAS!$D$27))/3))))))))))))))))))))))))/1</f>
        <v>0</v>
      </c>
      <c r="H477" s="9">
        <f>IF($A477="VISA",IF($B477="PARCELADO ATÉ 6X",$D477-(D477*TAXAS!$E$4))/6,IF($A477="MASTER",IF($B477="PARCELADO ATÉ 6X",$D477-(D477*TAXAS!$E$5))/6,IF($A477="ELO",IF($B477="PARCELADO ATÉ 6X",$D477-(D477*TAXAS!$E$6))/6,IF($A477="HIPERCARD",IF($B477="PARCELADO ATÉ 6X",$D477-(D477*TAXAS!$E$7))/6,IF($A477="DINERS",IF($B477="PARCELADO ATÉ 6X",$D477-(D477*TAXAS!$E$8))/6,IF($A477="AMERICA EXPRESS",IF($B477="PARCELADO ATÉ 6X",$D477-(D477*TAXAS!$E$9))/6,IF($A477=TAXAS!$A$10,IF($B477="PARCELADO ATÉ 6X",$D477-($D477*TAXAS!$E$10))/6,IF($A477=TAXAS!$A$11,IF($B477="PARCELADO ATÉ 6X",$D477-($D477*TAXAS!$E$11))/6,IF($A477=TAXAS!$A$12,IF($B477="PARCELADO ATÉ 6X",$D477-($D477*TAXAS!$E$12))/6,IF($A477=TAXAS!$A$13,IF($B477="PARCELADO ATÉ 6X",$D477-($D477*TAXAS!$E$13))/6,IF($A477=TAXAS!$A$14,IF($B477="PARCELADO ATÉ 6X",$D477-($D477*TAXAS!$E$14))/6,IF($A477=TAXAS!$A$15,IF($B477="PARCELADO ATÉ 6X",$D477-($D477*TAXAS!$E$15))/6,IF($A477=TAXAS!$A$16,IF($B477="PARCELADO ATÉ 6X",$D477-($D477*TAXAS!$E$16))/6,IF($A477=TAXAS!$A$17,IF($B477="PARCELADO ATÉ 6X",$D477-($D477*TAXAS!$E$17))/6,IF($A477=TAXAS!$A$18,IF($B477="PARCELADO ATÉ 6X",$D477-($D477*TAXAS!$E$18))/6,IF($A477=TAXAS!$A$19,IF($B477="PARCELADO ATÉ 6X",$D477-($D477*TAXAS!$E$19))/6,IF($A477=TAXAS!$A$20,IF($B477="PARCELADO ATÉ 6X",$D477-($D477*TAXAS!$E$20))/6,IF($A477=TAXAS!$A$21,IF($B477="PARCELADO ATÉ 6X",$D477-($D477*TAXAS!$E$21))/6,IF($A477=TAXAS!$A$22,IF($B477="PARCELADO ATÉ 6X",$D477-($D477*TAXAS!$E$22))/6,IF($A477=TAXAS!$A$23,IF($B477="PARCELADO ATÉ 6X",$D477-($D477*TAXAS!$E$23))/6,IF($A477=TAXAS!$A$24,IF($B477="PARCELADO ATÉ 6X",$D477-($D477*TAXAS!$E$24))/6,IF($A477=TAXAS!$A$25,IF($B477="PARCELADO ATÉ 6X",$D477-($D477*TAXAS!$E$25))/6,IF($A477=TAXAS!$A$26,IF($B477="PARCELADO ATÉ 6X",$D477-($D477*TAXAS!$E$26))/6,IF($A477=TAXAS!$A$27,IF($B477="PARCELADO ATÉ 6X",$D477-($D477*TAXAS!$E$27))/6))))))))))))))))))))))))/1</f>
        <v>0</v>
      </c>
      <c r="I477" s="9">
        <f>IF($A477="VISA",IF($B477="PARCELADO ATÉ 12X",$D477-(D477*TAXAS!$F$4))/12,IF($A477="MASTER",IF($B477="PARCELADO ATÉ 12X",$D477-(D477*TAXAS!$F$5))/12,IF($A477="ELO",IF($B477="PARCELADO ATÉ 12X",$D477-(D477*TAXAS!$F$6))/12,IF($A477="HIPERCARD",IF($B477="PARCELADO ATÉ 12X",$D477-(D477*TAXAS!$F$7))/12,IF($A477="DINERS",IF($B477="PARCELADO ATÉ 12X",$D477-(D477*TAXAS!$F$8))/12,IF($A477="AMERICA EXPRESS",IF($B477="PARCELADO ATÉ 12X",$D477-(D477*TAXAS!$F$9))/12,IF($A477=TAXAS!$A$10,IF($B477="PARCELADO ATÉ 12X",$D477-($D477*TAXAS!$F$10))/12,IF($A477=TAXAS!$A$11,IF($B477="PARCELADO ATÉ 12X",$D477-($D477*TAXAS!$F$11))/12,IF($A477=TAXAS!$A$12,IF($B477="PARCELADO ATÉ 12X",$D477-($D477*TAXAS!$F$12))/12,IF($A477=TAXAS!$A$13,IF($B477="PARCELADO ATÉ 12X",$D477-($D477*TAXAS!$F$13))/12,IF($A477=TAXAS!$A$14,IF($B477="PARCELADO ATÉ 12X",$D477-($D477*TAXAS!$F$14))/12,IF($A477=TAXAS!$A$15,IF($B477="PARCELADO ATÉ 12X",$D477-($D477*TAXAS!$F$15))/12,IF($A477=TAXAS!$A$16,IF($B477="PARCELADO ATÉ 12X",$D477-($D477*TAXAS!$F$16))/12,IF($A477=TAXAS!$A$17,IF($B477="PARCELADO ATÉ 12X",$D477-($D477*TAXAS!$F$17))/12,IF($A477=TAXAS!$A$18,IF($B477="PARCELADO ATÉ 12X",$D477-($D477*TAXAS!$F$18))/12,IF($A477=TAXAS!$A$19,IF($B477="PARCELADO ATÉ 12X",$D477-($D477*TAXAS!$F$19))/12,IF($A477=TAXAS!$A$20,IF($B477="PARCELADO ATÉ 12X",$D477-($D477*TAXAS!$F$20))/12,IF($A477=TAXAS!$A$21,IF($B477="PARCELADO ATÉ 12X",$D477-($D477*TAXAS!$F$21))/12,IF($A477=TAXAS!$A$22,IF($B477="PARCELADO ATÉ 12X",$D477-($D477*TAXAS!$F$22))/12,IF($A477=TAXAS!$A$23,IF($B477="PARCELADO ATÉ 12X",$D477-($D477*TAXAS!$F$23))/12,IF($A477=TAXAS!$A$24,IF($B477="PARCELADO ATÉ 12X",$D477-($D477*TAXAS!$F$24))/12,IF($A477=TAXAS!$A$25,IF($B477="PARCELADO ATÉ 12X",$D477-($D477*TAXAS!$F$25))/12,IF($A477=TAXAS!$A$26,IF($B477="PARCELADO ATÉ 12X",$D477-($D477*TAXAS!$F$26))/12,IF($A477=TAXAS!$A$27,IF($B477="PARCELADO ATÉ 12X",$D477-($D477*TAXAS!$F$27))/12))))))))))))))))))))))))/1</f>
        <v>0</v>
      </c>
      <c r="J477" s="8">
        <f t="shared" si="0"/>
        <v>0</v>
      </c>
      <c r="K477" s="10" t="b">
        <f>IF($B477="PARCELADO ATÉ 3X",($D477-($D477*TAXAS!$D$4))-$J477)</f>
        <v>0</v>
      </c>
      <c r="L477" s="10" t="b">
        <f>IF($B477="PARCELADO ATÉ 6X",($D477-($D477*TAXAS!$E$4))-$J477)</f>
        <v>0</v>
      </c>
      <c r="M477" s="10" t="b">
        <f>IF($B477="PARCELADO ATÉ 12X",($D477-($D477*TAXAS!$F$4))-$J477)</f>
        <v>0</v>
      </c>
      <c r="N477" s="8">
        <f t="shared" si="1"/>
        <v>0</v>
      </c>
      <c r="O477" s="10">
        <f t="shared" si="2"/>
        <v>0</v>
      </c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spans="1:31" ht="15.75" customHeight="1" x14ac:dyDescent="0.2">
      <c r="A478" s="3"/>
      <c r="B478" s="5"/>
      <c r="C478" s="6"/>
      <c r="D478" s="42"/>
      <c r="E478" s="8">
        <f>IF($A478="VISA",IF($B478="DÉBITO",$D478-($D478*TAXAS!$B$4)),IF($A478="MASTER",IF($B478="DÉBITO",$D478-($D478*TAXAS!$B$5)),IF($A478="ELO", IF($B478="DÉBITO",$D478-($D478*TAXAS!$B$6)),IF($A478="HIPERCARD",IF($B478="DÉBITO",$D478-($D478*TAXAS!$B$7)),IF($A478="DINERS",IF($B478="DÉBITO",$D478-($D478*TAXAS!$B$8)),IF($A478="AMERICA EXPRESS",IF($B478="DÉBITO",$D478-($D478*TAXAS!$B$9)),IF($A478=TAXAS!$A$10,IF($B478="DÉBITO",$D478-($D478*TAXAS!$B$10)), IF($A478=TAXAS!$A$11,IF($B478="DÉBITO",$D478-($D478*TAXAS!$B$11)), IF($A478=TAXAS!$A$12,IF($B478="DÉBITO",$D478-($D478*TAXAS!$B$12)), IF($A478=TAXAS!$A$13,IF($B478="DÉBITO",$D478-($D478*TAXAS!$B$13)), IF($A478=TAXAS!$A$14,IF($B478="DÉBITO",$D478-($D478*TAXAS!$B$14)), IF($A478=TAXAS!$A$15,IF($B478="DÉBITO",$D478-($D478*TAXAS!$B$15)), IF($A478=TAXAS!$A$16,IF($B478="DÉBITO",$D478-($D478*TAXAS!$B$16)), IF($A478=TAXAS!$A$17,IF($B478="DÉBITO",$D478-($D478*TAXAS!$B$17)), IF($A478=TAXAS!$A$18,IF($B478="DÉBITO",$D478-($D478*TAXAS!$B$18)), IF($A478=TAXAS!$A$19,IF($B478="DÉBITO",$D478-($D478*TAXAS!$B$19)), IF($A478=TAXAS!$A$20,IF($B478="DÉBITO",$D478-($D478*TAXAS!$B$20)), IF($A478=TAXAS!$A$21,IF($B478="DÉBITO",$D478-($D478*TAXAS!$B$21)), IF($A478=TAXAS!$A$22,IF($B478="DÉBITO",$D478-($D478*TAXAS!$B$22)), IF($A478=TAXAS!$A$23,IF($B478="DÉBITO",$D478-($D478*TAXAS!$B$23)), IF($A478=TAXAS!$A$24,IF($B478="DÉBITO",$D478-($D478*TAXAS!$B$24)), IF($A478=TAXAS!$A$25,IF($B478="DÉBITO",$D478-($D478*TAXAS!$B$25)), IF($A478=TAXAS!$A$26,IF($B478="DÉBITO",$D478-($D478*TAXAS!$B$26)), IF($A478=TAXAS!$A$27,IF($B478="DÉBITO",$D478-($D478*TAXAS!$B$27))))))))))))))))))))))))))/1</f>
        <v>0</v>
      </c>
      <c r="F478" s="8">
        <f>IF($A478="VISA",IF($B478="CRÉDITO",$D478-($D478*TAXAS!$C$4)),IF($A478="MASTER",IF($B478="CRÉDITO",$D478-($D478*TAXAS!$C$5)),IF($A478="ELO", IF($B478="CRÉDITO",$D478-($D478*TAXAS!$C$6)),IF($A478="HIPERCARD",IF($B478="CRÉDITO",$D478-($D478*TAXAS!$C$7)),IF($A478="DINERS",IF($B478="CRÉDITO",$D478-($D478*TAXAS!$C$8)),IF($A478="AMERICA EXPRESS",IF($B478="CRÉDITO",$D478-($D478*TAXAS!$C$9)),IF($A478=TAXAS!$A$10,IF($B478="CRÉDITO",$D478-($D478*TAXAS!$C$10)), IF($A478=TAXAS!$A$11,IF($B478="CRÉDITO",$D478-($D478*TAXAS!$C$11)), IF($A478=TAXAS!$A$12,IF($B478="CRÉDITO",$D478-($D478*TAXAS!$C$12)), IF($A478=TAXAS!$A$13,IF($B478="CRÉDITO",$D478-($D478*TAXAS!$C$13)), IF($A478=TAXAS!$A$14,IF($B478="CRÉDITO",$D478-($D478*TAXAS!$C$14)), IF($A478=TAXAS!$A$15,IF($B478="CRÉDITO",$D478-($D478*TAXAS!$C$15)), IF($A478=TAXAS!$A$16,IF($B478="CRÉDITO",$D478-($D478*TAXAS!$C$16)), IF($A478=TAXAS!$A$17,IF($B478="CRÉDITO",$D478-($D478*TAXAS!$C$17)), IF($A478=TAXAS!$A$18,IF($B478="CRÉDITO",$D478-($D478*TAXAS!$C$18)), IF($A478=TAXAS!$A$19,IF($B478="CRÉDITO",$D478-($D478*TAXAS!$C$19)), IF($A478=TAXAS!$A$20,IF($B478="CRÉDITO",$D478-($D478*TAXAS!$C$20)), IF($A478=TAXAS!$A$21,IF($B478="CRÉDITO",$D478-($D478*TAXAS!$C$21)), IF($A478=TAXAS!$A$22,IF($B478="CRÉDITO",$D478-($D478*TAXAS!$C$22)), IF($A478=TAXAS!$A$23,IF($B478="CRÉDITO",$D478-($D478*TAXAS!$C$23)), IF($A478=TAXAS!$A$24,IF($B478="CRÉDITO",$D478-($D478*TAXAS!$C$24)), IF($A478=TAXAS!$A$25,IF($B478="CRÉDITO",$D478-($D478*TAXAS!$C$25)), IF($A478=TAXAS!$A$26,IF($B478="CRÉDITO",$D478-($D478*TAXAS!$C$26)), IF($A478=TAXAS!$A$27,IF($B478="CRÉDITO",$D478-($D478*TAXAS!$C$27))))))))))))))))))))))))))/1</f>
        <v>0</v>
      </c>
      <c r="G478" s="9">
        <f>IF($A478="VISA",IF($B478="PARCELADO ATÉ 3X",$D478-(D478*TAXAS!$D$4))/3,IF($A478="MASTER",IF($B478="PARCELADO ATÉ 3X",$D478-(D478*TAXAS!$D$5))/3,IF($A478="ELO",IF($B478="PARCELADO ATÉ 3X",$D478-(D478*TAXAS!$D$6))/3,IF($A478="HIPERCARD",IF($B478="PARCELADO ATÉ 3X",$D478-(D478*TAXAS!$D$7))/3,IF($A478="DINERS",IF($B478="PARCELADO ATÉ 3X",$D478-(D478*TAXAS!$D$8))/3,IF($A478="AMERICA EXPRESS",IF($B478="PARCELADO ATÉ 3X",$D478-(D478*TAXAS!$D$9))/3,IF($A478=TAXAS!$A$10,IF($B478="PARCELADO ATÉ 3X",$D478-($D478*TAXAS!$D$10))/3,IF($A478=TAXAS!$A$11,IF($B478="PARCELADO ATÉ 3X",$D478-($D478*TAXAS!$D$11))/3,IF($A478=TAXAS!$A$12,IF($B478="PARCELADO ATÉ 3X",$D478-($D478*TAXAS!$D$12))/3,IF($A478=TAXAS!$A$13,IF($B478="PARCELADO ATÉ 3X",$D478-($D478*TAXAS!$D$13))/3,IF($A478=TAXAS!$A$14,IF($B478="PARCELADO ATÉ 3X",$D478-($D478*TAXAS!$D$14))/3,IF($A478=TAXAS!$A$15,IF($B478="PARCELADO ATÉ 3X",$D478-($D478*TAXAS!$D$15))/3,IF($A478=TAXAS!$A$16,IF($B478="PARCELADO ATÉ 3X",$D478-($D478*TAXAS!$D$16))/3,IF($A478=TAXAS!$A$17,IF($B478="PARCELADO ATÉ 3X",$D478-($D478*TAXAS!$D$17))/3,IF($A478=TAXAS!$A$18,IF($B478="PARCELADO ATÉ 3X",$D478-($D478*TAXAS!$D$18))/3,IF($A478=TAXAS!$A$19,IF($B478="PARCELADO ATÉ 3X",$D478-($D478*TAXAS!$D$19))/3,IF($A478=TAXAS!$A$20,IF($B478="PARCELADO ATÉ 3X",$D478-($D478*TAXAS!$D$20))/3,IF($A478=TAXAS!$A$21,IF($B478="PARCELADO ATÉ 3X",$D478-($D478*TAXAS!$D$21))/3,IF($A478=TAXAS!$A$22,IF($B478="PARCELADO ATÉ 3X",$D478-($D478*TAXAS!$D$22))/3,IF($A478=TAXAS!$A$23,IF($B478="PARCELADO ATÉ 3X",$D478-($D478*TAXAS!$D$23))/3,IF($A478=TAXAS!$A$24,IF($B478="PARCELADO ATÉ 3X",$D478-($D478*TAXAS!$D$24))/3,IF($A478=TAXAS!$A$25,IF($B478="PARCELADO ATÉ 3X",$D478-($D478*TAXAS!$D$25))/3,IF($A478=TAXAS!$A$26,IF($B478="PARCELADO ATÉ 3X",$D478-($D478*TAXAS!$D$26))/3,IF($A478=TAXAS!$A$27,IF($B478="PARCELADO ATÉ 3X",$D478-($D478*TAXAS!$D$27))/3))))))))))))))))))))))))/1</f>
        <v>0</v>
      </c>
      <c r="H478" s="9">
        <f>IF($A478="VISA",IF($B478="PARCELADO ATÉ 6X",$D478-(D478*TAXAS!$E$4))/6,IF($A478="MASTER",IF($B478="PARCELADO ATÉ 6X",$D478-(D478*TAXAS!$E$5))/6,IF($A478="ELO",IF($B478="PARCELADO ATÉ 6X",$D478-(D478*TAXAS!$E$6))/6,IF($A478="HIPERCARD",IF($B478="PARCELADO ATÉ 6X",$D478-(D478*TAXAS!$E$7))/6,IF($A478="DINERS",IF($B478="PARCELADO ATÉ 6X",$D478-(D478*TAXAS!$E$8))/6,IF($A478="AMERICA EXPRESS",IF($B478="PARCELADO ATÉ 6X",$D478-(D478*TAXAS!$E$9))/6,IF($A478=TAXAS!$A$10,IF($B478="PARCELADO ATÉ 6X",$D478-($D478*TAXAS!$E$10))/6,IF($A478=TAXAS!$A$11,IF($B478="PARCELADO ATÉ 6X",$D478-($D478*TAXAS!$E$11))/6,IF($A478=TAXAS!$A$12,IF($B478="PARCELADO ATÉ 6X",$D478-($D478*TAXAS!$E$12))/6,IF($A478=TAXAS!$A$13,IF($B478="PARCELADO ATÉ 6X",$D478-($D478*TAXAS!$E$13))/6,IF($A478=TAXAS!$A$14,IF($B478="PARCELADO ATÉ 6X",$D478-($D478*TAXAS!$E$14))/6,IF($A478=TAXAS!$A$15,IF($B478="PARCELADO ATÉ 6X",$D478-($D478*TAXAS!$E$15))/6,IF($A478=TAXAS!$A$16,IF($B478="PARCELADO ATÉ 6X",$D478-($D478*TAXAS!$E$16))/6,IF($A478=TAXAS!$A$17,IF($B478="PARCELADO ATÉ 6X",$D478-($D478*TAXAS!$E$17))/6,IF($A478=TAXAS!$A$18,IF($B478="PARCELADO ATÉ 6X",$D478-($D478*TAXAS!$E$18))/6,IF($A478=TAXAS!$A$19,IF($B478="PARCELADO ATÉ 6X",$D478-($D478*TAXAS!$E$19))/6,IF($A478=TAXAS!$A$20,IF($B478="PARCELADO ATÉ 6X",$D478-($D478*TAXAS!$E$20))/6,IF($A478=TAXAS!$A$21,IF($B478="PARCELADO ATÉ 6X",$D478-($D478*TAXAS!$E$21))/6,IF($A478=TAXAS!$A$22,IF($B478="PARCELADO ATÉ 6X",$D478-($D478*TAXAS!$E$22))/6,IF($A478=TAXAS!$A$23,IF($B478="PARCELADO ATÉ 6X",$D478-($D478*TAXAS!$E$23))/6,IF($A478=TAXAS!$A$24,IF($B478="PARCELADO ATÉ 6X",$D478-($D478*TAXAS!$E$24))/6,IF($A478=TAXAS!$A$25,IF($B478="PARCELADO ATÉ 6X",$D478-($D478*TAXAS!$E$25))/6,IF($A478=TAXAS!$A$26,IF($B478="PARCELADO ATÉ 6X",$D478-($D478*TAXAS!$E$26))/6,IF($A478=TAXAS!$A$27,IF($B478="PARCELADO ATÉ 6X",$D478-($D478*TAXAS!$E$27))/6))))))))))))))))))))))))/1</f>
        <v>0</v>
      </c>
      <c r="I478" s="9">
        <f>IF($A478="VISA",IF($B478="PARCELADO ATÉ 12X",$D478-(D478*TAXAS!$F$4))/12,IF($A478="MASTER",IF($B478="PARCELADO ATÉ 12X",$D478-(D478*TAXAS!$F$5))/12,IF($A478="ELO",IF($B478="PARCELADO ATÉ 12X",$D478-(D478*TAXAS!$F$6))/12,IF($A478="HIPERCARD",IF($B478="PARCELADO ATÉ 12X",$D478-(D478*TAXAS!$F$7))/12,IF($A478="DINERS",IF($B478="PARCELADO ATÉ 12X",$D478-(D478*TAXAS!$F$8))/12,IF($A478="AMERICA EXPRESS",IF($B478="PARCELADO ATÉ 12X",$D478-(D478*TAXAS!$F$9))/12,IF($A478=TAXAS!$A$10,IF($B478="PARCELADO ATÉ 12X",$D478-($D478*TAXAS!$F$10))/12,IF($A478=TAXAS!$A$11,IF($B478="PARCELADO ATÉ 12X",$D478-($D478*TAXAS!$F$11))/12,IF($A478=TAXAS!$A$12,IF($B478="PARCELADO ATÉ 12X",$D478-($D478*TAXAS!$F$12))/12,IF($A478=TAXAS!$A$13,IF($B478="PARCELADO ATÉ 12X",$D478-($D478*TAXAS!$F$13))/12,IF($A478=TAXAS!$A$14,IF($B478="PARCELADO ATÉ 12X",$D478-($D478*TAXAS!$F$14))/12,IF($A478=TAXAS!$A$15,IF($B478="PARCELADO ATÉ 12X",$D478-($D478*TAXAS!$F$15))/12,IF($A478=TAXAS!$A$16,IF($B478="PARCELADO ATÉ 12X",$D478-($D478*TAXAS!$F$16))/12,IF($A478=TAXAS!$A$17,IF($B478="PARCELADO ATÉ 12X",$D478-($D478*TAXAS!$F$17))/12,IF($A478=TAXAS!$A$18,IF($B478="PARCELADO ATÉ 12X",$D478-($D478*TAXAS!$F$18))/12,IF($A478=TAXAS!$A$19,IF($B478="PARCELADO ATÉ 12X",$D478-($D478*TAXAS!$F$19))/12,IF($A478=TAXAS!$A$20,IF($B478="PARCELADO ATÉ 12X",$D478-($D478*TAXAS!$F$20))/12,IF($A478=TAXAS!$A$21,IF($B478="PARCELADO ATÉ 12X",$D478-($D478*TAXAS!$F$21))/12,IF($A478=TAXAS!$A$22,IF($B478="PARCELADO ATÉ 12X",$D478-($D478*TAXAS!$F$22))/12,IF($A478=TAXAS!$A$23,IF($B478="PARCELADO ATÉ 12X",$D478-($D478*TAXAS!$F$23))/12,IF($A478=TAXAS!$A$24,IF($B478="PARCELADO ATÉ 12X",$D478-($D478*TAXAS!$F$24))/12,IF($A478=TAXAS!$A$25,IF($B478="PARCELADO ATÉ 12X",$D478-($D478*TAXAS!$F$25))/12,IF($A478=TAXAS!$A$26,IF($B478="PARCELADO ATÉ 12X",$D478-($D478*TAXAS!$F$26))/12,IF($A478=TAXAS!$A$27,IF($B478="PARCELADO ATÉ 12X",$D478-($D478*TAXAS!$F$27))/12))))))))))))))))))))))))/1</f>
        <v>0</v>
      </c>
      <c r="J478" s="8">
        <f t="shared" si="0"/>
        <v>0</v>
      </c>
      <c r="K478" s="10" t="b">
        <f>IF($B478="PARCELADO ATÉ 3X",($D478-($D478*TAXAS!$D$4))-$J478)</f>
        <v>0</v>
      </c>
      <c r="L478" s="10" t="b">
        <f>IF($B478="PARCELADO ATÉ 6X",($D478-($D478*TAXAS!$E$4))-$J478)</f>
        <v>0</v>
      </c>
      <c r="M478" s="10" t="b">
        <f>IF($B478="PARCELADO ATÉ 12X",($D478-($D478*TAXAS!$F$4))-$J478)</f>
        <v>0</v>
      </c>
      <c r="N478" s="8">
        <f t="shared" si="1"/>
        <v>0</v>
      </c>
      <c r="O478" s="10">
        <f t="shared" si="2"/>
        <v>0</v>
      </c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spans="1:31" ht="15.75" customHeight="1" x14ac:dyDescent="0.2">
      <c r="A479" s="3"/>
      <c r="B479" s="5"/>
      <c r="C479" s="6"/>
      <c r="D479" s="42"/>
      <c r="E479" s="8">
        <f>IF($A479="VISA",IF($B479="DÉBITO",$D479-($D479*TAXAS!$B$4)),IF($A479="MASTER",IF($B479="DÉBITO",$D479-($D479*TAXAS!$B$5)),IF($A479="ELO", IF($B479="DÉBITO",$D479-($D479*TAXAS!$B$6)),IF($A479="HIPERCARD",IF($B479="DÉBITO",$D479-($D479*TAXAS!$B$7)),IF($A479="DINERS",IF($B479="DÉBITO",$D479-($D479*TAXAS!$B$8)),IF($A479="AMERICA EXPRESS",IF($B479="DÉBITO",$D479-($D479*TAXAS!$B$9)),IF($A479=TAXAS!$A$10,IF($B479="DÉBITO",$D479-($D479*TAXAS!$B$10)), IF($A479=TAXAS!$A$11,IF($B479="DÉBITO",$D479-($D479*TAXAS!$B$11)), IF($A479=TAXAS!$A$12,IF($B479="DÉBITO",$D479-($D479*TAXAS!$B$12)), IF($A479=TAXAS!$A$13,IF($B479="DÉBITO",$D479-($D479*TAXAS!$B$13)), IF($A479=TAXAS!$A$14,IF($B479="DÉBITO",$D479-($D479*TAXAS!$B$14)), IF($A479=TAXAS!$A$15,IF($B479="DÉBITO",$D479-($D479*TAXAS!$B$15)), IF($A479=TAXAS!$A$16,IF($B479="DÉBITO",$D479-($D479*TAXAS!$B$16)), IF($A479=TAXAS!$A$17,IF($B479="DÉBITO",$D479-($D479*TAXAS!$B$17)), IF($A479=TAXAS!$A$18,IF($B479="DÉBITO",$D479-($D479*TAXAS!$B$18)), IF($A479=TAXAS!$A$19,IF($B479="DÉBITO",$D479-($D479*TAXAS!$B$19)), IF($A479=TAXAS!$A$20,IF($B479="DÉBITO",$D479-($D479*TAXAS!$B$20)), IF($A479=TAXAS!$A$21,IF($B479="DÉBITO",$D479-($D479*TAXAS!$B$21)), IF($A479=TAXAS!$A$22,IF($B479="DÉBITO",$D479-($D479*TAXAS!$B$22)), IF($A479=TAXAS!$A$23,IF($B479="DÉBITO",$D479-($D479*TAXAS!$B$23)), IF($A479=TAXAS!$A$24,IF($B479="DÉBITO",$D479-($D479*TAXAS!$B$24)), IF($A479=TAXAS!$A$25,IF($B479="DÉBITO",$D479-($D479*TAXAS!$B$25)), IF($A479=TAXAS!$A$26,IF($B479="DÉBITO",$D479-($D479*TAXAS!$B$26)), IF($A479=TAXAS!$A$27,IF($B479="DÉBITO",$D479-($D479*TAXAS!$B$27))))))))))))))))))))))))))/1</f>
        <v>0</v>
      </c>
      <c r="F479" s="8">
        <f>IF($A479="VISA",IF($B479="CRÉDITO",$D479-($D479*TAXAS!$C$4)),IF($A479="MASTER",IF($B479="CRÉDITO",$D479-($D479*TAXAS!$C$5)),IF($A479="ELO", IF($B479="CRÉDITO",$D479-($D479*TAXAS!$C$6)),IF($A479="HIPERCARD",IF($B479="CRÉDITO",$D479-($D479*TAXAS!$C$7)),IF($A479="DINERS",IF($B479="CRÉDITO",$D479-($D479*TAXAS!$C$8)),IF($A479="AMERICA EXPRESS",IF($B479="CRÉDITO",$D479-($D479*TAXAS!$C$9)),IF($A479=TAXAS!$A$10,IF($B479="CRÉDITO",$D479-($D479*TAXAS!$C$10)), IF($A479=TAXAS!$A$11,IF($B479="CRÉDITO",$D479-($D479*TAXAS!$C$11)), IF($A479=TAXAS!$A$12,IF($B479="CRÉDITO",$D479-($D479*TAXAS!$C$12)), IF($A479=TAXAS!$A$13,IF($B479="CRÉDITO",$D479-($D479*TAXAS!$C$13)), IF($A479=TAXAS!$A$14,IF($B479="CRÉDITO",$D479-($D479*TAXAS!$C$14)), IF($A479=TAXAS!$A$15,IF($B479="CRÉDITO",$D479-($D479*TAXAS!$C$15)), IF($A479=TAXAS!$A$16,IF($B479="CRÉDITO",$D479-($D479*TAXAS!$C$16)), IF($A479=TAXAS!$A$17,IF($B479="CRÉDITO",$D479-($D479*TAXAS!$C$17)), IF($A479=TAXAS!$A$18,IF($B479="CRÉDITO",$D479-($D479*TAXAS!$C$18)), IF($A479=TAXAS!$A$19,IF($B479="CRÉDITO",$D479-($D479*TAXAS!$C$19)), IF($A479=TAXAS!$A$20,IF($B479="CRÉDITO",$D479-($D479*TAXAS!$C$20)), IF($A479=TAXAS!$A$21,IF($B479="CRÉDITO",$D479-($D479*TAXAS!$C$21)), IF($A479=TAXAS!$A$22,IF($B479="CRÉDITO",$D479-($D479*TAXAS!$C$22)), IF($A479=TAXAS!$A$23,IF($B479="CRÉDITO",$D479-($D479*TAXAS!$C$23)), IF($A479=TAXAS!$A$24,IF($B479="CRÉDITO",$D479-($D479*TAXAS!$C$24)), IF($A479=TAXAS!$A$25,IF($B479="CRÉDITO",$D479-($D479*TAXAS!$C$25)), IF($A479=TAXAS!$A$26,IF($B479="CRÉDITO",$D479-($D479*TAXAS!$C$26)), IF($A479=TAXAS!$A$27,IF($B479="CRÉDITO",$D479-($D479*TAXAS!$C$27))))))))))))))))))))))))))/1</f>
        <v>0</v>
      </c>
      <c r="G479" s="9">
        <f>IF($A479="VISA",IF($B479="PARCELADO ATÉ 3X",$D479-(D479*TAXAS!$D$4))/3,IF($A479="MASTER",IF($B479="PARCELADO ATÉ 3X",$D479-(D479*TAXAS!$D$5))/3,IF($A479="ELO",IF($B479="PARCELADO ATÉ 3X",$D479-(D479*TAXAS!$D$6))/3,IF($A479="HIPERCARD",IF($B479="PARCELADO ATÉ 3X",$D479-(D479*TAXAS!$D$7))/3,IF($A479="DINERS",IF($B479="PARCELADO ATÉ 3X",$D479-(D479*TAXAS!$D$8))/3,IF($A479="AMERICA EXPRESS",IF($B479="PARCELADO ATÉ 3X",$D479-(D479*TAXAS!$D$9))/3,IF($A479=TAXAS!$A$10,IF($B479="PARCELADO ATÉ 3X",$D479-($D479*TAXAS!$D$10))/3,IF($A479=TAXAS!$A$11,IF($B479="PARCELADO ATÉ 3X",$D479-($D479*TAXAS!$D$11))/3,IF($A479=TAXAS!$A$12,IF($B479="PARCELADO ATÉ 3X",$D479-($D479*TAXAS!$D$12))/3,IF($A479=TAXAS!$A$13,IF($B479="PARCELADO ATÉ 3X",$D479-($D479*TAXAS!$D$13))/3,IF($A479=TAXAS!$A$14,IF($B479="PARCELADO ATÉ 3X",$D479-($D479*TAXAS!$D$14))/3,IF($A479=TAXAS!$A$15,IF($B479="PARCELADO ATÉ 3X",$D479-($D479*TAXAS!$D$15))/3,IF($A479=TAXAS!$A$16,IF($B479="PARCELADO ATÉ 3X",$D479-($D479*TAXAS!$D$16))/3,IF($A479=TAXAS!$A$17,IF($B479="PARCELADO ATÉ 3X",$D479-($D479*TAXAS!$D$17))/3,IF($A479=TAXAS!$A$18,IF($B479="PARCELADO ATÉ 3X",$D479-($D479*TAXAS!$D$18))/3,IF($A479=TAXAS!$A$19,IF($B479="PARCELADO ATÉ 3X",$D479-($D479*TAXAS!$D$19))/3,IF($A479=TAXAS!$A$20,IF($B479="PARCELADO ATÉ 3X",$D479-($D479*TAXAS!$D$20))/3,IF($A479=TAXAS!$A$21,IF($B479="PARCELADO ATÉ 3X",$D479-($D479*TAXAS!$D$21))/3,IF($A479=TAXAS!$A$22,IF($B479="PARCELADO ATÉ 3X",$D479-($D479*TAXAS!$D$22))/3,IF($A479=TAXAS!$A$23,IF($B479="PARCELADO ATÉ 3X",$D479-($D479*TAXAS!$D$23))/3,IF($A479=TAXAS!$A$24,IF($B479="PARCELADO ATÉ 3X",$D479-($D479*TAXAS!$D$24))/3,IF($A479=TAXAS!$A$25,IF($B479="PARCELADO ATÉ 3X",$D479-($D479*TAXAS!$D$25))/3,IF($A479=TAXAS!$A$26,IF($B479="PARCELADO ATÉ 3X",$D479-($D479*TAXAS!$D$26))/3,IF($A479=TAXAS!$A$27,IF($B479="PARCELADO ATÉ 3X",$D479-($D479*TAXAS!$D$27))/3))))))))))))))))))))))))/1</f>
        <v>0</v>
      </c>
      <c r="H479" s="9">
        <f>IF($A479="VISA",IF($B479="PARCELADO ATÉ 6X",$D479-(D479*TAXAS!$E$4))/6,IF($A479="MASTER",IF($B479="PARCELADO ATÉ 6X",$D479-(D479*TAXAS!$E$5))/6,IF($A479="ELO",IF($B479="PARCELADO ATÉ 6X",$D479-(D479*TAXAS!$E$6))/6,IF($A479="HIPERCARD",IF($B479="PARCELADO ATÉ 6X",$D479-(D479*TAXAS!$E$7))/6,IF($A479="DINERS",IF($B479="PARCELADO ATÉ 6X",$D479-(D479*TAXAS!$E$8))/6,IF($A479="AMERICA EXPRESS",IF($B479="PARCELADO ATÉ 6X",$D479-(D479*TAXAS!$E$9))/6,IF($A479=TAXAS!$A$10,IF($B479="PARCELADO ATÉ 6X",$D479-($D479*TAXAS!$E$10))/6,IF($A479=TAXAS!$A$11,IF($B479="PARCELADO ATÉ 6X",$D479-($D479*TAXAS!$E$11))/6,IF($A479=TAXAS!$A$12,IF($B479="PARCELADO ATÉ 6X",$D479-($D479*TAXAS!$E$12))/6,IF($A479=TAXAS!$A$13,IF($B479="PARCELADO ATÉ 6X",$D479-($D479*TAXAS!$E$13))/6,IF($A479=TAXAS!$A$14,IF($B479="PARCELADO ATÉ 6X",$D479-($D479*TAXAS!$E$14))/6,IF($A479=TAXAS!$A$15,IF($B479="PARCELADO ATÉ 6X",$D479-($D479*TAXAS!$E$15))/6,IF($A479=TAXAS!$A$16,IF($B479="PARCELADO ATÉ 6X",$D479-($D479*TAXAS!$E$16))/6,IF($A479=TAXAS!$A$17,IF($B479="PARCELADO ATÉ 6X",$D479-($D479*TAXAS!$E$17))/6,IF($A479=TAXAS!$A$18,IF($B479="PARCELADO ATÉ 6X",$D479-($D479*TAXAS!$E$18))/6,IF($A479=TAXAS!$A$19,IF($B479="PARCELADO ATÉ 6X",$D479-($D479*TAXAS!$E$19))/6,IF($A479=TAXAS!$A$20,IF($B479="PARCELADO ATÉ 6X",$D479-($D479*TAXAS!$E$20))/6,IF($A479=TAXAS!$A$21,IF($B479="PARCELADO ATÉ 6X",$D479-($D479*TAXAS!$E$21))/6,IF($A479=TAXAS!$A$22,IF($B479="PARCELADO ATÉ 6X",$D479-($D479*TAXAS!$E$22))/6,IF($A479=TAXAS!$A$23,IF($B479="PARCELADO ATÉ 6X",$D479-($D479*TAXAS!$E$23))/6,IF($A479=TAXAS!$A$24,IF($B479="PARCELADO ATÉ 6X",$D479-($D479*TAXAS!$E$24))/6,IF($A479=TAXAS!$A$25,IF($B479="PARCELADO ATÉ 6X",$D479-($D479*TAXAS!$E$25))/6,IF($A479=TAXAS!$A$26,IF($B479="PARCELADO ATÉ 6X",$D479-($D479*TAXAS!$E$26))/6,IF($A479=TAXAS!$A$27,IF($B479="PARCELADO ATÉ 6X",$D479-($D479*TAXAS!$E$27))/6))))))))))))))))))))))))/1</f>
        <v>0</v>
      </c>
      <c r="I479" s="9">
        <f>IF($A479="VISA",IF($B479="PARCELADO ATÉ 12X",$D479-(D479*TAXAS!$F$4))/12,IF($A479="MASTER",IF($B479="PARCELADO ATÉ 12X",$D479-(D479*TAXAS!$F$5))/12,IF($A479="ELO",IF($B479="PARCELADO ATÉ 12X",$D479-(D479*TAXAS!$F$6))/12,IF($A479="HIPERCARD",IF($B479="PARCELADO ATÉ 12X",$D479-(D479*TAXAS!$F$7))/12,IF($A479="DINERS",IF($B479="PARCELADO ATÉ 12X",$D479-(D479*TAXAS!$F$8))/12,IF($A479="AMERICA EXPRESS",IF($B479="PARCELADO ATÉ 12X",$D479-(D479*TAXAS!$F$9))/12,IF($A479=TAXAS!$A$10,IF($B479="PARCELADO ATÉ 12X",$D479-($D479*TAXAS!$F$10))/12,IF($A479=TAXAS!$A$11,IF($B479="PARCELADO ATÉ 12X",$D479-($D479*TAXAS!$F$11))/12,IF($A479=TAXAS!$A$12,IF($B479="PARCELADO ATÉ 12X",$D479-($D479*TAXAS!$F$12))/12,IF($A479=TAXAS!$A$13,IF($B479="PARCELADO ATÉ 12X",$D479-($D479*TAXAS!$F$13))/12,IF($A479=TAXAS!$A$14,IF($B479="PARCELADO ATÉ 12X",$D479-($D479*TAXAS!$F$14))/12,IF($A479=TAXAS!$A$15,IF($B479="PARCELADO ATÉ 12X",$D479-($D479*TAXAS!$F$15))/12,IF($A479=TAXAS!$A$16,IF($B479="PARCELADO ATÉ 12X",$D479-($D479*TAXAS!$F$16))/12,IF($A479=TAXAS!$A$17,IF($B479="PARCELADO ATÉ 12X",$D479-($D479*TAXAS!$F$17))/12,IF($A479=TAXAS!$A$18,IF($B479="PARCELADO ATÉ 12X",$D479-($D479*TAXAS!$F$18))/12,IF($A479=TAXAS!$A$19,IF($B479="PARCELADO ATÉ 12X",$D479-($D479*TAXAS!$F$19))/12,IF($A479=TAXAS!$A$20,IF($B479="PARCELADO ATÉ 12X",$D479-($D479*TAXAS!$F$20))/12,IF($A479=TAXAS!$A$21,IF($B479="PARCELADO ATÉ 12X",$D479-($D479*TAXAS!$F$21))/12,IF($A479=TAXAS!$A$22,IF($B479="PARCELADO ATÉ 12X",$D479-($D479*TAXAS!$F$22))/12,IF($A479=TAXAS!$A$23,IF($B479="PARCELADO ATÉ 12X",$D479-($D479*TAXAS!$F$23))/12,IF($A479=TAXAS!$A$24,IF($B479="PARCELADO ATÉ 12X",$D479-($D479*TAXAS!$F$24))/12,IF($A479=TAXAS!$A$25,IF($B479="PARCELADO ATÉ 12X",$D479-($D479*TAXAS!$F$25))/12,IF($A479=TAXAS!$A$26,IF($B479="PARCELADO ATÉ 12X",$D479-($D479*TAXAS!$F$26))/12,IF($A479=TAXAS!$A$27,IF($B479="PARCELADO ATÉ 12X",$D479-($D479*TAXAS!$F$27))/12))))))))))))))))))))))))/1</f>
        <v>0</v>
      </c>
      <c r="J479" s="8">
        <f t="shared" si="0"/>
        <v>0</v>
      </c>
      <c r="K479" s="10" t="b">
        <f>IF($B479="PARCELADO ATÉ 3X",($D479-($D479*TAXAS!$D$4))-$J479)</f>
        <v>0</v>
      </c>
      <c r="L479" s="10" t="b">
        <f>IF($B479="PARCELADO ATÉ 6X",($D479-($D479*TAXAS!$E$4))-$J479)</f>
        <v>0</v>
      </c>
      <c r="M479" s="10" t="b">
        <f>IF($B479="PARCELADO ATÉ 12X",($D479-($D479*TAXAS!$F$4))-$J479)</f>
        <v>0</v>
      </c>
      <c r="N479" s="8">
        <f t="shared" si="1"/>
        <v>0</v>
      </c>
      <c r="O479" s="10">
        <f t="shared" si="2"/>
        <v>0</v>
      </c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spans="1:31" ht="15.75" customHeight="1" x14ac:dyDescent="0.2">
      <c r="A480" s="3"/>
      <c r="B480" s="5"/>
      <c r="C480" s="6"/>
      <c r="D480" s="42"/>
      <c r="E480" s="8">
        <f>IF($A480="VISA",IF($B480="DÉBITO",$D480-($D480*TAXAS!$B$4)),IF($A480="MASTER",IF($B480="DÉBITO",$D480-($D480*TAXAS!$B$5)),IF($A480="ELO", IF($B480="DÉBITO",$D480-($D480*TAXAS!$B$6)),IF($A480="HIPERCARD",IF($B480="DÉBITO",$D480-($D480*TAXAS!$B$7)),IF($A480="DINERS",IF($B480="DÉBITO",$D480-($D480*TAXAS!$B$8)),IF($A480="AMERICA EXPRESS",IF($B480="DÉBITO",$D480-($D480*TAXAS!$B$9)),IF($A480=TAXAS!$A$10,IF($B480="DÉBITO",$D480-($D480*TAXAS!$B$10)), IF($A480=TAXAS!$A$11,IF($B480="DÉBITO",$D480-($D480*TAXAS!$B$11)), IF($A480=TAXAS!$A$12,IF($B480="DÉBITO",$D480-($D480*TAXAS!$B$12)), IF($A480=TAXAS!$A$13,IF($B480="DÉBITO",$D480-($D480*TAXAS!$B$13)), IF($A480=TAXAS!$A$14,IF($B480="DÉBITO",$D480-($D480*TAXAS!$B$14)), IF($A480=TAXAS!$A$15,IF($B480="DÉBITO",$D480-($D480*TAXAS!$B$15)), IF($A480=TAXAS!$A$16,IF($B480="DÉBITO",$D480-($D480*TAXAS!$B$16)), IF($A480=TAXAS!$A$17,IF($B480="DÉBITO",$D480-($D480*TAXAS!$B$17)), IF($A480=TAXAS!$A$18,IF($B480="DÉBITO",$D480-($D480*TAXAS!$B$18)), IF($A480=TAXAS!$A$19,IF($B480="DÉBITO",$D480-($D480*TAXAS!$B$19)), IF($A480=TAXAS!$A$20,IF($B480="DÉBITO",$D480-($D480*TAXAS!$B$20)), IF($A480=TAXAS!$A$21,IF($B480="DÉBITO",$D480-($D480*TAXAS!$B$21)), IF($A480=TAXAS!$A$22,IF($B480="DÉBITO",$D480-($D480*TAXAS!$B$22)), IF($A480=TAXAS!$A$23,IF($B480="DÉBITO",$D480-($D480*TAXAS!$B$23)), IF($A480=TAXAS!$A$24,IF($B480="DÉBITO",$D480-($D480*TAXAS!$B$24)), IF($A480=TAXAS!$A$25,IF($B480="DÉBITO",$D480-($D480*TAXAS!$B$25)), IF($A480=TAXAS!$A$26,IF($B480="DÉBITO",$D480-($D480*TAXAS!$B$26)), IF($A480=TAXAS!$A$27,IF($B480="DÉBITO",$D480-($D480*TAXAS!$B$27))))))))))))))))))))))))))/1</f>
        <v>0</v>
      </c>
      <c r="F480" s="8">
        <f>IF($A480="VISA",IF($B480="CRÉDITO",$D480-($D480*TAXAS!$C$4)),IF($A480="MASTER",IF($B480="CRÉDITO",$D480-($D480*TAXAS!$C$5)),IF($A480="ELO", IF($B480="CRÉDITO",$D480-($D480*TAXAS!$C$6)),IF($A480="HIPERCARD",IF($B480="CRÉDITO",$D480-($D480*TAXAS!$C$7)),IF($A480="DINERS",IF($B480="CRÉDITO",$D480-($D480*TAXAS!$C$8)),IF($A480="AMERICA EXPRESS",IF($B480="CRÉDITO",$D480-($D480*TAXAS!$C$9)),IF($A480=TAXAS!$A$10,IF($B480="CRÉDITO",$D480-($D480*TAXAS!$C$10)), IF($A480=TAXAS!$A$11,IF($B480="CRÉDITO",$D480-($D480*TAXAS!$C$11)), IF($A480=TAXAS!$A$12,IF($B480="CRÉDITO",$D480-($D480*TAXAS!$C$12)), IF($A480=TAXAS!$A$13,IF($B480="CRÉDITO",$D480-($D480*TAXAS!$C$13)), IF($A480=TAXAS!$A$14,IF($B480="CRÉDITO",$D480-($D480*TAXAS!$C$14)), IF($A480=TAXAS!$A$15,IF($B480="CRÉDITO",$D480-($D480*TAXAS!$C$15)), IF($A480=TAXAS!$A$16,IF($B480="CRÉDITO",$D480-($D480*TAXAS!$C$16)), IF($A480=TAXAS!$A$17,IF($B480="CRÉDITO",$D480-($D480*TAXAS!$C$17)), IF($A480=TAXAS!$A$18,IF($B480="CRÉDITO",$D480-($D480*TAXAS!$C$18)), IF($A480=TAXAS!$A$19,IF($B480="CRÉDITO",$D480-($D480*TAXAS!$C$19)), IF($A480=TAXAS!$A$20,IF($B480="CRÉDITO",$D480-($D480*TAXAS!$C$20)), IF($A480=TAXAS!$A$21,IF($B480="CRÉDITO",$D480-($D480*TAXAS!$C$21)), IF($A480=TAXAS!$A$22,IF($B480="CRÉDITO",$D480-($D480*TAXAS!$C$22)), IF($A480=TAXAS!$A$23,IF($B480="CRÉDITO",$D480-($D480*TAXAS!$C$23)), IF($A480=TAXAS!$A$24,IF($B480="CRÉDITO",$D480-($D480*TAXAS!$C$24)), IF($A480=TAXAS!$A$25,IF($B480="CRÉDITO",$D480-($D480*TAXAS!$C$25)), IF($A480=TAXAS!$A$26,IF($B480="CRÉDITO",$D480-($D480*TAXAS!$C$26)), IF($A480=TAXAS!$A$27,IF($B480="CRÉDITO",$D480-($D480*TAXAS!$C$27))))))))))))))))))))))))))/1</f>
        <v>0</v>
      </c>
      <c r="G480" s="9">
        <f>IF($A480="VISA",IF($B480="PARCELADO ATÉ 3X",$D480-(D480*TAXAS!$D$4))/3,IF($A480="MASTER",IF($B480="PARCELADO ATÉ 3X",$D480-(D480*TAXAS!$D$5))/3,IF($A480="ELO",IF($B480="PARCELADO ATÉ 3X",$D480-(D480*TAXAS!$D$6))/3,IF($A480="HIPERCARD",IF($B480="PARCELADO ATÉ 3X",$D480-(D480*TAXAS!$D$7))/3,IF($A480="DINERS",IF($B480="PARCELADO ATÉ 3X",$D480-(D480*TAXAS!$D$8))/3,IF($A480="AMERICA EXPRESS",IF($B480="PARCELADO ATÉ 3X",$D480-(D480*TAXAS!$D$9))/3,IF($A480=TAXAS!$A$10,IF($B480="PARCELADO ATÉ 3X",$D480-($D480*TAXAS!$D$10))/3,IF($A480=TAXAS!$A$11,IF($B480="PARCELADO ATÉ 3X",$D480-($D480*TAXAS!$D$11))/3,IF($A480=TAXAS!$A$12,IF($B480="PARCELADO ATÉ 3X",$D480-($D480*TAXAS!$D$12))/3,IF($A480=TAXAS!$A$13,IF($B480="PARCELADO ATÉ 3X",$D480-($D480*TAXAS!$D$13))/3,IF($A480=TAXAS!$A$14,IF($B480="PARCELADO ATÉ 3X",$D480-($D480*TAXAS!$D$14))/3,IF($A480=TAXAS!$A$15,IF($B480="PARCELADO ATÉ 3X",$D480-($D480*TAXAS!$D$15))/3,IF($A480=TAXAS!$A$16,IF($B480="PARCELADO ATÉ 3X",$D480-($D480*TAXAS!$D$16))/3,IF($A480=TAXAS!$A$17,IF($B480="PARCELADO ATÉ 3X",$D480-($D480*TAXAS!$D$17))/3,IF($A480=TAXAS!$A$18,IF($B480="PARCELADO ATÉ 3X",$D480-($D480*TAXAS!$D$18))/3,IF($A480=TAXAS!$A$19,IF($B480="PARCELADO ATÉ 3X",$D480-($D480*TAXAS!$D$19))/3,IF($A480=TAXAS!$A$20,IF($B480="PARCELADO ATÉ 3X",$D480-($D480*TAXAS!$D$20))/3,IF($A480=TAXAS!$A$21,IF($B480="PARCELADO ATÉ 3X",$D480-($D480*TAXAS!$D$21))/3,IF($A480=TAXAS!$A$22,IF($B480="PARCELADO ATÉ 3X",$D480-($D480*TAXAS!$D$22))/3,IF($A480=TAXAS!$A$23,IF($B480="PARCELADO ATÉ 3X",$D480-($D480*TAXAS!$D$23))/3,IF($A480=TAXAS!$A$24,IF($B480="PARCELADO ATÉ 3X",$D480-($D480*TAXAS!$D$24))/3,IF($A480=TAXAS!$A$25,IF($B480="PARCELADO ATÉ 3X",$D480-($D480*TAXAS!$D$25))/3,IF($A480=TAXAS!$A$26,IF($B480="PARCELADO ATÉ 3X",$D480-($D480*TAXAS!$D$26))/3,IF($A480=TAXAS!$A$27,IF($B480="PARCELADO ATÉ 3X",$D480-($D480*TAXAS!$D$27))/3))))))))))))))))))))))))/1</f>
        <v>0</v>
      </c>
      <c r="H480" s="9">
        <f>IF($A480="VISA",IF($B480="PARCELADO ATÉ 6X",$D480-(D480*TAXAS!$E$4))/6,IF($A480="MASTER",IF($B480="PARCELADO ATÉ 6X",$D480-(D480*TAXAS!$E$5))/6,IF($A480="ELO",IF($B480="PARCELADO ATÉ 6X",$D480-(D480*TAXAS!$E$6))/6,IF($A480="HIPERCARD",IF($B480="PARCELADO ATÉ 6X",$D480-(D480*TAXAS!$E$7))/6,IF($A480="DINERS",IF($B480="PARCELADO ATÉ 6X",$D480-(D480*TAXAS!$E$8))/6,IF($A480="AMERICA EXPRESS",IF($B480="PARCELADO ATÉ 6X",$D480-(D480*TAXAS!$E$9))/6,IF($A480=TAXAS!$A$10,IF($B480="PARCELADO ATÉ 6X",$D480-($D480*TAXAS!$E$10))/6,IF($A480=TAXAS!$A$11,IF($B480="PARCELADO ATÉ 6X",$D480-($D480*TAXAS!$E$11))/6,IF($A480=TAXAS!$A$12,IF($B480="PARCELADO ATÉ 6X",$D480-($D480*TAXAS!$E$12))/6,IF($A480=TAXAS!$A$13,IF($B480="PARCELADO ATÉ 6X",$D480-($D480*TAXAS!$E$13))/6,IF($A480=TAXAS!$A$14,IF($B480="PARCELADO ATÉ 6X",$D480-($D480*TAXAS!$E$14))/6,IF($A480=TAXAS!$A$15,IF($B480="PARCELADO ATÉ 6X",$D480-($D480*TAXAS!$E$15))/6,IF($A480=TAXAS!$A$16,IF($B480="PARCELADO ATÉ 6X",$D480-($D480*TAXAS!$E$16))/6,IF($A480=TAXAS!$A$17,IF($B480="PARCELADO ATÉ 6X",$D480-($D480*TAXAS!$E$17))/6,IF($A480=TAXAS!$A$18,IF($B480="PARCELADO ATÉ 6X",$D480-($D480*TAXAS!$E$18))/6,IF($A480=TAXAS!$A$19,IF($B480="PARCELADO ATÉ 6X",$D480-($D480*TAXAS!$E$19))/6,IF($A480=TAXAS!$A$20,IF($B480="PARCELADO ATÉ 6X",$D480-($D480*TAXAS!$E$20))/6,IF($A480=TAXAS!$A$21,IF($B480="PARCELADO ATÉ 6X",$D480-($D480*TAXAS!$E$21))/6,IF($A480=TAXAS!$A$22,IF($B480="PARCELADO ATÉ 6X",$D480-($D480*TAXAS!$E$22))/6,IF($A480=TAXAS!$A$23,IF($B480="PARCELADO ATÉ 6X",$D480-($D480*TAXAS!$E$23))/6,IF($A480=TAXAS!$A$24,IF($B480="PARCELADO ATÉ 6X",$D480-($D480*TAXAS!$E$24))/6,IF($A480=TAXAS!$A$25,IF($B480="PARCELADO ATÉ 6X",$D480-($D480*TAXAS!$E$25))/6,IF($A480=TAXAS!$A$26,IF($B480="PARCELADO ATÉ 6X",$D480-($D480*TAXAS!$E$26))/6,IF($A480=TAXAS!$A$27,IF($B480="PARCELADO ATÉ 6X",$D480-($D480*TAXAS!$E$27))/6))))))))))))))))))))))))/1</f>
        <v>0</v>
      </c>
      <c r="I480" s="9">
        <f>IF($A480="VISA",IF($B480="PARCELADO ATÉ 12X",$D480-(D480*TAXAS!$F$4))/12,IF($A480="MASTER",IF($B480="PARCELADO ATÉ 12X",$D480-(D480*TAXAS!$F$5))/12,IF($A480="ELO",IF($B480="PARCELADO ATÉ 12X",$D480-(D480*TAXAS!$F$6))/12,IF($A480="HIPERCARD",IF($B480="PARCELADO ATÉ 12X",$D480-(D480*TAXAS!$F$7))/12,IF($A480="DINERS",IF($B480="PARCELADO ATÉ 12X",$D480-(D480*TAXAS!$F$8))/12,IF($A480="AMERICA EXPRESS",IF($B480="PARCELADO ATÉ 12X",$D480-(D480*TAXAS!$F$9))/12,IF($A480=TAXAS!$A$10,IF($B480="PARCELADO ATÉ 12X",$D480-($D480*TAXAS!$F$10))/12,IF($A480=TAXAS!$A$11,IF($B480="PARCELADO ATÉ 12X",$D480-($D480*TAXAS!$F$11))/12,IF($A480=TAXAS!$A$12,IF($B480="PARCELADO ATÉ 12X",$D480-($D480*TAXAS!$F$12))/12,IF($A480=TAXAS!$A$13,IF($B480="PARCELADO ATÉ 12X",$D480-($D480*TAXAS!$F$13))/12,IF($A480=TAXAS!$A$14,IF($B480="PARCELADO ATÉ 12X",$D480-($D480*TAXAS!$F$14))/12,IF($A480=TAXAS!$A$15,IF($B480="PARCELADO ATÉ 12X",$D480-($D480*TAXAS!$F$15))/12,IF($A480=TAXAS!$A$16,IF($B480="PARCELADO ATÉ 12X",$D480-($D480*TAXAS!$F$16))/12,IF($A480=TAXAS!$A$17,IF($B480="PARCELADO ATÉ 12X",$D480-($D480*TAXAS!$F$17))/12,IF($A480=TAXAS!$A$18,IF($B480="PARCELADO ATÉ 12X",$D480-($D480*TAXAS!$F$18))/12,IF($A480=TAXAS!$A$19,IF($B480="PARCELADO ATÉ 12X",$D480-($D480*TAXAS!$F$19))/12,IF($A480=TAXAS!$A$20,IF($B480="PARCELADO ATÉ 12X",$D480-($D480*TAXAS!$F$20))/12,IF($A480=TAXAS!$A$21,IF($B480="PARCELADO ATÉ 12X",$D480-($D480*TAXAS!$F$21))/12,IF($A480=TAXAS!$A$22,IF($B480="PARCELADO ATÉ 12X",$D480-($D480*TAXAS!$F$22))/12,IF($A480=TAXAS!$A$23,IF($B480="PARCELADO ATÉ 12X",$D480-($D480*TAXAS!$F$23))/12,IF($A480=TAXAS!$A$24,IF($B480="PARCELADO ATÉ 12X",$D480-($D480*TAXAS!$F$24))/12,IF($A480=TAXAS!$A$25,IF($B480="PARCELADO ATÉ 12X",$D480-($D480*TAXAS!$F$25))/12,IF($A480=TAXAS!$A$26,IF($B480="PARCELADO ATÉ 12X",$D480-($D480*TAXAS!$F$26))/12,IF($A480=TAXAS!$A$27,IF($B480="PARCELADO ATÉ 12X",$D480-($D480*TAXAS!$F$27))/12))))))))))))))))))))))))/1</f>
        <v>0</v>
      </c>
      <c r="J480" s="8">
        <f t="shared" si="0"/>
        <v>0</v>
      </c>
      <c r="K480" s="10" t="b">
        <f>IF($B480="PARCELADO ATÉ 3X",($D480-($D480*TAXAS!$D$4))-$J480)</f>
        <v>0</v>
      </c>
      <c r="L480" s="10" t="b">
        <f>IF($B480="PARCELADO ATÉ 6X",($D480-($D480*TAXAS!$E$4))-$J480)</f>
        <v>0</v>
      </c>
      <c r="M480" s="10" t="b">
        <f>IF($B480="PARCELADO ATÉ 12X",($D480-($D480*TAXAS!$F$4))-$J480)</f>
        <v>0</v>
      </c>
      <c r="N480" s="8">
        <f t="shared" si="1"/>
        <v>0</v>
      </c>
      <c r="O480" s="10">
        <f t="shared" si="2"/>
        <v>0</v>
      </c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spans="1:31" ht="15.75" customHeight="1" x14ac:dyDescent="0.2">
      <c r="A481" s="3"/>
      <c r="B481" s="5"/>
      <c r="C481" s="6"/>
      <c r="D481" s="42"/>
      <c r="E481" s="8">
        <f>IF($A481="VISA",IF($B481="DÉBITO",$D481-($D481*TAXAS!$B$4)),IF($A481="MASTER",IF($B481="DÉBITO",$D481-($D481*TAXAS!$B$5)),IF($A481="ELO", IF($B481="DÉBITO",$D481-($D481*TAXAS!$B$6)),IF($A481="HIPERCARD",IF($B481="DÉBITO",$D481-($D481*TAXAS!$B$7)),IF($A481="DINERS",IF($B481="DÉBITO",$D481-($D481*TAXAS!$B$8)),IF($A481="AMERICA EXPRESS",IF($B481="DÉBITO",$D481-($D481*TAXAS!$B$9)),IF($A481=TAXAS!$A$10,IF($B481="DÉBITO",$D481-($D481*TAXAS!$B$10)), IF($A481=TAXAS!$A$11,IF($B481="DÉBITO",$D481-($D481*TAXAS!$B$11)), IF($A481=TAXAS!$A$12,IF($B481="DÉBITO",$D481-($D481*TAXAS!$B$12)), IF($A481=TAXAS!$A$13,IF($B481="DÉBITO",$D481-($D481*TAXAS!$B$13)), IF($A481=TAXAS!$A$14,IF($B481="DÉBITO",$D481-($D481*TAXAS!$B$14)), IF($A481=TAXAS!$A$15,IF($B481="DÉBITO",$D481-($D481*TAXAS!$B$15)), IF($A481=TAXAS!$A$16,IF($B481="DÉBITO",$D481-($D481*TAXAS!$B$16)), IF($A481=TAXAS!$A$17,IF($B481="DÉBITO",$D481-($D481*TAXAS!$B$17)), IF($A481=TAXAS!$A$18,IF($B481="DÉBITO",$D481-($D481*TAXAS!$B$18)), IF($A481=TAXAS!$A$19,IF($B481="DÉBITO",$D481-($D481*TAXAS!$B$19)), IF($A481=TAXAS!$A$20,IF($B481="DÉBITO",$D481-($D481*TAXAS!$B$20)), IF($A481=TAXAS!$A$21,IF($B481="DÉBITO",$D481-($D481*TAXAS!$B$21)), IF($A481=TAXAS!$A$22,IF($B481="DÉBITO",$D481-($D481*TAXAS!$B$22)), IF($A481=TAXAS!$A$23,IF($B481="DÉBITO",$D481-($D481*TAXAS!$B$23)), IF($A481=TAXAS!$A$24,IF($B481="DÉBITO",$D481-($D481*TAXAS!$B$24)), IF($A481=TAXAS!$A$25,IF($B481="DÉBITO",$D481-($D481*TAXAS!$B$25)), IF($A481=TAXAS!$A$26,IF($B481="DÉBITO",$D481-($D481*TAXAS!$B$26)), IF($A481=TAXAS!$A$27,IF($B481="DÉBITO",$D481-($D481*TAXAS!$B$27))))))))))))))))))))))))))/1</f>
        <v>0</v>
      </c>
      <c r="F481" s="8">
        <f>IF($A481="VISA",IF($B481="CRÉDITO",$D481-($D481*TAXAS!$C$4)),IF($A481="MASTER",IF($B481="CRÉDITO",$D481-($D481*TAXAS!$C$5)),IF($A481="ELO", IF($B481="CRÉDITO",$D481-($D481*TAXAS!$C$6)),IF($A481="HIPERCARD",IF($B481="CRÉDITO",$D481-($D481*TAXAS!$C$7)),IF($A481="DINERS",IF($B481="CRÉDITO",$D481-($D481*TAXAS!$C$8)),IF($A481="AMERICA EXPRESS",IF($B481="CRÉDITO",$D481-($D481*TAXAS!$C$9)),IF($A481=TAXAS!$A$10,IF($B481="CRÉDITO",$D481-($D481*TAXAS!$C$10)), IF($A481=TAXAS!$A$11,IF($B481="CRÉDITO",$D481-($D481*TAXAS!$C$11)), IF($A481=TAXAS!$A$12,IF($B481="CRÉDITO",$D481-($D481*TAXAS!$C$12)), IF($A481=TAXAS!$A$13,IF($B481="CRÉDITO",$D481-($D481*TAXAS!$C$13)), IF($A481=TAXAS!$A$14,IF($B481="CRÉDITO",$D481-($D481*TAXAS!$C$14)), IF($A481=TAXAS!$A$15,IF($B481="CRÉDITO",$D481-($D481*TAXAS!$C$15)), IF($A481=TAXAS!$A$16,IF($B481="CRÉDITO",$D481-($D481*TAXAS!$C$16)), IF($A481=TAXAS!$A$17,IF($B481="CRÉDITO",$D481-($D481*TAXAS!$C$17)), IF($A481=TAXAS!$A$18,IF($B481="CRÉDITO",$D481-($D481*TAXAS!$C$18)), IF($A481=TAXAS!$A$19,IF($B481="CRÉDITO",$D481-($D481*TAXAS!$C$19)), IF($A481=TAXAS!$A$20,IF($B481="CRÉDITO",$D481-($D481*TAXAS!$C$20)), IF($A481=TAXAS!$A$21,IF($B481="CRÉDITO",$D481-($D481*TAXAS!$C$21)), IF($A481=TAXAS!$A$22,IF($B481="CRÉDITO",$D481-($D481*TAXAS!$C$22)), IF($A481=TAXAS!$A$23,IF($B481="CRÉDITO",$D481-($D481*TAXAS!$C$23)), IF($A481=TAXAS!$A$24,IF($B481="CRÉDITO",$D481-($D481*TAXAS!$C$24)), IF($A481=TAXAS!$A$25,IF($B481="CRÉDITO",$D481-($D481*TAXAS!$C$25)), IF($A481=TAXAS!$A$26,IF($B481="CRÉDITO",$D481-($D481*TAXAS!$C$26)), IF($A481=TAXAS!$A$27,IF($B481="CRÉDITO",$D481-($D481*TAXAS!$C$27))))))))))))))))))))))))))/1</f>
        <v>0</v>
      </c>
      <c r="G481" s="9">
        <f>IF($A481="VISA",IF($B481="PARCELADO ATÉ 3X",$D481-(D481*TAXAS!$D$4))/3,IF($A481="MASTER",IF($B481="PARCELADO ATÉ 3X",$D481-(D481*TAXAS!$D$5))/3,IF($A481="ELO",IF($B481="PARCELADO ATÉ 3X",$D481-(D481*TAXAS!$D$6))/3,IF($A481="HIPERCARD",IF($B481="PARCELADO ATÉ 3X",$D481-(D481*TAXAS!$D$7))/3,IF($A481="DINERS",IF($B481="PARCELADO ATÉ 3X",$D481-(D481*TAXAS!$D$8))/3,IF($A481="AMERICA EXPRESS",IF($B481="PARCELADO ATÉ 3X",$D481-(D481*TAXAS!$D$9))/3,IF($A481=TAXAS!$A$10,IF($B481="PARCELADO ATÉ 3X",$D481-($D481*TAXAS!$D$10))/3,IF($A481=TAXAS!$A$11,IF($B481="PARCELADO ATÉ 3X",$D481-($D481*TAXAS!$D$11))/3,IF($A481=TAXAS!$A$12,IF($B481="PARCELADO ATÉ 3X",$D481-($D481*TAXAS!$D$12))/3,IF($A481=TAXAS!$A$13,IF($B481="PARCELADO ATÉ 3X",$D481-($D481*TAXAS!$D$13))/3,IF($A481=TAXAS!$A$14,IF($B481="PARCELADO ATÉ 3X",$D481-($D481*TAXAS!$D$14))/3,IF($A481=TAXAS!$A$15,IF($B481="PARCELADO ATÉ 3X",$D481-($D481*TAXAS!$D$15))/3,IF($A481=TAXAS!$A$16,IF($B481="PARCELADO ATÉ 3X",$D481-($D481*TAXAS!$D$16))/3,IF($A481=TAXAS!$A$17,IF($B481="PARCELADO ATÉ 3X",$D481-($D481*TAXAS!$D$17))/3,IF($A481=TAXAS!$A$18,IF($B481="PARCELADO ATÉ 3X",$D481-($D481*TAXAS!$D$18))/3,IF($A481=TAXAS!$A$19,IF($B481="PARCELADO ATÉ 3X",$D481-($D481*TAXAS!$D$19))/3,IF($A481=TAXAS!$A$20,IF($B481="PARCELADO ATÉ 3X",$D481-($D481*TAXAS!$D$20))/3,IF($A481=TAXAS!$A$21,IF($B481="PARCELADO ATÉ 3X",$D481-($D481*TAXAS!$D$21))/3,IF($A481=TAXAS!$A$22,IF($B481="PARCELADO ATÉ 3X",$D481-($D481*TAXAS!$D$22))/3,IF($A481=TAXAS!$A$23,IF($B481="PARCELADO ATÉ 3X",$D481-($D481*TAXAS!$D$23))/3,IF($A481=TAXAS!$A$24,IF($B481="PARCELADO ATÉ 3X",$D481-($D481*TAXAS!$D$24))/3,IF($A481=TAXAS!$A$25,IF($B481="PARCELADO ATÉ 3X",$D481-($D481*TAXAS!$D$25))/3,IF($A481=TAXAS!$A$26,IF($B481="PARCELADO ATÉ 3X",$D481-($D481*TAXAS!$D$26))/3,IF($A481=TAXAS!$A$27,IF($B481="PARCELADO ATÉ 3X",$D481-($D481*TAXAS!$D$27))/3))))))))))))))))))))))))/1</f>
        <v>0</v>
      </c>
      <c r="H481" s="9">
        <f>IF($A481="VISA",IF($B481="PARCELADO ATÉ 6X",$D481-(D481*TAXAS!$E$4))/6,IF($A481="MASTER",IF($B481="PARCELADO ATÉ 6X",$D481-(D481*TAXAS!$E$5))/6,IF($A481="ELO",IF($B481="PARCELADO ATÉ 6X",$D481-(D481*TAXAS!$E$6))/6,IF($A481="HIPERCARD",IF($B481="PARCELADO ATÉ 6X",$D481-(D481*TAXAS!$E$7))/6,IF($A481="DINERS",IF($B481="PARCELADO ATÉ 6X",$D481-(D481*TAXAS!$E$8))/6,IF($A481="AMERICA EXPRESS",IF($B481="PARCELADO ATÉ 6X",$D481-(D481*TAXAS!$E$9))/6,IF($A481=TAXAS!$A$10,IF($B481="PARCELADO ATÉ 6X",$D481-($D481*TAXAS!$E$10))/6,IF($A481=TAXAS!$A$11,IF($B481="PARCELADO ATÉ 6X",$D481-($D481*TAXAS!$E$11))/6,IF($A481=TAXAS!$A$12,IF($B481="PARCELADO ATÉ 6X",$D481-($D481*TAXAS!$E$12))/6,IF($A481=TAXAS!$A$13,IF($B481="PARCELADO ATÉ 6X",$D481-($D481*TAXAS!$E$13))/6,IF($A481=TAXAS!$A$14,IF($B481="PARCELADO ATÉ 6X",$D481-($D481*TAXAS!$E$14))/6,IF($A481=TAXAS!$A$15,IF($B481="PARCELADO ATÉ 6X",$D481-($D481*TAXAS!$E$15))/6,IF($A481=TAXAS!$A$16,IF($B481="PARCELADO ATÉ 6X",$D481-($D481*TAXAS!$E$16))/6,IF($A481=TAXAS!$A$17,IF($B481="PARCELADO ATÉ 6X",$D481-($D481*TAXAS!$E$17))/6,IF($A481=TAXAS!$A$18,IF($B481="PARCELADO ATÉ 6X",$D481-($D481*TAXAS!$E$18))/6,IF($A481=TAXAS!$A$19,IF($B481="PARCELADO ATÉ 6X",$D481-($D481*TAXAS!$E$19))/6,IF($A481=TAXAS!$A$20,IF($B481="PARCELADO ATÉ 6X",$D481-($D481*TAXAS!$E$20))/6,IF($A481=TAXAS!$A$21,IF($B481="PARCELADO ATÉ 6X",$D481-($D481*TAXAS!$E$21))/6,IF($A481=TAXAS!$A$22,IF($B481="PARCELADO ATÉ 6X",$D481-($D481*TAXAS!$E$22))/6,IF($A481=TAXAS!$A$23,IF($B481="PARCELADO ATÉ 6X",$D481-($D481*TAXAS!$E$23))/6,IF($A481=TAXAS!$A$24,IF($B481="PARCELADO ATÉ 6X",$D481-($D481*TAXAS!$E$24))/6,IF($A481=TAXAS!$A$25,IF($B481="PARCELADO ATÉ 6X",$D481-($D481*TAXAS!$E$25))/6,IF($A481=TAXAS!$A$26,IF($B481="PARCELADO ATÉ 6X",$D481-($D481*TAXAS!$E$26))/6,IF($A481=TAXAS!$A$27,IF($B481="PARCELADO ATÉ 6X",$D481-($D481*TAXAS!$E$27))/6))))))))))))))))))))))))/1</f>
        <v>0</v>
      </c>
      <c r="I481" s="9">
        <f>IF($A481="VISA",IF($B481="PARCELADO ATÉ 12X",$D481-(D481*TAXAS!$F$4))/12,IF($A481="MASTER",IF($B481="PARCELADO ATÉ 12X",$D481-(D481*TAXAS!$F$5))/12,IF($A481="ELO",IF($B481="PARCELADO ATÉ 12X",$D481-(D481*TAXAS!$F$6))/12,IF($A481="HIPERCARD",IF($B481="PARCELADO ATÉ 12X",$D481-(D481*TAXAS!$F$7))/12,IF($A481="DINERS",IF($B481="PARCELADO ATÉ 12X",$D481-(D481*TAXAS!$F$8))/12,IF($A481="AMERICA EXPRESS",IF($B481="PARCELADO ATÉ 12X",$D481-(D481*TAXAS!$F$9))/12,IF($A481=TAXAS!$A$10,IF($B481="PARCELADO ATÉ 12X",$D481-($D481*TAXAS!$F$10))/12,IF($A481=TAXAS!$A$11,IF($B481="PARCELADO ATÉ 12X",$D481-($D481*TAXAS!$F$11))/12,IF($A481=TAXAS!$A$12,IF($B481="PARCELADO ATÉ 12X",$D481-($D481*TAXAS!$F$12))/12,IF($A481=TAXAS!$A$13,IF($B481="PARCELADO ATÉ 12X",$D481-($D481*TAXAS!$F$13))/12,IF($A481=TAXAS!$A$14,IF($B481="PARCELADO ATÉ 12X",$D481-($D481*TAXAS!$F$14))/12,IF($A481=TAXAS!$A$15,IF($B481="PARCELADO ATÉ 12X",$D481-($D481*TAXAS!$F$15))/12,IF($A481=TAXAS!$A$16,IF($B481="PARCELADO ATÉ 12X",$D481-($D481*TAXAS!$F$16))/12,IF($A481=TAXAS!$A$17,IF($B481="PARCELADO ATÉ 12X",$D481-($D481*TAXAS!$F$17))/12,IF($A481=TAXAS!$A$18,IF($B481="PARCELADO ATÉ 12X",$D481-($D481*TAXAS!$F$18))/12,IF($A481=TAXAS!$A$19,IF($B481="PARCELADO ATÉ 12X",$D481-($D481*TAXAS!$F$19))/12,IF($A481=TAXAS!$A$20,IF($B481="PARCELADO ATÉ 12X",$D481-($D481*TAXAS!$F$20))/12,IF($A481=TAXAS!$A$21,IF($B481="PARCELADO ATÉ 12X",$D481-($D481*TAXAS!$F$21))/12,IF($A481=TAXAS!$A$22,IF($B481="PARCELADO ATÉ 12X",$D481-($D481*TAXAS!$F$22))/12,IF($A481=TAXAS!$A$23,IF($B481="PARCELADO ATÉ 12X",$D481-($D481*TAXAS!$F$23))/12,IF($A481=TAXAS!$A$24,IF($B481="PARCELADO ATÉ 12X",$D481-($D481*TAXAS!$F$24))/12,IF($A481=TAXAS!$A$25,IF($B481="PARCELADO ATÉ 12X",$D481-($D481*TAXAS!$F$25))/12,IF($A481=TAXAS!$A$26,IF($B481="PARCELADO ATÉ 12X",$D481-($D481*TAXAS!$F$26))/12,IF($A481=TAXAS!$A$27,IF($B481="PARCELADO ATÉ 12X",$D481-($D481*TAXAS!$F$27))/12))))))))))))))))))))))))/1</f>
        <v>0</v>
      </c>
      <c r="J481" s="8">
        <f t="shared" si="0"/>
        <v>0</v>
      </c>
      <c r="K481" s="10" t="b">
        <f>IF($B481="PARCELADO ATÉ 3X",($D481-($D481*TAXAS!$D$4))-$J481)</f>
        <v>0</v>
      </c>
      <c r="L481" s="10" t="b">
        <f>IF($B481="PARCELADO ATÉ 6X",($D481-($D481*TAXAS!$E$4))-$J481)</f>
        <v>0</v>
      </c>
      <c r="M481" s="10" t="b">
        <f>IF($B481="PARCELADO ATÉ 12X",($D481-($D481*TAXAS!$F$4))-$J481)</f>
        <v>0</v>
      </c>
      <c r="N481" s="8">
        <f t="shared" si="1"/>
        <v>0</v>
      </c>
      <c r="O481" s="10">
        <f t="shared" si="2"/>
        <v>0</v>
      </c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spans="1:31" ht="15.75" customHeight="1" x14ac:dyDescent="0.2">
      <c r="A482" s="3"/>
      <c r="B482" s="5"/>
      <c r="C482" s="6"/>
      <c r="D482" s="42"/>
      <c r="E482" s="8">
        <f>IF($A482="VISA",IF($B482="DÉBITO",$D482-($D482*TAXAS!$B$4)),IF($A482="MASTER",IF($B482="DÉBITO",$D482-($D482*TAXAS!$B$5)),IF($A482="ELO", IF($B482="DÉBITO",$D482-($D482*TAXAS!$B$6)),IF($A482="HIPERCARD",IF($B482="DÉBITO",$D482-($D482*TAXAS!$B$7)),IF($A482="DINERS",IF($B482="DÉBITO",$D482-($D482*TAXAS!$B$8)),IF($A482="AMERICA EXPRESS",IF($B482="DÉBITO",$D482-($D482*TAXAS!$B$9)),IF($A482=TAXAS!$A$10,IF($B482="DÉBITO",$D482-($D482*TAXAS!$B$10)), IF($A482=TAXAS!$A$11,IF($B482="DÉBITO",$D482-($D482*TAXAS!$B$11)), IF($A482=TAXAS!$A$12,IF($B482="DÉBITO",$D482-($D482*TAXAS!$B$12)), IF($A482=TAXAS!$A$13,IF($B482="DÉBITO",$D482-($D482*TAXAS!$B$13)), IF($A482=TAXAS!$A$14,IF($B482="DÉBITO",$D482-($D482*TAXAS!$B$14)), IF($A482=TAXAS!$A$15,IF($B482="DÉBITO",$D482-($D482*TAXAS!$B$15)), IF($A482=TAXAS!$A$16,IF($B482="DÉBITO",$D482-($D482*TAXAS!$B$16)), IF($A482=TAXAS!$A$17,IF($B482="DÉBITO",$D482-($D482*TAXAS!$B$17)), IF($A482=TAXAS!$A$18,IF($B482="DÉBITO",$D482-($D482*TAXAS!$B$18)), IF($A482=TAXAS!$A$19,IF($B482="DÉBITO",$D482-($D482*TAXAS!$B$19)), IF($A482=TAXAS!$A$20,IF($B482="DÉBITO",$D482-($D482*TAXAS!$B$20)), IF($A482=TAXAS!$A$21,IF($B482="DÉBITO",$D482-($D482*TAXAS!$B$21)), IF($A482=TAXAS!$A$22,IF($B482="DÉBITO",$D482-($D482*TAXAS!$B$22)), IF($A482=TAXAS!$A$23,IF($B482="DÉBITO",$D482-($D482*TAXAS!$B$23)), IF($A482=TAXAS!$A$24,IF($B482="DÉBITO",$D482-($D482*TAXAS!$B$24)), IF($A482=TAXAS!$A$25,IF($B482="DÉBITO",$D482-($D482*TAXAS!$B$25)), IF($A482=TAXAS!$A$26,IF($B482="DÉBITO",$D482-($D482*TAXAS!$B$26)), IF($A482=TAXAS!$A$27,IF($B482="DÉBITO",$D482-($D482*TAXAS!$B$27))))))))))))))))))))))))))/1</f>
        <v>0</v>
      </c>
      <c r="F482" s="8">
        <f>IF($A482="VISA",IF($B482="CRÉDITO",$D482-($D482*TAXAS!$C$4)),IF($A482="MASTER",IF($B482="CRÉDITO",$D482-($D482*TAXAS!$C$5)),IF($A482="ELO", IF($B482="CRÉDITO",$D482-($D482*TAXAS!$C$6)),IF($A482="HIPERCARD",IF($B482="CRÉDITO",$D482-($D482*TAXAS!$C$7)),IF($A482="DINERS",IF($B482="CRÉDITO",$D482-($D482*TAXAS!$C$8)),IF($A482="AMERICA EXPRESS",IF($B482="CRÉDITO",$D482-($D482*TAXAS!$C$9)),IF($A482=TAXAS!$A$10,IF($B482="CRÉDITO",$D482-($D482*TAXAS!$C$10)), IF($A482=TAXAS!$A$11,IF($B482="CRÉDITO",$D482-($D482*TAXAS!$C$11)), IF($A482=TAXAS!$A$12,IF($B482="CRÉDITO",$D482-($D482*TAXAS!$C$12)), IF($A482=TAXAS!$A$13,IF($B482="CRÉDITO",$D482-($D482*TAXAS!$C$13)), IF($A482=TAXAS!$A$14,IF($B482="CRÉDITO",$D482-($D482*TAXAS!$C$14)), IF($A482=TAXAS!$A$15,IF($B482="CRÉDITO",$D482-($D482*TAXAS!$C$15)), IF($A482=TAXAS!$A$16,IF($B482="CRÉDITO",$D482-($D482*TAXAS!$C$16)), IF($A482=TAXAS!$A$17,IF($B482="CRÉDITO",$D482-($D482*TAXAS!$C$17)), IF($A482=TAXAS!$A$18,IF($B482="CRÉDITO",$D482-($D482*TAXAS!$C$18)), IF($A482=TAXAS!$A$19,IF($B482="CRÉDITO",$D482-($D482*TAXAS!$C$19)), IF($A482=TAXAS!$A$20,IF($B482="CRÉDITO",$D482-($D482*TAXAS!$C$20)), IF($A482=TAXAS!$A$21,IF($B482="CRÉDITO",$D482-($D482*TAXAS!$C$21)), IF($A482=TAXAS!$A$22,IF($B482="CRÉDITO",$D482-($D482*TAXAS!$C$22)), IF($A482=TAXAS!$A$23,IF($B482="CRÉDITO",$D482-($D482*TAXAS!$C$23)), IF($A482=TAXAS!$A$24,IF($B482="CRÉDITO",$D482-($D482*TAXAS!$C$24)), IF($A482=TAXAS!$A$25,IF($B482="CRÉDITO",$D482-($D482*TAXAS!$C$25)), IF($A482=TAXAS!$A$26,IF($B482="CRÉDITO",$D482-($D482*TAXAS!$C$26)), IF($A482=TAXAS!$A$27,IF($B482="CRÉDITO",$D482-($D482*TAXAS!$C$27))))))))))))))))))))))))))/1</f>
        <v>0</v>
      </c>
      <c r="G482" s="9">
        <f>IF($A482="VISA",IF($B482="PARCELADO ATÉ 3X",$D482-(D482*TAXAS!$D$4))/3,IF($A482="MASTER",IF($B482="PARCELADO ATÉ 3X",$D482-(D482*TAXAS!$D$5))/3,IF($A482="ELO",IF($B482="PARCELADO ATÉ 3X",$D482-(D482*TAXAS!$D$6))/3,IF($A482="HIPERCARD",IF($B482="PARCELADO ATÉ 3X",$D482-(D482*TAXAS!$D$7))/3,IF($A482="DINERS",IF($B482="PARCELADO ATÉ 3X",$D482-(D482*TAXAS!$D$8))/3,IF($A482="AMERICA EXPRESS",IF($B482="PARCELADO ATÉ 3X",$D482-(D482*TAXAS!$D$9))/3,IF($A482=TAXAS!$A$10,IF($B482="PARCELADO ATÉ 3X",$D482-($D482*TAXAS!$D$10))/3,IF($A482=TAXAS!$A$11,IF($B482="PARCELADO ATÉ 3X",$D482-($D482*TAXAS!$D$11))/3,IF($A482=TAXAS!$A$12,IF($B482="PARCELADO ATÉ 3X",$D482-($D482*TAXAS!$D$12))/3,IF($A482=TAXAS!$A$13,IF($B482="PARCELADO ATÉ 3X",$D482-($D482*TAXAS!$D$13))/3,IF($A482=TAXAS!$A$14,IF($B482="PARCELADO ATÉ 3X",$D482-($D482*TAXAS!$D$14))/3,IF($A482=TAXAS!$A$15,IF($B482="PARCELADO ATÉ 3X",$D482-($D482*TAXAS!$D$15))/3,IF($A482=TAXAS!$A$16,IF($B482="PARCELADO ATÉ 3X",$D482-($D482*TAXAS!$D$16))/3,IF($A482=TAXAS!$A$17,IF($B482="PARCELADO ATÉ 3X",$D482-($D482*TAXAS!$D$17))/3,IF($A482=TAXAS!$A$18,IF($B482="PARCELADO ATÉ 3X",$D482-($D482*TAXAS!$D$18))/3,IF($A482=TAXAS!$A$19,IF($B482="PARCELADO ATÉ 3X",$D482-($D482*TAXAS!$D$19))/3,IF($A482=TAXAS!$A$20,IF($B482="PARCELADO ATÉ 3X",$D482-($D482*TAXAS!$D$20))/3,IF($A482=TAXAS!$A$21,IF($B482="PARCELADO ATÉ 3X",$D482-($D482*TAXAS!$D$21))/3,IF($A482=TAXAS!$A$22,IF($B482="PARCELADO ATÉ 3X",$D482-($D482*TAXAS!$D$22))/3,IF($A482=TAXAS!$A$23,IF($B482="PARCELADO ATÉ 3X",$D482-($D482*TAXAS!$D$23))/3,IF($A482=TAXAS!$A$24,IF($B482="PARCELADO ATÉ 3X",$D482-($D482*TAXAS!$D$24))/3,IF($A482=TAXAS!$A$25,IF($B482="PARCELADO ATÉ 3X",$D482-($D482*TAXAS!$D$25))/3,IF($A482=TAXAS!$A$26,IF($B482="PARCELADO ATÉ 3X",$D482-($D482*TAXAS!$D$26))/3,IF($A482=TAXAS!$A$27,IF($B482="PARCELADO ATÉ 3X",$D482-($D482*TAXAS!$D$27))/3))))))))))))))))))))))))/1</f>
        <v>0</v>
      </c>
      <c r="H482" s="9">
        <f>IF($A482="VISA",IF($B482="PARCELADO ATÉ 6X",$D482-(D482*TAXAS!$E$4))/6,IF($A482="MASTER",IF($B482="PARCELADO ATÉ 6X",$D482-(D482*TAXAS!$E$5))/6,IF($A482="ELO",IF($B482="PARCELADO ATÉ 6X",$D482-(D482*TAXAS!$E$6))/6,IF($A482="HIPERCARD",IF($B482="PARCELADO ATÉ 6X",$D482-(D482*TAXAS!$E$7))/6,IF($A482="DINERS",IF($B482="PARCELADO ATÉ 6X",$D482-(D482*TAXAS!$E$8))/6,IF($A482="AMERICA EXPRESS",IF($B482="PARCELADO ATÉ 6X",$D482-(D482*TAXAS!$E$9))/6,IF($A482=TAXAS!$A$10,IF($B482="PARCELADO ATÉ 6X",$D482-($D482*TAXAS!$E$10))/6,IF($A482=TAXAS!$A$11,IF($B482="PARCELADO ATÉ 6X",$D482-($D482*TAXAS!$E$11))/6,IF($A482=TAXAS!$A$12,IF($B482="PARCELADO ATÉ 6X",$D482-($D482*TAXAS!$E$12))/6,IF($A482=TAXAS!$A$13,IF($B482="PARCELADO ATÉ 6X",$D482-($D482*TAXAS!$E$13))/6,IF($A482=TAXAS!$A$14,IF($B482="PARCELADO ATÉ 6X",$D482-($D482*TAXAS!$E$14))/6,IF($A482=TAXAS!$A$15,IF($B482="PARCELADO ATÉ 6X",$D482-($D482*TAXAS!$E$15))/6,IF($A482=TAXAS!$A$16,IF($B482="PARCELADO ATÉ 6X",$D482-($D482*TAXAS!$E$16))/6,IF($A482=TAXAS!$A$17,IF($B482="PARCELADO ATÉ 6X",$D482-($D482*TAXAS!$E$17))/6,IF($A482=TAXAS!$A$18,IF($B482="PARCELADO ATÉ 6X",$D482-($D482*TAXAS!$E$18))/6,IF($A482=TAXAS!$A$19,IF($B482="PARCELADO ATÉ 6X",$D482-($D482*TAXAS!$E$19))/6,IF($A482=TAXAS!$A$20,IF($B482="PARCELADO ATÉ 6X",$D482-($D482*TAXAS!$E$20))/6,IF($A482=TAXAS!$A$21,IF($B482="PARCELADO ATÉ 6X",$D482-($D482*TAXAS!$E$21))/6,IF($A482=TAXAS!$A$22,IF($B482="PARCELADO ATÉ 6X",$D482-($D482*TAXAS!$E$22))/6,IF($A482=TAXAS!$A$23,IF($B482="PARCELADO ATÉ 6X",$D482-($D482*TAXAS!$E$23))/6,IF($A482=TAXAS!$A$24,IF($B482="PARCELADO ATÉ 6X",$D482-($D482*TAXAS!$E$24))/6,IF($A482=TAXAS!$A$25,IF($B482="PARCELADO ATÉ 6X",$D482-($D482*TAXAS!$E$25))/6,IF($A482=TAXAS!$A$26,IF($B482="PARCELADO ATÉ 6X",$D482-($D482*TAXAS!$E$26))/6,IF($A482=TAXAS!$A$27,IF($B482="PARCELADO ATÉ 6X",$D482-($D482*TAXAS!$E$27))/6))))))))))))))))))))))))/1</f>
        <v>0</v>
      </c>
      <c r="I482" s="9">
        <f>IF($A482="VISA",IF($B482="PARCELADO ATÉ 12X",$D482-(D482*TAXAS!$F$4))/12,IF($A482="MASTER",IF($B482="PARCELADO ATÉ 12X",$D482-(D482*TAXAS!$F$5))/12,IF($A482="ELO",IF($B482="PARCELADO ATÉ 12X",$D482-(D482*TAXAS!$F$6))/12,IF($A482="HIPERCARD",IF($B482="PARCELADO ATÉ 12X",$D482-(D482*TAXAS!$F$7))/12,IF($A482="DINERS",IF($B482="PARCELADO ATÉ 12X",$D482-(D482*TAXAS!$F$8))/12,IF($A482="AMERICA EXPRESS",IF($B482="PARCELADO ATÉ 12X",$D482-(D482*TAXAS!$F$9))/12,IF($A482=TAXAS!$A$10,IF($B482="PARCELADO ATÉ 12X",$D482-($D482*TAXAS!$F$10))/12,IF($A482=TAXAS!$A$11,IF($B482="PARCELADO ATÉ 12X",$D482-($D482*TAXAS!$F$11))/12,IF($A482=TAXAS!$A$12,IF($B482="PARCELADO ATÉ 12X",$D482-($D482*TAXAS!$F$12))/12,IF($A482=TAXAS!$A$13,IF($B482="PARCELADO ATÉ 12X",$D482-($D482*TAXAS!$F$13))/12,IF($A482=TAXAS!$A$14,IF($B482="PARCELADO ATÉ 12X",$D482-($D482*TAXAS!$F$14))/12,IF($A482=TAXAS!$A$15,IF($B482="PARCELADO ATÉ 12X",$D482-($D482*TAXAS!$F$15))/12,IF($A482=TAXAS!$A$16,IF($B482="PARCELADO ATÉ 12X",$D482-($D482*TAXAS!$F$16))/12,IF($A482=TAXAS!$A$17,IF($B482="PARCELADO ATÉ 12X",$D482-($D482*TAXAS!$F$17))/12,IF($A482=TAXAS!$A$18,IF($B482="PARCELADO ATÉ 12X",$D482-($D482*TAXAS!$F$18))/12,IF($A482=TAXAS!$A$19,IF($B482="PARCELADO ATÉ 12X",$D482-($D482*TAXAS!$F$19))/12,IF($A482=TAXAS!$A$20,IF($B482="PARCELADO ATÉ 12X",$D482-($D482*TAXAS!$F$20))/12,IF($A482=TAXAS!$A$21,IF($B482="PARCELADO ATÉ 12X",$D482-($D482*TAXAS!$F$21))/12,IF($A482=TAXAS!$A$22,IF($B482="PARCELADO ATÉ 12X",$D482-($D482*TAXAS!$F$22))/12,IF($A482=TAXAS!$A$23,IF($B482="PARCELADO ATÉ 12X",$D482-($D482*TAXAS!$F$23))/12,IF($A482=TAXAS!$A$24,IF($B482="PARCELADO ATÉ 12X",$D482-($D482*TAXAS!$F$24))/12,IF($A482=TAXAS!$A$25,IF($B482="PARCELADO ATÉ 12X",$D482-($D482*TAXAS!$F$25))/12,IF($A482=TAXAS!$A$26,IF($B482="PARCELADO ATÉ 12X",$D482-($D482*TAXAS!$F$26))/12,IF($A482=TAXAS!$A$27,IF($B482="PARCELADO ATÉ 12X",$D482-($D482*TAXAS!$F$27))/12))))))))))))))))))))))))/1</f>
        <v>0</v>
      </c>
      <c r="J482" s="8">
        <f t="shared" si="0"/>
        <v>0</v>
      </c>
      <c r="K482" s="10" t="b">
        <f>IF($B482="PARCELADO ATÉ 3X",($D482-($D482*TAXAS!$D$4))-$J482)</f>
        <v>0</v>
      </c>
      <c r="L482" s="10" t="b">
        <f>IF($B482="PARCELADO ATÉ 6X",($D482-($D482*TAXAS!$E$4))-$J482)</f>
        <v>0</v>
      </c>
      <c r="M482" s="10" t="b">
        <f>IF($B482="PARCELADO ATÉ 12X",($D482-($D482*TAXAS!$F$4))-$J482)</f>
        <v>0</v>
      </c>
      <c r="N482" s="8">
        <f t="shared" si="1"/>
        <v>0</v>
      </c>
      <c r="O482" s="10">
        <f t="shared" si="2"/>
        <v>0</v>
      </c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spans="1:31" ht="15.75" customHeight="1" x14ac:dyDescent="0.2">
      <c r="A483" s="3"/>
      <c r="B483" s="5"/>
      <c r="C483" s="6"/>
      <c r="D483" s="42"/>
      <c r="E483" s="8">
        <f>IF($A483="VISA",IF($B483="DÉBITO",$D483-($D483*TAXAS!$B$4)),IF($A483="MASTER",IF($B483="DÉBITO",$D483-($D483*TAXAS!$B$5)),IF($A483="ELO", IF($B483="DÉBITO",$D483-($D483*TAXAS!$B$6)),IF($A483="HIPERCARD",IF($B483="DÉBITO",$D483-($D483*TAXAS!$B$7)),IF($A483="DINERS",IF($B483="DÉBITO",$D483-($D483*TAXAS!$B$8)),IF($A483="AMERICA EXPRESS",IF($B483="DÉBITO",$D483-($D483*TAXAS!$B$9)),IF($A483=TAXAS!$A$10,IF($B483="DÉBITO",$D483-($D483*TAXAS!$B$10)), IF($A483=TAXAS!$A$11,IF($B483="DÉBITO",$D483-($D483*TAXAS!$B$11)), IF($A483=TAXAS!$A$12,IF($B483="DÉBITO",$D483-($D483*TAXAS!$B$12)), IF($A483=TAXAS!$A$13,IF($B483="DÉBITO",$D483-($D483*TAXAS!$B$13)), IF($A483=TAXAS!$A$14,IF($B483="DÉBITO",$D483-($D483*TAXAS!$B$14)), IF($A483=TAXAS!$A$15,IF($B483="DÉBITO",$D483-($D483*TAXAS!$B$15)), IF($A483=TAXAS!$A$16,IF($B483="DÉBITO",$D483-($D483*TAXAS!$B$16)), IF($A483=TAXAS!$A$17,IF($B483="DÉBITO",$D483-($D483*TAXAS!$B$17)), IF($A483=TAXAS!$A$18,IF($B483="DÉBITO",$D483-($D483*TAXAS!$B$18)), IF($A483=TAXAS!$A$19,IF($B483="DÉBITO",$D483-($D483*TAXAS!$B$19)), IF($A483=TAXAS!$A$20,IF($B483="DÉBITO",$D483-($D483*TAXAS!$B$20)), IF($A483=TAXAS!$A$21,IF($B483="DÉBITO",$D483-($D483*TAXAS!$B$21)), IF($A483=TAXAS!$A$22,IF($B483="DÉBITO",$D483-($D483*TAXAS!$B$22)), IF($A483=TAXAS!$A$23,IF($B483="DÉBITO",$D483-($D483*TAXAS!$B$23)), IF($A483=TAXAS!$A$24,IF($B483="DÉBITO",$D483-($D483*TAXAS!$B$24)), IF($A483=TAXAS!$A$25,IF($B483="DÉBITO",$D483-($D483*TAXAS!$B$25)), IF($A483=TAXAS!$A$26,IF($B483="DÉBITO",$D483-($D483*TAXAS!$B$26)), IF($A483=TAXAS!$A$27,IF($B483="DÉBITO",$D483-($D483*TAXAS!$B$27))))))))))))))))))))))))))/1</f>
        <v>0</v>
      </c>
      <c r="F483" s="8">
        <f>IF($A483="VISA",IF($B483="CRÉDITO",$D483-($D483*TAXAS!$C$4)),IF($A483="MASTER",IF($B483="CRÉDITO",$D483-($D483*TAXAS!$C$5)),IF($A483="ELO", IF($B483="CRÉDITO",$D483-($D483*TAXAS!$C$6)),IF($A483="HIPERCARD",IF($B483="CRÉDITO",$D483-($D483*TAXAS!$C$7)),IF($A483="DINERS",IF($B483="CRÉDITO",$D483-($D483*TAXAS!$C$8)),IF($A483="AMERICA EXPRESS",IF($B483="CRÉDITO",$D483-($D483*TAXAS!$C$9)),IF($A483=TAXAS!$A$10,IF($B483="CRÉDITO",$D483-($D483*TAXAS!$C$10)), IF($A483=TAXAS!$A$11,IF($B483="CRÉDITO",$D483-($D483*TAXAS!$C$11)), IF($A483=TAXAS!$A$12,IF($B483="CRÉDITO",$D483-($D483*TAXAS!$C$12)), IF($A483=TAXAS!$A$13,IF($B483="CRÉDITO",$D483-($D483*TAXAS!$C$13)), IF($A483=TAXAS!$A$14,IF($B483="CRÉDITO",$D483-($D483*TAXAS!$C$14)), IF($A483=TAXAS!$A$15,IF($B483="CRÉDITO",$D483-($D483*TAXAS!$C$15)), IF($A483=TAXAS!$A$16,IF($B483="CRÉDITO",$D483-($D483*TAXAS!$C$16)), IF($A483=TAXAS!$A$17,IF($B483="CRÉDITO",$D483-($D483*TAXAS!$C$17)), IF($A483=TAXAS!$A$18,IF($B483="CRÉDITO",$D483-($D483*TAXAS!$C$18)), IF($A483=TAXAS!$A$19,IF($B483="CRÉDITO",$D483-($D483*TAXAS!$C$19)), IF($A483=TAXAS!$A$20,IF($B483="CRÉDITO",$D483-($D483*TAXAS!$C$20)), IF($A483=TAXAS!$A$21,IF($B483="CRÉDITO",$D483-($D483*TAXAS!$C$21)), IF($A483=TAXAS!$A$22,IF($B483="CRÉDITO",$D483-($D483*TAXAS!$C$22)), IF($A483=TAXAS!$A$23,IF($B483="CRÉDITO",$D483-($D483*TAXAS!$C$23)), IF($A483=TAXAS!$A$24,IF($B483="CRÉDITO",$D483-($D483*TAXAS!$C$24)), IF($A483=TAXAS!$A$25,IF($B483="CRÉDITO",$D483-($D483*TAXAS!$C$25)), IF($A483=TAXAS!$A$26,IF($B483="CRÉDITO",$D483-($D483*TAXAS!$C$26)), IF($A483=TAXAS!$A$27,IF($B483="CRÉDITO",$D483-($D483*TAXAS!$C$27))))))))))))))))))))))))))/1</f>
        <v>0</v>
      </c>
      <c r="G483" s="9">
        <f>IF($A483="VISA",IF($B483="PARCELADO ATÉ 3X",$D483-(D483*TAXAS!$D$4))/3,IF($A483="MASTER",IF($B483="PARCELADO ATÉ 3X",$D483-(D483*TAXAS!$D$5))/3,IF($A483="ELO",IF($B483="PARCELADO ATÉ 3X",$D483-(D483*TAXAS!$D$6))/3,IF($A483="HIPERCARD",IF($B483="PARCELADO ATÉ 3X",$D483-(D483*TAXAS!$D$7))/3,IF($A483="DINERS",IF($B483="PARCELADO ATÉ 3X",$D483-(D483*TAXAS!$D$8))/3,IF($A483="AMERICA EXPRESS",IF($B483="PARCELADO ATÉ 3X",$D483-(D483*TAXAS!$D$9))/3,IF($A483=TAXAS!$A$10,IF($B483="PARCELADO ATÉ 3X",$D483-($D483*TAXAS!$D$10))/3,IF($A483=TAXAS!$A$11,IF($B483="PARCELADO ATÉ 3X",$D483-($D483*TAXAS!$D$11))/3,IF($A483=TAXAS!$A$12,IF($B483="PARCELADO ATÉ 3X",$D483-($D483*TAXAS!$D$12))/3,IF($A483=TAXAS!$A$13,IF($B483="PARCELADO ATÉ 3X",$D483-($D483*TAXAS!$D$13))/3,IF($A483=TAXAS!$A$14,IF($B483="PARCELADO ATÉ 3X",$D483-($D483*TAXAS!$D$14))/3,IF($A483=TAXAS!$A$15,IF($B483="PARCELADO ATÉ 3X",$D483-($D483*TAXAS!$D$15))/3,IF($A483=TAXAS!$A$16,IF($B483="PARCELADO ATÉ 3X",$D483-($D483*TAXAS!$D$16))/3,IF($A483=TAXAS!$A$17,IF($B483="PARCELADO ATÉ 3X",$D483-($D483*TAXAS!$D$17))/3,IF($A483=TAXAS!$A$18,IF($B483="PARCELADO ATÉ 3X",$D483-($D483*TAXAS!$D$18))/3,IF($A483=TAXAS!$A$19,IF($B483="PARCELADO ATÉ 3X",$D483-($D483*TAXAS!$D$19))/3,IF($A483=TAXAS!$A$20,IF($B483="PARCELADO ATÉ 3X",$D483-($D483*TAXAS!$D$20))/3,IF($A483=TAXAS!$A$21,IF($B483="PARCELADO ATÉ 3X",$D483-($D483*TAXAS!$D$21))/3,IF($A483=TAXAS!$A$22,IF($B483="PARCELADO ATÉ 3X",$D483-($D483*TAXAS!$D$22))/3,IF($A483=TAXAS!$A$23,IF($B483="PARCELADO ATÉ 3X",$D483-($D483*TAXAS!$D$23))/3,IF($A483=TAXAS!$A$24,IF($B483="PARCELADO ATÉ 3X",$D483-($D483*TAXAS!$D$24))/3,IF($A483=TAXAS!$A$25,IF($B483="PARCELADO ATÉ 3X",$D483-($D483*TAXAS!$D$25))/3,IF($A483=TAXAS!$A$26,IF($B483="PARCELADO ATÉ 3X",$D483-($D483*TAXAS!$D$26))/3,IF($A483=TAXAS!$A$27,IF($B483="PARCELADO ATÉ 3X",$D483-($D483*TAXAS!$D$27))/3))))))))))))))))))))))))/1</f>
        <v>0</v>
      </c>
      <c r="H483" s="9">
        <f>IF($A483="VISA",IF($B483="PARCELADO ATÉ 6X",$D483-(D483*TAXAS!$E$4))/6,IF($A483="MASTER",IF($B483="PARCELADO ATÉ 6X",$D483-(D483*TAXAS!$E$5))/6,IF($A483="ELO",IF($B483="PARCELADO ATÉ 6X",$D483-(D483*TAXAS!$E$6))/6,IF($A483="HIPERCARD",IF($B483="PARCELADO ATÉ 6X",$D483-(D483*TAXAS!$E$7))/6,IF($A483="DINERS",IF($B483="PARCELADO ATÉ 6X",$D483-(D483*TAXAS!$E$8))/6,IF($A483="AMERICA EXPRESS",IF($B483="PARCELADO ATÉ 6X",$D483-(D483*TAXAS!$E$9))/6,IF($A483=TAXAS!$A$10,IF($B483="PARCELADO ATÉ 6X",$D483-($D483*TAXAS!$E$10))/6,IF($A483=TAXAS!$A$11,IF($B483="PARCELADO ATÉ 6X",$D483-($D483*TAXAS!$E$11))/6,IF($A483=TAXAS!$A$12,IF($B483="PARCELADO ATÉ 6X",$D483-($D483*TAXAS!$E$12))/6,IF($A483=TAXAS!$A$13,IF($B483="PARCELADO ATÉ 6X",$D483-($D483*TAXAS!$E$13))/6,IF($A483=TAXAS!$A$14,IF($B483="PARCELADO ATÉ 6X",$D483-($D483*TAXAS!$E$14))/6,IF($A483=TAXAS!$A$15,IF($B483="PARCELADO ATÉ 6X",$D483-($D483*TAXAS!$E$15))/6,IF($A483=TAXAS!$A$16,IF($B483="PARCELADO ATÉ 6X",$D483-($D483*TAXAS!$E$16))/6,IF($A483=TAXAS!$A$17,IF($B483="PARCELADO ATÉ 6X",$D483-($D483*TAXAS!$E$17))/6,IF($A483=TAXAS!$A$18,IF($B483="PARCELADO ATÉ 6X",$D483-($D483*TAXAS!$E$18))/6,IF($A483=TAXAS!$A$19,IF($B483="PARCELADO ATÉ 6X",$D483-($D483*TAXAS!$E$19))/6,IF($A483=TAXAS!$A$20,IF($B483="PARCELADO ATÉ 6X",$D483-($D483*TAXAS!$E$20))/6,IF($A483=TAXAS!$A$21,IF($B483="PARCELADO ATÉ 6X",$D483-($D483*TAXAS!$E$21))/6,IF($A483=TAXAS!$A$22,IF($B483="PARCELADO ATÉ 6X",$D483-($D483*TAXAS!$E$22))/6,IF($A483=TAXAS!$A$23,IF($B483="PARCELADO ATÉ 6X",$D483-($D483*TAXAS!$E$23))/6,IF($A483=TAXAS!$A$24,IF($B483="PARCELADO ATÉ 6X",$D483-($D483*TAXAS!$E$24))/6,IF($A483=TAXAS!$A$25,IF($B483="PARCELADO ATÉ 6X",$D483-($D483*TAXAS!$E$25))/6,IF($A483=TAXAS!$A$26,IF($B483="PARCELADO ATÉ 6X",$D483-($D483*TAXAS!$E$26))/6,IF($A483=TAXAS!$A$27,IF($B483="PARCELADO ATÉ 6X",$D483-($D483*TAXAS!$E$27))/6))))))))))))))))))))))))/1</f>
        <v>0</v>
      </c>
      <c r="I483" s="9">
        <f>IF($A483="VISA",IF($B483="PARCELADO ATÉ 12X",$D483-(D483*TAXAS!$F$4))/12,IF($A483="MASTER",IF($B483="PARCELADO ATÉ 12X",$D483-(D483*TAXAS!$F$5))/12,IF($A483="ELO",IF($B483="PARCELADO ATÉ 12X",$D483-(D483*TAXAS!$F$6))/12,IF($A483="HIPERCARD",IF($B483="PARCELADO ATÉ 12X",$D483-(D483*TAXAS!$F$7))/12,IF($A483="DINERS",IF($B483="PARCELADO ATÉ 12X",$D483-(D483*TAXAS!$F$8))/12,IF($A483="AMERICA EXPRESS",IF($B483="PARCELADO ATÉ 12X",$D483-(D483*TAXAS!$F$9))/12,IF($A483=TAXAS!$A$10,IF($B483="PARCELADO ATÉ 12X",$D483-($D483*TAXAS!$F$10))/12,IF($A483=TAXAS!$A$11,IF($B483="PARCELADO ATÉ 12X",$D483-($D483*TAXAS!$F$11))/12,IF($A483=TAXAS!$A$12,IF($B483="PARCELADO ATÉ 12X",$D483-($D483*TAXAS!$F$12))/12,IF($A483=TAXAS!$A$13,IF($B483="PARCELADO ATÉ 12X",$D483-($D483*TAXAS!$F$13))/12,IF($A483=TAXAS!$A$14,IF($B483="PARCELADO ATÉ 12X",$D483-($D483*TAXAS!$F$14))/12,IF($A483=TAXAS!$A$15,IF($B483="PARCELADO ATÉ 12X",$D483-($D483*TAXAS!$F$15))/12,IF($A483=TAXAS!$A$16,IF($B483="PARCELADO ATÉ 12X",$D483-($D483*TAXAS!$F$16))/12,IF($A483=TAXAS!$A$17,IF($B483="PARCELADO ATÉ 12X",$D483-($D483*TAXAS!$F$17))/12,IF($A483=TAXAS!$A$18,IF($B483="PARCELADO ATÉ 12X",$D483-($D483*TAXAS!$F$18))/12,IF($A483=TAXAS!$A$19,IF($B483="PARCELADO ATÉ 12X",$D483-($D483*TAXAS!$F$19))/12,IF($A483=TAXAS!$A$20,IF($B483="PARCELADO ATÉ 12X",$D483-($D483*TAXAS!$F$20))/12,IF($A483=TAXAS!$A$21,IF($B483="PARCELADO ATÉ 12X",$D483-($D483*TAXAS!$F$21))/12,IF($A483=TAXAS!$A$22,IF($B483="PARCELADO ATÉ 12X",$D483-($D483*TAXAS!$F$22))/12,IF($A483=TAXAS!$A$23,IF($B483="PARCELADO ATÉ 12X",$D483-($D483*TAXAS!$F$23))/12,IF($A483=TAXAS!$A$24,IF($B483="PARCELADO ATÉ 12X",$D483-($D483*TAXAS!$F$24))/12,IF($A483=TAXAS!$A$25,IF($B483="PARCELADO ATÉ 12X",$D483-($D483*TAXAS!$F$25))/12,IF($A483=TAXAS!$A$26,IF($B483="PARCELADO ATÉ 12X",$D483-($D483*TAXAS!$F$26))/12,IF($A483=TAXAS!$A$27,IF($B483="PARCELADO ATÉ 12X",$D483-($D483*TAXAS!$F$27))/12))))))))))))))))))))))))/1</f>
        <v>0</v>
      </c>
      <c r="J483" s="8">
        <f t="shared" si="0"/>
        <v>0</v>
      </c>
      <c r="K483" s="10" t="b">
        <f>IF($B483="PARCELADO ATÉ 3X",($D483-($D483*TAXAS!$D$4))-$J483)</f>
        <v>0</v>
      </c>
      <c r="L483" s="10" t="b">
        <f>IF($B483="PARCELADO ATÉ 6X",($D483-($D483*TAXAS!$E$4))-$J483)</f>
        <v>0</v>
      </c>
      <c r="M483" s="10" t="b">
        <f>IF($B483="PARCELADO ATÉ 12X",($D483-($D483*TAXAS!$F$4))-$J483)</f>
        <v>0</v>
      </c>
      <c r="N483" s="8">
        <f t="shared" si="1"/>
        <v>0</v>
      </c>
      <c r="O483" s="10">
        <f t="shared" si="2"/>
        <v>0</v>
      </c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spans="1:31" ht="15.75" customHeight="1" x14ac:dyDescent="0.2">
      <c r="A484" s="3"/>
      <c r="B484" s="5"/>
      <c r="C484" s="6"/>
      <c r="D484" s="42"/>
      <c r="E484" s="8">
        <f>IF($A484="VISA",IF($B484="DÉBITO",$D484-($D484*TAXAS!$B$4)),IF($A484="MASTER",IF($B484="DÉBITO",$D484-($D484*TAXAS!$B$5)),IF($A484="ELO", IF($B484="DÉBITO",$D484-($D484*TAXAS!$B$6)),IF($A484="HIPERCARD",IF($B484="DÉBITO",$D484-($D484*TAXAS!$B$7)),IF($A484="DINERS",IF($B484="DÉBITO",$D484-($D484*TAXAS!$B$8)),IF($A484="AMERICA EXPRESS",IF($B484="DÉBITO",$D484-($D484*TAXAS!$B$9)),IF($A484=TAXAS!$A$10,IF($B484="DÉBITO",$D484-($D484*TAXAS!$B$10)), IF($A484=TAXAS!$A$11,IF($B484="DÉBITO",$D484-($D484*TAXAS!$B$11)), IF($A484=TAXAS!$A$12,IF($B484="DÉBITO",$D484-($D484*TAXAS!$B$12)), IF($A484=TAXAS!$A$13,IF($B484="DÉBITO",$D484-($D484*TAXAS!$B$13)), IF($A484=TAXAS!$A$14,IF($B484="DÉBITO",$D484-($D484*TAXAS!$B$14)), IF($A484=TAXAS!$A$15,IF($B484="DÉBITO",$D484-($D484*TAXAS!$B$15)), IF($A484=TAXAS!$A$16,IF($B484="DÉBITO",$D484-($D484*TAXAS!$B$16)), IF($A484=TAXAS!$A$17,IF($B484="DÉBITO",$D484-($D484*TAXAS!$B$17)), IF($A484=TAXAS!$A$18,IF($B484="DÉBITO",$D484-($D484*TAXAS!$B$18)), IF($A484=TAXAS!$A$19,IF($B484="DÉBITO",$D484-($D484*TAXAS!$B$19)), IF($A484=TAXAS!$A$20,IF($B484="DÉBITO",$D484-($D484*TAXAS!$B$20)), IF($A484=TAXAS!$A$21,IF($B484="DÉBITO",$D484-($D484*TAXAS!$B$21)), IF($A484=TAXAS!$A$22,IF($B484="DÉBITO",$D484-($D484*TAXAS!$B$22)), IF($A484=TAXAS!$A$23,IF($B484="DÉBITO",$D484-($D484*TAXAS!$B$23)), IF($A484=TAXAS!$A$24,IF($B484="DÉBITO",$D484-($D484*TAXAS!$B$24)), IF($A484=TAXAS!$A$25,IF($B484="DÉBITO",$D484-($D484*TAXAS!$B$25)), IF($A484=TAXAS!$A$26,IF($B484="DÉBITO",$D484-($D484*TAXAS!$B$26)), IF($A484=TAXAS!$A$27,IF($B484="DÉBITO",$D484-($D484*TAXAS!$B$27))))))))))))))))))))))))))/1</f>
        <v>0</v>
      </c>
      <c r="F484" s="8">
        <f>IF($A484="VISA",IF($B484="CRÉDITO",$D484-($D484*TAXAS!$C$4)),IF($A484="MASTER",IF($B484="CRÉDITO",$D484-($D484*TAXAS!$C$5)),IF($A484="ELO", IF($B484="CRÉDITO",$D484-($D484*TAXAS!$C$6)),IF($A484="HIPERCARD",IF($B484="CRÉDITO",$D484-($D484*TAXAS!$C$7)),IF($A484="DINERS",IF($B484="CRÉDITO",$D484-($D484*TAXAS!$C$8)),IF($A484="AMERICA EXPRESS",IF($B484="CRÉDITO",$D484-($D484*TAXAS!$C$9)),IF($A484=TAXAS!$A$10,IF($B484="CRÉDITO",$D484-($D484*TAXAS!$C$10)), IF($A484=TAXAS!$A$11,IF($B484="CRÉDITO",$D484-($D484*TAXAS!$C$11)), IF($A484=TAXAS!$A$12,IF($B484="CRÉDITO",$D484-($D484*TAXAS!$C$12)), IF($A484=TAXAS!$A$13,IF($B484="CRÉDITO",$D484-($D484*TAXAS!$C$13)), IF($A484=TAXAS!$A$14,IF($B484="CRÉDITO",$D484-($D484*TAXAS!$C$14)), IF($A484=TAXAS!$A$15,IF($B484="CRÉDITO",$D484-($D484*TAXAS!$C$15)), IF($A484=TAXAS!$A$16,IF($B484="CRÉDITO",$D484-($D484*TAXAS!$C$16)), IF($A484=TAXAS!$A$17,IF($B484="CRÉDITO",$D484-($D484*TAXAS!$C$17)), IF($A484=TAXAS!$A$18,IF($B484="CRÉDITO",$D484-($D484*TAXAS!$C$18)), IF($A484=TAXAS!$A$19,IF($B484="CRÉDITO",$D484-($D484*TAXAS!$C$19)), IF($A484=TAXAS!$A$20,IF($B484="CRÉDITO",$D484-($D484*TAXAS!$C$20)), IF($A484=TAXAS!$A$21,IF($B484="CRÉDITO",$D484-($D484*TAXAS!$C$21)), IF($A484=TAXAS!$A$22,IF($B484="CRÉDITO",$D484-($D484*TAXAS!$C$22)), IF($A484=TAXAS!$A$23,IF($B484="CRÉDITO",$D484-($D484*TAXAS!$C$23)), IF($A484=TAXAS!$A$24,IF($B484="CRÉDITO",$D484-($D484*TAXAS!$C$24)), IF($A484=TAXAS!$A$25,IF($B484="CRÉDITO",$D484-($D484*TAXAS!$C$25)), IF($A484=TAXAS!$A$26,IF($B484="CRÉDITO",$D484-($D484*TAXAS!$C$26)), IF($A484=TAXAS!$A$27,IF($B484="CRÉDITO",$D484-($D484*TAXAS!$C$27))))))))))))))))))))))))))/1</f>
        <v>0</v>
      </c>
      <c r="G484" s="9">
        <f>IF($A484="VISA",IF($B484="PARCELADO ATÉ 3X",$D484-(D484*TAXAS!$D$4))/3,IF($A484="MASTER",IF($B484="PARCELADO ATÉ 3X",$D484-(D484*TAXAS!$D$5))/3,IF($A484="ELO",IF($B484="PARCELADO ATÉ 3X",$D484-(D484*TAXAS!$D$6))/3,IF($A484="HIPERCARD",IF($B484="PARCELADO ATÉ 3X",$D484-(D484*TAXAS!$D$7))/3,IF($A484="DINERS",IF($B484="PARCELADO ATÉ 3X",$D484-(D484*TAXAS!$D$8))/3,IF($A484="AMERICA EXPRESS",IF($B484="PARCELADO ATÉ 3X",$D484-(D484*TAXAS!$D$9))/3,IF($A484=TAXAS!$A$10,IF($B484="PARCELADO ATÉ 3X",$D484-($D484*TAXAS!$D$10))/3,IF($A484=TAXAS!$A$11,IF($B484="PARCELADO ATÉ 3X",$D484-($D484*TAXAS!$D$11))/3,IF($A484=TAXAS!$A$12,IF($B484="PARCELADO ATÉ 3X",$D484-($D484*TAXAS!$D$12))/3,IF($A484=TAXAS!$A$13,IF($B484="PARCELADO ATÉ 3X",$D484-($D484*TAXAS!$D$13))/3,IF($A484=TAXAS!$A$14,IF($B484="PARCELADO ATÉ 3X",$D484-($D484*TAXAS!$D$14))/3,IF($A484=TAXAS!$A$15,IF($B484="PARCELADO ATÉ 3X",$D484-($D484*TAXAS!$D$15))/3,IF($A484=TAXAS!$A$16,IF($B484="PARCELADO ATÉ 3X",$D484-($D484*TAXAS!$D$16))/3,IF($A484=TAXAS!$A$17,IF($B484="PARCELADO ATÉ 3X",$D484-($D484*TAXAS!$D$17))/3,IF($A484=TAXAS!$A$18,IF($B484="PARCELADO ATÉ 3X",$D484-($D484*TAXAS!$D$18))/3,IF($A484=TAXAS!$A$19,IF($B484="PARCELADO ATÉ 3X",$D484-($D484*TAXAS!$D$19))/3,IF($A484=TAXAS!$A$20,IF($B484="PARCELADO ATÉ 3X",$D484-($D484*TAXAS!$D$20))/3,IF($A484=TAXAS!$A$21,IF($B484="PARCELADO ATÉ 3X",$D484-($D484*TAXAS!$D$21))/3,IF($A484=TAXAS!$A$22,IF($B484="PARCELADO ATÉ 3X",$D484-($D484*TAXAS!$D$22))/3,IF($A484=TAXAS!$A$23,IF($B484="PARCELADO ATÉ 3X",$D484-($D484*TAXAS!$D$23))/3,IF($A484=TAXAS!$A$24,IF($B484="PARCELADO ATÉ 3X",$D484-($D484*TAXAS!$D$24))/3,IF($A484=TAXAS!$A$25,IF($B484="PARCELADO ATÉ 3X",$D484-($D484*TAXAS!$D$25))/3,IF($A484=TAXAS!$A$26,IF($B484="PARCELADO ATÉ 3X",$D484-($D484*TAXAS!$D$26))/3,IF($A484=TAXAS!$A$27,IF($B484="PARCELADO ATÉ 3X",$D484-($D484*TAXAS!$D$27))/3))))))))))))))))))))))))/1</f>
        <v>0</v>
      </c>
      <c r="H484" s="9">
        <f>IF($A484="VISA",IF($B484="PARCELADO ATÉ 6X",$D484-(D484*TAXAS!$E$4))/6,IF($A484="MASTER",IF($B484="PARCELADO ATÉ 6X",$D484-(D484*TAXAS!$E$5))/6,IF($A484="ELO",IF($B484="PARCELADO ATÉ 6X",$D484-(D484*TAXAS!$E$6))/6,IF($A484="HIPERCARD",IF($B484="PARCELADO ATÉ 6X",$D484-(D484*TAXAS!$E$7))/6,IF($A484="DINERS",IF($B484="PARCELADO ATÉ 6X",$D484-(D484*TAXAS!$E$8))/6,IF($A484="AMERICA EXPRESS",IF($B484="PARCELADO ATÉ 6X",$D484-(D484*TAXAS!$E$9))/6,IF($A484=TAXAS!$A$10,IF($B484="PARCELADO ATÉ 6X",$D484-($D484*TAXAS!$E$10))/6,IF($A484=TAXAS!$A$11,IF($B484="PARCELADO ATÉ 6X",$D484-($D484*TAXAS!$E$11))/6,IF($A484=TAXAS!$A$12,IF($B484="PARCELADO ATÉ 6X",$D484-($D484*TAXAS!$E$12))/6,IF($A484=TAXAS!$A$13,IF($B484="PARCELADO ATÉ 6X",$D484-($D484*TAXAS!$E$13))/6,IF($A484=TAXAS!$A$14,IF($B484="PARCELADO ATÉ 6X",$D484-($D484*TAXAS!$E$14))/6,IF($A484=TAXAS!$A$15,IF($B484="PARCELADO ATÉ 6X",$D484-($D484*TAXAS!$E$15))/6,IF($A484=TAXAS!$A$16,IF($B484="PARCELADO ATÉ 6X",$D484-($D484*TAXAS!$E$16))/6,IF($A484=TAXAS!$A$17,IF($B484="PARCELADO ATÉ 6X",$D484-($D484*TAXAS!$E$17))/6,IF($A484=TAXAS!$A$18,IF($B484="PARCELADO ATÉ 6X",$D484-($D484*TAXAS!$E$18))/6,IF($A484=TAXAS!$A$19,IF($B484="PARCELADO ATÉ 6X",$D484-($D484*TAXAS!$E$19))/6,IF($A484=TAXAS!$A$20,IF($B484="PARCELADO ATÉ 6X",$D484-($D484*TAXAS!$E$20))/6,IF($A484=TAXAS!$A$21,IF($B484="PARCELADO ATÉ 6X",$D484-($D484*TAXAS!$E$21))/6,IF($A484=TAXAS!$A$22,IF($B484="PARCELADO ATÉ 6X",$D484-($D484*TAXAS!$E$22))/6,IF($A484=TAXAS!$A$23,IF($B484="PARCELADO ATÉ 6X",$D484-($D484*TAXAS!$E$23))/6,IF($A484=TAXAS!$A$24,IF($B484="PARCELADO ATÉ 6X",$D484-($D484*TAXAS!$E$24))/6,IF($A484=TAXAS!$A$25,IF($B484="PARCELADO ATÉ 6X",$D484-($D484*TAXAS!$E$25))/6,IF($A484=TAXAS!$A$26,IF($B484="PARCELADO ATÉ 6X",$D484-($D484*TAXAS!$E$26))/6,IF($A484=TAXAS!$A$27,IF($B484="PARCELADO ATÉ 6X",$D484-($D484*TAXAS!$E$27))/6))))))))))))))))))))))))/1</f>
        <v>0</v>
      </c>
      <c r="I484" s="9">
        <f>IF($A484="VISA",IF($B484="PARCELADO ATÉ 12X",$D484-(D484*TAXAS!$F$4))/12,IF($A484="MASTER",IF($B484="PARCELADO ATÉ 12X",$D484-(D484*TAXAS!$F$5))/12,IF($A484="ELO",IF($B484="PARCELADO ATÉ 12X",$D484-(D484*TAXAS!$F$6))/12,IF($A484="HIPERCARD",IF($B484="PARCELADO ATÉ 12X",$D484-(D484*TAXAS!$F$7))/12,IF($A484="DINERS",IF($B484="PARCELADO ATÉ 12X",$D484-(D484*TAXAS!$F$8))/12,IF($A484="AMERICA EXPRESS",IF($B484="PARCELADO ATÉ 12X",$D484-(D484*TAXAS!$F$9))/12,IF($A484=TAXAS!$A$10,IF($B484="PARCELADO ATÉ 12X",$D484-($D484*TAXAS!$F$10))/12,IF($A484=TAXAS!$A$11,IF($B484="PARCELADO ATÉ 12X",$D484-($D484*TAXAS!$F$11))/12,IF($A484=TAXAS!$A$12,IF($B484="PARCELADO ATÉ 12X",$D484-($D484*TAXAS!$F$12))/12,IF($A484=TAXAS!$A$13,IF($B484="PARCELADO ATÉ 12X",$D484-($D484*TAXAS!$F$13))/12,IF($A484=TAXAS!$A$14,IF($B484="PARCELADO ATÉ 12X",$D484-($D484*TAXAS!$F$14))/12,IF($A484=TAXAS!$A$15,IF($B484="PARCELADO ATÉ 12X",$D484-($D484*TAXAS!$F$15))/12,IF($A484=TAXAS!$A$16,IF($B484="PARCELADO ATÉ 12X",$D484-($D484*TAXAS!$F$16))/12,IF($A484=TAXAS!$A$17,IF($B484="PARCELADO ATÉ 12X",$D484-($D484*TAXAS!$F$17))/12,IF($A484=TAXAS!$A$18,IF($B484="PARCELADO ATÉ 12X",$D484-($D484*TAXAS!$F$18))/12,IF($A484=TAXAS!$A$19,IF($B484="PARCELADO ATÉ 12X",$D484-($D484*TAXAS!$F$19))/12,IF($A484=TAXAS!$A$20,IF($B484="PARCELADO ATÉ 12X",$D484-($D484*TAXAS!$F$20))/12,IF($A484=TAXAS!$A$21,IF($B484="PARCELADO ATÉ 12X",$D484-($D484*TAXAS!$F$21))/12,IF($A484=TAXAS!$A$22,IF($B484="PARCELADO ATÉ 12X",$D484-($D484*TAXAS!$F$22))/12,IF($A484=TAXAS!$A$23,IF($B484="PARCELADO ATÉ 12X",$D484-($D484*TAXAS!$F$23))/12,IF($A484=TAXAS!$A$24,IF($B484="PARCELADO ATÉ 12X",$D484-($D484*TAXAS!$F$24))/12,IF($A484=TAXAS!$A$25,IF($B484="PARCELADO ATÉ 12X",$D484-($D484*TAXAS!$F$25))/12,IF($A484=TAXAS!$A$26,IF($B484="PARCELADO ATÉ 12X",$D484-($D484*TAXAS!$F$26))/12,IF($A484=TAXAS!$A$27,IF($B484="PARCELADO ATÉ 12X",$D484-($D484*TAXAS!$F$27))/12))))))))))))))))))))))))/1</f>
        <v>0</v>
      </c>
      <c r="J484" s="8">
        <f t="shared" si="0"/>
        <v>0</v>
      </c>
      <c r="K484" s="10" t="b">
        <f>IF($B484="PARCELADO ATÉ 3X",($D484-($D484*TAXAS!$D$4))-$J484)</f>
        <v>0</v>
      </c>
      <c r="L484" s="10" t="b">
        <f>IF($B484="PARCELADO ATÉ 6X",($D484-($D484*TAXAS!$E$4))-$J484)</f>
        <v>0</v>
      </c>
      <c r="M484" s="10" t="b">
        <f>IF($B484="PARCELADO ATÉ 12X",($D484-($D484*TAXAS!$F$4))-$J484)</f>
        <v>0</v>
      </c>
      <c r="N484" s="8">
        <f t="shared" si="1"/>
        <v>0</v>
      </c>
      <c r="O484" s="10">
        <f t="shared" si="2"/>
        <v>0</v>
      </c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spans="1:31" ht="15.75" customHeight="1" x14ac:dyDescent="0.2">
      <c r="A485" s="3"/>
      <c r="B485" s="5"/>
      <c r="C485" s="6"/>
      <c r="D485" s="42"/>
      <c r="E485" s="8">
        <f>IF($A485="VISA",IF($B485="DÉBITO",$D485-($D485*TAXAS!$B$4)),IF($A485="MASTER",IF($B485="DÉBITO",$D485-($D485*TAXAS!$B$5)),IF($A485="ELO", IF($B485="DÉBITO",$D485-($D485*TAXAS!$B$6)),IF($A485="HIPERCARD",IF($B485="DÉBITO",$D485-($D485*TAXAS!$B$7)),IF($A485="DINERS",IF($B485="DÉBITO",$D485-($D485*TAXAS!$B$8)),IF($A485="AMERICA EXPRESS",IF($B485="DÉBITO",$D485-($D485*TAXAS!$B$9)),IF($A485=TAXAS!$A$10,IF($B485="DÉBITO",$D485-($D485*TAXAS!$B$10)), IF($A485=TAXAS!$A$11,IF($B485="DÉBITO",$D485-($D485*TAXAS!$B$11)), IF($A485=TAXAS!$A$12,IF($B485="DÉBITO",$D485-($D485*TAXAS!$B$12)), IF($A485=TAXAS!$A$13,IF($B485="DÉBITO",$D485-($D485*TAXAS!$B$13)), IF($A485=TAXAS!$A$14,IF($B485="DÉBITO",$D485-($D485*TAXAS!$B$14)), IF($A485=TAXAS!$A$15,IF($B485="DÉBITO",$D485-($D485*TAXAS!$B$15)), IF($A485=TAXAS!$A$16,IF($B485="DÉBITO",$D485-($D485*TAXAS!$B$16)), IF($A485=TAXAS!$A$17,IF($B485="DÉBITO",$D485-($D485*TAXAS!$B$17)), IF($A485=TAXAS!$A$18,IF($B485="DÉBITO",$D485-($D485*TAXAS!$B$18)), IF($A485=TAXAS!$A$19,IF($B485="DÉBITO",$D485-($D485*TAXAS!$B$19)), IF($A485=TAXAS!$A$20,IF($B485="DÉBITO",$D485-($D485*TAXAS!$B$20)), IF($A485=TAXAS!$A$21,IF($B485="DÉBITO",$D485-($D485*TAXAS!$B$21)), IF($A485=TAXAS!$A$22,IF($B485="DÉBITO",$D485-($D485*TAXAS!$B$22)), IF($A485=TAXAS!$A$23,IF($B485="DÉBITO",$D485-($D485*TAXAS!$B$23)), IF($A485=TAXAS!$A$24,IF($B485="DÉBITO",$D485-($D485*TAXAS!$B$24)), IF($A485=TAXAS!$A$25,IF($B485="DÉBITO",$D485-($D485*TAXAS!$B$25)), IF($A485=TAXAS!$A$26,IF($B485="DÉBITO",$D485-($D485*TAXAS!$B$26)), IF($A485=TAXAS!$A$27,IF($B485="DÉBITO",$D485-($D485*TAXAS!$B$27))))))))))))))))))))))))))/1</f>
        <v>0</v>
      </c>
      <c r="F485" s="8">
        <f>IF($A485="VISA",IF($B485="CRÉDITO",$D485-($D485*TAXAS!$C$4)),IF($A485="MASTER",IF($B485="CRÉDITO",$D485-($D485*TAXAS!$C$5)),IF($A485="ELO", IF($B485="CRÉDITO",$D485-($D485*TAXAS!$C$6)),IF($A485="HIPERCARD",IF($B485="CRÉDITO",$D485-($D485*TAXAS!$C$7)),IF($A485="DINERS",IF($B485="CRÉDITO",$D485-($D485*TAXAS!$C$8)),IF($A485="AMERICA EXPRESS",IF($B485="CRÉDITO",$D485-($D485*TAXAS!$C$9)),IF($A485=TAXAS!$A$10,IF($B485="CRÉDITO",$D485-($D485*TAXAS!$C$10)), IF($A485=TAXAS!$A$11,IF($B485="CRÉDITO",$D485-($D485*TAXAS!$C$11)), IF($A485=TAXAS!$A$12,IF($B485="CRÉDITO",$D485-($D485*TAXAS!$C$12)), IF($A485=TAXAS!$A$13,IF($B485="CRÉDITO",$D485-($D485*TAXAS!$C$13)), IF($A485=TAXAS!$A$14,IF($B485="CRÉDITO",$D485-($D485*TAXAS!$C$14)), IF($A485=TAXAS!$A$15,IF($B485="CRÉDITO",$D485-($D485*TAXAS!$C$15)), IF($A485=TAXAS!$A$16,IF($B485="CRÉDITO",$D485-($D485*TAXAS!$C$16)), IF($A485=TAXAS!$A$17,IF($B485="CRÉDITO",$D485-($D485*TAXAS!$C$17)), IF($A485=TAXAS!$A$18,IF($B485="CRÉDITO",$D485-($D485*TAXAS!$C$18)), IF($A485=TAXAS!$A$19,IF($B485="CRÉDITO",$D485-($D485*TAXAS!$C$19)), IF($A485=TAXAS!$A$20,IF($B485="CRÉDITO",$D485-($D485*TAXAS!$C$20)), IF($A485=TAXAS!$A$21,IF($B485="CRÉDITO",$D485-($D485*TAXAS!$C$21)), IF($A485=TAXAS!$A$22,IF($B485="CRÉDITO",$D485-($D485*TAXAS!$C$22)), IF($A485=TAXAS!$A$23,IF($B485="CRÉDITO",$D485-($D485*TAXAS!$C$23)), IF($A485=TAXAS!$A$24,IF($B485="CRÉDITO",$D485-($D485*TAXAS!$C$24)), IF($A485=TAXAS!$A$25,IF($B485="CRÉDITO",$D485-($D485*TAXAS!$C$25)), IF($A485=TAXAS!$A$26,IF($B485="CRÉDITO",$D485-($D485*TAXAS!$C$26)), IF($A485=TAXAS!$A$27,IF($B485="CRÉDITO",$D485-($D485*TAXAS!$C$27))))))))))))))))))))))))))/1</f>
        <v>0</v>
      </c>
      <c r="G485" s="9">
        <f>IF($A485="VISA",IF($B485="PARCELADO ATÉ 3X",$D485-(D485*TAXAS!$D$4))/3,IF($A485="MASTER",IF($B485="PARCELADO ATÉ 3X",$D485-(D485*TAXAS!$D$5))/3,IF($A485="ELO",IF($B485="PARCELADO ATÉ 3X",$D485-(D485*TAXAS!$D$6))/3,IF($A485="HIPERCARD",IF($B485="PARCELADO ATÉ 3X",$D485-(D485*TAXAS!$D$7))/3,IF($A485="DINERS",IF($B485="PARCELADO ATÉ 3X",$D485-(D485*TAXAS!$D$8))/3,IF($A485="AMERICA EXPRESS",IF($B485="PARCELADO ATÉ 3X",$D485-(D485*TAXAS!$D$9))/3,IF($A485=TAXAS!$A$10,IF($B485="PARCELADO ATÉ 3X",$D485-($D485*TAXAS!$D$10))/3,IF($A485=TAXAS!$A$11,IF($B485="PARCELADO ATÉ 3X",$D485-($D485*TAXAS!$D$11))/3,IF($A485=TAXAS!$A$12,IF($B485="PARCELADO ATÉ 3X",$D485-($D485*TAXAS!$D$12))/3,IF($A485=TAXAS!$A$13,IF($B485="PARCELADO ATÉ 3X",$D485-($D485*TAXAS!$D$13))/3,IF($A485=TAXAS!$A$14,IF($B485="PARCELADO ATÉ 3X",$D485-($D485*TAXAS!$D$14))/3,IF($A485=TAXAS!$A$15,IF($B485="PARCELADO ATÉ 3X",$D485-($D485*TAXAS!$D$15))/3,IF($A485=TAXAS!$A$16,IF($B485="PARCELADO ATÉ 3X",$D485-($D485*TAXAS!$D$16))/3,IF($A485=TAXAS!$A$17,IF($B485="PARCELADO ATÉ 3X",$D485-($D485*TAXAS!$D$17))/3,IF($A485=TAXAS!$A$18,IF($B485="PARCELADO ATÉ 3X",$D485-($D485*TAXAS!$D$18))/3,IF($A485=TAXAS!$A$19,IF($B485="PARCELADO ATÉ 3X",$D485-($D485*TAXAS!$D$19))/3,IF($A485=TAXAS!$A$20,IF($B485="PARCELADO ATÉ 3X",$D485-($D485*TAXAS!$D$20))/3,IF($A485=TAXAS!$A$21,IF($B485="PARCELADO ATÉ 3X",$D485-($D485*TAXAS!$D$21))/3,IF($A485=TAXAS!$A$22,IF($B485="PARCELADO ATÉ 3X",$D485-($D485*TAXAS!$D$22))/3,IF($A485=TAXAS!$A$23,IF($B485="PARCELADO ATÉ 3X",$D485-($D485*TAXAS!$D$23))/3,IF($A485=TAXAS!$A$24,IF($B485="PARCELADO ATÉ 3X",$D485-($D485*TAXAS!$D$24))/3,IF($A485=TAXAS!$A$25,IF($B485="PARCELADO ATÉ 3X",$D485-($D485*TAXAS!$D$25))/3,IF($A485=TAXAS!$A$26,IF($B485="PARCELADO ATÉ 3X",$D485-($D485*TAXAS!$D$26))/3,IF($A485=TAXAS!$A$27,IF($B485="PARCELADO ATÉ 3X",$D485-($D485*TAXAS!$D$27))/3))))))))))))))))))))))))/1</f>
        <v>0</v>
      </c>
      <c r="H485" s="9">
        <f>IF($A485="VISA",IF($B485="PARCELADO ATÉ 6X",$D485-(D485*TAXAS!$E$4))/6,IF($A485="MASTER",IF($B485="PARCELADO ATÉ 6X",$D485-(D485*TAXAS!$E$5))/6,IF($A485="ELO",IF($B485="PARCELADO ATÉ 6X",$D485-(D485*TAXAS!$E$6))/6,IF($A485="HIPERCARD",IF($B485="PARCELADO ATÉ 6X",$D485-(D485*TAXAS!$E$7))/6,IF($A485="DINERS",IF($B485="PARCELADO ATÉ 6X",$D485-(D485*TAXAS!$E$8))/6,IF($A485="AMERICA EXPRESS",IF($B485="PARCELADO ATÉ 6X",$D485-(D485*TAXAS!$E$9))/6,IF($A485=TAXAS!$A$10,IF($B485="PARCELADO ATÉ 6X",$D485-($D485*TAXAS!$E$10))/6,IF($A485=TAXAS!$A$11,IF($B485="PARCELADO ATÉ 6X",$D485-($D485*TAXAS!$E$11))/6,IF($A485=TAXAS!$A$12,IF($B485="PARCELADO ATÉ 6X",$D485-($D485*TAXAS!$E$12))/6,IF($A485=TAXAS!$A$13,IF($B485="PARCELADO ATÉ 6X",$D485-($D485*TAXAS!$E$13))/6,IF($A485=TAXAS!$A$14,IF($B485="PARCELADO ATÉ 6X",$D485-($D485*TAXAS!$E$14))/6,IF($A485=TAXAS!$A$15,IF($B485="PARCELADO ATÉ 6X",$D485-($D485*TAXAS!$E$15))/6,IF($A485=TAXAS!$A$16,IF($B485="PARCELADO ATÉ 6X",$D485-($D485*TAXAS!$E$16))/6,IF($A485=TAXAS!$A$17,IF($B485="PARCELADO ATÉ 6X",$D485-($D485*TAXAS!$E$17))/6,IF($A485=TAXAS!$A$18,IF($B485="PARCELADO ATÉ 6X",$D485-($D485*TAXAS!$E$18))/6,IF($A485=TAXAS!$A$19,IF($B485="PARCELADO ATÉ 6X",$D485-($D485*TAXAS!$E$19))/6,IF($A485=TAXAS!$A$20,IF($B485="PARCELADO ATÉ 6X",$D485-($D485*TAXAS!$E$20))/6,IF($A485=TAXAS!$A$21,IF($B485="PARCELADO ATÉ 6X",$D485-($D485*TAXAS!$E$21))/6,IF($A485=TAXAS!$A$22,IF($B485="PARCELADO ATÉ 6X",$D485-($D485*TAXAS!$E$22))/6,IF($A485=TAXAS!$A$23,IF($B485="PARCELADO ATÉ 6X",$D485-($D485*TAXAS!$E$23))/6,IF($A485=TAXAS!$A$24,IF($B485="PARCELADO ATÉ 6X",$D485-($D485*TAXAS!$E$24))/6,IF($A485=TAXAS!$A$25,IF($B485="PARCELADO ATÉ 6X",$D485-($D485*TAXAS!$E$25))/6,IF($A485=TAXAS!$A$26,IF($B485="PARCELADO ATÉ 6X",$D485-($D485*TAXAS!$E$26))/6,IF($A485=TAXAS!$A$27,IF($B485="PARCELADO ATÉ 6X",$D485-($D485*TAXAS!$E$27))/6))))))))))))))))))))))))/1</f>
        <v>0</v>
      </c>
      <c r="I485" s="9">
        <f>IF($A485="VISA",IF($B485="PARCELADO ATÉ 12X",$D485-(D485*TAXAS!$F$4))/12,IF($A485="MASTER",IF($B485="PARCELADO ATÉ 12X",$D485-(D485*TAXAS!$F$5))/12,IF($A485="ELO",IF($B485="PARCELADO ATÉ 12X",$D485-(D485*TAXAS!$F$6))/12,IF($A485="HIPERCARD",IF($B485="PARCELADO ATÉ 12X",$D485-(D485*TAXAS!$F$7))/12,IF($A485="DINERS",IF($B485="PARCELADO ATÉ 12X",$D485-(D485*TAXAS!$F$8))/12,IF($A485="AMERICA EXPRESS",IF($B485="PARCELADO ATÉ 12X",$D485-(D485*TAXAS!$F$9))/12,IF($A485=TAXAS!$A$10,IF($B485="PARCELADO ATÉ 12X",$D485-($D485*TAXAS!$F$10))/12,IF($A485=TAXAS!$A$11,IF($B485="PARCELADO ATÉ 12X",$D485-($D485*TAXAS!$F$11))/12,IF($A485=TAXAS!$A$12,IF($B485="PARCELADO ATÉ 12X",$D485-($D485*TAXAS!$F$12))/12,IF($A485=TAXAS!$A$13,IF($B485="PARCELADO ATÉ 12X",$D485-($D485*TAXAS!$F$13))/12,IF($A485=TAXAS!$A$14,IF($B485="PARCELADO ATÉ 12X",$D485-($D485*TAXAS!$F$14))/12,IF($A485=TAXAS!$A$15,IF($B485="PARCELADO ATÉ 12X",$D485-($D485*TAXAS!$F$15))/12,IF($A485=TAXAS!$A$16,IF($B485="PARCELADO ATÉ 12X",$D485-($D485*TAXAS!$F$16))/12,IF($A485=TAXAS!$A$17,IF($B485="PARCELADO ATÉ 12X",$D485-($D485*TAXAS!$F$17))/12,IF($A485=TAXAS!$A$18,IF($B485="PARCELADO ATÉ 12X",$D485-($D485*TAXAS!$F$18))/12,IF($A485=TAXAS!$A$19,IF($B485="PARCELADO ATÉ 12X",$D485-($D485*TAXAS!$F$19))/12,IF($A485=TAXAS!$A$20,IF($B485="PARCELADO ATÉ 12X",$D485-($D485*TAXAS!$F$20))/12,IF($A485=TAXAS!$A$21,IF($B485="PARCELADO ATÉ 12X",$D485-($D485*TAXAS!$F$21))/12,IF($A485=TAXAS!$A$22,IF($B485="PARCELADO ATÉ 12X",$D485-($D485*TAXAS!$F$22))/12,IF($A485=TAXAS!$A$23,IF($B485="PARCELADO ATÉ 12X",$D485-($D485*TAXAS!$F$23))/12,IF($A485=TAXAS!$A$24,IF($B485="PARCELADO ATÉ 12X",$D485-($D485*TAXAS!$F$24))/12,IF($A485=TAXAS!$A$25,IF($B485="PARCELADO ATÉ 12X",$D485-($D485*TAXAS!$F$25))/12,IF($A485=TAXAS!$A$26,IF($B485="PARCELADO ATÉ 12X",$D485-($D485*TAXAS!$F$26))/12,IF($A485=TAXAS!$A$27,IF($B485="PARCELADO ATÉ 12X",$D485-($D485*TAXAS!$F$27))/12))))))))))))))))))))))))/1</f>
        <v>0</v>
      </c>
      <c r="J485" s="8">
        <f t="shared" si="0"/>
        <v>0</v>
      </c>
      <c r="K485" s="10" t="b">
        <f>IF($B485="PARCELADO ATÉ 3X",($D485-($D485*TAXAS!$D$4))-$J485)</f>
        <v>0</v>
      </c>
      <c r="L485" s="10" t="b">
        <f>IF($B485="PARCELADO ATÉ 6X",($D485-($D485*TAXAS!$E$4))-$J485)</f>
        <v>0</v>
      </c>
      <c r="M485" s="10" t="b">
        <f>IF($B485="PARCELADO ATÉ 12X",($D485-($D485*TAXAS!$F$4))-$J485)</f>
        <v>0</v>
      </c>
      <c r="N485" s="8">
        <f t="shared" si="1"/>
        <v>0</v>
      </c>
      <c r="O485" s="10">
        <f t="shared" si="2"/>
        <v>0</v>
      </c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spans="1:31" ht="15.75" customHeight="1" x14ac:dyDescent="0.2">
      <c r="A486" s="3"/>
      <c r="B486" s="5"/>
      <c r="C486" s="6"/>
      <c r="D486" s="42"/>
      <c r="E486" s="8">
        <f>IF($A486="VISA",IF($B486="DÉBITO",$D486-($D486*TAXAS!$B$4)),IF($A486="MASTER",IF($B486="DÉBITO",$D486-($D486*TAXAS!$B$5)),IF($A486="ELO", IF($B486="DÉBITO",$D486-($D486*TAXAS!$B$6)),IF($A486="HIPERCARD",IF($B486="DÉBITO",$D486-($D486*TAXAS!$B$7)),IF($A486="DINERS",IF($B486="DÉBITO",$D486-($D486*TAXAS!$B$8)),IF($A486="AMERICA EXPRESS",IF($B486="DÉBITO",$D486-($D486*TAXAS!$B$9)),IF($A486=TAXAS!$A$10,IF($B486="DÉBITO",$D486-($D486*TAXAS!$B$10)), IF($A486=TAXAS!$A$11,IF($B486="DÉBITO",$D486-($D486*TAXAS!$B$11)), IF($A486=TAXAS!$A$12,IF($B486="DÉBITO",$D486-($D486*TAXAS!$B$12)), IF($A486=TAXAS!$A$13,IF($B486="DÉBITO",$D486-($D486*TAXAS!$B$13)), IF($A486=TAXAS!$A$14,IF($B486="DÉBITO",$D486-($D486*TAXAS!$B$14)), IF($A486=TAXAS!$A$15,IF($B486="DÉBITO",$D486-($D486*TAXAS!$B$15)), IF($A486=TAXAS!$A$16,IF($B486="DÉBITO",$D486-($D486*TAXAS!$B$16)), IF($A486=TAXAS!$A$17,IF($B486="DÉBITO",$D486-($D486*TAXAS!$B$17)), IF($A486=TAXAS!$A$18,IF($B486="DÉBITO",$D486-($D486*TAXAS!$B$18)), IF($A486=TAXAS!$A$19,IF($B486="DÉBITO",$D486-($D486*TAXAS!$B$19)), IF($A486=TAXAS!$A$20,IF($B486="DÉBITO",$D486-($D486*TAXAS!$B$20)), IF($A486=TAXAS!$A$21,IF($B486="DÉBITO",$D486-($D486*TAXAS!$B$21)), IF($A486=TAXAS!$A$22,IF($B486="DÉBITO",$D486-($D486*TAXAS!$B$22)), IF($A486=TAXAS!$A$23,IF($B486="DÉBITO",$D486-($D486*TAXAS!$B$23)), IF($A486=TAXAS!$A$24,IF($B486="DÉBITO",$D486-($D486*TAXAS!$B$24)), IF($A486=TAXAS!$A$25,IF($B486="DÉBITO",$D486-($D486*TAXAS!$B$25)), IF($A486=TAXAS!$A$26,IF($B486="DÉBITO",$D486-($D486*TAXAS!$B$26)), IF($A486=TAXAS!$A$27,IF($B486="DÉBITO",$D486-($D486*TAXAS!$B$27))))))))))))))))))))))))))/1</f>
        <v>0</v>
      </c>
      <c r="F486" s="8">
        <f>IF($A486="VISA",IF($B486="CRÉDITO",$D486-($D486*TAXAS!$C$4)),IF($A486="MASTER",IF($B486="CRÉDITO",$D486-($D486*TAXAS!$C$5)),IF($A486="ELO", IF($B486="CRÉDITO",$D486-($D486*TAXAS!$C$6)),IF($A486="HIPERCARD",IF($B486="CRÉDITO",$D486-($D486*TAXAS!$C$7)),IF($A486="DINERS",IF($B486="CRÉDITO",$D486-($D486*TAXAS!$C$8)),IF($A486="AMERICA EXPRESS",IF($B486="CRÉDITO",$D486-($D486*TAXAS!$C$9)),IF($A486=TAXAS!$A$10,IF($B486="CRÉDITO",$D486-($D486*TAXAS!$C$10)), IF($A486=TAXAS!$A$11,IF($B486="CRÉDITO",$D486-($D486*TAXAS!$C$11)), IF($A486=TAXAS!$A$12,IF($B486="CRÉDITO",$D486-($D486*TAXAS!$C$12)), IF($A486=TAXAS!$A$13,IF($B486="CRÉDITO",$D486-($D486*TAXAS!$C$13)), IF($A486=TAXAS!$A$14,IF($B486="CRÉDITO",$D486-($D486*TAXAS!$C$14)), IF($A486=TAXAS!$A$15,IF($B486="CRÉDITO",$D486-($D486*TAXAS!$C$15)), IF($A486=TAXAS!$A$16,IF($B486="CRÉDITO",$D486-($D486*TAXAS!$C$16)), IF($A486=TAXAS!$A$17,IF($B486="CRÉDITO",$D486-($D486*TAXAS!$C$17)), IF($A486=TAXAS!$A$18,IF($B486="CRÉDITO",$D486-($D486*TAXAS!$C$18)), IF($A486=TAXAS!$A$19,IF($B486="CRÉDITO",$D486-($D486*TAXAS!$C$19)), IF($A486=TAXAS!$A$20,IF($B486="CRÉDITO",$D486-($D486*TAXAS!$C$20)), IF($A486=TAXAS!$A$21,IF($B486="CRÉDITO",$D486-($D486*TAXAS!$C$21)), IF($A486=TAXAS!$A$22,IF($B486="CRÉDITO",$D486-($D486*TAXAS!$C$22)), IF($A486=TAXAS!$A$23,IF($B486="CRÉDITO",$D486-($D486*TAXAS!$C$23)), IF($A486=TAXAS!$A$24,IF($B486="CRÉDITO",$D486-($D486*TAXAS!$C$24)), IF($A486=TAXAS!$A$25,IF($B486="CRÉDITO",$D486-($D486*TAXAS!$C$25)), IF($A486=TAXAS!$A$26,IF($B486="CRÉDITO",$D486-($D486*TAXAS!$C$26)), IF($A486=TAXAS!$A$27,IF($B486="CRÉDITO",$D486-($D486*TAXAS!$C$27))))))))))))))))))))))))))/1</f>
        <v>0</v>
      </c>
      <c r="G486" s="9">
        <f>IF($A486="VISA",IF($B486="PARCELADO ATÉ 3X",$D486-(D486*TAXAS!$D$4))/3,IF($A486="MASTER",IF($B486="PARCELADO ATÉ 3X",$D486-(D486*TAXAS!$D$5))/3,IF($A486="ELO",IF($B486="PARCELADO ATÉ 3X",$D486-(D486*TAXAS!$D$6))/3,IF($A486="HIPERCARD",IF($B486="PARCELADO ATÉ 3X",$D486-(D486*TAXAS!$D$7))/3,IF($A486="DINERS",IF($B486="PARCELADO ATÉ 3X",$D486-(D486*TAXAS!$D$8))/3,IF($A486="AMERICA EXPRESS",IF($B486="PARCELADO ATÉ 3X",$D486-(D486*TAXAS!$D$9))/3,IF($A486=TAXAS!$A$10,IF($B486="PARCELADO ATÉ 3X",$D486-($D486*TAXAS!$D$10))/3,IF($A486=TAXAS!$A$11,IF($B486="PARCELADO ATÉ 3X",$D486-($D486*TAXAS!$D$11))/3,IF($A486=TAXAS!$A$12,IF($B486="PARCELADO ATÉ 3X",$D486-($D486*TAXAS!$D$12))/3,IF($A486=TAXAS!$A$13,IF($B486="PARCELADO ATÉ 3X",$D486-($D486*TAXAS!$D$13))/3,IF($A486=TAXAS!$A$14,IF($B486="PARCELADO ATÉ 3X",$D486-($D486*TAXAS!$D$14))/3,IF($A486=TAXAS!$A$15,IF($B486="PARCELADO ATÉ 3X",$D486-($D486*TAXAS!$D$15))/3,IF($A486=TAXAS!$A$16,IF($B486="PARCELADO ATÉ 3X",$D486-($D486*TAXAS!$D$16))/3,IF($A486=TAXAS!$A$17,IF($B486="PARCELADO ATÉ 3X",$D486-($D486*TAXAS!$D$17))/3,IF($A486=TAXAS!$A$18,IF($B486="PARCELADO ATÉ 3X",$D486-($D486*TAXAS!$D$18))/3,IF($A486=TAXAS!$A$19,IF($B486="PARCELADO ATÉ 3X",$D486-($D486*TAXAS!$D$19))/3,IF($A486=TAXAS!$A$20,IF($B486="PARCELADO ATÉ 3X",$D486-($D486*TAXAS!$D$20))/3,IF($A486=TAXAS!$A$21,IF($B486="PARCELADO ATÉ 3X",$D486-($D486*TAXAS!$D$21))/3,IF($A486=TAXAS!$A$22,IF($B486="PARCELADO ATÉ 3X",$D486-($D486*TAXAS!$D$22))/3,IF($A486=TAXAS!$A$23,IF($B486="PARCELADO ATÉ 3X",$D486-($D486*TAXAS!$D$23))/3,IF($A486=TAXAS!$A$24,IF($B486="PARCELADO ATÉ 3X",$D486-($D486*TAXAS!$D$24))/3,IF($A486=TAXAS!$A$25,IF($B486="PARCELADO ATÉ 3X",$D486-($D486*TAXAS!$D$25))/3,IF($A486=TAXAS!$A$26,IF($B486="PARCELADO ATÉ 3X",$D486-($D486*TAXAS!$D$26))/3,IF($A486=TAXAS!$A$27,IF($B486="PARCELADO ATÉ 3X",$D486-($D486*TAXAS!$D$27))/3))))))))))))))))))))))))/1</f>
        <v>0</v>
      </c>
      <c r="H486" s="9">
        <f>IF($A486="VISA",IF($B486="PARCELADO ATÉ 6X",$D486-(D486*TAXAS!$E$4))/6,IF($A486="MASTER",IF($B486="PARCELADO ATÉ 6X",$D486-(D486*TAXAS!$E$5))/6,IF($A486="ELO",IF($B486="PARCELADO ATÉ 6X",$D486-(D486*TAXAS!$E$6))/6,IF($A486="HIPERCARD",IF($B486="PARCELADO ATÉ 6X",$D486-(D486*TAXAS!$E$7))/6,IF($A486="DINERS",IF($B486="PARCELADO ATÉ 6X",$D486-(D486*TAXAS!$E$8))/6,IF($A486="AMERICA EXPRESS",IF($B486="PARCELADO ATÉ 6X",$D486-(D486*TAXAS!$E$9))/6,IF($A486=TAXAS!$A$10,IF($B486="PARCELADO ATÉ 6X",$D486-($D486*TAXAS!$E$10))/6,IF($A486=TAXAS!$A$11,IF($B486="PARCELADO ATÉ 6X",$D486-($D486*TAXAS!$E$11))/6,IF($A486=TAXAS!$A$12,IF($B486="PARCELADO ATÉ 6X",$D486-($D486*TAXAS!$E$12))/6,IF($A486=TAXAS!$A$13,IF($B486="PARCELADO ATÉ 6X",$D486-($D486*TAXAS!$E$13))/6,IF($A486=TAXAS!$A$14,IF($B486="PARCELADO ATÉ 6X",$D486-($D486*TAXAS!$E$14))/6,IF($A486=TAXAS!$A$15,IF($B486="PARCELADO ATÉ 6X",$D486-($D486*TAXAS!$E$15))/6,IF($A486=TAXAS!$A$16,IF($B486="PARCELADO ATÉ 6X",$D486-($D486*TAXAS!$E$16))/6,IF($A486=TAXAS!$A$17,IF($B486="PARCELADO ATÉ 6X",$D486-($D486*TAXAS!$E$17))/6,IF($A486=TAXAS!$A$18,IF($B486="PARCELADO ATÉ 6X",$D486-($D486*TAXAS!$E$18))/6,IF($A486=TAXAS!$A$19,IF($B486="PARCELADO ATÉ 6X",$D486-($D486*TAXAS!$E$19))/6,IF($A486=TAXAS!$A$20,IF($B486="PARCELADO ATÉ 6X",$D486-($D486*TAXAS!$E$20))/6,IF($A486=TAXAS!$A$21,IF($B486="PARCELADO ATÉ 6X",$D486-($D486*TAXAS!$E$21))/6,IF($A486=TAXAS!$A$22,IF($B486="PARCELADO ATÉ 6X",$D486-($D486*TAXAS!$E$22))/6,IF($A486=TAXAS!$A$23,IF($B486="PARCELADO ATÉ 6X",$D486-($D486*TAXAS!$E$23))/6,IF($A486=TAXAS!$A$24,IF($B486="PARCELADO ATÉ 6X",$D486-($D486*TAXAS!$E$24))/6,IF($A486=TAXAS!$A$25,IF($B486="PARCELADO ATÉ 6X",$D486-($D486*TAXAS!$E$25))/6,IF($A486=TAXAS!$A$26,IF($B486="PARCELADO ATÉ 6X",$D486-($D486*TAXAS!$E$26))/6,IF($A486=TAXAS!$A$27,IF($B486="PARCELADO ATÉ 6X",$D486-($D486*TAXAS!$E$27))/6))))))))))))))))))))))))/1</f>
        <v>0</v>
      </c>
      <c r="I486" s="9">
        <f>IF($A486="VISA",IF($B486="PARCELADO ATÉ 12X",$D486-(D486*TAXAS!$F$4))/12,IF($A486="MASTER",IF($B486="PARCELADO ATÉ 12X",$D486-(D486*TAXAS!$F$5))/12,IF($A486="ELO",IF($B486="PARCELADO ATÉ 12X",$D486-(D486*TAXAS!$F$6))/12,IF($A486="HIPERCARD",IF($B486="PARCELADO ATÉ 12X",$D486-(D486*TAXAS!$F$7))/12,IF($A486="DINERS",IF($B486="PARCELADO ATÉ 12X",$D486-(D486*TAXAS!$F$8))/12,IF($A486="AMERICA EXPRESS",IF($B486="PARCELADO ATÉ 12X",$D486-(D486*TAXAS!$F$9))/12,IF($A486=TAXAS!$A$10,IF($B486="PARCELADO ATÉ 12X",$D486-($D486*TAXAS!$F$10))/12,IF($A486=TAXAS!$A$11,IF($B486="PARCELADO ATÉ 12X",$D486-($D486*TAXAS!$F$11))/12,IF($A486=TAXAS!$A$12,IF($B486="PARCELADO ATÉ 12X",$D486-($D486*TAXAS!$F$12))/12,IF($A486=TAXAS!$A$13,IF($B486="PARCELADO ATÉ 12X",$D486-($D486*TAXAS!$F$13))/12,IF($A486=TAXAS!$A$14,IF($B486="PARCELADO ATÉ 12X",$D486-($D486*TAXAS!$F$14))/12,IF($A486=TAXAS!$A$15,IF($B486="PARCELADO ATÉ 12X",$D486-($D486*TAXAS!$F$15))/12,IF($A486=TAXAS!$A$16,IF($B486="PARCELADO ATÉ 12X",$D486-($D486*TAXAS!$F$16))/12,IF($A486=TAXAS!$A$17,IF($B486="PARCELADO ATÉ 12X",$D486-($D486*TAXAS!$F$17))/12,IF($A486=TAXAS!$A$18,IF($B486="PARCELADO ATÉ 12X",$D486-($D486*TAXAS!$F$18))/12,IF($A486=TAXAS!$A$19,IF($B486="PARCELADO ATÉ 12X",$D486-($D486*TAXAS!$F$19))/12,IF($A486=TAXAS!$A$20,IF($B486="PARCELADO ATÉ 12X",$D486-($D486*TAXAS!$F$20))/12,IF($A486=TAXAS!$A$21,IF($B486="PARCELADO ATÉ 12X",$D486-($D486*TAXAS!$F$21))/12,IF($A486=TAXAS!$A$22,IF($B486="PARCELADO ATÉ 12X",$D486-($D486*TAXAS!$F$22))/12,IF($A486=TAXAS!$A$23,IF($B486="PARCELADO ATÉ 12X",$D486-($D486*TAXAS!$F$23))/12,IF($A486=TAXAS!$A$24,IF($B486="PARCELADO ATÉ 12X",$D486-($D486*TAXAS!$F$24))/12,IF($A486=TAXAS!$A$25,IF($B486="PARCELADO ATÉ 12X",$D486-($D486*TAXAS!$F$25))/12,IF($A486=TAXAS!$A$26,IF($B486="PARCELADO ATÉ 12X",$D486-($D486*TAXAS!$F$26))/12,IF($A486=TAXAS!$A$27,IF($B486="PARCELADO ATÉ 12X",$D486-($D486*TAXAS!$F$27))/12))))))))))))))))))))))))/1</f>
        <v>0</v>
      </c>
      <c r="J486" s="8">
        <f t="shared" si="0"/>
        <v>0</v>
      </c>
      <c r="K486" s="10" t="b">
        <f>IF($B486="PARCELADO ATÉ 3X",($D486-($D486*TAXAS!$D$4))-$J486)</f>
        <v>0</v>
      </c>
      <c r="L486" s="10" t="b">
        <f>IF($B486="PARCELADO ATÉ 6X",($D486-($D486*TAXAS!$E$4))-$J486)</f>
        <v>0</v>
      </c>
      <c r="M486" s="10" t="b">
        <f>IF($B486="PARCELADO ATÉ 12X",($D486-($D486*TAXAS!$F$4))-$J486)</f>
        <v>0</v>
      </c>
      <c r="N486" s="8">
        <f t="shared" si="1"/>
        <v>0</v>
      </c>
      <c r="O486" s="10">
        <f t="shared" si="2"/>
        <v>0</v>
      </c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spans="1:31" ht="15.75" customHeight="1" x14ac:dyDescent="0.2">
      <c r="A487" s="3"/>
      <c r="B487" s="5"/>
      <c r="C487" s="6"/>
      <c r="D487" s="42"/>
      <c r="E487" s="8">
        <f>IF($A487="VISA",IF($B487="DÉBITO",$D487-($D487*TAXAS!$B$4)),IF($A487="MASTER",IF($B487="DÉBITO",$D487-($D487*TAXAS!$B$5)),IF($A487="ELO", IF($B487="DÉBITO",$D487-($D487*TAXAS!$B$6)),IF($A487="HIPERCARD",IF($B487="DÉBITO",$D487-($D487*TAXAS!$B$7)),IF($A487="DINERS",IF($B487="DÉBITO",$D487-($D487*TAXAS!$B$8)),IF($A487="AMERICA EXPRESS",IF($B487="DÉBITO",$D487-($D487*TAXAS!$B$9)),IF($A487=TAXAS!$A$10,IF($B487="DÉBITO",$D487-($D487*TAXAS!$B$10)), IF($A487=TAXAS!$A$11,IF($B487="DÉBITO",$D487-($D487*TAXAS!$B$11)), IF($A487=TAXAS!$A$12,IF($B487="DÉBITO",$D487-($D487*TAXAS!$B$12)), IF($A487=TAXAS!$A$13,IF($B487="DÉBITO",$D487-($D487*TAXAS!$B$13)), IF($A487=TAXAS!$A$14,IF($B487="DÉBITO",$D487-($D487*TAXAS!$B$14)), IF($A487=TAXAS!$A$15,IF($B487="DÉBITO",$D487-($D487*TAXAS!$B$15)), IF($A487=TAXAS!$A$16,IF($B487="DÉBITO",$D487-($D487*TAXAS!$B$16)), IF($A487=TAXAS!$A$17,IF($B487="DÉBITO",$D487-($D487*TAXAS!$B$17)), IF($A487=TAXAS!$A$18,IF($B487="DÉBITO",$D487-($D487*TAXAS!$B$18)), IF($A487=TAXAS!$A$19,IF($B487="DÉBITO",$D487-($D487*TAXAS!$B$19)), IF($A487=TAXAS!$A$20,IF($B487="DÉBITO",$D487-($D487*TAXAS!$B$20)), IF($A487=TAXAS!$A$21,IF($B487="DÉBITO",$D487-($D487*TAXAS!$B$21)), IF($A487=TAXAS!$A$22,IF($B487="DÉBITO",$D487-($D487*TAXAS!$B$22)), IF($A487=TAXAS!$A$23,IF($B487="DÉBITO",$D487-($D487*TAXAS!$B$23)), IF($A487=TAXAS!$A$24,IF($B487="DÉBITO",$D487-($D487*TAXAS!$B$24)), IF($A487=TAXAS!$A$25,IF($B487="DÉBITO",$D487-($D487*TAXAS!$B$25)), IF($A487=TAXAS!$A$26,IF($B487="DÉBITO",$D487-($D487*TAXAS!$B$26)), IF($A487=TAXAS!$A$27,IF($B487="DÉBITO",$D487-($D487*TAXAS!$B$27))))))))))))))))))))))))))/1</f>
        <v>0</v>
      </c>
      <c r="F487" s="8">
        <f>IF($A487="VISA",IF($B487="CRÉDITO",$D487-($D487*TAXAS!$C$4)),IF($A487="MASTER",IF($B487="CRÉDITO",$D487-($D487*TAXAS!$C$5)),IF($A487="ELO", IF($B487="CRÉDITO",$D487-($D487*TAXAS!$C$6)),IF($A487="HIPERCARD",IF($B487="CRÉDITO",$D487-($D487*TAXAS!$C$7)),IF($A487="DINERS",IF($B487="CRÉDITO",$D487-($D487*TAXAS!$C$8)),IF($A487="AMERICA EXPRESS",IF($B487="CRÉDITO",$D487-($D487*TAXAS!$C$9)),IF($A487=TAXAS!$A$10,IF($B487="CRÉDITO",$D487-($D487*TAXAS!$C$10)), IF($A487=TAXAS!$A$11,IF($B487="CRÉDITO",$D487-($D487*TAXAS!$C$11)), IF($A487=TAXAS!$A$12,IF($B487="CRÉDITO",$D487-($D487*TAXAS!$C$12)), IF($A487=TAXAS!$A$13,IF($B487="CRÉDITO",$D487-($D487*TAXAS!$C$13)), IF($A487=TAXAS!$A$14,IF($B487="CRÉDITO",$D487-($D487*TAXAS!$C$14)), IF($A487=TAXAS!$A$15,IF($B487="CRÉDITO",$D487-($D487*TAXAS!$C$15)), IF($A487=TAXAS!$A$16,IF($B487="CRÉDITO",$D487-($D487*TAXAS!$C$16)), IF($A487=TAXAS!$A$17,IF($B487="CRÉDITO",$D487-($D487*TAXAS!$C$17)), IF($A487=TAXAS!$A$18,IF($B487="CRÉDITO",$D487-($D487*TAXAS!$C$18)), IF($A487=TAXAS!$A$19,IF($B487="CRÉDITO",$D487-($D487*TAXAS!$C$19)), IF($A487=TAXAS!$A$20,IF($B487="CRÉDITO",$D487-($D487*TAXAS!$C$20)), IF($A487=TAXAS!$A$21,IF($B487="CRÉDITO",$D487-($D487*TAXAS!$C$21)), IF($A487=TAXAS!$A$22,IF($B487="CRÉDITO",$D487-($D487*TAXAS!$C$22)), IF($A487=TAXAS!$A$23,IF($B487="CRÉDITO",$D487-($D487*TAXAS!$C$23)), IF($A487=TAXAS!$A$24,IF($B487="CRÉDITO",$D487-($D487*TAXAS!$C$24)), IF($A487=TAXAS!$A$25,IF($B487="CRÉDITO",$D487-($D487*TAXAS!$C$25)), IF($A487=TAXAS!$A$26,IF($B487="CRÉDITO",$D487-($D487*TAXAS!$C$26)), IF($A487=TAXAS!$A$27,IF($B487="CRÉDITO",$D487-($D487*TAXAS!$C$27))))))))))))))))))))))))))/1</f>
        <v>0</v>
      </c>
      <c r="G487" s="9">
        <f>IF($A487="VISA",IF($B487="PARCELADO ATÉ 3X",$D487-(D487*TAXAS!$D$4))/3,IF($A487="MASTER",IF($B487="PARCELADO ATÉ 3X",$D487-(D487*TAXAS!$D$5))/3,IF($A487="ELO",IF($B487="PARCELADO ATÉ 3X",$D487-(D487*TAXAS!$D$6))/3,IF($A487="HIPERCARD",IF($B487="PARCELADO ATÉ 3X",$D487-(D487*TAXAS!$D$7))/3,IF($A487="DINERS",IF($B487="PARCELADO ATÉ 3X",$D487-(D487*TAXAS!$D$8))/3,IF($A487="AMERICA EXPRESS",IF($B487="PARCELADO ATÉ 3X",$D487-(D487*TAXAS!$D$9))/3,IF($A487=TAXAS!$A$10,IF($B487="PARCELADO ATÉ 3X",$D487-($D487*TAXAS!$D$10))/3,IF($A487=TAXAS!$A$11,IF($B487="PARCELADO ATÉ 3X",$D487-($D487*TAXAS!$D$11))/3,IF($A487=TAXAS!$A$12,IF($B487="PARCELADO ATÉ 3X",$D487-($D487*TAXAS!$D$12))/3,IF($A487=TAXAS!$A$13,IF($B487="PARCELADO ATÉ 3X",$D487-($D487*TAXAS!$D$13))/3,IF($A487=TAXAS!$A$14,IF($B487="PARCELADO ATÉ 3X",$D487-($D487*TAXAS!$D$14))/3,IF($A487=TAXAS!$A$15,IF($B487="PARCELADO ATÉ 3X",$D487-($D487*TAXAS!$D$15))/3,IF($A487=TAXAS!$A$16,IF($B487="PARCELADO ATÉ 3X",$D487-($D487*TAXAS!$D$16))/3,IF($A487=TAXAS!$A$17,IF($B487="PARCELADO ATÉ 3X",$D487-($D487*TAXAS!$D$17))/3,IF($A487=TAXAS!$A$18,IF($B487="PARCELADO ATÉ 3X",$D487-($D487*TAXAS!$D$18))/3,IF($A487=TAXAS!$A$19,IF($B487="PARCELADO ATÉ 3X",$D487-($D487*TAXAS!$D$19))/3,IF($A487=TAXAS!$A$20,IF($B487="PARCELADO ATÉ 3X",$D487-($D487*TAXAS!$D$20))/3,IF($A487=TAXAS!$A$21,IF($B487="PARCELADO ATÉ 3X",$D487-($D487*TAXAS!$D$21))/3,IF($A487=TAXAS!$A$22,IF($B487="PARCELADO ATÉ 3X",$D487-($D487*TAXAS!$D$22))/3,IF($A487=TAXAS!$A$23,IF($B487="PARCELADO ATÉ 3X",$D487-($D487*TAXAS!$D$23))/3,IF($A487=TAXAS!$A$24,IF($B487="PARCELADO ATÉ 3X",$D487-($D487*TAXAS!$D$24))/3,IF($A487=TAXAS!$A$25,IF($B487="PARCELADO ATÉ 3X",$D487-($D487*TAXAS!$D$25))/3,IF($A487=TAXAS!$A$26,IF($B487="PARCELADO ATÉ 3X",$D487-($D487*TAXAS!$D$26))/3,IF($A487=TAXAS!$A$27,IF($B487="PARCELADO ATÉ 3X",$D487-($D487*TAXAS!$D$27))/3))))))))))))))))))))))))/1</f>
        <v>0</v>
      </c>
      <c r="H487" s="9">
        <f>IF($A487="VISA",IF($B487="PARCELADO ATÉ 6X",$D487-(D487*TAXAS!$E$4))/6,IF($A487="MASTER",IF($B487="PARCELADO ATÉ 6X",$D487-(D487*TAXAS!$E$5))/6,IF($A487="ELO",IF($B487="PARCELADO ATÉ 6X",$D487-(D487*TAXAS!$E$6))/6,IF($A487="HIPERCARD",IF($B487="PARCELADO ATÉ 6X",$D487-(D487*TAXAS!$E$7))/6,IF($A487="DINERS",IF($B487="PARCELADO ATÉ 6X",$D487-(D487*TAXAS!$E$8))/6,IF($A487="AMERICA EXPRESS",IF($B487="PARCELADO ATÉ 6X",$D487-(D487*TAXAS!$E$9))/6,IF($A487=TAXAS!$A$10,IF($B487="PARCELADO ATÉ 6X",$D487-($D487*TAXAS!$E$10))/6,IF($A487=TAXAS!$A$11,IF($B487="PARCELADO ATÉ 6X",$D487-($D487*TAXAS!$E$11))/6,IF($A487=TAXAS!$A$12,IF($B487="PARCELADO ATÉ 6X",$D487-($D487*TAXAS!$E$12))/6,IF($A487=TAXAS!$A$13,IF($B487="PARCELADO ATÉ 6X",$D487-($D487*TAXAS!$E$13))/6,IF($A487=TAXAS!$A$14,IF($B487="PARCELADO ATÉ 6X",$D487-($D487*TAXAS!$E$14))/6,IF($A487=TAXAS!$A$15,IF($B487="PARCELADO ATÉ 6X",$D487-($D487*TAXAS!$E$15))/6,IF($A487=TAXAS!$A$16,IF($B487="PARCELADO ATÉ 6X",$D487-($D487*TAXAS!$E$16))/6,IF($A487=TAXAS!$A$17,IF($B487="PARCELADO ATÉ 6X",$D487-($D487*TAXAS!$E$17))/6,IF($A487=TAXAS!$A$18,IF($B487="PARCELADO ATÉ 6X",$D487-($D487*TAXAS!$E$18))/6,IF($A487=TAXAS!$A$19,IF($B487="PARCELADO ATÉ 6X",$D487-($D487*TAXAS!$E$19))/6,IF($A487=TAXAS!$A$20,IF($B487="PARCELADO ATÉ 6X",$D487-($D487*TAXAS!$E$20))/6,IF($A487=TAXAS!$A$21,IF($B487="PARCELADO ATÉ 6X",$D487-($D487*TAXAS!$E$21))/6,IF($A487=TAXAS!$A$22,IF($B487="PARCELADO ATÉ 6X",$D487-($D487*TAXAS!$E$22))/6,IF($A487=TAXAS!$A$23,IF($B487="PARCELADO ATÉ 6X",$D487-($D487*TAXAS!$E$23))/6,IF($A487=TAXAS!$A$24,IF($B487="PARCELADO ATÉ 6X",$D487-($D487*TAXAS!$E$24))/6,IF($A487=TAXAS!$A$25,IF($B487="PARCELADO ATÉ 6X",$D487-($D487*TAXAS!$E$25))/6,IF($A487=TAXAS!$A$26,IF($B487="PARCELADO ATÉ 6X",$D487-($D487*TAXAS!$E$26))/6,IF($A487=TAXAS!$A$27,IF($B487="PARCELADO ATÉ 6X",$D487-($D487*TAXAS!$E$27))/6))))))))))))))))))))))))/1</f>
        <v>0</v>
      </c>
      <c r="I487" s="9">
        <f>IF($A487="VISA",IF($B487="PARCELADO ATÉ 12X",$D487-(D487*TAXAS!$F$4))/12,IF($A487="MASTER",IF($B487="PARCELADO ATÉ 12X",$D487-(D487*TAXAS!$F$5))/12,IF($A487="ELO",IF($B487="PARCELADO ATÉ 12X",$D487-(D487*TAXAS!$F$6))/12,IF($A487="HIPERCARD",IF($B487="PARCELADO ATÉ 12X",$D487-(D487*TAXAS!$F$7))/12,IF($A487="DINERS",IF($B487="PARCELADO ATÉ 12X",$D487-(D487*TAXAS!$F$8))/12,IF($A487="AMERICA EXPRESS",IF($B487="PARCELADO ATÉ 12X",$D487-(D487*TAXAS!$F$9))/12,IF($A487=TAXAS!$A$10,IF($B487="PARCELADO ATÉ 12X",$D487-($D487*TAXAS!$F$10))/12,IF($A487=TAXAS!$A$11,IF($B487="PARCELADO ATÉ 12X",$D487-($D487*TAXAS!$F$11))/12,IF($A487=TAXAS!$A$12,IF($B487="PARCELADO ATÉ 12X",$D487-($D487*TAXAS!$F$12))/12,IF($A487=TAXAS!$A$13,IF($B487="PARCELADO ATÉ 12X",$D487-($D487*TAXAS!$F$13))/12,IF($A487=TAXAS!$A$14,IF($B487="PARCELADO ATÉ 12X",$D487-($D487*TAXAS!$F$14))/12,IF($A487=TAXAS!$A$15,IF($B487="PARCELADO ATÉ 12X",$D487-($D487*TAXAS!$F$15))/12,IF($A487=TAXAS!$A$16,IF($B487="PARCELADO ATÉ 12X",$D487-($D487*TAXAS!$F$16))/12,IF($A487=TAXAS!$A$17,IF($B487="PARCELADO ATÉ 12X",$D487-($D487*TAXAS!$F$17))/12,IF($A487=TAXAS!$A$18,IF($B487="PARCELADO ATÉ 12X",$D487-($D487*TAXAS!$F$18))/12,IF($A487=TAXAS!$A$19,IF($B487="PARCELADO ATÉ 12X",$D487-($D487*TAXAS!$F$19))/12,IF($A487=TAXAS!$A$20,IF($B487="PARCELADO ATÉ 12X",$D487-($D487*TAXAS!$F$20))/12,IF($A487=TAXAS!$A$21,IF($B487="PARCELADO ATÉ 12X",$D487-($D487*TAXAS!$F$21))/12,IF($A487=TAXAS!$A$22,IF($B487="PARCELADO ATÉ 12X",$D487-($D487*TAXAS!$F$22))/12,IF($A487=TAXAS!$A$23,IF($B487="PARCELADO ATÉ 12X",$D487-($D487*TAXAS!$F$23))/12,IF($A487=TAXAS!$A$24,IF($B487="PARCELADO ATÉ 12X",$D487-($D487*TAXAS!$F$24))/12,IF($A487=TAXAS!$A$25,IF($B487="PARCELADO ATÉ 12X",$D487-($D487*TAXAS!$F$25))/12,IF($A487=TAXAS!$A$26,IF($B487="PARCELADO ATÉ 12X",$D487-($D487*TAXAS!$F$26))/12,IF($A487=TAXAS!$A$27,IF($B487="PARCELADO ATÉ 12X",$D487-($D487*TAXAS!$F$27))/12))))))))))))))))))))))))/1</f>
        <v>0</v>
      </c>
      <c r="J487" s="8">
        <f t="shared" si="0"/>
        <v>0</v>
      </c>
      <c r="K487" s="10" t="b">
        <f>IF($B487="PARCELADO ATÉ 3X",($D487-($D487*TAXAS!$D$4))-$J487)</f>
        <v>0</v>
      </c>
      <c r="L487" s="10" t="b">
        <f>IF($B487="PARCELADO ATÉ 6X",($D487-($D487*TAXAS!$E$4))-$J487)</f>
        <v>0</v>
      </c>
      <c r="M487" s="10" t="b">
        <f>IF($B487="PARCELADO ATÉ 12X",($D487-($D487*TAXAS!$F$4))-$J487)</f>
        <v>0</v>
      </c>
      <c r="N487" s="8">
        <f t="shared" si="1"/>
        <v>0</v>
      </c>
      <c r="O487" s="10">
        <f t="shared" si="2"/>
        <v>0</v>
      </c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spans="1:31" ht="15.75" customHeight="1" x14ac:dyDescent="0.2">
      <c r="A488" s="3"/>
      <c r="B488" s="5"/>
      <c r="C488" s="6"/>
      <c r="D488" s="42"/>
      <c r="E488" s="8">
        <f>IF($A488="VISA",IF($B488="DÉBITO",$D488-($D488*TAXAS!$B$4)),IF($A488="MASTER",IF($B488="DÉBITO",$D488-($D488*TAXAS!$B$5)),IF($A488="ELO", IF($B488="DÉBITO",$D488-($D488*TAXAS!$B$6)),IF($A488="HIPERCARD",IF($B488="DÉBITO",$D488-($D488*TAXAS!$B$7)),IF($A488="DINERS",IF($B488="DÉBITO",$D488-($D488*TAXAS!$B$8)),IF($A488="AMERICA EXPRESS",IF($B488="DÉBITO",$D488-($D488*TAXAS!$B$9)),IF($A488=TAXAS!$A$10,IF($B488="DÉBITO",$D488-($D488*TAXAS!$B$10)), IF($A488=TAXAS!$A$11,IF($B488="DÉBITO",$D488-($D488*TAXAS!$B$11)), IF($A488=TAXAS!$A$12,IF($B488="DÉBITO",$D488-($D488*TAXAS!$B$12)), IF($A488=TAXAS!$A$13,IF($B488="DÉBITO",$D488-($D488*TAXAS!$B$13)), IF($A488=TAXAS!$A$14,IF($B488="DÉBITO",$D488-($D488*TAXAS!$B$14)), IF($A488=TAXAS!$A$15,IF($B488="DÉBITO",$D488-($D488*TAXAS!$B$15)), IF($A488=TAXAS!$A$16,IF($B488="DÉBITO",$D488-($D488*TAXAS!$B$16)), IF($A488=TAXAS!$A$17,IF($B488="DÉBITO",$D488-($D488*TAXAS!$B$17)), IF($A488=TAXAS!$A$18,IF($B488="DÉBITO",$D488-($D488*TAXAS!$B$18)), IF($A488=TAXAS!$A$19,IF($B488="DÉBITO",$D488-($D488*TAXAS!$B$19)), IF($A488=TAXAS!$A$20,IF($B488="DÉBITO",$D488-($D488*TAXAS!$B$20)), IF($A488=TAXAS!$A$21,IF($B488="DÉBITO",$D488-($D488*TAXAS!$B$21)), IF($A488=TAXAS!$A$22,IF($B488="DÉBITO",$D488-($D488*TAXAS!$B$22)), IF($A488=TAXAS!$A$23,IF($B488="DÉBITO",$D488-($D488*TAXAS!$B$23)), IF($A488=TAXAS!$A$24,IF($B488="DÉBITO",$D488-($D488*TAXAS!$B$24)), IF($A488=TAXAS!$A$25,IF($B488="DÉBITO",$D488-($D488*TAXAS!$B$25)), IF($A488=TAXAS!$A$26,IF($B488="DÉBITO",$D488-($D488*TAXAS!$B$26)), IF($A488=TAXAS!$A$27,IF($B488="DÉBITO",$D488-($D488*TAXAS!$B$27))))))))))))))))))))))))))/1</f>
        <v>0</v>
      </c>
      <c r="F488" s="8">
        <f>IF($A488="VISA",IF($B488="CRÉDITO",$D488-($D488*TAXAS!$C$4)),IF($A488="MASTER",IF($B488="CRÉDITO",$D488-($D488*TAXAS!$C$5)),IF($A488="ELO", IF($B488="CRÉDITO",$D488-($D488*TAXAS!$C$6)),IF($A488="HIPERCARD",IF($B488="CRÉDITO",$D488-($D488*TAXAS!$C$7)),IF($A488="DINERS",IF($B488="CRÉDITO",$D488-($D488*TAXAS!$C$8)),IF($A488="AMERICA EXPRESS",IF($B488="CRÉDITO",$D488-($D488*TAXAS!$C$9)),IF($A488=TAXAS!$A$10,IF($B488="CRÉDITO",$D488-($D488*TAXAS!$C$10)), IF($A488=TAXAS!$A$11,IF($B488="CRÉDITO",$D488-($D488*TAXAS!$C$11)), IF($A488=TAXAS!$A$12,IF($B488="CRÉDITO",$D488-($D488*TAXAS!$C$12)), IF($A488=TAXAS!$A$13,IF($B488="CRÉDITO",$D488-($D488*TAXAS!$C$13)), IF($A488=TAXAS!$A$14,IF($B488="CRÉDITO",$D488-($D488*TAXAS!$C$14)), IF($A488=TAXAS!$A$15,IF($B488="CRÉDITO",$D488-($D488*TAXAS!$C$15)), IF($A488=TAXAS!$A$16,IF($B488="CRÉDITO",$D488-($D488*TAXAS!$C$16)), IF($A488=TAXAS!$A$17,IF($B488="CRÉDITO",$D488-($D488*TAXAS!$C$17)), IF($A488=TAXAS!$A$18,IF($B488="CRÉDITO",$D488-($D488*TAXAS!$C$18)), IF($A488=TAXAS!$A$19,IF($B488="CRÉDITO",$D488-($D488*TAXAS!$C$19)), IF($A488=TAXAS!$A$20,IF($B488="CRÉDITO",$D488-($D488*TAXAS!$C$20)), IF($A488=TAXAS!$A$21,IF($B488="CRÉDITO",$D488-($D488*TAXAS!$C$21)), IF($A488=TAXAS!$A$22,IF($B488="CRÉDITO",$D488-($D488*TAXAS!$C$22)), IF($A488=TAXAS!$A$23,IF($B488="CRÉDITO",$D488-($D488*TAXAS!$C$23)), IF($A488=TAXAS!$A$24,IF($B488="CRÉDITO",$D488-($D488*TAXAS!$C$24)), IF($A488=TAXAS!$A$25,IF($B488="CRÉDITO",$D488-($D488*TAXAS!$C$25)), IF($A488=TAXAS!$A$26,IF($B488="CRÉDITO",$D488-($D488*TAXAS!$C$26)), IF($A488=TAXAS!$A$27,IF($B488="CRÉDITO",$D488-($D488*TAXAS!$C$27))))))))))))))))))))))))))/1</f>
        <v>0</v>
      </c>
      <c r="G488" s="9">
        <f>IF($A488="VISA",IF($B488="PARCELADO ATÉ 3X",$D488-(D488*TAXAS!$D$4))/3,IF($A488="MASTER",IF($B488="PARCELADO ATÉ 3X",$D488-(D488*TAXAS!$D$5))/3,IF($A488="ELO",IF($B488="PARCELADO ATÉ 3X",$D488-(D488*TAXAS!$D$6))/3,IF($A488="HIPERCARD",IF($B488="PARCELADO ATÉ 3X",$D488-(D488*TAXAS!$D$7))/3,IF($A488="DINERS",IF($B488="PARCELADO ATÉ 3X",$D488-(D488*TAXAS!$D$8))/3,IF($A488="AMERICA EXPRESS",IF($B488="PARCELADO ATÉ 3X",$D488-(D488*TAXAS!$D$9))/3,IF($A488=TAXAS!$A$10,IF($B488="PARCELADO ATÉ 3X",$D488-($D488*TAXAS!$D$10))/3,IF($A488=TAXAS!$A$11,IF($B488="PARCELADO ATÉ 3X",$D488-($D488*TAXAS!$D$11))/3,IF($A488=TAXAS!$A$12,IF($B488="PARCELADO ATÉ 3X",$D488-($D488*TAXAS!$D$12))/3,IF($A488=TAXAS!$A$13,IF($B488="PARCELADO ATÉ 3X",$D488-($D488*TAXAS!$D$13))/3,IF($A488=TAXAS!$A$14,IF($B488="PARCELADO ATÉ 3X",$D488-($D488*TAXAS!$D$14))/3,IF($A488=TAXAS!$A$15,IF($B488="PARCELADO ATÉ 3X",$D488-($D488*TAXAS!$D$15))/3,IF($A488=TAXAS!$A$16,IF($B488="PARCELADO ATÉ 3X",$D488-($D488*TAXAS!$D$16))/3,IF($A488=TAXAS!$A$17,IF($B488="PARCELADO ATÉ 3X",$D488-($D488*TAXAS!$D$17))/3,IF($A488=TAXAS!$A$18,IF($B488="PARCELADO ATÉ 3X",$D488-($D488*TAXAS!$D$18))/3,IF($A488=TAXAS!$A$19,IF($B488="PARCELADO ATÉ 3X",$D488-($D488*TAXAS!$D$19))/3,IF($A488=TAXAS!$A$20,IF($B488="PARCELADO ATÉ 3X",$D488-($D488*TAXAS!$D$20))/3,IF($A488=TAXAS!$A$21,IF($B488="PARCELADO ATÉ 3X",$D488-($D488*TAXAS!$D$21))/3,IF($A488=TAXAS!$A$22,IF($B488="PARCELADO ATÉ 3X",$D488-($D488*TAXAS!$D$22))/3,IF($A488=TAXAS!$A$23,IF($B488="PARCELADO ATÉ 3X",$D488-($D488*TAXAS!$D$23))/3,IF($A488=TAXAS!$A$24,IF($B488="PARCELADO ATÉ 3X",$D488-($D488*TAXAS!$D$24))/3,IF($A488=TAXAS!$A$25,IF($B488="PARCELADO ATÉ 3X",$D488-($D488*TAXAS!$D$25))/3,IF($A488=TAXAS!$A$26,IF($B488="PARCELADO ATÉ 3X",$D488-($D488*TAXAS!$D$26))/3,IF($A488=TAXAS!$A$27,IF($B488="PARCELADO ATÉ 3X",$D488-($D488*TAXAS!$D$27))/3))))))))))))))))))))))))/1</f>
        <v>0</v>
      </c>
      <c r="H488" s="9">
        <f>IF($A488="VISA",IF($B488="PARCELADO ATÉ 6X",$D488-(D488*TAXAS!$E$4))/6,IF($A488="MASTER",IF($B488="PARCELADO ATÉ 6X",$D488-(D488*TAXAS!$E$5))/6,IF($A488="ELO",IF($B488="PARCELADO ATÉ 6X",$D488-(D488*TAXAS!$E$6))/6,IF($A488="HIPERCARD",IF($B488="PARCELADO ATÉ 6X",$D488-(D488*TAXAS!$E$7))/6,IF($A488="DINERS",IF($B488="PARCELADO ATÉ 6X",$D488-(D488*TAXAS!$E$8))/6,IF($A488="AMERICA EXPRESS",IF($B488="PARCELADO ATÉ 6X",$D488-(D488*TAXAS!$E$9))/6,IF($A488=TAXAS!$A$10,IF($B488="PARCELADO ATÉ 6X",$D488-($D488*TAXAS!$E$10))/6,IF($A488=TAXAS!$A$11,IF($B488="PARCELADO ATÉ 6X",$D488-($D488*TAXAS!$E$11))/6,IF($A488=TAXAS!$A$12,IF($B488="PARCELADO ATÉ 6X",$D488-($D488*TAXAS!$E$12))/6,IF($A488=TAXAS!$A$13,IF($B488="PARCELADO ATÉ 6X",$D488-($D488*TAXAS!$E$13))/6,IF($A488=TAXAS!$A$14,IF($B488="PARCELADO ATÉ 6X",$D488-($D488*TAXAS!$E$14))/6,IF($A488=TAXAS!$A$15,IF($B488="PARCELADO ATÉ 6X",$D488-($D488*TAXAS!$E$15))/6,IF($A488=TAXAS!$A$16,IF($B488="PARCELADO ATÉ 6X",$D488-($D488*TAXAS!$E$16))/6,IF($A488=TAXAS!$A$17,IF($B488="PARCELADO ATÉ 6X",$D488-($D488*TAXAS!$E$17))/6,IF($A488=TAXAS!$A$18,IF($B488="PARCELADO ATÉ 6X",$D488-($D488*TAXAS!$E$18))/6,IF($A488=TAXAS!$A$19,IF($B488="PARCELADO ATÉ 6X",$D488-($D488*TAXAS!$E$19))/6,IF($A488=TAXAS!$A$20,IF($B488="PARCELADO ATÉ 6X",$D488-($D488*TAXAS!$E$20))/6,IF($A488=TAXAS!$A$21,IF($B488="PARCELADO ATÉ 6X",$D488-($D488*TAXAS!$E$21))/6,IF($A488=TAXAS!$A$22,IF($B488="PARCELADO ATÉ 6X",$D488-($D488*TAXAS!$E$22))/6,IF($A488=TAXAS!$A$23,IF($B488="PARCELADO ATÉ 6X",$D488-($D488*TAXAS!$E$23))/6,IF($A488=TAXAS!$A$24,IF($B488="PARCELADO ATÉ 6X",$D488-($D488*TAXAS!$E$24))/6,IF($A488=TAXAS!$A$25,IF($B488="PARCELADO ATÉ 6X",$D488-($D488*TAXAS!$E$25))/6,IF($A488=TAXAS!$A$26,IF($B488="PARCELADO ATÉ 6X",$D488-($D488*TAXAS!$E$26))/6,IF($A488=TAXAS!$A$27,IF($B488="PARCELADO ATÉ 6X",$D488-($D488*TAXAS!$E$27))/6))))))))))))))))))))))))/1</f>
        <v>0</v>
      </c>
      <c r="I488" s="9">
        <f>IF($A488="VISA",IF($B488="PARCELADO ATÉ 12X",$D488-(D488*TAXAS!$F$4))/12,IF($A488="MASTER",IF($B488="PARCELADO ATÉ 12X",$D488-(D488*TAXAS!$F$5))/12,IF($A488="ELO",IF($B488="PARCELADO ATÉ 12X",$D488-(D488*TAXAS!$F$6))/12,IF($A488="HIPERCARD",IF($B488="PARCELADO ATÉ 12X",$D488-(D488*TAXAS!$F$7))/12,IF($A488="DINERS",IF($B488="PARCELADO ATÉ 12X",$D488-(D488*TAXAS!$F$8))/12,IF($A488="AMERICA EXPRESS",IF($B488="PARCELADO ATÉ 12X",$D488-(D488*TAXAS!$F$9))/12,IF($A488=TAXAS!$A$10,IF($B488="PARCELADO ATÉ 12X",$D488-($D488*TAXAS!$F$10))/12,IF($A488=TAXAS!$A$11,IF($B488="PARCELADO ATÉ 12X",$D488-($D488*TAXAS!$F$11))/12,IF($A488=TAXAS!$A$12,IF($B488="PARCELADO ATÉ 12X",$D488-($D488*TAXAS!$F$12))/12,IF($A488=TAXAS!$A$13,IF($B488="PARCELADO ATÉ 12X",$D488-($D488*TAXAS!$F$13))/12,IF($A488=TAXAS!$A$14,IF($B488="PARCELADO ATÉ 12X",$D488-($D488*TAXAS!$F$14))/12,IF($A488=TAXAS!$A$15,IF($B488="PARCELADO ATÉ 12X",$D488-($D488*TAXAS!$F$15))/12,IF($A488=TAXAS!$A$16,IF($B488="PARCELADO ATÉ 12X",$D488-($D488*TAXAS!$F$16))/12,IF($A488=TAXAS!$A$17,IF($B488="PARCELADO ATÉ 12X",$D488-($D488*TAXAS!$F$17))/12,IF($A488=TAXAS!$A$18,IF($B488="PARCELADO ATÉ 12X",$D488-($D488*TAXAS!$F$18))/12,IF($A488=TAXAS!$A$19,IF($B488="PARCELADO ATÉ 12X",$D488-($D488*TAXAS!$F$19))/12,IF($A488=TAXAS!$A$20,IF($B488="PARCELADO ATÉ 12X",$D488-($D488*TAXAS!$F$20))/12,IF($A488=TAXAS!$A$21,IF($B488="PARCELADO ATÉ 12X",$D488-($D488*TAXAS!$F$21))/12,IF($A488=TAXAS!$A$22,IF($B488="PARCELADO ATÉ 12X",$D488-($D488*TAXAS!$F$22))/12,IF($A488=TAXAS!$A$23,IF($B488="PARCELADO ATÉ 12X",$D488-($D488*TAXAS!$F$23))/12,IF($A488=TAXAS!$A$24,IF($B488="PARCELADO ATÉ 12X",$D488-($D488*TAXAS!$F$24))/12,IF($A488=TAXAS!$A$25,IF($B488="PARCELADO ATÉ 12X",$D488-($D488*TAXAS!$F$25))/12,IF($A488=TAXAS!$A$26,IF($B488="PARCELADO ATÉ 12X",$D488-($D488*TAXAS!$F$26))/12,IF($A488=TAXAS!$A$27,IF($B488="PARCELADO ATÉ 12X",$D488-($D488*TAXAS!$F$27))/12))))))))))))))))))))))))/1</f>
        <v>0</v>
      </c>
      <c r="J488" s="8">
        <f t="shared" si="0"/>
        <v>0</v>
      </c>
      <c r="K488" s="10" t="b">
        <f>IF($B488="PARCELADO ATÉ 3X",($D488-($D488*TAXAS!$D$4))-$J488)</f>
        <v>0</v>
      </c>
      <c r="L488" s="10" t="b">
        <f>IF($B488="PARCELADO ATÉ 6X",($D488-($D488*TAXAS!$E$4))-$J488)</f>
        <v>0</v>
      </c>
      <c r="M488" s="10" t="b">
        <f>IF($B488="PARCELADO ATÉ 12X",($D488-($D488*TAXAS!$F$4))-$J488)</f>
        <v>0</v>
      </c>
      <c r="N488" s="8">
        <f t="shared" si="1"/>
        <v>0</v>
      </c>
      <c r="O488" s="10">
        <f t="shared" si="2"/>
        <v>0</v>
      </c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spans="1:31" ht="15.75" customHeight="1" x14ac:dyDescent="0.2">
      <c r="A489" s="3"/>
      <c r="B489" s="5"/>
      <c r="C489" s="6"/>
      <c r="D489" s="42"/>
      <c r="E489" s="8">
        <f>IF($A489="VISA",IF($B489="DÉBITO",$D489-($D489*TAXAS!$B$4)),IF($A489="MASTER",IF($B489="DÉBITO",$D489-($D489*TAXAS!$B$5)),IF($A489="ELO", IF($B489="DÉBITO",$D489-($D489*TAXAS!$B$6)),IF($A489="HIPERCARD",IF($B489="DÉBITO",$D489-($D489*TAXAS!$B$7)),IF($A489="DINERS",IF($B489="DÉBITO",$D489-($D489*TAXAS!$B$8)),IF($A489="AMERICA EXPRESS",IF($B489="DÉBITO",$D489-($D489*TAXAS!$B$9)),IF($A489=TAXAS!$A$10,IF($B489="DÉBITO",$D489-($D489*TAXAS!$B$10)), IF($A489=TAXAS!$A$11,IF($B489="DÉBITO",$D489-($D489*TAXAS!$B$11)), IF($A489=TAXAS!$A$12,IF($B489="DÉBITO",$D489-($D489*TAXAS!$B$12)), IF($A489=TAXAS!$A$13,IF($B489="DÉBITO",$D489-($D489*TAXAS!$B$13)), IF($A489=TAXAS!$A$14,IF($B489="DÉBITO",$D489-($D489*TAXAS!$B$14)), IF($A489=TAXAS!$A$15,IF($B489="DÉBITO",$D489-($D489*TAXAS!$B$15)), IF($A489=TAXAS!$A$16,IF($B489="DÉBITO",$D489-($D489*TAXAS!$B$16)), IF($A489=TAXAS!$A$17,IF($B489="DÉBITO",$D489-($D489*TAXAS!$B$17)), IF($A489=TAXAS!$A$18,IF($B489="DÉBITO",$D489-($D489*TAXAS!$B$18)), IF($A489=TAXAS!$A$19,IF($B489="DÉBITO",$D489-($D489*TAXAS!$B$19)), IF($A489=TAXAS!$A$20,IF($B489="DÉBITO",$D489-($D489*TAXAS!$B$20)), IF($A489=TAXAS!$A$21,IF($B489="DÉBITO",$D489-($D489*TAXAS!$B$21)), IF($A489=TAXAS!$A$22,IF($B489="DÉBITO",$D489-($D489*TAXAS!$B$22)), IF($A489=TAXAS!$A$23,IF($B489="DÉBITO",$D489-($D489*TAXAS!$B$23)), IF($A489=TAXAS!$A$24,IF($B489="DÉBITO",$D489-($D489*TAXAS!$B$24)), IF($A489=TAXAS!$A$25,IF($B489="DÉBITO",$D489-($D489*TAXAS!$B$25)), IF($A489=TAXAS!$A$26,IF($B489="DÉBITO",$D489-($D489*TAXAS!$B$26)), IF($A489=TAXAS!$A$27,IF($B489="DÉBITO",$D489-($D489*TAXAS!$B$27))))))))))))))))))))))))))/1</f>
        <v>0</v>
      </c>
      <c r="F489" s="8">
        <f>IF($A489="VISA",IF($B489="CRÉDITO",$D489-($D489*TAXAS!$C$4)),IF($A489="MASTER",IF($B489="CRÉDITO",$D489-($D489*TAXAS!$C$5)),IF($A489="ELO", IF($B489="CRÉDITO",$D489-($D489*TAXAS!$C$6)),IF($A489="HIPERCARD",IF($B489="CRÉDITO",$D489-($D489*TAXAS!$C$7)),IF($A489="DINERS",IF($B489="CRÉDITO",$D489-($D489*TAXAS!$C$8)),IF($A489="AMERICA EXPRESS",IF($B489="CRÉDITO",$D489-($D489*TAXAS!$C$9)),IF($A489=TAXAS!$A$10,IF($B489="CRÉDITO",$D489-($D489*TAXAS!$C$10)), IF($A489=TAXAS!$A$11,IF($B489="CRÉDITO",$D489-($D489*TAXAS!$C$11)), IF($A489=TAXAS!$A$12,IF($B489="CRÉDITO",$D489-($D489*TAXAS!$C$12)), IF($A489=TAXAS!$A$13,IF($B489="CRÉDITO",$D489-($D489*TAXAS!$C$13)), IF($A489=TAXAS!$A$14,IF($B489="CRÉDITO",$D489-($D489*TAXAS!$C$14)), IF($A489=TAXAS!$A$15,IF($B489="CRÉDITO",$D489-($D489*TAXAS!$C$15)), IF($A489=TAXAS!$A$16,IF($B489="CRÉDITO",$D489-($D489*TAXAS!$C$16)), IF($A489=TAXAS!$A$17,IF($B489="CRÉDITO",$D489-($D489*TAXAS!$C$17)), IF($A489=TAXAS!$A$18,IF($B489="CRÉDITO",$D489-($D489*TAXAS!$C$18)), IF($A489=TAXAS!$A$19,IF($B489="CRÉDITO",$D489-($D489*TAXAS!$C$19)), IF($A489=TAXAS!$A$20,IF($B489="CRÉDITO",$D489-($D489*TAXAS!$C$20)), IF($A489=TAXAS!$A$21,IF($B489="CRÉDITO",$D489-($D489*TAXAS!$C$21)), IF($A489=TAXAS!$A$22,IF($B489="CRÉDITO",$D489-($D489*TAXAS!$C$22)), IF($A489=TAXAS!$A$23,IF($B489="CRÉDITO",$D489-($D489*TAXAS!$C$23)), IF($A489=TAXAS!$A$24,IF($B489="CRÉDITO",$D489-($D489*TAXAS!$C$24)), IF($A489=TAXAS!$A$25,IF($B489="CRÉDITO",$D489-($D489*TAXAS!$C$25)), IF($A489=TAXAS!$A$26,IF($B489="CRÉDITO",$D489-($D489*TAXAS!$C$26)), IF($A489=TAXAS!$A$27,IF($B489="CRÉDITO",$D489-($D489*TAXAS!$C$27))))))))))))))))))))))))))/1</f>
        <v>0</v>
      </c>
      <c r="G489" s="9">
        <f>IF($A489="VISA",IF($B489="PARCELADO ATÉ 3X",$D489-(D489*TAXAS!$D$4))/3,IF($A489="MASTER",IF($B489="PARCELADO ATÉ 3X",$D489-(D489*TAXAS!$D$5))/3,IF($A489="ELO",IF($B489="PARCELADO ATÉ 3X",$D489-(D489*TAXAS!$D$6))/3,IF($A489="HIPERCARD",IF($B489="PARCELADO ATÉ 3X",$D489-(D489*TAXAS!$D$7))/3,IF($A489="DINERS",IF($B489="PARCELADO ATÉ 3X",$D489-(D489*TAXAS!$D$8))/3,IF($A489="AMERICA EXPRESS",IF($B489="PARCELADO ATÉ 3X",$D489-(D489*TAXAS!$D$9))/3,IF($A489=TAXAS!$A$10,IF($B489="PARCELADO ATÉ 3X",$D489-($D489*TAXAS!$D$10))/3,IF($A489=TAXAS!$A$11,IF($B489="PARCELADO ATÉ 3X",$D489-($D489*TAXAS!$D$11))/3,IF($A489=TAXAS!$A$12,IF($B489="PARCELADO ATÉ 3X",$D489-($D489*TAXAS!$D$12))/3,IF($A489=TAXAS!$A$13,IF($B489="PARCELADO ATÉ 3X",$D489-($D489*TAXAS!$D$13))/3,IF($A489=TAXAS!$A$14,IF($B489="PARCELADO ATÉ 3X",$D489-($D489*TAXAS!$D$14))/3,IF($A489=TAXAS!$A$15,IF($B489="PARCELADO ATÉ 3X",$D489-($D489*TAXAS!$D$15))/3,IF($A489=TAXAS!$A$16,IF($B489="PARCELADO ATÉ 3X",$D489-($D489*TAXAS!$D$16))/3,IF($A489=TAXAS!$A$17,IF($B489="PARCELADO ATÉ 3X",$D489-($D489*TAXAS!$D$17))/3,IF($A489=TAXAS!$A$18,IF($B489="PARCELADO ATÉ 3X",$D489-($D489*TAXAS!$D$18))/3,IF($A489=TAXAS!$A$19,IF($B489="PARCELADO ATÉ 3X",$D489-($D489*TAXAS!$D$19))/3,IF($A489=TAXAS!$A$20,IF($B489="PARCELADO ATÉ 3X",$D489-($D489*TAXAS!$D$20))/3,IF($A489=TAXAS!$A$21,IF($B489="PARCELADO ATÉ 3X",$D489-($D489*TAXAS!$D$21))/3,IF($A489=TAXAS!$A$22,IF($B489="PARCELADO ATÉ 3X",$D489-($D489*TAXAS!$D$22))/3,IF($A489=TAXAS!$A$23,IF($B489="PARCELADO ATÉ 3X",$D489-($D489*TAXAS!$D$23))/3,IF($A489=TAXAS!$A$24,IF($B489="PARCELADO ATÉ 3X",$D489-($D489*TAXAS!$D$24))/3,IF($A489=TAXAS!$A$25,IF($B489="PARCELADO ATÉ 3X",$D489-($D489*TAXAS!$D$25))/3,IF($A489=TAXAS!$A$26,IF($B489="PARCELADO ATÉ 3X",$D489-($D489*TAXAS!$D$26))/3,IF($A489=TAXAS!$A$27,IF($B489="PARCELADO ATÉ 3X",$D489-($D489*TAXAS!$D$27))/3))))))))))))))))))))))))/1</f>
        <v>0</v>
      </c>
      <c r="H489" s="9">
        <f>IF($A489="VISA",IF($B489="PARCELADO ATÉ 6X",$D489-(D489*TAXAS!$E$4))/6,IF($A489="MASTER",IF($B489="PARCELADO ATÉ 6X",$D489-(D489*TAXAS!$E$5))/6,IF($A489="ELO",IF($B489="PARCELADO ATÉ 6X",$D489-(D489*TAXAS!$E$6))/6,IF($A489="HIPERCARD",IF($B489="PARCELADO ATÉ 6X",$D489-(D489*TAXAS!$E$7))/6,IF($A489="DINERS",IF($B489="PARCELADO ATÉ 6X",$D489-(D489*TAXAS!$E$8))/6,IF($A489="AMERICA EXPRESS",IF($B489="PARCELADO ATÉ 6X",$D489-(D489*TAXAS!$E$9))/6,IF($A489=TAXAS!$A$10,IF($B489="PARCELADO ATÉ 6X",$D489-($D489*TAXAS!$E$10))/6,IF($A489=TAXAS!$A$11,IF($B489="PARCELADO ATÉ 6X",$D489-($D489*TAXAS!$E$11))/6,IF($A489=TAXAS!$A$12,IF($B489="PARCELADO ATÉ 6X",$D489-($D489*TAXAS!$E$12))/6,IF($A489=TAXAS!$A$13,IF($B489="PARCELADO ATÉ 6X",$D489-($D489*TAXAS!$E$13))/6,IF($A489=TAXAS!$A$14,IF($B489="PARCELADO ATÉ 6X",$D489-($D489*TAXAS!$E$14))/6,IF($A489=TAXAS!$A$15,IF($B489="PARCELADO ATÉ 6X",$D489-($D489*TAXAS!$E$15))/6,IF($A489=TAXAS!$A$16,IF($B489="PARCELADO ATÉ 6X",$D489-($D489*TAXAS!$E$16))/6,IF($A489=TAXAS!$A$17,IF($B489="PARCELADO ATÉ 6X",$D489-($D489*TAXAS!$E$17))/6,IF($A489=TAXAS!$A$18,IF($B489="PARCELADO ATÉ 6X",$D489-($D489*TAXAS!$E$18))/6,IF($A489=TAXAS!$A$19,IF($B489="PARCELADO ATÉ 6X",$D489-($D489*TAXAS!$E$19))/6,IF($A489=TAXAS!$A$20,IF($B489="PARCELADO ATÉ 6X",$D489-($D489*TAXAS!$E$20))/6,IF($A489=TAXAS!$A$21,IF($B489="PARCELADO ATÉ 6X",$D489-($D489*TAXAS!$E$21))/6,IF($A489=TAXAS!$A$22,IF($B489="PARCELADO ATÉ 6X",$D489-($D489*TAXAS!$E$22))/6,IF($A489=TAXAS!$A$23,IF($B489="PARCELADO ATÉ 6X",$D489-($D489*TAXAS!$E$23))/6,IF($A489=TAXAS!$A$24,IF($B489="PARCELADO ATÉ 6X",$D489-($D489*TAXAS!$E$24))/6,IF($A489=TAXAS!$A$25,IF($B489="PARCELADO ATÉ 6X",$D489-($D489*TAXAS!$E$25))/6,IF($A489=TAXAS!$A$26,IF($B489="PARCELADO ATÉ 6X",$D489-($D489*TAXAS!$E$26))/6,IF($A489=TAXAS!$A$27,IF($B489="PARCELADO ATÉ 6X",$D489-($D489*TAXAS!$E$27))/6))))))))))))))))))))))))/1</f>
        <v>0</v>
      </c>
      <c r="I489" s="9">
        <f>IF($A489="VISA",IF($B489="PARCELADO ATÉ 12X",$D489-(D489*TAXAS!$F$4))/12,IF($A489="MASTER",IF($B489="PARCELADO ATÉ 12X",$D489-(D489*TAXAS!$F$5))/12,IF($A489="ELO",IF($B489="PARCELADO ATÉ 12X",$D489-(D489*TAXAS!$F$6))/12,IF($A489="HIPERCARD",IF($B489="PARCELADO ATÉ 12X",$D489-(D489*TAXAS!$F$7))/12,IF($A489="DINERS",IF($B489="PARCELADO ATÉ 12X",$D489-(D489*TAXAS!$F$8))/12,IF($A489="AMERICA EXPRESS",IF($B489="PARCELADO ATÉ 12X",$D489-(D489*TAXAS!$F$9))/12,IF($A489=TAXAS!$A$10,IF($B489="PARCELADO ATÉ 12X",$D489-($D489*TAXAS!$F$10))/12,IF($A489=TAXAS!$A$11,IF($B489="PARCELADO ATÉ 12X",$D489-($D489*TAXAS!$F$11))/12,IF($A489=TAXAS!$A$12,IF($B489="PARCELADO ATÉ 12X",$D489-($D489*TAXAS!$F$12))/12,IF($A489=TAXAS!$A$13,IF($B489="PARCELADO ATÉ 12X",$D489-($D489*TAXAS!$F$13))/12,IF($A489=TAXAS!$A$14,IF($B489="PARCELADO ATÉ 12X",$D489-($D489*TAXAS!$F$14))/12,IF($A489=TAXAS!$A$15,IF($B489="PARCELADO ATÉ 12X",$D489-($D489*TAXAS!$F$15))/12,IF($A489=TAXAS!$A$16,IF($B489="PARCELADO ATÉ 12X",$D489-($D489*TAXAS!$F$16))/12,IF($A489=TAXAS!$A$17,IF($B489="PARCELADO ATÉ 12X",$D489-($D489*TAXAS!$F$17))/12,IF($A489=TAXAS!$A$18,IF($B489="PARCELADO ATÉ 12X",$D489-($D489*TAXAS!$F$18))/12,IF($A489=TAXAS!$A$19,IF($B489="PARCELADO ATÉ 12X",$D489-($D489*TAXAS!$F$19))/12,IF($A489=TAXAS!$A$20,IF($B489="PARCELADO ATÉ 12X",$D489-($D489*TAXAS!$F$20))/12,IF($A489=TAXAS!$A$21,IF($B489="PARCELADO ATÉ 12X",$D489-($D489*TAXAS!$F$21))/12,IF($A489=TAXAS!$A$22,IF($B489="PARCELADO ATÉ 12X",$D489-($D489*TAXAS!$F$22))/12,IF($A489=TAXAS!$A$23,IF($B489="PARCELADO ATÉ 12X",$D489-($D489*TAXAS!$F$23))/12,IF($A489=TAXAS!$A$24,IF($B489="PARCELADO ATÉ 12X",$D489-($D489*TAXAS!$F$24))/12,IF($A489=TAXAS!$A$25,IF($B489="PARCELADO ATÉ 12X",$D489-($D489*TAXAS!$F$25))/12,IF($A489=TAXAS!$A$26,IF($B489="PARCELADO ATÉ 12X",$D489-($D489*TAXAS!$F$26))/12,IF($A489=TAXAS!$A$27,IF($B489="PARCELADO ATÉ 12X",$D489-($D489*TAXAS!$F$27))/12))))))))))))))))))))))))/1</f>
        <v>0</v>
      </c>
      <c r="J489" s="8">
        <f t="shared" si="0"/>
        <v>0</v>
      </c>
      <c r="K489" s="10" t="b">
        <f>IF($B489="PARCELADO ATÉ 3X",($D489-($D489*TAXAS!$D$4))-$J489)</f>
        <v>0</v>
      </c>
      <c r="L489" s="10" t="b">
        <f>IF($B489="PARCELADO ATÉ 6X",($D489-($D489*TAXAS!$E$4))-$J489)</f>
        <v>0</v>
      </c>
      <c r="M489" s="10" t="b">
        <f>IF($B489="PARCELADO ATÉ 12X",($D489-($D489*TAXAS!$F$4))-$J489)</f>
        <v>0</v>
      </c>
      <c r="N489" s="8">
        <f t="shared" si="1"/>
        <v>0</v>
      </c>
      <c r="O489" s="10">
        <f t="shared" si="2"/>
        <v>0</v>
      </c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spans="1:31" ht="15.75" customHeight="1" x14ac:dyDescent="0.2">
      <c r="A490" s="3"/>
      <c r="B490" s="5"/>
      <c r="C490" s="6"/>
      <c r="D490" s="42"/>
      <c r="E490" s="8">
        <f>IF($A490="VISA",IF($B490="DÉBITO",$D490-($D490*TAXAS!$B$4)),IF($A490="MASTER",IF($B490="DÉBITO",$D490-($D490*TAXAS!$B$5)),IF($A490="ELO", IF($B490="DÉBITO",$D490-($D490*TAXAS!$B$6)),IF($A490="HIPERCARD",IF($B490="DÉBITO",$D490-($D490*TAXAS!$B$7)),IF($A490="DINERS",IF($B490="DÉBITO",$D490-($D490*TAXAS!$B$8)),IF($A490="AMERICA EXPRESS",IF($B490="DÉBITO",$D490-($D490*TAXAS!$B$9)),IF($A490=TAXAS!$A$10,IF($B490="DÉBITO",$D490-($D490*TAXAS!$B$10)), IF($A490=TAXAS!$A$11,IF($B490="DÉBITO",$D490-($D490*TAXAS!$B$11)), IF($A490=TAXAS!$A$12,IF($B490="DÉBITO",$D490-($D490*TAXAS!$B$12)), IF($A490=TAXAS!$A$13,IF($B490="DÉBITO",$D490-($D490*TAXAS!$B$13)), IF($A490=TAXAS!$A$14,IF($B490="DÉBITO",$D490-($D490*TAXAS!$B$14)), IF($A490=TAXAS!$A$15,IF($B490="DÉBITO",$D490-($D490*TAXAS!$B$15)), IF($A490=TAXAS!$A$16,IF($B490="DÉBITO",$D490-($D490*TAXAS!$B$16)), IF($A490=TAXAS!$A$17,IF($B490="DÉBITO",$D490-($D490*TAXAS!$B$17)), IF($A490=TAXAS!$A$18,IF($B490="DÉBITO",$D490-($D490*TAXAS!$B$18)), IF($A490=TAXAS!$A$19,IF($B490="DÉBITO",$D490-($D490*TAXAS!$B$19)), IF($A490=TAXAS!$A$20,IF($B490="DÉBITO",$D490-($D490*TAXAS!$B$20)), IF($A490=TAXAS!$A$21,IF($B490="DÉBITO",$D490-($D490*TAXAS!$B$21)), IF($A490=TAXAS!$A$22,IF($B490="DÉBITO",$D490-($D490*TAXAS!$B$22)), IF($A490=TAXAS!$A$23,IF($B490="DÉBITO",$D490-($D490*TAXAS!$B$23)), IF($A490=TAXAS!$A$24,IF($B490="DÉBITO",$D490-($D490*TAXAS!$B$24)), IF($A490=TAXAS!$A$25,IF($B490="DÉBITO",$D490-($D490*TAXAS!$B$25)), IF($A490=TAXAS!$A$26,IF($B490="DÉBITO",$D490-($D490*TAXAS!$B$26)), IF($A490=TAXAS!$A$27,IF($B490="DÉBITO",$D490-($D490*TAXAS!$B$27))))))))))))))))))))))))))/1</f>
        <v>0</v>
      </c>
      <c r="F490" s="8">
        <f>IF($A490="VISA",IF($B490="CRÉDITO",$D490-($D490*TAXAS!$C$4)),IF($A490="MASTER",IF($B490="CRÉDITO",$D490-($D490*TAXAS!$C$5)),IF($A490="ELO", IF($B490="CRÉDITO",$D490-($D490*TAXAS!$C$6)),IF($A490="HIPERCARD",IF($B490="CRÉDITO",$D490-($D490*TAXAS!$C$7)),IF($A490="DINERS",IF($B490="CRÉDITO",$D490-($D490*TAXAS!$C$8)),IF($A490="AMERICA EXPRESS",IF($B490="CRÉDITO",$D490-($D490*TAXAS!$C$9)),IF($A490=TAXAS!$A$10,IF($B490="CRÉDITO",$D490-($D490*TAXAS!$C$10)), IF($A490=TAXAS!$A$11,IF($B490="CRÉDITO",$D490-($D490*TAXAS!$C$11)), IF($A490=TAXAS!$A$12,IF($B490="CRÉDITO",$D490-($D490*TAXAS!$C$12)), IF($A490=TAXAS!$A$13,IF($B490="CRÉDITO",$D490-($D490*TAXAS!$C$13)), IF($A490=TAXAS!$A$14,IF($B490="CRÉDITO",$D490-($D490*TAXAS!$C$14)), IF($A490=TAXAS!$A$15,IF($B490="CRÉDITO",$D490-($D490*TAXAS!$C$15)), IF($A490=TAXAS!$A$16,IF($B490="CRÉDITO",$D490-($D490*TAXAS!$C$16)), IF($A490=TAXAS!$A$17,IF($B490="CRÉDITO",$D490-($D490*TAXAS!$C$17)), IF($A490=TAXAS!$A$18,IF($B490="CRÉDITO",$D490-($D490*TAXAS!$C$18)), IF($A490=TAXAS!$A$19,IF($B490="CRÉDITO",$D490-($D490*TAXAS!$C$19)), IF($A490=TAXAS!$A$20,IF($B490="CRÉDITO",$D490-($D490*TAXAS!$C$20)), IF($A490=TAXAS!$A$21,IF($B490="CRÉDITO",$D490-($D490*TAXAS!$C$21)), IF($A490=TAXAS!$A$22,IF($B490="CRÉDITO",$D490-($D490*TAXAS!$C$22)), IF($A490=TAXAS!$A$23,IF($B490="CRÉDITO",$D490-($D490*TAXAS!$C$23)), IF($A490=TAXAS!$A$24,IF($B490="CRÉDITO",$D490-($D490*TAXAS!$C$24)), IF($A490=TAXAS!$A$25,IF($B490="CRÉDITO",$D490-($D490*TAXAS!$C$25)), IF($A490=TAXAS!$A$26,IF($B490="CRÉDITO",$D490-($D490*TAXAS!$C$26)), IF($A490=TAXAS!$A$27,IF($B490="CRÉDITO",$D490-($D490*TAXAS!$C$27))))))))))))))))))))))))))/1</f>
        <v>0</v>
      </c>
      <c r="G490" s="9">
        <f>IF($A490="VISA",IF($B490="PARCELADO ATÉ 3X",$D490-(D490*TAXAS!$D$4))/3,IF($A490="MASTER",IF($B490="PARCELADO ATÉ 3X",$D490-(D490*TAXAS!$D$5))/3,IF($A490="ELO",IF($B490="PARCELADO ATÉ 3X",$D490-(D490*TAXAS!$D$6))/3,IF($A490="HIPERCARD",IF($B490="PARCELADO ATÉ 3X",$D490-(D490*TAXAS!$D$7))/3,IF($A490="DINERS",IF($B490="PARCELADO ATÉ 3X",$D490-(D490*TAXAS!$D$8))/3,IF($A490="AMERICA EXPRESS",IF($B490="PARCELADO ATÉ 3X",$D490-(D490*TAXAS!$D$9))/3,IF($A490=TAXAS!$A$10,IF($B490="PARCELADO ATÉ 3X",$D490-($D490*TAXAS!$D$10))/3,IF($A490=TAXAS!$A$11,IF($B490="PARCELADO ATÉ 3X",$D490-($D490*TAXAS!$D$11))/3,IF($A490=TAXAS!$A$12,IF($B490="PARCELADO ATÉ 3X",$D490-($D490*TAXAS!$D$12))/3,IF($A490=TAXAS!$A$13,IF($B490="PARCELADO ATÉ 3X",$D490-($D490*TAXAS!$D$13))/3,IF($A490=TAXAS!$A$14,IF($B490="PARCELADO ATÉ 3X",$D490-($D490*TAXAS!$D$14))/3,IF($A490=TAXAS!$A$15,IF($B490="PARCELADO ATÉ 3X",$D490-($D490*TAXAS!$D$15))/3,IF($A490=TAXAS!$A$16,IF($B490="PARCELADO ATÉ 3X",$D490-($D490*TAXAS!$D$16))/3,IF($A490=TAXAS!$A$17,IF($B490="PARCELADO ATÉ 3X",$D490-($D490*TAXAS!$D$17))/3,IF($A490=TAXAS!$A$18,IF($B490="PARCELADO ATÉ 3X",$D490-($D490*TAXAS!$D$18))/3,IF($A490=TAXAS!$A$19,IF($B490="PARCELADO ATÉ 3X",$D490-($D490*TAXAS!$D$19))/3,IF($A490=TAXAS!$A$20,IF($B490="PARCELADO ATÉ 3X",$D490-($D490*TAXAS!$D$20))/3,IF($A490=TAXAS!$A$21,IF($B490="PARCELADO ATÉ 3X",$D490-($D490*TAXAS!$D$21))/3,IF($A490=TAXAS!$A$22,IF($B490="PARCELADO ATÉ 3X",$D490-($D490*TAXAS!$D$22))/3,IF($A490=TAXAS!$A$23,IF($B490="PARCELADO ATÉ 3X",$D490-($D490*TAXAS!$D$23))/3,IF($A490=TAXAS!$A$24,IF($B490="PARCELADO ATÉ 3X",$D490-($D490*TAXAS!$D$24))/3,IF($A490=TAXAS!$A$25,IF($B490="PARCELADO ATÉ 3X",$D490-($D490*TAXAS!$D$25))/3,IF($A490=TAXAS!$A$26,IF($B490="PARCELADO ATÉ 3X",$D490-($D490*TAXAS!$D$26))/3,IF($A490=TAXAS!$A$27,IF($B490="PARCELADO ATÉ 3X",$D490-($D490*TAXAS!$D$27))/3))))))))))))))))))))))))/1</f>
        <v>0</v>
      </c>
      <c r="H490" s="9">
        <f>IF($A490="VISA",IF($B490="PARCELADO ATÉ 6X",$D490-(D490*TAXAS!$E$4))/6,IF($A490="MASTER",IF($B490="PARCELADO ATÉ 6X",$D490-(D490*TAXAS!$E$5))/6,IF($A490="ELO",IF($B490="PARCELADO ATÉ 6X",$D490-(D490*TAXAS!$E$6))/6,IF($A490="HIPERCARD",IF($B490="PARCELADO ATÉ 6X",$D490-(D490*TAXAS!$E$7))/6,IF($A490="DINERS",IF($B490="PARCELADO ATÉ 6X",$D490-(D490*TAXAS!$E$8))/6,IF($A490="AMERICA EXPRESS",IF($B490="PARCELADO ATÉ 6X",$D490-(D490*TAXAS!$E$9))/6,IF($A490=TAXAS!$A$10,IF($B490="PARCELADO ATÉ 6X",$D490-($D490*TAXAS!$E$10))/6,IF($A490=TAXAS!$A$11,IF($B490="PARCELADO ATÉ 6X",$D490-($D490*TAXAS!$E$11))/6,IF($A490=TAXAS!$A$12,IF($B490="PARCELADO ATÉ 6X",$D490-($D490*TAXAS!$E$12))/6,IF($A490=TAXAS!$A$13,IF($B490="PARCELADO ATÉ 6X",$D490-($D490*TAXAS!$E$13))/6,IF($A490=TAXAS!$A$14,IF($B490="PARCELADO ATÉ 6X",$D490-($D490*TAXAS!$E$14))/6,IF($A490=TAXAS!$A$15,IF($B490="PARCELADO ATÉ 6X",$D490-($D490*TAXAS!$E$15))/6,IF($A490=TAXAS!$A$16,IF($B490="PARCELADO ATÉ 6X",$D490-($D490*TAXAS!$E$16))/6,IF($A490=TAXAS!$A$17,IF($B490="PARCELADO ATÉ 6X",$D490-($D490*TAXAS!$E$17))/6,IF($A490=TAXAS!$A$18,IF($B490="PARCELADO ATÉ 6X",$D490-($D490*TAXAS!$E$18))/6,IF($A490=TAXAS!$A$19,IF($B490="PARCELADO ATÉ 6X",$D490-($D490*TAXAS!$E$19))/6,IF($A490=TAXAS!$A$20,IF($B490="PARCELADO ATÉ 6X",$D490-($D490*TAXAS!$E$20))/6,IF($A490=TAXAS!$A$21,IF($B490="PARCELADO ATÉ 6X",$D490-($D490*TAXAS!$E$21))/6,IF($A490=TAXAS!$A$22,IF($B490="PARCELADO ATÉ 6X",$D490-($D490*TAXAS!$E$22))/6,IF($A490=TAXAS!$A$23,IF($B490="PARCELADO ATÉ 6X",$D490-($D490*TAXAS!$E$23))/6,IF($A490=TAXAS!$A$24,IF($B490="PARCELADO ATÉ 6X",$D490-($D490*TAXAS!$E$24))/6,IF($A490=TAXAS!$A$25,IF($B490="PARCELADO ATÉ 6X",$D490-($D490*TAXAS!$E$25))/6,IF($A490=TAXAS!$A$26,IF($B490="PARCELADO ATÉ 6X",$D490-($D490*TAXAS!$E$26))/6,IF($A490=TAXAS!$A$27,IF($B490="PARCELADO ATÉ 6X",$D490-($D490*TAXAS!$E$27))/6))))))))))))))))))))))))/1</f>
        <v>0</v>
      </c>
      <c r="I490" s="9">
        <f>IF($A490="VISA",IF($B490="PARCELADO ATÉ 12X",$D490-(D490*TAXAS!$F$4))/12,IF($A490="MASTER",IF($B490="PARCELADO ATÉ 12X",$D490-(D490*TAXAS!$F$5))/12,IF($A490="ELO",IF($B490="PARCELADO ATÉ 12X",$D490-(D490*TAXAS!$F$6))/12,IF($A490="HIPERCARD",IF($B490="PARCELADO ATÉ 12X",$D490-(D490*TAXAS!$F$7))/12,IF($A490="DINERS",IF($B490="PARCELADO ATÉ 12X",$D490-(D490*TAXAS!$F$8))/12,IF($A490="AMERICA EXPRESS",IF($B490="PARCELADO ATÉ 12X",$D490-(D490*TAXAS!$F$9))/12,IF($A490=TAXAS!$A$10,IF($B490="PARCELADO ATÉ 12X",$D490-($D490*TAXAS!$F$10))/12,IF($A490=TAXAS!$A$11,IF($B490="PARCELADO ATÉ 12X",$D490-($D490*TAXAS!$F$11))/12,IF($A490=TAXAS!$A$12,IF($B490="PARCELADO ATÉ 12X",$D490-($D490*TAXAS!$F$12))/12,IF($A490=TAXAS!$A$13,IF($B490="PARCELADO ATÉ 12X",$D490-($D490*TAXAS!$F$13))/12,IF($A490=TAXAS!$A$14,IF($B490="PARCELADO ATÉ 12X",$D490-($D490*TAXAS!$F$14))/12,IF($A490=TAXAS!$A$15,IF($B490="PARCELADO ATÉ 12X",$D490-($D490*TAXAS!$F$15))/12,IF($A490=TAXAS!$A$16,IF($B490="PARCELADO ATÉ 12X",$D490-($D490*TAXAS!$F$16))/12,IF($A490=TAXAS!$A$17,IF($B490="PARCELADO ATÉ 12X",$D490-($D490*TAXAS!$F$17))/12,IF($A490=TAXAS!$A$18,IF($B490="PARCELADO ATÉ 12X",$D490-($D490*TAXAS!$F$18))/12,IF($A490=TAXAS!$A$19,IF($B490="PARCELADO ATÉ 12X",$D490-($D490*TAXAS!$F$19))/12,IF($A490=TAXAS!$A$20,IF($B490="PARCELADO ATÉ 12X",$D490-($D490*TAXAS!$F$20))/12,IF($A490=TAXAS!$A$21,IF($B490="PARCELADO ATÉ 12X",$D490-($D490*TAXAS!$F$21))/12,IF($A490=TAXAS!$A$22,IF($B490="PARCELADO ATÉ 12X",$D490-($D490*TAXAS!$F$22))/12,IF($A490=TAXAS!$A$23,IF($B490="PARCELADO ATÉ 12X",$D490-($D490*TAXAS!$F$23))/12,IF($A490=TAXAS!$A$24,IF($B490="PARCELADO ATÉ 12X",$D490-($D490*TAXAS!$F$24))/12,IF($A490=TAXAS!$A$25,IF($B490="PARCELADO ATÉ 12X",$D490-($D490*TAXAS!$F$25))/12,IF($A490=TAXAS!$A$26,IF($B490="PARCELADO ATÉ 12X",$D490-($D490*TAXAS!$F$26))/12,IF($A490=TAXAS!$A$27,IF($B490="PARCELADO ATÉ 12X",$D490-($D490*TAXAS!$F$27))/12))))))))))))))))))))))))/1</f>
        <v>0</v>
      </c>
      <c r="J490" s="8">
        <f t="shared" si="0"/>
        <v>0</v>
      </c>
      <c r="K490" s="10" t="b">
        <f>IF($B490="PARCELADO ATÉ 3X",($D490-($D490*TAXAS!$D$4))-$J490)</f>
        <v>0</v>
      </c>
      <c r="L490" s="10" t="b">
        <f>IF($B490="PARCELADO ATÉ 6X",($D490-($D490*TAXAS!$E$4))-$J490)</f>
        <v>0</v>
      </c>
      <c r="M490" s="10" t="b">
        <f>IF($B490="PARCELADO ATÉ 12X",($D490-($D490*TAXAS!$F$4))-$J490)</f>
        <v>0</v>
      </c>
      <c r="N490" s="8">
        <f t="shared" si="1"/>
        <v>0</v>
      </c>
      <c r="O490" s="10">
        <f t="shared" si="2"/>
        <v>0</v>
      </c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spans="1:31" ht="15.75" customHeight="1" x14ac:dyDescent="0.2">
      <c r="A491" s="3"/>
      <c r="B491" s="5"/>
      <c r="C491" s="6"/>
      <c r="D491" s="42"/>
      <c r="E491" s="8">
        <f>IF($A491="VISA",IF($B491="DÉBITO",$D491-($D491*TAXAS!$B$4)),IF($A491="MASTER",IF($B491="DÉBITO",$D491-($D491*TAXAS!$B$5)),IF($A491="ELO", IF($B491="DÉBITO",$D491-($D491*TAXAS!$B$6)),IF($A491="HIPERCARD",IF($B491="DÉBITO",$D491-($D491*TAXAS!$B$7)),IF($A491="DINERS",IF($B491="DÉBITO",$D491-($D491*TAXAS!$B$8)),IF($A491="AMERICA EXPRESS",IF($B491="DÉBITO",$D491-($D491*TAXAS!$B$9)),IF($A491=TAXAS!$A$10,IF($B491="DÉBITO",$D491-($D491*TAXAS!$B$10)), IF($A491=TAXAS!$A$11,IF($B491="DÉBITO",$D491-($D491*TAXAS!$B$11)), IF($A491=TAXAS!$A$12,IF($B491="DÉBITO",$D491-($D491*TAXAS!$B$12)), IF($A491=TAXAS!$A$13,IF($B491="DÉBITO",$D491-($D491*TAXAS!$B$13)), IF($A491=TAXAS!$A$14,IF($B491="DÉBITO",$D491-($D491*TAXAS!$B$14)), IF($A491=TAXAS!$A$15,IF($B491="DÉBITO",$D491-($D491*TAXAS!$B$15)), IF($A491=TAXAS!$A$16,IF($B491="DÉBITO",$D491-($D491*TAXAS!$B$16)), IF($A491=TAXAS!$A$17,IF($B491="DÉBITO",$D491-($D491*TAXAS!$B$17)), IF($A491=TAXAS!$A$18,IF($B491="DÉBITO",$D491-($D491*TAXAS!$B$18)), IF($A491=TAXAS!$A$19,IF($B491="DÉBITO",$D491-($D491*TAXAS!$B$19)), IF($A491=TAXAS!$A$20,IF($B491="DÉBITO",$D491-($D491*TAXAS!$B$20)), IF($A491=TAXAS!$A$21,IF($B491="DÉBITO",$D491-($D491*TAXAS!$B$21)), IF($A491=TAXAS!$A$22,IF($B491="DÉBITO",$D491-($D491*TAXAS!$B$22)), IF($A491=TAXAS!$A$23,IF($B491="DÉBITO",$D491-($D491*TAXAS!$B$23)), IF($A491=TAXAS!$A$24,IF($B491="DÉBITO",$D491-($D491*TAXAS!$B$24)), IF($A491=TAXAS!$A$25,IF($B491="DÉBITO",$D491-($D491*TAXAS!$B$25)), IF($A491=TAXAS!$A$26,IF($B491="DÉBITO",$D491-($D491*TAXAS!$B$26)), IF($A491=TAXAS!$A$27,IF($B491="DÉBITO",$D491-($D491*TAXAS!$B$27))))))))))))))))))))))))))/1</f>
        <v>0</v>
      </c>
      <c r="F491" s="8">
        <f>IF($A491="VISA",IF($B491="CRÉDITO",$D491-($D491*TAXAS!$C$4)),IF($A491="MASTER",IF($B491="CRÉDITO",$D491-($D491*TAXAS!$C$5)),IF($A491="ELO", IF($B491="CRÉDITO",$D491-($D491*TAXAS!$C$6)),IF($A491="HIPERCARD",IF($B491="CRÉDITO",$D491-($D491*TAXAS!$C$7)),IF($A491="DINERS",IF($B491="CRÉDITO",$D491-($D491*TAXAS!$C$8)),IF($A491="AMERICA EXPRESS",IF($B491="CRÉDITO",$D491-($D491*TAXAS!$C$9)),IF($A491=TAXAS!$A$10,IF($B491="CRÉDITO",$D491-($D491*TAXAS!$C$10)), IF($A491=TAXAS!$A$11,IF($B491="CRÉDITO",$D491-($D491*TAXAS!$C$11)), IF($A491=TAXAS!$A$12,IF($B491="CRÉDITO",$D491-($D491*TAXAS!$C$12)), IF($A491=TAXAS!$A$13,IF($B491="CRÉDITO",$D491-($D491*TAXAS!$C$13)), IF($A491=TAXAS!$A$14,IF($B491="CRÉDITO",$D491-($D491*TAXAS!$C$14)), IF($A491=TAXAS!$A$15,IF($B491="CRÉDITO",$D491-($D491*TAXAS!$C$15)), IF($A491=TAXAS!$A$16,IF($B491="CRÉDITO",$D491-($D491*TAXAS!$C$16)), IF($A491=TAXAS!$A$17,IF($B491="CRÉDITO",$D491-($D491*TAXAS!$C$17)), IF($A491=TAXAS!$A$18,IF($B491="CRÉDITO",$D491-($D491*TAXAS!$C$18)), IF($A491=TAXAS!$A$19,IF($B491="CRÉDITO",$D491-($D491*TAXAS!$C$19)), IF($A491=TAXAS!$A$20,IF($B491="CRÉDITO",$D491-($D491*TAXAS!$C$20)), IF($A491=TAXAS!$A$21,IF($B491="CRÉDITO",$D491-($D491*TAXAS!$C$21)), IF($A491=TAXAS!$A$22,IF($B491="CRÉDITO",$D491-($D491*TAXAS!$C$22)), IF($A491=TAXAS!$A$23,IF($B491="CRÉDITO",$D491-($D491*TAXAS!$C$23)), IF($A491=TAXAS!$A$24,IF($B491="CRÉDITO",$D491-($D491*TAXAS!$C$24)), IF($A491=TAXAS!$A$25,IF($B491="CRÉDITO",$D491-($D491*TAXAS!$C$25)), IF($A491=TAXAS!$A$26,IF($B491="CRÉDITO",$D491-($D491*TAXAS!$C$26)), IF($A491=TAXAS!$A$27,IF($B491="CRÉDITO",$D491-($D491*TAXAS!$C$27))))))))))))))))))))))))))/1</f>
        <v>0</v>
      </c>
      <c r="G491" s="9">
        <f>IF($A491="VISA",IF($B491="PARCELADO ATÉ 3X",$D491-(D491*TAXAS!$D$4))/3,IF($A491="MASTER",IF($B491="PARCELADO ATÉ 3X",$D491-(D491*TAXAS!$D$5))/3,IF($A491="ELO",IF($B491="PARCELADO ATÉ 3X",$D491-(D491*TAXAS!$D$6))/3,IF($A491="HIPERCARD",IF($B491="PARCELADO ATÉ 3X",$D491-(D491*TAXAS!$D$7))/3,IF($A491="DINERS",IF($B491="PARCELADO ATÉ 3X",$D491-(D491*TAXAS!$D$8))/3,IF($A491="AMERICA EXPRESS",IF($B491="PARCELADO ATÉ 3X",$D491-(D491*TAXAS!$D$9))/3,IF($A491=TAXAS!$A$10,IF($B491="PARCELADO ATÉ 3X",$D491-($D491*TAXAS!$D$10))/3,IF($A491=TAXAS!$A$11,IF($B491="PARCELADO ATÉ 3X",$D491-($D491*TAXAS!$D$11))/3,IF($A491=TAXAS!$A$12,IF($B491="PARCELADO ATÉ 3X",$D491-($D491*TAXAS!$D$12))/3,IF($A491=TAXAS!$A$13,IF($B491="PARCELADO ATÉ 3X",$D491-($D491*TAXAS!$D$13))/3,IF($A491=TAXAS!$A$14,IF($B491="PARCELADO ATÉ 3X",$D491-($D491*TAXAS!$D$14))/3,IF($A491=TAXAS!$A$15,IF($B491="PARCELADO ATÉ 3X",$D491-($D491*TAXAS!$D$15))/3,IF($A491=TAXAS!$A$16,IF($B491="PARCELADO ATÉ 3X",$D491-($D491*TAXAS!$D$16))/3,IF($A491=TAXAS!$A$17,IF($B491="PARCELADO ATÉ 3X",$D491-($D491*TAXAS!$D$17))/3,IF($A491=TAXAS!$A$18,IF($B491="PARCELADO ATÉ 3X",$D491-($D491*TAXAS!$D$18))/3,IF($A491=TAXAS!$A$19,IF($B491="PARCELADO ATÉ 3X",$D491-($D491*TAXAS!$D$19))/3,IF($A491=TAXAS!$A$20,IF($B491="PARCELADO ATÉ 3X",$D491-($D491*TAXAS!$D$20))/3,IF($A491=TAXAS!$A$21,IF($B491="PARCELADO ATÉ 3X",$D491-($D491*TAXAS!$D$21))/3,IF($A491=TAXAS!$A$22,IF($B491="PARCELADO ATÉ 3X",$D491-($D491*TAXAS!$D$22))/3,IF($A491=TAXAS!$A$23,IF($B491="PARCELADO ATÉ 3X",$D491-($D491*TAXAS!$D$23))/3,IF($A491=TAXAS!$A$24,IF($B491="PARCELADO ATÉ 3X",$D491-($D491*TAXAS!$D$24))/3,IF($A491=TAXAS!$A$25,IF($B491="PARCELADO ATÉ 3X",$D491-($D491*TAXAS!$D$25))/3,IF($A491=TAXAS!$A$26,IF($B491="PARCELADO ATÉ 3X",$D491-($D491*TAXAS!$D$26))/3,IF($A491=TAXAS!$A$27,IF($B491="PARCELADO ATÉ 3X",$D491-($D491*TAXAS!$D$27))/3))))))))))))))))))))))))/1</f>
        <v>0</v>
      </c>
      <c r="H491" s="9">
        <f>IF($A491="VISA",IF($B491="PARCELADO ATÉ 6X",$D491-(D491*TAXAS!$E$4))/6,IF($A491="MASTER",IF($B491="PARCELADO ATÉ 6X",$D491-(D491*TAXAS!$E$5))/6,IF($A491="ELO",IF($B491="PARCELADO ATÉ 6X",$D491-(D491*TAXAS!$E$6))/6,IF($A491="HIPERCARD",IF($B491="PARCELADO ATÉ 6X",$D491-(D491*TAXAS!$E$7))/6,IF($A491="DINERS",IF($B491="PARCELADO ATÉ 6X",$D491-(D491*TAXAS!$E$8))/6,IF($A491="AMERICA EXPRESS",IF($B491="PARCELADO ATÉ 6X",$D491-(D491*TAXAS!$E$9))/6,IF($A491=TAXAS!$A$10,IF($B491="PARCELADO ATÉ 6X",$D491-($D491*TAXAS!$E$10))/6,IF($A491=TAXAS!$A$11,IF($B491="PARCELADO ATÉ 6X",$D491-($D491*TAXAS!$E$11))/6,IF($A491=TAXAS!$A$12,IF($B491="PARCELADO ATÉ 6X",$D491-($D491*TAXAS!$E$12))/6,IF($A491=TAXAS!$A$13,IF($B491="PARCELADO ATÉ 6X",$D491-($D491*TAXAS!$E$13))/6,IF($A491=TAXAS!$A$14,IF($B491="PARCELADO ATÉ 6X",$D491-($D491*TAXAS!$E$14))/6,IF($A491=TAXAS!$A$15,IF($B491="PARCELADO ATÉ 6X",$D491-($D491*TAXAS!$E$15))/6,IF($A491=TAXAS!$A$16,IF($B491="PARCELADO ATÉ 6X",$D491-($D491*TAXAS!$E$16))/6,IF($A491=TAXAS!$A$17,IF($B491="PARCELADO ATÉ 6X",$D491-($D491*TAXAS!$E$17))/6,IF($A491=TAXAS!$A$18,IF($B491="PARCELADO ATÉ 6X",$D491-($D491*TAXAS!$E$18))/6,IF($A491=TAXAS!$A$19,IF($B491="PARCELADO ATÉ 6X",$D491-($D491*TAXAS!$E$19))/6,IF($A491=TAXAS!$A$20,IF($B491="PARCELADO ATÉ 6X",$D491-($D491*TAXAS!$E$20))/6,IF($A491=TAXAS!$A$21,IF($B491="PARCELADO ATÉ 6X",$D491-($D491*TAXAS!$E$21))/6,IF($A491=TAXAS!$A$22,IF($B491="PARCELADO ATÉ 6X",$D491-($D491*TAXAS!$E$22))/6,IF($A491=TAXAS!$A$23,IF($B491="PARCELADO ATÉ 6X",$D491-($D491*TAXAS!$E$23))/6,IF($A491=TAXAS!$A$24,IF($B491="PARCELADO ATÉ 6X",$D491-($D491*TAXAS!$E$24))/6,IF($A491=TAXAS!$A$25,IF($B491="PARCELADO ATÉ 6X",$D491-($D491*TAXAS!$E$25))/6,IF($A491=TAXAS!$A$26,IF($B491="PARCELADO ATÉ 6X",$D491-($D491*TAXAS!$E$26))/6,IF($A491=TAXAS!$A$27,IF($B491="PARCELADO ATÉ 6X",$D491-($D491*TAXAS!$E$27))/6))))))))))))))))))))))))/1</f>
        <v>0</v>
      </c>
      <c r="I491" s="9">
        <f>IF($A491="VISA",IF($B491="PARCELADO ATÉ 12X",$D491-(D491*TAXAS!$F$4))/12,IF($A491="MASTER",IF($B491="PARCELADO ATÉ 12X",$D491-(D491*TAXAS!$F$5))/12,IF($A491="ELO",IF($B491="PARCELADO ATÉ 12X",$D491-(D491*TAXAS!$F$6))/12,IF($A491="HIPERCARD",IF($B491="PARCELADO ATÉ 12X",$D491-(D491*TAXAS!$F$7))/12,IF($A491="DINERS",IF($B491="PARCELADO ATÉ 12X",$D491-(D491*TAXAS!$F$8))/12,IF($A491="AMERICA EXPRESS",IF($B491="PARCELADO ATÉ 12X",$D491-(D491*TAXAS!$F$9))/12,IF($A491=TAXAS!$A$10,IF($B491="PARCELADO ATÉ 12X",$D491-($D491*TAXAS!$F$10))/12,IF($A491=TAXAS!$A$11,IF($B491="PARCELADO ATÉ 12X",$D491-($D491*TAXAS!$F$11))/12,IF($A491=TAXAS!$A$12,IF($B491="PARCELADO ATÉ 12X",$D491-($D491*TAXAS!$F$12))/12,IF($A491=TAXAS!$A$13,IF($B491="PARCELADO ATÉ 12X",$D491-($D491*TAXAS!$F$13))/12,IF($A491=TAXAS!$A$14,IF($B491="PARCELADO ATÉ 12X",$D491-($D491*TAXAS!$F$14))/12,IF($A491=TAXAS!$A$15,IF($B491="PARCELADO ATÉ 12X",$D491-($D491*TAXAS!$F$15))/12,IF($A491=TAXAS!$A$16,IF($B491="PARCELADO ATÉ 12X",$D491-($D491*TAXAS!$F$16))/12,IF($A491=TAXAS!$A$17,IF($B491="PARCELADO ATÉ 12X",$D491-($D491*TAXAS!$F$17))/12,IF($A491=TAXAS!$A$18,IF($B491="PARCELADO ATÉ 12X",$D491-($D491*TAXAS!$F$18))/12,IF($A491=TAXAS!$A$19,IF($B491="PARCELADO ATÉ 12X",$D491-($D491*TAXAS!$F$19))/12,IF($A491=TAXAS!$A$20,IF($B491="PARCELADO ATÉ 12X",$D491-($D491*TAXAS!$F$20))/12,IF($A491=TAXAS!$A$21,IF($B491="PARCELADO ATÉ 12X",$D491-($D491*TAXAS!$F$21))/12,IF($A491=TAXAS!$A$22,IF($B491="PARCELADO ATÉ 12X",$D491-($D491*TAXAS!$F$22))/12,IF($A491=TAXAS!$A$23,IF($B491="PARCELADO ATÉ 12X",$D491-($D491*TAXAS!$F$23))/12,IF($A491=TAXAS!$A$24,IF($B491="PARCELADO ATÉ 12X",$D491-($D491*TAXAS!$F$24))/12,IF($A491=TAXAS!$A$25,IF($B491="PARCELADO ATÉ 12X",$D491-($D491*TAXAS!$F$25))/12,IF($A491=TAXAS!$A$26,IF($B491="PARCELADO ATÉ 12X",$D491-($D491*TAXAS!$F$26))/12,IF($A491=TAXAS!$A$27,IF($B491="PARCELADO ATÉ 12X",$D491-($D491*TAXAS!$F$27))/12))))))))))))))))))))))))/1</f>
        <v>0</v>
      </c>
      <c r="J491" s="8">
        <f t="shared" si="0"/>
        <v>0</v>
      </c>
      <c r="K491" s="10" t="b">
        <f>IF($B491="PARCELADO ATÉ 3X",($D491-($D491*TAXAS!$D$4))-$J491)</f>
        <v>0</v>
      </c>
      <c r="L491" s="10" t="b">
        <f>IF($B491="PARCELADO ATÉ 6X",($D491-($D491*TAXAS!$E$4))-$J491)</f>
        <v>0</v>
      </c>
      <c r="M491" s="10" t="b">
        <f>IF($B491="PARCELADO ATÉ 12X",($D491-($D491*TAXAS!$F$4))-$J491)</f>
        <v>0</v>
      </c>
      <c r="N491" s="8">
        <f t="shared" si="1"/>
        <v>0</v>
      </c>
      <c r="O491" s="10">
        <f t="shared" si="2"/>
        <v>0</v>
      </c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spans="1:31" ht="15.75" customHeight="1" x14ac:dyDescent="0.2">
      <c r="A492" s="3"/>
      <c r="B492" s="5"/>
      <c r="C492" s="6"/>
      <c r="D492" s="42"/>
      <c r="E492" s="8">
        <f>IF($A492="VISA",IF($B492="DÉBITO",$D492-($D492*TAXAS!$B$4)),IF($A492="MASTER",IF($B492="DÉBITO",$D492-($D492*TAXAS!$B$5)),IF($A492="ELO", IF($B492="DÉBITO",$D492-($D492*TAXAS!$B$6)),IF($A492="HIPERCARD",IF($B492="DÉBITO",$D492-($D492*TAXAS!$B$7)),IF($A492="DINERS",IF($B492="DÉBITO",$D492-($D492*TAXAS!$B$8)),IF($A492="AMERICA EXPRESS",IF($B492="DÉBITO",$D492-($D492*TAXAS!$B$9)),IF($A492=TAXAS!$A$10,IF($B492="DÉBITO",$D492-($D492*TAXAS!$B$10)), IF($A492=TAXAS!$A$11,IF($B492="DÉBITO",$D492-($D492*TAXAS!$B$11)), IF($A492=TAXAS!$A$12,IF($B492="DÉBITO",$D492-($D492*TAXAS!$B$12)), IF($A492=TAXAS!$A$13,IF($B492="DÉBITO",$D492-($D492*TAXAS!$B$13)), IF($A492=TAXAS!$A$14,IF($B492="DÉBITO",$D492-($D492*TAXAS!$B$14)), IF($A492=TAXAS!$A$15,IF($B492="DÉBITO",$D492-($D492*TAXAS!$B$15)), IF($A492=TAXAS!$A$16,IF($B492="DÉBITO",$D492-($D492*TAXAS!$B$16)), IF($A492=TAXAS!$A$17,IF($B492="DÉBITO",$D492-($D492*TAXAS!$B$17)), IF($A492=TAXAS!$A$18,IF($B492="DÉBITO",$D492-($D492*TAXAS!$B$18)), IF($A492=TAXAS!$A$19,IF($B492="DÉBITO",$D492-($D492*TAXAS!$B$19)), IF($A492=TAXAS!$A$20,IF($B492="DÉBITO",$D492-($D492*TAXAS!$B$20)), IF($A492=TAXAS!$A$21,IF($B492="DÉBITO",$D492-($D492*TAXAS!$B$21)), IF($A492=TAXAS!$A$22,IF($B492="DÉBITO",$D492-($D492*TAXAS!$B$22)), IF($A492=TAXAS!$A$23,IF($B492="DÉBITO",$D492-($D492*TAXAS!$B$23)), IF($A492=TAXAS!$A$24,IF($B492="DÉBITO",$D492-($D492*TAXAS!$B$24)), IF($A492=TAXAS!$A$25,IF($B492="DÉBITO",$D492-($D492*TAXAS!$B$25)), IF($A492=TAXAS!$A$26,IF($B492="DÉBITO",$D492-($D492*TAXAS!$B$26)), IF($A492=TAXAS!$A$27,IF($B492="DÉBITO",$D492-($D492*TAXAS!$B$27))))))))))))))))))))))))))/1</f>
        <v>0</v>
      </c>
      <c r="F492" s="8">
        <f>IF($A492="VISA",IF($B492="CRÉDITO",$D492-($D492*TAXAS!$C$4)),IF($A492="MASTER",IF($B492="CRÉDITO",$D492-($D492*TAXAS!$C$5)),IF($A492="ELO", IF($B492="CRÉDITO",$D492-($D492*TAXAS!$C$6)),IF($A492="HIPERCARD",IF($B492="CRÉDITO",$D492-($D492*TAXAS!$C$7)),IF($A492="DINERS",IF($B492="CRÉDITO",$D492-($D492*TAXAS!$C$8)),IF($A492="AMERICA EXPRESS",IF($B492="CRÉDITO",$D492-($D492*TAXAS!$C$9)),IF($A492=TAXAS!$A$10,IF($B492="CRÉDITO",$D492-($D492*TAXAS!$C$10)), IF($A492=TAXAS!$A$11,IF($B492="CRÉDITO",$D492-($D492*TAXAS!$C$11)), IF($A492=TAXAS!$A$12,IF($B492="CRÉDITO",$D492-($D492*TAXAS!$C$12)), IF($A492=TAXAS!$A$13,IF($B492="CRÉDITO",$D492-($D492*TAXAS!$C$13)), IF($A492=TAXAS!$A$14,IF($B492="CRÉDITO",$D492-($D492*TAXAS!$C$14)), IF($A492=TAXAS!$A$15,IF($B492="CRÉDITO",$D492-($D492*TAXAS!$C$15)), IF($A492=TAXAS!$A$16,IF($B492="CRÉDITO",$D492-($D492*TAXAS!$C$16)), IF($A492=TAXAS!$A$17,IF($B492="CRÉDITO",$D492-($D492*TAXAS!$C$17)), IF($A492=TAXAS!$A$18,IF($B492="CRÉDITO",$D492-($D492*TAXAS!$C$18)), IF($A492=TAXAS!$A$19,IF($B492="CRÉDITO",$D492-($D492*TAXAS!$C$19)), IF($A492=TAXAS!$A$20,IF($B492="CRÉDITO",$D492-($D492*TAXAS!$C$20)), IF($A492=TAXAS!$A$21,IF($B492="CRÉDITO",$D492-($D492*TAXAS!$C$21)), IF($A492=TAXAS!$A$22,IF($B492="CRÉDITO",$D492-($D492*TAXAS!$C$22)), IF($A492=TAXAS!$A$23,IF($B492="CRÉDITO",$D492-($D492*TAXAS!$C$23)), IF($A492=TAXAS!$A$24,IF($B492="CRÉDITO",$D492-($D492*TAXAS!$C$24)), IF($A492=TAXAS!$A$25,IF($B492="CRÉDITO",$D492-($D492*TAXAS!$C$25)), IF($A492=TAXAS!$A$26,IF($B492="CRÉDITO",$D492-($D492*TAXAS!$C$26)), IF($A492=TAXAS!$A$27,IF($B492="CRÉDITO",$D492-($D492*TAXAS!$C$27))))))))))))))))))))))))))/1</f>
        <v>0</v>
      </c>
      <c r="G492" s="9">
        <f>IF($A492="VISA",IF($B492="PARCELADO ATÉ 3X",$D492-(D492*TAXAS!$D$4))/3,IF($A492="MASTER",IF($B492="PARCELADO ATÉ 3X",$D492-(D492*TAXAS!$D$5))/3,IF($A492="ELO",IF($B492="PARCELADO ATÉ 3X",$D492-(D492*TAXAS!$D$6))/3,IF($A492="HIPERCARD",IF($B492="PARCELADO ATÉ 3X",$D492-(D492*TAXAS!$D$7))/3,IF($A492="DINERS",IF($B492="PARCELADO ATÉ 3X",$D492-(D492*TAXAS!$D$8))/3,IF($A492="AMERICA EXPRESS",IF($B492="PARCELADO ATÉ 3X",$D492-(D492*TAXAS!$D$9))/3,IF($A492=TAXAS!$A$10,IF($B492="PARCELADO ATÉ 3X",$D492-($D492*TAXAS!$D$10))/3,IF($A492=TAXAS!$A$11,IF($B492="PARCELADO ATÉ 3X",$D492-($D492*TAXAS!$D$11))/3,IF($A492=TAXAS!$A$12,IF($B492="PARCELADO ATÉ 3X",$D492-($D492*TAXAS!$D$12))/3,IF($A492=TAXAS!$A$13,IF($B492="PARCELADO ATÉ 3X",$D492-($D492*TAXAS!$D$13))/3,IF($A492=TAXAS!$A$14,IF($B492="PARCELADO ATÉ 3X",$D492-($D492*TAXAS!$D$14))/3,IF($A492=TAXAS!$A$15,IF($B492="PARCELADO ATÉ 3X",$D492-($D492*TAXAS!$D$15))/3,IF($A492=TAXAS!$A$16,IF($B492="PARCELADO ATÉ 3X",$D492-($D492*TAXAS!$D$16))/3,IF($A492=TAXAS!$A$17,IF($B492="PARCELADO ATÉ 3X",$D492-($D492*TAXAS!$D$17))/3,IF($A492=TAXAS!$A$18,IF($B492="PARCELADO ATÉ 3X",$D492-($D492*TAXAS!$D$18))/3,IF($A492=TAXAS!$A$19,IF($B492="PARCELADO ATÉ 3X",$D492-($D492*TAXAS!$D$19))/3,IF($A492=TAXAS!$A$20,IF($B492="PARCELADO ATÉ 3X",$D492-($D492*TAXAS!$D$20))/3,IF($A492=TAXAS!$A$21,IF($B492="PARCELADO ATÉ 3X",$D492-($D492*TAXAS!$D$21))/3,IF($A492=TAXAS!$A$22,IF($B492="PARCELADO ATÉ 3X",$D492-($D492*TAXAS!$D$22))/3,IF($A492=TAXAS!$A$23,IF($B492="PARCELADO ATÉ 3X",$D492-($D492*TAXAS!$D$23))/3,IF($A492=TAXAS!$A$24,IF($B492="PARCELADO ATÉ 3X",$D492-($D492*TAXAS!$D$24))/3,IF($A492=TAXAS!$A$25,IF($B492="PARCELADO ATÉ 3X",$D492-($D492*TAXAS!$D$25))/3,IF($A492=TAXAS!$A$26,IF($B492="PARCELADO ATÉ 3X",$D492-($D492*TAXAS!$D$26))/3,IF($A492=TAXAS!$A$27,IF($B492="PARCELADO ATÉ 3X",$D492-($D492*TAXAS!$D$27))/3))))))))))))))))))))))))/1</f>
        <v>0</v>
      </c>
      <c r="H492" s="9">
        <f>IF($A492="VISA",IF($B492="PARCELADO ATÉ 6X",$D492-(D492*TAXAS!$E$4))/6,IF($A492="MASTER",IF($B492="PARCELADO ATÉ 6X",$D492-(D492*TAXAS!$E$5))/6,IF($A492="ELO",IF($B492="PARCELADO ATÉ 6X",$D492-(D492*TAXAS!$E$6))/6,IF($A492="HIPERCARD",IF($B492="PARCELADO ATÉ 6X",$D492-(D492*TAXAS!$E$7))/6,IF($A492="DINERS",IF($B492="PARCELADO ATÉ 6X",$D492-(D492*TAXAS!$E$8))/6,IF($A492="AMERICA EXPRESS",IF($B492="PARCELADO ATÉ 6X",$D492-(D492*TAXAS!$E$9))/6,IF($A492=TAXAS!$A$10,IF($B492="PARCELADO ATÉ 6X",$D492-($D492*TAXAS!$E$10))/6,IF($A492=TAXAS!$A$11,IF($B492="PARCELADO ATÉ 6X",$D492-($D492*TAXAS!$E$11))/6,IF($A492=TAXAS!$A$12,IF($B492="PARCELADO ATÉ 6X",$D492-($D492*TAXAS!$E$12))/6,IF($A492=TAXAS!$A$13,IF($B492="PARCELADO ATÉ 6X",$D492-($D492*TAXAS!$E$13))/6,IF($A492=TAXAS!$A$14,IF($B492="PARCELADO ATÉ 6X",$D492-($D492*TAXAS!$E$14))/6,IF($A492=TAXAS!$A$15,IF($B492="PARCELADO ATÉ 6X",$D492-($D492*TAXAS!$E$15))/6,IF($A492=TAXAS!$A$16,IF($B492="PARCELADO ATÉ 6X",$D492-($D492*TAXAS!$E$16))/6,IF($A492=TAXAS!$A$17,IF($B492="PARCELADO ATÉ 6X",$D492-($D492*TAXAS!$E$17))/6,IF($A492=TAXAS!$A$18,IF($B492="PARCELADO ATÉ 6X",$D492-($D492*TAXAS!$E$18))/6,IF($A492=TAXAS!$A$19,IF($B492="PARCELADO ATÉ 6X",$D492-($D492*TAXAS!$E$19))/6,IF($A492=TAXAS!$A$20,IF($B492="PARCELADO ATÉ 6X",$D492-($D492*TAXAS!$E$20))/6,IF($A492=TAXAS!$A$21,IF($B492="PARCELADO ATÉ 6X",$D492-($D492*TAXAS!$E$21))/6,IF($A492=TAXAS!$A$22,IF($B492="PARCELADO ATÉ 6X",$D492-($D492*TAXAS!$E$22))/6,IF($A492=TAXAS!$A$23,IF($B492="PARCELADO ATÉ 6X",$D492-($D492*TAXAS!$E$23))/6,IF($A492=TAXAS!$A$24,IF($B492="PARCELADO ATÉ 6X",$D492-($D492*TAXAS!$E$24))/6,IF($A492=TAXAS!$A$25,IF($B492="PARCELADO ATÉ 6X",$D492-($D492*TAXAS!$E$25))/6,IF($A492=TAXAS!$A$26,IF($B492="PARCELADO ATÉ 6X",$D492-($D492*TAXAS!$E$26))/6,IF($A492=TAXAS!$A$27,IF($B492="PARCELADO ATÉ 6X",$D492-($D492*TAXAS!$E$27))/6))))))))))))))))))))))))/1</f>
        <v>0</v>
      </c>
      <c r="I492" s="9">
        <f>IF($A492="VISA",IF($B492="PARCELADO ATÉ 12X",$D492-(D492*TAXAS!$F$4))/12,IF($A492="MASTER",IF($B492="PARCELADO ATÉ 12X",$D492-(D492*TAXAS!$F$5))/12,IF($A492="ELO",IF($B492="PARCELADO ATÉ 12X",$D492-(D492*TAXAS!$F$6))/12,IF($A492="HIPERCARD",IF($B492="PARCELADO ATÉ 12X",$D492-(D492*TAXAS!$F$7))/12,IF($A492="DINERS",IF($B492="PARCELADO ATÉ 12X",$D492-(D492*TAXAS!$F$8))/12,IF($A492="AMERICA EXPRESS",IF($B492="PARCELADO ATÉ 12X",$D492-(D492*TAXAS!$F$9))/12,IF($A492=TAXAS!$A$10,IF($B492="PARCELADO ATÉ 12X",$D492-($D492*TAXAS!$F$10))/12,IF($A492=TAXAS!$A$11,IF($B492="PARCELADO ATÉ 12X",$D492-($D492*TAXAS!$F$11))/12,IF($A492=TAXAS!$A$12,IF($B492="PARCELADO ATÉ 12X",$D492-($D492*TAXAS!$F$12))/12,IF($A492=TAXAS!$A$13,IF($B492="PARCELADO ATÉ 12X",$D492-($D492*TAXAS!$F$13))/12,IF($A492=TAXAS!$A$14,IF($B492="PARCELADO ATÉ 12X",$D492-($D492*TAXAS!$F$14))/12,IF($A492=TAXAS!$A$15,IF($B492="PARCELADO ATÉ 12X",$D492-($D492*TAXAS!$F$15))/12,IF($A492=TAXAS!$A$16,IF($B492="PARCELADO ATÉ 12X",$D492-($D492*TAXAS!$F$16))/12,IF($A492=TAXAS!$A$17,IF($B492="PARCELADO ATÉ 12X",$D492-($D492*TAXAS!$F$17))/12,IF($A492=TAXAS!$A$18,IF($B492="PARCELADO ATÉ 12X",$D492-($D492*TAXAS!$F$18))/12,IF($A492=TAXAS!$A$19,IF($B492="PARCELADO ATÉ 12X",$D492-($D492*TAXAS!$F$19))/12,IF($A492=TAXAS!$A$20,IF($B492="PARCELADO ATÉ 12X",$D492-($D492*TAXAS!$F$20))/12,IF($A492=TAXAS!$A$21,IF($B492="PARCELADO ATÉ 12X",$D492-($D492*TAXAS!$F$21))/12,IF($A492=TAXAS!$A$22,IF($B492="PARCELADO ATÉ 12X",$D492-($D492*TAXAS!$F$22))/12,IF($A492=TAXAS!$A$23,IF($B492="PARCELADO ATÉ 12X",$D492-($D492*TAXAS!$F$23))/12,IF($A492=TAXAS!$A$24,IF($B492="PARCELADO ATÉ 12X",$D492-($D492*TAXAS!$F$24))/12,IF($A492=TAXAS!$A$25,IF($B492="PARCELADO ATÉ 12X",$D492-($D492*TAXAS!$F$25))/12,IF($A492=TAXAS!$A$26,IF($B492="PARCELADO ATÉ 12X",$D492-($D492*TAXAS!$F$26))/12,IF($A492=TAXAS!$A$27,IF($B492="PARCELADO ATÉ 12X",$D492-($D492*TAXAS!$F$27))/12))))))))))))))))))))))))/1</f>
        <v>0</v>
      </c>
      <c r="J492" s="8">
        <f t="shared" si="0"/>
        <v>0</v>
      </c>
      <c r="K492" s="10" t="b">
        <f>IF($B492="PARCELADO ATÉ 3X",($D492-($D492*TAXAS!$D$4))-$J492)</f>
        <v>0</v>
      </c>
      <c r="L492" s="10" t="b">
        <f>IF($B492="PARCELADO ATÉ 6X",($D492-($D492*TAXAS!$E$4))-$J492)</f>
        <v>0</v>
      </c>
      <c r="M492" s="10" t="b">
        <f>IF($B492="PARCELADO ATÉ 12X",($D492-($D492*TAXAS!$F$4))-$J492)</f>
        <v>0</v>
      </c>
      <c r="N492" s="8">
        <f t="shared" si="1"/>
        <v>0</v>
      </c>
      <c r="O492" s="10">
        <f t="shared" si="2"/>
        <v>0</v>
      </c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spans="1:31" ht="15.75" customHeight="1" x14ac:dyDescent="0.2">
      <c r="A493" s="3"/>
      <c r="B493" s="5"/>
      <c r="C493" s="6"/>
      <c r="D493" s="42"/>
      <c r="E493" s="8">
        <f>IF($A493="VISA",IF($B493="DÉBITO",$D493-($D493*TAXAS!$B$4)),IF($A493="MASTER",IF($B493="DÉBITO",$D493-($D493*TAXAS!$B$5)),IF($A493="ELO", IF($B493="DÉBITO",$D493-($D493*TAXAS!$B$6)),IF($A493="HIPERCARD",IF($B493="DÉBITO",$D493-($D493*TAXAS!$B$7)),IF($A493="DINERS",IF($B493="DÉBITO",$D493-($D493*TAXAS!$B$8)),IF($A493="AMERICA EXPRESS",IF($B493="DÉBITO",$D493-($D493*TAXAS!$B$9)),IF($A493=TAXAS!$A$10,IF($B493="DÉBITO",$D493-($D493*TAXAS!$B$10)), IF($A493=TAXAS!$A$11,IF($B493="DÉBITO",$D493-($D493*TAXAS!$B$11)), IF($A493=TAXAS!$A$12,IF($B493="DÉBITO",$D493-($D493*TAXAS!$B$12)), IF($A493=TAXAS!$A$13,IF($B493="DÉBITO",$D493-($D493*TAXAS!$B$13)), IF($A493=TAXAS!$A$14,IF($B493="DÉBITO",$D493-($D493*TAXAS!$B$14)), IF($A493=TAXAS!$A$15,IF($B493="DÉBITO",$D493-($D493*TAXAS!$B$15)), IF($A493=TAXAS!$A$16,IF($B493="DÉBITO",$D493-($D493*TAXAS!$B$16)), IF($A493=TAXAS!$A$17,IF($B493="DÉBITO",$D493-($D493*TAXAS!$B$17)), IF($A493=TAXAS!$A$18,IF($B493="DÉBITO",$D493-($D493*TAXAS!$B$18)), IF($A493=TAXAS!$A$19,IF($B493="DÉBITO",$D493-($D493*TAXAS!$B$19)), IF($A493=TAXAS!$A$20,IF($B493="DÉBITO",$D493-($D493*TAXAS!$B$20)), IF($A493=TAXAS!$A$21,IF($B493="DÉBITO",$D493-($D493*TAXAS!$B$21)), IF($A493=TAXAS!$A$22,IF($B493="DÉBITO",$D493-($D493*TAXAS!$B$22)), IF($A493=TAXAS!$A$23,IF($B493="DÉBITO",$D493-($D493*TAXAS!$B$23)), IF($A493=TAXAS!$A$24,IF($B493="DÉBITO",$D493-($D493*TAXAS!$B$24)), IF($A493=TAXAS!$A$25,IF($B493="DÉBITO",$D493-($D493*TAXAS!$B$25)), IF($A493=TAXAS!$A$26,IF($B493="DÉBITO",$D493-($D493*TAXAS!$B$26)), IF($A493=TAXAS!$A$27,IF($B493="DÉBITO",$D493-($D493*TAXAS!$B$27))))))))))))))))))))))))))/1</f>
        <v>0</v>
      </c>
      <c r="F493" s="8">
        <f>IF($A493="VISA",IF($B493="CRÉDITO",$D493-($D493*TAXAS!$C$4)),IF($A493="MASTER",IF($B493="CRÉDITO",$D493-($D493*TAXAS!$C$5)),IF($A493="ELO", IF($B493="CRÉDITO",$D493-($D493*TAXAS!$C$6)),IF($A493="HIPERCARD",IF($B493="CRÉDITO",$D493-($D493*TAXAS!$C$7)),IF($A493="DINERS",IF($B493="CRÉDITO",$D493-($D493*TAXAS!$C$8)),IF($A493="AMERICA EXPRESS",IF($B493="CRÉDITO",$D493-($D493*TAXAS!$C$9)),IF($A493=TAXAS!$A$10,IF($B493="CRÉDITO",$D493-($D493*TAXAS!$C$10)), IF($A493=TAXAS!$A$11,IF($B493="CRÉDITO",$D493-($D493*TAXAS!$C$11)), IF($A493=TAXAS!$A$12,IF($B493="CRÉDITO",$D493-($D493*TAXAS!$C$12)), IF($A493=TAXAS!$A$13,IF($B493="CRÉDITO",$D493-($D493*TAXAS!$C$13)), IF($A493=TAXAS!$A$14,IF($B493="CRÉDITO",$D493-($D493*TAXAS!$C$14)), IF($A493=TAXAS!$A$15,IF($B493="CRÉDITO",$D493-($D493*TAXAS!$C$15)), IF($A493=TAXAS!$A$16,IF($B493="CRÉDITO",$D493-($D493*TAXAS!$C$16)), IF($A493=TAXAS!$A$17,IF($B493="CRÉDITO",$D493-($D493*TAXAS!$C$17)), IF($A493=TAXAS!$A$18,IF($B493="CRÉDITO",$D493-($D493*TAXAS!$C$18)), IF($A493=TAXAS!$A$19,IF($B493="CRÉDITO",$D493-($D493*TAXAS!$C$19)), IF($A493=TAXAS!$A$20,IF($B493="CRÉDITO",$D493-($D493*TAXAS!$C$20)), IF($A493=TAXAS!$A$21,IF($B493="CRÉDITO",$D493-($D493*TAXAS!$C$21)), IF($A493=TAXAS!$A$22,IF($B493="CRÉDITO",$D493-($D493*TAXAS!$C$22)), IF($A493=TAXAS!$A$23,IF($B493="CRÉDITO",$D493-($D493*TAXAS!$C$23)), IF($A493=TAXAS!$A$24,IF($B493="CRÉDITO",$D493-($D493*TAXAS!$C$24)), IF($A493=TAXAS!$A$25,IF($B493="CRÉDITO",$D493-($D493*TAXAS!$C$25)), IF($A493=TAXAS!$A$26,IF($B493="CRÉDITO",$D493-($D493*TAXAS!$C$26)), IF($A493=TAXAS!$A$27,IF($B493="CRÉDITO",$D493-($D493*TAXAS!$C$27))))))))))))))))))))))))))/1</f>
        <v>0</v>
      </c>
      <c r="G493" s="9">
        <f>IF($A493="VISA",IF($B493="PARCELADO ATÉ 3X",$D493-(D493*TAXAS!$D$4))/3,IF($A493="MASTER",IF($B493="PARCELADO ATÉ 3X",$D493-(D493*TAXAS!$D$5))/3,IF($A493="ELO",IF($B493="PARCELADO ATÉ 3X",$D493-(D493*TAXAS!$D$6))/3,IF($A493="HIPERCARD",IF($B493="PARCELADO ATÉ 3X",$D493-(D493*TAXAS!$D$7))/3,IF($A493="DINERS",IF($B493="PARCELADO ATÉ 3X",$D493-(D493*TAXAS!$D$8))/3,IF($A493="AMERICA EXPRESS",IF($B493="PARCELADO ATÉ 3X",$D493-(D493*TAXAS!$D$9))/3,IF($A493=TAXAS!$A$10,IF($B493="PARCELADO ATÉ 3X",$D493-($D493*TAXAS!$D$10))/3,IF($A493=TAXAS!$A$11,IF($B493="PARCELADO ATÉ 3X",$D493-($D493*TAXAS!$D$11))/3,IF($A493=TAXAS!$A$12,IF($B493="PARCELADO ATÉ 3X",$D493-($D493*TAXAS!$D$12))/3,IF($A493=TAXAS!$A$13,IF($B493="PARCELADO ATÉ 3X",$D493-($D493*TAXAS!$D$13))/3,IF($A493=TAXAS!$A$14,IF($B493="PARCELADO ATÉ 3X",$D493-($D493*TAXAS!$D$14))/3,IF($A493=TAXAS!$A$15,IF($B493="PARCELADO ATÉ 3X",$D493-($D493*TAXAS!$D$15))/3,IF($A493=TAXAS!$A$16,IF($B493="PARCELADO ATÉ 3X",$D493-($D493*TAXAS!$D$16))/3,IF($A493=TAXAS!$A$17,IF($B493="PARCELADO ATÉ 3X",$D493-($D493*TAXAS!$D$17))/3,IF($A493=TAXAS!$A$18,IF($B493="PARCELADO ATÉ 3X",$D493-($D493*TAXAS!$D$18))/3,IF($A493=TAXAS!$A$19,IF($B493="PARCELADO ATÉ 3X",$D493-($D493*TAXAS!$D$19))/3,IF($A493=TAXAS!$A$20,IF($B493="PARCELADO ATÉ 3X",$D493-($D493*TAXAS!$D$20))/3,IF($A493=TAXAS!$A$21,IF($B493="PARCELADO ATÉ 3X",$D493-($D493*TAXAS!$D$21))/3,IF($A493=TAXAS!$A$22,IF($B493="PARCELADO ATÉ 3X",$D493-($D493*TAXAS!$D$22))/3,IF($A493=TAXAS!$A$23,IF($B493="PARCELADO ATÉ 3X",$D493-($D493*TAXAS!$D$23))/3,IF($A493=TAXAS!$A$24,IF($B493="PARCELADO ATÉ 3X",$D493-($D493*TAXAS!$D$24))/3,IF($A493=TAXAS!$A$25,IF($B493="PARCELADO ATÉ 3X",$D493-($D493*TAXAS!$D$25))/3,IF($A493=TAXAS!$A$26,IF($B493="PARCELADO ATÉ 3X",$D493-($D493*TAXAS!$D$26))/3,IF($A493=TAXAS!$A$27,IF($B493="PARCELADO ATÉ 3X",$D493-($D493*TAXAS!$D$27))/3))))))))))))))))))))))))/1</f>
        <v>0</v>
      </c>
      <c r="H493" s="9">
        <f>IF($A493="VISA",IF($B493="PARCELADO ATÉ 6X",$D493-(D493*TAXAS!$E$4))/6,IF($A493="MASTER",IF($B493="PARCELADO ATÉ 6X",$D493-(D493*TAXAS!$E$5))/6,IF($A493="ELO",IF($B493="PARCELADO ATÉ 6X",$D493-(D493*TAXAS!$E$6))/6,IF($A493="HIPERCARD",IF($B493="PARCELADO ATÉ 6X",$D493-(D493*TAXAS!$E$7))/6,IF($A493="DINERS",IF($B493="PARCELADO ATÉ 6X",$D493-(D493*TAXAS!$E$8))/6,IF($A493="AMERICA EXPRESS",IF($B493="PARCELADO ATÉ 6X",$D493-(D493*TAXAS!$E$9))/6,IF($A493=TAXAS!$A$10,IF($B493="PARCELADO ATÉ 6X",$D493-($D493*TAXAS!$E$10))/6,IF($A493=TAXAS!$A$11,IF($B493="PARCELADO ATÉ 6X",$D493-($D493*TAXAS!$E$11))/6,IF($A493=TAXAS!$A$12,IF($B493="PARCELADO ATÉ 6X",$D493-($D493*TAXAS!$E$12))/6,IF($A493=TAXAS!$A$13,IF($B493="PARCELADO ATÉ 6X",$D493-($D493*TAXAS!$E$13))/6,IF($A493=TAXAS!$A$14,IF($B493="PARCELADO ATÉ 6X",$D493-($D493*TAXAS!$E$14))/6,IF($A493=TAXAS!$A$15,IF($B493="PARCELADO ATÉ 6X",$D493-($D493*TAXAS!$E$15))/6,IF($A493=TAXAS!$A$16,IF($B493="PARCELADO ATÉ 6X",$D493-($D493*TAXAS!$E$16))/6,IF($A493=TAXAS!$A$17,IF($B493="PARCELADO ATÉ 6X",$D493-($D493*TAXAS!$E$17))/6,IF($A493=TAXAS!$A$18,IF($B493="PARCELADO ATÉ 6X",$D493-($D493*TAXAS!$E$18))/6,IF($A493=TAXAS!$A$19,IF($B493="PARCELADO ATÉ 6X",$D493-($D493*TAXAS!$E$19))/6,IF($A493=TAXAS!$A$20,IF($B493="PARCELADO ATÉ 6X",$D493-($D493*TAXAS!$E$20))/6,IF($A493=TAXAS!$A$21,IF($B493="PARCELADO ATÉ 6X",$D493-($D493*TAXAS!$E$21))/6,IF($A493=TAXAS!$A$22,IF($B493="PARCELADO ATÉ 6X",$D493-($D493*TAXAS!$E$22))/6,IF($A493=TAXAS!$A$23,IF($B493="PARCELADO ATÉ 6X",$D493-($D493*TAXAS!$E$23))/6,IF($A493=TAXAS!$A$24,IF($B493="PARCELADO ATÉ 6X",$D493-($D493*TAXAS!$E$24))/6,IF($A493=TAXAS!$A$25,IF($B493="PARCELADO ATÉ 6X",$D493-($D493*TAXAS!$E$25))/6,IF($A493=TAXAS!$A$26,IF($B493="PARCELADO ATÉ 6X",$D493-($D493*TAXAS!$E$26))/6,IF($A493=TAXAS!$A$27,IF($B493="PARCELADO ATÉ 6X",$D493-($D493*TAXAS!$E$27))/6))))))))))))))))))))))))/1</f>
        <v>0</v>
      </c>
      <c r="I493" s="9">
        <f>IF($A493="VISA",IF($B493="PARCELADO ATÉ 12X",$D493-(D493*TAXAS!$F$4))/12,IF($A493="MASTER",IF($B493="PARCELADO ATÉ 12X",$D493-(D493*TAXAS!$F$5))/12,IF($A493="ELO",IF($B493="PARCELADO ATÉ 12X",$D493-(D493*TAXAS!$F$6))/12,IF($A493="HIPERCARD",IF($B493="PARCELADO ATÉ 12X",$D493-(D493*TAXAS!$F$7))/12,IF($A493="DINERS",IF($B493="PARCELADO ATÉ 12X",$D493-(D493*TAXAS!$F$8))/12,IF($A493="AMERICA EXPRESS",IF($B493="PARCELADO ATÉ 12X",$D493-(D493*TAXAS!$F$9))/12,IF($A493=TAXAS!$A$10,IF($B493="PARCELADO ATÉ 12X",$D493-($D493*TAXAS!$F$10))/12,IF($A493=TAXAS!$A$11,IF($B493="PARCELADO ATÉ 12X",$D493-($D493*TAXAS!$F$11))/12,IF($A493=TAXAS!$A$12,IF($B493="PARCELADO ATÉ 12X",$D493-($D493*TAXAS!$F$12))/12,IF($A493=TAXAS!$A$13,IF($B493="PARCELADO ATÉ 12X",$D493-($D493*TAXAS!$F$13))/12,IF($A493=TAXAS!$A$14,IF($B493="PARCELADO ATÉ 12X",$D493-($D493*TAXAS!$F$14))/12,IF($A493=TAXAS!$A$15,IF($B493="PARCELADO ATÉ 12X",$D493-($D493*TAXAS!$F$15))/12,IF($A493=TAXAS!$A$16,IF($B493="PARCELADO ATÉ 12X",$D493-($D493*TAXAS!$F$16))/12,IF($A493=TAXAS!$A$17,IF($B493="PARCELADO ATÉ 12X",$D493-($D493*TAXAS!$F$17))/12,IF($A493=TAXAS!$A$18,IF($B493="PARCELADO ATÉ 12X",$D493-($D493*TAXAS!$F$18))/12,IF($A493=TAXAS!$A$19,IF($B493="PARCELADO ATÉ 12X",$D493-($D493*TAXAS!$F$19))/12,IF($A493=TAXAS!$A$20,IF($B493="PARCELADO ATÉ 12X",$D493-($D493*TAXAS!$F$20))/12,IF($A493=TAXAS!$A$21,IF($B493="PARCELADO ATÉ 12X",$D493-($D493*TAXAS!$F$21))/12,IF($A493=TAXAS!$A$22,IF($B493="PARCELADO ATÉ 12X",$D493-($D493*TAXAS!$F$22))/12,IF($A493=TAXAS!$A$23,IF($B493="PARCELADO ATÉ 12X",$D493-($D493*TAXAS!$F$23))/12,IF($A493=TAXAS!$A$24,IF($B493="PARCELADO ATÉ 12X",$D493-($D493*TAXAS!$F$24))/12,IF($A493=TAXAS!$A$25,IF($B493="PARCELADO ATÉ 12X",$D493-($D493*TAXAS!$F$25))/12,IF($A493=TAXAS!$A$26,IF($B493="PARCELADO ATÉ 12X",$D493-($D493*TAXAS!$F$26))/12,IF($A493=TAXAS!$A$27,IF($B493="PARCELADO ATÉ 12X",$D493-($D493*TAXAS!$F$27))/12))))))))))))))))))))))))/1</f>
        <v>0</v>
      </c>
      <c r="J493" s="8">
        <f t="shared" si="0"/>
        <v>0</v>
      </c>
      <c r="K493" s="10" t="b">
        <f>IF($B493="PARCELADO ATÉ 3X",($D493-($D493*TAXAS!$D$4))-$J493)</f>
        <v>0</v>
      </c>
      <c r="L493" s="10" t="b">
        <f>IF($B493="PARCELADO ATÉ 6X",($D493-($D493*TAXAS!$E$4))-$J493)</f>
        <v>0</v>
      </c>
      <c r="M493" s="10" t="b">
        <f>IF($B493="PARCELADO ATÉ 12X",($D493-($D493*TAXAS!$F$4))-$J493)</f>
        <v>0</v>
      </c>
      <c r="N493" s="8">
        <f t="shared" si="1"/>
        <v>0</v>
      </c>
      <c r="O493" s="10">
        <f t="shared" si="2"/>
        <v>0</v>
      </c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spans="1:31" ht="15.75" customHeight="1" x14ac:dyDescent="0.2">
      <c r="A494" s="3"/>
      <c r="B494" s="5"/>
      <c r="C494" s="6"/>
      <c r="D494" s="42"/>
      <c r="E494" s="8">
        <f>IF($A494="VISA",IF($B494="DÉBITO",$D494-($D494*TAXAS!$B$4)),IF($A494="MASTER",IF($B494="DÉBITO",$D494-($D494*TAXAS!$B$5)),IF($A494="ELO", IF($B494="DÉBITO",$D494-($D494*TAXAS!$B$6)),IF($A494="HIPERCARD",IF($B494="DÉBITO",$D494-($D494*TAXAS!$B$7)),IF($A494="DINERS",IF($B494="DÉBITO",$D494-($D494*TAXAS!$B$8)),IF($A494="AMERICA EXPRESS",IF($B494="DÉBITO",$D494-($D494*TAXAS!$B$9)),IF($A494=TAXAS!$A$10,IF($B494="DÉBITO",$D494-($D494*TAXAS!$B$10)), IF($A494=TAXAS!$A$11,IF($B494="DÉBITO",$D494-($D494*TAXAS!$B$11)), IF($A494=TAXAS!$A$12,IF($B494="DÉBITO",$D494-($D494*TAXAS!$B$12)), IF($A494=TAXAS!$A$13,IF($B494="DÉBITO",$D494-($D494*TAXAS!$B$13)), IF($A494=TAXAS!$A$14,IF($B494="DÉBITO",$D494-($D494*TAXAS!$B$14)), IF($A494=TAXAS!$A$15,IF($B494="DÉBITO",$D494-($D494*TAXAS!$B$15)), IF($A494=TAXAS!$A$16,IF($B494="DÉBITO",$D494-($D494*TAXAS!$B$16)), IF($A494=TAXAS!$A$17,IF($B494="DÉBITO",$D494-($D494*TAXAS!$B$17)), IF($A494=TAXAS!$A$18,IF($B494="DÉBITO",$D494-($D494*TAXAS!$B$18)), IF($A494=TAXAS!$A$19,IF($B494="DÉBITO",$D494-($D494*TAXAS!$B$19)), IF($A494=TAXAS!$A$20,IF($B494="DÉBITO",$D494-($D494*TAXAS!$B$20)), IF($A494=TAXAS!$A$21,IF($B494="DÉBITO",$D494-($D494*TAXAS!$B$21)), IF($A494=TAXAS!$A$22,IF($B494="DÉBITO",$D494-($D494*TAXAS!$B$22)), IF($A494=TAXAS!$A$23,IF($B494="DÉBITO",$D494-($D494*TAXAS!$B$23)), IF($A494=TAXAS!$A$24,IF($B494="DÉBITO",$D494-($D494*TAXAS!$B$24)), IF($A494=TAXAS!$A$25,IF($B494="DÉBITO",$D494-($D494*TAXAS!$B$25)), IF($A494=TAXAS!$A$26,IF($B494="DÉBITO",$D494-($D494*TAXAS!$B$26)), IF($A494=TAXAS!$A$27,IF($B494="DÉBITO",$D494-($D494*TAXAS!$B$27))))))))))))))))))))))))))/1</f>
        <v>0</v>
      </c>
      <c r="F494" s="8">
        <f>IF($A494="VISA",IF($B494="CRÉDITO",$D494-($D494*TAXAS!$C$4)),IF($A494="MASTER",IF($B494="CRÉDITO",$D494-($D494*TAXAS!$C$5)),IF($A494="ELO", IF($B494="CRÉDITO",$D494-($D494*TAXAS!$C$6)),IF($A494="HIPERCARD",IF($B494="CRÉDITO",$D494-($D494*TAXAS!$C$7)),IF($A494="DINERS",IF($B494="CRÉDITO",$D494-($D494*TAXAS!$C$8)),IF($A494="AMERICA EXPRESS",IF($B494="CRÉDITO",$D494-($D494*TAXAS!$C$9)),IF($A494=TAXAS!$A$10,IF($B494="CRÉDITO",$D494-($D494*TAXAS!$C$10)), IF($A494=TAXAS!$A$11,IF($B494="CRÉDITO",$D494-($D494*TAXAS!$C$11)), IF($A494=TAXAS!$A$12,IF($B494="CRÉDITO",$D494-($D494*TAXAS!$C$12)), IF($A494=TAXAS!$A$13,IF($B494="CRÉDITO",$D494-($D494*TAXAS!$C$13)), IF($A494=TAXAS!$A$14,IF($B494="CRÉDITO",$D494-($D494*TAXAS!$C$14)), IF($A494=TAXAS!$A$15,IF($B494="CRÉDITO",$D494-($D494*TAXAS!$C$15)), IF($A494=TAXAS!$A$16,IF($B494="CRÉDITO",$D494-($D494*TAXAS!$C$16)), IF($A494=TAXAS!$A$17,IF($B494="CRÉDITO",$D494-($D494*TAXAS!$C$17)), IF($A494=TAXAS!$A$18,IF($B494="CRÉDITO",$D494-($D494*TAXAS!$C$18)), IF($A494=TAXAS!$A$19,IF($B494="CRÉDITO",$D494-($D494*TAXAS!$C$19)), IF($A494=TAXAS!$A$20,IF($B494="CRÉDITO",$D494-($D494*TAXAS!$C$20)), IF($A494=TAXAS!$A$21,IF($B494="CRÉDITO",$D494-($D494*TAXAS!$C$21)), IF($A494=TAXAS!$A$22,IF($B494="CRÉDITO",$D494-($D494*TAXAS!$C$22)), IF($A494=TAXAS!$A$23,IF($B494="CRÉDITO",$D494-($D494*TAXAS!$C$23)), IF($A494=TAXAS!$A$24,IF($B494="CRÉDITO",$D494-($D494*TAXAS!$C$24)), IF($A494=TAXAS!$A$25,IF($B494="CRÉDITO",$D494-($D494*TAXAS!$C$25)), IF($A494=TAXAS!$A$26,IF($B494="CRÉDITO",$D494-($D494*TAXAS!$C$26)), IF($A494=TAXAS!$A$27,IF($B494="CRÉDITO",$D494-($D494*TAXAS!$C$27))))))))))))))))))))))))))/1</f>
        <v>0</v>
      </c>
      <c r="G494" s="9">
        <f>IF($A494="VISA",IF($B494="PARCELADO ATÉ 3X",$D494-(D494*TAXAS!$D$4))/3,IF($A494="MASTER",IF($B494="PARCELADO ATÉ 3X",$D494-(D494*TAXAS!$D$5))/3,IF($A494="ELO",IF($B494="PARCELADO ATÉ 3X",$D494-(D494*TAXAS!$D$6))/3,IF($A494="HIPERCARD",IF($B494="PARCELADO ATÉ 3X",$D494-(D494*TAXAS!$D$7))/3,IF($A494="DINERS",IF($B494="PARCELADO ATÉ 3X",$D494-(D494*TAXAS!$D$8))/3,IF($A494="AMERICA EXPRESS",IF($B494="PARCELADO ATÉ 3X",$D494-(D494*TAXAS!$D$9))/3,IF($A494=TAXAS!$A$10,IF($B494="PARCELADO ATÉ 3X",$D494-($D494*TAXAS!$D$10))/3,IF($A494=TAXAS!$A$11,IF($B494="PARCELADO ATÉ 3X",$D494-($D494*TAXAS!$D$11))/3,IF($A494=TAXAS!$A$12,IF($B494="PARCELADO ATÉ 3X",$D494-($D494*TAXAS!$D$12))/3,IF($A494=TAXAS!$A$13,IF($B494="PARCELADO ATÉ 3X",$D494-($D494*TAXAS!$D$13))/3,IF($A494=TAXAS!$A$14,IF($B494="PARCELADO ATÉ 3X",$D494-($D494*TAXAS!$D$14))/3,IF($A494=TAXAS!$A$15,IF($B494="PARCELADO ATÉ 3X",$D494-($D494*TAXAS!$D$15))/3,IF($A494=TAXAS!$A$16,IF($B494="PARCELADO ATÉ 3X",$D494-($D494*TAXAS!$D$16))/3,IF($A494=TAXAS!$A$17,IF($B494="PARCELADO ATÉ 3X",$D494-($D494*TAXAS!$D$17))/3,IF($A494=TAXAS!$A$18,IF($B494="PARCELADO ATÉ 3X",$D494-($D494*TAXAS!$D$18))/3,IF($A494=TAXAS!$A$19,IF($B494="PARCELADO ATÉ 3X",$D494-($D494*TAXAS!$D$19))/3,IF($A494=TAXAS!$A$20,IF($B494="PARCELADO ATÉ 3X",$D494-($D494*TAXAS!$D$20))/3,IF($A494=TAXAS!$A$21,IF($B494="PARCELADO ATÉ 3X",$D494-($D494*TAXAS!$D$21))/3,IF($A494=TAXAS!$A$22,IF($B494="PARCELADO ATÉ 3X",$D494-($D494*TAXAS!$D$22))/3,IF($A494=TAXAS!$A$23,IF($B494="PARCELADO ATÉ 3X",$D494-($D494*TAXAS!$D$23))/3,IF($A494=TAXAS!$A$24,IF($B494="PARCELADO ATÉ 3X",$D494-($D494*TAXAS!$D$24))/3,IF($A494=TAXAS!$A$25,IF($B494="PARCELADO ATÉ 3X",$D494-($D494*TAXAS!$D$25))/3,IF($A494=TAXAS!$A$26,IF($B494="PARCELADO ATÉ 3X",$D494-($D494*TAXAS!$D$26))/3,IF($A494=TAXAS!$A$27,IF($B494="PARCELADO ATÉ 3X",$D494-($D494*TAXAS!$D$27))/3))))))))))))))))))))))))/1</f>
        <v>0</v>
      </c>
      <c r="H494" s="9">
        <f>IF($A494="VISA",IF($B494="PARCELADO ATÉ 6X",$D494-(D494*TAXAS!$E$4))/6,IF($A494="MASTER",IF($B494="PARCELADO ATÉ 6X",$D494-(D494*TAXAS!$E$5))/6,IF($A494="ELO",IF($B494="PARCELADO ATÉ 6X",$D494-(D494*TAXAS!$E$6))/6,IF($A494="HIPERCARD",IF($B494="PARCELADO ATÉ 6X",$D494-(D494*TAXAS!$E$7))/6,IF($A494="DINERS",IF($B494="PARCELADO ATÉ 6X",$D494-(D494*TAXAS!$E$8))/6,IF($A494="AMERICA EXPRESS",IF($B494="PARCELADO ATÉ 6X",$D494-(D494*TAXAS!$E$9))/6,IF($A494=TAXAS!$A$10,IF($B494="PARCELADO ATÉ 6X",$D494-($D494*TAXAS!$E$10))/6,IF($A494=TAXAS!$A$11,IF($B494="PARCELADO ATÉ 6X",$D494-($D494*TAXAS!$E$11))/6,IF($A494=TAXAS!$A$12,IF($B494="PARCELADO ATÉ 6X",$D494-($D494*TAXAS!$E$12))/6,IF($A494=TAXAS!$A$13,IF($B494="PARCELADO ATÉ 6X",$D494-($D494*TAXAS!$E$13))/6,IF($A494=TAXAS!$A$14,IF($B494="PARCELADO ATÉ 6X",$D494-($D494*TAXAS!$E$14))/6,IF($A494=TAXAS!$A$15,IF($B494="PARCELADO ATÉ 6X",$D494-($D494*TAXAS!$E$15))/6,IF($A494=TAXAS!$A$16,IF($B494="PARCELADO ATÉ 6X",$D494-($D494*TAXAS!$E$16))/6,IF($A494=TAXAS!$A$17,IF($B494="PARCELADO ATÉ 6X",$D494-($D494*TAXAS!$E$17))/6,IF($A494=TAXAS!$A$18,IF($B494="PARCELADO ATÉ 6X",$D494-($D494*TAXAS!$E$18))/6,IF($A494=TAXAS!$A$19,IF($B494="PARCELADO ATÉ 6X",$D494-($D494*TAXAS!$E$19))/6,IF($A494=TAXAS!$A$20,IF($B494="PARCELADO ATÉ 6X",$D494-($D494*TAXAS!$E$20))/6,IF($A494=TAXAS!$A$21,IF($B494="PARCELADO ATÉ 6X",$D494-($D494*TAXAS!$E$21))/6,IF($A494=TAXAS!$A$22,IF($B494="PARCELADO ATÉ 6X",$D494-($D494*TAXAS!$E$22))/6,IF($A494=TAXAS!$A$23,IF($B494="PARCELADO ATÉ 6X",$D494-($D494*TAXAS!$E$23))/6,IF($A494=TAXAS!$A$24,IF($B494="PARCELADO ATÉ 6X",$D494-($D494*TAXAS!$E$24))/6,IF($A494=TAXAS!$A$25,IF($B494="PARCELADO ATÉ 6X",$D494-($D494*TAXAS!$E$25))/6,IF($A494=TAXAS!$A$26,IF($B494="PARCELADO ATÉ 6X",$D494-($D494*TAXAS!$E$26))/6,IF($A494=TAXAS!$A$27,IF($B494="PARCELADO ATÉ 6X",$D494-($D494*TAXAS!$E$27))/6))))))))))))))))))))))))/1</f>
        <v>0</v>
      </c>
      <c r="I494" s="9">
        <f>IF($A494="VISA",IF($B494="PARCELADO ATÉ 12X",$D494-(D494*TAXAS!$F$4))/12,IF($A494="MASTER",IF($B494="PARCELADO ATÉ 12X",$D494-(D494*TAXAS!$F$5))/12,IF($A494="ELO",IF($B494="PARCELADO ATÉ 12X",$D494-(D494*TAXAS!$F$6))/12,IF($A494="HIPERCARD",IF($B494="PARCELADO ATÉ 12X",$D494-(D494*TAXAS!$F$7))/12,IF($A494="DINERS",IF($B494="PARCELADO ATÉ 12X",$D494-(D494*TAXAS!$F$8))/12,IF($A494="AMERICA EXPRESS",IF($B494="PARCELADO ATÉ 12X",$D494-(D494*TAXAS!$F$9))/12,IF($A494=TAXAS!$A$10,IF($B494="PARCELADO ATÉ 12X",$D494-($D494*TAXAS!$F$10))/12,IF($A494=TAXAS!$A$11,IF($B494="PARCELADO ATÉ 12X",$D494-($D494*TAXAS!$F$11))/12,IF($A494=TAXAS!$A$12,IF($B494="PARCELADO ATÉ 12X",$D494-($D494*TAXAS!$F$12))/12,IF($A494=TAXAS!$A$13,IF($B494="PARCELADO ATÉ 12X",$D494-($D494*TAXAS!$F$13))/12,IF($A494=TAXAS!$A$14,IF($B494="PARCELADO ATÉ 12X",$D494-($D494*TAXAS!$F$14))/12,IF($A494=TAXAS!$A$15,IF($B494="PARCELADO ATÉ 12X",$D494-($D494*TAXAS!$F$15))/12,IF($A494=TAXAS!$A$16,IF($B494="PARCELADO ATÉ 12X",$D494-($D494*TAXAS!$F$16))/12,IF($A494=TAXAS!$A$17,IF($B494="PARCELADO ATÉ 12X",$D494-($D494*TAXAS!$F$17))/12,IF($A494=TAXAS!$A$18,IF($B494="PARCELADO ATÉ 12X",$D494-($D494*TAXAS!$F$18))/12,IF($A494=TAXAS!$A$19,IF($B494="PARCELADO ATÉ 12X",$D494-($D494*TAXAS!$F$19))/12,IF($A494=TAXAS!$A$20,IF($B494="PARCELADO ATÉ 12X",$D494-($D494*TAXAS!$F$20))/12,IF($A494=TAXAS!$A$21,IF($B494="PARCELADO ATÉ 12X",$D494-($D494*TAXAS!$F$21))/12,IF($A494=TAXAS!$A$22,IF($B494="PARCELADO ATÉ 12X",$D494-($D494*TAXAS!$F$22))/12,IF($A494=TAXAS!$A$23,IF($B494="PARCELADO ATÉ 12X",$D494-($D494*TAXAS!$F$23))/12,IF($A494=TAXAS!$A$24,IF($B494="PARCELADO ATÉ 12X",$D494-($D494*TAXAS!$F$24))/12,IF($A494=TAXAS!$A$25,IF($B494="PARCELADO ATÉ 12X",$D494-($D494*TAXAS!$F$25))/12,IF($A494=TAXAS!$A$26,IF($B494="PARCELADO ATÉ 12X",$D494-($D494*TAXAS!$F$26))/12,IF($A494=TAXAS!$A$27,IF($B494="PARCELADO ATÉ 12X",$D494-($D494*TAXAS!$F$27))/12))))))))))))))))))))))))/1</f>
        <v>0</v>
      </c>
      <c r="J494" s="8">
        <f t="shared" si="0"/>
        <v>0</v>
      </c>
      <c r="K494" s="10" t="b">
        <f>IF($B494="PARCELADO ATÉ 3X",($D494-($D494*TAXAS!$D$4))-$J494)</f>
        <v>0</v>
      </c>
      <c r="L494" s="10" t="b">
        <f>IF($B494="PARCELADO ATÉ 6X",($D494-($D494*TAXAS!$E$4))-$J494)</f>
        <v>0</v>
      </c>
      <c r="M494" s="10" t="b">
        <f>IF($B494="PARCELADO ATÉ 12X",($D494-($D494*TAXAS!$F$4))-$J494)</f>
        <v>0</v>
      </c>
      <c r="N494" s="8">
        <f t="shared" si="1"/>
        <v>0</v>
      </c>
      <c r="O494" s="10">
        <f t="shared" si="2"/>
        <v>0</v>
      </c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spans="1:31" ht="15.75" customHeight="1" x14ac:dyDescent="0.2">
      <c r="A495" s="3"/>
      <c r="B495" s="5"/>
      <c r="C495" s="6"/>
      <c r="D495" s="42"/>
      <c r="E495" s="8">
        <f>IF($A495="VISA",IF($B495="DÉBITO",$D495-($D495*TAXAS!$B$4)),IF($A495="MASTER",IF($B495="DÉBITO",$D495-($D495*TAXAS!$B$5)),IF($A495="ELO", IF($B495="DÉBITO",$D495-($D495*TAXAS!$B$6)),IF($A495="HIPERCARD",IF($B495="DÉBITO",$D495-($D495*TAXAS!$B$7)),IF($A495="DINERS",IF($B495="DÉBITO",$D495-($D495*TAXAS!$B$8)),IF($A495="AMERICA EXPRESS",IF($B495="DÉBITO",$D495-($D495*TAXAS!$B$9)),IF($A495=TAXAS!$A$10,IF($B495="DÉBITO",$D495-($D495*TAXAS!$B$10)), IF($A495=TAXAS!$A$11,IF($B495="DÉBITO",$D495-($D495*TAXAS!$B$11)), IF($A495=TAXAS!$A$12,IF($B495="DÉBITO",$D495-($D495*TAXAS!$B$12)), IF($A495=TAXAS!$A$13,IF($B495="DÉBITO",$D495-($D495*TAXAS!$B$13)), IF($A495=TAXAS!$A$14,IF($B495="DÉBITO",$D495-($D495*TAXAS!$B$14)), IF($A495=TAXAS!$A$15,IF($B495="DÉBITO",$D495-($D495*TAXAS!$B$15)), IF($A495=TAXAS!$A$16,IF($B495="DÉBITO",$D495-($D495*TAXAS!$B$16)), IF($A495=TAXAS!$A$17,IF($B495="DÉBITO",$D495-($D495*TAXAS!$B$17)), IF($A495=TAXAS!$A$18,IF($B495="DÉBITO",$D495-($D495*TAXAS!$B$18)), IF($A495=TAXAS!$A$19,IF($B495="DÉBITO",$D495-($D495*TAXAS!$B$19)), IF($A495=TAXAS!$A$20,IF($B495="DÉBITO",$D495-($D495*TAXAS!$B$20)), IF($A495=TAXAS!$A$21,IF($B495="DÉBITO",$D495-($D495*TAXAS!$B$21)), IF($A495=TAXAS!$A$22,IF($B495="DÉBITO",$D495-($D495*TAXAS!$B$22)), IF($A495=TAXAS!$A$23,IF($B495="DÉBITO",$D495-($D495*TAXAS!$B$23)), IF($A495=TAXAS!$A$24,IF($B495="DÉBITO",$D495-($D495*TAXAS!$B$24)), IF($A495=TAXAS!$A$25,IF($B495="DÉBITO",$D495-($D495*TAXAS!$B$25)), IF($A495=TAXAS!$A$26,IF($B495="DÉBITO",$D495-($D495*TAXAS!$B$26)), IF($A495=TAXAS!$A$27,IF($B495="DÉBITO",$D495-($D495*TAXAS!$B$27))))))))))))))))))))))))))/1</f>
        <v>0</v>
      </c>
      <c r="F495" s="8">
        <f>IF($A495="VISA",IF($B495="CRÉDITO",$D495-($D495*TAXAS!$C$4)),IF($A495="MASTER",IF($B495="CRÉDITO",$D495-($D495*TAXAS!$C$5)),IF($A495="ELO", IF($B495="CRÉDITO",$D495-($D495*TAXAS!$C$6)),IF($A495="HIPERCARD",IF($B495="CRÉDITO",$D495-($D495*TAXAS!$C$7)),IF($A495="DINERS",IF($B495="CRÉDITO",$D495-($D495*TAXAS!$C$8)),IF($A495="AMERICA EXPRESS",IF($B495="CRÉDITO",$D495-($D495*TAXAS!$C$9)),IF($A495=TAXAS!$A$10,IF($B495="CRÉDITO",$D495-($D495*TAXAS!$C$10)), IF($A495=TAXAS!$A$11,IF($B495="CRÉDITO",$D495-($D495*TAXAS!$C$11)), IF($A495=TAXAS!$A$12,IF($B495="CRÉDITO",$D495-($D495*TAXAS!$C$12)), IF($A495=TAXAS!$A$13,IF($B495="CRÉDITO",$D495-($D495*TAXAS!$C$13)), IF($A495=TAXAS!$A$14,IF($B495="CRÉDITO",$D495-($D495*TAXAS!$C$14)), IF($A495=TAXAS!$A$15,IF($B495="CRÉDITO",$D495-($D495*TAXAS!$C$15)), IF($A495=TAXAS!$A$16,IF($B495="CRÉDITO",$D495-($D495*TAXAS!$C$16)), IF($A495=TAXAS!$A$17,IF($B495="CRÉDITO",$D495-($D495*TAXAS!$C$17)), IF($A495=TAXAS!$A$18,IF($B495="CRÉDITO",$D495-($D495*TAXAS!$C$18)), IF($A495=TAXAS!$A$19,IF($B495="CRÉDITO",$D495-($D495*TAXAS!$C$19)), IF($A495=TAXAS!$A$20,IF($B495="CRÉDITO",$D495-($D495*TAXAS!$C$20)), IF($A495=TAXAS!$A$21,IF($B495="CRÉDITO",$D495-($D495*TAXAS!$C$21)), IF($A495=TAXAS!$A$22,IF($B495="CRÉDITO",$D495-($D495*TAXAS!$C$22)), IF($A495=TAXAS!$A$23,IF($B495="CRÉDITO",$D495-($D495*TAXAS!$C$23)), IF($A495=TAXAS!$A$24,IF($B495="CRÉDITO",$D495-($D495*TAXAS!$C$24)), IF($A495=TAXAS!$A$25,IF($B495="CRÉDITO",$D495-($D495*TAXAS!$C$25)), IF($A495=TAXAS!$A$26,IF($B495="CRÉDITO",$D495-($D495*TAXAS!$C$26)), IF($A495=TAXAS!$A$27,IF($B495="CRÉDITO",$D495-($D495*TAXAS!$C$27))))))))))))))))))))))))))/1</f>
        <v>0</v>
      </c>
      <c r="G495" s="9">
        <f>IF($A495="VISA",IF($B495="PARCELADO ATÉ 3X",$D495-(D495*TAXAS!$D$4))/3,IF($A495="MASTER",IF($B495="PARCELADO ATÉ 3X",$D495-(D495*TAXAS!$D$5))/3,IF($A495="ELO",IF($B495="PARCELADO ATÉ 3X",$D495-(D495*TAXAS!$D$6))/3,IF($A495="HIPERCARD",IF($B495="PARCELADO ATÉ 3X",$D495-(D495*TAXAS!$D$7))/3,IF($A495="DINERS",IF($B495="PARCELADO ATÉ 3X",$D495-(D495*TAXAS!$D$8))/3,IF($A495="AMERICA EXPRESS",IF($B495="PARCELADO ATÉ 3X",$D495-(D495*TAXAS!$D$9))/3,IF($A495=TAXAS!$A$10,IF($B495="PARCELADO ATÉ 3X",$D495-($D495*TAXAS!$D$10))/3,IF($A495=TAXAS!$A$11,IF($B495="PARCELADO ATÉ 3X",$D495-($D495*TAXAS!$D$11))/3,IF($A495=TAXAS!$A$12,IF($B495="PARCELADO ATÉ 3X",$D495-($D495*TAXAS!$D$12))/3,IF($A495=TAXAS!$A$13,IF($B495="PARCELADO ATÉ 3X",$D495-($D495*TAXAS!$D$13))/3,IF($A495=TAXAS!$A$14,IF($B495="PARCELADO ATÉ 3X",$D495-($D495*TAXAS!$D$14))/3,IF($A495=TAXAS!$A$15,IF($B495="PARCELADO ATÉ 3X",$D495-($D495*TAXAS!$D$15))/3,IF($A495=TAXAS!$A$16,IF($B495="PARCELADO ATÉ 3X",$D495-($D495*TAXAS!$D$16))/3,IF($A495=TAXAS!$A$17,IF($B495="PARCELADO ATÉ 3X",$D495-($D495*TAXAS!$D$17))/3,IF($A495=TAXAS!$A$18,IF($B495="PARCELADO ATÉ 3X",$D495-($D495*TAXAS!$D$18))/3,IF($A495=TAXAS!$A$19,IF($B495="PARCELADO ATÉ 3X",$D495-($D495*TAXAS!$D$19))/3,IF($A495=TAXAS!$A$20,IF($B495="PARCELADO ATÉ 3X",$D495-($D495*TAXAS!$D$20))/3,IF($A495=TAXAS!$A$21,IF($B495="PARCELADO ATÉ 3X",$D495-($D495*TAXAS!$D$21))/3,IF($A495=TAXAS!$A$22,IF($B495="PARCELADO ATÉ 3X",$D495-($D495*TAXAS!$D$22))/3,IF($A495=TAXAS!$A$23,IF($B495="PARCELADO ATÉ 3X",$D495-($D495*TAXAS!$D$23))/3,IF($A495=TAXAS!$A$24,IF($B495="PARCELADO ATÉ 3X",$D495-($D495*TAXAS!$D$24))/3,IF($A495=TAXAS!$A$25,IF($B495="PARCELADO ATÉ 3X",$D495-($D495*TAXAS!$D$25))/3,IF($A495=TAXAS!$A$26,IF($B495="PARCELADO ATÉ 3X",$D495-($D495*TAXAS!$D$26))/3,IF($A495=TAXAS!$A$27,IF($B495="PARCELADO ATÉ 3X",$D495-($D495*TAXAS!$D$27))/3))))))))))))))))))))))))/1</f>
        <v>0</v>
      </c>
      <c r="H495" s="9">
        <f>IF($A495="VISA",IF($B495="PARCELADO ATÉ 6X",$D495-(D495*TAXAS!$E$4))/6,IF($A495="MASTER",IF($B495="PARCELADO ATÉ 6X",$D495-(D495*TAXAS!$E$5))/6,IF($A495="ELO",IF($B495="PARCELADO ATÉ 6X",$D495-(D495*TAXAS!$E$6))/6,IF($A495="HIPERCARD",IF($B495="PARCELADO ATÉ 6X",$D495-(D495*TAXAS!$E$7))/6,IF($A495="DINERS",IF($B495="PARCELADO ATÉ 6X",$D495-(D495*TAXAS!$E$8))/6,IF($A495="AMERICA EXPRESS",IF($B495="PARCELADO ATÉ 6X",$D495-(D495*TAXAS!$E$9))/6,IF($A495=TAXAS!$A$10,IF($B495="PARCELADO ATÉ 6X",$D495-($D495*TAXAS!$E$10))/6,IF($A495=TAXAS!$A$11,IF($B495="PARCELADO ATÉ 6X",$D495-($D495*TAXAS!$E$11))/6,IF($A495=TAXAS!$A$12,IF($B495="PARCELADO ATÉ 6X",$D495-($D495*TAXAS!$E$12))/6,IF($A495=TAXAS!$A$13,IF($B495="PARCELADO ATÉ 6X",$D495-($D495*TAXAS!$E$13))/6,IF($A495=TAXAS!$A$14,IF($B495="PARCELADO ATÉ 6X",$D495-($D495*TAXAS!$E$14))/6,IF($A495=TAXAS!$A$15,IF($B495="PARCELADO ATÉ 6X",$D495-($D495*TAXAS!$E$15))/6,IF($A495=TAXAS!$A$16,IF($B495="PARCELADO ATÉ 6X",$D495-($D495*TAXAS!$E$16))/6,IF($A495=TAXAS!$A$17,IF($B495="PARCELADO ATÉ 6X",$D495-($D495*TAXAS!$E$17))/6,IF($A495=TAXAS!$A$18,IF($B495="PARCELADO ATÉ 6X",$D495-($D495*TAXAS!$E$18))/6,IF($A495=TAXAS!$A$19,IF($B495="PARCELADO ATÉ 6X",$D495-($D495*TAXAS!$E$19))/6,IF($A495=TAXAS!$A$20,IF($B495="PARCELADO ATÉ 6X",$D495-($D495*TAXAS!$E$20))/6,IF($A495=TAXAS!$A$21,IF($B495="PARCELADO ATÉ 6X",$D495-($D495*TAXAS!$E$21))/6,IF($A495=TAXAS!$A$22,IF($B495="PARCELADO ATÉ 6X",$D495-($D495*TAXAS!$E$22))/6,IF($A495=TAXAS!$A$23,IF($B495="PARCELADO ATÉ 6X",$D495-($D495*TAXAS!$E$23))/6,IF($A495=TAXAS!$A$24,IF($B495="PARCELADO ATÉ 6X",$D495-($D495*TAXAS!$E$24))/6,IF($A495=TAXAS!$A$25,IF($B495="PARCELADO ATÉ 6X",$D495-($D495*TAXAS!$E$25))/6,IF($A495=TAXAS!$A$26,IF($B495="PARCELADO ATÉ 6X",$D495-($D495*TAXAS!$E$26))/6,IF($A495=TAXAS!$A$27,IF($B495="PARCELADO ATÉ 6X",$D495-($D495*TAXAS!$E$27))/6))))))))))))))))))))))))/1</f>
        <v>0</v>
      </c>
      <c r="I495" s="9">
        <f>IF($A495="VISA",IF($B495="PARCELADO ATÉ 12X",$D495-(D495*TAXAS!$F$4))/12,IF($A495="MASTER",IF($B495="PARCELADO ATÉ 12X",$D495-(D495*TAXAS!$F$5))/12,IF($A495="ELO",IF($B495="PARCELADO ATÉ 12X",$D495-(D495*TAXAS!$F$6))/12,IF($A495="HIPERCARD",IF($B495="PARCELADO ATÉ 12X",$D495-(D495*TAXAS!$F$7))/12,IF($A495="DINERS",IF($B495="PARCELADO ATÉ 12X",$D495-(D495*TAXAS!$F$8))/12,IF($A495="AMERICA EXPRESS",IF($B495="PARCELADO ATÉ 12X",$D495-(D495*TAXAS!$F$9))/12,IF($A495=TAXAS!$A$10,IF($B495="PARCELADO ATÉ 12X",$D495-($D495*TAXAS!$F$10))/12,IF($A495=TAXAS!$A$11,IF($B495="PARCELADO ATÉ 12X",$D495-($D495*TAXAS!$F$11))/12,IF($A495=TAXAS!$A$12,IF($B495="PARCELADO ATÉ 12X",$D495-($D495*TAXAS!$F$12))/12,IF($A495=TAXAS!$A$13,IF($B495="PARCELADO ATÉ 12X",$D495-($D495*TAXAS!$F$13))/12,IF($A495=TAXAS!$A$14,IF($B495="PARCELADO ATÉ 12X",$D495-($D495*TAXAS!$F$14))/12,IF($A495=TAXAS!$A$15,IF($B495="PARCELADO ATÉ 12X",$D495-($D495*TAXAS!$F$15))/12,IF($A495=TAXAS!$A$16,IF($B495="PARCELADO ATÉ 12X",$D495-($D495*TAXAS!$F$16))/12,IF($A495=TAXAS!$A$17,IF($B495="PARCELADO ATÉ 12X",$D495-($D495*TAXAS!$F$17))/12,IF($A495=TAXAS!$A$18,IF($B495="PARCELADO ATÉ 12X",$D495-($D495*TAXAS!$F$18))/12,IF($A495=TAXAS!$A$19,IF($B495="PARCELADO ATÉ 12X",$D495-($D495*TAXAS!$F$19))/12,IF($A495=TAXAS!$A$20,IF($B495="PARCELADO ATÉ 12X",$D495-($D495*TAXAS!$F$20))/12,IF($A495=TAXAS!$A$21,IF($B495="PARCELADO ATÉ 12X",$D495-($D495*TAXAS!$F$21))/12,IF($A495=TAXAS!$A$22,IF($B495="PARCELADO ATÉ 12X",$D495-($D495*TAXAS!$F$22))/12,IF($A495=TAXAS!$A$23,IF($B495="PARCELADO ATÉ 12X",$D495-($D495*TAXAS!$F$23))/12,IF($A495=TAXAS!$A$24,IF($B495="PARCELADO ATÉ 12X",$D495-($D495*TAXAS!$F$24))/12,IF($A495=TAXAS!$A$25,IF($B495="PARCELADO ATÉ 12X",$D495-($D495*TAXAS!$F$25))/12,IF($A495=TAXAS!$A$26,IF($B495="PARCELADO ATÉ 12X",$D495-($D495*TAXAS!$F$26))/12,IF($A495=TAXAS!$A$27,IF($B495="PARCELADO ATÉ 12X",$D495-($D495*TAXAS!$F$27))/12))))))))))))))))))))))))/1</f>
        <v>0</v>
      </c>
      <c r="J495" s="8">
        <f t="shared" si="0"/>
        <v>0</v>
      </c>
      <c r="K495" s="10" t="b">
        <f>IF($B495="PARCELADO ATÉ 3X",($D495-($D495*TAXAS!$D$4))-$J495)</f>
        <v>0</v>
      </c>
      <c r="L495" s="10" t="b">
        <f>IF($B495="PARCELADO ATÉ 6X",($D495-($D495*TAXAS!$E$4))-$J495)</f>
        <v>0</v>
      </c>
      <c r="M495" s="10" t="b">
        <f>IF($B495="PARCELADO ATÉ 12X",($D495-($D495*TAXAS!$F$4))-$J495)</f>
        <v>0</v>
      </c>
      <c r="N495" s="8">
        <f t="shared" si="1"/>
        <v>0</v>
      </c>
      <c r="O495" s="10">
        <f t="shared" si="2"/>
        <v>0</v>
      </c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spans="1:31" ht="15.75" customHeight="1" x14ac:dyDescent="0.2">
      <c r="A496" s="3"/>
      <c r="B496" s="5"/>
      <c r="C496" s="6"/>
      <c r="D496" s="42"/>
      <c r="E496" s="8">
        <f>IF($A496="VISA",IF($B496="DÉBITO",$D496-($D496*TAXAS!$B$4)),IF($A496="MASTER",IF($B496="DÉBITO",$D496-($D496*TAXAS!$B$5)),IF($A496="ELO", IF($B496="DÉBITO",$D496-($D496*TAXAS!$B$6)),IF($A496="HIPERCARD",IF($B496="DÉBITO",$D496-($D496*TAXAS!$B$7)),IF($A496="DINERS",IF($B496="DÉBITO",$D496-($D496*TAXAS!$B$8)),IF($A496="AMERICA EXPRESS",IF($B496="DÉBITO",$D496-($D496*TAXAS!$B$9)),IF($A496=TAXAS!$A$10,IF($B496="DÉBITO",$D496-($D496*TAXAS!$B$10)), IF($A496=TAXAS!$A$11,IF($B496="DÉBITO",$D496-($D496*TAXAS!$B$11)), IF($A496=TAXAS!$A$12,IF($B496="DÉBITO",$D496-($D496*TAXAS!$B$12)), IF($A496=TAXAS!$A$13,IF($B496="DÉBITO",$D496-($D496*TAXAS!$B$13)), IF($A496=TAXAS!$A$14,IF($B496="DÉBITO",$D496-($D496*TAXAS!$B$14)), IF($A496=TAXAS!$A$15,IF($B496="DÉBITO",$D496-($D496*TAXAS!$B$15)), IF($A496=TAXAS!$A$16,IF($B496="DÉBITO",$D496-($D496*TAXAS!$B$16)), IF($A496=TAXAS!$A$17,IF($B496="DÉBITO",$D496-($D496*TAXAS!$B$17)), IF($A496=TAXAS!$A$18,IF($B496="DÉBITO",$D496-($D496*TAXAS!$B$18)), IF($A496=TAXAS!$A$19,IF($B496="DÉBITO",$D496-($D496*TAXAS!$B$19)), IF($A496=TAXAS!$A$20,IF($B496="DÉBITO",$D496-($D496*TAXAS!$B$20)), IF($A496=TAXAS!$A$21,IF($B496="DÉBITO",$D496-($D496*TAXAS!$B$21)), IF($A496=TAXAS!$A$22,IF($B496="DÉBITO",$D496-($D496*TAXAS!$B$22)), IF($A496=TAXAS!$A$23,IF($B496="DÉBITO",$D496-($D496*TAXAS!$B$23)), IF($A496=TAXAS!$A$24,IF($B496="DÉBITO",$D496-($D496*TAXAS!$B$24)), IF($A496=TAXAS!$A$25,IF($B496="DÉBITO",$D496-($D496*TAXAS!$B$25)), IF($A496=TAXAS!$A$26,IF($B496="DÉBITO",$D496-($D496*TAXAS!$B$26)), IF($A496=TAXAS!$A$27,IF($B496="DÉBITO",$D496-($D496*TAXAS!$B$27))))))))))))))))))))))))))/1</f>
        <v>0</v>
      </c>
      <c r="F496" s="8">
        <f>IF($A496="VISA",IF($B496="CRÉDITO",$D496-($D496*TAXAS!$C$4)),IF($A496="MASTER",IF($B496="CRÉDITO",$D496-($D496*TAXAS!$C$5)),IF($A496="ELO", IF($B496="CRÉDITO",$D496-($D496*TAXAS!$C$6)),IF($A496="HIPERCARD",IF($B496="CRÉDITO",$D496-($D496*TAXAS!$C$7)),IF($A496="DINERS",IF($B496="CRÉDITO",$D496-($D496*TAXAS!$C$8)),IF($A496="AMERICA EXPRESS",IF($B496="CRÉDITO",$D496-($D496*TAXAS!$C$9)),IF($A496=TAXAS!$A$10,IF($B496="CRÉDITO",$D496-($D496*TAXAS!$C$10)), IF($A496=TAXAS!$A$11,IF($B496="CRÉDITO",$D496-($D496*TAXAS!$C$11)), IF($A496=TAXAS!$A$12,IF($B496="CRÉDITO",$D496-($D496*TAXAS!$C$12)), IF($A496=TAXAS!$A$13,IF($B496="CRÉDITO",$D496-($D496*TAXAS!$C$13)), IF($A496=TAXAS!$A$14,IF($B496="CRÉDITO",$D496-($D496*TAXAS!$C$14)), IF($A496=TAXAS!$A$15,IF($B496="CRÉDITO",$D496-($D496*TAXAS!$C$15)), IF($A496=TAXAS!$A$16,IF($B496="CRÉDITO",$D496-($D496*TAXAS!$C$16)), IF($A496=TAXAS!$A$17,IF($B496="CRÉDITO",$D496-($D496*TAXAS!$C$17)), IF($A496=TAXAS!$A$18,IF($B496="CRÉDITO",$D496-($D496*TAXAS!$C$18)), IF($A496=TAXAS!$A$19,IF($B496="CRÉDITO",$D496-($D496*TAXAS!$C$19)), IF($A496=TAXAS!$A$20,IF($B496="CRÉDITO",$D496-($D496*TAXAS!$C$20)), IF($A496=TAXAS!$A$21,IF($B496="CRÉDITO",$D496-($D496*TAXAS!$C$21)), IF($A496=TAXAS!$A$22,IF($B496="CRÉDITO",$D496-($D496*TAXAS!$C$22)), IF($A496=TAXAS!$A$23,IF($B496="CRÉDITO",$D496-($D496*TAXAS!$C$23)), IF($A496=TAXAS!$A$24,IF($B496="CRÉDITO",$D496-($D496*TAXAS!$C$24)), IF($A496=TAXAS!$A$25,IF($B496="CRÉDITO",$D496-($D496*TAXAS!$C$25)), IF($A496=TAXAS!$A$26,IF($B496="CRÉDITO",$D496-($D496*TAXAS!$C$26)), IF($A496=TAXAS!$A$27,IF($B496="CRÉDITO",$D496-($D496*TAXAS!$C$27))))))))))))))))))))))))))/1</f>
        <v>0</v>
      </c>
      <c r="G496" s="9">
        <f>IF($A496="VISA",IF($B496="PARCELADO ATÉ 3X",$D496-(D496*TAXAS!$D$4))/3,IF($A496="MASTER",IF($B496="PARCELADO ATÉ 3X",$D496-(D496*TAXAS!$D$5))/3,IF($A496="ELO",IF($B496="PARCELADO ATÉ 3X",$D496-(D496*TAXAS!$D$6))/3,IF($A496="HIPERCARD",IF($B496="PARCELADO ATÉ 3X",$D496-(D496*TAXAS!$D$7))/3,IF($A496="DINERS",IF($B496="PARCELADO ATÉ 3X",$D496-(D496*TAXAS!$D$8))/3,IF($A496="AMERICA EXPRESS",IF($B496="PARCELADO ATÉ 3X",$D496-(D496*TAXAS!$D$9))/3,IF($A496=TAXAS!$A$10,IF($B496="PARCELADO ATÉ 3X",$D496-($D496*TAXAS!$D$10))/3,IF($A496=TAXAS!$A$11,IF($B496="PARCELADO ATÉ 3X",$D496-($D496*TAXAS!$D$11))/3,IF($A496=TAXAS!$A$12,IF($B496="PARCELADO ATÉ 3X",$D496-($D496*TAXAS!$D$12))/3,IF($A496=TAXAS!$A$13,IF($B496="PARCELADO ATÉ 3X",$D496-($D496*TAXAS!$D$13))/3,IF($A496=TAXAS!$A$14,IF($B496="PARCELADO ATÉ 3X",$D496-($D496*TAXAS!$D$14))/3,IF($A496=TAXAS!$A$15,IF($B496="PARCELADO ATÉ 3X",$D496-($D496*TAXAS!$D$15))/3,IF($A496=TAXAS!$A$16,IF($B496="PARCELADO ATÉ 3X",$D496-($D496*TAXAS!$D$16))/3,IF($A496=TAXAS!$A$17,IF($B496="PARCELADO ATÉ 3X",$D496-($D496*TAXAS!$D$17))/3,IF($A496=TAXAS!$A$18,IF($B496="PARCELADO ATÉ 3X",$D496-($D496*TAXAS!$D$18))/3,IF($A496=TAXAS!$A$19,IF($B496="PARCELADO ATÉ 3X",$D496-($D496*TAXAS!$D$19))/3,IF($A496=TAXAS!$A$20,IF($B496="PARCELADO ATÉ 3X",$D496-($D496*TAXAS!$D$20))/3,IF($A496=TAXAS!$A$21,IF($B496="PARCELADO ATÉ 3X",$D496-($D496*TAXAS!$D$21))/3,IF($A496=TAXAS!$A$22,IF($B496="PARCELADO ATÉ 3X",$D496-($D496*TAXAS!$D$22))/3,IF($A496=TAXAS!$A$23,IF($B496="PARCELADO ATÉ 3X",$D496-($D496*TAXAS!$D$23))/3,IF($A496=TAXAS!$A$24,IF($B496="PARCELADO ATÉ 3X",$D496-($D496*TAXAS!$D$24))/3,IF($A496=TAXAS!$A$25,IF($B496="PARCELADO ATÉ 3X",$D496-($D496*TAXAS!$D$25))/3,IF($A496=TAXAS!$A$26,IF($B496="PARCELADO ATÉ 3X",$D496-($D496*TAXAS!$D$26))/3,IF($A496=TAXAS!$A$27,IF($B496="PARCELADO ATÉ 3X",$D496-($D496*TAXAS!$D$27))/3))))))))))))))))))))))))/1</f>
        <v>0</v>
      </c>
      <c r="H496" s="9">
        <f>IF($A496="VISA",IF($B496="PARCELADO ATÉ 6X",$D496-(D496*TAXAS!$E$4))/6,IF($A496="MASTER",IF($B496="PARCELADO ATÉ 6X",$D496-(D496*TAXAS!$E$5))/6,IF($A496="ELO",IF($B496="PARCELADO ATÉ 6X",$D496-(D496*TAXAS!$E$6))/6,IF($A496="HIPERCARD",IF($B496="PARCELADO ATÉ 6X",$D496-(D496*TAXAS!$E$7))/6,IF($A496="DINERS",IF($B496="PARCELADO ATÉ 6X",$D496-(D496*TAXAS!$E$8))/6,IF($A496="AMERICA EXPRESS",IF($B496="PARCELADO ATÉ 6X",$D496-(D496*TAXAS!$E$9))/6,IF($A496=TAXAS!$A$10,IF($B496="PARCELADO ATÉ 6X",$D496-($D496*TAXAS!$E$10))/6,IF($A496=TAXAS!$A$11,IF($B496="PARCELADO ATÉ 6X",$D496-($D496*TAXAS!$E$11))/6,IF($A496=TAXAS!$A$12,IF($B496="PARCELADO ATÉ 6X",$D496-($D496*TAXAS!$E$12))/6,IF($A496=TAXAS!$A$13,IF($B496="PARCELADO ATÉ 6X",$D496-($D496*TAXAS!$E$13))/6,IF($A496=TAXAS!$A$14,IF($B496="PARCELADO ATÉ 6X",$D496-($D496*TAXAS!$E$14))/6,IF($A496=TAXAS!$A$15,IF($B496="PARCELADO ATÉ 6X",$D496-($D496*TAXAS!$E$15))/6,IF($A496=TAXAS!$A$16,IF($B496="PARCELADO ATÉ 6X",$D496-($D496*TAXAS!$E$16))/6,IF($A496=TAXAS!$A$17,IF($B496="PARCELADO ATÉ 6X",$D496-($D496*TAXAS!$E$17))/6,IF($A496=TAXAS!$A$18,IF($B496="PARCELADO ATÉ 6X",$D496-($D496*TAXAS!$E$18))/6,IF($A496=TAXAS!$A$19,IF($B496="PARCELADO ATÉ 6X",$D496-($D496*TAXAS!$E$19))/6,IF($A496=TAXAS!$A$20,IF($B496="PARCELADO ATÉ 6X",$D496-($D496*TAXAS!$E$20))/6,IF($A496=TAXAS!$A$21,IF($B496="PARCELADO ATÉ 6X",$D496-($D496*TAXAS!$E$21))/6,IF($A496=TAXAS!$A$22,IF($B496="PARCELADO ATÉ 6X",$D496-($D496*TAXAS!$E$22))/6,IF($A496=TAXAS!$A$23,IF($B496="PARCELADO ATÉ 6X",$D496-($D496*TAXAS!$E$23))/6,IF($A496=TAXAS!$A$24,IF($B496="PARCELADO ATÉ 6X",$D496-($D496*TAXAS!$E$24))/6,IF($A496=TAXAS!$A$25,IF($B496="PARCELADO ATÉ 6X",$D496-($D496*TAXAS!$E$25))/6,IF($A496=TAXAS!$A$26,IF($B496="PARCELADO ATÉ 6X",$D496-($D496*TAXAS!$E$26))/6,IF($A496=TAXAS!$A$27,IF($B496="PARCELADO ATÉ 6X",$D496-($D496*TAXAS!$E$27))/6))))))))))))))))))))))))/1</f>
        <v>0</v>
      </c>
      <c r="I496" s="9">
        <f>IF($A496="VISA",IF($B496="PARCELADO ATÉ 12X",$D496-(D496*TAXAS!$F$4))/12,IF($A496="MASTER",IF($B496="PARCELADO ATÉ 12X",$D496-(D496*TAXAS!$F$5))/12,IF($A496="ELO",IF($B496="PARCELADO ATÉ 12X",$D496-(D496*TAXAS!$F$6))/12,IF($A496="HIPERCARD",IF($B496="PARCELADO ATÉ 12X",$D496-(D496*TAXAS!$F$7))/12,IF($A496="DINERS",IF($B496="PARCELADO ATÉ 12X",$D496-(D496*TAXAS!$F$8))/12,IF($A496="AMERICA EXPRESS",IF($B496="PARCELADO ATÉ 12X",$D496-(D496*TAXAS!$F$9))/12,IF($A496=TAXAS!$A$10,IF($B496="PARCELADO ATÉ 12X",$D496-($D496*TAXAS!$F$10))/12,IF($A496=TAXAS!$A$11,IF($B496="PARCELADO ATÉ 12X",$D496-($D496*TAXAS!$F$11))/12,IF($A496=TAXAS!$A$12,IF($B496="PARCELADO ATÉ 12X",$D496-($D496*TAXAS!$F$12))/12,IF($A496=TAXAS!$A$13,IF($B496="PARCELADO ATÉ 12X",$D496-($D496*TAXAS!$F$13))/12,IF($A496=TAXAS!$A$14,IF($B496="PARCELADO ATÉ 12X",$D496-($D496*TAXAS!$F$14))/12,IF($A496=TAXAS!$A$15,IF($B496="PARCELADO ATÉ 12X",$D496-($D496*TAXAS!$F$15))/12,IF($A496=TAXAS!$A$16,IF($B496="PARCELADO ATÉ 12X",$D496-($D496*TAXAS!$F$16))/12,IF($A496=TAXAS!$A$17,IF($B496="PARCELADO ATÉ 12X",$D496-($D496*TAXAS!$F$17))/12,IF($A496=TAXAS!$A$18,IF($B496="PARCELADO ATÉ 12X",$D496-($D496*TAXAS!$F$18))/12,IF($A496=TAXAS!$A$19,IF($B496="PARCELADO ATÉ 12X",$D496-($D496*TAXAS!$F$19))/12,IF($A496=TAXAS!$A$20,IF($B496="PARCELADO ATÉ 12X",$D496-($D496*TAXAS!$F$20))/12,IF($A496=TAXAS!$A$21,IF($B496="PARCELADO ATÉ 12X",$D496-($D496*TAXAS!$F$21))/12,IF($A496=TAXAS!$A$22,IF($B496="PARCELADO ATÉ 12X",$D496-($D496*TAXAS!$F$22))/12,IF($A496=TAXAS!$A$23,IF($B496="PARCELADO ATÉ 12X",$D496-($D496*TAXAS!$F$23))/12,IF($A496=TAXAS!$A$24,IF($B496="PARCELADO ATÉ 12X",$D496-($D496*TAXAS!$F$24))/12,IF($A496=TAXAS!$A$25,IF($B496="PARCELADO ATÉ 12X",$D496-($D496*TAXAS!$F$25))/12,IF($A496=TAXAS!$A$26,IF($B496="PARCELADO ATÉ 12X",$D496-($D496*TAXAS!$F$26))/12,IF($A496=TAXAS!$A$27,IF($B496="PARCELADO ATÉ 12X",$D496-($D496*TAXAS!$F$27))/12))))))))))))))))))))))))/1</f>
        <v>0</v>
      </c>
      <c r="J496" s="8">
        <f t="shared" si="0"/>
        <v>0</v>
      </c>
      <c r="K496" s="10" t="b">
        <f>IF($B496="PARCELADO ATÉ 3X",($D496-($D496*TAXAS!$D$4))-$J496)</f>
        <v>0</v>
      </c>
      <c r="L496" s="10" t="b">
        <f>IF($B496="PARCELADO ATÉ 6X",($D496-($D496*TAXAS!$E$4))-$J496)</f>
        <v>0</v>
      </c>
      <c r="M496" s="10" t="b">
        <f>IF($B496="PARCELADO ATÉ 12X",($D496-($D496*TAXAS!$F$4))-$J496)</f>
        <v>0</v>
      </c>
      <c r="N496" s="8">
        <f t="shared" si="1"/>
        <v>0</v>
      </c>
      <c r="O496" s="10">
        <f t="shared" si="2"/>
        <v>0</v>
      </c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spans="1:31" ht="15.75" customHeight="1" x14ac:dyDescent="0.2">
      <c r="A497" s="3"/>
      <c r="B497" s="5"/>
      <c r="C497" s="6"/>
      <c r="D497" s="42"/>
      <c r="E497" s="8">
        <f>IF($A497="VISA",IF($B497="DÉBITO",$D497-($D497*TAXAS!$B$4)),IF($A497="MASTER",IF($B497="DÉBITO",$D497-($D497*TAXAS!$B$5)),IF($A497="ELO", IF($B497="DÉBITO",$D497-($D497*TAXAS!$B$6)),IF($A497="HIPERCARD",IF($B497="DÉBITO",$D497-($D497*TAXAS!$B$7)),IF($A497="DINERS",IF($B497="DÉBITO",$D497-($D497*TAXAS!$B$8)),IF($A497="AMERICA EXPRESS",IF($B497="DÉBITO",$D497-($D497*TAXAS!$B$9)),IF($A497=TAXAS!$A$10,IF($B497="DÉBITO",$D497-($D497*TAXAS!$B$10)), IF($A497=TAXAS!$A$11,IF($B497="DÉBITO",$D497-($D497*TAXAS!$B$11)), IF($A497=TAXAS!$A$12,IF($B497="DÉBITO",$D497-($D497*TAXAS!$B$12)), IF($A497=TAXAS!$A$13,IF($B497="DÉBITO",$D497-($D497*TAXAS!$B$13)), IF($A497=TAXAS!$A$14,IF($B497="DÉBITO",$D497-($D497*TAXAS!$B$14)), IF($A497=TAXAS!$A$15,IF($B497="DÉBITO",$D497-($D497*TAXAS!$B$15)), IF($A497=TAXAS!$A$16,IF($B497="DÉBITO",$D497-($D497*TAXAS!$B$16)), IF($A497=TAXAS!$A$17,IF($B497="DÉBITO",$D497-($D497*TAXAS!$B$17)), IF($A497=TAXAS!$A$18,IF($B497="DÉBITO",$D497-($D497*TAXAS!$B$18)), IF($A497=TAXAS!$A$19,IF($B497="DÉBITO",$D497-($D497*TAXAS!$B$19)), IF($A497=TAXAS!$A$20,IF($B497="DÉBITO",$D497-($D497*TAXAS!$B$20)), IF($A497=TAXAS!$A$21,IF($B497="DÉBITO",$D497-($D497*TAXAS!$B$21)), IF($A497=TAXAS!$A$22,IF($B497="DÉBITO",$D497-($D497*TAXAS!$B$22)), IF($A497=TAXAS!$A$23,IF($B497="DÉBITO",$D497-($D497*TAXAS!$B$23)), IF($A497=TAXAS!$A$24,IF($B497="DÉBITO",$D497-($D497*TAXAS!$B$24)), IF($A497=TAXAS!$A$25,IF($B497="DÉBITO",$D497-($D497*TAXAS!$B$25)), IF($A497=TAXAS!$A$26,IF($B497="DÉBITO",$D497-($D497*TAXAS!$B$26)), IF($A497=TAXAS!$A$27,IF($B497="DÉBITO",$D497-($D497*TAXAS!$B$27))))))))))))))))))))))))))/1</f>
        <v>0</v>
      </c>
      <c r="F497" s="8">
        <f>IF($A497="VISA",IF($B497="CRÉDITO",$D497-($D497*TAXAS!$C$4)),IF($A497="MASTER",IF($B497="CRÉDITO",$D497-($D497*TAXAS!$C$5)),IF($A497="ELO", IF($B497="CRÉDITO",$D497-($D497*TAXAS!$C$6)),IF($A497="HIPERCARD",IF($B497="CRÉDITO",$D497-($D497*TAXAS!$C$7)),IF($A497="DINERS",IF($B497="CRÉDITO",$D497-($D497*TAXAS!$C$8)),IF($A497="AMERICA EXPRESS",IF($B497="CRÉDITO",$D497-($D497*TAXAS!$C$9)),IF($A497=TAXAS!$A$10,IF($B497="CRÉDITO",$D497-($D497*TAXAS!$C$10)), IF($A497=TAXAS!$A$11,IF($B497="CRÉDITO",$D497-($D497*TAXAS!$C$11)), IF($A497=TAXAS!$A$12,IF($B497="CRÉDITO",$D497-($D497*TAXAS!$C$12)), IF($A497=TAXAS!$A$13,IF($B497="CRÉDITO",$D497-($D497*TAXAS!$C$13)), IF($A497=TAXAS!$A$14,IF($B497="CRÉDITO",$D497-($D497*TAXAS!$C$14)), IF($A497=TAXAS!$A$15,IF($B497="CRÉDITO",$D497-($D497*TAXAS!$C$15)), IF($A497=TAXAS!$A$16,IF($B497="CRÉDITO",$D497-($D497*TAXAS!$C$16)), IF($A497=TAXAS!$A$17,IF($B497="CRÉDITO",$D497-($D497*TAXAS!$C$17)), IF($A497=TAXAS!$A$18,IF($B497="CRÉDITO",$D497-($D497*TAXAS!$C$18)), IF($A497=TAXAS!$A$19,IF($B497="CRÉDITO",$D497-($D497*TAXAS!$C$19)), IF($A497=TAXAS!$A$20,IF($B497="CRÉDITO",$D497-($D497*TAXAS!$C$20)), IF($A497=TAXAS!$A$21,IF($B497="CRÉDITO",$D497-($D497*TAXAS!$C$21)), IF($A497=TAXAS!$A$22,IF($B497="CRÉDITO",$D497-($D497*TAXAS!$C$22)), IF($A497=TAXAS!$A$23,IF($B497="CRÉDITO",$D497-($D497*TAXAS!$C$23)), IF($A497=TAXAS!$A$24,IF($B497="CRÉDITO",$D497-($D497*TAXAS!$C$24)), IF($A497=TAXAS!$A$25,IF($B497="CRÉDITO",$D497-($D497*TAXAS!$C$25)), IF($A497=TAXAS!$A$26,IF($B497="CRÉDITO",$D497-($D497*TAXAS!$C$26)), IF($A497=TAXAS!$A$27,IF($B497="CRÉDITO",$D497-($D497*TAXAS!$C$27))))))))))))))))))))))))))/1</f>
        <v>0</v>
      </c>
      <c r="G497" s="9">
        <f>IF($A497="VISA",IF($B497="PARCELADO ATÉ 3X",$D497-(D497*TAXAS!$D$4))/3,IF($A497="MASTER",IF($B497="PARCELADO ATÉ 3X",$D497-(D497*TAXAS!$D$5))/3,IF($A497="ELO",IF($B497="PARCELADO ATÉ 3X",$D497-(D497*TAXAS!$D$6))/3,IF($A497="HIPERCARD",IF($B497="PARCELADO ATÉ 3X",$D497-(D497*TAXAS!$D$7))/3,IF($A497="DINERS",IF($B497="PARCELADO ATÉ 3X",$D497-(D497*TAXAS!$D$8))/3,IF($A497="AMERICA EXPRESS",IF($B497="PARCELADO ATÉ 3X",$D497-(D497*TAXAS!$D$9))/3,IF($A497=TAXAS!$A$10,IF($B497="PARCELADO ATÉ 3X",$D497-($D497*TAXAS!$D$10))/3,IF($A497=TAXAS!$A$11,IF($B497="PARCELADO ATÉ 3X",$D497-($D497*TAXAS!$D$11))/3,IF($A497=TAXAS!$A$12,IF($B497="PARCELADO ATÉ 3X",$D497-($D497*TAXAS!$D$12))/3,IF($A497=TAXAS!$A$13,IF($B497="PARCELADO ATÉ 3X",$D497-($D497*TAXAS!$D$13))/3,IF($A497=TAXAS!$A$14,IF($B497="PARCELADO ATÉ 3X",$D497-($D497*TAXAS!$D$14))/3,IF($A497=TAXAS!$A$15,IF($B497="PARCELADO ATÉ 3X",$D497-($D497*TAXAS!$D$15))/3,IF($A497=TAXAS!$A$16,IF($B497="PARCELADO ATÉ 3X",$D497-($D497*TAXAS!$D$16))/3,IF($A497=TAXAS!$A$17,IF($B497="PARCELADO ATÉ 3X",$D497-($D497*TAXAS!$D$17))/3,IF($A497=TAXAS!$A$18,IF($B497="PARCELADO ATÉ 3X",$D497-($D497*TAXAS!$D$18))/3,IF($A497=TAXAS!$A$19,IF($B497="PARCELADO ATÉ 3X",$D497-($D497*TAXAS!$D$19))/3,IF($A497=TAXAS!$A$20,IF($B497="PARCELADO ATÉ 3X",$D497-($D497*TAXAS!$D$20))/3,IF($A497=TAXAS!$A$21,IF($B497="PARCELADO ATÉ 3X",$D497-($D497*TAXAS!$D$21))/3,IF($A497=TAXAS!$A$22,IF($B497="PARCELADO ATÉ 3X",$D497-($D497*TAXAS!$D$22))/3,IF($A497=TAXAS!$A$23,IF($B497="PARCELADO ATÉ 3X",$D497-($D497*TAXAS!$D$23))/3,IF($A497=TAXAS!$A$24,IF($B497="PARCELADO ATÉ 3X",$D497-($D497*TAXAS!$D$24))/3,IF($A497=TAXAS!$A$25,IF($B497="PARCELADO ATÉ 3X",$D497-($D497*TAXAS!$D$25))/3,IF($A497=TAXAS!$A$26,IF($B497="PARCELADO ATÉ 3X",$D497-($D497*TAXAS!$D$26))/3,IF($A497=TAXAS!$A$27,IF($B497="PARCELADO ATÉ 3X",$D497-($D497*TAXAS!$D$27))/3))))))))))))))))))))))))/1</f>
        <v>0</v>
      </c>
      <c r="H497" s="9">
        <f>IF($A497="VISA",IF($B497="PARCELADO ATÉ 6X",$D497-(D497*TAXAS!$E$4))/6,IF($A497="MASTER",IF($B497="PARCELADO ATÉ 6X",$D497-(D497*TAXAS!$E$5))/6,IF($A497="ELO",IF($B497="PARCELADO ATÉ 6X",$D497-(D497*TAXAS!$E$6))/6,IF($A497="HIPERCARD",IF($B497="PARCELADO ATÉ 6X",$D497-(D497*TAXAS!$E$7))/6,IF($A497="DINERS",IF($B497="PARCELADO ATÉ 6X",$D497-(D497*TAXAS!$E$8))/6,IF($A497="AMERICA EXPRESS",IF($B497="PARCELADO ATÉ 6X",$D497-(D497*TAXAS!$E$9))/6,IF($A497=TAXAS!$A$10,IF($B497="PARCELADO ATÉ 6X",$D497-($D497*TAXAS!$E$10))/6,IF($A497=TAXAS!$A$11,IF($B497="PARCELADO ATÉ 6X",$D497-($D497*TAXAS!$E$11))/6,IF($A497=TAXAS!$A$12,IF($B497="PARCELADO ATÉ 6X",$D497-($D497*TAXAS!$E$12))/6,IF($A497=TAXAS!$A$13,IF($B497="PARCELADO ATÉ 6X",$D497-($D497*TAXAS!$E$13))/6,IF($A497=TAXAS!$A$14,IF($B497="PARCELADO ATÉ 6X",$D497-($D497*TAXAS!$E$14))/6,IF($A497=TAXAS!$A$15,IF($B497="PARCELADO ATÉ 6X",$D497-($D497*TAXAS!$E$15))/6,IF($A497=TAXAS!$A$16,IF($B497="PARCELADO ATÉ 6X",$D497-($D497*TAXAS!$E$16))/6,IF($A497=TAXAS!$A$17,IF($B497="PARCELADO ATÉ 6X",$D497-($D497*TAXAS!$E$17))/6,IF($A497=TAXAS!$A$18,IF($B497="PARCELADO ATÉ 6X",$D497-($D497*TAXAS!$E$18))/6,IF($A497=TAXAS!$A$19,IF($B497="PARCELADO ATÉ 6X",$D497-($D497*TAXAS!$E$19))/6,IF($A497=TAXAS!$A$20,IF($B497="PARCELADO ATÉ 6X",$D497-($D497*TAXAS!$E$20))/6,IF($A497=TAXAS!$A$21,IF($B497="PARCELADO ATÉ 6X",$D497-($D497*TAXAS!$E$21))/6,IF($A497=TAXAS!$A$22,IF($B497="PARCELADO ATÉ 6X",$D497-($D497*TAXAS!$E$22))/6,IF($A497=TAXAS!$A$23,IF($B497="PARCELADO ATÉ 6X",$D497-($D497*TAXAS!$E$23))/6,IF($A497=TAXAS!$A$24,IF($B497="PARCELADO ATÉ 6X",$D497-($D497*TAXAS!$E$24))/6,IF($A497=TAXAS!$A$25,IF($B497="PARCELADO ATÉ 6X",$D497-($D497*TAXAS!$E$25))/6,IF($A497=TAXAS!$A$26,IF($B497="PARCELADO ATÉ 6X",$D497-($D497*TAXAS!$E$26))/6,IF($A497=TAXAS!$A$27,IF($B497="PARCELADO ATÉ 6X",$D497-($D497*TAXAS!$E$27))/6))))))))))))))))))))))))/1</f>
        <v>0</v>
      </c>
      <c r="I497" s="9">
        <f>IF($A497="VISA",IF($B497="PARCELADO ATÉ 12X",$D497-(D497*TAXAS!$F$4))/12,IF($A497="MASTER",IF($B497="PARCELADO ATÉ 12X",$D497-(D497*TAXAS!$F$5))/12,IF($A497="ELO",IF($B497="PARCELADO ATÉ 12X",$D497-(D497*TAXAS!$F$6))/12,IF($A497="HIPERCARD",IF($B497="PARCELADO ATÉ 12X",$D497-(D497*TAXAS!$F$7))/12,IF($A497="DINERS",IF($B497="PARCELADO ATÉ 12X",$D497-(D497*TAXAS!$F$8))/12,IF($A497="AMERICA EXPRESS",IF($B497="PARCELADO ATÉ 12X",$D497-(D497*TAXAS!$F$9))/12,IF($A497=TAXAS!$A$10,IF($B497="PARCELADO ATÉ 12X",$D497-($D497*TAXAS!$F$10))/12,IF($A497=TAXAS!$A$11,IF($B497="PARCELADO ATÉ 12X",$D497-($D497*TAXAS!$F$11))/12,IF($A497=TAXAS!$A$12,IF($B497="PARCELADO ATÉ 12X",$D497-($D497*TAXAS!$F$12))/12,IF($A497=TAXAS!$A$13,IF($B497="PARCELADO ATÉ 12X",$D497-($D497*TAXAS!$F$13))/12,IF($A497=TAXAS!$A$14,IF($B497="PARCELADO ATÉ 12X",$D497-($D497*TAXAS!$F$14))/12,IF($A497=TAXAS!$A$15,IF($B497="PARCELADO ATÉ 12X",$D497-($D497*TAXAS!$F$15))/12,IF($A497=TAXAS!$A$16,IF($B497="PARCELADO ATÉ 12X",$D497-($D497*TAXAS!$F$16))/12,IF($A497=TAXAS!$A$17,IF($B497="PARCELADO ATÉ 12X",$D497-($D497*TAXAS!$F$17))/12,IF($A497=TAXAS!$A$18,IF($B497="PARCELADO ATÉ 12X",$D497-($D497*TAXAS!$F$18))/12,IF($A497=TAXAS!$A$19,IF($B497="PARCELADO ATÉ 12X",$D497-($D497*TAXAS!$F$19))/12,IF($A497=TAXAS!$A$20,IF($B497="PARCELADO ATÉ 12X",$D497-($D497*TAXAS!$F$20))/12,IF($A497=TAXAS!$A$21,IF($B497="PARCELADO ATÉ 12X",$D497-($D497*TAXAS!$F$21))/12,IF($A497=TAXAS!$A$22,IF($B497="PARCELADO ATÉ 12X",$D497-($D497*TAXAS!$F$22))/12,IF($A497=TAXAS!$A$23,IF($B497="PARCELADO ATÉ 12X",$D497-($D497*TAXAS!$F$23))/12,IF($A497=TAXAS!$A$24,IF($B497="PARCELADO ATÉ 12X",$D497-($D497*TAXAS!$F$24))/12,IF($A497=TAXAS!$A$25,IF($B497="PARCELADO ATÉ 12X",$D497-($D497*TAXAS!$F$25))/12,IF($A497=TAXAS!$A$26,IF($B497="PARCELADO ATÉ 12X",$D497-($D497*TAXAS!$F$26))/12,IF($A497=TAXAS!$A$27,IF($B497="PARCELADO ATÉ 12X",$D497-($D497*TAXAS!$F$27))/12))))))))))))))))))))))))/1</f>
        <v>0</v>
      </c>
      <c r="J497" s="8">
        <f t="shared" si="0"/>
        <v>0</v>
      </c>
      <c r="K497" s="10" t="b">
        <f>IF($B497="PARCELADO ATÉ 3X",($D497-($D497*TAXAS!$D$4))-$J497)</f>
        <v>0</v>
      </c>
      <c r="L497" s="10" t="b">
        <f>IF($B497="PARCELADO ATÉ 6X",($D497-($D497*TAXAS!$E$4))-$J497)</f>
        <v>0</v>
      </c>
      <c r="M497" s="10" t="b">
        <f>IF($B497="PARCELADO ATÉ 12X",($D497-($D497*TAXAS!$F$4))-$J497)</f>
        <v>0</v>
      </c>
      <c r="N497" s="8">
        <f t="shared" si="1"/>
        <v>0</v>
      </c>
      <c r="O497" s="10">
        <f t="shared" si="2"/>
        <v>0</v>
      </c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spans="1:31" ht="15.75" customHeight="1" x14ac:dyDescent="0.2">
      <c r="A498" s="3"/>
      <c r="B498" s="5"/>
      <c r="C498" s="6"/>
      <c r="D498" s="42"/>
      <c r="E498" s="8">
        <f>IF($A498="VISA",IF($B498="DÉBITO",$D498-($D498*TAXAS!$B$4)),IF($A498="MASTER",IF($B498="DÉBITO",$D498-($D498*TAXAS!$B$5)),IF($A498="ELO", IF($B498="DÉBITO",$D498-($D498*TAXAS!$B$6)),IF($A498="HIPERCARD",IF($B498="DÉBITO",$D498-($D498*TAXAS!$B$7)),IF($A498="DINERS",IF($B498="DÉBITO",$D498-($D498*TAXAS!$B$8)),IF($A498="AMERICA EXPRESS",IF($B498="DÉBITO",$D498-($D498*TAXAS!$B$9)),IF($A498=TAXAS!$A$10,IF($B498="DÉBITO",$D498-($D498*TAXAS!$B$10)), IF($A498=TAXAS!$A$11,IF($B498="DÉBITO",$D498-($D498*TAXAS!$B$11)), IF($A498=TAXAS!$A$12,IF($B498="DÉBITO",$D498-($D498*TAXAS!$B$12)), IF($A498=TAXAS!$A$13,IF($B498="DÉBITO",$D498-($D498*TAXAS!$B$13)), IF($A498=TAXAS!$A$14,IF($B498="DÉBITO",$D498-($D498*TAXAS!$B$14)), IF($A498=TAXAS!$A$15,IF($B498="DÉBITO",$D498-($D498*TAXAS!$B$15)), IF($A498=TAXAS!$A$16,IF($B498="DÉBITO",$D498-($D498*TAXAS!$B$16)), IF($A498=TAXAS!$A$17,IF($B498="DÉBITO",$D498-($D498*TAXAS!$B$17)), IF($A498=TAXAS!$A$18,IF($B498="DÉBITO",$D498-($D498*TAXAS!$B$18)), IF($A498=TAXAS!$A$19,IF($B498="DÉBITO",$D498-($D498*TAXAS!$B$19)), IF($A498=TAXAS!$A$20,IF($B498="DÉBITO",$D498-($D498*TAXAS!$B$20)), IF($A498=TAXAS!$A$21,IF($B498="DÉBITO",$D498-($D498*TAXAS!$B$21)), IF($A498=TAXAS!$A$22,IF($B498="DÉBITO",$D498-($D498*TAXAS!$B$22)), IF($A498=TAXAS!$A$23,IF($B498="DÉBITO",$D498-($D498*TAXAS!$B$23)), IF($A498=TAXAS!$A$24,IF($B498="DÉBITO",$D498-($D498*TAXAS!$B$24)), IF($A498=TAXAS!$A$25,IF($B498="DÉBITO",$D498-($D498*TAXAS!$B$25)), IF($A498=TAXAS!$A$26,IF($B498="DÉBITO",$D498-($D498*TAXAS!$B$26)), IF($A498=TAXAS!$A$27,IF($B498="DÉBITO",$D498-($D498*TAXAS!$B$27))))))))))))))))))))))))))/1</f>
        <v>0</v>
      </c>
      <c r="F498" s="8">
        <f>IF($A498="VISA",IF($B498="CRÉDITO",$D498-($D498*TAXAS!$C$4)),IF($A498="MASTER",IF($B498="CRÉDITO",$D498-($D498*TAXAS!$C$5)),IF($A498="ELO", IF($B498="CRÉDITO",$D498-($D498*TAXAS!$C$6)),IF($A498="HIPERCARD",IF($B498="CRÉDITO",$D498-($D498*TAXAS!$C$7)),IF($A498="DINERS",IF($B498="CRÉDITO",$D498-($D498*TAXAS!$C$8)),IF($A498="AMERICA EXPRESS",IF($B498="CRÉDITO",$D498-($D498*TAXAS!$C$9)),IF($A498=TAXAS!$A$10,IF($B498="CRÉDITO",$D498-($D498*TAXAS!$C$10)), IF($A498=TAXAS!$A$11,IF($B498="CRÉDITO",$D498-($D498*TAXAS!$C$11)), IF($A498=TAXAS!$A$12,IF($B498="CRÉDITO",$D498-($D498*TAXAS!$C$12)), IF($A498=TAXAS!$A$13,IF($B498="CRÉDITO",$D498-($D498*TAXAS!$C$13)), IF($A498=TAXAS!$A$14,IF($B498="CRÉDITO",$D498-($D498*TAXAS!$C$14)), IF($A498=TAXAS!$A$15,IF($B498="CRÉDITO",$D498-($D498*TAXAS!$C$15)), IF($A498=TAXAS!$A$16,IF($B498="CRÉDITO",$D498-($D498*TAXAS!$C$16)), IF($A498=TAXAS!$A$17,IF($B498="CRÉDITO",$D498-($D498*TAXAS!$C$17)), IF($A498=TAXAS!$A$18,IF($B498="CRÉDITO",$D498-($D498*TAXAS!$C$18)), IF($A498=TAXAS!$A$19,IF($B498="CRÉDITO",$D498-($D498*TAXAS!$C$19)), IF($A498=TAXAS!$A$20,IF($B498="CRÉDITO",$D498-($D498*TAXAS!$C$20)), IF($A498=TAXAS!$A$21,IF($B498="CRÉDITO",$D498-($D498*TAXAS!$C$21)), IF($A498=TAXAS!$A$22,IF($B498="CRÉDITO",$D498-($D498*TAXAS!$C$22)), IF($A498=TAXAS!$A$23,IF($B498="CRÉDITO",$D498-($D498*TAXAS!$C$23)), IF($A498=TAXAS!$A$24,IF($B498="CRÉDITO",$D498-($D498*TAXAS!$C$24)), IF($A498=TAXAS!$A$25,IF($B498="CRÉDITO",$D498-($D498*TAXAS!$C$25)), IF($A498=TAXAS!$A$26,IF($B498="CRÉDITO",$D498-($D498*TAXAS!$C$26)), IF($A498=TAXAS!$A$27,IF($B498="CRÉDITO",$D498-($D498*TAXAS!$C$27))))))))))))))))))))))))))/1</f>
        <v>0</v>
      </c>
      <c r="G498" s="9">
        <f>IF($A498="VISA",IF($B498="PARCELADO ATÉ 3X",$D498-(D498*TAXAS!$D$4))/3,IF($A498="MASTER",IF($B498="PARCELADO ATÉ 3X",$D498-(D498*TAXAS!$D$5))/3,IF($A498="ELO",IF($B498="PARCELADO ATÉ 3X",$D498-(D498*TAXAS!$D$6))/3,IF($A498="HIPERCARD",IF($B498="PARCELADO ATÉ 3X",$D498-(D498*TAXAS!$D$7))/3,IF($A498="DINERS",IF($B498="PARCELADO ATÉ 3X",$D498-(D498*TAXAS!$D$8))/3,IF($A498="AMERICA EXPRESS",IF($B498="PARCELADO ATÉ 3X",$D498-(D498*TAXAS!$D$9))/3,IF($A498=TAXAS!$A$10,IF($B498="PARCELADO ATÉ 3X",$D498-($D498*TAXAS!$D$10))/3,IF($A498=TAXAS!$A$11,IF($B498="PARCELADO ATÉ 3X",$D498-($D498*TAXAS!$D$11))/3,IF($A498=TAXAS!$A$12,IF($B498="PARCELADO ATÉ 3X",$D498-($D498*TAXAS!$D$12))/3,IF($A498=TAXAS!$A$13,IF($B498="PARCELADO ATÉ 3X",$D498-($D498*TAXAS!$D$13))/3,IF($A498=TAXAS!$A$14,IF($B498="PARCELADO ATÉ 3X",$D498-($D498*TAXAS!$D$14))/3,IF($A498=TAXAS!$A$15,IF($B498="PARCELADO ATÉ 3X",$D498-($D498*TAXAS!$D$15))/3,IF($A498=TAXAS!$A$16,IF($B498="PARCELADO ATÉ 3X",$D498-($D498*TAXAS!$D$16))/3,IF($A498=TAXAS!$A$17,IF($B498="PARCELADO ATÉ 3X",$D498-($D498*TAXAS!$D$17))/3,IF($A498=TAXAS!$A$18,IF($B498="PARCELADO ATÉ 3X",$D498-($D498*TAXAS!$D$18))/3,IF($A498=TAXAS!$A$19,IF($B498="PARCELADO ATÉ 3X",$D498-($D498*TAXAS!$D$19))/3,IF($A498=TAXAS!$A$20,IF($B498="PARCELADO ATÉ 3X",$D498-($D498*TAXAS!$D$20))/3,IF($A498=TAXAS!$A$21,IF($B498="PARCELADO ATÉ 3X",$D498-($D498*TAXAS!$D$21))/3,IF($A498=TAXAS!$A$22,IF($B498="PARCELADO ATÉ 3X",$D498-($D498*TAXAS!$D$22))/3,IF($A498=TAXAS!$A$23,IF($B498="PARCELADO ATÉ 3X",$D498-($D498*TAXAS!$D$23))/3,IF($A498=TAXAS!$A$24,IF($B498="PARCELADO ATÉ 3X",$D498-($D498*TAXAS!$D$24))/3,IF($A498=TAXAS!$A$25,IF($B498="PARCELADO ATÉ 3X",$D498-($D498*TAXAS!$D$25))/3,IF($A498=TAXAS!$A$26,IF($B498="PARCELADO ATÉ 3X",$D498-($D498*TAXAS!$D$26))/3,IF($A498=TAXAS!$A$27,IF($B498="PARCELADO ATÉ 3X",$D498-($D498*TAXAS!$D$27))/3))))))))))))))))))))))))/1</f>
        <v>0</v>
      </c>
      <c r="H498" s="9">
        <f>IF($A498="VISA",IF($B498="PARCELADO ATÉ 6X",$D498-(D498*TAXAS!$E$4))/6,IF($A498="MASTER",IF($B498="PARCELADO ATÉ 6X",$D498-(D498*TAXAS!$E$5))/6,IF($A498="ELO",IF($B498="PARCELADO ATÉ 6X",$D498-(D498*TAXAS!$E$6))/6,IF($A498="HIPERCARD",IF($B498="PARCELADO ATÉ 6X",$D498-(D498*TAXAS!$E$7))/6,IF($A498="DINERS",IF($B498="PARCELADO ATÉ 6X",$D498-(D498*TAXAS!$E$8))/6,IF($A498="AMERICA EXPRESS",IF($B498="PARCELADO ATÉ 6X",$D498-(D498*TAXAS!$E$9))/6,IF($A498=TAXAS!$A$10,IF($B498="PARCELADO ATÉ 6X",$D498-($D498*TAXAS!$E$10))/6,IF($A498=TAXAS!$A$11,IF($B498="PARCELADO ATÉ 6X",$D498-($D498*TAXAS!$E$11))/6,IF($A498=TAXAS!$A$12,IF($B498="PARCELADO ATÉ 6X",$D498-($D498*TAXAS!$E$12))/6,IF($A498=TAXAS!$A$13,IF($B498="PARCELADO ATÉ 6X",$D498-($D498*TAXAS!$E$13))/6,IF($A498=TAXAS!$A$14,IF($B498="PARCELADO ATÉ 6X",$D498-($D498*TAXAS!$E$14))/6,IF($A498=TAXAS!$A$15,IF($B498="PARCELADO ATÉ 6X",$D498-($D498*TAXAS!$E$15))/6,IF($A498=TAXAS!$A$16,IF($B498="PARCELADO ATÉ 6X",$D498-($D498*TAXAS!$E$16))/6,IF($A498=TAXAS!$A$17,IF($B498="PARCELADO ATÉ 6X",$D498-($D498*TAXAS!$E$17))/6,IF($A498=TAXAS!$A$18,IF($B498="PARCELADO ATÉ 6X",$D498-($D498*TAXAS!$E$18))/6,IF($A498=TAXAS!$A$19,IF($B498="PARCELADO ATÉ 6X",$D498-($D498*TAXAS!$E$19))/6,IF($A498=TAXAS!$A$20,IF($B498="PARCELADO ATÉ 6X",$D498-($D498*TAXAS!$E$20))/6,IF($A498=TAXAS!$A$21,IF($B498="PARCELADO ATÉ 6X",$D498-($D498*TAXAS!$E$21))/6,IF($A498=TAXAS!$A$22,IF($B498="PARCELADO ATÉ 6X",$D498-($D498*TAXAS!$E$22))/6,IF($A498=TAXAS!$A$23,IF($B498="PARCELADO ATÉ 6X",$D498-($D498*TAXAS!$E$23))/6,IF($A498=TAXAS!$A$24,IF($B498="PARCELADO ATÉ 6X",$D498-($D498*TAXAS!$E$24))/6,IF($A498=TAXAS!$A$25,IF($B498="PARCELADO ATÉ 6X",$D498-($D498*TAXAS!$E$25))/6,IF($A498=TAXAS!$A$26,IF($B498="PARCELADO ATÉ 6X",$D498-($D498*TAXAS!$E$26))/6,IF($A498=TAXAS!$A$27,IF($B498="PARCELADO ATÉ 6X",$D498-($D498*TAXAS!$E$27))/6))))))))))))))))))))))))/1</f>
        <v>0</v>
      </c>
      <c r="I498" s="9">
        <f>IF($A498="VISA",IF($B498="PARCELADO ATÉ 12X",$D498-(D498*TAXAS!$F$4))/12,IF($A498="MASTER",IF($B498="PARCELADO ATÉ 12X",$D498-(D498*TAXAS!$F$5))/12,IF($A498="ELO",IF($B498="PARCELADO ATÉ 12X",$D498-(D498*TAXAS!$F$6))/12,IF($A498="HIPERCARD",IF($B498="PARCELADO ATÉ 12X",$D498-(D498*TAXAS!$F$7))/12,IF($A498="DINERS",IF($B498="PARCELADO ATÉ 12X",$D498-(D498*TAXAS!$F$8))/12,IF($A498="AMERICA EXPRESS",IF($B498="PARCELADO ATÉ 12X",$D498-(D498*TAXAS!$F$9))/12,IF($A498=TAXAS!$A$10,IF($B498="PARCELADO ATÉ 12X",$D498-($D498*TAXAS!$F$10))/12,IF($A498=TAXAS!$A$11,IF($B498="PARCELADO ATÉ 12X",$D498-($D498*TAXAS!$F$11))/12,IF($A498=TAXAS!$A$12,IF($B498="PARCELADO ATÉ 12X",$D498-($D498*TAXAS!$F$12))/12,IF($A498=TAXAS!$A$13,IF($B498="PARCELADO ATÉ 12X",$D498-($D498*TAXAS!$F$13))/12,IF($A498=TAXAS!$A$14,IF($B498="PARCELADO ATÉ 12X",$D498-($D498*TAXAS!$F$14))/12,IF($A498=TAXAS!$A$15,IF($B498="PARCELADO ATÉ 12X",$D498-($D498*TAXAS!$F$15))/12,IF($A498=TAXAS!$A$16,IF($B498="PARCELADO ATÉ 12X",$D498-($D498*TAXAS!$F$16))/12,IF($A498=TAXAS!$A$17,IF($B498="PARCELADO ATÉ 12X",$D498-($D498*TAXAS!$F$17))/12,IF($A498=TAXAS!$A$18,IF($B498="PARCELADO ATÉ 12X",$D498-($D498*TAXAS!$F$18))/12,IF($A498=TAXAS!$A$19,IF($B498="PARCELADO ATÉ 12X",$D498-($D498*TAXAS!$F$19))/12,IF($A498=TAXAS!$A$20,IF($B498="PARCELADO ATÉ 12X",$D498-($D498*TAXAS!$F$20))/12,IF($A498=TAXAS!$A$21,IF($B498="PARCELADO ATÉ 12X",$D498-($D498*TAXAS!$F$21))/12,IF($A498=TAXAS!$A$22,IF($B498="PARCELADO ATÉ 12X",$D498-($D498*TAXAS!$F$22))/12,IF($A498=TAXAS!$A$23,IF($B498="PARCELADO ATÉ 12X",$D498-($D498*TAXAS!$F$23))/12,IF($A498=TAXAS!$A$24,IF($B498="PARCELADO ATÉ 12X",$D498-($D498*TAXAS!$F$24))/12,IF($A498=TAXAS!$A$25,IF($B498="PARCELADO ATÉ 12X",$D498-($D498*TAXAS!$F$25))/12,IF($A498=TAXAS!$A$26,IF($B498="PARCELADO ATÉ 12X",$D498-($D498*TAXAS!$F$26))/12,IF($A498=TAXAS!$A$27,IF($B498="PARCELADO ATÉ 12X",$D498-($D498*TAXAS!$F$27))/12))))))))))))))))))))))))/1</f>
        <v>0</v>
      </c>
      <c r="J498" s="8">
        <f t="shared" si="0"/>
        <v>0</v>
      </c>
      <c r="K498" s="10" t="b">
        <f>IF($B498="PARCELADO ATÉ 3X",($D498-($D498*TAXAS!$D$4))-$J498)</f>
        <v>0</v>
      </c>
      <c r="L498" s="10" t="b">
        <f>IF($B498="PARCELADO ATÉ 6X",($D498-($D498*TAXAS!$E$4))-$J498)</f>
        <v>0</v>
      </c>
      <c r="M498" s="10" t="b">
        <f>IF($B498="PARCELADO ATÉ 12X",($D498-($D498*TAXAS!$F$4))-$J498)</f>
        <v>0</v>
      </c>
      <c r="N498" s="8">
        <f t="shared" si="1"/>
        <v>0</v>
      </c>
      <c r="O498" s="10">
        <f t="shared" si="2"/>
        <v>0</v>
      </c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spans="1:31" ht="15.75" customHeight="1" x14ac:dyDescent="0.2">
      <c r="A499" s="3"/>
      <c r="B499" s="5"/>
      <c r="C499" s="6"/>
      <c r="D499" s="42"/>
      <c r="E499" s="8">
        <f>IF($A499="VISA",IF($B499="DÉBITO",$D499-($D499*TAXAS!$B$4)),IF($A499="MASTER",IF($B499="DÉBITO",$D499-($D499*TAXAS!$B$5)),IF($A499="ELO", IF($B499="DÉBITO",$D499-($D499*TAXAS!$B$6)),IF($A499="HIPERCARD",IF($B499="DÉBITO",$D499-($D499*TAXAS!$B$7)),IF($A499="DINERS",IF($B499="DÉBITO",$D499-($D499*TAXAS!$B$8)),IF($A499="AMERICA EXPRESS",IF($B499="DÉBITO",$D499-($D499*TAXAS!$B$9)),IF($A499=TAXAS!$A$10,IF($B499="DÉBITO",$D499-($D499*TAXAS!$B$10)), IF($A499=TAXAS!$A$11,IF($B499="DÉBITO",$D499-($D499*TAXAS!$B$11)), IF($A499=TAXAS!$A$12,IF($B499="DÉBITO",$D499-($D499*TAXAS!$B$12)), IF($A499=TAXAS!$A$13,IF($B499="DÉBITO",$D499-($D499*TAXAS!$B$13)), IF($A499=TAXAS!$A$14,IF($B499="DÉBITO",$D499-($D499*TAXAS!$B$14)), IF($A499=TAXAS!$A$15,IF($B499="DÉBITO",$D499-($D499*TAXAS!$B$15)), IF($A499=TAXAS!$A$16,IF($B499="DÉBITO",$D499-($D499*TAXAS!$B$16)), IF($A499=TAXAS!$A$17,IF($B499="DÉBITO",$D499-($D499*TAXAS!$B$17)), IF($A499=TAXAS!$A$18,IF($B499="DÉBITO",$D499-($D499*TAXAS!$B$18)), IF($A499=TAXAS!$A$19,IF($B499="DÉBITO",$D499-($D499*TAXAS!$B$19)), IF($A499=TAXAS!$A$20,IF($B499="DÉBITO",$D499-($D499*TAXAS!$B$20)), IF($A499=TAXAS!$A$21,IF($B499="DÉBITO",$D499-($D499*TAXAS!$B$21)), IF($A499=TAXAS!$A$22,IF($B499="DÉBITO",$D499-($D499*TAXAS!$B$22)), IF($A499=TAXAS!$A$23,IF($B499="DÉBITO",$D499-($D499*TAXAS!$B$23)), IF($A499=TAXAS!$A$24,IF($B499="DÉBITO",$D499-($D499*TAXAS!$B$24)), IF($A499=TAXAS!$A$25,IF($B499="DÉBITO",$D499-($D499*TAXAS!$B$25)), IF($A499=TAXAS!$A$26,IF($B499="DÉBITO",$D499-($D499*TAXAS!$B$26)), IF($A499=TAXAS!$A$27,IF($B499="DÉBITO",$D499-($D499*TAXAS!$B$27))))))))))))))))))))))))))/1</f>
        <v>0</v>
      </c>
      <c r="F499" s="8">
        <f>IF($A499="VISA",IF($B499="CRÉDITO",$D499-($D499*TAXAS!$C$4)),IF($A499="MASTER",IF($B499="CRÉDITO",$D499-($D499*TAXAS!$C$5)),IF($A499="ELO", IF($B499="CRÉDITO",$D499-($D499*TAXAS!$C$6)),IF($A499="HIPERCARD",IF($B499="CRÉDITO",$D499-($D499*TAXAS!$C$7)),IF($A499="DINERS",IF($B499="CRÉDITO",$D499-($D499*TAXAS!$C$8)),IF($A499="AMERICA EXPRESS",IF($B499="CRÉDITO",$D499-($D499*TAXAS!$C$9)),IF($A499=TAXAS!$A$10,IF($B499="CRÉDITO",$D499-($D499*TAXAS!$C$10)), IF($A499=TAXAS!$A$11,IF($B499="CRÉDITO",$D499-($D499*TAXAS!$C$11)), IF($A499=TAXAS!$A$12,IF($B499="CRÉDITO",$D499-($D499*TAXAS!$C$12)), IF($A499=TAXAS!$A$13,IF($B499="CRÉDITO",$D499-($D499*TAXAS!$C$13)), IF($A499=TAXAS!$A$14,IF($B499="CRÉDITO",$D499-($D499*TAXAS!$C$14)), IF($A499=TAXAS!$A$15,IF($B499="CRÉDITO",$D499-($D499*TAXAS!$C$15)), IF($A499=TAXAS!$A$16,IF($B499="CRÉDITO",$D499-($D499*TAXAS!$C$16)), IF($A499=TAXAS!$A$17,IF($B499="CRÉDITO",$D499-($D499*TAXAS!$C$17)), IF($A499=TAXAS!$A$18,IF($B499="CRÉDITO",$D499-($D499*TAXAS!$C$18)), IF($A499=TAXAS!$A$19,IF($B499="CRÉDITO",$D499-($D499*TAXAS!$C$19)), IF($A499=TAXAS!$A$20,IF($B499="CRÉDITO",$D499-($D499*TAXAS!$C$20)), IF($A499=TAXAS!$A$21,IF($B499="CRÉDITO",$D499-($D499*TAXAS!$C$21)), IF($A499=TAXAS!$A$22,IF($B499="CRÉDITO",$D499-($D499*TAXAS!$C$22)), IF($A499=TAXAS!$A$23,IF($B499="CRÉDITO",$D499-($D499*TAXAS!$C$23)), IF($A499=TAXAS!$A$24,IF($B499="CRÉDITO",$D499-($D499*TAXAS!$C$24)), IF($A499=TAXAS!$A$25,IF($B499="CRÉDITO",$D499-($D499*TAXAS!$C$25)), IF($A499=TAXAS!$A$26,IF($B499="CRÉDITO",$D499-($D499*TAXAS!$C$26)), IF($A499=TAXAS!$A$27,IF($B499="CRÉDITO",$D499-($D499*TAXAS!$C$27))))))))))))))))))))))))))/1</f>
        <v>0</v>
      </c>
      <c r="G499" s="9">
        <f>IF($A499="VISA",IF($B499="PARCELADO ATÉ 3X",$D499-(D499*TAXAS!$D$4))/3,IF($A499="MASTER",IF($B499="PARCELADO ATÉ 3X",$D499-(D499*TAXAS!$D$5))/3,IF($A499="ELO",IF($B499="PARCELADO ATÉ 3X",$D499-(D499*TAXAS!$D$6))/3,IF($A499="HIPERCARD",IF($B499="PARCELADO ATÉ 3X",$D499-(D499*TAXAS!$D$7))/3,IF($A499="DINERS",IF($B499="PARCELADO ATÉ 3X",$D499-(D499*TAXAS!$D$8))/3,IF($A499="AMERICA EXPRESS",IF($B499="PARCELADO ATÉ 3X",$D499-(D499*TAXAS!$D$9))/3,IF($A499=TAXAS!$A$10,IF($B499="PARCELADO ATÉ 3X",$D499-($D499*TAXAS!$D$10))/3,IF($A499=TAXAS!$A$11,IF($B499="PARCELADO ATÉ 3X",$D499-($D499*TAXAS!$D$11))/3,IF($A499=TAXAS!$A$12,IF($B499="PARCELADO ATÉ 3X",$D499-($D499*TAXAS!$D$12))/3,IF($A499=TAXAS!$A$13,IF($B499="PARCELADO ATÉ 3X",$D499-($D499*TAXAS!$D$13))/3,IF($A499=TAXAS!$A$14,IF($B499="PARCELADO ATÉ 3X",$D499-($D499*TAXAS!$D$14))/3,IF($A499=TAXAS!$A$15,IF($B499="PARCELADO ATÉ 3X",$D499-($D499*TAXAS!$D$15))/3,IF($A499=TAXAS!$A$16,IF($B499="PARCELADO ATÉ 3X",$D499-($D499*TAXAS!$D$16))/3,IF($A499=TAXAS!$A$17,IF($B499="PARCELADO ATÉ 3X",$D499-($D499*TAXAS!$D$17))/3,IF($A499=TAXAS!$A$18,IF($B499="PARCELADO ATÉ 3X",$D499-($D499*TAXAS!$D$18))/3,IF($A499=TAXAS!$A$19,IF($B499="PARCELADO ATÉ 3X",$D499-($D499*TAXAS!$D$19))/3,IF($A499=TAXAS!$A$20,IF($B499="PARCELADO ATÉ 3X",$D499-($D499*TAXAS!$D$20))/3,IF($A499=TAXAS!$A$21,IF($B499="PARCELADO ATÉ 3X",$D499-($D499*TAXAS!$D$21))/3,IF($A499=TAXAS!$A$22,IF($B499="PARCELADO ATÉ 3X",$D499-($D499*TAXAS!$D$22))/3,IF($A499=TAXAS!$A$23,IF($B499="PARCELADO ATÉ 3X",$D499-($D499*TAXAS!$D$23))/3,IF($A499=TAXAS!$A$24,IF($B499="PARCELADO ATÉ 3X",$D499-($D499*TAXAS!$D$24))/3,IF($A499=TAXAS!$A$25,IF($B499="PARCELADO ATÉ 3X",$D499-($D499*TAXAS!$D$25))/3,IF($A499=TAXAS!$A$26,IF($B499="PARCELADO ATÉ 3X",$D499-($D499*TAXAS!$D$26))/3,IF($A499=TAXAS!$A$27,IF($B499="PARCELADO ATÉ 3X",$D499-($D499*TAXAS!$D$27))/3))))))))))))))))))))))))/1</f>
        <v>0</v>
      </c>
      <c r="H499" s="9">
        <f>IF($A499="VISA",IF($B499="PARCELADO ATÉ 6X",$D499-(D499*TAXAS!$E$4))/6,IF($A499="MASTER",IF($B499="PARCELADO ATÉ 6X",$D499-(D499*TAXAS!$E$5))/6,IF($A499="ELO",IF($B499="PARCELADO ATÉ 6X",$D499-(D499*TAXAS!$E$6))/6,IF($A499="HIPERCARD",IF($B499="PARCELADO ATÉ 6X",$D499-(D499*TAXAS!$E$7))/6,IF($A499="DINERS",IF($B499="PARCELADO ATÉ 6X",$D499-(D499*TAXAS!$E$8))/6,IF($A499="AMERICA EXPRESS",IF($B499="PARCELADO ATÉ 6X",$D499-(D499*TAXAS!$E$9))/6,IF($A499=TAXAS!$A$10,IF($B499="PARCELADO ATÉ 6X",$D499-($D499*TAXAS!$E$10))/6,IF($A499=TAXAS!$A$11,IF($B499="PARCELADO ATÉ 6X",$D499-($D499*TAXAS!$E$11))/6,IF($A499=TAXAS!$A$12,IF($B499="PARCELADO ATÉ 6X",$D499-($D499*TAXAS!$E$12))/6,IF($A499=TAXAS!$A$13,IF($B499="PARCELADO ATÉ 6X",$D499-($D499*TAXAS!$E$13))/6,IF($A499=TAXAS!$A$14,IF($B499="PARCELADO ATÉ 6X",$D499-($D499*TAXAS!$E$14))/6,IF($A499=TAXAS!$A$15,IF($B499="PARCELADO ATÉ 6X",$D499-($D499*TAXAS!$E$15))/6,IF($A499=TAXAS!$A$16,IF($B499="PARCELADO ATÉ 6X",$D499-($D499*TAXAS!$E$16))/6,IF($A499=TAXAS!$A$17,IF($B499="PARCELADO ATÉ 6X",$D499-($D499*TAXAS!$E$17))/6,IF($A499=TAXAS!$A$18,IF($B499="PARCELADO ATÉ 6X",$D499-($D499*TAXAS!$E$18))/6,IF($A499=TAXAS!$A$19,IF($B499="PARCELADO ATÉ 6X",$D499-($D499*TAXAS!$E$19))/6,IF($A499=TAXAS!$A$20,IF($B499="PARCELADO ATÉ 6X",$D499-($D499*TAXAS!$E$20))/6,IF($A499=TAXAS!$A$21,IF($B499="PARCELADO ATÉ 6X",$D499-($D499*TAXAS!$E$21))/6,IF($A499=TAXAS!$A$22,IF($B499="PARCELADO ATÉ 6X",$D499-($D499*TAXAS!$E$22))/6,IF($A499=TAXAS!$A$23,IF($B499="PARCELADO ATÉ 6X",$D499-($D499*TAXAS!$E$23))/6,IF($A499=TAXAS!$A$24,IF($B499="PARCELADO ATÉ 6X",$D499-($D499*TAXAS!$E$24))/6,IF($A499=TAXAS!$A$25,IF($B499="PARCELADO ATÉ 6X",$D499-($D499*TAXAS!$E$25))/6,IF($A499=TAXAS!$A$26,IF($B499="PARCELADO ATÉ 6X",$D499-($D499*TAXAS!$E$26))/6,IF($A499=TAXAS!$A$27,IF($B499="PARCELADO ATÉ 6X",$D499-($D499*TAXAS!$E$27))/6))))))))))))))))))))))))/1</f>
        <v>0</v>
      </c>
      <c r="I499" s="9">
        <f>IF($A499="VISA",IF($B499="PARCELADO ATÉ 12X",$D499-(D499*TAXAS!$F$4))/12,IF($A499="MASTER",IF($B499="PARCELADO ATÉ 12X",$D499-(D499*TAXAS!$F$5))/12,IF($A499="ELO",IF($B499="PARCELADO ATÉ 12X",$D499-(D499*TAXAS!$F$6))/12,IF($A499="HIPERCARD",IF($B499="PARCELADO ATÉ 12X",$D499-(D499*TAXAS!$F$7))/12,IF($A499="DINERS",IF($B499="PARCELADO ATÉ 12X",$D499-(D499*TAXAS!$F$8))/12,IF($A499="AMERICA EXPRESS",IF($B499="PARCELADO ATÉ 12X",$D499-(D499*TAXAS!$F$9))/12,IF($A499=TAXAS!$A$10,IF($B499="PARCELADO ATÉ 12X",$D499-($D499*TAXAS!$F$10))/12,IF($A499=TAXAS!$A$11,IF($B499="PARCELADO ATÉ 12X",$D499-($D499*TAXAS!$F$11))/12,IF($A499=TAXAS!$A$12,IF($B499="PARCELADO ATÉ 12X",$D499-($D499*TAXAS!$F$12))/12,IF($A499=TAXAS!$A$13,IF($B499="PARCELADO ATÉ 12X",$D499-($D499*TAXAS!$F$13))/12,IF($A499=TAXAS!$A$14,IF($B499="PARCELADO ATÉ 12X",$D499-($D499*TAXAS!$F$14))/12,IF($A499=TAXAS!$A$15,IF($B499="PARCELADO ATÉ 12X",$D499-($D499*TAXAS!$F$15))/12,IF($A499=TAXAS!$A$16,IF($B499="PARCELADO ATÉ 12X",$D499-($D499*TAXAS!$F$16))/12,IF($A499=TAXAS!$A$17,IF($B499="PARCELADO ATÉ 12X",$D499-($D499*TAXAS!$F$17))/12,IF($A499=TAXAS!$A$18,IF($B499="PARCELADO ATÉ 12X",$D499-($D499*TAXAS!$F$18))/12,IF($A499=TAXAS!$A$19,IF($B499="PARCELADO ATÉ 12X",$D499-($D499*TAXAS!$F$19))/12,IF($A499=TAXAS!$A$20,IF($B499="PARCELADO ATÉ 12X",$D499-($D499*TAXAS!$F$20))/12,IF($A499=TAXAS!$A$21,IF($B499="PARCELADO ATÉ 12X",$D499-($D499*TAXAS!$F$21))/12,IF($A499=TAXAS!$A$22,IF($B499="PARCELADO ATÉ 12X",$D499-($D499*TAXAS!$F$22))/12,IF($A499=TAXAS!$A$23,IF($B499="PARCELADO ATÉ 12X",$D499-($D499*TAXAS!$F$23))/12,IF($A499=TAXAS!$A$24,IF($B499="PARCELADO ATÉ 12X",$D499-($D499*TAXAS!$F$24))/12,IF($A499=TAXAS!$A$25,IF($B499="PARCELADO ATÉ 12X",$D499-($D499*TAXAS!$F$25))/12,IF($A499=TAXAS!$A$26,IF($B499="PARCELADO ATÉ 12X",$D499-($D499*TAXAS!$F$26))/12,IF($A499=TAXAS!$A$27,IF($B499="PARCELADO ATÉ 12X",$D499-($D499*TAXAS!$F$27))/12))))))))))))))))))))))))/1</f>
        <v>0</v>
      </c>
      <c r="J499" s="8">
        <f t="shared" si="0"/>
        <v>0</v>
      </c>
      <c r="K499" s="10" t="b">
        <f>IF($B499="PARCELADO ATÉ 3X",($D499-($D499*TAXAS!$D$4))-$J499)</f>
        <v>0</v>
      </c>
      <c r="L499" s="10" t="b">
        <f>IF($B499="PARCELADO ATÉ 6X",($D499-($D499*TAXAS!$E$4))-$J499)</f>
        <v>0</v>
      </c>
      <c r="M499" s="10" t="b">
        <f>IF($B499="PARCELADO ATÉ 12X",($D499-($D499*TAXAS!$F$4))-$J499)</f>
        <v>0</v>
      </c>
      <c r="N499" s="8">
        <f t="shared" si="1"/>
        <v>0</v>
      </c>
      <c r="O499" s="10">
        <f t="shared" si="2"/>
        <v>0</v>
      </c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spans="1:31" ht="15.75" customHeight="1" x14ac:dyDescent="0.2">
      <c r="A500" s="3"/>
      <c r="B500" s="5"/>
      <c r="C500" s="6"/>
      <c r="D500" s="42"/>
      <c r="E500" s="8">
        <f>IF($A500="VISA",IF($B500="DÉBITO",$D500-($D500*TAXAS!$B$4)),IF($A500="MASTER",IF($B500="DÉBITO",$D500-($D500*TAXAS!$B$5)),IF($A500="ELO", IF($B500="DÉBITO",$D500-($D500*TAXAS!$B$6)),IF($A500="HIPERCARD",IF($B500="DÉBITO",$D500-($D500*TAXAS!$B$7)),IF($A500="DINERS",IF($B500="DÉBITO",$D500-($D500*TAXAS!$B$8)),IF($A500="AMERICA EXPRESS",IF($B500="DÉBITO",$D500-($D500*TAXAS!$B$9)),IF($A500=TAXAS!$A$10,IF($B500="DÉBITO",$D500-($D500*TAXAS!$B$10)), IF($A500=TAXAS!$A$11,IF($B500="DÉBITO",$D500-($D500*TAXAS!$B$11)), IF($A500=TAXAS!$A$12,IF($B500="DÉBITO",$D500-($D500*TAXAS!$B$12)), IF($A500=TAXAS!$A$13,IF($B500="DÉBITO",$D500-($D500*TAXAS!$B$13)), IF($A500=TAXAS!$A$14,IF($B500="DÉBITO",$D500-($D500*TAXAS!$B$14)), IF($A500=TAXAS!$A$15,IF($B500="DÉBITO",$D500-($D500*TAXAS!$B$15)), IF($A500=TAXAS!$A$16,IF($B500="DÉBITO",$D500-($D500*TAXAS!$B$16)), IF($A500=TAXAS!$A$17,IF($B500="DÉBITO",$D500-($D500*TAXAS!$B$17)), IF($A500=TAXAS!$A$18,IF($B500="DÉBITO",$D500-($D500*TAXAS!$B$18)), IF($A500=TAXAS!$A$19,IF($B500="DÉBITO",$D500-($D500*TAXAS!$B$19)), IF($A500=TAXAS!$A$20,IF($B500="DÉBITO",$D500-($D500*TAXAS!$B$20)), IF($A500=TAXAS!$A$21,IF($B500="DÉBITO",$D500-($D500*TAXAS!$B$21)), IF($A500=TAXAS!$A$22,IF($B500="DÉBITO",$D500-($D500*TAXAS!$B$22)), IF($A500=TAXAS!$A$23,IF($B500="DÉBITO",$D500-($D500*TAXAS!$B$23)), IF($A500=TAXAS!$A$24,IF($B500="DÉBITO",$D500-($D500*TAXAS!$B$24)), IF($A500=TAXAS!$A$25,IF($B500="DÉBITO",$D500-($D500*TAXAS!$B$25)), IF($A500=TAXAS!$A$26,IF($B500="DÉBITO",$D500-($D500*TAXAS!$B$26)), IF($A500=TAXAS!$A$27,IF($B500="DÉBITO",$D500-($D500*TAXAS!$B$27))))))))))))))))))))))))))/1</f>
        <v>0</v>
      </c>
      <c r="F500" s="8">
        <f>IF($A500="VISA",IF($B500="CRÉDITO",$D500-($D500*TAXAS!$C$4)),IF($A500="MASTER",IF($B500="CRÉDITO",$D500-($D500*TAXAS!$C$5)),IF($A500="ELO", IF($B500="CRÉDITO",$D500-($D500*TAXAS!$C$6)),IF($A500="HIPERCARD",IF($B500="CRÉDITO",$D500-($D500*TAXAS!$C$7)),IF($A500="DINERS",IF($B500="CRÉDITO",$D500-($D500*TAXAS!$C$8)),IF($A500="AMERICA EXPRESS",IF($B500="CRÉDITO",$D500-($D500*TAXAS!$C$9)),IF($A500=TAXAS!$A$10,IF($B500="CRÉDITO",$D500-($D500*TAXAS!$C$10)), IF($A500=TAXAS!$A$11,IF($B500="CRÉDITO",$D500-($D500*TAXAS!$C$11)), IF($A500=TAXAS!$A$12,IF($B500="CRÉDITO",$D500-($D500*TAXAS!$C$12)), IF($A500=TAXAS!$A$13,IF($B500="CRÉDITO",$D500-($D500*TAXAS!$C$13)), IF($A500=TAXAS!$A$14,IF($B500="CRÉDITO",$D500-($D500*TAXAS!$C$14)), IF($A500=TAXAS!$A$15,IF($B500="CRÉDITO",$D500-($D500*TAXAS!$C$15)), IF($A500=TAXAS!$A$16,IF($B500="CRÉDITO",$D500-($D500*TAXAS!$C$16)), IF($A500=TAXAS!$A$17,IF($B500="CRÉDITO",$D500-($D500*TAXAS!$C$17)), IF($A500=TAXAS!$A$18,IF($B500="CRÉDITO",$D500-($D500*TAXAS!$C$18)), IF($A500=TAXAS!$A$19,IF($B500="CRÉDITO",$D500-($D500*TAXAS!$C$19)), IF($A500=TAXAS!$A$20,IF($B500="CRÉDITO",$D500-($D500*TAXAS!$C$20)), IF($A500=TAXAS!$A$21,IF($B500="CRÉDITO",$D500-($D500*TAXAS!$C$21)), IF($A500=TAXAS!$A$22,IF($B500="CRÉDITO",$D500-($D500*TAXAS!$C$22)), IF($A500=TAXAS!$A$23,IF($B500="CRÉDITO",$D500-($D500*TAXAS!$C$23)), IF($A500=TAXAS!$A$24,IF($B500="CRÉDITO",$D500-($D500*TAXAS!$C$24)), IF($A500=TAXAS!$A$25,IF($B500="CRÉDITO",$D500-($D500*TAXAS!$C$25)), IF($A500=TAXAS!$A$26,IF($B500="CRÉDITO",$D500-($D500*TAXAS!$C$26)), IF($A500=TAXAS!$A$27,IF($B500="CRÉDITO",$D500-($D500*TAXAS!$C$27))))))))))))))))))))))))))/1</f>
        <v>0</v>
      </c>
      <c r="G500" s="9">
        <f>IF($A500="VISA",IF($B500="PARCELADO ATÉ 3X",$D500-(D500*TAXAS!$D$4))/3,IF($A500="MASTER",IF($B500="PARCELADO ATÉ 3X",$D500-(D500*TAXAS!$D$5))/3,IF($A500="ELO",IF($B500="PARCELADO ATÉ 3X",$D500-(D500*TAXAS!$D$6))/3,IF($A500="HIPERCARD",IF($B500="PARCELADO ATÉ 3X",$D500-(D500*TAXAS!$D$7))/3,IF($A500="DINERS",IF($B500="PARCELADO ATÉ 3X",$D500-(D500*TAXAS!$D$8))/3,IF($A500="AMERICA EXPRESS",IF($B500="PARCELADO ATÉ 3X",$D500-(D500*TAXAS!$D$9))/3,IF($A500=TAXAS!$A$10,IF($B500="PARCELADO ATÉ 3X",$D500-($D500*TAXAS!$D$10))/3,IF($A500=TAXAS!$A$11,IF($B500="PARCELADO ATÉ 3X",$D500-($D500*TAXAS!$D$11))/3,IF($A500=TAXAS!$A$12,IF($B500="PARCELADO ATÉ 3X",$D500-($D500*TAXAS!$D$12))/3,IF($A500=TAXAS!$A$13,IF($B500="PARCELADO ATÉ 3X",$D500-($D500*TAXAS!$D$13))/3,IF($A500=TAXAS!$A$14,IF($B500="PARCELADO ATÉ 3X",$D500-($D500*TAXAS!$D$14))/3,IF($A500=TAXAS!$A$15,IF($B500="PARCELADO ATÉ 3X",$D500-($D500*TAXAS!$D$15))/3,IF($A500=TAXAS!$A$16,IF($B500="PARCELADO ATÉ 3X",$D500-($D500*TAXAS!$D$16))/3,IF($A500=TAXAS!$A$17,IF($B500="PARCELADO ATÉ 3X",$D500-($D500*TAXAS!$D$17))/3,IF($A500=TAXAS!$A$18,IF($B500="PARCELADO ATÉ 3X",$D500-($D500*TAXAS!$D$18))/3,IF($A500=TAXAS!$A$19,IF($B500="PARCELADO ATÉ 3X",$D500-($D500*TAXAS!$D$19))/3,IF($A500=TAXAS!$A$20,IF($B500="PARCELADO ATÉ 3X",$D500-($D500*TAXAS!$D$20))/3,IF($A500=TAXAS!$A$21,IF($B500="PARCELADO ATÉ 3X",$D500-($D500*TAXAS!$D$21))/3,IF($A500=TAXAS!$A$22,IF($B500="PARCELADO ATÉ 3X",$D500-($D500*TAXAS!$D$22))/3,IF($A500=TAXAS!$A$23,IF($B500="PARCELADO ATÉ 3X",$D500-($D500*TAXAS!$D$23))/3,IF($A500=TAXAS!$A$24,IF($B500="PARCELADO ATÉ 3X",$D500-($D500*TAXAS!$D$24))/3,IF($A500=TAXAS!$A$25,IF($B500="PARCELADO ATÉ 3X",$D500-($D500*TAXAS!$D$25))/3,IF($A500=TAXAS!$A$26,IF($B500="PARCELADO ATÉ 3X",$D500-($D500*TAXAS!$D$26))/3,IF($A500=TAXAS!$A$27,IF($B500="PARCELADO ATÉ 3X",$D500-($D500*TAXAS!$D$27))/3))))))))))))))))))))))))/1</f>
        <v>0</v>
      </c>
      <c r="H500" s="9">
        <f>IF($A500="VISA",IF($B500="PARCELADO ATÉ 6X",$D500-(D500*TAXAS!$E$4))/6,IF($A500="MASTER",IF($B500="PARCELADO ATÉ 6X",$D500-(D500*TAXAS!$E$5))/6,IF($A500="ELO",IF($B500="PARCELADO ATÉ 6X",$D500-(D500*TAXAS!$E$6))/6,IF($A500="HIPERCARD",IF($B500="PARCELADO ATÉ 6X",$D500-(D500*TAXAS!$E$7))/6,IF($A500="DINERS",IF($B500="PARCELADO ATÉ 6X",$D500-(D500*TAXAS!$E$8))/6,IF($A500="AMERICA EXPRESS",IF($B500="PARCELADO ATÉ 6X",$D500-(D500*TAXAS!$E$9))/6,IF($A500=TAXAS!$A$10,IF($B500="PARCELADO ATÉ 6X",$D500-($D500*TAXAS!$E$10))/6,IF($A500=TAXAS!$A$11,IF($B500="PARCELADO ATÉ 6X",$D500-($D500*TAXAS!$E$11))/6,IF($A500=TAXAS!$A$12,IF($B500="PARCELADO ATÉ 6X",$D500-($D500*TAXAS!$E$12))/6,IF($A500=TAXAS!$A$13,IF($B500="PARCELADO ATÉ 6X",$D500-($D500*TAXAS!$E$13))/6,IF($A500=TAXAS!$A$14,IF($B500="PARCELADO ATÉ 6X",$D500-($D500*TAXAS!$E$14))/6,IF($A500=TAXAS!$A$15,IF($B500="PARCELADO ATÉ 6X",$D500-($D500*TAXAS!$E$15))/6,IF($A500=TAXAS!$A$16,IF($B500="PARCELADO ATÉ 6X",$D500-($D500*TAXAS!$E$16))/6,IF($A500=TAXAS!$A$17,IF($B500="PARCELADO ATÉ 6X",$D500-($D500*TAXAS!$E$17))/6,IF($A500=TAXAS!$A$18,IF($B500="PARCELADO ATÉ 6X",$D500-($D500*TAXAS!$E$18))/6,IF($A500=TAXAS!$A$19,IF($B500="PARCELADO ATÉ 6X",$D500-($D500*TAXAS!$E$19))/6,IF($A500=TAXAS!$A$20,IF($B500="PARCELADO ATÉ 6X",$D500-($D500*TAXAS!$E$20))/6,IF($A500=TAXAS!$A$21,IF($B500="PARCELADO ATÉ 6X",$D500-($D500*TAXAS!$E$21))/6,IF($A500=TAXAS!$A$22,IF($B500="PARCELADO ATÉ 6X",$D500-($D500*TAXAS!$E$22))/6,IF($A500=TAXAS!$A$23,IF($B500="PARCELADO ATÉ 6X",$D500-($D500*TAXAS!$E$23))/6,IF($A500=TAXAS!$A$24,IF($B500="PARCELADO ATÉ 6X",$D500-($D500*TAXAS!$E$24))/6,IF($A500=TAXAS!$A$25,IF($B500="PARCELADO ATÉ 6X",$D500-($D500*TAXAS!$E$25))/6,IF($A500=TAXAS!$A$26,IF($B500="PARCELADO ATÉ 6X",$D500-($D500*TAXAS!$E$26))/6,IF($A500=TAXAS!$A$27,IF($B500="PARCELADO ATÉ 6X",$D500-($D500*TAXAS!$E$27))/6))))))))))))))))))))))))/1</f>
        <v>0</v>
      </c>
      <c r="I500" s="9">
        <f>IF($A500="VISA",IF($B500="PARCELADO ATÉ 12X",$D500-(D500*TAXAS!$F$4))/12,IF($A500="MASTER",IF($B500="PARCELADO ATÉ 12X",$D500-(D500*TAXAS!$F$5))/12,IF($A500="ELO",IF($B500="PARCELADO ATÉ 12X",$D500-(D500*TAXAS!$F$6))/12,IF($A500="HIPERCARD",IF($B500="PARCELADO ATÉ 12X",$D500-(D500*TAXAS!$F$7))/12,IF($A500="DINERS",IF($B500="PARCELADO ATÉ 12X",$D500-(D500*TAXAS!$F$8))/12,IF($A500="AMERICA EXPRESS",IF($B500="PARCELADO ATÉ 12X",$D500-(D500*TAXAS!$F$9))/12,IF($A500=TAXAS!$A$10,IF($B500="PARCELADO ATÉ 12X",$D500-($D500*TAXAS!$F$10))/12,IF($A500=TAXAS!$A$11,IF($B500="PARCELADO ATÉ 12X",$D500-($D500*TAXAS!$F$11))/12,IF($A500=TAXAS!$A$12,IF($B500="PARCELADO ATÉ 12X",$D500-($D500*TAXAS!$F$12))/12,IF($A500=TAXAS!$A$13,IF($B500="PARCELADO ATÉ 12X",$D500-($D500*TAXAS!$F$13))/12,IF($A500=TAXAS!$A$14,IF($B500="PARCELADO ATÉ 12X",$D500-($D500*TAXAS!$F$14))/12,IF($A500=TAXAS!$A$15,IF($B500="PARCELADO ATÉ 12X",$D500-($D500*TAXAS!$F$15))/12,IF($A500=TAXAS!$A$16,IF($B500="PARCELADO ATÉ 12X",$D500-($D500*TAXAS!$F$16))/12,IF($A500=TAXAS!$A$17,IF($B500="PARCELADO ATÉ 12X",$D500-($D500*TAXAS!$F$17))/12,IF($A500=TAXAS!$A$18,IF($B500="PARCELADO ATÉ 12X",$D500-($D500*TAXAS!$F$18))/12,IF($A500=TAXAS!$A$19,IF($B500="PARCELADO ATÉ 12X",$D500-($D500*TAXAS!$F$19))/12,IF($A500=TAXAS!$A$20,IF($B500="PARCELADO ATÉ 12X",$D500-($D500*TAXAS!$F$20))/12,IF($A500=TAXAS!$A$21,IF($B500="PARCELADO ATÉ 12X",$D500-($D500*TAXAS!$F$21))/12,IF($A500=TAXAS!$A$22,IF($B500="PARCELADO ATÉ 12X",$D500-($D500*TAXAS!$F$22))/12,IF($A500=TAXAS!$A$23,IF($B500="PARCELADO ATÉ 12X",$D500-($D500*TAXAS!$F$23))/12,IF($A500=TAXAS!$A$24,IF($B500="PARCELADO ATÉ 12X",$D500-($D500*TAXAS!$F$24))/12,IF($A500=TAXAS!$A$25,IF($B500="PARCELADO ATÉ 12X",$D500-($D500*TAXAS!$F$25))/12,IF($A500=TAXAS!$A$26,IF($B500="PARCELADO ATÉ 12X",$D500-($D500*TAXAS!$F$26))/12,IF($A500=TAXAS!$A$27,IF($B500="PARCELADO ATÉ 12X",$D500-($D500*TAXAS!$F$27))/12))))))))))))))))))))))))/1</f>
        <v>0</v>
      </c>
      <c r="J500" s="8">
        <f t="shared" si="0"/>
        <v>0</v>
      </c>
      <c r="K500" s="10" t="b">
        <f>IF($B500="PARCELADO ATÉ 3X",($D500-($D500*TAXAS!$D$4))-$J500)</f>
        <v>0</v>
      </c>
      <c r="L500" s="10" t="b">
        <f>IF($B500="PARCELADO ATÉ 6X",($D500-($D500*TAXAS!$E$4))-$J500)</f>
        <v>0</v>
      </c>
      <c r="M500" s="10" t="b">
        <f>IF($B500="PARCELADO ATÉ 12X",($D500-($D500*TAXAS!$F$4))-$J500)</f>
        <v>0</v>
      </c>
      <c r="N500" s="8">
        <f t="shared" si="1"/>
        <v>0</v>
      </c>
      <c r="O500" s="10">
        <f t="shared" si="2"/>
        <v>0</v>
      </c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spans="1:31" ht="15.75" customHeight="1" x14ac:dyDescent="0.2">
      <c r="A501" s="3"/>
      <c r="B501" s="5"/>
      <c r="C501" s="6"/>
      <c r="D501" s="42"/>
      <c r="E501" s="8">
        <f>IF($A501="VISA",IF($B501="DÉBITO",$D501-($D501*TAXAS!$B$4)),IF($A501="MASTER",IF($B501="DÉBITO",$D501-($D501*TAXAS!$B$5)),IF($A501="ELO", IF($B501="DÉBITO",$D501-($D501*TAXAS!$B$6)),IF($A501="HIPERCARD",IF($B501="DÉBITO",$D501-($D501*TAXAS!$B$7)),IF($A501="DINERS",IF($B501="DÉBITO",$D501-($D501*TAXAS!$B$8)),IF($A501="AMERICA EXPRESS",IF($B501="DÉBITO",$D501-($D501*TAXAS!$B$9)),IF($A501=TAXAS!$A$10,IF($B501="DÉBITO",$D501-($D501*TAXAS!$B$10)), IF($A501=TAXAS!$A$11,IF($B501="DÉBITO",$D501-($D501*TAXAS!$B$11)), IF($A501=TAXAS!$A$12,IF($B501="DÉBITO",$D501-($D501*TAXAS!$B$12)), IF($A501=TAXAS!$A$13,IF($B501="DÉBITO",$D501-($D501*TAXAS!$B$13)), IF($A501=TAXAS!$A$14,IF($B501="DÉBITO",$D501-($D501*TAXAS!$B$14)), IF($A501=TAXAS!$A$15,IF($B501="DÉBITO",$D501-($D501*TAXAS!$B$15)), IF($A501=TAXAS!$A$16,IF($B501="DÉBITO",$D501-($D501*TAXAS!$B$16)), IF($A501=TAXAS!$A$17,IF($B501="DÉBITO",$D501-($D501*TAXAS!$B$17)), IF($A501=TAXAS!$A$18,IF($B501="DÉBITO",$D501-($D501*TAXAS!$B$18)), IF($A501=TAXAS!$A$19,IF($B501="DÉBITO",$D501-($D501*TAXAS!$B$19)), IF($A501=TAXAS!$A$20,IF($B501="DÉBITO",$D501-($D501*TAXAS!$B$20)), IF($A501=TAXAS!$A$21,IF($B501="DÉBITO",$D501-($D501*TAXAS!$B$21)), IF($A501=TAXAS!$A$22,IF($B501="DÉBITO",$D501-($D501*TAXAS!$B$22)), IF($A501=TAXAS!$A$23,IF($B501="DÉBITO",$D501-($D501*TAXAS!$B$23)), IF($A501=TAXAS!$A$24,IF($B501="DÉBITO",$D501-($D501*TAXAS!$B$24)), IF($A501=TAXAS!$A$25,IF($B501="DÉBITO",$D501-($D501*TAXAS!$B$25)), IF($A501=TAXAS!$A$26,IF($B501="DÉBITO",$D501-($D501*TAXAS!$B$26)), IF($A501=TAXAS!$A$27,IF($B501="DÉBITO",$D501-($D501*TAXAS!$B$27))))))))))))))))))))))))))/1</f>
        <v>0</v>
      </c>
      <c r="F501" s="8">
        <f>IF($A501="VISA",IF($B501="CRÉDITO",$D501-($D501*TAXAS!$C$4)),IF($A501="MASTER",IF($B501="CRÉDITO",$D501-($D501*TAXAS!$C$5)),IF($A501="ELO", IF($B501="CRÉDITO",$D501-($D501*TAXAS!$C$6)),IF($A501="HIPERCARD",IF($B501="CRÉDITO",$D501-($D501*TAXAS!$C$7)),IF($A501="DINERS",IF($B501="CRÉDITO",$D501-($D501*TAXAS!$C$8)),IF($A501="AMERICA EXPRESS",IF($B501="CRÉDITO",$D501-($D501*TAXAS!$C$9)),IF($A501=TAXAS!$A$10,IF($B501="CRÉDITO",$D501-($D501*TAXAS!$C$10)), IF($A501=TAXAS!$A$11,IF($B501="CRÉDITO",$D501-($D501*TAXAS!$C$11)), IF($A501=TAXAS!$A$12,IF($B501="CRÉDITO",$D501-($D501*TAXAS!$C$12)), IF($A501=TAXAS!$A$13,IF($B501="CRÉDITO",$D501-($D501*TAXAS!$C$13)), IF($A501=TAXAS!$A$14,IF($B501="CRÉDITO",$D501-($D501*TAXAS!$C$14)), IF($A501=TAXAS!$A$15,IF($B501="CRÉDITO",$D501-($D501*TAXAS!$C$15)), IF($A501=TAXAS!$A$16,IF($B501="CRÉDITO",$D501-($D501*TAXAS!$C$16)), IF($A501=TAXAS!$A$17,IF($B501="CRÉDITO",$D501-($D501*TAXAS!$C$17)), IF($A501=TAXAS!$A$18,IF($B501="CRÉDITO",$D501-($D501*TAXAS!$C$18)), IF($A501=TAXAS!$A$19,IF($B501="CRÉDITO",$D501-($D501*TAXAS!$C$19)), IF($A501=TAXAS!$A$20,IF($B501="CRÉDITO",$D501-($D501*TAXAS!$C$20)), IF($A501=TAXAS!$A$21,IF($B501="CRÉDITO",$D501-($D501*TAXAS!$C$21)), IF($A501=TAXAS!$A$22,IF($B501="CRÉDITO",$D501-($D501*TAXAS!$C$22)), IF($A501=TAXAS!$A$23,IF($B501="CRÉDITO",$D501-($D501*TAXAS!$C$23)), IF($A501=TAXAS!$A$24,IF($B501="CRÉDITO",$D501-($D501*TAXAS!$C$24)), IF($A501=TAXAS!$A$25,IF($B501="CRÉDITO",$D501-($D501*TAXAS!$C$25)), IF($A501=TAXAS!$A$26,IF($B501="CRÉDITO",$D501-($D501*TAXAS!$C$26)), IF($A501=TAXAS!$A$27,IF($B501="CRÉDITO",$D501-($D501*TAXAS!$C$27))))))))))))))))))))))))))/1</f>
        <v>0</v>
      </c>
      <c r="G501" s="9">
        <f>IF($A501="VISA",IF($B501="PARCELADO ATÉ 3X",$D501-(D501*TAXAS!$D$4))/3,IF($A501="MASTER",IF($B501="PARCELADO ATÉ 3X",$D501-(D501*TAXAS!$D$5))/3,IF($A501="ELO",IF($B501="PARCELADO ATÉ 3X",$D501-(D501*TAXAS!$D$6))/3,IF($A501="HIPERCARD",IF($B501="PARCELADO ATÉ 3X",$D501-(D501*TAXAS!$D$7))/3,IF($A501="DINERS",IF($B501="PARCELADO ATÉ 3X",$D501-(D501*TAXAS!$D$8))/3,IF($A501="AMERICA EXPRESS",IF($B501="PARCELADO ATÉ 3X",$D501-(D501*TAXAS!$D$9))/3,IF($A501=TAXAS!$A$10,IF($B501="PARCELADO ATÉ 3X",$D501-($D501*TAXAS!$D$10))/3,IF($A501=TAXAS!$A$11,IF($B501="PARCELADO ATÉ 3X",$D501-($D501*TAXAS!$D$11))/3,IF($A501=TAXAS!$A$12,IF($B501="PARCELADO ATÉ 3X",$D501-($D501*TAXAS!$D$12))/3,IF($A501=TAXAS!$A$13,IF($B501="PARCELADO ATÉ 3X",$D501-($D501*TAXAS!$D$13))/3,IF($A501=TAXAS!$A$14,IF($B501="PARCELADO ATÉ 3X",$D501-($D501*TAXAS!$D$14))/3,IF($A501=TAXAS!$A$15,IF($B501="PARCELADO ATÉ 3X",$D501-($D501*TAXAS!$D$15))/3,IF($A501=TAXAS!$A$16,IF($B501="PARCELADO ATÉ 3X",$D501-($D501*TAXAS!$D$16))/3,IF($A501=TAXAS!$A$17,IF($B501="PARCELADO ATÉ 3X",$D501-($D501*TAXAS!$D$17))/3,IF($A501=TAXAS!$A$18,IF($B501="PARCELADO ATÉ 3X",$D501-($D501*TAXAS!$D$18))/3,IF($A501=TAXAS!$A$19,IF($B501="PARCELADO ATÉ 3X",$D501-($D501*TAXAS!$D$19))/3,IF($A501=TAXAS!$A$20,IF($B501="PARCELADO ATÉ 3X",$D501-($D501*TAXAS!$D$20))/3,IF($A501=TAXAS!$A$21,IF($B501="PARCELADO ATÉ 3X",$D501-($D501*TAXAS!$D$21))/3,IF($A501=TAXAS!$A$22,IF($B501="PARCELADO ATÉ 3X",$D501-($D501*TAXAS!$D$22))/3,IF($A501=TAXAS!$A$23,IF($B501="PARCELADO ATÉ 3X",$D501-($D501*TAXAS!$D$23))/3,IF($A501=TAXAS!$A$24,IF($B501="PARCELADO ATÉ 3X",$D501-($D501*TAXAS!$D$24))/3,IF($A501=TAXAS!$A$25,IF($B501="PARCELADO ATÉ 3X",$D501-($D501*TAXAS!$D$25))/3,IF($A501=TAXAS!$A$26,IF($B501="PARCELADO ATÉ 3X",$D501-($D501*TAXAS!$D$26))/3,IF($A501=TAXAS!$A$27,IF($B501="PARCELADO ATÉ 3X",$D501-($D501*TAXAS!$D$27))/3))))))))))))))))))))))))/1</f>
        <v>0</v>
      </c>
      <c r="H501" s="9">
        <f>IF($A501="VISA",IF($B501="PARCELADO ATÉ 6X",$D501-(D501*TAXAS!$E$4))/6,IF($A501="MASTER",IF($B501="PARCELADO ATÉ 6X",$D501-(D501*TAXAS!$E$5))/6,IF($A501="ELO",IF($B501="PARCELADO ATÉ 6X",$D501-(D501*TAXAS!$E$6))/6,IF($A501="HIPERCARD",IF($B501="PARCELADO ATÉ 6X",$D501-(D501*TAXAS!$E$7))/6,IF($A501="DINERS",IF($B501="PARCELADO ATÉ 6X",$D501-(D501*TAXAS!$E$8))/6,IF($A501="AMERICA EXPRESS",IF($B501="PARCELADO ATÉ 6X",$D501-(D501*TAXAS!$E$9))/6,IF($A501=TAXAS!$A$10,IF($B501="PARCELADO ATÉ 6X",$D501-($D501*TAXAS!$E$10))/6,IF($A501=TAXAS!$A$11,IF($B501="PARCELADO ATÉ 6X",$D501-($D501*TAXAS!$E$11))/6,IF($A501=TAXAS!$A$12,IF($B501="PARCELADO ATÉ 6X",$D501-($D501*TAXAS!$E$12))/6,IF($A501=TAXAS!$A$13,IF($B501="PARCELADO ATÉ 6X",$D501-($D501*TAXAS!$E$13))/6,IF($A501=TAXAS!$A$14,IF($B501="PARCELADO ATÉ 6X",$D501-($D501*TAXAS!$E$14))/6,IF($A501=TAXAS!$A$15,IF($B501="PARCELADO ATÉ 6X",$D501-($D501*TAXAS!$E$15))/6,IF($A501=TAXAS!$A$16,IF($B501="PARCELADO ATÉ 6X",$D501-($D501*TAXAS!$E$16))/6,IF($A501=TAXAS!$A$17,IF($B501="PARCELADO ATÉ 6X",$D501-($D501*TAXAS!$E$17))/6,IF($A501=TAXAS!$A$18,IF($B501="PARCELADO ATÉ 6X",$D501-($D501*TAXAS!$E$18))/6,IF($A501=TAXAS!$A$19,IF($B501="PARCELADO ATÉ 6X",$D501-($D501*TAXAS!$E$19))/6,IF($A501=TAXAS!$A$20,IF($B501="PARCELADO ATÉ 6X",$D501-($D501*TAXAS!$E$20))/6,IF($A501=TAXAS!$A$21,IF($B501="PARCELADO ATÉ 6X",$D501-($D501*TAXAS!$E$21))/6,IF($A501=TAXAS!$A$22,IF($B501="PARCELADO ATÉ 6X",$D501-($D501*TAXAS!$E$22))/6,IF($A501=TAXAS!$A$23,IF($B501="PARCELADO ATÉ 6X",$D501-($D501*TAXAS!$E$23))/6,IF($A501=TAXAS!$A$24,IF($B501="PARCELADO ATÉ 6X",$D501-($D501*TAXAS!$E$24))/6,IF($A501=TAXAS!$A$25,IF($B501="PARCELADO ATÉ 6X",$D501-($D501*TAXAS!$E$25))/6,IF($A501=TAXAS!$A$26,IF($B501="PARCELADO ATÉ 6X",$D501-($D501*TAXAS!$E$26))/6,IF($A501=TAXAS!$A$27,IF($B501="PARCELADO ATÉ 6X",$D501-($D501*TAXAS!$E$27))/6))))))))))))))))))))))))/1</f>
        <v>0</v>
      </c>
      <c r="I501" s="9">
        <f>IF($A501="VISA",IF($B501="PARCELADO ATÉ 12X",$D501-(D501*TAXAS!$F$4))/12,IF($A501="MASTER",IF($B501="PARCELADO ATÉ 12X",$D501-(D501*TAXAS!$F$5))/12,IF($A501="ELO",IF($B501="PARCELADO ATÉ 12X",$D501-(D501*TAXAS!$F$6))/12,IF($A501="HIPERCARD",IF($B501="PARCELADO ATÉ 12X",$D501-(D501*TAXAS!$F$7))/12,IF($A501="DINERS",IF($B501="PARCELADO ATÉ 12X",$D501-(D501*TAXAS!$F$8))/12,IF($A501="AMERICA EXPRESS",IF($B501="PARCELADO ATÉ 12X",$D501-(D501*TAXAS!$F$9))/12,IF($A501=TAXAS!$A$10,IF($B501="PARCELADO ATÉ 12X",$D501-($D501*TAXAS!$F$10))/12,IF($A501=TAXAS!$A$11,IF($B501="PARCELADO ATÉ 12X",$D501-($D501*TAXAS!$F$11))/12,IF($A501=TAXAS!$A$12,IF($B501="PARCELADO ATÉ 12X",$D501-($D501*TAXAS!$F$12))/12,IF($A501=TAXAS!$A$13,IF($B501="PARCELADO ATÉ 12X",$D501-($D501*TAXAS!$F$13))/12,IF($A501=TAXAS!$A$14,IF($B501="PARCELADO ATÉ 12X",$D501-($D501*TAXAS!$F$14))/12,IF($A501=TAXAS!$A$15,IF($B501="PARCELADO ATÉ 12X",$D501-($D501*TAXAS!$F$15))/12,IF($A501=TAXAS!$A$16,IF($B501="PARCELADO ATÉ 12X",$D501-($D501*TAXAS!$F$16))/12,IF($A501=TAXAS!$A$17,IF($B501="PARCELADO ATÉ 12X",$D501-($D501*TAXAS!$F$17))/12,IF($A501=TAXAS!$A$18,IF($B501="PARCELADO ATÉ 12X",$D501-($D501*TAXAS!$F$18))/12,IF($A501=TAXAS!$A$19,IF($B501="PARCELADO ATÉ 12X",$D501-($D501*TAXAS!$F$19))/12,IF($A501=TAXAS!$A$20,IF($B501="PARCELADO ATÉ 12X",$D501-($D501*TAXAS!$F$20))/12,IF($A501=TAXAS!$A$21,IF($B501="PARCELADO ATÉ 12X",$D501-($D501*TAXAS!$F$21))/12,IF($A501=TAXAS!$A$22,IF($B501="PARCELADO ATÉ 12X",$D501-($D501*TAXAS!$F$22))/12,IF($A501=TAXAS!$A$23,IF($B501="PARCELADO ATÉ 12X",$D501-($D501*TAXAS!$F$23))/12,IF($A501=TAXAS!$A$24,IF($B501="PARCELADO ATÉ 12X",$D501-($D501*TAXAS!$F$24))/12,IF($A501=TAXAS!$A$25,IF($B501="PARCELADO ATÉ 12X",$D501-($D501*TAXAS!$F$25))/12,IF($A501=TAXAS!$A$26,IF($B501="PARCELADO ATÉ 12X",$D501-($D501*TAXAS!$F$26))/12,IF($A501=TAXAS!$A$27,IF($B501="PARCELADO ATÉ 12X",$D501-($D501*TAXAS!$F$27))/12))))))))))))))))))))))))/1</f>
        <v>0</v>
      </c>
      <c r="J501" s="8">
        <f t="shared" si="0"/>
        <v>0</v>
      </c>
      <c r="K501" s="10" t="b">
        <f>IF($B501="PARCELADO ATÉ 3X",($D501-($D501*TAXAS!$D$4))-$J501)</f>
        <v>0</v>
      </c>
      <c r="L501" s="10" t="b">
        <f>IF($B501="PARCELADO ATÉ 6X",($D501-($D501*TAXAS!$E$4))-$J501)</f>
        <v>0</v>
      </c>
      <c r="M501" s="10" t="b">
        <f>IF($B501="PARCELADO ATÉ 12X",($D501-($D501*TAXAS!$F$4))-$J501)</f>
        <v>0</v>
      </c>
      <c r="N501" s="8">
        <f t="shared" si="1"/>
        <v>0</v>
      </c>
      <c r="O501" s="10">
        <f t="shared" si="2"/>
        <v>0</v>
      </c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spans="1:31" ht="15.75" customHeight="1" x14ac:dyDescent="0.2">
      <c r="A502" s="3"/>
      <c r="B502" s="5"/>
      <c r="C502" s="6"/>
      <c r="D502" s="42"/>
      <c r="E502" s="8">
        <f>IF($A502="VISA",IF($B502="DÉBITO",$D502-($D502*TAXAS!$B$4)),IF($A502="MASTER",IF($B502="DÉBITO",$D502-($D502*TAXAS!$B$5)),IF($A502="ELO", IF($B502="DÉBITO",$D502-($D502*TAXAS!$B$6)),IF($A502="HIPERCARD",IF($B502="DÉBITO",$D502-($D502*TAXAS!$B$7)),IF($A502="DINERS",IF($B502="DÉBITO",$D502-($D502*TAXAS!$B$8)),IF($A502="AMERICA EXPRESS",IF($B502="DÉBITO",$D502-($D502*TAXAS!$B$9)),IF($A502=TAXAS!$A$10,IF($B502="DÉBITO",$D502-($D502*TAXAS!$B$10)), IF($A502=TAXAS!$A$11,IF($B502="DÉBITO",$D502-($D502*TAXAS!$B$11)), IF($A502=TAXAS!$A$12,IF($B502="DÉBITO",$D502-($D502*TAXAS!$B$12)), IF($A502=TAXAS!$A$13,IF($B502="DÉBITO",$D502-($D502*TAXAS!$B$13)), IF($A502=TAXAS!$A$14,IF($B502="DÉBITO",$D502-($D502*TAXAS!$B$14)), IF($A502=TAXAS!$A$15,IF($B502="DÉBITO",$D502-($D502*TAXAS!$B$15)), IF($A502=TAXAS!$A$16,IF($B502="DÉBITO",$D502-($D502*TAXAS!$B$16)), IF($A502=TAXAS!$A$17,IF($B502="DÉBITO",$D502-($D502*TAXAS!$B$17)), IF($A502=TAXAS!$A$18,IF($B502="DÉBITO",$D502-($D502*TAXAS!$B$18)), IF($A502=TAXAS!$A$19,IF($B502="DÉBITO",$D502-($D502*TAXAS!$B$19)), IF($A502=TAXAS!$A$20,IF($B502="DÉBITO",$D502-($D502*TAXAS!$B$20)), IF($A502=TAXAS!$A$21,IF($B502="DÉBITO",$D502-($D502*TAXAS!$B$21)), IF($A502=TAXAS!$A$22,IF($B502="DÉBITO",$D502-($D502*TAXAS!$B$22)), IF($A502=TAXAS!$A$23,IF($B502="DÉBITO",$D502-($D502*TAXAS!$B$23)), IF($A502=TAXAS!$A$24,IF($B502="DÉBITO",$D502-($D502*TAXAS!$B$24)), IF($A502=TAXAS!$A$25,IF($B502="DÉBITO",$D502-($D502*TAXAS!$B$25)), IF($A502=TAXAS!$A$26,IF($B502="DÉBITO",$D502-($D502*TAXAS!$B$26)), IF($A502=TAXAS!$A$27,IF($B502="DÉBITO",$D502-($D502*TAXAS!$B$27))))))))))))))))))))))))))/1</f>
        <v>0</v>
      </c>
      <c r="F502" s="8">
        <f>IF($A502="VISA",IF($B502="CRÉDITO",$D502-($D502*TAXAS!$C$4)),IF($A502="MASTER",IF($B502="CRÉDITO",$D502-($D502*TAXAS!$C$5)),IF($A502="ELO", IF($B502="CRÉDITO",$D502-($D502*TAXAS!$C$6)),IF($A502="HIPERCARD",IF($B502="CRÉDITO",$D502-($D502*TAXAS!$C$7)),IF($A502="DINERS",IF($B502="CRÉDITO",$D502-($D502*TAXAS!$C$8)),IF($A502="AMERICA EXPRESS",IF($B502="CRÉDITO",$D502-($D502*TAXAS!$C$9)),IF($A502=TAXAS!$A$10,IF($B502="CRÉDITO",$D502-($D502*TAXAS!$C$10)), IF($A502=TAXAS!$A$11,IF($B502="CRÉDITO",$D502-($D502*TAXAS!$C$11)), IF($A502=TAXAS!$A$12,IF($B502="CRÉDITO",$D502-($D502*TAXAS!$C$12)), IF($A502=TAXAS!$A$13,IF($B502="CRÉDITO",$D502-($D502*TAXAS!$C$13)), IF($A502=TAXAS!$A$14,IF($B502="CRÉDITO",$D502-($D502*TAXAS!$C$14)), IF($A502=TAXAS!$A$15,IF($B502="CRÉDITO",$D502-($D502*TAXAS!$C$15)), IF($A502=TAXAS!$A$16,IF($B502="CRÉDITO",$D502-($D502*TAXAS!$C$16)), IF($A502=TAXAS!$A$17,IF($B502="CRÉDITO",$D502-($D502*TAXAS!$C$17)), IF($A502=TAXAS!$A$18,IF($B502="CRÉDITO",$D502-($D502*TAXAS!$C$18)), IF($A502=TAXAS!$A$19,IF($B502="CRÉDITO",$D502-($D502*TAXAS!$C$19)), IF($A502=TAXAS!$A$20,IF($B502="CRÉDITO",$D502-($D502*TAXAS!$C$20)), IF($A502=TAXAS!$A$21,IF($B502="CRÉDITO",$D502-($D502*TAXAS!$C$21)), IF($A502=TAXAS!$A$22,IF($B502="CRÉDITO",$D502-($D502*TAXAS!$C$22)), IF($A502=TAXAS!$A$23,IF($B502="CRÉDITO",$D502-($D502*TAXAS!$C$23)), IF($A502=TAXAS!$A$24,IF($B502="CRÉDITO",$D502-($D502*TAXAS!$C$24)), IF($A502=TAXAS!$A$25,IF($B502="CRÉDITO",$D502-($D502*TAXAS!$C$25)), IF($A502=TAXAS!$A$26,IF($B502="CRÉDITO",$D502-($D502*TAXAS!$C$26)), IF($A502=TAXAS!$A$27,IF($B502="CRÉDITO",$D502-($D502*TAXAS!$C$27))))))))))))))))))))))))))/1</f>
        <v>0</v>
      </c>
      <c r="G502" s="9">
        <f>IF($A502="VISA",IF($B502="PARCELADO ATÉ 3X",$D502-(D502*TAXAS!$D$4))/3,IF($A502="MASTER",IF($B502="PARCELADO ATÉ 3X",$D502-(D502*TAXAS!$D$5))/3,IF($A502="ELO",IF($B502="PARCELADO ATÉ 3X",$D502-(D502*TAXAS!$D$6))/3,IF($A502="HIPERCARD",IF($B502="PARCELADO ATÉ 3X",$D502-(D502*TAXAS!$D$7))/3,IF($A502="DINERS",IF($B502="PARCELADO ATÉ 3X",$D502-(D502*TAXAS!$D$8))/3,IF($A502="AMERICA EXPRESS",IF($B502="PARCELADO ATÉ 3X",$D502-(D502*TAXAS!$D$9))/3,IF($A502=TAXAS!$A$10,IF($B502="PARCELADO ATÉ 3X",$D502-($D502*TAXAS!$D$10))/3,IF($A502=TAXAS!$A$11,IF($B502="PARCELADO ATÉ 3X",$D502-($D502*TAXAS!$D$11))/3,IF($A502=TAXAS!$A$12,IF($B502="PARCELADO ATÉ 3X",$D502-($D502*TAXAS!$D$12))/3,IF($A502=TAXAS!$A$13,IF($B502="PARCELADO ATÉ 3X",$D502-($D502*TAXAS!$D$13))/3,IF($A502=TAXAS!$A$14,IF($B502="PARCELADO ATÉ 3X",$D502-($D502*TAXAS!$D$14))/3,IF($A502=TAXAS!$A$15,IF($B502="PARCELADO ATÉ 3X",$D502-($D502*TAXAS!$D$15))/3,IF($A502=TAXAS!$A$16,IF($B502="PARCELADO ATÉ 3X",$D502-($D502*TAXAS!$D$16))/3,IF($A502=TAXAS!$A$17,IF($B502="PARCELADO ATÉ 3X",$D502-($D502*TAXAS!$D$17))/3,IF($A502=TAXAS!$A$18,IF($B502="PARCELADO ATÉ 3X",$D502-($D502*TAXAS!$D$18))/3,IF($A502=TAXAS!$A$19,IF($B502="PARCELADO ATÉ 3X",$D502-($D502*TAXAS!$D$19))/3,IF($A502=TAXAS!$A$20,IF($B502="PARCELADO ATÉ 3X",$D502-($D502*TAXAS!$D$20))/3,IF($A502=TAXAS!$A$21,IF($B502="PARCELADO ATÉ 3X",$D502-($D502*TAXAS!$D$21))/3,IF($A502=TAXAS!$A$22,IF($B502="PARCELADO ATÉ 3X",$D502-($D502*TAXAS!$D$22))/3,IF($A502=TAXAS!$A$23,IF($B502="PARCELADO ATÉ 3X",$D502-($D502*TAXAS!$D$23))/3,IF($A502=TAXAS!$A$24,IF($B502="PARCELADO ATÉ 3X",$D502-($D502*TAXAS!$D$24))/3,IF($A502=TAXAS!$A$25,IF($B502="PARCELADO ATÉ 3X",$D502-($D502*TAXAS!$D$25))/3,IF($A502=TAXAS!$A$26,IF($B502="PARCELADO ATÉ 3X",$D502-($D502*TAXAS!$D$26))/3,IF($A502=TAXAS!$A$27,IF($B502="PARCELADO ATÉ 3X",$D502-($D502*TAXAS!$D$27))/3))))))))))))))))))))))))/1</f>
        <v>0</v>
      </c>
      <c r="H502" s="9">
        <f>IF($A502="VISA",IF($B502="PARCELADO ATÉ 6X",$D502-(D502*TAXAS!$E$4))/6,IF($A502="MASTER",IF($B502="PARCELADO ATÉ 6X",$D502-(D502*TAXAS!$E$5))/6,IF($A502="ELO",IF($B502="PARCELADO ATÉ 6X",$D502-(D502*TAXAS!$E$6))/6,IF($A502="HIPERCARD",IF($B502="PARCELADO ATÉ 6X",$D502-(D502*TAXAS!$E$7))/6,IF($A502="DINERS",IF($B502="PARCELADO ATÉ 6X",$D502-(D502*TAXAS!$E$8))/6,IF($A502="AMERICA EXPRESS",IF($B502="PARCELADO ATÉ 6X",$D502-(D502*TAXAS!$E$9))/6,IF($A502=TAXAS!$A$10,IF($B502="PARCELADO ATÉ 6X",$D502-($D502*TAXAS!$E$10))/6,IF($A502=TAXAS!$A$11,IF($B502="PARCELADO ATÉ 6X",$D502-($D502*TAXAS!$E$11))/6,IF($A502=TAXAS!$A$12,IF($B502="PARCELADO ATÉ 6X",$D502-($D502*TAXAS!$E$12))/6,IF($A502=TAXAS!$A$13,IF($B502="PARCELADO ATÉ 6X",$D502-($D502*TAXAS!$E$13))/6,IF($A502=TAXAS!$A$14,IF($B502="PARCELADO ATÉ 6X",$D502-($D502*TAXAS!$E$14))/6,IF($A502=TAXAS!$A$15,IF($B502="PARCELADO ATÉ 6X",$D502-($D502*TAXAS!$E$15))/6,IF($A502=TAXAS!$A$16,IF($B502="PARCELADO ATÉ 6X",$D502-($D502*TAXAS!$E$16))/6,IF($A502=TAXAS!$A$17,IF($B502="PARCELADO ATÉ 6X",$D502-($D502*TAXAS!$E$17))/6,IF($A502=TAXAS!$A$18,IF($B502="PARCELADO ATÉ 6X",$D502-($D502*TAXAS!$E$18))/6,IF($A502=TAXAS!$A$19,IF($B502="PARCELADO ATÉ 6X",$D502-($D502*TAXAS!$E$19))/6,IF($A502=TAXAS!$A$20,IF($B502="PARCELADO ATÉ 6X",$D502-($D502*TAXAS!$E$20))/6,IF($A502=TAXAS!$A$21,IF($B502="PARCELADO ATÉ 6X",$D502-($D502*TAXAS!$E$21))/6,IF($A502=TAXAS!$A$22,IF($B502="PARCELADO ATÉ 6X",$D502-($D502*TAXAS!$E$22))/6,IF($A502=TAXAS!$A$23,IF($B502="PARCELADO ATÉ 6X",$D502-($D502*TAXAS!$E$23))/6,IF($A502=TAXAS!$A$24,IF($B502="PARCELADO ATÉ 6X",$D502-($D502*TAXAS!$E$24))/6,IF($A502=TAXAS!$A$25,IF($B502="PARCELADO ATÉ 6X",$D502-($D502*TAXAS!$E$25))/6,IF($A502=TAXAS!$A$26,IF($B502="PARCELADO ATÉ 6X",$D502-($D502*TAXAS!$E$26))/6,IF($A502=TAXAS!$A$27,IF($B502="PARCELADO ATÉ 6X",$D502-($D502*TAXAS!$E$27))/6))))))))))))))))))))))))/1</f>
        <v>0</v>
      </c>
      <c r="I502" s="9">
        <f>IF($A502="VISA",IF($B502="PARCELADO ATÉ 12X",$D502-(D502*TAXAS!$F$4))/12,IF($A502="MASTER",IF($B502="PARCELADO ATÉ 12X",$D502-(D502*TAXAS!$F$5))/12,IF($A502="ELO",IF($B502="PARCELADO ATÉ 12X",$D502-(D502*TAXAS!$F$6))/12,IF($A502="HIPERCARD",IF($B502="PARCELADO ATÉ 12X",$D502-(D502*TAXAS!$F$7))/12,IF($A502="DINERS",IF($B502="PARCELADO ATÉ 12X",$D502-(D502*TAXAS!$F$8))/12,IF($A502="AMERICA EXPRESS",IF($B502="PARCELADO ATÉ 12X",$D502-(D502*TAXAS!$F$9))/12,IF($A502=TAXAS!$A$10,IF($B502="PARCELADO ATÉ 12X",$D502-($D502*TAXAS!$F$10))/12,IF($A502=TAXAS!$A$11,IF($B502="PARCELADO ATÉ 12X",$D502-($D502*TAXAS!$F$11))/12,IF($A502=TAXAS!$A$12,IF($B502="PARCELADO ATÉ 12X",$D502-($D502*TAXAS!$F$12))/12,IF($A502=TAXAS!$A$13,IF($B502="PARCELADO ATÉ 12X",$D502-($D502*TAXAS!$F$13))/12,IF($A502=TAXAS!$A$14,IF($B502="PARCELADO ATÉ 12X",$D502-($D502*TAXAS!$F$14))/12,IF($A502=TAXAS!$A$15,IF($B502="PARCELADO ATÉ 12X",$D502-($D502*TAXAS!$F$15))/12,IF($A502=TAXAS!$A$16,IF($B502="PARCELADO ATÉ 12X",$D502-($D502*TAXAS!$F$16))/12,IF($A502=TAXAS!$A$17,IF($B502="PARCELADO ATÉ 12X",$D502-($D502*TAXAS!$F$17))/12,IF($A502=TAXAS!$A$18,IF($B502="PARCELADO ATÉ 12X",$D502-($D502*TAXAS!$F$18))/12,IF($A502=TAXAS!$A$19,IF($B502="PARCELADO ATÉ 12X",$D502-($D502*TAXAS!$F$19))/12,IF($A502=TAXAS!$A$20,IF($B502="PARCELADO ATÉ 12X",$D502-($D502*TAXAS!$F$20))/12,IF($A502=TAXAS!$A$21,IF($B502="PARCELADO ATÉ 12X",$D502-($D502*TAXAS!$F$21))/12,IF($A502=TAXAS!$A$22,IF($B502="PARCELADO ATÉ 12X",$D502-($D502*TAXAS!$F$22))/12,IF($A502=TAXAS!$A$23,IF($B502="PARCELADO ATÉ 12X",$D502-($D502*TAXAS!$F$23))/12,IF($A502=TAXAS!$A$24,IF($B502="PARCELADO ATÉ 12X",$D502-($D502*TAXAS!$F$24))/12,IF($A502=TAXAS!$A$25,IF($B502="PARCELADO ATÉ 12X",$D502-($D502*TAXAS!$F$25))/12,IF($A502=TAXAS!$A$26,IF($B502="PARCELADO ATÉ 12X",$D502-($D502*TAXAS!$F$26))/12,IF($A502=TAXAS!$A$27,IF($B502="PARCELADO ATÉ 12X",$D502-($D502*TAXAS!$F$27))/12))))))))))))))))))))))))/1</f>
        <v>0</v>
      </c>
      <c r="J502" s="8">
        <f t="shared" si="0"/>
        <v>0</v>
      </c>
      <c r="K502" s="10" t="b">
        <f>IF($B502="PARCELADO ATÉ 3X",($D502-($D502*TAXAS!$D$4))-$J502)</f>
        <v>0</v>
      </c>
      <c r="L502" s="10" t="b">
        <f>IF($B502="PARCELADO ATÉ 6X",($D502-($D502*TAXAS!$E$4))-$J502)</f>
        <v>0</v>
      </c>
      <c r="M502" s="10" t="b">
        <f>IF($B502="PARCELADO ATÉ 12X",($D502-($D502*TAXAS!$F$4))-$J502)</f>
        <v>0</v>
      </c>
      <c r="N502" s="8">
        <f t="shared" si="1"/>
        <v>0</v>
      </c>
      <c r="O502" s="10">
        <f t="shared" si="2"/>
        <v>0</v>
      </c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spans="1:31" ht="15.75" customHeight="1" x14ac:dyDescent="0.2">
      <c r="A503" s="3"/>
      <c r="B503" s="5"/>
      <c r="C503" s="6"/>
      <c r="D503" s="42"/>
      <c r="E503" s="8">
        <f>IF($A503="VISA",IF($B503="DÉBITO",$D503-($D503*TAXAS!$B$4)),IF($A503="MASTER",IF($B503="DÉBITO",$D503-($D503*TAXAS!$B$5)),IF($A503="ELO", IF($B503="DÉBITO",$D503-($D503*TAXAS!$B$6)),IF($A503="HIPERCARD",IF($B503="DÉBITO",$D503-($D503*TAXAS!$B$7)),IF($A503="DINERS",IF($B503="DÉBITO",$D503-($D503*TAXAS!$B$8)),IF($A503="AMERICA EXPRESS",IF($B503="DÉBITO",$D503-($D503*TAXAS!$B$9)),IF($A503=TAXAS!$A$10,IF($B503="DÉBITO",$D503-($D503*TAXAS!$B$10)), IF($A503=TAXAS!$A$11,IF($B503="DÉBITO",$D503-($D503*TAXAS!$B$11)), IF($A503=TAXAS!$A$12,IF($B503="DÉBITO",$D503-($D503*TAXAS!$B$12)), IF($A503=TAXAS!$A$13,IF($B503="DÉBITO",$D503-($D503*TAXAS!$B$13)), IF($A503=TAXAS!$A$14,IF($B503="DÉBITO",$D503-($D503*TAXAS!$B$14)), IF($A503=TAXAS!$A$15,IF($B503="DÉBITO",$D503-($D503*TAXAS!$B$15)), IF($A503=TAXAS!$A$16,IF($B503="DÉBITO",$D503-($D503*TAXAS!$B$16)), IF($A503=TAXAS!$A$17,IF($B503="DÉBITO",$D503-($D503*TAXAS!$B$17)), IF($A503=TAXAS!$A$18,IF($B503="DÉBITO",$D503-($D503*TAXAS!$B$18)), IF($A503=TAXAS!$A$19,IF($B503="DÉBITO",$D503-($D503*TAXAS!$B$19)), IF($A503=TAXAS!$A$20,IF($B503="DÉBITO",$D503-($D503*TAXAS!$B$20)), IF($A503=TAXAS!$A$21,IF($B503="DÉBITO",$D503-($D503*TAXAS!$B$21)), IF($A503=TAXAS!$A$22,IF($B503="DÉBITO",$D503-($D503*TAXAS!$B$22)), IF($A503=TAXAS!$A$23,IF($B503="DÉBITO",$D503-($D503*TAXAS!$B$23)), IF($A503=TAXAS!$A$24,IF($B503="DÉBITO",$D503-($D503*TAXAS!$B$24)), IF($A503=TAXAS!$A$25,IF($B503="DÉBITO",$D503-($D503*TAXAS!$B$25)), IF($A503=TAXAS!$A$26,IF($B503="DÉBITO",$D503-($D503*TAXAS!$B$26)), IF($A503=TAXAS!$A$27,IF($B503="DÉBITO",$D503-($D503*TAXAS!$B$27))))))))))))))))))))))))))/1</f>
        <v>0</v>
      </c>
      <c r="F503" s="8">
        <f>IF($A503="VISA",IF($B503="CRÉDITO",$D503-($D503*TAXAS!$C$4)),IF($A503="MASTER",IF($B503="CRÉDITO",$D503-($D503*TAXAS!$C$5)),IF($A503="ELO", IF($B503="CRÉDITO",$D503-($D503*TAXAS!$C$6)),IF($A503="HIPERCARD",IF($B503="CRÉDITO",$D503-($D503*TAXAS!$C$7)),IF($A503="DINERS",IF($B503="CRÉDITO",$D503-($D503*TAXAS!$C$8)),IF($A503="AMERICA EXPRESS",IF($B503="CRÉDITO",$D503-($D503*TAXAS!$C$9)),IF($A503=TAXAS!$A$10,IF($B503="CRÉDITO",$D503-($D503*TAXAS!$C$10)), IF($A503=TAXAS!$A$11,IF($B503="CRÉDITO",$D503-($D503*TAXAS!$C$11)), IF($A503=TAXAS!$A$12,IF($B503="CRÉDITO",$D503-($D503*TAXAS!$C$12)), IF($A503=TAXAS!$A$13,IF($B503="CRÉDITO",$D503-($D503*TAXAS!$C$13)), IF($A503=TAXAS!$A$14,IF($B503="CRÉDITO",$D503-($D503*TAXAS!$C$14)), IF($A503=TAXAS!$A$15,IF($B503="CRÉDITO",$D503-($D503*TAXAS!$C$15)), IF($A503=TAXAS!$A$16,IF($B503="CRÉDITO",$D503-($D503*TAXAS!$C$16)), IF($A503=TAXAS!$A$17,IF($B503="CRÉDITO",$D503-($D503*TAXAS!$C$17)), IF($A503=TAXAS!$A$18,IF($B503="CRÉDITO",$D503-($D503*TAXAS!$C$18)), IF($A503=TAXAS!$A$19,IF($B503="CRÉDITO",$D503-($D503*TAXAS!$C$19)), IF($A503=TAXAS!$A$20,IF($B503="CRÉDITO",$D503-($D503*TAXAS!$C$20)), IF($A503=TAXAS!$A$21,IF($B503="CRÉDITO",$D503-($D503*TAXAS!$C$21)), IF($A503=TAXAS!$A$22,IF($B503="CRÉDITO",$D503-($D503*TAXAS!$C$22)), IF($A503=TAXAS!$A$23,IF($B503="CRÉDITO",$D503-($D503*TAXAS!$C$23)), IF($A503=TAXAS!$A$24,IF($B503="CRÉDITO",$D503-($D503*TAXAS!$C$24)), IF($A503=TAXAS!$A$25,IF($B503="CRÉDITO",$D503-($D503*TAXAS!$C$25)), IF($A503=TAXAS!$A$26,IF($B503="CRÉDITO",$D503-($D503*TAXAS!$C$26)), IF($A503=TAXAS!$A$27,IF($B503="CRÉDITO",$D503-($D503*TAXAS!$C$27))))))))))))))))))))))))))/1</f>
        <v>0</v>
      </c>
      <c r="G503" s="9">
        <f>IF($A503="VISA",IF($B503="PARCELADO ATÉ 3X",$D503-(D503*TAXAS!$D$4))/3,IF($A503="MASTER",IF($B503="PARCELADO ATÉ 3X",$D503-(D503*TAXAS!$D$5))/3,IF($A503="ELO",IF($B503="PARCELADO ATÉ 3X",$D503-(D503*TAXAS!$D$6))/3,IF($A503="HIPERCARD",IF($B503="PARCELADO ATÉ 3X",$D503-(D503*TAXAS!$D$7))/3,IF($A503="DINERS",IF($B503="PARCELADO ATÉ 3X",$D503-(D503*TAXAS!$D$8))/3,IF($A503="AMERICA EXPRESS",IF($B503="PARCELADO ATÉ 3X",$D503-(D503*TAXAS!$D$9))/3,IF($A503=TAXAS!$A$10,IF($B503="PARCELADO ATÉ 3X",$D503-($D503*TAXAS!$D$10))/3,IF($A503=TAXAS!$A$11,IF($B503="PARCELADO ATÉ 3X",$D503-($D503*TAXAS!$D$11))/3,IF($A503=TAXAS!$A$12,IF($B503="PARCELADO ATÉ 3X",$D503-($D503*TAXAS!$D$12))/3,IF($A503=TAXAS!$A$13,IF($B503="PARCELADO ATÉ 3X",$D503-($D503*TAXAS!$D$13))/3,IF($A503=TAXAS!$A$14,IF($B503="PARCELADO ATÉ 3X",$D503-($D503*TAXAS!$D$14))/3,IF($A503=TAXAS!$A$15,IF($B503="PARCELADO ATÉ 3X",$D503-($D503*TAXAS!$D$15))/3,IF($A503=TAXAS!$A$16,IF($B503="PARCELADO ATÉ 3X",$D503-($D503*TAXAS!$D$16))/3,IF($A503=TAXAS!$A$17,IF($B503="PARCELADO ATÉ 3X",$D503-($D503*TAXAS!$D$17))/3,IF($A503=TAXAS!$A$18,IF($B503="PARCELADO ATÉ 3X",$D503-($D503*TAXAS!$D$18))/3,IF($A503=TAXAS!$A$19,IF($B503="PARCELADO ATÉ 3X",$D503-($D503*TAXAS!$D$19))/3,IF($A503=TAXAS!$A$20,IF($B503="PARCELADO ATÉ 3X",$D503-($D503*TAXAS!$D$20))/3,IF($A503=TAXAS!$A$21,IF($B503="PARCELADO ATÉ 3X",$D503-($D503*TAXAS!$D$21))/3,IF($A503=TAXAS!$A$22,IF($B503="PARCELADO ATÉ 3X",$D503-($D503*TAXAS!$D$22))/3,IF($A503=TAXAS!$A$23,IF($B503="PARCELADO ATÉ 3X",$D503-($D503*TAXAS!$D$23))/3,IF($A503=TAXAS!$A$24,IF($B503="PARCELADO ATÉ 3X",$D503-($D503*TAXAS!$D$24))/3,IF($A503=TAXAS!$A$25,IF($B503="PARCELADO ATÉ 3X",$D503-($D503*TAXAS!$D$25))/3,IF($A503=TAXAS!$A$26,IF($B503="PARCELADO ATÉ 3X",$D503-($D503*TAXAS!$D$26))/3,IF($A503=TAXAS!$A$27,IF($B503="PARCELADO ATÉ 3X",$D503-($D503*TAXAS!$D$27))/3))))))))))))))))))))))))/1</f>
        <v>0</v>
      </c>
      <c r="H503" s="9">
        <f>IF($A503="VISA",IF($B503="PARCELADO ATÉ 6X",$D503-(D503*TAXAS!$E$4))/6,IF($A503="MASTER",IF($B503="PARCELADO ATÉ 6X",$D503-(D503*TAXAS!$E$5))/6,IF($A503="ELO",IF($B503="PARCELADO ATÉ 6X",$D503-(D503*TAXAS!$E$6))/6,IF($A503="HIPERCARD",IF($B503="PARCELADO ATÉ 6X",$D503-(D503*TAXAS!$E$7))/6,IF($A503="DINERS",IF($B503="PARCELADO ATÉ 6X",$D503-(D503*TAXAS!$E$8))/6,IF($A503="AMERICA EXPRESS",IF($B503="PARCELADO ATÉ 6X",$D503-(D503*TAXAS!$E$9))/6,IF($A503=TAXAS!$A$10,IF($B503="PARCELADO ATÉ 6X",$D503-($D503*TAXAS!$E$10))/6,IF($A503=TAXAS!$A$11,IF($B503="PARCELADO ATÉ 6X",$D503-($D503*TAXAS!$E$11))/6,IF($A503=TAXAS!$A$12,IF($B503="PARCELADO ATÉ 6X",$D503-($D503*TAXAS!$E$12))/6,IF($A503=TAXAS!$A$13,IF($B503="PARCELADO ATÉ 6X",$D503-($D503*TAXAS!$E$13))/6,IF($A503=TAXAS!$A$14,IF($B503="PARCELADO ATÉ 6X",$D503-($D503*TAXAS!$E$14))/6,IF($A503=TAXAS!$A$15,IF($B503="PARCELADO ATÉ 6X",$D503-($D503*TAXAS!$E$15))/6,IF($A503=TAXAS!$A$16,IF($B503="PARCELADO ATÉ 6X",$D503-($D503*TAXAS!$E$16))/6,IF($A503=TAXAS!$A$17,IF($B503="PARCELADO ATÉ 6X",$D503-($D503*TAXAS!$E$17))/6,IF($A503=TAXAS!$A$18,IF($B503="PARCELADO ATÉ 6X",$D503-($D503*TAXAS!$E$18))/6,IF($A503=TAXAS!$A$19,IF($B503="PARCELADO ATÉ 6X",$D503-($D503*TAXAS!$E$19))/6,IF($A503=TAXAS!$A$20,IF($B503="PARCELADO ATÉ 6X",$D503-($D503*TAXAS!$E$20))/6,IF($A503=TAXAS!$A$21,IF($B503="PARCELADO ATÉ 6X",$D503-($D503*TAXAS!$E$21))/6,IF($A503=TAXAS!$A$22,IF($B503="PARCELADO ATÉ 6X",$D503-($D503*TAXAS!$E$22))/6,IF($A503=TAXAS!$A$23,IF($B503="PARCELADO ATÉ 6X",$D503-($D503*TAXAS!$E$23))/6,IF($A503=TAXAS!$A$24,IF($B503="PARCELADO ATÉ 6X",$D503-($D503*TAXAS!$E$24))/6,IF($A503=TAXAS!$A$25,IF($B503="PARCELADO ATÉ 6X",$D503-($D503*TAXAS!$E$25))/6,IF($A503=TAXAS!$A$26,IF($B503="PARCELADO ATÉ 6X",$D503-($D503*TAXAS!$E$26))/6,IF($A503=TAXAS!$A$27,IF($B503="PARCELADO ATÉ 6X",$D503-($D503*TAXAS!$E$27))/6))))))))))))))))))))))))/1</f>
        <v>0</v>
      </c>
      <c r="I503" s="9">
        <f>IF($A503="VISA",IF($B503="PARCELADO ATÉ 12X",$D503-(D503*TAXAS!$F$4))/12,IF($A503="MASTER",IF($B503="PARCELADO ATÉ 12X",$D503-(D503*TAXAS!$F$5))/12,IF($A503="ELO",IF($B503="PARCELADO ATÉ 12X",$D503-(D503*TAXAS!$F$6))/12,IF($A503="HIPERCARD",IF($B503="PARCELADO ATÉ 12X",$D503-(D503*TAXAS!$F$7))/12,IF($A503="DINERS",IF($B503="PARCELADO ATÉ 12X",$D503-(D503*TAXAS!$F$8))/12,IF($A503="AMERICA EXPRESS",IF($B503="PARCELADO ATÉ 12X",$D503-(D503*TAXAS!$F$9))/12,IF($A503=TAXAS!$A$10,IF($B503="PARCELADO ATÉ 12X",$D503-($D503*TAXAS!$F$10))/12,IF($A503=TAXAS!$A$11,IF($B503="PARCELADO ATÉ 12X",$D503-($D503*TAXAS!$F$11))/12,IF($A503=TAXAS!$A$12,IF($B503="PARCELADO ATÉ 12X",$D503-($D503*TAXAS!$F$12))/12,IF($A503=TAXAS!$A$13,IF($B503="PARCELADO ATÉ 12X",$D503-($D503*TAXAS!$F$13))/12,IF($A503=TAXAS!$A$14,IF($B503="PARCELADO ATÉ 12X",$D503-($D503*TAXAS!$F$14))/12,IF($A503=TAXAS!$A$15,IF($B503="PARCELADO ATÉ 12X",$D503-($D503*TAXAS!$F$15))/12,IF($A503=TAXAS!$A$16,IF($B503="PARCELADO ATÉ 12X",$D503-($D503*TAXAS!$F$16))/12,IF($A503=TAXAS!$A$17,IF($B503="PARCELADO ATÉ 12X",$D503-($D503*TAXAS!$F$17))/12,IF($A503=TAXAS!$A$18,IF($B503="PARCELADO ATÉ 12X",$D503-($D503*TAXAS!$F$18))/12,IF($A503=TAXAS!$A$19,IF($B503="PARCELADO ATÉ 12X",$D503-($D503*TAXAS!$F$19))/12,IF($A503=TAXAS!$A$20,IF($B503="PARCELADO ATÉ 12X",$D503-($D503*TAXAS!$F$20))/12,IF($A503=TAXAS!$A$21,IF($B503="PARCELADO ATÉ 12X",$D503-($D503*TAXAS!$F$21))/12,IF($A503=TAXAS!$A$22,IF($B503="PARCELADO ATÉ 12X",$D503-($D503*TAXAS!$F$22))/12,IF($A503=TAXAS!$A$23,IF($B503="PARCELADO ATÉ 12X",$D503-($D503*TAXAS!$F$23))/12,IF($A503=TAXAS!$A$24,IF($B503="PARCELADO ATÉ 12X",$D503-($D503*TAXAS!$F$24))/12,IF($A503=TAXAS!$A$25,IF($B503="PARCELADO ATÉ 12X",$D503-($D503*TAXAS!$F$25))/12,IF($A503=TAXAS!$A$26,IF($B503="PARCELADO ATÉ 12X",$D503-($D503*TAXAS!$F$26))/12,IF($A503=TAXAS!$A$27,IF($B503="PARCELADO ATÉ 12X",$D503-($D503*TAXAS!$F$27))/12))))))))))))))))))))))))/1</f>
        <v>0</v>
      </c>
      <c r="J503" s="8">
        <f t="shared" si="0"/>
        <v>0</v>
      </c>
      <c r="K503" s="10" t="b">
        <f>IF($B503="PARCELADO ATÉ 3X",($D503-($D503*TAXAS!$D$4))-$J503)</f>
        <v>0</v>
      </c>
      <c r="L503" s="10" t="b">
        <f>IF($B503="PARCELADO ATÉ 6X",($D503-($D503*TAXAS!$E$4))-$J503)</f>
        <v>0</v>
      </c>
      <c r="M503" s="10" t="b">
        <f>IF($B503="PARCELADO ATÉ 12X",($D503-($D503*TAXAS!$F$4))-$J503)</f>
        <v>0</v>
      </c>
      <c r="N503" s="8">
        <f t="shared" si="1"/>
        <v>0</v>
      </c>
      <c r="O503" s="10">
        <f t="shared" si="2"/>
        <v>0</v>
      </c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spans="1:31" ht="15.75" customHeight="1" x14ac:dyDescent="0.2">
      <c r="A504" s="3"/>
      <c r="B504" s="5"/>
      <c r="C504" s="6"/>
      <c r="D504" s="42"/>
      <c r="E504" s="8">
        <f>IF($A504="VISA",IF($B504="DÉBITO",$D504-($D504*TAXAS!$B$4)),IF($A504="MASTER",IF($B504="DÉBITO",$D504-($D504*TAXAS!$B$5)),IF($A504="ELO", IF($B504="DÉBITO",$D504-($D504*TAXAS!$B$6)),IF($A504="HIPERCARD",IF($B504="DÉBITO",$D504-($D504*TAXAS!$B$7)),IF($A504="DINERS",IF($B504="DÉBITO",$D504-($D504*TAXAS!$B$8)),IF($A504="AMERICA EXPRESS",IF($B504="DÉBITO",$D504-($D504*TAXAS!$B$9)),IF($A504=TAXAS!$A$10,IF($B504="DÉBITO",$D504-($D504*TAXAS!$B$10)), IF($A504=TAXAS!$A$11,IF($B504="DÉBITO",$D504-($D504*TAXAS!$B$11)), IF($A504=TAXAS!$A$12,IF($B504="DÉBITO",$D504-($D504*TAXAS!$B$12)), IF($A504=TAXAS!$A$13,IF($B504="DÉBITO",$D504-($D504*TAXAS!$B$13)), IF($A504=TAXAS!$A$14,IF($B504="DÉBITO",$D504-($D504*TAXAS!$B$14)), IF($A504=TAXAS!$A$15,IF($B504="DÉBITO",$D504-($D504*TAXAS!$B$15)), IF($A504=TAXAS!$A$16,IF($B504="DÉBITO",$D504-($D504*TAXAS!$B$16)), IF($A504=TAXAS!$A$17,IF($B504="DÉBITO",$D504-($D504*TAXAS!$B$17)), IF($A504=TAXAS!$A$18,IF($B504="DÉBITO",$D504-($D504*TAXAS!$B$18)), IF($A504=TAXAS!$A$19,IF($B504="DÉBITO",$D504-($D504*TAXAS!$B$19)), IF($A504=TAXAS!$A$20,IF($B504="DÉBITO",$D504-($D504*TAXAS!$B$20)), IF($A504=TAXAS!$A$21,IF($B504="DÉBITO",$D504-($D504*TAXAS!$B$21)), IF($A504=TAXAS!$A$22,IF($B504="DÉBITO",$D504-($D504*TAXAS!$B$22)), IF($A504=TAXAS!$A$23,IF($B504="DÉBITO",$D504-($D504*TAXAS!$B$23)), IF($A504=TAXAS!$A$24,IF($B504="DÉBITO",$D504-($D504*TAXAS!$B$24)), IF($A504=TAXAS!$A$25,IF($B504="DÉBITO",$D504-($D504*TAXAS!$B$25)), IF($A504=TAXAS!$A$26,IF($B504="DÉBITO",$D504-($D504*TAXAS!$B$26)), IF($A504=TAXAS!$A$27,IF($B504="DÉBITO",$D504-($D504*TAXAS!$B$27))))))))))))))))))))))))))/1</f>
        <v>0</v>
      </c>
      <c r="F504" s="8">
        <f>IF($A504="VISA",IF($B504="CRÉDITO",$D504-($D504*TAXAS!$C$4)),IF($A504="MASTER",IF($B504="CRÉDITO",$D504-($D504*TAXAS!$C$5)),IF($A504="ELO", IF($B504="CRÉDITO",$D504-($D504*TAXAS!$C$6)),IF($A504="HIPERCARD",IF($B504="CRÉDITO",$D504-($D504*TAXAS!$C$7)),IF($A504="DINERS",IF($B504="CRÉDITO",$D504-($D504*TAXAS!$C$8)),IF($A504="AMERICA EXPRESS",IF($B504="CRÉDITO",$D504-($D504*TAXAS!$C$9)),IF($A504=TAXAS!$A$10,IF($B504="CRÉDITO",$D504-($D504*TAXAS!$C$10)), IF($A504=TAXAS!$A$11,IF($B504="CRÉDITO",$D504-($D504*TAXAS!$C$11)), IF($A504=TAXAS!$A$12,IF($B504="CRÉDITO",$D504-($D504*TAXAS!$C$12)), IF($A504=TAXAS!$A$13,IF($B504="CRÉDITO",$D504-($D504*TAXAS!$C$13)), IF($A504=TAXAS!$A$14,IF($B504="CRÉDITO",$D504-($D504*TAXAS!$C$14)), IF($A504=TAXAS!$A$15,IF($B504="CRÉDITO",$D504-($D504*TAXAS!$C$15)), IF($A504=TAXAS!$A$16,IF($B504="CRÉDITO",$D504-($D504*TAXAS!$C$16)), IF($A504=TAXAS!$A$17,IF($B504="CRÉDITO",$D504-($D504*TAXAS!$C$17)), IF($A504=TAXAS!$A$18,IF($B504="CRÉDITO",$D504-($D504*TAXAS!$C$18)), IF($A504=TAXAS!$A$19,IF($B504="CRÉDITO",$D504-($D504*TAXAS!$C$19)), IF($A504=TAXAS!$A$20,IF($B504="CRÉDITO",$D504-($D504*TAXAS!$C$20)), IF($A504=TAXAS!$A$21,IF($B504="CRÉDITO",$D504-($D504*TAXAS!$C$21)), IF($A504=TAXAS!$A$22,IF($B504="CRÉDITO",$D504-($D504*TAXAS!$C$22)), IF($A504=TAXAS!$A$23,IF($B504="CRÉDITO",$D504-($D504*TAXAS!$C$23)), IF($A504=TAXAS!$A$24,IF($B504="CRÉDITO",$D504-($D504*TAXAS!$C$24)), IF($A504=TAXAS!$A$25,IF($B504="CRÉDITO",$D504-($D504*TAXAS!$C$25)), IF($A504=TAXAS!$A$26,IF($B504="CRÉDITO",$D504-($D504*TAXAS!$C$26)), IF($A504=TAXAS!$A$27,IF($B504="CRÉDITO",$D504-($D504*TAXAS!$C$27))))))))))))))))))))))))))/1</f>
        <v>0</v>
      </c>
      <c r="G504" s="9">
        <f>IF($A504="VISA",IF($B504="PARCELADO ATÉ 3X",$D504-(D504*TAXAS!$D$4))/3,IF($A504="MASTER",IF($B504="PARCELADO ATÉ 3X",$D504-(D504*TAXAS!$D$5))/3,IF($A504="ELO",IF($B504="PARCELADO ATÉ 3X",$D504-(D504*TAXAS!$D$6))/3,IF($A504="HIPERCARD",IF($B504="PARCELADO ATÉ 3X",$D504-(D504*TAXAS!$D$7))/3,IF($A504="DINERS",IF($B504="PARCELADO ATÉ 3X",$D504-(D504*TAXAS!$D$8))/3,IF($A504="AMERICA EXPRESS",IF($B504="PARCELADO ATÉ 3X",$D504-(D504*TAXAS!$D$9))/3,IF($A504=TAXAS!$A$10,IF($B504="PARCELADO ATÉ 3X",$D504-($D504*TAXAS!$D$10))/3,IF($A504=TAXAS!$A$11,IF($B504="PARCELADO ATÉ 3X",$D504-($D504*TAXAS!$D$11))/3,IF($A504=TAXAS!$A$12,IF($B504="PARCELADO ATÉ 3X",$D504-($D504*TAXAS!$D$12))/3,IF($A504=TAXAS!$A$13,IF($B504="PARCELADO ATÉ 3X",$D504-($D504*TAXAS!$D$13))/3,IF($A504=TAXAS!$A$14,IF($B504="PARCELADO ATÉ 3X",$D504-($D504*TAXAS!$D$14))/3,IF($A504=TAXAS!$A$15,IF($B504="PARCELADO ATÉ 3X",$D504-($D504*TAXAS!$D$15))/3,IF($A504=TAXAS!$A$16,IF($B504="PARCELADO ATÉ 3X",$D504-($D504*TAXAS!$D$16))/3,IF($A504=TAXAS!$A$17,IF($B504="PARCELADO ATÉ 3X",$D504-($D504*TAXAS!$D$17))/3,IF($A504=TAXAS!$A$18,IF($B504="PARCELADO ATÉ 3X",$D504-($D504*TAXAS!$D$18))/3,IF($A504=TAXAS!$A$19,IF($B504="PARCELADO ATÉ 3X",$D504-($D504*TAXAS!$D$19))/3,IF($A504=TAXAS!$A$20,IF($B504="PARCELADO ATÉ 3X",$D504-($D504*TAXAS!$D$20))/3,IF($A504=TAXAS!$A$21,IF($B504="PARCELADO ATÉ 3X",$D504-($D504*TAXAS!$D$21))/3,IF($A504=TAXAS!$A$22,IF($B504="PARCELADO ATÉ 3X",$D504-($D504*TAXAS!$D$22))/3,IF($A504=TAXAS!$A$23,IF($B504="PARCELADO ATÉ 3X",$D504-($D504*TAXAS!$D$23))/3,IF($A504=TAXAS!$A$24,IF($B504="PARCELADO ATÉ 3X",$D504-($D504*TAXAS!$D$24))/3,IF($A504=TAXAS!$A$25,IF($B504="PARCELADO ATÉ 3X",$D504-($D504*TAXAS!$D$25))/3,IF($A504=TAXAS!$A$26,IF($B504="PARCELADO ATÉ 3X",$D504-($D504*TAXAS!$D$26))/3,IF($A504=TAXAS!$A$27,IF($B504="PARCELADO ATÉ 3X",$D504-($D504*TAXAS!$D$27))/3))))))))))))))))))))))))/1</f>
        <v>0</v>
      </c>
      <c r="H504" s="9">
        <f>IF($A504="VISA",IF($B504="PARCELADO ATÉ 6X",$D504-(D504*TAXAS!$E$4))/6,IF($A504="MASTER",IF($B504="PARCELADO ATÉ 6X",$D504-(D504*TAXAS!$E$5))/6,IF($A504="ELO",IF($B504="PARCELADO ATÉ 6X",$D504-(D504*TAXAS!$E$6))/6,IF($A504="HIPERCARD",IF($B504="PARCELADO ATÉ 6X",$D504-(D504*TAXAS!$E$7))/6,IF($A504="DINERS",IF($B504="PARCELADO ATÉ 6X",$D504-(D504*TAXAS!$E$8))/6,IF($A504="AMERICA EXPRESS",IF($B504="PARCELADO ATÉ 6X",$D504-(D504*TAXAS!$E$9))/6,IF($A504=TAXAS!$A$10,IF($B504="PARCELADO ATÉ 6X",$D504-($D504*TAXAS!$E$10))/6,IF($A504=TAXAS!$A$11,IF($B504="PARCELADO ATÉ 6X",$D504-($D504*TAXAS!$E$11))/6,IF($A504=TAXAS!$A$12,IF($B504="PARCELADO ATÉ 6X",$D504-($D504*TAXAS!$E$12))/6,IF($A504=TAXAS!$A$13,IF($B504="PARCELADO ATÉ 6X",$D504-($D504*TAXAS!$E$13))/6,IF($A504=TAXAS!$A$14,IF($B504="PARCELADO ATÉ 6X",$D504-($D504*TAXAS!$E$14))/6,IF($A504=TAXAS!$A$15,IF($B504="PARCELADO ATÉ 6X",$D504-($D504*TAXAS!$E$15))/6,IF($A504=TAXAS!$A$16,IF($B504="PARCELADO ATÉ 6X",$D504-($D504*TAXAS!$E$16))/6,IF($A504=TAXAS!$A$17,IF($B504="PARCELADO ATÉ 6X",$D504-($D504*TAXAS!$E$17))/6,IF($A504=TAXAS!$A$18,IF($B504="PARCELADO ATÉ 6X",$D504-($D504*TAXAS!$E$18))/6,IF($A504=TAXAS!$A$19,IF($B504="PARCELADO ATÉ 6X",$D504-($D504*TAXAS!$E$19))/6,IF($A504=TAXAS!$A$20,IF($B504="PARCELADO ATÉ 6X",$D504-($D504*TAXAS!$E$20))/6,IF($A504=TAXAS!$A$21,IF($B504="PARCELADO ATÉ 6X",$D504-($D504*TAXAS!$E$21))/6,IF($A504=TAXAS!$A$22,IF($B504="PARCELADO ATÉ 6X",$D504-($D504*TAXAS!$E$22))/6,IF($A504=TAXAS!$A$23,IF($B504="PARCELADO ATÉ 6X",$D504-($D504*TAXAS!$E$23))/6,IF($A504=TAXAS!$A$24,IF($B504="PARCELADO ATÉ 6X",$D504-($D504*TAXAS!$E$24))/6,IF($A504=TAXAS!$A$25,IF($B504="PARCELADO ATÉ 6X",$D504-($D504*TAXAS!$E$25))/6,IF($A504=TAXAS!$A$26,IF($B504="PARCELADO ATÉ 6X",$D504-($D504*TAXAS!$E$26))/6,IF($A504=TAXAS!$A$27,IF($B504="PARCELADO ATÉ 6X",$D504-($D504*TAXAS!$E$27))/6))))))))))))))))))))))))/1</f>
        <v>0</v>
      </c>
      <c r="I504" s="9">
        <f>IF($A504="VISA",IF($B504="PARCELADO ATÉ 12X",$D504-(D504*TAXAS!$F$4))/12,IF($A504="MASTER",IF($B504="PARCELADO ATÉ 12X",$D504-(D504*TAXAS!$F$5))/12,IF($A504="ELO",IF($B504="PARCELADO ATÉ 12X",$D504-(D504*TAXAS!$F$6))/12,IF($A504="HIPERCARD",IF($B504="PARCELADO ATÉ 12X",$D504-(D504*TAXAS!$F$7))/12,IF($A504="DINERS",IF($B504="PARCELADO ATÉ 12X",$D504-(D504*TAXAS!$F$8))/12,IF($A504="AMERICA EXPRESS",IF($B504="PARCELADO ATÉ 12X",$D504-(D504*TAXAS!$F$9))/12,IF($A504=TAXAS!$A$10,IF($B504="PARCELADO ATÉ 12X",$D504-($D504*TAXAS!$F$10))/12,IF($A504=TAXAS!$A$11,IF($B504="PARCELADO ATÉ 12X",$D504-($D504*TAXAS!$F$11))/12,IF($A504=TAXAS!$A$12,IF($B504="PARCELADO ATÉ 12X",$D504-($D504*TAXAS!$F$12))/12,IF($A504=TAXAS!$A$13,IF($B504="PARCELADO ATÉ 12X",$D504-($D504*TAXAS!$F$13))/12,IF($A504=TAXAS!$A$14,IF($B504="PARCELADO ATÉ 12X",$D504-($D504*TAXAS!$F$14))/12,IF($A504=TAXAS!$A$15,IF($B504="PARCELADO ATÉ 12X",$D504-($D504*TAXAS!$F$15))/12,IF($A504=TAXAS!$A$16,IF($B504="PARCELADO ATÉ 12X",$D504-($D504*TAXAS!$F$16))/12,IF($A504=TAXAS!$A$17,IF($B504="PARCELADO ATÉ 12X",$D504-($D504*TAXAS!$F$17))/12,IF($A504=TAXAS!$A$18,IF($B504="PARCELADO ATÉ 12X",$D504-($D504*TAXAS!$F$18))/12,IF($A504=TAXAS!$A$19,IF($B504="PARCELADO ATÉ 12X",$D504-($D504*TAXAS!$F$19))/12,IF($A504=TAXAS!$A$20,IF($B504="PARCELADO ATÉ 12X",$D504-($D504*TAXAS!$F$20))/12,IF($A504=TAXAS!$A$21,IF($B504="PARCELADO ATÉ 12X",$D504-($D504*TAXAS!$F$21))/12,IF($A504=TAXAS!$A$22,IF($B504="PARCELADO ATÉ 12X",$D504-($D504*TAXAS!$F$22))/12,IF($A504=TAXAS!$A$23,IF($B504="PARCELADO ATÉ 12X",$D504-($D504*TAXAS!$F$23))/12,IF($A504=TAXAS!$A$24,IF($B504="PARCELADO ATÉ 12X",$D504-($D504*TAXAS!$F$24))/12,IF($A504=TAXAS!$A$25,IF($B504="PARCELADO ATÉ 12X",$D504-($D504*TAXAS!$F$25))/12,IF($A504=TAXAS!$A$26,IF($B504="PARCELADO ATÉ 12X",$D504-($D504*TAXAS!$F$26))/12,IF($A504=TAXAS!$A$27,IF($B504="PARCELADO ATÉ 12X",$D504-($D504*TAXAS!$F$27))/12))))))))))))))))))))))))/1</f>
        <v>0</v>
      </c>
      <c r="J504" s="8">
        <f t="shared" si="0"/>
        <v>0</v>
      </c>
      <c r="K504" s="10" t="b">
        <f>IF($B504="PARCELADO ATÉ 3X",($D504-($D504*TAXAS!$D$4))-$J504)</f>
        <v>0</v>
      </c>
      <c r="L504" s="10" t="b">
        <f>IF($B504="PARCELADO ATÉ 6X",($D504-($D504*TAXAS!$E$4))-$J504)</f>
        <v>0</v>
      </c>
      <c r="M504" s="10" t="b">
        <f>IF($B504="PARCELADO ATÉ 12X",($D504-($D504*TAXAS!$F$4))-$J504)</f>
        <v>0</v>
      </c>
      <c r="N504" s="8">
        <f t="shared" si="1"/>
        <v>0</v>
      </c>
      <c r="O504" s="10">
        <f t="shared" si="2"/>
        <v>0</v>
      </c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spans="1:31" ht="15.75" customHeight="1" x14ac:dyDescent="0.2">
      <c r="A505" s="3"/>
      <c r="B505" s="5"/>
      <c r="C505" s="6"/>
      <c r="D505" s="42"/>
      <c r="E505" s="8">
        <f>IF($A505="VISA",IF($B505="DÉBITO",$D505-($D505*TAXAS!$B$4)),IF($A505="MASTER",IF($B505="DÉBITO",$D505-($D505*TAXAS!$B$5)),IF($A505="ELO", IF($B505="DÉBITO",$D505-($D505*TAXAS!$B$6)),IF($A505="HIPERCARD",IF($B505="DÉBITO",$D505-($D505*TAXAS!$B$7)),IF($A505="DINERS",IF($B505="DÉBITO",$D505-($D505*TAXAS!$B$8)),IF($A505="AMERICA EXPRESS",IF($B505="DÉBITO",$D505-($D505*TAXAS!$B$9)),IF($A505=TAXAS!$A$10,IF($B505="DÉBITO",$D505-($D505*TAXAS!$B$10)), IF($A505=TAXAS!$A$11,IF($B505="DÉBITO",$D505-($D505*TAXAS!$B$11)), IF($A505=TAXAS!$A$12,IF($B505="DÉBITO",$D505-($D505*TAXAS!$B$12)), IF($A505=TAXAS!$A$13,IF($B505="DÉBITO",$D505-($D505*TAXAS!$B$13)), IF($A505=TAXAS!$A$14,IF($B505="DÉBITO",$D505-($D505*TAXAS!$B$14)), IF($A505=TAXAS!$A$15,IF($B505="DÉBITO",$D505-($D505*TAXAS!$B$15)), IF($A505=TAXAS!$A$16,IF($B505="DÉBITO",$D505-($D505*TAXAS!$B$16)), IF($A505=TAXAS!$A$17,IF($B505="DÉBITO",$D505-($D505*TAXAS!$B$17)), IF($A505=TAXAS!$A$18,IF($B505="DÉBITO",$D505-($D505*TAXAS!$B$18)), IF($A505=TAXAS!$A$19,IF($B505="DÉBITO",$D505-($D505*TAXAS!$B$19)), IF($A505=TAXAS!$A$20,IF($B505="DÉBITO",$D505-($D505*TAXAS!$B$20)), IF($A505=TAXAS!$A$21,IF($B505="DÉBITO",$D505-($D505*TAXAS!$B$21)), IF($A505=TAXAS!$A$22,IF($B505="DÉBITO",$D505-($D505*TAXAS!$B$22)), IF($A505=TAXAS!$A$23,IF($B505="DÉBITO",$D505-($D505*TAXAS!$B$23)), IF($A505=TAXAS!$A$24,IF($B505="DÉBITO",$D505-($D505*TAXAS!$B$24)), IF($A505=TAXAS!$A$25,IF($B505="DÉBITO",$D505-($D505*TAXAS!$B$25)), IF($A505=TAXAS!$A$26,IF($B505="DÉBITO",$D505-($D505*TAXAS!$B$26)), IF($A505=TAXAS!$A$27,IF($B505="DÉBITO",$D505-($D505*TAXAS!$B$27))))))))))))))))))))))))))/1</f>
        <v>0</v>
      </c>
      <c r="F505" s="8">
        <f>IF($A505="VISA",IF($B505="CRÉDITO",$D505-($D505*TAXAS!$C$4)),IF($A505="MASTER",IF($B505="CRÉDITO",$D505-($D505*TAXAS!$C$5)),IF($A505="ELO", IF($B505="CRÉDITO",$D505-($D505*TAXAS!$C$6)),IF($A505="HIPERCARD",IF($B505="CRÉDITO",$D505-($D505*TAXAS!$C$7)),IF($A505="DINERS",IF($B505="CRÉDITO",$D505-($D505*TAXAS!$C$8)),IF($A505="AMERICA EXPRESS",IF($B505="CRÉDITO",$D505-($D505*TAXAS!$C$9)),IF($A505=TAXAS!$A$10,IF($B505="CRÉDITO",$D505-($D505*TAXAS!$C$10)), IF($A505=TAXAS!$A$11,IF($B505="CRÉDITO",$D505-($D505*TAXAS!$C$11)), IF($A505=TAXAS!$A$12,IF($B505="CRÉDITO",$D505-($D505*TAXAS!$C$12)), IF($A505=TAXAS!$A$13,IF($B505="CRÉDITO",$D505-($D505*TAXAS!$C$13)), IF($A505=TAXAS!$A$14,IF($B505="CRÉDITO",$D505-($D505*TAXAS!$C$14)), IF($A505=TAXAS!$A$15,IF($B505="CRÉDITO",$D505-($D505*TAXAS!$C$15)), IF($A505=TAXAS!$A$16,IF($B505="CRÉDITO",$D505-($D505*TAXAS!$C$16)), IF($A505=TAXAS!$A$17,IF($B505="CRÉDITO",$D505-($D505*TAXAS!$C$17)), IF($A505=TAXAS!$A$18,IF($B505="CRÉDITO",$D505-($D505*TAXAS!$C$18)), IF($A505=TAXAS!$A$19,IF($B505="CRÉDITO",$D505-($D505*TAXAS!$C$19)), IF($A505=TAXAS!$A$20,IF($B505="CRÉDITO",$D505-($D505*TAXAS!$C$20)), IF($A505=TAXAS!$A$21,IF($B505="CRÉDITO",$D505-($D505*TAXAS!$C$21)), IF($A505=TAXAS!$A$22,IF($B505="CRÉDITO",$D505-($D505*TAXAS!$C$22)), IF($A505=TAXAS!$A$23,IF($B505="CRÉDITO",$D505-($D505*TAXAS!$C$23)), IF($A505=TAXAS!$A$24,IF($B505="CRÉDITO",$D505-($D505*TAXAS!$C$24)), IF($A505=TAXAS!$A$25,IF($B505="CRÉDITO",$D505-($D505*TAXAS!$C$25)), IF($A505=TAXAS!$A$26,IF($B505="CRÉDITO",$D505-($D505*TAXAS!$C$26)), IF($A505=TAXAS!$A$27,IF($B505="CRÉDITO",$D505-($D505*TAXAS!$C$27))))))))))))))))))))))))))/1</f>
        <v>0</v>
      </c>
      <c r="G505" s="9">
        <f>IF($A505="VISA",IF($B505="PARCELADO ATÉ 3X",$D505-(D505*TAXAS!$D$4))/3,IF($A505="MASTER",IF($B505="PARCELADO ATÉ 3X",$D505-(D505*TAXAS!$D$5))/3,IF($A505="ELO",IF($B505="PARCELADO ATÉ 3X",$D505-(D505*TAXAS!$D$6))/3,IF($A505="HIPERCARD",IF($B505="PARCELADO ATÉ 3X",$D505-(D505*TAXAS!$D$7))/3,IF($A505="DINERS",IF($B505="PARCELADO ATÉ 3X",$D505-(D505*TAXAS!$D$8))/3,IF($A505="AMERICA EXPRESS",IF($B505="PARCELADO ATÉ 3X",$D505-(D505*TAXAS!$D$9))/3,IF($A505=TAXAS!$A$10,IF($B505="PARCELADO ATÉ 3X",$D505-($D505*TAXAS!$D$10))/3,IF($A505=TAXAS!$A$11,IF($B505="PARCELADO ATÉ 3X",$D505-($D505*TAXAS!$D$11))/3,IF($A505=TAXAS!$A$12,IF($B505="PARCELADO ATÉ 3X",$D505-($D505*TAXAS!$D$12))/3,IF($A505=TAXAS!$A$13,IF($B505="PARCELADO ATÉ 3X",$D505-($D505*TAXAS!$D$13))/3,IF($A505=TAXAS!$A$14,IF($B505="PARCELADO ATÉ 3X",$D505-($D505*TAXAS!$D$14))/3,IF($A505=TAXAS!$A$15,IF($B505="PARCELADO ATÉ 3X",$D505-($D505*TAXAS!$D$15))/3,IF($A505=TAXAS!$A$16,IF($B505="PARCELADO ATÉ 3X",$D505-($D505*TAXAS!$D$16))/3,IF($A505=TAXAS!$A$17,IF($B505="PARCELADO ATÉ 3X",$D505-($D505*TAXAS!$D$17))/3,IF($A505=TAXAS!$A$18,IF($B505="PARCELADO ATÉ 3X",$D505-($D505*TAXAS!$D$18))/3,IF($A505=TAXAS!$A$19,IF($B505="PARCELADO ATÉ 3X",$D505-($D505*TAXAS!$D$19))/3,IF($A505=TAXAS!$A$20,IF($B505="PARCELADO ATÉ 3X",$D505-($D505*TAXAS!$D$20))/3,IF($A505=TAXAS!$A$21,IF($B505="PARCELADO ATÉ 3X",$D505-($D505*TAXAS!$D$21))/3,IF($A505=TAXAS!$A$22,IF($B505="PARCELADO ATÉ 3X",$D505-($D505*TAXAS!$D$22))/3,IF($A505=TAXAS!$A$23,IF($B505="PARCELADO ATÉ 3X",$D505-($D505*TAXAS!$D$23))/3,IF($A505=TAXAS!$A$24,IF($B505="PARCELADO ATÉ 3X",$D505-($D505*TAXAS!$D$24))/3,IF($A505=TAXAS!$A$25,IF($B505="PARCELADO ATÉ 3X",$D505-($D505*TAXAS!$D$25))/3,IF($A505=TAXAS!$A$26,IF($B505="PARCELADO ATÉ 3X",$D505-($D505*TAXAS!$D$26))/3,IF($A505=TAXAS!$A$27,IF($B505="PARCELADO ATÉ 3X",$D505-($D505*TAXAS!$D$27))/3))))))))))))))))))))))))/1</f>
        <v>0</v>
      </c>
      <c r="H505" s="9">
        <f>IF($A505="VISA",IF($B505="PARCELADO ATÉ 6X",$D505-(D505*TAXAS!$E$4))/6,IF($A505="MASTER",IF($B505="PARCELADO ATÉ 6X",$D505-(D505*TAXAS!$E$5))/6,IF($A505="ELO",IF($B505="PARCELADO ATÉ 6X",$D505-(D505*TAXAS!$E$6))/6,IF($A505="HIPERCARD",IF($B505="PARCELADO ATÉ 6X",$D505-(D505*TAXAS!$E$7))/6,IF($A505="DINERS",IF($B505="PARCELADO ATÉ 6X",$D505-(D505*TAXAS!$E$8))/6,IF($A505="AMERICA EXPRESS",IF($B505="PARCELADO ATÉ 6X",$D505-(D505*TAXAS!$E$9))/6,IF($A505=TAXAS!$A$10,IF($B505="PARCELADO ATÉ 6X",$D505-($D505*TAXAS!$E$10))/6,IF($A505=TAXAS!$A$11,IF($B505="PARCELADO ATÉ 6X",$D505-($D505*TAXAS!$E$11))/6,IF($A505=TAXAS!$A$12,IF($B505="PARCELADO ATÉ 6X",$D505-($D505*TAXAS!$E$12))/6,IF($A505=TAXAS!$A$13,IF($B505="PARCELADO ATÉ 6X",$D505-($D505*TAXAS!$E$13))/6,IF($A505=TAXAS!$A$14,IF($B505="PARCELADO ATÉ 6X",$D505-($D505*TAXAS!$E$14))/6,IF($A505=TAXAS!$A$15,IF($B505="PARCELADO ATÉ 6X",$D505-($D505*TAXAS!$E$15))/6,IF($A505=TAXAS!$A$16,IF($B505="PARCELADO ATÉ 6X",$D505-($D505*TAXAS!$E$16))/6,IF($A505=TAXAS!$A$17,IF($B505="PARCELADO ATÉ 6X",$D505-($D505*TAXAS!$E$17))/6,IF($A505=TAXAS!$A$18,IF($B505="PARCELADO ATÉ 6X",$D505-($D505*TAXAS!$E$18))/6,IF($A505=TAXAS!$A$19,IF($B505="PARCELADO ATÉ 6X",$D505-($D505*TAXAS!$E$19))/6,IF($A505=TAXAS!$A$20,IF($B505="PARCELADO ATÉ 6X",$D505-($D505*TAXAS!$E$20))/6,IF($A505=TAXAS!$A$21,IF($B505="PARCELADO ATÉ 6X",$D505-($D505*TAXAS!$E$21))/6,IF($A505=TAXAS!$A$22,IF($B505="PARCELADO ATÉ 6X",$D505-($D505*TAXAS!$E$22))/6,IF($A505=TAXAS!$A$23,IF($B505="PARCELADO ATÉ 6X",$D505-($D505*TAXAS!$E$23))/6,IF($A505=TAXAS!$A$24,IF($B505="PARCELADO ATÉ 6X",$D505-($D505*TAXAS!$E$24))/6,IF($A505=TAXAS!$A$25,IF($B505="PARCELADO ATÉ 6X",$D505-($D505*TAXAS!$E$25))/6,IF($A505=TAXAS!$A$26,IF($B505="PARCELADO ATÉ 6X",$D505-($D505*TAXAS!$E$26))/6,IF($A505=TAXAS!$A$27,IF($B505="PARCELADO ATÉ 6X",$D505-($D505*TAXAS!$E$27))/6))))))))))))))))))))))))/1</f>
        <v>0</v>
      </c>
      <c r="I505" s="9">
        <f>IF($A505="VISA",IF($B505="PARCELADO ATÉ 12X",$D505-(D505*TAXAS!$F$4))/12,IF($A505="MASTER",IF($B505="PARCELADO ATÉ 12X",$D505-(D505*TAXAS!$F$5))/12,IF($A505="ELO",IF($B505="PARCELADO ATÉ 12X",$D505-(D505*TAXAS!$F$6))/12,IF($A505="HIPERCARD",IF($B505="PARCELADO ATÉ 12X",$D505-(D505*TAXAS!$F$7))/12,IF($A505="DINERS",IF($B505="PARCELADO ATÉ 12X",$D505-(D505*TAXAS!$F$8))/12,IF($A505="AMERICA EXPRESS",IF($B505="PARCELADO ATÉ 12X",$D505-(D505*TAXAS!$F$9))/12,IF($A505=TAXAS!$A$10,IF($B505="PARCELADO ATÉ 12X",$D505-($D505*TAXAS!$F$10))/12,IF($A505=TAXAS!$A$11,IF($B505="PARCELADO ATÉ 12X",$D505-($D505*TAXAS!$F$11))/12,IF($A505=TAXAS!$A$12,IF($B505="PARCELADO ATÉ 12X",$D505-($D505*TAXAS!$F$12))/12,IF($A505=TAXAS!$A$13,IF($B505="PARCELADO ATÉ 12X",$D505-($D505*TAXAS!$F$13))/12,IF($A505=TAXAS!$A$14,IF($B505="PARCELADO ATÉ 12X",$D505-($D505*TAXAS!$F$14))/12,IF($A505=TAXAS!$A$15,IF($B505="PARCELADO ATÉ 12X",$D505-($D505*TAXAS!$F$15))/12,IF($A505=TAXAS!$A$16,IF($B505="PARCELADO ATÉ 12X",$D505-($D505*TAXAS!$F$16))/12,IF($A505=TAXAS!$A$17,IF($B505="PARCELADO ATÉ 12X",$D505-($D505*TAXAS!$F$17))/12,IF($A505=TAXAS!$A$18,IF($B505="PARCELADO ATÉ 12X",$D505-($D505*TAXAS!$F$18))/12,IF($A505=TAXAS!$A$19,IF($B505="PARCELADO ATÉ 12X",$D505-($D505*TAXAS!$F$19))/12,IF($A505=TAXAS!$A$20,IF($B505="PARCELADO ATÉ 12X",$D505-($D505*TAXAS!$F$20))/12,IF($A505=TAXAS!$A$21,IF($B505="PARCELADO ATÉ 12X",$D505-($D505*TAXAS!$F$21))/12,IF($A505=TAXAS!$A$22,IF($B505="PARCELADO ATÉ 12X",$D505-($D505*TAXAS!$F$22))/12,IF($A505=TAXAS!$A$23,IF($B505="PARCELADO ATÉ 12X",$D505-($D505*TAXAS!$F$23))/12,IF($A505=TAXAS!$A$24,IF($B505="PARCELADO ATÉ 12X",$D505-($D505*TAXAS!$F$24))/12,IF($A505=TAXAS!$A$25,IF($B505="PARCELADO ATÉ 12X",$D505-($D505*TAXAS!$F$25))/12,IF($A505=TAXAS!$A$26,IF($B505="PARCELADO ATÉ 12X",$D505-($D505*TAXAS!$F$26))/12,IF($A505=TAXAS!$A$27,IF($B505="PARCELADO ATÉ 12X",$D505-($D505*TAXAS!$F$27))/12))))))))))))))))))))))))/1</f>
        <v>0</v>
      </c>
      <c r="J505" s="8">
        <f t="shared" si="0"/>
        <v>0</v>
      </c>
      <c r="K505" s="10" t="b">
        <f>IF($B505="PARCELADO ATÉ 3X",($D505-($D505*TAXAS!$D$4))-$J505)</f>
        <v>0</v>
      </c>
      <c r="L505" s="10" t="b">
        <f>IF($B505="PARCELADO ATÉ 6X",($D505-($D505*TAXAS!$E$4))-$J505)</f>
        <v>0</v>
      </c>
      <c r="M505" s="10" t="b">
        <f>IF($B505="PARCELADO ATÉ 12X",($D505-($D505*TAXAS!$F$4))-$J505)</f>
        <v>0</v>
      </c>
      <c r="N505" s="8">
        <f t="shared" si="1"/>
        <v>0</v>
      </c>
      <c r="O505" s="10">
        <f t="shared" si="2"/>
        <v>0</v>
      </c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spans="1:31" ht="15.75" customHeight="1" x14ac:dyDescent="0.2">
      <c r="A506" s="3"/>
      <c r="B506" s="5"/>
      <c r="C506" s="6"/>
      <c r="D506" s="42"/>
      <c r="E506" s="8">
        <f>IF($A506="VISA",IF($B506="DÉBITO",$D506-($D506*TAXAS!$B$4)),IF($A506="MASTER",IF($B506="DÉBITO",$D506-($D506*TAXAS!$B$5)),IF($A506="ELO", IF($B506="DÉBITO",$D506-($D506*TAXAS!$B$6)),IF($A506="HIPERCARD",IF($B506="DÉBITO",$D506-($D506*TAXAS!$B$7)),IF($A506="DINERS",IF($B506="DÉBITO",$D506-($D506*TAXAS!$B$8)),IF($A506="AMERICA EXPRESS",IF($B506="DÉBITO",$D506-($D506*TAXAS!$B$9)),IF($A506=TAXAS!$A$10,IF($B506="DÉBITO",$D506-($D506*TAXAS!$B$10)), IF($A506=TAXAS!$A$11,IF($B506="DÉBITO",$D506-($D506*TAXAS!$B$11)), IF($A506=TAXAS!$A$12,IF($B506="DÉBITO",$D506-($D506*TAXAS!$B$12)), IF($A506=TAXAS!$A$13,IF($B506="DÉBITO",$D506-($D506*TAXAS!$B$13)), IF($A506=TAXAS!$A$14,IF($B506="DÉBITO",$D506-($D506*TAXAS!$B$14)), IF($A506=TAXAS!$A$15,IF($B506="DÉBITO",$D506-($D506*TAXAS!$B$15)), IF($A506=TAXAS!$A$16,IF($B506="DÉBITO",$D506-($D506*TAXAS!$B$16)), IF($A506=TAXAS!$A$17,IF($B506="DÉBITO",$D506-($D506*TAXAS!$B$17)), IF($A506=TAXAS!$A$18,IF($B506="DÉBITO",$D506-($D506*TAXAS!$B$18)), IF($A506=TAXAS!$A$19,IF($B506="DÉBITO",$D506-($D506*TAXAS!$B$19)), IF($A506=TAXAS!$A$20,IF($B506="DÉBITO",$D506-($D506*TAXAS!$B$20)), IF($A506=TAXAS!$A$21,IF($B506="DÉBITO",$D506-($D506*TAXAS!$B$21)), IF($A506=TAXAS!$A$22,IF($B506="DÉBITO",$D506-($D506*TAXAS!$B$22)), IF($A506=TAXAS!$A$23,IF($B506="DÉBITO",$D506-($D506*TAXAS!$B$23)), IF($A506=TAXAS!$A$24,IF($B506="DÉBITO",$D506-($D506*TAXAS!$B$24)), IF($A506=TAXAS!$A$25,IF($B506="DÉBITO",$D506-($D506*TAXAS!$B$25)), IF($A506=TAXAS!$A$26,IF($B506="DÉBITO",$D506-($D506*TAXAS!$B$26)), IF($A506=TAXAS!$A$27,IF($B506="DÉBITO",$D506-($D506*TAXAS!$B$27))))))))))))))))))))))))))/1</f>
        <v>0</v>
      </c>
      <c r="F506" s="8">
        <f>IF($A506="VISA",IF($B506="CRÉDITO",$D506-($D506*TAXAS!$C$4)),IF($A506="MASTER",IF($B506="CRÉDITO",$D506-($D506*TAXAS!$C$5)),IF($A506="ELO", IF($B506="CRÉDITO",$D506-($D506*TAXAS!$C$6)),IF($A506="HIPERCARD",IF($B506="CRÉDITO",$D506-($D506*TAXAS!$C$7)),IF($A506="DINERS",IF($B506="CRÉDITO",$D506-($D506*TAXAS!$C$8)),IF($A506="AMERICA EXPRESS",IF($B506="CRÉDITO",$D506-($D506*TAXAS!$C$9)),IF($A506=TAXAS!$A$10,IF($B506="CRÉDITO",$D506-($D506*TAXAS!$C$10)), IF($A506=TAXAS!$A$11,IF($B506="CRÉDITO",$D506-($D506*TAXAS!$C$11)), IF($A506=TAXAS!$A$12,IF($B506="CRÉDITO",$D506-($D506*TAXAS!$C$12)), IF($A506=TAXAS!$A$13,IF($B506="CRÉDITO",$D506-($D506*TAXAS!$C$13)), IF($A506=TAXAS!$A$14,IF($B506="CRÉDITO",$D506-($D506*TAXAS!$C$14)), IF($A506=TAXAS!$A$15,IF($B506="CRÉDITO",$D506-($D506*TAXAS!$C$15)), IF($A506=TAXAS!$A$16,IF($B506="CRÉDITO",$D506-($D506*TAXAS!$C$16)), IF($A506=TAXAS!$A$17,IF($B506="CRÉDITO",$D506-($D506*TAXAS!$C$17)), IF($A506=TAXAS!$A$18,IF($B506="CRÉDITO",$D506-($D506*TAXAS!$C$18)), IF($A506=TAXAS!$A$19,IF($B506="CRÉDITO",$D506-($D506*TAXAS!$C$19)), IF($A506=TAXAS!$A$20,IF($B506="CRÉDITO",$D506-($D506*TAXAS!$C$20)), IF($A506=TAXAS!$A$21,IF($B506="CRÉDITO",$D506-($D506*TAXAS!$C$21)), IF($A506=TAXAS!$A$22,IF($B506="CRÉDITO",$D506-($D506*TAXAS!$C$22)), IF($A506=TAXAS!$A$23,IF($B506="CRÉDITO",$D506-($D506*TAXAS!$C$23)), IF($A506=TAXAS!$A$24,IF($B506="CRÉDITO",$D506-($D506*TAXAS!$C$24)), IF($A506=TAXAS!$A$25,IF($B506="CRÉDITO",$D506-($D506*TAXAS!$C$25)), IF($A506=TAXAS!$A$26,IF($B506="CRÉDITO",$D506-($D506*TAXAS!$C$26)), IF($A506=TAXAS!$A$27,IF($B506="CRÉDITO",$D506-($D506*TAXAS!$C$27))))))))))))))))))))))))))/1</f>
        <v>0</v>
      </c>
      <c r="G506" s="9">
        <f>IF($A506="VISA",IF($B506="PARCELADO ATÉ 3X",$D506-(D506*TAXAS!$D$4))/3,IF($A506="MASTER",IF($B506="PARCELADO ATÉ 3X",$D506-(D506*TAXAS!$D$5))/3,IF($A506="ELO",IF($B506="PARCELADO ATÉ 3X",$D506-(D506*TAXAS!$D$6))/3,IF($A506="HIPERCARD",IF($B506="PARCELADO ATÉ 3X",$D506-(D506*TAXAS!$D$7))/3,IF($A506="DINERS",IF($B506="PARCELADO ATÉ 3X",$D506-(D506*TAXAS!$D$8))/3,IF($A506="AMERICA EXPRESS",IF($B506="PARCELADO ATÉ 3X",$D506-(D506*TAXAS!$D$9))/3,IF($A506=TAXAS!$A$10,IF($B506="PARCELADO ATÉ 3X",$D506-($D506*TAXAS!$D$10))/3,IF($A506=TAXAS!$A$11,IF($B506="PARCELADO ATÉ 3X",$D506-($D506*TAXAS!$D$11))/3,IF($A506=TAXAS!$A$12,IF($B506="PARCELADO ATÉ 3X",$D506-($D506*TAXAS!$D$12))/3,IF($A506=TAXAS!$A$13,IF($B506="PARCELADO ATÉ 3X",$D506-($D506*TAXAS!$D$13))/3,IF($A506=TAXAS!$A$14,IF($B506="PARCELADO ATÉ 3X",$D506-($D506*TAXAS!$D$14))/3,IF($A506=TAXAS!$A$15,IF($B506="PARCELADO ATÉ 3X",$D506-($D506*TAXAS!$D$15))/3,IF($A506=TAXAS!$A$16,IF($B506="PARCELADO ATÉ 3X",$D506-($D506*TAXAS!$D$16))/3,IF($A506=TAXAS!$A$17,IF($B506="PARCELADO ATÉ 3X",$D506-($D506*TAXAS!$D$17))/3,IF($A506=TAXAS!$A$18,IF($B506="PARCELADO ATÉ 3X",$D506-($D506*TAXAS!$D$18))/3,IF($A506=TAXAS!$A$19,IF($B506="PARCELADO ATÉ 3X",$D506-($D506*TAXAS!$D$19))/3,IF($A506=TAXAS!$A$20,IF($B506="PARCELADO ATÉ 3X",$D506-($D506*TAXAS!$D$20))/3,IF($A506=TAXAS!$A$21,IF($B506="PARCELADO ATÉ 3X",$D506-($D506*TAXAS!$D$21))/3,IF($A506=TAXAS!$A$22,IF($B506="PARCELADO ATÉ 3X",$D506-($D506*TAXAS!$D$22))/3,IF($A506=TAXAS!$A$23,IF($B506="PARCELADO ATÉ 3X",$D506-($D506*TAXAS!$D$23))/3,IF($A506=TAXAS!$A$24,IF($B506="PARCELADO ATÉ 3X",$D506-($D506*TAXAS!$D$24))/3,IF($A506=TAXAS!$A$25,IF($B506="PARCELADO ATÉ 3X",$D506-($D506*TAXAS!$D$25))/3,IF($A506=TAXAS!$A$26,IF($B506="PARCELADO ATÉ 3X",$D506-($D506*TAXAS!$D$26))/3,IF($A506=TAXAS!$A$27,IF($B506="PARCELADO ATÉ 3X",$D506-($D506*TAXAS!$D$27))/3))))))))))))))))))))))))/1</f>
        <v>0</v>
      </c>
      <c r="H506" s="9">
        <f>IF($A506="VISA",IF($B506="PARCELADO ATÉ 6X",$D506-(D506*TAXAS!$E$4))/6,IF($A506="MASTER",IF($B506="PARCELADO ATÉ 6X",$D506-(D506*TAXAS!$E$5))/6,IF($A506="ELO",IF($B506="PARCELADO ATÉ 6X",$D506-(D506*TAXAS!$E$6))/6,IF($A506="HIPERCARD",IF($B506="PARCELADO ATÉ 6X",$D506-(D506*TAXAS!$E$7))/6,IF($A506="DINERS",IF($B506="PARCELADO ATÉ 6X",$D506-(D506*TAXAS!$E$8))/6,IF($A506="AMERICA EXPRESS",IF($B506="PARCELADO ATÉ 6X",$D506-(D506*TAXAS!$E$9))/6,IF($A506=TAXAS!$A$10,IF($B506="PARCELADO ATÉ 6X",$D506-($D506*TAXAS!$E$10))/6,IF($A506=TAXAS!$A$11,IF($B506="PARCELADO ATÉ 6X",$D506-($D506*TAXAS!$E$11))/6,IF($A506=TAXAS!$A$12,IF($B506="PARCELADO ATÉ 6X",$D506-($D506*TAXAS!$E$12))/6,IF($A506=TAXAS!$A$13,IF($B506="PARCELADO ATÉ 6X",$D506-($D506*TAXAS!$E$13))/6,IF($A506=TAXAS!$A$14,IF($B506="PARCELADO ATÉ 6X",$D506-($D506*TAXAS!$E$14))/6,IF($A506=TAXAS!$A$15,IF($B506="PARCELADO ATÉ 6X",$D506-($D506*TAXAS!$E$15))/6,IF($A506=TAXAS!$A$16,IF($B506="PARCELADO ATÉ 6X",$D506-($D506*TAXAS!$E$16))/6,IF($A506=TAXAS!$A$17,IF($B506="PARCELADO ATÉ 6X",$D506-($D506*TAXAS!$E$17))/6,IF($A506=TAXAS!$A$18,IF($B506="PARCELADO ATÉ 6X",$D506-($D506*TAXAS!$E$18))/6,IF($A506=TAXAS!$A$19,IF($B506="PARCELADO ATÉ 6X",$D506-($D506*TAXAS!$E$19))/6,IF($A506=TAXAS!$A$20,IF($B506="PARCELADO ATÉ 6X",$D506-($D506*TAXAS!$E$20))/6,IF($A506=TAXAS!$A$21,IF($B506="PARCELADO ATÉ 6X",$D506-($D506*TAXAS!$E$21))/6,IF($A506=TAXAS!$A$22,IF($B506="PARCELADO ATÉ 6X",$D506-($D506*TAXAS!$E$22))/6,IF($A506=TAXAS!$A$23,IF($B506="PARCELADO ATÉ 6X",$D506-($D506*TAXAS!$E$23))/6,IF($A506=TAXAS!$A$24,IF($B506="PARCELADO ATÉ 6X",$D506-($D506*TAXAS!$E$24))/6,IF($A506=TAXAS!$A$25,IF($B506="PARCELADO ATÉ 6X",$D506-($D506*TAXAS!$E$25))/6,IF($A506=TAXAS!$A$26,IF($B506="PARCELADO ATÉ 6X",$D506-($D506*TAXAS!$E$26))/6,IF($A506=TAXAS!$A$27,IF($B506="PARCELADO ATÉ 6X",$D506-($D506*TAXAS!$E$27))/6))))))))))))))))))))))))/1</f>
        <v>0</v>
      </c>
      <c r="I506" s="9">
        <f>IF($A506="VISA",IF($B506="PARCELADO ATÉ 12X",$D506-(D506*TAXAS!$F$4))/12,IF($A506="MASTER",IF($B506="PARCELADO ATÉ 12X",$D506-(D506*TAXAS!$F$5))/12,IF($A506="ELO",IF($B506="PARCELADO ATÉ 12X",$D506-(D506*TAXAS!$F$6))/12,IF($A506="HIPERCARD",IF($B506="PARCELADO ATÉ 12X",$D506-(D506*TAXAS!$F$7))/12,IF($A506="DINERS",IF($B506="PARCELADO ATÉ 12X",$D506-(D506*TAXAS!$F$8))/12,IF($A506="AMERICA EXPRESS",IF($B506="PARCELADO ATÉ 12X",$D506-(D506*TAXAS!$F$9))/12,IF($A506=TAXAS!$A$10,IF($B506="PARCELADO ATÉ 12X",$D506-($D506*TAXAS!$F$10))/12,IF($A506=TAXAS!$A$11,IF($B506="PARCELADO ATÉ 12X",$D506-($D506*TAXAS!$F$11))/12,IF($A506=TAXAS!$A$12,IF($B506="PARCELADO ATÉ 12X",$D506-($D506*TAXAS!$F$12))/12,IF($A506=TAXAS!$A$13,IF($B506="PARCELADO ATÉ 12X",$D506-($D506*TAXAS!$F$13))/12,IF($A506=TAXAS!$A$14,IF($B506="PARCELADO ATÉ 12X",$D506-($D506*TAXAS!$F$14))/12,IF($A506=TAXAS!$A$15,IF($B506="PARCELADO ATÉ 12X",$D506-($D506*TAXAS!$F$15))/12,IF($A506=TAXAS!$A$16,IF($B506="PARCELADO ATÉ 12X",$D506-($D506*TAXAS!$F$16))/12,IF($A506=TAXAS!$A$17,IF($B506="PARCELADO ATÉ 12X",$D506-($D506*TAXAS!$F$17))/12,IF($A506=TAXAS!$A$18,IF($B506="PARCELADO ATÉ 12X",$D506-($D506*TAXAS!$F$18))/12,IF($A506=TAXAS!$A$19,IF($B506="PARCELADO ATÉ 12X",$D506-($D506*TAXAS!$F$19))/12,IF($A506=TAXAS!$A$20,IF($B506="PARCELADO ATÉ 12X",$D506-($D506*TAXAS!$F$20))/12,IF($A506=TAXAS!$A$21,IF($B506="PARCELADO ATÉ 12X",$D506-($D506*TAXAS!$F$21))/12,IF($A506=TAXAS!$A$22,IF($B506="PARCELADO ATÉ 12X",$D506-($D506*TAXAS!$F$22))/12,IF($A506=TAXAS!$A$23,IF($B506="PARCELADO ATÉ 12X",$D506-($D506*TAXAS!$F$23))/12,IF($A506=TAXAS!$A$24,IF($B506="PARCELADO ATÉ 12X",$D506-($D506*TAXAS!$F$24))/12,IF($A506=TAXAS!$A$25,IF($B506="PARCELADO ATÉ 12X",$D506-($D506*TAXAS!$F$25))/12,IF($A506=TAXAS!$A$26,IF($B506="PARCELADO ATÉ 12X",$D506-($D506*TAXAS!$F$26))/12,IF($A506=TAXAS!$A$27,IF($B506="PARCELADO ATÉ 12X",$D506-($D506*TAXAS!$F$27))/12))))))))))))))))))))))))/1</f>
        <v>0</v>
      </c>
      <c r="J506" s="8">
        <f t="shared" si="0"/>
        <v>0</v>
      </c>
      <c r="K506" s="10" t="b">
        <f>IF($B506="PARCELADO ATÉ 3X",($D506-($D506*TAXAS!$D$4))-$J506)</f>
        <v>0</v>
      </c>
      <c r="L506" s="10" t="b">
        <f>IF($B506="PARCELADO ATÉ 6X",($D506-($D506*TAXAS!$E$4))-$J506)</f>
        <v>0</v>
      </c>
      <c r="M506" s="10" t="b">
        <f>IF($B506="PARCELADO ATÉ 12X",($D506-($D506*TAXAS!$F$4))-$J506)</f>
        <v>0</v>
      </c>
      <c r="N506" s="8">
        <f t="shared" si="1"/>
        <v>0</v>
      </c>
      <c r="O506" s="10">
        <f t="shared" si="2"/>
        <v>0</v>
      </c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spans="1:31" ht="15.75" customHeight="1" x14ac:dyDescent="0.2">
      <c r="A507" s="3"/>
      <c r="B507" s="5"/>
      <c r="C507" s="6"/>
      <c r="D507" s="42"/>
      <c r="E507" s="8">
        <f>IF($A507="VISA",IF($B507="DÉBITO",$D507-($D507*TAXAS!$B$4)),IF($A507="MASTER",IF($B507="DÉBITO",$D507-($D507*TAXAS!$B$5)),IF($A507="ELO", IF($B507="DÉBITO",$D507-($D507*TAXAS!$B$6)),IF($A507="HIPERCARD",IF($B507="DÉBITO",$D507-($D507*TAXAS!$B$7)),IF($A507="DINERS",IF($B507="DÉBITO",$D507-($D507*TAXAS!$B$8)),IF($A507="AMERICA EXPRESS",IF($B507="DÉBITO",$D507-($D507*TAXAS!$B$9)),IF($A507=TAXAS!$A$10,IF($B507="DÉBITO",$D507-($D507*TAXAS!$B$10)), IF($A507=TAXAS!$A$11,IF($B507="DÉBITO",$D507-($D507*TAXAS!$B$11)), IF($A507=TAXAS!$A$12,IF($B507="DÉBITO",$D507-($D507*TAXAS!$B$12)), IF($A507=TAXAS!$A$13,IF($B507="DÉBITO",$D507-($D507*TAXAS!$B$13)), IF($A507=TAXAS!$A$14,IF($B507="DÉBITO",$D507-($D507*TAXAS!$B$14)), IF($A507=TAXAS!$A$15,IF($B507="DÉBITO",$D507-($D507*TAXAS!$B$15)), IF($A507=TAXAS!$A$16,IF($B507="DÉBITO",$D507-($D507*TAXAS!$B$16)), IF($A507=TAXAS!$A$17,IF($B507="DÉBITO",$D507-($D507*TAXAS!$B$17)), IF($A507=TAXAS!$A$18,IF($B507="DÉBITO",$D507-($D507*TAXAS!$B$18)), IF($A507=TAXAS!$A$19,IF($B507="DÉBITO",$D507-($D507*TAXAS!$B$19)), IF($A507=TAXAS!$A$20,IF($B507="DÉBITO",$D507-($D507*TAXAS!$B$20)), IF($A507=TAXAS!$A$21,IF($B507="DÉBITO",$D507-($D507*TAXAS!$B$21)), IF($A507=TAXAS!$A$22,IF($B507="DÉBITO",$D507-($D507*TAXAS!$B$22)), IF($A507=TAXAS!$A$23,IF($B507="DÉBITO",$D507-($D507*TAXAS!$B$23)), IF($A507=TAXAS!$A$24,IF($B507="DÉBITO",$D507-($D507*TAXAS!$B$24)), IF($A507=TAXAS!$A$25,IF($B507="DÉBITO",$D507-($D507*TAXAS!$B$25)), IF($A507=TAXAS!$A$26,IF($B507="DÉBITO",$D507-($D507*TAXAS!$B$26)), IF($A507=TAXAS!$A$27,IF($B507="DÉBITO",$D507-($D507*TAXAS!$B$27))))))))))))))))))))))))))/1</f>
        <v>0</v>
      </c>
      <c r="F507" s="8">
        <f>IF($A507="VISA",IF($B507="CRÉDITO",$D507-($D507*TAXAS!$C$4)),IF($A507="MASTER",IF($B507="CRÉDITO",$D507-($D507*TAXAS!$C$5)),IF($A507="ELO", IF($B507="CRÉDITO",$D507-($D507*TAXAS!$C$6)),IF($A507="HIPERCARD",IF($B507="CRÉDITO",$D507-($D507*TAXAS!$C$7)),IF($A507="DINERS",IF($B507="CRÉDITO",$D507-($D507*TAXAS!$C$8)),IF($A507="AMERICA EXPRESS",IF($B507="CRÉDITO",$D507-($D507*TAXAS!$C$9)),IF($A507=TAXAS!$A$10,IF($B507="CRÉDITO",$D507-($D507*TAXAS!$C$10)), IF($A507=TAXAS!$A$11,IF($B507="CRÉDITO",$D507-($D507*TAXAS!$C$11)), IF($A507=TAXAS!$A$12,IF($B507="CRÉDITO",$D507-($D507*TAXAS!$C$12)), IF($A507=TAXAS!$A$13,IF($B507="CRÉDITO",$D507-($D507*TAXAS!$C$13)), IF($A507=TAXAS!$A$14,IF($B507="CRÉDITO",$D507-($D507*TAXAS!$C$14)), IF($A507=TAXAS!$A$15,IF($B507="CRÉDITO",$D507-($D507*TAXAS!$C$15)), IF($A507=TAXAS!$A$16,IF($B507="CRÉDITO",$D507-($D507*TAXAS!$C$16)), IF($A507=TAXAS!$A$17,IF($B507="CRÉDITO",$D507-($D507*TAXAS!$C$17)), IF($A507=TAXAS!$A$18,IF($B507="CRÉDITO",$D507-($D507*TAXAS!$C$18)), IF($A507=TAXAS!$A$19,IF($B507="CRÉDITO",$D507-($D507*TAXAS!$C$19)), IF($A507=TAXAS!$A$20,IF($B507="CRÉDITO",$D507-($D507*TAXAS!$C$20)), IF($A507=TAXAS!$A$21,IF($B507="CRÉDITO",$D507-($D507*TAXAS!$C$21)), IF($A507=TAXAS!$A$22,IF($B507="CRÉDITO",$D507-($D507*TAXAS!$C$22)), IF($A507=TAXAS!$A$23,IF($B507="CRÉDITO",$D507-($D507*TAXAS!$C$23)), IF($A507=TAXAS!$A$24,IF($B507="CRÉDITO",$D507-($D507*TAXAS!$C$24)), IF($A507=TAXAS!$A$25,IF($B507="CRÉDITO",$D507-($D507*TAXAS!$C$25)), IF($A507=TAXAS!$A$26,IF($B507="CRÉDITO",$D507-($D507*TAXAS!$C$26)), IF($A507=TAXAS!$A$27,IF($B507="CRÉDITO",$D507-($D507*TAXAS!$C$27))))))))))))))))))))))))))/1</f>
        <v>0</v>
      </c>
      <c r="G507" s="9">
        <f>IF($A507="VISA",IF($B507="PARCELADO ATÉ 3X",$D507-(D507*TAXAS!$D$4))/3,IF($A507="MASTER",IF($B507="PARCELADO ATÉ 3X",$D507-(D507*TAXAS!$D$5))/3,IF($A507="ELO",IF($B507="PARCELADO ATÉ 3X",$D507-(D507*TAXAS!$D$6))/3,IF($A507="HIPERCARD",IF($B507="PARCELADO ATÉ 3X",$D507-(D507*TAXAS!$D$7))/3,IF($A507="DINERS",IF($B507="PARCELADO ATÉ 3X",$D507-(D507*TAXAS!$D$8))/3,IF($A507="AMERICA EXPRESS",IF($B507="PARCELADO ATÉ 3X",$D507-(D507*TAXAS!$D$9))/3,IF($A507=TAXAS!$A$10,IF($B507="PARCELADO ATÉ 3X",$D507-($D507*TAXAS!$D$10))/3,IF($A507=TAXAS!$A$11,IF($B507="PARCELADO ATÉ 3X",$D507-($D507*TAXAS!$D$11))/3,IF($A507=TAXAS!$A$12,IF($B507="PARCELADO ATÉ 3X",$D507-($D507*TAXAS!$D$12))/3,IF($A507=TAXAS!$A$13,IF($B507="PARCELADO ATÉ 3X",$D507-($D507*TAXAS!$D$13))/3,IF($A507=TAXAS!$A$14,IF($B507="PARCELADO ATÉ 3X",$D507-($D507*TAXAS!$D$14))/3,IF($A507=TAXAS!$A$15,IF($B507="PARCELADO ATÉ 3X",$D507-($D507*TAXAS!$D$15))/3,IF($A507=TAXAS!$A$16,IF($B507="PARCELADO ATÉ 3X",$D507-($D507*TAXAS!$D$16))/3,IF($A507=TAXAS!$A$17,IF($B507="PARCELADO ATÉ 3X",$D507-($D507*TAXAS!$D$17))/3,IF($A507=TAXAS!$A$18,IF($B507="PARCELADO ATÉ 3X",$D507-($D507*TAXAS!$D$18))/3,IF($A507=TAXAS!$A$19,IF($B507="PARCELADO ATÉ 3X",$D507-($D507*TAXAS!$D$19))/3,IF($A507=TAXAS!$A$20,IF($B507="PARCELADO ATÉ 3X",$D507-($D507*TAXAS!$D$20))/3,IF($A507=TAXAS!$A$21,IF($B507="PARCELADO ATÉ 3X",$D507-($D507*TAXAS!$D$21))/3,IF($A507=TAXAS!$A$22,IF($B507="PARCELADO ATÉ 3X",$D507-($D507*TAXAS!$D$22))/3,IF($A507=TAXAS!$A$23,IF($B507="PARCELADO ATÉ 3X",$D507-($D507*TAXAS!$D$23))/3,IF($A507=TAXAS!$A$24,IF($B507="PARCELADO ATÉ 3X",$D507-($D507*TAXAS!$D$24))/3,IF($A507=TAXAS!$A$25,IF($B507="PARCELADO ATÉ 3X",$D507-($D507*TAXAS!$D$25))/3,IF($A507=TAXAS!$A$26,IF($B507="PARCELADO ATÉ 3X",$D507-($D507*TAXAS!$D$26))/3,IF($A507=TAXAS!$A$27,IF($B507="PARCELADO ATÉ 3X",$D507-($D507*TAXAS!$D$27))/3))))))))))))))))))))))))/1</f>
        <v>0</v>
      </c>
      <c r="H507" s="9">
        <f>IF($A507="VISA",IF($B507="PARCELADO ATÉ 6X",$D507-(D507*TAXAS!$E$4))/6,IF($A507="MASTER",IF($B507="PARCELADO ATÉ 6X",$D507-(D507*TAXAS!$E$5))/6,IF($A507="ELO",IF($B507="PARCELADO ATÉ 6X",$D507-(D507*TAXAS!$E$6))/6,IF($A507="HIPERCARD",IF($B507="PARCELADO ATÉ 6X",$D507-(D507*TAXAS!$E$7))/6,IF($A507="DINERS",IF($B507="PARCELADO ATÉ 6X",$D507-(D507*TAXAS!$E$8))/6,IF($A507="AMERICA EXPRESS",IF($B507="PARCELADO ATÉ 6X",$D507-(D507*TAXAS!$E$9))/6,IF($A507=TAXAS!$A$10,IF($B507="PARCELADO ATÉ 6X",$D507-($D507*TAXAS!$E$10))/6,IF($A507=TAXAS!$A$11,IF($B507="PARCELADO ATÉ 6X",$D507-($D507*TAXAS!$E$11))/6,IF($A507=TAXAS!$A$12,IF($B507="PARCELADO ATÉ 6X",$D507-($D507*TAXAS!$E$12))/6,IF($A507=TAXAS!$A$13,IF($B507="PARCELADO ATÉ 6X",$D507-($D507*TAXAS!$E$13))/6,IF($A507=TAXAS!$A$14,IF($B507="PARCELADO ATÉ 6X",$D507-($D507*TAXAS!$E$14))/6,IF($A507=TAXAS!$A$15,IF($B507="PARCELADO ATÉ 6X",$D507-($D507*TAXAS!$E$15))/6,IF($A507=TAXAS!$A$16,IF($B507="PARCELADO ATÉ 6X",$D507-($D507*TAXAS!$E$16))/6,IF($A507=TAXAS!$A$17,IF($B507="PARCELADO ATÉ 6X",$D507-($D507*TAXAS!$E$17))/6,IF($A507=TAXAS!$A$18,IF($B507="PARCELADO ATÉ 6X",$D507-($D507*TAXAS!$E$18))/6,IF($A507=TAXAS!$A$19,IF($B507="PARCELADO ATÉ 6X",$D507-($D507*TAXAS!$E$19))/6,IF($A507=TAXAS!$A$20,IF($B507="PARCELADO ATÉ 6X",$D507-($D507*TAXAS!$E$20))/6,IF($A507=TAXAS!$A$21,IF($B507="PARCELADO ATÉ 6X",$D507-($D507*TAXAS!$E$21))/6,IF($A507=TAXAS!$A$22,IF($B507="PARCELADO ATÉ 6X",$D507-($D507*TAXAS!$E$22))/6,IF($A507=TAXAS!$A$23,IF($B507="PARCELADO ATÉ 6X",$D507-($D507*TAXAS!$E$23))/6,IF($A507=TAXAS!$A$24,IF($B507="PARCELADO ATÉ 6X",$D507-($D507*TAXAS!$E$24))/6,IF($A507=TAXAS!$A$25,IF($B507="PARCELADO ATÉ 6X",$D507-($D507*TAXAS!$E$25))/6,IF($A507=TAXAS!$A$26,IF($B507="PARCELADO ATÉ 6X",$D507-($D507*TAXAS!$E$26))/6,IF($A507=TAXAS!$A$27,IF($B507="PARCELADO ATÉ 6X",$D507-($D507*TAXAS!$E$27))/6))))))))))))))))))))))))/1</f>
        <v>0</v>
      </c>
      <c r="I507" s="9">
        <f>IF($A507="VISA",IF($B507="PARCELADO ATÉ 12X",$D507-(D507*TAXAS!$F$4))/12,IF($A507="MASTER",IF($B507="PARCELADO ATÉ 12X",$D507-(D507*TAXAS!$F$5))/12,IF($A507="ELO",IF($B507="PARCELADO ATÉ 12X",$D507-(D507*TAXAS!$F$6))/12,IF($A507="HIPERCARD",IF($B507="PARCELADO ATÉ 12X",$D507-(D507*TAXAS!$F$7))/12,IF($A507="DINERS",IF($B507="PARCELADO ATÉ 12X",$D507-(D507*TAXAS!$F$8))/12,IF($A507="AMERICA EXPRESS",IF($B507="PARCELADO ATÉ 12X",$D507-(D507*TAXAS!$F$9))/12,IF($A507=TAXAS!$A$10,IF($B507="PARCELADO ATÉ 12X",$D507-($D507*TAXAS!$F$10))/12,IF($A507=TAXAS!$A$11,IF($B507="PARCELADO ATÉ 12X",$D507-($D507*TAXAS!$F$11))/12,IF($A507=TAXAS!$A$12,IF($B507="PARCELADO ATÉ 12X",$D507-($D507*TAXAS!$F$12))/12,IF($A507=TAXAS!$A$13,IF($B507="PARCELADO ATÉ 12X",$D507-($D507*TAXAS!$F$13))/12,IF($A507=TAXAS!$A$14,IF($B507="PARCELADO ATÉ 12X",$D507-($D507*TAXAS!$F$14))/12,IF($A507=TAXAS!$A$15,IF($B507="PARCELADO ATÉ 12X",$D507-($D507*TAXAS!$F$15))/12,IF($A507=TAXAS!$A$16,IF($B507="PARCELADO ATÉ 12X",$D507-($D507*TAXAS!$F$16))/12,IF($A507=TAXAS!$A$17,IF($B507="PARCELADO ATÉ 12X",$D507-($D507*TAXAS!$F$17))/12,IF($A507=TAXAS!$A$18,IF($B507="PARCELADO ATÉ 12X",$D507-($D507*TAXAS!$F$18))/12,IF($A507=TAXAS!$A$19,IF($B507="PARCELADO ATÉ 12X",$D507-($D507*TAXAS!$F$19))/12,IF($A507=TAXAS!$A$20,IF($B507="PARCELADO ATÉ 12X",$D507-($D507*TAXAS!$F$20))/12,IF($A507=TAXAS!$A$21,IF($B507="PARCELADO ATÉ 12X",$D507-($D507*TAXAS!$F$21))/12,IF($A507=TAXAS!$A$22,IF($B507="PARCELADO ATÉ 12X",$D507-($D507*TAXAS!$F$22))/12,IF($A507=TAXAS!$A$23,IF($B507="PARCELADO ATÉ 12X",$D507-($D507*TAXAS!$F$23))/12,IF($A507=TAXAS!$A$24,IF($B507="PARCELADO ATÉ 12X",$D507-($D507*TAXAS!$F$24))/12,IF($A507=TAXAS!$A$25,IF($B507="PARCELADO ATÉ 12X",$D507-($D507*TAXAS!$F$25))/12,IF($A507=TAXAS!$A$26,IF($B507="PARCELADO ATÉ 12X",$D507-($D507*TAXAS!$F$26))/12,IF($A507=TAXAS!$A$27,IF($B507="PARCELADO ATÉ 12X",$D507-($D507*TAXAS!$F$27))/12))))))))))))))))))))))))/1</f>
        <v>0</v>
      </c>
      <c r="J507" s="8">
        <f t="shared" si="0"/>
        <v>0</v>
      </c>
      <c r="K507" s="10" t="b">
        <f>IF($B507="PARCELADO ATÉ 3X",($D507-($D507*TAXAS!$D$4))-$J507)</f>
        <v>0</v>
      </c>
      <c r="L507" s="10" t="b">
        <f>IF($B507="PARCELADO ATÉ 6X",($D507-($D507*TAXAS!$E$4))-$J507)</f>
        <v>0</v>
      </c>
      <c r="M507" s="10" t="b">
        <f>IF($B507="PARCELADO ATÉ 12X",($D507-($D507*TAXAS!$F$4))-$J507)</f>
        <v>0</v>
      </c>
      <c r="N507" s="8">
        <f t="shared" si="1"/>
        <v>0</v>
      </c>
      <c r="O507" s="10">
        <f t="shared" si="2"/>
        <v>0</v>
      </c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spans="1:31" ht="15.75" customHeight="1" x14ac:dyDescent="0.2">
      <c r="A508" s="3"/>
      <c r="B508" s="5"/>
      <c r="C508" s="6"/>
      <c r="D508" s="42"/>
      <c r="E508" s="8">
        <f>IF($A508="VISA",IF($B508="DÉBITO",$D508-($D508*TAXAS!$B$4)),IF($A508="MASTER",IF($B508="DÉBITO",$D508-($D508*TAXAS!$B$5)),IF($A508="ELO", IF($B508="DÉBITO",$D508-($D508*TAXAS!$B$6)),IF($A508="HIPERCARD",IF($B508="DÉBITO",$D508-($D508*TAXAS!$B$7)),IF($A508="DINERS",IF($B508="DÉBITO",$D508-($D508*TAXAS!$B$8)),IF($A508="AMERICA EXPRESS",IF($B508="DÉBITO",$D508-($D508*TAXAS!$B$9)),IF($A508=TAXAS!$A$10,IF($B508="DÉBITO",$D508-($D508*TAXAS!$B$10)), IF($A508=TAXAS!$A$11,IF($B508="DÉBITO",$D508-($D508*TAXAS!$B$11)), IF($A508=TAXAS!$A$12,IF($B508="DÉBITO",$D508-($D508*TAXAS!$B$12)), IF($A508=TAXAS!$A$13,IF($B508="DÉBITO",$D508-($D508*TAXAS!$B$13)), IF($A508=TAXAS!$A$14,IF($B508="DÉBITO",$D508-($D508*TAXAS!$B$14)), IF($A508=TAXAS!$A$15,IF($B508="DÉBITO",$D508-($D508*TAXAS!$B$15)), IF($A508=TAXAS!$A$16,IF($B508="DÉBITO",$D508-($D508*TAXAS!$B$16)), IF($A508=TAXAS!$A$17,IF($B508="DÉBITO",$D508-($D508*TAXAS!$B$17)), IF($A508=TAXAS!$A$18,IF($B508="DÉBITO",$D508-($D508*TAXAS!$B$18)), IF($A508=TAXAS!$A$19,IF($B508="DÉBITO",$D508-($D508*TAXAS!$B$19)), IF($A508=TAXAS!$A$20,IF($B508="DÉBITO",$D508-($D508*TAXAS!$B$20)), IF($A508=TAXAS!$A$21,IF($B508="DÉBITO",$D508-($D508*TAXAS!$B$21)), IF($A508=TAXAS!$A$22,IF($B508="DÉBITO",$D508-($D508*TAXAS!$B$22)), IF($A508=TAXAS!$A$23,IF($B508="DÉBITO",$D508-($D508*TAXAS!$B$23)), IF($A508=TAXAS!$A$24,IF($B508="DÉBITO",$D508-($D508*TAXAS!$B$24)), IF($A508=TAXAS!$A$25,IF($B508="DÉBITO",$D508-($D508*TAXAS!$B$25)), IF($A508=TAXAS!$A$26,IF($B508="DÉBITO",$D508-($D508*TAXAS!$B$26)), IF($A508=TAXAS!$A$27,IF($B508="DÉBITO",$D508-($D508*TAXAS!$B$27))))))))))))))))))))))))))/1</f>
        <v>0</v>
      </c>
      <c r="F508" s="8">
        <f>IF($A508="VISA",IF($B508="CRÉDITO",$D508-($D508*TAXAS!$C$4)),IF($A508="MASTER",IF($B508="CRÉDITO",$D508-($D508*TAXAS!$C$5)),IF($A508="ELO", IF($B508="CRÉDITO",$D508-($D508*TAXAS!$C$6)),IF($A508="HIPERCARD",IF($B508="CRÉDITO",$D508-($D508*TAXAS!$C$7)),IF($A508="DINERS",IF($B508="CRÉDITO",$D508-($D508*TAXAS!$C$8)),IF($A508="AMERICA EXPRESS",IF($B508="CRÉDITO",$D508-($D508*TAXAS!$C$9)),IF($A508=TAXAS!$A$10,IF($B508="CRÉDITO",$D508-($D508*TAXAS!$C$10)), IF($A508=TAXAS!$A$11,IF($B508="CRÉDITO",$D508-($D508*TAXAS!$C$11)), IF($A508=TAXAS!$A$12,IF($B508="CRÉDITO",$D508-($D508*TAXAS!$C$12)), IF($A508=TAXAS!$A$13,IF($B508="CRÉDITO",$D508-($D508*TAXAS!$C$13)), IF($A508=TAXAS!$A$14,IF($B508="CRÉDITO",$D508-($D508*TAXAS!$C$14)), IF($A508=TAXAS!$A$15,IF($B508="CRÉDITO",$D508-($D508*TAXAS!$C$15)), IF($A508=TAXAS!$A$16,IF($B508="CRÉDITO",$D508-($D508*TAXAS!$C$16)), IF($A508=TAXAS!$A$17,IF($B508="CRÉDITO",$D508-($D508*TAXAS!$C$17)), IF($A508=TAXAS!$A$18,IF($B508="CRÉDITO",$D508-($D508*TAXAS!$C$18)), IF($A508=TAXAS!$A$19,IF($B508="CRÉDITO",$D508-($D508*TAXAS!$C$19)), IF($A508=TAXAS!$A$20,IF($B508="CRÉDITO",$D508-($D508*TAXAS!$C$20)), IF($A508=TAXAS!$A$21,IF($B508="CRÉDITO",$D508-($D508*TAXAS!$C$21)), IF($A508=TAXAS!$A$22,IF($B508="CRÉDITO",$D508-($D508*TAXAS!$C$22)), IF($A508=TAXAS!$A$23,IF($B508="CRÉDITO",$D508-($D508*TAXAS!$C$23)), IF($A508=TAXAS!$A$24,IF($B508="CRÉDITO",$D508-($D508*TAXAS!$C$24)), IF($A508=TAXAS!$A$25,IF($B508="CRÉDITO",$D508-($D508*TAXAS!$C$25)), IF($A508=TAXAS!$A$26,IF($B508="CRÉDITO",$D508-($D508*TAXAS!$C$26)), IF($A508=TAXAS!$A$27,IF($B508="CRÉDITO",$D508-($D508*TAXAS!$C$27))))))))))))))))))))))))))/1</f>
        <v>0</v>
      </c>
      <c r="G508" s="9">
        <f>IF($A508="VISA",IF($B508="PARCELADO ATÉ 3X",$D508-(D508*TAXAS!$D$4))/3,IF($A508="MASTER",IF($B508="PARCELADO ATÉ 3X",$D508-(D508*TAXAS!$D$5))/3,IF($A508="ELO",IF($B508="PARCELADO ATÉ 3X",$D508-(D508*TAXAS!$D$6))/3,IF($A508="HIPERCARD",IF($B508="PARCELADO ATÉ 3X",$D508-(D508*TAXAS!$D$7))/3,IF($A508="DINERS",IF($B508="PARCELADO ATÉ 3X",$D508-(D508*TAXAS!$D$8))/3,IF($A508="AMERICA EXPRESS",IF($B508="PARCELADO ATÉ 3X",$D508-(D508*TAXAS!$D$9))/3,IF($A508=TAXAS!$A$10,IF($B508="PARCELADO ATÉ 3X",$D508-($D508*TAXAS!$D$10))/3,IF($A508=TAXAS!$A$11,IF($B508="PARCELADO ATÉ 3X",$D508-($D508*TAXAS!$D$11))/3,IF($A508=TAXAS!$A$12,IF($B508="PARCELADO ATÉ 3X",$D508-($D508*TAXAS!$D$12))/3,IF($A508=TAXAS!$A$13,IF($B508="PARCELADO ATÉ 3X",$D508-($D508*TAXAS!$D$13))/3,IF($A508=TAXAS!$A$14,IF($B508="PARCELADO ATÉ 3X",$D508-($D508*TAXAS!$D$14))/3,IF($A508=TAXAS!$A$15,IF($B508="PARCELADO ATÉ 3X",$D508-($D508*TAXAS!$D$15))/3,IF($A508=TAXAS!$A$16,IF($B508="PARCELADO ATÉ 3X",$D508-($D508*TAXAS!$D$16))/3,IF($A508=TAXAS!$A$17,IF($B508="PARCELADO ATÉ 3X",$D508-($D508*TAXAS!$D$17))/3,IF($A508=TAXAS!$A$18,IF($B508="PARCELADO ATÉ 3X",$D508-($D508*TAXAS!$D$18))/3,IF($A508=TAXAS!$A$19,IF($B508="PARCELADO ATÉ 3X",$D508-($D508*TAXAS!$D$19))/3,IF($A508=TAXAS!$A$20,IF($B508="PARCELADO ATÉ 3X",$D508-($D508*TAXAS!$D$20))/3,IF($A508=TAXAS!$A$21,IF($B508="PARCELADO ATÉ 3X",$D508-($D508*TAXAS!$D$21))/3,IF($A508=TAXAS!$A$22,IF($B508="PARCELADO ATÉ 3X",$D508-($D508*TAXAS!$D$22))/3,IF($A508=TAXAS!$A$23,IF($B508="PARCELADO ATÉ 3X",$D508-($D508*TAXAS!$D$23))/3,IF($A508=TAXAS!$A$24,IF($B508="PARCELADO ATÉ 3X",$D508-($D508*TAXAS!$D$24))/3,IF($A508=TAXAS!$A$25,IF($B508="PARCELADO ATÉ 3X",$D508-($D508*TAXAS!$D$25))/3,IF($A508=TAXAS!$A$26,IF($B508="PARCELADO ATÉ 3X",$D508-($D508*TAXAS!$D$26))/3,IF($A508=TAXAS!$A$27,IF($B508="PARCELADO ATÉ 3X",$D508-($D508*TAXAS!$D$27))/3))))))))))))))))))))))))/1</f>
        <v>0</v>
      </c>
      <c r="H508" s="9">
        <f>IF($A508="VISA",IF($B508="PARCELADO ATÉ 6X",$D508-(D508*TAXAS!$E$4))/6,IF($A508="MASTER",IF($B508="PARCELADO ATÉ 6X",$D508-(D508*TAXAS!$E$5))/6,IF($A508="ELO",IF($B508="PARCELADO ATÉ 6X",$D508-(D508*TAXAS!$E$6))/6,IF($A508="HIPERCARD",IF($B508="PARCELADO ATÉ 6X",$D508-(D508*TAXAS!$E$7))/6,IF($A508="DINERS",IF($B508="PARCELADO ATÉ 6X",$D508-(D508*TAXAS!$E$8))/6,IF($A508="AMERICA EXPRESS",IF($B508="PARCELADO ATÉ 6X",$D508-(D508*TAXAS!$E$9))/6,IF($A508=TAXAS!$A$10,IF($B508="PARCELADO ATÉ 6X",$D508-($D508*TAXAS!$E$10))/6,IF($A508=TAXAS!$A$11,IF($B508="PARCELADO ATÉ 6X",$D508-($D508*TAXAS!$E$11))/6,IF($A508=TAXAS!$A$12,IF($B508="PARCELADO ATÉ 6X",$D508-($D508*TAXAS!$E$12))/6,IF($A508=TAXAS!$A$13,IF($B508="PARCELADO ATÉ 6X",$D508-($D508*TAXAS!$E$13))/6,IF($A508=TAXAS!$A$14,IF($B508="PARCELADO ATÉ 6X",$D508-($D508*TAXAS!$E$14))/6,IF($A508=TAXAS!$A$15,IF($B508="PARCELADO ATÉ 6X",$D508-($D508*TAXAS!$E$15))/6,IF($A508=TAXAS!$A$16,IF($B508="PARCELADO ATÉ 6X",$D508-($D508*TAXAS!$E$16))/6,IF($A508=TAXAS!$A$17,IF($B508="PARCELADO ATÉ 6X",$D508-($D508*TAXAS!$E$17))/6,IF($A508=TAXAS!$A$18,IF($B508="PARCELADO ATÉ 6X",$D508-($D508*TAXAS!$E$18))/6,IF($A508=TAXAS!$A$19,IF($B508="PARCELADO ATÉ 6X",$D508-($D508*TAXAS!$E$19))/6,IF($A508=TAXAS!$A$20,IF($B508="PARCELADO ATÉ 6X",$D508-($D508*TAXAS!$E$20))/6,IF($A508=TAXAS!$A$21,IF($B508="PARCELADO ATÉ 6X",$D508-($D508*TAXAS!$E$21))/6,IF($A508=TAXAS!$A$22,IF($B508="PARCELADO ATÉ 6X",$D508-($D508*TAXAS!$E$22))/6,IF($A508=TAXAS!$A$23,IF($B508="PARCELADO ATÉ 6X",$D508-($D508*TAXAS!$E$23))/6,IF($A508=TAXAS!$A$24,IF($B508="PARCELADO ATÉ 6X",$D508-($D508*TAXAS!$E$24))/6,IF($A508=TAXAS!$A$25,IF($B508="PARCELADO ATÉ 6X",$D508-($D508*TAXAS!$E$25))/6,IF($A508=TAXAS!$A$26,IF($B508="PARCELADO ATÉ 6X",$D508-($D508*TAXAS!$E$26))/6,IF($A508=TAXAS!$A$27,IF($B508="PARCELADO ATÉ 6X",$D508-($D508*TAXAS!$E$27))/6))))))))))))))))))))))))/1</f>
        <v>0</v>
      </c>
      <c r="I508" s="9">
        <f>IF($A508="VISA",IF($B508="PARCELADO ATÉ 12X",$D508-(D508*TAXAS!$F$4))/12,IF($A508="MASTER",IF($B508="PARCELADO ATÉ 12X",$D508-(D508*TAXAS!$F$5))/12,IF($A508="ELO",IF($B508="PARCELADO ATÉ 12X",$D508-(D508*TAXAS!$F$6))/12,IF($A508="HIPERCARD",IF($B508="PARCELADO ATÉ 12X",$D508-(D508*TAXAS!$F$7))/12,IF($A508="DINERS",IF($B508="PARCELADO ATÉ 12X",$D508-(D508*TAXAS!$F$8))/12,IF($A508="AMERICA EXPRESS",IF($B508="PARCELADO ATÉ 12X",$D508-(D508*TAXAS!$F$9))/12,IF($A508=TAXAS!$A$10,IF($B508="PARCELADO ATÉ 12X",$D508-($D508*TAXAS!$F$10))/12,IF($A508=TAXAS!$A$11,IF($B508="PARCELADO ATÉ 12X",$D508-($D508*TAXAS!$F$11))/12,IF($A508=TAXAS!$A$12,IF($B508="PARCELADO ATÉ 12X",$D508-($D508*TAXAS!$F$12))/12,IF($A508=TAXAS!$A$13,IF($B508="PARCELADO ATÉ 12X",$D508-($D508*TAXAS!$F$13))/12,IF($A508=TAXAS!$A$14,IF($B508="PARCELADO ATÉ 12X",$D508-($D508*TAXAS!$F$14))/12,IF($A508=TAXAS!$A$15,IF($B508="PARCELADO ATÉ 12X",$D508-($D508*TAXAS!$F$15))/12,IF($A508=TAXAS!$A$16,IF($B508="PARCELADO ATÉ 12X",$D508-($D508*TAXAS!$F$16))/12,IF($A508=TAXAS!$A$17,IF($B508="PARCELADO ATÉ 12X",$D508-($D508*TAXAS!$F$17))/12,IF($A508=TAXAS!$A$18,IF($B508="PARCELADO ATÉ 12X",$D508-($D508*TAXAS!$F$18))/12,IF($A508=TAXAS!$A$19,IF($B508="PARCELADO ATÉ 12X",$D508-($D508*TAXAS!$F$19))/12,IF($A508=TAXAS!$A$20,IF($B508="PARCELADO ATÉ 12X",$D508-($D508*TAXAS!$F$20))/12,IF($A508=TAXAS!$A$21,IF($B508="PARCELADO ATÉ 12X",$D508-($D508*TAXAS!$F$21))/12,IF($A508=TAXAS!$A$22,IF($B508="PARCELADO ATÉ 12X",$D508-($D508*TAXAS!$F$22))/12,IF($A508=TAXAS!$A$23,IF($B508="PARCELADO ATÉ 12X",$D508-($D508*TAXAS!$F$23))/12,IF($A508=TAXAS!$A$24,IF($B508="PARCELADO ATÉ 12X",$D508-($D508*TAXAS!$F$24))/12,IF($A508=TAXAS!$A$25,IF($B508="PARCELADO ATÉ 12X",$D508-($D508*TAXAS!$F$25))/12,IF($A508=TAXAS!$A$26,IF($B508="PARCELADO ATÉ 12X",$D508-($D508*TAXAS!$F$26))/12,IF($A508=TAXAS!$A$27,IF($B508="PARCELADO ATÉ 12X",$D508-($D508*TAXAS!$F$27))/12))))))))))))))))))))))))/1</f>
        <v>0</v>
      </c>
      <c r="J508" s="8">
        <f t="shared" si="0"/>
        <v>0</v>
      </c>
      <c r="K508" s="10" t="b">
        <f>IF($B508="PARCELADO ATÉ 3X",($D508-($D508*TAXAS!$D$4))-$J508)</f>
        <v>0</v>
      </c>
      <c r="L508" s="10" t="b">
        <f>IF($B508="PARCELADO ATÉ 6X",($D508-($D508*TAXAS!$E$4))-$J508)</f>
        <v>0</v>
      </c>
      <c r="M508" s="10" t="b">
        <f>IF($B508="PARCELADO ATÉ 12X",($D508-($D508*TAXAS!$F$4))-$J508)</f>
        <v>0</v>
      </c>
      <c r="N508" s="8">
        <f t="shared" si="1"/>
        <v>0</v>
      </c>
      <c r="O508" s="10">
        <f t="shared" si="2"/>
        <v>0</v>
      </c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spans="1:31" ht="15.75" customHeight="1" x14ac:dyDescent="0.2">
      <c r="A509" s="3"/>
      <c r="B509" s="5"/>
      <c r="C509" s="6"/>
      <c r="D509" s="42"/>
      <c r="E509" s="8">
        <f>IF($A509="VISA",IF($B509="DÉBITO",$D509-($D509*TAXAS!$B$4)),IF($A509="MASTER",IF($B509="DÉBITO",$D509-($D509*TAXAS!$B$5)),IF($A509="ELO", IF($B509="DÉBITO",$D509-($D509*TAXAS!$B$6)),IF($A509="HIPERCARD",IF($B509="DÉBITO",$D509-($D509*TAXAS!$B$7)),IF($A509="DINERS",IF($B509="DÉBITO",$D509-($D509*TAXAS!$B$8)),IF($A509="AMERICA EXPRESS",IF($B509="DÉBITO",$D509-($D509*TAXAS!$B$9)),IF($A509=TAXAS!$A$10,IF($B509="DÉBITO",$D509-($D509*TAXAS!$B$10)), IF($A509=TAXAS!$A$11,IF($B509="DÉBITO",$D509-($D509*TAXAS!$B$11)), IF($A509=TAXAS!$A$12,IF($B509="DÉBITO",$D509-($D509*TAXAS!$B$12)), IF($A509=TAXAS!$A$13,IF($B509="DÉBITO",$D509-($D509*TAXAS!$B$13)), IF($A509=TAXAS!$A$14,IF($B509="DÉBITO",$D509-($D509*TAXAS!$B$14)), IF($A509=TAXAS!$A$15,IF($B509="DÉBITO",$D509-($D509*TAXAS!$B$15)), IF($A509=TAXAS!$A$16,IF($B509="DÉBITO",$D509-($D509*TAXAS!$B$16)), IF($A509=TAXAS!$A$17,IF($B509="DÉBITO",$D509-($D509*TAXAS!$B$17)), IF($A509=TAXAS!$A$18,IF($B509="DÉBITO",$D509-($D509*TAXAS!$B$18)), IF($A509=TAXAS!$A$19,IF($B509="DÉBITO",$D509-($D509*TAXAS!$B$19)), IF($A509=TAXAS!$A$20,IF($B509="DÉBITO",$D509-($D509*TAXAS!$B$20)), IF($A509=TAXAS!$A$21,IF($B509="DÉBITO",$D509-($D509*TAXAS!$B$21)), IF($A509=TAXAS!$A$22,IF($B509="DÉBITO",$D509-($D509*TAXAS!$B$22)), IF($A509=TAXAS!$A$23,IF($B509="DÉBITO",$D509-($D509*TAXAS!$B$23)), IF($A509=TAXAS!$A$24,IF($B509="DÉBITO",$D509-($D509*TAXAS!$B$24)), IF($A509=TAXAS!$A$25,IF($B509="DÉBITO",$D509-($D509*TAXAS!$B$25)), IF($A509=TAXAS!$A$26,IF($B509="DÉBITO",$D509-($D509*TAXAS!$B$26)), IF($A509=TAXAS!$A$27,IF($B509="DÉBITO",$D509-($D509*TAXAS!$B$27))))))))))))))))))))))))))/1</f>
        <v>0</v>
      </c>
      <c r="F509" s="8">
        <f>IF($A509="VISA",IF($B509="CRÉDITO",$D509-($D509*TAXAS!$C$4)),IF($A509="MASTER",IF($B509="CRÉDITO",$D509-($D509*TAXAS!$C$5)),IF($A509="ELO", IF($B509="CRÉDITO",$D509-($D509*TAXAS!$C$6)),IF($A509="HIPERCARD",IF($B509="CRÉDITO",$D509-($D509*TAXAS!$C$7)),IF($A509="DINERS",IF($B509="CRÉDITO",$D509-($D509*TAXAS!$C$8)),IF($A509="AMERICA EXPRESS",IF($B509="CRÉDITO",$D509-($D509*TAXAS!$C$9)),IF($A509=TAXAS!$A$10,IF($B509="CRÉDITO",$D509-($D509*TAXAS!$C$10)), IF($A509=TAXAS!$A$11,IF($B509="CRÉDITO",$D509-($D509*TAXAS!$C$11)), IF($A509=TAXAS!$A$12,IF($B509="CRÉDITO",$D509-($D509*TAXAS!$C$12)), IF($A509=TAXAS!$A$13,IF($B509="CRÉDITO",$D509-($D509*TAXAS!$C$13)), IF($A509=TAXAS!$A$14,IF($B509="CRÉDITO",$D509-($D509*TAXAS!$C$14)), IF($A509=TAXAS!$A$15,IF($B509="CRÉDITO",$D509-($D509*TAXAS!$C$15)), IF($A509=TAXAS!$A$16,IF($B509="CRÉDITO",$D509-($D509*TAXAS!$C$16)), IF($A509=TAXAS!$A$17,IF($B509="CRÉDITO",$D509-($D509*TAXAS!$C$17)), IF($A509=TAXAS!$A$18,IF($B509="CRÉDITO",$D509-($D509*TAXAS!$C$18)), IF($A509=TAXAS!$A$19,IF($B509="CRÉDITO",$D509-($D509*TAXAS!$C$19)), IF($A509=TAXAS!$A$20,IF($B509="CRÉDITO",$D509-($D509*TAXAS!$C$20)), IF($A509=TAXAS!$A$21,IF($B509="CRÉDITO",$D509-($D509*TAXAS!$C$21)), IF($A509=TAXAS!$A$22,IF($B509="CRÉDITO",$D509-($D509*TAXAS!$C$22)), IF($A509=TAXAS!$A$23,IF($B509="CRÉDITO",$D509-($D509*TAXAS!$C$23)), IF($A509=TAXAS!$A$24,IF($B509="CRÉDITO",$D509-($D509*TAXAS!$C$24)), IF($A509=TAXAS!$A$25,IF($B509="CRÉDITO",$D509-($D509*TAXAS!$C$25)), IF($A509=TAXAS!$A$26,IF($B509="CRÉDITO",$D509-($D509*TAXAS!$C$26)), IF($A509=TAXAS!$A$27,IF($B509="CRÉDITO",$D509-($D509*TAXAS!$C$27))))))))))))))))))))))))))/1</f>
        <v>0</v>
      </c>
      <c r="G509" s="9">
        <f>IF($A509="VISA",IF($B509="PARCELADO ATÉ 3X",$D509-(D509*TAXAS!$D$4))/3,IF($A509="MASTER",IF($B509="PARCELADO ATÉ 3X",$D509-(D509*TAXAS!$D$5))/3,IF($A509="ELO",IF($B509="PARCELADO ATÉ 3X",$D509-(D509*TAXAS!$D$6))/3,IF($A509="HIPERCARD",IF($B509="PARCELADO ATÉ 3X",$D509-(D509*TAXAS!$D$7))/3,IF($A509="DINERS",IF($B509="PARCELADO ATÉ 3X",$D509-(D509*TAXAS!$D$8))/3,IF($A509="AMERICA EXPRESS",IF($B509="PARCELADO ATÉ 3X",$D509-(D509*TAXAS!$D$9))/3,IF($A509=TAXAS!$A$10,IF($B509="PARCELADO ATÉ 3X",$D509-($D509*TAXAS!$D$10))/3,IF($A509=TAXAS!$A$11,IF($B509="PARCELADO ATÉ 3X",$D509-($D509*TAXAS!$D$11))/3,IF($A509=TAXAS!$A$12,IF($B509="PARCELADO ATÉ 3X",$D509-($D509*TAXAS!$D$12))/3,IF($A509=TAXAS!$A$13,IF($B509="PARCELADO ATÉ 3X",$D509-($D509*TAXAS!$D$13))/3,IF($A509=TAXAS!$A$14,IF($B509="PARCELADO ATÉ 3X",$D509-($D509*TAXAS!$D$14))/3,IF($A509=TAXAS!$A$15,IF($B509="PARCELADO ATÉ 3X",$D509-($D509*TAXAS!$D$15))/3,IF($A509=TAXAS!$A$16,IF($B509="PARCELADO ATÉ 3X",$D509-($D509*TAXAS!$D$16))/3,IF($A509=TAXAS!$A$17,IF($B509="PARCELADO ATÉ 3X",$D509-($D509*TAXAS!$D$17))/3,IF($A509=TAXAS!$A$18,IF($B509="PARCELADO ATÉ 3X",$D509-($D509*TAXAS!$D$18))/3,IF($A509=TAXAS!$A$19,IF($B509="PARCELADO ATÉ 3X",$D509-($D509*TAXAS!$D$19))/3,IF($A509=TAXAS!$A$20,IF($B509="PARCELADO ATÉ 3X",$D509-($D509*TAXAS!$D$20))/3,IF($A509=TAXAS!$A$21,IF($B509="PARCELADO ATÉ 3X",$D509-($D509*TAXAS!$D$21))/3,IF($A509=TAXAS!$A$22,IF($B509="PARCELADO ATÉ 3X",$D509-($D509*TAXAS!$D$22))/3,IF($A509=TAXAS!$A$23,IF($B509="PARCELADO ATÉ 3X",$D509-($D509*TAXAS!$D$23))/3,IF($A509=TAXAS!$A$24,IF($B509="PARCELADO ATÉ 3X",$D509-($D509*TAXAS!$D$24))/3,IF($A509=TAXAS!$A$25,IF($B509="PARCELADO ATÉ 3X",$D509-($D509*TAXAS!$D$25))/3,IF($A509=TAXAS!$A$26,IF($B509="PARCELADO ATÉ 3X",$D509-($D509*TAXAS!$D$26))/3,IF($A509=TAXAS!$A$27,IF($B509="PARCELADO ATÉ 3X",$D509-($D509*TAXAS!$D$27))/3))))))))))))))))))))))))/1</f>
        <v>0</v>
      </c>
      <c r="H509" s="9">
        <f>IF($A509="VISA",IF($B509="PARCELADO ATÉ 6X",$D509-(D509*TAXAS!$E$4))/6,IF($A509="MASTER",IF($B509="PARCELADO ATÉ 6X",$D509-(D509*TAXAS!$E$5))/6,IF($A509="ELO",IF($B509="PARCELADO ATÉ 6X",$D509-(D509*TAXAS!$E$6))/6,IF($A509="HIPERCARD",IF($B509="PARCELADO ATÉ 6X",$D509-(D509*TAXAS!$E$7))/6,IF($A509="DINERS",IF($B509="PARCELADO ATÉ 6X",$D509-(D509*TAXAS!$E$8))/6,IF($A509="AMERICA EXPRESS",IF($B509="PARCELADO ATÉ 6X",$D509-(D509*TAXAS!$E$9))/6,IF($A509=TAXAS!$A$10,IF($B509="PARCELADO ATÉ 6X",$D509-($D509*TAXAS!$E$10))/6,IF($A509=TAXAS!$A$11,IF($B509="PARCELADO ATÉ 6X",$D509-($D509*TAXAS!$E$11))/6,IF($A509=TAXAS!$A$12,IF($B509="PARCELADO ATÉ 6X",$D509-($D509*TAXAS!$E$12))/6,IF($A509=TAXAS!$A$13,IF($B509="PARCELADO ATÉ 6X",$D509-($D509*TAXAS!$E$13))/6,IF($A509=TAXAS!$A$14,IF($B509="PARCELADO ATÉ 6X",$D509-($D509*TAXAS!$E$14))/6,IF($A509=TAXAS!$A$15,IF($B509="PARCELADO ATÉ 6X",$D509-($D509*TAXAS!$E$15))/6,IF($A509=TAXAS!$A$16,IF($B509="PARCELADO ATÉ 6X",$D509-($D509*TAXAS!$E$16))/6,IF($A509=TAXAS!$A$17,IF($B509="PARCELADO ATÉ 6X",$D509-($D509*TAXAS!$E$17))/6,IF($A509=TAXAS!$A$18,IF($B509="PARCELADO ATÉ 6X",$D509-($D509*TAXAS!$E$18))/6,IF($A509=TAXAS!$A$19,IF($B509="PARCELADO ATÉ 6X",$D509-($D509*TAXAS!$E$19))/6,IF($A509=TAXAS!$A$20,IF($B509="PARCELADO ATÉ 6X",$D509-($D509*TAXAS!$E$20))/6,IF($A509=TAXAS!$A$21,IF($B509="PARCELADO ATÉ 6X",$D509-($D509*TAXAS!$E$21))/6,IF($A509=TAXAS!$A$22,IF($B509="PARCELADO ATÉ 6X",$D509-($D509*TAXAS!$E$22))/6,IF($A509=TAXAS!$A$23,IF($B509="PARCELADO ATÉ 6X",$D509-($D509*TAXAS!$E$23))/6,IF($A509=TAXAS!$A$24,IF($B509="PARCELADO ATÉ 6X",$D509-($D509*TAXAS!$E$24))/6,IF($A509=TAXAS!$A$25,IF($B509="PARCELADO ATÉ 6X",$D509-($D509*TAXAS!$E$25))/6,IF($A509=TAXAS!$A$26,IF($B509="PARCELADO ATÉ 6X",$D509-($D509*TAXAS!$E$26))/6,IF($A509=TAXAS!$A$27,IF($B509="PARCELADO ATÉ 6X",$D509-($D509*TAXAS!$E$27))/6))))))))))))))))))))))))/1</f>
        <v>0</v>
      </c>
      <c r="I509" s="9">
        <f>IF($A509="VISA",IF($B509="PARCELADO ATÉ 12X",$D509-(D509*TAXAS!$F$4))/12,IF($A509="MASTER",IF($B509="PARCELADO ATÉ 12X",$D509-(D509*TAXAS!$F$5))/12,IF($A509="ELO",IF($B509="PARCELADO ATÉ 12X",$D509-(D509*TAXAS!$F$6))/12,IF($A509="HIPERCARD",IF($B509="PARCELADO ATÉ 12X",$D509-(D509*TAXAS!$F$7))/12,IF($A509="DINERS",IF($B509="PARCELADO ATÉ 12X",$D509-(D509*TAXAS!$F$8))/12,IF($A509="AMERICA EXPRESS",IF($B509="PARCELADO ATÉ 12X",$D509-(D509*TAXAS!$F$9))/12,IF($A509=TAXAS!$A$10,IF($B509="PARCELADO ATÉ 12X",$D509-($D509*TAXAS!$F$10))/12,IF($A509=TAXAS!$A$11,IF($B509="PARCELADO ATÉ 12X",$D509-($D509*TAXAS!$F$11))/12,IF($A509=TAXAS!$A$12,IF($B509="PARCELADO ATÉ 12X",$D509-($D509*TAXAS!$F$12))/12,IF($A509=TAXAS!$A$13,IF($B509="PARCELADO ATÉ 12X",$D509-($D509*TAXAS!$F$13))/12,IF($A509=TAXAS!$A$14,IF($B509="PARCELADO ATÉ 12X",$D509-($D509*TAXAS!$F$14))/12,IF($A509=TAXAS!$A$15,IF($B509="PARCELADO ATÉ 12X",$D509-($D509*TAXAS!$F$15))/12,IF($A509=TAXAS!$A$16,IF($B509="PARCELADO ATÉ 12X",$D509-($D509*TAXAS!$F$16))/12,IF($A509=TAXAS!$A$17,IF($B509="PARCELADO ATÉ 12X",$D509-($D509*TAXAS!$F$17))/12,IF($A509=TAXAS!$A$18,IF($B509="PARCELADO ATÉ 12X",$D509-($D509*TAXAS!$F$18))/12,IF($A509=TAXAS!$A$19,IF($B509="PARCELADO ATÉ 12X",$D509-($D509*TAXAS!$F$19))/12,IF($A509=TAXAS!$A$20,IF($B509="PARCELADO ATÉ 12X",$D509-($D509*TAXAS!$F$20))/12,IF($A509=TAXAS!$A$21,IF($B509="PARCELADO ATÉ 12X",$D509-($D509*TAXAS!$F$21))/12,IF($A509=TAXAS!$A$22,IF($B509="PARCELADO ATÉ 12X",$D509-($D509*TAXAS!$F$22))/12,IF($A509=TAXAS!$A$23,IF($B509="PARCELADO ATÉ 12X",$D509-($D509*TAXAS!$F$23))/12,IF($A509=TAXAS!$A$24,IF($B509="PARCELADO ATÉ 12X",$D509-($D509*TAXAS!$F$24))/12,IF($A509=TAXAS!$A$25,IF($B509="PARCELADO ATÉ 12X",$D509-($D509*TAXAS!$F$25))/12,IF($A509=TAXAS!$A$26,IF($B509="PARCELADO ATÉ 12X",$D509-($D509*TAXAS!$F$26))/12,IF($A509=TAXAS!$A$27,IF($B509="PARCELADO ATÉ 12X",$D509-($D509*TAXAS!$F$27))/12))))))))))))))))))))))))/1</f>
        <v>0</v>
      </c>
      <c r="J509" s="8">
        <f t="shared" si="0"/>
        <v>0</v>
      </c>
      <c r="K509" s="10" t="b">
        <f>IF($B509="PARCELADO ATÉ 3X",($D509-($D509*TAXAS!$D$4))-$J509)</f>
        <v>0</v>
      </c>
      <c r="L509" s="10" t="b">
        <f>IF($B509="PARCELADO ATÉ 6X",($D509-($D509*TAXAS!$E$4))-$J509)</f>
        <v>0</v>
      </c>
      <c r="M509" s="10" t="b">
        <f>IF($B509="PARCELADO ATÉ 12X",($D509-($D509*TAXAS!$F$4))-$J509)</f>
        <v>0</v>
      </c>
      <c r="N509" s="8">
        <f t="shared" si="1"/>
        <v>0</v>
      </c>
      <c r="O509" s="10">
        <f t="shared" si="2"/>
        <v>0</v>
      </c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spans="1:31" ht="15.75" customHeight="1" x14ac:dyDescent="0.2">
      <c r="A510" s="3"/>
      <c r="B510" s="5"/>
      <c r="C510" s="6"/>
      <c r="D510" s="42"/>
      <c r="E510" s="8">
        <f>IF($A510="VISA",IF($B510="DÉBITO",$D510-($D510*TAXAS!$B$4)),IF($A510="MASTER",IF($B510="DÉBITO",$D510-($D510*TAXAS!$B$5)),IF($A510="ELO", IF($B510="DÉBITO",$D510-($D510*TAXAS!$B$6)),IF($A510="HIPERCARD",IF($B510="DÉBITO",$D510-($D510*TAXAS!$B$7)),IF($A510="DINERS",IF($B510="DÉBITO",$D510-($D510*TAXAS!$B$8)),IF($A510="AMERICA EXPRESS",IF($B510="DÉBITO",$D510-($D510*TAXAS!$B$9)),IF($A510=TAXAS!$A$10,IF($B510="DÉBITO",$D510-($D510*TAXAS!$B$10)), IF($A510=TAXAS!$A$11,IF($B510="DÉBITO",$D510-($D510*TAXAS!$B$11)), IF($A510=TAXAS!$A$12,IF($B510="DÉBITO",$D510-($D510*TAXAS!$B$12)), IF($A510=TAXAS!$A$13,IF($B510="DÉBITO",$D510-($D510*TAXAS!$B$13)), IF($A510=TAXAS!$A$14,IF($B510="DÉBITO",$D510-($D510*TAXAS!$B$14)), IF($A510=TAXAS!$A$15,IF($B510="DÉBITO",$D510-($D510*TAXAS!$B$15)), IF($A510=TAXAS!$A$16,IF($B510="DÉBITO",$D510-($D510*TAXAS!$B$16)), IF($A510=TAXAS!$A$17,IF($B510="DÉBITO",$D510-($D510*TAXAS!$B$17)), IF($A510=TAXAS!$A$18,IF($B510="DÉBITO",$D510-($D510*TAXAS!$B$18)), IF($A510=TAXAS!$A$19,IF($B510="DÉBITO",$D510-($D510*TAXAS!$B$19)), IF($A510=TAXAS!$A$20,IF($B510="DÉBITO",$D510-($D510*TAXAS!$B$20)), IF($A510=TAXAS!$A$21,IF($B510="DÉBITO",$D510-($D510*TAXAS!$B$21)), IF($A510=TAXAS!$A$22,IF($B510="DÉBITO",$D510-($D510*TAXAS!$B$22)), IF($A510=TAXAS!$A$23,IF($B510="DÉBITO",$D510-($D510*TAXAS!$B$23)), IF($A510=TAXAS!$A$24,IF($B510="DÉBITO",$D510-($D510*TAXAS!$B$24)), IF($A510=TAXAS!$A$25,IF($B510="DÉBITO",$D510-($D510*TAXAS!$B$25)), IF($A510=TAXAS!$A$26,IF($B510="DÉBITO",$D510-($D510*TAXAS!$B$26)), IF($A510=TAXAS!$A$27,IF($B510="DÉBITO",$D510-($D510*TAXAS!$B$27))))))))))))))))))))))))))/1</f>
        <v>0</v>
      </c>
      <c r="F510" s="8">
        <f>IF($A510="VISA",IF($B510="CRÉDITO",$D510-($D510*TAXAS!$C$4)),IF($A510="MASTER",IF($B510="CRÉDITO",$D510-($D510*TAXAS!$C$5)),IF($A510="ELO", IF($B510="CRÉDITO",$D510-($D510*TAXAS!$C$6)),IF($A510="HIPERCARD",IF($B510="CRÉDITO",$D510-($D510*TAXAS!$C$7)),IF($A510="DINERS",IF($B510="CRÉDITO",$D510-($D510*TAXAS!$C$8)),IF($A510="AMERICA EXPRESS",IF($B510="CRÉDITO",$D510-($D510*TAXAS!$C$9)),IF($A510=TAXAS!$A$10,IF($B510="CRÉDITO",$D510-($D510*TAXAS!$C$10)), IF($A510=TAXAS!$A$11,IF($B510="CRÉDITO",$D510-($D510*TAXAS!$C$11)), IF($A510=TAXAS!$A$12,IF($B510="CRÉDITO",$D510-($D510*TAXAS!$C$12)), IF($A510=TAXAS!$A$13,IF($B510="CRÉDITO",$D510-($D510*TAXAS!$C$13)), IF($A510=TAXAS!$A$14,IF($B510="CRÉDITO",$D510-($D510*TAXAS!$C$14)), IF($A510=TAXAS!$A$15,IF($B510="CRÉDITO",$D510-($D510*TAXAS!$C$15)), IF($A510=TAXAS!$A$16,IF($B510="CRÉDITO",$D510-($D510*TAXAS!$C$16)), IF($A510=TAXAS!$A$17,IF($B510="CRÉDITO",$D510-($D510*TAXAS!$C$17)), IF($A510=TAXAS!$A$18,IF($B510="CRÉDITO",$D510-($D510*TAXAS!$C$18)), IF($A510=TAXAS!$A$19,IF($B510="CRÉDITO",$D510-($D510*TAXAS!$C$19)), IF($A510=TAXAS!$A$20,IF($B510="CRÉDITO",$D510-($D510*TAXAS!$C$20)), IF($A510=TAXAS!$A$21,IF($B510="CRÉDITO",$D510-($D510*TAXAS!$C$21)), IF($A510=TAXAS!$A$22,IF($B510="CRÉDITO",$D510-($D510*TAXAS!$C$22)), IF($A510=TAXAS!$A$23,IF($B510="CRÉDITO",$D510-($D510*TAXAS!$C$23)), IF($A510=TAXAS!$A$24,IF($B510="CRÉDITO",$D510-($D510*TAXAS!$C$24)), IF($A510=TAXAS!$A$25,IF($B510="CRÉDITO",$D510-($D510*TAXAS!$C$25)), IF($A510=TAXAS!$A$26,IF($B510="CRÉDITO",$D510-($D510*TAXAS!$C$26)), IF($A510=TAXAS!$A$27,IF($B510="CRÉDITO",$D510-($D510*TAXAS!$C$27))))))))))))))))))))))))))/1</f>
        <v>0</v>
      </c>
      <c r="G510" s="9">
        <f>IF($A510="VISA",IF($B510="PARCELADO ATÉ 3X",$D510-(D510*TAXAS!$D$4))/3,IF($A510="MASTER",IF($B510="PARCELADO ATÉ 3X",$D510-(D510*TAXAS!$D$5))/3,IF($A510="ELO",IF($B510="PARCELADO ATÉ 3X",$D510-(D510*TAXAS!$D$6))/3,IF($A510="HIPERCARD",IF($B510="PARCELADO ATÉ 3X",$D510-(D510*TAXAS!$D$7))/3,IF($A510="DINERS",IF($B510="PARCELADO ATÉ 3X",$D510-(D510*TAXAS!$D$8))/3,IF($A510="AMERICA EXPRESS",IF($B510="PARCELADO ATÉ 3X",$D510-(D510*TAXAS!$D$9))/3,IF($A510=TAXAS!$A$10,IF($B510="PARCELADO ATÉ 3X",$D510-($D510*TAXAS!$D$10))/3,IF($A510=TAXAS!$A$11,IF($B510="PARCELADO ATÉ 3X",$D510-($D510*TAXAS!$D$11))/3,IF($A510=TAXAS!$A$12,IF($B510="PARCELADO ATÉ 3X",$D510-($D510*TAXAS!$D$12))/3,IF($A510=TAXAS!$A$13,IF($B510="PARCELADO ATÉ 3X",$D510-($D510*TAXAS!$D$13))/3,IF($A510=TAXAS!$A$14,IF($B510="PARCELADO ATÉ 3X",$D510-($D510*TAXAS!$D$14))/3,IF($A510=TAXAS!$A$15,IF($B510="PARCELADO ATÉ 3X",$D510-($D510*TAXAS!$D$15))/3,IF($A510=TAXAS!$A$16,IF($B510="PARCELADO ATÉ 3X",$D510-($D510*TAXAS!$D$16))/3,IF($A510=TAXAS!$A$17,IF($B510="PARCELADO ATÉ 3X",$D510-($D510*TAXAS!$D$17))/3,IF($A510=TAXAS!$A$18,IF($B510="PARCELADO ATÉ 3X",$D510-($D510*TAXAS!$D$18))/3,IF($A510=TAXAS!$A$19,IF($B510="PARCELADO ATÉ 3X",$D510-($D510*TAXAS!$D$19))/3,IF($A510=TAXAS!$A$20,IF($B510="PARCELADO ATÉ 3X",$D510-($D510*TAXAS!$D$20))/3,IF($A510=TAXAS!$A$21,IF($B510="PARCELADO ATÉ 3X",$D510-($D510*TAXAS!$D$21))/3,IF($A510=TAXAS!$A$22,IF($B510="PARCELADO ATÉ 3X",$D510-($D510*TAXAS!$D$22))/3,IF($A510=TAXAS!$A$23,IF($B510="PARCELADO ATÉ 3X",$D510-($D510*TAXAS!$D$23))/3,IF($A510=TAXAS!$A$24,IF($B510="PARCELADO ATÉ 3X",$D510-($D510*TAXAS!$D$24))/3,IF($A510=TAXAS!$A$25,IF($B510="PARCELADO ATÉ 3X",$D510-($D510*TAXAS!$D$25))/3,IF($A510=TAXAS!$A$26,IF($B510="PARCELADO ATÉ 3X",$D510-($D510*TAXAS!$D$26))/3,IF($A510=TAXAS!$A$27,IF($B510="PARCELADO ATÉ 3X",$D510-($D510*TAXAS!$D$27))/3))))))))))))))))))))))))/1</f>
        <v>0</v>
      </c>
      <c r="H510" s="9">
        <f>IF($A510="VISA",IF($B510="PARCELADO ATÉ 6X",$D510-(D510*TAXAS!$E$4))/6,IF($A510="MASTER",IF($B510="PARCELADO ATÉ 6X",$D510-(D510*TAXAS!$E$5))/6,IF($A510="ELO",IF($B510="PARCELADO ATÉ 6X",$D510-(D510*TAXAS!$E$6))/6,IF($A510="HIPERCARD",IF($B510="PARCELADO ATÉ 6X",$D510-(D510*TAXAS!$E$7))/6,IF($A510="DINERS",IF($B510="PARCELADO ATÉ 6X",$D510-(D510*TAXAS!$E$8))/6,IF($A510="AMERICA EXPRESS",IF($B510="PARCELADO ATÉ 6X",$D510-(D510*TAXAS!$E$9))/6,IF($A510=TAXAS!$A$10,IF($B510="PARCELADO ATÉ 6X",$D510-($D510*TAXAS!$E$10))/6,IF($A510=TAXAS!$A$11,IF($B510="PARCELADO ATÉ 6X",$D510-($D510*TAXAS!$E$11))/6,IF($A510=TAXAS!$A$12,IF($B510="PARCELADO ATÉ 6X",$D510-($D510*TAXAS!$E$12))/6,IF($A510=TAXAS!$A$13,IF($B510="PARCELADO ATÉ 6X",$D510-($D510*TAXAS!$E$13))/6,IF($A510=TAXAS!$A$14,IF($B510="PARCELADO ATÉ 6X",$D510-($D510*TAXAS!$E$14))/6,IF($A510=TAXAS!$A$15,IF($B510="PARCELADO ATÉ 6X",$D510-($D510*TAXAS!$E$15))/6,IF($A510=TAXAS!$A$16,IF($B510="PARCELADO ATÉ 6X",$D510-($D510*TAXAS!$E$16))/6,IF($A510=TAXAS!$A$17,IF($B510="PARCELADO ATÉ 6X",$D510-($D510*TAXAS!$E$17))/6,IF($A510=TAXAS!$A$18,IF($B510="PARCELADO ATÉ 6X",$D510-($D510*TAXAS!$E$18))/6,IF($A510=TAXAS!$A$19,IF($B510="PARCELADO ATÉ 6X",$D510-($D510*TAXAS!$E$19))/6,IF($A510=TAXAS!$A$20,IF($B510="PARCELADO ATÉ 6X",$D510-($D510*TAXAS!$E$20))/6,IF($A510=TAXAS!$A$21,IF($B510="PARCELADO ATÉ 6X",$D510-($D510*TAXAS!$E$21))/6,IF($A510=TAXAS!$A$22,IF($B510="PARCELADO ATÉ 6X",$D510-($D510*TAXAS!$E$22))/6,IF($A510=TAXAS!$A$23,IF($B510="PARCELADO ATÉ 6X",$D510-($D510*TAXAS!$E$23))/6,IF($A510=TAXAS!$A$24,IF($B510="PARCELADO ATÉ 6X",$D510-($D510*TAXAS!$E$24))/6,IF($A510=TAXAS!$A$25,IF($B510="PARCELADO ATÉ 6X",$D510-($D510*TAXAS!$E$25))/6,IF($A510=TAXAS!$A$26,IF($B510="PARCELADO ATÉ 6X",$D510-($D510*TAXAS!$E$26))/6,IF($A510=TAXAS!$A$27,IF($B510="PARCELADO ATÉ 6X",$D510-($D510*TAXAS!$E$27))/6))))))))))))))))))))))))/1</f>
        <v>0</v>
      </c>
      <c r="I510" s="9">
        <f>IF($A510="VISA",IF($B510="PARCELADO ATÉ 12X",$D510-(D510*TAXAS!$F$4))/12,IF($A510="MASTER",IF($B510="PARCELADO ATÉ 12X",$D510-(D510*TAXAS!$F$5))/12,IF($A510="ELO",IF($B510="PARCELADO ATÉ 12X",$D510-(D510*TAXAS!$F$6))/12,IF($A510="HIPERCARD",IF($B510="PARCELADO ATÉ 12X",$D510-(D510*TAXAS!$F$7))/12,IF($A510="DINERS",IF($B510="PARCELADO ATÉ 12X",$D510-(D510*TAXAS!$F$8))/12,IF($A510="AMERICA EXPRESS",IF($B510="PARCELADO ATÉ 12X",$D510-(D510*TAXAS!$F$9))/12,IF($A510=TAXAS!$A$10,IF($B510="PARCELADO ATÉ 12X",$D510-($D510*TAXAS!$F$10))/12,IF($A510=TAXAS!$A$11,IF($B510="PARCELADO ATÉ 12X",$D510-($D510*TAXAS!$F$11))/12,IF($A510=TAXAS!$A$12,IF($B510="PARCELADO ATÉ 12X",$D510-($D510*TAXAS!$F$12))/12,IF($A510=TAXAS!$A$13,IF($B510="PARCELADO ATÉ 12X",$D510-($D510*TAXAS!$F$13))/12,IF($A510=TAXAS!$A$14,IF($B510="PARCELADO ATÉ 12X",$D510-($D510*TAXAS!$F$14))/12,IF($A510=TAXAS!$A$15,IF($B510="PARCELADO ATÉ 12X",$D510-($D510*TAXAS!$F$15))/12,IF($A510=TAXAS!$A$16,IF($B510="PARCELADO ATÉ 12X",$D510-($D510*TAXAS!$F$16))/12,IF($A510=TAXAS!$A$17,IF($B510="PARCELADO ATÉ 12X",$D510-($D510*TAXAS!$F$17))/12,IF($A510=TAXAS!$A$18,IF($B510="PARCELADO ATÉ 12X",$D510-($D510*TAXAS!$F$18))/12,IF($A510=TAXAS!$A$19,IF($B510="PARCELADO ATÉ 12X",$D510-($D510*TAXAS!$F$19))/12,IF($A510=TAXAS!$A$20,IF($B510="PARCELADO ATÉ 12X",$D510-($D510*TAXAS!$F$20))/12,IF($A510=TAXAS!$A$21,IF($B510="PARCELADO ATÉ 12X",$D510-($D510*TAXAS!$F$21))/12,IF($A510=TAXAS!$A$22,IF($B510="PARCELADO ATÉ 12X",$D510-($D510*TAXAS!$F$22))/12,IF($A510=TAXAS!$A$23,IF($B510="PARCELADO ATÉ 12X",$D510-($D510*TAXAS!$F$23))/12,IF($A510=TAXAS!$A$24,IF($B510="PARCELADO ATÉ 12X",$D510-($D510*TAXAS!$F$24))/12,IF($A510=TAXAS!$A$25,IF($B510="PARCELADO ATÉ 12X",$D510-($D510*TAXAS!$F$25))/12,IF($A510=TAXAS!$A$26,IF($B510="PARCELADO ATÉ 12X",$D510-($D510*TAXAS!$F$26))/12,IF($A510=TAXAS!$A$27,IF($B510="PARCELADO ATÉ 12X",$D510-($D510*TAXAS!$F$27))/12))))))))))))))))))))))))/1</f>
        <v>0</v>
      </c>
      <c r="J510" s="8">
        <f t="shared" si="0"/>
        <v>0</v>
      </c>
      <c r="K510" s="10" t="b">
        <f>IF($B510="PARCELADO ATÉ 3X",($D510-($D510*TAXAS!$D$4))-$J510)</f>
        <v>0</v>
      </c>
      <c r="L510" s="10" t="b">
        <f>IF($B510="PARCELADO ATÉ 6X",($D510-($D510*TAXAS!$E$4))-$J510)</f>
        <v>0</v>
      </c>
      <c r="M510" s="10" t="b">
        <f>IF($B510="PARCELADO ATÉ 12X",($D510-($D510*TAXAS!$F$4))-$J510)</f>
        <v>0</v>
      </c>
      <c r="N510" s="8">
        <f t="shared" si="1"/>
        <v>0</v>
      </c>
      <c r="O510" s="10">
        <f t="shared" si="2"/>
        <v>0</v>
      </c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spans="1:31" ht="15.75" customHeight="1" x14ac:dyDescent="0.2">
      <c r="A511" s="3"/>
      <c r="B511" s="5"/>
      <c r="C511" s="6"/>
      <c r="D511" s="42"/>
      <c r="E511" s="8">
        <f>IF($A511="VISA",IF($B511="DÉBITO",$D511-($D511*TAXAS!$B$4)),IF($A511="MASTER",IF($B511="DÉBITO",$D511-($D511*TAXAS!$B$5)),IF($A511="ELO", IF($B511="DÉBITO",$D511-($D511*TAXAS!$B$6)),IF($A511="HIPERCARD",IF($B511="DÉBITO",$D511-($D511*TAXAS!$B$7)),IF($A511="DINERS",IF($B511="DÉBITO",$D511-($D511*TAXAS!$B$8)),IF($A511="AMERICA EXPRESS",IF($B511="DÉBITO",$D511-($D511*TAXAS!$B$9)),IF($A511=TAXAS!$A$10,IF($B511="DÉBITO",$D511-($D511*TAXAS!$B$10)), IF($A511=TAXAS!$A$11,IF($B511="DÉBITO",$D511-($D511*TAXAS!$B$11)), IF($A511=TAXAS!$A$12,IF($B511="DÉBITO",$D511-($D511*TAXAS!$B$12)), IF($A511=TAXAS!$A$13,IF($B511="DÉBITO",$D511-($D511*TAXAS!$B$13)), IF($A511=TAXAS!$A$14,IF($B511="DÉBITO",$D511-($D511*TAXAS!$B$14)), IF($A511=TAXAS!$A$15,IF($B511="DÉBITO",$D511-($D511*TAXAS!$B$15)), IF($A511=TAXAS!$A$16,IF($B511="DÉBITO",$D511-($D511*TAXAS!$B$16)), IF($A511=TAXAS!$A$17,IF($B511="DÉBITO",$D511-($D511*TAXAS!$B$17)), IF($A511=TAXAS!$A$18,IF($B511="DÉBITO",$D511-($D511*TAXAS!$B$18)), IF($A511=TAXAS!$A$19,IF($B511="DÉBITO",$D511-($D511*TAXAS!$B$19)), IF($A511=TAXAS!$A$20,IF($B511="DÉBITO",$D511-($D511*TAXAS!$B$20)), IF($A511=TAXAS!$A$21,IF($B511="DÉBITO",$D511-($D511*TAXAS!$B$21)), IF($A511=TAXAS!$A$22,IF($B511="DÉBITO",$D511-($D511*TAXAS!$B$22)), IF($A511=TAXAS!$A$23,IF($B511="DÉBITO",$D511-($D511*TAXAS!$B$23)), IF($A511=TAXAS!$A$24,IF($B511="DÉBITO",$D511-($D511*TAXAS!$B$24)), IF($A511=TAXAS!$A$25,IF($B511="DÉBITO",$D511-($D511*TAXAS!$B$25)), IF($A511=TAXAS!$A$26,IF($B511="DÉBITO",$D511-($D511*TAXAS!$B$26)), IF($A511=TAXAS!$A$27,IF($B511="DÉBITO",$D511-($D511*TAXAS!$B$27))))))))))))))))))))))))))/1</f>
        <v>0</v>
      </c>
      <c r="F511" s="8">
        <f>IF($A511="VISA",IF($B511="CRÉDITO",$D511-($D511*TAXAS!$C$4)),IF($A511="MASTER",IF($B511="CRÉDITO",$D511-($D511*TAXAS!$C$5)),IF($A511="ELO", IF($B511="CRÉDITO",$D511-($D511*TAXAS!$C$6)),IF($A511="HIPERCARD",IF($B511="CRÉDITO",$D511-($D511*TAXAS!$C$7)),IF($A511="DINERS",IF($B511="CRÉDITO",$D511-($D511*TAXAS!$C$8)),IF($A511="AMERICA EXPRESS",IF($B511="CRÉDITO",$D511-($D511*TAXAS!$C$9)),IF($A511=TAXAS!$A$10,IF($B511="CRÉDITO",$D511-($D511*TAXAS!$C$10)), IF($A511=TAXAS!$A$11,IF($B511="CRÉDITO",$D511-($D511*TAXAS!$C$11)), IF($A511=TAXAS!$A$12,IF($B511="CRÉDITO",$D511-($D511*TAXAS!$C$12)), IF($A511=TAXAS!$A$13,IF($B511="CRÉDITO",$D511-($D511*TAXAS!$C$13)), IF($A511=TAXAS!$A$14,IF($B511="CRÉDITO",$D511-($D511*TAXAS!$C$14)), IF($A511=TAXAS!$A$15,IF($B511="CRÉDITO",$D511-($D511*TAXAS!$C$15)), IF($A511=TAXAS!$A$16,IF($B511="CRÉDITO",$D511-($D511*TAXAS!$C$16)), IF($A511=TAXAS!$A$17,IF($B511="CRÉDITO",$D511-($D511*TAXAS!$C$17)), IF($A511=TAXAS!$A$18,IF($B511="CRÉDITO",$D511-($D511*TAXAS!$C$18)), IF($A511=TAXAS!$A$19,IF($B511="CRÉDITO",$D511-($D511*TAXAS!$C$19)), IF($A511=TAXAS!$A$20,IF($B511="CRÉDITO",$D511-($D511*TAXAS!$C$20)), IF($A511=TAXAS!$A$21,IF($B511="CRÉDITO",$D511-($D511*TAXAS!$C$21)), IF($A511=TAXAS!$A$22,IF($B511="CRÉDITO",$D511-($D511*TAXAS!$C$22)), IF($A511=TAXAS!$A$23,IF($B511="CRÉDITO",$D511-($D511*TAXAS!$C$23)), IF($A511=TAXAS!$A$24,IF($B511="CRÉDITO",$D511-($D511*TAXAS!$C$24)), IF($A511=TAXAS!$A$25,IF($B511="CRÉDITO",$D511-($D511*TAXAS!$C$25)), IF($A511=TAXAS!$A$26,IF($B511="CRÉDITO",$D511-($D511*TAXAS!$C$26)), IF($A511=TAXAS!$A$27,IF($B511="CRÉDITO",$D511-($D511*TAXAS!$C$27))))))))))))))))))))))))))/1</f>
        <v>0</v>
      </c>
      <c r="G511" s="9">
        <f>IF($A511="VISA",IF($B511="PARCELADO ATÉ 3X",$D511-(D511*TAXAS!$D$4))/3,IF($A511="MASTER",IF($B511="PARCELADO ATÉ 3X",$D511-(D511*TAXAS!$D$5))/3,IF($A511="ELO",IF($B511="PARCELADO ATÉ 3X",$D511-(D511*TAXAS!$D$6))/3,IF($A511="HIPERCARD",IF($B511="PARCELADO ATÉ 3X",$D511-(D511*TAXAS!$D$7))/3,IF($A511="DINERS",IF($B511="PARCELADO ATÉ 3X",$D511-(D511*TAXAS!$D$8))/3,IF($A511="AMERICA EXPRESS",IF($B511="PARCELADO ATÉ 3X",$D511-(D511*TAXAS!$D$9))/3,IF($A511=TAXAS!$A$10,IF($B511="PARCELADO ATÉ 3X",$D511-($D511*TAXAS!$D$10))/3,IF($A511=TAXAS!$A$11,IF($B511="PARCELADO ATÉ 3X",$D511-($D511*TAXAS!$D$11))/3,IF($A511=TAXAS!$A$12,IF($B511="PARCELADO ATÉ 3X",$D511-($D511*TAXAS!$D$12))/3,IF($A511=TAXAS!$A$13,IF($B511="PARCELADO ATÉ 3X",$D511-($D511*TAXAS!$D$13))/3,IF($A511=TAXAS!$A$14,IF($B511="PARCELADO ATÉ 3X",$D511-($D511*TAXAS!$D$14))/3,IF($A511=TAXAS!$A$15,IF($B511="PARCELADO ATÉ 3X",$D511-($D511*TAXAS!$D$15))/3,IF($A511=TAXAS!$A$16,IF($B511="PARCELADO ATÉ 3X",$D511-($D511*TAXAS!$D$16))/3,IF($A511=TAXAS!$A$17,IF($B511="PARCELADO ATÉ 3X",$D511-($D511*TAXAS!$D$17))/3,IF($A511=TAXAS!$A$18,IF($B511="PARCELADO ATÉ 3X",$D511-($D511*TAXAS!$D$18))/3,IF($A511=TAXAS!$A$19,IF($B511="PARCELADO ATÉ 3X",$D511-($D511*TAXAS!$D$19))/3,IF($A511=TAXAS!$A$20,IF($B511="PARCELADO ATÉ 3X",$D511-($D511*TAXAS!$D$20))/3,IF($A511=TAXAS!$A$21,IF($B511="PARCELADO ATÉ 3X",$D511-($D511*TAXAS!$D$21))/3,IF($A511=TAXAS!$A$22,IF($B511="PARCELADO ATÉ 3X",$D511-($D511*TAXAS!$D$22))/3,IF($A511=TAXAS!$A$23,IF($B511="PARCELADO ATÉ 3X",$D511-($D511*TAXAS!$D$23))/3,IF($A511=TAXAS!$A$24,IF($B511="PARCELADO ATÉ 3X",$D511-($D511*TAXAS!$D$24))/3,IF($A511=TAXAS!$A$25,IF($B511="PARCELADO ATÉ 3X",$D511-($D511*TAXAS!$D$25))/3,IF($A511=TAXAS!$A$26,IF($B511="PARCELADO ATÉ 3X",$D511-($D511*TAXAS!$D$26))/3,IF($A511=TAXAS!$A$27,IF($B511="PARCELADO ATÉ 3X",$D511-($D511*TAXAS!$D$27))/3))))))))))))))))))))))))/1</f>
        <v>0</v>
      </c>
      <c r="H511" s="9">
        <f>IF($A511="VISA",IF($B511="PARCELADO ATÉ 6X",$D511-(D511*TAXAS!$E$4))/6,IF($A511="MASTER",IF($B511="PARCELADO ATÉ 6X",$D511-(D511*TAXAS!$E$5))/6,IF($A511="ELO",IF($B511="PARCELADO ATÉ 6X",$D511-(D511*TAXAS!$E$6))/6,IF($A511="HIPERCARD",IF($B511="PARCELADO ATÉ 6X",$D511-(D511*TAXAS!$E$7))/6,IF($A511="DINERS",IF($B511="PARCELADO ATÉ 6X",$D511-(D511*TAXAS!$E$8))/6,IF($A511="AMERICA EXPRESS",IF($B511="PARCELADO ATÉ 6X",$D511-(D511*TAXAS!$E$9))/6,IF($A511=TAXAS!$A$10,IF($B511="PARCELADO ATÉ 6X",$D511-($D511*TAXAS!$E$10))/6,IF($A511=TAXAS!$A$11,IF($B511="PARCELADO ATÉ 6X",$D511-($D511*TAXAS!$E$11))/6,IF($A511=TAXAS!$A$12,IF($B511="PARCELADO ATÉ 6X",$D511-($D511*TAXAS!$E$12))/6,IF($A511=TAXAS!$A$13,IF($B511="PARCELADO ATÉ 6X",$D511-($D511*TAXAS!$E$13))/6,IF($A511=TAXAS!$A$14,IF($B511="PARCELADO ATÉ 6X",$D511-($D511*TAXAS!$E$14))/6,IF($A511=TAXAS!$A$15,IF($B511="PARCELADO ATÉ 6X",$D511-($D511*TAXAS!$E$15))/6,IF($A511=TAXAS!$A$16,IF($B511="PARCELADO ATÉ 6X",$D511-($D511*TAXAS!$E$16))/6,IF($A511=TAXAS!$A$17,IF($B511="PARCELADO ATÉ 6X",$D511-($D511*TAXAS!$E$17))/6,IF($A511=TAXAS!$A$18,IF($B511="PARCELADO ATÉ 6X",$D511-($D511*TAXAS!$E$18))/6,IF($A511=TAXAS!$A$19,IF($B511="PARCELADO ATÉ 6X",$D511-($D511*TAXAS!$E$19))/6,IF($A511=TAXAS!$A$20,IF($B511="PARCELADO ATÉ 6X",$D511-($D511*TAXAS!$E$20))/6,IF($A511=TAXAS!$A$21,IF($B511="PARCELADO ATÉ 6X",$D511-($D511*TAXAS!$E$21))/6,IF($A511=TAXAS!$A$22,IF($B511="PARCELADO ATÉ 6X",$D511-($D511*TAXAS!$E$22))/6,IF($A511=TAXAS!$A$23,IF($B511="PARCELADO ATÉ 6X",$D511-($D511*TAXAS!$E$23))/6,IF($A511=TAXAS!$A$24,IF($B511="PARCELADO ATÉ 6X",$D511-($D511*TAXAS!$E$24))/6,IF($A511=TAXAS!$A$25,IF($B511="PARCELADO ATÉ 6X",$D511-($D511*TAXAS!$E$25))/6,IF($A511=TAXAS!$A$26,IF($B511="PARCELADO ATÉ 6X",$D511-($D511*TAXAS!$E$26))/6,IF($A511=TAXAS!$A$27,IF($B511="PARCELADO ATÉ 6X",$D511-($D511*TAXAS!$E$27))/6))))))))))))))))))))))))/1</f>
        <v>0</v>
      </c>
      <c r="I511" s="9">
        <f>IF($A511="VISA",IF($B511="PARCELADO ATÉ 12X",$D511-(D511*TAXAS!$F$4))/12,IF($A511="MASTER",IF($B511="PARCELADO ATÉ 12X",$D511-(D511*TAXAS!$F$5))/12,IF($A511="ELO",IF($B511="PARCELADO ATÉ 12X",$D511-(D511*TAXAS!$F$6))/12,IF($A511="HIPERCARD",IF($B511="PARCELADO ATÉ 12X",$D511-(D511*TAXAS!$F$7))/12,IF($A511="DINERS",IF($B511="PARCELADO ATÉ 12X",$D511-(D511*TAXAS!$F$8))/12,IF($A511="AMERICA EXPRESS",IF($B511="PARCELADO ATÉ 12X",$D511-(D511*TAXAS!$F$9))/12,IF($A511=TAXAS!$A$10,IF($B511="PARCELADO ATÉ 12X",$D511-($D511*TAXAS!$F$10))/12,IF($A511=TAXAS!$A$11,IF($B511="PARCELADO ATÉ 12X",$D511-($D511*TAXAS!$F$11))/12,IF($A511=TAXAS!$A$12,IF($B511="PARCELADO ATÉ 12X",$D511-($D511*TAXAS!$F$12))/12,IF($A511=TAXAS!$A$13,IF($B511="PARCELADO ATÉ 12X",$D511-($D511*TAXAS!$F$13))/12,IF($A511=TAXAS!$A$14,IF($B511="PARCELADO ATÉ 12X",$D511-($D511*TAXAS!$F$14))/12,IF($A511=TAXAS!$A$15,IF($B511="PARCELADO ATÉ 12X",$D511-($D511*TAXAS!$F$15))/12,IF($A511=TAXAS!$A$16,IF($B511="PARCELADO ATÉ 12X",$D511-($D511*TAXAS!$F$16))/12,IF($A511=TAXAS!$A$17,IF($B511="PARCELADO ATÉ 12X",$D511-($D511*TAXAS!$F$17))/12,IF($A511=TAXAS!$A$18,IF($B511="PARCELADO ATÉ 12X",$D511-($D511*TAXAS!$F$18))/12,IF($A511=TAXAS!$A$19,IF($B511="PARCELADO ATÉ 12X",$D511-($D511*TAXAS!$F$19))/12,IF($A511=TAXAS!$A$20,IF($B511="PARCELADO ATÉ 12X",$D511-($D511*TAXAS!$F$20))/12,IF($A511=TAXAS!$A$21,IF($B511="PARCELADO ATÉ 12X",$D511-($D511*TAXAS!$F$21))/12,IF($A511=TAXAS!$A$22,IF($B511="PARCELADO ATÉ 12X",$D511-($D511*TAXAS!$F$22))/12,IF($A511=TAXAS!$A$23,IF($B511="PARCELADO ATÉ 12X",$D511-($D511*TAXAS!$F$23))/12,IF($A511=TAXAS!$A$24,IF($B511="PARCELADO ATÉ 12X",$D511-($D511*TAXAS!$F$24))/12,IF($A511=TAXAS!$A$25,IF($B511="PARCELADO ATÉ 12X",$D511-($D511*TAXAS!$F$25))/12,IF($A511=TAXAS!$A$26,IF($B511="PARCELADO ATÉ 12X",$D511-($D511*TAXAS!$F$26))/12,IF($A511=TAXAS!$A$27,IF($B511="PARCELADO ATÉ 12X",$D511-($D511*TAXAS!$F$27))/12))))))))))))))))))))))))/1</f>
        <v>0</v>
      </c>
      <c r="J511" s="8">
        <f t="shared" si="0"/>
        <v>0</v>
      </c>
      <c r="K511" s="10" t="b">
        <f>IF($B511="PARCELADO ATÉ 3X",($D511-($D511*TAXAS!$D$4))-$J511)</f>
        <v>0</v>
      </c>
      <c r="L511" s="10" t="b">
        <f>IF($B511="PARCELADO ATÉ 6X",($D511-($D511*TAXAS!$E$4))-$J511)</f>
        <v>0</v>
      </c>
      <c r="M511" s="10" t="b">
        <f>IF($B511="PARCELADO ATÉ 12X",($D511-($D511*TAXAS!$F$4))-$J511)</f>
        <v>0</v>
      </c>
      <c r="N511" s="8">
        <f t="shared" si="1"/>
        <v>0</v>
      </c>
      <c r="O511" s="10">
        <f t="shared" si="2"/>
        <v>0</v>
      </c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spans="1:31" ht="15.75" customHeight="1" x14ac:dyDescent="0.2">
      <c r="A512" s="3"/>
      <c r="B512" s="5"/>
      <c r="C512" s="6"/>
      <c r="D512" s="42"/>
      <c r="E512" s="8">
        <f>IF($A512="VISA",IF($B512="DÉBITO",$D512-($D512*TAXAS!$B$4)),IF($A512="MASTER",IF($B512="DÉBITO",$D512-($D512*TAXAS!$B$5)),IF($A512="ELO", IF($B512="DÉBITO",$D512-($D512*TAXAS!$B$6)),IF($A512="HIPERCARD",IF($B512="DÉBITO",$D512-($D512*TAXAS!$B$7)),IF($A512="DINERS",IF($B512="DÉBITO",$D512-($D512*TAXAS!$B$8)),IF($A512="AMERICA EXPRESS",IF($B512="DÉBITO",$D512-($D512*TAXAS!$B$9)),IF($A512=TAXAS!$A$10,IF($B512="DÉBITO",$D512-($D512*TAXAS!$B$10)), IF($A512=TAXAS!$A$11,IF($B512="DÉBITO",$D512-($D512*TAXAS!$B$11)), IF($A512=TAXAS!$A$12,IF($B512="DÉBITO",$D512-($D512*TAXAS!$B$12)), IF($A512=TAXAS!$A$13,IF($B512="DÉBITO",$D512-($D512*TAXAS!$B$13)), IF($A512=TAXAS!$A$14,IF($B512="DÉBITO",$D512-($D512*TAXAS!$B$14)), IF($A512=TAXAS!$A$15,IF($B512="DÉBITO",$D512-($D512*TAXAS!$B$15)), IF($A512=TAXAS!$A$16,IF($B512="DÉBITO",$D512-($D512*TAXAS!$B$16)), IF($A512=TAXAS!$A$17,IF($B512="DÉBITO",$D512-($D512*TAXAS!$B$17)), IF($A512=TAXAS!$A$18,IF($B512="DÉBITO",$D512-($D512*TAXAS!$B$18)), IF($A512=TAXAS!$A$19,IF($B512="DÉBITO",$D512-($D512*TAXAS!$B$19)), IF($A512=TAXAS!$A$20,IF($B512="DÉBITO",$D512-($D512*TAXAS!$B$20)), IF($A512=TAXAS!$A$21,IF($B512="DÉBITO",$D512-($D512*TAXAS!$B$21)), IF($A512=TAXAS!$A$22,IF($B512="DÉBITO",$D512-($D512*TAXAS!$B$22)), IF($A512=TAXAS!$A$23,IF($B512="DÉBITO",$D512-($D512*TAXAS!$B$23)), IF($A512=TAXAS!$A$24,IF($B512="DÉBITO",$D512-($D512*TAXAS!$B$24)), IF($A512=TAXAS!$A$25,IF($B512="DÉBITO",$D512-($D512*TAXAS!$B$25)), IF($A512=TAXAS!$A$26,IF($B512="DÉBITO",$D512-($D512*TAXAS!$B$26)), IF($A512=TAXAS!$A$27,IF($B512="DÉBITO",$D512-($D512*TAXAS!$B$27))))))))))))))))))))))))))/1</f>
        <v>0</v>
      </c>
      <c r="F512" s="8">
        <f>IF($A512="VISA",IF($B512="CRÉDITO",$D512-($D512*TAXAS!$C$4)),IF($A512="MASTER",IF($B512="CRÉDITO",$D512-($D512*TAXAS!$C$5)),IF($A512="ELO", IF($B512="CRÉDITO",$D512-($D512*TAXAS!$C$6)),IF($A512="HIPERCARD",IF($B512="CRÉDITO",$D512-($D512*TAXAS!$C$7)),IF($A512="DINERS",IF($B512="CRÉDITO",$D512-($D512*TAXAS!$C$8)),IF($A512="AMERICA EXPRESS",IF($B512="CRÉDITO",$D512-($D512*TAXAS!$C$9)),IF($A512=TAXAS!$A$10,IF($B512="CRÉDITO",$D512-($D512*TAXAS!$C$10)), IF($A512=TAXAS!$A$11,IF($B512="CRÉDITO",$D512-($D512*TAXAS!$C$11)), IF($A512=TAXAS!$A$12,IF($B512="CRÉDITO",$D512-($D512*TAXAS!$C$12)), IF($A512=TAXAS!$A$13,IF($B512="CRÉDITO",$D512-($D512*TAXAS!$C$13)), IF($A512=TAXAS!$A$14,IF($B512="CRÉDITO",$D512-($D512*TAXAS!$C$14)), IF($A512=TAXAS!$A$15,IF($B512="CRÉDITO",$D512-($D512*TAXAS!$C$15)), IF($A512=TAXAS!$A$16,IF($B512="CRÉDITO",$D512-($D512*TAXAS!$C$16)), IF($A512=TAXAS!$A$17,IF($B512="CRÉDITO",$D512-($D512*TAXAS!$C$17)), IF($A512=TAXAS!$A$18,IF($B512="CRÉDITO",$D512-($D512*TAXAS!$C$18)), IF($A512=TAXAS!$A$19,IF($B512="CRÉDITO",$D512-($D512*TAXAS!$C$19)), IF($A512=TAXAS!$A$20,IF($B512="CRÉDITO",$D512-($D512*TAXAS!$C$20)), IF($A512=TAXAS!$A$21,IF($B512="CRÉDITO",$D512-($D512*TAXAS!$C$21)), IF($A512=TAXAS!$A$22,IF($B512="CRÉDITO",$D512-($D512*TAXAS!$C$22)), IF($A512=TAXAS!$A$23,IF($B512="CRÉDITO",$D512-($D512*TAXAS!$C$23)), IF($A512=TAXAS!$A$24,IF($B512="CRÉDITO",$D512-($D512*TAXAS!$C$24)), IF($A512=TAXAS!$A$25,IF($B512="CRÉDITO",$D512-($D512*TAXAS!$C$25)), IF($A512=TAXAS!$A$26,IF($B512="CRÉDITO",$D512-($D512*TAXAS!$C$26)), IF($A512=TAXAS!$A$27,IF($B512="CRÉDITO",$D512-($D512*TAXAS!$C$27))))))))))))))))))))))))))/1</f>
        <v>0</v>
      </c>
      <c r="G512" s="9">
        <f>IF($A512="VISA",IF($B512="PARCELADO ATÉ 3X",$D512-(D512*TAXAS!$D$4))/3,IF($A512="MASTER",IF($B512="PARCELADO ATÉ 3X",$D512-(D512*TAXAS!$D$5))/3,IF($A512="ELO",IF($B512="PARCELADO ATÉ 3X",$D512-(D512*TAXAS!$D$6))/3,IF($A512="HIPERCARD",IF($B512="PARCELADO ATÉ 3X",$D512-(D512*TAXAS!$D$7))/3,IF($A512="DINERS",IF($B512="PARCELADO ATÉ 3X",$D512-(D512*TAXAS!$D$8))/3,IF($A512="AMERICA EXPRESS",IF($B512="PARCELADO ATÉ 3X",$D512-(D512*TAXAS!$D$9))/3,IF($A512=TAXAS!$A$10,IF($B512="PARCELADO ATÉ 3X",$D512-($D512*TAXAS!$D$10))/3,IF($A512=TAXAS!$A$11,IF($B512="PARCELADO ATÉ 3X",$D512-($D512*TAXAS!$D$11))/3,IF($A512=TAXAS!$A$12,IF($B512="PARCELADO ATÉ 3X",$D512-($D512*TAXAS!$D$12))/3,IF($A512=TAXAS!$A$13,IF($B512="PARCELADO ATÉ 3X",$D512-($D512*TAXAS!$D$13))/3,IF($A512=TAXAS!$A$14,IF($B512="PARCELADO ATÉ 3X",$D512-($D512*TAXAS!$D$14))/3,IF($A512=TAXAS!$A$15,IF($B512="PARCELADO ATÉ 3X",$D512-($D512*TAXAS!$D$15))/3,IF($A512=TAXAS!$A$16,IF($B512="PARCELADO ATÉ 3X",$D512-($D512*TAXAS!$D$16))/3,IF($A512=TAXAS!$A$17,IF($B512="PARCELADO ATÉ 3X",$D512-($D512*TAXAS!$D$17))/3,IF($A512=TAXAS!$A$18,IF($B512="PARCELADO ATÉ 3X",$D512-($D512*TAXAS!$D$18))/3,IF($A512=TAXAS!$A$19,IF($B512="PARCELADO ATÉ 3X",$D512-($D512*TAXAS!$D$19))/3,IF($A512=TAXAS!$A$20,IF($B512="PARCELADO ATÉ 3X",$D512-($D512*TAXAS!$D$20))/3,IF($A512=TAXAS!$A$21,IF($B512="PARCELADO ATÉ 3X",$D512-($D512*TAXAS!$D$21))/3,IF($A512=TAXAS!$A$22,IF($B512="PARCELADO ATÉ 3X",$D512-($D512*TAXAS!$D$22))/3,IF($A512=TAXAS!$A$23,IF($B512="PARCELADO ATÉ 3X",$D512-($D512*TAXAS!$D$23))/3,IF($A512=TAXAS!$A$24,IF($B512="PARCELADO ATÉ 3X",$D512-($D512*TAXAS!$D$24))/3,IF($A512=TAXAS!$A$25,IF($B512="PARCELADO ATÉ 3X",$D512-($D512*TAXAS!$D$25))/3,IF($A512=TAXAS!$A$26,IF($B512="PARCELADO ATÉ 3X",$D512-($D512*TAXAS!$D$26))/3,IF($A512=TAXAS!$A$27,IF($B512="PARCELADO ATÉ 3X",$D512-($D512*TAXAS!$D$27))/3))))))))))))))))))))))))/1</f>
        <v>0</v>
      </c>
      <c r="H512" s="9">
        <f>IF($A512="VISA",IF($B512="PARCELADO ATÉ 6X",$D512-(D512*TAXAS!$E$4))/6,IF($A512="MASTER",IF($B512="PARCELADO ATÉ 6X",$D512-(D512*TAXAS!$E$5))/6,IF($A512="ELO",IF($B512="PARCELADO ATÉ 6X",$D512-(D512*TAXAS!$E$6))/6,IF($A512="HIPERCARD",IF($B512="PARCELADO ATÉ 6X",$D512-(D512*TAXAS!$E$7))/6,IF($A512="DINERS",IF($B512="PARCELADO ATÉ 6X",$D512-(D512*TAXAS!$E$8))/6,IF($A512="AMERICA EXPRESS",IF($B512="PARCELADO ATÉ 6X",$D512-(D512*TAXAS!$E$9))/6,IF($A512=TAXAS!$A$10,IF($B512="PARCELADO ATÉ 6X",$D512-($D512*TAXAS!$E$10))/6,IF($A512=TAXAS!$A$11,IF($B512="PARCELADO ATÉ 6X",$D512-($D512*TAXAS!$E$11))/6,IF($A512=TAXAS!$A$12,IF($B512="PARCELADO ATÉ 6X",$D512-($D512*TAXAS!$E$12))/6,IF($A512=TAXAS!$A$13,IF($B512="PARCELADO ATÉ 6X",$D512-($D512*TAXAS!$E$13))/6,IF($A512=TAXAS!$A$14,IF($B512="PARCELADO ATÉ 6X",$D512-($D512*TAXAS!$E$14))/6,IF($A512=TAXAS!$A$15,IF($B512="PARCELADO ATÉ 6X",$D512-($D512*TAXAS!$E$15))/6,IF($A512=TAXAS!$A$16,IF($B512="PARCELADO ATÉ 6X",$D512-($D512*TAXAS!$E$16))/6,IF($A512=TAXAS!$A$17,IF($B512="PARCELADO ATÉ 6X",$D512-($D512*TAXAS!$E$17))/6,IF($A512=TAXAS!$A$18,IF($B512="PARCELADO ATÉ 6X",$D512-($D512*TAXAS!$E$18))/6,IF($A512=TAXAS!$A$19,IF($B512="PARCELADO ATÉ 6X",$D512-($D512*TAXAS!$E$19))/6,IF($A512=TAXAS!$A$20,IF($B512="PARCELADO ATÉ 6X",$D512-($D512*TAXAS!$E$20))/6,IF($A512=TAXAS!$A$21,IF($B512="PARCELADO ATÉ 6X",$D512-($D512*TAXAS!$E$21))/6,IF($A512=TAXAS!$A$22,IF($B512="PARCELADO ATÉ 6X",$D512-($D512*TAXAS!$E$22))/6,IF($A512=TAXAS!$A$23,IF($B512="PARCELADO ATÉ 6X",$D512-($D512*TAXAS!$E$23))/6,IF($A512=TAXAS!$A$24,IF($B512="PARCELADO ATÉ 6X",$D512-($D512*TAXAS!$E$24))/6,IF($A512=TAXAS!$A$25,IF($B512="PARCELADO ATÉ 6X",$D512-($D512*TAXAS!$E$25))/6,IF($A512=TAXAS!$A$26,IF($B512="PARCELADO ATÉ 6X",$D512-($D512*TAXAS!$E$26))/6,IF($A512=TAXAS!$A$27,IF($B512="PARCELADO ATÉ 6X",$D512-($D512*TAXAS!$E$27))/6))))))))))))))))))))))))/1</f>
        <v>0</v>
      </c>
      <c r="I512" s="9">
        <f>IF($A512="VISA",IF($B512="PARCELADO ATÉ 12X",$D512-(D512*TAXAS!$F$4))/12,IF($A512="MASTER",IF($B512="PARCELADO ATÉ 12X",$D512-(D512*TAXAS!$F$5))/12,IF($A512="ELO",IF($B512="PARCELADO ATÉ 12X",$D512-(D512*TAXAS!$F$6))/12,IF($A512="HIPERCARD",IF($B512="PARCELADO ATÉ 12X",$D512-(D512*TAXAS!$F$7))/12,IF($A512="DINERS",IF($B512="PARCELADO ATÉ 12X",$D512-(D512*TAXAS!$F$8))/12,IF($A512="AMERICA EXPRESS",IF($B512="PARCELADO ATÉ 12X",$D512-(D512*TAXAS!$F$9))/12,IF($A512=TAXAS!$A$10,IF($B512="PARCELADO ATÉ 12X",$D512-($D512*TAXAS!$F$10))/12,IF($A512=TAXAS!$A$11,IF($B512="PARCELADO ATÉ 12X",$D512-($D512*TAXAS!$F$11))/12,IF($A512=TAXAS!$A$12,IF($B512="PARCELADO ATÉ 12X",$D512-($D512*TAXAS!$F$12))/12,IF($A512=TAXAS!$A$13,IF($B512="PARCELADO ATÉ 12X",$D512-($D512*TAXAS!$F$13))/12,IF($A512=TAXAS!$A$14,IF($B512="PARCELADO ATÉ 12X",$D512-($D512*TAXAS!$F$14))/12,IF($A512=TAXAS!$A$15,IF($B512="PARCELADO ATÉ 12X",$D512-($D512*TAXAS!$F$15))/12,IF($A512=TAXAS!$A$16,IF($B512="PARCELADO ATÉ 12X",$D512-($D512*TAXAS!$F$16))/12,IF($A512=TAXAS!$A$17,IF($B512="PARCELADO ATÉ 12X",$D512-($D512*TAXAS!$F$17))/12,IF($A512=TAXAS!$A$18,IF($B512="PARCELADO ATÉ 12X",$D512-($D512*TAXAS!$F$18))/12,IF($A512=TAXAS!$A$19,IF($B512="PARCELADO ATÉ 12X",$D512-($D512*TAXAS!$F$19))/12,IF($A512=TAXAS!$A$20,IF($B512="PARCELADO ATÉ 12X",$D512-($D512*TAXAS!$F$20))/12,IF($A512=TAXAS!$A$21,IF($B512="PARCELADO ATÉ 12X",$D512-($D512*TAXAS!$F$21))/12,IF($A512=TAXAS!$A$22,IF($B512="PARCELADO ATÉ 12X",$D512-($D512*TAXAS!$F$22))/12,IF($A512=TAXAS!$A$23,IF($B512="PARCELADO ATÉ 12X",$D512-($D512*TAXAS!$F$23))/12,IF($A512=TAXAS!$A$24,IF($B512="PARCELADO ATÉ 12X",$D512-($D512*TAXAS!$F$24))/12,IF($A512=TAXAS!$A$25,IF($B512="PARCELADO ATÉ 12X",$D512-($D512*TAXAS!$F$25))/12,IF($A512=TAXAS!$A$26,IF($B512="PARCELADO ATÉ 12X",$D512-($D512*TAXAS!$F$26))/12,IF($A512=TAXAS!$A$27,IF($B512="PARCELADO ATÉ 12X",$D512-($D512*TAXAS!$F$27))/12))))))))))))))))))))))))/1</f>
        <v>0</v>
      </c>
      <c r="J512" s="8">
        <f t="shared" si="0"/>
        <v>0</v>
      </c>
      <c r="K512" s="10" t="b">
        <f>IF($B512="PARCELADO ATÉ 3X",($D512-($D512*TAXAS!$D$4))-$J512)</f>
        <v>0</v>
      </c>
      <c r="L512" s="10" t="b">
        <f>IF($B512="PARCELADO ATÉ 6X",($D512-($D512*TAXAS!$E$4))-$J512)</f>
        <v>0</v>
      </c>
      <c r="M512" s="10" t="b">
        <f>IF($B512="PARCELADO ATÉ 12X",($D512-($D512*TAXAS!$F$4))-$J512)</f>
        <v>0</v>
      </c>
      <c r="N512" s="8">
        <f t="shared" si="1"/>
        <v>0</v>
      </c>
      <c r="O512" s="10">
        <f t="shared" si="2"/>
        <v>0</v>
      </c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spans="1:31" ht="15.75" customHeight="1" x14ac:dyDescent="0.2">
      <c r="A513" s="3"/>
      <c r="B513" s="5"/>
      <c r="C513" s="6"/>
      <c r="D513" s="42"/>
      <c r="E513" s="8">
        <f>IF($A513="VISA",IF($B513="DÉBITO",$D513-($D513*TAXAS!$B$4)),IF($A513="MASTER",IF($B513="DÉBITO",$D513-($D513*TAXAS!$B$5)),IF($A513="ELO", IF($B513="DÉBITO",$D513-($D513*TAXAS!$B$6)),IF($A513="HIPERCARD",IF($B513="DÉBITO",$D513-($D513*TAXAS!$B$7)),IF($A513="DINERS",IF($B513="DÉBITO",$D513-($D513*TAXAS!$B$8)),IF($A513="AMERICA EXPRESS",IF($B513="DÉBITO",$D513-($D513*TAXAS!$B$9)),IF($A513=TAXAS!$A$10,IF($B513="DÉBITO",$D513-($D513*TAXAS!$B$10)), IF($A513=TAXAS!$A$11,IF($B513="DÉBITO",$D513-($D513*TAXAS!$B$11)), IF($A513=TAXAS!$A$12,IF($B513="DÉBITO",$D513-($D513*TAXAS!$B$12)), IF($A513=TAXAS!$A$13,IF($B513="DÉBITO",$D513-($D513*TAXAS!$B$13)), IF($A513=TAXAS!$A$14,IF($B513="DÉBITO",$D513-($D513*TAXAS!$B$14)), IF($A513=TAXAS!$A$15,IF($B513="DÉBITO",$D513-($D513*TAXAS!$B$15)), IF($A513=TAXAS!$A$16,IF($B513="DÉBITO",$D513-($D513*TAXAS!$B$16)), IF($A513=TAXAS!$A$17,IF($B513="DÉBITO",$D513-($D513*TAXAS!$B$17)), IF($A513=TAXAS!$A$18,IF($B513="DÉBITO",$D513-($D513*TAXAS!$B$18)), IF($A513=TAXAS!$A$19,IF($B513="DÉBITO",$D513-($D513*TAXAS!$B$19)), IF($A513=TAXAS!$A$20,IF($B513="DÉBITO",$D513-($D513*TAXAS!$B$20)), IF($A513=TAXAS!$A$21,IF($B513="DÉBITO",$D513-($D513*TAXAS!$B$21)), IF($A513=TAXAS!$A$22,IF($B513="DÉBITO",$D513-($D513*TAXAS!$B$22)), IF($A513=TAXAS!$A$23,IF($B513="DÉBITO",$D513-($D513*TAXAS!$B$23)), IF($A513=TAXAS!$A$24,IF($B513="DÉBITO",$D513-($D513*TAXAS!$B$24)), IF($A513=TAXAS!$A$25,IF($B513="DÉBITO",$D513-($D513*TAXAS!$B$25)), IF($A513=TAXAS!$A$26,IF($B513="DÉBITO",$D513-($D513*TAXAS!$B$26)), IF($A513=TAXAS!$A$27,IF($B513="DÉBITO",$D513-($D513*TAXAS!$B$27))))))))))))))))))))))))))/1</f>
        <v>0</v>
      </c>
      <c r="F513" s="8">
        <f>IF($A513="VISA",IF($B513="CRÉDITO",$D513-($D513*TAXAS!$C$4)),IF($A513="MASTER",IF($B513="CRÉDITO",$D513-($D513*TAXAS!$C$5)),IF($A513="ELO", IF($B513="CRÉDITO",$D513-($D513*TAXAS!$C$6)),IF($A513="HIPERCARD",IF($B513="CRÉDITO",$D513-($D513*TAXAS!$C$7)),IF($A513="DINERS",IF($B513="CRÉDITO",$D513-($D513*TAXAS!$C$8)),IF($A513="AMERICA EXPRESS",IF($B513="CRÉDITO",$D513-($D513*TAXAS!$C$9)),IF($A513=TAXAS!$A$10,IF($B513="CRÉDITO",$D513-($D513*TAXAS!$C$10)), IF($A513=TAXAS!$A$11,IF($B513="CRÉDITO",$D513-($D513*TAXAS!$C$11)), IF($A513=TAXAS!$A$12,IF($B513="CRÉDITO",$D513-($D513*TAXAS!$C$12)), IF($A513=TAXAS!$A$13,IF($B513="CRÉDITO",$D513-($D513*TAXAS!$C$13)), IF($A513=TAXAS!$A$14,IF($B513="CRÉDITO",$D513-($D513*TAXAS!$C$14)), IF($A513=TAXAS!$A$15,IF($B513="CRÉDITO",$D513-($D513*TAXAS!$C$15)), IF($A513=TAXAS!$A$16,IF($B513="CRÉDITO",$D513-($D513*TAXAS!$C$16)), IF($A513=TAXAS!$A$17,IF($B513="CRÉDITO",$D513-($D513*TAXAS!$C$17)), IF($A513=TAXAS!$A$18,IF($B513="CRÉDITO",$D513-($D513*TAXAS!$C$18)), IF($A513=TAXAS!$A$19,IF($B513="CRÉDITO",$D513-($D513*TAXAS!$C$19)), IF($A513=TAXAS!$A$20,IF($B513="CRÉDITO",$D513-($D513*TAXAS!$C$20)), IF($A513=TAXAS!$A$21,IF($B513="CRÉDITO",$D513-($D513*TAXAS!$C$21)), IF($A513=TAXAS!$A$22,IF($B513="CRÉDITO",$D513-($D513*TAXAS!$C$22)), IF($A513=TAXAS!$A$23,IF($B513="CRÉDITO",$D513-($D513*TAXAS!$C$23)), IF($A513=TAXAS!$A$24,IF($B513="CRÉDITO",$D513-($D513*TAXAS!$C$24)), IF($A513=TAXAS!$A$25,IF($B513="CRÉDITO",$D513-($D513*TAXAS!$C$25)), IF($A513=TAXAS!$A$26,IF($B513="CRÉDITO",$D513-($D513*TAXAS!$C$26)), IF($A513=TAXAS!$A$27,IF($B513="CRÉDITO",$D513-($D513*TAXAS!$C$27))))))))))))))))))))))))))/1</f>
        <v>0</v>
      </c>
      <c r="G513" s="9">
        <f>IF($A513="VISA",IF($B513="PARCELADO ATÉ 3X",$D513-(D513*TAXAS!$D$4))/3,IF($A513="MASTER",IF($B513="PARCELADO ATÉ 3X",$D513-(D513*TAXAS!$D$5))/3,IF($A513="ELO",IF($B513="PARCELADO ATÉ 3X",$D513-(D513*TAXAS!$D$6))/3,IF($A513="HIPERCARD",IF($B513="PARCELADO ATÉ 3X",$D513-(D513*TAXAS!$D$7))/3,IF($A513="DINERS",IF($B513="PARCELADO ATÉ 3X",$D513-(D513*TAXAS!$D$8))/3,IF($A513="AMERICA EXPRESS",IF($B513="PARCELADO ATÉ 3X",$D513-(D513*TAXAS!$D$9))/3,IF($A513=TAXAS!$A$10,IF($B513="PARCELADO ATÉ 3X",$D513-($D513*TAXAS!$D$10))/3,IF($A513=TAXAS!$A$11,IF($B513="PARCELADO ATÉ 3X",$D513-($D513*TAXAS!$D$11))/3,IF($A513=TAXAS!$A$12,IF($B513="PARCELADO ATÉ 3X",$D513-($D513*TAXAS!$D$12))/3,IF($A513=TAXAS!$A$13,IF($B513="PARCELADO ATÉ 3X",$D513-($D513*TAXAS!$D$13))/3,IF($A513=TAXAS!$A$14,IF($B513="PARCELADO ATÉ 3X",$D513-($D513*TAXAS!$D$14))/3,IF($A513=TAXAS!$A$15,IF($B513="PARCELADO ATÉ 3X",$D513-($D513*TAXAS!$D$15))/3,IF($A513=TAXAS!$A$16,IF($B513="PARCELADO ATÉ 3X",$D513-($D513*TAXAS!$D$16))/3,IF($A513=TAXAS!$A$17,IF($B513="PARCELADO ATÉ 3X",$D513-($D513*TAXAS!$D$17))/3,IF($A513=TAXAS!$A$18,IF($B513="PARCELADO ATÉ 3X",$D513-($D513*TAXAS!$D$18))/3,IF($A513=TAXAS!$A$19,IF($B513="PARCELADO ATÉ 3X",$D513-($D513*TAXAS!$D$19))/3,IF($A513=TAXAS!$A$20,IF($B513="PARCELADO ATÉ 3X",$D513-($D513*TAXAS!$D$20))/3,IF($A513=TAXAS!$A$21,IF($B513="PARCELADO ATÉ 3X",$D513-($D513*TAXAS!$D$21))/3,IF($A513=TAXAS!$A$22,IF($B513="PARCELADO ATÉ 3X",$D513-($D513*TAXAS!$D$22))/3,IF($A513=TAXAS!$A$23,IF($B513="PARCELADO ATÉ 3X",$D513-($D513*TAXAS!$D$23))/3,IF($A513=TAXAS!$A$24,IF($B513="PARCELADO ATÉ 3X",$D513-($D513*TAXAS!$D$24))/3,IF($A513=TAXAS!$A$25,IF($B513="PARCELADO ATÉ 3X",$D513-($D513*TAXAS!$D$25))/3,IF($A513=TAXAS!$A$26,IF($B513="PARCELADO ATÉ 3X",$D513-($D513*TAXAS!$D$26))/3,IF($A513=TAXAS!$A$27,IF($B513="PARCELADO ATÉ 3X",$D513-($D513*TAXAS!$D$27))/3))))))))))))))))))))))))/1</f>
        <v>0</v>
      </c>
      <c r="H513" s="9">
        <f>IF($A513="VISA",IF($B513="PARCELADO ATÉ 6X",$D513-(D513*TAXAS!$E$4))/6,IF($A513="MASTER",IF($B513="PARCELADO ATÉ 6X",$D513-(D513*TAXAS!$E$5))/6,IF($A513="ELO",IF($B513="PARCELADO ATÉ 6X",$D513-(D513*TAXAS!$E$6))/6,IF($A513="HIPERCARD",IF($B513="PARCELADO ATÉ 6X",$D513-(D513*TAXAS!$E$7))/6,IF($A513="DINERS",IF($B513="PARCELADO ATÉ 6X",$D513-(D513*TAXAS!$E$8))/6,IF($A513="AMERICA EXPRESS",IF($B513="PARCELADO ATÉ 6X",$D513-(D513*TAXAS!$E$9))/6,IF($A513=TAXAS!$A$10,IF($B513="PARCELADO ATÉ 6X",$D513-($D513*TAXAS!$E$10))/6,IF($A513=TAXAS!$A$11,IF($B513="PARCELADO ATÉ 6X",$D513-($D513*TAXAS!$E$11))/6,IF($A513=TAXAS!$A$12,IF($B513="PARCELADO ATÉ 6X",$D513-($D513*TAXAS!$E$12))/6,IF($A513=TAXAS!$A$13,IF($B513="PARCELADO ATÉ 6X",$D513-($D513*TAXAS!$E$13))/6,IF($A513=TAXAS!$A$14,IF($B513="PARCELADO ATÉ 6X",$D513-($D513*TAXAS!$E$14))/6,IF($A513=TAXAS!$A$15,IF($B513="PARCELADO ATÉ 6X",$D513-($D513*TAXAS!$E$15))/6,IF($A513=TAXAS!$A$16,IF($B513="PARCELADO ATÉ 6X",$D513-($D513*TAXAS!$E$16))/6,IF($A513=TAXAS!$A$17,IF($B513="PARCELADO ATÉ 6X",$D513-($D513*TAXAS!$E$17))/6,IF($A513=TAXAS!$A$18,IF($B513="PARCELADO ATÉ 6X",$D513-($D513*TAXAS!$E$18))/6,IF($A513=TAXAS!$A$19,IF($B513="PARCELADO ATÉ 6X",$D513-($D513*TAXAS!$E$19))/6,IF($A513=TAXAS!$A$20,IF($B513="PARCELADO ATÉ 6X",$D513-($D513*TAXAS!$E$20))/6,IF($A513=TAXAS!$A$21,IF($B513="PARCELADO ATÉ 6X",$D513-($D513*TAXAS!$E$21))/6,IF($A513=TAXAS!$A$22,IF($B513="PARCELADO ATÉ 6X",$D513-($D513*TAXAS!$E$22))/6,IF($A513=TAXAS!$A$23,IF($B513="PARCELADO ATÉ 6X",$D513-($D513*TAXAS!$E$23))/6,IF($A513=TAXAS!$A$24,IF($B513="PARCELADO ATÉ 6X",$D513-($D513*TAXAS!$E$24))/6,IF($A513=TAXAS!$A$25,IF($B513="PARCELADO ATÉ 6X",$D513-($D513*TAXAS!$E$25))/6,IF($A513=TAXAS!$A$26,IF($B513="PARCELADO ATÉ 6X",$D513-($D513*TAXAS!$E$26))/6,IF($A513=TAXAS!$A$27,IF($B513="PARCELADO ATÉ 6X",$D513-($D513*TAXAS!$E$27))/6))))))))))))))))))))))))/1</f>
        <v>0</v>
      </c>
      <c r="I513" s="9">
        <f>IF($A513="VISA",IF($B513="PARCELADO ATÉ 12X",$D513-(D513*TAXAS!$F$4))/12,IF($A513="MASTER",IF($B513="PARCELADO ATÉ 12X",$D513-(D513*TAXAS!$F$5))/12,IF($A513="ELO",IF($B513="PARCELADO ATÉ 12X",$D513-(D513*TAXAS!$F$6))/12,IF($A513="HIPERCARD",IF($B513="PARCELADO ATÉ 12X",$D513-(D513*TAXAS!$F$7))/12,IF($A513="DINERS",IF($B513="PARCELADO ATÉ 12X",$D513-(D513*TAXAS!$F$8))/12,IF($A513="AMERICA EXPRESS",IF($B513="PARCELADO ATÉ 12X",$D513-(D513*TAXAS!$F$9))/12,IF($A513=TAXAS!$A$10,IF($B513="PARCELADO ATÉ 12X",$D513-($D513*TAXAS!$F$10))/12,IF($A513=TAXAS!$A$11,IF($B513="PARCELADO ATÉ 12X",$D513-($D513*TAXAS!$F$11))/12,IF($A513=TAXAS!$A$12,IF($B513="PARCELADO ATÉ 12X",$D513-($D513*TAXAS!$F$12))/12,IF($A513=TAXAS!$A$13,IF($B513="PARCELADO ATÉ 12X",$D513-($D513*TAXAS!$F$13))/12,IF($A513=TAXAS!$A$14,IF($B513="PARCELADO ATÉ 12X",$D513-($D513*TAXAS!$F$14))/12,IF($A513=TAXAS!$A$15,IF($B513="PARCELADO ATÉ 12X",$D513-($D513*TAXAS!$F$15))/12,IF($A513=TAXAS!$A$16,IF($B513="PARCELADO ATÉ 12X",$D513-($D513*TAXAS!$F$16))/12,IF($A513=TAXAS!$A$17,IF($B513="PARCELADO ATÉ 12X",$D513-($D513*TAXAS!$F$17))/12,IF($A513=TAXAS!$A$18,IF($B513="PARCELADO ATÉ 12X",$D513-($D513*TAXAS!$F$18))/12,IF($A513=TAXAS!$A$19,IF($B513="PARCELADO ATÉ 12X",$D513-($D513*TAXAS!$F$19))/12,IF($A513=TAXAS!$A$20,IF($B513="PARCELADO ATÉ 12X",$D513-($D513*TAXAS!$F$20))/12,IF($A513=TAXAS!$A$21,IF($B513="PARCELADO ATÉ 12X",$D513-($D513*TAXAS!$F$21))/12,IF($A513=TAXAS!$A$22,IF($B513="PARCELADO ATÉ 12X",$D513-($D513*TAXAS!$F$22))/12,IF($A513=TAXAS!$A$23,IF($B513="PARCELADO ATÉ 12X",$D513-($D513*TAXAS!$F$23))/12,IF($A513=TAXAS!$A$24,IF($B513="PARCELADO ATÉ 12X",$D513-($D513*TAXAS!$F$24))/12,IF($A513=TAXAS!$A$25,IF($B513="PARCELADO ATÉ 12X",$D513-($D513*TAXAS!$F$25))/12,IF($A513=TAXAS!$A$26,IF($B513="PARCELADO ATÉ 12X",$D513-($D513*TAXAS!$F$26))/12,IF($A513=TAXAS!$A$27,IF($B513="PARCELADO ATÉ 12X",$D513-($D513*TAXAS!$F$27))/12))))))))))))))))))))))))/1</f>
        <v>0</v>
      </c>
      <c r="J513" s="8">
        <f t="shared" si="0"/>
        <v>0</v>
      </c>
      <c r="K513" s="10" t="b">
        <f>IF($B513="PARCELADO ATÉ 3X",($D513-($D513*TAXAS!$D$4))-$J513)</f>
        <v>0</v>
      </c>
      <c r="L513" s="10" t="b">
        <f>IF($B513="PARCELADO ATÉ 6X",($D513-($D513*TAXAS!$E$4))-$J513)</f>
        <v>0</v>
      </c>
      <c r="M513" s="10" t="b">
        <f>IF($B513="PARCELADO ATÉ 12X",($D513-($D513*TAXAS!$F$4))-$J513)</f>
        <v>0</v>
      </c>
      <c r="N513" s="8">
        <f t="shared" si="1"/>
        <v>0</v>
      </c>
      <c r="O513" s="10">
        <f t="shared" si="2"/>
        <v>0</v>
      </c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spans="1:31" ht="15.75" customHeight="1" x14ac:dyDescent="0.2">
      <c r="A514" s="3"/>
      <c r="B514" s="5"/>
      <c r="C514" s="6"/>
      <c r="D514" s="42"/>
      <c r="E514" s="8">
        <f>IF($A514="VISA",IF($B514="DÉBITO",$D514-($D514*TAXAS!$B$4)),IF($A514="MASTER",IF($B514="DÉBITO",$D514-($D514*TAXAS!$B$5)),IF($A514="ELO", IF($B514="DÉBITO",$D514-($D514*TAXAS!$B$6)),IF($A514="HIPERCARD",IF($B514="DÉBITO",$D514-($D514*TAXAS!$B$7)),IF($A514="DINERS",IF($B514="DÉBITO",$D514-($D514*TAXAS!$B$8)),IF($A514="AMERICA EXPRESS",IF($B514="DÉBITO",$D514-($D514*TAXAS!$B$9)),IF($A514=TAXAS!$A$10,IF($B514="DÉBITO",$D514-($D514*TAXAS!$B$10)), IF($A514=TAXAS!$A$11,IF($B514="DÉBITO",$D514-($D514*TAXAS!$B$11)), IF($A514=TAXAS!$A$12,IF($B514="DÉBITO",$D514-($D514*TAXAS!$B$12)), IF($A514=TAXAS!$A$13,IF($B514="DÉBITO",$D514-($D514*TAXAS!$B$13)), IF($A514=TAXAS!$A$14,IF($B514="DÉBITO",$D514-($D514*TAXAS!$B$14)), IF($A514=TAXAS!$A$15,IF($B514="DÉBITO",$D514-($D514*TAXAS!$B$15)), IF($A514=TAXAS!$A$16,IF($B514="DÉBITO",$D514-($D514*TAXAS!$B$16)), IF($A514=TAXAS!$A$17,IF($B514="DÉBITO",$D514-($D514*TAXAS!$B$17)), IF($A514=TAXAS!$A$18,IF($B514="DÉBITO",$D514-($D514*TAXAS!$B$18)), IF($A514=TAXAS!$A$19,IF($B514="DÉBITO",$D514-($D514*TAXAS!$B$19)), IF($A514=TAXAS!$A$20,IF($B514="DÉBITO",$D514-($D514*TAXAS!$B$20)), IF($A514=TAXAS!$A$21,IF($B514="DÉBITO",$D514-($D514*TAXAS!$B$21)), IF($A514=TAXAS!$A$22,IF($B514="DÉBITO",$D514-($D514*TAXAS!$B$22)), IF($A514=TAXAS!$A$23,IF($B514="DÉBITO",$D514-($D514*TAXAS!$B$23)), IF($A514=TAXAS!$A$24,IF($B514="DÉBITO",$D514-($D514*TAXAS!$B$24)), IF($A514=TAXAS!$A$25,IF($B514="DÉBITO",$D514-($D514*TAXAS!$B$25)), IF($A514=TAXAS!$A$26,IF($B514="DÉBITO",$D514-($D514*TAXAS!$B$26)), IF($A514=TAXAS!$A$27,IF($B514="DÉBITO",$D514-($D514*TAXAS!$B$27))))))))))))))))))))))))))/1</f>
        <v>0</v>
      </c>
      <c r="F514" s="8">
        <f>IF($A514="VISA",IF($B514="CRÉDITO",$D514-($D514*TAXAS!$C$4)),IF($A514="MASTER",IF($B514="CRÉDITO",$D514-($D514*TAXAS!$C$5)),IF($A514="ELO", IF($B514="CRÉDITO",$D514-($D514*TAXAS!$C$6)),IF($A514="HIPERCARD",IF($B514="CRÉDITO",$D514-($D514*TAXAS!$C$7)),IF($A514="DINERS",IF($B514="CRÉDITO",$D514-($D514*TAXAS!$C$8)),IF($A514="AMERICA EXPRESS",IF($B514="CRÉDITO",$D514-($D514*TAXAS!$C$9)),IF($A514=TAXAS!$A$10,IF($B514="CRÉDITO",$D514-($D514*TAXAS!$C$10)), IF($A514=TAXAS!$A$11,IF($B514="CRÉDITO",$D514-($D514*TAXAS!$C$11)), IF($A514=TAXAS!$A$12,IF($B514="CRÉDITO",$D514-($D514*TAXAS!$C$12)), IF($A514=TAXAS!$A$13,IF($B514="CRÉDITO",$D514-($D514*TAXAS!$C$13)), IF($A514=TAXAS!$A$14,IF($B514="CRÉDITO",$D514-($D514*TAXAS!$C$14)), IF($A514=TAXAS!$A$15,IF($B514="CRÉDITO",$D514-($D514*TAXAS!$C$15)), IF($A514=TAXAS!$A$16,IF($B514="CRÉDITO",$D514-($D514*TAXAS!$C$16)), IF($A514=TAXAS!$A$17,IF($B514="CRÉDITO",$D514-($D514*TAXAS!$C$17)), IF($A514=TAXAS!$A$18,IF($B514="CRÉDITO",$D514-($D514*TAXAS!$C$18)), IF($A514=TAXAS!$A$19,IF($B514="CRÉDITO",$D514-($D514*TAXAS!$C$19)), IF($A514=TAXAS!$A$20,IF($B514="CRÉDITO",$D514-($D514*TAXAS!$C$20)), IF($A514=TAXAS!$A$21,IF($B514="CRÉDITO",$D514-($D514*TAXAS!$C$21)), IF($A514=TAXAS!$A$22,IF($B514="CRÉDITO",$D514-($D514*TAXAS!$C$22)), IF($A514=TAXAS!$A$23,IF($B514="CRÉDITO",$D514-($D514*TAXAS!$C$23)), IF($A514=TAXAS!$A$24,IF($B514="CRÉDITO",$D514-($D514*TAXAS!$C$24)), IF($A514=TAXAS!$A$25,IF($B514="CRÉDITO",$D514-($D514*TAXAS!$C$25)), IF($A514=TAXAS!$A$26,IF($B514="CRÉDITO",$D514-($D514*TAXAS!$C$26)), IF($A514=TAXAS!$A$27,IF($B514="CRÉDITO",$D514-($D514*TAXAS!$C$27))))))))))))))))))))))))))/1</f>
        <v>0</v>
      </c>
      <c r="G514" s="9">
        <f>IF($A514="VISA",IF($B514="PARCELADO ATÉ 3X",$D514-(D514*TAXAS!$D$4))/3,IF($A514="MASTER",IF($B514="PARCELADO ATÉ 3X",$D514-(D514*TAXAS!$D$5))/3,IF($A514="ELO",IF($B514="PARCELADO ATÉ 3X",$D514-(D514*TAXAS!$D$6))/3,IF($A514="HIPERCARD",IF($B514="PARCELADO ATÉ 3X",$D514-(D514*TAXAS!$D$7))/3,IF($A514="DINERS",IF($B514="PARCELADO ATÉ 3X",$D514-(D514*TAXAS!$D$8))/3,IF($A514="AMERICA EXPRESS",IF($B514="PARCELADO ATÉ 3X",$D514-(D514*TAXAS!$D$9))/3,IF($A514=TAXAS!$A$10,IF($B514="PARCELADO ATÉ 3X",$D514-($D514*TAXAS!$D$10))/3,IF($A514=TAXAS!$A$11,IF($B514="PARCELADO ATÉ 3X",$D514-($D514*TAXAS!$D$11))/3,IF($A514=TAXAS!$A$12,IF($B514="PARCELADO ATÉ 3X",$D514-($D514*TAXAS!$D$12))/3,IF($A514=TAXAS!$A$13,IF($B514="PARCELADO ATÉ 3X",$D514-($D514*TAXAS!$D$13))/3,IF($A514=TAXAS!$A$14,IF($B514="PARCELADO ATÉ 3X",$D514-($D514*TAXAS!$D$14))/3,IF($A514=TAXAS!$A$15,IF($B514="PARCELADO ATÉ 3X",$D514-($D514*TAXAS!$D$15))/3,IF($A514=TAXAS!$A$16,IF($B514="PARCELADO ATÉ 3X",$D514-($D514*TAXAS!$D$16))/3,IF($A514=TAXAS!$A$17,IF($B514="PARCELADO ATÉ 3X",$D514-($D514*TAXAS!$D$17))/3,IF($A514=TAXAS!$A$18,IF($B514="PARCELADO ATÉ 3X",$D514-($D514*TAXAS!$D$18))/3,IF($A514=TAXAS!$A$19,IF($B514="PARCELADO ATÉ 3X",$D514-($D514*TAXAS!$D$19))/3,IF($A514=TAXAS!$A$20,IF($B514="PARCELADO ATÉ 3X",$D514-($D514*TAXAS!$D$20))/3,IF($A514=TAXAS!$A$21,IF($B514="PARCELADO ATÉ 3X",$D514-($D514*TAXAS!$D$21))/3,IF($A514=TAXAS!$A$22,IF($B514="PARCELADO ATÉ 3X",$D514-($D514*TAXAS!$D$22))/3,IF($A514=TAXAS!$A$23,IF($B514="PARCELADO ATÉ 3X",$D514-($D514*TAXAS!$D$23))/3,IF($A514=TAXAS!$A$24,IF($B514="PARCELADO ATÉ 3X",$D514-($D514*TAXAS!$D$24))/3,IF($A514=TAXAS!$A$25,IF($B514="PARCELADO ATÉ 3X",$D514-($D514*TAXAS!$D$25))/3,IF($A514=TAXAS!$A$26,IF($B514="PARCELADO ATÉ 3X",$D514-($D514*TAXAS!$D$26))/3,IF($A514=TAXAS!$A$27,IF($B514="PARCELADO ATÉ 3X",$D514-($D514*TAXAS!$D$27))/3))))))))))))))))))))))))/1</f>
        <v>0</v>
      </c>
      <c r="H514" s="9">
        <f>IF($A514="VISA",IF($B514="PARCELADO ATÉ 6X",$D514-(D514*TAXAS!$E$4))/6,IF($A514="MASTER",IF($B514="PARCELADO ATÉ 6X",$D514-(D514*TAXAS!$E$5))/6,IF($A514="ELO",IF($B514="PARCELADO ATÉ 6X",$D514-(D514*TAXAS!$E$6))/6,IF($A514="HIPERCARD",IF($B514="PARCELADO ATÉ 6X",$D514-(D514*TAXAS!$E$7))/6,IF($A514="DINERS",IF($B514="PARCELADO ATÉ 6X",$D514-(D514*TAXAS!$E$8))/6,IF($A514="AMERICA EXPRESS",IF($B514="PARCELADO ATÉ 6X",$D514-(D514*TAXAS!$E$9))/6,IF($A514=TAXAS!$A$10,IF($B514="PARCELADO ATÉ 6X",$D514-($D514*TAXAS!$E$10))/6,IF($A514=TAXAS!$A$11,IF($B514="PARCELADO ATÉ 6X",$D514-($D514*TAXAS!$E$11))/6,IF($A514=TAXAS!$A$12,IF($B514="PARCELADO ATÉ 6X",$D514-($D514*TAXAS!$E$12))/6,IF($A514=TAXAS!$A$13,IF($B514="PARCELADO ATÉ 6X",$D514-($D514*TAXAS!$E$13))/6,IF($A514=TAXAS!$A$14,IF($B514="PARCELADO ATÉ 6X",$D514-($D514*TAXAS!$E$14))/6,IF($A514=TAXAS!$A$15,IF($B514="PARCELADO ATÉ 6X",$D514-($D514*TAXAS!$E$15))/6,IF($A514=TAXAS!$A$16,IF($B514="PARCELADO ATÉ 6X",$D514-($D514*TAXAS!$E$16))/6,IF($A514=TAXAS!$A$17,IF($B514="PARCELADO ATÉ 6X",$D514-($D514*TAXAS!$E$17))/6,IF($A514=TAXAS!$A$18,IF($B514="PARCELADO ATÉ 6X",$D514-($D514*TAXAS!$E$18))/6,IF($A514=TAXAS!$A$19,IF($B514="PARCELADO ATÉ 6X",$D514-($D514*TAXAS!$E$19))/6,IF($A514=TAXAS!$A$20,IF($B514="PARCELADO ATÉ 6X",$D514-($D514*TAXAS!$E$20))/6,IF($A514=TAXAS!$A$21,IF($B514="PARCELADO ATÉ 6X",$D514-($D514*TAXAS!$E$21))/6,IF($A514=TAXAS!$A$22,IF($B514="PARCELADO ATÉ 6X",$D514-($D514*TAXAS!$E$22))/6,IF($A514=TAXAS!$A$23,IF($B514="PARCELADO ATÉ 6X",$D514-($D514*TAXAS!$E$23))/6,IF($A514=TAXAS!$A$24,IF($B514="PARCELADO ATÉ 6X",$D514-($D514*TAXAS!$E$24))/6,IF($A514=TAXAS!$A$25,IF($B514="PARCELADO ATÉ 6X",$D514-($D514*TAXAS!$E$25))/6,IF($A514=TAXAS!$A$26,IF($B514="PARCELADO ATÉ 6X",$D514-($D514*TAXAS!$E$26))/6,IF($A514=TAXAS!$A$27,IF($B514="PARCELADO ATÉ 6X",$D514-($D514*TAXAS!$E$27))/6))))))))))))))))))))))))/1</f>
        <v>0</v>
      </c>
      <c r="I514" s="9">
        <f>IF($A514="VISA",IF($B514="PARCELADO ATÉ 12X",$D514-(D514*TAXAS!$F$4))/12,IF($A514="MASTER",IF($B514="PARCELADO ATÉ 12X",$D514-(D514*TAXAS!$F$5))/12,IF($A514="ELO",IF($B514="PARCELADO ATÉ 12X",$D514-(D514*TAXAS!$F$6))/12,IF($A514="HIPERCARD",IF($B514="PARCELADO ATÉ 12X",$D514-(D514*TAXAS!$F$7))/12,IF($A514="DINERS",IF($B514="PARCELADO ATÉ 12X",$D514-(D514*TAXAS!$F$8))/12,IF($A514="AMERICA EXPRESS",IF($B514="PARCELADO ATÉ 12X",$D514-(D514*TAXAS!$F$9))/12,IF($A514=TAXAS!$A$10,IF($B514="PARCELADO ATÉ 12X",$D514-($D514*TAXAS!$F$10))/12,IF($A514=TAXAS!$A$11,IF($B514="PARCELADO ATÉ 12X",$D514-($D514*TAXAS!$F$11))/12,IF($A514=TAXAS!$A$12,IF($B514="PARCELADO ATÉ 12X",$D514-($D514*TAXAS!$F$12))/12,IF($A514=TAXAS!$A$13,IF($B514="PARCELADO ATÉ 12X",$D514-($D514*TAXAS!$F$13))/12,IF($A514=TAXAS!$A$14,IF($B514="PARCELADO ATÉ 12X",$D514-($D514*TAXAS!$F$14))/12,IF($A514=TAXAS!$A$15,IF($B514="PARCELADO ATÉ 12X",$D514-($D514*TAXAS!$F$15))/12,IF($A514=TAXAS!$A$16,IF($B514="PARCELADO ATÉ 12X",$D514-($D514*TAXAS!$F$16))/12,IF($A514=TAXAS!$A$17,IF($B514="PARCELADO ATÉ 12X",$D514-($D514*TAXAS!$F$17))/12,IF($A514=TAXAS!$A$18,IF($B514="PARCELADO ATÉ 12X",$D514-($D514*TAXAS!$F$18))/12,IF($A514=TAXAS!$A$19,IF($B514="PARCELADO ATÉ 12X",$D514-($D514*TAXAS!$F$19))/12,IF($A514=TAXAS!$A$20,IF($B514="PARCELADO ATÉ 12X",$D514-($D514*TAXAS!$F$20))/12,IF($A514=TAXAS!$A$21,IF($B514="PARCELADO ATÉ 12X",$D514-($D514*TAXAS!$F$21))/12,IF($A514=TAXAS!$A$22,IF($B514="PARCELADO ATÉ 12X",$D514-($D514*TAXAS!$F$22))/12,IF($A514=TAXAS!$A$23,IF($B514="PARCELADO ATÉ 12X",$D514-($D514*TAXAS!$F$23))/12,IF($A514=TAXAS!$A$24,IF($B514="PARCELADO ATÉ 12X",$D514-($D514*TAXAS!$F$24))/12,IF($A514=TAXAS!$A$25,IF($B514="PARCELADO ATÉ 12X",$D514-($D514*TAXAS!$F$25))/12,IF($A514=TAXAS!$A$26,IF($B514="PARCELADO ATÉ 12X",$D514-($D514*TAXAS!$F$26))/12,IF($A514=TAXAS!$A$27,IF($B514="PARCELADO ATÉ 12X",$D514-($D514*TAXAS!$F$27))/12))))))))))))))))))))))))/1</f>
        <v>0</v>
      </c>
      <c r="J514" s="8">
        <f t="shared" si="0"/>
        <v>0</v>
      </c>
      <c r="K514" s="10" t="b">
        <f>IF($B514="PARCELADO ATÉ 3X",($D514-($D514*TAXAS!$D$4))-$J514)</f>
        <v>0</v>
      </c>
      <c r="L514" s="10" t="b">
        <f>IF($B514="PARCELADO ATÉ 6X",($D514-($D514*TAXAS!$E$4))-$J514)</f>
        <v>0</v>
      </c>
      <c r="M514" s="10" t="b">
        <f>IF($B514="PARCELADO ATÉ 12X",($D514-($D514*TAXAS!$F$4))-$J514)</f>
        <v>0</v>
      </c>
      <c r="N514" s="8">
        <f t="shared" si="1"/>
        <v>0</v>
      </c>
      <c r="O514" s="10">
        <f t="shared" si="2"/>
        <v>0</v>
      </c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spans="1:31" ht="15.75" customHeight="1" x14ac:dyDescent="0.2">
      <c r="A515" s="3"/>
      <c r="B515" s="5"/>
      <c r="C515" s="6"/>
      <c r="D515" s="42"/>
      <c r="E515" s="8">
        <f>IF($A515="VISA",IF($B515="DÉBITO",$D515-($D515*TAXAS!$B$4)),IF($A515="MASTER",IF($B515="DÉBITO",$D515-($D515*TAXAS!$B$5)),IF($A515="ELO", IF($B515="DÉBITO",$D515-($D515*TAXAS!$B$6)),IF($A515="HIPERCARD",IF($B515="DÉBITO",$D515-($D515*TAXAS!$B$7)),IF($A515="DINERS",IF($B515="DÉBITO",$D515-($D515*TAXAS!$B$8)),IF($A515="AMERICA EXPRESS",IF($B515="DÉBITO",$D515-($D515*TAXAS!$B$9)),IF($A515=TAXAS!$A$10,IF($B515="DÉBITO",$D515-($D515*TAXAS!$B$10)), IF($A515=TAXAS!$A$11,IF($B515="DÉBITO",$D515-($D515*TAXAS!$B$11)), IF($A515=TAXAS!$A$12,IF($B515="DÉBITO",$D515-($D515*TAXAS!$B$12)), IF($A515=TAXAS!$A$13,IF($B515="DÉBITO",$D515-($D515*TAXAS!$B$13)), IF($A515=TAXAS!$A$14,IF($B515="DÉBITO",$D515-($D515*TAXAS!$B$14)), IF($A515=TAXAS!$A$15,IF($B515="DÉBITO",$D515-($D515*TAXAS!$B$15)), IF($A515=TAXAS!$A$16,IF($B515="DÉBITO",$D515-($D515*TAXAS!$B$16)), IF($A515=TAXAS!$A$17,IF($B515="DÉBITO",$D515-($D515*TAXAS!$B$17)), IF($A515=TAXAS!$A$18,IF($B515="DÉBITO",$D515-($D515*TAXAS!$B$18)), IF($A515=TAXAS!$A$19,IF($B515="DÉBITO",$D515-($D515*TAXAS!$B$19)), IF($A515=TAXAS!$A$20,IF($B515="DÉBITO",$D515-($D515*TAXAS!$B$20)), IF($A515=TAXAS!$A$21,IF($B515="DÉBITO",$D515-($D515*TAXAS!$B$21)), IF($A515=TAXAS!$A$22,IF($B515="DÉBITO",$D515-($D515*TAXAS!$B$22)), IF($A515=TAXAS!$A$23,IF($B515="DÉBITO",$D515-($D515*TAXAS!$B$23)), IF($A515=TAXAS!$A$24,IF($B515="DÉBITO",$D515-($D515*TAXAS!$B$24)), IF($A515=TAXAS!$A$25,IF($B515="DÉBITO",$D515-($D515*TAXAS!$B$25)), IF($A515=TAXAS!$A$26,IF($B515="DÉBITO",$D515-($D515*TAXAS!$B$26)), IF($A515=TAXAS!$A$27,IF($B515="DÉBITO",$D515-($D515*TAXAS!$B$27))))))))))))))))))))))))))/1</f>
        <v>0</v>
      </c>
      <c r="F515" s="8">
        <f>IF($A515="VISA",IF($B515="CRÉDITO",$D515-($D515*TAXAS!$C$4)),IF($A515="MASTER",IF($B515="CRÉDITO",$D515-($D515*TAXAS!$C$5)),IF($A515="ELO", IF($B515="CRÉDITO",$D515-($D515*TAXAS!$C$6)),IF($A515="HIPERCARD",IF($B515="CRÉDITO",$D515-($D515*TAXAS!$C$7)),IF($A515="DINERS",IF($B515="CRÉDITO",$D515-($D515*TAXAS!$C$8)),IF($A515="AMERICA EXPRESS",IF($B515="CRÉDITO",$D515-($D515*TAXAS!$C$9)),IF($A515=TAXAS!$A$10,IF($B515="CRÉDITO",$D515-($D515*TAXAS!$C$10)), IF($A515=TAXAS!$A$11,IF($B515="CRÉDITO",$D515-($D515*TAXAS!$C$11)), IF($A515=TAXAS!$A$12,IF($B515="CRÉDITO",$D515-($D515*TAXAS!$C$12)), IF($A515=TAXAS!$A$13,IF($B515="CRÉDITO",$D515-($D515*TAXAS!$C$13)), IF($A515=TAXAS!$A$14,IF($B515="CRÉDITO",$D515-($D515*TAXAS!$C$14)), IF($A515=TAXAS!$A$15,IF($B515="CRÉDITO",$D515-($D515*TAXAS!$C$15)), IF($A515=TAXAS!$A$16,IF($B515="CRÉDITO",$D515-($D515*TAXAS!$C$16)), IF($A515=TAXAS!$A$17,IF($B515="CRÉDITO",$D515-($D515*TAXAS!$C$17)), IF($A515=TAXAS!$A$18,IF($B515="CRÉDITO",$D515-($D515*TAXAS!$C$18)), IF($A515=TAXAS!$A$19,IF($B515="CRÉDITO",$D515-($D515*TAXAS!$C$19)), IF($A515=TAXAS!$A$20,IF($B515="CRÉDITO",$D515-($D515*TAXAS!$C$20)), IF($A515=TAXAS!$A$21,IF($B515="CRÉDITO",$D515-($D515*TAXAS!$C$21)), IF($A515=TAXAS!$A$22,IF($B515="CRÉDITO",$D515-($D515*TAXAS!$C$22)), IF($A515=TAXAS!$A$23,IF($B515="CRÉDITO",$D515-($D515*TAXAS!$C$23)), IF($A515=TAXAS!$A$24,IF($B515="CRÉDITO",$D515-($D515*TAXAS!$C$24)), IF($A515=TAXAS!$A$25,IF($B515="CRÉDITO",$D515-($D515*TAXAS!$C$25)), IF($A515=TAXAS!$A$26,IF($B515="CRÉDITO",$D515-($D515*TAXAS!$C$26)), IF($A515=TAXAS!$A$27,IF($B515="CRÉDITO",$D515-($D515*TAXAS!$C$27))))))))))))))))))))))))))/1</f>
        <v>0</v>
      </c>
      <c r="G515" s="9">
        <f>IF($A515="VISA",IF($B515="PARCELADO ATÉ 3X",$D515-(D515*TAXAS!$D$4))/3,IF($A515="MASTER",IF($B515="PARCELADO ATÉ 3X",$D515-(D515*TAXAS!$D$5))/3,IF($A515="ELO",IF($B515="PARCELADO ATÉ 3X",$D515-(D515*TAXAS!$D$6))/3,IF($A515="HIPERCARD",IF($B515="PARCELADO ATÉ 3X",$D515-(D515*TAXAS!$D$7))/3,IF($A515="DINERS",IF($B515="PARCELADO ATÉ 3X",$D515-(D515*TAXAS!$D$8))/3,IF($A515="AMERICA EXPRESS",IF($B515="PARCELADO ATÉ 3X",$D515-(D515*TAXAS!$D$9))/3,IF($A515=TAXAS!$A$10,IF($B515="PARCELADO ATÉ 3X",$D515-($D515*TAXAS!$D$10))/3,IF($A515=TAXAS!$A$11,IF($B515="PARCELADO ATÉ 3X",$D515-($D515*TAXAS!$D$11))/3,IF($A515=TAXAS!$A$12,IF($B515="PARCELADO ATÉ 3X",$D515-($D515*TAXAS!$D$12))/3,IF($A515=TAXAS!$A$13,IF($B515="PARCELADO ATÉ 3X",$D515-($D515*TAXAS!$D$13))/3,IF($A515=TAXAS!$A$14,IF($B515="PARCELADO ATÉ 3X",$D515-($D515*TAXAS!$D$14))/3,IF($A515=TAXAS!$A$15,IF($B515="PARCELADO ATÉ 3X",$D515-($D515*TAXAS!$D$15))/3,IF($A515=TAXAS!$A$16,IF($B515="PARCELADO ATÉ 3X",$D515-($D515*TAXAS!$D$16))/3,IF($A515=TAXAS!$A$17,IF($B515="PARCELADO ATÉ 3X",$D515-($D515*TAXAS!$D$17))/3,IF($A515=TAXAS!$A$18,IF($B515="PARCELADO ATÉ 3X",$D515-($D515*TAXAS!$D$18))/3,IF($A515=TAXAS!$A$19,IF($B515="PARCELADO ATÉ 3X",$D515-($D515*TAXAS!$D$19))/3,IF($A515=TAXAS!$A$20,IF($B515="PARCELADO ATÉ 3X",$D515-($D515*TAXAS!$D$20))/3,IF($A515=TAXAS!$A$21,IF($B515="PARCELADO ATÉ 3X",$D515-($D515*TAXAS!$D$21))/3,IF($A515=TAXAS!$A$22,IF($B515="PARCELADO ATÉ 3X",$D515-($D515*TAXAS!$D$22))/3,IF($A515=TAXAS!$A$23,IF($B515="PARCELADO ATÉ 3X",$D515-($D515*TAXAS!$D$23))/3,IF($A515=TAXAS!$A$24,IF($B515="PARCELADO ATÉ 3X",$D515-($D515*TAXAS!$D$24))/3,IF($A515=TAXAS!$A$25,IF($B515="PARCELADO ATÉ 3X",$D515-($D515*TAXAS!$D$25))/3,IF($A515=TAXAS!$A$26,IF($B515="PARCELADO ATÉ 3X",$D515-($D515*TAXAS!$D$26))/3,IF($A515=TAXAS!$A$27,IF($B515="PARCELADO ATÉ 3X",$D515-($D515*TAXAS!$D$27))/3))))))))))))))))))))))))/1</f>
        <v>0</v>
      </c>
      <c r="H515" s="9">
        <f>IF($A515="VISA",IF($B515="PARCELADO ATÉ 6X",$D515-(D515*TAXAS!$E$4))/6,IF($A515="MASTER",IF($B515="PARCELADO ATÉ 6X",$D515-(D515*TAXAS!$E$5))/6,IF($A515="ELO",IF($B515="PARCELADO ATÉ 6X",$D515-(D515*TAXAS!$E$6))/6,IF($A515="HIPERCARD",IF($B515="PARCELADO ATÉ 6X",$D515-(D515*TAXAS!$E$7))/6,IF($A515="DINERS",IF($B515="PARCELADO ATÉ 6X",$D515-(D515*TAXAS!$E$8))/6,IF($A515="AMERICA EXPRESS",IF($B515="PARCELADO ATÉ 6X",$D515-(D515*TAXAS!$E$9))/6,IF($A515=TAXAS!$A$10,IF($B515="PARCELADO ATÉ 6X",$D515-($D515*TAXAS!$E$10))/6,IF($A515=TAXAS!$A$11,IF($B515="PARCELADO ATÉ 6X",$D515-($D515*TAXAS!$E$11))/6,IF($A515=TAXAS!$A$12,IF($B515="PARCELADO ATÉ 6X",$D515-($D515*TAXAS!$E$12))/6,IF($A515=TAXAS!$A$13,IF($B515="PARCELADO ATÉ 6X",$D515-($D515*TAXAS!$E$13))/6,IF($A515=TAXAS!$A$14,IF($B515="PARCELADO ATÉ 6X",$D515-($D515*TAXAS!$E$14))/6,IF($A515=TAXAS!$A$15,IF($B515="PARCELADO ATÉ 6X",$D515-($D515*TAXAS!$E$15))/6,IF($A515=TAXAS!$A$16,IF($B515="PARCELADO ATÉ 6X",$D515-($D515*TAXAS!$E$16))/6,IF($A515=TAXAS!$A$17,IF($B515="PARCELADO ATÉ 6X",$D515-($D515*TAXAS!$E$17))/6,IF($A515=TAXAS!$A$18,IF($B515="PARCELADO ATÉ 6X",$D515-($D515*TAXAS!$E$18))/6,IF($A515=TAXAS!$A$19,IF($B515="PARCELADO ATÉ 6X",$D515-($D515*TAXAS!$E$19))/6,IF($A515=TAXAS!$A$20,IF($B515="PARCELADO ATÉ 6X",$D515-($D515*TAXAS!$E$20))/6,IF($A515=TAXAS!$A$21,IF($B515="PARCELADO ATÉ 6X",$D515-($D515*TAXAS!$E$21))/6,IF($A515=TAXAS!$A$22,IF($B515="PARCELADO ATÉ 6X",$D515-($D515*TAXAS!$E$22))/6,IF($A515=TAXAS!$A$23,IF($B515="PARCELADO ATÉ 6X",$D515-($D515*TAXAS!$E$23))/6,IF($A515=TAXAS!$A$24,IF($B515="PARCELADO ATÉ 6X",$D515-($D515*TAXAS!$E$24))/6,IF($A515=TAXAS!$A$25,IF($B515="PARCELADO ATÉ 6X",$D515-($D515*TAXAS!$E$25))/6,IF($A515=TAXAS!$A$26,IF($B515="PARCELADO ATÉ 6X",$D515-($D515*TAXAS!$E$26))/6,IF($A515=TAXAS!$A$27,IF($B515="PARCELADO ATÉ 6X",$D515-($D515*TAXAS!$E$27))/6))))))))))))))))))))))))/1</f>
        <v>0</v>
      </c>
      <c r="I515" s="9">
        <f>IF($A515="VISA",IF($B515="PARCELADO ATÉ 12X",$D515-(D515*TAXAS!$F$4))/12,IF($A515="MASTER",IF($B515="PARCELADO ATÉ 12X",$D515-(D515*TAXAS!$F$5))/12,IF($A515="ELO",IF($B515="PARCELADO ATÉ 12X",$D515-(D515*TAXAS!$F$6))/12,IF($A515="HIPERCARD",IF($B515="PARCELADO ATÉ 12X",$D515-(D515*TAXAS!$F$7))/12,IF($A515="DINERS",IF($B515="PARCELADO ATÉ 12X",$D515-(D515*TAXAS!$F$8))/12,IF($A515="AMERICA EXPRESS",IF($B515="PARCELADO ATÉ 12X",$D515-(D515*TAXAS!$F$9))/12,IF($A515=TAXAS!$A$10,IF($B515="PARCELADO ATÉ 12X",$D515-($D515*TAXAS!$F$10))/12,IF($A515=TAXAS!$A$11,IF($B515="PARCELADO ATÉ 12X",$D515-($D515*TAXAS!$F$11))/12,IF($A515=TAXAS!$A$12,IF($B515="PARCELADO ATÉ 12X",$D515-($D515*TAXAS!$F$12))/12,IF($A515=TAXAS!$A$13,IF($B515="PARCELADO ATÉ 12X",$D515-($D515*TAXAS!$F$13))/12,IF($A515=TAXAS!$A$14,IF($B515="PARCELADO ATÉ 12X",$D515-($D515*TAXAS!$F$14))/12,IF($A515=TAXAS!$A$15,IF($B515="PARCELADO ATÉ 12X",$D515-($D515*TAXAS!$F$15))/12,IF($A515=TAXAS!$A$16,IF($B515="PARCELADO ATÉ 12X",$D515-($D515*TAXAS!$F$16))/12,IF($A515=TAXAS!$A$17,IF($B515="PARCELADO ATÉ 12X",$D515-($D515*TAXAS!$F$17))/12,IF($A515=TAXAS!$A$18,IF($B515="PARCELADO ATÉ 12X",$D515-($D515*TAXAS!$F$18))/12,IF($A515=TAXAS!$A$19,IF($B515="PARCELADO ATÉ 12X",$D515-($D515*TAXAS!$F$19))/12,IF($A515=TAXAS!$A$20,IF($B515="PARCELADO ATÉ 12X",$D515-($D515*TAXAS!$F$20))/12,IF($A515=TAXAS!$A$21,IF($B515="PARCELADO ATÉ 12X",$D515-($D515*TAXAS!$F$21))/12,IF($A515=TAXAS!$A$22,IF($B515="PARCELADO ATÉ 12X",$D515-($D515*TAXAS!$F$22))/12,IF($A515=TAXAS!$A$23,IF($B515="PARCELADO ATÉ 12X",$D515-($D515*TAXAS!$F$23))/12,IF($A515=TAXAS!$A$24,IF($B515="PARCELADO ATÉ 12X",$D515-($D515*TAXAS!$F$24))/12,IF($A515=TAXAS!$A$25,IF($B515="PARCELADO ATÉ 12X",$D515-($D515*TAXAS!$F$25))/12,IF($A515=TAXAS!$A$26,IF($B515="PARCELADO ATÉ 12X",$D515-($D515*TAXAS!$F$26))/12,IF($A515=TAXAS!$A$27,IF($B515="PARCELADO ATÉ 12X",$D515-($D515*TAXAS!$F$27))/12))))))))))))))))))))))))/1</f>
        <v>0</v>
      </c>
      <c r="J515" s="8">
        <f t="shared" si="0"/>
        <v>0</v>
      </c>
      <c r="K515" s="10" t="b">
        <f>IF($B515="PARCELADO ATÉ 3X",($D515-($D515*TAXAS!$D$4))-$J515)</f>
        <v>0</v>
      </c>
      <c r="L515" s="10" t="b">
        <f>IF($B515="PARCELADO ATÉ 6X",($D515-($D515*TAXAS!$E$4))-$J515)</f>
        <v>0</v>
      </c>
      <c r="M515" s="10" t="b">
        <f>IF($B515="PARCELADO ATÉ 12X",($D515-($D515*TAXAS!$F$4))-$J515)</f>
        <v>0</v>
      </c>
      <c r="N515" s="8">
        <f t="shared" si="1"/>
        <v>0</v>
      </c>
      <c r="O515" s="10">
        <f t="shared" si="2"/>
        <v>0</v>
      </c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spans="1:31" ht="15.75" customHeight="1" x14ac:dyDescent="0.2">
      <c r="A516" s="3"/>
      <c r="B516" s="5"/>
      <c r="C516" s="6"/>
      <c r="D516" s="42"/>
      <c r="E516" s="8">
        <f>IF($A516="VISA",IF($B516="DÉBITO",$D516-($D516*TAXAS!$B$4)),IF($A516="MASTER",IF($B516="DÉBITO",$D516-($D516*TAXAS!$B$5)),IF($A516="ELO", IF($B516="DÉBITO",$D516-($D516*TAXAS!$B$6)),IF($A516="HIPERCARD",IF($B516="DÉBITO",$D516-($D516*TAXAS!$B$7)),IF($A516="DINERS",IF($B516="DÉBITO",$D516-($D516*TAXAS!$B$8)),IF($A516="AMERICA EXPRESS",IF($B516="DÉBITO",$D516-($D516*TAXAS!$B$9)),IF($A516=TAXAS!$A$10,IF($B516="DÉBITO",$D516-($D516*TAXAS!$B$10)), IF($A516=TAXAS!$A$11,IF($B516="DÉBITO",$D516-($D516*TAXAS!$B$11)), IF($A516=TAXAS!$A$12,IF($B516="DÉBITO",$D516-($D516*TAXAS!$B$12)), IF($A516=TAXAS!$A$13,IF($B516="DÉBITO",$D516-($D516*TAXAS!$B$13)), IF($A516=TAXAS!$A$14,IF($B516="DÉBITO",$D516-($D516*TAXAS!$B$14)), IF($A516=TAXAS!$A$15,IF($B516="DÉBITO",$D516-($D516*TAXAS!$B$15)), IF($A516=TAXAS!$A$16,IF($B516="DÉBITO",$D516-($D516*TAXAS!$B$16)), IF($A516=TAXAS!$A$17,IF($B516="DÉBITO",$D516-($D516*TAXAS!$B$17)), IF($A516=TAXAS!$A$18,IF($B516="DÉBITO",$D516-($D516*TAXAS!$B$18)), IF($A516=TAXAS!$A$19,IF($B516="DÉBITO",$D516-($D516*TAXAS!$B$19)), IF($A516=TAXAS!$A$20,IF($B516="DÉBITO",$D516-($D516*TAXAS!$B$20)), IF($A516=TAXAS!$A$21,IF($B516="DÉBITO",$D516-($D516*TAXAS!$B$21)), IF($A516=TAXAS!$A$22,IF($B516="DÉBITO",$D516-($D516*TAXAS!$B$22)), IF($A516=TAXAS!$A$23,IF($B516="DÉBITO",$D516-($D516*TAXAS!$B$23)), IF($A516=TAXAS!$A$24,IF($B516="DÉBITO",$D516-($D516*TAXAS!$B$24)), IF($A516=TAXAS!$A$25,IF($B516="DÉBITO",$D516-($D516*TAXAS!$B$25)), IF($A516=TAXAS!$A$26,IF($B516="DÉBITO",$D516-($D516*TAXAS!$B$26)), IF($A516=TAXAS!$A$27,IF($B516="DÉBITO",$D516-($D516*TAXAS!$B$27))))))))))))))))))))))))))/1</f>
        <v>0</v>
      </c>
      <c r="F516" s="8">
        <f>IF($A516="VISA",IF($B516="CRÉDITO",$D516-($D516*TAXAS!$C$4)),IF($A516="MASTER",IF($B516="CRÉDITO",$D516-($D516*TAXAS!$C$5)),IF($A516="ELO", IF($B516="CRÉDITO",$D516-($D516*TAXAS!$C$6)),IF($A516="HIPERCARD",IF($B516="CRÉDITO",$D516-($D516*TAXAS!$C$7)),IF($A516="DINERS",IF($B516="CRÉDITO",$D516-($D516*TAXAS!$C$8)),IF($A516="AMERICA EXPRESS",IF($B516="CRÉDITO",$D516-($D516*TAXAS!$C$9)),IF($A516=TAXAS!$A$10,IF($B516="CRÉDITO",$D516-($D516*TAXAS!$C$10)), IF($A516=TAXAS!$A$11,IF($B516="CRÉDITO",$D516-($D516*TAXAS!$C$11)), IF($A516=TAXAS!$A$12,IF($B516="CRÉDITO",$D516-($D516*TAXAS!$C$12)), IF($A516=TAXAS!$A$13,IF($B516="CRÉDITO",$D516-($D516*TAXAS!$C$13)), IF($A516=TAXAS!$A$14,IF($B516="CRÉDITO",$D516-($D516*TAXAS!$C$14)), IF($A516=TAXAS!$A$15,IF($B516="CRÉDITO",$D516-($D516*TAXAS!$C$15)), IF($A516=TAXAS!$A$16,IF($B516="CRÉDITO",$D516-($D516*TAXAS!$C$16)), IF($A516=TAXAS!$A$17,IF($B516="CRÉDITO",$D516-($D516*TAXAS!$C$17)), IF($A516=TAXAS!$A$18,IF($B516="CRÉDITO",$D516-($D516*TAXAS!$C$18)), IF($A516=TAXAS!$A$19,IF($B516="CRÉDITO",$D516-($D516*TAXAS!$C$19)), IF($A516=TAXAS!$A$20,IF($B516="CRÉDITO",$D516-($D516*TAXAS!$C$20)), IF($A516=TAXAS!$A$21,IF($B516="CRÉDITO",$D516-($D516*TAXAS!$C$21)), IF($A516=TAXAS!$A$22,IF($B516="CRÉDITO",$D516-($D516*TAXAS!$C$22)), IF($A516=TAXAS!$A$23,IF($B516="CRÉDITO",$D516-($D516*TAXAS!$C$23)), IF($A516=TAXAS!$A$24,IF($B516="CRÉDITO",$D516-($D516*TAXAS!$C$24)), IF($A516=TAXAS!$A$25,IF($B516="CRÉDITO",$D516-($D516*TAXAS!$C$25)), IF($A516=TAXAS!$A$26,IF($B516="CRÉDITO",$D516-($D516*TAXAS!$C$26)), IF($A516=TAXAS!$A$27,IF($B516="CRÉDITO",$D516-($D516*TAXAS!$C$27))))))))))))))))))))))))))/1</f>
        <v>0</v>
      </c>
      <c r="G516" s="9">
        <f>IF($A516="VISA",IF($B516="PARCELADO ATÉ 3X",$D516-(D516*TAXAS!$D$4))/3,IF($A516="MASTER",IF($B516="PARCELADO ATÉ 3X",$D516-(D516*TAXAS!$D$5))/3,IF($A516="ELO",IF($B516="PARCELADO ATÉ 3X",$D516-(D516*TAXAS!$D$6))/3,IF($A516="HIPERCARD",IF($B516="PARCELADO ATÉ 3X",$D516-(D516*TAXAS!$D$7))/3,IF($A516="DINERS",IF($B516="PARCELADO ATÉ 3X",$D516-(D516*TAXAS!$D$8))/3,IF($A516="AMERICA EXPRESS",IF($B516="PARCELADO ATÉ 3X",$D516-(D516*TAXAS!$D$9))/3,IF($A516=TAXAS!$A$10,IF($B516="PARCELADO ATÉ 3X",$D516-($D516*TAXAS!$D$10))/3,IF($A516=TAXAS!$A$11,IF($B516="PARCELADO ATÉ 3X",$D516-($D516*TAXAS!$D$11))/3,IF($A516=TAXAS!$A$12,IF($B516="PARCELADO ATÉ 3X",$D516-($D516*TAXAS!$D$12))/3,IF($A516=TAXAS!$A$13,IF($B516="PARCELADO ATÉ 3X",$D516-($D516*TAXAS!$D$13))/3,IF($A516=TAXAS!$A$14,IF($B516="PARCELADO ATÉ 3X",$D516-($D516*TAXAS!$D$14))/3,IF($A516=TAXAS!$A$15,IF($B516="PARCELADO ATÉ 3X",$D516-($D516*TAXAS!$D$15))/3,IF($A516=TAXAS!$A$16,IF($B516="PARCELADO ATÉ 3X",$D516-($D516*TAXAS!$D$16))/3,IF($A516=TAXAS!$A$17,IF($B516="PARCELADO ATÉ 3X",$D516-($D516*TAXAS!$D$17))/3,IF($A516=TAXAS!$A$18,IF($B516="PARCELADO ATÉ 3X",$D516-($D516*TAXAS!$D$18))/3,IF($A516=TAXAS!$A$19,IF($B516="PARCELADO ATÉ 3X",$D516-($D516*TAXAS!$D$19))/3,IF($A516=TAXAS!$A$20,IF($B516="PARCELADO ATÉ 3X",$D516-($D516*TAXAS!$D$20))/3,IF($A516=TAXAS!$A$21,IF($B516="PARCELADO ATÉ 3X",$D516-($D516*TAXAS!$D$21))/3,IF($A516=TAXAS!$A$22,IF($B516="PARCELADO ATÉ 3X",$D516-($D516*TAXAS!$D$22))/3,IF($A516=TAXAS!$A$23,IF($B516="PARCELADO ATÉ 3X",$D516-($D516*TAXAS!$D$23))/3,IF($A516=TAXAS!$A$24,IF($B516="PARCELADO ATÉ 3X",$D516-($D516*TAXAS!$D$24))/3,IF($A516=TAXAS!$A$25,IF($B516="PARCELADO ATÉ 3X",$D516-($D516*TAXAS!$D$25))/3,IF($A516=TAXAS!$A$26,IF($B516="PARCELADO ATÉ 3X",$D516-($D516*TAXAS!$D$26))/3,IF($A516=TAXAS!$A$27,IF($B516="PARCELADO ATÉ 3X",$D516-($D516*TAXAS!$D$27))/3))))))))))))))))))))))))/1</f>
        <v>0</v>
      </c>
      <c r="H516" s="9">
        <f>IF($A516="VISA",IF($B516="PARCELADO ATÉ 6X",$D516-(D516*TAXAS!$E$4))/6,IF($A516="MASTER",IF($B516="PARCELADO ATÉ 6X",$D516-(D516*TAXAS!$E$5))/6,IF($A516="ELO",IF($B516="PARCELADO ATÉ 6X",$D516-(D516*TAXAS!$E$6))/6,IF($A516="HIPERCARD",IF($B516="PARCELADO ATÉ 6X",$D516-(D516*TAXAS!$E$7))/6,IF($A516="DINERS",IF($B516="PARCELADO ATÉ 6X",$D516-(D516*TAXAS!$E$8))/6,IF($A516="AMERICA EXPRESS",IF($B516="PARCELADO ATÉ 6X",$D516-(D516*TAXAS!$E$9))/6,IF($A516=TAXAS!$A$10,IF($B516="PARCELADO ATÉ 6X",$D516-($D516*TAXAS!$E$10))/6,IF($A516=TAXAS!$A$11,IF($B516="PARCELADO ATÉ 6X",$D516-($D516*TAXAS!$E$11))/6,IF($A516=TAXAS!$A$12,IF($B516="PARCELADO ATÉ 6X",$D516-($D516*TAXAS!$E$12))/6,IF($A516=TAXAS!$A$13,IF($B516="PARCELADO ATÉ 6X",$D516-($D516*TAXAS!$E$13))/6,IF($A516=TAXAS!$A$14,IF($B516="PARCELADO ATÉ 6X",$D516-($D516*TAXAS!$E$14))/6,IF($A516=TAXAS!$A$15,IF($B516="PARCELADO ATÉ 6X",$D516-($D516*TAXAS!$E$15))/6,IF($A516=TAXAS!$A$16,IF($B516="PARCELADO ATÉ 6X",$D516-($D516*TAXAS!$E$16))/6,IF($A516=TAXAS!$A$17,IF($B516="PARCELADO ATÉ 6X",$D516-($D516*TAXAS!$E$17))/6,IF($A516=TAXAS!$A$18,IF($B516="PARCELADO ATÉ 6X",$D516-($D516*TAXAS!$E$18))/6,IF($A516=TAXAS!$A$19,IF($B516="PARCELADO ATÉ 6X",$D516-($D516*TAXAS!$E$19))/6,IF($A516=TAXAS!$A$20,IF($B516="PARCELADO ATÉ 6X",$D516-($D516*TAXAS!$E$20))/6,IF($A516=TAXAS!$A$21,IF($B516="PARCELADO ATÉ 6X",$D516-($D516*TAXAS!$E$21))/6,IF($A516=TAXAS!$A$22,IF($B516="PARCELADO ATÉ 6X",$D516-($D516*TAXAS!$E$22))/6,IF($A516=TAXAS!$A$23,IF($B516="PARCELADO ATÉ 6X",$D516-($D516*TAXAS!$E$23))/6,IF($A516=TAXAS!$A$24,IF($B516="PARCELADO ATÉ 6X",$D516-($D516*TAXAS!$E$24))/6,IF($A516=TAXAS!$A$25,IF($B516="PARCELADO ATÉ 6X",$D516-($D516*TAXAS!$E$25))/6,IF($A516=TAXAS!$A$26,IF($B516="PARCELADO ATÉ 6X",$D516-($D516*TAXAS!$E$26))/6,IF($A516=TAXAS!$A$27,IF($B516="PARCELADO ATÉ 6X",$D516-($D516*TAXAS!$E$27))/6))))))))))))))))))))))))/1</f>
        <v>0</v>
      </c>
      <c r="I516" s="9">
        <f>IF($A516="VISA",IF($B516="PARCELADO ATÉ 12X",$D516-(D516*TAXAS!$F$4))/12,IF($A516="MASTER",IF($B516="PARCELADO ATÉ 12X",$D516-(D516*TAXAS!$F$5))/12,IF($A516="ELO",IF($B516="PARCELADO ATÉ 12X",$D516-(D516*TAXAS!$F$6))/12,IF($A516="HIPERCARD",IF($B516="PARCELADO ATÉ 12X",$D516-(D516*TAXAS!$F$7))/12,IF($A516="DINERS",IF($B516="PARCELADO ATÉ 12X",$D516-(D516*TAXAS!$F$8))/12,IF($A516="AMERICA EXPRESS",IF($B516="PARCELADO ATÉ 12X",$D516-(D516*TAXAS!$F$9))/12,IF($A516=TAXAS!$A$10,IF($B516="PARCELADO ATÉ 12X",$D516-($D516*TAXAS!$F$10))/12,IF($A516=TAXAS!$A$11,IF($B516="PARCELADO ATÉ 12X",$D516-($D516*TAXAS!$F$11))/12,IF($A516=TAXAS!$A$12,IF($B516="PARCELADO ATÉ 12X",$D516-($D516*TAXAS!$F$12))/12,IF($A516=TAXAS!$A$13,IF($B516="PARCELADO ATÉ 12X",$D516-($D516*TAXAS!$F$13))/12,IF($A516=TAXAS!$A$14,IF($B516="PARCELADO ATÉ 12X",$D516-($D516*TAXAS!$F$14))/12,IF($A516=TAXAS!$A$15,IF($B516="PARCELADO ATÉ 12X",$D516-($D516*TAXAS!$F$15))/12,IF($A516=TAXAS!$A$16,IF($B516="PARCELADO ATÉ 12X",$D516-($D516*TAXAS!$F$16))/12,IF($A516=TAXAS!$A$17,IF($B516="PARCELADO ATÉ 12X",$D516-($D516*TAXAS!$F$17))/12,IF($A516=TAXAS!$A$18,IF($B516="PARCELADO ATÉ 12X",$D516-($D516*TAXAS!$F$18))/12,IF($A516=TAXAS!$A$19,IF($B516="PARCELADO ATÉ 12X",$D516-($D516*TAXAS!$F$19))/12,IF($A516=TAXAS!$A$20,IF($B516="PARCELADO ATÉ 12X",$D516-($D516*TAXAS!$F$20))/12,IF($A516=TAXAS!$A$21,IF($B516="PARCELADO ATÉ 12X",$D516-($D516*TAXAS!$F$21))/12,IF($A516=TAXAS!$A$22,IF($B516="PARCELADO ATÉ 12X",$D516-($D516*TAXAS!$F$22))/12,IF($A516=TAXAS!$A$23,IF($B516="PARCELADO ATÉ 12X",$D516-($D516*TAXAS!$F$23))/12,IF($A516=TAXAS!$A$24,IF($B516="PARCELADO ATÉ 12X",$D516-($D516*TAXAS!$F$24))/12,IF($A516=TAXAS!$A$25,IF($B516="PARCELADO ATÉ 12X",$D516-($D516*TAXAS!$F$25))/12,IF($A516=TAXAS!$A$26,IF($B516="PARCELADO ATÉ 12X",$D516-($D516*TAXAS!$F$26))/12,IF($A516=TAXAS!$A$27,IF($B516="PARCELADO ATÉ 12X",$D516-($D516*TAXAS!$F$27))/12))))))))))))))))))))))))/1</f>
        <v>0</v>
      </c>
      <c r="J516" s="8">
        <f t="shared" si="0"/>
        <v>0</v>
      </c>
      <c r="K516" s="10" t="b">
        <f>IF($B516="PARCELADO ATÉ 3X",($D516-($D516*TAXAS!$D$4))-$J516)</f>
        <v>0</v>
      </c>
      <c r="L516" s="10" t="b">
        <f>IF($B516="PARCELADO ATÉ 6X",($D516-($D516*TAXAS!$E$4))-$J516)</f>
        <v>0</v>
      </c>
      <c r="M516" s="10" t="b">
        <f>IF($B516="PARCELADO ATÉ 12X",($D516-($D516*TAXAS!$F$4))-$J516)</f>
        <v>0</v>
      </c>
      <c r="N516" s="8">
        <f t="shared" si="1"/>
        <v>0</v>
      </c>
      <c r="O516" s="10">
        <f t="shared" si="2"/>
        <v>0</v>
      </c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spans="1:31" ht="15.75" customHeight="1" x14ac:dyDescent="0.2">
      <c r="A517" s="3"/>
      <c r="B517" s="5"/>
      <c r="C517" s="6"/>
      <c r="D517" s="42"/>
      <c r="E517" s="8">
        <f>IF($A517="VISA",IF($B517="DÉBITO",$D517-($D517*TAXAS!$B$4)),IF($A517="MASTER",IF($B517="DÉBITO",$D517-($D517*TAXAS!$B$5)),IF($A517="ELO", IF($B517="DÉBITO",$D517-($D517*TAXAS!$B$6)),IF($A517="HIPERCARD",IF($B517="DÉBITO",$D517-($D517*TAXAS!$B$7)),IF($A517="DINERS",IF($B517="DÉBITO",$D517-($D517*TAXAS!$B$8)),IF($A517="AMERICA EXPRESS",IF($B517="DÉBITO",$D517-($D517*TAXAS!$B$9)),IF($A517=TAXAS!$A$10,IF($B517="DÉBITO",$D517-($D517*TAXAS!$B$10)), IF($A517=TAXAS!$A$11,IF($B517="DÉBITO",$D517-($D517*TAXAS!$B$11)), IF($A517=TAXAS!$A$12,IF($B517="DÉBITO",$D517-($D517*TAXAS!$B$12)), IF($A517=TAXAS!$A$13,IF($B517="DÉBITO",$D517-($D517*TAXAS!$B$13)), IF($A517=TAXAS!$A$14,IF($B517="DÉBITO",$D517-($D517*TAXAS!$B$14)), IF($A517=TAXAS!$A$15,IF($B517="DÉBITO",$D517-($D517*TAXAS!$B$15)), IF($A517=TAXAS!$A$16,IF($B517="DÉBITO",$D517-($D517*TAXAS!$B$16)), IF($A517=TAXAS!$A$17,IF($B517="DÉBITO",$D517-($D517*TAXAS!$B$17)), IF($A517=TAXAS!$A$18,IF($B517="DÉBITO",$D517-($D517*TAXAS!$B$18)), IF($A517=TAXAS!$A$19,IF($B517="DÉBITO",$D517-($D517*TAXAS!$B$19)), IF($A517=TAXAS!$A$20,IF($B517="DÉBITO",$D517-($D517*TAXAS!$B$20)), IF($A517=TAXAS!$A$21,IF($B517="DÉBITO",$D517-($D517*TAXAS!$B$21)), IF($A517=TAXAS!$A$22,IF($B517="DÉBITO",$D517-($D517*TAXAS!$B$22)), IF($A517=TAXAS!$A$23,IF($B517="DÉBITO",$D517-($D517*TAXAS!$B$23)), IF($A517=TAXAS!$A$24,IF($B517="DÉBITO",$D517-($D517*TAXAS!$B$24)), IF($A517=TAXAS!$A$25,IF($B517="DÉBITO",$D517-($D517*TAXAS!$B$25)), IF($A517=TAXAS!$A$26,IF($B517="DÉBITO",$D517-($D517*TAXAS!$B$26)), IF($A517=TAXAS!$A$27,IF($B517="DÉBITO",$D517-($D517*TAXAS!$B$27))))))))))))))))))))))))))/1</f>
        <v>0</v>
      </c>
      <c r="F517" s="8">
        <f>IF($A517="VISA",IF($B517="CRÉDITO",$D517-($D517*TAXAS!$C$4)),IF($A517="MASTER",IF($B517="CRÉDITO",$D517-($D517*TAXAS!$C$5)),IF($A517="ELO", IF($B517="CRÉDITO",$D517-($D517*TAXAS!$C$6)),IF($A517="HIPERCARD",IF($B517="CRÉDITO",$D517-($D517*TAXAS!$C$7)),IF($A517="DINERS",IF($B517="CRÉDITO",$D517-($D517*TAXAS!$C$8)),IF($A517="AMERICA EXPRESS",IF($B517="CRÉDITO",$D517-($D517*TAXAS!$C$9)),IF($A517=TAXAS!$A$10,IF($B517="CRÉDITO",$D517-($D517*TAXAS!$C$10)), IF($A517=TAXAS!$A$11,IF($B517="CRÉDITO",$D517-($D517*TAXAS!$C$11)), IF($A517=TAXAS!$A$12,IF($B517="CRÉDITO",$D517-($D517*TAXAS!$C$12)), IF($A517=TAXAS!$A$13,IF($B517="CRÉDITO",$D517-($D517*TAXAS!$C$13)), IF($A517=TAXAS!$A$14,IF($B517="CRÉDITO",$D517-($D517*TAXAS!$C$14)), IF($A517=TAXAS!$A$15,IF($B517="CRÉDITO",$D517-($D517*TAXAS!$C$15)), IF($A517=TAXAS!$A$16,IF($B517="CRÉDITO",$D517-($D517*TAXAS!$C$16)), IF($A517=TAXAS!$A$17,IF($B517="CRÉDITO",$D517-($D517*TAXAS!$C$17)), IF($A517=TAXAS!$A$18,IF($B517="CRÉDITO",$D517-($D517*TAXAS!$C$18)), IF($A517=TAXAS!$A$19,IF($B517="CRÉDITO",$D517-($D517*TAXAS!$C$19)), IF($A517=TAXAS!$A$20,IF($B517="CRÉDITO",$D517-($D517*TAXAS!$C$20)), IF($A517=TAXAS!$A$21,IF($B517="CRÉDITO",$D517-($D517*TAXAS!$C$21)), IF($A517=TAXAS!$A$22,IF($B517="CRÉDITO",$D517-($D517*TAXAS!$C$22)), IF($A517=TAXAS!$A$23,IF($B517="CRÉDITO",$D517-($D517*TAXAS!$C$23)), IF($A517=TAXAS!$A$24,IF($B517="CRÉDITO",$D517-($D517*TAXAS!$C$24)), IF($A517=TAXAS!$A$25,IF($B517="CRÉDITO",$D517-($D517*TAXAS!$C$25)), IF($A517=TAXAS!$A$26,IF($B517="CRÉDITO",$D517-($D517*TAXAS!$C$26)), IF($A517=TAXAS!$A$27,IF($B517="CRÉDITO",$D517-($D517*TAXAS!$C$27))))))))))))))))))))))))))/1</f>
        <v>0</v>
      </c>
      <c r="G517" s="9">
        <f>IF($A517="VISA",IF($B517="PARCELADO ATÉ 3X",$D517-(D517*TAXAS!$D$4))/3,IF($A517="MASTER",IF($B517="PARCELADO ATÉ 3X",$D517-(D517*TAXAS!$D$5))/3,IF($A517="ELO",IF($B517="PARCELADO ATÉ 3X",$D517-(D517*TAXAS!$D$6))/3,IF($A517="HIPERCARD",IF($B517="PARCELADO ATÉ 3X",$D517-(D517*TAXAS!$D$7))/3,IF($A517="DINERS",IF($B517="PARCELADO ATÉ 3X",$D517-(D517*TAXAS!$D$8))/3,IF($A517="AMERICA EXPRESS",IF($B517="PARCELADO ATÉ 3X",$D517-(D517*TAXAS!$D$9))/3,IF($A517=TAXAS!$A$10,IF($B517="PARCELADO ATÉ 3X",$D517-($D517*TAXAS!$D$10))/3,IF($A517=TAXAS!$A$11,IF($B517="PARCELADO ATÉ 3X",$D517-($D517*TAXAS!$D$11))/3,IF($A517=TAXAS!$A$12,IF($B517="PARCELADO ATÉ 3X",$D517-($D517*TAXAS!$D$12))/3,IF($A517=TAXAS!$A$13,IF($B517="PARCELADO ATÉ 3X",$D517-($D517*TAXAS!$D$13))/3,IF($A517=TAXAS!$A$14,IF($B517="PARCELADO ATÉ 3X",$D517-($D517*TAXAS!$D$14))/3,IF($A517=TAXAS!$A$15,IF($B517="PARCELADO ATÉ 3X",$D517-($D517*TAXAS!$D$15))/3,IF($A517=TAXAS!$A$16,IF($B517="PARCELADO ATÉ 3X",$D517-($D517*TAXAS!$D$16))/3,IF($A517=TAXAS!$A$17,IF($B517="PARCELADO ATÉ 3X",$D517-($D517*TAXAS!$D$17))/3,IF($A517=TAXAS!$A$18,IF($B517="PARCELADO ATÉ 3X",$D517-($D517*TAXAS!$D$18))/3,IF($A517=TAXAS!$A$19,IF($B517="PARCELADO ATÉ 3X",$D517-($D517*TAXAS!$D$19))/3,IF($A517=TAXAS!$A$20,IF($B517="PARCELADO ATÉ 3X",$D517-($D517*TAXAS!$D$20))/3,IF($A517=TAXAS!$A$21,IF($B517="PARCELADO ATÉ 3X",$D517-($D517*TAXAS!$D$21))/3,IF($A517=TAXAS!$A$22,IF($B517="PARCELADO ATÉ 3X",$D517-($D517*TAXAS!$D$22))/3,IF($A517=TAXAS!$A$23,IF($B517="PARCELADO ATÉ 3X",$D517-($D517*TAXAS!$D$23))/3,IF($A517=TAXAS!$A$24,IF($B517="PARCELADO ATÉ 3X",$D517-($D517*TAXAS!$D$24))/3,IF($A517=TAXAS!$A$25,IF($B517="PARCELADO ATÉ 3X",$D517-($D517*TAXAS!$D$25))/3,IF($A517=TAXAS!$A$26,IF($B517="PARCELADO ATÉ 3X",$D517-($D517*TAXAS!$D$26))/3,IF($A517=TAXAS!$A$27,IF($B517="PARCELADO ATÉ 3X",$D517-($D517*TAXAS!$D$27))/3))))))))))))))))))))))))/1</f>
        <v>0</v>
      </c>
      <c r="H517" s="9">
        <f>IF($A517="VISA",IF($B517="PARCELADO ATÉ 6X",$D517-(D517*TAXAS!$E$4))/6,IF($A517="MASTER",IF($B517="PARCELADO ATÉ 6X",$D517-(D517*TAXAS!$E$5))/6,IF($A517="ELO",IF($B517="PARCELADO ATÉ 6X",$D517-(D517*TAXAS!$E$6))/6,IF($A517="HIPERCARD",IF($B517="PARCELADO ATÉ 6X",$D517-(D517*TAXAS!$E$7))/6,IF($A517="DINERS",IF($B517="PARCELADO ATÉ 6X",$D517-(D517*TAXAS!$E$8))/6,IF($A517="AMERICA EXPRESS",IF($B517="PARCELADO ATÉ 6X",$D517-(D517*TAXAS!$E$9))/6,IF($A517=TAXAS!$A$10,IF($B517="PARCELADO ATÉ 6X",$D517-($D517*TAXAS!$E$10))/6,IF($A517=TAXAS!$A$11,IF($B517="PARCELADO ATÉ 6X",$D517-($D517*TAXAS!$E$11))/6,IF($A517=TAXAS!$A$12,IF($B517="PARCELADO ATÉ 6X",$D517-($D517*TAXAS!$E$12))/6,IF($A517=TAXAS!$A$13,IF($B517="PARCELADO ATÉ 6X",$D517-($D517*TAXAS!$E$13))/6,IF($A517=TAXAS!$A$14,IF($B517="PARCELADO ATÉ 6X",$D517-($D517*TAXAS!$E$14))/6,IF($A517=TAXAS!$A$15,IF($B517="PARCELADO ATÉ 6X",$D517-($D517*TAXAS!$E$15))/6,IF($A517=TAXAS!$A$16,IF($B517="PARCELADO ATÉ 6X",$D517-($D517*TAXAS!$E$16))/6,IF($A517=TAXAS!$A$17,IF($B517="PARCELADO ATÉ 6X",$D517-($D517*TAXAS!$E$17))/6,IF($A517=TAXAS!$A$18,IF($B517="PARCELADO ATÉ 6X",$D517-($D517*TAXAS!$E$18))/6,IF($A517=TAXAS!$A$19,IF($B517="PARCELADO ATÉ 6X",$D517-($D517*TAXAS!$E$19))/6,IF($A517=TAXAS!$A$20,IF($B517="PARCELADO ATÉ 6X",$D517-($D517*TAXAS!$E$20))/6,IF($A517=TAXAS!$A$21,IF($B517="PARCELADO ATÉ 6X",$D517-($D517*TAXAS!$E$21))/6,IF($A517=TAXAS!$A$22,IF($B517="PARCELADO ATÉ 6X",$D517-($D517*TAXAS!$E$22))/6,IF($A517=TAXAS!$A$23,IF($B517="PARCELADO ATÉ 6X",$D517-($D517*TAXAS!$E$23))/6,IF($A517=TAXAS!$A$24,IF($B517="PARCELADO ATÉ 6X",$D517-($D517*TAXAS!$E$24))/6,IF($A517=TAXAS!$A$25,IF($B517="PARCELADO ATÉ 6X",$D517-($D517*TAXAS!$E$25))/6,IF($A517=TAXAS!$A$26,IF($B517="PARCELADO ATÉ 6X",$D517-($D517*TAXAS!$E$26))/6,IF($A517=TAXAS!$A$27,IF($B517="PARCELADO ATÉ 6X",$D517-($D517*TAXAS!$E$27))/6))))))))))))))))))))))))/1</f>
        <v>0</v>
      </c>
      <c r="I517" s="9">
        <f>IF($A517="VISA",IF($B517="PARCELADO ATÉ 12X",$D517-(D517*TAXAS!$F$4))/12,IF($A517="MASTER",IF($B517="PARCELADO ATÉ 12X",$D517-(D517*TAXAS!$F$5))/12,IF($A517="ELO",IF($B517="PARCELADO ATÉ 12X",$D517-(D517*TAXAS!$F$6))/12,IF($A517="HIPERCARD",IF($B517="PARCELADO ATÉ 12X",$D517-(D517*TAXAS!$F$7))/12,IF($A517="DINERS",IF($B517="PARCELADO ATÉ 12X",$D517-(D517*TAXAS!$F$8))/12,IF($A517="AMERICA EXPRESS",IF($B517="PARCELADO ATÉ 12X",$D517-(D517*TAXAS!$F$9))/12,IF($A517=TAXAS!$A$10,IF($B517="PARCELADO ATÉ 12X",$D517-($D517*TAXAS!$F$10))/12,IF($A517=TAXAS!$A$11,IF($B517="PARCELADO ATÉ 12X",$D517-($D517*TAXAS!$F$11))/12,IF($A517=TAXAS!$A$12,IF($B517="PARCELADO ATÉ 12X",$D517-($D517*TAXAS!$F$12))/12,IF($A517=TAXAS!$A$13,IF($B517="PARCELADO ATÉ 12X",$D517-($D517*TAXAS!$F$13))/12,IF($A517=TAXAS!$A$14,IF($B517="PARCELADO ATÉ 12X",$D517-($D517*TAXAS!$F$14))/12,IF($A517=TAXAS!$A$15,IF($B517="PARCELADO ATÉ 12X",$D517-($D517*TAXAS!$F$15))/12,IF($A517=TAXAS!$A$16,IF($B517="PARCELADO ATÉ 12X",$D517-($D517*TAXAS!$F$16))/12,IF($A517=TAXAS!$A$17,IF($B517="PARCELADO ATÉ 12X",$D517-($D517*TAXAS!$F$17))/12,IF($A517=TAXAS!$A$18,IF($B517="PARCELADO ATÉ 12X",$D517-($D517*TAXAS!$F$18))/12,IF($A517=TAXAS!$A$19,IF($B517="PARCELADO ATÉ 12X",$D517-($D517*TAXAS!$F$19))/12,IF($A517=TAXAS!$A$20,IF($B517="PARCELADO ATÉ 12X",$D517-($D517*TAXAS!$F$20))/12,IF($A517=TAXAS!$A$21,IF($B517="PARCELADO ATÉ 12X",$D517-($D517*TAXAS!$F$21))/12,IF($A517=TAXAS!$A$22,IF($B517="PARCELADO ATÉ 12X",$D517-($D517*TAXAS!$F$22))/12,IF($A517=TAXAS!$A$23,IF($B517="PARCELADO ATÉ 12X",$D517-($D517*TAXAS!$F$23))/12,IF($A517=TAXAS!$A$24,IF($B517="PARCELADO ATÉ 12X",$D517-($D517*TAXAS!$F$24))/12,IF($A517=TAXAS!$A$25,IF($B517="PARCELADO ATÉ 12X",$D517-($D517*TAXAS!$F$25))/12,IF($A517=TAXAS!$A$26,IF($B517="PARCELADO ATÉ 12X",$D517-($D517*TAXAS!$F$26))/12,IF($A517=TAXAS!$A$27,IF($B517="PARCELADO ATÉ 12X",$D517-($D517*TAXAS!$F$27))/12))))))))))))))))))))))))/1</f>
        <v>0</v>
      </c>
      <c r="J517" s="8">
        <f t="shared" si="0"/>
        <v>0</v>
      </c>
      <c r="K517" s="10" t="b">
        <f>IF($B517="PARCELADO ATÉ 3X",($D517-($D517*TAXAS!$D$4))-$J517)</f>
        <v>0</v>
      </c>
      <c r="L517" s="10" t="b">
        <f>IF($B517="PARCELADO ATÉ 6X",($D517-($D517*TAXAS!$E$4))-$J517)</f>
        <v>0</v>
      </c>
      <c r="M517" s="10" t="b">
        <f>IF($B517="PARCELADO ATÉ 12X",($D517-($D517*TAXAS!$F$4))-$J517)</f>
        <v>0</v>
      </c>
      <c r="N517" s="8">
        <f t="shared" si="1"/>
        <v>0</v>
      </c>
      <c r="O517" s="10">
        <f t="shared" si="2"/>
        <v>0</v>
      </c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spans="1:31" ht="15.75" customHeight="1" x14ac:dyDescent="0.2">
      <c r="A518" s="3"/>
      <c r="B518" s="5"/>
      <c r="C518" s="6"/>
      <c r="D518" s="42"/>
      <c r="E518" s="8">
        <f>IF($A518="VISA",IF($B518="DÉBITO",$D518-($D518*TAXAS!$B$4)),IF($A518="MASTER",IF($B518="DÉBITO",$D518-($D518*TAXAS!$B$5)),IF($A518="ELO", IF($B518="DÉBITO",$D518-($D518*TAXAS!$B$6)),IF($A518="HIPERCARD",IF($B518="DÉBITO",$D518-($D518*TAXAS!$B$7)),IF($A518="DINERS",IF($B518="DÉBITO",$D518-($D518*TAXAS!$B$8)),IF($A518="AMERICA EXPRESS",IF($B518="DÉBITO",$D518-($D518*TAXAS!$B$9)),IF($A518=TAXAS!$A$10,IF($B518="DÉBITO",$D518-($D518*TAXAS!$B$10)), IF($A518=TAXAS!$A$11,IF($B518="DÉBITO",$D518-($D518*TAXAS!$B$11)), IF($A518=TAXAS!$A$12,IF($B518="DÉBITO",$D518-($D518*TAXAS!$B$12)), IF($A518=TAXAS!$A$13,IF($B518="DÉBITO",$D518-($D518*TAXAS!$B$13)), IF($A518=TAXAS!$A$14,IF($B518="DÉBITO",$D518-($D518*TAXAS!$B$14)), IF($A518=TAXAS!$A$15,IF($B518="DÉBITO",$D518-($D518*TAXAS!$B$15)), IF($A518=TAXAS!$A$16,IF($B518="DÉBITO",$D518-($D518*TAXAS!$B$16)), IF($A518=TAXAS!$A$17,IF($B518="DÉBITO",$D518-($D518*TAXAS!$B$17)), IF($A518=TAXAS!$A$18,IF($B518="DÉBITO",$D518-($D518*TAXAS!$B$18)), IF($A518=TAXAS!$A$19,IF($B518="DÉBITO",$D518-($D518*TAXAS!$B$19)), IF($A518=TAXAS!$A$20,IF($B518="DÉBITO",$D518-($D518*TAXAS!$B$20)), IF($A518=TAXAS!$A$21,IF($B518="DÉBITO",$D518-($D518*TAXAS!$B$21)), IF($A518=TAXAS!$A$22,IF($B518="DÉBITO",$D518-($D518*TAXAS!$B$22)), IF($A518=TAXAS!$A$23,IF($B518="DÉBITO",$D518-($D518*TAXAS!$B$23)), IF($A518=TAXAS!$A$24,IF($B518="DÉBITO",$D518-($D518*TAXAS!$B$24)), IF($A518=TAXAS!$A$25,IF($B518="DÉBITO",$D518-($D518*TAXAS!$B$25)), IF($A518=TAXAS!$A$26,IF($B518="DÉBITO",$D518-($D518*TAXAS!$B$26)), IF($A518=TAXAS!$A$27,IF($B518="DÉBITO",$D518-($D518*TAXAS!$B$27))))))))))))))))))))))))))/1</f>
        <v>0</v>
      </c>
      <c r="F518" s="8">
        <f>IF($A518="VISA",IF($B518="CRÉDITO",$D518-($D518*TAXAS!$C$4)),IF($A518="MASTER",IF($B518="CRÉDITO",$D518-($D518*TAXAS!$C$5)),IF($A518="ELO", IF($B518="CRÉDITO",$D518-($D518*TAXAS!$C$6)),IF($A518="HIPERCARD",IF($B518="CRÉDITO",$D518-($D518*TAXAS!$C$7)),IF($A518="DINERS",IF($B518="CRÉDITO",$D518-($D518*TAXAS!$C$8)),IF($A518="AMERICA EXPRESS",IF($B518="CRÉDITO",$D518-($D518*TAXAS!$C$9)),IF($A518=TAXAS!$A$10,IF($B518="CRÉDITO",$D518-($D518*TAXAS!$C$10)), IF($A518=TAXAS!$A$11,IF($B518="CRÉDITO",$D518-($D518*TAXAS!$C$11)), IF($A518=TAXAS!$A$12,IF($B518="CRÉDITO",$D518-($D518*TAXAS!$C$12)), IF($A518=TAXAS!$A$13,IF($B518="CRÉDITO",$D518-($D518*TAXAS!$C$13)), IF($A518=TAXAS!$A$14,IF($B518="CRÉDITO",$D518-($D518*TAXAS!$C$14)), IF($A518=TAXAS!$A$15,IF($B518="CRÉDITO",$D518-($D518*TAXAS!$C$15)), IF($A518=TAXAS!$A$16,IF($B518="CRÉDITO",$D518-($D518*TAXAS!$C$16)), IF($A518=TAXAS!$A$17,IF($B518="CRÉDITO",$D518-($D518*TAXAS!$C$17)), IF($A518=TAXAS!$A$18,IF($B518="CRÉDITO",$D518-($D518*TAXAS!$C$18)), IF($A518=TAXAS!$A$19,IF($B518="CRÉDITO",$D518-($D518*TAXAS!$C$19)), IF($A518=TAXAS!$A$20,IF($B518="CRÉDITO",$D518-($D518*TAXAS!$C$20)), IF($A518=TAXAS!$A$21,IF($B518="CRÉDITO",$D518-($D518*TAXAS!$C$21)), IF($A518=TAXAS!$A$22,IF($B518="CRÉDITO",$D518-($D518*TAXAS!$C$22)), IF($A518=TAXAS!$A$23,IF($B518="CRÉDITO",$D518-($D518*TAXAS!$C$23)), IF($A518=TAXAS!$A$24,IF($B518="CRÉDITO",$D518-($D518*TAXAS!$C$24)), IF($A518=TAXAS!$A$25,IF($B518="CRÉDITO",$D518-($D518*TAXAS!$C$25)), IF($A518=TAXAS!$A$26,IF($B518="CRÉDITO",$D518-($D518*TAXAS!$C$26)), IF($A518=TAXAS!$A$27,IF($B518="CRÉDITO",$D518-($D518*TAXAS!$C$27))))))))))))))))))))))))))/1</f>
        <v>0</v>
      </c>
      <c r="G518" s="9">
        <f>IF($A518="VISA",IF($B518="PARCELADO ATÉ 3X",$D518-(D518*TAXAS!$D$4))/3,IF($A518="MASTER",IF($B518="PARCELADO ATÉ 3X",$D518-(D518*TAXAS!$D$5))/3,IF($A518="ELO",IF($B518="PARCELADO ATÉ 3X",$D518-(D518*TAXAS!$D$6))/3,IF($A518="HIPERCARD",IF($B518="PARCELADO ATÉ 3X",$D518-(D518*TAXAS!$D$7))/3,IF($A518="DINERS",IF($B518="PARCELADO ATÉ 3X",$D518-(D518*TAXAS!$D$8))/3,IF($A518="AMERICA EXPRESS",IF($B518="PARCELADO ATÉ 3X",$D518-(D518*TAXAS!$D$9))/3,IF($A518=TAXAS!$A$10,IF($B518="PARCELADO ATÉ 3X",$D518-($D518*TAXAS!$D$10))/3,IF($A518=TAXAS!$A$11,IF($B518="PARCELADO ATÉ 3X",$D518-($D518*TAXAS!$D$11))/3,IF($A518=TAXAS!$A$12,IF($B518="PARCELADO ATÉ 3X",$D518-($D518*TAXAS!$D$12))/3,IF($A518=TAXAS!$A$13,IF($B518="PARCELADO ATÉ 3X",$D518-($D518*TAXAS!$D$13))/3,IF($A518=TAXAS!$A$14,IF($B518="PARCELADO ATÉ 3X",$D518-($D518*TAXAS!$D$14))/3,IF($A518=TAXAS!$A$15,IF($B518="PARCELADO ATÉ 3X",$D518-($D518*TAXAS!$D$15))/3,IF($A518=TAXAS!$A$16,IF($B518="PARCELADO ATÉ 3X",$D518-($D518*TAXAS!$D$16))/3,IF($A518=TAXAS!$A$17,IF($B518="PARCELADO ATÉ 3X",$D518-($D518*TAXAS!$D$17))/3,IF($A518=TAXAS!$A$18,IF($B518="PARCELADO ATÉ 3X",$D518-($D518*TAXAS!$D$18))/3,IF($A518=TAXAS!$A$19,IF($B518="PARCELADO ATÉ 3X",$D518-($D518*TAXAS!$D$19))/3,IF($A518=TAXAS!$A$20,IF($B518="PARCELADO ATÉ 3X",$D518-($D518*TAXAS!$D$20))/3,IF($A518=TAXAS!$A$21,IF($B518="PARCELADO ATÉ 3X",$D518-($D518*TAXAS!$D$21))/3,IF($A518=TAXAS!$A$22,IF($B518="PARCELADO ATÉ 3X",$D518-($D518*TAXAS!$D$22))/3,IF($A518=TAXAS!$A$23,IF($B518="PARCELADO ATÉ 3X",$D518-($D518*TAXAS!$D$23))/3,IF($A518=TAXAS!$A$24,IF($B518="PARCELADO ATÉ 3X",$D518-($D518*TAXAS!$D$24))/3,IF($A518=TAXAS!$A$25,IF($B518="PARCELADO ATÉ 3X",$D518-($D518*TAXAS!$D$25))/3,IF($A518=TAXAS!$A$26,IF($B518="PARCELADO ATÉ 3X",$D518-($D518*TAXAS!$D$26))/3,IF($A518=TAXAS!$A$27,IF($B518="PARCELADO ATÉ 3X",$D518-($D518*TAXAS!$D$27))/3))))))))))))))))))))))))/1</f>
        <v>0</v>
      </c>
      <c r="H518" s="9">
        <f>IF($A518="VISA",IF($B518="PARCELADO ATÉ 6X",$D518-(D518*TAXAS!$E$4))/6,IF($A518="MASTER",IF($B518="PARCELADO ATÉ 6X",$D518-(D518*TAXAS!$E$5))/6,IF($A518="ELO",IF($B518="PARCELADO ATÉ 6X",$D518-(D518*TAXAS!$E$6))/6,IF($A518="HIPERCARD",IF($B518="PARCELADO ATÉ 6X",$D518-(D518*TAXAS!$E$7))/6,IF($A518="DINERS",IF($B518="PARCELADO ATÉ 6X",$D518-(D518*TAXAS!$E$8))/6,IF($A518="AMERICA EXPRESS",IF($B518="PARCELADO ATÉ 6X",$D518-(D518*TAXAS!$E$9))/6,IF($A518=TAXAS!$A$10,IF($B518="PARCELADO ATÉ 6X",$D518-($D518*TAXAS!$E$10))/6,IF($A518=TAXAS!$A$11,IF($B518="PARCELADO ATÉ 6X",$D518-($D518*TAXAS!$E$11))/6,IF($A518=TAXAS!$A$12,IF($B518="PARCELADO ATÉ 6X",$D518-($D518*TAXAS!$E$12))/6,IF($A518=TAXAS!$A$13,IF($B518="PARCELADO ATÉ 6X",$D518-($D518*TAXAS!$E$13))/6,IF($A518=TAXAS!$A$14,IF($B518="PARCELADO ATÉ 6X",$D518-($D518*TAXAS!$E$14))/6,IF($A518=TAXAS!$A$15,IF($B518="PARCELADO ATÉ 6X",$D518-($D518*TAXAS!$E$15))/6,IF($A518=TAXAS!$A$16,IF($B518="PARCELADO ATÉ 6X",$D518-($D518*TAXAS!$E$16))/6,IF($A518=TAXAS!$A$17,IF($B518="PARCELADO ATÉ 6X",$D518-($D518*TAXAS!$E$17))/6,IF($A518=TAXAS!$A$18,IF($B518="PARCELADO ATÉ 6X",$D518-($D518*TAXAS!$E$18))/6,IF($A518=TAXAS!$A$19,IF($B518="PARCELADO ATÉ 6X",$D518-($D518*TAXAS!$E$19))/6,IF($A518=TAXAS!$A$20,IF($B518="PARCELADO ATÉ 6X",$D518-($D518*TAXAS!$E$20))/6,IF($A518=TAXAS!$A$21,IF($B518="PARCELADO ATÉ 6X",$D518-($D518*TAXAS!$E$21))/6,IF($A518=TAXAS!$A$22,IF($B518="PARCELADO ATÉ 6X",$D518-($D518*TAXAS!$E$22))/6,IF($A518=TAXAS!$A$23,IF($B518="PARCELADO ATÉ 6X",$D518-($D518*TAXAS!$E$23))/6,IF($A518=TAXAS!$A$24,IF($B518="PARCELADO ATÉ 6X",$D518-($D518*TAXAS!$E$24))/6,IF($A518=TAXAS!$A$25,IF($B518="PARCELADO ATÉ 6X",$D518-($D518*TAXAS!$E$25))/6,IF($A518=TAXAS!$A$26,IF($B518="PARCELADO ATÉ 6X",$D518-($D518*TAXAS!$E$26))/6,IF($A518=TAXAS!$A$27,IF($B518="PARCELADO ATÉ 6X",$D518-($D518*TAXAS!$E$27))/6))))))))))))))))))))))))/1</f>
        <v>0</v>
      </c>
      <c r="I518" s="9">
        <f>IF($A518="VISA",IF($B518="PARCELADO ATÉ 12X",$D518-(D518*TAXAS!$F$4))/12,IF($A518="MASTER",IF($B518="PARCELADO ATÉ 12X",$D518-(D518*TAXAS!$F$5))/12,IF($A518="ELO",IF($B518="PARCELADO ATÉ 12X",$D518-(D518*TAXAS!$F$6))/12,IF($A518="HIPERCARD",IF($B518="PARCELADO ATÉ 12X",$D518-(D518*TAXAS!$F$7))/12,IF($A518="DINERS",IF($B518="PARCELADO ATÉ 12X",$D518-(D518*TAXAS!$F$8))/12,IF($A518="AMERICA EXPRESS",IF($B518="PARCELADO ATÉ 12X",$D518-(D518*TAXAS!$F$9))/12,IF($A518=TAXAS!$A$10,IF($B518="PARCELADO ATÉ 12X",$D518-($D518*TAXAS!$F$10))/12,IF($A518=TAXAS!$A$11,IF($B518="PARCELADO ATÉ 12X",$D518-($D518*TAXAS!$F$11))/12,IF($A518=TAXAS!$A$12,IF($B518="PARCELADO ATÉ 12X",$D518-($D518*TAXAS!$F$12))/12,IF($A518=TAXAS!$A$13,IF($B518="PARCELADO ATÉ 12X",$D518-($D518*TAXAS!$F$13))/12,IF($A518=TAXAS!$A$14,IF($B518="PARCELADO ATÉ 12X",$D518-($D518*TAXAS!$F$14))/12,IF($A518=TAXAS!$A$15,IF($B518="PARCELADO ATÉ 12X",$D518-($D518*TAXAS!$F$15))/12,IF($A518=TAXAS!$A$16,IF($B518="PARCELADO ATÉ 12X",$D518-($D518*TAXAS!$F$16))/12,IF($A518=TAXAS!$A$17,IF($B518="PARCELADO ATÉ 12X",$D518-($D518*TAXAS!$F$17))/12,IF($A518=TAXAS!$A$18,IF($B518="PARCELADO ATÉ 12X",$D518-($D518*TAXAS!$F$18))/12,IF($A518=TAXAS!$A$19,IF($B518="PARCELADO ATÉ 12X",$D518-($D518*TAXAS!$F$19))/12,IF($A518=TAXAS!$A$20,IF($B518="PARCELADO ATÉ 12X",$D518-($D518*TAXAS!$F$20))/12,IF($A518=TAXAS!$A$21,IF($B518="PARCELADO ATÉ 12X",$D518-($D518*TAXAS!$F$21))/12,IF($A518=TAXAS!$A$22,IF($B518="PARCELADO ATÉ 12X",$D518-($D518*TAXAS!$F$22))/12,IF($A518=TAXAS!$A$23,IF($B518="PARCELADO ATÉ 12X",$D518-($D518*TAXAS!$F$23))/12,IF($A518=TAXAS!$A$24,IF($B518="PARCELADO ATÉ 12X",$D518-($D518*TAXAS!$F$24))/12,IF($A518=TAXAS!$A$25,IF($B518="PARCELADO ATÉ 12X",$D518-($D518*TAXAS!$F$25))/12,IF($A518=TAXAS!$A$26,IF($B518="PARCELADO ATÉ 12X",$D518-($D518*TAXAS!$F$26))/12,IF($A518=TAXAS!$A$27,IF($B518="PARCELADO ATÉ 12X",$D518-($D518*TAXAS!$F$27))/12))))))))))))))))))))))))/1</f>
        <v>0</v>
      </c>
      <c r="J518" s="8">
        <f t="shared" si="0"/>
        <v>0</v>
      </c>
      <c r="K518" s="10" t="b">
        <f>IF($B518="PARCELADO ATÉ 3X",($D518-($D518*TAXAS!$D$4))-$J518)</f>
        <v>0</v>
      </c>
      <c r="L518" s="10" t="b">
        <f>IF($B518="PARCELADO ATÉ 6X",($D518-($D518*TAXAS!$E$4))-$J518)</f>
        <v>0</v>
      </c>
      <c r="M518" s="10" t="b">
        <f>IF($B518="PARCELADO ATÉ 12X",($D518-($D518*TAXAS!$F$4))-$J518)</f>
        <v>0</v>
      </c>
      <c r="N518" s="8">
        <f t="shared" si="1"/>
        <v>0</v>
      </c>
      <c r="O518" s="10">
        <f t="shared" si="2"/>
        <v>0</v>
      </c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spans="1:31" ht="15.75" customHeight="1" x14ac:dyDescent="0.2">
      <c r="A519" s="3"/>
      <c r="B519" s="5"/>
      <c r="C519" s="6"/>
      <c r="D519" s="42"/>
      <c r="E519" s="8">
        <f>IF($A519="VISA",IF($B519="DÉBITO",$D519-($D519*TAXAS!$B$4)),IF($A519="MASTER",IF($B519="DÉBITO",$D519-($D519*TAXAS!$B$5)),IF($A519="ELO", IF($B519="DÉBITO",$D519-($D519*TAXAS!$B$6)),IF($A519="HIPERCARD",IF($B519="DÉBITO",$D519-($D519*TAXAS!$B$7)),IF($A519="DINERS",IF($B519="DÉBITO",$D519-($D519*TAXAS!$B$8)),IF($A519="AMERICA EXPRESS",IF($B519="DÉBITO",$D519-($D519*TAXAS!$B$9)),IF($A519=TAXAS!$A$10,IF($B519="DÉBITO",$D519-($D519*TAXAS!$B$10)), IF($A519=TAXAS!$A$11,IF($B519="DÉBITO",$D519-($D519*TAXAS!$B$11)), IF($A519=TAXAS!$A$12,IF($B519="DÉBITO",$D519-($D519*TAXAS!$B$12)), IF($A519=TAXAS!$A$13,IF($B519="DÉBITO",$D519-($D519*TAXAS!$B$13)), IF($A519=TAXAS!$A$14,IF($B519="DÉBITO",$D519-($D519*TAXAS!$B$14)), IF($A519=TAXAS!$A$15,IF($B519="DÉBITO",$D519-($D519*TAXAS!$B$15)), IF($A519=TAXAS!$A$16,IF($B519="DÉBITO",$D519-($D519*TAXAS!$B$16)), IF($A519=TAXAS!$A$17,IF($B519="DÉBITO",$D519-($D519*TAXAS!$B$17)), IF($A519=TAXAS!$A$18,IF($B519="DÉBITO",$D519-($D519*TAXAS!$B$18)), IF($A519=TAXAS!$A$19,IF($B519="DÉBITO",$D519-($D519*TAXAS!$B$19)), IF($A519=TAXAS!$A$20,IF($B519="DÉBITO",$D519-($D519*TAXAS!$B$20)), IF($A519=TAXAS!$A$21,IF($B519="DÉBITO",$D519-($D519*TAXAS!$B$21)), IF($A519=TAXAS!$A$22,IF($B519="DÉBITO",$D519-($D519*TAXAS!$B$22)), IF($A519=TAXAS!$A$23,IF($B519="DÉBITO",$D519-($D519*TAXAS!$B$23)), IF($A519=TAXAS!$A$24,IF($B519="DÉBITO",$D519-($D519*TAXAS!$B$24)), IF($A519=TAXAS!$A$25,IF($B519="DÉBITO",$D519-($D519*TAXAS!$B$25)), IF($A519=TAXAS!$A$26,IF($B519="DÉBITO",$D519-($D519*TAXAS!$B$26)), IF($A519=TAXAS!$A$27,IF($B519="DÉBITO",$D519-($D519*TAXAS!$B$27))))))))))))))))))))))))))/1</f>
        <v>0</v>
      </c>
      <c r="F519" s="8">
        <f>IF($A519="VISA",IF($B519="CRÉDITO",$D519-($D519*TAXAS!$C$4)),IF($A519="MASTER",IF($B519="CRÉDITO",$D519-($D519*TAXAS!$C$5)),IF($A519="ELO", IF($B519="CRÉDITO",$D519-($D519*TAXAS!$C$6)),IF($A519="HIPERCARD",IF($B519="CRÉDITO",$D519-($D519*TAXAS!$C$7)),IF($A519="DINERS",IF($B519="CRÉDITO",$D519-($D519*TAXAS!$C$8)),IF($A519="AMERICA EXPRESS",IF($B519="CRÉDITO",$D519-($D519*TAXAS!$C$9)),IF($A519=TAXAS!$A$10,IF($B519="CRÉDITO",$D519-($D519*TAXAS!$C$10)), IF($A519=TAXAS!$A$11,IF($B519="CRÉDITO",$D519-($D519*TAXAS!$C$11)), IF($A519=TAXAS!$A$12,IF($B519="CRÉDITO",$D519-($D519*TAXAS!$C$12)), IF($A519=TAXAS!$A$13,IF($B519="CRÉDITO",$D519-($D519*TAXAS!$C$13)), IF($A519=TAXAS!$A$14,IF($B519="CRÉDITO",$D519-($D519*TAXAS!$C$14)), IF($A519=TAXAS!$A$15,IF($B519="CRÉDITO",$D519-($D519*TAXAS!$C$15)), IF($A519=TAXAS!$A$16,IF($B519="CRÉDITO",$D519-($D519*TAXAS!$C$16)), IF($A519=TAXAS!$A$17,IF($B519="CRÉDITO",$D519-($D519*TAXAS!$C$17)), IF($A519=TAXAS!$A$18,IF($B519="CRÉDITO",$D519-($D519*TAXAS!$C$18)), IF($A519=TAXAS!$A$19,IF($B519="CRÉDITO",$D519-($D519*TAXAS!$C$19)), IF($A519=TAXAS!$A$20,IF($B519="CRÉDITO",$D519-($D519*TAXAS!$C$20)), IF($A519=TAXAS!$A$21,IF($B519="CRÉDITO",$D519-($D519*TAXAS!$C$21)), IF($A519=TAXAS!$A$22,IF($B519="CRÉDITO",$D519-($D519*TAXAS!$C$22)), IF($A519=TAXAS!$A$23,IF($B519="CRÉDITO",$D519-($D519*TAXAS!$C$23)), IF($A519=TAXAS!$A$24,IF($B519="CRÉDITO",$D519-($D519*TAXAS!$C$24)), IF($A519=TAXAS!$A$25,IF($B519="CRÉDITO",$D519-($D519*TAXAS!$C$25)), IF($A519=TAXAS!$A$26,IF($B519="CRÉDITO",$D519-($D519*TAXAS!$C$26)), IF($A519=TAXAS!$A$27,IF($B519="CRÉDITO",$D519-($D519*TAXAS!$C$27))))))))))))))))))))))))))/1</f>
        <v>0</v>
      </c>
      <c r="G519" s="9">
        <f>IF($A519="VISA",IF($B519="PARCELADO ATÉ 3X",$D519-(D519*TAXAS!$D$4))/3,IF($A519="MASTER",IF($B519="PARCELADO ATÉ 3X",$D519-(D519*TAXAS!$D$5))/3,IF($A519="ELO",IF($B519="PARCELADO ATÉ 3X",$D519-(D519*TAXAS!$D$6))/3,IF($A519="HIPERCARD",IF($B519="PARCELADO ATÉ 3X",$D519-(D519*TAXAS!$D$7))/3,IF($A519="DINERS",IF($B519="PARCELADO ATÉ 3X",$D519-(D519*TAXAS!$D$8))/3,IF($A519="AMERICA EXPRESS",IF($B519="PARCELADO ATÉ 3X",$D519-(D519*TAXAS!$D$9))/3,IF($A519=TAXAS!$A$10,IF($B519="PARCELADO ATÉ 3X",$D519-($D519*TAXAS!$D$10))/3,IF($A519=TAXAS!$A$11,IF($B519="PARCELADO ATÉ 3X",$D519-($D519*TAXAS!$D$11))/3,IF($A519=TAXAS!$A$12,IF($B519="PARCELADO ATÉ 3X",$D519-($D519*TAXAS!$D$12))/3,IF($A519=TAXAS!$A$13,IF($B519="PARCELADO ATÉ 3X",$D519-($D519*TAXAS!$D$13))/3,IF($A519=TAXAS!$A$14,IF($B519="PARCELADO ATÉ 3X",$D519-($D519*TAXAS!$D$14))/3,IF($A519=TAXAS!$A$15,IF($B519="PARCELADO ATÉ 3X",$D519-($D519*TAXAS!$D$15))/3,IF($A519=TAXAS!$A$16,IF($B519="PARCELADO ATÉ 3X",$D519-($D519*TAXAS!$D$16))/3,IF($A519=TAXAS!$A$17,IF($B519="PARCELADO ATÉ 3X",$D519-($D519*TAXAS!$D$17))/3,IF($A519=TAXAS!$A$18,IF($B519="PARCELADO ATÉ 3X",$D519-($D519*TAXAS!$D$18))/3,IF($A519=TAXAS!$A$19,IF($B519="PARCELADO ATÉ 3X",$D519-($D519*TAXAS!$D$19))/3,IF($A519=TAXAS!$A$20,IF($B519="PARCELADO ATÉ 3X",$D519-($D519*TAXAS!$D$20))/3,IF($A519=TAXAS!$A$21,IF($B519="PARCELADO ATÉ 3X",$D519-($D519*TAXAS!$D$21))/3,IF($A519=TAXAS!$A$22,IF($B519="PARCELADO ATÉ 3X",$D519-($D519*TAXAS!$D$22))/3,IF($A519=TAXAS!$A$23,IF($B519="PARCELADO ATÉ 3X",$D519-($D519*TAXAS!$D$23))/3,IF($A519=TAXAS!$A$24,IF($B519="PARCELADO ATÉ 3X",$D519-($D519*TAXAS!$D$24))/3,IF($A519=TAXAS!$A$25,IF($B519="PARCELADO ATÉ 3X",$D519-($D519*TAXAS!$D$25))/3,IF($A519=TAXAS!$A$26,IF($B519="PARCELADO ATÉ 3X",$D519-($D519*TAXAS!$D$26))/3,IF($A519=TAXAS!$A$27,IF($B519="PARCELADO ATÉ 3X",$D519-($D519*TAXAS!$D$27))/3))))))))))))))))))))))))/1</f>
        <v>0</v>
      </c>
      <c r="H519" s="9">
        <f>IF($A519="VISA",IF($B519="PARCELADO ATÉ 6X",$D519-(D519*TAXAS!$E$4))/6,IF($A519="MASTER",IF($B519="PARCELADO ATÉ 6X",$D519-(D519*TAXAS!$E$5))/6,IF($A519="ELO",IF($B519="PARCELADO ATÉ 6X",$D519-(D519*TAXAS!$E$6))/6,IF($A519="HIPERCARD",IF($B519="PARCELADO ATÉ 6X",$D519-(D519*TAXAS!$E$7))/6,IF($A519="DINERS",IF($B519="PARCELADO ATÉ 6X",$D519-(D519*TAXAS!$E$8))/6,IF($A519="AMERICA EXPRESS",IF($B519="PARCELADO ATÉ 6X",$D519-(D519*TAXAS!$E$9))/6,IF($A519=TAXAS!$A$10,IF($B519="PARCELADO ATÉ 6X",$D519-($D519*TAXAS!$E$10))/6,IF($A519=TAXAS!$A$11,IF($B519="PARCELADO ATÉ 6X",$D519-($D519*TAXAS!$E$11))/6,IF($A519=TAXAS!$A$12,IF($B519="PARCELADO ATÉ 6X",$D519-($D519*TAXAS!$E$12))/6,IF($A519=TAXAS!$A$13,IF($B519="PARCELADO ATÉ 6X",$D519-($D519*TAXAS!$E$13))/6,IF($A519=TAXAS!$A$14,IF($B519="PARCELADO ATÉ 6X",$D519-($D519*TAXAS!$E$14))/6,IF($A519=TAXAS!$A$15,IF($B519="PARCELADO ATÉ 6X",$D519-($D519*TAXAS!$E$15))/6,IF($A519=TAXAS!$A$16,IF($B519="PARCELADO ATÉ 6X",$D519-($D519*TAXAS!$E$16))/6,IF($A519=TAXAS!$A$17,IF($B519="PARCELADO ATÉ 6X",$D519-($D519*TAXAS!$E$17))/6,IF($A519=TAXAS!$A$18,IF($B519="PARCELADO ATÉ 6X",$D519-($D519*TAXAS!$E$18))/6,IF($A519=TAXAS!$A$19,IF($B519="PARCELADO ATÉ 6X",$D519-($D519*TAXAS!$E$19))/6,IF($A519=TAXAS!$A$20,IF($B519="PARCELADO ATÉ 6X",$D519-($D519*TAXAS!$E$20))/6,IF($A519=TAXAS!$A$21,IF($B519="PARCELADO ATÉ 6X",$D519-($D519*TAXAS!$E$21))/6,IF($A519=TAXAS!$A$22,IF($B519="PARCELADO ATÉ 6X",$D519-($D519*TAXAS!$E$22))/6,IF($A519=TAXAS!$A$23,IF($B519="PARCELADO ATÉ 6X",$D519-($D519*TAXAS!$E$23))/6,IF($A519=TAXAS!$A$24,IF($B519="PARCELADO ATÉ 6X",$D519-($D519*TAXAS!$E$24))/6,IF($A519=TAXAS!$A$25,IF($B519="PARCELADO ATÉ 6X",$D519-($D519*TAXAS!$E$25))/6,IF($A519=TAXAS!$A$26,IF($B519="PARCELADO ATÉ 6X",$D519-($D519*TAXAS!$E$26))/6,IF($A519=TAXAS!$A$27,IF($B519="PARCELADO ATÉ 6X",$D519-($D519*TAXAS!$E$27))/6))))))))))))))))))))))))/1</f>
        <v>0</v>
      </c>
      <c r="I519" s="9">
        <f>IF($A519="VISA",IF($B519="PARCELADO ATÉ 12X",$D519-(D519*TAXAS!$F$4))/12,IF($A519="MASTER",IF($B519="PARCELADO ATÉ 12X",$D519-(D519*TAXAS!$F$5))/12,IF($A519="ELO",IF($B519="PARCELADO ATÉ 12X",$D519-(D519*TAXAS!$F$6))/12,IF($A519="HIPERCARD",IF($B519="PARCELADO ATÉ 12X",$D519-(D519*TAXAS!$F$7))/12,IF($A519="DINERS",IF($B519="PARCELADO ATÉ 12X",$D519-(D519*TAXAS!$F$8))/12,IF($A519="AMERICA EXPRESS",IF($B519="PARCELADO ATÉ 12X",$D519-(D519*TAXAS!$F$9))/12,IF($A519=TAXAS!$A$10,IF($B519="PARCELADO ATÉ 12X",$D519-($D519*TAXAS!$F$10))/12,IF($A519=TAXAS!$A$11,IF($B519="PARCELADO ATÉ 12X",$D519-($D519*TAXAS!$F$11))/12,IF($A519=TAXAS!$A$12,IF($B519="PARCELADO ATÉ 12X",$D519-($D519*TAXAS!$F$12))/12,IF($A519=TAXAS!$A$13,IF($B519="PARCELADO ATÉ 12X",$D519-($D519*TAXAS!$F$13))/12,IF($A519=TAXAS!$A$14,IF($B519="PARCELADO ATÉ 12X",$D519-($D519*TAXAS!$F$14))/12,IF($A519=TAXAS!$A$15,IF($B519="PARCELADO ATÉ 12X",$D519-($D519*TAXAS!$F$15))/12,IF($A519=TAXAS!$A$16,IF($B519="PARCELADO ATÉ 12X",$D519-($D519*TAXAS!$F$16))/12,IF($A519=TAXAS!$A$17,IF($B519="PARCELADO ATÉ 12X",$D519-($D519*TAXAS!$F$17))/12,IF($A519=TAXAS!$A$18,IF($B519="PARCELADO ATÉ 12X",$D519-($D519*TAXAS!$F$18))/12,IF($A519=TAXAS!$A$19,IF($B519="PARCELADO ATÉ 12X",$D519-($D519*TAXAS!$F$19))/12,IF($A519=TAXAS!$A$20,IF($B519="PARCELADO ATÉ 12X",$D519-($D519*TAXAS!$F$20))/12,IF($A519=TAXAS!$A$21,IF($B519="PARCELADO ATÉ 12X",$D519-($D519*TAXAS!$F$21))/12,IF($A519=TAXAS!$A$22,IF($B519="PARCELADO ATÉ 12X",$D519-($D519*TAXAS!$F$22))/12,IF($A519=TAXAS!$A$23,IF($B519="PARCELADO ATÉ 12X",$D519-($D519*TAXAS!$F$23))/12,IF($A519=TAXAS!$A$24,IF($B519="PARCELADO ATÉ 12X",$D519-($D519*TAXAS!$F$24))/12,IF($A519=TAXAS!$A$25,IF($B519="PARCELADO ATÉ 12X",$D519-($D519*TAXAS!$F$25))/12,IF($A519=TAXAS!$A$26,IF($B519="PARCELADO ATÉ 12X",$D519-($D519*TAXAS!$F$26))/12,IF($A519=TAXAS!$A$27,IF($B519="PARCELADO ATÉ 12X",$D519-($D519*TAXAS!$F$27))/12))))))))))))))))))))))))/1</f>
        <v>0</v>
      </c>
      <c r="J519" s="8">
        <f t="shared" si="0"/>
        <v>0</v>
      </c>
      <c r="K519" s="10" t="b">
        <f>IF($B519="PARCELADO ATÉ 3X",($D519-($D519*TAXAS!$D$4))-$J519)</f>
        <v>0</v>
      </c>
      <c r="L519" s="10" t="b">
        <f>IF($B519="PARCELADO ATÉ 6X",($D519-($D519*TAXAS!$E$4))-$J519)</f>
        <v>0</v>
      </c>
      <c r="M519" s="10" t="b">
        <f>IF($B519="PARCELADO ATÉ 12X",($D519-($D519*TAXAS!$F$4))-$J519)</f>
        <v>0</v>
      </c>
      <c r="N519" s="8">
        <f t="shared" si="1"/>
        <v>0</v>
      </c>
      <c r="O519" s="10">
        <f t="shared" si="2"/>
        <v>0</v>
      </c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spans="1:31" ht="15.75" customHeight="1" x14ac:dyDescent="0.2">
      <c r="A520" s="3"/>
      <c r="B520" s="5"/>
      <c r="C520" s="6"/>
      <c r="D520" s="42"/>
      <c r="E520" s="8">
        <f>IF($A520="VISA",IF($B520="DÉBITO",$D520-($D520*TAXAS!$B$4)),IF($A520="MASTER",IF($B520="DÉBITO",$D520-($D520*TAXAS!$B$5)),IF($A520="ELO", IF($B520="DÉBITO",$D520-($D520*TAXAS!$B$6)),IF($A520="HIPERCARD",IF($B520="DÉBITO",$D520-($D520*TAXAS!$B$7)),IF($A520="DINERS",IF($B520="DÉBITO",$D520-($D520*TAXAS!$B$8)),IF($A520="AMERICA EXPRESS",IF($B520="DÉBITO",$D520-($D520*TAXAS!$B$9)),IF($A520=TAXAS!$A$10,IF($B520="DÉBITO",$D520-($D520*TAXAS!$B$10)), IF($A520=TAXAS!$A$11,IF($B520="DÉBITO",$D520-($D520*TAXAS!$B$11)), IF($A520=TAXAS!$A$12,IF($B520="DÉBITO",$D520-($D520*TAXAS!$B$12)), IF($A520=TAXAS!$A$13,IF($B520="DÉBITO",$D520-($D520*TAXAS!$B$13)), IF($A520=TAXAS!$A$14,IF($B520="DÉBITO",$D520-($D520*TAXAS!$B$14)), IF($A520=TAXAS!$A$15,IF($B520="DÉBITO",$D520-($D520*TAXAS!$B$15)), IF($A520=TAXAS!$A$16,IF($B520="DÉBITO",$D520-($D520*TAXAS!$B$16)), IF($A520=TAXAS!$A$17,IF($B520="DÉBITO",$D520-($D520*TAXAS!$B$17)), IF($A520=TAXAS!$A$18,IF($B520="DÉBITO",$D520-($D520*TAXAS!$B$18)), IF($A520=TAXAS!$A$19,IF($B520="DÉBITO",$D520-($D520*TAXAS!$B$19)), IF($A520=TAXAS!$A$20,IF($B520="DÉBITO",$D520-($D520*TAXAS!$B$20)), IF($A520=TAXAS!$A$21,IF($B520="DÉBITO",$D520-($D520*TAXAS!$B$21)), IF($A520=TAXAS!$A$22,IF($B520="DÉBITO",$D520-($D520*TAXAS!$B$22)), IF($A520=TAXAS!$A$23,IF($B520="DÉBITO",$D520-($D520*TAXAS!$B$23)), IF($A520=TAXAS!$A$24,IF($B520="DÉBITO",$D520-($D520*TAXAS!$B$24)), IF($A520=TAXAS!$A$25,IF($B520="DÉBITO",$D520-($D520*TAXAS!$B$25)), IF($A520=TAXAS!$A$26,IF($B520="DÉBITO",$D520-($D520*TAXAS!$B$26)), IF($A520=TAXAS!$A$27,IF($B520="DÉBITO",$D520-($D520*TAXAS!$B$27))))))))))))))))))))))))))/1</f>
        <v>0</v>
      </c>
      <c r="F520" s="8">
        <f>IF($A520="VISA",IF($B520="CRÉDITO",$D520-($D520*TAXAS!$C$4)),IF($A520="MASTER",IF($B520="CRÉDITO",$D520-($D520*TAXAS!$C$5)),IF($A520="ELO", IF($B520="CRÉDITO",$D520-($D520*TAXAS!$C$6)),IF($A520="HIPERCARD",IF($B520="CRÉDITO",$D520-($D520*TAXAS!$C$7)),IF($A520="DINERS",IF($B520="CRÉDITO",$D520-($D520*TAXAS!$C$8)),IF($A520="AMERICA EXPRESS",IF($B520="CRÉDITO",$D520-($D520*TAXAS!$C$9)),IF($A520=TAXAS!$A$10,IF($B520="CRÉDITO",$D520-($D520*TAXAS!$C$10)), IF($A520=TAXAS!$A$11,IF($B520="CRÉDITO",$D520-($D520*TAXAS!$C$11)), IF($A520=TAXAS!$A$12,IF($B520="CRÉDITO",$D520-($D520*TAXAS!$C$12)), IF($A520=TAXAS!$A$13,IF($B520="CRÉDITO",$D520-($D520*TAXAS!$C$13)), IF($A520=TAXAS!$A$14,IF($B520="CRÉDITO",$D520-($D520*TAXAS!$C$14)), IF($A520=TAXAS!$A$15,IF($B520="CRÉDITO",$D520-($D520*TAXAS!$C$15)), IF($A520=TAXAS!$A$16,IF($B520="CRÉDITO",$D520-($D520*TAXAS!$C$16)), IF($A520=TAXAS!$A$17,IF($B520="CRÉDITO",$D520-($D520*TAXAS!$C$17)), IF($A520=TAXAS!$A$18,IF($B520="CRÉDITO",$D520-($D520*TAXAS!$C$18)), IF($A520=TAXAS!$A$19,IF($B520="CRÉDITO",$D520-($D520*TAXAS!$C$19)), IF($A520=TAXAS!$A$20,IF($B520="CRÉDITO",$D520-($D520*TAXAS!$C$20)), IF($A520=TAXAS!$A$21,IF($B520="CRÉDITO",$D520-($D520*TAXAS!$C$21)), IF($A520=TAXAS!$A$22,IF($B520="CRÉDITO",$D520-($D520*TAXAS!$C$22)), IF($A520=TAXAS!$A$23,IF($B520="CRÉDITO",$D520-($D520*TAXAS!$C$23)), IF($A520=TAXAS!$A$24,IF($B520="CRÉDITO",$D520-($D520*TAXAS!$C$24)), IF($A520=TAXAS!$A$25,IF($B520="CRÉDITO",$D520-($D520*TAXAS!$C$25)), IF($A520=TAXAS!$A$26,IF($B520="CRÉDITO",$D520-($D520*TAXAS!$C$26)), IF($A520=TAXAS!$A$27,IF($B520="CRÉDITO",$D520-($D520*TAXAS!$C$27))))))))))))))))))))))))))/1</f>
        <v>0</v>
      </c>
      <c r="G520" s="9">
        <f>IF($A520="VISA",IF($B520="PARCELADO ATÉ 3X",$D520-(D520*TAXAS!$D$4))/3,IF($A520="MASTER",IF($B520="PARCELADO ATÉ 3X",$D520-(D520*TAXAS!$D$5))/3,IF($A520="ELO",IF($B520="PARCELADO ATÉ 3X",$D520-(D520*TAXAS!$D$6))/3,IF($A520="HIPERCARD",IF($B520="PARCELADO ATÉ 3X",$D520-(D520*TAXAS!$D$7))/3,IF($A520="DINERS",IF($B520="PARCELADO ATÉ 3X",$D520-(D520*TAXAS!$D$8))/3,IF($A520="AMERICA EXPRESS",IF($B520="PARCELADO ATÉ 3X",$D520-(D520*TAXAS!$D$9))/3,IF($A520=TAXAS!$A$10,IF($B520="PARCELADO ATÉ 3X",$D520-($D520*TAXAS!$D$10))/3,IF($A520=TAXAS!$A$11,IF($B520="PARCELADO ATÉ 3X",$D520-($D520*TAXAS!$D$11))/3,IF($A520=TAXAS!$A$12,IF($B520="PARCELADO ATÉ 3X",$D520-($D520*TAXAS!$D$12))/3,IF($A520=TAXAS!$A$13,IF($B520="PARCELADO ATÉ 3X",$D520-($D520*TAXAS!$D$13))/3,IF($A520=TAXAS!$A$14,IF($B520="PARCELADO ATÉ 3X",$D520-($D520*TAXAS!$D$14))/3,IF($A520=TAXAS!$A$15,IF($B520="PARCELADO ATÉ 3X",$D520-($D520*TAXAS!$D$15))/3,IF($A520=TAXAS!$A$16,IF($B520="PARCELADO ATÉ 3X",$D520-($D520*TAXAS!$D$16))/3,IF($A520=TAXAS!$A$17,IF($B520="PARCELADO ATÉ 3X",$D520-($D520*TAXAS!$D$17))/3,IF($A520=TAXAS!$A$18,IF($B520="PARCELADO ATÉ 3X",$D520-($D520*TAXAS!$D$18))/3,IF($A520=TAXAS!$A$19,IF($B520="PARCELADO ATÉ 3X",$D520-($D520*TAXAS!$D$19))/3,IF($A520=TAXAS!$A$20,IF($B520="PARCELADO ATÉ 3X",$D520-($D520*TAXAS!$D$20))/3,IF($A520=TAXAS!$A$21,IF($B520="PARCELADO ATÉ 3X",$D520-($D520*TAXAS!$D$21))/3,IF($A520=TAXAS!$A$22,IF($B520="PARCELADO ATÉ 3X",$D520-($D520*TAXAS!$D$22))/3,IF($A520=TAXAS!$A$23,IF($B520="PARCELADO ATÉ 3X",$D520-($D520*TAXAS!$D$23))/3,IF($A520=TAXAS!$A$24,IF($B520="PARCELADO ATÉ 3X",$D520-($D520*TAXAS!$D$24))/3,IF($A520=TAXAS!$A$25,IF($B520="PARCELADO ATÉ 3X",$D520-($D520*TAXAS!$D$25))/3,IF($A520=TAXAS!$A$26,IF($B520="PARCELADO ATÉ 3X",$D520-($D520*TAXAS!$D$26))/3,IF($A520=TAXAS!$A$27,IF($B520="PARCELADO ATÉ 3X",$D520-($D520*TAXAS!$D$27))/3))))))))))))))))))))))))/1</f>
        <v>0</v>
      </c>
      <c r="H520" s="9">
        <f>IF($A520="VISA",IF($B520="PARCELADO ATÉ 6X",$D520-(D520*TAXAS!$E$4))/6,IF($A520="MASTER",IF($B520="PARCELADO ATÉ 6X",$D520-(D520*TAXAS!$E$5))/6,IF($A520="ELO",IF($B520="PARCELADO ATÉ 6X",$D520-(D520*TAXAS!$E$6))/6,IF($A520="HIPERCARD",IF($B520="PARCELADO ATÉ 6X",$D520-(D520*TAXAS!$E$7))/6,IF($A520="DINERS",IF($B520="PARCELADO ATÉ 6X",$D520-(D520*TAXAS!$E$8))/6,IF($A520="AMERICA EXPRESS",IF($B520="PARCELADO ATÉ 6X",$D520-(D520*TAXAS!$E$9))/6,IF($A520=TAXAS!$A$10,IF($B520="PARCELADO ATÉ 6X",$D520-($D520*TAXAS!$E$10))/6,IF($A520=TAXAS!$A$11,IF($B520="PARCELADO ATÉ 6X",$D520-($D520*TAXAS!$E$11))/6,IF($A520=TAXAS!$A$12,IF($B520="PARCELADO ATÉ 6X",$D520-($D520*TAXAS!$E$12))/6,IF($A520=TAXAS!$A$13,IF($B520="PARCELADO ATÉ 6X",$D520-($D520*TAXAS!$E$13))/6,IF($A520=TAXAS!$A$14,IF($B520="PARCELADO ATÉ 6X",$D520-($D520*TAXAS!$E$14))/6,IF($A520=TAXAS!$A$15,IF($B520="PARCELADO ATÉ 6X",$D520-($D520*TAXAS!$E$15))/6,IF($A520=TAXAS!$A$16,IF($B520="PARCELADO ATÉ 6X",$D520-($D520*TAXAS!$E$16))/6,IF($A520=TAXAS!$A$17,IF($B520="PARCELADO ATÉ 6X",$D520-($D520*TAXAS!$E$17))/6,IF($A520=TAXAS!$A$18,IF($B520="PARCELADO ATÉ 6X",$D520-($D520*TAXAS!$E$18))/6,IF($A520=TAXAS!$A$19,IF($B520="PARCELADO ATÉ 6X",$D520-($D520*TAXAS!$E$19))/6,IF($A520=TAXAS!$A$20,IF($B520="PARCELADO ATÉ 6X",$D520-($D520*TAXAS!$E$20))/6,IF($A520=TAXAS!$A$21,IF($B520="PARCELADO ATÉ 6X",$D520-($D520*TAXAS!$E$21))/6,IF($A520=TAXAS!$A$22,IF($B520="PARCELADO ATÉ 6X",$D520-($D520*TAXAS!$E$22))/6,IF($A520=TAXAS!$A$23,IF($B520="PARCELADO ATÉ 6X",$D520-($D520*TAXAS!$E$23))/6,IF($A520=TAXAS!$A$24,IF($B520="PARCELADO ATÉ 6X",$D520-($D520*TAXAS!$E$24))/6,IF($A520=TAXAS!$A$25,IF($B520="PARCELADO ATÉ 6X",$D520-($D520*TAXAS!$E$25))/6,IF($A520=TAXAS!$A$26,IF($B520="PARCELADO ATÉ 6X",$D520-($D520*TAXAS!$E$26))/6,IF($A520=TAXAS!$A$27,IF($B520="PARCELADO ATÉ 6X",$D520-($D520*TAXAS!$E$27))/6))))))))))))))))))))))))/1</f>
        <v>0</v>
      </c>
      <c r="I520" s="9">
        <f>IF($A520="VISA",IF($B520="PARCELADO ATÉ 12X",$D520-(D520*TAXAS!$F$4))/12,IF($A520="MASTER",IF($B520="PARCELADO ATÉ 12X",$D520-(D520*TAXAS!$F$5))/12,IF($A520="ELO",IF($B520="PARCELADO ATÉ 12X",$D520-(D520*TAXAS!$F$6))/12,IF($A520="HIPERCARD",IF($B520="PARCELADO ATÉ 12X",$D520-(D520*TAXAS!$F$7))/12,IF($A520="DINERS",IF($B520="PARCELADO ATÉ 12X",$D520-(D520*TAXAS!$F$8))/12,IF($A520="AMERICA EXPRESS",IF($B520="PARCELADO ATÉ 12X",$D520-(D520*TAXAS!$F$9))/12,IF($A520=TAXAS!$A$10,IF($B520="PARCELADO ATÉ 12X",$D520-($D520*TAXAS!$F$10))/12,IF($A520=TAXAS!$A$11,IF($B520="PARCELADO ATÉ 12X",$D520-($D520*TAXAS!$F$11))/12,IF($A520=TAXAS!$A$12,IF($B520="PARCELADO ATÉ 12X",$D520-($D520*TAXAS!$F$12))/12,IF($A520=TAXAS!$A$13,IF($B520="PARCELADO ATÉ 12X",$D520-($D520*TAXAS!$F$13))/12,IF($A520=TAXAS!$A$14,IF($B520="PARCELADO ATÉ 12X",$D520-($D520*TAXAS!$F$14))/12,IF($A520=TAXAS!$A$15,IF($B520="PARCELADO ATÉ 12X",$D520-($D520*TAXAS!$F$15))/12,IF($A520=TAXAS!$A$16,IF($B520="PARCELADO ATÉ 12X",$D520-($D520*TAXAS!$F$16))/12,IF($A520=TAXAS!$A$17,IF($B520="PARCELADO ATÉ 12X",$D520-($D520*TAXAS!$F$17))/12,IF($A520=TAXAS!$A$18,IF($B520="PARCELADO ATÉ 12X",$D520-($D520*TAXAS!$F$18))/12,IF($A520=TAXAS!$A$19,IF($B520="PARCELADO ATÉ 12X",$D520-($D520*TAXAS!$F$19))/12,IF($A520=TAXAS!$A$20,IF($B520="PARCELADO ATÉ 12X",$D520-($D520*TAXAS!$F$20))/12,IF($A520=TAXAS!$A$21,IF($B520="PARCELADO ATÉ 12X",$D520-($D520*TAXAS!$F$21))/12,IF($A520=TAXAS!$A$22,IF($B520="PARCELADO ATÉ 12X",$D520-($D520*TAXAS!$F$22))/12,IF($A520=TAXAS!$A$23,IF($B520="PARCELADO ATÉ 12X",$D520-($D520*TAXAS!$F$23))/12,IF($A520=TAXAS!$A$24,IF($B520="PARCELADO ATÉ 12X",$D520-($D520*TAXAS!$F$24))/12,IF($A520=TAXAS!$A$25,IF($B520="PARCELADO ATÉ 12X",$D520-($D520*TAXAS!$F$25))/12,IF($A520=TAXAS!$A$26,IF($B520="PARCELADO ATÉ 12X",$D520-($D520*TAXAS!$F$26))/12,IF($A520=TAXAS!$A$27,IF($B520="PARCELADO ATÉ 12X",$D520-($D520*TAXAS!$F$27))/12))))))))))))))))))))))))/1</f>
        <v>0</v>
      </c>
      <c r="J520" s="8">
        <f t="shared" si="0"/>
        <v>0</v>
      </c>
      <c r="K520" s="10" t="b">
        <f>IF($B520="PARCELADO ATÉ 3X",($D520-($D520*TAXAS!$D$4))-$J520)</f>
        <v>0</v>
      </c>
      <c r="L520" s="10" t="b">
        <f>IF($B520="PARCELADO ATÉ 6X",($D520-($D520*TAXAS!$E$4))-$J520)</f>
        <v>0</v>
      </c>
      <c r="M520" s="10" t="b">
        <f>IF($B520="PARCELADO ATÉ 12X",($D520-($D520*TAXAS!$F$4))-$J520)</f>
        <v>0</v>
      </c>
      <c r="N520" s="8">
        <f t="shared" si="1"/>
        <v>0</v>
      </c>
      <c r="O520" s="10">
        <f t="shared" si="2"/>
        <v>0</v>
      </c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spans="1:31" ht="15.75" customHeight="1" x14ac:dyDescent="0.2">
      <c r="A521" s="3"/>
      <c r="B521" s="5"/>
      <c r="C521" s="6"/>
      <c r="D521" s="42"/>
      <c r="E521" s="8">
        <f>IF($A521="VISA",IF($B521="DÉBITO",$D521-($D521*TAXAS!$B$4)),IF($A521="MASTER",IF($B521="DÉBITO",$D521-($D521*TAXAS!$B$5)),IF($A521="ELO", IF($B521="DÉBITO",$D521-($D521*TAXAS!$B$6)),IF($A521="HIPERCARD",IF($B521="DÉBITO",$D521-($D521*TAXAS!$B$7)),IF($A521="DINERS",IF($B521="DÉBITO",$D521-($D521*TAXAS!$B$8)),IF($A521="AMERICA EXPRESS",IF($B521="DÉBITO",$D521-($D521*TAXAS!$B$9)),IF($A521=TAXAS!$A$10,IF($B521="DÉBITO",$D521-($D521*TAXAS!$B$10)), IF($A521=TAXAS!$A$11,IF($B521="DÉBITO",$D521-($D521*TAXAS!$B$11)), IF($A521=TAXAS!$A$12,IF($B521="DÉBITO",$D521-($D521*TAXAS!$B$12)), IF($A521=TAXAS!$A$13,IF($B521="DÉBITO",$D521-($D521*TAXAS!$B$13)), IF($A521=TAXAS!$A$14,IF($B521="DÉBITO",$D521-($D521*TAXAS!$B$14)), IF($A521=TAXAS!$A$15,IF($B521="DÉBITO",$D521-($D521*TAXAS!$B$15)), IF($A521=TAXAS!$A$16,IF($B521="DÉBITO",$D521-($D521*TAXAS!$B$16)), IF($A521=TAXAS!$A$17,IF($B521="DÉBITO",$D521-($D521*TAXAS!$B$17)), IF($A521=TAXAS!$A$18,IF($B521="DÉBITO",$D521-($D521*TAXAS!$B$18)), IF($A521=TAXAS!$A$19,IF($B521="DÉBITO",$D521-($D521*TAXAS!$B$19)), IF($A521=TAXAS!$A$20,IF($B521="DÉBITO",$D521-($D521*TAXAS!$B$20)), IF($A521=TAXAS!$A$21,IF($B521="DÉBITO",$D521-($D521*TAXAS!$B$21)), IF($A521=TAXAS!$A$22,IF($B521="DÉBITO",$D521-($D521*TAXAS!$B$22)), IF($A521=TAXAS!$A$23,IF($B521="DÉBITO",$D521-($D521*TAXAS!$B$23)), IF($A521=TAXAS!$A$24,IF($B521="DÉBITO",$D521-($D521*TAXAS!$B$24)), IF($A521=TAXAS!$A$25,IF($B521="DÉBITO",$D521-($D521*TAXAS!$B$25)), IF($A521=TAXAS!$A$26,IF($B521="DÉBITO",$D521-($D521*TAXAS!$B$26)), IF($A521=TAXAS!$A$27,IF($B521="DÉBITO",$D521-($D521*TAXAS!$B$27))))))))))))))))))))))))))/1</f>
        <v>0</v>
      </c>
      <c r="F521" s="8">
        <f>IF($A521="VISA",IF($B521="CRÉDITO",$D521-($D521*TAXAS!$C$4)),IF($A521="MASTER",IF($B521="CRÉDITO",$D521-($D521*TAXAS!$C$5)),IF($A521="ELO", IF($B521="CRÉDITO",$D521-($D521*TAXAS!$C$6)),IF($A521="HIPERCARD",IF($B521="CRÉDITO",$D521-($D521*TAXAS!$C$7)),IF($A521="DINERS",IF($B521="CRÉDITO",$D521-($D521*TAXAS!$C$8)),IF($A521="AMERICA EXPRESS",IF($B521="CRÉDITO",$D521-($D521*TAXAS!$C$9)),IF($A521=TAXAS!$A$10,IF($B521="CRÉDITO",$D521-($D521*TAXAS!$C$10)), IF($A521=TAXAS!$A$11,IF($B521="CRÉDITO",$D521-($D521*TAXAS!$C$11)), IF($A521=TAXAS!$A$12,IF($B521="CRÉDITO",$D521-($D521*TAXAS!$C$12)), IF($A521=TAXAS!$A$13,IF($B521="CRÉDITO",$D521-($D521*TAXAS!$C$13)), IF($A521=TAXAS!$A$14,IF($B521="CRÉDITO",$D521-($D521*TAXAS!$C$14)), IF($A521=TAXAS!$A$15,IF($B521="CRÉDITO",$D521-($D521*TAXAS!$C$15)), IF($A521=TAXAS!$A$16,IF($B521="CRÉDITO",$D521-($D521*TAXAS!$C$16)), IF($A521=TAXAS!$A$17,IF($B521="CRÉDITO",$D521-($D521*TAXAS!$C$17)), IF($A521=TAXAS!$A$18,IF($B521="CRÉDITO",$D521-($D521*TAXAS!$C$18)), IF($A521=TAXAS!$A$19,IF($B521="CRÉDITO",$D521-($D521*TAXAS!$C$19)), IF($A521=TAXAS!$A$20,IF($B521="CRÉDITO",$D521-($D521*TAXAS!$C$20)), IF($A521=TAXAS!$A$21,IF($B521="CRÉDITO",$D521-($D521*TAXAS!$C$21)), IF($A521=TAXAS!$A$22,IF($B521="CRÉDITO",$D521-($D521*TAXAS!$C$22)), IF($A521=TAXAS!$A$23,IF($B521="CRÉDITO",$D521-($D521*TAXAS!$C$23)), IF($A521=TAXAS!$A$24,IF($B521="CRÉDITO",$D521-($D521*TAXAS!$C$24)), IF($A521=TAXAS!$A$25,IF($B521="CRÉDITO",$D521-($D521*TAXAS!$C$25)), IF($A521=TAXAS!$A$26,IF($B521="CRÉDITO",$D521-($D521*TAXAS!$C$26)), IF($A521=TAXAS!$A$27,IF($B521="CRÉDITO",$D521-($D521*TAXAS!$C$27))))))))))))))))))))))))))/1</f>
        <v>0</v>
      </c>
      <c r="G521" s="9">
        <f>IF($A521="VISA",IF($B521="PARCELADO ATÉ 3X",$D521-(D521*TAXAS!$D$4))/3,IF($A521="MASTER",IF($B521="PARCELADO ATÉ 3X",$D521-(D521*TAXAS!$D$5))/3,IF($A521="ELO",IF($B521="PARCELADO ATÉ 3X",$D521-(D521*TAXAS!$D$6))/3,IF($A521="HIPERCARD",IF($B521="PARCELADO ATÉ 3X",$D521-(D521*TAXAS!$D$7))/3,IF($A521="DINERS",IF($B521="PARCELADO ATÉ 3X",$D521-(D521*TAXAS!$D$8))/3,IF($A521="AMERICA EXPRESS",IF($B521="PARCELADO ATÉ 3X",$D521-(D521*TAXAS!$D$9))/3,IF($A521=TAXAS!$A$10,IF($B521="PARCELADO ATÉ 3X",$D521-($D521*TAXAS!$D$10))/3,IF($A521=TAXAS!$A$11,IF($B521="PARCELADO ATÉ 3X",$D521-($D521*TAXAS!$D$11))/3,IF($A521=TAXAS!$A$12,IF($B521="PARCELADO ATÉ 3X",$D521-($D521*TAXAS!$D$12))/3,IF($A521=TAXAS!$A$13,IF($B521="PARCELADO ATÉ 3X",$D521-($D521*TAXAS!$D$13))/3,IF($A521=TAXAS!$A$14,IF($B521="PARCELADO ATÉ 3X",$D521-($D521*TAXAS!$D$14))/3,IF($A521=TAXAS!$A$15,IF($B521="PARCELADO ATÉ 3X",$D521-($D521*TAXAS!$D$15))/3,IF($A521=TAXAS!$A$16,IF($B521="PARCELADO ATÉ 3X",$D521-($D521*TAXAS!$D$16))/3,IF($A521=TAXAS!$A$17,IF($B521="PARCELADO ATÉ 3X",$D521-($D521*TAXAS!$D$17))/3,IF($A521=TAXAS!$A$18,IF($B521="PARCELADO ATÉ 3X",$D521-($D521*TAXAS!$D$18))/3,IF($A521=TAXAS!$A$19,IF($B521="PARCELADO ATÉ 3X",$D521-($D521*TAXAS!$D$19))/3,IF($A521=TAXAS!$A$20,IF($B521="PARCELADO ATÉ 3X",$D521-($D521*TAXAS!$D$20))/3,IF($A521=TAXAS!$A$21,IF($B521="PARCELADO ATÉ 3X",$D521-($D521*TAXAS!$D$21))/3,IF($A521=TAXAS!$A$22,IF($B521="PARCELADO ATÉ 3X",$D521-($D521*TAXAS!$D$22))/3,IF($A521=TAXAS!$A$23,IF($B521="PARCELADO ATÉ 3X",$D521-($D521*TAXAS!$D$23))/3,IF($A521=TAXAS!$A$24,IF($B521="PARCELADO ATÉ 3X",$D521-($D521*TAXAS!$D$24))/3,IF($A521=TAXAS!$A$25,IF($B521="PARCELADO ATÉ 3X",$D521-($D521*TAXAS!$D$25))/3,IF($A521=TAXAS!$A$26,IF($B521="PARCELADO ATÉ 3X",$D521-($D521*TAXAS!$D$26))/3,IF($A521=TAXAS!$A$27,IF($B521="PARCELADO ATÉ 3X",$D521-($D521*TAXAS!$D$27))/3))))))))))))))))))))))))/1</f>
        <v>0</v>
      </c>
      <c r="H521" s="9">
        <f>IF($A521="VISA",IF($B521="PARCELADO ATÉ 6X",$D521-(D521*TAXAS!$E$4))/6,IF($A521="MASTER",IF($B521="PARCELADO ATÉ 6X",$D521-(D521*TAXAS!$E$5))/6,IF($A521="ELO",IF($B521="PARCELADO ATÉ 6X",$D521-(D521*TAXAS!$E$6))/6,IF($A521="HIPERCARD",IF($B521="PARCELADO ATÉ 6X",$D521-(D521*TAXAS!$E$7))/6,IF($A521="DINERS",IF($B521="PARCELADO ATÉ 6X",$D521-(D521*TAXAS!$E$8))/6,IF($A521="AMERICA EXPRESS",IF($B521="PARCELADO ATÉ 6X",$D521-(D521*TAXAS!$E$9))/6,IF($A521=TAXAS!$A$10,IF($B521="PARCELADO ATÉ 6X",$D521-($D521*TAXAS!$E$10))/6,IF($A521=TAXAS!$A$11,IF($B521="PARCELADO ATÉ 6X",$D521-($D521*TAXAS!$E$11))/6,IF($A521=TAXAS!$A$12,IF($B521="PARCELADO ATÉ 6X",$D521-($D521*TAXAS!$E$12))/6,IF($A521=TAXAS!$A$13,IF($B521="PARCELADO ATÉ 6X",$D521-($D521*TAXAS!$E$13))/6,IF($A521=TAXAS!$A$14,IF($B521="PARCELADO ATÉ 6X",$D521-($D521*TAXAS!$E$14))/6,IF($A521=TAXAS!$A$15,IF($B521="PARCELADO ATÉ 6X",$D521-($D521*TAXAS!$E$15))/6,IF($A521=TAXAS!$A$16,IF($B521="PARCELADO ATÉ 6X",$D521-($D521*TAXAS!$E$16))/6,IF($A521=TAXAS!$A$17,IF($B521="PARCELADO ATÉ 6X",$D521-($D521*TAXAS!$E$17))/6,IF($A521=TAXAS!$A$18,IF($B521="PARCELADO ATÉ 6X",$D521-($D521*TAXAS!$E$18))/6,IF($A521=TAXAS!$A$19,IF($B521="PARCELADO ATÉ 6X",$D521-($D521*TAXAS!$E$19))/6,IF($A521=TAXAS!$A$20,IF($B521="PARCELADO ATÉ 6X",$D521-($D521*TAXAS!$E$20))/6,IF($A521=TAXAS!$A$21,IF($B521="PARCELADO ATÉ 6X",$D521-($D521*TAXAS!$E$21))/6,IF($A521=TAXAS!$A$22,IF($B521="PARCELADO ATÉ 6X",$D521-($D521*TAXAS!$E$22))/6,IF($A521=TAXAS!$A$23,IF($B521="PARCELADO ATÉ 6X",$D521-($D521*TAXAS!$E$23))/6,IF($A521=TAXAS!$A$24,IF($B521="PARCELADO ATÉ 6X",$D521-($D521*TAXAS!$E$24))/6,IF($A521=TAXAS!$A$25,IF($B521="PARCELADO ATÉ 6X",$D521-($D521*TAXAS!$E$25))/6,IF($A521=TAXAS!$A$26,IF($B521="PARCELADO ATÉ 6X",$D521-($D521*TAXAS!$E$26))/6,IF($A521=TAXAS!$A$27,IF($B521="PARCELADO ATÉ 6X",$D521-($D521*TAXAS!$E$27))/6))))))))))))))))))))))))/1</f>
        <v>0</v>
      </c>
      <c r="I521" s="9">
        <f>IF($A521="VISA",IF($B521="PARCELADO ATÉ 12X",$D521-(D521*TAXAS!$F$4))/12,IF($A521="MASTER",IF($B521="PARCELADO ATÉ 12X",$D521-(D521*TAXAS!$F$5))/12,IF($A521="ELO",IF($B521="PARCELADO ATÉ 12X",$D521-(D521*TAXAS!$F$6))/12,IF($A521="HIPERCARD",IF($B521="PARCELADO ATÉ 12X",$D521-(D521*TAXAS!$F$7))/12,IF($A521="DINERS",IF($B521="PARCELADO ATÉ 12X",$D521-(D521*TAXAS!$F$8))/12,IF($A521="AMERICA EXPRESS",IF($B521="PARCELADO ATÉ 12X",$D521-(D521*TAXAS!$F$9))/12,IF($A521=TAXAS!$A$10,IF($B521="PARCELADO ATÉ 12X",$D521-($D521*TAXAS!$F$10))/12,IF($A521=TAXAS!$A$11,IF($B521="PARCELADO ATÉ 12X",$D521-($D521*TAXAS!$F$11))/12,IF($A521=TAXAS!$A$12,IF($B521="PARCELADO ATÉ 12X",$D521-($D521*TAXAS!$F$12))/12,IF($A521=TAXAS!$A$13,IF($B521="PARCELADO ATÉ 12X",$D521-($D521*TAXAS!$F$13))/12,IF($A521=TAXAS!$A$14,IF($B521="PARCELADO ATÉ 12X",$D521-($D521*TAXAS!$F$14))/12,IF($A521=TAXAS!$A$15,IF($B521="PARCELADO ATÉ 12X",$D521-($D521*TAXAS!$F$15))/12,IF($A521=TAXAS!$A$16,IF($B521="PARCELADO ATÉ 12X",$D521-($D521*TAXAS!$F$16))/12,IF($A521=TAXAS!$A$17,IF($B521="PARCELADO ATÉ 12X",$D521-($D521*TAXAS!$F$17))/12,IF($A521=TAXAS!$A$18,IF($B521="PARCELADO ATÉ 12X",$D521-($D521*TAXAS!$F$18))/12,IF($A521=TAXAS!$A$19,IF($B521="PARCELADO ATÉ 12X",$D521-($D521*TAXAS!$F$19))/12,IF($A521=TAXAS!$A$20,IF($B521="PARCELADO ATÉ 12X",$D521-($D521*TAXAS!$F$20))/12,IF($A521=TAXAS!$A$21,IF($B521="PARCELADO ATÉ 12X",$D521-($D521*TAXAS!$F$21))/12,IF($A521=TAXAS!$A$22,IF($B521="PARCELADO ATÉ 12X",$D521-($D521*TAXAS!$F$22))/12,IF($A521=TAXAS!$A$23,IF($B521="PARCELADO ATÉ 12X",$D521-($D521*TAXAS!$F$23))/12,IF($A521=TAXAS!$A$24,IF($B521="PARCELADO ATÉ 12X",$D521-($D521*TAXAS!$F$24))/12,IF($A521=TAXAS!$A$25,IF($B521="PARCELADO ATÉ 12X",$D521-($D521*TAXAS!$F$25))/12,IF($A521=TAXAS!$A$26,IF($B521="PARCELADO ATÉ 12X",$D521-($D521*TAXAS!$F$26))/12,IF($A521=TAXAS!$A$27,IF($B521="PARCELADO ATÉ 12X",$D521-($D521*TAXAS!$F$27))/12))))))))))))))))))))))))/1</f>
        <v>0</v>
      </c>
      <c r="J521" s="8">
        <f t="shared" si="0"/>
        <v>0</v>
      </c>
      <c r="K521" s="10" t="b">
        <f>IF($B521="PARCELADO ATÉ 3X",($D521-($D521*TAXAS!$D$4))-$J521)</f>
        <v>0</v>
      </c>
      <c r="L521" s="10" t="b">
        <f>IF($B521="PARCELADO ATÉ 6X",($D521-($D521*TAXAS!$E$4))-$J521)</f>
        <v>0</v>
      </c>
      <c r="M521" s="10" t="b">
        <f>IF($B521="PARCELADO ATÉ 12X",($D521-($D521*TAXAS!$F$4))-$J521)</f>
        <v>0</v>
      </c>
      <c r="N521" s="8">
        <f t="shared" si="1"/>
        <v>0</v>
      </c>
      <c r="O521" s="10">
        <f t="shared" si="2"/>
        <v>0</v>
      </c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spans="1:31" ht="15.75" customHeight="1" x14ac:dyDescent="0.2">
      <c r="A522" s="3"/>
      <c r="B522" s="5"/>
      <c r="C522" s="6"/>
      <c r="D522" s="42"/>
      <c r="E522" s="8">
        <f>IF($A522="VISA",IF($B522="DÉBITO",$D522-($D522*TAXAS!$B$4)),IF($A522="MASTER",IF($B522="DÉBITO",$D522-($D522*TAXAS!$B$5)),IF($A522="ELO", IF($B522="DÉBITO",$D522-($D522*TAXAS!$B$6)),IF($A522="HIPERCARD",IF($B522="DÉBITO",$D522-($D522*TAXAS!$B$7)),IF($A522="DINERS",IF($B522="DÉBITO",$D522-($D522*TAXAS!$B$8)),IF($A522="AMERICA EXPRESS",IF($B522="DÉBITO",$D522-($D522*TAXAS!$B$9)),IF($A522=TAXAS!$A$10,IF($B522="DÉBITO",$D522-($D522*TAXAS!$B$10)), IF($A522=TAXAS!$A$11,IF($B522="DÉBITO",$D522-($D522*TAXAS!$B$11)), IF($A522=TAXAS!$A$12,IF($B522="DÉBITO",$D522-($D522*TAXAS!$B$12)), IF($A522=TAXAS!$A$13,IF($B522="DÉBITO",$D522-($D522*TAXAS!$B$13)), IF($A522=TAXAS!$A$14,IF($B522="DÉBITO",$D522-($D522*TAXAS!$B$14)), IF($A522=TAXAS!$A$15,IF($B522="DÉBITO",$D522-($D522*TAXAS!$B$15)), IF($A522=TAXAS!$A$16,IF($B522="DÉBITO",$D522-($D522*TAXAS!$B$16)), IF($A522=TAXAS!$A$17,IF($B522="DÉBITO",$D522-($D522*TAXAS!$B$17)), IF($A522=TAXAS!$A$18,IF($B522="DÉBITO",$D522-($D522*TAXAS!$B$18)), IF($A522=TAXAS!$A$19,IF($B522="DÉBITO",$D522-($D522*TAXAS!$B$19)), IF($A522=TAXAS!$A$20,IF($B522="DÉBITO",$D522-($D522*TAXAS!$B$20)), IF($A522=TAXAS!$A$21,IF($B522="DÉBITO",$D522-($D522*TAXAS!$B$21)), IF($A522=TAXAS!$A$22,IF($B522="DÉBITO",$D522-($D522*TAXAS!$B$22)), IF($A522=TAXAS!$A$23,IF($B522="DÉBITO",$D522-($D522*TAXAS!$B$23)), IF($A522=TAXAS!$A$24,IF($B522="DÉBITO",$D522-($D522*TAXAS!$B$24)), IF($A522=TAXAS!$A$25,IF($B522="DÉBITO",$D522-($D522*TAXAS!$B$25)), IF($A522=TAXAS!$A$26,IF($B522="DÉBITO",$D522-($D522*TAXAS!$B$26)), IF($A522=TAXAS!$A$27,IF($B522="DÉBITO",$D522-($D522*TAXAS!$B$27))))))))))))))))))))))))))/1</f>
        <v>0</v>
      </c>
      <c r="F522" s="8">
        <f>IF($A522="VISA",IF($B522="CRÉDITO",$D522-($D522*TAXAS!$C$4)),IF($A522="MASTER",IF($B522="CRÉDITO",$D522-($D522*TAXAS!$C$5)),IF($A522="ELO", IF($B522="CRÉDITO",$D522-($D522*TAXAS!$C$6)),IF($A522="HIPERCARD",IF($B522="CRÉDITO",$D522-($D522*TAXAS!$C$7)),IF($A522="DINERS",IF($B522="CRÉDITO",$D522-($D522*TAXAS!$C$8)),IF($A522="AMERICA EXPRESS",IF($B522="CRÉDITO",$D522-($D522*TAXAS!$C$9)),IF($A522=TAXAS!$A$10,IF($B522="CRÉDITO",$D522-($D522*TAXAS!$C$10)), IF($A522=TAXAS!$A$11,IF($B522="CRÉDITO",$D522-($D522*TAXAS!$C$11)), IF($A522=TAXAS!$A$12,IF($B522="CRÉDITO",$D522-($D522*TAXAS!$C$12)), IF($A522=TAXAS!$A$13,IF($B522="CRÉDITO",$D522-($D522*TAXAS!$C$13)), IF($A522=TAXAS!$A$14,IF($B522="CRÉDITO",$D522-($D522*TAXAS!$C$14)), IF($A522=TAXAS!$A$15,IF($B522="CRÉDITO",$D522-($D522*TAXAS!$C$15)), IF($A522=TAXAS!$A$16,IF($B522="CRÉDITO",$D522-($D522*TAXAS!$C$16)), IF($A522=TAXAS!$A$17,IF($B522="CRÉDITO",$D522-($D522*TAXAS!$C$17)), IF($A522=TAXAS!$A$18,IF($B522="CRÉDITO",$D522-($D522*TAXAS!$C$18)), IF($A522=TAXAS!$A$19,IF($B522="CRÉDITO",$D522-($D522*TAXAS!$C$19)), IF($A522=TAXAS!$A$20,IF($B522="CRÉDITO",$D522-($D522*TAXAS!$C$20)), IF($A522=TAXAS!$A$21,IF($B522="CRÉDITO",$D522-($D522*TAXAS!$C$21)), IF($A522=TAXAS!$A$22,IF($B522="CRÉDITO",$D522-($D522*TAXAS!$C$22)), IF($A522=TAXAS!$A$23,IF($B522="CRÉDITO",$D522-($D522*TAXAS!$C$23)), IF($A522=TAXAS!$A$24,IF($B522="CRÉDITO",$D522-($D522*TAXAS!$C$24)), IF($A522=TAXAS!$A$25,IF($B522="CRÉDITO",$D522-($D522*TAXAS!$C$25)), IF($A522=TAXAS!$A$26,IF($B522="CRÉDITO",$D522-($D522*TAXAS!$C$26)), IF($A522=TAXAS!$A$27,IF($B522="CRÉDITO",$D522-($D522*TAXAS!$C$27))))))))))))))))))))))))))/1</f>
        <v>0</v>
      </c>
      <c r="G522" s="9">
        <f>IF($A522="VISA",IF($B522="PARCELADO ATÉ 3X",$D522-(D522*TAXAS!$D$4))/3,IF($A522="MASTER",IF($B522="PARCELADO ATÉ 3X",$D522-(D522*TAXAS!$D$5))/3,IF($A522="ELO",IF($B522="PARCELADO ATÉ 3X",$D522-(D522*TAXAS!$D$6))/3,IF($A522="HIPERCARD",IF($B522="PARCELADO ATÉ 3X",$D522-(D522*TAXAS!$D$7))/3,IF($A522="DINERS",IF($B522="PARCELADO ATÉ 3X",$D522-(D522*TAXAS!$D$8))/3,IF($A522="AMERICA EXPRESS",IF($B522="PARCELADO ATÉ 3X",$D522-(D522*TAXAS!$D$9))/3,IF($A522=TAXAS!$A$10,IF($B522="PARCELADO ATÉ 3X",$D522-($D522*TAXAS!$D$10))/3,IF($A522=TAXAS!$A$11,IF($B522="PARCELADO ATÉ 3X",$D522-($D522*TAXAS!$D$11))/3,IF($A522=TAXAS!$A$12,IF($B522="PARCELADO ATÉ 3X",$D522-($D522*TAXAS!$D$12))/3,IF($A522=TAXAS!$A$13,IF($B522="PARCELADO ATÉ 3X",$D522-($D522*TAXAS!$D$13))/3,IF($A522=TAXAS!$A$14,IF($B522="PARCELADO ATÉ 3X",$D522-($D522*TAXAS!$D$14))/3,IF($A522=TAXAS!$A$15,IF($B522="PARCELADO ATÉ 3X",$D522-($D522*TAXAS!$D$15))/3,IF($A522=TAXAS!$A$16,IF($B522="PARCELADO ATÉ 3X",$D522-($D522*TAXAS!$D$16))/3,IF($A522=TAXAS!$A$17,IF($B522="PARCELADO ATÉ 3X",$D522-($D522*TAXAS!$D$17))/3,IF($A522=TAXAS!$A$18,IF($B522="PARCELADO ATÉ 3X",$D522-($D522*TAXAS!$D$18))/3,IF($A522=TAXAS!$A$19,IF($B522="PARCELADO ATÉ 3X",$D522-($D522*TAXAS!$D$19))/3,IF($A522=TAXAS!$A$20,IF($B522="PARCELADO ATÉ 3X",$D522-($D522*TAXAS!$D$20))/3,IF($A522=TAXAS!$A$21,IF($B522="PARCELADO ATÉ 3X",$D522-($D522*TAXAS!$D$21))/3,IF($A522=TAXAS!$A$22,IF($B522="PARCELADO ATÉ 3X",$D522-($D522*TAXAS!$D$22))/3,IF($A522=TAXAS!$A$23,IF($B522="PARCELADO ATÉ 3X",$D522-($D522*TAXAS!$D$23))/3,IF($A522=TAXAS!$A$24,IF($B522="PARCELADO ATÉ 3X",$D522-($D522*TAXAS!$D$24))/3,IF($A522=TAXAS!$A$25,IF($B522="PARCELADO ATÉ 3X",$D522-($D522*TAXAS!$D$25))/3,IF($A522=TAXAS!$A$26,IF($B522="PARCELADO ATÉ 3X",$D522-($D522*TAXAS!$D$26))/3,IF($A522=TAXAS!$A$27,IF($B522="PARCELADO ATÉ 3X",$D522-($D522*TAXAS!$D$27))/3))))))))))))))))))))))))/1</f>
        <v>0</v>
      </c>
      <c r="H522" s="9">
        <f>IF($A522="VISA",IF($B522="PARCELADO ATÉ 6X",$D522-(D522*TAXAS!$E$4))/6,IF($A522="MASTER",IF($B522="PARCELADO ATÉ 6X",$D522-(D522*TAXAS!$E$5))/6,IF($A522="ELO",IF($B522="PARCELADO ATÉ 6X",$D522-(D522*TAXAS!$E$6))/6,IF($A522="HIPERCARD",IF($B522="PARCELADO ATÉ 6X",$D522-(D522*TAXAS!$E$7))/6,IF($A522="DINERS",IF($B522="PARCELADO ATÉ 6X",$D522-(D522*TAXAS!$E$8))/6,IF($A522="AMERICA EXPRESS",IF($B522="PARCELADO ATÉ 6X",$D522-(D522*TAXAS!$E$9))/6,IF($A522=TAXAS!$A$10,IF($B522="PARCELADO ATÉ 6X",$D522-($D522*TAXAS!$E$10))/6,IF($A522=TAXAS!$A$11,IF($B522="PARCELADO ATÉ 6X",$D522-($D522*TAXAS!$E$11))/6,IF($A522=TAXAS!$A$12,IF($B522="PARCELADO ATÉ 6X",$D522-($D522*TAXAS!$E$12))/6,IF($A522=TAXAS!$A$13,IF($B522="PARCELADO ATÉ 6X",$D522-($D522*TAXAS!$E$13))/6,IF($A522=TAXAS!$A$14,IF($B522="PARCELADO ATÉ 6X",$D522-($D522*TAXAS!$E$14))/6,IF($A522=TAXAS!$A$15,IF($B522="PARCELADO ATÉ 6X",$D522-($D522*TAXAS!$E$15))/6,IF($A522=TAXAS!$A$16,IF($B522="PARCELADO ATÉ 6X",$D522-($D522*TAXAS!$E$16))/6,IF($A522=TAXAS!$A$17,IF($B522="PARCELADO ATÉ 6X",$D522-($D522*TAXAS!$E$17))/6,IF($A522=TAXAS!$A$18,IF($B522="PARCELADO ATÉ 6X",$D522-($D522*TAXAS!$E$18))/6,IF($A522=TAXAS!$A$19,IF($B522="PARCELADO ATÉ 6X",$D522-($D522*TAXAS!$E$19))/6,IF($A522=TAXAS!$A$20,IF($B522="PARCELADO ATÉ 6X",$D522-($D522*TAXAS!$E$20))/6,IF($A522=TAXAS!$A$21,IF($B522="PARCELADO ATÉ 6X",$D522-($D522*TAXAS!$E$21))/6,IF($A522=TAXAS!$A$22,IF($B522="PARCELADO ATÉ 6X",$D522-($D522*TAXAS!$E$22))/6,IF($A522=TAXAS!$A$23,IF($B522="PARCELADO ATÉ 6X",$D522-($D522*TAXAS!$E$23))/6,IF($A522=TAXAS!$A$24,IF($B522="PARCELADO ATÉ 6X",$D522-($D522*TAXAS!$E$24))/6,IF($A522=TAXAS!$A$25,IF($B522="PARCELADO ATÉ 6X",$D522-($D522*TAXAS!$E$25))/6,IF($A522=TAXAS!$A$26,IF($B522="PARCELADO ATÉ 6X",$D522-($D522*TAXAS!$E$26))/6,IF($A522=TAXAS!$A$27,IF($B522="PARCELADO ATÉ 6X",$D522-($D522*TAXAS!$E$27))/6))))))))))))))))))))))))/1</f>
        <v>0</v>
      </c>
      <c r="I522" s="9">
        <f>IF($A522="VISA",IF($B522="PARCELADO ATÉ 12X",$D522-(D522*TAXAS!$F$4))/12,IF($A522="MASTER",IF($B522="PARCELADO ATÉ 12X",$D522-(D522*TAXAS!$F$5))/12,IF($A522="ELO",IF($B522="PARCELADO ATÉ 12X",$D522-(D522*TAXAS!$F$6))/12,IF($A522="HIPERCARD",IF($B522="PARCELADO ATÉ 12X",$D522-(D522*TAXAS!$F$7))/12,IF($A522="DINERS",IF($B522="PARCELADO ATÉ 12X",$D522-(D522*TAXAS!$F$8))/12,IF($A522="AMERICA EXPRESS",IF($B522="PARCELADO ATÉ 12X",$D522-(D522*TAXAS!$F$9))/12,IF($A522=TAXAS!$A$10,IF($B522="PARCELADO ATÉ 12X",$D522-($D522*TAXAS!$F$10))/12,IF($A522=TAXAS!$A$11,IF($B522="PARCELADO ATÉ 12X",$D522-($D522*TAXAS!$F$11))/12,IF($A522=TAXAS!$A$12,IF($B522="PARCELADO ATÉ 12X",$D522-($D522*TAXAS!$F$12))/12,IF($A522=TAXAS!$A$13,IF($B522="PARCELADO ATÉ 12X",$D522-($D522*TAXAS!$F$13))/12,IF($A522=TAXAS!$A$14,IF($B522="PARCELADO ATÉ 12X",$D522-($D522*TAXAS!$F$14))/12,IF($A522=TAXAS!$A$15,IF($B522="PARCELADO ATÉ 12X",$D522-($D522*TAXAS!$F$15))/12,IF($A522=TAXAS!$A$16,IF($B522="PARCELADO ATÉ 12X",$D522-($D522*TAXAS!$F$16))/12,IF($A522=TAXAS!$A$17,IF($B522="PARCELADO ATÉ 12X",$D522-($D522*TAXAS!$F$17))/12,IF($A522=TAXAS!$A$18,IF($B522="PARCELADO ATÉ 12X",$D522-($D522*TAXAS!$F$18))/12,IF($A522=TAXAS!$A$19,IF($B522="PARCELADO ATÉ 12X",$D522-($D522*TAXAS!$F$19))/12,IF($A522=TAXAS!$A$20,IF($B522="PARCELADO ATÉ 12X",$D522-($D522*TAXAS!$F$20))/12,IF($A522=TAXAS!$A$21,IF($B522="PARCELADO ATÉ 12X",$D522-($D522*TAXAS!$F$21))/12,IF($A522=TAXAS!$A$22,IF($B522="PARCELADO ATÉ 12X",$D522-($D522*TAXAS!$F$22))/12,IF($A522=TAXAS!$A$23,IF($B522="PARCELADO ATÉ 12X",$D522-($D522*TAXAS!$F$23))/12,IF($A522=TAXAS!$A$24,IF($B522="PARCELADO ATÉ 12X",$D522-($D522*TAXAS!$F$24))/12,IF($A522=TAXAS!$A$25,IF($B522="PARCELADO ATÉ 12X",$D522-($D522*TAXAS!$F$25))/12,IF($A522=TAXAS!$A$26,IF($B522="PARCELADO ATÉ 12X",$D522-($D522*TAXAS!$F$26))/12,IF($A522=TAXAS!$A$27,IF($B522="PARCELADO ATÉ 12X",$D522-($D522*TAXAS!$F$27))/12))))))))))))))))))))))))/1</f>
        <v>0</v>
      </c>
      <c r="J522" s="8">
        <f t="shared" si="0"/>
        <v>0</v>
      </c>
      <c r="K522" s="10" t="b">
        <f>IF($B522="PARCELADO ATÉ 3X",($D522-($D522*TAXAS!$D$4))-$J522)</f>
        <v>0</v>
      </c>
      <c r="L522" s="10" t="b">
        <f>IF($B522="PARCELADO ATÉ 6X",($D522-($D522*TAXAS!$E$4))-$J522)</f>
        <v>0</v>
      </c>
      <c r="M522" s="10" t="b">
        <f>IF($B522="PARCELADO ATÉ 12X",($D522-($D522*TAXAS!$F$4))-$J522)</f>
        <v>0</v>
      </c>
      <c r="N522" s="8">
        <f t="shared" si="1"/>
        <v>0</v>
      </c>
      <c r="O522" s="10">
        <f t="shared" si="2"/>
        <v>0</v>
      </c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spans="1:31" ht="15.75" customHeight="1" x14ac:dyDescent="0.2">
      <c r="A523" s="3"/>
      <c r="B523" s="5"/>
      <c r="C523" s="6"/>
      <c r="D523" s="42"/>
      <c r="E523" s="8">
        <f>IF($A523="VISA",IF($B523="DÉBITO",$D523-($D523*TAXAS!$B$4)),IF($A523="MASTER",IF($B523="DÉBITO",$D523-($D523*TAXAS!$B$5)),IF($A523="ELO", IF($B523="DÉBITO",$D523-($D523*TAXAS!$B$6)),IF($A523="HIPERCARD",IF($B523="DÉBITO",$D523-($D523*TAXAS!$B$7)),IF($A523="DINERS",IF($B523="DÉBITO",$D523-($D523*TAXAS!$B$8)),IF($A523="AMERICA EXPRESS",IF($B523="DÉBITO",$D523-($D523*TAXAS!$B$9)),IF($A523=TAXAS!$A$10,IF($B523="DÉBITO",$D523-($D523*TAXAS!$B$10)), IF($A523=TAXAS!$A$11,IF($B523="DÉBITO",$D523-($D523*TAXAS!$B$11)), IF($A523=TAXAS!$A$12,IF($B523="DÉBITO",$D523-($D523*TAXAS!$B$12)), IF($A523=TAXAS!$A$13,IF($B523="DÉBITO",$D523-($D523*TAXAS!$B$13)), IF($A523=TAXAS!$A$14,IF($B523="DÉBITO",$D523-($D523*TAXAS!$B$14)), IF($A523=TAXAS!$A$15,IF($B523="DÉBITO",$D523-($D523*TAXAS!$B$15)), IF($A523=TAXAS!$A$16,IF($B523="DÉBITO",$D523-($D523*TAXAS!$B$16)), IF($A523=TAXAS!$A$17,IF($B523="DÉBITO",$D523-($D523*TAXAS!$B$17)), IF($A523=TAXAS!$A$18,IF($B523="DÉBITO",$D523-($D523*TAXAS!$B$18)), IF($A523=TAXAS!$A$19,IF($B523="DÉBITO",$D523-($D523*TAXAS!$B$19)), IF($A523=TAXAS!$A$20,IF($B523="DÉBITO",$D523-($D523*TAXAS!$B$20)), IF($A523=TAXAS!$A$21,IF($B523="DÉBITO",$D523-($D523*TAXAS!$B$21)), IF($A523=TAXAS!$A$22,IF($B523="DÉBITO",$D523-($D523*TAXAS!$B$22)), IF($A523=TAXAS!$A$23,IF($B523="DÉBITO",$D523-($D523*TAXAS!$B$23)), IF($A523=TAXAS!$A$24,IF($B523="DÉBITO",$D523-($D523*TAXAS!$B$24)), IF($A523=TAXAS!$A$25,IF($B523="DÉBITO",$D523-($D523*TAXAS!$B$25)), IF($A523=TAXAS!$A$26,IF($B523="DÉBITO",$D523-($D523*TAXAS!$B$26)), IF($A523=TAXAS!$A$27,IF($B523="DÉBITO",$D523-($D523*TAXAS!$B$27))))))))))))))))))))))))))/1</f>
        <v>0</v>
      </c>
      <c r="F523" s="8">
        <f>IF($A523="VISA",IF($B523="CRÉDITO",$D523-($D523*TAXAS!$C$4)),IF($A523="MASTER",IF($B523="CRÉDITO",$D523-($D523*TAXAS!$C$5)),IF($A523="ELO", IF($B523="CRÉDITO",$D523-($D523*TAXAS!$C$6)),IF($A523="HIPERCARD",IF($B523="CRÉDITO",$D523-($D523*TAXAS!$C$7)),IF($A523="DINERS",IF($B523="CRÉDITO",$D523-($D523*TAXAS!$C$8)),IF($A523="AMERICA EXPRESS",IF($B523="CRÉDITO",$D523-($D523*TAXAS!$C$9)),IF($A523=TAXAS!$A$10,IF($B523="CRÉDITO",$D523-($D523*TAXAS!$C$10)), IF($A523=TAXAS!$A$11,IF($B523="CRÉDITO",$D523-($D523*TAXAS!$C$11)), IF($A523=TAXAS!$A$12,IF($B523="CRÉDITO",$D523-($D523*TAXAS!$C$12)), IF($A523=TAXAS!$A$13,IF($B523="CRÉDITO",$D523-($D523*TAXAS!$C$13)), IF($A523=TAXAS!$A$14,IF($B523="CRÉDITO",$D523-($D523*TAXAS!$C$14)), IF($A523=TAXAS!$A$15,IF($B523="CRÉDITO",$D523-($D523*TAXAS!$C$15)), IF($A523=TAXAS!$A$16,IF($B523="CRÉDITO",$D523-($D523*TAXAS!$C$16)), IF($A523=TAXAS!$A$17,IF($B523="CRÉDITO",$D523-($D523*TAXAS!$C$17)), IF($A523=TAXAS!$A$18,IF($B523="CRÉDITO",$D523-($D523*TAXAS!$C$18)), IF($A523=TAXAS!$A$19,IF($B523="CRÉDITO",$D523-($D523*TAXAS!$C$19)), IF($A523=TAXAS!$A$20,IF($B523="CRÉDITO",$D523-($D523*TAXAS!$C$20)), IF($A523=TAXAS!$A$21,IF($B523="CRÉDITO",$D523-($D523*TAXAS!$C$21)), IF($A523=TAXAS!$A$22,IF($B523="CRÉDITO",$D523-($D523*TAXAS!$C$22)), IF($A523=TAXAS!$A$23,IF($B523="CRÉDITO",$D523-($D523*TAXAS!$C$23)), IF($A523=TAXAS!$A$24,IF($B523="CRÉDITO",$D523-($D523*TAXAS!$C$24)), IF($A523=TAXAS!$A$25,IF($B523="CRÉDITO",$D523-($D523*TAXAS!$C$25)), IF($A523=TAXAS!$A$26,IF($B523="CRÉDITO",$D523-($D523*TAXAS!$C$26)), IF($A523=TAXAS!$A$27,IF($B523="CRÉDITO",$D523-($D523*TAXAS!$C$27))))))))))))))))))))))))))/1</f>
        <v>0</v>
      </c>
      <c r="G523" s="9">
        <f>IF($A523="VISA",IF($B523="PARCELADO ATÉ 3X",$D523-(D523*TAXAS!$D$4))/3,IF($A523="MASTER",IF($B523="PARCELADO ATÉ 3X",$D523-(D523*TAXAS!$D$5))/3,IF($A523="ELO",IF($B523="PARCELADO ATÉ 3X",$D523-(D523*TAXAS!$D$6))/3,IF($A523="HIPERCARD",IF($B523="PARCELADO ATÉ 3X",$D523-(D523*TAXAS!$D$7))/3,IF($A523="DINERS",IF($B523="PARCELADO ATÉ 3X",$D523-(D523*TAXAS!$D$8))/3,IF($A523="AMERICA EXPRESS",IF($B523="PARCELADO ATÉ 3X",$D523-(D523*TAXAS!$D$9))/3,IF($A523=TAXAS!$A$10,IF($B523="PARCELADO ATÉ 3X",$D523-($D523*TAXAS!$D$10))/3,IF($A523=TAXAS!$A$11,IF($B523="PARCELADO ATÉ 3X",$D523-($D523*TAXAS!$D$11))/3,IF($A523=TAXAS!$A$12,IF($B523="PARCELADO ATÉ 3X",$D523-($D523*TAXAS!$D$12))/3,IF($A523=TAXAS!$A$13,IF($B523="PARCELADO ATÉ 3X",$D523-($D523*TAXAS!$D$13))/3,IF($A523=TAXAS!$A$14,IF($B523="PARCELADO ATÉ 3X",$D523-($D523*TAXAS!$D$14))/3,IF($A523=TAXAS!$A$15,IF($B523="PARCELADO ATÉ 3X",$D523-($D523*TAXAS!$D$15))/3,IF($A523=TAXAS!$A$16,IF($B523="PARCELADO ATÉ 3X",$D523-($D523*TAXAS!$D$16))/3,IF($A523=TAXAS!$A$17,IF($B523="PARCELADO ATÉ 3X",$D523-($D523*TAXAS!$D$17))/3,IF($A523=TAXAS!$A$18,IF($B523="PARCELADO ATÉ 3X",$D523-($D523*TAXAS!$D$18))/3,IF($A523=TAXAS!$A$19,IF($B523="PARCELADO ATÉ 3X",$D523-($D523*TAXAS!$D$19))/3,IF($A523=TAXAS!$A$20,IF($B523="PARCELADO ATÉ 3X",$D523-($D523*TAXAS!$D$20))/3,IF($A523=TAXAS!$A$21,IF($B523="PARCELADO ATÉ 3X",$D523-($D523*TAXAS!$D$21))/3,IF($A523=TAXAS!$A$22,IF($B523="PARCELADO ATÉ 3X",$D523-($D523*TAXAS!$D$22))/3,IF($A523=TAXAS!$A$23,IF($B523="PARCELADO ATÉ 3X",$D523-($D523*TAXAS!$D$23))/3,IF($A523=TAXAS!$A$24,IF($B523="PARCELADO ATÉ 3X",$D523-($D523*TAXAS!$D$24))/3,IF($A523=TAXAS!$A$25,IF($B523="PARCELADO ATÉ 3X",$D523-($D523*TAXAS!$D$25))/3,IF($A523=TAXAS!$A$26,IF($B523="PARCELADO ATÉ 3X",$D523-($D523*TAXAS!$D$26))/3,IF($A523=TAXAS!$A$27,IF($B523="PARCELADO ATÉ 3X",$D523-($D523*TAXAS!$D$27))/3))))))))))))))))))))))))/1</f>
        <v>0</v>
      </c>
      <c r="H523" s="9">
        <f>IF($A523="VISA",IF($B523="PARCELADO ATÉ 6X",$D523-(D523*TAXAS!$E$4))/6,IF($A523="MASTER",IF($B523="PARCELADO ATÉ 6X",$D523-(D523*TAXAS!$E$5))/6,IF($A523="ELO",IF($B523="PARCELADO ATÉ 6X",$D523-(D523*TAXAS!$E$6))/6,IF($A523="HIPERCARD",IF($B523="PARCELADO ATÉ 6X",$D523-(D523*TAXAS!$E$7))/6,IF($A523="DINERS",IF($B523="PARCELADO ATÉ 6X",$D523-(D523*TAXAS!$E$8))/6,IF($A523="AMERICA EXPRESS",IF($B523="PARCELADO ATÉ 6X",$D523-(D523*TAXAS!$E$9))/6,IF($A523=TAXAS!$A$10,IF($B523="PARCELADO ATÉ 6X",$D523-($D523*TAXAS!$E$10))/6,IF($A523=TAXAS!$A$11,IF($B523="PARCELADO ATÉ 6X",$D523-($D523*TAXAS!$E$11))/6,IF($A523=TAXAS!$A$12,IF($B523="PARCELADO ATÉ 6X",$D523-($D523*TAXAS!$E$12))/6,IF($A523=TAXAS!$A$13,IF($B523="PARCELADO ATÉ 6X",$D523-($D523*TAXAS!$E$13))/6,IF($A523=TAXAS!$A$14,IF($B523="PARCELADO ATÉ 6X",$D523-($D523*TAXAS!$E$14))/6,IF($A523=TAXAS!$A$15,IF($B523="PARCELADO ATÉ 6X",$D523-($D523*TAXAS!$E$15))/6,IF($A523=TAXAS!$A$16,IF($B523="PARCELADO ATÉ 6X",$D523-($D523*TAXAS!$E$16))/6,IF($A523=TAXAS!$A$17,IF($B523="PARCELADO ATÉ 6X",$D523-($D523*TAXAS!$E$17))/6,IF($A523=TAXAS!$A$18,IF($B523="PARCELADO ATÉ 6X",$D523-($D523*TAXAS!$E$18))/6,IF($A523=TAXAS!$A$19,IF($B523="PARCELADO ATÉ 6X",$D523-($D523*TAXAS!$E$19))/6,IF($A523=TAXAS!$A$20,IF($B523="PARCELADO ATÉ 6X",$D523-($D523*TAXAS!$E$20))/6,IF($A523=TAXAS!$A$21,IF($B523="PARCELADO ATÉ 6X",$D523-($D523*TAXAS!$E$21))/6,IF($A523=TAXAS!$A$22,IF($B523="PARCELADO ATÉ 6X",$D523-($D523*TAXAS!$E$22))/6,IF($A523=TAXAS!$A$23,IF($B523="PARCELADO ATÉ 6X",$D523-($D523*TAXAS!$E$23))/6,IF($A523=TAXAS!$A$24,IF($B523="PARCELADO ATÉ 6X",$D523-($D523*TAXAS!$E$24))/6,IF($A523=TAXAS!$A$25,IF($B523="PARCELADO ATÉ 6X",$D523-($D523*TAXAS!$E$25))/6,IF($A523=TAXAS!$A$26,IF($B523="PARCELADO ATÉ 6X",$D523-($D523*TAXAS!$E$26))/6,IF($A523=TAXAS!$A$27,IF($B523="PARCELADO ATÉ 6X",$D523-($D523*TAXAS!$E$27))/6))))))))))))))))))))))))/1</f>
        <v>0</v>
      </c>
      <c r="I523" s="9">
        <f>IF($A523="VISA",IF($B523="PARCELADO ATÉ 12X",$D523-(D523*TAXAS!$F$4))/12,IF($A523="MASTER",IF($B523="PARCELADO ATÉ 12X",$D523-(D523*TAXAS!$F$5))/12,IF($A523="ELO",IF($B523="PARCELADO ATÉ 12X",$D523-(D523*TAXAS!$F$6))/12,IF($A523="HIPERCARD",IF($B523="PARCELADO ATÉ 12X",$D523-(D523*TAXAS!$F$7))/12,IF($A523="DINERS",IF($B523="PARCELADO ATÉ 12X",$D523-(D523*TAXAS!$F$8))/12,IF($A523="AMERICA EXPRESS",IF($B523="PARCELADO ATÉ 12X",$D523-(D523*TAXAS!$F$9))/12,IF($A523=TAXAS!$A$10,IF($B523="PARCELADO ATÉ 12X",$D523-($D523*TAXAS!$F$10))/12,IF($A523=TAXAS!$A$11,IF($B523="PARCELADO ATÉ 12X",$D523-($D523*TAXAS!$F$11))/12,IF($A523=TAXAS!$A$12,IF($B523="PARCELADO ATÉ 12X",$D523-($D523*TAXAS!$F$12))/12,IF($A523=TAXAS!$A$13,IF($B523="PARCELADO ATÉ 12X",$D523-($D523*TAXAS!$F$13))/12,IF($A523=TAXAS!$A$14,IF($B523="PARCELADO ATÉ 12X",$D523-($D523*TAXAS!$F$14))/12,IF($A523=TAXAS!$A$15,IF($B523="PARCELADO ATÉ 12X",$D523-($D523*TAXAS!$F$15))/12,IF($A523=TAXAS!$A$16,IF($B523="PARCELADO ATÉ 12X",$D523-($D523*TAXAS!$F$16))/12,IF($A523=TAXAS!$A$17,IF($B523="PARCELADO ATÉ 12X",$D523-($D523*TAXAS!$F$17))/12,IF($A523=TAXAS!$A$18,IF($B523="PARCELADO ATÉ 12X",$D523-($D523*TAXAS!$F$18))/12,IF($A523=TAXAS!$A$19,IF($B523="PARCELADO ATÉ 12X",$D523-($D523*TAXAS!$F$19))/12,IF($A523=TAXAS!$A$20,IF($B523="PARCELADO ATÉ 12X",$D523-($D523*TAXAS!$F$20))/12,IF($A523=TAXAS!$A$21,IF($B523="PARCELADO ATÉ 12X",$D523-($D523*TAXAS!$F$21))/12,IF($A523=TAXAS!$A$22,IF($B523="PARCELADO ATÉ 12X",$D523-($D523*TAXAS!$F$22))/12,IF($A523=TAXAS!$A$23,IF($B523="PARCELADO ATÉ 12X",$D523-($D523*TAXAS!$F$23))/12,IF($A523=TAXAS!$A$24,IF($B523="PARCELADO ATÉ 12X",$D523-($D523*TAXAS!$F$24))/12,IF($A523=TAXAS!$A$25,IF($B523="PARCELADO ATÉ 12X",$D523-($D523*TAXAS!$F$25))/12,IF($A523=TAXAS!$A$26,IF($B523="PARCELADO ATÉ 12X",$D523-($D523*TAXAS!$F$26))/12,IF($A523=TAXAS!$A$27,IF($B523="PARCELADO ATÉ 12X",$D523-($D523*TAXAS!$F$27))/12))))))))))))))))))))))))/1</f>
        <v>0</v>
      </c>
      <c r="J523" s="8">
        <f t="shared" si="0"/>
        <v>0</v>
      </c>
      <c r="K523" s="10" t="b">
        <f>IF($B523="PARCELADO ATÉ 3X",($D523-($D523*TAXAS!$D$4))-$J523)</f>
        <v>0</v>
      </c>
      <c r="L523" s="10" t="b">
        <f>IF($B523="PARCELADO ATÉ 6X",($D523-($D523*TAXAS!$E$4))-$J523)</f>
        <v>0</v>
      </c>
      <c r="M523" s="10" t="b">
        <f>IF($B523="PARCELADO ATÉ 12X",($D523-($D523*TAXAS!$F$4))-$J523)</f>
        <v>0</v>
      </c>
      <c r="N523" s="8">
        <f t="shared" si="1"/>
        <v>0</v>
      </c>
      <c r="O523" s="10">
        <f t="shared" si="2"/>
        <v>0</v>
      </c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spans="1:31" ht="15.75" customHeight="1" x14ac:dyDescent="0.2">
      <c r="A524" s="3"/>
      <c r="B524" s="5"/>
      <c r="C524" s="6"/>
      <c r="D524" s="42"/>
      <c r="E524" s="8">
        <f>IF($A524="VISA",IF($B524="DÉBITO",$D524-($D524*TAXAS!$B$4)),IF($A524="MASTER",IF($B524="DÉBITO",$D524-($D524*TAXAS!$B$5)),IF($A524="ELO", IF($B524="DÉBITO",$D524-($D524*TAXAS!$B$6)),IF($A524="HIPERCARD",IF($B524="DÉBITO",$D524-($D524*TAXAS!$B$7)),IF($A524="DINERS",IF($B524="DÉBITO",$D524-($D524*TAXAS!$B$8)),IF($A524="AMERICA EXPRESS",IF($B524="DÉBITO",$D524-($D524*TAXAS!$B$9)),IF($A524=TAXAS!$A$10,IF($B524="DÉBITO",$D524-($D524*TAXAS!$B$10)), IF($A524=TAXAS!$A$11,IF($B524="DÉBITO",$D524-($D524*TAXAS!$B$11)), IF($A524=TAXAS!$A$12,IF($B524="DÉBITO",$D524-($D524*TAXAS!$B$12)), IF($A524=TAXAS!$A$13,IF($B524="DÉBITO",$D524-($D524*TAXAS!$B$13)), IF($A524=TAXAS!$A$14,IF($B524="DÉBITO",$D524-($D524*TAXAS!$B$14)), IF($A524=TAXAS!$A$15,IF($B524="DÉBITO",$D524-($D524*TAXAS!$B$15)), IF($A524=TAXAS!$A$16,IF($B524="DÉBITO",$D524-($D524*TAXAS!$B$16)), IF($A524=TAXAS!$A$17,IF($B524="DÉBITO",$D524-($D524*TAXAS!$B$17)), IF($A524=TAXAS!$A$18,IF($B524="DÉBITO",$D524-($D524*TAXAS!$B$18)), IF($A524=TAXAS!$A$19,IF($B524="DÉBITO",$D524-($D524*TAXAS!$B$19)), IF($A524=TAXAS!$A$20,IF($B524="DÉBITO",$D524-($D524*TAXAS!$B$20)), IF($A524=TAXAS!$A$21,IF($B524="DÉBITO",$D524-($D524*TAXAS!$B$21)), IF($A524=TAXAS!$A$22,IF($B524="DÉBITO",$D524-($D524*TAXAS!$B$22)), IF($A524=TAXAS!$A$23,IF($B524="DÉBITO",$D524-($D524*TAXAS!$B$23)), IF($A524=TAXAS!$A$24,IF($B524="DÉBITO",$D524-($D524*TAXAS!$B$24)), IF($A524=TAXAS!$A$25,IF($B524="DÉBITO",$D524-($D524*TAXAS!$B$25)), IF($A524=TAXAS!$A$26,IF($B524="DÉBITO",$D524-($D524*TAXAS!$B$26)), IF($A524=TAXAS!$A$27,IF($B524="DÉBITO",$D524-($D524*TAXAS!$B$27))))))))))))))))))))))))))/1</f>
        <v>0</v>
      </c>
      <c r="F524" s="8">
        <f>IF($A524="VISA",IF($B524="CRÉDITO",$D524-($D524*TAXAS!$C$4)),IF($A524="MASTER",IF($B524="CRÉDITO",$D524-($D524*TAXAS!$C$5)),IF($A524="ELO", IF($B524="CRÉDITO",$D524-($D524*TAXAS!$C$6)),IF($A524="HIPERCARD",IF($B524="CRÉDITO",$D524-($D524*TAXAS!$C$7)),IF($A524="DINERS",IF($B524="CRÉDITO",$D524-($D524*TAXAS!$C$8)),IF($A524="AMERICA EXPRESS",IF($B524="CRÉDITO",$D524-($D524*TAXAS!$C$9)),IF($A524=TAXAS!$A$10,IF($B524="CRÉDITO",$D524-($D524*TAXAS!$C$10)), IF($A524=TAXAS!$A$11,IF($B524="CRÉDITO",$D524-($D524*TAXAS!$C$11)), IF($A524=TAXAS!$A$12,IF($B524="CRÉDITO",$D524-($D524*TAXAS!$C$12)), IF($A524=TAXAS!$A$13,IF($B524="CRÉDITO",$D524-($D524*TAXAS!$C$13)), IF($A524=TAXAS!$A$14,IF($B524="CRÉDITO",$D524-($D524*TAXAS!$C$14)), IF($A524=TAXAS!$A$15,IF($B524="CRÉDITO",$D524-($D524*TAXAS!$C$15)), IF($A524=TAXAS!$A$16,IF($B524="CRÉDITO",$D524-($D524*TAXAS!$C$16)), IF($A524=TAXAS!$A$17,IF($B524="CRÉDITO",$D524-($D524*TAXAS!$C$17)), IF($A524=TAXAS!$A$18,IF($B524="CRÉDITO",$D524-($D524*TAXAS!$C$18)), IF($A524=TAXAS!$A$19,IF($B524="CRÉDITO",$D524-($D524*TAXAS!$C$19)), IF($A524=TAXAS!$A$20,IF($B524="CRÉDITO",$D524-($D524*TAXAS!$C$20)), IF($A524=TAXAS!$A$21,IF($B524="CRÉDITO",$D524-($D524*TAXAS!$C$21)), IF($A524=TAXAS!$A$22,IF($B524="CRÉDITO",$D524-($D524*TAXAS!$C$22)), IF($A524=TAXAS!$A$23,IF($B524="CRÉDITO",$D524-($D524*TAXAS!$C$23)), IF($A524=TAXAS!$A$24,IF($B524="CRÉDITO",$D524-($D524*TAXAS!$C$24)), IF($A524=TAXAS!$A$25,IF($B524="CRÉDITO",$D524-($D524*TAXAS!$C$25)), IF($A524=TAXAS!$A$26,IF($B524="CRÉDITO",$D524-($D524*TAXAS!$C$26)), IF($A524=TAXAS!$A$27,IF($B524="CRÉDITO",$D524-($D524*TAXAS!$C$27))))))))))))))))))))))))))/1</f>
        <v>0</v>
      </c>
      <c r="G524" s="9">
        <f>IF($A524="VISA",IF($B524="PARCELADO ATÉ 3X",$D524-(D524*TAXAS!$D$4))/3,IF($A524="MASTER",IF($B524="PARCELADO ATÉ 3X",$D524-(D524*TAXAS!$D$5))/3,IF($A524="ELO",IF($B524="PARCELADO ATÉ 3X",$D524-(D524*TAXAS!$D$6))/3,IF($A524="HIPERCARD",IF($B524="PARCELADO ATÉ 3X",$D524-(D524*TAXAS!$D$7))/3,IF($A524="DINERS",IF($B524="PARCELADO ATÉ 3X",$D524-(D524*TAXAS!$D$8))/3,IF($A524="AMERICA EXPRESS",IF($B524="PARCELADO ATÉ 3X",$D524-(D524*TAXAS!$D$9))/3,IF($A524=TAXAS!$A$10,IF($B524="PARCELADO ATÉ 3X",$D524-($D524*TAXAS!$D$10))/3,IF($A524=TAXAS!$A$11,IF($B524="PARCELADO ATÉ 3X",$D524-($D524*TAXAS!$D$11))/3,IF($A524=TAXAS!$A$12,IF($B524="PARCELADO ATÉ 3X",$D524-($D524*TAXAS!$D$12))/3,IF($A524=TAXAS!$A$13,IF($B524="PARCELADO ATÉ 3X",$D524-($D524*TAXAS!$D$13))/3,IF($A524=TAXAS!$A$14,IF($B524="PARCELADO ATÉ 3X",$D524-($D524*TAXAS!$D$14))/3,IF($A524=TAXAS!$A$15,IF($B524="PARCELADO ATÉ 3X",$D524-($D524*TAXAS!$D$15))/3,IF($A524=TAXAS!$A$16,IF($B524="PARCELADO ATÉ 3X",$D524-($D524*TAXAS!$D$16))/3,IF($A524=TAXAS!$A$17,IF($B524="PARCELADO ATÉ 3X",$D524-($D524*TAXAS!$D$17))/3,IF($A524=TAXAS!$A$18,IF($B524="PARCELADO ATÉ 3X",$D524-($D524*TAXAS!$D$18))/3,IF($A524=TAXAS!$A$19,IF($B524="PARCELADO ATÉ 3X",$D524-($D524*TAXAS!$D$19))/3,IF($A524=TAXAS!$A$20,IF($B524="PARCELADO ATÉ 3X",$D524-($D524*TAXAS!$D$20))/3,IF($A524=TAXAS!$A$21,IF($B524="PARCELADO ATÉ 3X",$D524-($D524*TAXAS!$D$21))/3,IF($A524=TAXAS!$A$22,IF($B524="PARCELADO ATÉ 3X",$D524-($D524*TAXAS!$D$22))/3,IF($A524=TAXAS!$A$23,IF($B524="PARCELADO ATÉ 3X",$D524-($D524*TAXAS!$D$23))/3,IF($A524=TAXAS!$A$24,IF($B524="PARCELADO ATÉ 3X",$D524-($D524*TAXAS!$D$24))/3,IF($A524=TAXAS!$A$25,IF($B524="PARCELADO ATÉ 3X",$D524-($D524*TAXAS!$D$25))/3,IF($A524=TAXAS!$A$26,IF($B524="PARCELADO ATÉ 3X",$D524-($D524*TAXAS!$D$26))/3,IF($A524=TAXAS!$A$27,IF($B524="PARCELADO ATÉ 3X",$D524-($D524*TAXAS!$D$27))/3))))))))))))))))))))))))/1</f>
        <v>0</v>
      </c>
      <c r="H524" s="9">
        <f>IF($A524="VISA",IF($B524="PARCELADO ATÉ 6X",$D524-(D524*TAXAS!$E$4))/6,IF($A524="MASTER",IF($B524="PARCELADO ATÉ 6X",$D524-(D524*TAXAS!$E$5))/6,IF($A524="ELO",IF($B524="PARCELADO ATÉ 6X",$D524-(D524*TAXAS!$E$6))/6,IF($A524="HIPERCARD",IF($B524="PARCELADO ATÉ 6X",$D524-(D524*TAXAS!$E$7))/6,IF($A524="DINERS",IF($B524="PARCELADO ATÉ 6X",$D524-(D524*TAXAS!$E$8))/6,IF($A524="AMERICA EXPRESS",IF($B524="PARCELADO ATÉ 6X",$D524-(D524*TAXAS!$E$9))/6,IF($A524=TAXAS!$A$10,IF($B524="PARCELADO ATÉ 6X",$D524-($D524*TAXAS!$E$10))/6,IF($A524=TAXAS!$A$11,IF($B524="PARCELADO ATÉ 6X",$D524-($D524*TAXAS!$E$11))/6,IF($A524=TAXAS!$A$12,IF($B524="PARCELADO ATÉ 6X",$D524-($D524*TAXAS!$E$12))/6,IF($A524=TAXAS!$A$13,IF($B524="PARCELADO ATÉ 6X",$D524-($D524*TAXAS!$E$13))/6,IF($A524=TAXAS!$A$14,IF($B524="PARCELADO ATÉ 6X",$D524-($D524*TAXAS!$E$14))/6,IF($A524=TAXAS!$A$15,IF($B524="PARCELADO ATÉ 6X",$D524-($D524*TAXAS!$E$15))/6,IF($A524=TAXAS!$A$16,IF($B524="PARCELADO ATÉ 6X",$D524-($D524*TAXAS!$E$16))/6,IF($A524=TAXAS!$A$17,IF($B524="PARCELADO ATÉ 6X",$D524-($D524*TAXAS!$E$17))/6,IF($A524=TAXAS!$A$18,IF($B524="PARCELADO ATÉ 6X",$D524-($D524*TAXAS!$E$18))/6,IF($A524=TAXAS!$A$19,IF($B524="PARCELADO ATÉ 6X",$D524-($D524*TAXAS!$E$19))/6,IF($A524=TAXAS!$A$20,IF($B524="PARCELADO ATÉ 6X",$D524-($D524*TAXAS!$E$20))/6,IF($A524=TAXAS!$A$21,IF($B524="PARCELADO ATÉ 6X",$D524-($D524*TAXAS!$E$21))/6,IF($A524=TAXAS!$A$22,IF($B524="PARCELADO ATÉ 6X",$D524-($D524*TAXAS!$E$22))/6,IF($A524=TAXAS!$A$23,IF($B524="PARCELADO ATÉ 6X",$D524-($D524*TAXAS!$E$23))/6,IF($A524=TAXAS!$A$24,IF($B524="PARCELADO ATÉ 6X",$D524-($D524*TAXAS!$E$24))/6,IF($A524=TAXAS!$A$25,IF($B524="PARCELADO ATÉ 6X",$D524-($D524*TAXAS!$E$25))/6,IF($A524=TAXAS!$A$26,IF($B524="PARCELADO ATÉ 6X",$D524-($D524*TAXAS!$E$26))/6,IF($A524=TAXAS!$A$27,IF($B524="PARCELADO ATÉ 6X",$D524-($D524*TAXAS!$E$27))/6))))))))))))))))))))))))/1</f>
        <v>0</v>
      </c>
      <c r="I524" s="9">
        <f>IF($A524="VISA",IF($B524="PARCELADO ATÉ 12X",$D524-(D524*TAXAS!$F$4))/12,IF($A524="MASTER",IF($B524="PARCELADO ATÉ 12X",$D524-(D524*TAXAS!$F$5))/12,IF($A524="ELO",IF($B524="PARCELADO ATÉ 12X",$D524-(D524*TAXAS!$F$6))/12,IF($A524="HIPERCARD",IF($B524="PARCELADO ATÉ 12X",$D524-(D524*TAXAS!$F$7))/12,IF($A524="DINERS",IF($B524="PARCELADO ATÉ 12X",$D524-(D524*TAXAS!$F$8))/12,IF($A524="AMERICA EXPRESS",IF($B524="PARCELADO ATÉ 12X",$D524-(D524*TAXAS!$F$9))/12,IF($A524=TAXAS!$A$10,IF($B524="PARCELADO ATÉ 12X",$D524-($D524*TAXAS!$F$10))/12,IF($A524=TAXAS!$A$11,IF($B524="PARCELADO ATÉ 12X",$D524-($D524*TAXAS!$F$11))/12,IF($A524=TAXAS!$A$12,IF($B524="PARCELADO ATÉ 12X",$D524-($D524*TAXAS!$F$12))/12,IF($A524=TAXAS!$A$13,IF($B524="PARCELADO ATÉ 12X",$D524-($D524*TAXAS!$F$13))/12,IF($A524=TAXAS!$A$14,IF($B524="PARCELADO ATÉ 12X",$D524-($D524*TAXAS!$F$14))/12,IF($A524=TAXAS!$A$15,IF($B524="PARCELADO ATÉ 12X",$D524-($D524*TAXAS!$F$15))/12,IF($A524=TAXAS!$A$16,IF($B524="PARCELADO ATÉ 12X",$D524-($D524*TAXAS!$F$16))/12,IF($A524=TAXAS!$A$17,IF($B524="PARCELADO ATÉ 12X",$D524-($D524*TAXAS!$F$17))/12,IF($A524=TAXAS!$A$18,IF($B524="PARCELADO ATÉ 12X",$D524-($D524*TAXAS!$F$18))/12,IF($A524=TAXAS!$A$19,IF($B524="PARCELADO ATÉ 12X",$D524-($D524*TAXAS!$F$19))/12,IF($A524=TAXAS!$A$20,IF($B524="PARCELADO ATÉ 12X",$D524-($D524*TAXAS!$F$20))/12,IF($A524=TAXAS!$A$21,IF($B524="PARCELADO ATÉ 12X",$D524-($D524*TAXAS!$F$21))/12,IF($A524=TAXAS!$A$22,IF($B524="PARCELADO ATÉ 12X",$D524-($D524*TAXAS!$F$22))/12,IF($A524=TAXAS!$A$23,IF($B524="PARCELADO ATÉ 12X",$D524-($D524*TAXAS!$F$23))/12,IF($A524=TAXAS!$A$24,IF($B524="PARCELADO ATÉ 12X",$D524-($D524*TAXAS!$F$24))/12,IF($A524=TAXAS!$A$25,IF($B524="PARCELADO ATÉ 12X",$D524-($D524*TAXAS!$F$25))/12,IF($A524=TAXAS!$A$26,IF($B524="PARCELADO ATÉ 12X",$D524-($D524*TAXAS!$F$26))/12,IF($A524=TAXAS!$A$27,IF($B524="PARCELADO ATÉ 12X",$D524-($D524*TAXAS!$F$27))/12))))))))))))))))))))))))/1</f>
        <v>0</v>
      </c>
      <c r="J524" s="8">
        <f t="shared" si="0"/>
        <v>0</v>
      </c>
      <c r="K524" s="10" t="b">
        <f>IF($B524="PARCELADO ATÉ 3X",($D524-($D524*TAXAS!$D$4))-$J524)</f>
        <v>0</v>
      </c>
      <c r="L524" s="10" t="b">
        <f>IF($B524="PARCELADO ATÉ 6X",($D524-($D524*TAXAS!$E$4))-$J524)</f>
        <v>0</v>
      </c>
      <c r="M524" s="10" t="b">
        <f>IF($B524="PARCELADO ATÉ 12X",($D524-($D524*TAXAS!$F$4))-$J524)</f>
        <v>0</v>
      </c>
      <c r="N524" s="8">
        <f t="shared" si="1"/>
        <v>0</v>
      </c>
      <c r="O524" s="10">
        <f t="shared" si="2"/>
        <v>0</v>
      </c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spans="1:31" ht="15.75" customHeight="1" x14ac:dyDescent="0.2">
      <c r="A525" s="3"/>
      <c r="B525" s="5"/>
      <c r="C525" s="6"/>
      <c r="D525" s="42"/>
      <c r="E525" s="8">
        <f>IF($A525="VISA",IF($B525="DÉBITO",$D525-($D525*TAXAS!$B$4)),IF($A525="MASTER",IF($B525="DÉBITO",$D525-($D525*TAXAS!$B$5)),IF($A525="ELO", IF($B525="DÉBITO",$D525-($D525*TAXAS!$B$6)),IF($A525="HIPERCARD",IF($B525="DÉBITO",$D525-($D525*TAXAS!$B$7)),IF($A525="DINERS",IF($B525="DÉBITO",$D525-($D525*TAXAS!$B$8)),IF($A525="AMERICA EXPRESS",IF($B525="DÉBITO",$D525-($D525*TAXAS!$B$9)),IF($A525=TAXAS!$A$10,IF($B525="DÉBITO",$D525-($D525*TAXAS!$B$10)), IF($A525=TAXAS!$A$11,IF($B525="DÉBITO",$D525-($D525*TAXAS!$B$11)), IF($A525=TAXAS!$A$12,IF($B525="DÉBITO",$D525-($D525*TAXAS!$B$12)), IF($A525=TAXAS!$A$13,IF($B525="DÉBITO",$D525-($D525*TAXAS!$B$13)), IF($A525=TAXAS!$A$14,IF($B525="DÉBITO",$D525-($D525*TAXAS!$B$14)), IF($A525=TAXAS!$A$15,IF($B525="DÉBITO",$D525-($D525*TAXAS!$B$15)), IF($A525=TAXAS!$A$16,IF($B525="DÉBITO",$D525-($D525*TAXAS!$B$16)), IF($A525=TAXAS!$A$17,IF($B525="DÉBITO",$D525-($D525*TAXAS!$B$17)), IF($A525=TAXAS!$A$18,IF($B525="DÉBITO",$D525-($D525*TAXAS!$B$18)), IF($A525=TAXAS!$A$19,IF($B525="DÉBITO",$D525-($D525*TAXAS!$B$19)), IF($A525=TAXAS!$A$20,IF($B525="DÉBITO",$D525-($D525*TAXAS!$B$20)), IF($A525=TAXAS!$A$21,IF($B525="DÉBITO",$D525-($D525*TAXAS!$B$21)), IF($A525=TAXAS!$A$22,IF($B525="DÉBITO",$D525-($D525*TAXAS!$B$22)), IF($A525=TAXAS!$A$23,IF($B525="DÉBITO",$D525-($D525*TAXAS!$B$23)), IF($A525=TAXAS!$A$24,IF($B525="DÉBITO",$D525-($D525*TAXAS!$B$24)), IF($A525=TAXAS!$A$25,IF($B525="DÉBITO",$D525-($D525*TAXAS!$B$25)), IF($A525=TAXAS!$A$26,IF($B525="DÉBITO",$D525-($D525*TAXAS!$B$26)), IF($A525=TAXAS!$A$27,IF($B525="DÉBITO",$D525-($D525*TAXAS!$B$27))))))))))))))))))))))))))/1</f>
        <v>0</v>
      </c>
      <c r="F525" s="8">
        <f>IF($A525="VISA",IF($B525="CRÉDITO",$D525-($D525*TAXAS!$C$4)),IF($A525="MASTER",IF($B525="CRÉDITO",$D525-($D525*TAXAS!$C$5)),IF($A525="ELO", IF($B525="CRÉDITO",$D525-($D525*TAXAS!$C$6)),IF($A525="HIPERCARD",IF($B525="CRÉDITO",$D525-($D525*TAXAS!$C$7)),IF($A525="DINERS",IF($B525="CRÉDITO",$D525-($D525*TAXAS!$C$8)),IF($A525="AMERICA EXPRESS",IF($B525="CRÉDITO",$D525-($D525*TAXAS!$C$9)),IF($A525=TAXAS!$A$10,IF($B525="CRÉDITO",$D525-($D525*TAXAS!$C$10)), IF($A525=TAXAS!$A$11,IF($B525="CRÉDITO",$D525-($D525*TAXAS!$C$11)), IF($A525=TAXAS!$A$12,IF($B525="CRÉDITO",$D525-($D525*TAXAS!$C$12)), IF($A525=TAXAS!$A$13,IF($B525="CRÉDITO",$D525-($D525*TAXAS!$C$13)), IF($A525=TAXAS!$A$14,IF($B525="CRÉDITO",$D525-($D525*TAXAS!$C$14)), IF($A525=TAXAS!$A$15,IF($B525="CRÉDITO",$D525-($D525*TAXAS!$C$15)), IF($A525=TAXAS!$A$16,IF($B525="CRÉDITO",$D525-($D525*TAXAS!$C$16)), IF($A525=TAXAS!$A$17,IF($B525="CRÉDITO",$D525-($D525*TAXAS!$C$17)), IF($A525=TAXAS!$A$18,IF($B525="CRÉDITO",$D525-($D525*TAXAS!$C$18)), IF($A525=TAXAS!$A$19,IF($B525="CRÉDITO",$D525-($D525*TAXAS!$C$19)), IF($A525=TAXAS!$A$20,IF($B525="CRÉDITO",$D525-($D525*TAXAS!$C$20)), IF($A525=TAXAS!$A$21,IF($B525="CRÉDITO",$D525-($D525*TAXAS!$C$21)), IF($A525=TAXAS!$A$22,IF($B525="CRÉDITO",$D525-($D525*TAXAS!$C$22)), IF($A525=TAXAS!$A$23,IF($B525="CRÉDITO",$D525-($D525*TAXAS!$C$23)), IF($A525=TAXAS!$A$24,IF($B525="CRÉDITO",$D525-($D525*TAXAS!$C$24)), IF($A525=TAXAS!$A$25,IF($B525="CRÉDITO",$D525-($D525*TAXAS!$C$25)), IF($A525=TAXAS!$A$26,IF($B525="CRÉDITO",$D525-($D525*TAXAS!$C$26)), IF($A525=TAXAS!$A$27,IF($B525="CRÉDITO",$D525-($D525*TAXAS!$C$27))))))))))))))))))))))))))/1</f>
        <v>0</v>
      </c>
      <c r="G525" s="9">
        <f>IF($A525="VISA",IF($B525="PARCELADO ATÉ 3X",$D525-(D525*TAXAS!$D$4))/3,IF($A525="MASTER",IF($B525="PARCELADO ATÉ 3X",$D525-(D525*TAXAS!$D$5))/3,IF($A525="ELO",IF($B525="PARCELADO ATÉ 3X",$D525-(D525*TAXAS!$D$6))/3,IF($A525="HIPERCARD",IF($B525="PARCELADO ATÉ 3X",$D525-(D525*TAXAS!$D$7))/3,IF($A525="DINERS",IF($B525="PARCELADO ATÉ 3X",$D525-(D525*TAXAS!$D$8))/3,IF($A525="AMERICA EXPRESS",IF($B525="PARCELADO ATÉ 3X",$D525-(D525*TAXAS!$D$9))/3,IF($A525=TAXAS!$A$10,IF($B525="PARCELADO ATÉ 3X",$D525-($D525*TAXAS!$D$10))/3,IF($A525=TAXAS!$A$11,IF($B525="PARCELADO ATÉ 3X",$D525-($D525*TAXAS!$D$11))/3,IF($A525=TAXAS!$A$12,IF($B525="PARCELADO ATÉ 3X",$D525-($D525*TAXAS!$D$12))/3,IF($A525=TAXAS!$A$13,IF($B525="PARCELADO ATÉ 3X",$D525-($D525*TAXAS!$D$13))/3,IF($A525=TAXAS!$A$14,IF($B525="PARCELADO ATÉ 3X",$D525-($D525*TAXAS!$D$14))/3,IF($A525=TAXAS!$A$15,IF($B525="PARCELADO ATÉ 3X",$D525-($D525*TAXAS!$D$15))/3,IF($A525=TAXAS!$A$16,IF($B525="PARCELADO ATÉ 3X",$D525-($D525*TAXAS!$D$16))/3,IF($A525=TAXAS!$A$17,IF($B525="PARCELADO ATÉ 3X",$D525-($D525*TAXAS!$D$17))/3,IF($A525=TAXAS!$A$18,IF($B525="PARCELADO ATÉ 3X",$D525-($D525*TAXAS!$D$18))/3,IF($A525=TAXAS!$A$19,IF($B525="PARCELADO ATÉ 3X",$D525-($D525*TAXAS!$D$19))/3,IF($A525=TAXAS!$A$20,IF($B525="PARCELADO ATÉ 3X",$D525-($D525*TAXAS!$D$20))/3,IF($A525=TAXAS!$A$21,IF($B525="PARCELADO ATÉ 3X",$D525-($D525*TAXAS!$D$21))/3,IF($A525=TAXAS!$A$22,IF($B525="PARCELADO ATÉ 3X",$D525-($D525*TAXAS!$D$22))/3,IF($A525=TAXAS!$A$23,IF($B525="PARCELADO ATÉ 3X",$D525-($D525*TAXAS!$D$23))/3,IF($A525=TAXAS!$A$24,IF($B525="PARCELADO ATÉ 3X",$D525-($D525*TAXAS!$D$24))/3,IF($A525=TAXAS!$A$25,IF($B525="PARCELADO ATÉ 3X",$D525-($D525*TAXAS!$D$25))/3,IF($A525=TAXAS!$A$26,IF($B525="PARCELADO ATÉ 3X",$D525-($D525*TAXAS!$D$26))/3,IF($A525=TAXAS!$A$27,IF($B525="PARCELADO ATÉ 3X",$D525-($D525*TAXAS!$D$27))/3))))))))))))))))))))))))/1</f>
        <v>0</v>
      </c>
      <c r="H525" s="9">
        <f>IF($A525="VISA",IF($B525="PARCELADO ATÉ 6X",$D525-(D525*TAXAS!$E$4))/6,IF($A525="MASTER",IF($B525="PARCELADO ATÉ 6X",$D525-(D525*TAXAS!$E$5))/6,IF($A525="ELO",IF($B525="PARCELADO ATÉ 6X",$D525-(D525*TAXAS!$E$6))/6,IF($A525="HIPERCARD",IF($B525="PARCELADO ATÉ 6X",$D525-(D525*TAXAS!$E$7))/6,IF($A525="DINERS",IF($B525="PARCELADO ATÉ 6X",$D525-(D525*TAXAS!$E$8))/6,IF($A525="AMERICA EXPRESS",IF($B525="PARCELADO ATÉ 6X",$D525-(D525*TAXAS!$E$9))/6,IF($A525=TAXAS!$A$10,IF($B525="PARCELADO ATÉ 6X",$D525-($D525*TAXAS!$E$10))/6,IF($A525=TAXAS!$A$11,IF($B525="PARCELADO ATÉ 6X",$D525-($D525*TAXAS!$E$11))/6,IF($A525=TAXAS!$A$12,IF($B525="PARCELADO ATÉ 6X",$D525-($D525*TAXAS!$E$12))/6,IF($A525=TAXAS!$A$13,IF($B525="PARCELADO ATÉ 6X",$D525-($D525*TAXAS!$E$13))/6,IF($A525=TAXAS!$A$14,IF($B525="PARCELADO ATÉ 6X",$D525-($D525*TAXAS!$E$14))/6,IF($A525=TAXAS!$A$15,IF($B525="PARCELADO ATÉ 6X",$D525-($D525*TAXAS!$E$15))/6,IF($A525=TAXAS!$A$16,IF($B525="PARCELADO ATÉ 6X",$D525-($D525*TAXAS!$E$16))/6,IF($A525=TAXAS!$A$17,IF($B525="PARCELADO ATÉ 6X",$D525-($D525*TAXAS!$E$17))/6,IF($A525=TAXAS!$A$18,IF($B525="PARCELADO ATÉ 6X",$D525-($D525*TAXAS!$E$18))/6,IF($A525=TAXAS!$A$19,IF($B525="PARCELADO ATÉ 6X",$D525-($D525*TAXAS!$E$19))/6,IF($A525=TAXAS!$A$20,IF($B525="PARCELADO ATÉ 6X",$D525-($D525*TAXAS!$E$20))/6,IF($A525=TAXAS!$A$21,IF($B525="PARCELADO ATÉ 6X",$D525-($D525*TAXAS!$E$21))/6,IF($A525=TAXAS!$A$22,IF($B525="PARCELADO ATÉ 6X",$D525-($D525*TAXAS!$E$22))/6,IF($A525=TAXAS!$A$23,IF($B525="PARCELADO ATÉ 6X",$D525-($D525*TAXAS!$E$23))/6,IF($A525=TAXAS!$A$24,IF($B525="PARCELADO ATÉ 6X",$D525-($D525*TAXAS!$E$24))/6,IF($A525=TAXAS!$A$25,IF($B525="PARCELADO ATÉ 6X",$D525-($D525*TAXAS!$E$25))/6,IF($A525=TAXAS!$A$26,IF($B525="PARCELADO ATÉ 6X",$D525-($D525*TAXAS!$E$26))/6,IF($A525=TAXAS!$A$27,IF($B525="PARCELADO ATÉ 6X",$D525-($D525*TAXAS!$E$27))/6))))))))))))))))))))))))/1</f>
        <v>0</v>
      </c>
      <c r="I525" s="9">
        <f>IF($A525="VISA",IF($B525="PARCELADO ATÉ 12X",$D525-(D525*TAXAS!$F$4))/12,IF($A525="MASTER",IF($B525="PARCELADO ATÉ 12X",$D525-(D525*TAXAS!$F$5))/12,IF($A525="ELO",IF($B525="PARCELADO ATÉ 12X",$D525-(D525*TAXAS!$F$6))/12,IF($A525="HIPERCARD",IF($B525="PARCELADO ATÉ 12X",$D525-(D525*TAXAS!$F$7))/12,IF($A525="DINERS",IF($B525="PARCELADO ATÉ 12X",$D525-(D525*TAXAS!$F$8))/12,IF($A525="AMERICA EXPRESS",IF($B525="PARCELADO ATÉ 12X",$D525-(D525*TAXAS!$F$9))/12,IF($A525=TAXAS!$A$10,IF($B525="PARCELADO ATÉ 12X",$D525-($D525*TAXAS!$F$10))/12,IF($A525=TAXAS!$A$11,IF($B525="PARCELADO ATÉ 12X",$D525-($D525*TAXAS!$F$11))/12,IF($A525=TAXAS!$A$12,IF($B525="PARCELADO ATÉ 12X",$D525-($D525*TAXAS!$F$12))/12,IF($A525=TAXAS!$A$13,IF($B525="PARCELADO ATÉ 12X",$D525-($D525*TAXAS!$F$13))/12,IF($A525=TAXAS!$A$14,IF($B525="PARCELADO ATÉ 12X",$D525-($D525*TAXAS!$F$14))/12,IF($A525=TAXAS!$A$15,IF($B525="PARCELADO ATÉ 12X",$D525-($D525*TAXAS!$F$15))/12,IF($A525=TAXAS!$A$16,IF($B525="PARCELADO ATÉ 12X",$D525-($D525*TAXAS!$F$16))/12,IF($A525=TAXAS!$A$17,IF($B525="PARCELADO ATÉ 12X",$D525-($D525*TAXAS!$F$17))/12,IF($A525=TAXAS!$A$18,IF($B525="PARCELADO ATÉ 12X",$D525-($D525*TAXAS!$F$18))/12,IF($A525=TAXAS!$A$19,IF($B525="PARCELADO ATÉ 12X",$D525-($D525*TAXAS!$F$19))/12,IF($A525=TAXAS!$A$20,IF($B525="PARCELADO ATÉ 12X",$D525-($D525*TAXAS!$F$20))/12,IF($A525=TAXAS!$A$21,IF($B525="PARCELADO ATÉ 12X",$D525-($D525*TAXAS!$F$21))/12,IF($A525=TAXAS!$A$22,IF($B525="PARCELADO ATÉ 12X",$D525-($D525*TAXAS!$F$22))/12,IF($A525=TAXAS!$A$23,IF($B525="PARCELADO ATÉ 12X",$D525-($D525*TAXAS!$F$23))/12,IF($A525=TAXAS!$A$24,IF($B525="PARCELADO ATÉ 12X",$D525-($D525*TAXAS!$F$24))/12,IF($A525=TAXAS!$A$25,IF($B525="PARCELADO ATÉ 12X",$D525-($D525*TAXAS!$F$25))/12,IF($A525=TAXAS!$A$26,IF($B525="PARCELADO ATÉ 12X",$D525-($D525*TAXAS!$F$26))/12,IF($A525=TAXAS!$A$27,IF($B525="PARCELADO ATÉ 12X",$D525-($D525*TAXAS!$F$27))/12))))))))))))))))))))))))/1</f>
        <v>0</v>
      </c>
      <c r="J525" s="8">
        <f t="shared" si="0"/>
        <v>0</v>
      </c>
      <c r="K525" s="10" t="b">
        <f>IF($B525="PARCELADO ATÉ 3X",($D525-($D525*TAXAS!$D$4))-$J525)</f>
        <v>0</v>
      </c>
      <c r="L525" s="10" t="b">
        <f>IF($B525="PARCELADO ATÉ 6X",($D525-($D525*TAXAS!$E$4))-$J525)</f>
        <v>0</v>
      </c>
      <c r="M525" s="10" t="b">
        <f>IF($B525="PARCELADO ATÉ 12X",($D525-($D525*TAXAS!$F$4))-$J525)</f>
        <v>0</v>
      </c>
      <c r="N525" s="8">
        <f t="shared" si="1"/>
        <v>0</v>
      </c>
      <c r="O525" s="10">
        <f t="shared" si="2"/>
        <v>0</v>
      </c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spans="1:31" ht="15.75" customHeight="1" x14ac:dyDescent="0.2">
      <c r="A526" s="3"/>
      <c r="B526" s="5"/>
      <c r="C526" s="6"/>
      <c r="D526" s="42"/>
      <c r="E526" s="8">
        <f>IF($A526="VISA",IF($B526="DÉBITO",$D526-($D526*TAXAS!$B$4)),IF($A526="MASTER",IF($B526="DÉBITO",$D526-($D526*TAXAS!$B$5)),IF($A526="ELO", IF($B526="DÉBITO",$D526-($D526*TAXAS!$B$6)),IF($A526="HIPERCARD",IF($B526="DÉBITO",$D526-($D526*TAXAS!$B$7)),IF($A526="DINERS",IF($B526="DÉBITO",$D526-($D526*TAXAS!$B$8)),IF($A526="AMERICA EXPRESS",IF($B526="DÉBITO",$D526-($D526*TAXAS!$B$9)),IF($A526=TAXAS!$A$10,IF($B526="DÉBITO",$D526-($D526*TAXAS!$B$10)), IF($A526=TAXAS!$A$11,IF($B526="DÉBITO",$D526-($D526*TAXAS!$B$11)), IF($A526=TAXAS!$A$12,IF($B526="DÉBITO",$D526-($D526*TAXAS!$B$12)), IF($A526=TAXAS!$A$13,IF($B526="DÉBITO",$D526-($D526*TAXAS!$B$13)), IF($A526=TAXAS!$A$14,IF($B526="DÉBITO",$D526-($D526*TAXAS!$B$14)), IF($A526=TAXAS!$A$15,IF($B526="DÉBITO",$D526-($D526*TAXAS!$B$15)), IF($A526=TAXAS!$A$16,IF($B526="DÉBITO",$D526-($D526*TAXAS!$B$16)), IF($A526=TAXAS!$A$17,IF($B526="DÉBITO",$D526-($D526*TAXAS!$B$17)), IF($A526=TAXAS!$A$18,IF($B526="DÉBITO",$D526-($D526*TAXAS!$B$18)), IF($A526=TAXAS!$A$19,IF($B526="DÉBITO",$D526-($D526*TAXAS!$B$19)), IF($A526=TAXAS!$A$20,IF($B526="DÉBITO",$D526-($D526*TAXAS!$B$20)), IF($A526=TAXAS!$A$21,IF($B526="DÉBITO",$D526-($D526*TAXAS!$B$21)), IF($A526=TAXAS!$A$22,IF($B526="DÉBITO",$D526-($D526*TAXAS!$B$22)), IF($A526=TAXAS!$A$23,IF($B526="DÉBITO",$D526-($D526*TAXAS!$B$23)), IF($A526=TAXAS!$A$24,IF($B526="DÉBITO",$D526-($D526*TAXAS!$B$24)), IF($A526=TAXAS!$A$25,IF($B526="DÉBITO",$D526-($D526*TAXAS!$B$25)), IF($A526=TAXAS!$A$26,IF($B526="DÉBITO",$D526-($D526*TAXAS!$B$26)), IF($A526=TAXAS!$A$27,IF($B526="DÉBITO",$D526-($D526*TAXAS!$B$27))))))))))))))))))))))))))/1</f>
        <v>0</v>
      </c>
      <c r="F526" s="8">
        <f>IF($A526="VISA",IF($B526="CRÉDITO",$D526-($D526*TAXAS!$C$4)),IF($A526="MASTER",IF($B526="CRÉDITO",$D526-($D526*TAXAS!$C$5)),IF($A526="ELO", IF($B526="CRÉDITO",$D526-($D526*TAXAS!$C$6)),IF($A526="HIPERCARD",IF($B526="CRÉDITO",$D526-($D526*TAXAS!$C$7)),IF($A526="DINERS",IF($B526="CRÉDITO",$D526-($D526*TAXAS!$C$8)),IF($A526="AMERICA EXPRESS",IF($B526="CRÉDITO",$D526-($D526*TAXAS!$C$9)),IF($A526=TAXAS!$A$10,IF($B526="CRÉDITO",$D526-($D526*TAXAS!$C$10)), IF($A526=TAXAS!$A$11,IF($B526="CRÉDITO",$D526-($D526*TAXAS!$C$11)), IF($A526=TAXAS!$A$12,IF($B526="CRÉDITO",$D526-($D526*TAXAS!$C$12)), IF($A526=TAXAS!$A$13,IF($B526="CRÉDITO",$D526-($D526*TAXAS!$C$13)), IF($A526=TAXAS!$A$14,IF($B526="CRÉDITO",$D526-($D526*TAXAS!$C$14)), IF($A526=TAXAS!$A$15,IF($B526="CRÉDITO",$D526-($D526*TAXAS!$C$15)), IF($A526=TAXAS!$A$16,IF($B526="CRÉDITO",$D526-($D526*TAXAS!$C$16)), IF($A526=TAXAS!$A$17,IF($B526="CRÉDITO",$D526-($D526*TAXAS!$C$17)), IF($A526=TAXAS!$A$18,IF($B526="CRÉDITO",$D526-($D526*TAXAS!$C$18)), IF($A526=TAXAS!$A$19,IF($B526="CRÉDITO",$D526-($D526*TAXAS!$C$19)), IF($A526=TAXAS!$A$20,IF($B526="CRÉDITO",$D526-($D526*TAXAS!$C$20)), IF($A526=TAXAS!$A$21,IF($B526="CRÉDITO",$D526-($D526*TAXAS!$C$21)), IF($A526=TAXAS!$A$22,IF($B526="CRÉDITO",$D526-($D526*TAXAS!$C$22)), IF($A526=TAXAS!$A$23,IF($B526="CRÉDITO",$D526-($D526*TAXAS!$C$23)), IF($A526=TAXAS!$A$24,IF($B526="CRÉDITO",$D526-($D526*TAXAS!$C$24)), IF($A526=TAXAS!$A$25,IF($B526="CRÉDITO",$D526-($D526*TAXAS!$C$25)), IF($A526=TAXAS!$A$26,IF($B526="CRÉDITO",$D526-($D526*TAXAS!$C$26)), IF($A526=TAXAS!$A$27,IF($B526="CRÉDITO",$D526-($D526*TAXAS!$C$27))))))))))))))))))))))))))/1</f>
        <v>0</v>
      </c>
      <c r="G526" s="9">
        <f>IF($A526="VISA",IF($B526="PARCELADO ATÉ 3X",$D526-(D526*TAXAS!$D$4))/3,IF($A526="MASTER",IF($B526="PARCELADO ATÉ 3X",$D526-(D526*TAXAS!$D$5))/3,IF($A526="ELO",IF($B526="PARCELADO ATÉ 3X",$D526-(D526*TAXAS!$D$6))/3,IF($A526="HIPERCARD",IF($B526="PARCELADO ATÉ 3X",$D526-(D526*TAXAS!$D$7))/3,IF($A526="DINERS",IF($B526="PARCELADO ATÉ 3X",$D526-(D526*TAXAS!$D$8))/3,IF($A526="AMERICA EXPRESS",IF($B526="PARCELADO ATÉ 3X",$D526-(D526*TAXAS!$D$9))/3,IF($A526=TAXAS!$A$10,IF($B526="PARCELADO ATÉ 3X",$D526-($D526*TAXAS!$D$10))/3,IF($A526=TAXAS!$A$11,IF($B526="PARCELADO ATÉ 3X",$D526-($D526*TAXAS!$D$11))/3,IF($A526=TAXAS!$A$12,IF($B526="PARCELADO ATÉ 3X",$D526-($D526*TAXAS!$D$12))/3,IF($A526=TAXAS!$A$13,IF($B526="PARCELADO ATÉ 3X",$D526-($D526*TAXAS!$D$13))/3,IF($A526=TAXAS!$A$14,IF($B526="PARCELADO ATÉ 3X",$D526-($D526*TAXAS!$D$14))/3,IF($A526=TAXAS!$A$15,IF($B526="PARCELADO ATÉ 3X",$D526-($D526*TAXAS!$D$15))/3,IF($A526=TAXAS!$A$16,IF($B526="PARCELADO ATÉ 3X",$D526-($D526*TAXAS!$D$16))/3,IF($A526=TAXAS!$A$17,IF($B526="PARCELADO ATÉ 3X",$D526-($D526*TAXAS!$D$17))/3,IF($A526=TAXAS!$A$18,IF($B526="PARCELADO ATÉ 3X",$D526-($D526*TAXAS!$D$18))/3,IF($A526=TAXAS!$A$19,IF($B526="PARCELADO ATÉ 3X",$D526-($D526*TAXAS!$D$19))/3,IF($A526=TAXAS!$A$20,IF($B526="PARCELADO ATÉ 3X",$D526-($D526*TAXAS!$D$20))/3,IF($A526=TAXAS!$A$21,IF($B526="PARCELADO ATÉ 3X",$D526-($D526*TAXAS!$D$21))/3,IF($A526=TAXAS!$A$22,IF($B526="PARCELADO ATÉ 3X",$D526-($D526*TAXAS!$D$22))/3,IF($A526=TAXAS!$A$23,IF($B526="PARCELADO ATÉ 3X",$D526-($D526*TAXAS!$D$23))/3,IF($A526=TAXAS!$A$24,IF($B526="PARCELADO ATÉ 3X",$D526-($D526*TAXAS!$D$24))/3,IF($A526=TAXAS!$A$25,IF($B526="PARCELADO ATÉ 3X",$D526-($D526*TAXAS!$D$25))/3,IF($A526=TAXAS!$A$26,IF($B526="PARCELADO ATÉ 3X",$D526-($D526*TAXAS!$D$26))/3,IF($A526=TAXAS!$A$27,IF($B526="PARCELADO ATÉ 3X",$D526-($D526*TAXAS!$D$27))/3))))))))))))))))))))))))/1</f>
        <v>0</v>
      </c>
      <c r="H526" s="9">
        <f>IF($A526="VISA",IF($B526="PARCELADO ATÉ 6X",$D526-(D526*TAXAS!$E$4))/6,IF($A526="MASTER",IF($B526="PARCELADO ATÉ 6X",$D526-(D526*TAXAS!$E$5))/6,IF($A526="ELO",IF($B526="PARCELADO ATÉ 6X",$D526-(D526*TAXAS!$E$6))/6,IF($A526="HIPERCARD",IF($B526="PARCELADO ATÉ 6X",$D526-(D526*TAXAS!$E$7))/6,IF($A526="DINERS",IF($B526="PARCELADO ATÉ 6X",$D526-(D526*TAXAS!$E$8))/6,IF($A526="AMERICA EXPRESS",IF($B526="PARCELADO ATÉ 6X",$D526-(D526*TAXAS!$E$9))/6,IF($A526=TAXAS!$A$10,IF($B526="PARCELADO ATÉ 6X",$D526-($D526*TAXAS!$E$10))/6,IF($A526=TAXAS!$A$11,IF($B526="PARCELADO ATÉ 6X",$D526-($D526*TAXAS!$E$11))/6,IF($A526=TAXAS!$A$12,IF($B526="PARCELADO ATÉ 6X",$D526-($D526*TAXAS!$E$12))/6,IF($A526=TAXAS!$A$13,IF($B526="PARCELADO ATÉ 6X",$D526-($D526*TAXAS!$E$13))/6,IF($A526=TAXAS!$A$14,IF($B526="PARCELADO ATÉ 6X",$D526-($D526*TAXAS!$E$14))/6,IF($A526=TAXAS!$A$15,IF($B526="PARCELADO ATÉ 6X",$D526-($D526*TAXAS!$E$15))/6,IF($A526=TAXAS!$A$16,IF($B526="PARCELADO ATÉ 6X",$D526-($D526*TAXAS!$E$16))/6,IF($A526=TAXAS!$A$17,IF($B526="PARCELADO ATÉ 6X",$D526-($D526*TAXAS!$E$17))/6,IF($A526=TAXAS!$A$18,IF($B526="PARCELADO ATÉ 6X",$D526-($D526*TAXAS!$E$18))/6,IF($A526=TAXAS!$A$19,IF($B526="PARCELADO ATÉ 6X",$D526-($D526*TAXAS!$E$19))/6,IF($A526=TAXAS!$A$20,IF($B526="PARCELADO ATÉ 6X",$D526-($D526*TAXAS!$E$20))/6,IF($A526=TAXAS!$A$21,IF($B526="PARCELADO ATÉ 6X",$D526-($D526*TAXAS!$E$21))/6,IF($A526=TAXAS!$A$22,IF($B526="PARCELADO ATÉ 6X",$D526-($D526*TAXAS!$E$22))/6,IF($A526=TAXAS!$A$23,IF($B526="PARCELADO ATÉ 6X",$D526-($D526*TAXAS!$E$23))/6,IF($A526=TAXAS!$A$24,IF($B526="PARCELADO ATÉ 6X",$D526-($D526*TAXAS!$E$24))/6,IF($A526=TAXAS!$A$25,IF($B526="PARCELADO ATÉ 6X",$D526-($D526*TAXAS!$E$25))/6,IF($A526=TAXAS!$A$26,IF($B526="PARCELADO ATÉ 6X",$D526-($D526*TAXAS!$E$26))/6,IF($A526=TAXAS!$A$27,IF($B526="PARCELADO ATÉ 6X",$D526-($D526*TAXAS!$E$27))/6))))))))))))))))))))))))/1</f>
        <v>0</v>
      </c>
      <c r="I526" s="9">
        <f>IF($A526="VISA",IF($B526="PARCELADO ATÉ 12X",$D526-(D526*TAXAS!$F$4))/12,IF($A526="MASTER",IF($B526="PARCELADO ATÉ 12X",$D526-(D526*TAXAS!$F$5))/12,IF($A526="ELO",IF($B526="PARCELADO ATÉ 12X",$D526-(D526*TAXAS!$F$6))/12,IF($A526="HIPERCARD",IF($B526="PARCELADO ATÉ 12X",$D526-(D526*TAXAS!$F$7))/12,IF($A526="DINERS",IF($B526="PARCELADO ATÉ 12X",$D526-(D526*TAXAS!$F$8))/12,IF($A526="AMERICA EXPRESS",IF($B526="PARCELADO ATÉ 12X",$D526-(D526*TAXAS!$F$9))/12,IF($A526=TAXAS!$A$10,IF($B526="PARCELADO ATÉ 12X",$D526-($D526*TAXAS!$F$10))/12,IF($A526=TAXAS!$A$11,IF($B526="PARCELADO ATÉ 12X",$D526-($D526*TAXAS!$F$11))/12,IF($A526=TAXAS!$A$12,IF($B526="PARCELADO ATÉ 12X",$D526-($D526*TAXAS!$F$12))/12,IF($A526=TAXAS!$A$13,IF($B526="PARCELADO ATÉ 12X",$D526-($D526*TAXAS!$F$13))/12,IF($A526=TAXAS!$A$14,IF($B526="PARCELADO ATÉ 12X",$D526-($D526*TAXAS!$F$14))/12,IF($A526=TAXAS!$A$15,IF($B526="PARCELADO ATÉ 12X",$D526-($D526*TAXAS!$F$15))/12,IF($A526=TAXAS!$A$16,IF($B526="PARCELADO ATÉ 12X",$D526-($D526*TAXAS!$F$16))/12,IF($A526=TAXAS!$A$17,IF($B526="PARCELADO ATÉ 12X",$D526-($D526*TAXAS!$F$17))/12,IF($A526=TAXAS!$A$18,IF($B526="PARCELADO ATÉ 12X",$D526-($D526*TAXAS!$F$18))/12,IF($A526=TAXAS!$A$19,IF($B526="PARCELADO ATÉ 12X",$D526-($D526*TAXAS!$F$19))/12,IF($A526=TAXAS!$A$20,IF($B526="PARCELADO ATÉ 12X",$D526-($D526*TAXAS!$F$20))/12,IF($A526=TAXAS!$A$21,IF($B526="PARCELADO ATÉ 12X",$D526-($D526*TAXAS!$F$21))/12,IF($A526=TAXAS!$A$22,IF($B526="PARCELADO ATÉ 12X",$D526-($D526*TAXAS!$F$22))/12,IF($A526=TAXAS!$A$23,IF($B526="PARCELADO ATÉ 12X",$D526-($D526*TAXAS!$F$23))/12,IF($A526=TAXAS!$A$24,IF($B526="PARCELADO ATÉ 12X",$D526-($D526*TAXAS!$F$24))/12,IF($A526=TAXAS!$A$25,IF($B526="PARCELADO ATÉ 12X",$D526-($D526*TAXAS!$F$25))/12,IF($A526=TAXAS!$A$26,IF($B526="PARCELADO ATÉ 12X",$D526-($D526*TAXAS!$F$26))/12,IF($A526=TAXAS!$A$27,IF($B526="PARCELADO ATÉ 12X",$D526-($D526*TAXAS!$F$27))/12))))))))))))))))))))))))/1</f>
        <v>0</v>
      </c>
      <c r="J526" s="8">
        <f t="shared" si="0"/>
        <v>0</v>
      </c>
      <c r="K526" s="10" t="b">
        <f>IF($B526="PARCELADO ATÉ 3X",($D526-($D526*TAXAS!$D$4))-$J526)</f>
        <v>0</v>
      </c>
      <c r="L526" s="10" t="b">
        <f>IF($B526="PARCELADO ATÉ 6X",($D526-($D526*TAXAS!$E$4))-$J526)</f>
        <v>0</v>
      </c>
      <c r="M526" s="10" t="b">
        <f>IF($B526="PARCELADO ATÉ 12X",($D526-($D526*TAXAS!$F$4))-$J526)</f>
        <v>0</v>
      </c>
      <c r="N526" s="8">
        <f t="shared" si="1"/>
        <v>0</v>
      </c>
      <c r="O526" s="10">
        <f t="shared" si="2"/>
        <v>0</v>
      </c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spans="1:31" ht="15.75" customHeight="1" x14ac:dyDescent="0.2">
      <c r="A527" s="3"/>
      <c r="B527" s="5"/>
      <c r="C527" s="6"/>
      <c r="D527" s="42"/>
      <c r="E527" s="8">
        <f>IF($A527="VISA",IF($B527="DÉBITO",$D527-($D527*TAXAS!$B$4)),IF($A527="MASTER",IF($B527="DÉBITO",$D527-($D527*TAXAS!$B$5)),IF($A527="ELO", IF($B527="DÉBITO",$D527-($D527*TAXAS!$B$6)),IF($A527="HIPERCARD",IF($B527="DÉBITO",$D527-($D527*TAXAS!$B$7)),IF($A527="DINERS",IF($B527="DÉBITO",$D527-($D527*TAXAS!$B$8)),IF($A527="AMERICA EXPRESS",IF($B527="DÉBITO",$D527-($D527*TAXAS!$B$9)),IF($A527=TAXAS!$A$10,IF($B527="DÉBITO",$D527-($D527*TAXAS!$B$10)), IF($A527=TAXAS!$A$11,IF($B527="DÉBITO",$D527-($D527*TAXAS!$B$11)), IF($A527=TAXAS!$A$12,IF($B527="DÉBITO",$D527-($D527*TAXAS!$B$12)), IF($A527=TAXAS!$A$13,IF($B527="DÉBITO",$D527-($D527*TAXAS!$B$13)), IF($A527=TAXAS!$A$14,IF($B527="DÉBITO",$D527-($D527*TAXAS!$B$14)), IF($A527=TAXAS!$A$15,IF($B527="DÉBITO",$D527-($D527*TAXAS!$B$15)), IF($A527=TAXAS!$A$16,IF($B527="DÉBITO",$D527-($D527*TAXAS!$B$16)), IF($A527=TAXAS!$A$17,IF($B527="DÉBITO",$D527-($D527*TAXAS!$B$17)), IF($A527=TAXAS!$A$18,IF($B527="DÉBITO",$D527-($D527*TAXAS!$B$18)), IF($A527=TAXAS!$A$19,IF($B527="DÉBITO",$D527-($D527*TAXAS!$B$19)), IF($A527=TAXAS!$A$20,IF($B527="DÉBITO",$D527-($D527*TAXAS!$B$20)), IF($A527=TAXAS!$A$21,IF($B527="DÉBITO",$D527-($D527*TAXAS!$B$21)), IF($A527=TAXAS!$A$22,IF($B527="DÉBITO",$D527-($D527*TAXAS!$B$22)), IF($A527=TAXAS!$A$23,IF($B527="DÉBITO",$D527-($D527*TAXAS!$B$23)), IF($A527=TAXAS!$A$24,IF($B527="DÉBITO",$D527-($D527*TAXAS!$B$24)), IF($A527=TAXAS!$A$25,IF($B527="DÉBITO",$D527-($D527*TAXAS!$B$25)), IF($A527=TAXAS!$A$26,IF($B527="DÉBITO",$D527-($D527*TAXAS!$B$26)), IF($A527=TAXAS!$A$27,IF($B527="DÉBITO",$D527-($D527*TAXAS!$B$27))))))))))))))))))))))))))/1</f>
        <v>0</v>
      </c>
      <c r="F527" s="8">
        <f>IF($A527="VISA",IF($B527="CRÉDITO",$D527-($D527*TAXAS!$C$4)),IF($A527="MASTER",IF($B527="CRÉDITO",$D527-($D527*TAXAS!$C$5)),IF($A527="ELO", IF($B527="CRÉDITO",$D527-($D527*TAXAS!$C$6)),IF($A527="HIPERCARD",IF($B527="CRÉDITO",$D527-($D527*TAXAS!$C$7)),IF($A527="DINERS",IF($B527="CRÉDITO",$D527-($D527*TAXAS!$C$8)),IF($A527="AMERICA EXPRESS",IF($B527="CRÉDITO",$D527-($D527*TAXAS!$C$9)),IF($A527=TAXAS!$A$10,IF($B527="CRÉDITO",$D527-($D527*TAXAS!$C$10)), IF($A527=TAXAS!$A$11,IF($B527="CRÉDITO",$D527-($D527*TAXAS!$C$11)), IF($A527=TAXAS!$A$12,IF($B527="CRÉDITO",$D527-($D527*TAXAS!$C$12)), IF($A527=TAXAS!$A$13,IF($B527="CRÉDITO",$D527-($D527*TAXAS!$C$13)), IF($A527=TAXAS!$A$14,IF($B527="CRÉDITO",$D527-($D527*TAXAS!$C$14)), IF($A527=TAXAS!$A$15,IF($B527="CRÉDITO",$D527-($D527*TAXAS!$C$15)), IF($A527=TAXAS!$A$16,IF($B527="CRÉDITO",$D527-($D527*TAXAS!$C$16)), IF($A527=TAXAS!$A$17,IF($B527="CRÉDITO",$D527-($D527*TAXAS!$C$17)), IF($A527=TAXAS!$A$18,IF($B527="CRÉDITO",$D527-($D527*TAXAS!$C$18)), IF($A527=TAXAS!$A$19,IF($B527="CRÉDITO",$D527-($D527*TAXAS!$C$19)), IF($A527=TAXAS!$A$20,IF($B527="CRÉDITO",$D527-($D527*TAXAS!$C$20)), IF($A527=TAXAS!$A$21,IF($B527="CRÉDITO",$D527-($D527*TAXAS!$C$21)), IF($A527=TAXAS!$A$22,IF($B527="CRÉDITO",$D527-($D527*TAXAS!$C$22)), IF($A527=TAXAS!$A$23,IF($B527="CRÉDITO",$D527-($D527*TAXAS!$C$23)), IF($A527=TAXAS!$A$24,IF($B527="CRÉDITO",$D527-($D527*TAXAS!$C$24)), IF($A527=TAXAS!$A$25,IF($B527="CRÉDITO",$D527-($D527*TAXAS!$C$25)), IF($A527=TAXAS!$A$26,IF($B527="CRÉDITO",$D527-($D527*TAXAS!$C$26)), IF($A527=TAXAS!$A$27,IF($B527="CRÉDITO",$D527-($D527*TAXAS!$C$27))))))))))))))))))))))))))/1</f>
        <v>0</v>
      </c>
      <c r="G527" s="9">
        <f>IF($A527="VISA",IF($B527="PARCELADO ATÉ 3X",$D527-(D527*TAXAS!$D$4))/3,IF($A527="MASTER",IF($B527="PARCELADO ATÉ 3X",$D527-(D527*TAXAS!$D$5))/3,IF($A527="ELO",IF($B527="PARCELADO ATÉ 3X",$D527-(D527*TAXAS!$D$6))/3,IF($A527="HIPERCARD",IF($B527="PARCELADO ATÉ 3X",$D527-(D527*TAXAS!$D$7))/3,IF($A527="DINERS",IF($B527="PARCELADO ATÉ 3X",$D527-(D527*TAXAS!$D$8))/3,IF($A527="AMERICA EXPRESS",IF($B527="PARCELADO ATÉ 3X",$D527-(D527*TAXAS!$D$9))/3,IF($A527=TAXAS!$A$10,IF($B527="PARCELADO ATÉ 3X",$D527-($D527*TAXAS!$D$10))/3,IF($A527=TAXAS!$A$11,IF($B527="PARCELADO ATÉ 3X",$D527-($D527*TAXAS!$D$11))/3,IF($A527=TAXAS!$A$12,IF($B527="PARCELADO ATÉ 3X",$D527-($D527*TAXAS!$D$12))/3,IF($A527=TAXAS!$A$13,IF($B527="PARCELADO ATÉ 3X",$D527-($D527*TAXAS!$D$13))/3,IF($A527=TAXAS!$A$14,IF($B527="PARCELADO ATÉ 3X",$D527-($D527*TAXAS!$D$14))/3,IF($A527=TAXAS!$A$15,IF($B527="PARCELADO ATÉ 3X",$D527-($D527*TAXAS!$D$15))/3,IF($A527=TAXAS!$A$16,IF($B527="PARCELADO ATÉ 3X",$D527-($D527*TAXAS!$D$16))/3,IF($A527=TAXAS!$A$17,IF($B527="PARCELADO ATÉ 3X",$D527-($D527*TAXAS!$D$17))/3,IF($A527=TAXAS!$A$18,IF($B527="PARCELADO ATÉ 3X",$D527-($D527*TAXAS!$D$18))/3,IF($A527=TAXAS!$A$19,IF($B527="PARCELADO ATÉ 3X",$D527-($D527*TAXAS!$D$19))/3,IF($A527=TAXAS!$A$20,IF($B527="PARCELADO ATÉ 3X",$D527-($D527*TAXAS!$D$20))/3,IF($A527=TAXAS!$A$21,IF($B527="PARCELADO ATÉ 3X",$D527-($D527*TAXAS!$D$21))/3,IF($A527=TAXAS!$A$22,IF($B527="PARCELADO ATÉ 3X",$D527-($D527*TAXAS!$D$22))/3,IF($A527=TAXAS!$A$23,IF($B527="PARCELADO ATÉ 3X",$D527-($D527*TAXAS!$D$23))/3,IF($A527=TAXAS!$A$24,IF($B527="PARCELADO ATÉ 3X",$D527-($D527*TAXAS!$D$24))/3,IF($A527=TAXAS!$A$25,IF($B527="PARCELADO ATÉ 3X",$D527-($D527*TAXAS!$D$25))/3,IF($A527=TAXAS!$A$26,IF($B527="PARCELADO ATÉ 3X",$D527-($D527*TAXAS!$D$26))/3,IF($A527=TAXAS!$A$27,IF($B527="PARCELADO ATÉ 3X",$D527-($D527*TAXAS!$D$27))/3))))))))))))))))))))))))/1</f>
        <v>0</v>
      </c>
      <c r="H527" s="9">
        <f>IF($A527="VISA",IF($B527="PARCELADO ATÉ 6X",$D527-(D527*TAXAS!$E$4))/6,IF($A527="MASTER",IF($B527="PARCELADO ATÉ 6X",$D527-(D527*TAXAS!$E$5))/6,IF($A527="ELO",IF($B527="PARCELADO ATÉ 6X",$D527-(D527*TAXAS!$E$6))/6,IF($A527="HIPERCARD",IF($B527="PARCELADO ATÉ 6X",$D527-(D527*TAXAS!$E$7))/6,IF($A527="DINERS",IF($B527="PARCELADO ATÉ 6X",$D527-(D527*TAXAS!$E$8))/6,IF($A527="AMERICA EXPRESS",IF($B527="PARCELADO ATÉ 6X",$D527-(D527*TAXAS!$E$9))/6,IF($A527=TAXAS!$A$10,IF($B527="PARCELADO ATÉ 6X",$D527-($D527*TAXAS!$E$10))/6,IF($A527=TAXAS!$A$11,IF($B527="PARCELADO ATÉ 6X",$D527-($D527*TAXAS!$E$11))/6,IF($A527=TAXAS!$A$12,IF($B527="PARCELADO ATÉ 6X",$D527-($D527*TAXAS!$E$12))/6,IF($A527=TAXAS!$A$13,IF($B527="PARCELADO ATÉ 6X",$D527-($D527*TAXAS!$E$13))/6,IF($A527=TAXAS!$A$14,IF($B527="PARCELADO ATÉ 6X",$D527-($D527*TAXAS!$E$14))/6,IF($A527=TAXAS!$A$15,IF($B527="PARCELADO ATÉ 6X",$D527-($D527*TAXAS!$E$15))/6,IF($A527=TAXAS!$A$16,IF($B527="PARCELADO ATÉ 6X",$D527-($D527*TAXAS!$E$16))/6,IF($A527=TAXAS!$A$17,IF($B527="PARCELADO ATÉ 6X",$D527-($D527*TAXAS!$E$17))/6,IF($A527=TAXAS!$A$18,IF($B527="PARCELADO ATÉ 6X",$D527-($D527*TAXAS!$E$18))/6,IF($A527=TAXAS!$A$19,IF($B527="PARCELADO ATÉ 6X",$D527-($D527*TAXAS!$E$19))/6,IF($A527=TAXAS!$A$20,IF($B527="PARCELADO ATÉ 6X",$D527-($D527*TAXAS!$E$20))/6,IF($A527=TAXAS!$A$21,IF($B527="PARCELADO ATÉ 6X",$D527-($D527*TAXAS!$E$21))/6,IF($A527=TAXAS!$A$22,IF($B527="PARCELADO ATÉ 6X",$D527-($D527*TAXAS!$E$22))/6,IF($A527=TAXAS!$A$23,IF($B527="PARCELADO ATÉ 6X",$D527-($D527*TAXAS!$E$23))/6,IF($A527=TAXAS!$A$24,IF($B527="PARCELADO ATÉ 6X",$D527-($D527*TAXAS!$E$24))/6,IF($A527=TAXAS!$A$25,IF($B527="PARCELADO ATÉ 6X",$D527-($D527*TAXAS!$E$25))/6,IF($A527=TAXAS!$A$26,IF($B527="PARCELADO ATÉ 6X",$D527-($D527*TAXAS!$E$26))/6,IF($A527=TAXAS!$A$27,IF($B527="PARCELADO ATÉ 6X",$D527-($D527*TAXAS!$E$27))/6))))))))))))))))))))))))/1</f>
        <v>0</v>
      </c>
      <c r="I527" s="9">
        <f>IF($A527="VISA",IF($B527="PARCELADO ATÉ 12X",$D527-(D527*TAXAS!$F$4))/12,IF($A527="MASTER",IF($B527="PARCELADO ATÉ 12X",$D527-(D527*TAXAS!$F$5))/12,IF($A527="ELO",IF($B527="PARCELADO ATÉ 12X",$D527-(D527*TAXAS!$F$6))/12,IF($A527="HIPERCARD",IF($B527="PARCELADO ATÉ 12X",$D527-(D527*TAXAS!$F$7))/12,IF($A527="DINERS",IF($B527="PARCELADO ATÉ 12X",$D527-(D527*TAXAS!$F$8))/12,IF($A527="AMERICA EXPRESS",IF($B527="PARCELADO ATÉ 12X",$D527-(D527*TAXAS!$F$9))/12,IF($A527=TAXAS!$A$10,IF($B527="PARCELADO ATÉ 12X",$D527-($D527*TAXAS!$F$10))/12,IF($A527=TAXAS!$A$11,IF($B527="PARCELADO ATÉ 12X",$D527-($D527*TAXAS!$F$11))/12,IF($A527=TAXAS!$A$12,IF($B527="PARCELADO ATÉ 12X",$D527-($D527*TAXAS!$F$12))/12,IF($A527=TAXAS!$A$13,IF($B527="PARCELADO ATÉ 12X",$D527-($D527*TAXAS!$F$13))/12,IF($A527=TAXAS!$A$14,IF($B527="PARCELADO ATÉ 12X",$D527-($D527*TAXAS!$F$14))/12,IF($A527=TAXAS!$A$15,IF($B527="PARCELADO ATÉ 12X",$D527-($D527*TAXAS!$F$15))/12,IF($A527=TAXAS!$A$16,IF($B527="PARCELADO ATÉ 12X",$D527-($D527*TAXAS!$F$16))/12,IF($A527=TAXAS!$A$17,IF($B527="PARCELADO ATÉ 12X",$D527-($D527*TAXAS!$F$17))/12,IF($A527=TAXAS!$A$18,IF($B527="PARCELADO ATÉ 12X",$D527-($D527*TAXAS!$F$18))/12,IF($A527=TAXAS!$A$19,IF($B527="PARCELADO ATÉ 12X",$D527-($D527*TAXAS!$F$19))/12,IF($A527=TAXAS!$A$20,IF($B527="PARCELADO ATÉ 12X",$D527-($D527*TAXAS!$F$20))/12,IF($A527=TAXAS!$A$21,IF($B527="PARCELADO ATÉ 12X",$D527-($D527*TAXAS!$F$21))/12,IF($A527=TAXAS!$A$22,IF($B527="PARCELADO ATÉ 12X",$D527-($D527*TAXAS!$F$22))/12,IF($A527=TAXAS!$A$23,IF($B527="PARCELADO ATÉ 12X",$D527-($D527*TAXAS!$F$23))/12,IF($A527=TAXAS!$A$24,IF($B527="PARCELADO ATÉ 12X",$D527-($D527*TAXAS!$F$24))/12,IF($A527=TAXAS!$A$25,IF($B527="PARCELADO ATÉ 12X",$D527-($D527*TAXAS!$F$25))/12,IF($A527=TAXAS!$A$26,IF($B527="PARCELADO ATÉ 12X",$D527-($D527*TAXAS!$F$26))/12,IF($A527=TAXAS!$A$27,IF($B527="PARCELADO ATÉ 12X",$D527-($D527*TAXAS!$F$27))/12))))))))))))))))))))))))/1</f>
        <v>0</v>
      </c>
      <c r="J527" s="8">
        <f t="shared" si="0"/>
        <v>0</v>
      </c>
      <c r="K527" s="10" t="b">
        <f>IF($B527="PARCELADO ATÉ 3X",($D527-($D527*TAXAS!$D$4))-$J527)</f>
        <v>0</v>
      </c>
      <c r="L527" s="10" t="b">
        <f>IF($B527="PARCELADO ATÉ 6X",($D527-($D527*TAXAS!$E$4))-$J527)</f>
        <v>0</v>
      </c>
      <c r="M527" s="10" t="b">
        <f>IF($B527="PARCELADO ATÉ 12X",($D527-($D527*TAXAS!$F$4))-$J527)</f>
        <v>0</v>
      </c>
      <c r="N527" s="8">
        <f t="shared" si="1"/>
        <v>0</v>
      </c>
      <c r="O527" s="10">
        <f t="shared" si="2"/>
        <v>0</v>
      </c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spans="1:31" ht="15.75" customHeight="1" x14ac:dyDescent="0.2">
      <c r="A528" s="3"/>
      <c r="B528" s="5"/>
      <c r="C528" s="6"/>
      <c r="D528" s="42"/>
      <c r="E528" s="8">
        <f>IF($A528="VISA",IF($B528="DÉBITO",$D528-($D528*TAXAS!$B$4)),IF($A528="MASTER",IF($B528="DÉBITO",$D528-($D528*TAXAS!$B$5)),IF($A528="ELO", IF($B528="DÉBITO",$D528-($D528*TAXAS!$B$6)),IF($A528="HIPERCARD",IF($B528="DÉBITO",$D528-($D528*TAXAS!$B$7)),IF($A528="DINERS",IF($B528="DÉBITO",$D528-($D528*TAXAS!$B$8)),IF($A528="AMERICA EXPRESS",IF($B528="DÉBITO",$D528-($D528*TAXAS!$B$9)),IF($A528=TAXAS!$A$10,IF($B528="DÉBITO",$D528-($D528*TAXAS!$B$10)), IF($A528=TAXAS!$A$11,IF($B528="DÉBITO",$D528-($D528*TAXAS!$B$11)), IF($A528=TAXAS!$A$12,IF($B528="DÉBITO",$D528-($D528*TAXAS!$B$12)), IF($A528=TAXAS!$A$13,IF($B528="DÉBITO",$D528-($D528*TAXAS!$B$13)), IF($A528=TAXAS!$A$14,IF($B528="DÉBITO",$D528-($D528*TAXAS!$B$14)), IF($A528=TAXAS!$A$15,IF($B528="DÉBITO",$D528-($D528*TAXAS!$B$15)), IF($A528=TAXAS!$A$16,IF($B528="DÉBITO",$D528-($D528*TAXAS!$B$16)), IF($A528=TAXAS!$A$17,IF($B528="DÉBITO",$D528-($D528*TAXAS!$B$17)), IF($A528=TAXAS!$A$18,IF($B528="DÉBITO",$D528-($D528*TAXAS!$B$18)), IF($A528=TAXAS!$A$19,IF($B528="DÉBITO",$D528-($D528*TAXAS!$B$19)), IF($A528=TAXAS!$A$20,IF($B528="DÉBITO",$D528-($D528*TAXAS!$B$20)), IF($A528=TAXAS!$A$21,IF($B528="DÉBITO",$D528-($D528*TAXAS!$B$21)), IF($A528=TAXAS!$A$22,IF($B528="DÉBITO",$D528-($D528*TAXAS!$B$22)), IF($A528=TAXAS!$A$23,IF($B528="DÉBITO",$D528-($D528*TAXAS!$B$23)), IF($A528=TAXAS!$A$24,IF($B528="DÉBITO",$D528-($D528*TAXAS!$B$24)), IF($A528=TAXAS!$A$25,IF($B528="DÉBITO",$D528-($D528*TAXAS!$B$25)), IF($A528=TAXAS!$A$26,IF($B528="DÉBITO",$D528-($D528*TAXAS!$B$26)), IF($A528=TAXAS!$A$27,IF($B528="DÉBITO",$D528-($D528*TAXAS!$B$27))))))))))))))))))))))))))/1</f>
        <v>0</v>
      </c>
      <c r="F528" s="8">
        <f>IF($A528="VISA",IF($B528="CRÉDITO",$D528-($D528*TAXAS!$C$4)),IF($A528="MASTER",IF($B528="CRÉDITO",$D528-($D528*TAXAS!$C$5)),IF($A528="ELO", IF($B528="CRÉDITO",$D528-($D528*TAXAS!$C$6)),IF($A528="HIPERCARD",IF($B528="CRÉDITO",$D528-($D528*TAXAS!$C$7)),IF($A528="DINERS",IF($B528="CRÉDITO",$D528-($D528*TAXAS!$C$8)),IF($A528="AMERICA EXPRESS",IF($B528="CRÉDITO",$D528-($D528*TAXAS!$C$9)),IF($A528=TAXAS!$A$10,IF($B528="CRÉDITO",$D528-($D528*TAXAS!$C$10)), IF($A528=TAXAS!$A$11,IF($B528="CRÉDITO",$D528-($D528*TAXAS!$C$11)), IF($A528=TAXAS!$A$12,IF($B528="CRÉDITO",$D528-($D528*TAXAS!$C$12)), IF($A528=TAXAS!$A$13,IF($B528="CRÉDITO",$D528-($D528*TAXAS!$C$13)), IF($A528=TAXAS!$A$14,IF($B528="CRÉDITO",$D528-($D528*TAXAS!$C$14)), IF($A528=TAXAS!$A$15,IF($B528="CRÉDITO",$D528-($D528*TAXAS!$C$15)), IF($A528=TAXAS!$A$16,IF($B528="CRÉDITO",$D528-($D528*TAXAS!$C$16)), IF($A528=TAXAS!$A$17,IF($B528="CRÉDITO",$D528-($D528*TAXAS!$C$17)), IF($A528=TAXAS!$A$18,IF($B528="CRÉDITO",$D528-($D528*TAXAS!$C$18)), IF($A528=TAXAS!$A$19,IF($B528="CRÉDITO",$D528-($D528*TAXAS!$C$19)), IF($A528=TAXAS!$A$20,IF($B528="CRÉDITO",$D528-($D528*TAXAS!$C$20)), IF($A528=TAXAS!$A$21,IF($B528="CRÉDITO",$D528-($D528*TAXAS!$C$21)), IF($A528=TAXAS!$A$22,IF($B528="CRÉDITO",$D528-($D528*TAXAS!$C$22)), IF($A528=TAXAS!$A$23,IF($B528="CRÉDITO",$D528-($D528*TAXAS!$C$23)), IF($A528=TAXAS!$A$24,IF($B528="CRÉDITO",$D528-($D528*TAXAS!$C$24)), IF($A528=TAXAS!$A$25,IF($B528="CRÉDITO",$D528-($D528*TAXAS!$C$25)), IF($A528=TAXAS!$A$26,IF($B528="CRÉDITO",$D528-($D528*TAXAS!$C$26)), IF($A528=TAXAS!$A$27,IF($B528="CRÉDITO",$D528-($D528*TAXAS!$C$27))))))))))))))))))))))))))/1</f>
        <v>0</v>
      </c>
      <c r="G528" s="9">
        <f>IF($A528="VISA",IF($B528="PARCELADO ATÉ 3X",$D528-(D528*TAXAS!$D$4))/3,IF($A528="MASTER",IF($B528="PARCELADO ATÉ 3X",$D528-(D528*TAXAS!$D$5))/3,IF($A528="ELO",IF($B528="PARCELADO ATÉ 3X",$D528-(D528*TAXAS!$D$6))/3,IF($A528="HIPERCARD",IF($B528="PARCELADO ATÉ 3X",$D528-(D528*TAXAS!$D$7))/3,IF($A528="DINERS",IF($B528="PARCELADO ATÉ 3X",$D528-(D528*TAXAS!$D$8))/3,IF($A528="AMERICA EXPRESS",IF($B528="PARCELADO ATÉ 3X",$D528-(D528*TAXAS!$D$9))/3,IF($A528=TAXAS!$A$10,IF($B528="PARCELADO ATÉ 3X",$D528-($D528*TAXAS!$D$10))/3,IF($A528=TAXAS!$A$11,IF($B528="PARCELADO ATÉ 3X",$D528-($D528*TAXAS!$D$11))/3,IF($A528=TAXAS!$A$12,IF($B528="PARCELADO ATÉ 3X",$D528-($D528*TAXAS!$D$12))/3,IF($A528=TAXAS!$A$13,IF($B528="PARCELADO ATÉ 3X",$D528-($D528*TAXAS!$D$13))/3,IF($A528=TAXAS!$A$14,IF($B528="PARCELADO ATÉ 3X",$D528-($D528*TAXAS!$D$14))/3,IF($A528=TAXAS!$A$15,IF($B528="PARCELADO ATÉ 3X",$D528-($D528*TAXAS!$D$15))/3,IF($A528=TAXAS!$A$16,IF($B528="PARCELADO ATÉ 3X",$D528-($D528*TAXAS!$D$16))/3,IF($A528=TAXAS!$A$17,IF($B528="PARCELADO ATÉ 3X",$D528-($D528*TAXAS!$D$17))/3,IF($A528=TAXAS!$A$18,IF($B528="PARCELADO ATÉ 3X",$D528-($D528*TAXAS!$D$18))/3,IF($A528=TAXAS!$A$19,IF($B528="PARCELADO ATÉ 3X",$D528-($D528*TAXAS!$D$19))/3,IF($A528=TAXAS!$A$20,IF($B528="PARCELADO ATÉ 3X",$D528-($D528*TAXAS!$D$20))/3,IF($A528=TAXAS!$A$21,IF($B528="PARCELADO ATÉ 3X",$D528-($D528*TAXAS!$D$21))/3,IF($A528=TAXAS!$A$22,IF($B528="PARCELADO ATÉ 3X",$D528-($D528*TAXAS!$D$22))/3,IF($A528=TAXAS!$A$23,IF($B528="PARCELADO ATÉ 3X",$D528-($D528*TAXAS!$D$23))/3,IF($A528=TAXAS!$A$24,IF($B528="PARCELADO ATÉ 3X",$D528-($D528*TAXAS!$D$24))/3,IF($A528=TAXAS!$A$25,IF($B528="PARCELADO ATÉ 3X",$D528-($D528*TAXAS!$D$25))/3,IF($A528=TAXAS!$A$26,IF($B528="PARCELADO ATÉ 3X",$D528-($D528*TAXAS!$D$26))/3,IF($A528=TAXAS!$A$27,IF($B528="PARCELADO ATÉ 3X",$D528-($D528*TAXAS!$D$27))/3))))))))))))))))))))))))/1</f>
        <v>0</v>
      </c>
      <c r="H528" s="9">
        <f>IF($A528="VISA",IF($B528="PARCELADO ATÉ 6X",$D528-(D528*TAXAS!$E$4))/6,IF($A528="MASTER",IF($B528="PARCELADO ATÉ 6X",$D528-(D528*TAXAS!$E$5))/6,IF($A528="ELO",IF($B528="PARCELADO ATÉ 6X",$D528-(D528*TAXAS!$E$6))/6,IF($A528="HIPERCARD",IF($B528="PARCELADO ATÉ 6X",$D528-(D528*TAXAS!$E$7))/6,IF($A528="DINERS",IF($B528="PARCELADO ATÉ 6X",$D528-(D528*TAXAS!$E$8))/6,IF($A528="AMERICA EXPRESS",IF($B528="PARCELADO ATÉ 6X",$D528-(D528*TAXAS!$E$9))/6,IF($A528=TAXAS!$A$10,IF($B528="PARCELADO ATÉ 6X",$D528-($D528*TAXAS!$E$10))/6,IF($A528=TAXAS!$A$11,IF($B528="PARCELADO ATÉ 6X",$D528-($D528*TAXAS!$E$11))/6,IF($A528=TAXAS!$A$12,IF($B528="PARCELADO ATÉ 6X",$D528-($D528*TAXAS!$E$12))/6,IF($A528=TAXAS!$A$13,IF($B528="PARCELADO ATÉ 6X",$D528-($D528*TAXAS!$E$13))/6,IF($A528=TAXAS!$A$14,IF($B528="PARCELADO ATÉ 6X",$D528-($D528*TAXAS!$E$14))/6,IF($A528=TAXAS!$A$15,IF($B528="PARCELADO ATÉ 6X",$D528-($D528*TAXAS!$E$15))/6,IF($A528=TAXAS!$A$16,IF($B528="PARCELADO ATÉ 6X",$D528-($D528*TAXAS!$E$16))/6,IF($A528=TAXAS!$A$17,IF($B528="PARCELADO ATÉ 6X",$D528-($D528*TAXAS!$E$17))/6,IF($A528=TAXAS!$A$18,IF($B528="PARCELADO ATÉ 6X",$D528-($D528*TAXAS!$E$18))/6,IF($A528=TAXAS!$A$19,IF($B528="PARCELADO ATÉ 6X",$D528-($D528*TAXAS!$E$19))/6,IF($A528=TAXAS!$A$20,IF($B528="PARCELADO ATÉ 6X",$D528-($D528*TAXAS!$E$20))/6,IF($A528=TAXAS!$A$21,IF($B528="PARCELADO ATÉ 6X",$D528-($D528*TAXAS!$E$21))/6,IF($A528=TAXAS!$A$22,IF($B528="PARCELADO ATÉ 6X",$D528-($D528*TAXAS!$E$22))/6,IF($A528=TAXAS!$A$23,IF($B528="PARCELADO ATÉ 6X",$D528-($D528*TAXAS!$E$23))/6,IF($A528=TAXAS!$A$24,IF($B528="PARCELADO ATÉ 6X",$D528-($D528*TAXAS!$E$24))/6,IF($A528=TAXAS!$A$25,IF($B528="PARCELADO ATÉ 6X",$D528-($D528*TAXAS!$E$25))/6,IF($A528=TAXAS!$A$26,IF($B528="PARCELADO ATÉ 6X",$D528-($D528*TAXAS!$E$26))/6,IF($A528=TAXAS!$A$27,IF($B528="PARCELADO ATÉ 6X",$D528-($D528*TAXAS!$E$27))/6))))))))))))))))))))))))/1</f>
        <v>0</v>
      </c>
      <c r="I528" s="9">
        <f>IF($A528="VISA",IF($B528="PARCELADO ATÉ 12X",$D528-(D528*TAXAS!$F$4))/12,IF($A528="MASTER",IF($B528="PARCELADO ATÉ 12X",$D528-(D528*TAXAS!$F$5))/12,IF($A528="ELO",IF($B528="PARCELADO ATÉ 12X",$D528-(D528*TAXAS!$F$6))/12,IF($A528="HIPERCARD",IF($B528="PARCELADO ATÉ 12X",$D528-(D528*TAXAS!$F$7))/12,IF($A528="DINERS",IF($B528="PARCELADO ATÉ 12X",$D528-(D528*TAXAS!$F$8))/12,IF($A528="AMERICA EXPRESS",IF($B528="PARCELADO ATÉ 12X",$D528-(D528*TAXAS!$F$9))/12,IF($A528=TAXAS!$A$10,IF($B528="PARCELADO ATÉ 12X",$D528-($D528*TAXAS!$F$10))/12,IF($A528=TAXAS!$A$11,IF($B528="PARCELADO ATÉ 12X",$D528-($D528*TAXAS!$F$11))/12,IF($A528=TAXAS!$A$12,IF($B528="PARCELADO ATÉ 12X",$D528-($D528*TAXAS!$F$12))/12,IF($A528=TAXAS!$A$13,IF($B528="PARCELADO ATÉ 12X",$D528-($D528*TAXAS!$F$13))/12,IF($A528=TAXAS!$A$14,IF($B528="PARCELADO ATÉ 12X",$D528-($D528*TAXAS!$F$14))/12,IF($A528=TAXAS!$A$15,IF($B528="PARCELADO ATÉ 12X",$D528-($D528*TAXAS!$F$15))/12,IF($A528=TAXAS!$A$16,IF($B528="PARCELADO ATÉ 12X",$D528-($D528*TAXAS!$F$16))/12,IF($A528=TAXAS!$A$17,IF($B528="PARCELADO ATÉ 12X",$D528-($D528*TAXAS!$F$17))/12,IF($A528=TAXAS!$A$18,IF($B528="PARCELADO ATÉ 12X",$D528-($D528*TAXAS!$F$18))/12,IF($A528=TAXAS!$A$19,IF($B528="PARCELADO ATÉ 12X",$D528-($D528*TAXAS!$F$19))/12,IF($A528=TAXAS!$A$20,IF($B528="PARCELADO ATÉ 12X",$D528-($D528*TAXAS!$F$20))/12,IF($A528=TAXAS!$A$21,IF($B528="PARCELADO ATÉ 12X",$D528-($D528*TAXAS!$F$21))/12,IF($A528=TAXAS!$A$22,IF($B528="PARCELADO ATÉ 12X",$D528-($D528*TAXAS!$F$22))/12,IF($A528=TAXAS!$A$23,IF($B528="PARCELADO ATÉ 12X",$D528-($D528*TAXAS!$F$23))/12,IF($A528=TAXAS!$A$24,IF($B528="PARCELADO ATÉ 12X",$D528-($D528*TAXAS!$F$24))/12,IF($A528=TAXAS!$A$25,IF($B528="PARCELADO ATÉ 12X",$D528-($D528*TAXAS!$F$25))/12,IF($A528=TAXAS!$A$26,IF($B528="PARCELADO ATÉ 12X",$D528-($D528*TAXAS!$F$26))/12,IF($A528=TAXAS!$A$27,IF($B528="PARCELADO ATÉ 12X",$D528-($D528*TAXAS!$F$27))/12))))))))))))))))))))))))/1</f>
        <v>0</v>
      </c>
      <c r="J528" s="8">
        <f t="shared" si="0"/>
        <v>0</v>
      </c>
      <c r="K528" s="10" t="b">
        <f>IF($B528="PARCELADO ATÉ 3X",($D528-($D528*TAXAS!$D$4))-$J528)</f>
        <v>0</v>
      </c>
      <c r="L528" s="10" t="b">
        <f>IF($B528="PARCELADO ATÉ 6X",($D528-($D528*TAXAS!$E$4))-$J528)</f>
        <v>0</v>
      </c>
      <c r="M528" s="10" t="b">
        <f>IF($B528="PARCELADO ATÉ 12X",($D528-($D528*TAXAS!$F$4))-$J528)</f>
        <v>0</v>
      </c>
      <c r="N528" s="8">
        <f t="shared" si="1"/>
        <v>0</v>
      </c>
      <c r="O528" s="10">
        <f t="shared" si="2"/>
        <v>0</v>
      </c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spans="1:31" ht="15.75" customHeight="1" x14ac:dyDescent="0.2">
      <c r="A529" s="3"/>
      <c r="B529" s="5"/>
      <c r="C529" s="6"/>
      <c r="D529" s="42"/>
      <c r="E529" s="8">
        <f>IF($A529="VISA",IF($B529="DÉBITO",$D529-($D529*TAXAS!$B$4)),IF($A529="MASTER",IF($B529="DÉBITO",$D529-($D529*TAXAS!$B$5)),IF($A529="ELO", IF($B529="DÉBITO",$D529-($D529*TAXAS!$B$6)),IF($A529="HIPERCARD",IF($B529="DÉBITO",$D529-($D529*TAXAS!$B$7)),IF($A529="DINERS",IF($B529="DÉBITO",$D529-($D529*TAXAS!$B$8)),IF($A529="AMERICA EXPRESS",IF($B529="DÉBITO",$D529-($D529*TAXAS!$B$9)),IF($A529=TAXAS!$A$10,IF($B529="DÉBITO",$D529-($D529*TAXAS!$B$10)), IF($A529=TAXAS!$A$11,IF($B529="DÉBITO",$D529-($D529*TAXAS!$B$11)), IF($A529=TAXAS!$A$12,IF($B529="DÉBITO",$D529-($D529*TAXAS!$B$12)), IF($A529=TAXAS!$A$13,IF($B529="DÉBITO",$D529-($D529*TAXAS!$B$13)), IF($A529=TAXAS!$A$14,IF($B529="DÉBITO",$D529-($D529*TAXAS!$B$14)), IF($A529=TAXAS!$A$15,IF($B529="DÉBITO",$D529-($D529*TAXAS!$B$15)), IF($A529=TAXAS!$A$16,IF($B529="DÉBITO",$D529-($D529*TAXAS!$B$16)), IF($A529=TAXAS!$A$17,IF($B529="DÉBITO",$D529-($D529*TAXAS!$B$17)), IF($A529=TAXAS!$A$18,IF($B529="DÉBITO",$D529-($D529*TAXAS!$B$18)), IF($A529=TAXAS!$A$19,IF($B529="DÉBITO",$D529-($D529*TAXAS!$B$19)), IF($A529=TAXAS!$A$20,IF($B529="DÉBITO",$D529-($D529*TAXAS!$B$20)), IF($A529=TAXAS!$A$21,IF($B529="DÉBITO",$D529-($D529*TAXAS!$B$21)), IF($A529=TAXAS!$A$22,IF($B529="DÉBITO",$D529-($D529*TAXAS!$B$22)), IF($A529=TAXAS!$A$23,IF($B529="DÉBITO",$D529-($D529*TAXAS!$B$23)), IF($A529=TAXAS!$A$24,IF($B529="DÉBITO",$D529-($D529*TAXAS!$B$24)), IF($A529=TAXAS!$A$25,IF($B529="DÉBITO",$D529-($D529*TAXAS!$B$25)), IF($A529=TAXAS!$A$26,IF($B529="DÉBITO",$D529-($D529*TAXAS!$B$26)), IF($A529=TAXAS!$A$27,IF($B529="DÉBITO",$D529-($D529*TAXAS!$B$27))))))))))))))))))))))))))/1</f>
        <v>0</v>
      </c>
      <c r="F529" s="8">
        <f>IF($A529="VISA",IF($B529="CRÉDITO",$D529-($D529*TAXAS!$C$4)),IF($A529="MASTER",IF($B529="CRÉDITO",$D529-($D529*TAXAS!$C$5)),IF($A529="ELO", IF($B529="CRÉDITO",$D529-($D529*TAXAS!$C$6)),IF($A529="HIPERCARD",IF($B529="CRÉDITO",$D529-($D529*TAXAS!$C$7)),IF($A529="DINERS",IF($B529="CRÉDITO",$D529-($D529*TAXAS!$C$8)),IF($A529="AMERICA EXPRESS",IF($B529="CRÉDITO",$D529-($D529*TAXAS!$C$9)),IF($A529=TAXAS!$A$10,IF($B529="CRÉDITO",$D529-($D529*TAXAS!$C$10)), IF($A529=TAXAS!$A$11,IF($B529="CRÉDITO",$D529-($D529*TAXAS!$C$11)), IF($A529=TAXAS!$A$12,IF($B529="CRÉDITO",$D529-($D529*TAXAS!$C$12)), IF($A529=TAXAS!$A$13,IF($B529="CRÉDITO",$D529-($D529*TAXAS!$C$13)), IF($A529=TAXAS!$A$14,IF($B529="CRÉDITO",$D529-($D529*TAXAS!$C$14)), IF($A529=TAXAS!$A$15,IF($B529="CRÉDITO",$D529-($D529*TAXAS!$C$15)), IF($A529=TAXAS!$A$16,IF($B529="CRÉDITO",$D529-($D529*TAXAS!$C$16)), IF($A529=TAXAS!$A$17,IF($B529="CRÉDITO",$D529-($D529*TAXAS!$C$17)), IF($A529=TAXAS!$A$18,IF($B529="CRÉDITO",$D529-($D529*TAXAS!$C$18)), IF($A529=TAXAS!$A$19,IF($B529="CRÉDITO",$D529-($D529*TAXAS!$C$19)), IF($A529=TAXAS!$A$20,IF($B529="CRÉDITO",$D529-($D529*TAXAS!$C$20)), IF($A529=TAXAS!$A$21,IF($B529="CRÉDITO",$D529-($D529*TAXAS!$C$21)), IF($A529=TAXAS!$A$22,IF($B529="CRÉDITO",$D529-($D529*TAXAS!$C$22)), IF($A529=TAXAS!$A$23,IF($B529="CRÉDITO",$D529-($D529*TAXAS!$C$23)), IF($A529=TAXAS!$A$24,IF($B529="CRÉDITO",$D529-($D529*TAXAS!$C$24)), IF($A529=TAXAS!$A$25,IF($B529="CRÉDITO",$D529-($D529*TAXAS!$C$25)), IF($A529=TAXAS!$A$26,IF($B529="CRÉDITO",$D529-($D529*TAXAS!$C$26)), IF($A529=TAXAS!$A$27,IF($B529="CRÉDITO",$D529-($D529*TAXAS!$C$27))))))))))))))))))))))))))/1</f>
        <v>0</v>
      </c>
      <c r="G529" s="9">
        <f>IF($A529="VISA",IF($B529="PARCELADO ATÉ 3X",$D529-(D529*TAXAS!$D$4))/3,IF($A529="MASTER",IF($B529="PARCELADO ATÉ 3X",$D529-(D529*TAXAS!$D$5))/3,IF($A529="ELO",IF($B529="PARCELADO ATÉ 3X",$D529-(D529*TAXAS!$D$6))/3,IF($A529="HIPERCARD",IF($B529="PARCELADO ATÉ 3X",$D529-(D529*TAXAS!$D$7))/3,IF($A529="DINERS",IF($B529="PARCELADO ATÉ 3X",$D529-(D529*TAXAS!$D$8))/3,IF($A529="AMERICA EXPRESS",IF($B529="PARCELADO ATÉ 3X",$D529-(D529*TAXAS!$D$9))/3,IF($A529=TAXAS!$A$10,IF($B529="PARCELADO ATÉ 3X",$D529-($D529*TAXAS!$D$10))/3,IF($A529=TAXAS!$A$11,IF($B529="PARCELADO ATÉ 3X",$D529-($D529*TAXAS!$D$11))/3,IF($A529=TAXAS!$A$12,IF($B529="PARCELADO ATÉ 3X",$D529-($D529*TAXAS!$D$12))/3,IF($A529=TAXAS!$A$13,IF($B529="PARCELADO ATÉ 3X",$D529-($D529*TAXAS!$D$13))/3,IF($A529=TAXAS!$A$14,IF($B529="PARCELADO ATÉ 3X",$D529-($D529*TAXAS!$D$14))/3,IF($A529=TAXAS!$A$15,IF($B529="PARCELADO ATÉ 3X",$D529-($D529*TAXAS!$D$15))/3,IF($A529=TAXAS!$A$16,IF($B529="PARCELADO ATÉ 3X",$D529-($D529*TAXAS!$D$16))/3,IF($A529=TAXAS!$A$17,IF($B529="PARCELADO ATÉ 3X",$D529-($D529*TAXAS!$D$17))/3,IF($A529=TAXAS!$A$18,IF($B529="PARCELADO ATÉ 3X",$D529-($D529*TAXAS!$D$18))/3,IF($A529=TAXAS!$A$19,IF($B529="PARCELADO ATÉ 3X",$D529-($D529*TAXAS!$D$19))/3,IF($A529=TAXAS!$A$20,IF($B529="PARCELADO ATÉ 3X",$D529-($D529*TAXAS!$D$20))/3,IF($A529=TAXAS!$A$21,IF($B529="PARCELADO ATÉ 3X",$D529-($D529*TAXAS!$D$21))/3,IF($A529=TAXAS!$A$22,IF($B529="PARCELADO ATÉ 3X",$D529-($D529*TAXAS!$D$22))/3,IF($A529=TAXAS!$A$23,IF($B529="PARCELADO ATÉ 3X",$D529-($D529*TAXAS!$D$23))/3,IF($A529=TAXAS!$A$24,IF($B529="PARCELADO ATÉ 3X",$D529-($D529*TAXAS!$D$24))/3,IF($A529=TAXAS!$A$25,IF($B529="PARCELADO ATÉ 3X",$D529-($D529*TAXAS!$D$25))/3,IF($A529=TAXAS!$A$26,IF($B529="PARCELADO ATÉ 3X",$D529-($D529*TAXAS!$D$26))/3,IF($A529=TAXAS!$A$27,IF($B529="PARCELADO ATÉ 3X",$D529-($D529*TAXAS!$D$27))/3))))))))))))))))))))))))/1</f>
        <v>0</v>
      </c>
      <c r="H529" s="9">
        <f>IF($A529="VISA",IF($B529="PARCELADO ATÉ 6X",$D529-(D529*TAXAS!$E$4))/6,IF($A529="MASTER",IF($B529="PARCELADO ATÉ 6X",$D529-(D529*TAXAS!$E$5))/6,IF($A529="ELO",IF($B529="PARCELADO ATÉ 6X",$D529-(D529*TAXAS!$E$6))/6,IF($A529="HIPERCARD",IF($B529="PARCELADO ATÉ 6X",$D529-(D529*TAXAS!$E$7))/6,IF($A529="DINERS",IF($B529="PARCELADO ATÉ 6X",$D529-(D529*TAXAS!$E$8))/6,IF($A529="AMERICA EXPRESS",IF($B529="PARCELADO ATÉ 6X",$D529-(D529*TAXAS!$E$9))/6,IF($A529=TAXAS!$A$10,IF($B529="PARCELADO ATÉ 6X",$D529-($D529*TAXAS!$E$10))/6,IF($A529=TAXAS!$A$11,IF($B529="PARCELADO ATÉ 6X",$D529-($D529*TAXAS!$E$11))/6,IF($A529=TAXAS!$A$12,IF($B529="PARCELADO ATÉ 6X",$D529-($D529*TAXAS!$E$12))/6,IF($A529=TAXAS!$A$13,IF($B529="PARCELADO ATÉ 6X",$D529-($D529*TAXAS!$E$13))/6,IF($A529=TAXAS!$A$14,IF($B529="PARCELADO ATÉ 6X",$D529-($D529*TAXAS!$E$14))/6,IF($A529=TAXAS!$A$15,IF($B529="PARCELADO ATÉ 6X",$D529-($D529*TAXAS!$E$15))/6,IF($A529=TAXAS!$A$16,IF($B529="PARCELADO ATÉ 6X",$D529-($D529*TAXAS!$E$16))/6,IF($A529=TAXAS!$A$17,IF($B529="PARCELADO ATÉ 6X",$D529-($D529*TAXAS!$E$17))/6,IF($A529=TAXAS!$A$18,IF($B529="PARCELADO ATÉ 6X",$D529-($D529*TAXAS!$E$18))/6,IF($A529=TAXAS!$A$19,IF($B529="PARCELADO ATÉ 6X",$D529-($D529*TAXAS!$E$19))/6,IF($A529=TAXAS!$A$20,IF($B529="PARCELADO ATÉ 6X",$D529-($D529*TAXAS!$E$20))/6,IF($A529=TAXAS!$A$21,IF($B529="PARCELADO ATÉ 6X",$D529-($D529*TAXAS!$E$21))/6,IF($A529=TAXAS!$A$22,IF($B529="PARCELADO ATÉ 6X",$D529-($D529*TAXAS!$E$22))/6,IF($A529=TAXAS!$A$23,IF($B529="PARCELADO ATÉ 6X",$D529-($D529*TAXAS!$E$23))/6,IF($A529=TAXAS!$A$24,IF($B529="PARCELADO ATÉ 6X",$D529-($D529*TAXAS!$E$24))/6,IF($A529=TAXAS!$A$25,IF($B529="PARCELADO ATÉ 6X",$D529-($D529*TAXAS!$E$25))/6,IF($A529=TAXAS!$A$26,IF($B529="PARCELADO ATÉ 6X",$D529-($D529*TAXAS!$E$26))/6,IF($A529=TAXAS!$A$27,IF($B529="PARCELADO ATÉ 6X",$D529-($D529*TAXAS!$E$27))/6))))))))))))))))))))))))/1</f>
        <v>0</v>
      </c>
      <c r="I529" s="9">
        <f>IF($A529="VISA",IF($B529="PARCELADO ATÉ 12X",$D529-(D529*TAXAS!$F$4))/12,IF($A529="MASTER",IF($B529="PARCELADO ATÉ 12X",$D529-(D529*TAXAS!$F$5))/12,IF($A529="ELO",IF($B529="PARCELADO ATÉ 12X",$D529-(D529*TAXAS!$F$6))/12,IF($A529="HIPERCARD",IF($B529="PARCELADO ATÉ 12X",$D529-(D529*TAXAS!$F$7))/12,IF($A529="DINERS",IF($B529="PARCELADO ATÉ 12X",$D529-(D529*TAXAS!$F$8))/12,IF($A529="AMERICA EXPRESS",IF($B529="PARCELADO ATÉ 12X",$D529-(D529*TAXAS!$F$9))/12,IF($A529=TAXAS!$A$10,IF($B529="PARCELADO ATÉ 12X",$D529-($D529*TAXAS!$F$10))/12,IF($A529=TAXAS!$A$11,IF($B529="PARCELADO ATÉ 12X",$D529-($D529*TAXAS!$F$11))/12,IF($A529=TAXAS!$A$12,IF($B529="PARCELADO ATÉ 12X",$D529-($D529*TAXAS!$F$12))/12,IF($A529=TAXAS!$A$13,IF($B529="PARCELADO ATÉ 12X",$D529-($D529*TAXAS!$F$13))/12,IF($A529=TAXAS!$A$14,IF($B529="PARCELADO ATÉ 12X",$D529-($D529*TAXAS!$F$14))/12,IF($A529=TAXAS!$A$15,IF($B529="PARCELADO ATÉ 12X",$D529-($D529*TAXAS!$F$15))/12,IF($A529=TAXAS!$A$16,IF($B529="PARCELADO ATÉ 12X",$D529-($D529*TAXAS!$F$16))/12,IF($A529=TAXAS!$A$17,IF($B529="PARCELADO ATÉ 12X",$D529-($D529*TAXAS!$F$17))/12,IF($A529=TAXAS!$A$18,IF($B529="PARCELADO ATÉ 12X",$D529-($D529*TAXAS!$F$18))/12,IF($A529=TAXAS!$A$19,IF($B529="PARCELADO ATÉ 12X",$D529-($D529*TAXAS!$F$19))/12,IF($A529=TAXAS!$A$20,IF($B529="PARCELADO ATÉ 12X",$D529-($D529*TAXAS!$F$20))/12,IF($A529=TAXAS!$A$21,IF($B529="PARCELADO ATÉ 12X",$D529-($D529*TAXAS!$F$21))/12,IF($A529=TAXAS!$A$22,IF($B529="PARCELADO ATÉ 12X",$D529-($D529*TAXAS!$F$22))/12,IF($A529=TAXAS!$A$23,IF($B529="PARCELADO ATÉ 12X",$D529-($D529*TAXAS!$F$23))/12,IF($A529=TAXAS!$A$24,IF($B529="PARCELADO ATÉ 12X",$D529-($D529*TAXAS!$F$24))/12,IF($A529=TAXAS!$A$25,IF($B529="PARCELADO ATÉ 12X",$D529-($D529*TAXAS!$F$25))/12,IF($A529=TAXAS!$A$26,IF($B529="PARCELADO ATÉ 12X",$D529-($D529*TAXAS!$F$26))/12,IF($A529=TAXAS!$A$27,IF($B529="PARCELADO ATÉ 12X",$D529-($D529*TAXAS!$F$27))/12))))))))))))))))))))))))/1</f>
        <v>0</v>
      </c>
      <c r="J529" s="8">
        <f t="shared" si="0"/>
        <v>0</v>
      </c>
      <c r="K529" s="10" t="b">
        <f>IF($B529="PARCELADO ATÉ 3X",($D529-($D529*TAXAS!$D$4))-$J529)</f>
        <v>0</v>
      </c>
      <c r="L529" s="10" t="b">
        <f>IF($B529="PARCELADO ATÉ 6X",($D529-($D529*TAXAS!$E$4))-$J529)</f>
        <v>0</v>
      </c>
      <c r="M529" s="10" t="b">
        <f>IF($B529="PARCELADO ATÉ 12X",($D529-($D529*TAXAS!$F$4))-$J529)</f>
        <v>0</v>
      </c>
      <c r="N529" s="8">
        <f t="shared" si="1"/>
        <v>0</v>
      </c>
      <c r="O529" s="10">
        <f t="shared" si="2"/>
        <v>0</v>
      </c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spans="1:31" ht="15.75" customHeight="1" x14ac:dyDescent="0.2">
      <c r="A530" s="3"/>
      <c r="B530" s="5"/>
      <c r="C530" s="6"/>
      <c r="D530" s="42"/>
      <c r="E530" s="8">
        <f>IF($A530="VISA",IF($B530="DÉBITO",$D530-($D530*TAXAS!$B$4)),IF($A530="MASTER",IF($B530="DÉBITO",$D530-($D530*TAXAS!$B$5)),IF($A530="ELO", IF($B530="DÉBITO",$D530-($D530*TAXAS!$B$6)),IF($A530="HIPERCARD",IF($B530="DÉBITO",$D530-($D530*TAXAS!$B$7)),IF($A530="DINERS",IF($B530="DÉBITO",$D530-($D530*TAXAS!$B$8)),IF($A530="AMERICA EXPRESS",IF($B530="DÉBITO",$D530-($D530*TAXAS!$B$9)),IF($A530=TAXAS!$A$10,IF($B530="DÉBITO",$D530-($D530*TAXAS!$B$10)), IF($A530=TAXAS!$A$11,IF($B530="DÉBITO",$D530-($D530*TAXAS!$B$11)), IF($A530=TAXAS!$A$12,IF($B530="DÉBITO",$D530-($D530*TAXAS!$B$12)), IF($A530=TAXAS!$A$13,IF($B530="DÉBITO",$D530-($D530*TAXAS!$B$13)), IF($A530=TAXAS!$A$14,IF($B530="DÉBITO",$D530-($D530*TAXAS!$B$14)), IF($A530=TAXAS!$A$15,IF($B530="DÉBITO",$D530-($D530*TAXAS!$B$15)), IF($A530=TAXAS!$A$16,IF($B530="DÉBITO",$D530-($D530*TAXAS!$B$16)), IF($A530=TAXAS!$A$17,IF($B530="DÉBITO",$D530-($D530*TAXAS!$B$17)), IF($A530=TAXAS!$A$18,IF($B530="DÉBITO",$D530-($D530*TAXAS!$B$18)), IF($A530=TAXAS!$A$19,IF($B530="DÉBITO",$D530-($D530*TAXAS!$B$19)), IF($A530=TAXAS!$A$20,IF($B530="DÉBITO",$D530-($D530*TAXAS!$B$20)), IF($A530=TAXAS!$A$21,IF($B530="DÉBITO",$D530-($D530*TAXAS!$B$21)), IF($A530=TAXAS!$A$22,IF($B530="DÉBITO",$D530-($D530*TAXAS!$B$22)), IF($A530=TAXAS!$A$23,IF($B530="DÉBITO",$D530-($D530*TAXAS!$B$23)), IF($A530=TAXAS!$A$24,IF($B530="DÉBITO",$D530-($D530*TAXAS!$B$24)), IF($A530=TAXAS!$A$25,IF($B530="DÉBITO",$D530-($D530*TAXAS!$B$25)), IF($A530=TAXAS!$A$26,IF($B530="DÉBITO",$D530-($D530*TAXAS!$B$26)), IF($A530=TAXAS!$A$27,IF($B530="DÉBITO",$D530-($D530*TAXAS!$B$27))))))))))))))))))))))))))/1</f>
        <v>0</v>
      </c>
      <c r="F530" s="8">
        <f>IF($A530="VISA",IF($B530="CRÉDITO",$D530-($D530*TAXAS!$C$4)),IF($A530="MASTER",IF($B530="CRÉDITO",$D530-($D530*TAXAS!$C$5)),IF($A530="ELO", IF($B530="CRÉDITO",$D530-($D530*TAXAS!$C$6)),IF($A530="HIPERCARD",IF($B530="CRÉDITO",$D530-($D530*TAXAS!$C$7)),IF($A530="DINERS",IF($B530="CRÉDITO",$D530-($D530*TAXAS!$C$8)),IF($A530="AMERICA EXPRESS",IF($B530="CRÉDITO",$D530-($D530*TAXAS!$C$9)),IF($A530=TAXAS!$A$10,IF($B530="CRÉDITO",$D530-($D530*TAXAS!$C$10)), IF($A530=TAXAS!$A$11,IF($B530="CRÉDITO",$D530-($D530*TAXAS!$C$11)), IF($A530=TAXAS!$A$12,IF($B530="CRÉDITO",$D530-($D530*TAXAS!$C$12)), IF($A530=TAXAS!$A$13,IF($B530="CRÉDITO",$D530-($D530*TAXAS!$C$13)), IF($A530=TAXAS!$A$14,IF($B530="CRÉDITO",$D530-($D530*TAXAS!$C$14)), IF($A530=TAXAS!$A$15,IF($B530="CRÉDITO",$D530-($D530*TAXAS!$C$15)), IF($A530=TAXAS!$A$16,IF($B530="CRÉDITO",$D530-($D530*TAXAS!$C$16)), IF($A530=TAXAS!$A$17,IF($B530="CRÉDITO",$D530-($D530*TAXAS!$C$17)), IF($A530=TAXAS!$A$18,IF($B530="CRÉDITO",$D530-($D530*TAXAS!$C$18)), IF($A530=TAXAS!$A$19,IF($B530="CRÉDITO",$D530-($D530*TAXAS!$C$19)), IF($A530=TAXAS!$A$20,IF($B530="CRÉDITO",$D530-($D530*TAXAS!$C$20)), IF($A530=TAXAS!$A$21,IF($B530="CRÉDITO",$D530-($D530*TAXAS!$C$21)), IF($A530=TAXAS!$A$22,IF($B530="CRÉDITO",$D530-($D530*TAXAS!$C$22)), IF($A530=TAXAS!$A$23,IF($B530="CRÉDITO",$D530-($D530*TAXAS!$C$23)), IF($A530=TAXAS!$A$24,IF($B530="CRÉDITO",$D530-($D530*TAXAS!$C$24)), IF($A530=TAXAS!$A$25,IF($B530="CRÉDITO",$D530-($D530*TAXAS!$C$25)), IF($A530=TAXAS!$A$26,IF($B530="CRÉDITO",$D530-($D530*TAXAS!$C$26)), IF($A530=TAXAS!$A$27,IF($B530="CRÉDITO",$D530-($D530*TAXAS!$C$27))))))))))))))))))))))))))/1</f>
        <v>0</v>
      </c>
      <c r="G530" s="9">
        <f>IF($A530="VISA",IF($B530="PARCELADO ATÉ 3X",$D530-(D530*TAXAS!$D$4))/3,IF($A530="MASTER",IF($B530="PARCELADO ATÉ 3X",$D530-(D530*TAXAS!$D$5))/3,IF($A530="ELO",IF($B530="PARCELADO ATÉ 3X",$D530-(D530*TAXAS!$D$6))/3,IF($A530="HIPERCARD",IF($B530="PARCELADO ATÉ 3X",$D530-(D530*TAXAS!$D$7))/3,IF($A530="DINERS",IF($B530="PARCELADO ATÉ 3X",$D530-(D530*TAXAS!$D$8))/3,IF($A530="AMERICA EXPRESS",IF($B530="PARCELADO ATÉ 3X",$D530-(D530*TAXAS!$D$9))/3,IF($A530=TAXAS!$A$10,IF($B530="PARCELADO ATÉ 3X",$D530-($D530*TAXAS!$D$10))/3,IF($A530=TAXAS!$A$11,IF($B530="PARCELADO ATÉ 3X",$D530-($D530*TAXAS!$D$11))/3,IF($A530=TAXAS!$A$12,IF($B530="PARCELADO ATÉ 3X",$D530-($D530*TAXAS!$D$12))/3,IF($A530=TAXAS!$A$13,IF($B530="PARCELADO ATÉ 3X",$D530-($D530*TAXAS!$D$13))/3,IF($A530=TAXAS!$A$14,IF($B530="PARCELADO ATÉ 3X",$D530-($D530*TAXAS!$D$14))/3,IF($A530=TAXAS!$A$15,IF($B530="PARCELADO ATÉ 3X",$D530-($D530*TAXAS!$D$15))/3,IF($A530=TAXAS!$A$16,IF($B530="PARCELADO ATÉ 3X",$D530-($D530*TAXAS!$D$16))/3,IF($A530=TAXAS!$A$17,IF($B530="PARCELADO ATÉ 3X",$D530-($D530*TAXAS!$D$17))/3,IF($A530=TAXAS!$A$18,IF($B530="PARCELADO ATÉ 3X",$D530-($D530*TAXAS!$D$18))/3,IF($A530=TAXAS!$A$19,IF($B530="PARCELADO ATÉ 3X",$D530-($D530*TAXAS!$D$19))/3,IF($A530=TAXAS!$A$20,IF($B530="PARCELADO ATÉ 3X",$D530-($D530*TAXAS!$D$20))/3,IF($A530=TAXAS!$A$21,IF($B530="PARCELADO ATÉ 3X",$D530-($D530*TAXAS!$D$21))/3,IF($A530=TAXAS!$A$22,IF($B530="PARCELADO ATÉ 3X",$D530-($D530*TAXAS!$D$22))/3,IF($A530=TAXAS!$A$23,IF($B530="PARCELADO ATÉ 3X",$D530-($D530*TAXAS!$D$23))/3,IF($A530=TAXAS!$A$24,IF($B530="PARCELADO ATÉ 3X",$D530-($D530*TAXAS!$D$24))/3,IF($A530=TAXAS!$A$25,IF($B530="PARCELADO ATÉ 3X",$D530-($D530*TAXAS!$D$25))/3,IF($A530=TAXAS!$A$26,IF($B530="PARCELADO ATÉ 3X",$D530-($D530*TAXAS!$D$26))/3,IF($A530=TAXAS!$A$27,IF($B530="PARCELADO ATÉ 3X",$D530-($D530*TAXAS!$D$27))/3))))))))))))))))))))))))/1</f>
        <v>0</v>
      </c>
      <c r="H530" s="9">
        <f>IF($A530="VISA",IF($B530="PARCELADO ATÉ 6X",$D530-(D530*TAXAS!$E$4))/6,IF($A530="MASTER",IF($B530="PARCELADO ATÉ 6X",$D530-(D530*TAXAS!$E$5))/6,IF($A530="ELO",IF($B530="PARCELADO ATÉ 6X",$D530-(D530*TAXAS!$E$6))/6,IF($A530="HIPERCARD",IF($B530="PARCELADO ATÉ 6X",$D530-(D530*TAXAS!$E$7))/6,IF($A530="DINERS",IF($B530="PARCELADO ATÉ 6X",$D530-(D530*TAXAS!$E$8))/6,IF($A530="AMERICA EXPRESS",IF($B530="PARCELADO ATÉ 6X",$D530-(D530*TAXAS!$E$9))/6,IF($A530=TAXAS!$A$10,IF($B530="PARCELADO ATÉ 6X",$D530-($D530*TAXAS!$E$10))/6,IF($A530=TAXAS!$A$11,IF($B530="PARCELADO ATÉ 6X",$D530-($D530*TAXAS!$E$11))/6,IF($A530=TAXAS!$A$12,IF($B530="PARCELADO ATÉ 6X",$D530-($D530*TAXAS!$E$12))/6,IF($A530=TAXAS!$A$13,IF($B530="PARCELADO ATÉ 6X",$D530-($D530*TAXAS!$E$13))/6,IF($A530=TAXAS!$A$14,IF($B530="PARCELADO ATÉ 6X",$D530-($D530*TAXAS!$E$14))/6,IF($A530=TAXAS!$A$15,IF($B530="PARCELADO ATÉ 6X",$D530-($D530*TAXAS!$E$15))/6,IF($A530=TAXAS!$A$16,IF($B530="PARCELADO ATÉ 6X",$D530-($D530*TAXAS!$E$16))/6,IF($A530=TAXAS!$A$17,IF($B530="PARCELADO ATÉ 6X",$D530-($D530*TAXAS!$E$17))/6,IF($A530=TAXAS!$A$18,IF($B530="PARCELADO ATÉ 6X",$D530-($D530*TAXAS!$E$18))/6,IF($A530=TAXAS!$A$19,IF($B530="PARCELADO ATÉ 6X",$D530-($D530*TAXAS!$E$19))/6,IF($A530=TAXAS!$A$20,IF($B530="PARCELADO ATÉ 6X",$D530-($D530*TAXAS!$E$20))/6,IF($A530=TAXAS!$A$21,IF($B530="PARCELADO ATÉ 6X",$D530-($D530*TAXAS!$E$21))/6,IF($A530=TAXAS!$A$22,IF($B530="PARCELADO ATÉ 6X",$D530-($D530*TAXAS!$E$22))/6,IF($A530=TAXAS!$A$23,IF($B530="PARCELADO ATÉ 6X",$D530-($D530*TAXAS!$E$23))/6,IF($A530=TAXAS!$A$24,IF($B530="PARCELADO ATÉ 6X",$D530-($D530*TAXAS!$E$24))/6,IF($A530=TAXAS!$A$25,IF($B530="PARCELADO ATÉ 6X",$D530-($D530*TAXAS!$E$25))/6,IF($A530=TAXAS!$A$26,IF($B530="PARCELADO ATÉ 6X",$D530-($D530*TAXAS!$E$26))/6,IF($A530=TAXAS!$A$27,IF($B530="PARCELADO ATÉ 6X",$D530-($D530*TAXAS!$E$27))/6))))))))))))))))))))))))/1</f>
        <v>0</v>
      </c>
      <c r="I530" s="9">
        <f>IF($A530="VISA",IF($B530="PARCELADO ATÉ 12X",$D530-(D530*TAXAS!$F$4))/12,IF($A530="MASTER",IF($B530="PARCELADO ATÉ 12X",$D530-(D530*TAXAS!$F$5))/12,IF($A530="ELO",IF($B530="PARCELADO ATÉ 12X",$D530-(D530*TAXAS!$F$6))/12,IF($A530="HIPERCARD",IF($B530="PARCELADO ATÉ 12X",$D530-(D530*TAXAS!$F$7))/12,IF($A530="DINERS",IF($B530="PARCELADO ATÉ 12X",$D530-(D530*TAXAS!$F$8))/12,IF($A530="AMERICA EXPRESS",IF($B530="PARCELADO ATÉ 12X",$D530-(D530*TAXAS!$F$9))/12,IF($A530=TAXAS!$A$10,IF($B530="PARCELADO ATÉ 12X",$D530-($D530*TAXAS!$F$10))/12,IF($A530=TAXAS!$A$11,IF($B530="PARCELADO ATÉ 12X",$D530-($D530*TAXAS!$F$11))/12,IF($A530=TAXAS!$A$12,IF($B530="PARCELADO ATÉ 12X",$D530-($D530*TAXAS!$F$12))/12,IF($A530=TAXAS!$A$13,IF($B530="PARCELADO ATÉ 12X",$D530-($D530*TAXAS!$F$13))/12,IF($A530=TAXAS!$A$14,IF($B530="PARCELADO ATÉ 12X",$D530-($D530*TAXAS!$F$14))/12,IF($A530=TAXAS!$A$15,IF($B530="PARCELADO ATÉ 12X",$D530-($D530*TAXAS!$F$15))/12,IF($A530=TAXAS!$A$16,IF($B530="PARCELADO ATÉ 12X",$D530-($D530*TAXAS!$F$16))/12,IF($A530=TAXAS!$A$17,IF($B530="PARCELADO ATÉ 12X",$D530-($D530*TAXAS!$F$17))/12,IF($A530=TAXAS!$A$18,IF($B530="PARCELADO ATÉ 12X",$D530-($D530*TAXAS!$F$18))/12,IF($A530=TAXAS!$A$19,IF($B530="PARCELADO ATÉ 12X",$D530-($D530*TAXAS!$F$19))/12,IF($A530=TAXAS!$A$20,IF($B530="PARCELADO ATÉ 12X",$D530-($D530*TAXAS!$F$20))/12,IF($A530=TAXAS!$A$21,IF($B530="PARCELADO ATÉ 12X",$D530-($D530*TAXAS!$F$21))/12,IF($A530=TAXAS!$A$22,IF($B530="PARCELADO ATÉ 12X",$D530-($D530*TAXAS!$F$22))/12,IF($A530=TAXAS!$A$23,IF($B530="PARCELADO ATÉ 12X",$D530-($D530*TAXAS!$F$23))/12,IF($A530=TAXAS!$A$24,IF($B530="PARCELADO ATÉ 12X",$D530-($D530*TAXAS!$F$24))/12,IF($A530=TAXAS!$A$25,IF($B530="PARCELADO ATÉ 12X",$D530-($D530*TAXAS!$F$25))/12,IF($A530=TAXAS!$A$26,IF($B530="PARCELADO ATÉ 12X",$D530-($D530*TAXAS!$F$26))/12,IF($A530=TAXAS!$A$27,IF($B530="PARCELADO ATÉ 12X",$D530-($D530*TAXAS!$F$27))/12))))))))))))))))))))))))/1</f>
        <v>0</v>
      </c>
      <c r="J530" s="8">
        <f t="shared" si="0"/>
        <v>0</v>
      </c>
      <c r="K530" s="10" t="b">
        <f>IF($B530="PARCELADO ATÉ 3X",($D530-($D530*TAXAS!$D$4))-$J530)</f>
        <v>0</v>
      </c>
      <c r="L530" s="10" t="b">
        <f>IF($B530="PARCELADO ATÉ 6X",($D530-($D530*TAXAS!$E$4))-$J530)</f>
        <v>0</v>
      </c>
      <c r="M530" s="10" t="b">
        <f>IF($B530="PARCELADO ATÉ 12X",($D530-($D530*TAXAS!$F$4))-$J530)</f>
        <v>0</v>
      </c>
      <c r="N530" s="8">
        <f t="shared" si="1"/>
        <v>0</v>
      </c>
      <c r="O530" s="10">
        <f t="shared" si="2"/>
        <v>0</v>
      </c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spans="1:31" ht="15.75" customHeight="1" x14ac:dyDescent="0.2">
      <c r="A531" s="3"/>
      <c r="B531" s="5"/>
      <c r="C531" s="6"/>
      <c r="D531" s="42"/>
      <c r="E531" s="8">
        <f>IF($A531="VISA",IF($B531="DÉBITO",$D531-($D531*TAXAS!$B$4)),IF($A531="MASTER",IF($B531="DÉBITO",$D531-($D531*TAXAS!$B$5)),IF($A531="ELO", IF($B531="DÉBITO",$D531-($D531*TAXAS!$B$6)),IF($A531="HIPERCARD",IF($B531="DÉBITO",$D531-($D531*TAXAS!$B$7)),IF($A531="DINERS",IF($B531="DÉBITO",$D531-($D531*TAXAS!$B$8)),IF($A531="AMERICA EXPRESS",IF($B531="DÉBITO",$D531-($D531*TAXAS!$B$9)),IF($A531=TAXAS!$A$10,IF($B531="DÉBITO",$D531-($D531*TAXAS!$B$10)), IF($A531=TAXAS!$A$11,IF($B531="DÉBITO",$D531-($D531*TAXAS!$B$11)), IF($A531=TAXAS!$A$12,IF($B531="DÉBITO",$D531-($D531*TAXAS!$B$12)), IF($A531=TAXAS!$A$13,IF($B531="DÉBITO",$D531-($D531*TAXAS!$B$13)), IF($A531=TAXAS!$A$14,IF($B531="DÉBITO",$D531-($D531*TAXAS!$B$14)), IF($A531=TAXAS!$A$15,IF($B531="DÉBITO",$D531-($D531*TAXAS!$B$15)), IF($A531=TAXAS!$A$16,IF($B531="DÉBITO",$D531-($D531*TAXAS!$B$16)), IF($A531=TAXAS!$A$17,IF($B531="DÉBITO",$D531-($D531*TAXAS!$B$17)), IF($A531=TAXAS!$A$18,IF($B531="DÉBITO",$D531-($D531*TAXAS!$B$18)), IF($A531=TAXAS!$A$19,IF($B531="DÉBITO",$D531-($D531*TAXAS!$B$19)), IF($A531=TAXAS!$A$20,IF($B531="DÉBITO",$D531-($D531*TAXAS!$B$20)), IF($A531=TAXAS!$A$21,IF($B531="DÉBITO",$D531-($D531*TAXAS!$B$21)), IF($A531=TAXAS!$A$22,IF($B531="DÉBITO",$D531-($D531*TAXAS!$B$22)), IF($A531=TAXAS!$A$23,IF($B531="DÉBITO",$D531-($D531*TAXAS!$B$23)), IF($A531=TAXAS!$A$24,IF($B531="DÉBITO",$D531-($D531*TAXAS!$B$24)), IF($A531=TAXAS!$A$25,IF($B531="DÉBITO",$D531-($D531*TAXAS!$B$25)), IF($A531=TAXAS!$A$26,IF($B531="DÉBITO",$D531-($D531*TAXAS!$B$26)), IF($A531=TAXAS!$A$27,IF($B531="DÉBITO",$D531-($D531*TAXAS!$B$27))))))))))))))))))))))))))/1</f>
        <v>0</v>
      </c>
      <c r="F531" s="8">
        <f>IF($A531="VISA",IF($B531="CRÉDITO",$D531-($D531*TAXAS!$C$4)),IF($A531="MASTER",IF($B531="CRÉDITO",$D531-($D531*TAXAS!$C$5)),IF($A531="ELO", IF($B531="CRÉDITO",$D531-($D531*TAXAS!$C$6)),IF($A531="HIPERCARD",IF($B531="CRÉDITO",$D531-($D531*TAXAS!$C$7)),IF($A531="DINERS",IF($B531="CRÉDITO",$D531-($D531*TAXAS!$C$8)),IF($A531="AMERICA EXPRESS",IF($B531="CRÉDITO",$D531-($D531*TAXAS!$C$9)),IF($A531=TAXAS!$A$10,IF($B531="CRÉDITO",$D531-($D531*TAXAS!$C$10)), IF($A531=TAXAS!$A$11,IF($B531="CRÉDITO",$D531-($D531*TAXAS!$C$11)), IF($A531=TAXAS!$A$12,IF($B531="CRÉDITO",$D531-($D531*TAXAS!$C$12)), IF($A531=TAXAS!$A$13,IF($B531="CRÉDITO",$D531-($D531*TAXAS!$C$13)), IF($A531=TAXAS!$A$14,IF($B531="CRÉDITO",$D531-($D531*TAXAS!$C$14)), IF($A531=TAXAS!$A$15,IF($B531="CRÉDITO",$D531-($D531*TAXAS!$C$15)), IF($A531=TAXAS!$A$16,IF($B531="CRÉDITO",$D531-($D531*TAXAS!$C$16)), IF($A531=TAXAS!$A$17,IF($B531="CRÉDITO",$D531-($D531*TAXAS!$C$17)), IF($A531=TAXAS!$A$18,IF($B531="CRÉDITO",$D531-($D531*TAXAS!$C$18)), IF($A531=TAXAS!$A$19,IF($B531="CRÉDITO",$D531-($D531*TAXAS!$C$19)), IF($A531=TAXAS!$A$20,IF($B531="CRÉDITO",$D531-($D531*TAXAS!$C$20)), IF($A531=TAXAS!$A$21,IF($B531="CRÉDITO",$D531-($D531*TAXAS!$C$21)), IF($A531=TAXAS!$A$22,IF($B531="CRÉDITO",$D531-($D531*TAXAS!$C$22)), IF($A531=TAXAS!$A$23,IF($B531="CRÉDITO",$D531-($D531*TAXAS!$C$23)), IF($A531=TAXAS!$A$24,IF($B531="CRÉDITO",$D531-($D531*TAXAS!$C$24)), IF($A531=TAXAS!$A$25,IF($B531="CRÉDITO",$D531-($D531*TAXAS!$C$25)), IF($A531=TAXAS!$A$26,IF($B531="CRÉDITO",$D531-($D531*TAXAS!$C$26)), IF($A531=TAXAS!$A$27,IF($B531="CRÉDITO",$D531-($D531*TAXAS!$C$27))))))))))))))))))))))))))/1</f>
        <v>0</v>
      </c>
      <c r="G531" s="9">
        <f>IF($A531="VISA",IF($B531="PARCELADO ATÉ 3X",$D531-(D531*TAXAS!$D$4))/3,IF($A531="MASTER",IF($B531="PARCELADO ATÉ 3X",$D531-(D531*TAXAS!$D$5))/3,IF($A531="ELO",IF($B531="PARCELADO ATÉ 3X",$D531-(D531*TAXAS!$D$6))/3,IF($A531="HIPERCARD",IF($B531="PARCELADO ATÉ 3X",$D531-(D531*TAXAS!$D$7))/3,IF($A531="DINERS",IF($B531="PARCELADO ATÉ 3X",$D531-(D531*TAXAS!$D$8))/3,IF($A531="AMERICA EXPRESS",IF($B531="PARCELADO ATÉ 3X",$D531-(D531*TAXAS!$D$9))/3,IF($A531=TAXAS!$A$10,IF($B531="PARCELADO ATÉ 3X",$D531-($D531*TAXAS!$D$10))/3,IF($A531=TAXAS!$A$11,IF($B531="PARCELADO ATÉ 3X",$D531-($D531*TAXAS!$D$11))/3,IF($A531=TAXAS!$A$12,IF($B531="PARCELADO ATÉ 3X",$D531-($D531*TAXAS!$D$12))/3,IF($A531=TAXAS!$A$13,IF($B531="PARCELADO ATÉ 3X",$D531-($D531*TAXAS!$D$13))/3,IF($A531=TAXAS!$A$14,IF($B531="PARCELADO ATÉ 3X",$D531-($D531*TAXAS!$D$14))/3,IF($A531=TAXAS!$A$15,IF($B531="PARCELADO ATÉ 3X",$D531-($D531*TAXAS!$D$15))/3,IF($A531=TAXAS!$A$16,IF($B531="PARCELADO ATÉ 3X",$D531-($D531*TAXAS!$D$16))/3,IF($A531=TAXAS!$A$17,IF($B531="PARCELADO ATÉ 3X",$D531-($D531*TAXAS!$D$17))/3,IF($A531=TAXAS!$A$18,IF($B531="PARCELADO ATÉ 3X",$D531-($D531*TAXAS!$D$18))/3,IF($A531=TAXAS!$A$19,IF($B531="PARCELADO ATÉ 3X",$D531-($D531*TAXAS!$D$19))/3,IF($A531=TAXAS!$A$20,IF($B531="PARCELADO ATÉ 3X",$D531-($D531*TAXAS!$D$20))/3,IF($A531=TAXAS!$A$21,IF($B531="PARCELADO ATÉ 3X",$D531-($D531*TAXAS!$D$21))/3,IF($A531=TAXAS!$A$22,IF($B531="PARCELADO ATÉ 3X",$D531-($D531*TAXAS!$D$22))/3,IF($A531=TAXAS!$A$23,IF($B531="PARCELADO ATÉ 3X",$D531-($D531*TAXAS!$D$23))/3,IF($A531=TAXAS!$A$24,IF($B531="PARCELADO ATÉ 3X",$D531-($D531*TAXAS!$D$24))/3,IF($A531=TAXAS!$A$25,IF($B531="PARCELADO ATÉ 3X",$D531-($D531*TAXAS!$D$25))/3,IF($A531=TAXAS!$A$26,IF($B531="PARCELADO ATÉ 3X",$D531-($D531*TAXAS!$D$26))/3,IF($A531=TAXAS!$A$27,IF($B531="PARCELADO ATÉ 3X",$D531-($D531*TAXAS!$D$27))/3))))))))))))))))))))))))/1</f>
        <v>0</v>
      </c>
      <c r="H531" s="9">
        <f>IF($A531="VISA",IF($B531="PARCELADO ATÉ 6X",$D531-(D531*TAXAS!$E$4))/6,IF($A531="MASTER",IF($B531="PARCELADO ATÉ 6X",$D531-(D531*TAXAS!$E$5))/6,IF($A531="ELO",IF($B531="PARCELADO ATÉ 6X",$D531-(D531*TAXAS!$E$6))/6,IF($A531="HIPERCARD",IF($B531="PARCELADO ATÉ 6X",$D531-(D531*TAXAS!$E$7))/6,IF($A531="DINERS",IF($B531="PARCELADO ATÉ 6X",$D531-(D531*TAXAS!$E$8))/6,IF($A531="AMERICA EXPRESS",IF($B531="PARCELADO ATÉ 6X",$D531-(D531*TAXAS!$E$9))/6,IF($A531=TAXAS!$A$10,IF($B531="PARCELADO ATÉ 6X",$D531-($D531*TAXAS!$E$10))/6,IF($A531=TAXAS!$A$11,IF($B531="PARCELADO ATÉ 6X",$D531-($D531*TAXAS!$E$11))/6,IF($A531=TAXAS!$A$12,IF($B531="PARCELADO ATÉ 6X",$D531-($D531*TAXAS!$E$12))/6,IF($A531=TAXAS!$A$13,IF($B531="PARCELADO ATÉ 6X",$D531-($D531*TAXAS!$E$13))/6,IF($A531=TAXAS!$A$14,IF($B531="PARCELADO ATÉ 6X",$D531-($D531*TAXAS!$E$14))/6,IF($A531=TAXAS!$A$15,IF($B531="PARCELADO ATÉ 6X",$D531-($D531*TAXAS!$E$15))/6,IF($A531=TAXAS!$A$16,IF($B531="PARCELADO ATÉ 6X",$D531-($D531*TAXAS!$E$16))/6,IF($A531=TAXAS!$A$17,IF($B531="PARCELADO ATÉ 6X",$D531-($D531*TAXAS!$E$17))/6,IF($A531=TAXAS!$A$18,IF($B531="PARCELADO ATÉ 6X",$D531-($D531*TAXAS!$E$18))/6,IF($A531=TAXAS!$A$19,IF($B531="PARCELADO ATÉ 6X",$D531-($D531*TAXAS!$E$19))/6,IF($A531=TAXAS!$A$20,IF($B531="PARCELADO ATÉ 6X",$D531-($D531*TAXAS!$E$20))/6,IF($A531=TAXAS!$A$21,IF($B531="PARCELADO ATÉ 6X",$D531-($D531*TAXAS!$E$21))/6,IF($A531=TAXAS!$A$22,IF($B531="PARCELADO ATÉ 6X",$D531-($D531*TAXAS!$E$22))/6,IF($A531=TAXAS!$A$23,IF($B531="PARCELADO ATÉ 6X",$D531-($D531*TAXAS!$E$23))/6,IF($A531=TAXAS!$A$24,IF($B531="PARCELADO ATÉ 6X",$D531-($D531*TAXAS!$E$24))/6,IF($A531=TAXAS!$A$25,IF($B531="PARCELADO ATÉ 6X",$D531-($D531*TAXAS!$E$25))/6,IF($A531=TAXAS!$A$26,IF($B531="PARCELADO ATÉ 6X",$D531-($D531*TAXAS!$E$26))/6,IF($A531=TAXAS!$A$27,IF($B531="PARCELADO ATÉ 6X",$D531-($D531*TAXAS!$E$27))/6))))))))))))))))))))))))/1</f>
        <v>0</v>
      </c>
      <c r="I531" s="9">
        <f>IF($A531="VISA",IF($B531="PARCELADO ATÉ 12X",$D531-(D531*TAXAS!$F$4))/12,IF($A531="MASTER",IF($B531="PARCELADO ATÉ 12X",$D531-(D531*TAXAS!$F$5))/12,IF($A531="ELO",IF($B531="PARCELADO ATÉ 12X",$D531-(D531*TAXAS!$F$6))/12,IF($A531="HIPERCARD",IF($B531="PARCELADO ATÉ 12X",$D531-(D531*TAXAS!$F$7))/12,IF($A531="DINERS",IF($B531="PARCELADO ATÉ 12X",$D531-(D531*TAXAS!$F$8))/12,IF($A531="AMERICA EXPRESS",IF($B531="PARCELADO ATÉ 12X",$D531-(D531*TAXAS!$F$9))/12,IF($A531=TAXAS!$A$10,IF($B531="PARCELADO ATÉ 12X",$D531-($D531*TAXAS!$F$10))/12,IF($A531=TAXAS!$A$11,IF($B531="PARCELADO ATÉ 12X",$D531-($D531*TAXAS!$F$11))/12,IF($A531=TAXAS!$A$12,IF($B531="PARCELADO ATÉ 12X",$D531-($D531*TAXAS!$F$12))/12,IF($A531=TAXAS!$A$13,IF($B531="PARCELADO ATÉ 12X",$D531-($D531*TAXAS!$F$13))/12,IF($A531=TAXAS!$A$14,IF($B531="PARCELADO ATÉ 12X",$D531-($D531*TAXAS!$F$14))/12,IF($A531=TAXAS!$A$15,IF($B531="PARCELADO ATÉ 12X",$D531-($D531*TAXAS!$F$15))/12,IF($A531=TAXAS!$A$16,IF($B531="PARCELADO ATÉ 12X",$D531-($D531*TAXAS!$F$16))/12,IF($A531=TAXAS!$A$17,IF($B531="PARCELADO ATÉ 12X",$D531-($D531*TAXAS!$F$17))/12,IF($A531=TAXAS!$A$18,IF($B531="PARCELADO ATÉ 12X",$D531-($D531*TAXAS!$F$18))/12,IF($A531=TAXAS!$A$19,IF($B531="PARCELADO ATÉ 12X",$D531-($D531*TAXAS!$F$19))/12,IF($A531=TAXAS!$A$20,IF($B531="PARCELADO ATÉ 12X",$D531-($D531*TAXAS!$F$20))/12,IF($A531=TAXAS!$A$21,IF($B531="PARCELADO ATÉ 12X",$D531-($D531*TAXAS!$F$21))/12,IF($A531=TAXAS!$A$22,IF($B531="PARCELADO ATÉ 12X",$D531-($D531*TAXAS!$F$22))/12,IF($A531=TAXAS!$A$23,IF($B531="PARCELADO ATÉ 12X",$D531-($D531*TAXAS!$F$23))/12,IF($A531=TAXAS!$A$24,IF($B531="PARCELADO ATÉ 12X",$D531-($D531*TAXAS!$F$24))/12,IF($A531=TAXAS!$A$25,IF($B531="PARCELADO ATÉ 12X",$D531-($D531*TAXAS!$F$25))/12,IF($A531=TAXAS!$A$26,IF($B531="PARCELADO ATÉ 12X",$D531-($D531*TAXAS!$F$26))/12,IF($A531=TAXAS!$A$27,IF($B531="PARCELADO ATÉ 12X",$D531-($D531*TAXAS!$F$27))/12))))))))))))))))))))))))/1</f>
        <v>0</v>
      </c>
      <c r="J531" s="8">
        <f t="shared" si="0"/>
        <v>0</v>
      </c>
      <c r="K531" s="10" t="b">
        <f>IF($B531="PARCELADO ATÉ 3X",($D531-($D531*TAXAS!$D$4))-$J531)</f>
        <v>0</v>
      </c>
      <c r="L531" s="10" t="b">
        <f>IF($B531="PARCELADO ATÉ 6X",($D531-($D531*TAXAS!$E$4))-$J531)</f>
        <v>0</v>
      </c>
      <c r="M531" s="10" t="b">
        <f>IF($B531="PARCELADO ATÉ 12X",($D531-($D531*TAXAS!$F$4))-$J531)</f>
        <v>0</v>
      </c>
      <c r="N531" s="8">
        <f t="shared" si="1"/>
        <v>0</v>
      </c>
      <c r="O531" s="10">
        <f t="shared" si="2"/>
        <v>0</v>
      </c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spans="1:31" ht="15.75" customHeight="1" x14ac:dyDescent="0.2">
      <c r="A532" s="3"/>
      <c r="B532" s="5"/>
      <c r="C532" s="6"/>
      <c r="D532" s="42"/>
      <c r="E532" s="8">
        <f>IF($A532="VISA",IF($B532="DÉBITO",$D532-($D532*TAXAS!$B$4)),IF($A532="MASTER",IF($B532="DÉBITO",$D532-($D532*TAXAS!$B$5)),IF($A532="ELO", IF($B532="DÉBITO",$D532-($D532*TAXAS!$B$6)),IF($A532="HIPERCARD",IF($B532="DÉBITO",$D532-($D532*TAXAS!$B$7)),IF($A532="DINERS",IF($B532="DÉBITO",$D532-($D532*TAXAS!$B$8)),IF($A532="AMERICA EXPRESS",IF($B532="DÉBITO",$D532-($D532*TAXAS!$B$9)),IF($A532=TAXAS!$A$10,IF($B532="DÉBITO",$D532-($D532*TAXAS!$B$10)), IF($A532=TAXAS!$A$11,IF($B532="DÉBITO",$D532-($D532*TAXAS!$B$11)), IF($A532=TAXAS!$A$12,IF($B532="DÉBITO",$D532-($D532*TAXAS!$B$12)), IF($A532=TAXAS!$A$13,IF($B532="DÉBITO",$D532-($D532*TAXAS!$B$13)), IF($A532=TAXAS!$A$14,IF($B532="DÉBITO",$D532-($D532*TAXAS!$B$14)), IF($A532=TAXAS!$A$15,IF($B532="DÉBITO",$D532-($D532*TAXAS!$B$15)), IF($A532=TAXAS!$A$16,IF($B532="DÉBITO",$D532-($D532*TAXAS!$B$16)), IF($A532=TAXAS!$A$17,IF($B532="DÉBITO",$D532-($D532*TAXAS!$B$17)), IF($A532=TAXAS!$A$18,IF($B532="DÉBITO",$D532-($D532*TAXAS!$B$18)), IF($A532=TAXAS!$A$19,IF($B532="DÉBITO",$D532-($D532*TAXAS!$B$19)), IF($A532=TAXAS!$A$20,IF($B532="DÉBITO",$D532-($D532*TAXAS!$B$20)), IF($A532=TAXAS!$A$21,IF($B532="DÉBITO",$D532-($D532*TAXAS!$B$21)), IF($A532=TAXAS!$A$22,IF($B532="DÉBITO",$D532-($D532*TAXAS!$B$22)), IF($A532=TAXAS!$A$23,IF($B532="DÉBITO",$D532-($D532*TAXAS!$B$23)), IF($A532=TAXAS!$A$24,IF($B532="DÉBITO",$D532-($D532*TAXAS!$B$24)), IF($A532=TAXAS!$A$25,IF($B532="DÉBITO",$D532-($D532*TAXAS!$B$25)), IF($A532=TAXAS!$A$26,IF($B532="DÉBITO",$D532-($D532*TAXAS!$B$26)), IF($A532=TAXAS!$A$27,IF($B532="DÉBITO",$D532-($D532*TAXAS!$B$27))))))))))))))))))))))))))/1</f>
        <v>0</v>
      </c>
      <c r="F532" s="8">
        <f>IF($A532="VISA",IF($B532="CRÉDITO",$D532-($D532*TAXAS!$C$4)),IF($A532="MASTER",IF($B532="CRÉDITO",$D532-($D532*TAXAS!$C$5)),IF($A532="ELO", IF($B532="CRÉDITO",$D532-($D532*TAXAS!$C$6)),IF($A532="HIPERCARD",IF($B532="CRÉDITO",$D532-($D532*TAXAS!$C$7)),IF($A532="DINERS",IF($B532="CRÉDITO",$D532-($D532*TAXAS!$C$8)),IF($A532="AMERICA EXPRESS",IF($B532="CRÉDITO",$D532-($D532*TAXAS!$C$9)),IF($A532=TAXAS!$A$10,IF($B532="CRÉDITO",$D532-($D532*TAXAS!$C$10)), IF($A532=TAXAS!$A$11,IF($B532="CRÉDITO",$D532-($D532*TAXAS!$C$11)), IF($A532=TAXAS!$A$12,IF($B532="CRÉDITO",$D532-($D532*TAXAS!$C$12)), IF($A532=TAXAS!$A$13,IF($B532="CRÉDITO",$D532-($D532*TAXAS!$C$13)), IF($A532=TAXAS!$A$14,IF($B532="CRÉDITO",$D532-($D532*TAXAS!$C$14)), IF($A532=TAXAS!$A$15,IF($B532="CRÉDITO",$D532-($D532*TAXAS!$C$15)), IF($A532=TAXAS!$A$16,IF($B532="CRÉDITO",$D532-($D532*TAXAS!$C$16)), IF($A532=TAXAS!$A$17,IF($B532="CRÉDITO",$D532-($D532*TAXAS!$C$17)), IF($A532=TAXAS!$A$18,IF($B532="CRÉDITO",$D532-($D532*TAXAS!$C$18)), IF($A532=TAXAS!$A$19,IF($B532="CRÉDITO",$D532-($D532*TAXAS!$C$19)), IF($A532=TAXAS!$A$20,IF($B532="CRÉDITO",$D532-($D532*TAXAS!$C$20)), IF($A532=TAXAS!$A$21,IF($B532="CRÉDITO",$D532-($D532*TAXAS!$C$21)), IF($A532=TAXAS!$A$22,IF($B532="CRÉDITO",$D532-($D532*TAXAS!$C$22)), IF($A532=TAXAS!$A$23,IF($B532="CRÉDITO",$D532-($D532*TAXAS!$C$23)), IF($A532=TAXAS!$A$24,IF($B532="CRÉDITO",$D532-($D532*TAXAS!$C$24)), IF($A532=TAXAS!$A$25,IF($B532="CRÉDITO",$D532-($D532*TAXAS!$C$25)), IF($A532=TAXAS!$A$26,IF($B532="CRÉDITO",$D532-($D532*TAXAS!$C$26)), IF($A532=TAXAS!$A$27,IF($B532="CRÉDITO",$D532-($D532*TAXAS!$C$27))))))))))))))))))))))))))/1</f>
        <v>0</v>
      </c>
      <c r="G532" s="9">
        <f>IF($A532="VISA",IF($B532="PARCELADO ATÉ 3X",$D532-(D532*TAXAS!$D$4))/3,IF($A532="MASTER",IF($B532="PARCELADO ATÉ 3X",$D532-(D532*TAXAS!$D$5))/3,IF($A532="ELO",IF($B532="PARCELADO ATÉ 3X",$D532-(D532*TAXAS!$D$6))/3,IF($A532="HIPERCARD",IF($B532="PARCELADO ATÉ 3X",$D532-(D532*TAXAS!$D$7))/3,IF($A532="DINERS",IF($B532="PARCELADO ATÉ 3X",$D532-(D532*TAXAS!$D$8))/3,IF($A532="AMERICA EXPRESS",IF($B532="PARCELADO ATÉ 3X",$D532-(D532*TAXAS!$D$9))/3,IF($A532=TAXAS!$A$10,IF($B532="PARCELADO ATÉ 3X",$D532-($D532*TAXAS!$D$10))/3,IF($A532=TAXAS!$A$11,IF($B532="PARCELADO ATÉ 3X",$D532-($D532*TAXAS!$D$11))/3,IF($A532=TAXAS!$A$12,IF($B532="PARCELADO ATÉ 3X",$D532-($D532*TAXAS!$D$12))/3,IF($A532=TAXAS!$A$13,IF($B532="PARCELADO ATÉ 3X",$D532-($D532*TAXAS!$D$13))/3,IF($A532=TAXAS!$A$14,IF($B532="PARCELADO ATÉ 3X",$D532-($D532*TAXAS!$D$14))/3,IF($A532=TAXAS!$A$15,IF($B532="PARCELADO ATÉ 3X",$D532-($D532*TAXAS!$D$15))/3,IF($A532=TAXAS!$A$16,IF($B532="PARCELADO ATÉ 3X",$D532-($D532*TAXAS!$D$16))/3,IF($A532=TAXAS!$A$17,IF($B532="PARCELADO ATÉ 3X",$D532-($D532*TAXAS!$D$17))/3,IF($A532=TAXAS!$A$18,IF($B532="PARCELADO ATÉ 3X",$D532-($D532*TAXAS!$D$18))/3,IF($A532=TAXAS!$A$19,IF($B532="PARCELADO ATÉ 3X",$D532-($D532*TAXAS!$D$19))/3,IF($A532=TAXAS!$A$20,IF($B532="PARCELADO ATÉ 3X",$D532-($D532*TAXAS!$D$20))/3,IF($A532=TAXAS!$A$21,IF($B532="PARCELADO ATÉ 3X",$D532-($D532*TAXAS!$D$21))/3,IF($A532=TAXAS!$A$22,IF($B532="PARCELADO ATÉ 3X",$D532-($D532*TAXAS!$D$22))/3,IF($A532=TAXAS!$A$23,IF($B532="PARCELADO ATÉ 3X",$D532-($D532*TAXAS!$D$23))/3,IF($A532=TAXAS!$A$24,IF($B532="PARCELADO ATÉ 3X",$D532-($D532*TAXAS!$D$24))/3,IF($A532=TAXAS!$A$25,IF($B532="PARCELADO ATÉ 3X",$D532-($D532*TAXAS!$D$25))/3,IF($A532=TAXAS!$A$26,IF($B532="PARCELADO ATÉ 3X",$D532-($D532*TAXAS!$D$26))/3,IF($A532=TAXAS!$A$27,IF($B532="PARCELADO ATÉ 3X",$D532-($D532*TAXAS!$D$27))/3))))))))))))))))))))))))/1</f>
        <v>0</v>
      </c>
      <c r="H532" s="9">
        <f>IF($A532="VISA",IF($B532="PARCELADO ATÉ 6X",$D532-(D532*TAXAS!$E$4))/6,IF($A532="MASTER",IF($B532="PARCELADO ATÉ 6X",$D532-(D532*TAXAS!$E$5))/6,IF($A532="ELO",IF($B532="PARCELADO ATÉ 6X",$D532-(D532*TAXAS!$E$6))/6,IF($A532="HIPERCARD",IF($B532="PARCELADO ATÉ 6X",$D532-(D532*TAXAS!$E$7))/6,IF($A532="DINERS",IF($B532="PARCELADO ATÉ 6X",$D532-(D532*TAXAS!$E$8))/6,IF($A532="AMERICA EXPRESS",IF($B532="PARCELADO ATÉ 6X",$D532-(D532*TAXAS!$E$9))/6,IF($A532=TAXAS!$A$10,IF($B532="PARCELADO ATÉ 6X",$D532-($D532*TAXAS!$E$10))/6,IF($A532=TAXAS!$A$11,IF($B532="PARCELADO ATÉ 6X",$D532-($D532*TAXAS!$E$11))/6,IF($A532=TAXAS!$A$12,IF($B532="PARCELADO ATÉ 6X",$D532-($D532*TAXAS!$E$12))/6,IF($A532=TAXAS!$A$13,IF($B532="PARCELADO ATÉ 6X",$D532-($D532*TAXAS!$E$13))/6,IF($A532=TAXAS!$A$14,IF($B532="PARCELADO ATÉ 6X",$D532-($D532*TAXAS!$E$14))/6,IF($A532=TAXAS!$A$15,IF($B532="PARCELADO ATÉ 6X",$D532-($D532*TAXAS!$E$15))/6,IF($A532=TAXAS!$A$16,IF($B532="PARCELADO ATÉ 6X",$D532-($D532*TAXAS!$E$16))/6,IF($A532=TAXAS!$A$17,IF($B532="PARCELADO ATÉ 6X",$D532-($D532*TAXAS!$E$17))/6,IF($A532=TAXAS!$A$18,IF($B532="PARCELADO ATÉ 6X",$D532-($D532*TAXAS!$E$18))/6,IF($A532=TAXAS!$A$19,IF($B532="PARCELADO ATÉ 6X",$D532-($D532*TAXAS!$E$19))/6,IF($A532=TAXAS!$A$20,IF($B532="PARCELADO ATÉ 6X",$D532-($D532*TAXAS!$E$20))/6,IF($A532=TAXAS!$A$21,IF($B532="PARCELADO ATÉ 6X",$D532-($D532*TAXAS!$E$21))/6,IF($A532=TAXAS!$A$22,IF($B532="PARCELADO ATÉ 6X",$D532-($D532*TAXAS!$E$22))/6,IF($A532=TAXAS!$A$23,IF($B532="PARCELADO ATÉ 6X",$D532-($D532*TAXAS!$E$23))/6,IF($A532=TAXAS!$A$24,IF($B532="PARCELADO ATÉ 6X",$D532-($D532*TAXAS!$E$24))/6,IF($A532=TAXAS!$A$25,IF($B532="PARCELADO ATÉ 6X",$D532-($D532*TAXAS!$E$25))/6,IF($A532=TAXAS!$A$26,IF($B532="PARCELADO ATÉ 6X",$D532-($D532*TAXAS!$E$26))/6,IF($A532=TAXAS!$A$27,IF($B532="PARCELADO ATÉ 6X",$D532-($D532*TAXAS!$E$27))/6))))))))))))))))))))))))/1</f>
        <v>0</v>
      </c>
      <c r="I532" s="9">
        <f>IF($A532="VISA",IF($B532="PARCELADO ATÉ 12X",$D532-(D532*TAXAS!$F$4))/12,IF($A532="MASTER",IF($B532="PARCELADO ATÉ 12X",$D532-(D532*TAXAS!$F$5))/12,IF($A532="ELO",IF($B532="PARCELADO ATÉ 12X",$D532-(D532*TAXAS!$F$6))/12,IF($A532="HIPERCARD",IF($B532="PARCELADO ATÉ 12X",$D532-(D532*TAXAS!$F$7))/12,IF($A532="DINERS",IF($B532="PARCELADO ATÉ 12X",$D532-(D532*TAXAS!$F$8))/12,IF($A532="AMERICA EXPRESS",IF($B532="PARCELADO ATÉ 12X",$D532-(D532*TAXAS!$F$9))/12,IF($A532=TAXAS!$A$10,IF($B532="PARCELADO ATÉ 12X",$D532-($D532*TAXAS!$F$10))/12,IF($A532=TAXAS!$A$11,IF($B532="PARCELADO ATÉ 12X",$D532-($D532*TAXAS!$F$11))/12,IF($A532=TAXAS!$A$12,IF($B532="PARCELADO ATÉ 12X",$D532-($D532*TAXAS!$F$12))/12,IF($A532=TAXAS!$A$13,IF($B532="PARCELADO ATÉ 12X",$D532-($D532*TAXAS!$F$13))/12,IF($A532=TAXAS!$A$14,IF($B532="PARCELADO ATÉ 12X",$D532-($D532*TAXAS!$F$14))/12,IF($A532=TAXAS!$A$15,IF($B532="PARCELADO ATÉ 12X",$D532-($D532*TAXAS!$F$15))/12,IF($A532=TAXAS!$A$16,IF($B532="PARCELADO ATÉ 12X",$D532-($D532*TAXAS!$F$16))/12,IF($A532=TAXAS!$A$17,IF($B532="PARCELADO ATÉ 12X",$D532-($D532*TAXAS!$F$17))/12,IF($A532=TAXAS!$A$18,IF($B532="PARCELADO ATÉ 12X",$D532-($D532*TAXAS!$F$18))/12,IF($A532=TAXAS!$A$19,IF($B532="PARCELADO ATÉ 12X",$D532-($D532*TAXAS!$F$19))/12,IF($A532=TAXAS!$A$20,IF($B532="PARCELADO ATÉ 12X",$D532-($D532*TAXAS!$F$20))/12,IF($A532=TAXAS!$A$21,IF($B532="PARCELADO ATÉ 12X",$D532-($D532*TAXAS!$F$21))/12,IF($A532=TAXAS!$A$22,IF($B532="PARCELADO ATÉ 12X",$D532-($D532*TAXAS!$F$22))/12,IF($A532=TAXAS!$A$23,IF($B532="PARCELADO ATÉ 12X",$D532-($D532*TAXAS!$F$23))/12,IF($A532=TAXAS!$A$24,IF($B532="PARCELADO ATÉ 12X",$D532-($D532*TAXAS!$F$24))/12,IF($A532=TAXAS!$A$25,IF($B532="PARCELADO ATÉ 12X",$D532-($D532*TAXAS!$F$25))/12,IF($A532=TAXAS!$A$26,IF($B532="PARCELADO ATÉ 12X",$D532-($D532*TAXAS!$F$26))/12,IF($A532=TAXAS!$A$27,IF($B532="PARCELADO ATÉ 12X",$D532-($D532*TAXAS!$F$27))/12))))))))))))))))))))))))/1</f>
        <v>0</v>
      </c>
      <c r="J532" s="8">
        <f t="shared" si="0"/>
        <v>0</v>
      </c>
      <c r="K532" s="10" t="b">
        <f>IF($B532="PARCELADO ATÉ 3X",($D532-($D532*TAXAS!$D$4))-$J532)</f>
        <v>0</v>
      </c>
      <c r="L532" s="10" t="b">
        <f>IF($B532="PARCELADO ATÉ 6X",($D532-($D532*TAXAS!$E$4))-$J532)</f>
        <v>0</v>
      </c>
      <c r="M532" s="10" t="b">
        <f>IF($B532="PARCELADO ATÉ 12X",($D532-($D532*TAXAS!$F$4))-$J532)</f>
        <v>0</v>
      </c>
      <c r="N532" s="8">
        <f t="shared" si="1"/>
        <v>0</v>
      </c>
      <c r="O532" s="10">
        <f t="shared" si="2"/>
        <v>0</v>
      </c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spans="1:31" ht="15.75" customHeight="1" x14ac:dyDescent="0.2">
      <c r="A533" s="3"/>
      <c r="B533" s="5"/>
      <c r="C533" s="6"/>
      <c r="D533" s="42"/>
      <c r="E533" s="8">
        <f>IF($A533="VISA",IF($B533="DÉBITO",$D533-($D533*TAXAS!$B$4)),IF($A533="MASTER",IF($B533="DÉBITO",$D533-($D533*TAXAS!$B$5)),IF($A533="ELO", IF($B533="DÉBITO",$D533-($D533*TAXAS!$B$6)),IF($A533="HIPERCARD",IF($B533="DÉBITO",$D533-($D533*TAXAS!$B$7)),IF($A533="DINERS",IF($B533="DÉBITO",$D533-($D533*TAXAS!$B$8)),IF($A533="AMERICA EXPRESS",IF($B533="DÉBITO",$D533-($D533*TAXAS!$B$9)),IF($A533=TAXAS!$A$10,IF($B533="DÉBITO",$D533-($D533*TAXAS!$B$10)), IF($A533=TAXAS!$A$11,IF($B533="DÉBITO",$D533-($D533*TAXAS!$B$11)), IF($A533=TAXAS!$A$12,IF($B533="DÉBITO",$D533-($D533*TAXAS!$B$12)), IF($A533=TAXAS!$A$13,IF($B533="DÉBITO",$D533-($D533*TAXAS!$B$13)), IF($A533=TAXAS!$A$14,IF($B533="DÉBITO",$D533-($D533*TAXAS!$B$14)), IF($A533=TAXAS!$A$15,IF($B533="DÉBITO",$D533-($D533*TAXAS!$B$15)), IF($A533=TAXAS!$A$16,IF($B533="DÉBITO",$D533-($D533*TAXAS!$B$16)), IF($A533=TAXAS!$A$17,IF($B533="DÉBITO",$D533-($D533*TAXAS!$B$17)), IF($A533=TAXAS!$A$18,IF($B533="DÉBITO",$D533-($D533*TAXAS!$B$18)), IF($A533=TAXAS!$A$19,IF($B533="DÉBITO",$D533-($D533*TAXAS!$B$19)), IF($A533=TAXAS!$A$20,IF($B533="DÉBITO",$D533-($D533*TAXAS!$B$20)), IF($A533=TAXAS!$A$21,IF($B533="DÉBITO",$D533-($D533*TAXAS!$B$21)), IF($A533=TAXAS!$A$22,IF($B533="DÉBITO",$D533-($D533*TAXAS!$B$22)), IF($A533=TAXAS!$A$23,IF($B533="DÉBITO",$D533-($D533*TAXAS!$B$23)), IF($A533=TAXAS!$A$24,IF($B533="DÉBITO",$D533-($D533*TAXAS!$B$24)), IF($A533=TAXAS!$A$25,IF($B533="DÉBITO",$D533-($D533*TAXAS!$B$25)), IF($A533=TAXAS!$A$26,IF($B533="DÉBITO",$D533-($D533*TAXAS!$B$26)), IF($A533=TAXAS!$A$27,IF($B533="DÉBITO",$D533-($D533*TAXAS!$B$27))))))))))))))))))))))))))/1</f>
        <v>0</v>
      </c>
      <c r="F533" s="8">
        <f>IF($A533="VISA",IF($B533="CRÉDITO",$D533-($D533*TAXAS!$C$4)),IF($A533="MASTER",IF($B533="CRÉDITO",$D533-($D533*TAXAS!$C$5)),IF($A533="ELO", IF($B533="CRÉDITO",$D533-($D533*TAXAS!$C$6)),IF($A533="HIPERCARD",IF($B533="CRÉDITO",$D533-($D533*TAXAS!$C$7)),IF($A533="DINERS",IF($B533="CRÉDITO",$D533-($D533*TAXAS!$C$8)),IF($A533="AMERICA EXPRESS",IF($B533="CRÉDITO",$D533-($D533*TAXAS!$C$9)),IF($A533=TAXAS!$A$10,IF($B533="CRÉDITO",$D533-($D533*TAXAS!$C$10)), IF($A533=TAXAS!$A$11,IF($B533="CRÉDITO",$D533-($D533*TAXAS!$C$11)), IF($A533=TAXAS!$A$12,IF($B533="CRÉDITO",$D533-($D533*TAXAS!$C$12)), IF($A533=TAXAS!$A$13,IF($B533="CRÉDITO",$D533-($D533*TAXAS!$C$13)), IF($A533=TAXAS!$A$14,IF($B533="CRÉDITO",$D533-($D533*TAXAS!$C$14)), IF($A533=TAXAS!$A$15,IF($B533="CRÉDITO",$D533-($D533*TAXAS!$C$15)), IF($A533=TAXAS!$A$16,IF($B533="CRÉDITO",$D533-($D533*TAXAS!$C$16)), IF($A533=TAXAS!$A$17,IF($B533="CRÉDITO",$D533-($D533*TAXAS!$C$17)), IF($A533=TAXAS!$A$18,IF($B533="CRÉDITO",$D533-($D533*TAXAS!$C$18)), IF($A533=TAXAS!$A$19,IF($B533="CRÉDITO",$D533-($D533*TAXAS!$C$19)), IF($A533=TAXAS!$A$20,IF($B533="CRÉDITO",$D533-($D533*TAXAS!$C$20)), IF($A533=TAXAS!$A$21,IF($B533="CRÉDITO",$D533-($D533*TAXAS!$C$21)), IF($A533=TAXAS!$A$22,IF($B533="CRÉDITO",$D533-($D533*TAXAS!$C$22)), IF($A533=TAXAS!$A$23,IF($B533="CRÉDITO",$D533-($D533*TAXAS!$C$23)), IF($A533=TAXAS!$A$24,IF($B533="CRÉDITO",$D533-($D533*TAXAS!$C$24)), IF($A533=TAXAS!$A$25,IF($B533="CRÉDITO",$D533-($D533*TAXAS!$C$25)), IF($A533=TAXAS!$A$26,IF($B533="CRÉDITO",$D533-($D533*TAXAS!$C$26)), IF($A533=TAXAS!$A$27,IF($B533="CRÉDITO",$D533-($D533*TAXAS!$C$27))))))))))))))))))))))))))/1</f>
        <v>0</v>
      </c>
      <c r="G533" s="9">
        <f>IF($A533="VISA",IF($B533="PARCELADO ATÉ 3X",$D533-(D533*TAXAS!$D$4))/3,IF($A533="MASTER",IF($B533="PARCELADO ATÉ 3X",$D533-(D533*TAXAS!$D$5))/3,IF($A533="ELO",IF($B533="PARCELADO ATÉ 3X",$D533-(D533*TAXAS!$D$6))/3,IF($A533="HIPERCARD",IF($B533="PARCELADO ATÉ 3X",$D533-(D533*TAXAS!$D$7))/3,IF($A533="DINERS",IF($B533="PARCELADO ATÉ 3X",$D533-(D533*TAXAS!$D$8))/3,IF($A533="AMERICA EXPRESS",IF($B533="PARCELADO ATÉ 3X",$D533-(D533*TAXAS!$D$9))/3,IF($A533=TAXAS!$A$10,IF($B533="PARCELADO ATÉ 3X",$D533-($D533*TAXAS!$D$10))/3,IF($A533=TAXAS!$A$11,IF($B533="PARCELADO ATÉ 3X",$D533-($D533*TAXAS!$D$11))/3,IF($A533=TAXAS!$A$12,IF($B533="PARCELADO ATÉ 3X",$D533-($D533*TAXAS!$D$12))/3,IF($A533=TAXAS!$A$13,IF($B533="PARCELADO ATÉ 3X",$D533-($D533*TAXAS!$D$13))/3,IF($A533=TAXAS!$A$14,IF($B533="PARCELADO ATÉ 3X",$D533-($D533*TAXAS!$D$14))/3,IF($A533=TAXAS!$A$15,IF($B533="PARCELADO ATÉ 3X",$D533-($D533*TAXAS!$D$15))/3,IF($A533=TAXAS!$A$16,IF($B533="PARCELADO ATÉ 3X",$D533-($D533*TAXAS!$D$16))/3,IF($A533=TAXAS!$A$17,IF($B533="PARCELADO ATÉ 3X",$D533-($D533*TAXAS!$D$17))/3,IF($A533=TAXAS!$A$18,IF($B533="PARCELADO ATÉ 3X",$D533-($D533*TAXAS!$D$18))/3,IF($A533=TAXAS!$A$19,IF($B533="PARCELADO ATÉ 3X",$D533-($D533*TAXAS!$D$19))/3,IF($A533=TAXAS!$A$20,IF($B533="PARCELADO ATÉ 3X",$D533-($D533*TAXAS!$D$20))/3,IF($A533=TAXAS!$A$21,IF($B533="PARCELADO ATÉ 3X",$D533-($D533*TAXAS!$D$21))/3,IF($A533=TAXAS!$A$22,IF($B533="PARCELADO ATÉ 3X",$D533-($D533*TAXAS!$D$22))/3,IF($A533=TAXAS!$A$23,IF($B533="PARCELADO ATÉ 3X",$D533-($D533*TAXAS!$D$23))/3,IF($A533=TAXAS!$A$24,IF($B533="PARCELADO ATÉ 3X",$D533-($D533*TAXAS!$D$24))/3,IF($A533=TAXAS!$A$25,IF($B533="PARCELADO ATÉ 3X",$D533-($D533*TAXAS!$D$25))/3,IF($A533=TAXAS!$A$26,IF($B533="PARCELADO ATÉ 3X",$D533-($D533*TAXAS!$D$26))/3,IF($A533=TAXAS!$A$27,IF($B533="PARCELADO ATÉ 3X",$D533-($D533*TAXAS!$D$27))/3))))))))))))))))))))))))/1</f>
        <v>0</v>
      </c>
      <c r="H533" s="9">
        <f>IF($A533="VISA",IF($B533="PARCELADO ATÉ 6X",$D533-(D533*TAXAS!$E$4))/6,IF($A533="MASTER",IF($B533="PARCELADO ATÉ 6X",$D533-(D533*TAXAS!$E$5))/6,IF($A533="ELO",IF($B533="PARCELADO ATÉ 6X",$D533-(D533*TAXAS!$E$6))/6,IF($A533="HIPERCARD",IF($B533="PARCELADO ATÉ 6X",$D533-(D533*TAXAS!$E$7))/6,IF($A533="DINERS",IF($B533="PARCELADO ATÉ 6X",$D533-(D533*TAXAS!$E$8))/6,IF($A533="AMERICA EXPRESS",IF($B533="PARCELADO ATÉ 6X",$D533-(D533*TAXAS!$E$9))/6,IF($A533=TAXAS!$A$10,IF($B533="PARCELADO ATÉ 6X",$D533-($D533*TAXAS!$E$10))/6,IF($A533=TAXAS!$A$11,IF($B533="PARCELADO ATÉ 6X",$D533-($D533*TAXAS!$E$11))/6,IF($A533=TAXAS!$A$12,IF($B533="PARCELADO ATÉ 6X",$D533-($D533*TAXAS!$E$12))/6,IF($A533=TAXAS!$A$13,IF($B533="PARCELADO ATÉ 6X",$D533-($D533*TAXAS!$E$13))/6,IF($A533=TAXAS!$A$14,IF($B533="PARCELADO ATÉ 6X",$D533-($D533*TAXAS!$E$14))/6,IF($A533=TAXAS!$A$15,IF($B533="PARCELADO ATÉ 6X",$D533-($D533*TAXAS!$E$15))/6,IF($A533=TAXAS!$A$16,IF($B533="PARCELADO ATÉ 6X",$D533-($D533*TAXAS!$E$16))/6,IF($A533=TAXAS!$A$17,IF($B533="PARCELADO ATÉ 6X",$D533-($D533*TAXAS!$E$17))/6,IF($A533=TAXAS!$A$18,IF($B533="PARCELADO ATÉ 6X",$D533-($D533*TAXAS!$E$18))/6,IF($A533=TAXAS!$A$19,IF($B533="PARCELADO ATÉ 6X",$D533-($D533*TAXAS!$E$19))/6,IF($A533=TAXAS!$A$20,IF($B533="PARCELADO ATÉ 6X",$D533-($D533*TAXAS!$E$20))/6,IF($A533=TAXAS!$A$21,IF($B533="PARCELADO ATÉ 6X",$D533-($D533*TAXAS!$E$21))/6,IF($A533=TAXAS!$A$22,IF($B533="PARCELADO ATÉ 6X",$D533-($D533*TAXAS!$E$22))/6,IF($A533=TAXAS!$A$23,IF($B533="PARCELADO ATÉ 6X",$D533-($D533*TAXAS!$E$23))/6,IF($A533=TAXAS!$A$24,IF($B533="PARCELADO ATÉ 6X",$D533-($D533*TAXAS!$E$24))/6,IF($A533=TAXAS!$A$25,IF($B533="PARCELADO ATÉ 6X",$D533-($D533*TAXAS!$E$25))/6,IF($A533=TAXAS!$A$26,IF($B533="PARCELADO ATÉ 6X",$D533-($D533*TAXAS!$E$26))/6,IF($A533=TAXAS!$A$27,IF($B533="PARCELADO ATÉ 6X",$D533-($D533*TAXAS!$E$27))/6))))))))))))))))))))))))/1</f>
        <v>0</v>
      </c>
      <c r="I533" s="9">
        <f>IF($A533="VISA",IF($B533="PARCELADO ATÉ 12X",$D533-(D533*TAXAS!$F$4))/12,IF($A533="MASTER",IF($B533="PARCELADO ATÉ 12X",$D533-(D533*TAXAS!$F$5))/12,IF($A533="ELO",IF($B533="PARCELADO ATÉ 12X",$D533-(D533*TAXAS!$F$6))/12,IF($A533="HIPERCARD",IF($B533="PARCELADO ATÉ 12X",$D533-(D533*TAXAS!$F$7))/12,IF($A533="DINERS",IF($B533="PARCELADO ATÉ 12X",$D533-(D533*TAXAS!$F$8))/12,IF($A533="AMERICA EXPRESS",IF($B533="PARCELADO ATÉ 12X",$D533-(D533*TAXAS!$F$9))/12,IF($A533=TAXAS!$A$10,IF($B533="PARCELADO ATÉ 12X",$D533-($D533*TAXAS!$F$10))/12,IF($A533=TAXAS!$A$11,IF($B533="PARCELADO ATÉ 12X",$D533-($D533*TAXAS!$F$11))/12,IF($A533=TAXAS!$A$12,IF($B533="PARCELADO ATÉ 12X",$D533-($D533*TAXAS!$F$12))/12,IF($A533=TAXAS!$A$13,IF($B533="PARCELADO ATÉ 12X",$D533-($D533*TAXAS!$F$13))/12,IF($A533=TAXAS!$A$14,IF($B533="PARCELADO ATÉ 12X",$D533-($D533*TAXAS!$F$14))/12,IF($A533=TAXAS!$A$15,IF($B533="PARCELADO ATÉ 12X",$D533-($D533*TAXAS!$F$15))/12,IF($A533=TAXAS!$A$16,IF($B533="PARCELADO ATÉ 12X",$D533-($D533*TAXAS!$F$16))/12,IF($A533=TAXAS!$A$17,IF($B533="PARCELADO ATÉ 12X",$D533-($D533*TAXAS!$F$17))/12,IF($A533=TAXAS!$A$18,IF($B533="PARCELADO ATÉ 12X",$D533-($D533*TAXAS!$F$18))/12,IF($A533=TAXAS!$A$19,IF($B533="PARCELADO ATÉ 12X",$D533-($D533*TAXAS!$F$19))/12,IF($A533=TAXAS!$A$20,IF($B533="PARCELADO ATÉ 12X",$D533-($D533*TAXAS!$F$20))/12,IF($A533=TAXAS!$A$21,IF($B533="PARCELADO ATÉ 12X",$D533-($D533*TAXAS!$F$21))/12,IF($A533=TAXAS!$A$22,IF($B533="PARCELADO ATÉ 12X",$D533-($D533*TAXAS!$F$22))/12,IF($A533=TAXAS!$A$23,IF($B533="PARCELADO ATÉ 12X",$D533-($D533*TAXAS!$F$23))/12,IF($A533=TAXAS!$A$24,IF($B533="PARCELADO ATÉ 12X",$D533-($D533*TAXAS!$F$24))/12,IF($A533=TAXAS!$A$25,IF($B533="PARCELADO ATÉ 12X",$D533-($D533*TAXAS!$F$25))/12,IF($A533=TAXAS!$A$26,IF($B533="PARCELADO ATÉ 12X",$D533-($D533*TAXAS!$F$26))/12,IF($A533=TAXAS!$A$27,IF($B533="PARCELADO ATÉ 12X",$D533-($D533*TAXAS!$F$27))/12))))))))))))))))))))))))/1</f>
        <v>0</v>
      </c>
      <c r="J533" s="8">
        <f t="shared" si="0"/>
        <v>0</v>
      </c>
      <c r="K533" s="10" t="b">
        <f>IF($B533="PARCELADO ATÉ 3X",($D533-($D533*TAXAS!$D$4))-$J533)</f>
        <v>0</v>
      </c>
      <c r="L533" s="10" t="b">
        <f>IF($B533="PARCELADO ATÉ 6X",($D533-($D533*TAXAS!$E$4))-$J533)</f>
        <v>0</v>
      </c>
      <c r="M533" s="10" t="b">
        <f>IF($B533="PARCELADO ATÉ 12X",($D533-($D533*TAXAS!$F$4))-$J533)</f>
        <v>0</v>
      </c>
      <c r="N533" s="8">
        <f t="shared" si="1"/>
        <v>0</v>
      </c>
      <c r="O533" s="10">
        <f t="shared" si="2"/>
        <v>0</v>
      </c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spans="1:31" ht="15.75" customHeight="1" x14ac:dyDescent="0.2">
      <c r="A534" s="3"/>
      <c r="B534" s="5"/>
      <c r="C534" s="6"/>
      <c r="D534" s="42"/>
      <c r="E534" s="8">
        <f>IF($A534="VISA",IF($B534="DÉBITO",$D534-($D534*TAXAS!$B$4)),IF($A534="MASTER",IF($B534="DÉBITO",$D534-($D534*TAXAS!$B$5)),IF($A534="ELO", IF($B534="DÉBITO",$D534-($D534*TAXAS!$B$6)),IF($A534="HIPERCARD",IF($B534="DÉBITO",$D534-($D534*TAXAS!$B$7)),IF($A534="DINERS",IF($B534="DÉBITO",$D534-($D534*TAXAS!$B$8)),IF($A534="AMERICA EXPRESS",IF($B534="DÉBITO",$D534-($D534*TAXAS!$B$9)),IF($A534=TAXAS!$A$10,IF($B534="DÉBITO",$D534-($D534*TAXAS!$B$10)), IF($A534=TAXAS!$A$11,IF($B534="DÉBITO",$D534-($D534*TAXAS!$B$11)), IF($A534=TAXAS!$A$12,IF($B534="DÉBITO",$D534-($D534*TAXAS!$B$12)), IF($A534=TAXAS!$A$13,IF($B534="DÉBITO",$D534-($D534*TAXAS!$B$13)), IF($A534=TAXAS!$A$14,IF($B534="DÉBITO",$D534-($D534*TAXAS!$B$14)), IF($A534=TAXAS!$A$15,IF($B534="DÉBITO",$D534-($D534*TAXAS!$B$15)), IF($A534=TAXAS!$A$16,IF($B534="DÉBITO",$D534-($D534*TAXAS!$B$16)), IF($A534=TAXAS!$A$17,IF($B534="DÉBITO",$D534-($D534*TAXAS!$B$17)), IF($A534=TAXAS!$A$18,IF($B534="DÉBITO",$D534-($D534*TAXAS!$B$18)), IF($A534=TAXAS!$A$19,IF($B534="DÉBITO",$D534-($D534*TAXAS!$B$19)), IF($A534=TAXAS!$A$20,IF($B534="DÉBITO",$D534-($D534*TAXAS!$B$20)), IF($A534=TAXAS!$A$21,IF($B534="DÉBITO",$D534-($D534*TAXAS!$B$21)), IF($A534=TAXAS!$A$22,IF($B534="DÉBITO",$D534-($D534*TAXAS!$B$22)), IF($A534=TAXAS!$A$23,IF($B534="DÉBITO",$D534-($D534*TAXAS!$B$23)), IF($A534=TAXAS!$A$24,IF($B534="DÉBITO",$D534-($D534*TAXAS!$B$24)), IF($A534=TAXAS!$A$25,IF($B534="DÉBITO",$D534-($D534*TAXAS!$B$25)), IF($A534=TAXAS!$A$26,IF($B534="DÉBITO",$D534-($D534*TAXAS!$B$26)), IF($A534=TAXAS!$A$27,IF($B534="DÉBITO",$D534-($D534*TAXAS!$B$27))))))))))))))))))))))))))/1</f>
        <v>0</v>
      </c>
      <c r="F534" s="8">
        <f>IF($A534="VISA",IF($B534="CRÉDITO",$D534-($D534*TAXAS!$C$4)),IF($A534="MASTER",IF($B534="CRÉDITO",$D534-($D534*TAXAS!$C$5)),IF($A534="ELO", IF($B534="CRÉDITO",$D534-($D534*TAXAS!$C$6)),IF($A534="HIPERCARD",IF($B534="CRÉDITO",$D534-($D534*TAXAS!$C$7)),IF($A534="DINERS",IF($B534="CRÉDITO",$D534-($D534*TAXAS!$C$8)),IF($A534="AMERICA EXPRESS",IF($B534="CRÉDITO",$D534-($D534*TAXAS!$C$9)),IF($A534=TAXAS!$A$10,IF($B534="CRÉDITO",$D534-($D534*TAXAS!$C$10)), IF($A534=TAXAS!$A$11,IF($B534="CRÉDITO",$D534-($D534*TAXAS!$C$11)), IF($A534=TAXAS!$A$12,IF($B534="CRÉDITO",$D534-($D534*TAXAS!$C$12)), IF($A534=TAXAS!$A$13,IF($B534="CRÉDITO",$D534-($D534*TAXAS!$C$13)), IF($A534=TAXAS!$A$14,IF($B534="CRÉDITO",$D534-($D534*TAXAS!$C$14)), IF($A534=TAXAS!$A$15,IF($B534="CRÉDITO",$D534-($D534*TAXAS!$C$15)), IF($A534=TAXAS!$A$16,IF($B534="CRÉDITO",$D534-($D534*TAXAS!$C$16)), IF($A534=TAXAS!$A$17,IF($B534="CRÉDITO",$D534-($D534*TAXAS!$C$17)), IF($A534=TAXAS!$A$18,IF($B534="CRÉDITO",$D534-($D534*TAXAS!$C$18)), IF($A534=TAXAS!$A$19,IF($B534="CRÉDITO",$D534-($D534*TAXAS!$C$19)), IF($A534=TAXAS!$A$20,IF($B534="CRÉDITO",$D534-($D534*TAXAS!$C$20)), IF($A534=TAXAS!$A$21,IF($B534="CRÉDITO",$D534-($D534*TAXAS!$C$21)), IF($A534=TAXAS!$A$22,IF($B534="CRÉDITO",$D534-($D534*TAXAS!$C$22)), IF($A534=TAXAS!$A$23,IF($B534="CRÉDITO",$D534-($D534*TAXAS!$C$23)), IF($A534=TAXAS!$A$24,IF($B534="CRÉDITO",$D534-($D534*TAXAS!$C$24)), IF($A534=TAXAS!$A$25,IF($B534="CRÉDITO",$D534-($D534*TAXAS!$C$25)), IF($A534=TAXAS!$A$26,IF($B534="CRÉDITO",$D534-($D534*TAXAS!$C$26)), IF($A534=TAXAS!$A$27,IF($B534="CRÉDITO",$D534-($D534*TAXAS!$C$27))))))))))))))))))))))))))/1</f>
        <v>0</v>
      </c>
      <c r="G534" s="9">
        <f>IF($A534="VISA",IF($B534="PARCELADO ATÉ 3X",$D534-(D534*TAXAS!$D$4))/3,IF($A534="MASTER",IF($B534="PARCELADO ATÉ 3X",$D534-(D534*TAXAS!$D$5))/3,IF($A534="ELO",IF($B534="PARCELADO ATÉ 3X",$D534-(D534*TAXAS!$D$6))/3,IF($A534="HIPERCARD",IF($B534="PARCELADO ATÉ 3X",$D534-(D534*TAXAS!$D$7))/3,IF($A534="DINERS",IF($B534="PARCELADO ATÉ 3X",$D534-(D534*TAXAS!$D$8))/3,IF($A534="AMERICA EXPRESS",IF($B534="PARCELADO ATÉ 3X",$D534-(D534*TAXAS!$D$9))/3,IF($A534=TAXAS!$A$10,IF($B534="PARCELADO ATÉ 3X",$D534-($D534*TAXAS!$D$10))/3,IF($A534=TAXAS!$A$11,IF($B534="PARCELADO ATÉ 3X",$D534-($D534*TAXAS!$D$11))/3,IF($A534=TAXAS!$A$12,IF($B534="PARCELADO ATÉ 3X",$D534-($D534*TAXAS!$D$12))/3,IF($A534=TAXAS!$A$13,IF($B534="PARCELADO ATÉ 3X",$D534-($D534*TAXAS!$D$13))/3,IF($A534=TAXAS!$A$14,IF($B534="PARCELADO ATÉ 3X",$D534-($D534*TAXAS!$D$14))/3,IF($A534=TAXAS!$A$15,IF($B534="PARCELADO ATÉ 3X",$D534-($D534*TAXAS!$D$15))/3,IF($A534=TAXAS!$A$16,IF($B534="PARCELADO ATÉ 3X",$D534-($D534*TAXAS!$D$16))/3,IF($A534=TAXAS!$A$17,IF($B534="PARCELADO ATÉ 3X",$D534-($D534*TAXAS!$D$17))/3,IF($A534=TAXAS!$A$18,IF($B534="PARCELADO ATÉ 3X",$D534-($D534*TAXAS!$D$18))/3,IF($A534=TAXAS!$A$19,IF($B534="PARCELADO ATÉ 3X",$D534-($D534*TAXAS!$D$19))/3,IF($A534=TAXAS!$A$20,IF($B534="PARCELADO ATÉ 3X",$D534-($D534*TAXAS!$D$20))/3,IF($A534=TAXAS!$A$21,IF($B534="PARCELADO ATÉ 3X",$D534-($D534*TAXAS!$D$21))/3,IF($A534=TAXAS!$A$22,IF($B534="PARCELADO ATÉ 3X",$D534-($D534*TAXAS!$D$22))/3,IF($A534=TAXAS!$A$23,IF($B534="PARCELADO ATÉ 3X",$D534-($D534*TAXAS!$D$23))/3,IF($A534=TAXAS!$A$24,IF($B534="PARCELADO ATÉ 3X",$D534-($D534*TAXAS!$D$24))/3,IF($A534=TAXAS!$A$25,IF($B534="PARCELADO ATÉ 3X",$D534-($D534*TAXAS!$D$25))/3,IF($A534=TAXAS!$A$26,IF($B534="PARCELADO ATÉ 3X",$D534-($D534*TAXAS!$D$26))/3,IF($A534=TAXAS!$A$27,IF($B534="PARCELADO ATÉ 3X",$D534-($D534*TAXAS!$D$27))/3))))))))))))))))))))))))/1</f>
        <v>0</v>
      </c>
      <c r="H534" s="9">
        <f>IF($A534="VISA",IF($B534="PARCELADO ATÉ 6X",$D534-(D534*TAXAS!$E$4))/6,IF($A534="MASTER",IF($B534="PARCELADO ATÉ 6X",$D534-(D534*TAXAS!$E$5))/6,IF($A534="ELO",IF($B534="PARCELADO ATÉ 6X",$D534-(D534*TAXAS!$E$6))/6,IF($A534="HIPERCARD",IF($B534="PARCELADO ATÉ 6X",$D534-(D534*TAXAS!$E$7))/6,IF($A534="DINERS",IF($B534="PARCELADO ATÉ 6X",$D534-(D534*TAXAS!$E$8))/6,IF($A534="AMERICA EXPRESS",IF($B534="PARCELADO ATÉ 6X",$D534-(D534*TAXAS!$E$9))/6,IF($A534=TAXAS!$A$10,IF($B534="PARCELADO ATÉ 6X",$D534-($D534*TAXAS!$E$10))/6,IF($A534=TAXAS!$A$11,IF($B534="PARCELADO ATÉ 6X",$D534-($D534*TAXAS!$E$11))/6,IF($A534=TAXAS!$A$12,IF($B534="PARCELADO ATÉ 6X",$D534-($D534*TAXAS!$E$12))/6,IF($A534=TAXAS!$A$13,IF($B534="PARCELADO ATÉ 6X",$D534-($D534*TAXAS!$E$13))/6,IF($A534=TAXAS!$A$14,IF($B534="PARCELADO ATÉ 6X",$D534-($D534*TAXAS!$E$14))/6,IF($A534=TAXAS!$A$15,IF($B534="PARCELADO ATÉ 6X",$D534-($D534*TAXAS!$E$15))/6,IF($A534=TAXAS!$A$16,IF($B534="PARCELADO ATÉ 6X",$D534-($D534*TAXAS!$E$16))/6,IF($A534=TAXAS!$A$17,IF($B534="PARCELADO ATÉ 6X",$D534-($D534*TAXAS!$E$17))/6,IF($A534=TAXAS!$A$18,IF($B534="PARCELADO ATÉ 6X",$D534-($D534*TAXAS!$E$18))/6,IF($A534=TAXAS!$A$19,IF($B534="PARCELADO ATÉ 6X",$D534-($D534*TAXAS!$E$19))/6,IF($A534=TAXAS!$A$20,IF($B534="PARCELADO ATÉ 6X",$D534-($D534*TAXAS!$E$20))/6,IF($A534=TAXAS!$A$21,IF($B534="PARCELADO ATÉ 6X",$D534-($D534*TAXAS!$E$21))/6,IF($A534=TAXAS!$A$22,IF($B534="PARCELADO ATÉ 6X",$D534-($D534*TAXAS!$E$22))/6,IF($A534=TAXAS!$A$23,IF($B534="PARCELADO ATÉ 6X",$D534-($D534*TAXAS!$E$23))/6,IF($A534=TAXAS!$A$24,IF($B534="PARCELADO ATÉ 6X",$D534-($D534*TAXAS!$E$24))/6,IF($A534=TAXAS!$A$25,IF($B534="PARCELADO ATÉ 6X",$D534-($D534*TAXAS!$E$25))/6,IF($A534=TAXAS!$A$26,IF($B534="PARCELADO ATÉ 6X",$D534-($D534*TAXAS!$E$26))/6,IF($A534=TAXAS!$A$27,IF($B534="PARCELADO ATÉ 6X",$D534-($D534*TAXAS!$E$27))/6))))))))))))))))))))))))/1</f>
        <v>0</v>
      </c>
      <c r="I534" s="9">
        <f>IF($A534="VISA",IF($B534="PARCELADO ATÉ 12X",$D534-(D534*TAXAS!$F$4))/12,IF($A534="MASTER",IF($B534="PARCELADO ATÉ 12X",$D534-(D534*TAXAS!$F$5))/12,IF($A534="ELO",IF($B534="PARCELADO ATÉ 12X",$D534-(D534*TAXAS!$F$6))/12,IF($A534="HIPERCARD",IF($B534="PARCELADO ATÉ 12X",$D534-(D534*TAXAS!$F$7))/12,IF($A534="DINERS",IF($B534="PARCELADO ATÉ 12X",$D534-(D534*TAXAS!$F$8))/12,IF($A534="AMERICA EXPRESS",IF($B534="PARCELADO ATÉ 12X",$D534-(D534*TAXAS!$F$9))/12,IF($A534=TAXAS!$A$10,IF($B534="PARCELADO ATÉ 12X",$D534-($D534*TAXAS!$F$10))/12,IF($A534=TAXAS!$A$11,IF($B534="PARCELADO ATÉ 12X",$D534-($D534*TAXAS!$F$11))/12,IF($A534=TAXAS!$A$12,IF($B534="PARCELADO ATÉ 12X",$D534-($D534*TAXAS!$F$12))/12,IF($A534=TAXAS!$A$13,IF($B534="PARCELADO ATÉ 12X",$D534-($D534*TAXAS!$F$13))/12,IF($A534=TAXAS!$A$14,IF($B534="PARCELADO ATÉ 12X",$D534-($D534*TAXAS!$F$14))/12,IF($A534=TAXAS!$A$15,IF($B534="PARCELADO ATÉ 12X",$D534-($D534*TAXAS!$F$15))/12,IF($A534=TAXAS!$A$16,IF($B534="PARCELADO ATÉ 12X",$D534-($D534*TAXAS!$F$16))/12,IF($A534=TAXAS!$A$17,IF($B534="PARCELADO ATÉ 12X",$D534-($D534*TAXAS!$F$17))/12,IF($A534=TAXAS!$A$18,IF($B534="PARCELADO ATÉ 12X",$D534-($D534*TAXAS!$F$18))/12,IF($A534=TAXAS!$A$19,IF($B534="PARCELADO ATÉ 12X",$D534-($D534*TAXAS!$F$19))/12,IF($A534=TAXAS!$A$20,IF($B534="PARCELADO ATÉ 12X",$D534-($D534*TAXAS!$F$20))/12,IF($A534=TAXAS!$A$21,IF($B534="PARCELADO ATÉ 12X",$D534-($D534*TAXAS!$F$21))/12,IF($A534=TAXAS!$A$22,IF($B534="PARCELADO ATÉ 12X",$D534-($D534*TAXAS!$F$22))/12,IF($A534=TAXAS!$A$23,IF($B534="PARCELADO ATÉ 12X",$D534-($D534*TAXAS!$F$23))/12,IF($A534=TAXAS!$A$24,IF($B534="PARCELADO ATÉ 12X",$D534-($D534*TAXAS!$F$24))/12,IF($A534=TAXAS!$A$25,IF($B534="PARCELADO ATÉ 12X",$D534-($D534*TAXAS!$F$25))/12,IF($A534=TAXAS!$A$26,IF($B534="PARCELADO ATÉ 12X",$D534-($D534*TAXAS!$F$26))/12,IF($A534=TAXAS!$A$27,IF($B534="PARCELADO ATÉ 12X",$D534-($D534*TAXAS!$F$27))/12))))))))))))))))))))))))/1</f>
        <v>0</v>
      </c>
      <c r="J534" s="8">
        <f t="shared" si="0"/>
        <v>0</v>
      </c>
      <c r="K534" s="10" t="b">
        <f>IF($B534="PARCELADO ATÉ 3X",($D534-($D534*TAXAS!$D$4))-$J534)</f>
        <v>0</v>
      </c>
      <c r="L534" s="10" t="b">
        <f>IF($B534="PARCELADO ATÉ 6X",($D534-($D534*TAXAS!$E$4))-$J534)</f>
        <v>0</v>
      </c>
      <c r="M534" s="10" t="b">
        <f>IF($B534="PARCELADO ATÉ 12X",($D534-($D534*TAXAS!$F$4))-$J534)</f>
        <v>0</v>
      </c>
      <c r="N534" s="8">
        <f t="shared" si="1"/>
        <v>0</v>
      </c>
      <c r="O534" s="10">
        <f t="shared" si="2"/>
        <v>0</v>
      </c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spans="1:31" ht="15.75" customHeight="1" x14ac:dyDescent="0.2">
      <c r="A535" s="3"/>
      <c r="B535" s="5"/>
      <c r="C535" s="6"/>
      <c r="D535" s="42"/>
      <c r="E535" s="8">
        <f>IF($A535="VISA",IF($B535="DÉBITO",$D535-($D535*TAXAS!$B$4)),IF($A535="MASTER",IF($B535="DÉBITO",$D535-($D535*TAXAS!$B$5)),IF($A535="ELO", IF($B535="DÉBITO",$D535-($D535*TAXAS!$B$6)),IF($A535="HIPERCARD",IF($B535="DÉBITO",$D535-($D535*TAXAS!$B$7)),IF($A535="DINERS",IF($B535="DÉBITO",$D535-($D535*TAXAS!$B$8)),IF($A535="AMERICA EXPRESS",IF($B535="DÉBITO",$D535-($D535*TAXAS!$B$9)),IF($A535=TAXAS!$A$10,IF($B535="DÉBITO",$D535-($D535*TAXAS!$B$10)), IF($A535=TAXAS!$A$11,IF($B535="DÉBITO",$D535-($D535*TAXAS!$B$11)), IF($A535=TAXAS!$A$12,IF($B535="DÉBITO",$D535-($D535*TAXAS!$B$12)), IF($A535=TAXAS!$A$13,IF($B535="DÉBITO",$D535-($D535*TAXAS!$B$13)), IF($A535=TAXAS!$A$14,IF($B535="DÉBITO",$D535-($D535*TAXAS!$B$14)), IF($A535=TAXAS!$A$15,IF($B535="DÉBITO",$D535-($D535*TAXAS!$B$15)), IF($A535=TAXAS!$A$16,IF($B535="DÉBITO",$D535-($D535*TAXAS!$B$16)), IF($A535=TAXAS!$A$17,IF($B535="DÉBITO",$D535-($D535*TAXAS!$B$17)), IF($A535=TAXAS!$A$18,IF($B535="DÉBITO",$D535-($D535*TAXAS!$B$18)), IF($A535=TAXAS!$A$19,IF($B535="DÉBITO",$D535-($D535*TAXAS!$B$19)), IF($A535=TAXAS!$A$20,IF($B535="DÉBITO",$D535-($D535*TAXAS!$B$20)), IF($A535=TAXAS!$A$21,IF($B535="DÉBITO",$D535-($D535*TAXAS!$B$21)), IF($A535=TAXAS!$A$22,IF($B535="DÉBITO",$D535-($D535*TAXAS!$B$22)), IF($A535=TAXAS!$A$23,IF($B535="DÉBITO",$D535-($D535*TAXAS!$B$23)), IF($A535=TAXAS!$A$24,IF($B535="DÉBITO",$D535-($D535*TAXAS!$B$24)), IF($A535=TAXAS!$A$25,IF($B535="DÉBITO",$D535-($D535*TAXAS!$B$25)), IF($A535=TAXAS!$A$26,IF($B535="DÉBITO",$D535-($D535*TAXAS!$B$26)), IF($A535=TAXAS!$A$27,IF($B535="DÉBITO",$D535-($D535*TAXAS!$B$27))))))))))))))))))))))))))/1</f>
        <v>0</v>
      </c>
      <c r="F535" s="8">
        <f>IF($A535="VISA",IF($B535="CRÉDITO",$D535-($D535*TAXAS!$C$4)),IF($A535="MASTER",IF($B535="CRÉDITO",$D535-($D535*TAXAS!$C$5)),IF($A535="ELO", IF($B535="CRÉDITO",$D535-($D535*TAXAS!$C$6)),IF($A535="HIPERCARD",IF($B535="CRÉDITO",$D535-($D535*TAXAS!$C$7)),IF($A535="DINERS",IF($B535="CRÉDITO",$D535-($D535*TAXAS!$C$8)),IF($A535="AMERICA EXPRESS",IF($B535="CRÉDITO",$D535-($D535*TAXAS!$C$9)),IF($A535=TAXAS!$A$10,IF($B535="CRÉDITO",$D535-($D535*TAXAS!$C$10)), IF($A535=TAXAS!$A$11,IF($B535="CRÉDITO",$D535-($D535*TAXAS!$C$11)), IF($A535=TAXAS!$A$12,IF($B535="CRÉDITO",$D535-($D535*TAXAS!$C$12)), IF($A535=TAXAS!$A$13,IF($B535="CRÉDITO",$D535-($D535*TAXAS!$C$13)), IF($A535=TAXAS!$A$14,IF($B535="CRÉDITO",$D535-($D535*TAXAS!$C$14)), IF($A535=TAXAS!$A$15,IF($B535="CRÉDITO",$D535-($D535*TAXAS!$C$15)), IF($A535=TAXAS!$A$16,IF($B535="CRÉDITO",$D535-($D535*TAXAS!$C$16)), IF($A535=TAXAS!$A$17,IF($B535="CRÉDITO",$D535-($D535*TAXAS!$C$17)), IF($A535=TAXAS!$A$18,IF($B535="CRÉDITO",$D535-($D535*TAXAS!$C$18)), IF($A535=TAXAS!$A$19,IF($B535="CRÉDITO",$D535-($D535*TAXAS!$C$19)), IF($A535=TAXAS!$A$20,IF($B535="CRÉDITO",$D535-($D535*TAXAS!$C$20)), IF($A535=TAXAS!$A$21,IF($B535="CRÉDITO",$D535-($D535*TAXAS!$C$21)), IF($A535=TAXAS!$A$22,IF($B535="CRÉDITO",$D535-($D535*TAXAS!$C$22)), IF($A535=TAXAS!$A$23,IF($B535="CRÉDITO",$D535-($D535*TAXAS!$C$23)), IF($A535=TAXAS!$A$24,IF($B535="CRÉDITO",$D535-($D535*TAXAS!$C$24)), IF($A535=TAXAS!$A$25,IF($B535="CRÉDITO",$D535-($D535*TAXAS!$C$25)), IF($A535=TAXAS!$A$26,IF($B535="CRÉDITO",$D535-($D535*TAXAS!$C$26)), IF($A535=TAXAS!$A$27,IF($B535="CRÉDITO",$D535-($D535*TAXAS!$C$27))))))))))))))))))))))))))/1</f>
        <v>0</v>
      </c>
      <c r="G535" s="9">
        <f>IF($A535="VISA",IF($B535="PARCELADO ATÉ 3X",$D535-(D535*TAXAS!$D$4))/3,IF($A535="MASTER",IF($B535="PARCELADO ATÉ 3X",$D535-(D535*TAXAS!$D$5))/3,IF($A535="ELO",IF($B535="PARCELADO ATÉ 3X",$D535-(D535*TAXAS!$D$6))/3,IF($A535="HIPERCARD",IF($B535="PARCELADO ATÉ 3X",$D535-(D535*TAXAS!$D$7))/3,IF($A535="DINERS",IF($B535="PARCELADO ATÉ 3X",$D535-(D535*TAXAS!$D$8))/3,IF($A535="AMERICA EXPRESS",IF($B535="PARCELADO ATÉ 3X",$D535-(D535*TAXAS!$D$9))/3,IF($A535=TAXAS!$A$10,IF($B535="PARCELADO ATÉ 3X",$D535-($D535*TAXAS!$D$10))/3,IF($A535=TAXAS!$A$11,IF($B535="PARCELADO ATÉ 3X",$D535-($D535*TAXAS!$D$11))/3,IF($A535=TAXAS!$A$12,IF($B535="PARCELADO ATÉ 3X",$D535-($D535*TAXAS!$D$12))/3,IF($A535=TAXAS!$A$13,IF($B535="PARCELADO ATÉ 3X",$D535-($D535*TAXAS!$D$13))/3,IF($A535=TAXAS!$A$14,IF($B535="PARCELADO ATÉ 3X",$D535-($D535*TAXAS!$D$14))/3,IF($A535=TAXAS!$A$15,IF($B535="PARCELADO ATÉ 3X",$D535-($D535*TAXAS!$D$15))/3,IF($A535=TAXAS!$A$16,IF($B535="PARCELADO ATÉ 3X",$D535-($D535*TAXAS!$D$16))/3,IF($A535=TAXAS!$A$17,IF($B535="PARCELADO ATÉ 3X",$D535-($D535*TAXAS!$D$17))/3,IF($A535=TAXAS!$A$18,IF($B535="PARCELADO ATÉ 3X",$D535-($D535*TAXAS!$D$18))/3,IF($A535=TAXAS!$A$19,IF($B535="PARCELADO ATÉ 3X",$D535-($D535*TAXAS!$D$19))/3,IF($A535=TAXAS!$A$20,IF($B535="PARCELADO ATÉ 3X",$D535-($D535*TAXAS!$D$20))/3,IF($A535=TAXAS!$A$21,IF($B535="PARCELADO ATÉ 3X",$D535-($D535*TAXAS!$D$21))/3,IF($A535=TAXAS!$A$22,IF($B535="PARCELADO ATÉ 3X",$D535-($D535*TAXAS!$D$22))/3,IF($A535=TAXAS!$A$23,IF($B535="PARCELADO ATÉ 3X",$D535-($D535*TAXAS!$D$23))/3,IF($A535=TAXAS!$A$24,IF($B535="PARCELADO ATÉ 3X",$D535-($D535*TAXAS!$D$24))/3,IF($A535=TAXAS!$A$25,IF($B535="PARCELADO ATÉ 3X",$D535-($D535*TAXAS!$D$25))/3,IF($A535=TAXAS!$A$26,IF($B535="PARCELADO ATÉ 3X",$D535-($D535*TAXAS!$D$26))/3,IF($A535=TAXAS!$A$27,IF($B535="PARCELADO ATÉ 3X",$D535-($D535*TAXAS!$D$27))/3))))))))))))))))))))))))/1</f>
        <v>0</v>
      </c>
      <c r="H535" s="9">
        <f>IF($A535="VISA",IF($B535="PARCELADO ATÉ 6X",$D535-(D535*TAXAS!$E$4))/6,IF($A535="MASTER",IF($B535="PARCELADO ATÉ 6X",$D535-(D535*TAXAS!$E$5))/6,IF($A535="ELO",IF($B535="PARCELADO ATÉ 6X",$D535-(D535*TAXAS!$E$6))/6,IF($A535="HIPERCARD",IF($B535="PARCELADO ATÉ 6X",$D535-(D535*TAXAS!$E$7))/6,IF($A535="DINERS",IF($B535="PARCELADO ATÉ 6X",$D535-(D535*TAXAS!$E$8))/6,IF($A535="AMERICA EXPRESS",IF($B535="PARCELADO ATÉ 6X",$D535-(D535*TAXAS!$E$9))/6,IF($A535=TAXAS!$A$10,IF($B535="PARCELADO ATÉ 6X",$D535-($D535*TAXAS!$E$10))/6,IF($A535=TAXAS!$A$11,IF($B535="PARCELADO ATÉ 6X",$D535-($D535*TAXAS!$E$11))/6,IF($A535=TAXAS!$A$12,IF($B535="PARCELADO ATÉ 6X",$D535-($D535*TAXAS!$E$12))/6,IF($A535=TAXAS!$A$13,IF($B535="PARCELADO ATÉ 6X",$D535-($D535*TAXAS!$E$13))/6,IF($A535=TAXAS!$A$14,IF($B535="PARCELADO ATÉ 6X",$D535-($D535*TAXAS!$E$14))/6,IF($A535=TAXAS!$A$15,IF($B535="PARCELADO ATÉ 6X",$D535-($D535*TAXAS!$E$15))/6,IF($A535=TAXAS!$A$16,IF($B535="PARCELADO ATÉ 6X",$D535-($D535*TAXAS!$E$16))/6,IF($A535=TAXAS!$A$17,IF($B535="PARCELADO ATÉ 6X",$D535-($D535*TAXAS!$E$17))/6,IF($A535=TAXAS!$A$18,IF($B535="PARCELADO ATÉ 6X",$D535-($D535*TAXAS!$E$18))/6,IF($A535=TAXAS!$A$19,IF($B535="PARCELADO ATÉ 6X",$D535-($D535*TAXAS!$E$19))/6,IF($A535=TAXAS!$A$20,IF($B535="PARCELADO ATÉ 6X",$D535-($D535*TAXAS!$E$20))/6,IF($A535=TAXAS!$A$21,IF($B535="PARCELADO ATÉ 6X",$D535-($D535*TAXAS!$E$21))/6,IF($A535=TAXAS!$A$22,IF($B535="PARCELADO ATÉ 6X",$D535-($D535*TAXAS!$E$22))/6,IF($A535=TAXAS!$A$23,IF($B535="PARCELADO ATÉ 6X",$D535-($D535*TAXAS!$E$23))/6,IF($A535=TAXAS!$A$24,IF($B535="PARCELADO ATÉ 6X",$D535-($D535*TAXAS!$E$24))/6,IF($A535=TAXAS!$A$25,IF($B535="PARCELADO ATÉ 6X",$D535-($D535*TAXAS!$E$25))/6,IF($A535=TAXAS!$A$26,IF($B535="PARCELADO ATÉ 6X",$D535-($D535*TAXAS!$E$26))/6,IF($A535=TAXAS!$A$27,IF($B535="PARCELADO ATÉ 6X",$D535-($D535*TAXAS!$E$27))/6))))))))))))))))))))))))/1</f>
        <v>0</v>
      </c>
      <c r="I535" s="9">
        <f>IF($A535="VISA",IF($B535="PARCELADO ATÉ 12X",$D535-(D535*TAXAS!$F$4))/12,IF($A535="MASTER",IF($B535="PARCELADO ATÉ 12X",$D535-(D535*TAXAS!$F$5))/12,IF($A535="ELO",IF($B535="PARCELADO ATÉ 12X",$D535-(D535*TAXAS!$F$6))/12,IF($A535="HIPERCARD",IF($B535="PARCELADO ATÉ 12X",$D535-(D535*TAXAS!$F$7))/12,IF($A535="DINERS",IF($B535="PARCELADO ATÉ 12X",$D535-(D535*TAXAS!$F$8))/12,IF($A535="AMERICA EXPRESS",IF($B535="PARCELADO ATÉ 12X",$D535-(D535*TAXAS!$F$9))/12,IF($A535=TAXAS!$A$10,IF($B535="PARCELADO ATÉ 12X",$D535-($D535*TAXAS!$F$10))/12,IF($A535=TAXAS!$A$11,IF($B535="PARCELADO ATÉ 12X",$D535-($D535*TAXAS!$F$11))/12,IF($A535=TAXAS!$A$12,IF($B535="PARCELADO ATÉ 12X",$D535-($D535*TAXAS!$F$12))/12,IF($A535=TAXAS!$A$13,IF($B535="PARCELADO ATÉ 12X",$D535-($D535*TAXAS!$F$13))/12,IF($A535=TAXAS!$A$14,IF($B535="PARCELADO ATÉ 12X",$D535-($D535*TAXAS!$F$14))/12,IF($A535=TAXAS!$A$15,IF($B535="PARCELADO ATÉ 12X",$D535-($D535*TAXAS!$F$15))/12,IF($A535=TAXAS!$A$16,IF($B535="PARCELADO ATÉ 12X",$D535-($D535*TAXAS!$F$16))/12,IF($A535=TAXAS!$A$17,IF($B535="PARCELADO ATÉ 12X",$D535-($D535*TAXAS!$F$17))/12,IF($A535=TAXAS!$A$18,IF($B535="PARCELADO ATÉ 12X",$D535-($D535*TAXAS!$F$18))/12,IF($A535=TAXAS!$A$19,IF($B535="PARCELADO ATÉ 12X",$D535-($D535*TAXAS!$F$19))/12,IF($A535=TAXAS!$A$20,IF($B535="PARCELADO ATÉ 12X",$D535-($D535*TAXAS!$F$20))/12,IF($A535=TAXAS!$A$21,IF($B535="PARCELADO ATÉ 12X",$D535-($D535*TAXAS!$F$21))/12,IF($A535=TAXAS!$A$22,IF($B535="PARCELADO ATÉ 12X",$D535-($D535*TAXAS!$F$22))/12,IF($A535=TAXAS!$A$23,IF($B535="PARCELADO ATÉ 12X",$D535-($D535*TAXAS!$F$23))/12,IF($A535=TAXAS!$A$24,IF($B535="PARCELADO ATÉ 12X",$D535-($D535*TAXAS!$F$24))/12,IF($A535=TAXAS!$A$25,IF($B535="PARCELADO ATÉ 12X",$D535-($D535*TAXAS!$F$25))/12,IF($A535=TAXAS!$A$26,IF($B535="PARCELADO ATÉ 12X",$D535-($D535*TAXAS!$F$26))/12,IF($A535=TAXAS!$A$27,IF($B535="PARCELADO ATÉ 12X",$D535-($D535*TAXAS!$F$27))/12))))))))))))))))))))))))/1</f>
        <v>0</v>
      </c>
      <c r="J535" s="8">
        <f t="shared" si="0"/>
        <v>0</v>
      </c>
      <c r="K535" s="10" t="b">
        <f>IF($B535="PARCELADO ATÉ 3X",($D535-($D535*TAXAS!$D$4))-$J535)</f>
        <v>0</v>
      </c>
      <c r="L535" s="10" t="b">
        <f>IF($B535="PARCELADO ATÉ 6X",($D535-($D535*TAXAS!$E$4))-$J535)</f>
        <v>0</v>
      </c>
      <c r="M535" s="10" t="b">
        <f>IF($B535="PARCELADO ATÉ 12X",($D535-($D535*TAXAS!$F$4))-$J535)</f>
        <v>0</v>
      </c>
      <c r="N535" s="8">
        <f t="shared" si="1"/>
        <v>0</v>
      </c>
      <c r="O535" s="10">
        <f t="shared" si="2"/>
        <v>0</v>
      </c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spans="1:31" ht="15.75" customHeight="1" x14ac:dyDescent="0.2">
      <c r="A536" s="3"/>
      <c r="B536" s="5"/>
      <c r="C536" s="6"/>
      <c r="D536" s="42"/>
      <c r="E536" s="8">
        <f>IF($A536="VISA",IF($B536="DÉBITO",$D536-($D536*TAXAS!$B$4)),IF($A536="MASTER",IF($B536="DÉBITO",$D536-($D536*TAXAS!$B$5)),IF($A536="ELO", IF($B536="DÉBITO",$D536-($D536*TAXAS!$B$6)),IF($A536="HIPERCARD",IF($B536="DÉBITO",$D536-($D536*TAXAS!$B$7)),IF($A536="DINERS",IF($B536="DÉBITO",$D536-($D536*TAXAS!$B$8)),IF($A536="AMERICA EXPRESS",IF($B536="DÉBITO",$D536-($D536*TAXAS!$B$9)),IF($A536=TAXAS!$A$10,IF($B536="DÉBITO",$D536-($D536*TAXAS!$B$10)), IF($A536=TAXAS!$A$11,IF($B536="DÉBITO",$D536-($D536*TAXAS!$B$11)), IF($A536=TAXAS!$A$12,IF($B536="DÉBITO",$D536-($D536*TAXAS!$B$12)), IF($A536=TAXAS!$A$13,IF($B536="DÉBITO",$D536-($D536*TAXAS!$B$13)), IF($A536=TAXAS!$A$14,IF($B536="DÉBITO",$D536-($D536*TAXAS!$B$14)), IF($A536=TAXAS!$A$15,IF($B536="DÉBITO",$D536-($D536*TAXAS!$B$15)), IF($A536=TAXAS!$A$16,IF($B536="DÉBITO",$D536-($D536*TAXAS!$B$16)), IF($A536=TAXAS!$A$17,IF($B536="DÉBITO",$D536-($D536*TAXAS!$B$17)), IF($A536=TAXAS!$A$18,IF($B536="DÉBITO",$D536-($D536*TAXAS!$B$18)), IF($A536=TAXAS!$A$19,IF($B536="DÉBITO",$D536-($D536*TAXAS!$B$19)), IF($A536=TAXAS!$A$20,IF($B536="DÉBITO",$D536-($D536*TAXAS!$B$20)), IF($A536=TAXAS!$A$21,IF($B536="DÉBITO",$D536-($D536*TAXAS!$B$21)), IF($A536=TAXAS!$A$22,IF($B536="DÉBITO",$D536-($D536*TAXAS!$B$22)), IF($A536=TAXAS!$A$23,IF($B536="DÉBITO",$D536-($D536*TAXAS!$B$23)), IF($A536=TAXAS!$A$24,IF($B536="DÉBITO",$D536-($D536*TAXAS!$B$24)), IF($A536=TAXAS!$A$25,IF($B536="DÉBITO",$D536-($D536*TAXAS!$B$25)), IF($A536=TAXAS!$A$26,IF($B536="DÉBITO",$D536-($D536*TAXAS!$B$26)), IF($A536=TAXAS!$A$27,IF($B536="DÉBITO",$D536-($D536*TAXAS!$B$27))))))))))))))))))))))))))/1</f>
        <v>0</v>
      </c>
      <c r="F536" s="8">
        <f>IF($A536="VISA",IF($B536="CRÉDITO",$D536-($D536*TAXAS!$C$4)),IF($A536="MASTER",IF($B536="CRÉDITO",$D536-($D536*TAXAS!$C$5)),IF($A536="ELO", IF($B536="CRÉDITO",$D536-($D536*TAXAS!$C$6)),IF($A536="HIPERCARD",IF($B536="CRÉDITO",$D536-($D536*TAXAS!$C$7)),IF($A536="DINERS",IF($B536="CRÉDITO",$D536-($D536*TAXAS!$C$8)),IF($A536="AMERICA EXPRESS",IF($B536="CRÉDITO",$D536-($D536*TAXAS!$C$9)),IF($A536=TAXAS!$A$10,IF($B536="CRÉDITO",$D536-($D536*TAXAS!$C$10)), IF($A536=TAXAS!$A$11,IF($B536="CRÉDITO",$D536-($D536*TAXAS!$C$11)), IF($A536=TAXAS!$A$12,IF($B536="CRÉDITO",$D536-($D536*TAXAS!$C$12)), IF($A536=TAXAS!$A$13,IF($B536="CRÉDITO",$D536-($D536*TAXAS!$C$13)), IF($A536=TAXAS!$A$14,IF($B536="CRÉDITO",$D536-($D536*TAXAS!$C$14)), IF($A536=TAXAS!$A$15,IF($B536="CRÉDITO",$D536-($D536*TAXAS!$C$15)), IF($A536=TAXAS!$A$16,IF($B536="CRÉDITO",$D536-($D536*TAXAS!$C$16)), IF($A536=TAXAS!$A$17,IF($B536="CRÉDITO",$D536-($D536*TAXAS!$C$17)), IF($A536=TAXAS!$A$18,IF($B536="CRÉDITO",$D536-($D536*TAXAS!$C$18)), IF($A536=TAXAS!$A$19,IF($B536="CRÉDITO",$D536-($D536*TAXAS!$C$19)), IF($A536=TAXAS!$A$20,IF($B536="CRÉDITO",$D536-($D536*TAXAS!$C$20)), IF($A536=TAXAS!$A$21,IF($B536="CRÉDITO",$D536-($D536*TAXAS!$C$21)), IF($A536=TAXAS!$A$22,IF($B536="CRÉDITO",$D536-($D536*TAXAS!$C$22)), IF($A536=TAXAS!$A$23,IF($B536="CRÉDITO",$D536-($D536*TAXAS!$C$23)), IF($A536=TAXAS!$A$24,IF($B536="CRÉDITO",$D536-($D536*TAXAS!$C$24)), IF($A536=TAXAS!$A$25,IF($B536="CRÉDITO",$D536-($D536*TAXAS!$C$25)), IF($A536=TAXAS!$A$26,IF($B536="CRÉDITO",$D536-($D536*TAXAS!$C$26)), IF($A536=TAXAS!$A$27,IF($B536="CRÉDITO",$D536-($D536*TAXAS!$C$27))))))))))))))))))))))))))/1</f>
        <v>0</v>
      </c>
      <c r="G536" s="9">
        <f>IF($A536="VISA",IF($B536="PARCELADO ATÉ 3X",$D536-(D536*TAXAS!$D$4))/3,IF($A536="MASTER",IF($B536="PARCELADO ATÉ 3X",$D536-(D536*TAXAS!$D$5))/3,IF($A536="ELO",IF($B536="PARCELADO ATÉ 3X",$D536-(D536*TAXAS!$D$6))/3,IF($A536="HIPERCARD",IF($B536="PARCELADO ATÉ 3X",$D536-(D536*TAXAS!$D$7))/3,IF($A536="DINERS",IF($B536="PARCELADO ATÉ 3X",$D536-(D536*TAXAS!$D$8))/3,IF($A536="AMERICA EXPRESS",IF($B536="PARCELADO ATÉ 3X",$D536-(D536*TAXAS!$D$9))/3,IF($A536=TAXAS!$A$10,IF($B536="PARCELADO ATÉ 3X",$D536-($D536*TAXAS!$D$10))/3,IF($A536=TAXAS!$A$11,IF($B536="PARCELADO ATÉ 3X",$D536-($D536*TAXAS!$D$11))/3,IF($A536=TAXAS!$A$12,IF($B536="PARCELADO ATÉ 3X",$D536-($D536*TAXAS!$D$12))/3,IF($A536=TAXAS!$A$13,IF($B536="PARCELADO ATÉ 3X",$D536-($D536*TAXAS!$D$13))/3,IF($A536=TAXAS!$A$14,IF($B536="PARCELADO ATÉ 3X",$D536-($D536*TAXAS!$D$14))/3,IF($A536=TAXAS!$A$15,IF($B536="PARCELADO ATÉ 3X",$D536-($D536*TAXAS!$D$15))/3,IF($A536=TAXAS!$A$16,IF($B536="PARCELADO ATÉ 3X",$D536-($D536*TAXAS!$D$16))/3,IF($A536=TAXAS!$A$17,IF($B536="PARCELADO ATÉ 3X",$D536-($D536*TAXAS!$D$17))/3,IF($A536=TAXAS!$A$18,IF($B536="PARCELADO ATÉ 3X",$D536-($D536*TAXAS!$D$18))/3,IF($A536=TAXAS!$A$19,IF($B536="PARCELADO ATÉ 3X",$D536-($D536*TAXAS!$D$19))/3,IF($A536=TAXAS!$A$20,IF($B536="PARCELADO ATÉ 3X",$D536-($D536*TAXAS!$D$20))/3,IF($A536=TAXAS!$A$21,IF($B536="PARCELADO ATÉ 3X",$D536-($D536*TAXAS!$D$21))/3,IF($A536=TAXAS!$A$22,IF($B536="PARCELADO ATÉ 3X",$D536-($D536*TAXAS!$D$22))/3,IF($A536=TAXAS!$A$23,IF($B536="PARCELADO ATÉ 3X",$D536-($D536*TAXAS!$D$23))/3,IF($A536=TAXAS!$A$24,IF($B536="PARCELADO ATÉ 3X",$D536-($D536*TAXAS!$D$24))/3,IF($A536=TAXAS!$A$25,IF($B536="PARCELADO ATÉ 3X",$D536-($D536*TAXAS!$D$25))/3,IF($A536=TAXAS!$A$26,IF($B536="PARCELADO ATÉ 3X",$D536-($D536*TAXAS!$D$26))/3,IF($A536=TAXAS!$A$27,IF($B536="PARCELADO ATÉ 3X",$D536-($D536*TAXAS!$D$27))/3))))))))))))))))))))))))/1</f>
        <v>0</v>
      </c>
      <c r="H536" s="9">
        <f>IF($A536="VISA",IF($B536="PARCELADO ATÉ 6X",$D536-(D536*TAXAS!$E$4))/6,IF($A536="MASTER",IF($B536="PARCELADO ATÉ 6X",$D536-(D536*TAXAS!$E$5))/6,IF($A536="ELO",IF($B536="PARCELADO ATÉ 6X",$D536-(D536*TAXAS!$E$6))/6,IF($A536="HIPERCARD",IF($B536="PARCELADO ATÉ 6X",$D536-(D536*TAXAS!$E$7))/6,IF($A536="DINERS",IF($B536="PARCELADO ATÉ 6X",$D536-(D536*TAXAS!$E$8))/6,IF($A536="AMERICA EXPRESS",IF($B536="PARCELADO ATÉ 6X",$D536-(D536*TAXAS!$E$9))/6,IF($A536=TAXAS!$A$10,IF($B536="PARCELADO ATÉ 6X",$D536-($D536*TAXAS!$E$10))/6,IF($A536=TAXAS!$A$11,IF($B536="PARCELADO ATÉ 6X",$D536-($D536*TAXAS!$E$11))/6,IF($A536=TAXAS!$A$12,IF($B536="PARCELADO ATÉ 6X",$D536-($D536*TAXAS!$E$12))/6,IF($A536=TAXAS!$A$13,IF($B536="PARCELADO ATÉ 6X",$D536-($D536*TAXAS!$E$13))/6,IF($A536=TAXAS!$A$14,IF($B536="PARCELADO ATÉ 6X",$D536-($D536*TAXAS!$E$14))/6,IF($A536=TAXAS!$A$15,IF($B536="PARCELADO ATÉ 6X",$D536-($D536*TAXAS!$E$15))/6,IF($A536=TAXAS!$A$16,IF($B536="PARCELADO ATÉ 6X",$D536-($D536*TAXAS!$E$16))/6,IF($A536=TAXAS!$A$17,IF($B536="PARCELADO ATÉ 6X",$D536-($D536*TAXAS!$E$17))/6,IF($A536=TAXAS!$A$18,IF($B536="PARCELADO ATÉ 6X",$D536-($D536*TAXAS!$E$18))/6,IF($A536=TAXAS!$A$19,IF($B536="PARCELADO ATÉ 6X",$D536-($D536*TAXAS!$E$19))/6,IF($A536=TAXAS!$A$20,IF($B536="PARCELADO ATÉ 6X",$D536-($D536*TAXAS!$E$20))/6,IF($A536=TAXAS!$A$21,IF($B536="PARCELADO ATÉ 6X",$D536-($D536*TAXAS!$E$21))/6,IF($A536=TAXAS!$A$22,IF($B536="PARCELADO ATÉ 6X",$D536-($D536*TAXAS!$E$22))/6,IF($A536=TAXAS!$A$23,IF($B536="PARCELADO ATÉ 6X",$D536-($D536*TAXAS!$E$23))/6,IF($A536=TAXAS!$A$24,IF($B536="PARCELADO ATÉ 6X",$D536-($D536*TAXAS!$E$24))/6,IF($A536=TAXAS!$A$25,IF($B536="PARCELADO ATÉ 6X",$D536-($D536*TAXAS!$E$25))/6,IF($A536=TAXAS!$A$26,IF($B536="PARCELADO ATÉ 6X",$D536-($D536*TAXAS!$E$26))/6,IF($A536=TAXAS!$A$27,IF($B536="PARCELADO ATÉ 6X",$D536-($D536*TAXAS!$E$27))/6))))))))))))))))))))))))/1</f>
        <v>0</v>
      </c>
      <c r="I536" s="9">
        <f>IF($A536="VISA",IF($B536="PARCELADO ATÉ 12X",$D536-(D536*TAXAS!$F$4))/12,IF($A536="MASTER",IF($B536="PARCELADO ATÉ 12X",$D536-(D536*TAXAS!$F$5))/12,IF($A536="ELO",IF($B536="PARCELADO ATÉ 12X",$D536-(D536*TAXAS!$F$6))/12,IF($A536="HIPERCARD",IF($B536="PARCELADO ATÉ 12X",$D536-(D536*TAXAS!$F$7))/12,IF($A536="DINERS",IF($B536="PARCELADO ATÉ 12X",$D536-(D536*TAXAS!$F$8))/12,IF($A536="AMERICA EXPRESS",IF($B536="PARCELADO ATÉ 12X",$D536-(D536*TAXAS!$F$9))/12,IF($A536=TAXAS!$A$10,IF($B536="PARCELADO ATÉ 12X",$D536-($D536*TAXAS!$F$10))/12,IF($A536=TAXAS!$A$11,IF($B536="PARCELADO ATÉ 12X",$D536-($D536*TAXAS!$F$11))/12,IF($A536=TAXAS!$A$12,IF($B536="PARCELADO ATÉ 12X",$D536-($D536*TAXAS!$F$12))/12,IF($A536=TAXAS!$A$13,IF($B536="PARCELADO ATÉ 12X",$D536-($D536*TAXAS!$F$13))/12,IF($A536=TAXAS!$A$14,IF($B536="PARCELADO ATÉ 12X",$D536-($D536*TAXAS!$F$14))/12,IF($A536=TAXAS!$A$15,IF($B536="PARCELADO ATÉ 12X",$D536-($D536*TAXAS!$F$15))/12,IF($A536=TAXAS!$A$16,IF($B536="PARCELADO ATÉ 12X",$D536-($D536*TAXAS!$F$16))/12,IF($A536=TAXAS!$A$17,IF($B536="PARCELADO ATÉ 12X",$D536-($D536*TAXAS!$F$17))/12,IF($A536=TAXAS!$A$18,IF($B536="PARCELADO ATÉ 12X",$D536-($D536*TAXAS!$F$18))/12,IF($A536=TAXAS!$A$19,IF($B536="PARCELADO ATÉ 12X",$D536-($D536*TAXAS!$F$19))/12,IF($A536=TAXAS!$A$20,IF($B536="PARCELADO ATÉ 12X",$D536-($D536*TAXAS!$F$20))/12,IF($A536=TAXAS!$A$21,IF($B536="PARCELADO ATÉ 12X",$D536-($D536*TAXAS!$F$21))/12,IF($A536=TAXAS!$A$22,IF($B536="PARCELADO ATÉ 12X",$D536-($D536*TAXAS!$F$22))/12,IF($A536=TAXAS!$A$23,IF($B536="PARCELADO ATÉ 12X",$D536-($D536*TAXAS!$F$23))/12,IF($A536=TAXAS!$A$24,IF($B536="PARCELADO ATÉ 12X",$D536-($D536*TAXAS!$F$24))/12,IF($A536=TAXAS!$A$25,IF($B536="PARCELADO ATÉ 12X",$D536-($D536*TAXAS!$F$25))/12,IF($A536=TAXAS!$A$26,IF($B536="PARCELADO ATÉ 12X",$D536-($D536*TAXAS!$F$26))/12,IF($A536=TAXAS!$A$27,IF($B536="PARCELADO ATÉ 12X",$D536-($D536*TAXAS!$F$27))/12))))))))))))))))))))))))/1</f>
        <v>0</v>
      </c>
      <c r="J536" s="8">
        <f t="shared" si="0"/>
        <v>0</v>
      </c>
      <c r="K536" s="10" t="b">
        <f>IF($B536="PARCELADO ATÉ 3X",($D536-($D536*TAXAS!$D$4))-$J536)</f>
        <v>0</v>
      </c>
      <c r="L536" s="10" t="b">
        <f>IF($B536="PARCELADO ATÉ 6X",($D536-($D536*TAXAS!$E$4))-$J536)</f>
        <v>0</v>
      </c>
      <c r="M536" s="10" t="b">
        <f>IF($B536="PARCELADO ATÉ 12X",($D536-($D536*TAXAS!$F$4))-$J536)</f>
        <v>0</v>
      </c>
      <c r="N536" s="8">
        <f t="shared" si="1"/>
        <v>0</v>
      </c>
      <c r="O536" s="10">
        <f t="shared" si="2"/>
        <v>0</v>
      </c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spans="1:31" ht="15.75" customHeight="1" x14ac:dyDescent="0.2">
      <c r="A537" s="3"/>
      <c r="B537" s="5"/>
      <c r="C537" s="6"/>
      <c r="D537" s="42"/>
      <c r="E537" s="8">
        <f>IF($A537="VISA",IF($B537="DÉBITO",$D537-($D537*TAXAS!$B$4)),IF($A537="MASTER",IF($B537="DÉBITO",$D537-($D537*TAXAS!$B$5)),IF($A537="ELO", IF($B537="DÉBITO",$D537-($D537*TAXAS!$B$6)),IF($A537="HIPERCARD",IF($B537="DÉBITO",$D537-($D537*TAXAS!$B$7)),IF($A537="DINERS",IF($B537="DÉBITO",$D537-($D537*TAXAS!$B$8)),IF($A537="AMERICA EXPRESS",IF($B537="DÉBITO",$D537-($D537*TAXAS!$B$9)),IF($A537=TAXAS!$A$10,IF($B537="DÉBITO",$D537-($D537*TAXAS!$B$10)), IF($A537=TAXAS!$A$11,IF($B537="DÉBITO",$D537-($D537*TAXAS!$B$11)), IF($A537=TAXAS!$A$12,IF($B537="DÉBITO",$D537-($D537*TAXAS!$B$12)), IF($A537=TAXAS!$A$13,IF($B537="DÉBITO",$D537-($D537*TAXAS!$B$13)), IF($A537=TAXAS!$A$14,IF($B537="DÉBITO",$D537-($D537*TAXAS!$B$14)), IF($A537=TAXAS!$A$15,IF($B537="DÉBITO",$D537-($D537*TAXAS!$B$15)), IF($A537=TAXAS!$A$16,IF($B537="DÉBITO",$D537-($D537*TAXAS!$B$16)), IF($A537=TAXAS!$A$17,IF($B537="DÉBITO",$D537-($D537*TAXAS!$B$17)), IF($A537=TAXAS!$A$18,IF($B537="DÉBITO",$D537-($D537*TAXAS!$B$18)), IF($A537=TAXAS!$A$19,IF($B537="DÉBITO",$D537-($D537*TAXAS!$B$19)), IF($A537=TAXAS!$A$20,IF($B537="DÉBITO",$D537-($D537*TAXAS!$B$20)), IF($A537=TAXAS!$A$21,IF($B537="DÉBITO",$D537-($D537*TAXAS!$B$21)), IF($A537=TAXAS!$A$22,IF($B537="DÉBITO",$D537-($D537*TAXAS!$B$22)), IF($A537=TAXAS!$A$23,IF($B537="DÉBITO",$D537-($D537*TAXAS!$B$23)), IF($A537=TAXAS!$A$24,IF($B537="DÉBITO",$D537-($D537*TAXAS!$B$24)), IF($A537=TAXAS!$A$25,IF($B537="DÉBITO",$D537-($D537*TAXAS!$B$25)), IF($A537=TAXAS!$A$26,IF($B537="DÉBITO",$D537-($D537*TAXAS!$B$26)), IF($A537=TAXAS!$A$27,IF($B537="DÉBITO",$D537-($D537*TAXAS!$B$27))))))))))))))))))))))))))/1</f>
        <v>0</v>
      </c>
      <c r="F537" s="8">
        <f>IF($A537="VISA",IF($B537="CRÉDITO",$D537-($D537*TAXAS!$C$4)),IF($A537="MASTER",IF($B537="CRÉDITO",$D537-($D537*TAXAS!$C$5)),IF($A537="ELO", IF($B537="CRÉDITO",$D537-($D537*TAXAS!$C$6)),IF($A537="HIPERCARD",IF($B537="CRÉDITO",$D537-($D537*TAXAS!$C$7)),IF($A537="DINERS",IF($B537="CRÉDITO",$D537-($D537*TAXAS!$C$8)),IF($A537="AMERICA EXPRESS",IF($B537="CRÉDITO",$D537-($D537*TAXAS!$C$9)),IF($A537=TAXAS!$A$10,IF($B537="CRÉDITO",$D537-($D537*TAXAS!$C$10)), IF($A537=TAXAS!$A$11,IF($B537="CRÉDITO",$D537-($D537*TAXAS!$C$11)), IF($A537=TAXAS!$A$12,IF($B537="CRÉDITO",$D537-($D537*TAXAS!$C$12)), IF($A537=TAXAS!$A$13,IF($B537="CRÉDITO",$D537-($D537*TAXAS!$C$13)), IF($A537=TAXAS!$A$14,IF($B537="CRÉDITO",$D537-($D537*TAXAS!$C$14)), IF($A537=TAXAS!$A$15,IF($B537="CRÉDITO",$D537-($D537*TAXAS!$C$15)), IF($A537=TAXAS!$A$16,IF($B537="CRÉDITO",$D537-($D537*TAXAS!$C$16)), IF($A537=TAXAS!$A$17,IF($B537="CRÉDITO",$D537-($D537*TAXAS!$C$17)), IF($A537=TAXAS!$A$18,IF($B537="CRÉDITO",$D537-($D537*TAXAS!$C$18)), IF($A537=TAXAS!$A$19,IF($B537="CRÉDITO",$D537-($D537*TAXAS!$C$19)), IF($A537=TAXAS!$A$20,IF($B537="CRÉDITO",$D537-($D537*TAXAS!$C$20)), IF($A537=TAXAS!$A$21,IF($B537="CRÉDITO",$D537-($D537*TAXAS!$C$21)), IF($A537=TAXAS!$A$22,IF($B537="CRÉDITO",$D537-($D537*TAXAS!$C$22)), IF($A537=TAXAS!$A$23,IF($B537="CRÉDITO",$D537-($D537*TAXAS!$C$23)), IF($A537=TAXAS!$A$24,IF($B537="CRÉDITO",$D537-($D537*TAXAS!$C$24)), IF($A537=TAXAS!$A$25,IF($B537="CRÉDITO",$D537-($D537*TAXAS!$C$25)), IF($A537=TAXAS!$A$26,IF($B537="CRÉDITO",$D537-($D537*TAXAS!$C$26)), IF($A537=TAXAS!$A$27,IF($B537="CRÉDITO",$D537-($D537*TAXAS!$C$27))))))))))))))))))))))))))/1</f>
        <v>0</v>
      </c>
      <c r="G537" s="9">
        <f>IF($A537="VISA",IF($B537="PARCELADO ATÉ 3X",$D537-(D537*TAXAS!$D$4))/3,IF($A537="MASTER",IF($B537="PARCELADO ATÉ 3X",$D537-(D537*TAXAS!$D$5))/3,IF($A537="ELO",IF($B537="PARCELADO ATÉ 3X",$D537-(D537*TAXAS!$D$6))/3,IF($A537="HIPERCARD",IF($B537="PARCELADO ATÉ 3X",$D537-(D537*TAXAS!$D$7))/3,IF($A537="DINERS",IF($B537="PARCELADO ATÉ 3X",$D537-(D537*TAXAS!$D$8))/3,IF($A537="AMERICA EXPRESS",IF($B537="PARCELADO ATÉ 3X",$D537-(D537*TAXAS!$D$9))/3,IF($A537=TAXAS!$A$10,IF($B537="PARCELADO ATÉ 3X",$D537-($D537*TAXAS!$D$10))/3,IF($A537=TAXAS!$A$11,IF($B537="PARCELADO ATÉ 3X",$D537-($D537*TAXAS!$D$11))/3,IF($A537=TAXAS!$A$12,IF($B537="PARCELADO ATÉ 3X",$D537-($D537*TAXAS!$D$12))/3,IF($A537=TAXAS!$A$13,IF($B537="PARCELADO ATÉ 3X",$D537-($D537*TAXAS!$D$13))/3,IF($A537=TAXAS!$A$14,IF($B537="PARCELADO ATÉ 3X",$D537-($D537*TAXAS!$D$14))/3,IF($A537=TAXAS!$A$15,IF($B537="PARCELADO ATÉ 3X",$D537-($D537*TAXAS!$D$15))/3,IF($A537=TAXAS!$A$16,IF($B537="PARCELADO ATÉ 3X",$D537-($D537*TAXAS!$D$16))/3,IF($A537=TAXAS!$A$17,IF($B537="PARCELADO ATÉ 3X",$D537-($D537*TAXAS!$D$17))/3,IF($A537=TAXAS!$A$18,IF($B537="PARCELADO ATÉ 3X",$D537-($D537*TAXAS!$D$18))/3,IF($A537=TAXAS!$A$19,IF($B537="PARCELADO ATÉ 3X",$D537-($D537*TAXAS!$D$19))/3,IF($A537=TAXAS!$A$20,IF($B537="PARCELADO ATÉ 3X",$D537-($D537*TAXAS!$D$20))/3,IF($A537=TAXAS!$A$21,IF($B537="PARCELADO ATÉ 3X",$D537-($D537*TAXAS!$D$21))/3,IF($A537=TAXAS!$A$22,IF($B537="PARCELADO ATÉ 3X",$D537-($D537*TAXAS!$D$22))/3,IF($A537=TAXAS!$A$23,IF($B537="PARCELADO ATÉ 3X",$D537-($D537*TAXAS!$D$23))/3,IF($A537=TAXAS!$A$24,IF($B537="PARCELADO ATÉ 3X",$D537-($D537*TAXAS!$D$24))/3,IF($A537=TAXAS!$A$25,IF($B537="PARCELADO ATÉ 3X",$D537-($D537*TAXAS!$D$25))/3,IF($A537=TAXAS!$A$26,IF($B537="PARCELADO ATÉ 3X",$D537-($D537*TAXAS!$D$26))/3,IF($A537=TAXAS!$A$27,IF($B537="PARCELADO ATÉ 3X",$D537-($D537*TAXAS!$D$27))/3))))))))))))))))))))))))/1</f>
        <v>0</v>
      </c>
      <c r="H537" s="9">
        <f>IF($A537="VISA",IF($B537="PARCELADO ATÉ 6X",$D537-(D537*TAXAS!$E$4))/6,IF($A537="MASTER",IF($B537="PARCELADO ATÉ 6X",$D537-(D537*TAXAS!$E$5))/6,IF($A537="ELO",IF($B537="PARCELADO ATÉ 6X",$D537-(D537*TAXAS!$E$6))/6,IF($A537="HIPERCARD",IF($B537="PARCELADO ATÉ 6X",$D537-(D537*TAXAS!$E$7))/6,IF($A537="DINERS",IF($B537="PARCELADO ATÉ 6X",$D537-(D537*TAXAS!$E$8))/6,IF($A537="AMERICA EXPRESS",IF($B537="PARCELADO ATÉ 6X",$D537-(D537*TAXAS!$E$9))/6,IF($A537=TAXAS!$A$10,IF($B537="PARCELADO ATÉ 6X",$D537-($D537*TAXAS!$E$10))/6,IF($A537=TAXAS!$A$11,IF($B537="PARCELADO ATÉ 6X",$D537-($D537*TAXAS!$E$11))/6,IF($A537=TAXAS!$A$12,IF($B537="PARCELADO ATÉ 6X",$D537-($D537*TAXAS!$E$12))/6,IF($A537=TAXAS!$A$13,IF($B537="PARCELADO ATÉ 6X",$D537-($D537*TAXAS!$E$13))/6,IF($A537=TAXAS!$A$14,IF($B537="PARCELADO ATÉ 6X",$D537-($D537*TAXAS!$E$14))/6,IF($A537=TAXAS!$A$15,IF($B537="PARCELADO ATÉ 6X",$D537-($D537*TAXAS!$E$15))/6,IF($A537=TAXAS!$A$16,IF($B537="PARCELADO ATÉ 6X",$D537-($D537*TAXAS!$E$16))/6,IF($A537=TAXAS!$A$17,IF($B537="PARCELADO ATÉ 6X",$D537-($D537*TAXAS!$E$17))/6,IF($A537=TAXAS!$A$18,IF($B537="PARCELADO ATÉ 6X",$D537-($D537*TAXAS!$E$18))/6,IF($A537=TAXAS!$A$19,IF($B537="PARCELADO ATÉ 6X",$D537-($D537*TAXAS!$E$19))/6,IF($A537=TAXAS!$A$20,IF($B537="PARCELADO ATÉ 6X",$D537-($D537*TAXAS!$E$20))/6,IF($A537=TAXAS!$A$21,IF($B537="PARCELADO ATÉ 6X",$D537-($D537*TAXAS!$E$21))/6,IF($A537=TAXAS!$A$22,IF($B537="PARCELADO ATÉ 6X",$D537-($D537*TAXAS!$E$22))/6,IF($A537=TAXAS!$A$23,IF($B537="PARCELADO ATÉ 6X",$D537-($D537*TAXAS!$E$23))/6,IF($A537=TAXAS!$A$24,IF($B537="PARCELADO ATÉ 6X",$D537-($D537*TAXAS!$E$24))/6,IF($A537=TAXAS!$A$25,IF($B537="PARCELADO ATÉ 6X",$D537-($D537*TAXAS!$E$25))/6,IF($A537=TAXAS!$A$26,IF($B537="PARCELADO ATÉ 6X",$D537-($D537*TAXAS!$E$26))/6,IF($A537=TAXAS!$A$27,IF($B537="PARCELADO ATÉ 6X",$D537-($D537*TAXAS!$E$27))/6))))))))))))))))))))))))/1</f>
        <v>0</v>
      </c>
      <c r="I537" s="9">
        <f>IF($A537="VISA",IF($B537="PARCELADO ATÉ 12X",$D537-(D537*TAXAS!$F$4))/12,IF($A537="MASTER",IF($B537="PARCELADO ATÉ 12X",$D537-(D537*TAXAS!$F$5))/12,IF($A537="ELO",IF($B537="PARCELADO ATÉ 12X",$D537-(D537*TAXAS!$F$6))/12,IF($A537="HIPERCARD",IF($B537="PARCELADO ATÉ 12X",$D537-(D537*TAXAS!$F$7))/12,IF($A537="DINERS",IF($B537="PARCELADO ATÉ 12X",$D537-(D537*TAXAS!$F$8))/12,IF($A537="AMERICA EXPRESS",IF($B537="PARCELADO ATÉ 12X",$D537-(D537*TAXAS!$F$9))/12,IF($A537=TAXAS!$A$10,IF($B537="PARCELADO ATÉ 12X",$D537-($D537*TAXAS!$F$10))/12,IF($A537=TAXAS!$A$11,IF($B537="PARCELADO ATÉ 12X",$D537-($D537*TAXAS!$F$11))/12,IF($A537=TAXAS!$A$12,IF($B537="PARCELADO ATÉ 12X",$D537-($D537*TAXAS!$F$12))/12,IF($A537=TAXAS!$A$13,IF($B537="PARCELADO ATÉ 12X",$D537-($D537*TAXAS!$F$13))/12,IF($A537=TAXAS!$A$14,IF($B537="PARCELADO ATÉ 12X",$D537-($D537*TAXAS!$F$14))/12,IF($A537=TAXAS!$A$15,IF($B537="PARCELADO ATÉ 12X",$D537-($D537*TAXAS!$F$15))/12,IF($A537=TAXAS!$A$16,IF($B537="PARCELADO ATÉ 12X",$D537-($D537*TAXAS!$F$16))/12,IF($A537=TAXAS!$A$17,IF($B537="PARCELADO ATÉ 12X",$D537-($D537*TAXAS!$F$17))/12,IF($A537=TAXAS!$A$18,IF($B537="PARCELADO ATÉ 12X",$D537-($D537*TAXAS!$F$18))/12,IF($A537=TAXAS!$A$19,IF($B537="PARCELADO ATÉ 12X",$D537-($D537*TAXAS!$F$19))/12,IF($A537=TAXAS!$A$20,IF($B537="PARCELADO ATÉ 12X",$D537-($D537*TAXAS!$F$20))/12,IF($A537=TAXAS!$A$21,IF($B537="PARCELADO ATÉ 12X",$D537-($D537*TAXAS!$F$21))/12,IF($A537=TAXAS!$A$22,IF($B537="PARCELADO ATÉ 12X",$D537-($D537*TAXAS!$F$22))/12,IF($A537=TAXAS!$A$23,IF($B537="PARCELADO ATÉ 12X",$D537-($D537*TAXAS!$F$23))/12,IF($A537=TAXAS!$A$24,IF($B537="PARCELADO ATÉ 12X",$D537-($D537*TAXAS!$F$24))/12,IF($A537=TAXAS!$A$25,IF($B537="PARCELADO ATÉ 12X",$D537-($D537*TAXAS!$F$25))/12,IF($A537=TAXAS!$A$26,IF($B537="PARCELADO ATÉ 12X",$D537-($D537*TAXAS!$F$26))/12,IF($A537=TAXAS!$A$27,IF($B537="PARCELADO ATÉ 12X",$D537-($D537*TAXAS!$F$27))/12))))))))))))))))))))))))/1</f>
        <v>0</v>
      </c>
      <c r="J537" s="8">
        <f t="shared" si="0"/>
        <v>0</v>
      </c>
      <c r="K537" s="10" t="b">
        <f>IF($B537="PARCELADO ATÉ 3X",($D537-($D537*TAXAS!$D$4))-$J537)</f>
        <v>0</v>
      </c>
      <c r="L537" s="10" t="b">
        <f>IF($B537="PARCELADO ATÉ 6X",($D537-($D537*TAXAS!$E$4))-$J537)</f>
        <v>0</v>
      </c>
      <c r="M537" s="10" t="b">
        <f>IF($B537="PARCELADO ATÉ 12X",($D537-($D537*TAXAS!$F$4))-$J537)</f>
        <v>0</v>
      </c>
      <c r="N537" s="8">
        <f t="shared" si="1"/>
        <v>0</v>
      </c>
      <c r="O537" s="10">
        <f t="shared" si="2"/>
        <v>0</v>
      </c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spans="1:31" ht="15.75" customHeight="1" x14ac:dyDescent="0.2">
      <c r="A538" s="3"/>
      <c r="B538" s="5"/>
      <c r="C538" s="6"/>
      <c r="D538" s="42"/>
      <c r="E538" s="8">
        <f>IF($A538="VISA",IF($B538="DÉBITO",$D538-($D538*TAXAS!$B$4)),IF($A538="MASTER",IF($B538="DÉBITO",$D538-($D538*TAXAS!$B$5)),IF($A538="ELO", IF($B538="DÉBITO",$D538-($D538*TAXAS!$B$6)),IF($A538="HIPERCARD",IF($B538="DÉBITO",$D538-($D538*TAXAS!$B$7)),IF($A538="DINERS",IF($B538="DÉBITO",$D538-($D538*TAXAS!$B$8)),IF($A538="AMERICA EXPRESS",IF($B538="DÉBITO",$D538-($D538*TAXAS!$B$9)),IF($A538=TAXAS!$A$10,IF($B538="DÉBITO",$D538-($D538*TAXAS!$B$10)), IF($A538=TAXAS!$A$11,IF($B538="DÉBITO",$D538-($D538*TAXAS!$B$11)), IF($A538=TAXAS!$A$12,IF($B538="DÉBITO",$D538-($D538*TAXAS!$B$12)), IF($A538=TAXAS!$A$13,IF($B538="DÉBITO",$D538-($D538*TAXAS!$B$13)), IF($A538=TAXAS!$A$14,IF($B538="DÉBITO",$D538-($D538*TAXAS!$B$14)), IF($A538=TAXAS!$A$15,IF($B538="DÉBITO",$D538-($D538*TAXAS!$B$15)), IF($A538=TAXAS!$A$16,IF($B538="DÉBITO",$D538-($D538*TAXAS!$B$16)), IF($A538=TAXAS!$A$17,IF($B538="DÉBITO",$D538-($D538*TAXAS!$B$17)), IF($A538=TAXAS!$A$18,IF($B538="DÉBITO",$D538-($D538*TAXAS!$B$18)), IF($A538=TAXAS!$A$19,IF($B538="DÉBITO",$D538-($D538*TAXAS!$B$19)), IF($A538=TAXAS!$A$20,IF($B538="DÉBITO",$D538-($D538*TAXAS!$B$20)), IF($A538=TAXAS!$A$21,IF($B538="DÉBITO",$D538-($D538*TAXAS!$B$21)), IF($A538=TAXAS!$A$22,IF($B538="DÉBITO",$D538-($D538*TAXAS!$B$22)), IF($A538=TAXAS!$A$23,IF($B538="DÉBITO",$D538-($D538*TAXAS!$B$23)), IF($A538=TAXAS!$A$24,IF($B538="DÉBITO",$D538-($D538*TAXAS!$B$24)), IF($A538=TAXAS!$A$25,IF($B538="DÉBITO",$D538-($D538*TAXAS!$B$25)), IF($A538=TAXAS!$A$26,IF($B538="DÉBITO",$D538-($D538*TAXAS!$B$26)), IF($A538=TAXAS!$A$27,IF($B538="DÉBITO",$D538-($D538*TAXAS!$B$27))))))))))))))))))))))))))/1</f>
        <v>0</v>
      </c>
      <c r="F538" s="8">
        <f>IF($A538="VISA",IF($B538="CRÉDITO",$D538-($D538*TAXAS!$C$4)),IF($A538="MASTER",IF($B538="CRÉDITO",$D538-($D538*TAXAS!$C$5)),IF($A538="ELO", IF($B538="CRÉDITO",$D538-($D538*TAXAS!$C$6)),IF($A538="HIPERCARD",IF($B538="CRÉDITO",$D538-($D538*TAXAS!$C$7)),IF($A538="DINERS",IF($B538="CRÉDITO",$D538-($D538*TAXAS!$C$8)),IF($A538="AMERICA EXPRESS",IF($B538="CRÉDITO",$D538-($D538*TAXAS!$C$9)),IF($A538=TAXAS!$A$10,IF($B538="CRÉDITO",$D538-($D538*TAXAS!$C$10)), IF($A538=TAXAS!$A$11,IF($B538="CRÉDITO",$D538-($D538*TAXAS!$C$11)), IF($A538=TAXAS!$A$12,IF($B538="CRÉDITO",$D538-($D538*TAXAS!$C$12)), IF($A538=TAXAS!$A$13,IF($B538="CRÉDITO",$D538-($D538*TAXAS!$C$13)), IF($A538=TAXAS!$A$14,IF($B538="CRÉDITO",$D538-($D538*TAXAS!$C$14)), IF($A538=TAXAS!$A$15,IF($B538="CRÉDITO",$D538-($D538*TAXAS!$C$15)), IF($A538=TAXAS!$A$16,IF($B538="CRÉDITO",$D538-($D538*TAXAS!$C$16)), IF($A538=TAXAS!$A$17,IF($B538="CRÉDITO",$D538-($D538*TAXAS!$C$17)), IF($A538=TAXAS!$A$18,IF($B538="CRÉDITO",$D538-($D538*TAXAS!$C$18)), IF($A538=TAXAS!$A$19,IF($B538="CRÉDITO",$D538-($D538*TAXAS!$C$19)), IF($A538=TAXAS!$A$20,IF($B538="CRÉDITO",$D538-($D538*TAXAS!$C$20)), IF($A538=TAXAS!$A$21,IF($B538="CRÉDITO",$D538-($D538*TAXAS!$C$21)), IF($A538=TAXAS!$A$22,IF($B538="CRÉDITO",$D538-($D538*TAXAS!$C$22)), IF($A538=TAXAS!$A$23,IF($B538="CRÉDITO",$D538-($D538*TAXAS!$C$23)), IF($A538=TAXAS!$A$24,IF($B538="CRÉDITO",$D538-($D538*TAXAS!$C$24)), IF($A538=TAXAS!$A$25,IF($B538="CRÉDITO",$D538-($D538*TAXAS!$C$25)), IF($A538=TAXAS!$A$26,IF($B538="CRÉDITO",$D538-($D538*TAXAS!$C$26)), IF($A538=TAXAS!$A$27,IF($B538="CRÉDITO",$D538-($D538*TAXAS!$C$27))))))))))))))))))))))))))/1</f>
        <v>0</v>
      </c>
      <c r="G538" s="9">
        <f>IF($A538="VISA",IF($B538="PARCELADO ATÉ 3X",$D538-(D538*TAXAS!$D$4))/3,IF($A538="MASTER",IF($B538="PARCELADO ATÉ 3X",$D538-(D538*TAXAS!$D$5))/3,IF($A538="ELO",IF($B538="PARCELADO ATÉ 3X",$D538-(D538*TAXAS!$D$6))/3,IF($A538="HIPERCARD",IF($B538="PARCELADO ATÉ 3X",$D538-(D538*TAXAS!$D$7))/3,IF($A538="DINERS",IF($B538="PARCELADO ATÉ 3X",$D538-(D538*TAXAS!$D$8))/3,IF($A538="AMERICA EXPRESS",IF($B538="PARCELADO ATÉ 3X",$D538-(D538*TAXAS!$D$9))/3,IF($A538=TAXAS!$A$10,IF($B538="PARCELADO ATÉ 3X",$D538-($D538*TAXAS!$D$10))/3,IF($A538=TAXAS!$A$11,IF($B538="PARCELADO ATÉ 3X",$D538-($D538*TAXAS!$D$11))/3,IF($A538=TAXAS!$A$12,IF($B538="PARCELADO ATÉ 3X",$D538-($D538*TAXAS!$D$12))/3,IF($A538=TAXAS!$A$13,IF($B538="PARCELADO ATÉ 3X",$D538-($D538*TAXAS!$D$13))/3,IF($A538=TAXAS!$A$14,IF($B538="PARCELADO ATÉ 3X",$D538-($D538*TAXAS!$D$14))/3,IF($A538=TAXAS!$A$15,IF($B538="PARCELADO ATÉ 3X",$D538-($D538*TAXAS!$D$15))/3,IF($A538=TAXAS!$A$16,IF($B538="PARCELADO ATÉ 3X",$D538-($D538*TAXAS!$D$16))/3,IF($A538=TAXAS!$A$17,IF($B538="PARCELADO ATÉ 3X",$D538-($D538*TAXAS!$D$17))/3,IF($A538=TAXAS!$A$18,IF($B538="PARCELADO ATÉ 3X",$D538-($D538*TAXAS!$D$18))/3,IF($A538=TAXAS!$A$19,IF($B538="PARCELADO ATÉ 3X",$D538-($D538*TAXAS!$D$19))/3,IF($A538=TAXAS!$A$20,IF($B538="PARCELADO ATÉ 3X",$D538-($D538*TAXAS!$D$20))/3,IF($A538=TAXAS!$A$21,IF($B538="PARCELADO ATÉ 3X",$D538-($D538*TAXAS!$D$21))/3,IF($A538=TAXAS!$A$22,IF($B538="PARCELADO ATÉ 3X",$D538-($D538*TAXAS!$D$22))/3,IF($A538=TAXAS!$A$23,IF($B538="PARCELADO ATÉ 3X",$D538-($D538*TAXAS!$D$23))/3,IF($A538=TAXAS!$A$24,IF($B538="PARCELADO ATÉ 3X",$D538-($D538*TAXAS!$D$24))/3,IF($A538=TAXAS!$A$25,IF($B538="PARCELADO ATÉ 3X",$D538-($D538*TAXAS!$D$25))/3,IF($A538=TAXAS!$A$26,IF($B538="PARCELADO ATÉ 3X",$D538-($D538*TAXAS!$D$26))/3,IF($A538=TAXAS!$A$27,IF($B538="PARCELADO ATÉ 3X",$D538-($D538*TAXAS!$D$27))/3))))))))))))))))))))))))/1</f>
        <v>0</v>
      </c>
      <c r="H538" s="9">
        <f>IF($A538="VISA",IF($B538="PARCELADO ATÉ 6X",$D538-(D538*TAXAS!$E$4))/6,IF($A538="MASTER",IF($B538="PARCELADO ATÉ 6X",$D538-(D538*TAXAS!$E$5))/6,IF($A538="ELO",IF($B538="PARCELADO ATÉ 6X",$D538-(D538*TAXAS!$E$6))/6,IF($A538="HIPERCARD",IF($B538="PARCELADO ATÉ 6X",$D538-(D538*TAXAS!$E$7))/6,IF($A538="DINERS",IF($B538="PARCELADO ATÉ 6X",$D538-(D538*TAXAS!$E$8))/6,IF($A538="AMERICA EXPRESS",IF($B538="PARCELADO ATÉ 6X",$D538-(D538*TAXAS!$E$9))/6,IF($A538=TAXAS!$A$10,IF($B538="PARCELADO ATÉ 6X",$D538-($D538*TAXAS!$E$10))/6,IF($A538=TAXAS!$A$11,IF($B538="PARCELADO ATÉ 6X",$D538-($D538*TAXAS!$E$11))/6,IF($A538=TAXAS!$A$12,IF($B538="PARCELADO ATÉ 6X",$D538-($D538*TAXAS!$E$12))/6,IF($A538=TAXAS!$A$13,IF($B538="PARCELADO ATÉ 6X",$D538-($D538*TAXAS!$E$13))/6,IF($A538=TAXAS!$A$14,IF($B538="PARCELADO ATÉ 6X",$D538-($D538*TAXAS!$E$14))/6,IF($A538=TAXAS!$A$15,IF($B538="PARCELADO ATÉ 6X",$D538-($D538*TAXAS!$E$15))/6,IF($A538=TAXAS!$A$16,IF($B538="PARCELADO ATÉ 6X",$D538-($D538*TAXAS!$E$16))/6,IF($A538=TAXAS!$A$17,IF($B538="PARCELADO ATÉ 6X",$D538-($D538*TAXAS!$E$17))/6,IF($A538=TAXAS!$A$18,IF($B538="PARCELADO ATÉ 6X",$D538-($D538*TAXAS!$E$18))/6,IF($A538=TAXAS!$A$19,IF($B538="PARCELADO ATÉ 6X",$D538-($D538*TAXAS!$E$19))/6,IF($A538=TAXAS!$A$20,IF($B538="PARCELADO ATÉ 6X",$D538-($D538*TAXAS!$E$20))/6,IF($A538=TAXAS!$A$21,IF($B538="PARCELADO ATÉ 6X",$D538-($D538*TAXAS!$E$21))/6,IF($A538=TAXAS!$A$22,IF($B538="PARCELADO ATÉ 6X",$D538-($D538*TAXAS!$E$22))/6,IF($A538=TAXAS!$A$23,IF($B538="PARCELADO ATÉ 6X",$D538-($D538*TAXAS!$E$23))/6,IF($A538=TAXAS!$A$24,IF($B538="PARCELADO ATÉ 6X",$D538-($D538*TAXAS!$E$24))/6,IF($A538=TAXAS!$A$25,IF($B538="PARCELADO ATÉ 6X",$D538-($D538*TAXAS!$E$25))/6,IF($A538=TAXAS!$A$26,IF($B538="PARCELADO ATÉ 6X",$D538-($D538*TAXAS!$E$26))/6,IF($A538=TAXAS!$A$27,IF($B538="PARCELADO ATÉ 6X",$D538-($D538*TAXAS!$E$27))/6))))))))))))))))))))))))/1</f>
        <v>0</v>
      </c>
      <c r="I538" s="9">
        <f>IF($A538="VISA",IF($B538="PARCELADO ATÉ 12X",$D538-(D538*TAXAS!$F$4))/12,IF($A538="MASTER",IF($B538="PARCELADO ATÉ 12X",$D538-(D538*TAXAS!$F$5))/12,IF($A538="ELO",IF($B538="PARCELADO ATÉ 12X",$D538-(D538*TAXAS!$F$6))/12,IF($A538="HIPERCARD",IF($B538="PARCELADO ATÉ 12X",$D538-(D538*TAXAS!$F$7))/12,IF($A538="DINERS",IF($B538="PARCELADO ATÉ 12X",$D538-(D538*TAXAS!$F$8))/12,IF($A538="AMERICA EXPRESS",IF($B538="PARCELADO ATÉ 12X",$D538-(D538*TAXAS!$F$9))/12,IF($A538=TAXAS!$A$10,IF($B538="PARCELADO ATÉ 12X",$D538-($D538*TAXAS!$F$10))/12,IF($A538=TAXAS!$A$11,IF($B538="PARCELADO ATÉ 12X",$D538-($D538*TAXAS!$F$11))/12,IF($A538=TAXAS!$A$12,IF($B538="PARCELADO ATÉ 12X",$D538-($D538*TAXAS!$F$12))/12,IF($A538=TAXAS!$A$13,IF($B538="PARCELADO ATÉ 12X",$D538-($D538*TAXAS!$F$13))/12,IF($A538=TAXAS!$A$14,IF($B538="PARCELADO ATÉ 12X",$D538-($D538*TAXAS!$F$14))/12,IF($A538=TAXAS!$A$15,IF($B538="PARCELADO ATÉ 12X",$D538-($D538*TAXAS!$F$15))/12,IF($A538=TAXAS!$A$16,IF($B538="PARCELADO ATÉ 12X",$D538-($D538*TAXAS!$F$16))/12,IF($A538=TAXAS!$A$17,IF($B538="PARCELADO ATÉ 12X",$D538-($D538*TAXAS!$F$17))/12,IF($A538=TAXAS!$A$18,IF($B538="PARCELADO ATÉ 12X",$D538-($D538*TAXAS!$F$18))/12,IF($A538=TAXAS!$A$19,IF($B538="PARCELADO ATÉ 12X",$D538-($D538*TAXAS!$F$19))/12,IF($A538=TAXAS!$A$20,IF($B538="PARCELADO ATÉ 12X",$D538-($D538*TAXAS!$F$20))/12,IF($A538=TAXAS!$A$21,IF($B538="PARCELADO ATÉ 12X",$D538-($D538*TAXAS!$F$21))/12,IF($A538=TAXAS!$A$22,IF($B538="PARCELADO ATÉ 12X",$D538-($D538*TAXAS!$F$22))/12,IF($A538=TAXAS!$A$23,IF($B538="PARCELADO ATÉ 12X",$D538-($D538*TAXAS!$F$23))/12,IF($A538=TAXAS!$A$24,IF($B538="PARCELADO ATÉ 12X",$D538-($D538*TAXAS!$F$24))/12,IF($A538=TAXAS!$A$25,IF($B538="PARCELADO ATÉ 12X",$D538-($D538*TAXAS!$F$25))/12,IF($A538=TAXAS!$A$26,IF($B538="PARCELADO ATÉ 12X",$D538-($D538*TAXAS!$F$26))/12,IF($A538=TAXAS!$A$27,IF($B538="PARCELADO ATÉ 12X",$D538-($D538*TAXAS!$F$27))/12))))))))))))))))))))))))/1</f>
        <v>0</v>
      </c>
      <c r="J538" s="8">
        <f t="shared" si="0"/>
        <v>0</v>
      </c>
      <c r="K538" s="10" t="b">
        <f>IF($B538="PARCELADO ATÉ 3X",($D538-($D538*TAXAS!$D$4))-$J538)</f>
        <v>0</v>
      </c>
      <c r="L538" s="10" t="b">
        <f>IF($B538="PARCELADO ATÉ 6X",($D538-($D538*TAXAS!$E$4))-$J538)</f>
        <v>0</v>
      </c>
      <c r="M538" s="10" t="b">
        <f>IF($B538="PARCELADO ATÉ 12X",($D538-($D538*TAXAS!$F$4))-$J538)</f>
        <v>0</v>
      </c>
      <c r="N538" s="8">
        <f t="shared" si="1"/>
        <v>0</v>
      </c>
      <c r="O538" s="10">
        <f t="shared" si="2"/>
        <v>0</v>
      </c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spans="1:31" ht="15.75" customHeight="1" x14ac:dyDescent="0.2">
      <c r="A539" s="3"/>
      <c r="B539" s="5"/>
      <c r="C539" s="6"/>
      <c r="D539" s="42"/>
      <c r="E539" s="8">
        <f>IF($A539="VISA",IF($B539="DÉBITO",$D539-($D539*TAXAS!$B$4)),IF($A539="MASTER",IF($B539="DÉBITO",$D539-($D539*TAXAS!$B$5)),IF($A539="ELO", IF($B539="DÉBITO",$D539-($D539*TAXAS!$B$6)),IF($A539="HIPERCARD",IF($B539="DÉBITO",$D539-($D539*TAXAS!$B$7)),IF($A539="DINERS",IF($B539="DÉBITO",$D539-($D539*TAXAS!$B$8)),IF($A539="AMERICA EXPRESS",IF($B539="DÉBITO",$D539-($D539*TAXAS!$B$9)),IF($A539=TAXAS!$A$10,IF($B539="DÉBITO",$D539-($D539*TAXAS!$B$10)), IF($A539=TAXAS!$A$11,IF($B539="DÉBITO",$D539-($D539*TAXAS!$B$11)), IF($A539=TAXAS!$A$12,IF($B539="DÉBITO",$D539-($D539*TAXAS!$B$12)), IF($A539=TAXAS!$A$13,IF($B539="DÉBITO",$D539-($D539*TAXAS!$B$13)), IF($A539=TAXAS!$A$14,IF($B539="DÉBITO",$D539-($D539*TAXAS!$B$14)), IF($A539=TAXAS!$A$15,IF($B539="DÉBITO",$D539-($D539*TAXAS!$B$15)), IF($A539=TAXAS!$A$16,IF($B539="DÉBITO",$D539-($D539*TAXAS!$B$16)), IF($A539=TAXAS!$A$17,IF($B539="DÉBITO",$D539-($D539*TAXAS!$B$17)), IF($A539=TAXAS!$A$18,IF($B539="DÉBITO",$D539-($D539*TAXAS!$B$18)), IF($A539=TAXAS!$A$19,IF($B539="DÉBITO",$D539-($D539*TAXAS!$B$19)), IF($A539=TAXAS!$A$20,IF($B539="DÉBITO",$D539-($D539*TAXAS!$B$20)), IF($A539=TAXAS!$A$21,IF($B539="DÉBITO",$D539-($D539*TAXAS!$B$21)), IF($A539=TAXAS!$A$22,IF($B539="DÉBITO",$D539-($D539*TAXAS!$B$22)), IF($A539=TAXAS!$A$23,IF($B539="DÉBITO",$D539-($D539*TAXAS!$B$23)), IF($A539=TAXAS!$A$24,IF($B539="DÉBITO",$D539-($D539*TAXAS!$B$24)), IF($A539=TAXAS!$A$25,IF($B539="DÉBITO",$D539-($D539*TAXAS!$B$25)), IF($A539=TAXAS!$A$26,IF($B539="DÉBITO",$D539-($D539*TAXAS!$B$26)), IF($A539=TAXAS!$A$27,IF($B539="DÉBITO",$D539-($D539*TAXAS!$B$27))))))))))))))))))))))))))/1</f>
        <v>0</v>
      </c>
      <c r="F539" s="8">
        <f>IF($A539="VISA",IF($B539="CRÉDITO",$D539-($D539*TAXAS!$C$4)),IF($A539="MASTER",IF($B539="CRÉDITO",$D539-($D539*TAXAS!$C$5)),IF($A539="ELO", IF($B539="CRÉDITO",$D539-($D539*TAXAS!$C$6)),IF($A539="HIPERCARD",IF($B539="CRÉDITO",$D539-($D539*TAXAS!$C$7)),IF($A539="DINERS",IF($B539="CRÉDITO",$D539-($D539*TAXAS!$C$8)),IF($A539="AMERICA EXPRESS",IF($B539="CRÉDITO",$D539-($D539*TAXAS!$C$9)),IF($A539=TAXAS!$A$10,IF($B539="CRÉDITO",$D539-($D539*TAXAS!$C$10)), IF($A539=TAXAS!$A$11,IF($B539="CRÉDITO",$D539-($D539*TAXAS!$C$11)), IF($A539=TAXAS!$A$12,IF($B539="CRÉDITO",$D539-($D539*TAXAS!$C$12)), IF($A539=TAXAS!$A$13,IF($B539="CRÉDITO",$D539-($D539*TAXAS!$C$13)), IF($A539=TAXAS!$A$14,IF($B539="CRÉDITO",$D539-($D539*TAXAS!$C$14)), IF($A539=TAXAS!$A$15,IF($B539="CRÉDITO",$D539-($D539*TAXAS!$C$15)), IF($A539=TAXAS!$A$16,IF($B539="CRÉDITO",$D539-($D539*TAXAS!$C$16)), IF($A539=TAXAS!$A$17,IF($B539="CRÉDITO",$D539-($D539*TAXAS!$C$17)), IF($A539=TAXAS!$A$18,IF($B539="CRÉDITO",$D539-($D539*TAXAS!$C$18)), IF($A539=TAXAS!$A$19,IF($B539="CRÉDITO",$D539-($D539*TAXAS!$C$19)), IF($A539=TAXAS!$A$20,IF($B539="CRÉDITO",$D539-($D539*TAXAS!$C$20)), IF($A539=TAXAS!$A$21,IF($B539="CRÉDITO",$D539-($D539*TAXAS!$C$21)), IF($A539=TAXAS!$A$22,IF($B539="CRÉDITO",$D539-($D539*TAXAS!$C$22)), IF($A539=TAXAS!$A$23,IF($B539="CRÉDITO",$D539-($D539*TAXAS!$C$23)), IF($A539=TAXAS!$A$24,IF($B539="CRÉDITO",$D539-($D539*TAXAS!$C$24)), IF($A539=TAXAS!$A$25,IF($B539="CRÉDITO",$D539-($D539*TAXAS!$C$25)), IF($A539=TAXAS!$A$26,IF($B539="CRÉDITO",$D539-($D539*TAXAS!$C$26)), IF($A539=TAXAS!$A$27,IF($B539="CRÉDITO",$D539-($D539*TAXAS!$C$27))))))))))))))))))))))))))/1</f>
        <v>0</v>
      </c>
      <c r="G539" s="9">
        <f>IF($A539="VISA",IF($B539="PARCELADO ATÉ 3X",$D539-(D539*TAXAS!$D$4))/3,IF($A539="MASTER",IF($B539="PARCELADO ATÉ 3X",$D539-(D539*TAXAS!$D$5))/3,IF($A539="ELO",IF($B539="PARCELADO ATÉ 3X",$D539-(D539*TAXAS!$D$6))/3,IF($A539="HIPERCARD",IF($B539="PARCELADO ATÉ 3X",$D539-(D539*TAXAS!$D$7))/3,IF($A539="DINERS",IF($B539="PARCELADO ATÉ 3X",$D539-(D539*TAXAS!$D$8))/3,IF($A539="AMERICA EXPRESS",IF($B539="PARCELADO ATÉ 3X",$D539-(D539*TAXAS!$D$9))/3,IF($A539=TAXAS!$A$10,IF($B539="PARCELADO ATÉ 3X",$D539-($D539*TAXAS!$D$10))/3,IF($A539=TAXAS!$A$11,IF($B539="PARCELADO ATÉ 3X",$D539-($D539*TAXAS!$D$11))/3,IF($A539=TAXAS!$A$12,IF($B539="PARCELADO ATÉ 3X",$D539-($D539*TAXAS!$D$12))/3,IF($A539=TAXAS!$A$13,IF($B539="PARCELADO ATÉ 3X",$D539-($D539*TAXAS!$D$13))/3,IF($A539=TAXAS!$A$14,IF($B539="PARCELADO ATÉ 3X",$D539-($D539*TAXAS!$D$14))/3,IF($A539=TAXAS!$A$15,IF($B539="PARCELADO ATÉ 3X",$D539-($D539*TAXAS!$D$15))/3,IF($A539=TAXAS!$A$16,IF($B539="PARCELADO ATÉ 3X",$D539-($D539*TAXAS!$D$16))/3,IF($A539=TAXAS!$A$17,IF($B539="PARCELADO ATÉ 3X",$D539-($D539*TAXAS!$D$17))/3,IF($A539=TAXAS!$A$18,IF($B539="PARCELADO ATÉ 3X",$D539-($D539*TAXAS!$D$18))/3,IF($A539=TAXAS!$A$19,IF($B539="PARCELADO ATÉ 3X",$D539-($D539*TAXAS!$D$19))/3,IF($A539=TAXAS!$A$20,IF($B539="PARCELADO ATÉ 3X",$D539-($D539*TAXAS!$D$20))/3,IF($A539=TAXAS!$A$21,IF($B539="PARCELADO ATÉ 3X",$D539-($D539*TAXAS!$D$21))/3,IF($A539=TAXAS!$A$22,IF($B539="PARCELADO ATÉ 3X",$D539-($D539*TAXAS!$D$22))/3,IF($A539=TAXAS!$A$23,IF($B539="PARCELADO ATÉ 3X",$D539-($D539*TAXAS!$D$23))/3,IF($A539=TAXAS!$A$24,IF($B539="PARCELADO ATÉ 3X",$D539-($D539*TAXAS!$D$24))/3,IF($A539=TAXAS!$A$25,IF($B539="PARCELADO ATÉ 3X",$D539-($D539*TAXAS!$D$25))/3,IF($A539=TAXAS!$A$26,IF($B539="PARCELADO ATÉ 3X",$D539-($D539*TAXAS!$D$26))/3,IF($A539=TAXAS!$A$27,IF($B539="PARCELADO ATÉ 3X",$D539-($D539*TAXAS!$D$27))/3))))))))))))))))))))))))/1</f>
        <v>0</v>
      </c>
      <c r="H539" s="9">
        <f>IF($A539="VISA",IF($B539="PARCELADO ATÉ 6X",$D539-(D539*TAXAS!$E$4))/6,IF($A539="MASTER",IF($B539="PARCELADO ATÉ 6X",$D539-(D539*TAXAS!$E$5))/6,IF($A539="ELO",IF($B539="PARCELADO ATÉ 6X",$D539-(D539*TAXAS!$E$6))/6,IF($A539="HIPERCARD",IF($B539="PARCELADO ATÉ 6X",$D539-(D539*TAXAS!$E$7))/6,IF($A539="DINERS",IF($B539="PARCELADO ATÉ 6X",$D539-(D539*TAXAS!$E$8))/6,IF($A539="AMERICA EXPRESS",IF($B539="PARCELADO ATÉ 6X",$D539-(D539*TAXAS!$E$9))/6,IF($A539=TAXAS!$A$10,IF($B539="PARCELADO ATÉ 6X",$D539-($D539*TAXAS!$E$10))/6,IF($A539=TAXAS!$A$11,IF($B539="PARCELADO ATÉ 6X",$D539-($D539*TAXAS!$E$11))/6,IF($A539=TAXAS!$A$12,IF($B539="PARCELADO ATÉ 6X",$D539-($D539*TAXAS!$E$12))/6,IF($A539=TAXAS!$A$13,IF($B539="PARCELADO ATÉ 6X",$D539-($D539*TAXAS!$E$13))/6,IF($A539=TAXAS!$A$14,IF($B539="PARCELADO ATÉ 6X",$D539-($D539*TAXAS!$E$14))/6,IF($A539=TAXAS!$A$15,IF($B539="PARCELADO ATÉ 6X",$D539-($D539*TAXAS!$E$15))/6,IF($A539=TAXAS!$A$16,IF($B539="PARCELADO ATÉ 6X",$D539-($D539*TAXAS!$E$16))/6,IF($A539=TAXAS!$A$17,IF($B539="PARCELADO ATÉ 6X",$D539-($D539*TAXAS!$E$17))/6,IF($A539=TAXAS!$A$18,IF($B539="PARCELADO ATÉ 6X",$D539-($D539*TAXAS!$E$18))/6,IF($A539=TAXAS!$A$19,IF($B539="PARCELADO ATÉ 6X",$D539-($D539*TAXAS!$E$19))/6,IF($A539=TAXAS!$A$20,IF($B539="PARCELADO ATÉ 6X",$D539-($D539*TAXAS!$E$20))/6,IF($A539=TAXAS!$A$21,IF($B539="PARCELADO ATÉ 6X",$D539-($D539*TAXAS!$E$21))/6,IF($A539=TAXAS!$A$22,IF($B539="PARCELADO ATÉ 6X",$D539-($D539*TAXAS!$E$22))/6,IF($A539=TAXAS!$A$23,IF($B539="PARCELADO ATÉ 6X",$D539-($D539*TAXAS!$E$23))/6,IF($A539=TAXAS!$A$24,IF($B539="PARCELADO ATÉ 6X",$D539-($D539*TAXAS!$E$24))/6,IF($A539=TAXAS!$A$25,IF($B539="PARCELADO ATÉ 6X",$D539-($D539*TAXAS!$E$25))/6,IF($A539=TAXAS!$A$26,IF($B539="PARCELADO ATÉ 6X",$D539-($D539*TAXAS!$E$26))/6,IF($A539=TAXAS!$A$27,IF($B539="PARCELADO ATÉ 6X",$D539-($D539*TAXAS!$E$27))/6))))))))))))))))))))))))/1</f>
        <v>0</v>
      </c>
      <c r="I539" s="9">
        <f>IF($A539="VISA",IF($B539="PARCELADO ATÉ 12X",$D539-(D539*TAXAS!$F$4))/12,IF($A539="MASTER",IF($B539="PARCELADO ATÉ 12X",$D539-(D539*TAXAS!$F$5))/12,IF($A539="ELO",IF($B539="PARCELADO ATÉ 12X",$D539-(D539*TAXAS!$F$6))/12,IF($A539="HIPERCARD",IF($B539="PARCELADO ATÉ 12X",$D539-(D539*TAXAS!$F$7))/12,IF($A539="DINERS",IF($B539="PARCELADO ATÉ 12X",$D539-(D539*TAXAS!$F$8))/12,IF($A539="AMERICA EXPRESS",IF($B539="PARCELADO ATÉ 12X",$D539-(D539*TAXAS!$F$9))/12,IF($A539=TAXAS!$A$10,IF($B539="PARCELADO ATÉ 12X",$D539-($D539*TAXAS!$F$10))/12,IF($A539=TAXAS!$A$11,IF($B539="PARCELADO ATÉ 12X",$D539-($D539*TAXAS!$F$11))/12,IF($A539=TAXAS!$A$12,IF($B539="PARCELADO ATÉ 12X",$D539-($D539*TAXAS!$F$12))/12,IF($A539=TAXAS!$A$13,IF($B539="PARCELADO ATÉ 12X",$D539-($D539*TAXAS!$F$13))/12,IF($A539=TAXAS!$A$14,IF($B539="PARCELADO ATÉ 12X",$D539-($D539*TAXAS!$F$14))/12,IF($A539=TAXAS!$A$15,IF($B539="PARCELADO ATÉ 12X",$D539-($D539*TAXAS!$F$15))/12,IF($A539=TAXAS!$A$16,IF($B539="PARCELADO ATÉ 12X",$D539-($D539*TAXAS!$F$16))/12,IF($A539=TAXAS!$A$17,IF($B539="PARCELADO ATÉ 12X",$D539-($D539*TAXAS!$F$17))/12,IF($A539=TAXAS!$A$18,IF($B539="PARCELADO ATÉ 12X",$D539-($D539*TAXAS!$F$18))/12,IF($A539=TAXAS!$A$19,IF($B539="PARCELADO ATÉ 12X",$D539-($D539*TAXAS!$F$19))/12,IF($A539=TAXAS!$A$20,IF($B539="PARCELADO ATÉ 12X",$D539-($D539*TAXAS!$F$20))/12,IF($A539=TAXAS!$A$21,IF($B539="PARCELADO ATÉ 12X",$D539-($D539*TAXAS!$F$21))/12,IF($A539=TAXAS!$A$22,IF($B539="PARCELADO ATÉ 12X",$D539-($D539*TAXAS!$F$22))/12,IF($A539=TAXAS!$A$23,IF($B539="PARCELADO ATÉ 12X",$D539-($D539*TAXAS!$F$23))/12,IF($A539=TAXAS!$A$24,IF($B539="PARCELADO ATÉ 12X",$D539-($D539*TAXAS!$F$24))/12,IF($A539=TAXAS!$A$25,IF($B539="PARCELADO ATÉ 12X",$D539-($D539*TAXAS!$F$25))/12,IF($A539=TAXAS!$A$26,IF($B539="PARCELADO ATÉ 12X",$D539-($D539*TAXAS!$F$26))/12,IF($A539=TAXAS!$A$27,IF($B539="PARCELADO ATÉ 12X",$D539-($D539*TAXAS!$F$27))/12))))))))))))))))))))))))/1</f>
        <v>0</v>
      </c>
      <c r="J539" s="8">
        <f t="shared" si="0"/>
        <v>0</v>
      </c>
      <c r="K539" s="10" t="b">
        <f>IF($B539="PARCELADO ATÉ 3X",($D539-($D539*TAXAS!$D$4))-$J539)</f>
        <v>0</v>
      </c>
      <c r="L539" s="10" t="b">
        <f>IF($B539="PARCELADO ATÉ 6X",($D539-($D539*TAXAS!$E$4))-$J539)</f>
        <v>0</v>
      </c>
      <c r="M539" s="10" t="b">
        <f>IF($B539="PARCELADO ATÉ 12X",($D539-($D539*TAXAS!$F$4))-$J539)</f>
        <v>0</v>
      </c>
      <c r="N539" s="8">
        <f t="shared" si="1"/>
        <v>0</v>
      </c>
      <c r="O539" s="10">
        <f t="shared" si="2"/>
        <v>0</v>
      </c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spans="1:31" ht="15.75" customHeight="1" x14ac:dyDescent="0.2">
      <c r="A540" s="3"/>
      <c r="B540" s="5"/>
      <c r="C540" s="6"/>
      <c r="D540" s="42"/>
      <c r="E540" s="8">
        <f>IF($A540="VISA",IF($B540="DÉBITO",$D540-($D540*TAXAS!$B$4)),IF($A540="MASTER",IF($B540="DÉBITO",$D540-($D540*TAXAS!$B$5)),IF($A540="ELO", IF($B540="DÉBITO",$D540-($D540*TAXAS!$B$6)),IF($A540="HIPERCARD",IF($B540="DÉBITO",$D540-($D540*TAXAS!$B$7)),IF($A540="DINERS",IF($B540="DÉBITO",$D540-($D540*TAXAS!$B$8)),IF($A540="AMERICA EXPRESS",IF($B540="DÉBITO",$D540-($D540*TAXAS!$B$9)),IF($A540=TAXAS!$A$10,IF($B540="DÉBITO",$D540-($D540*TAXAS!$B$10)), IF($A540=TAXAS!$A$11,IF($B540="DÉBITO",$D540-($D540*TAXAS!$B$11)), IF($A540=TAXAS!$A$12,IF($B540="DÉBITO",$D540-($D540*TAXAS!$B$12)), IF($A540=TAXAS!$A$13,IF($B540="DÉBITO",$D540-($D540*TAXAS!$B$13)), IF($A540=TAXAS!$A$14,IF($B540="DÉBITO",$D540-($D540*TAXAS!$B$14)), IF($A540=TAXAS!$A$15,IF($B540="DÉBITO",$D540-($D540*TAXAS!$B$15)), IF($A540=TAXAS!$A$16,IF($B540="DÉBITO",$D540-($D540*TAXAS!$B$16)), IF($A540=TAXAS!$A$17,IF($B540="DÉBITO",$D540-($D540*TAXAS!$B$17)), IF($A540=TAXAS!$A$18,IF($B540="DÉBITO",$D540-($D540*TAXAS!$B$18)), IF($A540=TAXAS!$A$19,IF($B540="DÉBITO",$D540-($D540*TAXAS!$B$19)), IF($A540=TAXAS!$A$20,IF($B540="DÉBITO",$D540-($D540*TAXAS!$B$20)), IF($A540=TAXAS!$A$21,IF($B540="DÉBITO",$D540-($D540*TAXAS!$B$21)), IF($A540=TAXAS!$A$22,IF($B540="DÉBITO",$D540-($D540*TAXAS!$B$22)), IF($A540=TAXAS!$A$23,IF($B540="DÉBITO",$D540-($D540*TAXAS!$B$23)), IF($A540=TAXAS!$A$24,IF($B540="DÉBITO",$D540-($D540*TAXAS!$B$24)), IF($A540=TAXAS!$A$25,IF($B540="DÉBITO",$D540-($D540*TAXAS!$B$25)), IF($A540=TAXAS!$A$26,IF($B540="DÉBITO",$D540-($D540*TAXAS!$B$26)), IF($A540=TAXAS!$A$27,IF($B540="DÉBITO",$D540-($D540*TAXAS!$B$27))))))))))))))))))))))))))/1</f>
        <v>0</v>
      </c>
      <c r="F540" s="8">
        <f>IF($A540="VISA",IF($B540="CRÉDITO",$D540-($D540*TAXAS!$C$4)),IF($A540="MASTER",IF($B540="CRÉDITO",$D540-($D540*TAXAS!$C$5)),IF($A540="ELO", IF($B540="CRÉDITO",$D540-($D540*TAXAS!$C$6)),IF($A540="HIPERCARD",IF($B540="CRÉDITO",$D540-($D540*TAXAS!$C$7)),IF($A540="DINERS",IF($B540="CRÉDITO",$D540-($D540*TAXAS!$C$8)),IF($A540="AMERICA EXPRESS",IF($B540="CRÉDITO",$D540-($D540*TAXAS!$C$9)),IF($A540=TAXAS!$A$10,IF($B540="CRÉDITO",$D540-($D540*TAXAS!$C$10)), IF($A540=TAXAS!$A$11,IF($B540="CRÉDITO",$D540-($D540*TAXAS!$C$11)), IF($A540=TAXAS!$A$12,IF($B540="CRÉDITO",$D540-($D540*TAXAS!$C$12)), IF($A540=TAXAS!$A$13,IF($B540="CRÉDITO",$D540-($D540*TAXAS!$C$13)), IF($A540=TAXAS!$A$14,IF($B540="CRÉDITO",$D540-($D540*TAXAS!$C$14)), IF($A540=TAXAS!$A$15,IF($B540="CRÉDITO",$D540-($D540*TAXAS!$C$15)), IF($A540=TAXAS!$A$16,IF($B540="CRÉDITO",$D540-($D540*TAXAS!$C$16)), IF($A540=TAXAS!$A$17,IF($B540="CRÉDITO",$D540-($D540*TAXAS!$C$17)), IF($A540=TAXAS!$A$18,IF($B540="CRÉDITO",$D540-($D540*TAXAS!$C$18)), IF($A540=TAXAS!$A$19,IF($B540="CRÉDITO",$D540-($D540*TAXAS!$C$19)), IF($A540=TAXAS!$A$20,IF($B540="CRÉDITO",$D540-($D540*TAXAS!$C$20)), IF($A540=TAXAS!$A$21,IF($B540="CRÉDITO",$D540-($D540*TAXAS!$C$21)), IF($A540=TAXAS!$A$22,IF($B540="CRÉDITO",$D540-($D540*TAXAS!$C$22)), IF($A540=TAXAS!$A$23,IF($B540="CRÉDITO",$D540-($D540*TAXAS!$C$23)), IF($A540=TAXAS!$A$24,IF($B540="CRÉDITO",$D540-($D540*TAXAS!$C$24)), IF($A540=TAXAS!$A$25,IF($B540="CRÉDITO",$D540-($D540*TAXAS!$C$25)), IF($A540=TAXAS!$A$26,IF($B540="CRÉDITO",$D540-($D540*TAXAS!$C$26)), IF($A540=TAXAS!$A$27,IF($B540="CRÉDITO",$D540-($D540*TAXAS!$C$27))))))))))))))))))))))))))/1</f>
        <v>0</v>
      </c>
      <c r="G540" s="9">
        <f>IF($A540="VISA",IF($B540="PARCELADO ATÉ 3X",$D540-(D540*TAXAS!$D$4))/3,IF($A540="MASTER",IF($B540="PARCELADO ATÉ 3X",$D540-(D540*TAXAS!$D$5))/3,IF($A540="ELO",IF($B540="PARCELADO ATÉ 3X",$D540-(D540*TAXAS!$D$6))/3,IF($A540="HIPERCARD",IF($B540="PARCELADO ATÉ 3X",$D540-(D540*TAXAS!$D$7))/3,IF($A540="DINERS",IF($B540="PARCELADO ATÉ 3X",$D540-(D540*TAXAS!$D$8))/3,IF($A540="AMERICA EXPRESS",IF($B540="PARCELADO ATÉ 3X",$D540-(D540*TAXAS!$D$9))/3,IF($A540=TAXAS!$A$10,IF($B540="PARCELADO ATÉ 3X",$D540-($D540*TAXAS!$D$10))/3,IF($A540=TAXAS!$A$11,IF($B540="PARCELADO ATÉ 3X",$D540-($D540*TAXAS!$D$11))/3,IF($A540=TAXAS!$A$12,IF($B540="PARCELADO ATÉ 3X",$D540-($D540*TAXAS!$D$12))/3,IF($A540=TAXAS!$A$13,IF($B540="PARCELADO ATÉ 3X",$D540-($D540*TAXAS!$D$13))/3,IF($A540=TAXAS!$A$14,IF($B540="PARCELADO ATÉ 3X",$D540-($D540*TAXAS!$D$14))/3,IF($A540=TAXAS!$A$15,IF($B540="PARCELADO ATÉ 3X",$D540-($D540*TAXAS!$D$15))/3,IF($A540=TAXAS!$A$16,IF($B540="PARCELADO ATÉ 3X",$D540-($D540*TAXAS!$D$16))/3,IF($A540=TAXAS!$A$17,IF($B540="PARCELADO ATÉ 3X",$D540-($D540*TAXAS!$D$17))/3,IF($A540=TAXAS!$A$18,IF($B540="PARCELADO ATÉ 3X",$D540-($D540*TAXAS!$D$18))/3,IF($A540=TAXAS!$A$19,IF($B540="PARCELADO ATÉ 3X",$D540-($D540*TAXAS!$D$19))/3,IF($A540=TAXAS!$A$20,IF($B540="PARCELADO ATÉ 3X",$D540-($D540*TAXAS!$D$20))/3,IF($A540=TAXAS!$A$21,IF($B540="PARCELADO ATÉ 3X",$D540-($D540*TAXAS!$D$21))/3,IF($A540=TAXAS!$A$22,IF($B540="PARCELADO ATÉ 3X",$D540-($D540*TAXAS!$D$22))/3,IF($A540=TAXAS!$A$23,IF($B540="PARCELADO ATÉ 3X",$D540-($D540*TAXAS!$D$23))/3,IF($A540=TAXAS!$A$24,IF($B540="PARCELADO ATÉ 3X",$D540-($D540*TAXAS!$D$24))/3,IF($A540=TAXAS!$A$25,IF($B540="PARCELADO ATÉ 3X",$D540-($D540*TAXAS!$D$25))/3,IF($A540=TAXAS!$A$26,IF($B540="PARCELADO ATÉ 3X",$D540-($D540*TAXAS!$D$26))/3,IF($A540=TAXAS!$A$27,IF($B540="PARCELADO ATÉ 3X",$D540-($D540*TAXAS!$D$27))/3))))))))))))))))))))))))/1</f>
        <v>0</v>
      </c>
      <c r="H540" s="9">
        <f>IF($A540="VISA",IF($B540="PARCELADO ATÉ 6X",$D540-(D540*TAXAS!$E$4))/6,IF($A540="MASTER",IF($B540="PARCELADO ATÉ 6X",$D540-(D540*TAXAS!$E$5))/6,IF($A540="ELO",IF($B540="PARCELADO ATÉ 6X",$D540-(D540*TAXAS!$E$6))/6,IF($A540="HIPERCARD",IF($B540="PARCELADO ATÉ 6X",$D540-(D540*TAXAS!$E$7))/6,IF($A540="DINERS",IF($B540="PARCELADO ATÉ 6X",$D540-(D540*TAXAS!$E$8))/6,IF($A540="AMERICA EXPRESS",IF($B540="PARCELADO ATÉ 6X",$D540-(D540*TAXAS!$E$9))/6,IF($A540=TAXAS!$A$10,IF($B540="PARCELADO ATÉ 6X",$D540-($D540*TAXAS!$E$10))/6,IF($A540=TAXAS!$A$11,IF($B540="PARCELADO ATÉ 6X",$D540-($D540*TAXAS!$E$11))/6,IF($A540=TAXAS!$A$12,IF($B540="PARCELADO ATÉ 6X",$D540-($D540*TAXAS!$E$12))/6,IF($A540=TAXAS!$A$13,IF($B540="PARCELADO ATÉ 6X",$D540-($D540*TAXAS!$E$13))/6,IF($A540=TAXAS!$A$14,IF($B540="PARCELADO ATÉ 6X",$D540-($D540*TAXAS!$E$14))/6,IF($A540=TAXAS!$A$15,IF($B540="PARCELADO ATÉ 6X",$D540-($D540*TAXAS!$E$15))/6,IF($A540=TAXAS!$A$16,IF($B540="PARCELADO ATÉ 6X",$D540-($D540*TAXAS!$E$16))/6,IF($A540=TAXAS!$A$17,IF($B540="PARCELADO ATÉ 6X",$D540-($D540*TAXAS!$E$17))/6,IF($A540=TAXAS!$A$18,IF($B540="PARCELADO ATÉ 6X",$D540-($D540*TAXAS!$E$18))/6,IF($A540=TAXAS!$A$19,IF($B540="PARCELADO ATÉ 6X",$D540-($D540*TAXAS!$E$19))/6,IF($A540=TAXAS!$A$20,IF($B540="PARCELADO ATÉ 6X",$D540-($D540*TAXAS!$E$20))/6,IF($A540=TAXAS!$A$21,IF($B540="PARCELADO ATÉ 6X",$D540-($D540*TAXAS!$E$21))/6,IF($A540=TAXAS!$A$22,IF($B540="PARCELADO ATÉ 6X",$D540-($D540*TAXAS!$E$22))/6,IF($A540=TAXAS!$A$23,IF($B540="PARCELADO ATÉ 6X",$D540-($D540*TAXAS!$E$23))/6,IF($A540=TAXAS!$A$24,IF($B540="PARCELADO ATÉ 6X",$D540-($D540*TAXAS!$E$24))/6,IF($A540=TAXAS!$A$25,IF($B540="PARCELADO ATÉ 6X",$D540-($D540*TAXAS!$E$25))/6,IF($A540=TAXAS!$A$26,IF($B540="PARCELADO ATÉ 6X",$D540-($D540*TAXAS!$E$26))/6,IF($A540=TAXAS!$A$27,IF($B540="PARCELADO ATÉ 6X",$D540-($D540*TAXAS!$E$27))/6))))))))))))))))))))))))/1</f>
        <v>0</v>
      </c>
      <c r="I540" s="9">
        <f>IF($A540="VISA",IF($B540="PARCELADO ATÉ 12X",$D540-(D540*TAXAS!$F$4))/12,IF($A540="MASTER",IF($B540="PARCELADO ATÉ 12X",$D540-(D540*TAXAS!$F$5))/12,IF($A540="ELO",IF($B540="PARCELADO ATÉ 12X",$D540-(D540*TAXAS!$F$6))/12,IF($A540="HIPERCARD",IF($B540="PARCELADO ATÉ 12X",$D540-(D540*TAXAS!$F$7))/12,IF($A540="DINERS",IF($B540="PARCELADO ATÉ 12X",$D540-(D540*TAXAS!$F$8))/12,IF($A540="AMERICA EXPRESS",IF($B540="PARCELADO ATÉ 12X",$D540-(D540*TAXAS!$F$9))/12,IF($A540=TAXAS!$A$10,IF($B540="PARCELADO ATÉ 12X",$D540-($D540*TAXAS!$F$10))/12,IF($A540=TAXAS!$A$11,IF($B540="PARCELADO ATÉ 12X",$D540-($D540*TAXAS!$F$11))/12,IF($A540=TAXAS!$A$12,IF($B540="PARCELADO ATÉ 12X",$D540-($D540*TAXAS!$F$12))/12,IF($A540=TAXAS!$A$13,IF($B540="PARCELADO ATÉ 12X",$D540-($D540*TAXAS!$F$13))/12,IF($A540=TAXAS!$A$14,IF($B540="PARCELADO ATÉ 12X",$D540-($D540*TAXAS!$F$14))/12,IF($A540=TAXAS!$A$15,IF($B540="PARCELADO ATÉ 12X",$D540-($D540*TAXAS!$F$15))/12,IF($A540=TAXAS!$A$16,IF($B540="PARCELADO ATÉ 12X",$D540-($D540*TAXAS!$F$16))/12,IF($A540=TAXAS!$A$17,IF($B540="PARCELADO ATÉ 12X",$D540-($D540*TAXAS!$F$17))/12,IF($A540=TAXAS!$A$18,IF($B540="PARCELADO ATÉ 12X",$D540-($D540*TAXAS!$F$18))/12,IF($A540=TAXAS!$A$19,IF($B540="PARCELADO ATÉ 12X",$D540-($D540*TAXAS!$F$19))/12,IF($A540=TAXAS!$A$20,IF($B540="PARCELADO ATÉ 12X",$D540-($D540*TAXAS!$F$20))/12,IF($A540=TAXAS!$A$21,IF($B540="PARCELADO ATÉ 12X",$D540-($D540*TAXAS!$F$21))/12,IF($A540=TAXAS!$A$22,IF($B540="PARCELADO ATÉ 12X",$D540-($D540*TAXAS!$F$22))/12,IF($A540=TAXAS!$A$23,IF($B540="PARCELADO ATÉ 12X",$D540-($D540*TAXAS!$F$23))/12,IF($A540=TAXAS!$A$24,IF($B540="PARCELADO ATÉ 12X",$D540-($D540*TAXAS!$F$24))/12,IF($A540=TAXAS!$A$25,IF($B540="PARCELADO ATÉ 12X",$D540-($D540*TAXAS!$F$25))/12,IF($A540=TAXAS!$A$26,IF($B540="PARCELADO ATÉ 12X",$D540-($D540*TAXAS!$F$26))/12,IF($A540=TAXAS!$A$27,IF($B540="PARCELADO ATÉ 12X",$D540-($D540*TAXAS!$F$27))/12))))))))))))))))))))))))/1</f>
        <v>0</v>
      </c>
      <c r="J540" s="8">
        <f t="shared" si="0"/>
        <v>0</v>
      </c>
      <c r="K540" s="10" t="b">
        <f>IF($B540="PARCELADO ATÉ 3X",($D540-($D540*TAXAS!$D$4))-$J540)</f>
        <v>0</v>
      </c>
      <c r="L540" s="10" t="b">
        <f>IF($B540="PARCELADO ATÉ 6X",($D540-($D540*TAXAS!$E$4))-$J540)</f>
        <v>0</v>
      </c>
      <c r="M540" s="10" t="b">
        <f>IF($B540="PARCELADO ATÉ 12X",($D540-($D540*TAXAS!$F$4))-$J540)</f>
        <v>0</v>
      </c>
      <c r="N540" s="8">
        <f t="shared" si="1"/>
        <v>0</v>
      </c>
      <c r="O540" s="10">
        <f t="shared" si="2"/>
        <v>0</v>
      </c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spans="1:31" ht="15.75" customHeight="1" x14ac:dyDescent="0.2">
      <c r="A541" s="3"/>
      <c r="B541" s="5"/>
      <c r="C541" s="6"/>
      <c r="D541" s="42"/>
      <c r="E541" s="8">
        <f>IF($A541="VISA",IF($B541="DÉBITO",$D541-($D541*TAXAS!$B$4)),IF($A541="MASTER",IF($B541="DÉBITO",$D541-($D541*TAXAS!$B$5)),IF($A541="ELO", IF($B541="DÉBITO",$D541-($D541*TAXAS!$B$6)),IF($A541="HIPERCARD",IF($B541="DÉBITO",$D541-($D541*TAXAS!$B$7)),IF($A541="DINERS",IF($B541="DÉBITO",$D541-($D541*TAXAS!$B$8)),IF($A541="AMERICA EXPRESS",IF($B541="DÉBITO",$D541-($D541*TAXAS!$B$9)),IF($A541=TAXAS!$A$10,IF($B541="DÉBITO",$D541-($D541*TAXAS!$B$10)), IF($A541=TAXAS!$A$11,IF($B541="DÉBITO",$D541-($D541*TAXAS!$B$11)), IF($A541=TAXAS!$A$12,IF($B541="DÉBITO",$D541-($D541*TAXAS!$B$12)), IF($A541=TAXAS!$A$13,IF($B541="DÉBITO",$D541-($D541*TAXAS!$B$13)), IF($A541=TAXAS!$A$14,IF($B541="DÉBITO",$D541-($D541*TAXAS!$B$14)), IF($A541=TAXAS!$A$15,IF($B541="DÉBITO",$D541-($D541*TAXAS!$B$15)), IF($A541=TAXAS!$A$16,IF($B541="DÉBITO",$D541-($D541*TAXAS!$B$16)), IF($A541=TAXAS!$A$17,IF($B541="DÉBITO",$D541-($D541*TAXAS!$B$17)), IF($A541=TAXAS!$A$18,IF($B541="DÉBITO",$D541-($D541*TAXAS!$B$18)), IF($A541=TAXAS!$A$19,IF($B541="DÉBITO",$D541-($D541*TAXAS!$B$19)), IF($A541=TAXAS!$A$20,IF($B541="DÉBITO",$D541-($D541*TAXAS!$B$20)), IF($A541=TAXAS!$A$21,IF($B541="DÉBITO",$D541-($D541*TAXAS!$B$21)), IF($A541=TAXAS!$A$22,IF($B541="DÉBITO",$D541-($D541*TAXAS!$B$22)), IF($A541=TAXAS!$A$23,IF($B541="DÉBITO",$D541-($D541*TAXAS!$B$23)), IF($A541=TAXAS!$A$24,IF($B541="DÉBITO",$D541-($D541*TAXAS!$B$24)), IF($A541=TAXAS!$A$25,IF($B541="DÉBITO",$D541-($D541*TAXAS!$B$25)), IF($A541=TAXAS!$A$26,IF($B541="DÉBITO",$D541-($D541*TAXAS!$B$26)), IF($A541=TAXAS!$A$27,IF($B541="DÉBITO",$D541-($D541*TAXAS!$B$27))))))))))))))))))))))))))/1</f>
        <v>0</v>
      </c>
      <c r="F541" s="8">
        <f>IF($A541="VISA",IF($B541="CRÉDITO",$D541-($D541*TAXAS!$C$4)),IF($A541="MASTER",IF($B541="CRÉDITO",$D541-($D541*TAXAS!$C$5)),IF($A541="ELO", IF($B541="CRÉDITO",$D541-($D541*TAXAS!$C$6)),IF($A541="HIPERCARD",IF($B541="CRÉDITO",$D541-($D541*TAXAS!$C$7)),IF($A541="DINERS",IF($B541="CRÉDITO",$D541-($D541*TAXAS!$C$8)),IF($A541="AMERICA EXPRESS",IF($B541="CRÉDITO",$D541-($D541*TAXAS!$C$9)),IF($A541=TAXAS!$A$10,IF($B541="CRÉDITO",$D541-($D541*TAXAS!$C$10)), IF($A541=TAXAS!$A$11,IF($B541="CRÉDITO",$D541-($D541*TAXAS!$C$11)), IF($A541=TAXAS!$A$12,IF($B541="CRÉDITO",$D541-($D541*TAXAS!$C$12)), IF($A541=TAXAS!$A$13,IF($B541="CRÉDITO",$D541-($D541*TAXAS!$C$13)), IF($A541=TAXAS!$A$14,IF($B541="CRÉDITO",$D541-($D541*TAXAS!$C$14)), IF($A541=TAXAS!$A$15,IF($B541="CRÉDITO",$D541-($D541*TAXAS!$C$15)), IF($A541=TAXAS!$A$16,IF($B541="CRÉDITO",$D541-($D541*TAXAS!$C$16)), IF($A541=TAXAS!$A$17,IF($B541="CRÉDITO",$D541-($D541*TAXAS!$C$17)), IF($A541=TAXAS!$A$18,IF($B541="CRÉDITO",$D541-($D541*TAXAS!$C$18)), IF($A541=TAXAS!$A$19,IF($B541="CRÉDITO",$D541-($D541*TAXAS!$C$19)), IF($A541=TAXAS!$A$20,IF($B541="CRÉDITO",$D541-($D541*TAXAS!$C$20)), IF($A541=TAXAS!$A$21,IF($B541="CRÉDITO",$D541-($D541*TAXAS!$C$21)), IF($A541=TAXAS!$A$22,IF($B541="CRÉDITO",$D541-($D541*TAXAS!$C$22)), IF($A541=TAXAS!$A$23,IF($B541="CRÉDITO",$D541-($D541*TAXAS!$C$23)), IF($A541=TAXAS!$A$24,IF($B541="CRÉDITO",$D541-($D541*TAXAS!$C$24)), IF($A541=TAXAS!$A$25,IF($B541="CRÉDITO",$D541-($D541*TAXAS!$C$25)), IF($A541=TAXAS!$A$26,IF($B541="CRÉDITO",$D541-($D541*TAXAS!$C$26)), IF($A541=TAXAS!$A$27,IF($B541="CRÉDITO",$D541-($D541*TAXAS!$C$27))))))))))))))))))))))))))/1</f>
        <v>0</v>
      </c>
      <c r="G541" s="9">
        <f>IF($A541="VISA",IF($B541="PARCELADO ATÉ 3X",$D541-(D541*TAXAS!$D$4))/3,IF($A541="MASTER",IF($B541="PARCELADO ATÉ 3X",$D541-(D541*TAXAS!$D$5))/3,IF($A541="ELO",IF($B541="PARCELADO ATÉ 3X",$D541-(D541*TAXAS!$D$6))/3,IF($A541="HIPERCARD",IF($B541="PARCELADO ATÉ 3X",$D541-(D541*TAXAS!$D$7))/3,IF($A541="DINERS",IF($B541="PARCELADO ATÉ 3X",$D541-(D541*TAXAS!$D$8))/3,IF($A541="AMERICA EXPRESS",IF($B541="PARCELADO ATÉ 3X",$D541-(D541*TAXAS!$D$9))/3,IF($A541=TAXAS!$A$10,IF($B541="PARCELADO ATÉ 3X",$D541-($D541*TAXAS!$D$10))/3,IF($A541=TAXAS!$A$11,IF($B541="PARCELADO ATÉ 3X",$D541-($D541*TAXAS!$D$11))/3,IF($A541=TAXAS!$A$12,IF($B541="PARCELADO ATÉ 3X",$D541-($D541*TAXAS!$D$12))/3,IF($A541=TAXAS!$A$13,IF($B541="PARCELADO ATÉ 3X",$D541-($D541*TAXAS!$D$13))/3,IF($A541=TAXAS!$A$14,IF($B541="PARCELADO ATÉ 3X",$D541-($D541*TAXAS!$D$14))/3,IF($A541=TAXAS!$A$15,IF($B541="PARCELADO ATÉ 3X",$D541-($D541*TAXAS!$D$15))/3,IF($A541=TAXAS!$A$16,IF($B541="PARCELADO ATÉ 3X",$D541-($D541*TAXAS!$D$16))/3,IF($A541=TAXAS!$A$17,IF($B541="PARCELADO ATÉ 3X",$D541-($D541*TAXAS!$D$17))/3,IF($A541=TAXAS!$A$18,IF($B541="PARCELADO ATÉ 3X",$D541-($D541*TAXAS!$D$18))/3,IF($A541=TAXAS!$A$19,IF($B541="PARCELADO ATÉ 3X",$D541-($D541*TAXAS!$D$19))/3,IF($A541=TAXAS!$A$20,IF($B541="PARCELADO ATÉ 3X",$D541-($D541*TAXAS!$D$20))/3,IF($A541=TAXAS!$A$21,IF($B541="PARCELADO ATÉ 3X",$D541-($D541*TAXAS!$D$21))/3,IF($A541=TAXAS!$A$22,IF($B541="PARCELADO ATÉ 3X",$D541-($D541*TAXAS!$D$22))/3,IF($A541=TAXAS!$A$23,IF($B541="PARCELADO ATÉ 3X",$D541-($D541*TAXAS!$D$23))/3,IF($A541=TAXAS!$A$24,IF($B541="PARCELADO ATÉ 3X",$D541-($D541*TAXAS!$D$24))/3,IF($A541=TAXAS!$A$25,IF($B541="PARCELADO ATÉ 3X",$D541-($D541*TAXAS!$D$25))/3,IF($A541=TAXAS!$A$26,IF($B541="PARCELADO ATÉ 3X",$D541-($D541*TAXAS!$D$26))/3,IF($A541=TAXAS!$A$27,IF($B541="PARCELADO ATÉ 3X",$D541-($D541*TAXAS!$D$27))/3))))))))))))))))))))))))/1</f>
        <v>0</v>
      </c>
      <c r="H541" s="9">
        <f>IF($A541="VISA",IF($B541="PARCELADO ATÉ 6X",$D541-(D541*TAXAS!$E$4))/6,IF($A541="MASTER",IF($B541="PARCELADO ATÉ 6X",$D541-(D541*TAXAS!$E$5))/6,IF($A541="ELO",IF($B541="PARCELADO ATÉ 6X",$D541-(D541*TAXAS!$E$6))/6,IF($A541="HIPERCARD",IF($B541="PARCELADO ATÉ 6X",$D541-(D541*TAXAS!$E$7))/6,IF($A541="DINERS",IF($B541="PARCELADO ATÉ 6X",$D541-(D541*TAXAS!$E$8))/6,IF($A541="AMERICA EXPRESS",IF($B541="PARCELADO ATÉ 6X",$D541-(D541*TAXAS!$E$9))/6,IF($A541=TAXAS!$A$10,IF($B541="PARCELADO ATÉ 6X",$D541-($D541*TAXAS!$E$10))/6,IF($A541=TAXAS!$A$11,IF($B541="PARCELADO ATÉ 6X",$D541-($D541*TAXAS!$E$11))/6,IF($A541=TAXAS!$A$12,IF($B541="PARCELADO ATÉ 6X",$D541-($D541*TAXAS!$E$12))/6,IF($A541=TAXAS!$A$13,IF($B541="PARCELADO ATÉ 6X",$D541-($D541*TAXAS!$E$13))/6,IF($A541=TAXAS!$A$14,IF($B541="PARCELADO ATÉ 6X",$D541-($D541*TAXAS!$E$14))/6,IF($A541=TAXAS!$A$15,IF($B541="PARCELADO ATÉ 6X",$D541-($D541*TAXAS!$E$15))/6,IF($A541=TAXAS!$A$16,IF($B541="PARCELADO ATÉ 6X",$D541-($D541*TAXAS!$E$16))/6,IF($A541=TAXAS!$A$17,IF($B541="PARCELADO ATÉ 6X",$D541-($D541*TAXAS!$E$17))/6,IF($A541=TAXAS!$A$18,IF($B541="PARCELADO ATÉ 6X",$D541-($D541*TAXAS!$E$18))/6,IF($A541=TAXAS!$A$19,IF($B541="PARCELADO ATÉ 6X",$D541-($D541*TAXAS!$E$19))/6,IF($A541=TAXAS!$A$20,IF($B541="PARCELADO ATÉ 6X",$D541-($D541*TAXAS!$E$20))/6,IF($A541=TAXAS!$A$21,IF($B541="PARCELADO ATÉ 6X",$D541-($D541*TAXAS!$E$21))/6,IF($A541=TAXAS!$A$22,IF($B541="PARCELADO ATÉ 6X",$D541-($D541*TAXAS!$E$22))/6,IF($A541=TAXAS!$A$23,IF($B541="PARCELADO ATÉ 6X",$D541-($D541*TAXAS!$E$23))/6,IF($A541=TAXAS!$A$24,IF($B541="PARCELADO ATÉ 6X",$D541-($D541*TAXAS!$E$24))/6,IF($A541=TAXAS!$A$25,IF($B541="PARCELADO ATÉ 6X",$D541-($D541*TAXAS!$E$25))/6,IF($A541=TAXAS!$A$26,IF($B541="PARCELADO ATÉ 6X",$D541-($D541*TAXAS!$E$26))/6,IF($A541=TAXAS!$A$27,IF($B541="PARCELADO ATÉ 6X",$D541-($D541*TAXAS!$E$27))/6))))))))))))))))))))))))/1</f>
        <v>0</v>
      </c>
      <c r="I541" s="9">
        <f>IF($A541="VISA",IF($B541="PARCELADO ATÉ 12X",$D541-(D541*TAXAS!$F$4))/12,IF($A541="MASTER",IF($B541="PARCELADO ATÉ 12X",$D541-(D541*TAXAS!$F$5))/12,IF($A541="ELO",IF($B541="PARCELADO ATÉ 12X",$D541-(D541*TAXAS!$F$6))/12,IF($A541="HIPERCARD",IF($B541="PARCELADO ATÉ 12X",$D541-(D541*TAXAS!$F$7))/12,IF($A541="DINERS",IF($B541="PARCELADO ATÉ 12X",$D541-(D541*TAXAS!$F$8))/12,IF($A541="AMERICA EXPRESS",IF($B541="PARCELADO ATÉ 12X",$D541-(D541*TAXAS!$F$9))/12,IF($A541=TAXAS!$A$10,IF($B541="PARCELADO ATÉ 12X",$D541-($D541*TAXAS!$F$10))/12,IF($A541=TAXAS!$A$11,IF($B541="PARCELADO ATÉ 12X",$D541-($D541*TAXAS!$F$11))/12,IF($A541=TAXAS!$A$12,IF($B541="PARCELADO ATÉ 12X",$D541-($D541*TAXAS!$F$12))/12,IF($A541=TAXAS!$A$13,IF($B541="PARCELADO ATÉ 12X",$D541-($D541*TAXAS!$F$13))/12,IF($A541=TAXAS!$A$14,IF($B541="PARCELADO ATÉ 12X",$D541-($D541*TAXAS!$F$14))/12,IF($A541=TAXAS!$A$15,IF($B541="PARCELADO ATÉ 12X",$D541-($D541*TAXAS!$F$15))/12,IF($A541=TAXAS!$A$16,IF($B541="PARCELADO ATÉ 12X",$D541-($D541*TAXAS!$F$16))/12,IF($A541=TAXAS!$A$17,IF($B541="PARCELADO ATÉ 12X",$D541-($D541*TAXAS!$F$17))/12,IF($A541=TAXAS!$A$18,IF($B541="PARCELADO ATÉ 12X",$D541-($D541*TAXAS!$F$18))/12,IF($A541=TAXAS!$A$19,IF($B541="PARCELADO ATÉ 12X",$D541-($D541*TAXAS!$F$19))/12,IF($A541=TAXAS!$A$20,IF($B541="PARCELADO ATÉ 12X",$D541-($D541*TAXAS!$F$20))/12,IF($A541=TAXAS!$A$21,IF($B541="PARCELADO ATÉ 12X",$D541-($D541*TAXAS!$F$21))/12,IF($A541=TAXAS!$A$22,IF($B541="PARCELADO ATÉ 12X",$D541-($D541*TAXAS!$F$22))/12,IF($A541=TAXAS!$A$23,IF($B541="PARCELADO ATÉ 12X",$D541-($D541*TAXAS!$F$23))/12,IF($A541=TAXAS!$A$24,IF($B541="PARCELADO ATÉ 12X",$D541-($D541*TAXAS!$F$24))/12,IF($A541=TAXAS!$A$25,IF($B541="PARCELADO ATÉ 12X",$D541-($D541*TAXAS!$F$25))/12,IF($A541=TAXAS!$A$26,IF($B541="PARCELADO ATÉ 12X",$D541-($D541*TAXAS!$F$26))/12,IF($A541=TAXAS!$A$27,IF($B541="PARCELADO ATÉ 12X",$D541-($D541*TAXAS!$F$27))/12))))))))))))))))))))))))/1</f>
        <v>0</v>
      </c>
      <c r="J541" s="8">
        <f t="shared" si="0"/>
        <v>0</v>
      </c>
      <c r="K541" s="10" t="b">
        <f>IF($B541="PARCELADO ATÉ 3X",($D541-($D541*TAXAS!$D$4))-$J541)</f>
        <v>0</v>
      </c>
      <c r="L541" s="10" t="b">
        <f>IF($B541="PARCELADO ATÉ 6X",($D541-($D541*TAXAS!$E$4))-$J541)</f>
        <v>0</v>
      </c>
      <c r="M541" s="10" t="b">
        <f>IF($B541="PARCELADO ATÉ 12X",($D541-($D541*TAXAS!$F$4))-$J541)</f>
        <v>0</v>
      </c>
      <c r="N541" s="8">
        <f t="shared" si="1"/>
        <v>0</v>
      </c>
      <c r="O541" s="10">
        <f t="shared" si="2"/>
        <v>0</v>
      </c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spans="1:31" ht="15.75" customHeight="1" x14ac:dyDescent="0.2">
      <c r="A542" s="3"/>
      <c r="B542" s="5"/>
      <c r="C542" s="6"/>
      <c r="D542" s="42"/>
      <c r="E542" s="8">
        <f>IF($A542="VISA",IF($B542="DÉBITO",$D542-($D542*TAXAS!$B$4)),IF($A542="MASTER",IF($B542="DÉBITO",$D542-($D542*TAXAS!$B$5)),IF($A542="ELO", IF($B542="DÉBITO",$D542-($D542*TAXAS!$B$6)),IF($A542="HIPERCARD",IF($B542="DÉBITO",$D542-($D542*TAXAS!$B$7)),IF($A542="DINERS",IF($B542="DÉBITO",$D542-($D542*TAXAS!$B$8)),IF($A542="AMERICA EXPRESS",IF($B542="DÉBITO",$D542-($D542*TAXAS!$B$9)),IF($A542=TAXAS!$A$10,IF($B542="DÉBITO",$D542-($D542*TAXAS!$B$10)), IF($A542=TAXAS!$A$11,IF($B542="DÉBITO",$D542-($D542*TAXAS!$B$11)), IF($A542=TAXAS!$A$12,IF($B542="DÉBITO",$D542-($D542*TAXAS!$B$12)), IF($A542=TAXAS!$A$13,IF($B542="DÉBITO",$D542-($D542*TAXAS!$B$13)), IF($A542=TAXAS!$A$14,IF($B542="DÉBITO",$D542-($D542*TAXAS!$B$14)), IF($A542=TAXAS!$A$15,IF($B542="DÉBITO",$D542-($D542*TAXAS!$B$15)), IF($A542=TAXAS!$A$16,IF($B542="DÉBITO",$D542-($D542*TAXAS!$B$16)), IF($A542=TAXAS!$A$17,IF($B542="DÉBITO",$D542-($D542*TAXAS!$B$17)), IF($A542=TAXAS!$A$18,IF($B542="DÉBITO",$D542-($D542*TAXAS!$B$18)), IF($A542=TAXAS!$A$19,IF($B542="DÉBITO",$D542-($D542*TAXAS!$B$19)), IF($A542=TAXAS!$A$20,IF($B542="DÉBITO",$D542-($D542*TAXAS!$B$20)), IF($A542=TAXAS!$A$21,IF($B542="DÉBITO",$D542-($D542*TAXAS!$B$21)), IF($A542=TAXAS!$A$22,IF($B542="DÉBITO",$D542-($D542*TAXAS!$B$22)), IF($A542=TAXAS!$A$23,IF($B542="DÉBITO",$D542-($D542*TAXAS!$B$23)), IF($A542=TAXAS!$A$24,IF($B542="DÉBITO",$D542-($D542*TAXAS!$B$24)), IF($A542=TAXAS!$A$25,IF($B542="DÉBITO",$D542-($D542*TAXAS!$B$25)), IF($A542=TAXAS!$A$26,IF($B542="DÉBITO",$D542-($D542*TAXAS!$B$26)), IF($A542=TAXAS!$A$27,IF($B542="DÉBITO",$D542-($D542*TAXAS!$B$27))))))))))))))))))))))))))/1</f>
        <v>0</v>
      </c>
      <c r="F542" s="8">
        <f>IF($A542="VISA",IF($B542="CRÉDITO",$D542-($D542*TAXAS!$C$4)),IF($A542="MASTER",IF($B542="CRÉDITO",$D542-($D542*TAXAS!$C$5)),IF($A542="ELO", IF($B542="CRÉDITO",$D542-($D542*TAXAS!$C$6)),IF($A542="HIPERCARD",IF($B542="CRÉDITO",$D542-($D542*TAXAS!$C$7)),IF($A542="DINERS",IF($B542="CRÉDITO",$D542-($D542*TAXAS!$C$8)),IF($A542="AMERICA EXPRESS",IF($B542="CRÉDITO",$D542-($D542*TAXAS!$C$9)),IF($A542=TAXAS!$A$10,IF($B542="CRÉDITO",$D542-($D542*TAXAS!$C$10)), IF($A542=TAXAS!$A$11,IF($B542="CRÉDITO",$D542-($D542*TAXAS!$C$11)), IF($A542=TAXAS!$A$12,IF($B542="CRÉDITO",$D542-($D542*TAXAS!$C$12)), IF($A542=TAXAS!$A$13,IF($B542="CRÉDITO",$D542-($D542*TAXAS!$C$13)), IF($A542=TAXAS!$A$14,IF($B542="CRÉDITO",$D542-($D542*TAXAS!$C$14)), IF($A542=TAXAS!$A$15,IF($B542="CRÉDITO",$D542-($D542*TAXAS!$C$15)), IF($A542=TAXAS!$A$16,IF($B542="CRÉDITO",$D542-($D542*TAXAS!$C$16)), IF($A542=TAXAS!$A$17,IF($B542="CRÉDITO",$D542-($D542*TAXAS!$C$17)), IF($A542=TAXAS!$A$18,IF($B542="CRÉDITO",$D542-($D542*TAXAS!$C$18)), IF($A542=TAXAS!$A$19,IF($B542="CRÉDITO",$D542-($D542*TAXAS!$C$19)), IF($A542=TAXAS!$A$20,IF($B542="CRÉDITO",$D542-($D542*TAXAS!$C$20)), IF($A542=TAXAS!$A$21,IF($B542="CRÉDITO",$D542-($D542*TAXAS!$C$21)), IF($A542=TAXAS!$A$22,IF($B542="CRÉDITO",$D542-($D542*TAXAS!$C$22)), IF($A542=TAXAS!$A$23,IF($B542="CRÉDITO",$D542-($D542*TAXAS!$C$23)), IF($A542=TAXAS!$A$24,IF($B542="CRÉDITO",$D542-($D542*TAXAS!$C$24)), IF($A542=TAXAS!$A$25,IF($B542="CRÉDITO",$D542-($D542*TAXAS!$C$25)), IF($A542=TAXAS!$A$26,IF($B542="CRÉDITO",$D542-($D542*TAXAS!$C$26)), IF($A542=TAXAS!$A$27,IF($B542="CRÉDITO",$D542-($D542*TAXAS!$C$27))))))))))))))))))))))))))/1</f>
        <v>0</v>
      </c>
      <c r="G542" s="9">
        <f>IF($A542="VISA",IF($B542="PARCELADO ATÉ 3X",$D542-(D542*TAXAS!$D$4))/3,IF($A542="MASTER",IF($B542="PARCELADO ATÉ 3X",$D542-(D542*TAXAS!$D$5))/3,IF($A542="ELO",IF($B542="PARCELADO ATÉ 3X",$D542-(D542*TAXAS!$D$6))/3,IF($A542="HIPERCARD",IF($B542="PARCELADO ATÉ 3X",$D542-(D542*TAXAS!$D$7))/3,IF($A542="DINERS",IF($B542="PARCELADO ATÉ 3X",$D542-(D542*TAXAS!$D$8))/3,IF($A542="AMERICA EXPRESS",IF($B542="PARCELADO ATÉ 3X",$D542-(D542*TAXAS!$D$9))/3,IF($A542=TAXAS!$A$10,IF($B542="PARCELADO ATÉ 3X",$D542-($D542*TAXAS!$D$10))/3,IF($A542=TAXAS!$A$11,IF($B542="PARCELADO ATÉ 3X",$D542-($D542*TAXAS!$D$11))/3,IF($A542=TAXAS!$A$12,IF($B542="PARCELADO ATÉ 3X",$D542-($D542*TAXAS!$D$12))/3,IF($A542=TAXAS!$A$13,IF($B542="PARCELADO ATÉ 3X",$D542-($D542*TAXAS!$D$13))/3,IF($A542=TAXAS!$A$14,IF($B542="PARCELADO ATÉ 3X",$D542-($D542*TAXAS!$D$14))/3,IF($A542=TAXAS!$A$15,IF($B542="PARCELADO ATÉ 3X",$D542-($D542*TAXAS!$D$15))/3,IF($A542=TAXAS!$A$16,IF($B542="PARCELADO ATÉ 3X",$D542-($D542*TAXAS!$D$16))/3,IF($A542=TAXAS!$A$17,IF($B542="PARCELADO ATÉ 3X",$D542-($D542*TAXAS!$D$17))/3,IF($A542=TAXAS!$A$18,IF($B542="PARCELADO ATÉ 3X",$D542-($D542*TAXAS!$D$18))/3,IF($A542=TAXAS!$A$19,IF($B542="PARCELADO ATÉ 3X",$D542-($D542*TAXAS!$D$19))/3,IF($A542=TAXAS!$A$20,IF($B542="PARCELADO ATÉ 3X",$D542-($D542*TAXAS!$D$20))/3,IF($A542=TAXAS!$A$21,IF($B542="PARCELADO ATÉ 3X",$D542-($D542*TAXAS!$D$21))/3,IF($A542=TAXAS!$A$22,IF($B542="PARCELADO ATÉ 3X",$D542-($D542*TAXAS!$D$22))/3,IF($A542=TAXAS!$A$23,IF($B542="PARCELADO ATÉ 3X",$D542-($D542*TAXAS!$D$23))/3,IF($A542=TAXAS!$A$24,IF($B542="PARCELADO ATÉ 3X",$D542-($D542*TAXAS!$D$24))/3,IF($A542=TAXAS!$A$25,IF($B542="PARCELADO ATÉ 3X",$D542-($D542*TAXAS!$D$25))/3,IF($A542=TAXAS!$A$26,IF($B542="PARCELADO ATÉ 3X",$D542-($D542*TAXAS!$D$26))/3,IF($A542=TAXAS!$A$27,IF($B542="PARCELADO ATÉ 3X",$D542-($D542*TAXAS!$D$27))/3))))))))))))))))))))))))/1</f>
        <v>0</v>
      </c>
      <c r="H542" s="9">
        <f>IF($A542="VISA",IF($B542="PARCELADO ATÉ 6X",$D542-(D542*TAXAS!$E$4))/6,IF($A542="MASTER",IF($B542="PARCELADO ATÉ 6X",$D542-(D542*TAXAS!$E$5))/6,IF($A542="ELO",IF($B542="PARCELADO ATÉ 6X",$D542-(D542*TAXAS!$E$6))/6,IF($A542="HIPERCARD",IF($B542="PARCELADO ATÉ 6X",$D542-(D542*TAXAS!$E$7))/6,IF($A542="DINERS",IF($B542="PARCELADO ATÉ 6X",$D542-(D542*TAXAS!$E$8))/6,IF($A542="AMERICA EXPRESS",IF($B542="PARCELADO ATÉ 6X",$D542-(D542*TAXAS!$E$9))/6,IF($A542=TAXAS!$A$10,IF($B542="PARCELADO ATÉ 6X",$D542-($D542*TAXAS!$E$10))/6,IF($A542=TAXAS!$A$11,IF($B542="PARCELADO ATÉ 6X",$D542-($D542*TAXAS!$E$11))/6,IF($A542=TAXAS!$A$12,IF($B542="PARCELADO ATÉ 6X",$D542-($D542*TAXAS!$E$12))/6,IF($A542=TAXAS!$A$13,IF($B542="PARCELADO ATÉ 6X",$D542-($D542*TAXAS!$E$13))/6,IF($A542=TAXAS!$A$14,IF($B542="PARCELADO ATÉ 6X",$D542-($D542*TAXAS!$E$14))/6,IF($A542=TAXAS!$A$15,IF($B542="PARCELADO ATÉ 6X",$D542-($D542*TAXAS!$E$15))/6,IF($A542=TAXAS!$A$16,IF($B542="PARCELADO ATÉ 6X",$D542-($D542*TAXAS!$E$16))/6,IF($A542=TAXAS!$A$17,IF($B542="PARCELADO ATÉ 6X",$D542-($D542*TAXAS!$E$17))/6,IF($A542=TAXAS!$A$18,IF($B542="PARCELADO ATÉ 6X",$D542-($D542*TAXAS!$E$18))/6,IF($A542=TAXAS!$A$19,IF($B542="PARCELADO ATÉ 6X",$D542-($D542*TAXAS!$E$19))/6,IF($A542=TAXAS!$A$20,IF($B542="PARCELADO ATÉ 6X",$D542-($D542*TAXAS!$E$20))/6,IF($A542=TAXAS!$A$21,IF($B542="PARCELADO ATÉ 6X",$D542-($D542*TAXAS!$E$21))/6,IF($A542=TAXAS!$A$22,IF($B542="PARCELADO ATÉ 6X",$D542-($D542*TAXAS!$E$22))/6,IF($A542=TAXAS!$A$23,IF($B542="PARCELADO ATÉ 6X",$D542-($D542*TAXAS!$E$23))/6,IF($A542=TAXAS!$A$24,IF($B542="PARCELADO ATÉ 6X",$D542-($D542*TAXAS!$E$24))/6,IF($A542=TAXAS!$A$25,IF($B542="PARCELADO ATÉ 6X",$D542-($D542*TAXAS!$E$25))/6,IF($A542=TAXAS!$A$26,IF($B542="PARCELADO ATÉ 6X",$D542-($D542*TAXAS!$E$26))/6,IF($A542=TAXAS!$A$27,IF($B542="PARCELADO ATÉ 6X",$D542-($D542*TAXAS!$E$27))/6))))))))))))))))))))))))/1</f>
        <v>0</v>
      </c>
      <c r="I542" s="9">
        <f>IF($A542="VISA",IF($B542="PARCELADO ATÉ 12X",$D542-(D542*TAXAS!$F$4))/12,IF($A542="MASTER",IF($B542="PARCELADO ATÉ 12X",$D542-(D542*TAXAS!$F$5))/12,IF($A542="ELO",IF($B542="PARCELADO ATÉ 12X",$D542-(D542*TAXAS!$F$6))/12,IF($A542="HIPERCARD",IF($B542="PARCELADO ATÉ 12X",$D542-(D542*TAXAS!$F$7))/12,IF($A542="DINERS",IF($B542="PARCELADO ATÉ 12X",$D542-(D542*TAXAS!$F$8))/12,IF($A542="AMERICA EXPRESS",IF($B542="PARCELADO ATÉ 12X",$D542-(D542*TAXAS!$F$9))/12,IF($A542=TAXAS!$A$10,IF($B542="PARCELADO ATÉ 12X",$D542-($D542*TAXAS!$F$10))/12,IF($A542=TAXAS!$A$11,IF($B542="PARCELADO ATÉ 12X",$D542-($D542*TAXAS!$F$11))/12,IF($A542=TAXAS!$A$12,IF($B542="PARCELADO ATÉ 12X",$D542-($D542*TAXAS!$F$12))/12,IF($A542=TAXAS!$A$13,IF($B542="PARCELADO ATÉ 12X",$D542-($D542*TAXAS!$F$13))/12,IF($A542=TAXAS!$A$14,IF($B542="PARCELADO ATÉ 12X",$D542-($D542*TAXAS!$F$14))/12,IF($A542=TAXAS!$A$15,IF($B542="PARCELADO ATÉ 12X",$D542-($D542*TAXAS!$F$15))/12,IF($A542=TAXAS!$A$16,IF($B542="PARCELADO ATÉ 12X",$D542-($D542*TAXAS!$F$16))/12,IF($A542=TAXAS!$A$17,IF($B542="PARCELADO ATÉ 12X",$D542-($D542*TAXAS!$F$17))/12,IF($A542=TAXAS!$A$18,IF($B542="PARCELADO ATÉ 12X",$D542-($D542*TAXAS!$F$18))/12,IF($A542=TAXAS!$A$19,IF($B542="PARCELADO ATÉ 12X",$D542-($D542*TAXAS!$F$19))/12,IF($A542=TAXAS!$A$20,IF($B542="PARCELADO ATÉ 12X",$D542-($D542*TAXAS!$F$20))/12,IF($A542=TAXAS!$A$21,IF($B542="PARCELADO ATÉ 12X",$D542-($D542*TAXAS!$F$21))/12,IF($A542=TAXAS!$A$22,IF($B542="PARCELADO ATÉ 12X",$D542-($D542*TAXAS!$F$22))/12,IF($A542=TAXAS!$A$23,IF($B542="PARCELADO ATÉ 12X",$D542-($D542*TAXAS!$F$23))/12,IF($A542=TAXAS!$A$24,IF($B542="PARCELADO ATÉ 12X",$D542-($D542*TAXAS!$F$24))/12,IF($A542=TAXAS!$A$25,IF($B542="PARCELADO ATÉ 12X",$D542-($D542*TAXAS!$F$25))/12,IF($A542=TAXAS!$A$26,IF($B542="PARCELADO ATÉ 12X",$D542-($D542*TAXAS!$F$26))/12,IF($A542=TAXAS!$A$27,IF($B542="PARCELADO ATÉ 12X",$D542-($D542*TAXAS!$F$27))/12))))))))))))))))))))))))/1</f>
        <v>0</v>
      </c>
      <c r="J542" s="8">
        <f t="shared" si="0"/>
        <v>0</v>
      </c>
      <c r="K542" s="10" t="b">
        <f>IF($B542="PARCELADO ATÉ 3X",($D542-($D542*TAXAS!$D$4))-$J542)</f>
        <v>0</v>
      </c>
      <c r="L542" s="10" t="b">
        <f>IF($B542="PARCELADO ATÉ 6X",($D542-($D542*TAXAS!$E$4))-$J542)</f>
        <v>0</v>
      </c>
      <c r="M542" s="10" t="b">
        <f>IF($B542="PARCELADO ATÉ 12X",($D542-($D542*TAXAS!$F$4))-$J542)</f>
        <v>0</v>
      </c>
      <c r="N542" s="8">
        <f t="shared" si="1"/>
        <v>0</v>
      </c>
      <c r="O542" s="10">
        <f t="shared" si="2"/>
        <v>0</v>
      </c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spans="1:31" ht="15.75" customHeight="1" x14ac:dyDescent="0.2">
      <c r="A543" s="3"/>
      <c r="B543" s="5"/>
      <c r="C543" s="6"/>
      <c r="D543" s="42"/>
      <c r="E543" s="8">
        <f>IF($A543="VISA",IF($B543="DÉBITO",$D543-($D543*TAXAS!$B$4)),IF($A543="MASTER",IF($B543="DÉBITO",$D543-($D543*TAXAS!$B$5)),IF($A543="ELO", IF($B543="DÉBITO",$D543-($D543*TAXAS!$B$6)),IF($A543="HIPERCARD",IF($B543="DÉBITO",$D543-($D543*TAXAS!$B$7)),IF($A543="DINERS",IF($B543="DÉBITO",$D543-($D543*TAXAS!$B$8)),IF($A543="AMERICA EXPRESS",IF($B543="DÉBITO",$D543-($D543*TAXAS!$B$9)),IF($A543=TAXAS!$A$10,IF($B543="DÉBITO",$D543-($D543*TAXAS!$B$10)), IF($A543=TAXAS!$A$11,IF($B543="DÉBITO",$D543-($D543*TAXAS!$B$11)), IF($A543=TAXAS!$A$12,IF($B543="DÉBITO",$D543-($D543*TAXAS!$B$12)), IF($A543=TAXAS!$A$13,IF($B543="DÉBITO",$D543-($D543*TAXAS!$B$13)), IF($A543=TAXAS!$A$14,IF($B543="DÉBITO",$D543-($D543*TAXAS!$B$14)), IF($A543=TAXAS!$A$15,IF($B543="DÉBITO",$D543-($D543*TAXAS!$B$15)), IF($A543=TAXAS!$A$16,IF($B543="DÉBITO",$D543-($D543*TAXAS!$B$16)), IF($A543=TAXAS!$A$17,IF($B543="DÉBITO",$D543-($D543*TAXAS!$B$17)), IF($A543=TAXAS!$A$18,IF($B543="DÉBITO",$D543-($D543*TAXAS!$B$18)), IF($A543=TAXAS!$A$19,IF($B543="DÉBITO",$D543-($D543*TAXAS!$B$19)), IF($A543=TAXAS!$A$20,IF($B543="DÉBITO",$D543-($D543*TAXAS!$B$20)), IF($A543=TAXAS!$A$21,IF($B543="DÉBITO",$D543-($D543*TAXAS!$B$21)), IF($A543=TAXAS!$A$22,IF($B543="DÉBITO",$D543-($D543*TAXAS!$B$22)), IF($A543=TAXAS!$A$23,IF($B543="DÉBITO",$D543-($D543*TAXAS!$B$23)), IF($A543=TAXAS!$A$24,IF($B543="DÉBITO",$D543-($D543*TAXAS!$B$24)), IF($A543=TAXAS!$A$25,IF($B543="DÉBITO",$D543-($D543*TAXAS!$B$25)), IF($A543=TAXAS!$A$26,IF($B543="DÉBITO",$D543-($D543*TAXAS!$B$26)), IF($A543=TAXAS!$A$27,IF($B543="DÉBITO",$D543-($D543*TAXAS!$B$27))))))))))))))))))))))))))/1</f>
        <v>0</v>
      </c>
      <c r="F543" s="8">
        <f>IF($A543="VISA",IF($B543="CRÉDITO",$D543-($D543*TAXAS!$C$4)),IF($A543="MASTER",IF($B543="CRÉDITO",$D543-($D543*TAXAS!$C$5)),IF($A543="ELO", IF($B543="CRÉDITO",$D543-($D543*TAXAS!$C$6)),IF($A543="HIPERCARD",IF($B543="CRÉDITO",$D543-($D543*TAXAS!$C$7)),IF($A543="DINERS",IF($B543="CRÉDITO",$D543-($D543*TAXAS!$C$8)),IF($A543="AMERICA EXPRESS",IF($B543="CRÉDITO",$D543-($D543*TAXAS!$C$9)),IF($A543=TAXAS!$A$10,IF($B543="CRÉDITO",$D543-($D543*TAXAS!$C$10)), IF($A543=TAXAS!$A$11,IF($B543="CRÉDITO",$D543-($D543*TAXAS!$C$11)), IF($A543=TAXAS!$A$12,IF($B543="CRÉDITO",$D543-($D543*TAXAS!$C$12)), IF($A543=TAXAS!$A$13,IF($B543="CRÉDITO",$D543-($D543*TAXAS!$C$13)), IF($A543=TAXAS!$A$14,IF($B543="CRÉDITO",$D543-($D543*TAXAS!$C$14)), IF($A543=TAXAS!$A$15,IF($B543="CRÉDITO",$D543-($D543*TAXAS!$C$15)), IF($A543=TAXAS!$A$16,IF($B543="CRÉDITO",$D543-($D543*TAXAS!$C$16)), IF($A543=TAXAS!$A$17,IF($B543="CRÉDITO",$D543-($D543*TAXAS!$C$17)), IF($A543=TAXAS!$A$18,IF($B543="CRÉDITO",$D543-($D543*TAXAS!$C$18)), IF($A543=TAXAS!$A$19,IF($B543="CRÉDITO",$D543-($D543*TAXAS!$C$19)), IF($A543=TAXAS!$A$20,IF($B543="CRÉDITO",$D543-($D543*TAXAS!$C$20)), IF($A543=TAXAS!$A$21,IF($B543="CRÉDITO",$D543-($D543*TAXAS!$C$21)), IF($A543=TAXAS!$A$22,IF($B543="CRÉDITO",$D543-($D543*TAXAS!$C$22)), IF($A543=TAXAS!$A$23,IF($B543="CRÉDITO",$D543-($D543*TAXAS!$C$23)), IF($A543=TAXAS!$A$24,IF($B543="CRÉDITO",$D543-($D543*TAXAS!$C$24)), IF($A543=TAXAS!$A$25,IF($B543="CRÉDITO",$D543-($D543*TAXAS!$C$25)), IF($A543=TAXAS!$A$26,IF($B543="CRÉDITO",$D543-($D543*TAXAS!$C$26)), IF($A543=TAXAS!$A$27,IF($B543="CRÉDITO",$D543-($D543*TAXAS!$C$27))))))))))))))))))))))))))/1</f>
        <v>0</v>
      </c>
      <c r="G543" s="9">
        <f>IF($A543="VISA",IF($B543="PARCELADO ATÉ 3X",$D543-(D543*TAXAS!$D$4))/3,IF($A543="MASTER",IF($B543="PARCELADO ATÉ 3X",$D543-(D543*TAXAS!$D$5))/3,IF($A543="ELO",IF($B543="PARCELADO ATÉ 3X",$D543-(D543*TAXAS!$D$6))/3,IF($A543="HIPERCARD",IF($B543="PARCELADO ATÉ 3X",$D543-(D543*TAXAS!$D$7))/3,IF($A543="DINERS",IF($B543="PARCELADO ATÉ 3X",$D543-(D543*TAXAS!$D$8))/3,IF($A543="AMERICA EXPRESS",IF($B543="PARCELADO ATÉ 3X",$D543-(D543*TAXAS!$D$9))/3,IF($A543=TAXAS!$A$10,IF($B543="PARCELADO ATÉ 3X",$D543-($D543*TAXAS!$D$10))/3,IF($A543=TAXAS!$A$11,IF($B543="PARCELADO ATÉ 3X",$D543-($D543*TAXAS!$D$11))/3,IF($A543=TAXAS!$A$12,IF($B543="PARCELADO ATÉ 3X",$D543-($D543*TAXAS!$D$12))/3,IF($A543=TAXAS!$A$13,IF($B543="PARCELADO ATÉ 3X",$D543-($D543*TAXAS!$D$13))/3,IF($A543=TAXAS!$A$14,IF($B543="PARCELADO ATÉ 3X",$D543-($D543*TAXAS!$D$14))/3,IF($A543=TAXAS!$A$15,IF($B543="PARCELADO ATÉ 3X",$D543-($D543*TAXAS!$D$15))/3,IF($A543=TAXAS!$A$16,IF($B543="PARCELADO ATÉ 3X",$D543-($D543*TAXAS!$D$16))/3,IF($A543=TAXAS!$A$17,IF($B543="PARCELADO ATÉ 3X",$D543-($D543*TAXAS!$D$17))/3,IF($A543=TAXAS!$A$18,IF($B543="PARCELADO ATÉ 3X",$D543-($D543*TAXAS!$D$18))/3,IF($A543=TAXAS!$A$19,IF($B543="PARCELADO ATÉ 3X",$D543-($D543*TAXAS!$D$19))/3,IF($A543=TAXAS!$A$20,IF($B543="PARCELADO ATÉ 3X",$D543-($D543*TAXAS!$D$20))/3,IF($A543=TAXAS!$A$21,IF($B543="PARCELADO ATÉ 3X",$D543-($D543*TAXAS!$D$21))/3,IF($A543=TAXAS!$A$22,IF($B543="PARCELADO ATÉ 3X",$D543-($D543*TAXAS!$D$22))/3,IF($A543=TAXAS!$A$23,IF($B543="PARCELADO ATÉ 3X",$D543-($D543*TAXAS!$D$23))/3,IF($A543=TAXAS!$A$24,IF($B543="PARCELADO ATÉ 3X",$D543-($D543*TAXAS!$D$24))/3,IF($A543=TAXAS!$A$25,IF($B543="PARCELADO ATÉ 3X",$D543-($D543*TAXAS!$D$25))/3,IF($A543=TAXAS!$A$26,IF($B543="PARCELADO ATÉ 3X",$D543-($D543*TAXAS!$D$26))/3,IF($A543=TAXAS!$A$27,IF($B543="PARCELADO ATÉ 3X",$D543-($D543*TAXAS!$D$27))/3))))))))))))))))))))))))/1</f>
        <v>0</v>
      </c>
      <c r="H543" s="9">
        <f>IF($A543="VISA",IF($B543="PARCELADO ATÉ 6X",$D543-(D543*TAXAS!$E$4))/6,IF($A543="MASTER",IF($B543="PARCELADO ATÉ 6X",$D543-(D543*TAXAS!$E$5))/6,IF($A543="ELO",IF($B543="PARCELADO ATÉ 6X",$D543-(D543*TAXAS!$E$6))/6,IF($A543="HIPERCARD",IF($B543="PARCELADO ATÉ 6X",$D543-(D543*TAXAS!$E$7))/6,IF($A543="DINERS",IF($B543="PARCELADO ATÉ 6X",$D543-(D543*TAXAS!$E$8))/6,IF($A543="AMERICA EXPRESS",IF($B543="PARCELADO ATÉ 6X",$D543-(D543*TAXAS!$E$9))/6,IF($A543=TAXAS!$A$10,IF($B543="PARCELADO ATÉ 6X",$D543-($D543*TAXAS!$E$10))/6,IF($A543=TAXAS!$A$11,IF($B543="PARCELADO ATÉ 6X",$D543-($D543*TAXAS!$E$11))/6,IF($A543=TAXAS!$A$12,IF($B543="PARCELADO ATÉ 6X",$D543-($D543*TAXAS!$E$12))/6,IF($A543=TAXAS!$A$13,IF($B543="PARCELADO ATÉ 6X",$D543-($D543*TAXAS!$E$13))/6,IF($A543=TAXAS!$A$14,IF($B543="PARCELADO ATÉ 6X",$D543-($D543*TAXAS!$E$14))/6,IF($A543=TAXAS!$A$15,IF($B543="PARCELADO ATÉ 6X",$D543-($D543*TAXAS!$E$15))/6,IF($A543=TAXAS!$A$16,IF($B543="PARCELADO ATÉ 6X",$D543-($D543*TAXAS!$E$16))/6,IF($A543=TAXAS!$A$17,IF($B543="PARCELADO ATÉ 6X",$D543-($D543*TAXAS!$E$17))/6,IF($A543=TAXAS!$A$18,IF($B543="PARCELADO ATÉ 6X",$D543-($D543*TAXAS!$E$18))/6,IF($A543=TAXAS!$A$19,IF($B543="PARCELADO ATÉ 6X",$D543-($D543*TAXAS!$E$19))/6,IF($A543=TAXAS!$A$20,IF($B543="PARCELADO ATÉ 6X",$D543-($D543*TAXAS!$E$20))/6,IF($A543=TAXAS!$A$21,IF($B543="PARCELADO ATÉ 6X",$D543-($D543*TAXAS!$E$21))/6,IF($A543=TAXAS!$A$22,IF($B543="PARCELADO ATÉ 6X",$D543-($D543*TAXAS!$E$22))/6,IF($A543=TAXAS!$A$23,IF($B543="PARCELADO ATÉ 6X",$D543-($D543*TAXAS!$E$23))/6,IF($A543=TAXAS!$A$24,IF($B543="PARCELADO ATÉ 6X",$D543-($D543*TAXAS!$E$24))/6,IF($A543=TAXAS!$A$25,IF($B543="PARCELADO ATÉ 6X",$D543-($D543*TAXAS!$E$25))/6,IF($A543=TAXAS!$A$26,IF($B543="PARCELADO ATÉ 6X",$D543-($D543*TAXAS!$E$26))/6,IF($A543=TAXAS!$A$27,IF($B543="PARCELADO ATÉ 6X",$D543-($D543*TAXAS!$E$27))/6))))))))))))))))))))))))/1</f>
        <v>0</v>
      </c>
      <c r="I543" s="9">
        <f>IF($A543="VISA",IF($B543="PARCELADO ATÉ 12X",$D543-(D543*TAXAS!$F$4))/12,IF($A543="MASTER",IF($B543="PARCELADO ATÉ 12X",$D543-(D543*TAXAS!$F$5))/12,IF($A543="ELO",IF($B543="PARCELADO ATÉ 12X",$D543-(D543*TAXAS!$F$6))/12,IF($A543="HIPERCARD",IF($B543="PARCELADO ATÉ 12X",$D543-(D543*TAXAS!$F$7))/12,IF($A543="DINERS",IF($B543="PARCELADO ATÉ 12X",$D543-(D543*TAXAS!$F$8))/12,IF($A543="AMERICA EXPRESS",IF($B543="PARCELADO ATÉ 12X",$D543-(D543*TAXAS!$F$9))/12,IF($A543=TAXAS!$A$10,IF($B543="PARCELADO ATÉ 12X",$D543-($D543*TAXAS!$F$10))/12,IF($A543=TAXAS!$A$11,IF($B543="PARCELADO ATÉ 12X",$D543-($D543*TAXAS!$F$11))/12,IF($A543=TAXAS!$A$12,IF($B543="PARCELADO ATÉ 12X",$D543-($D543*TAXAS!$F$12))/12,IF($A543=TAXAS!$A$13,IF($B543="PARCELADO ATÉ 12X",$D543-($D543*TAXAS!$F$13))/12,IF($A543=TAXAS!$A$14,IF($B543="PARCELADO ATÉ 12X",$D543-($D543*TAXAS!$F$14))/12,IF($A543=TAXAS!$A$15,IF($B543="PARCELADO ATÉ 12X",$D543-($D543*TAXAS!$F$15))/12,IF($A543=TAXAS!$A$16,IF($B543="PARCELADO ATÉ 12X",$D543-($D543*TAXAS!$F$16))/12,IF($A543=TAXAS!$A$17,IF($B543="PARCELADO ATÉ 12X",$D543-($D543*TAXAS!$F$17))/12,IF($A543=TAXAS!$A$18,IF($B543="PARCELADO ATÉ 12X",$D543-($D543*TAXAS!$F$18))/12,IF($A543=TAXAS!$A$19,IF($B543="PARCELADO ATÉ 12X",$D543-($D543*TAXAS!$F$19))/12,IF($A543=TAXAS!$A$20,IF($B543="PARCELADO ATÉ 12X",$D543-($D543*TAXAS!$F$20))/12,IF($A543=TAXAS!$A$21,IF($B543="PARCELADO ATÉ 12X",$D543-($D543*TAXAS!$F$21))/12,IF($A543=TAXAS!$A$22,IF($B543="PARCELADO ATÉ 12X",$D543-($D543*TAXAS!$F$22))/12,IF($A543=TAXAS!$A$23,IF($B543="PARCELADO ATÉ 12X",$D543-($D543*TAXAS!$F$23))/12,IF($A543=TAXAS!$A$24,IF($B543="PARCELADO ATÉ 12X",$D543-($D543*TAXAS!$F$24))/12,IF($A543=TAXAS!$A$25,IF($B543="PARCELADO ATÉ 12X",$D543-($D543*TAXAS!$F$25))/12,IF($A543=TAXAS!$A$26,IF($B543="PARCELADO ATÉ 12X",$D543-($D543*TAXAS!$F$26))/12,IF($A543=TAXAS!$A$27,IF($B543="PARCELADO ATÉ 12X",$D543-($D543*TAXAS!$F$27))/12))))))))))))))))))))))))/1</f>
        <v>0</v>
      </c>
      <c r="J543" s="8">
        <f t="shared" si="0"/>
        <v>0</v>
      </c>
      <c r="K543" s="10" t="b">
        <f>IF($B543="PARCELADO ATÉ 3X",($D543-($D543*TAXAS!$D$4))-$J543)</f>
        <v>0</v>
      </c>
      <c r="L543" s="10" t="b">
        <f>IF($B543="PARCELADO ATÉ 6X",($D543-($D543*TAXAS!$E$4))-$J543)</f>
        <v>0</v>
      </c>
      <c r="M543" s="10" t="b">
        <f>IF($B543="PARCELADO ATÉ 12X",($D543-($D543*TAXAS!$F$4))-$J543)</f>
        <v>0</v>
      </c>
      <c r="N543" s="8">
        <f t="shared" si="1"/>
        <v>0</v>
      </c>
      <c r="O543" s="10">
        <f t="shared" si="2"/>
        <v>0</v>
      </c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spans="1:31" ht="15.75" customHeight="1" x14ac:dyDescent="0.2">
      <c r="A544" s="3"/>
      <c r="B544" s="5"/>
      <c r="C544" s="6"/>
      <c r="D544" s="42"/>
      <c r="E544" s="8">
        <f>IF($A544="VISA",IF($B544="DÉBITO",$D544-($D544*TAXAS!$B$4)),IF($A544="MASTER",IF($B544="DÉBITO",$D544-($D544*TAXAS!$B$5)),IF($A544="ELO", IF($B544="DÉBITO",$D544-($D544*TAXAS!$B$6)),IF($A544="HIPERCARD",IF($B544="DÉBITO",$D544-($D544*TAXAS!$B$7)),IF($A544="DINERS",IF($B544="DÉBITO",$D544-($D544*TAXAS!$B$8)),IF($A544="AMERICA EXPRESS",IF($B544="DÉBITO",$D544-($D544*TAXAS!$B$9)),IF($A544=TAXAS!$A$10,IF($B544="DÉBITO",$D544-($D544*TAXAS!$B$10)), IF($A544=TAXAS!$A$11,IF($B544="DÉBITO",$D544-($D544*TAXAS!$B$11)), IF($A544=TAXAS!$A$12,IF($B544="DÉBITO",$D544-($D544*TAXAS!$B$12)), IF($A544=TAXAS!$A$13,IF($B544="DÉBITO",$D544-($D544*TAXAS!$B$13)), IF($A544=TAXAS!$A$14,IF($B544="DÉBITO",$D544-($D544*TAXAS!$B$14)), IF($A544=TAXAS!$A$15,IF($B544="DÉBITO",$D544-($D544*TAXAS!$B$15)), IF($A544=TAXAS!$A$16,IF($B544="DÉBITO",$D544-($D544*TAXAS!$B$16)), IF($A544=TAXAS!$A$17,IF($B544="DÉBITO",$D544-($D544*TAXAS!$B$17)), IF($A544=TAXAS!$A$18,IF($B544="DÉBITO",$D544-($D544*TAXAS!$B$18)), IF($A544=TAXAS!$A$19,IF($B544="DÉBITO",$D544-($D544*TAXAS!$B$19)), IF($A544=TAXAS!$A$20,IF($B544="DÉBITO",$D544-($D544*TAXAS!$B$20)), IF($A544=TAXAS!$A$21,IF($B544="DÉBITO",$D544-($D544*TAXAS!$B$21)), IF($A544=TAXAS!$A$22,IF($B544="DÉBITO",$D544-($D544*TAXAS!$B$22)), IF($A544=TAXAS!$A$23,IF($B544="DÉBITO",$D544-($D544*TAXAS!$B$23)), IF($A544=TAXAS!$A$24,IF($B544="DÉBITO",$D544-($D544*TAXAS!$B$24)), IF($A544=TAXAS!$A$25,IF($B544="DÉBITO",$D544-($D544*TAXAS!$B$25)), IF($A544=TAXAS!$A$26,IF($B544="DÉBITO",$D544-($D544*TAXAS!$B$26)), IF($A544=TAXAS!$A$27,IF($B544="DÉBITO",$D544-($D544*TAXAS!$B$27))))))))))))))))))))))))))/1</f>
        <v>0</v>
      </c>
      <c r="F544" s="8">
        <f>IF($A544="VISA",IF($B544="CRÉDITO",$D544-($D544*TAXAS!$C$4)),IF($A544="MASTER",IF($B544="CRÉDITO",$D544-($D544*TAXAS!$C$5)),IF($A544="ELO", IF($B544="CRÉDITO",$D544-($D544*TAXAS!$C$6)),IF($A544="HIPERCARD",IF($B544="CRÉDITO",$D544-($D544*TAXAS!$C$7)),IF($A544="DINERS",IF($B544="CRÉDITO",$D544-($D544*TAXAS!$C$8)),IF($A544="AMERICA EXPRESS",IF($B544="CRÉDITO",$D544-($D544*TAXAS!$C$9)),IF($A544=TAXAS!$A$10,IF($B544="CRÉDITO",$D544-($D544*TAXAS!$C$10)), IF($A544=TAXAS!$A$11,IF($B544="CRÉDITO",$D544-($D544*TAXAS!$C$11)), IF($A544=TAXAS!$A$12,IF($B544="CRÉDITO",$D544-($D544*TAXAS!$C$12)), IF($A544=TAXAS!$A$13,IF($B544="CRÉDITO",$D544-($D544*TAXAS!$C$13)), IF($A544=TAXAS!$A$14,IF($B544="CRÉDITO",$D544-($D544*TAXAS!$C$14)), IF($A544=TAXAS!$A$15,IF($B544="CRÉDITO",$D544-($D544*TAXAS!$C$15)), IF($A544=TAXAS!$A$16,IF($B544="CRÉDITO",$D544-($D544*TAXAS!$C$16)), IF($A544=TAXAS!$A$17,IF($B544="CRÉDITO",$D544-($D544*TAXAS!$C$17)), IF($A544=TAXAS!$A$18,IF($B544="CRÉDITO",$D544-($D544*TAXAS!$C$18)), IF($A544=TAXAS!$A$19,IF($B544="CRÉDITO",$D544-($D544*TAXAS!$C$19)), IF($A544=TAXAS!$A$20,IF($B544="CRÉDITO",$D544-($D544*TAXAS!$C$20)), IF($A544=TAXAS!$A$21,IF($B544="CRÉDITO",$D544-($D544*TAXAS!$C$21)), IF($A544=TAXAS!$A$22,IF($B544="CRÉDITO",$D544-($D544*TAXAS!$C$22)), IF($A544=TAXAS!$A$23,IF($B544="CRÉDITO",$D544-($D544*TAXAS!$C$23)), IF($A544=TAXAS!$A$24,IF($B544="CRÉDITO",$D544-($D544*TAXAS!$C$24)), IF($A544=TAXAS!$A$25,IF($B544="CRÉDITO",$D544-($D544*TAXAS!$C$25)), IF($A544=TAXAS!$A$26,IF($B544="CRÉDITO",$D544-($D544*TAXAS!$C$26)), IF($A544=TAXAS!$A$27,IF($B544="CRÉDITO",$D544-($D544*TAXAS!$C$27))))))))))))))))))))))))))/1</f>
        <v>0</v>
      </c>
      <c r="G544" s="9">
        <f>IF($A544="VISA",IF($B544="PARCELADO ATÉ 3X",$D544-(D544*TAXAS!$D$4))/3,IF($A544="MASTER",IF($B544="PARCELADO ATÉ 3X",$D544-(D544*TAXAS!$D$5))/3,IF($A544="ELO",IF($B544="PARCELADO ATÉ 3X",$D544-(D544*TAXAS!$D$6))/3,IF($A544="HIPERCARD",IF($B544="PARCELADO ATÉ 3X",$D544-(D544*TAXAS!$D$7))/3,IF($A544="DINERS",IF($B544="PARCELADO ATÉ 3X",$D544-(D544*TAXAS!$D$8))/3,IF($A544="AMERICA EXPRESS",IF($B544="PARCELADO ATÉ 3X",$D544-(D544*TAXAS!$D$9))/3,IF($A544=TAXAS!$A$10,IF($B544="PARCELADO ATÉ 3X",$D544-($D544*TAXAS!$D$10))/3,IF($A544=TAXAS!$A$11,IF($B544="PARCELADO ATÉ 3X",$D544-($D544*TAXAS!$D$11))/3,IF($A544=TAXAS!$A$12,IF($B544="PARCELADO ATÉ 3X",$D544-($D544*TAXAS!$D$12))/3,IF($A544=TAXAS!$A$13,IF($B544="PARCELADO ATÉ 3X",$D544-($D544*TAXAS!$D$13))/3,IF($A544=TAXAS!$A$14,IF($B544="PARCELADO ATÉ 3X",$D544-($D544*TAXAS!$D$14))/3,IF($A544=TAXAS!$A$15,IF($B544="PARCELADO ATÉ 3X",$D544-($D544*TAXAS!$D$15))/3,IF($A544=TAXAS!$A$16,IF($B544="PARCELADO ATÉ 3X",$D544-($D544*TAXAS!$D$16))/3,IF($A544=TAXAS!$A$17,IF($B544="PARCELADO ATÉ 3X",$D544-($D544*TAXAS!$D$17))/3,IF($A544=TAXAS!$A$18,IF($B544="PARCELADO ATÉ 3X",$D544-($D544*TAXAS!$D$18))/3,IF($A544=TAXAS!$A$19,IF($B544="PARCELADO ATÉ 3X",$D544-($D544*TAXAS!$D$19))/3,IF($A544=TAXAS!$A$20,IF($B544="PARCELADO ATÉ 3X",$D544-($D544*TAXAS!$D$20))/3,IF($A544=TAXAS!$A$21,IF($B544="PARCELADO ATÉ 3X",$D544-($D544*TAXAS!$D$21))/3,IF($A544=TAXAS!$A$22,IF($B544="PARCELADO ATÉ 3X",$D544-($D544*TAXAS!$D$22))/3,IF($A544=TAXAS!$A$23,IF($B544="PARCELADO ATÉ 3X",$D544-($D544*TAXAS!$D$23))/3,IF($A544=TAXAS!$A$24,IF($B544="PARCELADO ATÉ 3X",$D544-($D544*TAXAS!$D$24))/3,IF($A544=TAXAS!$A$25,IF($B544="PARCELADO ATÉ 3X",$D544-($D544*TAXAS!$D$25))/3,IF($A544=TAXAS!$A$26,IF($B544="PARCELADO ATÉ 3X",$D544-($D544*TAXAS!$D$26))/3,IF($A544=TAXAS!$A$27,IF($B544="PARCELADO ATÉ 3X",$D544-($D544*TAXAS!$D$27))/3))))))))))))))))))))))))/1</f>
        <v>0</v>
      </c>
      <c r="H544" s="9">
        <f>IF($A544="VISA",IF($B544="PARCELADO ATÉ 6X",$D544-(D544*TAXAS!$E$4))/6,IF($A544="MASTER",IF($B544="PARCELADO ATÉ 6X",$D544-(D544*TAXAS!$E$5))/6,IF($A544="ELO",IF($B544="PARCELADO ATÉ 6X",$D544-(D544*TAXAS!$E$6))/6,IF($A544="HIPERCARD",IF($B544="PARCELADO ATÉ 6X",$D544-(D544*TAXAS!$E$7))/6,IF($A544="DINERS",IF($B544="PARCELADO ATÉ 6X",$D544-(D544*TAXAS!$E$8))/6,IF($A544="AMERICA EXPRESS",IF($B544="PARCELADO ATÉ 6X",$D544-(D544*TAXAS!$E$9))/6,IF($A544=TAXAS!$A$10,IF($B544="PARCELADO ATÉ 6X",$D544-($D544*TAXAS!$E$10))/6,IF($A544=TAXAS!$A$11,IF($B544="PARCELADO ATÉ 6X",$D544-($D544*TAXAS!$E$11))/6,IF($A544=TAXAS!$A$12,IF($B544="PARCELADO ATÉ 6X",$D544-($D544*TAXAS!$E$12))/6,IF($A544=TAXAS!$A$13,IF($B544="PARCELADO ATÉ 6X",$D544-($D544*TAXAS!$E$13))/6,IF($A544=TAXAS!$A$14,IF($B544="PARCELADO ATÉ 6X",$D544-($D544*TAXAS!$E$14))/6,IF($A544=TAXAS!$A$15,IF($B544="PARCELADO ATÉ 6X",$D544-($D544*TAXAS!$E$15))/6,IF($A544=TAXAS!$A$16,IF($B544="PARCELADO ATÉ 6X",$D544-($D544*TAXAS!$E$16))/6,IF($A544=TAXAS!$A$17,IF($B544="PARCELADO ATÉ 6X",$D544-($D544*TAXAS!$E$17))/6,IF($A544=TAXAS!$A$18,IF($B544="PARCELADO ATÉ 6X",$D544-($D544*TAXAS!$E$18))/6,IF($A544=TAXAS!$A$19,IF($B544="PARCELADO ATÉ 6X",$D544-($D544*TAXAS!$E$19))/6,IF($A544=TAXAS!$A$20,IF($B544="PARCELADO ATÉ 6X",$D544-($D544*TAXAS!$E$20))/6,IF($A544=TAXAS!$A$21,IF($B544="PARCELADO ATÉ 6X",$D544-($D544*TAXAS!$E$21))/6,IF($A544=TAXAS!$A$22,IF($B544="PARCELADO ATÉ 6X",$D544-($D544*TAXAS!$E$22))/6,IF($A544=TAXAS!$A$23,IF($B544="PARCELADO ATÉ 6X",$D544-($D544*TAXAS!$E$23))/6,IF($A544=TAXAS!$A$24,IF($B544="PARCELADO ATÉ 6X",$D544-($D544*TAXAS!$E$24))/6,IF($A544=TAXAS!$A$25,IF($B544="PARCELADO ATÉ 6X",$D544-($D544*TAXAS!$E$25))/6,IF($A544=TAXAS!$A$26,IF($B544="PARCELADO ATÉ 6X",$D544-($D544*TAXAS!$E$26))/6,IF($A544=TAXAS!$A$27,IF($B544="PARCELADO ATÉ 6X",$D544-($D544*TAXAS!$E$27))/6))))))))))))))))))))))))/1</f>
        <v>0</v>
      </c>
      <c r="I544" s="9">
        <f>IF($A544="VISA",IF($B544="PARCELADO ATÉ 12X",$D544-(D544*TAXAS!$F$4))/12,IF($A544="MASTER",IF($B544="PARCELADO ATÉ 12X",$D544-(D544*TAXAS!$F$5))/12,IF($A544="ELO",IF($B544="PARCELADO ATÉ 12X",$D544-(D544*TAXAS!$F$6))/12,IF($A544="HIPERCARD",IF($B544="PARCELADO ATÉ 12X",$D544-(D544*TAXAS!$F$7))/12,IF($A544="DINERS",IF($B544="PARCELADO ATÉ 12X",$D544-(D544*TAXAS!$F$8))/12,IF($A544="AMERICA EXPRESS",IF($B544="PARCELADO ATÉ 12X",$D544-(D544*TAXAS!$F$9))/12,IF($A544=TAXAS!$A$10,IF($B544="PARCELADO ATÉ 12X",$D544-($D544*TAXAS!$F$10))/12,IF($A544=TAXAS!$A$11,IF($B544="PARCELADO ATÉ 12X",$D544-($D544*TAXAS!$F$11))/12,IF($A544=TAXAS!$A$12,IF($B544="PARCELADO ATÉ 12X",$D544-($D544*TAXAS!$F$12))/12,IF($A544=TAXAS!$A$13,IF($B544="PARCELADO ATÉ 12X",$D544-($D544*TAXAS!$F$13))/12,IF($A544=TAXAS!$A$14,IF($B544="PARCELADO ATÉ 12X",$D544-($D544*TAXAS!$F$14))/12,IF($A544=TAXAS!$A$15,IF($B544="PARCELADO ATÉ 12X",$D544-($D544*TAXAS!$F$15))/12,IF($A544=TAXAS!$A$16,IF($B544="PARCELADO ATÉ 12X",$D544-($D544*TAXAS!$F$16))/12,IF($A544=TAXAS!$A$17,IF($B544="PARCELADO ATÉ 12X",$D544-($D544*TAXAS!$F$17))/12,IF($A544=TAXAS!$A$18,IF($B544="PARCELADO ATÉ 12X",$D544-($D544*TAXAS!$F$18))/12,IF($A544=TAXAS!$A$19,IF($B544="PARCELADO ATÉ 12X",$D544-($D544*TAXAS!$F$19))/12,IF($A544=TAXAS!$A$20,IF($B544="PARCELADO ATÉ 12X",$D544-($D544*TAXAS!$F$20))/12,IF($A544=TAXAS!$A$21,IF($B544="PARCELADO ATÉ 12X",$D544-($D544*TAXAS!$F$21))/12,IF($A544=TAXAS!$A$22,IF($B544="PARCELADO ATÉ 12X",$D544-($D544*TAXAS!$F$22))/12,IF($A544=TAXAS!$A$23,IF($B544="PARCELADO ATÉ 12X",$D544-($D544*TAXAS!$F$23))/12,IF($A544=TAXAS!$A$24,IF($B544="PARCELADO ATÉ 12X",$D544-($D544*TAXAS!$F$24))/12,IF($A544=TAXAS!$A$25,IF($B544="PARCELADO ATÉ 12X",$D544-($D544*TAXAS!$F$25))/12,IF($A544=TAXAS!$A$26,IF($B544="PARCELADO ATÉ 12X",$D544-($D544*TAXAS!$F$26))/12,IF($A544=TAXAS!$A$27,IF($B544="PARCELADO ATÉ 12X",$D544-($D544*TAXAS!$F$27))/12))))))))))))))))))))))))/1</f>
        <v>0</v>
      </c>
      <c r="J544" s="8">
        <f t="shared" si="0"/>
        <v>0</v>
      </c>
      <c r="K544" s="10" t="b">
        <f>IF($B544="PARCELADO ATÉ 3X",($D544-($D544*TAXAS!$D$4))-$J544)</f>
        <v>0</v>
      </c>
      <c r="L544" s="10" t="b">
        <f>IF($B544="PARCELADO ATÉ 6X",($D544-($D544*TAXAS!$E$4))-$J544)</f>
        <v>0</v>
      </c>
      <c r="M544" s="10" t="b">
        <f>IF($B544="PARCELADO ATÉ 12X",($D544-($D544*TAXAS!$F$4))-$J544)</f>
        <v>0</v>
      </c>
      <c r="N544" s="8">
        <f t="shared" si="1"/>
        <v>0</v>
      </c>
      <c r="O544" s="10">
        <f t="shared" si="2"/>
        <v>0</v>
      </c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spans="1:31" ht="15.75" customHeight="1" x14ac:dyDescent="0.2">
      <c r="A545" s="3"/>
      <c r="B545" s="5"/>
      <c r="C545" s="6"/>
      <c r="D545" s="42"/>
      <c r="E545" s="8">
        <f>IF($A545="VISA",IF($B545="DÉBITO",$D545-($D545*TAXAS!$B$4)),IF($A545="MASTER",IF($B545="DÉBITO",$D545-($D545*TAXAS!$B$5)),IF($A545="ELO", IF($B545="DÉBITO",$D545-($D545*TAXAS!$B$6)),IF($A545="HIPERCARD",IF($B545="DÉBITO",$D545-($D545*TAXAS!$B$7)),IF($A545="DINERS",IF($B545="DÉBITO",$D545-($D545*TAXAS!$B$8)),IF($A545="AMERICA EXPRESS",IF($B545="DÉBITO",$D545-($D545*TAXAS!$B$9)),IF($A545=TAXAS!$A$10,IF($B545="DÉBITO",$D545-($D545*TAXAS!$B$10)), IF($A545=TAXAS!$A$11,IF($B545="DÉBITO",$D545-($D545*TAXAS!$B$11)), IF($A545=TAXAS!$A$12,IF($B545="DÉBITO",$D545-($D545*TAXAS!$B$12)), IF($A545=TAXAS!$A$13,IF($B545="DÉBITO",$D545-($D545*TAXAS!$B$13)), IF($A545=TAXAS!$A$14,IF($B545="DÉBITO",$D545-($D545*TAXAS!$B$14)), IF($A545=TAXAS!$A$15,IF($B545="DÉBITO",$D545-($D545*TAXAS!$B$15)), IF($A545=TAXAS!$A$16,IF($B545="DÉBITO",$D545-($D545*TAXAS!$B$16)), IF($A545=TAXAS!$A$17,IF($B545="DÉBITO",$D545-($D545*TAXAS!$B$17)), IF($A545=TAXAS!$A$18,IF($B545="DÉBITO",$D545-($D545*TAXAS!$B$18)), IF($A545=TAXAS!$A$19,IF($B545="DÉBITO",$D545-($D545*TAXAS!$B$19)), IF($A545=TAXAS!$A$20,IF($B545="DÉBITO",$D545-($D545*TAXAS!$B$20)), IF($A545=TAXAS!$A$21,IF($B545="DÉBITO",$D545-($D545*TAXAS!$B$21)), IF($A545=TAXAS!$A$22,IF($B545="DÉBITO",$D545-($D545*TAXAS!$B$22)), IF($A545=TAXAS!$A$23,IF($B545="DÉBITO",$D545-($D545*TAXAS!$B$23)), IF($A545=TAXAS!$A$24,IF($B545="DÉBITO",$D545-($D545*TAXAS!$B$24)), IF($A545=TAXAS!$A$25,IF($B545="DÉBITO",$D545-($D545*TAXAS!$B$25)), IF($A545=TAXAS!$A$26,IF($B545="DÉBITO",$D545-($D545*TAXAS!$B$26)), IF($A545=TAXAS!$A$27,IF($B545="DÉBITO",$D545-($D545*TAXAS!$B$27))))))))))))))))))))))))))/1</f>
        <v>0</v>
      </c>
      <c r="F545" s="8">
        <f>IF($A545="VISA",IF($B545="CRÉDITO",$D545-($D545*TAXAS!$C$4)),IF($A545="MASTER",IF($B545="CRÉDITO",$D545-($D545*TAXAS!$C$5)),IF($A545="ELO", IF($B545="CRÉDITO",$D545-($D545*TAXAS!$C$6)),IF($A545="HIPERCARD",IF($B545="CRÉDITO",$D545-($D545*TAXAS!$C$7)),IF($A545="DINERS",IF($B545="CRÉDITO",$D545-($D545*TAXAS!$C$8)),IF($A545="AMERICA EXPRESS",IF($B545="CRÉDITO",$D545-($D545*TAXAS!$C$9)),IF($A545=TAXAS!$A$10,IF($B545="CRÉDITO",$D545-($D545*TAXAS!$C$10)), IF($A545=TAXAS!$A$11,IF($B545="CRÉDITO",$D545-($D545*TAXAS!$C$11)), IF($A545=TAXAS!$A$12,IF($B545="CRÉDITO",$D545-($D545*TAXAS!$C$12)), IF($A545=TAXAS!$A$13,IF($B545="CRÉDITO",$D545-($D545*TAXAS!$C$13)), IF($A545=TAXAS!$A$14,IF($B545="CRÉDITO",$D545-($D545*TAXAS!$C$14)), IF($A545=TAXAS!$A$15,IF($B545="CRÉDITO",$D545-($D545*TAXAS!$C$15)), IF($A545=TAXAS!$A$16,IF($B545="CRÉDITO",$D545-($D545*TAXAS!$C$16)), IF($A545=TAXAS!$A$17,IF($B545="CRÉDITO",$D545-($D545*TAXAS!$C$17)), IF($A545=TAXAS!$A$18,IF($B545="CRÉDITO",$D545-($D545*TAXAS!$C$18)), IF($A545=TAXAS!$A$19,IF($B545="CRÉDITO",$D545-($D545*TAXAS!$C$19)), IF($A545=TAXAS!$A$20,IF($B545="CRÉDITO",$D545-($D545*TAXAS!$C$20)), IF($A545=TAXAS!$A$21,IF($B545="CRÉDITO",$D545-($D545*TAXAS!$C$21)), IF($A545=TAXAS!$A$22,IF($B545="CRÉDITO",$D545-($D545*TAXAS!$C$22)), IF($A545=TAXAS!$A$23,IF($B545="CRÉDITO",$D545-($D545*TAXAS!$C$23)), IF($A545=TAXAS!$A$24,IF($B545="CRÉDITO",$D545-($D545*TAXAS!$C$24)), IF($A545=TAXAS!$A$25,IF($B545="CRÉDITO",$D545-($D545*TAXAS!$C$25)), IF($A545=TAXAS!$A$26,IF($B545="CRÉDITO",$D545-($D545*TAXAS!$C$26)), IF($A545=TAXAS!$A$27,IF($B545="CRÉDITO",$D545-($D545*TAXAS!$C$27))))))))))))))))))))))))))/1</f>
        <v>0</v>
      </c>
      <c r="G545" s="9">
        <f>IF($A545="VISA",IF($B545="PARCELADO ATÉ 3X",$D545-(D545*TAXAS!$D$4))/3,IF($A545="MASTER",IF($B545="PARCELADO ATÉ 3X",$D545-(D545*TAXAS!$D$5))/3,IF($A545="ELO",IF($B545="PARCELADO ATÉ 3X",$D545-(D545*TAXAS!$D$6))/3,IF($A545="HIPERCARD",IF($B545="PARCELADO ATÉ 3X",$D545-(D545*TAXAS!$D$7))/3,IF($A545="DINERS",IF($B545="PARCELADO ATÉ 3X",$D545-(D545*TAXAS!$D$8))/3,IF($A545="AMERICA EXPRESS",IF($B545="PARCELADO ATÉ 3X",$D545-(D545*TAXAS!$D$9))/3,IF($A545=TAXAS!$A$10,IF($B545="PARCELADO ATÉ 3X",$D545-($D545*TAXAS!$D$10))/3,IF($A545=TAXAS!$A$11,IF($B545="PARCELADO ATÉ 3X",$D545-($D545*TAXAS!$D$11))/3,IF($A545=TAXAS!$A$12,IF($B545="PARCELADO ATÉ 3X",$D545-($D545*TAXAS!$D$12))/3,IF($A545=TAXAS!$A$13,IF($B545="PARCELADO ATÉ 3X",$D545-($D545*TAXAS!$D$13))/3,IF($A545=TAXAS!$A$14,IF($B545="PARCELADO ATÉ 3X",$D545-($D545*TAXAS!$D$14))/3,IF($A545=TAXAS!$A$15,IF($B545="PARCELADO ATÉ 3X",$D545-($D545*TAXAS!$D$15))/3,IF($A545=TAXAS!$A$16,IF($B545="PARCELADO ATÉ 3X",$D545-($D545*TAXAS!$D$16))/3,IF($A545=TAXAS!$A$17,IF($B545="PARCELADO ATÉ 3X",$D545-($D545*TAXAS!$D$17))/3,IF($A545=TAXAS!$A$18,IF($B545="PARCELADO ATÉ 3X",$D545-($D545*TAXAS!$D$18))/3,IF($A545=TAXAS!$A$19,IF($B545="PARCELADO ATÉ 3X",$D545-($D545*TAXAS!$D$19))/3,IF($A545=TAXAS!$A$20,IF($B545="PARCELADO ATÉ 3X",$D545-($D545*TAXAS!$D$20))/3,IF($A545=TAXAS!$A$21,IF($B545="PARCELADO ATÉ 3X",$D545-($D545*TAXAS!$D$21))/3,IF($A545=TAXAS!$A$22,IF($B545="PARCELADO ATÉ 3X",$D545-($D545*TAXAS!$D$22))/3,IF($A545=TAXAS!$A$23,IF($B545="PARCELADO ATÉ 3X",$D545-($D545*TAXAS!$D$23))/3,IF($A545=TAXAS!$A$24,IF($B545="PARCELADO ATÉ 3X",$D545-($D545*TAXAS!$D$24))/3,IF($A545=TAXAS!$A$25,IF($B545="PARCELADO ATÉ 3X",$D545-($D545*TAXAS!$D$25))/3,IF($A545=TAXAS!$A$26,IF($B545="PARCELADO ATÉ 3X",$D545-($D545*TAXAS!$D$26))/3,IF($A545=TAXAS!$A$27,IF($B545="PARCELADO ATÉ 3X",$D545-($D545*TAXAS!$D$27))/3))))))))))))))))))))))))/1</f>
        <v>0</v>
      </c>
      <c r="H545" s="9">
        <f>IF($A545="VISA",IF($B545="PARCELADO ATÉ 6X",$D545-(D545*TAXAS!$E$4))/6,IF($A545="MASTER",IF($B545="PARCELADO ATÉ 6X",$D545-(D545*TAXAS!$E$5))/6,IF($A545="ELO",IF($B545="PARCELADO ATÉ 6X",$D545-(D545*TAXAS!$E$6))/6,IF($A545="HIPERCARD",IF($B545="PARCELADO ATÉ 6X",$D545-(D545*TAXAS!$E$7))/6,IF($A545="DINERS",IF($B545="PARCELADO ATÉ 6X",$D545-(D545*TAXAS!$E$8))/6,IF($A545="AMERICA EXPRESS",IF($B545="PARCELADO ATÉ 6X",$D545-(D545*TAXAS!$E$9))/6,IF($A545=TAXAS!$A$10,IF($B545="PARCELADO ATÉ 6X",$D545-($D545*TAXAS!$E$10))/6,IF($A545=TAXAS!$A$11,IF($B545="PARCELADO ATÉ 6X",$D545-($D545*TAXAS!$E$11))/6,IF($A545=TAXAS!$A$12,IF($B545="PARCELADO ATÉ 6X",$D545-($D545*TAXAS!$E$12))/6,IF($A545=TAXAS!$A$13,IF($B545="PARCELADO ATÉ 6X",$D545-($D545*TAXAS!$E$13))/6,IF($A545=TAXAS!$A$14,IF($B545="PARCELADO ATÉ 6X",$D545-($D545*TAXAS!$E$14))/6,IF($A545=TAXAS!$A$15,IF($B545="PARCELADO ATÉ 6X",$D545-($D545*TAXAS!$E$15))/6,IF($A545=TAXAS!$A$16,IF($B545="PARCELADO ATÉ 6X",$D545-($D545*TAXAS!$E$16))/6,IF($A545=TAXAS!$A$17,IF($B545="PARCELADO ATÉ 6X",$D545-($D545*TAXAS!$E$17))/6,IF($A545=TAXAS!$A$18,IF($B545="PARCELADO ATÉ 6X",$D545-($D545*TAXAS!$E$18))/6,IF($A545=TAXAS!$A$19,IF($B545="PARCELADO ATÉ 6X",$D545-($D545*TAXAS!$E$19))/6,IF($A545=TAXAS!$A$20,IF($B545="PARCELADO ATÉ 6X",$D545-($D545*TAXAS!$E$20))/6,IF($A545=TAXAS!$A$21,IF($B545="PARCELADO ATÉ 6X",$D545-($D545*TAXAS!$E$21))/6,IF($A545=TAXAS!$A$22,IF($B545="PARCELADO ATÉ 6X",$D545-($D545*TAXAS!$E$22))/6,IF($A545=TAXAS!$A$23,IF($B545="PARCELADO ATÉ 6X",$D545-($D545*TAXAS!$E$23))/6,IF($A545=TAXAS!$A$24,IF($B545="PARCELADO ATÉ 6X",$D545-($D545*TAXAS!$E$24))/6,IF($A545=TAXAS!$A$25,IF($B545="PARCELADO ATÉ 6X",$D545-($D545*TAXAS!$E$25))/6,IF($A545=TAXAS!$A$26,IF($B545="PARCELADO ATÉ 6X",$D545-($D545*TAXAS!$E$26))/6,IF($A545=TAXAS!$A$27,IF($B545="PARCELADO ATÉ 6X",$D545-($D545*TAXAS!$E$27))/6))))))))))))))))))))))))/1</f>
        <v>0</v>
      </c>
      <c r="I545" s="9">
        <f>IF($A545="VISA",IF($B545="PARCELADO ATÉ 12X",$D545-(D545*TAXAS!$F$4))/12,IF($A545="MASTER",IF($B545="PARCELADO ATÉ 12X",$D545-(D545*TAXAS!$F$5))/12,IF($A545="ELO",IF($B545="PARCELADO ATÉ 12X",$D545-(D545*TAXAS!$F$6))/12,IF($A545="HIPERCARD",IF($B545="PARCELADO ATÉ 12X",$D545-(D545*TAXAS!$F$7))/12,IF($A545="DINERS",IF($B545="PARCELADO ATÉ 12X",$D545-(D545*TAXAS!$F$8))/12,IF($A545="AMERICA EXPRESS",IF($B545="PARCELADO ATÉ 12X",$D545-(D545*TAXAS!$F$9))/12,IF($A545=TAXAS!$A$10,IF($B545="PARCELADO ATÉ 12X",$D545-($D545*TAXAS!$F$10))/12,IF($A545=TAXAS!$A$11,IF($B545="PARCELADO ATÉ 12X",$D545-($D545*TAXAS!$F$11))/12,IF($A545=TAXAS!$A$12,IF($B545="PARCELADO ATÉ 12X",$D545-($D545*TAXAS!$F$12))/12,IF($A545=TAXAS!$A$13,IF($B545="PARCELADO ATÉ 12X",$D545-($D545*TAXAS!$F$13))/12,IF($A545=TAXAS!$A$14,IF($B545="PARCELADO ATÉ 12X",$D545-($D545*TAXAS!$F$14))/12,IF($A545=TAXAS!$A$15,IF($B545="PARCELADO ATÉ 12X",$D545-($D545*TAXAS!$F$15))/12,IF($A545=TAXAS!$A$16,IF($B545="PARCELADO ATÉ 12X",$D545-($D545*TAXAS!$F$16))/12,IF($A545=TAXAS!$A$17,IF($B545="PARCELADO ATÉ 12X",$D545-($D545*TAXAS!$F$17))/12,IF($A545=TAXAS!$A$18,IF($B545="PARCELADO ATÉ 12X",$D545-($D545*TAXAS!$F$18))/12,IF($A545=TAXAS!$A$19,IF($B545="PARCELADO ATÉ 12X",$D545-($D545*TAXAS!$F$19))/12,IF($A545=TAXAS!$A$20,IF($B545="PARCELADO ATÉ 12X",$D545-($D545*TAXAS!$F$20))/12,IF($A545=TAXAS!$A$21,IF($B545="PARCELADO ATÉ 12X",$D545-($D545*TAXAS!$F$21))/12,IF($A545=TAXAS!$A$22,IF($B545="PARCELADO ATÉ 12X",$D545-($D545*TAXAS!$F$22))/12,IF($A545=TAXAS!$A$23,IF($B545="PARCELADO ATÉ 12X",$D545-($D545*TAXAS!$F$23))/12,IF($A545=TAXAS!$A$24,IF($B545="PARCELADO ATÉ 12X",$D545-($D545*TAXAS!$F$24))/12,IF($A545=TAXAS!$A$25,IF($B545="PARCELADO ATÉ 12X",$D545-($D545*TAXAS!$F$25))/12,IF($A545=TAXAS!$A$26,IF($B545="PARCELADO ATÉ 12X",$D545-($D545*TAXAS!$F$26))/12,IF($A545=TAXAS!$A$27,IF($B545="PARCELADO ATÉ 12X",$D545-($D545*TAXAS!$F$27))/12))))))))))))))))))))))))/1</f>
        <v>0</v>
      </c>
      <c r="J545" s="8">
        <f t="shared" si="0"/>
        <v>0</v>
      </c>
      <c r="K545" s="10" t="b">
        <f>IF($B545="PARCELADO ATÉ 3X",($D545-($D545*TAXAS!$D$4))-$J545)</f>
        <v>0</v>
      </c>
      <c r="L545" s="10" t="b">
        <f>IF($B545="PARCELADO ATÉ 6X",($D545-($D545*TAXAS!$E$4))-$J545)</f>
        <v>0</v>
      </c>
      <c r="M545" s="10" t="b">
        <f>IF($B545="PARCELADO ATÉ 12X",($D545-($D545*TAXAS!$F$4))-$J545)</f>
        <v>0</v>
      </c>
      <c r="N545" s="8">
        <f t="shared" si="1"/>
        <v>0</v>
      </c>
      <c r="O545" s="10">
        <f t="shared" si="2"/>
        <v>0</v>
      </c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spans="1:31" ht="15.75" customHeight="1" x14ac:dyDescent="0.2">
      <c r="A546" s="3"/>
      <c r="B546" s="5"/>
      <c r="C546" s="6"/>
      <c r="D546" s="42"/>
      <c r="E546" s="8">
        <f>IF($A546="VISA",IF($B546="DÉBITO",$D546-($D546*TAXAS!$B$4)),IF($A546="MASTER",IF($B546="DÉBITO",$D546-($D546*TAXAS!$B$5)),IF($A546="ELO", IF($B546="DÉBITO",$D546-($D546*TAXAS!$B$6)),IF($A546="HIPERCARD",IF($B546="DÉBITO",$D546-($D546*TAXAS!$B$7)),IF($A546="DINERS",IF($B546="DÉBITO",$D546-($D546*TAXAS!$B$8)),IF($A546="AMERICA EXPRESS",IF($B546="DÉBITO",$D546-($D546*TAXAS!$B$9)),IF($A546=TAXAS!$A$10,IF($B546="DÉBITO",$D546-($D546*TAXAS!$B$10)), IF($A546=TAXAS!$A$11,IF($B546="DÉBITO",$D546-($D546*TAXAS!$B$11)), IF($A546=TAXAS!$A$12,IF($B546="DÉBITO",$D546-($D546*TAXAS!$B$12)), IF($A546=TAXAS!$A$13,IF($B546="DÉBITO",$D546-($D546*TAXAS!$B$13)), IF($A546=TAXAS!$A$14,IF($B546="DÉBITO",$D546-($D546*TAXAS!$B$14)), IF($A546=TAXAS!$A$15,IF($B546="DÉBITO",$D546-($D546*TAXAS!$B$15)), IF($A546=TAXAS!$A$16,IF($B546="DÉBITO",$D546-($D546*TAXAS!$B$16)), IF($A546=TAXAS!$A$17,IF($B546="DÉBITO",$D546-($D546*TAXAS!$B$17)), IF($A546=TAXAS!$A$18,IF($B546="DÉBITO",$D546-($D546*TAXAS!$B$18)), IF($A546=TAXAS!$A$19,IF($B546="DÉBITO",$D546-($D546*TAXAS!$B$19)), IF($A546=TAXAS!$A$20,IF($B546="DÉBITO",$D546-($D546*TAXAS!$B$20)), IF($A546=TAXAS!$A$21,IF($B546="DÉBITO",$D546-($D546*TAXAS!$B$21)), IF($A546=TAXAS!$A$22,IF($B546="DÉBITO",$D546-($D546*TAXAS!$B$22)), IF($A546=TAXAS!$A$23,IF($B546="DÉBITO",$D546-($D546*TAXAS!$B$23)), IF($A546=TAXAS!$A$24,IF($B546="DÉBITO",$D546-($D546*TAXAS!$B$24)), IF($A546=TAXAS!$A$25,IF($B546="DÉBITO",$D546-($D546*TAXAS!$B$25)), IF($A546=TAXAS!$A$26,IF($B546="DÉBITO",$D546-($D546*TAXAS!$B$26)), IF($A546=TAXAS!$A$27,IF($B546="DÉBITO",$D546-($D546*TAXAS!$B$27))))))))))))))))))))))))))/1</f>
        <v>0</v>
      </c>
      <c r="F546" s="8">
        <f>IF($A546="VISA",IF($B546="CRÉDITO",$D546-($D546*TAXAS!$C$4)),IF($A546="MASTER",IF($B546="CRÉDITO",$D546-($D546*TAXAS!$C$5)),IF($A546="ELO", IF($B546="CRÉDITO",$D546-($D546*TAXAS!$C$6)),IF($A546="HIPERCARD",IF($B546="CRÉDITO",$D546-($D546*TAXAS!$C$7)),IF($A546="DINERS",IF($B546="CRÉDITO",$D546-($D546*TAXAS!$C$8)),IF($A546="AMERICA EXPRESS",IF($B546="CRÉDITO",$D546-($D546*TAXAS!$C$9)),IF($A546=TAXAS!$A$10,IF($B546="CRÉDITO",$D546-($D546*TAXAS!$C$10)), IF($A546=TAXAS!$A$11,IF($B546="CRÉDITO",$D546-($D546*TAXAS!$C$11)), IF($A546=TAXAS!$A$12,IF($B546="CRÉDITO",$D546-($D546*TAXAS!$C$12)), IF($A546=TAXAS!$A$13,IF($B546="CRÉDITO",$D546-($D546*TAXAS!$C$13)), IF($A546=TAXAS!$A$14,IF($B546="CRÉDITO",$D546-($D546*TAXAS!$C$14)), IF($A546=TAXAS!$A$15,IF($B546="CRÉDITO",$D546-($D546*TAXAS!$C$15)), IF($A546=TAXAS!$A$16,IF($B546="CRÉDITO",$D546-($D546*TAXAS!$C$16)), IF($A546=TAXAS!$A$17,IF($B546="CRÉDITO",$D546-($D546*TAXAS!$C$17)), IF($A546=TAXAS!$A$18,IF($B546="CRÉDITO",$D546-($D546*TAXAS!$C$18)), IF($A546=TAXAS!$A$19,IF($B546="CRÉDITO",$D546-($D546*TAXAS!$C$19)), IF($A546=TAXAS!$A$20,IF($B546="CRÉDITO",$D546-($D546*TAXAS!$C$20)), IF($A546=TAXAS!$A$21,IF($B546="CRÉDITO",$D546-($D546*TAXAS!$C$21)), IF($A546=TAXAS!$A$22,IF($B546="CRÉDITO",$D546-($D546*TAXAS!$C$22)), IF($A546=TAXAS!$A$23,IF($B546="CRÉDITO",$D546-($D546*TAXAS!$C$23)), IF($A546=TAXAS!$A$24,IF($B546="CRÉDITO",$D546-($D546*TAXAS!$C$24)), IF($A546=TAXAS!$A$25,IF($B546="CRÉDITO",$D546-($D546*TAXAS!$C$25)), IF($A546=TAXAS!$A$26,IF($B546="CRÉDITO",$D546-($D546*TAXAS!$C$26)), IF($A546=TAXAS!$A$27,IF($B546="CRÉDITO",$D546-($D546*TAXAS!$C$27))))))))))))))))))))))))))/1</f>
        <v>0</v>
      </c>
      <c r="G546" s="9">
        <f>IF($A546="VISA",IF($B546="PARCELADO ATÉ 3X",$D546-(D546*TAXAS!$D$4))/3,IF($A546="MASTER",IF($B546="PARCELADO ATÉ 3X",$D546-(D546*TAXAS!$D$5))/3,IF($A546="ELO",IF($B546="PARCELADO ATÉ 3X",$D546-(D546*TAXAS!$D$6))/3,IF($A546="HIPERCARD",IF($B546="PARCELADO ATÉ 3X",$D546-(D546*TAXAS!$D$7))/3,IF($A546="DINERS",IF($B546="PARCELADO ATÉ 3X",$D546-(D546*TAXAS!$D$8))/3,IF($A546="AMERICA EXPRESS",IF($B546="PARCELADO ATÉ 3X",$D546-(D546*TAXAS!$D$9))/3,IF($A546=TAXAS!$A$10,IF($B546="PARCELADO ATÉ 3X",$D546-($D546*TAXAS!$D$10))/3,IF($A546=TAXAS!$A$11,IF($B546="PARCELADO ATÉ 3X",$D546-($D546*TAXAS!$D$11))/3,IF($A546=TAXAS!$A$12,IF($B546="PARCELADO ATÉ 3X",$D546-($D546*TAXAS!$D$12))/3,IF($A546=TAXAS!$A$13,IF($B546="PARCELADO ATÉ 3X",$D546-($D546*TAXAS!$D$13))/3,IF($A546=TAXAS!$A$14,IF($B546="PARCELADO ATÉ 3X",$D546-($D546*TAXAS!$D$14))/3,IF($A546=TAXAS!$A$15,IF($B546="PARCELADO ATÉ 3X",$D546-($D546*TAXAS!$D$15))/3,IF($A546=TAXAS!$A$16,IF($B546="PARCELADO ATÉ 3X",$D546-($D546*TAXAS!$D$16))/3,IF($A546=TAXAS!$A$17,IF($B546="PARCELADO ATÉ 3X",$D546-($D546*TAXAS!$D$17))/3,IF($A546=TAXAS!$A$18,IF($B546="PARCELADO ATÉ 3X",$D546-($D546*TAXAS!$D$18))/3,IF($A546=TAXAS!$A$19,IF($B546="PARCELADO ATÉ 3X",$D546-($D546*TAXAS!$D$19))/3,IF($A546=TAXAS!$A$20,IF($B546="PARCELADO ATÉ 3X",$D546-($D546*TAXAS!$D$20))/3,IF($A546=TAXAS!$A$21,IF($B546="PARCELADO ATÉ 3X",$D546-($D546*TAXAS!$D$21))/3,IF($A546=TAXAS!$A$22,IF($B546="PARCELADO ATÉ 3X",$D546-($D546*TAXAS!$D$22))/3,IF($A546=TAXAS!$A$23,IF($B546="PARCELADO ATÉ 3X",$D546-($D546*TAXAS!$D$23))/3,IF($A546=TAXAS!$A$24,IF($B546="PARCELADO ATÉ 3X",$D546-($D546*TAXAS!$D$24))/3,IF($A546=TAXAS!$A$25,IF($B546="PARCELADO ATÉ 3X",$D546-($D546*TAXAS!$D$25))/3,IF($A546=TAXAS!$A$26,IF($B546="PARCELADO ATÉ 3X",$D546-($D546*TAXAS!$D$26))/3,IF($A546=TAXAS!$A$27,IF($B546="PARCELADO ATÉ 3X",$D546-($D546*TAXAS!$D$27))/3))))))))))))))))))))))))/1</f>
        <v>0</v>
      </c>
      <c r="H546" s="9">
        <f>IF($A546="VISA",IF($B546="PARCELADO ATÉ 6X",$D546-(D546*TAXAS!$E$4))/6,IF($A546="MASTER",IF($B546="PARCELADO ATÉ 6X",$D546-(D546*TAXAS!$E$5))/6,IF($A546="ELO",IF($B546="PARCELADO ATÉ 6X",$D546-(D546*TAXAS!$E$6))/6,IF($A546="HIPERCARD",IF($B546="PARCELADO ATÉ 6X",$D546-(D546*TAXAS!$E$7))/6,IF($A546="DINERS",IF($B546="PARCELADO ATÉ 6X",$D546-(D546*TAXAS!$E$8))/6,IF($A546="AMERICA EXPRESS",IF($B546="PARCELADO ATÉ 6X",$D546-(D546*TAXAS!$E$9))/6,IF($A546=TAXAS!$A$10,IF($B546="PARCELADO ATÉ 6X",$D546-($D546*TAXAS!$E$10))/6,IF($A546=TAXAS!$A$11,IF($B546="PARCELADO ATÉ 6X",$D546-($D546*TAXAS!$E$11))/6,IF($A546=TAXAS!$A$12,IF($B546="PARCELADO ATÉ 6X",$D546-($D546*TAXAS!$E$12))/6,IF($A546=TAXAS!$A$13,IF($B546="PARCELADO ATÉ 6X",$D546-($D546*TAXAS!$E$13))/6,IF($A546=TAXAS!$A$14,IF($B546="PARCELADO ATÉ 6X",$D546-($D546*TAXAS!$E$14))/6,IF($A546=TAXAS!$A$15,IF($B546="PARCELADO ATÉ 6X",$D546-($D546*TAXAS!$E$15))/6,IF($A546=TAXAS!$A$16,IF($B546="PARCELADO ATÉ 6X",$D546-($D546*TAXAS!$E$16))/6,IF($A546=TAXAS!$A$17,IF($B546="PARCELADO ATÉ 6X",$D546-($D546*TAXAS!$E$17))/6,IF($A546=TAXAS!$A$18,IF($B546="PARCELADO ATÉ 6X",$D546-($D546*TAXAS!$E$18))/6,IF($A546=TAXAS!$A$19,IF($B546="PARCELADO ATÉ 6X",$D546-($D546*TAXAS!$E$19))/6,IF($A546=TAXAS!$A$20,IF($B546="PARCELADO ATÉ 6X",$D546-($D546*TAXAS!$E$20))/6,IF($A546=TAXAS!$A$21,IF($B546="PARCELADO ATÉ 6X",$D546-($D546*TAXAS!$E$21))/6,IF($A546=TAXAS!$A$22,IF($B546="PARCELADO ATÉ 6X",$D546-($D546*TAXAS!$E$22))/6,IF($A546=TAXAS!$A$23,IF($B546="PARCELADO ATÉ 6X",$D546-($D546*TAXAS!$E$23))/6,IF($A546=TAXAS!$A$24,IF($B546="PARCELADO ATÉ 6X",$D546-($D546*TAXAS!$E$24))/6,IF($A546=TAXAS!$A$25,IF($B546="PARCELADO ATÉ 6X",$D546-($D546*TAXAS!$E$25))/6,IF($A546=TAXAS!$A$26,IF($B546="PARCELADO ATÉ 6X",$D546-($D546*TAXAS!$E$26))/6,IF($A546=TAXAS!$A$27,IF($B546="PARCELADO ATÉ 6X",$D546-($D546*TAXAS!$E$27))/6))))))))))))))))))))))))/1</f>
        <v>0</v>
      </c>
      <c r="I546" s="9">
        <f>IF($A546="VISA",IF($B546="PARCELADO ATÉ 12X",$D546-(D546*TAXAS!$F$4))/12,IF($A546="MASTER",IF($B546="PARCELADO ATÉ 12X",$D546-(D546*TAXAS!$F$5))/12,IF($A546="ELO",IF($B546="PARCELADO ATÉ 12X",$D546-(D546*TAXAS!$F$6))/12,IF($A546="HIPERCARD",IF($B546="PARCELADO ATÉ 12X",$D546-(D546*TAXAS!$F$7))/12,IF($A546="DINERS",IF($B546="PARCELADO ATÉ 12X",$D546-(D546*TAXAS!$F$8))/12,IF($A546="AMERICA EXPRESS",IF($B546="PARCELADO ATÉ 12X",$D546-(D546*TAXAS!$F$9))/12,IF($A546=TAXAS!$A$10,IF($B546="PARCELADO ATÉ 12X",$D546-($D546*TAXAS!$F$10))/12,IF($A546=TAXAS!$A$11,IF($B546="PARCELADO ATÉ 12X",$D546-($D546*TAXAS!$F$11))/12,IF($A546=TAXAS!$A$12,IF($B546="PARCELADO ATÉ 12X",$D546-($D546*TAXAS!$F$12))/12,IF($A546=TAXAS!$A$13,IF($B546="PARCELADO ATÉ 12X",$D546-($D546*TAXAS!$F$13))/12,IF($A546=TAXAS!$A$14,IF($B546="PARCELADO ATÉ 12X",$D546-($D546*TAXAS!$F$14))/12,IF($A546=TAXAS!$A$15,IF($B546="PARCELADO ATÉ 12X",$D546-($D546*TAXAS!$F$15))/12,IF($A546=TAXAS!$A$16,IF($B546="PARCELADO ATÉ 12X",$D546-($D546*TAXAS!$F$16))/12,IF($A546=TAXAS!$A$17,IF($B546="PARCELADO ATÉ 12X",$D546-($D546*TAXAS!$F$17))/12,IF($A546=TAXAS!$A$18,IF($B546="PARCELADO ATÉ 12X",$D546-($D546*TAXAS!$F$18))/12,IF($A546=TAXAS!$A$19,IF($B546="PARCELADO ATÉ 12X",$D546-($D546*TAXAS!$F$19))/12,IF($A546=TAXAS!$A$20,IF($B546="PARCELADO ATÉ 12X",$D546-($D546*TAXAS!$F$20))/12,IF($A546=TAXAS!$A$21,IF($B546="PARCELADO ATÉ 12X",$D546-($D546*TAXAS!$F$21))/12,IF($A546=TAXAS!$A$22,IF($B546="PARCELADO ATÉ 12X",$D546-($D546*TAXAS!$F$22))/12,IF($A546=TAXAS!$A$23,IF($B546="PARCELADO ATÉ 12X",$D546-($D546*TAXAS!$F$23))/12,IF($A546=TAXAS!$A$24,IF($B546="PARCELADO ATÉ 12X",$D546-($D546*TAXAS!$F$24))/12,IF($A546=TAXAS!$A$25,IF($B546="PARCELADO ATÉ 12X",$D546-($D546*TAXAS!$F$25))/12,IF($A546=TAXAS!$A$26,IF($B546="PARCELADO ATÉ 12X",$D546-($D546*TAXAS!$F$26))/12,IF($A546=TAXAS!$A$27,IF($B546="PARCELADO ATÉ 12X",$D546-($D546*TAXAS!$F$27))/12))))))))))))))))))))))))/1</f>
        <v>0</v>
      </c>
      <c r="J546" s="8">
        <f t="shared" si="0"/>
        <v>0</v>
      </c>
      <c r="K546" s="10" t="b">
        <f>IF($B546="PARCELADO ATÉ 3X",($D546-($D546*TAXAS!$D$4))-$J546)</f>
        <v>0</v>
      </c>
      <c r="L546" s="10" t="b">
        <f>IF($B546="PARCELADO ATÉ 6X",($D546-($D546*TAXAS!$E$4))-$J546)</f>
        <v>0</v>
      </c>
      <c r="M546" s="10" t="b">
        <f>IF($B546="PARCELADO ATÉ 12X",($D546-($D546*TAXAS!$F$4))-$J546)</f>
        <v>0</v>
      </c>
      <c r="N546" s="8">
        <f t="shared" si="1"/>
        <v>0</v>
      </c>
      <c r="O546" s="10">
        <f t="shared" si="2"/>
        <v>0</v>
      </c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spans="1:31" ht="15.75" customHeight="1" x14ac:dyDescent="0.2">
      <c r="A547" s="3"/>
      <c r="B547" s="5"/>
      <c r="C547" s="6"/>
      <c r="D547" s="42"/>
      <c r="E547" s="8">
        <f>IF($A547="VISA",IF($B547="DÉBITO",$D547-($D547*TAXAS!$B$4)),IF($A547="MASTER",IF($B547="DÉBITO",$D547-($D547*TAXAS!$B$5)),IF($A547="ELO", IF($B547="DÉBITO",$D547-($D547*TAXAS!$B$6)),IF($A547="HIPERCARD",IF($B547="DÉBITO",$D547-($D547*TAXAS!$B$7)),IF($A547="DINERS",IF($B547="DÉBITO",$D547-($D547*TAXAS!$B$8)),IF($A547="AMERICA EXPRESS",IF($B547="DÉBITO",$D547-($D547*TAXAS!$B$9)),IF($A547=TAXAS!$A$10,IF($B547="DÉBITO",$D547-($D547*TAXAS!$B$10)), IF($A547=TAXAS!$A$11,IF($B547="DÉBITO",$D547-($D547*TAXAS!$B$11)), IF($A547=TAXAS!$A$12,IF($B547="DÉBITO",$D547-($D547*TAXAS!$B$12)), IF($A547=TAXAS!$A$13,IF($B547="DÉBITO",$D547-($D547*TAXAS!$B$13)), IF($A547=TAXAS!$A$14,IF($B547="DÉBITO",$D547-($D547*TAXAS!$B$14)), IF($A547=TAXAS!$A$15,IF($B547="DÉBITO",$D547-($D547*TAXAS!$B$15)), IF($A547=TAXAS!$A$16,IF($B547="DÉBITO",$D547-($D547*TAXAS!$B$16)), IF($A547=TAXAS!$A$17,IF($B547="DÉBITO",$D547-($D547*TAXAS!$B$17)), IF($A547=TAXAS!$A$18,IF($B547="DÉBITO",$D547-($D547*TAXAS!$B$18)), IF($A547=TAXAS!$A$19,IF($B547="DÉBITO",$D547-($D547*TAXAS!$B$19)), IF($A547=TAXAS!$A$20,IF($B547="DÉBITO",$D547-($D547*TAXAS!$B$20)), IF($A547=TAXAS!$A$21,IF($B547="DÉBITO",$D547-($D547*TAXAS!$B$21)), IF($A547=TAXAS!$A$22,IF($B547="DÉBITO",$D547-($D547*TAXAS!$B$22)), IF($A547=TAXAS!$A$23,IF($B547="DÉBITO",$D547-($D547*TAXAS!$B$23)), IF($A547=TAXAS!$A$24,IF($B547="DÉBITO",$D547-($D547*TAXAS!$B$24)), IF($A547=TAXAS!$A$25,IF($B547="DÉBITO",$D547-($D547*TAXAS!$B$25)), IF($A547=TAXAS!$A$26,IF($B547="DÉBITO",$D547-($D547*TAXAS!$B$26)), IF($A547=TAXAS!$A$27,IF($B547="DÉBITO",$D547-($D547*TAXAS!$B$27))))))))))))))))))))))))))/1</f>
        <v>0</v>
      </c>
      <c r="F547" s="8">
        <f>IF($A547="VISA",IF($B547="CRÉDITO",$D547-($D547*TAXAS!$C$4)),IF($A547="MASTER",IF($B547="CRÉDITO",$D547-($D547*TAXAS!$C$5)),IF($A547="ELO", IF($B547="CRÉDITO",$D547-($D547*TAXAS!$C$6)),IF($A547="HIPERCARD",IF($B547="CRÉDITO",$D547-($D547*TAXAS!$C$7)),IF($A547="DINERS",IF($B547="CRÉDITO",$D547-($D547*TAXAS!$C$8)),IF($A547="AMERICA EXPRESS",IF($B547="CRÉDITO",$D547-($D547*TAXAS!$C$9)),IF($A547=TAXAS!$A$10,IF($B547="CRÉDITO",$D547-($D547*TAXAS!$C$10)), IF($A547=TAXAS!$A$11,IF($B547="CRÉDITO",$D547-($D547*TAXAS!$C$11)), IF($A547=TAXAS!$A$12,IF($B547="CRÉDITO",$D547-($D547*TAXAS!$C$12)), IF($A547=TAXAS!$A$13,IF($B547="CRÉDITO",$D547-($D547*TAXAS!$C$13)), IF($A547=TAXAS!$A$14,IF($B547="CRÉDITO",$D547-($D547*TAXAS!$C$14)), IF($A547=TAXAS!$A$15,IF($B547="CRÉDITO",$D547-($D547*TAXAS!$C$15)), IF($A547=TAXAS!$A$16,IF($B547="CRÉDITO",$D547-($D547*TAXAS!$C$16)), IF($A547=TAXAS!$A$17,IF($B547="CRÉDITO",$D547-($D547*TAXAS!$C$17)), IF($A547=TAXAS!$A$18,IF($B547="CRÉDITO",$D547-($D547*TAXAS!$C$18)), IF($A547=TAXAS!$A$19,IF($B547="CRÉDITO",$D547-($D547*TAXAS!$C$19)), IF($A547=TAXAS!$A$20,IF($B547="CRÉDITO",$D547-($D547*TAXAS!$C$20)), IF($A547=TAXAS!$A$21,IF($B547="CRÉDITO",$D547-($D547*TAXAS!$C$21)), IF($A547=TAXAS!$A$22,IF($B547="CRÉDITO",$D547-($D547*TAXAS!$C$22)), IF($A547=TAXAS!$A$23,IF($B547="CRÉDITO",$D547-($D547*TAXAS!$C$23)), IF($A547=TAXAS!$A$24,IF($B547="CRÉDITO",$D547-($D547*TAXAS!$C$24)), IF($A547=TAXAS!$A$25,IF($B547="CRÉDITO",$D547-($D547*TAXAS!$C$25)), IF($A547=TAXAS!$A$26,IF($B547="CRÉDITO",$D547-($D547*TAXAS!$C$26)), IF($A547=TAXAS!$A$27,IF($B547="CRÉDITO",$D547-($D547*TAXAS!$C$27))))))))))))))))))))))))))/1</f>
        <v>0</v>
      </c>
      <c r="G547" s="9">
        <f>IF($A547="VISA",IF($B547="PARCELADO ATÉ 3X",$D547-(D547*TAXAS!$D$4))/3,IF($A547="MASTER",IF($B547="PARCELADO ATÉ 3X",$D547-(D547*TAXAS!$D$5))/3,IF($A547="ELO",IF($B547="PARCELADO ATÉ 3X",$D547-(D547*TAXAS!$D$6))/3,IF($A547="HIPERCARD",IF($B547="PARCELADO ATÉ 3X",$D547-(D547*TAXAS!$D$7))/3,IF($A547="DINERS",IF($B547="PARCELADO ATÉ 3X",$D547-(D547*TAXAS!$D$8))/3,IF($A547="AMERICA EXPRESS",IF($B547="PARCELADO ATÉ 3X",$D547-(D547*TAXAS!$D$9))/3,IF($A547=TAXAS!$A$10,IF($B547="PARCELADO ATÉ 3X",$D547-($D547*TAXAS!$D$10))/3,IF($A547=TAXAS!$A$11,IF($B547="PARCELADO ATÉ 3X",$D547-($D547*TAXAS!$D$11))/3,IF($A547=TAXAS!$A$12,IF($B547="PARCELADO ATÉ 3X",$D547-($D547*TAXAS!$D$12))/3,IF($A547=TAXAS!$A$13,IF($B547="PARCELADO ATÉ 3X",$D547-($D547*TAXAS!$D$13))/3,IF($A547=TAXAS!$A$14,IF($B547="PARCELADO ATÉ 3X",$D547-($D547*TAXAS!$D$14))/3,IF($A547=TAXAS!$A$15,IF($B547="PARCELADO ATÉ 3X",$D547-($D547*TAXAS!$D$15))/3,IF($A547=TAXAS!$A$16,IF($B547="PARCELADO ATÉ 3X",$D547-($D547*TAXAS!$D$16))/3,IF($A547=TAXAS!$A$17,IF($B547="PARCELADO ATÉ 3X",$D547-($D547*TAXAS!$D$17))/3,IF($A547=TAXAS!$A$18,IF($B547="PARCELADO ATÉ 3X",$D547-($D547*TAXAS!$D$18))/3,IF($A547=TAXAS!$A$19,IF($B547="PARCELADO ATÉ 3X",$D547-($D547*TAXAS!$D$19))/3,IF($A547=TAXAS!$A$20,IF($B547="PARCELADO ATÉ 3X",$D547-($D547*TAXAS!$D$20))/3,IF($A547=TAXAS!$A$21,IF($B547="PARCELADO ATÉ 3X",$D547-($D547*TAXAS!$D$21))/3,IF($A547=TAXAS!$A$22,IF($B547="PARCELADO ATÉ 3X",$D547-($D547*TAXAS!$D$22))/3,IF($A547=TAXAS!$A$23,IF($B547="PARCELADO ATÉ 3X",$D547-($D547*TAXAS!$D$23))/3,IF($A547=TAXAS!$A$24,IF($B547="PARCELADO ATÉ 3X",$D547-($D547*TAXAS!$D$24))/3,IF($A547=TAXAS!$A$25,IF($B547="PARCELADO ATÉ 3X",$D547-($D547*TAXAS!$D$25))/3,IF($A547=TAXAS!$A$26,IF($B547="PARCELADO ATÉ 3X",$D547-($D547*TAXAS!$D$26))/3,IF($A547=TAXAS!$A$27,IF($B547="PARCELADO ATÉ 3X",$D547-($D547*TAXAS!$D$27))/3))))))))))))))))))))))))/1</f>
        <v>0</v>
      </c>
      <c r="H547" s="9">
        <f>IF($A547="VISA",IF($B547="PARCELADO ATÉ 6X",$D547-(D547*TAXAS!$E$4))/6,IF($A547="MASTER",IF($B547="PARCELADO ATÉ 6X",$D547-(D547*TAXAS!$E$5))/6,IF($A547="ELO",IF($B547="PARCELADO ATÉ 6X",$D547-(D547*TAXAS!$E$6))/6,IF($A547="HIPERCARD",IF($B547="PARCELADO ATÉ 6X",$D547-(D547*TAXAS!$E$7))/6,IF($A547="DINERS",IF($B547="PARCELADO ATÉ 6X",$D547-(D547*TAXAS!$E$8))/6,IF($A547="AMERICA EXPRESS",IF($B547="PARCELADO ATÉ 6X",$D547-(D547*TAXAS!$E$9))/6,IF($A547=TAXAS!$A$10,IF($B547="PARCELADO ATÉ 6X",$D547-($D547*TAXAS!$E$10))/6,IF($A547=TAXAS!$A$11,IF($B547="PARCELADO ATÉ 6X",$D547-($D547*TAXAS!$E$11))/6,IF($A547=TAXAS!$A$12,IF($B547="PARCELADO ATÉ 6X",$D547-($D547*TAXAS!$E$12))/6,IF($A547=TAXAS!$A$13,IF($B547="PARCELADO ATÉ 6X",$D547-($D547*TAXAS!$E$13))/6,IF($A547=TAXAS!$A$14,IF($B547="PARCELADO ATÉ 6X",$D547-($D547*TAXAS!$E$14))/6,IF($A547=TAXAS!$A$15,IF($B547="PARCELADO ATÉ 6X",$D547-($D547*TAXAS!$E$15))/6,IF($A547=TAXAS!$A$16,IF($B547="PARCELADO ATÉ 6X",$D547-($D547*TAXAS!$E$16))/6,IF($A547=TAXAS!$A$17,IF($B547="PARCELADO ATÉ 6X",$D547-($D547*TAXAS!$E$17))/6,IF($A547=TAXAS!$A$18,IF($B547="PARCELADO ATÉ 6X",$D547-($D547*TAXAS!$E$18))/6,IF($A547=TAXAS!$A$19,IF($B547="PARCELADO ATÉ 6X",$D547-($D547*TAXAS!$E$19))/6,IF($A547=TAXAS!$A$20,IF($B547="PARCELADO ATÉ 6X",$D547-($D547*TAXAS!$E$20))/6,IF($A547=TAXAS!$A$21,IF($B547="PARCELADO ATÉ 6X",$D547-($D547*TAXAS!$E$21))/6,IF($A547=TAXAS!$A$22,IF($B547="PARCELADO ATÉ 6X",$D547-($D547*TAXAS!$E$22))/6,IF($A547=TAXAS!$A$23,IF($B547="PARCELADO ATÉ 6X",$D547-($D547*TAXAS!$E$23))/6,IF($A547=TAXAS!$A$24,IF($B547="PARCELADO ATÉ 6X",$D547-($D547*TAXAS!$E$24))/6,IF($A547=TAXAS!$A$25,IF($B547="PARCELADO ATÉ 6X",$D547-($D547*TAXAS!$E$25))/6,IF($A547=TAXAS!$A$26,IF($B547="PARCELADO ATÉ 6X",$D547-($D547*TAXAS!$E$26))/6,IF($A547=TAXAS!$A$27,IF($B547="PARCELADO ATÉ 6X",$D547-($D547*TAXAS!$E$27))/6))))))))))))))))))))))))/1</f>
        <v>0</v>
      </c>
      <c r="I547" s="9">
        <f>IF($A547="VISA",IF($B547="PARCELADO ATÉ 12X",$D547-(D547*TAXAS!$F$4))/12,IF($A547="MASTER",IF($B547="PARCELADO ATÉ 12X",$D547-(D547*TAXAS!$F$5))/12,IF($A547="ELO",IF($B547="PARCELADO ATÉ 12X",$D547-(D547*TAXAS!$F$6))/12,IF($A547="HIPERCARD",IF($B547="PARCELADO ATÉ 12X",$D547-(D547*TAXAS!$F$7))/12,IF($A547="DINERS",IF($B547="PARCELADO ATÉ 12X",$D547-(D547*TAXAS!$F$8))/12,IF($A547="AMERICA EXPRESS",IF($B547="PARCELADO ATÉ 12X",$D547-(D547*TAXAS!$F$9))/12,IF($A547=TAXAS!$A$10,IF($B547="PARCELADO ATÉ 12X",$D547-($D547*TAXAS!$F$10))/12,IF($A547=TAXAS!$A$11,IF($B547="PARCELADO ATÉ 12X",$D547-($D547*TAXAS!$F$11))/12,IF($A547=TAXAS!$A$12,IF($B547="PARCELADO ATÉ 12X",$D547-($D547*TAXAS!$F$12))/12,IF($A547=TAXAS!$A$13,IF($B547="PARCELADO ATÉ 12X",$D547-($D547*TAXAS!$F$13))/12,IF($A547=TAXAS!$A$14,IF($B547="PARCELADO ATÉ 12X",$D547-($D547*TAXAS!$F$14))/12,IF($A547=TAXAS!$A$15,IF($B547="PARCELADO ATÉ 12X",$D547-($D547*TAXAS!$F$15))/12,IF($A547=TAXAS!$A$16,IF($B547="PARCELADO ATÉ 12X",$D547-($D547*TAXAS!$F$16))/12,IF($A547=TAXAS!$A$17,IF($B547="PARCELADO ATÉ 12X",$D547-($D547*TAXAS!$F$17))/12,IF($A547=TAXAS!$A$18,IF($B547="PARCELADO ATÉ 12X",$D547-($D547*TAXAS!$F$18))/12,IF($A547=TAXAS!$A$19,IF($B547="PARCELADO ATÉ 12X",$D547-($D547*TAXAS!$F$19))/12,IF($A547=TAXAS!$A$20,IF($B547="PARCELADO ATÉ 12X",$D547-($D547*TAXAS!$F$20))/12,IF($A547=TAXAS!$A$21,IF($B547="PARCELADO ATÉ 12X",$D547-($D547*TAXAS!$F$21))/12,IF($A547=TAXAS!$A$22,IF($B547="PARCELADO ATÉ 12X",$D547-($D547*TAXAS!$F$22))/12,IF($A547=TAXAS!$A$23,IF($B547="PARCELADO ATÉ 12X",$D547-($D547*TAXAS!$F$23))/12,IF($A547=TAXAS!$A$24,IF($B547="PARCELADO ATÉ 12X",$D547-($D547*TAXAS!$F$24))/12,IF($A547=TAXAS!$A$25,IF($B547="PARCELADO ATÉ 12X",$D547-($D547*TAXAS!$F$25))/12,IF($A547=TAXAS!$A$26,IF($B547="PARCELADO ATÉ 12X",$D547-($D547*TAXAS!$F$26))/12,IF($A547=TAXAS!$A$27,IF($B547="PARCELADO ATÉ 12X",$D547-($D547*TAXAS!$F$27))/12))))))))))))))))))))))))/1</f>
        <v>0</v>
      </c>
      <c r="J547" s="8">
        <f t="shared" si="0"/>
        <v>0</v>
      </c>
      <c r="K547" s="10" t="b">
        <f>IF($B547="PARCELADO ATÉ 3X",($D547-($D547*TAXAS!$D$4))-$J547)</f>
        <v>0</v>
      </c>
      <c r="L547" s="10" t="b">
        <f>IF($B547="PARCELADO ATÉ 6X",($D547-($D547*TAXAS!$E$4))-$J547)</f>
        <v>0</v>
      </c>
      <c r="M547" s="10" t="b">
        <f>IF($B547="PARCELADO ATÉ 12X",($D547-($D547*TAXAS!$F$4))-$J547)</f>
        <v>0</v>
      </c>
      <c r="N547" s="8">
        <f t="shared" si="1"/>
        <v>0</v>
      </c>
      <c r="O547" s="10">
        <f t="shared" si="2"/>
        <v>0</v>
      </c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spans="1:31" ht="15.75" customHeight="1" x14ac:dyDescent="0.2">
      <c r="A548" s="3"/>
      <c r="B548" s="5"/>
      <c r="C548" s="6"/>
      <c r="D548" s="42"/>
      <c r="E548" s="8">
        <f>IF($A548="VISA",IF($B548="DÉBITO",$D548-($D548*TAXAS!$B$4)),IF($A548="MASTER",IF($B548="DÉBITO",$D548-($D548*TAXAS!$B$5)),IF($A548="ELO", IF($B548="DÉBITO",$D548-($D548*TAXAS!$B$6)),IF($A548="HIPERCARD",IF($B548="DÉBITO",$D548-($D548*TAXAS!$B$7)),IF($A548="DINERS",IF($B548="DÉBITO",$D548-($D548*TAXAS!$B$8)),IF($A548="AMERICA EXPRESS",IF($B548="DÉBITO",$D548-($D548*TAXAS!$B$9)),IF($A548=TAXAS!$A$10,IF($B548="DÉBITO",$D548-($D548*TAXAS!$B$10)), IF($A548=TAXAS!$A$11,IF($B548="DÉBITO",$D548-($D548*TAXAS!$B$11)), IF($A548=TAXAS!$A$12,IF($B548="DÉBITO",$D548-($D548*TAXAS!$B$12)), IF($A548=TAXAS!$A$13,IF($B548="DÉBITO",$D548-($D548*TAXAS!$B$13)), IF($A548=TAXAS!$A$14,IF($B548="DÉBITO",$D548-($D548*TAXAS!$B$14)), IF($A548=TAXAS!$A$15,IF($B548="DÉBITO",$D548-($D548*TAXAS!$B$15)), IF($A548=TAXAS!$A$16,IF($B548="DÉBITO",$D548-($D548*TAXAS!$B$16)), IF($A548=TAXAS!$A$17,IF($B548="DÉBITO",$D548-($D548*TAXAS!$B$17)), IF($A548=TAXAS!$A$18,IF($B548="DÉBITO",$D548-($D548*TAXAS!$B$18)), IF($A548=TAXAS!$A$19,IF($B548="DÉBITO",$D548-($D548*TAXAS!$B$19)), IF($A548=TAXAS!$A$20,IF($B548="DÉBITO",$D548-($D548*TAXAS!$B$20)), IF($A548=TAXAS!$A$21,IF($B548="DÉBITO",$D548-($D548*TAXAS!$B$21)), IF($A548=TAXAS!$A$22,IF($B548="DÉBITO",$D548-($D548*TAXAS!$B$22)), IF($A548=TAXAS!$A$23,IF($B548="DÉBITO",$D548-($D548*TAXAS!$B$23)), IF($A548=TAXAS!$A$24,IF($B548="DÉBITO",$D548-($D548*TAXAS!$B$24)), IF($A548=TAXAS!$A$25,IF($B548="DÉBITO",$D548-($D548*TAXAS!$B$25)), IF($A548=TAXAS!$A$26,IF($B548="DÉBITO",$D548-($D548*TAXAS!$B$26)), IF($A548=TAXAS!$A$27,IF($B548="DÉBITO",$D548-($D548*TAXAS!$B$27))))))))))))))))))))))))))/1</f>
        <v>0</v>
      </c>
      <c r="F548" s="8">
        <f>IF($A548="VISA",IF($B548="CRÉDITO",$D548-($D548*TAXAS!$C$4)),IF($A548="MASTER",IF($B548="CRÉDITO",$D548-($D548*TAXAS!$C$5)),IF($A548="ELO", IF($B548="CRÉDITO",$D548-($D548*TAXAS!$C$6)),IF($A548="HIPERCARD",IF($B548="CRÉDITO",$D548-($D548*TAXAS!$C$7)),IF($A548="DINERS",IF($B548="CRÉDITO",$D548-($D548*TAXAS!$C$8)),IF($A548="AMERICA EXPRESS",IF($B548="CRÉDITO",$D548-($D548*TAXAS!$C$9)),IF($A548=TAXAS!$A$10,IF($B548="CRÉDITO",$D548-($D548*TAXAS!$C$10)), IF($A548=TAXAS!$A$11,IF($B548="CRÉDITO",$D548-($D548*TAXAS!$C$11)), IF($A548=TAXAS!$A$12,IF($B548="CRÉDITO",$D548-($D548*TAXAS!$C$12)), IF($A548=TAXAS!$A$13,IF($B548="CRÉDITO",$D548-($D548*TAXAS!$C$13)), IF($A548=TAXAS!$A$14,IF($B548="CRÉDITO",$D548-($D548*TAXAS!$C$14)), IF($A548=TAXAS!$A$15,IF($B548="CRÉDITO",$D548-($D548*TAXAS!$C$15)), IF($A548=TAXAS!$A$16,IF($B548="CRÉDITO",$D548-($D548*TAXAS!$C$16)), IF($A548=TAXAS!$A$17,IF($B548="CRÉDITO",$D548-($D548*TAXAS!$C$17)), IF($A548=TAXAS!$A$18,IF($B548="CRÉDITO",$D548-($D548*TAXAS!$C$18)), IF($A548=TAXAS!$A$19,IF($B548="CRÉDITO",$D548-($D548*TAXAS!$C$19)), IF($A548=TAXAS!$A$20,IF($B548="CRÉDITO",$D548-($D548*TAXAS!$C$20)), IF($A548=TAXAS!$A$21,IF($B548="CRÉDITO",$D548-($D548*TAXAS!$C$21)), IF($A548=TAXAS!$A$22,IF($B548="CRÉDITO",$D548-($D548*TAXAS!$C$22)), IF($A548=TAXAS!$A$23,IF($B548="CRÉDITO",$D548-($D548*TAXAS!$C$23)), IF($A548=TAXAS!$A$24,IF($B548="CRÉDITO",$D548-($D548*TAXAS!$C$24)), IF($A548=TAXAS!$A$25,IF($B548="CRÉDITO",$D548-($D548*TAXAS!$C$25)), IF($A548=TAXAS!$A$26,IF($B548="CRÉDITO",$D548-($D548*TAXAS!$C$26)), IF($A548=TAXAS!$A$27,IF($B548="CRÉDITO",$D548-($D548*TAXAS!$C$27))))))))))))))))))))))))))/1</f>
        <v>0</v>
      </c>
      <c r="G548" s="9">
        <f>IF($A548="VISA",IF($B548="PARCELADO ATÉ 3X",$D548-(D548*TAXAS!$D$4))/3,IF($A548="MASTER",IF($B548="PARCELADO ATÉ 3X",$D548-(D548*TAXAS!$D$5))/3,IF($A548="ELO",IF($B548="PARCELADO ATÉ 3X",$D548-(D548*TAXAS!$D$6))/3,IF($A548="HIPERCARD",IF($B548="PARCELADO ATÉ 3X",$D548-(D548*TAXAS!$D$7))/3,IF($A548="DINERS",IF($B548="PARCELADO ATÉ 3X",$D548-(D548*TAXAS!$D$8))/3,IF($A548="AMERICA EXPRESS",IF($B548="PARCELADO ATÉ 3X",$D548-(D548*TAXAS!$D$9))/3,IF($A548=TAXAS!$A$10,IF($B548="PARCELADO ATÉ 3X",$D548-($D548*TAXAS!$D$10))/3,IF($A548=TAXAS!$A$11,IF($B548="PARCELADO ATÉ 3X",$D548-($D548*TAXAS!$D$11))/3,IF($A548=TAXAS!$A$12,IF($B548="PARCELADO ATÉ 3X",$D548-($D548*TAXAS!$D$12))/3,IF($A548=TAXAS!$A$13,IF($B548="PARCELADO ATÉ 3X",$D548-($D548*TAXAS!$D$13))/3,IF($A548=TAXAS!$A$14,IF($B548="PARCELADO ATÉ 3X",$D548-($D548*TAXAS!$D$14))/3,IF($A548=TAXAS!$A$15,IF($B548="PARCELADO ATÉ 3X",$D548-($D548*TAXAS!$D$15))/3,IF($A548=TAXAS!$A$16,IF($B548="PARCELADO ATÉ 3X",$D548-($D548*TAXAS!$D$16))/3,IF($A548=TAXAS!$A$17,IF($B548="PARCELADO ATÉ 3X",$D548-($D548*TAXAS!$D$17))/3,IF($A548=TAXAS!$A$18,IF($B548="PARCELADO ATÉ 3X",$D548-($D548*TAXAS!$D$18))/3,IF($A548=TAXAS!$A$19,IF($B548="PARCELADO ATÉ 3X",$D548-($D548*TAXAS!$D$19))/3,IF($A548=TAXAS!$A$20,IF($B548="PARCELADO ATÉ 3X",$D548-($D548*TAXAS!$D$20))/3,IF($A548=TAXAS!$A$21,IF($B548="PARCELADO ATÉ 3X",$D548-($D548*TAXAS!$D$21))/3,IF($A548=TAXAS!$A$22,IF($B548="PARCELADO ATÉ 3X",$D548-($D548*TAXAS!$D$22))/3,IF($A548=TAXAS!$A$23,IF($B548="PARCELADO ATÉ 3X",$D548-($D548*TAXAS!$D$23))/3,IF($A548=TAXAS!$A$24,IF($B548="PARCELADO ATÉ 3X",$D548-($D548*TAXAS!$D$24))/3,IF($A548=TAXAS!$A$25,IF($B548="PARCELADO ATÉ 3X",$D548-($D548*TAXAS!$D$25))/3,IF($A548=TAXAS!$A$26,IF($B548="PARCELADO ATÉ 3X",$D548-($D548*TAXAS!$D$26))/3,IF($A548=TAXAS!$A$27,IF($B548="PARCELADO ATÉ 3X",$D548-($D548*TAXAS!$D$27))/3))))))))))))))))))))))))/1</f>
        <v>0</v>
      </c>
      <c r="H548" s="9">
        <f>IF($A548="VISA",IF($B548="PARCELADO ATÉ 6X",$D548-(D548*TAXAS!$E$4))/6,IF($A548="MASTER",IF($B548="PARCELADO ATÉ 6X",$D548-(D548*TAXAS!$E$5))/6,IF($A548="ELO",IF($B548="PARCELADO ATÉ 6X",$D548-(D548*TAXAS!$E$6))/6,IF($A548="HIPERCARD",IF($B548="PARCELADO ATÉ 6X",$D548-(D548*TAXAS!$E$7))/6,IF($A548="DINERS",IF($B548="PARCELADO ATÉ 6X",$D548-(D548*TAXAS!$E$8))/6,IF($A548="AMERICA EXPRESS",IF($B548="PARCELADO ATÉ 6X",$D548-(D548*TAXAS!$E$9))/6,IF($A548=TAXAS!$A$10,IF($B548="PARCELADO ATÉ 6X",$D548-($D548*TAXAS!$E$10))/6,IF($A548=TAXAS!$A$11,IF($B548="PARCELADO ATÉ 6X",$D548-($D548*TAXAS!$E$11))/6,IF($A548=TAXAS!$A$12,IF($B548="PARCELADO ATÉ 6X",$D548-($D548*TAXAS!$E$12))/6,IF($A548=TAXAS!$A$13,IF($B548="PARCELADO ATÉ 6X",$D548-($D548*TAXAS!$E$13))/6,IF($A548=TAXAS!$A$14,IF($B548="PARCELADO ATÉ 6X",$D548-($D548*TAXAS!$E$14))/6,IF($A548=TAXAS!$A$15,IF($B548="PARCELADO ATÉ 6X",$D548-($D548*TAXAS!$E$15))/6,IF($A548=TAXAS!$A$16,IF($B548="PARCELADO ATÉ 6X",$D548-($D548*TAXAS!$E$16))/6,IF($A548=TAXAS!$A$17,IF($B548="PARCELADO ATÉ 6X",$D548-($D548*TAXAS!$E$17))/6,IF($A548=TAXAS!$A$18,IF($B548="PARCELADO ATÉ 6X",$D548-($D548*TAXAS!$E$18))/6,IF($A548=TAXAS!$A$19,IF($B548="PARCELADO ATÉ 6X",$D548-($D548*TAXAS!$E$19))/6,IF($A548=TAXAS!$A$20,IF($B548="PARCELADO ATÉ 6X",$D548-($D548*TAXAS!$E$20))/6,IF($A548=TAXAS!$A$21,IF($B548="PARCELADO ATÉ 6X",$D548-($D548*TAXAS!$E$21))/6,IF($A548=TAXAS!$A$22,IF($B548="PARCELADO ATÉ 6X",$D548-($D548*TAXAS!$E$22))/6,IF($A548=TAXAS!$A$23,IF($B548="PARCELADO ATÉ 6X",$D548-($D548*TAXAS!$E$23))/6,IF($A548=TAXAS!$A$24,IF($B548="PARCELADO ATÉ 6X",$D548-($D548*TAXAS!$E$24))/6,IF($A548=TAXAS!$A$25,IF($B548="PARCELADO ATÉ 6X",$D548-($D548*TAXAS!$E$25))/6,IF($A548=TAXAS!$A$26,IF($B548="PARCELADO ATÉ 6X",$D548-($D548*TAXAS!$E$26))/6,IF($A548=TAXAS!$A$27,IF($B548="PARCELADO ATÉ 6X",$D548-($D548*TAXAS!$E$27))/6))))))))))))))))))))))))/1</f>
        <v>0</v>
      </c>
      <c r="I548" s="9">
        <f>IF($A548="VISA",IF($B548="PARCELADO ATÉ 12X",$D548-(D548*TAXAS!$F$4))/12,IF($A548="MASTER",IF($B548="PARCELADO ATÉ 12X",$D548-(D548*TAXAS!$F$5))/12,IF($A548="ELO",IF($B548="PARCELADO ATÉ 12X",$D548-(D548*TAXAS!$F$6))/12,IF($A548="HIPERCARD",IF($B548="PARCELADO ATÉ 12X",$D548-(D548*TAXAS!$F$7))/12,IF($A548="DINERS",IF($B548="PARCELADO ATÉ 12X",$D548-(D548*TAXAS!$F$8))/12,IF($A548="AMERICA EXPRESS",IF($B548="PARCELADO ATÉ 12X",$D548-(D548*TAXAS!$F$9))/12,IF($A548=TAXAS!$A$10,IF($B548="PARCELADO ATÉ 12X",$D548-($D548*TAXAS!$F$10))/12,IF($A548=TAXAS!$A$11,IF($B548="PARCELADO ATÉ 12X",$D548-($D548*TAXAS!$F$11))/12,IF($A548=TAXAS!$A$12,IF($B548="PARCELADO ATÉ 12X",$D548-($D548*TAXAS!$F$12))/12,IF($A548=TAXAS!$A$13,IF($B548="PARCELADO ATÉ 12X",$D548-($D548*TAXAS!$F$13))/12,IF($A548=TAXAS!$A$14,IF($B548="PARCELADO ATÉ 12X",$D548-($D548*TAXAS!$F$14))/12,IF($A548=TAXAS!$A$15,IF($B548="PARCELADO ATÉ 12X",$D548-($D548*TAXAS!$F$15))/12,IF($A548=TAXAS!$A$16,IF($B548="PARCELADO ATÉ 12X",$D548-($D548*TAXAS!$F$16))/12,IF($A548=TAXAS!$A$17,IF($B548="PARCELADO ATÉ 12X",$D548-($D548*TAXAS!$F$17))/12,IF($A548=TAXAS!$A$18,IF($B548="PARCELADO ATÉ 12X",$D548-($D548*TAXAS!$F$18))/12,IF($A548=TAXAS!$A$19,IF($B548="PARCELADO ATÉ 12X",$D548-($D548*TAXAS!$F$19))/12,IF($A548=TAXAS!$A$20,IF($B548="PARCELADO ATÉ 12X",$D548-($D548*TAXAS!$F$20))/12,IF($A548=TAXAS!$A$21,IF($B548="PARCELADO ATÉ 12X",$D548-($D548*TAXAS!$F$21))/12,IF($A548=TAXAS!$A$22,IF($B548="PARCELADO ATÉ 12X",$D548-($D548*TAXAS!$F$22))/12,IF($A548=TAXAS!$A$23,IF($B548="PARCELADO ATÉ 12X",$D548-($D548*TAXAS!$F$23))/12,IF($A548=TAXAS!$A$24,IF($B548="PARCELADO ATÉ 12X",$D548-($D548*TAXAS!$F$24))/12,IF($A548=TAXAS!$A$25,IF($B548="PARCELADO ATÉ 12X",$D548-($D548*TAXAS!$F$25))/12,IF($A548=TAXAS!$A$26,IF($B548="PARCELADO ATÉ 12X",$D548-($D548*TAXAS!$F$26))/12,IF($A548=TAXAS!$A$27,IF($B548="PARCELADO ATÉ 12X",$D548-($D548*TAXAS!$F$27))/12))))))))))))))))))))))))/1</f>
        <v>0</v>
      </c>
      <c r="J548" s="8">
        <f t="shared" si="0"/>
        <v>0</v>
      </c>
      <c r="K548" s="10" t="b">
        <f>IF($B548="PARCELADO ATÉ 3X",($D548-($D548*TAXAS!$D$4))-$J548)</f>
        <v>0</v>
      </c>
      <c r="L548" s="10" t="b">
        <f>IF($B548="PARCELADO ATÉ 6X",($D548-($D548*TAXAS!$E$4))-$J548)</f>
        <v>0</v>
      </c>
      <c r="M548" s="10" t="b">
        <f>IF($B548="PARCELADO ATÉ 12X",($D548-($D548*TAXAS!$F$4))-$J548)</f>
        <v>0</v>
      </c>
      <c r="N548" s="8">
        <f t="shared" si="1"/>
        <v>0</v>
      </c>
      <c r="O548" s="10">
        <f t="shared" si="2"/>
        <v>0</v>
      </c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spans="1:31" ht="15.75" customHeight="1" x14ac:dyDescent="0.2">
      <c r="A549" s="3"/>
      <c r="B549" s="5"/>
      <c r="C549" s="6"/>
      <c r="D549" s="42"/>
      <c r="E549" s="8">
        <f>IF($A549="VISA",IF($B549="DÉBITO",$D549-($D549*TAXAS!$B$4)),IF($A549="MASTER",IF($B549="DÉBITO",$D549-($D549*TAXAS!$B$5)),IF($A549="ELO", IF($B549="DÉBITO",$D549-($D549*TAXAS!$B$6)),IF($A549="HIPERCARD",IF($B549="DÉBITO",$D549-($D549*TAXAS!$B$7)),IF($A549="DINERS",IF($B549="DÉBITO",$D549-($D549*TAXAS!$B$8)),IF($A549="AMERICA EXPRESS",IF($B549="DÉBITO",$D549-($D549*TAXAS!$B$9)),IF($A549=TAXAS!$A$10,IF($B549="DÉBITO",$D549-($D549*TAXAS!$B$10)), IF($A549=TAXAS!$A$11,IF($B549="DÉBITO",$D549-($D549*TAXAS!$B$11)), IF($A549=TAXAS!$A$12,IF($B549="DÉBITO",$D549-($D549*TAXAS!$B$12)), IF($A549=TAXAS!$A$13,IF($B549="DÉBITO",$D549-($D549*TAXAS!$B$13)), IF($A549=TAXAS!$A$14,IF($B549="DÉBITO",$D549-($D549*TAXAS!$B$14)), IF($A549=TAXAS!$A$15,IF($B549="DÉBITO",$D549-($D549*TAXAS!$B$15)), IF($A549=TAXAS!$A$16,IF($B549="DÉBITO",$D549-($D549*TAXAS!$B$16)), IF($A549=TAXAS!$A$17,IF($B549="DÉBITO",$D549-($D549*TAXAS!$B$17)), IF($A549=TAXAS!$A$18,IF($B549="DÉBITO",$D549-($D549*TAXAS!$B$18)), IF($A549=TAXAS!$A$19,IF($B549="DÉBITO",$D549-($D549*TAXAS!$B$19)), IF($A549=TAXAS!$A$20,IF($B549="DÉBITO",$D549-($D549*TAXAS!$B$20)), IF($A549=TAXAS!$A$21,IF($B549="DÉBITO",$D549-($D549*TAXAS!$B$21)), IF($A549=TAXAS!$A$22,IF($B549="DÉBITO",$D549-($D549*TAXAS!$B$22)), IF($A549=TAXAS!$A$23,IF($B549="DÉBITO",$D549-($D549*TAXAS!$B$23)), IF($A549=TAXAS!$A$24,IF($B549="DÉBITO",$D549-($D549*TAXAS!$B$24)), IF($A549=TAXAS!$A$25,IF($B549="DÉBITO",$D549-($D549*TAXAS!$B$25)), IF($A549=TAXAS!$A$26,IF($B549="DÉBITO",$D549-($D549*TAXAS!$B$26)), IF($A549=TAXAS!$A$27,IF($B549="DÉBITO",$D549-($D549*TAXAS!$B$27))))))))))))))))))))))))))/1</f>
        <v>0</v>
      </c>
      <c r="F549" s="8">
        <f>IF($A549="VISA",IF($B549="CRÉDITO",$D549-($D549*TAXAS!$C$4)),IF($A549="MASTER",IF($B549="CRÉDITO",$D549-($D549*TAXAS!$C$5)),IF($A549="ELO", IF($B549="CRÉDITO",$D549-($D549*TAXAS!$C$6)),IF($A549="HIPERCARD",IF($B549="CRÉDITO",$D549-($D549*TAXAS!$C$7)),IF($A549="DINERS",IF($B549="CRÉDITO",$D549-($D549*TAXAS!$C$8)),IF($A549="AMERICA EXPRESS",IF($B549="CRÉDITO",$D549-($D549*TAXAS!$C$9)),IF($A549=TAXAS!$A$10,IF($B549="CRÉDITO",$D549-($D549*TAXAS!$C$10)), IF($A549=TAXAS!$A$11,IF($B549="CRÉDITO",$D549-($D549*TAXAS!$C$11)), IF($A549=TAXAS!$A$12,IF($B549="CRÉDITO",$D549-($D549*TAXAS!$C$12)), IF($A549=TAXAS!$A$13,IF($B549="CRÉDITO",$D549-($D549*TAXAS!$C$13)), IF($A549=TAXAS!$A$14,IF($B549="CRÉDITO",$D549-($D549*TAXAS!$C$14)), IF($A549=TAXAS!$A$15,IF($B549="CRÉDITO",$D549-($D549*TAXAS!$C$15)), IF($A549=TAXAS!$A$16,IF($B549="CRÉDITO",$D549-($D549*TAXAS!$C$16)), IF($A549=TAXAS!$A$17,IF($B549="CRÉDITO",$D549-($D549*TAXAS!$C$17)), IF($A549=TAXAS!$A$18,IF($B549="CRÉDITO",$D549-($D549*TAXAS!$C$18)), IF($A549=TAXAS!$A$19,IF($B549="CRÉDITO",$D549-($D549*TAXAS!$C$19)), IF($A549=TAXAS!$A$20,IF($B549="CRÉDITO",$D549-($D549*TAXAS!$C$20)), IF($A549=TAXAS!$A$21,IF($B549="CRÉDITO",$D549-($D549*TAXAS!$C$21)), IF($A549=TAXAS!$A$22,IF($B549="CRÉDITO",$D549-($D549*TAXAS!$C$22)), IF($A549=TAXAS!$A$23,IF($B549="CRÉDITO",$D549-($D549*TAXAS!$C$23)), IF($A549=TAXAS!$A$24,IF($B549="CRÉDITO",$D549-($D549*TAXAS!$C$24)), IF($A549=TAXAS!$A$25,IF($B549="CRÉDITO",$D549-($D549*TAXAS!$C$25)), IF($A549=TAXAS!$A$26,IF($B549="CRÉDITO",$D549-($D549*TAXAS!$C$26)), IF($A549=TAXAS!$A$27,IF($B549="CRÉDITO",$D549-($D549*TAXAS!$C$27))))))))))))))))))))))))))/1</f>
        <v>0</v>
      </c>
      <c r="G549" s="9">
        <f>IF($A549="VISA",IF($B549="PARCELADO ATÉ 3X",$D549-(D549*TAXAS!$D$4))/3,IF($A549="MASTER",IF($B549="PARCELADO ATÉ 3X",$D549-(D549*TAXAS!$D$5))/3,IF($A549="ELO",IF($B549="PARCELADO ATÉ 3X",$D549-(D549*TAXAS!$D$6))/3,IF($A549="HIPERCARD",IF($B549="PARCELADO ATÉ 3X",$D549-(D549*TAXAS!$D$7))/3,IF($A549="DINERS",IF($B549="PARCELADO ATÉ 3X",$D549-(D549*TAXAS!$D$8))/3,IF($A549="AMERICA EXPRESS",IF($B549="PARCELADO ATÉ 3X",$D549-(D549*TAXAS!$D$9))/3,IF($A549=TAXAS!$A$10,IF($B549="PARCELADO ATÉ 3X",$D549-($D549*TAXAS!$D$10))/3,IF($A549=TAXAS!$A$11,IF($B549="PARCELADO ATÉ 3X",$D549-($D549*TAXAS!$D$11))/3,IF($A549=TAXAS!$A$12,IF($B549="PARCELADO ATÉ 3X",$D549-($D549*TAXAS!$D$12))/3,IF($A549=TAXAS!$A$13,IF($B549="PARCELADO ATÉ 3X",$D549-($D549*TAXAS!$D$13))/3,IF($A549=TAXAS!$A$14,IF($B549="PARCELADO ATÉ 3X",$D549-($D549*TAXAS!$D$14))/3,IF($A549=TAXAS!$A$15,IF($B549="PARCELADO ATÉ 3X",$D549-($D549*TAXAS!$D$15))/3,IF($A549=TAXAS!$A$16,IF($B549="PARCELADO ATÉ 3X",$D549-($D549*TAXAS!$D$16))/3,IF($A549=TAXAS!$A$17,IF($B549="PARCELADO ATÉ 3X",$D549-($D549*TAXAS!$D$17))/3,IF($A549=TAXAS!$A$18,IF($B549="PARCELADO ATÉ 3X",$D549-($D549*TAXAS!$D$18))/3,IF($A549=TAXAS!$A$19,IF($B549="PARCELADO ATÉ 3X",$D549-($D549*TAXAS!$D$19))/3,IF($A549=TAXAS!$A$20,IF($B549="PARCELADO ATÉ 3X",$D549-($D549*TAXAS!$D$20))/3,IF($A549=TAXAS!$A$21,IF($B549="PARCELADO ATÉ 3X",$D549-($D549*TAXAS!$D$21))/3,IF($A549=TAXAS!$A$22,IF($B549="PARCELADO ATÉ 3X",$D549-($D549*TAXAS!$D$22))/3,IF($A549=TAXAS!$A$23,IF($B549="PARCELADO ATÉ 3X",$D549-($D549*TAXAS!$D$23))/3,IF($A549=TAXAS!$A$24,IF($B549="PARCELADO ATÉ 3X",$D549-($D549*TAXAS!$D$24))/3,IF($A549=TAXAS!$A$25,IF($B549="PARCELADO ATÉ 3X",$D549-($D549*TAXAS!$D$25))/3,IF($A549=TAXAS!$A$26,IF($B549="PARCELADO ATÉ 3X",$D549-($D549*TAXAS!$D$26))/3,IF($A549=TAXAS!$A$27,IF($B549="PARCELADO ATÉ 3X",$D549-($D549*TAXAS!$D$27))/3))))))))))))))))))))))))/1</f>
        <v>0</v>
      </c>
      <c r="H549" s="9">
        <f>IF($A549="VISA",IF($B549="PARCELADO ATÉ 6X",$D549-(D549*TAXAS!$E$4))/6,IF($A549="MASTER",IF($B549="PARCELADO ATÉ 6X",$D549-(D549*TAXAS!$E$5))/6,IF($A549="ELO",IF($B549="PARCELADO ATÉ 6X",$D549-(D549*TAXAS!$E$6))/6,IF($A549="HIPERCARD",IF($B549="PARCELADO ATÉ 6X",$D549-(D549*TAXAS!$E$7))/6,IF($A549="DINERS",IF($B549="PARCELADO ATÉ 6X",$D549-(D549*TAXAS!$E$8))/6,IF($A549="AMERICA EXPRESS",IF($B549="PARCELADO ATÉ 6X",$D549-(D549*TAXAS!$E$9))/6,IF($A549=TAXAS!$A$10,IF($B549="PARCELADO ATÉ 6X",$D549-($D549*TAXAS!$E$10))/6,IF($A549=TAXAS!$A$11,IF($B549="PARCELADO ATÉ 6X",$D549-($D549*TAXAS!$E$11))/6,IF($A549=TAXAS!$A$12,IF($B549="PARCELADO ATÉ 6X",$D549-($D549*TAXAS!$E$12))/6,IF($A549=TAXAS!$A$13,IF($B549="PARCELADO ATÉ 6X",$D549-($D549*TAXAS!$E$13))/6,IF($A549=TAXAS!$A$14,IF($B549="PARCELADO ATÉ 6X",$D549-($D549*TAXAS!$E$14))/6,IF($A549=TAXAS!$A$15,IF($B549="PARCELADO ATÉ 6X",$D549-($D549*TAXAS!$E$15))/6,IF($A549=TAXAS!$A$16,IF($B549="PARCELADO ATÉ 6X",$D549-($D549*TAXAS!$E$16))/6,IF($A549=TAXAS!$A$17,IF($B549="PARCELADO ATÉ 6X",$D549-($D549*TAXAS!$E$17))/6,IF($A549=TAXAS!$A$18,IF($B549="PARCELADO ATÉ 6X",$D549-($D549*TAXAS!$E$18))/6,IF($A549=TAXAS!$A$19,IF($B549="PARCELADO ATÉ 6X",$D549-($D549*TAXAS!$E$19))/6,IF($A549=TAXAS!$A$20,IF($B549="PARCELADO ATÉ 6X",$D549-($D549*TAXAS!$E$20))/6,IF($A549=TAXAS!$A$21,IF($B549="PARCELADO ATÉ 6X",$D549-($D549*TAXAS!$E$21))/6,IF($A549=TAXAS!$A$22,IF($B549="PARCELADO ATÉ 6X",$D549-($D549*TAXAS!$E$22))/6,IF($A549=TAXAS!$A$23,IF($B549="PARCELADO ATÉ 6X",$D549-($D549*TAXAS!$E$23))/6,IF($A549=TAXAS!$A$24,IF($B549="PARCELADO ATÉ 6X",$D549-($D549*TAXAS!$E$24))/6,IF($A549=TAXAS!$A$25,IF($B549="PARCELADO ATÉ 6X",$D549-($D549*TAXAS!$E$25))/6,IF($A549=TAXAS!$A$26,IF($B549="PARCELADO ATÉ 6X",$D549-($D549*TAXAS!$E$26))/6,IF($A549=TAXAS!$A$27,IF($B549="PARCELADO ATÉ 6X",$D549-($D549*TAXAS!$E$27))/6))))))))))))))))))))))))/1</f>
        <v>0</v>
      </c>
      <c r="I549" s="9">
        <f>IF($A549="VISA",IF($B549="PARCELADO ATÉ 12X",$D549-(D549*TAXAS!$F$4))/12,IF($A549="MASTER",IF($B549="PARCELADO ATÉ 12X",$D549-(D549*TAXAS!$F$5))/12,IF($A549="ELO",IF($B549="PARCELADO ATÉ 12X",$D549-(D549*TAXAS!$F$6))/12,IF($A549="HIPERCARD",IF($B549="PARCELADO ATÉ 12X",$D549-(D549*TAXAS!$F$7))/12,IF($A549="DINERS",IF($B549="PARCELADO ATÉ 12X",$D549-(D549*TAXAS!$F$8))/12,IF($A549="AMERICA EXPRESS",IF($B549="PARCELADO ATÉ 12X",$D549-(D549*TAXAS!$F$9))/12,IF($A549=TAXAS!$A$10,IF($B549="PARCELADO ATÉ 12X",$D549-($D549*TAXAS!$F$10))/12,IF($A549=TAXAS!$A$11,IF($B549="PARCELADO ATÉ 12X",$D549-($D549*TAXAS!$F$11))/12,IF($A549=TAXAS!$A$12,IF($B549="PARCELADO ATÉ 12X",$D549-($D549*TAXAS!$F$12))/12,IF($A549=TAXAS!$A$13,IF($B549="PARCELADO ATÉ 12X",$D549-($D549*TAXAS!$F$13))/12,IF($A549=TAXAS!$A$14,IF($B549="PARCELADO ATÉ 12X",$D549-($D549*TAXAS!$F$14))/12,IF($A549=TAXAS!$A$15,IF($B549="PARCELADO ATÉ 12X",$D549-($D549*TAXAS!$F$15))/12,IF($A549=TAXAS!$A$16,IF($B549="PARCELADO ATÉ 12X",$D549-($D549*TAXAS!$F$16))/12,IF($A549=TAXAS!$A$17,IF($B549="PARCELADO ATÉ 12X",$D549-($D549*TAXAS!$F$17))/12,IF($A549=TAXAS!$A$18,IF($B549="PARCELADO ATÉ 12X",$D549-($D549*TAXAS!$F$18))/12,IF($A549=TAXAS!$A$19,IF($B549="PARCELADO ATÉ 12X",$D549-($D549*TAXAS!$F$19))/12,IF($A549=TAXAS!$A$20,IF($B549="PARCELADO ATÉ 12X",$D549-($D549*TAXAS!$F$20))/12,IF($A549=TAXAS!$A$21,IF($B549="PARCELADO ATÉ 12X",$D549-($D549*TAXAS!$F$21))/12,IF($A549=TAXAS!$A$22,IF($B549="PARCELADO ATÉ 12X",$D549-($D549*TAXAS!$F$22))/12,IF($A549=TAXAS!$A$23,IF($B549="PARCELADO ATÉ 12X",$D549-($D549*TAXAS!$F$23))/12,IF($A549=TAXAS!$A$24,IF($B549="PARCELADO ATÉ 12X",$D549-($D549*TAXAS!$F$24))/12,IF($A549=TAXAS!$A$25,IF($B549="PARCELADO ATÉ 12X",$D549-($D549*TAXAS!$F$25))/12,IF($A549=TAXAS!$A$26,IF($B549="PARCELADO ATÉ 12X",$D549-($D549*TAXAS!$F$26))/12,IF($A549=TAXAS!$A$27,IF($B549="PARCELADO ATÉ 12X",$D549-($D549*TAXAS!$F$27))/12))))))))))))))))))))))))/1</f>
        <v>0</v>
      </c>
      <c r="J549" s="8">
        <f t="shared" si="0"/>
        <v>0</v>
      </c>
      <c r="K549" s="10" t="b">
        <f>IF($B549="PARCELADO ATÉ 3X",($D549-($D549*TAXAS!$D$4))-$J549)</f>
        <v>0</v>
      </c>
      <c r="L549" s="10" t="b">
        <f>IF($B549="PARCELADO ATÉ 6X",($D549-($D549*TAXAS!$E$4))-$J549)</f>
        <v>0</v>
      </c>
      <c r="M549" s="10" t="b">
        <f>IF($B549="PARCELADO ATÉ 12X",($D549-($D549*TAXAS!$F$4))-$J549)</f>
        <v>0</v>
      </c>
      <c r="N549" s="8">
        <f t="shared" si="1"/>
        <v>0</v>
      </c>
      <c r="O549" s="10">
        <f t="shared" si="2"/>
        <v>0</v>
      </c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spans="1:31" ht="15.75" customHeight="1" x14ac:dyDescent="0.2">
      <c r="A550" s="3"/>
      <c r="B550" s="5"/>
      <c r="C550" s="6"/>
      <c r="D550" s="42"/>
      <c r="E550" s="8">
        <f>IF($A550="VISA",IF($B550="DÉBITO",$D550-($D550*TAXAS!$B$4)),IF($A550="MASTER",IF($B550="DÉBITO",$D550-($D550*TAXAS!$B$5)),IF($A550="ELO", IF($B550="DÉBITO",$D550-($D550*TAXAS!$B$6)),IF($A550="HIPERCARD",IF($B550="DÉBITO",$D550-($D550*TAXAS!$B$7)),IF($A550="DINERS",IF($B550="DÉBITO",$D550-($D550*TAXAS!$B$8)),IF($A550="AMERICA EXPRESS",IF($B550="DÉBITO",$D550-($D550*TAXAS!$B$9)),IF($A550=TAXAS!$A$10,IF($B550="DÉBITO",$D550-($D550*TAXAS!$B$10)), IF($A550=TAXAS!$A$11,IF($B550="DÉBITO",$D550-($D550*TAXAS!$B$11)), IF($A550=TAXAS!$A$12,IF($B550="DÉBITO",$D550-($D550*TAXAS!$B$12)), IF($A550=TAXAS!$A$13,IF($B550="DÉBITO",$D550-($D550*TAXAS!$B$13)), IF($A550=TAXAS!$A$14,IF($B550="DÉBITO",$D550-($D550*TAXAS!$B$14)), IF($A550=TAXAS!$A$15,IF($B550="DÉBITO",$D550-($D550*TAXAS!$B$15)), IF($A550=TAXAS!$A$16,IF($B550="DÉBITO",$D550-($D550*TAXAS!$B$16)), IF($A550=TAXAS!$A$17,IF($B550="DÉBITO",$D550-($D550*TAXAS!$B$17)), IF($A550=TAXAS!$A$18,IF($B550="DÉBITO",$D550-($D550*TAXAS!$B$18)), IF($A550=TAXAS!$A$19,IF($B550="DÉBITO",$D550-($D550*TAXAS!$B$19)), IF($A550=TAXAS!$A$20,IF($B550="DÉBITO",$D550-($D550*TAXAS!$B$20)), IF($A550=TAXAS!$A$21,IF($B550="DÉBITO",$D550-($D550*TAXAS!$B$21)), IF($A550=TAXAS!$A$22,IF($B550="DÉBITO",$D550-($D550*TAXAS!$B$22)), IF($A550=TAXAS!$A$23,IF($B550="DÉBITO",$D550-($D550*TAXAS!$B$23)), IF($A550=TAXAS!$A$24,IF($B550="DÉBITO",$D550-($D550*TAXAS!$B$24)), IF($A550=TAXAS!$A$25,IF($B550="DÉBITO",$D550-($D550*TAXAS!$B$25)), IF($A550=TAXAS!$A$26,IF($B550="DÉBITO",$D550-($D550*TAXAS!$B$26)), IF($A550=TAXAS!$A$27,IF($B550="DÉBITO",$D550-($D550*TAXAS!$B$27))))))))))))))))))))))))))/1</f>
        <v>0</v>
      </c>
      <c r="F550" s="8">
        <f>IF($A550="VISA",IF($B550="CRÉDITO",$D550-($D550*TAXAS!$C$4)),IF($A550="MASTER",IF($B550="CRÉDITO",$D550-($D550*TAXAS!$C$5)),IF($A550="ELO", IF($B550="CRÉDITO",$D550-($D550*TAXAS!$C$6)),IF($A550="HIPERCARD",IF($B550="CRÉDITO",$D550-($D550*TAXAS!$C$7)),IF($A550="DINERS",IF($B550="CRÉDITO",$D550-($D550*TAXAS!$C$8)),IF($A550="AMERICA EXPRESS",IF($B550="CRÉDITO",$D550-($D550*TAXAS!$C$9)),IF($A550=TAXAS!$A$10,IF($B550="CRÉDITO",$D550-($D550*TAXAS!$C$10)), IF($A550=TAXAS!$A$11,IF($B550="CRÉDITO",$D550-($D550*TAXAS!$C$11)), IF($A550=TAXAS!$A$12,IF($B550="CRÉDITO",$D550-($D550*TAXAS!$C$12)), IF($A550=TAXAS!$A$13,IF($B550="CRÉDITO",$D550-($D550*TAXAS!$C$13)), IF($A550=TAXAS!$A$14,IF($B550="CRÉDITO",$D550-($D550*TAXAS!$C$14)), IF($A550=TAXAS!$A$15,IF($B550="CRÉDITO",$D550-($D550*TAXAS!$C$15)), IF($A550=TAXAS!$A$16,IF($B550="CRÉDITO",$D550-($D550*TAXAS!$C$16)), IF($A550=TAXAS!$A$17,IF($B550="CRÉDITO",$D550-($D550*TAXAS!$C$17)), IF($A550=TAXAS!$A$18,IF($B550="CRÉDITO",$D550-($D550*TAXAS!$C$18)), IF($A550=TAXAS!$A$19,IF($B550="CRÉDITO",$D550-($D550*TAXAS!$C$19)), IF($A550=TAXAS!$A$20,IF($B550="CRÉDITO",$D550-($D550*TAXAS!$C$20)), IF($A550=TAXAS!$A$21,IF($B550="CRÉDITO",$D550-($D550*TAXAS!$C$21)), IF($A550=TAXAS!$A$22,IF($B550="CRÉDITO",$D550-($D550*TAXAS!$C$22)), IF($A550=TAXAS!$A$23,IF($B550="CRÉDITO",$D550-($D550*TAXAS!$C$23)), IF($A550=TAXAS!$A$24,IF($B550="CRÉDITO",$D550-($D550*TAXAS!$C$24)), IF($A550=TAXAS!$A$25,IF($B550="CRÉDITO",$D550-($D550*TAXAS!$C$25)), IF($A550=TAXAS!$A$26,IF($B550="CRÉDITO",$D550-($D550*TAXAS!$C$26)), IF($A550=TAXAS!$A$27,IF($B550="CRÉDITO",$D550-($D550*TAXAS!$C$27))))))))))))))))))))))))))/1</f>
        <v>0</v>
      </c>
      <c r="G550" s="9">
        <f>IF($A550="VISA",IF($B550="PARCELADO ATÉ 3X",$D550-(D550*TAXAS!$D$4))/3,IF($A550="MASTER",IF($B550="PARCELADO ATÉ 3X",$D550-(D550*TAXAS!$D$5))/3,IF($A550="ELO",IF($B550="PARCELADO ATÉ 3X",$D550-(D550*TAXAS!$D$6))/3,IF($A550="HIPERCARD",IF($B550="PARCELADO ATÉ 3X",$D550-(D550*TAXAS!$D$7))/3,IF($A550="DINERS",IF($B550="PARCELADO ATÉ 3X",$D550-(D550*TAXAS!$D$8))/3,IF($A550="AMERICA EXPRESS",IF($B550="PARCELADO ATÉ 3X",$D550-(D550*TAXAS!$D$9))/3,IF($A550=TAXAS!$A$10,IF($B550="PARCELADO ATÉ 3X",$D550-($D550*TAXAS!$D$10))/3,IF($A550=TAXAS!$A$11,IF($B550="PARCELADO ATÉ 3X",$D550-($D550*TAXAS!$D$11))/3,IF($A550=TAXAS!$A$12,IF($B550="PARCELADO ATÉ 3X",$D550-($D550*TAXAS!$D$12))/3,IF($A550=TAXAS!$A$13,IF($B550="PARCELADO ATÉ 3X",$D550-($D550*TAXAS!$D$13))/3,IF($A550=TAXAS!$A$14,IF($B550="PARCELADO ATÉ 3X",$D550-($D550*TAXAS!$D$14))/3,IF($A550=TAXAS!$A$15,IF($B550="PARCELADO ATÉ 3X",$D550-($D550*TAXAS!$D$15))/3,IF($A550=TAXAS!$A$16,IF($B550="PARCELADO ATÉ 3X",$D550-($D550*TAXAS!$D$16))/3,IF($A550=TAXAS!$A$17,IF($B550="PARCELADO ATÉ 3X",$D550-($D550*TAXAS!$D$17))/3,IF($A550=TAXAS!$A$18,IF($B550="PARCELADO ATÉ 3X",$D550-($D550*TAXAS!$D$18))/3,IF($A550=TAXAS!$A$19,IF($B550="PARCELADO ATÉ 3X",$D550-($D550*TAXAS!$D$19))/3,IF($A550=TAXAS!$A$20,IF($B550="PARCELADO ATÉ 3X",$D550-($D550*TAXAS!$D$20))/3,IF($A550=TAXAS!$A$21,IF($B550="PARCELADO ATÉ 3X",$D550-($D550*TAXAS!$D$21))/3,IF($A550=TAXAS!$A$22,IF($B550="PARCELADO ATÉ 3X",$D550-($D550*TAXAS!$D$22))/3,IF($A550=TAXAS!$A$23,IF($B550="PARCELADO ATÉ 3X",$D550-($D550*TAXAS!$D$23))/3,IF($A550=TAXAS!$A$24,IF($B550="PARCELADO ATÉ 3X",$D550-($D550*TAXAS!$D$24))/3,IF($A550=TAXAS!$A$25,IF($B550="PARCELADO ATÉ 3X",$D550-($D550*TAXAS!$D$25))/3,IF($A550=TAXAS!$A$26,IF($B550="PARCELADO ATÉ 3X",$D550-($D550*TAXAS!$D$26))/3,IF($A550=TAXAS!$A$27,IF($B550="PARCELADO ATÉ 3X",$D550-($D550*TAXAS!$D$27))/3))))))))))))))))))))))))/1</f>
        <v>0</v>
      </c>
      <c r="H550" s="9">
        <f>IF($A550="VISA",IF($B550="PARCELADO ATÉ 6X",$D550-(D550*TAXAS!$E$4))/6,IF($A550="MASTER",IF($B550="PARCELADO ATÉ 6X",$D550-(D550*TAXAS!$E$5))/6,IF($A550="ELO",IF($B550="PARCELADO ATÉ 6X",$D550-(D550*TAXAS!$E$6))/6,IF($A550="HIPERCARD",IF($B550="PARCELADO ATÉ 6X",$D550-(D550*TAXAS!$E$7))/6,IF($A550="DINERS",IF($B550="PARCELADO ATÉ 6X",$D550-(D550*TAXAS!$E$8))/6,IF($A550="AMERICA EXPRESS",IF($B550="PARCELADO ATÉ 6X",$D550-(D550*TAXAS!$E$9))/6,IF($A550=TAXAS!$A$10,IF($B550="PARCELADO ATÉ 6X",$D550-($D550*TAXAS!$E$10))/6,IF($A550=TAXAS!$A$11,IF($B550="PARCELADO ATÉ 6X",$D550-($D550*TAXAS!$E$11))/6,IF($A550=TAXAS!$A$12,IF($B550="PARCELADO ATÉ 6X",$D550-($D550*TAXAS!$E$12))/6,IF($A550=TAXAS!$A$13,IF($B550="PARCELADO ATÉ 6X",$D550-($D550*TAXAS!$E$13))/6,IF($A550=TAXAS!$A$14,IF($B550="PARCELADO ATÉ 6X",$D550-($D550*TAXAS!$E$14))/6,IF($A550=TAXAS!$A$15,IF($B550="PARCELADO ATÉ 6X",$D550-($D550*TAXAS!$E$15))/6,IF($A550=TAXAS!$A$16,IF($B550="PARCELADO ATÉ 6X",$D550-($D550*TAXAS!$E$16))/6,IF($A550=TAXAS!$A$17,IF($B550="PARCELADO ATÉ 6X",$D550-($D550*TAXAS!$E$17))/6,IF($A550=TAXAS!$A$18,IF($B550="PARCELADO ATÉ 6X",$D550-($D550*TAXAS!$E$18))/6,IF($A550=TAXAS!$A$19,IF($B550="PARCELADO ATÉ 6X",$D550-($D550*TAXAS!$E$19))/6,IF($A550=TAXAS!$A$20,IF($B550="PARCELADO ATÉ 6X",$D550-($D550*TAXAS!$E$20))/6,IF($A550=TAXAS!$A$21,IF($B550="PARCELADO ATÉ 6X",$D550-($D550*TAXAS!$E$21))/6,IF($A550=TAXAS!$A$22,IF($B550="PARCELADO ATÉ 6X",$D550-($D550*TAXAS!$E$22))/6,IF($A550=TAXAS!$A$23,IF($B550="PARCELADO ATÉ 6X",$D550-($D550*TAXAS!$E$23))/6,IF($A550=TAXAS!$A$24,IF($B550="PARCELADO ATÉ 6X",$D550-($D550*TAXAS!$E$24))/6,IF($A550=TAXAS!$A$25,IF($B550="PARCELADO ATÉ 6X",$D550-($D550*TAXAS!$E$25))/6,IF($A550=TAXAS!$A$26,IF($B550="PARCELADO ATÉ 6X",$D550-($D550*TAXAS!$E$26))/6,IF($A550=TAXAS!$A$27,IF($B550="PARCELADO ATÉ 6X",$D550-($D550*TAXAS!$E$27))/6))))))))))))))))))))))))/1</f>
        <v>0</v>
      </c>
      <c r="I550" s="9">
        <f>IF($A550="VISA",IF($B550="PARCELADO ATÉ 12X",$D550-(D550*TAXAS!$F$4))/12,IF($A550="MASTER",IF($B550="PARCELADO ATÉ 12X",$D550-(D550*TAXAS!$F$5))/12,IF($A550="ELO",IF($B550="PARCELADO ATÉ 12X",$D550-(D550*TAXAS!$F$6))/12,IF($A550="HIPERCARD",IF($B550="PARCELADO ATÉ 12X",$D550-(D550*TAXAS!$F$7))/12,IF($A550="DINERS",IF($B550="PARCELADO ATÉ 12X",$D550-(D550*TAXAS!$F$8))/12,IF($A550="AMERICA EXPRESS",IF($B550="PARCELADO ATÉ 12X",$D550-(D550*TAXAS!$F$9))/12,IF($A550=TAXAS!$A$10,IF($B550="PARCELADO ATÉ 12X",$D550-($D550*TAXAS!$F$10))/12,IF($A550=TAXAS!$A$11,IF($B550="PARCELADO ATÉ 12X",$D550-($D550*TAXAS!$F$11))/12,IF($A550=TAXAS!$A$12,IF($B550="PARCELADO ATÉ 12X",$D550-($D550*TAXAS!$F$12))/12,IF($A550=TAXAS!$A$13,IF($B550="PARCELADO ATÉ 12X",$D550-($D550*TAXAS!$F$13))/12,IF($A550=TAXAS!$A$14,IF($B550="PARCELADO ATÉ 12X",$D550-($D550*TAXAS!$F$14))/12,IF($A550=TAXAS!$A$15,IF($B550="PARCELADO ATÉ 12X",$D550-($D550*TAXAS!$F$15))/12,IF($A550=TAXAS!$A$16,IF($B550="PARCELADO ATÉ 12X",$D550-($D550*TAXAS!$F$16))/12,IF($A550=TAXAS!$A$17,IF($B550="PARCELADO ATÉ 12X",$D550-($D550*TAXAS!$F$17))/12,IF($A550=TAXAS!$A$18,IF($B550="PARCELADO ATÉ 12X",$D550-($D550*TAXAS!$F$18))/12,IF($A550=TAXAS!$A$19,IF($B550="PARCELADO ATÉ 12X",$D550-($D550*TAXAS!$F$19))/12,IF($A550=TAXAS!$A$20,IF($B550="PARCELADO ATÉ 12X",$D550-($D550*TAXAS!$F$20))/12,IF($A550=TAXAS!$A$21,IF($B550="PARCELADO ATÉ 12X",$D550-($D550*TAXAS!$F$21))/12,IF($A550=TAXAS!$A$22,IF($B550="PARCELADO ATÉ 12X",$D550-($D550*TAXAS!$F$22))/12,IF($A550=TAXAS!$A$23,IF($B550="PARCELADO ATÉ 12X",$D550-($D550*TAXAS!$F$23))/12,IF($A550=TAXAS!$A$24,IF($B550="PARCELADO ATÉ 12X",$D550-($D550*TAXAS!$F$24))/12,IF($A550=TAXAS!$A$25,IF($B550="PARCELADO ATÉ 12X",$D550-($D550*TAXAS!$F$25))/12,IF($A550=TAXAS!$A$26,IF($B550="PARCELADO ATÉ 12X",$D550-($D550*TAXAS!$F$26))/12,IF($A550=TAXAS!$A$27,IF($B550="PARCELADO ATÉ 12X",$D550-($D550*TAXAS!$F$27))/12))))))))))))))))))))))))/1</f>
        <v>0</v>
      </c>
      <c r="J550" s="8">
        <f t="shared" si="0"/>
        <v>0</v>
      </c>
      <c r="K550" s="10" t="b">
        <f>IF($B550="PARCELADO ATÉ 3X",($D550-($D550*TAXAS!$D$4))-$J550)</f>
        <v>0</v>
      </c>
      <c r="L550" s="10" t="b">
        <f>IF($B550="PARCELADO ATÉ 6X",($D550-($D550*TAXAS!$E$4))-$J550)</f>
        <v>0</v>
      </c>
      <c r="M550" s="10" t="b">
        <f>IF($B550="PARCELADO ATÉ 12X",($D550-($D550*TAXAS!$F$4))-$J550)</f>
        <v>0</v>
      </c>
      <c r="N550" s="8">
        <f t="shared" si="1"/>
        <v>0</v>
      </c>
      <c r="O550" s="10">
        <f t="shared" si="2"/>
        <v>0</v>
      </c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spans="1:31" ht="15.75" customHeight="1" x14ac:dyDescent="0.2">
      <c r="A551" s="3"/>
      <c r="B551" s="5"/>
      <c r="C551" s="6"/>
      <c r="D551" s="42"/>
      <c r="E551" s="8">
        <f>IF($A551="VISA",IF($B551="DÉBITO",$D551-($D551*TAXAS!$B$4)),IF($A551="MASTER",IF($B551="DÉBITO",$D551-($D551*TAXAS!$B$5)),IF($A551="ELO", IF($B551="DÉBITO",$D551-($D551*TAXAS!$B$6)),IF($A551="HIPERCARD",IF($B551="DÉBITO",$D551-($D551*TAXAS!$B$7)),IF($A551="DINERS",IF($B551="DÉBITO",$D551-($D551*TAXAS!$B$8)),IF($A551="AMERICA EXPRESS",IF($B551="DÉBITO",$D551-($D551*TAXAS!$B$9)),IF($A551=TAXAS!$A$10,IF($B551="DÉBITO",$D551-($D551*TAXAS!$B$10)), IF($A551=TAXAS!$A$11,IF($B551="DÉBITO",$D551-($D551*TAXAS!$B$11)), IF($A551=TAXAS!$A$12,IF($B551="DÉBITO",$D551-($D551*TAXAS!$B$12)), IF($A551=TAXAS!$A$13,IF($B551="DÉBITO",$D551-($D551*TAXAS!$B$13)), IF($A551=TAXAS!$A$14,IF($B551="DÉBITO",$D551-($D551*TAXAS!$B$14)), IF($A551=TAXAS!$A$15,IF($B551="DÉBITO",$D551-($D551*TAXAS!$B$15)), IF($A551=TAXAS!$A$16,IF($B551="DÉBITO",$D551-($D551*TAXAS!$B$16)), IF($A551=TAXAS!$A$17,IF($B551="DÉBITO",$D551-($D551*TAXAS!$B$17)), IF($A551=TAXAS!$A$18,IF($B551="DÉBITO",$D551-($D551*TAXAS!$B$18)), IF($A551=TAXAS!$A$19,IF($B551="DÉBITO",$D551-($D551*TAXAS!$B$19)), IF($A551=TAXAS!$A$20,IF($B551="DÉBITO",$D551-($D551*TAXAS!$B$20)), IF($A551=TAXAS!$A$21,IF($B551="DÉBITO",$D551-($D551*TAXAS!$B$21)), IF($A551=TAXAS!$A$22,IF($B551="DÉBITO",$D551-($D551*TAXAS!$B$22)), IF($A551=TAXAS!$A$23,IF($B551="DÉBITO",$D551-($D551*TAXAS!$B$23)), IF($A551=TAXAS!$A$24,IF($B551="DÉBITO",$D551-($D551*TAXAS!$B$24)), IF($A551=TAXAS!$A$25,IF($B551="DÉBITO",$D551-($D551*TAXAS!$B$25)), IF($A551=TAXAS!$A$26,IF($B551="DÉBITO",$D551-($D551*TAXAS!$B$26)), IF($A551=TAXAS!$A$27,IF($B551="DÉBITO",$D551-($D551*TAXAS!$B$27))))))))))))))))))))))))))/1</f>
        <v>0</v>
      </c>
      <c r="F551" s="8">
        <f>IF($A551="VISA",IF($B551="CRÉDITO",$D551-($D551*TAXAS!$C$4)),IF($A551="MASTER",IF($B551="CRÉDITO",$D551-($D551*TAXAS!$C$5)),IF($A551="ELO", IF($B551="CRÉDITO",$D551-($D551*TAXAS!$C$6)),IF($A551="HIPERCARD",IF($B551="CRÉDITO",$D551-($D551*TAXAS!$C$7)),IF($A551="DINERS",IF($B551="CRÉDITO",$D551-($D551*TAXAS!$C$8)),IF($A551="AMERICA EXPRESS",IF($B551="CRÉDITO",$D551-($D551*TAXAS!$C$9)),IF($A551=TAXAS!$A$10,IF($B551="CRÉDITO",$D551-($D551*TAXAS!$C$10)), IF($A551=TAXAS!$A$11,IF($B551="CRÉDITO",$D551-($D551*TAXAS!$C$11)), IF($A551=TAXAS!$A$12,IF($B551="CRÉDITO",$D551-($D551*TAXAS!$C$12)), IF($A551=TAXAS!$A$13,IF($B551="CRÉDITO",$D551-($D551*TAXAS!$C$13)), IF($A551=TAXAS!$A$14,IF($B551="CRÉDITO",$D551-($D551*TAXAS!$C$14)), IF($A551=TAXAS!$A$15,IF($B551="CRÉDITO",$D551-($D551*TAXAS!$C$15)), IF($A551=TAXAS!$A$16,IF($B551="CRÉDITO",$D551-($D551*TAXAS!$C$16)), IF($A551=TAXAS!$A$17,IF($B551="CRÉDITO",$D551-($D551*TAXAS!$C$17)), IF($A551=TAXAS!$A$18,IF($B551="CRÉDITO",$D551-($D551*TAXAS!$C$18)), IF($A551=TAXAS!$A$19,IF($B551="CRÉDITO",$D551-($D551*TAXAS!$C$19)), IF($A551=TAXAS!$A$20,IF($B551="CRÉDITO",$D551-($D551*TAXAS!$C$20)), IF($A551=TAXAS!$A$21,IF($B551="CRÉDITO",$D551-($D551*TAXAS!$C$21)), IF($A551=TAXAS!$A$22,IF($B551="CRÉDITO",$D551-($D551*TAXAS!$C$22)), IF($A551=TAXAS!$A$23,IF($B551="CRÉDITO",$D551-($D551*TAXAS!$C$23)), IF($A551=TAXAS!$A$24,IF($B551="CRÉDITO",$D551-($D551*TAXAS!$C$24)), IF($A551=TAXAS!$A$25,IF($B551="CRÉDITO",$D551-($D551*TAXAS!$C$25)), IF($A551=TAXAS!$A$26,IF($B551="CRÉDITO",$D551-($D551*TAXAS!$C$26)), IF($A551=TAXAS!$A$27,IF($B551="CRÉDITO",$D551-($D551*TAXAS!$C$27))))))))))))))))))))))))))/1</f>
        <v>0</v>
      </c>
      <c r="G551" s="9">
        <f>IF($A551="VISA",IF($B551="PARCELADO ATÉ 3X",$D551-(D551*TAXAS!$D$4))/3,IF($A551="MASTER",IF($B551="PARCELADO ATÉ 3X",$D551-(D551*TAXAS!$D$5))/3,IF($A551="ELO",IF($B551="PARCELADO ATÉ 3X",$D551-(D551*TAXAS!$D$6))/3,IF($A551="HIPERCARD",IF($B551="PARCELADO ATÉ 3X",$D551-(D551*TAXAS!$D$7))/3,IF($A551="DINERS",IF($B551="PARCELADO ATÉ 3X",$D551-(D551*TAXAS!$D$8))/3,IF($A551="AMERICA EXPRESS",IF($B551="PARCELADO ATÉ 3X",$D551-(D551*TAXAS!$D$9))/3,IF($A551=TAXAS!$A$10,IF($B551="PARCELADO ATÉ 3X",$D551-($D551*TAXAS!$D$10))/3,IF($A551=TAXAS!$A$11,IF($B551="PARCELADO ATÉ 3X",$D551-($D551*TAXAS!$D$11))/3,IF($A551=TAXAS!$A$12,IF($B551="PARCELADO ATÉ 3X",$D551-($D551*TAXAS!$D$12))/3,IF($A551=TAXAS!$A$13,IF($B551="PARCELADO ATÉ 3X",$D551-($D551*TAXAS!$D$13))/3,IF($A551=TAXAS!$A$14,IF($B551="PARCELADO ATÉ 3X",$D551-($D551*TAXAS!$D$14))/3,IF($A551=TAXAS!$A$15,IF($B551="PARCELADO ATÉ 3X",$D551-($D551*TAXAS!$D$15))/3,IF($A551=TAXAS!$A$16,IF($B551="PARCELADO ATÉ 3X",$D551-($D551*TAXAS!$D$16))/3,IF($A551=TAXAS!$A$17,IF($B551="PARCELADO ATÉ 3X",$D551-($D551*TAXAS!$D$17))/3,IF($A551=TAXAS!$A$18,IF($B551="PARCELADO ATÉ 3X",$D551-($D551*TAXAS!$D$18))/3,IF($A551=TAXAS!$A$19,IF($B551="PARCELADO ATÉ 3X",$D551-($D551*TAXAS!$D$19))/3,IF($A551=TAXAS!$A$20,IF($B551="PARCELADO ATÉ 3X",$D551-($D551*TAXAS!$D$20))/3,IF($A551=TAXAS!$A$21,IF($B551="PARCELADO ATÉ 3X",$D551-($D551*TAXAS!$D$21))/3,IF($A551=TAXAS!$A$22,IF($B551="PARCELADO ATÉ 3X",$D551-($D551*TAXAS!$D$22))/3,IF($A551=TAXAS!$A$23,IF($B551="PARCELADO ATÉ 3X",$D551-($D551*TAXAS!$D$23))/3,IF($A551=TAXAS!$A$24,IF($B551="PARCELADO ATÉ 3X",$D551-($D551*TAXAS!$D$24))/3,IF($A551=TAXAS!$A$25,IF($B551="PARCELADO ATÉ 3X",$D551-($D551*TAXAS!$D$25))/3,IF($A551=TAXAS!$A$26,IF($B551="PARCELADO ATÉ 3X",$D551-($D551*TAXAS!$D$26))/3,IF($A551=TAXAS!$A$27,IF($B551="PARCELADO ATÉ 3X",$D551-($D551*TAXAS!$D$27))/3))))))))))))))))))))))))/1</f>
        <v>0</v>
      </c>
      <c r="H551" s="9">
        <f>IF($A551="VISA",IF($B551="PARCELADO ATÉ 6X",$D551-(D551*TAXAS!$E$4))/6,IF($A551="MASTER",IF($B551="PARCELADO ATÉ 6X",$D551-(D551*TAXAS!$E$5))/6,IF($A551="ELO",IF($B551="PARCELADO ATÉ 6X",$D551-(D551*TAXAS!$E$6))/6,IF($A551="HIPERCARD",IF($B551="PARCELADO ATÉ 6X",$D551-(D551*TAXAS!$E$7))/6,IF($A551="DINERS",IF($B551="PARCELADO ATÉ 6X",$D551-(D551*TAXAS!$E$8))/6,IF($A551="AMERICA EXPRESS",IF($B551="PARCELADO ATÉ 6X",$D551-(D551*TAXAS!$E$9))/6,IF($A551=TAXAS!$A$10,IF($B551="PARCELADO ATÉ 6X",$D551-($D551*TAXAS!$E$10))/6,IF($A551=TAXAS!$A$11,IF($B551="PARCELADO ATÉ 6X",$D551-($D551*TAXAS!$E$11))/6,IF($A551=TAXAS!$A$12,IF($B551="PARCELADO ATÉ 6X",$D551-($D551*TAXAS!$E$12))/6,IF($A551=TAXAS!$A$13,IF($B551="PARCELADO ATÉ 6X",$D551-($D551*TAXAS!$E$13))/6,IF($A551=TAXAS!$A$14,IF($B551="PARCELADO ATÉ 6X",$D551-($D551*TAXAS!$E$14))/6,IF($A551=TAXAS!$A$15,IF($B551="PARCELADO ATÉ 6X",$D551-($D551*TAXAS!$E$15))/6,IF($A551=TAXAS!$A$16,IF($B551="PARCELADO ATÉ 6X",$D551-($D551*TAXAS!$E$16))/6,IF($A551=TAXAS!$A$17,IF($B551="PARCELADO ATÉ 6X",$D551-($D551*TAXAS!$E$17))/6,IF($A551=TAXAS!$A$18,IF($B551="PARCELADO ATÉ 6X",$D551-($D551*TAXAS!$E$18))/6,IF($A551=TAXAS!$A$19,IF($B551="PARCELADO ATÉ 6X",$D551-($D551*TAXAS!$E$19))/6,IF($A551=TAXAS!$A$20,IF($B551="PARCELADO ATÉ 6X",$D551-($D551*TAXAS!$E$20))/6,IF($A551=TAXAS!$A$21,IF($B551="PARCELADO ATÉ 6X",$D551-($D551*TAXAS!$E$21))/6,IF($A551=TAXAS!$A$22,IF($B551="PARCELADO ATÉ 6X",$D551-($D551*TAXAS!$E$22))/6,IF($A551=TAXAS!$A$23,IF($B551="PARCELADO ATÉ 6X",$D551-($D551*TAXAS!$E$23))/6,IF($A551=TAXAS!$A$24,IF($B551="PARCELADO ATÉ 6X",$D551-($D551*TAXAS!$E$24))/6,IF($A551=TAXAS!$A$25,IF($B551="PARCELADO ATÉ 6X",$D551-($D551*TAXAS!$E$25))/6,IF($A551=TAXAS!$A$26,IF($B551="PARCELADO ATÉ 6X",$D551-($D551*TAXAS!$E$26))/6,IF($A551=TAXAS!$A$27,IF($B551="PARCELADO ATÉ 6X",$D551-($D551*TAXAS!$E$27))/6))))))))))))))))))))))))/1</f>
        <v>0</v>
      </c>
      <c r="I551" s="9">
        <f>IF($A551="VISA",IF($B551="PARCELADO ATÉ 12X",$D551-(D551*TAXAS!$F$4))/12,IF($A551="MASTER",IF($B551="PARCELADO ATÉ 12X",$D551-(D551*TAXAS!$F$5))/12,IF($A551="ELO",IF($B551="PARCELADO ATÉ 12X",$D551-(D551*TAXAS!$F$6))/12,IF($A551="HIPERCARD",IF($B551="PARCELADO ATÉ 12X",$D551-(D551*TAXAS!$F$7))/12,IF($A551="DINERS",IF($B551="PARCELADO ATÉ 12X",$D551-(D551*TAXAS!$F$8))/12,IF($A551="AMERICA EXPRESS",IF($B551="PARCELADO ATÉ 12X",$D551-(D551*TAXAS!$F$9))/12,IF($A551=TAXAS!$A$10,IF($B551="PARCELADO ATÉ 12X",$D551-($D551*TAXAS!$F$10))/12,IF($A551=TAXAS!$A$11,IF($B551="PARCELADO ATÉ 12X",$D551-($D551*TAXAS!$F$11))/12,IF($A551=TAXAS!$A$12,IF($B551="PARCELADO ATÉ 12X",$D551-($D551*TAXAS!$F$12))/12,IF($A551=TAXAS!$A$13,IF($B551="PARCELADO ATÉ 12X",$D551-($D551*TAXAS!$F$13))/12,IF($A551=TAXAS!$A$14,IF($B551="PARCELADO ATÉ 12X",$D551-($D551*TAXAS!$F$14))/12,IF($A551=TAXAS!$A$15,IF($B551="PARCELADO ATÉ 12X",$D551-($D551*TAXAS!$F$15))/12,IF($A551=TAXAS!$A$16,IF($B551="PARCELADO ATÉ 12X",$D551-($D551*TAXAS!$F$16))/12,IF($A551=TAXAS!$A$17,IF($B551="PARCELADO ATÉ 12X",$D551-($D551*TAXAS!$F$17))/12,IF($A551=TAXAS!$A$18,IF($B551="PARCELADO ATÉ 12X",$D551-($D551*TAXAS!$F$18))/12,IF($A551=TAXAS!$A$19,IF($B551="PARCELADO ATÉ 12X",$D551-($D551*TAXAS!$F$19))/12,IF($A551=TAXAS!$A$20,IF($B551="PARCELADO ATÉ 12X",$D551-($D551*TAXAS!$F$20))/12,IF($A551=TAXAS!$A$21,IF($B551="PARCELADO ATÉ 12X",$D551-($D551*TAXAS!$F$21))/12,IF($A551=TAXAS!$A$22,IF($B551="PARCELADO ATÉ 12X",$D551-($D551*TAXAS!$F$22))/12,IF($A551=TAXAS!$A$23,IF($B551="PARCELADO ATÉ 12X",$D551-($D551*TAXAS!$F$23))/12,IF($A551=TAXAS!$A$24,IF($B551="PARCELADO ATÉ 12X",$D551-($D551*TAXAS!$F$24))/12,IF($A551=TAXAS!$A$25,IF($B551="PARCELADO ATÉ 12X",$D551-($D551*TAXAS!$F$25))/12,IF($A551=TAXAS!$A$26,IF($B551="PARCELADO ATÉ 12X",$D551-($D551*TAXAS!$F$26))/12,IF($A551=TAXAS!$A$27,IF($B551="PARCELADO ATÉ 12X",$D551-($D551*TAXAS!$F$27))/12))))))))))))))))))))))))/1</f>
        <v>0</v>
      </c>
      <c r="J551" s="8">
        <f t="shared" si="0"/>
        <v>0</v>
      </c>
      <c r="K551" s="10" t="b">
        <f>IF($B551="PARCELADO ATÉ 3X",($D551-($D551*TAXAS!$D$4))-$J551)</f>
        <v>0</v>
      </c>
      <c r="L551" s="10" t="b">
        <f>IF($B551="PARCELADO ATÉ 6X",($D551-($D551*TAXAS!$E$4))-$J551)</f>
        <v>0</v>
      </c>
      <c r="M551" s="10" t="b">
        <f>IF($B551="PARCELADO ATÉ 12X",($D551-($D551*TAXAS!$F$4))-$J551)</f>
        <v>0</v>
      </c>
      <c r="N551" s="8">
        <f t="shared" si="1"/>
        <v>0</v>
      </c>
      <c r="O551" s="10">
        <f t="shared" si="2"/>
        <v>0</v>
      </c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spans="1:31" ht="15.75" customHeight="1" x14ac:dyDescent="0.2">
      <c r="A552" s="3"/>
      <c r="B552" s="5"/>
      <c r="C552" s="6"/>
      <c r="D552" s="42"/>
      <c r="E552" s="8">
        <f>IF($A552="VISA",IF($B552="DÉBITO",$D552-($D552*TAXAS!$B$4)),IF($A552="MASTER",IF($B552="DÉBITO",$D552-($D552*TAXAS!$B$5)),IF($A552="ELO", IF($B552="DÉBITO",$D552-($D552*TAXAS!$B$6)),IF($A552="HIPERCARD",IF($B552="DÉBITO",$D552-($D552*TAXAS!$B$7)),IF($A552="DINERS",IF($B552="DÉBITO",$D552-($D552*TAXAS!$B$8)),IF($A552="AMERICA EXPRESS",IF($B552="DÉBITO",$D552-($D552*TAXAS!$B$9)),IF($A552=TAXAS!$A$10,IF($B552="DÉBITO",$D552-($D552*TAXAS!$B$10)), IF($A552=TAXAS!$A$11,IF($B552="DÉBITO",$D552-($D552*TAXAS!$B$11)), IF($A552=TAXAS!$A$12,IF($B552="DÉBITO",$D552-($D552*TAXAS!$B$12)), IF($A552=TAXAS!$A$13,IF($B552="DÉBITO",$D552-($D552*TAXAS!$B$13)), IF($A552=TAXAS!$A$14,IF($B552="DÉBITO",$D552-($D552*TAXAS!$B$14)), IF($A552=TAXAS!$A$15,IF($B552="DÉBITO",$D552-($D552*TAXAS!$B$15)), IF($A552=TAXAS!$A$16,IF($B552="DÉBITO",$D552-($D552*TAXAS!$B$16)), IF($A552=TAXAS!$A$17,IF($B552="DÉBITO",$D552-($D552*TAXAS!$B$17)), IF($A552=TAXAS!$A$18,IF($B552="DÉBITO",$D552-($D552*TAXAS!$B$18)), IF($A552=TAXAS!$A$19,IF($B552="DÉBITO",$D552-($D552*TAXAS!$B$19)), IF($A552=TAXAS!$A$20,IF($B552="DÉBITO",$D552-($D552*TAXAS!$B$20)), IF($A552=TAXAS!$A$21,IF($B552="DÉBITO",$D552-($D552*TAXAS!$B$21)), IF($A552=TAXAS!$A$22,IF($B552="DÉBITO",$D552-($D552*TAXAS!$B$22)), IF($A552=TAXAS!$A$23,IF($B552="DÉBITO",$D552-($D552*TAXAS!$B$23)), IF($A552=TAXAS!$A$24,IF($B552="DÉBITO",$D552-($D552*TAXAS!$B$24)), IF($A552=TAXAS!$A$25,IF($B552="DÉBITO",$D552-($D552*TAXAS!$B$25)), IF($A552=TAXAS!$A$26,IF($B552="DÉBITO",$D552-($D552*TAXAS!$B$26)), IF($A552=TAXAS!$A$27,IF($B552="DÉBITO",$D552-($D552*TAXAS!$B$27))))))))))))))))))))))))))/1</f>
        <v>0</v>
      </c>
      <c r="F552" s="8">
        <f>IF($A552="VISA",IF($B552="CRÉDITO",$D552-($D552*TAXAS!$C$4)),IF($A552="MASTER",IF($B552="CRÉDITO",$D552-($D552*TAXAS!$C$5)),IF($A552="ELO", IF($B552="CRÉDITO",$D552-($D552*TAXAS!$C$6)),IF($A552="HIPERCARD",IF($B552="CRÉDITO",$D552-($D552*TAXAS!$C$7)),IF($A552="DINERS",IF($B552="CRÉDITO",$D552-($D552*TAXAS!$C$8)),IF($A552="AMERICA EXPRESS",IF($B552="CRÉDITO",$D552-($D552*TAXAS!$C$9)),IF($A552=TAXAS!$A$10,IF($B552="CRÉDITO",$D552-($D552*TAXAS!$C$10)), IF($A552=TAXAS!$A$11,IF($B552="CRÉDITO",$D552-($D552*TAXAS!$C$11)), IF($A552=TAXAS!$A$12,IF($B552="CRÉDITO",$D552-($D552*TAXAS!$C$12)), IF($A552=TAXAS!$A$13,IF($B552="CRÉDITO",$D552-($D552*TAXAS!$C$13)), IF($A552=TAXAS!$A$14,IF($B552="CRÉDITO",$D552-($D552*TAXAS!$C$14)), IF($A552=TAXAS!$A$15,IF($B552="CRÉDITO",$D552-($D552*TAXAS!$C$15)), IF($A552=TAXAS!$A$16,IF($B552="CRÉDITO",$D552-($D552*TAXAS!$C$16)), IF($A552=TAXAS!$A$17,IF($B552="CRÉDITO",$D552-($D552*TAXAS!$C$17)), IF($A552=TAXAS!$A$18,IF($B552="CRÉDITO",$D552-($D552*TAXAS!$C$18)), IF($A552=TAXAS!$A$19,IF($B552="CRÉDITO",$D552-($D552*TAXAS!$C$19)), IF($A552=TAXAS!$A$20,IF($B552="CRÉDITO",$D552-($D552*TAXAS!$C$20)), IF($A552=TAXAS!$A$21,IF($B552="CRÉDITO",$D552-($D552*TAXAS!$C$21)), IF($A552=TAXAS!$A$22,IF($B552="CRÉDITO",$D552-($D552*TAXAS!$C$22)), IF($A552=TAXAS!$A$23,IF($B552="CRÉDITO",$D552-($D552*TAXAS!$C$23)), IF($A552=TAXAS!$A$24,IF($B552="CRÉDITO",$D552-($D552*TAXAS!$C$24)), IF($A552=TAXAS!$A$25,IF($B552="CRÉDITO",$D552-($D552*TAXAS!$C$25)), IF($A552=TAXAS!$A$26,IF($B552="CRÉDITO",$D552-($D552*TAXAS!$C$26)), IF($A552=TAXAS!$A$27,IF($B552="CRÉDITO",$D552-($D552*TAXAS!$C$27))))))))))))))))))))))))))/1</f>
        <v>0</v>
      </c>
      <c r="G552" s="9">
        <f>IF($A552="VISA",IF($B552="PARCELADO ATÉ 3X",$D552-(D552*TAXAS!$D$4))/3,IF($A552="MASTER",IF($B552="PARCELADO ATÉ 3X",$D552-(D552*TAXAS!$D$5))/3,IF($A552="ELO",IF($B552="PARCELADO ATÉ 3X",$D552-(D552*TAXAS!$D$6))/3,IF($A552="HIPERCARD",IF($B552="PARCELADO ATÉ 3X",$D552-(D552*TAXAS!$D$7))/3,IF($A552="DINERS",IF($B552="PARCELADO ATÉ 3X",$D552-(D552*TAXAS!$D$8))/3,IF($A552="AMERICA EXPRESS",IF($B552="PARCELADO ATÉ 3X",$D552-(D552*TAXAS!$D$9))/3,IF($A552=TAXAS!$A$10,IF($B552="PARCELADO ATÉ 3X",$D552-($D552*TAXAS!$D$10))/3,IF($A552=TAXAS!$A$11,IF($B552="PARCELADO ATÉ 3X",$D552-($D552*TAXAS!$D$11))/3,IF($A552=TAXAS!$A$12,IF($B552="PARCELADO ATÉ 3X",$D552-($D552*TAXAS!$D$12))/3,IF($A552=TAXAS!$A$13,IF($B552="PARCELADO ATÉ 3X",$D552-($D552*TAXAS!$D$13))/3,IF($A552=TAXAS!$A$14,IF($B552="PARCELADO ATÉ 3X",$D552-($D552*TAXAS!$D$14))/3,IF($A552=TAXAS!$A$15,IF($B552="PARCELADO ATÉ 3X",$D552-($D552*TAXAS!$D$15))/3,IF($A552=TAXAS!$A$16,IF($B552="PARCELADO ATÉ 3X",$D552-($D552*TAXAS!$D$16))/3,IF($A552=TAXAS!$A$17,IF($B552="PARCELADO ATÉ 3X",$D552-($D552*TAXAS!$D$17))/3,IF($A552=TAXAS!$A$18,IF($B552="PARCELADO ATÉ 3X",$D552-($D552*TAXAS!$D$18))/3,IF($A552=TAXAS!$A$19,IF($B552="PARCELADO ATÉ 3X",$D552-($D552*TAXAS!$D$19))/3,IF($A552=TAXAS!$A$20,IF($B552="PARCELADO ATÉ 3X",$D552-($D552*TAXAS!$D$20))/3,IF($A552=TAXAS!$A$21,IF($B552="PARCELADO ATÉ 3X",$D552-($D552*TAXAS!$D$21))/3,IF($A552=TAXAS!$A$22,IF($B552="PARCELADO ATÉ 3X",$D552-($D552*TAXAS!$D$22))/3,IF($A552=TAXAS!$A$23,IF($B552="PARCELADO ATÉ 3X",$D552-($D552*TAXAS!$D$23))/3,IF($A552=TAXAS!$A$24,IF($B552="PARCELADO ATÉ 3X",$D552-($D552*TAXAS!$D$24))/3,IF($A552=TAXAS!$A$25,IF($B552="PARCELADO ATÉ 3X",$D552-($D552*TAXAS!$D$25))/3,IF($A552=TAXAS!$A$26,IF($B552="PARCELADO ATÉ 3X",$D552-($D552*TAXAS!$D$26))/3,IF($A552=TAXAS!$A$27,IF($B552="PARCELADO ATÉ 3X",$D552-($D552*TAXAS!$D$27))/3))))))))))))))))))))))))/1</f>
        <v>0</v>
      </c>
      <c r="H552" s="9">
        <f>IF($A552="VISA",IF($B552="PARCELADO ATÉ 6X",$D552-(D552*TAXAS!$E$4))/6,IF($A552="MASTER",IF($B552="PARCELADO ATÉ 6X",$D552-(D552*TAXAS!$E$5))/6,IF($A552="ELO",IF($B552="PARCELADO ATÉ 6X",$D552-(D552*TAXAS!$E$6))/6,IF($A552="HIPERCARD",IF($B552="PARCELADO ATÉ 6X",$D552-(D552*TAXAS!$E$7))/6,IF($A552="DINERS",IF($B552="PARCELADO ATÉ 6X",$D552-(D552*TAXAS!$E$8))/6,IF($A552="AMERICA EXPRESS",IF($B552="PARCELADO ATÉ 6X",$D552-(D552*TAXAS!$E$9))/6,IF($A552=TAXAS!$A$10,IF($B552="PARCELADO ATÉ 6X",$D552-($D552*TAXAS!$E$10))/6,IF($A552=TAXAS!$A$11,IF($B552="PARCELADO ATÉ 6X",$D552-($D552*TAXAS!$E$11))/6,IF($A552=TAXAS!$A$12,IF($B552="PARCELADO ATÉ 6X",$D552-($D552*TAXAS!$E$12))/6,IF($A552=TAXAS!$A$13,IF($B552="PARCELADO ATÉ 6X",$D552-($D552*TAXAS!$E$13))/6,IF($A552=TAXAS!$A$14,IF($B552="PARCELADO ATÉ 6X",$D552-($D552*TAXAS!$E$14))/6,IF($A552=TAXAS!$A$15,IF($B552="PARCELADO ATÉ 6X",$D552-($D552*TAXAS!$E$15))/6,IF($A552=TAXAS!$A$16,IF($B552="PARCELADO ATÉ 6X",$D552-($D552*TAXAS!$E$16))/6,IF($A552=TAXAS!$A$17,IF($B552="PARCELADO ATÉ 6X",$D552-($D552*TAXAS!$E$17))/6,IF($A552=TAXAS!$A$18,IF($B552="PARCELADO ATÉ 6X",$D552-($D552*TAXAS!$E$18))/6,IF($A552=TAXAS!$A$19,IF($B552="PARCELADO ATÉ 6X",$D552-($D552*TAXAS!$E$19))/6,IF($A552=TAXAS!$A$20,IF($B552="PARCELADO ATÉ 6X",$D552-($D552*TAXAS!$E$20))/6,IF($A552=TAXAS!$A$21,IF($B552="PARCELADO ATÉ 6X",$D552-($D552*TAXAS!$E$21))/6,IF($A552=TAXAS!$A$22,IF($B552="PARCELADO ATÉ 6X",$D552-($D552*TAXAS!$E$22))/6,IF($A552=TAXAS!$A$23,IF($B552="PARCELADO ATÉ 6X",$D552-($D552*TAXAS!$E$23))/6,IF($A552=TAXAS!$A$24,IF($B552="PARCELADO ATÉ 6X",$D552-($D552*TAXAS!$E$24))/6,IF($A552=TAXAS!$A$25,IF($B552="PARCELADO ATÉ 6X",$D552-($D552*TAXAS!$E$25))/6,IF($A552=TAXAS!$A$26,IF($B552="PARCELADO ATÉ 6X",$D552-($D552*TAXAS!$E$26))/6,IF($A552=TAXAS!$A$27,IF($B552="PARCELADO ATÉ 6X",$D552-($D552*TAXAS!$E$27))/6))))))))))))))))))))))))/1</f>
        <v>0</v>
      </c>
      <c r="I552" s="9">
        <f>IF($A552="VISA",IF($B552="PARCELADO ATÉ 12X",$D552-(D552*TAXAS!$F$4))/12,IF($A552="MASTER",IF($B552="PARCELADO ATÉ 12X",$D552-(D552*TAXAS!$F$5))/12,IF($A552="ELO",IF($B552="PARCELADO ATÉ 12X",$D552-(D552*TAXAS!$F$6))/12,IF($A552="HIPERCARD",IF($B552="PARCELADO ATÉ 12X",$D552-(D552*TAXAS!$F$7))/12,IF($A552="DINERS",IF($B552="PARCELADO ATÉ 12X",$D552-(D552*TAXAS!$F$8))/12,IF($A552="AMERICA EXPRESS",IF($B552="PARCELADO ATÉ 12X",$D552-(D552*TAXAS!$F$9))/12,IF($A552=TAXAS!$A$10,IF($B552="PARCELADO ATÉ 12X",$D552-($D552*TAXAS!$F$10))/12,IF($A552=TAXAS!$A$11,IF($B552="PARCELADO ATÉ 12X",$D552-($D552*TAXAS!$F$11))/12,IF($A552=TAXAS!$A$12,IF($B552="PARCELADO ATÉ 12X",$D552-($D552*TAXAS!$F$12))/12,IF($A552=TAXAS!$A$13,IF($B552="PARCELADO ATÉ 12X",$D552-($D552*TAXAS!$F$13))/12,IF($A552=TAXAS!$A$14,IF($B552="PARCELADO ATÉ 12X",$D552-($D552*TAXAS!$F$14))/12,IF($A552=TAXAS!$A$15,IF($B552="PARCELADO ATÉ 12X",$D552-($D552*TAXAS!$F$15))/12,IF($A552=TAXAS!$A$16,IF($B552="PARCELADO ATÉ 12X",$D552-($D552*TAXAS!$F$16))/12,IF($A552=TAXAS!$A$17,IF($B552="PARCELADO ATÉ 12X",$D552-($D552*TAXAS!$F$17))/12,IF($A552=TAXAS!$A$18,IF($B552="PARCELADO ATÉ 12X",$D552-($D552*TAXAS!$F$18))/12,IF($A552=TAXAS!$A$19,IF($B552="PARCELADO ATÉ 12X",$D552-($D552*TAXAS!$F$19))/12,IF($A552=TAXAS!$A$20,IF($B552="PARCELADO ATÉ 12X",$D552-($D552*TAXAS!$F$20))/12,IF($A552=TAXAS!$A$21,IF($B552="PARCELADO ATÉ 12X",$D552-($D552*TAXAS!$F$21))/12,IF($A552=TAXAS!$A$22,IF($B552="PARCELADO ATÉ 12X",$D552-($D552*TAXAS!$F$22))/12,IF($A552=TAXAS!$A$23,IF($B552="PARCELADO ATÉ 12X",$D552-($D552*TAXAS!$F$23))/12,IF($A552=TAXAS!$A$24,IF($B552="PARCELADO ATÉ 12X",$D552-($D552*TAXAS!$F$24))/12,IF($A552=TAXAS!$A$25,IF($B552="PARCELADO ATÉ 12X",$D552-($D552*TAXAS!$F$25))/12,IF($A552=TAXAS!$A$26,IF($B552="PARCELADO ATÉ 12X",$D552-($D552*TAXAS!$F$26))/12,IF($A552=TAXAS!$A$27,IF($B552="PARCELADO ATÉ 12X",$D552-($D552*TAXAS!$F$27))/12))))))))))))))))))))))))/1</f>
        <v>0</v>
      </c>
      <c r="J552" s="8">
        <f t="shared" si="0"/>
        <v>0</v>
      </c>
      <c r="K552" s="10" t="b">
        <f>IF($B552="PARCELADO ATÉ 3X",($D552-($D552*TAXAS!$D$4))-$J552)</f>
        <v>0</v>
      </c>
      <c r="L552" s="10" t="b">
        <f>IF($B552="PARCELADO ATÉ 6X",($D552-($D552*TAXAS!$E$4))-$J552)</f>
        <v>0</v>
      </c>
      <c r="M552" s="10" t="b">
        <f>IF($B552="PARCELADO ATÉ 12X",($D552-($D552*TAXAS!$F$4))-$J552)</f>
        <v>0</v>
      </c>
      <c r="N552" s="8">
        <f t="shared" si="1"/>
        <v>0</v>
      </c>
      <c r="O552" s="10">
        <f t="shared" si="2"/>
        <v>0</v>
      </c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spans="1:31" ht="15.75" customHeight="1" x14ac:dyDescent="0.2">
      <c r="A553" s="3"/>
      <c r="B553" s="5"/>
      <c r="C553" s="6"/>
      <c r="D553" s="42"/>
      <c r="E553" s="8">
        <f>IF($A553="VISA",IF($B553="DÉBITO",$D553-($D553*TAXAS!$B$4)),IF($A553="MASTER",IF($B553="DÉBITO",$D553-($D553*TAXAS!$B$5)),IF($A553="ELO", IF($B553="DÉBITO",$D553-($D553*TAXAS!$B$6)),IF($A553="HIPERCARD",IF($B553="DÉBITO",$D553-($D553*TAXAS!$B$7)),IF($A553="DINERS",IF($B553="DÉBITO",$D553-($D553*TAXAS!$B$8)),IF($A553="AMERICA EXPRESS",IF($B553="DÉBITO",$D553-($D553*TAXAS!$B$9)),IF($A553=TAXAS!$A$10,IF($B553="DÉBITO",$D553-($D553*TAXAS!$B$10)), IF($A553=TAXAS!$A$11,IF($B553="DÉBITO",$D553-($D553*TAXAS!$B$11)), IF($A553=TAXAS!$A$12,IF($B553="DÉBITO",$D553-($D553*TAXAS!$B$12)), IF($A553=TAXAS!$A$13,IF($B553="DÉBITO",$D553-($D553*TAXAS!$B$13)), IF($A553=TAXAS!$A$14,IF($B553="DÉBITO",$D553-($D553*TAXAS!$B$14)), IF($A553=TAXAS!$A$15,IF($B553="DÉBITO",$D553-($D553*TAXAS!$B$15)), IF($A553=TAXAS!$A$16,IF($B553="DÉBITO",$D553-($D553*TAXAS!$B$16)), IF($A553=TAXAS!$A$17,IF($B553="DÉBITO",$D553-($D553*TAXAS!$B$17)), IF($A553=TAXAS!$A$18,IF($B553="DÉBITO",$D553-($D553*TAXAS!$B$18)), IF($A553=TAXAS!$A$19,IF($B553="DÉBITO",$D553-($D553*TAXAS!$B$19)), IF($A553=TAXAS!$A$20,IF($B553="DÉBITO",$D553-($D553*TAXAS!$B$20)), IF($A553=TAXAS!$A$21,IF($B553="DÉBITO",$D553-($D553*TAXAS!$B$21)), IF($A553=TAXAS!$A$22,IF($B553="DÉBITO",$D553-($D553*TAXAS!$B$22)), IF($A553=TAXAS!$A$23,IF($B553="DÉBITO",$D553-($D553*TAXAS!$B$23)), IF($A553=TAXAS!$A$24,IF($B553="DÉBITO",$D553-($D553*TAXAS!$B$24)), IF($A553=TAXAS!$A$25,IF($B553="DÉBITO",$D553-($D553*TAXAS!$B$25)), IF($A553=TAXAS!$A$26,IF($B553="DÉBITO",$D553-($D553*TAXAS!$B$26)), IF($A553=TAXAS!$A$27,IF($B553="DÉBITO",$D553-($D553*TAXAS!$B$27))))))))))))))))))))))))))/1</f>
        <v>0</v>
      </c>
      <c r="F553" s="8">
        <f>IF($A553="VISA",IF($B553="CRÉDITO",$D553-($D553*TAXAS!$C$4)),IF($A553="MASTER",IF($B553="CRÉDITO",$D553-($D553*TAXAS!$C$5)),IF($A553="ELO", IF($B553="CRÉDITO",$D553-($D553*TAXAS!$C$6)),IF($A553="HIPERCARD",IF($B553="CRÉDITO",$D553-($D553*TAXAS!$C$7)),IF($A553="DINERS",IF($B553="CRÉDITO",$D553-($D553*TAXAS!$C$8)),IF($A553="AMERICA EXPRESS",IF($B553="CRÉDITO",$D553-($D553*TAXAS!$C$9)),IF($A553=TAXAS!$A$10,IF($B553="CRÉDITO",$D553-($D553*TAXAS!$C$10)), IF($A553=TAXAS!$A$11,IF($B553="CRÉDITO",$D553-($D553*TAXAS!$C$11)), IF($A553=TAXAS!$A$12,IF($B553="CRÉDITO",$D553-($D553*TAXAS!$C$12)), IF($A553=TAXAS!$A$13,IF($B553="CRÉDITO",$D553-($D553*TAXAS!$C$13)), IF($A553=TAXAS!$A$14,IF($B553="CRÉDITO",$D553-($D553*TAXAS!$C$14)), IF($A553=TAXAS!$A$15,IF($B553="CRÉDITO",$D553-($D553*TAXAS!$C$15)), IF($A553=TAXAS!$A$16,IF($B553="CRÉDITO",$D553-($D553*TAXAS!$C$16)), IF($A553=TAXAS!$A$17,IF($B553="CRÉDITO",$D553-($D553*TAXAS!$C$17)), IF($A553=TAXAS!$A$18,IF($B553="CRÉDITO",$D553-($D553*TAXAS!$C$18)), IF($A553=TAXAS!$A$19,IF($B553="CRÉDITO",$D553-($D553*TAXAS!$C$19)), IF($A553=TAXAS!$A$20,IF($B553="CRÉDITO",$D553-($D553*TAXAS!$C$20)), IF($A553=TAXAS!$A$21,IF($B553="CRÉDITO",$D553-($D553*TAXAS!$C$21)), IF($A553=TAXAS!$A$22,IF($B553="CRÉDITO",$D553-($D553*TAXAS!$C$22)), IF($A553=TAXAS!$A$23,IF($B553="CRÉDITO",$D553-($D553*TAXAS!$C$23)), IF($A553=TAXAS!$A$24,IF($B553="CRÉDITO",$D553-($D553*TAXAS!$C$24)), IF($A553=TAXAS!$A$25,IF($B553="CRÉDITO",$D553-($D553*TAXAS!$C$25)), IF($A553=TAXAS!$A$26,IF($B553="CRÉDITO",$D553-($D553*TAXAS!$C$26)), IF($A553=TAXAS!$A$27,IF($B553="CRÉDITO",$D553-($D553*TAXAS!$C$27))))))))))))))))))))))))))/1</f>
        <v>0</v>
      </c>
      <c r="G553" s="9">
        <f>IF($A553="VISA",IF($B553="PARCELADO ATÉ 3X",$D553-(D553*TAXAS!$D$4))/3,IF($A553="MASTER",IF($B553="PARCELADO ATÉ 3X",$D553-(D553*TAXAS!$D$5))/3,IF($A553="ELO",IF($B553="PARCELADO ATÉ 3X",$D553-(D553*TAXAS!$D$6))/3,IF($A553="HIPERCARD",IF($B553="PARCELADO ATÉ 3X",$D553-(D553*TAXAS!$D$7))/3,IF($A553="DINERS",IF($B553="PARCELADO ATÉ 3X",$D553-(D553*TAXAS!$D$8))/3,IF($A553="AMERICA EXPRESS",IF($B553="PARCELADO ATÉ 3X",$D553-(D553*TAXAS!$D$9))/3,IF($A553=TAXAS!$A$10,IF($B553="PARCELADO ATÉ 3X",$D553-($D553*TAXAS!$D$10))/3,IF($A553=TAXAS!$A$11,IF($B553="PARCELADO ATÉ 3X",$D553-($D553*TAXAS!$D$11))/3,IF($A553=TAXAS!$A$12,IF($B553="PARCELADO ATÉ 3X",$D553-($D553*TAXAS!$D$12))/3,IF($A553=TAXAS!$A$13,IF($B553="PARCELADO ATÉ 3X",$D553-($D553*TAXAS!$D$13))/3,IF($A553=TAXAS!$A$14,IF($B553="PARCELADO ATÉ 3X",$D553-($D553*TAXAS!$D$14))/3,IF($A553=TAXAS!$A$15,IF($B553="PARCELADO ATÉ 3X",$D553-($D553*TAXAS!$D$15))/3,IF($A553=TAXAS!$A$16,IF($B553="PARCELADO ATÉ 3X",$D553-($D553*TAXAS!$D$16))/3,IF($A553=TAXAS!$A$17,IF($B553="PARCELADO ATÉ 3X",$D553-($D553*TAXAS!$D$17))/3,IF($A553=TAXAS!$A$18,IF($B553="PARCELADO ATÉ 3X",$D553-($D553*TAXAS!$D$18))/3,IF($A553=TAXAS!$A$19,IF($B553="PARCELADO ATÉ 3X",$D553-($D553*TAXAS!$D$19))/3,IF($A553=TAXAS!$A$20,IF($B553="PARCELADO ATÉ 3X",$D553-($D553*TAXAS!$D$20))/3,IF($A553=TAXAS!$A$21,IF($B553="PARCELADO ATÉ 3X",$D553-($D553*TAXAS!$D$21))/3,IF($A553=TAXAS!$A$22,IF($B553="PARCELADO ATÉ 3X",$D553-($D553*TAXAS!$D$22))/3,IF($A553=TAXAS!$A$23,IF($B553="PARCELADO ATÉ 3X",$D553-($D553*TAXAS!$D$23))/3,IF($A553=TAXAS!$A$24,IF($B553="PARCELADO ATÉ 3X",$D553-($D553*TAXAS!$D$24))/3,IF($A553=TAXAS!$A$25,IF($B553="PARCELADO ATÉ 3X",$D553-($D553*TAXAS!$D$25))/3,IF($A553=TAXAS!$A$26,IF($B553="PARCELADO ATÉ 3X",$D553-($D553*TAXAS!$D$26))/3,IF($A553=TAXAS!$A$27,IF($B553="PARCELADO ATÉ 3X",$D553-($D553*TAXAS!$D$27))/3))))))))))))))))))))))))/1</f>
        <v>0</v>
      </c>
      <c r="H553" s="9">
        <f>IF($A553="VISA",IF($B553="PARCELADO ATÉ 6X",$D553-(D553*TAXAS!$E$4))/6,IF($A553="MASTER",IF($B553="PARCELADO ATÉ 6X",$D553-(D553*TAXAS!$E$5))/6,IF($A553="ELO",IF($B553="PARCELADO ATÉ 6X",$D553-(D553*TAXAS!$E$6))/6,IF($A553="HIPERCARD",IF($B553="PARCELADO ATÉ 6X",$D553-(D553*TAXAS!$E$7))/6,IF($A553="DINERS",IF($B553="PARCELADO ATÉ 6X",$D553-(D553*TAXAS!$E$8))/6,IF($A553="AMERICA EXPRESS",IF($B553="PARCELADO ATÉ 6X",$D553-(D553*TAXAS!$E$9))/6,IF($A553=TAXAS!$A$10,IF($B553="PARCELADO ATÉ 6X",$D553-($D553*TAXAS!$E$10))/6,IF($A553=TAXAS!$A$11,IF($B553="PARCELADO ATÉ 6X",$D553-($D553*TAXAS!$E$11))/6,IF($A553=TAXAS!$A$12,IF($B553="PARCELADO ATÉ 6X",$D553-($D553*TAXAS!$E$12))/6,IF($A553=TAXAS!$A$13,IF($B553="PARCELADO ATÉ 6X",$D553-($D553*TAXAS!$E$13))/6,IF($A553=TAXAS!$A$14,IF($B553="PARCELADO ATÉ 6X",$D553-($D553*TAXAS!$E$14))/6,IF($A553=TAXAS!$A$15,IF($B553="PARCELADO ATÉ 6X",$D553-($D553*TAXAS!$E$15))/6,IF($A553=TAXAS!$A$16,IF($B553="PARCELADO ATÉ 6X",$D553-($D553*TAXAS!$E$16))/6,IF($A553=TAXAS!$A$17,IF($B553="PARCELADO ATÉ 6X",$D553-($D553*TAXAS!$E$17))/6,IF($A553=TAXAS!$A$18,IF($B553="PARCELADO ATÉ 6X",$D553-($D553*TAXAS!$E$18))/6,IF($A553=TAXAS!$A$19,IF($B553="PARCELADO ATÉ 6X",$D553-($D553*TAXAS!$E$19))/6,IF($A553=TAXAS!$A$20,IF($B553="PARCELADO ATÉ 6X",$D553-($D553*TAXAS!$E$20))/6,IF($A553=TAXAS!$A$21,IF($B553="PARCELADO ATÉ 6X",$D553-($D553*TAXAS!$E$21))/6,IF($A553=TAXAS!$A$22,IF($B553="PARCELADO ATÉ 6X",$D553-($D553*TAXAS!$E$22))/6,IF($A553=TAXAS!$A$23,IF($B553="PARCELADO ATÉ 6X",$D553-($D553*TAXAS!$E$23))/6,IF($A553=TAXAS!$A$24,IF($B553="PARCELADO ATÉ 6X",$D553-($D553*TAXAS!$E$24))/6,IF($A553=TAXAS!$A$25,IF($B553="PARCELADO ATÉ 6X",$D553-($D553*TAXAS!$E$25))/6,IF($A553=TAXAS!$A$26,IF($B553="PARCELADO ATÉ 6X",$D553-($D553*TAXAS!$E$26))/6,IF($A553=TAXAS!$A$27,IF($B553="PARCELADO ATÉ 6X",$D553-($D553*TAXAS!$E$27))/6))))))))))))))))))))))))/1</f>
        <v>0</v>
      </c>
      <c r="I553" s="9">
        <f>IF($A553="VISA",IF($B553="PARCELADO ATÉ 12X",$D553-(D553*TAXAS!$F$4))/12,IF($A553="MASTER",IF($B553="PARCELADO ATÉ 12X",$D553-(D553*TAXAS!$F$5))/12,IF($A553="ELO",IF($B553="PARCELADO ATÉ 12X",$D553-(D553*TAXAS!$F$6))/12,IF($A553="HIPERCARD",IF($B553="PARCELADO ATÉ 12X",$D553-(D553*TAXAS!$F$7))/12,IF($A553="DINERS",IF($B553="PARCELADO ATÉ 12X",$D553-(D553*TAXAS!$F$8))/12,IF($A553="AMERICA EXPRESS",IF($B553="PARCELADO ATÉ 12X",$D553-(D553*TAXAS!$F$9))/12,IF($A553=TAXAS!$A$10,IF($B553="PARCELADO ATÉ 12X",$D553-($D553*TAXAS!$F$10))/12,IF($A553=TAXAS!$A$11,IF($B553="PARCELADO ATÉ 12X",$D553-($D553*TAXAS!$F$11))/12,IF($A553=TAXAS!$A$12,IF($B553="PARCELADO ATÉ 12X",$D553-($D553*TAXAS!$F$12))/12,IF($A553=TAXAS!$A$13,IF($B553="PARCELADO ATÉ 12X",$D553-($D553*TAXAS!$F$13))/12,IF($A553=TAXAS!$A$14,IF($B553="PARCELADO ATÉ 12X",$D553-($D553*TAXAS!$F$14))/12,IF($A553=TAXAS!$A$15,IF($B553="PARCELADO ATÉ 12X",$D553-($D553*TAXAS!$F$15))/12,IF($A553=TAXAS!$A$16,IF($B553="PARCELADO ATÉ 12X",$D553-($D553*TAXAS!$F$16))/12,IF($A553=TAXAS!$A$17,IF($B553="PARCELADO ATÉ 12X",$D553-($D553*TAXAS!$F$17))/12,IF($A553=TAXAS!$A$18,IF($B553="PARCELADO ATÉ 12X",$D553-($D553*TAXAS!$F$18))/12,IF($A553=TAXAS!$A$19,IF($B553="PARCELADO ATÉ 12X",$D553-($D553*TAXAS!$F$19))/12,IF($A553=TAXAS!$A$20,IF($B553="PARCELADO ATÉ 12X",$D553-($D553*TAXAS!$F$20))/12,IF($A553=TAXAS!$A$21,IF($B553="PARCELADO ATÉ 12X",$D553-($D553*TAXAS!$F$21))/12,IF($A553=TAXAS!$A$22,IF($B553="PARCELADO ATÉ 12X",$D553-($D553*TAXAS!$F$22))/12,IF($A553=TAXAS!$A$23,IF($B553="PARCELADO ATÉ 12X",$D553-($D553*TAXAS!$F$23))/12,IF($A553=TAXAS!$A$24,IF($B553="PARCELADO ATÉ 12X",$D553-($D553*TAXAS!$F$24))/12,IF($A553=TAXAS!$A$25,IF($B553="PARCELADO ATÉ 12X",$D553-($D553*TAXAS!$F$25))/12,IF($A553=TAXAS!$A$26,IF($B553="PARCELADO ATÉ 12X",$D553-($D553*TAXAS!$F$26))/12,IF($A553=TAXAS!$A$27,IF($B553="PARCELADO ATÉ 12X",$D553-($D553*TAXAS!$F$27))/12))))))))))))))))))))))))/1</f>
        <v>0</v>
      </c>
      <c r="J553" s="8">
        <f t="shared" si="0"/>
        <v>0</v>
      </c>
      <c r="K553" s="10" t="b">
        <f>IF($B553="PARCELADO ATÉ 3X",($D553-($D553*TAXAS!$D$4))-$J553)</f>
        <v>0</v>
      </c>
      <c r="L553" s="10" t="b">
        <f>IF($B553="PARCELADO ATÉ 6X",($D553-($D553*TAXAS!$E$4))-$J553)</f>
        <v>0</v>
      </c>
      <c r="M553" s="10" t="b">
        <f>IF($B553="PARCELADO ATÉ 12X",($D553-($D553*TAXAS!$F$4))-$J553)</f>
        <v>0</v>
      </c>
      <c r="N553" s="8">
        <f t="shared" si="1"/>
        <v>0</v>
      </c>
      <c r="O553" s="10">
        <f t="shared" si="2"/>
        <v>0</v>
      </c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spans="1:31" ht="15.75" customHeight="1" x14ac:dyDescent="0.2">
      <c r="A554" s="3"/>
      <c r="B554" s="5"/>
      <c r="C554" s="6"/>
      <c r="D554" s="42"/>
      <c r="E554" s="8">
        <f>IF($A554="VISA",IF($B554="DÉBITO",$D554-($D554*TAXAS!$B$4)),IF($A554="MASTER",IF($B554="DÉBITO",$D554-($D554*TAXAS!$B$5)),IF($A554="ELO", IF($B554="DÉBITO",$D554-($D554*TAXAS!$B$6)),IF($A554="HIPERCARD",IF($B554="DÉBITO",$D554-($D554*TAXAS!$B$7)),IF($A554="DINERS",IF($B554="DÉBITO",$D554-($D554*TAXAS!$B$8)),IF($A554="AMERICA EXPRESS",IF($B554="DÉBITO",$D554-($D554*TAXAS!$B$9)),IF($A554=TAXAS!$A$10,IF($B554="DÉBITO",$D554-($D554*TAXAS!$B$10)), IF($A554=TAXAS!$A$11,IF($B554="DÉBITO",$D554-($D554*TAXAS!$B$11)), IF($A554=TAXAS!$A$12,IF($B554="DÉBITO",$D554-($D554*TAXAS!$B$12)), IF($A554=TAXAS!$A$13,IF($B554="DÉBITO",$D554-($D554*TAXAS!$B$13)), IF($A554=TAXAS!$A$14,IF($B554="DÉBITO",$D554-($D554*TAXAS!$B$14)), IF($A554=TAXAS!$A$15,IF($B554="DÉBITO",$D554-($D554*TAXAS!$B$15)), IF($A554=TAXAS!$A$16,IF($B554="DÉBITO",$D554-($D554*TAXAS!$B$16)), IF($A554=TAXAS!$A$17,IF($B554="DÉBITO",$D554-($D554*TAXAS!$B$17)), IF($A554=TAXAS!$A$18,IF($B554="DÉBITO",$D554-($D554*TAXAS!$B$18)), IF($A554=TAXAS!$A$19,IF($B554="DÉBITO",$D554-($D554*TAXAS!$B$19)), IF($A554=TAXAS!$A$20,IF($B554="DÉBITO",$D554-($D554*TAXAS!$B$20)), IF($A554=TAXAS!$A$21,IF($B554="DÉBITO",$D554-($D554*TAXAS!$B$21)), IF($A554=TAXAS!$A$22,IF($B554="DÉBITO",$D554-($D554*TAXAS!$B$22)), IF($A554=TAXAS!$A$23,IF($B554="DÉBITO",$D554-($D554*TAXAS!$B$23)), IF($A554=TAXAS!$A$24,IF($B554="DÉBITO",$D554-($D554*TAXAS!$B$24)), IF($A554=TAXAS!$A$25,IF($B554="DÉBITO",$D554-($D554*TAXAS!$B$25)), IF($A554=TAXAS!$A$26,IF($B554="DÉBITO",$D554-($D554*TAXAS!$B$26)), IF($A554=TAXAS!$A$27,IF($B554="DÉBITO",$D554-($D554*TAXAS!$B$27))))))))))))))))))))))))))/1</f>
        <v>0</v>
      </c>
      <c r="F554" s="8">
        <f>IF($A554="VISA",IF($B554="CRÉDITO",$D554-($D554*TAXAS!$C$4)),IF($A554="MASTER",IF($B554="CRÉDITO",$D554-($D554*TAXAS!$C$5)),IF($A554="ELO", IF($B554="CRÉDITO",$D554-($D554*TAXAS!$C$6)),IF($A554="HIPERCARD",IF($B554="CRÉDITO",$D554-($D554*TAXAS!$C$7)),IF($A554="DINERS",IF($B554="CRÉDITO",$D554-($D554*TAXAS!$C$8)),IF($A554="AMERICA EXPRESS",IF($B554="CRÉDITO",$D554-($D554*TAXAS!$C$9)),IF($A554=TAXAS!$A$10,IF($B554="CRÉDITO",$D554-($D554*TAXAS!$C$10)), IF($A554=TAXAS!$A$11,IF($B554="CRÉDITO",$D554-($D554*TAXAS!$C$11)), IF($A554=TAXAS!$A$12,IF($B554="CRÉDITO",$D554-($D554*TAXAS!$C$12)), IF($A554=TAXAS!$A$13,IF($B554="CRÉDITO",$D554-($D554*TAXAS!$C$13)), IF($A554=TAXAS!$A$14,IF($B554="CRÉDITO",$D554-($D554*TAXAS!$C$14)), IF($A554=TAXAS!$A$15,IF($B554="CRÉDITO",$D554-($D554*TAXAS!$C$15)), IF($A554=TAXAS!$A$16,IF($B554="CRÉDITO",$D554-($D554*TAXAS!$C$16)), IF($A554=TAXAS!$A$17,IF($B554="CRÉDITO",$D554-($D554*TAXAS!$C$17)), IF($A554=TAXAS!$A$18,IF($B554="CRÉDITO",$D554-($D554*TAXAS!$C$18)), IF($A554=TAXAS!$A$19,IF($B554="CRÉDITO",$D554-($D554*TAXAS!$C$19)), IF($A554=TAXAS!$A$20,IF($B554="CRÉDITO",$D554-($D554*TAXAS!$C$20)), IF($A554=TAXAS!$A$21,IF($B554="CRÉDITO",$D554-($D554*TAXAS!$C$21)), IF($A554=TAXAS!$A$22,IF($B554="CRÉDITO",$D554-($D554*TAXAS!$C$22)), IF($A554=TAXAS!$A$23,IF($B554="CRÉDITO",$D554-($D554*TAXAS!$C$23)), IF($A554=TAXAS!$A$24,IF($B554="CRÉDITO",$D554-($D554*TAXAS!$C$24)), IF($A554=TAXAS!$A$25,IF($B554="CRÉDITO",$D554-($D554*TAXAS!$C$25)), IF($A554=TAXAS!$A$26,IF($B554="CRÉDITO",$D554-($D554*TAXAS!$C$26)), IF($A554=TAXAS!$A$27,IF($B554="CRÉDITO",$D554-($D554*TAXAS!$C$27))))))))))))))))))))))))))/1</f>
        <v>0</v>
      </c>
      <c r="G554" s="9">
        <f>IF($A554="VISA",IF($B554="PARCELADO ATÉ 3X",$D554-(D554*TAXAS!$D$4))/3,IF($A554="MASTER",IF($B554="PARCELADO ATÉ 3X",$D554-(D554*TAXAS!$D$5))/3,IF($A554="ELO",IF($B554="PARCELADO ATÉ 3X",$D554-(D554*TAXAS!$D$6))/3,IF($A554="HIPERCARD",IF($B554="PARCELADO ATÉ 3X",$D554-(D554*TAXAS!$D$7))/3,IF($A554="DINERS",IF($B554="PARCELADO ATÉ 3X",$D554-(D554*TAXAS!$D$8))/3,IF($A554="AMERICA EXPRESS",IF($B554="PARCELADO ATÉ 3X",$D554-(D554*TAXAS!$D$9))/3,IF($A554=TAXAS!$A$10,IF($B554="PARCELADO ATÉ 3X",$D554-($D554*TAXAS!$D$10))/3,IF($A554=TAXAS!$A$11,IF($B554="PARCELADO ATÉ 3X",$D554-($D554*TAXAS!$D$11))/3,IF($A554=TAXAS!$A$12,IF($B554="PARCELADO ATÉ 3X",$D554-($D554*TAXAS!$D$12))/3,IF($A554=TAXAS!$A$13,IF($B554="PARCELADO ATÉ 3X",$D554-($D554*TAXAS!$D$13))/3,IF($A554=TAXAS!$A$14,IF($B554="PARCELADO ATÉ 3X",$D554-($D554*TAXAS!$D$14))/3,IF($A554=TAXAS!$A$15,IF($B554="PARCELADO ATÉ 3X",$D554-($D554*TAXAS!$D$15))/3,IF($A554=TAXAS!$A$16,IF($B554="PARCELADO ATÉ 3X",$D554-($D554*TAXAS!$D$16))/3,IF($A554=TAXAS!$A$17,IF($B554="PARCELADO ATÉ 3X",$D554-($D554*TAXAS!$D$17))/3,IF($A554=TAXAS!$A$18,IF($B554="PARCELADO ATÉ 3X",$D554-($D554*TAXAS!$D$18))/3,IF($A554=TAXAS!$A$19,IF($B554="PARCELADO ATÉ 3X",$D554-($D554*TAXAS!$D$19))/3,IF($A554=TAXAS!$A$20,IF($B554="PARCELADO ATÉ 3X",$D554-($D554*TAXAS!$D$20))/3,IF($A554=TAXAS!$A$21,IF($B554="PARCELADO ATÉ 3X",$D554-($D554*TAXAS!$D$21))/3,IF($A554=TAXAS!$A$22,IF($B554="PARCELADO ATÉ 3X",$D554-($D554*TAXAS!$D$22))/3,IF($A554=TAXAS!$A$23,IF($B554="PARCELADO ATÉ 3X",$D554-($D554*TAXAS!$D$23))/3,IF($A554=TAXAS!$A$24,IF($B554="PARCELADO ATÉ 3X",$D554-($D554*TAXAS!$D$24))/3,IF($A554=TAXAS!$A$25,IF($B554="PARCELADO ATÉ 3X",$D554-($D554*TAXAS!$D$25))/3,IF($A554=TAXAS!$A$26,IF($B554="PARCELADO ATÉ 3X",$D554-($D554*TAXAS!$D$26))/3,IF($A554=TAXAS!$A$27,IF($B554="PARCELADO ATÉ 3X",$D554-($D554*TAXAS!$D$27))/3))))))))))))))))))))))))/1</f>
        <v>0</v>
      </c>
      <c r="H554" s="9">
        <f>IF($A554="VISA",IF($B554="PARCELADO ATÉ 6X",$D554-(D554*TAXAS!$E$4))/6,IF($A554="MASTER",IF($B554="PARCELADO ATÉ 6X",$D554-(D554*TAXAS!$E$5))/6,IF($A554="ELO",IF($B554="PARCELADO ATÉ 6X",$D554-(D554*TAXAS!$E$6))/6,IF($A554="HIPERCARD",IF($B554="PARCELADO ATÉ 6X",$D554-(D554*TAXAS!$E$7))/6,IF($A554="DINERS",IF($B554="PARCELADO ATÉ 6X",$D554-(D554*TAXAS!$E$8))/6,IF($A554="AMERICA EXPRESS",IF($B554="PARCELADO ATÉ 6X",$D554-(D554*TAXAS!$E$9))/6,IF($A554=TAXAS!$A$10,IF($B554="PARCELADO ATÉ 6X",$D554-($D554*TAXAS!$E$10))/6,IF($A554=TAXAS!$A$11,IF($B554="PARCELADO ATÉ 6X",$D554-($D554*TAXAS!$E$11))/6,IF($A554=TAXAS!$A$12,IF($B554="PARCELADO ATÉ 6X",$D554-($D554*TAXAS!$E$12))/6,IF($A554=TAXAS!$A$13,IF($B554="PARCELADO ATÉ 6X",$D554-($D554*TAXAS!$E$13))/6,IF($A554=TAXAS!$A$14,IF($B554="PARCELADO ATÉ 6X",$D554-($D554*TAXAS!$E$14))/6,IF($A554=TAXAS!$A$15,IF($B554="PARCELADO ATÉ 6X",$D554-($D554*TAXAS!$E$15))/6,IF($A554=TAXAS!$A$16,IF($B554="PARCELADO ATÉ 6X",$D554-($D554*TAXAS!$E$16))/6,IF($A554=TAXAS!$A$17,IF($B554="PARCELADO ATÉ 6X",$D554-($D554*TAXAS!$E$17))/6,IF($A554=TAXAS!$A$18,IF($B554="PARCELADO ATÉ 6X",$D554-($D554*TAXAS!$E$18))/6,IF($A554=TAXAS!$A$19,IF($B554="PARCELADO ATÉ 6X",$D554-($D554*TAXAS!$E$19))/6,IF($A554=TAXAS!$A$20,IF($B554="PARCELADO ATÉ 6X",$D554-($D554*TAXAS!$E$20))/6,IF($A554=TAXAS!$A$21,IF($B554="PARCELADO ATÉ 6X",$D554-($D554*TAXAS!$E$21))/6,IF($A554=TAXAS!$A$22,IF($B554="PARCELADO ATÉ 6X",$D554-($D554*TAXAS!$E$22))/6,IF($A554=TAXAS!$A$23,IF($B554="PARCELADO ATÉ 6X",$D554-($D554*TAXAS!$E$23))/6,IF($A554=TAXAS!$A$24,IF($B554="PARCELADO ATÉ 6X",$D554-($D554*TAXAS!$E$24))/6,IF($A554=TAXAS!$A$25,IF($B554="PARCELADO ATÉ 6X",$D554-($D554*TAXAS!$E$25))/6,IF($A554=TAXAS!$A$26,IF($B554="PARCELADO ATÉ 6X",$D554-($D554*TAXAS!$E$26))/6,IF($A554=TAXAS!$A$27,IF($B554="PARCELADO ATÉ 6X",$D554-($D554*TAXAS!$E$27))/6))))))))))))))))))))))))/1</f>
        <v>0</v>
      </c>
      <c r="I554" s="9">
        <f>IF($A554="VISA",IF($B554="PARCELADO ATÉ 12X",$D554-(D554*TAXAS!$F$4))/12,IF($A554="MASTER",IF($B554="PARCELADO ATÉ 12X",$D554-(D554*TAXAS!$F$5))/12,IF($A554="ELO",IF($B554="PARCELADO ATÉ 12X",$D554-(D554*TAXAS!$F$6))/12,IF($A554="HIPERCARD",IF($B554="PARCELADO ATÉ 12X",$D554-(D554*TAXAS!$F$7))/12,IF($A554="DINERS",IF($B554="PARCELADO ATÉ 12X",$D554-(D554*TAXAS!$F$8))/12,IF($A554="AMERICA EXPRESS",IF($B554="PARCELADO ATÉ 12X",$D554-(D554*TAXAS!$F$9))/12,IF($A554=TAXAS!$A$10,IF($B554="PARCELADO ATÉ 12X",$D554-($D554*TAXAS!$F$10))/12,IF($A554=TAXAS!$A$11,IF($B554="PARCELADO ATÉ 12X",$D554-($D554*TAXAS!$F$11))/12,IF($A554=TAXAS!$A$12,IF($B554="PARCELADO ATÉ 12X",$D554-($D554*TAXAS!$F$12))/12,IF($A554=TAXAS!$A$13,IF($B554="PARCELADO ATÉ 12X",$D554-($D554*TAXAS!$F$13))/12,IF($A554=TAXAS!$A$14,IF($B554="PARCELADO ATÉ 12X",$D554-($D554*TAXAS!$F$14))/12,IF($A554=TAXAS!$A$15,IF($B554="PARCELADO ATÉ 12X",$D554-($D554*TAXAS!$F$15))/12,IF($A554=TAXAS!$A$16,IF($B554="PARCELADO ATÉ 12X",$D554-($D554*TAXAS!$F$16))/12,IF($A554=TAXAS!$A$17,IF($B554="PARCELADO ATÉ 12X",$D554-($D554*TAXAS!$F$17))/12,IF($A554=TAXAS!$A$18,IF($B554="PARCELADO ATÉ 12X",$D554-($D554*TAXAS!$F$18))/12,IF($A554=TAXAS!$A$19,IF($B554="PARCELADO ATÉ 12X",$D554-($D554*TAXAS!$F$19))/12,IF($A554=TAXAS!$A$20,IF($B554="PARCELADO ATÉ 12X",$D554-($D554*TAXAS!$F$20))/12,IF($A554=TAXAS!$A$21,IF($B554="PARCELADO ATÉ 12X",$D554-($D554*TAXAS!$F$21))/12,IF($A554=TAXAS!$A$22,IF($B554="PARCELADO ATÉ 12X",$D554-($D554*TAXAS!$F$22))/12,IF($A554=TAXAS!$A$23,IF($B554="PARCELADO ATÉ 12X",$D554-($D554*TAXAS!$F$23))/12,IF($A554=TAXAS!$A$24,IF($B554="PARCELADO ATÉ 12X",$D554-($D554*TAXAS!$F$24))/12,IF($A554=TAXAS!$A$25,IF($B554="PARCELADO ATÉ 12X",$D554-($D554*TAXAS!$F$25))/12,IF($A554=TAXAS!$A$26,IF($B554="PARCELADO ATÉ 12X",$D554-($D554*TAXAS!$F$26))/12,IF($A554=TAXAS!$A$27,IF($B554="PARCELADO ATÉ 12X",$D554-($D554*TAXAS!$F$27))/12))))))))))))))))))))))))/1</f>
        <v>0</v>
      </c>
      <c r="J554" s="8">
        <f t="shared" si="0"/>
        <v>0</v>
      </c>
      <c r="K554" s="10" t="b">
        <f>IF($B554="PARCELADO ATÉ 3X",($D554-($D554*TAXAS!$D$4))-$J554)</f>
        <v>0</v>
      </c>
      <c r="L554" s="10" t="b">
        <f>IF($B554="PARCELADO ATÉ 6X",($D554-($D554*TAXAS!$E$4))-$J554)</f>
        <v>0</v>
      </c>
      <c r="M554" s="10" t="b">
        <f>IF($B554="PARCELADO ATÉ 12X",($D554-($D554*TAXAS!$F$4))-$J554)</f>
        <v>0</v>
      </c>
      <c r="N554" s="8">
        <f t="shared" si="1"/>
        <v>0</v>
      </c>
      <c r="O554" s="10">
        <f t="shared" si="2"/>
        <v>0</v>
      </c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spans="1:31" ht="15.75" customHeight="1" x14ac:dyDescent="0.2">
      <c r="A555" s="3"/>
      <c r="B555" s="5"/>
      <c r="C555" s="6"/>
      <c r="D555" s="42"/>
      <c r="E555" s="8">
        <f>IF($A555="VISA",IF($B555="DÉBITO",$D555-($D555*TAXAS!$B$4)),IF($A555="MASTER",IF($B555="DÉBITO",$D555-($D555*TAXAS!$B$5)),IF($A555="ELO", IF($B555="DÉBITO",$D555-($D555*TAXAS!$B$6)),IF($A555="HIPERCARD",IF($B555="DÉBITO",$D555-($D555*TAXAS!$B$7)),IF($A555="DINERS",IF($B555="DÉBITO",$D555-($D555*TAXAS!$B$8)),IF($A555="AMERICA EXPRESS",IF($B555="DÉBITO",$D555-($D555*TAXAS!$B$9)),IF($A555=TAXAS!$A$10,IF($B555="DÉBITO",$D555-($D555*TAXAS!$B$10)), IF($A555=TAXAS!$A$11,IF($B555="DÉBITO",$D555-($D555*TAXAS!$B$11)), IF($A555=TAXAS!$A$12,IF($B555="DÉBITO",$D555-($D555*TAXAS!$B$12)), IF($A555=TAXAS!$A$13,IF($B555="DÉBITO",$D555-($D555*TAXAS!$B$13)), IF($A555=TAXAS!$A$14,IF($B555="DÉBITO",$D555-($D555*TAXAS!$B$14)), IF($A555=TAXAS!$A$15,IF($B555="DÉBITO",$D555-($D555*TAXAS!$B$15)), IF($A555=TAXAS!$A$16,IF($B555="DÉBITO",$D555-($D555*TAXAS!$B$16)), IF($A555=TAXAS!$A$17,IF($B555="DÉBITO",$D555-($D555*TAXAS!$B$17)), IF($A555=TAXAS!$A$18,IF($B555="DÉBITO",$D555-($D555*TAXAS!$B$18)), IF($A555=TAXAS!$A$19,IF($B555="DÉBITO",$D555-($D555*TAXAS!$B$19)), IF($A555=TAXAS!$A$20,IF($B555="DÉBITO",$D555-($D555*TAXAS!$B$20)), IF($A555=TAXAS!$A$21,IF($B555="DÉBITO",$D555-($D555*TAXAS!$B$21)), IF($A555=TAXAS!$A$22,IF($B555="DÉBITO",$D555-($D555*TAXAS!$B$22)), IF($A555=TAXAS!$A$23,IF($B555="DÉBITO",$D555-($D555*TAXAS!$B$23)), IF($A555=TAXAS!$A$24,IF($B555="DÉBITO",$D555-($D555*TAXAS!$B$24)), IF($A555=TAXAS!$A$25,IF($B555="DÉBITO",$D555-($D555*TAXAS!$B$25)), IF($A555=TAXAS!$A$26,IF($B555="DÉBITO",$D555-($D555*TAXAS!$B$26)), IF($A555=TAXAS!$A$27,IF($B555="DÉBITO",$D555-($D555*TAXAS!$B$27))))))))))))))))))))))))))/1</f>
        <v>0</v>
      </c>
      <c r="F555" s="8">
        <f>IF($A555="VISA",IF($B555="CRÉDITO",$D555-($D555*TAXAS!$C$4)),IF($A555="MASTER",IF($B555="CRÉDITO",$D555-($D555*TAXAS!$C$5)),IF($A555="ELO", IF($B555="CRÉDITO",$D555-($D555*TAXAS!$C$6)),IF($A555="HIPERCARD",IF($B555="CRÉDITO",$D555-($D555*TAXAS!$C$7)),IF($A555="DINERS",IF($B555="CRÉDITO",$D555-($D555*TAXAS!$C$8)),IF($A555="AMERICA EXPRESS",IF($B555="CRÉDITO",$D555-($D555*TAXAS!$C$9)),IF($A555=TAXAS!$A$10,IF($B555="CRÉDITO",$D555-($D555*TAXAS!$C$10)), IF($A555=TAXAS!$A$11,IF($B555="CRÉDITO",$D555-($D555*TAXAS!$C$11)), IF($A555=TAXAS!$A$12,IF($B555="CRÉDITO",$D555-($D555*TAXAS!$C$12)), IF($A555=TAXAS!$A$13,IF($B555="CRÉDITO",$D555-($D555*TAXAS!$C$13)), IF($A555=TAXAS!$A$14,IF($B555="CRÉDITO",$D555-($D555*TAXAS!$C$14)), IF($A555=TAXAS!$A$15,IF($B555="CRÉDITO",$D555-($D555*TAXAS!$C$15)), IF($A555=TAXAS!$A$16,IF($B555="CRÉDITO",$D555-($D555*TAXAS!$C$16)), IF($A555=TAXAS!$A$17,IF($B555="CRÉDITO",$D555-($D555*TAXAS!$C$17)), IF($A555=TAXAS!$A$18,IF($B555="CRÉDITO",$D555-($D555*TAXAS!$C$18)), IF($A555=TAXAS!$A$19,IF($B555="CRÉDITO",$D555-($D555*TAXAS!$C$19)), IF($A555=TAXAS!$A$20,IF($B555="CRÉDITO",$D555-($D555*TAXAS!$C$20)), IF($A555=TAXAS!$A$21,IF($B555="CRÉDITO",$D555-($D555*TAXAS!$C$21)), IF($A555=TAXAS!$A$22,IF($B555="CRÉDITO",$D555-($D555*TAXAS!$C$22)), IF($A555=TAXAS!$A$23,IF($B555="CRÉDITO",$D555-($D555*TAXAS!$C$23)), IF($A555=TAXAS!$A$24,IF($B555="CRÉDITO",$D555-($D555*TAXAS!$C$24)), IF($A555=TAXAS!$A$25,IF($B555="CRÉDITO",$D555-($D555*TAXAS!$C$25)), IF($A555=TAXAS!$A$26,IF($B555="CRÉDITO",$D555-($D555*TAXAS!$C$26)), IF($A555=TAXAS!$A$27,IF($B555="CRÉDITO",$D555-($D555*TAXAS!$C$27))))))))))))))))))))))))))/1</f>
        <v>0</v>
      </c>
      <c r="G555" s="9">
        <f>IF($A555="VISA",IF($B555="PARCELADO ATÉ 3X",$D555-(D555*TAXAS!$D$4))/3,IF($A555="MASTER",IF($B555="PARCELADO ATÉ 3X",$D555-(D555*TAXAS!$D$5))/3,IF($A555="ELO",IF($B555="PARCELADO ATÉ 3X",$D555-(D555*TAXAS!$D$6))/3,IF($A555="HIPERCARD",IF($B555="PARCELADO ATÉ 3X",$D555-(D555*TAXAS!$D$7))/3,IF($A555="DINERS",IF($B555="PARCELADO ATÉ 3X",$D555-(D555*TAXAS!$D$8))/3,IF($A555="AMERICA EXPRESS",IF($B555="PARCELADO ATÉ 3X",$D555-(D555*TAXAS!$D$9))/3,IF($A555=TAXAS!$A$10,IF($B555="PARCELADO ATÉ 3X",$D555-($D555*TAXAS!$D$10))/3,IF($A555=TAXAS!$A$11,IF($B555="PARCELADO ATÉ 3X",$D555-($D555*TAXAS!$D$11))/3,IF($A555=TAXAS!$A$12,IF($B555="PARCELADO ATÉ 3X",$D555-($D555*TAXAS!$D$12))/3,IF($A555=TAXAS!$A$13,IF($B555="PARCELADO ATÉ 3X",$D555-($D555*TAXAS!$D$13))/3,IF($A555=TAXAS!$A$14,IF($B555="PARCELADO ATÉ 3X",$D555-($D555*TAXAS!$D$14))/3,IF($A555=TAXAS!$A$15,IF($B555="PARCELADO ATÉ 3X",$D555-($D555*TAXAS!$D$15))/3,IF($A555=TAXAS!$A$16,IF($B555="PARCELADO ATÉ 3X",$D555-($D555*TAXAS!$D$16))/3,IF($A555=TAXAS!$A$17,IF($B555="PARCELADO ATÉ 3X",$D555-($D555*TAXAS!$D$17))/3,IF($A555=TAXAS!$A$18,IF($B555="PARCELADO ATÉ 3X",$D555-($D555*TAXAS!$D$18))/3,IF($A555=TAXAS!$A$19,IF($B555="PARCELADO ATÉ 3X",$D555-($D555*TAXAS!$D$19))/3,IF($A555=TAXAS!$A$20,IF($B555="PARCELADO ATÉ 3X",$D555-($D555*TAXAS!$D$20))/3,IF($A555=TAXAS!$A$21,IF($B555="PARCELADO ATÉ 3X",$D555-($D555*TAXAS!$D$21))/3,IF($A555=TAXAS!$A$22,IF($B555="PARCELADO ATÉ 3X",$D555-($D555*TAXAS!$D$22))/3,IF($A555=TAXAS!$A$23,IF($B555="PARCELADO ATÉ 3X",$D555-($D555*TAXAS!$D$23))/3,IF($A555=TAXAS!$A$24,IF($B555="PARCELADO ATÉ 3X",$D555-($D555*TAXAS!$D$24))/3,IF($A555=TAXAS!$A$25,IF($B555="PARCELADO ATÉ 3X",$D555-($D555*TAXAS!$D$25))/3,IF($A555=TAXAS!$A$26,IF($B555="PARCELADO ATÉ 3X",$D555-($D555*TAXAS!$D$26))/3,IF($A555=TAXAS!$A$27,IF($B555="PARCELADO ATÉ 3X",$D555-($D555*TAXAS!$D$27))/3))))))))))))))))))))))))/1</f>
        <v>0</v>
      </c>
      <c r="H555" s="9">
        <f>IF($A555="VISA",IF($B555="PARCELADO ATÉ 6X",$D555-(D555*TAXAS!$E$4))/6,IF($A555="MASTER",IF($B555="PARCELADO ATÉ 6X",$D555-(D555*TAXAS!$E$5))/6,IF($A555="ELO",IF($B555="PARCELADO ATÉ 6X",$D555-(D555*TAXAS!$E$6))/6,IF($A555="HIPERCARD",IF($B555="PARCELADO ATÉ 6X",$D555-(D555*TAXAS!$E$7))/6,IF($A555="DINERS",IF($B555="PARCELADO ATÉ 6X",$D555-(D555*TAXAS!$E$8))/6,IF($A555="AMERICA EXPRESS",IF($B555="PARCELADO ATÉ 6X",$D555-(D555*TAXAS!$E$9))/6,IF($A555=TAXAS!$A$10,IF($B555="PARCELADO ATÉ 6X",$D555-($D555*TAXAS!$E$10))/6,IF($A555=TAXAS!$A$11,IF($B555="PARCELADO ATÉ 6X",$D555-($D555*TAXAS!$E$11))/6,IF($A555=TAXAS!$A$12,IF($B555="PARCELADO ATÉ 6X",$D555-($D555*TAXAS!$E$12))/6,IF($A555=TAXAS!$A$13,IF($B555="PARCELADO ATÉ 6X",$D555-($D555*TAXAS!$E$13))/6,IF($A555=TAXAS!$A$14,IF($B555="PARCELADO ATÉ 6X",$D555-($D555*TAXAS!$E$14))/6,IF($A555=TAXAS!$A$15,IF($B555="PARCELADO ATÉ 6X",$D555-($D555*TAXAS!$E$15))/6,IF($A555=TAXAS!$A$16,IF($B555="PARCELADO ATÉ 6X",$D555-($D555*TAXAS!$E$16))/6,IF($A555=TAXAS!$A$17,IF($B555="PARCELADO ATÉ 6X",$D555-($D555*TAXAS!$E$17))/6,IF($A555=TAXAS!$A$18,IF($B555="PARCELADO ATÉ 6X",$D555-($D555*TAXAS!$E$18))/6,IF($A555=TAXAS!$A$19,IF($B555="PARCELADO ATÉ 6X",$D555-($D555*TAXAS!$E$19))/6,IF($A555=TAXAS!$A$20,IF($B555="PARCELADO ATÉ 6X",$D555-($D555*TAXAS!$E$20))/6,IF($A555=TAXAS!$A$21,IF($B555="PARCELADO ATÉ 6X",$D555-($D555*TAXAS!$E$21))/6,IF($A555=TAXAS!$A$22,IF($B555="PARCELADO ATÉ 6X",$D555-($D555*TAXAS!$E$22))/6,IF($A555=TAXAS!$A$23,IF($B555="PARCELADO ATÉ 6X",$D555-($D555*TAXAS!$E$23))/6,IF($A555=TAXAS!$A$24,IF($B555="PARCELADO ATÉ 6X",$D555-($D555*TAXAS!$E$24))/6,IF($A555=TAXAS!$A$25,IF($B555="PARCELADO ATÉ 6X",$D555-($D555*TAXAS!$E$25))/6,IF($A555=TAXAS!$A$26,IF($B555="PARCELADO ATÉ 6X",$D555-($D555*TAXAS!$E$26))/6,IF($A555=TAXAS!$A$27,IF($B555="PARCELADO ATÉ 6X",$D555-($D555*TAXAS!$E$27))/6))))))))))))))))))))))))/1</f>
        <v>0</v>
      </c>
      <c r="I555" s="9">
        <f>IF($A555="VISA",IF($B555="PARCELADO ATÉ 12X",$D555-(D555*TAXAS!$F$4))/12,IF($A555="MASTER",IF($B555="PARCELADO ATÉ 12X",$D555-(D555*TAXAS!$F$5))/12,IF($A555="ELO",IF($B555="PARCELADO ATÉ 12X",$D555-(D555*TAXAS!$F$6))/12,IF($A555="HIPERCARD",IF($B555="PARCELADO ATÉ 12X",$D555-(D555*TAXAS!$F$7))/12,IF($A555="DINERS",IF($B555="PARCELADO ATÉ 12X",$D555-(D555*TAXAS!$F$8))/12,IF($A555="AMERICA EXPRESS",IF($B555="PARCELADO ATÉ 12X",$D555-(D555*TAXAS!$F$9))/12,IF($A555=TAXAS!$A$10,IF($B555="PARCELADO ATÉ 12X",$D555-($D555*TAXAS!$F$10))/12,IF($A555=TAXAS!$A$11,IF($B555="PARCELADO ATÉ 12X",$D555-($D555*TAXAS!$F$11))/12,IF($A555=TAXAS!$A$12,IF($B555="PARCELADO ATÉ 12X",$D555-($D555*TAXAS!$F$12))/12,IF($A555=TAXAS!$A$13,IF($B555="PARCELADO ATÉ 12X",$D555-($D555*TAXAS!$F$13))/12,IF($A555=TAXAS!$A$14,IF($B555="PARCELADO ATÉ 12X",$D555-($D555*TAXAS!$F$14))/12,IF($A555=TAXAS!$A$15,IF($B555="PARCELADO ATÉ 12X",$D555-($D555*TAXAS!$F$15))/12,IF($A555=TAXAS!$A$16,IF($B555="PARCELADO ATÉ 12X",$D555-($D555*TAXAS!$F$16))/12,IF($A555=TAXAS!$A$17,IF($B555="PARCELADO ATÉ 12X",$D555-($D555*TAXAS!$F$17))/12,IF($A555=TAXAS!$A$18,IF($B555="PARCELADO ATÉ 12X",$D555-($D555*TAXAS!$F$18))/12,IF($A555=TAXAS!$A$19,IF($B555="PARCELADO ATÉ 12X",$D555-($D555*TAXAS!$F$19))/12,IF($A555=TAXAS!$A$20,IF($B555="PARCELADO ATÉ 12X",$D555-($D555*TAXAS!$F$20))/12,IF($A555=TAXAS!$A$21,IF($B555="PARCELADO ATÉ 12X",$D555-($D555*TAXAS!$F$21))/12,IF($A555=TAXAS!$A$22,IF($B555="PARCELADO ATÉ 12X",$D555-($D555*TAXAS!$F$22))/12,IF($A555=TAXAS!$A$23,IF($B555="PARCELADO ATÉ 12X",$D555-($D555*TAXAS!$F$23))/12,IF($A555=TAXAS!$A$24,IF($B555="PARCELADO ATÉ 12X",$D555-($D555*TAXAS!$F$24))/12,IF($A555=TAXAS!$A$25,IF($B555="PARCELADO ATÉ 12X",$D555-($D555*TAXAS!$F$25))/12,IF($A555=TAXAS!$A$26,IF($B555="PARCELADO ATÉ 12X",$D555-($D555*TAXAS!$F$26))/12,IF($A555=TAXAS!$A$27,IF($B555="PARCELADO ATÉ 12X",$D555-($D555*TAXAS!$F$27))/12))))))))))))))))))))))))/1</f>
        <v>0</v>
      </c>
      <c r="J555" s="8">
        <f t="shared" si="0"/>
        <v>0</v>
      </c>
      <c r="K555" s="10" t="b">
        <f>IF($B555="PARCELADO ATÉ 3X",($D555-($D555*TAXAS!$D$4))-$J555)</f>
        <v>0</v>
      </c>
      <c r="L555" s="10" t="b">
        <f>IF($B555="PARCELADO ATÉ 6X",($D555-($D555*TAXAS!$E$4))-$J555)</f>
        <v>0</v>
      </c>
      <c r="M555" s="10" t="b">
        <f>IF($B555="PARCELADO ATÉ 12X",($D555-($D555*TAXAS!$F$4))-$J555)</f>
        <v>0</v>
      </c>
      <c r="N555" s="8">
        <f t="shared" si="1"/>
        <v>0</v>
      </c>
      <c r="O555" s="10">
        <f t="shared" si="2"/>
        <v>0</v>
      </c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spans="1:31" ht="15.75" customHeight="1" x14ac:dyDescent="0.2">
      <c r="A556" s="3"/>
      <c r="B556" s="5"/>
      <c r="C556" s="6"/>
      <c r="D556" s="42"/>
      <c r="E556" s="8">
        <f>IF($A556="VISA",IF($B556="DÉBITO",$D556-($D556*TAXAS!$B$4)),IF($A556="MASTER",IF($B556="DÉBITO",$D556-($D556*TAXAS!$B$5)),IF($A556="ELO", IF($B556="DÉBITO",$D556-($D556*TAXAS!$B$6)),IF($A556="HIPERCARD",IF($B556="DÉBITO",$D556-($D556*TAXAS!$B$7)),IF($A556="DINERS",IF($B556="DÉBITO",$D556-($D556*TAXAS!$B$8)),IF($A556="AMERICA EXPRESS",IF($B556="DÉBITO",$D556-($D556*TAXAS!$B$9)),IF($A556=TAXAS!$A$10,IF($B556="DÉBITO",$D556-($D556*TAXAS!$B$10)), IF($A556=TAXAS!$A$11,IF($B556="DÉBITO",$D556-($D556*TAXAS!$B$11)), IF($A556=TAXAS!$A$12,IF($B556="DÉBITO",$D556-($D556*TAXAS!$B$12)), IF($A556=TAXAS!$A$13,IF($B556="DÉBITO",$D556-($D556*TAXAS!$B$13)), IF($A556=TAXAS!$A$14,IF($B556="DÉBITO",$D556-($D556*TAXAS!$B$14)), IF($A556=TAXAS!$A$15,IF($B556="DÉBITO",$D556-($D556*TAXAS!$B$15)), IF($A556=TAXAS!$A$16,IF($B556="DÉBITO",$D556-($D556*TAXAS!$B$16)), IF($A556=TAXAS!$A$17,IF($B556="DÉBITO",$D556-($D556*TAXAS!$B$17)), IF($A556=TAXAS!$A$18,IF($B556="DÉBITO",$D556-($D556*TAXAS!$B$18)), IF($A556=TAXAS!$A$19,IF($B556="DÉBITO",$D556-($D556*TAXAS!$B$19)), IF($A556=TAXAS!$A$20,IF($B556="DÉBITO",$D556-($D556*TAXAS!$B$20)), IF($A556=TAXAS!$A$21,IF($B556="DÉBITO",$D556-($D556*TAXAS!$B$21)), IF($A556=TAXAS!$A$22,IF($B556="DÉBITO",$D556-($D556*TAXAS!$B$22)), IF($A556=TAXAS!$A$23,IF($B556="DÉBITO",$D556-($D556*TAXAS!$B$23)), IF($A556=TAXAS!$A$24,IF($B556="DÉBITO",$D556-($D556*TAXAS!$B$24)), IF($A556=TAXAS!$A$25,IF($B556="DÉBITO",$D556-($D556*TAXAS!$B$25)), IF($A556=TAXAS!$A$26,IF($B556="DÉBITO",$D556-($D556*TAXAS!$B$26)), IF($A556=TAXAS!$A$27,IF($B556="DÉBITO",$D556-($D556*TAXAS!$B$27))))))))))))))))))))))))))/1</f>
        <v>0</v>
      </c>
      <c r="F556" s="8">
        <f>IF($A556="VISA",IF($B556="CRÉDITO",$D556-($D556*TAXAS!$C$4)),IF($A556="MASTER",IF($B556="CRÉDITO",$D556-($D556*TAXAS!$C$5)),IF($A556="ELO", IF($B556="CRÉDITO",$D556-($D556*TAXAS!$C$6)),IF($A556="HIPERCARD",IF($B556="CRÉDITO",$D556-($D556*TAXAS!$C$7)),IF($A556="DINERS",IF($B556="CRÉDITO",$D556-($D556*TAXAS!$C$8)),IF($A556="AMERICA EXPRESS",IF($B556="CRÉDITO",$D556-($D556*TAXAS!$C$9)),IF($A556=TAXAS!$A$10,IF($B556="CRÉDITO",$D556-($D556*TAXAS!$C$10)), IF($A556=TAXAS!$A$11,IF($B556="CRÉDITO",$D556-($D556*TAXAS!$C$11)), IF($A556=TAXAS!$A$12,IF($B556="CRÉDITO",$D556-($D556*TAXAS!$C$12)), IF($A556=TAXAS!$A$13,IF($B556="CRÉDITO",$D556-($D556*TAXAS!$C$13)), IF($A556=TAXAS!$A$14,IF($B556="CRÉDITO",$D556-($D556*TAXAS!$C$14)), IF($A556=TAXAS!$A$15,IF($B556="CRÉDITO",$D556-($D556*TAXAS!$C$15)), IF($A556=TAXAS!$A$16,IF($B556="CRÉDITO",$D556-($D556*TAXAS!$C$16)), IF($A556=TAXAS!$A$17,IF($B556="CRÉDITO",$D556-($D556*TAXAS!$C$17)), IF($A556=TAXAS!$A$18,IF($B556="CRÉDITO",$D556-($D556*TAXAS!$C$18)), IF($A556=TAXAS!$A$19,IF($B556="CRÉDITO",$D556-($D556*TAXAS!$C$19)), IF($A556=TAXAS!$A$20,IF($B556="CRÉDITO",$D556-($D556*TAXAS!$C$20)), IF($A556=TAXAS!$A$21,IF($B556="CRÉDITO",$D556-($D556*TAXAS!$C$21)), IF($A556=TAXAS!$A$22,IF($B556="CRÉDITO",$D556-($D556*TAXAS!$C$22)), IF($A556=TAXAS!$A$23,IF($B556="CRÉDITO",$D556-($D556*TAXAS!$C$23)), IF($A556=TAXAS!$A$24,IF($B556="CRÉDITO",$D556-($D556*TAXAS!$C$24)), IF($A556=TAXAS!$A$25,IF($B556="CRÉDITO",$D556-($D556*TAXAS!$C$25)), IF($A556=TAXAS!$A$26,IF($B556="CRÉDITO",$D556-($D556*TAXAS!$C$26)), IF($A556=TAXAS!$A$27,IF($B556="CRÉDITO",$D556-($D556*TAXAS!$C$27))))))))))))))))))))))))))/1</f>
        <v>0</v>
      </c>
      <c r="G556" s="9">
        <f>IF($A556="VISA",IF($B556="PARCELADO ATÉ 3X",$D556-(D556*TAXAS!$D$4))/3,IF($A556="MASTER",IF($B556="PARCELADO ATÉ 3X",$D556-(D556*TAXAS!$D$5))/3,IF($A556="ELO",IF($B556="PARCELADO ATÉ 3X",$D556-(D556*TAXAS!$D$6))/3,IF($A556="HIPERCARD",IF($B556="PARCELADO ATÉ 3X",$D556-(D556*TAXAS!$D$7))/3,IF($A556="DINERS",IF($B556="PARCELADO ATÉ 3X",$D556-(D556*TAXAS!$D$8))/3,IF($A556="AMERICA EXPRESS",IF($B556="PARCELADO ATÉ 3X",$D556-(D556*TAXAS!$D$9))/3,IF($A556=TAXAS!$A$10,IF($B556="PARCELADO ATÉ 3X",$D556-($D556*TAXAS!$D$10))/3,IF($A556=TAXAS!$A$11,IF($B556="PARCELADO ATÉ 3X",$D556-($D556*TAXAS!$D$11))/3,IF($A556=TAXAS!$A$12,IF($B556="PARCELADO ATÉ 3X",$D556-($D556*TAXAS!$D$12))/3,IF($A556=TAXAS!$A$13,IF($B556="PARCELADO ATÉ 3X",$D556-($D556*TAXAS!$D$13))/3,IF($A556=TAXAS!$A$14,IF($B556="PARCELADO ATÉ 3X",$D556-($D556*TAXAS!$D$14))/3,IF($A556=TAXAS!$A$15,IF($B556="PARCELADO ATÉ 3X",$D556-($D556*TAXAS!$D$15))/3,IF($A556=TAXAS!$A$16,IF($B556="PARCELADO ATÉ 3X",$D556-($D556*TAXAS!$D$16))/3,IF($A556=TAXAS!$A$17,IF($B556="PARCELADO ATÉ 3X",$D556-($D556*TAXAS!$D$17))/3,IF($A556=TAXAS!$A$18,IF($B556="PARCELADO ATÉ 3X",$D556-($D556*TAXAS!$D$18))/3,IF($A556=TAXAS!$A$19,IF($B556="PARCELADO ATÉ 3X",$D556-($D556*TAXAS!$D$19))/3,IF($A556=TAXAS!$A$20,IF($B556="PARCELADO ATÉ 3X",$D556-($D556*TAXAS!$D$20))/3,IF($A556=TAXAS!$A$21,IF($B556="PARCELADO ATÉ 3X",$D556-($D556*TAXAS!$D$21))/3,IF($A556=TAXAS!$A$22,IF($B556="PARCELADO ATÉ 3X",$D556-($D556*TAXAS!$D$22))/3,IF($A556=TAXAS!$A$23,IF($B556="PARCELADO ATÉ 3X",$D556-($D556*TAXAS!$D$23))/3,IF($A556=TAXAS!$A$24,IF($B556="PARCELADO ATÉ 3X",$D556-($D556*TAXAS!$D$24))/3,IF($A556=TAXAS!$A$25,IF($B556="PARCELADO ATÉ 3X",$D556-($D556*TAXAS!$D$25))/3,IF($A556=TAXAS!$A$26,IF($B556="PARCELADO ATÉ 3X",$D556-($D556*TAXAS!$D$26))/3,IF($A556=TAXAS!$A$27,IF($B556="PARCELADO ATÉ 3X",$D556-($D556*TAXAS!$D$27))/3))))))))))))))))))))))))/1</f>
        <v>0</v>
      </c>
      <c r="H556" s="9">
        <f>IF($A556="VISA",IF($B556="PARCELADO ATÉ 6X",$D556-(D556*TAXAS!$E$4))/6,IF($A556="MASTER",IF($B556="PARCELADO ATÉ 6X",$D556-(D556*TAXAS!$E$5))/6,IF($A556="ELO",IF($B556="PARCELADO ATÉ 6X",$D556-(D556*TAXAS!$E$6))/6,IF($A556="HIPERCARD",IF($B556="PARCELADO ATÉ 6X",$D556-(D556*TAXAS!$E$7))/6,IF($A556="DINERS",IF($B556="PARCELADO ATÉ 6X",$D556-(D556*TAXAS!$E$8))/6,IF($A556="AMERICA EXPRESS",IF($B556="PARCELADO ATÉ 6X",$D556-(D556*TAXAS!$E$9))/6,IF($A556=TAXAS!$A$10,IF($B556="PARCELADO ATÉ 6X",$D556-($D556*TAXAS!$E$10))/6,IF($A556=TAXAS!$A$11,IF($B556="PARCELADO ATÉ 6X",$D556-($D556*TAXAS!$E$11))/6,IF($A556=TAXAS!$A$12,IF($B556="PARCELADO ATÉ 6X",$D556-($D556*TAXAS!$E$12))/6,IF($A556=TAXAS!$A$13,IF($B556="PARCELADO ATÉ 6X",$D556-($D556*TAXAS!$E$13))/6,IF($A556=TAXAS!$A$14,IF($B556="PARCELADO ATÉ 6X",$D556-($D556*TAXAS!$E$14))/6,IF($A556=TAXAS!$A$15,IF($B556="PARCELADO ATÉ 6X",$D556-($D556*TAXAS!$E$15))/6,IF($A556=TAXAS!$A$16,IF($B556="PARCELADO ATÉ 6X",$D556-($D556*TAXAS!$E$16))/6,IF($A556=TAXAS!$A$17,IF($B556="PARCELADO ATÉ 6X",$D556-($D556*TAXAS!$E$17))/6,IF($A556=TAXAS!$A$18,IF($B556="PARCELADO ATÉ 6X",$D556-($D556*TAXAS!$E$18))/6,IF($A556=TAXAS!$A$19,IF($B556="PARCELADO ATÉ 6X",$D556-($D556*TAXAS!$E$19))/6,IF($A556=TAXAS!$A$20,IF($B556="PARCELADO ATÉ 6X",$D556-($D556*TAXAS!$E$20))/6,IF($A556=TAXAS!$A$21,IF($B556="PARCELADO ATÉ 6X",$D556-($D556*TAXAS!$E$21))/6,IF($A556=TAXAS!$A$22,IF($B556="PARCELADO ATÉ 6X",$D556-($D556*TAXAS!$E$22))/6,IF($A556=TAXAS!$A$23,IF($B556="PARCELADO ATÉ 6X",$D556-($D556*TAXAS!$E$23))/6,IF($A556=TAXAS!$A$24,IF($B556="PARCELADO ATÉ 6X",$D556-($D556*TAXAS!$E$24))/6,IF($A556=TAXAS!$A$25,IF($B556="PARCELADO ATÉ 6X",$D556-($D556*TAXAS!$E$25))/6,IF($A556=TAXAS!$A$26,IF($B556="PARCELADO ATÉ 6X",$D556-($D556*TAXAS!$E$26))/6,IF($A556=TAXAS!$A$27,IF($B556="PARCELADO ATÉ 6X",$D556-($D556*TAXAS!$E$27))/6))))))))))))))))))))))))/1</f>
        <v>0</v>
      </c>
      <c r="I556" s="9">
        <f>IF($A556="VISA",IF($B556="PARCELADO ATÉ 12X",$D556-(D556*TAXAS!$F$4))/12,IF($A556="MASTER",IF($B556="PARCELADO ATÉ 12X",$D556-(D556*TAXAS!$F$5))/12,IF($A556="ELO",IF($B556="PARCELADO ATÉ 12X",$D556-(D556*TAXAS!$F$6))/12,IF($A556="HIPERCARD",IF($B556="PARCELADO ATÉ 12X",$D556-(D556*TAXAS!$F$7))/12,IF($A556="DINERS",IF($B556="PARCELADO ATÉ 12X",$D556-(D556*TAXAS!$F$8))/12,IF($A556="AMERICA EXPRESS",IF($B556="PARCELADO ATÉ 12X",$D556-(D556*TAXAS!$F$9))/12,IF($A556=TAXAS!$A$10,IF($B556="PARCELADO ATÉ 12X",$D556-($D556*TAXAS!$F$10))/12,IF($A556=TAXAS!$A$11,IF($B556="PARCELADO ATÉ 12X",$D556-($D556*TAXAS!$F$11))/12,IF($A556=TAXAS!$A$12,IF($B556="PARCELADO ATÉ 12X",$D556-($D556*TAXAS!$F$12))/12,IF($A556=TAXAS!$A$13,IF($B556="PARCELADO ATÉ 12X",$D556-($D556*TAXAS!$F$13))/12,IF($A556=TAXAS!$A$14,IF($B556="PARCELADO ATÉ 12X",$D556-($D556*TAXAS!$F$14))/12,IF($A556=TAXAS!$A$15,IF($B556="PARCELADO ATÉ 12X",$D556-($D556*TAXAS!$F$15))/12,IF($A556=TAXAS!$A$16,IF($B556="PARCELADO ATÉ 12X",$D556-($D556*TAXAS!$F$16))/12,IF($A556=TAXAS!$A$17,IF($B556="PARCELADO ATÉ 12X",$D556-($D556*TAXAS!$F$17))/12,IF($A556=TAXAS!$A$18,IF($B556="PARCELADO ATÉ 12X",$D556-($D556*TAXAS!$F$18))/12,IF($A556=TAXAS!$A$19,IF($B556="PARCELADO ATÉ 12X",$D556-($D556*TAXAS!$F$19))/12,IF($A556=TAXAS!$A$20,IF($B556="PARCELADO ATÉ 12X",$D556-($D556*TAXAS!$F$20))/12,IF($A556=TAXAS!$A$21,IF($B556="PARCELADO ATÉ 12X",$D556-($D556*TAXAS!$F$21))/12,IF($A556=TAXAS!$A$22,IF($B556="PARCELADO ATÉ 12X",$D556-($D556*TAXAS!$F$22))/12,IF($A556=TAXAS!$A$23,IF($B556="PARCELADO ATÉ 12X",$D556-($D556*TAXAS!$F$23))/12,IF($A556=TAXAS!$A$24,IF($B556="PARCELADO ATÉ 12X",$D556-($D556*TAXAS!$F$24))/12,IF($A556=TAXAS!$A$25,IF($B556="PARCELADO ATÉ 12X",$D556-($D556*TAXAS!$F$25))/12,IF($A556=TAXAS!$A$26,IF($B556="PARCELADO ATÉ 12X",$D556-($D556*TAXAS!$F$26))/12,IF($A556=TAXAS!$A$27,IF($B556="PARCELADO ATÉ 12X",$D556-($D556*TAXAS!$F$27))/12))))))))))))))))))))))))/1</f>
        <v>0</v>
      </c>
      <c r="J556" s="8">
        <f t="shared" si="0"/>
        <v>0</v>
      </c>
      <c r="K556" s="10" t="b">
        <f>IF($B556="PARCELADO ATÉ 3X",($D556-($D556*TAXAS!$D$4))-$J556)</f>
        <v>0</v>
      </c>
      <c r="L556" s="10" t="b">
        <f>IF($B556="PARCELADO ATÉ 6X",($D556-($D556*TAXAS!$E$4))-$J556)</f>
        <v>0</v>
      </c>
      <c r="M556" s="10" t="b">
        <f>IF($B556="PARCELADO ATÉ 12X",($D556-($D556*TAXAS!$F$4))-$J556)</f>
        <v>0</v>
      </c>
      <c r="N556" s="8">
        <f t="shared" si="1"/>
        <v>0</v>
      </c>
      <c r="O556" s="10">
        <f t="shared" si="2"/>
        <v>0</v>
      </c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spans="1:31" ht="15.75" customHeight="1" x14ac:dyDescent="0.2">
      <c r="A557" s="3"/>
      <c r="B557" s="5"/>
      <c r="C557" s="6"/>
      <c r="D557" s="42"/>
      <c r="E557" s="8">
        <f>IF($A557="VISA",IF($B557="DÉBITO",$D557-($D557*TAXAS!$B$4)),IF($A557="MASTER",IF($B557="DÉBITO",$D557-($D557*TAXAS!$B$5)),IF($A557="ELO", IF($B557="DÉBITO",$D557-($D557*TAXAS!$B$6)),IF($A557="HIPERCARD",IF($B557="DÉBITO",$D557-($D557*TAXAS!$B$7)),IF($A557="DINERS",IF($B557="DÉBITO",$D557-($D557*TAXAS!$B$8)),IF($A557="AMERICA EXPRESS",IF($B557="DÉBITO",$D557-($D557*TAXAS!$B$9)),IF($A557=TAXAS!$A$10,IF($B557="DÉBITO",$D557-($D557*TAXAS!$B$10)), IF($A557=TAXAS!$A$11,IF($B557="DÉBITO",$D557-($D557*TAXAS!$B$11)), IF($A557=TAXAS!$A$12,IF($B557="DÉBITO",$D557-($D557*TAXAS!$B$12)), IF($A557=TAXAS!$A$13,IF($B557="DÉBITO",$D557-($D557*TAXAS!$B$13)), IF($A557=TAXAS!$A$14,IF($B557="DÉBITO",$D557-($D557*TAXAS!$B$14)), IF($A557=TAXAS!$A$15,IF($B557="DÉBITO",$D557-($D557*TAXAS!$B$15)), IF($A557=TAXAS!$A$16,IF($B557="DÉBITO",$D557-($D557*TAXAS!$B$16)), IF($A557=TAXAS!$A$17,IF($B557="DÉBITO",$D557-($D557*TAXAS!$B$17)), IF($A557=TAXAS!$A$18,IF($B557="DÉBITO",$D557-($D557*TAXAS!$B$18)), IF($A557=TAXAS!$A$19,IF($B557="DÉBITO",$D557-($D557*TAXAS!$B$19)), IF($A557=TAXAS!$A$20,IF($B557="DÉBITO",$D557-($D557*TAXAS!$B$20)), IF($A557=TAXAS!$A$21,IF($B557="DÉBITO",$D557-($D557*TAXAS!$B$21)), IF($A557=TAXAS!$A$22,IF($B557="DÉBITO",$D557-($D557*TAXAS!$B$22)), IF($A557=TAXAS!$A$23,IF($B557="DÉBITO",$D557-($D557*TAXAS!$B$23)), IF($A557=TAXAS!$A$24,IF($B557="DÉBITO",$D557-($D557*TAXAS!$B$24)), IF($A557=TAXAS!$A$25,IF($B557="DÉBITO",$D557-($D557*TAXAS!$B$25)), IF($A557=TAXAS!$A$26,IF($B557="DÉBITO",$D557-($D557*TAXAS!$B$26)), IF($A557=TAXAS!$A$27,IF($B557="DÉBITO",$D557-($D557*TAXAS!$B$27))))))))))))))))))))))))))/1</f>
        <v>0</v>
      </c>
      <c r="F557" s="8">
        <f>IF($A557="VISA",IF($B557="CRÉDITO",$D557-($D557*TAXAS!$C$4)),IF($A557="MASTER",IF($B557="CRÉDITO",$D557-($D557*TAXAS!$C$5)),IF($A557="ELO", IF($B557="CRÉDITO",$D557-($D557*TAXAS!$C$6)),IF($A557="HIPERCARD",IF($B557="CRÉDITO",$D557-($D557*TAXAS!$C$7)),IF($A557="DINERS",IF($B557="CRÉDITO",$D557-($D557*TAXAS!$C$8)),IF($A557="AMERICA EXPRESS",IF($B557="CRÉDITO",$D557-($D557*TAXAS!$C$9)),IF($A557=TAXAS!$A$10,IF($B557="CRÉDITO",$D557-($D557*TAXAS!$C$10)), IF($A557=TAXAS!$A$11,IF($B557="CRÉDITO",$D557-($D557*TAXAS!$C$11)), IF($A557=TAXAS!$A$12,IF($B557="CRÉDITO",$D557-($D557*TAXAS!$C$12)), IF($A557=TAXAS!$A$13,IF($B557="CRÉDITO",$D557-($D557*TAXAS!$C$13)), IF($A557=TAXAS!$A$14,IF($B557="CRÉDITO",$D557-($D557*TAXAS!$C$14)), IF($A557=TAXAS!$A$15,IF($B557="CRÉDITO",$D557-($D557*TAXAS!$C$15)), IF($A557=TAXAS!$A$16,IF($B557="CRÉDITO",$D557-($D557*TAXAS!$C$16)), IF($A557=TAXAS!$A$17,IF($B557="CRÉDITO",$D557-($D557*TAXAS!$C$17)), IF($A557=TAXAS!$A$18,IF($B557="CRÉDITO",$D557-($D557*TAXAS!$C$18)), IF($A557=TAXAS!$A$19,IF($B557="CRÉDITO",$D557-($D557*TAXAS!$C$19)), IF($A557=TAXAS!$A$20,IF($B557="CRÉDITO",$D557-($D557*TAXAS!$C$20)), IF($A557=TAXAS!$A$21,IF($B557="CRÉDITO",$D557-($D557*TAXAS!$C$21)), IF($A557=TAXAS!$A$22,IF($B557="CRÉDITO",$D557-($D557*TAXAS!$C$22)), IF($A557=TAXAS!$A$23,IF($B557="CRÉDITO",$D557-($D557*TAXAS!$C$23)), IF($A557=TAXAS!$A$24,IF($B557="CRÉDITO",$D557-($D557*TAXAS!$C$24)), IF($A557=TAXAS!$A$25,IF($B557="CRÉDITO",$D557-($D557*TAXAS!$C$25)), IF($A557=TAXAS!$A$26,IF($B557="CRÉDITO",$D557-($D557*TAXAS!$C$26)), IF($A557=TAXAS!$A$27,IF($B557="CRÉDITO",$D557-($D557*TAXAS!$C$27))))))))))))))))))))))))))/1</f>
        <v>0</v>
      </c>
      <c r="G557" s="9">
        <f>IF($A557="VISA",IF($B557="PARCELADO ATÉ 3X",$D557-(D557*TAXAS!$D$4))/3,IF($A557="MASTER",IF($B557="PARCELADO ATÉ 3X",$D557-(D557*TAXAS!$D$5))/3,IF($A557="ELO",IF($B557="PARCELADO ATÉ 3X",$D557-(D557*TAXAS!$D$6))/3,IF($A557="HIPERCARD",IF($B557="PARCELADO ATÉ 3X",$D557-(D557*TAXAS!$D$7))/3,IF($A557="DINERS",IF($B557="PARCELADO ATÉ 3X",$D557-(D557*TAXAS!$D$8))/3,IF($A557="AMERICA EXPRESS",IF($B557="PARCELADO ATÉ 3X",$D557-(D557*TAXAS!$D$9))/3,IF($A557=TAXAS!$A$10,IF($B557="PARCELADO ATÉ 3X",$D557-($D557*TAXAS!$D$10))/3,IF($A557=TAXAS!$A$11,IF($B557="PARCELADO ATÉ 3X",$D557-($D557*TAXAS!$D$11))/3,IF($A557=TAXAS!$A$12,IF($B557="PARCELADO ATÉ 3X",$D557-($D557*TAXAS!$D$12))/3,IF($A557=TAXAS!$A$13,IF($B557="PARCELADO ATÉ 3X",$D557-($D557*TAXAS!$D$13))/3,IF($A557=TAXAS!$A$14,IF($B557="PARCELADO ATÉ 3X",$D557-($D557*TAXAS!$D$14))/3,IF($A557=TAXAS!$A$15,IF($B557="PARCELADO ATÉ 3X",$D557-($D557*TAXAS!$D$15))/3,IF($A557=TAXAS!$A$16,IF($B557="PARCELADO ATÉ 3X",$D557-($D557*TAXAS!$D$16))/3,IF($A557=TAXAS!$A$17,IF($B557="PARCELADO ATÉ 3X",$D557-($D557*TAXAS!$D$17))/3,IF($A557=TAXAS!$A$18,IF($B557="PARCELADO ATÉ 3X",$D557-($D557*TAXAS!$D$18))/3,IF($A557=TAXAS!$A$19,IF($B557="PARCELADO ATÉ 3X",$D557-($D557*TAXAS!$D$19))/3,IF($A557=TAXAS!$A$20,IF($B557="PARCELADO ATÉ 3X",$D557-($D557*TAXAS!$D$20))/3,IF($A557=TAXAS!$A$21,IF($B557="PARCELADO ATÉ 3X",$D557-($D557*TAXAS!$D$21))/3,IF($A557=TAXAS!$A$22,IF($B557="PARCELADO ATÉ 3X",$D557-($D557*TAXAS!$D$22))/3,IF($A557=TAXAS!$A$23,IF($B557="PARCELADO ATÉ 3X",$D557-($D557*TAXAS!$D$23))/3,IF($A557=TAXAS!$A$24,IF($B557="PARCELADO ATÉ 3X",$D557-($D557*TAXAS!$D$24))/3,IF($A557=TAXAS!$A$25,IF($B557="PARCELADO ATÉ 3X",$D557-($D557*TAXAS!$D$25))/3,IF($A557=TAXAS!$A$26,IF($B557="PARCELADO ATÉ 3X",$D557-($D557*TAXAS!$D$26))/3,IF($A557=TAXAS!$A$27,IF($B557="PARCELADO ATÉ 3X",$D557-($D557*TAXAS!$D$27))/3))))))))))))))))))))))))/1</f>
        <v>0</v>
      </c>
      <c r="H557" s="9">
        <f>IF($A557="VISA",IF($B557="PARCELADO ATÉ 6X",$D557-(D557*TAXAS!$E$4))/6,IF($A557="MASTER",IF($B557="PARCELADO ATÉ 6X",$D557-(D557*TAXAS!$E$5))/6,IF($A557="ELO",IF($B557="PARCELADO ATÉ 6X",$D557-(D557*TAXAS!$E$6))/6,IF($A557="HIPERCARD",IF($B557="PARCELADO ATÉ 6X",$D557-(D557*TAXAS!$E$7))/6,IF($A557="DINERS",IF($B557="PARCELADO ATÉ 6X",$D557-(D557*TAXAS!$E$8))/6,IF($A557="AMERICA EXPRESS",IF($B557="PARCELADO ATÉ 6X",$D557-(D557*TAXAS!$E$9))/6,IF($A557=TAXAS!$A$10,IF($B557="PARCELADO ATÉ 6X",$D557-($D557*TAXAS!$E$10))/6,IF($A557=TAXAS!$A$11,IF($B557="PARCELADO ATÉ 6X",$D557-($D557*TAXAS!$E$11))/6,IF($A557=TAXAS!$A$12,IF($B557="PARCELADO ATÉ 6X",$D557-($D557*TAXAS!$E$12))/6,IF($A557=TAXAS!$A$13,IF($B557="PARCELADO ATÉ 6X",$D557-($D557*TAXAS!$E$13))/6,IF($A557=TAXAS!$A$14,IF($B557="PARCELADO ATÉ 6X",$D557-($D557*TAXAS!$E$14))/6,IF($A557=TAXAS!$A$15,IF($B557="PARCELADO ATÉ 6X",$D557-($D557*TAXAS!$E$15))/6,IF($A557=TAXAS!$A$16,IF($B557="PARCELADO ATÉ 6X",$D557-($D557*TAXAS!$E$16))/6,IF($A557=TAXAS!$A$17,IF($B557="PARCELADO ATÉ 6X",$D557-($D557*TAXAS!$E$17))/6,IF($A557=TAXAS!$A$18,IF($B557="PARCELADO ATÉ 6X",$D557-($D557*TAXAS!$E$18))/6,IF($A557=TAXAS!$A$19,IF($B557="PARCELADO ATÉ 6X",$D557-($D557*TAXAS!$E$19))/6,IF($A557=TAXAS!$A$20,IF($B557="PARCELADO ATÉ 6X",$D557-($D557*TAXAS!$E$20))/6,IF($A557=TAXAS!$A$21,IF($B557="PARCELADO ATÉ 6X",$D557-($D557*TAXAS!$E$21))/6,IF($A557=TAXAS!$A$22,IF($B557="PARCELADO ATÉ 6X",$D557-($D557*TAXAS!$E$22))/6,IF($A557=TAXAS!$A$23,IF($B557="PARCELADO ATÉ 6X",$D557-($D557*TAXAS!$E$23))/6,IF($A557=TAXAS!$A$24,IF($B557="PARCELADO ATÉ 6X",$D557-($D557*TAXAS!$E$24))/6,IF($A557=TAXAS!$A$25,IF($B557="PARCELADO ATÉ 6X",$D557-($D557*TAXAS!$E$25))/6,IF($A557=TAXAS!$A$26,IF($B557="PARCELADO ATÉ 6X",$D557-($D557*TAXAS!$E$26))/6,IF($A557=TAXAS!$A$27,IF($B557="PARCELADO ATÉ 6X",$D557-($D557*TAXAS!$E$27))/6))))))))))))))))))))))))/1</f>
        <v>0</v>
      </c>
      <c r="I557" s="9">
        <f>IF($A557="VISA",IF($B557="PARCELADO ATÉ 12X",$D557-(D557*TAXAS!$F$4))/12,IF($A557="MASTER",IF($B557="PARCELADO ATÉ 12X",$D557-(D557*TAXAS!$F$5))/12,IF($A557="ELO",IF($B557="PARCELADO ATÉ 12X",$D557-(D557*TAXAS!$F$6))/12,IF($A557="HIPERCARD",IF($B557="PARCELADO ATÉ 12X",$D557-(D557*TAXAS!$F$7))/12,IF($A557="DINERS",IF($B557="PARCELADO ATÉ 12X",$D557-(D557*TAXAS!$F$8))/12,IF($A557="AMERICA EXPRESS",IF($B557="PARCELADO ATÉ 12X",$D557-(D557*TAXAS!$F$9))/12,IF($A557=TAXAS!$A$10,IF($B557="PARCELADO ATÉ 12X",$D557-($D557*TAXAS!$F$10))/12,IF($A557=TAXAS!$A$11,IF($B557="PARCELADO ATÉ 12X",$D557-($D557*TAXAS!$F$11))/12,IF($A557=TAXAS!$A$12,IF($B557="PARCELADO ATÉ 12X",$D557-($D557*TAXAS!$F$12))/12,IF($A557=TAXAS!$A$13,IF($B557="PARCELADO ATÉ 12X",$D557-($D557*TAXAS!$F$13))/12,IF($A557=TAXAS!$A$14,IF($B557="PARCELADO ATÉ 12X",$D557-($D557*TAXAS!$F$14))/12,IF($A557=TAXAS!$A$15,IF($B557="PARCELADO ATÉ 12X",$D557-($D557*TAXAS!$F$15))/12,IF($A557=TAXAS!$A$16,IF($B557="PARCELADO ATÉ 12X",$D557-($D557*TAXAS!$F$16))/12,IF($A557=TAXAS!$A$17,IF($B557="PARCELADO ATÉ 12X",$D557-($D557*TAXAS!$F$17))/12,IF($A557=TAXAS!$A$18,IF($B557="PARCELADO ATÉ 12X",$D557-($D557*TAXAS!$F$18))/12,IF($A557=TAXAS!$A$19,IF($B557="PARCELADO ATÉ 12X",$D557-($D557*TAXAS!$F$19))/12,IF($A557=TAXAS!$A$20,IF($B557="PARCELADO ATÉ 12X",$D557-($D557*TAXAS!$F$20))/12,IF($A557=TAXAS!$A$21,IF($B557="PARCELADO ATÉ 12X",$D557-($D557*TAXAS!$F$21))/12,IF($A557=TAXAS!$A$22,IF($B557="PARCELADO ATÉ 12X",$D557-($D557*TAXAS!$F$22))/12,IF($A557=TAXAS!$A$23,IF($B557="PARCELADO ATÉ 12X",$D557-($D557*TAXAS!$F$23))/12,IF($A557=TAXAS!$A$24,IF($B557="PARCELADO ATÉ 12X",$D557-($D557*TAXAS!$F$24))/12,IF($A557=TAXAS!$A$25,IF($B557="PARCELADO ATÉ 12X",$D557-($D557*TAXAS!$F$25))/12,IF($A557=TAXAS!$A$26,IF($B557="PARCELADO ATÉ 12X",$D557-($D557*TAXAS!$F$26))/12,IF($A557=TAXAS!$A$27,IF($B557="PARCELADO ATÉ 12X",$D557-($D557*TAXAS!$F$27))/12))))))))))))))))))))))))/1</f>
        <v>0</v>
      </c>
      <c r="J557" s="8">
        <f t="shared" si="0"/>
        <v>0</v>
      </c>
      <c r="K557" s="10" t="b">
        <f>IF($B557="PARCELADO ATÉ 3X",($D557-($D557*TAXAS!$D$4))-$J557)</f>
        <v>0</v>
      </c>
      <c r="L557" s="10" t="b">
        <f>IF($B557="PARCELADO ATÉ 6X",($D557-($D557*TAXAS!$E$4))-$J557)</f>
        <v>0</v>
      </c>
      <c r="M557" s="10" t="b">
        <f>IF($B557="PARCELADO ATÉ 12X",($D557-($D557*TAXAS!$F$4))-$J557)</f>
        <v>0</v>
      </c>
      <c r="N557" s="8">
        <f t="shared" si="1"/>
        <v>0</v>
      </c>
      <c r="O557" s="10">
        <f t="shared" si="2"/>
        <v>0</v>
      </c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spans="1:31" ht="15.75" customHeight="1" x14ac:dyDescent="0.2">
      <c r="A558" s="3"/>
      <c r="B558" s="5"/>
      <c r="C558" s="6"/>
      <c r="D558" s="42"/>
      <c r="E558" s="8">
        <f>IF($A558="VISA",IF($B558="DÉBITO",$D558-($D558*TAXAS!$B$4)),IF($A558="MASTER",IF($B558="DÉBITO",$D558-($D558*TAXAS!$B$5)),IF($A558="ELO", IF($B558="DÉBITO",$D558-($D558*TAXAS!$B$6)),IF($A558="HIPERCARD",IF($B558="DÉBITO",$D558-($D558*TAXAS!$B$7)),IF($A558="DINERS",IF($B558="DÉBITO",$D558-($D558*TAXAS!$B$8)),IF($A558="AMERICA EXPRESS",IF($B558="DÉBITO",$D558-($D558*TAXAS!$B$9)),IF($A558=TAXAS!$A$10,IF($B558="DÉBITO",$D558-($D558*TAXAS!$B$10)), IF($A558=TAXAS!$A$11,IF($B558="DÉBITO",$D558-($D558*TAXAS!$B$11)), IF($A558=TAXAS!$A$12,IF($B558="DÉBITO",$D558-($D558*TAXAS!$B$12)), IF($A558=TAXAS!$A$13,IF($B558="DÉBITO",$D558-($D558*TAXAS!$B$13)), IF($A558=TAXAS!$A$14,IF($B558="DÉBITO",$D558-($D558*TAXAS!$B$14)), IF($A558=TAXAS!$A$15,IF($B558="DÉBITO",$D558-($D558*TAXAS!$B$15)), IF($A558=TAXAS!$A$16,IF($B558="DÉBITO",$D558-($D558*TAXAS!$B$16)), IF($A558=TAXAS!$A$17,IF($B558="DÉBITO",$D558-($D558*TAXAS!$B$17)), IF($A558=TAXAS!$A$18,IF($B558="DÉBITO",$D558-($D558*TAXAS!$B$18)), IF($A558=TAXAS!$A$19,IF($B558="DÉBITO",$D558-($D558*TAXAS!$B$19)), IF($A558=TAXAS!$A$20,IF($B558="DÉBITO",$D558-($D558*TAXAS!$B$20)), IF($A558=TAXAS!$A$21,IF($B558="DÉBITO",$D558-($D558*TAXAS!$B$21)), IF($A558=TAXAS!$A$22,IF($B558="DÉBITO",$D558-($D558*TAXAS!$B$22)), IF($A558=TAXAS!$A$23,IF($B558="DÉBITO",$D558-($D558*TAXAS!$B$23)), IF($A558=TAXAS!$A$24,IF($B558="DÉBITO",$D558-($D558*TAXAS!$B$24)), IF($A558=TAXAS!$A$25,IF($B558="DÉBITO",$D558-($D558*TAXAS!$B$25)), IF($A558=TAXAS!$A$26,IF($B558="DÉBITO",$D558-($D558*TAXAS!$B$26)), IF($A558=TAXAS!$A$27,IF($B558="DÉBITO",$D558-($D558*TAXAS!$B$27))))))))))))))))))))))))))/1</f>
        <v>0</v>
      </c>
      <c r="F558" s="8">
        <f>IF($A558="VISA",IF($B558="CRÉDITO",$D558-($D558*TAXAS!$C$4)),IF($A558="MASTER",IF($B558="CRÉDITO",$D558-($D558*TAXAS!$C$5)),IF($A558="ELO", IF($B558="CRÉDITO",$D558-($D558*TAXAS!$C$6)),IF($A558="HIPERCARD",IF($B558="CRÉDITO",$D558-($D558*TAXAS!$C$7)),IF($A558="DINERS",IF($B558="CRÉDITO",$D558-($D558*TAXAS!$C$8)),IF($A558="AMERICA EXPRESS",IF($B558="CRÉDITO",$D558-($D558*TAXAS!$C$9)),IF($A558=TAXAS!$A$10,IF($B558="CRÉDITO",$D558-($D558*TAXAS!$C$10)), IF($A558=TAXAS!$A$11,IF($B558="CRÉDITO",$D558-($D558*TAXAS!$C$11)), IF($A558=TAXAS!$A$12,IF($B558="CRÉDITO",$D558-($D558*TAXAS!$C$12)), IF($A558=TAXAS!$A$13,IF($B558="CRÉDITO",$D558-($D558*TAXAS!$C$13)), IF($A558=TAXAS!$A$14,IF($B558="CRÉDITO",$D558-($D558*TAXAS!$C$14)), IF($A558=TAXAS!$A$15,IF($B558="CRÉDITO",$D558-($D558*TAXAS!$C$15)), IF($A558=TAXAS!$A$16,IF($B558="CRÉDITO",$D558-($D558*TAXAS!$C$16)), IF($A558=TAXAS!$A$17,IF($B558="CRÉDITO",$D558-($D558*TAXAS!$C$17)), IF($A558=TAXAS!$A$18,IF($B558="CRÉDITO",$D558-($D558*TAXAS!$C$18)), IF($A558=TAXAS!$A$19,IF($B558="CRÉDITO",$D558-($D558*TAXAS!$C$19)), IF($A558=TAXAS!$A$20,IF($B558="CRÉDITO",$D558-($D558*TAXAS!$C$20)), IF($A558=TAXAS!$A$21,IF($B558="CRÉDITO",$D558-($D558*TAXAS!$C$21)), IF($A558=TAXAS!$A$22,IF($B558="CRÉDITO",$D558-($D558*TAXAS!$C$22)), IF($A558=TAXAS!$A$23,IF($B558="CRÉDITO",$D558-($D558*TAXAS!$C$23)), IF($A558=TAXAS!$A$24,IF($B558="CRÉDITO",$D558-($D558*TAXAS!$C$24)), IF($A558=TAXAS!$A$25,IF($B558="CRÉDITO",$D558-($D558*TAXAS!$C$25)), IF($A558=TAXAS!$A$26,IF($B558="CRÉDITO",$D558-($D558*TAXAS!$C$26)), IF($A558=TAXAS!$A$27,IF($B558="CRÉDITO",$D558-($D558*TAXAS!$C$27))))))))))))))))))))))))))/1</f>
        <v>0</v>
      </c>
      <c r="G558" s="9">
        <f>IF($A558="VISA",IF($B558="PARCELADO ATÉ 3X",$D558-(D558*TAXAS!$D$4))/3,IF($A558="MASTER",IF($B558="PARCELADO ATÉ 3X",$D558-(D558*TAXAS!$D$5))/3,IF($A558="ELO",IF($B558="PARCELADO ATÉ 3X",$D558-(D558*TAXAS!$D$6))/3,IF($A558="HIPERCARD",IF($B558="PARCELADO ATÉ 3X",$D558-(D558*TAXAS!$D$7))/3,IF($A558="DINERS",IF($B558="PARCELADO ATÉ 3X",$D558-(D558*TAXAS!$D$8))/3,IF($A558="AMERICA EXPRESS",IF($B558="PARCELADO ATÉ 3X",$D558-(D558*TAXAS!$D$9))/3,IF($A558=TAXAS!$A$10,IF($B558="PARCELADO ATÉ 3X",$D558-($D558*TAXAS!$D$10))/3,IF($A558=TAXAS!$A$11,IF($B558="PARCELADO ATÉ 3X",$D558-($D558*TAXAS!$D$11))/3,IF($A558=TAXAS!$A$12,IF($B558="PARCELADO ATÉ 3X",$D558-($D558*TAXAS!$D$12))/3,IF($A558=TAXAS!$A$13,IF($B558="PARCELADO ATÉ 3X",$D558-($D558*TAXAS!$D$13))/3,IF($A558=TAXAS!$A$14,IF($B558="PARCELADO ATÉ 3X",$D558-($D558*TAXAS!$D$14))/3,IF($A558=TAXAS!$A$15,IF($B558="PARCELADO ATÉ 3X",$D558-($D558*TAXAS!$D$15))/3,IF($A558=TAXAS!$A$16,IF($B558="PARCELADO ATÉ 3X",$D558-($D558*TAXAS!$D$16))/3,IF($A558=TAXAS!$A$17,IF($B558="PARCELADO ATÉ 3X",$D558-($D558*TAXAS!$D$17))/3,IF($A558=TAXAS!$A$18,IF($B558="PARCELADO ATÉ 3X",$D558-($D558*TAXAS!$D$18))/3,IF($A558=TAXAS!$A$19,IF($B558="PARCELADO ATÉ 3X",$D558-($D558*TAXAS!$D$19))/3,IF($A558=TAXAS!$A$20,IF($B558="PARCELADO ATÉ 3X",$D558-($D558*TAXAS!$D$20))/3,IF($A558=TAXAS!$A$21,IF($B558="PARCELADO ATÉ 3X",$D558-($D558*TAXAS!$D$21))/3,IF($A558=TAXAS!$A$22,IF($B558="PARCELADO ATÉ 3X",$D558-($D558*TAXAS!$D$22))/3,IF($A558=TAXAS!$A$23,IF($B558="PARCELADO ATÉ 3X",$D558-($D558*TAXAS!$D$23))/3,IF($A558=TAXAS!$A$24,IF($B558="PARCELADO ATÉ 3X",$D558-($D558*TAXAS!$D$24))/3,IF($A558=TAXAS!$A$25,IF($B558="PARCELADO ATÉ 3X",$D558-($D558*TAXAS!$D$25))/3,IF($A558=TAXAS!$A$26,IF($B558="PARCELADO ATÉ 3X",$D558-($D558*TAXAS!$D$26))/3,IF($A558=TAXAS!$A$27,IF($B558="PARCELADO ATÉ 3X",$D558-($D558*TAXAS!$D$27))/3))))))))))))))))))))))))/1</f>
        <v>0</v>
      </c>
      <c r="H558" s="9">
        <f>IF($A558="VISA",IF($B558="PARCELADO ATÉ 6X",$D558-(D558*TAXAS!$E$4))/6,IF($A558="MASTER",IF($B558="PARCELADO ATÉ 6X",$D558-(D558*TAXAS!$E$5))/6,IF($A558="ELO",IF($B558="PARCELADO ATÉ 6X",$D558-(D558*TAXAS!$E$6))/6,IF($A558="HIPERCARD",IF($B558="PARCELADO ATÉ 6X",$D558-(D558*TAXAS!$E$7))/6,IF($A558="DINERS",IF($B558="PARCELADO ATÉ 6X",$D558-(D558*TAXAS!$E$8))/6,IF($A558="AMERICA EXPRESS",IF($B558="PARCELADO ATÉ 6X",$D558-(D558*TAXAS!$E$9))/6,IF($A558=TAXAS!$A$10,IF($B558="PARCELADO ATÉ 6X",$D558-($D558*TAXAS!$E$10))/6,IF($A558=TAXAS!$A$11,IF($B558="PARCELADO ATÉ 6X",$D558-($D558*TAXAS!$E$11))/6,IF($A558=TAXAS!$A$12,IF($B558="PARCELADO ATÉ 6X",$D558-($D558*TAXAS!$E$12))/6,IF($A558=TAXAS!$A$13,IF($B558="PARCELADO ATÉ 6X",$D558-($D558*TAXAS!$E$13))/6,IF($A558=TAXAS!$A$14,IF($B558="PARCELADO ATÉ 6X",$D558-($D558*TAXAS!$E$14))/6,IF($A558=TAXAS!$A$15,IF($B558="PARCELADO ATÉ 6X",$D558-($D558*TAXAS!$E$15))/6,IF($A558=TAXAS!$A$16,IF($B558="PARCELADO ATÉ 6X",$D558-($D558*TAXAS!$E$16))/6,IF($A558=TAXAS!$A$17,IF($B558="PARCELADO ATÉ 6X",$D558-($D558*TAXAS!$E$17))/6,IF($A558=TAXAS!$A$18,IF($B558="PARCELADO ATÉ 6X",$D558-($D558*TAXAS!$E$18))/6,IF($A558=TAXAS!$A$19,IF($B558="PARCELADO ATÉ 6X",$D558-($D558*TAXAS!$E$19))/6,IF($A558=TAXAS!$A$20,IF($B558="PARCELADO ATÉ 6X",$D558-($D558*TAXAS!$E$20))/6,IF($A558=TAXAS!$A$21,IF($B558="PARCELADO ATÉ 6X",$D558-($D558*TAXAS!$E$21))/6,IF($A558=TAXAS!$A$22,IF($B558="PARCELADO ATÉ 6X",$D558-($D558*TAXAS!$E$22))/6,IF($A558=TAXAS!$A$23,IF($B558="PARCELADO ATÉ 6X",$D558-($D558*TAXAS!$E$23))/6,IF($A558=TAXAS!$A$24,IF($B558="PARCELADO ATÉ 6X",$D558-($D558*TAXAS!$E$24))/6,IF($A558=TAXAS!$A$25,IF($B558="PARCELADO ATÉ 6X",$D558-($D558*TAXAS!$E$25))/6,IF($A558=TAXAS!$A$26,IF($B558="PARCELADO ATÉ 6X",$D558-($D558*TAXAS!$E$26))/6,IF($A558=TAXAS!$A$27,IF($B558="PARCELADO ATÉ 6X",$D558-($D558*TAXAS!$E$27))/6))))))))))))))))))))))))/1</f>
        <v>0</v>
      </c>
      <c r="I558" s="9">
        <f>IF($A558="VISA",IF($B558="PARCELADO ATÉ 12X",$D558-(D558*TAXAS!$F$4))/12,IF($A558="MASTER",IF($B558="PARCELADO ATÉ 12X",$D558-(D558*TAXAS!$F$5))/12,IF($A558="ELO",IF($B558="PARCELADO ATÉ 12X",$D558-(D558*TAXAS!$F$6))/12,IF($A558="HIPERCARD",IF($B558="PARCELADO ATÉ 12X",$D558-(D558*TAXAS!$F$7))/12,IF($A558="DINERS",IF($B558="PARCELADO ATÉ 12X",$D558-(D558*TAXAS!$F$8))/12,IF($A558="AMERICA EXPRESS",IF($B558="PARCELADO ATÉ 12X",$D558-(D558*TAXAS!$F$9))/12,IF($A558=TAXAS!$A$10,IF($B558="PARCELADO ATÉ 12X",$D558-($D558*TAXAS!$F$10))/12,IF($A558=TAXAS!$A$11,IF($B558="PARCELADO ATÉ 12X",$D558-($D558*TAXAS!$F$11))/12,IF($A558=TAXAS!$A$12,IF($B558="PARCELADO ATÉ 12X",$D558-($D558*TAXAS!$F$12))/12,IF($A558=TAXAS!$A$13,IF($B558="PARCELADO ATÉ 12X",$D558-($D558*TAXAS!$F$13))/12,IF($A558=TAXAS!$A$14,IF($B558="PARCELADO ATÉ 12X",$D558-($D558*TAXAS!$F$14))/12,IF($A558=TAXAS!$A$15,IF($B558="PARCELADO ATÉ 12X",$D558-($D558*TAXAS!$F$15))/12,IF($A558=TAXAS!$A$16,IF($B558="PARCELADO ATÉ 12X",$D558-($D558*TAXAS!$F$16))/12,IF($A558=TAXAS!$A$17,IF($B558="PARCELADO ATÉ 12X",$D558-($D558*TAXAS!$F$17))/12,IF($A558=TAXAS!$A$18,IF($B558="PARCELADO ATÉ 12X",$D558-($D558*TAXAS!$F$18))/12,IF($A558=TAXAS!$A$19,IF($B558="PARCELADO ATÉ 12X",$D558-($D558*TAXAS!$F$19))/12,IF($A558=TAXAS!$A$20,IF($B558="PARCELADO ATÉ 12X",$D558-($D558*TAXAS!$F$20))/12,IF($A558=TAXAS!$A$21,IF($B558="PARCELADO ATÉ 12X",$D558-($D558*TAXAS!$F$21))/12,IF($A558=TAXAS!$A$22,IF($B558="PARCELADO ATÉ 12X",$D558-($D558*TAXAS!$F$22))/12,IF($A558=TAXAS!$A$23,IF($B558="PARCELADO ATÉ 12X",$D558-($D558*TAXAS!$F$23))/12,IF($A558=TAXAS!$A$24,IF($B558="PARCELADO ATÉ 12X",$D558-($D558*TAXAS!$F$24))/12,IF($A558=TAXAS!$A$25,IF($B558="PARCELADO ATÉ 12X",$D558-($D558*TAXAS!$F$25))/12,IF($A558=TAXAS!$A$26,IF($B558="PARCELADO ATÉ 12X",$D558-($D558*TAXAS!$F$26))/12,IF($A558=TAXAS!$A$27,IF($B558="PARCELADO ATÉ 12X",$D558-($D558*TAXAS!$F$27))/12))))))))))))))))))))))))/1</f>
        <v>0</v>
      </c>
      <c r="J558" s="8">
        <f t="shared" si="0"/>
        <v>0</v>
      </c>
      <c r="K558" s="10" t="b">
        <f>IF($B558="PARCELADO ATÉ 3X",($D558-($D558*TAXAS!$D$4))-$J558)</f>
        <v>0</v>
      </c>
      <c r="L558" s="10" t="b">
        <f>IF($B558="PARCELADO ATÉ 6X",($D558-($D558*TAXAS!$E$4))-$J558)</f>
        <v>0</v>
      </c>
      <c r="M558" s="10" t="b">
        <f>IF($B558="PARCELADO ATÉ 12X",($D558-($D558*TAXAS!$F$4))-$J558)</f>
        <v>0</v>
      </c>
      <c r="N558" s="8">
        <f t="shared" si="1"/>
        <v>0</v>
      </c>
      <c r="O558" s="10">
        <f t="shared" si="2"/>
        <v>0</v>
      </c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spans="1:31" ht="15.75" customHeight="1" x14ac:dyDescent="0.2">
      <c r="A559" s="3"/>
      <c r="B559" s="5"/>
      <c r="C559" s="6"/>
      <c r="D559" s="42"/>
      <c r="E559" s="8">
        <f>IF($A559="VISA",IF($B559="DÉBITO",$D559-($D559*TAXAS!$B$4)),IF($A559="MASTER",IF($B559="DÉBITO",$D559-($D559*TAXAS!$B$5)),IF($A559="ELO", IF($B559="DÉBITO",$D559-($D559*TAXAS!$B$6)),IF($A559="HIPERCARD",IF($B559="DÉBITO",$D559-($D559*TAXAS!$B$7)),IF($A559="DINERS",IF($B559="DÉBITO",$D559-($D559*TAXAS!$B$8)),IF($A559="AMERICA EXPRESS",IF($B559="DÉBITO",$D559-($D559*TAXAS!$B$9)),IF($A559=TAXAS!$A$10,IF($B559="DÉBITO",$D559-($D559*TAXAS!$B$10)), IF($A559=TAXAS!$A$11,IF($B559="DÉBITO",$D559-($D559*TAXAS!$B$11)), IF($A559=TAXAS!$A$12,IF($B559="DÉBITO",$D559-($D559*TAXAS!$B$12)), IF($A559=TAXAS!$A$13,IF($B559="DÉBITO",$D559-($D559*TAXAS!$B$13)), IF($A559=TAXAS!$A$14,IF($B559="DÉBITO",$D559-($D559*TAXAS!$B$14)), IF($A559=TAXAS!$A$15,IF($B559="DÉBITO",$D559-($D559*TAXAS!$B$15)), IF($A559=TAXAS!$A$16,IF($B559="DÉBITO",$D559-($D559*TAXAS!$B$16)), IF($A559=TAXAS!$A$17,IF($B559="DÉBITO",$D559-($D559*TAXAS!$B$17)), IF($A559=TAXAS!$A$18,IF($B559="DÉBITO",$D559-($D559*TAXAS!$B$18)), IF($A559=TAXAS!$A$19,IF($B559="DÉBITO",$D559-($D559*TAXAS!$B$19)), IF($A559=TAXAS!$A$20,IF($B559="DÉBITO",$D559-($D559*TAXAS!$B$20)), IF($A559=TAXAS!$A$21,IF($B559="DÉBITO",$D559-($D559*TAXAS!$B$21)), IF($A559=TAXAS!$A$22,IF($B559="DÉBITO",$D559-($D559*TAXAS!$B$22)), IF($A559=TAXAS!$A$23,IF($B559="DÉBITO",$D559-($D559*TAXAS!$B$23)), IF($A559=TAXAS!$A$24,IF($B559="DÉBITO",$D559-($D559*TAXAS!$B$24)), IF($A559=TAXAS!$A$25,IF($B559="DÉBITO",$D559-($D559*TAXAS!$B$25)), IF($A559=TAXAS!$A$26,IF($B559="DÉBITO",$D559-($D559*TAXAS!$B$26)), IF($A559=TAXAS!$A$27,IF($B559="DÉBITO",$D559-($D559*TAXAS!$B$27))))))))))))))))))))))))))/1</f>
        <v>0</v>
      </c>
      <c r="F559" s="8">
        <f>IF($A559="VISA",IF($B559="CRÉDITO",$D559-($D559*TAXAS!$C$4)),IF($A559="MASTER",IF($B559="CRÉDITO",$D559-($D559*TAXAS!$C$5)),IF($A559="ELO", IF($B559="CRÉDITO",$D559-($D559*TAXAS!$C$6)),IF($A559="HIPERCARD",IF($B559="CRÉDITO",$D559-($D559*TAXAS!$C$7)),IF($A559="DINERS",IF($B559="CRÉDITO",$D559-($D559*TAXAS!$C$8)),IF($A559="AMERICA EXPRESS",IF($B559="CRÉDITO",$D559-($D559*TAXAS!$C$9)),IF($A559=TAXAS!$A$10,IF($B559="CRÉDITO",$D559-($D559*TAXAS!$C$10)), IF($A559=TAXAS!$A$11,IF($B559="CRÉDITO",$D559-($D559*TAXAS!$C$11)), IF($A559=TAXAS!$A$12,IF($B559="CRÉDITO",$D559-($D559*TAXAS!$C$12)), IF($A559=TAXAS!$A$13,IF($B559="CRÉDITO",$D559-($D559*TAXAS!$C$13)), IF($A559=TAXAS!$A$14,IF($B559="CRÉDITO",$D559-($D559*TAXAS!$C$14)), IF($A559=TAXAS!$A$15,IF($B559="CRÉDITO",$D559-($D559*TAXAS!$C$15)), IF($A559=TAXAS!$A$16,IF($B559="CRÉDITO",$D559-($D559*TAXAS!$C$16)), IF($A559=TAXAS!$A$17,IF($B559="CRÉDITO",$D559-($D559*TAXAS!$C$17)), IF($A559=TAXAS!$A$18,IF($B559="CRÉDITO",$D559-($D559*TAXAS!$C$18)), IF($A559=TAXAS!$A$19,IF($B559="CRÉDITO",$D559-($D559*TAXAS!$C$19)), IF($A559=TAXAS!$A$20,IF($B559="CRÉDITO",$D559-($D559*TAXAS!$C$20)), IF($A559=TAXAS!$A$21,IF($B559="CRÉDITO",$D559-($D559*TAXAS!$C$21)), IF($A559=TAXAS!$A$22,IF($B559="CRÉDITO",$D559-($D559*TAXAS!$C$22)), IF($A559=TAXAS!$A$23,IF($B559="CRÉDITO",$D559-($D559*TAXAS!$C$23)), IF($A559=TAXAS!$A$24,IF($B559="CRÉDITO",$D559-($D559*TAXAS!$C$24)), IF($A559=TAXAS!$A$25,IF($B559="CRÉDITO",$D559-($D559*TAXAS!$C$25)), IF($A559=TAXAS!$A$26,IF($B559="CRÉDITO",$D559-($D559*TAXAS!$C$26)), IF($A559=TAXAS!$A$27,IF($B559="CRÉDITO",$D559-($D559*TAXAS!$C$27))))))))))))))))))))))))))/1</f>
        <v>0</v>
      </c>
      <c r="G559" s="9">
        <f>IF($A559="VISA",IF($B559="PARCELADO ATÉ 3X",$D559-(D559*TAXAS!$D$4))/3,IF($A559="MASTER",IF($B559="PARCELADO ATÉ 3X",$D559-(D559*TAXAS!$D$5))/3,IF($A559="ELO",IF($B559="PARCELADO ATÉ 3X",$D559-(D559*TAXAS!$D$6))/3,IF($A559="HIPERCARD",IF($B559="PARCELADO ATÉ 3X",$D559-(D559*TAXAS!$D$7))/3,IF($A559="DINERS",IF($B559="PARCELADO ATÉ 3X",$D559-(D559*TAXAS!$D$8))/3,IF($A559="AMERICA EXPRESS",IF($B559="PARCELADO ATÉ 3X",$D559-(D559*TAXAS!$D$9))/3,IF($A559=TAXAS!$A$10,IF($B559="PARCELADO ATÉ 3X",$D559-($D559*TAXAS!$D$10))/3,IF($A559=TAXAS!$A$11,IF($B559="PARCELADO ATÉ 3X",$D559-($D559*TAXAS!$D$11))/3,IF($A559=TAXAS!$A$12,IF($B559="PARCELADO ATÉ 3X",$D559-($D559*TAXAS!$D$12))/3,IF($A559=TAXAS!$A$13,IF($B559="PARCELADO ATÉ 3X",$D559-($D559*TAXAS!$D$13))/3,IF($A559=TAXAS!$A$14,IF($B559="PARCELADO ATÉ 3X",$D559-($D559*TAXAS!$D$14))/3,IF($A559=TAXAS!$A$15,IF($B559="PARCELADO ATÉ 3X",$D559-($D559*TAXAS!$D$15))/3,IF($A559=TAXAS!$A$16,IF($B559="PARCELADO ATÉ 3X",$D559-($D559*TAXAS!$D$16))/3,IF($A559=TAXAS!$A$17,IF($B559="PARCELADO ATÉ 3X",$D559-($D559*TAXAS!$D$17))/3,IF($A559=TAXAS!$A$18,IF($B559="PARCELADO ATÉ 3X",$D559-($D559*TAXAS!$D$18))/3,IF($A559=TAXAS!$A$19,IF($B559="PARCELADO ATÉ 3X",$D559-($D559*TAXAS!$D$19))/3,IF($A559=TAXAS!$A$20,IF($B559="PARCELADO ATÉ 3X",$D559-($D559*TAXAS!$D$20))/3,IF($A559=TAXAS!$A$21,IF($B559="PARCELADO ATÉ 3X",$D559-($D559*TAXAS!$D$21))/3,IF($A559=TAXAS!$A$22,IF($B559="PARCELADO ATÉ 3X",$D559-($D559*TAXAS!$D$22))/3,IF($A559=TAXAS!$A$23,IF($B559="PARCELADO ATÉ 3X",$D559-($D559*TAXAS!$D$23))/3,IF($A559=TAXAS!$A$24,IF($B559="PARCELADO ATÉ 3X",$D559-($D559*TAXAS!$D$24))/3,IF($A559=TAXAS!$A$25,IF($B559="PARCELADO ATÉ 3X",$D559-($D559*TAXAS!$D$25))/3,IF($A559=TAXAS!$A$26,IF($B559="PARCELADO ATÉ 3X",$D559-($D559*TAXAS!$D$26))/3,IF($A559=TAXAS!$A$27,IF($B559="PARCELADO ATÉ 3X",$D559-($D559*TAXAS!$D$27))/3))))))))))))))))))))))))/1</f>
        <v>0</v>
      </c>
      <c r="H559" s="9">
        <f>IF($A559="VISA",IF($B559="PARCELADO ATÉ 6X",$D559-(D559*TAXAS!$E$4))/6,IF($A559="MASTER",IF($B559="PARCELADO ATÉ 6X",$D559-(D559*TAXAS!$E$5))/6,IF($A559="ELO",IF($B559="PARCELADO ATÉ 6X",$D559-(D559*TAXAS!$E$6))/6,IF($A559="HIPERCARD",IF($B559="PARCELADO ATÉ 6X",$D559-(D559*TAXAS!$E$7))/6,IF($A559="DINERS",IF($B559="PARCELADO ATÉ 6X",$D559-(D559*TAXAS!$E$8))/6,IF($A559="AMERICA EXPRESS",IF($B559="PARCELADO ATÉ 6X",$D559-(D559*TAXAS!$E$9))/6,IF($A559=TAXAS!$A$10,IF($B559="PARCELADO ATÉ 6X",$D559-($D559*TAXAS!$E$10))/6,IF($A559=TAXAS!$A$11,IF($B559="PARCELADO ATÉ 6X",$D559-($D559*TAXAS!$E$11))/6,IF($A559=TAXAS!$A$12,IF($B559="PARCELADO ATÉ 6X",$D559-($D559*TAXAS!$E$12))/6,IF($A559=TAXAS!$A$13,IF($B559="PARCELADO ATÉ 6X",$D559-($D559*TAXAS!$E$13))/6,IF($A559=TAXAS!$A$14,IF($B559="PARCELADO ATÉ 6X",$D559-($D559*TAXAS!$E$14))/6,IF($A559=TAXAS!$A$15,IF($B559="PARCELADO ATÉ 6X",$D559-($D559*TAXAS!$E$15))/6,IF($A559=TAXAS!$A$16,IF($B559="PARCELADO ATÉ 6X",$D559-($D559*TAXAS!$E$16))/6,IF($A559=TAXAS!$A$17,IF($B559="PARCELADO ATÉ 6X",$D559-($D559*TAXAS!$E$17))/6,IF($A559=TAXAS!$A$18,IF($B559="PARCELADO ATÉ 6X",$D559-($D559*TAXAS!$E$18))/6,IF($A559=TAXAS!$A$19,IF($B559="PARCELADO ATÉ 6X",$D559-($D559*TAXAS!$E$19))/6,IF($A559=TAXAS!$A$20,IF($B559="PARCELADO ATÉ 6X",$D559-($D559*TAXAS!$E$20))/6,IF($A559=TAXAS!$A$21,IF($B559="PARCELADO ATÉ 6X",$D559-($D559*TAXAS!$E$21))/6,IF($A559=TAXAS!$A$22,IF($B559="PARCELADO ATÉ 6X",$D559-($D559*TAXAS!$E$22))/6,IF($A559=TAXAS!$A$23,IF($B559="PARCELADO ATÉ 6X",$D559-($D559*TAXAS!$E$23))/6,IF($A559=TAXAS!$A$24,IF($B559="PARCELADO ATÉ 6X",$D559-($D559*TAXAS!$E$24))/6,IF($A559=TAXAS!$A$25,IF($B559="PARCELADO ATÉ 6X",$D559-($D559*TAXAS!$E$25))/6,IF($A559=TAXAS!$A$26,IF($B559="PARCELADO ATÉ 6X",$D559-($D559*TAXAS!$E$26))/6,IF($A559=TAXAS!$A$27,IF($B559="PARCELADO ATÉ 6X",$D559-($D559*TAXAS!$E$27))/6))))))))))))))))))))))))/1</f>
        <v>0</v>
      </c>
      <c r="I559" s="9">
        <f>IF($A559="VISA",IF($B559="PARCELADO ATÉ 12X",$D559-(D559*TAXAS!$F$4))/12,IF($A559="MASTER",IF($B559="PARCELADO ATÉ 12X",$D559-(D559*TAXAS!$F$5))/12,IF($A559="ELO",IF($B559="PARCELADO ATÉ 12X",$D559-(D559*TAXAS!$F$6))/12,IF($A559="HIPERCARD",IF($B559="PARCELADO ATÉ 12X",$D559-(D559*TAXAS!$F$7))/12,IF($A559="DINERS",IF($B559="PARCELADO ATÉ 12X",$D559-(D559*TAXAS!$F$8))/12,IF($A559="AMERICA EXPRESS",IF($B559="PARCELADO ATÉ 12X",$D559-(D559*TAXAS!$F$9))/12,IF($A559=TAXAS!$A$10,IF($B559="PARCELADO ATÉ 12X",$D559-($D559*TAXAS!$F$10))/12,IF($A559=TAXAS!$A$11,IF($B559="PARCELADO ATÉ 12X",$D559-($D559*TAXAS!$F$11))/12,IF($A559=TAXAS!$A$12,IF($B559="PARCELADO ATÉ 12X",$D559-($D559*TAXAS!$F$12))/12,IF($A559=TAXAS!$A$13,IF($B559="PARCELADO ATÉ 12X",$D559-($D559*TAXAS!$F$13))/12,IF($A559=TAXAS!$A$14,IF($B559="PARCELADO ATÉ 12X",$D559-($D559*TAXAS!$F$14))/12,IF($A559=TAXAS!$A$15,IF($B559="PARCELADO ATÉ 12X",$D559-($D559*TAXAS!$F$15))/12,IF($A559=TAXAS!$A$16,IF($B559="PARCELADO ATÉ 12X",$D559-($D559*TAXAS!$F$16))/12,IF($A559=TAXAS!$A$17,IF($B559="PARCELADO ATÉ 12X",$D559-($D559*TAXAS!$F$17))/12,IF($A559=TAXAS!$A$18,IF($B559="PARCELADO ATÉ 12X",$D559-($D559*TAXAS!$F$18))/12,IF($A559=TAXAS!$A$19,IF($B559="PARCELADO ATÉ 12X",$D559-($D559*TAXAS!$F$19))/12,IF($A559=TAXAS!$A$20,IF($B559="PARCELADO ATÉ 12X",$D559-($D559*TAXAS!$F$20))/12,IF($A559=TAXAS!$A$21,IF($B559="PARCELADO ATÉ 12X",$D559-($D559*TAXAS!$F$21))/12,IF($A559=TAXAS!$A$22,IF($B559="PARCELADO ATÉ 12X",$D559-($D559*TAXAS!$F$22))/12,IF($A559=TAXAS!$A$23,IF($B559="PARCELADO ATÉ 12X",$D559-($D559*TAXAS!$F$23))/12,IF($A559=TAXAS!$A$24,IF($B559="PARCELADO ATÉ 12X",$D559-($D559*TAXAS!$F$24))/12,IF($A559=TAXAS!$A$25,IF($B559="PARCELADO ATÉ 12X",$D559-($D559*TAXAS!$F$25))/12,IF($A559=TAXAS!$A$26,IF($B559="PARCELADO ATÉ 12X",$D559-($D559*TAXAS!$F$26))/12,IF($A559=TAXAS!$A$27,IF($B559="PARCELADO ATÉ 12X",$D559-($D559*TAXAS!$F$27))/12))))))))))))))))))))))))/1</f>
        <v>0</v>
      </c>
      <c r="J559" s="8">
        <f t="shared" si="0"/>
        <v>0</v>
      </c>
      <c r="K559" s="10" t="b">
        <f>IF($B559="PARCELADO ATÉ 3X",($D559-($D559*TAXAS!$D$4))-$J559)</f>
        <v>0</v>
      </c>
      <c r="L559" s="10" t="b">
        <f>IF($B559="PARCELADO ATÉ 6X",($D559-($D559*TAXAS!$E$4))-$J559)</f>
        <v>0</v>
      </c>
      <c r="M559" s="10" t="b">
        <f>IF($B559="PARCELADO ATÉ 12X",($D559-($D559*TAXAS!$F$4))-$J559)</f>
        <v>0</v>
      </c>
      <c r="N559" s="8">
        <f t="shared" si="1"/>
        <v>0</v>
      </c>
      <c r="O559" s="10">
        <f t="shared" si="2"/>
        <v>0</v>
      </c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spans="1:31" ht="15.75" customHeight="1" x14ac:dyDescent="0.2">
      <c r="A560" s="3"/>
      <c r="B560" s="5"/>
      <c r="C560" s="6"/>
      <c r="D560" s="42"/>
      <c r="E560" s="8">
        <f>IF($A560="VISA",IF($B560="DÉBITO",$D560-($D560*TAXAS!$B$4)),IF($A560="MASTER",IF($B560="DÉBITO",$D560-($D560*TAXAS!$B$5)),IF($A560="ELO", IF($B560="DÉBITO",$D560-($D560*TAXAS!$B$6)),IF($A560="HIPERCARD",IF($B560="DÉBITO",$D560-($D560*TAXAS!$B$7)),IF($A560="DINERS",IF($B560="DÉBITO",$D560-($D560*TAXAS!$B$8)),IF($A560="AMERICA EXPRESS",IF($B560="DÉBITO",$D560-($D560*TAXAS!$B$9)),IF($A560=TAXAS!$A$10,IF($B560="DÉBITO",$D560-($D560*TAXAS!$B$10)), IF($A560=TAXAS!$A$11,IF($B560="DÉBITO",$D560-($D560*TAXAS!$B$11)), IF($A560=TAXAS!$A$12,IF($B560="DÉBITO",$D560-($D560*TAXAS!$B$12)), IF($A560=TAXAS!$A$13,IF($B560="DÉBITO",$D560-($D560*TAXAS!$B$13)), IF($A560=TAXAS!$A$14,IF($B560="DÉBITO",$D560-($D560*TAXAS!$B$14)), IF($A560=TAXAS!$A$15,IF($B560="DÉBITO",$D560-($D560*TAXAS!$B$15)), IF($A560=TAXAS!$A$16,IF($B560="DÉBITO",$D560-($D560*TAXAS!$B$16)), IF($A560=TAXAS!$A$17,IF($B560="DÉBITO",$D560-($D560*TAXAS!$B$17)), IF($A560=TAXAS!$A$18,IF($B560="DÉBITO",$D560-($D560*TAXAS!$B$18)), IF($A560=TAXAS!$A$19,IF($B560="DÉBITO",$D560-($D560*TAXAS!$B$19)), IF($A560=TAXAS!$A$20,IF($B560="DÉBITO",$D560-($D560*TAXAS!$B$20)), IF($A560=TAXAS!$A$21,IF($B560="DÉBITO",$D560-($D560*TAXAS!$B$21)), IF($A560=TAXAS!$A$22,IF($B560="DÉBITO",$D560-($D560*TAXAS!$B$22)), IF($A560=TAXAS!$A$23,IF($B560="DÉBITO",$D560-($D560*TAXAS!$B$23)), IF($A560=TAXAS!$A$24,IF($B560="DÉBITO",$D560-($D560*TAXAS!$B$24)), IF($A560=TAXAS!$A$25,IF($B560="DÉBITO",$D560-($D560*TAXAS!$B$25)), IF($A560=TAXAS!$A$26,IF($B560="DÉBITO",$D560-($D560*TAXAS!$B$26)), IF($A560=TAXAS!$A$27,IF($B560="DÉBITO",$D560-($D560*TAXAS!$B$27))))))))))))))))))))))))))/1</f>
        <v>0</v>
      </c>
      <c r="F560" s="8">
        <f>IF($A560="VISA",IF($B560="CRÉDITO",$D560-($D560*TAXAS!$C$4)),IF($A560="MASTER",IF($B560="CRÉDITO",$D560-($D560*TAXAS!$C$5)),IF($A560="ELO", IF($B560="CRÉDITO",$D560-($D560*TAXAS!$C$6)),IF($A560="HIPERCARD",IF($B560="CRÉDITO",$D560-($D560*TAXAS!$C$7)),IF($A560="DINERS",IF($B560="CRÉDITO",$D560-($D560*TAXAS!$C$8)),IF($A560="AMERICA EXPRESS",IF($B560="CRÉDITO",$D560-($D560*TAXAS!$C$9)),IF($A560=TAXAS!$A$10,IF($B560="CRÉDITO",$D560-($D560*TAXAS!$C$10)), IF($A560=TAXAS!$A$11,IF($B560="CRÉDITO",$D560-($D560*TAXAS!$C$11)), IF($A560=TAXAS!$A$12,IF($B560="CRÉDITO",$D560-($D560*TAXAS!$C$12)), IF($A560=TAXAS!$A$13,IF($B560="CRÉDITO",$D560-($D560*TAXAS!$C$13)), IF($A560=TAXAS!$A$14,IF($B560="CRÉDITO",$D560-($D560*TAXAS!$C$14)), IF($A560=TAXAS!$A$15,IF($B560="CRÉDITO",$D560-($D560*TAXAS!$C$15)), IF($A560=TAXAS!$A$16,IF($B560="CRÉDITO",$D560-($D560*TAXAS!$C$16)), IF($A560=TAXAS!$A$17,IF($B560="CRÉDITO",$D560-($D560*TAXAS!$C$17)), IF($A560=TAXAS!$A$18,IF($B560="CRÉDITO",$D560-($D560*TAXAS!$C$18)), IF($A560=TAXAS!$A$19,IF($B560="CRÉDITO",$D560-($D560*TAXAS!$C$19)), IF($A560=TAXAS!$A$20,IF($B560="CRÉDITO",$D560-($D560*TAXAS!$C$20)), IF($A560=TAXAS!$A$21,IF($B560="CRÉDITO",$D560-($D560*TAXAS!$C$21)), IF($A560=TAXAS!$A$22,IF($B560="CRÉDITO",$D560-($D560*TAXAS!$C$22)), IF($A560=TAXAS!$A$23,IF($B560="CRÉDITO",$D560-($D560*TAXAS!$C$23)), IF($A560=TAXAS!$A$24,IF($B560="CRÉDITO",$D560-($D560*TAXAS!$C$24)), IF($A560=TAXAS!$A$25,IF($B560="CRÉDITO",$D560-($D560*TAXAS!$C$25)), IF($A560=TAXAS!$A$26,IF($B560="CRÉDITO",$D560-($D560*TAXAS!$C$26)), IF($A560=TAXAS!$A$27,IF($B560="CRÉDITO",$D560-($D560*TAXAS!$C$27))))))))))))))))))))))))))/1</f>
        <v>0</v>
      </c>
      <c r="G560" s="9">
        <f>IF($A560="VISA",IF($B560="PARCELADO ATÉ 3X",$D560-(D560*TAXAS!$D$4))/3,IF($A560="MASTER",IF($B560="PARCELADO ATÉ 3X",$D560-(D560*TAXAS!$D$5))/3,IF($A560="ELO",IF($B560="PARCELADO ATÉ 3X",$D560-(D560*TAXAS!$D$6))/3,IF($A560="HIPERCARD",IF($B560="PARCELADO ATÉ 3X",$D560-(D560*TAXAS!$D$7))/3,IF($A560="DINERS",IF($B560="PARCELADO ATÉ 3X",$D560-(D560*TAXAS!$D$8))/3,IF($A560="AMERICA EXPRESS",IF($B560="PARCELADO ATÉ 3X",$D560-(D560*TAXAS!$D$9))/3,IF($A560=TAXAS!$A$10,IF($B560="PARCELADO ATÉ 3X",$D560-($D560*TAXAS!$D$10))/3,IF($A560=TAXAS!$A$11,IF($B560="PARCELADO ATÉ 3X",$D560-($D560*TAXAS!$D$11))/3,IF($A560=TAXAS!$A$12,IF($B560="PARCELADO ATÉ 3X",$D560-($D560*TAXAS!$D$12))/3,IF($A560=TAXAS!$A$13,IF($B560="PARCELADO ATÉ 3X",$D560-($D560*TAXAS!$D$13))/3,IF($A560=TAXAS!$A$14,IF($B560="PARCELADO ATÉ 3X",$D560-($D560*TAXAS!$D$14))/3,IF($A560=TAXAS!$A$15,IF($B560="PARCELADO ATÉ 3X",$D560-($D560*TAXAS!$D$15))/3,IF($A560=TAXAS!$A$16,IF($B560="PARCELADO ATÉ 3X",$D560-($D560*TAXAS!$D$16))/3,IF($A560=TAXAS!$A$17,IF($B560="PARCELADO ATÉ 3X",$D560-($D560*TAXAS!$D$17))/3,IF($A560=TAXAS!$A$18,IF($B560="PARCELADO ATÉ 3X",$D560-($D560*TAXAS!$D$18))/3,IF($A560=TAXAS!$A$19,IF($B560="PARCELADO ATÉ 3X",$D560-($D560*TAXAS!$D$19))/3,IF($A560=TAXAS!$A$20,IF($B560="PARCELADO ATÉ 3X",$D560-($D560*TAXAS!$D$20))/3,IF($A560=TAXAS!$A$21,IF($B560="PARCELADO ATÉ 3X",$D560-($D560*TAXAS!$D$21))/3,IF($A560=TAXAS!$A$22,IF($B560="PARCELADO ATÉ 3X",$D560-($D560*TAXAS!$D$22))/3,IF($A560=TAXAS!$A$23,IF($B560="PARCELADO ATÉ 3X",$D560-($D560*TAXAS!$D$23))/3,IF($A560=TAXAS!$A$24,IF($B560="PARCELADO ATÉ 3X",$D560-($D560*TAXAS!$D$24))/3,IF($A560=TAXAS!$A$25,IF($B560="PARCELADO ATÉ 3X",$D560-($D560*TAXAS!$D$25))/3,IF($A560=TAXAS!$A$26,IF($B560="PARCELADO ATÉ 3X",$D560-($D560*TAXAS!$D$26))/3,IF($A560=TAXAS!$A$27,IF($B560="PARCELADO ATÉ 3X",$D560-($D560*TAXAS!$D$27))/3))))))))))))))))))))))))/1</f>
        <v>0</v>
      </c>
      <c r="H560" s="9">
        <f>IF($A560="VISA",IF($B560="PARCELADO ATÉ 6X",$D560-(D560*TAXAS!$E$4))/6,IF($A560="MASTER",IF($B560="PARCELADO ATÉ 6X",$D560-(D560*TAXAS!$E$5))/6,IF($A560="ELO",IF($B560="PARCELADO ATÉ 6X",$D560-(D560*TAXAS!$E$6))/6,IF($A560="HIPERCARD",IF($B560="PARCELADO ATÉ 6X",$D560-(D560*TAXAS!$E$7))/6,IF($A560="DINERS",IF($B560="PARCELADO ATÉ 6X",$D560-(D560*TAXAS!$E$8))/6,IF($A560="AMERICA EXPRESS",IF($B560="PARCELADO ATÉ 6X",$D560-(D560*TAXAS!$E$9))/6,IF($A560=TAXAS!$A$10,IF($B560="PARCELADO ATÉ 6X",$D560-($D560*TAXAS!$E$10))/6,IF($A560=TAXAS!$A$11,IF($B560="PARCELADO ATÉ 6X",$D560-($D560*TAXAS!$E$11))/6,IF($A560=TAXAS!$A$12,IF($B560="PARCELADO ATÉ 6X",$D560-($D560*TAXAS!$E$12))/6,IF($A560=TAXAS!$A$13,IF($B560="PARCELADO ATÉ 6X",$D560-($D560*TAXAS!$E$13))/6,IF($A560=TAXAS!$A$14,IF($B560="PARCELADO ATÉ 6X",$D560-($D560*TAXAS!$E$14))/6,IF($A560=TAXAS!$A$15,IF($B560="PARCELADO ATÉ 6X",$D560-($D560*TAXAS!$E$15))/6,IF($A560=TAXAS!$A$16,IF($B560="PARCELADO ATÉ 6X",$D560-($D560*TAXAS!$E$16))/6,IF($A560=TAXAS!$A$17,IF($B560="PARCELADO ATÉ 6X",$D560-($D560*TAXAS!$E$17))/6,IF($A560=TAXAS!$A$18,IF($B560="PARCELADO ATÉ 6X",$D560-($D560*TAXAS!$E$18))/6,IF($A560=TAXAS!$A$19,IF($B560="PARCELADO ATÉ 6X",$D560-($D560*TAXAS!$E$19))/6,IF($A560=TAXAS!$A$20,IF($B560="PARCELADO ATÉ 6X",$D560-($D560*TAXAS!$E$20))/6,IF($A560=TAXAS!$A$21,IF($B560="PARCELADO ATÉ 6X",$D560-($D560*TAXAS!$E$21))/6,IF($A560=TAXAS!$A$22,IF($B560="PARCELADO ATÉ 6X",$D560-($D560*TAXAS!$E$22))/6,IF($A560=TAXAS!$A$23,IF($B560="PARCELADO ATÉ 6X",$D560-($D560*TAXAS!$E$23))/6,IF($A560=TAXAS!$A$24,IF($B560="PARCELADO ATÉ 6X",$D560-($D560*TAXAS!$E$24))/6,IF($A560=TAXAS!$A$25,IF($B560="PARCELADO ATÉ 6X",$D560-($D560*TAXAS!$E$25))/6,IF($A560=TAXAS!$A$26,IF($B560="PARCELADO ATÉ 6X",$D560-($D560*TAXAS!$E$26))/6,IF($A560=TAXAS!$A$27,IF($B560="PARCELADO ATÉ 6X",$D560-($D560*TAXAS!$E$27))/6))))))))))))))))))))))))/1</f>
        <v>0</v>
      </c>
      <c r="I560" s="9">
        <f>IF($A560="VISA",IF($B560="PARCELADO ATÉ 12X",$D560-(D560*TAXAS!$F$4))/12,IF($A560="MASTER",IF($B560="PARCELADO ATÉ 12X",$D560-(D560*TAXAS!$F$5))/12,IF($A560="ELO",IF($B560="PARCELADO ATÉ 12X",$D560-(D560*TAXAS!$F$6))/12,IF($A560="HIPERCARD",IF($B560="PARCELADO ATÉ 12X",$D560-(D560*TAXAS!$F$7))/12,IF($A560="DINERS",IF($B560="PARCELADO ATÉ 12X",$D560-(D560*TAXAS!$F$8))/12,IF($A560="AMERICA EXPRESS",IF($B560="PARCELADO ATÉ 12X",$D560-(D560*TAXAS!$F$9))/12,IF($A560=TAXAS!$A$10,IF($B560="PARCELADO ATÉ 12X",$D560-($D560*TAXAS!$F$10))/12,IF($A560=TAXAS!$A$11,IF($B560="PARCELADO ATÉ 12X",$D560-($D560*TAXAS!$F$11))/12,IF($A560=TAXAS!$A$12,IF($B560="PARCELADO ATÉ 12X",$D560-($D560*TAXAS!$F$12))/12,IF($A560=TAXAS!$A$13,IF($B560="PARCELADO ATÉ 12X",$D560-($D560*TAXAS!$F$13))/12,IF($A560=TAXAS!$A$14,IF($B560="PARCELADO ATÉ 12X",$D560-($D560*TAXAS!$F$14))/12,IF($A560=TAXAS!$A$15,IF($B560="PARCELADO ATÉ 12X",$D560-($D560*TAXAS!$F$15))/12,IF($A560=TAXAS!$A$16,IF($B560="PARCELADO ATÉ 12X",$D560-($D560*TAXAS!$F$16))/12,IF($A560=TAXAS!$A$17,IF($B560="PARCELADO ATÉ 12X",$D560-($D560*TAXAS!$F$17))/12,IF($A560=TAXAS!$A$18,IF($B560="PARCELADO ATÉ 12X",$D560-($D560*TAXAS!$F$18))/12,IF($A560=TAXAS!$A$19,IF($B560="PARCELADO ATÉ 12X",$D560-($D560*TAXAS!$F$19))/12,IF($A560=TAXAS!$A$20,IF($B560="PARCELADO ATÉ 12X",$D560-($D560*TAXAS!$F$20))/12,IF($A560=TAXAS!$A$21,IF($B560="PARCELADO ATÉ 12X",$D560-($D560*TAXAS!$F$21))/12,IF($A560=TAXAS!$A$22,IF($B560="PARCELADO ATÉ 12X",$D560-($D560*TAXAS!$F$22))/12,IF($A560=TAXAS!$A$23,IF($B560="PARCELADO ATÉ 12X",$D560-($D560*TAXAS!$F$23))/12,IF($A560=TAXAS!$A$24,IF($B560="PARCELADO ATÉ 12X",$D560-($D560*TAXAS!$F$24))/12,IF($A560=TAXAS!$A$25,IF($B560="PARCELADO ATÉ 12X",$D560-($D560*TAXAS!$F$25))/12,IF($A560=TAXAS!$A$26,IF($B560="PARCELADO ATÉ 12X",$D560-($D560*TAXAS!$F$26))/12,IF($A560=TAXAS!$A$27,IF($B560="PARCELADO ATÉ 12X",$D560-($D560*TAXAS!$F$27))/12))))))))))))))))))))))))/1</f>
        <v>0</v>
      </c>
      <c r="J560" s="8">
        <f t="shared" si="0"/>
        <v>0</v>
      </c>
      <c r="K560" s="10" t="b">
        <f>IF($B560="PARCELADO ATÉ 3X",($D560-($D560*TAXAS!$D$4))-$J560)</f>
        <v>0</v>
      </c>
      <c r="L560" s="10" t="b">
        <f>IF($B560="PARCELADO ATÉ 6X",($D560-($D560*TAXAS!$E$4))-$J560)</f>
        <v>0</v>
      </c>
      <c r="M560" s="10" t="b">
        <f>IF($B560="PARCELADO ATÉ 12X",($D560-($D560*TAXAS!$F$4))-$J560)</f>
        <v>0</v>
      </c>
      <c r="N560" s="8">
        <f t="shared" si="1"/>
        <v>0</v>
      </c>
      <c r="O560" s="10">
        <f t="shared" si="2"/>
        <v>0</v>
      </c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spans="1:31" ht="15.75" customHeight="1" x14ac:dyDescent="0.2">
      <c r="A561" s="3"/>
      <c r="B561" s="5"/>
      <c r="C561" s="6"/>
      <c r="D561" s="42"/>
      <c r="E561" s="8">
        <f>IF($A561="VISA",IF($B561="DÉBITO",$D561-($D561*TAXAS!$B$4)),IF($A561="MASTER",IF($B561="DÉBITO",$D561-($D561*TAXAS!$B$5)),IF($A561="ELO", IF($B561="DÉBITO",$D561-($D561*TAXAS!$B$6)),IF($A561="HIPERCARD",IF($B561="DÉBITO",$D561-($D561*TAXAS!$B$7)),IF($A561="DINERS",IF($B561="DÉBITO",$D561-($D561*TAXAS!$B$8)),IF($A561="AMERICA EXPRESS",IF($B561="DÉBITO",$D561-($D561*TAXAS!$B$9)),IF($A561=TAXAS!$A$10,IF($B561="DÉBITO",$D561-($D561*TAXAS!$B$10)), IF($A561=TAXAS!$A$11,IF($B561="DÉBITO",$D561-($D561*TAXAS!$B$11)), IF($A561=TAXAS!$A$12,IF($B561="DÉBITO",$D561-($D561*TAXAS!$B$12)), IF($A561=TAXAS!$A$13,IF($B561="DÉBITO",$D561-($D561*TAXAS!$B$13)), IF($A561=TAXAS!$A$14,IF($B561="DÉBITO",$D561-($D561*TAXAS!$B$14)), IF($A561=TAXAS!$A$15,IF($B561="DÉBITO",$D561-($D561*TAXAS!$B$15)), IF($A561=TAXAS!$A$16,IF($B561="DÉBITO",$D561-($D561*TAXAS!$B$16)), IF($A561=TAXAS!$A$17,IF($B561="DÉBITO",$D561-($D561*TAXAS!$B$17)), IF($A561=TAXAS!$A$18,IF($B561="DÉBITO",$D561-($D561*TAXAS!$B$18)), IF($A561=TAXAS!$A$19,IF($B561="DÉBITO",$D561-($D561*TAXAS!$B$19)), IF($A561=TAXAS!$A$20,IF($B561="DÉBITO",$D561-($D561*TAXAS!$B$20)), IF($A561=TAXAS!$A$21,IF($B561="DÉBITO",$D561-($D561*TAXAS!$B$21)), IF($A561=TAXAS!$A$22,IF($B561="DÉBITO",$D561-($D561*TAXAS!$B$22)), IF($A561=TAXAS!$A$23,IF($B561="DÉBITO",$D561-($D561*TAXAS!$B$23)), IF($A561=TAXAS!$A$24,IF($B561="DÉBITO",$D561-($D561*TAXAS!$B$24)), IF($A561=TAXAS!$A$25,IF($B561="DÉBITO",$D561-($D561*TAXAS!$B$25)), IF($A561=TAXAS!$A$26,IF($B561="DÉBITO",$D561-($D561*TAXAS!$B$26)), IF($A561=TAXAS!$A$27,IF($B561="DÉBITO",$D561-($D561*TAXAS!$B$27))))))))))))))))))))))))))/1</f>
        <v>0</v>
      </c>
      <c r="F561" s="8">
        <f>IF($A561="VISA",IF($B561="CRÉDITO",$D561-($D561*TAXAS!$C$4)),IF($A561="MASTER",IF($B561="CRÉDITO",$D561-($D561*TAXAS!$C$5)),IF($A561="ELO", IF($B561="CRÉDITO",$D561-($D561*TAXAS!$C$6)),IF($A561="HIPERCARD",IF($B561="CRÉDITO",$D561-($D561*TAXAS!$C$7)),IF($A561="DINERS",IF($B561="CRÉDITO",$D561-($D561*TAXAS!$C$8)),IF($A561="AMERICA EXPRESS",IF($B561="CRÉDITO",$D561-($D561*TAXAS!$C$9)),IF($A561=TAXAS!$A$10,IF($B561="CRÉDITO",$D561-($D561*TAXAS!$C$10)), IF($A561=TAXAS!$A$11,IF($B561="CRÉDITO",$D561-($D561*TAXAS!$C$11)), IF($A561=TAXAS!$A$12,IF($B561="CRÉDITO",$D561-($D561*TAXAS!$C$12)), IF($A561=TAXAS!$A$13,IF($B561="CRÉDITO",$D561-($D561*TAXAS!$C$13)), IF($A561=TAXAS!$A$14,IF($B561="CRÉDITO",$D561-($D561*TAXAS!$C$14)), IF($A561=TAXAS!$A$15,IF($B561="CRÉDITO",$D561-($D561*TAXAS!$C$15)), IF($A561=TAXAS!$A$16,IF($B561="CRÉDITO",$D561-($D561*TAXAS!$C$16)), IF($A561=TAXAS!$A$17,IF($B561="CRÉDITO",$D561-($D561*TAXAS!$C$17)), IF($A561=TAXAS!$A$18,IF($B561="CRÉDITO",$D561-($D561*TAXAS!$C$18)), IF($A561=TAXAS!$A$19,IF($B561="CRÉDITO",$D561-($D561*TAXAS!$C$19)), IF($A561=TAXAS!$A$20,IF($B561="CRÉDITO",$D561-($D561*TAXAS!$C$20)), IF($A561=TAXAS!$A$21,IF($B561="CRÉDITO",$D561-($D561*TAXAS!$C$21)), IF($A561=TAXAS!$A$22,IF($B561="CRÉDITO",$D561-($D561*TAXAS!$C$22)), IF($A561=TAXAS!$A$23,IF($B561="CRÉDITO",$D561-($D561*TAXAS!$C$23)), IF($A561=TAXAS!$A$24,IF($B561="CRÉDITO",$D561-($D561*TAXAS!$C$24)), IF($A561=TAXAS!$A$25,IF($B561="CRÉDITO",$D561-($D561*TAXAS!$C$25)), IF($A561=TAXAS!$A$26,IF($B561="CRÉDITO",$D561-($D561*TAXAS!$C$26)), IF($A561=TAXAS!$A$27,IF($B561="CRÉDITO",$D561-($D561*TAXAS!$C$27))))))))))))))))))))))))))/1</f>
        <v>0</v>
      </c>
      <c r="G561" s="9">
        <f>IF($A561="VISA",IF($B561="PARCELADO ATÉ 3X",$D561-(D561*TAXAS!$D$4))/3,IF($A561="MASTER",IF($B561="PARCELADO ATÉ 3X",$D561-(D561*TAXAS!$D$5))/3,IF($A561="ELO",IF($B561="PARCELADO ATÉ 3X",$D561-(D561*TAXAS!$D$6))/3,IF($A561="HIPERCARD",IF($B561="PARCELADO ATÉ 3X",$D561-(D561*TAXAS!$D$7))/3,IF($A561="DINERS",IF($B561="PARCELADO ATÉ 3X",$D561-(D561*TAXAS!$D$8))/3,IF($A561="AMERICA EXPRESS",IF($B561="PARCELADO ATÉ 3X",$D561-(D561*TAXAS!$D$9))/3,IF($A561=TAXAS!$A$10,IF($B561="PARCELADO ATÉ 3X",$D561-($D561*TAXAS!$D$10))/3,IF($A561=TAXAS!$A$11,IF($B561="PARCELADO ATÉ 3X",$D561-($D561*TAXAS!$D$11))/3,IF($A561=TAXAS!$A$12,IF($B561="PARCELADO ATÉ 3X",$D561-($D561*TAXAS!$D$12))/3,IF($A561=TAXAS!$A$13,IF($B561="PARCELADO ATÉ 3X",$D561-($D561*TAXAS!$D$13))/3,IF($A561=TAXAS!$A$14,IF($B561="PARCELADO ATÉ 3X",$D561-($D561*TAXAS!$D$14))/3,IF($A561=TAXAS!$A$15,IF($B561="PARCELADO ATÉ 3X",$D561-($D561*TAXAS!$D$15))/3,IF($A561=TAXAS!$A$16,IF($B561="PARCELADO ATÉ 3X",$D561-($D561*TAXAS!$D$16))/3,IF($A561=TAXAS!$A$17,IF($B561="PARCELADO ATÉ 3X",$D561-($D561*TAXAS!$D$17))/3,IF($A561=TAXAS!$A$18,IF($B561="PARCELADO ATÉ 3X",$D561-($D561*TAXAS!$D$18))/3,IF($A561=TAXAS!$A$19,IF($B561="PARCELADO ATÉ 3X",$D561-($D561*TAXAS!$D$19))/3,IF($A561=TAXAS!$A$20,IF($B561="PARCELADO ATÉ 3X",$D561-($D561*TAXAS!$D$20))/3,IF($A561=TAXAS!$A$21,IF($B561="PARCELADO ATÉ 3X",$D561-($D561*TAXAS!$D$21))/3,IF($A561=TAXAS!$A$22,IF($B561="PARCELADO ATÉ 3X",$D561-($D561*TAXAS!$D$22))/3,IF($A561=TAXAS!$A$23,IF($B561="PARCELADO ATÉ 3X",$D561-($D561*TAXAS!$D$23))/3,IF($A561=TAXAS!$A$24,IF($B561="PARCELADO ATÉ 3X",$D561-($D561*TAXAS!$D$24))/3,IF($A561=TAXAS!$A$25,IF($B561="PARCELADO ATÉ 3X",$D561-($D561*TAXAS!$D$25))/3,IF($A561=TAXAS!$A$26,IF($B561="PARCELADO ATÉ 3X",$D561-($D561*TAXAS!$D$26))/3,IF($A561=TAXAS!$A$27,IF($B561="PARCELADO ATÉ 3X",$D561-($D561*TAXAS!$D$27))/3))))))))))))))))))))))))/1</f>
        <v>0</v>
      </c>
      <c r="H561" s="9">
        <f>IF($A561="VISA",IF($B561="PARCELADO ATÉ 6X",$D561-(D561*TAXAS!$E$4))/6,IF($A561="MASTER",IF($B561="PARCELADO ATÉ 6X",$D561-(D561*TAXAS!$E$5))/6,IF($A561="ELO",IF($B561="PARCELADO ATÉ 6X",$D561-(D561*TAXAS!$E$6))/6,IF($A561="HIPERCARD",IF($B561="PARCELADO ATÉ 6X",$D561-(D561*TAXAS!$E$7))/6,IF($A561="DINERS",IF($B561="PARCELADO ATÉ 6X",$D561-(D561*TAXAS!$E$8))/6,IF($A561="AMERICA EXPRESS",IF($B561="PARCELADO ATÉ 6X",$D561-(D561*TAXAS!$E$9))/6,IF($A561=TAXAS!$A$10,IF($B561="PARCELADO ATÉ 6X",$D561-($D561*TAXAS!$E$10))/6,IF($A561=TAXAS!$A$11,IF($B561="PARCELADO ATÉ 6X",$D561-($D561*TAXAS!$E$11))/6,IF($A561=TAXAS!$A$12,IF($B561="PARCELADO ATÉ 6X",$D561-($D561*TAXAS!$E$12))/6,IF($A561=TAXAS!$A$13,IF($B561="PARCELADO ATÉ 6X",$D561-($D561*TAXAS!$E$13))/6,IF($A561=TAXAS!$A$14,IF($B561="PARCELADO ATÉ 6X",$D561-($D561*TAXAS!$E$14))/6,IF($A561=TAXAS!$A$15,IF($B561="PARCELADO ATÉ 6X",$D561-($D561*TAXAS!$E$15))/6,IF($A561=TAXAS!$A$16,IF($B561="PARCELADO ATÉ 6X",$D561-($D561*TAXAS!$E$16))/6,IF($A561=TAXAS!$A$17,IF($B561="PARCELADO ATÉ 6X",$D561-($D561*TAXAS!$E$17))/6,IF($A561=TAXAS!$A$18,IF($B561="PARCELADO ATÉ 6X",$D561-($D561*TAXAS!$E$18))/6,IF($A561=TAXAS!$A$19,IF($B561="PARCELADO ATÉ 6X",$D561-($D561*TAXAS!$E$19))/6,IF($A561=TAXAS!$A$20,IF($B561="PARCELADO ATÉ 6X",$D561-($D561*TAXAS!$E$20))/6,IF($A561=TAXAS!$A$21,IF($B561="PARCELADO ATÉ 6X",$D561-($D561*TAXAS!$E$21))/6,IF($A561=TAXAS!$A$22,IF($B561="PARCELADO ATÉ 6X",$D561-($D561*TAXAS!$E$22))/6,IF($A561=TAXAS!$A$23,IF($B561="PARCELADO ATÉ 6X",$D561-($D561*TAXAS!$E$23))/6,IF($A561=TAXAS!$A$24,IF($B561="PARCELADO ATÉ 6X",$D561-($D561*TAXAS!$E$24))/6,IF($A561=TAXAS!$A$25,IF($B561="PARCELADO ATÉ 6X",$D561-($D561*TAXAS!$E$25))/6,IF($A561=TAXAS!$A$26,IF($B561="PARCELADO ATÉ 6X",$D561-($D561*TAXAS!$E$26))/6,IF($A561=TAXAS!$A$27,IF($B561="PARCELADO ATÉ 6X",$D561-($D561*TAXAS!$E$27))/6))))))))))))))))))))))))/1</f>
        <v>0</v>
      </c>
      <c r="I561" s="9">
        <f>IF($A561="VISA",IF($B561="PARCELADO ATÉ 12X",$D561-(D561*TAXAS!$F$4))/12,IF($A561="MASTER",IF($B561="PARCELADO ATÉ 12X",$D561-(D561*TAXAS!$F$5))/12,IF($A561="ELO",IF($B561="PARCELADO ATÉ 12X",$D561-(D561*TAXAS!$F$6))/12,IF($A561="HIPERCARD",IF($B561="PARCELADO ATÉ 12X",$D561-(D561*TAXAS!$F$7))/12,IF($A561="DINERS",IF($B561="PARCELADO ATÉ 12X",$D561-(D561*TAXAS!$F$8))/12,IF($A561="AMERICA EXPRESS",IF($B561="PARCELADO ATÉ 12X",$D561-(D561*TAXAS!$F$9))/12,IF($A561=TAXAS!$A$10,IF($B561="PARCELADO ATÉ 12X",$D561-($D561*TAXAS!$F$10))/12,IF($A561=TAXAS!$A$11,IF($B561="PARCELADO ATÉ 12X",$D561-($D561*TAXAS!$F$11))/12,IF($A561=TAXAS!$A$12,IF($B561="PARCELADO ATÉ 12X",$D561-($D561*TAXAS!$F$12))/12,IF($A561=TAXAS!$A$13,IF($B561="PARCELADO ATÉ 12X",$D561-($D561*TAXAS!$F$13))/12,IF($A561=TAXAS!$A$14,IF($B561="PARCELADO ATÉ 12X",$D561-($D561*TAXAS!$F$14))/12,IF($A561=TAXAS!$A$15,IF($B561="PARCELADO ATÉ 12X",$D561-($D561*TAXAS!$F$15))/12,IF($A561=TAXAS!$A$16,IF($B561="PARCELADO ATÉ 12X",$D561-($D561*TAXAS!$F$16))/12,IF($A561=TAXAS!$A$17,IF($B561="PARCELADO ATÉ 12X",$D561-($D561*TAXAS!$F$17))/12,IF($A561=TAXAS!$A$18,IF($B561="PARCELADO ATÉ 12X",$D561-($D561*TAXAS!$F$18))/12,IF($A561=TAXAS!$A$19,IF($B561="PARCELADO ATÉ 12X",$D561-($D561*TAXAS!$F$19))/12,IF($A561=TAXAS!$A$20,IF($B561="PARCELADO ATÉ 12X",$D561-($D561*TAXAS!$F$20))/12,IF($A561=TAXAS!$A$21,IF($B561="PARCELADO ATÉ 12X",$D561-($D561*TAXAS!$F$21))/12,IF($A561=TAXAS!$A$22,IF($B561="PARCELADO ATÉ 12X",$D561-($D561*TAXAS!$F$22))/12,IF($A561=TAXAS!$A$23,IF($B561="PARCELADO ATÉ 12X",$D561-($D561*TAXAS!$F$23))/12,IF($A561=TAXAS!$A$24,IF($B561="PARCELADO ATÉ 12X",$D561-($D561*TAXAS!$F$24))/12,IF($A561=TAXAS!$A$25,IF($B561="PARCELADO ATÉ 12X",$D561-($D561*TAXAS!$F$25))/12,IF($A561=TAXAS!$A$26,IF($B561="PARCELADO ATÉ 12X",$D561-($D561*TAXAS!$F$26))/12,IF($A561=TAXAS!$A$27,IF($B561="PARCELADO ATÉ 12X",$D561-($D561*TAXAS!$F$27))/12))))))))))))))))))))))))/1</f>
        <v>0</v>
      </c>
      <c r="J561" s="8">
        <f t="shared" si="0"/>
        <v>0</v>
      </c>
      <c r="K561" s="10" t="b">
        <f>IF($B561="PARCELADO ATÉ 3X",($D561-($D561*TAXAS!$D$4))-$J561)</f>
        <v>0</v>
      </c>
      <c r="L561" s="10" t="b">
        <f>IF($B561="PARCELADO ATÉ 6X",($D561-($D561*TAXAS!$E$4))-$J561)</f>
        <v>0</v>
      </c>
      <c r="M561" s="10" t="b">
        <f>IF($B561="PARCELADO ATÉ 12X",($D561-($D561*TAXAS!$F$4))-$J561)</f>
        <v>0</v>
      </c>
      <c r="N561" s="8">
        <f t="shared" si="1"/>
        <v>0</v>
      </c>
      <c r="O561" s="10">
        <f t="shared" si="2"/>
        <v>0</v>
      </c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spans="1:31" ht="15.75" customHeight="1" x14ac:dyDescent="0.2">
      <c r="A562" s="3"/>
      <c r="B562" s="5"/>
      <c r="C562" s="6"/>
      <c r="D562" s="42"/>
      <c r="E562" s="8">
        <f>IF($A562="VISA",IF($B562="DÉBITO",$D562-($D562*TAXAS!$B$4)),IF($A562="MASTER",IF($B562="DÉBITO",$D562-($D562*TAXAS!$B$5)),IF($A562="ELO", IF($B562="DÉBITO",$D562-($D562*TAXAS!$B$6)),IF($A562="HIPERCARD",IF($B562="DÉBITO",$D562-($D562*TAXAS!$B$7)),IF($A562="DINERS",IF($B562="DÉBITO",$D562-($D562*TAXAS!$B$8)),IF($A562="AMERICA EXPRESS",IF($B562="DÉBITO",$D562-($D562*TAXAS!$B$9)),IF($A562=TAXAS!$A$10,IF($B562="DÉBITO",$D562-($D562*TAXAS!$B$10)), IF($A562=TAXAS!$A$11,IF($B562="DÉBITO",$D562-($D562*TAXAS!$B$11)), IF($A562=TAXAS!$A$12,IF($B562="DÉBITO",$D562-($D562*TAXAS!$B$12)), IF($A562=TAXAS!$A$13,IF($B562="DÉBITO",$D562-($D562*TAXAS!$B$13)), IF($A562=TAXAS!$A$14,IF($B562="DÉBITO",$D562-($D562*TAXAS!$B$14)), IF($A562=TAXAS!$A$15,IF($B562="DÉBITO",$D562-($D562*TAXAS!$B$15)), IF($A562=TAXAS!$A$16,IF($B562="DÉBITO",$D562-($D562*TAXAS!$B$16)), IF($A562=TAXAS!$A$17,IF($B562="DÉBITO",$D562-($D562*TAXAS!$B$17)), IF($A562=TAXAS!$A$18,IF($B562="DÉBITO",$D562-($D562*TAXAS!$B$18)), IF($A562=TAXAS!$A$19,IF($B562="DÉBITO",$D562-($D562*TAXAS!$B$19)), IF($A562=TAXAS!$A$20,IF($B562="DÉBITO",$D562-($D562*TAXAS!$B$20)), IF($A562=TAXAS!$A$21,IF($B562="DÉBITO",$D562-($D562*TAXAS!$B$21)), IF($A562=TAXAS!$A$22,IF($B562="DÉBITO",$D562-($D562*TAXAS!$B$22)), IF($A562=TAXAS!$A$23,IF($B562="DÉBITO",$D562-($D562*TAXAS!$B$23)), IF($A562=TAXAS!$A$24,IF($B562="DÉBITO",$D562-($D562*TAXAS!$B$24)), IF($A562=TAXAS!$A$25,IF($B562="DÉBITO",$D562-($D562*TAXAS!$B$25)), IF($A562=TAXAS!$A$26,IF($B562="DÉBITO",$D562-($D562*TAXAS!$B$26)), IF($A562=TAXAS!$A$27,IF($B562="DÉBITO",$D562-($D562*TAXAS!$B$27))))))))))))))))))))))))))/1</f>
        <v>0</v>
      </c>
      <c r="F562" s="8">
        <f>IF($A562="VISA",IF($B562="CRÉDITO",$D562-($D562*TAXAS!$C$4)),IF($A562="MASTER",IF($B562="CRÉDITO",$D562-($D562*TAXAS!$C$5)),IF($A562="ELO", IF($B562="CRÉDITO",$D562-($D562*TAXAS!$C$6)),IF($A562="HIPERCARD",IF($B562="CRÉDITO",$D562-($D562*TAXAS!$C$7)),IF($A562="DINERS",IF($B562="CRÉDITO",$D562-($D562*TAXAS!$C$8)),IF($A562="AMERICA EXPRESS",IF($B562="CRÉDITO",$D562-($D562*TAXAS!$C$9)),IF($A562=TAXAS!$A$10,IF($B562="CRÉDITO",$D562-($D562*TAXAS!$C$10)), IF($A562=TAXAS!$A$11,IF($B562="CRÉDITO",$D562-($D562*TAXAS!$C$11)), IF($A562=TAXAS!$A$12,IF($B562="CRÉDITO",$D562-($D562*TAXAS!$C$12)), IF($A562=TAXAS!$A$13,IF($B562="CRÉDITO",$D562-($D562*TAXAS!$C$13)), IF($A562=TAXAS!$A$14,IF($B562="CRÉDITO",$D562-($D562*TAXAS!$C$14)), IF($A562=TAXAS!$A$15,IF($B562="CRÉDITO",$D562-($D562*TAXAS!$C$15)), IF($A562=TAXAS!$A$16,IF($B562="CRÉDITO",$D562-($D562*TAXAS!$C$16)), IF($A562=TAXAS!$A$17,IF($B562="CRÉDITO",$D562-($D562*TAXAS!$C$17)), IF($A562=TAXAS!$A$18,IF($B562="CRÉDITO",$D562-($D562*TAXAS!$C$18)), IF($A562=TAXAS!$A$19,IF($B562="CRÉDITO",$D562-($D562*TAXAS!$C$19)), IF($A562=TAXAS!$A$20,IF($B562="CRÉDITO",$D562-($D562*TAXAS!$C$20)), IF($A562=TAXAS!$A$21,IF($B562="CRÉDITO",$D562-($D562*TAXAS!$C$21)), IF($A562=TAXAS!$A$22,IF($B562="CRÉDITO",$D562-($D562*TAXAS!$C$22)), IF($A562=TAXAS!$A$23,IF($B562="CRÉDITO",$D562-($D562*TAXAS!$C$23)), IF($A562=TAXAS!$A$24,IF($B562="CRÉDITO",$D562-($D562*TAXAS!$C$24)), IF($A562=TAXAS!$A$25,IF($B562="CRÉDITO",$D562-($D562*TAXAS!$C$25)), IF($A562=TAXAS!$A$26,IF($B562="CRÉDITO",$D562-($D562*TAXAS!$C$26)), IF($A562=TAXAS!$A$27,IF($B562="CRÉDITO",$D562-($D562*TAXAS!$C$27))))))))))))))))))))))))))/1</f>
        <v>0</v>
      </c>
      <c r="G562" s="9">
        <f>IF($A562="VISA",IF($B562="PARCELADO ATÉ 3X",$D562-(D562*TAXAS!$D$4))/3,IF($A562="MASTER",IF($B562="PARCELADO ATÉ 3X",$D562-(D562*TAXAS!$D$5))/3,IF($A562="ELO",IF($B562="PARCELADO ATÉ 3X",$D562-(D562*TAXAS!$D$6))/3,IF($A562="HIPERCARD",IF($B562="PARCELADO ATÉ 3X",$D562-(D562*TAXAS!$D$7))/3,IF($A562="DINERS",IF($B562="PARCELADO ATÉ 3X",$D562-(D562*TAXAS!$D$8))/3,IF($A562="AMERICA EXPRESS",IF($B562="PARCELADO ATÉ 3X",$D562-(D562*TAXAS!$D$9))/3,IF($A562=TAXAS!$A$10,IF($B562="PARCELADO ATÉ 3X",$D562-($D562*TAXAS!$D$10))/3,IF($A562=TAXAS!$A$11,IF($B562="PARCELADO ATÉ 3X",$D562-($D562*TAXAS!$D$11))/3,IF($A562=TAXAS!$A$12,IF($B562="PARCELADO ATÉ 3X",$D562-($D562*TAXAS!$D$12))/3,IF($A562=TAXAS!$A$13,IF($B562="PARCELADO ATÉ 3X",$D562-($D562*TAXAS!$D$13))/3,IF($A562=TAXAS!$A$14,IF($B562="PARCELADO ATÉ 3X",$D562-($D562*TAXAS!$D$14))/3,IF($A562=TAXAS!$A$15,IF($B562="PARCELADO ATÉ 3X",$D562-($D562*TAXAS!$D$15))/3,IF($A562=TAXAS!$A$16,IF($B562="PARCELADO ATÉ 3X",$D562-($D562*TAXAS!$D$16))/3,IF($A562=TAXAS!$A$17,IF($B562="PARCELADO ATÉ 3X",$D562-($D562*TAXAS!$D$17))/3,IF($A562=TAXAS!$A$18,IF($B562="PARCELADO ATÉ 3X",$D562-($D562*TAXAS!$D$18))/3,IF($A562=TAXAS!$A$19,IF($B562="PARCELADO ATÉ 3X",$D562-($D562*TAXAS!$D$19))/3,IF($A562=TAXAS!$A$20,IF($B562="PARCELADO ATÉ 3X",$D562-($D562*TAXAS!$D$20))/3,IF($A562=TAXAS!$A$21,IF($B562="PARCELADO ATÉ 3X",$D562-($D562*TAXAS!$D$21))/3,IF($A562=TAXAS!$A$22,IF($B562="PARCELADO ATÉ 3X",$D562-($D562*TAXAS!$D$22))/3,IF($A562=TAXAS!$A$23,IF($B562="PARCELADO ATÉ 3X",$D562-($D562*TAXAS!$D$23))/3,IF($A562=TAXAS!$A$24,IF($B562="PARCELADO ATÉ 3X",$D562-($D562*TAXAS!$D$24))/3,IF($A562=TAXAS!$A$25,IF($B562="PARCELADO ATÉ 3X",$D562-($D562*TAXAS!$D$25))/3,IF($A562=TAXAS!$A$26,IF($B562="PARCELADO ATÉ 3X",$D562-($D562*TAXAS!$D$26))/3,IF($A562=TAXAS!$A$27,IF($B562="PARCELADO ATÉ 3X",$D562-($D562*TAXAS!$D$27))/3))))))))))))))))))))))))/1</f>
        <v>0</v>
      </c>
      <c r="H562" s="9">
        <f>IF($A562="VISA",IF($B562="PARCELADO ATÉ 6X",$D562-(D562*TAXAS!$E$4))/6,IF($A562="MASTER",IF($B562="PARCELADO ATÉ 6X",$D562-(D562*TAXAS!$E$5))/6,IF($A562="ELO",IF($B562="PARCELADO ATÉ 6X",$D562-(D562*TAXAS!$E$6))/6,IF($A562="HIPERCARD",IF($B562="PARCELADO ATÉ 6X",$D562-(D562*TAXAS!$E$7))/6,IF($A562="DINERS",IF($B562="PARCELADO ATÉ 6X",$D562-(D562*TAXAS!$E$8))/6,IF($A562="AMERICA EXPRESS",IF($B562="PARCELADO ATÉ 6X",$D562-(D562*TAXAS!$E$9))/6,IF($A562=TAXAS!$A$10,IF($B562="PARCELADO ATÉ 6X",$D562-($D562*TAXAS!$E$10))/6,IF($A562=TAXAS!$A$11,IF($B562="PARCELADO ATÉ 6X",$D562-($D562*TAXAS!$E$11))/6,IF($A562=TAXAS!$A$12,IF($B562="PARCELADO ATÉ 6X",$D562-($D562*TAXAS!$E$12))/6,IF($A562=TAXAS!$A$13,IF($B562="PARCELADO ATÉ 6X",$D562-($D562*TAXAS!$E$13))/6,IF($A562=TAXAS!$A$14,IF($B562="PARCELADO ATÉ 6X",$D562-($D562*TAXAS!$E$14))/6,IF($A562=TAXAS!$A$15,IF($B562="PARCELADO ATÉ 6X",$D562-($D562*TAXAS!$E$15))/6,IF($A562=TAXAS!$A$16,IF($B562="PARCELADO ATÉ 6X",$D562-($D562*TAXAS!$E$16))/6,IF($A562=TAXAS!$A$17,IF($B562="PARCELADO ATÉ 6X",$D562-($D562*TAXAS!$E$17))/6,IF($A562=TAXAS!$A$18,IF($B562="PARCELADO ATÉ 6X",$D562-($D562*TAXAS!$E$18))/6,IF($A562=TAXAS!$A$19,IF($B562="PARCELADO ATÉ 6X",$D562-($D562*TAXAS!$E$19))/6,IF($A562=TAXAS!$A$20,IF($B562="PARCELADO ATÉ 6X",$D562-($D562*TAXAS!$E$20))/6,IF($A562=TAXAS!$A$21,IF($B562="PARCELADO ATÉ 6X",$D562-($D562*TAXAS!$E$21))/6,IF($A562=TAXAS!$A$22,IF($B562="PARCELADO ATÉ 6X",$D562-($D562*TAXAS!$E$22))/6,IF($A562=TAXAS!$A$23,IF($B562="PARCELADO ATÉ 6X",$D562-($D562*TAXAS!$E$23))/6,IF($A562=TAXAS!$A$24,IF($B562="PARCELADO ATÉ 6X",$D562-($D562*TAXAS!$E$24))/6,IF($A562=TAXAS!$A$25,IF($B562="PARCELADO ATÉ 6X",$D562-($D562*TAXAS!$E$25))/6,IF($A562=TAXAS!$A$26,IF($B562="PARCELADO ATÉ 6X",$D562-($D562*TAXAS!$E$26))/6,IF($A562=TAXAS!$A$27,IF($B562="PARCELADO ATÉ 6X",$D562-($D562*TAXAS!$E$27))/6))))))))))))))))))))))))/1</f>
        <v>0</v>
      </c>
      <c r="I562" s="9">
        <f>IF($A562="VISA",IF($B562="PARCELADO ATÉ 12X",$D562-(D562*TAXAS!$F$4))/12,IF($A562="MASTER",IF($B562="PARCELADO ATÉ 12X",$D562-(D562*TAXAS!$F$5))/12,IF($A562="ELO",IF($B562="PARCELADO ATÉ 12X",$D562-(D562*TAXAS!$F$6))/12,IF($A562="HIPERCARD",IF($B562="PARCELADO ATÉ 12X",$D562-(D562*TAXAS!$F$7))/12,IF($A562="DINERS",IF($B562="PARCELADO ATÉ 12X",$D562-(D562*TAXAS!$F$8))/12,IF($A562="AMERICA EXPRESS",IF($B562="PARCELADO ATÉ 12X",$D562-(D562*TAXAS!$F$9))/12,IF($A562=TAXAS!$A$10,IF($B562="PARCELADO ATÉ 12X",$D562-($D562*TAXAS!$F$10))/12,IF($A562=TAXAS!$A$11,IF($B562="PARCELADO ATÉ 12X",$D562-($D562*TAXAS!$F$11))/12,IF($A562=TAXAS!$A$12,IF($B562="PARCELADO ATÉ 12X",$D562-($D562*TAXAS!$F$12))/12,IF($A562=TAXAS!$A$13,IF($B562="PARCELADO ATÉ 12X",$D562-($D562*TAXAS!$F$13))/12,IF($A562=TAXAS!$A$14,IF($B562="PARCELADO ATÉ 12X",$D562-($D562*TAXAS!$F$14))/12,IF($A562=TAXAS!$A$15,IF($B562="PARCELADO ATÉ 12X",$D562-($D562*TAXAS!$F$15))/12,IF($A562=TAXAS!$A$16,IF($B562="PARCELADO ATÉ 12X",$D562-($D562*TAXAS!$F$16))/12,IF($A562=TAXAS!$A$17,IF($B562="PARCELADO ATÉ 12X",$D562-($D562*TAXAS!$F$17))/12,IF($A562=TAXAS!$A$18,IF($B562="PARCELADO ATÉ 12X",$D562-($D562*TAXAS!$F$18))/12,IF($A562=TAXAS!$A$19,IF($B562="PARCELADO ATÉ 12X",$D562-($D562*TAXAS!$F$19))/12,IF($A562=TAXAS!$A$20,IF($B562="PARCELADO ATÉ 12X",$D562-($D562*TAXAS!$F$20))/12,IF($A562=TAXAS!$A$21,IF($B562="PARCELADO ATÉ 12X",$D562-($D562*TAXAS!$F$21))/12,IF($A562=TAXAS!$A$22,IF($B562="PARCELADO ATÉ 12X",$D562-($D562*TAXAS!$F$22))/12,IF($A562=TAXAS!$A$23,IF($B562="PARCELADO ATÉ 12X",$D562-($D562*TAXAS!$F$23))/12,IF($A562=TAXAS!$A$24,IF($B562="PARCELADO ATÉ 12X",$D562-($D562*TAXAS!$F$24))/12,IF($A562=TAXAS!$A$25,IF($B562="PARCELADO ATÉ 12X",$D562-($D562*TAXAS!$F$25))/12,IF($A562=TAXAS!$A$26,IF($B562="PARCELADO ATÉ 12X",$D562-($D562*TAXAS!$F$26))/12,IF($A562=TAXAS!$A$27,IF($B562="PARCELADO ATÉ 12X",$D562-($D562*TAXAS!$F$27))/12))))))))))))))))))))))))/1</f>
        <v>0</v>
      </c>
      <c r="J562" s="8">
        <f t="shared" si="0"/>
        <v>0</v>
      </c>
      <c r="K562" s="10" t="b">
        <f>IF($B562="PARCELADO ATÉ 3X",($D562-($D562*TAXAS!$D$4))-$J562)</f>
        <v>0</v>
      </c>
      <c r="L562" s="10" t="b">
        <f>IF($B562="PARCELADO ATÉ 6X",($D562-($D562*TAXAS!$E$4))-$J562)</f>
        <v>0</v>
      </c>
      <c r="M562" s="10" t="b">
        <f>IF($B562="PARCELADO ATÉ 12X",($D562-($D562*TAXAS!$F$4))-$J562)</f>
        <v>0</v>
      </c>
      <c r="N562" s="8">
        <f t="shared" si="1"/>
        <v>0</v>
      </c>
      <c r="O562" s="10">
        <f t="shared" si="2"/>
        <v>0</v>
      </c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spans="1:31" ht="15.75" customHeight="1" x14ac:dyDescent="0.2">
      <c r="A563" s="3"/>
      <c r="B563" s="5"/>
      <c r="C563" s="6"/>
      <c r="D563" s="42"/>
      <c r="E563" s="8">
        <f>IF($A563="VISA",IF($B563="DÉBITO",$D563-($D563*TAXAS!$B$4)),IF($A563="MASTER",IF($B563="DÉBITO",$D563-($D563*TAXAS!$B$5)),IF($A563="ELO", IF($B563="DÉBITO",$D563-($D563*TAXAS!$B$6)),IF($A563="HIPERCARD",IF($B563="DÉBITO",$D563-($D563*TAXAS!$B$7)),IF($A563="DINERS",IF($B563="DÉBITO",$D563-($D563*TAXAS!$B$8)),IF($A563="AMERICA EXPRESS",IF($B563="DÉBITO",$D563-($D563*TAXAS!$B$9)),IF($A563=TAXAS!$A$10,IF($B563="DÉBITO",$D563-($D563*TAXAS!$B$10)), IF($A563=TAXAS!$A$11,IF($B563="DÉBITO",$D563-($D563*TAXAS!$B$11)), IF($A563=TAXAS!$A$12,IF($B563="DÉBITO",$D563-($D563*TAXAS!$B$12)), IF($A563=TAXAS!$A$13,IF($B563="DÉBITO",$D563-($D563*TAXAS!$B$13)), IF($A563=TAXAS!$A$14,IF($B563="DÉBITO",$D563-($D563*TAXAS!$B$14)), IF($A563=TAXAS!$A$15,IF($B563="DÉBITO",$D563-($D563*TAXAS!$B$15)), IF($A563=TAXAS!$A$16,IF($B563="DÉBITO",$D563-($D563*TAXAS!$B$16)), IF($A563=TAXAS!$A$17,IF($B563="DÉBITO",$D563-($D563*TAXAS!$B$17)), IF($A563=TAXAS!$A$18,IF($B563="DÉBITO",$D563-($D563*TAXAS!$B$18)), IF($A563=TAXAS!$A$19,IF($B563="DÉBITO",$D563-($D563*TAXAS!$B$19)), IF($A563=TAXAS!$A$20,IF($B563="DÉBITO",$D563-($D563*TAXAS!$B$20)), IF($A563=TAXAS!$A$21,IF($B563="DÉBITO",$D563-($D563*TAXAS!$B$21)), IF($A563=TAXAS!$A$22,IF($B563="DÉBITO",$D563-($D563*TAXAS!$B$22)), IF($A563=TAXAS!$A$23,IF($B563="DÉBITO",$D563-($D563*TAXAS!$B$23)), IF($A563=TAXAS!$A$24,IF($B563="DÉBITO",$D563-($D563*TAXAS!$B$24)), IF($A563=TAXAS!$A$25,IF($B563="DÉBITO",$D563-($D563*TAXAS!$B$25)), IF($A563=TAXAS!$A$26,IF($B563="DÉBITO",$D563-($D563*TAXAS!$B$26)), IF($A563=TAXAS!$A$27,IF($B563="DÉBITO",$D563-($D563*TAXAS!$B$27))))))))))))))))))))))))))/1</f>
        <v>0</v>
      </c>
      <c r="F563" s="8">
        <f>IF($A563="VISA",IF($B563="CRÉDITO",$D563-($D563*TAXAS!$C$4)),IF($A563="MASTER",IF($B563="CRÉDITO",$D563-($D563*TAXAS!$C$5)),IF($A563="ELO", IF($B563="CRÉDITO",$D563-($D563*TAXAS!$C$6)),IF($A563="HIPERCARD",IF($B563="CRÉDITO",$D563-($D563*TAXAS!$C$7)),IF($A563="DINERS",IF($B563="CRÉDITO",$D563-($D563*TAXAS!$C$8)),IF($A563="AMERICA EXPRESS",IF($B563="CRÉDITO",$D563-($D563*TAXAS!$C$9)),IF($A563=TAXAS!$A$10,IF($B563="CRÉDITO",$D563-($D563*TAXAS!$C$10)), IF($A563=TAXAS!$A$11,IF($B563="CRÉDITO",$D563-($D563*TAXAS!$C$11)), IF($A563=TAXAS!$A$12,IF($B563="CRÉDITO",$D563-($D563*TAXAS!$C$12)), IF($A563=TAXAS!$A$13,IF($B563="CRÉDITO",$D563-($D563*TAXAS!$C$13)), IF($A563=TAXAS!$A$14,IF($B563="CRÉDITO",$D563-($D563*TAXAS!$C$14)), IF($A563=TAXAS!$A$15,IF($B563="CRÉDITO",$D563-($D563*TAXAS!$C$15)), IF($A563=TAXAS!$A$16,IF($B563="CRÉDITO",$D563-($D563*TAXAS!$C$16)), IF($A563=TAXAS!$A$17,IF($B563="CRÉDITO",$D563-($D563*TAXAS!$C$17)), IF($A563=TAXAS!$A$18,IF($B563="CRÉDITO",$D563-($D563*TAXAS!$C$18)), IF($A563=TAXAS!$A$19,IF($B563="CRÉDITO",$D563-($D563*TAXAS!$C$19)), IF($A563=TAXAS!$A$20,IF($B563="CRÉDITO",$D563-($D563*TAXAS!$C$20)), IF($A563=TAXAS!$A$21,IF($B563="CRÉDITO",$D563-($D563*TAXAS!$C$21)), IF($A563=TAXAS!$A$22,IF($B563="CRÉDITO",$D563-($D563*TAXAS!$C$22)), IF($A563=TAXAS!$A$23,IF($B563="CRÉDITO",$D563-($D563*TAXAS!$C$23)), IF($A563=TAXAS!$A$24,IF($B563="CRÉDITO",$D563-($D563*TAXAS!$C$24)), IF($A563=TAXAS!$A$25,IF($B563="CRÉDITO",$D563-($D563*TAXAS!$C$25)), IF($A563=TAXAS!$A$26,IF($B563="CRÉDITO",$D563-($D563*TAXAS!$C$26)), IF($A563=TAXAS!$A$27,IF($B563="CRÉDITO",$D563-($D563*TAXAS!$C$27))))))))))))))))))))))))))/1</f>
        <v>0</v>
      </c>
      <c r="G563" s="9">
        <f>IF($A563="VISA",IF($B563="PARCELADO ATÉ 3X",$D563-(D563*TAXAS!$D$4))/3,IF($A563="MASTER",IF($B563="PARCELADO ATÉ 3X",$D563-(D563*TAXAS!$D$5))/3,IF($A563="ELO",IF($B563="PARCELADO ATÉ 3X",$D563-(D563*TAXAS!$D$6))/3,IF($A563="HIPERCARD",IF($B563="PARCELADO ATÉ 3X",$D563-(D563*TAXAS!$D$7))/3,IF($A563="DINERS",IF($B563="PARCELADO ATÉ 3X",$D563-(D563*TAXAS!$D$8))/3,IF($A563="AMERICA EXPRESS",IF($B563="PARCELADO ATÉ 3X",$D563-(D563*TAXAS!$D$9))/3,IF($A563=TAXAS!$A$10,IF($B563="PARCELADO ATÉ 3X",$D563-($D563*TAXAS!$D$10))/3,IF($A563=TAXAS!$A$11,IF($B563="PARCELADO ATÉ 3X",$D563-($D563*TAXAS!$D$11))/3,IF($A563=TAXAS!$A$12,IF($B563="PARCELADO ATÉ 3X",$D563-($D563*TAXAS!$D$12))/3,IF($A563=TAXAS!$A$13,IF($B563="PARCELADO ATÉ 3X",$D563-($D563*TAXAS!$D$13))/3,IF($A563=TAXAS!$A$14,IF($B563="PARCELADO ATÉ 3X",$D563-($D563*TAXAS!$D$14))/3,IF($A563=TAXAS!$A$15,IF($B563="PARCELADO ATÉ 3X",$D563-($D563*TAXAS!$D$15))/3,IF($A563=TAXAS!$A$16,IF($B563="PARCELADO ATÉ 3X",$D563-($D563*TAXAS!$D$16))/3,IF($A563=TAXAS!$A$17,IF($B563="PARCELADO ATÉ 3X",$D563-($D563*TAXAS!$D$17))/3,IF($A563=TAXAS!$A$18,IF($B563="PARCELADO ATÉ 3X",$D563-($D563*TAXAS!$D$18))/3,IF($A563=TAXAS!$A$19,IF($B563="PARCELADO ATÉ 3X",$D563-($D563*TAXAS!$D$19))/3,IF($A563=TAXAS!$A$20,IF($B563="PARCELADO ATÉ 3X",$D563-($D563*TAXAS!$D$20))/3,IF($A563=TAXAS!$A$21,IF($B563="PARCELADO ATÉ 3X",$D563-($D563*TAXAS!$D$21))/3,IF($A563=TAXAS!$A$22,IF($B563="PARCELADO ATÉ 3X",$D563-($D563*TAXAS!$D$22))/3,IF($A563=TAXAS!$A$23,IF($B563="PARCELADO ATÉ 3X",$D563-($D563*TAXAS!$D$23))/3,IF($A563=TAXAS!$A$24,IF($B563="PARCELADO ATÉ 3X",$D563-($D563*TAXAS!$D$24))/3,IF($A563=TAXAS!$A$25,IF($B563="PARCELADO ATÉ 3X",$D563-($D563*TAXAS!$D$25))/3,IF($A563=TAXAS!$A$26,IF($B563="PARCELADO ATÉ 3X",$D563-($D563*TAXAS!$D$26))/3,IF($A563=TAXAS!$A$27,IF($B563="PARCELADO ATÉ 3X",$D563-($D563*TAXAS!$D$27))/3))))))))))))))))))))))))/1</f>
        <v>0</v>
      </c>
      <c r="H563" s="9">
        <f>IF($A563="VISA",IF($B563="PARCELADO ATÉ 6X",$D563-(D563*TAXAS!$E$4))/6,IF($A563="MASTER",IF($B563="PARCELADO ATÉ 6X",$D563-(D563*TAXAS!$E$5))/6,IF($A563="ELO",IF($B563="PARCELADO ATÉ 6X",$D563-(D563*TAXAS!$E$6))/6,IF($A563="HIPERCARD",IF($B563="PARCELADO ATÉ 6X",$D563-(D563*TAXAS!$E$7))/6,IF($A563="DINERS",IF($B563="PARCELADO ATÉ 6X",$D563-(D563*TAXAS!$E$8))/6,IF($A563="AMERICA EXPRESS",IF($B563="PARCELADO ATÉ 6X",$D563-(D563*TAXAS!$E$9))/6,IF($A563=TAXAS!$A$10,IF($B563="PARCELADO ATÉ 6X",$D563-($D563*TAXAS!$E$10))/6,IF($A563=TAXAS!$A$11,IF($B563="PARCELADO ATÉ 6X",$D563-($D563*TAXAS!$E$11))/6,IF($A563=TAXAS!$A$12,IF($B563="PARCELADO ATÉ 6X",$D563-($D563*TAXAS!$E$12))/6,IF($A563=TAXAS!$A$13,IF($B563="PARCELADO ATÉ 6X",$D563-($D563*TAXAS!$E$13))/6,IF($A563=TAXAS!$A$14,IF($B563="PARCELADO ATÉ 6X",$D563-($D563*TAXAS!$E$14))/6,IF($A563=TAXAS!$A$15,IF($B563="PARCELADO ATÉ 6X",$D563-($D563*TAXAS!$E$15))/6,IF($A563=TAXAS!$A$16,IF($B563="PARCELADO ATÉ 6X",$D563-($D563*TAXAS!$E$16))/6,IF($A563=TAXAS!$A$17,IF($B563="PARCELADO ATÉ 6X",$D563-($D563*TAXAS!$E$17))/6,IF($A563=TAXAS!$A$18,IF($B563="PARCELADO ATÉ 6X",$D563-($D563*TAXAS!$E$18))/6,IF($A563=TAXAS!$A$19,IF($B563="PARCELADO ATÉ 6X",$D563-($D563*TAXAS!$E$19))/6,IF($A563=TAXAS!$A$20,IF($B563="PARCELADO ATÉ 6X",$D563-($D563*TAXAS!$E$20))/6,IF($A563=TAXAS!$A$21,IF($B563="PARCELADO ATÉ 6X",$D563-($D563*TAXAS!$E$21))/6,IF($A563=TAXAS!$A$22,IF($B563="PARCELADO ATÉ 6X",$D563-($D563*TAXAS!$E$22))/6,IF($A563=TAXAS!$A$23,IF($B563="PARCELADO ATÉ 6X",$D563-($D563*TAXAS!$E$23))/6,IF($A563=TAXAS!$A$24,IF($B563="PARCELADO ATÉ 6X",$D563-($D563*TAXAS!$E$24))/6,IF($A563=TAXAS!$A$25,IF($B563="PARCELADO ATÉ 6X",$D563-($D563*TAXAS!$E$25))/6,IF($A563=TAXAS!$A$26,IF($B563="PARCELADO ATÉ 6X",$D563-($D563*TAXAS!$E$26))/6,IF($A563=TAXAS!$A$27,IF($B563="PARCELADO ATÉ 6X",$D563-($D563*TAXAS!$E$27))/6))))))))))))))))))))))))/1</f>
        <v>0</v>
      </c>
      <c r="I563" s="9">
        <f>IF($A563="VISA",IF($B563="PARCELADO ATÉ 12X",$D563-(D563*TAXAS!$F$4))/12,IF($A563="MASTER",IF($B563="PARCELADO ATÉ 12X",$D563-(D563*TAXAS!$F$5))/12,IF($A563="ELO",IF($B563="PARCELADO ATÉ 12X",$D563-(D563*TAXAS!$F$6))/12,IF($A563="HIPERCARD",IF($B563="PARCELADO ATÉ 12X",$D563-(D563*TAXAS!$F$7))/12,IF($A563="DINERS",IF($B563="PARCELADO ATÉ 12X",$D563-(D563*TAXAS!$F$8))/12,IF($A563="AMERICA EXPRESS",IF($B563="PARCELADO ATÉ 12X",$D563-(D563*TAXAS!$F$9))/12,IF($A563=TAXAS!$A$10,IF($B563="PARCELADO ATÉ 12X",$D563-($D563*TAXAS!$F$10))/12,IF($A563=TAXAS!$A$11,IF($B563="PARCELADO ATÉ 12X",$D563-($D563*TAXAS!$F$11))/12,IF($A563=TAXAS!$A$12,IF($B563="PARCELADO ATÉ 12X",$D563-($D563*TAXAS!$F$12))/12,IF($A563=TAXAS!$A$13,IF($B563="PARCELADO ATÉ 12X",$D563-($D563*TAXAS!$F$13))/12,IF($A563=TAXAS!$A$14,IF($B563="PARCELADO ATÉ 12X",$D563-($D563*TAXAS!$F$14))/12,IF($A563=TAXAS!$A$15,IF($B563="PARCELADO ATÉ 12X",$D563-($D563*TAXAS!$F$15))/12,IF($A563=TAXAS!$A$16,IF($B563="PARCELADO ATÉ 12X",$D563-($D563*TAXAS!$F$16))/12,IF($A563=TAXAS!$A$17,IF($B563="PARCELADO ATÉ 12X",$D563-($D563*TAXAS!$F$17))/12,IF($A563=TAXAS!$A$18,IF($B563="PARCELADO ATÉ 12X",$D563-($D563*TAXAS!$F$18))/12,IF($A563=TAXAS!$A$19,IF($B563="PARCELADO ATÉ 12X",$D563-($D563*TAXAS!$F$19))/12,IF($A563=TAXAS!$A$20,IF($B563="PARCELADO ATÉ 12X",$D563-($D563*TAXAS!$F$20))/12,IF($A563=TAXAS!$A$21,IF($B563="PARCELADO ATÉ 12X",$D563-($D563*TAXAS!$F$21))/12,IF($A563=TAXAS!$A$22,IF($B563="PARCELADO ATÉ 12X",$D563-($D563*TAXAS!$F$22))/12,IF($A563=TAXAS!$A$23,IF($B563="PARCELADO ATÉ 12X",$D563-($D563*TAXAS!$F$23))/12,IF($A563=TAXAS!$A$24,IF($B563="PARCELADO ATÉ 12X",$D563-($D563*TAXAS!$F$24))/12,IF($A563=TAXAS!$A$25,IF($B563="PARCELADO ATÉ 12X",$D563-($D563*TAXAS!$F$25))/12,IF($A563=TAXAS!$A$26,IF($B563="PARCELADO ATÉ 12X",$D563-($D563*TAXAS!$F$26))/12,IF($A563=TAXAS!$A$27,IF($B563="PARCELADO ATÉ 12X",$D563-($D563*TAXAS!$F$27))/12))))))))))))))))))))))))/1</f>
        <v>0</v>
      </c>
      <c r="J563" s="8">
        <f t="shared" si="0"/>
        <v>0</v>
      </c>
      <c r="K563" s="10" t="b">
        <f>IF($B563="PARCELADO ATÉ 3X",($D563-($D563*TAXAS!$D$4))-$J563)</f>
        <v>0</v>
      </c>
      <c r="L563" s="10" t="b">
        <f>IF($B563="PARCELADO ATÉ 6X",($D563-($D563*TAXAS!$E$4))-$J563)</f>
        <v>0</v>
      </c>
      <c r="M563" s="10" t="b">
        <f>IF($B563="PARCELADO ATÉ 12X",($D563-($D563*TAXAS!$F$4))-$J563)</f>
        <v>0</v>
      </c>
      <c r="N563" s="8">
        <f t="shared" si="1"/>
        <v>0</v>
      </c>
      <c r="O563" s="10">
        <f t="shared" si="2"/>
        <v>0</v>
      </c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spans="1:31" ht="15.75" customHeight="1" x14ac:dyDescent="0.2">
      <c r="A564" s="3"/>
      <c r="B564" s="5"/>
      <c r="C564" s="6"/>
      <c r="D564" s="42"/>
      <c r="E564" s="8">
        <f>IF($A564="VISA",IF($B564="DÉBITO",$D564-($D564*TAXAS!$B$4)),IF($A564="MASTER",IF($B564="DÉBITO",$D564-($D564*TAXAS!$B$5)),IF($A564="ELO", IF($B564="DÉBITO",$D564-($D564*TAXAS!$B$6)),IF($A564="HIPERCARD",IF($B564="DÉBITO",$D564-($D564*TAXAS!$B$7)),IF($A564="DINERS",IF($B564="DÉBITO",$D564-($D564*TAXAS!$B$8)),IF($A564="AMERICA EXPRESS",IF($B564="DÉBITO",$D564-($D564*TAXAS!$B$9)),IF($A564=TAXAS!$A$10,IF($B564="DÉBITO",$D564-($D564*TAXAS!$B$10)), IF($A564=TAXAS!$A$11,IF($B564="DÉBITO",$D564-($D564*TAXAS!$B$11)), IF($A564=TAXAS!$A$12,IF($B564="DÉBITO",$D564-($D564*TAXAS!$B$12)), IF($A564=TAXAS!$A$13,IF($B564="DÉBITO",$D564-($D564*TAXAS!$B$13)), IF($A564=TAXAS!$A$14,IF($B564="DÉBITO",$D564-($D564*TAXAS!$B$14)), IF($A564=TAXAS!$A$15,IF($B564="DÉBITO",$D564-($D564*TAXAS!$B$15)), IF($A564=TAXAS!$A$16,IF($B564="DÉBITO",$D564-($D564*TAXAS!$B$16)), IF($A564=TAXAS!$A$17,IF($B564="DÉBITO",$D564-($D564*TAXAS!$B$17)), IF($A564=TAXAS!$A$18,IF($B564="DÉBITO",$D564-($D564*TAXAS!$B$18)), IF($A564=TAXAS!$A$19,IF($B564="DÉBITO",$D564-($D564*TAXAS!$B$19)), IF($A564=TAXAS!$A$20,IF($B564="DÉBITO",$D564-($D564*TAXAS!$B$20)), IF($A564=TAXAS!$A$21,IF($B564="DÉBITO",$D564-($D564*TAXAS!$B$21)), IF($A564=TAXAS!$A$22,IF($B564="DÉBITO",$D564-($D564*TAXAS!$B$22)), IF($A564=TAXAS!$A$23,IF($B564="DÉBITO",$D564-($D564*TAXAS!$B$23)), IF($A564=TAXAS!$A$24,IF($B564="DÉBITO",$D564-($D564*TAXAS!$B$24)), IF($A564=TAXAS!$A$25,IF($B564="DÉBITO",$D564-($D564*TAXAS!$B$25)), IF($A564=TAXAS!$A$26,IF($B564="DÉBITO",$D564-($D564*TAXAS!$B$26)), IF($A564=TAXAS!$A$27,IF($B564="DÉBITO",$D564-($D564*TAXAS!$B$27))))))))))))))))))))))))))/1</f>
        <v>0</v>
      </c>
      <c r="F564" s="8">
        <f>IF($A564="VISA",IF($B564="CRÉDITO",$D564-($D564*TAXAS!$C$4)),IF($A564="MASTER",IF($B564="CRÉDITO",$D564-($D564*TAXAS!$C$5)),IF($A564="ELO", IF($B564="CRÉDITO",$D564-($D564*TAXAS!$C$6)),IF($A564="HIPERCARD",IF($B564="CRÉDITO",$D564-($D564*TAXAS!$C$7)),IF($A564="DINERS",IF($B564="CRÉDITO",$D564-($D564*TAXAS!$C$8)),IF($A564="AMERICA EXPRESS",IF($B564="CRÉDITO",$D564-($D564*TAXAS!$C$9)),IF($A564=TAXAS!$A$10,IF($B564="CRÉDITO",$D564-($D564*TAXAS!$C$10)), IF($A564=TAXAS!$A$11,IF($B564="CRÉDITO",$D564-($D564*TAXAS!$C$11)), IF($A564=TAXAS!$A$12,IF($B564="CRÉDITO",$D564-($D564*TAXAS!$C$12)), IF($A564=TAXAS!$A$13,IF($B564="CRÉDITO",$D564-($D564*TAXAS!$C$13)), IF($A564=TAXAS!$A$14,IF($B564="CRÉDITO",$D564-($D564*TAXAS!$C$14)), IF($A564=TAXAS!$A$15,IF($B564="CRÉDITO",$D564-($D564*TAXAS!$C$15)), IF($A564=TAXAS!$A$16,IF($B564="CRÉDITO",$D564-($D564*TAXAS!$C$16)), IF($A564=TAXAS!$A$17,IF($B564="CRÉDITO",$D564-($D564*TAXAS!$C$17)), IF($A564=TAXAS!$A$18,IF($B564="CRÉDITO",$D564-($D564*TAXAS!$C$18)), IF($A564=TAXAS!$A$19,IF($B564="CRÉDITO",$D564-($D564*TAXAS!$C$19)), IF($A564=TAXAS!$A$20,IF($B564="CRÉDITO",$D564-($D564*TAXAS!$C$20)), IF($A564=TAXAS!$A$21,IF($B564="CRÉDITO",$D564-($D564*TAXAS!$C$21)), IF($A564=TAXAS!$A$22,IF($B564="CRÉDITO",$D564-($D564*TAXAS!$C$22)), IF($A564=TAXAS!$A$23,IF($B564="CRÉDITO",$D564-($D564*TAXAS!$C$23)), IF($A564=TAXAS!$A$24,IF($B564="CRÉDITO",$D564-($D564*TAXAS!$C$24)), IF($A564=TAXAS!$A$25,IF($B564="CRÉDITO",$D564-($D564*TAXAS!$C$25)), IF($A564=TAXAS!$A$26,IF($B564="CRÉDITO",$D564-($D564*TAXAS!$C$26)), IF($A564=TAXAS!$A$27,IF($B564="CRÉDITO",$D564-($D564*TAXAS!$C$27))))))))))))))))))))))))))/1</f>
        <v>0</v>
      </c>
      <c r="G564" s="9">
        <f>IF($A564="VISA",IF($B564="PARCELADO ATÉ 3X",$D564-(D564*TAXAS!$D$4))/3,IF($A564="MASTER",IF($B564="PARCELADO ATÉ 3X",$D564-(D564*TAXAS!$D$5))/3,IF($A564="ELO",IF($B564="PARCELADO ATÉ 3X",$D564-(D564*TAXAS!$D$6))/3,IF($A564="HIPERCARD",IF($B564="PARCELADO ATÉ 3X",$D564-(D564*TAXAS!$D$7))/3,IF($A564="DINERS",IF($B564="PARCELADO ATÉ 3X",$D564-(D564*TAXAS!$D$8))/3,IF($A564="AMERICA EXPRESS",IF($B564="PARCELADO ATÉ 3X",$D564-(D564*TAXAS!$D$9))/3,IF($A564=TAXAS!$A$10,IF($B564="PARCELADO ATÉ 3X",$D564-($D564*TAXAS!$D$10))/3,IF($A564=TAXAS!$A$11,IF($B564="PARCELADO ATÉ 3X",$D564-($D564*TAXAS!$D$11))/3,IF($A564=TAXAS!$A$12,IF($B564="PARCELADO ATÉ 3X",$D564-($D564*TAXAS!$D$12))/3,IF($A564=TAXAS!$A$13,IF($B564="PARCELADO ATÉ 3X",$D564-($D564*TAXAS!$D$13))/3,IF($A564=TAXAS!$A$14,IF($B564="PARCELADO ATÉ 3X",$D564-($D564*TAXAS!$D$14))/3,IF($A564=TAXAS!$A$15,IF($B564="PARCELADO ATÉ 3X",$D564-($D564*TAXAS!$D$15))/3,IF($A564=TAXAS!$A$16,IF($B564="PARCELADO ATÉ 3X",$D564-($D564*TAXAS!$D$16))/3,IF($A564=TAXAS!$A$17,IF($B564="PARCELADO ATÉ 3X",$D564-($D564*TAXAS!$D$17))/3,IF($A564=TAXAS!$A$18,IF($B564="PARCELADO ATÉ 3X",$D564-($D564*TAXAS!$D$18))/3,IF($A564=TAXAS!$A$19,IF($B564="PARCELADO ATÉ 3X",$D564-($D564*TAXAS!$D$19))/3,IF($A564=TAXAS!$A$20,IF($B564="PARCELADO ATÉ 3X",$D564-($D564*TAXAS!$D$20))/3,IF($A564=TAXAS!$A$21,IF($B564="PARCELADO ATÉ 3X",$D564-($D564*TAXAS!$D$21))/3,IF($A564=TAXAS!$A$22,IF($B564="PARCELADO ATÉ 3X",$D564-($D564*TAXAS!$D$22))/3,IF($A564=TAXAS!$A$23,IF($B564="PARCELADO ATÉ 3X",$D564-($D564*TAXAS!$D$23))/3,IF($A564=TAXAS!$A$24,IF($B564="PARCELADO ATÉ 3X",$D564-($D564*TAXAS!$D$24))/3,IF($A564=TAXAS!$A$25,IF($B564="PARCELADO ATÉ 3X",$D564-($D564*TAXAS!$D$25))/3,IF($A564=TAXAS!$A$26,IF($B564="PARCELADO ATÉ 3X",$D564-($D564*TAXAS!$D$26))/3,IF($A564=TAXAS!$A$27,IF($B564="PARCELADO ATÉ 3X",$D564-($D564*TAXAS!$D$27))/3))))))))))))))))))))))))/1</f>
        <v>0</v>
      </c>
      <c r="H564" s="9">
        <f>IF($A564="VISA",IF($B564="PARCELADO ATÉ 6X",$D564-(D564*TAXAS!$E$4))/6,IF($A564="MASTER",IF($B564="PARCELADO ATÉ 6X",$D564-(D564*TAXAS!$E$5))/6,IF($A564="ELO",IF($B564="PARCELADO ATÉ 6X",$D564-(D564*TAXAS!$E$6))/6,IF($A564="HIPERCARD",IF($B564="PARCELADO ATÉ 6X",$D564-(D564*TAXAS!$E$7))/6,IF($A564="DINERS",IF($B564="PARCELADO ATÉ 6X",$D564-(D564*TAXAS!$E$8))/6,IF($A564="AMERICA EXPRESS",IF($B564="PARCELADO ATÉ 6X",$D564-(D564*TAXAS!$E$9))/6,IF($A564=TAXAS!$A$10,IF($B564="PARCELADO ATÉ 6X",$D564-($D564*TAXAS!$E$10))/6,IF($A564=TAXAS!$A$11,IF($B564="PARCELADO ATÉ 6X",$D564-($D564*TAXAS!$E$11))/6,IF($A564=TAXAS!$A$12,IF($B564="PARCELADO ATÉ 6X",$D564-($D564*TAXAS!$E$12))/6,IF($A564=TAXAS!$A$13,IF($B564="PARCELADO ATÉ 6X",$D564-($D564*TAXAS!$E$13))/6,IF($A564=TAXAS!$A$14,IF($B564="PARCELADO ATÉ 6X",$D564-($D564*TAXAS!$E$14))/6,IF($A564=TAXAS!$A$15,IF($B564="PARCELADO ATÉ 6X",$D564-($D564*TAXAS!$E$15))/6,IF($A564=TAXAS!$A$16,IF($B564="PARCELADO ATÉ 6X",$D564-($D564*TAXAS!$E$16))/6,IF($A564=TAXAS!$A$17,IF($B564="PARCELADO ATÉ 6X",$D564-($D564*TAXAS!$E$17))/6,IF($A564=TAXAS!$A$18,IF($B564="PARCELADO ATÉ 6X",$D564-($D564*TAXAS!$E$18))/6,IF($A564=TAXAS!$A$19,IF($B564="PARCELADO ATÉ 6X",$D564-($D564*TAXAS!$E$19))/6,IF($A564=TAXAS!$A$20,IF($B564="PARCELADO ATÉ 6X",$D564-($D564*TAXAS!$E$20))/6,IF($A564=TAXAS!$A$21,IF($B564="PARCELADO ATÉ 6X",$D564-($D564*TAXAS!$E$21))/6,IF($A564=TAXAS!$A$22,IF($B564="PARCELADO ATÉ 6X",$D564-($D564*TAXAS!$E$22))/6,IF($A564=TAXAS!$A$23,IF($B564="PARCELADO ATÉ 6X",$D564-($D564*TAXAS!$E$23))/6,IF($A564=TAXAS!$A$24,IF($B564="PARCELADO ATÉ 6X",$D564-($D564*TAXAS!$E$24))/6,IF($A564=TAXAS!$A$25,IF($B564="PARCELADO ATÉ 6X",$D564-($D564*TAXAS!$E$25))/6,IF($A564=TAXAS!$A$26,IF($B564="PARCELADO ATÉ 6X",$D564-($D564*TAXAS!$E$26))/6,IF($A564=TAXAS!$A$27,IF($B564="PARCELADO ATÉ 6X",$D564-($D564*TAXAS!$E$27))/6))))))))))))))))))))))))/1</f>
        <v>0</v>
      </c>
      <c r="I564" s="9">
        <f>IF($A564="VISA",IF($B564="PARCELADO ATÉ 12X",$D564-(D564*TAXAS!$F$4))/12,IF($A564="MASTER",IF($B564="PARCELADO ATÉ 12X",$D564-(D564*TAXAS!$F$5))/12,IF($A564="ELO",IF($B564="PARCELADO ATÉ 12X",$D564-(D564*TAXAS!$F$6))/12,IF($A564="HIPERCARD",IF($B564="PARCELADO ATÉ 12X",$D564-(D564*TAXAS!$F$7))/12,IF($A564="DINERS",IF($B564="PARCELADO ATÉ 12X",$D564-(D564*TAXAS!$F$8))/12,IF($A564="AMERICA EXPRESS",IF($B564="PARCELADO ATÉ 12X",$D564-(D564*TAXAS!$F$9))/12,IF($A564=TAXAS!$A$10,IF($B564="PARCELADO ATÉ 12X",$D564-($D564*TAXAS!$F$10))/12,IF($A564=TAXAS!$A$11,IF($B564="PARCELADO ATÉ 12X",$D564-($D564*TAXAS!$F$11))/12,IF($A564=TAXAS!$A$12,IF($B564="PARCELADO ATÉ 12X",$D564-($D564*TAXAS!$F$12))/12,IF($A564=TAXAS!$A$13,IF($B564="PARCELADO ATÉ 12X",$D564-($D564*TAXAS!$F$13))/12,IF($A564=TAXAS!$A$14,IF($B564="PARCELADO ATÉ 12X",$D564-($D564*TAXAS!$F$14))/12,IF($A564=TAXAS!$A$15,IF($B564="PARCELADO ATÉ 12X",$D564-($D564*TAXAS!$F$15))/12,IF($A564=TAXAS!$A$16,IF($B564="PARCELADO ATÉ 12X",$D564-($D564*TAXAS!$F$16))/12,IF($A564=TAXAS!$A$17,IF($B564="PARCELADO ATÉ 12X",$D564-($D564*TAXAS!$F$17))/12,IF($A564=TAXAS!$A$18,IF($B564="PARCELADO ATÉ 12X",$D564-($D564*TAXAS!$F$18))/12,IF($A564=TAXAS!$A$19,IF($B564="PARCELADO ATÉ 12X",$D564-($D564*TAXAS!$F$19))/12,IF($A564=TAXAS!$A$20,IF($B564="PARCELADO ATÉ 12X",$D564-($D564*TAXAS!$F$20))/12,IF($A564=TAXAS!$A$21,IF($B564="PARCELADO ATÉ 12X",$D564-($D564*TAXAS!$F$21))/12,IF($A564=TAXAS!$A$22,IF($B564="PARCELADO ATÉ 12X",$D564-($D564*TAXAS!$F$22))/12,IF($A564=TAXAS!$A$23,IF($B564="PARCELADO ATÉ 12X",$D564-($D564*TAXAS!$F$23))/12,IF($A564=TAXAS!$A$24,IF($B564="PARCELADO ATÉ 12X",$D564-($D564*TAXAS!$F$24))/12,IF($A564=TAXAS!$A$25,IF($B564="PARCELADO ATÉ 12X",$D564-($D564*TAXAS!$F$25))/12,IF($A564=TAXAS!$A$26,IF($B564="PARCELADO ATÉ 12X",$D564-($D564*TAXAS!$F$26))/12,IF($A564=TAXAS!$A$27,IF($B564="PARCELADO ATÉ 12X",$D564-($D564*TAXAS!$F$27))/12))))))))))))))))))))))))/1</f>
        <v>0</v>
      </c>
      <c r="J564" s="8">
        <f t="shared" si="0"/>
        <v>0</v>
      </c>
      <c r="K564" s="10" t="b">
        <f>IF($B564="PARCELADO ATÉ 3X",($D564-($D564*TAXAS!$D$4))-$J564)</f>
        <v>0</v>
      </c>
      <c r="L564" s="10" t="b">
        <f>IF($B564="PARCELADO ATÉ 6X",($D564-($D564*TAXAS!$E$4))-$J564)</f>
        <v>0</v>
      </c>
      <c r="M564" s="10" t="b">
        <f>IF($B564="PARCELADO ATÉ 12X",($D564-($D564*TAXAS!$F$4))-$J564)</f>
        <v>0</v>
      </c>
      <c r="N564" s="8">
        <f t="shared" si="1"/>
        <v>0</v>
      </c>
      <c r="O564" s="10">
        <f t="shared" si="2"/>
        <v>0</v>
      </c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spans="1:31" ht="15.75" customHeight="1" x14ac:dyDescent="0.2">
      <c r="A565" s="3"/>
      <c r="B565" s="5"/>
      <c r="C565" s="6"/>
      <c r="D565" s="42"/>
      <c r="E565" s="8">
        <f>IF($A565="VISA",IF($B565="DÉBITO",$D565-($D565*TAXAS!$B$4)),IF($A565="MASTER",IF($B565="DÉBITO",$D565-($D565*TAXAS!$B$5)),IF($A565="ELO", IF($B565="DÉBITO",$D565-($D565*TAXAS!$B$6)),IF($A565="HIPERCARD",IF($B565="DÉBITO",$D565-($D565*TAXAS!$B$7)),IF($A565="DINERS",IF($B565="DÉBITO",$D565-($D565*TAXAS!$B$8)),IF($A565="AMERICA EXPRESS",IF($B565="DÉBITO",$D565-($D565*TAXAS!$B$9)),IF($A565=TAXAS!$A$10,IF($B565="DÉBITO",$D565-($D565*TAXAS!$B$10)), IF($A565=TAXAS!$A$11,IF($B565="DÉBITO",$D565-($D565*TAXAS!$B$11)), IF($A565=TAXAS!$A$12,IF($B565="DÉBITO",$D565-($D565*TAXAS!$B$12)), IF($A565=TAXAS!$A$13,IF($B565="DÉBITO",$D565-($D565*TAXAS!$B$13)), IF($A565=TAXAS!$A$14,IF($B565="DÉBITO",$D565-($D565*TAXAS!$B$14)), IF($A565=TAXAS!$A$15,IF($B565="DÉBITO",$D565-($D565*TAXAS!$B$15)), IF($A565=TAXAS!$A$16,IF($B565="DÉBITO",$D565-($D565*TAXAS!$B$16)), IF($A565=TAXAS!$A$17,IF($B565="DÉBITO",$D565-($D565*TAXAS!$B$17)), IF($A565=TAXAS!$A$18,IF($B565="DÉBITO",$D565-($D565*TAXAS!$B$18)), IF($A565=TAXAS!$A$19,IF($B565="DÉBITO",$D565-($D565*TAXAS!$B$19)), IF($A565=TAXAS!$A$20,IF($B565="DÉBITO",$D565-($D565*TAXAS!$B$20)), IF($A565=TAXAS!$A$21,IF($B565="DÉBITO",$D565-($D565*TAXAS!$B$21)), IF($A565=TAXAS!$A$22,IF($B565="DÉBITO",$D565-($D565*TAXAS!$B$22)), IF($A565=TAXAS!$A$23,IF($B565="DÉBITO",$D565-($D565*TAXAS!$B$23)), IF($A565=TAXAS!$A$24,IF($B565="DÉBITO",$D565-($D565*TAXAS!$B$24)), IF($A565=TAXAS!$A$25,IF($B565="DÉBITO",$D565-($D565*TAXAS!$B$25)), IF($A565=TAXAS!$A$26,IF($B565="DÉBITO",$D565-($D565*TAXAS!$B$26)), IF($A565=TAXAS!$A$27,IF($B565="DÉBITO",$D565-($D565*TAXAS!$B$27))))))))))))))))))))))))))/1</f>
        <v>0</v>
      </c>
      <c r="F565" s="8">
        <f>IF($A565="VISA",IF($B565="CRÉDITO",$D565-($D565*TAXAS!$C$4)),IF($A565="MASTER",IF($B565="CRÉDITO",$D565-($D565*TAXAS!$C$5)),IF($A565="ELO", IF($B565="CRÉDITO",$D565-($D565*TAXAS!$C$6)),IF($A565="HIPERCARD",IF($B565="CRÉDITO",$D565-($D565*TAXAS!$C$7)),IF($A565="DINERS",IF($B565="CRÉDITO",$D565-($D565*TAXAS!$C$8)),IF($A565="AMERICA EXPRESS",IF($B565="CRÉDITO",$D565-($D565*TAXAS!$C$9)),IF($A565=TAXAS!$A$10,IF($B565="CRÉDITO",$D565-($D565*TAXAS!$C$10)), IF($A565=TAXAS!$A$11,IF($B565="CRÉDITO",$D565-($D565*TAXAS!$C$11)), IF($A565=TAXAS!$A$12,IF($B565="CRÉDITO",$D565-($D565*TAXAS!$C$12)), IF($A565=TAXAS!$A$13,IF($B565="CRÉDITO",$D565-($D565*TAXAS!$C$13)), IF($A565=TAXAS!$A$14,IF($B565="CRÉDITO",$D565-($D565*TAXAS!$C$14)), IF($A565=TAXAS!$A$15,IF($B565="CRÉDITO",$D565-($D565*TAXAS!$C$15)), IF($A565=TAXAS!$A$16,IF($B565="CRÉDITO",$D565-($D565*TAXAS!$C$16)), IF($A565=TAXAS!$A$17,IF($B565="CRÉDITO",$D565-($D565*TAXAS!$C$17)), IF($A565=TAXAS!$A$18,IF($B565="CRÉDITO",$D565-($D565*TAXAS!$C$18)), IF($A565=TAXAS!$A$19,IF($B565="CRÉDITO",$D565-($D565*TAXAS!$C$19)), IF($A565=TAXAS!$A$20,IF($B565="CRÉDITO",$D565-($D565*TAXAS!$C$20)), IF($A565=TAXAS!$A$21,IF($B565="CRÉDITO",$D565-($D565*TAXAS!$C$21)), IF($A565=TAXAS!$A$22,IF($B565="CRÉDITO",$D565-($D565*TAXAS!$C$22)), IF($A565=TAXAS!$A$23,IF($B565="CRÉDITO",$D565-($D565*TAXAS!$C$23)), IF($A565=TAXAS!$A$24,IF($B565="CRÉDITO",$D565-($D565*TAXAS!$C$24)), IF($A565=TAXAS!$A$25,IF($B565="CRÉDITO",$D565-($D565*TAXAS!$C$25)), IF($A565=TAXAS!$A$26,IF($B565="CRÉDITO",$D565-($D565*TAXAS!$C$26)), IF($A565=TAXAS!$A$27,IF($B565="CRÉDITO",$D565-($D565*TAXAS!$C$27))))))))))))))))))))))))))/1</f>
        <v>0</v>
      </c>
      <c r="G565" s="9">
        <f>IF($A565="VISA",IF($B565="PARCELADO ATÉ 3X",$D565-(D565*TAXAS!$D$4))/3,IF($A565="MASTER",IF($B565="PARCELADO ATÉ 3X",$D565-(D565*TAXAS!$D$5))/3,IF($A565="ELO",IF($B565="PARCELADO ATÉ 3X",$D565-(D565*TAXAS!$D$6))/3,IF($A565="HIPERCARD",IF($B565="PARCELADO ATÉ 3X",$D565-(D565*TAXAS!$D$7))/3,IF($A565="DINERS",IF($B565="PARCELADO ATÉ 3X",$D565-(D565*TAXAS!$D$8))/3,IF($A565="AMERICA EXPRESS",IF($B565="PARCELADO ATÉ 3X",$D565-(D565*TAXAS!$D$9))/3,IF($A565=TAXAS!$A$10,IF($B565="PARCELADO ATÉ 3X",$D565-($D565*TAXAS!$D$10))/3,IF($A565=TAXAS!$A$11,IF($B565="PARCELADO ATÉ 3X",$D565-($D565*TAXAS!$D$11))/3,IF($A565=TAXAS!$A$12,IF($B565="PARCELADO ATÉ 3X",$D565-($D565*TAXAS!$D$12))/3,IF($A565=TAXAS!$A$13,IF($B565="PARCELADO ATÉ 3X",$D565-($D565*TAXAS!$D$13))/3,IF($A565=TAXAS!$A$14,IF($B565="PARCELADO ATÉ 3X",$D565-($D565*TAXAS!$D$14))/3,IF($A565=TAXAS!$A$15,IF($B565="PARCELADO ATÉ 3X",$D565-($D565*TAXAS!$D$15))/3,IF($A565=TAXAS!$A$16,IF($B565="PARCELADO ATÉ 3X",$D565-($D565*TAXAS!$D$16))/3,IF($A565=TAXAS!$A$17,IF($B565="PARCELADO ATÉ 3X",$D565-($D565*TAXAS!$D$17))/3,IF($A565=TAXAS!$A$18,IF($B565="PARCELADO ATÉ 3X",$D565-($D565*TAXAS!$D$18))/3,IF($A565=TAXAS!$A$19,IF($B565="PARCELADO ATÉ 3X",$D565-($D565*TAXAS!$D$19))/3,IF($A565=TAXAS!$A$20,IF($B565="PARCELADO ATÉ 3X",$D565-($D565*TAXAS!$D$20))/3,IF($A565=TAXAS!$A$21,IF($B565="PARCELADO ATÉ 3X",$D565-($D565*TAXAS!$D$21))/3,IF($A565=TAXAS!$A$22,IF($B565="PARCELADO ATÉ 3X",$D565-($D565*TAXAS!$D$22))/3,IF($A565=TAXAS!$A$23,IF($B565="PARCELADO ATÉ 3X",$D565-($D565*TAXAS!$D$23))/3,IF($A565=TAXAS!$A$24,IF($B565="PARCELADO ATÉ 3X",$D565-($D565*TAXAS!$D$24))/3,IF($A565=TAXAS!$A$25,IF($B565="PARCELADO ATÉ 3X",$D565-($D565*TAXAS!$D$25))/3,IF($A565=TAXAS!$A$26,IF($B565="PARCELADO ATÉ 3X",$D565-($D565*TAXAS!$D$26))/3,IF($A565=TAXAS!$A$27,IF($B565="PARCELADO ATÉ 3X",$D565-($D565*TAXAS!$D$27))/3))))))))))))))))))))))))/1</f>
        <v>0</v>
      </c>
      <c r="H565" s="9">
        <f>IF($A565="VISA",IF($B565="PARCELADO ATÉ 6X",$D565-(D565*TAXAS!$E$4))/6,IF($A565="MASTER",IF($B565="PARCELADO ATÉ 6X",$D565-(D565*TAXAS!$E$5))/6,IF($A565="ELO",IF($B565="PARCELADO ATÉ 6X",$D565-(D565*TAXAS!$E$6))/6,IF($A565="HIPERCARD",IF($B565="PARCELADO ATÉ 6X",$D565-(D565*TAXAS!$E$7))/6,IF($A565="DINERS",IF($B565="PARCELADO ATÉ 6X",$D565-(D565*TAXAS!$E$8))/6,IF($A565="AMERICA EXPRESS",IF($B565="PARCELADO ATÉ 6X",$D565-(D565*TAXAS!$E$9))/6,IF($A565=TAXAS!$A$10,IF($B565="PARCELADO ATÉ 6X",$D565-($D565*TAXAS!$E$10))/6,IF($A565=TAXAS!$A$11,IF($B565="PARCELADO ATÉ 6X",$D565-($D565*TAXAS!$E$11))/6,IF($A565=TAXAS!$A$12,IF($B565="PARCELADO ATÉ 6X",$D565-($D565*TAXAS!$E$12))/6,IF($A565=TAXAS!$A$13,IF($B565="PARCELADO ATÉ 6X",$D565-($D565*TAXAS!$E$13))/6,IF($A565=TAXAS!$A$14,IF($B565="PARCELADO ATÉ 6X",$D565-($D565*TAXAS!$E$14))/6,IF($A565=TAXAS!$A$15,IF($B565="PARCELADO ATÉ 6X",$D565-($D565*TAXAS!$E$15))/6,IF($A565=TAXAS!$A$16,IF($B565="PARCELADO ATÉ 6X",$D565-($D565*TAXAS!$E$16))/6,IF($A565=TAXAS!$A$17,IF($B565="PARCELADO ATÉ 6X",$D565-($D565*TAXAS!$E$17))/6,IF($A565=TAXAS!$A$18,IF($B565="PARCELADO ATÉ 6X",$D565-($D565*TAXAS!$E$18))/6,IF($A565=TAXAS!$A$19,IF($B565="PARCELADO ATÉ 6X",$D565-($D565*TAXAS!$E$19))/6,IF($A565=TAXAS!$A$20,IF($B565="PARCELADO ATÉ 6X",$D565-($D565*TAXAS!$E$20))/6,IF($A565=TAXAS!$A$21,IF($B565="PARCELADO ATÉ 6X",$D565-($D565*TAXAS!$E$21))/6,IF($A565=TAXAS!$A$22,IF($B565="PARCELADO ATÉ 6X",$D565-($D565*TAXAS!$E$22))/6,IF($A565=TAXAS!$A$23,IF($B565="PARCELADO ATÉ 6X",$D565-($D565*TAXAS!$E$23))/6,IF($A565=TAXAS!$A$24,IF($B565="PARCELADO ATÉ 6X",$D565-($D565*TAXAS!$E$24))/6,IF($A565=TAXAS!$A$25,IF($B565="PARCELADO ATÉ 6X",$D565-($D565*TAXAS!$E$25))/6,IF($A565=TAXAS!$A$26,IF($B565="PARCELADO ATÉ 6X",$D565-($D565*TAXAS!$E$26))/6,IF($A565=TAXAS!$A$27,IF($B565="PARCELADO ATÉ 6X",$D565-($D565*TAXAS!$E$27))/6))))))))))))))))))))))))/1</f>
        <v>0</v>
      </c>
      <c r="I565" s="9">
        <f>IF($A565="VISA",IF($B565="PARCELADO ATÉ 12X",$D565-(D565*TAXAS!$F$4))/12,IF($A565="MASTER",IF($B565="PARCELADO ATÉ 12X",$D565-(D565*TAXAS!$F$5))/12,IF($A565="ELO",IF($B565="PARCELADO ATÉ 12X",$D565-(D565*TAXAS!$F$6))/12,IF($A565="HIPERCARD",IF($B565="PARCELADO ATÉ 12X",$D565-(D565*TAXAS!$F$7))/12,IF($A565="DINERS",IF($B565="PARCELADO ATÉ 12X",$D565-(D565*TAXAS!$F$8))/12,IF($A565="AMERICA EXPRESS",IF($B565="PARCELADO ATÉ 12X",$D565-(D565*TAXAS!$F$9))/12,IF($A565=TAXAS!$A$10,IF($B565="PARCELADO ATÉ 12X",$D565-($D565*TAXAS!$F$10))/12,IF($A565=TAXAS!$A$11,IF($B565="PARCELADO ATÉ 12X",$D565-($D565*TAXAS!$F$11))/12,IF($A565=TAXAS!$A$12,IF($B565="PARCELADO ATÉ 12X",$D565-($D565*TAXAS!$F$12))/12,IF($A565=TAXAS!$A$13,IF($B565="PARCELADO ATÉ 12X",$D565-($D565*TAXAS!$F$13))/12,IF($A565=TAXAS!$A$14,IF($B565="PARCELADO ATÉ 12X",$D565-($D565*TAXAS!$F$14))/12,IF($A565=TAXAS!$A$15,IF($B565="PARCELADO ATÉ 12X",$D565-($D565*TAXAS!$F$15))/12,IF($A565=TAXAS!$A$16,IF($B565="PARCELADO ATÉ 12X",$D565-($D565*TAXAS!$F$16))/12,IF($A565=TAXAS!$A$17,IF($B565="PARCELADO ATÉ 12X",$D565-($D565*TAXAS!$F$17))/12,IF($A565=TAXAS!$A$18,IF($B565="PARCELADO ATÉ 12X",$D565-($D565*TAXAS!$F$18))/12,IF($A565=TAXAS!$A$19,IF($B565="PARCELADO ATÉ 12X",$D565-($D565*TAXAS!$F$19))/12,IF($A565=TAXAS!$A$20,IF($B565="PARCELADO ATÉ 12X",$D565-($D565*TAXAS!$F$20))/12,IF($A565=TAXAS!$A$21,IF($B565="PARCELADO ATÉ 12X",$D565-($D565*TAXAS!$F$21))/12,IF($A565=TAXAS!$A$22,IF($B565="PARCELADO ATÉ 12X",$D565-($D565*TAXAS!$F$22))/12,IF($A565=TAXAS!$A$23,IF($B565="PARCELADO ATÉ 12X",$D565-($D565*TAXAS!$F$23))/12,IF($A565=TAXAS!$A$24,IF($B565="PARCELADO ATÉ 12X",$D565-($D565*TAXAS!$F$24))/12,IF($A565=TAXAS!$A$25,IF($B565="PARCELADO ATÉ 12X",$D565-($D565*TAXAS!$F$25))/12,IF($A565=TAXAS!$A$26,IF($B565="PARCELADO ATÉ 12X",$D565-($D565*TAXAS!$F$26))/12,IF($A565=TAXAS!$A$27,IF($B565="PARCELADO ATÉ 12X",$D565-($D565*TAXAS!$F$27))/12))))))))))))))))))))))))/1</f>
        <v>0</v>
      </c>
      <c r="J565" s="8">
        <f t="shared" si="0"/>
        <v>0</v>
      </c>
      <c r="K565" s="10" t="b">
        <f>IF($B565="PARCELADO ATÉ 3X",($D565-($D565*TAXAS!$D$4))-$J565)</f>
        <v>0</v>
      </c>
      <c r="L565" s="10" t="b">
        <f>IF($B565="PARCELADO ATÉ 6X",($D565-($D565*TAXAS!$E$4))-$J565)</f>
        <v>0</v>
      </c>
      <c r="M565" s="10" t="b">
        <f>IF($B565="PARCELADO ATÉ 12X",($D565-($D565*TAXAS!$F$4))-$J565)</f>
        <v>0</v>
      </c>
      <c r="N565" s="8">
        <f t="shared" si="1"/>
        <v>0</v>
      </c>
      <c r="O565" s="10">
        <f t="shared" si="2"/>
        <v>0</v>
      </c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spans="1:31" ht="15.75" customHeight="1" x14ac:dyDescent="0.2">
      <c r="A566" s="3"/>
      <c r="B566" s="5"/>
      <c r="C566" s="6"/>
      <c r="D566" s="42"/>
      <c r="E566" s="8">
        <f>IF($A566="VISA",IF($B566="DÉBITO",$D566-($D566*TAXAS!$B$4)),IF($A566="MASTER",IF($B566="DÉBITO",$D566-($D566*TAXAS!$B$5)),IF($A566="ELO", IF($B566="DÉBITO",$D566-($D566*TAXAS!$B$6)),IF($A566="HIPERCARD",IF($B566="DÉBITO",$D566-($D566*TAXAS!$B$7)),IF($A566="DINERS",IF($B566="DÉBITO",$D566-($D566*TAXAS!$B$8)),IF($A566="AMERICA EXPRESS",IF($B566="DÉBITO",$D566-($D566*TAXAS!$B$9)),IF($A566=TAXAS!$A$10,IF($B566="DÉBITO",$D566-($D566*TAXAS!$B$10)), IF($A566=TAXAS!$A$11,IF($B566="DÉBITO",$D566-($D566*TAXAS!$B$11)), IF($A566=TAXAS!$A$12,IF($B566="DÉBITO",$D566-($D566*TAXAS!$B$12)), IF($A566=TAXAS!$A$13,IF($B566="DÉBITO",$D566-($D566*TAXAS!$B$13)), IF($A566=TAXAS!$A$14,IF($B566="DÉBITO",$D566-($D566*TAXAS!$B$14)), IF($A566=TAXAS!$A$15,IF($B566="DÉBITO",$D566-($D566*TAXAS!$B$15)), IF($A566=TAXAS!$A$16,IF($B566="DÉBITO",$D566-($D566*TAXAS!$B$16)), IF($A566=TAXAS!$A$17,IF($B566="DÉBITO",$D566-($D566*TAXAS!$B$17)), IF($A566=TAXAS!$A$18,IF($B566="DÉBITO",$D566-($D566*TAXAS!$B$18)), IF($A566=TAXAS!$A$19,IF($B566="DÉBITO",$D566-($D566*TAXAS!$B$19)), IF($A566=TAXAS!$A$20,IF($B566="DÉBITO",$D566-($D566*TAXAS!$B$20)), IF($A566=TAXAS!$A$21,IF($B566="DÉBITO",$D566-($D566*TAXAS!$B$21)), IF($A566=TAXAS!$A$22,IF($B566="DÉBITO",$D566-($D566*TAXAS!$B$22)), IF($A566=TAXAS!$A$23,IF($B566="DÉBITO",$D566-($D566*TAXAS!$B$23)), IF($A566=TAXAS!$A$24,IF($B566="DÉBITO",$D566-($D566*TAXAS!$B$24)), IF($A566=TAXAS!$A$25,IF($B566="DÉBITO",$D566-($D566*TAXAS!$B$25)), IF($A566=TAXAS!$A$26,IF($B566="DÉBITO",$D566-($D566*TAXAS!$B$26)), IF($A566=TAXAS!$A$27,IF($B566="DÉBITO",$D566-($D566*TAXAS!$B$27))))))))))))))))))))))))))/1</f>
        <v>0</v>
      </c>
      <c r="F566" s="8">
        <f>IF($A566="VISA",IF($B566="CRÉDITO",$D566-($D566*TAXAS!$C$4)),IF($A566="MASTER",IF($B566="CRÉDITO",$D566-($D566*TAXAS!$C$5)),IF($A566="ELO", IF($B566="CRÉDITO",$D566-($D566*TAXAS!$C$6)),IF($A566="HIPERCARD",IF($B566="CRÉDITO",$D566-($D566*TAXAS!$C$7)),IF($A566="DINERS",IF($B566="CRÉDITO",$D566-($D566*TAXAS!$C$8)),IF($A566="AMERICA EXPRESS",IF($B566="CRÉDITO",$D566-($D566*TAXAS!$C$9)),IF($A566=TAXAS!$A$10,IF($B566="CRÉDITO",$D566-($D566*TAXAS!$C$10)), IF($A566=TAXAS!$A$11,IF($B566="CRÉDITO",$D566-($D566*TAXAS!$C$11)), IF($A566=TAXAS!$A$12,IF($B566="CRÉDITO",$D566-($D566*TAXAS!$C$12)), IF($A566=TAXAS!$A$13,IF($B566="CRÉDITO",$D566-($D566*TAXAS!$C$13)), IF($A566=TAXAS!$A$14,IF($B566="CRÉDITO",$D566-($D566*TAXAS!$C$14)), IF($A566=TAXAS!$A$15,IF($B566="CRÉDITO",$D566-($D566*TAXAS!$C$15)), IF($A566=TAXAS!$A$16,IF($B566="CRÉDITO",$D566-($D566*TAXAS!$C$16)), IF($A566=TAXAS!$A$17,IF($B566="CRÉDITO",$D566-($D566*TAXAS!$C$17)), IF($A566=TAXAS!$A$18,IF($B566="CRÉDITO",$D566-($D566*TAXAS!$C$18)), IF($A566=TAXAS!$A$19,IF($B566="CRÉDITO",$D566-($D566*TAXAS!$C$19)), IF($A566=TAXAS!$A$20,IF($B566="CRÉDITO",$D566-($D566*TAXAS!$C$20)), IF($A566=TAXAS!$A$21,IF($B566="CRÉDITO",$D566-($D566*TAXAS!$C$21)), IF($A566=TAXAS!$A$22,IF($B566="CRÉDITO",$D566-($D566*TAXAS!$C$22)), IF($A566=TAXAS!$A$23,IF($B566="CRÉDITO",$D566-($D566*TAXAS!$C$23)), IF($A566=TAXAS!$A$24,IF($B566="CRÉDITO",$D566-($D566*TAXAS!$C$24)), IF($A566=TAXAS!$A$25,IF($B566="CRÉDITO",$D566-($D566*TAXAS!$C$25)), IF($A566=TAXAS!$A$26,IF($B566="CRÉDITO",$D566-($D566*TAXAS!$C$26)), IF($A566=TAXAS!$A$27,IF($B566="CRÉDITO",$D566-($D566*TAXAS!$C$27))))))))))))))))))))))))))/1</f>
        <v>0</v>
      </c>
      <c r="G566" s="9">
        <f>IF($A566="VISA",IF($B566="PARCELADO ATÉ 3X",$D566-(D566*TAXAS!$D$4))/3,IF($A566="MASTER",IF($B566="PARCELADO ATÉ 3X",$D566-(D566*TAXAS!$D$5))/3,IF($A566="ELO",IF($B566="PARCELADO ATÉ 3X",$D566-(D566*TAXAS!$D$6))/3,IF($A566="HIPERCARD",IF($B566="PARCELADO ATÉ 3X",$D566-(D566*TAXAS!$D$7))/3,IF($A566="DINERS",IF($B566="PARCELADO ATÉ 3X",$D566-(D566*TAXAS!$D$8))/3,IF($A566="AMERICA EXPRESS",IF($B566="PARCELADO ATÉ 3X",$D566-(D566*TAXAS!$D$9))/3,IF($A566=TAXAS!$A$10,IF($B566="PARCELADO ATÉ 3X",$D566-($D566*TAXAS!$D$10))/3,IF($A566=TAXAS!$A$11,IF($B566="PARCELADO ATÉ 3X",$D566-($D566*TAXAS!$D$11))/3,IF($A566=TAXAS!$A$12,IF($B566="PARCELADO ATÉ 3X",$D566-($D566*TAXAS!$D$12))/3,IF($A566=TAXAS!$A$13,IF($B566="PARCELADO ATÉ 3X",$D566-($D566*TAXAS!$D$13))/3,IF($A566=TAXAS!$A$14,IF($B566="PARCELADO ATÉ 3X",$D566-($D566*TAXAS!$D$14))/3,IF($A566=TAXAS!$A$15,IF($B566="PARCELADO ATÉ 3X",$D566-($D566*TAXAS!$D$15))/3,IF($A566=TAXAS!$A$16,IF($B566="PARCELADO ATÉ 3X",$D566-($D566*TAXAS!$D$16))/3,IF($A566=TAXAS!$A$17,IF($B566="PARCELADO ATÉ 3X",$D566-($D566*TAXAS!$D$17))/3,IF($A566=TAXAS!$A$18,IF($B566="PARCELADO ATÉ 3X",$D566-($D566*TAXAS!$D$18))/3,IF($A566=TAXAS!$A$19,IF($B566="PARCELADO ATÉ 3X",$D566-($D566*TAXAS!$D$19))/3,IF($A566=TAXAS!$A$20,IF($B566="PARCELADO ATÉ 3X",$D566-($D566*TAXAS!$D$20))/3,IF($A566=TAXAS!$A$21,IF($B566="PARCELADO ATÉ 3X",$D566-($D566*TAXAS!$D$21))/3,IF($A566=TAXAS!$A$22,IF($B566="PARCELADO ATÉ 3X",$D566-($D566*TAXAS!$D$22))/3,IF($A566=TAXAS!$A$23,IF($B566="PARCELADO ATÉ 3X",$D566-($D566*TAXAS!$D$23))/3,IF($A566=TAXAS!$A$24,IF($B566="PARCELADO ATÉ 3X",$D566-($D566*TAXAS!$D$24))/3,IF($A566=TAXAS!$A$25,IF($B566="PARCELADO ATÉ 3X",$D566-($D566*TAXAS!$D$25))/3,IF($A566=TAXAS!$A$26,IF($B566="PARCELADO ATÉ 3X",$D566-($D566*TAXAS!$D$26))/3,IF($A566=TAXAS!$A$27,IF($B566="PARCELADO ATÉ 3X",$D566-($D566*TAXAS!$D$27))/3))))))))))))))))))))))))/1</f>
        <v>0</v>
      </c>
      <c r="H566" s="9">
        <f>IF($A566="VISA",IF($B566="PARCELADO ATÉ 6X",$D566-(D566*TAXAS!$E$4))/6,IF($A566="MASTER",IF($B566="PARCELADO ATÉ 6X",$D566-(D566*TAXAS!$E$5))/6,IF($A566="ELO",IF($B566="PARCELADO ATÉ 6X",$D566-(D566*TAXAS!$E$6))/6,IF($A566="HIPERCARD",IF($B566="PARCELADO ATÉ 6X",$D566-(D566*TAXAS!$E$7))/6,IF($A566="DINERS",IF($B566="PARCELADO ATÉ 6X",$D566-(D566*TAXAS!$E$8))/6,IF($A566="AMERICA EXPRESS",IF($B566="PARCELADO ATÉ 6X",$D566-(D566*TAXAS!$E$9))/6,IF($A566=TAXAS!$A$10,IF($B566="PARCELADO ATÉ 6X",$D566-($D566*TAXAS!$E$10))/6,IF($A566=TAXAS!$A$11,IF($B566="PARCELADO ATÉ 6X",$D566-($D566*TAXAS!$E$11))/6,IF($A566=TAXAS!$A$12,IF($B566="PARCELADO ATÉ 6X",$D566-($D566*TAXAS!$E$12))/6,IF($A566=TAXAS!$A$13,IF($B566="PARCELADO ATÉ 6X",$D566-($D566*TAXAS!$E$13))/6,IF($A566=TAXAS!$A$14,IF($B566="PARCELADO ATÉ 6X",$D566-($D566*TAXAS!$E$14))/6,IF($A566=TAXAS!$A$15,IF($B566="PARCELADO ATÉ 6X",$D566-($D566*TAXAS!$E$15))/6,IF($A566=TAXAS!$A$16,IF($B566="PARCELADO ATÉ 6X",$D566-($D566*TAXAS!$E$16))/6,IF($A566=TAXAS!$A$17,IF($B566="PARCELADO ATÉ 6X",$D566-($D566*TAXAS!$E$17))/6,IF($A566=TAXAS!$A$18,IF($B566="PARCELADO ATÉ 6X",$D566-($D566*TAXAS!$E$18))/6,IF($A566=TAXAS!$A$19,IF($B566="PARCELADO ATÉ 6X",$D566-($D566*TAXAS!$E$19))/6,IF($A566=TAXAS!$A$20,IF($B566="PARCELADO ATÉ 6X",$D566-($D566*TAXAS!$E$20))/6,IF($A566=TAXAS!$A$21,IF($B566="PARCELADO ATÉ 6X",$D566-($D566*TAXAS!$E$21))/6,IF($A566=TAXAS!$A$22,IF($B566="PARCELADO ATÉ 6X",$D566-($D566*TAXAS!$E$22))/6,IF($A566=TAXAS!$A$23,IF($B566="PARCELADO ATÉ 6X",$D566-($D566*TAXAS!$E$23))/6,IF($A566=TAXAS!$A$24,IF($B566="PARCELADO ATÉ 6X",$D566-($D566*TAXAS!$E$24))/6,IF($A566=TAXAS!$A$25,IF($B566="PARCELADO ATÉ 6X",$D566-($D566*TAXAS!$E$25))/6,IF($A566=TAXAS!$A$26,IF($B566="PARCELADO ATÉ 6X",$D566-($D566*TAXAS!$E$26))/6,IF($A566=TAXAS!$A$27,IF($B566="PARCELADO ATÉ 6X",$D566-($D566*TAXAS!$E$27))/6))))))))))))))))))))))))/1</f>
        <v>0</v>
      </c>
      <c r="I566" s="9">
        <f>IF($A566="VISA",IF($B566="PARCELADO ATÉ 12X",$D566-(D566*TAXAS!$F$4))/12,IF($A566="MASTER",IF($B566="PARCELADO ATÉ 12X",$D566-(D566*TAXAS!$F$5))/12,IF($A566="ELO",IF($B566="PARCELADO ATÉ 12X",$D566-(D566*TAXAS!$F$6))/12,IF($A566="HIPERCARD",IF($B566="PARCELADO ATÉ 12X",$D566-(D566*TAXAS!$F$7))/12,IF($A566="DINERS",IF($B566="PARCELADO ATÉ 12X",$D566-(D566*TAXAS!$F$8))/12,IF($A566="AMERICA EXPRESS",IF($B566="PARCELADO ATÉ 12X",$D566-(D566*TAXAS!$F$9))/12,IF($A566=TAXAS!$A$10,IF($B566="PARCELADO ATÉ 12X",$D566-($D566*TAXAS!$F$10))/12,IF($A566=TAXAS!$A$11,IF($B566="PARCELADO ATÉ 12X",$D566-($D566*TAXAS!$F$11))/12,IF($A566=TAXAS!$A$12,IF($B566="PARCELADO ATÉ 12X",$D566-($D566*TAXAS!$F$12))/12,IF($A566=TAXAS!$A$13,IF($B566="PARCELADO ATÉ 12X",$D566-($D566*TAXAS!$F$13))/12,IF($A566=TAXAS!$A$14,IF($B566="PARCELADO ATÉ 12X",$D566-($D566*TAXAS!$F$14))/12,IF($A566=TAXAS!$A$15,IF($B566="PARCELADO ATÉ 12X",$D566-($D566*TAXAS!$F$15))/12,IF($A566=TAXAS!$A$16,IF($B566="PARCELADO ATÉ 12X",$D566-($D566*TAXAS!$F$16))/12,IF($A566=TAXAS!$A$17,IF($B566="PARCELADO ATÉ 12X",$D566-($D566*TAXAS!$F$17))/12,IF($A566=TAXAS!$A$18,IF($B566="PARCELADO ATÉ 12X",$D566-($D566*TAXAS!$F$18))/12,IF($A566=TAXAS!$A$19,IF($B566="PARCELADO ATÉ 12X",$D566-($D566*TAXAS!$F$19))/12,IF($A566=TAXAS!$A$20,IF($B566="PARCELADO ATÉ 12X",$D566-($D566*TAXAS!$F$20))/12,IF($A566=TAXAS!$A$21,IF($B566="PARCELADO ATÉ 12X",$D566-($D566*TAXAS!$F$21))/12,IF($A566=TAXAS!$A$22,IF($B566="PARCELADO ATÉ 12X",$D566-($D566*TAXAS!$F$22))/12,IF($A566=TAXAS!$A$23,IF($B566="PARCELADO ATÉ 12X",$D566-($D566*TAXAS!$F$23))/12,IF($A566=TAXAS!$A$24,IF($B566="PARCELADO ATÉ 12X",$D566-($D566*TAXAS!$F$24))/12,IF($A566=TAXAS!$A$25,IF($B566="PARCELADO ATÉ 12X",$D566-($D566*TAXAS!$F$25))/12,IF($A566=TAXAS!$A$26,IF($B566="PARCELADO ATÉ 12X",$D566-($D566*TAXAS!$F$26))/12,IF($A566=TAXAS!$A$27,IF($B566="PARCELADO ATÉ 12X",$D566-($D566*TAXAS!$F$27))/12))))))))))))))))))))))))/1</f>
        <v>0</v>
      </c>
      <c r="J566" s="8">
        <f t="shared" si="0"/>
        <v>0</v>
      </c>
      <c r="K566" s="10" t="b">
        <f>IF($B566="PARCELADO ATÉ 3X",($D566-($D566*TAXAS!$D$4))-$J566)</f>
        <v>0</v>
      </c>
      <c r="L566" s="10" t="b">
        <f>IF($B566="PARCELADO ATÉ 6X",($D566-($D566*TAXAS!$E$4))-$J566)</f>
        <v>0</v>
      </c>
      <c r="M566" s="10" t="b">
        <f>IF($B566="PARCELADO ATÉ 12X",($D566-($D566*TAXAS!$F$4))-$J566)</f>
        <v>0</v>
      </c>
      <c r="N566" s="8">
        <f t="shared" si="1"/>
        <v>0</v>
      </c>
      <c r="O566" s="10">
        <f t="shared" si="2"/>
        <v>0</v>
      </c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spans="1:31" ht="15.75" customHeight="1" x14ac:dyDescent="0.2">
      <c r="A567" s="3"/>
      <c r="B567" s="5"/>
      <c r="C567" s="6"/>
      <c r="D567" s="42"/>
      <c r="E567" s="8">
        <f>IF($A567="VISA",IF($B567="DÉBITO",$D567-($D567*TAXAS!$B$4)),IF($A567="MASTER",IF($B567="DÉBITO",$D567-($D567*TAXAS!$B$5)),IF($A567="ELO", IF($B567="DÉBITO",$D567-($D567*TAXAS!$B$6)),IF($A567="HIPERCARD",IF($B567="DÉBITO",$D567-($D567*TAXAS!$B$7)),IF($A567="DINERS",IF($B567="DÉBITO",$D567-($D567*TAXAS!$B$8)),IF($A567="AMERICA EXPRESS",IF($B567="DÉBITO",$D567-($D567*TAXAS!$B$9)),IF($A567=TAXAS!$A$10,IF($B567="DÉBITO",$D567-($D567*TAXAS!$B$10)), IF($A567=TAXAS!$A$11,IF($B567="DÉBITO",$D567-($D567*TAXAS!$B$11)), IF($A567=TAXAS!$A$12,IF($B567="DÉBITO",$D567-($D567*TAXAS!$B$12)), IF($A567=TAXAS!$A$13,IF($B567="DÉBITO",$D567-($D567*TAXAS!$B$13)), IF($A567=TAXAS!$A$14,IF($B567="DÉBITO",$D567-($D567*TAXAS!$B$14)), IF($A567=TAXAS!$A$15,IF($B567="DÉBITO",$D567-($D567*TAXAS!$B$15)), IF($A567=TAXAS!$A$16,IF($B567="DÉBITO",$D567-($D567*TAXAS!$B$16)), IF($A567=TAXAS!$A$17,IF($B567="DÉBITO",$D567-($D567*TAXAS!$B$17)), IF($A567=TAXAS!$A$18,IF($B567="DÉBITO",$D567-($D567*TAXAS!$B$18)), IF($A567=TAXAS!$A$19,IF($B567="DÉBITO",$D567-($D567*TAXAS!$B$19)), IF($A567=TAXAS!$A$20,IF($B567="DÉBITO",$D567-($D567*TAXAS!$B$20)), IF($A567=TAXAS!$A$21,IF($B567="DÉBITO",$D567-($D567*TAXAS!$B$21)), IF($A567=TAXAS!$A$22,IF($B567="DÉBITO",$D567-($D567*TAXAS!$B$22)), IF($A567=TAXAS!$A$23,IF($B567="DÉBITO",$D567-($D567*TAXAS!$B$23)), IF($A567=TAXAS!$A$24,IF($B567="DÉBITO",$D567-($D567*TAXAS!$B$24)), IF($A567=TAXAS!$A$25,IF($B567="DÉBITO",$D567-($D567*TAXAS!$B$25)), IF($A567=TAXAS!$A$26,IF($B567="DÉBITO",$D567-($D567*TAXAS!$B$26)), IF($A567=TAXAS!$A$27,IF($B567="DÉBITO",$D567-($D567*TAXAS!$B$27))))))))))))))))))))))))))/1</f>
        <v>0</v>
      </c>
      <c r="F567" s="8">
        <f>IF($A567="VISA",IF($B567="CRÉDITO",$D567-($D567*TAXAS!$C$4)),IF($A567="MASTER",IF($B567="CRÉDITO",$D567-($D567*TAXAS!$C$5)),IF($A567="ELO", IF($B567="CRÉDITO",$D567-($D567*TAXAS!$C$6)),IF($A567="HIPERCARD",IF($B567="CRÉDITO",$D567-($D567*TAXAS!$C$7)),IF($A567="DINERS",IF($B567="CRÉDITO",$D567-($D567*TAXAS!$C$8)),IF($A567="AMERICA EXPRESS",IF($B567="CRÉDITO",$D567-($D567*TAXAS!$C$9)),IF($A567=TAXAS!$A$10,IF($B567="CRÉDITO",$D567-($D567*TAXAS!$C$10)), IF($A567=TAXAS!$A$11,IF($B567="CRÉDITO",$D567-($D567*TAXAS!$C$11)), IF($A567=TAXAS!$A$12,IF($B567="CRÉDITO",$D567-($D567*TAXAS!$C$12)), IF($A567=TAXAS!$A$13,IF($B567="CRÉDITO",$D567-($D567*TAXAS!$C$13)), IF($A567=TAXAS!$A$14,IF($B567="CRÉDITO",$D567-($D567*TAXAS!$C$14)), IF($A567=TAXAS!$A$15,IF($B567="CRÉDITO",$D567-($D567*TAXAS!$C$15)), IF($A567=TAXAS!$A$16,IF($B567="CRÉDITO",$D567-($D567*TAXAS!$C$16)), IF($A567=TAXAS!$A$17,IF($B567="CRÉDITO",$D567-($D567*TAXAS!$C$17)), IF($A567=TAXAS!$A$18,IF($B567="CRÉDITO",$D567-($D567*TAXAS!$C$18)), IF($A567=TAXAS!$A$19,IF($B567="CRÉDITO",$D567-($D567*TAXAS!$C$19)), IF($A567=TAXAS!$A$20,IF($B567="CRÉDITO",$D567-($D567*TAXAS!$C$20)), IF($A567=TAXAS!$A$21,IF($B567="CRÉDITO",$D567-($D567*TAXAS!$C$21)), IF($A567=TAXAS!$A$22,IF($B567="CRÉDITO",$D567-($D567*TAXAS!$C$22)), IF($A567=TAXAS!$A$23,IF($B567="CRÉDITO",$D567-($D567*TAXAS!$C$23)), IF($A567=TAXAS!$A$24,IF($B567="CRÉDITO",$D567-($D567*TAXAS!$C$24)), IF($A567=TAXAS!$A$25,IF($B567="CRÉDITO",$D567-($D567*TAXAS!$C$25)), IF($A567=TAXAS!$A$26,IF($B567="CRÉDITO",$D567-($D567*TAXAS!$C$26)), IF($A567=TAXAS!$A$27,IF($B567="CRÉDITO",$D567-($D567*TAXAS!$C$27))))))))))))))))))))))))))/1</f>
        <v>0</v>
      </c>
      <c r="G567" s="9">
        <f>IF($A567="VISA",IF($B567="PARCELADO ATÉ 3X",$D567-(D567*TAXAS!$D$4))/3,IF($A567="MASTER",IF($B567="PARCELADO ATÉ 3X",$D567-(D567*TAXAS!$D$5))/3,IF($A567="ELO",IF($B567="PARCELADO ATÉ 3X",$D567-(D567*TAXAS!$D$6))/3,IF($A567="HIPERCARD",IF($B567="PARCELADO ATÉ 3X",$D567-(D567*TAXAS!$D$7))/3,IF($A567="DINERS",IF($B567="PARCELADO ATÉ 3X",$D567-(D567*TAXAS!$D$8))/3,IF($A567="AMERICA EXPRESS",IF($B567="PARCELADO ATÉ 3X",$D567-(D567*TAXAS!$D$9))/3,IF($A567=TAXAS!$A$10,IF($B567="PARCELADO ATÉ 3X",$D567-($D567*TAXAS!$D$10))/3,IF($A567=TAXAS!$A$11,IF($B567="PARCELADO ATÉ 3X",$D567-($D567*TAXAS!$D$11))/3,IF($A567=TAXAS!$A$12,IF($B567="PARCELADO ATÉ 3X",$D567-($D567*TAXAS!$D$12))/3,IF($A567=TAXAS!$A$13,IF($B567="PARCELADO ATÉ 3X",$D567-($D567*TAXAS!$D$13))/3,IF($A567=TAXAS!$A$14,IF($B567="PARCELADO ATÉ 3X",$D567-($D567*TAXAS!$D$14))/3,IF($A567=TAXAS!$A$15,IF($B567="PARCELADO ATÉ 3X",$D567-($D567*TAXAS!$D$15))/3,IF($A567=TAXAS!$A$16,IF($B567="PARCELADO ATÉ 3X",$D567-($D567*TAXAS!$D$16))/3,IF($A567=TAXAS!$A$17,IF($B567="PARCELADO ATÉ 3X",$D567-($D567*TAXAS!$D$17))/3,IF($A567=TAXAS!$A$18,IF($B567="PARCELADO ATÉ 3X",$D567-($D567*TAXAS!$D$18))/3,IF($A567=TAXAS!$A$19,IF($B567="PARCELADO ATÉ 3X",$D567-($D567*TAXAS!$D$19))/3,IF($A567=TAXAS!$A$20,IF($B567="PARCELADO ATÉ 3X",$D567-($D567*TAXAS!$D$20))/3,IF($A567=TAXAS!$A$21,IF($B567="PARCELADO ATÉ 3X",$D567-($D567*TAXAS!$D$21))/3,IF($A567=TAXAS!$A$22,IF($B567="PARCELADO ATÉ 3X",$D567-($D567*TAXAS!$D$22))/3,IF($A567=TAXAS!$A$23,IF($B567="PARCELADO ATÉ 3X",$D567-($D567*TAXAS!$D$23))/3,IF($A567=TAXAS!$A$24,IF($B567="PARCELADO ATÉ 3X",$D567-($D567*TAXAS!$D$24))/3,IF($A567=TAXAS!$A$25,IF($B567="PARCELADO ATÉ 3X",$D567-($D567*TAXAS!$D$25))/3,IF($A567=TAXAS!$A$26,IF($B567="PARCELADO ATÉ 3X",$D567-($D567*TAXAS!$D$26))/3,IF($A567=TAXAS!$A$27,IF($B567="PARCELADO ATÉ 3X",$D567-($D567*TAXAS!$D$27))/3))))))))))))))))))))))))/1</f>
        <v>0</v>
      </c>
      <c r="H567" s="9">
        <f>IF($A567="VISA",IF($B567="PARCELADO ATÉ 6X",$D567-(D567*TAXAS!$E$4))/6,IF($A567="MASTER",IF($B567="PARCELADO ATÉ 6X",$D567-(D567*TAXAS!$E$5))/6,IF($A567="ELO",IF($B567="PARCELADO ATÉ 6X",$D567-(D567*TAXAS!$E$6))/6,IF($A567="HIPERCARD",IF($B567="PARCELADO ATÉ 6X",$D567-(D567*TAXAS!$E$7))/6,IF($A567="DINERS",IF($B567="PARCELADO ATÉ 6X",$D567-(D567*TAXAS!$E$8))/6,IF($A567="AMERICA EXPRESS",IF($B567="PARCELADO ATÉ 6X",$D567-(D567*TAXAS!$E$9))/6,IF($A567=TAXAS!$A$10,IF($B567="PARCELADO ATÉ 6X",$D567-($D567*TAXAS!$E$10))/6,IF($A567=TAXAS!$A$11,IF($B567="PARCELADO ATÉ 6X",$D567-($D567*TAXAS!$E$11))/6,IF($A567=TAXAS!$A$12,IF($B567="PARCELADO ATÉ 6X",$D567-($D567*TAXAS!$E$12))/6,IF($A567=TAXAS!$A$13,IF($B567="PARCELADO ATÉ 6X",$D567-($D567*TAXAS!$E$13))/6,IF($A567=TAXAS!$A$14,IF($B567="PARCELADO ATÉ 6X",$D567-($D567*TAXAS!$E$14))/6,IF($A567=TAXAS!$A$15,IF($B567="PARCELADO ATÉ 6X",$D567-($D567*TAXAS!$E$15))/6,IF($A567=TAXAS!$A$16,IF($B567="PARCELADO ATÉ 6X",$D567-($D567*TAXAS!$E$16))/6,IF($A567=TAXAS!$A$17,IF($B567="PARCELADO ATÉ 6X",$D567-($D567*TAXAS!$E$17))/6,IF($A567=TAXAS!$A$18,IF($B567="PARCELADO ATÉ 6X",$D567-($D567*TAXAS!$E$18))/6,IF($A567=TAXAS!$A$19,IF($B567="PARCELADO ATÉ 6X",$D567-($D567*TAXAS!$E$19))/6,IF($A567=TAXAS!$A$20,IF($B567="PARCELADO ATÉ 6X",$D567-($D567*TAXAS!$E$20))/6,IF($A567=TAXAS!$A$21,IF($B567="PARCELADO ATÉ 6X",$D567-($D567*TAXAS!$E$21))/6,IF($A567=TAXAS!$A$22,IF($B567="PARCELADO ATÉ 6X",$D567-($D567*TAXAS!$E$22))/6,IF($A567=TAXAS!$A$23,IF($B567="PARCELADO ATÉ 6X",$D567-($D567*TAXAS!$E$23))/6,IF($A567=TAXAS!$A$24,IF($B567="PARCELADO ATÉ 6X",$D567-($D567*TAXAS!$E$24))/6,IF($A567=TAXAS!$A$25,IF($B567="PARCELADO ATÉ 6X",$D567-($D567*TAXAS!$E$25))/6,IF($A567=TAXAS!$A$26,IF($B567="PARCELADO ATÉ 6X",$D567-($D567*TAXAS!$E$26))/6,IF($A567=TAXAS!$A$27,IF($B567="PARCELADO ATÉ 6X",$D567-($D567*TAXAS!$E$27))/6))))))))))))))))))))))))/1</f>
        <v>0</v>
      </c>
      <c r="I567" s="9">
        <f>IF($A567="VISA",IF($B567="PARCELADO ATÉ 12X",$D567-(D567*TAXAS!$F$4))/12,IF($A567="MASTER",IF($B567="PARCELADO ATÉ 12X",$D567-(D567*TAXAS!$F$5))/12,IF($A567="ELO",IF($B567="PARCELADO ATÉ 12X",$D567-(D567*TAXAS!$F$6))/12,IF($A567="HIPERCARD",IF($B567="PARCELADO ATÉ 12X",$D567-(D567*TAXAS!$F$7))/12,IF($A567="DINERS",IF($B567="PARCELADO ATÉ 12X",$D567-(D567*TAXAS!$F$8))/12,IF($A567="AMERICA EXPRESS",IF($B567="PARCELADO ATÉ 12X",$D567-(D567*TAXAS!$F$9))/12,IF($A567=TAXAS!$A$10,IF($B567="PARCELADO ATÉ 12X",$D567-($D567*TAXAS!$F$10))/12,IF($A567=TAXAS!$A$11,IF($B567="PARCELADO ATÉ 12X",$D567-($D567*TAXAS!$F$11))/12,IF($A567=TAXAS!$A$12,IF($B567="PARCELADO ATÉ 12X",$D567-($D567*TAXAS!$F$12))/12,IF($A567=TAXAS!$A$13,IF($B567="PARCELADO ATÉ 12X",$D567-($D567*TAXAS!$F$13))/12,IF($A567=TAXAS!$A$14,IF($B567="PARCELADO ATÉ 12X",$D567-($D567*TAXAS!$F$14))/12,IF($A567=TAXAS!$A$15,IF($B567="PARCELADO ATÉ 12X",$D567-($D567*TAXAS!$F$15))/12,IF($A567=TAXAS!$A$16,IF($B567="PARCELADO ATÉ 12X",$D567-($D567*TAXAS!$F$16))/12,IF($A567=TAXAS!$A$17,IF($B567="PARCELADO ATÉ 12X",$D567-($D567*TAXAS!$F$17))/12,IF($A567=TAXAS!$A$18,IF($B567="PARCELADO ATÉ 12X",$D567-($D567*TAXAS!$F$18))/12,IF($A567=TAXAS!$A$19,IF($B567="PARCELADO ATÉ 12X",$D567-($D567*TAXAS!$F$19))/12,IF($A567=TAXAS!$A$20,IF($B567="PARCELADO ATÉ 12X",$D567-($D567*TAXAS!$F$20))/12,IF($A567=TAXAS!$A$21,IF($B567="PARCELADO ATÉ 12X",$D567-($D567*TAXAS!$F$21))/12,IF($A567=TAXAS!$A$22,IF($B567="PARCELADO ATÉ 12X",$D567-($D567*TAXAS!$F$22))/12,IF($A567=TAXAS!$A$23,IF($B567="PARCELADO ATÉ 12X",$D567-($D567*TAXAS!$F$23))/12,IF($A567=TAXAS!$A$24,IF($B567="PARCELADO ATÉ 12X",$D567-($D567*TAXAS!$F$24))/12,IF($A567=TAXAS!$A$25,IF($B567="PARCELADO ATÉ 12X",$D567-($D567*TAXAS!$F$25))/12,IF($A567=TAXAS!$A$26,IF($B567="PARCELADO ATÉ 12X",$D567-($D567*TAXAS!$F$26))/12,IF($A567=TAXAS!$A$27,IF($B567="PARCELADO ATÉ 12X",$D567-($D567*TAXAS!$F$27))/12))))))))))))))))))))))))/1</f>
        <v>0</v>
      </c>
      <c r="J567" s="8">
        <f t="shared" si="0"/>
        <v>0</v>
      </c>
      <c r="K567" s="10" t="b">
        <f>IF($B567="PARCELADO ATÉ 3X",($D567-($D567*TAXAS!$D$4))-$J567)</f>
        <v>0</v>
      </c>
      <c r="L567" s="10" t="b">
        <f>IF($B567="PARCELADO ATÉ 6X",($D567-($D567*TAXAS!$E$4))-$J567)</f>
        <v>0</v>
      </c>
      <c r="M567" s="10" t="b">
        <f>IF($B567="PARCELADO ATÉ 12X",($D567-($D567*TAXAS!$F$4))-$J567)</f>
        <v>0</v>
      </c>
      <c r="N567" s="8">
        <f t="shared" si="1"/>
        <v>0</v>
      </c>
      <c r="O567" s="10">
        <f t="shared" si="2"/>
        <v>0</v>
      </c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spans="1:31" ht="15.75" customHeight="1" x14ac:dyDescent="0.2">
      <c r="A568" s="3"/>
      <c r="B568" s="5"/>
      <c r="C568" s="6"/>
      <c r="D568" s="42"/>
      <c r="E568" s="8">
        <f>IF($A568="VISA",IF($B568="DÉBITO",$D568-($D568*TAXAS!$B$4)),IF($A568="MASTER",IF($B568="DÉBITO",$D568-($D568*TAXAS!$B$5)),IF($A568="ELO", IF($B568="DÉBITO",$D568-($D568*TAXAS!$B$6)),IF($A568="HIPERCARD",IF($B568="DÉBITO",$D568-($D568*TAXAS!$B$7)),IF($A568="DINERS",IF($B568="DÉBITO",$D568-($D568*TAXAS!$B$8)),IF($A568="AMERICA EXPRESS",IF($B568="DÉBITO",$D568-($D568*TAXAS!$B$9)),IF($A568=TAXAS!$A$10,IF($B568="DÉBITO",$D568-($D568*TAXAS!$B$10)), IF($A568=TAXAS!$A$11,IF($B568="DÉBITO",$D568-($D568*TAXAS!$B$11)), IF($A568=TAXAS!$A$12,IF($B568="DÉBITO",$D568-($D568*TAXAS!$B$12)), IF($A568=TAXAS!$A$13,IF($B568="DÉBITO",$D568-($D568*TAXAS!$B$13)), IF($A568=TAXAS!$A$14,IF($B568="DÉBITO",$D568-($D568*TAXAS!$B$14)), IF($A568=TAXAS!$A$15,IF($B568="DÉBITO",$D568-($D568*TAXAS!$B$15)), IF($A568=TAXAS!$A$16,IF($B568="DÉBITO",$D568-($D568*TAXAS!$B$16)), IF($A568=TAXAS!$A$17,IF($B568="DÉBITO",$D568-($D568*TAXAS!$B$17)), IF($A568=TAXAS!$A$18,IF($B568="DÉBITO",$D568-($D568*TAXAS!$B$18)), IF($A568=TAXAS!$A$19,IF($B568="DÉBITO",$D568-($D568*TAXAS!$B$19)), IF($A568=TAXAS!$A$20,IF($B568="DÉBITO",$D568-($D568*TAXAS!$B$20)), IF($A568=TAXAS!$A$21,IF($B568="DÉBITO",$D568-($D568*TAXAS!$B$21)), IF($A568=TAXAS!$A$22,IF($B568="DÉBITO",$D568-($D568*TAXAS!$B$22)), IF($A568=TAXAS!$A$23,IF($B568="DÉBITO",$D568-($D568*TAXAS!$B$23)), IF($A568=TAXAS!$A$24,IF($B568="DÉBITO",$D568-($D568*TAXAS!$B$24)), IF($A568=TAXAS!$A$25,IF($B568="DÉBITO",$D568-($D568*TAXAS!$B$25)), IF($A568=TAXAS!$A$26,IF($B568="DÉBITO",$D568-($D568*TAXAS!$B$26)), IF($A568=TAXAS!$A$27,IF($B568="DÉBITO",$D568-($D568*TAXAS!$B$27))))))))))))))))))))))))))/1</f>
        <v>0</v>
      </c>
      <c r="F568" s="8">
        <f>IF($A568="VISA",IF($B568="CRÉDITO",$D568-($D568*TAXAS!$C$4)),IF($A568="MASTER",IF($B568="CRÉDITO",$D568-($D568*TAXAS!$C$5)),IF($A568="ELO", IF($B568="CRÉDITO",$D568-($D568*TAXAS!$C$6)),IF($A568="HIPERCARD",IF($B568="CRÉDITO",$D568-($D568*TAXAS!$C$7)),IF($A568="DINERS",IF($B568="CRÉDITO",$D568-($D568*TAXAS!$C$8)),IF($A568="AMERICA EXPRESS",IF($B568="CRÉDITO",$D568-($D568*TAXAS!$C$9)),IF($A568=TAXAS!$A$10,IF($B568="CRÉDITO",$D568-($D568*TAXAS!$C$10)), IF($A568=TAXAS!$A$11,IF($B568="CRÉDITO",$D568-($D568*TAXAS!$C$11)), IF($A568=TAXAS!$A$12,IF($B568="CRÉDITO",$D568-($D568*TAXAS!$C$12)), IF($A568=TAXAS!$A$13,IF($B568="CRÉDITO",$D568-($D568*TAXAS!$C$13)), IF($A568=TAXAS!$A$14,IF($B568="CRÉDITO",$D568-($D568*TAXAS!$C$14)), IF($A568=TAXAS!$A$15,IF($B568="CRÉDITO",$D568-($D568*TAXAS!$C$15)), IF($A568=TAXAS!$A$16,IF($B568="CRÉDITO",$D568-($D568*TAXAS!$C$16)), IF($A568=TAXAS!$A$17,IF($B568="CRÉDITO",$D568-($D568*TAXAS!$C$17)), IF($A568=TAXAS!$A$18,IF($B568="CRÉDITO",$D568-($D568*TAXAS!$C$18)), IF($A568=TAXAS!$A$19,IF($B568="CRÉDITO",$D568-($D568*TAXAS!$C$19)), IF($A568=TAXAS!$A$20,IF($B568="CRÉDITO",$D568-($D568*TAXAS!$C$20)), IF($A568=TAXAS!$A$21,IF($B568="CRÉDITO",$D568-($D568*TAXAS!$C$21)), IF($A568=TAXAS!$A$22,IF($B568="CRÉDITO",$D568-($D568*TAXAS!$C$22)), IF($A568=TAXAS!$A$23,IF($B568="CRÉDITO",$D568-($D568*TAXAS!$C$23)), IF($A568=TAXAS!$A$24,IF($B568="CRÉDITO",$D568-($D568*TAXAS!$C$24)), IF($A568=TAXAS!$A$25,IF($B568="CRÉDITO",$D568-($D568*TAXAS!$C$25)), IF($A568=TAXAS!$A$26,IF($B568="CRÉDITO",$D568-($D568*TAXAS!$C$26)), IF($A568=TAXAS!$A$27,IF($B568="CRÉDITO",$D568-($D568*TAXAS!$C$27))))))))))))))))))))))))))/1</f>
        <v>0</v>
      </c>
      <c r="G568" s="9">
        <f>IF($A568="VISA",IF($B568="PARCELADO ATÉ 3X",$D568-(D568*TAXAS!$D$4))/3,IF($A568="MASTER",IF($B568="PARCELADO ATÉ 3X",$D568-(D568*TAXAS!$D$5))/3,IF($A568="ELO",IF($B568="PARCELADO ATÉ 3X",$D568-(D568*TAXAS!$D$6))/3,IF($A568="HIPERCARD",IF($B568="PARCELADO ATÉ 3X",$D568-(D568*TAXAS!$D$7))/3,IF($A568="DINERS",IF($B568="PARCELADO ATÉ 3X",$D568-(D568*TAXAS!$D$8))/3,IF($A568="AMERICA EXPRESS",IF($B568="PARCELADO ATÉ 3X",$D568-(D568*TAXAS!$D$9))/3,IF($A568=TAXAS!$A$10,IF($B568="PARCELADO ATÉ 3X",$D568-($D568*TAXAS!$D$10))/3,IF($A568=TAXAS!$A$11,IF($B568="PARCELADO ATÉ 3X",$D568-($D568*TAXAS!$D$11))/3,IF($A568=TAXAS!$A$12,IF($B568="PARCELADO ATÉ 3X",$D568-($D568*TAXAS!$D$12))/3,IF($A568=TAXAS!$A$13,IF($B568="PARCELADO ATÉ 3X",$D568-($D568*TAXAS!$D$13))/3,IF($A568=TAXAS!$A$14,IF($B568="PARCELADO ATÉ 3X",$D568-($D568*TAXAS!$D$14))/3,IF($A568=TAXAS!$A$15,IF($B568="PARCELADO ATÉ 3X",$D568-($D568*TAXAS!$D$15))/3,IF($A568=TAXAS!$A$16,IF($B568="PARCELADO ATÉ 3X",$D568-($D568*TAXAS!$D$16))/3,IF($A568=TAXAS!$A$17,IF($B568="PARCELADO ATÉ 3X",$D568-($D568*TAXAS!$D$17))/3,IF($A568=TAXAS!$A$18,IF($B568="PARCELADO ATÉ 3X",$D568-($D568*TAXAS!$D$18))/3,IF($A568=TAXAS!$A$19,IF($B568="PARCELADO ATÉ 3X",$D568-($D568*TAXAS!$D$19))/3,IF($A568=TAXAS!$A$20,IF($B568="PARCELADO ATÉ 3X",$D568-($D568*TAXAS!$D$20))/3,IF($A568=TAXAS!$A$21,IF($B568="PARCELADO ATÉ 3X",$D568-($D568*TAXAS!$D$21))/3,IF($A568=TAXAS!$A$22,IF($B568="PARCELADO ATÉ 3X",$D568-($D568*TAXAS!$D$22))/3,IF($A568=TAXAS!$A$23,IF($B568="PARCELADO ATÉ 3X",$D568-($D568*TAXAS!$D$23))/3,IF($A568=TAXAS!$A$24,IF($B568="PARCELADO ATÉ 3X",$D568-($D568*TAXAS!$D$24))/3,IF($A568=TAXAS!$A$25,IF($B568="PARCELADO ATÉ 3X",$D568-($D568*TAXAS!$D$25))/3,IF($A568=TAXAS!$A$26,IF($B568="PARCELADO ATÉ 3X",$D568-($D568*TAXAS!$D$26))/3,IF($A568=TAXAS!$A$27,IF($B568="PARCELADO ATÉ 3X",$D568-($D568*TAXAS!$D$27))/3))))))))))))))))))))))))/1</f>
        <v>0</v>
      </c>
      <c r="H568" s="9">
        <f>IF($A568="VISA",IF($B568="PARCELADO ATÉ 6X",$D568-(D568*TAXAS!$E$4))/6,IF($A568="MASTER",IF($B568="PARCELADO ATÉ 6X",$D568-(D568*TAXAS!$E$5))/6,IF($A568="ELO",IF($B568="PARCELADO ATÉ 6X",$D568-(D568*TAXAS!$E$6))/6,IF($A568="HIPERCARD",IF($B568="PARCELADO ATÉ 6X",$D568-(D568*TAXAS!$E$7))/6,IF($A568="DINERS",IF($B568="PARCELADO ATÉ 6X",$D568-(D568*TAXAS!$E$8))/6,IF($A568="AMERICA EXPRESS",IF($B568="PARCELADO ATÉ 6X",$D568-(D568*TAXAS!$E$9))/6,IF($A568=TAXAS!$A$10,IF($B568="PARCELADO ATÉ 6X",$D568-($D568*TAXAS!$E$10))/6,IF($A568=TAXAS!$A$11,IF($B568="PARCELADO ATÉ 6X",$D568-($D568*TAXAS!$E$11))/6,IF($A568=TAXAS!$A$12,IF($B568="PARCELADO ATÉ 6X",$D568-($D568*TAXAS!$E$12))/6,IF($A568=TAXAS!$A$13,IF($B568="PARCELADO ATÉ 6X",$D568-($D568*TAXAS!$E$13))/6,IF($A568=TAXAS!$A$14,IF($B568="PARCELADO ATÉ 6X",$D568-($D568*TAXAS!$E$14))/6,IF($A568=TAXAS!$A$15,IF($B568="PARCELADO ATÉ 6X",$D568-($D568*TAXAS!$E$15))/6,IF($A568=TAXAS!$A$16,IF($B568="PARCELADO ATÉ 6X",$D568-($D568*TAXAS!$E$16))/6,IF($A568=TAXAS!$A$17,IF($B568="PARCELADO ATÉ 6X",$D568-($D568*TAXAS!$E$17))/6,IF($A568=TAXAS!$A$18,IF($B568="PARCELADO ATÉ 6X",$D568-($D568*TAXAS!$E$18))/6,IF($A568=TAXAS!$A$19,IF($B568="PARCELADO ATÉ 6X",$D568-($D568*TAXAS!$E$19))/6,IF($A568=TAXAS!$A$20,IF($B568="PARCELADO ATÉ 6X",$D568-($D568*TAXAS!$E$20))/6,IF($A568=TAXAS!$A$21,IF($B568="PARCELADO ATÉ 6X",$D568-($D568*TAXAS!$E$21))/6,IF($A568=TAXAS!$A$22,IF($B568="PARCELADO ATÉ 6X",$D568-($D568*TAXAS!$E$22))/6,IF($A568=TAXAS!$A$23,IF($B568="PARCELADO ATÉ 6X",$D568-($D568*TAXAS!$E$23))/6,IF($A568=TAXAS!$A$24,IF($B568="PARCELADO ATÉ 6X",$D568-($D568*TAXAS!$E$24))/6,IF($A568=TAXAS!$A$25,IF($B568="PARCELADO ATÉ 6X",$D568-($D568*TAXAS!$E$25))/6,IF($A568=TAXAS!$A$26,IF($B568="PARCELADO ATÉ 6X",$D568-($D568*TAXAS!$E$26))/6,IF($A568=TAXAS!$A$27,IF($B568="PARCELADO ATÉ 6X",$D568-($D568*TAXAS!$E$27))/6))))))))))))))))))))))))/1</f>
        <v>0</v>
      </c>
      <c r="I568" s="9">
        <f>IF($A568="VISA",IF($B568="PARCELADO ATÉ 12X",$D568-(D568*TAXAS!$F$4))/12,IF($A568="MASTER",IF($B568="PARCELADO ATÉ 12X",$D568-(D568*TAXAS!$F$5))/12,IF($A568="ELO",IF($B568="PARCELADO ATÉ 12X",$D568-(D568*TAXAS!$F$6))/12,IF($A568="HIPERCARD",IF($B568="PARCELADO ATÉ 12X",$D568-(D568*TAXAS!$F$7))/12,IF($A568="DINERS",IF($B568="PARCELADO ATÉ 12X",$D568-(D568*TAXAS!$F$8))/12,IF($A568="AMERICA EXPRESS",IF($B568="PARCELADO ATÉ 12X",$D568-(D568*TAXAS!$F$9))/12,IF($A568=TAXAS!$A$10,IF($B568="PARCELADO ATÉ 12X",$D568-($D568*TAXAS!$F$10))/12,IF($A568=TAXAS!$A$11,IF($B568="PARCELADO ATÉ 12X",$D568-($D568*TAXAS!$F$11))/12,IF($A568=TAXAS!$A$12,IF($B568="PARCELADO ATÉ 12X",$D568-($D568*TAXAS!$F$12))/12,IF($A568=TAXAS!$A$13,IF($B568="PARCELADO ATÉ 12X",$D568-($D568*TAXAS!$F$13))/12,IF($A568=TAXAS!$A$14,IF($B568="PARCELADO ATÉ 12X",$D568-($D568*TAXAS!$F$14))/12,IF($A568=TAXAS!$A$15,IF($B568="PARCELADO ATÉ 12X",$D568-($D568*TAXAS!$F$15))/12,IF($A568=TAXAS!$A$16,IF($B568="PARCELADO ATÉ 12X",$D568-($D568*TAXAS!$F$16))/12,IF($A568=TAXAS!$A$17,IF($B568="PARCELADO ATÉ 12X",$D568-($D568*TAXAS!$F$17))/12,IF($A568=TAXAS!$A$18,IF($B568="PARCELADO ATÉ 12X",$D568-($D568*TAXAS!$F$18))/12,IF($A568=TAXAS!$A$19,IF($B568="PARCELADO ATÉ 12X",$D568-($D568*TAXAS!$F$19))/12,IF($A568=TAXAS!$A$20,IF($B568="PARCELADO ATÉ 12X",$D568-($D568*TAXAS!$F$20))/12,IF($A568=TAXAS!$A$21,IF($B568="PARCELADO ATÉ 12X",$D568-($D568*TAXAS!$F$21))/12,IF($A568=TAXAS!$A$22,IF($B568="PARCELADO ATÉ 12X",$D568-($D568*TAXAS!$F$22))/12,IF($A568=TAXAS!$A$23,IF($B568="PARCELADO ATÉ 12X",$D568-($D568*TAXAS!$F$23))/12,IF($A568=TAXAS!$A$24,IF($B568="PARCELADO ATÉ 12X",$D568-($D568*TAXAS!$F$24))/12,IF($A568=TAXAS!$A$25,IF($B568="PARCELADO ATÉ 12X",$D568-($D568*TAXAS!$F$25))/12,IF($A568=TAXAS!$A$26,IF($B568="PARCELADO ATÉ 12X",$D568-($D568*TAXAS!$F$26))/12,IF($A568=TAXAS!$A$27,IF($B568="PARCELADO ATÉ 12X",$D568-($D568*TAXAS!$F$27))/12))))))))))))))))))))))))/1</f>
        <v>0</v>
      </c>
      <c r="J568" s="8">
        <f t="shared" si="0"/>
        <v>0</v>
      </c>
      <c r="K568" s="10" t="b">
        <f>IF($B568="PARCELADO ATÉ 3X",($D568-($D568*TAXAS!$D$4))-$J568)</f>
        <v>0</v>
      </c>
      <c r="L568" s="10" t="b">
        <f>IF($B568="PARCELADO ATÉ 6X",($D568-($D568*TAXAS!$E$4))-$J568)</f>
        <v>0</v>
      </c>
      <c r="M568" s="10" t="b">
        <f>IF($B568="PARCELADO ATÉ 12X",($D568-($D568*TAXAS!$F$4))-$J568)</f>
        <v>0</v>
      </c>
      <c r="N568" s="8">
        <f t="shared" si="1"/>
        <v>0</v>
      </c>
      <c r="O568" s="10">
        <f t="shared" si="2"/>
        <v>0</v>
      </c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spans="1:31" ht="15.75" customHeight="1" x14ac:dyDescent="0.2">
      <c r="A569" s="3"/>
      <c r="B569" s="5"/>
      <c r="C569" s="6"/>
      <c r="D569" s="42"/>
      <c r="E569" s="8">
        <f>IF($A569="VISA",IF($B569="DÉBITO",$D569-($D569*TAXAS!$B$4)),IF($A569="MASTER",IF($B569="DÉBITO",$D569-($D569*TAXAS!$B$5)),IF($A569="ELO", IF($B569="DÉBITO",$D569-($D569*TAXAS!$B$6)),IF($A569="HIPERCARD",IF($B569="DÉBITO",$D569-($D569*TAXAS!$B$7)),IF($A569="DINERS",IF($B569="DÉBITO",$D569-($D569*TAXAS!$B$8)),IF($A569="AMERICA EXPRESS",IF($B569="DÉBITO",$D569-($D569*TAXAS!$B$9)),IF($A569=TAXAS!$A$10,IF($B569="DÉBITO",$D569-($D569*TAXAS!$B$10)), IF($A569=TAXAS!$A$11,IF($B569="DÉBITO",$D569-($D569*TAXAS!$B$11)), IF($A569=TAXAS!$A$12,IF($B569="DÉBITO",$D569-($D569*TAXAS!$B$12)), IF($A569=TAXAS!$A$13,IF($B569="DÉBITO",$D569-($D569*TAXAS!$B$13)), IF($A569=TAXAS!$A$14,IF($B569="DÉBITO",$D569-($D569*TAXAS!$B$14)), IF($A569=TAXAS!$A$15,IF($B569="DÉBITO",$D569-($D569*TAXAS!$B$15)), IF($A569=TAXAS!$A$16,IF($B569="DÉBITO",$D569-($D569*TAXAS!$B$16)), IF($A569=TAXAS!$A$17,IF($B569="DÉBITO",$D569-($D569*TAXAS!$B$17)), IF($A569=TAXAS!$A$18,IF($B569="DÉBITO",$D569-($D569*TAXAS!$B$18)), IF($A569=TAXAS!$A$19,IF($B569="DÉBITO",$D569-($D569*TAXAS!$B$19)), IF($A569=TAXAS!$A$20,IF($B569="DÉBITO",$D569-($D569*TAXAS!$B$20)), IF($A569=TAXAS!$A$21,IF($B569="DÉBITO",$D569-($D569*TAXAS!$B$21)), IF($A569=TAXAS!$A$22,IF($B569="DÉBITO",$D569-($D569*TAXAS!$B$22)), IF($A569=TAXAS!$A$23,IF($B569="DÉBITO",$D569-($D569*TAXAS!$B$23)), IF($A569=TAXAS!$A$24,IF($B569="DÉBITO",$D569-($D569*TAXAS!$B$24)), IF($A569=TAXAS!$A$25,IF($B569="DÉBITO",$D569-($D569*TAXAS!$B$25)), IF($A569=TAXAS!$A$26,IF($B569="DÉBITO",$D569-($D569*TAXAS!$B$26)), IF($A569=TAXAS!$A$27,IF($B569="DÉBITO",$D569-($D569*TAXAS!$B$27))))))))))))))))))))))))))/1</f>
        <v>0</v>
      </c>
      <c r="F569" s="8">
        <f>IF($A569="VISA",IF($B569="CRÉDITO",$D569-($D569*TAXAS!$C$4)),IF($A569="MASTER",IF($B569="CRÉDITO",$D569-($D569*TAXAS!$C$5)),IF($A569="ELO", IF($B569="CRÉDITO",$D569-($D569*TAXAS!$C$6)),IF($A569="HIPERCARD",IF($B569="CRÉDITO",$D569-($D569*TAXAS!$C$7)),IF($A569="DINERS",IF($B569="CRÉDITO",$D569-($D569*TAXAS!$C$8)),IF($A569="AMERICA EXPRESS",IF($B569="CRÉDITO",$D569-($D569*TAXAS!$C$9)),IF($A569=TAXAS!$A$10,IF($B569="CRÉDITO",$D569-($D569*TAXAS!$C$10)), IF($A569=TAXAS!$A$11,IF($B569="CRÉDITO",$D569-($D569*TAXAS!$C$11)), IF($A569=TAXAS!$A$12,IF($B569="CRÉDITO",$D569-($D569*TAXAS!$C$12)), IF($A569=TAXAS!$A$13,IF($B569="CRÉDITO",$D569-($D569*TAXAS!$C$13)), IF($A569=TAXAS!$A$14,IF($B569="CRÉDITO",$D569-($D569*TAXAS!$C$14)), IF($A569=TAXAS!$A$15,IF($B569="CRÉDITO",$D569-($D569*TAXAS!$C$15)), IF($A569=TAXAS!$A$16,IF($B569="CRÉDITO",$D569-($D569*TAXAS!$C$16)), IF($A569=TAXAS!$A$17,IF($B569="CRÉDITO",$D569-($D569*TAXAS!$C$17)), IF($A569=TAXAS!$A$18,IF($B569="CRÉDITO",$D569-($D569*TAXAS!$C$18)), IF($A569=TAXAS!$A$19,IF($B569="CRÉDITO",$D569-($D569*TAXAS!$C$19)), IF($A569=TAXAS!$A$20,IF($B569="CRÉDITO",$D569-($D569*TAXAS!$C$20)), IF($A569=TAXAS!$A$21,IF($B569="CRÉDITO",$D569-($D569*TAXAS!$C$21)), IF($A569=TAXAS!$A$22,IF($B569="CRÉDITO",$D569-($D569*TAXAS!$C$22)), IF($A569=TAXAS!$A$23,IF($B569="CRÉDITO",$D569-($D569*TAXAS!$C$23)), IF($A569=TAXAS!$A$24,IF($B569="CRÉDITO",$D569-($D569*TAXAS!$C$24)), IF($A569=TAXAS!$A$25,IF($B569="CRÉDITO",$D569-($D569*TAXAS!$C$25)), IF($A569=TAXAS!$A$26,IF($B569="CRÉDITO",$D569-($D569*TAXAS!$C$26)), IF($A569=TAXAS!$A$27,IF($B569="CRÉDITO",$D569-($D569*TAXAS!$C$27))))))))))))))))))))))))))/1</f>
        <v>0</v>
      </c>
      <c r="G569" s="9">
        <f>IF($A569="VISA",IF($B569="PARCELADO ATÉ 3X",$D569-(D569*TAXAS!$D$4))/3,IF($A569="MASTER",IF($B569="PARCELADO ATÉ 3X",$D569-(D569*TAXAS!$D$5))/3,IF($A569="ELO",IF($B569="PARCELADO ATÉ 3X",$D569-(D569*TAXAS!$D$6))/3,IF($A569="HIPERCARD",IF($B569="PARCELADO ATÉ 3X",$D569-(D569*TAXAS!$D$7))/3,IF($A569="DINERS",IF($B569="PARCELADO ATÉ 3X",$D569-(D569*TAXAS!$D$8))/3,IF($A569="AMERICA EXPRESS",IF($B569="PARCELADO ATÉ 3X",$D569-(D569*TAXAS!$D$9))/3,IF($A569=TAXAS!$A$10,IF($B569="PARCELADO ATÉ 3X",$D569-($D569*TAXAS!$D$10))/3,IF($A569=TAXAS!$A$11,IF($B569="PARCELADO ATÉ 3X",$D569-($D569*TAXAS!$D$11))/3,IF($A569=TAXAS!$A$12,IF($B569="PARCELADO ATÉ 3X",$D569-($D569*TAXAS!$D$12))/3,IF($A569=TAXAS!$A$13,IF($B569="PARCELADO ATÉ 3X",$D569-($D569*TAXAS!$D$13))/3,IF($A569=TAXAS!$A$14,IF($B569="PARCELADO ATÉ 3X",$D569-($D569*TAXAS!$D$14))/3,IF($A569=TAXAS!$A$15,IF($B569="PARCELADO ATÉ 3X",$D569-($D569*TAXAS!$D$15))/3,IF($A569=TAXAS!$A$16,IF($B569="PARCELADO ATÉ 3X",$D569-($D569*TAXAS!$D$16))/3,IF($A569=TAXAS!$A$17,IF($B569="PARCELADO ATÉ 3X",$D569-($D569*TAXAS!$D$17))/3,IF($A569=TAXAS!$A$18,IF($B569="PARCELADO ATÉ 3X",$D569-($D569*TAXAS!$D$18))/3,IF($A569=TAXAS!$A$19,IF($B569="PARCELADO ATÉ 3X",$D569-($D569*TAXAS!$D$19))/3,IF($A569=TAXAS!$A$20,IF($B569="PARCELADO ATÉ 3X",$D569-($D569*TAXAS!$D$20))/3,IF($A569=TAXAS!$A$21,IF($B569="PARCELADO ATÉ 3X",$D569-($D569*TAXAS!$D$21))/3,IF($A569=TAXAS!$A$22,IF($B569="PARCELADO ATÉ 3X",$D569-($D569*TAXAS!$D$22))/3,IF($A569=TAXAS!$A$23,IF($B569="PARCELADO ATÉ 3X",$D569-($D569*TAXAS!$D$23))/3,IF($A569=TAXAS!$A$24,IF($B569="PARCELADO ATÉ 3X",$D569-($D569*TAXAS!$D$24))/3,IF($A569=TAXAS!$A$25,IF($B569="PARCELADO ATÉ 3X",$D569-($D569*TAXAS!$D$25))/3,IF($A569=TAXAS!$A$26,IF($B569="PARCELADO ATÉ 3X",$D569-($D569*TAXAS!$D$26))/3,IF($A569=TAXAS!$A$27,IF($B569="PARCELADO ATÉ 3X",$D569-($D569*TAXAS!$D$27))/3))))))))))))))))))))))))/1</f>
        <v>0</v>
      </c>
      <c r="H569" s="9">
        <f>IF($A569="VISA",IF($B569="PARCELADO ATÉ 6X",$D569-(D569*TAXAS!$E$4))/6,IF($A569="MASTER",IF($B569="PARCELADO ATÉ 6X",$D569-(D569*TAXAS!$E$5))/6,IF($A569="ELO",IF($B569="PARCELADO ATÉ 6X",$D569-(D569*TAXAS!$E$6))/6,IF($A569="HIPERCARD",IF($B569="PARCELADO ATÉ 6X",$D569-(D569*TAXAS!$E$7))/6,IF($A569="DINERS",IF($B569="PARCELADO ATÉ 6X",$D569-(D569*TAXAS!$E$8))/6,IF($A569="AMERICA EXPRESS",IF($B569="PARCELADO ATÉ 6X",$D569-(D569*TAXAS!$E$9))/6,IF($A569=TAXAS!$A$10,IF($B569="PARCELADO ATÉ 6X",$D569-($D569*TAXAS!$E$10))/6,IF($A569=TAXAS!$A$11,IF($B569="PARCELADO ATÉ 6X",$D569-($D569*TAXAS!$E$11))/6,IF($A569=TAXAS!$A$12,IF($B569="PARCELADO ATÉ 6X",$D569-($D569*TAXAS!$E$12))/6,IF($A569=TAXAS!$A$13,IF($B569="PARCELADO ATÉ 6X",$D569-($D569*TAXAS!$E$13))/6,IF($A569=TAXAS!$A$14,IF($B569="PARCELADO ATÉ 6X",$D569-($D569*TAXAS!$E$14))/6,IF($A569=TAXAS!$A$15,IF($B569="PARCELADO ATÉ 6X",$D569-($D569*TAXAS!$E$15))/6,IF($A569=TAXAS!$A$16,IF($B569="PARCELADO ATÉ 6X",$D569-($D569*TAXAS!$E$16))/6,IF($A569=TAXAS!$A$17,IF($B569="PARCELADO ATÉ 6X",$D569-($D569*TAXAS!$E$17))/6,IF($A569=TAXAS!$A$18,IF($B569="PARCELADO ATÉ 6X",$D569-($D569*TAXAS!$E$18))/6,IF($A569=TAXAS!$A$19,IF($B569="PARCELADO ATÉ 6X",$D569-($D569*TAXAS!$E$19))/6,IF($A569=TAXAS!$A$20,IF($B569="PARCELADO ATÉ 6X",$D569-($D569*TAXAS!$E$20))/6,IF($A569=TAXAS!$A$21,IF($B569="PARCELADO ATÉ 6X",$D569-($D569*TAXAS!$E$21))/6,IF($A569=TAXAS!$A$22,IF($B569="PARCELADO ATÉ 6X",$D569-($D569*TAXAS!$E$22))/6,IF($A569=TAXAS!$A$23,IF($B569="PARCELADO ATÉ 6X",$D569-($D569*TAXAS!$E$23))/6,IF($A569=TAXAS!$A$24,IF($B569="PARCELADO ATÉ 6X",$D569-($D569*TAXAS!$E$24))/6,IF($A569=TAXAS!$A$25,IF($B569="PARCELADO ATÉ 6X",$D569-($D569*TAXAS!$E$25))/6,IF($A569=TAXAS!$A$26,IF($B569="PARCELADO ATÉ 6X",$D569-($D569*TAXAS!$E$26))/6,IF($A569=TAXAS!$A$27,IF($B569="PARCELADO ATÉ 6X",$D569-($D569*TAXAS!$E$27))/6))))))))))))))))))))))))/1</f>
        <v>0</v>
      </c>
      <c r="I569" s="9">
        <f>IF($A569="VISA",IF($B569="PARCELADO ATÉ 12X",$D569-(D569*TAXAS!$F$4))/12,IF($A569="MASTER",IF($B569="PARCELADO ATÉ 12X",$D569-(D569*TAXAS!$F$5))/12,IF($A569="ELO",IF($B569="PARCELADO ATÉ 12X",$D569-(D569*TAXAS!$F$6))/12,IF($A569="HIPERCARD",IF($B569="PARCELADO ATÉ 12X",$D569-(D569*TAXAS!$F$7))/12,IF($A569="DINERS",IF($B569="PARCELADO ATÉ 12X",$D569-(D569*TAXAS!$F$8))/12,IF($A569="AMERICA EXPRESS",IF($B569="PARCELADO ATÉ 12X",$D569-(D569*TAXAS!$F$9))/12,IF($A569=TAXAS!$A$10,IF($B569="PARCELADO ATÉ 12X",$D569-($D569*TAXAS!$F$10))/12,IF($A569=TAXAS!$A$11,IF($B569="PARCELADO ATÉ 12X",$D569-($D569*TAXAS!$F$11))/12,IF($A569=TAXAS!$A$12,IF($B569="PARCELADO ATÉ 12X",$D569-($D569*TAXAS!$F$12))/12,IF($A569=TAXAS!$A$13,IF($B569="PARCELADO ATÉ 12X",$D569-($D569*TAXAS!$F$13))/12,IF($A569=TAXAS!$A$14,IF($B569="PARCELADO ATÉ 12X",$D569-($D569*TAXAS!$F$14))/12,IF($A569=TAXAS!$A$15,IF($B569="PARCELADO ATÉ 12X",$D569-($D569*TAXAS!$F$15))/12,IF($A569=TAXAS!$A$16,IF($B569="PARCELADO ATÉ 12X",$D569-($D569*TAXAS!$F$16))/12,IF($A569=TAXAS!$A$17,IF($B569="PARCELADO ATÉ 12X",$D569-($D569*TAXAS!$F$17))/12,IF($A569=TAXAS!$A$18,IF($B569="PARCELADO ATÉ 12X",$D569-($D569*TAXAS!$F$18))/12,IF($A569=TAXAS!$A$19,IF($B569="PARCELADO ATÉ 12X",$D569-($D569*TAXAS!$F$19))/12,IF($A569=TAXAS!$A$20,IF($B569="PARCELADO ATÉ 12X",$D569-($D569*TAXAS!$F$20))/12,IF($A569=TAXAS!$A$21,IF($B569="PARCELADO ATÉ 12X",$D569-($D569*TAXAS!$F$21))/12,IF($A569=TAXAS!$A$22,IF($B569="PARCELADO ATÉ 12X",$D569-($D569*TAXAS!$F$22))/12,IF($A569=TAXAS!$A$23,IF($B569="PARCELADO ATÉ 12X",$D569-($D569*TAXAS!$F$23))/12,IF($A569=TAXAS!$A$24,IF($B569="PARCELADO ATÉ 12X",$D569-($D569*TAXAS!$F$24))/12,IF($A569=TAXAS!$A$25,IF($B569="PARCELADO ATÉ 12X",$D569-($D569*TAXAS!$F$25))/12,IF($A569=TAXAS!$A$26,IF($B569="PARCELADO ATÉ 12X",$D569-($D569*TAXAS!$F$26))/12,IF($A569=TAXAS!$A$27,IF($B569="PARCELADO ATÉ 12X",$D569-($D569*TAXAS!$F$27))/12))))))))))))))))))))))))/1</f>
        <v>0</v>
      </c>
      <c r="J569" s="8">
        <f t="shared" si="0"/>
        <v>0</v>
      </c>
      <c r="K569" s="10" t="b">
        <f>IF($B569="PARCELADO ATÉ 3X",($D569-($D569*TAXAS!$D$4))-$J569)</f>
        <v>0</v>
      </c>
      <c r="L569" s="10" t="b">
        <f>IF($B569="PARCELADO ATÉ 6X",($D569-($D569*TAXAS!$E$4))-$J569)</f>
        <v>0</v>
      </c>
      <c r="M569" s="10" t="b">
        <f>IF($B569="PARCELADO ATÉ 12X",($D569-($D569*TAXAS!$F$4))-$J569)</f>
        <v>0</v>
      </c>
      <c r="N569" s="8">
        <f t="shared" si="1"/>
        <v>0</v>
      </c>
      <c r="O569" s="10">
        <f t="shared" si="2"/>
        <v>0</v>
      </c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spans="1:31" ht="15.75" customHeight="1" x14ac:dyDescent="0.2">
      <c r="A570" s="3"/>
      <c r="B570" s="5"/>
      <c r="C570" s="6"/>
      <c r="D570" s="42"/>
      <c r="E570" s="8">
        <f>IF($A570="VISA",IF($B570="DÉBITO",$D570-($D570*TAXAS!$B$4)),IF($A570="MASTER",IF($B570="DÉBITO",$D570-($D570*TAXAS!$B$5)),IF($A570="ELO", IF($B570="DÉBITO",$D570-($D570*TAXAS!$B$6)),IF($A570="HIPERCARD",IF($B570="DÉBITO",$D570-($D570*TAXAS!$B$7)),IF($A570="DINERS",IF($B570="DÉBITO",$D570-($D570*TAXAS!$B$8)),IF($A570="AMERICA EXPRESS",IF($B570="DÉBITO",$D570-($D570*TAXAS!$B$9)),IF($A570=TAXAS!$A$10,IF($B570="DÉBITO",$D570-($D570*TAXAS!$B$10)), IF($A570=TAXAS!$A$11,IF($B570="DÉBITO",$D570-($D570*TAXAS!$B$11)), IF($A570=TAXAS!$A$12,IF($B570="DÉBITO",$D570-($D570*TAXAS!$B$12)), IF($A570=TAXAS!$A$13,IF($B570="DÉBITO",$D570-($D570*TAXAS!$B$13)), IF($A570=TAXAS!$A$14,IF($B570="DÉBITO",$D570-($D570*TAXAS!$B$14)), IF($A570=TAXAS!$A$15,IF($B570="DÉBITO",$D570-($D570*TAXAS!$B$15)), IF($A570=TAXAS!$A$16,IF($B570="DÉBITO",$D570-($D570*TAXAS!$B$16)), IF($A570=TAXAS!$A$17,IF($B570="DÉBITO",$D570-($D570*TAXAS!$B$17)), IF($A570=TAXAS!$A$18,IF($B570="DÉBITO",$D570-($D570*TAXAS!$B$18)), IF($A570=TAXAS!$A$19,IF($B570="DÉBITO",$D570-($D570*TAXAS!$B$19)), IF($A570=TAXAS!$A$20,IF($B570="DÉBITO",$D570-($D570*TAXAS!$B$20)), IF($A570=TAXAS!$A$21,IF($B570="DÉBITO",$D570-($D570*TAXAS!$B$21)), IF($A570=TAXAS!$A$22,IF($B570="DÉBITO",$D570-($D570*TAXAS!$B$22)), IF($A570=TAXAS!$A$23,IF($B570="DÉBITO",$D570-($D570*TAXAS!$B$23)), IF($A570=TAXAS!$A$24,IF($B570="DÉBITO",$D570-($D570*TAXAS!$B$24)), IF($A570=TAXAS!$A$25,IF($B570="DÉBITO",$D570-($D570*TAXAS!$B$25)), IF($A570=TAXAS!$A$26,IF($B570="DÉBITO",$D570-($D570*TAXAS!$B$26)), IF($A570=TAXAS!$A$27,IF($B570="DÉBITO",$D570-($D570*TAXAS!$B$27))))))))))))))))))))))))))/1</f>
        <v>0</v>
      </c>
      <c r="F570" s="8">
        <f>IF($A570="VISA",IF($B570="CRÉDITO",$D570-($D570*TAXAS!$C$4)),IF($A570="MASTER",IF($B570="CRÉDITO",$D570-($D570*TAXAS!$C$5)),IF($A570="ELO", IF($B570="CRÉDITO",$D570-($D570*TAXAS!$C$6)),IF($A570="HIPERCARD",IF($B570="CRÉDITO",$D570-($D570*TAXAS!$C$7)),IF($A570="DINERS",IF($B570="CRÉDITO",$D570-($D570*TAXAS!$C$8)),IF($A570="AMERICA EXPRESS",IF($B570="CRÉDITO",$D570-($D570*TAXAS!$C$9)),IF($A570=TAXAS!$A$10,IF($B570="CRÉDITO",$D570-($D570*TAXAS!$C$10)), IF($A570=TAXAS!$A$11,IF($B570="CRÉDITO",$D570-($D570*TAXAS!$C$11)), IF($A570=TAXAS!$A$12,IF($B570="CRÉDITO",$D570-($D570*TAXAS!$C$12)), IF($A570=TAXAS!$A$13,IF($B570="CRÉDITO",$D570-($D570*TAXAS!$C$13)), IF($A570=TAXAS!$A$14,IF($B570="CRÉDITO",$D570-($D570*TAXAS!$C$14)), IF($A570=TAXAS!$A$15,IF($B570="CRÉDITO",$D570-($D570*TAXAS!$C$15)), IF($A570=TAXAS!$A$16,IF($B570="CRÉDITO",$D570-($D570*TAXAS!$C$16)), IF($A570=TAXAS!$A$17,IF($B570="CRÉDITO",$D570-($D570*TAXAS!$C$17)), IF($A570=TAXAS!$A$18,IF($B570="CRÉDITO",$D570-($D570*TAXAS!$C$18)), IF($A570=TAXAS!$A$19,IF($B570="CRÉDITO",$D570-($D570*TAXAS!$C$19)), IF($A570=TAXAS!$A$20,IF($B570="CRÉDITO",$D570-($D570*TAXAS!$C$20)), IF($A570=TAXAS!$A$21,IF($B570="CRÉDITO",$D570-($D570*TAXAS!$C$21)), IF($A570=TAXAS!$A$22,IF($B570="CRÉDITO",$D570-($D570*TAXAS!$C$22)), IF($A570=TAXAS!$A$23,IF($B570="CRÉDITO",$D570-($D570*TAXAS!$C$23)), IF($A570=TAXAS!$A$24,IF($B570="CRÉDITO",$D570-($D570*TAXAS!$C$24)), IF($A570=TAXAS!$A$25,IF($B570="CRÉDITO",$D570-($D570*TAXAS!$C$25)), IF($A570=TAXAS!$A$26,IF($B570="CRÉDITO",$D570-($D570*TAXAS!$C$26)), IF($A570=TAXAS!$A$27,IF($B570="CRÉDITO",$D570-($D570*TAXAS!$C$27))))))))))))))))))))))))))/1</f>
        <v>0</v>
      </c>
      <c r="G570" s="9">
        <f>IF($A570="VISA",IF($B570="PARCELADO ATÉ 3X",$D570-(D570*TAXAS!$D$4))/3,IF($A570="MASTER",IF($B570="PARCELADO ATÉ 3X",$D570-(D570*TAXAS!$D$5))/3,IF($A570="ELO",IF($B570="PARCELADO ATÉ 3X",$D570-(D570*TAXAS!$D$6))/3,IF($A570="HIPERCARD",IF($B570="PARCELADO ATÉ 3X",$D570-(D570*TAXAS!$D$7))/3,IF($A570="DINERS",IF($B570="PARCELADO ATÉ 3X",$D570-(D570*TAXAS!$D$8))/3,IF($A570="AMERICA EXPRESS",IF($B570="PARCELADO ATÉ 3X",$D570-(D570*TAXAS!$D$9))/3,IF($A570=TAXAS!$A$10,IF($B570="PARCELADO ATÉ 3X",$D570-($D570*TAXAS!$D$10))/3,IF($A570=TAXAS!$A$11,IF($B570="PARCELADO ATÉ 3X",$D570-($D570*TAXAS!$D$11))/3,IF($A570=TAXAS!$A$12,IF($B570="PARCELADO ATÉ 3X",$D570-($D570*TAXAS!$D$12))/3,IF($A570=TAXAS!$A$13,IF($B570="PARCELADO ATÉ 3X",$D570-($D570*TAXAS!$D$13))/3,IF($A570=TAXAS!$A$14,IF($B570="PARCELADO ATÉ 3X",$D570-($D570*TAXAS!$D$14))/3,IF($A570=TAXAS!$A$15,IF($B570="PARCELADO ATÉ 3X",$D570-($D570*TAXAS!$D$15))/3,IF($A570=TAXAS!$A$16,IF($B570="PARCELADO ATÉ 3X",$D570-($D570*TAXAS!$D$16))/3,IF($A570=TAXAS!$A$17,IF($B570="PARCELADO ATÉ 3X",$D570-($D570*TAXAS!$D$17))/3,IF($A570=TAXAS!$A$18,IF($B570="PARCELADO ATÉ 3X",$D570-($D570*TAXAS!$D$18))/3,IF($A570=TAXAS!$A$19,IF($B570="PARCELADO ATÉ 3X",$D570-($D570*TAXAS!$D$19))/3,IF($A570=TAXAS!$A$20,IF($B570="PARCELADO ATÉ 3X",$D570-($D570*TAXAS!$D$20))/3,IF($A570=TAXAS!$A$21,IF($B570="PARCELADO ATÉ 3X",$D570-($D570*TAXAS!$D$21))/3,IF($A570=TAXAS!$A$22,IF($B570="PARCELADO ATÉ 3X",$D570-($D570*TAXAS!$D$22))/3,IF($A570=TAXAS!$A$23,IF($B570="PARCELADO ATÉ 3X",$D570-($D570*TAXAS!$D$23))/3,IF($A570=TAXAS!$A$24,IF($B570="PARCELADO ATÉ 3X",$D570-($D570*TAXAS!$D$24))/3,IF($A570=TAXAS!$A$25,IF($B570="PARCELADO ATÉ 3X",$D570-($D570*TAXAS!$D$25))/3,IF($A570=TAXAS!$A$26,IF($B570="PARCELADO ATÉ 3X",$D570-($D570*TAXAS!$D$26))/3,IF($A570=TAXAS!$A$27,IF($B570="PARCELADO ATÉ 3X",$D570-($D570*TAXAS!$D$27))/3))))))))))))))))))))))))/1</f>
        <v>0</v>
      </c>
      <c r="H570" s="9">
        <f>IF($A570="VISA",IF($B570="PARCELADO ATÉ 6X",$D570-(D570*TAXAS!$E$4))/6,IF($A570="MASTER",IF($B570="PARCELADO ATÉ 6X",$D570-(D570*TAXAS!$E$5))/6,IF($A570="ELO",IF($B570="PARCELADO ATÉ 6X",$D570-(D570*TAXAS!$E$6))/6,IF($A570="HIPERCARD",IF($B570="PARCELADO ATÉ 6X",$D570-(D570*TAXAS!$E$7))/6,IF($A570="DINERS",IF($B570="PARCELADO ATÉ 6X",$D570-(D570*TAXAS!$E$8))/6,IF($A570="AMERICA EXPRESS",IF($B570="PARCELADO ATÉ 6X",$D570-(D570*TAXAS!$E$9))/6,IF($A570=TAXAS!$A$10,IF($B570="PARCELADO ATÉ 6X",$D570-($D570*TAXAS!$E$10))/6,IF($A570=TAXAS!$A$11,IF($B570="PARCELADO ATÉ 6X",$D570-($D570*TAXAS!$E$11))/6,IF($A570=TAXAS!$A$12,IF($B570="PARCELADO ATÉ 6X",$D570-($D570*TAXAS!$E$12))/6,IF($A570=TAXAS!$A$13,IF($B570="PARCELADO ATÉ 6X",$D570-($D570*TAXAS!$E$13))/6,IF($A570=TAXAS!$A$14,IF($B570="PARCELADO ATÉ 6X",$D570-($D570*TAXAS!$E$14))/6,IF($A570=TAXAS!$A$15,IF($B570="PARCELADO ATÉ 6X",$D570-($D570*TAXAS!$E$15))/6,IF($A570=TAXAS!$A$16,IF($B570="PARCELADO ATÉ 6X",$D570-($D570*TAXAS!$E$16))/6,IF($A570=TAXAS!$A$17,IF($B570="PARCELADO ATÉ 6X",$D570-($D570*TAXAS!$E$17))/6,IF($A570=TAXAS!$A$18,IF($B570="PARCELADO ATÉ 6X",$D570-($D570*TAXAS!$E$18))/6,IF($A570=TAXAS!$A$19,IF($B570="PARCELADO ATÉ 6X",$D570-($D570*TAXAS!$E$19))/6,IF($A570=TAXAS!$A$20,IF($B570="PARCELADO ATÉ 6X",$D570-($D570*TAXAS!$E$20))/6,IF($A570=TAXAS!$A$21,IF($B570="PARCELADO ATÉ 6X",$D570-($D570*TAXAS!$E$21))/6,IF($A570=TAXAS!$A$22,IF($B570="PARCELADO ATÉ 6X",$D570-($D570*TAXAS!$E$22))/6,IF($A570=TAXAS!$A$23,IF($B570="PARCELADO ATÉ 6X",$D570-($D570*TAXAS!$E$23))/6,IF($A570=TAXAS!$A$24,IF($B570="PARCELADO ATÉ 6X",$D570-($D570*TAXAS!$E$24))/6,IF($A570=TAXAS!$A$25,IF($B570="PARCELADO ATÉ 6X",$D570-($D570*TAXAS!$E$25))/6,IF($A570=TAXAS!$A$26,IF($B570="PARCELADO ATÉ 6X",$D570-($D570*TAXAS!$E$26))/6,IF($A570=TAXAS!$A$27,IF($B570="PARCELADO ATÉ 6X",$D570-($D570*TAXAS!$E$27))/6))))))))))))))))))))))))/1</f>
        <v>0</v>
      </c>
      <c r="I570" s="9">
        <f>IF($A570="VISA",IF($B570="PARCELADO ATÉ 12X",$D570-(D570*TAXAS!$F$4))/12,IF($A570="MASTER",IF($B570="PARCELADO ATÉ 12X",$D570-(D570*TAXAS!$F$5))/12,IF($A570="ELO",IF($B570="PARCELADO ATÉ 12X",$D570-(D570*TAXAS!$F$6))/12,IF($A570="HIPERCARD",IF($B570="PARCELADO ATÉ 12X",$D570-(D570*TAXAS!$F$7))/12,IF($A570="DINERS",IF($B570="PARCELADO ATÉ 12X",$D570-(D570*TAXAS!$F$8))/12,IF($A570="AMERICA EXPRESS",IF($B570="PARCELADO ATÉ 12X",$D570-(D570*TAXAS!$F$9))/12,IF($A570=TAXAS!$A$10,IF($B570="PARCELADO ATÉ 12X",$D570-($D570*TAXAS!$F$10))/12,IF($A570=TAXAS!$A$11,IF($B570="PARCELADO ATÉ 12X",$D570-($D570*TAXAS!$F$11))/12,IF($A570=TAXAS!$A$12,IF($B570="PARCELADO ATÉ 12X",$D570-($D570*TAXAS!$F$12))/12,IF($A570=TAXAS!$A$13,IF($B570="PARCELADO ATÉ 12X",$D570-($D570*TAXAS!$F$13))/12,IF($A570=TAXAS!$A$14,IF($B570="PARCELADO ATÉ 12X",$D570-($D570*TAXAS!$F$14))/12,IF($A570=TAXAS!$A$15,IF($B570="PARCELADO ATÉ 12X",$D570-($D570*TAXAS!$F$15))/12,IF($A570=TAXAS!$A$16,IF($B570="PARCELADO ATÉ 12X",$D570-($D570*TAXAS!$F$16))/12,IF($A570=TAXAS!$A$17,IF($B570="PARCELADO ATÉ 12X",$D570-($D570*TAXAS!$F$17))/12,IF($A570=TAXAS!$A$18,IF($B570="PARCELADO ATÉ 12X",$D570-($D570*TAXAS!$F$18))/12,IF($A570=TAXAS!$A$19,IF($B570="PARCELADO ATÉ 12X",$D570-($D570*TAXAS!$F$19))/12,IF($A570=TAXAS!$A$20,IF($B570="PARCELADO ATÉ 12X",$D570-($D570*TAXAS!$F$20))/12,IF($A570=TAXAS!$A$21,IF($B570="PARCELADO ATÉ 12X",$D570-($D570*TAXAS!$F$21))/12,IF($A570=TAXAS!$A$22,IF($B570="PARCELADO ATÉ 12X",$D570-($D570*TAXAS!$F$22))/12,IF($A570=TAXAS!$A$23,IF($B570="PARCELADO ATÉ 12X",$D570-($D570*TAXAS!$F$23))/12,IF($A570=TAXAS!$A$24,IF($B570="PARCELADO ATÉ 12X",$D570-($D570*TAXAS!$F$24))/12,IF($A570=TAXAS!$A$25,IF($B570="PARCELADO ATÉ 12X",$D570-($D570*TAXAS!$F$25))/12,IF($A570=TAXAS!$A$26,IF($B570="PARCELADO ATÉ 12X",$D570-($D570*TAXAS!$F$26))/12,IF($A570=TAXAS!$A$27,IF($B570="PARCELADO ATÉ 12X",$D570-($D570*TAXAS!$F$27))/12))))))))))))))))))))))))/1</f>
        <v>0</v>
      </c>
      <c r="J570" s="8">
        <f t="shared" si="0"/>
        <v>0</v>
      </c>
      <c r="K570" s="10" t="b">
        <f>IF($B570="PARCELADO ATÉ 3X",($D570-($D570*TAXAS!$D$4))-$J570)</f>
        <v>0</v>
      </c>
      <c r="L570" s="10" t="b">
        <f>IF($B570="PARCELADO ATÉ 6X",($D570-($D570*TAXAS!$E$4))-$J570)</f>
        <v>0</v>
      </c>
      <c r="M570" s="10" t="b">
        <f>IF($B570="PARCELADO ATÉ 12X",($D570-($D570*TAXAS!$F$4))-$J570)</f>
        <v>0</v>
      </c>
      <c r="N570" s="8">
        <f t="shared" si="1"/>
        <v>0</v>
      </c>
      <c r="O570" s="10">
        <f t="shared" si="2"/>
        <v>0</v>
      </c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spans="1:31" ht="15.75" customHeight="1" x14ac:dyDescent="0.2">
      <c r="A571" s="3"/>
      <c r="B571" s="5"/>
      <c r="C571" s="6"/>
      <c r="D571" s="42"/>
      <c r="E571" s="8">
        <f>IF($A571="VISA",IF($B571="DÉBITO",$D571-($D571*TAXAS!$B$4)),IF($A571="MASTER",IF($B571="DÉBITO",$D571-($D571*TAXAS!$B$5)),IF($A571="ELO", IF($B571="DÉBITO",$D571-($D571*TAXAS!$B$6)),IF($A571="HIPERCARD",IF($B571="DÉBITO",$D571-($D571*TAXAS!$B$7)),IF($A571="DINERS",IF($B571="DÉBITO",$D571-($D571*TAXAS!$B$8)),IF($A571="AMERICA EXPRESS",IF($B571="DÉBITO",$D571-($D571*TAXAS!$B$9)),IF($A571=TAXAS!$A$10,IF($B571="DÉBITO",$D571-($D571*TAXAS!$B$10)), IF($A571=TAXAS!$A$11,IF($B571="DÉBITO",$D571-($D571*TAXAS!$B$11)), IF($A571=TAXAS!$A$12,IF($B571="DÉBITO",$D571-($D571*TAXAS!$B$12)), IF($A571=TAXAS!$A$13,IF($B571="DÉBITO",$D571-($D571*TAXAS!$B$13)), IF($A571=TAXAS!$A$14,IF($B571="DÉBITO",$D571-($D571*TAXAS!$B$14)), IF($A571=TAXAS!$A$15,IF($B571="DÉBITO",$D571-($D571*TAXAS!$B$15)), IF($A571=TAXAS!$A$16,IF($B571="DÉBITO",$D571-($D571*TAXAS!$B$16)), IF($A571=TAXAS!$A$17,IF($B571="DÉBITO",$D571-($D571*TAXAS!$B$17)), IF($A571=TAXAS!$A$18,IF($B571="DÉBITO",$D571-($D571*TAXAS!$B$18)), IF($A571=TAXAS!$A$19,IF($B571="DÉBITO",$D571-($D571*TAXAS!$B$19)), IF($A571=TAXAS!$A$20,IF($B571="DÉBITO",$D571-($D571*TAXAS!$B$20)), IF($A571=TAXAS!$A$21,IF($B571="DÉBITO",$D571-($D571*TAXAS!$B$21)), IF($A571=TAXAS!$A$22,IF($B571="DÉBITO",$D571-($D571*TAXAS!$B$22)), IF($A571=TAXAS!$A$23,IF($B571="DÉBITO",$D571-($D571*TAXAS!$B$23)), IF($A571=TAXAS!$A$24,IF($B571="DÉBITO",$D571-($D571*TAXAS!$B$24)), IF($A571=TAXAS!$A$25,IF($B571="DÉBITO",$D571-($D571*TAXAS!$B$25)), IF($A571=TAXAS!$A$26,IF($B571="DÉBITO",$D571-($D571*TAXAS!$B$26)), IF($A571=TAXAS!$A$27,IF($B571="DÉBITO",$D571-($D571*TAXAS!$B$27))))))))))))))))))))))))))/1</f>
        <v>0</v>
      </c>
      <c r="F571" s="8">
        <f>IF($A571="VISA",IF($B571="CRÉDITO",$D571-($D571*TAXAS!$C$4)),IF($A571="MASTER",IF($B571="CRÉDITO",$D571-($D571*TAXAS!$C$5)),IF($A571="ELO", IF($B571="CRÉDITO",$D571-($D571*TAXAS!$C$6)),IF($A571="HIPERCARD",IF($B571="CRÉDITO",$D571-($D571*TAXAS!$C$7)),IF($A571="DINERS",IF($B571="CRÉDITO",$D571-($D571*TAXAS!$C$8)),IF($A571="AMERICA EXPRESS",IF($B571="CRÉDITO",$D571-($D571*TAXAS!$C$9)),IF($A571=TAXAS!$A$10,IF($B571="CRÉDITO",$D571-($D571*TAXAS!$C$10)), IF($A571=TAXAS!$A$11,IF($B571="CRÉDITO",$D571-($D571*TAXAS!$C$11)), IF($A571=TAXAS!$A$12,IF($B571="CRÉDITO",$D571-($D571*TAXAS!$C$12)), IF($A571=TAXAS!$A$13,IF($B571="CRÉDITO",$D571-($D571*TAXAS!$C$13)), IF($A571=TAXAS!$A$14,IF($B571="CRÉDITO",$D571-($D571*TAXAS!$C$14)), IF($A571=TAXAS!$A$15,IF($B571="CRÉDITO",$D571-($D571*TAXAS!$C$15)), IF($A571=TAXAS!$A$16,IF($B571="CRÉDITO",$D571-($D571*TAXAS!$C$16)), IF($A571=TAXAS!$A$17,IF($B571="CRÉDITO",$D571-($D571*TAXAS!$C$17)), IF($A571=TAXAS!$A$18,IF($B571="CRÉDITO",$D571-($D571*TAXAS!$C$18)), IF($A571=TAXAS!$A$19,IF($B571="CRÉDITO",$D571-($D571*TAXAS!$C$19)), IF($A571=TAXAS!$A$20,IF($B571="CRÉDITO",$D571-($D571*TAXAS!$C$20)), IF($A571=TAXAS!$A$21,IF($B571="CRÉDITO",$D571-($D571*TAXAS!$C$21)), IF($A571=TAXAS!$A$22,IF($B571="CRÉDITO",$D571-($D571*TAXAS!$C$22)), IF($A571=TAXAS!$A$23,IF($B571="CRÉDITO",$D571-($D571*TAXAS!$C$23)), IF($A571=TAXAS!$A$24,IF($B571="CRÉDITO",$D571-($D571*TAXAS!$C$24)), IF($A571=TAXAS!$A$25,IF($B571="CRÉDITO",$D571-($D571*TAXAS!$C$25)), IF($A571=TAXAS!$A$26,IF($B571="CRÉDITO",$D571-($D571*TAXAS!$C$26)), IF($A571=TAXAS!$A$27,IF($B571="CRÉDITO",$D571-($D571*TAXAS!$C$27))))))))))))))))))))))))))/1</f>
        <v>0</v>
      </c>
      <c r="G571" s="9">
        <f>IF($A571="VISA",IF($B571="PARCELADO ATÉ 3X",$D571-(D571*TAXAS!$D$4))/3,IF($A571="MASTER",IF($B571="PARCELADO ATÉ 3X",$D571-(D571*TAXAS!$D$5))/3,IF($A571="ELO",IF($B571="PARCELADO ATÉ 3X",$D571-(D571*TAXAS!$D$6))/3,IF($A571="HIPERCARD",IF($B571="PARCELADO ATÉ 3X",$D571-(D571*TAXAS!$D$7))/3,IF($A571="DINERS",IF($B571="PARCELADO ATÉ 3X",$D571-(D571*TAXAS!$D$8))/3,IF($A571="AMERICA EXPRESS",IF($B571="PARCELADO ATÉ 3X",$D571-(D571*TAXAS!$D$9))/3,IF($A571=TAXAS!$A$10,IF($B571="PARCELADO ATÉ 3X",$D571-($D571*TAXAS!$D$10))/3,IF($A571=TAXAS!$A$11,IF($B571="PARCELADO ATÉ 3X",$D571-($D571*TAXAS!$D$11))/3,IF($A571=TAXAS!$A$12,IF($B571="PARCELADO ATÉ 3X",$D571-($D571*TAXAS!$D$12))/3,IF($A571=TAXAS!$A$13,IF($B571="PARCELADO ATÉ 3X",$D571-($D571*TAXAS!$D$13))/3,IF($A571=TAXAS!$A$14,IF($B571="PARCELADO ATÉ 3X",$D571-($D571*TAXAS!$D$14))/3,IF($A571=TAXAS!$A$15,IF($B571="PARCELADO ATÉ 3X",$D571-($D571*TAXAS!$D$15))/3,IF($A571=TAXAS!$A$16,IF($B571="PARCELADO ATÉ 3X",$D571-($D571*TAXAS!$D$16))/3,IF($A571=TAXAS!$A$17,IF($B571="PARCELADO ATÉ 3X",$D571-($D571*TAXAS!$D$17))/3,IF($A571=TAXAS!$A$18,IF($B571="PARCELADO ATÉ 3X",$D571-($D571*TAXAS!$D$18))/3,IF($A571=TAXAS!$A$19,IF($B571="PARCELADO ATÉ 3X",$D571-($D571*TAXAS!$D$19))/3,IF($A571=TAXAS!$A$20,IF($B571="PARCELADO ATÉ 3X",$D571-($D571*TAXAS!$D$20))/3,IF($A571=TAXAS!$A$21,IF($B571="PARCELADO ATÉ 3X",$D571-($D571*TAXAS!$D$21))/3,IF($A571=TAXAS!$A$22,IF($B571="PARCELADO ATÉ 3X",$D571-($D571*TAXAS!$D$22))/3,IF($A571=TAXAS!$A$23,IF($B571="PARCELADO ATÉ 3X",$D571-($D571*TAXAS!$D$23))/3,IF($A571=TAXAS!$A$24,IF($B571="PARCELADO ATÉ 3X",$D571-($D571*TAXAS!$D$24))/3,IF($A571=TAXAS!$A$25,IF($B571="PARCELADO ATÉ 3X",$D571-($D571*TAXAS!$D$25))/3,IF($A571=TAXAS!$A$26,IF($B571="PARCELADO ATÉ 3X",$D571-($D571*TAXAS!$D$26))/3,IF($A571=TAXAS!$A$27,IF($B571="PARCELADO ATÉ 3X",$D571-($D571*TAXAS!$D$27))/3))))))))))))))))))))))))/1</f>
        <v>0</v>
      </c>
      <c r="H571" s="9">
        <f>IF($A571="VISA",IF($B571="PARCELADO ATÉ 6X",$D571-(D571*TAXAS!$E$4))/6,IF($A571="MASTER",IF($B571="PARCELADO ATÉ 6X",$D571-(D571*TAXAS!$E$5))/6,IF($A571="ELO",IF($B571="PARCELADO ATÉ 6X",$D571-(D571*TAXAS!$E$6))/6,IF($A571="HIPERCARD",IF($B571="PARCELADO ATÉ 6X",$D571-(D571*TAXAS!$E$7))/6,IF($A571="DINERS",IF($B571="PARCELADO ATÉ 6X",$D571-(D571*TAXAS!$E$8))/6,IF($A571="AMERICA EXPRESS",IF($B571="PARCELADO ATÉ 6X",$D571-(D571*TAXAS!$E$9))/6,IF($A571=TAXAS!$A$10,IF($B571="PARCELADO ATÉ 6X",$D571-($D571*TAXAS!$E$10))/6,IF($A571=TAXAS!$A$11,IF($B571="PARCELADO ATÉ 6X",$D571-($D571*TAXAS!$E$11))/6,IF($A571=TAXAS!$A$12,IF($B571="PARCELADO ATÉ 6X",$D571-($D571*TAXAS!$E$12))/6,IF($A571=TAXAS!$A$13,IF($B571="PARCELADO ATÉ 6X",$D571-($D571*TAXAS!$E$13))/6,IF($A571=TAXAS!$A$14,IF($B571="PARCELADO ATÉ 6X",$D571-($D571*TAXAS!$E$14))/6,IF($A571=TAXAS!$A$15,IF($B571="PARCELADO ATÉ 6X",$D571-($D571*TAXAS!$E$15))/6,IF($A571=TAXAS!$A$16,IF($B571="PARCELADO ATÉ 6X",$D571-($D571*TAXAS!$E$16))/6,IF($A571=TAXAS!$A$17,IF($B571="PARCELADO ATÉ 6X",$D571-($D571*TAXAS!$E$17))/6,IF($A571=TAXAS!$A$18,IF($B571="PARCELADO ATÉ 6X",$D571-($D571*TAXAS!$E$18))/6,IF($A571=TAXAS!$A$19,IF($B571="PARCELADO ATÉ 6X",$D571-($D571*TAXAS!$E$19))/6,IF($A571=TAXAS!$A$20,IF($B571="PARCELADO ATÉ 6X",$D571-($D571*TAXAS!$E$20))/6,IF($A571=TAXAS!$A$21,IF($B571="PARCELADO ATÉ 6X",$D571-($D571*TAXAS!$E$21))/6,IF($A571=TAXAS!$A$22,IF($B571="PARCELADO ATÉ 6X",$D571-($D571*TAXAS!$E$22))/6,IF($A571=TAXAS!$A$23,IF($B571="PARCELADO ATÉ 6X",$D571-($D571*TAXAS!$E$23))/6,IF($A571=TAXAS!$A$24,IF($B571="PARCELADO ATÉ 6X",$D571-($D571*TAXAS!$E$24))/6,IF($A571=TAXAS!$A$25,IF($B571="PARCELADO ATÉ 6X",$D571-($D571*TAXAS!$E$25))/6,IF($A571=TAXAS!$A$26,IF($B571="PARCELADO ATÉ 6X",$D571-($D571*TAXAS!$E$26))/6,IF($A571=TAXAS!$A$27,IF($B571="PARCELADO ATÉ 6X",$D571-($D571*TAXAS!$E$27))/6))))))))))))))))))))))))/1</f>
        <v>0</v>
      </c>
      <c r="I571" s="9">
        <f>IF($A571="VISA",IF($B571="PARCELADO ATÉ 12X",$D571-(D571*TAXAS!$F$4))/12,IF($A571="MASTER",IF($B571="PARCELADO ATÉ 12X",$D571-(D571*TAXAS!$F$5))/12,IF($A571="ELO",IF($B571="PARCELADO ATÉ 12X",$D571-(D571*TAXAS!$F$6))/12,IF($A571="HIPERCARD",IF($B571="PARCELADO ATÉ 12X",$D571-(D571*TAXAS!$F$7))/12,IF($A571="DINERS",IF($B571="PARCELADO ATÉ 12X",$D571-(D571*TAXAS!$F$8))/12,IF($A571="AMERICA EXPRESS",IF($B571="PARCELADO ATÉ 12X",$D571-(D571*TAXAS!$F$9))/12,IF($A571=TAXAS!$A$10,IF($B571="PARCELADO ATÉ 12X",$D571-($D571*TAXAS!$F$10))/12,IF($A571=TAXAS!$A$11,IF($B571="PARCELADO ATÉ 12X",$D571-($D571*TAXAS!$F$11))/12,IF($A571=TAXAS!$A$12,IF($B571="PARCELADO ATÉ 12X",$D571-($D571*TAXAS!$F$12))/12,IF($A571=TAXAS!$A$13,IF($B571="PARCELADO ATÉ 12X",$D571-($D571*TAXAS!$F$13))/12,IF($A571=TAXAS!$A$14,IF($B571="PARCELADO ATÉ 12X",$D571-($D571*TAXAS!$F$14))/12,IF($A571=TAXAS!$A$15,IF($B571="PARCELADO ATÉ 12X",$D571-($D571*TAXAS!$F$15))/12,IF($A571=TAXAS!$A$16,IF($B571="PARCELADO ATÉ 12X",$D571-($D571*TAXAS!$F$16))/12,IF($A571=TAXAS!$A$17,IF($B571="PARCELADO ATÉ 12X",$D571-($D571*TAXAS!$F$17))/12,IF($A571=TAXAS!$A$18,IF($B571="PARCELADO ATÉ 12X",$D571-($D571*TAXAS!$F$18))/12,IF($A571=TAXAS!$A$19,IF($B571="PARCELADO ATÉ 12X",$D571-($D571*TAXAS!$F$19))/12,IF($A571=TAXAS!$A$20,IF($B571="PARCELADO ATÉ 12X",$D571-($D571*TAXAS!$F$20))/12,IF($A571=TAXAS!$A$21,IF($B571="PARCELADO ATÉ 12X",$D571-($D571*TAXAS!$F$21))/12,IF($A571=TAXAS!$A$22,IF($B571="PARCELADO ATÉ 12X",$D571-($D571*TAXAS!$F$22))/12,IF($A571=TAXAS!$A$23,IF($B571="PARCELADO ATÉ 12X",$D571-($D571*TAXAS!$F$23))/12,IF($A571=TAXAS!$A$24,IF($B571="PARCELADO ATÉ 12X",$D571-($D571*TAXAS!$F$24))/12,IF($A571=TAXAS!$A$25,IF($B571="PARCELADO ATÉ 12X",$D571-($D571*TAXAS!$F$25))/12,IF($A571=TAXAS!$A$26,IF($B571="PARCELADO ATÉ 12X",$D571-($D571*TAXAS!$F$26))/12,IF($A571=TAXAS!$A$27,IF($B571="PARCELADO ATÉ 12X",$D571-($D571*TAXAS!$F$27))/12))))))))))))))))))))))))/1</f>
        <v>0</v>
      </c>
      <c r="J571" s="8">
        <f t="shared" si="0"/>
        <v>0</v>
      </c>
      <c r="K571" s="10" t="b">
        <f>IF($B571="PARCELADO ATÉ 3X",($D571-($D571*TAXAS!$D$4))-$J571)</f>
        <v>0</v>
      </c>
      <c r="L571" s="10" t="b">
        <f>IF($B571="PARCELADO ATÉ 6X",($D571-($D571*TAXAS!$E$4))-$J571)</f>
        <v>0</v>
      </c>
      <c r="M571" s="10" t="b">
        <f>IF($B571="PARCELADO ATÉ 12X",($D571-($D571*TAXAS!$F$4))-$J571)</f>
        <v>0</v>
      </c>
      <c r="N571" s="8">
        <f t="shared" si="1"/>
        <v>0</v>
      </c>
      <c r="O571" s="10">
        <f t="shared" si="2"/>
        <v>0</v>
      </c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spans="1:31" ht="15.75" customHeight="1" x14ac:dyDescent="0.2">
      <c r="A572" s="3"/>
      <c r="B572" s="5"/>
      <c r="C572" s="6"/>
      <c r="D572" s="42"/>
      <c r="E572" s="8">
        <f>IF($A572="VISA",IF($B572="DÉBITO",$D572-($D572*TAXAS!$B$4)),IF($A572="MASTER",IF($B572="DÉBITO",$D572-($D572*TAXAS!$B$5)),IF($A572="ELO", IF($B572="DÉBITO",$D572-($D572*TAXAS!$B$6)),IF($A572="HIPERCARD",IF($B572="DÉBITO",$D572-($D572*TAXAS!$B$7)),IF($A572="DINERS",IF($B572="DÉBITO",$D572-($D572*TAXAS!$B$8)),IF($A572="AMERICA EXPRESS",IF($B572="DÉBITO",$D572-($D572*TAXAS!$B$9)),IF($A572=TAXAS!$A$10,IF($B572="DÉBITO",$D572-($D572*TAXAS!$B$10)), IF($A572=TAXAS!$A$11,IF($B572="DÉBITO",$D572-($D572*TAXAS!$B$11)), IF($A572=TAXAS!$A$12,IF($B572="DÉBITO",$D572-($D572*TAXAS!$B$12)), IF($A572=TAXAS!$A$13,IF($B572="DÉBITO",$D572-($D572*TAXAS!$B$13)), IF($A572=TAXAS!$A$14,IF($B572="DÉBITO",$D572-($D572*TAXAS!$B$14)), IF($A572=TAXAS!$A$15,IF($B572="DÉBITO",$D572-($D572*TAXAS!$B$15)), IF($A572=TAXAS!$A$16,IF($B572="DÉBITO",$D572-($D572*TAXAS!$B$16)), IF($A572=TAXAS!$A$17,IF($B572="DÉBITO",$D572-($D572*TAXAS!$B$17)), IF($A572=TAXAS!$A$18,IF($B572="DÉBITO",$D572-($D572*TAXAS!$B$18)), IF($A572=TAXAS!$A$19,IF($B572="DÉBITO",$D572-($D572*TAXAS!$B$19)), IF($A572=TAXAS!$A$20,IF($B572="DÉBITO",$D572-($D572*TAXAS!$B$20)), IF($A572=TAXAS!$A$21,IF($B572="DÉBITO",$D572-($D572*TAXAS!$B$21)), IF($A572=TAXAS!$A$22,IF($B572="DÉBITO",$D572-($D572*TAXAS!$B$22)), IF($A572=TAXAS!$A$23,IF($B572="DÉBITO",$D572-($D572*TAXAS!$B$23)), IF($A572=TAXAS!$A$24,IF($B572="DÉBITO",$D572-($D572*TAXAS!$B$24)), IF($A572=TAXAS!$A$25,IF($B572="DÉBITO",$D572-($D572*TAXAS!$B$25)), IF($A572=TAXAS!$A$26,IF($B572="DÉBITO",$D572-($D572*TAXAS!$B$26)), IF($A572=TAXAS!$A$27,IF($B572="DÉBITO",$D572-($D572*TAXAS!$B$27))))))))))))))))))))))))))/1</f>
        <v>0</v>
      </c>
      <c r="F572" s="8">
        <f>IF($A572="VISA",IF($B572="CRÉDITO",$D572-($D572*TAXAS!$C$4)),IF($A572="MASTER",IF($B572="CRÉDITO",$D572-($D572*TAXAS!$C$5)),IF($A572="ELO", IF($B572="CRÉDITO",$D572-($D572*TAXAS!$C$6)),IF($A572="HIPERCARD",IF($B572="CRÉDITO",$D572-($D572*TAXAS!$C$7)),IF($A572="DINERS",IF($B572="CRÉDITO",$D572-($D572*TAXAS!$C$8)),IF($A572="AMERICA EXPRESS",IF($B572="CRÉDITO",$D572-($D572*TAXAS!$C$9)),IF($A572=TAXAS!$A$10,IF($B572="CRÉDITO",$D572-($D572*TAXAS!$C$10)), IF($A572=TAXAS!$A$11,IF($B572="CRÉDITO",$D572-($D572*TAXAS!$C$11)), IF($A572=TAXAS!$A$12,IF($B572="CRÉDITO",$D572-($D572*TAXAS!$C$12)), IF($A572=TAXAS!$A$13,IF($B572="CRÉDITO",$D572-($D572*TAXAS!$C$13)), IF($A572=TAXAS!$A$14,IF($B572="CRÉDITO",$D572-($D572*TAXAS!$C$14)), IF($A572=TAXAS!$A$15,IF($B572="CRÉDITO",$D572-($D572*TAXAS!$C$15)), IF($A572=TAXAS!$A$16,IF($B572="CRÉDITO",$D572-($D572*TAXAS!$C$16)), IF($A572=TAXAS!$A$17,IF($B572="CRÉDITO",$D572-($D572*TAXAS!$C$17)), IF($A572=TAXAS!$A$18,IF($B572="CRÉDITO",$D572-($D572*TAXAS!$C$18)), IF($A572=TAXAS!$A$19,IF($B572="CRÉDITO",$D572-($D572*TAXAS!$C$19)), IF($A572=TAXAS!$A$20,IF($B572="CRÉDITO",$D572-($D572*TAXAS!$C$20)), IF($A572=TAXAS!$A$21,IF($B572="CRÉDITO",$D572-($D572*TAXAS!$C$21)), IF($A572=TAXAS!$A$22,IF($B572="CRÉDITO",$D572-($D572*TAXAS!$C$22)), IF($A572=TAXAS!$A$23,IF($B572="CRÉDITO",$D572-($D572*TAXAS!$C$23)), IF($A572=TAXAS!$A$24,IF($B572="CRÉDITO",$D572-($D572*TAXAS!$C$24)), IF($A572=TAXAS!$A$25,IF($B572="CRÉDITO",$D572-($D572*TAXAS!$C$25)), IF($A572=TAXAS!$A$26,IF($B572="CRÉDITO",$D572-($D572*TAXAS!$C$26)), IF($A572=TAXAS!$A$27,IF($B572="CRÉDITO",$D572-($D572*TAXAS!$C$27))))))))))))))))))))))))))/1</f>
        <v>0</v>
      </c>
      <c r="G572" s="9">
        <f>IF($A572="VISA",IF($B572="PARCELADO ATÉ 3X",$D572-(D572*TAXAS!$D$4))/3,IF($A572="MASTER",IF($B572="PARCELADO ATÉ 3X",$D572-(D572*TAXAS!$D$5))/3,IF($A572="ELO",IF($B572="PARCELADO ATÉ 3X",$D572-(D572*TAXAS!$D$6))/3,IF($A572="HIPERCARD",IF($B572="PARCELADO ATÉ 3X",$D572-(D572*TAXAS!$D$7))/3,IF($A572="DINERS",IF($B572="PARCELADO ATÉ 3X",$D572-(D572*TAXAS!$D$8))/3,IF($A572="AMERICA EXPRESS",IF($B572="PARCELADO ATÉ 3X",$D572-(D572*TAXAS!$D$9))/3,IF($A572=TAXAS!$A$10,IF($B572="PARCELADO ATÉ 3X",$D572-($D572*TAXAS!$D$10))/3,IF($A572=TAXAS!$A$11,IF($B572="PARCELADO ATÉ 3X",$D572-($D572*TAXAS!$D$11))/3,IF($A572=TAXAS!$A$12,IF($B572="PARCELADO ATÉ 3X",$D572-($D572*TAXAS!$D$12))/3,IF($A572=TAXAS!$A$13,IF($B572="PARCELADO ATÉ 3X",$D572-($D572*TAXAS!$D$13))/3,IF($A572=TAXAS!$A$14,IF($B572="PARCELADO ATÉ 3X",$D572-($D572*TAXAS!$D$14))/3,IF($A572=TAXAS!$A$15,IF($B572="PARCELADO ATÉ 3X",$D572-($D572*TAXAS!$D$15))/3,IF($A572=TAXAS!$A$16,IF($B572="PARCELADO ATÉ 3X",$D572-($D572*TAXAS!$D$16))/3,IF($A572=TAXAS!$A$17,IF($B572="PARCELADO ATÉ 3X",$D572-($D572*TAXAS!$D$17))/3,IF($A572=TAXAS!$A$18,IF($B572="PARCELADO ATÉ 3X",$D572-($D572*TAXAS!$D$18))/3,IF($A572=TAXAS!$A$19,IF($B572="PARCELADO ATÉ 3X",$D572-($D572*TAXAS!$D$19))/3,IF($A572=TAXAS!$A$20,IF($B572="PARCELADO ATÉ 3X",$D572-($D572*TAXAS!$D$20))/3,IF($A572=TAXAS!$A$21,IF($B572="PARCELADO ATÉ 3X",$D572-($D572*TAXAS!$D$21))/3,IF($A572=TAXAS!$A$22,IF($B572="PARCELADO ATÉ 3X",$D572-($D572*TAXAS!$D$22))/3,IF($A572=TAXAS!$A$23,IF($B572="PARCELADO ATÉ 3X",$D572-($D572*TAXAS!$D$23))/3,IF($A572=TAXAS!$A$24,IF($B572="PARCELADO ATÉ 3X",$D572-($D572*TAXAS!$D$24))/3,IF($A572=TAXAS!$A$25,IF($B572="PARCELADO ATÉ 3X",$D572-($D572*TAXAS!$D$25))/3,IF($A572=TAXAS!$A$26,IF($B572="PARCELADO ATÉ 3X",$D572-($D572*TAXAS!$D$26))/3,IF($A572=TAXAS!$A$27,IF($B572="PARCELADO ATÉ 3X",$D572-($D572*TAXAS!$D$27))/3))))))))))))))))))))))))/1</f>
        <v>0</v>
      </c>
      <c r="H572" s="9">
        <f>IF($A572="VISA",IF($B572="PARCELADO ATÉ 6X",$D572-(D572*TAXAS!$E$4))/6,IF($A572="MASTER",IF($B572="PARCELADO ATÉ 6X",$D572-(D572*TAXAS!$E$5))/6,IF($A572="ELO",IF($B572="PARCELADO ATÉ 6X",$D572-(D572*TAXAS!$E$6))/6,IF($A572="HIPERCARD",IF($B572="PARCELADO ATÉ 6X",$D572-(D572*TAXAS!$E$7))/6,IF($A572="DINERS",IF($B572="PARCELADO ATÉ 6X",$D572-(D572*TAXAS!$E$8))/6,IF($A572="AMERICA EXPRESS",IF($B572="PARCELADO ATÉ 6X",$D572-(D572*TAXAS!$E$9))/6,IF($A572=TAXAS!$A$10,IF($B572="PARCELADO ATÉ 6X",$D572-($D572*TAXAS!$E$10))/6,IF($A572=TAXAS!$A$11,IF($B572="PARCELADO ATÉ 6X",$D572-($D572*TAXAS!$E$11))/6,IF($A572=TAXAS!$A$12,IF($B572="PARCELADO ATÉ 6X",$D572-($D572*TAXAS!$E$12))/6,IF($A572=TAXAS!$A$13,IF($B572="PARCELADO ATÉ 6X",$D572-($D572*TAXAS!$E$13))/6,IF($A572=TAXAS!$A$14,IF($B572="PARCELADO ATÉ 6X",$D572-($D572*TAXAS!$E$14))/6,IF($A572=TAXAS!$A$15,IF($B572="PARCELADO ATÉ 6X",$D572-($D572*TAXAS!$E$15))/6,IF($A572=TAXAS!$A$16,IF($B572="PARCELADO ATÉ 6X",$D572-($D572*TAXAS!$E$16))/6,IF($A572=TAXAS!$A$17,IF($B572="PARCELADO ATÉ 6X",$D572-($D572*TAXAS!$E$17))/6,IF($A572=TAXAS!$A$18,IF($B572="PARCELADO ATÉ 6X",$D572-($D572*TAXAS!$E$18))/6,IF($A572=TAXAS!$A$19,IF($B572="PARCELADO ATÉ 6X",$D572-($D572*TAXAS!$E$19))/6,IF($A572=TAXAS!$A$20,IF($B572="PARCELADO ATÉ 6X",$D572-($D572*TAXAS!$E$20))/6,IF($A572=TAXAS!$A$21,IF($B572="PARCELADO ATÉ 6X",$D572-($D572*TAXAS!$E$21))/6,IF($A572=TAXAS!$A$22,IF($B572="PARCELADO ATÉ 6X",$D572-($D572*TAXAS!$E$22))/6,IF($A572=TAXAS!$A$23,IF($B572="PARCELADO ATÉ 6X",$D572-($D572*TAXAS!$E$23))/6,IF($A572=TAXAS!$A$24,IF($B572="PARCELADO ATÉ 6X",$D572-($D572*TAXAS!$E$24))/6,IF($A572=TAXAS!$A$25,IF($B572="PARCELADO ATÉ 6X",$D572-($D572*TAXAS!$E$25))/6,IF($A572=TAXAS!$A$26,IF($B572="PARCELADO ATÉ 6X",$D572-($D572*TAXAS!$E$26))/6,IF($A572=TAXAS!$A$27,IF($B572="PARCELADO ATÉ 6X",$D572-($D572*TAXAS!$E$27))/6))))))))))))))))))))))))/1</f>
        <v>0</v>
      </c>
      <c r="I572" s="9">
        <f>IF($A572="VISA",IF($B572="PARCELADO ATÉ 12X",$D572-(D572*TAXAS!$F$4))/12,IF($A572="MASTER",IF($B572="PARCELADO ATÉ 12X",$D572-(D572*TAXAS!$F$5))/12,IF($A572="ELO",IF($B572="PARCELADO ATÉ 12X",$D572-(D572*TAXAS!$F$6))/12,IF($A572="HIPERCARD",IF($B572="PARCELADO ATÉ 12X",$D572-(D572*TAXAS!$F$7))/12,IF($A572="DINERS",IF($B572="PARCELADO ATÉ 12X",$D572-(D572*TAXAS!$F$8))/12,IF($A572="AMERICA EXPRESS",IF($B572="PARCELADO ATÉ 12X",$D572-(D572*TAXAS!$F$9))/12,IF($A572=TAXAS!$A$10,IF($B572="PARCELADO ATÉ 12X",$D572-($D572*TAXAS!$F$10))/12,IF($A572=TAXAS!$A$11,IF($B572="PARCELADO ATÉ 12X",$D572-($D572*TAXAS!$F$11))/12,IF($A572=TAXAS!$A$12,IF($B572="PARCELADO ATÉ 12X",$D572-($D572*TAXAS!$F$12))/12,IF($A572=TAXAS!$A$13,IF($B572="PARCELADO ATÉ 12X",$D572-($D572*TAXAS!$F$13))/12,IF($A572=TAXAS!$A$14,IF($B572="PARCELADO ATÉ 12X",$D572-($D572*TAXAS!$F$14))/12,IF($A572=TAXAS!$A$15,IF($B572="PARCELADO ATÉ 12X",$D572-($D572*TAXAS!$F$15))/12,IF($A572=TAXAS!$A$16,IF($B572="PARCELADO ATÉ 12X",$D572-($D572*TAXAS!$F$16))/12,IF($A572=TAXAS!$A$17,IF($B572="PARCELADO ATÉ 12X",$D572-($D572*TAXAS!$F$17))/12,IF($A572=TAXAS!$A$18,IF($B572="PARCELADO ATÉ 12X",$D572-($D572*TAXAS!$F$18))/12,IF($A572=TAXAS!$A$19,IF($B572="PARCELADO ATÉ 12X",$D572-($D572*TAXAS!$F$19))/12,IF($A572=TAXAS!$A$20,IF($B572="PARCELADO ATÉ 12X",$D572-($D572*TAXAS!$F$20))/12,IF($A572=TAXAS!$A$21,IF($B572="PARCELADO ATÉ 12X",$D572-($D572*TAXAS!$F$21))/12,IF($A572=TAXAS!$A$22,IF($B572="PARCELADO ATÉ 12X",$D572-($D572*TAXAS!$F$22))/12,IF($A572=TAXAS!$A$23,IF($B572="PARCELADO ATÉ 12X",$D572-($D572*TAXAS!$F$23))/12,IF($A572=TAXAS!$A$24,IF($B572="PARCELADO ATÉ 12X",$D572-($D572*TAXAS!$F$24))/12,IF($A572=TAXAS!$A$25,IF($B572="PARCELADO ATÉ 12X",$D572-($D572*TAXAS!$F$25))/12,IF($A572=TAXAS!$A$26,IF($B572="PARCELADO ATÉ 12X",$D572-($D572*TAXAS!$F$26))/12,IF($A572=TAXAS!$A$27,IF($B572="PARCELADO ATÉ 12X",$D572-($D572*TAXAS!$F$27))/12))))))))))))))))))))))))/1</f>
        <v>0</v>
      </c>
      <c r="J572" s="8">
        <f t="shared" si="0"/>
        <v>0</v>
      </c>
      <c r="K572" s="10" t="b">
        <f>IF($B572="PARCELADO ATÉ 3X",($D572-($D572*TAXAS!$D$4))-$J572)</f>
        <v>0</v>
      </c>
      <c r="L572" s="10" t="b">
        <f>IF($B572="PARCELADO ATÉ 6X",($D572-($D572*TAXAS!$E$4))-$J572)</f>
        <v>0</v>
      </c>
      <c r="M572" s="10" t="b">
        <f>IF($B572="PARCELADO ATÉ 12X",($D572-($D572*TAXAS!$F$4))-$J572)</f>
        <v>0</v>
      </c>
      <c r="N572" s="8">
        <f t="shared" si="1"/>
        <v>0</v>
      </c>
      <c r="O572" s="10">
        <f t="shared" si="2"/>
        <v>0</v>
      </c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spans="1:31" ht="15.75" customHeight="1" x14ac:dyDescent="0.2">
      <c r="A573" s="3"/>
      <c r="B573" s="5"/>
      <c r="C573" s="6"/>
      <c r="D573" s="42"/>
      <c r="E573" s="8">
        <f>IF($A573="VISA",IF($B573="DÉBITO",$D573-($D573*TAXAS!$B$4)),IF($A573="MASTER",IF($B573="DÉBITO",$D573-($D573*TAXAS!$B$5)),IF($A573="ELO", IF($B573="DÉBITO",$D573-($D573*TAXAS!$B$6)),IF($A573="HIPERCARD",IF($B573="DÉBITO",$D573-($D573*TAXAS!$B$7)),IF($A573="DINERS",IF($B573="DÉBITO",$D573-($D573*TAXAS!$B$8)),IF($A573="AMERICA EXPRESS",IF($B573="DÉBITO",$D573-($D573*TAXAS!$B$9)),IF($A573=TAXAS!$A$10,IF($B573="DÉBITO",$D573-($D573*TAXAS!$B$10)), IF($A573=TAXAS!$A$11,IF($B573="DÉBITO",$D573-($D573*TAXAS!$B$11)), IF($A573=TAXAS!$A$12,IF($B573="DÉBITO",$D573-($D573*TAXAS!$B$12)), IF($A573=TAXAS!$A$13,IF($B573="DÉBITO",$D573-($D573*TAXAS!$B$13)), IF($A573=TAXAS!$A$14,IF($B573="DÉBITO",$D573-($D573*TAXAS!$B$14)), IF($A573=TAXAS!$A$15,IF($B573="DÉBITO",$D573-($D573*TAXAS!$B$15)), IF($A573=TAXAS!$A$16,IF($B573="DÉBITO",$D573-($D573*TAXAS!$B$16)), IF($A573=TAXAS!$A$17,IF($B573="DÉBITO",$D573-($D573*TAXAS!$B$17)), IF($A573=TAXAS!$A$18,IF($B573="DÉBITO",$D573-($D573*TAXAS!$B$18)), IF($A573=TAXAS!$A$19,IF($B573="DÉBITO",$D573-($D573*TAXAS!$B$19)), IF($A573=TAXAS!$A$20,IF($B573="DÉBITO",$D573-($D573*TAXAS!$B$20)), IF($A573=TAXAS!$A$21,IF($B573="DÉBITO",$D573-($D573*TAXAS!$B$21)), IF($A573=TAXAS!$A$22,IF($B573="DÉBITO",$D573-($D573*TAXAS!$B$22)), IF($A573=TAXAS!$A$23,IF($B573="DÉBITO",$D573-($D573*TAXAS!$B$23)), IF($A573=TAXAS!$A$24,IF($B573="DÉBITO",$D573-($D573*TAXAS!$B$24)), IF($A573=TAXAS!$A$25,IF($B573="DÉBITO",$D573-($D573*TAXAS!$B$25)), IF($A573=TAXAS!$A$26,IF($B573="DÉBITO",$D573-($D573*TAXAS!$B$26)), IF($A573=TAXAS!$A$27,IF($B573="DÉBITO",$D573-($D573*TAXAS!$B$27))))))))))))))))))))))))))/1</f>
        <v>0</v>
      </c>
      <c r="F573" s="8">
        <f>IF($A573="VISA",IF($B573="CRÉDITO",$D573-($D573*TAXAS!$C$4)),IF($A573="MASTER",IF($B573="CRÉDITO",$D573-($D573*TAXAS!$C$5)),IF($A573="ELO", IF($B573="CRÉDITO",$D573-($D573*TAXAS!$C$6)),IF($A573="HIPERCARD",IF($B573="CRÉDITO",$D573-($D573*TAXAS!$C$7)),IF($A573="DINERS",IF($B573="CRÉDITO",$D573-($D573*TAXAS!$C$8)),IF($A573="AMERICA EXPRESS",IF($B573="CRÉDITO",$D573-($D573*TAXAS!$C$9)),IF($A573=TAXAS!$A$10,IF($B573="CRÉDITO",$D573-($D573*TAXAS!$C$10)), IF($A573=TAXAS!$A$11,IF($B573="CRÉDITO",$D573-($D573*TAXAS!$C$11)), IF($A573=TAXAS!$A$12,IF($B573="CRÉDITO",$D573-($D573*TAXAS!$C$12)), IF($A573=TAXAS!$A$13,IF($B573="CRÉDITO",$D573-($D573*TAXAS!$C$13)), IF($A573=TAXAS!$A$14,IF($B573="CRÉDITO",$D573-($D573*TAXAS!$C$14)), IF($A573=TAXAS!$A$15,IF($B573="CRÉDITO",$D573-($D573*TAXAS!$C$15)), IF($A573=TAXAS!$A$16,IF($B573="CRÉDITO",$D573-($D573*TAXAS!$C$16)), IF($A573=TAXAS!$A$17,IF($B573="CRÉDITO",$D573-($D573*TAXAS!$C$17)), IF($A573=TAXAS!$A$18,IF($B573="CRÉDITO",$D573-($D573*TAXAS!$C$18)), IF($A573=TAXAS!$A$19,IF($B573="CRÉDITO",$D573-($D573*TAXAS!$C$19)), IF($A573=TAXAS!$A$20,IF($B573="CRÉDITO",$D573-($D573*TAXAS!$C$20)), IF($A573=TAXAS!$A$21,IF($B573="CRÉDITO",$D573-($D573*TAXAS!$C$21)), IF($A573=TAXAS!$A$22,IF($B573="CRÉDITO",$D573-($D573*TAXAS!$C$22)), IF($A573=TAXAS!$A$23,IF($B573="CRÉDITO",$D573-($D573*TAXAS!$C$23)), IF($A573=TAXAS!$A$24,IF($B573="CRÉDITO",$D573-($D573*TAXAS!$C$24)), IF($A573=TAXAS!$A$25,IF($B573="CRÉDITO",$D573-($D573*TAXAS!$C$25)), IF($A573=TAXAS!$A$26,IF($B573="CRÉDITO",$D573-($D573*TAXAS!$C$26)), IF($A573=TAXAS!$A$27,IF($B573="CRÉDITO",$D573-($D573*TAXAS!$C$27))))))))))))))))))))))))))/1</f>
        <v>0</v>
      </c>
      <c r="G573" s="9">
        <f>IF($A573="VISA",IF($B573="PARCELADO ATÉ 3X",$D573-(D573*TAXAS!$D$4))/3,IF($A573="MASTER",IF($B573="PARCELADO ATÉ 3X",$D573-(D573*TAXAS!$D$5))/3,IF($A573="ELO",IF($B573="PARCELADO ATÉ 3X",$D573-(D573*TAXAS!$D$6))/3,IF($A573="HIPERCARD",IF($B573="PARCELADO ATÉ 3X",$D573-(D573*TAXAS!$D$7))/3,IF($A573="DINERS",IF($B573="PARCELADO ATÉ 3X",$D573-(D573*TAXAS!$D$8))/3,IF($A573="AMERICA EXPRESS",IF($B573="PARCELADO ATÉ 3X",$D573-(D573*TAXAS!$D$9))/3,IF($A573=TAXAS!$A$10,IF($B573="PARCELADO ATÉ 3X",$D573-($D573*TAXAS!$D$10))/3,IF($A573=TAXAS!$A$11,IF($B573="PARCELADO ATÉ 3X",$D573-($D573*TAXAS!$D$11))/3,IF($A573=TAXAS!$A$12,IF($B573="PARCELADO ATÉ 3X",$D573-($D573*TAXAS!$D$12))/3,IF($A573=TAXAS!$A$13,IF($B573="PARCELADO ATÉ 3X",$D573-($D573*TAXAS!$D$13))/3,IF($A573=TAXAS!$A$14,IF($B573="PARCELADO ATÉ 3X",$D573-($D573*TAXAS!$D$14))/3,IF($A573=TAXAS!$A$15,IF($B573="PARCELADO ATÉ 3X",$D573-($D573*TAXAS!$D$15))/3,IF($A573=TAXAS!$A$16,IF($B573="PARCELADO ATÉ 3X",$D573-($D573*TAXAS!$D$16))/3,IF($A573=TAXAS!$A$17,IF($B573="PARCELADO ATÉ 3X",$D573-($D573*TAXAS!$D$17))/3,IF($A573=TAXAS!$A$18,IF($B573="PARCELADO ATÉ 3X",$D573-($D573*TAXAS!$D$18))/3,IF($A573=TAXAS!$A$19,IF($B573="PARCELADO ATÉ 3X",$D573-($D573*TAXAS!$D$19))/3,IF($A573=TAXAS!$A$20,IF($B573="PARCELADO ATÉ 3X",$D573-($D573*TAXAS!$D$20))/3,IF($A573=TAXAS!$A$21,IF($B573="PARCELADO ATÉ 3X",$D573-($D573*TAXAS!$D$21))/3,IF($A573=TAXAS!$A$22,IF($B573="PARCELADO ATÉ 3X",$D573-($D573*TAXAS!$D$22))/3,IF($A573=TAXAS!$A$23,IF($B573="PARCELADO ATÉ 3X",$D573-($D573*TAXAS!$D$23))/3,IF($A573=TAXAS!$A$24,IF($B573="PARCELADO ATÉ 3X",$D573-($D573*TAXAS!$D$24))/3,IF($A573=TAXAS!$A$25,IF($B573="PARCELADO ATÉ 3X",$D573-($D573*TAXAS!$D$25))/3,IF($A573=TAXAS!$A$26,IF($B573="PARCELADO ATÉ 3X",$D573-($D573*TAXAS!$D$26))/3,IF($A573=TAXAS!$A$27,IF($B573="PARCELADO ATÉ 3X",$D573-($D573*TAXAS!$D$27))/3))))))))))))))))))))))))/1</f>
        <v>0</v>
      </c>
      <c r="H573" s="9">
        <f>IF($A573="VISA",IF($B573="PARCELADO ATÉ 6X",$D573-(D573*TAXAS!$E$4))/6,IF($A573="MASTER",IF($B573="PARCELADO ATÉ 6X",$D573-(D573*TAXAS!$E$5))/6,IF($A573="ELO",IF($B573="PARCELADO ATÉ 6X",$D573-(D573*TAXAS!$E$6))/6,IF($A573="HIPERCARD",IF($B573="PARCELADO ATÉ 6X",$D573-(D573*TAXAS!$E$7))/6,IF($A573="DINERS",IF($B573="PARCELADO ATÉ 6X",$D573-(D573*TAXAS!$E$8))/6,IF($A573="AMERICA EXPRESS",IF($B573="PARCELADO ATÉ 6X",$D573-(D573*TAXAS!$E$9))/6,IF($A573=TAXAS!$A$10,IF($B573="PARCELADO ATÉ 6X",$D573-($D573*TAXAS!$E$10))/6,IF($A573=TAXAS!$A$11,IF($B573="PARCELADO ATÉ 6X",$D573-($D573*TAXAS!$E$11))/6,IF($A573=TAXAS!$A$12,IF($B573="PARCELADO ATÉ 6X",$D573-($D573*TAXAS!$E$12))/6,IF($A573=TAXAS!$A$13,IF($B573="PARCELADO ATÉ 6X",$D573-($D573*TAXAS!$E$13))/6,IF($A573=TAXAS!$A$14,IF($B573="PARCELADO ATÉ 6X",$D573-($D573*TAXAS!$E$14))/6,IF($A573=TAXAS!$A$15,IF($B573="PARCELADO ATÉ 6X",$D573-($D573*TAXAS!$E$15))/6,IF($A573=TAXAS!$A$16,IF($B573="PARCELADO ATÉ 6X",$D573-($D573*TAXAS!$E$16))/6,IF($A573=TAXAS!$A$17,IF($B573="PARCELADO ATÉ 6X",$D573-($D573*TAXAS!$E$17))/6,IF($A573=TAXAS!$A$18,IF($B573="PARCELADO ATÉ 6X",$D573-($D573*TAXAS!$E$18))/6,IF($A573=TAXAS!$A$19,IF($B573="PARCELADO ATÉ 6X",$D573-($D573*TAXAS!$E$19))/6,IF($A573=TAXAS!$A$20,IF($B573="PARCELADO ATÉ 6X",$D573-($D573*TAXAS!$E$20))/6,IF($A573=TAXAS!$A$21,IF($B573="PARCELADO ATÉ 6X",$D573-($D573*TAXAS!$E$21))/6,IF($A573=TAXAS!$A$22,IF($B573="PARCELADO ATÉ 6X",$D573-($D573*TAXAS!$E$22))/6,IF($A573=TAXAS!$A$23,IF($B573="PARCELADO ATÉ 6X",$D573-($D573*TAXAS!$E$23))/6,IF($A573=TAXAS!$A$24,IF($B573="PARCELADO ATÉ 6X",$D573-($D573*TAXAS!$E$24))/6,IF($A573=TAXAS!$A$25,IF($B573="PARCELADO ATÉ 6X",$D573-($D573*TAXAS!$E$25))/6,IF($A573=TAXAS!$A$26,IF($B573="PARCELADO ATÉ 6X",$D573-($D573*TAXAS!$E$26))/6,IF($A573=TAXAS!$A$27,IF($B573="PARCELADO ATÉ 6X",$D573-($D573*TAXAS!$E$27))/6))))))))))))))))))))))))/1</f>
        <v>0</v>
      </c>
      <c r="I573" s="9">
        <f>IF($A573="VISA",IF($B573="PARCELADO ATÉ 12X",$D573-(D573*TAXAS!$F$4))/12,IF($A573="MASTER",IF($B573="PARCELADO ATÉ 12X",$D573-(D573*TAXAS!$F$5))/12,IF($A573="ELO",IF($B573="PARCELADO ATÉ 12X",$D573-(D573*TAXAS!$F$6))/12,IF($A573="HIPERCARD",IF($B573="PARCELADO ATÉ 12X",$D573-(D573*TAXAS!$F$7))/12,IF($A573="DINERS",IF($B573="PARCELADO ATÉ 12X",$D573-(D573*TAXAS!$F$8))/12,IF($A573="AMERICA EXPRESS",IF($B573="PARCELADO ATÉ 12X",$D573-(D573*TAXAS!$F$9))/12,IF($A573=TAXAS!$A$10,IF($B573="PARCELADO ATÉ 12X",$D573-($D573*TAXAS!$F$10))/12,IF($A573=TAXAS!$A$11,IF($B573="PARCELADO ATÉ 12X",$D573-($D573*TAXAS!$F$11))/12,IF($A573=TAXAS!$A$12,IF($B573="PARCELADO ATÉ 12X",$D573-($D573*TAXAS!$F$12))/12,IF($A573=TAXAS!$A$13,IF($B573="PARCELADO ATÉ 12X",$D573-($D573*TAXAS!$F$13))/12,IF($A573=TAXAS!$A$14,IF($B573="PARCELADO ATÉ 12X",$D573-($D573*TAXAS!$F$14))/12,IF($A573=TAXAS!$A$15,IF($B573="PARCELADO ATÉ 12X",$D573-($D573*TAXAS!$F$15))/12,IF($A573=TAXAS!$A$16,IF($B573="PARCELADO ATÉ 12X",$D573-($D573*TAXAS!$F$16))/12,IF($A573=TAXAS!$A$17,IF($B573="PARCELADO ATÉ 12X",$D573-($D573*TAXAS!$F$17))/12,IF($A573=TAXAS!$A$18,IF($B573="PARCELADO ATÉ 12X",$D573-($D573*TAXAS!$F$18))/12,IF($A573=TAXAS!$A$19,IF($B573="PARCELADO ATÉ 12X",$D573-($D573*TAXAS!$F$19))/12,IF($A573=TAXAS!$A$20,IF($B573="PARCELADO ATÉ 12X",$D573-($D573*TAXAS!$F$20))/12,IF($A573=TAXAS!$A$21,IF($B573="PARCELADO ATÉ 12X",$D573-($D573*TAXAS!$F$21))/12,IF($A573=TAXAS!$A$22,IF($B573="PARCELADO ATÉ 12X",$D573-($D573*TAXAS!$F$22))/12,IF($A573=TAXAS!$A$23,IF($B573="PARCELADO ATÉ 12X",$D573-($D573*TAXAS!$F$23))/12,IF($A573=TAXAS!$A$24,IF($B573="PARCELADO ATÉ 12X",$D573-($D573*TAXAS!$F$24))/12,IF($A573=TAXAS!$A$25,IF($B573="PARCELADO ATÉ 12X",$D573-($D573*TAXAS!$F$25))/12,IF($A573=TAXAS!$A$26,IF($B573="PARCELADO ATÉ 12X",$D573-($D573*TAXAS!$F$26))/12,IF($A573=TAXAS!$A$27,IF($B573="PARCELADO ATÉ 12X",$D573-($D573*TAXAS!$F$27))/12))))))))))))))))))))))))/1</f>
        <v>0</v>
      </c>
      <c r="J573" s="8">
        <f t="shared" si="0"/>
        <v>0</v>
      </c>
      <c r="K573" s="10" t="b">
        <f>IF($B573="PARCELADO ATÉ 3X",($D573-($D573*TAXAS!$D$4))-$J573)</f>
        <v>0</v>
      </c>
      <c r="L573" s="10" t="b">
        <f>IF($B573="PARCELADO ATÉ 6X",($D573-($D573*TAXAS!$E$4))-$J573)</f>
        <v>0</v>
      </c>
      <c r="M573" s="10" t="b">
        <f>IF($B573="PARCELADO ATÉ 12X",($D573-($D573*TAXAS!$F$4))-$J573)</f>
        <v>0</v>
      </c>
      <c r="N573" s="8">
        <f t="shared" si="1"/>
        <v>0</v>
      </c>
      <c r="O573" s="10">
        <f t="shared" si="2"/>
        <v>0</v>
      </c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spans="1:31" ht="15.75" customHeight="1" x14ac:dyDescent="0.2">
      <c r="A574" s="3"/>
      <c r="B574" s="5"/>
      <c r="C574" s="6"/>
      <c r="D574" s="42"/>
      <c r="E574" s="8">
        <f>IF($A574="VISA",IF($B574="DÉBITO",$D574-($D574*TAXAS!$B$4)),IF($A574="MASTER",IF($B574="DÉBITO",$D574-($D574*TAXAS!$B$5)),IF($A574="ELO", IF($B574="DÉBITO",$D574-($D574*TAXAS!$B$6)),IF($A574="HIPERCARD",IF($B574="DÉBITO",$D574-($D574*TAXAS!$B$7)),IF($A574="DINERS",IF($B574="DÉBITO",$D574-($D574*TAXAS!$B$8)),IF($A574="AMERICA EXPRESS",IF($B574="DÉBITO",$D574-($D574*TAXAS!$B$9)),IF($A574=TAXAS!$A$10,IF($B574="DÉBITO",$D574-($D574*TAXAS!$B$10)), IF($A574=TAXAS!$A$11,IF($B574="DÉBITO",$D574-($D574*TAXAS!$B$11)), IF($A574=TAXAS!$A$12,IF($B574="DÉBITO",$D574-($D574*TAXAS!$B$12)), IF($A574=TAXAS!$A$13,IF($B574="DÉBITO",$D574-($D574*TAXAS!$B$13)), IF($A574=TAXAS!$A$14,IF($B574="DÉBITO",$D574-($D574*TAXAS!$B$14)), IF($A574=TAXAS!$A$15,IF($B574="DÉBITO",$D574-($D574*TAXAS!$B$15)), IF($A574=TAXAS!$A$16,IF($B574="DÉBITO",$D574-($D574*TAXAS!$B$16)), IF($A574=TAXAS!$A$17,IF($B574="DÉBITO",$D574-($D574*TAXAS!$B$17)), IF($A574=TAXAS!$A$18,IF($B574="DÉBITO",$D574-($D574*TAXAS!$B$18)), IF($A574=TAXAS!$A$19,IF($B574="DÉBITO",$D574-($D574*TAXAS!$B$19)), IF($A574=TAXAS!$A$20,IF($B574="DÉBITO",$D574-($D574*TAXAS!$B$20)), IF($A574=TAXAS!$A$21,IF($B574="DÉBITO",$D574-($D574*TAXAS!$B$21)), IF($A574=TAXAS!$A$22,IF($B574="DÉBITO",$D574-($D574*TAXAS!$B$22)), IF($A574=TAXAS!$A$23,IF($B574="DÉBITO",$D574-($D574*TAXAS!$B$23)), IF($A574=TAXAS!$A$24,IF($B574="DÉBITO",$D574-($D574*TAXAS!$B$24)), IF($A574=TAXAS!$A$25,IF($B574="DÉBITO",$D574-($D574*TAXAS!$B$25)), IF($A574=TAXAS!$A$26,IF($B574="DÉBITO",$D574-($D574*TAXAS!$B$26)), IF($A574=TAXAS!$A$27,IF($B574="DÉBITO",$D574-($D574*TAXAS!$B$27))))))))))))))))))))))))))/1</f>
        <v>0</v>
      </c>
      <c r="F574" s="8">
        <f>IF($A574="VISA",IF($B574="CRÉDITO",$D574-($D574*TAXAS!$C$4)),IF($A574="MASTER",IF($B574="CRÉDITO",$D574-($D574*TAXAS!$C$5)),IF($A574="ELO", IF($B574="CRÉDITO",$D574-($D574*TAXAS!$C$6)),IF($A574="HIPERCARD",IF($B574="CRÉDITO",$D574-($D574*TAXAS!$C$7)),IF($A574="DINERS",IF($B574="CRÉDITO",$D574-($D574*TAXAS!$C$8)),IF($A574="AMERICA EXPRESS",IF($B574="CRÉDITO",$D574-($D574*TAXAS!$C$9)),IF($A574=TAXAS!$A$10,IF($B574="CRÉDITO",$D574-($D574*TAXAS!$C$10)), IF($A574=TAXAS!$A$11,IF($B574="CRÉDITO",$D574-($D574*TAXAS!$C$11)), IF($A574=TAXAS!$A$12,IF($B574="CRÉDITO",$D574-($D574*TAXAS!$C$12)), IF($A574=TAXAS!$A$13,IF($B574="CRÉDITO",$D574-($D574*TAXAS!$C$13)), IF($A574=TAXAS!$A$14,IF($B574="CRÉDITO",$D574-($D574*TAXAS!$C$14)), IF($A574=TAXAS!$A$15,IF($B574="CRÉDITO",$D574-($D574*TAXAS!$C$15)), IF($A574=TAXAS!$A$16,IF($B574="CRÉDITO",$D574-($D574*TAXAS!$C$16)), IF($A574=TAXAS!$A$17,IF($B574="CRÉDITO",$D574-($D574*TAXAS!$C$17)), IF($A574=TAXAS!$A$18,IF($B574="CRÉDITO",$D574-($D574*TAXAS!$C$18)), IF($A574=TAXAS!$A$19,IF($B574="CRÉDITO",$D574-($D574*TAXAS!$C$19)), IF($A574=TAXAS!$A$20,IF($B574="CRÉDITO",$D574-($D574*TAXAS!$C$20)), IF($A574=TAXAS!$A$21,IF($B574="CRÉDITO",$D574-($D574*TAXAS!$C$21)), IF($A574=TAXAS!$A$22,IF($B574="CRÉDITO",$D574-($D574*TAXAS!$C$22)), IF($A574=TAXAS!$A$23,IF($B574="CRÉDITO",$D574-($D574*TAXAS!$C$23)), IF($A574=TAXAS!$A$24,IF($B574="CRÉDITO",$D574-($D574*TAXAS!$C$24)), IF($A574=TAXAS!$A$25,IF($B574="CRÉDITO",$D574-($D574*TAXAS!$C$25)), IF($A574=TAXAS!$A$26,IF($B574="CRÉDITO",$D574-($D574*TAXAS!$C$26)), IF($A574=TAXAS!$A$27,IF($B574="CRÉDITO",$D574-($D574*TAXAS!$C$27))))))))))))))))))))))))))/1</f>
        <v>0</v>
      </c>
      <c r="G574" s="9">
        <f>IF($A574="VISA",IF($B574="PARCELADO ATÉ 3X",$D574-(D574*TAXAS!$D$4))/3,IF($A574="MASTER",IF($B574="PARCELADO ATÉ 3X",$D574-(D574*TAXAS!$D$5))/3,IF($A574="ELO",IF($B574="PARCELADO ATÉ 3X",$D574-(D574*TAXAS!$D$6))/3,IF($A574="HIPERCARD",IF($B574="PARCELADO ATÉ 3X",$D574-(D574*TAXAS!$D$7))/3,IF($A574="DINERS",IF($B574="PARCELADO ATÉ 3X",$D574-(D574*TAXAS!$D$8))/3,IF($A574="AMERICA EXPRESS",IF($B574="PARCELADO ATÉ 3X",$D574-(D574*TAXAS!$D$9))/3,IF($A574=TAXAS!$A$10,IF($B574="PARCELADO ATÉ 3X",$D574-($D574*TAXAS!$D$10))/3,IF($A574=TAXAS!$A$11,IF($B574="PARCELADO ATÉ 3X",$D574-($D574*TAXAS!$D$11))/3,IF($A574=TAXAS!$A$12,IF($B574="PARCELADO ATÉ 3X",$D574-($D574*TAXAS!$D$12))/3,IF($A574=TAXAS!$A$13,IF($B574="PARCELADO ATÉ 3X",$D574-($D574*TAXAS!$D$13))/3,IF($A574=TAXAS!$A$14,IF($B574="PARCELADO ATÉ 3X",$D574-($D574*TAXAS!$D$14))/3,IF($A574=TAXAS!$A$15,IF($B574="PARCELADO ATÉ 3X",$D574-($D574*TAXAS!$D$15))/3,IF($A574=TAXAS!$A$16,IF($B574="PARCELADO ATÉ 3X",$D574-($D574*TAXAS!$D$16))/3,IF($A574=TAXAS!$A$17,IF($B574="PARCELADO ATÉ 3X",$D574-($D574*TAXAS!$D$17))/3,IF($A574=TAXAS!$A$18,IF($B574="PARCELADO ATÉ 3X",$D574-($D574*TAXAS!$D$18))/3,IF($A574=TAXAS!$A$19,IF($B574="PARCELADO ATÉ 3X",$D574-($D574*TAXAS!$D$19))/3,IF($A574=TAXAS!$A$20,IF($B574="PARCELADO ATÉ 3X",$D574-($D574*TAXAS!$D$20))/3,IF($A574=TAXAS!$A$21,IF($B574="PARCELADO ATÉ 3X",$D574-($D574*TAXAS!$D$21))/3,IF($A574=TAXAS!$A$22,IF($B574="PARCELADO ATÉ 3X",$D574-($D574*TAXAS!$D$22))/3,IF($A574=TAXAS!$A$23,IF($B574="PARCELADO ATÉ 3X",$D574-($D574*TAXAS!$D$23))/3,IF($A574=TAXAS!$A$24,IF($B574="PARCELADO ATÉ 3X",$D574-($D574*TAXAS!$D$24))/3,IF($A574=TAXAS!$A$25,IF($B574="PARCELADO ATÉ 3X",$D574-($D574*TAXAS!$D$25))/3,IF($A574=TAXAS!$A$26,IF($B574="PARCELADO ATÉ 3X",$D574-($D574*TAXAS!$D$26))/3,IF($A574=TAXAS!$A$27,IF($B574="PARCELADO ATÉ 3X",$D574-($D574*TAXAS!$D$27))/3))))))))))))))))))))))))/1</f>
        <v>0</v>
      </c>
      <c r="H574" s="9">
        <f>IF($A574="VISA",IF($B574="PARCELADO ATÉ 6X",$D574-(D574*TAXAS!$E$4))/6,IF($A574="MASTER",IF($B574="PARCELADO ATÉ 6X",$D574-(D574*TAXAS!$E$5))/6,IF($A574="ELO",IF($B574="PARCELADO ATÉ 6X",$D574-(D574*TAXAS!$E$6))/6,IF($A574="HIPERCARD",IF($B574="PARCELADO ATÉ 6X",$D574-(D574*TAXAS!$E$7))/6,IF($A574="DINERS",IF($B574="PARCELADO ATÉ 6X",$D574-(D574*TAXAS!$E$8))/6,IF($A574="AMERICA EXPRESS",IF($B574="PARCELADO ATÉ 6X",$D574-(D574*TAXAS!$E$9))/6,IF($A574=TAXAS!$A$10,IF($B574="PARCELADO ATÉ 6X",$D574-($D574*TAXAS!$E$10))/6,IF($A574=TAXAS!$A$11,IF($B574="PARCELADO ATÉ 6X",$D574-($D574*TAXAS!$E$11))/6,IF($A574=TAXAS!$A$12,IF($B574="PARCELADO ATÉ 6X",$D574-($D574*TAXAS!$E$12))/6,IF($A574=TAXAS!$A$13,IF($B574="PARCELADO ATÉ 6X",$D574-($D574*TAXAS!$E$13))/6,IF($A574=TAXAS!$A$14,IF($B574="PARCELADO ATÉ 6X",$D574-($D574*TAXAS!$E$14))/6,IF($A574=TAXAS!$A$15,IF($B574="PARCELADO ATÉ 6X",$D574-($D574*TAXAS!$E$15))/6,IF($A574=TAXAS!$A$16,IF($B574="PARCELADO ATÉ 6X",$D574-($D574*TAXAS!$E$16))/6,IF($A574=TAXAS!$A$17,IF($B574="PARCELADO ATÉ 6X",$D574-($D574*TAXAS!$E$17))/6,IF($A574=TAXAS!$A$18,IF($B574="PARCELADO ATÉ 6X",$D574-($D574*TAXAS!$E$18))/6,IF($A574=TAXAS!$A$19,IF($B574="PARCELADO ATÉ 6X",$D574-($D574*TAXAS!$E$19))/6,IF($A574=TAXAS!$A$20,IF($B574="PARCELADO ATÉ 6X",$D574-($D574*TAXAS!$E$20))/6,IF($A574=TAXAS!$A$21,IF($B574="PARCELADO ATÉ 6X",$D574-($D574*TAXAS!$E$21))/6,IF($A574=TAXAS!$A$22,IF($B574="PARCELADO ATÉ 6X",$D574-($D574*TAXAS!$E$22))/6,IF($A574=TAXAS!$A$23,IF($B574="PARCELADO ATÉ 6X",$D574-($D574*TAXAS!$E$23))/6,IF($A574=TAXAS!$A$24,IF($B574="PARCELADO ATÉ 6X",$D574-($D574*TAXAS!$E$24))/6,IF($A574=TAXAS!$A$25,IF($B574="PARCELADO ATÉ 6X",$D574-($D574*TAXAS!$E$25))/6,IF($A574=TAXAS!$A$26,IF($B574="PARCELADO ATÉ 6X",$D574-($D574*TAXAS!$E$26))/6,IF($A574=TAXAS!$A$27,IF($B574="PARCELADO ATÉ 6X",$D574-($D574*TAXAS!$E$27))/6))))))))))))))))))))))))/1</f>
        <v>0</v>
      </c>
      <c r="I574" s="9">
        <f>IF($A574="VISA",IF($B574="PARCELADO ATÉ 12X",$D574-(D574*TAXAS!$F$4))/12,IF($A574="MASTER",IF($B574="PARCELADO ATÉ 12X",$D574-(D574*TAXAS!$F$5))/12,IF($A574="ELO",IF($B574="PARCELADO ATÉ 12X",$D574-(D574*TAXAS!$F$6))/12,IF($A574="HIPERCARD",IF($B574="PARCELADO ATÉ 12X",$D574-(D574*TAXAS!$F$7))/12,IF($A574="DINERS",IF($B574="PARCELADO ATÉ 12X",$D574-(D574*TAXAS!$F$8))/12,IF($A574="AMERICA EXPRESS",IF($B574="PARCELADO ATÉ 12X",$D574-(D574*TAXAS!$F$9))/12,IF($A574=TAXAS!$A$10,IF($B574="PARCELADO ATÉ 12X",$D574-($D574*TAXAS!$F$10))/12,IF($A574=TAXAS!$A$11,IF($B574="PARCELADO ATÉ 12X",$D574-($D574*TAXAS!$F$11))/12,IF($A574=TAXAS!$A$12,IF($B574="PARCELADO ATÉ 12X",$D574-($D574*TAXAS!$F$12))/12,IF($A574=TAXAS!$A$13,IF($B574="PARCELADO ATÉ 12X",$D574-($D574*TAXAS!$F$13))/12,IF($A574=TAXAS!$A$14,IF($B574="PARCELADO ATÉ 12X",$D574-($D574*TAXAS!$F$14))/12,IF($A574=TAXAS!$A$15,IF($B574="PARCELADO ATÉ 12X",$D574-($D574*TAXAS!$F$15))/12,IF($A574=TAXAS!$A$16,IF($B574="PARCELADO ATÉ 12X",$D574-($D574*TAXAS!$F$16))/12,IF($A574=TAXAS!$A$17,IF($B574="PARCELADO ATÉ 12X",$D574-($D574*TAXAS!$F$17))/12,IF($A574=TAXAS!$A$18,IF($B574="PARCELADO ATÉ 12X",$D574-($D574*TAXAS!$F$18))/12,IF($A574=TAXAS!$A$19,IF($B574="PARCELADO ATÉ 12X",$D574-($D574*TAXAS!$F$19))/12,IF($A574=TAXAS!$A$20,IF($B574="PARCELADO ATÉ 12X",$D574-($D574*TAXAS!$F$20))/12,IF($A574=TAXAS!$A$21,IF($B574="PARCELADO ATÉ 12X",$D574-($D574*TAXAS!$F$21))/12,IF($A574=TAXAS!$A$22,IF($B574="PARCELADO ATÉ 12X",$D574-($D574*TAXAS!$F$22))/12,IF($A574=TAXAS!$A$23,IF($B574="PARCELADO ATÉ 12X",$D574-($D574*TAXAS!$F$23))/12,IF($A574=TAXAS!$A$24,IF($B574="PARCELADO ATÉ 12X",$D574-($D574*TAXAS!$F$24))/12,IF($A574=TAXAS!$A$25,IF($B574="PARCELADO ATÉ 12X",$D574-($D574*TAXAS!$F$25))/12,IF($A574=TAXAS!$A$26,IF($B574="PARCELADO ATÉ 12X",$D574-($D574*TAXAS!$F$26))/12,IF($A574=TAXAS!$A$27,IF($B574="PARCELADO ATÉ 12X",$D574-($D574*TAXAS!$F$27))/12))))))))))))))))))))))))/1</f>
        <v>0</v>
      </c>
      <c r="J574" s="8">
        <f t="shared" si="0"/>
        <v>0</v>
      </c>
      <c r="K574" s="10" t="b">
        <f>IF($B574="PARCELADO ATÉ 3X",($D574-($D574*TAXAS!$D$4))-$J574)</f>
        <v>0</v>
      </c>
      <c r="L574" s="10" t="b">
        <f>IF($B574="PARCELADO ATÉ 6X",($D574-($D574*TAXAS!$E$4))-$J574)</f>
        <v>0</v>
      </c>
      <c r="M574" s="10" t="b">
        <f>IF($B574="PARCELADO ATÉ 12X",($D574-($D574*TAXAS!$F$4))-$J574)</f>
        <v>0</v>
      </c>
      <c r="N574" s="8">
        <f t="shared" si="1"/>
        <v>0</v>
      </c>
      <c r="O574" s="10">
        <f t="shared" si="2"/>
        <v>0</v>
      </c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spans="1:31" ht="15.75" customHeight="1" x14ac:dyDescent="0.2">
      <c r="A575" s="3"/>
      <c r="B575" s="5"/>
      <c r="C575" s="6"/>
      <c r="D575" s="42"/>
      <c r="E575" s="8">
        <f>IF($A575="VISA",IF($B575="DÉBITO",$D575-($D575*TAXAS!$B$4)),IF($A575="MASTER",IF($B575="DÉBITO",$D575-($D575*TAXAS!$B$5)),IF($A575="ELO", IF($B575="DÉBITO",$D575-($D575*TAXAS!$B$6)),IF($A575="HIPERCARD",IF($B575="DÉBITO",$D575-($D575*TAXAS!$B$7)),IF($A575="DINERS",IF($B575="DÉBITO",$D575-($D575*TAXAS!$B$8)),IF($A575="AMERICA EXPRESS",IF($B575="DÉBITO",$D575-($D575*TAXAS!$B$9)),IF($A575=TAXAS!$A$10,IF($B575="DÉBITO",$D575-($D575*TAXAS!$B$10)), IF($A575=TAXAS!$A$11,IF($B575="DÉBITO",$D575-($D575*TAXAS!$B$11)), IF($A575=TAXAS!$A$12,IF($B575="DÉBITO",$D575-($D575*TAXAS!$B$12)), IF($A575=TAXAS!$A$13,IF($B575="DÉBITO",$D575-($D575*TAXAS!$B$13)), IF($A575=TAXAS!$A$14,IF($B575="DÉBITO",$D575-($D575*TAXAS!$B$14)), IF($A575=TAXAS!$A$15,IF($B575="DÉBITO",$D575-($D575*TAXAS!$B$15)), IF($A575=TAXAS!$A$16,IF($B575="DÉBITO",$D575-($D575*TAXAS!$B$16)), IF($A575=TAXAS!$A$17,IF($B575="DÉBITO",$D575-($D575*TAXAS!$B$17)), IF($A575=TAXAS!$A$18,IF($B575="DÉBITO",$D575-($D575*TAXAS!$B$18)), IF($A575=TAXAS!$A$19,IF($B575="DÉBITO",$D575-($D575*TAXAS!$B$19)), IF($A575=TAXAS!$A$20,IF($B575="DÉBITO",$D575-($D575*TAXAS!$B$20)), IF($A575=TAXAS!$A$21,IF($B575="DÉBITO",$D575-($D575*TAXAS!$B$21)), IF($A575=TAXAS!$A$22,IF($B575="DÉBITO",$D575-($D575*TAXAS!$B$22)), IF($A575=TAXAS!$A$23,IF($B575="DÉBITO",$D575-($D575*TAXAS!$B$23)), IF($A575=TAXAS!$A$24,IF($B575="DÉBITO",$D575-($D575*TAXAS!$B$24)), IF($A575=TAXAS!$A$25,IF($B575="DÉBITO",$D575-($D575*TAXAS!$B$25)), IF($A575=TAXAS!$A$26,IF($B575="DÉBITO",$D575-($D575*TAXAS!$B$26)), IF($A575=TAXAS!$A$27,IF($B575="DÉBITO",$D575-($D575*TAXAS!$B$27))))))))))))))))))))))))))/1</f>
        <v>0</v>
      </c>
      <c r="F575" s="8">
        <f>IF($A575="VISA",IF($B575="CRÉDITO",$D575-($D575*TAXAS!$C$4)),IF($A575="MASTER",IF($B575="CRÉDITO",$D575-($D575*TAXAS!$C$5)),IF($A575="ELO", IF($B575="CRÉDITO",$D575-($D575*TAXAS!$C$6)),IF($A575="HIPERCARD",IF($B575="CRÉDITO",$D575-($D575*TAXAS!$C$7)),IF($A575="DINERS",IF($B575="CRÉDITO",$D575-($D575*TAXAS!$C$8)),IF($A575="AMERICA EXPRESS",IF($B575="CRÉDITO",$D575-($D575*TAXAS!$C$9)),IF($A575=TAXAS!$A$10,IF($B575="CRÉDITO",$D575-($D575*TAXAS!$C$10)), IF($A575=TAXAS!$A$11,IF($B575="CRÉDITO",$D575-($D575*TAXAS!$C$11)), IF($A575=TAXAS!$A$12,IF($B575="CRÉDITO",$D575-($D575*TAXAS!$C$12)), IF($A575=TAXAS!$A$13,IF($B575="CRÉDITO",$D575-($D575*TAXAS!$C$13)), IF($A575=TAXAS!$A$14,IF($B575="CRÉDITO",$D575-($D575*TAXAS!$C$14)), IF($A575=TAXAS!$A$15,IF($B575="CRÉDITO",$D575-($D575*TAXAS!$C$15)), IF($A575=TAXAS!$A$16,IF($B575="CRÉDITO",$D575-($D575*TAXAS!$C$16)), IF($A575=TAXAS!$A$17,IF($B575="CRÉDITO",$D575-($D575*TAXAS!$C$17)), IF($A575=TAXAS!$A$18,IF($B575="CRÉDITO",$D575-($D575*TAXAS!$C$18)), IF($A575=TAXAS!$A$19,IF($B575="CRÉDITO",$D575-($D575*TAXAS!$C$19)), IF($A575=TAXAS!$A$20,IF($B575="CRÉDITO",$D575-($D575*TAXAS!$C$20)), IF($A575=TAXAS!$A$21,IF($B575="CRÉDITO",$D575-($D575*TAXAS!$C$21)), IF($A575=TAXAS!$A$22,IF($B575="CRÉDITO",$D575-($D575*TAXAS!$C$22)), IF($A575=TAXAS!$A$23,IF($B575="CRÉDITO",$D575-($D575*TAXAS!$C$23)), IF($A575=TAXAS!$A$24,IF($B575="CRÉDITO",$D575-($D575*TAXAS!$C$24)), IF($A575=TAXAS!$A$25,IF($B575="CRÉDITO",$D575-($D575*TAXAS!$C$25)), IF($A575=TAXAS!$A$26,IF($B575="CRÉDITO",$D575-($D575*TAXAS!$C$26)), IF($A575=TAXAS!$A$27,IF($B575="CRÉDITO",$D575-($D575*TAXAS!$C$27))))))))))))))))))))))))))/1</f>
        <v>0</v>
      </c>
      <c r="G575" s="9">
        <f>IF($A575="VISA",IF($B575="PARCELADO ATÉ 3X",$D575-(D575*TAXAS!$D$4))/3,IF($A575="MASTER",IF($B575="PARCELADO ATÉ 3X",$D575-(D575*TAXAS!$D$5))/3,IF($A575="ELO",IF($B575="PARCELADO ATÉ 3X",$D575-(D575*TAXAS!$D$6))/3,IF($A575="HIPERCARD",IF($B575="PARCELADO ATÉ 3X",$D575-(D575*TAXAS!$D$7))/3,IF($A575="DINERS",IF($B575="PARCELADO ATÉ 3X",$D575-(D575*TAXAS!$D$8))/3,IF($A575="AMERICA EXPRESS",IF($B575="PARCELADO ATÉ 3X",$D575-(D575*TAXAS!$D$9))/3,IF($A575=TAXAS!$A$10,IF($B575="PARCELADO ATÉ 3X",$D575-($D575*TAXAS!$D$10))/3,IF($A575=TAXAS!$A$11,IF($B575="PARCELADO ATÉ 3X",$D575-($D575*TAXAS!$D$11))/3,IF($A575=TAXAS!$A$12,IF($B575="PARCELADO ATÉ 3X",$D575-($D575*TAXAS!$D$12))/3,IF($A575=TAXAS!$A$13,IF($B575="PARCELADO ATÉ 3X",$D575-($D575*TAXAS!$D$13))/3,IF($A575=TAXAS!$A$14,IF($B575="PARCELADO ATÉ 3X",$D575-($D575*TAXAS!$D$14))/3,IF($A575=TAXAS!$A$15,IF($B575="PARCELADO ATÉ 3X",$D575-($D575*TAXAS!$D$15))/3,IF($A575=TAXAS!$A$16,IF($B575="PARCELADO ATÉ 3X",$D575-($D575*TAXAS!$D$16))/3,IF($A575=TAXAS!$A$17,IF($B575="PARCELADO ATÉ 3X",$D575-($D575*TAXAS!$D$17))/3,IF($A575=TAXAS!$A$18,IF($B575="PARCELADO ATÉ 3X",$D575-($D575*TAXAS!$D$18))/3,IF($A575=TAXAS!$A$19,IF($B575="PARCELADO ATÉ 3X",$D575-($D575*TAXAS!$D$19))/3,IF($A575=TAXAS!$A$20,IF($B575="PARCELADO ATÉ 3X",$D575-($D575*TAXAS!$D$20))/3,IF($A575=TAXAS!$A$21,IF($B575="PARCELADO ATÉ 3X",$D575-($D575*TAXAS!$D$21))/3,IF($A575=TAXAS!$A$22,IF($B575="PARCELADO ATÉ 3X",$D575-($D575*TAXAS!$D$22))/3,IF($A575=TAXAS!$A$23,IF($B575="PARCELADO ATÉ 3X",$D575-($D575*TAXAS!$D$23))/3,IF($A575=TAXAS!$A$24,IF($B575="PARCELADO ATÉ 3X",$D575-($D575*TAXAS!$D$24))/3,IF($A575=TAXAS!$A$25,IF($B575="PARCELADO ATÉ 3X",$D575-($D575*TAXAS!$D$25))/3,IF($A575=TAXAS!$A$26,IF($B575="PARCELADO ATÉ 3X",$D575-($D575*TAXAS!$D$26))/3,IF($A575=TAXAS!$A$27,IF($B575="PARCELADO ATÉ 3X",$D575-($D575*TAXAS!$D$27))/3))))))))))))))))))))))))/1</f>
        <v>0</v>
      </c>
      <c r="H575" s="9">
        <f>IF($A575="VISA",IF($B575="PARCELADO ATÉ 6X",$D575-(D575*TAXAS!$E$4))/6,IF($A575="MASTER",IF($B575="PARCELADO ATÉ 6X",$D575-(D575*TAXAS!$E$5))/6,IF($A575="ELO",IF($B575="PARCELADO ATÉ 6X",$D575-(D575*TAXAS!$E$6))/6,IF($A575="HIPERCARD",IF($B575="PARCELADO ATÉ 6X",$D575-(D575*TAXAS!$E$7))/6,IF($A575="DINERS",IF($B575="PARCELADO ATÉ 6X",$D575-(D575*TAXAS!$E$8))/6,IF($A575="AMERICA EXPRESS",IF($B575="PARCELADO ATÉ 6X",$D575-(D575*TAXAS!$E$9))/6,IF($A575=TAXAS!$A$10,IF($B575="PARCELADO ATÉ 6X",$D575-($D575*TAXAS!$E$10))/6,IF($A575=TAXAS!$A$11,IF($B575="PARCELADO ATÉ 6X",$D575-($D575*TAXAS!$E$11))/6,IF($A575=TAXAS!$A$12,IF($B575="PARCELADO ATÉ 6X",$D575-($D575*TAXAS!$E$12))/6,IF($A575=TAXAS!$A$13,IF($B575="PARCELADO ATÉ 6X",$D575-($D575*TAXAS!$E$13))/6,IF($A575=TAXAS!$A$14,IF($B575="PARCELADO ATÉ 6X",$D575-($D575*TAXAS!$E$14))/6,IF($A575=TAXAS!$A$15,IF($B575="PARCELADO ATÉ 6X",$D575-($D575*TAXAS!$E$15))/6,IF($A575=TAXAS!$A$16,IF($B575="PARCELADO ATÉ 6X",$D575-($D575*TAXAS!$E$16))/6,IF($A575=TAXAS!$A$17,IF($B575="PARCELADO ATÉ 6X",$D575-($D575*TAXAS!$E$17))/6,IF($A575=TAXAS!$A$18,IF($B575="PARCELADO ATÉ 6X",$D575-($D575*TAXAS!$E$18))/6,IF($A575=TAXAS!$A$19,IF($B575="PARCELADO ATÉ 6X",$D575-($D575*TAXAS!$E$19))/6,IF($A575=TAXAS!$A$20,IF($B575="PARCELADO ATÉ 6X",$D575-($D575*TAXAS!$E$20))/6,IF($A575=TAXAS!$A$21,IF($B575="PARCELADO ATÉ 6X",$D575-($D575*TAXAS!$E$21))/6,IF($A575=TAXAS!$A$22,IF($B575="PARCELADO ATÉ 6X",$D575-($D575*TAXAS!$E$22))/6,IF($A575=TAXAS!$A$23,IF($B575="PARCELADO ATÉ 6X",$D575-($D575*TAXAS!$E$23))/6,IF($A575=TAXAS!$A$24,IF($B575="PARCELADO ATÉ 6X",$D575-($D575*TAXAS!$E$24))/6,IF($A575=TAXAS!$A$25,IF($B575="PARCELADO ATÉ 6X",$D575-($D575*TAXAS!$E$25))/6,IF($A575=TAXAS!$A$26,IF($B575="PARCELADO ATÉ 6X",$D575-($D575*TAXAS!$E$26))/6,IF($A575=TAXAS!$A$27,IF($B575="PARCELADO ATÉ 6X",$D575-($D575*TAXAS!$E$27))/6))))))))))))))))))))))))/1</f>
        <v>0</v>
      </c>
      <c r="I575" s="9">
        <f>IF($A575="VISA",IF($B575="PARCELADO ATÉ 12X",$D575-(D575*TAXAS!$F$4))/12,IF($A575="MASTER",IF($B575="PARCELADO ATÉ 12X",$D575-(D575*TAXAS!$F$5))/12,IF($A575="ELO",IF($B575="PARCELADO ATÉ 12X",$D575-(D575*TAXAS!$F$6))/12,IF($A575="HIPERCARD",IF($B575="PARCELADO ATÉ 12X",$D575-(D575*TAXAS!$F$7))/12,IF($A575="DINERS",IF($B575="PARCELADO ATÉ 12X",$D575-(D575*TAXAS!$F$8))/12,IF($A575="AMERICA EXPRESS",IF($B575="PARCELADO ATÉ 12X",$D575-(D575*TAXAS!$F$9))/12,IF($A575=TAXAS!$A$10,IF($B575="PARCELADO ATÉ 12X",$D575-($D575*TAXAS!$F$10))/12,IF($A575=TAXAS!$A$11,IF($B575="PARCELADO ATÉ 12X",$D575-($D575*TAXAS!$F$11))/12,IF($A575=TAXAS!$A$12,IF($B575="PARCELADO ATÉ 12X",$D575-($D575*TAXAS!$F$12))/12,IF($A575=TAXAS!$A$13,IF($B575="PARCELADO ATÉ 12X",$D575-($D575*TAXAS!$F$13))/12,IF($A575=TAXAS!$A$14,IF($B575="PARCELADO ATÉ 12X",$D575-($D575*TAXAS!$F$14))/12,IF($A575=TAXAS!$A$15,IF($B575="PARCELADO ATÉ 12X",$D575-($D575*TAXAS!$F$15))/12,IF($A575=TAXAS!$A$16,IF($B575="PARCELADO ATÉ 12X",$D575-($D575*TAXAS!$F$16))/12,IF($A575=TAXAS!$A$17,IF($B575="PARCELADO ATÉ 12X",$D575-($D575*TAXAS!$F$17))/12,IF($A575=TAXAS!$A$18,IF($B575="PARCELADO ATÉ 12X",$D575-($D575*TAXAS!$F$18))/12,IF($A575=TAXAS!$A$19,IF($B575="PARCELADO ATÉ 12X",$D575-($D575*TAXAS!$F$19))/12,IF($A575=TAXAS!$A$20,IF($B575="PARCELADO ATÉ 12X",$D575-($D575*TAXAS!$F$20))/12,IF($A575=TAXAS!$A$21,IF($B575="PARCELADO ATÉ 12X",$D575-($D575*TAXAS!$F$21))/12,IF($A575=TAXAS!$A$22,IF($B575="PARCELADO ATÉ 12X",$D575-($D575*TAXAS!$F$22))/12,IF($A575=TAXAS!$A$23,IF($B575="PARCELADO ATÉ 12X",$D575-($D575*TAXAS!$F$23))/12,IF($A575=TAXAS!$A$24,IF($B575="PARCELADO ATÉ 12X",$D575-($D575*TAXAS!$F$24))/12,IF($A575=TAXAS!$A$25,IF($B575="PARCELADO ATÉ 12X",$D575-($D575*TAXAS!$F$25))/12,IF($A575=TAXAS!$A$26,IF($B575="PARCELADO ATÉ 12X",$D575-($D575*TAXAS!$F$26))/12,IF($A575=TAXAS!$A$27,IF($B575="PARCELADO ATÉ 12X",$D575-($D575*TAXAS!$F$27))/12))))))))))))))))))))))))/1</f>
        <v>0</v>
      </c>
      <c r="J575" s="8">
        <f t="shared" si="0"/>
        <v>0</v>
      </c>
      <c r="K575" s="10" t="b">
        <f>IF($B575="PARCELADO ATÉ 3X",($D575-($D575*TAXAS!$D$4))-$J575)</f>
        <v>0</v>
      </c>
      <c r="L575" s="10" t="b">
        <f>IF($B575="PARCELADO ATÉ 6X",($D575-($D575*TAXAS!$E$4))-$J575)</f>
        <v>0</v>
      </c>
      <c r="M575" s="10" t="b">
        <f>IF($B575="PARCELADO ATÉ 12X",($D575-($D575*TAXAS!$F$4))-$J575)</f>
        <v>0</v>
      </c>
      <c r="N575" s="8">
        <f t="shared" si="1"/>
        <v>0</v>
      </c>
      <c r="O575" s="10">
        <f t="shared" si="2"/>
        <v>0</v>
      </c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spans="1:31" ht="15.75" customHeight="1" x14ac:dyDescent="0.2">
      <c r="A576" s="3"/>
      <c r="B576" s="5"/>
      <c r="C576" s="6"/>
      <c r="D576" s="42"/>
      <c r="E576" s="8">
        <f>IF($A576="VISA",IF($B576="DÉBITO",$D576-($D576*TAXAS!$B$4)),IF($A576="MASTER",IF($B576="DÉBITO",$D576-($D576*TAXAS!$B$5)),IF($A576="ELO", IF($B576="DÉBITO",$D576-($D576*TAXAS!$B$6)),IF($A576="HIPERCARD",IF($B576="DÉBITO",$D576-($D576*TAXAS!$B$7)),IF($A576="DINERS",IF($B576="DÉBITO",$D576-($D576*TAXAS!$B$8)),IF($A576="AMERICA EXPRESS",IF($B576="DÉBITO",$D576-($D576*TAXAS!$B$9)),IF($A576=TAXAS!$A$10,IF($B576="DÉBITO",$D576-($D576*TAXAS!$B$10)), IF($A576=TAXAS!$A$11,IF($B576="DÉBITO",$D576-($D576*TAXAS!$B$11)), IF($A576=TAXAS!$A$12,IF($B576="DÉBITO",$D576-($D576*TAXAS!$B$12)), IF($A576=TAXAS!$A$13,IF($B576="DÉBITO",$D576-($D576*TAXAS!$B$13)), IF($A576=TAXAS!$A$14,IF($B576="DÉBITO",$D576-($D576*TAXAS!$B$14)), IF($A576=TAXAS!$A$15,IF($B576="DÉBITO",$D576-($D576*TAXAS!$B$15)), IF($A576=TAXAS!$A$16,IF($B576="DÉBITO",$D576-($D576*TAXAS!$B$16)), IF($A576=TAXAS!$A$17,IF($B576="DÉBITO",$D576-($D576*TAXAS!$B$17)), IF($A576=TAXAS!$A$18,IF($B576="DÉBITO",$D576-($D576*TAXAS!$B$18)), IF($A576=TAXAS!$A$19,IF($B576="DÉBITO",$D576-($D576*TAXAS!$B$19)), IF($A576=TAXAS!$A$20,IF($B576="DÉBITO",$D576-($D576*TAXAS!$B$20)), IF($A576=TAXAS!$A$21,IF($B576="DÉBITO",$D576-($D576*TAXAS!$B$21)), IF($A576=TAXAS!$A$22,IF($B576="DÉBITO",$D576-($D576*TAXAS!$B$22)), IF($A576=TAXAS!$A$23,IF($B576="DÉBITO",$D576-($D576*TAXAS!$B$23)), IF($A576=TAXAS!$A$24,IF($B576="DÉBITO",$D576-($D576*TAXAS!$B$24)), IF($A576=TAXAS!$A$25,IF($B576="DÉBITO",$D576-($D576*TAXAS!$B$25)), IF($A576=TAXAS!$A$26,IF($B576="DÉBITO",$D576-($D576*TAXAS!$B$26)), IF($A576=TAXAS!$A$27,IF($B576="DÉBITO",$D576-($D576*TAXAS!$B$27))))))))))))))))))))))))))/1</f>
        <v>0</v>
      </c>
      <c r="F576" s="8">
        <f>IF($A576="VISA",IF($B576="CRÉDITO",$D576-($D576*TAXAS!$C$4)),IF($A576="MASTER",IF($B576="CRÉDITO",$D576-($D576*TAXAS!$C$5)),IF($A576="ELO", IF($B576="CRÉDITO",$D576-($D576*TAXAS!$C$6)),IF($A576="HIPERCARD",IF($B576="CRÉDITO",$D576-($D576*TAXAS!$C$7)),IF($A576="DINERS",IF($B576="CRÉDITO",$D576-($D576*TAXAS!$C$8)),IF($A576="AMERICA EXPRESS",IF($B576="CRÉDITO",$D576-($D576*TAXAS!$C$9)),IF($A576=TAXAS!$A$10,IF($B576="CRÉDITO",$D576-($D576*TAXAS!$C$10)), IF($A576=TAXAS!$A$11,IF($B576="CRÉDITO",$D576-($D576*TAXAS!$C$11)), IF($A576=TAXAS!$A$12,IF($B576="CRÉDITO",$D576-($D576*TAXAS!$C$12)), IF($A576=TAXAS!$A$13,IF($B576="CRÉDITO",$D576-($D576*TAXAS!$C$13)), IF($A576=TAXAS!$A$14,IF($B576="CRÉDITO",$D576-($D576*TAXAS!$C$14)), IF($A576=TAXAS!$A$15,IF($B576="CRÉDITO",$D576-($D576*TAXAS!$C$15)), IF($A576=TAXAS!$A$16,IF($B576="CRÉDITO",$D576-($D576*TAXAS!$C$16)), IF($A576=TAXAS!$A$17,IF($B576="CRÉDITO",$D576-($D576*TAXAS!$C$17)), IF($A576=TAXAS!$A$18,IF($B576="CRÉDITO",$D576-($D576*TAXAS!$C$18)), IF($A576=TAXAS!$A$19,IF($B576="CRÉDITO",$D576-($D576*TAXAS!$C$19)), IF($A576=TAXAS!$A$20,IF($B576="CRÉDITO",$D576-($D576*TAXAS!$C$20)), IF($A576=TAXAS!$A$21,IF($B576="CRÉDITO",$D576-($D576*TAXAS!$C$21)), IF($A576=TAXAS!$A$22,IF($B576="CRÉDITO",$D576-($D576*TAXAS!$C$22)), IF($A576=TAXAS!$A$23,IF($B576="CRÉDITO",$D576-($D576*TAXAS!$C$23)), IF($A576=TAXAS!$A$24,IF($B576="CRÉDITO",$D576-($D576*TAXAS!$C$24)), IF($A576=TAXAS!$A$25,IF($B576="CRÉDITO",$D576-($D576*TAXAS!$C$25)), IF($A576=TAXAS!$A$26,IF($B576="CRÉDITO",$D576-($D576*TAXAS!$C$26)), IF($A576=TAXAS!$A$27,IF($B576="CRÉDITO",$D576-($D576*TAXAS!$C$27))))))))))))))))))))))))))/1</f>
        <v>0</v>
      </c>
      <c r="G576" s="9">
        <f>IF($A576="VISA",IF($B576="PARCELADO ATÉ 3X",$D576-(D576*TAXAS!$D$4))/3,IF($A576="MASTER",IF($B576="PARCELADO ATÉ 3X",$D576-(D576*TAXAS!$D$5))/3,IF($A576="ELO",IF($B576="PARCELADO ATÉ 3X",$D576-(D576*TAXAS!$D$6))/3,IF($A576="HIPERCARD",IF($B576="PARCELADO ATÉ 3X",$D576-(D576*TAXAS!$D$7))/3,IF($A576="DINERS",IF($B576="PARCELADO ATÉ 3X",$D576-(D576*TAXAS!$D$8))/3,IF($A576="AMERICA EXPRESS",IF($B576="PARCELADO ATÉ 3X",$D576-(D576*TAXAS!$D$9))/3,IF($A576=TAXAS!$A$10,IF($B576="PARCELADO ATÉ 3X",$D576-($D576*TAXAS!$D$10))/3,IF($A576=TAXAS!$A$11,IF($B576="PARCELADO ATÉ 3X",$D576-($D576*TAXAS!$D$11))/3,IF($A576=TAXAS!$A$12,IF($B576="PARCELADO ATÉ 3X",$D576-($D576*TAXAS!$D$12))/3,IF($A576=TAXAS!$A$13,IF($B576="PARCELADO ATÉ 3X",$D576-($D576*TAXAS!$D$13))/3,IF($A576=TAXAS!$A$14,IF($B576="PARCELADO ATÉ 3X",$D576-($D576*TAXAS!$D$14))/3,IF($A576=TAXAS!$A$15,IF($B576="PARCELADO ATÉ 3X",$D576-($D576*TAXAS!$D$15))/3,IF($A576=TAXAS!$A$16,IF($B576="PARCELADO ATÉ 3X",$D576-($D576*TAXAS!$D$16))/3,IF($A576=TAXAS!$A$17,IF($B576="PARCELADO ATÉ 3X",$D576-($D576*TAXAS!$D$17))/3,IF($A576=TAXAS!$A$18,IF($B576="PARCELADO ATÉ 3X",$D576-($D576*TAXAS!$D$18))/3,IF($A576=TAXAS!$A$19,IF($B576="PARCELADO ATÉ 3X",$D576-($D576*TAXAS!$D$19))/3,IF($A576=TAXAS!$A$20,IF($B576="PARCELADO ATÉ 3X",$D576-($D576*TAXAS!$D$20))/3,IF($A576=TAXAS!$A$21,IF($B576="PARCELADO ATÉ 3X",$D576-($D576*TAXAS!$D$21))/3,IF($A576=TAXAS!$A$22,IF($B576="PARCELADO ATÉ 3X",$D576-($D576*TAXAS!$D$22))/3,IF($A576=TAXAS!$A$23,IF($B576="PARCELADO ATÉ 3X",$D576-($D576*TAXAS!$D$23))/3,IF($A576=TAXAS!$A$24,IF($B576="PARCELADO ATÉ 3X",$D576-($D576*TAXAS!$D$24))/3,IF($A576=TAXAS!$A$25,IF($B576="PARCELADO ATÉ 3X",$D576-($D576*TAXAS!$D$25))/3,IF($A576=TAXAS!$A$26,IF($B576="PARCELADO ATÉ 3X",$D576-($D576*TAXAS!$D$26))/3,IF($A576=TAXAS!$A$27,IF($B576="PARCELADO ATÉ 3X",$D576-($D576*TAXAS!$D$27))/3))))))))))))))))))))))))/1</f>
        <v>0</v>
      </c>
      <c r="H576" s="9">
        <f>IF($A576="VISA",IF($B576="PARCELADO ATÉ 6X",$D576-(D576*TAXAS!$E$4))/6,IF($A576="MASTER",IF($B576="PARCELADO ATÉ 6X",$D576-(D576*TAXAS!$E$5))/6,IF($A576="ELO",IF($B576="PARCELADO ATÉ 6X",$D576-(D576*TAXAS!$E$6))/6,IF($A576="HIPERCARD",IF($B576="PARCELADO ATÉ 6X",$D576-(D576*TAXAS!$E$7))/6,IF($A576="DINERS",IF($B576="PARCELADO ATÉ 6X",$D576-(D576*TAXAS!$E$8))/6,IF($A576="AMERICA EXPRESS",IF($B576="PARCELADO ATÉ 6X",$D576-(D576*TAXAS!$E$9))/6,IF($A576=TAXAS!$A$10,IF($B576="PARCELADO ATÉ 6X",$D576-($D576*TAXAS!$E$10))/6,IF($A576=TAXAS!$A$11,IF($B576="PARCELADO ATÉ 6X",$D576-($D576*TAXAS!$E$11))/6,IF($A576=TAXAS!$A$12,IF($B576="PARCELADO ATÉ 6X",$D576-($D576*TAXAS!$E$12))/6,IF($A576=TAXAS!$A$13,IF($B576="PARCELADO ATÉ 6X",$D576-($D576*TAXAS!$E$13))/6,IF($A576=TAXAS!$A$14,IF($B576="PARCELADO ATÉ 6X",$D576-($D576*TAXAS!$E$14))/6,IF($A576=TAXAS!$A$15,IF($B576="PARCELADO ATÉ 6X",$D576-($D576*TAXAS!$E$15))/6,IF($A576=TAXAS!$A$16,IF($B576="PARCELADO ATÉ 6X",$D576-($D576*TAXAS!$E$16))/6,IF($A576=TAXAS!$A$17,IF($B576="PARCELADO ATÉ 6X",$D576-($D576*TAXAS!$E$17))/6,IF($A576=TAXAS!$A$18,IF($B576="PARCELADO ATÉ 6X",$D576-($D576*TAXAS!$E$18))/6,IF($A576=TAXAS!$A$19,IF($B576="PARCELADO ATÉ 6X",$D576-($D576*TAXAS!$E$19))/6,IF($A576=TAXAS!$A$20,IF($B576="PARCELADO ATÉ 6X",$D576-($D576*TAXAS!$E$20))/6,IF($A576=TAXAS!$A$21,IF($B576="PARCELADO ATÉ 6X",$D576-($D576*TAXAS!$E$21))/6,IF($A576=TAXAS!$A$22,IF($B576="PARCELADO ATÉ 6X",$D576-($D576*TAXAS!$E$22))/6,IF($A576=TAXAS!$A$23,IF($B576="PARCELADO ATÉ 6X",$D576-($D576*TAXAS!$E$23))/6,IF($A576=TAXAS!$A$24,IF($B576="PARCELADO ATÉ 6X",$D576-($D576*TAXAS!$E$24))/6,IF($A576=TAXAS!$A$25,IF($B576="PARCELADO ATÉ 6X",$D576-($D576*TAXAS!$E$25))/6,IF($A576=TAXAS!$A$26,IF($B576="PARCELADO ATÉ 6X",$D576-($D576*TAXAS!$E$26))/6,IF($A576=TAXAS!$A$27,IF($B576="PARCELADO ATÉ 6X",$D576-($D576*TAXAS!$E$27))/6))))))))))))))))))))))))/1</f>
        <v>0</v>
      </c>
      <c r="I576" s="9">
        <f>IF($A576="VISA",IF($B576="PARCELADO ATÉ 12X",$D576-(D576*TAXAS!$F$4))/12,IF($A576="MASTER",IF($B576="PARCELADO ATÉ 12X",$D576-(D576*TAXAS!$F$5))/12,IF($A576="ELO",IF($B576="PARCELADO ATÉ 12X",$D576-(D576*TAXAS!$F$6))/12,IF($A576="HIPERCARD",IF($B576="PARCELADO ATÉ 12X",$D576-(D576*TAXAS!$F$7))/12,IF($A576="DINERS",IF($B576="PARCELADO ATÉ 12X",$D576-(D576*TAXAS!$F$8))/12,IF($A576="AMERICA EXPRESS",IF($B576="PARCELADO ATÉ 12X",$D576-(D576*TAXAS!$F$9))/12,IF($A576=TAXAS!$A$10,IF($B576="PARCELADO ATÉ 12X",$D576-($D576*TAXAS!$F$10))/12,IF($A576=TAXAS!$A$11,IF($B576="PARCELADO ATÉ 12X",$D576-($D576*TAXAS!$F$11))/12,IF($A576=TAXAS!$A$12,IF($B576="PARCELADO ATÉ 12X",$D576-($D576*TAXAS!$F$12))/12,IF($A576=TAXAS!$A$13,IF($B576="PARCELADO ATÉ 12X",$D576-($D576*TAXAS!$F$13))/12,IF($A576=TAXAS!$A$14,IF($B576="PARCELADO ATÉ 12X",$D576-($D576*TAXAS!$F$14))/12,IF($A576=TAXAS!$A$15,IF($B576="PARCELADO ATÉ 12X",$D576-($D576*TAXAS!$F$15))/12,IF($A576=TAXAS!$A$16,IF($B576="PARCELADO ATÉ 12X",$D576-($D576*TAXAS!$F$16))/12,IF($A576=TAXAS!$A$17,IF($B576="PARCELADO ATÉ 12X",$D576-($D576*TAXAS!$F$17))/12,IF($A576=TAXAS!$A$18,IF($B576="PARCELADO ATÉ 12X",$D576-($D576*TAXAS!$F$18))/12,IF($A576=TAXAS!$A$19,IF($B576="PARCELADO ATÉ 12X",$D576-($D576*TAXAS!$F$19))/12,IF($A576=TAXAS!$A$20,IF($B576="PARCELADO ATÉ 12X",$D576-($D576*TAXAS!$F$20))/12,IF($A576=TAXAS!$A$21,IF($B576="PARCELADO ATÉ 12X",$D576-($D576*TAXAS!$F$21))/12,IF($A576=TAXAS!$A$22,IF($B576="PARCELADO ATÉ 12X",$D576-($D576*TAXAS!$F$22))/12,IF($A576=TAXAS!$A$23,IF($B576="PARCELADO ATÉ 12X",$D576-($D576*TAXAS!$F$23))/12,IF($A576=TAXAS!$A$24,IF($B576="PARCELADO ATÉ 12X",$D576-($D576*TAXAS!$F$24))/12,IF($A576=TAXAS!$A$25,IF($B576="PARCELADO ATÉ 12X",$D576-($D576*TAXAS!$F$25))/12,IF($A576=TAXAS!$A$26,IF($B576="PARCELADO ATÉ 12X",$D576-($D576*TAXAS!$F$26))/12,IF($A576=TAXAS!$A$27,IF($B576="PARCELADO ATÉ 12X",$D576-($D576*TAXAS!$F$27))/12))))))))))))))))))))))))/1</f>
        <v>0</v>
      </c>
      <c r="J576" s="8">
        <f t="shared" si="0"/>
        <v>0</v>
      </c>
      <c r="K576" s="10" t="b">
        <f>IF($B576="PARCELADO ATÉ 3X",($D576-($D576*TAXAS!$D$4))-$J576)</f>
        <v>0</v>
      </c>
      <c r="L576" s="10" t="b">
        <f>IF($B576="PARCELADO ATÉ 6X",($D576-($D576*TAXAS!$E$4))-$J576)</f>
        <v>0</v>
      </c>
      <c r="M576" s="10" t="b">
        <f>IF($B576="PARCELADO ATÉ 12X",($D576-($D576*TAXAS!$F$4))-$J576)</f>
        <v>0</v>
      </c>
      <c r="N576" s="8">
        <f t="shared" si="1"/>
        <v>0</v>
      </c>
      <c r="O576" s="10">
        <f t="shared" si="2"/>
        <v>0</v>
      </c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spans="1:31" ht="15.75" customHeight="1" x14ac:dyDescent="0.2">
      <c r="A577" s="3"/>
      <c r="B577" s="5"/>
      <c r="C577" s="6"/>
      <c r="D577" s="42"/>
      <c r="E577" s="8">
        <f>IF($A577="VISA",IF($B577="DÉBITO",$D577-($D577*TAXAS!$B$4)),IF($A577="MASTER",IF($B577="DÉBITO",$D577-($D577*TAXAS!$B$5)),IF($A577="ELO", IF($B577="DÉBITO",$D577-($D577*TAXAS!$B$6)),IF($A577="HIPERCARD",IF($B577="DÉBITO",$D577-($D577*TAXAS!$B$7)),IF($A577="DINERS",IF($B577="DÉBITO",$D577-($D577*TAXAS!$B$8)),IF($A577="AMERICA EXPRESS",IF($B577="DÉBITO",$D577-($D577*TAXAS!$B$9)),IF($A577=TAXAS!$A$10,IF($B577="DÉBITO",$D577-($D577*TAXAS!$B$10)), IF($A577=TAXAS!$A$11,IF($B577="DÉBITO",$D577-($D577*TAXAS!$B$11)), IF($A577=TAXAS!$A$12,IF($B577="DÉBITO",$D577-($D577*TAXAS!$B$12)), IF($A577=TAXAS!$A$13,IF($B577="DÉBITO",$D577-($D577*TAXAS!$B$13)), IF($A577=TAXAS!$A$14,IF($B577="DÉBITO",$D577-($D577*TAXAS!$B$14)), IF($A577=TAXAS!$A$15,IF($B577="DÉBITO",$D577-($D577*TAXAS!$B$15)), IF($A577=TAXAS!$A$16,IF($B577="DÉBITO",$D577-($D577*TAXAS!$B$16)), IF($A577=TAXAS!$A$17,IF($B577="DÉBITO",$D577-($D577*TAXAS!$B$17)), IF($A577=TAXAS!$A$18,IF($B577="DÉBITO",$D577-($D577*TAXAS!$B$18)), IF($A577=TAXAS!$A$19,IF($B577="DÉBITO",$D577-($D577*TAXAS!$B$19)), IF($A577=TAXAS!$A$20,IF($B577="DÉBITO",$D577-($D577*TAXAS!$B$20)), IF($A577=TAXAS!$A$21,IF($B577="DÉBITO",$D577-($D577*TAXAS!$B$21)), IF($A577=TAXAS!$A$22,IF($B577="DÉBITO",$D577-($D577*TAXAS!$B$22)), IF($A577=TAXAS!$A$23,IF($B577="DÉBITO",$D577-($D577*TAXAS!$B$23)), IF($A577=TAXAS!$A$24,IF($B577="DÉBITO",$D577-($D577*TAXAS!$B$24)), IF($A577=TAXAS!$A$25,IF($B577="DÉBITO",$D577-($D577*TAXAS!$B$25)), IF($A577=TAXAS!$A$26,IF($B577="DÉBITO",$D577-($D577*TAXAS!$B$26)), IF($A577=TAXAS!$A$27,IF($B577="DÉBITO",$D577-($D577*TAXAS!$B$27))))))))))))))))))))))))))/1</f>
        <v>0</v>
      </c>
      <c r="F577" s="8">
        <f>IF($A577="VISA",IF($B577="CRÉDITO",$D577-($D577*TAXAS!$C$4)),IF($A577="MASTER",IF($B577="CRÉDITO",$D577-($D577*TAXAS!$C$5)),IF($A577="ELO", IF($B577="CRÉDITO",$D577-($D577*TAXAS!$C$6)),IF($A577="HIPERCARD",IF($B577="CRÉDITO",$D577-($D577*TAXAS!$C$7)),IF($A577="DINERS",IF($B577="CRÉDITO",$D577-($D577*TAXAS!$C$8)),IF($A577="AMERICA EXPRESS",IF($B577="CRÉDITO",$D577-($D577*TAXAS!$C$9)),IF($A577=TAXAS!$A$10,IF($B577="CRÉDITO",$D577-($D577*TAXAS!$C$10)), IF($A577=TAXAS!$A$11,IF($B577="CRÉDITO",$D577-($D577*TAXAS!$C$11)), IF($A577=TAXAS!$A$12,IF($B577="CRÉDITO",$D577-($D577*TAXAS!$C$12)), IF($A577=TAXAS!$A$13,IF($B577="CRÉDITO",$D577-($D577*TAXAS!$C$13)), IF($A577=TAXAS!$A$14,IF($B577="CRÉDITO",$D577-($D577*TAXAS!$C$14)), IF($A577=TAXAS!$A$15,IF($B577="CRÉDITO",$D577-($D577*TAXAS!$C$15)), IF($A577=TAXAS!$A$16,IF($B577="CRÉDITO",$D577-($D577*TAXAS!$C$16)), IF($A577=TAXAS!$A$17,IF($B577="CRÉDITO",$D577-($D577*TAXAS!$C$17)), IF($A577=TAXAS!$A$18,IF($B577="CRÉDITO",$D577-($D577*TAXAS!$C$18)), IF($A577=TAXAS!$A$19,IF($B577="CRÉDITO",$D577-($D577*TAXAS!$C$19)), IF($A577=TAXAS!$A$20,IF($B577="CRÉDITO",$D577-($D577*TAXAS!$C$20)), IF($A577=TAXAS!$A$21,IF($B577="CRÉDITO",$D577-($D577*TAXAS!$C$21)), IF($A577=TAXAS!$A$22,IF($B577="CRÉDITO",$D577-($D577*TAXAS!$C$22)), IF($A577=TAXAS!$A$23,IF($B577="CRÉDITO",$D577-($D577*TAXAS!$C$23)), IF($A577=TAXAS!$A$24,IF($B577="CRÉDITO",$D577-($D577*TAXAS!$C$24)), IF($A577=TAXAS!$A$25,IF($B577="CRÉDITO",$D577-($D577*TAXAS!$C$25)), IF($A577=TAXAS!$A$26,IF($B577="CRÉDITO",$D577-($D577*TAXAS!$C$26)), IF($A577=TAXAS!$A$27,IF($B577="CRÉDITO",$D577-($D577*TAXAS!$C$27))))))))))))))))))))))))))/1</f>
        <v>0</v>
      </c>
      <c r="G577" s="9">
        <f>IF($A577="VISA",IF($B577="PARCELADO ATÉ 3X",$D577-(D577*TAXAS!$D$4))/3,IF($A577="MASTER",IF($B577="PARCELADO ATÉ 3X",$D577-(D577*TAXAS!$D$5))/3,IF($A577="ELO",IF($B577="PARCELADO ATÉ 3X",$D577-(D577*TAXAS!$D$6))/3,IF($A577="HIPERCARD",IF($B577="PARCELADO ATÉ 3X",$D577-(D577*TAXAS!$D$7))/3,IF($A577="DINERS",IF($B577="PARCELADO ATÉ 3X",$D577-(D577*TAXAS!$D$8))/3,IF($A577="AMERICA EXPRESS",IF($B577="PARCELADO ATÉ 3X",$D577-(D577*TAXAS!$D$9))/3,IF($A577=TAXAS!$A$10,IF($B577="PARCELADO ATÉ 3X",$D577-($D577*TAXAS!$D$10))/3,IF($A577=TAXAS!$A$11,IF($B577="PARCELADO ATÉ 3X",$D577-($D577*TAXAS!$D$11))/3,IF($A577=TAXAS!$A$12,IF($B577="PARCELADO ATÉ 3X",$D577-($D577*TAXAS!$D$12))/3,IF($A577=TAXAS!$A$13,IF($B577="PARCELADO ATÉ 3X",$D577-($D577*TAXAS!$D$13))/3,IF($A577=TAXAS!$A$14,IF($B577="PARCELADO ATÉ 3X",$D577-($D577*TAXAS!$D$14))/3,IF($A577=TAXAS!$A$15,IF($B577="PARCELADO ATÉ 3X",$D577-($D577*TAXAS!$D$15))/3,IF($A577=TAXAS!$A$16,IF($B577="PARCELADO ATÉ 3X",$D577-($D577*TAXAS!$D$16))/3,IF($A577=TAXAS!$A$17,IF($B577="PARCELADO ATÉ 3X",$D577-($D577*TAXAS!$D$17))/3,IF($A577=TAXAS!$A$18,IF($B577="PARCELADO ATÉ 3X",$D577-($D577*TAXAS!$D$18))/3,IF($A577=TAXAS!$A$19,IF($B577="PARCELADO ATÉ 3X",$D577-($D577*TAXAS!$D$19))/3,IF($A577=TAXAS!$A$20,IF($B577="PARCELADO ATÉ 3X",$D577-($D577*TAXAS!$D$20))/3,IF($A577=TAXAS!$A$21,IF($B577="PARCELADO ATÉ 3X",$D577-($D577*TAXAS!$D$21))/3,IF($A577=TAXAS!$A$22,IF($B577="PARCELADO ATÉ 3X",$D577-($D577*TAXAS!$D$22))/3,IF($A577=TAXAS!$A$23,IF($B577="PARCELADO ATÉ 3X",$D577-($D577*TAXAS!$D$23))/3,IF($A577=TAXAS!$A$24,IF($B577="PARCELADO ATÉ 3X",$D577-($D577*TAXAS!$D$24))/3,IF($A577=TAXAS!$A$25,IF($B577="PARCELADO ATÉ 3X",$D577-($D577*TAXAS!$D$25))/3,IF($A577=TAXAS!$A$26,IF($B577="PARCELADO ATÉ 3X",$D577-($D577*TAXAS!$D$26))/3,IF($A577=TAXAS!$A$27,IF($B577="PARCELADO ATÉ 3X",$D577-($D577*TAXAS!$D$27))/3))))))))))))))))))))))))/1</f>
        <v>0</v>
      </c>
      <c r="H577" s="9">
        <f>IF($A577="VISA",IF($B577="PARCELADO ATÉ 6X",$D577-(D577*TAXAS!$E$4))/6,IF($A577="MASTER",IF($B577="PARCELADO ATÉ 6X",$D577-(D577*TAXAS!$E$5))/6,IF($A577="ELO",IF($B577="PARCELADO ATÉ 6X",$D577-(D577*TAXAS!$E$6))/6,IF($A577="HIPERCARD",IF($B577="PARCELADO ATÉ 6X",$D577-(D577*TAXAS!$E$7))/6,IF($A577="DINERS",IF($B577="PARCELADO ATÉ 6X",$D577-(D577*TAXAS!$E$8))/6,IF($A577="AMERICA EXPRESS",IF($B577="PARCELADO ATÉ 6X",$D577-(D577*TAXAS!$E$9))/6,IF($A577=TAXAS!$A$10,IF($B577="PARCELADO ATÉ 6X",$D577-($D577*TAXAS!$E$10))/6,IF($A577=TAXAS!$A$11,IF($B577="PARCELADO ATÉ 6X",$D577-($D577*TAXAS!$E$11))/6,IF($A577=TAXAS!$A$12,IF($B577="PARCELADO ATÉ 6X",$D577-($D577*TAXAS!$E$12))/6,IF($A577=TAXAS!$A$13,IF($B577="PARCELADO ATÉ 6X",$D577-($D577*TAXAS!$E$13))/6,IF($A577=TAXAS!$A$14,IF($B577="PARCELADO ATÉ 6X",$D577-($D577*TAXAS!$E$14))/6,IF($A577=TAXAS!$A$15,IF($B577="PARCELADO ATÉ 6X",$D577-($D577*TAXAS!$E$15))/6,IF($A577=TAXAS!$A$16,IF($B577="PARCELADO ATÉ 6X",$D577-($D577*TAXAS!$E$16))/6,IF($A577=TAXAS!$A$17,IF($B577="PARCELADO ATÉ 6X",$D577-($D577*TAXAS!$E$17))/6,IF($A577=TAXAS!$A$18,IF($B577="PARCELADO ATÉ 6X",$D577-($D577*TAXAS!$E$18))/6,IF($A577=TAXAS!$A$19,IF($B577="PARCELADO ATÉ 6X",$D577-($D577*TAXAS!$E$19))/6,IF($A577=TAXAS!$A$20,IF($B577="PARCELADO ATÉ 6X",$D577-($D577*TAXAS!$E$20))/6,IF($A577=TAXAS!$A$21,IF($B577="PARCELADO ATÉ 6X",$D577-($D577*TAXAS!$E$21))/6,IF($A577=TAXAS!$A$22,IF($B577="PARCELADO ATÉ 6X",$D577-($D577*TAXAS!$E$22))/6,IF($A577=TAXAS!$A$23,IF($B577="PARCELADO ATÉ 6X",$D577-($D577*TAXAS!$E$23))/6,IF($A577=TAXAS!$A$24,IF($B577="PARCELADO ATÉ 6X",$D577-($D577*TAXAS!$E$24))/6,IF($A577=TAXAS!$A$25,IF($B577="PARCELADO ATÉ 6X",$D577-($D577*TAXAS!$E$25))/6,IF($A577=TAXAS!$A$26,IF($B577="PARCELADO ATÉ 6X",$D577-($D577*TAXAS!$E$26))/6,IF($A577=TAXAS!$A$27,IF($B577="PARCELADO ATÉ 6X",$D577-($D577*TAXAS!$E$27))/6))))))))))))))))))))))))/1</f>
        <v>0</v>
      </c>
      <c r="I577" s="9">
        <f>IF($A577="VISA",IF($B577="PARCELADO ATÉ 12X",$D577-(D577*TAXAS!$F$4))/12,IF($A577="MASTER",IF($B577="PARCELADO ATÉ 12X",$D577-(D577*TAXAS!$F$5))/12,IF($A577="ELO",IF($B577="PARCELADO ATÉ 12X",$D577-(D577*TAXAS!$F$6))/12,IF($A577="HIPERCARD",IF($B577="PARCELADO ATÉ 12X",$D577-(D577*TAXAS!$F$7))/12,IF($A577="DINERS",IF($B577="PARCELADO ATÉ 12X",$D577-(D577*TAXAS!$F$8))/12,IF($A577="AMERICA EXPRESS",IF($B577="PARCELADO ATÉ 12X",$D577-(D577*TAXAS!$F$9))/12,IF($A577=TAXAS!$A$10,IF($B577="PARCELADO ATÉ 12X",$D577-($D577*TAXAS!$F$10))/12,IF($A577=TAXAS!$A$11,IF($B577="PARCELADO ATÉ 12X",$D577-($D577*TAXAS!$F$11))/12,IF($A577=TAXAS!$A$12,IF($B577="PARCELADO ATÉ 12X",$D577-($D577*TAXAS!$F$12))/12,IF($A577=TAXAS!$A$13,IF($B577="PARCELADO ATÉ 12X",$D577-($D577*TAXAS!$F$13))/12,IF($A577=TAXAS!$A$14,IF($B577="PARCELADO ATÉ 12X",$D577-($D577*TAXAS!$F$14))/12,IF($A577=TAXAS!$A$15,IF($B577="PARCELADO ATÉ 12X",$D577-($D577*TAXAS!$F$15))/12,IF($A577=TAXAS!$A$16,IF($B577="PARCELADO ATÉ 12X",$D577-($D577*TAXAS!$F$16))/12,IF($A577=TAXAS!$A$17,IF($B577="PARCELADO ATÉ 12X",$D577-($D577*TAXAS!$F$17))/12,IF($A577=TAXAS!$A$18,IF($B577="PARCELADO ATÉ 12X",$D577-($D577*TAXAS!$F$18))/12,IF($A577=TAXAS!$A$19,IF($B577="PARCELADO ATÉ 12X",$D577-($D577*TAXAS!$F$19))/12,IF($A577=TAXAS!$A$20,IF($B577="PARCELADO ATÉ 12X",$D577-($D577*TAXAS!$F$20))/12,IF($A577=TAXAS!$A$21,IF($B577="PARCELADO ATÉ 12X",$D577-($D577*TAXAS!$F$21))/12,IF($A577=TAXAS!$A$22,IF($B577="PARCELADO ATÉ 12X",$D577-($D577*TAXAS!$F$22))/12,IF($A577=TAXAS!$A$23,IF($B577="PARCELADO ATÉ 12X",$D577-($D577*TAXAS!$F$23))/12,IF($A577=TAXAS!$A$24,IF($B577="PARCELADO ATÉ 12X",$D577-($D577*TAXAS!$F$24))/12,IF($A577=TAXAS!$A$25,IF($B577="PARCELADO ATÉ 12X",$D577-($D577*TAXAS!$F$25))/12,IF($A577=TAXAS!$A$26,IF($B577="PARCELADO ATÉ 12X",$D577-($D577*TAXAS!$F$26))/12,IF($A577=TAXAS!$A$27,IF($B577="PARCELADO ATÉ 12X",$D577-($D577*TAXAS!$F$27))/12))))))))))))))))))))))))/1</f>
        <v>0</v>
      </c>
      <c r="J577" s="8">
        <f t="shared" si="0"/>
        <v>0</v>
      </c>
      <c r="K577" s="10" t="b">
        <f>IF($B577="PARCELADO ATÉ 3X",($D577-($D577*TAXAS!$D$4))-$J577)</f>
        <v>0</v>
      </c>
      <c r="L577" s="10" t="b">
        <f>IF($B577="PARCELADO ATÉ 6X",($D577-($D577*TAXAS!$E$4))-$J577)</f>
        <v>0</v>
      </c>
      <c r="M577" s="10" t="b">
        <f>IF($B577="PARCELADO ATÉ 12X",($D577-($D577*TAXAS!$F$4))-$J577)</f>
        <v>0</v>
      </c>
      <c r="N577" s="8">
        <f t="shared" si="1"/>
        <v>0</v>
      </c>
      <c r="O577" s="10">
        <f t="shared" si="2"/>
        <v>0</v>
      </c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spans="1:31" ht="15.75" customHeight="1" x14ac:dyDescent="0.2">
      <c r="A578" s="3"/>
      <c r="B578" s="5"/>
      <c r="C578" s="6"/>
      <c r="D578" s="42"/>
      <c r="E578" s="8">
        <f>IF($A578="VISA",IF($B578="DÉBITO",$D578-($D578*TAXAS!$B$4)),IF($A578="MASTER",IF($B578="DÉBITO",$D578-($D578*TAXAS!$B$5)),IF($A578="ELO", IF($B578="DÉBITO",$D578-($D578*TAXAS!$B$6)),IF($A578="HIPERCARD",IF($B578="DÉBITO",$D578-($D578*TAXAS!$B$7)),IF($A578="DINERS",IF($B578="DÉBITO",$D578-($D578*TAXAS!$B$8)),IF($A578="AMERICA EXPRESS",IF($B578="DÉBITO",$D578-($D578*TAXAS!$B$9)),IF($A578=TAXAS!$A$10,IF($B578="DÉBITO",$D578-($D578*TAXAS!$B$10)), IF($A578=TAXAS!$A$11,IF($B578="DÉBITO",$D578-($D578*TAXAS!$B$11)), IF($A578=TAXAS!$A$12,IF($B578="DÉBITO",$D578-($D578*TAXAS!$B$12)), IF($A578=TAXAS!$A$13,IF($B578="DÉBITO",$D578-($D578*TAXAS!$B$13)), IF($A578=TAXAS!$A$14,IF($B578="DÉBITO",$D578-($D578*TAXAS!$B$14)), IF($A578=TAXAS!$A$15,IF($B578="DÉBITO",$D578-($D578*TAXAS!$B$15)), IF($A578=TAXAS!$A$16,IF($B578="DÉBITO",$D578-($D578*TAXAS!$B$16)), IF($A578=TAXAS!$A$17,IF($B578="DÉBITO",$D578-($D578*TAXAS!$B$17)), IF($A578=TAXAS!$A$18,IF($B578="DÉBITO",$D578-($D578*TAXAS!$B$18)), IF($A578=TAXAS!$A$19,IF($B578="DÉBITO",$D578-($D578*TAXAS!$B$19)), IF($A578=TAXAS!$A$20,IF($B578="DÉBITO",$D578-($D578*TAXAS!$B$20)), IF($A578=TAXAS!$A$21,IF($B578="DÉBITO",$D578-($D578*TAXAS!$B$21)), IF($A578=TAXAS!$A$22,IF($B578="DÉBITO",$D578-($D578*TAXAS!$B$22)), IF($A578=TAXAS!$A$23,IF($B578="DÉBITO",$D578-($D578*TAXAS!$B$23)), IF($A578=TAXAS!$A$24,IF($B578="DÉBITO",$D578-($D578*TAXAS!$B$24)), IF($A578=TAXAS!$A$25,IF($B578="DÉBITO",$D578-($D578*TAXAS!$B$25)), IF($A578=TAXAS!$A$26,IF($B578="DÉBITO",$D578-($D578*TAXAS!$B$26)), IF($A578=TAXAS!$A$27,IF($B578="DÉBITO",$D578-($D578*TAXAS!$B$27))))))))))))))))))))))))))/1</f>
        <v>0</v>
      </c>
      <c r="F578" s="8">
        <f>IF($A578="VISA",IF($B578="CRÉDITO",$D578-($D578*TAXAS!$C$4)),IF($A578="MASTER",IF($B578="CRÉDITO",$D578-($D578*TAXAS!$C$5)),IF($A578="ELO", IF($B578="CRÉDITO",$D578-($D578*TAXAS!$C$6)),IF($A578="HIPERCARD",IF($B578="CRÉDITO",$D578-($D578*TAXAS!$C$7)),IF($A578="DINERS",IF($B578="CRÉDITO",$D578-($D578*TAXAS!$C$8)),IF($A578="AMERICA EXPRESS",IF($B578="CRÉDITO",$D578-($D578*TAXAS!$C$9)),IF($A578=TAXAS!$A$10,IF($B578="CRÉDITO",$D578-($D578*TAXAS!$C$10)), IF($A578=TAXAS!$A$11,IF($B578="CRÉDITO",$D578-($D578*TAXAS!$C$11)), IF($A578=TAXAS!$A$12,IF($B578="CRÉDITO",$D578-($D578*TAXAS!$C$12)), IF($A578=TAXAS!$A$13,IF($B578="CRÉDITO",$D578-($D578*TAXAS!$C$13)), IF($A578=TAXAS!$A$14,IF($B578="CRÉDITO",$D578-($D578*TAXAS!$C$14)), IF($A578=TAXAS!$A$15,IF($B578="CRÉDITO",$D578-($D578*TAXAS!$C$15)), IF($A578=TAXAS!$A$16,IF($B578="CRÉDITO",$D578-($D578*TAXAS!$C$16)), IF($A578=TAXAS!$A$17,IF($B578="CRÉDITO",$D578-($D578*TAXAS!$C$17)), IF($A578=TAXAS!$A$18,IF($B578="CRÉDITO",$D578-($D578*TAXAS!$C$18)), IF($A578=TAXAS!$A$19,IF($B578="CRÉDITO",$D578-($D578*TAXAS!$C$19)), IF($A578=TAXAS!$A$20,IF($B578="CRÉDITO",$D578-($D578*TAXAS!$C$20)), IF($A578=TAXAS!$A$21,IF($B578="CRÉDITO",$D578-($D578*TAXAS!$C$21)), IF($A578=TAXAS!$A$22,IF($B578="CRÉDITO",$D578-($D578*TAXAS!$C$22)), IF($A578=TAXAS!$A$23,IF($B578="CRÉDITO",$D578-($D578*TAXAS!$C$23)), IF($A578=TAXAS!$A$24,IF($B578="CRÉDITO",$D578-($D578*TAXAS!$C$24)), IF($A578=TAXAS!$A$25,IF($B578="CRÉDITO",$D578-($D578*TAXAS!$C$25)), IF($A578=TAXAS!$A$26,IF($B578="CRÉDITO",$D578-($D578*TAXAS!$C$26)), IF($A578=TAXAS!$A$27,IF($B578="CRÉDITO",$D578-($D578*TAXAS!$C$27))))))))))))))))))))))))))/1</f>
        <v>0</v>
      </c>
      <c r="G578" s="9">
        <f>IF($A578="VISA",IF($B578="PARCELADO ATÉ 3X",$D578-(D578*TAXAS!$D$4))/3,IF($A578="MASTER",IF($B578="PARCELADO ATÉ 3X",$D578-(D578*TAXAS!$D$5))/3,IF($A578="ELO",IF($B578="PARCELADO ATÉ 3X",$D578-(D578*TAXAS!$D$6))/3,IF($A578="HIPERCARD",IF($B578="PARCELADO ATÉ 3X",$D578-(D578*TAXAS!$D$7))/3,IF($A578="DINERS",IF($B578="PARCELADO ATÉ 3X",$D578-(D578*TAXAS!$D$8))/3,IF($A578="AMERICA EXPRESS",IF($B578="PARCELADO ATÉ 3X",$D578-(D578*TAXAS!$D$9))/3,IF($A578=TAXAS!$A$10,IF($B578="PARCELADO ATÉ 3X",$D578-($D578*TAXAS!$D$10))/3,IF($A578=TAXAS!$A$11,IF($B578="PARCELADO ATÉ 3X",$D578-($D578*TAXAS!$D$11))/3,IF($A578=TAXAS!$A$12,IF($B578="PARCELADO ATÉ 3X",$D578-($D578*TAXAS!$D$12))/3,IF($A578=TAXAS!$A$13,IF($B578="PARCELADO ATÉ 3X",$D578-($D578*TAXAS!$D$13))/3,IF($A578=TAXAS!$A$14,IF($B578="PARCELADO ATÉ 3X",$D578-($D578*TAXAS!$D$14))/3,IF($A578=TAXAS!$A$15,IF($B578="PARCELADO ATÉ 3X",$D578-($D578*TAXAS!$D$15))/3,IF($A578=TAXAS!$A$16,IF($B578="PARCELADO ATÉ 3X",$D578-($D578*TAXAS!$D$16))/3,IF($A578=TAXAS!$A$17,IF($B578="PARCELADO ATÉ 3X",$D578-($D578*TAXAS!$D$17))/3,IF($A578=TAXAS!$A$18,IF($B578="PARCELADO ATÉ 3X",$D578-($D578*TAXAS!$D$18))/3,IF($A578=TAXAS!$A$19,IF($B578="PARCELADO ATÉ 3X",$D578-($D578*TAXAS!$D$19))/3,IF($A578=TAXAS!$A$20,IF($B578="PARCELADO ATÉ 3X",$D578-($D578*TAXAS!$D$20))/3,IF($A578=TAXAS!$A$21,IF($B578="PARCELADO ATÉ 3X",$D578-($D578*TAXAS!$D$21))/3,IF($A578=TAXAS!$A$22,IF($B578="PARCELADO ATÉ 3X",$D578-($D578*TAXAS!$D$22))/3,IF($A578=TAXAS!$A$23,IF($B578="PARCELADO ATÉ 3X",$D578-($D578*TAXAS!$D$23))/3,IF($A578=TAXAS!$A$24,IF($B578="PARCELADO ATÉ 3X",$D578-($D578*TAXAS!$D$24))/3,IF($A578=TAXAS!$A$25,IF($B578="PARCELADO ATÉ 3X",$D578-($D578*TAXAS!$D$25))/3,IF($A578=TAXAS!$A$26,IF($B578="PARCELADO ATÉ 3X",$D578-($D578*TAXAS!$D$26))/3,IF($A578=TAXAS!$A$27,IF($B578="PARCELADO ATÉ 3X",$D578-($D578*TAXAS!$D$27))/3))))))))))))))))))))))))/1</f>
        <v>0</v>
      </c>
      <c r="H578" s="9">
        <f>IF($A578="VISA",IF($B578="PARCELADO ATÉ 6X",$D578-(D578*TAXAS!$E$4))/6,IF($A578="MASTER",IF($B578="PARCELADO ATÉ 6X",$D578-(D578*TAXAS!$E$5))/6,IF($A578="ELO",IF($B578="PARCELADO ATÉ 6X",$D578-(D578*TAXAS!$E$6))/6,IF($A578="HIPERCARD",IF($B578="PARCELADO ATÉ 6X",$D578-(D578*TAXAS!$E$7))/6,IF($A578="DINERS",IF($B578="PARCELADO ATÉ 6X",$D578-(D578*TAXAS!$E$8))/6,IF($A578="AMERICA EXPRESS",IF($B578="PARCELADO ATÉ 6X",$D578-(D578*TAXAS!$E$9))/6,IF($A578=TAXAS!$A$10,IF($B578="PARCELADO ATÉ 6X",$D578-($D578*TAXAS!$E$10))/6,IF($A578=TAXAS!$A$11,IF($B578="PARCELADO ATÉ 6X",$D578-($D578*TAXAS!$E$11))/6,IF($A578=TAXAS!$A$12,IF($B578="PARCELADO ATÉ 6X",$D578-($D578*TAXAS!$E$12))/6,IF($A578=TAXAS!$A$13,IF($B578="PARCELADO ATÉ 6X",$D578-($D578*TAXAS!$E$13))/6,IF($A578=TAXAS!$A$14,IF($B578="PARCELADO ATÉ 6X",$D578-($D578*TAXAS!$E$14))/6,IF($A578=TAXAS!$A$15,IF($B578="PARCELADO ATÉ 6X",$D578-($D578*TAXAS!$E$15))/6,IF($A578=TAXAS!$A$16,IF($B578="PARCELADO ATÉ 6X",$D578-($D578*TAXAS!$E$16))/6,IF($A578=TAXAS!$A$17,IF($B578="PARCELADO ATÉ 6X",$D578-($D578*TAXAS!$E$17))/6,IF($A578=TAXAS!$A$18,IF($B578="PARCELADO ATÉ 6X",$D578-($D578*TAXAS!$E$18))/6,IF($A578=TAXAS!$A$19,IF($B578="PARCELADO ATÉ 6X",$D578-($D578*TAXAS!$E$19))/6,IF($A578=TAXAS!$A$20,IF($B578="PARCELADO ATÉ 6X",$D578-($D578*TAXAS!$E$20))/6,IF($A578=TAXAS!$A$21,IF($B578="PARCELADO ATÉ 6X",$D578-($D578*TAXAS!$E$21))/6,IF($A578=TAXAS!$A$22,IF($B578="PARCELADO ATÉ 6X",$D578-($D578*TAXAS!$E$22))/6,IF($A578=TAXAS!$A$23,IF($B578="PARCELADO ATÉ 6X",$D578-($D578*TAXAS!$E$23))/6,IF($A578=TAXAS!$A$24,IF($B578="PARCELADO ATÉ 6X",$D578-($D578*TAXAS!$E$24))/6,IF($A578=TAXAS!$A$25,IF($B578="PARCELADO ATÉ 6X",$D578-($D578*TAXAS!$E$25))/6,IF($A578=TAXAS!$A$26,IF($B578="PARCELADO ATÉ 6X",$D578-($D578*TAXAS!$E$26))/6,IF($A578=TAXAS!$A$27,IF($B578="PARCELADO ATÉ 6X",$D578-($D578*TAXAS!$E$27))/6))))))))))))))))))))))))/1</f>
        <v>0</v>
      </c>
      <c r="I578" s="9">
        <f>IF($A578="VISA",IF($B578="PARCELADO ATÉ 12X",$D578-(D578*TAXAS!$F$4))/12,IF($A578="MASTER",IF($B578="PARCELADO ATÉ 12X",$D578-(D578*TAXAS!$F$5))/12,IF($A578="ELO",IF($B578="PARCELADO ATÉ 12X",$D578-(D578*TAXAS!$F$6))/12,IF($A578="HIPERCARD",IF($B578="PARCELADO ATÉ 12X",$D578-(D578*TAXAS!$F$7))/12,IF($A578="DINERS",IF($B578="PARCELADO ATÉ 12X",$D578-(D578*TAXAS!$F$8))/12,IF($A578="AMERICA EXPRESS",IF($B578="PARCELADO ATÉ 12X",$D578-(D578*TAXAS!$F$9))/12,IF($A578=TAXAS!$A$10,IF($B578="PARCELADO ATÉ 12X",$D578-($D578*TAXAS!$F$10))/12,IF($A578=TAXAS!$A$11,IF($B578="PARCELADO ATÉ 12X",$D578-($D578*TAXAS!$F$11))/12,IF($A578=TAXAS!$A$12,IF($B578="PARCELADO ATÉ 12X",$D578-($D578*TAXAS!$F$12))/12,IF($A578=TAXAS!$A$13,IF($B578="PARCELADO ATÉ 12X",$D578-($D578*TAXAS!$F$13))/12,IF($A578=TAXAS!$A$14,IF($B578="PARCELADO ATÉ 12X",$D578-($D578*TAXAS!$F$14))/12,IF($A578=TAXAS!$A$15,IF($B578="PARCELADO ATÉ 12X",$D578-($D578*TAXAS!$F$15))/12,IF($A578=TAXAS!$A$16,IF($B578="PARCELADO ATÉ 12X",$D578-($D578*TAXAS!$F$16))/12,IF($A578=TAXAS!$A$17,IF($B578="PARCELADO ATÉ 12X",$D578-($D578*TAXAS!$F$17))/12,IF($A578=TAXAS!$A$18,IF($B578="PARCELADO ATÉ 12X",$D578-($D578*TAXAS!$F$18))/12,IF($A578=TAXAS!$A$19,IF($B578="PARCELADO ATÉ 12X",$D578-($D578*TAXAS!$F$19))/12,IF($A578=TAXAS!$A$20,IF($B578="PARCELADO ATÉ 12X",$D578-($D578*TAXAS!$F$20))/12,IF($A578=TAXAS!$A$21,IF($B578="PARCELADO ATÉ 12X",$D578-($D578*TAXAS!$F$21))/12,IF($A578=TAXAS!$A$22,IF($B578="PARCELADO ATÉ 12X",$D578-($D578*TAXAS!$F$22))/12,IF($A578=TAXAS!$A$23,IF($B578="PARCELADO ATÉ 12X",$D578-($D578*TAXAS!$F$23))/12,IF($A578=TAXAS!$A$24,IF($B578="PARCELADO ATÉ 12X",$D578-($D578*TAXAS!$F$24))/12,IF($A578=TAXAS!$A$25,IF($B578="PARCELADO ATÉ 12X",$D578-($D578*TAXAS!$F$25))/12,IF($A578=TAXAS!$A$26,IF($B578="PARCELADO ATÉ 12X",$D578-($D578*TAXAS!$F$26))/12,IF($A578=TAXAS!$A$27,IF($B578="PARCELADO ATÉ 12X",$D578-($D578*TAXAS!$F$27))/12))))))))))))))))))))))))/1</f>
        <v>0</v>
      </c>
      <c r="J578" s="8">
        <f t="shared" si="0"/>
        <v>0</v>
      </c>
      <c r="K578" s="10" t="b">
        <f>IF($B578="PARCELADO ATÉ 3X",($D578-($D578*TAXAS!$D$4))-$J578)</f>
        <v>0</v>
      </c>
      <c r="L578" s="10" t="b">
        <f>IF($B578="PARCELADO ATÉ 6X",($D578-($D578*TAXAS!$E$4))-$J578)</f>
        <v>0</v>
      </c>
      <c r="M578" s="10" t="b">
        <f>IF($B578="PARCELADO ATÉ 12X",($D578-($D578*TAXAS!$F$4))-$J578)</f>
        <v>0</v>
      </c>
      <c r="N578" s="8">
        <f t="shared" si="1"/>
        <v>0</v>
      </c>
      <c r="O578" s="10">
        <f t="shared" si="2"/>
        <v>0</v>
      </c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spans="1:31" ht="15.75" customHeight="1" x14ac:dyDescent="0.2">
      <c r="A579" s="3"/>
      <c r="B579" s="5"/>
      <c r="C579" s="6"/>
      <c r="D579" s="42"/>
      <c r="E579" s="8">
        <f>IF($A579="VISA",IF($B579="DÉBITO",$D579-($D579*TAXAS!$B$4)),IF($A579="MASTER",IF($B579="DÉBITO",$D579-($D579*TAXAS!$B$5)),IF($A579="ELO", IF($B579="DÉBITO",$D579-($D579*TAXAS!$B$6)),IF($A579="HIPERCARD",IF($B579="DÉBITO",$D579-($D579*TAXAS!$B$7)),IF($A579="DINERS",IF($B579="DÉBITO",$D579-($D579*TAXAS!$B$8)),IF($A579="AMERICA EXPRESS",IF($B579="DÉBITO",$D579-($D579*TAXAS!$B$9)),IF($A579=TAXAS!$A$10,IF($B579="DÉBITO",$D579-($D579*TAXAS!$B$10)), IF($A579=TAXAS!$A$11,IF($B579="DÉBITO",$D579-($D579*TAXAS!$B$11)), IF($A579=TAXAS!$A$12,IF($B579="DÉBITO",$D579-($D579*TAXAS!$B$12)), IF($A579=TAXAS!$A$13,IF($B579="DÉBITO",$D579-($D579*TAXAS!$B$13)), IF($A579=TAXAS!$A$14,IF($B579="DÉBITO",$D579-($D579*TAXAS!$B$14)), IF($A579=TAXAS!$A$15,IF($B579="DÉBITO",$D579-($D579*TAXAS!$B$15)), IF($A579=TAXAS!$A$16,IF($B579="DÉBITO",$D579-($D579*TAXAS!$B$16)), IF($A579=TAXAS!$A$17,IF($B579="DÉBITO",$D579-($D579*TAXAS!$B$17)), IF($A579=TAXAS!$A$18,IF($B579="DÉBITO",$D579-($D579*TAXAS!$B$18)), IF($A579=TAXAS!$A$19,IF($B579="DÉBITO",$D579-($D579*TAXAS!$B$19)), IF($A579=TAXAS!$A$20,IF($B579="DÉBITO",$D579-($D579*TAXAS!$B$20)), IF($A579=TAXAS!$A$21,IF($B579="DÉBITO",$D579-($D579*TAXAS!$B$21)), IF($A579=TAXAS!$A$22,IF($B579="DÉBITO",$D579-($D579*TAXAS!$B$22)), IF($A579=TAXAS!$A$23,IF($B579="DÉBITO",$D579-($D579*TAXAS!$B$23)), IF($A579=TAXAS!$A$24,IF($B579="DÉBITO",$D579-($D579*TAXAS!$B$24)), IF($A579=TAXAS!$A$25,IF($B579="DÉBITO",$D579-($D579*TAXAS!$B$25)), IF($A579=TAXAS!$A$26,IF($B579="DÉBITO",$D579-($D579*TAXAS!$B$26)), IF($A579=TAXAS!$A$27,IF($B579="DÉBITO",$D579-($D579*TAXAS!$B$27))))))))))))))))))))))))))/1</f>
        <v>0</v>
      </c>
      <c r="F579" s="8">
        <f>IF($A579="VISA",IF($B579="CRÉDITO",$D579-($D579*TAXAS!$C$4)),IF($A579="MASTER",IF($B579="CRÉDITO",$D579-($D579*TAXAS!$C$5)),IF($A579="ELO", IF($B579="CRÉDITO",$D579-($D579*TAXAS!$C$6)),IF($A579="HIPERCARD",IF($B579="CRÉDITO",$D579-($D579*TAXAS!$C$7)),IF($A579="DINERS",IF($B579="CRÉDITO",$D579-($D579*TAXAS!$C$8)),IF($A579="AMERICA EXPRESS",IF($B579="CRÉDITO",$D579-($D579*TAXAS!$C$9)),IF($A579=TAXAS!$A$10,IF($B579="CRÉDITO",$D579-($D579*TAXAS!$C$10)), IF($A579=TAXAS!$A$11,IF($B579="CRÉDITO",$D579-($D579*TAXAS!$C$11)), IF($A579=TAXAS!$A$12,IF($B579="CRÉDITO",$D579-($D579*TAXAS!$C$12)), IF($A579=TAXAS!$A$13,IF($B579="CRÉDITO",$D579-($D579*TAXAS!$C$13)), IF($A579=TAXAS!$A$14,IF($B579="CRÉDITO",$D579-($D579*TAXAS!$C$14)), IF($A579=TAXAS!$A$15,IF($B579="CRÉDITO",$D579-($D579*TAXAS!$C$15)), IF($A579=TAXAS!$A$16,IF($B579="CRÉDITO",$D579-($D579*TAXAS!$C$16)), IF($A579=TAXAS!$A$17,IF($B579="CRÉDITO",$D579-($D579*TAXAS!$C$17)), IF($A579=TAXAS!$A$18,IF($B579="CRÉDITO",$D579-($D579*TAXAS!$C$18)), IF($A579=TAXAS!$A$19,IF($B579="CRÉDITO",$D579-($D579*TAXAS!$C$19)), IF($A579=TAXAS!$A$20,IF($B579="CRÉDITO",$D579-($D579*TAXAS!$C$20)), IF($A579=TAXAS!$A$21,IF($B579="CRÉDITO",$D579-($D579*TAXAS!$C$21)), IF($A579=TAXAS!$A$22,IF($B579="CRÉDITO",$D579-($D579*TAXAS!$C$22)), IF($A579=TAXAS!$A$23,IF($B579="CRÉDITO",$D579-($D579*TAXAS!$C$23)), IF($A579=TAXAS!$A$24,IF($B579="CRÉDITO",$D579-($D579*TAXAS!$C$24)), IF($A579=TAXAS!$A$25,IF($B579="CRÉDITO",$D579-($D579*TAXAS!$C$25)), IF($A579=TAXAS!$A$26,IF($B579="CRÉDITO",$D579-($D579*TAXAS!$C$26)), IF($A579=TAXAS!$A$27,IF($B579="CRÉDITO",$D579-($D579*TAXAS!$C$27))))))))))))))))))))))))))/1</f>
        <v>0</v>
      </c>
      <c r="G579" s="9">
        <f>IF($A579="VISA",IF($B579="PARCELADO ATÉ 3X",$D579-(D579*TAXAS!$D$4))/3,IF($A579="MASTER",IF($B579="PARCELADO ATÉ 3X",$D579-(D579*TAXAS!$D$5))/3,IF($A579="ELO",IF($B579="PARCELADO ATÉ 3X",$D579-(D579*TAXAS!$D$6))/3,IF($A579="HIPERCARD",IF($B579="PARCELADO ATÉ 3X",$D579-(D579*TAXAS!$D$7))/3,IF($A579="DINERS",IF($B579="PARCELADO ATÉ 3X",$D579-(D579*TAXAS!$D$8))/3,IF($A579="AMERICA EXPRESS",IF($B579="PARCELADO ATÉ 3X",$D579-(D579*TAXAS!$D$9))/3,IF($A579=TAXAS!$A$10,IF($B579="PARCELADO ATÉ 3X",$D579-($D579*TAXAS!$D$10))/3,IF($A579=TAXAS!$A$11,IF($B579="PARCELADO ATÉ 3X",$D579-($D579*TAXAS!$D$11))/3,IF($A579=TAXAS!$A$12,IF($B579="PARCELADO ATÉ 3X",$D579-($D579*TAXAS!$D$12))/3,IF($A579=TAXAS!$A$13,IF($B579="PARCELADO ATÉ 3X",$D579-($D579*TAXAS!$D$13))/3,IF($A579=TAXAS!$A$14,IF($B579="PARCELADO ATÉ 3X",$D579-($D579*TAXAS!$D$14))/3,IF($A579=TAXAS!$A$15,IF($B579="PARCELADO ATÉ 3X",$D579-($D579*TAXAS!$D$15))/3,IF($A579=TAXAS!$A$16,IF($B579="PARCELADO ATÉ 3X",$D579-($D579*TAXAS!$D$16))/3,IF($A579=TAXAS!$A$17,IF($B579="PARCELADO ATÉ 3X",$D579-($D579*TAXAS!$D$17))/3,IF($A579=TAXAS!$A$18,IF($B579="PARCELADO ATÉ 3X",$D579-($D579*TAXAS!$D$18))/3,IF($A579=TAXAS!$A$19,IF($B579="PARCELADO ATÉ 3X",$D579-($D579*TAXAS!$D$19))/3,IF($A579=TAXAS!$A$20,IF($B579="PARCELADO ATÉ 3X",$D579-($D579*TAXAS!$D$20))/3,IF($A579=TAXAS!$A$21,IF($B579="PARCELADO ATÉ 3X",$D579-($D579*TAXAS!$D$21))/3,IF($A579=TAXAS!$A$22,IF($B579="PARCELADO ATÉ 3X",$D579-($D579*TAXAS!$D$22))/3,IF($A579=TAXAS!$A$23,IF($B579="PARCELADO ATÉ 3X",$D579-($D579*TAXAS!$D$23))/3,IF($A579=TAXAS!$A$24,IF($B579="PARCELADO ATÉ 3X",$D579-($D579*TAXAS!$D$24))/3,IF($A579=TAXAS!$A$25,IF($B579="PARCELADO ATÉ 3X",$D579-($D579*TAXAS!$D$25))/3,IF($A579=TAXAS!$A$26,IF($B579="PARCELADO ATÉ 3X",$D579-($D579*TAXAS!$D$26))/3,IF($A579=TAXAS!$A$27,IF($B579="PARCELADO ATÉ 3X",$D579-($D579*TAXAS!$D$27))/3))))))))))))))))))))))))/1</f>
        <v>0</v>
      </c>
      <c r="H579" s="9">
        <f>IF($A579="VISA",IF($B579="PARCELADO ATÉ 6X",$D579-(D579*TAXAS!$E$4))/6,IF($A579="MASTER",IF($B579="PARCELADO ATÉ 6X",$D579-(D579*TAXAS!$E$5))/6,IF($A579="ELO",IF($B579="PARCELADO ATÉ 6X",$D579-(D579*TAXAS!$E$6))/6,IF($A579="HIPERCARD",IF($B579="PARCELADO ATÉ 6X",$D579-(D579*TAXAS!$E$7))/6,IF($A579="DINERS",IF($B579="PARCELADO ATÉ 6X",$D579-(D579*TAXAS!$E$8))/6,IF($A579="AMERICA EXPRESS",IF($B579="PARCELADO ATÉ 6X",$D579-(D579*TAXAS!$E$9))/6,IF($A579=TAXAS!$A$10,IF($B579="PARCELADO ATÉ 6X",$D579-($D579*TAXAS!$E$10))/6,IF($A579=TAXAS!$A$11,IF($B579="PARCELADO ATÉ 6X",$D579-($D579*TAXAS!$E$11))/6,IF($A579=TAXAS!$A$12,IF($B579="PARCELADO ATÉ 6X",$D579-($D579*TAXAS!$E$12))/6,IF($A579=TAXAS!$A$13,IF($B579="PARCELADO ATÉ 6X",$D579-($D579*TAXAS!$E$13))/6,IF($A579=TAXAS!$A$14,IF($B579="PARCELADO ATÉ 6X",$D579-($D579*TAXAS!$E$14))/6,IF($A579=TAXAS!$A$15,IF($B579="PARCELADO ATÉ 6X",$D579-($D579*TAXAS!$E$15))/6,IF($A579=TAXAS!$A$16,IF($B579="PARCELADO ATÉ 6X",$D579-($D579*TAXAS!$E$16))/6,IF($A579=TAXAS!$A$17,IF($B579="PARCELADO ATÉ 6X",$D579-($D579*TAXAS!$E$17))/6,IF($A579=TAXAS!$A$18,IF($B579="PARCELADO ATÉ 6X",$D579-($D579*TAXAS!$E$18))/6,IF($A579=TAXAS!$A$19,IF($B579="PARCELADO ATÉ 6X",$D579-($D579*TAXAS!$E$19))/6,IF($A579=TAXAS!$A$20,IF($B579="PARCELADO ATÉ 6X",$D579-($D579*TAXAS!$E$20))/6,IF($A579=TAXAS!$A$21,IF($B579="PARCELADO ATÉ 6X",$D579-($D579*TAXAS!$E$21))/6,IF($A579=TAXAS!$A$22,IF($B579="PARCELADO ATÉ 6X",$D579-($D579*TAXAS!$E$22))/6,IF($A579=TAXAS!$A$23,IF($B579="PARCELADO ATÉ 6X",$D579-($D579*TAXAS!$E$23))/6,IF($A579=TAXAS!$A$24,IF($B579="PARCELADO ATÉ 6X",$D579-($D579*TAXAS!$E$24))/6,IF($A579=TAXAS!$A$25,IF($B579="PARCELADO ATÉ 6X",$D579-($D579*TAXAS!$E$25))/6,IF($A579=TAXAS!$A$26,IF($B579="PARCELADO ATÉ 6X",$D579-($D579*TAXAS!$E$26))/6,IF($A579=TAXAS!$A$27,IF($B579="PARCELADO ATÉ 6X",$D579-($D579*TAXAS!$E$27))/6))))))))))))))))))))))))/1</f>
        <v>0</v>
      </c>
      <c r="I579" s="9">
        <f>IF($A579="VISA",IF($B579="PARCELADO ATÉ 12X",$D579-(D579*TAXAS!$F$4))/12,IF($A579="MASTER",IF($B579="PARCELADO ATÉ 12X",$D579-(D579*TAXAS!$F$5))/12,IF($A579="ELO",IF($B579="PARCELADO ATÉ 12X",$D579-(D579*TAXAS!$F$6))/12,IF($A579="HIPERCARD",IF($B579="PARCELADO ATÉ 12X",$D579-(D579*TAXAS!$F$7))/12,IF($A579="DINERS",IF($B579="PARCELADO ATÉ 12X",$D579-(D579*TAXAS!$F$8))/12,IF($A579="AMERICA EXPRESS",IF($B579="PARCELADO ATÉ 12X",$D579-(D579*TAXAS!$F$9))/12,IF($A579=TAXAS!$A$10,IF($B579="PARCELADO ATÉ 12X",$D579-($D579*TAXAS!$F$10))/12,IF($A579=TAXAS!$A$11,IF($B579="PARCELADO ATÉ 12X",$D579-($D579*TAXAS!$F$11))/12,IF($A579=TAXAS!$A$12,IF($B579="PARCELADO ATÉ 12X",$D579-($D579*TAXAS!$F$12))/12,IF($A579=TAXAS!$A$13,IF($B579="PARCELADO ATÉ 12X",$D579-($D579*TAXAS!$F$13))/12,IF($A579=TAXAS!$A$14,IF($B579="PARCELADO ATÉ 12X",$D579-($D579*TAXAS!$F$14))/12,IF($A579=TAXAS!$A$15,IF($B579="PARCELADO ATÉ 12X",$D579-($D579*TAXAS!$F$15))/12,IF($A579=TAXAS!$A$16,IF($B579="PARCELADO ATÉ 12X",$D579-($D579*TAXAS!$F$16))/12,IF($A579=TAXAS!$A$17,IF($B579="PARCELADO ATÉ 12X",$D579-($D579*TAXAS!$F$17))/12,IF($A579=TAXAS!$A$18,IF($B579="PARCELADO ATÉ 12X",$D579-($D579*TAXAS!$F$18))/12,IF($A579=TAXAS!$A$19,IF($B579="PARCELADO ATÉ 12X",$D579-($D579*TAXAS!$F$19))/12,IF($A579=TAXAS!$A$20,IF($B579="PARCELADO ATÉ 12X",$D579-($D579*TAXAS!$F$20))/12,IF($A579=TAXAS!$A$21,IF($B579="PARCELADO ATÉ 12X",$D579-($D579*TAXAS!$F$21))/12,IF($A579=TAXAS!$A$22,IF($B579="PARCELADO ATÉ 12X",$D579-($D579*TAXAS!$F$22))/12,IF($A579=TAXAS!$A$23,IF($B579="PARCELADO ATÉ 12X",$D579-($D579*TAXAS!$F$23))/12,IF($A579=TAXAS!$A$24,IF($B579="PARCELADO ATÉ 12X",$D579-($D579*TAXAS!$F$24))/12,IF($A579=TAXAS!$A$25,IF($B579="PARCELADO ATÉ 12X",$D579-($D579*TAXAS!$F$25))/12,IF($A579=TAXAS!$A$26,IF($B579="PARCELADO ATÉ 12X",$D579-($D579*TAXAS!$F$26))/12,IF($A579=TAXAS!$A$27,IF($B579="PARCELADO ATÉ 12X",$D579-($D579*TAXAS!$F$27))/12))))))))))))))))))))))))/1</f>
        <v>0</v>
      </c>
      <c r="J579" s="8">
        <f t="shared" si="0"/>
        <v>0</v>
      </c>
      <c r="K579" s="10" t="b">
        <f>IF($B579="PARCELADO ATÉ 3X",($D579-($D579*TAXAS!$D$4))-$J579)</f>
        <v>0</v>
      </c>
      <c r="L579" s="10" t="b">
        <f>IF($B579="PARCELADO ATÉ 6X",($D579-($D579*TAXAS!$E$4))-$J579)</f>
        <v>0</v>
      </c>
      <c r="M579" s="10" t="b">
        <f>IF($B579="PARCELADO ATÉ 12X",($D579-($D579*TAXAS!$F$4))-$J579)</f>
        <v>0</v>
      </c>
      <c r="N579" s="8">
        <f t="shared" si="1"/>
        <v>0</v>
      </c>
      <c r="O579" s="10">
        <f t="shared" si="2"/>
        <v>0</v>
      </c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spans="1:31" ht="15.75" customHeight="1" x14ac:dyDescent="0.2">
      <c r="A580" s="3"/>
      <c r="B580" s="5"/>
      <c r="C580" s="6"/>
      <c r="D580" s="42"/>
      <c r="E580" s="8">
        <f>IF($A580="VISA",IF($B580="DÉBITO",$D580-($D580*TAXAS!$B$4)),IF($A580="MASTER",IF($B580="DÉBITO",$D580-($D580*TAXAS!$B$5)),IF($A580="ELO", IF($B580="DÉBITO",$D580-($D580*TAXAS!$B$6)),IF($A580="HIPERCARD",IF($B580="DÉBITO",$D580-($D580*TAXAS!$B$7)),IF($A580="DINERS",IF($B580="DÉBITO",$D580-($D580*TAXAS!$B$8)),IF($A580="AMERICA EXPRESS",IF($B580="DÉBITO",$D580-($D580*TAXAS!$B$9)),IF($A580=TAXAS!$A$10,IF($B580="DÉBITO",$D580-($D580*TAXAS!$B$10)), IF($A580=TAXAS!$A$11,IF($B580="DÉBITO",$D580-($D580*TAXAS!$B$11)), IF($A580=TAXAS!$A$12,IF($B580="DÉBITO",$D580-($D580*TAXAS!$B$12)), IF($A580=TAXAS!$A$13,IF($B580="DÉBITO",$D580-($D580*TAXAS!$B$13)), IF($A580=TAXAS!$A$14,IF($B580="DÉBITO",$D580-($D580*TAXAS!$B$14)), IF($A580=TAXAS!$A$15,IF($B580="DÉBITO",$D580-($D580*TAXAS!$B$15)), IF($A580=TAXAS!$A$16,IF($B580="DÉBITO",$D580-($D580*TAXAS!$B$16)), IF($A580=TAXAS!$A$17,IF($B580="DÉBITO",$D580-($D580*TAXAS!$B$17)), IF($A580=TAXAS!$A$18,IF($B580="DÉBITO",$D580-($D580*TAXAS!$B$18)), IF($A580=TAXAS!$A$19,IF($B580="DÉBITO",$D580-($D580*TAXAS!$B$19)), IF($A580=TAXAS!$A$20,IF($B580="DÉBITO",$D580-($D580*TAXAS!$B$20)), IF($A580=TAXAS!$A$21,IF($B580="DÉBITO",$D580-($D580*TAXAS!$B$21)), IF($A580=TAXAS!$A$22,IF($B580="DÉBITO",$D580-($D580*TAXAS!$B$22)), IF($A580=TAXAS!$A$23,IF($B580="DÉBITO",$D580-($D580*TAXAS!$B$23)), IF($A580=TAXAS!$A$24,IF($B580="DÉBITO",$D580-($D580*TAXAS!$B$24)), IF($A580=TAXAS!$A$25,IF($B580="DÉBITO",$D580-($D580*TAXAS!$B$25)), IF($A580=TAXAS!$A$26,IF($B580="DÉBITO",$D580-($D580*TAXAS!$B$26)), IF($A580=TAXAS!$A$27,IF($B580="DÉBITO",$D580-($D580*TAXAS!$B$27))))))))))))))))))))))))))/1</f>
        <v>0</v>
      </c>
      <c r="F580" s="8">
        <f>IF($A580="VISA",IF($B580="CRÉDITO",$D580-($D580*TAXAS!$C$4)),IF($A580="MASTER",IF($B580="CRÉDITO",$D580-($D580*TAXAS!$C$5)),IF($A580="ELO", IF($B580="CRÉDITO",$D580-($D580*TAXAS!$C$6)),IF($A580="HIPERCARD",IF($B580="CRÉDITO",$D580-($D580*TAXAS!$C$7)),IF($A580="DINERS",IF($B580="CRÉDITO",$D580-($D580*TAXAS!$C$8)),IF($A580="AMERICA EXPRESS",IF($B580="CRÉDITO",$D580-($D580*TAXAS!$C$9)),IF($A580=TAXAS!$A$10,IF($B580="CRÉDITO",$D580-($D580*TAXAS!$C$10)), IF($A580=TAXAS!$A$11,IF($B580="CRÉDITO",$D580-($D580*TAXAS!$C$11)), IF($A580=TAXAS!$A$12,IF($B580="CRÉDITO",$D580-($D580*TAXAS!$C$12)), IF($A580=TAXAS!$A$13,IF($B580="CRÉDITO",$D580-($D580*TAXAS!$C$13)), IF($A580=TAXAS!$A$14,IF($B580="CRÉDITO",$D580-($D580*TAXAS!$C$14)), IF($A580=TAXAS!$A$15,IF($B580="CRÉDITO",$D580-($D580*TAXAS!$C$15)), IF($A580=TAXAS!$A$16,IF($B580="CRÉDITO",$D580-($D580*TAXAS!$C$16)), IF($A580=TAXAS!$A$17,IF($B580="CRÉDITO",$D580-($D580*TAXAS!$C$17)), IF($A580=TAXAS!$A$18,IF($B580="CRÉDITO",$D580-($D580*TAXAS!$C$18)), IF($A580=TAXAS!$A$19,IF($B580="CRÉDITO",$D580-($D580*TAXAS!$C$19)), IF($A580=TAXAS!$A$20,IF($B580="CRÉDITO",$D580-($D580*TAXAS!$C$20)), IF($A580=TAXAS!$A$21,IF($B580="CRÉDITO",$D580-($D580*TAXAS!$C$21)), IF($A580=TAXAS!$A$22,IF($B580="CRÉDITO",$D580-($D580*TAXAS!$C$22)), IF($A580=TAXAS!$A$23,IF($B580="CRÉDITO",$D580-($D580*TAXAS!$C$23)), IF($A580=TAXAS!$A$24,IF($B580="CRÉDITO",$D580-($D580*TAXAS!$C$24)), IF($A580=TAXAS!$A$25,IF($B580="CRÉDITO",$D580-($D580*TAXAS!$C$25)), IF($A580=TAXAS!$A$26,IF($B580="CRÉDITO",$D580-($D580*TAXAS!$C$26)), IF($A580=TAXAS!$A$27,IF($B580="CRÉDITO",$D580-($D580*TAXAS!$C$27))))))))))))))))))))))))))/1</f>
        <v>0</v>
      </c>
      <c r="G580" s="9">
        <f>IF($A580="VISA",IF($B580="PARCELADO ATÉ 3X",$D580-(D580*TAXAS!$D$4))/3,IF($A580="MASTER",IF($B580="PARCELADO ATÉ 3X",$D580-(D580*TAXAS!$D$5))/3,IF($A580="ELO",IF($B580="PARCELADO ATÉ 3X",$D580-(D580*TAXAS!$D$6))/3,IF($A580="HIPERCARD",IF($B580="PARCELADO ATÉ 3X",$D580-(D580*TAXAS!$D$7))/3,IF($A580="DINERS",IF($B580="PARCELADO ATÉ 3X",$D580-(D580*TAXAS!$D$8))/3,IF($A580="AMERICA EXPRESS",IF($B580="PARCELADO ATÉ 3X",$D580-(D580*TAXAS!$D$9))/3,IF($A580=TAXAS!$A$10,IF($B580="PARCELADO ATÉ 3X",$D580-($D580*TAXAS!$D$10))/3,IF($A580=TAXAS!$A$11,IF($B580="PARCELADO ATÉ 3X",$D580-($D580*TAXAS!$D$11))/3,IF($A580=TAXAS!$A$12,IF($B580="PARCELADO ATÉ 3X",$D580-($D580*TAXAS!$D$12))/3,IF($A580=TAXAS!$A$13,IF($B580="PARCELADO ATÉ 3X",$D580-($D580*TAXAS!$D$13))/3,IF($A580=TAXAS!$A$14,IF($B580="PARCELADO ATÉ 3X",$D580-($D580*TAXAS!$D$14))/3,IF($A580=TAXAS!$A$15,IF($B580="PARCELADO ATÉ 3X",$D580-($D580*TAXAS!$D$15))/3,IF($A580=TAXAS!$A$16,IF($B580="PARCELADO ATÉ 3X",$D580-($D580*TAXAS!$D$16))/3,IF($A580=TAXAS!$A$17,IF($B580="PARCELADO ATÉ 3X",$D580-($D580*TAXAS!$D$17))/3,IF($A580=TAXAS!$A$18,IF($B580="PARCELADO ATÉ 3X",$D580-($D580*TAXAS!$D$18))/3,IF($A580=TAXAS!$A$19,IF($B580="PARCELADO ATÉ 3X",$D580-($D580*TAXAS!$D$19))/3,IF($A580=TAXAS!$A$20,IF($B580="PARCELADO ATÉ 3X",$D580-($D580*TAXAS!$D$20))/3,IF($A580=TAXAS!$A$21,IF($B580="PARCELADO ATÉ 3X",$D580-($D580*TAXAS!$D$21))/3,IF($A580=TAXAS!$A$22,IF($B580="PARCELADO ATÉ 3X",$D580-($D580*TAXAS!$D$22))/3,IF($A580=TAXAS!$A$23,IF($B580="PARCELADO ATÉ 3X",$D580-($D580*TAXAS!$D$23))/3,IF($A580=TAXAS!$A$24,IF($B580="PARCELADO ATÉ 3X",$D580-($D580*TAXAS!$D$24))/3,IF($A580=TAXAS!$A$25,IF($B580="PARCELADO ATÉ 3X",$D580-($D580*TAXAS!$D$25))/3,IF($A580=TAXAS!$A$26,IF($B580="PARCELADO ATÉ 3X",$D580-($D580*TAXAS!$D$26))/3,IF($A580=TAXAS!$A$27,IF($B580="PARCELADO ATÉ 3X",$D580-($D580*TAXAS!$D$27))/3))))))))))))))))))))))))/1</f>
        <v>0</v>
      </c>
      <c r="H580" s="9">
        <f>IF($A580="VISA",IF($B580="PARCELADO ATÉ 6X",$D580-(D580*TAXAS!$E$4))/6,IF($A580="MASTER",IF($B580="PARCELADO ATÉ 6X",$D580-(D580*TAXAS!$E$5))/6,IF($A580="ELO",IF($B580="PARCELADO ATÉ 6X",$D580-(D580*TAXAS!$E$6))/6,IF($A580="HIPERCARD",IF($B580="PARCELADO ATÉ 6X",$D580-(D580*TAXAS!$E$7))/6,IF($A580="DINERS",IF($B580="PARCELADO ATÉ 6X",$D580-(D580*TAXAS!$E$8))/6,IF($A580="AMERICA EXPRESS",IF($B580="PARCELADO ATÉ 6X",$D580-(D580*TAXAS!$E$9))/6,IF($A580=TAXAS!$A$10,IF($B580="PARCELADO ATÉ 6X",$D580-($D580*TAXAS!$E$10))/6,IF($A580=TAXAS!$A$11,IF($B580="PARCELADO ATÉ 6X",$D580-($D580*TAXAS!$E$11))/6,IF($A580=TAXAS!$A$12,IF($B580="PARCELADO ATÉ 6X",$D580-($D580*TAXAS!$E$12))/6,IF($A580=TAXAS!$A$13,IF($B580="PARCELADO ATÉ 6X",$D580-($D580*TAXAS!$E$13))/6,IF($A580=TAXAS!$A$14,IF($B580="PARCELADO ATÉ 6X",$D580-($D580*TAXAS!$E$14))/6,IF($A580=TAXAS!$A$15,IF($B580="PARCELADO ATÉ 6X",$D580-($D580*TAXAS!$E$15))/6,IF($A580=TAXAS!$A$16,IF($B580="PARCELADO ATÉ 6X",$D580-($D580*TAXAS!$E$16))/6,IF($A580=TAXAS!$A$17,IF($B580="PARCELADO ATÉ 6X",$D580-($D580*TAXAS!$E$17))/6,IF($A580=TAXAS!$A$18,IF($B580="PARCELADO ATÉ 6X",$D580-($D580*TAXAS!$E$18))/6,IF($A580=TAXAS!$A$19,IF($B580="PARCELADO ATÉ 6X",$D580-($D580*TAXAS!$E$19))/6,IF($A580=TAXAS!$A$20,IF($B580="PARCELADO ATÉ 6X",$D580-($D580*TAXAS!$E$20))/6,IF($A580=TAXAS!$A$21,IF($B580="PARCELADO ATÉ 6X",$D580-($D580*TAXAS!$E$21))/6,IF($A580=TAXAS!$A$22,IF($B580="PARCELADO ATÉ 6X",$D580-($D580*TAXAS!$E$22))/6,IF($A580=TAXAS!$A$23,IF($B580="PARCELADO ATÉ 6X",$D580-($D580*TAXAS!$E$23))/6,IF($A580=TAXAS!$A$24,IF($B580="PARCELADO ATÉ 6X",$D580-($D580*TAXAS!$E$24))/6,IF($A580=TAXAS!$A$25,IF($B580="PARCELADO ATÉ 6X",$D580-($D580*TAXAS!$E$25))/6,IF($A580=TAXAS!$A$26,IF($B580="PARCELADO ATÉ 6X",$D580-($D580*TAXAS!$E$26))/6,IF($A580=TAXAS!$A$27,IF($B580="PARCELADO ATÉ 6X",$D580-($D580*TAXAS!$E$27))/6))))))))))))))))))))))))/1</f>
        <v>0</v>
      </c>
      <c r="I580" s="9">
        <f>IF($A580="VISA",IF($B580="PARCELADO ATÉ 12X",$D580-(D580*TAXAS!$F$4))/12,IF($A580="MASTER",IF($B580="PARCELADO ATÉ 12X",$D580-(D580*TAXAS!$F$5))/12,IF($A580="ELO",IF($B580="PARCELADO ATÉ 12X",$D580-(D580*TAXAS!$F$6))/12,IF($A580="HIPERCARD",IF($B580="PARCELADO ATÉ 12X",$D580-(D580*TAXAS!$F$7))/12,IF($A580="DINERS",IF($B580="PARCELADO ATÉ 12X",$D580-(D580*TAXAS!$F$8))/12,IF($A580="AMERICA EXPRESS",IF($B580="PARCELADO ATÉ 12X",$D580-(D580*TAXAS!$F$9))/12,IF($A580=TAXAS!$A$10,IF($B580="PARCELADO ATÉ 12X",$D580-($D580*TAXAS!$F$10))/12,IF($A580=TAXAS!$A$11,IF($B580="PARCELADO ATÉ 12X",$D580-($D580*TAXAS!$F$11))/12,IF($A580=TAXAS!$A$12,IF($B580="PARCELADO ATÉ 12X",$D580-($D580*TAXAS!$F$12))/12,IF($A580=TAXAS!$A$13,IF($B580="PARCELADO ATÉ 12X",$D580-($D580*TAXAS!$F$13))/12,IF($A580=TAXAS!$A$14,IF($B580="PARCELADO ATÉ 12X",$D580-($D580*TAXAS!$F$14))/12,IF($A580=TAXAS!$A$15,IF($B580="PARCELADO ATÉ 12X",$D580-($D580*TAXAS!$F$15))/12,IF($A580=TAXAS!$A$16,IF($B580="PARCELADO ATÉ 12X",$D580-($D580*TAXAS!$F$16))/12,IF($A580=TAXAS!$A$17,IF($B580="PARCELADO ATÉ 12X",$D580-($D580*TAXAS!$F$17))/12,IF($A580=TAXAS!$A$18,IF($B580="PARCELADO ATÉ 12X",$D580-($D580*TAXAS!$F$18))/12,IF($A580=TAXAS!$A$19,IF($B580="PARCELADO ATÉ 12X",$D580-($D580*TAXAS!$F$19))/12,IF($A580=TAXAS!$A$20,IF($B580="PARCELADO ATÉ 12X",$D580-($D580*TAXAS!$F$20))/12,IF($A580=TAXAS!$A$21,IF($B580="PARCELADO ATÉ 12X",$D580-($D580*TAXAS!$F$21))/12,IF($A580=TAXAS!$A$22,IF($B580="PARCELADO ATÉ 12X",$D580-($D580*TAXAS!$F$22))/12,IF($A580=TAXAS!$A$23,IF($B580="PARCELADO ATÉ 12X",$D580-($D580*TAXAS!$F$23))/12,IF($A580=TAXAS!$A$24,IF($B580="PARCELADO ATÉ 12X",$D580-($D580*TAXAS!$F$24))/12,IF($A580=TAXAS!$A$25,IF($B580="PARCELADO ATÉ 12X",$D580-($D580*TAXAS!$F$25))/12,IF($A580=TAXAS!$A$26,IF($B580="PARCELADO ATÉ 12X",$D580-($D580*TAXAS!$F$26))/12,IF($A580=TAXAS!$A$27,IF($B580="PARCELADO ATÉ 12X",$D580-($D580*TAXAS!$F$27))/12))))))))))))))))))))))))/1</f>
        <v>0</v>
      </c>
      <c r="J580" s="8">
        <f t="shared" si="0"/>
        <v>0</v>
      </c>
      <c r="K580" s="10" t="b">
        <f>IF($B580="PARCELADO ATÉ 3X",($D580-($D580*TAXAS!$D$4))-$J580)</f>
        <v>0</v>
      </c>
      <c r="L580" s="10" t="b">
        <f>IF($B580="PARCELADO ATÉ 6X",($D580-($D580*TAXAS!$E$4))-$J580)</f>
        <v>0</v>
      </c>
      <c r="M580" s="10" t="b">
        <f>IF($B580="PARCELADO ATÉ 12X",($D580-($D580*TAXAS!$F$4))-$J580)</f>
        <v>0</v>
      </c>
      <c r="N580" s="8">
        <f t="shared" si="1"/>
        <v>0</v>
      </c>
      <c r="O580" s="10">
        <f t="shared" si="2"/>
        <v>0</v>
      </c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spans="1:31" ht="15.75" customHeight="1" x14ac:dyDescent="0.2">
      <c r="A581" s="3"/>
      <c r="B581" s="5"/>
      <c r="C581" s="6"/>
      <c r="D581" s="42"/>
      <c r="E581" s="8">
        <f>IF($A581="VISA",IF($B581="DÉBITO",$D581-($D581*TAXAS!$B$4)),IF($A581="MASTER",IF($B581="DÉBITO",$D581-($D581*TAXAS!$B$5)),IF($A581="ELO", IF($B581="DÉBITO",$D581-($D581*TAXAS!$B$6)),IF($A581="HIPERCARD",IF($B581="DÉBITO",$D581-($D581*TAXAS!$B$7)),IF($A581="DINERS",IF($B581="DÉBITO",$D581-($D581*TAXAS!$B$8)),IF($A581="AMERICA EXPRESS",IF($B581="DÉBITO",$D581-($D581*TAXAS!$B$9)),IF($A581=TAXAS!$A$10,IF($B581="DÉBITO",$D581-($D581*TAXAS!$B$10)), IF($A581=TAXAS!$A$11,IF($B581="DÉBITO",$D581-($D581*TAXAS!$B$11)), IF($A581=TAXAS!$A$12,IF($B581="DÉBITO",$D581-($D581*TAXAS!$B$12)), IF($A581=TAXAS!$A$13,IF($B581="DÉBITO",$D581-($D581*TAXAS!$B$13)), IF($A581=TAXAS!$A$14,IF($B581="DÉBITO",$D581-($D581*TAXAS!$B$14)), IF($A581=TAXAS!$A$15,IF($B581="DÉBITO",$D581-($D581*TAXAS!$B$15)), IF($A581=TAXAS!$A$16,IF($B581="DÉBITO",$D581-($D581*TAXAS!$B$16)), IF($A581=TAXAS!$A$17,IF($B581="DÉBITO",$D581-($D581*TAXAS!$B$17)), IF($A581=TAXAS!$A$18,IF($B581="DÉBITO",$D581-($D581*TAXAS!$B$18)), IF($A581=TAXAS!$A$19,IF($B581="DÉBITO",$D581-($D581*TAXAS!$B$19)), IF($A581=TAXAS!$A$20,IF($B581="DÉBITO",$D581-($D581*TAXAS!$B$20)), IF($A581=TAXAS!$A$21,IF($B581="DÉBITO",$D581-($D581*TAXAS!$B$21)), IF($A581=TAXAS!$A$22,IF($B581="DÉBITO",$D581-($D581*TAXAS!$B$22)), IF($A581=TAXAS!$A$23,IF($B581="DÉBITO",$D581-($D581*TAXAS!$B$23)), IF($A581=TAXAS!$A$24,IF($B581="DÉBITO",$D581-($D581*TAXAS!$B$24)), IF($A581=TAXAS!$A$25,IF($B581="DÉBITO",$D581-($D581*TAXAS!$B$25)), IF($A581=TAXAS!$A$26,IF($B581="DÉBITO",$D581-($D581*TAXAS!$B$26)), IF($A581=TAXAS!$A$27,IF($B581="DÉBITO",$D581-($D581*TAXAS!$B$27))))))))))))))))))))))))))/1</f>
        <v>0</v>
      </c>
      <c r="F581" s="8">
        <f>IF($A581="VISA",IF($B581="CRÉDITO",$D581-($D581*TAXAS!$C$4)),IF($A581="MASTER",IF($B581="CRÉDITO",$D581-($D581*TAXAS!$C$5)),IF($A581="ELO", IF($B581="CRÉDITO",$D581-($D581*TAXAS!$C$6)),IF($A581="HIPERCARD",IF($B581="CRÉDITO",$D581-($D581*TAXAS!$C$7)),IF($A581="DINERS",IF($B581="CRÉDITO",$D581-($D581*TAXAS!$C$8)),IF($A581="AMERICA EXPRESS",IF($B581="CRÉDITO",$D581-($D581*TAXAS!$C$9)),IF($A581=TAXAS!$A$10,IF($B581="CRÉDITO",$D581-($D581*TAXAS!$C$10)), IF($A581=TAXAS!$A$11,IF($B581="CRÉDITO",$D581-($D581*TAXAS!$C$11)), IF($A581=TAXAS!$A$12,IF($B581="CRÉDITO",$D581-($D581*TAXAS!$C$12)), IF($A581=TAXAS!$A$13,IF($B581="CRÉDITO",$D581-($D581*TAXAS!$C$13)), IF($A581=TAXAS!$A$14,IF($B581="CRÉDITO",$D581-($D581*TAXAS!$C$14)), IF($A581=TAXAS!$A$15,IF($B581="CRÉDITO",$D581-($D581*TAXAS!$C$15)), IF($A581=TAXAS!$A$16,IF($B581="CRÉDITO",$D581-($D581*TAXAS!$C$16)), IF($A581=TAXAS!$A$17,IF($B581="CRÉDITO",$D581-($D581*TAXAS!$C$17)), IF($A581=TAXAS!$A$18,IF($B581="CRÉDITO",$D581-($D581*TAXAS!$C$18)), IF($A581=TAXAS!$A$19,IF($B581="CRÉDITO",$D581-($D581*TAXAS!$C$19)), IF($A581=TAXAS!$A$20,IF($B581="CRÉDITO",$D581-($D581*TAXAS!$C$20)), IF($A581=TAXAS!$A$21,IF($B581="CRÉDITO",$D581-($D581*TAXAS!$C$21)), IF($A581=TAXAS!$A$22,IF($B581="CRÉDITO",$D581-($D581*TAXAS!$C$22)), IF($A581=TAXAS!$A$23,IF($B581="CRÉDITO",$D581-($D581*TAXAS!$C$23)), IF($A581=TAXAS!$A$24,IF($B581="CRÉDITO",$D581-($D581*TAXAS!$C$24)), IF($A581=TAXAS!$A$25,IF($B581="CRÉDITO",$D581-($D581*TAXAS!$C$25)), IF($A581=TAXAS!$A$26,IF($B581="CRÉDITO",$D581-($D581*TAXAS!$C$26)), IF($A581=TAXAS!$A$27,IF($B581="CRÉDITO",$D581-($D581*TAXAS!$C$27))))))))))))))))))))))))))/1</f>
        <v>0</v>
      </c>
      <c r="G581" s="9">
        <f>IF($A581="VISA",IF($B581="PARCELADO ATÉ 3X",$D581-(D581*TAXAS!$D$4))/3,IF($A581="MASTER",IF($B581="PARCELADO ATÉ 3X",$D581-(D581*TAXAS!$D$5))/3,IF($A581="ELO",IF($B581="PARCELADO ATÉ 3X",$D581-(D581*TAXAS!$D$6))/3,IF($A581="HIPERCARD",IF($B581="PARCELADO ATÉ 3X",$D581-(D581*TAXAS!$D$7))/3,IF($A581="DINERS",IF($B581="PARCELADO ATÉ 3X",$D581-(D581*TAXAS!$D$8))/3,IF($A581="AMERICA EXPRESS",IF($B581="PARCELADO ATÉ 3X",$D581-(D581*TAXAS!$D$9))/3,IF($A581=TAXAS!$A$10,IF($B581="PARCELADO ATÉ 3X",$D581-($D581*TAXAS!$D$10))/3,IF($A581=TAXAS!$A$11,IF($B581="PARCELADO ATÉ 3X",$D581-($D581*TAXAS!$D$11))/3,IF($A581=TAXAS!$A$12,IF($B581="PARCELADO ATÉ 3X",$D581-($D581*TAXAS!$D$12))/3,IF($A581=TAXAS!$A$13,IF($B581="PARCELADO ATÉ 3X",$D581-($D581*TAXAS!$D$13))/3,IF($A581=TAXAS!$A$14,IF($B581="PARCELADO ATÉ 3X",$D581-($D581*TAXAS!$D$14))/3,IF($A581=TAXAS!$A$15,IF($B581="PARCELADO ATÉ 3X",$D581-($D581*TAXAS!$D$15))/3,IF($A581=TAXAS!$A$16,IF($B581="PARCELADO ATÉ 3X",$D581-($D581*TAXAS!$D$16))/3,IF($A581=TAXAS!$A$17,IF($B581="PARCELADO ATÉ 3X",$D581-($D581*TAXAS!$D$17))/3,IF($A581=TAXAS!$A$18,IF($B581="PARCELADO ATÉ 3X",$D581-($D581*TAXAS!$D$18))/3,IF($A581=TAXAS!$A$19,IF($B581="PARCELADO ATÉ 3X",$D581-($D581*TAXAS!$D$19))/3,IF($A581=TAXAS!$A$20,IF($B581="PARCELADO ATÉ 3X",$D581-($D581*TAXAS!$D$20))/3,IF($A581=TAXAS!$A$21,IF($B581="PARCELADO ATÉ 3X",$D581-($D581*TAXAS!$D$21))/3,IF($A581=TAXAS!$A$22,IF($B581="PARCELADO ATÉ 3X",$D581-($D581*TAXAS!$D$22))/3,IF($A581=TAXAS!$A$23,IF($B581="PARCELADO ATÉ 3X",$D581-($D581*TAXAS!$D$23))/3,IF($A581=TAXAS!$A$24,IF($B581="PARCELADO ATÉ 3X",$D581-($D581*TAXAS!$D$24))/3,IF($A581=TAXAS!$A$25,IF($B581="PARCELADO ATÉ 3X",$D581-($D581*TAXAS!$D$25))/3,IF($A581=TAXAS!$A$26,IF($B581="PARCELADO ATÉ 3X",$D581-($D581*TAXAS!$D$26))/3,IF($A581=TAXAS!$A$27,IF($B581="PARCELADO ATÉ 3X",$D581-($D581*TAXAS!$D$27))/3))))))))))))))))))))))))/1</f>
        <v>0</v>
      </c>
      <c r="H581" s="9">
        <f>IF($A581="VISA",IF($B581="PARCELADO ATÉ 6X",$D581-(D581*TAXAS!$E$4))/6,IF($A581="MASTER",IF($B581="PARCELADO ATÉ 6X",$D581-(D581*TAXAS!$E$5))/6,IF($A581="ELO",IF($B581="PARCELADO ATÉ 6X",$D581-(D581*TAXAS!$E$6))/6,IF($A581="HIPERCARD",IF($B581="PARCELADO ATÉ 6X",$D581-(D581*TAXAS!$E$7))/6,IF($A581="DINERS",IF($B581="PARCELADO ATÉ 6X",$D581-(D581*TAXAS!$E$8))/6,IF($A581="AMERICA EXPRESS",IF($B581="PARCELADO ATÉ 6X",$D581-(D581*TAXAS!$E$9))/6,IF($A581=TAXAS!$A$10,IF($B581="PARCELADO ATÉ 6X",$D581-($D581*TAXAS!$E$10))/6,IF($A581=TAXAS!$A$11,IF($B581="PARCELADO ATÉ 6X",$D581-($D581*TAXAS!$E$11))/6,IF($A581=TAXAS!$A$12,IF($B581="PARCELADO ATÉ 6X",$D581-($D581*TAXAS!$E$12))/6,IF($A581=TAXAS!$A$13,IF($B581="PARCELADO ATÉ 6X",$D581-($D581*TAXAS!$E$13))/6,IF($A581=TAXAS!$A$14,IF($B581="PARCELADO ATÉ 6X",$D581-($D581*TAXAS!$E$14))/6,IF($A581=TAXAS!$A$15,IF($B581="PARCELADO ATÉ 6X",$D581-($D581*TAXAS!$E$15))/6,IF($A581=TAXAS!$A$16,IF($B581="PARCELADO ATÉ 6X",$D581-($D581*TAXAS!$E$16))/6,IF($A581=TAXAS!$A$17,IF($B581="PARCELADO ATÉ 6X",$D581-($D581*TAXAS!$E$17))/6,IF($A581=TAXAS!$A$18,IF($B581="PARCELADO ATÉ 6X",$D581-($D581*TAXAS!$E$18))/6,IF($A581=TAXAS!$A$19,IF($B581="PARCELADO ATÉ 6X",$D581-($D581*TAXAS!$E$19))/6,IF($A581=TAXAS!$A$20,IF($B581="PARCELADO ATÉ 6X",$D581-($D581*TAXAS!$E$20))/6,IF($A581=TAXAS!$A$21,IF($B581="PARCELADO ATÉ 6X",$D581-($D581*TAXAS!$E$21))/6,IF($A581=TAXAS!$A$22,IF($B581="PARCELADO ATÉ 6X",$D581-($D581*TAXAS!$E$22))/6,IF($A581=TAXAS!$A$23,IF($B581="PARCELADO ATÉ 6X",$D581-($D581*TAXAS!$E$23))/6,IF($A581=TAXAS!$A$24,IF($B581="PARCELADO ATÉ 6X",$D581-($D581*TAXAS!$E$24))/6,IF($A581=TAXAS!$A$25,IF($B581="PARCELADO ATÉ 6X",$D581-($D581*TAXAS!$E$25))/6,IF($A581=TAXAS!$A$26,IF($B581="PARCELADO ATÉ 6X",$D581-($D581*TAXAS!$E$26))/6,IF($A581=TAXAS!$A$27,IF($B581="PARCELADO ATÉ 6X",$D581-($D581*TAXAS!$E$27))/6))))))))))))))))))))))))/1</f>
        <v>0</v>
      </c>
      <c r="I581" s="9">
        <f>IF($A581="VISA",IF($B581="PARCELADO ATÉ 12X",$D581-(D581*TAXAS!$F$4))/12,IF($A581="MASTER",IF($B581="PARCELADO ATÉ 12X",$D581-(D581*TAXAS!$F$5))/12,IF($A581="ELO",IF($B581="PARCELADO ATÉ 12X",$D581-(D581*TAXAS!$F$6))/12,IF($A581="HIPERCARD",IF($B581="PARCELADO ATÉ 12X",$D581-(D581*TAXAS!$F$7))/12,IF($A581="DINERS",IF($B581="PARCELADO ATÉ 12X",$D581-(D581*TAXAS!$F$8))/12,IF($A581="AMERICA EXPRESS",IF($B581="PARCELADO ATÉ 12X",$D581-(D581*TAXAS!$F$9))/12,IF($A581=TAXAS!$A$10,IF($B581="PARCELADO ATÉ 12X",$D581-($D581*TAXAS!$F$10))/12,IF($A581=TAXAS!$A$11,IF($B581="PARCELADO ATÉ 12X",$D581-($D581*TAXAS!$F$11))/12,IF($A581=TAXAS!$A$12,IF($B581="PARCELADO ATÉ 12X",$D581-($D581*TAXAS!$F$12))/12,IF($A581=TAXAS!$A$13,IF($B581="PARCELADO ATÉ 12X",$D581-($D581*TAXAS!$F$13))/12,IF($A581=TAXAS!$A$14,IF($B581="PARCELADO ATÉ 12X",$D581-($D581*TAXAS!$F$14))/12,IF($A581=TAXAS!$A$15,IF($B581="PARCELADO ATÉ 12X",$D581-($D581*TAXAS!$F$15))/12,IF($A581=TAXAS!$A$16,IF($B581="PARCELADO ATÉ 12X",$D581-($D581*TAXAS!$F$16))/12,IF($A581=TAXAS!$A$17,IF($B581="PARCELADO ATÉ 12X",$D581-($D581*TAXAS!$F$17))/12,IF($A581=TAXAS!$A$18,IF($B581="PARCELADO ATÉ 12X",$D581-($D581*TAXAS!$F$18))/12,IF($A581=TAXAS!$A$19,IF($B581="PARCELADO ATÉ 12X",$D581-($D581*TAXAS!$F$19))/12,IF($A581=TAXAS!$A$20,IF($B581="PARCELADO ATÉ 12X",$D581-($D581*TAXAS!$F$20))/12,IF($A581=TAXAS!$A$21,IF($B581="PARCELADO ATÉ 12X",$D581-($D581*TAXAS!$F$21))/12,IF($A581=TAXAS!$A$22,IF($B581="PARCELADO ATÉ 12X",$D581-($D581*TAXAS!$F$22))/12,IF($A581=TAXAS!$A$23,IF($B581="PARCELADO ATÉ 12X",$D581-($D581*TAXAS!$F$23))/12,IF($A581=TAXAS!$A$24,IF($B581="PARCELADO ATÉ 12X",$D581-($D581*TAXAS!$F$24))/12,IF($A581=TAXAS!$A$25,IF($B581="PARCELADO ATÉ 12X",$D581-($D581*TAXAS!$F$25))/12,IF($A581=TAXAS!$A$26,IF($B581="PARCELADO ATÉ 12X",$D581-($D581*TAXAS!$F$26))/12,IF($A581=TAXAS!$A$27,IF($B581="PARCELADO ATÉ 12X",$D581-($D581*TAXAS!$F$27))/12))))))))))))))))))))))))/1</f>
        <v>0</v>
      </c>
      <c r="J581" s="8">
        <f t="shared" si="0"/>
        <v>0</v>
      </c>
      <c r="K581" s="10" t="b">
        <f>IF($B581="PARCELADO ATÉ 3X",($D581-($D581*TAXAS!$D$4))-$J581)</f>
        <v>0</v>
      </c>
      <c r="L581" s="10" t="b">
        <f>IF($B581="PARCELADO ATÉ 6X",($D581-($D581*TAXAS!$E$4))-$J581)</f>
        <v>0</v>
      </c>
      <c r="M581" s="10" t="b">
        <f>IF($B581="PARCELADO ATÉ 12X",($D581-($D581*TAXAS!$F$4))-$J581)</f>
        <v>0</v>
      </c>
      <c r="N581" s="8">
        <f t="shared" si="1"/>
        <v>0</v>
      </c>
      <c r="O581" s="10">
        <f t="shared" si="2"/>
        <v>0</v>
      </c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spans="1:31" ht="15.75" customHeight="1" x14ac:dyDescent="0.2">
      <c r="A582" s="3"/>
      <c r="B582" s="5"/>
      <c r="C582" s="6"/>
      <c r="D582" s="42"/>
      <c r="E582" s="8">
        <f>IF($A582="VISA",IF($B582="DÉBITO",$D582-($D582*TAXAS!$B$4)),IF($A582="MASTER",IF($B582="DÉBITO",$D582-($D582*TAXAS!$B$5)),IF($A582="ELO", IF($B582="DÉBITO",$D582-($D582*TAXAS!$B$6)),IF($A582="HIPERCARD",IF($B582="DÉBITO",$D582-($D582*TAXAS!$B$7)),IF($A582="DINERS",IF($B582="DÉBITO",$D582-($D582*TAXAS!$B$8)),IF($A582="AMERICA EXPRESS",IF($B582="DÉBITO",$D582-($D582*TAXAS!$B$9)),IF($A582=TAXAS!$A$10,IF($B582="DÉBITO",$D582-($D582*TAXAS!$B$10)), IF($A582=TAXAS!$A$11,IF($B582="DÉBITO",$D582-($D582*TAXAS!$B$11)), IF($A582=TAXAS!$A$12,IF($B582="DÉBITO",$D582-($D582*TAXAS!$B$12)), IF($A582=TAXAS!$A$13,IF($B582="DÉBITO",$D582-($D582*TAXAS!$B$13)), IF($A582=TAXAS!$A$14,IF($B582="DÉBITO",$D582-($D582*TAXAS!$B$14)), IF($A582=TAXAS!$A$15,IF($B582="DÉBITO",$D582-($D582*TAXAS!$B$15)), IF($A582=TAXAS!$A$16,IF($B582="DÉBITO",$D582-($D582*TAXAS!$B$16)), IF($A582=TAXAS!$A$17,IF($B582="DÉBITO",$D582-($D582*TAXAS!$B$17)), IF($A582=TAXAS!$A$18,IF($B582="DÉBITO",$D582-($D582*TAXAS!$B$18)), IF($A582=TAXAS!$A$19,IF($B582="DÉBITO",$D582-($D582*TAXAS!$B$19)), IF($A582=TAXAS!$A$20,IF($B582="DÉBITO",$D582-($D582*TAXAS!$B$20)), IF($A582=TAXAS!$A$21,IF($B582="DÉBITO",$D582-($D582*TAXAS!$B$21)), IF($A582=TAXAS!$A$22,IF($B582="DÉBITO",$D582-($D582*TAXAS!$B$22)), IF($A582=TAXAS!$A$23,IF($B582="DÉBITO",$D582-($D582*TAXAS!$B$23)), IF($A582=TAXAS!$A$24,IF($B582="DÉBITO",$D582-($D582*TAXAS!$B$24)), IF($A582=TAXAS!$A$25,IF($B582="DÉBITO",$D582-($D582*TAXAS!$B$25)), IF($A582=TAXAS!$A$26,IF($B582="DÉBITO",$D582-($D582*TAXAS!$B$26)), IF($A582=TAXAS!$A$27,IF($B582="DÉBITO",$D582-($D582*TAXAS!$B$27))))))))))))))))))))))))))/1</f>
        <v>0</v>
      </c>
      <c r="F582" s="8">
        <f>IF($A582="VISA",IF($B582="CRÉDITO",$D582-($D582*TAXAS!$C$4)),IF($A582="MASTER",IF($B582="CRÉDITO",$D582-($D582*TAXAS!$C$5)),IF($A582="ELO", IF($B582="CRÉDITO",$D582-($D582*TAXAS!$C$6)),IF($A582="HIPERCARD",IF($B582="CRÉDITO",$D582-($D582*TAXAS!$C$7)),IF($A582="DINERS",IF($B582="CRÉDITO",$D582-($D582*TAXAS!$C$8)),IF($A582="AMERICA EXPRESS",IF($B582="CRÉDITO",$D582-($D582*TAXAS!$C$9)),IF($A582=TAXAS!$A$10,IF($B582="CRÉDITO",$D582-($D582*TAXAS!$C$10)), IF($A582=TAXAS!$A$11,IF($B582="CRÉDITO",$D582-($D582*TAXAS!$C$11)), IF($A582=TAXAS!$A$12,IF($B582="CRÉDITO",$D582-($D582*TAXAS!$C$12)), IF($A582=TAXAS!$A$13,IF($B582="CRÉDITO",$D582-($D582*TAXAS!$C$13)), IF($A582=TAXAS!$A$14,IF($B582="CRÉDITO",$D582-($D582*TAXAS!$C$14)), IF($A582=TAXAS!$A$15,IF($B582="CRÉDITO",$D582-($D582*TAXAS!$C$15)), IF($A582=TAXAS!$A$16,IF($B582="CRÉDITO",$D582-($D582*TAXAS!$C$16)), IF($A582=TAXAS!$A$17,IF($B582="CRÉDITO",$D582-($D582*TAXAS!$C$17)), IF($A582=TAXAS!$A$18,IF($B582="CRÉDITO",$D582-($D582*TAXAS!$C$18)), IF($A582=TAXAS!$A$19,IF($B582="CRÉDITO",$D582-($D582*TAXAS!$C$19)), IF($A582=TAXAS!$A$20,IF($B582="CRÉDITO",$D582-($D582*TAXAS!$C$20)), IF($A582=TAXAS!$A$21,IF($B582="CRÉDITO",$D582-($D582*TAXAS!$C$21)), IF($A582=TAXAS!$A$22,IF($B582="CRÉDITO",$D582-($D582*TAXAS!$C$22)), IF($A582=TAXAS!$A$23,IF($B582="CRÉDITO",$D582-($D582*TAXAS!$C$23)), IF($A582=TAXAS!$A$24,IF($B582="CRÉDITO",$D582-($D582*TAXAS!$C$24)), IF($A582=TAXAS!$A$25,IF($B582="CRÉDITO",$D582-($D582*TAXAS!$C$25)), IF($A582=TAXAS!$A$26,IF($B582="CRÉDITO",$D582-($D582*TAXAS!$C$26)), IF($A582=TAXAS!$A$27,IF($B582="CRÉDITO",$D582-($D582*TAXAS!$C$27))))))))))))))))))))))))))/1</f>
        <v>0</v>
      </c>
      <c r="G582" s="9">
        <f>IF($A582="VISA",IF($B582="PARCELADO ATÉ 3X",$D582-(D582*TAXAS!$D$4))/3,IF($A582="MASTER",IF($B582="PARCELADO ATÉ 3X",$D582-(D582*TAXAS!$D$5))/3,IF($A582="ELO",IF($B582="PARCELADO ATÉ 3X",$D582-(D582*TAXAS!$D$6))/3,IF($A582="HIPERCARD",IF($B582="PARCELADO ATÉ 3X",$D582-(D582*TAXAS!$D$7))/3,IF($A582="DINERS",IF($B582="PARCELADO ATÉ 3X",$D582-(D582*TAXAS!$D$8))/3,IF($A582="AMERICA EXPRESS",IF($B582="PARCELADO ATÉ 3X",$D582-(D582*TAXAS!$D$9))/3,IF($A582=TAXAS!$A$10,IF($B582="PARCELADO ATÉ 3X",$D582-($D582*TAXAS!$D$10))/3,IF($A582=TAXAS!$A$11,IF($B582="PARCELADO ATÉ 3X",$D582-($D582*TAXAS!$D$11))/3,IF($A582=TAXAS!$A$12,IF($B582="PARCELADO ATÉ 3X",$D582-($D582*TAXAS!$D$12))/3,IF($A582=TAXAS!$A$13,IF($B582="PARCELADO ATÉ 3X",$D582-($D582*TAXAS!$D$13))/3,IF($A582=TAXAS!$A$14,IF($B582="PARCELADO ATÉ 3X",$D582-($D582*TAXAS!$D$14))/3,IF($A582=TAXAS!$A$15,IF($B582="PARCELADO ATÉ 3X",$D582-($D582*TAXAS!$D$15))/3,IF($A582=TAXAS!$A$16,IF($B582="PARCELADO ATÉ 3X",$D582-($D582*TAXAS!$D$16))/3,IF($A582=TAXAS!$A$17,IF($B582="PARCELADO ATÉ 3X",$D582-($D582*TAXAS!$D$17))/3,IF($A582=TAXAS!$A$18,IF($B582="PARCELADO ATÉ 3X",$D582-($D582*TAXAS!$D$18))/3,IF($A582=TAXAS!$A$19,IF($B582="PARCELADO ATÉ 3X",$D582-($D582*TAXAS!$D$19))/3,IF($A582=TAXAS!$A$20,IF($B582="PARCELADO ATÉ 3X",$D582-($D582*TAXAS!$D$20))/3,IF($A582=TAXAS!$A$21,IF($B582="PARCELADO ATÉ 3X",$D582-($D582*TAXAS!$D$21))/3,IF($A582=TAXAS!$A$22,IF($B582="PARCELADO ATÉ 3X",$D582-($D582*TAXAS!$D$22))/3,IF($A582=TAXAS!$A$23,IF($B582="PARCELADO ATÉ 3X",$D582-($D582*TAXAS!$D$23))/3,IF($A582=TAXAS!$A$24,IF($B582="PARCELADO ATÉ 3X",$D582-($D582*TAXAS!$D$24))/3,IF($A582=TAXAS!$A$25,IF($B582="PARCELADO ATÉ 3X",$D582-($D582*TAXAS!$D$25))/3,IF($A582=TAXAS!$A$26,IF($B582="PARCELADO ATÉ 3X",$D582-($D582*TAXAS!$D$26))/3,IF($A582=TAXAS!$A$27,IF($B582="PARCELADO ATÉ 3X",$D582-($D582*TAXAS!$D$27))/3))))))))))))))))))))))))/1</f>
        <v>0</v>
      </c>
      <c r="H582" s="9">
        <f>IF($A582="VISA",IF($B582="PARCELADO ATÉ 6X",$D582-(D582*TAXAS!$E$4))/6,IF($A582="MASTER",IF($B582="PARCELADO ATÉ 6X",$D582-(D582*TAXAS!$E$5))/6,IF($A582="ELO",IF($B582="PARCELADO ATÉ 6X",$D582-(D582*TAXAS!$E$6))/6,IF($A582="HIPERCARD",IF($B582="PARCELADO ATÉ 6X",$D582-(D582*TAXAS!$E$7))/6,IF($A582="DINERS",IF($B582="PARCELADO ATÉ 6X",$D582-(D582*TAXAS!$E$8))/6,IF($A582="AMERICA EXPRESS",IF($B582="PARCELADO ATÉ 6X",$D582-(D582*TAXAS!$E$9))/6,IF($A582=TAXAS!$A$10,IF($B582="PARCELADO ATÉ 6X",$D582-($D582*TAXAS!$E$10))/6,IF($A582=TAXAS!$A$11,IF($B582="PARCELADO ATÉ 6X",$D582-($D582*TAXAS!$E$11))/6,IF($A582=TAXAS!$A$12,IF($B582="PARCELADO ATÉ 6X",$D582-($D582*TAXAS!$E$12))/6,IF($A582=TAXAS!$A$13,IF($B582="PARCELADO ATÉ 6X",$D582-($D582*TAXAS!$E$13))/6,IF($A582=TAXAS!$A$14,IF($B582="PARCELADO ATÉ 6X",$D582-($D582*TAXAS!$E$14))/6,IF($A582=TAXAS!$A$15,IF($B582="PARCELADO ATÉ 6X",$D582-($D582*TAXAS!$E$15))/6,IF($A582=TAXAS!$A$16,IF($B582="PARCELADO ATÉ 6X",$D582-($D582*TAXAS!$E$16))/6,IF($A582=TAXAS!$A$17,IF($B582="PARCELADO ATÉ 6X",$D582-($D582*TAXAS!$E$17))/6,IF($A582=TAXAS!$A$18,IF($B582="PARCELADO ATÉ 6X",$D582-($D582*TAXAS!$E$18))/6,IF($A582=TAXAS!$A$19,IF($B582="PARCELADO ATÉ 6X",$D582-($D582*TAXAS!$E$19))/6,IF($A582=TAXAS!$A$20,IF($B582="PARCELADO ATÉ 6X",$D582-($D582*TAXAS!$E$20))/6,IF($A582=TAXAS!$A$21,IF($B582="PARCELADO ATÉ 6X",$D582-($D582*TAXAS!$E$21))/6,IF($A582=TAXAS!$A$22,IF($B582="PARCELADO ATÉ 6X",$D582-($D582*TAXAS!$E$22))/6,IF($A582=TAXAS!$A$23,IF($B582="PARCELADO ATÉ 6X",$D582-($D582*TAXAS!$E$23))/6,IF($A582=TAXAS!$A$24,IF($B582="PARCELADO ATÉ 6X",$D582-($D582*TAXAS!$E$24))/6,IF($A582=TAXAS!$A$25,IF($B582="PARCELADO ATÉ 6X",$D582-($D582*TAXAS!$E$25))/6,IF($A582=TAXAS!$A$26,IF($B582="PARCELADO ATÉ 6X",$D582-($D582*TAXAS!$E$26))/6,IF($A582=TAXAS!$A$27,IF($B582="PARCELADO ATÉ 6X",$D582-($D582*TAXAS!$E$27))/6))))))))))))))))))))))))/1</f>
        <v>0</v>
      </c>
      <c r="I582" s="9">
        <f>IF($A582="VISA",IF($B582="PARCELADO ATÉ 12X",$D582-(D582*TAXAS!$F$4))/12,IF($A582="MASTER",IF($B582="PARCELADO ATÉ 12X",$D582-(D582*TAXAS!$F$5))/12,IF($A582="ELO",IF($B582="PARCELADO ATÉ 12X",$D582-(D582*TAXAS!$F$6))/12,IF($A582="HIPERCARD",IF($B582="PARCELADO ATÉ 12X",$D582-(D582*TAXAS!$F$7))/12,IF($A582="DINERS",IF($B582="PARCELADO ATÉ 12X",$D582-(D582*TAXAS!$F$8))/12,IF($A582="AMERICA EXPRESS",IF($B582="PARCELADO ATÉ 12X",$D582-(D582*TAXAS!$F$9))/12,IF($A582=TAXAS!$A$10,IF($B582="PARCELADO ATÉ 12X",$D582-($D582*TAXAS!$F$10))/12,IF($A582=TAXAS!$A$11,IF($B582="PARCELADO ATÉ 12X",$D582-($D582*TAXAS!$F$11))/12,IF($A582=TAXAS!$A$12,IF($B582="PARCELADO ATÉ 12X",$D582-($D582*TAXAS!$F$12))/12,IF($A582=TAXAS!$A$13,IF($B582="PARCELADO ATÉ 12X",$D582-($D582*TAXAS!$F$13))/12,IF($A582=TAXAS!$A$14,IF($B582="PARCELADO ATÉ 12X",$D582-($D582*TAXAS!$F$14))/12,IF($A582=TAXAS!$A$15,IF($B582="PARCELADO ATÉ 12X",$D582-($D582*TAXAS!$F$15))/12,IF($A582=TAXAS!$A$16,IF($B582="PARCELADO ATÉ 12X",$D582-($D582*TAXAS!$F$16))/12,IF($A582=TAXAS!$A$17,IF($B582="PARCELADO ATÉ 12X",$D582-($D582*TAXAS!$F$17))/12,IF($A582=TAXAS!$A$18,IF($B582="PARCELADO ATÉ 12X",$D582-($D582*TAXAS!$F$18))/12,IF($A582=TAXAS!$A$19,IF($B582="PARCELADO ATÉ 12X",$D582-($D582*TAXAS!$F$19))/12,IF($A582=TAXAS!$A$20,IF($B582="PARCELADO ATÉ 12X",$D582-($D582*TAXAS!$F$20))/12,IF($A582=TAXAS!$A$21,IF($B582="PARCELADO ATÉ 12X",$D582-($D582*TAXAS!$F$21))/12,IF($A582=TAXAS!$A$22,IF($B582="PARCELADO ATÉ 12X",$D582-($D582*TAXAS!$F$22))/12,IF($A582=TAXAS!$A$23,IF($B582="PARCELADO ATÉ 12X",$D582-($D582*TAXAS!$F$23))/12,IF($A582=TAXAS!$A$24,IF($B582="PARCELADO ATÉ 12X",$D582-($D582*TAXAS!$F$24))/12,IF($A582=TAXAS!$A$25,IF($B582="PARCELADO ATÉ 12X",$D582-($D582*TAXAS!$F$25))/12,IF($A582=TAXAS!$A$26,IF($B582="PARCELADO ATÉ 12X",$D582-($D582*TAXAS!$F$26))/12,IF($A582=TAXAS!$A$27,IF($B582="PARCELADO ATÉ 12X",$D582-($D582*TAXAS!$F$27))/12))))))))))))))))))))))))/1</f>
        <v>0</v>
      </c>
      <c r="J582" s="8">
        <f t="shared" si="0"/>
        <v>0</v>
      </c>
      <c r="K582" s="10" t="b">
        <f>IF($B582="PARCELADO ATÉ 3X",($D582-($D582*TAXAS!$D$4))-$J582)</f>
        <v>0</v>
      </c>
      <c r="L582" s="10" t="b">
        <f>IF($B582="PARCELADO ATÉ 6X",($D582-($D582*TAXAS!$E$4))-$J582)</f>
        <v>0</v>
      </c>
      <c r="M582" s="10" t="b">
        <f>IF($B582="PARCELADO ATÉ 12X",($D582-($D582*TAXAS!$F$4))-$J582)</f>
        <v>0</v>
      </c>
      <c r="N582" s="8">
        <f t="shared" si="1"/>
        <v>0</v>
      </c>
      <c r="O582" s="10">
        <f t="shared" si="2"/>
        <v>0</v>
      </c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spans="1:31" ht="15.75" customHeight="1" x14ac:dyDescent="0.2">
      <c r="A583" s="3"/>
      <c r="B583" s="5"/>
      <c r="C583" s="6"/>
      <c r="D583" s="42"/>
      <c r="E583" s="8">
        <f>IF($A583="VISA",IF($B583="DÉBITO",$D583-($D583*TAXAS!$B$4)),IF($A583="MASTER",IF($B583="DÉBITO",$D583-($D583*TAXAS!$B$5)),IF($A583="ELO", IF($B583="DÉBITO",$D583-($D583*TAXAS!$B$6)),IF($A583="HIPERCARD",IF($B583="DÉBITO",$D583-($D583*TAXAS!$B$7)),IF($A583="DINERS",IF($B583="DÉBITO",$D583-($D583*TAXAS!$B$8)),IF($A583="AMERICA EXPRESS",IF($B583="DÉBITO",$D583-($D583*TAXAS!$B$9)),IF($A583=TAXAS!$A$10,IF($B583="DÉBITO",$D583-($D583*TAXAS!$B$10)), IF($A583=TAXAS!$A$11,IF($B583="DÉBITO",$D583-($D583*TAXAS!$B$11)), IF($A583=TAXAS!$A$12,IF($B583="DÉBITO",$D583-($D583*TAXAS!$B$12)), IF($A583=TAXAS!$A$13,IF($B583="DÉBITO",$D583-($D583*TAXAS!$B$13)), IF($A583=TAXAS!$A$14,IF($B583="DÉBITO",$D583-($D583*TAXAS!$B$14)), IF($A583=TAXAS!$A$15,IF($B583="DÉBITO",$D583-($D583*TAXAS!$B$15)), IF($A583=TAXAS!$A$16,IF($B583="DÉBITO",$D583-($D583*TAXAS!$B$16)), IF($A583=TAXAS!$A$17,IF($B583="DÉBITO",$D583-($D583*TAXAS!$B$17)), IF($A583=TAXAS!$A$18,IF($B583="DÉBITO",$D583-($D583*TAXAS!$B$18)), IF($A583=TAXAS!$A$19,IF($B583="DÉBITO",$D583-($D583*TAXAS!$B$19)), IF($A583=TAXAS!$A$20,IF($B583="DÉBITO",$D583-($D583*TAXAS!$B$20)), IF($A583=TAXAS!$A$21,IF($B583="DÉBITO",$D583-($D583*TAXAS!$B$21)), IF($A583=TAXAS!$A$22,IF($B583="DÉBITO",$D583-($D583*TAXAS!$B$22)), IF($A583=TAXAS!$A$23,IF($B583="DÉBITO",$D583-($D583*TAXAS!$B$23)), IF($A583=TAXAS!$A$24,IF($B583="DÉBITO",$D583-($D583*TAXAS!$B$24)), IF($A583=TAXAS!$A$25,IF($B583="DÉBITO",$D583-($D583*TAXAS!$B$25)), IF($A583=TAXAS!$A$26,IF($B583="DÉBITO",$D583-($D583*TAXAS!$B$26)), IF($A583=TAXAS!$A$27,IF($B583="DÉBITO",$D583-($D583*TAXAS!$B$27))))))))))))))))))))))))))/1</f>
        <v>0</v>
      </c>
      <c r="F583" s="8">
        <f>IF($A583="VISA",IF($B583="CRÉDITO",$D583-($D583*TAXAS!$C$4)),IF($A583="MASTER",IF($B583="CRÉDITO",$D583-($D583*TAXAS!$C$5)),IF($A583="ELO", IF($B583="CRÉDITO",$D583-($D583*TAXAS!$C$6)),IF($A583="HIPERCARD",IF($B583="CRÉDITO",$D583-($D583*TAXAS!$C$7)),IF($A583="DINERS",IF($B583="CRÉDITO",$D583-($D583*TAXAS!$C$8)),IF($A583="AMERICA EXPRESS",IF($B583="CRÉDITO",$D583-($D583*TAXAS!$C$9)),IF($A583=TAXAS!$A$10,IF($B583="CRÉDITO",$D583-($D583*TAXAS!$C$10)), IF($A583=TAXAS!$A$11,IF($B583="CRÉDITO",$D583-($D583*TAXAS!$C$11)), IF($A583=TAXAS!$A$12,IF($B583="CRÉDITO",$D583-($D583*TAXAS!$C$12)), IF($A583=TAXAS!$A$13,IF($B583="CRÉDITO",$D583-($D583*TAXAS!$C$13)), IF($A583=TAXAS!$A$14,IF($B583="CRÉDITO",$D583-($D583*TAXAS!$C$14)), IF($A583=TAXAS!$A$15,IF($B583="CRÉDITO",$D583-($D583*TAXAS!$C$15)), IF($A583=TAXAS!$A$16,IF($B583="CRÉDITO",$D583-($D583*TAXAS!$C$16)), IF($A583=TAXAS!$A$17,IF($B583="CRÉDITO",$D583-($D583*TAXAS!$C$17)), IF($A583=TAXAS!$A$18,IF($B583="CRÉDITO",$D583-($D583*TAXAS!$C$18)), IF($A583=TAXAS!$A$19,IF($B583="CRÉDITO",$D583-($D583*TAXAS!$C$19)), IF($A583=TAXAS!$A$20,IF($B583="CRÉDITO",$D583-($D583*TAXAS!$C$20)), IF($A583=TAXAS!$A$21,IF($B583="CRÉDITO",$D583-($D583*TAXAS!$C$21)), IF($A583=TAXAS!$A$22,IF($B583="CRÉDITO",$D583-($D583*TAXAS!$C$22)), IF($A583=TAXAS!$A$23,IF($B583="CRÉDITO",$D583-($D583*TAXAS!$C$23)), IF($A583=TAXAS!$A$24,IF($B583="CRÉDITO",$D583-($D583*TAXAS!$C$24)), IF($A583=TAXAS!$A$25,IF($B583="CRÉDITO",$D583-($D583*TAXAS!$C$25)), IF($A583=TAXAS!$A$26,IF($B583="CRÉDITO",$D583-($D583*TAXAS!$C$26)), IF($A583=TAXAS!$A$27,IF($B583="CRÉDITO",$D583-($D583*TAXAS!$C$27))))))))))))))))))))))))))/1</f>
        <v>0</v>
      </c>
      <c r="G583" s="9">
        <f>IF($A583="VISA",IF($B583="PARCELADO ATÉ 3X",$D583-(D583*TAXAS!$D$4))/3,IF($A583="MASTER",IF($B583="PARCELADO ATÉ 3X",$D583-(D583*TAXAS!$D$5))/3,IF($A583="ELO",IF($B583="PARCELADO ATÉ 3X",$D583-(D583*TAXAS!$D$6))/3,IF($A583="HIPERCARD",IF($B583="PARCELADO ATÉ 3X",$D583-(D583*TAXAS!$D$7))/3,IF($A583="DINERS",IF($B583="PARCELADO ATÉ 3X",$D583-(D583*TAXAS!$D$8))/3,IF($A583="AMERICA EXPRESS",IF($B583="PARCELADO ATÉ 3X",$D583-(D583*TAXAS!$D$9))/3,IF($A583=TAXAS!$A$10,IF($B583="PARCELADO ATÉ 3X",$D583-($D583*TAXAS!$D$10))/3,IF($A583=TAXAS!$A$11,IF($B583="PARCELADO ATÉ 3X",$D583-($D583*TAXAS!$D$11))/3,IF($A583=TAXAS!$A$12,IF($B583="PARCELADO ATÉ 3X",$D583-($D583*TAXAS!$D$12))/3,IF($A583=TAXAS!$A$13,IF($B583="PARCELADO ATÉ 3X",$D583-($D583*TAXAS!$D$13))/3,IF($A583=TAXAS!$A$14,IF($B583="PARCELADO ATÉ 3X",$D583-($D583*TAXAS!$D$14))/3,IF($A583=TAXAS!$A$15,IF($B583="PARCELADO ATÉ 3X",$D583-($D583*TAXAS!$D$15))/3,IF($A583=TAXAS!$A$16,IF($B583="PARCELADO ATÉ 3X",$D583-($D583*TAXAS!$D$16))/3,IF($A583=TAXAS!$A$17,IF($B583="PARCELADO ATÉ 3X",$D583-($D583*TAXAS!$D$17))/3,IF($A583=TAXAS!$A$18,IF($B583="PARCELADO ATÉ 3X",$D583-($D583*TAXAS!$D$18))/3,IF($A583=TAXAS!$A$19,IF($B583="PARCELADO ATÉ 3X",$D583-($D583*TAXAS!$D$19))/3,IF($A583=TAXAS!$A$20,IF($B583="PARCELADO ATÉ 3X",$D583-($D583*TAXAS!$D$20))/3,IF($A583=TAXAS!$A$21,IF($B583="PARCELADO ATÉ 3X",$D583-($D583*TAXAS!$D$21))/3,IF($A583=TAXAS!$A$22,IF($B583="PARCELADO ATÉ 3X",$D583-($D583*TAXAS!$D$22))/3,IF($A583=TAXAS!$A$23,IF($B583="PARCELADO ATÉ 3X",$D583-($D583*TAXAS!$D$23))/3,IF($A583=TAXAS!$A$24,IF($B583="PARCELADO ATÉ 3X",$D583-($D583*TAXAS!$D$24))/3,IF($A583=TAXAS!$A$25,IF($B583="PARCELADO ATÉ 3X",$D583-($D583*TAXAS!$D$25))/3,IF($A583=TAXAS!$A$26,IF($B583="PARCELADO ATÉ 3X",$D583-($D583*TAXAS!$D$26))/3,IF($A583=TAXAS!$A$27,IF($B583="PARCELADO ATÉ 3X",$D583-($D583*TAXAS!$D$27))/3))))))))))))))))))))))))/1</f>
        <v>0</v>
      </c>
      <c r="H583" s="9">
        <f>IF($A583="VISA",IF($B583="PARCELADO ATÉ 6X",$D583-(D583*TAXAS!$E$4))/6,IF($A583="MASTER",IF($B583="PARCELADO ATÉ 6X",$D583-(D583*TAXAS!$E$5))/6,IF($A583="ELO",IF($B583="PARCELADO ATÉ 6X",$D583-(D583*TAXAS!$E$6))/6,IF($A583="HIPERCARD",IF($B583="PARCELADO ATÉ 6X",$D583-(D583*TAXAS!$E$7))/6,IF($A583="DINERS",IF($B583="PARCELADO ATÉ 6X",$D583-(D583*TAXAS!$E$8))/6,IF($A583="AMERICA EXPRESS",IF($B583="PARCELADO ATÉ 6X",$D583-(D583*TAXAS!$E$9))/6,IF($A583=TAXAS!$A$10,IF($B583="PARCELADO ATÉ 6X",$D583-($D583*TAXAS!$E$10))/6,IF($A583=TAXAS!$A$11,IF($B583="PARCELADO ATÉ 6X",$D583-($D583*TAXAS!$E$11))/6,IF($A583=TAXAS!$A$12,IF($B583="PARCELADO ATÉ 6X",$D583-($D583*TAXAS!$E$12))/6,IF($A583=TAXAS!$A$13,IF($B583="PARCELADO ATÉ 6X",$D583-($D583*TAXAS!$E$13))/6,IF($A583=TAXAS!$A$14,IF($B583="PARCELADO ATÉ 6X",$D583-($D583*TAXAS!$E$14))/6,IF($A583=TAXAS!$A$15,IF($B583="PARCELADO ATÉ 6X",$D583-($D583*TAXAS!$E$15))/6,IF($A583=TAXAS!$A$16,IF($B583="PARCELADO ATÉ 6X",$D583-($D583*TAXAS!$E$16))/6,IF($A583=TAXAS!$A$17,IF($B583="PARCELADO ATÉ 6X",$D583-($D583*TAXAS!$E$17))/6,IF($A583=TAXAS!$A$18,IF($B583="PARCELADO ATÉ 6X",$D583-($D583*TAXAS!$E$18))/6,IF($A583=TAXAS!$A$19,IF($B583="PARCELADO ATÉ 6X",$D583-($D583*TAXAS!$E$19))/6,IF($A583=TAXAS!$A$20,IF($B583="PARCELADO ATÉ 6X",$D583-($D583*TAXAS!$E$20))/6,IF($A583=TAXAS!$A$21,IF($B583="PARCELADO ATÉ 6X",$D583-($D583*TAXAS!$E$21))/6,IF($A583=TAXAS!$A$22,IF($B583="PARCELADO ATÉ 6X",$D583-($D583*TAXAS!$E$22))/6,IF($A583=TAXAS!$A$23,IF($B583="PARCELADO ATÉ 6X",$D583-($D583*TAXAS!$E$23))/6,IF($A583=TAXAS!$A$24,IF($B583="PARCELADO ATÉ 6X",$D583-($D583*TAXAS!$E$24))/6,IF($A583=TAXAS!$A$25,IF($B583="PARCELADO ATÉ 6X",$D583-($D583*TAXAS!$E$25))/6,IF($A583=TAXAS!$A$26,IF($B583="PARCELADO ATÉ 6X",$D583-($D583*TAXAS!$E$26))/6,IF($A583=TAXAS!$A$27,IF($B583="PARCELADO ATÉ 6X",$D583-($D583*TAXAS!$E$27))/6))))))))))))))))))))))))/1</f>
        <v>0</v>
      </c>
      <c r="I583" s="9">
        <f>IF($A583="VISA",IF($B583="PARCELADO ATÉ 12X",$D583-(D583*TAXAS!$F$4))/12,IF($A583="MASTER",IF($B583="PARCELADO ATÉ 12X",$D583-(D583*TAXAS!$F$5))/12,IF($A583="ELO",IF($B583="PARCELADO ATÉ 12X",$D583-(D583*TAXAS!$F$6))/12,IF($A583="HIPERCARD",IF($B583="PARCELADO ATÉ 12X",$D583-(D583*TAXAS!$F$7))/12,IF($A583="DINERS",IF($B583="PARCELADO ATÉ 12X",$D583-(D583*TAXAS!$F$8))/12,IF($A583="AMERICA EXPRESS",IF($B583="PARCELADO ATÉ 12X",$D583-(D583*TAXAS!$F$9))/12,IF($A583=TAXAS!$A$10,IF($B583="PARCELADO ATÉ 12X",$D583-($D583*TAXAS!$F$10))/12,IF($A583=TAXAS!$A$11,IF($B583="PARCELADO ATÉ 12X",$D583-($D583*TAXAS!$F$11))/12,IF($A583=TAXAS!$A$12,IF($B583="PARCELADO ATÉ 12X",$D583-($D583*TAXAS!$F$12))/12,IF($A583=TAXAS!$A$13,IF($B583="PARCELADO ATÉ 12X",$D583-($D583*TAXAS!$F$13))/12,IF($A583=TAXAS!$A$14,IF($B583="PARCELADO ATÉ 12X",$D583-($D583*TAXAS!$F$14))/12,IF($A583=TAXAS!$A$15,IF($B583="PARCELADO ATÉ 12X",$D583-($D583*TAXAS!$F$15))/12,IF($A583=TAXAS!$A$16,IF($B583="PARCELADO ATÉ 12X",$D583-($D583*TAXAS!$F$16))/12,IF($A583=TAXAS!$A$17,IF($B583="PARCELADO ATÉ 12X",$D583-($D583*TAXAS!$F$17))/12,IF($A583=TAXAS!$A$18,IF($B583="PARCELADO ATÉ 12X",$D583-($D583*TAXAS!$F$18))/12,IF($A583=TAXAS!$A$19,IF($B583="PARCELADO ATÉ 12X",$D583-($D583*TAXAS!$F$19))/12,IF($A583=TAXAS!$A$20,IF($B583="PARCELADO ATÉ 12X",$D583-($D583*TAXAS!$F$20))/12,IF($A583=TAXAS!$A$21,IF($B583="PARCELADO ATÉ 12X",$D583-($D583*TAXAS!$F$21))/12,IF($A583=TAXAS!$A$22,IF($B583="PARCELADO ATÉ 12X",$D583-($D583*TAXAS!$F$22))/12,IF($A583=TAXAS!$A$23,IF($B583="PARCELADO ATÉ 12X",$D583-($D583*TAXAS!$F$23))/12,IF($A583=TAXAS!$A$24,IF($B583="PARCELADO ATÉ 12X",$D583-($D583*TAXAS!$F$24))/12,IF($A583=TAXAS!$A$25,IF($B583="PARCELADO ATÉ 12X",$D583-($D583*TAXAS!$F$25))/12,IF($A583=TAXAS!$A$26,IF($B583="PARCELADO ATÉ 12X",$D583-($D583*TAXAS!$F$26))/12,IF($A583=TAXAS!$A$27,IF($B583="PARCELADO ATÉ 12X",$D583-($D583*TAXAS!$F$27))/12))))))))))))))))))))))))/1</f>
        <v>0</v>
      </c>
      <c r="J583" s="8">
        <f t="shared" si="0"/>
        <v>0</v>
      </c>
      <c r="K583" s="10" t="b">
        <f>IF($B583="PARCELADO ATÉ 3X",($D583-($D583*TAXAS!$D$4))-$J583)</f>
        <v>0</v>
      </c>
      <c r="L583" s="10" t="b">
        <f>IF($B583="PARCELADO ATÉ 6X",($D583-($D583*TAXAS!$E$4))-$J583)</f>
        <v>0</v>
      </c>
      <c r="M583" s="10" t="b">
        <f>IF($B583="PARCELADO ATÉ 12X",($D583-($D583*TAXAS!$F$4))-$J583)</f>
        <v>0</v>
      </c>
      <c r="N583" s="8">
        <f t="shared" si="1"/>
        <v>0</v>
      </c>
      <c r="O583" s="10">
        <f t="shared" si="2"/>
        <v>0</v>
      </c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spans="1:31" ht="15.75" customHeight="1" x14ac:dyDescent="0.2">
      <c r="A584" s="3"/>
      <c r="B584" s="5"/>
      <c r="C584" s="6"/>
      <c r="D584" s="42"/>
      <c r="E584" s="8">
        <f>IF($A584="VISA",IF($B584="DÉBITO",$D584-($D584*TAXAS!$B$4)),IF($A584="MASTER",IF($B584="DÉBITO",$D584-($D584*TAXAS!$B$5)),IF($A584="ELO", IF($B584="DÉBITO",$D584-($D584*TAXAS!$B$6)),IF($A584="HIPERCARD",IF($B584="DÉBITO",$D584-($D584*TAXAS!$B$7)),IF($A584="DINERS",IF($B584="DÉBITO",$D584-($D584*TAXAS!$B$8)),IF($A584="AMERICA EXPRESS",IF($B584="DÉBITO",$D584-($D584*TAXAS!$B$9)),IF($A584=TAXAS!$A$10,IF($B584="DÉBITO",$D584-($D584*TAXAS!$B$10)), IF($A584=TAXAS!$A$11,IF($B584="DÉBITO",$D584-($D584*TAXAS!$B$11)), IF($A584=TAXAS!$A$12,IF($B584="DÉBITO",$D584-($D584*TAXAS!$B$12)), IF($A584=TAXAS!$A$13,IF($B584="DÉBITO",$D584-($D584*TAXAS!$B$13)), IF($A584=TAXAS!$A$14,IF($B584="DÉBITO",$D584-($D584*TAXAS!$B$14)), IF($A584=TAXAS!$A$15,IF($B584="DÉBITO",$D584-($D584*TAXAS!$B$15)), IF($A584=TAXAS!$A$16,IF($B584="DÉBITO",$D584-($D584*TAXAS!$B$16)), IF($A584=TAXAS!$A$17,IF($B584="DÉBITO",$D584-($D584*TAXAS!$B$17)), IF($A584=TAXAS!$A$18,IF($B584="DÉBITO",$D584-($D584*TAXAS!$B$18)), IF($A584=TAXAS!$A$19,IF($B584="DÉBITO",$D584-($D584*TAXAS!$B$19)), IF($A584=TAXAS!$A$20,IF($B584="DÉBITO",$D584-($D584*TAXAS!$B$20)), IF($A584=TAXAS!$A$21,IF($B584="DÉBITO",$D584-($D584*TAXAS!$B$21)), IF($A584=TAXAS!$A$22,IF($B584="DÉBITO",$D584-($D584*TAXAS!$B$22)), IF($A584=TAXAS!$A$23,IF($B584="DÉBITO",$D584-($D584*TAXAS!$B$23)), IF($A584=TAXAS!$A$24,IF($B584="DÉBITO",$D584-($D584*TAXAS!$B$24)), IF($A584=TAXAS!$A$25,IF($B584="DÉBITO",$D584-($D584*TAXAS!$B$25)), IF($A584=TAXAS!$A$26,IF($B584="DÉBITO",$D584-($D584*TAXAS!$B$26)), IF($A584=TAXAS!$A$27,IF($B584="DÉBITO",$D584-($D584*TAXAS!$B$27))))))))))))))))))))))))))/1</f>
        <v>0</v>
      </c>
      <c r="F584" s="8">
        <f>IF($A584="VISA",IF($B584="CRÉDITO",$D584-($D584*TAXAS!$C$4)),IF($A584="MASTER",IF($B584="CRÉDITO",$D584-($D584*TAXAS!$C$5)),IF($A584="ELO", IF($B584="CRÉDITO",$D584-($D584*TAXAS!$C$6)),IF($A584="HIPERCARD",IF($B584="CRÉDITO",$D584-($D584*TAXAS!$C$7)),IF($A584="DINERS",IF($B584="CRÉDITO",$D584-($D584*TAXAS!$C$8)),IF($A584="AMERICA EXPRESS",IF($B584="CRÉDITO",$D584-($D584*TAXAS!$C$9)),IF($A584=TAXAS!$A$10,IF($B584="CRÉDITO",$D584-($D584*TAXAS!$C$10)), IF($A584=TAXAS!$A$11,IF($B584="CRÉDITO",$D584-($D584*TAXAS!$C$11)), IF($A584=TAXAS!$A$12,IF($B584="CRÉDITO",$D584-($D584*TAXAS!$C$12)), IF($A584=TAXAS!$A$13,IF($B584="CRÉDITO",$D584-($D584*TAXAS!$C$13)), IF($A584=TAXAS!$A$14,IF($B584="CRÉDITO",$D584-($D584*TAXAS!$C$14)), IF($A584=TAXAS!$A$15,IF($B584="CRÉDITO",$D584-($D584*TAXAS!$C$15)), IF($A584=TAXAS!$A$16,IF($B584="CRÉDITO",$D584-($D584*TAXAS!$C$16)), IF($A584=TAXAS!$A$17,IF($B584="CRÉDITO",$D584-($D584*TAXAS!$C$17)), IF($A584=TAXAS!$A$18,IF($B584="CRÉDITO",$D584-($D584*TAXAS!$C$18)), IF($A584=TAXAS!$A$19,IF($B584="CRÉDITO",$D584-($D584*TAXAS!$C$19)), IF($A584=TAXAS!$A$20,IF($B584="CRÉDITO",$D584-($D584*TAXAS!$C$20)), IF($A584=TAXAS!$A$21,IF($B584="CRÉDITO",$D584-($D584*TAXAS!$C$21)), IF($A584=TAXAS!$A$22,IF($B584="CRÉDITO",$D584-($D584*TAXAS!$C$22)), IF($A584=TAXAS!$A$23,IF($B584="CRÉDITO",$D584-($D584*TAXAS!$C$23)), IF($A584=TAXAS!$A$24,IF($B584="CRÉDITO",$D584-($D584*TAXAS!$C$24)), IF($A584=TAXAS!$A$25,IF($B584="CRÉDITO",$D584-($D584*TAXAS!$C$25)), IF($A584=TAXAS!$A$26,IF($B584="CRÉDITO",$D584-($D584*TAXAS!$C$26)), IF($A584=TAXAS!$A$27,IF($B584="CRÉDITO",$D584-($D584*TAXAS!$C$27))))))))))))))))))))))))))/1</f>
        <v>0</v>
      </c>
      <c r="G584" s="9">
        <f>IF($A584="VISA",IF($B584="PARCELADO ATÉ 3X",$D584-(D584*TAXAS!$D$4))/3,IF($A584="MASTER",IF($B584="PARCELADO ATÉ 3X",$D584-(D584*TAXAS!$D$5))/3,IF($A584="ELO",IF($B584="PARCELADO ATÉ 3X",$D584-(D584*TAXAS!$D$6))/3,IF($A584="HIPERCARD",IF($B584="PARCELADO ATÉ 3X",$D584-(D584*TAXAS!$D$7))/3,IF($A584="DINERS",IF($B584="PARCELADO ATÉ 3X",$D584-(D584*TAXAS!$D$8))/3,IF($A584="AMERICA EXPRESS",IF($B584="PARCELADO ATÉ 3X",$D584-(D584*TAXAS!$D$9))/3,IF($A584=TAXAS!$A$10,IF($B584="PARCELADO ATÉ 3X",$D584-($D584*TAXAS!$D$10))/3,IF($A584=TAXAS!$A$11,IF($B584="PARCELADO ATÉ 3X",$D584-($D584*TAXAS!$D$11))/3,IF($A584=TAXAS!$A$12,IF($B584="PARCELADO ATÉ 3X",$D584-($D584*TAXAS!$D$12))/3,IF($A584=TAXAS!$A$13,IF($B584="PARCELADO ATÉ 3X",$D584-($D584*TAXAS!$D$13))/3,IF($A584=TAXAS!$A$14,IF($B584="PARCELADO ATÉ 3X",$D584-($D584*TAXAS!$D$14))/3,IF($A584=TAXAS!$A$15,IF($B584="PARCELADO ATÉ 3X",$D584-($D584*TAXAS!$D$15))/3,IF($A584=TAXAS!$A$16,IF($B584="PARCELADO ATÉ 3X",$D584-($D584*TAXAS!$D$16))/3,IF($A584=TAXAS!$A$17,IF($B584="PARCELADO ATÉ 3X",$D584-($D584*TAXAS!$D$17))/3,IF($A584=TAXAS!$A$18,IF($B584="PARCELADO ATÉ 3X",$D584-($D584*TAXAS!$D$18))/3,IF($A584=TAXAS!$A$19,IF($B584="PARCELADO ATÉ 3X",$D584-($D584*TAXAS!$D$19))/3,IF($A584=TAXAS!$A$20,IF($B584="PARCELADO ATÉ 3X",$D584-($D584*TAXAS!$D$20))/3,IF($A584=TAXAS!$A$21,IF($B584="PARCELADO ATÉ 3X",$D584-($D584*TAXAS!$D$21))/3,IF($A584=TAXAS!$A$22,IF($B584="PARCELADO ATÉ 3X",$D584-($D584*TAXAS!$D$22))/3,IF($A584=TAXAS!$A$23,IF($B584="PARCELADO ATÉ 3X",$D584-($D584*TAXAS!$D$23))/3,IF($A584=TAXAS!$A$24,IF($B584="PARCELADO ATÉ 3X",$D584-($D584*TAXAS!$D$24))/3,IF($A584=TAXAS!$A$25,IF($B584="PARCELADO ATÉ 3X",$D584-($D584*TAXAS!$D$25))/3,IF($A584=TAXAS!$A$26,IF($B584="PARCELADO ATÉ 3X",$D584-($D584*TAXAS!$D$26))/3,IF($A584=TAXAS!$A$27,IF($B584="PARCELADO ATÉ 3X",$D584-($D584*TAXAS!$D$27))/3))))))))))))))))))))))))/1</f>
        <v>0</v>
      </c>
      <c r="H584" s="9">
        <f>IF($A584="VISA",IF($B584="PARCELADO ATÉ 6X",$D584-(D584*TAXAS!$E$4))/6,IF($A584="MASTER",IF($B584="PARCELADO ATÉ 6X",$D584-(D584*TAXAS!$E$5))/6,IF($A584="ELO",IF($B584="PARCELADO ATÉ 6X",$D584-(D584*TAXAS!$E$6))/6,IF($A584="HIPERCARD",IF($B584="PARCELADO ATÉ 6X",$D584-(D584*TAXAS!$E$7))/6,IF($A584="DINERS",IF($B584="PARCELADO ATÉ 6X",$D584-(D584*TAXAS!$E$8))/6,IF($A584="AMERICA EXPRESS",IF($B584="PARCELADO ATÉ 6X",$D584-(D584*TAXAS!$E$9))/6,IF($A584=TAXAS!$A$10,IF($B584="PARCELADO ATÉ 6X",$D584-($D584*TAXAS!$E$10))/6,IF($A584=TAXAS!$A$11,IF($B584="PARCELADO ATÉ 6X",$D584-($D584*TAXAS!$E$11))/6,IF($A584=TAXAS!$A$12,IF($B584="PARCELADO ATÉ 6X",$D584-($D584*TAXAS!$E$12))/6,IF($A584=TAXAS!$A$13,IF($B584="PARCELADO ATÉ 6X",$D584-($D584*TAXAS!$E$13))/6,IF($A584=TAXAS!$A$14,IF($B584="PARCELADO ATÉ 6X",$D584-($D584*TAXAS!$E$14))/6,IF($A584=TAXAS!$A$15,IF($B584="PARCELADO ATÉ 6X",$D584-($D584*TAXAS!$E$15))/6,IF($A584=TAXAS!$A$16,IF($B584="PARCELADO ATÉ 6X",$D584-($D584*TAXAS!$E$16))/6,IF($A584=TAXAS!$A$17,IF($B584="PARCELADO ATÉ 6X",$D584-($D584*TAXAS!$E$17))/6,IF($A584=TAXAS!$A$18,IF($B584="PARCELADO ATÉ 6X",$D584-($D584*TAXAS!$E$18))/6,IF($A584=TAXAS!$A$19,IF($B584="PARCELADO ATÉ 6X",$D584-($D584*TAXAS!$E$19))/6,IF($A584=TAXAS!$A$20,IF($B584="PARCELADO ATÉ 6X",$D584-($D584*TAXAS!$E$20))/6,IF($A584=TAXAS!$A$21,IF($B584="PARCELADO ATÉ 6X",$D584-($D584*TAXAS!$E$21))/6,IF($A584=TAXAS!$A$22,IF($B584="PARCELADO ATÉ 6X",$D584-($D584*TAXAS!$E$22))/6,IF($A584=TAXAS!$A$23,IF($B584="PARCELADO ATÉ 6X",$D584-($D584*TAXAS!$E$23))/6,IF($A584=TAXAS!$A$24,IF($B584="PARCELADO ATÉ 6X",$D584-($D584*TAXAS!$E$24))/6,IF($A584=TAXAS!$A$25,IF($B584="PARCELADO ATÉ 6X",$D584-($D584*TAXAS!$E$25))/6,IF($A584=TAXAS!$A$26,IF($B584="PARCELADO ATÉ 6X",$D584-($D584*TAXAS!$E$26))/6,IF($A584=TAXAS!$A$27,IF($B584="PARCELADO ATÉ 6X",$D584-($D584*TAXAS!$E$27))/6))))))))))))))))))))))))/1</f>
        <v>0</v>
      </c>
      <c r="I584" s="9">
        <f>IF($A584="VISA",IF($B584="PARCELADO ATÉ 12X",$D584-(D584*TAXAS!$F$4))/12,IF($A584="MASTER",IF($B584="PARCELADO ATÉ 12X",$D584-(D584*TAXAS!$F$5))/12,IF($A584="ELO",IF($B584="PARCELADO ATÉ 12X",$D584-(D584*TAXAS!$F$6))/12,IF($A584="HIPERCARD",IF($B584="PARCELADO ATÉ 12X",$D584-(D584*TAXAS!$F$7))/12,IF($A584="DINERS",IF($B584="PARCELADO ATÉ 12X",$D584-(D584*TAXAS!$F$8))/12,IF($A584="AMERICA EXPRESS",IF($B584="PARCELADO ATÉ 12X",$D584-(D584*TAXAS!$F$9))/12,IF($A584=TAXAS!$A$10,IF($B584="PARCELADO ATÉ 12X",$D584-($D584*TAXAS!$F$10))/12,IF($A584=TAXAS!$A$11,IF($B584="PARCELADO ATÉ 12X",$D584-($D584*TAXAS!$F$11))/12,IF($A584=TAXAS!$A$12,IF($B584="PARCELADO ATÉ 12X",$D584-($D584*TAXAS!$F$12))/12,IF($A584=TAXAS!$A$13,IF($B584="PARCELADO ATÉ 12X",$D584-($D584*TAXAS!$F$13))/12,IF($A584=TAXAS!$A$14,IF($B584="PARCELADO ATÉ 12X",$D584-($D584*TAXAS!$F$14))/12,IF($A584=TAXAS!$A$15,IF($B584="PARCELADO ATÉ 12X",$D584-($D584*TAXAS!$F$15))/12,IF($A584=TAXAS!$A$16,IF($B584="PARCELADO ATÉ 12X",$D584-($D584*TAXAS!$F$16))/12,IF($A584=TAXAS!$A$17,IF($B584="PARCELADO ATÉ 12X",$D584-($D584*TAXAS!$F$17))/12,IF($A584=TAXAS!$A$18,IF($B584="PARCELADO ATÉ 12X",$D584-($D584*TAXAS!$F$18))/12,IF($A584=TAXAS!$A$19,IF($B584="PARCELADO ATÉ 12X",$D584-($D584*TAXAS!$F$19))/12,IF($A584=TAXAS!$A$20,IF($B584="PARCELADO ATÉ 12X",$D584-($D584*TAXAS!$F$20))/12,IF($A584=TAXAS!$A$21,IF($B584="PARCELADO ATÉ 12X",$D584-($D584*TAXAS!$F$21))/12,IF($A584=TAXAS!$A$22,IF($B584="PARCELADO ATÉ 12X",$D584-($D584*TAXAS!$F$22))/12,IF($A584=TAXAS!$A$23,IF($B584="PARCELADO ATÉ 12X",$D584-($D584*TAXAS!$F$23))/12,IF($A584=TAXAS!$A$24,IF($B584="PARCELADO ATÉ 12X",$D584-($D584*TAXAS!$F$24))/12,IF($A584=TAXAS!$A$25,IF($B584="PARCELADO ATÉ 12X",$D584-($D584*TAXAS!$F$25))/12,IF($A584=TAXAS!$A$26,IF($B584="PARCELADO ATÉ 12X",$D584-($D584*TAXAS!$F$26))/12,IF($A584=TAXAS!$A$27,IF($B584="PARCELADO ATÉ 12X",$D584-($D584*TAXAS!$F$27))/12))))))))))))))))))))))))/1</f>
        <v>0</v>
      </c>
      <c r="J584" s="8">
        <f t="shared" si="0"/>
        <v>0</v>
      </c>
      <c r="K584" s="10" t="b">
        <f>IF($B584="PARCELADO ATÉ 3X",($D584-($D584*TAXAS!$D$4))-$J584)</f>
        <v>0</v>
      </c>
      <c r="L584" s="10" t="b">
        <f>IF($B584="PARCELADO ATÉ 6X",($D584-($D584*TAXAS!$E$4))-$J584)</f>
        <v>0</v>
      </c>
      <c r="M584" s="10" t="b">
        <f>IF($B584="PARCELADO ATÉ 12X",($D584-($D584*TAXAS!$F$4))-$J584)</f>
        <v>0</v>
      </c>
      <c r="N584" s="8">
        <f t="shared" si="1"/>
        <v>0</v>
      </c>
      <c r="O584" s="10">
        <f t="shared" si="2"/>
        <v>0</v>
      </c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spans="1:31" ht="15.75" customHeight="1" x14ac:dyDescent="0.2">
      <c r="A585" s="3"/>
      <c r="B585" s="5"/>
      <c r="C585" s="6"/>
      <c r="D585" s="42"/>
      <c r="E585" s="8">
        <f>IF($A585="VISA",IF($B585="DÉBITO",$D585-($D585*TAXAS!$B$4)),IF($A585="MASTER",IF($B585="DÉBITO",$D585-($D585*TAXAS!$B$5)),IF($A585="ELO", IF($B585="DÉBITO",$D585-($D585*TAXAS!$B$6)),IF($A585="HIPERCARD",IF($B585="DÉBITO",$D585-($D585*TAXAS!$B$7)),IF($A585="DINERS",IF($B585="DÉBITO",$D585-($D585*TAXAS!$B$8)),IF($A585="AMERICA EXPRESS",IF($B585="DÉBITO",$D585-($D585*TAXAS!$B$9)),IF($A585=TAXAS!$A$10,IF($B585="DÉBITO",$D585-($D585*TAXAS!$B$10)), IF($A585=TAXAS!$A$11,IF($B585="DÉBITO",$D585-($D585*TAXAS!$B$11)), IF($A585=TAXAS!$A$12,IF($B585="DÉBITO",$D585-($D585*TAXAS!$B$12)), IF($A585=TAXAS!$A$13,IF($B585="DÉBITO",$D585-($D585*TAXAS!$B$13)), IF($A585=TAXAS!$A$14,IF($B585="DÉBITO",$D585-($D585*TAXAS!$B$14)), IF($A585=TAXAS!$A$15,IF($B585="DÉBITO",$D585-($D585*TAXAS!$B$15)), IF($A585=TAXAS!$A$16,IF($B585="DÉBITO",$D585-($D585*TAXAS!$B$16)), IF($A585=TAXAS!$A$17,IF($B585="DÉBITO",$D585-($D585*TAXAS!$B$17)), IF($A585=TAXAS!$A$18,IF($B585="DÉBITO",$D585-($D585*TAXAS!$B$18)), IF($A585=TAXAS!$A$19,IF($B585="DÉBITO",$D585-($D585*TAXAS!$B$19)), IF($A585=TAXAS!$A$20,IF($B585="DÉBITO",$D585-($D585*TAXAS!$B$20)), IF($A585=TAXAS!$A$21,IF($B585="DÉBITO",$D585-($D585*TAXAS!$B$21)), IF($A585=TAXAS!$A$22,IF($B585="DÉBITO",$D585-($D585*TAXAS!$B$22)), IF($A585=TAXAS!$A$23,IF($B585="DÉBITO",$D585-($D585*TAXAS!$B$23)), IF($A585=TAXAS!$A$24,IF($B585="DÉBITO",$D585-($D585*TAXAS!$B$24)), IF($A585=TAXAS!$A$25,IF($B585="DÉBITO",$D585-($D585*TAXAS!$B$25)), IF($A585=TAXAS!$A$26,IF($B585="DÉBITO",$D585-($D585*TAXAS!$B$26)), IF($A585=TAXAS!$A$27,IF($B585="DÉBITO",$D585-($D585*TAXAS!$B$27))))))))))))))))))))))))))/1</f>
        <v>0</v>
      </c>
      <c r="F585" s="8">
        <f>IF($A585="VISA",IF($B585="CRÉDITO",$D585-($D585*TAXAS!$C$4)),IF($A585="MASTER",IF($B585="CRÉDITO",$D585-($D585*TAXAS!$C$5)),IF($A585="ELO", IF($B585="CRÉDITO",$D585-($D585*TAXAS!$C$6)),IF($A585="HIPERCARD",IF($B585="CRÉDITO",$D585-($D585*TAXAS!$C$7)),IF($A585="DINERS",IF($B585="CRÉDITO",$D585-($D585*TAXAS!$C$8)),IF($A585="AMERICA EXPRESS",IF($B585="CRÉDITO",$D585-($D585*TAXAS!$C$9)),IF($A585=TAXAS!$A$10,IF($B585="CRÉDITO",$D585-($D585*TAXAS!$C$10)), IF($A585=TAXAS!$A$11,IF($B585="CRÉDITO",$D585-($D585*TAXAS!$C$11)), IF($A585=TAXAS!$A$12,IF($B585="CRÉDITO",$D585-($D585*TAXAS!$C$12)), IF($A585=TAXAS!$A$13,IF($B585="CRÉDITO",$D585-($D585*TAXAS!$C$13)), IF($A585=TAXAS!$A$14,IF($B585="CRÉDITO",$D585-($D585*TAXAS!$C$14)), IF($A585=TAXAS!$A$15,IF($B585="CRÉDITO",$D585-($D585*TAXAS!$C$15)), IF($A585=TAXAS!$A$16,IF($B585="CRÉDITO",$D585-($D585*TAXAS!$C$16)), IF($A585=TAXAS!$A$17,IF($B585="CRÉDITO",$D585-($D585*TAXAS!$C$17)), IF($A585=TAXAS!$A$18,IF($B585="CRÉDITO",$D585-($D585*TAXAS!$C$18)), IF($A585=TAXAS!$A$19,IF($B585="CRÉDITO",$D585-($D585*TAXAS!$C$19)), IF($A585=TAXAS!$A$20,IF($B585="CRÉDITO",$D585-($D585*TAXAS!$C$20)), IF($A585=TAXAS!$A$21,IF($B585="CRÉDITO",$D585-($D585*TAXAS!$C$21)), IF($A585=TAXAS!$A$22,IF($B585="CRÉDITO",$D585-($D585*TAXAS!$C$22)), IF($A585=TAXAS!$A$23,IF($B585="CRÉDITO",$D585-($D585*TAXAS!$C$23)), IF($A585=TAXAS!$A$24,IF($B585="CRÉDITO",$D585-($D585*TAXAS!$C$24)), IF($A585=TAXAS!$A$25,IF($B585="CRÉDITO",$D585-($D585*TAXAS!$C$25)), IF($A585=TAXAS!$A$26,IF($B585="CRÉDITO",$D585-($D585*TAXAS!$C$26)), IF($A585=TAXAS!$A$27,IF($B585="CRÉDITO",$D585-($D585*TAXAS!$C$27))))))))))))))))))))))))))/1</f>
        <v>0</v>
      </c>
      <c r="G585" s="9">
        <f>IF($A585="VISA",IF($B585="PARCELADO ATÉ 3X",$D585-(D585*TAXAS!$D$4))/3,IF($A585="MASTER",IF($B585="PARCELADO ATÉ 3X",$D585-(D585*TAXAS!$D$5))/3,IF($A585="ELO",IF($B585="PARCELADO ATÉ 3X",$D585-(D585*TAXAS!$D$6))/3,IF($A585="HIPERCARD",IF($B585="PARCELADO ATÉ 3X",$D585-(D585*TAXAS!$D$7))/3,IF($A585="DINERS",IF($B585="PARCELADO ATÉ 3X",$D585-(D585*TAXAS!$D$8))/3,IF($A585="AMERICA EXPRESS",IF($B585="PARCELADO ATÉ 3X",$D585-(D585*TAXAS!$D$9))/3,IF($A585=TAXAS!$A$10,IF($B585="PARCELADO ATÉ 3X",$D585-($D585*TAXAS!$D$10))/3,IF($A585=TAXAS!$A$11,IF($B585="PARCELADO ATÉ 3X",$D585-($D585*TAXAS!$D$11))/3,IF($A585=TAXAS!$A$12,IF($B585="PARCELADO ATÉ 3X",$D585-($D585*TAXAS!$D$12))/3,IF($A585=TAXAS!$A$13,IF($B585="PARCELADO ATÉ 3X",$D585-($D585*TAXAS!$D$13))/3,IF($A585=TAXAS!$A$14,IF($B585="PARCELADO ATÉ 3X",$D585-($D585*TAXAS!$D$14))/3,IF($A585=TAXAS!$A$15,IF($B585="PARCELADO ATÉ 3X",$D585-($D585*TAXAS!$D$15))/3,IF($A585=TAXAS!$A$16,IF($B585="PARCELADO ATÉ 3X",$D585-($D585*TAXAS!$D$16))/3,IF($A585=TAXAS!$A$17,IF($B585="PARCELADO ATÉ 3X",$D585-($D585*TAXAS!$D$17))/3,IF($A585=TAXAS!$A$18,IF($B585="PARCELADO ATÉ 3X",$D585-($D585*TAXAS!$D$18))/3,IF($A585=TAXAS!$A$19,IF($B585="PARCELADO ATÉ 3X",$D585-($D585*TAXAS!$D$19))/3,IF($A585=TAXAS!$A$20,IF($B585="PARCELADO ATÉ 3X",$D585-($D585*TAXAS!$D$20))/3,IF($A585=TAXAS!$A$21,IF($B585="PARCELADO ATÉ 3X",$D585-($D585*TAXAS!$D$21))/3,IF($A585=TAXAS!$A$22,IF($B585="PARCELADO ATÉ 3X",$D585-($D585*TAXAS!$D$22))/3,IF($A585=TAXAS!$A$23,IF($B585="PARCELADO ATÉ 3X",$D585-($D585*TAXAS!$D$23))/3,IF($A585=TAXAS!$A$24,IF($B585="PARCELADO ATÉ 3X",$D585-($D585*TAXAS!$D$24))/3,IF($A585=TAXAS!$A$25,IF($B585="PARCELADO ATÉ 3X",$D585-($D585*TAXAS!$D$25))/3,IF($A585=TAXAS!$A$26,IF($B585="PARCELADO ATÉ 3X",$D585-($D585*TAXAS!$D$26))/3,IF($A585=TAXAS!$A$27,IF($B585="PARCELADO ATÉ 3X",$D585-($D585*TAXAS!$D$27))/3))))))))))))))))))))))))/1</f>
        <v>0</v>
      </c>
      <c r="H585" s="9">
        <f>IF($A585="VISA",IF($B585="PARCELADO ATÉ 6X",$D585-(D585*TAXAS!$E$4))/6,IF($A585="MASTER",IF($B585="PARCELADO ATÉ 6X",$D585-(D585*TAXAS!$E$5))/6,IF($A585="ELO",IF($B585="PARCELADO ATÉ 6X",$D585-(D585*TAXAS!$E$6))/6,IF($A585="HIPERCARD",IF($B585="PARCELADO ATÉ 6X",$D585-(D585*TAXAS!$E$7))/6,IF($A585="DINERS",IF($B585="PARCELADO ATÉ 6X",$D585-(D585*TAXAS!$E$8))/6,IF($A585="AMERICA EXPRESS",IF($B585="PARCELADO ATÉ 6X",$D585-(D585*TAXAS!$E$9))/6,IF($A585=TAXAS!$A$10,IF($B585="PARCELADO ATÉ 6X",$D585-($D585*TAXAS!$E$10))/6,IF($A585=TAXAS!$A$11,IF($B585="PARCELADO ATÉ 6X",$D585-($D585*TAXAS!$E$11))/6,IF($A585=TAXAS!$A$12,IF($B585="PARCELADO ATÉ 6X",$D585-($D585*TAXAS!$E$12))/6,IF($A585=TAXAS!$A$13,IF($B585="PARCELADO ATÉ 6X",$D585-($D585*TAXAS!$E$13))/6,IF($A585=TAXAS!$A$14,IF($B585="PARCELADO ATÉ 6X",$D585-($D585*TAXAS!$E$14))/6,IF($A585=TAXAS!$A$15,IF($B585="PARCELADO ATÉ 6X",$D585-($D585*TAXAS!$E$15))/6,IF($A585=TAXAS!$A$16,IF($B585="PARCELADO ATÉ 6X",$D585-($D585*TAXAS!$E$16))/6,IF($A585=TAXAS!$A$17,IF($B585="PARCELADO ATÉ 6X",$D585-($D585*TAXAS!$E$17))/6,IF($A585=TAXAS!$A$18,IF($B585="PARCELADO ATÉ 6X",$D585-($D585*TAXAS!$E$18))/6,IF($A585=TAXAS!$A$19,IF($B585="PARCELADO ATÉ 6X",$D585-($D585*TAXAS!$E$19))/6,IF($A585=TAXAS!$A$20,IF($B585="PARCELADO ATÉ 6X",$D585-($D585*TAXAS!$E$20))/6,IF($A585=TAXAS!$A$21,IF($B585="PARCELADO ATÉ 6X",$D585-($D585*TAXAS!$E$21))/6,IF($A585=TAXAS!$A$22,IF($B585="PARCELADO ATÉ 6X",$D585-($D585*TAXAS!$E$22))/6,IF($A585=TAXAS!$A$23,IF($B585="PARCELADO ATÉ 6X",$D585-($D585*TAXAS!$E$23))/6,IF($A585=TAXAS!$A$24,IF($B585="PARCELADO ATÉ 6X",$D585-($D585*TAXAS!$E$24))/6,IF($A585=TAXAS!$A$25,IF($B585="PARCELADO ATÉ 6X",$D585-($D585*TAXAS!$E$25))/6,IF($A585=TAXAS!$A$26,IF($B585="PARCELADO ATÉ 6X",$D585-($D585*TAXAS!$E$26))/6,IF($A585=TAXAS!$A$27,IF($B585="PARCELADO ATÉ 6X",$D585-($D585*TAXAS!$E$27))/6))))))))))))))))))))))))/1</f>
        <v>0</v>
      </c>
      <c r="I585" s="9">
        <f>IF($A585="VISA",IF($B585="PARCELADO ATÉ 12X",$D585-(D585*TAXAS!$F$4))/12,IF($A585="MASTER",IF($B585="PARCELADO ATÉ 12X",$D585-(D585*TAXAS!$F$5))/12,IF($A585="ELO",IF($B585="PARCELADO ATÉ 12X",$D585-(D585*TAXAS!$F$6))/12,IF($A585="HIPERCARD",IF($B585="PARCELADO ATÉ 12X",$D585-(D585*TAXAS!$F$7))/12,IF($A585="DINERS",IF($B585="PARCELADO ATÉ 12X",$D585-(D585*TAXAS!$F$8))/12,IF($A585="AMERICA EXPRESS",IF($B585="PARCELADO ATÉ 12X",$D585-(D585*TAXAS!$F$9))/12,IF($A585=TAXAS!$A$10,IF($B585="PARCELADO ATÉ 12X",$D585-($D585*TAXAS!$F$10))/12,IF($A585=TAXAS!$A$11,IF($B585="PARCELADO ATÉ 12X",$D585-($D585*TAXAS!$F$11))/12,IF($A585=TAXAS!$A$12,IF($B585="PARCELADO ATÉ 12X",$D585-($D585*TAXAS!$F$12))/12,IF($A585=TAXAS!$A$13,IF($B585="PARCELADO ATÉ 12X",$D585-($D585*TAXAS!$F$13))/12,IF($A585=TAXAS!$A$14,IF($B585="PARCELADO ATÉ 12X",$D585-($D585*TAXAS!$F$14))/12,IF($A585=TAXAS!$A$15,IF($B585="PARCELADO ATÉ 12X",$D585-($D585*TAXAS!$F$15))/12,IF($A585=TAXAS!$A$16,IF($B585="PARCELADO ATÉ 12X",$D585-($D585*TAXAS!$F$16))/12,IF($A585=TAXAS!$A$17,IF($B585="PARCELADO ATÉ 12X",$D585-($D585*TAXAS!$F$17))/12,IF($A585=TAXAS!$A$18,IF($B585="PARCELADO ATÉ 12X",$D585-($D585*TAXAS!$F$18))/12,IF($A585=TAXAS!$A$19,IF($B585="PARCELADO ATÉ 12X",$D585-($D585*TAXAS!$F$19))/12,IF($A585=TAXAS!$A$20,IF($B585="PARCELADO ATÉ 12X",$D585-($D585*TAXAS!$F$20))/12,IF($A585=TAXAS!$A$21,IF($B585="PARCELADO ATÉ 12X",$D585-($D585*TAXAS!$F$21))/12,IF($A585=TAXAS!$A$22,IF($B585="PARCELADO ATÉ 12X",$D585-($D585*TAXAS!$F$22))/12,IF($A585=TAXAS!$A$23,IF($B585="PARCELADO ATÉ 12X",$D585-($D585*TAXAS!$F$23))/12,IF($A585=TAXAS!$A$24,IF($B585="PARCELADO ATÉ 12X",$D585-($D585*TAXAS!$F$24))/12,IF($A585=TAXAS!$A$25,IF($B585="PARCELADO ATÉ 12X",$D585-($D585*TAXAS!$F$25))/12,IF($A585=TAXAS!$A$26,IF($B585="PARCELADO ATÉ 12X",$D585-($D585*TAXAS!$F$26))/12,IF($A585=TAXAS!$A$27,IF($B585="PARCELADO ATÉ 12X",$D585-($D585*TAXAS!$F$27))/12))))))))))))))))))))))))/1</f>
        <v>0</v>
      </c>
      <c r="J585" s="8">
        <f t="shared" si="0"/>
        <v>0</v>
      </c>
      <c r="K585" s="10" t="b">
        <f>IF($B585="PARCELADO ATÉ 3X",($D585-($D585*TAXAS!$D$4))-$J585)</f>
        <v>0</v>
      </c>
      <c r="L585" s="10" t="b">
        <f>IF($B585="PARCELADO ATÉ 6X",($D585-($D585*TAXAS!$E$4))-$J585)</f>
        <v>0</v>
      </c>
      <c r="M585" s="10" t="b">
        <f>IF($B585="PARCELADO ATÉ 12X",($D585-($D585*TAXAS!$F$4))-$J585)</f>
        <v>0</v>
      </c>
      <c r="N585" s="8">
        <f t="shared" si="1"/>
        <v>0</v>
      </c>
      <c r="O585" s="10">
        <f t="shared" si="2"/>
        <v>0</v>
      </c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spans="1:31" ht="15.75" customHeight="1" x14ac:dyDescent="0.2">
      <c r="A586" s="3"/>
      <c r="B586" s="5"/>
      <c r="C586" s="6"/>
      <c r="D586" s="42"/>
      <c r="E586" s="8">
        <f>IF($A586="VISA",IF($B586="DÉBITO",$D586-($D586*TAXAS!$B$4)),IF($A586="MASTER",IF($B586="DÉBITO",$D586-($D586*TAXAS!$B$5)),IF($A586="ELO", IF($B586="DÉBITO",$D586-($D586*TAXAS!$B$6)),IF($A586="HIPERCARD",IF($B586="DÉBITO",$D586-($D586*TAXAS!$B$7)),IF($A586="DINERS",IF($B586="DÉBITO",$D586-($D586*TAXAS!$B$8)),IF($A586="AMERICA EXPRESS",IF($B586="DÉBITO",$D586-($D586*TAXAS!$B$9)),IF($A586=TAXAS!$A$10,IF($B586="DÉBITO",$D586-($D586*TAXAS!$B$10)), IF($A586=TAXAS!$A$11,IF($B586="DÉBITO",$D586-($D586*TAXAS!$B$11)), IF($A586=TAXAS!$A$12,IF($B586="DÉBITO",$D586-($D586*TAXAS!$B$12)), IF($A586=TAXAS!$A$13,IF($B586="DÉBITO",$D586-($D586*TAXAS!$B$13)), IF($A586=TAXAS!$A$14,IF($B586="DÉBITO",$D586-($D586*TAXAS!$B$14)), IF($A586=TAXAS!$A$15,IF($B586="DÉBITO",$D586-($D586*TAXAS!$B$15)), IF($A586=TAXAS!$A$16,IF($B586="DÉBITO",$D586-($D586*TAXAS!$B$16)), IF($A586=TAXAS!$A$17,IF($B586="DÉBITO",$D586-($D586*TAXAS!$B$17)), IF($A586=TAXAS!$A$18,IF($B586="DÉBITO",$D586-($D586*TAXAS!$B$18)), IF($A586=TAXAS!$A$19,IF($B586="DÉBITO",$D586-($D586*TAXAS!$B$19)), IF($A586=TAXAS!$A$20,IF($B586="DÉBITO",$D586-($D586*TAXAS!$B$20)), IF($A586=TAXAS!$A$21,IF($B586="DÉBITO",$D586-($D586*TAXAS!$B$21)), IF($A586=TAXAS!$A$22,IF($B586="DÉBITO",$D586-($D586*TAXAS!$B$22)), IF($A586=TAXAS!$A$23,IF($B586="DÉBITO",$D586-($D586*TAXAS!$B$23)), IF($A586=TAXAS!$A$24,IF($B586="DÉBITO",$D586-($D586*TAXAS!$B$24)), IF($A586=TAXAS!$A$25,IF($B586="DÉBITO",$D586-($D586*TAXAS!$B$25)), IF($A586=TAXAS!$A$26,IF($B586="DÉBITO",$D586-($D586*TAXAS!$B$26)), IF($A586=TAXAS!$A$27,IF($B586="DÉBITO",$D586-($D586*TAXAS!$B$27))))))))))))))))))))))))))/1</f>
        <v>0</v>
      </c>
      <c r="F586" s="8">
        <f>IF($A586="VISA",IF($B586="CRÉDITO",$D586-($D586*TAXAS!$C$4)),IF($A586="MASTER",IF($B586="CRÉDITO",$D586-($D586*TAXAS!$C$5)),IF($A586="ELO", IF($B586="CRÉDITO",$D586-($D586*TAXAS!$C$6)),IF($A586="HIPERCARD",IF($B586="CRÉDITO",$D586-($D586*TAXAS!$C$7)),IF($A586="DINERS",IF($B586="CRÉDITO",$D586-($D586*TAXAS!$C$8)),IF($A586="AMERICA EXPRESS",IF($B586="CRÉDITO",$D586-($D586*TAXAS!$C$9)),IF($A586=TAXAS!$A$10,IF($B586="CRÉDITO",$D586-($D586*TAXAS!$C$10)), IF($A586=TAXAS!$A$11,IF($B586="CRÉDITO",$D586-($D586*TAXAS!$C$11)), IF($A586=TAXAS!$A$12,IF($B586="CRÉDITO",$D586-($D586*TAXAS!$C$12)), IF($A586=TAXAS!$A$13,IF($B586="CRÉDITO",$D586-($D586*TAXAS!$C$13)), IF($A586=TAXAS!$A$14,IF($B586="CRÉDITO",$D586-($D586*TAXAS!$C$14)), IF($A586=TAXAS!$A$15,IF($B586="CRÉDITO",$D586-($D586*TAXAS!$C$15)), IF($A586=TAXAS!$A$16,IF($B586="CRÉDITO",$D586-($D586*TAXAS!$C$16)), IF($A586=TAXAS!$A$17,IF($B586="CRÉDITO",$D586-($D586*TAXAS!$C$17)), IF($A586=TAXAS!$A$18,IF($B586="CRÉDITO",$D586-($D586*TAXAS!$C$18)), IF($A586=TAXAS!$A$19,IF($B586="CRÉDITO",$D586-($D586*TAXAS!$C$19)), IF($A586=TAXAS!$A$20,IF($B586="CRÉDITO",$D586-($D586*TAXAS!$C$20)), IF($A586=TAXAS!$A$21,IF($B586="CRÉDITO",$D586-($D586*TAXAS!$C$21)), IF($A586=TAXAS!$A$22,IF($B586="CRÉDITO",$D586-($D586*TAXAS!$C$22)), IF($A586=TAXAS!$A$23,IF($B586="CRÉDITO",$D586-($D586*TAXAS!$C$23)), IF($A586=TAXAS!$A$24,IF($B586="CRÉDITO",$D586-($D586*TAXAS!$C$24)), IF($A586=TAXAS!$A$25,IF($B586="CRÉDITO",$D586-($D586*TAXAS!$C$25)), IF($A586=TAXAS!$A$26,IF($B586="CRÉDITO",$D586-($D586*TAXAS!$C$26)), IF($A586=TAXAS!$A$27,IF($B586="CRÉDITO",$D586-($D586*TAXAS!$C$27))))))))))))))))))))))))))/1</f>
        <v>0</v>
      </c>
      <c r="G586" s="9">
        <f>IF($A586="VISA",IF($B586="PARCELADO ATÉ 3X",$D586-(D586*TAXAS!$D$4))/3,IF($A586="MASTER",IF($B586="PARCELADO ATÉ 3X",$D586-(D586*TAXAS!$D$5))/3,IF($A586="ELO",IF($B586="PARCELADO ATÉ 3X",$D586-(D586*TAXAS!$D$6))/3,IF($A586="HIPERCARD",IF($B586="PARCELADO ATÉ 3X",$D586-(D586*TAXAS!$D$7))/3,IF($A586="DINERS",IF($B586="PARCELADO ATÉ 3X",$D586-(D586*TAXAS!$D$8))/3,IF($A586="AMERICA EXPRESS",IF($B586="PARCELADO ATÉ 3X",$D586-(D586*TAXAS!$D$9))/3,IF($A586=TAXAS!$A$10,IF($B586="PARCELADO ATÉ 3X",$D586-($D586*TAXAS!$D$10))/3,IF($A586=TAXAS!$A$11,IF($B586="PARCELADO ATÉ 3X",$D586-($D586*TAXAS!$D$11))/3,IF($A586=TAXAS!$A$12,IF($B586="PARCELADO ATÉ 3X",$D586-($D586*TAXAS!$D$12))/3,IF($A586=TAXAS!$A$13,IF($B586="PARCELADO ATÉ 3X",$D586-($D586*TAXAS!$D$13))/3,IF($A586=TAXAS!$A$14,IF($B586="PARCELADO ATÉ 3X",$D586-($D586*TAXAS!$D$14))/3,IF($A586=TAXAS!$A$15,IF($B586="PARCELADO ATÉ 3X",$D586-($D586*TAXAS!$D$15))/3,IF($A586=TAXAS!$A$16,IF($B586="PARCELADO ATÉ 3X",$D586-($D586*TAXAS!$D$16))/3,IF($A586=TAXAS!$A$17,IF($B586="PARCELADO ATÉ 3X",$D586-($D586*TAXAS!$D$17))/3,IF($A586=TAXAS!$A$18,IF($B586="PARCELADO ATÉ 3X",$D586-($D586*TAXAS!$D$18))/3,IF($A586=TAXAS!$A$19,IF($B586="PARCELADO ATÉ 3X",$D586-($D586*TAXAS!$D$19))/3,IF($A586=TAXAS!$A$20,IF($B586="PARCELADO ATÉ 3X",$D586-($D586*TAXAS!$D$20))/3,IF($A586=TAXAS!$A$21,IF($B586="PARCELADO ATÉ 3X",$D586-($D586*TAXAS!$D$21))/3,IF($A586=TAXAS!$A$22,IF($B586="PARCELADO ATÉ 3X",$D586-($D586*TAXAS!$D$22))/3,IF($A586=TAXAS!$A$23,IF($B586="PARCELADO ATÉ 3X",$D586-($D586*TAXAS!$D$23))/3,IF($A586=TAXAS!$A$24,IF($B586="PARCELADO ATÉ 3X",$D586-($D586*TAXAS!$D$24))/3,IF($A586=TAXAS!$A$25,IF($B586="PARCELADO ATÉ 3X",$D586-($D586*TAXAS!$D$25))/3,IF($A586=TAXAS!$A$26,IF($B586="PARCELADO ATÉ 3X",$D586-($D586*TAXAS!$D$26))/3,IF($A586=TAXAS!$A$27,IF($B586="PARCELADO ATÉ 3X",$D586-($D586*TAXAS!$D$27))/3))))))))))))))))))))))))/1</f>
        <v>0</v>
      </c>
      <c r="H586" s="9">
        <f>IF($A586="VISA",IF($B586="PARCELADO ATÉ 6X",$D586-(D586*TAXAS!$E$4))/6,IF($A586="MASTER",IF($B586="PARCELADO ATÉ 6X",$D586-(D586*TAXAS!$E$5))/6,IF($A586="ELO",IF($B586="PARCELADO ATÉ 6X",$D586-(D586*TAXAS!$E$6))/6,IF($A586="HIPERCARD",IF($B586="PARCELADO ATÉ 6X",$D586-(D586*TAXAS!$E$7))/6,IF($A586="DINERS",IF($B586="PARCELADO ATÉ 6X",$D586-(D586*TAXAS!$E$8))/6,IF($A586="AMERICA EXPRESS",IF($B586="PARCELADO ATÉ 6X",$D586-(D586*TAXAS!$E$9))/6,IF($A586=TAXAS!$A$10,IF($B586="PARCELADO ATÉ 6X",$D586-($D586*TAXAS!$E$10))/6,IF($A586=TAXAS!$A$11,IF($B586="PARCELADO ATÉ 6X",$D586-($D586*TAXAS!$E$11))/6,IF($A586=TAXAS!$A$12,IF($B586="PARCELADO ATÉ 6X",$D586-($D586*TAXAS!$E$12))/6,IF($A586=TAXAS!$A$13,IF($B586="PARCELADO ATÉ 6X",$D586-($D586*TAXAS!$E$13))/6,IF($A586=TAXAS!$A$14,IF($B586="PARCELADO ATÉ 6X",$D586-($D586*TAXAS!$E$14))/6,IF($A586=TAXAS!$A$15,IF($B586="PARCELADO ATÉ 6X",$D586-($D586*TAXAS!$E$15))/6,IF($A586=TAXAS!$A$16,IF($B586="PARCELADO ATÉ 6X",$D586-($D586*TAXAS!$E$16))/6,IF($A586=TAXAS!$A$17,IF($B586="PARCELADO ATÉ 6X",$D586-($D586*TAXAS!$E$17))/6,IF($A586=TAXAS!$A$18,IF($B586="PARCELADO ATÉ 6X",$D586-($D586*TAXAS!$E$18))/6,IF($A586=TAXAS!$A$19,IF($B586="PARCELADO ATÉ 6X",$D586-($D586*TAXAS!$E$19))/6,IF($A586=TAXAS!$A$20,IF($B586="PARCELADO ATÉ 6X",$D586-($D586*TAXAS!$E$20))/6,IF($A586=TAXAS!$A$21,IF($B586="PARCELADO ATÉ 6X",$D586-($D586*TAXAS!$E$21))/6,IF($A586=TAXAS!$A$22,IF($B586="PARCELADO ATÉ 6X",$D586-($D586*TAXAS!$E$22))/6,IF($A586=TAXAS!$A$23,IF($B586="PARCELADO ATÉ 6X",$D586-($D586*TAXAS!$E$23))/6,IF($A586=TAXAS!$A$24,IF($B586="PARCELADO ATÉ 6X",$D586-($D586*TAXAS!$E$24))/6,IF($A586=TAXAS!$A$25,IF($B586="PARCELADO ATÉ 6X",$D586-($D586*TAXAS!$E$25))/6,IF($A586=TAXAS!$A$26,IF($B586="PARCELADO ATÉ 6X",$D586-($D586*TAXAS!$E$26))/6,IF($A586=TAXAS!$A$27,IF($B586="PARCELADO ATÉ 6X",$D586-($D586*TAXAS!$E$27))/6))))))))))))))))))))))))/1</f>
        <v>0</v>
      </c>
      <c r="I586" s="9">
        <f>IF($A586="VISA",IF($B586="PARCELADO ATÉ 12X",$D586-(D586*TAXAS!$F$4))/12,IF($A586="MASTER",IF($B586="PARCELADO ATÉ 12X",$D586-(D586*TAXAS!$F$5))/12,IF($A586="ELO",IF($B586="PARCELADO ATÉ 12X",$D586-(D586*TAXAS!$F$6))/12,IF($A586="HIPERCARD",IF($B586="PARCELADO ATÉ 12X",$D586-(D586*TAXAS!$F$7))/12,IF($A586="DINERS",IF($B586="PARCELADO ATÉ 12X",$D586-(D586*TAXAS!$F$8))/12,IF($A586="AMERICA EXPRESS",IF($B586="PARCELADO ATÉ 12X",$D586-(D586*TAXAS!$F$9))/12,IF($A586=TAXAS!$A$10,IF($B586="PARCELADO ATÉ 12X",$D586-($D586*TAXAS!$F$10))/12,IF($A586=TAXAS!$A$11,IF($B586="PARCELADO ATÉ 12X",$D586-($D586*TAXAS!$F$11))/12,IF($A586=TAXAS!$A$12,IF($B586="PARCELADO ATÉ 12X",$D586-($D586*TAXAS!$F$12))/12,IF($A586=TAXAS!$A$13,IF($B586="PARCELADO ATÉ 12X",$D586-($D586*TAXAS!$F$13))/12,IF($A586=TAXAS!$A$14,IF($B586="PARCELADO ATÉ 12X",$D586-($D586*TAXAS!$F$14))/12,IF($A586=TAXAS!$A$15,IF($B586="PARCELADO ATÉ 12X",$D586-($D586*TAXAS!$F$15))/12,IF($A586=TAXAS!$A$16,IF($B586="PARCELADO ATÉ 12X",$D586-($D586*TAXAS!$F$16))/12,IF($A586=TAXAS!$A$17,IF($B586="PARCELADO ATÉ 12X",$D586-($D586*TAXAS!$F$17))/12,IF($A586=TAXAS!$A$18,IF($B586="PARCELADO ATÉ 12X",$D586-($D586*TAXAS!$F$18))/12,IF($A586=TAXAS!$A$19,IF($B586="PARCELADO ATÉ 12X",$D586-($D586*TAXAS!$F$19))/12,IF($A586=TAXAS!$A$20,IF($B586="PARCELADO ATÉ 12X",$D586-($D586*TAXAS!$F$20))/12,IF($A586=TAXAS!$A$21,IF($B586="PARCELADO ATÉ 12X",$D586-($D586*TAXAS!$F$21))/12,IF($A586=TAXAS!$A$22,IF($B586="PARCELADO ATÉ 12X",$D586-($D586*TAXAS!$F$22))/12,IF($A586=TAXAS!$A$23,IF($B586="PARCELADO ATÉ 12X",$D586-($D586*TAXAS!$F$23))/12,IF($A586=TAXAS!$A$24,IF($B586="PARCELADO ATÉ 12X",$D586-($D586*TAXAS!$F$24))/12,IF($A586=TAXAS!$A$25,IF($B586="PARCELADO ATÉ 12X",$D586-($D586*TAXAS!$F$25))/12,IF($A586=TAXAS!$A$26,IF($B586="PARCELADO ATÉ 12X",$D586-($D586*TAXAS!$F$26))/12,IF($A586=TAXAS!$A$27,IF($B586="PARCELADO ATÉ 12X",$D586-($D586*TAXAS!$F$27))/12))))))))))))))))))))))))/1</f>
        <v>0</v>
      </c>
      <c r="J586" s="8">
        <f t="shared" si="0"/>
        <v>0</v>
      </c>
      <c r="K586" s="10" t="b">
        <f>IF($B586="PARCELADO ATÉ 3X",($D586-($D586*TAXAS!$D$4))-$J586)</f>
        <v>0</v>
      </c>
      <c r="L586" s="10" t="b">
        <f>IF($B586="PARCELADO ATÉ 6X",($D586-($D586*TAXAS!$E$4))-$J586)</f>
        <v>0</v>
      </c>
      <c r="M586" s="10" t="b">
        <f>IF($B586="PARCELADO ATÉ 12X",($D586-($D586*TAXAS!$F$4))-$J586)</f>
        <v>0</v>
      </c>
      <c r="N586" s="8">
        <f t="shared" si="1"/>
        <v>0</v>
      </c>
      <c r="O586" s="10">
        <f t="shared" si="2"/>
        <v>0</v>
      </c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spans="1:31" ht="15.75" customHeight="1" x14ac:dyDescent="0.2">
      <c r="A587" s="3"/>
      <c r="B587" s="5"/>
      <c r="C587" s="6"/>
      <c r="D587" s="42"/>
      <c r="E587" s="8">
        <f>IF($A587="VISA",IF($B587="DÉBITO",$D587-($D587*TAXAS!$B$4)),IF($A587="MASTER",IF($B587="DÉBITO",$D587-($D587*TAXAS!$B$5)),IF($A587="ELO", IF($B587="DÉBITO",$D587-($D587*TAXAS!$B$6)),IF($A587="HIPERCARD",IF($B587="DÉBITO",$D587-($D587*TAXAS!$B$7)),IF($A587="DINERS",IF($B587="DÉBITO",$D587-($D587*TAXAS!$B$8)),IF($A587="AMERICA EXPRESS",IF($B587="DÉBITO",$D587-($D587*TAXAS!$B$9)),IF($A587=TAXAS!$A$10,IF($B587="DÉBITO",$D587-($D587*TAXAS!$B$10)), IF($A587=TAXAS!$A$11,IF($B587="DÉBITO",$D587-($D587*TAXAS!$B$11)), IF($A587=TAXAS!$A$12,IF($B587="DÉBITO",$D587-($D587*TAXAS!$B$12)), IF($A587=TAXAS!$A$13,IF($B587="DÉBITO",$D587-($D587*TAXAS!$B$13)), IF($A587=TAXAS!$A$14,IF($B587="DÉBITO",$D587-($D587*TAXAS!$B$14)), IF($A587=TAXAS!$A$15,IF($B587="DÉBITO",$D587-($D587*TAXAS!$B$15)), IF($A587=TAXAS!$A$16,IF($B587="DÉBITO",$D587-($D587*TAXAS!$B$16)), IF($A587=TAXAS!$A$17,IF($B587="DÉBITO",$D587-($D587*TAXAS!$B$17)), IF($A587=TAXAS!$A$18,IF($B587="DÉBITO",$D587-($D587*TAXAS!$B$18)), IF($A587=TAXAS!$A$19,IF($B587="DÉBITO",$D587-($D587*TAXAS!$B$19)), IF($A587=TAXAS!$A$20,IF($B587="DÉBITO",$D587-($D587*TAXAS!$B$20)), IF($A587=TAXAS!$A$21,IF($B587="DÉBITO",$D587-($D587*TAXAS!$B$21)), IF($A587=TAXAS!$A$22,IF($B587="DÉBITO",$D587-($D587*TAXAS!$B$22)), IF($A587=TAXAS!$A$23,IF($B587="DÉBITO",$D587-($D587*TAXAS!$B$23)), IF($A587=TAXAS!$A$24,IF($B587="DÉBITO",$D587-($D587*TAXAS!$B$24)), IF($A587=TAXAS!$A$25,IF($B587="DÉBITO",$D587-($D587*TAXAS!$B$25)), IF($A587=TAXAS!$A$26,IF($B587="DÉBITO",$D587-($D587*TAXAS!$B$26)), IF($A587=TAXAS!$A$27,IF($B587="DÉBITO",$D587-($D587*TAXAS!$B$27))))))))))))))))))))))))))/1</f>
        <v>0</v>
      </c>
      <c r="F587" s="8">
        <f>IF($A587="VISA",IF($B587="CRÉDITO",$D587-($D587*TAXAS!$C$4)),IF($A587="MASTER",IF($B587="CRÉDITO",$D587-($D587*TAXAS!$C$5)),IF($A587="ELO", IF($B587="CRÉDITO",$D587-($D587*TAXAS!$C$6)),IF($A587="HIPERCARD",IF($B587="CRÉDITO",$D587-($D587*TAXAS!$C$7)),IF($A587="DINERS",IF($B587="CRÉDITO",$D587-($D587*TAXAS!$C$8)),IF($A587="AMERICA EXPRESS",IF($B587="CRÉDITO",$D587-($D587*TAXAS!$C$9)),IF($A587=TAXAS!$A$10,IF($B587="CRÉDITO",$D587-($D587*TAXAS!$C$10)), IF($A587=TAXAS!$A$11,IF($B587="CRÉDITO",$D587-($D587*TAXAS!$C$11)), IF($A587=TAXAS!$A$12,IF($B587="CRÉDITO",$D587-($D587*TAXAS!$C$12)), IF($A587=TAXAS!$A$13,IF($B587="CRÉDITO",$D587-($D587*TAXAS!$C$13)), IF($A587=TAXAS!$A$14,IF($B587="CRÉDITO",$D587-($D587*TAXAS!$C$14)), IF($A587=TAXAS!$A$15,IF($B587="CRÉDITO",$D587-($D587*TAXAS!$C$15)), IF($A587=TAXAS!$A$16,IF($B587="CRÉDITO",$D587-($D587*TAXAS!$C$16)), IF($A587=TAXAS!$A$17,IF($B587="CRÉDITO",$D587-($D587*TAXAS!$C$17)), IF($A587=TAXAS!$A$18,IF($B587="CRÉDITO",$D587-($D587*TAXAS!$C$18)), IF($A587=TAXAS!$A$19,IF($B587="CRÉDITO",$D587-($D587*TAXAS!$C$19)), IF($A587=TAXAS!$A$20,IF($B587="CRÉDITO",$D587-($D587*TAXAS!$C$20)), IF($A587=TAXAS!$A$21,IF($B587="CRÉDITO",$D587-($D587*TAXAS!$C$21)), IF($A587=TAXAS!$A$22,IF($B587="CRÉDITO",$D587-($D587*TAXAS!$C$22)), IF($A587=TAXAS!$A$23,IF($B587="CRÉDITO",$D587-($D587*TAXAS!$C$23)), IF($A587=TAXAS!$A$24,IF($B587="CRÉDITO",$D587-($D587*TAXAS!$C$24)), IF($A587=TAXAS!$A$25,IF($B587="CRÉDITO",$D587-($D587*TAXAS!$C$25)), IF($A587=TAXAS!$A$26,IF($B587="CRÉDITO",$D587-($D587*TAXAS!$C$26)), IF($A587=TAXAS!$A$27,IF($B587="CRÉDITO",$D587-($D587*TAXAS!$C$27))))))))))))))))))))))))))/1</f>
        <v>0</v>
      </c>
      <c r="G587" s="9">
        <f>IF($A587="VISA",IF($B587="PARCELADO ATÉ 3X",$D587-(D587*TAXAS!$D$4))/3,IF($A587="MASTER",IF($B587="PARCELADO ATÉ 3X",$D587-(D587*TAXAS!$D$5))/3,IF($A587="ELO",IF($B587="PARCELADO ATÉ 3X",$D587-(D587*TAXAS!$D$6))/3,IF($A587="HIPERCARD",IF($B587="PARCELADO ATÉ 3X",$D587-(D587*TAXAS!$D$7))/3,IF($A587="DINERS",IF($B587="PARCELADO ATÉ 3X",$D587-(D587*TAXAS!$D$8))/3,IF($A587="AMERICA EXPRESS",IF($B587="PARCELADO ATÉ 3X",$D587-(D587*TAXAS!$D$9))/3,IF($A587=TAXAS!$A$10,IF($B587="PARCELADO ATÉ 3X",$D587-($D587*TAXAS!$D$10))/3,IF($A587=TAXAS!$A$11,IF($B587="PARCELADO ATÉ 3X",$D587-($D587*TAXAS!$D$11))/3,IF($A587=TAXAS!$A$12,IF($B587="PARCELADO ATÉ 3X",$D587-($D587*TAXAS!$D$12))/3,IF($A587=TAXAS!$A$13,IF($B587="PARCELADO ATÉ 3X",$D587-($D587*TAXAS!$D$13))/3,IF($A587=TAXAS!$A$14,IF($B587="PARCELADO ATÉ 3X",$D587-($D587*TAXAS!$D$14))/3,IF($A587=TAXAS!$A$15,IF($B587="PARCELADO ATÉ 3X",$D587-($D587*TAXAS!$D$15))/3,IF($A587=TAXAS!$A$16,IF($B587="PARCELADO ATÉ 3X",$D587-($D587*TAXAS!$D$16))/3,IF($A587=TAXAS!$A$17,IF($B587="PARCELADO ATÉ 3X",$D587-($D587*TAXAS!$D$17))/3,IF($A587=TAXAS!$A$18,IF($B587="PARCELADO ATÉ 3X",$D587-($D587*TAXAS!$D$18))/3,IF($A587=TAXAS!$A$19,IF($B587="PARCELADO ATÉ 3X",$D587-($D587*TAXAS!$D$19))/3,IF($A587=TAXAS!$A$20,IF($B587="PARCELADO ATÉ 3X",$D587-($D587*TAXAS!$D$20))/3,IF($A587=TAXAS!$A$21,IF($B587="PARCELADO ATÉ 3X",$D587-($D587*TAXAS!$D$21))/3,IF($A587=TAXAS!$A$22,IF($B587="PARCELADO ATÉ 3X",$D587-($D587*TAXAS!$D$22))/3,IF($A587=TAXAS!$A$23,IF($B587="PARCELADO ATÉ 3X",$D587-($D587*TAXAS!$D$23))/3,IF($A587=TAXAS!$A$24,IF($B587="PARCELADO ATÉ 3X",$D587-($D587*TAXAS!$D$24))/3,IF($A587=TAXAS!$A$25,IF($B587="PARCELADO ATÉ 3X",$D587-($D587*TAXAS!$D$25))/3,IF($A587=TAXAS!$A$26,IF($B587="PARCELADO ATÉ 3X",$D587-($D587*TAXAS!$D$26))/3,IF($A587=TAXAS!$A$27,IF($B587="PARCELADO ATÉ 3X",$D587-($D587*TAXAS!$D$27))/3))))))))))))))))))))))))/1</f>
        <v>0</v>
      </c>
      <c r="H587" s="9">
        <f>IF($A587="VISA",IF($B587="PARCELADO ATÉ 6X",$D587-(D587*TAXAS!$E$4))/6,IF($A587="MASTER",IF($B587="PARCELADO ATÉ 6X",$D587-(D587*TAXAS!$E$5))/6,IF($A587="ELO",IF($B587="PARCELADO ATÉ 6X",$D587-(D587*TAXAS!$E$6))/6,IF($A587="HIPERCARD",IF($B587="PARCELADO ATÉ 6X",$D587-(D587*TAXAS!$E$7))/6,IF($A587="DINERS",IF($B587="PARCELADO ATÉ 6X",$D587-(D587*TAXAS!$E$8))/6,IF($A587="AMERICA EXPRESS",IF($B587="PARCELADO ATÉ 6X",$D587-(D587*TAXAS!$E$9))/6,IF($A587=TAXAS!$A$10,IF($B587="PARCELADO ATÉ 6X",$D587-($D587*TAXAS!$E$10))/6,IF($A587=TAXAS!$A$11,IF($B587="PARCELADO ATÉ 6X",$D587-($D587*TAXAS!$E$11))/6,IF($A587=TAXAS!$A$12,IF($B587="PARCELADO ATÉ 6X",$D587-($D587*TAXAS!$E$12))/6,IF($A587=TAXAS!$A$13,IF($B587="PARCELADO ATÉ 6X",$D587-($D587*TAXAS!$E$13))/6,IF($A587=TAXAS!$A$14,IF($B587="PARCELADO ATÉ 6X",$D587-($D587*TAXAS!$E$14))/6,IF($A587=TAXAS!$A$15,IF($B587="PARCELADO ATÉ 6X",$D587-($D587*TAXAS!$E$15))/6,IF($A587=TAXAS!$A$16,IF($B587="PARCELADO ATÉ 6X",$D587-($D587*TAXAS!$E$16))/6,IF($A587=TAXAS!$A$17,IF($B587="PARCELADO ATÉ 6X",$D587-($D587*TAXAS!$E$17))/6,IF($A587=TAXAS!$A$18,IF($B587="PARCELADO ATÉ 6X",$D587-($D587*TAXAS!$E$18))/6,IF($A587=TAXAS!$A$19,IF($B587="PARCELADO ATÉ 6X",$D587-($D587*TAXAS!$E$19))/6,IF($A587=TAXAS!$A$20,IF($B587="PARCELADO ATÉ 6X",$D587-($D587*TAXAS!$E$20))/6,IF($A587=TAXAS!$A$21,IF($B587="PARCELADO ATÉ 6X",$D587-($D587*TAXAS!$E$21))/6,IF($A587=TAXAS!$A$22,IF($B587="PARCELADO ATÉ 6X",$D587-($D587*TAXAS!$E$22))/6,IF($A587=TAXAS!$A$23,IF($B587="PARCELADO ATÉ 6X",$D587-($D587*TAXAS!$E$23))/6,IF($A587=TAXAS!$A$24,IF($B587="PARCELADO ATÉ 6X",$D587-($D587*TAXAS!$E$24))/6,IF($A587=TAXAS!$A$25,IF($B587="PARCELADO ATÉ 6X",$D587-($D587*TAXAS!$E$25))/6,IF($A587=TAXAS!$A$26,IF($B587="PARCELADO ATÉ 6X",$D587-($D587*TAXAS!$E$26))/6,IF($A587=TAXAS!$A$27,IF($B587="PARCELADO ATÉ 6X",$D587-($D587*TAXAS!$E$27))/6))))))))))))))))))))))))/1</f>
        <v>0</v>
      </c>
      <c r="I587" s="9">
        <f>IF($A587="VISA",IF($B587="PARCELADO ATÉ 12X",$D587-(D587*TAXAS!$F$4))/12,IF($A587="MASTER",IF($B587="PARCELADO ATÉ 12X",$D587-(D587*TAXAS!$F$5))/12,IF($A587="ELO",IF($B587="PARCELADO ATÉ 12X",$D587-(D587*TAXAS!$F$6))/12,IF($A587="HIPERCARD",IF($B587="PARCELADO ATÉ 12X",$D587-(D587*TAXAS!$F$7))/12,IF($A587="DINERS",IF($B587="PARCELADO ATÉ 12X",$D587-(D587*TAXAS!$F$8))/12,IF($A587="AMERICA EXPRESS",IF($B587="PARCELADO ATÉ 12X",$D587-(D587*TAXAS!$F$9))/12,IF($A587=TAXAS!$A$10,IF($B587="PARCELADO ATÉ 12X",$D587-($D587*TAXAS!$F$10))/12,IF($A587=TAXAS!$A$11,IF($B587="PARCELADO ATÉ 12X",$D587-($D587*TAXAS!$F$11))/12,IF($A587=TAXAS!$A$12,IF($B587="PARCELADO ATÉ 12X",$D587-($D587*TAXAS!$F$12))/12,IF($A587=TAXAS!$A$13,IF($B587="PARCELADO ATÉ 12X",$D587-($D587*TAXAS!$F$13))/12,IF($A587=TAXAS!$A$14,IF($B587="PARCELADO ATÉ 12X",$D587-($D587*TAXAS!$F$14))/12,IF($A587=TAXAS!$A$15,IF($B587="PARCELADO ATÉ 12X",$D587-($D587*TAXAS!$F$15))/12,IF($A587=TAXAS!$A$16,IF($B587="PARCELADO ATÉ 12X",$D587-($D587*TAXAS!$F$16))/12,IF($A587=TAXAS!$A$17,IF($B587="PARCELADO ATÉ 12X",$D587-($D587*TAXAS!$F$17))/12,IF($A587=TAXAS!$A$18,IF($B587="PARCELADO ATÉ 12X",$D587-($D587*TAXAS!$F$18))/12,IF($A587=TAXAS!$A$19,IF($B587="PARCELADO ATÉ 12X",$D587-($D587*TAXAS!$F$19))/12,IF($A587=TAXAS!$A$20,IF($B587="PARCELADO ATÉ 12X",$D587-($D587*TAXAS!$F$20))/12,IF($A587=TAXAS!$A$21,IF($B587="PARCELADO ATÉ 12X",$D587-($D587*TAXAS!$F$21))/12,IF($A587=TAXAS!$A$22,IF($B587="PARCELADO ATÉ 12X",$D587-($D587*TAXAS!$F$22))/12,IF($A587=TAXAS!$A$23,IF($B587="PARCELADO ATÉ 12X",$D587-($D587*TAXAS!$F$23))/12,IF($A587=TAXAS!$A$24,IF($B587="PARCELADO ATÉ 12X",$D587-($D587*TAXAS!$F$24))/12,IF($A587=TAXAS!$A$25,IF($B587="PARCELADO ATÉ 12X",$D587-($D587*TAXAS!$F$25))/12,IF($A587=TAXAS!$A$26,IF($B587="PARCELADO ATÉ 12X",$D587-($D587*TAXAS!$F$26))/12,IF($A587=TAXAS!$A$27,IF($B587="PARCELADO ATÉ 12X",$D587-($D587*TAXAS!$F$27))/12))))))))))))))))))))))))/1</f>
        <v>0</v>
      </c>
      <c r="J587" s="8">
        <f t="shared" si="0"/>
        <v>0</v>
      </c>
      <c r="K587" s="10" t="b">
        <f>IF($B587="PARCELADO ATÉ 3X",($D587-($D587*TAXAS!$D$4))-$J587)</f>
        <v>0</v>
      </c>
      <c r="L587" s="10" t="b">
        <f>IF($B587="PARCELADO ATÉ 6X",($D587-($D587*TAXAS!$E$4))-$J587)</f>
        <v>0</v>
      </c>
      <c r="M587" s="10" t="b">
        <f>IF($B587="PARCELADO ATÉ 12X",($D587-($D587*TAXAS!$F$4))-$J587)</f>
        <v>0</v>
      </c>
      <c r="N587" s="8">
        <f t="shared" si="1"/>
        <v>0</v>
      </c>
      <c r="O587" s="10">
        <f t="shared" si="2"/>
        <v>0</v>
      </c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spans="1:31" ht="15.75" customHeight="1" x14ac:dyDescent="0.2">
      <c r="A588" s="3"/>
      <c r="B588" s="5"/>
      <c r="C588" s="6"/>
      <c r="D588" s="42"/>
      <c r="E588" s="8">
        <f>IF($A588="VISA",IF($B588="DÉBITO",$D588-($D588*TAXAS!$B$4)),IF($A588="MASTER",IF($B588="DÉBITO",$D588-($D588*TAXAS!$B$5)),IF($A588="ELO", IF($B588="DÉBITO",$D588-($D588*TAXAS!$B$6)),IF($A588="HIPERCARD",IF($B588="DÉBITO",$D588-($D588*TAXAS!$B$7)),IF($A588="DINERS",IF($B588="DÉBITO",$D588-($D588*TAXAS!$B$8)),IF($A588="AMERICA EXPRESS",IF($B588="DÉBITO",$D588-($D588*TAXAS!$B$9)),IF($A588=TAXAS!$A$10,IF($B588="DÉBITO",$D588-($D588*TAXAS!$B$10)), IF($A588=TAXAS!$A$11,IF($B588="DÉBITO",$D588-($D588*TAXAS!$B$11)), IF($A588=TAXAS!$A$12,IF($B588="DÉBITO",$D588-($D588*TAXAS!$B$12)), IF($A588=TAXAS!$A$13,IF($B588="DÉBITO",$D588-($D588*TAXAS!$B$13)), IF($A588=TAXAS!$A$14,IF($B588="DÉBITO",$D588-($D588*TAXAS!$B$14)), IF($A588=TAXAS!$A$15,IF($B588="DÉBITO",$D588-($D588*TAXAS!$B$15)), IF($A588=TAXAS!$A$16,IF($B588="DÉBITO",$D588-($D588*TAXAS!$B$16)), IF($A588=TAXAS!$A$17,IF($B588="DÉBITO",$D588-($D588*TAXAS!$B$17)), IF($A588=TAXAS!$A$18,IF($B588="DÉBITO",$D588-($D588*TAXAS!$B$18)), IF($A588=TAXAS!$A$19,IF($B588="DÉBITO",$D588-($D588*TAXAS!$B$19)), IF($A588=TAXAS!$A$20,IF($B588="DÉBITO",$D588-($D588*TAXAS!$B$20)), IF($A588=TAXAS!$A$21,IF($B588="DÉBITO",$D588-($D588*TAXAS!$B$21)), IF($A588=TAXAS!$A$22,IF($B588="DÉBITO",$D588-($D588*TAXAS!$B$22)), IF($A588=TAXAS!$A$23,IF($B588="DÉBITO",$D588-($D588*TAXAS!$B$23)), IF($A588=TAXAS!$A$24,IF($B588="DÉBITO",$D588-($D588*TAXAS!$B$24)), IF($A588=TAXAS!$A$25,IF($B588="DÉBITO",$D588-($D588*TAXAS!$B$25)), IF($A588=TAXAS!$A$26,IF($B588="DÉBITO",$D588-($D588*TAXAS!$B$26)), IF($A588=TAXAS!$A$27,IF($B588="DÉBITO",$D588-($D588*TAXAS!$B$27))))))))))))))))))))))))))/1</f>
        <v>0</v>
      </c>
      <c r="F588" s="8">
        <f>IF($A588="VISA",IF($B588="CRÉDITO",$D588-($D588*TAXAS!$C$4)),IF($A588="MASTER",IF($B588="CRÉDITO",$D588-($D588*TAXAS!$C$5)),IF($A588="ELO", IF($B588="CRÉDITO",$D588-($D588*TAXAS!$C$6)),IF($A588="HIPERCARD",IF($B588="CRÉDITO",$D588-($D588*TAXAS!$C$7)),IF($A588="DINERS",IF($B588="CRÉDITO",$D588-($D588*TAXAS!$C$8)),IF($A588="AMERICA EXPRESS",IF($B588="CRÉDITO",$D588-($D588*TAXAS!$C$9)),IF($A588=TAXAS!$A$10,IF($B588="CRÉDITO",$D588-($D588*TAXAS!$C$10)), IF($A588=TAXAS!$A$11,IF($B588="CRÉDITO",$D588-($D588*TAXAS!$C$11)), IF($A588=TAXAS!$A$12,IF($B588="CRÉDITO",$D588-($D588*TAXAS!$C$12)), IF($A588=TAXAS!$A$13,IF($B588="CRÉDITO",$D588-($D588*TAXAS!$C$13)), IF($A588=TAXAS!$A$14,IF($B588="CRÉDITO",$D588-($D588*TAXAS!$C$14)), IF($A588=TAXAS!$A$15,IF($B588="CRÉDITO",$D588-($D588*TAXAS!$C$15)), IF($A588=TAXAS!$A$16,IF($B588="CRÉDITO",$D588-($D588*TAXAS!$C$16)), IF($A588=TAXAS!$A$17,IF($B588="CRÉDITO",$D588-($D588*TAXAS!$C$17)), IF($A588=TAXAS!$A$18,IF($B588="CRÉDITO",$D588-($D588*TAXAS!$C$18)), IF($A588=TAXAS!$A$19,IF($B588="CRÉDITO",$D588-($D588*TAXAS!$C$19)), IF($A588=TAXAS!$A$20,IF($B588="CRÉDITO",$D588-($D588*TAXAS!$C$20)), IF($A588=TAXAS!$A$21,IF($B588="CRÉDITO",$D588-($D588*TAXAS!$C$21)), IF($A588=TAXAS!$A$22,IF($B588="CRÉDITO",$D588-($D588*TAXAS!$C$22)), IF($A588=TAXAS!$A$23,IF($B588="CRÉDITO",$D588-($D588*TAXAS!$C$23)), IF($A588=TAXAS!$A$24,IF($B588="CRÉDITO",$D588-($D588*TAXAS!$C$24)), IF($A588=TAXAS!$A$25,IF($B588="CRÉDITO",$D588-($D588*TAXAS!$C$25)), IF($A588=TAXAS!$A$26,IF($B588="CRÉDITO",$D588-($D588*TAXAS!$C$26)), IF($A588=TAXAS!$A$27,IF($B588="CRÉDITO",$D588-($D588*TAXAS!$C$27))))))))))))))))))))))))))/1</f>
        <v>0</v>
      </c>
      <c r="G588" s="9">
        <f>IF($A588="VISA",IF($B588="PARCELADO ATÉ 3X",$D588-(D588*TAXAS!$D$4))/3,IF($A588="MASTER",IF($B588="PARCELADO ATÉ 3X",$D588-(D588*TAXAS!$D$5))/3,IF($A588="ELO",IF($B588="PARCELADO ATÉ 3X",$D588-(D588*TAXAS!$D$6))/3,IF($A588="HIPERCARD",IF($B588="PARCELADO ATÉ 3X",$D588-(D588*TAXAS!$D$7))/3,IF($A588="DINERS",IF($B588="PARCELADO ATÉ 3X",$D588-(D588*TAXAS!$D$8))/3,IF($A588="AMERICA EXPRESS",IF($B588="PARCELADO ATÉ 3X",$D588-(D588*TAXAS!$D$9))/3,IF($A588=TAXAS!$A$10,IF($B588="PARCELADO ATÉ 3X",$D588-($D588*TAXAS!$D$10))/3,IF($A588=TAXAS!$A$11,IF($B588="PARCELADO ATÉ 3X",$D588-($D588*TAXAS!$D$11))/3,IF($A588=TAXAS!$A$12,IF($B588="PARCELADO ATÉ 3X",$D588-($D588*TAXAS!$D$12))/3,IF($A588=TAXAS!$A$13,IF($B588="PARCELADO ATÉ 3X",$D588-($D588*TAXAS!$D$13))/3,IF($A588=TAXAS!$A$14,IF($B588="PARCELADO ATÉ 3X",$D588-($D588*TAXAS!$D$14))/3,IF($A588=TAXAS!$A$15,IF($B588="PARCELADO ATÉ 3X",$D588-($D588*TAXAS!$D$15))/3,IF($A588=TAXAS!$A$16,IF($B588="PARCELADO ATÉ 3X",$D588-($D588*TAXAS!$D$16))/3,IF($A588=TAXAS!$A$17,IF($B588="PARCELADO ATÉ 3X",$D588-($D588*TAXAS!$D$17))/3,IF($A588=TAXAS!$A$18,IF($B588="PARCELADO ATÉ 3X",$D588-($D588*TAXAS!$D$18))/3,IF($A588=TAXAS!$A$19,IF($B588="PARCELADO ATÉ 3X",$D588-($D588*TAXAS!$D$19))/3,IF($A588=TAXAS!$A$20,IF($B588="PARCELADO ATÉ 3X",$D588-($D588*TAXAS!$D$20))/3,IF($A588=TAXAS!$A$21,IF($B588="PARCELADO ATÉ 3X",$D588-($D588*TAXAS!$D$21))/3,IF($A588=TAXAS!$A$22,IF($B588="PARCELADO ATÉ 3X",$D588-($D588*TAXAS!$D$22))/3,IF($A588=TAXAS!$A$23,IF($B588="PARCELADO ATÉ 3X",$D588-($D588*TAXAS!$D$23))/3,IF($A588=TAXAS!$A$24,IF($B588="PARCELADO ATÉ 3X",$D588-($D588*TAXAS!$D$24))/3,IF($A588=TAXAS!$A$25,IF($B588="PARCELADO ATÉ 3X",$D588-($D588*TAXAS!$D$25))/3,IF($A588=TAXAS!$A$26,IF($B588="PARCELADO ATÉ 3X",$D588-($D588*TAXAS!$D$26))/3,IF($A588=TAXAS!$A$27,IF($B588="PARCELADO ATÉ 3X",$D588-($D588*TAXAS!$D$27))/3))))))))))))))))))))))))/1</f>
        <v>0</v>
      </c>
      <c r="H588" s="9">
        <f>IF($A588="VISA",IF($B588="PARCELADO ATÉ 6X",$D588-(D588*TAXAS!$E$4))/6,IF($A588="MASTER",IF($B588="PARCELADO ATÉ 6X",$D588-(D588*TAXAS!$E$5))/6,IF($A588="ELO",IF($B588="PARCELADO ATÉ 6X",$D588-(D588*TAXAS!$E$6))/6,IF($A588="HIPERCARD",IF($B588="PARCELADO ATÉ 6X",$D588-(D588*TAXAS!$E$7))/6,IF($A588="DINERS",IF($B588="PARCELADO ATÉ 6X",$D588-(D588*TAXAS!$E$8))/6,IF($A588="AMERICA EXPRESS",IF($B588="PARCELADO ATÉ 6X",$D588-(D588*TAXAS!$E$9))/6,IF($A588=TAXAS!$A$10,IF($B588="PARCELADO ATÉ 6X",$D588-($D588*TAXAS!$E$10))/6,IF($A588=TAXAS!$A$11,IF($B588="PARCELADO ATÉ 6X",$D588-($D588*TAXAS!$E$11))/6,IF($A588=TAXAS!$A$12,IF($B588="PARCELADO ATÉ 6X",$D588-($D588*TAXAS!$E$12))/6,IF($A588=TAXAS!$A$13,IF($B588="PARCELADO ATÉ 6X",$D588-($D588*TAXAS!$E$13))/6,IF($A588=TAXAS!$A$14,IF($B588="PARCELADO ATÉ 6X",$D588-($D588*TAXAS!$E$14))/6,IF($A588=TAXAS!$A$15,IF($B588="PARCELADO ATÉ 6X",$D588-($D588*TAXAS!$E$15))/6,IF($A588=TAXAS!$A$16,IF($B588="PARCELADO ATÉ 6X",$D588-($D588*TAXAS!$E$16))/6,IF($A588=TAXAS!$A$17,IF($B588="PARCELADO ATÉ 6X",$D588-($D588*TAXAS!$E$17))/6,IF($A588=TAXAS!$A$18,IF($B588="PARCELADO ATÉ 6X",$D588-($D588*TAXAS!$E$18))/6,IF($A588=TAXAS!$A$19,IF($B588="PARCELADO ATÉ 6X",$D588-($D588*TAXAS!$E$19))/6,IF($A588=TAXAS!$A$20,IF($B588="PARCELADO ATÉ 6X",$D588-($D588*TAXAS!$E$20))/6,IF($A588=TAXAS!$A$21,IF($B588="PARCELADO ATÉ 6X",$D588-($D588*TAXAS!$E$21))/6,IF($A588=TAXAS!$A$22,IF($B588="PARCELADO ATÉ 6X",$D588-($D588*TAXAS!$E$22))/6,IF($A588=TAXAS!$A$23,IF($B588="PARCELADO ATÉ 6X",$D588-($D588*TAXAS!$E$23))/6,IF($A588=TAXAS!$A$24,IF($B588="PARCELADO ATÉ 6X",$D588-($D588*TAXAS!$E$24))/6,IF($A588=TAXAS!$A$25,IF($B588="PARCELADO ATÉ 6X",$D588-($D588*TAXAS!$E$25))/6,IF($A588=TAXAS!$A$26,IF($B588="PARCELADO ATÉ 6X",$D588-($D588*TAXAS!$E$26))/6,IF($A588=TAXAS!$A$27,IF($B588="PARCELADO ATÉ 6X",$D588-($D588*TAXAS!$E$27))/6))))))))))))))))))))))))/1</f>
        <v>0</v>
      </c>
      <c r="I588" s="9">
        <f>IF($A588="VISA",IF($B588="PARCELADO ATÉ 12X",$D588-(D588*TAXAS!$F$4))/12,IF($A588="MASTER",IF($B588="PARCELADO ATÉ 12X",$D588-(D588*TAXAS!$F$5))/12,IF($A588="ELO",IF($B588="PARCELADO ATÉ 12X",$D588-(D588*TAXAS!$F$6))/12,IF($A588="HIPERCARD",IF($B588="PARCELADO ATÉ 12X",$D588-(D588*TAXAS!$F$7))/12,IF($A588="DINERS",IF($B588="PARCELADO ATÉ 12X",$D588-(D588*TAXAS!$F$8))/12,IF($A588="AMERICA EXPRESS",IF($B588="PARCELADO ATÉ 12X",$D588-(D588*TAXAS!$F$9))/12,IF($A588=TAXAS!$A$10,IF($B588="PARCELADO ATÉ 12X",$D588-($D588*TAXAS!$F$10))/12,IF($A588=TAXAS!$A$11,IF($B588="PARCELADO ATÉ 12X",$D588-($D588*TAXAS!$F$11))/12,IF($A588=TAXAS!$A$12,IF($B588="PARCELADO ATÉ 12X",$D588-($D588*TAXAS!$F$12))/12,IF($A588=TAXAS!$A$13,IF($B588="PARCELADO ATÉ 12X",$D588-($D588*TAXAS!$F$13))/12,IF($A588=TAXAS!$A$14,IF($B588="PARCELADO ATÉ 12X",$D588-($D588*TAXAS!$F$14))/12,IF($A588=TAXAS!$A$15,IF($B588="PARCELADO ATÉ 12X",$D588-($D588*TAXAS!$F$15))/12,IF($A588=TAXAS!$A$16,IF($B588="PARCELADO ATÉ 12X",$D588-($D588*TAXAS!$F$16))/12,IF($A588=TAXAS!$A$17,IF($B588="PARCELADO ATÉ 12X",$D588-($D588*TAXAS!$F$17))/12,IF($A588=TAXAS!$A$18,IF($B588="PARCELADO ATÉ 12X",$D588-($D588*TAXAS!$F$18))/12,IF($A588=TAXAS!$A$19,IF($B588="PARCELADO ATÉ 12X",$D588-($D588*TAXAS!$F$19))/12,IF($A588=TAXAS!$A$20,IF($B588="PARCELADO ATÉ 12X",$D588-($D588*TAXAS!$F$20))/12,IF($A588=TAXAS!$A$21,IF($B588="PARCELADO ATÉ 12X",$D588-($D588*TAXAS!$F$21))/12,IF($A588=TAXAS!$A$22,IF($B588="PARCELADO ATÉ 12X",$D588-($D588*TAXAS!$F$22))/12,IF($A588=TAXAS!$A$23,IF($B588="PARCELADO ATÉ 12X",$D588-($D588*TAXAS!$F$23))/12,IF($A588=TAXAS!$A$24,IF($B588="PARCELADO ATÉ 12X",$D588-($D588*TAXAS!$F$24))/12,IF($A588=TAXAS!$A$25,IF($B588="PARCELADO ATÉ 12X",$D588-($D588*TAXAS!$F$25))/12,IF($A588=TAXAS!$A$26,IF($B588="PARCELADO ATÉ 12X",$D588-($D588*TAXAS!$F$26))/12,IF($A588=TAXAS!$A$27,IF($B588="PARCELADO ATÉ 12X",$D588-($D588*TAXAS!$F$27))/12))))))))))))))))))))))))/1</f>
        <v>0</v>
      </c>
      <c r="J588" s="8">
        <f t="shared" si="0"/>
        <v>0</v>
      </c>
      <c r="K588" s="10" t="b">
        <f>IF($B588="PARCELADO ATÉ 3X",($D588-($D588*TAXAS!$D$4))-$J588)</f>
        <v>0</v>
      </c>
      <c r="L588" s="10" t="b">
        <f>IF($B588="PARCELADO ATÉ 6X",($D588-($D588*TAXAS!$E$4))-$J588)</f>
        <v>0</v>
      </c>
      <c r="M588" s="10" t="b">
        <f>IF($B588="PARCELADO ATÉ 12X",($D588-($D588*TAXAS!$F$4))-$J588)</f>
        <v>0</v>
      </c>
      <c r="N588" s="8">
        <f t="shared" si="1"/>
        <v>0</v>
      </c>
      <c r="O588" s="10">
        <f t="shared" si="2"/>
        <v>0</v>
      </c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spans="1:31" ht="15.75" customHeight="1" x14ac:dyDescent="0.2">
      <c r="A589" s="3"/>
      <c r="B589" s="5"/>
      <c r="C589" s="6"/>
      <c r="D589" s="42"/>
      <c r="E589" s="8">
        <f>IF($A589="VISA",IF($B589="DÉBITO",$D589-($D589*TAXAS!$B$4)),IF($A589="MASTER",IF($B589="DÉBITO",$D589-($D589*TAXAS!$B$5)),IF($A589="ELO", IF($B589="DÉBITO",$D589-($D589*TAXAS!$B$6)),IF($A589="HIPERCARD",IF($B589="DÉBITO",$D589-($D589*TAXAS!$B$7)),IF($A589="DINERS",IF($B589="DÉBITO",$D589-($D589*TAXAS!$B$8)),IF($A589="AMERICA EXPRESS",IF($B589="DÉBITO",$D589-($D589*TAXAS!$B$9)),IF($A589=TAXAS!$A$10,IF($B589="DÉBITO",$D589-($D589*TAXAS!$B$10)), IF($A589=TAXAS!$A$11,IF($B589="DÉBITO",$D589-($D589*TAXAS!$B$11)), IF($A589=TAXAS!$A$12,IF($B589="DÉBITO",$D589-($D589*TAXAS!$B$12)), IF($A589=TAXAS!$A$13,IF($B589="DÉBITO",$D589-($D589*TAXAS!$B$13)), IF($A589=TAXAS!$A$14,IF($B589="DÉBITO",$D589-($D589*TAXAS!$B$14)), IF($A589=TAXAS!$A$15,IF($B589="DÉBITO",$D589-($D589*TAXAS!$B$15)), IF($A589=TAXAS!$A$16,IF($B589="DÉBITO",$D589-($D589*TAXAS!$B$16)), IF($A589=TAXAS!$A$17,IF($B589="DÉBITO",$D589-($D589*TAXAS!$B$17)), IF($A589=TAXAS!$A$18,IF($B589="DÉBITO",$D589-($D589*TAXAS!$B$18)), IF($A589=TAXAS!$A$19,IF($B589="DÉBITO",$D589-($D589*TAXAS!$B$19)), IF($A589=TAXAS!$A$20,IF($B589="DÉBITO",$D589-($D589*TAXAS!$B$20)), IF($A589=TAXAS!$A$21,IF($B589="DÉBITO",$D589-($D589*TAXAS!$B$21)), IF($A589=TAXAS!$A$22,IF($B589="DÉBITO",$D589-($D589*TAXAS!$B$22)), IF($A589=TAXAS!$A$23,IF($B589="DÉBITO",$D589-($D589*TAXAS!$B$23)), IF($A589=TAXAS!$A$24,IF($B589="DÉBITO",$D589-($D589*TAXAS!$B$24)), IF($A589=TAXAS!$A$25,IF($B589="DÉBITO",$D589-($D589*TAXAS!$B$25)), IF($A589=TAXAS!$A$26,IF($B589="DÉBITO",$D589-($D589*TAXAS!$B$26)), IF($A589=TAXAS!$A$27,IF($B589="DÉBITO",$D589-($D589*TAXAS!$B$27))))))))))))))))))))))))))/1</f>
        <v>0</v>
      </c>
      <c r="F589" s="8">
        <f>IF($A589="VISA",IF($B589="CRÉDITO",$D589-($D589*TAXAS!$C$4)),IF($A589="MASTER",IF($B589="CRÉDITO",$D589-($D589*TAXAS!$C$5)),IF($A589="ELO", IF($B589="CRÉDITO",$D589-($D589*TAXAS!$C$6)),IF($A589="HIPERCARD",IF($B589="CRÉDITO",$D589-($D589*TAXAS!$C$7)),IF($A589="DINERS",IF($B589="CRÉDITO",$D589-($D589*TAXAS!$C$8)),IF($A589="AMERICA EXPRESS",IF($B589="CRÉDITO",$D589-($D589*TAXAS!$C$9)),IF($A589=TAXAS!$A$10,IF($B589="CRÉDITO",$D589-($D589*TAXAS!$C$10)), IF($A589=TAXAS!$A$11,IF($B589="CRÉDITO",$D589-($D589*TAXAS!$C$11)), IF($A589=TAXAS!$A$12,IF($B589="CRÉDITO",$D589-($D589*TAXAS!$C$12)), IF($A589=TAXAS!$A$13,IF($B589="CRÉDITO",$D589-($D589*TAXAS!$C$13)), IF($A589=TAXAS!$A$14,IF($B589="CRÉDITO",$D589-($D589*TAXAS!$C$14)), IF($A589=TAXAS!$A$15,IF($B589="CRÉDITO",$D589-($D589*TAXAS!$C$15)), IF($A589=TAXAS!$A$16,IF($B589="CRÉDITO",$D589-($D589*TAXAS!$C$16)), IF($A589=TAXAS!$A$17,IF($B589="CRÉDITO",$D589-($D589*TAXAS!$C$17)), IF($A589=TAXAS!$A$18,IF($B589="CRÉDITO",$D589-($D589*TAXAS!$C$18)), IF($A589=TAXAS!$A$19,IF($B589="CRÉDITO",$D589-($D589*TAXAS!$C$19)), IF($A589=TAXAS!$A$20,IF($B589="CRÉDITO",$D589-($D589*TAXAS!$C$20)), IF($A589=TAXAS!$A$21,IF($B589="CRÉDITO",$D589-($D589*TAXAS!$C$21)), IF($A589=TAXAS!$A$22,IF($B589="CRÉDITO",$D589-($D589*TAXAS!$C$22)), IF($A589=TAXAS!$A$23,IF($B589="CRÉDITO",$D589-($D589*TAXAS!$C$23)), IF($A589=TAXAS!$A$24,IF($B589="CRÉDITO",$D589-($D589*TAXAS!$C$24)), IF($A589=TAXAS!$A$25,IF($B589="CRÉDITO",$D589-($D589*TAXAS!$C$25)), IF($A589=TAXAS!$A$26,IF($B589="CRÉDITO",$D589-($D589*TAXAS!$C$26)), IF($A589=TAXAS!$A$27,IF($B589="CRÉDITO",$D589-($D589*TAXAS!$C$27))))))))))))))))))))))))))/1</f>
        <v>0</v>
      </c>
      <c r="G589" s="9">
        <f>IF($A589="VISA",IF($B589="PARCELADO ATÉ 3X",$D589-(D589*TAXAS!$D$4))/3,IF($A589="MASTER",IF($B589="PARCELADO ATÉ 3X",$D589-(D589*TAXAS!$D$5))/3,IF($A589="ELO",IF($B589="PARCELADO ATÉ 3X",$D589-(D589*TAXAS!$D$6))/3,IF($A589="HIPERCARD",IF($B589="PARCELADO ATÉ 3X",$D589-(D589*TAXAS!$D$7))/3,IF($A589="DINERS",IF($B589="PARCELADO ATÉ 3X",$D589-(D589*TAXAS!$D$8))/3,IF($A589="AMERICA EXPRESS",IF($B589="PARCELADO ATÉ 3X",$D589-(D589*TAXAS!$D$9))/3,IF($A589=TAXAS!$A$10,IF($B589="PARCELADO ATÉ 3X",$D589-($D589*TAXAS!$D$10))/3,IF($A589=TAXAS!$A$11,IF($B589="PARCELADO ATÉ 3X",$D589-($D589*TAXAS!$D$11))/3,IF($A589=TAXAS!$A$12,IF($B589="PARCELADO ATÉ 3X",$D589-($D589*TAXAS!$D$12))/3,IF($A589=TAXAS!$A$13,IF($B589="PARCELADO ATÉ 3X",$D589-($D589*TAXAS!$D$13))/3,IF($A589=TAXAS!$A$14,IF($B589="PARCELADO ATÉ 3X",$D589-($D589*TAXAS!$D$14))/3,IF($A589=TAXAS!$A$15,IF($B589="PARCELADO ATÉ 3X",$D589-($D589*TAXAS!$D$15))/3,IF($A589=TAXAS!$A$16,IF($B589="PARCELADO ATÉ 3X",$D589-($D589*TAXAS!$D$16))/3,IF($A589=TAXAS!$A$17,IF($B589="PARCELADO ATÉ 3X",$D589-($D589*TAXAS!$D$17))/3,IF($A589=TAXAS!$A$18,IF($B589="PARCELADO ATÉ 3X",$D589-($D589*TAXAS!$D$18))/3,IF($A589=TAXAS!$A$19,IF($B589="PARCELADO ATÉ 3X",$D589-($D589*TAXAS!$D$19))/3,IF($A589=TAXAS!$A$20,IF($B589="PARCELADO ATÉ 3X",$D589-($D589*TAXAS!$D$20))/3,IF($A589=TAXAS!$A$21,IF($B589="PARCELADO ATÉ 3X",$D589-($D589*TAXAS!$D$21))/3,IF($A589=TAXAS!$A$22,IF($B589="PARCELADO ATÉ 3X",$D589-($D589*TAXAS!$D$22))/3,IF($A589=TAXAS!$A$23,IF($B589="PARCELADO ATÉ 3X",$D589-($D589*TAXAS!$D$23))/3,IF($A589=TAXAS!$A$24,IF($B589="PARCELADO ATÉ 3X",$D589-($D589*TAXAS!$D$24))/3,IF($A589=TAXAS!$A$25,IF($B589="PARCELADO ATÉ 3X",$D589-($D589*TAXAS!$D$25))/3,IF($A589=TAXAS!$A$26,IF($B589="PARCELADO ATÉ 3X",$D589-($D589*TAXAS!$D$26))/3,IF($A589=TAXAS!$A$27,IF($B589="PARCELADO ATÉ 3X",$D589-($D589*TAXAS!$D$27))/3))))))))))))))))))))))))/1</f>
        <v>0</v>
      </c>
      <c r="H589" s="9">
        <f>IF($A589="VISA",IF($B589="PARCELADO ATÉ 6X",$D589-(D589*TAXAS!$E$4))/6,IF($A589="MASTER",IF($B589="PARCELADO ATÉ 6X",$D589-(D589*TAXAS!$E$5))/6,IF($A589="ELO",IF($B589="PARCELADO ATÉ 6X",$D589-(D589*TAXAS!$E$6))/6,IF($A589="HIPERCARD",IF($B589="PARCELADO ATÉ 6X",$D589-(D589*TAXAS!$E$7))/6,IF($A589="DINERS",IF($B589="PARCELADO ATÉ 6X",$D589-(D589*TAXAS!$E$8))/6,IF($A589="AMERICA EXPRESS",IF($B589="PARCELADO ATÉ 6X",$D589-(D589*TAXAS!$E$9))/6,IF($A589=TAXAS!$A$10,IF($B589="PARCELADO ATÉ 6X",$D589-($D589*TAXAS!$E$10))/6,IF($A589=TAXAS!$A$11,IF($B589="PARCELADO ATÉ 6X",$D589-($D589*TAXAS!$E$11))/6,IF($A589=TAXAS!$A$12,IF($B589="PARCELADO ATÉ 6X",$D589-($D589*TAXAS!$E$12))/6,IF($A589=TAXAS!$A$13,IF($B589="PARCELADO ATÉ 6X",$D589-($D589*TAXAS!$E$13))/6,IF($A589=TAXAS!$A$14,IF($B589="PARCELADO ATÉ 6X",$D589-($D589*TAXAS!$E$14))/6,IF($A589=TAXAS!$A$15,IF($B589="PARCELADO ATÉ 6X",$D589-($D589*TAXAS!$E$15))/6,IF($A589=TAXAS!$A$16,IF($B589="PARCELADO ATÉ 6X",$D589-($D589*TAXAS!$E$16))/6,IF($A589=TAXAS!$A$17,IF($B589="PARCELADO ATÉ 6X",$D589-($D589*TAXAS!$E$17))/6,IF($A589=TAXAS!$A$18,IF($B589="PARCELADO ATÉ 6X",$D589-($D589*TAXAS!$E$18))/6,IF($A589=TAXAS!$A$19,IF($B589="PARCELADO ATÉ 6X",$D589-($D589*TAXAS!$E$19))/6,IF($A589=TAXAS!$A$20,IF($B589="PARCELADO ATÉ 6X",$D589-($D589*TAXAS!$E$20))/6,IF($A589=TAXAS!$A$21,IF($B589="PARCELADO ATÉ 6X",$D589-($D589*TAXAS!$E$21))/6,IF($A589=TAXAS!$A$22,IF($B589="PARCELADO ATÉ 6X",$D589-($D589*TAXAS!$E$22))/6,IF($A589=TAXAS!$A$23,IF($B589="PARCELADO ATÉ 6X",$D589-($D589*TAXAS!$E$23))/6,IF($A589=TAXAS!$A$24,IF($B589="PARCELADO ATÉ 6X",$D589-($D589*TAXAS!$E$24))/6,IF($A589=TAXAS!$A$25,IF($B589="PARCELADO ATÉ 6X",$D589-($D589*TAXAS!$E$25))/6,IF($A589=TAXAS!$A$26,IF($B589="PARCELADO ATÉ 6X",$D589-($D589*TAXAS!$E$26))/6,IF($A589=TAXAS!$A$27,IF($B589="PARCELADO ATÉ 6X",$D589-($D589*TAXAS!$E$27))/6))))))))))))))))))))))))/1</f>
        <v>0</v>
      </c>
      <c r="I589" s="9">
        <f>IF($A589="VISA",IF($B589="PARCELADO ATÉ 12X",$D589-(D589*TAXAS!$F$4))/12,IF($A589="MASTER",IF($B589="PARCELADO ATÉ 12X",$D589-(D589*TAXAS!$F$5))/12,IF($A589="ELO",IF($B589="PARCELADO ATÉ 12X",$D589-(D589*TAXAS!$F$6))/12,IF($A589="HIPERCARD",IF($B589="PARCELADO ATÉ 12X",$D589-(D589*TAXAS!$F$7))/12,IF($A589="DINERS",IF($B589="PARCELADO ATÉ 12X",$D589-(D589*TAXAS!$F$8))/12,IF($A589="AMERICA EXPRESS",IF($B589="PARCELADO ATÉ 12X",$D589-(D589*TAXAS!$F$9))/12,IF($A589=TAXAS!$A$10,IF($B589="PARCELADO ATÉ 12X",$D589-($D589*TAXAS!$F$10))/12,IF($A589=TAXAS!$A$11,IF($B589="PARCELADO ATÉ 12X",$D589-($D589*TAXAS!$F$11))/12,IF($A589=TAXAS!$A$12,IF($B589="PARCELADO ATÉ 12X",$D589-($D589*TAXAS!$F$12))/12,IF($A589=TAXAS!$A$13,IF($B589="PARCELADO ATÉ 12X",$D589-($D589*TAXAS!$F$13))/12,IF($A589=TAXAS!$A$14,IF($B589="PARCELADO ATÉ 12X",$D589-($D589*TAXAS!$F$14))/12,IF($A589=TAXAS!$A$15,IF($B589="PARCELADO ATÉ 12X",$D589-($D589*TAXAS!$F$15))/12,IF($A589=TAXAS!$A$16,IF($B589="PARCELADO ATÉ 12X",$D589-($D589*TAXAS!$F$16))/12,IF($A589=TAXAS!$A$17,IF($B589="PARCELADO ATÉ 12X",$D589-($D589*TAXAS!$F$17))/12,IF($A589=TAXAS!$A$18,IF($B589="PARCELADO ATÉ 12X",$D589-($D589*TAXAS!$F$18))/12,IF($A589=TAXAS!$A$19,IF($B589="PARCELADO ATÉ 12X",$D589-($D589*TAXAS!$F$19))/12,IF($A589=TAXAS!$A$20,IF($B589="PARCELADO ATÉ 12X",$D589-($D589*TAXAS!$F$20))/12,IF($A589=TAXAS!$A$21,IF($B589="PARCELADO ATÉ 12X",$D589-($D589*TAXAS!$F$21))/12,IF($A589=TAXAS!$A$22,IF($B589="PARCELADO ATÉ 12X",$D589-($D589*TAXAS!$F$22))/12,IF($A589=TAXAS!$A$23,IF($B589="PARCELADO ATÉ 12X",$D589-($D589*TAXAS!$F$23))/12,IF($A589=TAXAS!$A$24,IF($B589="PARCELADO ATÉ 12X",$D589-($D589*TAXAS!$F$24))/12,IF($A589=TAXAS!$A$25,IF($B589="PARCELADO ATÉ 12X",$D589-($D589*TAXAS!$F$25))/12,IF($A589=TAXAS!$A$26,IF($B589="PARCELADO ATÉ 12X",$D589-($D589*TAXAS!$F$26))/12,IF($A589=TAXAS!$A$27,IF($B589="PARCELADO ATÉ 12X",$D589-($D589*TAXAS!$F$27))/12))))))))))))))))))))))))/1</f>
        <v>0</v>
      </c>
      <c r="J589" s="8">
        <f t="shared" si="0"/>
        <v>0</v>
      </c>
      <c r="K589" s="10" t="b">
        <f>IF($B589="PARCELADO ATÉ 3X",($D589-($D589*TAXAS!$D$4))-$J589)</f>
        <v>0</v>
      </c>
      <c r="L589" s="10" t="b">
        <f>IF($B589="PARCELADO ATÉ 6X",($D589-($D589*TAXAS!$E$4))-$J589)</f>
        <v>0</v>
      </c>
      <c r="M589" s="10" t="b">
        <f>IF($B589="PARCELADO ATÉ 12X",($D589-($D589*TAXAS!$F$4))-$J589)</f>
        <v>0</v>
      </c>
      <c r="N589" s="8">
        <f t="shared" si="1"/>
        <v>0</v>
      </c>
      <c r="O589" s="10">
        <f t="shared" si="2"/>
        <v>0</v>
      </c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spans="1:31" ht="15.75" customHeight="1" x14ac:dyDescent="0.2">
      <c r="A590" s="3"/>
      <c r="B590" s="5"/>
      <c r="C590" s="6"/>
      <c r="D590" s="42"/>
      <c r="E590" s="8">
        <f>IF($A590="VISA",IF($B590="DÉBITO",$D590-($D590*TAXAS!$B$4)),IF($A590="MASTER",IF($B590="DÉBITO",$D590-($D590*TAXAS!$B$5)),IF($A590="ELO", IF($B590="DÉBITO",$D590-($D590*TAXAS!$B$6)),IF($A590="HIPERCARD",IF($B590="DÉBITO",$D590-($D590*TAXAS!$B$7)),IF($A590="DINERS",IF($B590="DÉBITO",$D590-($D590*TAXAS!$B$8)),IF($A590="AMERICA EXPRESS",IF($B590="DÉBITO",$D590-($D590*TAXAS!$B$9)),IF($A590=TAXAS!$A$10,IF($B590="DÉBITO",$D590-($D590*TAXAS!$B$10)), IF($A590=TAXAS!$A$11,IF($B590="DÉBITO",$D590-($D590*TAXAS!$B$11)), IF($A590=TAXAS!$A$12,IF($B590="DÉBITO",$D590-($D590*TAXAS!$B$12)), IF($A590=TAXAS!$A$13,IF($B590="DÉBITO",$D590-($D590*TAXAS!$B$13)), IF($A590=TAXAS!$A$14,IF($B590="DÉBITO",$D590-($D590*TAXAS!$B$14)), IF($A590=TAXAS!$A$15,IF($B590="DÉBITO",$D590-($D590*TAXAS!$B$15)), IF($A590=TAXAS!$A$16,IF($B590="DÉBITO",$D590-($D590*TAXAS!$B$16)), IF($A590=TAXAS!$A$17,IF($B590="DÉBITO",$D590-($D590*TAXAS!$B$17)), IF($A590=TAXAS!$A$18,IF($B590="DÉBITO",$D590-($D590*TAXAS!$B$18)), IF($A590=TAXAS!$A$19,IF($B590="DÉBITO",$D590-($D590*TAXAS!$B$19)), IF($A590=TAXAS!$A$20,IF($B590="DÉBITO",$D590-($D590*TAXAS!$B$20)), IF($A590=TAXAS!$A$21,IF($B590="DÉBITO",$D590-($D590*TAXAS!$B$21)), IF($A590=TAXAS!$A$22,IF($B590="DÉBITO",$D590-($D590*TAXAS!$B$22)), IF($A590=TAXAS!$A$23,IF($B590="DÉBITO",$D590-($D590*TAXAS!$B$23)), IF($A590=TAXAS!$A$24,IF($B590="DÉBITO",$D590-($D590*TAXAS!$B$24)), IF($A590=TAXAS!$A$25,IF($B590="DÉBITO",$D590-($D590*TAXAS!$B$25)), IF($A590=TAXAS!$A$26,IF($B590="DÉBITO",$D590-($D590*TAXAS!$B$26)), IF($A590=TAXAS!$A$27,IF($B590="DÉBITO",$D590-($D590*TAXAS!$B$27))))))))))))))))))))))))))/1</f>
        <v>0</v>
      </c>
      <c r="F590" s="8">
        <f>IF($A590="VISA",IF($B590="CRÉDITO",$D590-($D590*TAXAS!$C$4)),IF($A590="MASTER",IF($B590="CRÉDITO",$D590-($D590*TAXAS!$C$5)),IF($A590="ELO", IF($B590="CRÉDITO",$D590-($D590*TAXAS!$C$6)),IF($A590="HIPERCARD",IF($B590="CRÉDITO",$D590-($D590*TAXAS!$C$7)),IF($A590="DINERS",IF($B590="CRÉDITO",$D590-($D590*TAXAS!$C$8)),IF($A590="AMERICA EXPRESS",IF($B590="CRÉDITO",$D590-($D590*TAXAS!$C$9)),IF($A590=TAXAS!$A$10,IF($B590="CRÉDITO",$D590-($D590*TAXAS!$C$10)), IF($A590=TAXAS!$A$11,IF($B590="CRÉDITO",$D590-($D590*TAXAS!$C$11)), IF($A590=TAXAS!$A$12,IF($B590="CRÉDITO",$D590-($D590*TAXAS!$C$12)), IF($A590=TAXAS!$A$13,IF($B590="CRÉDITO",$D590-($D590*TAXAS!$C$13)), IF($A590=TAXAS!$A$14,IF($B590="CRÉDITO",$D590-($D590*TAXAS!$C$14)), IF($A590=TAXAS!$A$15,IF($B590="CRÉDITO",$D590-($D590*TAXAS!$C$15)), IF($A590=TAXAS!$A$16,IF($B590="CRÉDITO",$D590-($D590*TAXAS!$C$16)), IF($A590=TAXAS!$A$17,IF($B590="CRÉDITO",$D590-($D590*TAXAS!$C$17)), IF($A590=TAXAS!$A$18,IF($B590="CRÉDITO",$D590-($D590*TAXAS!$C$18)), IF($A590=TAXAS!$A$19,IF($B590="CRÉDITO",$D590-($D590*TAXAS!$C$19)), IF($A590=TAXAS!$A$20,IF($B590="CRÉDITO",$D590-($D590*TAXAS!$C$20)), IF($A590=TAXAS!$A$21,IF($B590="CRÉDITO",$D590-($D590*TAXAS!$C$21)), IF($A590=TAXAS!$A$22,IF($B590="CRÉDITO",$D590-($D590*TAXAS!$C$22)), IF($A590=TAXAS!$A$23,IF($B590="CRÉDITO",$D590-($D590*TAXAS!$C$23)), IF($A590=TAXAS!$A$24,IF($B590="CRÉDITO",$D590-($D590*TAXAS!$C$24)), IF($A590=TAXAS!$A$25,IF($B590="CRÉDITO",$D590-($D590*TAXAS!$C$25)), IF($A590=TAXAS!$A$26,IF($B590="CRÉDITO",$D590-($D590*TAXAS!$C$26)), IF($A590=TAXAS!$A$27,IF($B590="CRÉDITO",$D590-($D590*TAXAS!$C$27))))))))))))))))))))))))))/1</f>
        <v>0</v>
      </c>
      <c r="G590" s="9">
        <f>IF($A590="VISA",IF($B590="PARCELADO ATÉ 3X",$D590-(D590*TAXAS!$D$4))/3,IF($A590="MASTER",IF($B590="PARCELADO ATÉ 3X",$D590-(D590*TAXAS!$D$5))/3,IF($A590="ELO",IF($B590="PARCELADO ATÉ 3X",$D590-(D590*TAXAS!$D$6))/3,IF($A590="HIPERCARD",IF($B590="PARCELADO ATÉ 3X",$D590-(D590*TAXAS!$D$7))/3,IF($A590="DINERS",IF($B590="PARCELADO ATÉ 3X",$D590-(D590*TAXAS!$D$8))/3,IF($A590="AMERICA EXPRESS",IF($B590="PARCELADO ATÉ 3X",$D590-(D590*TAXAS!$D$9))/3,IF($A590=TAXAS!$A$10,IF($B590="PARCELADO ATÉ 3X",$D590-($D590*TAXAS!$D$10))/3,IF($A590=TAXAS!$A$11,IF($B590="PARCELADO ATÉ 3X",$D590-($D590*TAXAS!$D$11))/3,IF($A590=TAXAS!$A$12,IF($B590="PARCELADO ATÉ 3X",$D590-($D590*TAXAS!$D$12))/3,IF($A590=TAXAS!$A$13,IF($B590="PARCELADO ATÉ 3X",$D590-($D590*TAXAS!$D$13))/3,IF($A590=TAXAS!$A$14,IF($B590="PARCELADO ATÉ 3X",$D590-($D590*TAXAS!$D$14))/3,IF($A590=TAXAS!$A$15,IF($B590="PARCELADO ATÉ 3X",$D590-($D590*TAXAS!$D$15))/3,IF($A590=TAXAS!$A$16,IF($B590="PARCELADO ATÉ 3X",$D590-($D590*TAXAS!$D$16))/3,IF($A590=TAXAS!$A$17,IF($B590="PARCELADO ATÉ 3X",$D590-($D590*TAXAS!$D$17))/3,IF($A590=TAXAS!$A$18,IF($B590="PARCELADO ATÉ 3X",$D590-($D590*TAXAS!$D$18))/3,IF($A590=TAXAS!$A$19,IF($B590="PARCELADO ATÉ 3X",$D590-($D590*TAXAS!$D$19))/3,IF($A590=TAXAS!$A$20,IF($B590="PARCELADO ATÉ 3X",$D590-($D590*TAXAS!$D$20))/3,IF($A590=TAXAS!$A$21,IF($B590="PARCELADO ATÉ 3X",$D590-($D590*TAXAS!$D$21))/3,IF($A590=TAXAS!$A$22,IF($B590="PARCELADO ATÉ 3X",$D590-($D590*TAXAS!$D$22))/3,IF($A590=TAXAS!$A$23,IF($B590="PARCELADO ATÉ 3X",$D590-($D590*TAXAS!$D$23))/3,IF($A590=TAXAS!$A$24,IF($B590="PARCELADO ATÉ 3X",$D590-($D590*TAXAS!$D$24))/3,IF($A590=TAXAS!$A$25,IF($B590="PARCELADO ATÉ 3X",$D590-($D590*TAXAS!$D$25))/3,IF($A590=TAXAS!$A$26,IF($B590="PARCELADO ATÉ 3X",$D590-($D590*TAXAS!$D$26))/3,IF($A590=TAXAS!$A$27,IF($B590="PARCELADO ATÉ 3X",$D590-($D590*TAXAS!$D$27))/3))))))))))))))))))))))))/1</f>
        <v>0</v>
      </c>
      <c r="H590" s="9">
        <f>IF($A590="VISA",IF($B590="PARCELADO ATÉ 6X",$D590-(D590*TAXAS!$E$4))/6,IF($A590="MASTER",IF($B590="PARCELADO ATÉ 6X",$D590-(D590*TAXAS!$E$5))/6,IF($A590="ELO",IF($B590="PARCELADO ATÉ 6X",$D590-(D590*TAXAS!$E$6))/6,IF($A590="HIPERCARD",IF($B590="PARCELADO ATÉ 6X",$D590-(D590*TAXAS!$E$7))/6,IF($A590="DINERS",IF($B590="PARCELADO ATÉ 6X",$D590-(D590*TAXAS!$E$8))/6,IF($A590="AMERICA EXPRESS",IF($B590="PARCELADO ATÉ 6X",$D590-(D590*TAXAS!$E$9))/6,IF($A590=TAXAS!$A$10,IF($B590="PARCELADO ATÉ 6X",$D590-($D590*TAXAS!$E$10))/6,IF($A590=TAXAS!$A$11,IF($B590="PARCELADO ATÉ 6X",$D590-($D590*TAXAS!$E$11))/6,IF($A590=TAXAS!$A$12,IF($B590="PARCELADO ATÉ 6X",$D590-($D590*TAXAS!$E$12))/6,IF($A590=TAXAS!$A$13,IF($B590="PARCELADO ATÉ 6X",$D590-($D590*TAXAS!$E$13))/6,IF($A590=TAXAS!$A$14,IF($B590="PARCELADO ATÉ 6X",$D590-($D590*TAXAS!$E$14))/6,IF($A590=TAXAS!$A$15,IF($B590="PARCELADO ATÉ 6X",$D590-($D590*TAXAS!$E$15))/6,IF($A590=TAXAS!$A$16,IF($B590="PARCELADO ATÉ 6X",$D590-($D590*TAXAS!$E$16))/6,IF($A590=TAXAS!$A$17,IF($B590="PARCELADO ATÉ 6X",$D590-($D590*TAXAS!$E$17))/6,IF($A590=TAXAS!$A$18,IF($B590="PARCELADO ATÉ 6X",$D590-($D590*TAXAS!$E$18))/6,IF($A590=TAXAS!$A$19,IF($B590="PARCELADO ATÉ 6X",$D590-($D590*TAXAS!$E$19))/6,IF($A590=TAXAS!$A$20,IF($B590="PARCELADO ATÉ 6X",$D590-($D590*TAXAS!$E$20))/6,IF($A590=TAXAS!$A$21,IF($B590="PARCELADO ATÉ 6X",$D590-($D590*TAXAS!$E$21))/6,IF($A590=TAXAS!$A$22,IF($B590="PARCELADO ATÉ 6X",$D590-($D590*TAXAS!$E$22))/6,IF($A590=TAXAS!$A$23,IF($B590="PARCELADO ATÉ 6X",$D590-($D590*TAXAS!$E$23))/6,IF($A590=TAXAS!$A$24,IF($B590="PARCELADO ATÉ 6X",$D590-($D590*TAXAS!$E$24))/6,IF($A590=TAXAS!$A$25,IF($B590="PARCELADO ATÉ 6X",$D590-($D590*TAXAS!$E$25))/6,IF($A590=TAXAS!$A$26,IF($B590="PARCELADO ATÉ 6X",$D590-($D590*TAXAS!$E$26))/6,IF($A590=TAXAS!$A$27,IF($B590="PARCELADO ATÉ 6X",$D590-($D590*TAXAS!$E$27))/6))))))))))))))))))))))))/1</f>
        <v>0</v>
      </c>
      <c r="I590" s="9">
        <f>IF($A590="VISA",IF($B590="PARCELADO ATÉ 12X",$D590-(D590*TAXAS!$F$4))/12,IF($A590="MASTER",IF($B590="PARCELADO ATÉ 12X",$D590-(D590*TAXAS!$F$5))/12,IF($A590="ELO",IF($B590="PARCELADO ATÉ 12X",$D590-(D590*TAXAS!$F$6))/12,IF($A590="HIPERCARD",IF($B590="PARCELADO ATÉ 12X",$D590-(D590*TAXAS!$F$7))/12,IF($A590="DINERS",IF($B590="PARCELADO ATÉ 12X",$D590-(D590*TAXAS!$F$8))/12,IF($A590="AMERICA EXPRESS",IF($B590="PARCELADO ATÉ 12X",$D590-(D590*TAXAS!$F$9))/12,IF($A590=TAXAS!$A$10,IF($B590="PARCELADO ATÉ 12X",$D590-($D590*TAXAS!$F$10))/12,IF($A590=TAXAS!$A$11,IF($B590="PARCELADO ATÉ 12X",$D590-($D590*TAXAS!$F$11))/12,IF($A590=TAXAS!$A$12,IF($B590="PARCELADO ATÉ 12X",$D590-($D590*TAXAS!$F$12))/12,IF($A590=TAXAS!$A$13,IF($B590="PARCELADO ATÉ 12X",$D590-($D590*TAXAS!$F$13))/12,IF($A590=TAXAS!$A$14,IF($B590="PARCELADO ATÉ 12X",$D590-($D590*TAXAS!$F$14))/12,IF($A590=TAXAS!$A$15,IF($B590="PARCELADO ATÉ 12X",$D590-($D590*TAXAS!$F$15))/12,IF($A590=TAXAS!$A$16,IF($B590="PARCELADO ATÉ 12X",$D590-($D590*TAXAS!$F$16))/12,IF($A590=TAXAS!$A$17,IF($B590="PARCELADO ATÉ 12X",$D590-($D590*TAXAS!$F$17))/12,IF($A590=TAXAS!$A$18,IF($B590="PARCELADO ATÉ 12X",$D590-($D590*TAXAS!$F$18))/12,IF($A590=TAXAS!$A$19,IF($B590="PARCELADO ATÉ 12X",$D590-($D590*TAXAS!$F$19))/12,IF($A590=TAXAS!$A$20,IF($B590="PARCELADO ATÉ 12X",$D590-($D590*TAXAS!$F$20))/12,IF($A590=TAXAS!$A$21,IF($B590="PARCELADO ATÉ 12X",$D590-($D590*TAXAS!$F$21))/12,IF($A590=TAXAS!$A$22,IF($B590="PARCELADO ATÉ 12X",$D590-($D590*TAXAS!$F$22))/12,IF($A590=TAXAS!$A$23,IF($B590="PARCELADO ATÉ 12X",$D590-($D590*TAXAS!$F$23))/12,IF($A590=TAXAS!$A$24,IF($B590="PARCELADO ATÉ 12X",$D590-($D590*TAXAS!$F$24))/12,IF($A590=TAXAS!$A$25,IF($B590="PARCELADO ATÉ 12X",$D590-($D590*TAXAS!$F$25))/12,IF($A590=TAXAS!$A$26,IF($B590="PARCELADO ATÉ 12X",$D590-($D590*TAXAS!$F$26))/12,IF($A590=TAXAS!$A$27,IF($B590="PARCELADO ATÉ 12X",$D590-($D590*TAXAS!$F$27))/12))))))))))))))))))))))))/1</f>
        <v>0</v>
      </c>
      <c r="J590" s="8">
        <f t="shared" si="0"/>
        <v>0</v>
      </c>
      <c r="K590" s="10" t="b">
        <f>IF($B590="PARCELADO ATÉ 3X",($D590-($D590*TAXAS!$D$4))-$J590)</f>
        <v>0</v>
      </c>
      <c r="L590" s="10" t="b">
        <f>IF($B590="PARCELADO ATÉ 6X",($D590-($D590*TAXAS!$E$4))-$J590)</f>
        <v>0</v>
      </c>
      <c r="M590" s="10" t="b">
        <f>IF($B590="PARCELADO ATÉ 12X",($D590-($D590*TAXAS!$F$4))-$J590)</f>
        <v>0</v>
      </c>
      <c r="N590" s="8">
        <f t="shared" si="1"/>
        <v>0</v>
      </c>
      <c r="O590" s="10">
        <f t="shared" si="2"/>
        <v>0</v>
      </c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spans="1:31" ht="15.75" customHeight="1" x14ac:dyDescent="0.2">
      <c r="A591" s="3"/>
      <c r="B591" s="5"/>
      <c r="C591" s="6"/>
      <c r="D591" s="42"/>
      <c r="E591" s="8">
        <f>IF($A591="VISA",IF($B591="DÉBITO",$D591-($D591*TAXAS!$B$4)),IF($A591="MASTER",IF($B591="DÉBITO",$D591-($D591*TAXAS!$B$5)),IF($A591="ELO", IF($B591="DÉBITO",$D591-($D591*TAXAS!$B$6)),IF($A591="HIPERCARD",IF($B591="DÉBITO",$D591-($D591*TAXAS!$B$7)),IF($A591="DINERS",IF($B591="DÉBITO",$D591-($D591*TAXAS!$B$8)),IF($A591="AMERICA EXPRESS",IF($B591="DÉBITO",$D591-($D591*TAXAS!$B$9)),IF($A591=TAXAS!$A$10,IF($B591="DÉBITO",$D591-($D591*TAXAS!$B$10)), IF($A591=TAXAS!$A$11,IF($B591="DÉBITO",$D591-($D591*TAXAS!$B$11)), IF($A591=TAXAS!$A$12,IF($B591="DÉBITO",$D591-($D591*TAXAS!$B$12)), IF($A591=TAXAS!$A$13,IF($B591="DÉBITO",$D591-($D591*TAXAS!$B$13)), IF($A591=TAXAS!$A$14,IF($B591="DÉBITO",$D591-($D591*TAXAS!$B$14)), IF($A591=TAXAS!$A$15,IF($B591="DÉBITO",$D591-($D591*TAXAS!$B$15)), IF($A591=TAXAS!$A$16,IF($B591="DÉBITO",$D591-($D591*TAXAS!$B$16)), IF($A591=TAXAS!$A$17,IF($B591="DÉBITO",$D591-($D591*TAXAS!$B$17)), IF($A591=TAXAS!$A$18,IF($B591="DÉBITO",$D591-($D591*TAXAS!$B$18)), IF($A591=TAXAS!$A$19,IF($B591="DÉBITO",$D591-($D591*TAXAS!$B$19)), IF($A591=TAXAS!$A$20,IF($B591="DÉBITO",$D591-($D591*TAXAS!$B$20)), IF($A591=TAXAS!$A$21,IF($B591="DÉBITO",$D591-($D591*TAXAS!$B$21)), IF($A591=TAXAS!$A$22,IF($B591="DÉBITO",$D591-($D591*TAXAS!$B$22)), IF($A591=TAXAS!$A$23,IF($B591="DÉBITO",$D591-($D591*TAXAS!$B$23)), IF($A591=TAXAS!$A$24,IF($B591="DÉBITO",$D591-($D591*TAXAS!$B$24)), IF($A591=TAXAS!$A$25,IF($B591="DÉBITO",$D591-($D591*TAXAS!$B$25)), IF($A591=TAXAS!$A$26,IF($B591="DÉBITO",$D591-($D591*TAXAS!$B$26)), IF($A591=TAXAS!$A$27,IF($B591="DÉBITO",$D591-($D591*TAXAS!$B$27))))))))))))))))))))))))))/1</f>
        <v>0</v>
      </c>
      <c r="F591" s="8">
        <f>IF($A591="VISA",IF($B591="CRÉDITO",$D591-($D591*TAXAS!$C$4)),IF($A591="MASTER",IF($B591="CRÉDITO",$D591-($D591*TAXAS!$C$5)),IF($A591="ELO", IF($B591="CRÉDITO",$D591-($D591*TAXAS!$C$6)),IF($A591="HIPERCARD",IF($B591="CRÉDITO",$D591-($D591*TAXAS!$C$7)),IF($A591="DINERS",IF($B591="CRÉDITO",$D591-($D591*TAXAS!$C$8)),IF($A591="AMERICA EXPRESS",IF($B591="CRÉDITO",$D591-($D591*TAXAS!$C$9)),IF($A591=TAXAS!$A$10,IF($B591="CRÉDITO",$D591-($D591*TAXAS!$C$10)), IF($A591=TAXAS!$A$11,IF($B591="CRÉDITO",$D591-($D591*TAXAS!$C$11)), IF($A591=TAXAS!$A$12,IF($B591="CRÉDITO",$D591-($D591*TAXAS!$C$12)), IF($A591=TAXAS!$A$13,IF($B591="CRÉDITO",$D591-($D591*TAXAS!$C$13)), IF($A591=TAXAS!$A$14,IF($B591="CRÉDITO",$D591-($D591*TAXAS!$C$14)), IF($A591=TAXAS!$A$15,IF($B591="CRÉDITO",$D591-($D591*TAXAS!$C$15)), IF($A591=TAXAS!$A$16,IF($B591="CRÉDITO",$D591-($D591*TAXAS!$C$16)), IF($A591=TAXAS!$A$17,IF($B591="CRÉDITO",$D591-($D591*TAXAS!$C$17)), IF($A591=TAXAS!$A$18,IF($B591="CRÉDITO",$D591-($D591*TAXAS!$C$18)), IF($A591=TAXAS!$A$19,IF($B591="CRÉDITO",$D591-($D591*TAXAS!$C$19)), IF($A591=TAXAS!$A$20,IF($B591="CRÉDITO",$D591-($D591*TAXAS!$C$20)), IF($A591=TAXAS!$A$21,IF($B591="CRÉDITO",$D591-($D591*TAXAS!$C$21)), IF($A591=TAXAS!$A$22,IF($B591="CRÉDITO",$D591-($D591*TAXAS!$C$22)), IF($A591=TAXAS!$A$23,IF($B591="CRÉDITO",$D591-($D591*TAXAS!$C$23)), IF($A591=TAXAS!$A$24,IF($B591="CRÉDITO",$D591-($D591*TAXAS!$C$24)), IF($A591=TAXAS!$A$25,IF($B591="CRÉDITO",$D591-($D591*TAXAS!$C$25)), IF($A591=TAXAS!$A$26,IF($B591="CRÉDITO",$D591-($D591*TAXAS!$C$26)), IF($A591=TAXAS!$A$27,IF($B591="CRÉDITO",$D591-($D591*TAXAS!$C$27))))))))))))))))))))))))))/1</f>
        <v>0</v>
      </c>
      <c r="G591" s="9">
        <f>IF($A591="VISA",IF($B591="PARCELADO ATÉ 3X",$D591-(D591*TAXAS!$D$4))/3,IF($A591="MASTER",IF($B591="PARCELADO ATÉ 3X",$D591-(D591*TAXAS!$D$5))/3,IF($A591="ELO",IF($B591="PARCELADO ATÉ 3X",$D591-(D591*TAXAS!$D$6))/3,IF($A591="HIPERCARD",IF($B591="PARCELADO ATÉ 3X",$D591-(D591*TAXAS!$D$7))/3,IF($A591="DINERS",IF($B591="PARCELADO ATÉ 3X",$D591-(D591*TAXAS!$D$8))/3,IF($A591="AMERICA EXPRESS",IF($B591="PARCELADO ATÉ 3X",$D591-(D591*TAXAS!$D$9))/3,IF($A591=TAXAS!$A$10,IF($B591="PARCELADO ATÉ 3X",$D591-($D591*TAXAS!$D$10))/3,IF($A591=TAXAS!$A$11,IF($B591="PARCELADO ATÉ 3X",$D591-($D591*TAXAS!$D$11))/3,IF($A591=TAXAS!$A$12,IF($B591="PARCELADO ATÉ 3X",$D591-($D591*TAXAS!$D$12))/3,IF($A591=TAXAS!$A$13,IF($B591="PARCELADO ATÉ 3X",$D591-($D591*TAXAS!$D$13))/3,IF($A591=TAXAS!$A$14,IF($B591="PARCELADO ATÉ 3X",$D591-($D591*TAXAS!$D$14))/3,IF($A591=TAXAS!$A$15,IF($B591="PARCELADO ATÉ 3X",$D591-($D591*TAXAS!$D$15))/3,IF($A591=TAXAS!$A$16,IF($B591="PARCELADO ATÉ 3X",$D591-($D591*TAXAS!$D$16))/3,IF($A591=TAXAS!$A$17,IF($B591="PARCELADO ATÉ 3X",$D591-($D591*TAXAS!$D$17))/3,IF($A591=TAXAS!$A$18,IF($B591="PARCELADO ATÉ 3X",$D591-($D591*TAXAS!$D$18))/3,IF($A591=TAXAS!$A$19,IF($B591="PARCELADO ATÉ 3X",$D591-($D591*TAXAS!$D$19))/3,IF($A591=TAXAS!$A$20,IF($B591="PARCELADO ATÉ 3X",$D591-($D591*TAXAS!$D$20))/3,IF($A591=TAXAS!$A$21,IF($B591="PARCELADO ATÉ 3X",$D591-($D591*TAXAS!$D$21))/3,IF($A591=TAXAS!$A$22,IF($B591="PARCELADO ATÉ 3X",$D591-($D591*TAXAS!$D$22))/3,IF($A591=TAXAS!$A$23,IF($B591="PARCELADO ATÉ 3X",$D591-($D591*TAXAS!$D$23))/3,IF($A591=TAXAS!$A$24,IF($B591="PARCELADO ATÉ 3X",$D591-($D591*TAXAS!$D$24))/3,IF($A591=TAXAS!$A$25,IF($B591="PARCELADO ATÉ 3X",$D591-($D591*TAXAS!$D$25))/3,IF($A591=TAXAS!$A$26,IF($B591="PARCELADO ATÉ 3X",$D591-($D591*TAXAS!$D$26))/3,IF($A591=TAXAS!$A$27,IF($B591="PARCELADO ATÉ 3X",$D591-($D591*TAXAS!$D$27))/3))))))))))))))))))))))))/1</f>
        <v>0</v>
      </c>
      <c r="H591" s="9">
        <f>IF($A591="VISA",IF($B591="PARCELADO ATÉ 6X",$D591-(D591*TAXAS!$E$4))/6,IF($A591="MASTER",IF($B591="PARCELADO ATÉ 6X",$D591-(D591*TAXAS!$E$5))/6,IF($A591="ELO",IF($B591="PARCELADO ATÉ 6X",$D591-(D591*TAXAS!$E$6))/6,IF($A591="HIPERCARD",IF($B591="PARCELADO ATÉ 6X",$D591-(D591*TAXAS!$E$7))/6,IF($A591="DINERS",IF($B591="PARCELADO ATÉ 6X",$D591-(D591*TAXAS!$E$8))/6,IF($A591="AMERICA EXPRESS",IF($B591="PARCELADO ATÉ 6X",$D591-(D591*TAXAS!$E$9))/6,IF($A591=TAXAS!$A$10,IF($B591="PARCELADO ATÉ 6X",$D591-($D591*TAXAS!$E$10))/6,IF($A591=TAXAS!$A$11,IF($B591="PARCELADO ATÉ 6X",$D591-($D591*TAXAS!$E$11))/6,IF($A591=TAXAS!$A$12,IF($B591="PARCELADO ATÉ 6X",$D591-($D591*TAXAS!$E$12))/6,IF($A591=TAXAS!$A$13,IF($B591="PARCELADO ATÉ 6X",$D591-($D591*TAXAS!$E$13))/6,IF($A591=TAXAS!$A$14,IF($B591="PARCELADO ATÉ 6X",$D591-($D591*TAXAS!$E$14))/6,IF($A591=TAXAS!$A$15,IF($B591="PARCELADO ATÉ 6X",$D591-($D591*TAXAS!$E$15))/6,IF($A591=TAXAS!$A$16,IF($B591="PARCELADO ATÉ 6X",$D591-($D591*TAXAS!$E$16))/6,IF($A591=TAXAS!$A$17,IF($B591="PARCELADO ATÉ 6X",$D591-($D591*TAXAS!$E$17))/6,IF($A591=TAXAS!$A$18,IF($B591="PARCELADO ATÉ 6X",$D591-($D591*TAXAS!$E$18))/6,IF($A591=TAXAS!$A$19,IF($B591="PARCELADO ATÉ 6X",$D591-($D591*TAXAS!$E$19))/6,IF($A591=TAXAS!$A$20,IF($B591="PARCELADO ATÉ 6X",$D591-($D591*TAXAS!$E$20))/6,IF($A591=TAXAS!$A$21,IF($B591="PARCELADO ATÉ 6X",$D591-($D591*TAXAS!$E$21))/6,IF($A591=TAXAS!$A$22,IF($B591="PARCELADO ATÉ 6X",$D591-($D591*TAXAS!$E$22))/6,IF($A591=TAXAS!$A$23,IF($B591="PARCELADO ATÉ 6X",$D591-($D591*TAXAS!$E$23))/6,IF($A591=TAXAS!$A$24,IF($B591="PARCELADO ATÉ 6X",$D591-($D591*TAXAS!$E$24))/6,IF($A591=TAXAS!$A$25,IF($B591="PARCELADO ATÉ 6X",$D591-($D591*TAXAS!$E$25))/6,IF($A591=TAXAS!$A$26,IF($B591="PARCELADO ATÉ 6X",$D591-($D591*TAXAS!$E$26))/6,IF($A591=TAXAS!$A$27,IF($B591="PARCELADO ATÉ 6X",$D591-($D591*TAXAS!$E$27))/6))))))))))))))))))))))))/1</f>
        <v>0</v>
      </c>
      <c r="I591" s="9">
        <f>IF($A591="VISA",IF($B591="PARCELADO ATÉ 12X",$D591-(D591*TAXAS!$F$4))/12,IF($A591="MASTER",IF($B591="PARCELADO ATÉ 12X",$D591-(D591*TAXAS!$F$5))/12,IF($A591="ELO",IF($B591="PARCELADO ATÉ 12X",$D591-(D591*TAXAS!$F$6))/12,IF($A591="HIPERCARD",IF($B591="PARCELADO ATÉ 12X",$D591-(D591*TAXAS!$F$7))/12,IF($A591="DINERS",IF($B591="PARCELADO ATÉ 12X",$D591-(D591*TAXAS!$F$8))/12,IF($A591="AMERICA EXPRESS",IF($B591="PARCELADO ATÉ 12X",$D591-(D591*TAXAS!$F$9))/12,IF($A591=TAXAS!$A$10,IF($B591="PARCELADO ATÉ 12X",$D591-($D591*TAXAS!$F$10))/12,IF($A591=TAXAS!$A$11,IF($B591="PARCELADO ATÉ 12X",$D591-($D591*TAXAS!$F$11))/12,IF($A591=TAXAS!$A$12,IF($B591="PARCELADO ATÉ 12X",$D591-($D591*TAXAS!$F$12))/12,IF($A591=TAXAS!$A$13,IF($B591="PARCELADO ATÉ 12X",$D591-($D591*TAXAS!$F$13))/12,IF($A591=TAXAS!$A$14,IF($B591="PARCELADO ATÉ 12X",$D591-($D591*TAXAS!$F$14))/12,IF($A591=TAXAS!$A$15,IF($B591="PARCELADO ATÉ 12X",$D591-($D591*TAXAS!$F$15))/12,IF($A591=TAXAS!$A$16,IF($B591="PARCELADO ATÉ 12X",$D591-($D591*TAXAS!$F$16))/12,IF($A591=TAXAS!$A$17,IF($B591="PARCELADO ATÉ 12X",$D591-($D591*TAXAS!$F$17))/12,IF($A591=TAXAS!$A$18,IF($B591="PARCELADO ATÉ 12X",$D591-($D591*TAXAS!$F$18))/12,IF($A591=TAXAS!$A$19,IF($B591="PARCELADO ATÉ 12X",$D591-($D591*TAXAS!$F$19))/12,IF($A591=TAXAS!$A$20,IF($B591="PARCELADO ATÉ 12X",$D591-($D591*TAXAS!$F$20))/12,IF($A591=TAXAS!$A$21,IF($B591="PARCELADO ATÉ 12X",$D591-($D591*TAXAS!$F$21))/12,IF($A591=TAXAS!$A$22,IF($B591="PARCELADO ATÉ 12X",$D591-($D591*TAXAS!$F$22))/12,IF($A591=TAXAS!$A$23,IF($B591="PARCELADO ATÉ 12X",$D591-($D591*TAXAS!$F$23))/12,IF($A591=TAXAS!$A$24,IF($B591="PARCELADO ATÉ 12X",$D591-($D591*TAXAS!$F$24))/12,IF($A591=TAXAS!$A$25,IF($B591="PARCELADO ATÉ 12X",$D591-($D591*TAXAS!$F$25))/12,IF($A591=TAXAS!$A$26,IF($B591="PARCELADO ATÉ 12X",$D591-($D591*TAXAS!$F$26))/12,IF($A591=TAXAS!$A$27,IF($B591="PARCELADO ATÉ 12X",$D591-($D591*TAXAS!$F$27))/12))))))))))))))))))))))))/1</f>
        <v>0</v>
      </c>
      <c r="J591" s="8">
        <f t="shared" si="0"/>
        <v>0</v>
      </c>
      <c r="K591" s="10" t="b">
        <f>IF($B591="PARCELADO ATÉ 3X",($D591-($D591*TAXAS!$D$4))-$J591)</f>
        <v>0</v>
      </c>
      <c r="L591" s="10" t="b">
        <f>IF($B591="PARCELADO ATÉ 6X",($D591-($D591*TAXAS!$E$4))-$J591)</f>
        <v>0</v>
      </c>
      <c r="M591" s="10" t="b">
        <f>IF($B591="PARCELADO ATÉ 12X",($D591-($D591*TAXAS!$F$4))-$J591)</f>
        <v>0</v>
      </c>
      <c r="N591" s="8">
        <f t="shared" si="1"/>
        <v>0</v>
      </c>
      <c r="O591" s="10">
        <f t="shared" si="2"/>
        <v>0</v>
      </c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spans="1:31" ht="15.75" customHeight="1" x14ac:dyDescent="0.2">
      <c r="A592" s="3"/>
      <c r="B592" s="5"/>
      <c r="C592" s="6"/>
      <c r="D592" s="42"/>
      <c r="E592" s="8">
        <f>IF($A592="VISA",IF($B592="DÉBITO",$D592-($D592*TAXAS!$B$4)),IF($A592="MASTER",IF($B592="DÉBITO",$D592-($D592*TAXAS!$B$5)),IF($A592="ELO", IF($B592="DÉBITO",$D592-($D592*TAXAS!$B$6)),IF($A592="HIPERCARD",IF($B592="DÉBITO",$D592-($D592*TAXAS!$B$7)),IF($A592="DINERS",IF($B592="DÉBITO",$D592-($D592*TAXAS!$B$8)),IF($A592="AMERICA EXPRESS",IF($B592="DÉBITO",$D592-($D592*TAXAS!$B$9)),IF($A592=TAXAS!$A$10,IF($B592="DÉBITO",$D592-($D592*TAXAS!$B$10)), IF($A592=TAXAS!$A$11,IF($B592="DÉBITO",$D592-($D592*TAXAS!$B$11)), IF($A592=TAXAS!$A$12,IF($B592="DÉBITO",$D592-($D592*TAXAS!$B$12)), IF($A592=TAXAS!$A$13,IF($B592="DÉBITO",$D592-($D592*TAXAS!$B$13)), IF($A592=TAXAS!$A$14,IF($B592="DÉBITO",$D592-($D592*TAXAS!$B$14)), IF($A592=TAXAS!$A$15,IF($B592="DÉBITO",$D592-($D592*TAXAS!$B$15)), IF($A592=TAXAS!$A$16,IF($B592="DÉBITO",$D592-($D592*TAXAS!$B$16)), IF($A592=TAXAS!$A$17,IF($B592="DÉBITO",$D592-($D592*TAXAS!$B$17)), IF($A592=TAXAS!$A$18,IF($B592="DÉBITO",$D592-($D592*TAXAS!$B$18)), IF($A592=TAXAS!$A$19,IF($B592="DÉBITO",$D592-($D592*TAXAS!$B$19)), IF($A592=TAXAS!$A$20,IF($B592="DÉBITO",$D592-($D592*TAXAS!$B$20)), IF($A592=TAXAS!$A$21,IF($B592="DÉBITO",$D592-($D592*TAXAS!$B$21)), IF($A592=TAXAS!$A$22,IF($B592="DÉBITO",$D592-($D592*TAXAS!$B$22)), IF($A592=TAXAS!$A$23,IF($B592="DÉBITO",$D592-($D592*TAXAS!$B$23)), IF($A592=TAXAS!$A$24,IF($B592="DÉBITO",$D592-($D592*TAXAS!$B$24)), IF($A592=TAXAS!$A$25,IF($B592="DÉBITO",$D592-($D592*TAXAS!$B$25)), IF($A592=TAXAS!$A$26,IF($B592="DÉBITO",$D592-($D592*TAXAS!$B$26)), IF($A592=TAXAS!$A$27,IF($B592="DÉBITO",$D592-($D592*TAXAS!$B$27))))))))))))))))))))))))))/1</f>
        <v>0</v>
      </c>
      <c r="F592" s="8">
        <f>IF($A592="VISA",IF($B592="CRÉDITO",$D592-($D592*TAXAS!$C$4)),IF($A592="MASTER",IF($B592="CRÉDITO",$D592-($D592*TAXAS!$C$5)),IF($A592="ELO", IF($B592="CRÉDITO",$D592-($D592*TAXAS!$C$6)),IF($A592="HIPERCARD",IF($B592="CRÉDITO",$D592-($D592*TAXAS!$C$7)),IF($A592="DINERS",IF($B592="CRÉDITO",$D592-($D592*TAXAS!$C$8)),IF($A592="AMERICA EXPRESS",IF($B592="CRÉDITO",$D592-($D592*TAXAS!$C$9)),IF($A592=TAXAS!$A$10,IF($B592="CRÉDITO",$D592-($D592*TAXAS!$C$10)), IF($A592=TAXAS!$A$11,IF($B592="CRÉDITO",$D592-($D592*TAXAS!$C$11)), IF($A592=TAXAS!$A$12,IF($B592="CRÉDITO",$D592-($D592*TAXAS!$C$12)), IF($A592=TAXAS!$A$13,IF($B592="CRÉDITO",$D592-($D592*TAXAS!$C$13)), IF($A592=TAXAS!$A$14,IF($B592="CRÉDITO",$D592-($D592*TAXAS!$C$14)), IF($A592=TAXAS!$A$15,IF($B592="CRÉDITO",$D592-($D592*TAXAS!$C$15)), IF($A592=TAXAS!$A$16,IF($B592="CRÉDITO",$D592-($D592*TAXAS!$C$16)), IF($A592=TAXAS!$A$17,IF($B592="CRÉDITO",$D592-($D592*TAXAS!$C$17)), IF($A592=TAXAS!$A$18,IF($B592="CRÉDITO",$D592-($D592*TAXAS!$C$18)), IF($A592=TAXAS!$A$19,IF($B592="CRÉDITO",$D592-($D592*TAXAS!$C$19)), IF($A592=TAXAS!$A$20,IF($B592="CRÉDITO",$D592-($D592*TAXAS!$C$20)), IF($A592=TAXAS!$A$21,IF($B592="CRÉDITO",$D592-($D592*TAXAS!$C$21)), IF($A592=TAXAS!$A$22,IF($B592="CRÉDITO",$D592-($D592*TAXAS!$C$22)), IF($A592=TAXAS!$A$23,IF($B592="CRÉDITO",$D592-($D592*TAXAS!$C$23)), IF($A592=TAXAS!$A$24,IF($B592="CRÉDITO",$D592-($D592*TAXAS!$C$24)), IF($A592=TAXAS!$A$25,IF($B592="CRÉDITO",$D592-($D592*TAXAS!$C$25)), IF($A592=TAXAS!$A$26,IF($B592="CRÉDITO",$D592-($D592*TAXAS!$C$26)), IF($A592=TAXAS!$A$27,IF($B592="CRÉDITO",$D592-($D592*TAXAS!$C$27))))))))))))))))))))))))))/1</f>
        <v>0</v>
      </c>
      <c r="G592" s="9">
        <f>IF($A592="VISA",IF($B592="PARCELADO ATÉ 3X",$D592-(D592*TAXAS!$D$4))/3,IF($A592="MASTER",IF($B592="PARCELADO ATÉ 3X",$D592-(D592*TAXAS!$D$5))/3,IF($A592="ELO",IF($B592="PARCELADO ATÉ 3X",$D592-(D592*TAXAS!$D$6))/3,IF($A592="HIPERCARD",IF($B592="PARCELADO ATÉ 3X",$D592-(D592*TAXAS!$D$7))/3,IF($A592="DINERS",IF($B592="PARCELADO ATÉ 3X",$D592-(D592*TAXAS!$D$8))/3,IF($A592="AMERICA EXPRESS",IF($B592="PARCELADO ATÉ 3X",$D592-(D592*TAXAS!$D$9))/3,IF($A592=TAXAS!$A$10,IF($B592="PARCELADO ATÉ 3X",$D592-($D592*TAXAS!$D$10))/3,IF($A592=TAXAS!$A$11,IF($B592="PARCELADO ATÉ 3X",$D592-($D592*TAXAS!$D$11))/3,IF($A592=TAXAS!$A$12,IF($B592="PARCELADO ATÉ 3X",$D592-($D592*TAXAS!$D$12))/3,IF($A592=TAXAS!$A$13,IF($B592="PARCELADO ATÉ 3X",$D592-($D592*TAXAS!$D$13))/3,IF($A592=TAXAS!$A$14,IF($B592="PARCELADO ATÉ 3X",$D592-($D592*TAXAS!$D$14))/3,IF($A592=TAXAS!$A$15,IF($B592="PARCELADO ATÉ 3X",$D592-($D592*TAXAS!$D$15))/3,IF($A592=TAXAS!$A$16,IF($B592="PARCELADO ATÉ 3X",$D592-($D592*TAXAS!$D$16))/3,IF($A592=TAXAS!$A$17,IF($B592="PARCELADO ATÉ 3X",$D592-($D592*TAXAS!$D$17))/3,IF($A592=TAXAS!$A$18,IF($B592="PARCELADO ATÉ 3X",$D592-($D592*TAXAS!$D$18))/3,IF($A592=TAXAS!$A$19,IF($B592="PARCELADO ATÉ 3X",$D592-($D592*TAXAS!$D$19))/3,IF($A592=TAXAS!$A$20,IF($B592="PARCELADO ATÉ 3X",$D592-($D592*TAXAS!$D$20))/3,IF($A592=TAXAS!$A$21,IF($B592="PARCELADO ATÉ 3X",$D592-($D592*TAXAS!$D$21))/3,IF($A592=TAXAS!$A$22,IF($B592="PARCELADO ATÉ 3X",$D592-($D592*TAXAS!$D$22))/3,IF($A592=TAXAS!$A$23,IF($B592="PARCELADO ATÉ 3X",$D592-($D592*TAXAS!$D$23))/3,IF($A592=TAXAS!$A$24,IF($B592="PARCELADO ATÉ 3X",$D592-($D592*TAXAS!$D$24))/3,IF($A592=TAXAS!$A$25,IF($B592="PARCELADO ATÉ 3X",$D592-($D592*TAXAS!$D$25))/3,IF($A592=TAXAS!$A$26,IF($B592="PARCELADO ATÉ 3X",$D592-($D592*TAXAS!$D$26))/3,IF($A592=TAXAS!$A$27,IF($B592="PARCELADO ATÉ 3X",$D592-($D592*TAXAS!$D$27))/3))))))))))))))))))))))))/1</f>
        <v>0</v>
      </c>
      <c r="H592" s="9">
        <f>IF($A592="VISA",IF($B592="PARCELADO ATÉ 6X",$D592-(D592*TAXAS!$E$4))/6,IF($A592="MASTER",IF($B592="PARCELADO ATÉ 6X",$D592-(D592*TAXAS!$E$5))/6,IF($A592="ELO",IF($B592="PARCELADO ATÉ 6X",$D592-(D592*TAXAS!$E$6))/6,IF($A592="HIPERCARD",IF($B592="PARCELADO ATÉ 6X",$D592-(D592*TAXAS!$E$7))/6,IF($A592="DINERS",IF($B592="PARCELADO ATÉ 6X",$D592-(D592*TAXAS!$E$8))/6,IF($A592="AMERICA EXPRESS",IF($B592="PARCELADO ATÉ 6X",$D592-(D592*TAXAS!$E$9))/6,IF($A592=TAXAS!$A$10,IF($B592="PARCELADO ATÉ 6X",$D592-($D592*TAXAS!$E$10))/6,IF($A592=TAXAS!$A$11,IF($B592="PARCELADO ATÉ 6X",$D592-($D592*TAXAS!$E$11))/6,IF($A592=TAXAS!$A$12,IF($B592="PARCELADO ATÉ 6X",$D592-($D592*TAXAS!$E$12))/6,IF($A592=TAXAS!$A$13,IF($B592="PARCELADO ATÉ 6X",$D592-($D592*TAXAS!$E$13))/6,IF($A592=TAXAS!$A$14,IF($B592="PARCELADO ATÉ 6X",$D592-($D592*TAXAS!$E$14))/6,IF($A592=TAXAS!$A$15,IF($B592="PARCELADO ATÉ 6X",$D592-($D592*TAXAS!$E$15))/6,IF($A592=TAXAS!$A$16,IF($B592="PARCELADO ATÉ 6X",$D592-($D592*TAXAS!$E$16))/6,IF($A592=TAXAS!$A$17,IF($B592="PARCELADO ATÉ 6X",$D592-($D592*TAXAS!$E$17))/6,IF($A592=TAXAS!$A$18,IF($B592="PARCELADO ATÉ 6X",$D592-($D592*TAXAS!$E$18))/6,IF($A592=TAXAS!$A$19,IF($B592="PARCELADO ATÉ 6X",$D592-($D592*TAXAS!$E$19))/6,IF($A592=TAXAS!$A$20,IF($B592="PARCELADO ATÉ 6X",$D592-($D592*TAXAS!$E$20))/6,IF($A592=TAXAS!$A$21,IF($B592="PARCELADO ATÉ 6X",$D592-($D592*TAXAS!$E$21))/6,IF($A592=TAXAS!$A$22,IF($B592="PARCELADO ATÉ 6X",$D592-($D592*TAXAS!$E$22))/6,IF($A592=TAXAS!$A$23,IF($B592="PARCELADO ATÉ 6X",$D592-($D592*TAXAS!$E$23))/6,IF($A592=TAXAS!$A$24,IF($B592="PARCELADO ATÉ 6X",$D592-($D592*TAXAS!$E$24))/6,IF($A592=TAXAS!$A$25,IF($B592="PARCELADO ATÉ 6X",$D592-($D592*TAXAS!$E$25))/6,IF($A592=TAXAS!$A$26,IF($B592="PARCELADO ATÉ 6X",$D592-($D592*TAXAS!$E$26))/6,IF($A592=TAXAS!$A$27,IF($B592="PARCELADO ATÉ 6X",$D592-($D592*TAXAS!$E$27))/6))))))))))))))))))))))))/1</f>
        <v>0</v>
      </c>
      <c r="I592" s="9">
        <f>IF($A592="VISA",IF($B592="PARCELADO ATÉ 12X",$D592-(D592*TAXAS!$F$4))/12,IF($A592="MASTER",IF($B592="PARCELADO ATÉ 12X",$D592-(D592*TAXAS!$F$5))/12,IF($A592="ELO",IF($B592="PARCELADO ATÉ 12X",$D592-(D592*TAXAS!$F$6))/12,IF($A592="HIPERCARD",IF($B592="PARCELADO ATÉ 12X",$D592-(D592*TAXAS!$F$7))/12,IF($A592="DINERS",IF($B592="PARCELADO ATÉ 12X",$D592-(D592*TAXAS!$F$8))/12,IF($A592="AMERICA EXPRESS",IF($B592="PARCELADO ATÉ 12X",$D592-(D592*TAXAS!$F$9))/12,IF($A592=TAXAS!$A$10,IF($B592="PARCELADO ATÉ 12X",$D592-($D592*TAXAS!$F$10))/12,IF($A592=TAXAS!$A$11,IF($B592="PARCELADO ATÉ 12X",$D592-($D592*TAXAS!$F$11))/12,IF($A592=TAXAS!$A$12,IF($B592="PARCELADO ATÉ 12X",$D592-($D592*TAXAS!$F$12))/12,IF($A592=TAXAS!$A$13,IF($B592="PARCELADO ATÉ 12X",$D592-($D592*TAXAS!$F$13))/12,IF($A592=TAXAS!$A$14,IF($B592="PARCELADO ATÉ 12X",$D592-($D592*TAXAS!$F$14))/12,IF($A592=TAXAS!$A$15,IF($B592="PARCELADO ATÉ 12X",$D592-($D592*TAXAS!$F$15))/12,IF($A592=TAXAS!$A$16,IF($B592="PARCELADO ATÉ 12X",$D592-($D592*TAXAS!$F$16))/12,IF($A592=TAXAS!$A$17,IF($B592="PARCELADO ATÉ 12X",$D592-($D592*TAXAS!$F$17))/12,IF($A592=TAXAS!$A$18,IF($B592="PARCELADO ATÉ 12X",$D592-($D592*TAXAS!$F$18))/12,IF($A592=TAXAS!$A$19,IF($B592="PARCELADO ATÉ 12X",$D592-($D592*TAXAS!$F$19))/12,IF($A592=TAXAS!$A$20,IF($B592="PARCELADO ATÉ 12X",$D592-($D592*TAXAS!$F$20))/12,IF($A592=TAXAS!$A$21,IF($B592="PARCELADO ATÉ 12X",$D592-($D592*TAXAS!$F$21))/12,IF($A592=TAXAS!$A$22,IF($B592="PARCELADO ATÉ 12X",$D592-($D592*TAXAS!$F$22))/12,IF($A592=TAXAS!$A$23,IF($B592="PARCELADO ATÉ 12X",$D592-($D592*TAXAS!$F$23))/12,IF($A592=TAXAS!$A$24,IF($B592="PARCELADO ATÉ 12X",$D592-($D592*TAXAS!$F$24))/12,IF($A592=TAXAS!$A$25,IF($B592="PARCELADO ATÉ 12X",$D592-($D592*TAXAS!$F$25))/12,IF($A592=TAXAS!$A$26,IF($B592="PARCELADO ATÉ 12X",$D592-($D592*TAXAS!$F$26))/12,IF($A592=TAXAS!$A$27,IF($B592="PARCELADO ATÉ 12X",$D592-($D592*TAXAS!$F$27))/12))))))))))))))))))))))))/1</f>
        <v>0</v>
      </c>
      <c r="J592" s="8">
        <f t="shared" si="0"/>
        <v>0</v>
      </c>
      <c r="K592" s="10" t="b">
        <f>IF($B592="PARCELADO ATÉ 3X",($D592-($D592*TAXAS!$D$4))-$J592)</f>
        <v>0</v>
      </c>
      <c r="L592" s="10" t="b">
        <f>IF($B592="PARCELADO ATÉ 6X",($D592-($D592*TAXAS!$E$4))-$J592)</f>
        <v>0</v>
      </c>
      <c r="M592" s="10" t="b">
        <f>IF($B592="PARCELADO ATÉ 12X",($D592-($D592*TAXAS!$F$4))-$J592)</f>
        <v>0</v>
      </c>
      <c r="N592" s="8">
        <f t="shared" si="1"/>
        <v>0</v>
      </c>
      <c r="O592" s="10">
        <f t="shared" si="2"/>
        <v>0</v>
      </c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spans="1:31" ht="15.75" customHeight="1" x14ac:dyDescent="0.2">
      <c r="A593" s="3"/>
      <c r="B593" s="5"/>
      <c r="C593" s="6"/>
      <c r="D593" s="42"/>
      <c r="E593" s="8">
        <f>IF($A593="VISA",IF($B593="DÉBITO",$D593-($D593*TAXAS!$B$4)),IF($A593="MASTER",IF($B593="DÉBITO",$D593-($D593*TAXAS!$B$5)),IF($A593="ELO", IF($B593="DÉBITO",$D593-($D593*TAXAS!$B$6)),IF($A593="HIPERCARD",IF($B593="DÉBITO",$D593-($D593*TAXAS!$B$7)),IF($A593="DINERS",IF($B593="DÉBITO",$D593-($D593*TAXAS!$B$8)),IF($A593="AMERICA EXPRESS",IF($B593="DÉBITO",$D593-($D593*TAXAS!$B$9)),IF($A593=TAXAS!$A$10,IF($B593="DÉBITO",$D593-($D593*TAXAS!$B$10)), IF($A593=TAXAS!$A$11,IF($B593="DÉBITO",$D593-($D593*TAXAS!$B$11)), IF($A593=TAXAS!$A$12,IF($B593="DÉBITO",$D593-($D593*TAXAS!$B$12)), IF($A593=TAXAS!$A$13,IF($B593="DÉBITO",$D593-($D593*TAXAS!$B$13)), IF($A593=TAXAS!$A$14,IF($B593="DÉBITO",$D593-($D593*TAXAS!$B$14)), IF($A593=TAXAS!$A$15,IF($B593="DÉBITO",$D593-($D593*TAXAS!$B$15)), IF($A593=TAXAS!$A$16,IF($B593="DÉBITO",$D593-($D593*TAXAS!$B$16)), IF($A593=TAXAS!$A$17,IF($B593="DÉBITO",$D593-($D593*TAXAS!$B$17)), IF($A593=TAXAS!$A$18,IF($B593="DÉBITO",$D593-($D593*TAXAS!$B$18)), IF($A593=TAXAS!$A$19,IF($B593="DÉBITO",$D593-($D593*TAXAS!$B$19)), IF($A593=TAXAS!$A$20,IF($B593="DÉBITO",$D593-($D593*TAXAS!$B$20)), IF($A593=TAXAS!$A$21,IF($B593="DÉBITO",$D593-($D593*TAXAS!$B$21)), IF($A593=TAXAS!$A$22,IF($B593="DÉBITO",$D593-($D593*TAXAS!$B$22)), IF($A593=TAXAS!$A$23,IF($B593="DÉBITO",$D593-($D593*TAXAS!$B$23)), IF($A593=TAXAS!$A$24,IF($B593="DÉBITO",$D593-($D593*TAXAS!$B$24)), IF($A593=TAXAS!$A$25,IF($B593="DÉBITO",$D593-($D593*TAXAS!$B$25)), IF($A593=TAXAS!$A$26,IF($B593="DÉBITO",$D593-($D593*TAXAS!$B$26)), IF($A593=TAXAS!$A$27,IF($B593="DÉBITO",$D593-($D593*TAXAS!$B$27))))))))))))))))))))))))))/1</f>
        <v>0</v>
      </c>
      <c r="F593" s="8">
        <f>IF($A593="VISA",IF($B593="CRÉDITO",$D593-($D593*TAXAS!$C$4)),IF($A593="MASTER",IF($B593="CRÉDITO",$D593-($D593*TAXAS!$C$5)),IF($A593="ELO", IF($B593="CRÉDITO",$D593-($D593*TAXAS!$C$6)),IF($A593="HIPERCARD",IF($B593="CRÉDITO",$D593-($D593*TAXAS!$C$7)),IF($A593="DINERS",IF($B593="CRÉDITO",$D593-($D593*TAXAS!$C$8)),IF($A593="AMERICA EXPRESS",IF($B593="CRÉDITO",$D593-($D593*TAXAS!$C$9)),IF($A593=TAXAS!$A$10,IF($B593="CRÉDITO",$D593-($D593*TAXAS!$C$10)), IF($A593=TAXAS!$A$11,IF($B593="CRÉDITO",$D593-($D593*TAXAS!$C$11)), IF($A593=TAXAS!$A$12,IF($B593="CRÉDITO",$D593-($D593*TAXAS!$C$12)), IF($A593=TAXAS!$A$13,IF($B593="CRÉDITO",$D593-($D593*TAXAS!$C$13)), IF($A593=TAXAS!$A$14,IF($B593="CRÉDITO",$D593-($D593*TAXAS!$C$14)), IF($A593=TAXAS!$A$15,IF($B593="CRÉDITO",$D593-($D593*TAXAS!$C$15)), IF($A593=TAXAS!$A$16,IF($B593="CRÉDITO",$D593-($D593*TAXAS!$C$16)), IF($A593=TAXAS!$A$17,IF($B593="CRÉDITO",$D593-($D593*TAXAS!$C$17)), IF($A593=TAXAS!$A$18,IF($B593="CRÉDITO",$D593-($D593*TAXAS!$C$18)), IF($A593=TAXAS!$A$19,IF($B593="CRÉDITO",$D593-($D593*TAXAS!$C$19)), IF($A593=TAXAS!$A$20,IF($B593="CRÉDITO",$D593-($D593*TAXAS!$C$20)), IF($A593=TAXAS!$A$21,IF($B593="CRÉDITO",$D593-($D593*TAXAS!$C$21)), IF($A593=TAXAS!$A$22,IF($B593="CRÉDITO",$D593-($D593*TAXAS!$C$22)), IF($A593=TAXAS!$A$23,IF($B593="CRÉDITO",$D593-($D593*TAXAS!$C$23)), IF($A593=TAXAS!$A$24,IF($B593="CRÉDITO",$D593-($D593*TAXAS!$C$24)), IF($A593=TAXAS!$A$25,IF($B593="CRÉDITO",$D593-($D593*TAXAS!$C$25)), IF($A593=TAXAS!$A$26,IF($B593="CRÉDITO",$D593-($D593*TAXAS!$C$26)), IF($A593=TAXAS!$A$27,IF($B593="CRÉDITO",$D593-($D593*TAXAS!$C$27))))))))))))))))))))))))))/1</f>
        <v>0</v>
      </c>
      <c r="G593" s="9">
        <f>IF($A593="VISA",IF($B593="PARCELADO ATÉ 3X",$D593-(D593*TAXAS!$D$4))/3,IF($A593="MASTER",IF($B593="PARCELADO ATÉ 3X",$D593-(D593*TAXAS!$D$5))/3,IF($A593="ELO",IF($B593="PARCELADO ATÉ 3X",$D593-(D593*TAXAS!$D$6))/3,IF($A593="HIPERCARD",IF($B593="PARCELADO ATÉ 3X",$D593-(D593*TAXAS!$D$7))/3,IF($A593="DINERS",IF($B593="PARCELADO ATÉ 3X",$D593-(D593*TAXAS!$D$8))/3,IF($A593="AMERICA EXPRESS",IF($B593="PARCELADO ATÉ 3X",$D593-(D593*TAXAS!$D$9))/3,IF($A593=TAXAS!$A$10,IF($B593="PARCELADO ATÉ 3X",$D593-($D593*TAXAS!$D$10))/3,IF($A593=TAXAS!$A$11,IF($B593="PARCELADO ATÉ 3X",$D593-($D593*TAXAS!$D$11))/3,IF($A593=TAXAS!$A$12,IF($B593="PARCELADO ATÉ 3X",$D593-($D593*TAXAS!$D$12))/3,IF($A593=TAXAS!$A$13,IF($B593="PARCELADO ATÉ 3X",$D593-($D593*TAXAS!$D$13))/3,IF($A593=TAXAS!$A$14,IF($B593="PARCELADO ATÉ 3X",$D593-($D593*TAXAS!$D$14))/3,IF($A593=TAXAS!$A$15,IF($B593="PARCELADO ATÉ 3X",$D593-($D593*TAXAS!$D$15))/3,IF($A593=TAXAS!$A$16,IF($B593="PARCELADO ATÉ 3X",$D593-($D593*TAXAS!$D$16))/3,IF($A593=TAXAS!$A$17,IF($B593="PARCELADO ATÉ 3X",$D593-($D593*TAXAS!$D$17))/3,IF($A593=TAXAS!$A$18,IF($B593="PARCELADO ATÉ 3X",$D593-($D593*TAXAS!$D$18))/3,IF($A593=TAXAS!$A$19,IF($B593="PARCELADO ATÉ 3X",$D593-($D593*TAXAS!$D$19))/3,IF($A593=TAXAS!$A$20,IF($B593="PARCELADO ATÉ 3X",$D593-($D593*TAXAS!$D$20))/3,IF($A593=TAXAS!$A$21,IF($B593="PARCELADO ATÉ 3X",$D593-($D593*TAXAS!$D$21))/3,IF($A593=TAXAS!$A$22,IF($B593="PARCELADO ATÉ 3X",$D593-($D593*TAXAS!$D$22))/3,IF($A593=TAXAS!$A$23,IF($B593="PARCELADO ATÉ 3X",$D593-($D593*TAXAS!$D$23))/3,IF($A593=TAXAS!$A$24,IF($B593="PARCELADO ATÉ 3X",$D593-($D593*TAXAS!$D$24))/3,IF($A593=TAXAS!$A$25,IF($B593="PARCELADO ATÉ 3X",$D593-($D593*TAXAS!$D$25))/3,IF($A593=TAXAS!$A$26,IF($B593="PARCELADO ATÉ 3X",$D593-($D593*TAXAS!$D$26))/3,IF($A593=TAXAS!$A$27,IF($B593="PARCELADO ATÉ 3X",$D593-($D593*TAXAS!$D$27))/3))))))))))))))))))))))))/1</f>
        <v>0</v>
      </c>
      <c r="H593" s="9">
        <f>IF($A593="VISA",IF($B593="PARCELADO ATÉ 6X",$D593-(D593*TAXAS!$E$4))/6,IF($A593="MASTER",IF($B593="PARCELADO ATÉ 6X",$D593-(D593*TAXAS!$E$5))/6,IF($A593="ELO",IF($B593="PARCELADO ATÉ 6X",$D593-(D593*TAXAS!$E$6))/6,IF($A593="HIPERCARD",IF($B593="PARCELADO ATÉ 6X",$D593-(D593*TAXAS!$E$7))/6,IF($A593="DINERS",IF($B593="PARCELADO ATÉ 6X",$D593-(D593*TAXAS!$E$8))/6,IF($A593="AMERICA EXPRESS",IF($B593="PARCELADO ATÉ 6X",$D593-(D593*TAXAS!$E$9))/6,IF($A593=TAXAS!$A$10,IF($B593="PARCELADO ATÉ 6X",$D593-($D593*TAXAS!$E$10))/6,IF($A593=TAXAS!$A$11,IF($B593="PARCELADO ATÉ 6X",$D593-($D593*TAXAS!$E$11))/6,IF($A593=TAXAS!$A$12,IF($B593="PARCELADO ATÉ 6X",$D593-($D593*TAXAS!$E$12))/6,IF($A593=TAXAS!$A$13,IF($B593="PARCELADO ATÉ 6X",$D593-($D593*TAXAS!$E$13))/6,IF($A593=TAXAS!$A$14,IF($B593="PARCELADO ATÉ 6X",$D593-($D593*TAXAS!$E$14))/6,IF($A593=TAXAS!$A$15,IF($B593="PARCELADO ATÉ 6X",$D593-($D593*TAXAS!$E$15))/6,IF($A593=TAXAS!$A$16,IF($B593="PARCELADO ATÉ 6X",$D593-($D593*TAXAS!$E$16))/6,IF($A593=TAXAS!$A$17,IF($B593="PARCELADO ATÉ 6X",$D593-($D593*TAXAS!$E$17))/6,IF($A593=TAXAS!$A$18,IF($B593="PARCELADO ATÉ 6X",$D593-($D593*TAXAS!$E$18))/6,IF($A593=TAXAS!$A$19,IF($B593="PARCELADO ATÉ 6X",$D593-($D593*TAXAS!$E$19))/6,IF($A593=TAXAS!$A$20,IF($B593="PARCELADO ATÉ 6X",$D593-($D593*TAXAS!$E$20))/6,IF($A593=TAXAS!$A$21,IF($B593="PARCELADO ATÉ 6X",$D593-($D593*TAXAS!$E$21))/6,IF($A593=TAXAS!$A$22,IF($B593="PARCELADO ATÉ 6X",$D593-($D593*TAXAS!$E$22))/6,IF($A593=TAXAS!$A$23,IF($B593="PARCELADO ATÉ 6X",$D593-($D593*TAXAS!$E$23))/6,IF($A593=TAXAS!$A$24,IF($B593="PARCELADO ATÉ 6X",$D593-($D593*TAXAS!$E$24))/6,IF($A593=TAXAS!$A$25,IF($B593="PARCELADO ATÉ 6X",$D593-($D593*TAXAS!$E$25))/6,IF($A593=TAXAS!$A$26,IF($B593="PARCELADO ATÉ 6X",$D593-($D593*TAXAS!$E$26))/6,IF($A593=TAXAS!$A$27,IF($B593="PARCELADO ATÉ 6X",$D593-($D593*TAXAS!$E$27))/6))))))))))))))))))))))))/1</f>
        <v>0</v>
      </c>
      <c r="I593" s="9">
        <f>IF($A593="VISA",IF($B593="PARCELADO ATÉ 12X",$D593-(D593*TAXAS!$F$4))/12,IF($A593="MASTER",IF($B593="PARCELADO ATÉ 12X",$D593-(D593*TAXAS!$F$5))/12,IF($A593="ELO",IF($B593="PARCELADO ATÉ 12X",$D593-(D593*TAXAS!$F$6))/12,IF($A593="HIPERCARD",IF($B593="PARCELADO ATÉ 12X",$D593-(D593*TAXAS!$F$7))/12,IF($A593="DINERS",IF($B593="PARCELADO ATÉ 12X",$D593-(D593*TAXAS!$F$8))/12,IF($A593="AMERICA EXPRESS",IF($B593="PARCELADO ATÉ 12X",$D593-(D593*TAXAS!$F$9))/12,IF($A593=TAXAS!$A$10,IF($B593="PARCELADO ATÉ 12X",$D593-($D593*TAXAS!$F$10))/12,IF($A593=TAXAS!$A$11,IF($B593="PARCELADO ATÉ 12X",$D593-($D593*TAXAS!$F$11))/12,IF($A593=TAXAS!$A$12,IF($B593="PARCELADO ATÉ 12X",$D593-($D593*TAXAS!$F$12))/12,IF($A593=TAXAS!$A$13,IF($B593="PARCELADO ATÉ 12X",$D593-($D593*TAXAS!$F$13))/12,IF($A593=TAXAS!$A$14,IF($B593="PARCELADO ATÉ 12X",$D593-($D593*TAXAS!$F$14))/12,IF($A593=TAXAS!$A$15,IF($B593="PARCELADO ATÉ 12X",$D593-($D593*TAXAS!$F$15))/12,IF($A593=TAXAS!$A$16,IF($B593="PARCELADO ATÉ 12X",$D593-($D593*TAXAS!$F$16))/12,IF($A593=TAXAS!$A$17,IF($B593="PARCELADO ATÉ 12X",$D593-($D593*TAXAS!$F$17))/12,IF($A593=TAXAS!$A$18,IF($B593="PARCELADO ATÉ 12X",$D593-($D593*TAXAS!$F$18))/12,IF($A593=TAXAS!$A$19,IF($B593="PARCELADO ATÉ 12X",$D593-($D593*TAXAS!$F$19))/12,IF($A593=TAXAS!$A$20,IF($B593="PARCELADO ATÉ 12X",$D593-($D593*TAXAS!$F$20))/12,IF($A593=TAXAS!$A$21,IF($B593="PARCELADO ATÉ 12X",$D593-($D593*TAXAS!$F$21))/12,IF($A593=TAXAS!$A$22,IF($B593="PARCELADO ATÉ 12X",$D593-($D593*TAXAS!$F$22))/12,IF($A593=TAXAS!$A$23,IF($B593="PARCELADO ATÉ 12X",$D593-($D593*TAXAS!$F$23))/12,IF($A593=TAXAS!$A$24,IF($B593="PARCELADO ATÉ 12X",$D593-($D593*TAXAS!$F$24))/12,IF($A593=TAXAS!$A$25,IF($B593="PARCELADO ATÉ 12X",$D593-($D593*TAXAS!$F$25))/12,IF($A593=TAXAS!$A$26,IF($B593="PARCELADO ATÉ 12X",$D593-($D593*TAXAS!$F$26))/12,IF($A593=TAXAS!$A$27,IF($B593="PARCELADO ATÉ 12X",$D593-($D593*TAXAS!$F$27))/12))))))))))))))))))))))))/1</f>
        <v>0</v>
      </c>
      <c r="J593" s="8">
        <f t="shared" si="0"/>
        <v>0</v>
      </c>
      <c r="K593" s="10" t="b">
        <f>IF($B593="PARCELADO ATÉ 3X",($D593-($D593*TAXAS!$D$4))-$J593)</f>
        <v>0</v>
      </c>
      <c r="L593" s="10" t="b">
        <f>IF($B593="PARCELADO ATÉ 6X",($D593-($D593*TAXAS!$E$4))-$J593)</f>
        <v>0</v>
      </c>
      <c r="M593" s="10" t="b">
        <f>IF($B593="PARCELADO ATÉ 12X",($D593-($D593*TAXAS!$F$4))-$J593)</f>
        <v>0</v>
      </c>
      <c r="N593" s="8">
        <f t="shared" si="1"/>
        <v>0</v>
      </c>
      <c r="O593" s="10">
        <f t="shared" si="2"/>
        <v>0</v>
      </c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spans="1:31" ht="15.75" customHeight="1" x14ac:dyDescent="0.2">
      <c r="A594" s="3"/>
      <c r="B594" s="5"/>
      <c r="C594" s="6"/>
      <c r="D594" s="42"/>
      <c r="E594" s="8">
        <f>IF($A594="VISA",IF($B594="DÉBITO",$D594-($D594*TAXAS!$B$4)),IF($A594="MASTER",IF($B594="DÉBITO",$D594-($D594*TAXAS!$B$5)),IF($A594="ELO", IF($B594="DÉBITO",$D594-($D594*TAXAS!$B$6)),IF($A594="HIPERCARD",IF($B594="DÉBITO",$D594-($D594*TAXAS!$B$7)),IF($A594="DINERS",IF($B594="DÉBITO",$D594-($D594*TAXAS!$B$8)),IF($A594="AMERICA EXPRESS",IF($B594="DÉBITO",$D594-($D594*TAXAS!$B$9)),IF($A594=TAXAS!$A$10,IF($B594="DÉBITO",$D594-($D594*TAXAS!$B$10)), IF($A594=TAXAS!$A$11,IF($B594="DÉBITO",$D594-($D594*TAXAS!$B$11)), IF($A594=TAXAS!$A$12,IF($B594="DÉBITO",$D594-($D594*TAXAS!$B$12)), IF($A594=TAXAS!$A$13,IF($B594="DÉBITO",$D594-($D594*TAXAS!$B$13)), IF($A594=TAXAS!$A$14,IF($B594="DÉBITO",$D594-($D594*TAXAS!$B$14)), IF($A594=TAXAS!$A$15,IF($B594="DÉBITO",$D594-($D594*TAXAS!$B$15)), IF($A594=TAXAS!$A$16,IF($B594="DÉBITO",$D594-($D594*TAXAS!$B$16)), IF($A594=TAXAS!$A$17,IF($B594="DÉBITO",$D594-($D594*TAXAS!$B$17)), IF($A594=TAXAS!$A$18,IF($B594="DÉBITO",$D594-($D594*TAXAS!$B$18)), IF($A594=TAXAS!$A$19,IF($B594="DÉBITO",$D594-($D594*TAXAS!$B$19)), IF($A594=TAXAS!$A$20,IF($B594="DÉBITO",$D594-($D594*TAXAS!$B$20)), IF($A594=TAXAS!$A$21,IF($B594="DÉBITO",$D594-($D594*TAXAS!$B$21)), IF($A594=TAXAS!$A$22,IF($B594="DÉBITO",$D594-($D594*TAXAS!$B$22)), IF($A594=TAXAS!$A$23,IF($B594="DÉBITO",$D594-($D594*TAXAS!$B$23)), IF($A594=TAXAS!$A$24,IF($B594="DÉBITO",$D594-($D594*TAXAS!$B$24)), IF($A594=TAXAS!$A$25,IF($B594="DÉBITO",$D594-($D594*TAXAS!$B$25)), IF($A594=TAXAS!$A$26,IF($B594="DÉBITO",$D594-($D594*TAXAS!$B$26)), IF($A594=TAXAS!$A$27,IF($B594="DÉBITO",$D594-($D594*TAXAS!$B$27))))))))))))))))))))))))))/1</f>
        <v>0</v>
      </c>
      <c r="F594" s="8">
        <f>IF($A594="VISA",IF($B594="CRÉDITO",$D594-($D594*TAXAS!$C$4)),IF($A594="MASTER",IF($B594="CRÉDITO",$D594-($D594*TAXAS!$C$5)),IF($A594="ELO", IF($B594="CRÉDITO",$D594-($D594*TAXAS!$C$6)),IF($A594="HIPERCARD",IF($B594="CRÉDITO",$D594-($D594*TAXAS!$C$7)),IF($A594="DINERS",IF($B594="CRÉDITO",$D594-($D594*TAXAS!$C$8)),IF($A594="AMERICA EXPRESS",IF($B594="CRÉDITO",$D594-($D594*TAXAS!$C$9)),IF($A594=TAXAS!$A$10,IF($B594="CRÉDITO",$D594-($D594*TAXAS!$C$10)), IF($A594=TAXAS!$A$11,IF($B594="CRÉDITO",$D594-($D594*TAXAS!$C$11)), IF($A594=TAXAS!$A$12,IF($B594="CRÉDITO",$D594-($D594*TAXAS!$C$12)), IF($A594=TAXAS!$A$13,IF($B594="CRÉDITO",$D594-($D594*TAXAS!$C$13)), IF($A594=TAXAS!$A$14,IF($B594="CRÉDITO",$D594-($D594*TAXAS!$C$14)), IF($A594=TAXAS!$A$15,IF($B594="CRÉDITO",$D594-($D594*TAXAS!$C$15)), IF($A594=TAXAS!$A$16,IF($B594="CRÉDITO",$D594-($D594*TAXAS!$C$16)), IF($A594=TAXAS!$A$17,IF($B594="CRÉDITO",$D594-($D594*TAXAS!$C$17)), IF($A594=TAXAS!$A$18,IF($B594="CRÉDITO",$D594-($D594*TAXAS!$C$18)), IF($A594=TAXAS!$A$19,IF($B594="CRÉDITO",$D594-($D594*TAXAS!$C$19)), IF($A594=TAXAS!$A$20,IF($B594="CRÉDITO",$D594-($D594*TAXAS!$C$20)), IF($A594=TAXAS!$A$21,IF($B594="CRÉDITO",$D594-($D594*TAXAS!$C$21)), IF($A594=TAXAS!$A$22,IF($B594="CRÉDITO",$D594-($D594*TAXAS!$C$22)), IF($A594=TAXAS!$A$23,IF($B594="CRÉDITO",$D594-($D594*TAXAS!$C$23)), IF($A594=TAXAS!$A$24,IF($B594="CRÉDITO",$D594-($D594*TAXAS!$C$24)), IF($A594=TAXAS!$A$25,IF($B594="CRÉDITO",$D594-($D594*TAXAS!$C$25)), IF($A594=TAXAS!$A$26,IF($B594="CRÉDITO",$D594-($D594*TAXAS!$C$26)), IF($A594=TAXAS!$A$27,IF($B594="CRÉDITO",$D594-($D594*TAXAS!$C$27))))))))))))))))))))))))))/1</f>
        <v>0</v>
      </c>
      <c r="G594" s="9">
        <f>IF($A594="VISA",IF($B594="PARCELADO ATÉ 3X",$D594-(D594*TAXAS!$D$4))/3,IF($A594="MASTER",IF($B594="PARCELADO ATÉ 3X",$D594-(D594*TAXAS!$D$5))/3,IF($A594="ELO",IF($B594="PARCELADO ATÉ 3X",$D594-(D594*TAXAS!$D$6))/3,IF($A594="HIPERCARD",IF($B594="PARCELADO ATÉ 3X",$D594-(D594*TAXAS!$D$7))/3,IF($A594="DINERS",IF($B594="PARCELADO ATÉ 3X",$D594-(D594*TAXAS!$D$8))/3,IF($A594="AMERICA EXPRESS",IF($B594="PARCELADO ATÉ 3X",$D594-(D594*TAXAS!$D$9))/3,IF($A594=TAXAS!$A$10,IF($B594="PARCELADO ATÉ 3X",$D594-($D594*TAXAS!$D$10))/3,IF($A594=TAXAS!$A$11,IF($B594="PARCELADO ATÉ 3X",$D594-($D594*TAXAS!$D$11))/3,IF($A594=TAXAS!$A$12,IF($B594="PARCELADO ATÉ 3X",$D594-($D594*TAXAS!$D$12))/3,IF($A594=TAXAS!$A$13,IF($B594="PARCELADO ATÉ 3X",$D594-($D594*TAXAS!$D$13))/3,IF($A594=TAXAS!$A$14,IF($B594="PARCELADO ATÉ 3X",$D594-($D594*TAXAS!$D$14))/3,IF($A594=TAXAS!$A$15,IF($B594="PARCELADO ATÉ 3X",$D594-($D594*TAXAS!$D$15))/3,IF($A594=TAXAS!$A$16,IF($B594="PARCELADO ATÉ 3X",$D594-($D594*TAXAS!$D$16))/3,IF($A594=TAXAS!$A$17,IF($B594="PARCELADO ATÉ 3X",$D594-($D594*TAXAS!$D$17))/3,IF($A594=TAXAS!$A$18,IF($B594="PARCELADO ATÉ 3X",$D594-($D594*TAXAS!$D$18))/3,IF($A594=TAXAS!$A$19,IF($B594="PARCELADO ATÉ 3X",$D594-($D594*TAXAS!$D$19))/3,IF($A594=TAXAS!$A$20,IF($B594="PARCELADO ATÉ 3X",$D594-($D594*TAXAS!$D$20))/3,IF($A594=TAXAS!$A$21,IF($B594="PARCELADO ATÉ 3X",$D594-($D594*TAXAS!$D$21))/3,IF($A594=TAXAS!$A$22,IF($B594="PARCELADO ATÉ 3X",$D594-($D594*TAXAS!$D$22))/3,IF($A594=TAXAS!$A$23,IF($B594="PARCELADO ATÉ 3X",$D594-($D594*TAXAS!$D$23))/3,IF($A594=TAXAS!$A$24,IF($B594="PARCELADO ATÉ 3X",$D594-($D594*TAXAS!$D$24))/3,IF($A594=TAXAS!$A$25,IF($B594="PARCELADO ATÉ 3X",$D594-($D594*TAXAS!$D$25))/3,IF($A594=TAXAS!$A$26,IF($B594="PARCELADO ATÉ 3X",$D594-($D594*TAXAS!$D$26))/3,IF($A594=TAXAS!$A$27,IF($B594="PARCELADO ATÉ 3X",$D594-($D594*TAXAS!$D$27))/3))))))))))))))))))))))))/1</f>
        <v>0</v>
      </c>
      <c r="H594" s="9">
        <f>IF($A594="VISA",IF($B594="PARCELADO ATÉ 6X",$D594-(D594*TAXAS!$E$4))/6,IF($A594="MASTER",IF($B594="PARCELADO ATÉ 6X",$D594-(D594*TAXAS!$E$5))/6,IF($A594="ELO",IF($B594="PARCELADO ATÉ 6X",$D594-(D594*TAXAS!$E$6))/6,IF($A594="HIPERCARD",IF($B594="PARCELADO ATÉ 6X",$D594-(D594*TAXAS!$E$7))/6,IF($A594="DINERS",IF($B594="PARCELADO ATÉ 6X",$D594-(D594*TAXAS!$E$8))/6,IF($A594="AMERICA EXPRESS",IF($B594="PARCELADO ATÉ 6X",$D594-(D594*TAXAS!$E$9))/6,IF($A594=TAXAS!$A$10,IF($B594="PARCELADO ATÉ 6X",$D594-($D594*TAXAS!$E$10))/6,IF($A594=TAXAS!$A$11,IF($B594="PARCELADO ATÉ 6X",$D594-($D594*TAXAS!$E$11))/6,IF($A594=TAXAS!$A$12,IF($B594="PARCELADO ATÉ 6X",$D594-($D594*TAXAS!$E$12))/6,IF($A594=TAXAS!$A$13,IF($B594="PARCELADO ATÉ 6X",$D594-($D594*TAXAS!$E$13))/6,IF($A594=TAXAS!$A$14,IF($B594="PARCELADO ATÉ 6X",$D594-($D594*TAXAS!$E$14))/6,IF($A594=TAXAS!$A$15,IF($B594="PARCELADO ATÉ 6X",$D594-($D594*TAXAS!$E$15))/6,IF($A594=TAXAS!$A$16,IF($B594="PARCELADO ATÉ 6X",$D594-($D594*TAXAS!$E$16))/6,IF($A594=TAXAS!$A$17,IF($B594="PARCELADO ATÉ 6X",$D594-($D594*TAXAS!$E$17))/6,IF($A594=TAXAS!$A$18,IF($B594="PARCELADO ATÉ 6X",$D594-($D594*TAXAS!$E$18))/6,IF($A594=TAXAS!$A$19,IF($B594="PARCELADO ATÉ 6X",$D594-($D594*TAXAS!$E$19))/6,IF($A594=TAXAS!$A$20,IF($B594="PARCELADO ATÉ 6X",$D594-($D594*TAXAS!$E$20))/6,IF($A594=TAXAS!$A$21,IF($B594="PARCELADO ATÉ 6X",$D594-($D594*TAXAS!$E$21))/6,IF($A594=TAXAS!$A$22,IF($B594="PARCELADO ATÉ 6X",$D594-($D594*TAXAS!$E$22))/6,IF($A594=TAXAS!$A$23,IF($B594="PARCELADO ATÉ 6X",$D594-($D594*TAXAS!$E$23))/6,IF($A594=TAXAS!$A$24,IF($B594="PARCELADO ATÉ 6X",$D594-($D594*TAXAS!$E$24))/6,IF($A594=TAXAS!$A$25,IF($B594="PARCELADO ATÉ 6X",$D594-($D594*TAXAS!$E$25))/6,IF($A594=TAXAS!$A$26,IF($B594="PARCELADO ATÉ 6X",$D594-($D594*TAXAS!$E$26))/6,IF($A594=TAXAS!$A$27,IF($B594="PARCELADO ATÉ 6X",$D594-($D594*TAXAS!$E$27))/6))))))))))))))))))))))))/1</f>
        <v>0</v>
      </c>
      <c r="I594" s="9">
        <f>IF($A594="VISA",IF($B594="PARCELADO ATÉ 12X",$D594-(D594*TAXAS!$F$4))/12,IF($A594="MASTER",IF($B594="PARCELADO ATÉ 12X",$D594-(D594*TAXAS!$F$5))/12,IF($A594="ELO",IF($B594="PARCELADO ATÉ 12X",$D594-(D594*TAXAS!$F$6))/12,IF($A594="HIPERCARD",IF($B594="PARCELADO ATÉ 12X",$D594-(D594*TAXAS!$F$7))/12,IF($A594="DINERS",IF($B594="PARCELADO ATÉ 12X",$D594-(D594*TAXAS!$F$8))/12,IF($A594="AMERICA EXPRESS",IF($B594="PARCELADO ATÉ 12X",$D594-(D594*TAXAS!$F$9))/12,IF($A594=TAXAS!$A$10,IF($B594="PARCELADO ATÉ 12X",$D594-($D594*TAXAS!$F$10))/12,IF($A594=TAXAS!$A$11,IF($B594="PARCELADO ATÉ 12X",$D594-($D594*TAXAS!$F$11))/12,IF($A594=TAXAS!$A$12,IF($B594="PARCELADO ATÉ 12X",$D594-($D594*TAXAS!$F$12))/12,IF($A594=TAXAS!$A$13,IF($B594="PARCELADO ATÉ 12X",$D594-($D594*TAXAS!$F$13))/12,IF($A594=TAXAS!$A$14,IF($B594="PARCELADO ATÉ 12X",$D594-($D594*TAXAS!$F$14))/12,IF($A594=TAXAS!$A$15,IF($B594="PARCELADO ATÉ 12X",$D594-($D594*TAXAS!$F$15))/12,IF($A594=TAXAS!$A$16,IF($B594="PARCELADO ATÉ 12X",$D594-($D594*TAXAS!$F$16))/12,IF($A594=TAXAS!$A$17,IF($B594="PARCELADO ATÉ 12X",$D594-($D594*TAXAS!$F$17))/12,IF($A594=TAXAS!$A$18,IF($B594="PARCELADO ATÉ 12X",$D594-($D594*TAXAS!$F$18))/12,IF($A594=TAXAS!$A$19,IF($B594="PARCELADO ATÉ 12X",$D594-($D594*TAXAS!$F$19))/12,IF($A594=TAXAS!$A$20,IF($B594="PARCELADO ATÉ 12X",$D594-($D594*TAXAS!$F$20))/12,IF($A594=TAXAS!$A$21,IF($B594="PARCELADO ATÉ 12X",$D594-($D594*TAXAS!$F$21))/12,IF($A594=TAXAS!$A$22,IF($B594="PARCELADO ATÉ 12X",$D594-($D594*TAXAS!$F$22))/12,IF($A594=TAXAS!$A$23,IF($B594="PARCELADO ATÉ 12X",$D594-($D594*TAXAS!$F$23))/12,IF($A594=TAXAS!$A$24,IF($B594="PARCELADO ATÉ 12X",$D594-($D594*TAXAS!$F$24))/12,IF($A594=TAXAS!$A$25,IF($B594="PARCELADO ATÉ 12X",$D594-($D594*TAXAS!$F$25))/12,IF($A594=TAXAS!$A$26,IF($B594="PARCELADO ATÉ 12X",$D594-($D594*TAXAS!$F$26))/12,IF($A594=TAXAS!$A$27,IF($B594="PARCELADO ATÉ 12X",$D594-($D594*TAXAS!$F$27))/12))))))))))))))))))))))))/1</f>
        <v>0</v>
      </c>
      <c r="J594" s="8">
        <f t="shared" si="0"/>
        <v>0</v>
      </c>
      <c r="K594" s="10" t="b">
        <f>IF($B594="PARCELADO ATÉ 3X",($D594-($D594*TAXAS!$D$4))-$J594)</f>
        <v>0</v>
      </c>
      <c r="L594" s="10" t="b">
        <f>IF($B594="PARCELADO ATÉ 6X",($D594-($D594*TAXAS!$E$4))-$J594)</f>
        <v>0</v>
      </c>
      <c r="M594" s="10" t="b">
        <f>IF($B594="PARCELADO ATÉ 12X",($D594-($D594*TAXAS!$F$4))-$J594)</f>
        <v>0</v>
      </c>
      <c r="N594" s="8">
        <f t="shared" si="1"/>
        <v>0</v>
      </c>
      <c r="O594" s="10">
        <f t="shared" si="2"/>
        <v>0</v>
      </c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spans="1:31" ht="15.75" customHeight="1" x14ac:dyDescent="0.2">
      <c r="A595" s="3"/>
      <c r="B595" s="5"/>
      <c r="C595" s="6"/>
      <c r="D595" s="42"/>
      <c r="E595" s="8">
        <f>IF($A595="VISA",IF($B595="DÉBITO",$D595-($D595*TAXAS!$B$4)),IF($A595="MASTER",IF($B595="DÉBITO",$D595-($D595*TAXAS!$B$5)),IF($A595="ELO", IF($B595="DÉBITO",$D595-($D595*TAXAS!$B$6)),IF($A595="HIPERCARD",IF($B595="DÉBITO",$D595-($D595*TAXAS!$B$7)),IF($A595="DINERS",IF($B595="DÉBITO",$D595-($D595*TAXAS!$B$8)),IF($A595="AMERICA EXPRESS",IF($B595="DÉBITO",$D595-($D595*TAXAS!$B$9)),IF($A595=TAXAS!$A$10,IF($B595="DÉBITO",$D595-($D595*TAXAS!$B$10)), IF($A595=TAXAS!$A$11,IF($B595="DÉBITO",$D595-($D595*TAXAS!$B$11)), IF($A595=TAXAS!$A$12,IF($B595="DÉBITO",$D595-($D595*TAXAS!$B$12)), IF($A595=TAXAS!$A$13,IF($B595="DÉBITO",$D595-($D595*TAXAS!$B$13)), IF($A595=TAXAS!$A$14,IF($B595="DÉBITO",$D595-($D595*TAXAS!$B$14)), IF($A595=TAXAS!$A$15,IF($B595="DÉBITO",$D595-($D595*TAXAS!$B$15)), IF($A595=TAXAS!$A$16,IF($B595="DÉBITO",$D595-($D595*TAXAS!$B$16)), IF($A595=TAXAS!$A$17,IF($B595="DÉBITO",$D595-($D595*TAXAS!$B$17)), IF($A595=TAXAS!$A$18,IF($B595="DÉBITO",$D595-($D595*TAXAS!$B$18)), IF($A595=TAXAS!$A$19,IF($B595="DÉBITO",$D595-($D595*TAXAS!$B$19)), IF($A595=TAXAS!$A$20,IF($B595="DÉBITO",$D595-($D595*TAXAS!$B$20)), IF($A595=TAXAS!$A$21,IF($B595="DÉBITO",$D595-($D595*TAXAS!$B$21)), IF($A595=TAXAS!$A$22,IF($B595="DÉBITO",$D595-($D595*TAXAS!$B$22)), IF($A595=TAXAS!$A$23,IF($B595="DÉBITO",$D595-($D595*TAXAS!$B$23)), IF($A595=TAXAS!$A$24,IF($B595="DÉBITO",$D595-($D595*TAXAS!$B$24)), IF($A595=TAXAS!$A$25,IF($B595="DÉBITO",$D595-($D595*TAXAS!$B$25)), IF($A595=TAXAS!$A$26,IF($B595="DÉBITO",$D595-($D595*TAXAS!$B$26)), IF($A595=TAXAS!$A$27,IF($B595="DÉBITO",$D595-($D595*TAXAS!$B$27))))))))))))))))))))))))))/1</f>
        <v>0</v>
      </c>
      <c r="F595" s="8">
        <f>IF($A595="VISA",IF($B595="CRÉDITO",$D595-($D595*TAXAS!$C$4)),IF($A595="MASTER",IF($B595="CRÉDITO",$D595-($D595*TAXAS!$C$5)),IF($A595="ELO", IF($B595="CRÉDITO",$D595-($D595*TAXAS!$C$6)),IF($A595="HIPERCARD",IF($B595="CRÉDITO",$D595-($D595*TAXAS!$C$7)),IF($A595="DINERS",IF($B595="CRÉDITO",$D595-($D595*TAXAS!$C$8)),IF($A595="AMERICA EXPRESS",IF($B595="CRÉDITO",$D595-($D595*TAXAS!$C$9)),IF($A595=TAXAS!$A$10,IF($B595="CRÉDITO",$D595-($D595*TAXAS!$C$10)), IF($A595=TAXAS!$A$11,IF($B595="CRÉDITO",$D595-($D595*TAXAS!$C$11)), IF($A595=TAXAS!$A$12,IF($B595="CRÉDITO",$D595-($D595*TAXAS!$C$12)), IF($A595=TAXAS!$A$13,IF($B595="CRÉDITO",$D595-($D595*TAXAS!$C$13)), IF($A595=TAXAS!$A$14,IF($B595="CRÉDITO",$D595-($D595*TAXAS!$C$14)), IF($A595=TAXAS!$A$15,IF($B595="CRÉDITO",$D595-($D595*TAXAS!$C$15)), IF($A595=TAXAS!$A$16,IF($B595="CRÉDITO",$D595-($D595*TAXAS!$C$16)), IF($A595=TAXAS!$A$17,IF($B595="CRÉDITO",$D595-($D595*TAXAS!$C$17)), IF($A595=TAXAS!$A$18,IF($B595="CRÉDITO",$D595-($D595*TAXAS!$C$18)), IF($A595=TAXAS!$A$19,IF($B595="CRÉDITO",$D595-($D595*TAXAS!$C$19)), IF($A595=TAXAS!$A$20,IF($B595="CRÉDITO",$D595-($D595*TAXAS!$C$20)), IF($A595=TAXAS!$A$21,IF($B595="CRÉDITO",$D595-($D595*TAXAS!$C$21)), IF($A595=TAXAS!$A$22,IF($B595="CRÉDITO",$D595-($D595*TAXAS!$C$22)), IF($A595=TAXAS!$A$23,IF($B595="CRÉDITO",$D595-($D595*TAXAS!$C$23)), IF($A595=TAXAS!$A$24,IF($B595="CRÉDITO",$D595-($D595*TAXAS!$C$24)), IF($A595=TAXAS!$A$25,IF($B595="CRÉDITO",$D595-($D595*TAXAS!$C$25)), IF($A595=TAXAS!$A$26,IF($B595="CRÉDITO",$D595-($D595*TAXAS!$C$26)), IF($A595=TAXAS!$A$27,IF($B595="CRÉDITO",$D595-($D595*TAXAS!$C$27))))))))))))))))))))))))))/1</f>
        <v>0</v>
      </c>
      <c r="G595" s="9">
        <f>IF($A595="VISA",IF($B595="PARCELADO ATÉ 3X",$D595-(D595*TAXAS!$D$4))/3,IF($A595="MASTER",IF($B595="PARCELADO ATÉ 3X",$D595-(D595*TAXAS!$D$5))/3,IF($A595="ELO",IF($B595="PARCELADO ATÉ 3X",$D595-(D595*TAXAS!$D$6))/3,IF($A595="HIPERCARD",IF($B595="PARCELADO ATÉ 3X",$D595-(D595*TAXAS!$D$7))/3,IF($A595="DINERS",IF($B595="PARCELADO ATÉ 3X",$D595-(D595*TAXAS!$D$8))/3,IF($A595="AMERICA EXPRESS",IF($B595="PARCELADO ATÉ 3X",$D595-(D595*TAXAS!$D$9))/3,IF($A595=TAXAS!$A$10,IF($B595="PARCELADO ATÉ 3X",$D595-($D595*TAXAS!$D$10))/3,IF($A595=TAXAS!$A$11,IF($B595="PARCELADO ATÉ 3X",$D595-($D595*TAXAS!$D$11))/3,IF($A595=TAXAS!$A$12,IF($B595="PARCELADO ATÉ 3X",$D595-($D595*TAXAS!$D$12))/3,IF($A595=TAXAS!$A$13,IF($B595="PARCELADO ATÉ 3X",$D595-($D595*TAXAS!$D$13))/3,IF($A595=TAXAS!$A$14,IF($B595="PARCELADO ATÉ 3X",$D595-($D595*TAXAS!$D$14))/3,IF($A595=TAXAS!$A$15,IF($B595="PARCELADO ATÉ 3X",$D595-($D595*TAXAS!$D$15))/3,IF($A595=TAXAS!$A$16,IF($B595="PARCELADO ATÉ 3X",$D595-($D595*TAXAS!$D$16))/3,IF($A595=TAXAS!$A$17,IF($B595="PARCELADO ATÉ 3X",$D595-($D595*TAXAS!$D$17))/3,IF($A595=TAXAS!$A$18,IF($B595="PARCELADO ATÉ 3X",$D595-($D595*TAXAS!$D$18))/3,IF($A595=TAXAS!$A$19,IF($B595="PARCELADO ATÉ 3X",$D595-($D595*TAXAS!$D$19))/3,IF($A595=TAXAS!$A$20,IF($B595="PARCELADO ATÉ 3X",$D595-($D595*TAXAS!$D$20))/3,IF($A595=TAXAS!$A$21,IF($B595="PARCELADO ATÉ 3X",$D595-($D595*TAXAS!$D$21))/3,IF($A595=TAXAS!$A$22,IF($B595="PARCELADO ATÉ 3X",$D595-($D595*TAXAS!$D$22))/3,IF($A595=TAXAS!$A$23,IF($B595="PARCELADO ATÉ 3X",$D595-($D595*TAXAS!$D$23))/3,IF($A595=TAXAS!$A$24,IF($B595="PARCELADO ATÉ 3X",$D595-($D595*TAXAS!$D$24))/3,IF($A595=TAXAS!$A$25,IF($B595="PARCELADO ATÉ 3X",$D595-($D595*TAXAS!$D$25))/3,IF($A595=TAXAS!$A$26,IF($B595="PARCELADO ATÉ 3X",$D595-($D595*TAXAS!$D$26))/3,IF($A595=TAXAS!$A$27,IF($B595="PARCELADO ATÉ 3X",$D595-($D595*TAXAS!$D$27))/3))))))))))))))))))))))))/1</f>
        <v>0</v>
      </c>
      <c r="H595" s="9">
        <f>IF($A595="VISA",IF($B595="PARCELADO ATÉ 6X",$D595-(D595*TAXAS!$E$4))/6,IF($A595="MASTER",IF($B595="PARCELADO ATÉ 6X",$D595-(D595*TAXAS!$E$5))/6,IF($A595="ELO",IF($B595="PARCELADO ATÉ 6X",$D595-(D595*TAXAS!$E$6))/6,IF($A595="HIPERCARD",IF($B595="PARCELADO ATÉ 6X",$D595-(D595*TAXAS!$E$7))/6,IF($A595="DINERS",IF($B595="PARCELADO ATÉ 6X",$D595-(D595*TAXAS!$E$8))/6,IF($A595="AMERICA EXPRESS",IF($B595="PARCELADO ATÉ 6X",$D595-(D595*TAXAS!$E$9))/6,IF($A595=TAXAS!$A$10,IF($B595="PARCELADO ATÉ 6X",$D595-($D595*TAXAS!$E$10))/6,IF($A595=TAXAS!$A$11,IF($B595="PARCELADO ATÉ 6X",$D595-($D595*TAXAS!$E$11))/6,IF($A595=TAXAS!$A$12,IF($B595="PARCELADO ATÉ 6X",$D595-($D595*TAXAS!$E$12))/6,IF($A595=TAXAS!$A$13,IF($B595="PARCELADO ATÉ 6X",$D595-($D595*TAXAS!$E$13))/6,IF($A595=TAXAS!$A$14,IF($B595="PARCELADO ATÉ 6X",$D595-($D595*TAXAS!$E$14))/6,IF($A595=TAXAS!$A$15,IF($B595="PARCELADO ATÉ 6X",$D595-($D595*TAXAS!$E$15))/6,IF($A595=TAXAS!$A$16,IF($B595="PARCELADO ATÉ 6X",$D595-($D595*TAXAS!$E$16))/6,IF($A595=TAXAS!$A$17,IF($B595="PARCELADO ATÉ 6X",$D595-($D595*TAXAS!$E$17))/6,IF($A595=TAXAS!$A$18,IF($B595="PARCELADO ATÉ 6X",$D595-($D595*TAXAS!$E$18))/6,IF($A595=TAXAS!$A$19,IF($B595="PARCELADO ATÉ 6X",$D595-($D595*TAXAS!$E$19))/6,IF($A595=TAXAS!$A$20,IF($B595="PARCELADO ATÉ 6X",$D595-($D595*TAXAS!$E$20))/6,IF($A595=TAXAS!$A$21,IF($B595="PARCELADO ATÉ 6X",$D595-($D595*TAXAS!$E$21))/6,IF($A595=TAXAS!$A$22,IF($B595="PARCELADO ATÉ 6X",$D595-($D595*TAXAS!$E$22))/6,IF($A595=TAXAS!$A$23,IF($B595="PARCELADO ATÉ 6X",$D595-($D595*TAXAS!$E$23))/6,IF($A595=TAXAS!$A$24,IF($B595="PARCELADO ATÉ 6X",$D595-($D595*TAXAS!$E$24))/6,IF($A595=TAXAS!$A$25,IF($B595="PARCELADO ATÉ 6X",$D595-($D595*TAXAS!$E$25))/6,IF($A595=TAXAS!$A$26,IF($B595="PARCELADO ATÉ 6X",$D595-($D595*TAXAS!$E$26))/6,IF($A595=TAXAS!$A$27,IF($B595="PARCELADO ATÉ 6X",$D595-($D595*TAXAS!$E$27))/6))))))))))))))))))))))))/1</f>
        <v>0</v>
      </c>
      <c r="I595" s="9">
        <f>IF($A595="VISA",IF($B595="PARCELADO ATÉ 12X",$D595-(D595*TAXAS!$F$4))/12,IF($A595="MASTER",IF($B595="PARCELADO ATÉ 12X",$D595-(D595*TAXAS!$F$5))/12,IF($A595="ELO",IF($B595="PARCELADO ATÉ 12X",$D595-(D595*TAXAS!$F$6))/12,IF($A595="HIPERCARD",IF($B595="PARCELADO ATÉ 12X",$D595-(D595*TAXAS!$F$7))/12,IF($A595="DINERS",IF($B595="PARCELADO ATÉ 12X",$D595-(D595*TAXAS!$F$8))/12,IF($A595="AMERICA EXPRESS",IF($B595="PARCELADO ATÉ 12X",$D595-(D595*TAXAS!$F$9))/12,IF($A595=TAXAS!$A$10,IF($B595="PARCELADO ATÉ 12X",$D595-($D595*TAXAS!$F$10))/12,IF($A595=TAXAS!$A$11,IF($B595="PARCELADO ATÉ 12X",$D595-($D595*TAXAS!$F$11))/12,IF($A595=TAXAS!$A$12,IF($B595="PARCELADO ATÉ 12X",$D595-($D595*TAXAS!$F$12))/12,IF($A595=TAXAS!$A$13,IF($B595="PARCELADO ATÉ 12X",$D595-($D595*TAXAS!$F$13))/12,IF($A595=TAXAS!$A$14,IF($B595="PARCELADO ATÉ 12X",$D595-($D595*TAXAS!$F$14))/12,IF($A595=TAXAS!$A$15,IF($B595="PARCELADO ATÉ 12X",$D595-($D595*TAXAS!$F$15))/12,IF($A595=TAXAS!$A$16,IF($B595="PARCELADO ATÉ 12X",$D595-($D595*TAXAS!$F$16))/12,IF($A595=TAXAS!$A$17,IF($B595="PARCELADO ATÉ 12X",$D595-($D595*TAXAS!$F$17))/12,IF($A595=TAXAS!$A$18,IF($B595="PARCELADO ATÉ 12X",$D595-($D595*TAXAS!$F$18))/12,IF($A595=TAXAS!$A$19,IF($B595="PARCELADO ATÉ 12X",$D595-($D595*TAXAS!$F$19))/12,IF($A595=TAXAS!$A$20,IF($B595="PARCELADO ATÉ 12X",$D595-($D595*TAXAS!$F$20))/12,IF($A595=TAXAS!$A$21,IF($B595="PARCELADO ATÉ 12X",$D595-($D595*TAXAS!$F$21))/12,IF($A595=TAXAS!$A$22,IF($B595="PARCELADO ATÉ 12X",$D595-($D595*TAXAS!$F$22))/12,IF($A595=TAXAS!$A$23,IF($B595="PARCELADO ATÉ 12X",$D595-($D595*TAXAS!$F$23))/12,IF($A595=TAXAS!$A$24,IF($B595="PARCELADO ATÉ 12X",$D595-($D595*TAXAS!$F$24))/12,IF($A595=TAXAS!$A$25,IF($B595="PARCELADO ATÉ 12X",$D595-($D595*TAXAS!$F$25))/12,IF($A595=TAXAS!$A$26,IF($B595="PARCELADO ATÉ 12X",$D595-($D595*TAXAS!$F$26))/12,IF($A595=TAXAS!$A$27,IF($B595="PARCELADO ATÉ 12X",$D595-($D595*TAXAS!$F$27))/12))))))))))))))))))))))))/1</f>
        <v>0</v>
      </c>
      <c r="J595" s="8">
        <f t="shared" si="0"/>
        <v>0</v>
      </c>
      <c r="K595" s="10" t="b">
        <f>IF($B595="PARCELADO ATÉ 3X",($D595-($D595*TAXAS!$D$4))-$J595)</f>
        <v>0</v>
      </c>
      <c r="L595" s="10" t="b">
        <f>IF($B595="PARCELADO ATÉ 6X",($D595-($D595*TAXAS!$E$4))-$J595)</f>
        <v>0</v>
      </c>
      <c r="M595" s="10" t="b">
        <f>IF($B595="PARCELADO ATÉ 12X",($D595-($D595*TAXAS!$F$4))-$J595)</f>
        <v>0</v>
      </c>
      <c r="N595" s="8">
        <f t="shared" si="1"/>
        <v>0</v>
      </c>
      <c r="O595" s="10">
        <f t="shared" si="2"/>
        <v>0</v>
      </c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spans="1:31" ht="15.75" customHeight="1" x14ac:dyDescent="0.2">
      <c r="A596" s="3"/>
      <c r="B596" s="5"/>
      <c r="C596" s="6"/>
      <c r="D596" s="42"/>
      <c r="E596" s="8">
        <f>IF($A596="VISA",IF($B596="DÉBITO",$D596-($D596*TAXAS!$B$4)),IF($A596="MASTER",IF($B596="DÉBITO",$D596-($D596*TAXAS!$B$5)),IF($A596="ELO", IF($B596="DÉBITO",$D596-($D596*TAXAS!$B$6)),IF($A596="HIPERCARD",IF($B596="DÉBITO",$D596-($D596*TAXAS!$B$7)),IF($A596="DINERS",IF($B596="DÉBITO",$D596-($D596*TAXAS!$B$8)),IF($A596="AMERICA EXPRESS",IF($B596="DÉBITO",$D596-($D596*TAXAS!$B$9)),IF($A596=TAXAS!$A$10,IF($B596="DÉBITO",$D596-($D596*TAXAS!$B$10)), IF($A596=TAXAS!$A$11,IF($B596="DÉBITO",$D596-($D596*TAXAS!$B$11)), IF($A596=TAXAS!$A$12,IF($B596="DÉBITO",$D596-($D596*TAXAS!$B$12)), IF($A596=TAXAS!$A$13,IF($B596="DÉBITO",$D596-($D596*TAXAS!$B$13)), IF($A596=TAXAS!$A$14,IF($B596="DÉBITO",$D596-($D596*TAXAS!$B$14)), IF($A596=TAXAS!$A$15,IF($B596="DÉBITO",$D596-($D596*TAXAS!$B$15)), IF($A596=TAXAS!$A$16,IF($B596="DÉBITO",$D596-($D596*TAXAS!$B$16)), IF($A596=TAXAS!$A$17,IF($B596="DÉBITO",$D596-($D596*TAXAS!$B$17)), IF($A596=TAXAS!$A$18,IF($B596="DÉBITO",$D596-($D596*TAXAS!$B$18)), IF($A596=TAXAS!$A$19,IF($B596="DÉBITO",$D596-($D596*TAXAS!$B$19)), IF($A596=TAXAS!$A$20,IF($B596="DÉBITO",$D596-($D596*TAXAS!$B$20)), IF($A596=TAXAS!$A$21,IF($B596="DÉBITO",$D596-($D596*TAXAS!$B$21)), IF($A596=TAXAS!$A$22,IF($B596="DÉBITO",$D596-($D596*TAXAS!$B$22)), IF($A596=TAXAS!$A$23,IF($B596="DÉBITO",$D596-($D596*TAXAS!$B$23)), IF($A596=TAXAS!$A$24,IF($B596="DÉBITO",$D596-($D596*TAXAS!$B$24)), IF($A596=TAXAS!$A$25,IF($B596="DÉBITO",$D596-($D596*TAXAS!$B$25)), IF($A596=TAXAS!$A$26,IF($B596="DÉBITO",$D596-($D596*TAXAS!$B$26)), IF($A596=TAXAS!$A$27,IF($B596="DÉBITO",$D596-($D596*TAXAS!$B$27))))))))))))))))))))))))))/1</f>
        <v>0</v>
      </c>
      <c r="F596" s="8">
        <f>IF($A596="VISA",IF($B596="CRÉDITO",$D596-($D596*TAXAS!$C$4)),IF($A596="MASTER",IF($B596="CRÉDITO",$D596-($D596*TAXAS!$C$5)),IF($A596="ELO", IF($B596="CRÉDITO",$D596-($D596*TAXAS!$C$6)),IF($A596="HIPERCARD",IF($B596="CRÉDITO",$D596-($D596*TAXAS!$C$7)),IF($A596="DINERS",IF($B596="CRÉDITO",$D596-($D596*TAXAS!$C$8)),IF($A596="AMERICA EXPRESS",IF($B596="CRÉDITO",$D596-($D596*TAXAS!$C$9)),IF($A596=TAXAS!$A$10,IF($B596="CRÉDITO",$D596-($D596*TAXAS!$C$10)), IF($A596=TAXAS!$A$11,IF($B596="CRÉDITO",$D596-($D596*TAXAS!$C$11)), IF($A596=TAXAS!$A$12,IF($B596="CRÉDITO",$D596-($D596*TAXAS!$C$12)), IF($A596=TAXAS!$A$13,IF($B596="CRÉDITO",$D596-($D596*TAXAS!$C$13)), IF($A596=TAXAS!$A$14,IF($B596="CRÉDITO",$D596-($D596*TAXAS!$C$14)), IF($A596=TAXAS!$A$15,IF($B596="CRÉDITO",$D596-($D596*TAXAS!$C$15)), IF($A596=TAXAS!$A$16,IF($B596="CRÉDITO",$D596-($D596*TAXAS!$C$16)), IF($A596=TAXAS!$A$17,IF($B596="CRÉDITO",$D596-($D596*TAXAS!$C$17)), IF($A596=TAXAS!$A$18,IF($B596="CRÉDITO",$D596-($D596*TAXAS!$C$18)), IF($A596=TAXAS!$A$19,IF($B596="CRÉDITO",$D596-($D596*TAXAS!$C$19)), IF($A596=TAXAS!$A$20,IF($B596="CRÉDITO",$D596-($D596*TAXAS!$C$20)), IF($A596=TAXAS!$A$21,IF($B596="CRÉDITO",$D596-($D596*TAXAS!$C$21)), IF($A596=TAXAS!$A$22,IF($B596="CRÉDITO",$D596-($D596*TAXAS!$C$22)), IF($A596=TAXAS!$A$23,IF($B596="CRÉDITO",$D596-($D596*TAXAS!$C$23)), IF($A596=TAXAS!$A$24,IF($B596="CRÉDITO",$D596-($D596*TAXAS!$C$24)), IF($A596=TAXAS!$A$25,IF($B596="CRÉDITO",$D596-($D596*TAXAS!$C$25)), IF($A596=TAXAS!$A$26,IF($B596="CRÉDITO",$D596-($D596*TAXAS!$C$26)), IF($A596=TAXAS!$A$27,IF($B596="CRÉDITO",$D596-($D596*TAXAS!$C$27))))))))))))))))))))))))))/1</f>
        <v>0</v>
      </c>
      <c r="G596" s="9">
        <f>IF($A596="VISA",IF($B596="PARCELADO ATÉ 3X",$D596-(D596*TAXAS!$D$4))/3,IF($A596="MASTER",IF($B596="PARCELADO ATÉ 3X",$D596-(D596*TAXAS!$D$5))/3,IF($A596="ELO",IF($B596="PARCELADO ATÉ 3X",$D596-(D596*TAXAS!$D$6))/3,IF($A596="HIPERCARD",IF($B596="PARCELADO ATÉ 3X",$D596-(D596*TAXAS!$D$7))/3,IF($A596="DINERS",IF($B596="PARCELADO ATÉ 3X",$D596-(D596*TAXAS!$D$8))/3,IF($A596="AMERICA EXPRESS",IF($B596="PARCELADO ATÉ 3X",$D596-(D596*TAXAS!$D$9))/3,IF($A596=TAXAS!$A$10,IF($B596="PARCELADO ATÉ 3X",$D596-($D596*TAXAS!$D$10))/3,IF($A596=TAXAS!$A$11,IF($B596="PARCELADO ATÉ 3X",$D596-($D596*TAXAS!$D$11))/3,IF($A596=TAXAS!$A$12,IF($B596="PARCELADO ATÉ 3X",$D596-($D596*TAXAS!$D$12))/3,IF($A596=TAXAS!$A$13,IF($B596="PARCELADO ATÉ 3X",$D596-($D596*TAXAS!$D$13))/3,IF($A596=TAXAS!$A$14,IF($B596="PARCELADO ATÉ 3X",$D596-($D596*TAXAS!$D$14))/3,IF($A596=TAXAS!$A$15,IF($B596="PARCELADO ATÉ 3X",$D596-($D596*TAXAS!$D$15))/3,IF($A596=TAXAS!$A$16,IF($B596="PARCELADO ATÉ 3X",$D596-($D596*TAXAS!$D$16))/3,IF($A596=TAXAS!$A$17,IF($B596="PARCELADO ATÉ 3X",$D596-($D596*TAXAS!$D$17))/3,IF($A596=TAXAS!$A$18,IF($B596="PARCELADO ATÉ 3X",$D596-($D596*TAXAS!$D$18))/3,IF($A596=TAXAS!$A$19,IF($B596="PARCELADO ATÉ 3X",$D596-($D596*TAXAS!$D$19))/3,IF($A596=TAXAS!$A$20,IF($B596="PARCELADO ATÉ 3X",$D596-($D596*TAXAS!$D$20))/3,IF($A596=TAXAS!$A$21,IF($B596="PARCELADO ATÉ 3X",$D596-($D596*TAXAS!$D$21))/3,IF($A596=TAXAS!$A$22,IF($B596="PARCELADO ATÉ 3X",$D596-($D596*TAXAS!$D$22))/3,IF($A596=TAXAS!$A$23,IF($B596="PARCELADO ATÉ 3X",$D596-($D596*TAXAS!$D$23))/3,IF($A596=TAXAS!$A$24,IF($B596="PARCELADO ATÉ 3X",$D596-($D596*TAXAS!$D$24))/3,IF($A596=TAXAS!$A$25,IF($B596="PARCELADO ATÉ 3X",$D596-($D596*TAXAS!$D$25))/3,IF($A596=TAXAS!$A$26,IF($B596="PARCELADO ATÉ 3X",$D596-($D596*TAXAS!$D$26))/3,IF($A596=TAXAS!$A$27,IF($B596="PARCELADO ATÉ 3X",$D596-($D596*TAXAS!$D$27))/3))))))))))))))))))))))))/1</f>
        <v>0</v>
      </c>
      <c r="H596" s="9">
        <f>IF($A596="VISA",IF($B596="PARCELADO ATÉ 6X",$D596-(D596*TAXAS!$E$4))/6,IF($A596="MASTER",IF($B596="PARCELADO ATÉ 6X",$D596-(D596*TAXAS!$E$5))/6,IF($A596="ELO",IF($B596="PARCELADO ATÉ 6X",$D596-(D596*TAXAS!$E$6))/6,IF($A596="HIPERCARD",IF($B596="PARCELADO ATÉ 6X",$D596-(D596*TAXAS!$E$7))/6,IF($A596="DINERS",IF($B596="PARCELADO ATÉ 6X",$D596-(D596*TAXAS!$E$8))/6,IF($A596="AMERICA EXPRESS",IF($B596="PARCELADO ATÉ 6X",$D596-(D596*TAXAS!$E$9))/6,IF($A596=TAXAS!$A$10,IF($B596="PARCELADO ATÉ 6X",$D596-($D596*TAXAS!$E$10))/6,IF($A596=TAXAS!$A$11,IF($B596="PARCELADO ATÉ 6X",$D596-($D596*TAXAS!$E$11))/6,IF($A596=TAXAS!$A$12,IF($B596="PARCELADO ATÉ 6X",$D596-($D596*TAXAS!$E$12))/6,IF($A596=TAXAS!$A$13,IF($B596="PARCELADO ATÉ 6X",$D596-($D596*TAXAS!$E$13))/6,IF($A596=TAXAS!$A$14,IF($B596="PARCELADO ATÉ 6X",$D596-($D596*TAXAS!$E$14))/6,IF($A596=TAXAS!$A$15,IF($B596="PARCELADO ATÉ 6X",$D596-($D596*TAXAS!$E$15))/6,IF($A596=TAXAS!$A$16,IF($B596="PARCELADO ATÉ 6X",$D596-($D596*TAXAS!$E$16))/6,IF($A596=TAXAS!$A$17,IF($B596="PARCELADO ATÉ 6X",$D596-($D596*TAXAS!$E$17))/6,IF($A596=TAXAS!$A$18,IF($B596="PARCELADO ATÉ 6X",$D596-($D596*TAXAS!$E$18))/6,IF($A596=TAXAS!$A$19,IF($B596="PARCELADO ATÉ 6X",$D596-($D596*TAXAS!$E$19))/6,IF($A596=TAXAS!$A$20,IF($B596="PARCELADO ATÉ 6X",$D596-($D596*TAXAS!$E$20))/6,IF($A596=TAXAS!$A$21,IF($B596="PARCELADO ATÉ 6X",$D596-($D596*TAXAS!$E$21))/6,IF($A596=TAXAS!$A$22,IF($B596="PARCELADO ATÉ 6X",$D596-($D596*TAXAS!$E$22))/6,IF($A596=TAXAS!$A$23,IF($B596="PARCELADO ATÉ 6X",$D596-($D596*TAXAS!$E$23))/6,IF($A596=TAXAS!$A$24,IF($B596="PARCELADO ATÉ 6X",$D596-($D596*TAXAS!$E$24))/6,IF($A596=TAXAS!$A$25,IF($B596="PARCELADO ATÉ 6X",$D596-($D596*TAXAS!$E$25))/6,IF($A596=TAXAS!$A$26,IF($B596="PARCELADO ATÉ 6X",$D596-($D596*TAXAS!$E$26))/6,IF($A596=TAXAS!$A$27,IF($B596="PARCELADO ATÉ 6X",$D596-($D596*TAXAS!$E$27))/6))))))))))))))))))))))))/1</f>
        <v>0</v>
      </c>
      <c r="I596" s="9">
        <f>IF($A596="VISA",IF($B596="PARCELADO ATÉ 12X",$D596-(D596*TAXAS!$F$4))/12,IF($A596="MASTER",IF($B596="PARCELADO ATÉ 12X",$D596-(D596*TAXAS!$F$5))/12,IF($A596="ELO",IF($B596="PARCELADO ATÉ 12X",$D596-(D596*TAXAS!$F$6))/12,IF($A596="HIPERCARD",IF($B596="PARCELADO ATÉ 12X",$D596-(D596*TAXAS!$F$7))/12,IF($A596="DINERS",IF($B596="PARCELADO ATÉ 12X",$D596-(D596*TAXAS!$F$8))/12,IF($A596="AMERICA EXPRESS",IF($B596="PARCELADO ATÉ 12X",$D596-(D596*TAXAS!$F$9))/12,IF($A596=TAXAS!$A$10,IF($B596="PARCELADO ATÉ 12X",$D596-($D596*TAXAS!$F$10))/12,IF($A596=TAXAS!$A$11,IF($B596="PARCELADO ATÉ 12X",$D596-($D596*TAXAS!$F$11))/12,IF($A596=TAXAS!$A$12,IF($B596="PARCELADO ATÉ 12X",$D596-($D596*TAXAS!$F$12))/12,IF($A596=TAXAS!$A$13,IF($B596="PARCELADO ATÉ 12X",$D596-($D596*TAXAS!$F$13))/12,IF($A596=TAXAS!$A$14,IF($B596="PARCELADO ATÉ 12X",$D596-($D596*TAXAS!$F$14))/12,IF($A596=TAXAS!$A$15,IF($B596="PARCELADO ATÉ 12X",$D596-($D596*TAXAS!$F$15))/12,IF($A596=TAXAS!$A$16,IF($B596="PARCELADO ATÉ 12X",$D596-($D596*TAXAS!$F$16))/12,IF($A596=TAXAS!$A$17,IF($B596="PARCELADO ATÉ 12X",$D596-($D596*TAXAS!$F$17))/12,IF($A596=TAXAS!$A$18,IF($B596="PARCELADO ATÉ 12X",$D596-($D596*TAXAS!$F$18))/12,IF($A596=TAXAS!$A$19,IF($B596="PARCELADO ATÉ 12X",$D596-($D596*TAXAS!$F$19))/12,IF($A596=TAXAS!$A$20,IF($B596="PARCELADO ATÉ 12X",$D596-($D596*TAXAS!$F$20))/12,IF($A596=TAXAS!$A$21,IF($B596="PARCELADO ATÉ 12X",$D596-($D596*TAXAS!$F$21))/12,IF($A596=TAXAS!$A$22,IF($B596="PARCELADO ATÉ 12X",$D596-($D596*TAXAS!$F$22))/12,IF($A596=TAXAS!$A$23,IF($B596="PARCELADO ATÉ 12X",$D596-($D596*TAXAS!$F$23))/12,IF($A596=TAXAS!$A$24,IF($B596="PARCELADO ATÉ 12X",$D596-($D596*TAXAS!$F$24))/12,IF($A596=TAXAS!$A$25,IF($B596="PARCELADO ATÉ 12X",$D596-($D596*TAXAS!$F$25))/12,IF($A596=TAXAS!$A$26,IF($B596="PARCELADO ATÉ 12X",$D596-($D596*TAXAS!$F$26))/12,IF($A596=TAXAS!$A$27,IF($B596="PARCELADO ATÉ 12X",$D596-($D596*TAXAS!$F$27))/12))))))))))))))))))))))))/1</f>
        <v>0</v>
      </c>
      <c r="J596" s="8">
        <f t="shared" si="0"/>
        <v>0</v>
      </c>
      <c r="K596" s="10" t="b">
        <f>IF($B596="PARCELADO ATÉ 3X",($D596-($D596*TAXAS!$D$4))-$J596)</f>
        <v>0</v>
      </c>
      <c r="L596" s="10" t="b">
        <f>IF($B596="PARCELADO ATÉ 6X",($D596-($D596*TAXAS!$E$4))-$J596)</f>
        <v>0</v>
      </c>
      <c r="M596" s="10" t="b">
        <f>IF($B596="PARCELADO ATÉ 12X",($D596-($D596*TAXAS!$F$4))-$J596)</f>
        <v>0</v>
      </c>
      <c r="N596" s="8">
        <f t="shared" si="1"/>
        <v>0</v>
      </c>
      <c r="O596" s="10">
        <f t="shared" si="2"/>
        <v>0</v>
      </c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spans="1:31" ht="15.75" customHeight="1" x14ac:dyDescent="0.2">
      <c r="A597" s="3"/>
      <c r="B597" s="5"/>
      <c r="C597" s="6"/>
      <c r="D597" s="42"/>
      <c r="E597" s="8">
        <f>IF($A597="VISA",IF($B597="DÉBITO",$D597-($D597*TAXAS!$B$4)),IF($A597="MASTER",IF($B597="DÉBITO",$D597-($D597*TAXAS!$B$5)),IF($A597="ELO", IF($B597="DÉBITO",$D597-($D597*TAXAS!$B$6)),IF($A597="HIPERCARD",IF($B597="DÉBITO",$D597-($D597*TAXAS!$B$7)),IF($A597="DINERS",IF($B597="DÉBITO",$D597-($D597*TAXAS!$B$8)),IF($A597="AMERICA EXPRESS",IF($B597="DÉBITO",$D597-($D597*TAXAS!$B$9)),IF($A597=TAXAS!$A$10,IF($B597="DÉBITO",$D597-($D597*TAXAS!$B$10)), IF($A597=TAXAS!$A$11,IF($B597="DÉBITO",$D597-($D597*TAXAS!$B$11)), IF($A597=TAXAS!$A$12,IF($B597="DÉBITO",$D597-($D597*TAXAS!$B$12)), IF($A597=TAXAS!$A$13,IF($B597="DÉBITO",$D597-($D597*TAXAS!$B$13)), IF($A597=TAXAS!$A$14,IF($B597="DÉBITO",$D597-($D597*TAXAS!$B$14)), IF($A597=TAXAS!$A$15,IF($B597="DÉBITO",$D597-($D597*TAXAS!$B$15)), IF($A597=TAXAS!$A$16,IF($B597="DÉBITO",$D597-($D597*TAXAS!$B$16)), IF($A597=TAXAS!$A$17,IF($B597="DÉBITO",$D597-($D597*TAXAS!$B$17)), IF($A597=TAXAS!$A$18,IF($B597="DÉBITO",$D597-($D597*TAXAS!$B$18)), IF($A597=TAXAS!$A$19,IF($B597="DÉBITO",$D597-($D597*TAXAS!$B$19)), IF($A597=TAXAS!$A$20,IF($B597="DÉBITO",$D597-($D597*TAXAS!$B$20)), IF($A597=TAXAS!$A$21,IF($B597="DÉBITO",$D597-($D597*TAXAS!$B$21)), IF($A597=TAXAS!$A$22,IF($B597="DÉBITO",$D597-($D597*TAXAS!$B$22)), IF($A597=TAXAS!$A$23,IF($B597="DÉBITO",$D597-($D597*TAXAS!$B$23)), IF($A597=TAXAS!$A$24,IF($B597="DÉBITO",$D597-($D597*TAXAS!$B$24)), IF($A597=TAXAS!$A$25,IF($B597="DÉBITO",$D597-($D597*TAXAS!$B$25)), IF($A597=TAXAS!$A$26,IF($B597="DÉBITO",$D597-($D597*TAXAS!$B$26)), IF($A597=TAXAS!$A$27,IF($B597="DÉBITO",$D597-($D597*TAXAS!$B$27))))))))))))))))))))))))))/1</f>
        <v>0</v>
      </c>
      <c r="F597" s="8">
        <f>IF($A597="VISA",IF($B597="CRÉDITO",$D597-($D597*TAXAS!$C$4)),IF($A597="MASTER",IF($B597="CRÉDITO",$D597-($D597*TAXAS!$C$5)),IF($A597="ELO", IF($B597="CRÉDITO",$D597-($D597*TAXAS!$C$6)),IF($A597="HIPERCARD",IF($B597="CRÉDITO",$D597-($D597*TAXAS!$C$7)),IF($A597="DINERS",IF($B597="CRÉDITO",$D597-($D597*TAXAS!$C$8)),IF($A597="AMERICA EXPRESS",IF($B597="CRÉDITO",$D597-($D597*TAXAS!$C$9)),IF($A597=TAXAS!$A$10,IF($B597="CRÉDITO",$D597-($D597*TAXAS!$C$10)), IF($A597=TAXAS!$A$11,IF($B597="CRÉDITO",$D597-($D597*TAXAS!$C$11)), IF($A597=TAXAS!$A$12,IF($B597="CRÉDITO",$D597-($D597*TAXAS!$C$12)), IF($A597=TAXAS!$A$13,IF($B597="CRÉDITO",$D597-($D597*TAXAS!$C$13)), IF($A597=TAXAS!$A$14,IF($B597="CRÉDITO",$D597-($D597*TAXAS!$C$14)), IF($A597=TAXAS!$A$15,IF($B597="CRÉDITO",$D597-($D597*TAXAS!$C$15)), IF($A597=TAXAS!$A$16,IF($B597="CRÉDITO",$D597-($D597*TAXAS!$C$16)), IF($A597=TAXAS!$A$17,IF($B597="CRÉDITO",$D597-($D597*TAXAS!$C$17)), IF($A597=TAXAS!$A$18,IF($B597="CRÉDITO",$D597-($D597*TAXAS!$C$18)), IF($A597=TAXAS!$A$19,IF($B597="CRÉDITO",$D597-($D597*TAXAS!$C$19)), IF($A597=TAXAS!$A$20,IF($B597="CRÉDITO",$D597-($D597*TAXAS!$C$20)), IF($A597=TAXAS!$A$21,IF($B597="CRÉDITO",$D597-($D597*TAXAS!$C$21)), IF($A597=TAXAS!$A$22,IF($B597="CRÉDITO",$D597-($D597*TAXAS!$C$22)), IF($A597=TAXAS!$A$23,IF($B597="CRÉDITO",$D597-($D597*TAXAS!$C$23)), IF($A597=TAXAS!$A$24,IF($B597="CRÉDITO",$D597-($D597*TAXAS!$C$24)), IF($A597=TAXAS!$A$25,IF($B597="CRÉDITO",$D597-($D597*TAXAS!$C$25)), IF($A597=TAXAS!$A$26,IF($B597="CRÉDITO",$D597-($D597*TAXAS!$C$26)), IF($A597=TAXAS!$A$27,IF($B597="CRÉDITO",$D597-($D597*TAXAS!$C$27))))))))))))))))))))))))))/1</f>
        <v>0</v>
      </c>
      <c r="G597" s="9">
        <f>IF($A597="VISA",IF($B597="PARCELADO ATÉ 3X",$D597-(D597*TAXAS!$D$4))/3,IF($A597="MASTER",IF($B597="PARCELADO ATÉ 3X",$D597-(D597*TAXAS!$D$5))/3,IF($A597="ELO",IF($B597="PARCELADO ATÉ 3X",$D597-(D597*TAXAS!$D$6))/3,IF($A597="HIPERCARD",IF($B597="PARCELADO ATÉ 3X",$D597-(D597*TAXAS!$D$7))/3,IF($A597="DINERS",IF($B597="PARCELADO ATÉ 3X",$D597-(D597*TAXAS!$D$8))/3,IF($A597="AMERICA EXPRESS",IF($B597="PARCELADO ATÉ 3X",$D597-(D597*TAXAS!$D$9))/3,IF($A597=TAXAS!$A$10,IF($B597="PARCELADO ATÉ 3X",$D597-($D597*TAXAS!$D$10))/3,IF($A597=TAXAS!$A$11,IF($B597="PARCELADO ATÉ 3X",$D597-($D597*TAXAS!$D$11))/3,IF($A597=TAXAS!$A$12,IF($B597="PARCELADO ATÉ 3X",$D597-($D597*TAXAS!$D$12))/3,IF($A597=TAXAS!$A$13,IF($B597="PARCELADO ATÉ 3X",$D597-($D597*TAXAS!$D$13))/3,IF($A597=TAXAS!$A$14,IF($B597="PARCELADO ATÉ 3X",$D597-($D597*TAXAS!$D$14))/3,IF($A597=TAXAS!$A$15,IF($B597="PARCELADO ATÉ 3X",$D597-($D597*TAXAS!$D$15))/3,IF($A597=TAXAS!$A$16,IF($B597="PARCELADO ATÉ 3X",$D597-($D597*TAXAS!$D$16))/3,IF($A597=TAXAS!$A$17,IF($B597="PARCELADO ATÉ 3X",$D597-($D597*TAXAS!$D$17))/3,IF($A597=TAXAS!$A$18,IF($B597="PARCELADO ATÉ 3X",$D597-($D597*TAXAS!$D$18))/3,IF($A597=TAXAS!$A$19,IF($B597="PARCELADO ATÉ 3X",$D597-($D597*TAXAS!$D$19))/3,IF($A597=TAXAS!$A$20,IF($B597="PARCELADO ATÉ 3X",$D597-($D597*TAXAS!$D$20))/3,IF($A597=TAXAS!$A$21,IF($B597="PARCELADO ATÉ 3X",$D597-($D597*TAXAS!$D$21))/3,IF($A597=TAXAS!$A$22,IF($B597="PARCELADO ATÉ 3X",$D597-($D597*TAXAS!$D$22))/3,IF($A597=TAXAS!$A$23,IF($B597="PARCELADO ATÉ 3X",$D597-($D597*TAXAS!$D$23))/3,IF($A597=TAXAS!$A$24,IF($B597="PARCELADO ATÉ 3X",$D597-($D597*TAXAS!$D$24))/3,IF($A597=TAXAS!$A$25,IF($B597="PARCELADO ATÉ 3X",$D597-($D597*TAXAS!$D$25))/3,IF($A597=TAXAS!$A$26,IF($B597="PARCELADO ATÉ 3X",$D597-($D597*TAXAS!$D$26))/3,IF($A597=TAXAS!$A$27,IF($B597="PARCELADO ATÉ 3X",$D597-($D597*TAXAS!$D$27))/3))))))))))))))))))))))))/1</f>
        <v>0</v>
      </c>
      <c r="H597" s="9">
        <f>IF($A597="VISA",IF($B597="PARCELADO ATÉ 6X",$D597-(D597*TAXAS!$E$4))/6,IF($A597="MASTER",IF($B597="PARCELADO ATÉ 6X",$D597-(D597*TAXAS!$E$5))/6,IF($A597="ELO",IF($B597="PARCELADO ATÉ 6X",$D597-(D597*TAXAS!$E$6))/6,IF($A597="HIPERCARD",IF($B597="PARCELADO ATÉ 6X",$D597-(D597*TAXAS!$E$7))/6,IF($A597="DINERS",IF($B597="PARCELADO ATÉ 6X",$D597-(D597*TAXAS!$E$8))/6,IF($A597="AMERICA EXPRESS",IF($B597="PARCELADO ATÉ 6X",$D597-(D597*TAXAS!$E$9))/6,IF($A597=TAXAS!$A$10,IF($B597="PARCELADO ATÉ 6X",$D597-($D597*TAXAS!$E$10))/6,IF($A597=TAXAS!$A$11,IF($B597="PARCELADO ATÉ 6X",$D597-($D597*TAXAS!$E$11))/6,IF($A597=TAXAS!$A$12,IF($B597="PARCELADO ATÉ 6X",$D597-($D597*TAXAS!$E$12))/6,IF($A597=TAXAS!$A$13,IF($B597="PARCELADO ATÉ 6X",$D597-($D597*TAXAS!$E$13))/6,IF($A597=TAXAS!$A$14,IF($B597="PARCELADO ATÉ 6X",$D597-($D597*TAXAS!$E$14))/6,IF($A597=TAXAS!$A$15,IF($B597="PARCELADO ATÉ 6X",$D597-($D597*TAXAS!$E$15))/6,IF($A597=TAXAS!$A$16,IF($B597="PARCELADO ATÉ 6X",$D597-($D597*TAXAS!$E$16))/6,IF($A597=TAXAS!$A$17,IF($B597="PARCELADO ATÉ 6X",$D597-($D597*TAXAS!$E$17))/6,IF($A597=TAXAS!$A$18,IF($B597="PARCELADO ATÉ 6X",$D597-($D597*TAXAS!$E$18))/6,IF($A597=TAXAS!$A$19,IF($B597="PARCELADO ATÉ 6X",$D597-($D597*TAXAS!$E$19))/6,IF($A597=TAXAS!$A$20,IF($B597="PARCELADO ATÉ 6X",$D597-($D597*TAXAS!$E$20))/6,IF($A597=TAXAS!$A$21,IF($B597="PARCELADO ATÉ 6X",$D597-($D597*TAXAS!$E$21))/6,IF($A597=TAXAS!$A$22,IF($B597="PARCELADO ATÉ 6X",$D597-($D597*TAXAS!$E$22))/6,IF($A597=TAXAS!$A$23,IF($B597="PARCELADO ATÉ 6X",$D597-($D597*TAXAS!$E$23))/6,IF($A597=TAXAS!$A$24,IF($B597="PARCELADO ATÉ 6X",$D597-($D597*TAXAS!$E$24))/6,IF($A597=TAXAS!$A$25,IF($B597="PARCELADO ATÉ 6X",$D597-($D597*TAXAS!$E$25))/6,IF($A597=TAXAS!$A$26,IF($B597="PARCELADO ATÉ 6X",$D597-($D597*TAXAS!$E$26))/6,IF($A597=TAXAS!$A$27,IF($B597="PARCELADO ATÉ 6X",$D597-($D597*TAXAS!$E$27))/6))))))))))))))))))))))))/1</f>
        <v>0</v>
      </c>
      <c r="I597" s="9">
        <f>IF($A597="VISA",IF($B597="PARCELADO ATÉ 12X",$D597-(D597*TAXAS!$F$4))/12,IF($A597="MASTER",IF($B597="PARCELADO ATÉ 12X",$D597-(D597*TAXAS!$F$5))/12,IF($A597="ELO",IF($B597="PARCELADO ATÉ 12X",$D597-(D597*TAXAS!$F$6))/12,IF($A597="HIPERCARD",IF($B597="PARCELADO ATÉ 12X",$D597-(D597*TAXAS!$F$7))/12,IF($A597="DINERS",IF($B597="PARCELADO ATÉ 12X",$D597-(D597*TAXAS!$F$8))/12,IF($A597="AMERICA EXPRESS",IF($B597="PARCELADO ATÉ 12X",$D597-(D597*TAXAS!$F$9))/12,IF($A597=TAXAS!$A$10,IF($B597="PARCELADO ATÉ 12X",$D597-($D597*TAXAS!$F$10))/12,IF($A597=TAXAS!$A$11,IF($B597="PARCELADO ATÉ 12X",$D597-($D597*TAXAS!$F$11))/12,IF($A597=TAXAS!$A$12,IF($B597="PARCELADO ATÉ 12X",$D597-($D597*TAXAS!$F$12))/12,IF($A597=TAXAS!$A$13,IF($B597="PARCELADO ATÉ 12X",$D597-($D597*TAXAS!$F$13))/12,IF($A597=TAXAS!$A$14,IF($B597="PARCELADO ATÉ 12X",$D597-($D597*TAXAS!$F$14))/12,IF($A597=TAXAS!$A$15,IF($B597="PARCELADO ATÉ 12X",$D597-($D597*TAXAS!$F$15))/12,IF($A597=TAXAS!$A$16,IF($B597="PARCELADO ATÉ 12X",$D597-($D597*TAXAS!$F$16))/12,IF($A597=TAXAS!$A$17,IF($B597="PARCELADO ATÉ 12X",$D597-($D597*TAXAS!$F$17))/12,IF($A597=TAXAS!$A$18,IF($B597="PARCELADO ATÉ 12X",$D597-($D597*TAXAS!$F$18))/12,IF($A597=TAXAS!$A$19,IF($B597="PARCELADO ATÉ 12X",$D597-($D597*TAXAS!$F$19))/12,IF($A597=TAXAS!$A$20,IF($B597="PARCELADO ATÉ 12X",$D597-($D597*TAXAS!$F$20))/12,IF($A597=TAXAS!$A$21,IF($B597="PARCELADO ATÉ 12X",$D597-($D597*TAXAS!$F$21))/12,IF($A597=TAXAS!$A$22,IF($B597="PARCELADO ATÉ 12X",$D597-($D597*TAXAS!$F$22))/12,IF($A597=TAXAS!$A$23,IF($B597="PARCELADO ATÉ 12X",$D597-($D597*TAXAS!$F$23))/12,IF($A597=TAXAS!$A$24,IF($B597="PARCELADO ATÉ 12X",$D597-($D597*TAXAS!$F$24))/12,IF($A597=TAXAS!$A$25,IF($B597="PARCELADO ATÉ 12X",$D597-($D597*TAXAS!$F$25))/12,IF($A597=TAXAS!$A$26,IF($B597="PARCELADO ATÉ 12X",$D597-($D597*TAXAS!$F$26))/12,IF($A597=TAXAS!$A$27,IF($B597="PARCELADO ATÉ 12X",$D597-($D597*TAXAS!$F$27))/12))))))))))))))))))))))))/1</f>
        <v>0</v>
      </c>
      <c r="J597" s="8">
        <f t="shared" si="0"/>
        <v>0</v>
      </c>
      <c r="K597" s="10" t="b">
        <f>IF($B597="PARCELADO ATÉ 3X",($D597-($D597*TAXAS!$D$4))-$J597)</f>
        <v>0</v>
      </c>
      <c r="L597" s="10" t="b">
        <f>IF($B597="PARCELADO ATÉ 6X",($D597-($D597*TAXAS!$E$4))-$J597)</f>
        <v>0</v>
      </c>
      <c r="M597" s="10" t="b">
        <f>IF($B597="PARCELADO ATÉ 12X",($D597-($D597*TAXAS!$F$4))-$J597)</f>
        <v>0</v>
      </c>
      <c r="N597" s="8">
        <f t="shared" si="1"/>
        <v>0</v>
      </c>
      <c r="O597" s="10">
        <f t="shared" si="2"/>
        <v>0</v>
      </c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spans="1:31" ht="15.75" customHeight="1" x14ac:dyDescent="0.2">
      <c r="A598" s="3"/>
      <c r="B598" s="5"/>
      <c r="C598" s="6"/>
      <c r="D598" s="42"/>
      <c r="E598" s="8">
        <f>IF($A598="VISA",IF($B598="DÉBITO",$D598-($D598*TAXAS!$B$4)),IF($A598="MASTER",IF($B598="DÉBITO",$D598-($D598*TAXAS!$B$5)),IF($A598="ELO", IF($B598="DÉBITO",$D598-($D598*TAXAS!$B$6)),IF($A598="HIPERCARD",IF($B598="DÉBITO",$D598-($D598*TAXAS!$B$7)),IF($A598="DINERS",IF($B598="DÉBITO",$D598-($D598*TAXAS!$B$8)),IF($A598="AMERICA EXPRESS",IF($B598="DÉBITO",$D598-($D598*TAXAS!$B$9)),IF($A598=TAXAS!$A$10,IF($B598="DÉBITO",$D598-($D598*TAXAS!$B$10)), IF($A598=TAXAS!$A$11,IF($B598="DÉBITO",$D598-($D598*TAXAS!$B$11)), IF($A598=TAXAS!$A$12,IF($B598="DÉBITO",$D598-($D598*TAXAS!$B$12)), IF($A598=TAXAS!$A$13,IF($B598="DÉBITO",$D598-($D598*TAXAS!$B$13)), IF($A598=TAXAS!$A$14,IF($B598="DÉBITO",$D598-($D598*TAXAS!$B$14)), IF($A598=TAXAS!$A$15,IF($B598="DÉBITO",$D598-($D598*TAXAS!$B$15)), IF($A598=TAXAS!$A$16,IF($B598="DÉBITO",$D598-($D598*TAXAS!$B$16)), IF($A598=TAXAS!$A$17,IF($B598="DÉBITO",$D598-($D598*TAXAS!$B$17)), IF($A598=TAXAS!$A$18,IF($B598="DÉBITO",$D598-($D598*TAXAS!$B$18)), IF($A598=TAXAS!$A$19,IF($B598="DÉBITO",$D598-($D598*TAXAS!$B$19)), IF($A598=TAXAS!$A$20,IF($B598="DÉBITO",$D598-($D598*TAXAS!$B$20)), IF($A598=TAXAS!$A$21,IF($B598="DÉBITO",$D598-($D598*TAXAS!$B$21)), IF($A598=TAXAS!$A$22,IF($B598="DÉBITO",$D598-($D598*TAXAS!$B$22)), IF($A598=TAXAS!$A$23,IF($B598="DÉBITO",$D598-($D598*TAXAS!$B$23)), IF($A598=TAXAS!$A$24,IF($B598="DÉBITO",$D598-($D598*TAXAS!$B$24)), IF($A598=TAXAS!$A$25,IF($B598="DÉBITO",$D598-($D598*TAXAS!$B$25)), IF($A598=TAXAS!$A$26,IF($B598="DÉBITO",$D598-($D598*TAXAS!$B$26)), IF($A598=TAXAS!$A$27,IF($B598="DÉBITO",$D598-($D598*TAXAS!$B$27))))))))))))))))))))))))))/1</f>
        <v>0</v>
      </c>
      <c r="F598" s="8">
        <f>IF($A598="VISA",IF($B598="CRÉDITO",$D598-($D598*TAXAS!$C$4)),IF($A598="MASTER",IF($B598="CRÉDITO",$D598-($D598*TAXAS!$C$5)),IF($A598="ELO", IF($B598="CRÉDITO",$D598-($D598*TAXAS!$C$6)),IF($A598="HIPERCARD",IF($B598="CRÉDITO",$D598-($D598*TAXAS!$C$7)),IF($A598="DINERS",IF($B598="CRÉDITO",$D598-($D598*TAXAS!$C$8)),IF($A598="AMERICA EXPRESS",IF($B598="CRÉDITO",$D598-($D598*TAXAS!$C$9)),IF($A598=TAXAS!$A$10,IF($B598="CRÉDITO",$D598-($D598*TAXAS!$C$10)), IF($A598=TAXAS!$A$11,IF($B598="CRÉDITO",$D598-($D598*TAXAS!$C$11)), IF($A598=TAXAS!$A$12,IF($B598="CRÉDITO",$D598-($D598*TAXAS!$C$12)), IF($A598=TAXAS!$A$13,IF($B598="CRÉDITO",$D598-($D598*TAXAS!$C$13)), IF($A598=TAXAS!$A$14,IF($B598="CRÉDITO",$D598-($D598*TAXAS!$C$14)), IF($A598=TAXAS!$A$15,IF($B598="CRÉDITO",$D598-($D598*TAXAS!$C$15)), IF($A598=TAXAS!$A$16,IF($B598="CRÉDITO",$D598-($D598*TAXAS!$C$16)), IF($A598=TAXAS!$A$17,IF($B598="CRÉDITO",$D598-($D598*TAXAS!$C$17)), IF($A598=TAXAS!$A$18,IF($B598="CRÉDITO",$D598-($D598*TAXAS!$C$18)), IF($A598=TAXAS!$A$19,IF($B598="CRÉDITO",$D598-($D598*TAXAS!$C$19)), IF($A598=TAXAS!$A$20,IF($B598="CRÉDITO",$D598-($D598*TAXAS!$C$20)), IF($A598=TAXAS!$A$21,IF($B598="CRÉDITO",$D598-($D598*TAXAS!$C$21)), IF($A598=TAXAS!$A$22,IF($B598="CRÉDITO",$D598-($D598*TAXAS!$C$22)), IF($A598=TAXAS!$A$23,IF($B598="CRÉDITO",$D598-($D598*TAXAS!$C$23)), IF($A598=TAXAS!$A$24,IF($B598="CRÉDITO",$D598-($D598*TAXAS!$C$24)), IF($A598=TAXAS!$A$25,IF($B598="CRÉDITO",$D598-($D598*TAXAS!$C$25)), IF($A598=TAXAS!$A$26,IF($B598="CRÉDITO",$D598-($D598*TAXAS!$C$26)), IF($A598=TAXAS!$A$27,IF($B598="CRÉDITO",$D598-($D598*TAXAS!$C$27))))))))))))))))))))))))))/1</f>
        <v>0</v>
      </c>
      <c r="G598" s="9">
        <f>IF($A598="VISA",IF($B598="PARCELADO ATÉ 3X",$D598-(D598*TAXAS!$D$4))/3,IF($A598="MASTER",IF($B598="PARCELADO ATÉ 3X",$D598-(D598*TAXAS!$D$5))/3,IF($A598="ELO",IF($B598="PARCELADO ATÉ 3X",$D598-(D598*TAXAS!$D$6))/3,IF($A598="HIPERCARD",IF($B598="PARCELADO ATÉ 3X",$D598-(D598*TAXAS!$D$7))/3,IF($A598="DINERS",IF($B598="PARCELADO ATÉ 3X",$D598-(D598*TAXAS!$D$8))/3,IF($A598="AMERICA EXPRESS",IF($B598="PARCELADO ATÉ 3X",$D598-(D598*TAXAS!$D$9))/3,IF($A598=TAXAS!$A$10,IF($B598="PARCELADO ATÉ 3X",$D598-($D598*TAXAS!$D$10))/3,IF($A598=TAXAS!$A$11,IF($B598="PARCELADO ATÉ 3X",$D598-($D598*TAXAS!$D$11))/3,IF($A598=TAXAS!$A$12,IF($B598="PARCELADO ATÉ 3X",$D598-($D598*TAXAS!$D$12))/3,IF($A598=TAXAS!$A$13,IF($B598="PARCELADO ATÉ 3X",$D598-($D598*TAXAS!$D$13))/3,IF($A598=TAXAS!$A$14,IF($B598="PARCELADO ATÉ 3X",$D598-($D598*TAXAS!$D$14))/3,IF($A598=TAXAS!$A$15,IF($B598="PARCELADO ATÉ 3X",$D598-($D598*TAXAS!$D$15))/3,IF($A598=TAXAS!$A$16,IF($B598="PARCELADO ATÉ 3X",$D598-($D598*TAXAS!$D$16))/3,IF($A598=TAXAS!$A$17,IF($B598="PARCELADO ATÉ 3X",$D598-($D598*TAXAS!$D$17))/3,IF($A598=TAXAS!$A$18,IF($B598="PARCELADO ATÉ 3X",$D598-($D598*TAXAS!$D$18))/3,IF($A598=TAXAS!$A$19,IF($B598="PARCELADO ATÉ 3X",$D598-($D598*TAXAS!$D$19))/3,IF($A598=TAXAS!$A$20,IF($B598="PARCELADO ATÉ 3X",$D598-($D598*TAXAS!$D$20))/3,IF($A598=TAXAS!$A$21,IF($B598="PARCELADO ATÉ 3X",$D598-($D598*TAXAS!$D$21))/3,IF($A598=TAXAS!$A$22,IF($B598="PARCELADO ATÉ 3X",$D598-($D598*TAXAS!$D$22))/3,IF($A598=TAXAS!$A$23,IF($B598="PARCELADO ATÉ 3X",$D598-($D598*TAXAS!$D$23))/3,IF($A598=TAXAS!$A$24,IF($B598="PARCELADO ATÉ 3X",$D598-($D598*TAXAS!$D$24))/3,IF($A598=TAXAS!$A$25,IF($B598="PARCELADO ATÉ 3X",$D598-($D598*TAXAS!$D$25))/3,IF($A598=TAXAS!$A$26,IF($B598="PARCELADO ATÉ 3X",$D598-($D598*TAXAS!$D$26))/3,IF($A598=TAXAS!$A$27,IF($B598="PARCELADO ATÉ 3X",$D598-($D598*TAXAS!$D$27))/3))))))))))))))))))))))))/1</f>
        <v>0</v>
      </c>
      <c r="H598" s="9">
        <f>IF($A598="VISA",IF($B598="PARCELADO ATÉ 6X",$D598-(D598*TAXAS!$E$4))/6,IF($A598="MASTER",IF($B598="PARCELADO ATÉ 6X",$D598-(D598*TAXAS!$E$5))/6,IF($A598="ELO",IF($B598="PARCELADO ATÉ 6X",$D598-(D598*TAXAS!$E$6))/6,IF($A598="HIPERCARD",IF($B598="PARCELADO ATÉ 6X",$D598-(D598*TAXAS!$E$7))/6,IF($A598="DINERS",IF($B598="PARCELADO ATÉ 6X",$D598-(D598*TAXAS!$E$8))/6,IF($A598="AMERICA EXPRESS",IF($B598="PARCELADO ATÉ 6X",$D598-(D598*TAXAS!$E$9))/6,IF($A598=TAXAS!$A$10,IF($B598="PARCELADO ATÉ 6X",$D598-($D598*TAXAS!$E$10))/6,IF($A598=TAXAS!$A$11,IF($B598="PARCELADO ATÉ 6X",$D598-($D598*TAXAS!$E$11))/6,IF($A598=TAXAS!$A$12,IF($B598="PARCELADO ATÉ 6X",$D598-($D598*TAXAS!$E$12))/6,IF($A598=TAXAS!$A$13,IF($B598="PARCELADO ATÉ 6X",$D598-($D598*TAXAS!$E$13))/6,IF($A598=TAXAS!$A$14,IF($B598="PARCELADO ATÉ 6X",$D598-($D598*TAXAS!$E$14))/6,IF($A598=TAXAS!$A$15,IF($B598="PARCELADO ATÉ 6X",$D598-($D598*TAXAS!$E$15))/6,IF($A598=TAXAS!$A$16,IF($B598="PARCELADO ATÉ 6X",$D598-($D598*TAXAS!$E$16))/6,IF($A598=TAXAS!$A$17,IF($B598="PARCELADO ATÉ 6X",$D598-($D598*TAXAS!$E$17))/6,IF($A598=TAXAS!$A$18,IF($B598="PARCELADO ATÉ 6X",$D598-($D598*TAXAS!$E$18))/6,IF($A598=TAXAS!$A$19,IF($B598="PARCELADO ATÉ 6X",$D598-($D598*TAXAS!$E$19))/6,IF($A598=TAXAS!$A$20,IF($B598="PARCELADO ATÉ 6X",$D598-($D598*TAXAS!$E$20))/6,IF($A598=TAXAS!$A$21,IF($B598="PARCELADO ATÉ 6X",$D598-($D598*TAXAS!$E$21))/6,IF($A598=TAXAS!$A$22,IF($B598="PARCELADO ATÉ 6X",$D598-($D598*TAXAS!$E$22))/6,IF($A598=TAXAS!$A$23,IF($B598="PARCELADO ATÉ 6X",$D598-($D598*TAXAS!$E$23))/6,IF($A598=TAXAS!$A$24,IF($B598="PARCELADO ATÉ 6X",$D598-($D598*TAXAS!$E$24))/6,IF($A598=TAXAS!$A$25,IF($B598="PARCELADO ATÉ 6X",$D598-($D598*TAXAS!$E$25))/6,IF($A598=TAXAS!$A$26,IF($B598="PARCELADO ATÉ 6X",$D598-($D598*TAXAS!$E$26))/6,IF($A598=TAXAS!$A$27,IF($B598="PARCELADO ATÉ 6X",$D598-($D598*TAXAS!$E$27))/6))))))))))))))))))))))))/1</f>
        <v>0</v>
      </c>
      <c r="I598" s="9">
        <f>IF($A598="VISA",IF($B598="PARCELADO ATÉ 12X",$D598-(D598*TAXAS!$F$4))/12,IF($A598="MASTER",IF($B598="PARCELADO ATÉ 12X",$D598-(D598*TAXAS!$F$5))/12,IF($A598="ELO",IF($B598="PARCELADO ATÉ 12X",$D598-(D598*TAXAS!$F$6))/12,IF($A598="HIPERCARD",IF($B598="PARCELADO ATÉ 12X",$D598-(D598*TAXAS!$F$7))/12,IF($A598="DINERS",IF($B598="PARCELADO ATÉ 12X",$D598-(D598*TAXAS!$F$8))/12,IF($A598="AMERICA EXPRESS",IF($B598="PARCELADO ATÉ 12X",$D598-(D598*TAXAS!$F$9))/12,IF($A598=TAXAS!$A$10,IF($B598="PARCELADO ATÉ 12X",$D598-($D598*TAXAS!$F$10))/12,IF($A598=TAXAS!$A$11,IF($B598="PARCELADO ATÉ 12X",$D598-($D598*TAXAS!$F$11))/12,IF($A598=TAXAS!$A$12,IF($B598="PARCELADO ATÉ 12X",$D598-($D598*TAXAS!$F$12))/12,IF($A598=TAXAS!$A$13,IF($B598="PARCELADO ATÉ 12X",$D598-($D598*TAXAS!$F$13))/12,IF($A598=TAXAS!$A$14,IF($B598="PARCELADO ATÉ 12X",$D598-($D598*TAXAS!$F$14))/12,IF($A598=TAXAS!$A$15,IF($B598="PARCELADO ATÉ 12X",$D598-($D598*TAXAS!$F$15))/12,IF($A598=TAXAS!$A$16,IF($B598="PARCELADO ATÉ 12X",$D598-($D598*TAXAS!$F$16))/12,IF($A598=TAXAS!$A$17,IF($B598="PARCELADO ATÉ 12X",$D598-($D598*TAXAS!$F$17))/12,IF($A598=TAXAS!$A$18,IF($B598="PARCELADO ATÉ 12X",$D598-($D598*TAXAS!$F$18))/12,IF($A598=TAXAS!$A$19,IF($B598="PARCELADO ATÉ 12X",$D598-($D598*TAXAS!$F$19))/12,IF($A598=TAXAS!$A$20,IF($B598="PARCELADO ATÉ 12X",$D598-($D598*TAXAS!$F$20))/12,IF($A598=TAXAS!$A$21,IF($B598="PARCELADO ATÉ 12X",$D598-($D598*TAXAS!$F$21))/12,IF($A598=TAXAS!$A$22,IF($B598="PARCELADO ATÉ 12X",$D598-($D598*TAXAS!$F$22))/12,IF($A598=TAXAS!$A$23,IF($B598="PARCELADO ATÉ 12X",$D598-($D598*TAXAS!$F$23))/12,IF($A598=TAXAS!$A$24,IF($B598="PARCELADO ATÉ 12X",$D598-($D598*TAXAS!$F$24))/12,IF($A598=TAXAS!$A$25,IF($B598="PARCELADO ATÉ 12X",$D598-($D598*TAXAS!$F$25))/12,IF($A598=TAXAS!$A$26,IF($B598="PARCELADO ATÉ 12X",$D598-($D598*TAXAS!$F$26))/12,IF($A598=TAXAS!$A$27,IF($B598="PARCELADO ATÉ 12X",$D598-($D598*TAXAS!$F$27))/12))))))))))))))))))))))))/1</f>
        <v>0</v>
      </c>
      <c r="J598" s="8">
        <f t="shared" si="0"/>
        <v>0</v>
      </c>
      <c r="K598" s="10" t="b">
        <f>IF($B598="PARCELADO ATÉ 3X",($D598-($D598*TAXAS!$D$4))-$J598)</f>
        <v>0</v>
      </c>
      <c r="L598" s="10" t="b">
        <f>IF($B598="PARCELADO ATÉ 6X",($D598-($D598*TAXAS!$E$4))-$J598)</f>
        <v>0</v>
      </c>
      <c r="M598" s="10" t="b">
        <f>IF($B598="PARCELADO ATÉ 12X",($D598-($D598*TAXAS!$F$4))-$J598)</f>
        <v>0</v>
      </c>
      <c r="N598" s="8">
        <f t="shared" si="1"/>
        <v>0</v>
      </c>
      <c r="O598" s="10">
        <f t="shared" si="2"/>
        <v>0</v>
      </c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spans="1:31" ht="15.75" customHeight="1" x14ac:dyDescent="0.2">
      <c r="A599" s="3"/>
      <c r="B599" s="5"/>
      <c r="C599" s="6"/>
      <c r="D599" s="42"/>
      <c r="E599" s="8">
        <f>IF($A599="VISA",IF($B599="DÉBITO",$D599-($D599*TAXAS!$B$4)),IF($A599="MASTER",IF($B599="DÉBITO",$D599-($D599*TAXAS!$B$5)),IF($A599="ELO", IF($B599="DÉBITO",$D599-($D599*TAXAS!$B$6)),IF($A599="HIPERCARD",IF($B599="DÉBITO",$D599-($D599*TAXAS!$B$7)),IF($A599="DINERS",IF($B599="DÉBITO",$D599-($D599*TAXAS!$B$8)),IF($A599="AMERICA EXPRESS",IF($B599="DÉBITO",$D599-($D599*TAXAS!$B$9)),IF($A599=TAXAS!$A$10,IF($B599="DÉBITO",$D599-($D599*TAXAS!$B$10)), IF($A599=TAXAS!$A$11,IF($B599="DÉBITO",$D599-($D599*TAXAS!$B$11)), IF($A599=TAXAS!$A$12,IF($B599="DÉBITO",$D599-($D599*TAXAS!$B$12)), IF($A599=TAXAS!$A$13,IF($B599="DÉBITO",$D599-($D599*TAXAS!$B$13)), IF($A599=TAXAS!$A$14,IF($B599="DÉBITO",$D599-($D599*TAXAS!$B$14)), IF($A599=TAXAS!$A$15,IF($B599="DÉBITO",$D599-($D599*TAXAS!$B$15)), IF($A599=TAXAS!$A$16,IF($B599="DÉBITO",$D599-($D599*TAXAS!$B$16)), IF($A599=TAXAS!$A$17,IF($B599="DÉBITO",$D599-($D599*TAXAS!$B$17)), IF($A599=TAXAS!$A$18,IF($B599="DÉBITO",$D599-($D599*TAXAS!$B$18)), IF($A599=TAXAS!$A$19,IF($B599="DÉBITO",$D599-($D599*TAXAS!$B$19)), IF($A599=TAXAS!$A$20,IF($B599="DÉBITO",$D599-($D599*TAXAS!$B$20)), IF($A599=TAXAS!$A$21,IF($B599="DÉBITO",$D599-($D599*TAXAS!$B$21)), IF($A599=TAXAS!$A$22,IF($B599="DÉBITO",$D599-($D599*TAXAS!$B$22)), IF($A599=TAXAS!$A$23,IF($B599="DÉBITO",$D599-($D599*TAXAS!$B$23)), IF($A599=TAXAS!$A$24,IF($B599="DÉBITO",$D599-($D599*TAXAS!$B$24)), IF($A599=TAXAS!$A$25,IF($B599="DÉBITO",$D599-($D599*TAXAS!$B$25)), IF($A599=TAXAS!$A$26,IF($B599="DÉBITO",$D599-($D599*TAXAS!$B$26)), IF($A599=TAXAS!$A$27,IF($B599="DÉBITO",$D599-($D599*TAXAS!$B$27))))))))))))))))))))))))))/1</f>
        <v>0</v>
      </c>
      <c r="F599" s="8">
        <f>IF($A599="VISA",IF($B599="CRÉDITO",$D599-($D599*TAXAS!$C$4)),IF($A599="MASTER",IF($B599="CRÉDITO",$D599-($D599*TAXAS!$C$5)),IF($A599="ELO", IF($B599="CRÉDITO",$D599-($D599*TAXAS!$C$6)),IF($A599="HIPERCARD",IF($B599="CRÉDITO",$D599-($D599*TAXAS!$C$7)),IF($A599="DINERS",IF($B599="CRÉDITO",$D599-($D599*TAXAS!$C$8)),IF($A599="AMERICA EXPRESS",IF($B599="CRÉDITO",$D599-($D599*TAXAS!$C$9)),IF($A599=TAXAS!$A$10,IF($B599="CRÉDITO",$D599-($D599*TAXAS!$C$10)), IF($A599=TAXAS!$A$11,IF($B599="CRÉDITO",$D599-($D599*TAXAS!$C$11)), IF($A599=TAXAS!$A$12,IF($B599="CRÉDITO",$D599-($D599*TAXAS!$C$12)), IF($A599=TAXAS!$A$13,IF($B599="CRÉDITO",$D599-($D599*TAXAS!$C$13)), IF($A599=TAXAS!$A$14,IF($B599="CRÉDITO",$D599-($D599*TAXAS!$C$14)), IF($A599=TAXAS!$A$15,IF($B599="CRÉDITO",$D599-($D599*TAXAS!$C$15)), IF($A599=TAXAS!$A$16,IF($B599="CRÉDITO",$D599-($D599*TAXAS!$C$16)), IF($A599=TAXAS!$A$17,IF($B599="CRÉDITO",$D599-($D599*TAXAS!$C$17)), IF($A599=TAXAS!$A$18,IF($B599="CRÉDITO",$D599-($D599*TAXAS!$C$18)), IF($A599=TAXAS!$A$19,IF($B599="CRÉDITO",$D599-($D599*TAXAS!$C$19)), IF($A599=TAXAS!$A$20,IF($B599="CRÉDITO",$D599-($D599*TAXAS!$C$20)), IF($A599=TAXAS!$A$21,IF($B599="CRÉDITO",$D599-($D599*TAXAS!$C$21)), IF($A599=TAXAS!$A$22,IF($B599="CRÉDITO",$D599-($D599*TAXAS!$C$22)), IF($A599=TAXAS!$A$23,IF($B599="CRÉDITO",$D599-($D599*TAXAS!$C$23)), IF($A599=TAXAS!$A$24,IF($B599="CRÉDITO",$D599-($D599*TAXAS!$C$24)), IF($A599=TAXAS!$A$25,IF($B599="CRÉDITO",$D599-($D599*TAXAS!$C$25)), IF($A599=TAXAS!$A$26,IF($B599="CRÉDITO",$D599-($D599*TAXAS!$C$26)), IF($A599=TAXAS!$A$27,IF($B599="CRÉDITO",$D599-($D599*TAXAS!$C$27))))))))))))))))))))))))))/1</f>
        <v>0</v>
      </c>
      <c r="G599" s="9">
        <f>IF($A599="VISA",IF($B599="PARCELADO ATÉ 3X",$D599-(D599*TAXAS!$D$4))/3,IF($A599="MASTER",IF($B599="PARCELADO ATÉ 3X",$D599-(D599*TAXAS!$D$5))/3,IF($A599="ELO",IF($B599="PARCELADO ATÉ 3X",$D599-(D599*TAXAS!$D$6))/3,IF($A599="HIPERCARD",IF($B599="PARCELADO ATÉ 3X",$D599-(D599*TAXAS!$D$7))/3,IF($A599="DINERS",IF($B599="PARCELADO ATÉ 3X",$D599-(D599*TAXAS!$D$8))/3,IF($A599="AMERICA EXPRESS",IF($B599="PARCELADO ATÉ 3X",$D599-(D599*TAXAS!$D$9))/3,IF($A599=TAXAS!$A$10,IF($B599="PARCELADO ATÉ 3X",$D599-($D599*TAXAS!$D$10))/3,IF($A599=TAXAS!$A$11,IF($B599="PARCELADO ATÉ 3X",$D599-($D599*TAXAS!$D$11))/3,IF($A599=TAXAS!$A$12,IF($B599="PARCELADO ATÉ 3X",$D599-($D599*TAXAS!$D$12))/3,IF($A599=TAXAS!$A$13,IF($B599="PARCELADO ATÉ 3X",$D599-($D599*TAXAS!$D$13))/3,IF($A599=TAXAS!$A$14,IF($B599="PARCELADO ATÉ 3X",$D599-($D599*TAXAS!$D$14))/3,IF($A599=TAXAS!$A$15,IF($B599="PARCELADO ATÉ 3X",$D599-($D599*TAXAS!$D$15))/3,IF($A599=TAXAS!$A$16,IF($B599="PARCELADO ATÉ 3X",$D599-($D599*TAXAS!$D$16))/3,IF($A599=TAXAS!$A$17,IF($B599="PARCELADO ATÉ 3X",$D599-($D599*TAXAS!$D$17))/3,IF($A599=TAXAS!$A$18,IF($B599="PARCELADO ATÉ 3X",$D599-($D599*TAXAS!$D$18))/3,IF($A599=TAXAS!$A$19,IF($B599="PARCELADO ATÉ 3X",$D599-($D599*TAXAS!$D$19))/3,IF($A599=TAXAS!$A$20,IF($B599="PARCELADO ATÉ 3X",$D599-($D599*TAXAS!$D$20))/3,IF($A599=TAXAS!$A$21,IF($B599="PARCELADO ATÉ 3X",$D599-($D599*TAXAS!$D$21))/3,IF($A599=TAXAS!$A$22,IF($B599="PARCELADO ATÉ 3X",$D599-($D599*TAXAS!$D$22))/3,IF($A599=TAXAS!$A$23,IF($B599="PARCELADO ATÉ 3X",$D599-($D599*TAXAS!$D$23))/3,IF($A599=TAXAS!$A$24,IF($B599="PARCELADO ATÉ 3X",$D599-($D599*TAXAS!$D$24))/3,IF($A599=TAXAS!$A$25,IF($B599="PARCELADO ATÉ 3X",$D599-($D599*TAXAS!$D$25))/3,IF($A599=TAXAS!$A$26,IF($B599="PARCELADO ATÉ 3X",$D599-($D599*TAXAS!$D$26))/3,IF($A599=TAXAS!$A$27,IF($B599="PARCELADO ATÉ 3X",$D599-($D599*TAXAS!$D$27))/3))))))))))))))))))))))))/1</f>
        <v>0</v>
      </c>
      <c r="H599" s="9">
        <f>IF($A599="VISA",IF($B599="PARCELADO ATÉ 6X",$D599-(D599*TAXAS!$E$4))/6,IF($A599="MASTER",IF($B599="PARCELADO ATÉ 6X",$D599-(D599*TAXAS!$E$5))/6,IF($A599="ELO",IF($B599="PARCELADO ATÉ 6X",$D599-(D599*TAXAS!$E$6))/6,IF($A599="HIPERCARD",IF($B599="PARCELADO ATÉ 6X",$D599-(D599*TAXAS!$E$7))/6,IF($A599="DINERS",IF($B599="PARCELADO ATÉ 6X",$D599-(D599*TAXAS!$E$8))/6,IF($A599="AMERICA EXPRESS",IF($B599="PARCELADO ATÉ 6X",$D599-(D599*TAXAS!$E$9))/6,IF($A599=TAXAS!$A$10,IF($B599="PARCELADO ATÉ 6X",$D599-($D599*TAXAS!$E$10))/6,IF($A599=TAXAS!$A$11,IF($B599="PARCELADO ATÉ 6X",$D599-($D599*TAXAS!$E$11))/6,IF($A599=TAXAS!$A$12,IF($B599="PARCELADO ATÉ 6X",$D599-($D599*TAXAS!$E$12))/6,IF($A599=TAXAS!$A$13,IF($B599="PARCELADO ATÉ 6X",$D599-($D599*TAXAS!$E$13))/6,IF($A599=TAXAS!$A$14,IF($B599="PARCELADO ATÉ 6X",$D599-($D599*TAXAS!$E$14))/6,IF($A599=TAXAS!$A$15,IF($B599="PARCELADO ATÉ 6X",$D599-($D599*TAXAS!$E$15))/6,IF($A599=TAXAS!$A$16,IF($B599="PARCELADO ATÉ 6X",$D599-($D599*TAXAS!$E$16))/6,IF($A599=TAXAS!$A$17,IF($B599="PARCELADO ATÉ 6X",$D599-($D599*TAXAS!$E$17))/6,IF($A599=TAXAS!$A$18,IF($B599="PARCELADO ATÉ 6X",$D599-($D599*TAXAS!$E$18))/6,IF($A599=TAXAS!$A$19,IF($B599="PARCELADO ATÉ 6X",$D599-($D599*TAXAS!$E$19))/6,IF($A599=TAXAS!$A$20,IF($B599="PARCELADO ATÉ 6X",$D599-($D599*TAXAS!$E$20))/6,IF($A599=TAXAS!$A$21,IF($B599="PARCELADO ATÉ 6X",$D599-($D599*TAXAS!$E$21))/6,IF($A599=TAXAS!$A$22,IF($B599="PARCELADO ATÉ 6X",$D599-($D599*TAXAS!$E$22))/6,IF($A599=TAXAS!$A$23,IF($B599="PARCELADO ATÉ 6X",$D599-($D599*TAXAS!$E$23))/6,IF($A599=TAXAS!$A$24,IF($B599="PARCELADO ATÉ 6X",$D599-($D599*TAXAS!$E$24))/6,IF($A599=TAXAS!$A$25,IF($B599="PARCELADO ATÉ 6X",$D599-($D599*TAXAS!$E$25))/6,IF($A599=TAXAS!$A$26,IF($B599="PARCELADO ATÉ 6X",$D599-($D599*TAXAS!$E$26))/6,IF($A599=TAXAS!$A$27,IF($B599="PARCELADO ATÉ 6X",$D599-($D599*TAXAS!$E$27))/6))))))))))))))))))))))))/1</f>
        <v>0</v>
      </c>
      <c r="I599" s="9">
        <f>IF($A599="VISA",IF($B599="PARCELADO ATÉ 12X",$D599-(D599*TAXAS!$F$4))/12,IF($A599="MASTER",IF($B599="PARCELADO ATÉ 12X",$D599-(D599*TAXAS!$F$5))/12,IF($A599="ELO",IF($B599="PARCELADO ATÉ 12X",$D599-(D599*TAXAS!$F$6))/12,IF($A599="HIPERCARD",IF($B599="PARCELADO ATÉ 12X",$D599-(D599*TAXAS!$F$7))/12,IF($A599="DINERS",IF($B599="PARCELADO ATÉ 12X",$D599-(D599*TAXAS!$F$8))/12,IF($A599="AMERICA EXPRESS",IF($B599="PARCELADO ATÉ 12X",$D599-(D599*TAXAS!$F$9))/12,IF($A599=TAXAS!$A$10,IF($B599="PARCELADO ATÉ 12X",$D599-($D599*TAXAS!$F$10))/12,IF($A599=TAXAS!$A$11,IF($B599="PARCELADO ATÉ 12X",$D599-($D599*TAXAS!$F$11))/12,IF($A599=TAXAS!$A$12,IF($B599="PARCELADO ATÉ 12X",$D599-($D599*TAXAS!$F$12))/12,IF($A599=TAXAS!$A$13,IF($B599="PARCELADO ATÉ 12X",$D599-($D599*TAXAS!$F$13))/12,IF($A599=TAXAS!$A$14,IF($B599="PARCELADO ATÉ 12X",$D599-($D599*TAXAS!$F$14))/12,IF($A599=TAXAS!$A$15,IF($B599="PARCELADO ATÉ 12X",$D599-($D599*TAXAS!$F$15))/12,IF($A599=TAXAS!$A$16,IF($B599="PARCELADO ATÉ 12X",$D599-($D599*TAXAS!$F$16))/12,IF($A599=TAXAS!$A$17,IF($B599="PARCELADO ATÉ 12X",$D599-($D599*TAXAS!$F$17))/12,IF($A599=TAXAS!$A$18,IF($B599="PARCELADO ATÉ 12X",$D599-($D599*TAXAS!$F$18))/12,IF($A599=TAXAS!$A$19,IF($B599="PARCELADO ATÉ 12X",$D599-($D599*TAXAS!$F$19))/12,IF($A599=TAXAS!$A$20,IF($B599="PARCELADO ATÉ 12X",$D599-($D599*TAXAS!$F$20))/12,IF($A599=TAXAS!$A$21,IF($B599="PARCELADO ATÉ 12X",$D599-($D599*TAXAS!$F$21))/12,IF($A599=TAXAS!$A$22,IF($B599="PARCELADO ATÉ 12X",$D599-($D599*TAXAS!$F$22))/12,IF($A599=TAXAS!$A$23,IF($B599="PARCELADO ATÉ 12X",$D599-($D599*TAXAS!$F$23))/12,IF($A599=TAXAS!$A$24,IF($B599="PARCELADO ATÉ 12X",$D599-($D599*TAXAS!$F$24))/12,IF($A599=TAXAS!$A$25,IF($B599="PARCELADO ATÉ 12X",$D599-($D599*TAXAS!$F$25))/12,IF($A599=TAXAS!$A$26,IF($B599="PARCELADO ATÉ 12X",$D599-($D599*TAXAS!$F$26))/12,IF($A599=TAXAS!$A$27,IF($B599="PARCELADO ATÉ 12X",$D599-($D599*TAXAS!$F$27))/12))))))))))))))))))))))))/1</f>
        <v>0</v>
      </c>
      <c r="J599" s="8">
        <f t="shared" si="0"/>
        <v>0</v>
      </c>
      <c r="K599" s="10" t="b">
        <f>IF($B599="PARCELADO ATÉ 3X",($D599-($D599*TAXAS!$D$4))-$J599)</f>
        <v>0</v>
      </c>
      <c r="L599" s="10" t="b">
        <f>IF($B599="PARCELADO ATÉ 6X",($D599-($D599*TAXAS!$E$4))-$J599)</f>
        <v>0</v>
      </c>
      <c r="M599" s="10" t="b">
        <f>IF($B599="PARCELADO ATÉ 12X",($D599-($D599*TAXAS!$F$4))-$J599)</f>
        <v>0</v>
      </c>
      <c r="N599" s="8">
        <f t="shared" si="1"/>
        <v>0</v>
      </c>
      <c r="O599" s="10">
        <f t="shared" si="2"/>
        <v>0</v>
      </c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spans="1:31" ht="15.75" customHeight="1" x14ac:dyDescent="0.2">
      <c r="A600" s="3"/>
      <c r="B600" s="5"/>
      <c r="C600" s="6"/>
      <c r="D600" s="42"/>
      <c r="E600" s="8">
        <f>IF($A600="VISA",IF($B600="DÉBITO",$D600-($D600*TAXAS!$B$4)),IF($A600="MASTER",IF($B600="DÉBITO",$D600-($D600*TAXAS!$B$5)),IF($A600="ELO", IF($B600="DÉBITO",$D600-($D600*TAXAS!$B$6)),IF($A600="HIPERCARD",IF($B600="DÉBITO",$D600-($D600*TAXAS!$B$7)),IF($A600="DINERS",IF($B600="DÉBITO",$D600-($D600*TAXAS!$B$8)),IF($A600="AMERICA EXPRESS",IF($B600="DÉBITO",$D600-($D600*TAXAS!$B$9)),IF($A600=TAXAS!$A$10,IF($B600="DÉBITO",$D600-($D600*TAXAS!$B$10)), IF($A600=TAXAS!$A$11,IF($B600="DÉBITO",$D600-($D600*TAXAS!$B$11)), IF($A600=TAXAS!$A$12,IF($B600="DÉBITO",$D600-($D600*TAXAS!$B$12)), IF($A600=TAXAS!$A$13,IF($B600="DÉBITO",$D600-($D600*TAXAS!$B$13)), IF($A600=TAXAS!$A$14,IF($B600="DÉBITO",$D600-($D600*TAXAS!$B$14)), IF($A600=TAXAS!$A$15,IF($B600="DÉBITO",$D600-($D600*TAXAS!$B$15)), IF($A600=TAXAS!$A$16,IF($B600="DÉBITO",$D600-($D600*TAXAS!$B$16)), IF($A600=TAXAS!$A$17,IF($B600="DÉBITO",$D600-($D600*TAXAS!$B$17)), IF($A600=TAXAS!$A$18,IF($B600="DÉBITO",$D600-($D600*TAXAS!$B$18)), IF($A600=TAXAS!$A$19,IF($B600="DÉBITO",$D600-($D600*TAXAS!$B$19)), IF($A600=TAXAS!$A$20,IF($B600="DÉBITO",$D600-($D600*TAXAS!$B$20)), IF($A600=TAXAS!$A$21,IF($B600="DÉBITO",$D600-($D600*TAXAS!$B$21)), IF($A600=TAXAS!$A$22,IF($B600="DÉBITO",$D600-($D600*TAXAS!$B$22)), IF($A600=TAXAS!$A$23,IF($B600="DÉBITO",$D600-($D600*TAXAS!$B$23)), IF($A600=TAXAS!$A$24,IF($B600="DÉBITO",$D600-($D600*TAXAS!$B$24)), IF($A600=TAXAS!$A$25,IF($B600="DÉBITO",$D600-($D600*TAXAS!$B$25)), IF($A600=TAXAS!$A$26,IF($B600="DÉBITO",$D600-($D600*TAXAS!$B$26)), IF($A600=TAXAS!$A$27,IF($B600="DÉBITO",$D600-($D600*TAXAS!$B$27))))))))))))))))))))))))))/1</f>
        <v>0</v>
      </c>
      <c r="F600" s="8">
        <f>IF($A600="VISA",IF($B600="CRÉDITO",$D600-($D600*TAXAS!$C$4)),IF($A600="MASTER",IF($B600="CRÉDITO",$D600-($D600*TAXAS!$C$5)),IF($A600="ELO", IF($B600="CRÉDITO",$D600-($D600*TAXAS!$C$6)),IF($A600="HIPERCARD",IF($B600="CRÉDITO",$D600-($D600*TAXAS!$C$7)),IF($A600="DINERS",IF($B600="CRÉDITO",$D600-($D600*TAXAS!$C$8)),IF($A600="AMERICA EXPRESS",IF($B600="CRÉDITO",$D600-($D600*TAXAS!$C$9)),IF($A600=TAXAS!$A$10,IF($B600="CRÉDITO",$D600-($D600*TAXAS!$C$10)), IF($A600=TAXAS!$A$11,IF($B600="CRÉDITO",$D600-($D600*TAXAS!$C$11)), IF($A600=TAXAS!$A$12,IF($B600="CRÉDITO",$D600-($D600*TAXAS!$C$12)), IF($A600=TAXAS!$A$13,IF($B600="CRÉDITO",$D600-($D600*TAXAS!$C$13)), IF($A600=TAXAS!$A$14,IF($B600="CRÉDITO",$D600-($D600*TAXAS!$C$14)), IF($A600=TAXAS!$A$15,IF($B600="CRÉDITO",$D600-($D600*TAXAS!$C$15)), IF($A600=TAXAS!$A$16,IF($B600="CRÉDITO",$D600-($D600*TAXAS!$C$16)), IF($A600=TAXAS!$A$17,IF($B600="CRÉDITO",$D600-($D600*TAXAS!$C$17)), IF($A600=TAXAS!$A$18,IF($B600="CRÉDITO",$D600-($D600*TAXAS!$C$18)), IF($A600=TAXAS!$A$19,IF($B600="CRÉDITO",$D600-($D600*TAXAS!$C$19)), IF($A600=TAXAS!$A$20,IF($B600="CRÉDITO",$D600-($D600*TAXAS!$C$20)), IF($A600=TAXAS!$A$21,IF($B600="CRÉDITO",$D600-($D600*TAXAS!$C$21)), IF($A600=TAXAS!$A$22,IF($B600="CRÉDITO",$D600-($D600*TAXAS!$C$22)), IF($A600=TAXAS!$A$23,IF($B600="CRÉDITO",$D600-($D600*TAXAS!$C$23)), IF($A600=TAXAS!$A$24,IF($B600="CRÉDITO",$D600-($D600*TAXAS!$C$24)), IF($A600=TAXAS!$A$25,IF($B600="CRÉDITO",$D600-($D600*TAXAS!$C$25)), IF($A600=TAXAS!$A$26,IF($B600="CRÉDITO",$D600-($D600*TAXAS!$C$26)), IF($A600=TAXAS!$A$27,IF($B600="CRÉDITO",$D600-($D600*TAXAS!$C$27))))))))))))))))))))))))))/1</f>
        <v>0</v>
      </c>
      <c r="G600" s="9">
        <f>IF($A600="VISA",IF($B600="PARCELADO ATÉ 3X",$D600-(D600*TAXAS!$D$4))/3,IF($A600="MASTER",IF($B600="PARCELADO ATÉ 3X",$D600-(D600*TAXAS!$D$5))/3,IF($A600="ELO",IF($B600="PARCELADO ATÉ 3X",$D600-(D600*TAXAS!$D$6))/3,IF($A600="HIPERCARD",IF($B600="PARCELADO ATÉ 3X",$D600-(D600*TAXAS!$D$7))/3,IF($A600="DINERS",IF($B600="PARCELADO ATÉ 3X",$D600-(D600*TAXAS!$D$8))/3,IF($A600="AMERICA EXPRESS",IF($B600="PARCELADO ATÉ 3X",$D600-(D600*TAXAS!$D$9))/3,IF($A600=TAXAS!$A$10,IF($B600="PARCELADO ATÉ 3X",$D600-($D600*TAXAS!$D$10))/3,IF($A600=TAXAS!$A$11,IF($B600="PARCELADO ATÉ 3X",$D600-($D600*TAXAS!$D$11))/3,IF($A600=TAXAS!$A$12,IF($B600="PARCELADO ATÉ 3X",$D600-($D600*TAXAS!$D$12))/3,IF($A600=TAXAS!$A$13,IF($B600="PARCELADO ATÉ 3X",$D600-($D600*TAXAS!$D$13))/3,IF($A600=TAXAS!$A$14,IF($B600="PARCELADO ATÉ 3X",$D600-($D600*TAXAS!$D$14))/3,IF($A600=TAXAS!$A$15,IF($B600="PARCELADO ATÉ 3X",$D600-($D600*TAXAS!$D$15))/3,IF($A600=TAXAS!$A$16,IF($B600="PARCELADO ATÉ 3X",$D600-($D600*TAXAS!$D$16))/3,IF($A600=TAXAS!$A$17,IF($B600="PARCELADO ATÉ 3X",$D600-($D600*TAXAS!$D$17))/3,IF($A600=TAXAS!$A$18,IF($B600="PARCELADO ATÉ 3X",$D600-($D600*TAXAS!$D$18))/3,IF($A600=TAXAS!$A$19,IF($B600="PARCELADO ATÉ 3X",$D600-($D600*TAXAS!$D$19))/3,IF($A600=TAXAS!$A$20,IF($B600="PARCELADO ATÉ 3X",$D600-($D600*TAXAS!$D$20))/3,IF($A600=TAXAS!$A$21,IF($B600="PARCELADO ATÉ 3X",$D600-($D600*TAXAS!$D$21))/3,IF($A600=TAXAS!$A$22,IF($B600="PARCELADO ATÉ 3X",$D600-($D600*TAXAS!$D$22))/3,IF($A600=TAXAS!$A$23,IF($B600="PARCELADO ATÉ 3X",$D600-($D600*TAXAS!$D$23))/3,IF($A600=TAXAS!$A$24,IF($B600="PARCELADO ATÉ 3X",$D600-($D600*TAXAS!$D$24))/3,IF($A600=TAXAS!$A$25,IF($B600="PARCELADO ATÉ 3X",$D600-($D600*TAXAS!$D$25))/3,IF($A600=TAXAS!$A$26,IF($B600="PARCELADO ATÉ 3X",$D600-($D600*TAXAS!$D$26))/3,IF($A600=TAXAS!$A$27,IF($B600="PARCELADO ATÉ 3X",$D600-($D600*TAXAS!$D$27))/3))))))))))))))))))))))))/1</f>
        <v>0</v>
      </c>
      <c r="H600" s="9">
        <f>IF($A600="VISA",IF($B600="PARCELADO ATÉ 6X",$D600-(D600*TAXAS!$E$4))/6,IF($A600="MASTER",IF($B600="PARCELADO ATÉ 6X",$D600-(D600*TAXAS!$E$5))/6,IF($A600="ELO",IF($B600="PARCELADO ATÉ 6X",$D600-(D600*TAXAS!$E$6))/6,IF($A600="HIPERCARD",IF($B600="PARCELADO ATÉ 6X",$D600-(D600*TAXAS!$E$7))/6,IF($A600="DINERS",IF($B600="PARCELADO ATÉ 6X",$D600-(D600*TAXAS!$E$8))/6,IF($A600="AMERICA EXPRESS",IF($B600="PARCELADO ATÉ 6X",$D600-(D600*TAXAS!$E$9))/6,IF($A600=TAXAS!$A$10,IF($B600="PARCELADO ATÉ 6X",$D600-($D600*TAXAS!$E$10))/6,IF($A600=TAXAS!$A$11,IF($B600="PARCELADO ATÉ 6X",$D600-($D600*TAXAS!$E$11))/6,IF($A600=TAXAS!$A$12,IF($B600="PARCELADO ATÉ 6X",$D600-($D600*TAXAS!$E$12))/6,IF($A600=TAXAS!$A$13,IF($B600="PARCELADO ATÉ 6X",$D600-($D600*TAXAS!$E$13))/6,IF($A600=TAXAS!$A$14,IF($B600="PARCELADO ATÉ 6X",$D600-($D600*TAXAS!$E$14))/6,IF($A600=TAXAS!$A$15,IF($B600="PARCELADO ATÉ 6X",$D600-($D600*TAXAS!$E$15))/6,IF($A600=TAXAS!$A$16,IF($B600="PARCELADO ATÉ 6X",$D600-($D600*TAXAS!$E$16))/6,IF($A600=TAXAS!$A$17,IF($B600="PARCELADO ATÉ 6X",$D600-($D600*TAXAS!$E$17))/6,IF($A600=TAXAS!$A$18,IF($B600="PARCELADO ATÉ 6X",$D600-($D600*TAXAS!$E$18))/6,IF($A600=TAXAS!$A$19,IF($B600="PARCELADO ATÉ 6X",$D600-($D600*TAXAS!$E$19))/6,IF($A600=TAXAS!$A$20,IF($B600="PARCELADO ATÉ 6X",$D600-($D600*TAXAS!$E$20))/6,IF($A600=TAXAS!$A$21,IF($B600="PARCELADO ATÉ 6X",$D600-($D600*TAXAS!$E$21))/6,IF($A600=TAXAS!$A$22,IF($B600="PARCELADO ATÉ 6X",$D600-($D600*TAXAS!$E$22))/6,IF($A600=TAXAS!$A$23,IF($B600="PARCELADO ATÉ 6X",$D600-($D600*TAXAS!$E$23))/6,IF($A600=TAXAS!$A$24,IF($B600="PARCELADO ATÉ 6X",$D600-($D600*TAXAS!$E$24))/6,IF($A600=TAXAS!$A$25,IF($B600="PARCELADO ATÉ 6X",$D600-($D600*TAXAS!$E$25))/6,IF($A600=TAXAS!$A$26,IF($B600="PARCELADO ATÉ 6X",$D600-($D600*TAXAS!$E$26))/6,IF($A600=TAXAS!$A$27,IF($B600="PARCELADO ATÉ 6X",$D600-($D600*TAXAS!$E$27))/6))))))))))))))))))))))))/1</f>
        <v>0</v>
      </c>
      <c r="I600" s="9">
        <f>IF($A600="VISA",IF($B600="PARCELADO ATÉ 12X",$D600-(D600*TAXAS!$F$4))/12,IF($A600="MASTER",IF($B600="PARCELADO ATÉ 12X",$D600-(D600*TAXAS!$F$5))/12,IF($A600="ELO",IF($B600="PARCELADO ATÉ 12X",$D600-(D600*TAXAS!$F$6))/12,IF($A600="HIPERCARD",IF($B600="PARCELADO ATÉ 12X",$D600-(D600*TAXAS!$F$7))/12,IF($A600="DINERS",IF($B600="PARCELADO ATÉ 12X",$D600-(D600*TAXAS!$F$8))/12,IF($A600="AMERICA EXPRESS",IF($B600="PARCELADO ATÉ 12X",$D600-(D600*TAXAS!$F$9))/12,IF($A600=TAXAS!$A$10,IF($B600="PARCELADO ATÉ 12X",$D600-($D600*TAXAS!$F$10))/12,IF($A600=TAXAS!$A$11,IF($B600="PARCELADO ATÉ 12X",$D600-($D600*TAXAS!$F$11))/12,IF($A600=TAXAS!$A$12,IF($B600="PARCELADO ATÉ 12X",$D600-($D600*TAXAS!$F$12))/12,IF($A600=TAXAS!$A$13,IF($B600="PARCELADO ATÉ 12X",$D600-($D600*TAXAS!$F$13))/12,IF($A600=TAXAS!$A$14,IF($B600="PARCELADO ATÉ 12X",$D600-($D600*TAXAS!$F$14))/12,IF($A600=TAXAS!$A$15,IF($B600="PARCELADO ATÉ 12X",$D600-($D600*TAXAS!$F$15))/12,IF($A600=TAXAS!$A$16,IF($B600="PARCELADO ATÉ 12X",$D600-($D600*TAXAS!$F$16))/12,IF($A600=TAXAS!$A$17,IF($B600="PARCELADO ATÉ 12X",$D600-($D600*TAXAS!$F$17))/12,IF($A600=TAXAS!$A$18,IF($B600="PARCELADO ATÉ 12X",$D600-($D600*TAXAS!$F$18))/12,IF($A600=TAXAS!$A$19,IF($B600="PARCELADO ATÉ 12X",$D600-($D600*TAXAS!$F$19))/12,IF($A600=TAXAS!$A$20,IF($B600="PARCELADO ATÉ 12X",$D600-($D600*TAXAS!$F$20))/12,IF($A600=TAXAS!$A$21,IF($B600="PARCELADO ATÉ 12X",$D600-($D600*TAXAS!$F$21))/12,IF($A600=TAXAS!$A$22,IF($B600="PARCELADO ATÉ 12X",$D600-($D600*TAXAS!$F$22))/12,IF($A600=TAXAS!$A$23,IF($B600="PARCELADO ATÉ 12X",$D600-($D600*TAXAS!$F$23))/12,IF($A600=TAXAS!$A$24,IF($B600="PARCELADO ATÉ 12X",$D600-($D600*TAXAS!$F$24))/12,IF($A600=TAXAS!$A$25,IF($B600="PARCELADO ATÉ 12X",$D600-($D600*TAXAS!$F$25))/12,IF($A600=TAXAS!$A$26,IF($B600="PARCELADO ATÉ 12X",$D600-($D600*TAXAS!$F$26))/12,IF($A600=TAXAS!$A$27,IF($B600="PARCELADO ATÉ 12X",$D600-($D600*TAXAS!$F$27))/12))))))))))))))))))))))))/1</f>
        <v>0</v>
      </c>
      <c r="J600" s="8">
        <f t="shared" si="0"/>
        <v>0</v>
      </c>
      <c r="K600" s="10" t="b">
        <f>IF($B600="PARCELADO ATÉ 3X",($D600-($D600*TAXAS!$D$4))-$J600)</f>
        <v>0</v>
      </c>
      <c r="L600" s="10" t="b">
        <f>IF($B600="PARCELADO ATÉ 6X",($D600-($D600*TAXAS!$E$4))-$J600)</f>
        <v>0</v>
      </c>
      <c r="M600" s="10" t="b">
        <f>IF($B600="PARCELADO ATÉ 12X",($D600-($D600*TAXAS!$F$4))-$J600)</f>
        <v>0</v>
      </c>
      <c r="N600" s="8">
        <f t="shared" si="1"/>
        <v>0</v>
      </c>
      <c r="O600" s="10">
        <f t="shared" si="2"/>
        <v>0</v>
      </c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spans="1:31" ht="15.75" customHeight="1" x14ac:dyDescent="0.2">
      <c r="A601" s="3"/>
      <c r="B601" s="5"/>
      <c r="C601" s="6"/>
      <c r="D601" s="42"/>
      <c r="E601" s="8">
        <f>IF($A601="VISA",IF($B601="DÉBITO",$D601-($D601*TAXAS!$B$4)),IF($A601="MASTER",IF($B601="DÉBITO",$D601-($D601*TAXAS!$B$5)),IF($A601="ELO", IF($B601="DÉBITO",$D601-($D601*TAXAS!$B$6)),IF($A601="HIPERCARD",IF($B601="DÉBITO",$D601-($D601*TAXAS!$B$7)),IF($A601="DINERS",IF($B601="DÉBITO",$D601-($D601*TAXAS!$B$8)),IF($A601="AMERICA EXPRESS",IF($B601="DÉBITO",$D601-($D601*TAXAS!$B$9)),IF($A601=TAXAS!$A$10,IF($B601="DÉBITO",$D601-($D601*TAXAS!$B$10)), IF($A601=TAXAS!$A$11,IF($B601="DÉBITO",$D601-($D601*TAXAS!$B$11)), IF($A601=TAXAS!$A$12,IF($B601="DÉBITO",$D601-($D601*TAXAS!$B$12)), IF($A601=TAXAS!$A$13,IF($B601="DÉBITO",$D601-($D601*TAXAS!$B$13)), IF($A601=TAXAS!$A$14,IF($B601="DÉBITO",$D601-($D601*TAXAS!$B$14)), IF($A601=TAXAS!$A$15,IF($B601="DÉBITO",$D601-($D601*TAXAS!$B$15)), IF($A601=TAXAS!$A$16,IF($B601="DÉBITO",$D601-($D601*TAXAS!$B$16)), IF($A601=TAXAS!$A$17,IF($B601="DÉBITO",$D601-($D601*TAXAS!$B$17)), IF($A601=TAXAS!$A$18,IF($B601="DÉBITO",$D601-($D601*TAXAS!$B$18)), IF($A601=TAXAS!$A$19,IF($B601="DÉBITO",$D601-($D601*TAXAS!$B$19)), IF($A601=TAXAS!$A$20,IF($B601="DÉBITO",$D601-($D601*TAXAS!$B$20)), IF($A601=TAXAS!$A$21,IF($B601="DÉBITO",$D601-($D601*TAXAS!$B$21)), IF($A601=TAXAS!$A$22,IF($B601="DÉBITO",$D601-($D601*TAXAS!$B$22)), IF($A601=TAXAS!$A$23,IF($B601="DÉBITO",$D601-($D601*TAXAS!$B$23)), IF($A601=TAXAS!$A$24,IF($B601="DÉBITO",$D601-($D601*TAXAS!$B$24)), IF($A601=TAXAS!$A$25,IF($B601="DÉBITO",$D601-($D601*TAXAS!$B$25)), IF($A601=TAXAS!$A$26,IF($B601="DÉBITO",$D601-($D601*TAXAS!$B$26)), IF($A601=TAXAS!$A$27,IF($B601="DÉBITO",$D601-($D601*TAXAS!$B$27))))))))))))))))))))))))))/1</f>
        <v>0</v>
      </c>
      <c r="F601" s="8">
        <f>IF($A601="VISA",IF($B601="CRÉDITO",$D601-($D601*TAXAS!$C$4)),IF($A601="MASTER",IF($B601="CRÉDITO",$D601-($D601*TAXAS!$C$5)),IF($A601="ELO", IF($B601="CRÉDITO",$D601-($D601*TAXAS!$C$6)),IF($A601="HIPERCARD",IF($B601="CRÉDITO",$D601-($D601*TAXAS!$C$7)),IF($A601="DINERS",IF($B601="CRÉDITO",$D601-($D601*TAXAS!$C$8)),IF($A601="AMERICA EXPRESS",IF($B601="CRÉDITO",$D601-($D601*TAXAS!$C$9)),IF($A601=TAXAS!$A$10,IF($B601="CRÉDITO",$D601-($D601*TAXAS!$C$10)), IF($A601=TAXAS!$A$11,IF($B601="CRÉDITO",$D601-($D601*TAXAS!$C$11)), IF($A601=TAXAS!$A$12,IF($B601="CRÉDITO",$D601-($D601*TAXAS!$C$12)), IF($A601=TAXAS!$A$13,IF($B601="CRÉDITO",$D601-($D601*TAXAS!$C$13)), IF($A601=TAXAS!$A$14,IF($B601="CRÉDITO",$D601-($D601*TAXAS!$C$14)), IF($A601=TAXAS!$A$15,IF($B601="CRÉDITO",$D601-($D601*TAXAS!$C$15)), IF($A601=TAXAS!$A$16,IF($B601="CRÉDITO",$D601-($D601*TAXAS!$C$16)), IF($A601=TAXAS!$A$17,IF($B601="CRÉDITO",$D601-($D601*TAXAS!$C$17)), IF($A601=TAXAS!$A$18,IF($B601="CRÉDITO",$D601-($D601*TAXAS!$C$18)), IF($A601=TAXAS!$A$19,IF($B601="CRÉDITO",$D601-($D601*TAXAS!$C$19)), IF($A601=TAXAS!$A$20,IF($B601="CRÉDITO",$D601-($D601*TAXAS!$C$20)), IF($A601=TAXAS!$A$21,IF($B601="CRÉDITO",$D601-($D601*TAXAS!$C$21)), IF($A601=TAXAS!$A$22,IF($B601="CRÉDITO",$D601-($D601*TAXAS!$C$22)), IF($A601=TAXAS!$A$23,IF($B601="CRÉDITO",$D601-($D601*TAXAS!$C$23)), IF($A601=TAXAS!$A$24,IF($B601="CRÉDITO",$D601-($D601*TAXAS!$C$24)), IF($A601=TAXAS!$A$25,IF($B601="CRÉDITO",$D601-($D601*TAXAS!$C$25)), IF($A601=TAXAS!$A$26,IF($B601="CRÉDITO",$D601-($D601*TAXAS!$C$26)), IF($A601=TAXAS!$A$27,IF($B601="CRÉDITO",$D601-($D601*TAXAS!$C$27))))))))))))))))))))))))))/1</f>
        <v>0</v>
      </c>
      <c r="G601" s="9">
        <f>IF($A601="VISA",IF($B601="PARCELADO ATÉ 3X",$D601-(D601*TAXAS!$D$4))/3,IF($A601="MASTER",IF($B601="PARCELADO ATÉ 3X",$D601-(D601*TAXAS!$D$5))/3,IF($A601="ELO",IF($B601="PARCELADO ATÉ 3X",$D601-(D601*TAXAS!$D$6))/3,IF($A601="HIPERCARD",IF($B601="PARCELADO ATÉ 3X",$D601-(D601*TAXAS!$D$7))/3,IF($A601="DINERS",IF($B601="PARCELADO ATÉ 3X",$D601-(D601*TAXAS!$D$8))/3,IF($A601="AMERICA EXPRESS",IF($B601="PARCELADO ATÉ 3X",$D601-(D601*TAXAS!$D$9))/3,IF($A601=TAXAS!$A$10,IF($B601="PARCELADO ATÉ 3X",$D601-($D601*TAXAS!$D$10))/3,IF($A601=TAXAS!$A$11,IF($B601="PARCELADO ATÉ 3X",$D601-($D601*TAXAS!$D$11))/3,IF($A601=TAXAS!$A$12,IF($B601="PARCELADO ATÉ 3X",$D601-($D601*TAXAS!$D$12))/3,IF($A601=TAXAS!$A$13,IF($B601="PARCELADO ATÉ 3X",$D601-($D601*TAXAS!$D$13))/3,IF($A601=TAXAS!$A$14,IF($B601="PARCELADO ATÉ 3X",$D601-($D601*TAXAS!$D$14))/3,IF($A601=TAXAS!$A$15,IF($B601="PARCELADO ATÉ 3X",$D601-($D601*TAXAS!$D$15))/3,IF($A601=TAXAS!$A$16,IF($B601="PARCELADO ATÉ 3X",$D601-($D601*TAXAS!$D$16))/3,IF($A601=TAXAS!$A$17,IF($B601="PARCELADO ATÉ 3X",$D601-($D601*TAXAS!$D$17))/3,IF($A601=TAXAS!$A$18,IF($B601="PARCELADO ATÉ 3X",$D601-($D601*TAXAS!$D$18))/3,IF($A601=TAXAS!$A$19,IF($B601="PARCELADO ATÉ 3X",$D601-($D601*TAXAS!$D$19))/3,IF($A601=TAXAS!$A$20,IF($B601="PARCELADO ATÉ 3X",$D601-($D601*TAXAS!$D$20))/3,IF($A601=TAXAS!$A$21,IF($B601="PARCELADO ATÉ 3X",$D601-($D601*TAXAS!$D$21))/3,IF($A601=TAXAS!$A$22,IF($B601="PARCELADO ATÉ 3X",$D601-($D601*TAXAS!$D$22))/3,IF($A601=TAXAS!$A$23,IF($B601="PARCELADO ATÉ 3X",$D601-($D601*TAXAS!$D$23))/3,IF($A601=TAXAS!$A$24,IF($B601="PARCELADO ATÉ 3X",$D601-($D601*TAXAS!$D$24))/3,IF($A601=TAXAS!$A$25,IF($B601="PARCELADO ATÉ 3X",$D601-($D601*TAXAS!$D$25))/3,IF($A601=TAXAS!$A$26,IF($B601="PARCELADO ATÉ 3X",$D601-($D601*TAXAS!$D$26))/3,IF($A601=TAXAS!$A$27,IF($B601="PARCELADO ATÉ 3X",$D601-($D601*TAXAS!$D$27))/3))))))))))))))))))))))))/1</f>
        <v>0</v>
      </c>
      <c r="H601" s="9">
        <f>IF($A601="VISA",IF($B601="PARCELADO ATÉ 6X",$D601-(D601*TAXAS!$E$4))/6,IF($A601="MASTER",IF($B601="PARCELADO ATÉ 6X",$D601-(D601*TAXAS!$E$5))/6,IF($A601="ELO",IF($B601="PARCELADO ATÉ 6X",$D601-(D601*TAXAS!$E$6))/6,IF($A601="HIPERCARD",IF($B601="PARCELADO ATÉ 6X",$D601-(D601*TAXAS!$E$7))/6,IF($A601="DINERS",IF($B601="PARCELADO ATÉ 6X",$D601-(D601*TAXAS!$E$8))/6,IF($A601="AMERICA EXPRESS",IF($B601="PARCELADO ATÉ 6X",$D601-(D601*TAXAS!$E$9))/6,IF($A601=TAXAS!$A$10,IF($B601="PARCELADO ATÉ 6X",$D601-($D601*TAXAS!$E$10))/6,IF($A601=TAXAS!$A$11,IF($B601="PARCELADO ATÉ 6X",$D601-($D601*TAXAS!$E$11))/6,IF($A601=TAXAS!$A$12,IF($B601="PARCELADO ATÉ 6X",$D601-($D601*TAXAS!$E$12))/6,IF($A601=TAXAS!$A$13,IF($B601="PARCELADO ATÉ 6X",$D601-($D601*TAXAS!$E$13))/6,IF($A601=TAXAS!$A$14,IF($B601="PARCELADO ATÉ 6X",$D601-($D601*TAXAS!$E$14))/6,IF($A601=TAXAS!$A$15,IF($B601="PARCELADO ATÉ 6X",$D601-($D601*TAXAS!$E$15))/6,IF($A601=TAXAS!$A$16,IF($B601="PARCELADO ATÉ 6X",$D601-($D601*TAXAS!$E$16))/6,IF($A601=TAXAS!$A$17,IF($B601="PARCELADO ATÉ 6X",$D601-($D601*TAXAS!$E$17))/6,IF($A601=TAXAS!$A$18,IF($B601="PARCELADO ATÉ 6X",$D601-($D601*TAXAS!$E$18))/6,IF($A601=TAXAS!$A$19,IF($B601="PARCELADO ATÉ 6X",$D601-($D601*TAXAS!$E$19))/6,IF($A601=TAXAS!$A$20,IF($B601="PARCELADO ATÉ 6X",$D601-($D601*TAXAS!$E$20))/6,IF($A601=TAXAS!$A$21,IF($B601="PARCELADO ATÉ 6X",$D601-($D601*TAXAS!$E$21))/6,IF($A601=TAXAS!$A$22,IF($B601="PARCELADO ATÉ 6X",$D601-($D601*TAXAS!$E$22))/6,IF($A601=TAXAS!$A$23,IF($B601="PARCELADO ATÉ 6X",$D601-($D601*TAXAS!$E$23))/6,IF($A601=TAXAS!$A$24,IF($B601="PARCELADO ATÉ 6X",$D601-($D601*TAXAS!$E$24))/6,IF($A601=TAXAS!$A$25,IF($B601="PARCELADO ATÉ 6X",$D601-($D601*TAXAS!$E$25))/6,IF($A601=TAXAS!$A$26,IF($B601="PARCELADO ATÉ 6X",$D601-($D601*TAXAS!$E$26))/6,IF($A601=TAXAS!$A$27,IF($B601="PARCELADO ATÉ 6X",$D601-($D601*TAXAS!$E$27))/6))))))))))))))))))))))))/1</f>
        <v>0</v>
      </c>
      <c r="I601" s="9">
        <f>IF($A601="VISA",IF($B601="PARCELADO ATÉ 12X",$D601-(D601*TAXAS!$F$4))/12,IF($A601="MASTER",IF($B601="PARCELADO ATÉ 12X",$D601-(D601*TAXAS!$F$5))/12,IF($A601="ELO",IF($B601="PARCELADO ATÉ 12X",$D601-(D601*TAXAS!$F$6))/12,IF($A601="HIPERCARD",IF($B601="PARCELADO ATÉ 12X",$D601-(D601*TAXAS!$F$7))/12,IF($A601="DINERS",IF($B601="PARCELADO ATÉ 12X",$D601-(D601*TAXAS!$F$8))/12,IF($A601="AMERICA EXPRESS",IF($B601="PARCELADO ATÉ 12X",$D601-(D601*TAXAS!$F$9))/12,IF($A601=TAXAS!$A$10,IF($B601="PARCELADO ATÉ 12X",$D601-($D601*TAXAS!$F$10))/12,IF($A601=TAXAS!$A$11,IF($B601="PARCELADO ATÉ 12X",$D601-($D601*TAXAS!$F$11))/12,IF($A601=TAXAS!$A$12,IF($B601="PARCELADO ATÉ 12X",$D601-($D601*TAXAS!$F$12))/12,IF($A601=TAXAS!$A$13,IF($B601="PARCELADO ATÉ 12X",$D601-($D601*TAXAS!$F$13))/12,IF($A601=TAXAS!$A$14,IF($B601="PARCELADO ATÉ 12X",$D601-($D601*TAXAS!$F$14))/12,IF($A601=TAXAS!$A$15,IF($B601="PARCELADO ATÉ 12X",$D601-($D601*TAXAS!$F$15))/12,IF($A601=TAXAS!$A$16,IF($B601="PARCELADO ATÉ 12X",$D601-($D601*TAXAS!$F$16))/12,IF($A601=TAXAS!$A$17,IF($B601="PARCELADO ATÉ 12X",$D601-($D601*TAXAS!$F$17))/12,IF($A601=TAXAS!$A$18,IF($B601="PARCELADO ATÉ 12X",$D601-($D601*TAXAS!$F$18))/12,IF($A601=TAXAS!$A$19,IF($B601="PARCELADO ATÉ 12X",$D601-($D601*TAXAS!$F$19))/12,IF($A601=TAXAS!$A$20,IF($B601="PARCELADO ATÉ 12X",$D601-($D601*TAXAS!$F$20))/12,IF($A601=TAXAS!$A$21,IF($B601="PARCELADO ATÉ 12X",$D601-($D601*TAXAS!$F$21))/12,IF($A601=TAXAS!$A$22,IF($B601="PARCELADO ATÉ 12X",$D601-($D601*TAXAS!$F$22))/12,IF($A601=TAXAS!$A$23,IF($B601="PARCELADO ATÉ 12X",$D601-($D601*TAXAS!$F$23))/12,IF($A601=TAXAS!$A$24,IF($B601="PARCELADO ATÉ 12X",$D601-($D601*TAXAS!$F$24))/12,IF($A601=TAXAS!$A$25,IF($B601="PARCELADO ATÉ 12X",$D601-($D601*TAXAS!$F$25))/12,IF($A601=TAXAS!$A$26,IF($B601="PARCELADO ATÉ 12X",$D601-($D601*TAXAS!$F$26))/12,IF($A601=TAXAS!$A$27,IF($B601="PARCELADO ATÉ 12X",$D601-($D601*TAXAS!$F$27))/12))))))))))))))))))))))))/1</f>
        <v>0</v>
      </c>
      <c r="J601" s="8">
        <f t="shared" si="0"/>
        <v>0</v>
      </c>
      <c r="K601" s="10" t="b">
        <f>IF($B601="PARCELADO ATÉ 3X",($D601-($D601*TAXAS!$D$4))-$J601)</f>
        <v>0</v>
      </c>
      <c r="L601" s="10" t="b">
        <f>IF($B601="PARCELADO ATÉ 6X",($D601-($D601*TAXAS!$E$4))-$J601)</f>
        <v>0</v>
      </c>
      <c r="M601" s="10" t="b">
        <f>IF($B601="PARCELADO ATÉ 12X",($D601-($D601*TAXAS!$F$4))-$J601)</f>
        <v>0</v>
      </c>
      <c r="N601" s="8">
        <f t="shared" si="1"/>
        <v>0</v>
      </c>
      <c r="O601" s="10">
        <f t="shared" si="2"/>
        <v>0</v>
      </c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spans="1:31" ht="15.75" customHeight="1" x14ac:dyDescent="0.2">
      <c r="A602" s="3"/>
      <c r="B602" s="5"/>
      <c r="C602" s="6"/>
      <c r="D602" s="42"/>
      <c r="E602" s="8">
        <f>IF($A602="VISA",IF($B602="DÉBITO",$D602-($D602*TAXAS!$B$4)),IF($A602="MASTER",IF($B602="DÉBITO",$D602-($D602*TAXAS!$B$5)),IF($A602="ELO", IF($B602="DÉBITO",$D602-($D602*TAXAS!$B$6)),IF($A602="HIPERCARD",IF($B602="DÉBITO",$D602-($D602*TAXAS!$B$7)),IF($A602="DINERS",IF($B602="DÉBITO",$D602-($D602*TAXAS!$B$8)),IF($A602="AMERICA EXPRESS",IF($B602="DÉBITO",$D602-($D602*TAXAS!$B$9)),IF($A602=TAXAS!$A$10,IF($B602="DÉBITO",$D602-($D602*TAXAS!$B$10)), IF($A602=TAXAS!$A$11,IF($B602="DÉBITO",$D602-($D602*TAXAS!$B$11)), IF($A602=TAXAS!$A$12,IF($B602="DÉBITO",$D602-($D602*TAXAS!$B$12)), IF($A602=TAXAS!$A$13,IF($B602="DÉBITO",$D602-($D602*TAXAS!$B$13)), IF($A602=TAXAS!$A$14,IF($B602="DÉBITO",$D602-($D602*TAXAS!$B$14)), IF($A602=TAXAS!$A$15,IF($B602="DÉBITO",$D602-($D602*TAXAS!$B$15)), IF($A602=TAXAS!$A$16,IF($B602="DÉBITO",$D602-($D602*TAXAS!$B$16)), IF($A602=TAXAS!$A$17,IF($B602="DÉBITO",$D602-($D602*TAXAS!$B$17)), IF($A602=TAXAS!$A$18,IF($B602="DÉBITO",$D602-($D602*TAXAS!$B$18)), IF($A602=TAXAS!$A$19,IF($B602="DÉBITO",$D602-($D602*TAXAS!$B$19)), IF($A602=TAXAS!$A$20,IF($B602="DÉBITO",$D602-($D602*TAXAS!$B$20)), IF($A602=TAXAS!$A$21,IF($B602="DÉBITO",$D602-($D602*TAXAS!$B$21)), IF($A602=TAXAS!$A$22,IF($B602="DÉBITO",$D602-($D602*TAXAS!$B$22)), IF($A602=TAXAS!$A$23,IF($B602="DÉBITO",$D602-($D602*TAXAS!$B$23)), IF($A602=TAXAS!$A$24,IF($B602="DÉBITO",$D602-($D602*TAXAS!$B$24)), IF($A602=TAXAS!$A$25,IF($B602="DÉBITO",$D602-($D602*TAXAS!$B$25)), IF($A602=TAXAS!$A$26,IF($B602="DÉBITO",$D602-($D602*TAXAS!$B$26)), IF($A602=TAXAS!$A$27,IF($B602="DÉBITO",$D602-($D602*TAXAS!$B$27))))))))))))))))))))))))))/1</f>
        <v>0</v>
      </c>
      <c r="F602" s="8">
        <f>IF($A602="VISA",IF($B602="CRÉDITO",$D602-($D602*TAXAS!$C$4)),IF($A602="MASTER",IF($B602="CRÉDITO",$D602-($D602*TAXAS!$C$5)),IF($A602="ELO", IF($B602="CRÉDITO",$D602-($D602*TAXAS!$C$6)),IF($A602="HIPERCARD",IF($B602="CRÉDITO",$D602-($D602*TAXAS!$C$7)),IF($A602="DINERS",IF($B602="CRÉDITO",$D602-($D602*TAXAS!$C$8)),IF($A602="AMERICA EXPRESS",IF($B602="CRÉDITO",$D602-($D602*TAXAS!$C$9)),IF($A602=TAXAS!$A$10,IF($B602="CRÉDITO",$D602-($D602*TAXAS!$C$10)), IF($A602=TAXAS!$A$11,IF($B602="CRÉDITO",$D602-($D602*TAXAS!$C$11)), IF($A602=TAXAS!$A$12,IF($B602="CRÉDITO",$D602-($D602*TAXAS!$C$12)), IF($A602=TAXAS!$A$13,IF($B602="CRÉDITO",$D602-($D602*TAXAS!$C$13)), IF($A602=TAXAS!$A$14,IF($B602="CRÉDITO",$D602-($D602*TAXAS!$C$14)), IF($A602=TAXAS!$A$15,IF($B602="CRÉDITO",$D602-($D602*TAXAS!$C$15)), IF($A602=TAXAS!$A$16,IF($B602="CRÉDITO",$D602-($D602*TAXAS!$C$16)), IF($A602=TAXAS!$A$17,IF($B602="CRÉDITO",$D602-($D602*TAXAS!$C$17)), IF($A602=TAXAS!$A$18,IF($B602="CRÉDITO",$D602-($D602*TAXAS!$C$18)), IF($A602=TAXAS!$A$19,IF($B602="CRÉDITO",$D602-($D602*TAXAS!$C$19)), IF($A602=TAXAS!$A$20,IF($B602="CRÉDITO",$D602-($D602*TAXAS!$C$20)), IF($A602=TAXAS!$A$21,IF($B602="CRÉDITO",$D602-($D602*TAXAS!$C$21)), IF($A602=TAXAS!$A$22,IF($B602="CRÉDITO",$D602-($D602*TAXAS!$C$22)), IF($A602=TAXAS!$A$23,IF($B602="CRÉDITO",$D602-($D602*TAXAS!$C$23)), IF($A602=TAXAS!$A$24,IF($B602="CRÉDITO",$D602-($D602*TAXAS!$C$24)), IF($A602=TAXAS!$A$25,IF($B602="CRÉDITO",$D602-($D602*TAXAS!$C$25)), IF($A602=TAXAS!$A$26,IF($B602="CRÉDITO",$D602-($D602*TAXAS!$C$26)), IF($A602=TAXAS!$A$27,IF($B602="CRÉDITO",$D602-($D602*TAXAS!$C$27))))))))))))))))))))))))))/1</f>
        <v>0</v>
      </c>
      <c r="G602" s="9">
        <f>IF($A602="VISA",IF($B602="PARCELADO ATÉ 3X",$D602-(D602*TAXAS!$D$4))/3,IF($A602="MASTER",IF($B602="PARCELADO ATÉ 3X",$D602-(D602*TAXAS!$D$5))/3,IF($A602="ELO",IF($B602="PARCELADO ATÉ 3X",$D602-(D602*TAXAS!$D$6))/3,IF($A602="HIPERCARD",IF($B602="PARCELADO ATÉ 3X",$D602-(D602*TAXAS!$D$7))/3,IF($A602="DINERS",IF($B602="PARCELADO ATÉ 3X",$D602-(D602*TAXAS!$D$8))/3,IF($A602="AMERICA EXPRESS",IF($B602="PARCELADO ATÉ 3X",$D602-(D602*TAXAS!$D$9))/3,IF($A602=TAXAS!$A$10,IF($B602="PARCELADO ATÉ 3X",$D602-($D602*TAXAS!$D$10))/3,IF($A602=TAXAS!$A$11,IF($B602="PARCELADO ATÉ 3X",$D602-($D602*TAXAS!$D$11))/3,IF($A602=TAXAS!$A$12,IF($B602="PARCELADO ATÉ 3X",$D602-($D602*TAXAS!$D$12))/3,IF($A602=TAXAS!$A$13,IF($B602="PARCELADO ATÉ 3X",$D602-($D602*TAXAS!$D$13))/3,IF($A602=TAXAS!$A$14,IF($B602="PARCELADO ATÉ 3X",$D602-($D602*TAXAS!$D$14))/3,IF($A602=TAXAS!$A$15,IF($B602="PARCELADO ATÉ 3X",$D602-($D602*TAXAS!$D$15))/3,IF($A602=TAXAS!$A$16,IF($B602="PARCELADO ATÉ 3X",$D602-($D602*TAXAS!$D$16))/3,IF($A602=TAXAS!$A$17,IF($B602="PARCELADO ATÉ 3X",$D602-($D602*TAXAS!$D$17))/3,IF($A602=TAXAS!$A$18,IF($B602="PARCELADO ATÉ 3X",$D602-($D602*TAXAS!$D$18))/3,IF($A602=TAXAS!$A$19,IF($B602="PARCELADO ATÉ 3X",$D602-($D602*TAXAS!$D$19))/3,IF($A602=TAXAS!$A$20,IF($B602="PARCELADO ATÉ 3X",$D602-($D602*TAXAS!$D$20))/3,IF($A602=TAXAS!$A$21,IF($B602="PARCELADO ATÉ 3X",$D602-($D602*TAXAS!$D$21))/3,IF($A602=TAXAS!$A$22,IF($B602="PARCELADO ATÉ 3X",$D602-($D602*TAXAS!$D$22))/3,IF($A602=TAXAS!$A$23,IF($B602="PARCELADO ATÉ 3X",$D602-($D602*TAXAS!$D$23))/3,IF($A602=TAXAS!$A$24,IF($B602="PARCELADO ATÉ 3X",$D602-($D602*TAXAS!$D$24))/3,IF($A602=TAXAS!$A$25,IF($B602="PARCELADO ATÉ 3X",$D602-($D602*TAXAS!$D$25))/3,IF($A602=TAXAS!$A$26,IF($B602="PARCELADO ATÉ 3X",$D602-($D602*TAXAS!$D$26))/3,IF($A602=TAXAS!$A$27,IF($B602="PARCELADO ATÉ 3X",$D602-($D602*TAXAS!$D$27))/3))))))))))))))))))))))))/1</f>
        <v>0</v>
      </c>
      <c r="H602" s="9">
        <f>IF($A602="VISA",IF($B602="PARCELADO ATÉ 6X",$D602-(D602*TAXAS!$E$4))/6,IF($A602="MASTER",IF($B602="PARCELADO ATÉ 6X",$D602-(D602*TAXAS!$E$5))/6,IF($A602="ELO",IF($B602="PARCELADO ATÉ 6X",$D602-(D602*TAXAS!$E$6))/6,IF($A602="HIPERCARD",IF($B602="PARCELADO ATÉ 6X",$D602-(D602*TAXAS!$E$7))/6,IF($A602="DINERS",IF($B602="PARCELADO ATÉ 6X",$D602-(D602*TAXAS!$E$8))/6,IF($A602="AMERICA EXPRESS",IF($B602="PARCELADO ATÉ 6X",$D602-(D602*TAXAS!$E$9))/6,IF($A602=TAXAS!$A$10,IF($B602="PARCELADO ATÉ 6X",$D602-($D602*TAXAS!$E$10))/6,IF($A602=TAXAS!$A$11,IF($B602="PARCELADO ATÉ 6X",$D602-($D602*TAXAS!$E$11))/6,IF($A602=TAXAS!$A$12,IF($B602="PARCELADO ATÉ 6X",$D602-($D602*TAXAS!$E$12))/6,IF($A602=TAXAS!$A$13,IF($B602="PARCELADO ATÉ 6X",$D602-($D602*TAXAS!$E$13))/6,IF($A602=TAXAS!$A$14,IF($B602="PARCELADO ATÉ 6X",$D602-($D602*TAXAS!$E$14))/6,IF($A602=TAXAS!$A$15,IF($B602="PARCELADO ATÉ 6X",$D602-($D602*TAXAS!$E$15))/6,IF($A602=TAXAS!$A$16,IF($B602="PARCELADO ATÉ 6X",$D602-($D602*TAXAS!$E$16))/6,IF($A602=TAXAS!$A$17,IF($B602="PARCELADO ATÉ 6X",$D602-($D602*TAXAS!$E$17))/6,IF($A602=TAXAS!$A$18,IF($B602="PARCELADO ATÉ 6X",$D602-($D602*TAXAS!$E$18))/6,IF($A602=TAXAS!$A$19,IF($B602="PARCELADO ATÉ 6X",$D602-($D602*TAXAS!$E$19))/6,IF($A602=TAXAS!$A$20,IF($B602="PARCELADO ATÉ 6X",$D602-($D602*TAXAS!$E$20))/6,IF($A602=TAXAS!$A$21,IF($B602="PARCELADO ATÉ 6X",$D602-($D602*TAXAS!$E$21))/6,IF($A602=TAXAS!$A$22,IF($B602="PARCELADO ATÉ 6X",$D602-($D602*TAXAS!$E$22))/6,IF($A602=TAXAS!$A$23,IF($B602="PARCELADO ATÉ 6X",$D602-($D602*TAXAS!$E$23))/6,IF($A602=TAXAS!$A$24,IF($B602="PARCELADO ATÉ 6X",$D602-($D602*TAXAS!$E$24))/6,IF($A602=TAXAS!$A$25,IF($B602="PARCELADO ATÉ 6X",$D602-($D602*TAXAS!$E$25))/6,IF($A602=TAXAS!$A$26,IF($B602="PARCELADO ATÉ 6X",$D602-($D602*TAXAS!$E$26))/6,IF($A602=TAXAS!$A$27,IF($B602="PARCELADO ATÉ 6X",$D602-($D602*TAXAS!$E$27))/6))))))))))))))))))))))))/1</f>
        <v>0</v>
      </c>
      <c r="I602" s="9">
        <f>IF($A602="VISA",IF($B602="PARCELADO ATÉ 12X",$D602-(D602*TAXAS!$F$4))/12,IF($A602="MASTER",IF($B602="PARCELADO ATÉ 12X",$D602-(D602*TAXAS!$F$5))/12,IF($A602="ELO",IF($B602="PARCELADO ATÉ 12X",$D602-(D602*TAXAS!$F$6))/12,IF($A602="HIPERCARD",IF($B602="PARCELADO ATÉ 12X",$D602-(D602*TAXAS!$F$7))/12,IF($A602="DINERS",IF($B602="PARCELADO ATÉ 12X",$D602-(D602*TAXAS!$F$8))/12,IF($A602="AMERICA EXPRESS",IF($B602="PARCELADO ATÉ 12X",$D602-(D602*TAXAS!$F$9))/12,IF($A602=TAXAS!$A$10,IF($B602="PARCELADO ATÉ 12X",$D602-($D602*TAXAS!$F$10))/12,IF($A602=TAXAS!$A$11,IF($B602="PARCELADO ATÉ 12X",$D602-($D602*TAXAS!$F$11))/12,IF($A602=TAXAS!$A$12,IF($B602="PARCELADO ATÉ 12X",$D602-($D602*TAXAS!$F$12))/12,IF($A602=TAXAS!$A$13,IF($B602="PARCELADO ATÉ 12X",$D602-($D602*TAXAS!$F$13))/12,IF($A602=TAXAS!$A$14,IF($B602="PARCELADO ATÉ 12X",$D602-($D602*TAXAS!$F$14))/12,IF($A602=TAXAS!$A$15,IF($B602="PARCELADO ATÉ 12X",$D602-($D602*TAXAS!$F$15))/12,IF($A602=TAXAS!$A$16,IF($B602="PARCELADO ATÉ 12X",$D602-($D602*TAXAS!$F$16))/12,IF($A602=TAXAS!$A$17,IF($B602="PARCELADO ATÉ 12X",$D602-($D602*TAXAS!$F$17))/12,IF($A602=TAXAS!$A$18,IF($B602="PARCELADO ATÉ 12X",$D602-($D602*TAXAS!$F$18))/12,IF($A602=TAXAS!$A$19,IF($B602="PARCELADO ATÉ 12X",$D602-($D602*TAXAS!$F$19))/12,IF($A602=TAXAS!$A$20,IF($B602="PARCELADO ATÉ 12X",$D602-($D602*TAXAS!$F$20))/12,IF($A602=TAXAS!$A$21,IF($B602="PARCELADO ATÉ 12X",$D602-($D602*TAXAS!$F$21))/12,IF($A602=TAXAS!$A$22,IF($B602="PARCELADO ATÉ 12X",$D602-($D602*TAXAS!$F$22))/12,IF($A602=TAXAS!$A$23,IF($B602="PARCELADO ATÉ 12X",$D602-($D602*TAXAS!$F$23))/12,IF($A602=TAXAS!$A$24,IF($B602="PARCELADO ATÉ 12X",$D602-($D602*TAXAS!$F$24))/12,IF($A602=TAXAS!$A$25,IF($B602="PARCELADO ATÉ 12X",$D602-($D602*TAXAS!$F$25))/12,IF($A602=TAXAS!$A$26,IF($B602="PARCELADO ATÉ 12X",$D602-($D602*TAXAS!$F$26))/12,IF($A602=TAXAS!$A$27,IF($B602="PARCELADO ATÉ 12X",$D602-($D602*TAXAS!$F$27))/12))))))))))))))))))))))))/1</f>
        <v>0</v>
      </c>
      <c r="J602" s="8">
        <f t="shared" si="0"/>
        <v>0</v>
      </c>
      <c r="K602" s="10" t="b">
        <f>IF($B602="PARCELADO ATÉ 3X",($D602-($D602*TAXAS!$D$4))-$J602)</f>
        <v>0</v>
      </c>
      <c r="L602" s="10" t="b">
        <f>IF($B602="PARCELADO ATÉ 6X",($D602-($D602*TAXAS!$E$4))-$J602)</f>
        <v>0</v>
      </c>
      <c r="M602" s="10" t="b">
        <f>IF($B602="PARCELADO ATÉ 12X",($D602-($D602*TAXAS!$F$4))-$J602)</f>
        <v>0</v>
      </c>
      <c r="N602" s="8">
        <f t="shared" si="1"/>
        <v>0</v>
      </c>
      <c r="O602" s="10">
        <f t="shared" si="2"/>
        <v>0</v>
      </c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1" ht="15.75" customHeight="1" x14ac:dyDescent="0.2">
      <c r="A603" s="3"/>
      <c r="B603" s="5"/>
      <c r="C603" s="6"/>
      <c r="D603" s="42"/>
      <c r="E603" s="8">
        <f>IF($A603="VISA",IF($B603="DÉBITO",$D603-($D603*TAXAS!$B$4)),IF($A603="MASTER",IF($B603="DÉBITO",$D603-($D603*TAXAS!$B$5)),IF($A603="ELO", IF($B603="DÉBITO",$D603-($D603*TAXAS!$B$6)),IF($A603="HIPERCARD",IF($B603="DÉBITO",$D603-($D603*TAXAS!$B$7)),IF($A603="DINERS",IF($B603="DÉBITO",$D603-($D603*TAXAS!$B$8)),IF($A603="AMERICA EXPRESS",IF($B603="DÉBITO",$D603-($D603*TAXAS!$B$9)),IF($A603=TAXAS!$A$10,IF($B603="DÉBITO",$D603-($D603*TAXAS!$B$10)), IF($A603=TAXAS!$A$11,IF($B603="DÉBITO",$D603-($D603*TAXAS!$B$11)), IF($A603=TAXAS!$A$12,IF($B603="DÉBITO",$D603-($D603*TAXAS!$B$12)), IF($A603=TAXAS!$A$13,IF($B603="DÉBITO",$D603-($D603*TAXAS!$B$13)), IF($A603=TAXAS!$A$14,IF($B603="DÉBITO",$D603-($D603*TAXAS!$B$14)), IF($A603=TAXAS!$A$15,IF($B603="DÉBITO",$D603-($D603*TAXAS!$B$15)), IF($A603=TAXAS!$A$16,IF($B603="DÉBITO",$D603-($D603*TAXAS!$B$16)), IF($A603=TAXAS!$A$17,IF($B603="DÉBITO",$D603-($D603*TAXAS!$B$17)), IF($A603=TAXAS!$A$18,IF($B603="DÉBITO",$D603-($D603*TAXAS!$B$18)), IF($A603=TAXAS!$A$19,IF($B603="DÉBITO",$D603-($D603*TAXAS!$B$19)), IF($A603=TAXAS!$A$20,IF($B603="DÉBITO",$D603-($D603*TAXAS!$B$20)), IF($A603=TAXAS!$A$21,IF($B603="DÉBITO",$D603-($D603*TAXAS!$B$21)), IF($A603=TAXAS!$A$22,IF($B603="DÉBITO",$D603-($D603*TAXAS!$B$22)), IF($A603=TAXAS!$A$23,IF($B603="DÉBITO",$D603-($D603*TAXAS!$B$23)), IF($A603=TAXAS!$A$24,IF($B603="DÉBITO",$D603-($D603*TAXAS!$B$24)), IF($A603=TAXAS!$A$25,IF($B603="DÉBITO",$D603-($D603*TAXAS!$B$25)), IF($A603=TAXAS!$A$26,IF($B603="DÉBITO",$D603-($D603*TAXAS!$B$26)), IF($A603=TAXAS!$A$27,IF($B603="DÉBITO",$D603-($D603*TAXAS!$B$27))))))))))))))))))))))))))/1</f>
        <v>0</v>
      </c>
      <c r="F603" s="8">
        <f>IF($A603="VISA",IF($B603="CRÉDITO",$D603-($D603*TAXAS!$C$4)),IF($A603="MASTER",IF($B603="CRÉDITO",$D603-($D603*TAXAS!$C$5)),IF($A603="ELO", IF($B603="CRÉDITO",$D603-($D603*TAXAS!$C$6)),IF($A603="HIPERCARD",IF($B603="CRÉDITO",$D603-($D603*TAXAS!$C$7)),IF($A603="DINERS",IF($B603="CRÉDITO",$D603-($D603*TAXAS!$C$8)),IF($A603="AMERICA EXPRESS",IF($B603="CRÉDITO",$D603-($D603*TAXAS!$C$9)),IF($A603=TAXAS!$A$10,IF($B603="CRÉDITO",$D603-($D603*TAXAS!$C$10)), IF($A603=TAXAS!$A$11,IF($B603="CRÉDITO",$D603-($D603*TAXAS!$C$11)), IF($A603=TAXAS!$A$12,IF($B603="CRÉDITO",$D603-($D603*TAXAS!$C$12)), IF($A603=TAXAS!$A$13,IF($B603="CRÉDITO",$D603-($D603*TAXAS!$C$13)), IF($A603=TAXAS!$A$14,IF($B603="CRÉDITO",$D603-($D603*TAXAS!$C$14)), IF($A603=TAXAS!$A$15,IF($B603="CRÉDITO",$D603-($D603*TAXAS!$C$15)), IF($A603=TAXAS!$A$16,IF($B603="CRÉDITO",$D603-($D603*TAXAS!$C$16)), IF($A603=TAXAS!$A$17,IF($B603="CRÉDITO",$D603-($D603*TAXAS!$C$17)), IF($A603=TAXAS!$A$18,IF($B603="CRÉDITO",$D603-($D603*TAXAS!$C$18)), IF($A603=TAXAS!$A$19,IF($B603="CRÉDITO",$D603-($D603*TAXAS!$C$19)), IF($A603=TAXAS!$A$20,IF($B603="CRÉDITO",$D603-($D603*TAXAS!$C$20)), IF($A603=TAXAS!$A$21,IF($B603="CRÉDITO",$D603-($D603*TAXAS!$C$21)), IF($A603=TAXAS!$A$22,IF($B603="CRÉDITO",$D603-($D603*TAXAS!$C$22)), IF($A603=TAXAS!$A$23,IF($B603="CRÉDITO",$D603-($D603*TAXAS!$C$23)), IF($A603=TAXAS!$A$24,IF($B603="CRÉDITO",$D603-($D603*TAXAS!$C$24)), IF($A603=TAXAS!$A$25,IF($B603="CRÉDITO",$D603-($D603*TAXAS!$C$25)), IF($A603=TAXAS!$A$26,IF($B603="CRÉDITO",$D603-($D603*TAXAS!$C$26)), IF($A603=TAXAS!$A$27,IF($B603="CRÉDITO",$D603-($D603*TAXAS!$C$27))))))))))))))))))))))))))/1</f>
        <v>0</v>
      </c>
      <c r="G603" s="9">
        <f>IF($A603="VISA",IF($B603="PARCELADO ATÉ 3X",$D603-(D603*TAXAS!$D$4))/3,IF($A603="MASTER",IF($B603="PARCELADO ATÉ 3X",$D603-(D603*TAXAS!$D$5))/3,IF($A603="ELO",IF($B603="PARCELADO ATÉ 3X",$D603-(D603*TAXAS!$D$6))/3,IF($A603="HIPERCARD",IF($B603="PARCELADO ATÉ 3X",$D603-(D603*TAXAS!$D$7))/3,IF($A603="DINERS",IF($B603="PARCELADO ATÉ 3X",$D603-(D603*TAXAS!$D$8))/3,IF($A603="AMERICA EXPRESS",IF($B603="PARCELADO ATÉ 3X",$D603-(D603*TAXAS!$D$9))/3,IF($A603=TAXAS!$A$10,IF($B603="PARCELADO ATÉ 3X",$D603-($D603*TAXAS!$D$10))/3,IF($A603=TAXAS!$A$11,IF($B603="PARCELADO ATÉ 3X",$D603-($D603*TAXAS!$D$11))/3,IF($A603=TAXAS!$A$12,IF($B603="PARCELADO ATÉ 3X",$D603-($D603*TAXAS!$D$12))/3,IF($A603=TAXAS!$A$13,IF($B603="PARCELADO ATÉ 3X",$D603-($D603*TAXAS!$D$13))/3,IF($A603=TAXAS!$A$14,IF($B603="PARCELADO ATÉ 3X",$D603-($D603*TAXAS!$D$14))/3,IF($A603=TAXAS!$A$15,IF($B603="PARCELADO ATÉ 3X",$D603-($D603*TAXAS!$D$15))/3,IF($A603=TAXAS!$A$16,IF($B603="PARCELADO ATÉ 3X",$D603-($D603*TAXAS!$D$16))/3,IF($A603=TAXAS!$A$17,IF($B603="PARCELADO ATÉ 3X",$D603-($D603*TAXAS!$D$17))/3,IF($A603=TAXAS!$A$18,IF($B603="PARCELADO ATÉ 3X",$D603-($D603*TAXAS!$D$18))/3,IF($A603=TAXAS!$A$19,IF($B603="PARCELADO ATÉ 3X",$D603-($D603*TAXAS!$D$19))/3,IF($A603=TAXAS!$A$20,IF($B603="PARCELADO ATÉ 3X",$D603-($D603*TAXAS!$D$20))/3,IF($A603=TAXAS!$A$21,IF($B603="PARCELADO ATÉ 3X",$D603-($D603*TAXAS!$D$21))/3,IF($A603=TAXAS!$A$22,IF($B603="PARCELADO ATÉ 3X",$D603-($D603*TAXAS!$D$22))/3,IF($A603=TAXAS!$A$23,IF($B603="PARCELADO ATÉ 3X",$D603-($D603*TAXAS!$D$23))/3,IF($A603=TAXAS!$A$24,IF($B603="PARCELADO ATÉ 3X",$D603-($D603*TAXAS!$D$24))/3,IF($A603=TAXAS!$A$25,IF($B603="PARCELADO ATÉ 3X",$D603-($D603*TAXAS!$D$25))/3,IF($A603=TAXAS!$A$26,IF($B603="PARCELADO ATÉ 3X",$D603-($D603*TAXAS!$D$26))/3,IF($A603=TAXAS!$A$27,IF($B603="PARCELADO ATÉ 3X",$D603-($D603*TAXAS!$D$27))/3))))))))))))))))))))))))/1</f>
        <v>0</v>
      </c>
      <c r="H603" s="9">
        <f>IF($A603="VISA",IF($B603="PARCELADO ATÉ 6X",$D603-(D603*TAXAS!$E$4))/6,IF($A603="MASTER",IF($B603="PARCELADO ATÉ 6X",$D603-(D603*TAXAS!$E$5))/6,IF($A603="ELO",IF($B603="PARCELADO ATÉ 6X",$D603-(D603*TAXAS!$E$6))/6,IF($A603="HIPERCARD",IF($B603="PARCELADO ATÉ 6X",$D603-(D603*TAXAS!$E$7))/6,IF($A603="DINERS",IF($B603="PARCELADO ATÉ 6X",$D603-(D603*TAXAS!$E$8))/6,IF($A603="AMERICA EXPRESS",IF($B603="PARCELADO ATÉ 6X",$D603-(D603*TAXAS!$E$9))/6,IF($A603=TAXAS!$A$10,IF($B603="PARCELADO ATÉ 6X",$D603-($D603*TAXAS!$E$10))/6,IF($A603=TAXAS!$A$11,IF($B603="PARCELADO ATÉ 6X",$D603-($D603*TAXAS!$E$11))/6,IF($A603=TAXAS!$A$12,IF($B603="PARCELADO ATÉ 6X",$D603-($D603*TAXAS!$E$12))/6,IF($A603=TAXAS!$A$13,IF($B603="PARCELADO ATÉ 6X",$D603-($D603*TAXAS!$E$13))/6,IF($A603=TAXAS!$A$14,IF($B603="PARCELADO ATÉ 6X",$D603-($D603*TAXAS!$E$14))/6,IF($A603=TAXAS!$A$15,IF($B603="PARCELADO ATÉ 6X",$D603-($D603*TAXAS!$E$15))/6,IF($A603=TAXAS!$A$16,IF($B603="PARCELADO ATÉ 6X",$D603-($D603*TAXAS!$E$16))/6,IF($A603=TAXAS!$A$17,IF($B603="PARCELADO ATÉ 6X",$D603-($D603*TAXAS!$E$17))/6,IF($A603=TAXAS!$A$18,IF($B603="PARCELADO ATÉ 6X",$D603-($D603*TAXAS!$E$18))/6,IF($A603=TAXAS!$A$19,IF($B603="PARCELADO ATÉ 6X",$D603-($D603*TAXAS!$E$19))/6,IF($A603=TAXAS!$A$20,IF($B603="PARCELADO ATÉ 6X",$D603-($D603*TAXAS!$E$20))/6,IF($A603=TAXAS!$A$21,IF($B603="PARCELADO ATÉ 6X",$D603-($D603*TAXAS!$E$21))/6,IF($A603=TAXAS!$A$22,IF($B603="PARCELADO ATÉ 6X",$D603-($D603*TAXAS!$E$22))/6,IF($A603=TAXAS!$A$23,IF($B603="PARCELADO ATÉ 6X",$D603-($D603*TAXAS!$E$23))/6,IF($A603=TAXAS!$A$24,IF($B603="PARCELADO ATÉ 6X",$D603-($D603*TAXAS!$E$24))/6,IF($A603=TAXAS!$A$25,IF($B603="PARCELADO ATÉ 6X",$D603-($D603*TAXAS!$E$25))/6,IF($A603=TAXAS!$A$26,IF($B603="PARCELADO ATÉ 6X",$D603-($D603*TAXAS!$E$26))/6,IF($A603=TAXAS!$A$27,IF($B603="PARCELADO ATÉ 6X",$D603-($D603*TAXAS!$E$27))/6))))))))))))))))))))))))/1</f>
        <v>0</v>
      </c>
      <c r="I603" s="9">
        <f>IF($A603="VISA",IF($B603="PARCELADO ATÉ 12X",$D603-(D603*TAXAS!$F$4))/12,IF($A603="MASTER",IF($B603="PARCELADO ATÉ 12X",$D603-(D603*TAXAS!$F$5))/12,IF($A603="ELO",IF($B603="PARCELADO ATÉ 12X",$D603-(D603*TAXAS!$F$6))/12,IF($A603="HIPERCARD",IF($B603="PARCELADO ATÉ 12X",$D603-(D603*TAXAS!$F$7))/12,IF($A603="DINERS",IF($B603="PARCELADO ATÉ 12X",$D603-(D603*TAXAS!$F$8))/12,IF($A603="AMERICA EXPRESS",IF($B603="PARCELADO ATÉ 12X",$D603-(D603*TAXAS!$F$9))/12,IF($A603=TAXAS!$A$10,IF($B603="PARCELADO ATÉ 12X",$D603-($D603*TAXAS!$F$10))/12,IF($A603=TAXAS!$A$11,IF($B603="PARCELADO ATÉ 12X",$D603-($D603*TAXAS!$F$11))/12,IF($A603=TAXAS!$A$12,IF($B603="PARCELADO ATÉ 12X",$D603-($D603*TAXAS!$F$12))/12,IF($A603=TAXAS!$A$13,IF($B603="PARCELADO ATÉ 12X",$D603-($D603*TAXAS!$F$13))/12,IF($A603=TAXAS!$A$14,IF($B603="PARCELADO ATÉ 12X",$D603-($D603*TAXAS!$F$14))/12,IF($A603=TAXAS!$A$15,IF($B603="PARCELADO ATÉ 12X",$D603-($D603*TAXAS!$F$15))/12,IF($A603=TAXAS!$A$16,IF($B603="PARCELADO ATÉ 12X",$D603-($D603*TAXAS!$F$16))/12,IF($A603=TAXAS!$A$17,IF($B603="PARCELADO ATÉ 12X",$D603-($D603*TAXAS!$F$17))/12,IF($A603=TAXAS!$A$18,IF($B603="PARCELADO ATÉ 12X",$D603-($D603*TAXAS!$F$18))/12,IF($A603=TAXAS!$A$19,IF($B603="PARCELADO ATÉ 12X",$D603-($D603*TAXAS!$F$19))/12,IF($A603=TAXAS!$A$20,IF($B603="PARCELADO ATÉ 12X",$D603-($D603*TAXAS!$F$20))/12,IF($A603=TAXAS!$A$21,IF($B603="PARCELADO ATÉ 12X",$D603-($D603*TAXAS!$F$21))/12,IF($A603=TAXAS!$A$22,IF($B603="PARCELADO ATÉ 12X",$D603-($D603*TAXAS!$F$22))/12,IF($A603=TAXAS!$A$23,IF($B603="PARCELADO ATÉ 12X",$D603-($D603*TAXAS!$F$23))/12,IF($A603=TAXAS!$A$24,IF($B603="PARCELADO ATÉ 12X",$D603-($D603*TAXAS!$F$24))/12,IF($A603=TAXAS!$A$25,IF($B603="PARCELADO ATÉ 12X",$D603-($D603*TAXAS!$F$25))/12,IF($A603=TAXAS!$A$26,IF($B603="PARCELADO ATÉ 12X",$D603-($D603*TAXAS!$F$26))/12,IF($A603=TAXAS!$A$27,IF($B603="PARCELADO ATÉ 12X",$D603-($D603*TAXAS!$F$27))/12))))))))))))))))))))))))/1</f>
        <v>0</v>
      </c>
      <c r="J603" s="8">
        <f t="shared" si="0"/>
        <v>0</v>
      </c>
      <c r="K603" s="10" t="b">
        <f>IF($B603="PARCELADO ATÉ 3X",($D603-($D603*TAXAS!$D$4))-$J603)</f>
        <v>0</v>
      </c>
      <c r="L603" s="10" t="b">
        <f>IF($B603="PARCELADO ATÉ 6X",($D603-($D603*TAXAS!$E$4))-$J603)</f>
        <v>0</v>
      </c>
      <c r="M603" s="10" t="b">
        <f>IF($B603="PARCELADO ATÉ 12X",($D603-($D603*TAXAS!$F$4))-$J603)</f>
        <v>0</v>
      </c>
      <c r="N603" s="8">
        <f t="shared" si="1"/>
        <v>0</v>
      </c>
      <c r="O603" s="10">
        <f t="shared" si="2"/>
        <v>0</v>
      </c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spans="1:31" ht="15.75" customHeight="1" x14ac:dyDescent="0.2">
      <c r="A604" s="3"/>
      <c r="B604" s="5"/>
      <c r="C604" s="6"/>
      <c r="D604" s="42"/>
      <c r="E604" s="8">
        <f>IF($A604="VISA",IF($B604="DÉBITO",$D604-($D604*TAXAS!$B$4)),IF($A604="MASTER",IF($B604="DÉBITO",$D604-($D604*TAXAS!$B$5)),IF($A604="ELO", IF($B604="DÉBITO",$D604-($D604*TAXAS!$B$6)),IF($A604="HIPERCARD",IF($B604="DÉBITO",$D604-($D604*TAXAS!$B$7)),IF($A604="DINERS",IF($B604="DÉBITO",$D604-($D604*TAXAS!$B$8)),IF($A604="AMERICA EXPRESS",IF($B604="DÉBITO",$D604-($D604*TAXAS!$B$9)),IF($A604=TAXAS!$A$10,IF($B604="DÉBITO",$D604-($D604*TAXAS!$B$10)), IF($A604=TAXAS!$A$11,IF($B604="DÉBITO",$D604-($D604*TAXAS!$B$11)), IF($A604=TAXAS!$A$12,IF($B604="DÉBITO",$D604-($D604*TAXAS!$B$12)), IF($A604=TAXAS!$A$13,IF($B604="DÉBITO",$D604-($D604*TAXAS!$B$13)), IF($A604=TAXAS!$A$14,IF($B604="DÉBITO",$D604-($D604*TAXAS!$B$14)), IF($A604=TAXAS!$A$15,IF($B604="DÉBITO",$D604-($D604*TAXAS!$B$15)), IF($A604=TAXAS!$A$16,IF($B604="DÉBITO",$D604-($D604*TAXAS!$B$16)), IF($A604=TAXAS!$A$17,IF($B604="DÉBITO",$D604-($D604*TAXAS!$B$17)), IF($A604=TAXAS!$A$18,IF($B604="DÉBITO",$D604-($D604*TAXAS!$B$18)), IF($A604=TAXAS!$A$19,IF($B604="DÉBITO",$D604-($D604*TAXAS!$B$19)), IF($A604=TAXAS!$A$20,IF($B604="DÉBITO",$D604-($D604*TAXAS!$B$20)), IF($A604=TAXAS!$A$21,IF($B604="DÉBITO",$D604-($D604*TAXAS!$B$21)), IF($A604=TAXAS!$A$22,IF($B604="DÉBITO",$D604-($D604*TAXAS!$B$22)), IF($A604=TAXAS!$A$23,IF($B604="DÉBITO",$D604-($D604*TAXAS!$B$23)), IF($A604=TAXAS!$A$24,IF($B604="DÉBITO",$D604-($D604*TAXAS!$B$24)), IF($A604=TAXAS!$A$25,IF($B604="DÉBITO",$D604-($D604*TAXAS!$B$25)), IF($A604=TAXAS!$A$26,IF($B604="DÉBITO",$D604-($D604*TAXAS!$B$26)), IF($A604=TAXAS!$A$27,IF($B604="DÉBITO",$D604-($D604*TAXAS!$B$27))))))))))))))))))))))))))/1</f>
        <v>0</v>
      </c>
      <c r="F604" s="8">
        <f>IF($A604="VISA",IF($B604="CRÉDITO",$D604-($D604*TAXAS!$C$4)),IF($A604="MASTER",IF($B604="CRÉDITO",$D604-($D604*TAXAS!$C$5)),IF($A604="ELO", IF($B604="CRÉDITO",$D604-($D604*TAXAS!$C$6)),IF($A604="HIPERCARD",IF($B604="CRÉDITO",$D604-($D604*TAXAS!$C$7)),IF($A604="DINERS",IF($B604="CRÉDITO",$D604-($D604*TAXAS!$C$8)),IF($A604="AMERICA EXPRESS",IF($B604="CRÉDITO",$D604-($D604*TAXAS!$C$9)),IF($A604=TAXAS!$A$10,IF($B604="CRÉDITO",$D604-($D604*TAXAS!$C$10)), IF($A604=TAXAS!$A$11,IF($B604="CRÉDITO",$D604-($D604*TAXAS!$C$11)), IF($A604=TAXAS!$A$12,IF($B604="CRÉDITO",$D604-($D604*TAXAS!$C$12)), IF($A604=TAXAS!$A$13,IF($B604="CRÉDITO",$D604-($D604*TAXAS!$C$13)), IF($A604=TAXAS!$A$14,IF($B604="CRÉDITO",$D604-($D604*TAXAS!$C$14)), IF($A604=TAXAS!$A$15,IF($B604="CRÉDITO",$D604-($D604*TAXAS!$C$15)), IF($A604=TAXAS!$A$16,IF($B604="CRÉDITO",$D604-($D604*TAXAS!$C$16)), IF($A604=TAXAS!$A$17,IF($B604="CRÉDITO",$D604-($D604*TAXAS!$C$17)), IF($A604=TAXAS!$A$18,IF($B604="CRÉDITO",$D604-($D604*TAXAS!$C$18)), IF($A604=TAXAS!$A$19,IF($B604="CRÉDITO",$D604-($D604*TAXAS!$C$19)), IF($A604=TAXAS!$A$20,IF($B604="CRÉDITO",$D604-($D604*TAXAS!$C$20)), IF($A604=TAXAS!$A$21,IF($B604="CRÉDITO",$D604-($D604*TAXAS!$C$21)), IF($A604=TAXAS!$A$22,IF($B604="CRÉDITO",$D604-($D604*TAXAS!$C$22)), IF($A604=TAXAS!$A$23,IF($B604="CRÉDITO",$D604-($D604*TAXAS!$C$23)), IF($A604=TAXAS!$A$24,IF($B604="CRÉDITO",$D604-($D604*TAXAS!$C$24)), IF($A604=TAXAS!$A$25,IF($B604="CRÉDITO",$D604-($D604*TAXAS!$C$25)), IF($A604=TAXAS!$A$26,IF($B604="CRÉDITO",$D604-($D604*TAXAS!$C$26)), IF($A604=TAXAS!$A$27,IF($B604="CRÉDITO",$D604-($D604*TAXAS!$C$27))))))))))))))))))))))))))/1</f>
        <v>0</v>
      </c>
      <c r="G604" s="9">
        <f>IF($A604="VISA",IF($B604="PARCELADO ATÉ 3X",$D604-(D604*TAXAS!$D$4))/3,IF($A604="MASTER",IF($B604="PARCELADO ATÉ 3X",$D604-(D604*TAXAS!$D$5))/3,IF($A604="ELO",IF($B604="PARCELADO ATÉ 3X",$D604-(D604*TAXAS!$D$6))/3,IF($A604="HIPERCARD",IF($B604="PARCELADO ATÉ 3X",$D604-(D604*TAXAS!$D$7))/3,IF($A604="DINERS",IF($B604="PARCELADO ATÉ 3X",$D604-(D604*TAXAS!$D$8))/3,IF($A604="AMERICA EXPRESS",IF($B604="PARCELADO ATÉ 3X",$D604-(D604*TAXAS!$D$9))/3,IF($A604=TAXAS!$A$10,IF($B604="PARCELADO ATÉ 3X",$D604-($D604*TAXAS!$D$10))/3,IF($A604=TAXAS!$A$11,IF($B604="PARCELADO ATÉ 3X",$D604-($D604*TAXAS!$D$11))/3,IF($A604=TAXAS!$A$12,IF($B604="PARCELADO ATÉ 3X",$D604-($D604*TAXAS!$D$12))/3,IF($A604=TAXAS!$A$13,IF($B604="PARCELADO ATÉ 3X",$D604-($D604*TAXAS!$D$13))/3,IF($A604=TAXAS!$A$14,IF($B604="PARCELADO ATÉ 3X",$D604-($D604*TAXAS!$D$14))/3,IF($A604=TAXAS!$A$15,IF($B604="PARCELADO ATÉ 3X",$D604-($D604*TAXAS!$D$15))/3,IF($A604=TAXAS!$A$16,IF($B604="PARCELADO ATÉ 3X",$D604-($D604*TAXAS!$D$16))/3,IF($A604=TAXAS!$A$17,IF($B604="PARCELADO ATÉ 3X",$D604-($D604*TAXAS!$D$17))/3,IF($A604=TAXAS!$A$18,IF($B604="PARCELADO ATÉ 3X",$D604-($D604*TAXAS!$D$18))/3,IF($A604=TAXAS!$A$19,IF($B604="PARCELADO ATÉ 3X",$D604-($D604*TAXAS!$D$19))/3,IF($A604=TAXAS!$A$20,IF($B604="PARCELADO ATÉ 3X",$D604-($D604*TAXAS!$D$20))/3,IF($A604=TAXAS!$A$21,IF($B604="PARCELADO ATÉ 3X",$D604-($D604*TAXAS!$D$21))/3,IF($A604=TAXAS!$A$22,IF($B604="PARCELADO ATÉ 3X",$D604-($D604*TAXAS!$D$22))/3,IF($A604=TAXAS!$A$23,IF($B604="PARCELADO ATÉ 3X",$D604-($D604*TAXAS!$D$23))/3,IF($A604=TAXAS!$A$24,IF($B604="PARCELADO ATÉ 3X",$D604-($D604*TAXAS!$D$24))/3,IF($A604=TAXAS!$A$25,IF($B604="PARCELADO ATÉ 3X",$D604-($D604*TAXAS!$D$25))/3,IF($A604=TAXAS!$A$26,IF($B604="PARCELADO ATÉ 3X",$D604-($D604*TAXAS!$D$26))/3,IF($A604=TAXAS!$A$27,IF($B604="PARCELADO ATÉ 3X",$D604-($D604*TAXAS!$D$27))/3))))))))))))))))))))))))/1</f>
        <v>0</v>
      </c>
      <c r="H604" s="9">
        <f>IF($A604="VISA",IF($B604="PARCELADO ATÉ 6X",$D604-(D604*TAXAS!$E$4))/6,IF($A604="MASTER",IF($B604="PARCELADO ATÉ 6X",$D604-(D604*TAXAS!$E$5))/6,IF($A604="ELO",IF($B604="PARCELADO ATÉ 6X",$D604-(D604*TAXAS!$E$6))/6,IF($A604="HIPERCARD",IF($B604="PARCELADO ATÉ 6X",$D604-(D604*TAXAS!$E$7))/6,IF($A604="DINERS",IF($B604="PARCELADO ATÉ 6X",$D604-(D604*TAXAS!$E$8))/6,IF($A604="AMERICA EXPRESS",IF($B604="PARCELADO ATÉ 6X",$D604-(D604*TAXAS!$E$9))/6,IF($A604=TAXAS!$A$10,IF($B604="PARCELADO ATÉ 6X",$D604-($D604*TAXAS!$E$10))/6,IF($A604=TAXAS!$A$11,IF($B604="PARCELADO ATÉ 6X",$D604-($D604*TAXAS!$E$11))/6,IF($A604=TAXAS!$A$12,IF($B604="PARCELADO ATÉ 6X",$D604-($D604*TAXAS!$E$12))/6,IF($A604=TAXAS!$A$13,IF($B604="PARCELADO ATÉ 6X",$D604-($D604*TAXAS!$E$13))/6,IF($A604=TAXAS!$A$14,IF($B604="PARCELADO ATÉ 6X",$D604-($D604*TAXAS!$E$14))/6,IF($A604=TAXAS!$A$15,IF($B604="PARCELADO ATÉ 6X",$D604-($D604*TAXAS!$E$15))/6,IF($A604=TAXAS!$A$16,IF($B604="PARCELADO ATÉ 6X",$D604-($D604*TAXAS!$E$16))/6,IF($A604=TAXAS!$A$17,IF($B604="PARCELADO ATÉ 6X",$D604-($D604*TAXAS!$E$17))/6,IF($A604=TAXAS!$A$18,IF($B604="PARCELADO ATÉ 6X",$D604-($D604*TAXAS!$E$18))/6,IF($A604=TAXAS!$A$19,IF($B604="PARCELADO ATÉ 6X",$D604-($D604*TAXAS!$E$19))/6,IF($A604=TAXAS!$A$20,IF($B604="PARCELADO ATÉ 6X",$D604-($D604*TAXAS!$E$20))/6,IF($A604=TAXAS!$A$21,IF($B604="PARCELADO ATÉ 6X",$D604-($D604*TAXAS!$E$21))/6,IF($A604=TAXAS!$A$22,IF($B604="PARCELADO ATÉ 6X",$D604-($D604*TAXAS!$E$22))/6,IF($A604=TAXAS!$A$23,IF($B604="PARCELADO ATÉ 6X",$D604-($D604*TAXAS!$E$23))/6,IF($A604=TAXAS!$A$24,IF($B604="PARCELADO ATÉ 6X",$D604-($D604*TAXAS!$E$24))/6,IF($A604=TAXAS!$A$25,IF($B604="PARCELADO ATÉ 6X",$D604-($D604*TAXAS!$E$25))/6,IF($A604=TAXAS!$A$26,IF($B604="PARCELADO ATÉ 6X",$D604-($D604*TAXAS!$E$26))/6,IF($A604=TAXAS!$A$27,IF($B604="PARCELADO ATÉ 6X",$D604-($D604*TAXAS!$E$27))/6))))))))))))))))))))))))/1</f>
        <v>0</v>
      </c>
      <c r="I604" s="9">
        <f>IF($A604="VISA",IF($B604="PARCELADO ATÉ 12X",$D604-(D604*TAXAS!$F$4))/12,IF($A604="MASTER",IF($B604="PARCELADO ATÉ 12X",$D604-(D604*TAXAS!$F$5))/12,IF($A604="ELO",IF($B604="PARCELADO ATÉ 12X",$D604-(D604*TAXAS!$F$6))/12,IF($A604="HIPERCARD",IF($B604="PARCELADO ATÉ 12X",$D604-(D604*TAXAS!$F$7))/12,IF($A604="DINERS",IF($B604="PARCELADO ATÉ 12X",$D604-(D604*TAXAS!$F$8))/12,IF($A604="AMERICA EXPRESS",IF($B604="PARCELADO ATÉ 12X",$D604-(D604*TAXAS!$F$9))/12,IF($A604=TAXAS!$A$10,IF($B604="PARCELADO ATÉ 12X",$D604-($D604*TAXAS!$F$10))/12,IF($A604=TAXAS!$A$11,IF($B604="PARCELADO ATÉ 12X",$D604-($D604*TAXAS!$F$11))/12,IF($A604=TAXAS!$A$12,IF($B604="PARCELADO ATÉ 12X",$D604-($D604*TAXAS!$F$12))/12,IF($A604=TAXAS!$A$13,IF($B604="PARCELADO ATÉ 12X",$D604-($D604*TAXAS!$F$13))/12,IF($A604=TAXAS!$A$14,IF($B604="PARCELADO ATÉ 12X",$D604-($D604*TAXAS!$F$14))/12,IF($A604=TAXAS!$A$15,IF($B604="PARCELADO ATÉ 12X",$D604-($D604*TAXAS!$F$15))/12,IF($A604=TAXAS!$A$16,IF($B604="PARCELADO ATÉ 12X",$D604-($D604*TAXAS!$F$16))/12,IF($A604=TAXAS!$A$17,IF($B604="PARCELADO ATÉ 12X",$D604-($D604*TAXAS!$F$17))/12,IF($A604=TAXAS!$A$18,IF($B604="PARCELADO ATÉ 12X",$D604-($D604*TAXAS!$F$18))/12,IF($A604=TAXAS!$A$19,IF($B604="PARCELADO ATÉ 12X",$D604-($D604*TAXAS!$F$19))/12,IF($A604=TAXAS!$A$20,IF($B604="PARCELADO ATÉ 12X",$D604-($D604*TAXAS!$F$20))/12,IF($A604=TAXAS!$A$21,IF($B604="PARCELADO ATÉ 12X",$D604-($D604*TAXAS!$F$21))/12,IF($A604=TAXAS!$A$22,IF($B604="PARCELADO ATÉ 12X",$D604-($D604*TAXAS!$F$22))/12,IF($A604=TAXAS!$A$23,IF($B604="PARCELADO ATÉ 12X",$D604-($D604*TAXAS!$F$23))/12,IF($A604=TAXAS!$A$24,IF($B604="PARCELADO ATÉ 12X",$D604-($D604*TAXAS!$F$24))/12,IF($A604=TAXAS!$A$25,IF($B604="PARCELADO ATÉ 12X",$D604-($D604*TAXAS!$F$25))/12,IF($A604=TAXAS!$A$26,IF($B604="PARCELADO ATÉ 12X",$D604-($D604*TAXAS!$F$26))/12,IF($A604=TAXAS!$A$27,IF($B604="PARCELADO ATÉ 12X",$D604-($D604*TAXAS!$F$27))/12))))))))))))))))))))))))/1</f>
        <v>0</v>
      </c>
      <c r="J604" s="8">
        <f t="shared" si="0"/>
        <v>0</v>
      </c>
      <c r="K604" s="10" t="b">
        <f>IF($B604="PARCELADO ATÉ 3X",($D604-($D604*TAXAS!$D$4))-$J604)</f>
        <v>0</v>
      </c>
      <c r="L604" s="10" t="b">
        <f>IF($B604="PARCELADO ATÉ 6X",($D604-($D604*TAXAS!$E$4))-$J604)</f>
        <v>0</v>
      </c>
      <c r="M604" s="10" t="b">
        <f>IF($B604="PARCELADO ATÉ 12X",($D604-($D604*TAXAS!$F$4))-$J604)</f>
        <v>0</v>
      </c>
      <c r="N604" s="8">
        <f t="shared" si="1"/>
        <v>0</v>
      </c>
      <c r="O604" s="10">
        <f t="shared" si="2"/>
        <v>0</v>
      </c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spans="1:31" ht="15.75" customHeight="1" x14ac:dyDescent="0.2">
      <c r="A605" s="3"/>
      <c r="B605" s="5"/>
      <c r="C605" s="6"/>
      <c r="D605" s="42"/>
      <c r="E605" s="8">
        <f>IF($A605="VISA",IF($B605="DÉBITO",$D605-($D605*TAXAS!$B$4)),IF($A605="MASTER",IF($B605="DÉBITO",$D605-($D605*TAXAS!$B$5)),IF($A605="ELO", IF($B605="DÉBITO",$D605-($D605*TAXAS!$B$6)),IF($A605="HIPERCARD",IF($B605="DÉBITO",$D605-($D605*TAXAS!$B$7)),IF($A605="DINERS",IF($B605="DÉBITO",$D605-($D605*TAXAS!$B$8)),IF($A605="AMERICA EXPRESS",IF($B605="DÉBITO",$D605-($D605*TAXAS!$B$9)),IF($A605=TAXAS!$A$10,IF($B605="DÉBITO",$D605-($D605*TAXAS!$B$10)), IF($A605=TAXAS!$A$11,IF($B605="DÉBITO",$D605-($D605*TAXAS!$B$11)), IF($A605=TAXAS!$A$12,IF($B605="DÉBITO",$D605-($D605*TAXAS!$B$12)), IF($A605=TAXAS!$A$13,IF($B605="DÉBITO",$D605-($D605*TAXAS!$B$13)), IF($A605=TAXAS!$A$14,IF($B605="DÉBITO",$D605-($D605*TAXAS!$B$14)), IF($A605=TAXAS!$A$15,IF($B605="DÉBITO",$D605-($D605*TAXAS!$B$15)), IF($A605=TAXAS!$A$16,IF($B605="DÉBITO",$D605-($D605*TAXAS!$B$16)), IF($A605=TAXAS!$A$17,IF($B605="DÉBITO",$D605-($D605*TAXAS!$B$17)), IF($A605=TAXAS!$A$18,IF($B605="DÉBITO",$D605-($D605*TAXAS!$B$18)), IF($A605=TAXAS!$A$19,IF($B605="DÉBITO",$D605-($D605*TAXAS!$B$19)), IF($A605=TAXAS!$A$20,IF($B605="DÉBITO",$D605-($D605*TAXAS!$B$20)), IF($A605=TAXAS!$A$21,IF($B605="DÉBITO",$D605-($D605*TAXAS!$B$21)), IF($A605=TAXAS!$A$22,IF($B605="DÉBITO",$D605-($D605*TAXAS!$B$22)), IF($A605=TAXAS!$A$23,IF($B605="DÉBITO",$D605-($D605*TAXAS!$B$23)), IF($A605=TAXAS!$A$24,IF($B605="DÉBITO",$D605-($D605*TAXAS!$B$24)), IF($A605=TAXAS!$A$25,IF($B605="DÉBITO",$D605-($D605*TAXAS!$B$25)), IF($A605=TAXAS!$A$26,IF($B605="DÉBITO",$D605-($D605*TAXAS!$B$26)), IF($A605=TAXAS!$A$27,IF($B605="DÉBITO",$D605-($D605*TAXAS!$B$27))))))))))))))))))))))))))/1</f>
        <v>0</v>
      </c>
      <c r="F605" s="8">
        <f>IF($A605="VISA",IF($B605="CRÉDITO",$D605-($D605*TAXAS!$C$4)),IF($A605="MASTER",IF($B605="CRÉDITO",$D605-($D605*TAXAS!$C$5)),IF($A605="ELO", IF($B605="CRÉDITO",$D605-($D605*TAXAS!$C$6)),IF($A605="HIPERCARD",IF($B605="CRÉDITO",$D605-($D605*TAXAS!$C$7)),IF($A605="DINERS",IF($B605="CRÉDITO",$D605-($D605*TAXAS!$C$8)),IF($A605="AMERICA EXPRESS",IF($B605="CRÉDITO",$D605-($D605*TAXAS!$C$9)),IF($A605=TAXAS!$A$10,IF($B605="CRÉDITO",$D605-($D605*TAXAS!$C$10)), IF($A605=TAXAS!$A$11,IF($B605="CRÉDITO",$D605-($D605*TAXAS!$C$11)), IF($A605=TAXAS!$A$12,IF($B605="CRÉDITO",$D605-($D605*TAXAS!$C$12)), IF($A605=TAXAS!$A$13,IF($B605="CRÉDITO",$D605-($D605*TAXAS!$C$13)), IF($A605=TAXAS!$A$14,IF($B605="CRÉDITO",$D605-($D605*TAXAS!$C$14)), IF($A605=TAXAS!$A$15,IF($B605="CRÉDITO",$D605-($D605*TAXAS!$C$15)), IF($A605=TAXAS!$A$16,IF($B605="CRÉDITO",$D605-($D605*TAXAS!$C$16)), IF($A605=TAXAS!$A$17,IF($B605="CRÉDITO",$D605-($D605*TAXAS!$C$17)), IF($A605=TAXAS!$A$18,IF($B605="CRÉDITO",$D605-($D605*TAXAS!$C$18)), IF($A605=TAXAS!$A$19,IF($B605="CRÉDITO",$D605-($D605*TAXAS!$C$19)), IF($A605=TAXAS!$A$20,IF($B605="CRÉDITO",$D605-($D605*TAXAS!$C$20)), IF($A605=TAXAS!$A$21,IF($B605="CRÉDITO",$D605-($D605*TAXAS!$C$21)), IF($A605=TAXAS!$A$22,IF($B605="CRÉDITO",$D605-($D605*TAXAS!$C$22)), IF($A605=TAXAS!$A$23,IF($B605="CRÉDITO",$D605-($D605*TAXAS!$C$23)), IF($A605=TAXAS!$A$24,IF($B605="CRÉDITO",$D605-($D605*TAXAS!$C$24)), IF($A605=TAXAS!$A$25,IF($B605="CRÉDITO",$D605-($D605*TAXAS!$C$25)), IF($A605=TAXAS!$A$26,IF($B605="CRÉDITO",$D605-($D605*TAXAS!$C$26)), IF($A605=TAXAS!$A$27,IF($B605="CRÉDITO",$D605-($D605*TAXAS!$C$27))))))))))))))))))))))))))/1</f>
        <v>0</v>
      </c>
      <c r="G605" s="9">
        <f>IF($A605="VISA",IF($B605="PARCELADO ATÉ 3X",$D605-(D605*TAXAS!$D$4))/3,IF($A605="MASTER",IF($B605="PARCELADO ATÉ 3X",$D605-(D605*TAXAS!$D$5))/3,IF($A605="ELO",IF($B605="PARCELADO ATÉ 3X",$D605-(D605*TAXAS!$D$6))/3,IF($A605="HIPERCARD",IF($B605="PARCELADO ATÉ 3X",$D605-(D605*TAXAS!$D$7))/3,IF($A605="DINERS",IF($B605="PARCELADO ATÉ 3X",$D605-(D605*TAXAS!$D$8))/3,IF($A605="AMERICA EXPRESS",IF($B605="PARCELADO ATÉ 3X",$D605-(D605*TAXAS!$D$9))/3,IF($A605=TAXAS!$A$10,IF($B605="PARCELADO ATÉ 3X",$D605-($D605*TAXAS!$D$10))/3,IF($A605=TAXAS!$A$11,IF($B605="PARCELADO ATÉ 3X",$D605-($D605*TAXAS!$D$11))/3,IF($A605=TAXAS!$A$12,IF($B605="PARCELADO ATÉ 3X",$D605-($D605*TAXAS!$D$12))/3,IF($A605=TAXAS!$A$13,IF($B605="PARCELADO ATÉ 3X",$D605-($D605*TAXAS!$D$13))/3,IF($A605=TAXAS!$A$14,IF($B605="PARCELADO ATÉ 3X",$D605-($D605*TAXAS!$D$14))/3,IF($A605=TAXAS!$A$15,IF($B605="PARCELADO ATÉ 3X",$D605-($D605*TAXAS!$D$15))/3,IF($A605=TAXAS!$A$16,IF($B605="PARCELADO ATÉ 3X",$D605-($D605*TAXAS!$D$16))/3,IF($A605=TAXAS!$A$17,IF($B605="PARCELADO ATÉ 3X",$D605-($D605*TAXAS!$D$17))/3,IF($A605=TAXAS!$A$18,IF($B605="PARCELADO ATÉ 3X",$D605-($D605*TAXAS!$D$18))/3,IF($A605=TAXAS!$A$19,IF($B605="PARCELADO ATÉ 3X",$D605-($D605*TAXAS!$D$19))/3,IF($A605=TAXAS!$A$20,IF($B605="PARCELADO ATÉ 3X",$D605-($D605*TAXAS!$D$20))/3,IF($A605=TAXAS!$A$21,IF($B605="PARCELADO ATÉ 3X",$D605-($D605*TAXAS!$D$21))/3,IF($A605=TAXAS!$A$22,IF($B605="PARCELADO ATÉ 3X",$D605-($D605*TAXAS!$D$22))/3,IF($A605=TAXAS!$A$23,IF($B605="PARCELADO ATÉ 3X",$D605-($D605*TAXAS!$D$23))/3,IF($A605=TAXAS!$A$24,IF($B605="PARCELADO ATÉ 3X",$D605-($D605*TAXAS!$D$24))/3,IF($A605=TAXAS!$A$25,IF($B605="PARCELADO ATÉ 3X",$D605-($D605*TAXAS!$D$25))/3,IF($A605=TAXAS!$A$26,IF($B605="PARCELADO ATÉ 3X",$D605-($D605*TAXAS!$D$26))/3,IF($A605=TAXAS!$A$27,IF($B605="PARCELADO ATÉ 3X",$D605-($D605*TAXAS!$D$27))/3))))))))))))))))))))))))/1</f>
        <v>0</v>
      </c>
      <c r="H605" s="9">
        <f>IF($A605="VISA",IF($B605="PARCELADO ATÉ 6X",$D605-(D605*TAXAS!$E$4))/6,IF($A605="MASTER",IF($B605="PARCELADO ATÉ 6X",$D605-(D605*TAXAS!$E$5))/6,IF($A605="ELO",IF($B605="PARCELADO ATÉ 6X",$D605-(D605*TAXAS!$E$6))/6,IF($A605="HIPERCARD",IF($B605="PARCELADO ATÉ 6X",$D605-(D605*TAXAS!$E$7))/6,IF($A605="DINERS",IF($B605="PARCELADO ATÉ 6X",$D605-(D605*TAXAS!$E$8))/6,IF($A605="AMERICA EXPRESS",IF($B605="PARCELADO ATÉ 6X",$D605-(D605*TAXAS!$E$9))/6,IF($A605=TAXAS!$A$10,IF($B605="PARCELADO ATÉ 6X",$D605-($D605*TAXAS!$E$10))/6,IF($A605=TAXAS!$A$11,IF($B605="PARCELADO ATÉ 6X",$D605-($D605*TAXAS!$E$11))/6,IF($A605=TAXAS!$A$12,IF($B605="PARCELADO ATÉ 6X",$D605-($D605*TAXAS!$E$12))/6,IF($A605=TAXAS!$A$13,IF($B605="PARCELADO ATÉ 6X",$D605-($D605*TAXAS!$E$13))/6,IF($A605=TAXAS!$A$14,IF($B605="PARCELADO ATÉ 6X",$D605-($D605*TAXAS!$E$14))/6,IF($A605=TAXAS!$A$15,IF($B605="PARCELADO ATÉ 6X",$D605-($D605*TAXAS!$E$15))/6,IF($A605=TAXAS!$A$16,IF($B605="PARCELADO ATÉ 6X",$D605-($D605*TAXAS!$E$16))/6,IF($A605=TAXAS!$A$17,IF($B605="PARCELADO ATÉ 6X",$D605-($D605*TAXAS!$E$17))/6,IF($A605=TAXAS!$A$18,IF($B605="PARCELADO ATÉ 6X",$D605-($D605*TAXAS!$E$18))/6,IF($A605=TAXAS!$A$19,IF($B605="PARCELADO ATÉ 6X",$D605-($D605*TAXAS!$E$19))/6,IF($A605=TAXAS!$A$20,IF($B605="PARCELADO ATÉ 6X",$D605-($D605*TAXAS!$E$20))/6,IF($A605=TAXAS!$A$21,IF($B605="PARCELADO ATÉ 6X",$D605-($D605*TAXAS!$E$21))/6,IF($A605=TAXAS!$A$22,IF($B605="PARCELADO ATÉ 6X",$D605-($D605*TAXAS!$E$22))/6,IF($A605=TAXAS!$A$23,IF($B605="PARCELADO ATÉ 6X",$D605-($D605*TAXAS!$E$23))/6,IF($A605=TAXAS!$A$24,IF($B605="PARCELADO ATÉ 6X",$D605-($D605*TAXAS!$E$24))/6,IF($A605=TAXAS!$A$25,IF($B605="PARCELADO ATÉ 6X",$D605-($D605*TAXAS!$E$25))/6,IF($A605=TAXAS!$A$26,IF($B605="PARCELADO ATÉ 6X",$D605-($D605*TAXAS!$E$26))/6,IF($A605=TAXAS!$A$27,IF($B605="PARCELADO ATÉ 6X",$D605-($D605*TAXAS!$E$27))/6))))))))))))))))))))))))/1</f>
        <v>0</v>
      </c>
      <c r="I605" s="9">
        <f>IF($A605="VISA",IF($B605="PARCELADO ATÉ 12X",$D605-(D605*TAXAS!$F$4))/12,IF($A605="MASTER",IF($B605="PARCELADO ATÉ 12X",$D605-(D605*TAXAS!$F$5))/12,IF($A605="ELO",IF($B605="PARCELADO ATÉ 12X",$D605-(D605*TAXAS!$F$6))/12,IF($A605="HIPERCARD",IF($B605="PARCELADO ATÉ 12X",$D605-(D605*TAXAS!$F$7))/12,IF($A605="DINERS",IF($B605="PARCELADO ATÉ 12X",$D605-(D605*TAXAS!$F$8))/12,IF($A605="AMERICA EXPRESS",IF($B605="PARCELADO ATÉ 12X",$D605-(D605*TAXAS!$F$9))/12,IF($A605=TAXAS!$A$10,IF($B605="PARCELADO ATÉ 12X",$D605-($D605*TAXAS!$F$10))/12,IF($A605=TAXAS!$A$11,IF($B605="PARCELADO ATÉ 12X",$D605-($D605*TAXAS!$F$11))/12,IF($A605=TAXAS!$A$12,IF($B605="PARCELADO ATÉ 12X",$D605-($D605*TAXAS!$F$12))/12,IF($A605=TAXAS!$A$13,IF($B605="PARCELADO ATÉ 12X",$D605-($D605*TAXAS!$F$13))/12,IF($A605=TAXAS!$A$14,IF($B605="PARCELADO ATÉ 12X",$D605-($D605*TAXAS!$F$14))/12,IF($A605=TAXAS!$A$15,IF($B605="PARCELADO ATÉ 12X",$D605-($D605*TAXAS!$F$15))/12,IF($A605=TAXAS!$A$16,IF($B605="PARCELADO ATÉ 12X",$D605-($D605*TAXAS!$F$16))/12,IF($A605=TAXAS!$A$17,IF($B605="PARCELADO ATÉ 12X",$D605-($D605*TAXAS!$F$17))/12,IF($A605=TAXAS!$A$18,IF($B605="PARCELADO ATÉ 12X",$D605-($D605*TAXAS!$F$18))/12,IF($A605=TAXAS!$A$19,IF($B605="PARCELADO ATÉ 12X",$D605-($D605*TAXAS!$F$19))/12,IF($A605=TAXAS!$A$20,IF($B605="PARCELADO ATÉ 12X",$D605-($D605*TAXAS!$F$20))/12,IF($A605=TAXAS!$A$21,IF($B605="PARCELADO ATÉ 12X",$D605-($D605*TAXAS!$F$21))/12,IF($A605=TAXAS!$A$22,IF($B605="PARCELADO ATÉ 12X",$D605-($D605*TAXAS!$F$22))/12,IF($A605=TAXAS!$A$23,IF($B605="PARCELADO ATÉ 12X",$D605-($D605*TAXAS!$F$23))/12,IF($A605=TAXAS!$A$24,IF($B605="PARCELADO ATÉ 12X",$D605-($D605*TAXAS!$F$24))/12,IF($A605=TAXAS!$A$25,IF($B605="PARCELADO ATÉ 12X",$D605-($D605*TAXAS!$F$25))/12,IF($A605=TAXAS!$A$26,IF($B605="PARCELADO ATÉ 12X",$D605-($D605*TAXAS!$F$26))/12,IF($A605=TAXAS!$A$27,IF($B605="PARCELADO ATÉ 12X",$D605-($D605*TAXAS!$F$27))/12))))))))))))))))))))))))/1</f>
        <v>0</v>
      </c>
      <c r="J605" s="8">
        <f t="shared" si="0"/>
        <v>0</v>
      </c>
      <c r="K605" s="10" t="b">
        <f>IF($B605="PARCELADO ATÉ 3X",($D605-($D605*TAXAS!$D$4))-$J605)</f>
        <v>0</v>
      </c>
      <c r="L605" s="10" t="b">
        <f>IF($B605="PARCELADO ATÉ 6X",($D605-($D605*TAXAS!$E$4))-$J605)</f>
        <v>0</v>
      </c>
      <c r="M605" s="10" t="b">
        <f>IF($B605="PARCELADO ATÉ 12X",($D605-($D605*TAXAS!$F$4))-$J605)</f>
        <v>0</v>
      </c>
      <c r="N605" s="8">
        <f t="shared" si="1"/>
        <v>0</v>
      </c>
      <c r="O605" s="10">
        <f t="shared" si="2"/>
        <v>0</v>
      </c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spans="1:31" ht="15.75" customHeight="1" x14ac:dyDescent="0.2">
      <c r="A606" s="3"/>
      <c r="B606" s="5"/>
      <c r="C606" s="6"/>
      <c r="D606" s="42"/>
      <c r="E606" s="8">
        <f>IF($A606="VISA",IF($B606="DÉBITO",$D606-($D606*TAXAS!$B$4)),IF($A606="MASTER",IF($B606="DÉBITO",$D606-($D606*TAXAS!$B$5)),IF($A606="ELO", IF($B606="DÉBITO",$D606-($D606*TAXAS!$B$6)),IF($A606="HIPERCARD",IF($B606="DÉBITO",$D606-($D606*TAXAS!$B$7)),IF($A606="DINERS",IF($B606="DÉBITO",$D606-($D606*TAXAS!$B$8)),IF($A606="AMERICA EXPRESS",IF($B606="DÉBITO",$D606-($D606*TAXAS!$B$9)),IF($A606=TAXAS!$A$10,IF($B606="DÉBITO",$D606-($D606*TAXAS!$B$10)), IF($A606=TAXAS!$A$11,IF($B606="DÉBITO",$D606-($D606*TAXAS!$B$11)), IF($A606=TAXAS!$A$12,IF($B606="DÉBITO",$D606-($D606*TAXAS!$B$12)), IF($A606=TAXAS!$A$13,IF($B606="DÉBITO",$D606-($D606*TAXAS!$B$13)), IF($A606=TAXAS!$A$14,IF($B606="DÉBITO",$D606-($D606*TAXAS!$B$14)), IF($A606=TAXAS!$A$15,IF($B606="DÉBITO",$D606-($D606*TAXAS!$B$15)), IF($A606=TAXAS!$A$16,IF($B606="DÉBITO",$D606-($D606*TAXAS!$B$16)), IF($A606=TAXAS!$A$17,IF($B606="DÉBITO",$D606-($D606*TAXAS!$B$17)), IF($A606=TAXAS!$A$18,IF($B606="DÉBITO",$D606-($D606*TAXAS!$B$18)), IF($A606=TAXAS!$A$19,IF($B606="DÉBITO",$D606-($D606*TAXAS!$B$19)), IF($A606=TAXAS!$A$20,IF($B606="DÉBITO",$D606-($D606*TAXAS!$B$20)), IF($A606=TAXAS!$A$21,IF($B606="DÉBITO",$D606-($D606*TAXAS!$B$21)), IF($A606=TAXAS!$A$22,IF($B606="DÉBITO",$D606-($D606*TAXAS!$B$22)), IF($A606=TAXAS!$A$23,IF($B606="DÉBITO",$D606-($D606*TAXAS!$B$23)), IF($A606=TAXAS!$A$24,IF($B606="DÉBITO",$D606-($D606*TAXAS!$B$24)), IF($A606=TAXAS!$A$25,IF($B606="DÉBITO",$D606-($D606*TAXAS!$B$25)), IF($A606=TAXAS!$A$26,IF($B606="DÉBITO",$D606-($D606*TAXAS!$B$26)), IF($A606=TAXAS!$A$27,IF($B606="DÉBITO",$D606-($D606*TAXAS!$B$27))))))))))))))))))))))))))/1</f>
        <v>0</v>
      </c>
      <c r="F606" s="8">
        <f>IF($A606="VISA",IF($B606="CRÉDITO",$D606-($D606*TAXAS!$C$4)),IF($A606="MASTER",IF($B606="CRÉDITO",$D606-($D606*TAXAS!$C$5)),IF($A606="ELO", IF($B606="CRÉDITO",$D606-($D606*TAXAS!$C$6)),IF($A606="HIPERCARD",IF($B606="CRÉDITO",$D606-($D606*TAXAS!$C$7)),IF($A606="DINERS",IF($B606="CRÉDITO",$D606-($D606*TAXAS!$C$8)),IF($A606="AMERICA EXPRESS",IF($B606="CRÉDITO",$D606-($D606*TAXAS!$C$9)),IF($A606=TAXAS!$A$10,IF($B606="CRÉDITO",$D606-($D606*TAXAS!$C$10)), IF($A606=TAXAS!$A$11,IF($B606="CRÉDITO",$D606-($D606*TAXAS!$C$11)), IF($A606=TAXAS!$A$12,IF($B606="CRÉDITO",$D606-($D606*TAXAS!$C$12)), IF($A606=TAXAS!$A$13,IF($B606="CRÉDITO",$D606-($D606*TAXAS!$C$13)), IF($A606=TAXAS!$A$14,IF($B606="CRÉDITO",$D606-($D606*TAXAS!$C$14)), IF($A606=TAXAS!$A$15,IF($B606="CRÉDITO",$D606-($D606*TAXAS!$C$15)), IF($A606=TAXAS!$A$16,IF($B606="CRÉDITO",$D606-($D606*TAXAS!$C$16)), IF($A606=TAXAS!$A$17,IF($B606="CRÉDITO",$D606-($D606*TAXAS!$C$17)), IF($A606=TAXAS!$A$18,IF($B606="CRÉDITO",$D606-($D606*TAXAS!$C$18)), IF($A606=TAXAS!$A$19,IF($B606="CRÉDITO",$D606-($D606*TAXAS!$C$19)), IF($A606=TAXAS!$A$20,IF($B606="CRÉDITO",$D606-($D606*TAXAS!$C$20)), IF($A606=TAXAS!$A$21,IF($B606="CRÉDITO",$D606-($D606*TAXAS!$C$21)), IF($A606=TAXAS!$A$22,IF($B606="CRÉDITO",$D606-($D606*TAXAS!$C$22)), IF($A606=TAXAS!$A$23,IF($B606="CRÉDITO",$D606-($D606*TAXAS!$C$23)), IF($A606=TAXAS!$A$24,IF($B606="CRÉDITO",$D606-($D606*TAXAS!$C$24)), IF($A606=TAXAS!$A$25,IF($B606="CRÉDITO",$D606-($D606*TAXAS!$C$25)), IF($A606=TAXAS!$A$26,IF($B606="CRÉDITO",$D606-($D606*TAXAS!$C$26)), IF($A606=TAXAS!$A$27,IF($B606="CRÉDITO",$D606-($D606*TAXAS!$C$27))))))))))))))))))))))))))/1</f>
        <v>0</v>
      </c>
      <c r="G606" s="9">
        <f>IF($A606="VISA",IF($B606="PARCELADO ATÉ 3X",$D606-(D606*TAXAS!$D$4))/3,IF($A606="MASTER",IF($B606="PARCELADO ATÉ 3X",$D606-(D606*TAXAS!$D$5))/3,IF($A606="ELO",IF($B606="PARCELADO ATÉ 3X",$D606-(D606*TAXAS!$D$6))/3,IF($A606="HIPERCARD",IF($B606="PARCELADO ATÉ 3X",$D606-(D606*TAXAS!$D$7))/3,IF($A606="DINERS",IF($B606="PARCELADO ATÉ 3X",$D606-(D606*TAXAS!$D$8))/3,IF($A606="AMERICA EXPRESS",IF($B606="PARCELADO ATÉ 3X",$D606-(D606*TAXAS!$D$9))/3,IF($A606=TAXAS!$A$10,IF($B606="PARCELADO ATÉ 3X",$D606-($D606*TAXAS!$D$10))/3,IF($A606=TAXAS!$A$11,IF($B606="PARCELADO ATÉ 3X",$D606-($D606*TAXAS!$D$11))/3,IF($A606=TAXAS!$A$12,IF($B606="PARCELADO ATÉ 3X",$D606-($D606*TAXAS!$D$12))/3,IF($A606=TAXAS!$A$13,IF($B606="PARCELADO ATÉ 3X",$D606-($D606*TAXAS!$D$13))/3,IF($A606=TAXAS!$A$14,IF($B606="PARCELADO ATÉ 3X",$D606-($D606*TAXAS!$D$14))/3,IF($A606=TAXAS!$A$15,IF($B606="PARCELADO ATÉ 3X",$D606-($D606*TAXAS!$D$15))/3,IF($A606=TAXAS!$A$16,IF($B606="PARCELADO ATÉ 3X",$D606-($D606*TAXAS!$D$16))/3,IF($A606=TAXAS!$A$17,IF($B606="PARCELADO ATÉ 3X",$D606-($D606*TAXAS!$D$17))/3,IF($A606=TAXAS!$A$18,IF($B606="PARCELADO ATÉ 3X",$D606-($D606*TAXAS!$D$18))/3,IF($A606=TAXAS!$A$19,IF($B606="PARCELADO ATÉ 3X",$D606-($D606*TAXAS!$D$19))/3,IF($A606=TAXAS!$A$20,IF($B606="PARCELADO ATÉ 3X",$D606-($D606*TAXAS!$D$20))/3,IF($A606=TAXAS!$A$21,IF($B606="PARCELADO ATÉ 3X",$D606-($D606*TAXAS!$D$21))/3,IF($A606=TAXAS!$A$22,IF($B606="PARCELADO ATÉ 3X",$D606-($D606*TAXAS!$D$22))/3,IF($A606=TAXAS!$A$23,IF($B606="PARCELADO ATÉ 3X",$D606-($D606*TAXAS!$D$23))/3,IF($A606=TAXAS!$A$24,IF($B606="PARCELADO ATÉ 3X",$D606-($D606*TAXAS!$D$24))/3,IF($A606=TAXAS!$A$25,IF($B606="PARCELADO ATÉ 3X",$D606-($D606*TAXAS!$D$25))/3,IF($A606=TAXAS!$A$26,IF($B606="PARCELADO ATÉ 3X",$D606-($D606*TAXAS!$D$26))/3,IF($A606=TAXAS!$A$27,IF($B606="PARCELADO ATÉ 3X",$D606-($D606*TAXAS!$D$27))/3))))))))))))))))))))))))/1</f>
        <v>0</v>
      </c>
      <c r="H606" s="9">
        <f>IF($A606="VISA",IF($B606="PARCELADO ATÉ 6X",$D606-(D606*TAXAS!$E$4))/6,IF($A606="MASTER",IF($B606="PARCELADO ATÉ 6X",$D606-(D606*TAXAS!$E$5))/6,IF($A606="ELO",IF($B606="PARCELADO ATÉ 6X",$D606-(D606*TAXAS!$E$6))/6,IF($A606="HIPERCARD",IF($B606="PARCELADO ATÉ 6X",$D606-(D606*TAXAS!$E$7))/6,IF($A606="DINERS",IF($B606="PARCELADO ATÉ 6X",$D606-(D606*TAXAS!$E$8))/6,IF($A606="AMERICA EXPRESS",IF($B606="PARCELADO ATÉ 6X",$D606-(D606*TAXAS!$E$9))/6,IF($A606=TAXAS!$A$10,IF($B606="PARCELADO ATÉ 6X",$D606-($D606*TAXAS!$E$10))/6,IF($A606=TAXAS!$A$11,IF($B606="PARCELADO ATÉ 6X",$D606-($D606*TAXAS!$E$11))/6,IF($A606=TAXAS!$A$12,IF($B606="PARCELADO ATÉ 6X",$D606-($D606*TAXAS!$E$12))/6,IF($A606=TAXAS!$A$13,IF($B606="PARCELADO ATÉ 6X",$D606-($D606*TAXAS!$E$13))/6,IF($A606=TAXAS!$A$14,IF($B606="PARCELADO ATÉ 6X",$D606-($D606*TAXAS!$E$14))/6,IF($A606=TAXAS!$A$15,IF($B606="PARCELADO ATÉ 6X",$D606-($D606*TAXAS!$E$15))/6,IF($A606=TAXAS!$A$16,IF($B606="PARCELADO ATÉ 6X",$D606-($D606*TAXAS!$E$16))/6,IF($A606=TAXAS!$A$17,IF($B606="PARCELADO ATÉ 6X",$D606-($D606*TAXAS!$E$17))/6,IF($A606=TAXAS!$A$18,IF($B606="PARCELADO ATÉ 6X",$D606-($D606*TAXAS!$E$18))/6,IF($A606=TAXAS!$A$19,IF($B606="PARCELADO ATÉ 6X",$D606-($D606*TAXAS!$E$19))/6,IF($A606=TAXAS!$A$20,IF($B606="PARCELADO ATÉ 6X",$D606-($D606*TAXAS!$E$20))/6,IF($A606=TAXAS!$A$21,IF($B606="PARCELADO ATÉ 6X",$D606-($D606*TAXAS!$E$21))/6,IF($A606=TAXAS!$A$22,IF($B606="PARCELADO ATÉ 6X",$D606-($D606*TAXAS!$E$22))/6,IF($A606=TAXAS!$A$23,IF($B606="PARCELADO ATÉ 6X",$D606-($D606*TAXAS!$E$23))/6,IF($A606=TAXAS!$A$24,IF($B606="PARCELADO ATÉ 6X",$D606-($D606*TAXAS!$E$24))/6,IF($A606=TAXAS!$A$25,IF($B606="PARCELADO ATÉ 6X",$D606-($D606*TAXAS!$E$25))/6,IF($A606=TAXAS!$A$26,IF($B606="PARCELADO ATÉ 6X",$D606-($D606*TAXAS!$E$26))/6,IF($A606=TAXAS!$A$27,IF($B606="PARCELADO ATÉ 6X",$D606-($D606*TAXAS!$E$27))/6))))))))))))))))))))))))/1</f>
        <v>0</v>
      </c>
      <c r="I606" s="9">
        <f>IF($A606="VISA",IF($B606="PARCELADO ATÉ 12X",$D606-(D606*TAXAS!$F$4))/12,IF($A606="MASTER",IF($B606="PARCELADO ATÉ 12X",$D606-(D606*TAXAS!$F$5))/12,IF($A606="ELO",IF($B606="PARCELADO ATÉ 12X",$D606-(D606*TAXAS!$F$6))/12,IF($A606="HIPERCARD",IF($B606="PARCELADO ATÉ 12X",$D606-(D606*TAXAS!$F$7))/12,IF($A606="DINERS",IF($B606="PARCELADO ATÉ 12X",$D606-(D606*TAXAS!$F$8))/12,IF($A606="AMERICA EXPRESS",IF($B606="PARCELADO ATÉ 12X",$D606-(D606*TAXAS!$F$9))/12,IF($A606=TAXAS!$A$10,IF($B606="PARCELADO ATÉ 12X",$D606-($D606*TAXAS!$F$10))/12,IF($A606=TAXAS!$A$11,IF($B606="PARCELADO ATÉ 12X",$D606-($D606*TAXAS!$F$11))/12,IF($A606=TAXAS!$A$12,IF($B606="PARCELADO ATÉ 12X",$D606-($D606*TAXAS!$F$12))/12,IF($A606=TAXAS!$A$13,IF($B606="PARCELADO ATÉ 12X",$D606-($D606*TAXAS!$F$13))/12,IF($A606=TAXAS!$A$14,IF($B606="PARCELADO ATÉ 12X",$D606-($D606*TAXAS!$F$14))/12,IF($A606=TAXAS!$A$15,IF($B606="PARCELADO ATÉ 12X",$D606-($D606*TAXAS!$F$15))/12,IF($A606=TAXAS!$A$16,IF($B606="PARCELADO ATÉ 12X",$D606-($D606*TAXAS!$F$16))/12,IF($A606=TAXAS!$A$17,IF($B606="PARCELADO ATÉ 12X",$D606-($D606*TAXAS!$F$17))/12,IF($A606=TAXAS!$A$18,IF($B606="PARCELADO ATÉ 12X",$D606-($D606*TAXAS!$F$18))/12,IF($A606=TAXAS!$A$19,IF($B606="PARCELADO ATÉ 12X",$D606-($D606*TAXAS!$F$19))/12,IF($A606=TAXAS!$A$20,IF($B606="PARCELADO ATÉ 12X",$D606-($D606*TAXAS!$F$20))/12,IF($A606=TAXAS!$A$21,IF($B606="PARCELADO ATÉ 12X",$D606-($D606*TAXAS!$F$21))/12,IF($A606=TAXAS!$A$22,IF($B606="PARCELADO ATÉ 12X",$D606-($D606*TAXAS!$F$22))/12,IF($A606=TAXAS!$A$23,IF($B606="PARCELADO ATÉ 12X",$D606-($D606*TAXAS!$F$23))/12,IF($A606=TAXAS!$A$24,IF($B606="PARCELADO ATÉ 12X",$D606-($D606*TAXAS!$F$24))/12,IF($A606=TAXAS!$A$25,IF($B606="PARCELADO ATÉ 12X",$D606-($D606*TAXAS!$F$25))/12,IF($A606=TAXAS!$A$26,IF($B606="PARCELADO ATÉ 12X",$D606-($D606*TAXAS!$F$26))/12,IF($A606=TAXAS!$A$27,IF($B606="PARCELADO ATÉ 12X",$D606-($D606*TAXAS!$F$27))/12))))))))))))))))))))))))/1</f>
        <v>0</v>
      </c>
      <c r="J606" s="8">
        <f t="shared" si="0"/>
        <v>0</v>
      </c>
      <c r="K606" s="10" t="b">
        <f>IF($B606="PARCELADO ATÉ 3X",($D606-($D606*TAXAS!$D$4))-$J606)</f>
        <v>0</v>
      </c>
      <c r="L606" s="10" t="b">
        <f>IF($B606="PARCELADO ATÉ 6X",($D606-($D606*TAXAS!$E$4))-$J606)</f>
        <v>0</v>
      </c>
      <c r="M606" s="10" t="b">
        <f>IF($B606="PARCELADO ATÉ 12X",($D606-($D606*TAXAS!$F$4))-$J606)</f>
        <v>0</v>
      </c>
      <c r="N606" s="8">
        <f t="shared" si="1"/>
        <v>0</v>
      </c>
      <c r="O606" s="10">
        <f t="shared" si="2"/>
        <v>0</v>
      </c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spans="1:31" ht="15.75" customHeight="1" x14ac:dyDescent="0.2">
      <c r="A607" s="3"/>
      <c r="B607" s="5"/>
      <c r="C607" s="6"/>
      <c r="D607" s="42"/>
      <c r="E607" s="8">
        <f>IF($A607="VISA",IF($B607="DÉBITO",$D607-($D607*TAXAS!$B$4)),IF($A607="MASTER",IF($B607="DÉBITO",$D607-($D607*TAXAS!$B$5)),IF($A607="ELO", IF($B607="DÉBITO",$D607-($D607*TAXAS!$B$6)),IF($A607="HIPERCARD",IF($B607="DÉBITO",$D607-($D607*TAXAS!$B$7)),IF($A607="DINERS",IF($B607="DÉBITO",$D607-($D607*TAXAS!$B$8)),IF($A607="AMERICA EXPRESS",IF($B607="DÉBITO",$D607-($D607*TAXAS!$B$9)),IF($A607=TAXAS!$A$10,IF($B607="DÉBITO",$D607-($D607*TAXAS!$B$10)), IF($A607=TAXAS!$A$11,IF($B607="DÉBITO",$D607-($D607*TAXAS!$B$11)), IF($A607=TAXAS!$A$12,IF($B607="DÉBITO",$D607-($D607*TAXAS!$B$12)), IF($A607=TAXAS!$A$13,IF($B607="DÉBITO",$D607-($D607*TAXAS!$B$13)), IF($A607=TAXAS!$A$14,IF($B607="DÉBITO",$D607-($D607*TAXAS!$B$14)), IF($A607=TAXAS!$A$15,IF($B607="DÉBITO",$D607-($D607*TAXAS!$B$15)), IF($A607=TAXAS!$A$16,IF($B607="DÉBITO",$D607-($D607*TAXAS!$B$16)), IF($A607=TAXAS!$A$17,IF($B607="DÉBITO",$D607-($D607*TAXAS!$B$17)), IF($A607=TAXAS!$A$18,IF($B607="DÉBITO",$D607-($D607*TAXAS!$B$18)), IF($A607=TAXAS!$A$19,IF($B607="DÉBITO",$D607-($D607*TAXAS!$B$19)), IF($A607=TAXAS!$A$20,IF($B607="DÉBITO",$D607-($D607*TAXAS!$B$20)), IF($A607=TAXAS!$A$21,IF($B607="DÉBITO",$D607-($D607*TAXAS!$B$21)), IF($A607=TAXAS!$A$22,IF($B607="DÉBITO",$D607-($D607*TAXAS!$B$22)), IF($A607=TAXAS!$A$23,IF($B607="DÉBITO",$D607-($D607*TAXAS!$B$23)), IF($A607=TAXAS!$A$24,IF($B607="DÉBITO",$D607-($D607*TAXAS!$B$24)), IF($A607=TAXAS!$A$25,IF($B607="DÉBITO",$D607-($D607*TAXAS!$B$25)), IF($A607=TAXAS!$A$26,IF($B607="DÉBITO",$D607-($D607*TAXAS!$B$26)), IF($A607=TAXAS!$A$27,IF($B607="DÉBITO",$D607-($D607*TAXAS!$B$27))))))))))))))))))))))))))/1</f>
        <v>0</v>
      </c>
      <c r="F607" s="8">
        <f>IF($A607="VISA",IF($B607="CRÉDITO",$D607-($D607*TAXAS!$C$4)),IF($A607="MASTER",IF($B607="CRÉDITO",$D607-($D607*TAXAS!$C$5)),IF($A607="ELO", IF($B607="CRÉDITO",$D607-($D607*TAXAS!$C$6)),IF($A607="HIPERCARD",IF($B607="CRÉDITO",$D607-($D607*TAXAS!$C$7)),IF($A607="DINERS",IF($B607="CRÉDITO",$D607-($D607*TAXAS!$C$8)),IF($A607="AMERICA EXPRESS",IF($B607="CRÉDITO",$D607-($D607*TAXAS!$C$9)),IF($A607=TAXAS!$A$10,IF($B607="CRÉDITO",$D607-($D607*TAXAS!$C$10)), IF($A607=TAXAS!$A$11,IF($B607="CRÉDITO",$D607-($D607*TAXAS!$C$11)), IF($A607=TAXAS!$A$12,IF($B607="CRÉDITO",$D607-($D607*TAXAS!$C$12)), IF($A607=TAXAS!$A$13,IF($B607="CRÉDITO",$D607-($D607*TAXAS!$C$13)), IF($A607=TAXAS!$A$14,IF($B607="CRÉDITO",$D607-($D607*TAXAS!$C$14)), IF($A607=TAXAS!$A$15,IF($B607="CRÉDITO",$D607-($D607*TAXAS!$C$15)), IF($A607=TAXAS!$A$16,IF($B607="CRÉDITO",$D607-($D607*TAXAS!$C$16)), IF($A607=TAXAS!$A$17,IF($B607="CRÉDITO",$D607-($D607*TAXAS!$C$17)), IF($A607=TAXAS!$A$18,IF($B607="CRÉDITO",$D607-($D607*TAXAS!$C$18)), IF($A607=TAXAS!$A$19,IF($B607="CRÉDITO",$D607-($D607*TAXAS!$C$19)), IF($A607=TAXAS!$A$20,IF($B607="CRÉDITO",$D607-($D607*TAXAS!$C$20)), IF($A607=TAXAS!$A$21,IF($B607="CRÉDITO",$D607-($D607*TAXAS!$C$21)), IF($A607=TAXAS!$A$22,IF($B607="CRÉDITO",$D607-($D607*TAXAS!$C$22)), IF($A607=TAXAS!$A$23,IF($B607="CRÉDITO",$D607-($D607*TAXAS!$C$23)), IF($A607=TAXAS!$A$24,IF($B607="CRÉDITO",$D607-($D607*TAXAS!$C$24)), IF($A607=TAXAS!$A$25,IF($B607="CRÉDITO",$D607-($D607*TAXAS!$C$25)), IF($A607=TAXAS!$A$26,IF($B607="CRÉDITO",$D607-($D607*TAXAS!$C$26)), IF($A607=TAXAS!$A$27,IF($B607="CRÉDITO",$D607-($D607*TAXAS!$C$27))))))))))))))))))))))))))/1</f>
        <v>0</v>
      </c>
      <c r="G607" s="9">
        <f>IF($A607="VISA",IF($B607="PARCELADO ATÉ 3X",$D607-(D607*TAXAS!$D$4))/3,IF($A607="MASTER",IF($B607="PARCELADO ATÉ 3X",$D607-(D607*TAXAS!$D$5))/3,IF($A607="ELO",IF($B607="PARCELADO ATÉ 3X",$D607-(D607*TAXAS!$D$6))/3,IF($A607="HIPERCARD",IF($B607="PARCELADO ATÉ 3X",$D607-(D607*TAXAS!$D$7))/3,IF($A607="DINERS",IF($B607="PARCELADO ATÉ 3X",$D607-(D607*TAXAS!$D$8))/3,IF($A607="AMERICA EXPRESS",IF($B607="PARCELADO ATÉ 3X",$D607-(D607*TAXAS!$D$9))/3,IF($A607=TAXAS!$A$10,IF($B607="PARCELADO ATÉ 3X",$D607-($D607*TAXAS!$D$10))/3,IF($A607=TAXAS!$A$11,IF($B607="PARCELADO ATÉ 3X",$D607-($D607*TAXAS!$D$11))/3,IF($A607=TAXAS!$A$12,IF($B607="PARCELADO ATÉ 3X",$D607-($D607*TAXAS!$D$12))/3,IF($A607=TAXAS!$A$13,IF($B607="PARCELADO ATÉ 3X",$D607-($D607*TAXAS!$D$13))/3,IF($A607=TAXAS!$A$14,IF($B607="PARCELADO ATÉ 3X",$D607-($D607*TAXAS!$D$14))/3,IF($A607=TAXAS!$A$15,IF($B607="PARCELADO ATÉ 3X",$D607-($D607*TAXAS!$D$15))/3,IF($A607=TAXAS!$A$16,IF($B607="PARCELADO ATÉ 3X",$D607-($D607*TAXAS!$D$16))/3,IF($A607=TAXAS!$A$17,IF($B607="PARCELADO ATÉ 3X",$D607-($D607*TAXAS!$D$17))/3,IF($A607=TAXAS!$A$18,IF($B607="PARCELADO ATÉ 3X",$D607-($D607*TAXAS!$D$18))/3,IF($A607=TAXAS!$A$19,IF($B607="PARCELADO ATÉ 3X",$D607-($D607*TAXAS!$D$19))/3,IF($A607=TAXAS!$A$20,IF($B607="PARCELADO ATÉ 3X",$D607-($D607*TAXAS!$D$20))/3,IF($A607=TAXAS!$A$21,IF($B607="PARCELADO ATÉ 3X",$D607-($D607*TAXAS!$D$21))/3,IF($A607=TAXAS!$A$22,IF($B607="PARCELADO ATÉ 3X",$D607-($D607*TAXAS!$D$22))/3,IF($A607=TAXAS!$A$23,IF($B607="PARCELADO ATÉ 3X",$D607-($D607*TAXAS!$D$23))/3,IF($A607=TAXAS!$A$24,IF($B607="PARCELADO ATÉ 3X",$D607-($D607*TAXAS!$D$24))/3,IF($A607=TAXAS!$A$25,IF($B607="PARCELADO ATÉ 3X",$D607-($D607*TAXAS!$D$25))/3,IF($A607=TAXAS!$A$26,IF($B607="PARCELADO ATÉ 3X",$D607-($D607*TAXAS!$D$26))/3,IF($A607=TAXAS!$A$27,IF($B607="PARCELADO ATÉ 3X",$D607-($D607*TAXAS!$D$27))/3))))))))))))))))))))))))/1</f>
        <v>0</v>
      </c>
      <c r="H607" s="9">
        <f>IF($A607="VISA",IF($B607="PARCELADO ATÉ 6X",$D607-(D607*TAXAS!$E$4))/6,IF($A607="MASTER",IF($B607="PARCELADO ATÉ 6X",$D607-(D607*TAXAS!$E$5))/6,IF($A607="ELO",IF($B607="PARCELADO ATÉ 6X",$D607-(D607*TAXAS!$E$6))/6,IF($A607="HIPERCARD",IF($B607="PARCELADO ATÉ 6X",$D607-(D607*TAXAS!$E$7))/6,IF($A607="DINERS",IF($B607="PARCELADO ATÉ 6X",$D607-(D607*TAXAS!$E$8))/6,IF($A607="AMERICA EXPRESS",IF($B607="PARCELADO ATÉ 6X",$D607-(D607*TAXAS!$E$9))/6,IF($A607=TAXAS!$A$10,IF($B607="PARCELADO ATÉ 6X",$D607-($D607*TAXAS!$E$10))/6,IF($A607=TAXAS!$A$11,IF($B607="PARCELADO ATÉ 6X",$D607-($D607*TAXAS!$E$11))/6,IF($A607=TAXAS!$A$12,IF($B607="PARCELADO ATÉ 6X",$D607-($D607*TAXAS!$E$12))/6,IF($A607=TAXAS!$A$13,IF($B607="PARCELADO ATÉ 6X",$D607-($D607*TAXAS!$E$13))/6,IF($A607=TAXAS!$A$14,IF($B607="PARCELADO ATÉ 6X",$D607-($D607*TAXAS!$E$14))/6,IF($A607=TAXAS!$A$15,IF($B607="PARCELADO ATÉ 6X",$D607-($D607*TAXAS!$E$15))/6,IF($A607=TAXAS!$A$16,IF($B607="PARCELADO ATÉ 6X",$D607-($D607*TAXAS!$E$16))/6,IF($A607=TAXAS!$A$17,IF($B607="PARCELADO ATÉ 6X",$D607-($D607*TAXAS!$E$17))/6,IF($A607=TAXAS!$A$18,IF($B607="PARCELADO ATÉ 6X",$D607-($D607*TAXAS!$E$18))/6,IF($A607=TAXAS!$A$19,IF($B607="PARCELADO ATÉ 6X",$D607-($D607*TAXAS!$E$19))/6,IF($A607=TAXAS!$A$20,IF($B607="PARCELADO ATÉ 6X",$D607-($D607*TAXAS!$E$20))/6,IF($A607=TAXAS!$A$21,IF($B607="PARCELADO ATÉ 6X",$D607-($D607*TAXAS!$E$21))/6,IF($A607=TAXAS!$A$22,IF($B607="PARCELADO ATÉ 6X",$D607-($D607*TAXAS!$E$22))/6,IF($A607=TAXAS!$A$23,IF($B607="PARCELADO ATÉ 6X",$D607-($D607*TAXAS!$E$23))/6,IF($A607=TAXAS!$A$24,IF($B607="PARCELADO ATÉ 6X",$D607-($D607*TAXAS!$E$24))/6,IF($A607=TAXAS!$A$25,IF($B607="PARCELADO ATÉ 6X",$D607-($D607*TAXAS!$E$25))/6,IF($A607=TAXAS!$A$26,IF($B607="PARCELADO ATÉ 6X",$D607-($D607*TAXAS!$E$26))/6,IF($A607=TAXAS!$A$27,IF($B607="PARCELADO ATÉ 6X",$D607-($D607*TAXAS!$E$27))/6))))))))))))))))))))))))/1</f>
        <v>0</v>
      </c>
      <c r="I607" s="9">
        <f>IF($A607="VISA",IF($B607="PARCELADO ATÉ 12X",$D607-(D607*TAXAS!$F$4))/12,IF($A607="MASTER",IF($B607="PARCELADO ATÉ 12X",$D607-(D607*TAXAS!$F$5))/12,IF($A607="ELO",IF($B607="PARCELADO ATÉ 12X",$D607-(D607*TAXAS!$F$6))/12,IF($A607="HIPERCARD",IF($B607="PARCELADO ATÉ 12X",$D607-(D607*TAXAS!$F$7))/12,IF($A607="DINERS",IF($B607="PARCELADO ATÉ 12X",$D607-(D607*TAXAS!$F$8))/12,IF($A607="AMERICA EXPRESS",IF($B607="PARCELADO ATÉ 12X",$D607-(D607*TAXAS!$F$9))/12,IF($A607=TAXAS!$A$10,IF($B607="PARCELADO ATÉ 12X",$D607-($D607*TAXAS!$F$10))/12,IF($A607=TAXAS!$A$11,IF($B607="PARCELADO ATÉ 12X",$D607-($D607*TAXAS!$F$11))/12,IF($A607=TAXAS!$A$12,IF($B607="PARCELADO ATÉ 12X",$D607-($D607*TAXAS!$F$12))/12,IF($A607=TAXAS!$A$13,IF($B607="PARCELADO ATÉ 12X",$D607-($D607*TAXAS!$F$13))/12,IF($A607=TAXAS!$A$14,IF($B607="PARCELADO ATÉ 12X",$D607-($D607*TAXAS!$F$14))/12,IF($A607=TAXAS!$A$15,IF($B607="PARCELADO ATÉ 12X",$D607-($D607*TAXAS!$F$15))/12,IF($A607=TAXAS!$A$16,IF($B607="PARCELADO ATÉ 12X",$D607-($D607*TAXAS!$F$16))/12,IF($A607=TAXAS!$A$17,IF($B607="PARCELADO ATÉ 12X",$D607-($D607*TAXAS!$F$17))/12,IF($A607=TAXAS!$A$18,IF($B607="PARCELADO ATÉ 12X",$D607-($D607*TAXAS!$F$18))/12,IF($A607=TAXAS!$A$19,IF($B607="PARCELADO ATÉ 12X",$D607-($D607*TAXAS!$F$19))/12,IF($A607=TAXAS!$A$20,IF($B607="PARCELADO ATÉ 12X",$D607-($D607*TAXAS!$F$20))/12,IF($A607=TAXAS!$A$21,IF($B607="PARCELADO ATÉ 12X",$D607-($D607*TAXAS!$F$21))/12,IF($A607=TAXAS!$A$22,IF($B607="PARCELADO ATÉ 12X",$D607-($D607*TAXAS!$F$22))/12,IF($A607=TAXAS!$A$23,IF($B607="PARCELADO ATÉ 12X",$D607-($D607*TAXAS!$F$23))/12,IF($A607=TAXAS!$A$24,IF($B607="PARCELADO ATÉ 12X",$D607-($D607*TAXAS!$F$24))/12,IF($A607=TAXAS!$A$25,IF($B607="PARCELADO ATÉ 12X",$D607-($D607*TAXAS!$F$25))/12,IF($A607=TAXAS!$A$26,IF($B607="PARCELADO ATÉ 12X",$D607-($D607*TAXAS!$F$26))/12,IF($A607=TAXAS!$A$27,IF($B607="PARCELADO ATÉ 12X",$D607-($D607*TAXAS!$F$27))/12))))))))))))))))))))))))/1</f>
        <v>0</v>
      </c>
      <c r="J607" s="8">
        <f t="shared" si="0"/>
        <v>0</v>
      </c>
      <c r="K607" s="10" t="b">
        <f>IF($B607="PARCELADO ATÉ 3X",($D607-($D607*TAXAS!$D$4))-$J607)</f>
        <v>0</v>
      </c>
      <c r="L607" s="10" t="b">
        <f>IF($B607="PARCELADO ATÉ 6X",($D607-($D607*TAXAS!$E$4))-$J607)</f>
        <v>0</v>
      </c>
      <c r="M607" s="10" t="b">
        <f>IF($B607="PARCELADO ATÉ 12X",($D607-($D607*TAXAS!$F$4))-$J607)</f>
        <v>0</v>
      </c>
      <c r="N607" s="8">
        <f t="shared" si="1"/>
        <v>0</v>
      </c>
      <c r="O607" s="10">
        <f t="shared" si="2"/>
        <v>0</v>
      </c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spans="1:31" ht="15.75" customHeight="1" x14ac:dyDescent="0.2">
      <c r="A608" s="3"/>
      <c r="B608" s="5"/>
      <c r="C608" s="6"/>
      <c r="D608" s="42"/>
      <c r="E608" s="8">
        <f>IF($A608="VISA",IF($B608="DÉBITO",$D608-($D608*TAXAS!$B$4)),IF($A608="MASTER",IF($B608="DÉBITO",$D608-($D608*TAXAS!$B$5)),IF($A608="ELO", IF($B608="DÉBITO",$D608-($D608*TAXAS!$B$6)),IF($A608="HIPERCARD",IF($B608="DÉBITO",$D608-($D608*TAXAS!$B$7)),IF($A608="DINERS",IF($B608="DÉBITO",$D608-($D608*TAXAS!$B$8)),IF($A608="AMERICA EXPRESS",IF($B608="DÉBITO",$D608-($D608*TAXAS!$B$9)),IF($A608=TAXAS!$A$10,IF($B608="DÉBITO",$D608-($D608*TAXAS!$B$10)), IF($A608=TAXAS!$A$11,IF($B608="DÉBITO",$D608-($D608*TAXAS!$B$11)), IF($A608=TAXAS!$A$12,IF($B608="DÉBITO",$D608-($D608*TAXAS!$B$12)), IF($A608=TAXAS!$A$13,IF($B608="DÉBITO",$D608-($D608*TAXAS!$B$13)), IF($A608=TAXAS!$A$14,IF($B608="DÉBITO",$D608-($D608*TAXAS!$B$14)), IF($A608=TAXAS!$A$15,IF($B608="DÉBITO",$D608-($D608*TAXAS!$B$15)), IF($A608=TAXAS!$A$16,IF($B608="DÉBITO",$D608-($D608*TAXAS!$B$16)), IF($A608=TAXAS!$A$17,IF($B608="DÉBITO",$D608-($D608*TAXAS!$B$17)), IF($A608=TAXAS!$A$18,IF($B608="DÉBITO",$D608-($D608*TAXAS!$B$18)), IF($A608=TAXAS!$A$19,IF($B608="DÉBITO",$D608-($D608*TAXAS!$B$19)), IF($A608=TAXAS!$A$20,IF($B608="DÉBITO",$D608-($D608*TAXAS!$B$20)), IF($A608=TAXAS!$A$21,IF($B608="DÉBITO",$D608-($D608*TAXAS!$B$21)), IF($A608=TAXAS!$A$22,IF($B608="DÉBITO",$D608-($D608*TAXAS!$B$22)), IF($A608=TAXAS!$A$23,IF($B608="DÉBITO",$D608-($D608*TAXAS!$B$23)), IF($A608=TAXAS!$A$24,IF($B608="DÉBITO",$D608-($D608*TAXAS!$B$24)), IF($A608=TAXAS!$A$25,IF($B608="DÉBITO",$D608-($D608*TAXAS!$B$25)), IF($A608=TAXAS!$A$26,IF($B608="DÉBITO",$D608-($D608*TAXAS!$B$26)), IF($A608=TAXAS!$A$27,IF($B608="DÉBITO",$D608-($D608*TAXAS!$B$27))))))))))))))))))))))))))/1</f>
        <v>0</v>
      </c>
      <c r="F608" s="8">
        <f>IF($A608="VISA",IF($B608="CRÉDITO",$D608-($D608*TAXAS!$C$4)),IF($A608="MASTER",IF($B608="CRÉDITO",$D608-($D608*TAXAS!$C$5)),IF($A608="ELO", IF($B608="CRÉDITO",$D608-($D608*TAXAS!$C$6)),IF($A608="HIPERCARD",IF($B608="CRÉDITO",$D608-($D608*TAXAS!$C$7)),IF($A608="DINERS",IF($B608="CRÉDITO",$D608-($D608*TAXAS!$C$8)),IF($A608="AMERICA EXPRESS",IF($B608="CRÉDITO",$D608-($D608*TAXAS!$C$9)),IF($A608=TAXAS!$A$10,IF($B608="CRÉDITO",$D608-($D608*TAXAS!$C$10)), IF($A608=TAXAS!$A$11,IF($B608="CRÉDITO",$D608-($D608*TAXAS!$C$11)), IF($A608=TAXAS!$A$12,IF($B608="CRÉDITO",$D608-($D608*TAXAS!$C$12)), IF($A608=TAXAS!$A$13,IF($B608="CRÉDITO",$D608-($D608*TAXAS!$C$13)), IF($A608=TAXAS!$A$14,IF($B608="CRÉDITO",$D608-($D608*TAXAS!$C$14)), IF($A608=TAXAS!$A$15,IF($B608="CRÉDITO",$D608-($D608*TAXAS!$C$15)), IF($A608=TAXAS!$A$16,IF($B608="CRÉDITO",$D608-($D608*TAXAS!$C$16)), IF($A608=TAXAS!$A$17,IF($B608="CRÉDITO",$D608-($D608*TAXAS!$C$17)), IF($A608=TAXAS!$A$18,IF($B608="CRÉDITO",$D608-($D608*TAXAS!$C$18)), IF($A608=TAXAS!$A$19,IF($B608="CRÉDITO",$D608-($D608*TAXAS!$C$19)), IF($A608=TAXAS!$A$20,IF($B608="CRÉDITO",$D608-($D608*TAXAS!$C$20)), IF($A608=TAXAS!$A$21,IF($B608="CRÉDITO",$D608-($D608*TAXAS!$C$21)), IF($A608=TAXAS!$A$22,IF($B608="CRÉDITO",$D608-($D608*TAXAS!$C$22)), IF($A608=TAXAS!$A$23,IF($B608="CRÉDITO",$D608-($D608*TAXAS!$C$23)), IF($A608=TAXAS!$A$24,IF($B608="CRÉDITO",$D608-($D608*TAXAS!$C$24)), IF($A608=TAXAS!$A$25,IF($B608="CRÉDITO",$D608-($D608*TAXAS!$C$25)), IF($A608=TAXAS!$A$26,IF($B608="CRÉDITO",$D608-($D608*TAXAS!$C$26)), IF($A608=TAXAS!$A$27,IF($B608="CRÉDITO",$D608-($D608*TAXAS!$C$27))))))))))))))))))))))))))/1</f>
        <v>0</v>
      </c>
      <c r="G608" s="9">
        <f>IF($A608="VISA",IF($B608="PARCELADO ATÉ 3X",$D608-(D608*TAXAS!$D$4))/3,IF($A608="MASTER",IF($B608="PARCELADO ATÉ 3X",$D608-(D608*TAXAS!$D$5))/3,IF($A608="ELO",IF($B608="PARCELADO ATÉ 3X",$D608-(D608*TAXAS!$D$6))/3,IF($A608="HIPERCARD",IF($B608="PARCELADO ATÉ 3X",$D608-(D608*TAXAS!$D$7))/3,IF($A608="DINERS",IF($B608="PARCELADO ATÉ 3X",$D608-(D608*TAXAS!$D$8))/3,IF($A608="AMERICA EXPRESS",IF($B608="PARCELADO ATÉ 3X",$D608-(D608*TAXAS!$D$9))/3,IF($A608=TAXAS!$A$10,IF($B608="PARCELADO ATÉ 3X",$D608-($D608*TAXAS!$D$10))/3,IF($A608=TAXAS!$A$11,IF($B608="PARCELADO ATÉ 3X",$D608-($D608*TAXAS!$D$11))/3,IF($A608=TAXAS!$A$12,IF($B608="PARCELADO ATÉ 3X",$D608-($D608*TAXAS!$D$12))/3,IF($A608=TAXAS!$A$13,IF($B608="PARCELADO ATÉ 3X",$D608-($D608*TAXAS!$D$13))/3,IF($A608=TAXAS!$A$14,IF($B608="PARCELADO ATÉ 3X",$D608-($D608*TAXAS!$D$14))/3,IF($A608=TAXAS!$A$15,IF($B608="PARCELADO ATÉ 3X",$D608-($D608*TAXAS!$D$15))/3,IF($A608=TAXAS!$A$16,IF($B608="PARCELADO ATÉ 3X",$D608-($D608*TAXAS!$D$16))/3,IF($A608=TAXAS!$A$17,IF($B608="PARCELADO ATÉ 3X",$D608-($D608*TAXAS!$D$17))/3,IF($A608=TAXAS!$A$18,IF($B608="PARCELADO ATÉ 3X",$D608-($D608*TAXAS!$D$18))/3,IF($A608=TAXAS!$A$19,IF($B608="PARCELADO ATÉ 3X",$D608-($D608*TAXAS!$D$19))/3,IF($A608=TAXAS!$A$20,IF($B608="PARCELADO ATÉ 3X",$D608-($D608*TAXAS!$D$20))/3,IF($A608=TAXAS!$A$21,IF($B608="PARCELADO ATÉ 3X",$D608-($D608*TAXAS!$D$21))/3,IF($A608=TAXAS!$A$22,IF($B608="PARCELADO ATÉ 3X",$D608-($D608*TAXAS!$D$22))/3,IF($A608=TAXAS!$A$23,IF($B608="PARCELADO ATÉ 3X",$D608-($D608*TAXAS!$D$23))/3,IF($A608=TAXAS!$A$24,IF($B608="PARCELADO ATÉ 3X",$D608-($D608*TAXAS!$D$24))/3,IF($A608=TAXAS!$A$25,IF($B608="PARCELADO ATÉ 3X",$D608-($D608*TAXAS!$D$25))/3,IF($A608=TAXAS!$A$26,IF($B608="PARCELADO ATÉ 3X",$D608-($D608*TAXAS!$D$26))/3,IF($A608=TAXAS!$A$27,IF($B608="PARCELADO ATÉ 3X",$D608-($D608*TAXAS!$D$27))/3))))))))))))))))))))))))/1</f>
        <v>0</v>
      </c>
      <c r="H608" s="9">
        <f>IF($A608="VISA",IF($B608="PARCELADO ATÉ 6X",$D608-(D608*TAXAS!$E$4))/6,IF($A608="MASTER",IF($B608="PARCELADO ATÉ 6X",$D608-(D608*TAXAS!$E$5))/6,IF($A608="ELO",IF($B608="PARCELADO ATÉ 6X",$D608-(D608*TAXAS!$E$6))/6,IF($A608="HIPERCARD",IF($B608="PARCELADO ATÉ 6X",$D608-(D608*TAXAS!$E$7))/6,IF($A608="DINERS",IF($B608="PARCELADO ATÉ 6X",$D608-(D608*TAXAS!$E$8))/6,IF($A608="AMERICA EXPRESS",IF($B608="PARCELADO ATÉ 6X",$D608-(D608*TAXAS!$E$9))/6,IF($A608=TAXAS!$A$10,IF($B608="PARCELADO ATÉ 6X",$D608-($D608*TAXAS!$E$10))/6,IF($A608=TAXAS!$A$11,IF($B608="PARCELADO ATÉ 6X",$D608-($D608*TAXAS!$E$11))/6,IF($A608=TAXAS!$A$12,IF($B608="PARCELADO ATÉ 6X",$D608-($D608*TAXAS!$E$12))/6,IF($A608=TAXAS!$A$13,IF($B608="PARCELADO ATÉ 6X",$D608-($D608*TAXAS!$E$13))/6,IF($A608=TAXAS!$A$14,IF($B608="PARCELADO ATÉ 6X",$D608-($D608*TAXAS!$E$14))/6,IF($A608=TAXAS!$A$15,IF($B608="PARCELADO ATÉ 6X",$D608-($D608*TAXAS!$E$15))/6,IF($A608=TAXAS!$A$16,IF($B608="PARCELADO ATÉ 6X",$D608-($D608*TAXAS!$E$16))/6,IF($A608=TAXAS!$A$17,IF($B608="PARCELADO ATÉ 6X",$D608-($D608*TAXAS!$E$17))/6,IF($A608=TAXAS!$A$18,IF($B608="PARCELADO ATÉ 6X",$D608-($D608*TAXAS!$E$18))/6,IF($A608=TAXAS!$A$19,IF($B608="PARCELADO ATÉ 6X",$D608-($D608*TAXAS!$E$19))/6,IF($A608=TAXAS!$A$20,IF($B608="PARCELADO ATÉ 6X",$D608-($D608*TAXAS!$E$20))/6,IF($A608=TAXAS!$A$21,IF($B608="PARCELADO ATÉ 6X",$D608-($D608*TAXAS!$E$21))/6,IF($A608=TAXAS!$A$22,IF($B608="PARCELADO ATÉ 6X",$D608-($D608*TAXAS!$E$22))/6,IF($A608=TAXAS!$A$23,IF($B608="PARCELADO ATÉ 6X",$D608-($D608*TAXAS!$E$23))/6,IF($A608=TAXAS!$A$24,IF($B608="PARCELADO ATÉ 6X",$D608-($D608*TAXAS!$E$24))/6,IF($A608=TAXAS!$A$25,IF($B608="PARCELADO ATÉ 6X",$D608-($D608*TAXAS!$E$25))/6,IF($A608=TAXAS!$A$26,IF($B608="PARCELADO ATÉ 6X",$D608-($D608*TAXAS!$E$26))/6,IF($A608=TAXAS!$A$27,IF($B608="PARCELADO ATÉ 6X",$D608-($D608*TAXAS!$E$27))/6))))))))))))))))))))))))/1</f>
        <v>0</v>
      </c>
      <c r="I608" s="9">
        <f>IF($A608="VISA",IF($B608="PARCELADO ATÉ 12X",$D608-(D608*TAXAS!$F$4))/12,IF($A608="MASTER",IF($B608="PARCELADO ATÉ 12X",$D608-(D608*TAXAS!$F$5))/12,IF($A608="ELO",IF($B608="PARCELADO ATÉ 12X",$D608-(D608*TAXAS!$F$6))/12,IF($A608="HIPERCARD",IF($B608="PARCELADO ATÉ 12X",$D608-(D608*TAXAS!$F$7))/12,IF($A608="DINERS",IF($B608="PARCELADO ATÉ 12X",$D608-(D608*TAXAS!$F$8))/12,IF($A608="AMERICA EXPRESS",IF($B608="PARCELADO ATÉ 12X",$D608-(D608*TAXAS!$F$9))/12,IF($A608=TAXAS!$A$10,IF($B608="PARCELADO ATÉ 12X",$D608-($D608*TAXAS!$F$10))/12,IF($A608=TAXAS!$A$11,IF($B608="PARCELADO ATÉ 12X",$D608-($D608*TAXAS!$F$11))/12,IF($A608=TAXAS!$A$12,IF($B608="PARCELADO ATÉ 12X",$D608-($D608*TAXAS!$F$12))/12,IF($A608=TAXAS!$A$13,IF($B608="PARCELADO ATÉ 12X",$D608-($D608*TAXAS!$F$13))/12,IF($A608=TAXAS!$A$14,IF($B608="PARCELADO ATÉ 12X",$D608-($D608*TAXAS!$F$14))/12,IF($A608=TAXAS!$A$15,IF($B608="PARCELADO ATÉ 12X",$D608-($D608*TAXAS!$F$15))/12,IF($A608=TAXAS!$A$16,IF($B608="PARCELADO ATÉ 12X",$D608-($D608*TAXAS!$F$16))/12,IF($A608=TAXAS!$A$17,IF($B608="PARCELADO ATÉ 12X",$D608-($D608*TAXAS!$F$17))/12,IF($A608=TAXAS!$A$18,IF($B608="PARCELADO ATÉ 12X",$D608-($D608*TAXAS!$F$18))/12,IF($A608=TAXAS!$A$19,IF($B608="PARCELADO ATÉ 12X",$D608-($D608*TAXAS!$F$19))/12,IF($A608=TAXAS!$A$20,IF($B608="PARCELADO ATÉ 12X",$D608-($D608*TAXAS!$F$20))/12,IF($A608=TAXAS!$A$21,IF($B608="PARCELADO ATÉ 12X",$D608-($D608*TAXAS!$F$21))/12,IF($A608=TAXAS!$A$22,IF($B608="PARCELADO ATÉ 12X",$D608-($D608*TAXAS!$F$22))/12,IF($A608=TAXAS!$A$23,IF($B608="PARCELADO ATÉ 12X",$D608-($D608*TAXAS!$F$23))/12,IF($A608=TAXAS!$A$24,IF($B608="PARCELADO ATÉ 12X",$D608-($D608*TAXAS!$F$24))/12,IF($A608=TAXAS!$A$25,IF($B608="PARCELADO ATÉ 12X",$D608-($D608*TAXAS!$F$25))/12,IF($A608=TAXAS!$A$26,IF($B608="PARCELADO ATÉ 12X",$D608-($D608*TAXAS!$F$26))/12,IF($A608=TAXAS!$A$27,IF($B608="PARCELADO ATÉ 12X",$D608-($D608*TAXAS!$F$27))/12))))))))))))))))))))))))/1</f>
        <v>0</v>
      </c>
      <c r="J608" s="8">
        <f t="shared" si="0"/>
        <v>0</v>
      </c>
      <c r="K608" s="10" t="b">
        <f>IF($B608="PARCELADO ATÉ 3X",($D608-($D608*TAXAS!$D$4))-$J608)</f>
        <v>0</v>
      </c>
      <c r="L608" s="10" t="b">
        <f>IF($B608="PARCELADO ATÉ 6X",($D608-($D608*TAXAS!$E$4))-$J608)</f>
        <v>0</v>
      </c>
      <c r="M608" s="10" t="b">
        <f>IF($B608="PARCELADO ATÉ 12X",($D608-($D608*TAXAS!$F$4))-$J608)</f>
        <v>0</v>
      </c>
      <c r="N608" s="8">
        <f t="shared" si="1"/>
        <v>0</v>
      </c>
      <c r="O608" s="10">
        <f t="shared" si="2"/>
        <v>0</v>
      </c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spans="1:31" ht="15.75" customHeight="1" x14ac:dyDescent="0.2">
      <c r="A609" s="3"/>
      <c r="B609" s="5"/>
      <c r="C609" s="6"/>
      <c r="D609" s="42"/>
      <c r="E609" s="8">
        <f>IF($A609="VISA",IF($B609="DÉBITO",$D609-($D609*TAXAS!$B$4)),IF($A609="MASTER",IF($B609="DÉBITO",$D609-($D609*TAXAS!$B$5)),IF($A609="ELO", IF($B609="DÉBITO",$D609-($D609*TAXAS!$B$6)),IF($A609="HIPERCARD",IF($B609="DÉBITO",$D609-($D609*TAXAS!$B$7)),IF($A609="DINERS",IF($B609="DÉBITO",$D609-($D609*TAXAS!$B$8)),IF($A609="AMERICA EXPRESS",IF($B609="DÉBITO",$D609-($D609*TAXAS!$B$9)),IF($A609=TAXAS!$A$10,IF($B609="DÉBITO",$D609-($D609*TAXAS!$B$10)), IF($A609=TAXAS!$A$11,IF($B609="DÉBITO",$D609-($D609*TAXAS!$B$11)), IF($A609=TAXAS!$A$12,IF($B609="DÉBITO",$D609-($D609*TAXAS!$B$12)), IF($A609=TAXAS!$A$13,IF($B609="DÉBITO",$D609-($D609*TAXAS!$B$13)), IF($A609=TAXAS!$A$14,IF($B609="DÉBITO",$D609-($D609*TAXAS!$B$14)), IF($A609=TAXAS!$A$15,IF($B609="DÉBITO",$D609-($D609*TAXAS!$B$15)), IF($A609=TAXAS!$A$16,IF($B609="DÉBITO",$D609-($D609*TAXAS!$B$16)), IF($A609=TAXAS!$A$17,IF($B609="DÉBITO",$D609-($D609*TAXAS!$B$17)), IF($A609=TAXAS!$A$18,IF($B609="DÉBITO",$D609-($D609*TAXAS!$B$18)), IF($A609=TAXAS!$A$19,IF($B609="DÉBITO",$D609-($D609*TAXAS!$B$19)), IF($A609=TAXAS!$A$20,IF($B609="DÉBITO",$D609-($D609*TAXAS!$B$20)), IF($A609=TAXAS!$A$21,IF($B609="DÉBITO",$D609-($D609*TAXAS!$B$21)), IF($A609=TAXAS!$A$22,IF($B609="DÉBITO",$D609-($D609*TAXAS!$B$22)), IF($A609=TAXAS!$A$23,IF($B609="DÉBITO",$D609-($D609*TAXAS!$B$23)), IF($A609=TAXAS!$A$24,IF($B609="DÉBITO",$D609-($D609*TAXAS!$B$24)), IF($A609=TAXAS!$A$25,IF($B609="DÉBITO",$D609-($D609*TAXAS!$B$25)), IF($A609=TAXAS!$A$26,IF($B609="DÉBITO",$D609-($D609*TAXAS!$B$26)), IF($A609=TAXAS!$A$27,IF($B609="DÉBITO",$D609-($D609*TAXAS!$B$27))))))))))))))))))))))))))/1</f>
        <v>0</v>
      </c>
      <c r="F609" s="8">
        <f>IF($A609="VISA",IF($B609="CRÉDITO",$D609-($D609*TAXAS!$C$4)),IF($A609="MASTER",IF($B609="CRÉDITO",$D609-($D609*TAXAS!$C$5)),IF($A609="ELO", IF($B609="CRÉDITO",$D609-($D609*TAXAS!$C$6)),IF($A609="HIPERCARD",IF($B609="CRÉDITO",$D609-($D609*TAXAS!$C$7)),IF($A609="DINERS",IF($B609="CRÉDITO",$D609-($D609*TAXAS!$C$8)),IF($A609="AMERICA EXPRESS",IF($B609="CRÉDITO",$D609-($D609*TAXAS!$C$9)),IF($A609=TAXAS!$A$10,IF($B609="CRÉDITO",$D609-($D609*TAXAS!$C$10)), IF($A609=TAXAS!$A$11,IF($B609="CRÉDITO",$D609-($D609*TAXAS!$C$11)), IF($A609=TAXAS!$A$12,IF($B609="CRÉDITO",$D609-($D609*TAXAS!$C$12)), IF($A609=TAXAS!$A$13,IF($B609="CRÉDITO",$D609-($D609*TAXAS!$C$13)), IF($A609=TAXAS!$A$14,IF($B609="CRÉDITO",$D609-($D609*TAXAS!$C$14)), IF($A609=TAXAS!$A$15,IF($B609="CRÉDITO",$D609-($D609*TAXAS!$C$15)), IF($A609=TAXAS!$A$16,IF($B609="CRÉDITO",$D609-($D609*TAXAS!$C$16)), IF($A609=TAXAS!$A$17,IF($B609="CRÉDITO",$D609-($D609*TAXAS!$C$17)), IF($A609=TAXAS!$A$18,IF($B609="CRÉDITO",$D609-($D609*TAXAS!$C$18)), IF($A609=TAXAS!$A$19,IF($B609="CRÉDITO",$D609-($D609*TAXAS!$C$19)), IF($A609=TAXAS!$A$20,IF($B609="CRÉDITO",$D609-($D609*TAXAS!$C$20)), IF($A609=TAXAS!$A$21,IF($B609="CRÉDITO",$D609-($D609*TAXAS!$C$21)), IF($A609=TAXAS!$A$22,IF($B609="CRÉDITO",$D609-($D609*TAXAS!$C$22)), IF($A609=TAXAS!$A$23,IF($B609="CRÉDITO",$D609-($D609*TAXAS!$C$23)), IF($A609=TAXAS!$A$24,IF($B609="CRÉDITO",$D609-($D609*TAXAS!$C$24)), IF($A609=TAXAS!$A$25,IF($B609="CRÉDITO",$D609-($D609*TAXAS!$C$25)), IF($A609=TAXAS!$A$26,IF($B609="CRÉDITO",$D609-($D609*TAXAS!$C$26)), IF($A609=TAXAS!$A$27,IF($B609="CRÉDITO",$D609-($D609*TAXAS!$C$27))))))))))))))))))))))))))/1</f>
        <v>0</v>
      </c>
      <c r="G609" s="9">
        <f>IF($A609="VISA",IF($B609="PARCELADO ATÉ 3X",$D609-(D609*TAXAS!$D$4))/3,IF($A609="MASTER",IF($B609="PARCELADO ATÉ 3X",$D609-(D609*TAXAS!$D$5))/3,IF($A609="ELO",IF($B609="PARCELADO ATÉ 3X",$D609-(D609*TAXAS!$D$6))/3,IF($A609="HIPERCARD",IF($B609="PARCELADO ATÉ 3X",$D609-(D609*TAXAS!$D$7))/3,IF($A609="DINERS",IF($B609="PARCELADO ATÉ 3X",$D609-(D609*TAXAS!$D$8))/3,IF($A609="AMERICA EXPRESS",IF($B609="PARCELADO ATÉ 3X",$D609-(D609*TAXAS!$D$9))/3,IF($A609=TAXAS!$A$10,IF($B609="PARCELADO ATÉ 3X",$D609-($D609*TAXAS!$D$10))/3,IF($A609=TAXAS!$A$11,IF($B609="PARCELADO ATÉ 3X",$D609-($D609*TAXAS!$D$11))/3,IF($A609=TAXAS!$A$12,IF($B609="PARCELADO ATÉ 3X",$D609-($D609*TAXAS!$D$12))/3,IF($A609=TAXAS!$A$13,IF($B609="PARCELADO ATÉ 3X",$D609-($D609*TAXAS!$D$13))/3,IF($A609=TAXAS!$A$14,IF($B609="PARCELADO ATÉ 3X",$D609-($D609*TAXAS!$D$14))/3,IF($A609=TAXAS!$A$15,IF($B609="PARCELADO ATÉ 3X",$D609-($D609*TAXAS!$D$15))/3,IF($A609=TAXAS!$A$16,IF($B609="PARCELADO ATÉ 3X",$D609-($D609*TAXAS!$D$16))/3,IF($A609=TAXAS!$A$17,IF($B609="PARCELADO ATÉ 3X",$D609-($D609*TAXAS!$D$17))/3,IF($A609=TAXAS!$A$18,IF($B609="PARCELADO ATÉ 3X",$D609-($D609*TAXAS!$D$18))/3,IF($A609=TAXAS!$A$19,IF($B609="PARCELADO ATÉ 3X",$D609-($D609*TAXAS!$D$19))/3,IF($A609=TAXAS!$A$20,IF($B609="PARCELADO ATÉ 3X",$D609-($D609*TAXAS!$D$20))/3,IF($A609=TAXAS!$A$21,IF($B609="PARCELADO ATÉ 3X",$D609-($D609*TAXAS!$D$21))/3,IF($A609=TAXAS!$A$22,IF($B609="PARCELADO ATÉ 3X",$D609-($D609*TAXAS!$D$22))/3,IF($A609=TAXAS!$A$23,IF($B609="PARCELADO ATÉ 3X",$D609-($D609*TAXAS!$D$23))/3,IF($A609=TAXAS!$A$24,IF($B609="PARCELADO ATÉ 3X",$D609-($D609*TAXAS!$D$24))/3,IF($A609=TAXAS!$A$25,IF($B609="PARCELADO ATÉ 3X",$D609-($D609*TAXAS!$D$25))/3,IF($A609=TAXAS!$A$26,IF($B609="PARCELADO ATÉ 3X",$D609-($D609*TAXAS!$D$26))/3,IF($A609=TAXAS!$A$27,IF($B609="PARCELADO ATÉ 3X",$D609-($D609*TAXAS!$D$27))/3))))))))))))))))))))))))/1</f>
        <v>0</v>
      </c>
      <c r="H609" s="9">
        <f>IF($A609="VISA",IF($B609="PARCELADO ATÉ 6X",$D609-(D609*TAXAS!$E$4))/6,IF($A609="MASTER",IF($B609="PARCELADO ATÉ 6X",$D609-(D609*TAXAS!$E$5))/6,IF($A609="ELO",IF($B609="PARCELADO ATÉ 6X",$D609-(D609*TAXAS!$E$6))/6,IF($A609="HIPERCARD",IF($B609="PARCELADO ATÉ 6X",$D609-(D609*TAXAS!$E$7))/6,IF($A609="DINERS",IF($B609="PARCELADO ATÉ 6X",$D609-(D609*TAXAS!$E$8))/6,IF($A609="AMERICA EXPRESS",IF($B609="PARCELADO ATÉ 6X",$D609-(D609*TAXAS!$E$9))/6,IF($A609=TAXAS!$A$10,IF($B609="PARCELADO ATÉ 6X",$D609-($D609*TAXAS!$E$10))/6,IF($A609=TAXAS!$A$11,IF($B609="PARCELADO ATÉ 6X",$D609-($D609*TAXAS!$E$11))/6,IF($A609=TAXAS!$A$12,IF($B609="PARCELADO ATÉ 6X",$D609-($D609*TAXAS!$E$12))/6,IF($A609=TAXAS!$A$13,IF($B609="PARCELADO ATÉ 6X",$D609-($D609*TAXAS!$E$13))/6,IF($A609=TAXAS!$A$14,IF($B609="PARCELADO ATÉ 6X",$D609-($D609*TAXAS!$E$14))/6,IF($A609=TAXAS!$A$15,IF($B609="PARCELADO ATÉ 6X",$D609-($D609*TAXAS!$E$15))/6,IF($A609=TAXAS!$A$16,IF($B609="PARCELADO ATÉ 6X",$D609-($D609*TAXAS!$E$16))/6,IF($A609=TAXAS!$A$17,IF($B609="PARCELADO ATÉ 6X",$D609-($D609*TAXAS!$E$17))/6,IF($A609=TAXAS!$A$18,IF($B609="PARCELADO ATÉ 6X",$D609-($D609*TAXAS!$E$18))/6,IF($A609=TAXAS!$A$19,IF($B609="PARCELADO ATÉ 6X",$D609-($D609*TAXAS!$E$19))/6,IF($A609=TAXAS!$A$20,IF($B609="PARCELADO ATÉ 6X",$D609-($D609*TAXAS!$E$20))/6,IF($A609=TAXAS!$A$21,IF($B609="PARCELADO ATÉ 6X",$D609-($D609*TAXAS!$E$21))/6,IF($A609=TAXAS!$A$22,IF($B609="PARCELADO ATÉ 6X",$D609-($D609*TAXAS!$E$22))/6,IF($A609=TAXAS!$A$23,IF($B609="PARCELADO ATÉ 6X",$D609-($D609*TAXAS!$E$23))/6,IF($A609=TAXAS!$A$24,IF($B609="PARCELADO ATÉ 6X",$D609-($D609*TAXAS!$E$24))/6,IF($A609=TAXAS!$A$25,IF($B609="PARCELADO ATÉ 6X",$D609-($D609*TAXAS!$E$25))/6,IF($A609=TAXAS!$A$26,IF($B609="PARCELADO ATÉ 6X",$D609-($D609*TAXAS!$E$26))/6,IF($A609=TAXAS!$A$27,IF($B609="PARCELADO ATÉ 6X",$D609-($D609*TAXAS!$E$27))/6))))))))))))))))))))))))/1</f>
        <v>0</v>
      </c>
      <c r="I609" s="9">
        <f>IF($A609="VISA",IF($B609="PARCELADO ATÉ 12X",$D609-(D609*TAXAS!$F$4))/12,IF($A609="MASTER",IF($B609="PARCELADO ATÉ 12X",$D609-(D609*TAXAS!$F$5))/12,IF($A609="ELO",IF($B609="PARCELADO ATÉ 12X",$D609-(D609*TAXAS!$F$6))/12,IF($A609="HIPERCARD",IF($B609="PARCELADO ATÉ 12X",$D609-(D609*TAXAS!$F$7))/12,IF($A609="DINERS",IF($B609="PARCELADO ATÉ 12X",$D609-(D609*TAXAS!$F$8))/12,IF($A609="AMERICA EXPRESS",IF($B609="PARCELADO ATÉ 12X",$D609-(D609*TAXAS!$F$9))/12,IF($A609=TAXAS!$A$10,IF($B609="PARCELADO ATÉ 12X",$D609-($D609*TAXAS!$F$10))/12,IF($A609=TAXAS!$A$11,IF($B609="PARCELADO ATÉ 12X",$D609-($D609*TAXAS!$F$11))/12,IF($A609=TAXAS!$A$12,IF($B609="PARCELADO ATÉ 12X",$D609-($D609*TAXAS!$F$12))/12,IF($A609=TAXAS!$A$13,IF($B609="PARCELADO ATÉ 12X",$D609-($D609*TAXAS!$F$13))/12,IF($A609=TAXAS!$A$14,IF($B609="PARCELADO ATÉ 12X",$D609-($D609*TAXAS!$F$14))/12,IF($A609=TAXAS!$A$15,IF($B609="PARCELADO ATÉ 12X",$D609-($D609*TAXAS!$F$15))/12,IF($A609=TAXAS!$A$16,IF($B609="PARCELADO ATÉ 12X",$D609-($D609*TAXAS!$F$16))/12,IF($A609=TAXAS!$A$17,IF($B609="PARCELADO ATÉ 12X",$D609-($D609*TAXAS!$F$17))/12,IF($A609=TAXAS!$A$18,IF($B609="PARCELADO ATÉ 12X",$D609-($D609*TAXAS!$F$18))/12,IF($A609=TAXAS!$A$19,IF($B609="PARCELADO ATÉ 12X",$D609-($D609*TAXAS!$F$19))/12,IF($A609=TAXAS!$A$20,IF($B609="PARCELADO ATÉ 12X",$D609-($D609*TAXAS!$F$20))/12,IF($A609=TAXAS!$A$21,IF($B609="PARCELADO ATÉ 12X",$D609-($D609*TAXAS!$F$21))/12,IF($A609=TAXAS!$A$22,IF($B609="PARCELADO ATÉ 12X",$D609-($D609*TAXAS!$F$22))/12,IF($A609=TAXAS!$A$23,IF($B609="PARCELADO ATÉ 12X",$D609-($D609*TAXAS!$F$23))/12,IF($A609=TAXAS!$A$24,IF($B609="PARCELADO ATÉ 12X",$D609-($D609*TAXAS!$F$24))/12,IF($A609=TAXAS!$A$25,IF($B609="PARCELADO ATÉ 12X",$D609-($D609*TAXAS!$F$25))/12,IF($A609=TAXAS!$A$26,IF($B609="PARCELADO ATÉ 12X",$D609-($D609*TAXAS!$F$26))/12,IF($A609=TAXAS!$A$27,IF($B609="PARCELADO ATÉ 12X",$D609-($D609*TAXAS!$F$27))/12))))))))))))))))))))))))/1</f>
        <v>0</v>
      </c>
      <c r="J609" s="8">
        <f t="shared" si="0"/>
        <v>0</v>
      </c>
      <c r="K609" s="10" t="b">
        <f>IF($B609="PARCELADO ATÉ 3X",($D609-($D609*TAXAS!$D$4))-$J609)</f>
        <v>0</v>
      </c>
      <c r="L609" s="10" t="b">
        <f>IF($B609="PARCELADO ATÉ 6X",($D609-($D609*TAXAS!$E$4))-$J609)</f>
        <v>0</v>
      </c>
      <c r="M609" s="10" t="b">
        <f>IF($B609="PARCELADO ATÉ 12X",($D609-($D609*TAXAS!$F$4))-$J609)</f>
        <v>0</v>
      </c>
      <c r="N609" s="8">
        <f t="shared" si="1"/>
        <v>0</v>
      </c>
      <c r="O609" s="10">
        <f t="shared" si="2"/>
        <v>0</v>
      </c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spans="1:31" ht="15.75" customHeight="1" x14ac:dyDescent="0.2">
      <c r="A610" s="3"/>
      <c r="B610" s="5"/>
      <c r="C610" s="6"/>
      <c r="D610" s="42"/>
      <c r="E610" s="8">
        <f>IF($A610="VISA",IF($B610="DÉBITO",$D610-($D610*TAXAS!$B$4)),IF($A610="MASTER",IF($B610="DÉBITO",$D610-($D610*TAXAS!$B$5)),IF($A610="ELO", IF($B610="DÉBITO",$D610-($D610*TAXAS!$B$6)),IF($A610="HIPERCARD",IF($B610="DÉBITO",$D610-($D610*TAXAS!$B$7)),IF($A610="DINERS",IF($B610="DÉBITO",$D610-($D610*TAXAS!$B$8)),IF($A610="AMERICA EXPRESS",IF($B610="DÉBITO",$D610-($D610*TAXAS!$B$9)),IF($A610=TAXAS!$A$10,IF($B610="DÉBITO",$D610-($D610*TAXAS!$B$10)), IF($A610=TAXAS!$A$11,IF($B610="DÉBITO",$D610-($D610*TAXAS!$B$11)), IF($A610=TAXAS!$A$12,IF($B610="DÉBITO",$D610-($D610*TAXAS!$B$12)), IF($A610=TAXAS!$A$13,IF($B610="DÉBITO",$D610-($D610*TAXAS!$B$13)), IF($A610=TAXAS!$A$14,IF($B610="DÉBITO",$D610-($D610*TAXAS!$B$14)), IF($A610=TAXAS!$A$15,IF($B610="DÉBITO",$D610-($D610*TAXAS!$B$15)), IF($A610=TAXAS!$A$16,IF($B610="DÉBITO",$D610-($D610*TAXAS!$B$16)), IF($A610=TAXAS!$A$17,IF($B610="DÉBITO",$D610-($D610*TAXAS!$B$17)), IF($A610=TAXAS!$A$18,IF($B610="DÉBITO",$D610-($D610*TAXAS!$B$18)), IF($A610=TAXAS!$A$19,IF($B610="DÉBITO",$D610-($D610*TAXAS!$B$19)), IF($A610=TAXAS!$A$20,IF($B610="DÉBITO",$D610-($D610*TAXAS!$B$20)), IF($A610=TAXAS!$A$21,IF($B610="DÉBITO",$D610-($D610*TAXAS!$B$21)), IF($A610=TAXAS!$A$22,IF($B610="DÉBITO",$D610-($D610*TAXAS!$B$22)), IF($A610=TAXAS!$A$23,IF($B610="DÉBITO",$D610-($D610*TAXAS!$B$23)), IF($A610=TAXAS!$A$24,IF($B610="DÉBITO",$D610-($D610*TAXAS!$B$24)), IF($A610=TAXAS!$A$25,IF($B610="DÉBITO",$D610-($D610*TAXAS!$B$25)), IF($A610=TAXAS!$A$26,IF($B610="DÉBITO",$D610-($D610*TAXAS!$B$26)), IF($A610=TAXAS!$A$27,IF($B610="DÉBITO",$D610-($D610*TAXAS!$B$27))))))))))))))))))))))))))/1</f>
        <v>0</v>
      </c>
      <c r="F610" s="8">
        <f>IF($A610="VISA",IF($B610="CRÉDITO",$D610-($D610*TAXAS!$C$4)),IF($A610="MASTER",IF($B610="CRÉDITO",$D610-($D610*TAXAS!$C$5)),IF($A610="ELO", IF($B610="CRÉDITO",$D610-($D610*TAXAS!$C$6)),IF($A610="HIPERCARD",IF($B610="CRÉDITO",$D610-($D610*TAXAS!$C$7)),IF($A610="DINERS",IF($B610="CRÉDITO",$D610-($D610*TAXAS!$C$8)),IF($A610="AMERICA EXPRESS",IF($B610="CRÉDITO",$D610-($D610*TAXAS!$C$9)),IF($A610=TAXAS!$A$10,IF($B610="CRÉDITO",$D610-($D610*TAXAS!$C$10)), IF($A610=TAXAS!$A$11,IF($B610="CRÉDITO",$D610-($D610*TAXAS!$C$11)), IF($A610=TAXAS!$A$12,IF($B610="CRÉDITO",$D610-($D610*TAXAS!$C$12)), IF($A610=TAXAS!$A$13,IF($B610="CRÉDITO",$D610-($D610*TAXAS!$C$13)), IF($A610=TAXAS!$A$14,IF($B610="CRÉDITO",$D610-($D610*TAXAS!$C$14)), IF($A610=TAXAS!$A$15,IF($B610="CRÉDITO",$D610-($D610*TAXAS!$C$15)), IF($A610=TAXAS!$A$16,IF($B610="CRÉDITO",$D610-($D610*TAXAS!$C$16)), IF($A610=TAXAS!$A$17,IF($B610="CRÉDITO",$D610-($D610*TAXAS!$C$17)), IF($A610=TAXAS!$A$18,IF($B610="CRÉDITO",$D610-($D610*TAXAS!$C$18)), IF($A610=TAXAS!$A$19,IF($B610="CRÉDITO",$D610-($D610*TAXAS!$C$19)), IF($A610=TAXAS!$A$20,IF($B610="CRÉDITO",$D610-($D610*TAXAS!$C$20)), IF($A610=TAXAS!$A$21,IF($B610="CRÉDITO",$D610-($D610*TAXAS!$C$21)), IF($A610=TAXAS!$A$22,IF($B610="CRÉDITO",$D610-($D610*TAXAS!$C$22)), IF($A610=TAXAS!$A$23,IF($B610="CRÉDITO",$D610-($D610*TAXAS!$C$23)), IF($A610=TAXAS!$A$24,IF($B610="CRÉDITO",$D610-($D610*TAXAS!$C$24)), IF($A610=TAXAS!$A$25,IF($B610="CRÉDITO",$D610-($D610*TAXAS!$C$25)), IF($A610=TAXAS!$A$26,IF($B610="CRÉDITO",$D610-($D610*TAXAS!$C$26)), IF($A610=TAXAS!$A$27,IF($B610="CRÉDITO",$D610-($D610*TAXAS!$C$27))))))))))))))))))))))))))/1</f>
        <v>0</v>
      </c>
      <c r="G610" s="9">
        <f>IF($A610="VISA",IF($B610="PARCELADO ATÉ 3X",$D610-(D610*TAXAS!$D$4))/3,IF($A610="MASTER",IF($B610="PARCELADO ATÉ 3X",$D610-(D610*TAXAS!$D$5))/3,IF($A610="ELO",IF($B610="PARCELADO ATÉ 3X",$D610-(D610*TAXAS!$D$6))/3,IF($A610="HIPERCARD",IF($B610="PARCELADO ATÉ 3X",$D610-(D610*TAXAS!$D$7))/3,IF($A610="DINERS",IF($B610="PARCELADO ATÉ 3X",$D610-(D610*TAXAS!$D$8))/3,IF($A610="AMERICA EXPRESS",IF($B610="PARCELADO ATÉ 3X",$D610-(D610*TAXAS!$D$9))/3,IF($A610=TAXAS!$A$10,IF($B610="PARCELADO ATÉ 3X",$D610-($D610*TAXAS!$D$10))/3,IF($A610=TAXAS!$A$11,IF($B610="PARCELADO ATÉ 3X",$D610-($D610*TAXAS!$D$11))/3,IF($A610=TAXAS!$A$12,IF($B610="PARCELADO ATÉ 3X",$D610-($D610*TAXAS!$D$12))/3,IF($A610=TAXAS!$A$13,IF($B610="PARCELADO ATÉ 3X",$D610-($D610*TAXAS!$D$13))/3,IF($A610=TAXAS!$A$14,IF($B610="PARCELADO ATÉ 3X",$D610-($D610*TAXAS!$D$14))/3,IF($A610=TAXAS!$A$15,IF($B610="PARCELADO ATÉ 3X",$D610-($D610*TAXAS!$D$15))/3,IF($A610=TAXAS!$A$16,IF($B610="PARCELADO ATÉ 3X",$D610-($D610*TAXAS!$D$16))/3,IF($A610=TAXAS!$A$17,IF($B610="PARCELADO ATÉ 3X",$D610-($D610*TAXAS!$D$17))/3,IF($A610=TAXAS!$A$18,IF($B610="PARCELADO ATÉ 3X",$D610-($D610*TAXAS!$D$18))/3,IF($A610=TAXAS!$A$19,IF($B610="PARCELADO ATÉ 3X",$D610-($D610*TAXAS!$D$19))/3,IF($A610=TAXAS!$A$20,IF($B610="PARCELADO ATÉ 3X",$D610-($D610*TAXAS!$D$20))/3,IF($A610=TAXAS!$A$21,IF($B610="PARCELADO ATÉ 3X",$D610-($D610*TAXAS!$D$21))/3,IF($A610=TAXAS!$A$22,IF($B610="PARCELADO ATÉ 3X",$D610-($D610*TAXAS!$D$22))/3,IF($A610=TAXAS!$A$23,IF($B610="PARCELADO ATÉ 3X",$D610-($D610*TAXAS!$D$23))/3,IF($A610=TAXAS!$A$24,IF($B610="PARCELADO ATÉ 3X",$D610-($D610*TAXAS!$D$24))/3,IF($A610=TAXAS!$A$25,IF($B610="PARCELADO ATÉ 3X",$D610-($D610*TAXAS!$D$25))/3,IF($A610=TAXAS!$A$26,IF($B610="PARCELADO ATÉ 3X",$D610-($D610*TAXAS!$D$26))/3,IF($A610=TAXAS!$A$27,IF($B610="PARCELADO ATÉ 3X",$D610-($D610*TAXAS!$D$27))/3))))))))))))))))))))))))/1</f>
        <v>0</v>
      </c>
      <c r="H610" s="9">
        <f>IF($A610="VISA",IF($B610="PARCELADO ATÉ 6X",$D610-(D610*TAXAS!$E$4))/6,IF($A610="MASTER",IF($B610="PARCELADO ATÉ 6X",$D610-(D610*TAXAS!$E$5))/6,IF($A610="ELO",IF($B610="PARCELADO ATÉ 6X",$D610-(D610*TAXAS!$E$6))/6,IF($A610="HIPERCARD",IF($B610="PARCELADO ATÉ 6X",$D610-(D610*TAXAS!$E$7))/6,IF($A610="DINERS",IF($B610="PARCELADO ATÉ 6X",$D610-(D610*TAXAS!$E$8))/6,IF($A610="AMERICA EXPRESS",IF($B610="PARCELADO ATÉ 6X",$D610-(D610*TAXAS!$E$9))/6,IF($A610=TAXAS!$A$10,IF($B610="PARCELADO ATÉ 6X",$D610-($D610*TAXAS!$E$10))/6,IF($A610=TAXAS!$A$11,IF($B610="PARCELADO ATÉ 6X",$D610-($D610*TAXAS!$E$11))/6,IF($A610=TAXAS!$A$12,IF($B610="PARCELADO ATÉ 6X",$D610-($D610*TAXAS!$E$12))/6,IF($A610=TAXAS!$A$13,IF($B610="PARCELADO ATÉ 6X",$D610-($D610*TAXAS!$E$13))/6,IF($A610=TAXAS!$A$14,IF($B610="PARCELADO ATÉ 6X",$D610-($D610*TAXAS!$E$14))/6,IF($A610=TAXAS!$A$15,IF($B610="PARCELADO ATÉ 6X",$D610-($D610*TAXAS!$E$15))/6,IF($A610=TAXAS!$A$16,IF($B610="PARCELADO ATÉ 6X",$D610-($D610*TAXAS!$E$16))/6,IF($A610=TAXAS!$A$17,IF($B610="PARCELADO ATÉ 6X",$D610-($D610*TAXAS!$E$17))/6,IF($A610=TAXAS!$A$18,IF($B610="PARCELADO ATÉ 6X",$D610-($D610*TAXAS!$E$18))/6,IF($A610=TAXAS!$A$19,IF($B610="PARCELADO ATÉ 6X",$D610-($D610*TAXAS!$E$19))/6,IF($A610=TAXAS!$A$20,IF($B610="PARCELADO ATÉ 6X",$D610-($D610*TAXAS!$E$20))/6,IF($A610=TAXAS!$A$21,IF($B610="PARCELADO ATÉ 6X",$D610-($D610*TAXAS!$E$21))/6,IF($A610=TAXAS!$A$22,IF($B610="PARCELADO ATÉ 6X",$D610-($D610*TAXAS!$E$22))/6,IF($A610=TAXAS!$A$23,IF($B610="PARCELADO ATÉ 6X",$D610-($D610*TAXAS!$E$23))/6,IF($A610=TAXAS!$A$24,IF($B610="PARCELADO ATÉ 6X",$D610-($D610*TAXAS!$E$24))/6,IF($A610=TAXAS!$A$25,IF($B610="PARCELADO ATÉ 6X",$D610-($D610*TAXAS!$E$25))/6,IF($A610=TAXAS!$A$26,IF($B610="PARCELADO ATÉ 6X",$D610-($D610*TAXAS!$E$26))/6,IF($A610=TAXAS!$A$27,IF($B610="PARCELADO ATÉ 6X",$D610-($D610*TAXAS!$E$27))/6))))))))))))))))))))))))/1</f>
        <v>0</v>
      </c>
      <c r="I610" s="9">
        <f>IF($A610="VISA",IF($B610="PARCELADO ATÉ 12X",$D610-(D610*TAXAS!$F$4))/12,IF($A610="MASTER",IF($B610="PARCELADO ATÉ 12X",$D610-(D610*TAXAS!$F$5))/12,IF($A610="ELO",IF($B610="PARCELADO ATÉ 12X",$D610-(D610*TAXAS!$F$6))/12,IF($A610="HIPERCARD",IF($B610="PARCELADO ATÉ 12X",$D610-(D610*TAXAS!$F$7))/12,IF($A610="DINERS",IF($B610="PARCELADO ATÉ 12X",$D610-(D610*TAXAS!$F$8))/12,IF($A610="AMERICA EXPRESS",IF($B610="PARCELADO ATÉ 12X",$D610-(D610*TAXAS!$F$9))/12,IF($A610=TAXAS!$A$10,IF($B610="PARCELADO ATÉ 12X",$D610-($D610*TAXAS!$F$10))/12,IF($A610=TAXAS!$A$11,IF($B610="PARCELADO ATÉ 12X",$D610-($D610*TAXAS!$F$11))/12,IF($A610=TAXAS!$A$12,IF($B610="PARCELADO ATÉ 12X",$D610-($D610*TAXAS!$F$12))/12,IF($A610=TAXAS!$A$13,IF($B610="PARCELADO ATÉ 12X",$D610-($D610*TAXAS!$F$13))/12,IF($A610=TAXAS!$A$14,IF($B610="PARCELADO ATÉ 12X",$D610-($D610*TAXAS!$F$14))/12,IF($A610=TAXAS!$A$15,IF($B610="PARCELADO ATÉ 12X",$D610-($D610*TAXAS!$F$15))/12,IF($A610=TAXAS!$A$16,IF($B610="PARCELADO ATÉ 12X",$D610-($D610*TAXAS!$F$16))/12,IF($A610=TAXAS!$A$17,IF($B610="PARCELADO ATÉ 12X",$D610-($D610*TAXAS!$F$17))/12,IF($A610=TAXAS!$A$18,IF($B610="PARCELADO ATÉ 12X",$D610-($D610*TAXAS!$F$18))/12,IF($A610=TAXAS!$A$19,IF($B610="PARCELADO ATÉ 12X",$D610-($D610*TAXAS!$F$19))/12,IF($A610=TAXAS!$A$20,IF($B610="PARCELADO ATÉ 12X",$D610-($D610*TAXAS!$F$20))/12,IF($A610=TAXAS!$A$21,IF($B610="PARCELADO ATÉ 12X",$D610-($D610*TAXAS!$F$21))/12,IF($A610=TAXAS!$A$22,IF($B610="PARCELADO ATÉ 12X",$D610-($D610*TAXAS!$F$22))/12,IF($A610=TAXAS!$A$23,IF($B610="PARCELADO ATÉ 12X",$D610-($D610*TAXAS!$F$23))/12,IF($A610=TAXAS!$A$24,IF($B610="PARCELADO ATÉ 12X",$D610-($D610*TAXAS!$F$24))/12,IF($A610=TAXAS!$A$25,IF($B610="PARCELADO ATÉ 12X",$D610-($D610*TAXAS!$F$25))/12,IF($A610=TAXAS!$A$26,IF($B610="PARCELADO ATÉ 12X",$D610-($D610*TAXAS!$F$26))/12,IF($A610=TAXAS!$A$27,IF($B610="PARCELADO ATÉ 12X",$D610-($D610*TAXAS!$F$27))/12))))))))))))))))))))))))/1</f>
        <v>0</v>
      </c>
      <c r="J610" s="8">
        <f t="shared" si="0"/>
        <v>0</v>
      </c>
      <c r="K610" s="10" t="b">
        <f>IF($B610="PARCELADO ATÉ 3X",($D610-($D610*TAXAS!$D$4))-$J610)</f>
        <v>0</v>
      </c>
      <c r="L610" s="10" t="b">
        <f>IF($B610="PARCELADO ATÉ 6X",($D610-($D610*TAXAS!$E$4))-$J610)</f>
        <v>0</v>
      </c>
      <c r="M610" s="10" t="b">
        <f>IF($B610="PARCELADO ATÉ 12X",($D610-($D610*TAXAS!$F$4))-$J610)</f>
        <v>0</v>
      </c>
      <c r="N610" s="8">
        <f t="shared" si="1"/>
        <v>0</v>
      </c>
      <c r="O610" s="10">
        <f t="shared" si="2"/>
        <v>0</v>
      </c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spans="1:31" ht="15.75" customHeight="1" x14ac:dyDescent="0.2">
      <c r="A611" s="3"/>
      <c r="B611" s="5"/>
      <c r="C611" s="6"/>
      <c r="D611" s="42"/>
      <c r="E611" s="8">
        <f>IF($A611="VISA",IF($B611="DÉBITO",$D611-($D611*TAXAS!$B$4)),IF($A611="MASTER",IF($B611="DÉBITO",$D611-($D611*TAXAS!$B$5)),IF($A611="ELO", IF($B611="DÉBITO",$D611-($D611*TAXAS!$B$6)),IF($A611="HIPERCARD",IF($B611="DÉBITO",$D611-($D611*TAXAS!$B$7)),IF($A611="DINERS",IF($B611="DÉBITO",$D611-($D611*TAXAS!$B$8)),IF($A611="AMERICA EXPRESS",IF($B611="DÉBITO",$D611-($D611*TAXAS!$B$9)),IF($A611=TAXAS!$A$10,IF($B611="DÉBITO",$D611-($D611*TAXAS!$B$10)), IF($A611=TAXAS!$A$11,IF($B611="DÉBITO",$D611-($D611*TAXAS!$B$11)), IF($A611=TAXAS!$A$12,IF($B611="DÉBITO",$D611-($D611*TAXAS!$B$12)), IF($A611=TAXAS!$A$13,IF($B611="DÉBITO",$D611-($D611*TAXAS!$B$13)), IF($A611=TAXAS!$A$14,IF($B611="DÉBITO",$D611-($D611*TAXAS!$B$14)), IF($A611=TAXAS!$A$15,IF($B611="DÉBITO",$D611-($D611*TAXAS!$B$15)), IF($A611=TAXAS!$A$16,IF($B611="DÉBITO",$D611-($D611*TAXAS!$B$16)), IF($A611=TAXAS!$A$17,IF($B611="DÉBITO",$D611-($D611*TAXAS!$B$17)), IF($A611=TAXAS!$A$18,IF($B611="DÉBITO",$D611-($D611*TAXAS!$B$18)), IF($A611=TAXAS!$A$19,IF($B611="DÉBITO",$D611-($D611*TAXAS!$B$19)), IF($A611=TAXAS!$A$20,IF($B611="DÉBITO",$D611-($D611*TAXAS!$B$20)), IF($A611=TAXAS!$A$21,IF($B611="DÉBITO",$D611-($D611*TAXAS!$B$21)), IF($A611=TAXAS!$A$22,IF($B611="DÉBITO",$D611-($D611*TAXAS!$B$22)), IF($A611=TAXAS!$A$23,IF($B611="DÉBITO",$D611-($D611*TAXAS!$B$23)), IF($A611=TAXAS!$A$24,IF($B611="DÉBITO",$D611-($D611*TAXAS!$B$24)), IF($A611=TAXAS!$A$25,IF($B611="DÉBITO",$D611-($D611*TAXAS!$B$25)), IF($A611=TAXAS!$A$26,IF($B611="DÉBITO",$D611-($D611*TAXAS!$B$26)), IF($A611=TAXAS!$A$27,IF($B611="DÉBITO",$D611-($D611*TAXAS!$B$27))))))))))))))))))))))))))/1</f>
        <v>0</v>
      </c>
      <c r="F611" s="8">
        <f>IF($A611="VISA",IF($B611="CRÉDITO",$D611-($D611*TAXAS!$C$4)),IF($A611="MASTER",IF($B611="CRÉDITO",$D611-($D611*TAXAS!$C$5)),IF($A611="ELO", IF($B611="CRÉDITO",$D611-($D611*TAXAS!$C$6)),IF($A611="HIPERCARD",IF($B611="CRÉDITO",$D611-($D611*TAXAS!$C$7)),IF($A611="DINERS",IF($B611="CRÉDITO",$D611-($D611*TAXAS!$C$8)),IF($A611="AMERICA EXPRESS",IF($B611="CRÉDITO",$D611-($D611*TAXAS!$C$9)),IF($A611=TAXAS!$A$10,IF($B611="CRÉDITO",$D611-($D611*TAXAS!$C$10)), IF($A611=TAXAS!$A$11,IF($B611="CRÉDITO",$D611-($D611*TAXAS!$C$11)), IF($A611=TAXAS!$A$12,IF($B611="CRÉDITO",$D611-($D611*TAXAS!$C$12)), IF($A611=TAXAS!$A$13,IF($B611="CRÉDITO",$D611-($D611*TAXAS!$C$13)), IF($A611=TAXAS!$A$14,IF($B611="CRÉDITO",$D611-($D611*TAXAS!$C$14)), IF($A611=TAXAS!$A$15,IF($B611="CRÉDITO",$D611-($D611*TAXAS!$C$15)), IF($A611=TAXAS!$A$16,IF($B611="CRÉDITO",$D611-($D611*TAXAS!$C$16)), IF($A611=TAXAS!$A$17,IF($B611="CRÉDITO",$D611-($D611*TAXAS!$C$17)), IF($A611=TAXAS!$A$18,IF($B611="CRÉDITO",$D611-($D611*TAXAS!$C$18)), IF($A611=TAXAS!$A$19,IF($B611="CRÉDITO",$D611-($D611*TAXAS!$C$19)), IF($A611=TAXAS!$A$20,IF($B611="CRÉDITO",$D611-($D611*TAXAS!$C$20)), IF($A611=TAXAS!$A$21,IF($B611="CRÉDITO",$D611-($D611*TAXAS!$C$21)), IF($A611=TAXAS!$A$22,IF($B611="CRÉDITO",$D611-($D611*TAXAS!$C$22)), IF($A611=TAXAS!$A$23,IF($B611="CRÉDITO",$D611-($D611*TAXAS!$C$23)), IF($A611=TAXAS!$A$24,IF($B611="CRÉDITO",$D611-($D611*TAXAS!$C$24)), IF($A611=TAXAS!$A$25,IF($B611="CRÉDITO",$D611-($D611*TAXAS!$C$25)), IF($A611=TAXAS!$A$26,IF($B611="CRÉDITO",$D611-($D611*TAXAS!$C$26)), IF($A611=TAXAS!$A$27,IF($B611="CRÉDITO",$D611-($D611*TAXAS!$C$27))))))))))))))))))))))))))/1</f>
        <v>0</v>
      </c>
      <c r="G611" s="9">
        <f>IF($A611="VISA",IF($B611="PARCELADO ATÉ 3X",$D611-(D611*TAXAS!$D$4))/3,IF($A611="MASTER",IF($B611="PARCELADO ATÉ 3X",$D611-(D611*TAXAS!$D$5))/3,IF($A611="ELO",IF($B611="PARCELADO ATÉ 3X",$D611-(D611*TAXAS!$D$6))/3,IF($A611="HIPERCARD",IF($B611="PARCELADO ATÉ 3X",$D611-(D611*TAXAS!$D$7))/3,IF($A611="DINERS",IF($B611="PARCELADO ATÉ 3X",$D611-(D611*TAXAS!$D$8))/3,IF($A611="AMERICA EXPRESS",IF($B611="PARCELADO ATÉ 3X",$D611-(D611*TAXAS!$D$9))/3,IF($A611=TAXAS!$A$10,IF($B611="PARCELADO ATÉ 3X",$D611-($D611*TAXAS!$D$10))/3,IF($A611=TAXAS!$A$11,IF($B611="PARCELADO ATÉ 3X",$D611-($D611*TAXAS!$D$11))/3,IF($A611=TAXAS!$A$12,IF($B611="PARCELADO ATÉ 3X",$D611-($D611*TAXAS!$D$12))/3,IF($A611=TAXAS!$A$13,IF($B611="PARCELADO ATÉ 3X",$D611-($D611*TAXAS!$D$13))/3,IF($A611=TAXAS!$A$14,IF($B611="PARCELADO ATÉ 3X",$D611-($D611*TAXAS!$D$14))/3,IF($A611=TAXAS!$A$15,IF($B611="PARCELADO ATÉ 3X",$D611-($D611*TAXAS!$D$15))/3,IF($A611=TAXAS!$A$16,IF($B611="PARCELADO ATÉ 3X",$D611-($D611*TAXAS!$D$16))/3,IF($A611=TAXAS!$A$17,IF($B611="PARCELADO ATÉ 3X",$D611-($D611*TAXAS!$D$17))/3,IF($A611=TAXAS!$A$18,IF($B611="PARCELADO ATÉ 3X",$D611-($D611*TAXAS!$D$18))/3,IF($A611=TAXAS!$A$19,IF($B611="PARCELADO ATÉ 3X",$D611-($D611*TAXAS!$D$19))/3,IF($A611=TAXAS!$A$20,IF($B611="PARCELADO ATÉ 3X",$D611-($D611*TAXAS!$D$20))/3,IF($A611=TAXAS!$A$21,IF($B611="PARCELADO ATÉ 3X",$D611-($D611*TAXAS!$D$21))/3,IF($A611=TAXAS!$A$22,IF($B611="PARCELADO ATÉ 3X",$D611-($D611*TAXAS!$D$22))/3,IF($A611=TAXAS!$A$23,IF($B611="PARCELADO ATÉ 3X",$D611-($D611*TAXAS!$D$23))/3,IF($A611=TAXAS!$A$24,IF($B611="PARCELADO ATÉ 3X",$D611-($D611*TAXAS!$D$24))/3,IF($A611=TAXAS!$A$25,IF($B611="PARCELADO ATÉ 3X",$D611-($D611*TAXAS!$D$25))/3,IF($A611=TAXAS!$A$26,IF($B611="PARCELADO ATÉ 3X",$D611-($D611*TAXAS!$D$26))/3,IF($A611=TAXAS!$A$27,IF($B611="PARCELADO ATÉ 3X",$D611-($D611*TAXAS!$D$27))/3))))))))))))))))))))))))/1</f>
        <v>0</v>
      </c>
      <c r="H611" s="9">
        <f>IF($A611="VISA",IF($B611="PARCELADO ATÉ 6X",$D611-(D611*TAXAS!$E$4))/6,IF($A611="MASTER",IF($B611="PARCELADO ATÉ 6X",$D611-(D611*TAXAS!$E$5))/6,IF($A611="ELO",IF($B611="PARCELADO ATÉ 6X",$D611-(D611*TAXAS!$E$6))/6,IF($A611="HIPERCARD",IF($B611="PARCELADO ATÉ 6X",$D611-(D611*TAXAS!$E$7))/6,IF($A611="DINERS",IF($B611="PARCELADO ATÉ 6X",$D611-(D611*TAXAS!$E$8))/6,IF($A611="AMERICA EXPRESS",IF($B611="PARCELADO ATÉ 6X",$D611-(D611*TAXAS!$E$9))/6,IF($A611=TAXAS!$A$10,IF($B611="PARCELADO ATÉ 6X",$D611-($D611*TAXAS!$E$10))/6,IF($A611=TAXAS!$A$11,IF($B611="PARCELADO ATÉ 6X",$D611-($D611*TAXAS!$E$11))/6,IF($A611=TAXAS!$A$12,IF($B611="PARCELADO ATÉ 6X",$D611-($D611*TAXAS!$E$12))/6,IF($A611=TAXAS!$A$13,IF($B611="PARCELADO ATÉ 6X",$D611-($D611*TAXAS!$E$13))/6,IF($A611=TAXAS!$A$14,IF($B611="PARCELADO ATÉ 6X",$D611-($D611*TAXAS!$E$14))/6,IF($A611=TAXAS!$A$15,IF($B611="PARCELADO ATÉ 6X",$D611-($D611*TAXAS!$E$15))/6,IF($A611=TAXAS!$A$16,IF($B611="PARCELADO ATÉ 6X",$D611-($D611*TAXAS!$E$16))/6,IF($A611=TAXAS!$A$17,IF($B611="PARCELADO ATÉ 6X",$D611-($D611*TAXAS!$E$17))/6,IF($A611=TAXAS!$A$18,IF($B611="PARCELADO ATÉ 6X",$D611-($D611*TAXAS!$E$18))/6,IF($A611=TAXAS!$A$19,IF($B611="PARCELADO ATÉ 6X",$D611-($D611*TAXAS!$E$19))/6,IF($A611=TAXAS!$A$20,IF($B611="PARCELADO ATÉ 6X",$D611-($D611*TAXAS!$E$20))/6,IF($A611=TAXAS!$A$21,IF($B611="PARCELADO ATÉ 6X",$D611-($D611*TAXAS!$E$21))/6,IF($A611=TAXAS!$A$22,IF($B611="PARCELADO ATÉ 6X",$D611-($D611*TAXAS!$E$22))/6,IF($A611=TAXAS!$A$23,IF($B611="PARCELADO ATÉ 6X",$D611-($D611*TAXAS!$E$23))/6,IF($A611=TAXAS!$A$24,IF($B611="PARCELADO ATÉ 6X",$D611-($D611*TAXAS!$E$24))/6,IF($A611=TAXAS!$A$25,IF($B611="PARCELADO ATÉ 6X",$D611-($D611*TAXAS!$E$25))/6,IF($A611=TAXAS!$A$26,IF($B611="PARCELADO ATÉ 6X",$D611-($D611*TAXAS!$E$26))/6,IF($A611=TAXAS!$A$27,IF($B611="PARCELADO ATÉ 6X",$D611-($D611*TAXAS!$E$27))/6))))))))))))))))))))))))/1</f>
        <v>0</v>
      </c>
      <c r="I611" s="9">
        <f>IF($A611="VISA",IF($B611="PARCELADO ATÉ 12X",$D611-(D611*TAXAS!$F$4))/12,IF($A611="MASTER",IF($B611="PARCELADO ATÉ 12X",$D611-(D611*TAXAS!$F$5))/12,IF($A611="ELO",IF($B611="PARCELADO ATÉ 12X",$D611-(D611*TAXAS!$F$6))/12,IF($A611="HIPERCARD",IF($B611="PARCELADO ATÉ 12X",$D611-(D611*TAXAS!$F$7))/12,IF($A611="DINERS",IF($B611="PARCELADO ATÉ 12X",$D611-(D611*TAXAS!$F$8))/12,IF($A611="AMERICA EXPRESS",IF($B611="PARCELADO ATÉ 12X",$D611-(D611*TAXAS!$F$9))/12,IF($A611=TAXAS!$A$10,IF($B611="PARCELADO ATÉ 12X",$D611-($D611*TAXAS!$F$10))/12,IF($A611=TAXAS!$A$11,IF($B611="PARCELADO ATÉ 12X",$D611-($D611*TAXAS!$F$11))/12,IF($A611=TAXAS!$A$12,IF($B611="PARCELADO ATÉ 12X",$D611-($D611*TAXAS!$F$12))/12,IF($A611=TAXAS!$A$13,IF($B611="PARCELADO ATÉ 12X",$D611-($D611*TAXAS!$F$13))/12,IF($A611=TAXAS!$A$14,IF($B611="PARCELADO ATÉ 12X",$D611-($D611*TAXAS!$F$14))/12,IF($A611=TAXAS!$A$15,IF($B611="PARCELADO ATÉ 12X",$D611-($D611*TAXAS!$F$15))/12,IF($A611=TAXAS!$A$16,IF($B611="PARCELADO ATÉ 12X",$D611-($D611*TAXAS!$F$16))/12,IF($A611=TAXAS!$A$17,IF($B611="PARCELADO ATÉ 12X",$D611-($D611*TAXAS!$F$17))/12,IF($A611=TAXAS!$A$18,IF($B611="PARCELADO ATÉ 12X",$D611-($D611*TAXAS!$F$18))/12,IF($A611=TAXAS!$A$19,IF($B611="PARCELADO ATÉ 12X",$D611-($D611*TAXAS!$F$19))/12,IF($A611=TAXAS!$A$20,IF($B611="PARCELADO ATÉ 12X",$D611-($D611*TAXAS!$F$20))/12,IF($A611=TAXAS!$A$21,IF($B611="PARCELADO ATÉ 12X",$D611-($D611*TAXAS!$F$21))/12,IF($A611=TAXAS!$A$22,IF($B611="PARCELADO ATÉ 12X",$D611-($D611*TAXAS!$F$22))/12,IF($A611=TAXAS!$A$23,IF($B611="PARCELADO ATÉ 12X",$D611-($D611*TAXAS!$F$23))/12,IF($A611=TAXAS!$A$24,IF($B611="PARCELADO ATÉ 12X",$D611-($D611*TAXAS!$F$24))/12,IF($A611=TAXAS!$A$25,IF($B611="PARCELADO ATÉ 12X",$D611-($D611*TAXAS!$F$25))/12,IF($A611=TAXAS!$A$26,IF($B611="PARCELADO ATÉ 12X",$D611-($D611*TAXAS!$F$26))/12,IF($A611=TAXAS!$A$27,IF($B611="PARCELADO ATÉ 12X",$D611-($D611*TAXAS!$F$27))/12))))))))))))))))))))))))/1</f>
        <v>0</v>
      </c>
      <c r="J611" s="8">
        <f t="shared" si="0"/>
        <v>0</v>
      </c>
      <c r="K611" s="10" t="b">
        <f>IF($B611="PARCELADO ATÉ 3X",($D611-($D611*TAXAS!$D$4))-$J611)</f>
        <v>0</v>
      </c>
      <c r="L611" s="10" t="b">
        <f>IF($B611="PARCELADO ATÉ 6X",($D611-($D611*TAXAS!$E$4))-$J611)</f>
        <v>0</v>
      </c>
      <c r="M611" s="10" t="b">
        <f>IF($B611="PARCELADO ATÉ 12X",($D611-($D611*TAXAS!$F$4))-$J611)</f>
        <v>0</v>
      </c>
      <c r="N611" s="8">
        <f t="shared" si="1"/>
        <v>0</v>
      </c>
      <c r="O611" s="10">
        <f t="shared" si="2"/>
        <v>0</v>
      </c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spans="1:31" ht="15.75" customHeight="1" x14ac:dyDescent="0.2">
      <c r="A612" s="3"/>
      <c r="B612" s="5"/>
      <c r="C612" s="6"/>
      <c r="D612" s="42"/>
      <c r="E612" s="8">
        <f>IF($A612="VISA",IF($B612="DÉBITO",$D612-($D612*TAXAS!$B$4)),IF($A612="MASTER",IF($B612="DÉBITO",$D612-($D612*TAXAS!$B$5)),IF($A612="ELO", IF($B612="DÉBITO",$D612-($D612*TAXAS!$B$6)),IF($A612="HIPERCARD",IF($B612="DÉBITO",$D612-($D612*TAXAS!$B$7)),IF($A612="DINERS",IF($B612="DÉBITO",$D612-($D612*TAXAS!$B$8)),IF($A612="AMERICA EXPRESS",IF($B612="DÉBITO",$D612-($D612*TAXAS!$B$9)),IF($A612=TAXAS!$A$10,IF($B612="DÉBITO",$D612-($D612*TAXAS!$B$10)), IF($A612=TAXAS!$A$11,IF($B612="DÉBITO",$D612-($D612*TAXAS!$B$11)), IF($A612=TAXAS!$A$12,IF($B612="DÉBITO",$D612-($D612*TAXAS!$B$12)), IF($A612=TAXAS!$A$13,IF($B612="DÉBITO",$D612-($D612*TAXAS!$B$13)), IF($A612=TAXAS!$A$14,IF($B612="DÉBITO",$D612-($D612*TAXAS!$B$14)), IF($A612=TAXAS!$A$15,IF($B612="DÉBITO",$D612-($D612*TAXAS!$B$15)), IF($A612=TAXAS!$A$16,IF($B612="DÉBITO",$D612-($D612*TAXAS!$B$16)), IF($A612=TAXAS!$A$17,IF($B612="DÉBITO",$D612-($D612*TAXAS!$B$17)), IF($A612=TAXAS!$A$18,IF($B612="DÉBITO",$D612-($D612*TAXAS!$B$18)), IF($A612=TAXAS!$A$19,IF($B612="DÉBITO",$D612-($D612*TAXAS!$B$19)), IF($A612=TAXAS!$A$20,IF($B612="DÉBITO",$D612-($D612*TAXAS!$B$20)), IF($A612=TAXAS!$A$21,IF($B612="DÉBITO",$D612-($D612*TAXAS!$B$21)), IF($A612=TAXAS!$A$22,IF($B612="DÉBITO",$D612-($D612*TAXAS!$B$22)), IF($A612=TAXAS!$A$23,IF($B612="DÉBITO",$D612-($D612*TAXAS!$B$23)), IF($A612=TAXAS!$A$24,IF($B612="DÉBITO",$D612-($D612*TAXAS!$B$24)), IF($A612=TAXAS!$A$25,IF($B612="DÉBITO",$D612-($D612*TAXAS!$B$25)), IF($A612=TAXAS!$A$26,IF($B612="DÉBITO",$D612-($D612*TAXAS!$B$26)), IF($A612=TAXAS!$A$27,IF($B612="DÉBITO",$D612-($D612*TAXAS!$B$27))))))))))))))))))))))))))/1</f>
        <v>0</v>
      </c>
      <c r="F612" s="8">
        <f>IF($A612="VISA",IF($B612="CRÉDITO",$D612-($D612*TAXAS!$C$4)),IF($A612="MASTER",IF($B612="CRÉDITO",$D612-($D612*TAXAS!$C$5)),IF($A612="ELO", IF($B612="CRÉDITO",$D612-($D612*TAXAS!$C$6)),IF($A612="HIPERCARD",IF($B612="CRÉDITO",$D612-($D612*TAXAS!$C$7)),IF($A612="DINERS",IF($B612="CRÉDITO",$D612-($D612*TAXAS!$C$8)),IF($A612="AMERICA EXPRESS",IF($B612="CRÉDITO",$D612-($D612*TAXAS!$C$9)),IF($A612=TAXAS!$A$10,IF($B612="CRÉDITO",$D612-($D612*TAXAS!$C$10)), IF($A612=TAXAS!$A$11,IF($B612="CRÉDITO",$D612-($D612*TAXAS!$C$11)), IF($A612=TAXAS!$A$12,IF($B612="CRÉDITO",$D612-($D612*TAXAS!$C$12)), IF($A612=TAXAS!$A$13,IF($B612="CRÉDITO",$D612-($D612*TAXAS!$C$13)), IF($A612=TAXAS!$A$14,IF($B612="CRÉDITO",$D612-($D612*TAXAS!$C$14)), IF($A612=TAXAS!$A$15,IF($B612="CRÉDITO",$D612-($D612*TAXAS!$C$15)), IF($A612=TAXAS!$A$16,IF($B612="CRÉDITO",$D612-($D612*TAXAS!$C$16)), IF($A612=TAXAS!$A$17,IF($B612="CRÉDITO",$D612-($D612*TAXAS!$C$17)), IF($A612=TAXAS!$A$18,IF($B612="CRÉDITO",$D612-($D612*TAXAS!$C$18)), IF($A612=TAXAS!$A$19,IF($B612="CRÉDITO",$D612-($D612*TAXAS!$C$19)), IF($A612=TAXAS!$A$20,IF($B612="CRÉDITO",$D612-($D612*TAXAS!$C$20)), IF($A612=TAXAS!$A$21,IF($B612="CRÉDITO",$D612-($D612*TAXAS!$C$21)), IF($A612=TAXAS!$A$22,IF($B612="CRÉDITO",$D612-($D612*TAXAS!$C$22)), IF($A612=TAXAS!$A$23,IF($B612="CRÉDITO",$D612-($D612*TAXAS!$C$23)), IF($A612=TAXAS!$A$24,IF($B612="CRÉDITO",$D612-($D612*TAXAS!$C$24)), IF($A612=TAXAS!$A$25,IF($B612="CRÉDITO",$D612-($D612*TAXAS!$C$25)), IF($A612=TAXAS!$A$26,IF($B612="CRÉDITO",$D612-($D612*TAXAS!$C$26)), IF($A612=TAXAS!$A$27,IF($B612="CRÉDITO",$D612-($D612*TAXAS!$C$27))))))))))))))))))))))))))/1</f>
        <v>0</v>
      </c>
      <c r="G612" s="9">
        <f>IF($A612="VISA",IF($B612="PARCELADO ATÉ 3X",$D612-(D612*TAXAS!$D$4))/3,IF($A612="MASTER",IF($B612="PARCELADO ATÉ 3X",$D612-(D612*TAXAS!$D$5))/3,IF($A612="ELO",IF($B612="PARCELADO ATÉ 3X",$D612-(D612*TAXAS!$D$6))/3,IF($A612="HIPERCARD",IF($B612="PARCELADO ATÉ 3X",$D612-(D612*TAXAS!$D$7))/3,IF($A612="DINERS",IF($B612="PARCELADO ATÉ 3X",$D612-(D612*TAXAS!$D$8))/3,IF($A612="AMERICA EXPRESS",IF($B612="PARCELADO ATÉ 3X",$D612-(D612*TAXAS!$D$9))/3,IF($A612=TAXAS!$A$10,IF($B612="PARCELADO ATÉ 3X",$D612-($D612*TAXAS!$D$10))/3,IF($A612=TAXAS!$A$11,IF($B612="PARCELADO ATÉ 3X",$D612-($D612*TAXAS!$D$11))/3,IF($A612=TAXAS!$A$12,IF($B612="PARCELADO ATÉ 3X",$D612-($D612*TAXAS!$D$12))/3,IF($A612=TAXAS!$A$13,IF($B612="PARCELADO ATÉ 3X",$D612-($D612*TAXAS!$D$13))/3,IF($A612=TAXAS!$A$14,IF($B612="PARCELADO ATÉ 3X",$D612-($D612*TAXAS!$D$14))/3,IF($A612=TAXAS!$A$15,IF($B612="PARCELADO ATÉ 3X",$D612-($D612*TAXAS!$D$15))/3,IF($A612=TAXAS!$A$16,IF($B612="PARCELADO ATÉ 3X",$D612-($D612*TAXAS!$D$16))/3,IF($A612=TAXAS!$A$17,IF($B612="PARCELADO ATÉ 3X",$D612-($D612*TAXAS!$D$17))/3,IF($A612=TAXAS!$A$18,IF($B612="PARCELADO ATÉ 3X",$D612-($D612*TAXAS!$D$18))/3,IF($A612=TAXAS!$A$19,IF($B612="PARCELADO ATÉ 3X",$D612-($D612*TAXAS!$D$19))/3,IF($A612=TAXAS!$A$20,IF($B612="PARCELADO ATÉ 3X",$D612-($D612*TAXAS!$D$20))/3,IF($A612=TAXAS!$A$21,IF($B612="PARCELADO ATÉ 3X",$D612-($D612*TAXAS!$D$21))/3,IF($A612=TAXAS!$A$22,IF($B612="PARCELADO ATÉ 3X",$D612-($D612*TAXAS!$D$22))/3,IF($A612=TAXAS!$A$23,IF($B612="PARCELADO ATÉ 3X",$D612-($D612*TAXAS!$D$23))/3,IF($A612=TAXAS!$A$24,IF($B612="PARCELADO ATÉ 3X",$D612-($D612*TAXAS!$D$24))/3,IF($A612=TAXAS!$A$25,IF($B612="PARCELADO ATÉ 3X",$D612-($D612*TAXAS!$D$25))/3,IF($A612=TAXAS!$A$26,IF($B612="PARCELADO ATÉ 3X",$D612-($D612*TAXAS!$D$26))/3,IF($A612=TAXAS!$A$27,IF($B612="PARCELADO ATÉ 3X",$D612-($D612*TAXAS!$D$27))/3))))))))))))))))))))))))/1</f>
        <v>0</v>
      </c>
      <c r="H612" s="9">
        <f>IF($A612="VISA",IF($B612="PARCELADO ATÉ 6X",$D612-(D612*TAXAS!$E$4))/6,IF($A612="MASTER",IF($B612="PARCELADO ATÉ 6X",$D612-(D612*TAXAS!$E$5))/6,IF($A612="ELO",IF($B612="PARCELADO ATÉ 6X",$D612-(D612*TAXAS!$E$6))/6,IF($A612="HIPERCARD",IF($B612="PARCELADO ATÉ 6X",$D612-(D612*TAXAS!$E$7))/6,IF($A612="DINERS",IF($B612="PARCELADO ATÉ 6X",$D612-(D612*TAXAS!$E$8))/6,IF($A612="AMERICA EXPRESS",IF($B612="PARCELADO ATÉ 6X",$D612-(D612*TAXAS!$E$9))/6,IF($A612=TAXAS!$A$10,IF($B612="PARCELADO ATÉ 6X",$D612-($D612*TAXAS!$E$10))/6,IF($A612=TAXAS!$A$11,IF($B612="PARCELADO ATÉ 6X",$D612-($D612*TAXAS!$E$11))/6,IF($A612=TAXAS!$A$12,IF($B612="PARCELADO ATÉ 6X",$D612-($D612*TAXAS!$E$12))/6,IF($A612=TAXAS!$A$13,IF($B612="PARCELADO ATÉ 6X",$D612-($D612*TAXAS!$E$13))/6,IF($A612=TAXAS!$A$14,IF($B612="PARCELADO ATÉ 6X",$D612-($D612*TAXAS!$E$14))/6,IF($A612=TAXAS!$A$15,IF($B612="PARCELADO ATÉ 6X",$D612-($D612*TAXAS!$E$15))/6,IF($A612=TAXAS!$A$16,IF($B612="PARCELADO ATÉ 6X",$D612-($D612*TAXAS!$E$16))/6,IF($A612=TAXAS!$A$17,IF($B612="PARCELADO ATÉ 6X",$D612-($D612*TAXAS!$E$17))/6,IF($A612=TAXAS!$A$18,IF($B612="PARCELADO ATÉ 6X",$D612-($D612*TAXAS!$E$18))/6,IF($A612=TAXAS!$A$19,IF($B612="PARCELADO ATÉ 6X",$D612-($D612*TAXAS!$E$19))/6,IF($A612=TAXAS!$A$20,IF($B612="PARCELADO ATÉ 6X",$D612-($D612*TAXAS!$E$20))/6,IF($A612=TAXAS!$A$21,IF($B612="PARCELADO ATÉ 6X",$D612-($D612*TAXAS!$E$21))/6,IF($A612=TAXAS!$A$22,IF($B612="PARCELADO ATÉ 6X",$D612-($D612*TAXAS!$E$22))/6,IF($A612=TAXAS!$A$23,IF($B612="PARCELADO ATÉ 6X",$D612-($D612*TAXAS!$E$23))/6,IF($A612=TAXAS!$A$24,IF($B612="PARCELADO ATÉ 6X",$D612-($D612*TAXAS!$E$24))/6,IF($A612=TAXAS!$A$25,IF($B612="PARCELADO ATÉ 6X",$D612-($D612*TAXAS!$E$25))/6,IF($A612=TAXAS!$A$26,IF($B612="PARCELADO ATÉ 6X",$D612-($D612*TAXAS!$E$26))/6,IF($A612=TAXAS!$A$27,IF($B612="PARCELADO ATÉ 6X",$D612-($D612*TAXAS!$E$27))/6))))))))))))))))))))))))/1</f>
        <v>0</v>
      </c>
      <c r="I612" s="9">
        <f>IF($A612="VISA",IF($B612="PARCELADO ATÉ 12X",$D612-(D612*TAXAS!$F$4))/12,IF($A612="MASTER",IF($B612="PARCELADO ATÉ 12X",$D612-(D612*TAXAS!$F$5))/12,IF($A612="ELO",IF($B612="PARCELADO ATÉ 12X",$D612-(D612*TAXAS!$F$6))/12,IF($A612="HIPERCARD",IF($B612="PARCELADO ATÉ 12X",$D612-(D612*TAXAS!$F$7))/12,IF($A612="DINERS",IF($B612="PARCELADO ATÉ 12X",$D612-(D612*TAXAS!$F$8))/12,IF($A612="AMERICA EXPRESS",IF($B612="PARCELADO ATÉ 12X",$D612-(D612*TAXAS!$F$9))/12,IF($A612=TAXAS!$A$10,IF($B612="PARCELADO ATÉ 12X",$D612-($D612*TAXAS!$F$10))/12,IF($A612=TAXAS!$A$11,IF($B612="PARCELADO ATÉ 12X",$D612-($D612*TAXAS!$F$11))/12,IF($A612=TAXAS!$A$12,IF($B612="PARCELADO ATÉ 12X",$D612-($D612*TAXAS!$F$12))/12,IF($A612=TAXAS!$A$13,IF($B612="PARCELADO ATÉ 12X",$D612-($D612*TAXAS!$F$13))/12,IF($A612=TAXAS!$A$14,IF($B612="PARCELADO ATÉ 12X",$D612-($D612*TAXAS!$F$14))/12,IF($A612=TAXAS!$A$15,IF($B612="PARCELADO ATÉ 12X",$D612-($D612*TAXAS!$F$15))/12,IF($A612=TAXAS!$A$16,IF($B612="PARCELADO ATÉ 12X",$D612-($D612*TAXAS!$F$16))/12,IF($A612=TAXAS!$A$17,IF($B612="PARCELADO ATÉ 12X",$D612-($D612*TAXAS!$F$17))/12,IF($A612=TAXAS!$A$18,IF($B612="PARCELADO ATÉ 12X",$D612-($D612*TAXAS!$F$18))/12,IF($A612=TAXAS!$A$19,IF($B612="PARCELADO ATÉ 12X",$D612-($D612*TAXAS!$F$19))/12,IF($A612=TAXAS!$A$20,IF($B612="PARCELADO ATÉ 12X",$D612-($D612*TAXAS!$F$20))/12,IF($A612=TAXAS!$A$21,IF($B612="PARCELADO ATÉ 12X",$D612-($D612*TAXAS!$F$21))/12,IF($A612=TAXAS!$A$22,IF($B612="PARCELADO ATÉ 12X",$D612-($D612*TAXAS!$F$22))/12,IF($A612=TAXAS!$A$23,IF($B612="PARCELADO ATÉ 12X",$D612-($D612*TAXAS!$F$23))/12,IF($A612=TAXAS!$A$24,IF($B612="PARCELADO ATÉ 12X",$D612-($D612*TAXAS!$F$24))/12,IF($A612=TAXAS!$A$25,IF($B612="PARCELADO ATÉ 12X",$D612-($D612*TAXAS!$F$25))/12,IF($A612=TAXAS!$A$26,IF($B612="PARCELADO ATÉ 12X",$D612-($D612*TAXAS!$F$26))/12,IF($A612=TAXAS!$A$27,IF($B612="PARCELADO ATÉ 12X",$D612-($D612*TAXAS!$F$27))/12))))))))))))))))))))))))/1</f>
        <v>0</v>
      </c>
      <c r="J612" s="8">
        <f t="shared" si="0"/>
        <v>0</v>
      </c>
      <c r="K612" s="10" t="b">
        <f>IF($B612="PARCELADO ATÉ 3X",($D612-($D612*TAXAS!$D$4))-$J612)</f>
        <v>0</v>
      </c>
      <c r="L612" s="10" t="b">
        <f>IF($B612="PARCELADO ATÉ 6X",($D612-($D612*TAXAS!$E$4))-$J612)</f>
        <v>0</v>
      </c>
      <c r="M612" s="10" t="b">
        <f>IF($B612="PARCELADO ATÉ 12X",($D612-($D612*TAXAS!$F$4))-$J612)</f>
        <v>0</v>
      </c>
      <c r="N612" s="8">
        <f t="shared" si="1"/>
        <v>0</v>
      </c>
      <c r="O612" s="10">
        <f t="shared" si="2"/>
        <v>0</v>
      </c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spans="1:31" ht="15.75" customHeight="1" x14ac:dyDescent="0.2">
      <c r="A613" s="3"/>
      <c r="B613" s="5"/>
      <c r="C613" s="6"/>
      <c r="D613" s="42"/>
      <c r="E613" s="8">
        <f>IF($A613="VISA",IF($B613="DÉBITO",$D613-($D613*TAXAS!$B$4)),IF($A613="MASTER",IF($B613="DÉBITO",$D613-($D613*TAXAS!$B$5)),IF($A613="ELO", IF($B613="DÉBITO",$D613-($D613*TAXAS!$B$6)),IF($A613="HIPERCARD",IF($B613="DÉBITO",$D613-($D613*TAXAS!$B$7)),IF($A613="DINERS",IF($B613="DÉBITO",$D613-($D613*TAXAS!$B$8)),IF($A613="AMERICA EXPRESS",IF($B613="DÉBITO",$D613-($D613*TAXAS!$B$9)),IF($A613=TAXAS!$A$10,IF($B613="DÉBITO",$D613-($D613*TAXAS!$B$10)), IF($A613=TAXAS!$A$11,IF($B613="DÉBITO",$D613-($D613*TAXAS!$B$11)), IF($A613=TAXAS!$A$12,IF($B613="DÉBITO",$D613-($D613*TAXAS!$B$12)), IF($A613=TAXAS!$A$13,IF($B613="DÉBITO",$D613-($D613*TAXAS!$B$13)), IF($A613=TAXAS!$A$14,IF($B613="DÉBITO",$D613-($D613*TAXAS!$B$14)), IF($A613=TAXAS!$A$15,IF($B613="DÉBITO",$D613-($D613*TAXAS!$B$15)), IF($A613=TAXAS!$A$16,IF($B613="DÉBITO",$D613-($D613*TAXAS!$B$16)), IF($A613=TAXAS!$A$17,IF($B613="DÉBITO",$D613-($D613*TAXAS!$B$17)), IF($A613=TAXAS!$A$18,IF($B613="DÉBITO",$D613-($D613*TAXAS!$B$18)), IF($A613=TAXAS!$A$19,IF($B613="DÉBITO",$D613-($D613*TAXAS!$B$19)), IF($A613=TAXAS!$A$20,IF($B613="DÉBITO",$D613-($D613*TAXAS!$B$20)), IF($A613=TAXAS!$A$21,IF($B613="DÉBITO",$D613-($D613*TAXAS!$B$21)), IF($A613=TAXAS!$A$22,IF($B613="DÉBITO",$D613-($D613*TAXAS!$B$22)), IF($A613=TAXAS!$A$23,IF($B613="DÉBITO",$D613-($D613*TAXAS!$B$23)), IF($A613=TAXAS!$A$24,IF($B613="DÉBITO",$D613-($D613*TAXAS!$B$24)), IF($A613=TAXAS!$A$25,IF($B613="DÉBITO",$D613-($D613*TAXAS!$B$25)), IF($A613=TAXAS!$A$26,IF($B613="DÉBITO",$D613-($D613*TAXAS!$B$26)), IF($A613=TAXAS!$A$27,IF($B613="DÉBITO",$D613-($D613*TAXAS!$B$27))))))))))))))))))))))))))/1</f>
        <v>0</v>
      </c>
      <c r="F613" s="8">
        <f>IF($A613="VISA",IF($B613="CRÉDITO",$D613-($D613*TAXAS!$C$4)),IF($A613="MASTER",IF($B613="CRÉDITO",$D613-($D613*TAXAS!$C$5)),IF($A613="ELO", IF($B613="CRÉDITO",$D613-($D613*TAXAS!$C$6)),IF($A613="HIPERCARD",IF($B613="CRÉDITO",$D613-($D613*TAXAS!$C$7)),IF($A613="DINERS",IF($B613="CRÉDITO",$D613-($D613*TAXAS!$C$8)),IF($A613="AMERICA EXPRESS",IF($B613="CRÉDITO",$D613-($D613*TAXAS!$C$9)),IF($A613=TAXAS!$A$10,IF($B613="CRÉDITO",$D613-($D613*TAXAS!$C$10)), IF($A613=TAXAS!$A$11,IF($B613="CRÉDITO",$D613-($D613*TAXAS!$C$11)), IF($A613=TAXAS!$A$12,IF($B613="CRÉDITO",$D613-($D613*TAXAS!$C$12)), IF($A613=TAXAS!$A$13,IF($B613="CRÉDITO",$D613-($D613*TAXAS!$C$13)), IF($A613=TAXAS!$A$14,IF($B613="CRÉDITO",$D613-($D613*TAXAS!$C$14)), IF($A613=TAXAS!$A$15,IF($B613="CRÉDITO",$D613-($D613*TAXAS!$C$15)), IF($A613=TAXAS!$A$16,IF($B613="CRÉDITO",$D613-($D613*TAXAS!$C$16)), IF($A613=TAXAS!$A$17,IF($B613="CRÉDITO",$D613-($D613*TAXAS!$C$17)), IF($A613=TAXAS!$A$18,IF($B613="CRÉDITO",$D613-($D613*TAXAS!$C$18)), IF($A613=TAXAS!$A$19,IF($B613="CRÉDITO",$D613-($D613*TAXAS!$C$19)), IF($A613=TAXAS!$A$20,IF($B613="CRÉDITO",$D613-($D613*TAXAS!$C$20)), IF($A613=TAXAS!$A$21,IF($B613="CRÉDITO",$D613-($D613*TAXAS!$C$21)), IF($A613=TAXAS!$A$22,IF($B613="CRÉDITO",$D613-($D613*TAXAS!$C$22)), IF($A613=TAXAS!$A$23,IF($B613="CRÉDITO",$D613-($D613*TAXAS!$C$23)), IF($A613=TAXAS!$A$24,IF($B613="CRÉDITO",$D613-($D613*TAXAS!$C$24)), IF($A613=TAXAS!$A$25,IF($B613="CRÉDITO",$D613-($D613*TAXAS!$C$25)), IF($A613=TAXAS!$A$26,IF($B613="CRÉDITO",$D613-($D613*TAXAS!$C$26)), IF($A613=TAXAS!$A$27,IF($B613="CRÉDITO",$D613-($D613*TAXAS!$C$27))))))))))))))))))))))))))/1</f>
        <v>0</v>
      </c>
      <c r="G613" s="9">
        <f>IF($A613="VISA",IF($B613="PARCELADO ATÉ 3X",$D613-(D613*TAXAS!$D$4))/3,IF($A613="MASTER",IF($B613="PARCELADO ATÉ 3X",$D613-(D613*TAXAS!$D$5))/3,IF($A613="ELO",IF($B613="PARCELADO ATÉ 3X",$D613-(D613*TAXAS!$D$6))/3,IF($A613="HIPERCARD",IF($B613="PARCELADO ATÉ 3X",$D613-(D613*TAXAS!$D$7))/3,IF($A613="DINERS",IF($B613="PARCELADO ATÉ 3X",$D613-(D613*TAXAS!$D$8))/3,IF($A613="AMERICA EXPRESS",IF($B613="PARCELADO ATÉ 3X",$D613-(D613*TAXAS!$D$9))/3,IF($A613=TAXAS!$A$10,IF($B613="PARCELADO ATÉ 3X",$D613-($D613*TAXAS!$D$10))/3,IF($A613=TAXAS!$A$11,IF($B613="PARCELADO ATÉ 3X",$D613-($D613*TAXAS!$D$11))/3,IF($A613=TAXAS!$A$12,IF($B613="PARCELADO ATÉ 3X",$D613-($D613*TAXAS!$D$12))/3,IF($A613=TAXAS!$A$13,IF($B613="PARCELADO ATÉ 3X",$D613-($D613*TAXAS!$D$13))/3,IF($A613=TAXAS!$A$14,IF($B613="PARCELADO ATÉ 3X",$D613-($D613*TAXAS!$D$14))/3,IF($A613=TAXAS!$A$15,IF($B613="PARCELADO ATÉ 3X",$D613-($D613*TAXAS!$D$15))/3,IF($A613=TAXAS!$A$16,IF($B613="PARCELADO ATÉ 3X",$D613-($D613*TAXAS!$D$16))/3,IF($A613=TAXAS!$A$17,IF($B613="PARCELADO ATÉ 3X",$D613-($D613*TAXAS!$D$17))/3,IF($A613=TAXAS!$A$18,IF($B613="PARCELADO ATÉ 3X",$D613-($D613*TAXAS!$D$18))/3,IF($A613=TAXAS!$A$19,IF($B613="PARCELADO ATÉ 3X",$D613-($D613*TAXAS!$D$19))/3,IF($A613=TAXAS!$A$20,IF($B613="PARCELADO ATÉ 3X",$D613-($D613*TAXAS!$D$20))/3,IF($A613=TAXAS!$A$21,IF($B613="PARCELADO ATÉ 3X",$D613-($D613*TAXAS!$D$21))/3,IF($A613=TAXAS!$A$22,IF($B613="PARCELADO ATÉ 3X",$D613-($D613*TAXAS!$D$22))/3,IF($A613=TAXAS!$A$23,IF($B613="PARCELADO ATÉ 3X",$D613-($D613*TAXAS!$D$23))/3,IF($A613=TAXAS!$A$24,IF($B613="PARCELADO ATÉ 3X",$D613-($D613*TAXAS!$D$24))/3,IF($A613=TAXAS!$A$25,IF($B613="PARCELADO ATÉ 3X",$D613-($D613*TAXAS!$D$25))/3,IF($A613=TAXAS!$A$26,IF($B613="PARCELADO ATÉ 3X",$D613-($D613*TAXAS!$D$26))/3,IF($A613=TAXAS!$A$27,IF($B613="PARCELADO ATÉ 3X",$D613-($D613*TAXAS!$D$27))/3))))))))))))))))))))))))/1</f>
        <v>0</v>
      </c>
      <c r="H613" s="9">
        <f>IF($A613="VISA",IF($B613="PARCELADO ATÉ 6X",$D613-(D613*TAXAS!$E$4))/6,IF($A613="MASTER",IF($B613="PARCELADO ATÉ 6X",$D613-(D613*TAXAS!$E$5))/6,IF($A613="ELO",IF($B613="PARCELADO ATÉ 6X",$D613-(D613*TAXAS!$E$6))/6,IF($A613="HIPERCARD",IF($B613="PARCELADO ATÉ 6X",$D613-(D613*TAXAS!$E$7))/6,IF($A613="DINERS",IF($B613="PARCELADO ATÉ 6X",$D613-(D613*TAXAS!$E$8))/6,IF($A613="AMERICA EXPRESS",IF($B613="PARCELADO ATÉ 6X",$D613-(D613*TAXAS!$E$9))/6,IF($A613=TAXAS!$A$10,IF($B613="PARCELADO ATÉ 6X",$D613-($D613*TAXAS!$E$10))/6,IF($A613=TAXAS!$A$11,IF($B613="PARCELADO ATÉ 6X",$D613-($D613*TAXAS!$E$11))/6,IF($A613=TAXAS!$A$12,IF($B613="PARCELADO ATÉ 6X",$D613-($D613*TAXAS!$E$12))/6,IF($A613=TAXAS!$A$13,IF($B613="PARCELADO ATÉ 6X",$D613-($D613*TAXAS!$E$13))/6,IF($A613=TAXAS!$A$14,IF($B613="PARCELADO ATÉ 6X",$D613-($D613*TAXAS!$E$14))/6,IF($A613=TAXAS!$A$15,IF($B613="PARCELADO ATÉ 6X",$D613-($D613*TAXAS!$E$15))/6,IF($A613=TAXAS!$A$16,IF($B613="PARCELADO ATÉ 6X",$D613-($D613*TAXAS!$E$16))/6,IF($A613=TAXAS!$A$17,IF($B613="PARCELADO ATÉ 6X",$D613-($D613*TAXAS!$E$17))/6,IF($A613=TAXAS!$A$18,IF($B613="PARCELADO ATÉ 6X",$D613-($D613*TAXAS!$E$18))/6,IF($A613=TAXAS!$A$19,IF($B613="PARCELADO ATÉ 6X",$D613-($D613*TAXAS!$E$19))/6,IF($A613=TAXAS!$A$20,IF($B613="PARCELADO ATÉ 6X",$D613-($D613*TAXAS!$E$20))/6,IF($A613=TAXAS!$A$21,IF($B613="PARCELADO ATÉ 6X",$D613-($D613*TAXAS!$E$21))/6,IF($A613=TAXAS!$A$22,IF($B613="PARCELADO ATÉ 6X",$D613-($D613*TAXAS!$E$22))/6,IF($A613=TAXAS!$A$23,IF($B613="PARCELADO ATÉ 6X",$D613-($D613*TAXAS!$E$23))/6,IF($A613=TAXAS!$A$24,IF($B613="PARCELADO ATÉ 6X",$D613-($D613*TAXAS!$E$24))/6,IF($A613=TAXAS!$A$25,IF($B613="PARCELADO ATÉ 6X",$D613-($D613*TAXAS!$E$25))/6,IF($A613=TAXAS!$A$26,IF($B613="PARCELADO ATÉ 6X",$D613-($D613*TAXAS!$E$26))/6,IF($A613=TAXAS!$A$27,IF($B613="PARCELADO ATÉ 6X",$D613-($D613*TAXAS!$E$27))/6))))))))))))))))))))))))/1</f>
        <v>0</v>
      </c>
      <c r="I613" s="9">
        <f>IF($A613="VISA",IF($B613="PARCELADO ATÉ 12X",$D613-(D613*TAXAS!$F$4))/12,IF($A613="MASTER",IF($B613="PARCELADO ATÉ 12X",$D613-(D613*TAXAS!$F$5))/12,IF($A613="ELO",IF($B613="PARCELADO ATÉ 12X",$D613-(D613*TAXAS!$F$6))/12,IF($A613="HIPERCARD",IF($B613="PARCELADO ATÉ 12X",$D613-(D613*TAXAS!$F$7))/12,IF($A613="DINERS",IF($B613="PARCELADO ATÉ 12X",$D613-(D613*TAXAS!$F$8))/12,IF($A613="AMERICA EXPRESS",IF($B613="PARCELADO ATÉ 12X",$D613-(D613*TAXAS!$F$9))/12,IF($A613=TAXAS!$A$10,IF($B613="PARCELADO ATÉ 12X",$D613-($D613*TAXAS!$F$10))/12,IF($A613=TAXAS!$A$11,IF($B613="PARCELADO ATÉ 12X",$D613-($D613*TAXAS!$F$11))/12,IF($A613=TAXAS!$A$12,IF($B613="PARCELADO ATÉ 12X",$D613-($D613*TAXAS!$F$12))/12,IF($A613=TAXAS!$A$13,IF($B613="PARCELADO ATÉ 12X",$D613-($D613*TAXAS!$F$13))/12,IF($A613=TAXAS!$A$14,IF($B613="PARCELADO ATÉ 12X",$D613-($D613*TAXAS!$F$14))/12,IF($A613=TAXAS!$A$15,IF($B613="PARCELADO ATÉ 12X",$D613-($D613*TAXAS!$F$15))/12,IF($A613=TAXAS!$A$16,IF($B613="PARCELADO ATÉ 12X",$D613-($D613*TAXAS!$F$16))/12,IF($A613=TAXAS!$A$17,IF($B613="PARCELADO ATÉ 12X",$D613-($D613*TAXAS!$F$17))/12,IF($A613=TAXAS!$A$18,IF($B613="PARCELADO ATÉ 12X",$D613-($D613*TAXAS!$F$18))/12,IF($A613=TAXAS!$A$19,IF($B613="PARCELADO ATÉ 12X",$D613-($D613*TAXAS!$F$19))/12,IF($A613=TAXAS!$A$20,IF($B613="PARCELADO ATÉ 12X",$D613-($D613*TAXAS!$F$20))/12,IF($A613=TAXAS!$A$21,IF($B613="PARCELADO ATÉ 12X",$D613-($D613*TAXAS!$F$21))/12,IF($A613=TAXAS!$A$22,IF($B613="PARCELADO ATÉ 12X",$D613-($D613*TAXAS!$F$22))/12,IF($A613=TAXAS!$A$23,IF($B613="PARCELADO ATÉ 12X",$D613-($D613*TAXAS!$F$23))/12,IF($A613=TAXAS!$A$24,IF($B613="PARCELADO ATÉ 12X",$D613-($D613*TAXAS!$F$24))/12,IF($A613=TAXAS!$A$25,IF($B613="PARCELADO ATÉ 12X",$D613-($D613*TAXAS!$F$25))/12,IF($A613=TAXAS!$A$26,IF($B613="PARCELADO ATÉ 12X",$D613-($D613*TAXAS!$F$26))/12,IF($A613=TAXAS!$A$27,IF($B613="PARCELADO ATÉ 12X",$D613-($D613*TAXAS!$F$27))/12))))))))))))))))))))))))/1</f>
        <v>0</v>
      </c>
      <c r="J613" s="8">
        <f t="shared" si="0"/>
        <v>0</v>
      </c>
      <c r="K613" s="10" t="b">
        <f>IF($B613="PARCELADO ATÉ 3X",($D613-($D613*TAXAS!$D$4))-$J613)</f>
        <v>0</v>
      </c>
      <c r="L613" s="10" t="b">
        <f>IF($B613="PARCELADO ATÉ 6X",($D613-($D613*TAXAS!$E$4))-$J613)</f>
        <v>0</v>
      </c>
      <c r="M613" s="10" t="b">
        <f>IF($B613="PARCELADO ATÉ 12X",($D613-($D613*TAXAS!$F$4))-$J613)</f>
        <v>0</v>
      </c>
      <c r="N613" s="8">
        <f t="shared" si="1"/>
        <v>0</v>
      </c>
      <c r="O613" s="10">
        <f t="shared" si="2"/>
        <v>0</v>
      </c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spans="1:31" ht="15.75" customHeight="1" x14ac:dyDescent="0.2">
      <c r="A614" s="3"/>
      <c r="B614" s="5"/>
      <c r="C614" s="6"/>
      <c r="D614" s="42"/>
      <c r="E614" s="8">
        <f>IF($A614="VISA",IF($B614="DÉBITO",$D614-($D614*TAXAS!$B$4)),IF($A614="MASTER",IF($B614="DÉBITO",$D614-($D614*TAXAS!$B$5)),IF($A614="ELO", IF($B614="DÉBITO",$D614-($D614*TAXAS!$B$6)),IF($A614="HIPERCARD",IF($B614="DÉBITO",$D614-($D614*TAXAS!$B$7)),IF($A614="DINERS",IF($B614="DÉBITO",$D614-($D614*TAXAS!$B$8)),IF($A614="AMERICA EXPRESS",IF($B614="DÉBITO",$D614-($D614*TAXAS!$B$9)),IF($A614=TAXAS!$A$10,IF($B614="DÉBITO",$D614-($D614*TAXAS!$B$10)), IF($A614=TAXAS!$A$11,IF($B614="DÉBITO",$D614-($D614*TAXAS!$B$11)), IF($A614=TAXAS!$A$12,IF($B614="DÉBITO",$D614-($D614*TAXAS!$B$12)), IF($A614=TAXAS!$A$13,IF($B614="DÉBITO",$D614-($D614*TAXAS!$B$13)), IF($A614=TAXAS!$A$14,IF($B614="DÉBITO",$D614-($D614*TAXAS!$B$14)), IF($A614=TAXAS!$A$15,IF($B614="DÉBITO",$D614-($D614*TAXAS!$B$15)), IF($A614=TAXAS!$A$16,IF($B614="DÉBITO",$D614-($D614*TAXAS!$B$16)), IF($A614=TAXAS!$A$17,IF($B614="DÉBITO",$D614-($D614*TAXAS!$B$17)), IF($A614=TAXAS!$A$18,IF($B614="DÉBITO",$D614-($D614*TAXAS!$B$18)), IF($A614=TAXAS!$A$19,IF($B614="DÉBITO",$D614-($D614*TAXAS!$B$19)), IF($A614=TAXAS!$A$20,IF($B614="DÉBITO",$D614-($D614*TAXAS!$B$20)), IF($A614=TAXAS!$A$21,IF($B614="DÉBITO",$D614-($D614*TAXAS!$B$21)), IF($A614=TAXAS!$A$22,IF($B614="DÉBITO",$D614-($D614*TAXAS!$B$22)), IF($A614=TAXAS!$A$23,IF($B614="DÉBITO",$D614-($D614*TAXAS!$B$23)), IF($A614=TAXAS!$A$24,IF($B614="DÉBITO",$D614-($D614*TAXAS!$B$24)), IF($A614=TAXAS!$A$25,IF($B614="DÉBITO",$D614-($D614*TAXAS!$B$25)), IF($A614=TAXAS!$A$26,IF($B614="DÉBITO",$D614-($D614*TAXAS!$B$26)), IF($A614=TAXAS!$A$27,IF($B614="DÉBITO",$D614-($D614*TAXAS!$B$27))))))))))))))))))))))))))/1</f>
        <v>0</v>
      </c>
      <c r="F614" s="8">
        <f>IF($A614="VISA",IF($B614="CRÉDITO",$D614-($D614*TAXAS!$C$4)),IF($A614="MASTER",IF($B614="CRÉDITO",$D614-($D614*TAXAS!$C$5)),IF($A614="ELO", IF($B614="CRÉDITO",$D614-($D614*TAXAS!$C$6)),IF($A614="HIPERCARD",IF($B614="CRÉDITO",$D614-($D614*TAXAS!$C$7)),IF($A614="DINERS",IF($B614="CRÉDITO",$D614-($D614*TAXAS!$C$8)),IF($A614="AMERICA EXPRESS",IF($B614="CRÉDITO",$D614-($D614*TAXAS!$C$9)),IF($A614=TAXAS!$A$10,IF($B614="CRÉDITO",$D614-($D614*TAXAS!$C$10)), IF($A614=TAXAS!$A$11,IF($B614="CRÉDITO",$D614-($D614*TAXAS!$C$11)), IF($A614=TAXAS!$A$12,IF($B614="CRÉDITO",$D614-($D614*TAXAS!$C$12)), IF($A614=TAXAS!$A$13,IF($B614="CRÉDITO",$D614-($D614*TAXAS!$C$13)), IF($A614=TAXAS!$A$14,IF($B614="CRÉDITO",$D614-($D614*TAXAS!$C$14)), IF($A614=TAXAS!$A$15,IF($B614="CRÉDITO",$D614-($D614*TAXAS!$C$15)), IF($A614=TAXAS!$A$16,IF($B614="CRÉDITO",$D614-($D614*TAXAS!$C$16)), IF($A614=TAXAS!$A$17,IF($B614="CRÉDITO",$D614-($D614*TAXAS!$C$17)), IF($A614=TAXAS!$A$18,IF($B614="CRÉDITO",$D614-($D614*TAXAS!$C$18)), IF($A614=TAXAS!$A$19,IF($B614="CRÉDITO",$D614-($D614*TAXAS!$C$19)), IF($A614=TAXAS!$A$20,IF($B614="CRÉDITO",$D614-($D614*TAXAS!$C$20)), IF($A614=TAXAS!$A$21,IF($B614="CRÉDITO",$D614-($D614*TAXAS!$C$21)), IF($A614=TAXAS!$A$22,IF($B614="CRÉDITO",$D614-($D614*TAXAS!$C$22)), IF($A614=TAXAS!$A$23,IF($B614="CRÉDITO",$D614-($D614*TAXAS!$C$23)), IF($A614=TAXAS!$A$24,IF($B614="CRÉDITO",$D614-($D614*TAXAS!$C$24)), IF($A614=TAXAS!$A$25,IF($B614="CRÉDITO",$D614-($D614*TAXAS!$C$25)), IF($A614=TAXAS!$A$26,IF($B614="CRÉDITO",$D614-($D614*TAXAS!$C$26)), IF($A614=TAXAS!$A$27,IF($B614="CRÉDITO",$D614-($D614*TAXAS!$C$27))))))))))))))))))))))))))/1</f>
        <v>0</v>
      </c>
      <c r="G614" s="9">
        <f>IF($A614="VISA",IF($B614="PARCELADO ATÉ 3X",$D614-(D614*TAXAS!$D$4))/3,IF($A614="MASTER",IF($B614="PARCELADO ATÉ 3X",$D614-(D614*TAXAS!$D$5))/3,IF($A614="ELO",IF($B614="PARCELADO ATÉ 3X",$D614-(D614*TAXAS!$D$6))/3,IF($A614="HIPERCARD",IF($B614="PARCELADO ATÉ 3X",$D614-(D614*TAXAS!$D$7))/3,IF($A614="DINERS",IF($B614="PARCELADO ATÉ 3X",$D614-(D614*TAXAS!$D$8))/3,IF($A614="AMERICA EXPRESS",IF($B614="PARCELADO ATÉ 3X",$D614-(D614*TAXAS!$D$9))/3,IF($A614=TAXAS!$A$10,IF($B614="PARCELADO ATÉ 3X",$D614-($D614*TAXAS!$D$10))/3,IF($A614=TAXAS!$A$11,IF($B614="PARCELADO ATÉ 3X",$D614-($D614*TAXAS!$D$11))/3,IF($A614=TAXAS!$A$12,IF($B614="PARCELADO ATÉ 3X",$D614-($D614*TAXAS!$D$12))/3,IF($A614=TAXAS!$A$13,IF($B614="PARCELADO ATÉ 3X",$D614-($D614*TAXAS!$D$13))/3,IF($A614=TAXAS!$A$14,IF($B614="PARCELADO ATÉ 3X",$D614-($D614*TAXAS!$D$14))/3,IF($A614=TAXAS!$A$15,IF($B614="PARCELADO ATÉ 3X",$D614-($D614*TAXAS!$D$15))/3,IF($A614=TAXAS!$A$16,IF($B614="PARCELADO ATÉ 3X",$D614-($D614*TAXAS!$D$16))/3,IF($A614=TAXAS!$A$17,IF($B614="PARCELADO ATÉ 3X",$D614-($D614*TAXAS!$D$17))/3,IF($A614=TAXAS!$A$18,IF($B614="PARCELADO ATÉ 3X",$D614-($D614*TAXAS!$D$18))/3,IF($A614=TAXAS!$A$19,IF($B614="PARCELADO ATÉ 3X",$D614-($D614*TAXAS!$D$19))/3,IF($A614=TAXAS!$A$20,IF($B614="PARCELADO ATÉ 3X",$D614-($D614*TAXAS!$D$20))/3,IF($A614=TAXAS!$A$21,IF($B614="PARCELADO ATÉ 3X",$D614-($D614*TAXAS!$D$21))/3,IF($A614=TAXAS!$A$22,IF($B614="PARCELADO ATÉ 3X",$D614-($D614*TAXAS!$D$22))/3,IF($A614=TAXAS!$A$23,IF($B614="PARCELADO ATÉ 3X",$D614-($D614*TAXAS!$D$23))/3,IF($A614=TAXAS!$A$24,IF($B614="PARCELADO ATÉ 3X",$D614-($D614*TAXAS!$D$24))/3,IF($A614=TAXAS!$A$25,IF($B614="PARCELADO ATÉ 3X",$D614-($D614*TAXAS!$D$25))/3,IF($A614=TAXAS!$A$26,IF($B614="PARCELADO ATÉ 3X",$D614-($D614*TAXAS!$D$26))/3,IF($A614=TAXAS!$A$27,IF($B614="PARCELADO ATÉ 3X",$D614-($D614*TAXAS!$D$27))/3))))))))))))))))))))))))/1</f>
        <v>0</v>
      </c>
      <c r="H614" s="9">
        <f>IF($A614="VISA",IF($B614="PARCELADO ATÉ 6X",$D614-(D614*TAXAS!$E$4))/6,IF($A614="MASTER",IF($B614="PARCELADO ATÉ 6X",$D614-(D614*TAXAS!$E$5))/6,IF($A614="ELO",IF($B614="PARCELADO ATÉ 6X",$D614-(D614*TAXAS!$E$6))/6,IF($A614="HIPERCARD",IF($B614="PARCELADO ATÉ 6X",$D614-(D614*TAXAS!$E$7))/6,IF($A614="DINERS",IF($B614="PARCELADO ATÉ 6X",$D614-(D614*TAXAS!$E$8))/6,IF($A614="AMERICA EXPRESS",IF($B614="PARCELADO ATÉ 6X",$D614-(D614*TAXAS!$E$9))/6,IF($A614=TAXAS!$A$10,IF($B614="PARCELADO ATÉ 6X",$D614-($D614*TAXAS!$E$10))/6,IF($A614=TAXAS!$A$11,IF($B614="PARCELADO ATÉ 6X",$D614-($D614*TAXAS!$E$11))/6,IF($A614=TAXAS!$A$12,IF($B614="PARCELADO ATÉ 6X",$D614-($D614*TAXAS!$E$12))/6,IF($A614=TAXAS!$A$13,IF($B614="PARCELADO ATÉ 6X",$D614-($D614*TAXAS!$E$13))/6,IF($A614=TAXAS!$A$14,IF($B614="PARCELADO ATÉ 6X",$D614-($D614*TAXAS!$E$14))/6,IF($A614=TAXAS!$A$15,IF($B614="PARCELADO ATÉ 6X",$D614-($D614*TAXAS!$E$15))/6,IF($A614=TAXAS!$A$16,IF($B614="PARCELADO ATÉ 6X",$D614-($D614*TAXAS!$E$16))/6,IF($A614=TAXAS!$A$17,IF($B614="PARCELADO ATÉ 6X",$D614-($D614*TAXAS!$E$17))/6,IF($A614=TAXAS!$A$18,IF($B614="PARCELADO ATÉ 6X",$D614-($D614*TAXAS!$E$18))/6,IF($A614=TAXAS!$A$19,IF($B614="PARCELADO ATÉ 6X",$D614-($D614*TAXAS!$E$19))/6,IF($A614=TAXAS!$A$20,IF($B614="PARCELADO ATÉ 6X",$D614-($D614*TAXAS!$E$20))/6,IF($A614=TAXAS!$A$21,IF($B614="PARCELADO ATÉ 6X",$D614-($D614*TAXAS!$E$21))/6,IF($A614=TAXAS!$A$22,IF($B614="PARCELADO ATÉ 6X",$D614-($D614*TAXAS!$E$22))/6,IF($A614=TAXAS!$A$23,IF($B614="PARCELADO ATÉ 6X",$D614-($D614*TAXAS!$E$23))/6,IF($A614=TAXAS!$A$24,IF($B614="PARCELADO ATÉ 6X",$D614-($D614*TAXAS!$E$24))/6,IF($A614=TAXAS!$A$25,IF($B614="PARCELADO ATÉ 6X",$D614-($D614*TAXAS!$E$25))/6,IF($A614=TAXAS!$A$26,IF($B614="PARCELADO ATÉ 6X",$D614-($D614*TAXAS!$E$26))/6,IF($A614=TAXAS!$A$27,IF($B614="PARCELADO ATÉ 6X",$D614-($D614*TAXAS!$E$27))/6))))))))))))))))))))))))/1</f>
        <v>0</v>
      </c>
      <c r="I614" s="9">
        <f>IF($A614="VISA",IF($B614="PARCELADO ATÉ 12X",$D614-(D614*TAXAS!$F$4))/12,IF($A614="MASTER",IF($B614="PARCELADO ATÉ 12X",$D614-(D614*TAXAS!$F$5))/12,IF($A614="ELO",IF($B614="PARCELADO ATÉ 12X",$D614-(D614*TAXAS!$F$6))/12,IF($A614="HIPERCARD",IF($B614="PARCELADO ATÉ 12X",$D614-(D614*TAXAS!$F$7))/12,IF($A614="DINERS",IF($B614="PARCELADO ATÉ 12X",$D614-(D614*TAXAS!$F$8))/12,IF($A614="AMERICA EXPRESS",IF($B614="PARCELADO ATÉ 12X",$D614-(D614*TAXAS!$F$9))/12,IF($A614=TAXAS!$A$10,IF($B614="PARCELADO ATÉ 12X",$D614-($D614*TAXAS!$F$10))/12,IF($A614=TAXAS!$A$11,IF($B614="PARCELADO ATÉ 12X",$D614-($D614*TAXAS!$F$11))/12,IF($A614=TAXAS!$A$12,IF($B614="PARCELADO ATÉ 12X",$D614-($D614*TAXAS!$F$12))/12,IF($A614=TAXAS!$A$13,IF($B614="PARCELADO ATÉ 12X",$D614-($D614*TAXAS!$F$13))/12,IF($A614=TAXAS!$A$14,IF($B614="PARCELADO ATÉ 12X",$D614-($D614*TAXAS!$F$14))/12,IF($A614=TAXAS!$A$15,IF($B614="PARCELADO ATÉ 12X",$D614-($D614*TAXAS!$F$15))/12,IF($A614=TAXAS!$A$16,IF($B614="PARCELADO ATÉ 12X",$D614-($D614*TAXAS!$F$16))/12,IF($A614=TAXAS!$A$17,IF($B614="PARCELADO ATÉ 12X",$D614-($D614*TAXAS!$F$17))/12,IF($A614=TAXAS!$A$18,IF($B614="PARCELADO ATÉ 12X",$D614-($D614*TAXAS!$F$18))/12,IF($A614=TAXAS!$A$19,IF($B614="PARCELADO ATÉ 12X",$D614-($D614*TAXAS!$F$19))/12,IF($A614=TAXAS!$A$20,IF($B614="PARCELADO ATÉ 12X",$D614-($D614*TAXAS!$F$20))/12,IF($A614=TAXAS!$A$21,IF($B614="PARCELADO ATÉ 12X",$D614-($D614*TAXAS!$F$21))/12,IF($A614=TAXAS!$A$22,IF($B614="PARCELADO ATÉ 12X",$D614-($D614*TAXAS!$F$22))/12,IF($A614=TAXAS!$A$23,IF($B614="PARCELADO ATÉ 12X",$D614-($D614*TAXAS!$F$23))/12,IF($A614=TAXAS!$A$24,IF($B614="PARCELADO ATÉ 12X",$D614-($D614*TAXAS!$F$24))/12,IF($A614=TAXAS!$A$25,IF($B614="PARCELADO ATÉ 12X",$D614-($D614*TAXAS!$F$25))/12,IF($A614=TAXAS!$A$26,IF($B614="PARCELADO ATÉ 12X",$D614-($D614*TAXAS!$F$26))/12,IF($A614=TAXAS!$A$27,IF($B614="PARCELADO ATÉ 12X",$D614-($D614*TAXAS!$F$27))/12))))))))))))))))))))))))/1</f>
        <v>0</v>
      </c>
      <c r="J614" s="8">
        <f t="shared" si="0"/>
        <v>0</v>
      </c>
      <c r="K614" s="10" t="b">
        <f>IF($B614="PARCELADO ATÉ 3X",($D614-($D614*TAXAS!$D$4))-$J614)</f>
        <v>0</v>
      </c>
      <c r="L614" s="10" t="b">
        <f>IF($B614="PARCELADO ATÉ 6X",($D614-($D614*TAXAS!$E$4))-$J614)</f>
        <v>0</v>
      </c>
      <c r="M614" s="10" t="b">
        <f>IF($B614="PARCELADO ATÉ 12X",($D614-($D614*TAXAS!$F$4))-$J614)</f>
        <v>0</v>
      </c>
      <c r="N614" s="8">
        <f t="shared" si="1"/>
        <v>0</v>
      </c>
      <c r="O614" s="10">
        <f t="shared" si="2"/>
        <v>0</v>
      </c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spans="1:31" ht="15.75" customHeight="1" x14ac:dyDescent="0.2">
      <c r="A615" s="3"/>
      <c r="B615" s="5"/>
      <c r="C615" s="6"/>
      <c r="D615" s="42"/>
      <c r="E615" s="8">
        <f>IF($A615="VISA",IF($B615="DÉBITO",$D615-($D615*TAXAS!$B$4)),IF($A615="MASTER",IF($B615="DÉBITO",$D615-($D615*TAXAS!$B$5)),IF($A615="ELO", IF($B615="DÉBITO",$D615-($D615*TAXAS!$B$6)),IF($A615="HIPERCARD",IF($B615="DÉBITO",$D615-($D615*TAXAS!$B$7)),IF($A615="DINERS",IF($B615="DÉBITO",$D615-($D615*TAXAS!$B$8)),IF($A615="AMERICA EXPRESS",IF($B615="DÉBITO",$D615-($D615*TAXAS!$B$9)),IF($A615=TAXAS!$A$10,IF($B615="DÉBITO",$D615-($D615*TAXAS!$B$10)), IF($A615=TAXAS!$A$11,IF($B615="DÉBITO",$D615-($D615*TAXAS!$B$11)), IF($A615=TAXAS!$A$12,IF($B615="DÉBITO",$D615-($D615*TAXAS!$B$12)), IF($A615=TAXAS!$A$13,IF($B615="DÉBITO",$D615-($D615*TAXAS!$B$13)), IF($A615=TAXAS!$A$14,IF($B615="DÉBITO",$D615-($D615*TAXAS!$B$14)), IF($A615=TAXAS!$A$15,IF($B615="DÉBITO",$D615-($D615*TAXAS!$B$15)), IF($A615=TAXAS!$A$16,IF($B615="DÉBITO",$D615-($D615*TAXAS!$B$16)), IF($A615=TAXAS!$A$17,IF($B615="DÉBITO",$D615-($D615*TAXAS!$B$17)), IF($A615=TAXAS!$A$18,IF($B615="DÉBITO",$D615-($D615*TAXAS!$B$18)), IF($A615=TAXAS!$A$19,IF($B615="DÉBITO",$D615-($D615*TAXAS!$B$19)), IF($A615=TAXAS!$A$20,IF($B615="DÉBITO",$D615-($D615*TAXAS!$B$20)), IF($A615=TAXAS!$A$21,IF($B615="DÉBITO",$D615-($D615*TAXAS!$B$21)), IF($A615=TAXAS!$A$22,IF($B615="DÉBITO",$D615-($D615*TAXAS!$B$22)), IF($A615=TAXAS!$A$23,IF($B615="DÉBITO",$D615-($D615*TAXAS!$B$23)), IF($A615=TAXAS!$A$24,IF($B615="DÉBITO",$D615-($D615*TAXAS!$B$24)), IF($A615=TAXAS!$A$25,IF($B615="DÉBITO",$D615-($D615*TAXAS!$B$25)), IF($A615=TAXAS!$A$26,IF($B615="DÉBITO",$D615-($D615*TAXAS!$B$26)), IF($A615=TAXAS!$A$27,IF($B615="DÉBITO",$D615-($D615*TAXAS!$B$27))))))))))))))))))))))))))/1</f>
        <v>0</v>
      </c>
      <c r="F615" s="8">
        <f>IF($A615="VISA",IF($B615="CRÉDITO",$D615-($D615*TAXAS!$C$4)),IF($A615="MASTER",IF($B615="CRÉDITO",$D615-($D615*TAXAS!$C$5)),IF($A615="ELO", IF($B615="CRÉDITO",$D615-($D615*TAXAS!$C$6)),IF($A615="HIPERCARD",IF($B615="CRÉDITO",$D615-($D615*TAXAS!$C$7)),IF($A615="DINERS",IF($B615="CRÉDITO",$D615-($D615*TAXAS!$C$8)),IF($A615="AMERICA EXPRESS",IF($B615="CRÉDITO",$D615-($D615*TAXAS!$C$9)),IF($A615=TAXAS!$A$10,IF($B615="CRÉDITO",$D615-($D615*TAXAS!$C$10)), IF($A615=TAXAS!$A$11,IF($B615="CRÉDITO",$D615-($D615*TAXAS!$C$11)), IF($A615=TAXAS!$A$12,IF($B615="CRÉDITO",$D615-($D615*TAXAS!$C$12)), IF($A615=TAXAS!$A$13,IF($B615="CRÉDITO",$D615-($D615*TAXAS!$C$13)), IF($A615=TAXAS!$A$14,IF($B615="CRÉDITO",$D615-($D615*TAXAS!$C$14)), IF($A615=TAXAS!$A$15,IF($B615="CRÉDITO",$D615-($D615*TAXAS!$C$15)), IF($A615=TAXAS!$A$16,IF($B615="CRÉDITO",$D615-($D615*TAXAS!$C$16)), IF($A615=TAXAS!$A$17,IF($B615="CRÉDITO",$D615-($D615*TAXAS!$C$17)), IF($A615=TAXAS!$A$18,IF($B615="CRÉDITO",$D615-($D615*TAXAS!$C$18)), IF($A615=TAXAS!$A$19,IF($B615="CRÉDITO",$D615-($D615*TAXAS!$C$19)), IF($A615=TAXAS!$A$20,IF($B615="CRÉDITO",$D615-($D615*TAXAS!$C$20)), IF($A615=TAXAS!$A$21,IF($B615="CRÉDITO",$D615-($D615*TAXAS!$C$21)), IF($A615=TAXAS!$A$22,IF($B615="CRÉDITO",$D615-($D615*TAXAS!$C$22)), IF($A615=TAXAS!$A$23,IF($B615="CRÉDITO",$D615-($D615*TAXAS!$C$23)), IF($A615=TAXAS!$A$24,IF($B615="CRÉDITO",$D615-($D615*TAXAS!$C$24)), IF($A615=TAXAS!$A$25,IF($B615="CRÉDITO",$D615-($D615*TAXAS!$C$25)), IF($A615=TAXAS!$A$26,IF($B615="CRÉDITO",$D615-($D615*TAXAS!$C$26)), IF($A615=TAXAS!$A$27,IF($B615="CRÉDITO",$D615-($D615*TAXAS!$C$27))))))))))))))))))))))))))/1</f>
        <v>0</v>
      </c>
      <c r="G615" s="9">
        <f>IF($A615="VISA",IF($B615="PARCELADO ATÉ 3X",$D615-(D615*TAXAS!$D$4))/3,IF($A615="MASTER",IF($B615="PARCELADO ATÉ 3X",$D615-(D615*TAXAS!$D$5))/3,IF($A615="ELO",IF($B615="PARCELADO ATÉ 3X",$D615-(D615*TAXAS!$D$6))/3,IF($A615="HIPERCARD",IF($B615="PARCELADO ATÉ 3X",$D615-(D615*TAXAS!$D$7))/3,IF($A615="DINERS",IF($B615="PARCELADO ATÉ 3X",$D615-(D615*TAXAS!$D$8))/3,IF($A615="AMERICA EXPRESS",IF($B615="PARCELADO ATÉ 3X",$D615-(D615*TAXAS!$D$9))/3,IF($A615=TAXAS!$A$10,IF($B615="PARCELADO ATÉ 3X",$D615-($D615*TAXAS!$D$10))/3,IF($A615=TAXAS!$A$11,IF($B615="PARCELADO ATÉ 3X",$D615-($D615*TAXAS!$D$11))/3,IF($A615=TAXAS!$A$12,IF($B615="PARCELADO ATÉ 3X",$D615-($D615*TAXAS!$D$12))/3,IF($A615=TAXAS!$A$13,IF($B615="PARCELADO ATÉ 3X",$D615-($D615*TAXAS!$D$13))/3,IF($A615=TAXAS!$A$14,IF($B615="PARCELADO ATÉ 3X",$D615-($D615*TAXAS!$D$14))/3,IF($A615=TAXAS!$A$15,IF($B615="PARCELADO ATÉ 3X",$D615-($D615*TAXAS!$D$15))/3,IF($A615=TAXAS!$A$16,IF($B615="PARCELADO ATÉ 3X",$D615-($D615*TAXAS!$D$16))/3,IF($A615=TAXAS!$A$17,IF($B615="PARCELADO ATÉ 3X",$D615-($D615*TAXAS!$D$17))/3,IF($A615=TAXAS!$A$18,IF($B615="PARCELADO ATÉ 3X",$D615-($D615*TAXAS!$D$18))/3,IF($A615=TAXAS!$A$19,IF($B615="PARCELADO ATÉ 3X",$D615-($D615*TAXAS!$D$19))/3,IF($A615=TAXAS!$A$20,IF($B615="PARCELADO ATÉ 3X",$D615-($D615*TAXAS!$D$20))/3,IF($A615=TAXAS!$A$21,IF($B615="PARCELADO ATÉ 3X",$D615-($D615*TAXAS!$D$21))/3,IF($A615=TAXAS!$A$22,IF($B615="PARCELADO ATÉ 3X",$D615-($D615*TAXAS!$D$22))/3,IF($A615=TAXAS!$A$23,IF($B615="PARCELADO ATÉ 3X",$D615-($D615*TAXAS!$D$23))/3,IF($A615=TAXAS!$A$24,IF($B615="PARCELADO ATÉ 3X",$D615-($D615*TAXAS!$D$24))/3,IF($A615=TAXAS!$A$25,IF($B615="PARCELADO ATÉ 3X",$D615-($D615*TAXAS!$D$25))/3,IF($A615=TAXAS!$A$26,IF($B615="PARCELADO ATÉ 3X",$D615-($D615*TAXAS!$D$26))/3,IF($A615=TAXAS!$A$27,IF($B615="PARCELADO ATÉ 3X",$D615-($D615*TAXAS!$D$27))/3))))))))))))))))))))))))/1</f>
        <v>0</v>
      </c>
      <c r="H615" s="9">
        <f>IF($A615="VISA",IF($B615="PARCELADO ATÉ 6X",$D615-(D615*TAXAS!$E$4))/6,IF($A615="MASTER",IF($B615="PARCELADO ATÉ 6X",$D615-(D615*TAXAS!$E$5))/6,IF($A615="ELO",IF($B615="PARCELADO ATÉ 6X",$D615-(D615*TAXAS!$E$6))/6,IF($A615="HIPERCARD",IF($B615="PARCELADO ATÉ 6X",$D615-(D615*TAXAS!$E$7))/6,IF($A615="DINERS",IF($B615="PARCELADO ATÉ 6X",$D615-(D615*TAXAS!$E$8))/6,IF($A615="AMERICA EXPRESS",IF($B615="PARCELADO ATÉ 6X",$D615-(D615*TAXAS!$E$9))/6,IF($A615=TAXAS!$A$10,IF($B615="PARCELADO ATÉ 6X",$D615-($D615*TAXAS!$E$10))/6,IF($A615=TAXAS!$A$11,IF($B615="PARCELADO ATÉ 6X",$D615-($D615*TAXAS!$E$11))/6,IF($A615=TAXAS!$A$12,IF($B615="PARCELADO ATÉ 6X",$D615-($D615*TAXAS!$E$12))/6,IF($A615=TAXAS!$A$13,IF($B615="PARCELADO ATÉ 6X",$D615-($D615*TAXAS!$E$13))/6,IF($A615=TAXAS!$A$14,IF($B615="PARCELADO ATÉ 6X",$D615-($D615*TAXAS!$E$14))/6,IF($A615=TAXAS!$A$15,IF($B615="PARCELADO ATÉ 6X",$D615-($D615*TAXAS!$E$15))/6,IF($A615=TAXAS!$A$16,IF($B615="PARCELADO ATÉ 6X",$D615-($D615*TAXAS!$E$16))/6,IF($A615=TAXAS!$A$17,IF($B615="PARCELADO ATÉ 6X",$D615-($D615*TAXAS!$E$17))/6,IF($A615=TAXAS!$A$18,IF($B615="PARCELADO ATÉ 6X",$D615-($D615*TAXAS!$E$18))/6,IF($A615=TAXAS!$A$19,IF($B615="PARCELADO ATÉ 6X",$D615-($D615*TAXAS!$E$19))/6,IF($A615=TAXAS!$A$20,IF($B615="PARCELADO ATÉ 6X",$D615-($D615*TAXAS!$E$20))/6,IF($A615=TAXAS!$A$21,IF($B615="PARCELADO ATÉ 6X",$D615-($D615*TAXAS!$E$21))/6,IF($A615=TAXAS!$A$22,IF($B615="PARCELADO ATÉ 6X",$D615-($D615*TAXAS!$E$22))/6,IF($A615=TAXAS!$A$23,IF($B615="PARCELADO ATÉ 6X",$D615-($D615*TAXAS!$E$23))/6,IF($A615=TAXAS!$A$24,IF($B615="PARCELADO ATÉ 6X",$D615-($D615*TAXAS!$E$24))/6,IF($A615=TAXAS!$A$25,IF($B615="PARCELADO ATÉ 6X",$D615-($D615*TAXAS!$E$25))/6,IF($A615=TAXAS!$A$26,IF($B615="PARCELADO ATÉ 6X",$D615-($D615*TAXAS!$E$26))/6,IF($A615=TAXAS!$A$27,IF($B615="PARCELADO ATÉ 6X",$D615-($D615*TAXAS!$E$27))/6))))))))))))))))))))))))/1</f>
        <v>0</v>
      </c>
      <c r="I615" s="9">
        <f>IF($A615="VISA",IF($B615="PARCELADO ATÉ 12X",$D615-(D615*TAXAS!$F$4))/12,IF($A615="MASTER",IF($B615="PARCELADO ATÉ 12X",$D615-(D615*TAXAS!$F$5))/12,IF($A615="ELO",IF($B615="PARCELADO ATÉ 12X",$D615-(D615*TAXAS!$F$6))/12,IF($A615="HIPERCARD",IF($B615="PARCELADO ATÉ 12X",$D615-(D615*TAXAS!$F$7))/12,IF($A615="DINERS",IF($B615="PARCELADO ATÉ 12X",$D615-(D615*TAXAS!$F$8))/12,IF($A615="AMERICA EXPRESS",IF($B615="PARCELADO ATÉ 12X",$D615-(D615*TAXAS!$F$9))/12,IF($A615=TAXAS!$A$10,IF($B615="PARCELADO ATÉ 12X",$D615-($D615*TAXAS!$F$10))/12,IF($A615=TAXAS!$A$11,IF($B615="PARCELADO ATÉ 12X",$D615-($D615*TAXAS!$F$11))/12,IF($A615=TAXAS!$A$12,IF($B615="PARCELADO ATÉ 12X",$D615-($D615*TAXAS!$F$12))/12,IF($A615=TAXAS!$A$13,IF($B615="PARCELADO ATÉ 12X",$D615-($D615*TAXAS!$F$13))/12,IF($A615=TAXAS!$A$14,IF($B615="PARCELADO ATÉ 12X",$D615-($D615*TAXAS!$F$14))/12,IF($A615=TAXAS!$A$15,IF($B615="PARCELADO ATÉ 12X",$D615-($D615*TAXAS!$F$15))/12,IF($A615=TAXAS!$A$16,IF($B615="PARCELADO ATÉ 12X",$D615-($D615*TAXAS!$F$16))/12,IF($A615=TAXAS!$A$17,IF($B615="PARCELADO ATÉ 12X",$D615-($D615*TAXAS!$F$17))/12,IF($A615=TAXAS!$A$18,IF($B615="PARCELADO ATÉ 12X",$D615-($D615*TAXAS!$F$18))/12,IF($A615=TAXAS!$A$19,IF($B615="PARCELADO ATÉ 12X",$D615-($D615*TAXAS!$F$19))/12,IF($A615=TAXAS!$A$20,IF($B615="PARCELADO ATÉ 12X",$D615-($D615*TAXAS!$F$20))/12,IF($A615=TAXAS!$A$21,IF($B615="PARCELADO ATÉ 12X",$D615-($D615*TAXAS!$F$21))/12,IF($A615=TAXAS!$A$22,IF($B615="PARCELADO ATÉ 12X",$D615-($D615*TAXAS!$F$22))/12,IF($A615=TAXAS!$A$23,IF($B615="PARCELADO ATÉ 12X",$D615-($D615*TAXAS!$F$23))/12,IF($A615=TAXAS!$A$24,IF($B615="PARCELADO ATÉ 12X",$D615-($D615*TAXAS!$F$24))/12,IF($A615=TAXAS!$A$25,IF($B615="PARCELADO ATÉ 12X",$D615-($D615*TAXAS!$F$25))/12,IF($A615=TAXAS!$A$26,IF($B615="PARCELADO ATÉ 12X",$D615-($D615*TAXAS!$F$26))/12,IF($A615=TAXAS!$A$27,IF($B615="PARCELADO ATÉ 12X",$D615-($D615*TAXAS!$F$27))/12))))))))))))))))))))))))/1</f>
        <v>0</v>
      </c>
      <c r="J615" s="8">
        <f t="shared" si="0"/>
        <v>0</v>
      </c>
      <c r="K615" s="10" t="b">
        <f>IF($B615="PARCELADO ATÉ 3X",($D615-($D615*TAXAS!$D$4))-$J615)</f>
        <v>0</v>
      </c>
      <c r="L615" s="10" t="b">
        <f>IF($B615="PARCELADO ATÉ 6X",($D615-($D615*TAXAS!$E$4))-$J615)</f>
        <v>0</v>
      </c>
      <c r="M615" s="10" t="b">
        <f>IF($B615="PARCELADO ATÉ 12X",($D615-($D615*TAXAS!$F$4))-$J615)</f>
        <v>0</v>
      </c>
      <c r="N615" s="8">
        <f t="shared" si="1"/>
        <v>0</v>
      </c>
      <c r="O615" s="10">
        <f t="shared" si="2"/>
        <v>0</v>
      </c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spans="1:31" ht="15.75" customHeight="1" x14ac:dyDescent="0.2">
      <c r="A616" s="3"/>
      <c r="B616" s="5"/>
      <c r="C616" s="6"/>
      <c r="D616" s="42"/>
      <c r="E616" s="8">
        <f>IF($A616="VISA",IF($B616="DÉBITO",$D616-($D616*TAXAS!$B$4)),IF($A616="MASTER",IF($B616="DÉBITO",$D616-($D616*TAXAS!$B$5)),IF($A616="ELO", IF($B616="DÉBITO",$D616-($D616*TAXAS!$B$6)),IF($A616="HIPERCARD",IF($B616="DÉBITO",$D616-($D616*TAXAS!$B$7)),IF($A616="DINERS",IF($B616="DÉBITO",$D616-($D616*TAXAS!$B$8)),IF($A616="AMERICA EXPRESS",IF($B616="DÉBITO",$D616-($D616*TAXAS!$B$9)),IF($A616=TAXAS!$A$10,IF($B616="DÉBITO",$D616-($D616*TAXAS!$B$10)), IF($A616=TAXAS!$A$11,IF($B616="DÉBITO",$D616-($D616*TAXAS!$B$11)), IF($A616=TAXAS!$A$12,IF($B616="DÉBITO",$D616-($D616*TAXAS!$B$12)), IF($A616=TAXAS!$A$13,IF($B616="DÉBITO",$D616-($D616*TAXAS!$B$13)), IF($A616=TAXAS!$A$14,IF($B616="DÉBITO",$D616-($D616*TAXAS!$B$14)), IF($A616=TAXAS!$A$15,IF($B616="DÉBITO",$D616-($D616*TAXAS!$B$15)), IF($A616=TAXAS!$A$16,IF($B616="DÉBITO",$D616-($D616*TAXAS!$B$16)), IF($A616=TAXAS!$A$17,IF($B616="DÉBITO",$D616-($D616*TAXAS!$B$17)), IF($A616=TAXAS!$A$18,IF($B616="DÉBITO",$D616-($D616*TAXAS!$B$18)), IF($A616=TAXAS!$A$19,IF($B616="DÉBITO",$D616-($D616*TAXAS!$B$19)), IF($A616=TAXAS!$A$20,IF($B616="DÉBITO",$D616-($D616*TAXAS!$B$20)), IF($A616=TAXAS!$A$21,IF($B616="DÉBITO",$D616-($D616*TAXAS!$B$21)), IF($A616=TAXAS!$A$22,IF($B616="DÉBITO",$D616-($D616*TAXAS!$B$22)), IF($A616=TAXAS!$A$23,IF($B616="DÉBITO",$D616-($D616*TAXAS!$B$23)), IF($A616=TAXAS!$A$24,IF($B616="DÉBITO",$D616-($D616*TAXAS!$B$24)), IF($A616=TAXAS!$A$25,IF($B616="DÉBITO",$D616-($D616*TAXAS!$B$25)), IF($A616=TAXAS!$A$26,IF($B616="DÉBITO",$D616-($D616*TAXAS!$B$26)), IF($A616=TAXAS!$A$27,IF($B616="DÉBITO",$D616-($D616*TAXAS!$B$27))))))))))))))))))))))))))/1</f>
        <v>0</v>
      </c>
      <c r="F616" s="8">
        <f>IF($A616="VISA",IF($B616="CRÉDITO",$D616-($D616*TAXAS!$C$4)),IF($A616="MASTER",IF($B616="CRÉDITO",$D616-($D616*TAXAS!$C$5)),IF($A616="ELO", IF($B616="CRÉDITO",$D616-($D616*TAXAS!$C$6)),IF($A616="HIPERCARD",IF($B616="CRÉDITO",$D616-($D616*TAXAS!$C$7)),IF($A616="DINERS",IF($B616="CRÉDITO",$D616-($D616*TAXAS!$C$8)),IF($A616="AMERICA EXPRESS",IF($B616="CRÉDITO",$D616-($D616*TAXAS!$C$9)),IF($A616=TAXAS!$A$10,IF($B616="CRÉDITO",$D616-($D616*TAXAS!$C$10)), IF($A616=TAXAS!$A$11,IF($B616="CRÉDITO",$D616-($D616*TAXAS!$C$11)), IF($A616=TAXAS!$A$12,IF($B616="CRÉDITO",$D616-($D616*TAXAS!$C$12)), IF($A616=TAXAS!$A$13,IF($B616="CRÉDITO",$D616-($D616*TAXAS!$C$13)), IF($A616=TAXAS!$A$14,IF($B616="CRÉDITO",$D616-($D616*TAXAS!$C$14)), IF($A616=TAXAS!$A$15,IF($B616="CRÉDITO",$D616-($D616*TAXAS!$C$15)), IF($A616=TAXAS!$A$16,IF($B616="CRÉDITO",$D616-($D616*TAXAS!$C$16)), IF($A616=TAXAS!$A$17,IF($B616="CRÉDITO",$D616-($D616*TAXAS!$C$17)), IF($A616=TAXAS!$A$18,IF($B616="CRÉDITO",$D616-($D616*TAXAS!$C$18)), IF($A616=TAXAS!$A$19,IF($B616="CRÉDITO",$D616-($D616*TAXAS!$C$19)), IF($A616=TAXAS!$A$20,IF($B616="CRÉDITO",$D616-($D616*TAXAS!$C$20)), IF($A616=TAXAS!$A$21,IF($B616="CRÉDITO",$D616-($D616*TAXAS!$C$21)), IF($A616=TAXAS!$A$22,IF($B616="CRÉDITO",$D616-($D616*TAXAS!$C$22)), IF($A616=TAXAS!$A$23,IF($B616="CRÉDITO",$D616-($D616*TAXAS!$C$23)), IF($A616=TAXAS!$A$24,IF($B616="CRÉDITO",$D616-($D616*TAXAS!$C$24)), IF($A616=TAXAS!$A$25,IF($B616="CRÉDITO",$D616-($D616*TAXAS!$C$25)), IF($A616=TAXAS!$A$26,IF($B616="CRÉDITO",$D616-($D616*TAXAS!$C$26)), IF($A616=TAXAS!$A$27,IF($B616="CRÉDITO",$D616-($D616*TAXAS!$C$27))))))))))))))))))))))))))/1</f>
        <v>0</v>
      </c>
      <c r="G616" s="9">
        <f>IF($A616="VISA",IF($B616="PARCELADO ATÉ 3X",$D616-(D616*TAXAS!$D$4))/3,IF($A616="MASTER",IF($B616="PARCELADO ATÉ 3X",$D616-(D616*TAXAS!$D$5))/3,IF($A616="ELO",IF($B616="PARCELADO ATÉ 3X",$D616-(D616*TAXAS!$D$6))/3,IF($A616="HIPERCARD",IF($B616="PARCELADO ATÉ 3X",$D616-(D616*TAXAS!$D$7))/3,IF($A616="DINERS",IF($B616="PARCELADO ATÉ 3X",$D616-(D616*TAXAS!$D$8))/3,IF($A616="AMERICA EXPRESS",IF($B616="PARCELADO ATÉ 3X",$D616-(D616*TAXAS!$D$9))/3,IF($A616=TAXAS!$A$10,IF($B616="PARCELADO ATÉ 3X",$D616-($D616*TAXAS!$D$10))/3,IF($A616=TAXAS!$A$11,IF($B616="PARCELADO ATÉ 3X",$D616-($D616*TAXAS!$D$11))/3,IF($A616=TAXAS!$A$12,IF($B616="PARCELADO ATÉ 3X",$D616-($D616*TAXAS!$D$12))/3,IF($A616=TAXAS!$A$13,IF($B616="PARCELADO ATÉ 3X",$D616-($D616*TAXAS!$D$13))/3,IF($A616=TAXAS!$A$14,IF($B616="PARCELADO ATÉ 3X",$D616-($D616*TAXAS!$D$14))/3,IF($A616=TAXAS!$A$15,IF($B616="PARCELADO ATÉ 3X",$D616-($D616*TAXAS!$D$15))/3,IF($A616=TAXAS!$A$16,IF($B616="PARCELADO ATÉ 3X",$D616-($D616*TAXAS!$D$16))/3,IF($A616=TAXAS!$A$17,IF($B616="PARCELADO ATÉ 3X",$D616-($D616*TAXAS!$D$17))/3,IF($A616=TAXAS!$A$18,IF($B616="PARCELADO ATÉ 3X",$D616-($D616*TAXAS!$D$18))/3,IF($A616=TAXAS!$A$19,IF($B616="PARCELADO ATÉ 3X",$D616-($D616*TAXAS!$D$19))/3,IF($A616=TAXAS!$A$20,IF($B616="PARCELADO ATÉ 3X",$D616-($D616*TAXAS!$D$20))/3,IF($A616=TAXAS!$A$21,IF($B616="PARCELADO ATÉ 3X",$D616-($D616*TAXAS!$D$21))/3,IF($A616=TAXAS!$A$22,IF($B616="PARCELADO ATÉ 3X",$D616-($D616*TAXAS!$D$22))/3,IF($A616=TAXAS!$A$23,IF($B616="PARCELADO ATÉ 3X",$D616-($D616*TAXAS!$D$23))/3,IF($A616=TAXAS!$A$24,IF($B616="PARCELADO ATÉ 3X",$D616-($D616*TAXAS!$D$24))/3,IF($A616=TAXAS!$A$25,IF($B616="PARCELADO ATÉ 3X",$D616-($D616*TAXAS!$D$25))/3,IF($A616=TAXAS!$A$26,IF($B616="PARCELADO ATÉ 3X",$D616-($D616*TAXAS!$D$26))/3,IF($A616=TAXAS!$A$27,IF($B616="PARCELADO ATÉ 3X",$D616-($D616*TAXAS!$D$27))/3))))))))))))))))))))))))/1</f>
        <v>0</v>
      </c>
      <c r="H616" s="9">
        <f>IF($A616="VISA",IF($B616="PARCELADO ATÉ 6X",$D616-(D616*TAXAS!$E$4))/6,IF($A616="MASTER",IF($B616="PARCELADO ATÉ 6X",$D616-(D616*TAXAS!$E$5))/6,IF($A616="ELO",IF($B616="PARCELADO ATÉ 6X",$D616-(D616*TAXAS!$E$6))/6,IF($A616="HIPERCARD",IF($B616="PARCELADO ATÉ 6X",$D616-(D616*TAXAS!$E$7))/6,IF($A616="DINERS",IF($B616="PARCELADO ATÉ 6X",$D616-(D616*TAXAS!$E$8))/6,IF($A616="AMERICA EXPRESS",IF($B616="PARCELADO ATÉ 6X",$D616-(D616*TAXAS!$E$9))/6,IF($A616=TAXAS!$A$10,IF($B616="PARCELADO ATÉ 6X",$D616-($D616*TAXAS!$E$10))/6,IF($A616=TAXAS!$A$11,IF($B616="PARCELADO ATÉ 6X",$D616-($D616*TAXAS!$E$11))/6,IF($A616=TAXAS!$A$12,IF($B616="PARCELADO ATÉ 6X",$D616-($D616*TAXAS!$E$12))/6,IF($A616=TAXAS!$A$13,IF($B616="PARCELADO ATÉ 6X",$D616-($D616*TAXAS!$E$13))/6,IF($A616=TAXAS!$A$14,IF($B616="PARCELADO ATÉ 6X",$D616-($D616*TAXAS!$E$14))/6,IF($A616=TAXAS!$A$15,IF($B616="PARCELADO ATÉ 6X",$D616-($D616*TAXAS!$E$15))/6,IF($A616=TAXAS!$A$16,IF($B616="PARCELADO ATÉ 6X",$D616-($D616*TAXAS!$E$16))/6,IF($A616=TAXAS!$A$17,IF($B616="PARCELADO ATÉ 6X",$D616-($D616*TAXAS!$E$17))/6,IF($A616=TAXAS!$A$18,IF($B616="PARCELADO ATÉ 6X",$D616-($D616*TAXAS!$E$18))/6,IF($A616=TAXAS!$A$19,IF($B616="PARCELADO ATÉ 6X",$D616-($D616*TAXAS!$E$19))/6,IF($A616=TAXAS!$A$20,IF($B616="PARCELADO ATÉ 6X",$D616-($D616*TAXAS!$E$20))/6,IF($A616=TAXAS!$A$21,IF($B616="PARCELADO ATÉ 6X",$D616-($D616*TAXAS!$E$21))/6,IF($A616=TAXAS!$A$22,IF($B616="PARCELADO ATÉ 6X",$D616-($D616*TAXAS!$E$22))/6,IF($A616=TAXAS!$A$23,IF($B616="PARCELADO ATÉ 6X",$D616-($D616*TAXAS!$E$23))/6,IF($A616=TAXAS!$A$24,IF($B616="PARCELADO ATÉ 6X",$D616-($D616*TAXAS!$E$24))/6,IF($A616=TAXAS!$A$25,IF($B616="PARCELADO ATÉ 6X",$D616-($D616*TAXAS!$E$25))/6,IF($A616=TAXAS!$A$26,IF($B616="PARCELADO ATÉ 6X",$D616-($D616*TAXAS!$E$26))/6,IF($A616=TAXAS!$A$27,IF($B616="PARCELADO ATÉ 6X",$D616-($D616*TAXAS!$E$27))/6))))))))))))))))))))))))/1</f>
        <v>0</v>
      </c>
      <c r="I616" s="9">
        <f>IF($A616="VISA",IF($B616="PARCELADO ATÉ 12X",$D616-(D616*TAXAS!$F$4))/12,IF($A616="MASTER",IF($B616="PARCELADO ATÉ 12X",$D616-(D616*TAXAS!$F$5))/12,IF($A616="ELO",IF($B616="PARCELADO ATÉ 12X",$D616-(D616*TAXAS!$F$6))/12,IF($A616="HIPERCARD",IF($B616="PARCELADO ATÉ 12X",$D616-(D616*TAXAS!$F$7))/12,IF($A616="DINERS",IF($B616="PARCELADO ATÉ 12X",$D616-(D616*TAXAS!$F$8))/12,IF($A616="AMERICA EXPRESS",IF($B616="PARCELADO ATÉ 12X",$D616-(D616*TAXAS!$F$9))/12,IF($A616=TAXAS!$A$10,IF($B616="PARCELADO ATÉ 12X",$D616-($D616*TAXAS!$F$10))/12,IF($A616=TAXAS!$A$11,IF($B616="PARCELADO ATÉ 12X",$D616-($D616*TAXAS!$F$11))/12,IF($A616=TAXAS!$A$12,IF($B616="PARCELADO ATÉ 12X",$D616-($D616*TAXAS!$F$12))/12,IF($A616=TAXAS!$A$13,IF($B616="PARCELADO ATÉ 12X",$D616-($D616*TAXAS!$F$13))/12,IF($A616=TAXAS!$A$14,IF($B616="PARCELADO ATÉ 12X",$D616-($D616*TAXAS!$F$14))/12,IF($A616=TAXAS!$A$15,IF($B616="PARCELADO ATÉ 12X",$D616-($D616*TAXAS!$F$15))/12,IF($A616=TAXAS!$A$16,IF($B616="PARCELADO ATÉ 12X",$D616-($D616*TAXAS!$F$16))/12,IF($A616=TAXAS!$A$17,IF($B616="PARCELADO ATÉ 12X",$D616-($D616*TAXAS!$F$17))/12,IF($A616=TAXAS!$A$18,IF($B616="PARCELADO ATÉ 12X",$D616-($D616*TAXAS!$F$18))/12,IF($A616=TAXAS!$A$19,IF($B616="PARCELADO ATÉ 12X",$D616-($D616*TAXAS!$F$19))/12,IF($A616=TAXAS!$A$20,IF($B616="PARCELADO ATÉ 12X",$D616-($D616*TAXAS!$F$20))/12,IF($A616=TAXAS!$A$21,IF($B616="PARCELADO ATÉ 12X",$D616-($D616*TAXAS!$F$21))/12,IF($A616=TAXAS!$A$22,IF($B616="PARCELADO ATÉ 12X",$D616-($D616*TAXAS!$F$22))/12,IF($A616=TAXAS!$A$23,IF($B616="PARCELADO ATÉ 12X",$D616-($D616*TAXAS!$F$23))/12,IF($A616=TAXAS!$A$24,IF($B616="PARCELADO ATÉ 12X",$D616-($D616*TAXAS!$F$24))/12,IF($A616=TAXAS!$A$25,IF($B616="PARCELADO ATÉ 12X",$D616-($D616*TAXAS!$F$25))/12,IF($A616=TAXAS!$A$26,IF($B616="PARCELADO ATÉ 12X",$D616-($D616*TAXAS!$F$26))/12,IF($A616=TAXAS!$A$27,IF($B616="PARCELADO ATÉ 12X",$D616-($D616*TAXAS!$F$27))/12))))))))))))))))))))))))/1</f>
        <v>0</v>
      </c>
      <c r="J616" s="8">
        <f t="shared" si="0"/>
        <v>0</v>
      </c>
      <c r="K616" s="10" t="b">
        <f>IF($B616="PARCELADO ATÉ 3X",($D616-($D616*TAXAS!$D$4))-$J616)</f>
        <v>0</v>
      </c>
      <c r="L616" s="10" t="b">
        <f>IF($B616="PARCELADO ATÉ 6X",($D616-($D616*TAXAS!$E$4))-$J616)</f>
        <v>0</v>
      </c>
      <c r="M616" s="10" t="b">
        <f>IF($B616="PARCELADO ATÉ 12X",($D616-($D616*TAXAS!$F$4))-$J616)</f>
        <v>0</v>
      </c>
      <c r="N616" s="8">
        <f t="shared" si="1"/>
        <v>0</v>
      </c>
      <c r="O616" s="10">
        <f t="shared" si="2"/>
        <v>0</v>
      </c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spans="1:31" ht="15.75" customHeight="1" x14ac:dyDescent="0.2">
      <c r="A617" s="3"/>
      <c r="B617" s="5"/>
      <c r="C617" s="6"/>
      <c r="D617" s="42"/>
      <c r="E617" s="8">
        <f>IF($A617="VISA",IF($B617="DÉBITO",$D617-($D617*TAXAS!$B$4)),IF($A617="MASTER",IF($B617="DÉBITO",$D617-($D617*TAXAS!$B$5)),IF($A617="ELO", IF($B617="DÉBITO",$D617-($D617*TAXAS!$B$6)),IF($A617="HIPERCARD",IF($B617="DÉBITO",$D617-($D617*TAXAS!$B$7)),IF($A617="DINERS",IF($B617="DÉBITO",$D617-($D617*TAXAS!$B$8)),IF($A617="AMERICA EXPRESS",IF($B617="DÉBITO",$D617-($D617*TAXAS!$B$9)),IF($A617=TAXAS!$A$10,IF($B617="DÉBITO",$D617-($D617*TAXAS!$B$10)), IF($A617=TAXAS!$A$11,IF($B617="DÉBITO",$D617-($D617*TAXAS!$B$11)), IF($A617=TAXAS!$A$12,IF($B617="DÉBITO",$D617-($D617*TAXAS!$B$12)), IF($A617=TAXAS!$A$13,IF($B617="DÉBITO",$D617-($D617*TAXAS!$B$13)), IF($A617=TAXAS!$A$14,IF($B617="DÉBITO",$D617-($D617*TAXAS!$B$14)), IF($A617=TAXAS!$A$15,IF($B617="DÉBITO",$D617-($D617*TAXAS!$B$15)), IF($A617=TAXAS!$A$16,IF($B617="DÉBITO",$D617-($D617*TAXAS!$B$16)), IF($A617=TAXAS!$A$17,IF($B617="DÉBITO",$D617-($D617*TAXAS!$B$17)), IF($A617=TAXAS!$A$18,IF($B617="DÉBITO",$D617-($D617*TAXAS!$B$18)), IF($A617=TAXAS!$A$19,IF($B617="DÉBITO",$D617-($D617*TAXAS!$B$19)), IF($A617=TAXAS!$A$20,IF($B617="DÉBITO",$D617-($D617*TAXAS!$B$20)), IF($A617=TAXAS!$A$21,IF($B617="DÉBITO",$D617-($D617*TAXAS!$B$21)), IF($A617=TAXAS!$A$22,IF($B617="DÉBITO",$D617-($D617*TAXAS!$B$22)), IF($A617=TAXAS!$A$23,IF($B617="DÉBITO",$D617-($D617*TAXAS!$B$23)), IF($A617=TAXAS!$A$24,IF($B617="DÉBITO",$D617-($D617*TAXAS!$B$24)), IF($A617=TAXAS!$A$25,IF($B617="DÉBITO",$D617-($D617*TAXAS!$B$25)), IF($A617=TAXAS!$A$26,IF($B617="DÉBITO",$D617-($D617*TAXAS!$B$26)), IF($A617=TAXAS!$A$27,IF($B617="DÉBITO",$D617-($D617*TAXAS!$B$27))))))))))))))))))))))))))/1</f>
        <v>0</v>
      </c>
      <c r="F617" s="8">
        <f>IF($A617="VISA",IF($B617="CRÉDITO",$D617-($D617*TAXAS!$C$4)),IF($A617="MASTER",IF($B617="CRÉDITO",$D617-($D617*TAXAS!$C$5)),IF($A617="ELO", IF($B617="CRÉDITO",$D617-($D617*TAXAS!$C$6)),IF($A617="HIPERCARD",IF($B617="CRÉDITO",$D617-($D617*TAXAS!$C$7)),IF($A617="DINERS",IF($B617="CRÉDITO",$D617-($D617*TAXAS!$C$8)),IF($A617="AMERICA EXPRESS",IF($B617="CRÉDITO",$D617-($D617*TAXAS!$C$9)),IF($A617=TAXAS!$A$10,IF($B617="CRÉDITO",$D617-($D617*TAXAS!$C$10)), IF($A617=TAXAS!$A$11,IF($B617="CRÉDITO",$D617-($D617*TAXAS!$C$11)), IF($A617=TAXAS!$A$12,IF($B617="CRÉDITO",$D617-($D617*TAXAS!$C$12)), IF($A617=TAXAS!$A$13,IF($B617="CRÉDITO",$D617-($D617*TAXAS!$C$13)), IF($A617=TAXAS!$A$14,IF($B617="CRÉDITO",$D617-($D617*TAXAS!$C$14)), IF($A617=TAXAS!$A$15,IF($B617="CRÉDITO",$D617-($D617*TAXAS!$C$15)), IF($A617=TAXAS!$A$16,IF($B617="CRÉDITO",$D617-($D617*TAXAS!$C$16)), IF($A617=TAXAS!$A$17,IF($B617="CRÉDITO",$D617-($D617*TAXAS!$C$17)), IF($A617=TAXAS!$A$18,IF($B617="CRÉDITO",$D617-($D617*TAXAS!$C$18)), IF($A617=TAXAS!$A$19,IF($B617="CRÉDITO",$D617-($D617*TAXAS!$C$19)), IF($A617=TAXAS!$A$20,IF($B617="CRÉDITO",$D617-($D617*TAXAS!$C$20)), IF($A617=TAXAS!$A$21,IF($B617="CRÉDITO",$D617-($D617*TAXAS!$C$21)), IF($A617=TAXAS!$A$22,IF($B617="CRÉDITO",$D617-($D617*TAXAS!$C$22)), IF($A617=TAXAS!$A$23,IF($B617="CRÉDITO",$D617-($D617*TAXAS!$C$23)), IF($A617=TAXAS!$A$24,IF($B617="CRÉDITO",$D617-($D617*TAXAS!$C$24)), IF($A617=TAXAS!$A$25,IF($B617="CRÉDITO",$D617-($D617*TAXAS!$C$25)), IF($A617=TAXAS!$A$26,IF($B617="CRÉDITO",$D617-($D617*TAXAS!$C$26)), IF($A617=TAXAS!$A$27,IF($B617="CRÉDITO",$D617-($D617*TAXAS!$C$27))))))))))))))))))))))))))/1</f>
        <v>0</v>
      </c>
      <c r="G617" s="9">
        <f>IF($A617="VISA",IF($B617="PARCELADO ATÉ 3X",$D617-(D617*TAXAS!$D$4))/3,IF($A617="MASTER",IF($B617="PARCELADO ATÉ 3X",$D617-(D617*TAXAS!$D$5))/3,IF($A617="ELO",IF($B617="PARCELADO ATÉ 3X",$D617-(D617*TAXAS!$D$6))/3,IF($A617="HIPERCARD",IF($B617="PARCELADO ATÉ 3X",$D617-(D617*TAXAS!$D$7))/3,IF($A617="DINERS",IF($B617="PARCELADO ATÉ 3X",$D617-(D617*TAXAS!$D$8))/3,IF($A617="AMERICA EXPRESS",IF($B617="PARCELADO ATÉ 3X",$D617-(D617*TAXAS!$D$9))/3,IF($A617=TAXAS!$A$10,IF($B617="PARCELADO ATÉ 3X",$D617-($D617*TAXAS!$D$10))/3,IF($A617=TAXAS!$A$11,IF($B617="PARCELADO ATÉ 3X",$D617-($D617*TAXAS!$D$11))/3,IF($A617=TAXAS!$A$12,IF($B617="PARCELADO ATÉ 3X",$D617-($D617*TAXAS!$D$12))/3,IF($A617=TAXAS!$A$13,IF($B617="PARCELADO ATÉ 3X",$D617-($D617*TAXAS!$D$13))/3,IF($A617=TAXAS!$A$14,IF($B617="PARCELADO ATÉ 3X",$D617-($D617*TAXAS!$D$14))/3,IF($A617=TAXAS!$A$15,IF($B617="PARCELADO ATÉ 3X",$D617-($D617*TAXAS!$D$15))/3,IF($A617=TAXAS!$A$16,IF($B617="PARCELADO ATÉ 3X",$D617-($D617*TAXAS!$D$16))/3,IF($A617=TAXAS!$A$17,IF($B617="PARCELADO ATÉ 3X",$D617-($D617*TAXAS!$D$17))/3,IF($A617=TAXAS!$A$18,IF($B617="PARCELADO ATÉ 3X",$D617-($D617*TAXAS!$D$18))/3,IF($A617=TAXAS!$A$19,IF($B617="PARCELADO ATÉ 3X",$D617-($D617*TAXAS!$D$19))/3,IF($A617=TAXAS!$A$20,IF($B617="PARCELADO ATÉ 3X",$D617-($D617*TAXAS!$D$20))/3,IF($A617=TAXAS!$A$21,IF($B617="PARCELADO ATÉ 3X",$D617-($D617*TAXAS!$D$21))/3,IF($A617=TAXAS!$A$22,IF($B617="PARCELADO ATÉ 3X",$D617-($D617*TAXAS!$D$22))/3,IF($A617=TAXAS!$A$23,IF($B617="PARCELADO ATÉ 3X",$D617-($D617*TAXAS!$D$23))/3,IF($A617=TAXAS!$A$24,IF($B617="PARCELADO ATÉ 3X",$D617-($D617*TAXAS!$D$24))/3,IF($A617=TAXAS!$A$25,IF($B617="PARCELADO ATÉ 3X",$D617-($D617*TAXAS!$D$25))/3,IF($A617=TAXAS!$A$26,IF($B617="PARCELADO ATÉ 3X",$D617-($D617*TAXAS!$D$26))/3,IF($A617=TAXAS!$A$27,IF($B617="PARCELADO ATÉ 3X",$D617-($D617*TAXAS!$D$27))/3))))))))))))))))))))))))/1</f>
        <v>0</v>
      </c>
      <c r="H617" s="9">
        <f>IF($A617="VISA",IF($B617="PARCELADO ATÉ 6X",$D617-(D617*TAXAS!$E$4))/6,IF($A617="MASTER",IF($B617="PARCELADO ATÉ 6X",$D617-(D617*TAXAS!$E$5))/6,IF($A617="ELO",IF($B617="PARCELADO ATÉ 6X",$D617-(D617*TAXAS!$E$6))/6,IF($A617="HIPERCARD",IF($B617="PARCELADO ATÉ 6X",$D617-(D617*TAXAS!$E$7))/6,IF($A617="DINERS",IF($B617="PARCELADO ATÉ 6X",$D617-(D617*TAXAS!$E$8))/6,IF($A617="AMERICA EXPRESS",IF($B617="PARCELADO ATÉ 6X",$D617-(D617*TAXAS!$E$9))/6,IF($A617=TAXAS!$A$10,IF($B617="PARCELADO ATÉ 6X",$D617-($D617*TAXAS!$E$10))/6,IF($A617=TAXAS!$A$11,IF($B617="PARCELADO ATÉ 6X",$D617-($D617*TAXAS!$E$11))/6,IF($A617=TAXAS!$A$12,IF($B617="PARCELADO ATÉ 6X",$D617-($D617*TAXAS!$E$12))/6,IF($A617=TAXAS!$A$13,IF($B617="PARCELADO ATÉ 6X",$D617-($D617*TAXAS!$E$13))/6,IF($A617=TAXAS!$A$14,IF($B617="PARCELADO ATÉ 6X",$D617-($D617*TAXAS!$E$14))/6,IF($A617=TAXAS!$A$15,IF($B617="PARCELADO ATÉ 6X",$D617-($D617*TAXAS!$E$15))/6,IF($A617=TAXAS!$A$16,IF($B617="PARCELADO ATÉ 6X",$D617-($D617*TAXAS!$E$16))/6,IF($A617=TAXAS!$A$17,IF($B617="PARCELADO ATÉ 6X",$D617-($D617*TAXAS!$E$17))/6,IF($A617=TAXAS!$A$18,IF($B617="PARCELADO ATÉ 6X",$D617-($D617*TAXAS!$E$18))/6,IF($A617=TAXAS!$A$19,IF($B617="PARCELADO ATÉ 6X",$D617-($D617*TAXAS!$E$19))/6,IF($A617=TAXAS!$A$20,IF($B617="PARCELADO ATÉ 6X",$D617-($D617*TAXAS!$E$20))/6,IF($A617=TAXAS!$A$21,IF($B617="PARCELADO ATÉ 6X",$D617-($D617*TAXAS!$E$21))/6,IF($A617=TAXAS!$A$22,IF($B617="PARCELADO ATÉ 6X",$D617-($D617*TAXAS!$E$22))/6,IF($A617=TAXAS!$A$23,IF($B617="PARCELADO ATÉ 6X",$D617-($D617*TAXAS!$E$23))/6,IF($A617=TAXAS!$A$24,IF($B617="PARCELADO ATÉ 6X",$D617-($D617*TAXAS!$E$24))/6,IF($A617=TAXAS!$A$25,IF($B617="PARCELADO ATÉ 6X",$D617-($D617*TAXAS!$E$25))/6,IF($A617=TAXAS!$A$26,IF($B617="PARCELADO ATÉ 6X",$D617-($D617*TAXAS!$E$26))/6,IF($A617=TAXAS!$A$27,IF($B617="PARCELADO ATÉ 6X",$D617-($D617*TAXAS!$E$27))/6))))))))))))))))))))))))/1</f>
        <v>0</v>
      </c>
      <c r="I617" s="9">
        <f>IF($A617="VISA",IF($B617="PARCELADO ATÉ 12X",$D617-(D617*TAXAS!$F$4))/12,IF($A617="MASTER",IF($B617="PARCELADO ATÉ 12X",$D617-(D617*TAXAS!$F$5))/12,IF($A617="ELO",IF($B617="PARCELADO ATÉ 12X",$D617-(D617*TAXAS!$F$6))/12,IF($A617="HIPERCARD",IF($B617="PARCELADO ATÉ 12X",$D617-(D617*TAXAS!$F$7))/12,IF($A617="DINERS",IF($B617="PARCELADO ATÉ 12X",$D617-(D617*TAXAS!$F$8))/12,IF($A617="AMERICA EXPRESS",IF($B617="PARCELADO ATÉ 12X",$D617-(D617*TAXAS!$F$9))/12,IF($A617=TAXAS!$A$10,IF($B617="PARCELADO ATÉ 12X",$D617-($D617*TAXAS!$F$10))/12,IF($A617=TAXAS!$A$11,IF($B617="PARCELADO ATÉ 12X",$D617-($D617*TAXAS!$F$11))/12,IF($A617=TAXAS!$A$12,IF($B617="PARCELADO ATÉ 12X",$D617-($D617*TAXAS!$F$12))/12,IF($A617=TAXAS!$A$13,IF($B617="PARCELADO ATÉ 12X",$D617-($D617*TAXAS!$F$13))/12,IF($A617=TAXAS!$A$14,IF($B617="PARCELADO ATÉ 12X",$D617-($D617*TAXAS!$F$14))/12,IF($A617=TAXAS!$A$15,IF($B617="PARCELADO ATÉ 12X",$D617-($D617*TAXAS!$F$15))/12,IF($A617=TAXAS!$A$16,IF($B617="PARCELADO ATÉ 12X",$D617-($D617*TAXAS!$F$16))/12,IF($A617=TAXAS!$A$17,IF($B617="PARCELADO ATÉ 12X",$D617-($D617*TAXAS!$F$17))/12,IF($A617=TAXAS!$A$18,IF($B617="PARCELADO ATÉ 12X",$D617-($D617*TAXAS!$F$18))/12,IF($A617=TAXAS!$A$19,IF($B617="PARCELADO ATÉ 12X",$D617-($D617*TAXAS!$F$19))/12,IF($A617=TAXAS!$A$20,IF($B617="PARCELADO ATÉ 12X",$D617-($D617*TAXAS!$F$20))/12,IF($A617=TAXAS!$A$21,IF($B617="PARCELADO ATÉ 12X",$D617-($D617*TAXAS!$F$21))/12,IF($A617=TAXAS!$A$22,IF($B617="PARCELADO ATÉ 12X",$D617-($D617*TAXAS!$F$22))/12,IF($A617=TAXAS!$A$23,IF($B617="PARCELADO ATÉ 12X",$D617-($D617*TAXAS!$F$23))/12,IF($A617=TAXAS!$A$24,IF($B617="PARCELADO ATÉ 12X",$D617-($D617*TAXAS!$F$24))/12,IF($A617=TAXAS!$A$25,IF($B617="PARCELADO ATÉ 12X",$D617-($D617*TAXAS!$F$25))/12,IF($A617=TAXAS!$A$26,IF($B617="PARCELADO ATÉ 12X",$D617-($D617*TAXAS!$F$26))/12,IF($A617=TAXAS!$A$27,IF($B617="PARCELADO ATÉ 12X",$D617-($D617*TAXAS!$F$27))/12))))))))))))))))))))))))/1</f>
        <v>0</v>
      </c>
      <c r="J617" s="8">
        <f t="shared" si="0"/>
        <v>0</v>
      </c>
      <c r="K617" s="10" t="b">
        <f>IF($B617="PARCELADO ATÉ 3X",($D617-($D617*TAXAS!$D$4))-$J617)</f>
        <v>0</v>
      </c>
      <c r="L617" s="10" t="b">
        <f>IF($B617="PARCELADO ATÉ 6X",($D617-($D617*TAXAS!$E$4))-$J617)</f>
        <v>0</v>
      </c>
      <c r="M617" s="10" t="b">
        <f>IF($B617="PARCELADO ATÉ 12X",($D617-($D617*TAXAS!$F$4))-$J617)</f>
        <v>0</v>
      </c>
      <c r="N617" s="8">
        <f t="shared" si="1"/>
        <v>0</v>
      </c>
      <c r="O617" s="10">
        <f t="shared" si="2"/>
        <v>0</v>
      </c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spans="1:31" ht="15.75" customHeight="1" x14ac:dyDescent="0.2">
      <c r="A618" s="3"/>
      <c r="B618" s="5"/>
      <c r="C618" s="6"/>
      <c r="D618" s="42"/>
      <c r="E618" s="8">
        <f>IF($A618="VISA",IF($B618="DÉBITO",$D618-($D618*TAXAS!$B$4)),IF($A618="MASTER",IF($B618="DÉBITO",$D618-($D618*TAXAS!$B$5)),IF($A618="ELO", IF($B618="DÉBITO",$D618-($D618*TAXAS!$B$6)),IF($A618="HIPERCARD",IF($B618="DÉBITO",$D618-($D618*TAXAS!$B$7)),IF($A618="DINERS",IF($B618="DÉBITO",$D618-($D618*TAXAS!$B$8)),IF($A618="AMERICA EXPRESS",IF($B618="DÉBITO",$D618-($D618*TAXAS!$B$9)),IF($A618=TAXAS!$A$10,IF($B618="DÉBITO",$D618-($D618*TAXAS!$B$10)), IF($A618=TAXAS!$A$11,IF($B618="DÉBITO",$D618-($D618*TAXAS!$B$11)), IF($A618=TAXAS!$A$12,IF($B618="DÉBITO",$D618-($D618*TAXAS!$B$12)), IF($A618=TAXAS!$A$13,IF($B618="DÉBITO",$D618-($D618*TAXAS!$B$13)), IF($A618=TAXAS!$A$14,IF($B618="DÉBITO",$D618-($D618*TAXAS!$B$14)), IF($A618=TAXAS!$A$15,IF($B618="DÉBITO",$D618-($D618*TAXAS!$B$15)), IF($A618=TAXAS!$A$16,IF($B618="DÉBITO",$D618-($D618*TAXAS!$B$16)), IF($A618=TAXAS!$A$17,IF($B618="DÉBITO",$D618-($D618*TAXAS!$B$17)), IF($A618=TAXAS!$A$18,IF($B618="DÉBITO",$D618-($D618*TAXAS!$B$18)), IF($A618=TAXAS!$A$19,IF($B618="DÉBITO",$D618-($D618*TAXAS!$B$19)), IF($A618=TAXAS!$A$20,IF($B618="DÉBITO",$D618-($D618*TAXAS!$B$20)), IF($A618=TAXAS!$A$21,IF($B618="DÉBITO",$D618-($D618*TAXAS!$B$21)), IF($A618=TAXAS!$A$22,IF($B618="DÉBITO",$D618-($D618*TAXAS!$B$22)), IF($A618=TAXAS!$A$23,IF($B618="DÉBITO",$D618-($D618*TAXAS!$B$23)), IF($A618=TAXAS!$A$24,IF($B618="DÉBITO",$D618-($D618*TAXAS!$B$24)), IF($A618=TAXAS!$A$25,IF($B618="DÉBITO",$D618-($D618*TAXAS!$B$25)), IF($A618=TAXAS!$A$26,IF($B618="DÉBITO",$D618-($D618*TAXAS!$B$26)), IF($A618=TAXAS!$A$27,IF($B618="DÉBITO",$D618-($D618*TAXAS!$B$27))))))))))))))))))))))))))/1</f>
        <v>0</v>
      </c>
      <c r="F618" s="8">
        <f>IF($A618="VISA",IF($B618="CRÉDITO",$D618-($D618*TAXAS!$C$4)),IF($A618="MASTER",IF($B618="CRÉDITO",$D618-($D618*TAXAS!$C$5)),IF($A618="ELO", IF($B618="CRÉDITO",$D618-($D618*TAXAS!$C$6)),IF($A618="HIPERCARD",IF($B618="CRÉDITO",$D618-($D618*TAXAS!$C$7)),IF($A618="DINERS",IF($B618="CRÉDITO",$D618-($D618*TAXAS!$C$8)),IF($A618="AMERICA EXPRESS",IF($B618="CRÉDITO",$D618-($D618*TAXAS!$C$9)),IF($A618=TAXAS!$A$10,IF($B618="CRÉDITO",$D618-($D618*TAXAS!$C$10)), IF($A618=TAXAS!$A$11,IF($B618="CRÉDITO",$D618-($D618*TAXAS!$C$11)), IF($A618=TAXAS!$A$12,IF($B618="CRÉDITO",$D618-($D618*TAXAS!$C$12)), IF($A618=TAXAS!$A$13,IF($B618="CRÉDITO",$D618-($D618*TAXAS!$C$13)), IF($A618=TAXAS!$A$14,IF($B618="CRÉDITO",$D618-($D618*TAXAS!$C$14)), IF($A618=TAXAS!$A$15,IF($B618="CRÉDITO",$D618-($D618*TAXAS!$C$15)), IF($A618=TAXAS!$A$16,IF($B618="CRÉDITO",$D618-($D618*TAXAS!$C$16)), IF($A618=TAXAS!$A$17,IF($B618="CRÉDITO",$D618-($D618*TAXAS!$C$17)), IF($A618=TAXAS!$A$18,IF($B618="CRÉDITO",$D618-($D618*TAXAS!$C$18)), IF($A618=TAXAS!$A$19,IF($B618="CRÉDITO",$D618-($D618*TAXAS!$C$19)), IF($A618=TAXAS!$A$20,IF($B618="CRÉDITO",$D618-($D618*TAXAS!$C$20)), IF($A618=TAXAS!$A$21,IF($B618="CRÉDITO",$D618-($D618*TAXAS!$C$21)), IF($A618=TAXAS!$A$22,IF($B618="CRÉDITO",$D618-($D618*TAXAS!$C$22)), IF($A618=TAXAS!$A$23,IF($B618="CRÉDITO",$D618-($D618*TAXAS!$C$23)), IF($A618=TAXAS!$A$24,IF($B618="CRÉDITO",$D618-($D618*TAXAS!$C$24)), IF($A618=TAXAS!$A$25,IF($B618="CRÉDITO",$D618-($D618*TAXAS!$C$25)), IF($A618=TAXAS!$A$26,IF($B618="CRÉDITO",$D618-($D618*TAXAS!$C$26)), IF($A618=TAXAS!$A$27,IF($B618="CRÉDITO",$D618-($D618*TAXAS!$C$27))))))))))))))))))))))))))/1</f>
        <v>0</v>
      </c>
      <c r="G618" s="9">
        <f>IF($A618="VISA",IF($B618="PARCELADO ATÉ 3X",$D618-(D618*TAXAS!$D$4))/3,IF($A618="MASTER",IF($B618="PARCELADO ATÉ 3X",$D618-(D618*TAXAS!$D$5))/3,IF($A618="ELO",IF($B618="PARCELADO ATÉ 3X",$D618-(D618*TAXAS!$D$6))/3,IF($A618="HIPERCARD",IF($B618="PARCELADO ATÉ 3X",$D618-(D618*TAXAS!$D$7))/3,IF($A618="DINERS",IF($B618="PARCELADO ATÉ 3X",$D618-(D618*TAXAS!$D$8))/3,IF($A618="AMERICA EXPRESS",IF($B618="PARCELADO ATÉ 3X",$D618-(D618*TAXAS!$D$9))/3,IF($A618=TAXAS!$A$10,IF($B618="PARCELADO ATÉ 3X",$D618-($D618*TAXAS!$D$10))/3,IF($A618=TAXAS!$A$11,IF($B618="PARCELADO ATÉ 3X",$D618-($D618*TAXAS!$D$11))/3,IF($A618=TAXAS!$A$12,IF($B618="PARCELADO ATÉ 3X",$D618-($D618*TAXAS!$D$12))/3,IF($A618=TAXAS!$A$13,IF($B618="PARCELADO ATÉ 3X",$D618-($D618*TAXAS!$D$13))/3,IF($A618=TAXAS!$A$14,IF($B618="PARCELADO ATÉ 3X",$D618-($D618*TAXAS!$D$14))/3,IF($A618=TAXAS!$A$15,IF($B618="PARCELADO ATÉ 3X",$D618-($D618*TAXAS!$D$15))/3,IF($A618=TAXAS!$A$16,IF($B618="PARCELADO ATÉ 3X",$D618-($D618*TAXAS!$D$16))/3,IF($A618=TAXAS!$A$17,IF($B618="PARCELADO ATÉ 3X",$D618-($D618*TAXAS!$D$17))/3,IF($A618=TAXAS!$A$18,IF($B618="PARCELADO ATÉ 3X",$D618-($D618*TAXAS!$D$18))/3,IF($A618=TAXAS!$A$19,IF($B618="PARCELADO ATÉ 3X",$D618-($D618*TAXAS!$D$19))/3,IF($A618=TAXAS!$A$20,IF($B618="PARCELADO ATÉ 3X",$D618-($D618*TAXAS!$D$20))/3,IF($A618=TAXAS!$A$21,IF($B618="PARCELADO ATÉ 3X",$D618-($D618*TAXAS!$D$21))/3,IF($A618=TAXAS!$A$22,IF($B618="PARCELADO ATÉ 3X",$D618-($D618*TAXAS!$D$22))/3,IF($A618=TAXAS!$A$23,IF($B618="PARCELADO ATÉ 3X",$D618-($D618*TAXAS!$D$23))/3,IF($A618=TAXAS!$A$24,IF($B618="PARCELADO ATÉ 3X",$D618-($D618*TAXAS!$D$24))/3,IF($A618=TAXAS!$A$25,IF($B618="PARCELADO ATÉ 3X",$D618-($D618*TAXAS!$D$25))/3,IF($A618=TAXAS!$A$26,IF($B618="PARCELADO ATÉ 3X",$D618-($D618*TAXAS!$D$26))/3,IF($A618=TAXAS!$A$27,IF($B618="PARCELADO ATÉ 3X",$D618-($D618*TAXAS!$D$27))/3))))))))))))))))))))))))/1</f>
        <v>0</v>
      </c>
      <c r="H618" s="9">
        <f>IF($A618="VISA",IF($B618="PARCELADO ATÉ 6X",$D618-(D618*TAXAS!$E$4))/6,IF($A618="MASTER",IF($B618="PARCELADO ATÉ 6X",$D618-(D618*TAXAS!$E$5))/6,IF($A618="ELO",IF($B618="PARCELADO ATÉ 6X",$D618-(D618*TAXAS!$E$6))/6,IF($A618="HIPERCARD",IF($B618="PARCELADO ATÉ 6X",$D618-(D618*TAXAS!$E$7))/6,IF($A618="DINERS",IF($B618="PARCELADO ATÉ 6X",$D618-(D618*TAXAS!$E$8))/6,IF($A618="AMERICA EXPRESS",IF($B618="PARCELADO ATÉ 6X",$D618-(D618*TAXAS!$E$9))/6,IF($A618=TAXAS!$A$10,IF($B618="PARCELADO ATÉ 6X",$D618-($D618*TAXAS!$E$10))/6,IF($A618=TAXAS!$A$11,IF($B618="PARCELADO ATÉ 6X",$D618-($D618*TAXAS!$E$11))/6,IF($A618=TAXAS!$A$12,IF($B618="PARCELADO ATÉ 6X",$D618-($D618*TAXAS!$E$12))/6,IF($A618=TAXAS!$A$13,IF($B618="PARCELADO ATÉ 6X",$D618-($D618*TAXAS!$E$13))/6,IF($A618=TAXAS!$A$14,IF($B618="PARCELADO ATÉ 6X",$D618-($D618*TAXAS!$E$14))/6,IF($A618=TAXAS!$A$15,IF($B618="PARCELADO ATÉ 6X",$D618-($D618*TAXAS!$E$15))/6,IF($A618=TAXAS!$A$16,IF($B618="PARCELADO ATÉ 6X",$D618-($D618*TAXAS!$E$16))/6,IF($A618=TAXAS!$A$17,IF($B618="PARCELADO ATÉ 6X",$D618-($D618*TAXAS!$E$17))/6,IF($A618=TAXAS!$A$18,IF($B618="PARCELADO ATÉ 6X",$D618-($D618*TAXAS!$E$18))/6,IF($A618=TAXAS!$A$19,IF($B618="PARCELADO ATÉ 6X",$D618-($D618*TAXAS!$E$19))/6,IF($A618=TAXAS!$A$20,IF($B618="PARCELADO ATÉ 6X",$D618-($D618*TAXAS!$E$20))/6,IF($A618=TAXAS!$A$21,IF($B618="PARCELADO ATÉ 6X",$D618-($D618*TAXAS!$E$21))/6,IF($A618=TAXAS!$A$22,IF($B618="PARCELADO ATÉ 6X",$D618-($D618*TAXAS!$E$22))/6,IF($A618=TAXAS!$A$23,IF($B618="PARCELADO ATÉ 6X",$D618-($D618*TAXAS!$E$23))/6,IF($A618=TAXAS!$A$24,IF($B618="PARCELADO ATÉ 6X",$D618-($D618*TAXAS!$E$24))/6,IF($A618=TAXAS!$A$25,IF($B618="PARCELADO ATÉ 6X",$D618-($D618*TAXAS!$E$25))/6,IF($A618=TAXAS!$A$26,IF($B618="PARCELADO ATÉ 6X",$D618-($D618*TAXAS!$E$26))/6,IF($A618=TAXAS!$A$27,IF($B618="PARCELADO ATÉ 6X",$D618-($D618*TAXAS!$E$27))/6))))))))))))))))))))))))/1</f>
        <v>0</v>
      </c>
      <c r="I618" s="9">
        <f>IF($A618="VISA",IF($B618="PARCELADO ATÉ 12X",$D618-(D618*TAXAS!$F$4))/12,IF($A618="MASTER",IF($B618="PARCELADO ATÉ 12X",$D618-(D618*TAXAS!$F$5))/12,IF($A618="ELO",IF($B618="PARCELADO ATÉ 12X",$D618-(D618*TAXAS!$F$6))/12,IF($A618="HIPERCARD",IF($B618="PARCELADO ATÉ 12X",$D618-(D618*TAXAS!$F$7))/12,IF($A618="DINERS",IF($B618="PARCELADO ATÉ 12X",$D618-(D618*TAXAS!$F$8))/12,IF($A618="AMERICA EXPRESS",IF($B618="PARCELADO ATÉ 12X",$D618-(D618*TAXAS!$F$9))/12,IF($A618=TAXAS!$A$10,IF($B618="PARCELADO ATÉ 12X",$D618-($D618*TAXAS!$F$10))/12,IF($A618=TAXAS!$A$11,IF($B618="PARCELADO ATÉ 12X",$D618-($D618*TAXAS!$F$11))/12,IF($A618=TAXAS!$A$12,IF($B618="PARCELADO ATÉ 12X",$D618-($D618*TAXAS!$F$12))/12,IF($A618=TAXAS!$A$13,IF($B618="PARCELADO ATÉ 12X",$D618-($D618*TAXAS!$F$13))/12,IF($A618=TAXAS!$A$14,IF($B618="PARCELADO ATÉ 12X",$D618-($D618*TAXAS!$F$14))/12,IF($A618=TAXAS!$A$15,IF($B618="PARCELADO ATÉ 12X",$D618-($D618*TAXAS!$F$15))/12,IF($A618=TAXAS!$A$16,IF($B618="PARCELADO ATÉ 12X",$D618-($D618*TAXAS!$F$16))/12,IF($A618=TAXAS!$A$17,IF($B618="PARCELADO ATÉ 12X",$D618-($D618*TAXAS!$F$17))/12,IF($A618=TAXAS!$A$18,IF($B618="PARCELADO ATÉ 12X",$D618-($D618*TAXAS!$F$18))/12,IF($A618=TAXAS!$A$19,IF($B618="PARCELADO ATÉ 12X",$D618-($D618*TAXAS!$F$19))/12,IF($A618=TAXAS!$A$20,IF($B618="PARCELADO ATÉ 12X",$D618-($D618*TAXAS!$F$20))/12,IF($A618=TAXAS!$A$21,IF($B618="PARCELADO ATÉ 12X",$D618-($D618*TAXAS!$F$21))/12,IF($A618=TAXAS!$A$22,IF($B618="PARCELADO ATÉ 12X",$D618-($D618*TAXAS!$F$22))/12,IF($A618=TAXAS!$A$23,IF($B618="PARCELADO ATÉ 12X",$D618-($D618*TAXAS!$F$23))/12,IF($A618=TAXAS!$A$24,IF($B618="PARCELADO ATÉ 12X",$D618-($D618*TAXAS!$F$24))/12,IF($A618=TAXAS!$A$25,IF($B618="PARCELADO ATÉ 12X",$D618-($D618*TAXAS!$F$25))/12,IF($A618=TAXAS!$A$26,IF($B618="PARCELADO ATÉ 12X",$D618-($D618*TAXAS!$F$26))/12,IF($A618=TAXAS!$A$27,IF($B618="PARCELADO ATÉ 12X",$D618-($D618*TAXAS!$F$27))/12))))))))))))))))))))))))/1</f>
        <v>0</v>
      </c>
      <c r="J618" s="8">
        <f t="shared" si="0"/>
        <v>0</v>
      </c>
      <c r="K618" s="10" t="b">
        <f>IF($B618="PARCELADO ATÉ 3X",($D618-($D618*TAXAS!$D$4))-$J618)</f>
        <v>0</v>
      </c>
      <c r="L618" s="10" t="b">
        <f>IF($B618="PARCELADO ATÉ 6X",($D618-($D618*TAXAS!$E$4))-$J618)</f>
        <v>0</v>
      </c>
      <c r="M618" s="10" t="b">
        <f>IF($B618="PARCELADO ATÉ 12X",($D618-($D618*TAXAS!$F$4))-$J618)</f>
        <v>0</v>
      </c>
      <c r="N618" s="8">
        <f t="shared" si="1"/>
        <v>0</v>
      </c>
      <c r="O618" s="10">
        <f t="shared" si="2"/>
        <v>0</v>
      </c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spans="1:31" ht="15.75" customHeight="1" x14ac:dyDescent="0.2">
      <c r="A619" s="3"/>
      <c r="B619" s="5"/>
      <c r="C619" s="6"/>
      <c r="D619" s="42"/>
      <c r="E619" s="8">
        <f>IF($A619="VISA",IF($B619="DÉBITO",$D619-($D619*TAXAS!$B$4)),IF($A619="MASTER",IF($B619="DÉBITO",$D619-($D619*TAXAS!$B$5)),IF($A619="ELO", IF($B619="DÉBITO",$D619-($D619*TAXAS!$B$6)),IF($A619="HIPERCARD",IF($B619="DÉBITO",$D619-($D619*TAXAS!$B$7)),IF($A619="DINERS",IF($B619="DÉBITO",$D619-($D619*TAXAS!$B$8)),IF($A619="AMERICA EXPRESS",IF($B619="DÉBITO",$D619-($D619*TAXAS!$B$9)),IF($A619=TAXAS!$A$10,IF($B619="DÉBITO",$D619-($D619*TAXAS!$B$10)), IF($A619=TAXAS!$A$11,IF($B619="DÉBITO",$D619-($D619*TAXAS!$B$11)), IF($A619=TAXAS!$A$12,IF($B619="DÉBITO",$D619-($D619*TAXAS!$B$12)), IF($A619=TAXAS!$A$13,IF($B619="DÉBITO",$D619-($D619*TAXAS!$B$13)), IF($A619=TAXAS!$A$14,IF($B619="DÉBITO",$D619-($D619*TAXAS!$B$14)), IF($A619=TAXAS!$A$15,IF($B619="DÉBITO",$D619-($D619*TAXAS!$B$15)), IF($A619=TAXAS!$A$16,IF($B619="DÉBITO",$D619-($D619*TAXAS!$B$16)), IF($A619=TAXAS!$A$17,IF($B619="DÉBITO",$D619-($D619*TAXAS!$B$17)), IF($A619=TAXAS!$A$18,IF($B619="DÉBITO",$D619-($D619*TAXAS!$B$18)), IF($A619=TAXAS!$A$19,IF($B619="DÉBITO",$D619-($D619*TAXAS!$B$19)), IF($A619=TAXAS!$A$20,IF($B619="DÉBITO",$D619-($D619*TAXAS!$B$20)), IF($A619=TAXAS!$A$21,IF($B619="DÉBITO",$D619-($D619*TAXAS!$B$21)), IF($A619=TAXAS!$A$22,IF($B619="DÉBITO",$D619-($D619*TAXAS!$B$22)), IF($A619=TAXAS!$A$23,IF($B619="DÉBITO",$D619-($D619*TAXAS!$B$23)), IF($A619=TAXAS!$A$24,IF($B619="DÉBITO",$D619-($D619*TAXAS!$B$24)), IF($A619=TAXAS!$A$25,IF($B619="DÉBITO",$D619-($D619*TAXAS!$B$25)), IF($A619=TAXAS!$A$26,IF($B619="DÉBITO",$D619-($D619*TAXAS!$B$26)), IF($A619=TAXAS!$A$27,IF($B619="DÉBITO",$D619-($D619*TAXAS!$B$27))))))))))))))))))))))))))/1</f>
        <v>0</v>
      </c>
      <c r="F619" s="8">
        <f>IF($A619="VISA",IF($B619="CRÉDITO",$D619-($D619*TAXAS!$C$4)),IF($A619="MASTER",IF($B619="CRÉDITO",$D619-($D619*TAXAS!$C$5)),IF($A619="ELO", IF($B619="CRÉDITO",$D619-($D619*TAXAS!$C$6)),IF($A619="HIPERCARD",IF($B619="CRÉDITO",$D619-($D619*TAXAS!$C$7)),IF($A619="DINERS",IF($B619="CRÉDITO",$D619-($D619*TAXAS!$C$8)),IF($A619="AMERICA EXPRESS",IF($B619="CRÉDITO",$D619-($D619*TAXAS!$C$9)),IF($A619=TAXAS!$A$10,IF($B619="CRÉDITO",$D619-($D619*TAXAS!$C$10)), IF($A619=TAXAS!$A$11,IF($B619="CRÉDITO",$D619-($D619*TAXAS!$C$11)), IF($A619=TAXAS!$A$12,IF($B619="CRÉDITO",$D619-($D619*TAXAS!$C$12)), IF($A619=TAXAS!$A$13,IF($B619="CRÉDITO",$D619-($D619*TAXAS!$C$13)), IF($A619=TAXAS!$A$14,IF($B619="CRÉDITO",$D619-($D619*TAXAS!$C$14)), IF($A619=TAXAS!$A$15,IF($B619="CRÉDITO",$D619-($D619*TAXAS!$C$15)), IF($A619=TAXAS!$A$16,IF($B619="CRÉDITO",$D619-($D619*TAXAS!$C$16)), IF($A619=TAXAS!$A$17,IF($B619="CRÉDITO",$D619-($D619*TAXAS!$C$17)), IF($A619=TAXAS!$A$18,IF($B619="CRÉDITO",$D619-($D619*TAXAS!$C$18)), IF($A619=TAXAS!$A$19,IF($B619="CRÉDITO",$D619-($D619*TAXAS!$C$19)), IF($A619=TAXAS!$A$20,IF($B619="CRÉDITO",$D619-($D619*TAXAS!$C$20)), IF($A619=TAXAS!$A$21,IF($B619="CRÉDITO",$D619-($D619*TAXAS!$C$21)), IF($A619=TAXAS!$A$22,IF($B619="CRÉDITO",$D619-($D619*TAXAS!$C$22)), IF($A619=TAXAS!$A$23,IF($B619="CRÉDITO",$D619-($D619*TAXAS!$C$23)), IF($A619=TAXAS!$A$24,IF($B619="CRÉDITO",$D619-($D619*TAXAS!$C$24)), IF($A619=TAXAS!$A$25,IF($B619="CRÉDITO",$D619-($D619*TAXAS!$C$25)), IF($A619=TAXAS!$A$26,IF($B619="CRÉDITO",$D619-($D619*TAXAS!$C$26)), IF($A619=TAXAS!$A$27,IF($B619="CRÉDITO",$D619-($D619*TAXAS!$C$27))))))))))))))))))))))))))/1</f>
        <v>0</v>
      </c>
      <c r="G619" s="9">
        <f>IF($A619="VISA",IF($B619="PARCELADO ATÉ 3X",$D619-(D619*TAXAS!$D$4))/3,IF($A619="MASTER",IF($B619="PARCELADO ATÉ 3X",$D619-(D619*TAXAS!$D$5))/3,IF($A619="ELO",IF($B619="PARCELADO ATÉ 3X",$D619-(D619*TAXAS!$D$6))/3,IF($A619="HIPERCARD",IF($B619="PARCELADO ATÉ 3X",$D619-(D619*TAXAS!$D$7))/3,IF($A619="DINERS",IF($B619="PARCELADO ATÉ 3X",$D619-(D619*TAXAS!$D$8))/3,IF($A619="AMERICA EXPRESS",IF($B619="PARCELADO ATÉ 3X",$D619-(D619*TAXAS!$D$9))/3,IF($A619=TAXAS!$A$10,IF($B619="PARCELADO ATÉ 3X",$D619-($D619*TAXAS!$D$10))/3,IF($A619=TAXAS!$A$11,IF($B619="PARCELADO ATÉ 3X",$D619-($D619*TAXAS!$D$11))/3,IF($A619=TAXAS!$A$12,IF($B619="PARCELADO ATÉ 3X",$D619-($D619*TAXAS!$D$12))/3,IF($A619=TAXAS!$A$13,IF($B619="PARCELADO ATÉ 3X",$D619-($D619*TAXAS!$D$13))/3,IF($A619=TAXAS!$A$14,IF($B619="PARCELADO ATÉ 3X",$D619-($D619*TAXAS!$D$14))/3,IF($A619=TAXAS!$A$15,IF($B619="PARCELADO ATÉ 3X",$D619-($D619*TAXAS!$D$15))/3,IF($A619=TAXAS!$A$16,IF($B619="PARCELADO ATÉ 3X",$D619-($D619*TAXAS!$D$16))/3,IF($A619=TAXAS!$A$17,IF($B619="PARCELADO ATÉ 3X",$D619-($D619*TAXAS!$D$17))/3,IF($A619=TAXAS!$A$18,IF($B619="PARCELADO ATÉ 3X",$D619-($D619*TAXAS!$D$18))/3,IF($A619=TAXAS!$A$19,IF($B619="PARCELADO ATÉ 3X",$D619-($D619*TAXAS!$D$19))/3,IF($A619=TAXAS!$A$20,IF($B619="PARCELADO ATÉ 3X",$D619-($D619*TAXAS!$D$20))/3,IF($A619=TAXAS!$A$21,IF($B619="PARCELADO ATÉ 3X",$D619-($D619*TAXAS!$D$21))/3,IF($A619=TAXAS!$A$22,IF($B619="PARCELADO ATÉ 3X",$D619-($D619*TAXAS!$D$22))/3,IF($A619=TAXAS!$A$23,IF($B619="PARCELADO ATÉ 3X",$D619-($D619*TAXAS!$D$23))/3,IF($A619=TAXAS!$A$24,IF($B619="PARCELADO ATÉ 3X",$D619-($D619*TAXAS!$D$24))/3,IF($A619=TAXAS!$A$25,IF($B619="PARCELADO ATÉ 3X",$D619-($D619*TAXAS!$D$25))/3,IF($A619=TAXAS!$A$26,IF($B619="PARCELADO ATÉ 3X",$D619-($D619*TAXAS!$D$26))/3,IF($A619=TAXAS!$A$27,IF($B619="PARCELADO ATÉ 3X",$D619-($D619*TAXAS!$D$27))/3))))))))))))))))))))))))/1</f>
        <v>0</v>
      </c>
      <c r="H619" s="9">
        <f>IF($A619="VISA",IF($B619="PARCELADO ATÉ 6X",$D619-(D619*TAXAS!$E$4))/6,IF($A619="MASTER",IF($B619="PARCELADO ATÉ 6X",$D619-(D619*TAXAS!$E$5))/6,IF($A619="ELO",IF($B619="PARCELADO ATÉ 6X",$D619-(D619*TAXAS!$E$6))/6,IF($A619="HIPERCARD",IF($B619="PARCELADO ATÉ 6X",$D619-(D619*TAXAS!$E$7))/6,IF($A619="DINERS",IF($B619="PARCELADO ATÉ 6X",$D619-(D619*TAXAS!$E$8))/6,IF($A619="AMERICA EXPRESS",IF($B619="PARCELADO ATÉ 6X",$D619-(D619*TAXAS!$E$9))/6,IF($A619=TAXAS!$A$10,IF($B619="PARCELADO ATÉ 6X",$D619-($D619*TAXAS!$E$10))/6,IF($A619=TAXAS!$A$11,IF($B619="PARCELADO ATÉ 6X",$D619-($D619*TAXAS!$E$11))/6,IF($A619=TAXAS!$A$12,IF($B619="PARCELADO ATÉ 6X",$D619-($D619*TAXAS!$E$12))/6,IF($A619=TAXAS!$A$13,IF($B619="PARCELADO ATÉ 6X",$D619-($D619*TAXAS!$E$13))/6,IF($A619=TAXAS!$A$14,IF($B619="PARCELADO ATÉ 6X",$D619-($D619*TAXAS!$E$14))/6,IF($A619=TAXAS!$A$15,IF($B619="PARCELADO ATÉ 6X",$D619-($D619*TAXAS!$E$15))/6,IF($A619=TAXAS!$A$16,IF($B619="PARCELADO ATÉ 6X",$D619-($D619*TAXAS!$E$16))/6,IF($A619=TAXAS!$A$17,IF($B619="PARCELADO ATÉ 6X",$D619-($D619*TAXAS!$E$17))/6,IF($A619=TAXAS!$A$18,IF($B619="PARCELADO ATÉ 6X",$D619-($D619*TAXAS!$E$18))/6,IF($A619=TAXAS!$A$19,IF($B619="PARCELADO ATÉ 6X",$D619-($D619*TAXAS!$E$19))/6,IF($A619=TAXAS!$A$20,IF($B619="PARCELADO ATÉ 6X",$D619-($D619*TAXAS!$E$20))/6,IF($A619=TAXAS!$A$21,IF($B619="PARCELADO ATÉ 6X",$D619-($D619*TAXAS!$E$21))/6,IF($A619=TAXAS!$A$22,IF($B619="PARCELADO ATÉ 6X",$D619-($D619*TAXAS!$E$22))/6,IF($A619=TAXAS!$A$23,IF($B619="PARCELADO ATÉ 6X",$D619-($D619*TAXAS!$E$23))/6,IF($A619=TAXAS!$A$24,IF($B619="PARCELADO ATÉ 6X",$D619-($D619*TAXAS!$E$24))/6,IF($A619=TAXAS!$A$25,IF($B619="PARCELADO ATÉ 6X",$D619-($D619*TAXAS!$E$25))/6,IF($A619=TAXAS!$A$26,IF($B619="PARCELADO ATÉ 6X",$D619-($D619*TAXAS!$E$26))/6,IF($A619=TAXAS!$A$27,IF($B619="PARCELADO ATÉ 6X",$D619-($D619*TAXAS!$E$27))/6))))))))))))))))))))))))/1</f>
        <v>0</v>
      </c>
      <c r="I619" s="9">
        <f>IF($A619="VISA",IF($B619="PARCELADO ATÉ 12X",$D619-(D619*TAXAS!$F$4))/12,IF($A619="MASTER",IF($B619="PARCELADO ATÉ 12X",$D619-(D619*TAXAS!$F$5))/12,IF($A619="ELO",IF($B619="PARCELADO ATÉ 12X",$D619-(D619*TAXAS!$F$6))/12,IF($A619="HIPERCARD",IF($B619="PARCELADO ATÉ 12X",$D619-(D619*TAXAS!$F$7))/12,IF($A619="DINERS",IF($B619="PARCELADO ATÉ 12X",$D619-(D619*TAXAS!$F$8))/12,IF($A619="AMERICA EXPRESS",IF($B619="PARCELADO ATÉ 12X",$D619-(D619*TAXAS!$F$9))/12,IF($A619=TAXAS!$A$10,IF($B619="PARCELADO ATÉ 12X",$D619-($D619*TAXAS!$F$10))/12,IF($A619=TAXAS!$A$11,IF($B619="PARCELADO ATÉ 12X",$D619-($D619*TAXAS!$F$11))/12,IF($A619=TAXAS!$A$12,IF($B619="PARCELADO ATÉ 12X",$D619-($D619*TAXAS!$F$12))/12,IF($A619=TAXAS!$A$13,IF($B619="PARCELADO ATÉ 12X",$D619-($D619*TAXAS!$F$13))/12,IF($A619=TAXAS!$A$14,IF($B619="PARCELADO ATÉ 12X",$D619-($D619*TAXAS!$F$14))/12,IF($A619=TAXAS!$A$15,IF($B619="PARCELADO ATÉ 12X",$D619-($D619*TAXAS!$F$15))/12,IF($A619=TAXAS!$A$16,IF($B619="PARCELADO ATÉ 12X",$D619-($D619*TAXAS!$F$16))/12,IF($A619=TAXAS!$A$17,IF($B619="PARCELADO ATÉ 12X",$D619-($D619*TAXAS!$F$17))/12,IF($A619=TAXAS!$A$18,IF($B619="PARCELADO ATÉ 12X",$D619-($D619*TAXAS!$F$18))/12,IF($A619=TAXAS!$A$19,IF($B619="PARCELADO ATÉ 12X",$D619-($D619*TAXAS!$F$19))/12,IF($A619=TAXAS!$A$20,IF($B619="PARCELADO ATÉ 12X",$D619-($D619*TAXAS!$F$20))/12,IF($A619=TAXAS!$A$21,IF($B619="PARCELADO ATÉ 12X",$D619-($D619*TAXAS!$F$21))/12,IF($A619=TAXAS!$A$22,IF($B619="PARCELADO ATÉ 12X",$D619-($D619*TAXAS!$F$22))/12,IF($A619=TAXAS!$A$23,IF($B619="PARCELADO ATÉ 12X",$D619-($D619*TAXAS!$F$23))/12,IF($A619=TAXAS!$A$24,IF($B619="PARCELADO ATÉ 12X",$D619-($D619*TAXAS!$F$24))/12,IF($A619=TAXAS!$A$25,IF($B619="PARCELADO ATÉ 12X",$D619-($D619*TAXAS!$F$25))/12,IF($A619=TAXAS!$A$26,IF($B619="PARCELADO ATÉ 12X",$D619-($D619*TAXAS!$F$26))/12,IF($A619=TAXAS!$A$27,IF($B619="PARCELADO ATÉ 12X",$D619-($D619*TAXAS!$F$27))/12))))))))))))))))))))))))/1</f>
        <v>0</v>
      </c>
      <c r="J619" s="8">
        <f t="shared" si="0"/>
        <v>0</v>
      </c>
      <c r="K619" s="10" t="b">
        <f>IF($B619="PARCELADO ATÉ 3X",($D619-($D619*TAXAS!$D$4))-$J619)</f>
        <v>0</v>
      </c>
      <c r="L619" s="10" t="b">
        <f>IF($B619="PARCELADO ATÉ 6X",($D619-($D619*TAXAS!$E$4))-$J619)</f>
        <v>0</v>
      </c>
      <c r="M619" s="10" t="b">
        <f>IF($B619="PARCELADO ATÉ 12X",($D619-($D619*TAXAS!$F$4))-$J619)</f>
        <v>0</v>
      </c>
      <c r="N619" s="8">
        <f t="shared" si="1"/>
        <v>0</v>
      </c>
      <c r="O619" s="10">
        <f t="shared" si="2"/>
        <v>0</v>
      </c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spans="1:31" ht="15.75" customHeight="1" x14ac:dyDescent="0.2">
      <c r="A620" s="3"/>
      <c r="B620" s="5"/>
      <c r="C620" s="6"/>
      <c r="D620" s="42"/>
      <c r="E620" s="8">
        <f>IF($A620="VISA",IF($B620="DÉBITO",$D620-($D620*TAXAS!$B$4)),IF($A620="MASTER",IF($B620="DÉBITO",$D620-($D620*TAXAS!$B$5)),IF($A620="ELO", IF($B620="DÉBITO",$D620-($D620*TAXAS!$B$6)),IF($A620="HIPERCARD",IF($B620="DÉBITO",$D620-($D620*TAXAS!$B$7)),IF($A620="DINERS",IF($B620="DÉBITO",$D620-($D620*TAXAS!$B$8)),IF($A620="AMERICA EXPRESS",IF($B620="DÉBITO",$D620-($D620*TAXAS!$B$9)),IF($A620=TAXAS!$A$10,IF($B620="DÉBITO",$D620-($D620*TAXAS!$B$10)), IF($A620=TAXAS!$A$11,IF($B620="DÉBITO",$D620-($D620*TAXAS!$B$11)), IF($A620=TAXAS!$A$12,IF($B620="DÉBITO",$D620-($D620*TAXAS!$B$12)), IF($A620=TAXAS!$A$13,IF($B620="DÉBITO",$D620-($D620*TAXAS!$B$13)), IF($A620=TAXAS!$A$14,IF($B620="DÉBITO",$D620-($D620*TAXAS!$B$14)), IF($A620=TAXAS!$A$15,IF($B620="DÉBITO",$D620-($D620*TAXAS!$B$15)), IF($A620=TAXAS!$A$16,IF($B620="DÉBITO",$D620-($D620*TAXAS!$B$16)), IF($A620=TAXAS!$A$17,IF($B620="DÉBITO",$D620-($D620*TAXAS!$B$17)), IF($A620=TAXAS!$A$18,IF($B620="DÉBITO",$D620-($D620*TAXAS!$B$18)), IF($A620=TAXAS!$A$19,IF($B620="DÉBITO",$D620-($D620*TAXAS!$B$19)), IF($A620=TAXAS!$A$20,IF($B620="DÉBITO",$D620-($D620*TAXAS!$B$20)), IF($A620=TAXAS!$A$21,IF($B620="DÉBITO",$D620-($D620*TAXAS!$B$21)), IF($A620=TAXAS!$A$22,IF($B620="DÉBITO",$D620-($D620*TAXAS!$B$22)), IF($A620=TAXAS!$A$23,IF($B620="DÉBITO",$D620-($D620*TAXAS!$B$23)), IF($A620=TAXAS!$A$24,IF($B620="DÉBITO",$D620-($D620*TAXAS!$B$24)), IF($A620=TAXAS!$A$25,IF($B620="DÉBITO",$D620-($D620*TAXAS!$B$25)), IF($A620=TAXAS!$A$26,IF($B620="DÉBITO",$D620-($D620*TAXAS!$B$26)), IF($A620=TAXAS!$A$27,IF($B620="DÉBITO",$D620-($D620*TAXAS!$B$27))))))))))))))))))))))))))/1</f>
        <v>0</v>
      </c>
      <c r="F620" s="8">
        <f>IF($A620="VISA",IF($B620="CRÉDITO",$D620-($D620*TAXAS!$C$4)),IF($A620="MASTER",IF($B620="CRÉDITO",$D620-($D620*TAXAS!$C$5)),IF($A620="ELO", IF($B620="CRÉDITO",$D620-($D620*TAXAS!$C$6)),IF($A620="HIPERCARD",IF($B620="CRÉDITO",$D620-($D620*TAXAS!$C$7)),IF($A620="DINERS",IF($B620="CRÉDITO",$D620-($D620*TAXAS!$C$8)),IF($A620="AMERICA EXPRESS",IF($B620="CRÉDITO",$D620-($D620*TAXAS!$C$9)),IF($A620=TAXAS!$A$10,IF($B620="CRÉDITO",$D620-($D620*TAXAS!$C$10)), IF($A620=TAXAS!$A$11,IF($B620="CRÉDITO",$D620-($D620*TAXAS!$C$11)), IF($A620=TAXAS!$A$12,IF($B620="CRÉDITO",$D620-($D620*TAXAS!$C$12)), IF($A620=TAXAS!$A$13,IF($B620="CRÉDITO",$D620-($D620*TAXAS!$C$13)), IF($A620=TAXAS!$A$14,IF($B620="CRÉDITO",$D620-($D620*TAXAS!$C$14)), IF($A620=TAXAS!$A$15,IF($B620="CRÉDITO",$D620-($D620*TAXAS!$C$15)), IF($A620=TAXAS!$A$16,IF($B620="CRÉDITO",$D620-($D620*TAXAS!$C$16)), IF($A620=TAXAS!$A$17,IF($B620="CRÉDITO",$D620-($D620*TAXAS!$C$17)), IF($A620=TAXAS!$A$18,IF($B620="CRÉDITO",$D620-($D620*TAXAS!$C$18)), IF($A620=TAXAS!$A$19,IF($B620="CRÉDITO",$D620-($D620*TAXAS!$C$19)), IF($A620=TAXAS!$A$20,IF($B620="CRÉDITO",$D620-($D620*TAXAS!$C$20)), IF($A620=TAXAS!$A$21,IF($B620="CRÉDITO",$D620-($D620*TAXAS!$C$21)), IF($A620=TAXAS!$A$22,IF($B620="CRÉDITO",$D620-($D620*TAXAS!$C$22)), IF($A620=TAXAS!$A$23,IF($B620="CRÉDITO",$D620-($D620*TAXAS!$C$23)), IF($A620=TAXAS!$A$24,IF($B620="CRÉDITO",$D620-($D620*TAXAS!$C$24)), IF($A620=TAXAS!$A$25,IF($B620="CRÉDITO",$D620-($D620*TAXAS!$C$25)), IF($A620=TAXAS!$A$26,IF($B620="CRÉDITO",$D620-($D620*TAXAS!$C$26)), IF($A620=TAXAS!$A$27,IF($B620="CRÉDITO",$D620-($D620*TAXAS!$C$27))))))))))))))))))))))))))/1</f>
        <v>0</v>
      </c>
      <c r="G620" s="9">
        <f>IF($A620="VISA",IF($B620="PARCELADO ATÉ 3X",$D620-(D620*TAXAS!$D$4))/3,IF($A620="MASTER",IF($B620="PARCELADO ATÉ 3X",$D620-(D620*TAXAS!$D$5))/3,IF($A620="ELO",IF($B620="PARCELADO ATÉ 3X",$D620-(D620*TAXAS!$D$6))/3,IF($A620="HIPERCARD",IF($B620="PARCELADO ATÉ 3X",$D620-(D620*TAXAS!$D$7))/3,IF($A620="DINERS",IF($B620="PARCELADO ATÉ 3X",$D620-(D620*TAXAS!$D$8))/3,IF($A620="AMERICA EXPRESS",IF($B620="PARCELADO ATÉ 3X",$D620-(D620*TAXAS!$D$9))/3,IF($A620=TAXAS!$A$10,IF($B620="PARCELADO ATÉ 3X",$D620-($D620*TAXAS!$D$10))/3,IF($A620=TAXAS!$A$11,IF($B620="PARCELADO ATÉ 3X",$D620-($D620*TAXAS!$D$11))/3,IF($A620=TAXAS!$A$12,IF($B620="PARCELADO ATÉ 3X",$D620-($D620*TAXAS!$D$12))/3,IF($A620=TAXAS!$A$13,IF($B620="PARCELADO ATÉ 3X",$D620-($D620*TAXAS!$D$13))/3,IF($A620=TAXAS!$A$14,IF($B620="PARCELADO ATÉ 3X",$D620-($D620*TAXAS!$D$14))/3,IF($A620=TAXAS!$A$15,IF($B620="PARCELADO ATÉ 3X",$D620-($D620*TAXAS!$D$15))/3,IF($A620=TAXAS!$A$16,IF($B620="PARCELADO ATÉ 3X",$D620-($D620*TAXAS!$D$16))/3,IF($A620=TAXAS!$A$17,IF($B620="PARCELADO ATÉ 3X",$D620-($D620*TAXAS!$D$17))/3,IF($A620=TAXAS!$A$18,IF($B620="PARCELADO ATÉ 3X",$D620-($D620*TAXAS!$D$18))/3,IF($A620=TAXAS!$A$19,IF($B620="PARCELADO ATÉ 3X",$D620-($D620*TAXAS!$D$19))/3,IF($A620=TAXAS!$A$20,IF($B620="PARCELADO ATÉ 3X",$D620-($D620*TAXAS!$D$20))/3,IF($A620=TAXAS!$A$21,IF($B620="PARCELADO ATÉ 3X",$D620-($D620*TAXAS!$D$21))/3,IF($A620=TAXAS!$A$22,IF($B620="PARCELADO ATÉ 3X",$D620-($D620*TAXAS!$D$22))/3,IF($A620=TAXAS!$A$23,IF($B620="PARCELADO ATÉ 3X",$D620-($D620*TAXAS!$D$23))/3,IF($A620=TAXAS!$A$24,IF($B620="PARCELADO ATÉ 3X",$D620-($D620*TAXAS!$D$24))/3,IF($A620=TAXAS!$A$25,IF($B620="PARCELADO ATÉ 3X",$D620-($D620*TAXAS!$D$25))/3,IF($A620=TAXAS!$A$26,IF($B620="PARCELADO ATÉ 3X",$D620-($D620*TAXAS!$D$26))/3,IF($A620=TAXAS!$A$27,IF($B620="PARCELADO ATÉ 3X",$D620-($D620*TAXAS!$D$27))/3))))))))))))))))))))))))/1</f>
        <v>0</v>
      </c>
      <c r="H620" s="9">
        <f>IF($A620="VISA",IF($B620="PARCELADO ATÉ 6X",$D620-(D620*TAXAS!$E$4))/6,IF($A620="MASTER",IF($B620="PARCELADO ATÉ 6X",$D620-(D620*TAXAS!$E$5))/6,IF($A620="ELO",IF($B620="PARCELADO ATÉ 6X",$D620-(D620*TAXAS!$E$6))/6,IF($A620="HIPERCARD",IF($B620="PARCELADO ATÉ 6X",$D620-(D620*TAXAS!$E$7))/6,IF($A620="DINERS",IF($B620="PARCELADO ATÉ 6X",$D620-(D620*TAXAS!$E$8))/6,IF($A620="AMERICA EXPRESS",IF($B620="PARCELADO ATÉ 6X",$D620-(D620*TAXAS!$E$9))/6,IF($A620=TAXAS!$A$10,IF($B620="PARCELADO ATÉ 6X",$D620-($D620*TAXAS!$E$10))/6,IF($A620=TAXAS!$A$11,IF($B620="PARCELADO ATÉ 6X",$D620-($D620*TAXAS!$E$11))/6,IF($A620=TAXAS!$A$12,IF($B620="PARCELADO ATÉ 6X",$D620-($D620*TAXAS!$E$12))/6,IF($A620=TAXAS!$A$13,IF($B620="PARCELADO ATÉ 6X",$D620-($D620*TAXAS!$E$13))/6,IF($A620=TAXAS!$A$14,IF($B620="PARCELADO ATÉ 6X",$D620-($D620*TAXAS!$E$14))/6,IF($A620=TAXAS!$A$15,IF($B620="PARCELADO ATÉ 6X",$D620-($D620*TAXAS!$E$15))/6,IF($A620=TAXAS!$A$16,IF($B620="PARCELADO ATÉ 6X",$D620-($D620*TAXAS!$E$16))/6,IF($A620=TAXAS!$A$17,IF($B620="PARCELADO ATÉ 6X",$D620-($D620*TAXAS!$E$17))/6,IF($A620=TAXAS!$A$18,IF($B620="PARCELADO ATÉ 6X",$D620-($D620*TAXAS!$E$18))/6,IF($A620=TAXAS!$A$19,IF($B620="PARCELADO ATÉ 6X",$D620-($D620*TAXAS!$E$19))/6,IF($A620=TAXAS!$A$20,IF($B620="PARCELADO ATÉ 6X",$D620-($D620*TAXAS!$E$20))/6,IF($A620=TAXAS!$A$21,IF($B620="PARCELADO ATÉ 6X",$D620-($D620*TAXAS!$E$21))/6,IF($A620=TAXAS!$A$22,IF($B620="PARCELADO ATÉ 6X",$D620-($D620*TAXAS!$E$22))/6,IF($A620=TAXAS!$A$23,IF($B620="PARCELADO ATÉ 6X",$D620-($D620*TAXAS!$E$23))/6,IF($A620=TAXAS!$A$24,IF($B620="PARCELADO ATÉ 6X",$D620-($D620*TAXAS!$E$24))/6,IF($A620=TAXAS!$A$25,IF($B620="PARCELADO ATÉ 6X",$D620-($D620*TAXAS!$E$25))/6,IF($A620=TAXAS!$A$26,IF($B620="PARCELADO ATÉ 6X",$D620-($D620*TAXAS!$E$26))/6,IF($A620=TAXAS!$A$27,IF($B620="PARCELADO ATÉ 6X",$D620-($D620*TAXAS!$E$27))/6))))))))))))))))))))))))/1</f>
        <v>0</v>
      </c>
      <c r="I620" s="9">
        <f>IF($A620="VISA",IF($B620="PARCELADO ATÉ 12X",$D620-(D620*TAXAS!$F$4))/12,IF($A620="MASTER",IF($B620="PARCELADO ATÉ 12X",$D620-(D620*TAXAS!$F$5))/12,IF($A620="ELO",IF($B620="PARCELADO ATÉ 12X",$D620-(D620*TAXAS!$F$6))/12,IF($A620="HIPERCARD",IF($B620="PARCELADO ATÉ 12X",$D620-(D620*TAXAS!$F$7))/12,IF($A620="DINERS",IF($B620="PARCELADO ATÉ 12X",$D620-(D620*TAXAS!$F$8))/12,IF($A620="AMERICA EXPRESS",IF($B620="PARCELADO ATÉ 12X",$D620-(D620*TAXAS!$F$9))/12,IF($A620=TAXAS!$A$10,IF($B620="PARCELADO ATÉ 12X",$D620-($D620*TAXAS!$F$10))/12,IF($A620=TAXAS!$A$11,IF($B620="PARCELADO ATÉ 12X",$D620-($D620*TAXAS!$F$11))/12,IF($A620=TAXAS!$A$12,IF($B620="PARCELADO ATÉ 12X",$D620-($D620*TAXAS!$F$12))/12,IF($A620=TAXAS!$A$13,IF($B620="PARCELADO ATÉ 12X",$D620-($D620*TAXAS!$F$13))/12,IF($A620=TAXAS!$A$14,IF($B620="PARCELADO ATÉ 12X",$D620-($D620*TAXAS!$F$14))/12,IF($A620=TAXAS!$A$15,IF($B620="PARCELADO ATÉ 12X",$D620-($D620*TAXAS!$F$15))/12,IF($A620=TAXAS!$A$16,IF($B620="PARCELADO ATÉ 12X",$D620-($D620*TAXAS!$F$16))/12,IF($A620=TAXAS!$A$17,IF($B620="PARCELADO ATÉ 12X",$D620-($D620*TAXAS!$F$17))/12,IF($A620=TAXAS!$A$18,IF($B620="PARCELADO ATÉ 12X",$D620-($D620*TAXAS!$F$18))/12,IF($A620=TAXAS!$A$19,IF($B620="PARCELADO ATÉ 12X",$D620-($D620*TAXAS!$F$19))/12,IF($A620=TAXAS!$A$20,IF($B620="PARCELADO ATÉ 12X",$D620-($D620*TAXAS!$F$20))/12,IF($A620=TAXAS!$A$21,IF($B620="PARCELADO ATÉ 12X",$D620-($D620*TAXAS!$F$21))/12,IF($A620=TAXAS!$A$22,IF($B620="PARCELADO ATÉ 12X",$D620-($D620*TAXAS!$F$22))/12,IF($A620=TAXAS!$A$23,IF($B620="PARCELADO ATÉ 12X",$D620-($D620*TAXAS!$F$23))/12,IF($A620=TAXAS!$A$24,IF($B620="PARCELADO ATÉ 12X",$D620-($D620*TAXAS!$F$24))/12,IF($A620=TAXAS!$A$25,IF($B620="PARCELADO ATÉ 12X",$D620-($D620*TAXAS!$F$25))/12,IF($A620=TAXAS!$A$26,IF($B620="PARCELADO ATÉ 12X",$D620-($D620*TAXAS!$F$26))/12,IF($A620=TAXAS!$A$27,IF($B620="PARCELADO ATÉ 12X",$D620-($D620*TAXAS!$F$27))/12))))))))))))))))))))))))/1</f>
        <v>0</v>
      </c>
      <c r="J620" s="8">
        <f t="shared" si="0"/>
        <v>0</v>
      </c>
      <c r="K620" s="10" t="b">
        <f>IF($B620="PARCELADO ATÉ 3X",($D620-($D620*TAXAS!$D$4))-$J620)</f>
        <v>0</v>
      </c>
      <c r="L620" s="10" t="b">
        <f>IF($B620="PARCELADO ATÉ 6X",($D620-($D620*TAXAS!$E$4))-$J620)</f>
        <v>0</v>
      </c>
      <c r="M620" s="10" t="b">
        <f>IF($B620="PARCELADO ATÉ 12X",($D620-($D620*TAXAS!$F$4))-$J620)</f>
        <v>0</v>
      </c>
      <c r="N620" s="8">
        <f t="shared" si="1"/>
        <v>0</v>
      </c>
      <c r="O620" s="10">
        <f t="shared" si="2"/>
        <v>0</v>
      </c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spans="1:31" ht="15.75" customHeight="1" x14ac:dyDescent="0.2">
      <c r="A621" s="3"/>
      <c r="B621" s="5"/>
      <c r="C621" s="6"/>
      <c r="D621" s="42"/>
      <c r="E621" s="8">
        <f>IF($A621="VISA",IF($B621="DÉBITO",$D621-($D621*TAXAS!$B$4)),IF($A621="MASTER",IF($B621="DÉBITO",$D621-($D621*TAXAS!$B$5)),IF($A621="ELO", IF($B621="DÉBITO",$D621-($D621*TAXAS!$B$6)),IF($A621="HIPERCARD",IF($B621="DÉBITO",$D621-($D621*TAXAS!$B$7)),IF($A621="DINERS",IF($B621="DÉBITO",$D621-($D621*TAXAS!$B$8)),IF($A621="AMERICA EXPRESS",IF($B621="DÉBITO",$D621-($D621*TAXAS!$B$9)),IF($A621=TAXAS!$A$10,IF($B621="DÉBITO",$D621-($D621*TAXAS!$B$10)), IF($A621=TAXAS!$A$11,IF($B621="DÉBITO",$D621-($D621*TAXAS!$B$11)), IF($A621=TAXAS!$A$12,IF($B621="DÉBITO",$D621-($D621*TAXAS!$B$12)), IF($A621=TAXAS!$A$13,IF($B621="DÉBITO",$D621-($D621*TAXAS!$B$13)), IF($A621=TAXAS!$A$14,IF($B621="DÉBITO",$D621-($D621*TAXAS!$B$14)), IF($A621=TAXAS!$A$15,IF($B621="DÉBITO",$D621-($D621*TAXAS!$B$15)), IF($A621=TAXAS!$A$16,IF($B621="DÉBITO",$D621-($D621*TAXAS!$B$16)), IF($A621=TAXAS!$A$17,IF($B621="DÉBITO",$D621-($D621*TAXAS!$B$17)), IF($A621=TAXAS!$A$18,IF($B621="DÉBITO",$D621-($D621*TAXAS!$B$18)), IF($A621=TAXAS!$A$19,IF($B621="DÉBITO",$D621-($D621*TAXAS!$B$19)), IF($A621=TAXAS!$A$20,IF($B621="DÉBITO",$D621-($D621*TAXAS!$B$20)), IF($A621=TAXAS!$A$21,IF($B621="DÉBITO",$D621-($D621*TAXAS!$B$21)), IF($A621=TAXAS!$A$22,IF($B621="DÉBITO",$D621-($D621*TAXAS!$B$22)), IF($A621=TAXAS!$A$23,IF($B621="DÉBITO",$D621-($D621*TAXAS!$B$23)), IF($A621=TAXAS!$A$24,IF($B621="DÉBITO",$D621-($D621*TAXAS!$B$24)), IF($A621=TAXAS!$A$25,IF($B621="DÉBITO",$D621-($D621*TAXAS!$B$25)), IF($A621=TAXAS!$A$26,IF($B621="DÉBITO",$D621-($D621*TAXAS!$B$26)), IF($A621=TAXAS!$A$27,IF($B621="DÉBITO",$D621-($D621*TAXAS!$B$27))))))))))))))))))))))))))/1</f>
        <v>0</v>
      </c>
      <c r="F621" s="8">
        <f>IF($A621="VISA",IF($B621="CRÉDITO",$D621-($D621*TAXAS!$C$4)),IF($A621="MASTER",IF($B621="CRÉDITO",$D621-($D621*TAXAS!$C$5)),IF($A621="ELO", IF($B621="CRÉDITO",$D621-($D621*TAXAS!$C$6)),IF($A621="HIPERCARD",IF($B621="CRÉDITO",$D621-($D621*TAXAS!$C$7)),IF($A621="DINERS",IF($B621="CRÉDITO",$D621-($D621*TAXAS!$C$8)),IF($A621="AMERICA EXPRESS",IF($B621="CRÉDITO",$D621-($D621*TAXAS!$C$9)),IF($A621=TAXAS!$A$10,IF($B621="CRÉDITO",$D621-($D621*TAXAS!$C$10)), IF($A621=TAXAS!$A$11,IF($B621="CRÉDITO",$D621-($D621*TAXAS!$C$11)), IF($A621=TAXAS!$A$12,IF($B621="CRÉDITO",$D621-($D621*TAXAS!$C$12)), IF($A621=TAXAS!$A$13,IF($B621="CRÉDITO",$D621-($D621*TAXAS!$C$13)), IF($A621=TAXAS!$A$14,IF($B621="CRÉDITO",$D621-($D621*TAXAS!$C$14)), IF($A621=TAXAS!$A$15,IF($B621="CRÉDITO",$D621-($D621*TAXAS!$C$15)), IF($A621=TAXAS!$A$16,IF($B621="CRÉDITO",$D621-($D621*TAXAS!$C$16)), IF($A621=TAXAS!$A$17,IF($B621="CRÉDITO",$D621-($D621*TAXAS!$C$17)), IF($A621=TAXAS!$A$18,IF($B621="CRÉDITO",$D621-($D621*TAXAS!$C$18)), IF($A621=TAXAS!$A$19,IF($B621="CRÉDITO",$D621-($D621*TAXAS!$C$19)), IF($A621=TAXAS!$A$20,IF($B621="CRÉDITO",$D621-($D621*TAXAS!$C$20)), IF($A621=TAXAS!$A$21,IF($B621="CRÉDITO",$D621-($D621*TAXAS!$C$21)), IF($A621=TAXAS!$A$22,IF($B621="CRÉDITO",$D621-($D621*TAXAS!$C$22)), IF($A621=TAXAS!$A$23,IF($B621="CRÉDITO",$D621-($D621*TAXAS!$C$23)), IF($A621=TAXAS!$A$24,IF($B621="CRÉDITO",$D621-($D621*TAXAS!$C$24)), IF($A621=TAXAS!$A$25,IF($B621="CRÉDITO",$D621-($D621*TAXAS!$C$25)), IF($A621=TAXAS!$A$26,IF($B621="CRÉDITO",$D621-($D621*TAXAS!$C$26)), IF($A621=TAXAS!$A$27,IF($B621="CRÉDITO",$D621-($D621*TAXAS!$C$27))))))))))))))))))))))))))/1</f>
        <v>0</v>
      </c>
      <c r="G621" s="9">
        <f>IF($A621="VISA",IF($B621="PARCELADO ATÉ 3X",$D621-(D621*TAXAS!$D$4))/3,IF($A621="MASTER",IF($B621="PARCELADO ATÉ 3X",$D621-(D621*TAXAS!$D$5))/3,IF($A621="ELO",IF($B621="PARCELADO ATÉ 3X",$D621-(D621*TAXAS!$D$6))/3,IF($A621="HIPERCARD",IF($B621="PARCELADO ATÉ 3X",$D621-(D621*TAXAS!$D$7))/3,IF($A621="DINERS",IF($B621="PARCELADO ATÉ 3X",$D621-(D621*TAXAS!$D$8))/3,IF($A621="AMERICA EXPRESS",IF($B621="PARCELADO ATÉ 3X",$D621-(D621*TAXAS!$D$9))/3,IF($A621=TAXAS!$A$10,IF($B621="PARCELADO ATÉ 3X",$D621-($D621*TAXAS!$D$10))/3,IF($A621=TAXAS!$A$11,IF($B621="PARCELADO ATÉ 3X",$D621-($D621*TAXAS!$D$11))/3,IF($A621=TAXAS!$A$12,IF($B621="PARCELADO ATÉ 3X",$D621-($D621*TAXAS!$D$12))/3,IF($A621=TAXAS!$A$13,IF($B621="PARCELADO ATÉ 3X",$D621-($D621*TAXAS!$D$13))/3,IF($A621=TAXAS!$A$14,IF($B621="PARCELADO ATÉ 3X",$D621-($D621*TAXAS!$D$14))/3,IF($A621=TAXAS!$A$15,IF($B621="PARCELADO ATÉ 3X",$D621-($D621*TAXAS!$D$15))/3,IF($A621=TAXAS!$A$16,IF($B621="PARCELADO ATÉ 3X",$D621-($D621*TAXAS!$D$16))/3,IF($A621=TAXAS!$A$17,IF($B621="PARCELADO ATÉ 3X",$D621-($D621*TAXAS!$D$17))/3,IF($A621=TAXAS!$A$18,IF($B621="PARCELADO ATÉ 3X",$D621-($D621*TAXAS!$D$18))/3,IF($A621=TAXAS!$A$19,IF($B621="PARCELADO ATÉ 3X",$D621-($D621*TAXAS!$D$19))/3,IF($A621=TAXAS!$A$20,IF($B621="PARCELADO ATÉ 3X",$D621-($D621*TAXAS!$D$20))/3,IF($A621=TAXAS!$A$21,IF($B621="PARCELADO ATÉ 3X",$D621-($D621*TAXAS!$D$21))/3,IF($A621=TAXAS!$A$22,IF($B621="PARCELADO ATÉ 3X",$D621-($D621*TAXAS!$D$22))/3,IF($A621=TAXAS!$A$23,IF($B621="PARCELADO ATÉ 3X",$D621-($D621*TAXAS!$D$23))/3,IF($A621=TAXAS!$A$24,IF($B621="PARCELADO ATÉ 3X",$D621-($D621*TAXAS!$D$24))/3,IF($A621=TAXAS!$A$25,IF($B621="PARCELADO ATÉ 3X",$D621-($D621*TAXAS!$D$25))/3,IF($A621=TAXAS!$A$26,IF($B621="PARCELADO ATÉ 3X",$D621-($D621*TAXAS!$D$26))/3,IF($A621=TAXAS!$A$27,IF($B621="PARCELADO ATÉ 3X",$D621-($D621*TAXAS!$D$27))/3))))))))))))))))))))))))/1</f>
        <v>0</v>
      </c>
      <c r="H621" s="9">
        <f>IF($A621="VISA",IF($B621="PARCELADO ATÉ 6X",$D621-(D621*TAXAS!$E$4))/6,IF($A621="MASTER",IF($B621="PARCELADO ATÉ 6X",$D621-(D621*TAXAS!$E$5))/6,IF($A621="ELO",IF($B621="PARCELADO ATÉ 6X",$D621-(D621*TAXAS!$E$6))/6,IF($A621="HIPERCARD",IF($B621="PARCELADO ATÉ 6X",$D621-(D621*TAXAS!$E$7))/6,IF($A621="DINERS",IF($B621="PARCELADO ATÉ 6X",$D621-(D621*TAXAS!$E$8))/6,IF($A621="AMERICA EXPRESS",IF($B621="PARCELADO ATÉ 6X",$D621-(D621*TAXAS!$E$9))/6,IF($A621=TAXAS!$A$10,IF($B621="PARCELADO ATÉ 6X",$D621-($D621*TAXAS!$E$10))/6,IF($A621=TAXAS!$A$11,IF($B621="PARCELADO ATÉ 6X",$D621-($D621*TAXAS!$E$11))/6,IF($A621=TAXAS!$A$12,IF($B621="PARCELADO ATÉ 6X",$D621-($D621*TAXAS!$E$12))/6,IF($A621=TAXAS!$A$13,IF($B621="PARCELADO ATÉ 6X",$D621-($D621*TAXAS!$E$13))/6,IF($A621=TAXAS!$A$14,IF($B621="PARCELADO ATÉ 6X",$D621-($D621*TAXAS!$E$14))/6,IF($A621=TAXAS!$A$15,IF($B621="PARCELADO ATÉ 6X",$D621-($D621*TAXAS!$E$15))/6,IF($A621=TAXAS!$A$16,IF($B621="PARCELADO ATÉ 6X",$D621-($D621*TAXAS!$E$16))/6,IF($A621=TAXAS!$A$17,IF($B621="PARCELADO ATÉ 6X",$D621-($D621*TAXAS!$E$17))/6,IF($A621=TAXAS!$A$18,IF($B621="PARCELADO ATÉ 6X",$D621-($D621*TAXAS!$E$18))/6,IF($A621=TAXAS!$A$19,IF($B621="PARCELADO ATÉ 6X",$D621-($D621*TAXAS!$E$19))/6,IF($A621=TAXAS!$A$20,IF($B621="PARCELADO ATÉ 6X",$D621-($D621*TAXAS!$E$20))/6,IF($A621=TAXAS!$A$21,IF($B621="PARCELADO ATÉ 6X",$D621-($D621*TAXAS!$E$21))/6,IF($A621=TAXAS!$A$22,IF($B621="PARCELADO ATÉ 6X",$D621-($D621*TAXAS!$E$22))/6,IF($A621=TAXAS!$A$23,IF($B621="PARCELADO ATÉ 6X",$D621-($D621*TAXAS!$E$23))/6,IF($A621=TAXAS!$A$24,IF($B621="PARCELADO ATÉ 6X",$D621-($D621*TAXAS!$E$24))/6,IF($A621=TAXAS!$A$25,IF($B621="PARCELADO ATÉ 6X",$D621-($D621*TAXAS!$E$25))/6,IF($A621=TAXAS!$A$26,IF($B621="PARCELADO ATÉ 6X",$D621-($D621*TAXAS!$E$26))/6,IF($A621=TAXAS!$A$27,IF($B621="PARCELADO ATÉ 6X",$D621-($D621*TAXAS!$E$27))/6))))))))))))))))))))))))/1</f>
        <v>0</v>
      </c>
      <c r="I621" s="9">
        <f>IF($A621="VISA",IF($B621="PARCELADO ATÉ 12X",$D621-(D621*TAXAS!$F$4))/12,IF($A621="MASTER",IF($B621="PARCELADO ATÉ 12X",$D621-(D621*TAXAS!$F$5))/12,IF($A621="ELO",IF($B621="PARCELADO ATÉ 12X",$D621-(D621*TAXAS!$F$6))/12,IF($A621="HIPERCARD",IF($B621="PARCELADO ATÉ 12X",$D621-(D621*TAXAS!$F$7))/12,IF($A621="DINERS",IF($B621="PARCELADO ATÉ 12X",$D621-(D621*TAXAS!$F$8))/12,IF($A621="AMERICA EXPRESS",IF($B621="PARCELADO ATÉ 12X",$D621-(D621*TAXAS!$F$9))/12,IF($A621=TAXAS!$A$10,IF($B621="PARCELADO ATÉ 12X",$D621-($D621*TAXAS!$F$10))/12,IF($A621=TAXAS!$A$11,IF($B621="PARCELADO ATÉ 12X",$D621-($D621*TAXAS!$F$11))/12,IF($A621=TAXAS!$A$12,IF($B621="PARCELADO ATÉ 12X",$D621-($D621*TAXAS!$F$12))/12,IF($A621=TAXAS!$A$13,IF($B621="PARCELADO ATÉ 12X",$D621-($D621*TAXAS!$F$13))/12,IF($A621=TAXAS!$A$14,IF($B621="PARCELADO ATÉ 12X",$D621-($D621*TAXAS!$F$14))/12,IF($A621=TAXAS!$A$15,IF($B621="PARCELADO ATÉ 12X",$D621-($D621*TAXAS!$F$15))/12,IF($A621=TAXAS!$A$16,IF($B621="PARCELADO ATÉ 12X",$D621-($D621*TAXAS!$F$16))/12,IF($A621=TAXAS!$A$17,IF($B621="PARCELADO ATÉ 12X",$D621-($D621*TAXAS!$F$17))/12,IF($A621=TAXAS!$A$18,IF($B621="PARCELADO ATÉ 12X",$D621-($D621*TAXAS!$F$18))/12,IF($A621=TAXAS!$A$19,IF($B621="PARCELADO ATÉ 12X",$D621-($D621*TAXAS!$F$19))/12,IF($A621=TAXAS!$A$20,IF($B621="PARCELADO ATÉ 12X",$D621-($D621*TAXAS!$F$20))/12,IF($A621=TAXAS!$A$21,IF($B621="PARCELADO ATÉ 12X",$D621-($D621*TAXAS!$F$21))/12,IF($A621=TAXAS!$A$22,IF($B621="PARCELADO ATÉ 12X",$D621-($D621*TAXAS!$F$22))/12,IF($A621=TAXAS!$A$23,IF($B621="PARCELADO ATÉ 12X",$D621-($D621*TAXAS!$F$23))/12,IF($A621=TAXAS!$A$24,IF($B621="PARCELADO ATÉ 12X",$D621-($D621*TAXAS!$F$24))/12,IF($A621=TAXAS!$A$25,IF($B621="PARCELADO ATÉ 12X",$D621-($D621*TAXAS!$F$25))/12,IF($A621=TAXAS!$A$26,IF($B621="PARCELADO ATÉ 12X",$D621-($D621*TAXAS!$F$26))/12,IF($A621=TAXAS!$A$27,IF($B621="PARCELADO ATÉ 12X",$D621-($D621*TAXAS!$F$27))/12))))))))))))))))))))))))/1</f>
        <v>0</v>
      </c>
      <c r="J621" s="8">
        <f t="shared" si="0"/>
        <v>0</v>
      </c>
      <c r="K621" s="10" t="b">
        <f>IF($B621="PARCELADO ATÉ 3X",($D621-($D621*TAXAS!$D$4))-$J621)</f>
        <v>0</v>
      </c>
      <c r="L621" s="10" t="b">
        <f>IF($B621="PARCELADO ATÉ 6X",($D621-($D621*TAXAS!$E$4))-$J621)</f>
        <v>0</v>
      </c>
      <c r="M621" s="10" t="b">
        <f>IF($B621="PARCELADO ATÉ 12X",($D621-($D621*TAXAS!$F$4))-$J621)</f>
        <v>0</v>
      </c>
      <c r="N621" s="8">
        <f t="shared" si="1"/>
        <v>0</v>
      </c>
      <c r="O621" s="10">
        <f t="shared" si="2"/>
        <v>0</v>
      </c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spans="1:31" ht="15.75" customHeight="1" x14ac:dyDescent="0.2">
      <c r="A622" s="3"/>
      <c r="B622" s="5"/>
      <c r="C622" s="6"/>
      <c r="D622" s="42"/>
      <c r="E622" s="8">
        <f>IF($A622="VISA",IF($B622="DÉBITO",$D622-($D622*TAXAS!$B$4)),IF($A622="MASTER",IF($B622="DÉBITO",$D622-($D622*TAXAS!$B$5)),IF($A622="ELO", IF($B622="DÉBITO",$D622-($D622*TAXAS!$B$6)),IF($A622="HIPERCARD",IF($B622="DÉBITO",$D622-($D622*TAXAS!$B$7)),IF($A622="DINERS",IF($B622="DÉBITO",$D622-($D622*TAXAS!$B$8)),IF($A622="AMERICA EXPRESS",IF($B622="DÉBITO",$D622-($D622*TAXAS!$B$9)),IF($A622=TAXAS!$A$10,IF($B622="DÉBITO",$D622-($D622*TAXAS!$B$10)), IF($A622=TAXAS!$A$11,IF($B622="DÉBITO",$D622-($D622*TAXAS!$B$11)), IF($A622=TAXAS!$A$12,IF($B622="DÉBITO",$D622-($D622*TAXAS!$B$12)), IF($A622=TAXAS!$A$13,IF($B622="DÉBITO",$D622-($D622*TAXAS!$B$13)), IF($A622=TAXAS!$A$14,IF($B622="DÉBITO",$D622-($D622*TAXAS!$B$14)), IF($A622=TAXAS!$A$15,IF($B622="DÉBITO",$D622-($D622*TAXAS!$B$15)), IF($A622=TAXAS!$A$16,IF($B622="DÉBITO",$D622-($D622*TAXAS!$B$16)), IF($A622=TAXAS!$A$17,IF($B622="DÉBITO",$D622-($D622*TAXAS!$B$17)), IF($A622=TAXAS!$A$18,IF($B622="DÉBITO",$D622-($D622*TAXAS!$B$18)), IF($A622=TAXAS!$A$19,IF($B622="DÉBITO",$D622-($D622*TAXAS!$B$19)), IF($A622=TAXAS!$A$20,IF($B622="DÉBITO",$D622-($D622*TAXAS!$B$20)), IF($A622=TAXAS!$A$21,IF($B622="DÉBITO",$D622-($D622*TAXAS!$B$21)), IF($A622=TAXAS!$A$22,IF($B622="DÉBITO",$D622-($D622*TAXAS!$B$22)), IF($A622=TAXAS!$A$23,IF($B622="DÉBITO",$D622-($D622*TAXAS!$B$23)), IF($A622=TAXAS!$A$24,IF($B622="DÉBITO",$D622-($D622*TAXAS!$B$24)), IF($A622=TAXAS!$A$25,IF($B622="DÉBITO",$D622-($D622*TAXAS!$B$25)), IF($A622=TAXAS!$A$26,IF($B622="DÉBITO",$D622-($D622*TAXAS!$B$26)), IF($A622=TAXAS!$A$27,IF($B622="DÉBITO",$D622-($D622*TAXAS!$B$27))))))))))))))))))))))))))/1</f>
        <v>0</v>
      </c>
      <c r="F622" s="8">
        <f>IF($A622="VISA",IF($B622="CRÉDITO",$D622-($D622*TAXAS!$C$4)),IF($A622="MASTER",IF($B622="CRÉDITO",$D622-($D622*TAXAS!$C$5)),IF($A622="ELO", IF($B622="CRÉDITO",$D622-($D622*TAXAS!$C$6)),IF($A622="HIPERCARD",IF($B622="CRÉDITO",$D622-($D622*TAXAS!$C$7)),IF($A622="DINERS",IF($B622="CRÉDITO",$D622-($D622*TAXAS!$C$8)),IF($A622="AMERICA EXPRESS",IF($B622="CRÉDITO",$D622-($D622*TAXAS!$C$9)),IF($A622=TAXAS!$A$10,IF($B622="CRÉDITO",$D622-($D622*TAXAS!$C$10)), IF($A622=TAXAS!$A$11,IF($B622="CRÉDITO",$D622-($D622*TAXAS!$C$11)), IF($A622=TAXAS!$A$12,IF($B622="CRÉDITO",$D622-($D622*TAXAS!$C$12)), IF($A622=TAXAS!$A$13,IF($B622="CRÉDITO",$D622-($D622*TAXAS!$C$13)), IF($A622=TAXAS!$A$14,IF($B622="CRÉDITO",$D622-($D622*TAXAS!$C$14)), IF($A622=TAXAS!$A$15,IF($B622="CRÉDITO",$D622-($D622*TAXAS!$C$15)), IF($A622=TAXAS!$A$16,IF($B622="CRÉDITO",$D622-($D622*TAXAS!$C$16)), IF($A622=TAXAS!$A$17,IF($B622="CRÉDITO",$D622-($D622*TAXAS!$C$17)), IF($A622=TAXAS!$A$18,IF($B622="CRÉDITO",$D622-($D622*TAXAS!$C$18)), IF($A622=TAXAS!$A$19,IF($B622="CRÉDITO",$D622-($D622*TAXAS!$C$19)), IF($A622=TAXAS!$A$20,IF($B622="CRÉDITO",$D622-($D622*TAXAS!$C$20)), IF($A622=TAXAS!$A$21,IF($B622="CRÉDITO",$D622-($D622*TAXAS!$C$21)), IF($A622=TAXAS!$A$22,IF($B622="CRÉDITO",$D622-($D622*TAXAS!$C$22)), IF($A622=TAXAS!$A$23,IF($B622="CRÉDITO",$D622-($D622*TAXAS!$C$23)), IF($A622=TAXAS!$A$24,IF($B622="CRÉDITO",$D622-($D622*TAXAS!$C$24)), IF($A622=TAXAS!$A$25,IF($B622="CRÉDITO",$D622-($D622*TAXAS!$C$25)), IF($A622=TAXAS!$A$26,IF($B622="CRÉDITO",$D622-($D622*TAXAS!$C$26)), IF($A622=TAXAS!$A$27,IF($B622="CRÉDITO",$D622-($D622*TAXAS!$C$27))))))))))))))))))))))))))/1</f>
        <v>0</v>
      </c>
      <c r="G622" s="9">
        <f>IF($A622="VISA",IF($B622="PARCELADO ATÉ 3X",$D622-(D622*TAXAS!$D$4))/3,IF($A622="MASTER",IF($B622="PARCELADO ATÉ 3X",$D622-(D622*TAXAS!$D$5))/3,IF($A622="ELO",IF($B622="PARCELADO ATÉ 3X",$D622-(D622*TAXAS!$D$6))/3,IF($A622="HIPERCARD",IF($B622="PARCELADO ATÉ 3X",$D622-(D622*TAXAS!$D$7))/3,IF($A622="DINERS",IF($B622="PARCELADO ATÉ 3X",$D622-(D622*TAXAS!$D$8))/3,IF($A622="AMERICA EXPRESS",IF($B622="PARCELADO ATÉ 3X",$D622-(D622*TAXAS!$D$9))/3,IF($A622=TAXAS!$A$10,IF($B622="PARCELADO ATÉ 3X",$D622-($D622*TAXAS!$D$10))/3,IF($A622=TAXAS!$A$11,IF($B622="PARCELADO ATÉ 3X",$D622-($D622*TAXAS!$D$11))/3,IF($A622=TAXAS!$A$12,IF($B622="PARCELADO ATÉ 3X",$D622-($D622*TAXAS!$D$12))/3,IF($A622=TAXAS!$A$13,IF($B622="PARCELADO ATÉ 3X",$D622-($D622*TAXAS!$D$13))/3,IF($A622=TAXAS!$A$14,IF($B622="PARCELADO ATÉ 3X",$D622-($D622*TAXAS!$D$14))/3,IF($A622=TAXAS!$A$15,IF($B622="PARCELADO ATÉ 3X",$D622-($D622*TAXAS!$D$15))/3,IF($A622=TAXAS!$A$16,IF($B622="PARCELADO ATÉ 3X",$D622-($D622*TAXAS!$D$16))/3,IF($A622=TAXAS!$A$17,IF($B622="PARCELADO ATÉ 3X",$D622-($D622*TAXAS!$D$17))/3,IF($A622=TAXAS!$A$18,IF($B622="PARCELADO ATÉ 3X",$D622-($D622*TAXAS!$D$18))/3,IF($A622=TAXAS!$A$19,IF($B622="PARCELADO ATÉ 3X",$D622-($D622*TAXAS!$D$19))/3,IF($A622=TAXAS!$A$20,IF($B622="PARCELADO ATÉ 3X",$D622-($D622*TAXAS!$D$20))/3,IF($A622=TAXAS!$A$21,IF($B622="PARCELADO ATÉ 3X",$D622-($D622*TAXAS!$D$21))/3,IF($A622=TAXAS!$A$22,IF($B622="PARCELADO ATÉ 3X",$D622-($D622*TAXAS!$D$22))/3,IF($A622=TAXAS!$A$23,IF($B622="PARCELADO ATÉ 3X",$D622-($D622*TAXAS!$D$23))/3,IF($A622=TAXAS!$A$24,IF($B622="PARCELADO ATÉ 3X",$D622-($D622*TAXAS!$D$24))/3,IF($A622=TAXAS!$A$25,IF($B622="PARCELADO ATÉ 3X",$D622-($D622*TAXAS!$D$25))/3,IF($A622=TAXAS!$A$26,IF($B622="PARCELADO ATÉ 3X",$D622-($D622*TAXAS!$D$26))/3,IF($A622=TAXAS!$A$27,IF($B622="PARCELADO ATÉ 3X",$D622-($D622*TAXAS!$D$27))/3))))))))))))))))))))))))/1</f>
        <v>0</v>
      </c>
      <c r="H622" s="9">
        <f>IF($A622="VISA",IF($B622="PARCELADO ATÉ 6X",$D622-(D622*TAXAS!$E$4))/6,IF($A622="MASTER",IF($B622="PARCELADO ATÉ 6X",$D622-(D622*TAXAS!$E$5))/6,IF($A622="ELO",IF($B622="PARCELADO ATÉ 6X",$D622-(D622*TAXAS!$E$6))/6,IF($A622="HIPERCARD",IF($B622="PARCELADO ATÉ 6X",$D622-(D622*TAXAS!$E$7))/6,IF($A622="DINERS",IF($B622="PARCELADO ATÉ 6X",$D622-(D622*TAXAS!$E$8))/6,IF($A622="AMERICA EXPRESS",IF($B622="PARCELADO ATÉ 6X",$D622-(D622*TAXAS!$E$9))/6,IF($A622=TAXAS!$A$10,IF($B622="PARCELADO ATÉ 6X",$D622-($D622*TAXAS!$E$10))/6,IF($A622=TAXAS!$A$11,IF($B622="PARCELADO ATÉ 6X",$D622-($D622*TAXAS!$E$11))/6,IF($A622=TAXAS!$A$12,IF($B622="PARCELADO ATÉ 6X",$D622-($D622*TAXAS!$E$12))/6,IF($A622=TAXAS!$A$13,IF($B622="PARCELADO ATÉ 6X",$D622-($D622*TAXAS!$E$13))/6,IF($A622=TAXAS!$A$14,IF($B622="PARCELADO ATÉ 6X",$D622-($D622*TAXAS!$E$14))/6,IF($A622=TAXAS!$A$15,IF($B622="PARCELADO ATÉ 6X",$D622-($D622*TAXAS!$E$15))/6,IF($A622=TAXAS!$A$16,IF($B622="PARCELADO ATÉ 6X",$D622-($D622*TAXAS!$E$16))/6,IF($A622=TAXAS!$A$17,IF($B622="PARCELADO ATÉ 6X",$D622-($D622*TAXAS!$E$17))/6,IF($A622=TAXAS!$A$18,IF($B622="PARCELADO ATÉ 6X",$D622-($D622*TAXAS!$E$18))/6,IF($A622=TAXAS!$A$19,IF($B622="PARCELADO ATÉ 6X",$D622-($D622*TAXAS!$E$19))/6,IF($A622=TAXAS!$A$20,IF($B622="PARCELADO ATÉ 6X",$D622-($D622*TAXAS!$E$20))/6,IF($A622=TAXAS!$A$21,IF($B622="PARCELADO ATÉ 6X",$D622-($D622*TAXAS!$E$21))/6,IF($A622=TAXAS!$A$22,IF($B622="PARCELADO ATÉ 6X",$D622-($D622*TAXAS!$E$22))/6,IF($A622=TAXAS!$A$23,IF($B622="PARCELADO ATÉ 6X",$D622-($D622*TAXAS!$E$23))/6,IF($A622=TAXAS!$A$24,IF($B622="PARCELADO ATÉ 6X",$D622-($D622*TAXAS!$E$24))/6,IF($A622=TAXAS!$A$25,IF($B622="PARCELADO ATÉ 6X",$D622-($D622*TAXAS!$E$25))/6,IF($A622=TAXAS!$A$26,IF($B622="PARCELADO ATÉ 6X",$D622-($D622*TAXAS!$E$26))/6,IF($A622=TAXAS!$A$27,IF($B622="PARCELADO ATÉ 6X",$D622-($D622*TAXAS!$E$27))/6))))))))))))))))))))))))/1</f>
        <v>0</v>
      </c>
      <c r="I622" s="9">
        <f>IF($A622="VISA",IF($B622="PARCELADO ATÉ 12X",$D622-(D622*TAXAS!$F$4))/12,IF($A622="MASTER",IF($B622="PARCELADO ATÉ 12X",$D622-(D622*TAXAS!$F$5))/12,IF($A622="ELO",IF($B622="PARCELADO ATÉ 12X",$D622-(D622*TAXAS!$F$6))/12,IF($A622="HIPERCARD",IF($B622="PARCELADO ATÉ 12X",$D622-(D622*TAXAS!$F$7))/12,IF($A622="DINERS",IF($B622="PARCELADO ATÉ 12X",$D622-(D622*TAXAS!$F$8))/12,IF($A622="AMERICA EXPRESS",IF($B622="PARCELADO ATÉ 12X",$D622-(D622*TAXAS!$F$9))/12,IF($A622=TAXAS!$A$10,IF($B622="PARCELADO ATÉ 12X",$D622-($D622*TAXAS!$F$10))/12,IF($A622=TAXAS!$A$11,IF($B622="PARCELADO ATÉ 12X",$D622-($D622*TAXAS!$F$11))/12,IF($A622=TAXAS!$A$12,IF($B622="PARCELADO ATÉ 12X",$D622-($D622*TAXAS!$F$12))/12,IF($A622=TAXAS!$A$13,IF($B622="PARCELADO ATÉ 12X",$D622-($D622*TAXAS!$F$13))/12,IF($A622=TAXAS!$A$14,IF($B622="PARCELADO ATÉ 12X",$D622-($D622*TAXAS!$F$14))/12,IF($A622=TAXAS!$A$15,IF($B622="PARCELADO ATÉ 12X",$D622-($D622*TAXAS!$F$15))/12,IF($A622=TAXAS!$A$16,IF($B622="PARCELADO ATÉ 12X",$D622-($D622*TAXAS!$F$16))/12,IF($A622=TAXAS!$A$17,IF($B622="PARCELADO ATÉ 12X",$D622-($D622*TAXAS!$F$17))/12,IF($A622=TAXAS!$A$18,IF($B622="PARCELADO ATÉ 12X",$D622-($D622*TAXAS!$F$18))/12,IF($A622=TAXAS!$A$19,IF($B622="PARCELADO ATÉ 12X",$D622-($D622*TAXAS!$F$19))/12,IF($A622=TAXAS!$A$20,IF($B622="PARCELADO ATÉ 12X",$D622-($D622*TAXAS!$F$20))/12,IF($A622=TAXAS!$A$21,IF($B622="PARCELADO ATÉ 12X",$D622-($D622*TAXAS!$F$21))/12,IF($A622=TAXAS!$A$22,IF($B622="PARCELADO ATÉ 12X",$D622-($D622*TAXAS!$F$22))/12,IF($A622=TAXAS!$A$23,IF($B622="PARCELADO ATÉ 12X",$D622-($D622*TAXAS!$F$23))/12,IF($A622=TAXAS!$A$24,IF($B622="PARCELADO ATÉ 12X",$D622-($D622*TAXAS!$F$24))/12,IF($A622=TAXAS!$A$25,IF($B622="PARCELADO ATÉ 12X",$D622-($D622*TAXAS!$F$25))/12,IF($A622=TAXAS!$A$26,IF($B622="PARCELADO ATÉ 12X",$D622-($D622*TAXAS!$F$26))/12,IF($A622=TAXAS!$A$27,IF($B622="PARCELADO ATÉ 12X",$D622-($D622*TAXAS!$F$27))/12))))))))))))))))))))))))/1</f>
        <v>0</v>
      </c>
      <c r="J622" s="8">
        <f t="shared" si="0"/>
        <v>0</v>
      </c>
      <c r="K622" s="10" t="b">
        <f>IF($B622="PARCELADO ATÉ 3X",($D622-($D622*TAXAS!$D$4))-$J622)</f>
        <v>0</v>
      </c>
      <c r="L622" s="10" t="b">
        <f>IF($B622="PARCELADO ATÉ 6X",($D622-($D622*TAXAS!$E$4))-$J622)</f>
        <v>0</v>
      </c>
      <c r="M622" s="10" t="b">
        <f>IF($B622="PARCELADO ATÉ 12X",($D622-($D622*TAXAS!$F$4))-$J622)</f>
        <v>0</v>
      </c>
      <c r="N622" s="8">
        <f t="shared" si="1"/>
        <v>0</v>
      </c>
      <c r="O622" s="10">
        <f t="shared" si="2"/>
        <v>0</v>
      </c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spans="1:31" ht="15.75" customHeight="1" x14ac:dyDescent="0.2">
      <c r="A623" s="3"/>
      <c r="B623" s="5"/>
      <c r="C623" s="6"/>
      <c r="D623" s="42"/>
      <c r="E623" s="8">
        <f>IF($A623="VISA",IF($B623="DÉBITO",$D623-($D623*TAXAS!$B$4)),IF($A623="MASTER",IF($B623="DÉBITO",$D623-($D623*TAXAS!$B$5)),IF($A623="ELO", IF($B623="DÉBITO",$D623-($D623*TAXAS!$B$6)),IF($A623="HIPERCARD",IF($B623="DÉBITO",$D623-($D623*TAXAS!$B$7)),IF($A623="DINERS",IF($B623="DÉBITO",$D623-($D623*TAXAS!$B$8)),IF($A623="AMERICA EXPRESS",IF($B623="DÉBITO",$D623-($D623*TAXAS!$B$9)),IF($A623=TAXAS!$A$10,IF($B623="DÉBITO",$D623-($D623*TAXAS!$B$10)), IF($A623=TAXAS!$A$11,IF($B623="DÉBITO",$D623-($D623*TAXAS!$B$11)), IF($A623=TAXAS!$A$12,IF($B623="DÉBITO",$D623-($D623*TAXAS!$B$12)), IF($A623=TAXAS!$A$13,IF($B623="DÉBITO",$D623-($D623*TAXAS!$B$13)), IF($A623=TAXAS!$A$14,IF($B623="DÉBITO",$D623-($D623*TAXAS!$B$14)), IF($A623=TAXAS!$A$15,IF($B623="DÉBITO",$D623-($D623*TAXAS!$B$15)), IF($A623=TAXAS!$A$16,IF($B623="DÉBITO",$D623-($D623*TAXAS!$B$16)), IF($A623=TAXAS!$A$17,IF($B623="DÉBITO",$D623-($D623*TAXAS!$B$17)), IF($A623=TAXAS!$A$18,IF($B623="DÉBITO",$D623-($D623*TAXAS!$B$18)), IF($A623=TAXAS!$A$19,IF($B623="DÉBITO",$D623-($D623*TAXAS!$B$19)), IF($A623=TAXAS!$A$20,IF($B623="DÉBITO",$D623-($D623*TAXAS!$B$20)), IF($A623=TAXAS!$A$21,IF($B623="DÉBITO",$D623-($D623*TAXAS!$B$21)), IF($A623=TAXAS!$A$22,IF($B623="DÉBITO",$D623-($D623*TAXAS!$B$22)), IF($A623=TAXAS!$A$23,IF($B623="DÉBITO",$D623-($D623*TAXAS!$B$23)), IF($A623=TAXAS!$A$24,IF($B623="DÉBITO",$D623-($D623*TAXAS!$B$24)), IF($A623=TAXAS!$A$25,IF($B623="DÉBITO",$D623-($D623*TAXAS!$B$25)), IF($A623=TAXAS!$A$26,IF($B623="DÉBITO",$D623-($D623*TAXAS!$B$26)), IF($A623=TAXAS!$A$27,IF($B623="DÉBITO",$D623-($D623*TAXAS!$B$27))))))))))))))))))))))))))/1</f>
        <v>0</v>
      </c>
      <c r="F623" s="8">
        <f>IF($A623="VISA",IF($B623="CRÉDITO",$D623-($D623*TAXAS!$C$4)),IF($A623="MASTER",IF($B623="CRÉDITO",$D623-($D623*TAXAS!$C$5)),IF($A623="ELO", IF($B623="CRÉDITO",$D623-($D623*TAXAS!$C$6)),IF($A623="HIPERCARD",IF($B623="CRÉDITO",$D623-($D623*TAXAS!$C$7)),IF($A623="DINERS",IF($B623="CRÉDITO",$D623-($D623*TAXAS!$C$8)),IF($A623="AMERICA EXPRESS",IF($B623="CRÉDITO",$D623-($D623*TAXAS!$C$9)),IF($A623=TAXAS!$A$10,IF($B623="CRÉDITO",$D623-($D623*TAXAS!$C$10)), IF($A623=TAXAS!$A$11,IF($B623="CRÉDITO",$D623-($D623*TAXAS!$C$11)), IF($A623=TAXAS!$A$12,IF($B623="CRÉDITO",$D623-($D623*TAXAS!$C$12)), IF($A623=TAXAS!$A$13,IF($B623="CRÉDITO",$D623-($D623*TAXAS!$C$13)), IF($A623=TAXAS!$A$14,IF($B623="CRÉDITO",$D623-($D623*TAXAS!$C$14)), IF($A623=TAXAS!$A$15,IF($B623="CRÉDITO",$D623-($D623*TAXAS!$C$15)), IF($A623=TAXAS!$A$16,IF($B623="CRÉDITO",$D623-($D623*TAXAS!$C$16)), IF($A623=TAXAS!$A$17,IF($B623="CRÉDITO",$D623-($D623*TAXAS!$C$17)), IF($A623=TAXAS!$A$18,IF($B623="CRÉDITO",$D623-($D623*TAXAS!$C$18)), IF($A623=TAXAS!$A$19,IF($B623="CRÉDITO",$D623-($D623*TAXAS!$C$19)), IF($A623=TAXAS!$A$20,IF($B623="CRÉDITO",$D623-($D623*TAXAS!$C$20)), IF($A623=TAXAS!$A$21,IF($B623="CRÉDITO",$D623-($D623*TAXAS!$C$21)), IF($A623=TAXAS!$A$22,IF($B623="CRÉDITO",$D623-($D623*TAXAS!$C$22)), IF($A623=TAXAS!$A$23,IF($B623="CRÉDITO",$D623-($D623*TAXAS!$C$23)), IF($A623=TAXAS!$A$24,IF($B623="CRÉDITO",$D623-($D623*TAXAS!$C$24)), IF($A623=TAXAS!$A$25,IF($B623="CRÉDITO",$D623-($D623*TAXAS!$C$25)), IF($A623=TAXAS!$A$26,IF($B623="CRÉDITO",$D623-($D623*TAXAS!$C$26)), IF($A623=TAXAS!$A$27,IF($B623="CRÉDITO",$D623-($D623*TAXAS!$C$27))))))))))))))))))))))))))/1</f>
        <v>0</v>
      </c>
      <c r="G623" s="9">
        <f>IF($A623="VISA",IF($B623="PARCELADO ATÉ 3X",$D623-(D623*TAXAS!$D$4))/3,IF($A623="MASTER",IF($B623="PARCELADO ATÉ 3X",$D623-(D623*TAXAS!$D$5))/3,IF($A623="ELO",IF($B623="PARCELADO ATÉ 3X",$D623-(D623*TAXAS!$D$6))/3,IF($A623="HIPERCARD",IF($B623="PARCELADO ATÉ 3X",$D623-(D623*TAXAS!$D$7))/3,IF($A623="DINERS",IF($B623="PARCELADO ATÉ 3X",$D623-(D623*TAXAS!$D$8))/3,IF($A623="AMERICA EXPRESS",IF($B623="PARCELADO ATÉ 3X",$D623-(D623*TAXAS!$D$9))/3,IF($A623=TAXAS!$A$10,IF($B623="PARCELADO ATÉ 3X",$D623-($D623*TAXAS!$D$10))/3,IF($A623=TAXAS!$A$11,IF($B623="PARCELADO ATÉ 3X",$D623-($D623*TAXAS!$D$11))/3,IF($A623=TAXAS!$A$12,IF($B623="PARCELADO ATÉ 3X",$D623-($D623*TAXAS!$D$12))/3,IF($A623=TAXAS!$A$13,IF($B623="PARCELADO ATÉ 3X",$D623-($D623*TAXAS!$D$13))/3,IF($A623=TAXAS!$A$14,IF($B623="PARCELADO ATÉ 3X",$D623-($D623*TAXAS!$D$14))/3,IF($A623=TAXAS!$A$15,IF($B623="PARCELADO ATÉ 3X",$D623-($D623*TAXAS!$D$15))/3,IF($A623=TAXAS!$A$16,IF($B623="PARCELADO ATÉ 3X",$D623-($D623*TAXAS!$D$16))/3,IF($A623=TAXAS!$A$17,IF($B623="PARCELADO ATÉ 3X",$D623-($D623*TAXAS!$D$17))/3,IF($A623=TAXAS!$A$18,IF($B623="PARCELADO ATÉ 3X",$D623-($D623*TAXAS!$D$18))/3,IF($A623=TAXAS!$A$19,IF($B623="PARCELADO ATÉ 3X",$D623-($D623*TAXAS!$D$19))/3,IF($A623=TAXAS!$A$20,IF($B623="PARCELADO ATÉ 3X",$D623-($D623*TAXAS!$D$20))/3,IF($A623=TAXAS!$A$21,IF($B623="PARCELADO ATÉ 3X",$D623-($D623*TAXAS!$D$21))/3,IF($A623=TAXAS!$A$22,IF($B623="PARCELADO ATÉ 3X",$D623-($D623*TAXAS!$D$22))/3,IF($A623=TAXAS!$A$23,IF($B623="PARCELADO ATÉ 3X",$D623-($D623*TAXAS!$D$23))/3,IF($A623=TAXAS!$A$24,IF($B623="PARCELADO ATÉ 3X",$D623-($D623*TAXAS!$D$24))/3,IF($A623=TAXAS!$A$25,IF($B623="PARCELADO ATÉ 3X",$D623-($D623*TAXAS!$D$25))/3,IF($A623=TAXAS!$A$26,IF($B623="PARCELADO ATÉ 3X",$D623-($D623*TAXAS!$D$26))/3,IF($A623=TAXAS!$A$27,IF($B623="PARCELADO ATÉ 3X",$D623-($D623*TAXAS!$D$27))/3))))))))))))))))))))))))/1</f>
        <v>0</v>
      </c>
      <c r="H623" s="9">
        <f>IF($A623="VISA",IF($B623="PARCELADO ATÉ 6X",$D623-(D623*TAXAS!$E$4))/6,IF($A623="MASTER",IF($B623="PARCELADO ATÉ 6X",$D623-(D623*TAXAS!$E$5))/6,IF($A623="ELO",IF($B623="PARCELADO ATÉ 6X",$D623-(D623*TAXAS!$E$6))/6,IF($A623="HIPERCARD",IF($B623="PARCELADO ATÉ 6X",$D623-(D623*TAXAS!$E$7))/6,IF($A623="DINERS",IF($B623="PARCELADO ATÉ 6X",$D623-(D623*TAXAS!$E$8))/6,IF($A623="AMERICA EXPRESS",IF($B623="PARCELADO ATÉ 6X",$D623-(D623*TAXAS!$E$9))/6,IF($A623=TAXAS!$A$10,IF($B623="PARCELADO ATÉ 6X",$D623-($D623*TAXAS!$E$10))/6,IF($A623=TAXAS!$A$11,IF($B623="PARCELADO ATÉ 6X",$D623-($D623*TAXAS!$E$11))/6,IF($A623=TAXAS!$A$12,IF($B623="PARCELADO ATÉ 6X",$D623-($D623*TAXAS!$E$12))/6,IF($A623=TAXAS!$A$13,IF($B623="PARCELADO ATÉ 6X",$D623-($D623*TAXAS!$E$13))/6,IF($A623=TAXAS!$A$14,IF($B623="PARCELADO ATÉ 6X",$D623-($D623*TAXAS!$E$14))/6,IF($A623=TAXAS!$A$15,IF($B623="PARCELADO ATÉ 6X",$D623-($D623*TAXAS!$E$15))/6,IF($A623=TAXAS!$A$16,IF($B623="PARCELADO ATÉ 6X",$D623-($D623*TAXAS!$E$16))/6,IF($A623=TAXAS!$A$17,IF($B623="PARCELADO ATÉ 6X",$D623-($D623*TAXAS!$E$17))/6,IF($A623=TAXAS!$A$18,IF($B623="PARCELADO ATÉ 6X",$D623-($D623*TAXAS!$E$18))/6,IF($A623=TAXAS!$A$19,IF($B623="PARCELADO ATÉ 6X",$D623-($D623*TAXAS!$E$19))/6,IF($A623=TAXAS!$A$20,IF($B623="PARCELADO ATÉ 6X",$D623-($D623*TAXAS!$E$20))/6,IF($A623=TAXAS!$A$21,IF($B623="PARCELADO ATÉ 6X",$D623-($D623*TAXAS!$E$21))/6,IF($A623=TAXAS!$A$22,IF($B623="PARCELADO ATÉ 6X",$D623-($D623*TAXAS!$E$22))/6,IF($A623=TAXAS!$A$23,IF($B623="PARCELADO ATÉ 6X",$D623-($D623*TAXAS!$E$23))/6,IF($A623=TAXAS!$A$24,IF($B623="PARCELADO ATÉ 6X",$D623-($D623*TAXAS!$E$24))/6,IF($A623=TAXAS!$A$25,IF($B623="PARCELADO ATÉ 6X",$D623-($D623*TAXAS!$E$25))/6,IF($A623=TAXAS!$A$26,IF($B623="PARCELADO ATÉ 6X",$D623-($D623*TAXAS!$E$26))/6,IF($A623=TAXAS!$A$27,IF($B623="PARCELADO ATÉ 6X",$D623-($D623*TAXAS!$E$27))/6))))))))))))))))))))))))/1</f>
        <v>0</v>
      </c>
      <c r="I623" s="9">
        <f>IF($A623="VISA",IF($B623="PARCELADO ATÉ 12X",$D623-(D623*TAXAS!$F$4))/12,IF($A623="MASTER",IF($B623="PARCELADO ATÉ 12X",$D623-(D623*TAXAS!$F$5))/12,IF($A623="ELO",IF($B623="PARCELADO ATÉ 12X",$D623-(D623*TAXAS!$F$6))/12,IF($A623="HIPERCARD",IF($B623="PARCELADO ATÉ 12X",$D623-(D623*TAXAS!$F$7))/12,IF($A623="DINERS",IF($B623="PARCELADO ATÉ 12X",$D623-(D623*TAXAS!$F$8))/12,IF($A623="AMERICA EXPRESS",IF($B623="PARCELADO ATÉ 12X",$D623-(D623*TAXAS!$F$9))/12,IF($A623=TAXAS!$A$10,IF($B623="PARCELADO ATÉ 12X",$D623-($D623*TAXAS!$F$10))/12,IF($A623=TAXAS!$A$11,IF($B623="PARCELADO ATÉ 12X",$D623-($D623*TAXAS!$F$11))/12,IF($A623=TAXAS!$A$12,IF($B623="PARCELADO ATÉ 12X",$D623-($D623*TAXAS!$F$12))/12,IF($A623=TAXAS!$A$13,IF($B623="PARCELADO ATÉ 12X",$D623-($D623*TAXAS!$F$13))/12,IF($A623=TAXAS!$A$14,IF($B623="PARCELADO ATÉ 12X",$D623-($D623*TAXAS!$F$14))/12,IF($A623=TAXAS!$A$15,IF($B623="PARCELADO ATÉ 12X",$D623-($D623*TAXAS!$F$15))/12,IF($A623=TAXAS!$A$16,IF($B623="PARCELADO ATÉ 12X",$D623-($D623*TAXAS!$F$16))/12,IF($A623=TAXAS!$A$17,IF($B623="PARCELADO ATÉ 12X",$D623-($D623*TAXAS!$F$17))/12,IF($A623=TAXAS!$A$18,IF($B623="PARCELADO ATÉ 12X",$D623-($D623*TAXAS!$F$18))/12,IF($A623=TAXAS!$A$19,IF($B623="PARCELADO ATÉ 12X",$D623-($D623*TAXAS!$F$19))/12,IF($A623=TAXAS!$A$20,IF($B623="PARCELADO ATÉ 12X",$D623-($D623*TAXAS!$F$20))/12,IF($A623=TAXAS!$A$21,IF($B623="PARCELADO ATÉ 12X",$D623-($D623*TAXAS!$F$21))/12,IF($A623=TAXAS!$A$22,IF($B623="PARCELADO ATÉ 12X",$D623-($D623*TAXAS!$F$22))/12,IF($A623=TAXAS!$A$23,IF($B623="PARCELADO ATÉ 12X",$D623-($D623*TAXAS!$F$23))/12,IF($A623=TAXAS!$A$24,IF($B623="PARCELADO ATÉ 12X",$D623-($D623*TAXAS!$F$24))/12,IF($A623=TAXAS!$A$25,IF($B623="PARCELADO ATÉ 12X",$D623-($D623*TAXAS!$F$25))/12,IF($A623=TAXAS!$A$26,IF($B623="PARCELADO ATÉ 12X",$D623-($D623*TAXAS!$F$26))/12,IF($A623=TAXAS!$A$27,IF($B623="PARCELADO ATÉ 12X",$D623-($D623*TAXAS!$F$27))/12))))))))))))))))))))))))/1</f>
        <v>0</v>
      </c>
      <c r="J623" s="8">
        <f t="shared" si="0"/>
        <v>0</v>
      </c>
      <c r="K623" s="10" t="b">
        <f>IF($B623="PARCELADO ATÉ 3X",($D623-($D623*TAXAS!$D$4))-$J623)</f>
        <v>0</v>
      </c>
      <c r="L623" s="10" t="b">
        <f>IF($B623="PARCELADO ATÉ 6X",($D623-($D623*TAXAS!$E$4))-$J623)</f>
        <v>0</v>
      </c>
      <c r="M623" s="10" t="b">
        <f>IF($B623="PARCELADO ATÉ 12X",($D623-($D623*TAXAS!$F$4))-$J623)</f>
        <v>0</v>
      </c>
      <c r="N623" s="8">
        <f t="shared" si="1"/>
        <v>0</v>
      </c>
      <c r="O623" s="10">
        <f t="shared" si="2"/>
        <v>0</v>
      </c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spans="1:31" ht="15.75" customHeight="1" x14ac:dyDescent="0.2">
      <c r="A624" s="3"/>
      <c r="B624" s="5"/>
      <c r="C624" s="6"/>
      <c r="D624" s="42"/>
      <c r="E624" s="8">
        <f>IF($A624="VISA",IF($B624="DÉBITO",$D624-($D624*TAXAS!$B$4)),IF($A624="MASTER",IF($B624="DÉBITO",$D624-($D624*TAXAS!$B$5)),IF($A624="ELO", IF($B624="DÉBITO",$D624-($D624*TAXAS!$B$6)),IF($A624="HIPERCARD",IF($B624="DÉBITO",$D624-($D624*TAXAS!$B$7)),IF($A624="DINERS",IF($B624="DÉBITO",$D624-($D624*TAXAS!$B$8)),IF($A624="AMERICA EXPRESS",IF($B624="DÉBITO",$D624-($D624*TAXAS!$B$9)),IF($A624=TAXAS!$A$10,IF($B624="DÉBITO",$D624-($D624*TAXAS!$B$10)), IF($A624=TAXAS!$A$11,IF($B624="DÉBITO",$D624-($D624*TAXAS!$B$11)), IF($A624=TAXAS!$A$12,IF($B624="DÉBITO",$D624-($D624*TAXAS!$B$12)), IF($A624=TAXAS!$A$13,IF($B624="DÉBITO",$D624-($D624*TAXAS!$B$13)), IF($A624=TAXAS!$A$14,IF($B624="DÉBITO",$D624-($D624*TAXAS!$B$14)), IF($A624=TAXAS!$A$15,IF($B624="DÉBITO",$D624-($D624*TAXAS!$B$15)), IF($A624=TAXAS!$A$16,IF($B624="DÉBITO",$D624-($D624*TAXAS!$B$16)), IF($A624=TAXAS!$A$17,IF($B624="DÉBITO",$D624-($D624*TAXAS!$B$17)), IF($A624=TAXAS!$A$18,IF($B624="DÉBITO",$D624-($D624*TAXAS!$B$18)), IF($A624=TAXAS!$A$19,IF($B624="DÉBITO",$D624-($D624*TAXAS!$B$19)), IF($A624=TAXAS!$A$20,IF($B624="DÉBITO",$D624-($D624*TAXAS!$B$20)), IF($A624=TAXAS!$A$21,IF($B624="DÉBITO",$D624-($D624*TAXAS!$B$21)), IF($A624=TAXAS!$A$22,IF($B624="DÉBITO",$D624-($D624*TAXAS!$B$22)), IF($A624=TAXAS!$A$23,IF($B624="DÉBITO",$D624-($D624*TAXAS!$B$23)), IF($A624=TAXAS!$A$24,IF($B624="DÉBITO",$D624-($D624*TAXAS!$B$24)), IF($A624=TAXAS!$A$25,IF($B624="DÉBITO",$D624-($D624*TAXAS!$B$25)), IF($A624=TAXAS!$A$26,IF($B624="DÉBITO",$D624-($D624*TAXAS!$B$26)), IF($A624=TAXAS!$A$27,IF($B624="DÉBITO",$D624-($D624*TAXAS!$B$27))))))))))))))))))))))))))/1</f>
        <v>0</v>
      </c>
      <c r="F624" s="8">
        <f>IF($A624="VISA",IF($B624="CRÉDITO",$D624-($D624*TAXAS!$C$4)),IF($A624="MASTER",IF($B624="CRÉDITO",$D624-($D624*TAXAS!$C$5)),IF($A624="ELO", IF($B624="CRÉDITO",$D624-($D624*TAXAS!$C$6)),IF($A624="HIPERCARD",IF($B624="CRÉDITO",$D624-($D624*TAXAS!$C$7)),IF($A624="DINERS",IF($B624="CRÉDITO",$D624-($D624*TAXAS!$C$8)),IF($A624="AMERICA EXPRESS",IF($B624="CRÉDITO",$D624-($D624*TAXAS!$C$9)),IF($A624=TAXAS!$A$10,IF($B624="CRÉDITO",$D624-($D624*TAXAS!$C$10)), IF($A624=TAXAS!$A$11,IF($B624="CRÉDITO",$D624-($D624*TAXAS!$C$11)), IF($A624=TAXAS!$A$12,IF($B624="CRÉDITO",$D624-($D624*TAXAS!$C$12)), IF($A624=TAXAS!$A$13,IF($B624="CRÉDITO",$D624-($D624*TAXAS!$C$13)), IF($A624=TAXAS!$A$14,IF($B624="CRÉDITO",$D624-($D624*TAXAS!$C$14)), IF($A624=TAXAS!$A$15,IF($B624="CRÉDITO",$D624-($D624*TAXAS!$C$15)), IF($A624=TAXAS!$A$16,IF($B624="CRÉDITO",$D624-($D624*TAXAS!$C$16)), IF($A624=TAXAS!$A$17,IF($B624="CRÉDITO",$D624-($D624*TAXAS!$C$17)), IF($A624=TAXAS!$A$18,IF($B624="CRÉDITO",$D624-($D624*TAXAS!$C$18)), IF($A624=TAXAS!$A$19,IF($B624="CRÉDITO",$D624-($D624*TAXAS!$C$19)), IF($A624=TAXAS!$A$20,IF($B624="CRÉDITO",$D624-($D624*TAXAS!$C$20)), IF($A624=TAXAS!$A$21,IF($B624="CRÉDITO",$D624-($D624*TAXAS!$C$21)), IF($A624=TAXAS!$A$22,IF($B624="CRÉDITO",$D624-($D624*TAXAS!$C$22)), IF($A624=TAXAS!$A$23,IF($B624="CRÉDITO",$D624-($D624*TAXAS!$C$23)), IF($A624=TAXAS!$A$24,IF($B624="CRÉDITO",$D624-($D624*TAXAS!$C$24)), IF($A624=TAXAS!$A$25,IF($B624="CRÉDITO",$D624-($D624*TAXAS!$C$25)), IF($A624=TAXAS!$A$26,IF($B624="CRÉDITO",$D624-($D624*TAXAS!$C$26)), IF($A624=TAXAS!$A$27,IF($B624="CRÉDITO",$D624-($D624*TAXAS!$C$27))))))))))))))))))))))))))/1</f>
        <v>0</v>
      </c>
      <c r="G624" s="9">
        <f>IF($A624="VISA",IF($B624="PARCELADO ATÉ 3X",$D624-(D624*TAXAS!$D$4))/3,IF($A624="MASTER",IF($B624="PARCELADO ATÉ 3X",$D624-(D624*TAXAS!$D$5))/3,IF($A624="ELO",IF($B624="PARCELADO ATÉ 3X",$D624-(D624*TAXAS!$D$6))/3,IF($A624="HIPERCARD",IF($B624="PARCELADO ATÉ 3X",$D624-(D624*TAXAS!$D$7))/3,IF($A624="DINERS",IF($B624="PARCELADO ATÉ 3X",$D624-(D624*TAXAS!$D$8))/3,IF($A624="AMERICA EXPRESS",IF($B624="PARCELADO ATÉ 3X",$D624-(D624*TAXAS!$D$9))/3,IF($A624=TAXAS!$A$10,IF($B624="PARCELADO ATÉ 3X",$D624-($D624*TAXAS!$D$10))/3,IF($A624=TAXAS!$A$11,IF($B624="PARCELADO ATÉ 3X",$D624-($D624*TAXAS!$D$11))/3,IF($A624=TAXAS!$A$12,IF($B624="PARCELADO ATÉ 3X",$D624-($D624*TAXAS!$D$12))/3,IF($A624=TAXAS!$A$13,IF($B624="PARCELADO ATÉ 3X",$D624-($D624*TAXAS!$D$13))/3,IF($A624=TAXAS!$A$14,IF($B624="PARCELADO ATÉ 3X",$D624-($D624*TAXAS!$D$14))/3,IF($A624=TAXAS!$A$15,IF($B624="PARCELADO ATÉ 3X",$D624-($D624*TAXAS!$D$15))/3,IF($A624=TAXAS!$A$16,IF($B624="PARCELADO ATÉ 3X",$D624-($D624*TAXAS!$D$16))/3,IF($A624=TAXAS!$A$17,IF($B624="PARCELADO ATÉ 3X",$D624-($D624*TAXAS!$D$17))/3,IF($A624=TAXAS!$A$18,IF($B624="PARCELADO ATÉ 3X",$D624-($D624*TAXAS!$D$18))/3,IF($A624=TAXAS!$A$19,IF($B624="PARCELADO ATÉ 3X",$D624-($D624*TAXAS!$D$19))/3,IF($A624=TAXAS!$A$20,IF($B624="PARCELADO ATÉ 3X",$D624-($D624*TAXAS!$D$20))/3,IF($A624=TAXAS!$A$21,IF($B624="PARCELADO ATÉ 3X",$D624-($D624*TAXAS!$D$21))/3,IF($A624=TAXAS!$A$22,IF($B624="PARCELADO ATÉ 3X",$D624-($D624*TAXAS!$D$22))/3,IF($A624=TAXAS!$A$23,IF($B624="PARCELADO ATÉ 3X",$D624-($D624*TAXAS!$D$23))/3,IF($A624=TAXAS!$A$24,IF($B624="PARCELADO ATÉ 3X",$D624-($D624*TAXAS!$D$24))/3,IF($A624=TAXAS!$A$25,IF($B624="PARCELADO ATÉ 3X",$D624-($D624*TAXAS!$D$25))/3,IF($A624=TAXAS!$A$26,IF($B624="PARCELADO ATÉ 3X",$D624-($D624*TAXAS!$D$26))/3,IF($A624=TAXAS!$A$27,IF($B624="PARCELADO ATÉ 3X",$D624-($D624*TAXAS!$D$27))/3))))))))))))))))))))))))/1</f>
        <v>0</v>
      </c>
      <c r="H624" s="9">
        <f>IF($A624="VISA",IF($B624="PARCELADO ATÉ 6X",$D624-(D624*TAXAS!$E$4))/6,IF($A624="MASTER",IF($B624="PARCELADO ATÉ 6X",$D624-(D624*TAXAS!$E$5))/6,IF($A624="ELO",IF($B624="PARCELADO ATÉ 6X",$D624-(D624*TAXAS!$E$6))/6,IF($A624="HIPERCARD",IF($B624="PARCELADO ATÉ 6X",$D624-(D624*TAXAS!$E$7))/6,IF($A624="DINERS",IF($B624="PARCELADO ATÉ 6X",$D624-(D624*TAXAS!$E$8))/6,IF($A624="AMERICA EXPRESS",IF($B624="PARCELADO ATÉ 6X",$D624-(D624*TAXAS!$E$9))/6,IF($A624=TAXAS!$A$10,IF($B624="PARCELADO ATÉ 6X",$D624-($D624*TAXAS!$E$10))/6,IF($A624=TAXAS!$A$11,IF($B624="PARCELADO ATÉ 6X",$D624-($D624*TAXAS!$E$11))/6,IF($A624=TAXAS!$A$12,IF($B624="PARCELADO ATÉ 6X",$D624-($D624*TAXAS!$E$12))/6,IF($A624=TAXAS!$A$13,IF($B624="PARCELADO ATÉ 6X",$D624-($D624*TAXAS!$E$13))/6,IF($A624=TAXAS!$A$14,IF($B624="PARCELADO ATÉ 6X",$D624-($D624*TAXAS!$E$14))/6,IF($A624=TAXAS!$A$15,IF($B624="PARCELADO ATÉ 6X",$D624-($D624*TAXAS!$E$15))/6,IF($A624=TAXAS!$A$16,IF($B624="PARCELADO ATÉ 6X",$D624-($D624*TAXAS!$E$16))/6,IF($A624=TAXAS!$A$17,IF($B624="PARCELADO ATÉ 6X",$D624-($D624*TAXAS!$E$17))/6,IF($A624=TAXAS!$A$18,IF($B624="PARCELADO ATÉ 6X",$D624-($D624*TAXAS!$E$18))/6,IF($A624=TAXAS!$A$19,IF($B624="PARCELADO ATÉ 6X",$D624-($D624*TAXAS!$E$19))/6,IF($A624=TAXAS!$A$20,IF($B624="PARCELADO ATÉ 6X",$D624-($D624*TAXAS!$E$20))/6,IF($A624=TAXAS!$A$21,IF($B624="PARCELADO ATÉ 6X",$D624-($D624*TAXAS!$E$21))/6,IF($A624=TAXAS!$A$22,IF($B624="PARCELADO ATÉ 6X",$D624-($D624*TAXAS!$E$22))/6,IF($A624=TAXAS!$A$23,IF($B624="PARCELADO ATÉ 6X",$D624-($D624*TAXAS!$E$23))/6,IF($A624=TAXAS!$A$24,IF($B624="PARCELADO ATÉ 6X",$D624-($D624*TAXAS!$E$24))/6,IF($A624=TAXAS!$A$25,IF($B624="PARCELADO ATÉ 6X",$D624-($D624*TAXAS!$E$25))/6,IF($A624=TAXAS!$A$26,IF($B624="PARCELADO ATÉ 6X",$D624-($D624*TAXAS!$E$26))/6,IF($A624=TAXAS!$A$27,IF($B624="PARCELADO ATÉ 6X",$D624-($D624*TAXAS!$E$27))/6))))))))))))))))))))))))/1</f>
        <v>0</v>
      </c>
      <c r="I624" s="9">
        <f>IF($A624="VISA",IF($B624="PARCELADO ATÉ 12X",$D624-(D624*TAXAS!$F$4))/12,IF($A624="MASTER",IF($B624="PARCELADO ATÉ 12X",$D624-(D624*TAXAS!$F$5))/12,IF($A624="ELO",IF($B624="PARCELADO ATÉ 12X",$D624-(D624*TAXAS!$F$6))/12,IF($A624="HIPERCARD",IF($B624="PARCELADO ATÉ 12X",$D624-(D624*TAXAS!$F$7))/12,IF($A624="DINERS",IF($B624="PARCELADO ATÉ 12X",$D624-(D624*TAXAS!$F$8))/12,IF($A624="AMERICA EXPRESS",IF($B624="PARCELADO ATÉ 12X",$D624-(D624*TAXAS!$F$9))/12,IF($A624=TAXAS!$A$10,IF($B624="PARCELADO ATÉ 12X",$D624-($D624*TAXAS!$F$10))/12,IF($A624=TAXAS!$A$11,IF($B624="PARCELADO ATÉ 12X",$D624-($D624*TAXAS!$F$11))/12,IF($A624=TAXAS!$A$12,IF($B624="PARCELADO ATÉ 12X",$D624-($D624*TAXAS!$F$12))/12,IF($A624=TAXAS!$A$13,IF($B624="PARCELADO ATÉ 12X",$D624-($D624*TAXAS!$F$13))/12,IF($A624=TAXAS!$A$14,IF($B624="PARCELADO ATÉ 12X",$D624-($D624*TAXAS!$F$14))/12,IF($A624=TAXAS!$A$15,IF($B624="PARCELADO ATÉ 12X",$D624-($D624*TAXAS!$F$15))/12,IF($A624=TAXAS!$A$16,IF($B624="PARCELADO ATÉ 12X",$D624-($D624*TAXAS!$F$16))/12,IF($A624=TAXAS!$A$17,IF($B624="PARCELADO ATÉ 12X",$D624-($D624*TAXAS!$F$17))/12,IF($A624=TAXAS!$A$18,IF($B624="PARCELADO ATÉ 12X",$D624-($D624*TAXAS!$F$18))/12,IF($A624=TAXAS!$A$19,IF($B624="PARCELADO ATÉ 12X",$D624-($D624*TAXAS!$F$19))/12,IF($A624=TAXAS!$A$20,IF($B624="PARCELADO ATÉ 12X",$D624-($D624*TAXAS!$F$20))/12,IF($A624=TAXAS!$A$21,IF($B624="PARCELADO ATÉ 12X",$D624-($D624*TAXAS!$F$21))/12,IF($A624=TAXAS!$A$22,IF($B624="PARCELADO ATÉ 12X",$D624-($D624*TAXAS!$F$22))/12,IF($A624=TAXAS!$A$23,IF($B624="PARCELADO ATÉ 12X",$D624-($D624*TAXAS!$F$23))/12,IF($A624=TAXAS!$A$24,IF($B624="PARCELADO ATÉ 12X",$D624-($D624*TAXAS!$F$24))/12,IF($A624=TAXAS!$A$25,IF($B624="PARCELADO ATÉ 12X",$D624-($D624*TAXAS!$F$25))/12,IF($A624=TAXAS!$A$26,IF($B624="PARCELADO ATÉ 12X",$D624-($D624*TAXAS!$F$26))/12,IF($A624=TAXAS!$A$27,IF($B624="PARCELADO ATÉ 12X",$D624-($D624*TAXAS!$F$27))/12))))))))))))))))))))))))/1</f>
        <v>0</v>
      </c>
      <c r="J624" s="8">
        <f t="shared" si="0"/>
        <v>0</v>
      </c>
      <c r="K624" s="10" t="b">
        <f>IF($B624="PARCELADO ATÉ 3X",($D624-($D624*TAXAS!$D$4))-$J624)</f>
        <v>0</v>
      </c>
      <c r="L624" s="10" t="b">
        <f>IF($B624="PARCELADO ATÉ 6X",($D624-($D624*TAXAS!$E$4))-$J624)</f>
        <v>0</v>
      </c>
      <c r="M624" s="10" t="b">
        <f>IF($B624="PARCELADO ATÉ 12X",($D624-($D624*TAXAS!$F$4))-$J624)</f>
        <v>0</v>
      </c>
      <c r="N624" s="8">
        <f t="shared" si="1"/>
        <v>0</v>
      </c>
      <c r="O624" s="10">
        <f t="shared" si="2"/>
        <v>0</v>
      </c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spans="1:31" ht="15.75" customHeight="1" x14ac:dyDescent="0.2">
      <c r="A625" s="3"/>
      <c r="B625" s="5"/>
      <c r="C625" s="6"/>
      <c r="D625" s="42"/>
      <c r="E625" s="8">
        <f>IF($A625="VISA",IF($B625="DÉBITO",$D625-($D625*TAXAS!$B$4)),IF($A625="MASTER",IF($B625="DÉBITO",$D625-($D625*TAXAS!$B$5)),IF($A625="ELO", IF($B625="DÉBITO",$D625-($D625*TAXAS!$B$6)),IF($A625="HIPERCARD",IF($B625="DÉBITO",$D625-($D625*TAXAS!$B$7)),IF($A625="DINERS",IF($B625="DÉBITO",$D625-($D625*TAXAS!$B$8)),IF($A625="AMERICA EXPRESS",IF($B625="DÉBITO",$D625-($D625*TAXAS!$B$9)),IF($A625=TAXAS!$A$10,IF($B625="DÉBITO",$D625-($D625*TAXAS!$B$10)), IF($A625=TAXAS!$A$11,IF($B625="DÉBITO",$D625-($D625*TAXAS!$B$11)), IF($A625=TAXAS!$A$12,IF($B625="DÉBITO",$D625-($D625*TAXAS!$B$12)), IF($A625=TAXAS!$A$13,IF($B625="DÉBITO",$D625-($D625*TAXAS!$B$13)), IF($A625=TAXAS!$A$14,IF($B625="DÉBITO",$D625-($D625*TAXAS!$B$14)), IF($A625=TAXAS!$A$15,IF($B625="DÉBITO",$D625-($D625*TAXAS!$B$15)), IF($A625=TAXAS!$A$16,IF($B625="DÉBITO",$D625-($D625*TAXAS!$B$16)), IF($A625=TAXAS!$A$17,IF($B625="DÉBITO",$D625-($D625*TAXAS!$B$17)), IF($A625=TAXAS!$A$18,IF($B625="DÉBITO",$D625-($D625*TAXAS!$B$18)), IF($A625=TAXAS!$A$19,IF($B625="DÉBITO",$D625-($D625*TAXAS!$B$19)), IF($A625=TAXAS!$A$20,IF($B625="DÉBITO",$D625-($D625*TAXAS!$B$20)), IF($A625=TAXAS!$A$21,IF($B625="DÉBITO",$D625-($D625*TAXAS!$B$21)), IF($A625=TAXAS!$A$22,IF($B625="DÉBITO",$D625-($D625*TAXAS!$B$22)), IF($A625=TAXAS!$A$23,IF($B625="DÉBITO",$D625-($D625*TAXAS!$B$23)), IF($A625=TAXAS!$A$24,IF($B625="DÉBITO",$D625-($D625*TAXAS!$B$24)), IF($A625=TAXAS!$A$25,IF($B625="DÉBITO",$D625-($D625*TAXAS!$B$25)), IF($A625=TAXAS!$A$26,IF($B625="DÉBITO",$D625-($D625*TAXAS!$B$26)), IF($A625=TAXAS!$A$27,IF($B625="DÉBITO",$D625-($D625*TAXAS!$B$27))))))))))))))))))))))))))/1</f>
        <v>0</v>
      </c>
      <c r="F625" s="8">
        <f>IF($A625="VISA",IF($B625="CRÉDITO",$D625-($D625*TAXAS!$C$4)),IF($A625="MASTER",IF($B625="CRÉDITO",$D625-($D625*TAXAS!$C$5)),IF($A625="ELO", IF($B625="CRÉDITO",$D625-($D625*TAXAS!$C$6)),IF($A625="HIPERCARD",IF($B625="CRÉDITO",$D625-($D625*TAXAS!$C$7)),IF($A625="DINERS",IF($B625="CRÉDITO",$D625-($D625*TAXAS!$C$8)),IF($A625="AMERICA EXPRESS",IF($B625="CRÉDITO",$D625-($D625*TAXAS!$C$9)),IF($A625=TAXAS!$A$10,IF($B625="CRÉDITO",$D625-($D625*TAXAS!$C$10)), IF($A625=TAXAS!$A$11,IF($B625="CRÉDITO",$D625-($D625*TAXAS!$C$11)), IF($A625=TAXAS!$A$12,IF($B625="CRÉDITO",$D625-($D625*TAXAS!$C$12)), IF($A625=TAXAS!$A$13,IF($B625="CRÉDITO",$D625-($D625*TAXAS!$C$13)), IF($A625=TAXAS!$A$14,IF($B625="CRÉDITO",$D625-($D625*TAXAS!$C$14)), IF($A625=TAXAS!$A$15,IF($B625="CRÉDITO",$D625-($D625*TAXAS!$C$15)), IF($A625=TAXAS!$A$16,IF($B625="CRÉDITO",$D625-($D625*TAXAS!$C$16)), IF($A625=TAXAS!$A$17,IF($B625="CRÉDITO",$D625-($D625*TAXAS!$C$17)), IF($A625=TAXAS!$A$18,IF($B625="CRÉDITO",$D625-($D625*TAXAS!$C$18)), IF($A625=TAXAS!$A$19,IF($B625="CRÉDITO",$D625-($D625*TAXAS!$C$19)), IF($A625=TAXAS!$A$20,IF($B625="CRÉDITO",$D625-($D625*TAXAS!$C$20)), IF($A625=TAXAS!$A$21,IF($B625="CRÉDITO",$D625-($D625*TAXAS!$C$21)), IF($A625=TAXAS!$A$22,IF($B625="CRÉDITO",$D625-($D625*TAXAS!$C$22)), IF($A625=TAXAS!$A$23,IF($B625="CRÉDITO",$D625-($D625*TAXAS!$C$23)), IF($A625=TAXAS!$A$24,IF($B625="CRÉDITO",$D625-($D625*TAXAS!$C$24)), IF($A625=TAXAS!$A$25,IF($B625="CRÉDITO",$D625-($D625*TAXAS!$C$25)), IF($A625=TAXAS!$A$26,IF($B625="CRÉDITO",$D625-($D625*TAXAS!$C$26)), IF($A625=TAXAS!$A$27,IF($B625="CRÉDITO",$D625-($D625*TAXAS!$C$27))))))))))))))))))))))))))/1</f>
        <v>0</v>
      </c>
      <c r="G625" s="9">
        <f>IF($A625="VISA",IF($B625="PARCELADO ATÉ 3X",$D625-(D625*TAXAS!$D$4))/3,IF($A625="MASTER",IF($B625="PARCELADO ATÉ 3X",$D625-(D625*TAXAS!$D$5))/3,IF($A625="ELO",IF($B625="PARCELADO ATÉ 3X",$D625-(D625*TAXAS!$D$6))/3,IF($A625="HIPERCARD",IF($B625="PARCELADO ATÉ 3X",$D625-(D625*TAXAS!$D$7))/3,IF($A625="DINERS",IF($B625="PARCELADO ATÉ 3X",$D625-(D625*TAXAS!$D$8))/3,IF($A625="AMERICA EXPRESS",IF($B625="PARCELADO ATÉ 3X",$D625-(D625*TAXAS!$D$9))/3,IF($A625=TAXAS!$A$10,IF($B625="PARCELADO ATÉ 3X",$D625-($D625*TAXAS!$D$10))/3,IF($A625=TAXAS!$A$11,IF($B625="PARCELADO ATÉ 3X",$D625-($D625*TAXAS!$D$11))/3,IF($A625=TAXAS!$A$12,IF($B625="PARCELADO ATÉ 3X",$D625-($D625*TAXAS!$D$12))/3,IF($A625=TAXAS!$A$13,IF($B625="PARCELADO ATÉ 3X",$D625-($D625*TAXAS!$D$13))/3,IF($A625=TAXAS!$A$14,IF($B625="PARCELADO ATÉ 3X",$D625-($D625*TAXAS!$D$14))/3,IF($A625=TAXAS!$A$15,IF($B625="PARCELADO ATÉ 3X",$D625-($D625*TAXAS!$D$15))/3,IF($A625=TAXAS!$A$16,IF($B625="PARCELADO ATÉ 3X",$D625-($D625*TAXAS!$D$16))/3,IF($A625=TAXAS!$A$17,IF($B625="PARCELADO ATÉ 3X",$D625-($D625*TAXAS!$D$17))/3,IF($A625=TAXAS!$A$18,IF($B625="PARCELADO ATÉ 3X",$D625-($D625*TAXAS!$D$18))/3,IF($A625=TAXAS!$A$19,IF($B625="PARCELADO ATÉ 3X",$D625-($D625*TAXAS!$D$19))/3,IF($A625=TAXAS!$A$20,IF($B625="PARCELADO ATÉ 3X",$D625-($D625*TAXAS!$D$20))/3,IF($A625=TAXAS!$A$21,IF($B625="PARCELADO ATÉ 3X",$D625-($D625*TAXAS!$D$21))/3,IF($A625=TAXAS!$A$22,IF($B625="PARCELADO ATÉ 3X",$D625-($D625*TAXAS!$D$22))/3,IF($A625=TAXAS!$A$23,IF($B625="PARCELADO ATÉ 3X",$D625-($D625*TAXAS!$D$23))/3,IF($A625=TAXAS!$A$24,IF($B625="PARCELADO ATÉ 3X",$D625-($D625*TAXAS!$D$24))/3,IF($A625=TAXAS!$A$25,IF($B625="PARCELADO ATÉ 3X",$D625-($D625*TAXAS!$D$25))/3,IF($A625=TAXAS!$A$26,IF($B625="PARCELADO ATÉ 3X",$D625-($D625*TAXAS!$D$26))/3,IF($A625=TAXAS!$A$27,IF($B625="PARCELADO ATÉ 3X",$D625-($D625*TAXAS!$D$27))/3))))))))))))))))))))))))/1</f>
        <v>0</v>
      </c>
      <c r="H625" s="9">
        <f>IF($A625="VISA",IF($B625="PARCELADO ATÉ 6X",$D625-(D625*TAXAS!$E$4))/6,IF($A625="MASTER",IF($B625="PARCELADO ATÉ 6X",$D625-(D625*TAXAS!$E$5))/6,IF($A625="ELO",IF($B625="PARCELADO ATÉ 6X",$D625-(D625*TAXAS!$E$6))/6,IF($A625="HIPERCARD",IF($B625="PARCELADO ATÉ 6X",$D625-(D625*TAXAS!$E$7))/6,IF($A625="DINERS",IF($B625="PARCELADO ATÉ 6X",$D625-(D625*TAXAS!$E$8))/6,IF($A625="AMERICA EXPRESS",IF($B625="PARCELADO ATÉ 6X",$D625-(D625*TAXAS!$E$9))/6,IF($A625=TAXAS!$A$10,IF($B625="PARCELADO ATÉ 6X",$D625-($D625*TAXAS!$E$10))/6,IF($A625=TAXAS!$A$11,IF($B625="PARCELADO ATÉ 6X",$D625-($D625*TAXAS!$E$11))/6,IF($A625=TAXAS!$A$12,IF($B625="PARCELADO ATÉ 6X",$D625-($D625*TAXAS!$E$12))/6,IF($A625=TAXAS!$A$13,IF($B625="PARCELADO ATÉ 6X",$D625-($D625*TAXAS!$E$13))/6,IF($A625=TAXAS!$A$14,IF($B625="PARCELADO ATÉ 6X",$D625-($D625*TAXAS!$E$14))/6,IF($A625=TAXAS!$A$15,IF($B625="PARCELADO ATÉ 6X",$D625-($D625*TAXAS!$E$15))/6,IF($A625=TAXAS!$A$16,IF($B625="PARCELADO ATÉ 6X",$D625-($D625*TAXAS!$E$16))/6,IF($A625=TAXAS!$A$17,IF($B625="PARCELADO ATÉ 6X",$D625-($D625*TAXAS!$E$17))/6,IF($A625=TAXAS!$A$18,IF($B625="PARCELADO ATÉ 6X",$D625-($D625*TAXAS!$E$18))/6,IF($A625=TAXAS!$A$19,IF($B625="PARCELADO ATÉ 6X",$D625-($D625*TAXAS!$E$19))/6,IF($A625=TAXAS!$A$20,IF($B625="PARCELADO ATÉ 6X",$D625-($D625*TAXAS!$E$20))/6,IF($A625=TAXAS!$A$21,IF($B625="PARCELADO ATÉ 6X",$D625-($D625*TAXAS!$E$21))/6,IF($A625=TAXAS!$A$22,IF($B625="PARCELADO ATÉ 6X",$D625-($D625*TAXAS!$E$22))/6,IF($A625=TAXAS!$A$23,IF($B625="PARCELADO ATÉ 6X",$D625-($D625*TAXAS!$E$23))/6,IF($A625=TAXAS!$A$24,IF($B625="PARCELADO ATÉ 6X",$D625-($D625*TAXAS!$E$24))/6,IF($A625=TAXAS!$A$25,IF($B625="PARCELADO ATÉ 6X",$D625-($D625*TAXAS!$E$25))/6,IF($A625=TAXAS!$A$26,IF($B625="PARCELADO ATÉ 6X",$D625-($D625*TAXAS!$E$26))/6,IF($A625=TAXAS!$A$27,IF($B625="PARCELADO ATÉ 6X",$D625-($D625*TAXAS!$E$27))/6))))))))))))))))))))))))/1</f>
        <v>0</v>
      </c>
      <c r="I625" s="9">
        <f>IF($A625="VISA",IF($B625="PARCELADO ATÉ 12X",$D625-(D625*TAXAS!$F$4))/12,IF($A625="MASTER",IF($B625="PARCELADO ATÉ 12X",$D625-(D625*TAXAS!$F$5))/12,IF($A625="ELO",IF($B625="PARCELADO ATÉ 12X",$D625-(D625*TAXAS!$F$6))/12,IF($A625="HIPERCARD",IF($B625="PARCELADO ATÉ 12X",$D625-(D625*TAXAS!$F$7))/12,IF($A625="DINERS",IF($B625="PARCELADO ATÉ 12X",$D625-(D625*TAXAS!$F$8))/12,IF($A625="AMERICA EXPRESS",IF($B625="PARCELADO ATÉ 12X",$D625-(D625*TAXAS!$F$9))/12,IF($A625=TAXAS!$A$10,IF($B625="PARCELADO ATÉ 12X",$D625-($D625*TAXAS!$F$10))/12,IF($A625=TAXAS!$A$11,IF($B625="PARCELADO ATÉ 12X",$D625-($D625*TAXAS!$F$11))/12,IF($A625=TAXAS!$A$12,IF($B625="PARCELADO ATÉ 12X",$D625-($D625*TAXAS!$F$12))/12,IF($A625=TAXAS!$A$13,IF($B625="PARCELADO ATÉ 12X",$D625-($D625*TAXAS!$F$13))/12,IF($A625=TAXAS!$A$14,IF($B625="PARCELADO ATÉ 12X",$D625-($D625*TAXAS!$F$14))/12,IF($A625=TAXAS!$A$15,IF($B625="PARCELADO ATÉ 12X",$D625-($D625*TAXAS!$F$15))/12,IF($A625=TAXAS!$A$16,IF($B625="PARCELADO ATÉ 12X",$D625-($D625*TAXAS!$F$16))/12,IF($A625=TAXAS!$A$17,IF($B625="PARCELADO ATÉ 12X",$D625-($D625*TAXAS!$F$17))/12,IF($A625=TAXAS!$A$18,IF($B625="PARCELADO ATÉ 12X",$D625-($D625*TAXAS!$F$18))/12,IF($A625=TAXAS!$A$19,IF($B625="PARCELADO ATÉ 12X",$D625-($D625*TAXAS!$F$19))/12,IF($A625=TAXAS!$A$20,IF($B625="PARCELADO ATÉ 12X",$D625-($D625*TAXAS!$F$20))/12,IF($A625=TAXAS!$A$21,IF($B625="PARCELADO ATÉ 12X",$D625-($D625*TAXAS!$F$21))/12,IF($A625=TAXAS!$A$22,IF($B625="PARCELADO ATÉ 12X",$D625-($D625*TAXAS!$F$22))/12,IF($A625=TAXAS!$A$23,IF($B625="PARCELADO ATÉ 12X",$D625-($D625*TAXAS!$F$23))/12,IF($A625=TAXAS!$A$24,IF($B625="PARCELADO ATÉ 12X",$D625-($D625*TAXAS!$F$24))/12,IF($A625=TAXAS!$A$25,IF($B625="PARCELADO ATÉ 12X",$D625-($D625*TAXAS!$F$25))/12,IF($A625=TAXAS!$A$26,IF($B625="PARCELADO ATÉ 12X",$D625-($D625*TAXAS!$F$26))/12,IF($A625=TAXAS!$A$27,IF($B625="PARCELADO ATÉ 12X",$D625-($D625*TAXAS!$F$27))/12))))))))))))))))))))))))/1</f>
        <v>0</v>
      </c>
      <c r="J625" s="8">
        <f t="shared" si="0"/>
        <v>0</v>
      </c>
      <c r="K625" s="10" t="b">
        <f>IF($B625="PARCELADO ATÉ 3X",($D625-($D625*TAXAS!$D$4))-$J625)</f>
        <v>0</v>
      </c>
      <c r="L625" s="10" t="b">
        <f>IF($B625="PARCELADO ATÉ 6X",($D625-($D625*TAXAS!$E$4))-$J625)</f>
        <v>0</v>
      </c>
      <c r="M625" s="10" t="b">
        <f>IF($B625="PARCELADO ATÉ 12X",($D625-($D625*TAXAS!$F$4))-$J625)</f>
        <v>0</v>
      </c>
      <c r="N625" s="8">
        <f t="shared" si="1"/>
        <v>0</v>
      </c>
      <c r="O625" s="10">
        <f t="shared" si="2"/>
        <v>0</v>
      </c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spans="1:31" ht="15.75" customHeight="1" x14ac:dyDescent="0.2">
      <c r="A626" s="3"/>
      <c r="B626" s="5"/>
      <c r="C626" s="6"/>
      <c r="D626" s="42"/>
      <c r="E626" s="8">
        <f>IF($A626="VISA",IF($B626="DÉBITO",$D626-($D626*TAXAS!$B$4)),IF($A626="MASTER",IF($B626="DÉBITO",$D626-($D626*TAXAS!$B$5)),IF($A626="ELO", IF($B626="DÉBITO",$D626-($D626*TAXAS!$B$6)),IF($A626="HIPERCARD",IF($B626="DÉBITO",$D626-($D626*TAXAS!$B$7)),IF($A626="DINERS",IF($B626="DÉBITO",$D626-($D626*TAXAS!$B$8)),IF($A626="AMERICA EXPRESS",IF($B626="DÉBITO",$D626-($D626*TAXAS!$B$9)),IF($A626=TAXAS!$A$10,IF($B626="DÉBITO",$D626-($D626*TAXAS!$B$10)), IF($A626=TAXAS!$A$11,IF($B626="DÉBITO",$D626-($D626*TAXAS!$B$11)), IF($A626=TAXAS!$A$12,IF($B626="DÉBITO",$D626-($D626*TAXAS!$B$12)), IF($A626=TAXAS!$A$13,IF($B626="DÉBITO",$D626-($D626*TAXAS!$B$13)), IF($A626=TAXAS!$A$14,IF($B626="DÉBITO",$D626-($D626*TAXAS!$B$14)), IF($A626=TAXAS!$A$15,IF($B626="DÉBITO",$D626-($D626*TAXAS!$B$15)), IF($A626=TAXAS!$A$16,IF($B626="DÉBITO",$D626-($D626*TAXAS!$B$16)), IF($A626=TAXAS!$A$17,IF($B626="DÉBITO",$D626-($D626*TAXAS!$B$17)), IF($A626=TAXAS!$A$18,IF($B626="DÉBITO",$D626-($D626*TAXAS!$B$18)), IF($A626=TAXAS!$A$19,IF($B626="DÉBITO",$D626-($D626*TAXAS!$B$19)), IF($A626=TAXAS!$A$20,IF($B626="DÉBITO",$D626-($D626*TAXAS!$B$20)), IF($A626=TAXAS!$A$21,IF($B626="DÉBITO",$D626-($D626*TAXAS!$B$21)), IF($A626=TAXAS!$A$22,IF($B626="DÉBITO",$D626-($D626*TAXAS!$B$22)), IF($A626=TAXAS!$A$23,IF($B626="DÉBITO",$D626-($D626*TAXAS!$B$23)), IF($A626=TAXAS!$A$24,IF($B626="DÉBITO",$D626-($D626*TAXAS!$B$24)), IF($A626=TAXAS!$A$25,IF($B626="DÉBITO",$D626-($D626*TAXAS!$B$25)), IF($A626=TAXAS!$A$26,IF($B626="DÉBITO",$D626-($D626*TAXAS!$B$26)), IF($A626=TAXAS!$A$27,IF($B626="DÉBITO",$D626-($D626*TAXAS!$B$27))))))))))))))))))))))))))/1</f>
        <v>0</v>
      </c>
      <c r="F626" s="8">
        <f>IF($A626="VISA",IF($B626="CRÉDITO",$D626-($D626*TAXAS!$C$4)),IF($A626="MASTER",IF($B626="CRÉDITO",$D626-($D626*TAXAS!$C$5)),IF($A626="ELO", IF($B626="CRÉDITO",$D626-($D626*TAXAS!$C$6)),IF($A626="HIPERCARD",IF($B626="CRÉDITO",$D626-($D626*TAXAS!$C$7)),IF($A626="DINERS",IF($B626="CRÉDITO",$D626-($D626*TAXAS!$C$8)),IF($A626="AMERICA EXPRESS",IF($B626="CRÉDITO",$D626-($D626*TAXAS!$C$9)),IF($A626=TAXAS!$A$10,IF($B626="CRÉDITO",$D626-($D626*TAXAS!$C$10)), IF($A626=TAXAS!$A$11,IF($B626="CRÉDITO",$D626-($D626*TAXAS!$C$11)), IF($A626=TAXAS!$A$12,IF($B626="CRÉDITO",$D626-($D626*TAXAS!$C$12)), IF($A626=TAXAS!$A$13,IF($B626="CRÉDITO",$D626-($D626*TAXAS!$C$13)), IF($A626=TAXAS!$A$14,IF($B626="CRÉDITO",$D626-($D626*TAXAS!$C$14)), IF($A626=TAXAS!$A$15,IF($B626="CRÉDITO",$D626-($D626*TAXAS!$C$15)), IF($A626=TAXAS!$A$16,IF($B626="CRÉDITO",$D626-($D626*TAXAS!$C$16)), IF($A626=TAXAS!$A$17,IF($B626="CRÉDITO",$D626-($D626*TAXAS!$C$17)), IF($A626=TAXAS!$A$18,IF($B626="CRÉDITO",$D626-($D626*TAXAS!$C$18)), IF($A626=TAXAS!$A$19,IF($B626="CRÉDITO",$D626-($D626*TAXAS!$C$19)), IF($A626=TAXAS!$A$20,IF($B626="CRÉDITO",$D626-($D626*TAXAS!$C$20)), IF($A626=TAXAS!$A$21,IF($B626="CRÉDITO",$D626-($D626*TAXAS!$C$21)), IF($A626=TAXAS!$A$22,IF($B626="CRÉDITO",$D626-($D626*TAXAS!$C$22)), IF($A626=TAXAS!$A$23,IF($B626="CRÉDITO",$D626-($D626*TAXAS!$C$23)), IF($A626=TAXAS!$A$24,IF($B626="CRÉDITO",$D626-($D626*TAXAS!$C$24)), IF($A626=TAXAS!$A$25,IF($B626="CRÉDITO",$D626-($D626*TAXAS!$C$25)), IF($A626=TAXAS!$A$26,IF($B626="CRÉDITO",$D626-($D626*TAXAS!$C$26)), IF($A626=TAXAS!$A$27,IF($B626="CRÉDITO",$D626-($D626*TAXAS!$C$27))))))))))))))))))))))))))/1</f>
        <v>0</v>
      </c>
      <c r="G626" s="9">
        <f>IF($A626="VISA",IF($B626="PARCELADO ATÉ 3X",$D626-(D626*TAXAS!$D$4))/3,IF($A626="MASTER",IF($B626="PARCELADO ATÉ 3X",$D626-(D626*TAXAS!$D$5))/3,IF($A626="ELO",IF($B626="PARCELADO ATÉ 3X",$D626-(D626*TAXAS!$D$6))/3,IF($A626="HIPERCARD",IF($B626="PARCELADO ATÉ 3X",$D626-(D626*TAXAS!$D$7))/3,IF($A626="DINERS",IF($B626="PARCELADO ATÉ 3X",$D626-(D626*TAXAS!$D$8))/3,IF($A626="AMERICA EXPRESS",IF($B626="PARCELADO ATÉ 3X",$D626-(D626*TAXAS!$D$9))/3,IF($A626=TAXAS!$A$10,IF($B626="PARCELADO ATÉ 3X",$D626-($D626*TAXAS!$D$10))/3,IF($A626=TAXAS!$A$11,IF($B626="PARCELADO ATÉ 3X",$D626-($D626*TAXAS!$D$11))/3,IF($A626=TAXAS!$A$12,IF($B626="PARCELADO ATÉ 3X",$D626-($D626*TAXAS!$D$12))/3,IF($A626=TAXAS!$A$13,IF($B626="PARCELADO ATÉ 3X",$D626-($D626*TAXAS!$D$13))/3,IF($A626=TAXAS!$A$14,IF($B626="PARCELADO ATÉ 3X",$D626-($D626*TAXAS!$D$14))/3,IF($A626=TAXAS!$A$15,IF($B626="PARCELADO ATÉ 3X",$D626-($D626*TAXAS!$D$15))/3,IF($A626=TAXAS!$A$16,IF($B626="PARCELADO ATÉ 3X",$D626-($D626*TAXAS!$D$16))/3,IF($A626=TAXAS!$A$17,IF($B626="PARCELADO ATÉ 3X",$D626-($D626*TAXAS!$D$17))/3,IF($A626=TAXAS!$A$18,IF($B626="PARCELADO ATÉ 3X",$D626-($D626*TAXAS!$D$18))/3,IF($A626=TAXAS!$A$19,IF($B626="PARCELADO ATÉ 3X",$D626-($D626*TAXAS!$D$19))/3,IF($A626=TAXAS!$A$20,IF($B626="PARCELADO ATÉ 3X",$D626-($D626*TAXAS!$D$20))/3,IF($A626=TAXAS!$A$21,IF($B626="PARCELADO ATÉ 3X",$D626-($D626*TAXAS!$D$21))/3,IF($A626=TAXAS!$A$22,IF($B626="PARCELADO ATÉ 3X",$D626-($D626*TAXAS!$D$22))/3,IF($A626=TAXAS!$A$23,IF($B626="PARCELADO ATÉ 3X",$D626-($D626*TAXAS!$D$23))/3,IF($A626=TAXAS!$A$24,IF($B626="PARCELADO ATÉ 3X",$D626-($D626*TAXAS!$D$24))/3,IF($A626=TAXAS!$A$25,IF($B626="PARCELADO ATÉ 3X",$D626-($D626*TAXAS!$D$25))/3,IF($A626=TAXAS!$A$26,IF($B626="PARCELADO ATÉ 3X",$D626-($D626*TAXAS!$D$26))/3,IF($A626=TAXAS!$A$27,IF($B626="PARCELADO ATÉ 3X",$D626-($D626*TAXAS!$D$27))/3))))))))))))))))))))))))/1</f>
        <v>0</v>
      </c>
      <c r="H626" s="9">
        <f>IF($A626="VISA",IF($B626="PARCELADO ATÉ 6X",$D626-(D626*TAXAS!$E$4))/6,IF($A626="MASTER",IF($B626="PARCELADO ATÉ 6X",$D626-(D626*TAXAS!$E$5))/6,IF($A626="ELO",IF($B626="PARCELADO ATÉ 6X",$D626-(D626*TAXAS!$E$6))/6,IF($A626="HIPERCARD",IF($B626="PARCELADO ATÉ 6X",$D626-(D626*TAXAS!$E$7))/6,IF($A626="DINERS",IF($B626="PARCELADO ATÉ 6X",$D626-(D626*TAXAS!$E$8))/6,IF($A626="AMERICA EXPRESS",IF($B626="PARCELADO ATÉ 6X",$D626-(D626*TAXAS!$E$9))/6,IF($A626=TAXAS!$A$10,IF($B626="PARCELADO ATÉ 6X",$D626-($D626*TAXAS!$E$10))/6,IF($A626=TAXAS!$A$11,IF($B626="PARCELADO ATÉ 6X",$D626-($D626*TAXAS!$E$11))/6,IF($A626=TAXAS!$A$12,IF($B626="PARCELADO ATÉ 6X",$D626-($D626*TAXAS!$E$12))/6,IF($A626=TAXAS!$A$13,IF($B626="PARCELADO ATÉ 6X",$D626-($D626*TAXAS!$E$13))/6,IF($A626=TAXAS!$A$14,IF($B626="PARCELADO ATÉ 6X",$D626-($D626*TAXAS!$E$14))/6,IF($A626=TAXAS!$A$15,IF($B626="PARCELADO ATÉ 6X",$D626-($D626*TAXAS!$E$15))/6,IF($A626=TAXAS!$A$16,IF($B626="PARCELADO ATÉ 6X",$D626-($D626*TAXAS!$E$16))/6,IF($A626=TAXAS!$A$17,IF($B626="PARCELADO ATÉ 6X",$D626-($D626*TAXAS!$E$17))/6,IF($A626=TAXAS!$A$18,IF($B626="PARCELADO ATÉ 6X",$D626-($D626*TAXAS!$E$18))/6,IF($A626=TAXAS!$A$19,IF($B626="PARCELADO ATÉ 6X",$D626-($D626*TAXAS!$E$19))/6,IF($A626=TAXAS!$A$20,IF($B626="PARCELADO ATÉ 6X",$D626-($D626*TAXAS!$E$20))/6,IF($A626=TAXAS!$A$21,IF($B626="PARCELADO ATÉ 6X",$D626-($D626*TAXAS!$E$21))/6,IF($A626=TAXAS!$A$22,IF($B626="PARCELADO ATÉ 6X",$D626-($D626*TAXAS!$E$22))/6,IF($A626=TAXAS!$A$23,IF($B626="PARCELADO ATÉ 6X",$D626-($D626*TAXAS!$E$23))/6,IF($A626=TAXAS!$A$24,IF($B626="PARCELADO ATÉ 6X",$D626-($D626*TAXAS!$E$24))/6,IF($A626=TAXAS!$A$25,IF($B626="PARCELADO ATÉ 6X",$D626-($D626*TAXAS!$E$25))/6,IF($A626=TAXAS!$A$26,IF($B626="PARCELADO ATÉ 6X",$D626-($D626*TAXAS!$E$26))/6,IF($A626=TAXAS!$A$27,IF($B626="PARCELADO ATÉ 6X",$D626-($D626*TAXAS!$E$27))/6))))))))))))))))))))))))/1</f>
        <v>0</v>
      </c>
      <c r="I626" s="9">
        <f>IF($A626="VISA",IF($B626="PARCELADO ATÉ 12X",$D626-(D626*TAXAS!$F$4))/12,IF($A626="MASTER",IF($B626="PARCELADO ATÉ 12X",$D626-(D626*TAXAS!$F$5))/12,IF($A626="ELO",IF($B626="PARCELADO ATÉ 12X",$D626-(D626*TAXAS!$F$6))/12,IF($A626="HIPERCARD",IF($B626="PARCELADO ATÉ 12X",$D626-(D626*TAXAS!$F$7))/12,IF($A626="DINERS",IF($B626="PARCELADO ATÉ 12X",$D626-(D626*TAXAS!$F$8))/12,IF($A626="AMERICA EXPRESS",IF($B626="PARCELADO ATÉ 12X",$D626-(D626*TAXAS!$F$9))/12,IF($A626=TAXAS!$A$10,IF($B626="PARCELADO ATÉ 12X",$D626-($D626*TAXAS!$F$10))/12,IF($A626=TAXAS!$A$11,IF($B626="PARCELADO ATÉ 12X",$D626-($D626*TAXAS!$F$11))/12,IF($A626=TAXAS!$A$12,IF($B626="PARCELADO ATÉ 12X",$D626-($D626*TAXAS!$F$12))/12,IF($A626=TAXAS!$A$13,IF($B626="PARCELADO ATÉ 12X",$D626-($D626*TAXAS!$F$13))/12,IF($A626=TAXAS!$A$14,IF($B626="PARCELADO ATÉ 12X",$D626-($D626*TAXAS!$F$14))/12,IF($A626=TAXAS!$A$15,IF($B626="PARCELADO ATÉ 12X",$D626-($D626*TAXAS!$F$15))/12,IF($A626=TAXAS!$A$16,IF($B626="PARCELADO ATÉ 12X",$D626-($D626*TAXAS!$F$16))/12,IF($A626=TAXAS!$A$17,IF($B626="PARCELADO ATÉ 12X",$D626-($D626*TAXAS!$F$17))/12,IF($A626=TAXAS!$A$18,IF($B626="PARCELADO ATÉ 12X",$D626-($D626*TAXAS!$F$18))/12,IF($A626=TAXAS!$A$19,IF($B626="PARCELADO ATÉ 12X",$D626-($D626*TAXAS!$F$19))/12,IF($A626=TAXAS!$A$20,IF($B626="PARCELADO ATÉ 12X",$D626-($D626*TAXAS!$F$20))/12,IF($A626=TAXAS!$A$21,IF($B626="PARCELADO ATÉ 12X",$D626-($D626*TAXAS!$F$21))/12,IF($A626=TAXAS!$A$22,IF($B626="PARCELADO ATÉ 12X",$D626-($D626*TAXAS!$F$22))/12,IF($A626=TAXAS!$A$23,IF($B626="PARCELADO ATÉ 12X",$D626-($D626*TAXAS!$F$23))/12,IF($A626=TAXAS!$A$24,IF($B626="PARCELADO ATÉ 12X",$D626-($D626*TAXAS!$F$24))/12,IF($A626=TAXAS!$A$25,IF($B626="PARCELADO ATÉ 12X",$D626-($D626*TAXAS!$F$25))/12,IF($A626=TAXAS!$A$26,IF($B626="PARCELADO ATÉ 12X",$D626-($D626*TAXAS!$F$26))/12,IF($A626=TAXAS!$A$27,IF($B626="PARCELADO ATÉ 12X",$D626-($D626*TAXAS!$F$27))/12))))))))))))))))))))))))/1</f>
        <v>0</v>
      </c>
      <c r="J626" s="8">
        <f t="shared" si="0"/>
        <v>0</v>
      </c>
      <c r="K626" s="10" t="b">
        <f>IF($B626="PARCELADO ATÉ 3X",($D626-($D626*TAXAS!$D$4))-$J626)</f>
        <v>0</v>
      </c>
      <c r="L626" s="10" t="b">
        <f>IF($B626="PARCELADO ATÉ 6X",($D626-($D626*TAXAS!$E$4))-$J626)</f>
        <v>0</v>
      </c>
      <c r="M626" s="10" t="b">
        <f>IF($B626="PARCELADO ATÉ 12X",($D626-($D626*TAXAS!$F$4))-$J626)</f>
        <v>0</v>
      </c>
      <c r="N626" s="8">
        <f t="shared" si="1"/>
        <v>0</v>
      </c>
      <c r="O626" s="10">
        <f t="shared" si="2"/>
        <v>0</v>
      </c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spans="1:31" ht="15.75" customHeight="1" x14ac:dyDescent="0.2">
      <c r="A627" s="3"/>
      <c r="B627" s="5"/>
      <c r="C627" s="6"/>
      <c r="D627" s="42"/>
      <c r="E627" s="8">
        <f>IF($A627="VISA",IF($B627="DÉBITO",$D627-($D627*TAXAS!$B$4)),IF($A627="MASTER",IF($B627="DÉBITO",$D627-($D627*TAXAS!$B$5)),IF($A627="ELO", IF($B627="DÉBITO",$D627-($D627*TAXAS!$B$6)),IF($A627="HIPERCARD",IF($B627="DÉBITO",$D627-($D627*TAXAS!$B$7)),IF($A627="DINERS",IF($B627="DÉBITO",$D627-($D627*TAXAS!$B$8)),IF($A627="AMERICA EXPRESS",IF($B627="DÉBITO",$D627-($D627*TAXAS!$B$9)),IF($A627=TAXAS!$A$10,IF($B627="DÉBITO",$D627-($D627*TAXAS!$B$10)), IF($A627=TAXAS!$A$11,IF($B627="DÉBITO",$D627-($D627*TAXAS!$B$11)), IF($A627=TAXAS!$A$12,IF($B627="DÉBITO",$D627-($D627*TAXAS!$B$12)), IF($A627=TAXAS!$A$13,IF($B627="DÉBITO",$D627-($D627*TAXAS!$B$13)), IF($A627=TAXAS!$A$14,IF($B627="DÉBITO",$D627-($D627*TAXAS!$B$14)), IF($A627=TAXAS!$A$15,IF($B627="DÉBITO",$D627-($D627*TAXAS!$B$15)), IF($A627=TAXAS!$A$16,IF($B627="DÉBITO",$D627-($D627*TAXAS!$B$16)), IF($A627=TAXAS!$A$17,IF($B627="DÉBITO",$D627-($D627*TAXAS!$B$17)), IF($A627=TAXAS!$A$18,IF($B627="DÉBITO",$D627-($D627*TAXAS!$B$18)), IF($A627=TAXAS!$A$19,IF($B627="DÉBITO",$D627-($D627*TAXAS!$B$19)), IF($A627=TAXAS!$A$20,IF($B627="DÉBITO",$D627-($D627*TAXAS!$B$20)), IF($A627=TAXAS!$A$21,IF($B627="DÉBITO",$D627-($D627*TAXAS!$B$21)), IF($A627=TAXAS!$A$22,IF($B627="DÉBITO",$D627-($D627*TAXAS!$B$22)), IF($A627=TAXAS!$A$23,IF($B627="DÉBITO",$D627-($D627*TAXAS!$B$23)), IF($A627=TAXAS!$A$24,IF($B627="DÉBITO",$D627-($D627*TAXAS!$B$24)), IF($A627=TAXAS!$A$25,IF($B627="DÉBITO",$D627-($D627*TAXAS!$B$25)), IF($A627=TAXAS!$A$26,IF($B627="DÉBITO",$D627-($D627*TAXAS!$B$26)), IF($A627=TAXAS!$A$27,IF($B627="DÉBITO",$D627-($D627*TAXAS!$B$27))))))))))))))))))))))))))/1</f>
        <v>0</v>
      </c>
      <c r="F627" s="8">
        <f>IF($A627="VISA",IF($B627="CRÉDITO",$D627-($D627*TAXAS!$C$4)),IF($A627="MASTER",IF($B627="CRÉDITO",$D627-($D627*TAXAS!$C$5)),IF($A627="ELO", IF($B627="CRÉDITO",$D627-($D627*TAXAS!$C$6)),IF($A627="HIPERCARD",IF($B627="CRÉDITO",$D627-($D627*TAXAS!$C$7)),IF($A627="DINERS",IF($B627="CRÉDITO",$D627-($D627*TAXAS!$C$8)),IF($A627="AMERICA EXPRESS",IF($B627="CRÉDITO",$D627-($D627*TAXAS!$C$9)),IF($A627=TAXAS!$A$10,IF($B627="CRÉDITO",$D627-($D627*TAXAS!$C$10)), IF($A627=TAXAS!$A$11,IF($B627="CRÉDITO",$D627-($D627*TAXAS!$C$11)), IF($A627=TAXAS!$A$12,IF($B627="CRÉDITO",$D627-($D627*TAXAS!$C$12)), IF($A627=TAXAS!$A$13,IF($B627="CRÉDITO",$D627-($D627*TAXAS!$C$13)), IF($A627=TAXAS!$A$14,IF($B627="CRÉDITO",$D627-($D627*TAXAS!$C$14)), IF($A627=TAXAS!$A$15,IF($B627="CRÉDITO",$D627-($D627*TAXAS!$C$15)), IF($A627=TAXAS!$A$16,IF($B627="CRÉDITO",$D627-($D627*TAXAS!$C$16)), IF($A627=TAXAS!$A$17,IF($B627="CRÉDITO",$D627-($D627*TAXAS!$C$17)), IF($A627=TAXAS!$A$18,IF($B627="CRÉDITO",$D627-($D627*TAXAS!$C$18)), IF($A627=TAXAS!$A$19,IF($B627="CRÉDITO",$D627-($D627*TAXAS!$C$19)), IF($A627=TAXAS!$A$20,IF($B627="CRÉDITO",$D627-($D627*TAXAS!$C$20)), IF($A627=TAXAS!$A$21,IF($B627="CRÉDITO",$D627-($D627*TAXAS!$C$21)), IF($A627=TAXAS!$A$22,IF($B627="CRÉDITO",$D627-($D627*TAXAS!$C$22)), IF($A627=TAXAS!$A$23,IF($B627="CRÉDITO",$D627-($D627*TAXAS!$C$23)), IF($A627=TAXAS!$A$24,IF($B627="CRÉDITO",$D627-($D627*TAXAS!$C$24)), IF($A627=TAXAS!$A$25,IF($B627="CRÉDITO",$D627-($D627*TAXAS!$C$25)), IF($A627=TAXAS!$A$26,IF($B627="CRÉDITO",$D627-($D627*TAXAS!$C$26)), IF($A627=TAXAS!$A$27,IF($B627="CRÉDITO",$D627-($D627*TAXAS!$C$27))))))))))))))))))))))))))/1</f>
        <v>0</v>
      </c>
      <c r="G627" s="9">
        <f>IF($A627="VISA",IF($B627="PARCELADO ATÉ 3X",$D627-(D627*TAXAS!$D$4))/3,IF($A627="MASTER",IF($B627="PARCELADO ATÉ 3X",$D627-(D627*TAXAS!$D$5))/3,IF($A627="ELO",IF($B627="PARCELADO ATÉ 3X",$D627-(D627*TAXAS!$D$6))/3,IF($A627="HIPERCARD",IF($B627="PARCELADO ATÉ 3X",$D627-(D627*TAXAS!$D$7))/3,IF($A627="DINERS",IF($B627="PARCELADO ATÉ 3X",$D627-(D627*TAXAS!$D$8))/3,IF($A627="AMERICA EXPRESS",IF($B627="PARCELADO ATÉ 3X",$D627-(D627*TAXAS!$D$9))/3,IF($A627=TAXAS!$A$10,IF($B627="PARCELADO ATÉ 3X",$D627-($D627*TAXAS!$D$10))/3,IF($A627=TAXAS!$A$11,IF($B627="PARCELADO ATÉ 3X",$D627-($D627*TAXAS!$D$11))/3,IF($A627=TAXAS!$A$12,IF($B627="PARCELADO ATÉ 3X",$D627-($D627*TAXAS!$D$12))/3,IF($A627=TAXAS!$A$13,IF($B627="PARCELADO ATÉ 3X",$D627-($D627*TAXAS!$D$13))/3,IF($A627=TAXAS!$A$14,IF($B627="PARCELADO ATÉ 3X",$D627-($D627*TAXAS!$D$14))/3,IF($A627=TAXAS!$A$15,IF($B627="PARCELADO ATÉ 3X",$D627-($D627*TAXAS!$D$15))/3,IF($A627=TAXAS!$A$16,IF($B627="PARCELADO ATÉ 3X",$D627-($D627*TAXAS!$D$16))/3,IF($A627=TAXAS!$A$17,IF($B627="PARCELADO ATÉ 3X",$D627-($D627*TAXAS!$D$17))/3,IF($A627=TAXAS!$A$18,IF($B627="PARCELADO ATÉ 3X",$D627-($D627*TAXAS!$D$18))/3,IF($A627=TAXAS!$A$19,IF($B627="PARCELADO ATÉ 3X",$D627-($D627*TAXAS!$D$19))/3,IF($A627=TAXAS!$A$20,IF($B627="PARCELADO ATÉ 3X",$D627-($D627*TAXAS!$D$20))/3,IF($A627=TAXAS!$A$21,IF($B627="PARCELADO ATÉ 3X",$D627-($D627*TAXAS!$D$21))/3,IF($A627=TAXAS!$A$22,IF($B627="PARCELADO ATÉ 3X",$D627-($D627*TAXAS!$D$22))/3,IF($A627=TAXAS!$A$23,IF($B627="PARCELADO ATÉ 3X",$D627-($D627*TAXAS!$D$23))/3,IF($A627=TAXAS!$A$24,IF($B627="PARCELADO ATÉ 3X",$D627-($D627*TAXAS!$D$24))/3,IF($A627=TAXAS!$A$25,IF($B627="PARCELADO ATÉ 3X",$D627-($D627*TAXAS!$D$25))/3,IF($A627=TAXAS!$A$26,IF($B627="PARCELADO ATÉ 3X",$D627-($D627*TAXAS!$D$26))/3,IF($A627=TAXAS!$A$27,IF($B627="PARCELADO ATÉ 3X",$D627-($D627*TAXAS!$D$27))/3))))))))))))))))))))))))/1</f>
        <v>0</v>
      </c>
      <c r="H627" s="9">
        <f>IF($A627="VISA",IF($B627="PARCELADO ATÉ 6X",$D627-(D627*TAXAS!$E$4))/6,IF($A627="MASTER",IF($B627="PARCELADO ATÉ 6X",$D627-(D627*TAXAS!$E$5))/6,IF($A627="ELO",IF($B627="PARCELADO ATÉ 6X",$D627-(D627*TAXAS!$E$6))/6,IF($A627="HIPERCARD",IF($B627="PARCELADO ATÉ 6X",$D627-(D627*TAXAS!$E$7))/6,IF($A627="DINERS",IF($B627="PARCELADO ATÉ 6X",$D627-(D627*TAXAS!$E$8))/6,IF($A627="AMERICA EXPRESS",IF($B627="PARCELADO ATÉ 6X",$D627-(D627*TAXAS!$E$9))/6,IF($A627=TAXAS!$A$10,IF($B627="PARCELADO ATÉ 6X",$D627-($D627*TAXAS!$E$10))/6,IF($A627=TAXAS!$A$11,IF($B627="PARCELADO ATÉ 6X",$D627-($D627*TAXAS!$E$11))/6,IF($A627=TAXAS!$A$12,IF($B627="PARCELADO ATÉ 6X",$D627-($D627*TAXAS!$E$12))/6,IF($A627=TAXAS!$A$13,IF($B627="PARCELADO ATÉ 6X",$D627-($D627*TAXAS!$E$13))/6,IF($A627=TAXAS!$A$14,IF($B627="PARCELADO ATÉ 6X",$D627-($D627*TAXAS!$E$14))/6,IF($A627=TAXAS!$A$15,IF($B627="PARCELADO ATÉ 6X",$D627-($D627*TAXAS!$E$15))/6,IF($A627=TAXAS!$A$16,IF($B627="PARCELADO ATÉ 6X",$D627-($D627*TAXAS!$E$16))/6,IF($A627=TAXAS!$A$17,IF($B627="PARCELADO ATÉ 6X",$D627-($D627*TAXAS!$E$17))/6,IF($A627=TAXAS!$A$18,IF($B627="PARCELADO ATÉ 6X",$D627-($D627*TAXAS!$E$18))/6,IF($A627=TAXAS!$A$19,IF($B627="PARCELADO ATÉ 6X",$D627-($D627*TAXAS!$E$19))/6,IF($A627=TAXAS!$A$20,IF($B627="PARCELADO ATÉ 6X",$D627-($D627*TAXAS!$E$20))/6,IF($A627=TAXAS!$A$21,IF($B627="PARCELADO ATÉ 6X",$D627-($D627*TAXAS!$E$21))/6,IF($A627=TAXAS!$A$22,IF($B627="PARCELADO ATÉ 6X",$D627-($D627*TAXAS!$E$22))/6,IF($A627=TAXAS!$A$23,IF($B627="PARCELADO ATÉ 6X",$D627-($D627*TAXAS!$E$23))/6,IF($A627=TAXAS!$A$24,IF($B627="PARCELADO ATÉ 6X",$D627-($D627*TAXAS!$E$24))/6,IF($A627=TAXAS!$A$25,IF($B627="PARCELADO ATÉ 6X",$D627-($D627*TAXAS!$E$25))/6,IF($A627=TAXAS!$A$26,IF($B627="PARCELADO ATÉ 6X",$D627-($D627*TAXAS!$E$26))/6,IF($A627=TAXAS!$A$27,IF($B627="PARCELADO ATÉ 6X",$D627-($D627*TAXAS!$E$27))/6))))))))))))))))))))))))/1</f>
        <v>0</v>
      </c>
      <c r="I627" s="9">
        <f>IF($A627="VISA",IF($B627="PARCELADO ATÉ 12X",$D627-(D627*TAXAS!$F$4))/12,IF($A627="MASTER",IF($B627="PARCELADO ATÉ 12X",$D627-(D627*TAXAS!$F$5))/12,IF($A627="ELO",IF($B627="PARCELADO ATÉ 12X",$D627-(D627*TAXAS!$F$6))/12,IF($A627="HIPERCARD",IF($B627="PARCELADO ATÉ 12X",$D627-(D627*TAXAS!$F$7))/12,IF($A627="DINERS",IF($B627="PARCELADO ATÉ 12X",$D627-(D627*TAXAS!$F$8))/12,IF($A627="AMERICA EXPRESS",IF($B627="PARCELADO ATÉ 12X",$D627-(D627*TAXAS!$F$9))/12,IF($A627=TAXAS!$A$10,IF($B627="PARCELADO ATÉ 12X",$D627-($D627*TAXAS!$F$10))/12,IF($A627=TAXAS!$A$11,IF($B627="PARCELADO ATÉ 12X",$D627-($D627*TAXAS!$F$11))/12,IF($A627=TAXAS!$A$12,IF($B627="PARCELADO ATÉ 12X",$D627-($D627*TAXAS!$F$12))/12,IF($A627=TAXAS!$A$13,IF($B627="PARCELADO ATÉ 12X",$D627-($D627*TAXAS!$F$13))/12,IF($A627=TAXAS!$A$14,IF($B627="PARCELADO ATÉ 12X",$D627-($D627*TAXAS!$F$14))/12,IF($A627=TAXAS!$A$15,IF($B627="PARCELADO ATÉ 12X",$D627-($D627*TAXAS!$F$15))/12,IF($A627=TAXAS!$A$16,IF($B627="PARCELADO ATÉ 12X",$D627-($D627*TAXAS!$F$16))/12,IF($A627=TAXAS!$A$17,IF($B627="PARCELADO ATÉ 12X",$D627-($D627*TAXAS!$F$17))/12,IF($A627=TAXAS!$A$18,IF($B627="PARCELADO ATÉ 12X",$D627-($D627*TAXAS!$F$18))/12,IF($A627=TAXAS!$A$19,IF($B627="PARCELADO ATÉ 12X",$D627-($D627*TAXAS!$F$19))/12,IF($A627=TAXAS!$A$20,IF($B627="PARCELADO ATÉ 12X",$D627-($D627*TAXAS!$F$20))/12,IF($A627=TAXAS!$A$21,IF($B627="PARCELADO ATÉ 12X",$D627-($D627*TAXAS!$F$21))/12,IF($A627=TAXAS!$A$22,IF($B627="PARCELADO ATÉ 12X",$D627-($D627*TAXAS!$F$22))/12,IF($A627=TAXAS!$A$23,IF($B627="PARCELADO ATÉ 12X",$D627-($D627*TAXAS!$F$23))/12,IF($A627=TAXAS!$A$24,IF($B627="PARCELADO ATÉ 12X",$D627-($D627*TAXAS!$F$24))/12,IF($A627=TAXAS!$A$25,IF($B627="PARCELADO ATÉ 12X",$D627-($D627*TAXAS!$F$25))/12,IF($A627=TAXAS!$A$26,IF($B627="PARCELADO ATÉ 12X",$D627-($D627*TAXAS!$F$26))/12,IF($A627=TAXAS!$A$27,IF($B627="PARCELADO ATÉ 12X",$D627-($D627*TAXAS!$F$27))/12))))))))))))))))))))))))/1</f>
        <v>0</v>
      </c>
      <c r="J627" s="8">
        <f t="shared" si="0"/>
        <v>0</v>
      </c>
      <c r="K627" s="10" t="b">
        <f>IF($B627="PARCELADO ATÉ 3X",($D627-($D627*TAXAS!$D$4))-$J627)</f>
        <v>0</v>
      </c>
      <c r="L627" s="10" t="b">
        <f>IF($B627="PARCELADO ATÉ 6X",($D627-($D627*TAXAS!$E$4))-$J627)</f>
        <v>0</v>
      </c>
      <c r="M627" s="10" t="b">
        <f>IF($B627="PARCELADO ATÉ 12X",($D627-($D627*TAXAS!$F$4))-$J627)</f>
        <v>0</v>
      </c>
      <c r="N627" s="8">
        <f t="shared" si="1"/>
        <v>0</v>
      </c>
      <c r="O627" s="10">
        <f t="shared" si="2"/>
        <v>0</v>
      </c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spans="1:31" ht="15.75" customHeight="1" x14ac:dyDescent="0.2">
      <c r="A628" s="3"/>
      <c r="B628" s="5"/>
      <c r="C628" s="6"/>
      <c r="D628" s="42"/>
      <c r="E628" s="8">
        <f>IF($A628="VISA",IF($B628="DÉBITO",$D628-($D628*TAXAS!$B$4)),IF($A628="MASTER",IF($B628="DÉBITO",$D628-($D628*TAXAS!$B$5)),IF($A628="ELO", IF($B628="DÉBITO",$D628-($D628*TAXAS!$B$6)),IF($A628="HIPERCARD",IF($B628="DÉBITO",$D628-($D628*TAXAS!$B$7)),IF($A628="DINERS",IF($B628="DÉBITO",$D628-($D628*TAXAS!$B$8)),IF($A628="AMERICA EXPRESS",IF($B628="DÉBITO",$D628-($D628*TAXAS!$B$9)),IF($A628=TAXAS!$A$10,IF($B628="DÉBITO",$D628-($D628*TAXAS!$B$10)), IF($A628=TAXAS!$A$11,IF($B628="DÉBITO",$D628-($D628*TAXAS!$B$11)), IF($A628=TAXAS!$A$12,IF($B628="DÉBITO",$D628-($D628*TAXAS!$B$12)), IF($A628=TAXAS!$A$13,IF($B628="DÉBITO",$D628-($D628*TAXAS!$B$13)), IF($A628=TAXAS!$A$14,IF($B628="DÉBITO",$D628-($D628*TAXAS!$B$14)), IF($A628=TAXAS!$A$15,IF($B628="DÉBITO",$D628-($D628*TAXAS!$B$15)), IF($A628=TAXAS!$A$16,IF($B628="DÉBITO",$D628-($D628*TAXAS!$B$16)), IF($A628=TAXAS!$A$17,IF($B628="DÉBITO",$D628-($D628*TAXAS!$B$17)), IF($A628=TAXAS!$A$18,IF($B628="DÉBITO",$D628-($D628*TAXAS!$B$18)), IF($A628=TAXAS!$A$19,IF($B628="DÉBITO",$D628-($D628*TAXAS!$B$19)), IF($A628=TAXAS!$A$20,IF($B628="DÉBITO",$D628-($D628*TAXAS!$B$20)), IF($A628=TAXAS!$A$21,IF($B628="DÉBITO",$D628-($D628*TAXAS!$B$21)), IF($A628=TAXAS!$A$22,IF($B628="DÉBITO",$D628-($D628*TAXAS!$B$22)), IF($A628=TAXAS!$A$23,IF($B628="DÉBITO",$D628-($D628*TAXAS!$B$23)), IF($A628=TAXAS!$A$24,IF($B628="DÉBITO",$D628-($D628*TAXAS!$B$24)), IF($A628=TAXAS!$A$25,IF($B628="DÉBITO",$D628-($D628*TAXAS!$B$25)), IF($A628=TAXAS!$A$26,IF($B628="DÉBITO",$D628-($D628*TAXAS!$B$26)), IF($A628=TAXAS!$A$27,IF($B628="DÉBITO",$D628-($D628*TAXAS!$B$27))))))))))))))))))))))))))/1</f>
        <v>0</v>
      </c>
      <c r="F628" s="8">
        <f>IF($A628="VISA",IF($B628="CRÉDITO",$D628-($D628*TAXAS!$C$4)),IF($A628="MASTER",IF($B628="CRÉDITO",$D628-($D628*TAXAS!$C$5)),IF($A628="ELO", IF($B628="CRÉDITO",$D628-($D628*TAXAS!$C$6)),IF($A628="HIPERCARD",IF($B628="CRÉDITO",$D628-($D628*TAXAS!$C$7)),IF($A628="DINERS",IF($B628="CRÉDITO",$D628-($D628*TAXAS!$C$8)),IF($A628="AMERICA EXPRESS",IF($B628="CRÉDITO",$D628-($D628*TAXAS!$C$9)),IF($A628=TAXAS!$A$10,IF($B628="CRÉDITO",$D628-($D628*TAXAS!$C$10)), IF($A628=TAXAS!$A$11,IF($B628="CRÉDITO",$D628-($D628*TAXAS!$C$11)), IF($A628=TAXAS!$A$12,IF($B628="CRÉDITO",$D628-($D628*TAXAS!$C$12)), IF($A628=TAXAS!$A$13,IF($B628="CRÉDITO",$D628-($D628*TAXAS!$C$13)), IF($A628=TAXAS!$A$14,IF($B628="CRÉDITO",$D628-($D628*TAXAS!$C$14)), IF($A628=TAXAS!$A$15,IF($B628="CRÉDITO",$D628-($D628*TAXAS!$C$15)), IF($A628=TAXAS!$A$16,IF($B628="CRÉDITO",$D628-($D628*TAXAS!$C$16)), IF($A628=TAXAS!$A$17,IF($B628="CRÉDITO",$D628-($D628*TAXAS!$C$17)), IF($A628=TAXAS!$A$18,IF($B628="CRÉDITO",$D628-($D628*TAXAS!$C$18)), IF($A628=TAXAS!$A$19,IF($B628="CRÉDITO",$D628-($D628*TAXAS!$C$19)), IF($A628=TAXAS!$A$20,IF($B628="CRÉDITO",$D628-($D628*TAXAS!$C$20)), IF($A628=TAXAS!$A$21,IF($B628="CRÉDITO",$D628-($D628*TAXAS!$C$21)), IF($A628=TAXAS!$A$22,IF($B628="CRÉDITO",$D628-($D628*TAXAS!$C$22)), IF($A628=TAXAS!$A$23,IF($B628="CRÉDITO",$D628-($D628*TAXAS!$C$23)), IF($A628=TAXAS!$A$24,IF($B628="CRÉDITO",$D628-($D628*TAXAS!$C$24)), IF($A628=TAXAS!$A$25,IF($B628="CRÉDITO",$D628-($D628*TAXAS!$C$25)), IF($A628=TAXAS!$A$26,IF($B628="CRÉDITO",$D628-($D628*TAXAS!$C$26)), IF($A628=TAXAS!$A$27,IF($B628="CRÉDITO",$D628-($D628*TAXAS!$C$27))))))))))))))))))))))))))/1</f>
        <v>0</v>
      </c>
      <c r="G628" s="9">
        <f>IF($A628="VISA",IF($B628="PARCELADO ATÉ 3X",$D628-(D628*TAXAS!$D$4))/3,IF($A628="MASTER",IF($B628="PARCELADO ATÉ 3X",$D628-(D628*TAXAS!$D$5))/3,IF($A628="ELO",IF($B628="PARCELADO ATÉ 3X",$D628-(D628*TAXAS!$D$6))/3,IF($A628="HIPERCARD",IF($B628="PARCELADO ATÉ 3X",$D628-(D628*TAXAS!$D$7))/3,IF($A628="DINERS",IF($B628="PARCELADO ATÉ 3X",$D628-(D628*TAXAS!$D$8))/3,IF($A628="AMERICA EXPRESS",IF($B628="PARCELADO ATÉ 3X",$D628-(D628*TAXAS!$D$9))/3,IF($A628=TAXAS!$A$10,IF($B628="PARCELADO ATÉ 3X",$D628-($D628*TAXAS!$D$10))/3,IF($A628=TAXAS!$A$11,IF($B628="PARCELADO ATÉ 3X",$D628-($D628*TAXAS!$D$11))/3,IF($A628=TAXAS!$A$12,IF($B628="PARCELADO ATÉ 3X",$D628-($D628*TAXAS!$D$12))/3,IF($A628=TAXAS!$A$13,IF($B628="PARCELADO ATÉ 3X",$D628-($D628*TAXAS!$D$13))/3,IF($A628=TAXAS!$A$14,IF($B628="PARCELADO ATÉ 3X",$D628-($D628*TAXAS!$D$14))/3,IF($A628=TAXAS!$A$15,IF($B628="PARCELADO ATÉ 3X",$D628-($D628*TAXAS!$D$15))/3,IF($A628=TAXAS!$A$16,IF($B628="PARCELADO ATÉ 3X",$D628-($D628*TAXAS!$D$16))/3,IF($A628=TAXAS!$A$17,IF($B628="PARCELADO ATÉ 3X",$D628-($D628*TAXAS!$D$17))/3,IF($A628=TAXAS!$A$18,IF($B628="PARCELADO ATÉ 3X",$D628-($D628*TAXAS!$D$18))/3,IF($A628=TAXAS!$A$19,IF($B628="PARCELADO ATÉ 3X",$D628-($D628*TAXAS!$D$19))/3,IF($A628=TAXAS!$A$20,IF($B628="PARCELADO ATÉ 3X",$D628-($D628*TAXAS!$D$20))/3,IF($A628=TAXAS!$A$21,IF($B628="PARCELADO ATÉ 3X",$D628-($D628*TAXAS!$D$21))/3,IF($A628=TAXAS!$A$22,IF($B628="PARCELADO ATÉ 3X",$D628-($D628*TAXAS!$D$22))/3,IF($A628=TAXAS!$A$23,IF($B628="PARCELADO ATÉ 3X",$D628-($D628*TAXAS!$D$23))/3,IF($A628=TAXAS!$A$24,IF($B628="PARCELADO ATÉ 3X",$D628-($D628*TAXAS!$D$24))/3,IF($A628=TAXAS!$A$25,IF($B628="PARCELADO ATÉ 3X",$D628-($D628*TAXAS!$D$25))/3,IF($A628=TAXAS!$A$26,IF($B628="PARCELADO ATÉ 3X",$D628-($D628*TAXAS!$D$26))/3,IF($A628=TAXAS!$A$27,IF($B628="PARCELADO ATÉ 3X",$D628-($D628*TAXAS!$D$27))/3))))))))))))))))))))))))/1</f>
        <v>0</v>
      </c>
      <c r="H628" s="9">
        <f>IF($A628="VISA",IF($B628="PARCELADO ATÉ 6X",$D628-(D628*TAXAS!$E$4))/6,IF($A628="MASTER",IF($B628="PARCELADO ATÉ 6X",$D628-(D628*TAXAS!$E$5))/6,IF($A628="ELO",IF($B628="PARCELADO ATÉ 6X",$D628-(D628*TAXAS!$E$6))/6,IF($A628="HIPERCARD",IF($B628="PARCELADO ATÉ 6X",$D628-(D628*TAXAS!$E$7))/6,IF($A628="DINERS",IF($B628="PARCELADO ATÉ 6X",$D628-(D628*TAXAS!$E$8))/6,IF($A628="AMERICA EXPRESS",IF($B628="PARCELADO ATÉ 6X",$D628-(D628*TAXAS!$E$9))/6,IF($A628=TAXAS!$A$10,IF($B628="PARCELADO ATÉ 6X",$D628-($D628*TAXAS!$E$10))/6,IF($A628=TAXAS!$A$11,IF($B628="PARCELADO ATÉ 6X",$D628-($D628*TAXAS!$E$11))/6,IF($A628=TAXAS!$A$12,IF($B628="PARCELADO ATÉ 6X",$D628-($D628*TAXAS!$E$12))/6,IF($A628=TAXAS!$A$13,IF($B628="PARCELADO ATÉ 6X",$D628-($D628*TAXAS!$E$13))/6,IF($A628=TAXAS!$A$14,IF($B628="PARCELADO ATÉ 6X",$D628-($D628*TAXAS!$E$14))/6,IF($A628=TAXAS!$A$15,IF($B628="PARCELADO ATÉ 6X",$D628-($D628*TAXAS!$E$15))/6,IF($A628=TAXAS!$A$16,IF($B628="PARCELADO ATÉ 6X",$D628-($D628*TAXAS!$E$16))/6,IF($A628=TAXAS!$A$17,IF($B628="PARCELADO ATÉ 6X",$D628-($D628*TAXAS!$E$17))/6,IF($A628=TAXAS!$A$18,IF($B628="PARCELADO ATÉ 6X",$D628-($D628*TAXAS!$E$18))/6,IF($A628=TAXAS!$A$19,IF($B628="PARCELADO ATÉ 6X",$D628-($D628*TAXAS!$E$19))/6,IF($A628=TAXAS!$A$20,IF($B628="PARCELADO ATÉ 6X",$D628-($D628*TAXAS!$E$20))/6,IF($A628=TAXAS!$A$21,IF($B628="PARCELADO ATÉ 6X",$D628-($D628*TAXAS!$E$21))/6,IF($A628=TAXAS!$A$22,IF($B628="PARCELADO ATÉ 6X",$D628-($D628*TAXAS!$E$22))/6,IF($A628=TAXAS!$A$23,IF($B628="PARCELADO ATÉ 6X",$D628-($D628*TAXAS!$E$23))/6,IF($A628=TAXAS!$A$24,IF($B628="PARCELADO ATÉ 6X",$D628-($D628*TAXAS!$E$24))/6,IF($A628=TAXAS!$A$25,IF($B628="PARCELADO ATÉ 6X",$D628-($D628*TAXAS!$E$25))/6,IF($A628=TAXAS!$A$26,IF($B628="PARCELADO ATÉ 6X",$D628-($D628*TAXAS!$E$26))/6,IF($A628=TAXAS!$A$27,IF($B628="PARCELADO ATÉ 6X",$D628-($D628*TAXAS!$E$27))/6))))))))))))))))))))))))/1</f>
        <v>0</v>
      </c>
      <c r="I628" s="9">
        <f>IF($A628="VISA",IF($B628="PARCELADO ATÉ 12X",$D628-(D628*TAXAS!$F$4))/12,IF($A628="MASTER",IF($B628="PARCELADO ATÉ 12X",$D628-(D628*TAXAS!$F$5))/12,IF($A628="ELO",IF($B628="PARCELADO ATÉ 12X",$D628-(D628*TAXAS!$F$6))/12,IF($A628="HIPERCARD",IF($B628="PARCELADO ATÉ 12X",$D628-(D628*TAXAS!$F$7))/12,IF($A628="DINERS",IF($B628="PARCELADO ATÉ 12X",$D628-(D628*TAXAS!$F$8))/12,IF($A628="AMERICA EXPRESS",IF($B628="PARCELADO ATÉ 12X",$D628-(D628*TAXAS!$F$9))/12,IF($A628=TAXAS!$A$10,IF($B628="PARCELADO ATÉ 12X",$D628-($D628*TAXAS!$F$10))/12,IF($A628=TAXAS!$A$11,IF($B628="PARCELADO ATÉ 12X",$D628-($D628*TAXAS!$F$11))/12,IF($A628=TAXAS!$A$12,IF($B628="PARCELADO ATÉ 12X",$D628-($D628*TAXAS!$F$12))/12,IF($A628=TAXAS!$A$13,IF($B628="PARCELADO ATÉ 12X",$D628-($D628*TAXAS!$F$13))/12,IF($A628=TAXAS!$A$14,IF($B628="PARCELADO ATÉ 12X",$D628-($D628*TAXAS!$F$14))/12,IF($A628=TAXAS!$A$15,IF($B628="PARCELADO ATÉ 12X",$D628-($D628*TAXAS!$F$15))/12,IF($A628=TAXAS!$A$16,IF($B628="PARCELADO ATÉ 12X",$D628-($D628*TAXAS!$F$16))/12,IF($A628=TAXAS!$A$17,IF($B628="PARCELADO ATÉ 12X",$D628-($D628*TAXAS!$F$17))/12,IF($A628=TAXAS!$A$18,IF($B628="PARCELADO ATÉ 12X",$D628-($D628*TAXAS!$F$18))/12,IF($A628=TAXAS!$A$19,IF($B628="PARCELADO ATÉ 12X",$D628-($D628*TAXAS!$F$19))/12,IF($A628=TAXAS!$A$20,IF($B628="PARCELADO ATÉ 12X",$D628-($D628*TAXAS!$F$20))/12,IF($A628=TAXAS!$A$21,IF($B628="PARCELADO ATÉ 12X",$D628-($D628*TAXAS!$F$21))/12,IF($A628=TAXAS!$A$22,IF($B628="PARCELADO ATÉ 12X",$D628-($D628*TAXAS!$F$22))/12,IF($A628=TAXAS!$A$23,IF($B628="PARCELADO ATÉ 12X",$D628-($D628*TAXAS!$F$23))/12,IF($A628=TAXAS!$A$24,IF($B628="PARCELADO ATÉ 12X",$D628-($D628*TAXAS!$F$24))/12,IF($A628=TAXAS!$A$25,IF($B628="PARCELADO ATÉ 12X",$D628-($D628*TAXAS!$F$25))/12,IF($A628=TAXAS!$A$26,IF($B628="PARCELADO ATÉ 12X",$D628-($D628*TAXAS!$F$26))/12,IF($A628=TAXAS!$A$27,IF($B628="PARCELADO ATÉ 12X",$D628-($D628*TAXAS!$F$27))/12))))))))))))))))))))))))/1</f>
        <v>0</v>
      </c>
      <c r="J628" s="8">
        <f t="shared" si="0"/>
        <v>0</v>
      </c>
      <c r="K628" s="10" t="b">
        <f>IF($B628="PARCELADO ATÉ 3X",($D628-($D628*TAXAS!$D$4))-$J628)</f>
        <v>0</v>
      </c>
      <c r="L628" s="10" t="b">
        <f>IF($B628="PARCELADO ATÉ 6X",($D628-($D628*TAXAS!$E$4))-$J628)</f>
        <v>0</v>
      </c>
      <c r="M628" s="10" t="b">
        <f>IF($B628="PARCELADO ATÉ 12X",($D628-($D628*TAXAS!$F$4))-$J628)</f>
        <v>0</v>
      </c>
      <c r="N628" s="8">
        <f t="shared" si="1"/>
        <v>0</v>
      </c>
      <c r="O628" s="10">
        <f t="shared" si="2"/>
        <v>0</v>
      </c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spans="1:31" ht="15.75" customHeight="1" x14ac:dyDescent="0.2">
      <c r="A629" s="3"/>
      <c r="B629" s="5"/>
      <c r="C629" s="6"/>
      <c r="D629" s="42"/>
      <c r="E629" s="8">
        <f>IF($A629="VISA",IF($B629="DÉBITO",$D629-($D629*TAXAS!$B$4)),IF($A629="MASTER",IF($B629="DÉBITO",$D629-($D629*TAXAS!$B$5)),IF($A629="ELO", IF($B629="DÉBITO",$D629-($D629*TAXAS!$B$6)),IF($A629="HIPERCARD",IF($B629="DÉBITO",$D629-($D629*TAXAS!$B$7)),IF($A629="DINERS",IF($B629="DÉBITO",$D629-($D629*TAXAS!$B$8)),IF($A629="AMERICA EXPRESS",IF($B629="DÉBITO",$D629-($D629*TAXAS!$B$9)),IF($A629=TAXAS!$A$10,IF($B629="DÉBITO",$D629-($D629*TAXAS!$B$10)), IF($A629=TAXAS!$A$11,IF($B629="DÉBITO",$D629-($D629*TAXAS!$B$11)), IF($A629=TAXAS!$A$12,IF($B629="DÉBITO",$D629-($D629*TAXAS!$B$12)), IF($A629=TAXAS!$A$13,IF($B629="DÉBITO",$D629-($D629*TAXAS!$B$13)), IF($A629=TAXAS!$A$14,IF($B629="DÉBITO",$D629-($D629*TAXAS!$B$14)), IF($A629=TAXAS!$A$15,IF($B629="DÉBITO",$D629-($D629*TAXAS!$B$15)), IF($A629=TAXAS!$A$16,IF($B629="DÉBITO",$D629-($D629*TAXAS!$B$16)), IF($A629=TAXAS!$A$17,IF($B629="DÉBITO",$D629-($D629*TAXAS!$B$17)), IF($A629=TAXAS!$A$18,IF($B629="DÉBITO",$D629-($D629*TAXAS!$B$18)), IF($A629=TAXAS!$A$19,IF($B629="DÉBITO",$D629-($D629*TAXAS!$B$19)), IF($A629=TAXAS!$A$20,IF($B629="DÉBITO",$D629-($D629*TAXAS!$B$20)), IF($A629=TAXAS!$A$21,IF($B629="DÉBITO",$D629-($D629*TAXAS!$B$21)), IF($A629=TAXAS!$A$22,IF($B629="DÉBITO",$D629-($D629*TAXAS!$B$22)), IF($A629=TAXAS!$A$23,IF($B629="DÉBITO",$D629-($D629*TAXAS!$B$23)), IF($A629=TAXAS!$A$24,IF($B629="DÉBITO",$D629-($D629*TAXAS!$B$24)), IF($A629=TAXAS!$A$25,IF($B629="DÉBITO",$D629-($D629*TAXAS!$B$25)), IF($A629=TAXAS!$A$26,IF($B629="DÉBITO",$D629-($D629*TAXAS!$B$26)), IF($A629=TAXAS!$A$27,IF($B629="DÉBITO",$D629-($D629*TAXAS!$B$27))))))))))))))))))))))))))/1</f>
        <v>0</v>
      </c>
      <c r="F629" s="8">
        <f>IF($A629="VISA",IF($B629="CRÉDITO",$D629-($D629*TAXAS!$C$4)),IF($A629="MASTER",IF($B629="CRÉDITO",$D629-($D629*TAXAS!$C$5)),IF($A629="ELO", IF($B629="CRÉDITO",$D629-($D629*TAXAS!$C$6)),IF($A629="HIPERCARD",IF($B629="CRÉDITO",$D629-($D629*TAXAS!$C$7)),IF($A629="DINERS",IF($B629="CRÉDITO",$D629-($D629*TAXAS!$C$8)),IF($A629="AMERICA EXPRESS",IF($B629="CRÉDITO",$D629-($D629*TAXAS!$C$9)),IF($A629=TAXAS!$A$10,IF($B629="CRÉDITO",$D629-($D629*TAXAS!$C$10)), IF($A629=TAXAS!$A$11,IF($B629="CRÉDITO",$D629-($D629*TAXAS!$C$11)), IF($A629=TAXAS!$A$12,IF($B629="CRÉDITO",$D629-($D629*TAXAS!$C$12)), IF($A629=TAXAS!$A$13,IF($B629="CRÉDITO",$D629-($D629*TAXAS!$C$13)), IF($A629=TAXAS!$A$14,IF($B629="CRÉDITO",$D629-($D629*TAXAS!$C$14)), IF($A629=TAXAS!$A$15,IF($B629="CRÉDITO",$D629-($D629*TAXAS!$C$15)), IF($A629=TAXAS!$A$16,IF($B629="CRÉDITO",$D629-($D629*TAXAS!$C$16)), IF($A629=TAXAS!$A$17,IF($B629="CRÉDITO",$D629-($D629*TAXAS!$C$17)), IF($A629=TAXAS!$A$18,IF($B629="CRÉDITO",$D629-($D629*TAXAS!$C$18)), IF($A629=TAXAS!$A$19,IF($B629="CRÉDITO",$D629-($D629*TAXAS!$C$19)), IF($A629=TAXAS!$A$20,IF($B629="CRÉDITO",$D629-($D629*TAXAS!$C$20)), IF($A629=TAXAS!$A$21,IF($B629="CRÉDITO",$D629-($D629*TAXAS!$C$21)), IF($A629=TAXAS!$A$22,IF($B629="CRÉDITO",$D629-($D629*TAXAS!$C$22)), IF($A629=TAXAS!$A$23,IF($B629="CRÉDITO",$D629-($D629*TAXAS!$C$23)), IF($A629=TAXAS!$A$24,IF($B629="CRÉDITO",$D629-($D629*TAXAS!$C$24)), IF($A629=TAXAS!$A$25,IF($B629="CRÉDITO",$D629-($D629*TAXAS!$C$25)), IF($A629=TAXAS!$A$26,IF($B629="CRÉDITO",$D629-($D629*TAXAS!$C$26)), IF($A629=TAXAS!$A$27,IF($B629="CRÉDITO",$D629-($D629*TAXAS!$C$27))))))))))))))))))))))))))/1</f>
        <v>0</v>
      </c>
      <c r="G629" s="9">
        <f>IF($A629="VISA",IF($B629="PARCELADO ATÉ 3X",$D629-(D629*TAXAS!$D$4))/3,IF($A629="MASTER",IF($B629="PARCELADO ATÉ 3X",$D629-(D629*TAXAS!$D$5))/3,IF($A629="ELO",IF($B629="PARCELADO ATÉ 3X",$D629-(D629*TAXAS!$D$6))/3,IF($A629="HIPERCARD",IF($B629="PARCELADO ATÉ 3X",$D629-(D629*TAXAS!$D$7))/3,IF($A629="DINERS",IF($B629="PARCELADO ATÉ 3X",$D629-(D629*TAXAS!$D$8))/3,IF($A629="AMERICA EXPRESS",IF($B629="PARCELADO ATÉ 3X",$D629-(D629*TAXAS!$D$9))/3,IF($A629=TAXAS!$A$10,IF($B629="PARCELADO ATÉ 3X",$D629-($D629*TAXAS!$D$10))/3,IF($A629=TAXAS!$A$11,IF($B629="PARCELADO ATÉ 3X",$D629-($D629*TAXAS!$D$11))/3,IF($A629=TAXAS!$A$12,IF($B629="PARCELADO ATÉ 3X",$D629-($D629*TAXAS!$D$12))/3,IF($A629=TAXAS!$A$13,IF($B629="PARCELADO ATÉ 3X",$D629-($D629*TAXAS!$D$13))/3,IF($A629=TAXAS!$A$14,IF($B629="PARCELADO ATÉ 3X",$D629-($D629*TAXAS!$D$14))/3,IF($A629=TAXAS!$A$15,IF($B629="PARCELADO ATÉ 3X",$D629-($D629*TAXAS!$D$15))/3,IF($A629=TAXAS!$A$16,IF($B629="PARCELADO ATÉ 3X",$D629-($D629*TAXAS!$D$16))/3,IF($A629=TAXAS!$A$17,IF($B629="PARCELADO ATÉ 3X",$D629-($D629*TAXAS!$D$17))/3,IF($A629=TAXAS!$A$18,IF($B629="PARCELADO ATÉ 3X",$D629-($D629*TAXAS!$D$18))/3,IF($A629=TAXAS!$A$19,IF($B629="PARCELADO ATÉ 3X",$D629-($D629*TAXAS!$D$19))/3,IF($A629=TAXAS!$A$20,IF($B629="PARCELADO ATÉ 3X",$D629-($D629*TAXAS!$D$20))/3,IF($A629=TAXAS!$A$21,IF($B629="PARCELADO ATÉ 3X",$D629-($D629*TAXAS!$D$21))/3,IF($A629=TAXAS!$A$22,IF($B629="PARCELADO ATÉ 3X",$D629-($D629*TAXAS!$D$22))/3,IF($A629=TAXAS!$A$23,IF($B629="PARCELADO ATÉ 3X",$D629-($D629*TAXAS!$D$23))/3,IF($A629=TAXAS!$A$24,IF($B629="PARCELADO ATÉ 3X",$D629-($D629*TAXAS!$D$24))/3,IF($A629=TAXAS!$A$25,IF($B629="PARCELADO ATÉ 3X",$D629-($D629*TAXAS!$D$25))/3,IF($A629=TAXAS!$A$26,IF($B629="PARCELADO ATÉ 3X",$D629-($D629*TAXAS!$D$26))/3,IF($A629=TAXAS!$A$27,IF($B629="PARCELADO ATÉ 3X",$D629-($D629*TAXAS!$D$27))/3))))))))))))))))))))))))/1</f>
        <v>0</v>
      </c>
      <c r="H629" s="9">
        <f>IF($A629="VISA",IF($B629="PARCELADO ATÉ 6X",$D629-(D629*TAXAS!$E$4))/6,IF($A629="MASTER",IF($B629="PARCELADO ATÉ 6X",$D629-(D629*TAXAS!$E$5))/6,IF($A629="ELO",IF($B629="PARCELADO ATÉ 6X",$D629-(D629*TAXAS!$E$6))/6,IF($A629="HIPERCARD",IF($B629="PARCELADO ATÉ 6X",$D629-(D629*TAXAS!$E$7))/6,IF($A629="DINERS",IF($B629="PARCELADO ATÉ 6X",$D629-(D629*TAXAS!$E$8))/6,IF($A629="AMERICA EXPRESS",IF($B629="PARCELADO ATÉ 6X",$D629-(D629*TAXAS!$E$9))/6,IF($A629=TAXAS!$A$10,IF($B629="PARCELADO ATÉ 6X",$D629-($D629*TAXAS!$E$10))/6,IF($A629=TAXAS!$A$11,IF($B629="PARCELADO ATÉ 6X",$D629-($D629*TAXAS!$E$11))/6,IF($A629=TAXAS!$A$12,IF($B629="PARCELADO ATÉ 6X",$D629-($D629*TAXAS!$E$12))/6,IF($A629=TAXAS!$A$13,IF($B629="PARCELADO ATÉ 6X",$D629-($D629*TAXAS!$E$13))/6,IF($A629=TAXAS!$A$14,IF($B629="PARCELADO ATÉ 6X",$D629-($D629*TAXAS!$E$14))/6,IF($A629=TAXAS!$A$15,IF($B629="PARCELADO ATÉ 6X",$D629-($D629*TAXAS!$E$15))/6,IF($A629=TAXAS!$A$16,IF($B629="PARCELADO ATÉ 6X",$D629-($D629*TAXAS!$E$16))/6,IF($A629=TAXAS!$A$17,IF($B629="PARCELADO ATÉ 6X",$D629-($D629*TAXAS!$E$17))/6,IF($A629=TAXAS!$A$18,IF($B629="PARCELADO ATÉ 6X",$D629-($D629*TAXAS!$E$18))/6,IF($A629=TAXAS!$A$19,IF($B629="PARCELADO ATÉ 6X",$D629-($D629*TAXAS!$E$19))/6,IF($A629=TAXAS!$A$20,IF($B629="PARCELADO ATÉ 6X",$D629-($D629*TAXAS!$E$20))/6,IF($A629=TAXAS!$A$21,IF($B629="PARCELADO ATÉ 6X",$D629-($D629*TAXAS!$E$21))/6,IF($A629=TAXAS!$A$22,IF($B629="PARCELADO ATÉ 6X",$D629-($D629*TAXAS!$E$22))/6,IF($A629=TAXAS!$A$23,IF($B629="PARCELADO ATÉ 6X",$D629-($D629*TAXAS!$E$23))/6,IF($A629=TAXAS!$A$24,IF($B629="PARCELADO ATÉ 6X",$D629-($D629*TAXAS!$E$24))/6,IF($A629=TAXAS!$A$25,IF($B629="PARCELADO ATÉ 6X",$D629-($D629*TAXAS!$E$25))/6,IF($A629=TAXAS!$A$26,IF($B629="PARCELADO ATÉ 6X",$D629-($D629*TAXAS!$E$26))/6,IF($A629=TAXAS!$A$27,IF($B629="PARCELADO ATÉ 6X",$D629-($D629*TAXAS!$E$27))/6))))))))))))))))))))))))/1</f>
        <v>0</v>
      </c>
      <c r="I629" s="9">
        <f>IF($A629="VISA",IF($B629="PARCELADO ATÉ 12X",$D629-(D629*TAXAS!$F$4))/12,IF($A629="MASTER",IF($B629="PARCELADO ATÉ 12X",$D629-(D629*TAXAS!$F$5))/12,IF($A629="ELO",IF($B629="PARCELADO ATÉ 12X",$D629-(D629*TAXAS!$F$6))/12,IF($A629="HIPERCARD",IF($B629="PARCELADO ATÉ 12X",$D629-(D629*TAXAS!$F$7))/12,IF($A629="DINERS",IF($B629="PARCELADO ATÉ 12X",$D629-(D629*TAXAS!$F$8))/12,IF($A629="AMERICA EXPRESS",IF($B629="PARCELADO ATÉ 12X",$D629-(D629*TAXAS!$F$9))/12,IF($A629=TAXAS!$A$10,IF($B629="PARCELADO ATÉ 12X",$D629-($D629*TAXAS!$F$10))/12,IF($A629=TAXAS!$A$11,IF($B629="PARCELADO ATÉ 12X",$D629-($D629*TAXAS!$F$11))/12,IF($A629=TAXAS!$A$12,IF($B629="PARCELADO ATÉ 12X",$D629-($D629*TAXAS!$F$12))/12,IF($A629=TAXAS!$A$13,IF($B629="PARCELADO ATÉ 12X",$D629-($D629*TAXAS!$F$13))/12,IF($A629=TAXAS!$A$14,IF($B629="PARCELADO ATÉ 12X",$D629-($D629*TAXAS!$F$14))/12,IF($A629=TAXAS!$A$15,IF($B629="PARCELADO ATÉ 12X",$D629-($D629*TAXAS!$F$15))/12,IF($A629=TAXAS!$A$16,IF($B629="PARCELADO ATÉ 12X",$D629-($D629*TAXAS!$F$16))/12,IF($A629=TAXAS!$A$17,IF($B629="PARCELADO ATÉ 12X",$D629-($D629*TAXAS!$F$17))/12,IF($A629=TAXAS!$A$18,IF($B629="PARCELADO ATÉ 12X",$D629-($D629*TAXAS!$F$18))/12,IF($A629=TAXAS!$A$19,IF($B629="PARCELADO ATÉ 12X",$D629-($D629*TAXAS!$F$19))/12,IF($A629=TAXAS!$A$20,IF($B629="PARCELADO ATÉ 12X",$D629-($D629*TAXAS!$F$20))/12,IF($A629=TAXAS!$A$21,IF($B629="PARCELADO ATÉ 12X",$D629-($D629*TAXAS!$F$21))/12,IF($A629=TAXAS!$A$22,IF($B629="PARCELADO ATÉ 12X",$D629-($D629*TAXAS!$F$22))/12,IF($A629=TAXAS!$A$23,IF($B629="PARCELADO ATÉ 12X",$D629-($D629*TAXAS!$F$23))/12,IF($A629=TAXAS!$A$24,IF($B629="PARCELADO ATÉ 12X",$D629-($D629*TAXAS!$F$24))/12,IF($A629=TAXAS!$A$25,IF($B629="PARCELADO ATÉ 12X",$D629-($D629*TAXAS!$F$25))/12,IF($A629=TAXAS!$A$26,IF($B629="PARCELADO ATÉ 12X",$D629-($D629*TAXAS!$F$26))/12,IF($A629=TAXAS!$A$27,IF($B629="PARCELADO ATÉ 12X",$D629-($D629*TAXAS!$F$27))/12))))))))))))))))))))))))/1</f>
        <v>0</v>
      </c>
      <c r="J629" s="8">
        <f t="shared" si="0"/>
        <v>0</v>
      </c>
      <c r="K629" s="10" t="b">
        <f>IF($B629="PARCELADO ATÉ 3X",($D629-($D629*TAXAS!$D$4))-$J629)</f>
        <v>0</v>
      </c>
      <c r="L629" s="10" t="b">
        <f>IF($B629="PARCELADO ATÉ 6X",($D629-($D629*TAXAS!$E$4))-$J629)</f>
        <v>0</v>
      </c>
      <c r="M629" s="10" t="b">
        <f>IF($B629="PARCELADO ATÉ 12X",($D629-($D629*TAXAS!$F$4))-$J629)</f>
        <v>0</v>
      </c>
      <c r="N629" s="8">
        <f t="shared" si="1"/>
        <v>0</v>
      </c>
      <c r="O629" s="10">
        <f t="shared" si="2"/>
        <v>0</v>
      </c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spans="1:31" ht="15.75" customHeight="1" x14ac:dyDescent="0.2">
      <c r="A630" s="3"/>
      <c r="B630" s="5"/>
      <c r="C630" s="6"/>
      <c r="D630" s="42"/>
      <c r="E630" s="8">
        <f>IF($A630="VISA",IF($B630="DÉBITO",$D630-($D630*TAXAS!$B$4)),IF($A630="MASTER",IF($B630="DÉBITO",$D630-($D630*TAXAS!$B$5)),IF($A630="ELO", IF($B630="DÉBITO",$D630-($D630*TAXAS!$B$6)),IF($A630="HIPERCARD",IF($B630="DÉBITO",$D630-($D630*TAXAS!$B$7)),IF($A630="DINERS",IF($B630="DÉBITO",$D630-($D630*TAXAS!$B$8)),IF($A630="AMERICA EXPRESS",IF($B630="DÉBITO",$D630-($D630*TAXAS!$B$9)),IF($A630=TAXAS!$A$10,IF($B630="DÉBITO",$D630-($D630*TAXAS!$B$10)), IF($A630=TAXAS!$A$11,IF($B630="DÉBITO",$D630-($D630*TAXAS!$B$11)), IF($A630=TAXAS!$A$12,IF($B630="DÉBITO",$D630-($D630*TAXAS!$B$12)), IF($A630=TAXAS!$A$13,IF($B630="DÉBITO",$D630-($D630*TAXAS!$B$13)), IF($A630=TAXAS!$A$14,IF($B630="DÉBITO",$D630-($D630*TAXAS!$B$14)), IF($A630=TAXAS!$A$15,IF($B630="DÉBITO",$D630-($D630*TAXAS!$B$15)), IF($A630=TAXAS!$A$16,IF($B630="DÉBITO",$D630-($D630*TAXAS!$B$16)), IF($A630=TAXAS!$A$17,IF($B630="DÉBITO",$D630-($D630*TAXAS!$B$17)), IF($A630=TAXAS!$A$18,IF($B630="DÉBITO",$D630-($D630*TAXAS!$B$18)), IF($A630=TAXAS!$A$19,IF($B630="DÉBITO",$D630-($D630*TAXAS!$B$19)), IF($A630=TAXAS!$A$20,IF($B630="DÉBITO",$D630-($D630*TAXAS!$B$20)), IF($A630=TAXAS!$A$21,IF($B630="DÉBITO",$D630-($D630*TAXAS!$B$21)), IF($A630=TAXAS!$A$22,IF($B630="DÉBITO",$D630-($D630*TAXAS!$B$22)), IF($A630=TAXAS!$A$23,IF($B630="DÉBITO",$D630-($D630*TAXAS!$B$23)), IF($A630=TAXAS!$A$24,IF($B630="DÉBITO",$D630-($D630*TAXAS!$B$24)), IF($A630=TAXAS!$A$25,IF($B630="DÉBITO",$D630-($D630*TAXAS!$B$25)), IF($A630=TAXAS!$A$26,IF($B630="DÉBITO",$D630-($D630*TAXAS!$B$26)), IF($A630=TAXAS!$A$27,IF($B630="DÉBITO",$D630-($D630*TAXAS!$B$27))))))))))))))))))))))))))/1</f>
        <v>0</v>
      </c>
      <c r="F630" s="8">
        <f>IF($A630="VISA",IF($B630="CRÉDITO",$D630-($D630*TAXAS!$C$4)),IF($A630="MASTER",IF($B630="CRÉDITO",$D630-($D630*TAXAS!$C$5)),IF($A630="ELO", IF($B630="CRÉDITO",$D630-($D630*TAXAS!$C$6)),IF($A630="HIPERCARD",IF($B630="CRÉDITO",$D630-($D630*TAXAS!$C$7)),IF($A630="DINERS",IF($B630="CRÉDITO",$D630-($D630*TAXAS!$C$8)),IF($A630="AMERICA EXPRESS",IF($B630="CRÉDITO",$D630-($D630*TAXAS!$C$9)),IF($A630=TAXAS!$A$10,IF($B630="CRÉDITO",$D630-($D630*TAXAS!$C$10)), IF($A630=TAXAS!$A$11,IF($B630="CRÉDITO",$D630-($D630*TAXAS!$C$11)), IF($A630=TAXAS!$A$12,IF($B630="CRÉDITO",$D630-($D630*TAXAS!$C$12)), IF($A630=TAXAS!$A$13,IF($B630="CRÉDITO",$D630-($D630*TAXAS!$C$13)), IF($A630=TAXAS!$A$14,IF($B630="CRÉDITO",$D630-($D630*TAXAS!$C$14)), IF($A630=TAXAS!$A$15,IF($B630="CRÉDITO",$D630-($D630*TAXAS!$C$15)), IF($A630=TAXAS!$A$16,IF($B630="CRÉDITO",$D630-($D630*TAXAS!$C$16)), IF($A630=TAXAS!$A$17,IF($B630="CRÉDITO",$D630-($D630*TAXAS!$C$17)), IF($A630=TAXAS!$A$18,IF($B630="CRÉDITO",$D630-($D630*TAXAS!$C$18)), IF($A630=TAXAS!$A$19,IF($B630="CRÉDITO",$D630-($D630*TAXAS!$C$19)), IF($A630=TAXAS!$A$20,IF($B630="CRÉDITO",$D630-($D630*TAXAS!$C$20)), IF($A630=TAXAS!$A$21,IF($B630="CRÉDITO",$D630-($D630*TAXAS!$C$21)), IF($A630=TAXAS!$A$22,IF($B630="CRÉDITO",$D630-($D630*TAXAS!$C$22)), IF($A630=TAXAS!$A$23,IF($B630="CRÉDITO",$D630-($D630*TAXAS!$C$23)), IF($A630=TAXAS!$A$24,IF($B630="CRÉDITO",$D630-($D630*TAXAS!$C$24)), IF($A630=TAXAS!$A$25,IF($B630="CRÉDITO",$D630-($D630*TAXAS!$C$25)), IF($A630=TAXAS!$A$26,IF($B630="CRÉDITO",$D630-($D630*TAXAS!$C$26)), IF($A630=TAXAS!$A$27,IF($B630="CRÉDITO",$D630-($D630*TAXAS!$C$27))))))))))))))))))))))))))/1</f>
        <v>0</v>
      </c>
      <c r="G630" s="9">
        <f>IF($A630="VISA",IF($B630="PARCELADO ATÉ 3X",$D630-(D630*TAXAS!$D$4))/3,IF($A630="MASTER",IF($B630="PARCELADO ATÉ 3X",$D630-(D630*TAXAS!$D$5))/3,IF($A630="ELO",IF($B630="PARCELADO ATÉ 3X",$D630-(D630*TAXAS!$D$6))/3,IF($A630="HIPERCARD",IF($B630="PARCELADO ATÉ 3X",$D630-(D630*TAXAS!$D$7))/3,IF($A630="DINERS",IF($B630="PARCELADO ATÉ 3X",$D630-(D630*TAXAS!$D$8))/3,IF($A630="AMERICA EXPRESS",IF($B630="PARCELADO ATÉ 3X",$D630-(D630*TAXAS!$D$9))/3,IF($A630=TAXAS!$A$10,IF($B630="PARCELADO ATÉ 3X",$D630-($D630*TAXAS!$D$10))/3,IF($A630=TAXAS!$A$11,IF($B630="PARCELADO ATÉ 3X",$D630-($D630*TAXAS!$D$11))/3,IF($A630=TAXAS!$A$12,IF($B630="PARCELADO ATÉ 3X",$D630-($D630*TAXAS!$D$12))/3,IF($A630=TAXAS!$A$13,IF($B630="PARCELADO ATÉ 3X",$D630-($D630*TAXAS!$D$13))/3,IF($A630=TAXAS!$A$14,IF($B630="PARCELADO ATÉ 3X",$D630-($D630*TAXAS!$D$14))/3,IF($A630=TAXAS!$A$15,IF($B630="PARCELADO ATÉ 3X",$D630-($D630*TAXAS!$D$15))/3,IF($A630=TAXAS!$A$16,IF($B630="PARCELADO ATÉ 3X",$D630-($D630*TAXAS!$D$16))/3,IF($A630=TAXAS!$A$17,IF($B630="PARCELADO ATÉ 3X",$D630-($D630*TAXAS!$D$17))/3,IF($A630=TAXAS!$A$18,IF($B630="PARCELADO ATÉ 3X",$D630-($D630*TAXAS!$D$18))/3,IF($A630=TAXAS!$A$19,IF($B630="PARCELADO ATÉ 3X",$D630-($D630*TAXAS!$D$19))/3,IF($A630=TAXAS!$A$20,IF($B630="PARCELADO ATÉ 3X",$D630-($D630*TAXAS!$D$20))/3,IF($A630=TAXAS!$A$21,IF($B630="PARCELADO ATÉ 3X",$D630-($D630*TAXAS!$D$21))/3,IF($A630=TAXAS!$A$22,IF($B630="PARCELADO ATÉ 3X",$D630-($D630*TAXAS!$D$22))/3,IF($A630=TAXAS!$A$23,IF($B630="PARCELADO ATÉ 3X",$D630-($D630*TAXAS!$D$23))/3,IF($A630=TAXAS!$A$24,IF($B630="PARCELADO ATÉ 3X",$D630-($D630*TAXAS!$D$24))/3,IF($A630=TAXAS!$A$25,IF($B630="PARCELADO ATÉ 3X",$D630-($D630*TAXAS!$D$25))/3,IF($A630=TAXAS!$A$26,IF($B630="PARCELADO ATÉ 3X",$D630-($D630*TAXAS!$D$26))/3,IF($A630=TAXAS!$A$27,IF($B630="PARCELADO ATÉ 3X",$D630-($D630*TAXAS!$D$27))/3))))))))))))))))))))))))/1</f>
        <v>0</v>
      </c>
      <c r="H630" s="9">
        <f>IF($A630="VISA",IF($B630="PARCELADO ATÉ 6X",$D630-(D630*TAXAS!$E$4))/6,IF($A630="MASTER",IF($B630="PARCELADO ATÉ 6X",$D630-(D630*TAXAS!$E$5))/6,IF($A630="ELO",IF($B630="PARCELADO ATÉ 6X",$D630-(D630*TAXAS!$E$6))/6,IF($A630="HIPERCARD",IF($B630="PARCELADO ATÉ 6X",$D630-(D630*TAXAS!$E$7))/6,IF($A630="DINERS",IF($B630="PARCELADO ATÉ 6X",$D630-(D630*TAXAS!$E$8))/6,IF($A630="AMERICA EXPRESS",IF($B630="PARCELADO ATÉ 6X",$D630-(D630*TAXAS!$E$9))/6,IF($A630=TAXAS!$A$10,IF($B630="PARCELADO ATÉ 6X",$D630-($D630*TAXAS!$E$10))/6,IF($A630=TAXAS!$A$11,IF($B630="PARCELADO ATÉ 6X",$D630-($D630*TAXAS!$E$11))/6,IF($A630=TAXAS!$A$12,IF($B630="PARCELADO ATÉ 6X",$D630-($D630*TAXAS!$E$12))/6,IF($A630=TAXAS!$A$13,IF($B630="PARCELADO ATÉ 6X",$D630-($D630*TAXAS!$E$13))/6,IF($A630=TAXAS!$A$14,IF($B630="PARCELADO ATÉ 6X",$D630-($D630*TAXAS!$E$14))/6,IF($A630=TAXAS!$A$15,IF($B630="PARCELADO ATÉ 6X",$D630-($D630*TAXAS!$E$15))/6,IF($A630=TAXAS!$A$16,IF($B630="PARCELADO ATÉ 6X",$D630-($D630*TAXAS!$E$16))/6,IF($A630=TAXAS!$A$17,IF($B630="PARCELADO ATÉ 6X",$D630-($D630*TAXAS!$E$17))/6,IF($A630=TAXAS!$A$18,IF($B630="PARCELADO ATÉ 6X",$D630-($D630*TAXAS!$E$18))/6,IF($A630=TAXAS!$A$19,IF($B630="PARCELADO ATÉ 6X",$D630-($D630*TAXAS!$E$19))/6,IF($A630=TAXAS!$A$20,IF($B630="PARCELADO ATÉ 6X",$D630-($D630*TAXAS!$E$20))/6,IF($A630=TAXAS!$A$21,IF($B630="PARCELADO ATÉ 6X",$D630-($D630*TAXAS!$E$21))/6,IF($A630=TAXAS!$A$22,IF($B630="PARCELADO ATÉ 6X",$D630-($D630*TAXAS!$E$22))/6,IF($A630=TAXAS!$A$23,IF($B630="PARCELADO ATÉ 6X",$D630-($D630*TAXAS!$E$23))/6,IF($A630=TAXAS!$A$24,IF($B630="PARCELADO ATÉ 6X",$D630-($D630*TAXAS!$E$24))/6,IF($A630=TAXAS!$A$25,IF($B630="PARCELADO ATÉ 6X",$D630-($D630*TAXAS!$E$25))/6,IF($A630=TAXAS!$A$26,IF($B630="PARCELADO ATÉ 6X",$D630-($D630*TAXAS!$E$26))/6,IF($A630=TAXAS!$A$27,IF($B630="PARCELADO ATÉ 6X",$D630-($D630*TAXAS!$E$27))/6))))))))))))))))))))))))/1</f>
        <v>0</v>
      </c>
      <c r="I630" s="9">
        <f>IF($A630="VISA",IF($B630="PARCELADO ATÉ 12X",$D630-(D630*TAXAS!$F$4))/12,IF($A630="MASTER",IF($B630="PARCELADO ATÉ 12X",$D630-(D630*TAXAS!$F$5))/12,IF($A630="ELO",IF($B630="PARCELADO ATÉ 12X",$D630-(D630*TAXAS!$F$6))/12,IF($A630="HIPERCARD",IF($B630="PARCELADO ATÉ 12X",$D630-(D630*TAXAS!$F$7))/12,IF($A630="DINERS",IF($B630="PARCELADO ATÉ 12X",$D630-(D630*TAXAS!$F$8))/12,IF($A630="AMERICA EXPRESS",IF($B630="PARCELADO ATÉ 12X",$D630-(D630*TAXAS!$F$9))/12,IF($A630=TAXAS!$A$10,IF($B630="PARCELADO ATÉ 12X",$D630-($D630*TAXAS!$F$10))/12,IF($A630=TAXAS!$A$11,IF($B630="PARCELADO ATÉ 12X",$D630-($D630*TAXAS!$F$11))/12,IF($A630=TAXAS!$A$12,IF($B630="PARCELADO ATÉ 12X",$D630-($D630*TAXAS!$F$12))/12,IF($A630=TAXAS!$A$13,IF($B630="PARCELADO ATÉ 12X",$D630-($D630*TAXAS!$F$13))/12,IF($A630=TAXAS!$A$14,IF($B630="PARCELADO ATÉ 12X",$D630-($D630*TAXAS!$F$14))/12,IF($A630=TAXAS!$A$15,IF($B630="PARCELADO ATÉ 12X",$D630-($D630*TAXAS!$F$15))/12,IF($A630=TAXAS!$A$16,IF($B630="PARCELADO ATÉ 12X",$D630-($D630*TAXAS!$F$16))/12,IF($A630=TAXAS!$A$17,IF($B630="PARCELADO ATÉ 12X",$D630-($D630*TAXAS!$F$17))/12,IF($A630=TAXAS!$A$18,IF($B630="PARCELADO ATÉ 12X",$D630-($D630*TAXAS!$F$18))/12,IF($A630=TAXAS!$A$19,IF($B630="PARCELADO ATÉ 12X",$D630-($D630*TAXAS!$F$19))/12,IF($A630=TAXAS!$A$20,IF($B630="PARCELADO ATÉ 12X",$D630-($D630*TAXAS!$F$20))/12,IF($A630=TAXAS!$A$21,IF($B630="PARCELADO ATÉ 12X",$D630-($D630*TAXAS!$F$21))/12,IF($A630=TAXAS!$A$22,IF($B630="PARCELADO ATÉ 12X",$D630-($D630*TAXAS!$F$22))/12,IF($A630=TAXAS!$A$23,IF($B630="PARCELADO ATÉ 12X",$D630-($D630*TAXAS!$F$23))/12,IF($A630=TAXAS!$A$24,IF($B630="PARCELADO ATÉ 12X",$D630-($D630*TAXAS!$F$24))/12,IF($A630=TAXAS!$A$25,IF($B630="PARCELADO ATÉ 12X",$D630-($D630*TAXAS!$F$25))/12,IF($A630=TAXAS!$A$26,IF($B630="PARCELADO ATÉ 12X",$D630-($D630*TAXAS!$F$26))/12,IF($A630=TAXAS!$A$27,IF($B630="PARCELADO ATÉ 12X",$D630-($D630*TAXAS!$F$27))/12))))))))))))))))))))))))/1</f>
        <v>0</v>
      </c>
      <c r="J630" s="8">
        <f t="shared" si="0"/>
        <v>0</v>
      </c>
      <c r="K630" s="10" t="b">
        <f>IF($B630="PARCELADO ATÉ 3X",($D630-($D630*TAXAS!$D$4))-$J630)</f>
        <v>0</v>
      </c>
      <c r="L630" s="10" t="b">
        <f>IF($B630="PARCELADO ATÉ 6X",($D630-($D630*TAXAS!$E$4))-$J630)</f>
        <v>0</v>
      </c>
      <c r="M630" s="10" t="b">
        <f>IF($B630="PARCELADO ATÉ 12X",($D630-($D630*TAXAS!$F$4))-$J630)</f>
        <v>0</v>
      </c>
      <c r="N630" s="8">
        <f t="shared" si="1"/>
        <v>0</v>
      </c>
      <c r="O630" s="10">
        <f t="shared" si="2"/>
        <v>0</v>
      </c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spans="1:31" ht="15.75" customHeight="1" x14ac:dyDescent="0.2">
      <c r="A631" s="3"/>
      <c r="B631" s="5"/>
      <c r="C631" s="6"/>
      <c r="D631" s="42"/>
      <c r="E631" s="8">
        <f>IF($A631="VISA",IF($B631="DÉBITO",$D631-($D631*TAXAS!$B$4)),IF($A631="MASTER",IF($B631="DÉBITO",$D631-($D631*TAXAS!$B$5)),IF($A631="ELO", IF($B631="DÉBITO",$D631-($D631*TAXAS!$B$6)),IF($A631="HIPERCARD",IF($B631="DÉBITO",$D631-($D631*TAXAS!$B$7)),IF($A631="DINERS",IF($B631="DÉBITO",$D631-($D631*TAXAS!$B$8)),IF($A631="AMERICA EXPRESS",IF($B631="DÉBITO",$D631-($D631*TAXAS!$B$9)),IF($A631=TAXAS!$A$10,IF($B631="DÉBITO",$D631-($D631*TAXAS!$B$10)), IF($A631=TAXAS!$A$11,IF($B631="DÉBITO",$D631-($D631*TAXAS!$B$11)), IF($A631=TAXAS!$A$12,IF($B631="DÉBITO",$D631-($D631*TAXAS!$B$12)), IF($A631=TAXAS!$A$13,IF($B631="DÉBITO",$D631-($D631*TAXAS!$B$13)), IF($A631=TAXAS!$A$14,IF($B631="DÉBITO",$D631-($D631*TAXAS!$B$14)), IF($A631=TAXAS!$A$15,IF($B631="DÉBITO",$D631-($D631*TAXAS!$B$15)), IF($A631=TAXAS!$A$16,IF($B631="DÉBITO",$D631-($D631*TAXAS!$B$16)), IF($A631=TAXAS!$A$17,IF($B631="DÉBITO",$D631-($D631*TAXAS!$B$17)), IF($A631=TAXAS!$A$18,IF($B631="DÉBITO",$D631-($D631*TAXAS!$B$18)), IF($A631=TAXAS!$A$19,IF($B631="DÉBITO",$D631-($D631*TAXAS!$B$19)), IF($A631=TAXAS!$A$20,IF($B631="DÉBITO",$D631-($D631*TAXAS!$B$20)), IF($A631=TAXAS!$A$21,IF($B631="DÉBITO",$D631-($D631*TAXAS!$B$21)), IF($A631=TAXAS!$A$22,IF($B631="DÉBITO",$D631-($D631*TAXAS!$B$22)), IF($A631=TAXAS!$A$23,IF($B631="DÉBITO",$D631-($D631*TAXAS!$B$23)), IF($A631=TAXAS!$A$24,IF($B631="DÉBITO",$D631-($D631*TAXAS!$B$24)), IF($A631=TAXAS!$A$25,IF($B631="DÉBITO",$D631-($D631*TAXAS!$B$25)), IF($A631=TAXAS!$A$26,IF($B631="DÉBITO",$D631-($D631*TAXAS!$B$26)), IF($A631=TAXAS!$A$27,IF($B631="DÉBITO",$D631-($D631*TAXAS!$B$27))))))))))))))))))))))))))/1</f>
        <v>0</v>
      </c>
      <c r="F631" s="8">
        <f>IF($A631="VISA",IF($B631="CRÉDITO",$D631-($D631*TAXAS!$C$4)),IF($A631="MASTER",IF($B631="CRÉDITO",$D631-($D631*TAXAS!$C$5)),IF($A631="ELO", IF($B631="CRÉDITO",$D631-($D631*TAXAS!$C$6)),IF($A631="HIPERCARD",IF($B631="CRÉDITO",$D631-($D631*TAXAS!$C$7)),IF($A631="DINERS",IF($B631="CRÉDITO",$D631-($D631*TAXAS!$C$8)),IF($A631="AMERICA EXPRESS",IF($B631="CRÉDITO",$D631-($D631*TAXAS!$C$9)),IF($A631=TAXAS!$A$10,IF($B631="CRÉDITO",$D631-($D631*TAXAS!$C$10)), IF($A631=TAXAS!$A$11,IF($B631="CRÉDITO",$D631-($D631*TAXAS!$C$11)), IF($A631=TAXAS!$A$12,IF($B631="CRÉDITO",$D631-($D631*TAXAS!$C$12)), IF($A631=TAXAS!$A$13,IF($B631="CRÉDITO",$D631-($D631*TAXAS!$C$13)), IF($A631=TAXAS!$A$14,IF($B631="CRÉDITO",$D631-($D631*TAXAS!$C$14)), IF($A631=TAXAS!$A$15,IF($B631="CRÉDITO",$D631-($D631*TAXAS!$C$15)), IF($A631=TAXAS!$A$16,IF($B631="CRÉDITO",$D631-($D631*TAXAS!$C$16)), IF($A631=TAXAS!$A$17,IF($B631="CRÉDITO",$D631-($D631*TAXAS!$C$17)), IF($A631=TAXAS!$A$18,IF($B631="CRÉDITO",$D631-($D631*TAXAS!$C$18)), IF($A631=TAXAS!$A$19,IF($B631="CRÉDITO",$D631-($D631*TAXAS!$C$19)), IF($A631=TAXAS!$A$20,IF($B631="CRÉDITO",$D631-($D631*TAXAS!$C$20)), IF($A631=TAXAS!$A$21,IF($B631="CRÉDITO",$D631-($D631*TAXAS!$C$21)), IF($A631=TAXAS!$A$22,IF($B631="CRÉDITO",$D631-($D631*TAXAS!$C$22)), IF($A631=TAXAS!$A$23,IF($B631="CRÉDITO",$D631-($D631*TAXAS!$C$23)), IF($A631=TAXAS!$A$24,IF($B631="CRÉDITO",$D631-($D631*TAXAS!$C$24)), IF($A631=TAXAS!$A$25,IF($B631="CRÉDITO",$D631-($D631*TAXAS!$C$25)), IF($A631=TAXAS!$A$26,IF($B631="CRÉDITO",$D631-($D631*TAXAS!$C$26)), IF($A631=TAXAS!$A$27,IF($B631="CRÉDITO",$D631-($D631*TAXAS!$C$27))))))))))))))))))))))))))/1</f>
        <v>0</v>
      </c>
      <c r="G631" s="9">
        <f>IF($A631="VISA",IF($B631="PARCELADO ATÉ 3X",$D631-(D631*TAXAS!$D$4))/3,IF($A631="MASTER",IF($B631="PARCELADO ATÉ 3X",$D631-(D631*TAXAS!$D$5))/3,IF($A631="ELO",IF($B631="PARCELADO ATÉ 3X",$D631-(D631*TAXAS!$D$6))/3,IF($A631="HIPERCARD",IF($B631="PARCELADO ATÉ 3X",$D631-(D631*TAXAS!$D$7))/3,IF($A631="DINERS",IF($B631="PARCELADO ATÉ 3X",$D631-(D631*TAXAS!$D$8))/3,IF($A631="AMERICA EXPRESS",IF($B631="PARCELADO ATÉ 3X",$D631-(D631*TAXAS!$D$9))/3,IF($A631=TAXAS!$A$10,IF($B631="PARCELADO ATÉ 3X",$D631-($D631*TAXAS!$D$10))/3,IF($A631=TAXAS!$A$11,IF($B631="PARCELADO ATÉ 3X",$D631-($D631*TAXAS!$D$11))/3,IF($A631=TAXAS!$A$12,IF($B631="PARCELADO ATÉ 3X",$D631-($D631*TAXAS!$D$12))/3,IF($A631=TAXAS!$A$13,IF($B631="PARCELADO ATÉ 3X",$D631-($D631*TAXAS!$D$13))/3,IF($A631=TAXAS!$A$14,IF($B631="PARCELADO ATÉ 3X",$D631-($D631*TAXAS!$D$14))/3,IF($A631=TAXAS!$A$15,IF($B631="PARCELADO ATÉ 3X",$D631-($D631*TAXAS!$D$15))/3,IF($A631=TAXAS!$A$16,IF($B631="PARCELADO ATÉ 3X",$D631-($D631*TAXAS!$D$16))/3,IF($A631=TAXAS!$A$17,IF($B631="PARCELADO ATÉ 3X",$D631-($D631*TAXAS!$D$17))/3,IF($A631=TAXAS!$A$18,IF($B631="PARCELADO ATÉ 3X",$D631-($D631*TAXAS!$D$18))/3,IF($A631=TAXAS!$A$19,IF($B631="PARCELADO ATÉ 3X",$D631-($D631*TAXAS!$D$19))/3,IF($A631=TAXAS!$A$20,IF($B631="PARCELADO ATÉ 3X",$D631-($D631*TAXAS!$D$20))/3,IF($A631=TAXAS!$A$21,IF($B631="PARCELADO ATÉ 3X",$D631-($D631*TAXAS!$D$21))/3,IF($A631=TAXAS!$A$22,IF($B631="PARCELADO ATÉ 3X",$D631-($D631*TAXAS!$D$22))/3,IF($A631=TAXAS!$A$23,IF($B631="PARCELADO ATÉ 3X",$D631-($D631*TAXAS!$D$23))/3,IF($A631=TAXAS!$A$24,IF($B631="PARCELADO ATÉ 3X",$D631-($D631*TAXAS!$D$24))/3,IF($A631=TAXAS!$A$25,IF($B631="PARCELADO ATÉ 3X",$D631-($D631*TAXAS!$D$25))/3,IF($A631=TAXAS!$A$26,IF($B631="PARCELADO ATÉ 3X",$D631-($D631*TAXAS!$D$26))/3,IF($A631=TAXAS!$A$27,IF($B631="PARCELADO ATÉ 3X",$D631-($D631*TAXAS!$D$27))/3))))))))))))))))))))))))/1</f>
        <v>0</v>
      </c>
      <c r="H631" s="9">
        <f>IF($A631="VISA",IF($B631="PARCELADO ATÉ 6X",$D631-(D631*TAXAS!$E$4))/6,IF($A631="MASTER",IF($B631="PARCELADO ATÉ 6X",$D631-(D631*TAXAS!$E$5))/6,IF($A631="ELO",IF($B631="PARCELADO ATÉ 6X",$D631-(D631*TAXAS!$E$6))/6,IF($A631="HIPERCARD",IF($B631="PARCELADO ATÉ 6X",$D631-(D631*TAXAS!$E$7))/6,IF($A631="DINERS",IF($B631="PARCELADO ATÉ 6X",$D631-(D631*TAXAS!$E$8))/6,IF($A631="AMERICA EXPRESS",IF($B631="PARCELADO ATÉ 6X",$D631-(D631*TAXAS!$E$9))/6,IF($A631=TAXAS!$A$10,IF($B631="PARCELADO ATÉ 6X",$D631-($D631*TAXAS!$E$10))/6,IF($A631=TAXAS!$A$11,IF($B631="PARCELADO ATÉ 6X",$D631-($D631*TAXAS!$E$11))/6,IF($A631=TAXAS!$A$12,IF($B631="PARCELADO ATÉ 6X",$D631-($D631*TAXAS!$E$12))/6,IF($A631=TAXAS!$A$13,IF($B631="PARCELADO ATÉ 6X",$D631-($D631*TAXAS!$E$13))/6,IF($A631=TAXAS!$A$14,IF($B631="PARCELADO ATÉ 6X",$D631-($D631*TAXAS!$E$14))/6,IF($A631=TAXAS!$A$15,IF($B631="PARCELADO ATÉ 6X",$D631-($D631*TAXAS!$E$15))/6,IF($A631=TAXAS!$A$16,IF($B631="PARCELADO ATÉ 6X",$D631-($D631*TAXAS!$E$16))/6,IF($A631=TAXAS!$A$17,IF($B631="PARCELADO ATÉ 6X",$D631-($D631*TAXAS!$E$17))/6,IF($A631=TAXAS!$A$18,IF($B631="PARCELADO ATÉ 6X",$D631-($D631*TAXAS!$E$18))/6,IF($A631=TAXAS!$A$19,IF($B631="PARCELADO ATÉ 6X",$D631-($D631*TAXAS!$E$19))/6,IF($A631=TAXAS!$A$20,IF($B631="PARCELADO ATÉ 6X",$D631-($D631*TAXAS!$E$20))/6,IF($A631=TAXAS!$A$21,IF($B631="PARCELADO ATÉ 6X",$D631-($D631*TAXAS!$E$21))/6,IF($A631=TAXAS!$A$22,IF($B631="PARCELADO ATÉ 6X",$D631-($D631*TAXAS!$E$22))/6,IF($A631=TAXAS!$A$23,IF($B631="PARCELADO ATÉ 6X",$D631-($D631*TAXAS!$E$23))/6,IF($A631=TAXAS!$A$24,IF($B631="PARCELADO ATÉ 6X",$D631-($D631*TAXAS!$E$24))/6,IF($A631=TAXAS!$A$25,IF($B631="PARCELADO ATÉ 6X",$D631-($D631*TAXAS!$E$25))/6,IF($A631=TAXAS!$A$26,IF($B631="PARCELADO ATÉ 6X",$D631-($D631*TAXAS!$E$26))/6,IF($A631=TAXAS!$A$27,IF($B631="PARCELADO ATÉ 6X",$D631-($D631*TAXAS!$E$27))/6))))))))))))))))))))))))/1</f>
        <v>0</v>
      </c>
      <c r="I631" s="9">
        <f>IF($A631="VISA",IF($B631="PARCELADO ATÉ 12X",$D631-(D631*TAXAS!$F$4))/12,IF($A631="MASTER",IF($B631="PARCELADO ATÉ 12X",$D631-(D631*TAXAS!$F$5))/12,IF($A631="ELO",IF($B631="PARCELADO ATÉ 12X",$D631-(D631*TAXAS!$F$6))/12,IF($A631="HIPERCARD",IF($B631="PARCELADO ATÉ 12X",$D631-(D631*TAXAS!$F$7))/12,IF($A631="DINERS",IF($B631="PARCELADO ATÉ 12X",$D631-(D631*TAXAS!$F$8))/12,IF($A631="AMERICA EXPRESS",IF($B631="PARCELADO ATÉ 12X",$D631-(D631*TAXAS!$F$9))/12,IF($A631=TAXAS!$A$10,IF($B631="PARCELADO ATÉ 12X",$D631-($D631*TAXAS!$F$10))/12,IF($A631=TAXAS!$A$11,IF($B631="PARCELADO ATÉ 12X",$D631-($D631*TAXAS!$F$11))/12,IF($A631=TAXAS!$A$12,IF($B631="PARCELADO ATÉ 12X",$D631-($D631*TAXAS!$F$12))/12,IF($A631=TAXAS!$A$13,IF($B631="PARCELADO ATÉ 12X",$D631-($D631*TAXAS!$F$13))/12,IF($A631=TAXAS!$A$14,IF($B631="PARCELADO ATÉ 12X",$D631-($D631*TAXAS!$F$14))/12,IF($A631=TAXAS!$A$15,IF($B631="PARCELADO ATÉ 12X",$D631-($D631*TAXAS!$F$15))/12,IF($A631=TAXAS!$A$16,IF($B631="PARCELADO ATÉ 12X",$D631-($D631*TAXAS!$F$16))/12,IF($A631=TAXAS!$A$17,IF($B631="PARCELADO ATÉ 12X",$D631-($D631*TAXAS!$F$17))/12,IF($A631=TAXAS!$A$18,IF($B631="PARCELADO ATÉ 12X",$D631-($D631*TAXAS!$F$18))/12,IF($A631=TAXAS!$A$19,IF($B631="PARCELADO ATÉ 12X",$D631-($D631*TAXAS!$F$19))/12,IF($A631=TAXAS!$A$20,IF($B631="PARCELADO ATÉ 12X",$D631-($D631*TAXAS!$F$20))/12,IF($A631=TAXAS!$A$21,IF($B631="PARCELADO ATÉ 12X",$D631-($D631*TAXAS!$F$21))/12,IF($A631=TAXAS!$A$22,IF($B631="PARCELADO ATÉ 12X",$D631-($D631*TAXAS!$F$22))/12,IF($A631=TAXAS!$A$23,IF($B631="PARCELADO ATÉ 12X",$D631-($D631*TAXAS!$F$23))/12,IF($A631=TAXAS!$A$24,IF($B631="PARCELADO ATÉ 12X",$D631-($D631*TAXAS!$F$24))/12,IF($A631=TAXAS!$A$25,IF($B631="PARCELADO ATÉ 12X",$D631-($D631*TAXAS!$F$25))/12,IF($A631=TAXAS!$A$26,IF($B631="PARCELADO ATÉ 12X",$D631-($D631*TAXAS!$F$26))/12,IF($A631=TAXAS!$A$27,IF($B631="PARCELADO ATÉ 12X",$D631-($D631*TAXAS!$F$27))/12))))))))))))))))))))))))/1</f>
        <v>0</v>
      </c>
      <c r="J631" s="8">
        <f t="shared" si="0"/>
        <v>0</v>
      </c>
      <c r="K631" s="10" t="b">
        <f>IF($B631="PARCELADO ATÉ 3X",($D631-($D631*TAXAS!$D$4))-$J631)</f>
        <v>0</v>
      </c>
      <c r="L631" s="10" t="b">
        <f>IF($B631="PARCELADO ATÉ 6X",($D631-($D631*TAXAS!$E$4))-$J631)</f>
        <v>0</v>
      </c>
      <c r="M631" s="10" t="b">
        <f>IF($B631="PARCELADO ATÉ 12X",($D631-($D631*TAXAS!$F$4))-$J631)</f>
        <v>0</v>
      </c>
      <c r="N631" s="8">
        <f t="shared" si="1"/>
        <v>0</v>
      </c>
      <c r="O631" s="10">
        <f t="shared" si="2"/>
        <v>0</v>
      </c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spans="1:31" ht="15.75" customHeight="1" x14ac:dyDescent="0.2">
      <c r="A632" s="3"/>
      <c r="B632" s="5"/>
      <c r="C632" s="6"/>
      <c r="D632" s="42"/>
      <c r="E632" s="8">
        <f>IF($A632="VISA",IF($B632="DÉBITO",$D632-($D632*TAXAS!$B$4)),IF($A632="MASTER",IF($B632="DÉBITO",$D632-($D632*TAXAS!$B$5)),IF($A632="ELO", IF($B632="DÉBITO",$D632-($D632*TAXAS!$B$6)),IF($A632="HIPERCARD",IF($B632="DÉBITO",$D632-($D632*TAXAS!$B$7)),IF($A632="DINERS",IF($B632="DÉBITO",$D632-($D632*TAXAS!$B$8)),IF($A632="AMERICA EXPRESS",IF($B632="DÉBITO",$D632-($D632*TAXAS!$B$9)),IF($A632=TAXAS!$A$10,IF($B632="DÉBITO",$D632-($D632*TAXAS!$B$10)), IF($A632=TAXAS!$A$11,IF($B632="DÉBITO",$D632-($D632*TAXAS!$B$11)), IF($A632=TAXAS!$A$12,IF($B632="DÉBITO",$D632-($D632*TAXAS!$B$12)), IF($A632=TAXAS!$A$13,IF($B632="DÉBITO",$D632-($D632*TAXAS!$B$13)), IF($A632=TAXAS!$A$14,IF($B632="DÉBITO",$D632-($D632*TAXAS!$B$14)), IF($A632=TAXAS!$A$15,IF($B632="DÉBITO",$D632-($D632*TAXAS!$B$15)), IF($A632=TAXAS!$A$16,IF($B632="DÉBITO",$D632-($D632*TAXAS!$B$16)), IF($A632=TAXAS!$A$17,IF($B632="DÉBITO",$D632-($D632*TAXAS!$B$17)), IF($A632=TAXAS!$A$18,IF($B632="DÉBITO",$D632-($D632*TAXAS!$B$18)), IF($A632=TAXAS!$A$19,IF($B632="DÉBITO",$D632-($D632*TAXAS!$B$19)), IF($A632=TAXAS!$A$20,IF($B632="DÉBITO",$D632-($D632*TAXAS!$B$20)), IF($A632=TAXAS!$A$21,IF($B632="DÉBITO",$D632-($D632*TAXAS!$B$21)), IF($A632=TAXAS!$A$22,IF($B632="DÉBITO",$D632-($D632*TAXAS!$B$22)), IF($A632=TAXAS!$A$23,IF($B632="DÉBITO",$D632-($D632*TAXAS!$B$23)), IF($A632=TAXAS!$A$24,IF($B632="DÉBITO",$D632-($D632*TAXAS!$B$24)), IF($A632=TAXAS!$A$25,IF($B632="DÉBITO",$D632-($D632*TAXAS!$B$25)), IF($A632=TAXAS!$A$26,IF($B632="DÉBITO",$D632-($D632*TAXAS!$B$26)), IF($A632=TAXAS!$A$27,IF($B632="DÉBITO",$D632-($D632*TAXAS!$B$27))))))))))))))))))))))))))/1</f>
        <v>0</v>
      </c>
      <c r="F632" s="8">
        <f>IF($A632="VISA",IF($B632="CRÉDITO",$D632-($D632*TAXAS!$C$4)),IF($A632="MASTER",IF($B632="CRÉDITO",$D632-($D632*TAXAS!$C$5)),IF($A632="ELO", IF($B632="CRÉDITO",$D632-($D632*TAXAS!$C$6)),IF($A632="HIPERCARD",IF($B632="CRÉDITO",$D632-($D632*TAXAS!$C$7)),IF($A632="DINERS",IF($B632="CRÉDITO",$D632-($D632*TAXAS!$C$8)),IF($A632="AMERICA EXPRESS",IF($B632="CRÉDITO",$D632-($D632*TAXAS!$C$9)),IF($A632=TAXAS!$A$10,IF($B632="CRÉDITO",$D632-($D632*TAXAS!$C$10)), IF($A632=TAXAS!$A$11,IF($B632="CRÉDITO",$D632-($D632*TAXAS!$C$11)), IF($A632=TAXAS!$A$12,IF($B632="CRÉDITO",$D632-($D632*TAXAS!$C$12)), IF($A632=TAXAS!$A$13,IF($B632="CRÉDITO",$D632-($D632*TAXAS!$C$13)), IF($A632=TAXAS!$A$14,IF($B632="CRÉDITO",$D632-($D632*TAXAS!$C$14)), IF($A632=TAXAS!$A$15,IF($B632="CRÉDITO",$D632-($D632*TAXAS!$C$15)), IF($A632=TAXAS!$A$16,IF($B632="CRÉDITO",$D632-($D632*TAXAS!$C$16)), IF($A632=TAXAS!$A$17,IF($B632="CRÉDITO",$D632-($D632*TAXAS!$C$17)), IF($A632=TAXAS!$A$18,IF($B632="CRÉDITO",$D632-($D632*TAXAS!$C$18)), IF($A632=TAXAS!$A$19,IF($B632="CRÉDITO",$D632-($D632*TAXAS!$C$19)), IF($A632=TAXAS!$A$20,IF($B632="CRÉDITO",$D632-($D632*TAXAS!$C$20)), IF($A632=TAXAS!$A$21,IF($B632="CRÉDITO",$D632-($D632*TAXAS!$C$21)), IF($A632=TAXAS!$A$22,IF($B632="CRÉDITO",$D632-($D632*TAXAS!$C$22)), IF($A632=TAXAS!$A$23,IF($B632="CRÉDITO",$D632-($D632*TAXAS!$C$23)), IF($A632=TAXAS!$A$24,IF($B632="CRÉDITO",$D632-($D632*TAXAS!$C$24)), IF($A632=TAXAS!$A$25,IF($B632="CRÉDITO",$D632-($D632*TAXAS!$C$25)), IF($A632=TAXAS!$A$26,IF($B632="CRÉDITO",$D632-($D632*TAXAS!$C$26)), IF($A632=TAXAS!$A$27,IF($B632="CRÉDITO",$D632-($D632*TAXAS!$C$27))))))))))))))))))))))))))/1</f>
        <v>0</v>
      </c>
      <c r="G632" s="9">
        <f>IF($A632="VISA",IF($B632="PARCELADO ATÉ 3X",$D632-(D632*TAXAS!$D$4))/3,IF($A632="MASTER",IF($B632="PARCELADO ATÉ 3X",$D632-(D632*TAXAS!$D$5))/3,IF($A632="ELO",IF($B632="PARCELADO ATÉ 3X",$D632-(D632*TAXAS!$D$6))/3,IF($A632="HIPERCARD",IF($B632="PARCELADO ATÉ 3X",$D632-(D632*TAXAS!$D$7))/3,IF($A632="DINERS",IF($B632="PARCELADO ATÉ 3X",$D632-(D632*TAXAS!$D$8))/3,IF($A632="AMERICA EXPRESS",IF($B632="PARCELADO ATÉ 3X",$D632-(D632*TAXAS!$D$9))/3,IF($A632=TAXAS!$A$10,IF($B632="PARCELADO ATÉ 3X",$D632-($D632*TAXAS!$D$10))/3,IF($A632=TAXAS!$A$11,IF($B632="PARCELADO ATÉ 3X",$D632-($D632*TAXAS!$D$11))/3,IF($A632=TAXAS!$A$12,IF($B632="PARCELADO ATÉ 3X",$D632-($D632*TAXAS!$D$12))/3,IF($A632=TAXAS!$A$13,IF($B632="PARCELADO ATÉ 3X",$D632-($D632*TAXAS!$D$13))/3,IF($A632=TAXAS!$A$14,IF($B632="PARCELADO ATÉ 3X",$D632-($D632*TAXAS!$D$14))/3,IF($A632=TAXAS!$A$15,IF($B632="PARCELADO ATÉ 3X",$D632-($D632*TAXAS!$D$15))/3,IF($A632=TAXAS!$A$16,IF($B632="PARCELADO ATÉ 3X",$D632-($D632*TAXAS!$D$16))/3,IF($A632=TAXAS!$A$17,IF($B632="PARCELADO ATÉ 3X",$D632-($D632*TAXAS!$D$17))/3,IF($A632=TAXAS!$A$18,IF($B632="PARCELADO ATÉ 3X",$D632-($D632*TAXAS!$D$18))/3,IF($A632=TAXAS!$A$19,IF($B632="PARCELADO ATÉ 3X",$D632-($D632*TAXAS!$D$19))/3,IF($A632=TAXAS!$A$20,IF($B632="PARCELADO ATÉ 3X",$D632-($D632*TAXAS!$D$20))/3,IF($A632=TAXAS!$A$21,IF($B632="PARCELADO ATÉ 3X",$D632-($D632*TAXAS!$D$21))/3,IF($A632=TAXAS!$A$22,IF($B632="PARCELADO ATÉ 3X",$D632-($D632*TAXAS!$D$22))/3,IF($A632=TAXAS!$A$23,IF($B632="PARCELADO ATÉ 3X",$D632-($D632*TAXAS!$D$23))/3,IF($A632=TAXAS!$A$24,IF($B632="PARCELADO ATÉ 3X",$D632-($D632*TAXAS!$D$24))/3,IF($A632=TAXAS!$A$25,IF($B632="PARCELADO ATÉ 3X",$D632-($D632*TAXAS!$D$25))/3,IF($A632=TAXAS!$A$26,IF($B632="PARCELADO ATÉ 3X",$D632-($D632*TAXAS!$D$26))/3,IF($A632=TAXAS!$A$27,IF($B632="PARCELADO ATÉ 3X",$D632-($D632*TAXAS!$D$27))/3))))))))))))))))))))))))/1</f>
        <v>0</v>
      </c>
      <c r="H632" s="9">
        <f>IF($A632="VISA",IF($B632="PARCELADO ATÉ 6X",$D632-(D632*TAXAS!$E$4))/6,IF($A632="MASTER",IF($B632="PARCELADO ATÉ 6X",$D632-(D632*TAXAS!$E$5))/6,IF($A632="ELO",IF($B632="PARCELADO ATÉ 6X",$D632-(D632*TAXAS!$E$6))/6,IF($A632="HIPERCARD",IF($B632="PARCELADO ATÉ 6X",$D632-(D632*TAXAS!$E$7))/6,IF($A632="DINERS",IF($B632="PARCELADO ATÉ 6X",$D632-(D632*TAXAS!$E$8))/6,IF($A632="AMERICA EXPRESS",IF($B632="PARCELADO ATÉ 6X",$D632-(D632*TAXAS!$E$9))/6,IF($A632=TAXAS!$A$10,IF($B632="PARCELADO ATÉ 6X",$D632-($D632*TAXAS!$E$10))/6,IF($A632=TAXAS!$A$11,IF($B632="PARCELADO ATÉ 6X",$D632-($D632*TAXAS!$E$11))/6,IF($A632=TAXAS!$A$12,IF($B632="PARCELADO ATÉ 6X",$D632-($D632*TAXAS!$E$12))/6,IF($A632=TAXAS!$A$13,IF($B632="PARCELADO ATÉ 6X",$D632-($D632*TAXAS!$E$13))/6,IF($A632=TAXAS!$A$14,IF($B632="PARCELADO ATÉ 6X",$D632-($D632*TAXAS!$E$14))/6,IF($A632=TAXAS!$A$15,IF($B632="PARCELADO ATÉ 6X",$D632-($D632*TAXAS!$E$15))/6,IF($A632=TAXAS!$A$16,IF($B632="PARCELADO ATÉ 6X",$D632-($D632*TAXAS!$E$16))/6,IF($A632=TAXAS!$A$17,IF($B632="PARCELADO ATÉ 6X",$D632-($D632*TAXAS!$E$17))/6,IF($A632=TAXAS!$A$18,IF($B632="PARCELADO ATÉ 6X",$D632-($D632*TAXAS!$E$18))/6,IF($A632=TAXAS!$A$19,IF($B632="PARCELADO ATÉ 6X",$D632-($D632*TAXAS!$E$19))/6,IF($A632=TAXAS!$A$20,IF($B632="PARCELADO ATÉ 6X",$D632-($D632*TAXAS!$E$20))/6,IF($A632=TAXAS!$A$21,IF($B632="PARCELADO ATÉ 6X",$D632-($D632*TAXAS!$E$21))/6,IF($A632=TAXAS!$A$22,IF($B632="PARCELADO ATÉ 6X",$D632-($D632*TAXAS!$E$22))/6,IF($A632=TAXAS!$A$23,IF($B632="PARCELADO ATÉ 6X",$D632-($D632*TAXAS!$E$23))/6,IF($A632=TAXAS!$A$24,IF($B632="PARCELADO ATÉ 6X",$D632-($D632*TAXAS!$E$24))/6,IF($A632=TAXAS!$A$25,IF($B632="PARCELADO ATÉ 6X",$D632-($D632*TAXAS!$E$25))/6,IF($A632=TAXAS!$A$26,IF($B632="PARCELADO ATÉ 6X",$D632-($D632*TAXAS!$E$26))/6,IF($A632=TAXAS!$A$27,IF($B632="PARCELADO ATÉ 6X",$D632-($D632*TAXAS!$E$27))/6))))))))))))))))))))))))/1</f>
        <v>0</v>
      </c>
      <c r="I632" s="9">
        <f>IF($A632="VISA",IF($B632="PARCELADO ATÉ 12X",$D632-(D632*TAXAS!$F$4))/12,IF($A632="MASTER",IF($B632="PARCELADO ATÉ 12X",$D632-(D632*TAXAS!$F$5))/12,IF($A632="ELO",IF($B632="PARCELADO ATÉ 12X",$D632-(D632*TAXAS!$F$6))/12,IF($A632="HIPERCARD",IF($B632="PARCELADO ATÉ 12X",$D632-(D632*TAXAS!$F$7))/12,IF($A632="DINERS",IF($B632="PARCELADO ATÉ 12X",$D632-(D632*TAXAS!$F$8))/12,IF($A632="AMERICA EXPRESS",IF($B632="PARCELADO ATÉ 12X",$D632-(D632*TAXAS!$F$9))/12,IF($A632=TAXAS!$A$10,IF($B632="PARCELADO ATÉ 12X",$D632-($D632*TAXAS!$F$10))/12,IF($A632=TAXAS!$A$11,IF($B632="PARCELADO ATÉ 12X",$D632-($D632*TAXAS!$F$11))/12,IF($A632=TAXAS!$A$12,IF($B632="PARCELADO ATÉ 12X",$D632-($D632*TAXAS!$F$12))/12,IF($A632=TAXAS!$A$13,IF($B632="PARCELADO ATÉ 12X",$D632-($D632*TAXAS!$F$13))/12,IF($A632=TAXAS!$A$14,IF($B632="PARCELADO ATÉ 12X",$D632-($D632*TAXAS!$F$14))/12,IF($A632=TAXAS!$A$15,IF($B632="PARCELADO ATÉ 12X",$D632-($D632*TAXAS!$F$15))/12,IF($A632=TAXAS!$A$16,IF($B632="PARCELADO ATÉ 12X",$D632-($D632*TAXAS!$F$16))/12,IF($A632=TAXAS!$A$17,IF($B632="PARCELADO ATÉ 12X",$D632-($D632*TAXAS!$F$17))/12,IF($A632=TAXAS!$A$18,IF($B632="PARCELADO ATÉ 12X",$D632-($D632*TAXAS!$F$18))/12,IF($A632=TAXAS!$A$19,IF($B632="PARCELADO ATÉ 12X",$D632-($D632*TAXAS!$F$19))/12,IF($A632=TAXAS!$A$20,IF($B632="PARCELADO ATÉ 12X",$D632-($D632*TAXAS!$F$20))/12,IF($A632=TAXAS!$A$21,IF($B632="PARCELADO ATÉ 12X",$D632-($D632*TAXAS!$F$21))/12,IF($A632=TAXAS!$A$22,IF($B632="PARCELADO ATÉ 12X",$D632-($D632*TAXAS!$F$22))/12,IF($A632=TAXAS!$A$23,IF($B632="PARCELADO ATÉ 12X",$D632-($D632*TAXAS!$F$23))/12,IF($A632=TAXAS!$A$24,IF($B632="PARCELADO ATÉ 12X",$D632-($D632*TAXAS!$F$24))/12,IF($A632=TAXAS!$A$25,IF($B632="PARCELADO ATÉ 12X",$D632-($D632*TAXAS!$F$25))/12,IF($A632=TAXAS!$A$26,IF($B632="PARCELADO ATÉ 12X",$D632-($D632*TAXAS!$F$26))/12,IF($A632=TAXAS!$A$27,IF($B632="PARCELADO ATÉ 12X",$D632-($D632*TAXAS!$F$27))/12))))))))))))))))))))))))/1</f>
        <v>0</v>
      </c>
      <c r="J632" s="8">
        <f t="shared" si="0"/>
        <v>0</v>
      </c>
      <c r="K632" s="10" t="b">
        <f>IF($B632="PARCELADO ATÉ 3X",($D632-($D632*TAXAS!$D$4))-$J632)</f>
        <v>0</v>
      </c>
      <c r="L632" s="10" t="b">
        <f>IF($B632="PARCELADO ATÉ 6X",($D632-($D632*TAXAS!$E$4))-$J632)</f>
        <v>0</v>
      </c>
      <c r="M632" s="10" t="b">
        <f>IF($B632="PARCELADO ATÉ 12X",($D632-($D632*TAXAS!$F$4))-$J632)</f>
        <v>0</v>
      </c>
      <c r="N632" s="8">
        <f t="shared" si="1"/>
        <v>0</v>
      </c>
      <c r="O632" s="10">
        <f t="shared" si="2"/>
        <v>0</v>
      </c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spans="1:31" ht="15.75" customHeight="1" x14ac:dyDescent="0.2">
      <c r="A633" s="3"/>
      <c r="B633" s="5"/>
      <c r="C633" s="6"/>
      <c r="D633" s="42"/>
      <c r="E633" s="8">
        <f>IF($A633="VISA",IF($B633="DÉBITO",$D633-($D633*TAXAS!$B$4)),IF($A633="MASTER",IF($B633="DÉBITO",$D633-($D633*TAXAS!$B$5)),IF($A633="ELO", IF($B633="DÉBITO",$D633-($D633*TAXAS!$B$6)),IF($A633="HIPERCARD",IF($B633="DÉBITO",$D633-($D633*TAXAS!$B$7)),IF($A633="DINERS",IF($B633="DÉBITO",$D633-($D633*TAXAS!$B$8)),IF($A633="AMERICA EXPRESS",IF($B633="DÉBITO",$D633-($D633*TAXAS!$B$9)),IF($A633=TAXAS!$A$10,IF($B633="DÉBITO",$D633-($D633*TAXAS!$B$10)), IF($A633=TAXAS!$A$11,IF($B633="DÉBITO",$D633-($D633*TAXAS!$B$11)), IF($A633=TAXAS!$A$12,IF($B633="DÉBITO",$D633-($D633*TAXAS!$B$12)), IF($A633=TAXAS!$A$13,IF($B633="DÉBITO",$D633-($D633*TAXAS!$B$13)), IF($A633=TAXAS!$A$14,IF($B633="DÉBITO",$D633-($D633*TAXAS!$B$14)), IF($A633=TAXAS!$A$15,IF($B633="DÉBITO",$D633-($D633*TAXAS!$B$15)), IF($A633=TAXAS!$A$16,IF($B633="DÉBITO",$D633-($D633*TAXAS!$B$16)), IF($A633=TAXAS!$A$17,IF($B633="DÉBITO",$D633-($D633*TAXAS!$B$17)), IF($A633=TAXAS!$A$18,IF($B633="DÉBITO",$D633-($D633*TAXAS!$B$18)), IF($A633=TAXAS!$A$19,IF($B633="DÉBITO",$D633-($D633*TAXAS!$B$19)), IF($A633=TAXAS!$A$20,IF($B633="DÉBITO",$D633-($D633*TAXAS!$B$20)), IF($A633=TAXAS!$A$21,IF($B633="DÉBITO",$D633-($D633*TAXAS!$B$21)), IF($A633=TAXAS!$A$22,IF($B633="DÉBITO",$D633-($D633*TAXAS!$B$22)), IF($A633=TAXAS!$A$23,IF($B633="DÉBITO",$D633-($D633*TAXAS!$B$23)), IF($A633=TAXAS!$A$24,IF($B633="DÉBITO",$D633-($D633*TAXAS!$B$24)), IF($A633=TAXAS!$A$25,IF($B633="DÉBITO",$D633-($D633*TAXAS!$B$25)), IF($A633=TAXAS!$A$26,IF($B633="DÉBITO",$D633-($D633*TAXAS!$B$26)), IF($A633=TAXAS!$A$27,IF($B633="DÉBITO",$D633-($D633*TAXAS!$B$27))))))))))))))))))))))))))/1</f>
        <v>0</v>
      </c>
      <c r="F633" s="8">
        <f>IF($A633="VISA",IF($B633="CRÉDITO",$D633-($D633*TAXAS!$C$4)),IF($A633="MASTER",IF($B633="CRÉDITO",$D633-($D633*TAXAS!$C$5)),IF($A633="ELO", IF($B633="CRÉDITO",$D633-($D633*TAXAS!$C$6)),IF($A633="HIPERCARD",IF($B633="CRÉDITO",$D633-($D633*TAXAS!$C$7)),IF($A633="DINERS",IF($B633="CRÉDITO",$D633-($D633*TAXAS!$C$8)),IF($A633="AMERICA EXPRESS",IF($B633="CRÉDITO",$D633-($D633*TAXAS!$C$9)),IF($A633=TAXAS!$A$10,IF($B633="CRÉDITO",$D633-($D633*TAXAS!$C$10)), IF($A633=TAXAS!$A$11,IF($B633="CRÉDITO",$D633-($D633*TAXAS!$C$11)), IF($A633=TAXAS!$A$12,IF($B633="CRÉDITO",$D633-($D633*TAXAS!$C$12)), IF($A633=TAXAS!$A$13,IF($B633="CRÉDITO",$D633-($D633*TAXAS!$C$13)), IF($A633=TAXAS!$A$14,IF($B633="CRÉDITO",$D633-($D633*TAXAS!$C$14)), IF($A633=TAXAS!$A$15,IF($B633="CRÉDITO",$D633-($D633*TAXAS!$C$15)), IF($A633=TAXAS!$A$16,IF($B633="CRÉDITO",$D633-($D633*TAXAS!$C$16)), IF($A633=TAXAS!$A$17,IF($B633="CRÉDITO",$D633-($D633*TAXAS!$C$17)), IF($A633=TAXAS!$A$18,IF($B633="CRÉDITO",$D633-($D633*TAXAS!$C$18)), IF($A633=TAXAS!$A$19,IF($B633="CRÉDITO",$D633-($D633*TAXAS!$C$19)), IF($A633=TAXAS!$A$20,IF($B633="CRÉDITO",$D633-($D633*TAXAS!$C$20)), IF($A633=TAXAS!$A$21,IF($B633="CRÉDITO",$D633-($D633*TAXAS!$C$21)), IF($A633=TAXAS!$A$22,IF($B633="CRÉDITO",$D633-($D633*TAXAS!$C$22)), IF($A633=TAXAS!$A$23,IF($B633="CRÉDITO",$D633-($D633*TAXAS!$C$23)), IF($A633=TAXAS!$A$24,IF($B633="CRÉDITO",$D633-($D633*TAXAS!$C$24)), IF($A633=TAXAS!$A$25,IF($B633="CRÉDITO",$D633-($D633*TAXAS!$C$25)), IF($A633=TAXAS!$A$26,IF($B633="CRÉDITO",$D633-($D633*TAXAS!$C$26)), IF($A633=TAXAS!$A$27,IF($B633="CRÉDITO",$D633-($D633*TAXAS!$C$27))))))))))))))))))))))))))/1</f>
        <v>0</v>
      </c>
      <c r="G633" s="9">
        <f>IF($A633="VISA",IF($B633="PARCELADO ATÉ 3X",$D633-(D633*TAXAS!$D$4))/3,IF($A633="MASTER",IF($B633="PARCELADO ATÉ 3X",$D633-(D633*TAXAS!$D$5))/3,IF($A633="ELO",IF($B633="PARCELADO ATÉ 3X",$D633-(D633*TAXAS!$D$6))/3,IF($A633="HIPERCARD",IF($B633="PARCELADO ATÉ 3X",$D633-(D633*TAXAS!$D$7))/3,IF($A633="DINERS",IF($B633="PARCELADO ATÉ 3X",$D633-(D633*TAXAS!$D$8))/3,IF($A633="AMERICA EXPRESS",IF($B633="PARCELADO ATÉ 3X",$D633-(D633*TAXAS!$D$9))/3,IF($A633=TAXAS!$A$10,IF($B633="PARCELADO ATÉ 3X",$D633-($D633*TAXAS!$D$10))/3,IF($A633=TAXAS!$A$11,IF($B633="PARCELADO ATÉ 3X",$D633-($D633*TAXAS!$D$11))/3,IF($A633=TAXAS!$A$12,IF($B633="PARCELADO ATÉ 3X",$D633-($D633*TAXAS!$D$12))/3,IF($A633=TAXAS!$A$13,IF($B633="PARCELADO ATÉ 3X",$D633-($D633*TAXAS!$D$13))/3,IF($A633=TAXAS!$A$14,IF($B633="PARCELADO ATÉ 3X",$D633-($D633*TAXAS!$D$14))/3,IF($A633=TAXAS!$A$15,IF($B633="PARCELADO ATÉ 3X",$D633-($D633*TAXAS!$D$15))/3,IF($A633=TAXAS!$A$16,IF($B633="PARCELADO ATÉ 3X",$D633-($D633*TAXAS!$D$16))/3,IF($A633=TAXAS!$A$17,IF($B633="PARCELADO ATÉ 3X",$D633-($D633*TAXAS!$D$17))/3,IF($A633=TAXAS!$A$18,IF($B633="PARCELADO ATÉ 3X",$D633-($D633*TAXAS!$D$18))/3,IF($A633=TAXAS!$A$19,IF($B633="PARCELADO ATÉ 3X",$D633-($D633*TAXAS!$D$19))/3,IF($A633=TAXAS!$A$20,IF($B633="PARCELADO ATÉ 3X",$D633-($D633*TAXAS!$D$20))/3,IF($A633=TAXAS!$A$21,IF($B633="PARCELADO ATÉ 3X",$D633-($D633*TAXAS!$D$21))/3,IF($A633=TAXAS!$A$22,IF($B633="PARCELADO ATÉ 3X",$D633-($D633*TAXAS!$D$22))/3,IF($A633=TAXAS!$A$23,IF($B633="PARCELADO ATÉ 3X",$D633-($D633*TAXAS!$D$23))/3,IF($A633=TAXAS!$A$24,IF($B633="PARCELADO ATÉ 3X",$D633-($D633*TAXAS!$D$24))/3,IF($A633=TAXAS!$A$25,IF($B633="PARCELADO ATÉ 3X",$D633-($D633*TAXAS!$D$25))/3,IF($A633=TAXAS!$A$26,IF($B633="PARCELADO ATÉ 3X",$D633-($D633*TAXAS!$D$26))/3,IF($A633=TAXAS!$A$27,IF($B633="PARCELADO ATÉ 3X",$D633-($D633*TAXAS!$D$27))/3))))))))))))))))))))))))/1</f>
        <v>0</v>
      </c>
      <c r="H633" s="9">
        <f>IF($A633="VISA",IF($B633="PARCELADO ATÉ 6X",$D633-(D633*TAXAS!$E$4))/6,IF($A633="MASTER",IF($B633="PARCELADO ATÉ 6X",$D633-(D633*TAXAS!$E$5))/6,IF($A633="ELO",IF($B633="PARCELADO ATÉ 6X",$D633-(D633*TAXAS!$E$6))/6,IF($A633="HIPERCARD",IF($B633="PARCELADO ATÉ 6X",$D633-(D633*TAXAS!$E$7))/6,IF($A633="DINERS",IF($B633="PARCELADO ATÉ 6X",$D633-(D633*TAXAS!$E$8))/6,IF($A633="AMERICA EXPRESS",IF($B633="PARCELADO ATÉ 6X",$D633-(D633*TAXAS!$E$9))/6,IF($A633=TAXAS!$A$10,IF($B633="PARCELADO ATÉ 6X",$D633-($D633*TAXAS!$E$10))/6,IF($A633=TAXAS!$A$11,IF($B633="PARCELADO ATÉ 6X",$D633-($D633*TAXAS!$E$11))/6,IF($A633=TAXAS!$A$12,IF($B633="PARCELADO ATÉ 6X",$D633-($D633*TAXAS!$E$12))/6,IF($A633=TAXAS!$A$13,IF($B633="PARCELADO ATÉ 6X",$D633-($D633*TAXAS!$E$13))/6,IF($A633=TAXAS!$A$14,IF($B633="PARCELADO ATÉ 6X",$D633-($D633*TAXAS!$E$14))/6,IF($A633=TAXAS!$A$15,IF($B633="PARCELADO ATÉ 6X",$D633-($D633*TAXAS!$E$15))/6,IF($A633=TAXAS!$A$16,IF($B633="PARCELADO ATÉ 6X",$D633-($D633*TAXAS!$E$16))/6,IF($A633=TAXAS!$A$17,IF($B633="PARCELADO ATÉ 6X",$D633-($D633*TAXAS!$E$17))/6,IF($A633=TAXAS!$A$18,IF($B633="PARCELADO ATÉ 6X",$D633-($D633*TAXAS!$E$18))/6,IF($A633=TAXAS!$A$19,IF($B633="PARCELADO ATÉ 6X",$D633-($D633*TAXAS!$E$19))/6,IF($A633=TAXAS!$A$20,IF($B633="PARCELADO ATÉ 6X",$D633-($D633*TAXAS!$E$20))/6,IF($A633=TAXAS!$A$21,IF($B633="PARCELADO ATÉ 6X",$D633-($D633*TAXAS!$E$21))/6,IF($A633=TAXAS!$A$22,IF($B633="PARCELADO ATÉ 6X",$D633-($D633*TAXAS!$E$22))/6,IF($A633=TAXAS!$A$23,IF($B633="PARCELADO ATÉ 6X",$D633-($D633*TAXAS!$E$23))/6,IF($A633=TAXAS!$A$24,IF($B633="PARCELADO ATÉ 6X",$D633-($D633*TAXAS!$E$24))/6,IF($A633=TAXAS!$A$25,IF($B633="PARCELADO ATÉ 6X",$D633-($D633*TAXAS!$E$25))/6,IF($A633=TAXAS!$A$26,IF($B633="PARCELADO ATÉ 6X",$D633-($D633*TAXAS!$E$26))/6,IF($A633=TAXAS!$A$27,IF($B633="PARCELADO ATÉ 6X",$D633-($D633*TAXAS!$E$27))/6))))))))))))))))))))))))/1</f>
        <v>0</v>
      </c>
      <c r="I633" s="9">
        <f>IF($A633="VISA",IF($B633="PARCELADO ATÉ 12X",$D633-(D633*TAXAS!$F$4))/12,IF($A633="MASTER",IF($B633="PARCELADO ATÉ 12X",$D633-(D633*TAXAS!$F$5))/12,IF($A633="ELO",IF($B633="PARCELADO ATÉ 12X",$D633-(D633*TAXAS!$F$6))/12,IF($A633="HIPERCARD",IF($B633="PARCELADO ATÉ 12X",$D633-(D633*TAXAS!$F$7))/12,IF($A633="DINERS",IF($B633="PARCELADO ATÉ 12X",$D633-(D633*TAXAS!$F$8))/12,IF($A633="AMERICA EXPRESS",IF($B633="PARCELADO ATÉ 12X",$D633-(D633*TAXAS!$F$9))/12,IF($A633=TAXAS!$A$10,IF($B633="PARCELADO ATÉ 12X",$D633-($D633*TAXAS!$F$10))/12,IF($A633=TAXAS!$A$11,IF($B633="PARCELADO ATÉ 12X",$D633-($D633*TAXAS!$F$11))/12,IF($A633=TAXAS!$A$12,IF($B633="PARCELADO ATÉ 12X",$D633-($D633*TAXAS!$F$12))/12,IF($A633=TAXAS!$A$13,IF($B633="PARCELADO ATÉ 12X",$D633-($D633*TAXAS!$F$13))/12,IF($A633=TAXAS!$A$14,IF($B633="PARCELADO ATÉ 12X",$D633-($D633*TAXAS!$F$14))/12,IF($A633=TAXAS!$A$15,IF($B633="PARCELADO ATÉ 12X",$D633-($D633*TAXAS!$F$15))/12,IF($A633=TAXAS!$A$16,IF($B633="PARCELADO ATÉ 12X",$D633-($D633*TAXAS!$F$16))/12,IF($A633=TAXAS!$A$17,IF($B633="PARCELADO ATÉ 12X",$D633-($D633*TAXAS!$F$17))/12,IF($A633=TAXAS!$A$18,IF($B633="PARCELADO ATÉ 12X",$D633-($D633*TAXAS!$F$18))/12,IF($A633=TAXAS!$A$19,IF($B633="PARCELADO ATÉ 12X",$D633-($D633*TAXAS!$F$19))/12,IF($A633=TAXAS!$A$20,IF($B633="PARCELADO ATÉ 12X",$D633-($D633*TAXAS!$F$20))/12,IF($A633=TAXAS!$A$21,IF($B633="PARCELADO ATÉ 12X",$D633-($D633*TAXAS!$F$21))/12,IF($A633=TAXAS!$A$22,IF($B633="PARCELADO ATÉ 12X",$D633-($D633*TAXAS!$F$22))/12,IF($A633=TAXAS!$A$23,IF($B633="PARCELADO ATÉ 12X",$D633-($D633*TAXAS!$F$23))/12,IF($A633=TAXAS!$A$24,IF($B633="PARCELADO ATÉ 12X",$D633-($D633*TAXAS!$F$24))/12,IF($A633=TAXAS!$A$25,IF($B633="PARCELADO ATÉ 12X",$D633-($D633*TAXAS!$F$25))/12,IF($A633=TAXAS!$A$26,IF($B633="PARCELADO ATÉ 12X",$D633-($D633*TAXAS!$F$26))/12,IF($A633=TAXAS!$A$27,IF($B633="PARCELADO ATÉ 12X",$D633-($D633*TAXAS!$F$27))/12))))))))))))))))))))))))/1</f>
        <v>0</v>
      </c>
      <c r="J633" s="8">
        <f t="shared" si="0"/>
        <v>0</v>
      </c>
      <c r="K633" s="10" t="b">
        <f>IF($B633="PARCELADO ATÉ 3X",($D633-($D633*TAXAS!$D$4))-$J633)</f>
        <v>0</v>
      </c>
      <c r="L633" s="10" t="b">
        <f>IF($B633="PARCELADO ATÉ 6X",($D633-($D633*TAXAS!$E$4))-$J633)</f>
        <v>0</v>
      </c>
      <c r="M633" s="10" t="b">
        <f>IF($B633="PARCELADO ATÉ 12X",($D633-($D633*TAXAS!$F$4))-$J633)</f>
        <v>0</v>
      </c>
      <c r="N633" s="8">
        <f t="shared" si="1"/>
        <v>0</v>
      </c>
      <c r="O633" s="10">
        <f t="shared" si="2"/>
        <v>0</v>
      </c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spans="1:31" ht="15.75" customHeight="1" x14ac:dyDescent="0.2">
      <c r="A634" s="3"/>
      <c r="B634" s="5"/>
      <c r="C634" s="6"/>
      <c r="D634" s="42"/>
      <c r="E634" s="8">
        <f>IF($A634="VISA",IF($B634="DÉBITO",$D634-($D634*TAXAS!$B$4)),IF($A634="MASTER",IF($B634="DÉBITO",$D634-($D634*TAXAS!$B$5)),IF($A634="ELO", IF($B634="DÉBITO",$D634-($D634*TAXAS!$B$6)),IF($A634="HIPERCARD",IF($B634="DÉBITO",$D634-($D634*TAXAS!$B$7)),IF($A634="DINERS",IF($B634="DÉBITO",$D634-($D634*TAXAS!$B$8)),IF($A634="AMERICA EXPRESS",IF($B634="DÉBITO",$D634-($D634*TAXAS!$B$9)),IF($A634=TAXAS!$A$10,IF($B634="DÉBITO",$D634-($D634*TAXAS!$B$10)), IF($A634=TAXAS!$A$11,IF($B634="DÉBITO",$D634-($D634*TAXAS!$B$11)), IF($A634=TAXAS!$A$12,IF($B634="DÉBITO",$D634-($D634*TAXAS!$B$12)), IF($A634=TAXAS!$A$13,IF($B634="DÉBITO",$D634-($D634*TAXAS!$B$13)), IF($A634=TAXAS!$A$14,IF($B634="DÉBITO",$D634-($D634*TAXAS!$B$14)), IF($A634=TAXAS!$A$15,IF($B634="DÉBITO",$D634-($D634*TAXAS!$B$15)), IF($A634=TAXAS!$A$16,IF($B634="DÉBITO",$D634-($D634*TAXAS!$B$16)), IF($A634=TAXAS!$A$17,IF($B634="DÉBITO",$D634-($D634*TAXAS!$B$17)), IF($A634=TAXAS!$A$18,IF($B634="DÉBITO",$D634-($D634*TAXAS!$B$18)), IF($A634=TAXAS!$A$19,IF($B634="DÉBITO",$D634-($D634*TAXAS!$B$19)), IF($A634=TAXAS!$A$20,IF($B634="DÉBITO",$D634-($D634*TAXAS!$B$20)), IF($A634=TAXAS!$A$21,IF($B634="DÉBITO",$D634-($D634*TAXAS!$B$21)), IF($A634=TAXAS!$A$22,IF($B634="DÉBITO",$D634-($D634*TAXAS!$B$22)), IF($A634=TAXAS!$A$23,IF($B634="DÉBITO",$D634-($D634*TAXAS!$B$23)), IF($A634=TAXAS!$A$24,IF($B634="DÉBITO",$D634-($D634*TAXAS!$B$24)), IF($A634=TAXAS!$A$25,IF($B634="DÉBITO",$D634-($D634*TAXAS!$B$25)), IF($A634=TAXAS!$A$26,IF($B634="DÉBITO",$D634-($D634*TAXAS!$B$26)), IF($A634=TAXAS!$A$27,IF($B634="DÉBITO",$D634-($D634*TAXAS!$B$27))))))))))))))))))))))))))/1</f>
        <v>0</v>
      </c>
      <c r="F634" s="8">
        <f>IF($A634="VISA",IF($B634="CRÉDITO",$D634-($D634*TAXAS!$C$4)),IF($A634="MASTER",IF($B634="CRÉDITO",$D634-($D634*TAXAS!$C$5)),IF($A634="ELO", IF($B634="CRÉDITO",$D634-($D634*TAXAS!$C$6)),IF($A634="HIPERCARD",IF($B634="CRÉDITO",$D634-($D634*TAXAS!$C$7)),IF($A634="DINERS",IF($B634="CRÉDITO",$D634-($D634*TAXAS!$C$8)),IF($A634="AMERICA EXPRESS",IF($B634="CRÉDITO",$D634-($D634*TAXAS!$C$9)),IF($A634=TAXAS!$A$10,IF($B634="CRÉDITO",$D634-($D634*TAXAS!$C$10)), IF($A634=TAXAS!$A$11,IF($B634="CRÉDITO",$D634-($D634*TAXAS!$C$11)), IF($A634=TAXAS!$A$12,IF($B634="CRÉDITO",$D634-($D634*TAXAS!$C$12)), IF($A634=TAXAS!$A$13,IF($B634="CRÉDITO",$D634-($D634*TAXAS!$C$13)), IF($A634=TAXAS!$A$14,IF($B634="CRÉDITO",$D634-($D634*TAXAS!$C$14)), IF($A634=TAXAS!$A$15,IF($B634="CRÉDITO",$D634-($D634*TAXAS!$C$15)), IF($A634=TAXAS!$A$16,IF($B634="CRÉDITO",$D634-($D634*TAXAS!$C$16)), IF($A634=TAXAS!$A$17,IF($B634="CRÉDITO",$D634-($D634*TAXAS!$C$17)), IF($A634=TAXAS!$A$18,IF($B634="CRÉDITO",$D634-($D634*TAXAS!$C$18)), IF($A634=TAXAS!$A$19,IF($B634="CRÉDITO",$D634-($D634*TAXAS!$C$19)), IF($A634=TAXAS!$A$20,IF($B634="CRÉDITO",$D634-($D634*TAXAS!$C$20)), IF($A634=TAXAS!$A$21,IF($B634="CRÉDITO",$D634-($D634*TAXAS!$C$21)), IF($A634=TAXAS!$A$22,IF($B634="CRÉDITO",$D634-($D634*TAXAS!$C$22)), IF($A634=TAXAS!$A$23,IF($B634="CRÉDITO",$D634-($D634*TAXAS!$C$23)), IF($A634=TAXAS!$A$24,IF($B634="CRÉDITO",$D634-($D634*TAXAS!$C$24)), IF($A634=TAXAS!$A$25,IF($B634="CRÉDITO",$D634-($D634*TAXAS!$C$25)), IF($A634=TAXAS!$A$26,IF($B634="CRÉDITO",$D634-($D634*TAXAS!$C$26)), IF($A634=TAXAS!$A$27,IF($B634="CRÉDITO",$D634-($D634*TAXAS!$C$27))))))))))))))))))))))))))/1</f>
        <v>0</v>
      </c>
      <c r="G634" s="9">
        <f>IF($A634="VISA",IF($B634="PARCELADO ATÉ 3X",$D634-(D634*TAXAS!$D$4))/3,IF($A634="MASTER",IF($B634="PARCELADO ATÉ 3X",$D634-(D634*TAXAS!$D$5))/3,IF($A634="ELO",IF($B634="PARCELADO ATÉ 3X",$D634-(D634*TAXAS!$D$6))/3,IF($A634="HIPERCARD",IF($B634="PARCELADO ATÉ 3X",$D634-(D634*TAXAS!$D$7))/3,IF($A634="DINERS",IF($B634="PARCELADO ATÉ 3X",$D634-(D634*TAXAS!$D$8))/3,IF($A634="AMERICA EXPRESS",IF($B634="PARCELADO ATÉ 3X",$D634-(D634*TAXAS!$D$9))/3,IF($A634=TAXAS!$A$10,IF($B634="PARCELADO ATÉ 3X",$D634-($D634*TAXAS!$D$10))/3,IF($A634=TAXAS!$A$11,IF($B634="PARCELADO ATÉ 3X",$D634-($D634*TAXAS!$D$11))/3,IF($A634=TAXAS!$A$12,IF($B634="PARCELADO ATÉ 3X",$D634-($D634*TAXAS!$D$12))/3,IF($A634=TAXAS!$A$13,IF($B634="PARCELADO ATÉ 3X",$D634-($D634*TAXAS!$D$13))/3,IF($A634=TAXAS!$A$14,IF($B634="PARCELADO ATÉ 3X",$D634-($D634*TAXAS!$D$14))/3,IF($A634=TAXAS!$A$15,IF($B634="PARCELADO ATÉ 3X",$D634-($D634*TAXAS!$D$15))/3,IF($A634=TAXAS!$A$16,IF($B634="PARCELADO ATÉ 3X",$D634-($D634*TAXAS!$D$16))/3,IF($A634=TAXAS!$A$17,IF($B634="PARCELADO ATÉ 3X",$D634-($D634*TAXAS!$D$17))/3,IF($A634=TAXAS!$A$18,IF($B634="PARCELADO ATÉ 3X",$D634-($D634*TAXAS!$D$18))/3,IF($A634=TAXAS!$A$19,IF($B634="PARCELADO ATÉ 3X",$D634-($D634*TAXAS!$D$19))/3,IF($A634=TAXAS!$A$20,IF($B634="PARCELADO ATÉ 3X",$D634-($D634*TAXAS!$D$20))/3,IF($A634=TAXAS!$A$21,IF($B634="PARCELADO ATÉ 3X",$D634-($D634*TAXAS!$D$21))/3,IF($A634=TAXAS!$A$22,IF($B634="PARCELADO ATÉ 3X",$D634-($D634*TAXAS!$D$22))/3,IF($A634=TAXAS!$A$23,IF($B634="PARCELADO ATÉ 3X",$D634-($D634*TAXAS!$D$23))/3,IF($A634=TAXAS!$A$24,IF($B634="PARCELADO ATÉ 3X",$D634-($D634*TAXAS!$D$24))/3,IF($A634=TAXAS!$A$25,IF($B634="PARCELADO ATÉ 3X",$D634-($D634*TAXAS!$D$25))/3,IF($A634=TAXAS!$A$26,IF($B634="PARCELADO ATÉ 3X",$D634-($D634*TAXAS!$D$26))/3,IF($A634=TAXAS!$A$27,IF($B634="PARCELADO ATÉ 3X",$D634-($D634*TAXAS!$D$27))/3))))))))))))))))))))))))/1</f>
        <v>0</v>
      </c>
      <c r="H634" s="9">
        <f>IF($A634="VISA",IF($B634="PARCELADO ATÉ 6X",$D634-(D634*TAXAS!$E$4))/6,IF($A634="MASTER",IF($B634="PARCELADO ATÉ 6X",$D634-(D634*TAXAS!$E$5))/6,IF($A634="ELO",IF($B634="PARCELADO ATÉ 6X",$D634-(D634*TAXAS!$E$6))/6,IF($A634="HIPERCARD",IF($B634="PARCELADO ATÉ 6X",$D634-(D634*TAXAS!$E$7))/6,IF($A634="DINERS",IF($B634="PARCELADO ATÉ 6X",$D634-(D634*TAXAS!$E$8))/6,IF($A634="AMERICA EXPRESS",IF($B634="PARCELADO ATÉ 6X",$D634-(D634*TAXAS!$E$9))/6,IF($A634=TAXAS!$A$10,IF($B634="PARCELADO ATÉ 6X",$D634-($D634*TAXAS!$E$10))/6,IF($A634=TAXAS!$A$11,IF($B634="PARCELADO ATÉ 6X",$D634-($D634*TAXAS!$E$11))/6,IF($A634=TAXAS!$A$12,IF($B634="PARCELADO ATÉ 6X",$D634-($D634*TAXAS!$E$12))/6,IF($A634=TAXAS!$A$13,IF($B634="PARCELADO ATÉ 6X",$D634-($D634*TAXAS!$E$13))/6,IF($A634=TAXAS!$A$14,IF($B634="PARCELADO ATÉ 6X",$D634-($D634*TAXAS!$E$14))/6,IF($A634=TAXAS!$A$15,IF($B634="PARCELADO ATÉ 6X",$D634-($D634*TAXAS!$E$15))/6,IF($A634=TAXAS!$A$16,IF($B634="PARCELADO ATÉ 6X",$D634-($D634*TAXAS!$E$16))/6,IF($A634=TAXAS!$A$17,IF($B634="PARCELADO ATÉ 6X",$D634-($D634*TAXAS!$E$17))/6,IF($A634=TAXAS!$A$18,IF($B634="PARCELADO ATÉ 6X",$D634-($D634*TAXAS!$E$18))/6,IF($A634=TAXAS!$A$19,IF($B634="PARCELADO ATÉ 6X",$D634-($D634*TAXAS!$E$19))/6,IF($A634=TAXAS!$A$20,IF($B634="PARCELADO ATÉ 6X",$D634-($D634*TAXAS!$E$20))/6,IF($A634=TAXAS!$A$21,IF($B634="PARCELADO ATÉ 6X",$D634-($D634*TAXAS!$E$21))/6,IF($A634=TAXAS!$A$22,IF($B634="PARCELADO ATÉ 6X",$D634-($D634*TAXAS!$E$22))/6,IF($A634=TAXAS!$A$23,IF($B634="PARCELADO ATÉ 6X",$D634-($D634*TAXAS!$E$23))/6,IF($A634=TAXAS!$A$24,IF($B634="PARCELADO ATÉ 6X",$D634-($D634*TAXAS!$E$24))/6,IF($A634=TAXAS!$A$25,IF($B634="PARCELADO ATÉ 6X",$D634-($D634*TAXAS!$E$25))/6,IF($A634=TAXAS!$A$26,IF($B634="PARCELADO ATÉ 6X",$D634-($D634*TAXAS!$E$26))/6,IF($A634=TAXAS!$A$27,IF($B634="PARCELADO ATÉ 6X",$D634-($D634*TAXAS!$E$27))/6))))))))))))))))))))))))/1</f>
        <v>0</v>
      </c>
      <c r="I634" s="9">
        <f>IF($A634="VISA",IF($B634="PARCELADO ATÉ 12X",$D634-(D634*TAXAS!$F$4))/12,IF($A634="MASTER",IF($B634="PARCELADO ATÉ 12X",$D634-(D634*TAXAS!$F$5))/12,IF($A634="ELO",IF($B634="PARCELADO ATÉ 12X",$D634-(D634*TAXAS!$F$6))/12,IF($A634="HIPERCARD",IF($B634="PARCELADO ATÉ 12X",$D634-(D634*TAXAS!$F$7))/12,IF($A634="DINERS",IF($B634="PARCELADO ATÉ 12X",$D634-(D634*TAXAS!$F$8))/12,IF($A634="AMERICA EXPRESS",IF($B634="PARCELADO ATÉ 12X",$D634-(D634*TAXAS!$F$9))/12,IF($A634=TAXAS!$A$10,IF($B634="PARCELADO ATÉ 12X",$D634-($D634*TAXAS!$F$10))/12,IF($A634=TAXAS!$A$11,IF($B634="PARCELADO ATÉ 12X",$D634-($D634*TAXAS!$F$11))/12,IF($A634=TAXAS!$A$12,IF($B634="PARCELADO ATÉ 12X",$D634-($D634*TAXAS!$F$12))/12,IF($A634=TAXAS!$A$13,IF($B634="PARCELADO ATÉ 12X",$D634-($D634*TAXAS!$F$13))/12,IF($A634=TAXAS!$A$14,IF($B634="PARCELADO ATÉ 12X",$D634-($D634*TAXAS!$F$14))/12,IF($A634=TAXAS!$A$15,IF($B634="PARCELADO ATÉ 12X",$D634-($D634*TAXAS!$F$15))/12,IF($A634=TAXAS!$A$16,IF($B634="PARCELADO ATÉ 12X",$D634-($D634*TAXAS!$F$16))/12,IF($A634=TAXAS!$A$17,IF($B634="PARCELADO ATÉ 12X",$D634-($D634*TAXAS!$F$17))/12,IF($A634=TAXAS!$A$18,IF($B634="PARCELADO ATÉ 12X",$D634-($D634*TAXAS!$F$18))/12,IF($A634=TAXAS!$A$19,IF($B634="PARCELADO ATÉ 12X",$D634-($D634*TAXAS!$F$19))/12,IF($A634=TAXAS!$A$20,IF($B634="PARCELADO ATÉ 12X",$D634-($D634*TAXAS!$F$20))/12,IF($A634=TAXAS!$A$21,IF($B634="PARCELADO ATÉ 12X",$D634-($D634*TAXAS!$F$21))/12,IF($A634=TAXAS!$A$22,IF($B634="PARCELADO ATÉ 12X",$D634-($D634*TAXAS!$F$22))/12,IF($A634=TAXAS!$A$23,IF($B634="PARCELADO ATÉ 12X",$D634-($D634*TAXAS!$F$23))/12,IF($A634=TAXAS!$A$24,IF($B634="PARCELADO ATÉ 12X",$D634-($D634*TAXAS!$F$24))/12,IF($A634=TAXAS!$A$25,IF($B634="PARCELADO ATÉ 12X",$D634-($D634*TAXAS!$F$25))/12,IF($A634=TAXAS!$A$26,IF($B634="PARCELADO ATÉ 12X",$D634-($D634*TAXAS!$F$26))/12,IF($A634=TAXAS!$A$27,IF($B634="PARCELADO ATÉ 12X",$D634-($D634*TAXAS!$F$27))/12))))))))))))))))))))))))/1</f>
        <v>0</v>
      </c>
      <c r="J634" s="8">
        <f t="shared" si="0"/>
        <v>0</v>
      </c>
      <c r="K634" s="10" t="b">
        <f>IF($B634="PARCELADO ATÉ 3X",($D634-($D634*TAXAS!$D$4))-$J634)</f>
        <v>0</v>
      </c>
      <c r="L634" s="10" t="b">
        <f>IF($B634="PARCELADO ATÉ 6X",($D634-($D634*TAXAS!$E$4))-$J634)</f>
        <v>0</v>
      </c>
      <c r="M634" s="10" t="b">
        <f>IF($B634="PARCELADO ATÉ 12X",($D634-($D634*TAXAS!$F$4))-$J634)</f>
        <v>0</v>
      </c>
      <c r="N634" s="8">
        <f t="shared" si="1"/>
        <v>0</v>
      </c>
      <c r="O634" s="10">
        <f t="shared" si="2"/>
        <v>0</v>
      </c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spans="1:31" ht="15.75" customHeight="1" x14ac:dyDescent="0.2">
      <c r="A635" s="3"/>
      <c r="B635" s="5"/>
      <c r="C635" s="6"/>
      <c r="D635" s="42"/>
      <c r="E635" s="8">
        <f>IF($A635="VISA",IF($B635="DÉBITO",$D635-($D635*TAXAS!$B$4)),IF($A635="MASTER",IF($B635="DÉBITO",$D635-($D635*TAXAS!$B$5)),IF($A635="ELO", IF($B635="DÉBITO",$D635-($D635*TAXAS!$B$6)),IF($A635="HIPERCARD",IF($B635="DÉBITO",$D635-($D635*TAXAS!$B$7)),IF($A635="DINERS",IF($B635="DÉBITO",$D635-($D635*TAXAS!$B$8)),IF($A635="AMERICA EXPRESS",IF($B635="DÉBITO",$D635-($D635*TAXAS!$B$9)),IF($A635=TAXAS!$A$10,IF($B635="DÉBITO",$D635-($D635*TAXAS!$B$10)), IF($A635=TAXAS!$A$11,IF($B635="DÉBITO",$D635-($D635*TAXAS!$B$11)), IF($A635=TAXAS!$A$12,IF($B635="DÉBITO",$D635-($D635*TAXAS!$B$12)), IF($A635=TAXAS!$A$13,IF($B635="DÉBITO",$D635-($D635*TAXAS!$B$13)), IF($A635=TAXAS!$A$14,IF($B635="DÉBITO",$D635-($D635*TAXAS!$B$14)), IF($A635=TAXAS!$A$15,IF($B635="DÉBITO",$D635-($D635*TAXAS!$B$15)), IF($A635=TAXAS!$A$16,IF($B635="DÉBITO",$D635-($D635*TAXAS!$B$16)), IF($A635=TAXAS!$A$17,IF($B635="DÉBITO",$D635-($D635*TAXAS!$B$17)), IF($A635=TAXAS!$A$18,IF($B635="DÉBITO",$D635-($D635*TAXAS!$B$18)), IF($A635=TAXAS!$A$19,IF($B635="DÉBITO",$D635-($D635*TAXAS!$B$19)), IF($A635=TAXAS!$A$20,IF($B635="DÉBITO",$D635-($D635*TAXAS!$B$20)), IF($A635=TAXAS!$A$21,IF($B635="DÉBITO",$D635-($D635*TAXAS!$B$21)), IF($A635=TAXAS!$A$22,IF($B635="DÉBITO",$D635-($D635*TAXAS!$B$22)), IF($A635=TAXAS!$A$23,IF($B635="DÉBITO",$D635-($D635*TAXAS!$B$23)), IF($A635=TAXAS!$A$24,IF($B635="DÉBITO",$D635-($D635*TAXAS!$B$24)), IF($A635=TAXAS!$A$25,IF($B635="DÉBITO",$D635-($D635*TAXAS!$B$25)), IF($A635=TAXAS!$A$26,IF($B635="DÉBITO",$D635-($D635*TAXAS!$B$26)), IF($A635=TAXAS!$A$27,IF($B635="DÉBITO",$D635-($D635*TAXAS!$B$27))))))))))))))))))))))))))/1</f>
        <v>0</v>
      </c>
      <c r="F635" s="8">
        <f>IF($A635="VISA",IF($B635="CRÉDITO",$D635-($D635*TAXAS!$C$4)),IF($A635="MASTER",IF($B635="CRÉDITO",$D635-($D635*TAXAS!$C$5)),IF($A635="ELO", IF($B635="CRÉDITO",$D635-($D635*TAXAS!$C$6)),IF($A635="HIPERCARD",IF($B635="CRÉDITO",$D635-($D635*TAXAS!$C$7)),IF($A635="DINERS",IF($B635="CRÉDITO",$D635-($D635*TAXAS!$C$8)),IF($A635="AMERICA EXPRESS",IF($B635="CRÉDITO",$D635-($D635*TAXAS!$C$9)),IF($A635=TAXAS!$A$10,IF($B635="CRÉDITO",$D635-($D635*TAXAS!$C$10)), IF($A635=TAXAS!$A$11,IF($B635="CRÉDITO",$D635-($D635*TAXAS!$C$11)), IF($A635=TAXAS!$A$12,IF($B635="CRÉDITO",$D635-($D635*TAXAS!$C$12)), IF($A635=TAXAS!$A$13,IF($B635="CRÉDITO",$D635-($D635*TAXAS!$C$13)), IF($A635=TAXAS!$A$14,IF($B635="CRÉDITO",$D635-($D635*TAXAS!$C$14)), IF($A635=TAXAS!$A$15,IF($B635="CRÉDITO",$D635-($D635*TAXAS!$C$15)), IF($A635=TAXAS!$A$16,IF($B635="CRÉDITO",$D635-($D635*TAXAS!$C$16)), IF($A635=TAXAS!$A$17,IF($B635="CRÉDITO",$D635-($D635*TAXAS!$C$17)), IF($A635=TAXAS!$A$18,IF($B635="CRÉDITO",$D635-($D635*TAXAS!$C$18)), IF($A635=TAXAS!$A$19,IF($B635="CRÉDITO",$D635-($D635*TAXAS!$C$19)), IF($A635=TAXAS!$A$20,IF($B635="CRÉDITO",$D635-($D635*TAXAS!$C$20)), IF($A635=TAXAS!$A$21,IF($B635="CRÉDITO",$D635-($D635*TAXAS!$C$21)), IF($A635=TAXAS!$A$22,IF($B635="CRÉDITO",$D635-($D635*TAXAS!$C$22)), IF($A635=TAXAS!$A$23,IF($B635="CRÉDITO",$D635-($D635*TAXAS!$C$23)), IF($A635=TAXAS!$A$24,IF($B635="CRÉDITO",$D635-($D635*TAXAS!$C$24)), IF($A635=TAXAS!$A$25,IF($B635="CRÉDITO",$D635-($D635*TAXAS!$C$25)), IF($A635=TAXAS!$A$26,IF($B635="CRÉDITO",$D635-($D635*TAXAS!$C$26)), IF($A635=TAXAS!$A$27,IF($B635="CRÉDITO",$D635-($D635*TAXAS!$C$27))))))))))))))))))))))))))/1</f>
        <v>0</v>
      </c>
      <c r="G635" s="9">
        <f>IF($A635="VISA",IF($B635="PARCELADO ATÉ 3X",$D635-(D635*TAXAS!$D$4))/3,IF($A635="MASTER",IF($B635="PARCELADO ATÉ 3X",$D635-(D635*TAXAS!$D$5))/3,IF($A635="ELO",IF($B635="PARCELADO ATÉ 3X",$D635-(D635*TAXAS!$D$6))/3,IF($A635="HIPERCARD",IF($B635="PARCELADO ATÉ 3X",$D635-(D635*TAXAS!$D$7))/3,IF($A635="DINERS",IF($B635="PARCELADO ATÉ 3X",$D635-(D635*TAXAS!$D$8))/3,IF($A635="AMERICA EXPRESS",IF($B635="PARCELADO ATÉ 3X",$D635-(D635*TAXAS!$D$9))/3,IF($A635=TAXAS!$A$10,IF($B635="PARCELADO ATÉ 3X",$D635-($D635*TAXAS!$D$10))/3,IF($A635=TAXAS!$A$11,IF($B635="PARCELADO ATÉ 3X",$D635-($D635*TAXAS!$D$11))/3,IF($A635=TAXAS!$A$12,IF($B635="PARCELADO ATÉ 3X",$D635-($D635*TAXAS!$D$12))/3,IF($A635=TAXAS!$A$13,IF($B635="PARCELADO ATÉ 3X",$D635-($D635*TAXAS!$D$13))/3,IF($A635=TAXAS!$A$14,IF($B635="PARCELADO ATÉ 3X",$D635-($D635*TAXAS!$D$14))/3,IF($A635=TAXAS!$A$15,IF($B635="PARCELADO ATÉ 3X",$D635-($D635*TAXAS!$D$15))/3,IF($A635=TAXAS!$A$16,IF($B635="PARCELADO ATÉ 3X",$D635-($D635*TAXAS!$D$16))/3,IF($A635=TAXAS!$A$17,IF($B635="PARCELADO ATÉ 3X",$D635-($D635*TAXAS!$D$17))/3,IF($A635=TAXAS!$A$18,IF($B635="PARCELADO ATÉ 3X",$D635-($D635*TAXAS!$D$18))/3,IF($A635=TAXAS!$A$19,IF($B635="PARCELADO ATÉ 3X",$D635-($D635*TAXAS!$D$19))/3,IF($A635=TAXAS!$A$20,IF($B635="PARCELADO ATÉ 3X",$D635-($D635*TAXAS!$D$20))/3,IF($A635=TAXAS!$A$21,IF($B635="PARCELADO ATÉ 3X",$D635-($D635*TAXAS!$D$21))/3,IF($A635=TAXAS!$A$22,IF($B635="PARCELADO ATÉ 3X",$D635-($D635*TAXAS!$D$22))/3,IF($A635=TAXAS!$A$23,IF($B635="PARCELADO ATÉ 3X",$D635-($D635*TAXAS!$D$23))/3,IF($A635=TAXAS!$A$24,IF($B635="PARCELADO ATÉ 3X",$D635-($D635*TAXAS!$D$24))/3,IF($A635=TAXAS!$A$25,IF($B635="PARCELADO ATÉ 3X",$D635-($D635*TAXAS!$D$25))/3,IF($A635=TAXAS!$A$26,IF($B635="PARCELADO ATÉ 3X",$D635-($D635*TAXAS!$D$26))/3,IF($A635=TAXAS!$A$27,IF($B635="PARCELADO ATÉ 3X",$D635-($D635*TAXAS!$D$27))/3))))))))))))))))))))))))/1</f>
        <v>0</v>
      </c>
      <c r="H635" s="9">
        <f>IF($A635="VISA",IF($B635="PARCELADO ATÉ 6X",$D635-(D635*TAXAS!$E$4))/6,IF($A635="MASTER",IF($B635="PARCELADO ATÉ 6X",$D635-(D635*TAXAS!$E$5))/6,IF($A635="ELO",IF($B635="PARCELADO ATÉ 6X",$D635-(D635*TAXAS!$E$6))/6,IF($A635="HIPERCARD",IF($B635="PARCELADO ATÉ 6X",$D635-(D635*TAXAS!$E$7))/6,IF($A635="DINERS",IF($B635="PARCELADO ATÉ 6X",$D635-(D635*TAXAS!$E$8))/6,IF($A635="AMERICA EXPRESS",IF($B635="PARCELADO ATÉ 6X",$D635-(D635*TAXAS!$E$9))/6,IF($A635=TAXAS!$A$10,IF($B635="PARCELADO ATÉ 6X",$D635-($D635*TAXAS!$E$10))/6,IF($A635=TAXAS!$A$11,IF($B635="PARCELADO ATÉ 6X",$D635-($D635*TAXAS!$E$11))/6,IF($A635=TAXAS!$A$12,IF($B635="PARCELADO ATÉ 6X",$D635-($D635*TAXAS!$E$12))/6,IF($A635=TAXAS!$A$13,IF($B635="PARCELADO ATÉ 6X",$D635-($D635*TAXAS!$E$13))/6,IF($A635=TAXAS!$A$14,IF($B635="PARCELADO ATÉ 6X",$D635-($D635*TAXAS!$E$14))/6,IF($A635=TAXAS!$A$15,IF($B635="PARCELADO ATÉ 6X",$D635-($D635*TAXAS!$E$15))/6,IF($A635=TAXAS!$A$16,IF($B635="PARCELADO ATÉ 6X",$D635-($D635*TAXAS!$E$16))/6,IF($A635=TAXAS!$A$17,IF($B635="PARCELADO ATÉ 6X",$D635-($D635*TAXAS!$E$17))/6,IF($A635=TAXAS!$A$18,IF($B635="PARCELADO ATÉ 6X",$D635-($D635*TAXAS!$E$18))/6,IF($A635=TAXAS!$A$19,IF($B635="PARCELADO ATÉ 6X",$D635-($D635*TAXAS!$E$19))/6,IF($A635=TAXAS!$A$20,IF($B635="PARCELADO ATÉ 6X",$D635-($D635*TAXAS!$E$20))/6,IF($A635=TAXAS!$A$21,IF($B635="PARCELADO ATÉ 6X",$D635-($D635*TAXAS!$E$21))/6,IF($A635=TAXAS!$A$22,IF($B635="PARCELADO ATÉ 6X",$D635-($D635*TAXAS!$E$22))/6,IF($A635=TAXAS!$A$23,IF($B635="PARCELADO ATÉ 6X",$D635-($D635*TAXAS!$E$23))/6,IF($A635=TAXAS!$A$24,IF($B635="PARCELADO ATÉ 6X",$D635-($D635*TAXAS!$E$24))/6,IF($A635=TAXAS!$A$25,IF($B635="PARCELADO ATÉ 6X",$D635-($D635*TAXAS!$E$25))/6,IF($A635=TAXAS!$A$26,IF($B635="PARCELADO ATÉ 6X",$D635-($D635*TAXAS!$E$26))/6,IF($A635=TAXAS!$A$27,IF($B635="PARCELADO ATÉ 6X",$D635-($D635*TAXAS!$E$27))/6))))))))))))))))))))))))/1</f>
        <v>0</v>
      </c>
      <c r="I635" s="9">
        <f>IF($A635="VISA",IF($B635="PARCELADO ATÉ 12X",$D635-(D635*TAXAS!$F$4))/12,IF($A635="MASTER",IF($B635="PARCELADO ATÉ 12X",$D635-(D635*TAXAS!$F$5))/12,IF($A635="ELO",IF($B635="PARCELADO ATÉ 12X",$D635-(D635*TAXAS!$F$6))/12,IF($A635="HIPERCARD",IF($B635="PARCELADO ATÉ 12X",$D635-(D635*TAXAS!$F$7))/12,IF($A635="DINERS",IF($B635="PARCELADO ATÉ 12X",$D635-(D635*TAXAS!$F$8))/12,IF($A635="AMERICA EXPRESS",IF($B635="PARCELADO ATÉ 12X",$D635-(D635*TAXAS!$F$9))/12,IF($A635=TAXAS!$A$10,IF($B635="PARCELADO ATÉ 12X",$D635-($D635*TAXAS!$F$10))/12,IF($A635=TAXAS!$A$11,IF($B635="PARCELADO ATÉ 12X",$D635-($D635*TAXAS!$F$11))/12,IF($A635=TAXAS!$A$12,IF($B635="PARCELADO ATÉ 12X",$D635-($D635*TAXAS!$F$12))/12,IF($A635=TAXAS!$A$13,IF($B635="PARCELADO ATÉ 12X",$D635-($D635*TAXAS!$F$13))/12,IF($A635=TAXAS!$A$14,IF($B635="PARCELADO ATÉ 12X",$D635-($D635*TAXAS!$F$14))/12,IF($A635=TAXAS!$A$15,IF($B635="PARCELADO ATÉ 12X",$D635-($D635*TAXAS!$F$15))/12,IF($A635=TAXAS!$A$16,IF($B635="PARCELADO ATÉ 12X",$D635-($D635*TAXAS!$F$16))/12,IF($A635=TAXAS!$A$17,IF($B635="PARCELADO ATÉ 12X",$D635-($D635*TAXAS!$F$17))/12,IF($A635=TAXAS!$A$18,IF($B635="PARCELADO ATÉ 12X",$D635-($D635*TAXAS!$F$18))/12,IF($A635=TAXAS!$A$19,IF($B635="PARCELADO ATÉ 12X",$D635-($D635*TAXAS!$F$19))/12,IF($A635=TAXAS!$A$20,IF($B635="PARCELADO ATÉ 12X",$D635-($D635*TAXAS!$F$20))/12,IF($A635=TAXAS!$A$21,IF($B635="PARCELADO ATÉ 12X",$D635-($D635*TAXAS!$F$21))/12,IF($A635=TAXAS!$A$22,IF($B635="PARCELADO ATÉ 12X",$D635-($D635*TAXAS!$F$22))/12,IF($A635=TAXAS!$A$23,IF($B635="PARCELADO ATÉ 12X",$D635-($D635*TAXAS!$F$23))/12,IF($A635=TAXAS!$A$24,IF($B635="PARCELADO ATÉ 12X",$D635-($D635*TAXAS!$F$24))/12,IF($A635=TAXAS!$A$25,IF($B635="PARCELADO ATÉ 12X",$D635-($D635*TAXAS!$F$25))/12,IF($A635=TAXAS!$A$26,IF($B635="PARCELADO ATÉ 12X",$D635-($D635*TAXAS!$F$26))/12,IF($A635=TAXAS!$A$27,IF($B635="PARCELADO ATÉ 12X",$D635-($D635*TAXAS!$F$27))/12))))))))))))))))))))))))/1</f>
        <v>0</v>
      </c>
      <c r="J635" s="8">
        <f t="shared" si="0"/>
        <v>0</v>
      </c>
      <c r="K635" s="10" t="b">
        <f>IF($B635="PARCELADO ATÉ 3X",($D635-($D635*TAXAS!$D$4))-$J635)</f>
        <v>0</v>
      </c>
      <c r="L635" s="10" t="b">
        <f>IF($B635="PARCELADO ATÉ 6X",($D635-($D635*TAXAS!$E$4))-$J635)</f>
        <v>0</v>
      </c>
      <c r="M635" s="10" t="b">
        <f>IF($B635="PARCELADO ATÉ 12X",($D635-($D635*TAXAS!$F$4))-$J635)</f>
        <v>0</v>
      </c>
      <c r="N635" s="8">
        <f t="shared" si="1"/>
        <v>0</v>
      </c>
      <c r="O635" s="10">
        <f t="shared" si="2"/>
        <v>0</v>
      </c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spans="1:31" ht="15.75" customHeight="1" x14ac:dyDescent="0.2">
      <c r="A636" s="3"/>
      <c r="B636" s="5"/>
      <c r="C636" s="6"/>
      <c r="D636" s="42"/>
      <c r="E636" s="8">
        <f>IF($A636="VISA",IF($B636="DÉBITO",$D636-($D636*TAXAS!$B$4)),IF($A636="MASTER",IF($B636="DÉBITO",$D636-($D636*TAXAS!$B$5)),IF($A636="ELO", IF($B636="DÉBITO",$D636-($D636*TAXAS!$B$6)),IF($A636="HIPERCARD",IF($B636="DÉBITO",$D636-($D636*TAXAS!$B$7)),IF($A636="DINERS",IF($B636="DÉBITO",$D636-($D636*TAXAS!$B$8)),IF($A636="AMERICA EXPRESS",IF($B636="DÉBITO",$D636-($D636*TAXAS!$B$9)),IF($A636=TAXAS!$A$10,IF($B636="DÉBITO",$D636-($D636*TAXAS!$B$10)), IF($A636=TAXAS!$A$11,IF($B636="DÉBITO",$D636-($D636*TAXAS!$B$11)), IF($A636=TAXAS!$A$12,IF($B636="DÉBITO",$D636-($D636*TAXAS!$B$12)), IF($A636=TAXAS!$A$13,IF($B636="DÉBITO",$D636-($D636*TAXAS!$B$13)), IF($A636=TAXAS!$A$14,IF($B636="DÉBITO",$D636-($D636*TAXAS!$B$14)), IF($A636=TAXAS!$A$15,IF($B636="DÉBITO",$D636-($D636*TAXAS!$B$15)), IF($A636=TAXAS!$A$16,IF($B636="DÉBITO",$D636-($D636*TAXAS!$B$16)), IF($A636=TAXAS!$A$17,IF($B636="DÉBITO",$D636-($D636*TAXAS!$B$17)), IF($A636=TAXAS!$A$18,IF($B636="DÉBITO",$D636-($D636*TAXAS!$B$18)), IF($A636=TAXAS!$A$19,IF($B636="DÉBITO",$D636-($D636*TAXAS!$B$19)), IF($A636=TAXAS!$A$20,IF($B636="DÉBITO",$D636-($D636*TAXAS!$B$20)), IF($A636=TAXAS!$A$21,IF($B636="DÉBITO",$D636-($D636*TAXAS!$B$21)), IF($A636=TAXAS!$A$22,IF($B636="DÉBITO",$D636-($D636*TAXAS!$B$22)), IF($A636=TAXAS!$A$23,IF($B636="DÉBITO",$D636-($D636*TAXAS!$B$23)), IF($A636=TAXAS!$A$24,IF($B636="DÉBITO",$D636-($D636*TAXAS!$B$24)), IF($A636=TAXAS!$A$25,IF($B636="DÉBITO",$D636-($D636*TAXAS!$B$25)), IF($A636=TAXAS!$A$26,IF($B636="DÉBITO",$D636-($D636*TAXAS!$B$26)), IF($A636=TAXAS!$A$27,IF($B636="DÉBITO",$D636-($D636*TAXAS!$B$27))))))))))))))))))))))))))/1</f>
        <v>0</v>
      </c>
      <c r="F636" s="8">
        <f>IF($A636="VISA",IF($B636="CRÉDITO",$D636-($D636*TAXAS!$C$4)),IF($A636="MASTER",IF($B636="CRÉDITO",$D636-($D636*TAXAS!$C$5)),IF($A636="ELO", IF($B636="CRÉDITO",$D636-($D636*TAXAS!$C$6)),IF($A636="HIPERCARD",IF($B636="CRÉDITO",$D636-($D636*TAXAS!$C$7)),IF($A636="DINERS",IF($B636="CRÉDITO",$D636-($D636*TAXAS!$C$8)),IF($A636="AMERICA EXPRESS",IF($B636="CRÉDITO",$D636-($D636*TAXAS!$C$9)),IF($A636=TAXAS!$A$10,IF($B636="CRÉDITO",$D636-($D636*TAXAS!$C$10)), IF($A636=TAXAS!$A$11,IF($B636="CRÉDITO",$D636-($D636*TAXAS!$C$11)), IF($A636=TAXAS!$A$12,IF($B636="CRÉDITO",$D636-($D636*TAXAS!$C$12)), IF($A636=TAXAS!$A$13,IF($B636="CRÉDITO",$D636-($D636*TAXAS!$C$13)), IF($A636=TAXAS!$A$14,IF($B636="CRÉDITO",$D636-($D636*TAXAS!$C$14)), IF($A636=TAXAS!$A$15,IF($B636="CRÉDITO",$D636-($D636*TAXAS!$C$15)), IF($A636=TAXAS!$A$16,IF($B636="CRÉDITO",$D636-($D636*TAXAS!$C$16)), IF($A636=TAXAS!$A$17,IF($B636="CRÉDITO",$D636-($D636*TAXAS!$C$17)), IF($A636=TAXAS!$A$18,IF($B636="CRÉDITO",$D636-($D636*TAXAS!$C$18)), IF($A636=TAXAS!$A$19,IF($B636="CRÉDITO",$D636-($D636*TAXAS!$C$19)), IF($A636=TAXAS!$A$20,IF($B636="CRÉDITO",$D636-($D636*TAXAS!$C$20)), IF($A636=TAXAS!$A$21,IF($B636="CRÉDITO",$D636-($D636*TAXAS!$C$21)), IF($A636=TAXAS!$A$22,IF($B636="CRÉDITO",$D636-($D636*TAXAS!$C$22)), IF($A636=TAXAS!$A$23,IF($B636="CRÉDITO",$D636-($D636*TAXAS!$C$23)), IF($A636=TAXAS!$A$24,IF($B636="CRÉDITO",$D636-($D636*TAXAS!$C$24)), IF($A636=TAXAS!$A$25,IF($B636="CRÉDITO",$D636-($D636*TAXAS!$C$25)), IF($A636=TAXAS!$A$26,IF($B636="CRÉDITO",$D636-($D636*TAXAS!$C$26)), IF($A636=TAXAS!$A$27,IF($B636="CRÉDITO",$D636-($D636*TAXAS!$C$27))))))))))))))))))))))))))/1</f>
        <v>0</v>
      </c>
      <c r="G636" s="9">
        <f>IF($A636="VISA",IF($B636="PARCELADO ATÉ 3X",$D636-(D636*TAXAS!$D$4))/3,IF($A636="MASTER",IF($B636="PARCELADO ATÉ 3X",$D636-(D636*TAXAS!$D$5))/3,IF($A636="ELO",IF($B636="PARCELADO ATÉ 3X",$D636-(D636*TAXAS!$D$6))/3,IF($A636="HIPERCARD",IF($B636="PARCELADO ATÉ 3X",$D636-(D636*TAXAS!$D$7))/3,IF($A636="DINERS",IF($B636="PARCELADO ATÉ 3X",$D636-(D636*TAXAS!$D$8))/3,IF($A636="AMERICA EXPRESS",IF($B636="PARCELADO ATÉ 3X",$D636-(D636*TAXAS!$D$9))/3,IF($A636=TAXAS!$A$10,IF($B636="PARCELADO ATÉ 3X",$D636-($D636*TAXAS!$D$10))/3,IF($A636=TAXAS!$A$11,IF($B636="PARCELADO ATÉ 3X",$D636-($D636*TAXAS!$D$11))/3,IF($A636=TAXAS!$A$12,IF($B636="PARCELADO ATÉ 3X",$D636-($D636*TAXAS!$D$12))/3,IF($A636=TAXAS!$A$13,IF($B636="PARCELADO ATÉ 3X",$D636-($D636*TAXAS!$D$13))/3,IF($A636=TAXAS!$A$14,IF($B636="PARCELADO ATÉ 3X",$D636-($D636*TAXAS!$D$14))/3,IF($A636=TAXAS!$A$15,IF($B636="PARCELADO ATÉ 3X",$D636-($D636*TAXAS!$D$15))/3,IF($A636=TAXAS!$A$16,IF($B636="PARCELADO ATÉ 3X",$D636-($D636*TAXAS!$D$16))/3,IF($A636=TAXAS!$A$17,IF($B636="PARCELADO ATÉ 3X",$D636-($D636*TAXAS!$D$17))/3,IF($A636=TAXAS!$A$18,IF($B636="PARCELADO ATÉ 3X",$D636-($D636*TAXAS!$D$18))/3,IF($A636=TAXAS!$A$19,IF($B636="PARCELADO ATÉ 3X",$D636-($D636*TAXAS!$D$19))/3,IF($A636=TAXAS!$A$20,IF($B636="PARCELADO ATÉ 3X",$D636-($D636*TAXAS!$D$20))/3,IF($A636=TAXAS!$A$21,IF($B636="PARCELADO ATÉ 3X",$D636-($D636*TAXAS!$D$21))/3,IF($A636=TAXAS!$A$22,IF($B636="PARCELADO ATÉ 3X",$D636-($D636*TAXAS!$D$22))/3,IF($A636=TAXAS!$A$23,IF($B636="PARCELADO ATÉ 3X",$D636-($D636*TAXAS!$D$23))/3,IF($A636=TAXAS!$A$24,IF($B636="PARCELADO ATÉ 3X",$D636-($D636*TAXAS!$D$24))/3,IF($A636=TAXAS!$A$25,IF($B636="PARCELADO ATÉ 3X",$D636-($D636*TAXAS!$D$25))/3,IF($A636=TAXAS!$A$26,IF($B636="PARCELADO ATÉ 3X",$D636-($D636*TAXAS!$D$26))/3,IF($A636=TAXAS!$A$27,IF($B636="PARCELADO ATÉ 3X",$D636-($D636*TAXAS!$D$27))/3))))))))))))))))))))))))/1</f>
        <v>0</v>
      </c>
      <c r="H636" s="9">
        <f>IF($A636="VISA",IF($B636="PARCELADO ATÉ 6X",$D636-(D636*TAXAS!$E$4))/6,IF($A636="MASTER",IF($B636="PARCELADO ATÉ 6X",$D636-(D636*TAXAS!$E$5))/6,IF($A636="ELO",IF($B636="PARCELADO ATÉ 6X",$D636-(D636*TAXAS!$E$6))/6,IF($A636="HIPERCARD",IF($B636="PARCELADO ATÉ 6X",$D636-(D636*TAXAS!$E$7))/6,IF($A636="DINERS",IF($B636="PARCELADO ATÉ 6X",$D636-(D636*TAXAS!$E$8))/6,IF($A636="AMERICA EXPRESS",IF($B636="PARCELADO ATÉ 6X",$D636-(D636*TAXAS!$E$9))/6,IF($A636=TAXAS!$A$10,IF($B636="PARCELADO ATÉ 6X",$D636-($D636*TAXAS!$E$10))/6,IF($A636=TAXAS!$A$11,IF($B636="PARCELADO ATÉ 6X",$D636-($D636*TAXAS!$E$11))/6,IF($A636=TAXAS!$A$12,IF($B636="PARCELADO ATÉ 6X",$D636-($D636*TAXAS!$E$12))/6,IF($A636=TAXAS!$A$13,IF($B636="PARCELADO ATÉ 6X",$D636-($D636*TAXAS!$E$13))/6,IF($A636=TAXAS!$A$14,IF($B636="PARCELADO ATÉ 6X",$D636-($D636*TAXAS!$E$14))/6,IF($A636=TAXAS!$A$15,IF($B636="PARCELADO ATÉ 6X",$D636-($D636*TAXAS!$E$15))/6,IF($A636=TAXAS!$A$16,IF($B636="PARCELADO ATÉ 6X",$D636-($D636*TAXAS!$E$16))/6,IF($A636=TAXAS!$A$17,IF($B636="PARCELADO ATÉ 6X",$D636-($D636*TAXAS!$E$17))/6,IF($A636=TAXAS!$A$18,IF($B636="PARCELADO ATÉ 6X",$D636-($D636*TAXAS!$E$18))/6,IF($A636=TAXAS!$A$19,IF($B636="PARCELADO ATÉ 6X",$D636-($D636*TAXAS!$E$19))/6,IF($A636=TAXAS!$A$20,IF($B636="PARCELADO ATÉ 6X",$D636-($D636*TAXAS!$E$20))/6,IF($A636=TAXAS!$A$21,IF($B636="PARCELADO ATÉ 6X",$D636-($D636*TAXAS!$E$21))/6,IF($A636=TAXAS!$A$22,IF($B636="PARCELADO ATÉ 6X",$D636-($D636*TAXAS!$E$22))/6,IF($A636=TAXAS!$A$23,IF($B636="PARCELADO ATÉ 6X",$D636-($D636*TAXAS!$E$23))/6,IF($A636=TAXAS!$A$24,IF($B636="PARCELADO ATÉ 6X",$D636-($D636*TAXAS!$E$24))/6,IF($A636=TAXAS!$A$25,IF($B636="PARCELADO ATÉ 6X",$D636-($D636*TAXAS!$E$25))/6,IF($A636=TAXAS!$A$26,IF($B636="PARCELADO ATÉ 6X",$D636-($D636*TAXAS!$E$26))/6,IF($A636=TAXAS!$A$27,IF($B636="PARCELADO ATÉ 6X",$D636-($D636*TAXAS!$E$27))/6))))))))))))))))))))))))/1</f>
        <v>0</v>
      </c>
      <c r="I636" s="9">
        <f>IF($A636="VISA",IF($B636="PARCELADO ATÉ 12X",$D636-(D636*TAXAS!$F$4))/12,IF($A636="MASTER",IF($B636="PARCELADO ATÉ 12X",$D636-(D636*TAXAS!$F$5))/12,IF($A636="ELO",IF($B636="PARCELADO ATÉ 12X",$D636-(D636*TAXAS!$F$6))/12,IF($A636="HIPERCARD",IF($B636="PARCELADO ATÉ 12X",$D636-(D636*TAXAS!$F$7))/12,IF($A636="DINERS",IF($B636="PARCELADO ATÉ 12X",$D636-(D636*TAXAS!$F$8))/12,IF($A636="AMERICA EXPRESS",IF($B636="PARCELADO ATÉ 12X",$D636-(D636*TAXAS!$F$9))/12,IF($A636=TAXAS!$A$10,IF($B636="PARCELADO ATÉ 12X",$D636-($D636*TAXAS!$F$10))/12,IF($A636=TAXAS!$A$11,IF($B636="PARCELADO ATÉ 12X",$D636-($D636*TAXAS!$F$11))/12,IF($A636=TAXAS!$A$12,IF($B636="PARCELADO ATÉ 12X",$D636-($D636*TAXAS!$F$12))/12,IF($A636=TAXAS!$A$13,IF($B636="PARCELADO ATÉ 12X",$D636-($D636*TAXAS!$F$13))/12,IF($A636=TAXAS!$A$14,IF($B636="PARCELADO ATÉ 12X",$D636-($D636*TAXAS!$F$14))/12,IF($A636=TAXAS!$A$15,IF($B636="PARCELADO ATÉ 12X",$D636-($D636*TAXAS!$F$15))/12,IF($A636=TAXAS!$A$16,IF($B636="PARCELADO ATÉ 12X",$D636-($D636*TAXAS!$F$16))/12,IF($A636=TAXAS!$A$17,IF($B636="PARCELADO ATÉ 12X",$D636-($D636*TAXAS!$F$17))/12,IF($A636=TAXAS!$A$18,IF($B636="PARCELADO ATÉ 12X",$D636-($D636*TAXAS!$F$18))/12,IF($A636=TAXAS!$A$19,IF($B636="PARCELADO ATÉ 12X",$D636-($D636*TAXAS!$F$19))/12,IF($A636=TAXAS!$A$20,IF($B636="PARCELADO ATÉ 12X",$D636-($D636*TAXAS!$F$20))/12,IF($A636=TAXAS!$A$21,IF($B636="PARCELADO ATÉ 12X",$D636-($D636*TAXAS!$F$21))/12,IF($A636=TAXAS!$A$22,IF($B636="PARCELADO ATÉ 12X",$D636-($D636*TAXAS!$F$22))/12,IF($A636=TAXAS!$A$23,IF($B636="PARCELADO ATÉ 12X",$D636-($D636*TAXAS!$F$23))/12,IF($A636=TAXAS!$A$24,IF($B636="PARCELADO ATÉ 12X",$D636-($D636*TAXAS!$F$24))/12,IF($A636=TAXAS!$A$25,IF($B636="PARCELADO ATÉ 12X",$D636-($D636*TAXAS!$F$25))/12,IF($A636=TAXAS!$A$26,IF($B636="PARCELADO ATÉ 12X",$D636-($D636*TAXAS!$F$26))/12,IF($A636=TAXAS!$A$27,IF($B636="PARCELADO ATÉ 12X",$D636-($D636*TAXAS!$F$27))/12))))))))))))))))))))))))/1</f>
        <v>0</v>
      </c>
      <c r="J636" s="8">
        <f t="shared" si="0"/>
        <v>0</v>
      </c>
      <c r="K636" s="10" t="b">
        <f>IF($B636="PARCELADO ATÉ 3X",($D636-($D636*TAXAS!$D$4))-$J636)</f>
        <v>0</v>
      </c>
      <c r="L636" s="10" t="b">
        <f>IF($B636="PARCELADO ATÉ 6X",($D636-($D636*TAXAS!$E$4))-$J636)</f>
        <v>0</v>
      </c>
      <c r="M636" s="10" t="b">
        <f>IF($B636="PARCELADO ATÉ 12X",($D636-($D636*TAXAS!$F$4))-$J636)</f>
        <v>0</v>
      </c>
      <c r="N636" s="8">
        <f t="shared" si="1"/>
        <v>0</v>
      </c>
      <c r="O636" s="10">
        <f t="shared" si="2"/>
        <v>0</v>
      </c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spans="1:31" ht="15.75" customHeight="1" x14ac:dyDescent="0.2">
      <c r="A637" s="3"/>
      <c r="B637" s="5"/>
      <c r="C637" s="6"/>
      <c r="D637" s="42"/>
      <c r="E637" s="8">
        <f>IF($A637="VISA",IF($B637="DÉBITO",$D637-($D637*TAXAS!$B$4)),IF($A637="MASTER",IF($B637="DÉBITO",$D637-($D637*TAXAS!$B$5)),IF($A637="ELO", IF($B637="DÉBITO",$D637-($D637*TAXAS!$B$6)),IF($A637="HIPERCARD",IF($B637="DÉBITO",$D637-($D637*TAXAS!$B$7)),IF($A637="DINERS",IF($B637="DÉBITO",$D637-($D637*TAXAS!$B$8)),IF($A637="AMERICA EXPRESS",IF($B637="DÉBITO",$D637-($D637*TAXAS!$B$9)),IF($A637=TAXAS!$A$10,IF($B637="DÉBITO",$D637-($D637*TAXAS!$B$10)), IF($A637=TAXAS!$A$11,IF($B637="DÉBITO",$D637-($D637*TAXAS!$B$11)), IF($A637=TAXAS!$A$12,IF($B637="DÉBITO",$D637-($D637*TAXAS!$B$12)), IF($A637=TAXAS!$A$13,IF($B637="DÉBITO",$D637-($D637*TAXAS!$B$13)), IF($A637=TAXAS!$A$14,IF($B637="DÉBITO",$D637-($D637*TAXAS!$B$14)), IF($A637=TAXAS!$A$15,IF($B637="DÉBITO",$D637-($D637*TAXAS!$B$15)), IF($A637=TAXAS!$A$16,IF($B637="DÉBITO",$D637-($D637*TAXAS!$B$16)), IF($A637=TAXAS!$A$17,IF($B637="DÉBITO",$D637-($D637*TAXAS!$B$17)), IF($A637=TAXAS!$A$18,IF($B637="DÉBITO",$D637-($D637*TAXAS!$B$18)), IF($A637=TAXAS!$A$19,IF($B637="DÉBITO",$D637-($D637*TAXAS!$B$19)), IF($A637=TAXAS!$A$20,IF($B637="DÉBITO",$D637-($D637*TAXAS!$B$20)), IF($A637=TAXAS!$A$21,IF($B637="DÉBITO",$D637-($D637*TAXAS!$B$21)), IF($A637=TAXAS!$A$22,IF($B637="DÉBITO",$D637-($D637*TAXAS!$B$22)), IF($A637=TAXAS!$A$23,IF($B637="DÉBITO",$D637-($D637*TAXAS!$B$23)), IF($A637=TAXAS!$A$24,IF($B637="DÉBITO",$D637-($D637*TAXAS!$B$24)), IF($A637=TAXAS!$A$25,IF($B637="DÉBITO",$D637-($D637*TAXAS!$B$25)), IF($A637=TAXAS!$A$26,IF($B637="DÉBITO",$D637-($D637*TAXAS!$B$26)), IF($A637=TAXAS!$A$27,IF($B637="DÉBITO",$D637-($D637*TAXAS!$B$27))))))))))))))))))))))))))/1</f>
        <v>0</v>
      </c>
      <c r="F637" s="8">
        <f>IF($A637="VISA",IF($B637="CRÉDITO",$D637-($D637*TAXAS!$C$4)),IF($A637="MASTER",IF($B637="CRÉDITO",$D637-($D637*TAXAS!$C$5)),IF($A637="ELO", IF($B637="CRÉDITO",$D637-($D637*TAXAS!$C$6)),IF($A637="HIPERCARD",IF($B637="CRÉDITO",$D637-($D637*TAXAS!$C$7)),IF($A637="DINERS",IF($B637="CRÉDITO",$D637-($D637*TAXAS!$C$8)),IF($A637="AMERICA EXPRESS",IF($B637="CRÉDITO",$D637-($D637*TAXAS!$C$9)),IF($A637=TAXAS!$A$10,IF($B637="CRÉDITO",$D637-($D637*TAXAS!$C$10)), IF($A637=TAXAS!$A$11,IF($B637="CRÉDITO",$D637-($D637*TAXAS!$C$11)), IF($A637=TAXAS!$A$12,IF($B637="CRÉDITO",$D637-($D637*TAXAS!$C$12)), IF($A637=TAXAS!$A$13,IF($B637="CRÉDITO",$D637-($D637*TAXAS!$C$13)), IF($A637=TAXAS!$A$14,IF($B637="CRÉDITO",$D637-($D637*TAXAS!$C$14)), IF($A637=TAXAS!$A$15,IF($B637="CRÉDITO",$D637-($D637*TAXAS!$C$15)), IF($A637=TAXAS!$A$16,IF($B637="CRÉDITO",$D637-($D637*TAXAS!$C$16)), IF($A637=TAXAS!$A$17,IF($B637="CRÉDITO",$D637-($D637*TAXAS!$C$17)), IF($A637=TAXAS!$A$18,IF($B637="CRÉDITO",$D637-($D637*TAXAS!$C$18)), IF($A637=TAXAS!$A$19,IF($B637="CRÉDITO",$D637-($D637*TAXAS!$C$19)), IF($A637=TAXAS!$A$20,IF($B637="CRÉDITO",$D637-($D637*TAXAS!$C$20)), IF($A637=TAXAS!$A$21,IF($B637="CRÉDITO",$D637-($D637*TAXAS!$C$21)), IF($A637=TAXAS!$A$22,IF($B637="CRÉDITO",$D637-($D637*TAXAS!$C$22)), IF($A637=TAXAS!$A$23,IF($B637="CRÉDITO",$D637-($D637*TAXAS!$C$23)), IF($A637=TAXAS!$A$24,IF($B637="CRÉDITO",$D637-($D637*TAXAS!$C$24)), IF($A637=TAXAS!$A$25,IF($B637="CRÉDITO",$D637-($D637*TAXAS!$C$25)), IF($A637=TAXAS!$A$26,IF($B637="CRÉDITO",$D637-($D637*TAXAS!$C$26)), IF($A637=TAXAS!$A$27,IF($B637="CRÉDITO",$D637-($D637*TAXAS!$C$27))))))))))))))))))))))))))/1</f>
        <v>0</v>
      </c>
      <c r="G637" s="9">
        <f>IF($A637="VISA",IF($B637="PARCELADO ATÉ 3X",$D637-(D637*TAXAS!$D$4))/3,IF($A637="MASTER",IF($B637="PARCELADO ATÉ 3X",$D637-(D637*TAXAS!$D$5))/3,IF($A637="ELO",IF($B637="PARCELADO ATÉ 3X",$D637-(D637*TAXAS!$D$6))/3,IF($A637="HIPERCARD",IF($B637="PARCELADO ATÉ 3X",$D637-(D637*TAXAS!$D$7))/3,IF($A637="DINERS",IF($B637="PARCELADO ATÉ 3X",$D637-(D637*TAXAS!$D$8))/3,IF($A637="AMERICA EXPRESS",IF($B637="PARCELADO ATÉ 3X",$D637-(D637*TAXAS!$D$9))/3,IF($A637=TAXAS!$A$10,IF($B637="PARCELADO ATÉ 3X",$D637-($D637*TAXAS!$D$10))/3,IF($A637=TAXAS!$A$11,IF($B637="PARCELADO ATÉ 3X",$D637-($D637*TAXAS!$D$11))/3,IF($A637=TAXAS!$A$12,IF($B637="PARCELADO ATÉ 3X",$D637-($D637*TAXAS!$D$12))/3,IF($A637=TAXAS!$A$13,IF($B637="PARCELADO ATÉ 3X",$D637-($D637*TAXAS!$D$13))/3,IF($A637=TAXAS!$A$14,IF($B637="PARCELADO ATÉ 3X",$D637-($D637*TAXAS!$D$14))/3,IF($A637=TAXAS!$A$15,IF($B637="PARCELADO ATÉ 3X",$D637-($D637*TAXAS!$D$15))/3,IF($A637=TAXAS!$A$16,IF($B637="PARCELADO ATÉ 3X",$D637-($D637*TAXAS!$D$16))/3,IF($A637=TAXAS!$A$17,IF($B637="PARCELADO ATÉ 3X",$D637-($D637*TAXAS!$D$17))/3,IF($A637=TAXAS!$A$18,IF($B637="PARCELADO ATÉ 3X",$D637-($D637*TAXAS!$D$18))/3,IF($A637=TAXAS!$A$19,IF($B637="PARCELADO ATÉ 3X",$D637-($D637*TAXAS!$D$19))/3,IF($A637=TAXAS!$A$20,IF($B637="PARCELADO ATÉ 3X",$D637-($D637*TAXAS!$D$20))/3,IF($A637=TAXAS!$A$21,IF($B637="PARCELADO ATÉ 3X",$D637-($D637*TAXAS!$D$21))/3,IF($A637=TAXAS!$A$22,IF($B637="PARCELADO ATÉ 3X",$D637-($D637*TAXAS!$D$22))/3,IF($A637=TAXAS!$A$23,IF($B637="PARCELADO ATÉ 3X",$D637-($D637*TAXAS!$D$23))/3,IF($A637=TAXAS!$A$24,IF($B637="PARCELADO ATÉ 3X",$D637-($D637*TAXAS!$D$24))/3,IF($A637=TAXAS!$A$25,IF($B637="PARCELADO ATÉ 3X",$D637-($D637*TAXAS!$D$25))/3,IF($A637=TAXAS!$A$26,IF($B637="PARCELADO ATÉ 3X",$D637-($D637*TAXAS!$D$26))/3,IF($A637=TAXAS!$A$27,IF($B637="PARCELADO ATÉ 3X",$D637-($D637*TAXAS!$D$27))/3))))))))))))))))))))))))/1</f>
        <v>0</v>
      </c>
      <c r="H637" s="9">
        <f>IF($A637="VISA",IF($B637="PARCELADO ATÉ 6X",$D637-(D637*TAXAS!$E$4))/6,IF($A637="MASTER",IF($B637="PARCELADO ATÉ 6X",$D637-(D637*TAXAS!$E$5))/6,IF($A637="ELO",IF($B637="PARCELADO ATÉ 6X",$D637-(D637*TAXAS!$E$6))/6,IF($A637="HIPERCARD",IF($B637="PARCELADO ATÉ 6X",$D637-(D637*TAXAS!$E$7))/6,IF($A637="DINERS",IF($B637="PARCELADO ATÉ 6X",$D637-(D637*TAXAS!$E$8))/6,IF($A637="AMERICA EXPRESS",IF($B637="PARCELADO ATÉ 6X",$D637-(D637*TAXAS!$E$9))/6,IF($A637=TAXAS!$A$10,IF($B637="PARCELADO ATÉ 6X",$D637-($D637*TAXAS!$E$10))/6,IF($A637=TAXAS!$A$11,IF($B637="PARCELADO ATÉ 6X",$D637-($D637*TAXAS!$E$11))/6,IF($A637=TAXAS!$A$12,IF($B637="PARCELADO ATÉ 6X",$D637-($D637*TAXAS!$E$12))/6,IF($A637=TAXAS!$A$13,IF($B637="PARCELADO ATÉ 6X",$D637-($D637*TAXAS!$E$13))/6,IF($A637=TAXAS!$A$14,IF($B637="PARCELADO ATÉ 6X",$D637-($D637*TAXAS!$E$14))/6,IF($A637=TAXAS!$A$15,IF($B637="PARCELADO ATÉ 6X",$D637-($D637*TAXAS!$E$15))/6,IF($A637=TAXAS!$A$16,IF($B637="PARCELADO ATÉ 6X",$D637-($D637*TAXAS!$E$16))/6,IF($A637=TAXAS!$A$17,IF($B637="PARCELADO ATÉ 6X",$D637-($D637*TAXAS!$E$17))/6,IF($A637=TAXAS!$A$18,IF($B637="PARCELADO ATÉ 6X",$D637-($D637*TAXAS!$E$18))/6,IF($A637=TAXAS!$A$19,IF($B637="PARCELADO ATÉ 6X",$D637-($D637*TAXAS!$E$19))/6,IF($A637=TAXAS!$A$20,IF($B637="PARCELADO ATÉ 6X",$D637-($D637*TAXAS!$E$20))/6,IF($A637=TAXAS!$A$21,IF($B637="PARCELADO ATÉ 6X",$D637-($D637*TAXAS!$E$21))/6,IF($A637=TAXAS!$A$22,IF($B637="PARCELADO ATÉ 6X",$D637-($D637*TAXAS!$E$22))/6,IF($A637=TAXAS!$A$23,IF($B637="PARCELADO ATÉ 6X",$D637-($D637*TAXAS!$E$23))/6,IF($A637=TAXAS!$A$24,IF($B637="PARCELADO ATÉ 6X",$D637-($D637*TAXAS!$E$24))/6,IF($A637=TAXAS!$A$25,IF($B637="PARCELADO ATÉ 6X",$D637-($D637*TAXAS!$E$25))/6,IF($A637=TAXAS!$A$26,IF($B637="PARCELADO ATÉ 6X",$D637-($D637*TAXAS!$E$26))/6,IF($A637=TAXAS!$A$27,IF($B637="PARCELADO ATÉ 6X",$D637-($D637*TAXAS!$E$27))/6))))))))))))))))))))))))/1</f>
        <v>0</v>
      </c>
      <c r="I637" s="9">
        <f>IF($A637="VISA",IF($B637="PARCELADO ATÉ 12X",$D637-(D637*TAXAS!$F$4))/12,IF($A637="MASTER",IF($B637="PARCELADO ATÉ 12X",$D637-(D637*TAXAS!$F$5))/12,IF($A637="ELO",IF($B637="PARCELADO ATÉ 12X",$D637-(D637*TAXAS!$F$6))/12,IF($A637="HIPERCARD",IF($B637="PARCELADO ATÉ 12X",$D637-(D637*TAXAS!$F$7))/12,IF($A637="DINERS",IF($B637="PARCELADO ATÉ 12X",$D637-(D637*TAXAS!$F$8))/12,IF($A637="AMERICA EXPRESS",IF($B637="PARCELADO ATÉ 12X",$D637-(D637*TAXAS!$F$9))/12,IF($A637=TAXAS!$A$10,IF($B637="PARCELADO ATÉ 12X",$D637-($D637*TAXAS!$F$10))/12,IF($A637=TAXAS!$A$11,IF($B637="PARCELADO ATÉ 12X",$D637-($D637*TAXAS!$F$11))/12,IF($A637=TAXAS!$A$12,IF($B637="PARCELADO ATÉ 12X",$D637-($D637*TAXAS!$F$12))/12,IF($A637=TAXAS!$A$13,IF($B637="PARCELADO ATÉ 12X",$D637-($D637*TAXAS!$F$13))/12,IF($A637=TAXAS!$A$14,IF($B637="PARCELADO ATÉ 12X",$D637-($D637*TAXAS!$F$14))/12,IF($A637=TAXAS!$A$15,IF($B637="PARCELADO ATÉ 12X",$D637-($D637*TAXAS!$F$15))/12,IF($A637=TAXAS!$A$16,IF($B637="PARCELADO ATÉ 12X",$D637-($D637*TAXAS!$F$16))/12,IF($A637=TAXAS!$A$17,IF($B637="PARCELADO ATÉ 12X",$D637-($D637*TAXAS!$F$17))/12,IF($A637=TAXAS!$A$18,IF($B637="PARCELADO ATÉ 12X",$D637-($D637*TAXAS!$F$18))/12,IF($A637=TAXAS!$A$19,IF($B637="PARCELADO ATÉ 12X",$D637-($D637*TAXAS!$F$19))/12,IF($A637=TAXAS!$A$20,IF($B637="PARCELADO ATÉ 12X",$D637-($D637*TAXAS!$F$20))/12,IF($A637=TAXAS!$A$21,IF($B637="PARCELADO ATÉ 12X",$D637-($D637*TAXAS!$F$21))/12,IF($A637=TAXAS!$A$22,IF($B637="PARCELADO ATÉ 12X",$D637-($D637*TAXAS!$F$22))/12,IF($A637=TAXAS!$A$23,IF($B637="PARCELADO ATÉ 12X",$D637-($D637*TAXAS!$F$23))/12,IF($A637=TAXAS!$A$24,IF($B637="PARCELADO ATÉ 12X",$D637-($D637*TAXAS!$F$24))/12,IF($A637=TAXAS!$A$25,IF($B637="PARCELADO ATÉ 12X",$D637-($D637*TAXAS!$F$25))/12,IF($A637=TAXAS!$A$26,IF($B637="PARCELADO ATÉ 12X",$D637-($D637*TAXAS!$F$26))/12,IF($A637=TAXAS!$A$27,IF($B637="PARCELADO ATÉ 12X",$D637-($D637*TAXAS!$F$27))/12))))))))))))))))))))))))/1</f>
        <v>0</v>
      </c>
      <c r="J637" s="8">
        <f t="shared" si="0"/>
        <v>0</v>
      </c>
      <c r="K637" s="10" t="b">
        <f>IF($B637="PARCELADO ATÉ 3X",($D637-($D637*TAXAS!$D$4))-$J637)</f>
        <v>0</v>
      </c>
      <c r="L637" s="10" t="b">
        <f>IF($B637="PARCELADO ATÉ 6X",($D637-($D637*TAXAS!$E$4))-$J637)</f>
        <v>0</v>
      </c>
      <c r="M637" s="10" t="b">
        <f>IF($B637="PARCELADO ATÉ 12X",($D637-($D637*TAXAS!$F$4))-$J637)</f>
        <v>0</v>
      </c>
      <c r="N637" s="8">
        <f t="shared" si="1"/>
        <v>0</v>
      </c>
      <c r="O637" s="10">
        <f t="shared" si="2"/>
        <v>0</v>
      </c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spans="1:31" ht="15.75" customHeight="1" x14ac:dyDescent="0.2">
      <c r="A638" s="3"/>
      <c r="B638" s="5"/>
      <c r="C638" s="6"/>
      <c r="D638" s="42"/>
      <c r="E638" s="8">
        <f>IF($A638="VISA",IF($B638="DÉBITO",$D638-($D638*TAXAS!$B$4)),IF($A638="MASTER",IF($B638="DÉBITO",$D638-($D638*TAXAS!$B$5)),IF($A638="ELO", IF($B638="DÉBITO",$D638-($D638*TAXAS!$B$6)),IF($A638="HIPERCARD",IF($B638="DÉBITO",$D638-($D638*TAXAS!$B$7)),IF($A638="DINERS",IF($B638="DÉBITO",$D638-($D638*TAXAS!$B$8)),IF($A638="AMERICA EXPRESS",IF($B638="DÉBITO",$D638-($D638*TAXAS!$B$9)),IF($A638=TAXAS!$A$10,IF($B638="DÉBITO",$D638-($D638*TAXAS!$B$10)), IF($A638=TAXAS!$A$11,IF($B638="DÉBITO",$D638-($D638*TAXAS!$B$11)), IF($A638=TAXAS!$A$12,IF($B638="DÉBITO",$D638-($D638*TAXAS!$B$12)), IF($A638=TAXAS!$A$13,IF($B638="DÉBITO",$D638-($D638*TAXAS!$B$13)), IF($A638=TAXAS!$A$14,IF($B638="DÉBITO",$D638-($D638*TAXAS!$B$14)), IF($A638=TAXAS!$A$15,IF($B638="DÉBITO",$D638-($D638*TAXAS!$B$15)), IF($A638=TAXAS!$A$16,IF($B638="DÉBITO",$D638-($D638*TAXAS!$B$16)), IF($A638=TAXAS!$A$17,IF($B638="DÉBITO",$D638-($D638*TAXAS!$B$17)), IF($A638=TAXAS!$A$18,IF($B638="DÉBITO",$D638-($D638*TAXAS!$B$18)), IF($A638=TAXAS!$A$19,IF($B638="DÉBITO",$D638-($D638*TAXAS!$B$19)), IF($A638=TAXAS!$A$20,IF($B638="DÉBITO",$D638-($D638*TAXAS!$B$20)), IF($A638=TAXAS!$A$21,IF($B638="DÉBITO",$D638-($D638*TAXAS!$B$21)), IF($A638=TAXAS!$A$22,IF($B638="DÉBITO",$D638-($D638*TAXAS!$B$22)), IF($A638=TAXAS!$A$23,IF($B638="DÉBITO",$D638-($D638*TAXAS!$B$23)), IF($A638=TAXAS!$A$24,IF($B638="DÉBITO",$D638-($D638*TAXAS!$B$24)), IF($A638=TAXAS!$A$25,IF($B638="DÉBITO",$D638-($D638*TAXAS!$B$25)), IF($A638=TAXAS!$A$26,IF($B638="DÉBITO",$D638-($D638*TAXAS!$B$26)), IF($A638=TAXAS!$A$27,IF($B638="DÉBITO",$D638-($D638*TAXAS!$B$27))))))))))))))))))))))))))/1</f>
        <v>0</v>
      </c>
      <c r="F638" s="8">
        <f>IF($A638="VISA",IF($B638="CRÉDITO",$D638-($D638*TAXAS!$C$4)),IF($A638="MASTER",IF($B638="CRÉDITO",$D638-($D638*TAXAS!$C$5)),IF($A638="ELO", IF($B638="CRÉDITO",$D638-($D638*TAXAS!$C$6)),IF($A638="HIPERCARD",IF($B638="CRÉDITO",$D638-($D638*TAXAS!$C$7)),IF($A638="DINERS",IF($B638="CRÉDITO",$D638-($D638*TAXAS!$C$8)),IF($A638="AMERICA EXPRESS",IF($B638="CRÉDITO",$D638-($D638*TAXAS!$C$9)),IF($A638=TAXAS!$A$10,IF($B638="CRÉDITO",$D638-($D638*TAXAS!$C$10)), IF($A638=TAXAS!$A$11,IF($B638="CRÉDITO",$D638-($D638*TAXAS!$C$11)), IF($A638=TAXAS!$A$12,IF($B638="CRÉDITO",$D638-($D638*TAXAS!$C$12)), IF($A638=TAXAS!$A$13,IF($B638="CRÉDITO",$D638-($D638*TAXAS!$C$13)), IF($A638=TAXAS!$A$14,IF($B638="CRÉDITO",$D638-($D638*TAXAS!$C$14)), IF($A638=TAXAS!$A$15,IF($B638="CRÉDITO",$D638-($D638*TAXAS!$C$15)), IF($A638=TAXAS!$A$16,IF($B638="CRÉDITO",$D638-($D638*TAXAS!$C$16)), IF($A638=TAXAS!$A$17,IF($B638="CRÉDITO",$D638-($D638*TAXAS!$C$17)), IF($A638=TAXAS!$A$18,IF($B638="CRÉDITO",$D638-($D638*TAXAS!$C$18)), IF($A638=TAXAS!$A$19,IF($B638="CRÉDITO",$D638-($D638*TAXAS!$C$19)), IF($A638=TAXAS!$A$20,IF($B638="CRÉDITO",$D638-($D638*TAXAS!$C$20)), IF($A638=TAXAS!$A$21,IF($B638="CRÉDITO",$D638-($D638*TAXAS!$C$21)), IF($A638=TAXAS!$A$22,IF($B638="CRÉDITO",$D638-($D638*TAXAS!$C$22)), IF($A638=TAXAS!$A$23,IF($B638="CRÉDITO",$D638-($D638*TAXAS!$C$23)), IF($A638=TAXAS!$A$24,IF($B638="CRÉDITO",$D638-($D638*TAXAS!$C$24)), IF($A638=TAXAS!$A$25,IF($B638="CRÉDITO",$D638-($D638*TAXAS!$C$25)), IF($A638=TAXAS!$A$26,IF($B638="CRÉDITO",$D638-($D638*TAXAS!$C$26)), IF($A638=TAXAS!$A$27,IF($B638="CRÉDITO",$D638-($D638*TAXAS!$C$27))))))))))))))))))))))))))/1</f>
        <v>0</v>
      </c>
      <c r="G638" s="9">
        <f>IF($A638="VISA",IF($B638="PARCELADO ATÉ 3X",$D638-(D638*TAXAS!$D$4))/3,IF($A638="MASTER",IF($B638="PARCELADO ATÉ 3X",$D638-(D638*TAXAS!$D$5))/3,IF($A638="ELO",IF($B638="PARCELADO ATÉ 3X",$D638-(D638*TAXAS!$D$6))/3,IF($A638="HIPERCARD",IF($B638="PARCELADO ATÉ 3X",$D638-(D638*TAXAS!$D$7))/3,IF($A638="DINERS",IF($B638="PARCELADO ATÉ 3X",$D638-(D638*TAXAS!$D$8))/3,IF($A638="AMERICA EXPRESS",IF($B638="PARCELADO ATÉ 3X",$D638-(D638*TAXAS!$D$9))/3,IF($A638=TAXAS!$A$10,IF($B638="PARCELADO ATÉ 3X",$D638-($D638*TAXAS!$D$10))/3,IF($A638=TAXAS!$A$11,IF($B638="PARCELADO ATÉ 3X",$D638-($D638*TAXAS!$D$11))/3,IF($A638=TAXAS!$A$12,IF($B638="PARCELADO ATÉ 3X",$D638-($D638*TAXAS!$D$12))/3,IF($A638=TAXAS!$A$13,IF($B638="PARCELADO ATÉ 3X",$D638-($D638*TAXAS!$D$13))/3,IF($A638=TAXAS!$A$14,IF($B638="PARCELADO ATÉ 3X",$D638-($D638*TAXAS!$D$14))/3,IF($A638=TAXAS!$A$15,IF($B638="PARCELADO ATÉ 3X",$D638-($D638*TAXAS!$D$15))/3,IF($A638=TAXAS!$A$16,IF($B638="PARCELADO ATÉ 3X",$D638-($D638*TAXAS!$D$16))/3,IF($A638=TAXAS!$A$17,IF($B638="PARCELADO ATÉ 3X",$D638-($D638*TAXAS!$D$17))/3,IF($A638=TAXAS!$A$18,IF($B638="PARCELADO ATÉ 3X",$D638-($D638*TAXAS!$D$18))/3,IF($A638=TAXAS!$A$19,IF($B638="PARCELADO ATÉ 3X",$D638-($D638*TAXAS!$D$19))/3,IF($A638=TAXAS!$A$20,IF($B638="PARCELADO ATÉ 3X",$D638-($D638*TAXAS!$D$20))/3,IF($A638=TAXAS!$A$21,IF($B638="PARCELADO ATÉ 3X",$D638-($D638*TAXAS!$D$21))/3,IF($A638=TAXAS!$A$22,IF($B638="PARCELADO ATÉ 3X",$D638-($D638*TAXAS!$D$22))/3,IF($A638=TAXAS!$A$23,IF($B638="PARCELADO ATÉ 3X",$D638-($D638*TAXAS!$D$23))/3,IF($A638=TAXAS!$A$24,IF($B638="PARCELADO ATÉ 3X",$D638-($D638*TAXAS!$D$24))/3,IF($A638=TAXAS!$A$25,IF($B638="PARCELADO ATÉ 3X",$D638-($D638*TAXAS!$D$25))/3,IF($A638=TAXAS!$A$26,IF($B638="PARCELADO ATÉ 3X",$D638-($D638*TAXAS!$D$26))/3,IF($A638=TAXAS!$A$27,IF($B638="PARCELADO ATÉ 3X",$D638-($D638*TAXAS!$D$27))/3))))))))))))))))))))))))/1</f>
        <v>0</v>
      </c>
      <c r="H638" s="9">
        <f>IF($A638="VISA",IF($B638="PARCELADO ATÉ 6X",$D638-(D638*TAXAS!$E$4))/6,IF($A638="MASTER",IF($B638="PARCELADO ATÉ 6X",$D638-(D638*TAXAS!$E$5))/6,IF($A638="ELO",IF($B638="PARCELADO ATÉ 6X",$D638-(D638*TAXAS!$E$6))/6,IF($A638="HIPERCARD",IF($B638="PARCELADO ATÉ 6X",$D638-(D638*TAXAS!$E$7))/6,IF($A638="DINERS",IF($B638="PARCELADO ATÉ 6X",$D638-(D638*TAXAS!$E$8))/6,IF($A638="AMERICA EXPRESS",IF($B638="PARCELADO ATÉ 6X",$D638-(D638*TAXAS!$E$9))/6,IF($A638=TAXAS!$A$10,IF($B638="PARCELADO ATÉ 6X",$D638-($D638*TAXAS!$E$10))/6,IF($A638=TAXAS!$A$11,IF($B638="PARCELADO ATÉ 6X",$D638-($D638*TAXAS!$E$11))/6,IF($A638=TAXAS!$A$12,IF($B638="PARCELADO ATÉ 6X",$D638-($D638*TAXAS!$E$12))/6,IF($A638=TAXAS!$A$13,IF($B638="PARCELADO ATÉ 6X",$D638-($D638*TAXAS!$E$13))/6,IF($A638=TAXAS!$A$14,IF($B638="PARCELADO ATÉ 6X",$D638-($D638*TAXAS!$E$14))/6,IF($A638=TAXAS!$A$15,IF($B638="PARCELADO ATÉ 6X",$D638-($D638*TAXAS!$E$15))/6,IF($A638=TAXAS!$A$16,IF($B638="PARCELADO ATÉ 6X",$D638-($D638*TAXAS!$E$16))/6,IF($A638=TAXAS!$A$17,IF($B638="PARCELADO ATÉ 6X",$D638-($D638*TAXAS!$E$17))/6,IF($A638=TAXAS!$A$18,IF($B638="PARCELADO ATÉ 6X",$D638-($D638*TAXAS!$E$18))/6,IF($A638=TAXAS!$A$19,IF($B638="PARCELADO ATÉ 6X",$D638-($D638*TAXAS!$E$19))/6,IF($A638=TAXAS!$A$20,IF($B638="PARCELADO ATÉ 6X",$D638-($D638*TAXAS!$E$20))/6,IF($A638=TAXAS!$A$21,IF($B638="PARCELADO ATÉ 6X",$D638-($D638*TAXAS!$E$21))/6,IF($A638=TAXAS!$A$22,IF($B638="PARCELADO ATÉ 6X",$D638-($D638*TAXAS!$E$22))/6,IF($A638=TAXAS!$A$23,IF($B638="PARCELADO ATÉ 6X",$D638-($D638*TAXAS!$E$23))/6,IF($A638=TAXAS!$A$24,IF($B638="PARCELADO ATÉ 6X",$D638-($D638*TAXAS!$E$24))/6,IF($A638=TAXAS!$A$25,IF($B638="PARCELADO ATÉ 6X",$D638-($D638*TAXAS!$E$25))/6,IF($A638=TAXAS!$A$26,IF($B638="PARCELADO ATÉ 6X",$D638-($D638*TAXAS!$E$26))/6,IF($A638=TAXAS!$A$27,IF($B638="PARCELADO ATÉ 6X",$D638-($D638*TAXAS!$E$27))/6))))))))))))))))))))))))/1</f>
        <v>0</v>
      </c>
      <c r="I638" s="9">
        <f>IF($A638="VISA",IF($B638="PARCELADO ATÉ 12X",$D638-(D638*TAXAS!$F$4))/12,IF($A638="MASTER",IF($B638="PARCELADO ATÉ 12X",$D638-(D638*TAXAS!$F$5))/12,IF($A638="ELO",IF($B638="PARCELADO ATÉ 12X",$D638-(D638*TAXAS!$F$6))/12,IF($A638="HIPERCARD",IF($B638="PARCELADO ATÉ 12X",$D638-(D638*TAXAS!$F$7))/12,IF($A638="DINERS",IF($B638="PARCELADO ATÉ 12X",$D638-(D638*TAXAS!$F$8))/12,IF($A638="AMERICA EXPRESS",IF($B638="PARCELADO ATÉ 12X",$D638-(D638*TAXAS!$F$9))/12,IF($A638=TAXAS!$A$10,IF($B638="PARCELADO ATÉ 12X",$D638-($D638*TAXAS!$F$10))/12,IF($A638=TAXAS!$A$11,IF($B638="PARCELADO ATÉ 12X",$D638-($D638*TAXAS!$F$11))/12,IF($A638=TAXAS!$A$12,IF($B638="PARCELADO ATÉ 12X",$D638-($D638*TAXAS!$F$12))/12,IF($A638=TAXAS!$A$13,IF($B638="PARCELADO ATÉ 12X",$D638-($D638*TAXAS!$F$13))/12,IF($A638=TAXAS!$A$14,IF($B638="PARCELADO ATÉ 12X",$D638-($D638*TAXAS!$F$14))/12,IF($A638=TAXAS!$A$15,IF($B638="PARCELADO ATÉ 12X",$D638-($D638*TAXAS!$F$15))/12,IF($A638=TAXAS!$A$16,IF($B638="PARCELADO ATÉ 12X",$D638-($D638*TAXAS!$F$16))/12,IF($A638=TAXAS!$A$17,IF($B638="PARCELADO ATÉ 12X",$D638-($D638*TAXAS!$F$17))/12,IF($A638=TAXAS!$A$18,IF($B638="PARCELADO ATÉ 12X",$D638-($D638*TAXAS!$F$18))/12,IF($A638=TAXAS!$A$19,IF($B638="PARCELADO ATÉ 12X",$D638-($D638*TAXAS!$F$19))/12,IF($A638=TAXAS!$A$20,IF($B638="PARCELADO ATÉ 12X",$D638-($D638*TAXAS!$F$20))/12,IF($A638=TAXAS!$A$21,IF($B638="PARCELADO ATÉ 12X",$D638-($D638*TAXAS!$F$21))/12,IF($A638=TAXAS!$A$22,IF($B638="PARCELADO ATÉ 12X",$D638-($D638*TAXAS!$F$22))/12,IF($A638=TAXAS!$A$23,IF($B638="PARCELADO ATÉ 12X",$D638-($D638*TAXAS!$F$23))/12,IF($A638=TAXAS!$A$24,IF($B638="PARCELADO ATÉ 12X",$D638-($D638*TAXAS!$F$24))/12,IF($A638=TAXAS!$A$25,IF($B638="PARCELADO ATÉ 12X",$D638-($D638*TAXAS!$F$25))/12,IF($A638=TAXAS!$A$26,IF($B638="PARCELADO ATÉ 12X",$D638-($D638*TAXAS!$F$26))/12,IF($A638=TAXAS!$A$27,IF($B638="PARCELADO ATÉ 12X",$D638-($D638*TAXAS!$F$27))/12))))))))))))))))))))))))/1</f>
        <v>0</v>
      </c>
      <c r="J638" s="8">
        <f t="shared" si="0"/>
        <v>0</v>
      </c>
      <c r="K638" s="10" t="b">
        <f>IF($B638="PARCELADO ATÉ 3X",($D638-($D638*TAXAS!$D$4))-$J638)</f>
        <v>0</v>
      </c>
      <c r="L638" s="10" t="b">
        <f>IF($B638="PARCELADO ATÉ 6X",($D638-($D638*TAXAS!$E$4))-$J638)</f>
        <v>0</v>
      </c>
      <c r="M638" s="10" t="b">
        <f>IF($B638="PARCELADO ATÉ 12X",($D638-($D638*TAXAS!$F$4))-$J638)</f>
        <v>0</v>
      </c>
      <c r="N638" s="8">
        <f t="shared" si="1"/>
        <v>0</v>
      </c>
      <c r="O638" s="10">
        <f t="shared" si="2"/>
        <v>0</v>
      </c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spans="1:31" ht="15.75" customHeight="1" x14ac:dyDescent="0.2">
      <c r="A639" s="3"/>
      <c r="B639" s="5"/>
      <c r="C639" s="6"/>
      <c r="D639" s="42"/>
      <c r="E639" s="8">
        <f>IF($A639="VISA",IF($B639="DÉBITO",$D639-($D639*TAXAS!$B$4)),IF($A639="MASTER",IF($B639="DÉBITO",$D639-($D639*TAXAS!$B$5)),IF($A639="ELO", IF($B639="DÉBITO",$D639-($D639*TAXAS!$B$6)),IF($A639="HIPERCARD",IF($B639="DÉBITO",$D639-($D639*TAXAS!$B$7)),IF($A639="DINERS",IF($B639="DÉBITO",$D639-($D639*TAXAS!$B$8)),IF($A639="AMERICA EXPRESS",IF($B639="DÉBITO",$D639-($D639*TAXAS!$B$9)),IF($A639=TAXAS!$A$10,IF($B639="DÉBITO",$D639-($D639*TAXAS!$B$10)), IF($A639=TAXAS!$A$11,IF($B639="DÉBITO",$D639-($D639*TAXAS!$B$11)), IF($A639=TAXAS!$A$12,IF($B639="DÉBITO",$D639-($D639*TAXAS!$B$12)), IF($A639=TAXAS!$A$13,IF($B639="DÉBITO",$D639-($D639*TAXAS!$B$13)), IF($A639=TAXAS!$A$14,IF($B639="DÉBITO",$D639-($D639*TAXAS!$B$14)), IF($A639=TAXAS!$A$15,IF($B639="DÉBITO",$D639-($D639*TAXAS!$B$15)), IF($A639=TAXAS!$A$16,IF($B639="DÉBITO",$D639-($D639*TAXAS!$B$16)), IF($A639=TAXAS!$A$17,IF($B639="DÉBITO",$D639-($D639*TAXAS!$B$17)), IF($A639=TAXAS!$A$18,IF($B639="DÉBITO",$D639-($D639*TAXAS!$B$18)), IF($A639=TAXAS!$A$19,IF($B639="DÉBITO",$D639-($D639*TAXAS!$B$19)), IF($A639=TAXAS!$A$20,IF($B639="DÉBITO",$D639-($D639*TAXAS!$B$20)), IF($A639=TAXAS!$A$21,IF($B639="DÉBITO",$D639-($D639*TAXAS!$B$21)), IF($A639=TAXAS!$A$22,IF($B639="DÉBITO",$D639-($D639*TAXAS!$B$22)), IF($A639=TAXAS!$A$23,IF($B639="DÉBITO",$D639-($D639*TAXAS!$B$23)), IF($A639=TAXAS!$A$24,IF($B639="DÉBITO",$D639-($D639*TAXAS!$B$24)), IF($A639=TAXAS!$A$25,IF($B639="DÉBITO",$D639-($D639*TAXAS!$B$25)), IF($A639=TAXAS!$A$26,IF($B639="DÉBITO",$D639-($D639*TAXAS!$B$26)), IF($A639=TAXAS!$A$27,IF($B639="DÉBITO",$D639-($D639*TAXAS!$B$27))))))))))))))))))))))))))/1</f>
        <v>0</v>
      </c>
      <c r="F639" s="8">
        <f>IF($A639="VISA",IF($B639="CRÉDITO",$D639-($D639*TAXAS!$C$4)),IF($A639="MASTER",IF($B639="CRÉDITO",$D639-($D639*TAXAS!$C$5)),IF($A639="ELO", IF($B639="CRÉDITO",$D639-($D639*TAXAS!$C$6)),IF($A639="HIPERCARD",IF($B639="CRÉDITO",$D639-($D639*TAXAS!$C$7)),IF($A639="DINERS",IF($B639="CRÉDITO",$D639-($D639*TAXAS!$C$8)),IF($A639="AMERICA EXPRESS",IF($B639="CRÉDITO",$D639-($D639*TAXAS!$C$9)),IF($A639=TAXAS!$A$10,IF($B639="CRÉDITO",$D639-($D639*TAXAS!$C$10)), IF($A639=TAXAS!$A$11,IF($B639="CRÉDITO",$D639-($D639*TAXAS!$C$11)), IF($A639=TAXAS!$A$12,IF($B639="CRÉDITO",$D639-($D639*TAXAS!$C$12)), IF($A639=TAXAS!$A$13,IF($B639="CRÉDITO",$D639-($D639*TAXAS!$C$13)), IF($A639=TAXAS!$A$14,IF($B639="CRÉDITO",$D639-($D639*TAXAS!$C$14)), IF($A639=TAXAS!$A$15,IF($B639="CRÉDITO",$D639-($D639*TAXAS!$C$15)), IF($A639=TAXAS!$A$16,IF($B639="CRÉDITO",$D639-($D639*TAXAS!$C$16)), IF($A639=TAXAS!$A$17,IF($B639="CRÉDITO",$D639-($D639*TAXAS!$C$17)), IF($A639=TAXAS!$A$18,IF($B639="CRÉDITO",$D639-($D639*TAXAS!$C$18)), IF($A639=TAXAS!$A$19,IF($B639="CRÉDITO",$D639-($D639*TAXAS!$C$19)), IF($A639=TAXAS!$A$20,IF($B639="CRÉDITO",$D639-($D639*TAXAS!$C$20)), IF($A639=TAXAS!$A$21,IF($B639="CRÉDITO",$D639-($D639*TAXAS!$C$21)), IF($A639=TAXAS!$A$22,IF($B639="CRÉDITO",$D639-($D639*TAXAS!$C$22)), IF($A639=TAXAS!$A$23,IF($B639="CRÉDITO",$D639-($D639*TAXAS!$C$23)), IF($A639=TAXAS!$A$24,IF($B639="CRÉDITO",$D639-($D639*TAXAS!$C$24)), IF($A639=TAXAS!$A$25,IF($B639="CRÉDITO",$D639-($D639*TAXAS!$C$25)), IF($A639=TAXAS!$A$26,IF($B639="CRÉDITO",$D639-($D639*TAXAS!$C$26)), IF($A639=TAXAS!$A$27,IF($B639="CRÉDITO",$D639-($D639*TAXAS!$C$27))))))))))))))))))))))))))/1</f>
        <v>0</v>
      </c>
      <c r="G639" s="9">
        <f>IF($A639="VISA",IF($B639="PARCELADO ATÉ 3X",$D639-(D639*TAXAS!$D$4))/3,IF($A639="MASTER",IF($B639="PARCELADO ATÉ 3X",$D639-(D639*TAXAS!$D$5))/3,IF($A639="ELO",IF($B639="PARCELADO ATÉ 3X",$D639-(D639*TAXAS!$D$6))/3,IF($A639="HIPERCARD",IF($B639="PARCELADO ATÉ 3X",$D639-(D639*TAXAS!$D$7))/3,IF($A639="DINERS",IF($B639="PARCELADO ATÉ 3X",$D639-(D639*TAXAS!$D$8))/3,IF($A639="AMERICA EXPRESS",IF($B639="PARCELADO ATÉ 3X",$D639-(D639*TAXAS!$D$9))/3,IF($A639=TAXAS!$A$10,IF($B639="PARCELADO ATÉ 3X",$D639-($D639*TAXAS!$D$10))/3,IF($A639=TAXAS!$A$11,IF($B639="PARCELADO ATÉ 3X",$D639-($D639*TAXAS!$D$11))/3,IF($A639=TAXAS!$A$12,IF($B639="PARCELADO ATÉ 3X",$D639-($D639*TAXAS!$D$12))/3,IF($A639=TAXAS!$A$13,IF($B639="PARCELADO ATÉ 3X",$D639-($D639*TAXAS!$D$13))/3,IF($A639=TAXAS!$A$14,IF($B639="PARCELADO ATÉ 3X",$D639-($D639*TAXAS!$D$14))/3,IF($A639=TAXAS!$A$15,IF($B639="PARCELADO ATÉ 3X",$D639-($D639*TAXAS!$D$15))/3,IF($A639=TAXAS!$A$16,IF($B639="PARCELADO ATÉ 3X",$D639-($D639*TAXAS!$D$16))/3,IF($A639=TAXAS!$A$17,IF($B639="PARCELADO ATÉ 3X",$D639-($D639*TAXAS!$D$17))/3,IF($A639=TAXAS!$A$18,IF($B639="PARCELADO ATÉ 3X",$D639-($D639*TAXAS!$D$18))/3,IF($A639=TAXAS!$A$19,IF($B639="PARCELADO ATÉ 3X",$D639-($D639*TAXAS!$D$19))/3,IF($A639=TAXAS!$A$20,IF($B639="PARCELADO ATÉ 3X",$D639-($D639*TAXAS!$D$20))/3,IF($A639=TAXAS!$A$21,IF($B639="PARCELADO ATÉ 3X",$D639-($D639*TAXAS!$D$21))/3,IF($A639=TAXAS!$A$22,IF($B639="PARCELADO ATÉ 3X",$D639-($D639*TAXAS!$D$22))/3,IF($A639=TAXAS!$A$23,IF($B639="PARCELADO ATÉ 3X",$D639-($D639*TAXAS!$D$23))/3,IF($A639=TAXAS!$A$24,IF($B639="PARCELADO ATÉ 3X",$D639-($D639*TAXAS!$D$24))/3,IF($A639=TAXAS!$A$25,IF($B639="PARCELADO ATÉ 3X",$D639-($D639*TAXAS!$D$25))/3,IF($A639=TAXAS!$A$26,IF($B639="PARCELADO ATÉ 3X",$D639-($D639*TAXAS!$D$26))/3,IF($A639=TAXAS!$A$27,IF($B639="PARCELADO ATÉ 3X",$D639-($D639*TAXAS!$D$27))/3))))))))))))))))))))))))/1</f>
        <v>0</v>
      </c>
      <c r="H639" s="9">
        <f>IF($A639="VISA",IF($B639="PARCELADO ATÉ 6X",$D639-(D639*TAXAS!$E$4))/6,IF($A639="MASTER",IF($B639="PARCELADO ATÉ 6X",$D639-(D639*TAXAS!$E$5))/6,IF($A639="ELO",IF($B639="PARCELADO ATÉ 6X",$D639-(D639*TAXAS!$E$6))/6,IF($A639="HIPERCARD",IF($B639="PARCELADO ATÉ 6X",$D639-(D639*TAXAS!$E$7))/6,IF($A639="DINERS",IF($B639="PARCELADO ATÉ 6X",$D639-(D639*TAXAS!$E$8))/6,IF($A639="AMERICA EXPRESS",IF($B639="PARCELADO ATÉ 6X",$D639-(D639*TAXAS!$E$9))/6,IF($A639=TAXAS!$A$10,IF($B639="PARCELADO ATÉ 6X",$D639-($D639*TAXAS!$E$10))/6,IF($A639=TAXAS!$A$11,IF($B639="PARCELADO ATÉ 6X",$D639-($D639*TAXAS!$E$11))/6,IF($A639=TAXAS!$A$12,IF($B639="PARCELADO ATÉ 6X",$D639-($D639*TAXAS!$E$12))/6,IF($A639=TAXAS!$A$13,IF($B639="PARCELADO ATÉ 6X",$D639-($D639*TAXAS!$E$13))/6,IF($A639=TAXAS!$A$14,IF($B639="PARCELADO ATÉ 6X",$D639-($D639*TAXAS!$E$14))/6,IF($A639=TAXAS!$A$15,IF($B639="PARCELADO ATÉ 6X",$D639-($D639*TAXAS!$E$15))/6,IF($A639=TAXAS!$A$16,IF($B639="PARCELADO ATÉ 6X",$D639-($D639*TAXAS!$E$16))/6,IF($A639=TAXAS!$A$17,IF($B639="PARCELADO ATÉ 6X",$D639-($D639*TAXAS!$E$17))/6,IF($A639=TAXAS!$A$18,IF($B639="PARCELADO ATÉ 6X",$D639-($D639*TAXAS!$E$18))/6,IF($A639=TAXAS!$A$19,IF($B639="PARCELADO ATÉ 6X",$D639-($D639*TAXAS!$E$19))/6,IF($A639=TAXAS!$A$20,IF($B639="PARCELADO ATÉ 6X",$D639-($D639*TAXAS!$E$20))/6,IF($A639=TAXAS!$A$21,IF($B639="PARCELADO ATÉ 6X",$D639-($D639*TAXAS!$E$21))/6,IF($A639=TAXAS!$A$22,IF($B639="PARCELADO ATÉ 6X",$D639-($D639*TAXAS!$E$22))/6,IF($A639=TAXAS!$A$23,IF($B639="PARCELADO ATÉ 6X",$D639-($D639*TAXAS!$E$23))/6,IF($A639=TAXAS!$A$24,IF($B639="PARCELADO ATÉ 6X",$D639-($D639*TAXAS!$E$24))/6,IF($A639=TAXAS!$A$25,IF($B639="PARCELADO ATÉ 6X",$D639-($D639*TAXAS!$E$25))/6,IF($A639=TAXAS!$A$26,IF($B639="PARCELADO ATÉ 6X",$D639-($D639*TAXAS!$E$26))/6,IF($A639=TAXAS!$A$27,IF($B639="PARCELADO ATÉ 6X",$D639-($D639*TAXAS!$E$27))/6))))))))))))))))))))))))/1</f>
        <v>0</v>
      </c>
      <c r="I639" s="9">
        <f>IF($A639="VISA",IF($B639="PARCELADO ATÉ 12X",$D639-(D639*TAXAS!$F$4))/12,IF($A639="MASTER",IF($B639="PARCELADO ATÉ 12X",$D639-(D639*TAXAS!$F$5))/12,IF($A639="ELO",IF($B639="PARCELADO ATÉ 12X",$D639-(D639*TAXAS!$F$6))/12,IF($A639="HIPERCARD",IF($B639="PARCELADO ATÉ 12X",$D639-(D639*TAXAS!$F$7))/12,IF($A639="DINERS",IF($B639="PARCELADO ATÉ 12X",$D639-(D639*TAXAS!$F$8))/12,IF($A639="AMERICA EXPRESS",IF($B639="PARCELADO ATÉ 12X",$D639-(D639*TAXAS!$F$9))/12,IF($A639=TAXAS!$A$10,IF($B639="PARCELADO ATÉ 12X",$D639-($D639*TAXAS!$F$10))/12,IF($A639=TAXAS!$A$11,IF($B639="PARCELADO ATÉ 12X",$D639-($D639*TAXAS!$F$11))/12,IF($A639=TAXAS!$A$12,IF($B639="PARCELADO ATÉ 12X",$D639-($D639*TAXAS!$F$12))/12,IF($A639=TAXAS!$A$13,IF($B639="PARCELADO ATÉ 12X",$D639-($D639*TAXAS!$F$13))/12,IF($A639=TAXAS!$A$14,IF($B639="PARCELADO ATÉ 12X",$D639-($D639*TAXAS!$F$14))/12,IF($A639=TAXAS!$A$15,IF($B639="PARCELADO ATÉ 12X",$D639-($D639*TAXAS!$F$15))/12,IF($A639=TAXAS!$A$16,IF($B639="PARCELADO ATÉ 12X",$D639-($D639*TAXAS!$F$16))/12,IF($A639=TAXAS!$A$17,IF($B639="PARCELADO ATÉ 12X",$D639-($D639*TAXAS!$F$17))/12,IF($A639=TAXAS!$A$18,IF($B639="PARCELADO ATÉ 12X",$D639-($D639*TAXAS!$F$18))/12,IF($A639=TAXAS!$A$19,IF($B639="PARCELADO ATÉ 12X",$D639-($D639*TAXAS!$F$19))/12,IF($A639=TAXAS!$A$20,IF($B639="PARCELADO ATÉ 12X",$D639-($D639*TAXAS!$F$20))/12,IF($A639=TAXAS!$A$21,IF($B639="PARCELADO ATÉ 12X",$D639-($D639*TAXAS!$F$21))/12,IF($A639=TAXAS!$A$22,IF($B639="PARCELADO ATÉ 12X",$D639-($D639*TAXAS!$F$22))/12,IF($A639=TAXAS!$A$23,IF($B639="PARCELADO ATÉ 12X",$D639-($D639*TAXAS!$F$23))/12,IF($A639=TAXAS!$A$24,IF($B639="PARCELADO ATÉ 12X",$D639-($D639*TAXAS!$F$24))/12,IF($A639=TAXAS!$A$25,IF($B639="PARCELADO ATÉ 12X",$D639-($D639*TAXAS!$F$25))/12,IF($A639=TAXAS!$A$26,IF($B639="PARCELADO ATÉ 12X",$D639-($D639*TAXAS!$F$26))/12,IF($A639=TAXAS!$A$27,IF($B639="PARCELADO ATÉ 12X",$D639-($D639*TAXAS!$F$27))/12))))))))))))))))))))))))/1</f>
        <v>0</v>
      </c>
      <c r="J639" s="8">
        <f t="shared" si="0"/>
        <v>0</v>
      </c>
      <c r="K639" s="10" t="b">
        <f>IF($B639="PARCELADO ATÉ 3X",($D639-($D639*TAXAS!$D$4))-$J639)</f>
        <v>0</v>
      </c>
      <c r="L639" s="10" t="b">
        <f>IF($B639="PARCELADO ATÉ 6X",($D639-($D639*TAXAS!$E$4))-$J639)</f>
        <v>0</v>
      </c>
      <c r="M639" s="10" t="b">
        <f>IF($B639="PARCELADO ATÉ 12X",($D639-($D639*TAXAS!$F$4))-$J639)</f>
        <v>0</v>
      </c>
      <c r="N639" s="8">
        <f t="shared" si="1"/>
        <v>0</v>
      </c>
      <c r="O639" s="10">
        <f t="shared" si="2"/>
        <v>0</v>
      </c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spans="1:31" ht="15.75" customHeight="1" x14ac:dyDescent="0.2">
      <c r="A640" s="3"/>
      <c r="B640" s="5"/>
      <c r="C640" s="6"/>
      <c r="D640" s="42"/>
      <c r="E640" s="8">
        <f>IF($A640="VISA",IF($B640="DÉBITO",$D640-($D640*TAXAS!$B$4)),IF($A640="MASTER",IF($B640="DÉBITO",$D640-($D640*TAXAS!$B$5)),IF($A640="ELO", IF($B640="DÉBITO",$D640-($D640*TAXAS!$B$6)),IF($A640="HIPERCARD",IF($B640="DÉBITO",$D640-($D640*TAXAS!$B$7)),IF($A640="DINERS",IF($B640="DÉBITO",$D640-($D640*TAXAS!$B$8)),IF($A640="AMERICA EXPRESS",IF($B640="DÉBITO",$D640-($D640*TAXAS!$B$9)),IF($A640=TAXAS!$A$10,IF($B640="DÉBITO",$D640-($D640*TAXAS!$B$10)), IF($A640=TAXAS!$A$11,IF($B640="DÉBITO",$D640-($D640*TAXAS!$B$11)), IF($A640=TAXAS!$A$12,IF($B640="DÉBITO",$D640-($D640*TAXAS!$B$12)), IF($A640=TAXAS!$A$13,IF($B640="DÉBITO",$D640-($D640*TAXAS!$B$13)), IF($A640=TAXAS!$A$14,IF($B640="DÉBITO",$D640-($D640*TAXAS!$B$14)), IF($A640=TAXAS!$A$15,IF($B640="DÉBITO",$D640-($D640*TAXAS!$B$15)), IF($A640=TAXAS!$A$16,IF($B640="DÉBITO",$D640-($D640*TAXAS!$B$16)), IF($A640=TAXAS!$A$17,IF($B640="DÉBITO",$D640-($D640*TAXAS!$B$17)), IF($A640=TAXAS!$A$18,IF($B640="DÉBITO",$D640-($D640*TAXAS!$B$18)), IF($A640=TAXAS!$A$19,IF($B640="DÉBITO",$D640-($D640*TAXAS!$B$19)), IF($A640=TAXAS!$A$20,IF($B640="DÉBITO",$D640-($D640*TAXAS!$B$20)), IF($A640=TAXAS!$A$21,IF($B640="DÉBITO",$D640-($D640*TAXAS!$B$21)), IF($A640=TAXAS!$A$22,IF($B640="DÉBITO",$D640-($D640*TAXAS!$B$22)), IF($A640=TAXAS!$A$23,IF($B640="DÉBITO",$D640-($D640*TAXAS!$B$23)), IF($A640=TAXAS!$A$24,IF($B640="DÉBITO",$D640-($D640*TAXAS!$B$24)), IF($A640=TAXAS!$A$25,IF($B640="DÉBITO",$D640-($D640*TAXAS!$B$25)), IF($A640=TAXAS!$A$26,IF($B640="DÉBITO",$D640-($D640*TAXAS!$B$26)), IF($A640=TAXAS!$A$27,IF($B640="DÉBITO",$D640-($D640*TAXAS!$B$27))))))))))))))))))))))))))/1</f>
        <v>0</v>
      </c>
      <c r="F640" s="8">
        <f>IF($A640="VISA",IF($B640="CRÉDITO",$D640-($D640*TAXAS!$C$4)),IF($A640="MASTER",IF($B640="CRÉDITO",$D640-($D640*TAXAS!$C$5)),IF($A640="ELO", IF($B640="CRÉDITO",$D640-($D640*TAXAS!$C$6)),IF($A640="HIPERCARD",IF($B640="CRÉDITO",$D640-($D640*TAXAS!$C$7)),IF($A640="DINERS",IF($B640="CRÉDITO",$D640-($D640*TAXAS!$C$8)),IF($A640="AMERICA EXPRESS",IF($B640="CRÉDITO",$D640-($D640*TAXAS!$C$9)),IF($A640=TAXAS!$A$10,IF($B640="CRÉDITO",$D640-($D640*TAXAS!$C$10)), IF($A640=TAXAS!$A$11,IF($B640="CRÉDITO",$D640-($D640*TAXAS!$C$11)), IF($A640=TAXAS!$A$12,IF($B640="CRÉDITO",$D640-($D640*TAXAS!$C$12)), IF($A640=TAXAS!$A$13,IF($B640="CRÉDITO",$D640-($D640*TAXAS!$C$13)), IF($A640=TAXAS!$A$14,IF($B640="CRÉDITO",$D640-($D640*TAXAS!$C$14)), IF($A640=TAXAS!$A$15,IF($B640="CRÉDITO",$D640-($D640*TAXAS!$C$15)), IF($A640=TAXAS!$A$16,IF($B640="CRÉDITO",$D640-($D640*TAXAS!$C$16)), IF($A640=TAXAS!$A$17,IF($B640="CRÉDITO",$D640-($D640*TAXAS!$C$17)), IF($A640=TAXAS!$A$18,IF($B640="CRÉDITO",$D640-($D640*TAXAS!$C$18)), IF($A640=TAXAS!$A$19,IF($B640="CRÉDITO",$D640-($D640*TAXAS!$C$19)), IF($A640=TAXAS!$A$20,IF($B640="CRÉDITO",$D640-($D640*TAXAS!$C$20)), IF($A640=TAXAS!$A$21,IF($B640="CRÉDITO",$D640-($D640*TAXAS!$C$21)), IF($A640=TAXAS!$A$22,IF($B640="CRÉDITO",$D640-($D640*TAXAS!$C$22)), IF($A640=TAXAS!$A$23,IF($B640="CRÉDITO",$D640-($D640*TAXAS!$C$23)), IF($A640=TAXAS!$A$24,IF($B640="CRÉDITO",$D640-($D640*TAXAS!$C$24)), IF($A640=TAXAS!$A$25,IF($B640="CRÉDITO",$D640-($D640*TAXAS!$C$25)), IF($A640=TAXAS!$A$26,IF($B640="CRÉDITO",$D640-($D640*TAXAS!$C$26)), IF($A640=TAXAS!$A$27,IF($B640="CRÉDITO",$D640-($D640*TAXAS!$C$27))))))))))))))))))))))))))/1</f>
        <v>0</v>
      </c>
      <c r="G640" s="9">
        <f>IF($A640="VISA",IF($B640="PARCELADO ATÉ 3X",$D640-(D640*TAXAS!$D$4))/3,IF($A640="MASTER",IF($B640="PARCELADO ATÉ 3X",$D640-(D640*TAXAS!$D$5))/3,IF($A640="ELO",IF($B640="PARCELADO ATÉ 3X",$D640-(D640*TAXAS!$D$6))/3,IF($A640="HIPERCARD",IF($B640="PARCELADO ATÉ 3X",$D640-(D640*TAXAS!$D$7))/3,IF($A640="DINERS",IF($B640="PARCELADO ATÉ 3X",$D640-(D640*TAXAS!$D$8))/3,IF($A640="AMERICA EXPRESS",IF($B640="PARCELADO ATÉ 3X",$D640-(D640*TAXAS!$D$9))/3,IF($A640=TAXAS!$A$10,IF($B640="PARCELADO ATÉ 3X",$D640-($D640*TAXAS!$D$10))/3,IF($A640=TAXAS!$A$11,IF($B640="PARCELADO ATÉ 3X",$D640-($D640*TAXAS!$D$11))/3,IF($A640=TAXAS!$A$12,IF($B640="PARCELADO ATÉ 3X",$D640-($D640*TAXAS!$D$12))/3,IF($A640=TAXAS!$A$13,IF($B640="PARCELADO ATÉ 3X",$D640-($D640*TAXAS!$D$13))/3,IF($A640=TAXAS!$A$14,IF($B640="PARCELADO ATÉ 3X",$D640-($D640*TAXAS!$D$14))/3,IF($A640=TAXAS!$A$15,IF($B640="PARCELADO ATÉ 3X",$D640-($D640*TAXAS!$D$15))/3,IF($A640=TAXAS!$A$16,IF($B640="PARCELADO ATÉ 3X",$D640-($D640*TAXAS!$D$16))/3,IF($A640=TAXAS!$A$17,IF($B640="PARCELADO ATÉ 3X",$D640-($D640*TAXAS!$D$17))/3,IF($A640=TAXAS!$A$18,IF($B640="PARCELADO ATÉ 3X",$D640-($D640*TAXAS!$D$18))/3,IF($A640=TAXAS!$A$19,IF($B640="PARCELADO ATÉ 3X",$D640-($D640*TAXAS!$D$19))/3,IF($A640=TAXAS!$A$20,IF($B640="PARCELADO ATÉ 3X",$D640-($D640*TAXAS!$D$20))/3,IF($A640=TAXAS!$A$21,IF($B640="PARCELADO ATÉ 3X",$D640-($D640*TAXAS!$D$21))/3,IF($A640=TAXAS!$A$22,IF($B640="PARCELADO ATÉ 3X",$D640-($D640*TAXAS!$D$22))/3,IF($A640=TAXAS!$A$23,IF($B640="PARCELADO ATÉ 3X",$D640-($D640*TAXAS!$D$23))/3,IF($A640=TAXAS!$A$24,IF($B640="PARCELADO ATÉ 3X",$D640-($D640*TAXAS!$D$24))/3,IF($A640=TAXAS!$A$25,IF($B640="PARCELADO ATÉ 3X",$D640-($D640*TAXAS!$D$25))/3,IF($A640=TAXAS!$A$26,IF($B640="PARCELADO ATÉ 3X",$D640-($D640*TAXAS!$D$26))/3,IF($A640=TAXAS!$A$27,IF($B640="PARCELADO ATÉ 3X",$D640-($D640*TAXAS!$D$27))/3))))))))))))))))))))))))/1</f>
        <v>0</v>
      </c>
      <c r="H640" s="9">
        <f>IF($A640="VISA",IF($B640="PARCELADO ATÉ 6X",$D640-(D640*TAXAS!$E$4))/6,IF($A640="MASTER",IF($B640="PARCELADO ATÉ 6X",$D640-(D640*TAXAS!$E$5))/6,IF($A640="ELO",IF($B640="PARCELADO ATÉ 6X",$D640-(D640*TAXAS!$E$6))/6,IF($A640="HIPERCARD",IF($B640="PARCELADO ATÉ 6X",$D640-(D640*TAXAS!$E$7))/6,IF($A640="DINERS",IF($B640="PARCELADO ATÉ 6X",$D640-(D640*TAXAS!$E$8))/6,IF($A640="AMERICA EXPRESS",IF($B640="PARCELADO ATÉ 6X",$D640-(D640*TAXAS!$E$9))/6,IF($A640=TAXAS!$A$10,IF($B640="PARCELADO ATÉ 6X",$D640-($D640*TAXAS!$E$10))/6,IF($A640=TAXAS!$A$11,IF($B640="PARCELADO ATÉ 6X",$D640-($D640*TAXAS!$E$11))/6,IF($A640=TAXAS!$A$12,IF($B640="PARCELADO ATÉ 6X",$D640-($D640*TAXAS!$E$12))/6,IF($A640=TAXAS!$A$13,IF($B640="PARCELADO ATÉ 6X",$D640-($D640*TAXAS!$E$13))/6,IF($A640=TAXAS!$A$14,IF($B640="PARCELADO ATÉ 6X",$D640-($D640*TAXAS!$E$14))/6,IF($A640=TAXAS!$A$15,IF($B640="PARCELADO ATÉ 6X",$D640-($D640*TAXAS!$E$15))/6,IF($A640=TAXAS!$A$16,IF($B640="PARCELADO ATÉ 6X",$D640-($D640*TAXAS!$E$16))/6,IF($A640=TAXAS!$A$17,IF($B640="PARCELADO ATÉ 6X",$D640-($D640*TAXAS!$E$17))/6,IF($A640=TAXAS!$A$18,IF($B640="PARCELADO ATÉ 6X",$D640-($D640*TAXAS!$E$18))/6,IF($A640=TAXAS!$A$19,IF($B640="PARCELADO ATÉ 6X",$D640-($D640*TAXAS!$E$19))/6,IF($A640=TAXAS!$A$20,IF($B640="PARCELADO ATÉ 6X",$D640-($D640*TAXAS!$E$20))/6,IF($A640=TAXAS!$A$21,IF($B640="PARCELADO ATÉ 6X",$D640-($D640*TAXAS!$E$21))/6,IF($A640=TAXAS!$A$22,IF($B640="PARCELADO ATÉ 6X",$D640-($D640*TAXAS!$E$22))/6,IF($A640=TAXAS!$A$23,IF($B640="PARCELADO ATÉ 6X",$D640-($D640*TAXAS!$E$23))/6,IF($A640=TAXAS!$A$24,IF($B640="PARCELADO ATÉ 6X",$D640-($D640*TAXAS!$E$24))/6,IF($A640=TAXAS!$A$25,IF($B640="PARCELADO ATÉ 6X",$D640-($D640*TAXAS!$E$25))/6,IF($A640=TAXAS!$A$26,IF($B640="PARCELADO ATÉ 6X",$D640-($D640*TAXAS!$E$26))/6,IF($A640=TAXAS!$A$27,IF($B640="PARCELADO ATÉ 6X",$D640-($D640*TAXAS!$E$27))/6))))))))))))))))))))))))/1</f>
        <v>0</v>
      </c>
      <c r="I640" s="9">
        <f>IF($A640="VISA",IF($B640="PARCELADO ATÉ 12X",$D640-(D640*TAXAS!$F$4))/12,IF($A640="MASTER",IF($B640="PARCELADO ATÉ 12X",$D640-(D640*TAXAS!$F$5))/12,IF($A640="ELO",IF($B640="PARCELADO ATÉ 12X",$D640-(D640*TAXAS!$F$6))/12,IF($A640="HIPERCARD",IF($B640="PARCELADO ATÉ 12X",$D640-(D640*TAXAS!$F$7))/12,IF($A640="DINERS",IF($B640="PARCELADO ATÉ 12X",$D640-(D640*TAXAS!$F$8))/12,IF($A640="AMERICA EXPRESS",IF($B640="PARCELADO ATÉ 12X",$D640-(D640*TAXAS!$F$9))/12,IF($A640=TAXAS!$A$10,IF($B640="PARCELADO ATÉ 12X",$D640-($D640*TAXAS!$F$10))/12,IF($A640=TAXAS!$A$11,IF($B640="PARCELADO ATÉ 12X",$D640-($D640*TAXAS!$F$11))/12,IF($A640=TAXAS!$A$12,IF($B640="PARCELADO ATÉ 12X",$D640-($D640*TAXAS!$F$12))/12,IF($A640=TAXAS!$A$13,IF($B640="PARCELADO ATÉ 12X",$D640-($D640*TAXAS!$F$13))/12,IF($A640=TAXAS!$A$14,IF($B640="PARCELADO ATÉ 12X",$D640-($D640*TAXAS!$F$14))/12,IF($A640=TAXAS!$A$15,IF($B640="PARCELADO ATÉ 12X",$D640-($D640*TAXAS!$F$15))/12,IF($A640=TAXAS!$A$16,IF($B640="PARCELADO ATÉ 12X",$D640-($D640*TAXAS!$F$16))/12,IF($A640=TAXAS!$A$17,IF($B640="PARCELADO ATÉ 12X",$D640-($D640*TAXAS!$F$17))/12,IF($A640=TAXAS!$A$18,IF($B640="PARCELADO ATÉ 12X",$D640-($D640*TAXAS!$F$18))/12,IF($A640=TAXAS!$A$19,IF($B640="PARCELADO ATÉ 12X",$D640-($D640*TAXAS!$F$19))/12,IF($A640=TAXAS!$A$20,IF($B640="PARCELADO ATÉ 12X",$D640-($D640*TAXAS!$F$20))/12,IF($A640=TAXAS!$A$21,IF($B640="PARCELADO ATÉ 12X",$D640-($D640*TAXAS!$F$21))/12,IF($A640=TAXAS!$A$22,IF($B640="PARCELADO ATÉ 12X",$D640-($D640*TAXAS!$F$22))/12,IF($A640=TAXAS!$A$23,IF($B640="PARCELADO ATÉ 12X",$D640-($D640*TAXAS!$F$23))/12,IF($A640=TAXAS!$A$24,IF($B640="PARCELADO ATÉ 12X",$D640-($D640*TAXAS!$F$24))/12,IF($A640=TAXAS!$A$25,IF($B640="PARCELADO ATÉ 12X",$D640-($D640*TAXAS!$F$25))/12,IF($A640=TAXAS!$A$26,IF($B640="PARCELADO ATÉ 12X",$D640-($D640*TAXAS!$F$26))/12,IF($A640=TAXAS!$A$27,IF($B640="PARCELADO ATÉ 12X",$D640-($D640*TAXAS!$F$27))/12))))))))))))))))))))))))/1</f>
        <v>0</v>
      </c>
      <c r="J640" s="8">
        <f t="shared" si="0"/>
        <v>0</v>
      </c>
      <c r="K640" s="10" t="b">
        <f>IF($B640="PARCELADO ATÉ 3X",($D640-($D640*TAXAS!$D$4))-$J640)</f>
        <v>0</v>
      </c>
      <c r="L640" s="10" t="b">
        <f>IF($B640="PARCELADO ATÉ 6X",($D640-($D640*TAXAS!$E$4))-$J640)</f>
        <v>0</v>
      </c>
      <c r="M640" s="10" t="b">
        <f>IF($B640="PARCELADO ATÉ 12X",($D640-($D640*TAXAS!$F$4))-$J640)</f>
        <v>0</v>
      </c>
      <c r="N640" s="8">
        <f t="shared" si="1"/>
        <v>0</v>
      </c>
      <c r="O640" s="10">
        <f t="shared" si="2"/>
        <v>0</v>
      </c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spans="1:31" ht="15.75" customHeight="1" x14ac:dyDescent="0.2">
      <c r="A641" s="3"/>
      <c r="B641" s="5"/>
      <c r="C641" s="6"/>
      <c r="D641" s="42"/>
      <c r="E641" s="8">
        <f>IF($A641="VISA",IF($B641="DÉBITO",$D641-($D641*TAXAS!$B$4)),IF($A641="MASTER",IF($B641="DÉBITO",$D641-($D641*TAXAS!$B$5)),IF($A641="ELO", IF($B641="DÉBITO",$D641-($D641*TAXAS!$B$6)),IF($A641="HIPERCARD",IF($B641="DÉBITO",$D641-($D641*TAXAS!$B$7)),IF($A641="DINERS",IF($B641="DÉBITO",$D641-($D641*TAXAS!$B$8)),IF($A641="AMERICA EXPRESS",IF($B641="DÉBITO",$D641-($D641*TAXAS!$B$9)),IF($A641=TAXAS!$A$10,IF($B641="DÉBITO",$D641-($D641*TAXAS!$B$10)), IF($A641=TAXAS!$A$11,IF($B641="DÉBITO",$D641-($D641*TAXAS!$B$11)), IF($A641=TAXAS!$A$12,IF($B641="DÉBITO",$D641-($D641*TAXAS!$B$12)), IF($A641=TAXAS!$A$13,IF($B641="DÉBITO",$D641-($D641*TAXAS!$B$13)), IF($A641=TAXAS!$A$14,IF($B641="DÉBITO",$D641-($D641*TAXAS!$B$14)), IF($A641=TAXAS!$A$15,IF($B641="DÉBITO",$D641-($D641*TAXAS!$B$15)), IF($A641=TAXAS!$A$16,IF($B641="DÉBITO",$D641-($D641*TAXAS!$B$16)), IF($A641=TAXAS!$A$17,IF($B641="DÉBITO",$D641-($D641*TAXAS!$B$17)), IF($A641=TAXAS!$A$18,IF($B641="DÉBITO",$D641-($D641*TAXAS!$B$18)), IF($A641=TAXAS!$A$19,IF($B641="DÉBITO",$D641-($D641*TAXAS!$B$19)), IF($A641=TAXAS!$A$20,IF($B641="DÉBITO",$D641-($D641*TAXAS!$B$20)), IF($A641=TAXAS!$A$21,IF($B641="DÉBITO",$D641-($D641*TAXAS!$B$21)), IF($A641=TAXAS!$A$22,IF($B641="DÉBITO",$D641-($D641*TAXAS!$B$22)), IF($A641=TAXAS!$A$23,IF($B641="DÉBITO",$D641-($D641*TAXAS!$B$23)), IF($A641=TAXAS!$A$24,IF($B641="DÉBITO",$D641-($D641*TAXAS!$B$24)), IF($A641=TAXAS!$A$25,IF($B641="DÉBITO",$D641-($D641*TAXAS!$B$25)), IF($A641=TAXAS!$A$26,IF($B641="DÉBITO",$D641-($D641*TAXAS!$B$26)), IF($A641=TAXAS!$A$27,IF($B641="DÉBITO",$D641-($D641*TAXAS!$B$27))))))))))))))))))))))))))/1</f>
        <v>0</v>
      </c>
      <c r="F641" s="8">
        <f>IF($A641="VISA",IF($B641="CRÉDITO",$D641-($D641*TAXAS!$C$4)),IF($A641="MASTER",IF($B641="CRÉDITO",$D641-($D641*TAXAS!$C$5)),IF($A641="ELO", IF($B641="CRÉDITO",$D641-($D641*TAXAS!$C$6)),IF($A641="HIPERCARD",IF($B641="CRÉDITO",$D641-($D641*TAXAS!$C$7)),IF($A641="DINERS",IF($B641="CRÉDITO",$D641-($D641*TAXAS!$C$8)),IF($A641="AMERICA EXPRESS",IF($B641="CRÉDITO",$D641-($D641*TAXAS!$C$9)),IF($A641=TAXAS!$A$10,IF($B641="CRÉDITO",$D641-($D641*TAXAS!$C$10)), IF($A641=TAXAS!$A$11,IF($B641="CRÉDITO",$D641-($D641*TAXAS!$C$11)), IF($A641=TAXAS!$A$12,IF($B641="CRÉDITO",$D641-($D641*TAXAS!$C$12)), IF($A641=TAXAS!$A$13,IF($B641="CRÉDITO",$D641-($D641*TAXAS!$C$13)), IF($A641=TAXAS!$A$14,IF($B641="CRÉDITO",$D641-($D641*TAXAS!$C$14)), IF($A641=TAXAS!$A$15,IF($B641="CRÉDITO",$D641-($D641*TAXAS!$C$15)), IF($A641=TAXAS!$A$16,IF($B641="CRÉDITO",$D641-($D641*TAXAS!$C$16)), IF($A641=TAXAS!$A$17,IF($B641="CRÉDITO",$D641-($D641*TAXAS!$C$17)), IF($A641=TAXAS!$A$18,IF($B641="CRÉDITO",$D641-($D641*TAXAS!$C$18)), IF($A641=TAXAS!$A$19,IF($B641="CRÉDITO",$D641-($D641*TAXAS!$C$19)), IF($A641=TAXAS!$A$20,IF($B641="CRÉDITO",$D641-($D641*TAXAS!$C$20)), IF($A641=TAXAS!$A$21,IF($B641="CRÉDITO",$D641-($D641*TAXAS!$C$21)), IF($A641=TAXAS!$A$22,IF($B641="CRÉDITO",$D641-($D641*TAXAS!$C$22)), IF($A641=TAXAS!$A$23,IF($B641="CRÉDITO",$D641-($D641*TAXAS!$C$23)), IF($A641=TAXAS!$A$24,IF($B641="CRÉDITO",$D641-($D641*TAXAS!$C$24)), IF($A641=TAXAS!$A$25,IF($B641="CRÉDITO",$D641-($D641*TAXAS!$C$25)), IF($A641=TAXAS!$A$26,IF($B641="CRÉDITO",$D641-($D641*TAXAS!$C$26)), IF($A641=TAXAS!$A$27,IF($B641="CRÉDITO",$D641-($D641*TAXAS!$C$27))))))))))))))))))))))))))/1</f>
        <v>0</v>
      </c>
      <c r="G641" s="9">
        <f>IF($A641="VISA",IF($B641="PARCELADO ATÉ 3X",$D641-(D641*TAXAS!$D$4))/3,IF($A641="MASTER",IF($B641="PARCELADO ATÉ 3X",$D641-(D641*TAXAS!$D$5))/3,IF($A641="ELO",IF($B641="PARCELADO ATÉ 3X",$D641-(D641*TAXAS!$D$6))/3,IF($A641="HIPERCARD",IF($B641="PARCELADO ATÉ 3X",$D641-(D641*TAXAS!$D$7))/3,IF($A641="DINERS",IF($B641="PARCELADO ATÉ 3X",$D641-(D641*TAXAS!$D$8))/3,IF($A641="AMERICA EXPRESS",IF($B641="PARCELADO ATÉ 3X",$D641-(D641*TAXAS!$D$9))/3,IF($A641=TAXAS!$A$10,IF($B641="PARCELADO ATÉ 3X",$D641-($D641*TAXAS!$D$10))/3,IF($A641=TAXAS!$A$11,IF($B641="PARCELADO ATÉ 3X",$D641-($D641*TAXAS!$D$11))/3,IF($A641=TAXAS!$A$12,IF($B641="PARCELADO ATÉ 3X",$D641-($D641*TAXAS!$D$12))/3,IF($A641=TAXAS!$A$13,IF($B641="PARCELADO ATÉ 3X",$D641-($D641*TAXAS!$D$13))/3,IF($A641=TAXAS!$A$14,IF($B641="PARCELADO ATÉ 3X",$D641-($D641*TAXAS!$D$14))/3,IF($A641=TAXAS!$A$15,IF($B641="PARCELADO ATÉ 3X",$D641-($D641*TAXAS!$D$15))/3,IF($A641=TAXAS!$A$16,IF($B641="PARCELADO ATÉ 3X",$D641-($D641*TAXAS!$D$16))/3,IF($A641=TAXAS!$A$17,IF($B641="PARCELADO ATÉ 3X",$D641-($D641*TAXAS!$D$17))/3,IF($A641=TAXAS!$A$18,IF($B641="PARCELADO ATÉ 3X",$D641-($D641*TAXAS!$D$18))/3,IF($A641=TAXAS!$A$19,IF($B641="PARCELADO ATÉ 3X",$D641-($D641*TAXAS!$D$19))/3,IF($A641=TAXAS!$A$20,IF($B641="PARCELADO ATÉ 3X",$D641-($D641*TAXAS!$D$20))/3,IF($A641=TAXAS!$A$21,IF($B641="PARCELADO ATÉ 3X",$D641-($D641*TAXAS!$D$21))/3,IF($A641=TAXAS!$A$22,IF($B641="PARCELADO ATÉ 3X",$D641-($D641*TAXAS!$D$22))/3,IF($A641=TAXAS!$A$23,IF($B641="PARCELADO ATÉ 3X",$D641-($D641*TAXAS!$D$23))/3,IF($A641=TAXAS!$A$24,IF($B641="PARCELADO ATÉ 3X",$D641-($D641*TAXAS!$D$24))/3,IF($A641=TAXAS!$A$25,IF($B641="PARCELADO ATÉ 3X",$D641-($D641*TAXAS!$D$25))/3,IF($A641=TAXAS!$A$26,IF($B641="PARCELADO ATÉ 3X",$D641-($D641*TAXAS!$D$26))/3,IF($A641=TAXAS!$A$27,IF($B641="PARCELADO ATÉ 3X",$D641-($D641*TAXAS!$D$27))/3))))))))))))))))))))))))/1</f>
        <v>0</v>
      </c>
      <c r="H641" s="9">
        <f>IF($A641="VISA",IF($B641="PARCELADO ATÉ 6X",$D641-(D641*TAXAS!$E$4))/6,IF($A641="MASTER",IF($B641="PARCELADO ATÉ 6X",$D641-(D641*TAXAS!$E$5))/6,IF($A641="ELO",IF($B641="PARCELADO ATÉ 6X",$D641-(D641*TAXAS!$E$6))/6,IF($A641="HIPERCARD",IF($B641="PARCELADO ATÉ 6X",$D641-(D641*TAXAS!$E$7))/6,IF($A641="DINERS",IF($B641="PARCELADO ATÉ 6X",$D641-(D641*TAXAS!$E$8))/6,IF($A641="AMERICA EXPRESS",IF($B641="PARCELADO ATÉ 6X",$D641-(D641*TAXAS!$E$9))/6,IF($A641=TAXAS!$A$10,IF($B641="PARCELADO ATÉ 6X",$D641-($D641*TAXAS!$E$10))/6,IF($A641=TAXAS!$A$11,IF($B641="PARCELADO ATÉ 6X",$D641-($D641*TAXAS!$E$11))/6,IF($A641=TAXAS!$A$12,IF($B641="PARCELADO ATÉ 6X",$D641-($D641*TAXAS!$E$12))/6,IF($A641=TAXAS!$A$13,IF($B641="PARCELADO ATÉ 6X",$D641-($D641*TAXAS!$E$13))/6,IF($A641=TAXAS!$A$14,IF($B641="PARCELADO ATÉ 6X",$D641-($D641*TAXAS!$E$14))/6,IF($A641=TAXAS!$A$15,IF($B641="PARCELADO ATÉ 6X",$D641-($D641*TAXAS!$E$15))/6,IF($A641=TAXAS!$A$16,IF($B641="PARCELADO ATÉ 6X",$D641-($D641*TAXAS!$E$16))/6,IF($A641=TAXAS!$A$17,IF($B641="PARCELADO ATÉ 6X",$D641-($D641*TAXAS!$E$17))/6,IF($A641=TAXAS!$A$18,IF($B641="PARCELADO ATÉ 6X",$D641-($D641*TAXAS!$E$18))/6,IF($A641=TAXAS!$A$19,IF($B641="PARCELADO ATÉ 6X",$D641-($D641*TAXAS!$E$19))/6,IF($A641=TAXAS!$A$20,IF($B641="PARCELADO ATÉ 6X",$D641-($D641*TAXAS!$E$20))/6,IF($A641=TAXAS!$A$21,IF($B641="PARCELADO ATÉ 6X",$D641-($D641*TAXAS!$E$21))/6,IF($A641=TAXAS!$A$22,IF($B641="PARCELADO ATÉ 6X",$D641-($D641*TAXAS!$E$22))/6,IF($A641=TAXAS!$A$23,IF($B641="PARCELADO ATÉ 6X",$D641-($D641*TAXAS!$E$23))/6,IF($A641=TAXAS!$A$24,IF($B641="PARCELADO ATÉ 6X",$D641-($D641*TAXAS!$E$24))/6,IF($A641=TAXAS!$A$25,IF($B641="PARCELADO ATÉ 6X",$D641-($D641*TAXAS!$E$25))/6,IF($A641=TAXAS!$A$26,IF($B641="PARCELADO ATÉ 6X",$D641-($D641*TAXAS!$E$26))/6,IF($A641=TAXAS!$A$27,IF($B641="PARCELADO ATÉ 6X",$D641-($D641*TAXAS!$E$27))/6))))))))))))))))))))))))/1</f>
        <v>0</v>
      </c>
      <c r="I641" s="9">
        <f>IF($A641="VISA",IF($B641="PARCELADO ATÉ 12X",$D641-(D641*TAXAS!$F$4))/12,IF($A641="MASTER",IF($B641="PARCELADO ATÉ 12X",$D641-(D641*TAXAS!$F$5))/12,IF($A641="ELO",IF($B641="PARCELADO ATÉ 12X",$D641-(D641*TAXAS!$F$6))/12,IF($A641="HIPERCARD",IF($B641="PARCELADO ATÉ 12X",$D641-(D641*TAXAS!$F$7))/12,IF($A641="DINERS",IF($B641="PARCELADO ATÉ 12X",$D641-(D641*TAXAS!$F$8))/12,IF($A641="AMERICA EXPRESS",IF($B641="PARCELADO ATÉ 12X",$D641-(D641*TAXAS!$F$9))/12,IF($A641=TAXAS!$A$10,IF($B641="PARCELADO ATÉ 12X",$D641-($D641*TAXAS!$F$10))/12,IF($A641=TAXAS!$A$11,IF($B641="PARCELADO ATÉ 12X",$D641-($D641*TAXAS!$F$11))/12,IF($A641=TAXAS!$A$12,IF($B641="PARCELADO ATÉ 12X",$D641-($D641*TAXAS!$F$12))/12,IF($A641=TAXAS!$A$13,IF($B641="PARCELADO ATÉ 12X",$D641-($D641*TAXAS!$F$13))/12,IF($A641=TAXAS!$A$14,IF($B641="PARCELADO ATÉ 12X",$D641-($D641*TAXAS!$F$14))/12,IF($A641=TAXAS!$A$15,IF($B641="PARCELADO ATÉ 12X",$D641-($D641*TAXAS!$F$15))/12,IF($A641=TAXAS!$A$16,IF($B641="PARCELADO ATÉ 12X",$D641-($D641*TAXAS!$F$16))/12,IF($A641=TAXAS!$A$17,IF($B641="PARCELADO ATÉ 12X",$D641-($D641*TAXAS!$F$17))/12,IF($A641=TAXAS!$A$18,IF($B641="PARCELADO ATÉ 12X",$D641-($D641*TAXAS!$F$18))/12,IF($A641=TAXAS!$A$19,IF($B641="PARCELADO ATÉ 12X",$D641-($D641*TAXAS!$F$19))/12,IF($A641=TAXAS!$A$20,IF($B641="PARCELADO ATÉ 12X",$D641-($D641*TAXAS!$F$20))/12,IF($A641=TAXAS!$A$21,IF($B641="PARCELADO ATÉ 12X",$D641-($D641*TAXAS!$F$21))/12,IF($A641=TAXAS!$A$22,IF($B641="PARCELADO ATÉ 12X",$D641-($D641*TAXAS!$F$22))/12,IF($A641=TAXAS!$A$23,IF($B641="PARCELADO ATÉ 12X",$D641-($D641*TAXAS!$F$23))/12,IF($A641=TAXAS!$A$24,IF($B641="PARCELADO ATÉ 12X",$D641-($D641*TAXAS!$F$24))/12,IF($A641=TAXAS!$A$25,IF($B641="PARCELADO ATÉ 12X",$D641-($D641*TAXAS!$F$25))/12,IF($A641=TAXAS!$A$26,IF($B641="PARCELADO ATÉ 12X",$D641-($D641*TAXAS!$F$26))/12,IF($A641=TAXAS!$A$27,IF($B641="PARCELADO ATÉ 12X",$D641-($D641*TAXAS!$F$27))/12))))))))))))))))))))))))/1</f>
        <v>0</v>
      </c>
      <c r="J641" s="8">
        <f t="shared" si="0"/>
        <v>0</v>
      </c>
      <c r="K641" s="10" t="b">
        <f>IF($B641="PARCELADO ATÉ 3X",($D641-($D641*TAXAS!$D$4))-$J641)</f>
        <v>0</v>
      </c>
      <c r="L641" s="10" t="b">
        <f>IF($B641="PARCELADO ATÉ 6X",($D641-($D641*TAXAS!$E$4))-$J641)</f>
        <v>0</v>
      </c>
      <c r="M641" s="10" t="b">
        <f>IF($B641="PARCELADO ATÉ 12X",($D641-($D641*TAXAS!$F$4))-$J641)</f>
        <v>0</v>
      </c>
      <c r="N641" s="8">
        <f t="shared" si="1"/>
        <v>0</v>
      </c>
      <c r="O641" s="10">
        <f t="shared" si="2"/>
        <v>0</v>
      </c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spans="1:31" ht="15.75" customHeight="1" x14ac:dyDescent="0.2">
      <c r="A642" s="3"/>
      <c r="B642" s="5"/>
      <c r="C642" s="6"/>
      <c r="D642" s="42"/>
      <c r="E642" s="8">
        <f>IF($A642="VISA",IF($B642="DÉBITO",$D642-($D642*TAXAS!$B$4)),IF($A642="MASTER",IF($B642="DÉBITO",$D642-($D642*TAXAS!$B$5)),IF($A642="ELO", IF($B642="DÉBITO",$D642-($D642*TAXAS!$B$6)),IF($A642="HIPERCARD",IF($B642="DÉBITO",$D642-($D642*TAXAS!$B$7)),IF($A642="DINERS",IF($B642="DÉBITO",$D642-($D642*TAXAS!$B$8)),IF($A642="AMERICA EXPRESS",IF($B642="DÉBITO",$D642-($D642*TAXAS!$B$9)),IF($A642=TAXAS!$A$10,IF($B642="DÉBITO",$D642-($D642*TAXAS!$B$10)), IF($A642=TAXAS!$A$11,IF($B642="DÉBITO",$D642-($D642*TAXAS!$B$11)), IF($A642=TAXAS!$A$12,IF($B642="DÉBITO",$D642-($D642*TAXAS!$B$12)), IF($A642=TAXAS!$A$13,IF($B642="DÉBITO",$D642-($D642*TAXAS!$B$13)), IF($A642=TAXAS!$A$14,IF($B642="DÉBITO",$D642-($D642*TAXAS!$B$14)), IF($A642=TAXAS!$A$15,IF($B642="DÉBITO",$D642-($D642*TAXAS!$B$15)), IF($A642=TAXAS!$A$16,IF($B642="DÉBITO",$D642-($D642*TAXAS!$B$16)), IF($A642=TAXAS!$A$17,IF($B642="DÉBITO",$D642-($D642*TAXAS!$B$17)), IF($A642=TAXAS!$A$18,IF($B642="DÉBITO",$D642-($D642*TAXAS!$B$18)), IF($A642=TAXAS!$A$19,IF($B642="DÉBITO",$D642-($D642*TAXAS!$B$19)), IF($A642=TAXAS!$A$20,IF($B642="DÉBITO",$D642-($D642*TAXAS!$B$20)), IF($A642=TAXAS!$A$21,IF($B642="DÉBITO",$D642-($D642*TAXAS!$B$21)), IF($A642=TAXAS!$A$22,IF($B642="DÉBITO",$D642-($D642*TAXAS!$B$22)), IF($A642=TAXAS!$A$23,IF($B642="DÉBITO",$D642-($D642*TAXAS!$B$23)), IF($A642=TAXAS!$A$24,IF($B642="DÉBITO",$D642-($D642*TAXAS!$B$24)), IF($A642=TAXAS!$A$25,IF($B642="DÉBITO",$D642-($D642*TAXAS!$B$25)), IF($A642=TAXAS!$A$26,IF($B642="DÉBITO",$D642-($D642*TAXAS!$B$26)), IF($A642=TAXAS!$A$27,IF($B642="DÉBITO",$D642-($D642*TAXAS!$B$27))))))))))))))))))))))))))/1</f>
        <v>0</v>
      </c>
      <c r="F642" s="8">
        <f>IF($A642="VISA",IF($B642="CRÉDITO",$D642-($D642*TAXAS!$C$4)),IF($A642="MASTER",IF($B642="CRÉDITO",$D642-($D642*TAXAS!$C$5)),IF($A642="ELO", IF($B642="CRÉDITO",$D642-($D642*TAXAS!$C$6)),IF($A642="HIPERCARD",IF($B642="CRÉDITO",$D642-($D642*TAXAS!$C$7)),IF($A642="DINERS",IF($B642="CRÉDITO",$D642-($D642*TAXAS!$C$8)),IF($A642="AMERICA EXPRESS",IF($B642="CRÉDITO",$D642-($D642*TAXAS!$C$9)),IF($A642=TAXAS!$A$10,IF($B642="CRÉDITO",$D642-($D642*TAXAS!$C$10)), IF($A642=TAXAS!$A$11,IF($B642="CRÉDITO",$D642-($D642*TAXAS!$C$11)), IF($A642=TAXAS!$A$12,IF($B642="CRÉDITO",$D642-($D642*TAXAS!$C$12)), IF($A642=TAXAS!$A$13,IF($B642="CRÉDITO",$D642-($D642*TAXAS!$C$13)), IF($A642=TAXAS!$A$14,IF($B642="CRÉDITO",$D642-($D642*TAXAS!$C$14)), IF($A642=TAXAS!$A$15,IF($B642="CRÉDITO",$D642-($D642*TAXAS!$C$15)), IF($A642=TAXAS!$A$16,IF($B642="CRÉDITO",$D642-($D642*TAXAS!$C$16)), IF($A642=TAXAS!$A$17,IF($B642="CRÉDITO",$D642-($D642*TAXAS!$C$17)), IF($A642=TAXAS!$A$18,IF($B642="CRÉDITO",$D642-($D642*TAXAS!$C$18)), IF($A642=TAXAS!$A$19,IF($B642="CRÉDITO",$D642-($D642*TAXAS!$C$19)), IF($A642=TAXAS!$A$20,IF($B642="CRÉDITO",$D642-($D642*TAXAS!$C$20)), IF($A642=TAXAS!$A$21,IF($B642="CRÉDITO",$D642-($D642*TAXAS!$C$21)), IF($A642=TAXAS!$A$22,IF($B642="CRÉDITO",$D642-($D642*TAXAS!$C$22)), IF($A642=TAXAS!$A$23,IF($B642="CRÉDITO",$D642-($D642*TAXAS!$C$23)), IF($A642=TAXAS!$A$24,IF($B642="CRÉDITO",$D642-($D642*TAXAS!$C$24)), IF($A642=TAXAS!$A$25,IF($B642="CRÉDITO",$D642-($D642*TAXAS!$C$25)), IF($A642=TAXAS!$A$26,IF($B642="CRÉDITO",$D642-($D642*TAXAS!$C$26)), IF($A642=TAXAS!$A$27,IF($B642="CRÉDITO",$D642-($D642*TAXAS!$C$27))))))))))))))))))))))))))/1</f>
        <v>0</v>
      </c>
      <c r="G642" s="9">
        <f>IF($A642="VISA",IF($B642="PARCELADO ATÉ 3X",$D642-(D642*TAXAS!$D$4))/3,IF($A642="MASTER",IF($B642="PARCELADO ATÉ 3X",$D642-(D642*TAXAS!$D$5))/3,IF($A642="ELO",IF($B642="PARCELADO ATÉ 3X",$D642-(D642*TAXAS!$D$6))/3,IF($A642="HIPERCARD",IF($B642="PARCELADO ATÉ 3X",$D642-(D642*TAXAS!$D$7))/3,IF($A642="DINERS",IF($B642="PARCELADO ATÉ 3X",$D642-(D642*TAXAS!$D$8))/3,IF($A642="AMERICA EXPRESS",IF($B642="PARCELADO ATÉ 3X",$D642-(D642*TAXAS!$D$9))/3,IF($A642=TAXAS!$A$10,IF($B642="PARCELADO ATÉ 3X",$D642-($D642*TAXAS!$D$10))/3,IF($A642=TAXAS!$A$11,IF($B642="PARCELADO ATÉ 3X",$D642-($D642*TAXAS!$D$11))/3,IF($A642=TAXAS!$A$12,IF($B642="PARCELADO ATÉ 3X",$D642-($D642*TAXAS!$D$12))/3,IF($A642=TAXAS!$A$13,IF($B642="PARCELADO ATÉ 3X",$D642-($D642*TAXAS!$D$13))/3,IF($A642=TAXAS!$A$14,IF($B642="PARCELADO ATÉ 3X",$D642-($D642*TAXAS!$D$14))/3,IF($A642=TAXAS!$A$15,IF($B642="PARCELADO ATÉ 3X",$D642-($D642*TAXAS!$D$15))/3,IF($A642=TAXAS!$A$16,IF($B642="PARCELADO ATÉ 3X",$D642-($D642*TAXAS!$D$16))/3,IF($A642=TAXAS!$A$17,IF($B642="PARCELADO ATÉ 3X",$D642-($D642*TAXAS!$D$17))/3,IF($A642=TAXAS!$A$18,IF($B642="PARCELADO ATÉ 3X",$D642-($D642*TAXAS!$D$18))/3,IF($A642=TAXAS!$A$19,IF($B642="PARCELADO ATÉ 3X",$D642-($D642*TAXAS!$D$19))/3,IF($A642=TAXAS!$A$20,IF($B642="PARCELADO ATÉ 3X",$D642-($D642*TAXAS!$D$20))/3,IF($A642=TAXAS!$A$21,IF($B642="PARCELADO ATÉ 3X",$D642-($D642*TAXAS!$D$21))/3,IF($A642=TAXAS!$A$22,IF($B642="PARCELADO ATÉ 3X",$D642-($D642*TAXAS!$D$22))/3,IF($A642=TAXAS!$A$23,IF($B642="PARCELADO ATÉ 3X",$D642-($D642*TAXAS!$D$23))/3,IF($A642=TAXAS!$A$24,IF($B642="PARCELADO ATÉ 3X",$D642-($D642*TAXAS!$D$24))/3,IF($A642=TAXAS!$A$25,IF($B642="PARCELADO ATÉ 3X",$D642-($D642*TAXAS!$D$25))/3,IF($A642=TAXAS!$A$26,IF($B642="PARCELADO ATÉ 3X",$D642-($D642*TAXAS!$D$26))/3,IF($A642=TAXAS!$A$27,IF($B642="PARCELADO ATÉ 3X",$D642-($D642*TAXAS!$D$27))/3))))))))))))))))))))))))/1</f>
        <v>0</v>
      </c>
      <c r="H642" s="9">
        <f>IF($A642="VISA",IF($B642="PARCELADO ATÉ 6X",$D642-(D642*TAXAS!$E$4))/6,IF($A642="MASTER",IF($B642="PARCELADO ATÉ 6X",$D642-(D642*TAXAS!$E$5))/6,IF($A642="ELO",IF($B642="PARCELADO ATÉ 6X",$D642-(D642*TAXAS!$E$6))/6,IF($A642="HIPERCARD",IF($B642="PARCELADO ATÉ 6X",$D642-(D642*TAXAS!$E$7))/6,IF($A642="DINERS",IF($B642="PARCELADO ATÉ 6X",$D642-(D642*TAXAS!$E$8))/6,IF($A642="AMERICA EXPRESS",IF($B642="PARCELADO ATÉ 6X",$D642-(D642*TAXAS!$E$9))/6,IF($A642=TAXAS!$A$10,IF($B642="PARCELADO ATÉ 6X",$D642-($D642*TAXAS!$E$10))/6,IF($A642=TAXAS!$A$11,IF($B642="PARCELADO ATÉ 6X",$D642-($D642*TAXAS!$E$11))/6,IF($A642=TAXAS!$A$12,IF($B642="PARCELADO ATÉ 6X",$D642-($D642*TAXAS!$E$12))/6,IF($A642=TAXAS!$A$13,IF($B642="PARCELADO ATÉ 6X",$D642-($D642*TAXAS!$E$13))/6,IF($A642=TAXAS!$A$14,IF($B642="PARCELADO ATÉ 6X",$D642-($D642*TAXAS!$E$14))/6,IF($A642=TAXAS!$A$15,IF($B642="PARCELADO ATÉ 6X",$D642-($D642*TAXAS!$E$15))/6,IF($A642=TAXAS!$A$16,IF($B642="PARCELADO ATÉ 6X",$D642-($D642*TAXAS!$E$16))/6,IF($A642=TAXAS!$A$17,IF($B642="PARCELADO ATÉ 6X",$D642-($D642*TAXAS!$E$17))/6,IF($A642=TAXAS!$A$18,IF($B642="PARCELADO ATÉ 6X",$D642-($D642*TAXAS!$E$18))/6,IF($A642=TAXAS!$A$19,IF($B642="PARCELADO ATÉ 6X",$D642-($D642*TAXAS!$E$19))/6,IF($A642=TAXAS!$A$20,IF($B642="PARCELADO ATÉ 6X",$D642-($D642*TAXAS!$E$20))/6,IF($A642=TAXAS!$A$21,IF($B642="PARCELADO ATÉ 6X",$D642-($D642*TAXAS!$E$21))/6,IF($A642=TAXAS!$A$22,IF($B642="PARCELADO ATÉ 6X",$D642-($D642*TAXAS!$E$22))/6,IF($A642=TAXAS!$A$23,IF($B642="PARCELADO ATÉ 6X",$D642-($D642*TAXAS!$E$23))/6,IF($A642=TAXAS!$A$24,IF($B642="PARCELADO ATÉ 6X",$D642-($D642*TAXAS!$E$24))/6,IF($A642=TAXAS!$A$25,IF($B642="PARCELADO ATÉ 6X",$D642-($D642*TAXAS!$E$25))/6,IF($A642=TAXAS!$A$26,IF($B642="PARCELADO ATÉ 6X",$D642-($D642*TAXAS!$E$26))/6,IF($A642=TAXAS!$A$27,IF($B642="PARCELADO ATÉ 6X",$D642-($D642*TAXAS!$E$27))/6))))))))))))))))))))))))/1</f>
        <v>0</v>
      </c>
      <c r="I642" s="9">
        <f>IF($A642="VISA",IF($B642="PARCELADO ATÉ 12X",$D642-(D642*TAXAS!$F$4))/12,IF($A642="MASTER",IF($B642="PARCELADO ATÉ 12X",$D642-(D642*TAXAS!$F$5))/12,IF($A642="ELO",IF($B642="PARCELADO ATÉ 12X",$D642-(D642*TAXAS!$F$6))/12,IF($A642="HIPERCARD",IF($B642="PARCELADO ATÉ 12X",$D642-(D642*TAXAS!$F$7))/12,IF($A642="DINERS",IF($B642="PARCELADO ATÉ 12X",$D642-(D642*TAXAS!$F$8))/12,IF($A642="AMERICA EXPRESS",IF($B642="PARCELADO ATÉ 12X",$D642-(D642*TAXAS!$F$9))/12,IF($A642=TAXAS!$A$10,IF($B642="PARCELADO ATÉ 12X",$D642-($D642*TAXAS!$F$10))/12,IF($A642=TAXAS!$A$11,IF($B642="PARCELADO ATÉ 12X",$D642-($D642*TAXAS!$F$11))/12,IF($A642=TAXAS!$A$12,IF($B642="PARCELADO ATÉ 12X",$D642-($D642*TAXAS!$F$12))/12,IF($A642=TAXAS!$A$13,IF($B642="PARCELADO ATÉ 12X",$D642-($D642*TAXAS!$F$13))/12,IF($A642=TAXAS!$A$14,IF($B642="PARCELADO ATÉ 12X",$D642-($D642*TAXAS!$F$14))/12,IF($A642=TAXAS!$A$15,IF($B642="PARCELADO ATÉ 12X",$D642-($D642*TAXAS!$F$15))/12,IF($A642=TAXAS!$A$16,IF($B642="PARCELADO ATÉ 12X",$D642-($D642*TAXAS!$F$16))/12,IF($A642=TAXAS!$A$17,IF($B642="PARCELADO ATÉ 12X",$D642-($D642*TAXAS!$F$17))/12,IF($A642=TAXAS!$A$18,IF($B642="PARCELADO ATÉ 12X",$D642-($D642*TAXAS!$F$18))/12,IF($A642=TAXAS!$A$19,IF($B642="PARCELADO ATÉ 12X",$D642-($D642*TAXAS!$F$19))/12,IF($A642=TAXAS!$A$20,IF($B642="PARCELADO ATÉ 12X",$D642-($D642*TAXAS!$F$20))/12,IF($A642=TAXAS!$A$21,IF($B642="PARCELADO ATÉ 12X",$D642-($D642*TAXAS!$F$21))/12,IF($A642=TAXAS!$A$22,IF($B642="PARCELADO ATÉ 12X",$D642-($D642*TAXAS!$F$22))/12,IF($A642=TAXAS!$A$23,IF($B642="PARCELADO ATÉ 12X",$D642-($D642*TAXAS!$F$23))/12,IF($A642=TAXAS!$A$24,IF($B642="PARCELADO ATÉ 12X",$D642-($D642*TAXAS!$F$24))/12,IF($A642=TAXAS!$A$25,IF($B642="PARCELADO ATÉ 12X",$D642-($D642*TAXAS!$F$25))/12,IF($A642=TAXAS!$A$26,IF($B642="PARCELADO ATÉ 12X",$D642-($D642*TAXAS!$F$26))/12,IF($A642=TAXAS!$A$27,IF($B642="PARCELADO ATÉ 12X",$D642-($D642*TAXAS!$F$27))/12))))))))))))))))))))))))/1</f>
        <v>0</v>
      </c>
      <c r="J642" s="8">
        <f t="shared" si="0"/>
        <v>0</v>
      </c>
      <c r="K642" s="10" t="b">
        <f>IF($B642="PARCELADO ATÉ 3X",($D642-($D642*TAXAS!$D$4))-$J642)</f>
        <v>0</v>
      </c>
      <c r="L642" s="10" t="b">
        <f>IF($B642="PARCELADO ATÉ 6X",($D642-($D642*TAXAS!$E$4))-$J642)</f>
        <v>0</v>
      </c>
      <c r="M642" s="10" t="b">
        <f>IF($B642="PARCELADO ATÉ 12X",($D642-($D642*TAXAS!$F$4))-$J642)</f>
        <v>0</v>
      </c>
      <c r="N642" s="8">
        <f t="shared" si="1"/>
        <v>0</v>
      </c>
      <c r="O642" s="10">
        <f t="shared" si="2"/>
        <v>0</v>
      </c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spans="1:31" ht="15.75" customHeight="1" x14ac:dyDescent="0.2">
      <c r="A643" s="3"/>
      <c r="B643" s="5"/>
      <c r="C643" s="6"/>
      <c r="D643" s="42"/>
      <c r="E643" s="8">
        <f>IF($A643="VISA",IF($B643="DÉBITO",$D643-($D643*TAXAS!$B$4)),IF($A643="MASTER",IF($B643="DÉBITO",$D643-($D643*TAXAS!$B$5)),IF($A643="ELO", IF($B643="DÉBITO",$D643-($D643*TAXAS!$B$6)),IF($A643="HIPERCARD",IF($B643="DÉBITO",$D643-($D643*TAXAS!$B$7)),IF($A643="DINERS",IF($B643="DÉBITO",$D643-($D643*TAXAS!$B$8)),IF($A643="AMERICA EXPRESS",IF($B643="DÉBITO",$D643-($D643*TAXAS!$B$9)),IF($A643=TAXAS!$A$10,IF($B643="DÉBITO",$D643-($D643*TAXAS!$B$10)), IF($A643=TAXAS!$A$11,IF($B643="DÉBITO",$D643-($D643*TAXAS!$B$11)), IF($A643=TAXAS!$A$12,IF($B643="DÉBITO",$D643-($D643*TAXAS!$B$12)), IF($A643=TAXAS!$A$13,IF($B643="DÉBITO",$D643-($D643*TAXAS!$B$13)), IF($A643=TAXAS!$A$14,IF($B643="DÉBITO",$D643-($D643*TAXAS!$B$14)), IF($A643=TAXAS!$A$15,IF($B643="DÉBITO",$D643-($D643*TAXAS!$B$15)), IF($A643=TAXAS!$A$16,IF($B643="DÉBITO",$D643-($D643*TAXAS!$B$16)), IF($A643=TAXAS!$A$17,IF($B643="DÉBITO",$D643-($D643*TAXAS!$B$17)), IF($A643=TAXAS!$A$18,IF($B643="DÉBITO",$D643-($D643*TAXAS!$B$18)), IF($A643=TAXAS!$A$19,IF($B643="DÉBITO",$D643-($D643*TAXAS!$B$19)), IF($A643=TAXAS!$A$20,IF($B643="DÉBITO",$D643-($D643*TAXAS!$B$20)), IF($A643=TAXAS!$A$21,IF($B643="DÉBITO",$D643-($D643*TAXAS!$B$21)), IF($A643=TAXAS!$A$22,IF($B643="DÉBITO",$D643-($D643*TAXAS!$B$22)), IF($A643=TAXAS!$A$23,IF($B643="DÉBITO",$D643-($D643*TAXAS!$B$23)), IF($A643=TAXAS!$A$24,IF($B643="DÉBITO",$D643-($D643*TAXAS!$B$24)), IF($A643=TAXAS!$A$25,IF($B643="DÉBITO",$D643-($D643*TAXAS!$B$25)), IF($A643=TAXAS!$A$26,IF($B643="DÉBITO",$D643-($D643*TAXAS!$B$26)), IF($A643=TAXAS!$A$27,IF($B643="DÉBITO",$D643-($D643*TAXAS!$B$27))))))))))))))))))))))))))/1</f>
        <v>0</v>
      </c>
      <c r="F643" s="8">
        <f>IF($A643="VISA",IF($B643="CRÉDITO",$D643-($D643*TAXAS!$C$4)),IF($A643="MASTER",IF($B643="CRÉDITO",$D643-($D643*TAXAS!$C$5)),IF($A643="ELO", IF($B643="CRÉDITO",$D643-($D643*TAXAS!$C$6)),IF($A643="HIPERCARD",IF($B643="CRÉDITO",$D643-($D643*TAXAS!$C$7)),IF($A643="DINERS",IF($B643="CRÉDITO",$D643-($D643*TAXAS!$C$8)),IF($A643="AMERICA EXPRESS",IF($B643="CRÉDITO",$D643-($D643*TAXAS!$C$9)),IF($A643=TAXAS!$A$10,IF($B643="CRÉDITO",$D643-($D643*TAXAS!$C$10)), IF($A643=TAXAS!$A$11,IF($B643="CRÉDITO",$D643-($D643*TAXAS!$C$11)), IF($A643=TAXAS!$A$12,IF($B643="CRÉDITO",$D643-($D643*TAXAS!$C$12)), IF($A643=TAXAS!$A$13,IF($B643="CRÉDITO",$D643-($D643*TAXAS!$C$13)), IF($A643=TAXAS!$A$14,IF($B643="CRÉDITO",$D643-($D643*TAXAS!$C$14)), IF($A643=TAXAS!$A$15,IF($B643="CRÉDITO",$D643-($D643*TAXAS!$C$15)), IF($A643=TAXAS!$A$16,IF($B643="CRÉDITO",$D643-($D643*TAXAS!$C$16)), IF($A643=TAXAS!$A$17,IF($B643="CRÉDITO",$D643-($D643*TAXAS!$C$17)), IF($A643=TAXAS!$A$18,IF($B643="CRÉDITO",$D643-($D643*TAXAS!$C$18)), IF($A643=TAXAS!$A$19,IF($B643="CRÉDITO",$D643-($D643*TAXAS!$C$19)), IF($A643=TAXAS!$A$20,IF($B643="CRÉDITO",$D643-($D643*TAXAS!$C$20)), IF($A643=TAXAS!$A$21,IF($B643="CRÉDITO",$D643-($D643*TAXAS!$C$21)), IF($A643=TAXAS!$A$22,IF($B643="CRÉDITO",$D643-($D643*TAXAS!$C$22)), IF($A643=TAXAS!$A$23,IF($B643="CRÉDITO",$D643-($D643*TAXAS!$C$23)), IF($A643=TAXAS!$A$24,IF($B643="CRÉDITO",$D643-($D643*TAXAS!$C$24)), IF($A643=TAXAS!$A$25,IF($B643="CRÉDITO",$D643-($D643*TAXAS!$C$25)), IF($A643=TAXAS!$A$26,IF($B643="CRÉDITO",$D643-($D643*TAXAS!$C$26)), IF($A643=TAXAS!$A$27,IF($B643="CRÉDITO",$D643-($D643*TAXAS!$C$27))))))))))))))))))))))))))/1</f>
        <v>0</v>
      </c>
      <c r="G643" s="9">
        <f>IF($A643="VISA",IF($B643="PARCELADO ATÉ 3X",$D643-(D643*TAXAS!$D$4))/3,IF($A643="MASTER",IF($B643="PARCELADO ATÉ 3X",$D643-(D643*TAXAS!$D$5))/3,IF($A643="ELO",IF($B643="PARCELADO ATÉ 3X",$D643-(D643*TAXAS!$D$6))/3,IF($A643="HIPERCARD",IF($B643="PARCELADO ATÉ 3X",$D643-(D643*TAXAS!$D$7))/3,IF($A643="DINERS",IF($B643="PARCELADO ATÉ 3X",$D643-(D643*TAXAS!$D$8))/3,IF($A643="AMERICA EXPRESS",IF($B643="PARCELADO ATÉ 3X",$D643-(D643*TAXAS!$D$9))/3,IF($A643=TAXAS!$A$10,IF($B643="PARCELADO ATÉ 3X",$D643-($D643*TAXAS!$D$10))/3,IF($A643=TAXAS!$A$11,IF($B643="PARCELADO ATÉ 3X",$D643-($D643*TAXAS!$D$11))/3,IF($A643=TAXAS!$A$12,IF($B643="PARCELADO ATÉ 3X",$D643-($D643*TAXAS!$D$12))/3,IF($A643=TAXAS!$A$13,IF($B643="PARCELADO ATÉ 3X",$D643-($D643*TAXAS!$D$13))/3,IF($A643=TAXAS!$A$14,IF($B643="PARCELADO ATÉ 3X",$D643-($D643*TAXAS!$D$14))/3,IF($A643=TAXAS!$A$15,IF($B643="PARCELADO ATÉ 3X",$D643-($D643*TAXAS!$D$15))/3,IF($A643=TAXAS!$A$16,IF($B643="PARCELADO ATÉ 3X",$D643-($D643*TAXAS!$D$16))/3,IF($A643=TAXAS!$A$17,IF($B643="PARCELADO ATÉ 3X",$D643-($D643*TAXAS!$D$17))/3,IF($A643=TAXAS!$A$18,IF($B643="PARCELADO ATÉ 3X",$D643-($D643*TAXAS!$D$18))/3,IF($A643=TAXAS!$A$19,IF($B643="PARCELADO ATÉ 3X",$D643-($D643*TAXAS!$D$19))/3,IF($A643=TAXAS!$A$20,IF($B643="PARCELADO ATÉ 3X",$D643-($D643*TAXAS!$D$20))/3,IF($A643=TAXAS!$A$21,IF($B643="PARCELADO ATÉ 3X",$D643-($D643*TAXAS!$D$21))/3,IF($A643=TAXAS!$A$22,IF($B643="PARCELADO ATÉ 3X",$D643-($D643*TAXAS!$D$22))/3,IF($A643=TAXAS!$A$23,IF($B643="PARCELADO ATÉ 3X",$D643-($D643*TAXAS!$D$23))/3,IF($A643=TAXAS!$A$24,IF($B643="PARCELADO ATÉ 3X",$D643-($D643*TAXAS!$D$24))/3,IF($A643=TAXAS!$A$25,IF($B643="PARCELADO ATÉ 3X",$D643-($D643*TAXAS!$D$25))/3,IF($A643=TAXAS!$A$26,IF($B643="PARCELADO ATÉ 3X",$D643-($D643*TAXAS!$D$26))/3,IF($A643=TAXAS!$A$27,IF($B643="PARCELADO ATÉ 3X",$D643-($D643*TAXAS!$D$27))/3))))))))))))))))))))))))/1</f>
        <v>0</v>
      </c>
      <c r="H643" s="9">
        <f>IF($A643="VISA",IF($B643="PARCELADO ATÉ 6X",$D643-(D643*TAXAS!$E$4))/6,IF($A643="MASTER",IF($B643="PARCELADO ATÉ 6X",$D643-(D643*TAXAS!$E$5))/6,IF($A643="ELO",IF($B643="PARCELADO ATÉ 6X",$D643-(D643*TAXAS!$E$6))/6,IF($A643="HIPERCARD",IF($B643="PARCELADO ATÉ 6X",$D643-(D643*TAXAS!$E$7))/6,IF($A643="DINERS",IF($B643="PARCELADO ATÉ 6X",$D643-(D643*TAXAS!$E$8))/6,IF($A643="AMERICA EXPRESS",IF($B643="PARCELADO ATÉ 6X",$D643-(D643*TAXAS!$E$9))/6,IF($A643=TAXAS!$A$10,IF($B643="PARCELADO ATÉ 6X",$D643-($D643*TAXAS!$E$10))/6,IF($A643=TAXAS!$A$11,IF($B643="PARCELADO ATÉ 6X",$D643-($D643*TAXAS!$E$11))/6,IF($A643=TAXAS!$A$12,IF($B643="PARCELADO ATÉ 6X",$D643-($D643*TAXAS!$E$12))/6,IF($A643=TAXAS!$A$13,IF($B643="PARCELADO ATÉ 6X",$D643-($D643*TAXAS!$E$13))/6,IF($A643=TAXAS!$A$14,IF($B643="PARCELADO ATÉ 6X",$D643-($D643*TAXAS!$E$14))/6,IF($A643=TAXAS!$A$15,IF($B643="PARCELADO ATÉ 6X",$D643-($D643*TAXAS!$E$15))/6,IF($A643=TAXAS!$A$16,IF($B643="PARCELADO ATÉ 6X",$D643-($D643*TAXAS!$E$16))/6,IF($A643=TAXAS!$A$17,IF($B643="PARCELADO ATÉ 6X",$D643-($D643*TAXAS!$E$17))/6,IF($A643=TAXAS!$A$18,IF($B643="PARCELADO ATÉ 6X",$D643-($D643*TAXAS!$E$18))/6,IF($A643=TAXAS!$A$19,IF($B643="PARCELADO ATÉ 6X",$D643-($D643*TAXAS!$E$19))/6,IF($A643=TAXAS!$A$20,IF($B643="PARCELADO ATÉ 6X",$D643-($D643*TAXAS!$E$20))/6,IF($A643=TAXAS!$A$21,IF($B643="PARCELADO ATÉ 6X",$D643-($D643*TAXAS!$E$21))/6,IF($A643=TAXAS!$A$22,IF($B643="PARCELADO ATÉ 6X",$D643-($D643*TAXAS!$E$22))/6,IF($A643=TAXAS!$A$23,IF($B643="PARCELADO ATÉ 6X",$D643-($D643*TAXAS!$E$23))/6,IF($A643=TAXAS!$A$24,IF($B643="PARCELADO ATÉ 6X",$D643-($D643*TAXAS!$E$24))/6,IF($A643=TAXAS!$A$25,IF($B643="PARCELADO ATÉ 6X",$D643-($D643*TAXAS!$E$25))/6,IF($A643=TAXAS!$A$26,IF($B643="PARCELADO ATÉ 6X",$D643-($D643*TAXAS!$E$26))/6,IF($A643=TAXAS!$A$27,IF($B643="PARCELADO ATÉ 6X",$D643-($D643*TAXAS!$E$27))/6))))))))))))))))))))))))/1</f>
        <v>0</v>
      </c>
      <c r="I643" s="9">
        <f>IF($A643="VISA",IF($B643="PARCELADO ATÉ 12X",$D643-(D643*TAXAS!$F$4))/12,IF($A643="MASTER",IF($B643="PARCELADO ATÉ 12X",$D643-(D643*TAXAS!$F$5))/12,IF($A643="ELO",IF($B643="PARCELADO ATÉ 12X",$D643-(D643*TAXAS!$F$6))/12,IF($A643="HIPERCARD",IF($B643="PARCELADO ATÉ 12X",$D643-(D643*TAXAS!$F$7))/12,IF($A643="DINERS",IF($B643="PARCELADO ATÉ 12X",$D643-(D643*TAXAS!$F$8))/12,IF($A643="AMERICA EXPRESS",IF($B643="PARCELADO ATÉ 12X",$D643-(D643*TAXAS!$F$9))/12,IF($A643=TAXAS!$A$10,IF($B643="PARCELADO ATÉ 12X",$D643-($D643*TAXAS!$F$10))/12,IF($A643=TAXAS!$A$11,IF($B643="PARCELADO ATÉ 12X",$D643-($D643*TAXAS!$F$11))/12,IF($A643=TAXAS!$A$12,IF($B643="PARCELADO ATÉ 12X",$D643-($D643*TAXAS!$F$12))/12,IF($A643=TAXAS!$A$13,IF($B643="PARCELADO ATÉ 12X",$D643-($D643*TAXAS!$F$13))/12,IF($A643=TAXAS!$A$14,IF($B643="PARCELADO ATÉ 12X",$D643-($D643*TAXAS!$F$14))/12,IF($A643=TAXAS!$A$15,IF($B643="PARCELADO ATÉ 12X",$D643-($D643*TAXAS!$F$15))/12,IF($A643=TAXAS!$A$16,IF($B643="PARCELADO ATÉ 12X",$D643-($D643*TAXAS!$F$16))/12,IF($A643=TAXAS!$A$17,IF($B643="PARCELADO ATÉ 12X",$D643-($D643*TAXAS!$F$17))/12,IF($A643=TAXAS!$A$18,IF($B643="PARCELADO ATÉ 12X",$D643-($D643*TAXAS!$F$18))/12,IF($A643=TAXAS!$A$19,IF($B643="PARCELADO ATÉ 12X",$D643-($D643*TAXAS!$F$19))/12,IF($A643=TAXAS!$A$20,IF($B643="PARCELADO ATÉ 12X",$D643-($D643*TAXAS!$F$20))/12,IF($A643=TAXAS!$A$21,IF($B643="PARCELADO ATÉ 12X",$D643-($D643*TAXAS!$F$21))/12,IF($A643=TAXAS!$A$22,IF($B643="PARCELADO ATÉ 12X",$D643-($D643*TAXAS!$F$22))/12,IF($A643=TAXAS!$A$23,IF($B643="PARCELADO ATÉ 12X",$D643-($D643*TAXAS!$F$23))/12,IF($A643=TAXAS!$A$24,IF($B643="PARCELADO ATÉ 12X",$D643-($D643*TAXAS!$F$24))/12,IF($A643=TAXAS!$A$25,IF($B643="PARCELADO ATÉ 12X",$D643-($D643*TAXAS!$F$25))/12,IF($A643=TAXAS!$A$26,IF($B643="PARCELADO ATÉ 12X",$D643-($D643*TAXAS!$F$26))/12,IF($A643=TAXAS!$A$27,IF($B643="PARCELADO ATÉ 12X",$D643-($D643*TAXAS!$F$27))/12))))))))))))))))))))))))/1</f>
        <v>0</v>
      </c>
      <c r="J643" s="8">
        <f t="shared" si="0"/>
        <v>0</v>
      </c>
      <c r="K643" s="10" t="b">
        <f>IF($B643="PARCELADO ATÉ 3X",($D643-($D643*TAXAS!$D$4))-$J643)</f>
        <v>0</v>
      </c>
      <c r="L643" s="10" t="b">
        <f>IF($B643="PARCELADO ATÉ 6X",($D643-($D643*TAXAS!$E$4))-$J643)</f>
        <v>0</v>
      </c>
      <c r="M643" s="10" t="b">
        <f>IF($B643="PARCELADO ATÉ 12X",($D643-($D643*TAXAS!$F$4))-$J643)</f>
        <v>0</v>
      </c>
      <c r="N643" s="8">
        <f t="shared" si="1"/>
        <v>0</v>
      </c>
      <c r="O643" s="10">
        <f t="shared" si="2"/>
        <v>0</v>
      </c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spans="1:31" ht="15.75" customHeight="1" x14ac:dyDescent="0.2">
      <c r="A644" s="3"/>
      <c r="B644" s="5"/>
      <c r="C644" s="6"/>
      <c r="D644" s="42"/>
      <c r="E644" s="8">
        <f>IF($A644="VISA",IF($B644="DÉBITO",$D644-($D644*TAXAS!$B$4)),IF($A644="MASTER",IF($B644="DÉBITO",$D644-($D644*TAXAS!$B$5)),IF($A644="ELO", IF($B644="DÉBITO",$D644-($D644*TAXAS!$B$6)),IF($A644="HIPERCARD",IF($B644="DÉBITO",$D644-($D644*TAXAS!$B$7)),IF($A644="DINERS",IF($B644="DÉBITO",$D644-($D644*TAXAS!$B$8)),IF($A644="AMERICA EXPRESS",IF($B644="DÉBITO",$D644-($D644*TAXAS!$B$9)),IF($A644=TAXAS!$A$10,IF($B644="DÉBITO",$D644-($D644*TAXAS!$B$10)), IF($A644=TAXAS!$A$11,IF($B644="DÉBITO",$D644-($D644*TAXAS!$B$11)), IF($A644=TAXAS!$A$12,IF($B644="DÉBITO",$D644-($D644*TAXAS!$B$12)), IF($A644=TAXAS!$A$13,IF($B644="DÉBITO",$D644-($D644*TAXAS!$B$13)), IF($A644=TAXAS!$A$14,IF($B644="DÉBITO",$D644-($D644*TAXAS!$B$14)), IF($A644=TAXAS!$A$15,IF($B644="DÉBITO",$D644-($D644*TAXAS!$B$15)), IF($A644=TAXAS!$A$16,IF($B644="DÉBITO",$D644-($D644*TAXAS!$B$16)), IF($A644=TAXAS!$A$17,IF($B644="DÉBITO",$D644-($D644*TAXAS!$B$17)), IF($A644=TAXAS!$A$18,IF($B644="DÉBITO",$D644-($D644*TAXAS!$B$18)), IF($A644=TAXAS!$A$19,IF($B644="DÉBITO",$D644-($D644*TAXAS!$B$19)), IF($A644=TAXAS!$A$20,IF($B644="DÉBITO",$D644-($D644*TAXAS!$B$20)), IF($A644=TAXAS!$A$21,IF($B644="DÉBITO",$D644-($D644*TAXAS!$B$21)), IF($A644=TAXAS!$A$22,IF($B644="DÉBITO",$D644-($D644*TAXAS!$B$22)), IF($A644=TAXAS!$A$23,IF($B644="DÉBITO",$D644-($D644*TAXAS!$B$23)), IF($A644=TAXAS!$A$24,IF($B644="DÉBITO",$D644-($D644*TAXAS!$B$24)), IF($A644=TAXAS!$A$25,IF($B644="DÉBITO",$D644-($D644*TAXAS!$B$25)), IF($A644=TAXAS!$A$26,IF($B644="DÉBITO",$D644-($D644*TAXAS!$B$26)), IF($A644=TAXAS!$A$27,IF($B644="DÉBITO",$D644-($D644*TAXAS!$B$27))))))))))))))))))))))))))/1</f>
        <v>0</v>
      </c>
      <c r="F644" s="8">
        <f>IF($A644="VISA",IF($B644="CRÉDITO",$D644-($D644*TAXAS!$C$4)),IF($A644="MASTER",IF($B644="CRÉDITO",$D644-($D644*TAXAS!$C$5)),IF($A644="ELO", IF($B644="CRÉDITO",$D644-($D644*TAXAS!$C$6)),IF($A644="HIPERCARD",IF($B644="CRÉDITO",$D644-($D644*TAXAS!$C$7)),IF($A644="DINERS",IF($B644="CRÉDITO",$D644-($D644*TAXAS!$C$8)),IF($A644="AMERICA EXPRESS",IF($B644="CRÉDITO",$D644-($D644*TAXAS!$C$9)),IF($A644=TAXAS!$A$10,IF($B644="CRÉDITO",$D644-($D644*TAXAS!$C$10)), IF($A644=TAXAS!$A$11,IF($B644="CRÉDITO",$D644-($D644*TAXAS!$C$11)), IF($A644=TAXAS!$A$12,IF($B644="CRÉDITO",$D644-($D644*TAXAS!$C$12)), IF($A644=TAXAS!$A$13,IF($B644="CRÉDITO",$D644-($D644*TAXAS!$C$13)), IF($A644=TAXAS!$A$14,IF($B644="CRÉDITO",$D644-($D644*TAXAS!$C$14)), IF($A644=TAXAS!$A$15,IF($B644="CRÉDITO",$D644-($D644*TAXAS!$C$15)), IF($A644=TAXAS!$A$16,IF($B644="CRÉDITO",$D644-($D644*TAXAS!$C$16)), IF($A644=TAXAS!$A$17,IF($B644="CRÉDITO",$D644-($D644*TAXAS!$C$17)), IF($A644=TAXAS!$A$18,IF($B644="CRÉDITO",$D644-($D644*TAXAS!$C$18)), IF($A644=TAXAS!$A$19,IF($B644="CRÉDITO",$D644-($D644*TAXAS!$C$19)), IF($A644=TAXAS!$A$20,IF($B644="CRÉDITO",$D644-($D644*TAXAS!$C$20)), IF($A644=TAXAS!$A$21,IF($B644="CRÉDITO",$D644-($D644*TAXAS!$C$21)), IF($A644=TAXAS!$A$22,IF($B644="CRÉDITO",$D644-($D644*TAXAS!$C$22)), IF($A644=TAXAS!$A$23,IF($B644="CRÉDITO",$D644-($D644*TAXAS!$C$23)), IF($A644=TAXAS!$A$24,IF($B644="CRÉDITO",$D644-($D644*TAXAS!$C$24)), IF($A644=TAXAS!$A$25,IF($B644="CRÉDITO",$D644-($D644*TAXAS!$C$25)), IF($A644=TAXAS!$A$26,IF($B644="CRÉDITO",$D644-($D644*TAXAS!$C$26)), IF($A644=TAXAS!$A$27,IF($B644="CRÉDITO",$D644-($D644*TAXAS!$C$27))))))))))))))))))))))))))/1</f>
        <v>0</v>
      </c>
      <c r="G644" s="9">
        <f>IF($A644="VISA",IF($B644="PARCELADO ATÉ 3X",$D644-(D644*TAXAS!$D$4))/3,IF($A644="MASTER",IF($B644="PARCELADO ATÉ 3X",$D644-(D644*TAXAS!$D$5))/3,IF($A644="ELO",IF($B644="PARCELADO ATÉ 3X",$D644-(D644*TAXAS!$D$6))/3,IF($A644="HIPERCARD",IF($B644="PARCELADO ATÉ 3X",$D644-(D644*TAXAS!$D$7))/3,IF($A644="DINERS",IF($B644="PARCELADO ATÉ 3X",$D644-(D644*TAXAS!$D$8))/3,IF($A644="AMERICA EXPRESS",IF($B644="PARCELADO ATÉ 3X",$D644-(D644*TAXAS!$D$9))/3,IF($A644=TAXAS!$A$10,IF($B644="PARCELADO ATÉ 3X",$D644-($D644*TAXAS!$D$10))/3,IF($A644=TAXAS!$A$11,IF($B644="PARCELADO ATÉ 3X",$D644-($D644*TAXAS!$D$11))/3,IF($A644=TAXAS!$A$12,IF($B644="PARCELADO ATÉ 3X",$D644-($D644*TAXAS!$D$12))/3,IF($A644=TAXAS!$A$13,IF($B644="PARCELADO ATÉ 3X",$D644-($D644*TAXAS!$D$13))/3,IF($A644=TAXAS!$A$14,IF($B644="PARCELADO ATÉ 3X",$D644-($D644*TAXAS!$D$14))/3,IF($A644=TAXAS!$A$15,IF($B644="PARCELADO ATÉ 3X",$D644-($D644*TAXAS!$D$15))/3,IF($A644=TAXAS!$A$16,IF($B644="PARCELADO ATÉ 3X",$D644-($D644*TAXAS!$D$16))/3,IF($A644=TAXAS!$A$17,IF($B644="PARCELADO ATÉ 3X",$D644-($D644*TAXAS!$D$17))/3,IF($A644=TAXAS!$A$18,IF($B644="PARCELADO ATÉ 3X",$D644-($D644*TAXAS!$D$18))/3,IF($A644=TAXAS!$A$19,IF($B644="PARCELADO ATÉ 3X",$D644-($D644*TAXAS!$D$19))/3,IF($A644=TAXAS!$A$20,IF($B644="PARCELADO ATÉ 3X",$D644-($D644*TAXAS!$D$20))/3,IF($A644=TAXAS!$A$21,IF($B644="PARCELADO ATÉ 3X",$D644-($D644*TAXAS!$D$21))/3,IF($A644=TAXAS!$A$22,IF($B644="PARCELADO ATÉ 3X",$D644-($D644*TAXAS!$D$22))/3,IF($A644=TAXAS!$A$23,IF($B644="PARCELADO ATÉ 3X",$D644-($D644*TAXAS!$D$23))/3,IF($A644=TAXAS!$A$24,IF($B644="PARCELADO ATÉ 3X",$D644-($D644*TAXAS!$D$24))/3,IF($A644=TAXAS!$A$25,IF($B644="PARCELADO ATÉ 3X",$D644-($D644*TAXAS!$D$25))/3,IF($A644=TAXAS!$A$26,IF($B644="PARCELADO ATÉ 3X",$D644-($D644*TAXAS!$D$26))/3,IF($A644=TAXAS!$A$27,IF($B644="PARCELADO ATÉ 3X",$D644-($D644*TAXAS!$D$27))/3))))))))))))))))))))))))/1</f>
        <v>0</v>
      </c>
      <c r="H644" s="9">
        <f>IF($A644="VISA",IF($B644="PARCELADO ATÉ 6X",$D644-(D644*TAXAS!$E$4))/6,IF($A644="MASTER",IF($B644="PARCELADO ATÉ 6X",$D644-(D644*TAXAS!$E$5))/6,IF($A644="ELO",IF($B644="PARCELADO ATÉ 6X",$D644-(D644*TAXAS!$E$6))/6,IF($A644="HIPERCARD",IF($B644="PARCELADO ATÉ 6X",$D644-(D644*TAXAS!$E$7))/6,IF($A644="DINERS",IF($B644="PARCELADO ATÉ 6X",$D644-(D644*TAXAS!$E$8))/6,IF($A644="AMERICA EXPRESS",IF($B644="PARCELADO ATÉ 6X",$D644-(D644*TAXAS!$E$9))/6,IF($A644=TAXAS!$A$10,IF($B644="PARCELADO ATÉ 6X",$D644-($D644*TAXAS!$E$10))/6,IF($A644=TAXAS!$A$11,IF($B644="PARCELADO ATÉ 6X",$D644-($D644*TAXAS!$E$11))/6,IF($A644=TAXAS!$A$12,IF($B644="PARCELADO ATÉ 6X",$D644-($D644*TAXAS!$E$12))/6,IF($A644=TAXAS!$A$13,IF($B644="PARCELADO ATÉ 6X",$D644-($D644*TAXAS!$E$13))/6,IF($A644=TAXAS!$A$14,IF($B644="PARCELADO ATÉ 6X",$D644-($D644*TAXAS!$E$14))/6,IF($A644=TAXAS!$A$15,IF($B644="PARCELADO ATÉ 6X",$D644-($D644*TAXAS!$E$15))/6,IF($A644=TAXAS!$A$16,IF($B644="PARCELADO ATÉ 6X",$D644-($D644*TAXAS!$E$16))/6,IF($A644=TAXAS!$A$17,IF($B644="PARCELADO ATÉ 6X",$D644-($D644*TAXAS!$E$17))/6,IF($A644=TAXAS!$A$18,IF($B644="PARCELADO ATÉ 6X",$D644-($D644*TAXAS!$E$18))/6,IF($A644=TAXAS!$A$19,IF($B644="PARCELADO ATÉ 6X",$D644-($D644*TAXAS!$E$19))/6,IF($A644=TAXAS!$A$20,IF($B644="PARCELADO ATÉ 6X",$D644-($D644*TAXAS!$E$20))/6,IF($A644=TAXAS!$A$21,IF($B644="PARCELADO ATÉ 6X",$D644-($D644*TAXAS!$E$21))/6,IF($A644=TAXAS!$A$22,IF($B644="PARCELADO ATÉ 6X",$D644-($D644*TAXAS!$E$22))/6,IF($A644=TAXAS!$A$23,IF($B644="PARCELADO ATÉ 6X",$D644-($D644*TAXAS!$E$23))/6,IF($A644=TAXAS!$A$24,IF($B644="PARCELADO ATÉ 6X",$D644-($D644*TAXAS!$E$24))/6,IF($A644=TAXAS!$A$25,IF($B644="PARCELADO ATÉ 6X",$D644-($D644*TAXAS!$E$25))/6,IF($A644=TAXAS!$A$26,IF($B644="PARCELADO ATÉ 6X",$D644-($D644*TAXAS!$E$26))/6,IF($A644=TAXAS!$A$27,IF($B644="PARCELADO ATÉ 6X",$D644-($D644*TAXAS!$E$27))/6))))))))))))))))))))))))/1</f>
        <v>0</v>
      </c>
      <c r="I644" s="9">
        <f>IF($A644="VISA",IF($B644="PARCELADO ATÉ 12X",$D644-(D644*TAXAS!$F$4))/12,IF($A644="MASTER",IF($B644="PARCELADO ATÉ 12X",$D644-(D644*TAXAS!$F$5))/12,IF($A644="ELO",IF($B644="PARCELADO ATÉ 12X",$D644-(D644*TAXAS!$F$6))/12,IF($A644="HIPERCARD",IF($B644="PARCELADO ATÉ 12X",$D644-(D644*TAXAS!$F$7))/12,IF($A644="DINERS",IF($B644="PARCELADO ATÉ 12X",$D644-(D644*TAXAS!$F$8))/12,IF($A644="AMERICA EXPRESS",IF($B644="PARCELADO ATÉ 12X",$D644-(D644*TAXAS!$F$9))/12,IF($A644=TAXAS!$A$10,IF($B644="PARCELADO ATÉ 12X",$D644-($D644*TAXAS!$F$10))/12,IF($A644=TAXAS!$A$11,IF($B644="PARCELADO ATÉ 12X",$D644-($D644*TAXAS!$F$11))/12,IF($A644=TAXAS!$A$12,IF($B644="PARCELADO ATÉ 12X",$D644-($D644*TAXAS!$F$12))/12,IF($A644=TAXAS!$A$13,IF($B644="PARCELADO ATÉ 12X",$D644-($D644*TAXAS!$F$13))/12,IF($A644=TAXAS!$A$14,IF($B644="PARCELADO ATÉ 12X",$D644-($D644*TAXAS!$F$14))/12,IF($A644=TAXAS!$A$15,IF($B644="PARCELADO ATÉ 12X",$D644-($D644*TAXAS!$F$15))/12,IF($A644=TAXAS!$A$16,IF($B644="PARCELADO ATÉ 12X",$D644-($D644*TAXAS!$F$16))/12,IF($A644=TAXAS!$A$17,IF($B644="PARCELADO ATÉ 12X",$D644-($D644*TAXAS!$F$17))/12,IF($A644=TAXAS!$A$18,IF($B644="PARCELADO ATÉ 12X",$D644-($D644*TAXAS!$F$18))/12,IF($A644=TAXAS!$A$19,IF($B644="PARCELADO ATÉ 12X",$D644-($D644*TAXAS!$F$19))/12,IF($A644=TAXAS!$A$20,IF($B644="PARCELADO ATÉ 12X",$D644-($D644*TAXAS!$F$20))/12,IF($A644=TAXAS!$A$21,IF($B644="PARCELADO ATÉ 12X",$D644-($D644*TAXAS!$F$21))/12,IF($A644=TAXAS!$A$22,IF($B644="PARCELADO ATÉ 12X",$D644-($D644*TAXAS!$F$22))/12,IF($A644=TAXAS!$A$23,IF($B644="PARCELADO ATÉ 12X",$D644-($D644*TAXAS!$F$23))/12,IF($A644=TAXAS!$A$24,IF($B644="PARCELADO ATÉ 12X",$D644-($D644*TAXAS!$F$24))/12,IF($A644=TAXAS!$A$25,IF($B644="PARCELADO ATÉ 12X",$D644-($D644*TAXAS!$F$25))/12,IF($A644=TAXAS!$A$26,IF($B644="PARCELADO ATÉ 12X",$D644-($D644*TAXAS!$F$26))/12,IF($A644=TAXAS!$A$27,IF($B644="PARCELADO ATÉ 12X",$D644-($D644*TAXAS!$F$27))/12))))))))))))))))))))))))/1</f>
        <v>0</v>
      </c>
      <c r="J644" s="8">
        <f t="shared" si="0"/>
        <v>0</v>
      </c>
      <c r="K644" s="10" t="b">
        <f>IF($B644="PARCELADO ATÉ 3X",($D644-($D644*TAXAS!$D$4))-$J644)</f>
        <v>0</v>
      </c>
      <c r="L644" s="10" t="b">
        <f>IF($B644="PARCELADO ATÉ 6X",($D644-($D644*TAXAS!$E$4))-$J644)</f>
        <v>0</v>
      </c>
      <c r="M644" s="10" t="b">
        <f>IF($B644="PARCELADO ATÉ 12X",($D644-($D644*TAXAS!$F$4))-$J644)</f>
        <v>0</v>
      </c>
      <c r="N644" s="8">
        <f t="shared" si="1"/>
        <v>0</v>
      </c>
      <c r="O644" s="10">
        <f t="shared" si="2"/>
        <v>0</v>
      </c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spans="1:31" ht="15.75" customHeight="1" x14ac:dyDescent="0.2">
      <c r="A645" s="3"/>
      <c r="B645" s="5"/>
      <c r="C645" s="6"/>
      <c r="D645" s="42"/>
      <c r="E645" s="8">
        <f>IF($A645="VISA",IF($B645="DÉBITO",$D645-($D645*TAXAS!$B$4)),IF($A645="MASTER",IF($B645="DÉBITO",$D645-($D645*TAXAS!$B$5)),IF($A645="ELO", IF($B645="DÉBITO",$D645-($D645*TAXAS!$B$6)),IF($A645="HIPERCARD",IF($B645="DÉBITO",$D645-($D645*TAXAS!$B$7)),IF($A645="DINERS",IF($B645="DÉBITO",$D645-($D645*TAXAS!$B$8)),IF($A645="AMERICA EXPRESS",IF($B645="DÉBITO",$D645-($D645*TAXAS!$B$9)),IF($A645=TAXAS!$A$10,IF($B645="DÉBITO",$D645-($D645*TAXAS!$B$10)), IF($A645=TAXAS!$A$11,IF($B645="DÉBITO",$D645-($D645*TAXAS!$B$11)), IF($A645=TAXAS!$A$12,IF($B645="DÉBITO",$D645-($D645*TAXAS!$B$12)), IF($A645=TAXAS!$A$13,IF($B645="DÉBITO",$D645-($D645*TAXAS!$B$13)), IF($A645=TAXAS!$A$14,IF($B645="DÉBITO",$D645-($D645*TAXAS!$B$14)), IF($A645=TAXAS!$A$15,IF($B645="DÉBITO",$D645-($D645*TAXAS!$B$15)), IF($A645=TAXAS!$A$16,IF($B645="DÉBITO",$D645-($D645*TAXAS!$B$16)), IF($A645=TAXAS!$A$17,IF($B645="DÉBITO",$D645-($D645*TAXAS!$B$17)), IF($A645=TAXAS!$A$18,IF($B645="DÉBITO",$D645-($D645*TAXAS!$B$18)), IF($A645=TAXAS!$A$19,IF($B645="DÉBITO",$D645-($D645*TAXAS!$B$19)), IF($A645=TAXAS!$A$20,IF($B645="DÉBITO",$D645-($D645*TAXAS!$B$20)), IF($A645=TAXAS!$A$21,IF($B645="DÉBITO",$D645-($D645*TAXAS!$B$21)), IF($A645=TAXAS!$A$22,IF($B645="DÉBITO",$D645-($D645*TAXAS!$B$22)), IF($A645=TAXAS!$A$23,IF($B645="DÉBITO",$D645-($D645*TAXAS!$B$23)), IF($A645=TAXAS!$A$24,IF($B645="DÉBITO",$D645-($D645*TAXAS!$B$24)), IF($A645=TAXAS!$A$25,IF($B645="DÉBITO",$D645-($D645*TAXAS!$B$25)), IF($A645=TAXAS!$A$26,IF($B645="DÉBITO",$D645-($D645*TAXAS!$B$26)), IF($A645=TAXAS!$A$27,IF($B645="DÉBITO",$D645-($D645*TAXAS!$B$27))))))))))))))))))))))))))/1</f>
        <v>0</v>
      </c>
      <c r="F645" s="8">
        <f>IF($A645="VISA",IF($B645="CRÉDITO",$D645-($D645*TAXAS!$C$4)),IF($A645="MASTER",IF($B645="CRÉDITO",$D645-($D645*TAXAS!$C$5)),IF($A645="ELO", IF($B645="CRÉDITO",$D645-($D645*TAXAS!$C$6)),IF($A645="HIPERCARD",IF($B645="CRÉDITO",$D645-($D645*TAXAS!$C$7)),IF($A645="DINERS",IF($B645="CRÉDITO",$D645-($D645*TAXAS!$C$8)),IF($A645="AMERICA EXPRESS",IF($B645="CRÉDITO",$D645-($D645*TAXAS!$C$9)),IF($A645=TAXAS!$A$10,IF($B645="CRÉDITO",$D645-($D645*TAXAS!$C$10)), IF($A645=TAXAS!$A$11,IF($B645="CRÉDITO",$D645-($D645*TAXAS!$C$11)), IF($A645=TAXAS!$A$12,IF($B645="CRÉDITO",$D645-($D645*TAXAS!$C$12)), IF($A645=TAXAS!$A$13,IF($B645="CRÉDITO",$D645-($D645*TAXAS!$C$13)), IF($A645=TAXAS!$A$14,IF($B645="CRÉDITO",$D645-($D645*TAXAS!$C$14)), IF($A645=TAXAS!$A$15,IF($B645="CRÉDITO",$D645-($D645*TAXAS!$C$15)), IF($A645=TAXAS!$A$16,IF($B645="CRÉDITO",$D645-($D645*TAXAS!$C$16)), IF($A645=TAXAS!$A$17,IF($B645="CRÉDITO",$D645-($D645*TAXAS!$C$17)), IF($A645=TAXAS!$A$18,IF($B645="CRÉDITO",$D645-($D645*TAXAS!$C$18)), IF($A645=TAXAS!$A$19,IF($B645="CRÉDITO",$D645-($D645*TAXAS!$C$19)), IF($A645=TAXAS!$A$20,IF($B645="CRÉDITO",$D645-($D645*TAXAS!$C$20)), IF($A645=TAXAS!$A$21,IF($B645="CRÉDITO",$D645-($D645*TAXAS!$C$21)), IF($A645=TAXAS!$A$22,IF($B645="CRÉDITO",$D645-($D645*TAXAS!$C$22)), IF($A645=TAXAS!$A$23,IF($B645="CRÉDITO",$D645-($D645*TAXAS!$C$23)), IF($A645=TAXAS!$A$24,IF($B645="CRÉDITO",$D645-($D645*TAXAS!$C$24)), IF($A645=TAXAS!$A$25,IF($B645="CRÉDITO",$D645-($D645*TAXAS!$C$25)), IF($A645=TAXAS!$A$26,IF($B645="CRÉDITO",$D645-($D645*TAXAS!$C$26)), IF($A645=TAXAS!$A$27,IF($B645="CRÉDITO",$D645-($D645*TAXAS!$C$27))))))))))))))))))))))))))/1</f>
        <v>0</v>
      </c>
      <c r="G645" s="9">
        <f>IF($A645="VISA",IF($B645="PARCELADO ATÉ 3X",$D645-(D645*TAXAS!$D$4))/3,IF($A645="MASTER",IF($B645="PARCELADO ATÉ 3X",$D645-(D645*TAXAS!$D$5))/3,IF($A645="ELO",IF($B645="PARCELADO ATÉ 3X",$D645-(D645*TAXAS!$D$6))/3,IF($A645="HIPERCARD",IF($B645="PARCELADO ATÉ 3X",$D645-(D645*TAXAS!$D$7))/3,IF($A645="DINERS",IF($B645="PARCELADO ATÉ 3X",$D645-(D645*TAXAS!$D$8))/3,IF($A645="AMERICA EXPRESS",IF($B645="PARCELADO ATÉ 3X",$D645-(D645*TAXAS!$D$9))/3,IF($A645=TAXAS!$A$10,IF($B645="PARCELADO ATÉ 3X",$D645-($D645*TAXAS!$D$10))/3,IF($A645=TAXAS!$A$11,IF($B645="PARCELADO ATÉ 3X",$D645-($D645*TAXAS!$D$11))/3,IF($A645=TAXAS!$A$12,IF($B645="PARCELADO ATÉ 3X",$D645-($D645*TAXAS!$D$12))/3,IF($A645=TAXAS!$A$13,IF($B645="PARCELADO ATÉ 3X",$D645-($D645*TAXAS!$D$13))/3,IF($A645=TAXAS!$A$14,IF($B645="PARCELADO ATÉ 3X",$D645-($D645*TAXAS!$D$14))/3,IF($A645=TAXAS!$A$15,IF($B645="PARCELADO ATÉ 3X",$D645-($D645*TAXAS!$D$15))/3,IF($A645=TAXAS!$A$16,IF($B645="PARCELADO ATÉ 3X",$D645-($D645*TAXAS!$D$16))/3,IF($A645=TAXAS!$A$17,IF($B645="PARCELADO ATÉ 3X",$D645-($D645*TAXAS!$D$17))/3,IF($A645=TAXAS!$A$18,IF($B645="PARCELADO ATÉ 3X",$D645-($D645*TAXAS!$D$18))/3,IF($A645=TAXAS!$A$19,IF($B645="PARCELADO ATÉ 3X",$D645-($D645*TAXAS!$D$19))/3,IF($A645=TAXAS!$A$20,IF($B645="PARCELADO ATÉ 3X",$D645-($D645*TAXAS!$D$20))/3,IF($A645=TAXAS!$A$21,IF($B645="PARCELADO ATÉ 3X",$D645-($D645*TAXAS!$D$21))/3,IF($A645=TAXAS!$A$22,IF($B645="PARCELADO ATÉ 3X",$D645-($D645*TAXAS!$D$22))/3,IF($A645=TAXAS!$A$23,IF($B645="PARCELADO ATÉ 3X",$D645-($D645*TAXAS!$D$23))/3,IF($A645=TAXAS!$A$24,IF($B645="PARCELADO ATÉ 3X",$D645-($D645*TAXAS!$D$24))/3,IF($A645=TAXAS!$A$25,IF($B645="PARCELADO ATÉ 3X",$D645-($D645*TAXAS!$D$25))/3,IF($A645=TAXAS!$A$26,IF($B645="PARCELADO ATÉ 3X",$D645-($D645*TAXAS!$D$26))/3,IF($A645=TAXAS!$A$27,IF($B645="PARCELADO ATÉ 3X",$D645-($D645*TAXAS!$D$27))/3))))))))))))))))))))))))/1</f>
        <v>0</v>
      </c>
      <c r="H645" s="9">
        <f>IF($A645="VISA",IF($B645="PARCELADO ATÉ 6X",$D645-(D645*TAXAS!$E$4))/6,IF($A645="MASTER",IF($B645="PARCELADO ATÉ 6X",$D645-(D645*TAXAS!$E$5))/6,IF($A645="ELO",IF($B645="PARCELADO ATÉ 6X",$D645-(D645*TAXAS!$E$6))/6,IF($A645="HIPERCARD",IF($B645="PARCELADO ATÉ 6X",$D645-(D645*TAXAS!$E$7))/6,IF($A645="DINERS",IF($B645="PARCELADO ATÉ 6X",$D645-(D645*TAXAS!$E$8))/6,IF($A645="AMERICA EXPRESS",IF($B645="PARCELADO ATÉ 6X",$D645-(D645*TAXAS!$E$9))/6,IF($A645=TAXAS!$A$10,IF($B645="PARCELADO ATÉ 6X",$D645-($D645*TAXAS!$E$10))/6,IF($A645=TAXAS!$A$11,IF($B645="PARCELADO ATÉ 6X",$D645-($D645*TAXAS!$E$11))/6,IF($A645=TAXAS!$A$12,IF($B645="PARCELADO ATÉ 6X",$D645-($D645*TAXAS!$E$12))/6,IF($A645=TAXAS!$A$13,IF($B645="PARCELADO ATÉ 6X",$D645-($D645*TAXAS!$E$13))/6,IF($A645=TAXAS!$A$14,IF($B645="PARCELADO ATÉ 6X",$D645-($D645*TAXAS!$E$14))/6,IF($A645=TAXAS!$A$15,IF($B645="PARCELADO ATÉ 6X",$D645-($D645*TAXAS!$E$15))/6,IF($A645=TAXAS!$A$16,IF($B645="PARCELADO ATÉ 6X",$D645-($D645*TAXAS!$E$16))/6,IF($A645=TAXAS!$A$17,IF($B645="PARCELADO ATÉ 6X",$D645-($D645*TAXAS!$E$17))/6,IF($A645=TAXAS!$A$18,IF($B645="PARCELADO ATÉ 6X",$D645-($D645*TAXAS!$E$18))/6,IF($A645=TAXAS!$A$19,IF($B645="PARCELADO ATÉ 6X",$D645-($D645*TAXAS!$E$19))/6,IF($A645=TAXAS!$A$20,IF($B645="PARCELADO ATÉ 6X",$D645-($D645*TAXAS!$E$20))/6,IF($A645=TAXAS!$A$21,IF($B645="PARCELADO ATÉ 6X",$D645-($D645*TAXAS!$E$21))/6,IF($A645=TAXAS!$A$22,IF($B645="PARCELADO ATÉ 6X",$D645-($D645*TAXAS!$E$22))/6,IF($A645=TAXAS!$A$23,IF($B645="PARCELADO ATÉ 6X",$D645-($D645*TAXAS!$E$23))/6,IF($A645=TAXAS!$A$24,IF($B645="PARCELADO ATÉ 6X",$D645-($D645*TAXAS!$E$24))/6,IF($A645=TAXAS!$A$25,IF($B645="PARCELADO ATÉ 6X",$D645-($D645*TAXAS!$E$25))/6,IF($A645=TAXAS!$A$26,IF($B645="PARCELADO ATÉ 6X",$D645-($D645*TAXAS!$E$26))/6,IF($A645=TAXAS!$A$27,IF($B645="PARCELADO ATÉ 6X",$D645-($D645*TAXAS!$E$27))/6))))))))))))))))))))))))/1</f>
        <v>0</v>
      </c>
      <c r="I645" s="9">
        <f>IF($A645="VISA",IF($B645="PARCELADO ATÉ 12X",$D645-(D645*TAXAS!$F$4))/12,IF($A645="MASTER",IF($B645="PARCELADO ATÉ 12X",$D645-(D645*TAXAS!$F$5))/12,IF($A645="ELO",IF($B645="PARCELADO ATÉ 12X",$D645-(D645*TAXAS!$F$6))/12,IF($A645="HIPERCARD",IF($B645="PARCELADO ATÉ 12X",$D645-(D645*TAXAS!$F$7))/12,IF($A645="DINERS",IF($B645="PARCELADO ATÉ 12X",$D645-(D645*TAXAS!$F$8))/12,IF($A645="AMERICA EXPRESS",IF($B645="PARCELADO ATÉ 12X",$D645-(D645*TAXAS!$F$9))/12,IF($A645=TAXAS!$A$10,IF($B645="PARCELADO ATÉ 12X",$D645-($D645*TAXAS!$F$10))/12,IF($A645=TAXAS!$A$11,IF($B645="PARCELADO ATÉ 12X",$D645-($D645*TAXAS!$F$11))/12,IF($A645=TAXAS!$A$12,IF($B645="PARCELADO ATÉ 12X",$D645-($D645*TAXAS!$F$12))/12,IF($A645=TAXAS!$A$13,IF($B645="PARCELADO ATÉ 12X",$D645-($D645*TAXAS!$F$13))/12,IF($A645=TAXAS!$A$14,IF($B645="PARCELADO ATÉ 12X",$D645-($D645*TAXAS!$F$14))/12,IF($A645=TAXAS!$A$15,IF($B645="PARCELADO ATÉ 12X",$D645-($D645*TAXAS!$F$15))/12,IF($A645=TAXAS!$A$16,IF($B645="PARCELADO ATÉ 12X",$D645-($D645*TAXAS!$F$16))/12,IF($A645=TAXAS!$A$17,IF($B645="PARCELADO ATÉ 12X",$D645-($D645*TAXAS!$F$17))/12,IF($A645=TAXAS!$A$18,IF($B645="PARCELADO ATÉ 12X",$D645-($D645*TAXAS!$F$18))/12,IF($A645=TAXAS!$A$19,IF($B645="PARCELADO ATÉ 12X",$D645-($D645*TAXAS!$F$19))/12,IF($A645=TAXAS!$A$20,IF($B645="PARCELADO ATÉ 12X",$D645-($D645*TAXAS!$F$20))/12,IF($A645=TAXAS!$A$21,IF($B645="PARCELADO ATÉ 12X",$D645-($D645*TAXAS!$F$21))/12,IF($A645=TAXAS!$A$22,IF($B645="PARCELADO ATÉ 12X",$D645-($D645*TAXAS!$F$22))/12,IF($A645=TAXAS!$A$23,IF($B645="PARCELADO ATÉ 12X",$D645-($D645*TAXAS!$F$23))/12,IF($A645=TAXAS!$A$24,IF($B645="PARCELADO ATÉ 12X",$D645-($D645*TAXAS!$F$24))/12,IF($A645=TAXAS!$A$25,IF($B645="PARCELADO ATÉ 12X",$D645-($D645*TAXAS!$F$25))/12,IF($A645=TAXAS!$A$26,IF($B645="PARCELADO ATÉ 12X",$D645-($D645*TAXAS!$F$26))/12,IF($A645=TAXAS!$A$27,IF($B645="PARCELADO ATÉ 12X",$D645-($D645*TAXAS!$F$27))/12))))))))))))))))))))))))/1</f>
        <v>0</v>
      </c>
      <c r="J645" s="8">
        <f t="shared" si="0"/>
        <v>0</v>
      </c>
      <c r="K645" s="10" t="b">
        <f>IF($B645="PARCELADO ATÉ 3X",($D645-($D645*TAXAS!$D$4))-$J645)</f>
        <v>0</v>
      </c>
      <c r="L645" s="10" t="b">
        <f>IF($B645="PARCELADO ATÉ 6X",($D645-($D645*TAXAS!$E$4))-$J645)</f>
        <v>0</v>
      </c>
      <c r="M645" s="10" t="b">
        <f>IF($B645="PARCELADO ATÉ 12X",($D645-($D645*TAXAS!$F$4))-$J645)</f>
        <v>0</v>
      </c>
      <c r="N645" s="8">
        <f t="shared" si="1"/>
        <v>0</v>
      </c>
      <c r="O645" s="10">
        <f t="shared" si="2"/>
        <v>0</v>
      </c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spans="1:31" ht="15.75" customHeight="1" x14ac:dyDescent="0.2">
      <c r="A646" s="3"/>
      <c r="B646" s="5"/>
      <c r="C646" s="6"/>
      <c r="D646" s="42"/>
      <c r="E646" s="8">
        <f>IF($A646="VISA",IF($B646="DÉBITO",$D646-($D646*TAXAS!$B$4)),IF($A646="MASTER",IF($B646="DÉBITO",$D646-($D646*TAXAS!$B$5)),IF($A646="ELO", IF($B646="DÉBITO",$D646-($D646*TAXAS!$B$6)),IF($A646="HIPERCARD",IF($B646="DÉBITO",$D646-($D646*TAXAS!$B$7)),IF($A646="DINERS",IF($B646="DÉBITO",$D646-($D646*TAXAS!$B$8)),IF($A646="AMERICA EXPRESS",IF($B646="DÉBITO",$D646-($D646*TAXAS!$B$9)),IF($A646=TAXAS!$A$10,IF($B646="DÉBITO",$D646-($D646*TAXAS!$B$10)), IF($A646=TAXAS!$A$11,IF($B646="DÉBITO",$D646-($D646*TAXAS!$B$11)), IF($A646=TAXAS!$A$12,IF($B646="DÉBITO",$D646-($D646*TAXAS!$B$12)), IF($A646=TAXAS!$A$13,IF($B646="DÉBITO",$D646-($D646*TAXAS!$B$13)), IF($A646=TAXAS!$A$14,IF($B646="DÉBITO",$D646-($D646*TAXAS!$B$14)), IF($A646=TAXAS!$A$15,IF($B646="DÉBITO",$D646-($D646*TAXAS!$B$15)), IF($A646=TAXAS!$A$16,IF($B646="DÉBITO",$D646-($D646*TAXAS!$B$16)), IF($A646=TAXAS!$A$17,IF($B646="DÉBITO",$D646-($D646*TAXAS!$B$17)), IF($A646=TAXAS!$A$18,IF($B646="DÉBITO",$D646-($D646*TAXAS!$B$18)), IF($A646=TAXAS!$A$19,IF($B646="DÉBITO",$D646-($D646*TAXAS!$B$19)), IF($A646=TAXAS!$A$20,IF($B646="DÉBITO",$D646-($D646*TAXAS!$B$20)), IF($A646=TAXAS!$A$21,IF($B646="DÉBITO",$D646-($D646*TAXAS!$B$21)), IF($A646=TAXAS!$A$22,IF($B646="DÉBITO",$D646-($D646*TAXAS!$B$22)), IF($A646=TAXAS!$A$23,IF($B646="DÉBITO",$D646-($D646*TAXAS!$B$23)), IF($A646=TAXAS!$A$24,IF($B646="DÉBITO",$D646-($D646*TAXAS!$B$24)), IF($A646=TAXAS!$A$25,IF($B646="DÉBITO",$D646-($D646*TAXAS!$B$25)), IF($A646=TAXAS!$A$26,IF($B646="DÉBITO",$D646-($D646*TAXAS!$B$26)), IF($A646=TAXAS!$A$27,IF($B646="DÉBITO",$D646-($D646*TAXAS!$B$27))))))))))))))))))))))))))/1</f>
        <v>0</v>
      </c>
      <c r="F646" s="8">
        <f>IF($A646="VISA",IF($B646="CRÉDITO",$D646-($D646*TAXAS!$C$4)),IF($A646="MASTER",IF($B646="CRÉDITO",$D646-($D646*TAXAS!$C$5)),IF($A646="ELO", IF($B646="CRÉDITO",$D646-($D646*TAXAS!$C$6)),IF($A646="HIPERCARD",IF($B646="CRÉDITO",$D646-($D646*TAXAS!$C$7)),IF($A646="DINERS",IF($B646="CRÉDITO",$D646-($D646*TAXAS!$C$8)),IF($A646="AMERICA EXPRESS",IF($B646="CRÉDITO",$D646-($D646*TAXAS!$C$9)),IF($A646=TAXAS!$A$10,IF($B646="CRÉDITO",$D646-($D646*TAXAS!$C$10)), IF($A646=TAXAS!$A$11,IF($B646="CRÉDITO",$D646-($D646*TAXAS!$C$11)), IF($A646=TAXAS!$A$12,IF($B646="CRÉDITO",$D646-($D646*TAXAS!$C$12)), IF($A646=TAXAS!$A$13,IF($B646="CRÉDITO",$D646-($D646*TAXAS!$C$13)), IF($A646=TAXAS!$A$14,IF($B646="CRÉDITO",$D646-($D646*TAXAS!$C$14)), IF($A646=TAXAS!$A$15,IF($B646="CRÉDITO",$D646-($D646*TAXAS!$C$15)), IF($A646=TAXAS!$A$16,IF($B646="CRÉDITO",$D646-($D646*TAXAS!$C$16)), IF($A646=TAXAS!$A$17,IF($B646="CRÉDITO",$D646-($D646*TAXAS!$C$17)), IF($A646=TAXAS!$A$18,IF($B646="CRÉDITO",$D646-($D646*TAXAS!$C$18)), IF($A646=TAXAS!$A$19,IF($B646="CRÉDITO",$D646-($D646*TAXAS!$C$19)), IF($A646=TAXAS!$A$20,IF($B646="CRÉDITO",$D646-($D646*TAXAS!$C$20)), IF($A646=TAXAS!$A$21,IF($B646="CRÉDITO",$D646-($D646*TAXAS!$C$21)), IF($A646=TAXAS!$A$22,IF($B646="CRÉDITO",$D646-($D646*TAXAS!$C$22)), IF($A646=TAXAS!$A$23,IF($B646="CRÉDITO",$D646-($D646*TAXAS!$C$23)), IF($A646=TAXAS!$A$24,IF($B646="CRÉDITO",$D646-($D646*TAXAS!$C$24)), IF($A646=TAXAS!$A$25,IF($B646="CRÉDITO",$D646-($D646*TAXAS!$C$25)), IF($A646=TAXAS!$A$26,IF($B646="CRÉDITO",$D646-($D646*TAXAS!$C$26)), IF($A646=TAXAS!$A$27,IF($B646="CRÉDITO",$D646-($D646*TAXAS!$C$27))))))))))))))))))))))))))/1</f>
        <v>0</v>
      </c>
      <c r="G646" s="9">
        <f>IF($A646="VISA",IF($B646="PARCELADO ATÉ 3X",$D646-(D646*TAXAS!$D$4))/3,IF($A646="MASTER",IF($B646="PARCELADO ATÉ 3X",$D646-(D646*TAXAS!$D$5))/3,IF($A646="ELO",IF($B646="PARCELADO ATÉ 3X",$D646-(D646*TAXAS!$D$6))/3,IF($A646="HIPERCARD",IF($B646="PARCELADO ATÉ 3X",$D646-(D646*TAXAS!$D$7))/3,IF($A646="DINERS",IF($B646="PARCELADO ATÉ 3X",$D646-(D646*TAXAS!$D$8))/3,IF($A646="AMERICA EXPRESS",IF($B646="PARCELADO ATÉ 3X",$D646-(D646*TAXAS!$D$9))/3,IF($A646=TAXAS!$A$10,IF($B646="PARCELADO ATÉ 3X",$D646-($D646*TAXAS!$D$10))/3,IF($A646=TAXAS!$A$11,IF($B646="PARCELADO ATÉ 3X",$D646-($D646*TAXAS!$D$11))/3,IF($A646=TAXAS!$A$12,IF($B646="PARCELADO ATÉ 3X",$D646-($D646*TAXAS!$D$12))/3,IF($A646=TAXAS!$A$13,IF($B646="PARCELADO ATÉ 3X",$D646-($D646*TAXAS!$D$13))/3,IF($A646=TAXAS!$A$14,IF($B646="PARCELADO ATÉ 3X",$D646-($D646*TAXAS!$D$14))/3,IF($A646=TAXAS!$A$15,IF($B646="PARCELADO ATÉ 3X",$D646-($D646*TAXAS!$D$15))/3,IF($A646=TAXAS!$A$16,IF($B646="PARCELADO ATÉ 3X",$D646-($D646*TAXAS!$D$16))/3,IF($A646=TAXAS!$A$17,IF($B646="PARCELADO ATÉ 3X",$D646-($D646*TAXAS!$D$17))/3,IF($A646=TAXAS!$A$18,IF($B646="PARCELADO ATÉ 3X",$D646-($D646*TAXAS!$D$18))/3,IF($A646=TAXAS!$A$19,IF($B646="PARCELADO ATÉ 3X",$D646-($D646*TAXAS!$D$19))/3,IF($A646=TAXAS!$A$20,IF($B646="PARCELADO ATÉ 3X",$D646-($D646*TAXAS!$D$20))/3,IF($A646=TAXAS!$A$21,IF($B646="PARCELADO ATÉ 3X",$D646-($D646*TAXAS!$D$21))/3,IF($A646=TAXAS!$A$22,IF($B646="PARCELADO ATÉ 3X",$D646-($D646*TAXAS!$D$22))/3,IF($A646=TAXAS!$A$23,IF($B646="PARCELADO ATÉ 3X",$D646-($D646*TAXAS!$D$23))/3,IF($A646=TAXAS!$A$24,IF($B646="PARCELADO ATÉ 3X",$D646-($D646*TAXAS!$D$24))/3,IF($A646=TAXAS!$A$25,IF($B646="PARCELADO ATÉ 3X",$D646-($D646*TAXAS!$D$25))/3,IF($A646=TAXAS!$A$26,IF($B646="PARCELADO ATÉ 3X",$D646-($D646*TAXAS!$D$26))/3,IF($A646=TAXAS!$A$27,IF($B646="PARCELADO ATÉ 3X",$D646-($D646*TAXAS!$D$27))/3))))))))))))))))))))))))/1</f>
        <v>0</v>
      </c>
      <c r="H646" s="9">
        <f>IF($A646="VISA",IF($B646="PARCELADO ATÉ 6X",$D646-(D646*TAXAS!$E$4))/6,IF($A646="MASTER",IF($B646="PARCELADO ATÉ 6X",$D646-(D646*TAXAS!$E$5))/6,IF($A646="ELO",IF($B646="PARCELADO ATÉ 6X",$D646-(D646*TAXAS!$E$6))/6,IF($A646="HIPERCARD",IF($B646="PARCELADO ATÉ 6X",$D646-(D646*TAXAS!$E$7))/6,IF($A646="DINERS",IF($B646="PARCELADO ATÉ 6X",$D646-(D646*TAXAS!$E$8))/6,IF($A646="AMERICA EXPRESS",IF($B646="PARCELADO ATÉ 6X",$D646-(D646*TAXAS!$E$9))/6,IF($A646=TAXAS!$A$10,IF($B646="PARCELADO ATÉ 6X",$D646-($D646*TAXAS!$E$10))/6,IF($A646=TAXAS!$A$11,IF($B646="PARCELADO ATÉ 6X",$D646-($D646*TAXAS!$E$11))/6,IF($A646=TAXAS!$A$12,IF($B646="PARCELADO ATÉ 6X",$D646-($D646*TAXAS!$E$12))/6,IF($A646=TAXAS!$A$13,IF($B646="PARCELADO ATÉ 6X",$D646-($D646*TAXAS!$E$13))/6,IF($A646=TAXAS!$A$14,IF($B646="PARCELADO ATÉ 6X",$D646-($D646*TAXAS!$E$14))/6,IF($A646=TAXAS!$A$15,IF($B646="PARCELADO ATÉ 6X",$D646-($D646*TAXAS!$E$15))/6,IF($A646=TAXAS!$A$16,IF($B646="PARCELADO ATÉ 6X",$D646-($D646*TAXAS!$E$16))/6,IF($A646=TAXAS!$A$17,IF($B646="PARCELADO ATÉ 6X",$D646-($D646*TAXAS!$E$17))/6,IF($A646=TAXAS!$A$18,IF($B646="PARCELADO ATÉ 6X",$D646-($D646*TAXAS!$E$18))/6,IF($A646=TAXAS!$A$19,IF($B646="PARCELADO ATÉ 6X",$D646-($D646*TAXAS!$E$19))/6,IF($A646=TAXAS!$A$20,IF($B646="PARCELADO ATÉ 6X",$D646-($D646*TAXAS!$E$20))/6,IF($A646=TAXAS!$A$21,IF($B646="PARCELADO ATÉ 6X",$D646-($D646*TAXAS!$E$21))/6,IF($A646=TAXAS!$A$22,IF($B646="PARCELADO ATÉ 6X",$D646-($D646*TAXAS!$E$22))/6,IF($A646=TAXAS!$A$23,IF($B646="PARCELADO ATÉ 6X",$D646-($D646*TAXAS!$E$23))/6,IF($A646=TAXAS!$A$24,IF($B646="PARCELADO ATÉ 6X",$D646-($D646*TAXAS!$E$24))/6,IF($A646=TAXAS!$A$25,IF($B646="PARCELADO ATÉ 6X",$D646-($D646*TAXAS!$E$25))/6,IF($A646=TAXAS!$A$26,IF($B646="PARCELADO ATÉ 6X",$D646-($D646*TAXAS!$E$26))/6,IF($A646=TAXAS!$A$27,IF($B646="PARCELADO ATÉ 6X",$D646-($D646*TAXAS!$E$27))/6))))))))))))))))))))))))/1</f>
        <v>0</v>
      </c>
      <c r="I646" s="9">
        <f>IF($A646="VISA",IF($B646="PARCELADO ATÉ 12X",$D646-(D646*TAXAS!$F$4))/12,IF($A646="MASTER",IF($B646="PARCELADO ATÉ 12X",$D646-(D646*TAXAS!$F$5))/12,IF($A646="ELO",IF($B646="PARCELADO ATÉ 12X",$D646-(D646*TAXAS!$F$6))/12,IF($A646="HIPERCARD",IF($B646="PARCELADO ATÉ 12X",$D646-(D646*TAXAS!$F$7))/12,IF($A646="DINERS",IF($B646="PARCELADO ATÉ 12X",$D646-(D646*TAXAS!$F$8))/12,IF($A646="AMERICA EXPRESS",IF($B646="PARCELADO ATÉ 12X",$D646-(D646*TAXAS!$F$9))/12,IF($A646=TAXAS!$A$10,IF($B646="PARCELADO ATÉ 12X",$D646-($D646*TAXAS!$F$10))/12,IF($A646=TAXAS!$A$11,IF($B646="PARCELADO ATÉ 12X",$D646-($D646*TAXAS!$F$11))/12,IF($A646=TAXAS!$A$12,IF($B646="PARCELADO ATÉ 12X",$D646-($D646*TAXAS!$F$12))/12,IF($A646=TAXAS!$A$13,IF($B646="PARCELADO ATÉ 12X",$D646-($D646*TAXAS!$F$13))/12,IF($A646=TAXAS!$A$14,IF($B646="PARCELADO ATÉ 12X",$D646-($D646*TAXAS!$F$14))/12,IF($A646=TAXAS!$A$15,IF($B646="PARCELADO ATÉ 12X",$D646-($D646*TAXAS!$F$15))/12,IF($A646=TAXAS!$A$16,IF($B646="PARCELADO ATÉ 12X",$D646-($D646*TAXAS!$F$16))/12,IF($A646=TAXAS!$A$17,IF($B646="PARCELADO ATÉ 12X",$D646-($D646*TAXAS!$F$17))/12,IF($A646=TAXAS!$A$18,IF($B646="PARCELADO ATÉ 12X",$D646-($D646*TAXAS!$F$18))/12,IF($A646=TAXAS!$A$19,IF($B646="PARCELADO ATÉ 12X",$D646-($D646*TAXAS!$F$19))/12,IF($A646=TAXAS!$A$20,IF($B646="PARCELADO ATÉ 12X",$D646-($D646*TAXAS!$F$20))/12,IF($A646=TAXAS!$A$21,IF($B646="PARCELADO ATÉ 12X",$D646-($D646*TAXAS!$F$21))/12,IF($A646=TAXAS!$A$22,IF($B646="PARCELADO ATÉ 12X",$D646-($D646*TAXAS!$F$22))/12,IF($A646=TAXAS!$A$23,IF($B646="PARCELADO ATÉ 12X",$D646-($D646*TAXAS!$F$23))/12,IF($A646=TAXAS!$A$24,IF($B646="PARCELADO ATÉ 12X",$D646-($D646*TAXAS!$F$24))/12,IF($A646=TAXAS!$A$25,IF($B646="PARCELADO ATÉ 12X",$D646-($D646*TAXAS!$F$25))/12,IF($A646=TAXAS!$A$26,IF($B646="PARCELADO ATÉ 12X",$D646-($D646*TAXAS!$F$26))/12,IF($A646=TAXAS!$A$27,IF($B646="PARCELADO ATÉ 12X",$D646-($D646*TAXAS!$F$27))/12))))))))))))))))))))))))/1</f>
        <v>0</v>
      </c>
      <c r="J646" s="8">
        <f t="shared" si="0"/>
        <v>0</v>
      </c>
      <c r="K646" s="10" t="b">
        <f>IF($B646="PARCELADO ATÉ 3X",($D646-($D646*TAXAS!$D$4))-$J646)</f>
        <v>0</v>
      </c>
      <c r="L646" s="10" t="b">
        <f>IF($B646="PARCELADO ATÉ 6X",($D646-($D646*TAXAS!$E$4))-$J646)</f>
        <v>0</v>
      </c>
      <c r="M646" s="10" t="b">
        <f>IF($B646="PARCELADO ATÉ 12X",($D646-($D646*TAXAS!$F$4))-$J646)</f>
        <v>0</v>
      </c>
      <c r="N646" s="8">
        <f t="shared" si="1"/>
        <v>0</v>
      </c>
      <c r="O646" s="10">
        <f t="shared" si="2"/>
        <v>0</v>
      </c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spans="1:31" ht="15.75" customHeight="1" x14ac:dyDescent="0.2">
      <c r="A647" s="3"/>
      <c r="B647" s="5"/>
      <c r="C647" s="6"/>
      <c r="D647" s="42"/>
      <c r="E647" s="8">
        <f>IF($A647="VISA",IF($B647="DÉBITO",$D647-($D647*TAXAS!$B$4)),IF($A647="MASTER",IF($B647="DÉBITO",$D647-($D647*TAXAS!$B$5)),IF($A647="ELO", IF($B647="DÉBITO",$D647-($D647*TAXAS!$B$6)),IF($A647="HIPERCARD",IF($B647="DÉBITO",$D647-($D647*TAXAS!$B$7)),IF($A647="DINERS",IF($B647="DÉBITO",$D647-($D647*TAXAS!$B$8)),IF($A647="AMERICA EXPRESS",IF($B647="DÉBITO",$D647-($D647*TAXAS!$B$9)),IF($A647=TAXAS!$A$10,IF($B647="DÉBITO",$D647-($D647*TAXAS!$B$10)), IF($A647=TAXAS!$A$11,IF($B647="DÉBITO",$D647-($D647*TAXAS!$B$11)), IF($A647=TAXAS!$A$12,IF($B647="DÉBITO",$D647-($D647*TAXAS!$B$12)), IF($A647=TAXAS!$A$13,IF($B647="DÉBITO",$D647-($D647*TAXAS!$B$13)), IF($A647=TAXAS!$A$14,IF($B647="DÉBITO",$D647-($D647*TAXAS!$B$14)), IF($A647=TAXAS!$A$15,IF($B647="DÉBITO",$D647-($D647*TAXAS!$B$15)), IF($A647=TAXAS!$A$16,IF($B647="DÉBITO",$D647-($D647*TAXAS!$B$16)), IF($A647=TAXAS!$A$17,IF($B647="DÉBITO",$D647-($D647*TAXAS!$B$17)), IF($A647=TAXAS!$A$18,IF($B647="DÉBITO",$D647-($D647*TAXAS!$B$18)), IF($A647=TAXAS!$A$19,IF($B647="DÉBITO",$D647-($D647*TAXAS!$B$19)), IF($A647=TAXAS!$A$20,IF($B647="DÉBITO",$D647-($D647*TAXAS!$B$20)), IF($A647=TAXAS!$A$21,IF($B647="DÉBITO",$D647-($D647*TAXAS!$B$21)), IF($A647=TAXAS!$A$22,IF($B647="DÉBITO",$D647-($D647*TAXAS!$B$22)), IF($A647=TAXAS!$A$23,IF($B647="DÉBITO",$D647-($D647*TAXAS!$B$23)), IF($A647=TAXAS!$A$24,IF($B647="DÉBITO",$D647-($D647*TAXAS!$B$24)), IF($A647=TAXAS!$A$25,IF($B647="DÉBITO",$D647-($D647*TAXAS!$B$25)), IF($A647=TAXAS!$A$26,IF($B647="DÉBITO",$D647-($D647*TAXAS!$B$26)), IF($A647=TAXAS!$A$27,IF($B647="DÉBITO",$D647-($D647*TAXAS!$B$27))))))))))))))))))))))))))/1</f>
        <v>0</v>
      </c>
      <c r="F647" s="8">
        <f>IF($A647="VISA",IF($B647="CRÉDITO",$D647-($D647*TAXAS!$C$4)),IF($A647="MASTER",IF($B647="CRÉDITO",$D647-($D647*TAXAS!$C$5)),IF($A647="ELO", IF($B647="CRÉDITO",$D647-($D647*TAXAS!$C$6)),IF($A647="HIPERCARD",IF($B647="CRÉDITO",$D647-($D647*TAXAS!$C$7)),IF($A647="DINERS",IF($B647="CRÉDITO",$D647-($D647*TAXAS!$C$8)),IF($A647="AMERICA EXPRESS",IF($B647="CRÉDITO",$D647-($D647*TAXAS!$C$9)),IF($A647=TAXAS!$A$10,IF($B647="CRÉDITO",$D647-($D647*TAXAS!$C$10)), IF($A647=TAXAS!$A$11,IF($B647="CRÉDITO",$D647-($D647*TAXAS!$C$11)), IF($A647=TAXAS!$A$12,IF($B647="CRÉDITO",$D647-($D647*TAXAS!$C$12)), IF($A647=TAXAS!$A$13,IF($B647="CRÉDITO",$D647-($D647*TAXAS!$C$13)), IF($A647=TAXAS!$A$14,IF($B647="CRÉDITO",$D647-($D647*TAXAS!$C$14)), IF($A647=TAXAS!$A$15,IF($B647="CRÉDITO",$D647-($D647*TAXAS!$C$15)), IF($A647=TAXAS!$A$16,IF($B647="CRÉDITO",$D647-($D647*TAXAS!$C$16)), IF($A647=TAXAS!$A$17,IF($B647="CRÉDITO",$D647-($D647*TAXAS!$C$17)), IF($A647=TAXAS!$A$18,IF($B647="CRÉDITO",$D647-($D647*TAXAS!$C$18)), IF($A647=TAXAS!$A$19,IF($B647="CRÉDITO",$D647-($D647*TAXAS!$C$19)), IF($A647=TAXAS!$A$20,IF($B647="CRÉDITO",$D647-($D647*TAXAS!$C$20)), IF($A647=TAXAS!$A$21,IF($B647="CRÉDITO",$D647-($D647*TAXAS!$C$21)), IF($A647=TAXAS!$A$22,IF($B647="CRÉDITO",$D647-($D647*TAXAS!$C$22)), IF($A647=TAXAS!$A$23,IF($B647="CRÉDITO",$D647-($D647*TAXAS!$C$23)), IF($A647=TAXAS!$A$24,IF($B647="CRÉDITO",$D647-($D647*TAXAS!$C$24)), IF($A647=TAXAS!$A$25,IF($B647="CRÉDITO",$D647-($D647*TAXAS!$C$25)), IF($A647=TAXAS!$A$26,IF($B647="CRÉDITO",$D647-($D647*TAXAS!$C$26)), IF($A647=TAXAS!$A$27,IF($B647="CRÉDITO",$D647-($D647*TAXAS!$C$27))))))))))))))))))))))))))/1</f>
        <v>0</v>
      </c>
      <c r="G647" s="9">
        <f>IF($A647="VISA",IF($B647="PARCELADO ATÉ 3X",$D647-(D647*TAXAS!$D$4))/3,IF($A647="MASTER",IF($B647="PARCELADO ATÉ 3X",$D647-(D647*TAXAS!$D$5))/3,IF($A647="ELO",IF($B647="PARCELADO ATÉ 3X",$D647-(D647*TAXAS!$D$6))/3,IF($A647="HIPERCARD",IF($B647="PARCELADO ATÉ 3X",$D647-(D647*TAXAS!$D$7))/3,IF($A647="DINERS",IF($B647="PARCELADO ATÉ 3X",$D647-(D647*TAXAS!$D$8))/3,IF($A647="AMERICA EXPRESS",IF($B647="PARCELADO ATÉ 3X",$D647-(D647*TAXAS!$D$9))/3,IF($A647=TAXAS!$A$10,IF($B647="PARCELADO ATÉ 3X",$D647-($D647*TAXAS!$D$10))/3,IF($A647=TAXAS!$A$11,IF($B647="PARCELADO ATÉ 3X",$D647-($D647*TAXAS!$D$11))/3,IF($A647=TAXAS!$A$12,IF($B647="PARCELADO ATÉ 3X",$D647-($D647*TAXAS!$D$12))/3,IF($A647=TAXAS!$A$13,IF($B647="PARCELADO ATÉ 3X",$D647-($D647*TAXAS!$D$13))/3,IF($A647=TAXAS!$A$14,IF($B647="PARCELADO ATÉ 3X",$D647-($D647*TAXAS!$D$14))/3,IF($A647=TAXAS!$A$15,IF($B647="PARCELADO ATÉ 3X",$D647-($D647*TAXAS!$D$15))/3,IF($A647=TAXAS!$A$16,IF($B647="PARCELADO ATÉ 3X",$D647-($D647*TAXAS!$D$16))/3,IF($A647=TAXAS!$A$17,IF($B647="PARCELADO ATÉ 3X",$D647-($D647*TAXAS!$D$17))/3,IF($A647=TAXAS!$A$18,IF($B647="PARCELADO ATÉ 3X",$D647-($D647*TAXAS!$D$18))/3,IF($A647=TAXAS!$A$19,IF($B647="PARCELADO ATÉ 3X",$D647-($D647*TAXAS!$D$19))/3,IF($A647=TAXAS!$A$20,IF($B647="PARCELADO ATÉ 3X",$D647-($D647*TAXAS!$D$20))/3,IF($A647=TAXAS!$A$21,IF($B647="PARCELADO ATÉ 3X",$D647-($D647*TAXAS!$D$21))/3,IF($A647=TAXAS!$A$22,IF($B647="PARCELADO ATÉ 3X",$D647-($D647*TAXAS!$D$22))/3,IF($A647=TAXAS!$A$23,IF($B647="PARCELADO ATÉ 3X",$D647-($D647*TAXAS!$D$23))/3,IF($A647=TAXAS!$A$24,IF($B647="PARCELADO ATÉ 3X",$D647-($D647*TAXAS!$D$24))/3,IF($A647=TAXAS!$A$25,IF($B647="PARCELADO ATÉ 3X",$D647-($D647*TAXAS!$D$25))/3,IF($A647=TAXAS!$A$26,IF($B647="PARCELADO ATÉ 3X",$D647-($D647*TAXAS!$D$26))/3,IF($A647=TAXAS!$A$27,IF($B647="PARCELADO ATÉ 3X",$D647-($D647*TAXAS!$D$27))/3))))))))))))))))))))))))/1</f>
        <v>0</v>
      </c>
      <c r="H647" s="9">
        <f>IF($A647="VISA",IF($B647="PARCELADO ATÉ 6X",$D647-(D647*TAXAS!$E$4))/6,IF($A647="MASTER",IF($B647="PARCELADO ATÉ 6X",$D647-(D647*TAXAS!$E$5))/6,IF($A647="ELO",IF($B647="PARCELADO ATÉ 6X",$D647-(D647*TAXAS!$E$6))/6,IF($A647="HIPERCARD",IF($B647="PARCELADO ATÉ 6X",$D647-(D647*TAXAS!$E$7))/6,IF($A647="DINERS",IF($B647="PARCELADO ATÉ 6X",$D647-(D647*TAXAS!$E$8))/6,IF($A647="AMERICA EXPRESS",IF($B647="PARCELADO ATÉ 6X",$D647-(D647*TAXAS!$E$9))/6,IF($A647=TAXAS!$A$10,IF($B647="PARCELADO ATÉ 6X",$D647-($D647*TAXAS!$E$10))/6,IF($A647=TAXAS!$A$11,IF($B647="PARCELADO ATÉ 6X",$D647-($D647*TAXAS!$E$11))/6,IF($A647=TAXAS!$A$12,IF($B647="PARCELADO ATÉ 6X",$D647-($D647*TAXAS!$E$12))/6,IF($A647=TAXAS!$A$13,IF($B647="PARCELADO ATÉ 6X",$D647-($D647*TAXAS!$E$13))/6,IF($A647=TAXAS!$A$14,IF($B647="PARCELADO ATÉ 6X",$D647-($D647*TAXAS!$E$14))/6,IF($A647=TAXAS!$A$15,IF($B647="PARCELADO ATÉ 6X",$D647-($D647*TAXAS!$E$15))/6,IF($A647=TAXAS!$A$16,IF($B647="PARCELADO ATÉ 6X",$D647-($D647*TAXAS!$E$16))/6,IF($A647=TAXAS!$A$17,IF($B647="PARCELADO ATÉ 6X",$D647-($D647*TAXAS!$E$17))/6,IF($A647=TAXAS!$A$18,IF($B647="PARCELADO ATÉ 6X",$D647-($D647*TAXAS!$E$18))/6,IF($A647=TAXAS!$A$19,IF($B647="PARCELADO ATÉ 6X",$D647-($D647*TAXAS!$E$19))/6,IF($A647=TAXAS!$A$20,IF($B647="PARCELADO ATÉ 6X",$D647-($D647*TAXAS!$E$20))/6,IF($A647=TAXAS!$A$21,IF($B647="PARCELADO ATÉ 6X",$D647-($D647*TAXAS!$E$21))/6,IF($A647=TAXAS!$A$22,IF($B647="PARCELADO ATÉ 6X",$D647-($D647*TAXAS!$E$22))/6,IF($A647=TAXAS!$A$23,IF($B647="PARCELADO ATÉ 6X",$D647-($D647*TAXAS!$E$23))/6,IF($A647=TAXAS!$A$24,IF($B647="PARCELADO ATÉ 6X",$D647-($D647*TAXAS!$E$24))/6,IF($A647=TAXAS!$A$25,IF($B647="PARCELADO ATÉ 6X",$D647-($D647*TAXAS!$E$25))/6,IF($A647=TAXAS!$A$26,IF($B647="PARCELADO ATÉ 6X",$D647-($D647*TAXAS!$E$26))/6,IF($A647=TAXAS!$A$27,IF($B647="PARCELADO ATÉ 6X",$D647-($D647*TAXAS!$E$27))/6))))))))))))))))))))))))/1</f>
        <v>0</v>
      </c>
      <c r="I647" s="9">
        <f>IF($A647="VISA",IF($B647="PARCELADO ATÉ 12X",$D647-(D647*TAXAS!$F$4))/12,IF($A647="MASTER",IF($B647="PARCELADO ATÉ 12X",$D647-(D647*TAXAS!$F$5))/12,IF($A647="ELO",IF($B647="PARCELADO ATÉ 12X",$D647-(D647*TAXAS!$F$6))/12,IF($A647="HIPERCARD",IF($B647="PARCELADO ATÉ 12X",$D647-(D647*TAXAS!$F$7))/12,IF($A647="DINERS",IF($B647="PARCELADO ATÉ 12X",$D647-(D647*TAXAS!$F$8))/12,IF($A647="AMERICA EXPRESS",IF($B647="PARCELADO ATÉ 12X",$D647-(D647*TAXAS!$F$9))/12,IF($A647=TAXAS!$A$10,IF($B647="PARCELADO ATÉ 12X",$D647-($D647*TAXAS!$F$10))/12,IF($A647=TAXAS!$A$11,IF($B647="PARCELADO ATÉ 12X",$D647-($D647*TAXAS!$F$11))/12,IF($A647=TAXAS!$A$12,IF($B647="PARCELADO ATÉ 12X",$D647-($D647*TAXAS!$F$12))/12,IF($A647=TAXAS!$A$13,IF($B647="PARCELADO ATÉ 12X",$D647-($D647*TAXAS!$F$13))/12,IF($A647=TAXAS!$A$14,IF($B647="PARCELADO ATÉ 12X",$D647-($D647*TAXAS!$F$14))/12,IF($A647=TAXAS!$A$15,IF($B647="PARCELADO ATÉ 12X",$D647-($D647*TAXAS!$F$15))/12,IF($A647=TAXAS!$A$16,IF($B647="PARCELADO ATÉ 12X",$D647-($D647*TAXAS!$F$16))/12,IF($A647=TAXAS!$A$17,IF($B647="PARCELADO ATÉ 12X",$D647-($D647*TAXAS!$F$17))/12,IF($A647=TAXAS!$A$18,IF($B647="PARCELADO ATÉ 12X",$D647-($D647*TAXAS!$F$18))/12,IF($A647=TAXAS!$A$19,IF($B647="PARCELADO ATÉ 12X",$D647-($D647*TAXAS!$F$19))/12,IF($A647=TAXAS!$A$20,IF($B647="PARCELADO ATÉ 12X",$D647-($D647*TAXAS!$F$20))/12,IF($A647=TAXAS!$A$21,IF($B647="PARCELADO ATÉ 12X",$D647-($D647*TAXAS!$F$21))/12,IF($A647=TAXAS!$A$22,IF($B647="PARCELADO ATÉ 12X",$D647-($D647*TAXAS!$F$22))/12,IF($A647=TAXAS!$A$23,IF($B647="PARCELADO ATÉ 12X",$D647-($D647*TAXAS!$F$23))/12,IF($A647=TAXAS!$A$24,IF($B647="PARCELADO ATÉ 12X",$D647-($D647*TAXAS!$F$24))/12,IF($A647=TAXAS!$A$25,IF($B647="PARCELADO ATÉ 12X",$D647-($D647*TAXAS!$F$25))/12,IF($A647=TAXAS!$A$26,IF($B647="PARCELADO ATÉ 12X",$D647-($D647*TAXAS!$F$26))/12,IF($A647=TAXAS!$A$27,IF($B647="PARCELADO ATÉ 12X",$D647-($D647*TAXAS!$F$27))/12))))))))))))))))))))))))/1</f>
        <v>0</v>
      </c>
      <c r="J647" s="8">
        <f t="shared" si="0"/>
        <v>0</v>
      </c>
      <c r="K647" s="10" t="b">
        <f>IF($B647="PARCELADO ATÉ 3X",($D647-($D647*TAXAS!$D$4))-$J647)</f>
        <v>0</v>
      </c>
      <c r="L647" s="10" t="b">
        <f>IF($B647="PARCELADO ATÉ 6X",($D647-($D647*TAXAS!$E$4))-$J647)</f>
        <v>0</v>
      </c>
      <c r="M647" s="10" t="b">
        <f>IF($B647="PARCELADO ATÉ 12X",($D647-($D647*TAXAS!$F$4))-$J647)</f>
        <v>0</v>
      </c>
      <c r="N647" s="8">
        <f t="shared" si="1"/>
        <v>0</v>
      </c>
      <c r="O647" s="10">
        <f t="shared" si="2"/>
        <v>0</v>
      </c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spans="1:31" ht="15.75" customHeight="1" x14ac:dyDescent="0.2">
      <c r="A648" s="3"/>
      <c r="B648" s="5"/>
      <c r="C648" s="6"/>
      <c r="D648" s="42"/>
      <c r="E648" s="8">
        <f>IF($A648="VISA",IF($B648="DÉBITO",$D648-($D648*TAXAS!$B$4)),IF($A648="MASTER",IF($B648="DÉBITO",$D648-($D648*TAXAS!$B$5)),IF($A648="ELO", IF($B648="DÉBITO",$D648-($D648*TAXAS!$B$6)),IF($A648="HIPERCARD",IF($B648="DÉBITO",$D648-($D648*TAXAS!$B$7)),IF($A648="DINERS",IF($B648="DÉBITO",$D648-($D648*TAXAS!$B$8)),IF($A648="AMERICA EXPRESS",IF($B648="DÉBITO",$D648-($D648*TAXAS!$B$9)),IF($A648=TAXAS!$A$10,IF($B648="DÉBITO",$D648-($D648*TAXAS!$B$10)), IF($A648=TAXAS!$A$11,IF($B648="DÉBITO",$D648-($D648*TAXAS!$B$11)), IF($A648=TAXAS!$A$12,IF($B648="DÉBITO",$D648-($D648*TAXAS!$B$12)), IF($A648=TAXAS!$A$13,IF($B648="DÉBITO",$D648-($D648*TAXAS!$B$13)), IF($A648=TAXAS!$A$14,IF($B648="DÉBITO",$D648-($D648*TAXAS!$B$14)), IF($A648=TAXAS!$A$15,IF($B648="DÉBITO",$D648-($D648*TAXAS!$B$15)), IF($A648=TAXAS!$A$16,IF($B648="DÉBITO",$D648-($D648*TAXAS!$B$16)), IF($A648=TAXAS!$A$17,IF($B648="DÉBITO",$D648-($D648*TAXAS!$B$17)), IF($A648=TAXAS!$A$18,IF($B648="DÉBITO",$D648-($D648*TAXAS!$B$18)), IF($A648=TAXAS!$A$19,IF($B648="DÉBITO",$D648-($D648*TAXAS!$B$19)), IF($A648=TAXAS!$A$20,IF($B648="DÉBITO",$D648-($D648*TAXAS!$B$20)), IF($A648=TAXAS!$A$21,IF($B648="DÉBITO",$D648-($D648*TAXAS!$B$21)), IF($A648=TAXAS!$A$22,IF($B648="DÉBITO",$D648-($D648*TAXAS!$B$22)), IF($A648=TAXAS!$A$23,IF($B648="DÉBITO",$D648-($D648*TAXAS!$B$23)), IF($A648=TAXAS!$A$24,IF($B648="DÉBITO",$D648-($D648*TAXAS!$B$24)), IF($A648=TAXAS!$A$25,IF($B648="DÉBITO",$D648-($D648*TAXAS!$B$25)), IF($A648=TAXAS!$A$26,IF($B648="DÉBITO",$D648-($D648*TAXAS!$B$26)), IF($A648=TAXAS!$A$27,IF($B648="DÉBITO",$D648-($D648*TAXAS!$B$27))))))))))))))))))))))))))/1</f>
        <v>0</v>
      </c>
      <c r="F648" s="8">
        <f>IF($A648="VISA",IF($B648="CRÉDITO",$D648-($D648*TAXAS!$C$4)),IF($A648="MASTER",IF($B648="CRÉDITO",$D648-($D648*TAXAS!$C$5)),IF($A648="ELO", IF($B648="CRÉDITO",$D648-($D648*TAXAS!$C$6)),IF($A648="HIPERCARD",IF($B648="CRÉDITO",$D648-($D648*TAXAS!$C$7)),IF($A648="DINERS",IF($B648="CRÉDITO",$D648-($D648*TAXAS!$C$8)),IF($A648="AMERICA EXPRESS",IF($B648="CRÉDITO",$D648-($D648*TAXAS!$C$9)),IF($A648=TAXAS!$A$10,IF($B648="CRÉDITO",$D648-($D648*TAXAS!$C$10)), IF($A648=TAXAS!$A$11,IF($B648="CRÉDITO",$D648-($D648*TAXAS!$C$11)), IF($A648=TAXAS!$A$12,IF($B648="CRÉDITO",$D648-($D648*TAXAS!$C$12)), IF($A648=TAXAS!$A$13,IF($B648="CRÉDITO",$D648-($D648*TAXAS!$C$13)), IF($A648=TAXAS!$A$14,IF($B648="CRÉDITO",$D648-($D648*TAXAS!$C$14)), IF($A648=TAXAS!$A$15,IF($B648="CRÉDITO",$D648-($D648*TAXAS!$C$15)), IF($A648=TAXAS!$A$16,IF($B648="CRÉDITO",$D648-($D648*TAXAS!$C$16)), IF($A648=TAXAS!$A$17,IF($B648="CRÉDITO",$D648-($D648*TAXAS!$C$17)), IF($A648=TAXAS!$A$18,IF($B648="CRÉDITO",$D648-($D648*TAXAS!$C$18)), IF($A648=TAXAS!$A$19,IF($B648="CRÉDITO",$D648-($D648*TAXAS!$C$19)), IF($A648=TAXAS!$A$20,IF($B648="CRÉDITO",$D648-($D648*TAXAS!$C$20)), IF($A648=TAXAS!$A$21,IF($B648="CRÉDITO",$D648-($D648*TAXAS!$C$21)), IF($A648=TAXAS!$A$22,IF($B648="CRÉDITO",$D648-($D648*TAXAS!$C$22)), IF($A648=TAXAS!$A$23,IF($B648="CRÉDITO",$D648-($D648*TAXAS!$C$23)), IF($A648=TAXAS!$A$24,IF($B648="CRÉDITO",$D648-($D648*TAXAS!$C$24)), IF($A648=TAXAS!$A$25,IF($B648="CRÉDITO",$D648-($D648*TAXAS!$C$25)), IF($A648=TAXAS!$A$26,IF($B648="CRÉDITO",$D648-($D648*TAXAS!$C$26)), IF($A648=TAXAS!$A$27,IF($B648="CRÉDITO",$D648-($D648*TAXAS!$C$27))))))))))))))))))))))))))/1</f>
        <v>0</v>
      </c>
      <c r="G648" s="9">
        <f>IF($A648="VISA",IF($B648="PARCELADO ATÉ 3X",$D648-(D648*TAXAS!$D$4))/3,IF($A648="MASTER",IF($B648="PARCELADO ATÉ 3X",$D648-(D648*TAXAS!$D$5))/3,IF($A648="ELO",IF($B648="PARCELADO ATÉ 3X",$D648-(D648*TAXAS!$D$6))/3,IF($A648="HIPERCARD",IF($B648="PARCELADO ATÉ 3X",$D648-(D648*TAXAS!$D$7))/3,IF($A648="DINERS",IF($B648="PARCELADO ATÉ 3X",$D648-(D648*TAXAS!$D$8))/3,IF($A648="AMERICA EXPRESS",IF($B648="PARCELADO ATÉ 3X",$D648-(D648*TAXAS!$D$9))/3,IF($A648=TAXAS!$A$10,IF($B648="PARCELADO ATÉ 3X",$D648-($D648*TAXAS!$D$10))/3,IF($A648=TAXAS!$A$11,IF($B648="PARCELADO ATÉ 3X",$D648-($D648*TAXAS!$D$11))/3,IF($A648=TAXAS!$A$12,IF($B648="PARCELADO ATÉ 3X",$D648-($D648*TAXAS!$D$12))/3,IF($A648=TAXAS!$A$13,IF($B648="PARCELADO ATÉ 3X",$D648-($D648*TAXAS!$D$13))/3,IF($A648=TAXAS!$A$14,IF($B648="PARCELADO ATÉ 3X",$D648-($D648*TAXAS!$D$14))/3,IF($A648=TAXAS!$A$15,IF($B648="PARCELADO ATÉ 3X",$D648-($D648*TAXAS!$D$15))/3,IF($A648=TAXAS!$A$16,IF($B648="PARCELADO ATÉ 3X",$D648-($D648*TAXAS!$D$16))/3,IF($A648=TAXAS!$A$17,IF($B648="PARCELADO ATÉ 3X",$D648-($D648*TAXAS!$D$17))/3,IF($A648=TAXAS!$A$18,IF($B648="PARCELADO ATÉ 3X",$D648-($D648*TAXAS!$D$18))/3,IF($A648=TAXAS!$A$19,IF($B648="PARCELADO ATÉ 3X",$D648-($D648*TAXAS!$D$19))/3,IF($A648=TAXAS!$A$20,IF($B648="PARCELADO ATÉ 3X",$D648-($D648*TAXAS!$D$20))/3,IF($A648=TAXAS!$A$21,IF($B648="PARCELADO ATÉ 3X",$D648-($D648*TAXAS!$D$21))/3,IF($A648=TAXAS!$A$22,IF($B648="PARCELADO ATÉ 3X",$D648-($D648*TAXAS!$D$22))/3,IF($A648=TAXAS!$A$23,IF($B648="PARCELADO ATÉ 3X",$D648-($D648*TAXAS!$D$23))/3,IF($A648=TAXAS!$A$24,IF($B648="PARCELADO ATÉ 3X",$D648-($D648*TAXAS!$D$24))/3,IF($A648=TAXAS!$A$25,IF($B648="PARCELADO ATÉ 3X",$D648-($D648*TAXAS!$D$25))/3,IF($A648=TAXAS!$A$26,IF($B648="PARCELADO ATÉ 3X",$D648-($D648*TAXAS!$D$26))/3,IF($A648=TAXAS!$A$27,IF($B648="PARCELADO ATÉ 3X",$D648-($D648*TAXAS!$D$27))/3))))))))))))))))))))))))/1</f>
        <v>0</v>
      </c>
      <c r="H648" s="9">
        <f>IF($A648="VISA",IF($B648="PARCELADO ATÉ 6X",$D648-(D648*TAXAS!$E$4))/6,IF($A648="MASTER",IF($B648="PARCELADO ATÉ 6X",$D648-(D648*TAXAS!$E$5))/6,IF($A648="ELO",IF($B648="PARCELADO ATÉ 6X",$D648-(D648*TAXAS!$E$6))/6,IF($A648="HIPERCARD",IF($B648="PARCELADO ATÉ 6X",$D648-(D648*TAXAS!$E$7))/6,IF($A648="DINERS",IF($B648="PARCELADO ATÉ 6X",$D648-(D648*TAXAS!$E$8))/6,IF($A648="AMERICA EXPRESS",IF($B648="PARCELADO ATÉ 6X",$D648-(D648*TAXAS!$E$9))/6,IF($A648=TAXAS!$A$10,IF($B648="PARCELADO ATÉ 6X",$D648-($D648*TAXAS!$E$10))/6,IF($A648=TAXAS!$A$11,IF($B648="PARCELADO ATÉ 6X",$D648-($D648*TAXAS!$E$11))/6,IF($A648=TAXAS!$A$12,IF($B648="PARCELADO ATÉ 6X",$D648-($D648*TAXAS!$E$12))/6,IF($A648=TAXAS!$A$13,IF($B648="PARCELADO ATÉ 6X",$D648-($D648*TAXAS!$E$13))/6,IF($A648=TAXAS!$A$14,IF($B648="PARCELADO ATÉ 6X",$D648-($D648*TAXAS!$E$14))/6,IF($A648=TAXAS!$A$15,IF($B648="PARCELADO ATÉ 6X",$D648-($D648*TAXAS!$E$15))/6,IF($A648=TAXAS!$A$16,IF($B648="PARCELADO ATÉ 6X",$D648-($D648*TAXAS!$E$16))/6,IF($A648=TAXAS!$A$17,IF($B648="PARCELADO ATÉ 6X",$D648-($D648*TAXAS!$E$17))/6,IF($A648=TAXAS!$A$18,IF($B648="PARCELADO ATÉ 6X",$D648-($D648*TAXAS!$E$18))/6,IF($A648=TAXAS!$A$19,IF($B648="PARCELADO ATÉ 6X",$D648-($D648*TAXAS!$E$19))/6,IF($A648=TAXAS!$A$20,IF($B648="PARCELADO ATÉ 6X",$D648-($D648*TAXAS!$E$20))/6,IF($A648=TAXAS!$A$21,IF($B648="PARCELADO ATÉ 6X",$D648-($D648*TAXAS!$E$21))/6,IF($A648=TAXAS!$A$22,IF($B648="PARCELADO ATÉ 6X",$D648-($D648*TAXAS!$E$22))/6,IF($A648=TAXAS!$A$23,IF($B648="PARCELADO ATÉ 6X",$D648-($D648*TAXAS!$E$23))/6,IF($A648=TAXAS!$A$24,IF($B648="PARCELADO ATÉ 6X",$D648-($D648*TAXAS!$E$24))/6,IF($A648=TAXAS!$A$25,IF($B648="PARCELADO ATÉ 6X",$D648-($D648*TAXAS!$E$25))/6,IF($A648=TAXAS!$A$26,IF($B648="PARCELADO ATÉ 6X",$D648-($D648*TAXAS!$E$26))/6,IF($A648=TAXAS!$A$27,IF($B648="PARCELADO ATÉ 6X",$D648-($D648*TAXAS!$E$27))/6))))))))))))))))))))))))/1</f>
        <v>0</v>
      </c>
      <c r="I648" s="9">
        <f>IF($A648="VISA",IF($B648="PARCELADO ATÉ 12X",$D648-(D648*TAXAS!$F$4))/12,IF($A648="MASTER",IF($B648="PARCELADO ATÉ 12X",$D648-(D648*TAXAS!$F$5))/12,IF($A648="ELO",IF($B648="PARCELADO ATÉ 12X",$D648-(D648*TAXAS!$F$6))/12,IF($A648="HIPERCARD",IF($B648="PARCELADO ATÉ 12X",$D648-(D648*TAXAS!$F$7))/12,IF($A648="DINERS",IF($B648="PARCELADO ATÉ 12X",$D648-(D648*TAXAS!$F$8))/12,IF($A648="AMERICA EXPRESS",IF($B648="PARCELADO ATÉ 12X",$D648-(D648*TAXAS!$F$9))/12,IF($A648=TAXAS!$A$10,IF($B648="PARCELADO ATÉ 12X",$D648-($D648*TAXAS!$F$10))/12,IF($A648=TAXAS!$A$11,IF($B648="PARCELADO ATÉ 12X",$D648-($D648*TAXAS!$F$11))/12,IF($A648=TAXAS!$A$12,IF($B648="PARCELADO ATÉ 12X",$D648-($D648*TAXAS!$F$12))/12,IF($A648=TAXAS!$A$13,IF($B648="PARCELADO ATÉ 12X",$D648-($D648*TAXAS!$F$13))/12,IF($A648=TAXAS!$A$14,IF($B648="PARCELADO ATÉ 12X",$D648-($D648*TAXAS!$F$14))/12,IF($A648=TAXAS!$A$15,IF($B648="PARCELADO ATÉ 12X",$D648-($D648*TAXAS!$F$15))/12,IF($A648=TAXAS!$A$16,IF($B648="PARCELADO ATÉ 12X",$D648-($D648*TAXAS!$F$16))/12,IF($A648=TAXAS!$A$17,IF($B648="PARCELADO ATÉ 12X",$D648-($D648*TAXAS!$F$17))/12,IF($A648=TAXAS!$A$18,IF($B648="PARCELADO ATÉ 12X",$D648-($D648*TAXAS!$F$18))/12,IF($A648=TAXAS!$A$19,IF($B648="PARCELADO ATÉ 12X",$D648-($D648*TAXAS!$F$19))/12,IF($A648=TAXAS!$A$20,IF($B648="PARCELADO ATÉ 12X",$D648-($D648*TAXAS!$F$20))/12,IF($A648=TAXAS!$A$21,IF($B648="PARCELADO ATÉ 12X",$D648-($D648*TAXAS!$F$21))/12,IF($A648=TAXAS!$A$22,IF($B648="PARCELADO ATÉ 12X",$D648-($D648*TAXAS!$F$22))/12,IF($A648=TAXAS!$A$23,IF($B648="PARCELADO ATÉ 12X",$D648-($D648*TAXAS!$F$23))/12,IF($A648=TAXAS!$A$24,IF($B648="PARCELADO ATÉ 12X",$D648-($D648*TAXAS!$F$24))/12,IF($A648=TAXAS!$A$25,IF($B648="PARCELADO ATÉ 12X",$D648-($D648*TAXAS!$F$25))/12,IF($A648=TAXAS!$A$26,IF($B648="PARCELADO ATÉ 12X",$D648-($D648*TAXAS!$F$26))/12,IF($A648=TAXAS!$A$27,IF($B648="PARCELADO ATÉ 12X",$D648-($D648*TAXAS!$F$27))/12))))))))))))))))))))))))/1</f>
        <v>0</v>
      </c>
      <c r="J648" s="8">
        <f t="shared" si="0"/>
        <v>0</v>
      </c>
      <c r="K648" s="10" t="b">
        <f>IF($B648="PARCELADO ATÉ 3X",($D648-($D648*TAXAS!$D$4))-$J648)</f>
        <v>0</v>
      </c>
      <c r="L648" s="10" t="b">
        <f>IF($B648="PARCELADO ATÉ 6X",($D648-($D648*TAXAS!$E$4))-$J648)</f>
        <v>0</v>
      </c>
      <c r="M648" s="10" t="b">
        <f>IF($B648="PARCELADO ATÉ 12X",($D648-($D648*TAXAS!$F$4))-$J648)</f>
        <v>0</v>
      </c>
      <c r="N648" s="8">
        <f t="shared" si="1"/>
        <v>0</v>
      </c>
      <c r="O648" s="10">
        <f t="shared" si="2"/>
        <v>0</v>
      </c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spans="1:31" ht="15.75" customHeight="1" x14ac:dyDescent="0.2">
      <c r="A649" s="3"/>
      <c r="B649" s="5"/>
      <c r="C649" s="6"/>
      <c r="D649" s="42"/>
      <c r="E649" s="8">
        <f>IF($A649="VISA",IF($B649="DÉBITO",$D649-($D649*TAXAS!$B$4)),IF($A649="MASTER",IF($B649="DÉBITO",$D649-($D649*TAXAS!$B$5)),IF($A649="ELO", IF($B649="DÉBITO",$D649-($D649*TAXAS!$B$6)),IF($A649="HIPERCARD",IF($B649="DÉBITO",$D649-($D649*TAXAS!$B$7)),IF($A649="DINERS",IF($B649="DÉBITO",$D649-($D649*TAXAS!$B$8)),IF($A649="AMERICA EXPRESS",IF($B649="DÉBITO",$D649-($D649*TAXAS!$B$9)),IF($A649=TAXAS!$A$10,IF($B649="DÉBITO",$D649-($D649*TAXAS!$B$10)), IF($A649=TAXAS!$A$11,IF($B649="DÉBITO",$D649-($D649*TAXAS!$B$11)), IF($A649=TAXAS!$A$12,IF($B649="DÉBITO",$D649-($D649*TAXAS!$B$12)), IF($A649=TAXAS!$A$13,IF($B649="DÉBITO",$D649-($D649*TAXAS!$B$13)), IF($A649=TAXAS!$A$14,IF($B649="DÉBITO",$D649-($D649*TAXAS!$B$14)), IF($A649=TAXAS!$A$15,IF($B649="DÉBITO",$D649-($D649*TAXAS!$B$15)), IF($A649=TAXAS!$A$16,IF($B649="DÉBITO",$D649-($D649*TAXAS!$B$16)), IF($A649=TAXAS!$A$17,IF($B649="DÉBITO",$D649-($D649*TAXAS!$B$17)), IF($A649=TAXAS!$A$18,IF($B649="DÉBITO",$D649-($D649*TAXAS!$B$18)), IF($A649=TAXAS!$A$19,IF($B649="DÉBITO",$D649-($D649*TAXAS!$B$19)), IF($A649=TAXAS!$A$20,IF($B649="DÉBITO",$D649-($D649*TAXAS!$B$20)), IF($A649=TAXAS!$A$21,IF($B649="DÉBITO",$D649-($D649*TAXAS!$B$21)), IF($A649=TAXAS!$A$22,IF($B649="DÉBITO",$D649-($D649*TAXAS!$B$22)), IF($A649=TAXAS!$A$23,IF($B649="DÉBITO",$D649-($D649*TAXAS!$B$23)), IF($A649=TAXAS!$A$24,IF($B649="DÉBITO",$D649-($D649*TAXAS!$B$24)), IF($A649=TAXAS!$A$25,IF($B649="DÉBITO",$D649-($D649*TAXAS!$B$25)), IF($A649=TAXAS!$A$26,IF($B649="DÉBITO",$D649-($D649*TAXAS!$B$26)), IF($A649=TAXAS!$A$27,IF($B649="DÉBITO",$D649-($D649*TAXAS!$B$27))))))))))))))))))))))))))/1</f>
        <v>0</v>
      </c>
      <c r="F649" s="8">
        <f>IF($A649="VISA",IF($B649="CRÉDITO",$D649-($D649*TAXAS!$C$4)),IF($A649="MASTER",IF($B649="CRÉDITO",$D649-($D649*TAXAS!$C$5)),IF($A649="ELO", IF($B649="CRÉDITO",$D649-($D649*TAXAS!$C$6)),IF($A649="HIPERCARD",IF($B649="CRÉDITO",$D649-($D649*TAXAS!$C$7)),IF($A649="DINERS",IF($B649="CRÉDITO",$D649-($D649*TAXAS!$C$8)),IF($A649="AMERICA EXPRESS",IF($B649="CRÉDITO",$D649-($D649*TAXAS!$C$9)),IF($A649=TAXAS!$A$10,IF($B649="CRÉDITO",$D649-($D649*TAXAS!$C$10)), IF($A649=TAXAS!$A$11,IF($B649="CRÉDITO",$D649-($D649*TAXAS!$C$11)), IF($A649=TAXAS!$A$12,IF($B649="CRÉDITO",$D649-($D649*TAXAS!$C$12)), IF($A649=TAXAS!$A$13,IF($B649="CRÉDITO",$D649-($D649*TAXAS!$C$13)), IF($A649=TAXAS!$A$14,IF($B649="CRÉDITO",$D649-($D649*TAXAS!$C$14)), IF($A649=TAXAS!$A$15,IF($B649="CRÉDITO",$D649-($D649*TAXAS!$C$15)), IF($A649=TAXAS!$A$16,IF($B649="CRÉDITO",$D649-($D649*TAXAS!$C$16)), IF($A649=TAXAS!$A$17,IF($B649="CRÉDITO",$D649-($D649*TAXAS!$C$17)), IF($A649=TAXAS!$A$18,IF($B649="CRÉDITO",$D649-($D649*TAXAS!$C$18)), IF($A649=TAXAS!$A$19,IF($B649="CRÉDITO",$D649-($D649*TAXAS!$C$19)), IF($A649=TAXAS!$A$20,IF($B649="CRÉDITO",$D649-($D649*TAXAS!$C$20)), IF($A649=TAXAS!$A$21,IF($B649="CRÉDITO",$D649-($D649*TAXAS!$C$21)), IF($A649=TAXAS!$A$22,IF($B649="CRÉDITO",$D649-($D649*TAXAS!$C$22)), IF($A649=TAXAS!$A$23,IF($B649="CRÉDITO",$D649-($D649*TAXAS!$C$23)), IF($A649=TAXAS!$A$24,IF($B649="CRÉDITO",$D649-($D649*TAXAS!$C$24)), IF($A649=TAXAS!$A$25,IF($B649="CRÉDITO",$D649-($D649*TAXAS!$C$25)), IF($A649=TAXAS!$A$26,IF($B649="CRÉDITO",$D649-($D649*TAXAS!$C$26)), IF($A649=TAXAS!$A$27,IF($B649="CRÉDITO",$D649-($D649*TAXAS!$C$27))))))))))))))))))))))))))/1</f>
        <v>0</v>
      </c>
      <c r="G649" s="9">
        <f>IF($A649="VISA",IF($B649="PARCELADO ATÉ 3X",$D649-(D649*TAXAS!$D$4))/3,IF($A649="MASTER",IF($B649="PARCELADO ATÉ 3X",$D649-(D649*TAXAS!$D$5))/3,IF($A649="ELO",IF($B649="PARCELADO ATÉ 3X",$D649-(D649*TAXAS!$D$6))/3,IF($A649="HIPERCARD",IF($B649="PARCELADO ATÉ 3X",$D649-(D649*TAXAS!$D$7))/3,IF($A649="DINERS",IF($B649="PARCELADO ATÉ 3X",$D649-(D649*TAXAS!$D$8))/3,IF($A649="AMERICA EXPRESS",IF($B649="PARCELADO ATÉ 3X",$D649-(D649*TAXAS!$D$9))/3,IF($A649=TAXAS!$A$10,IF($B649="PARCELADO ATÉ 3X",$D649-($D649*TAXAS!$D$10))/3,IF($A649=TAXAS!$A$11,IF($B649="PARCELADO ATÉ 3X",$D649-($D649*TAXAS!$D$11))/3,IF($A649=TAXAS!$A$12,IF($B649="PARCELADO ATÉ 3X",$D649-($D649*TAXAS!$D$12))/3,IF($A649=TAXAS!$A$13,IF($B649="PARCELADO ATÉ 3X",$D649-($D649*TAXAS!$D$13))/3,IF($A649=TAXAS!$A$14,IF($B649="PARCELADO ATÉ 3X",$D649-($D649*TAXAS!$D$14))/3,IF($A649=TAXAS!$A$15,IF($B649="PARCELADO ATÉ 3X",$D649-($D649*TAXAS!$D$15))/3,IF($A649=TAXAS!$A$16,IF($B649="PARCELADO ATÉ 3X",$D649-($D649*TAXAS!$D$16))/3,IF($A649=TAXAS!$A$17,IF($B649="PARCELADO ATÉ 3X",$D649-($D649*TAXAS!$D$17))/3,IF($A649=TAXAS!$A$18,IF($B649="PARCELADO ATÉ 3X",$D649-($D649*TAXAS!$D$18))/3,IF($A649=TAXAS!$A$19,IF($B649="PARCELADO ATÉ 3X",$D649-($D649*TAXAS!$D$19))/3,IF($A649=TAXAS!$A$20,IF($B649="PARCELADO ATÉ 3X",$D649-($D649*TAXAS!$D$20))/3,IF($A649=TAXAS!$A$21,IF($B649="PARCELADO ATÉ 3X",$D649-($D649*TAXAS!$D$21))/3,IF($A649=TAXAS!$A$22,IF($B649="PARCELADO ATÉ 3X",$D649-($D649*TAXAS!$D$22))/3,IF($A649=TAXAS!$A$23,IF($B649="PARCELADO ATÉ 3X",$D649-($D649*TAXAS!$D$23))/3,IF($A649=TAXAS!$A$24,IF($B649="PARCELADO ATÉ 3X",$D649-($D649*TAXAS!$D$24))/3,IF($A649=TAXAS!$A$25,IF($B649="PARCELADO ATÉ 3X",$D649-($D649*TAXAS!$D$25))/3,IF($A649=TAXAS!$A$26,IF($B649="PARCELADO ATÉ 3X",$D649-($D649*TAXAS!$D$26))/3,IF($A649=TAXAS!$A$27,IF($B649="PARCELADO ATÉ 3X",$D649-($D649*TAXAS!$D$27))/3))))))))))))))))))))))))/1</f>
        <v>0</v>
      </c>
      <c r="H649" s="9">
        <f>IF($A649="VISA",IF($B649="PARCELADO ATÉ 6X",$D649-(D649*TAXAS!$E$4))/6,IF($A649="MASTER",IF($B649="PARCELADO ATÉ 6X",$D649-(D649*TAXAS!$E$5))/6,IF($A649="ELO",IF($B649="PARCELADO ATÉ 6X",$D649-(D649*TAXAS!$E$6))/6,IF($A649="HIPERCARD",IF($B649="PARCELADO ATÉ 6X",$D649-(D649*TAXAS!$E$7))/6,IF($A649="DINERS",IF($B649="PARCELADO ATÉ 6X",$D649-(D649*TAXAS!$E$8))/6,IF($A649="AMERICA EXPRESS",IF($B649="PARCELADO ATÉ 6X",$D649-(D649*TAXAS!$E$9))/6,IF($A649=TAXAS!$A$10,IF($B649="PARCELADO ATÉ 6X",$D649-($D649*TAXAS!$E$10))/6,IF($A649=TAXAS!$A$11,IF($B649="PARCELADO ATÉ 6X",$D649-($D649*TAXAS!$E$11))/6,IF($A649=TAXAS!$A$12,IF($B649="PARCELADO ATÉ 6X",$D649-($D649*TAXAS!$E$12))/6,IF($A649=TAXAS!$A$13,IF($B649="PARCELADO ATÉ 6X",$D649-($D649*TAXAS!$E$13))/6,IF($A649=TAXAS!$A$14,IF($B649="PARCELADO ATÉ 6X",$D649-($D649*TAXAS!$E$14))/6,IF($A649=TAXAS!$A$15,IF($B649="PARCELADO ATÉ 6X",$D649-($D649*TAXAS!$E$15))/6,IF($A649=TAXAS!$A$16,IF($B649="PARCELADO ATÉ 6X",$D649-($D649*TAXAS!$E$16))/6,IF($A649=TAXAS!$A$17,IF($B649="PARCELADO ATÉ 6X",$D649-($D649*TAXAS!$E$17))/6,IF($A649=TAXAS!$A$18,IF($B649="PARCELADO ATÉ 6X",$D649-($D649*TAXAS!$E$18))/6,IF($A649=TAXAS!$A$19,IF($B649="PARCELADO ATÉ 6X",$D649-($D649*TAXAS!$E$19))/6,IF($A649=TAXAS!$A$20,IF($B649="PARCELADO ATÉ 6X",$D649-($D649*TAXAS!$E$20))/6,IF($A649=TAXAS!$A$21,IF($B649="PARCELADO ATÉ 6X",$D649-($D649*TAXAS!$E$21))/6,IF($A649=TAXAS!$A$22,IF($B649="PARCELADO ATÉ 6X",$D649-($D649*TAXAS!$E$22))/6,IF($A649=TAXAS!$A$23,IF($B649="PARCELADO ATÉ 6X",$D649-($D649*TAXAS!$E$23))/6,IF($A649=TAXAS!$A$24,IF($B649="PARCELADO ATÉ 6X",$D649-($D649*TAXAS!$E$24))/6,IF($A649=TAXAS!$A$25,IF($B649="PARCELADO ATÉ 6X",$D649-($D649*TAXAS!$E$25))/6,IF($A649=TAXAS!$A$26,IF($B649="PARCELADO ATÉ 6X",$D649-($D649*TAXAS!$E$26))/6,IF($A649=TAXAS!$A$27,IF($B649="PARCELADO ATÉ 6X",$D649-($D649*TAXAS!$E$27))/6))))))))))))))))))))))))/1</f>
        <v>0</v>
      </c>
      <c r="I649" s="9">
        <f>IF($A649="VISA",IF($B649="PARCELADO ATÉ 12X",$D649-(D649*TAXAS!$F$4))/12,IF($A649="MASTER",IF($B649="PARCELADO ATÉ 12X",$D649-(D649*TAXAS!$F$5))/12,IF($A649="ELO",IF($B649="PARCELADO ATÉ 12X",$D649-(D649*TAXAS!$F$6))/12,IF($A649="HIPERCARD",IF($B649="PARCELADO ATÉ 12X",$D649-(D649*TAXAS!$F$7))/12,IF($A649="DINERS",IF($B649="PARCELADO ATÉ 12X",$D649-(D649*TAXAS!$F$8))/12,IF($A649="AMERICA EXPRESS",IF($B649="PARCELADO ATÉ 12X",$D649-(D649*TAXAS!$F$9))/12,IF($A649=TAXAS!$A$10,IF($B649="PARCELADO ATÉ 12X",$D649-($D649*TAXAS!$F$10))/12,IF($A649=TAXAS!$A$11,IF($B649="PARCELADO ATÉ 12X",$D649-($D649*TAXAS!$F$11))/12,IF($A649=TAXAS!$A$12,IF($B649="PARCELADO ATÉ 12X",$D649-($D649*TAXAS!$F$12))/12,IF($A649=TAXAS!$A$13,IF($B649="PARCELADO ATÉ 12X",$D649-($D649*TAXAS!$F$13))/12,IF($A649=TAXAS!$A$14,IF($B649="PARCELADO ATÉ 12X",$D649-($D649*TAXAS!$F$14))/12,IF($A649=TAXAS!$A$15,IF($B649="PARCELADO ATÉ 12X",$D649-($D649*TAXAS!$F$15))/12,IF($A649=TAXAS!$A$16,IF($B649="PARCELADO ATÉ 12X",$D649-($D649*TAXAS!$F$16))/12,IF($A649=TAXAS!$A$17,IF($B649="PARCELADO ATÉ 12X",$D649-($D649*TAXAS!$F$17))/12,IF($A649=TAXAS!$A$18,IF($B649="PARCELADO ATÉ 12X",$D649-($D649*TAXAS!$F$18))/12,IF($A649=TAXAS!$A$19,IF($B649="PARCELADO ATÉ 12X",$D649-($D649*TAXAS!$F$19))/12,IF($A649=TAXAS!$A$20,IF($B649="PARCELADO ATÉ 12X",$D649-($D649*TAXAS!$F$20))/12,IF($A649=TAXAS!$A$21,IF($B649="PARCELADO ATÉ 12X",$D649-($D649*TAXAS!$F$21))/12,IF($A649=TAXAS!$A$22,IF($B649="PARCELADO ATÉ 12X",$D649-($D649*TAXAS!$F$22))/12,IF($A649=TAXAS!$A$23,IF($B649="PARCELADO ATÉ 12X",$D649-($D649*TAXAS!$F$23))/12,IF($A649=TAXAS!$A$24,IF($B649="PARCELADO ATÉ 12X",$D649-($D649*TAXAS!$F$24))/12,IF($A649=TAXAS!$A$25,IF($B649="PARCELADO ATÉ 12X",$D649-($D649*TAXAS!$F$25))/12,IF($A649=TAXAS!$A$26,IF($B649="PARCELADO ATÉ 12X",$D649-($D649*TAXAS!$F$26))/12,IF($A649=TAXAS!$A$27,IF($B649="PARCELADO ATÉ 12X",$D649-($D649*TAXAS!$F$27))/12))))))))))))))))))))))))/1</f>
        <v>0</v>
      </c>
      <c r="J649" s="8">
        <f t="shared" si="0"/>
        <v>0</v>
      </c>
      <c r="K649" s="10" t="b">
        <f>IF($B649="PARCELADO ATÉ 3X",($D649-($D649*TAXAS!$D$4))-$J649)</f>
        <v>0</v>
      </c>
      <c r="L649" s="10" t="b">
        <f>IF($B649="PARCELADO ATÉ 6X",($D649-($D649*TAXAS!$E$4))-$J649)</f>
        <v>0</v>
      </c>
      <c r="M649" s="10" t="b">
        <f>IF($B649="PARCELADO ATÉ 12X",($D649-($D649*TAXAS!$F$4))-$J649)</f>
        <v>0</v>
      </c>
      <c r="N649" s="8">
        <f t="shared" si="1"/>
        <v>0</v>
      </c>
      <c r="O649" s="10">
        <f t="shared" si="2"/>
        <v>0</v>
      </c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spans="1:31" ht="15.75" customHeight="1" x14ac:dyDescent="0.2">
      <c r="A650" s="3"/>
      <c r="B650" s="5"/>
      <c r="C650" s="6"/>
      <c r="D650" s="42"/>
      <c r="E650" s="8">
        <f>IF($A650="VISA",IF($B650="DÉBITO",$D650-($D650*TAXAS!$B$4)),IF($A650="MASTER",IF($B650="DÉBITO",$D650-($D650*TAXAS!$B$5)),IF($A650="ELO", IF($B650="DÉBITO",$D650-($D650*TAXAS!$B$6)),IF($A650="HIPERCARD",IF($B650="DÉBITO",$D650-($D650*TAXAS!$B$7)),IF($A650="DINERS",IF($B650="DÉBITO",$D650-($D650*TAXAS!$B$8)),IF($A650="AMERICA EXPRESS",IF($B650="DÉBITO",$D650-($D650*TAXAS!$B$9)),IF($A650=TAXAS!$A$10,IF($B650="DÉBITO",$D650-($D650*TAXAS!$B$10)), IF($A650=TAXAS!$A$11,IF($B650="DÉBITO",$D650-($D650*TAXAS!$B$11)), IF($A650=TAXAS!$A$12,IF($B650="DÉBITO",$D650-($D650*TAXAS!$B$12)), IF($A650=TAXAS!$A$13,IF($B650="DÉBITO",$D650-($D650*TAXAS!$B$13)), IF($A650=TAXAS!$A$14,IF($B650="DÉBITO",$D650-($D650*TAXAS!$B$14)), IF($A650=TAXAS!$A$15,IF($B650="DÉBITO",$D650-($D650*TAXAS!$B$15)), IF($A650=TAXAS!$A$16,IF($B650="DÉBITO",$D650-($D650*TAXAS!$B$16)), IF($A650=TAXAS!$A$17,IF($B650="DÉBITO",$D650-($D650*TAXAS!$B$17)), IF($A650=TAXAS!$A$18,IF($B650="DÉBITO",$D650-($D650*TAXAS!$B$18)), IF($A650=TAXAS!$A$19,IF($B650="DÉBITO",$D650-($D650*TAXAS!$B$19)), IF($A650=TAXAS!$A$20,IF($B650="DÉBITO",$D650-($D650*TAXAS!$B$20)), IF($A650=TAXAS!$A$21,IF($B650="DÉBITO",$D650-($D650*TAXAS!$B$21)), IF($A650=TAXAS!$A$22,IF($B650="DÉBITO",$D650-($D650*TAXAS!$B$22)), IF($A650=TAXAS!$A$23,IF($B650="DÉBITO",$D650-($D650*TAXAS!$B$23)), IF($A650=TAXAS!$A$24,IF($B650="DÉBITO",$D650-($D650*TAXAS!$B$24)), IF($A650=TAXAS!$A$25,IF($B650="DÉBITO",$D650-($D650*TAXAS!$B$25)), IF($A650=TAXAS!$A$26,IF($B650="DÉBITO",$D650-($D650*TAXAS!$B$26)), IF($A650=TAXAS!$A$27,IF($B650="DÉBITO",$D650-($D650*TAXAS!$B$27))))))))))))))))))))))))))/1</f>
        <v>0</v>
      </c>
      <c r="F650" s="8">
        <f>IF($A650="VISA",IF($B650="CRÉDITO",$D650-($D650*TAXAS!$C$4)),IF($A650="MASTER",IF($B650="CRÉDITO",$D650-($D650*TAXAS!$C$5)),IF($A650="ELO", IF($B650="CRÉDITO",$D650-($D650*TAXAS!$C$6)),IF($A650="HIPERCARD",IF($B650="CRÉDITO",$D650-($D650*TAXAS!$C$7)),IF($A650="DINERS",IF($B650="CRÉDITO",$D650-($D650*TAXAS!$C$8)),IF($A650="AMERICA EXPRESS",IF($B650="CRÉDITO",$D650-($D650*TAXAS!$C$9)),IF($A650=TAXAS!$A$10,IF($B650="CRÉDITO",$D650-($D650*TAXAS!$C$10)), IF($A650=TAXAS!$A$11,IF($B650="CRÉDITO",$D650-($D650*TAXAS!$C$11)), IF($A650=TAXAS!$A$12,IF($B650="CRÉDITO",$D650-($D650*TAXAS!$C$12)), IF($A650=TAXAS!$A$13,IF($B650="CRÉDITO",$D650-($D650*TAXAS!$C$13)), IF($A650=TAXAS!$A$14,IF($B650="CRÉDITO",$D650-($D650*TAXAS!$C$14)), IF($A650=TAXAS!$A$15,IF($B650="CRÉDITO",$D650-($D650*TAXAS!$C$15)), IF($A650=TAXAS!$A$16,IF($B650="CRÉDITO",$D650-($D650*TAXAS!$C$16)), IF($A650=TAXAS!$A$17,IF($B650="CRÉDITO",$D650-($D650*TAXAS!$C$17)), IF($A650=TAXAS!$A$18,IF($B650="CRÉDITO",$D650-($D650*TAXAS!$C$18)), IF($A650=TAXAS!$A$19,IF($B650="CRÉDITO",$D650-($D650*TAXAS!$C$19)), IF($A650=TAXAS!$A$20,IF($B650="CRÉDITO",$D650-($D650*TAXAS!$C$20)), IF($A650=TAXAS!$A$21,IF($B650="CRÉDITO",$D650-($D650*TAXAS!$C$21)), IF($A650=TAXAS!$A$22,IF($B650="CRÉDITO",$D650-($D650*TAXAS!$C$22)), IF($A650=TAXAS!$A$23,IF($B650="CRÉDITO",$D650-($D650*TAXAS!$C$23)), IF($A650=TAXAS!$A$24,IF($B650="CRÉDITO",$D650-($D650*TAXAS!$C$24)), IF($A650=TAXAS!$A$25,IF($B650="CRÉDITO",$D650-($D650*TAXAS!$C$25)), IF($A650=TAXAS!$A$26,IF($B650="CRÉDITO",$D650-($D650*TAXAS!$C$26)), IF($A650=TAXAS!$A$27,IF($B650="CRÉDITO",$D650-($D650*TAXAS!$C$27))))))))))))))))))))))))))/1</f>
        <v>0</v>
      </c>
      <c r="G650" s="9">
        <f>IF($A650="VISA",IF($B650="PARCELADO ATÉ 3X",$D650-(D650*TAXAS!$D$4))/3,IF($A650="MASTER",IF($B650="PARCELADO ATÉ 3X",$D650-(D650*TAXAS!$D$5))/3,IF($A650="ELO",IF($B650="PARCELADO ATÉ 3X",$D650-(D650*TAXAS!$D$6))/3,IF($A650="HIPERCARD",IF($B650="PARCELADO ATÉ 3X",$D650-(D650*TAXAS!$D$7))/3,IF($A650="DINERS",IF($B650="PARCELADO ATÉ 3X",$D650-(D650*TAXAS!$D$8))/3,IF($A650="AMERICA EXPRESS",IF($B650="PARCELADO ATÉ 3X",$D650-(D650*TAXAS!$D$9))/3,IF($A650=TAXAS!$A$10,IF($B650="PARCELADO ATÉ 3X",$D650-($D650*TAXAS!$D$10))/3,IF($A650=TAXAS!$A$11,IF($B650="PARCELADO ATÉ 3X",$D650-($D650*TAXAS!$D$11))/3,IF($A650=TAXAS!$A$12,IF($B650="PARCELADO ATÉ 3X",$D650-($D650*TAXAS!$D$12))/3,IF($A650=TAXAS!$A$13,IF($B650="PARCELADO ATÉ 3X",$D650-($D650*TAXAS!$D$13))/3,IF($A650=TAXAS!$A$14,IF($B650="PARCELADO ATÉ 3X",$D650-($D650*TAXAS!$D$14))/3,IF($A650=TAXAS!$A$15,IF($B650="PARCELADO ATÉ 3X",$D650-($D650*TAXAS!$D$15))/3,IF($A650=TAXAS!$A$16,IF($B650="PARCELADO ATÉ 3X",$D650-($D650*TAXAS!$D$16))/3,IF($A650=TAXAS!$A$17,IF($B650="PARCELADO ATÉ 3X",$D650-($D650*TAXAS!$D$17))/3,IF($A650=TAXAS!$A$18,IF($B650="PARCELADO ATÉ 3X",$D650-($D650*TAXAS!$D$18))/3,IF($A650=TAXAS!$A$19,IF($B650="PARCELADO ATÉ 3X",$D650-($D650*TAXAS!$D$19))/3,IF($A650=TAXAS!$A$20,IF($B650="PARCELADO ATÉ 3X",$D650-($D650*TAXAS!$D$20))/3,IF($A650=TAXAS!$A$21,IF($B650="PARCELADO ATÉ 3X",$D650-($D650*TAXAS!$D$21))/3,IF($A650=TAXAS!$A$22,IF($B650="PARCELADO ATÉ 3X",$D650-($D650*TAXAS!$D$22))/3,IF($A650=TAXAS!$A$23,IF($B650="PARCELADO ATÉ 3X",$D650-($D650*TAXAS!$D$23))/3,IF($A650=TAXAS!$A$24,IF($B650="PARCELADO ATÉ 3X",$D650-($D650*TAXAS!$D$24))/3,IF($A650=TAXAS!$A$25,IF($B650="PARCELADO ATÉ 3X",$D650-($D650*TAXAS!$D$25))/3,IF($A650=TAXAS!$A$26,IF($B650="PARCELADO ATÉ 3X",$D650-($D650*TAXAS!$D$26))/3,IF($A650=TAXAS!$A$27,IF($B650="PARCELADO ATÉ 3X",$D650-($D650*TAXAS!$D$27))/3))))))))))))))))))))))))/1</f>
        <v>0</v>
      </c>
      <c r="H650" s="9">
        <f>IF($A650="VISA",IF($B650="PARCELADO ATÉ 6X",$D650-(D650*TAXAS!$E$4))/6,IF($A650="MASTER",IF($B650="PARCELADO ATÉ 6X",$D650-(D650*TAXAS!$E$5))/6,IF($A650="ELO",IF($B650="PARCELADO ATÉ 6X",$D650-(D650*TAXAS!$E$6))/6,IF($A650="HIPERCARD",IF($B650="PARCELADO ATÉ 6X",$D650-(D650*TAXAS!$E$7))/6,IF($A650="DINERS",IF($B650="PARCELADO ATÉ 6X",$D650-(D650*TAXAS!$E$8))/6,IF($A650="AMERICA EXPRESS",IF($B650="PARCELADO ATÉ 6X",$D650-(D650*TAXAS!$E$9))/6,IF($A650=TAXAS!$A$10,IF($B650="PARCELADO ATÉ 6X",$D650-($D650*TAXAS!$E$10))/6,IF($A650=TAXAS!$A$11,IF($B650="PARCELADO ATÉ 6X",$D650-($D650*TAXAS!$E$11))/6,IF($A650=TAXAS!$A$12,IF($B650="PARCELADO ATÉ 6X",$D650-($D650*TAXAS!$E$12))/6,IF($A650=TAXAS!$A$13,IF($B650="PARCELADO ATÉ 6X",$D650-($D650*TAXAS!$E$13))/6,IF($A650=TAXAS!$A$14,IF($B650="PARCELADO ATÉ 6X",$D650-($D650*TAXAS!$E$14))/6,IF($A650=TAXAS!$A$15,IF($B650="PARCELADO ATÉ 6X",$D650-($D650*TAXAS!$E$15))/6,IF($A650=TAXAS!$A$16,IF($B650="PARCELADO ATÉ 6X",$D650-($D650*TAXAS!$E$16))/6,IF($A650=TAXAS!$A$17,IF($B650="PARCELADO ATÉ 6X",$D650-($D650*TAXAS!$E$17))/6,IF($A650=TAXAS!$A$18,IF($B650="PARCELADO ATÉ 6X",$D650-($D650*TAXAS!$E$18))/6,IF($A650=TAXAS!$A$19,IF($B650="PARCELADO ATÉ 6X",$D650-($D650*TAXAS!$E$19))/6,IF($A650=TAXAS!$A$20,IF($B650="PARCELADO ATÉ 6X",$D650-($D650*TAXAS!$E$20))/6,IF($A650=TAXAS!$A$21,IF($B650="PARCELADO ATÉ 6X",$D650-($D650*TAXAS!$E$21))/6,IF($A650=TAXAS!$A$22,IF($B650="PARCELADO ATÉ 6X",$D650-($D650*TAXAS!$E$22))/6,IF($A650=TAXAS!$A$23,IF($B650="PARCELADO ATÉ 6X",$D650-($D650*TAXAS!$E$23))/6,IF($A650=TAXAS!$A$24,IF($B650="PARCELADO ATÉ 6X",$D650-($D650*TAXAS!$E$24))/6,IF($A650=TAXAS!$A$25,IF($B650="PARCELADO ATÉ 6X",$D650-($D650*TAXAS!$E$25))/6,IF($A650=TAXAS!$A$26,IF($B650="PARCELADO ATÉ 6X",$D650-($D650*TAXAS!$E$26))/6,IF($A650=TAXAS!$A$27,IF($B650="PARCELADO ATÉ 6X",$D650-($D650*TAXAS!$E$27))/6))))))))))))))))))))))))/1</f>
        <v>0</v>
      </c>
      <c r="I650" s="9">
        <f>IF($A650="VISA",IF($B650="PARCELADO ATÉ 12X",$D650-(D650*TAXAS!$F$4))/12,IF($A650="MASTER",IF($B650="PARCELADO ATÉ 12X",$D650-(D650*TAXAS!$F$5))/12,IF($A650="ELO",IF($B650="PARCELADO ATÉ 12X",$D650-(D650*TAXAS!$F$6))/12,IF($A650="HIPERCARD",IF($B650="PARCELADO ATÉ 12X",$D650-(D650*TAXAS!$F$7))/12,IF($A650="DINERS",IF($B650="PARCELADO ATÉ 12X",$D650-(D650*TAXAS!$F$8))/12,IF($A650="AMERICA EXPRESS",IF($B650="PARCELADO ATÉ 12X",$D650-(D650*TAXAS!$F$9))/12,IF($A650=TAXAS!$A$10,IF($B650="PARCELADO ATÉ 12X",$D650-($D650*TAXAS!$F$10))/12,IF($A650=TAXAS!$A$11,IF($B650="PARCELADO ATÉ 12X",$D650-($D650*TAXAS!$F$11))/12,IF($A650=TAXAS!$A$12,IF($B650="PARCELADO ATÉ 12X",$D650-($D650*TAXAS!$F$12))/12,IF($A650=TAXAS!$A$13,IF($B650="PARCELADO ATÉ 12X",$D650-($D650*TAXAS!$F$13))/12,IF($A650=TAXAS!$A$14,IF($B650="PARCELADO ATÉ 12X",$D650-($D650*TAXAS!$F$14))/12,IF($A650=TAXAS!$A$15,IF($B650="PARCELADO ATÉ 12X",$D650-($D650*TAXAS!$F$15))/12,IF($A650=TAXAS!$A$16,IF($B650="PARCELADO ATÉ 12X",$D650-($D650*TAXAS!$F$16))/12,IF($A650=TAXAS!$A$17,IF($B650="PARCELADO ATÉ 12X",$D650-($D650*TAXAS!$F$17))/12,IF($A650=TAXAS!$A$18,IF($B650="PARCELADO ATÉ 12X",$D650-($D650*TAXAS!$F$18))/12,IF($A650=TAXAS!$A$19,IF($B650="PARCELADO ATÉ 12X",$D650-($D650*TAXAS!$F$19))/12,IF($A650=TAXAS!$A$20,IF($B650="PARCELADO ATÉ 12X",$D650-($D650*TAXAS!$F$20))/12,IF($A650=TAXAS!$A$21,IF($B650="PARCELADO ATÉ 12X",$D650-($D650*TAXAS!$F$21))/12,IF($A650=TAXAS!$A$22,IF($B650="PARCELADO ATÉ 12X",$D650-($D650*TAXAS!$F$22))/12,IF($A650=TAXAS!$A$23,IF($B650="PARCELADO ATÉ 12X",$D650-($D650*TAXAS!$F$23))/12,IF($A650=TAXAS!$A$24,IF($B650="PARCELADO ATÉ 12X",$D650-($D650*TAXAS!$F$24))/12,IF($A650=TAXAS!$A$25,IF($B650="PARCELADO ATÉ 12X",$D650-($D650*TAXAS!$F$25))/12,IF($A650=TAXAS!$A$26,IF($B650="PARCELADO ATÉ 12X",$D650-($D650*TAXAS!$F$26))/12,IF($A650=TAXAS!$A$27,IF($B650="PARCELADO ATÉ 12X",$D650-($D650*TAXAS!$F$27))/12))))))))))))))))))))))))/1</f>
        <v>0</v>
      </c>
      <c r="J650" s="8">
        <f t="shared" si="0"/>
        <v>0</v>
      </c>
      <c r="K650" s="10" t="b">
        <f>IF($B650="PARCELADO ATÉ 3X",($D650-($D650*TAXAS!$D$4))-$J650)</f>
        <v>0</v>
      </c>
      <c r="L650" s="10" t="b">
        <f>IF($B650="PARCELADO ATÉ 6X",($D650-($D650*TAXAS!$E$4))-$J650)</f>
        <v>0</v>
      </c>
      <c r="M650" s="10" t="b">
        <f>IF($B650="PARCELADO ATÉ 12X",($D650-($D650*TAXAS!$F$4))-$J650)</f>
        <v>0</v>
      </c>
      <c r="N650" s="8">
        <f t="shared" si="1"/>
        <v>0</v>
      </c>
      <c r="O650" s="10">
        <f t="shared" si="2"/>
        <v>0</v>
      </c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spans="1:31" ht="15.75" customHeight="1" x14ac:dyDescent="0.2">
      <c r="A651" s="3"/>
      <c r="B651" s="5"/>
      <c r="C651" s="6"/>
      <c r="D651" s="42"/>
      <c r="E651" s="8">
        <f>IF($A651="VISA",IF($B651="DÉBITO",$D651-($D651*TAXAS!$B$4)),IF($A651="MASTER",IF($B651="DÉBITO",$D651-($D651*TAXAS!$B$5)),IF($A651="ELO", IF($B651="DÉBITO",$D651-($D651*TAXAS!$B$6)),IF($A651="HIPERCARD",IF($B651="DÉBITO",$D651-($D651*TAXAS!$B$7)),IF($A651="DINERS",IF($B651="DÉBITO",$D651-($D651*TAXAS!$B$8)),IF($A651="AMERICA EXPRESS",IF($B651="DÉBITO",$D651-($D651*TAXAS!$B$9)),IF($A651=TAXAS!$A$10,IF($B651="DÉBITO",$D651-($D651*TAXAS!$B$10)), IF($A651=TAXAS!$A$11,IF($B651="DÉBITO",$D651-($D651*TAXAS!$B$11)), IF($A651=TAXAS!$A$12,IF($B651="DÉBITO",$D651-($D651*TAXAS!$B$12)), IF($A651=TAXAS!$A$13,IF($B651="DÉBITO",$D651-($D651*TAXAS!$B$13)), IF($A651=TAXAS!$A$14,IF($B651="DÉBITO",$D651-($D651*TAXAS!$B$14)), IF($A651=TAXAS!$A$15,IF($B651="DÉBITO",$D651-($D651*TAXAS!$B$15)), IF($A651=TAXAS!$A$16,IF($B651="DÉBITO",$D651-($D651*TAXAS!$B$16)), IF($A651=TAXAS!$A$17,IF($B651="DÉBITO",$D651-($D651*TAXAS!$B$17)), IF($A651=TAXAS!$A$18,IF($B651="DÉBITO",$D651-($D651*TAXAS!$B$18)), IF($A651=TAXAS!$A$19,IF($B651="DÉBITO",$D651-($D651*TAXAS!$B$19)), IF($A651=TAXAS!$A$20,IF($B651="DÉBITO",$D651-($D651*TAXAS!$B$20)), IF($A651=TAXAS!$A$21,IF($B651="DÉBITO",$D651-($D651*TAXAS!$B$21)), IF($A651=TAXAS!$A$22,IF($B651="DÉBITO",$D651-($D651*TAXAS!$B$22)), IF($A651=TAXAS!$A$23,IF($B651="DÉBITO",$D651-($D651*TAXAS!$B$23)), IF($A651=TAXAS!$A$24,IF($B651="DÉBITO",$D651-($D651*TAXAS!$B$24)), IF($A651=TAXAS!$A$25,IF($B651="DÉBITO",$D651-($D651*TAXAS!$B$25)), IF($A651=TAXAS!$A$26,IF($B651="DÉBITO",$D651-($D651*TAXAS!$B$26)), IF($A651=TAXAS!$A$27,IF($B651="DÉBITO",$D651-($D651*TAXAS!$B$27))))))))))))))))))))))))))/1</f>
        <v>0</v>
      </c>
      <c r="F651" s="8">
        <f>IF($A651="VISA",IF($B651="CRÉDITO",$D651-($D651*TAXAS!$C$4)),IF($A651="MASTER",IF($B651="CRÉDITO",$D651-($D651*TAXAS!$C$5)),IF($A651="ELO", IF($B651="CRÉDITO",$D651-($D651*TAXAS!$C$6)),IF($A651="HIPERCARD",IF($B651="CRÉDITO",$D651-($D651*TAXAS!$C$7)),IF($A651="DINERS",IF($B651="CRÉDITO",$D651-($D651*TAXAS!$C$8)),IF($A651="AMERICA EXPRESS",IF($B651="CRÉDITO",$D651-($D651*TAXAS!$C$9)),IF($A651=TAXAS!$A$10,IF($B651="CRÉDITO",$D651-($D651*TAXAS!$C$10)), IF($A651=TAXAS!$A$11,IF($B651="CRÉDITO",$D651-($D651*TAXAS!$C$11)), IF($A651=TAXAS!$A$12,IF($B651="CRÉDITO",$D651-($D651*TAXAS!$C$12)), IF($A651=TAXAS!$A$13,IF($B651="CRÉDITO",$D651-($D651*TAXAS!$C$13)), IF($A651=TAXAS!$A$14,IF($B651="CRÉDITO",$D651-($D651*TAXAS!$C$14)), IF($A651=TAXAS!$A$15,IF($B651="CRÉDITO",$D651-($D651*TAXAS!$C$15)), IF($A651=TAXAS!$A$16,IF($B651="CRÉDITO",$D651-($D651*TAXAS!$C$16)), IF($A651=TAXAS!$A$17,IF($B651="CRÉDITO",$D651-($D651*TAXAS!$C$17)), IF($A651=TAXAS!$A$18,IF($B651="CRÉDITO",$D651-($D651*TAXAS!$C$18)), IF($A651=TAXAS!$A$19,IF($B651="CRÉDITO",$D651-($D651*TAXAS!$C$19)), IF($A651=TAXAS!$A$20,IF($B651="CRÉDITO",$D651-($D651*TAXAS!$C$20)), IF($A651=TAXAS!$A$21,IF($B651="CRÉDITO",$D651-($D651*TAXAS!$C$21)), IF($A651=TAXAS!$A$22,IF($B651="CRÉDITO",$D651-($D651*TAXAS!$C$22)), IF($A651=TAXAS!$A$23,IF($B651="CRÉDITO",$D651-($D651*TAXAS!$C$23)), IF($A651=TAXAS!$A$24,IF($B651="CRÉDITO",$D651-($D651*TAXAS!$C$24)), IF($A651=TAXAS!$A$25,IF($B651="CRÉDITO",$D651-($D651*TAXAS!$C$25)), IF($A651=TAXAS!$A$26,IF($B651="CRÉDITO",$D651-($D651*TAXAS!$C$26)), IF($A651=TAXAS!$A$27,IF($B651="CRÉDITO",$D651-($D651*TAXAS!$C$27))))))))))))))))))))))))))/1</f>
        <v>0</v>
      </c>
      <c r="G651" s="9">
        <f>IF($A651="VISA",IF($B651="PARCELADO ATÉ 3X",$D651-(D651*TAXAS!$D$4))/3,IF($A651="MASTER",IF($B651="PARCELADO ATÉ 3X",$D651-(D651*TAXAS!$D$5))/3,IF($A651="ELO",IF($B651="PARCELADO ATÉ 3X",$D651-(D651*TAXAS!$D$6))/3,IF($A651="HIPERCARD",IF($B651="PARCELADO ATÉ 3X",$D651-(D651*TAXAS!$D$7))/3,IF($A651="DINERS",IF($B651="PARCELADO ATÉ 3X",$D651-(D651*TAXAS!$D$8))/3,IF($A651="AMERICA EXPRESS",IF($B651="PARCELADO ATÉ 3X",$D651-(D651*TAXAS!$D$9))/3,IF($A651=TAXAS!$A$10,IF($B651="PARCELADO ATÉ 3X",$D651-($D651*TAXAS!$D$10))/3,IF($A651=TAXAS!$A$11,IF($B651="PARCELADO ATÉ 3X",$D651-($D651*TAXAS!$D$11))/3,IF($A651=TAXAS!$A$12,IF($B651="PARCELADO ATÉ 3X",$D651-($D651*TAXAS!$D$12))/3,IF($A651=TAXAS!$A$13,IF($B651="PARCELADO ATÉ 3X",$D651-($D651*TAXAS!$D$13))/3,IF($A651=TAXAS!$A$14,IF($B651="PARCELADO ATÉ 3X",$D651-($D651*TAXAS!$D$14))/3,IF($A651=TAXAS!$A$15,IF($B651="PARCELADO ATÉ 3X",$D651-($D651*TAXAS!$D$15))/3,IF($A651=TAXAS!$A$16,IF($B651="PARCELADO ATÉ 3X",$D651-($D651*TAXAS!$D$16))/3,IF($A651=TAXAS!$A$17,IF($B651="PARCELADO ATÉ 3X",$D651-($D651*TAXAS!$D$17))/3,IF($A651=TAXAS!$A$18,IF($B651="PARCELADO ATÉ 3X",$D651-($D651*TAXAS!$D$18))/3,IF($A651=TAXAS!$A$19,IF($B651="PARCELADO ATÉ 3X",$D651-($D651*TAXAS!$D$19))/3,IF($A651=TAXAS!$A$20,IF($B651="PARCELADO ATÉ 3X",$D651-($D651*TAXAS!$D$20))/3,IF($A651=TAXAS!$A$21,IF($B651="PARCELADO ATÉ 3X",$D651-($D651*TAXAS!$D$21))/3,IF($A651=TAXAS!$A$22,IF($B651="PARCELADO ATÉ 3X",$D651-($D651*TAXAS!$D$22))/3,IF($A651=TAXAS!$A$23,IF($B651="PARCELADO ATÉ 3X",$D651-($D651*TAXAS!$D$23))/3,IF($A651=TAXAS!$A$24,IF($B651="PARCELADO ATÉ 3X",$D651-($D651*TAXAS!$D$24))/3,IF($A651=TAXAS!$A$25,IF($B651="PARCELADO ATÉ 3X",$D651-($D651*TAXAS!$D$25))/3,IF($A651=TAXAS!$A$26,IF($B651="PARCELADO ATÉ 3X",$D651-($D651*TAXAS!$D$26))/3,IF($A651=TAXAS!$A$27,IF($B651="PARCELADO ATÉ 3X",$D651-($D651*TAXAS!$D$27))/3))))))))))))))))))))))))/1</f>
        <v>0</v>
      </c>
      <c r="H651" s="9">
        <f>IF($A651="VISA",IF($B651="PARCELADO ATÉ 6X",$D651-(D651*TAXAS!$E$4))/6,IF($A651="MASTER",IF($B651="PARCELADO ATÉ 6X",$D651-(D651*TAXAS!$E$5))/6,IF($A651="ELO",IF($B651="PARCELADO ATÉ 6X",$D651-(D651*TAXAS!$E$6))/6,IF($A651="HIPERCARD",IF($B651="PARCELADO ATÉ 6X",$D651-(D651*TAXAS!$E$7))/6,IF($A651="DINERS",IF($B651="PARCELADO ATÉ 6X",$D651-(D651*TAXAS!$E$8))/6,IF($A651="AMERICA EXPRESS",IF($B651="PARCELADO ATÉ 6X",$D651-(D651*TAXAS!$E$9))/6,IF($A651=TAXAS!$A$10,IF($B651="PARCELADO ATÉ 6X",$D651-($D651*TAXAS!$E$10))/6,IF($A651=TAXAS!$A$11,IF($B651="PARCELADO ATÉ 6X",$D651-($D651*TAXAS!$E$11))/6,IF($A651=TAXAS!$A$12,IF($B651="PARCELADO ATÉ 6X",$D651-($D651*TAXAS!$E$12))/6,IF($A651=TAXAS!$A$13,IF($B651="PARCELADO ATÉ 6X",$D651-($D651*TAXAS!$E$13))/6,IF($A651=TAXAS!$A$14,IF($B651="PARCELADO ATÉ 6X",$D651-($D651*TAXAS!$E$14))/6,IF($A651=TAXAS!$A$15,IF($B651="PARCELADO ATÉ 6X",$D651-($D651*TAXAS!$E$15))/6,IF($A651=TAXAS!$A$16,IF($B651="PARCELADO ATÉ 6X",$D651-($D651*TAXAS!$E$16))/6,IF($A651=TAXAS!$A$17,IF($B651="PARCELADO ATÉ 6X",$D651-($D651*TAXAS!$E$17))/6,IF($A651=TAXAS!$A$18,IF($B651="PARCELADO ATÉ 6X",$D651-($D651*TAXAS!$E$18))/6,IF($A651=TAXAS!$A$19,IF($B651="PARCELADO ATÉ 6X",$D651-($D651*TAXAS!$E$19))/6,IF($A651=TAXAS!$A$20,IF($B651="PARCELADO ATÉ 6X",$D651-($D651*TAXAS!$E$20))/6,IF($A651=TAXAS!$A$21,IF($B651="PARCELADO ATÉ 6X",$D651-($D651*TAXAS!$E$21))/6,IF($A651=TAXAS!$A$22,IF($B651="PARCELADO ATÉ 6X",$D651-($D651*TAXAS!$E$22))/6,IF($A651=TAXAS!$A$23,IF($B651="PARCELADO ATÉ 6X",$D651-($D651*TAXAS!$E$23))/6,IF($A651=TAXAS!$A$24,IF($B651="PARCELADO ATÉ 6X",$D651-($D651*TAXAS!$E$24))/6,IF($A651=TAXAS!$A$25,IF($B651="PARCELADO ATÉ 6X",$D651-($D651*TAXAS!$E$25))/6,IF($A651=TAXAS!$A$26,IF($B651="PARCELADO ATÉ 6X",$D651-($D651*TAXAS!$E$26))/6,IF($A651=TAXAS!$A$27,IF($B651="PARCELADO ATÉ 6X",$D651-($D651*TAXAS!$E$27))/6))))))))))))))))))))))))/1</f>
        <v>0</v>
      </c>
      <c r="I651" s="9">
        <f>IF($A651="VISA",IF($B651="PARCELADO ATÉ 12X",$D651-(D651*TAXAS!$F$4))/12,IF($A651="MASTER",IF($B651="PARCELADO ATÉ 12X",$D651-(D651*TAXAS!$F$5))/12,IF($A651="ELO",IF($B651="PARCELADO ATÉ 12X",$D651-(D651*TAXAS!$F$6))/12,IF($A651="HIPERCARD",IF($B651="PARCELADO ATÉ 12X",$D651-(D651*TAXAS!$F$7))/12,IF($A651="DINERS",IF($B651="PARCELADO ATÉ 12X",$D651-(D651*TAXAS!$F$8))/12,IF($A651="AMERICA EXPRESS",IF($B651="PARCELADO ATÉ 12X",$D651-(D651*TAXAS!$F$9))/12,IF($A651=TAXAS!$A$10,IF($B651="PARCELADO ATÉ 12X",$D651-($D651*TAXAS!$F$10))/12,IF($A651=TAXAS!$A$11,IF($B651="PARCELADO ATÉ 12X",$D651-($D651*TAXAS!$F$11))/12,IF($A651=TAXAS!$A$12,IF($B651="PARCELADO ATÉ 12X",$D651-($D651*TAXAS!$F$12))/12,IF($A651=TAXAS!$A$13,IF($B651="PARCELADO ATÉ 12X",$D651-($D651*TAXAS!$F$13))/12,IF($A651=TAXAS!$A$14,IF($B651="PARCELADO ATÉ 12X",$D651-($D651*TAXAS!$F$14))/12,IF($A651=TAXAS!$A$15,IF($B651="PARCELADO ATÉ 12X",$D651-($D651*TAXAS!$F$15))/12,IF($A651=TAXAS!$A$16,IF($B651="PARCELADO ATÉ 12X",$D651-($D651*TAXAS!$F$16))/12,IF($A651=TAXAS!$A$17,IF($B651="PARCELADO ATÉ 12X",$D651-($D651*TAXAS!$F$17))/12,IF($A651=TAXAS!$A$18,IF($B651="PARCELADO ATÉ 12X",$D651-($D651*TAXAS!$F$18))/12,IF($A651=TAXAS!$A$19,IF($B651="PARCELADO ATÉ 12X",$D651-($D651*TAXAS!$F$19))/12,IF($A651=TAXAS!$A$20,IF($B651="PARCELADO ATÉ 12X",$D651-($D651*TAXAS!$F$20))/12,IF($A651=TAXAS!$A$21,IF($B651="PARCELADO ATÉ 12X",$D651-($D651*TAXAS!$F$21))/12,IF($A651=TAXAS!$A$22,IF($B651="PARCELADO ATÉ 12X",$D651-($D651*TAXAS!$F$22))/12,IF($A651=TAXAS!$A$23,IF($B651="PARCELADO ATÉ 12X",$D651-($D651*TAXAS!$F$23))/12,IF($A651=TAXAS!$A$24,IF($B651="PARCELADO ATÉ 12X",$D651-($D651*TAXAS!$F$24))/12,IF($A651=TAXAS!$A$25,IF($B651="PARCELADO ATÉ 12X",$D651-($D651*TAXAS!$F$25))/12,IF($A651=TAXAS!$A$26,IF($B651="PARCELADO ATÉ 12X",$D651-($D651*TAXAS!$F$26))/12,IF($A651=TAXAS!$A$27,IF($B651="PARCELADO ATÉ 12X",$D651-($D651*TAXAS!$F$27))/12))))))))))))))))))))))))/1</f>
        <v>0</v>
      </c>
      <c r="J651" s="8">
        <f t="shared" si="0"/>
        <v>0</v>
      </c>
      <c r="K651" s="10" t="b">
        <f>IF($B651="PARCELADO ATÉ 3X",($D651-($D651*TAXAS!$D$4))-$J651)</f>
        <v>0</v>
      </c>
      <c r="L651" s="10" t="b">
        <f>IF($B651="PARCELADO ATÉ 6X",($D651-($D651*TAXAS!$E$4))-$J651)</f>
        <v>0</v>
      </c>
      <c r="M651" s="10" t="b">
        <f>IF($B651="PARCELADO ATÉ 12X",($D651-($D651*TAXAS!$F$4))-$J651)</f>
        <v>0</v>
      </c>
      <c r="N651" s="8">
        <f t="shared" si="1"/>
        <v>0</v>
      </c>
      <c r="O651" s="10">
        <f t="shared" si="2"/>
        <v>0</v>
      </c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spans="1:31" ht="15.75" customHeight="1" x14ac:dyDescent="0.2">
      <c r="A652" s="3"/>
      <c r="B652" s="5"/>
      <c r="C652" s="6"/>
      <c r="D652" s="42"/>
      <c r="E652" s="8">
        <f>IF($A652="VISA",IF($B652="DÉBITO",$D652-($D652*TAXAS!$B$4)),IF($A652="MASTER",IF($B652="DÉBITO",$D652-($D652*TAXAS!$B$5)),IF($A652="ELO", IF($B652="DÉBITO",$D652-($D652*TAXAS!$B$6)),IF($A652="HIPERCARD",IF($B652="DÉBITO",$D652-($D652*TAXAS!$B$7)),IF($A652="DINERS",IF($B652="DÉBITO",$D652-($D652*TAXAS!$B$8)),IF($A652="AMERICA EXPRESS",IF($B652="DÉBITO",$D652-($D652*TAXAS!$B$9)),IF($A652=TAXAS!$A$10,IF($B652="DÉBITO",$D652-($D652*TAXAS!$B$10)), IF($A652=TAXAS!$A$11,IF($B652="DÉBITO",$D652-($D652*TAXAS!$B$11)), IF($A652=TAXAS!$A$12,IF($B652="DÉBITO",$D652-($D652*TAXAS!$B$12)), IF($A652=TAXAS!$A$13,IF($B652="DÉBITO",$D652-($D652*TAXAS!$B$13)), IF($A652=TAXAS!$A$14,IF($B652="DÉBITO",$D652-($D652*TAXAS!$B$14)), IF($A652=TAXAS!$A$15,IF($B652="DÉBITO",$D652-($D652*TAXAS!$B$15)), IF($A652=TAXAS!$A$16,IF($B652="DÉBITO",$D652-($D652*TAXAS!$B$16)), IF($A652=TAXAS!$A$17,IF($B652="DÉBITO",$D652-($D652*TAXAS!$B$17)), IF($A652=TAXAS!$A$18,IF($B652="DÉBITO",$D652-($D652*TAXAS!$B$18)), IF($A652=TAXAS!$A$19,IF($B652="DÉBITO",$D652-($D652*TAXAS!$B$19)), IF($A652=TAXAS!$A$20,IF($B652="DÉBITO",$D652-($D652*TAXAS!$B$20)), IF($A652=TAXAS!$A$21,IF($B652="DÉBITO",$D652-($D652*TAXAS!$B$21)), IF($A652=TAXAS!$A$22,IF($B652="DÉBITO",$D652-($D652*TAXAS!$B$22)), IF($A652=TAXAS!$A$23,IF($B652="DÉBITO",$D652-($D652*TAXAS!$B$23)), IF($A652=TAXAS!$A$24,IF($B652="DÉBITO",$D652-($D652*TAXAS!$B$24)), IF($A652=TAXAS!$A$25,IF($B652="DÉBITO",$D652-($D652*TAXAS!$B$25)), IF($A652=TAXAS!$A$26,IF($B652="DÉBITO",$D652-($D652*TAXAS!$B$26)), IF($A652=TAXAS!$A$27,IF($B652="DÉBITO",$D652-($D652*TAXAS!$B$27))))))))))))))))))))))))))/1</f>
        <v>0</v>
      </c>
      <c r="F652" s="8">
        <f>IF($A652="VISA",IF($B652="CRÉDITO",$D652-($D652*TAXAS!$C$4)),IF($A652="MASTER",IF($B652="CRÉDITO",$D652-($D652*TAXAS!$C$5)),IF($A652="ELO", IF($B652="CRÉDITO",$D652-($D652*TAXAS!$C$6)),IF($A652="HIPERCARD",IF($B652="CRÉDITO",$D652-($D652*TAXAS!$C$7)),IF($A652="DINERS",IF($B652="CRÉDITO",$D652-($D652*TAXAS!$C$8)),IF($A652="AMERICA EXPRESS",IF($B652="CRÉDITO",$D652-($D652*TAXAS!$C$9)),IF($A652=TAXAS!$A$10,IF($B652="CRÉDITO",$D652-($D652*TAXAS!$C$10)), IF($A652=TAXAS!$A$11,IF($B652="CRÉDITO",$D652-($D652*TAXAS!$C$11)), IF($A652=TAXAS!$A$12,IF($B652="CRÉDITO",$D652-($D652*TAXAS!$C$12)), IF($A652=TAXAS!$A$13,IF($B652="CRÉDITO",$D652-($D652*TAXAS!$C$13)), IF($A652=TAXAS!$A$14,IF($B652="CRÉDITO",$D652-($D652*TAXAS!$C$14)), IF($A652=TAXAS!$A$15,IF($B652="CRÉDITO",$D652-($D652*TAXAS!$C$15)), IF($A652=TAXAS!$A$16,IF($B652="CRÉDITO",$D652-($D652*TAXAS!$C$16)), IF($A652=TAXAS!$A$17,IF($B652="CRÉDITO",$D652-($D652*TAXAS!$C$17)), IF($A652=TAXAS!$A$18,IF($B652="CRÉDITO",$D652-($D652*TAXAS!$C$18)), IF($A652=TAXAS!$A$19,IF($B652="CRÉDITO",$D652-($D652*TAXAS!$C$19)), IF($A652=TAXAS!$A$20,IF($B652="CRÉDITO",$D652-($D652*TAXAS!$C$20)), IF($A652=TAXAS!$A$21,IF($B652="CRÉDITO",$D652-($D652*TAXAS!$C$21)), IF($A652=TAXAS!$A$22,IF($B652="CRÉDITO",$D652-($D652*TAXAS!$C$22)), IF($A652=TAXAS!$A$23,IF($B652="CRÉDITO",$D652-($D652*TAXAS!$C$23)), IF($A652=TAXAS!$A$24,IF($B652="CRÉDITO",$D652-($D652*TAXAS!$C$24)), IF($A652=TAXAS!$A$25,IF($B652="CRÉDITO",$D652-($D652*TAXAS!$C$25)), IF($A652=TAXAS!$A$26,IF($B652="CRÉDITO",$D652-($D652*TAXAS!$C$26)), IF($A652=TAXAS!$A$27,IF($B652="CRÉDITO",$D652-($D652*TAXAS!$C$27))))))))))))))))))))))))))/1</f>
        <v>0</v>
      </c>
      <c r="G652" s="9">
        <f>IF($A652="VISA",IF($B652="PARCELADO ATÉ 3X",$D652-(D652*TAXAS!$D$4))/3,IF($A652="MASTER",IF($B652="PARCELADO ATÉ 3X",$D652-(D652*TAXAS!$D$5))/3,IF($A652="ELO",IF($B652="PARCELADO ATÉ 3X",$D652-(D652*TAXAS!$D$6))/3,IF($A652="HIPERCARD",IF($B652="PARCELADO ATÉ 3X",$D652-(D652*TAXAS!$D$7))/3,IF($A652="DINERS",IF($B652="PARCELADO ATÉ 3X",$D652-(D652*TAXAS!$D$8))/3,IF($A652="AMERICA EXPRESS",IF($B652="PARCELADO ATÉ 3X",$D652-(D652*TAXAS!$D$9))/3,IF($A652=TAXAS!$A$10,IF($B652="PARCELADO ATÉ 3X",$D652-($D652*TAXAS!$D$10))/3,IF($A652=TAXAS!$A$11,IF($B652="PARCELADO ATÉ 3X",$D652-($D652*TAXAS!$D$11))/3,IF($A652=TAXAS!$A$12,IF($B652="PARCELADO ATÉ 3X",$D652-($D652*TAXAS!$D$12))/3,IF($A652=TAXAS!$A$13,IF($B652="PARCELADO ATÉ 3X",$D652-($D652*TAXAS!$D$13))/3,IF($A652=TAXAS!$A$14,IF($B652="PARCELADO ATÉ 3X",$D652-($D652*TAXAS!$D$14))/3,IF($A652=TAXAS!$A$15,IF($B652="PARCELADO ATÉ 3X",$D652-($D652*TAXAS!$D$15))/3,IF($A652=TAXAS!$A$16,IF($B652="PARCELADO ATÉ 3X",$D652-($D652*TAXAS!$D$16))/3,IF($A652=TAXAS!$A$17,IF($B652="PARCELADO ATÉ 3X",$D652-($D652*TAXAS!$D$17))/3,IF($A652=TAXAS!$A$18,IF($B652="PARCELADO ATÉ 3X",$D652-($D652*TAXAS!$D$18))/3,IF($A652=TAXAS!$A$19,IF($B652="PARCELADO ATÉ 3X",$D652-($D652*TAXAS!$D$19))/3,IF($A652=TAXAS!$A$20,IF($B652="PARCELADO ATÉ 3X",$D652-($D652*TAXAS!$D$20))/3,IF($A652=TAXAS!$A$21,IF($B652="PARCELADO ATÉ 3X",$D652-($D652*TAXAS!$D$21))/3,IF($A652=TAXAS!$A$22,IF($B652="PARCELADO ATÉ 3X",$D652-($D652*TAXAS!$D$22))/3,IF($A652=TAXAS!$A$23,IF($B652="PARCELADO ATÉ 3X",$D652-($D652*TAXAS!$D$23))/3,IF($A652=TAXAS!$A$24,IF($B652="PARCELADO ATÉ 3X",$D652-($D652*TAXAS!$D$24))/3,IF($A652=TAXAS!$A$25,IF($B652="PARCELADO ATÉ 3X",$D652-($D652*TAXAS!$D$25))/3,IF($A652=TAXAS!$A$26,IF($B652="PARCELADO ATÉ 3X",$D652-($D652*TAXAS!$D$26))/3,IF($A652=TAXAS!$A$27,IF($B652="PARCELADO ATÉ 3X",$D652-($D652*TAXAS!$D$27))/3))))))))))))))))))))))))/1</f>
        <v>0</v>
      </c>
      <c r="H652" s="9">
        <f>IF($A652="VISA",IF($B652="PARCELADO ATÉ 6X",$D652-(D652*TAXAS!$E$4))/6,IF($A652="MASTER",IF($B652="PARCELADO ATÉ 6X",$D652-(D652*TAXAS!$E$5))/6,IF($A652="ELO",IF($B652="PARCELADO ATÉ 6X",$D652-(D652*TAXAS!$E$6))/6,IF($A652="HIPERCARD",IF($B652="PARCELADO ATÉ 6X",$D652-(D652*TAXAS!$E$7))/6,IF($A652="DINERS",IF($B652="PARCELADO ATÉ 6X",$D652-(D652*TAXAS!$E$8))/6,IF($A652="AMERICA EXPRESS",IF($B652="PARCELADO ATÉ 6X",$D652-(D652*TAXAS!$E$9))/6,IF($A652=TAXAS!$A$10,IF($B652="PARCELADO ATÉ 6X",$D652-($D652*TAXAS!$E$10))/6,IF($A652=TAXAS!$A$11,IF($B652="PARCELADO ATÉ 6X",$D652-($D652*TAXAS!$E$11))/6,IF($A652=TAXAS!$A$12,IF($B652="PARCELADO ATÉ 6X",$D652-($D652*TAXAS!$E$12))/6,IF($A652=TAXAS!$A$13,IF($B652="PARCELADO ATÉ 6X",$D652-($D652*TAXAS!$E$13))/6,IF($A652=TAXAS!$A$14,IF($B652="PARCELADO ATÉ 6X",$D652-($D652*TAXAS!$E$14))/6,IF($A652=TAXAS!$A$15,IF($B652="PARCELADO ATÉ 6X",$D652-($D652*TAXAS!$E$15))/6,IF($A652=TAXAS!$A$16,IF($B652="PARCELADO ATÉ 6X",$D652-($D652*TAXAS!$E$16))/6,IF($A652=TAXAS!$A$17,IF($B652="PARCELADO ATÉ 6X",$D652-($D652*TAXAS!$E$17))/6,IF($A652=TAXAS!$A$18,IF($B652="PARCELADO ATÉ 6X",$D652-($D652*TAXAS!$E$18))/6,IF($A652=TAXAS!$A$19,IF($B652="PARCELADO ATÉ 6X",$D652-($D652*TAXAS!$E$19))/6,IF($A652=TAXAS!$A$20,IF($B652="PARCELADO ATÉ 6X",$D652-($D652*TAXAS!$E$20))/6,IF($A652=TAXAS!$A$21,IF($B652="PARCELADO ATÉ 6X",$D652-($D652*TAXAS!$E$21))/6,IF($A652=TAXAS!$A$22,IF($B652="PARCELADO ATÉ 6X",$D652-($D652*TAXAS!$E$22))/6,IF($A652=TAXAS!$A$23,IF($B652="PARCELADO ATÉ 6X",$D652-($D652*TAXAS!$E$23))/6,IF($A652=TAXAS!$A$24,IF($B652="PARCELADO ATÉ 6X",$D652-($D652*TAXAS!$E$24))/6,IF($A652=TAXAS!$A$25,IF($B652="PARCELADO ATÉ 6X",$D652-($D652*TAXAS!$E$25))/6,IF($A652=TAXAS!$A$26,IF($B652="PARCELADO ATÉ 6X",$D652-($D652*TAXAS!$E$26))/6,IF($A652=TAXAS!$A$27,IF($B652="PARCELADO ATÉ 6X",$D652-($D652*TAXAS!$E$27))/6))))))))))))))))))))))))/1</f>
        <v>0</v>
      </c>
      <c r="I652" s="9">
        <f>IF($A652="VISA",IF($B652="PARCELADO ATÉ 12X",$D652-(D652*TAXAS!$F$4))/12,IF($A652="MASTER",IF($B652="PARCELADO ATÉ 12X",$D652-(D652*TAXAS!$F$5))/12,IF($A652="ELO",IF($B652="PARCELADO ATÉ 12X",$D652-(D652*TAXAS!$F$6))/12,IF($A652="HIPERCARD",IF($B652="PARCELADO ATÉ 12X",$D652-(D652*TAXAS!$F$7))/12,IF($A652="DINERS",IF($B652="PARCELADO ATÉ 12X",$D652-(D652*TAXAS!$F$8))/12,IF($A652="AMERICA EXPRESS",IF($B652="PARCELADO ATÉ 12X",$D652-(D652*TAXAS!$F$9))/12,IF($A652=TAXAS!$A$10,IF($B652="PARCELADO ATÉ 12X",$D652-($D652*TAXAS!$F$10))/12,IF($A652=TAXAS!$A$11,IF($B652="PARCELADO ATÉ 12X",$D652-($D652*TAXAS!$F$11))/12,IF($A652=TAXAS!$A$12,IF($B652="PARCELADO ATÉ 12X",$D652-($D652*TAXAS!$F$12))/12,IF($A652=TAXAS!$A$13,IF($B652="PARCELADO ATÉ 12X",$D652-($D652*TAXAS!$F$13))/12,IF($A652=TAXAS!$A$14,IF($B652="PARCELADO ATÉ 12X",$D652-($D652*TAXAS!$F$14))/12,IF($A652=TAXAS!$A$15,IF($B652="PARCELADO ATÉ 12X",$D652-($D652*TAXAS!$F$15))/12,IF($A652=TAXAS!$A$16,IF($B652="PARCELADO ATÉ 12X",$D652-($D652*TAXAS!$F$16))/12,IF($A652=TAXAS!$A$17,IF($B652="PARCELADO ATÉ 12X",$D652-($D652*TAXAS!$F$17))/12,IF($A652=TAXAS!$A$18,IF($B652="PARCELADO ATÉ 12X",$D652-($D652*TAXAS!$F$18))/12,IF($A652=TAXAS!$A$19,IF($B652="PARCELADO ATÉ 12X",$D652-($D652*TAXAS!$F$19))/12,IF($A652=TAXAS!$A$20,IF($B652="PARCELADO ATÉ 12X",$D652-($D652*TAXAS!$F$20))/12,IF($A652=TAXAS!$A$21,IF($B652="PARCELADO ATÉ 12X",$D652-($D652*TAXAS!$F$21))/12,IF($A652=TAXAS!$A$22,IF($B652="PARCELADO ATÉ 12X",$D652-($D652*TAXAS!$F$22))/12,IF($A652=TAXAS!$A$23,IF($B652="PARCELADO ATÉ 12X",$D652-($D652*TAXAS!$F$23))/12,IF($A652=TAXAS!$A$24,IF($B652="PARCELADO ATÉ 12X",$D652-($D652*TAXAS!$F$24))/12,IF($A652=TAXAS!$A$25,IF($B652="PARCELADO ATÉ 12X",$D652-($D652*TAXAS!$F$25))/12,IF($A652=TAXAS!$A$26,IF($B652="PARCELADO ATÉ 12X",$D652-($D652*TAXAS!$F$26))/12,IF($A652=TAXAS!$A$27,IF($B652="PARCELADO ATÉ 12X",$D652-($D652*TAXAS!$F$27))/12))))))))))))))))))))))))/1</f>
        <v>0</v>
      </c>
      <c r="J652" s="8">
        <f t="shared" si="0"/>
        <v>0</v>
      </c>
      <c r="K652" s="10" t="b">
        <f>IF($B652="PARCELADO ATÉ 3X",($D652-($D652*TAXAS!$D$4))-$J652)</f>
        <v>0</v>
      </c>
      <c r="L652" s="10" t="b">
        <f>IF($B652="PARCELADO ATÉ 6X",($D652-($D652*TAXAS!$E$4))-$J652)</f>
        <v>0</v>
      </c>
      <c r="M652" s="10" t="b">
        <f>IF($B652="PARCELADO ATÉ 12X",($D652-($D652*TAXAS!$F$4))-$J652)</f>
        <v>0</v>
      </c>
      <c r="N652" s="8">
        <f t="shared" si="1"/>
        <v>0</v>
      </c>
      <c r="O652" s="10">
        <f t="shared" si="2"/>
        <v>0</v>
      </c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spans="1:31" ht="15.75" customHeight="1" x14ac:dyDescent="0.2">
      <c r="A653" s="3"/>
      <c r="B653" s="5"/>
      <c r="C653" s="6"/>
      <c r="D653" s="42"/>
      <c r="E653" s="8">
        <f>IF($A653="VISA",IF($B653="DÉBITO",$D653-($D653*TAXAS!$B$4)),IF($A653="MASTER",IF($B653="DÉBITO",$D653-($D653*TAXAS!$B$5)),IF($A653="ELO", IF($B653="DÉBITO",$D653-($D653*TAXAS!$B$6)),IF($A653="HIPERCARD",IF($B653="DÉBITO",$D653-($D653*TAXAS!$B$7)),IF($A653="DINERS",IF($B653="DÉBITO",$D653-($D653*TAXAS!$B$8)),IF($A653="AMERICA EXPRESS",IF($B653="DÉBITO",$D653-($D653*TAXAS!$B$9)),IF($A653=TAXAS!$A$10,IF($B653="DÉBITO",$D653-($D653*TAXAS!$B$10)), IF($A653=TAXAS!$A$11,IF($B653="DÉBITO",$D653-($D653*TAXAS!$B$11)), IF($A653=TAXAS!$A$12,IF($B653="DÉBITO",$D653-($D653*TAXAS!$B$12)), IF($A653=TAXAS!$A$13,IF($B653="DÉBITO",$D653-($D653*TAXAS!$B$13)), IF($A653=TAXAS!$A$14,IF($B653="DÉBITO",$D653-($D653*TAXAS!$B$14)), IF($A653=TAXAS!$A$15,IF($B653="DÉBITO",$D653-($D653*TAXAS!$B$15)), IF($A653=TAXAS!$A$16,IF($B653="DÉBITO",$D653-($D653*TAXAS!$B$16)), IF($A653=TAXAS!$A$17,IF($B653="DÉBITO",$D653-($D653*TAXAS!$B$17)), IF($A653=TAXAS!$A$18,IF($B653="DÉBITO",$D653-($D653*TAXAS!$B$18)), IF($A653=TAXAS!$A$19,IF($B653="DÉBITO",$D653-($D653*TAXAS!$B$19)), IF($A653=TAXAS!$A$20,IF($B653="DÉBITO",$D653-($D653*TAXAS!$B$20)), IF($A653=TAXAS!$A$21,IF($B653="DÉBITO",$D653-($D653*TAXAS!$B$21)), IF($A653=TAXAS!$A$22,IF($B653="DÉBITO",$D653-($D653*TAXAS!$B$22)), IF($A653=TAXAS!$A$23,IF($B653="DÉBITO",$D653-($D653*TAXAS!$B$23)), IF($A653=TAXAS!$A$24,IF($B653="DÉBITO",$D653-($D653*TAXAS!$B$24)), IF($A653=TAXAS!$A$25,IF($B653="DÉBITO",$D653-($D653*TAXAS!$B$25)), IF($A653=TAXAS!$A$26,IF($B653="DÉBITO",$D653-($D653*TAXAS!$B$26)), IF($A653=TAXAS!$A$27,IF($B653="DÉBITO",$D653-($D653*TAXAS!$B$27))))))))))))))))))))))))))/1</f>
        <v>0</v>
      </c>
      <c r="F653" s="8">
        <f>IF($A653="VISA",IF($B653="CRÉDITO",$D653-($D653*TAXAS!$C$4)),IF($A653="MASTER",IF($B653="CRÉDITO",$D653-($D653*TAXAS!$C$5)),IF($A653="ELO", IF($B653="CRÉDITO",$D653-($D653*TAXAS!$C$6)),IF($A653="HIPERCARD",IF($B653="CRÉDITO",$D653-($D653*TAXAS!$C$7)),IF($A653="DINERS",IF($B653="CRÉDITO",$D653-($D653*TAXAS!$C$8)),IF($A653="AMERICA EXPRESS",IF($B653="CRÉDITO",$D653-($D653*TAXAS!$C$9)),IF($A653=TAXAS!$A$10,IF($B653="CRÉDITO",$D653-($D653*TAXAS!$C$10)), IF($A653=TAXAS!$A$11,IF($B653="CRÉDITO",$D653-($D653*TAXAS!$C$11)), IF($A653=TAXAS!$A$12,IF($B653="CRÉDITO",$D653-($D653*TAXAS!$C$12)), IF($A653=TAXAS!$A$13,IF($B653="CRÉDITO",$D653-($D653*TAXAS!$C$13)), IF($A653=TAXAS!$A$14,IF($B653="CRÉDITO",$D653-($D653*TAXAS!$C$14)), IF($A653=TAXAS!$A$15,IF($B653="CRÉDITO",$D653-($D653*TAXAS!$C$15)), IF($A653=TAXAS!$A$16,IF($B653="CRÉDITO",$D653-($D653*TAXAS!$C$16)), IF($A653=TAXAS!$A$17,IF($B653="CRÉDITO",$D653-($D653*TAXAS!$C$17)), IF($A653=TAXAS!$A$18,IF($B653="CRÉDITO",$D653-($D653*TAXAS!$C$18)), IF($A653=TAXAS!$A$19,IF($B653="CRÉDITO",$D653-($D653*TAXAS!$C$19)), IF($A653=TAXAS!$A$20,IF($B653="CRÉDITO",$D653-($D653*TAXAS!$C$20)), IF($A653=TAXAS!$A$21,IF($B653="CRÉDITO",$D653-($D653*TAXAS!$C$21)), IF($A653=TAXAS!$A$22,IF($B653="CRÉDITO",$D653-($D653*TAXAS!$C$22)), IF($A653=TAXAS!$A$23,IF($B653="CRÉDITO",$D653-($D653*TAXAS!$C$23)), IF($A653=TAXAS!$A$24,IF($B653="CRÉDITO",$D653-($D653*TAXAS!$C$24)), IF($A653=TAXAS!$A$25,IF($B653="CRÉDITO",$D653-($D653*TAXAS!$C$25)), IF($A653=TAXAS!$A$26,IF($B653="CRÉDITO",$D653-($D653*TAXAS!$C$26)), IF($A653=TAXAS!$A$27,IF($B653="CRÉDITO",$D653-($D653*TAXAS!$C$27))))))))))))))))))))))))))/1</f>
        <v>0</v>
      </c>
      <c r="G653" s="9">
        <f>IF($A653="VISA",IF($B653="PARCELADO ATÉ 3X",$D653-(D653*TAXAS!$D$4))/3,IF($A653="MASTER",IF($B653="PARCELADO ATÉ 3X",$D653-(D653*TAXAS!$D$5))/3,IF($A653="ELO",IF($B653="PARCELADO ATÉ 3X",$D653-(D653*TAXAS!$D$6))/3,IF($A653="HIPERCARD",IF($B653="PARCELADO ATÉ 3X",$D653-(D653*TAXAS!$D$7))/3,IF($A653="DINERS",IF($B653="PARCELADO ATÉ 3X",$D653-(D653*TAXAS!$D$8))/3,IF($A653="AMERICA EXPRESS",IF($B653="PARCELADO ATÉ 3X",$D653-(D653*TAXAS!$D$9))/3,IF($A653=TAXAS!$A$10,IF($B653="PARCELADO ATÉ 3X",$D653-($D653*TAXAS!$D$10))/3,IF($A653=TAXAS!$A$11,IF($B653="PARCELADO ATÉ 3X",$D653-($D653*TAXAS!$D$11))/3,IF($A653=TAXAS!$A$12,IF($B653="PARCELADO ATÉ 3X",$D653-($D653*TAXAS!$D$12))/3,IF($A653=TAXAS!$A$13,IF($B653="PARCELADO ATÉ 3X",$D653-($D653*TAXAS!$D$13))/3,IF($A653=TAXAS!$A$14,IF($B653="PARCELADO ATÉ 3X",$D653-($D653*TAXAS!$D$14))/3,IF($A653=TAXAS!$A$15,IF($B653="PARCELADO ATÉ 3X",$D653-($D653*TAXAS!$D$15))/3,IF($A653=TAXAS!$A$16,IF($B653="PARCELADO ATÉ 3X",$D653-($D653*TAXAS!$D$16))/3,IF($A653=TAXAS!$A$17,IF($B653="PARCELADO ATÉ 3X",$D653-($D653*TAXAS!$D$17))/3,IF($A653=TAXAS!$A$18,IF($B653="PARCELADO ATÉ 3X",$D653-($D653*TAXAS!$D$18))/3,IF($A653=TAXAS!$A$19,IF($B653="PARCELADO ATÉ 3X",$D653-($D653*TAXAS!$D$19))/3,IF($A653=TAXAS!$A$20,IF($B653="PARCELADO ATÉ 3X",$D653-($D653*TAXAS!$D$20))/3,IF($A653=TAXAS!$A$21,IF($B653="PARCELADO ATÉ 3X",$D653-($D653*TAXAS!$D$21))/3,IF($A653=TAXAS!$A$22,IF($B653="PARCELADO ATÉ 3X",$D653-($D653*TAXAS!$D$22))/3,IF($A653=TAXAS!$A$23,IF($B653="PARCELADO ATÉ 3X",$D653-($D653*TAXAS!$D$23))/3,IF($A653=TAXAS!$A$24,IF($B653="PARCELADO ATÉ 3X",$D653-($D653*TAXAS!$D$24))/3,IF($A653=TAXAS!$A$25,IF($B653="PARCELADO ATÉ 3X",$D653-($D653*TAXAS!$D$25))/3,IF($A653=TAXAS!$A$26,IF($B653="PARCELADO ATÉ 3X",$D653-($D653*TAXAS!$D$26))/3,IF($A653=TAXAS!$A$27,IF($B653="PARCELADO ATÉ 3X",$D653-($D653*TAXAS!$D$27))/3))))))))))))))))))))))))/1</f>
        <v>0</v>
      </c>
      <c r="H653" s="9">
        <f>IF($A653="VISA",IF($B653="PARCELADO ATÉ 6X",$D653-(D653*TAXAS!$E$4))/6,IF($A653="MASTER",IF($B653="PARCELADO ATÉ 6X",$D653-(D653*TAXAS!$E$5))/6,IF($A653="ELO",IF($B653="PARCELADO ATÉ 6X",$D653-(D653*TAXAS!$E$6))/6,IF($A653="HIPERCARD",IF($B653="PARCELADO ATÉ 6X",$D653-(D653*TAXAS!$E$7))/6,IF($A653="DINERS",IF($B653="PARCELADO ATÉ 6X",$D653-(D653*TAXAS!$E$8))/6,IF($A653="AMERICA EXPRESS",IF($B653="PARCELADO ATÉ 6X",$D653-(D653*TAXAS!$E$9))/6,IF($A653=TAXAS!$A$10,IF($B653="PARCELADO ATÉ 6X",$D653-($D653*TAXAS!$E$10))/6,IF($A653=TAXAS!$A$11,IF($B653="PARCELADO ATÉ 6X",$D653-($D653*TAXAS!$E$11))/6,IF($A653=TAXAS!$A$12,IF($B653="PARCELADO ATÉ 6X",$D653-($D653*TAXAS!$E$12))/6,IF($A653=TAXAS!$A$13,IF($B653="PARCELADO ATÉ 6X",$D653-($D653*TAXAS!$E$13))/6,IF($A653=TAXAS!$A$14,IF($B653="PARCELADO ATÉ 6X",$D653-($D653*TAXAS!$E$14))/6,IF($A653=TAXAS!$A$15,IF($B653="PARCELADO ATÉ 6X",$D653-($D653*TAXAS!$E$15))/6,IF($A653=TAXAS!$A$16,IF($B653="PARCELADO ATÉ 6X",$D653-($D653*TAXAS!$E$16))/6,IF($A653=TAXAS!$A$17,IF($B653="PARCELADO ATÉ 6X",$D653-($D653*TAXAS!$E$17))/6,IF($A653=TAXAS!$A$18,IF($B653="PARCELADO ATÉ 6X",$D653-($D653*TAXAS!$E$18))/6,IF($A653=TAXAS!$A$19,IF($B653="PARCELADO ATÉ 6X",$D653-($D653*TAXAS!$E$19))/6,IF($A653=TAXAS!$A$20,IF($B653="PARCELADO ATÉ 6X",$D653-($D653*TAXAS!$E$20))/6,IF($A653=TAXAS!$A$21,IF($B653="PARCELADO ATÉ 6X",$D653-($D653*TAXAS!$E$21))/6,IF($A653=TAXAS!$A$22,IF($B653="PARCELADO ATÉ 6X",$D653-($D653*TAXAS!$E$22))/6,IF($A653=TAXAS!$A$23,IF($B653="PARCELADO ATÉ 6X",$D653-($D653*TAXAS!$E$23))/6,IF($A653=TAXAS!$A$24,IF($B653="PARCELADO ATÉ 6X",$D653-($D653*TAXAS!$E$24))/6,IF($A653=TAXAS!$A$25,IF($B653="PARCELADO ATÉ 6X",$D653-($D653*TAXAS!$E$25))/6,IF($A653=TAXAS!$A$26,IF($B653="PARCELADO ATÉ 6X",$D653-($D653*TAXAS!$E$26))/6,IF($A653=TAXAS!$A$27,IF($B653="PARCELADO ATÉ 6X",$D653-($D653*TAXAS!$E$27))/6))))))))))))))))))))))))/1</f>
        <v>0</v>
      </c>
      <c r="I653" s="9">
        <f>IF($A653="VISA",IF($B653="PARCELADO ATÉ 12X",$D653-(D653*TAXAS!$F$4))/12,IF($A653="MASTER",IF($B653="PARCELADO ATÉ 12X",$D653-(D653*TAXAS!$F$5))/12,IF($A653="ELO",IF($B653="PARCELADO ATÉ 12X",$D653-(D653*TAXAS!$F$6))/12,IF($A653="HIPERCARD",IF($B653="PARCELADO ATÉ 12X",$D653-(D653*TAXAS!$F$7))/12,IF($A653="DINERS",IF($B653="PARCELADO ATÉ 12X",$D653-(D653*TAXAS!$F$8))/12,IF($A653="AMERICA EXPRESS",IF($B653="PARCELADO ATÉ 12X",$D653-(D653*TAXAS!$F$9))/12,IF($A653=TAXAS!$A$10,IF($B653="PARCELADO ATÉ 12X",$D653-($D653*TAXAS!$F$10))/12,IF($A653=TAXAS!$A$11,IF($B653="PARCELADO ATÉ 12X",$D653-($D653*TAXAS!$F$11))/12,IF($A653=TAXAS!$A$12,IF($B653="PARCELADO ATÉ 12X",$D653-($D653*TAXAS!$F$12))/12,IF($A653=TAXAS!$A$13,IF($B653="PARCELADO ATÉ 12X",$D653-($D653*TAXAS!$F$13))/12,IF($A653=TAXAS!$A$14,IF($B653="PARCELADO ATÉ 12X",$D653-($D653*TAXAS!$F$14))/12,IF($A653=TAXAS!$A$15,IF($B653="PARCELADO ATÉ 12X",$D653-($D653*TAXAS!$F$15))/12,IF($A653=TAXAS!$A$16,IF($B653="PARCELADO ATÉ 12X",$D653-($D653*TAXAS!$F$16))/12,IF($A653=TAXAS!$A$17,IF($B653="PARCELADO ATÉ 12X",$D653-($D653*TAXAS!$F$17))/12,IF($A653=TAXAS!$A$18,IF($B653="PARCELADO ATÉ 12X",$D653-($D653*TAXAS!$F$18))/12,IF($A653=TAXAS!$A$19,IF($B653="PARCELADO ATÉ 12X",$D653-($D653*TAXAS!$F$19))/12,IF($A653=TAXAS!$A$20,IF($B653="PARCELADO ATÉ 12X",$D653-($D653*TAXAS!$F$20))/12,IF($A653=TAXAS!$A$21,IF($B653="PARCELADO ATÉ 12X",$D653-($D653*TAXAS!$F$21))/12,IF($A653=TAXAS!$A$22,IF($B653="PARCELADO ATÉ 12X",$D653-($D653*TAXAS!$F$22))/12,IF($A653=TAXAS!$A$23,IF($B653="PARCELADO ATÉ 12X",$D653-($D653*TAXAS!$F$23))/12,IF($A653=TAXAS!$A$24,IF($B653="PARCELADO ATÉ 12X",$D653-($D653*TAXAS!$F$24))/12,IF($A653=TAXAS!$A$25,IF($B653="PARCELADO ATÉ 12X",$D653-($D653*TAXAS!$F$25))/12,IF($A653=TAXAS!$A$26,IF($B653="PARCELADO ATÉ 12X",$D653-($D653*TAXAS!$F$26))/12,IF($A653=TAXAS!$A$27,IF($B653="PARCELADO ATÉ 12X",$D653-($D653*TAXAS!$F$27))/12))))))))))))))))))))))))/1</f>
        <v>0</v>
      </c>
      <c r="J653" s="8">
        <f t="shared" si="0"/>
        <v>0</v>
      </c>
      <c r="K653" s="10" t="b">
        <f>IF($B653="PARCELADO ATÉ 3X",($D653-($D653*TAXAS!$D$4))-$J653)</f>
        <v>0</v>
      </c>
      <c r="L653" s="10" t="b">
        <f>IF($B653="PARCELADO ATÉ 6X",($D653-($D653*TAXAS!$E$4))-$J653)</f>
        <v>0</v>
      </c>
      <c r="M653" s="10" t="b">
        <f>IF($B653="PARCELADO ATÉ 12X",($D653-($D653*TAXAS!$F$4))-$J653)</f>
        <v>0</v>
      </c>
      <c r="N653" s="8">
        <f t="shared" si="1"/>
        <v>0</v>
      </c>
      <c r="O653" s="10">
        <f t="shared" si="2"/>
        <v>0</v>
      </c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spans="1:31" ht="15.75" customHeight="1" x14ac:dyDescent="0.2">
      <c r="A654" s="3"/>
      <c r="B654" s="5"/>
      <c r="C654" s="6"/>
      <c r="D654" s="42"/>
      <c r="E654" s="8">
        <f>IF($A654="VISA",IF($B654="DÉBITO",$D654-($D654*TAXAS!$B$4)),IF($A654="MASTER",IF($B654="DÉBITO",$D654-($D654*TAXAS!$B$5)),IF($A654="ELO", IF($B654="DÉBITO",$D654-($D654*TAXAS!$B$6)),IF($A654="HIPERCARD",IF($B654="DÉBITO",$D654-($D654*TAXAS!$B$7)),IF($A654="DINERS",IF($B654="DÉBITO",$D654-($D654*TAXAS!$B$8)),IF($A654="AMERICA EXPRESS",IF($B654="DÉBITO",$D654-($D654*TAXAS!$B$9)),IF($A654=TAXAS!$A$10,IF($B654="DÉBITO",$D654-($D654*TAXAS!$B$10)), IF($A654=TAXAS!$A$11,IF($B654="DÉBITO",$D654-($D654*TAXAS!$B$11)), IF($A654=TAXAS!$A$12,IF($B654="DÉBITO",$D654-($D654*TAXAS!$B$12)), IF($A654=TAXAS!$A$13,IF($B654="DÉBITO",$D654-($D654*TAXAS!$B$13)), IF($A654=TAXAS!$A$14,IF($B654="DÉBITO",$D654-($D654*TAXAS!$B$14)), IF($A654=TAXAS!$A$15,IF($B654="DÉBITO",$D654-($D654*TAXAS!$B$15)), IF($A654=TAXAS!$A$16,IF($B654="DÉBITO",$D654-($D654*TAXAS!$B$16)), IF($A654=TAXAS!$A$17,IF($B654="DÉBITO",$D654-($D654*TAXAS!$B$17)), IF($A654=TAXAS!$A$18,IF($B654="DÉBITO",$D654-($D654*TAXAS!$B$18)), IF($A654=TAXAS!$A$19,IF($B654="DÉBITO",$D654-($D654*TAXAS!$B$19)), IF($A654=TAXAS!$A$20,IF($B654="DÉBITO",$D654-($D654*TAXAS!$B$20)), IF($A654=TAXAS!$A$21,IF($B654="DÉBITO",$D654-($D654*TAXAS!$B$21)), IF($A654=TAXAS!$A$22,IF($B654="DÉBITO",$D654-($D654*TAXAS!$B$22)), IF($A654=TAXAS!$A$23,IF($B654="DÉBITO",$D654-($D654*TAXAS!$B$23)), IF($A654=TAXAS!$A$24,IF($B654="DÉBITO",$D654-($D654*TAXAS!$B$24)), IF($A654=TAXAS!$A$25,IF($B654="DÉBITO",$D654-($D654*TAXAS!$B$25)), IF($A654=TAXAS!$A$26,IF($B654="DÉBITO",$D654-($D654*TAXAS!$B$26)), IF($A654=TAXAS!$A$27,IF($B654="DÉBITO",$D654-($D654*TAXAS!$B$27))))))))))))))))))))))))))/1</f>
        <v>0</v>
      </c>
      <c r="F654" s="8">
        <f>IF($A654="VISA",IF($B654="CRÉDITO",$D654-($D654*TAXAS!$C$4)),IF($A654="MASTER",IF($B654="CRÉDITO",$D654-($D654*TAXAS!$C$5)),IF($A654="ELO", IF($B654="CRÉDITO",$D654-($D654*TAXAS!$C$6)),IF($A654="HIPERCARD",IF($B654="CRÉDITO",$D654-($D654*TAXAS!$C$7)),IF($A654="DINERS",IF($B654="CRÉDITO",$D654-($D654*TAXAS!$C$8)),IF($A654="AMERICA EXPRESS",IF($B654="CRÉDITO",$D654-($D654*TAXAS!$C$9)),IF($A654=TAXAS!$A$10,IF($B654="CRÉDITO",$D654-($D654*TAXAS!$C$10)), IF($A654=TAXAS!$A$11,IF($B654="CRÉDITO",$D654-($D654*TAXAS!$C$11)), IF($A654=TAXAS!$A$12,IF($B654="CRÉDITO",$D654-($D654*TAXAS!$C$12)), IF($A654=TAXAS!$A$13,IF($B654="CRÉDITO",$D654-($D654*TAXAS!$C$13)), IF($A654=TAXAS!$A$14,IF($B654="CRÉDITO",$D654-($D654*TAXAS!$C$14)), IF($A654=TAXAS!$A$15,IF($B654="CRÉDITO",$D654-($D654*TAXAS!$C$15)), IF($A654=TAXAS!$A$16,IF($B654="CRÉDITO",$D654-($D654*TAXAS!$C$16)), IF($A654=TAXAS!$A$17,IF($B654="CRÉDITO",$D654-($D654*TAXAS!$C$17)), IF($A654=TAXAS!$A$18,IF($B654="CRÉDITO",$D654-($D654*TAXAS!$C$18)), IF($A654=TAXAS!$A$19,IF($B654="CRÉDITO",$D654-($D654*TAXAS!$C$19)), IF($A654=TAXAS!$A$20,IF($B654="CRÉDITO",$D654-($D654*TAXAS!$C$20)), IF($A654=TAXAS!$A$21,IF($B654="CRÉDITO",$D654-($D654*TAXAS!$C$21)), IF($A654=TAXAS!$A$22,IF($B654="CRÉDITO",$D654-($D654*TAXAS!$C$22)), IF($A654=TAXAS!$A$23,IF($B654="CRÉDITO",$D654-($D654*TAXAS!$C$23)), IF($A654=TAXAS!$A$24,IF($B654="CRÉDITO",$D654-($D654*TAXAS!$C$24)), IF($A654=TAXAS!$A$25,IF($B654="CRÉDITO",$D654-($D654*TAXAS!$C$25)), IF($A654=TAXAS!$A$26,IF($B654="CRÉDITO",$D654-($D654*TAXAS!$C$26)), IF($A654=TAXAS!$A$27,IF($B654="CRÉDITO",$D654-($D654*TAXAS!$C$27))))))))))))))))))))))))))/1</f>
        <v>0</v>
      </c>
      <c r="G654" s="9">
        <f>IF($A654="VISA",IF($B654="PARCELADO ATÉ 3X",$D654-(D654*TAXAS!$D$4))/3,IF($A654="MASTER",IF($B654="PARCELADO ATÉ 3X",$D654-(D654*TAXAS!$D$5))/3,IF($A654="ELO",IF($B654="PARCELADO ATÉ 3X",$D654-(D654*TAXAS!$D$6))/3,IF($A654="HIPERCARD",IF($B654="PARCELADO ATÉ 3X",$D654-(D654*TAXAS!$D$7))/3,IF($A654="DINERS",IF($B654="PARCELADO ATÉ 3X",$D654-(D654*TAXAS!$D$8))/3,IF($A654="AMERICA EXPRESS",IF($B654="PARCELADO ATÉ 3X",$D654-(D654*TAXAS!$D$9))/3,IF($A654=TAXAS!$A$10,IF($B654="PARCELADO ATÉ 3X",$D654-($D654*TAXAS!$D$10))/3,IF($A654=TAXAS!$A$11,IF($B654="PARCELADO ATÉ 3X",$D654-($D654*TAXAS!$D$11))/3,IF($A654=TAXAS!$A$12,IF($B654="PARCELADO ATÉ 3X",$D654-($D654*TAXAS!$D$12))/3,IF($A654=TAXAS!$A$13,IF($B654="PARCELADO ATÉ 3X",$D654-($D654*TAXAS!$D$13))/3,IF($A654=TAXAS!$A$14,IF($B654="PARCELADO ATÉ 3X",$D654-($D654*TAXAS!$D$14))/3,IF($A654=TAXAS!$A$15,IF($B654="PARCELADO ATÉ 3X",$D654-($D654*TAXAS!$D$15))/3,IF($A654=TAXAS!$A$16,IF($B654="PARCELADO ATÉ 3X",$D654-($D654*TAXAS!$D$16))/3,IF($A654=TAXAS!$A$17,IF($B654="PARCELADO ATÉ 3X",$D654-($D654*TAXAS!$D$17))/3,IF($A654=TAXAS!$A$18,IF($B654="PARCELADO ATÉ 3X",$D654-($D654*TAXAS!$D$18))/3,IF($A654=TAXAS!$A$19,IF($B654="PARCELADO ATÉ 3X",$D654-($D654*TAXAS!$D$19))/3,IF($A654=TAXAS!$A$20,IF($B654="PARCELADO ATÉ 3X",$D654-($D654*TAXAS!$D$20))/3,IF($A654=TAXAS!$A$21,IF($B654="PARCELADO ATÉ 3X",$D654-($D654*TAXAS!$D$21))/3,IF($A654=TAXAS!$A$22,IF($B654="PARCELADO ATÉ 3X",$D654-($D654*TAXAS!$D$22))/3,IF($A654=TAXAS!$A$23,IF($B654="PARCELADO ATÉ 3X",$D654-($D654*TAXAS!$D$23))/3,IF($A654=TAXAS!$A$24,IF($B654="PARCELADO ATÉ 3X",$D654-($D654*TAXAS!$D$24))/3,IF($A654=TAXAS!$A$25,IF($B654="PARCELADO ATÉ 3X",$D654-($D654*TAXAS!$D$25))/3,IF($A654=TAXAS!$A$26,IF($B654="PARCELADO ATÉ 3X",$D654-($D654*TAXAS!$D$26))/3,IF($A654=TAXAS!$A$27,IF($B654="PARCELADO ATÉ 3X",$D654-($D654*TAXAS!$D$27))/3))))))))))))))))))))))))/1</f>
        <v>0</v>
      </c>
      <c r="H654" s="9">
        <f>IF($A654="VISA",IF($B654="PARCELADO ATÉ 6X",$D654-(D654*TAXAS!$E$4))/6,IF($A654="MASTER",IF($B654="PARCELADO ATÉ 6X",$D654-(D654*TAXAS!$E$5))/6,IF($A654="ELO",IF($B654="PARCELADO ATÉ 6X",$D654-(D654*TAXAS!$E$6))/6,IF($A654="HIPERCARD",IF($B654="PARCELADO ATÉ 6X",$D654-(D654*TAXAS!$E$7))/6,IF($A654="DINERS",IF($B654="PARCELADO ATÉ 6X",$D654-(D654*TAXAS!$E$8))/6,IF($A654="AMERICA EXPRESS",IF($B654="PARCELADO ATÉ 6X",$D654-(D654*TAXAS!$E$9))/6,IF($A654=TAXAS!$A$10,IF($B654="PARCELADO ATÉ 6X",$D654-($D654*TAXAS!$E$10))/6,IF($A654=TAXAS!$A$11,IF($B654="PARCELADO ATÉ 6X",$D654-($D654*TAXAS!$E$11))/6,IF($A654=TAXAS!$A$12,IF($B654="PARCELADO ATÉ 6X",$D654-($D654*TAXAS!$E$12))/6,IF($A654=TAXAS!$A$13,IF($B654="PARCELADO ATÉ 6X",$D654-($D654*TAXAS!$E$13))/6,IF($A654=TAXAS!$A$14,IF($B654="PARCELADO ATÉ 6X",$D654-($D654*TAXAS!$E$14))/6,IF($A654=TAXAS!$A$15,IF($B654="PARCELADO ATÉ 6X",$D654-($D654*TAXAS!$E$15))/6,IF($A654=TAXAS!$A$16,IF($B654="PARCELADO ATÉ 6X",$D654-($D654*TAXAS!$E$16))/6,IF($A654=TAXAS!$A$17,IF($B654="PARCELADO ATÉ 6X",$D654-($D654*TAXAS!$E$17))/6,IF($A654=TAXAS!$A$18,IF($B654="PARCELADO ATÉ 6X",$D654-($D654*TAXAS!$E$18))/6,IF($A654=TAXAS!$A$19,IF($B654="PARCELADO ATÉ 6X",$D654-($D654*TAXAS!$E$19))/6,IF($A654=TAXAS!$A$20,IF($B654="PARCELADO ATÉ 6X",$D654-($D654*TAXAS!$E$20))/6,IF($A654=TAXAS!$A$21,IF($B654="PARCELADO ATÉ 6X",$D654-($D654*TAXAS!$E$21))/6,IF($A654=TAXAS!$A$22,IF($B654="PARCELADO ATÉ 6X",$D654-($D654*TAXAS!$E$22))/6,IF($A654=TAXAS!$A$23,IF($B654="PARCELADO ATÉ 6X",$D654-($D654*TAXAS!$E$23))/6,IF($A654=TAXAS!$A$24,IF($B654="PARCELADO ATÉ 6X",$D654-($D654*TAXAS!$E$24))/6,IF($A654=TAXAS!$A$25,IF($B654="PARCELADO ATÉ 6X",$D654-($D654*TAXAS!$E$25))/6,IF($A654=TAXAS!$A$26,IF($B654="PARCELADO ATÉ 6X",$D654-($D654*TAXAS!$E$26))/6,IF($A654=TAXAS!$A$27,IF($B654="PARCELADO ATÉ 6X",$D654-($D654*TAXAS!$E$27))/6))))))))))))))))))))))))/1</f>
        <v>0</v>
      </c>
      <c r="I654" s="9">
        <f>IF($A654="VISA",IF($B654="PARCELADO ATÉ 12X",$D654-(D654*TAXAS!$F$4))/12,IF($A654="MASTER",IF($B654="PARCELADO ATÉ 12X",$D654-(D654*TAXAS!$F$5))/12,IF($A654="ELO",IF($B654="PARCELADO ATÉ 12X",$D654-(D654*TAXAS!$F$6))/12,IF($A654="HIPERCARD",IF($B654="PARCELADO ATÉ 12X",$D654-(D654*TAXAS!$F$7))/12,IF($A654="DINERS",IF($B654="PARCELADO ATÉ 12X",$D654-(D654*TAXAS!$F$8))/12,IF($A654="AMERICA EXPRESS",IF($B654="PARCELADO ATÉ 12X",$D654-(D654*TAXAS!$F$9))/12,IF($A654=TAXAS!$A$10,IF($B654="PARCELADO ATÉ 12X",$D654-($D654*TAXAS!$F$10))/12,IF($A654=TAXAS!$A$11,IF($B654="PARCELADO ATÉ 12X",$D654-($D654*TAXAS!$F$11))/12,IF($A654=TAXAS!$A$12,IF($B654="PARCELADO ATÉ 12X",$D654-($D654*TAXAS!$F$12))/12,IF($A654=TAXAS!$A$13,IF($B654="PARCELADO ATÉ 12X",$D654-($D654*TAXAS!$F$13))/12,IF($A654=TAXAS!$A$14,IF($B654="PARCELADO ATÉ 12X",$D654-($D654*TAXAS!$F$14))/12,IF($A654=TAXAS!$A$15,IF($B654="PARCELADO ATÉ 12X",$D654-($D654*TAXAS!$F$15))/12,IF($A654=TAXAS!$A$16,IF($B654="PARCELADO ATÉ 12X",$D654-($D654*TAXAS!$F$16))/12,IF($A654=TAXAS!$A$17,IF($B654="PARCELADO ATÉ 12X",$D654-($D654*TAXAS!$F$17))/12,IF($A654=TAXAS!$A$18,IF($B654="PARCELADO ATÉ 12X",$D654-($D654*TAXAS!$F$18))/12,IF($A654=TAXAS!$A$19,IF($B654="PARCELADO ATÉ 12X",$D654-($D654*TAXAS!$F$19))/12,IF($A654=TAXAS!$A$20,IF($B654="PARCELADO ATÉ 12X",$D654-($D654*TAXAS!$F$20))/12,IF($A654=TAXAS!$A$21,IF($B654="PARCELADO ATÉ 12X",$D654-($D654*TAXAS!$F$21))/12,IF($A654=TAXAS!$A$22,IF($B654="PARCELADO ATÉ 12X",$D654-($D654*TAXAS!$F$22))/12,IF($A654=TAXAS!$A$23,IF($B654="PARCELADO ATÉ 12X",$D654-($D654*TAXAS!$F$23))/12,IF($A654=TAXAS!$A$24,IF($B654="PARCELADO ATÉ 12X",$D654-($D654*TAXAS!$F$24))/12,IF($A654=TAXAS!$A$25,IF($B654="PARCELADO ATÉ 12X",$D654-($D654*TAXAS!$F$25))/12,IF($A654=TAXAS!$A$26,IF($B654="PARCELADO ATÉ 12X",$D654-($D654*TAXAS!$F$26))/12,IF($A654=TAXAS!$A$27,IF($B654="PARCELADO ATÉ 12X",$D654-($D654*TAXAS!$F$27))/12))))))))))))))))))))))))/1</f>
        <v>0</v>
      </c>
      <c r="J654" s="8">
        <f t="shared" si="0"/>
        <v>0</v>
      </c>
      <c r="K654" s="10" t="b">
        <f>IF($B654="PARCELADO ATÉ 3X",($D654-($D654*TAXAS!$D$4))-$J654)</f>
        <v>0</v>
      </c>
      <c r="L654" s="10" t="b">
        <f>IF($B654="PARCELADO ATÉ 6X",($D654-($D654*TAXAS!$E$4))-$J654)</f>
        <v>0</v>
      </c>
      <c r="M654" s="10" t="b">
        <f>IF($B654="PARCELADO ATÉ 12X",($D654-($D654*TAXAS!$F$4))-$J654)</f>
        <v>0</v>
      </c>
      <c r="N654" s="8">
        <f t="shared" si="1"/>
        <v>0</v>
      </c>
      <c r="O654" s="10">
        <f t="shared" si="2"/>
        <v>0</v>
      </c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spans="1:31" ht="15.75" customHeight="1" x14ac:dyDescent="0.2">
      <c r="A655" s="3"/>
      <c r="B655" s="5"/>
      <c r="C655" s="6"/>
      <c r="D655" s="42"/>
      <c r="E655" s="8">
        <f>IF($A655="VISA",IF($B655="DÉBITO",$D655-($D655*TAXAS!$B$4)),IF($A655="MASTER",IF($B655="DÉBITO",$D655-($D655*TAXAS!$B$5)),IF($A655="ELO", IF($B655="DÉBITO",$D655-($D655*TAXAS!$B$6)),IF($A655="HIPERCARD",IF($B655="DÉBITO",$D655-($D655*TAXAS!$B$7)),IF($A655="DINERS",IF($B655="DÉBITO",$D655-($D655*TAXAS!$B$8)),IF($A655="AMERICA EXPRESS",IF($B655="DÉBITO",$D655-($D655*TAXAS!$B$9)),IF($A655=TAXAS!$A$10,IF($B655="DÉBITO",$D655-($D655*TAXAS!$B$10)), IF($A655=TAXAS!$A$11,IF($B655="DÉBITO",$D655-($D655*TAXAS!$B$11)), IF($A655=TAXAS!$A$12,IF($B655="DÉBITO",$D655-($D655*TAXAS!$B$12)), IF($A655=TAXAS!$A$13,IF($B655="DÉBITO",$D655-($D655*TAXAS!$B$13)), IF($A655=TAXAS!$A$14,IF($B655="DÉBITO",$D655-($D655*TAXAS!$B$14)), IF($A655=TAXAS!$A$15,IF($B655="DÉBITO",$D655-($D655*TAXAS!$B$15)), IF($A655=TAXAS!$A$16,IF($B655="DÉBITO",$D655-($D655*TAXAS!$B$16)), IF($A655=TAXAS!$A$17,IF($B655="DÉBITO",$D655-($D655*TAXAS!$B$17)), IF($A655=TAXAS!$A$18,IF($B655="DÉBITO",$D655-($D655*TAXAS!$B$18)), IF($A655=TAXAS!$A$19,IF($B655="DÉBITO",$D655-($D655*TAXAS!$B$19)), IF($A655=TAXAS!$A$20,IF($B655="DÉBITO",$D655-($D655*TAXAS!$B$20)), IF($A655=TAXAS!$A$21,IF($B655="DÉBITO",$D655-($D655*TAXAS!$B$21)), IF($A655=TAXAS!$A$22,IF($B655="DÉBITO",$D655-($D655*TAXAS!$B$22)), IF($A655=TAXAS!$A$23,IF($B655="DÉBITO",$D655-($D655*TAXAS!$B$23)), IF($A655=TAXAS!$A$24,IF($B655="DÉBITO",$D655-($D655*TAXAS!$B$24)), IF($A655=TAXAS!$A$25,IF($B655="DÉBITO",$D655-($D655*TAXAS!$B$25)), IF($A655=TAXAS!$A$26,IF($B655="DÉBITO",$D655-($D655*TAXAS!$B$26)), IF($A655=TAXAS!$A$27,IF($B655="DÉBITO",$D655-($D655*TAXAS!$B$27))))))))))))))))))))))))))/1</f>
        <v>0</v>
      </c>
      <c r="F655" s="8">
        <f>IF($A655="VISA",IF($B655="CRÉDITO",$D655-($D655*TAXAS!$C$4)),IF($A655="MASTER",IF($B655="CRÉDITO",$D655-($D655*TAXAS!$C$5)),IF($A655="ELO", IF($B655="CRÉDITO",$D655-($D655*TAXAS!$C$6)),IF($A655="HIPERCARD",IF($B655="CRÉDITO",$D655-($D655*TAXAS!$C$7)),IF($A655="DINERS",IF($B655="CRÉDITO",$D655-($D655*TAXAS!$C$8)),IF($A655="AMERICA EXPRESS",IF($B655="CRÉDITO",$D655-($D655*TAXAS!$C$9)),IF($A655=TAXAS!$A$10,IF($B655="CRÉDITO",$D655-($D655*TAXAS!$C$10)), IF($A655=TAXAS!$A$11,IF($B655="CRÉDITO",$D655-($D655*TAXAS!$C$11)), IF($A655=TAXAS!$A$12,IF($B655="CRÉDITO",$D655-($D655*TAXAS!$C$12)), IF($A655=TAXAS!$A$13,IF($B655="CRÉDITO",$D655-($D655*TAXAS!$C$13)), IF($A655=TAXAS!$A$14,IF($B655="CRÉDITO",$D655-($D655*TAXAS!$C$14)), IF($A655=TAXAS!$A$15,IF($B655="CRÉDITO",$D655-($D655*TAXAS!$C$15)), IF($A655=TAXAS!$A$16,IF($B655="CRÉDITO",$D655-($D655*TAXAS!$C$16)), IF($A655=TAXAS!$A$17,IF($B655="CRÉDITO",$D655-($D655*TAXAS!$C$17)), IF($A655=TAXAS!$A$18,IF($B655="CRÉDITO",$D655-($D655*TAXAS!$C$18)), IF($A655=TAXAS!$A$19,IF($B655="CRÉDITO",$D655-($D655*TAXAS!$C$19)), IF($A655=TAXAS!$A$20,IF($B655="CRÉDITO",$D655-($D655*TAXAS!$C$20)), IF($A655=TAXAS!$A$21,IF($B655="CRÉDITO",$D655-($D655*TAXAS!$C$21)), IF($A655=TAXAS!$A$22,IF($B655="CRÉDITO",$D655-($D655*TAXAS!$C$22)), IF($A655=TAXAS!$A$23,IF($B655="CRÉDITO",$D655-($D655*TAXAS!$C$23)), IF($A655=TAXAS!$A$24,IF($B655="CRÉDITO",$D655-($D655*TAXAS!$C$24)), IF($A655=TAXAS!$A$25,IF($B655="CRÉDITO",$D655-($D655*TAXAS!$C$25)), IF($A655=TAXAS!$A$26,IF($B655="CRÉDITO",$D655-($D655*TAXAS!$C$26)), IF($A655=TAXAS!$A$27,IF($B655="CRÉDITO",$D655-($D655*TAXAS!$C$27))))))))))))))))))))))))))/1</f>
        <v>0</v>
      </c>
      <c r="G655" s="9">
        <f>IF($A655="VISA",IF($B655="PARCELADO ATÉ 3X",$D655-(D655*TAXAS!$D$4))/3,IF($A655="MASTER",IF($B655="PARCELADO ATÉ 3X",$D655-(D655*TAXAS!$D$5))/3,IF($A655="ELO",IF($B655="PARCELADO ATÉ 3X",$D655-(D655*TAXAS!$D$6))/3,IF($A655="HIPERCARD",IF($B655="PARCELADO ATÉ 3X",$D655-(D655*TAXAS!$D$7))/3,IF($A655="DINERS",IF($B655="PARCELADO ATÉ 3X",$D655-(D655*TAXAS!$D$8))/3,IF($A655="AMERICA EXPRESS",IF($B655="PARCELADO ATÉ 3X",$D655-(D655*TAXAS!$D$9))/3,IF($A655=TAXAS!$A$10,IF($B655="PARCELADO ATÉ 3X",$D655-($D655*TAXAS!$D$10))/3,IF($A655=TAXAS!$A$11,IF($B655="PARCELADO ATÉ 3X",$D655-($D655*TAXAS!$D$11))/3,IF($A655=TAXAS!$A$12,IF($B655="PARCELADO ATÉ 3X",$D655-($D655*TAXAS!$D$12))/3,IF($A655=TAXAS!$A$13,IF($B655="PARCELADO ATÉ 3X",$D655-($D655*TAXAS!$D$13))/3,IF($A655=TAXAS!$A$14,IF($B655="PARCELADO ATÉ 3X",$D655-($D655*TAXAS!$D$14))/3,IF($A655=TAXAS!$A$15,IF($B655="PARCELADO ATÉ 3X",$D655-($D655*TAXAS!$D$15))/3,IF($A655=TAXAS!$A$16,IF($B655="PARCELADO ATÉ 3X",$D655-($D655*TAXAS!$D$16))/3,IF($A655=TAXAS!$A$17,IF($B655="PARCELADO ATÉ 3X",$D655-($D655*TAXAS!$D$17))/3,IF($A655=TAXAS!$A$18,IF($B655="PARCELADO ATÉ 3X",$D655-($D655*TAXAS!$D$18))/3,IF($A655=TAXAS!$A$19,IF($B655="PARCELADO ATÉ 3X",$D655-($D655*TAXAS!$D$19))/3,IF($A655=TAXAS!$A$20,IF($B655="PARCELADO ATÉ 3X",$D655-($D655*TAXAS!$D$20))/3,IF($A655=TAXAS!$A$21,IF($B655="PARCELADO ATÉ 3X",$D655-($D655*TAXAS!$D$21))/3,IF($A655=TAXAS!$A$22,IF($B655="PARCELADO ATÉ 3X",$D655-($D655*TAXAS!$D$22))/3,IF($A655=TAXAS!$A$23,IF($B655="PARCELADO ATÉ 3X",$D655-($D655*TAXAS!$D$23))/3,IF($A655=TAXAS!$A$24,IF($B655="PARCELADO ATÉ 3X",$D655-($D655*TAXAS!$D$24))/3,IF($A655=TAXAS!$A$25,IF($B655="PARCELADO ATÉ 3X",$D655-($D655*TAXAS!$D$25))/3,IF($A655=TAXAS!$A$26,IF($B655="PARCELADO ATÉ 3X",$D655-($D655*TAXAS!$D$26))/3,IF($A655=TAXAS!$A$27,IF($B655="PARCELADO ATÉ 3X",$D655-($D655*TAXAS!$D$27))/3))))))))))))))))))))))))/1</f>
        <v>0</v>
      </c>
      <c r="H655" s="9">
        <f>IF($A655="VISA",IF($B655="PARCELADO ATÉ 6X",$D655-(D655*TAXAS!$E$4))/6,IF($A655="MASTER",IF($B655="PARCELADO ATÉ 6X",$D655-(D655*TAXAS!$E$5))/6,IF($A655="ELO",IF($B655="PARCELADO ATÉ 6X",$D655-(D655*TAXAS!$E$6))/6,IF($A655="HIPERCARD",IF($B655="PARCELADO ATÉ 6X",$D655-(D655*TAXAS!$E$7))/6,IF($A655="DINERS",IF($B655="PARCELADO ATÉ 6X",$D655-(D655*TAXAS!$E$8))/6,IF($A655="AMERICA EXPRESS",IF($B655="PARCELADO ATÉ 6X",$D655-(D655*TAXAS!$E$9))/6,IF($A655=TAXAS!$A$10,IF($B655="PARCELADO ATÉ 6X",$D655-($D655*TAXAS!$E$10))/6,IF($A655=TAXAS!$A$11,IF($B655="PARCELADO ATÉ 6X",$D655-($D655*TAXAS!$E$11))/6,IF($A655=TAXAS!$A$12,IF($B655="PARCELADO ATÉ 6X",$D655-($D655*TAXAS!$E$12))/6,IF($A655=TAXAS!$A$13,IF($B655="PARCELADO ATÉ 6X",$D655-($D655*TAXAS!$E$13))/6,IF($A655=TAXAS!$A$14,IF($B655="PARCELADO ATÉ 6X",$D655-($D655*TAXAS!$E$14))/6,IF($A655=TAXAS!$A$15,IF($B655="PARCELADO ATÉ 6X",$D655-($D655*TAXAS!$E$15))/6,IF($A655=TAXAS!$A$16,IF($B655="PARCELADO ATÉ 6X",$D655-($D655*TAXAS!$E$16))/6,IF($A655=TAXAS!$A$17,IF($B655="PARCELADO ATÉ 6X",$D655-($D655*TAXAS!$E$17))/6,IF($A655=TAXAS!$A$18,IF($B655="PARCELADO ATÉ 6X",$D655-($D655*TAXAS!$E$18))/6,IF($A655=TAXAS!$A$19,IF($B655="PARCELADO ATÉ 6X",$D655-($D655*TAXAS!$E$19))/6,IF($A655=TAXAS!$A$20,IF($B655="PARCELADO ATÉ 6X",$D655-($D655*TAXAS!$E$20))/6,IF($A655=TAXAS!$A$21,IF($B655="PARCELADO ATÉ 6X",$D655-($D655*TAXAS!$E$21))/6,IF($A655=TAXAS!$A$22,IF($B655="PARCELADO ATÉ 6X",$D655-($D655*TAXAS!$E$22))/6,IF($A655=TAXAS!$A$23,IF($B655="PARCELADO ATÉ 6X",$D655-($D655*TAXAS!$E$23))/6,IF($A655=TAXAS!$A$24,IF($B655="PARCELADO ATÉ 6X",$D655-($D655*TAXAS!$E$24))/6,IF($A655=TAXAS!$A$25,IF($B655="PARCELADO ATÉ 6X",$D655-($D655*TAXAS!$E$25))/6,IF($A655=TAXAS!$A$26,IF($B655="PARCELADO ATÉ 6X",$D655-($D655*TAXAS!$E$26))/6,IF($A655=TAXAS!$A$27,IF($B655="PARCELADO ATÉ 6X",$D655-($D655*TAXAS!$E$27))/6))))))))))))))))))))))))/1</f>
        <v>0</v>
      </c>
      <c r="I655" s="9">
        <f>IF($A655="VISA",IF($B655="PARCELADO ATÉ 12X",$D655-(D655*TAXAS!$F$4))/12,IF($A655="MASTER",IF($B655="PARCELADO ATÉ 12X",$D655-(D655*TAXAS!$F$5))/12,IF($A655="ELO",IF($B655="PARCELADO ATÉ 12X",$D655-(D655*TAXAS!$F$6))/12,IF($A655="HIPERCARD",IF($B655="PARCELADO ATÉ 12X",$D655-(D655*TAXAS!$F$7))/12,IF($A655="DINERS",IF($B655="PARCELADO ATÉ 12X",$D655-(D655*TAXAS!$F$8))/12,IF($A655="AMERICA EXPRESS",IF($B655="PARCELADO ATÉ 12X",$D655-(D655*TAXAS!$F$9))/12,IF($A655=TAXAS!$A$10,IF($B655="PARCELADO ATÉ 12X",$D655-($D655*TAXAS!$F$10))/12,IF($A655=TAXAS!$A$11,IF($B655="PARCELADO ATÉ 12X",$D655-($D655*TAXAS!$F$11))/12,IF($A655=TAXAS!$A$12,IF($B655="PARCELADO ATÉ 12X",$D655-($D655*TAXAS!$F$12))/12,IF($A655=TAXAS!$A$13,IF($B655="PARCELADO ATÉ 12X",$D655-($D655*TAXAS!$F$13))/12,IF($A655=TAXAS!$A$14,IF($B655="PARCELADO ATÉ 12X",$D655-($D655*TAXAS!$F$14))/12,IF($A655=TAXAS!$A$15,IF($B655="PARCELADO ATÉ 12X",$D655-($D655*TAXAS!$F$15))/12,IF($A655=TAXAS!$A$16,IF($B655="PARCELADO ATÉ 12X",$D655-($D655*TAXAS!$F$16))/12,IF($A655=TAXAS!$A$17,IF($B655="PARCELADO ATÉ 12X",$D655-($D655*TAXAS!$F$17))/12,IF($A655=TAXAS!$A$18,IF($B655="PARCELADO ATÉ 12X",$D655-($D655*TAXAS!$F$18))/12,IF($A655=TAXAS!$A$19,IF($B655="PARCELADO ATÉ 12X",$D655-($D655*TAXAS!$F$19))/12,IF($A655=TAXAS!$A$20,IF($B655="PARCELADO ATÉ 12X",$D655-($D655*TAXAS!$F$20))/12,IF($A655=TAXAS!$A$21,IF($B655="PARCELADO ATÉ 12X",$D655-($D655*TAXAS!$F$21))/12,IF($A655=TAXAS!$A$22,IF($B655="PARCELADO ATÉ 12X",$D655-($D655*TAXAS!$F$22))/12,IF($A655=TAXAS!$A$23,IF($B655="PARCELADO ATÉ 12X",$D655-($D655*TAXAS!$F$23))/12,IF($A655=TAXAS!$A$24,IF($B655="PARCELADO ATÉ 12X",$D655-($D655*TAXAS!$F$24))/12,IF($A655=TAXAS!$A$25,IF($B655="PARCELADO ATÉ 12X",$D655-($D655*TAXAS!$F$25))/12,IF($A655=TAXAS!$A$26,IF($B655="PARCELADO ATÉ 12X",$D655-($D655*TAXAS!$F$26))/12,IF($A655=TAXAS!$A$27,IF($B655="PARCELADO ATÉ 12X",$D655-($D655*TAXAS!$F$27))/12))))))))))))))))))))))))/1</f>
        <v>0</v>
      </c>
      <c r="J655" s="8">
        <f t="shared" si="0"/>
        <v>0</v>
      </c>
      <c r="K655" s="10" t="b">
        <f>IF($B655="PARCELADO ATÉ 3X",($D655-($D655*TAXAS!$D$4))-$J655)</f>
        <v>0</v>
      </c>
      <c r="L655" s="10" t="b">
        <f>IF($B655="PARCELADO ATÉ 6X",($D655-($D655*TAXAS!$E$4))-$J655)</f>
        <v>0</v>
      </c>
      <c r="M655" s="10" t="b">
        <f>IF($B655="PARCELADO ATÉ 12X",($D655-($D655*TAXAS!$F$4))-$J655)</f>
        <v>0</v>
      </c>
      <c r="N655" s="8">
        <f t="shared" si="1"/>
        <v>0</v>
      </c>
      <c r="O655" s="10">
        <f t="shared" si="2"/>
        <v>0</v>
      </c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spans="1:31" ht="15.75" customHeight="1" x14ac:dyDescent="0.2">
      <c r="A656" s="3"/>
      <c r="B656" s="5"/>
      <c r="C656" s="6"/>
      <c r="D656" s="42"/>
      <c r="E656" s="8">
        <f>IF($A656="VISA",IF($B656="DÉBITO",$D656-($D656*TAXAS!$B$4)),IF($A656="MASTER",IF($B656="DÉBITO",$D656-($D656*TAXAS!$B$5)),IF($A656="ELO", IF($B656="DÉBITO",$D656-($D656*TAXAS!$B$6)),IF($A656="HIPERCARD",IF($B656="DÉBITO",$D656-($D656*TAXAS!$B$7)),IF($A656="DINERS",IF($B656="DÉBITO",$D656-($D656*TAXAS!$B$8)),IF($A656="AMERICA EXPRESS",IF($B656="DÉBITO",$D656-($D656*TAXAS!$B$9)),IF($A656=TAXAS!$A$10,IF($B656="DÉBITO",$D656-($D656*TAXAS!$B$10)), IF($A656=TAXAS!$A$11,IF($B656="DÉBITO",$D656-($D656*TAXAS!$B$11)), IF($A656=TAXAS!$A$12,IF($B656="DÉBITO",$D656-($D656*TAXAS!$B$12)), IF($A656=TAXAS!$A$13,IF($B656="DÉBITO",$D656-($D656*TAXAS!$B$13)), IF($A656=TAXAS!$A$14,IF($B656="DÉBITO",$D656-($D656*TAXAS!$B$14)), IF($A656=TAXAS!$A$15,IF($B656="DÉBITO",$D656-($D656*TAXAS!$B$15)), IF($A656=TAXAS!$A$16,IF($B656="DÉBITO",$D656-($D656*TAXAS!$B$16)), IF($A656=TAXAS!$A$17,IF($B656="DÉBITO",$D656-($D656*TAXAS!$B$17)), IF($A656=TAXAS!$A$18,IF($B656="DÉBITO",$D656-($D656*TAXAS!$B$18)), IF($A656=TAXAS!$A$19,IF($B656="DÉBITO",$D656-($D656*TAXAS!$B$19)), IF($A656=TAXAS!$A$20,IF($B656="DÉBITO",$D656-($D656*TAXAS!$B$20)), IF($A656=TAXAS!$A$21,IF($B656="DÉBITO",$D656-($D656*TAXAS!$B$21)), IF($A656=TAXAS!$A$22,IF($B656="DÉBITO",$D656-($D656*TAXAS!$B$22)), IF($A656=TAXAS!$A$23,IF($B656="DÉBITO",$D656-($D656*TAXAS!$B$23)), IF($A656=TAXAS!$A$24,IF($B656="DÉBITO",$D656-($D656*TAXAS!$B$24)), IF($A656=TAXAS!$A$25,IF($B656="DÉBITO",$D656-($D656*TAXAS!$B$25)), IF($A656=TAXAS!$A$26,IF($B656="DÉBITO",$D656-($D656*TAXAS!$B$26)), IF($A656=TAXAS!$A$27,IF($B656="DÉBITO",$D656-($D656*TAXAS!$B$27))))))))))))))))))))))))))/1</f>
        <v>0</v>
      </c>
      <c r="F656" s="8">
        <f>IF($A656="VISA",IF($B656="CRÉDITO",$D656-($D656*TAXAS!$C$4)),IF($A656="MASTER",IF($B656="CRÉDITO",$D656-($D656*TAXAS!$C$5)),IF($A656="ELO", IF($B656="CRÉDITO",$D656-($D656*TAXAS!$C$6)),IF($A656="HIPERCARD",IF($B656="CRÉDITO",$D656-($D656*TAXAS!$C$7)),IF($A656="DINERS",IF($B656="CRÉDITO",$D656-($D656*TAXAS!$C$8)),IF($A656="AMERICA EXPRESS",IF($B656="CRÉDITO",$D656-($D656*TAXAS!$C$9)),IF($A656=TAXAS!$A$10,IF($B656="CRÉDITO",$D656-($D656*TAXAS!$C$10)), IF($A656=TAXAS!$A$11,IF($B656="CRÉDITO",$D656-($D656*TAXAS!$C$11)), IF($A656=TAXAS!$A$12,IF($B656="CRÉDITO",$D656-($D656*TAXAS!$C$12)), IF($A656=TAXAS!$A$13,IF($B656="CRÉDITO",$D656-($D656*TAXAS!$C$13)), IF($A656=TAXAS!$A$14,IF($B656="CRÉDITO",$D656-($D656*TAXAS!$C$14)), IF($A656=TAXAS!$A$15,IF($B656="CRÉDITO",$D656-($D656*TAXAS!$C$15)), IF($A656=TAXAS!$A$16,IF($B656="CRÉDITO",$D656-($D656*TAXAS!$C$16)), IF($A656=TAXAS!$A$17,IF($B656="CRÉDITO",$D656-($D656*TAXAS!$C$17)), IF($A656=TAXAS!$A$18,IF($B656="CRÉDITO",$D656-($D656*TAXAS!$C$18)), IF($A656=TAXAS!$A$19,IF($B656="CRÉDITO",$D656-($D656*TAXAS!$C$19)), IF($A656=TAXAS!$A$20,IF($B656="CRÉDITO",$D656-($D656*TAXAS!$C$20)), IF($A656=TAXAS!$A$21,IF($B656="CRÉDITO",$D656-($D656*TAXAS!$C$21)), IF($A656=TAXAS!$A$22,IF($B656="CRÉDITO",$D656-($D656*TAXAS!$C$22)), IF($A656=TAXAS!$A$23,IF($B656="CRÉDITO",$D656-($D656*TAXAS!$C$23)), IF($A656=TAXAS!$A$24,IF($B656="CRÉDITO",$D656-($D656*TAXAS!$C$24)), IF($A656=TAXAS!$A$25,IF($B656="CRÉDITO",$D656-($D656*TAXAS!$C$25)), IF($A656=TAXAS!$A$26,IF($B656="CRÉDITO",$D656-($D656*TAXAS!$C$26)), IF($A656=TAXAS!$A$27,IF($B656="CRÉDITO",$D656-($D656*TAXAS!$C$27))))))))))))))))))))))))))/1</f>
        <v>0</v>
      </c>
      <c r="G656" s="9">
        <f>IF($A656="VISA",IF($B656="PARCELADO ATÉ 3X",$D656-(D656*TAXAS!$D$4))/3,IF($A656="MASTER",IF($B656="PARCELADO ATÉ 3X",$D656-(D656*TAXAS!$D$5))/3,IF($A656="ELO",IF($B656="PARCELADO ATÉ 3X",$D656-(D656*TAXAS!$D$6))/3,IF($A656="HIPERCARD",IF($B656="PARCELADO ATÉ 3X",$D656-(D656*TAXAS!$D$7))/3,IF($A656="DINERS",IF($B656="PARCELADO ATÉ 3X",$D656-(D656*TAXAS!$D$8))/3,IF($A656="AMERICA EXPRESS",IF($B656="PARCELADO ATÉ 3X",$D656-(D656*TAXAS!$D$9))/3,IF($A656=TAXAS!$A$10,IF($B656="PARCELADO ATÉ 3X",$D656-($D656*TAXAS!$D$10))/3,IF($A656=TAXAS!$A$11,IF($B656="PARCELADO ATÉ 3X",$D656-($D656*TAXAS!$D$11))/3,IF($A656=TAXAS!$A$12,IF($B656="PARCELADO ATÉ 3X",$D656-($D656*TAXAS!$D$12))/3,IF($A656=TAXAS!$A$13,IF($B656="PARCELADO ATÉ 3X",$D656-($D656*TAXAS!$D$13))/3,IF($A656=TAXAS!$A$14,IF($B656="PARCELADO ATÉ 3X",$D656-($D656*TAXAS!$D$14))/3,IF($A656=TAXAS!$A$15,IF($B656="PARCELADO ATÉ 3X",$D656-($D656*TAXAS!$D$15))/3,IF($A656=TAXAS!$A$16,IF($B656="PARCELADO ATÉ 3X",$D656-($D656*TAXAS!$D$16))/3,IF($A656=TAXAS!$A$17,IF($B656="PARCELADO ATÉ 3X",$D656-($D656*TAXAS!$D$17))/3,IF($A656=TAXAS!$A$18,IF($B656="PARCELADO ATÉ 3X",$D656-($D656*TAXAS!$D$18))/3,IF($A656=TAXAS!$A$19,IF($B656="PARCELADO ATÉ 3X",$D656-($D656*TAXAS!$D$19))/3,IF($A656=TAXAS!$A$20,IF($B656="PARCELADO ATÉ 3X",$D656-($D656*TAXAS!$D$20))/3,IF($A656=TAXAS!$A$21,IF($B656="PARCELADO ATÉ 3X",$D656-($D656*TAXAS!$D$21))/3,IF($A656=TAXAS!$A$22,IF($B656="PARCELADO ATÉ 3X",$D656-($D656*TAXAS!$D$22))/3,IF($A656=TAXAS!$A$23,IF($B656="PARCELADO ATÉ 3X",$D656-($D656*TAXAS!$D$23))/3,IF($A656=TAXAS!$A$24,IF($B656="PARCELADO ATÉ 3X",$D656-($D656*TAXAS!$D$24))/3,IF($A656=TAXAS!$A$25,IF($B656="PARCELADO ATÉ 3X",$D656-($D656*TAXAS!$D$25))/3,IF($A656=TAXAS!$A$26,IF($B656="PARCELADO ATÉ 3X",$D656-($D656*TAXAS!$D$26))/3,IF($A656=TAXAS!$A$27,IF($B656="PARCELADO ATÉ 3X",$D656-($D656*TAXAS!$D$27))/3))))))))))))))))))))))))/1</f>
        <v>0</v>
      </c>
      <c r="H656" s="9">
        <f>IF($A656="VISA",IF($B656="PARCELADO ATÉ 6X",$D656-(D656*TAXAS!$E$4))/6,IF($A656="MASTER",IF($B656="PARCELADO ATÉ 6X",$D656-(D656*TAXAS!$E$5))/6,IF($A656="ELO",IF($B656="PARCELADO ATÉ 6X",$D656-(D656*TAXAS!$E$6))/6,IF($A656="HIPERCARD",IF($B656="PARCELADO ATÉ 6X",$D656-(D656*TAXAS!$E$7))/6,IF($A656="DINERS",IF($B656="PARCELADO ATÉ 6X",$D656-(D656*TAXAS!$E$8))/6,IF($A656="AMERICA EXPRESS",IF($B656="PARCELADO ATÉ 6X",$D656-(D656*TAXAS!$E$9))/6,IF($A656=TAXAS!$A$10,IF($B656="PARCELADO ATÉ 6X",$D656-($D656*TAXAS!$E$10))/6,IF($A656=TAXAS!$A$11,IF($B656="PARCELADO ATÉ 6X",$D656-($D656*TAXAS!$E$11))/6,IF($A656=TAXAS!$A$12,IF($B656="PARCELADO ATÉ 6X",$D656-($D656*TAXAS!$E$12))/6,IF($A656=TAXAS!$A$13,IF($B656="PARCELADO ATÉ 6X",$D656-($D656*TAXAS!$E$13))/6,IF($A656=TAXAS!$A$14,IF($B656="PARCELADO ATÉ 6X",$D656-($D656*TAXAS!$E$14))/6,IF($A656=TAXAS!$A$15,IF($B656="PARCELADO ATÉ 6X",$D656-($D656*TAXAS!$E$15))/6,IF($A656=TAXAS!$A$16,IF($B656="PARCELADO ATÉ 6X",$D656-($D656*TAXAS!$E$16))/6,IF($A656=TAXAS!$A$17,IF($B656="PARCELADO ATÉ 6X",$D656-($D656*TAXAS!$E$17))/6,IF($A656=TAXAS!$A$18,IF($B656="PARCELADO ATÉ 6X",$D656-($D656*TAXAS!$E$18))/6,IF($A656=TAXAS!$A$19,IF($B656="PARCELADO ATÉ 6X",$D656-($D656*TAXAS!$E$19))/6,IF($A656=TAXAS!$A$20,IF($B656="PARCELADO ATÉ 6X",$D656-($D656*TAXAS!$E$20))/6,IF($A656=TAXAS!$A$21,IF($B656="PARCELADO ATÉ 6X",$D656-($D656*TAXAS!$E$21))/6,IF($A656=TAXAS!$A$22,IF($B656="PARCELADO ATÉ 6X",$D656-($D656*TAXAS!$E$22))/6,IF($A656=TAXAS!$A$23,IF($B656="PARCELADO ATÉ 6X",$D656-($D656*TAXAS!$E$23))/6,IF($A656=TAXAS!$A$24,IF($B656="PARCELADO ATÉ 6X",$D656-($D656*TAXAS!$E$24))/6,IF($A656=TAXAS!$A$25,IF($B656="PARCELADO ATÉ 6X",$D656-($D656*TAXAS!$E$25))/6,IF($A656=TAXAS!$A$26,IF($B656="PARCELADO ATÉ 6X",$D656-($D656*TAXAS!$E$26))/6,IF($A656=TAXAS!$A$27,IF($B656="PARCELADO ATÉ 6X",$D656-($D656*TAXAS!$E$27))/6))))))))))))))))))))))))/1</f>
        <v>0</v>
      </c>
      <c r="I656" s="9">
        <f>IF($A656="VISA",IF($B656="PARCELADO ATÉ 12X",$D656-(D656*TAXAS!$F$4))/12,IF($A656="MASTER",IF($B656="PARCELADO ATÉ 12X",$D656-(D656*TAXAS!$F$5))/12,IF($A656="ELO",IF($B656="PARCELADO ATÉ 12X",$D656-(D656*TAXAS!$F$6))/12,IF($A656="HIPERCARD",IF($B656="PARCELADO ATÉ 12X",$D656-(D656*TAXAS!$F$7))/12,IF($A656="DINERS",IF($B656="PARCELADO ATÉ 12X",$D656-(D656*TAXAS!$F$8))/12,IF($A656="AMERICA EXPRESS",IF($B656="PARCELADO ATÉ 12X",$D656-(D656*TAXAS!$F$9))/12,IF($A656=TAXAS!$A$10,IF($B656="PARCELADO ATÉ 12X",$D656-($D656*TAXAS!$F$10))/12,IF($A656=TAXAS!$A$11,IF($B656="PARCELADO ATÉ 12X",$D656-($D656*TAXAS!$F$11))/12,IF($A656=TAXAS!$A$12,IF($B656="PARCELADO ATÉ 12X",$D656-($D656*TAXAS!$F$12))/12,IF($A656=TAXAS!$A$13,IF($B656="PARCELADO ATÉ 12X",$D656-($D656*TAXAS!$F$13))/12,IF($A656=TAXAS!$A$14,IF($B656="PARCELADO ATÉ 12X",$D656-($D656*TAXAS!$F$14))/12,IF($A656=TAXAS!$A$15,IF($B656="PARCELADO ATÉ 12X",$D656-($D656*TAXAS!$F$15))/12,IF($A656=TAXAS!$A$16,IF($B656="PARCELADO ATÉ 12X",$D656-($D656*TAXAS!$F$16))/12,IF($A656=TAXAS!$A$17,IF($B656="PARCELADO ATÉ 12X",$D656-($D656*TAXAS!$F$17))/12,IF($A656=TAXAS!$A$18,IF($B656="PARCELADO ATÉ 12X",$D656-($D656*TAXAS!$F$18))/12,IF($A656=TAXAS!$A$19,IF($B656="PARCELADO ATÉ 12X",$D656-($D656*TAXAS!$F$19))/12,IF($A656=TAXAS!$A$20,IF($B656="PARCELADO ATÉ 12X",$D656-($D656*TAXAS!$F$20))/12,IF($A656=TAXAS!$A$21,IF($B656="PARCELADO ATÉ 12X",$D656-($D656*TAXAS!$F$21))/12,IF($A656=TAXAS!$A$22,IF($B656="PARCELADO ATÉ 12X",$D656-($D656*TAXAS!$F$22))/12,IF($A656=TAXAS!$A$23,IF($B656="PARCELADO ATÉ 12X",$D656-($D656*TAXAS!$F$23))/12,IF($A656=TAXAS!$A$24,IF($B656="PARCELADO ATÉ 12X",$D656-($D656*TAXAS!$F$24))/12,IF($A656=TAXAS!$A$25,IF($B656="PARCELADO ATÉ 12X",$D656-($D656*TAXAS!$F$25))/12,IF($A656=TAXAS!$A$26,IF($B656="PARCELADO ATÉ 12X",$D656-($D656*TAXAS!$F$26))/12,IF($A656=TAXAS!$A$27,IF($B656="PARCELADO ATÉ 12X",$D656-($D656*TAXAS!$F$27))/12))))))))))))))))))))))))/1</f>
        <v>0</v>
      </c>
      <c r="J656" s="8">
        <f t="shared" si="0"/>
        <v>0</v>
      </c>
      <c r="K656" s="10" t="b">
        <f>IF($B656="PARCELADO ATÉ 3X",($D656-($D656*TAXAS!$D$4))-$J656)</f>
        <v>0</v>
      </c>
      <c r="L656" s="10" t="b">
        <f>IF($B656="PARCELADO ATÉ 6X",($D656-($D656*TAXAS!$E$4))-$J656)</f>
        <v>0</v>
      </c>
      <c r="M656" s="10" t="b">
        <f>IF($B656="PARCELADO ATÉ 12X",($D656-($D656*TAXAS!$F$4))-$J656)</f>
        <v>0</v>
      </c>
      <c r="N656" s="8">
        <f t="shared" si="1"/>
        <v>0</v>
      </c>
      <c r="O656" s="10">
        <f t="shared" si="2"/>
        <v>0</v>
      </c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spans="1:31" ht="15.75" customHeight="1" x14ac:dyDescent="0.2">
      <c r="A657" s="3"/>
      <c r="B657" s="5"/>
      <c r="C657" s="6"/>
      <c r="D657" s="42"/>
      <c r="E657" s="8">
        <f>IF($A657="VISA",IF($B657="DÉBITO",$D657-($D657*TAXAS!$B$4)),IF($A657="MASTER",IF($B657="DÉBITO",$D657-($D657*TAXAS!$B$5)),IF($A657="ELO", IF($B657="DÉBITO",$D657-($D657*TAXAS!$B$6)),IF($A657="HIPERCARD",IF($B657="DÉBITO",$D657-($D657*TAXAS!$B$7)),IF($A657="DINERS",IF($B657="DÉBITO",$D657-($D657*TAXAS!$B$8)),IF($A657="AMERICA EXPRESS",IF($B657="DÉBITO",$D657-($D657*TAXAS!$B$9)),IF($A657=TAXAS!$A$10,IF($B657="DÉBITO",$D657-($D657*TAXAS!$B$10)), IF($A657=TAXAS!$A$11,IF($B657="DÉBITO",$D657-($D657*TAXAS!$B$11)), IF($A657=TAXAS!$A$12,IF($B657="DÉBITO",$D657-($D657*TAXAS!$B$12)), IF($A657=TAXAS!$A$13,IF($B657="DÉBITO",$D657-($D657*TAXAS!$B$13)), IF($A657=TAXAS!$A$14,IF($B657="DÉBITO",$D657-($D657*TAXAS!$B$14)), IF($A657=TAXAS!$A$15,IF($B657="DÉBITO",$D657-($D657*TAXAS!$B$15)), IF($A657=TAXAS!$A$16,IF($B657="DÉBITO",$D657-($D657*TAXAS!$B$16)), IF($A657=TAXAS!$A$17,IF($B657="DÉBITO",$D657-($D657*TAXAS!$B$17)), IF($A657=TAXAS!$A$18,IF($B657="DÉBITO",$D657-($D657*TAXAS!$B$18)), IF($A657=TAXAS!$A$19,IF($B657="DÉBITO",$D657-($D657*TAXAS!$B$19)), IF($A657=TAXAS!$A$20,IF($B657="DÉBITO",$D657-($D657*TAXAS!$B$20)), IF($A657=TAXAS!$A$21,IF($B657="DÉBITO",$D657-($D657*TAXAS!$B$21)), IF($A657=TAXAS!$A$22,IF($B657="DÉBITO",$D657-($D657*TAXAS!$B$22)), IF($A657=TAXAS!$A$23,IF($B657="DÉBITO",$D657-($D657*TAXAS!$B$23)), IF($A657=TAXAS!$A$24,IF($B657="DÉBITO",$D657-($D657*TAXAS!$B$24)), IF($A657=TAXAS!$A$25,IF($B657="DÉBITO",$D657-($D657*TAXAS!$B$25)), IF($A657=TAXAS!$A$26,IF($B657="DÉBITO",$D657-($D657*TAXAS!$B$26)), IF($A657=TAXAS!$A$27,IF($B657="DÉBITO",$D657-($D657*TAXAS!$B$27))))))))))))))))))))))))))/1</f>
        <v>0</v>
      </c>
      <c r="F657" s="8">
        <f>IF($A657="VISA",IF($B657="CRÉDITO",$D657-($D657*TAXAS!$C$4)),IF($A657="MASTER",IF($B657="CRÉDITO",$D657-($D657*TAXAS!$C$5)),IF($A657="ELO", IF($B657="CRÉDITO",$D657-($D657*TAXAS!$C$6)),IF($A657="HIPERCARD",IF($B657="CRÉDITO",$D657-($D657*TAXAS!$C$7)),IF($A657="DINERS",IF($B657="CRÉDITO",$D657-($D657*TAXAS!$C$8)),IF($A657="AMERICA EXPRESS",IF($B657="CRÉDITO",$D657-($D657*TAXAS!$C$9)),IF($A657=TAXAS!$A$10,IF($B657="CRÉDITO",$D657-($D657*TAXAS!$C$10)), IF($A657=TAXAS!$A$11,IF($B657="CRÉDITO",$D657-($D657*TAXAS!$C$11)), IF($A657=TAXAS!$A$12,IF($B657="CRÉDITO",$D657-($D657*TAXAS!$C$12)), IF($A657=TAXAS!$A$13,IF($B657="CRÉDITO",$D657-($D657*TAXAS!$C$13)), IF($A657=TAXAS!$A$14,IF($B657="CRÉDITO",$D657-($D657*TAXAS!$C$14)), IF($A657=TAXAS!$A$15,IF($B657="CRÉDITO",$D657-($D657*TAXAS!$C$15)), IF($A657=TAXAS!$A$16,IF($B657="CRÉDITO",$D657-($D657*TAXAS!$C$16)), IF($A657=TAXAS!$A$17,IF($B657="CRÉDITO",$D657-($D657*TAXAS!$C$17)), IF($A657=TAXAS!$A$18,IF($B657="CRÉDITO",$D657-($D657*TAXAS!$C$18)), IF($A657=TAXAS!$A$19,IF($B657="CRÉDITO",$D657-($D657*TAXAS!$C$19)), IF($A657=TAXAS!$A$20,IF($B657="CRÉDITO",$D657-($D657*TAXAS!$C$20)), IF($A657=TAXAS!$A$21,IF($B657="CRÉDITO",$D657-($D657*TAXAS!$C$21)), IF($A657=TAXAS!$A$22,IF($B657="CRÉDITO",$D657-($D657*TAXAS!$C$22)), IF($A657=TAXAS!$A$23,IF($B657="CRÉDITO",$D657-($D657*TAXAS!$C$23)), IF($A657=TAXAS!$A$24,IF($B657="CRÉDITO",$D657-($D657*TAXAS!$C$24)), IF($A657=TAXAS!$A$25,IF($B657="CRÉDITO",$D657-($D657*TAXAS!$C$25)), IF($A657=TAXAS!$A$26,IF($B657="CRÉDITO",$D657-($D657*TAXAS!$C$26)), IF($A657=TAXAS!$A$27,IF($B657="CRÉDITO",$D657-($D657*TAXAS!$C$27))))))))))))))))))))))))))/1</f>
        <v>0</v>
      </c>
      <c r="G657" s="9">
        <f>IF($A657="VISA",IF($B657="PARCELADO ATÉ 3X",$D657-(D657*TAXAS!$D$4))/3,IF($A657="MASTER",IF($B657="PARCELADO ATÉ 3X",$D657-(D657*TAXAS!$D$5))/3,IF($A657="ELO",IF($B657="PARCELADO ATÉ 3X",$D657-(D657*TAXAS!$D$6))/3,IF($A657="HIPERCARD",IF($B657="PARCELADO ATÉ 3X",$D657-(D657*TAXAS!$D$7))/3,IF($A657="DINERS",IF($B657="PARCELADO ATÉ 3X",$D657-(D657*TAXAS!$D$8))/3,IF($A657="AMERICA EXPRESS",IF($B657="PARCELADO ATÉ 3X",$D657-(D657*TAXAS!$D$9))/3,IF($A657=TAXAS!$A$10,IF($B657="PARCELADO ATÉ 3X",$D657-($D657*TAXAS!$D$10))/3,IF($A657=TAXAS!$A$11,IF($B657="PARCELADO ATÉ 3X",$D657-($D657*TAXAS!$D$11))/3,IF($A657=TAXAS!$A$12,IF($B657="PARCELADO ATÉ 3X",$D657-($D657*TAXAS!$D$12))/3,IF($A657=TAXAS!$A$13,IF($B657="PARCELADO ATÉ 3X",$D657-($D657*TAXAS!$D$13))/3,IF($A657=TAXAS!$A$14,IF($B657="PARCELADO ATÉ 3X",$D657-($D657*TAXAS!$D$14))/3,IF($A657=TAXAS!$A$15,IF($B657="PARCELADO ATÉ 3X",$D657-($D657*TAXAS!$D$15))/3,IF($A657=TAXAS!$A$16,IF($B657="PARCELADO ATÉ 3X",$D657-($D657*TAXAS!$D$16))/3,IF($A657=TAXAS!$A$17,IF($B657="PARCELADO ATÉ 3X",$D657-($D657*TAXAS!$D$17))/3,IF($A657=TAXAS!$A$18,IF($B657="PARCELADO ATÉ 3X",$D657-($D657*TAXAS!$D$18))/3,IF($A657=TAXAS!$A$19,IF($B657="PARCELADO ATÉ 3X",$D657-($D657*TAXAS!$D$19))/3,IF($A657=TAXAS!$A$20,IF($B657="PARCELADO ATÉ 3X",$D657-($D657*TAXAS!$D$20))/3,IF($A657=TAXAS!$A$21,IF($B657="PARCELADO ATÉ 3X",$D657-($D657*TAXAS!$D$21))/3,IF($A657=TAXAS!$A$22,IF($B657="PARCELADO ATÉ 3X",$D657-($D657*TAXAS!$D$22))/3,IF($A657=TAXAS!$A$23,IF($B657="PARCELADO ATÉ 3X",$D657-($D657*TAXAS!$D$23))/3,IF($A657=TAXAS!$A$24,IF($B657="PARCELADO ATÉ 3X",$D657-($D657*TAXAS!$D$24))/3,IF($A657=TAXAS!$A$25,IF($B657="PARCELADO ATÉ 3X",$D657-($D657*TAXAS!$D$25))/3,IF($A657=TAXAS!$A$26,IF($B657="PARCELADO ATÉ 3X",$D657-($D657*TAXAS!$D$26))/3,IF($A657=TAXAS!$A$27,IF($B657="PARCELADO ATÉ 3X",$D657-($D657*TAXAS!$D$27))/3))))))))))))))))))))))))/1</f>
        <v>0</v>
      </c>
      <c r="H657" s="9">
        <f>IF($A657="VISA",IF($B657="PARCELADO ATÉ 6X",$D657-(D657*TAXAS!$E$4))/6,IF($A657="MASTER",IF($B657="PARCELADO ATÉ 6X",$D657-(D657*TAXAS!$E$5))/6,IF($A657="ELO",IF($B657="PARCELADO ATÉ 6X",$D657-(D657*TAXAS!$E$6))/6,IF($A657="HIPERCARD",IF($B657="PARCELADO ATÉ 6X",$D657-(D657*TAXAS!$E$7))/6,IF($A657="DINERS",IF($B657="PARCELADO ATÉ 6X",$D657-(D657*TAXAS!$E$8))/6,IF($A657="AMERICA EXPRESS",IF($B657="PARCELADO ATÉ 6X",$D657-(D657*TAXAS!$E$9))/6,IF($A657=TAXAS!$A$10,IF($B657="PARCELADO ATÉ 6X",$D657-($D657*TAXAS!$E$10))/6,IF($A657=TAXAS!$A$11,IF($B657="PARCELADO ATÉ 6X",$D657-($D657*TAXAS!$E$11))/6,IF($A657=TAXAS!$A$12,IF($B657="PARCELADO ATÉ 6X",$D657-($D657*TAXAS!$E$12))/6,IF($A657=TAXAS!$A$13,IF($B657="PARCELADO ATÉ 6X",$D657-($D657*TAXAS!$E$13))/6,IF($A657=TAXAS!$A$14,IF($B657="PARCELADO ATÉ 6X",$D657-($D657*TAXAS!$E$14))/6,IF($A657=TAXAS!$A$15,IF($B657="PARCELADO ATÉ 6X",$D657-($D657*TAXAS!$E$15))/6,IF($A657=TAXAS!$A$16,IF($B657="PARCELADO ATÉ 6X",$D657-($D657*TAXAS!$E$16))/6,IF($A657=TAXAS!$A$17,IF($B657="PARCELADO ATÉ 6X",$D657-($D657*TAXAS!$E$17))/6,IF($A657=TAXAS!$A$18,IF($B657="PARCELADO ATÉ 6X",$D657-($D657*TAXAS!$E$18))/6,IF($A657=TAXAS!$A$19,IF($B657="PARCELADO ATÉ 6X",$D657-($D657*TAXAS!$E$19))/6,IF($A657=TAXAS!$A$20,IF($B657="PARCELADO ATÉ 6X",$D657-($D657*TAXAS!$E$20))/6,IF($A657=TAXAS!$A$21,IF($B657="PARCELADO ATÉ 6X",$D657-($D657*TAXAS!$E$21))/6,IF($A657=TAXAS!$A$22,IF($B657="PARCELADO ATÉ 6X",$D657-($D657*TAXAS!$E$22))/6,IF($A657=TAXAS!$A$23,IF($B657="PARCELADO ATÉ 6X",$D657-($D657*TAXAS!$E$23))/6,IF($A657=TAXAS!$A$24,IF($B657="PARCELADO ATÉ 6X",$D657-($D657*TAXAS!$E$24))/6,IF($A657=TAXAS!$A$25,IF($B657="PARCELADO ATÉ 6X",$D657-($D657*TAXAS!$E$25))/6,IF($A657=TAXAS!$A$26,IF($B657="PARCELADO ATÉ 6X",$D657-($D657*TAXAS!$E$26))/6,IF($A657=TAXAS!$A$27,IF($B657="PARCELADO ATÉ 6X",$D657-($D657*TAXAS!$E$27))/6))))))))))))))))))))))))/1</f>
        <v>0</v>
      </c>
      <c r="I657" s="9">
        <f>IF($A657="VISA",IF($B657="PARCELADO ATÉ 12X",$D657-(D657*TAXAS!$F$4))/12,IF($A657="MASTER",IF($B657="PARCELADO ATÉ 12X",$D657-(D657*TAXAS!$F$5))/12,IF($A657="ELO",IF($B657="PARCELADO ATÉ 12X",$D657-(D657*TAXAS!$F$6))/12,IF($A657="HIPERCARD",IF($B657="PARCELADO ATÉ 12X",$D657-(D657*TAXAS!$F$7))/12,IF($A657="DINERS",IF($B657="PARCELADO ATÉ 12X",$D657-(D657*TAXAS!$F$8))/12,IF($A657="AMERICA EXPRESS",IF($B657="PARCELADO ATÉ 12X",$D657-(D657*TAXAS!$F$9))/12,IF($A657=TAXAS!$A$10,IF($B657="PARCELADO ATÉ 12X",$D657-($D657*TAXAS!$F$10))/12,IF($A657=TAXAS!$A$11,IF($B657="PARCELADO ATÉ 12X",$D657-($D657*TAXAS!$F$11))/12,IF($A657=TAXAS!$A$12,IF($B657="PARCELADO ATÉ 12X",$D657-($D657*TAXAS!$F$12))/12,IF($A657=TAXAS!$A$13,IF($B657="PARCELADO ATÉ 12X",$D657-($D657*TAXAS!$F$13))/12,IF($A657=TAXAS!$A$14,IF($B657="PARCELADO ATÉ 12X",$D657-($D657*TAXAS!$F$14))/12,IF($A657=TAXAS!$A$15,IF($B657="PARCELADO ATÉ 12X",$D657-($D657*TAXAS!$F$15))/12,IF($A657=TAXAS!$A$16,IF($B657="PARCELADO ATÉ 12X",$D657-($D657*TAXAS!$F$16))/12,IF($A657=TAXAS!$A$17,IF($B657="PARCELADO ATÉ 12X",$D657-($D657*TAXAS!$F$17))/12,IF($A657=TAXAS!$A$18,IF($B657="PARCELADO ATÉ 12X",$D657-($D657*TAXAS!$F$18))/12,IF($A657=TAXAS!$A$19,IF($B657="PARCELADO ATÉ 12X",$D657-($D657*TAXAS!$F$19))/12,IF($A657=TAXAS!$A$20,IF($B657="PARCELADO ATÉ 12X",$D657-($D657*TAXAS!$F$20))/12,IF($A657=TAXAS!$A$21,IF($B657="PARCELADO ATÉ 12X",$D657-($D657*TAXAS!$F$21))/12,IF($A657=TAXAS!$A$22,IF($B657="PARCELADO ATÉ 12X",$D657-($D657*TAXAS!$F$22))/12,IF($A657=TAXAS!$A$23,IF($B657="PARCELADO ATÉ 12X",$D657-($D657*TAXAS!$F$23))/12,IF($A657=TAXAS!$A$24,IF($B657="PARCELADO ATÉ 12X",$D657-($D657*TAXAS!$F$24))/12,IF($A657=TAXAS!$A$25,IF($B657="PARCELADO ATÉ 12X",$D657-($D657*TAXAS!$F$25))/12,IF($A657=TAXAS!$A$26,IF($B657="PARCELADO ATÉ 12X",$D657-($D657*TAXAS!$F$26))/12,IF($A657=TAXAS!$A$27,IF($B657="PARCELADO ATÉ 12X",$D657-($D657*TAXAS!$F$27))/12))))))))))))))))))))))))/1</f>
        <v>0</v>
      </c>
      <c r="J657" s="8">
        <f t="shared" si="0"/>
        <v>0</v>
      </c>
      <c r="K657" s="10" t="b">
        <f>IF($B657="PARCELADO ATÉ 3X",($D657-($D657*TAXAS!$D$4))-$J657)</f>
        <v>0</v>
      </c>
      <c r="L657" s="10" t="b">
        <f>IF($B657="PARCELADO ATÉ 6X",($D657-($D657*TAXAS!$E$4))-$J657)</f>
        <v>0</v>
      </c>
      <c r="M657" s="10" t="b">
        <f>IF($B657="PARCELADO ATÉ 12X",($D657-($D657*TAXAS!$F$4))-$J657)</f>
        <v>0</v>
      </c>
      <c r="N657" s="8">
        <f t="shared" si="1"/>
        <v>0</v>
      </c>
      <c r="O657" s="10">
        <f t="shared" si="2"/>
        <v>0</v>
      </c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spans="1:31" ht="15.75" customHeight="1" x14ac:dyDescent="0.2">
      <c r="A658" s="3"/>
      <c r="B658" s="5"/>
      <c r="C658" s="6"/>
      <c r="D658" s="42"/>
      <c r="E658" s="8">
        <f>IF($A658="VISA",IF($B658="DÉBITO",$D658-($D658*TAXAS!$B$4)),IF($A658="MASTER",IF($B658="DÉBITO",$D658-($D658*TAXAS!$B$5)),IF($A658="ELO", IF($B658="DÉBITO",$D658-($D658*TAXAS!$B$6)),IF($A658="HIPERCARD",IF($B658="DÉBITO",$D658-($D658*TAXAS!$B$7)),IF($A658="DINERS",IF($B658="DÉBITO",$D658-($D658*TAXAS!$B$8)),IF($A658="AMERICA EXPRESS",IF($B658="DÉBITO",$D658-($D658*TAXAS!$B$9)),IF($A658=TAXAS!$A$10,IF($B658="DÉBITO",$D658-($D658*TAXAS!$B$10)), IF($A658=TAXAS!$A$11,IF($B658="DÉBITO",$D658-($D658*TAXAS!$B$11)), IF($A658=TAXAS!$A$12,IF($B658="DÉBITO",$D658-($D658*TAXAS!$B$12)), IF($A658=TAXAS!$A$13,IF($B658="DÉBITO",$D658-($D658*TAXAS!$B$13)), IF($A658=TAXAS!$A$14,IF($B658="DÉBITO",$D658-($D658*TAXAS!$B$14)), IF($A658=TAXAS!$A$15,IF($B658="DÉBITO",$D658-($D658*TAXAS!$B$15)), IF($A658=TAXAS!$A$16,IF($B658="DÉBITO",$D658-($D658*TAXAS!$B$16)), IF($A658=TAXAS!$A$17,IF($B658="DÉBITO",$D658-($D658*TAXAS!$B$17)), IF($A658=TAXAS!$A$18,IF($B658="DÉBITO",$D658-($D658*TAXAS!$B$18)), IF($A658=TAXAS!$A$19,IF($B658="DÉBITO",$D658-($D658*TAXAS!$B$19)), IF($A658=TAXAS!$A$20,IF($B658="DÉBITO",$D658-($D658*TAXAS!$B$20)), IF($A658=TAXAS!$A$21,IF($B658="DÉBITO",$D658-($D658*TAXAS!$B$21)), IF($A658=TAXAS!$A$22,IF($B658="DÉBITO",$D658-($D658*TAXAS!$B$22)), IF($A658=TAXAS!$A$23,IF($B658="DÉBITO",$D658-($D658*TAXAS!$B$23)), IF($A658=TAXAS!$A$24,IF($B658="DÉBITO",$D658-($D658*TAXAS!$B$24)), IF($A658=TAXAS!$A$25,IF($B658="DÉBITO",$D658-($D658*TAXAS!$B$25)), IF($A658=TAXAS!$A$26,IF($B658="DÉBITO",$D658-($D658*TAXAS!$B$26)), IF($A658=TAXAS!$A$27,IF($B658="DÉBITO",$D658-($D658*TAXAS!$B$27))))))))))))))))))))))))))/1</f>
        <v>0</v>
      </c>
      <c r="F658" s="8">
        <f>IF($A658="VISA",IF($B658="CRÉDITO",$D658-($D658*TAXAS!$C$4)),IF($A658="MASTER",IF($B658="CRÉDITO",$D658-($D658*TAXAS!$C$5)),IF($A658="ELO", IF($B658="CRÉDITO",$D658-($D658*TAXAS!$C$6)),IF($A658="HIPERCARD",IF($B658="CRÉDITO",$D658-($D658*TAXAS!$C$7)),IF($A658="DINERS",IF($B658="CRÉDITO",$D658-($D658*TAXAS!$C$8)),IF($A658="AMERICA EXPRESS",IF($B658="CRÉDITO",$D658-($D658*TAXAS!$C$9)),IF($A658=TAXAS!$A$10,IF($B658="CRÉDITO",$D658-($D658*TAXAS!$C$10)), IF($A658=TAXAS!$A$11,IF($B658="CRÉDITO",$D658-($D658*TAXAS!$C$11)), IF($A658=TAXAS!$A$12,IF($B658="CRÉDITO",$D658-($D658*TAXAS!$C$12)), IF($A658=TAXAS!$A$13,IF($B658="CRÉDITO",$D658-($D658*TAXAS!$C$13)), IF($A658=TAXAS!$A$14,IF($B658="CRÉDITO",$D658-($D658*TAXAS!$C$14)), IF($A658=TAXAS!$A$15,IF($B658="CRÉDITO",$D658-($D658*TAXAS!$C$15)), IF($A658=TAXAS!$A$16,IF($B658="CRÉDITO",$D658-($D658*TAXAS!$C$16)), IF($A658=TAXAS!$A$17,IF($B658="CRÉDITO",$D658-($D658*TAXAS!$C$17)), IF($A658=TAXAS!$A$18,IF($B658="CRÉDITO",$D658-($D658*TAXAS!$C$18)), IF($A658=TAXAS!$A$19,IF($B658="CRÉDITO",$D658-($D658*TAXAS!$C$19)), IF($A658=TAXAS!$A$20,IF($B658="CRÉDITO",$D658-($D658*TAXAS!$C$20)), IF($A658=TAXAS!$A$21,IF($B658="CRÉDITO",$D658-($D658*TAXAS!$C$21)), IF($A658=TAXAS!$A$22,IF($B658="CRÉDITO",$D658-($D658*TAXAS!$C$22)), IF($A658=TAXAS!$A$23,IF($B658="CRÉDITO",$D658-($D658*TAXAS!$C$23)), IF($A658=TAXAS!$A$24,IF($B658="CRÉDITO",$D658-($D658*TAXAS!$C$24)), IF($A658=TAXAS!$A$25,IF($B658="CRÉDITO",$D658-($D658*TAXAS!$C$25)), IF($A658=TAXAS!$A$26,IF($B658="CRÉDITO",$D658-($D658*TAXAS!$C$26)), IF($A658=TAXAS!$A$27,IF($B658="CRÉDITO",$D658-($D658*TAXAS!$C$27))))))))))))))))))))))))))/1</f>
        <v>0</v>
      </c>
      <c r="G658" s="9">
        <f>IF($A658="VISA",IF($B658="PARCELADO ATÉ 3X",$D658-(D658*TAXAS!$D$4))/3,IF($A658="MASTER",IF($B658="PARCELADO ATÉ 3X",$D658-(D658*TAXAS!$D$5))/3,IF($A658="ELO",IF($B658="PARCELADO ATÉ 3X",$D658-(D658*TAXAS!$D$6))/3,IF($A658="HIPERCARD",IF($B658="PARCELADO ATÉ 3X",$D658-(D658*TAXAS!$D$7))/3,IF($A658="DINERS",IF($B658="PARCELADO ATÉ 3X",$D658-(D658*TAXAS!$D$8))/3,IF($A658="AMERICA EXPRESS",IF($B658="PARCELADO ATÉ 3X",$D658-(D658*TAXAS!$D$9))/3,IF($A658=TAXAS!$A$10,IF($B658="PARCELADO ATÉ 3X",$D658-($D658*TAXAS!$D$10))/3,IF($A658=TAXAS!$A$11,IF($B658="PARCELADO ATÉ 3X",$D658-($D658*TAXAS!$D$11))/3,IF($A658=TAXAS!$A$12,IF($B658="PARCELADO ATÉ 3X",$D658-($D658*TAXAS!$D$12))/3,IF($A658=TAXAS!$A$13,IF($B658="PARCELADO ATÉ 3X",$D658-($D658*TAXAS!$D$13))/3,IF($A658=TAXAS!$A$14,IF($B658="PARCELADO ATÉ 3X",$D658-($D658*TAXAS!$D$14))/3,IF($A658=TAXAS!$A$15,IF($B658="PARCELADO ATÉ 3X",$D658-($D658*TAXAS!$D$15))/3,IF($A658=TAXAS!$A$16,IF($B658="PARCELADO ATÉ 3X",$D658-($D658*TAXAS!$D$16))/3,IF($A658=TAXAS!$A$17,IF($B658="PARCELADO ATÉ 3X",$D658-($D658*TAXAS!$D$17))/3,IF($A658=TAXAS!$A$18,IF($B658="PARCELADO ATÉ 3X",$D658-($D658*TAXAS!$D$18))/3,IF($A658=TAXAS!$A$19,IF($B658="PARCELADO ATÉ 3X",$D658-($D658*TAXAS!$D$19))/3,IF($A658=TAXAS!$A$20,IF($B658="PARCELADO ATÉ 3X",$D658-($D658*TAXAS!$D$20))/3,IF($A658=TAXAS!$A$21,IF($B658="PARCELADO ATÉ 3X",$D658-($D658*TAXAS!$D$21))/3,IF($A658=TAXAS!$A$22,IF($B658="PARCELADO ATÉ 3X",$D658-($D658*TAXAS!$D$22))/3,IF($A658=TAXAS!$A$23,IF($B658="PARCELADO ATÉ 3X",$D658-($D658*TAXAS!$D$23))/3,IF($A658=TAXAS!$A$24,IF($B658="PARCELADO ATÉ 3X",$D658-($D658*TAXAS!$D$24))/3,IF($A658=TAXAS!$A$25,IF($B658="PARCELADO ATÉ 3X",$D658-($D658*TAXAS!$D$25))/3,IF($A658=TAXAS!$A$26,IF($B658="PARCELADO ATÉ 3X",$D658-($D658*TAXAS!$D$26))/3,IF($A658=TAXAS!$A$27,IF($B658="PARCELADO ATÉ 3X",$D658-($D658*TAXAS!$D$27))/3))))))))))))))))))))))))/1</f>
        <v>0</v>
      </c>
      <c r="H658" s="9">
        <f>IF($A658="VISA",IF($B658="PARCELADO ATÉ 6X",$D658-(D658*TAXAS!$E$4))/6,IF($A658="MASTER",IF($B658="PARCELADO ATÉ 6X",$D658-(D658*TAXAS!$E$5))/6,IF($A658="ELO",IF($B658="PARCELADO ATÉ 6X",$D658-(D658*TAXAS!$E$6))/6,IF($A658="HIPERCARD",IF($B658="PARCELADO ATÉ 6X",$D658-(D658*TAXAS!$E$7))/6,IF($A658="DINERS",IF($B658="PARCELADO ATÉ 6X",$D658-(D658*TAXAS!$E$8))/6,IF($A658="AMERICA EXPRESS",IF($B658="PARCELADO ATÉ 6X",$D658-(D658*TAXAS!$E$9))/6,IF($A658=TAXAS!$A$10,IF($B658="PARCELADO ATÉ 6X",$D658-($D658*TAXAS!$E$10))/6,IF($A658=TAXAS!$A$11,IF($B658="PARCELADO ATÉ 6X",$D658-($D658*TAXAS!$E$11))/6,IF($A658=TAXAS!$A$12,IF($B658="PARCELADO ATÉ 6X",$D658-($D658*TAXAS!$E$12))/6,IF($A658=TAXAS!$A$13,IF($B658="PARCELADO ATÉ 6X",$D658-($D658*TAXAS!$E$13))/6,IF($A658=TAXAS!$A$14,IF($B658="PARCELADO ATÉ 6X",$D658-($D658*TAXAS!$E$14))/6,IF($A658=TAXAS!$A$15,IF($B658="PARCELADO ATÉ 6X",$D658-($D658*TAXAS!$E$15))/6,IF($A658=TAXAS!$A$16,IF($B658="PARCELADO ATÉ 6X",$D658-($D658*TAXAS!$E$16))/6,IF($A658=TAXAS!$A$17,IF($B658="PARCELADO ATÉ 6X",$D658-($D658*TAXAS!$E$17))/6,IF($A658=TAXAS!$A$18,IF($B658="PARCELADO ATÉ 6X",$D658-($D658*TAXAS!$E$18))/6,IF($A658=TAXAS!$A$19,IF($B658="PARCELADO ATÉ 6X",$D658-($D658*TAXAS!$E$19))/6,IF($A658=TAXAS!$A$20,IF($B658="PARCELADO ATÉ 6X",$D658-($D658*TAXAS!$E$20))/6,IF($A658=TAXAS!$A$21,IF($B658="PARCELADO ATÉ 6X",$D658-($D658*TAXAS!$E$21))/6,IF($A658=TAXAS!$A$22,IF($B658="PARCELADO ATÉ 6X",$D658-($D658*TAXAS!$E$22))/6,IF($A658=TAXAS!$A$23,IF($B658="PARCELADO ATÉ 6X",$D658-($D658*TAXAS!$E$23))/6,IF($A658=TAXAS!$A$24,IF($B658="PARCELADO ATÉ 6X",$D658-($D658*TAXAS!$E$24))/6,IF($A658=TAXAS!$A$25,IF($B658="PARCELADO ATÉ 6X",$D658-($D658*TAXAS!$E$25))/6,IF($A658=TAXAS!$A$26,IF($B658="PARCELADO ATÉ 6X",$D658-($D658*TAXAS!$E$26))/6,IF($A658=TAXAS!$A$27,IF($B658="PARCELADO ATÉ 6X",$D658-($D658*TAXAS!$E$27))/6))))))))))))))))))))))))/1</f>
        <v>0</v>
      </c>
      <c r="I658" s="9">
        <f>IF($A658="VISA",IF($B658="PARCELADO ATÉ 12X",$D658-(D658*TAXAS!$F$4))/12,IF($A658="MASTER",IF($B658="PARCELADO ATÉ 12X",$D658-(D658*TAXAS!$F$5))/12,IF($A658="ELO",IF($B658="PARCELADO ATÉ 12X",$D658-(D658*TAXAS!$F$6))/12,IF($A658="HIPERCARD",IF($B658="PARCELADO ATÉ 12X",$D658-(D658*TAXAS!$F$7))/12,IF($A658="DINERS",IF($B658="PARCELADO ATÉ 12X",$D658-(D658*TAXAS!$F$8))/12,IF($A658="AMERICA EXPRESS",IF($B658="PARCELADO ATÉ 12X",$D658-(D658*TAXAS!$F$9))/12,IF($A658=TAXAS!$A$10,IF($B658="PARCELADO ATÉ 12X",$D658-($D658*TAXAS!$F$10))/12,IF($A658=TAXAS!$A$11,IF($B658="PARCELADO ATÉ 12X",$D658-($D658*TAXAS!$F$11))/12,IF($A658=TAXAS!$A$12,IF($B658="PARCELADO ATÉ 12X",$D658-($D658*TAXAS!$F$12))/12,IF($A658=TAXAS!$A$13,IF($B658="PARCELADO ATÉ 12X",$D658-($D658*TAXAS!$F$13))/12,IF($A658=TAXAS!$A$14,IF($B658="PARCELADO ATÉ 12X",$D658-($D658*TAXAS!$F$14))/12,IF($A658=TAXAS!$A$15,IF($B658="PARCELADO ATÉ 12X",$D658-($D658*TAXAS!$F$15))/12,IF($A658=TAXAS!$A$16,IF($B658="PARCELADO ATÉ 12X",$D658-($D658*TAXAS!$F$16))/12,IF($A658=TAXAS!$A$17,IF($B658="PARCELADO ATÉ 12X",$D658-($D658*TAXAS!$F$17))/12,IF($A658=TAXAS!$A$18,IF($B658="PARCELADO ATÉ 12X",$D658-($D658*TAXAS!$F$18))/12,IF($A658=TAXAS!$A$19,IF($B658="PARCELADO ATÉ 12X",$D658-($D658*TAXAS!$F$19))/12,IF($A658=TAXAS!$A$20,IF($B658="PARCELADO ATÉ 12X",$D658-($D658*TAXAS!$F$20))/12,IF($A658=TAXAS!$A$21,IF($B658="PARCELADO ATÉ 12X",$D658-($D658*TAXAS!$F$21))/12,IF($A658=TAXAS!$A$22,IF($B658="PARCELADO ATÉ 12X",$D658-($D658*TAXAS!$F$22))/12,IF($A658=TAXAS!$A$23,IF($B658="PARCELADO ATÉ 12X",$D658-($D658*TAXAS!$F$23))/12,IF($A658=TAXAS!$A$24,IF($B658="PARCELADO ATÉ 12X",$D658-($D658*TAXAS!$F$24))/12,IF($A658=TAXAS!$A$25,IF($B658="PARCELADO ATÉ 12X",$D658-($D658*TAXAS!$F$25))/12,IF($A658=TAXAS!$A$26,IF($B658="PARCELADO ATÉ 12X",$D658-($D658*TAXAS!$F$26))/12,IF($A658=TAXAS!$A$27,IF($B658="PARCELADO ATÉ 12X",$D658-($D658*TAXAS!$F$27))/12))))))))))))))))))))))))/1</f>
        <v>0</v>
      </c>
      <c r="J658" s="8">
        <f t="shared" si="0"/>
        <v>0</v>
      </c>
      <c r="K658" s="10" t="b">
        <f>IF($B658="PARCELADO ATÉ 3X",($D658-($D658*TAXAS!$D$4))-$J658)</f>
        <v>0</v>
      </c>
      <c r="L658" s="10" t="b">
        <f>IF($B658="PARCELADO ATÉ 6X",($D658-($D658*TAXAS!$E$4))-$J658)</f>
        <v>0</v>
      </c>
      <c r="M658" s="10" t="b">
        <f>IF($B658="PARCELADO ATÉ 12X",($D658-($D658*TAXAS!$F$4))-$J658)</f>
        <v>0</v>
      </c>
      <c r="N658" s="8">
        <f t="shared" si="1"/>
        <v>0</v>
      </c>
      <c r="O658" s="10">
        <f t="shared" si="2"/>
        <v>0</v>
      </c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spans="1:31" ht="15.75" customHeight="1" x14ac:dyDescent="0.2">
      <c r="A659" s="3"/>
      <c r="B659" s="5"/>
      <c r="C659" s="6"/>
      <c r="D659" s="42"/>
      <c r="E659" s="8">
        <f>IF($A659="VISA",IF($B659="DÉBITO",$D659-($D659*TAXAS!$B$4)),IF($A659="MASTER",IF($B659="DÉBITO",$D659-($D659*TAXAS!$B$5)),IF($A659="ELO", IF($B659="DÉBITO",$D659-($D659*TAXAS!$B$6)),IF($A659="HIPERCARD",IF($B659="DÉBITO",$D659-($D659*TAXAS!$B$7)),IF($A659="DINERS",IF($B659="DÉBITO",$D659-($D659*TAXAS!$B$8)),IF($A659="AMERICA EXPRESS",IF($B659="DÉBITO",$D659-($D659*TAXAS!$B$9)),IF($A659=TAXAS!$A$10,IF($B659="DÉBITO",$D659-($D659*TAXAS!$B$10)), IF($A659=TAXAS!$A$11,IF($B659="DÉBITO",$D659-($D659*TAXAS!$B$11)), IF($A659=TAXAS!$A$12,IF($B659="DÉBITO",$D659-($D659*TAXAS!$B$12)), IF($A659=TAXAS!$A$13,IF($B659="DÉBITO",$D659-($D659*TAXAS!$B$13)), IF($A659=TAXAS!$A$14,IF($B659="DÉBITO",$D659-($D659*TAXAS!$B$14)), IF($A659=TAXAS!$A$15,IF($B659="DÉBITO",$D659-($D659*TAXAS!$B$15)), IF($A659=TAXAS!$A$16,IF($B659="DÉBITO",$D659-($D659*TAXAS!$B$16)), IF($A659=TAXAS!$A$17,IF($B659="DÉBITO",$D659-($D659*TAXAS!$B$17)), IF($A659=TAXAS!$A$18,IF($B659="DÉBITO",$D659-($D659*TAXAS!$B$18)), IF($A659=TAXAS!$A$19,IF($B659="DÉBITO",$D659-($D659*TAXAS!$B$19)), IF($A659=TAXAS!$A$20,IF($B659="DÉBITO",$D659-($D659*TAXAS!$B$20)), IF($A659=TAXAS!$A$21,IF($B659="DÉBITO",$D659-($D659*TAXAS!$B$21)), IF($A659=TAXAS!$A$22,IF($B659="DÉBITO",$D659-($D659*TAXAS!$B$22)), IF($A659=TAXAS!$A$23,IF($B659="DÉBITO",$D659-($D659*TAXAS!$B$23)), IF($A659=TAXAS!$A$24,IF($B659="DÉBITO",$D659-($D659*TAXAS!$B$24)), IF($A659=TAXAS!$A$25,IF($B659="DÉBITO",$D659-($D659*TAXAS!$B$25)), IF($A659=TAXAS!$A$26,IF($B659="DÉBITO",$D659-($D659*TAXAS!$B$26)), IF($A659=TAXAS!$A$27,IF($B659="DÉBITO",$D659-($D659*TAXAS!$B$27))))))))))))))))))))))))))/1</f>
        <v>0</v>
      </c>
      <c r="F659" s="8">
        <f>IF($A659="VISA",IF($B659="CRÉDITO",$D659-($D659*TAXAS!$C$4)),IF($A659="MASTER",IF($B659="CRÉDITO",$D659-($D659*TAXAS!$C$5)),IF($A659="ELO", IF($B659="CRÉDITO",$D659-($D659*TAXAS!$C$6)),IF($A659="HIPERCARD",IF($B659="CRÉDITO",$D659-($D659*TAXAS!$C$7)),IF($A659="DINERS",IF($B659="CRÉDITO",$D659-($D659*TAXAS!$C$8)),IF($A659="AMERICA EXPRESS",IF($B659="CRÉDITO",$D659-($D659*TAXAS!$C$9)),IF($A659=TAXAS!$A$10,IF($B659="CRÉDITO",$D659-($D659*TAXAS!$C$10)), IF($A659=TAXAS!$A$11,IF($B659="CRÉDITO",$D659-($D659*TAXAS!$C$11)), IF($A659=TAXAS!$A$12,IF($B659="CRÉDITO",$D659-($D659*TAXAS!$C$12)), IF($A659=TAXAS!$A$13,IF($B659="CRÉDITO",$D659-($D659*TAXAS!$C$13)), IF($A659=TAXAS!$A$14,IF($B659="CRÉDITO",$D659-($D659*TAXAS!$C$14)), IF($A659=TAXAS!$A$15,IF($B659="CRÉDITO",$D659-($D659*TAXAS!$C$15)), IF($A659=TAXAS!$A$16,IF($B659="CRÉDITO",$D659-($D659*TAXAS!$C$16)), IF($A659=TAXAS!$A$17,IF($B659="CRÉDITO",$D659-($D659*TAXAS!$C$17)), IF($A659=TAXAS!$A$18,IF($B659="CRÉDITO",$D659-($D659*TAXAS!$C$18)), IF($A659=TAXAS!$A$19,IF($B659="CRÉDITO",$D659-($D659*TAXAS!$C$19)), IF($A659=TAXAS!$A$20,IF($B659="CRÉDITO",$D659-($D659*TAXAS!$C$20)), IF($A659=TAXAS!$A$21,IF($B659="CRÉDITO",$D659-($D659*TAXAS!$C$21)), IF($A659=TAXAS!$A$22,IF($B659="CRÉDITO",$D659-($D659*TAXAS!$C$22)), IF($A659=TAXAS!$A$23,IF($B659="CRÉDITO",$D659-($D659*TAXAS!$C$23)), IF($A659=TAXAS!$A$24,IF($B659="CRÉDITO",$D659-($D659*TAXAS!$C$24)), IF($A659=TAXAS!$A$25,IF($B659="CRÉDITO",$D659-($D659*TAXAS!$C$25)), IF($A659=TAXAS!$A$26,IF($B659="CRÉDITO",$D659-($D659*TAXAS!$C$26)), IF($A659=TAXAS!$A$27,IF($B659="CRÉDITO",$D659-($D659*TAXAS!$C$27))))))))))))))))))))))))))/1</f>
        <v>0</v>
      </c>
      <c r="G659" s="9">
        <f>IF($A659="VISA",IF($B659="PARCELADO ATÉ 3X",$D659-(D659*TAXAS!$D$4))/3,IF($A659="MASTER",IF($B659="PARCELADO ATÉ 3X",$D659-(D659*TAXAS!$D$5))/3,IF($A659="ELO",IF($B659="PARCELADO ATÉ 3X",$D659-(D659*TAXAS!$D$6))/3,IF($A659="HIPERCARD",IF($B659="PARCELADO ATÉ 3X",$D659-(D659*TAXAS!$D$7))/3,IF($A659="DINERS",IF($B659="PARCELADO ATÉ 3X",$D659-(D659*TAXAS!$D$8))/3,IF($A659="AMERICA EXPRESS",IF($B659="PARCELADO ATÉ 3X",$D659-(D659*TAXAS!$D$9))/3,IF($A659=TAXAS!$A$10,IF($B659="PARCELADO ATÉ 3X",$D659-($D659*TAXAS!$D$10))/3,IF($A659=TAXAS!$A$11,IF($B659="PARCELADO ATÉ 3X",$D659-($D659*TAXAS!$D$11))/3,IF($A659=TAXAS!$A$12,IF($B659="PARCELADO ATÉ 3X",$D659-($D659*TAXAS!$D$12))/3,IF($A659=TAXAS!$A$13,IF($B659="PARCELADO ATÉ 3X",$D659-($D659*TAXAS!$D$13))/3,IF($A659=TAXAS!$A$14,IF($B659="PARCELADO ATÉ 3X",$D659-($D659*TAXAS!$D$14))/3,IF($A659=TAXAS!$A$15,IF($B659="PARCELADO ATÉ 3X",$D659-($D659*TAXAS!$D$15))/3,IF($A659=TAXAS!$A$16,IF($B659="PARCELADO ATÉ 3X",$D659-($D659*TAXAS!$D$16))/3,IF($A659=TAXAS!$A$17,IF($B659="PARCELADO ATÉ 3X",$D659-($D659*TAXAS!$D$17))/3,IF($A659=TAXAS!$A$18,IF($B659="PARCELADO ATÉ 3X",$D659-($D659*TAXAS!$D$18))/3,IF($A659=TAXAS!$A$19,IF($B659="PARCELADO ATÉ 3X",$D659-($D659*TAXAS!$D$19))/3,IF($A659=TAXAS!$A$20,IF($B659="PARCELADO ATÉ 3X",$D659-($D659*TAXAS!$D$20))/3,IF($A659=TAXAS!$A$21,IF($B659="PARCELADO ATÉ 3X",$D659-($D659*TAXAS!$D$21))/3,IF($A659=TAXAS!$A$22,IF($B659="PARCELADO ATÉ 3X",$D659-($D659*TAXAS!$D$22))/3,IF($A659=TAXAS!$A$23,IF($B659="PARCELADO ATÉ 3X",$D659-($D659*TAXAS!$D$23))/3,IF($A659=TAXAS!$A$24,IF($B659="PARCELADO ATÉ 3X",$D659-($D659*TAXAS!$D$24))/3,IF($A659=TAXAS!$A$25,IF($B659="PARCELADO ATÉ 3X",$D659-($D659*TAXAS!$D$25))/3,IF($A659=TAXAS!$A$26,IF($B659="PARCELADO ATÉ 3X",$D659-($D659*TAXAS!$D$26))/3,IF($A659=TAXAS!$A$27,IF($B659="PARCELADO ATÉ 3X",$D659-($D659*TAXAS!$D$27))/3))))))))))))))))))))))))/1</f>
        <v>0</v>
      </c>
      <c r="H659" s="9">
        <f>IF($A659="VISA",IF($B659="PARCELADO ATÉ 6X",$D659-(D659*TAXAS!$E$4))/6,IF($A659="MASTER",IF($B659="PARCELADO ATÉ 6X",$D659-(D659*TAXAS!$E$5))/6,IF($A659="ELO",IF($B659="PARCELADO ATÉ 6X",$D659-(D659*TAXAS!$E$6))/6,IF($A659="HIPERCARD",IF($B659="PARCELADO ATÉ 6X",$D659-(D659*TAXAS!$E$7))/6,IF($A659="DINERS",IF($B659="PARCELADO ATÉ 6X",$D659-(D659*TAXAS!$E$8))/6,IF($A659="AMERICA EXPRESS",IF($B659="PARCELADO ATÉ 6X",$D659-(D659*TAXAS!$E$9))/6,IF($A659=TAXAS!$A$10,IF($B659="PARCELADO ATÉ 6X",$D659-($D659*TAXAS!$E$10))/6,IF($A659=TAXAS!$A$11,IF($B659="PARCELADO ATÉ 6X",$D659-($D659*TAXAS!$E$11))/6,IF($A659=TAXAS!$A$12,IF($B659="PARCELADO ATÉ 6X",$D659-($D659*TAXAS!$E$12))/6,IF($A659=TAXAS!$A$13,IF($B659="PARCELADO ATÉ 6X",$D659-($D659*TAXAS!$E$13))/6,IF($A659=TAXAS!$A$14,IF($B659="PARCELADO ATÉ 6X",$D659-($D659*TAXAS!$E$14))/6,IF($A659=TAXAS!$A$15,IF($B659="PARCELADO ATÉ 6X",$D659-($D659*TAXAS!$E$15))/6,IF($A659=TAXAS!$A$16,IF($B659="PARCELADO ATÉ 6X",$D659-($D659*TAXAS!$E$16))/6,IF($A659=TAXAS!$A$17,IF($B659="PARCELADO ATÉ 6X",$D659-($D659*TAXAS!$E$17))/6,IF($A659=TAXAS!$A$18,IF($B659="PARCELADO ATÉ 6X",$D659-($D659*TAXAS!$E$18))/6,IF($A659=TAXAS!$A$19,IF($B659="PARCELADO ATÉ 6X",$D659-($D659*TAXAS!$E$19))/6,IF($A659=TAXAS!$A$20,IF($B659="PARCELADO ATÉ 6X",$D659-($D659*TAXAS!$E$20))/6,IF($A659=TAXAS!$A$21,IF($B659="PARCELADO ATÉ 6X",$D659-($D659*TAXAS!$E$21))/6,IF($A659=TAXAS!$A$22,IF($B659="PARCELADO ATÉ 6X",$D659-($D659*TAXAS!$E$22))/6,IF($A659=TAXAS!$A$23,IF($B659="PARCELADO ATÉ 6X",$D659-($D659*TAXAS!$E$23))/6,IF($A659=TAXAS!$A$24,IF($B659="PARCELADO ATÉ 6X",$D659-($D659*TAXAS!$E$24))/6,IF($A659=TAXAS!$A$25,IF($B659="PARCELADO ATÉ 6X",$D659-($D659*TAXAS!$E$25))/6,IF($A659=TAXAS!$A$26,IF($B659="PARCELADO ATÉ 6X",$D659-($D659*TAXAS!$E$26))/6,IF($A659=TAXAS!$A$27,IF($B659="PARCELADO ATÉ 6X",$D659-($D659*TAXAS!$E$27))/6))))))))))))))))))))))))/1</f>
        <v>0</v>
      </c>
      <c r="I659" s="9">
        <f>IF($A659="VISA",IF($B659="PARCELADO ATÉ 12X",$D659-(D659*TAXAS!$F$4))/12,IF($A659="MASTER",IF($B659="PARCELADO ATÉ 12X",$D659-(D659*TAXAS!$F$5))/12,IF($A659="ELO",IF($B659="PARCELADO ATÉ 12X",$D659-(D659*TAXAS!$F$6))/12,IF($A659="HIPERCARD",IF($B659="PARCELADO ATÉ 12X",$D659-(D659*TAXAS!$F$7))/12,IF($A659="DINERS",IF($B659="PARCELADO ATÉ 12X",$D659-(D659*TAXAS!$F$8))/12,IF($A659="AMERICA EXPRESS",IF($B659="PARCELADO ATÉ 12X",$D659-(D659*TAXAS!$F$9))/12,IF($A659=TAXAS!$A$10,IF($B659="PARCELADO ATÉ 12X",$D659-($D659*TAXAS!$F$10))/12,IF($A659=TAXAS!$A$11,IF($B659="PARCELADO ATÉ 12X",$D659-($D659*TAXAS!$F$11))/12,IF($A659=TAXAS!$A$12,IF($B659="PARCELADO ATÉ 12X",$D659-($D659*TAXAS!$F$12))/12,IF($A659=TAXAS!$A$13,IF($B659="PARCELADO ATÉ 12X",$D659-($D659*TAXAS!$F$13))/12,IF($A659=TAXAS!$A$14,IF($B659="PARCELADO ATÉ 12X",$D659-($D659*TAXAS!$F$14))/12,IF($A659=TAXAS!$A$15,IF($B659="PARCELADO ATÉ 12X",$D659-($D659*TAXAS!$F$15))/12,IF($A659=TAXAS!$A$16,IF($B659="PARCELADO ATÉ 12X",$D659-($D659*TAXAS!$F$16))/12,IF($A659=TAXAS!$A$17,IF($B659="PARCELADO ATÉ 12X",$D659-($D659*TAXAS!$F$17))/12,IF($A659=TAXAS!$A$18,IF($B659="PARCELADO ATÉ 12X",$D659-($D659*TAXAS!$F$18))/12,IF($A659=TAXAS!$A$19,IF($B659="PARCELADO ATÉ 12X",$D659-($D659*TAXAS!$F$19))/12,IF($A659=TAXAS!$A$20,IF($B659="PARCELADO ATÉ 12X",$D659-($D659*TAXAS!$F$20))/12,IF($A659=TAXAS!$A$21,IF($B659="PARCELADO ATÉ 12X",$D659-($D659*TAXAS!$F$21))/12,IF($A659=TAXAS!$A$22,IF($B659="PARCELADO ATÉ 12X",$D659-($D659*TAXAS!$F$22))/12,IF($A659=TAXAS!$A$23,IF($B659="PARCELADO ATÉ 12X",$D659-($D659*TAXAS!$F$23))/12,IF($A659=TAXAS!$A$24,IF($B659="PARCELADO ATÉ 12X",$D659-($D659*TAXAS!$F$24))/12,IF($A659=TAXAS!$A$25,IF($B659="PARCELADO ATÉ 12X",$D659-($D659*TAXAS!$F$25))/12,IF($A659=TAXAS!$A$26,IF($B659="PARCELADO ATÉ 12X",$D659-($D659*TAXAS!$F$26))/12,IF($A659=TAXAS!$A$27,IF($B659="PARCELADO ATÉ 12X",$D659-($D659*TAXAS!$F$27))/12))))))))))))))))))))))))/1</f>
        <v>0</v>
      </c>
      <c r="J659" s="8">
        <f t="shared" si="0"/>
        <v>0</v>
      </c>
      <c r="K659" s="10" t="b">
        <f>IF($B659="PARCELADO ATÉ 3X",($D659-($D659*TAXAS!$D$4))-$J659)</f>
        <v>0</v>
      </c>
      <c r="L659" s="10" t="b">
        <f>IF($B659="PARCELADO ATÉ 6X",($D659-($D659*TAXAS!$E$4))-$J659)</f>
        <v>0</v>
      </c>
      <c r="M659" s="10" t="b">
        <f>IF($B659="PARCELADO ATÉ 12X",($D659-($D659*TAXAS!$F$4))-$J659)</f>
        <v>0</v>
      </c>
      <c r="N659" s="8">
        <f t="shared" si="1"/>
        <v>0</v>
      </c>
      <c r="O659" s="10">
        <f t="shared" si="2"/>
        <v>0</v>
      </c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spans="1:31" ht="15.75" customHeight="1" x14ac:dyDescent="0.2">
      <c r="A660" s="3"/>
      <c r="B660" s="5"/>
      <c r="C660" s="6"/>
      <c r="D660" s="42"/>
      <c r="E660" s="8">
        <f>IF($A660="VISA",IF($B660="DÉBITO",$D660-($D660*TAXAS!$B$4)),IF($A660="MASTER",IF($B660="DÉBITO",$D660-($D660*TAXAS!$B$5)),IF($A660="ELO", IF($B660="DÉBITO",$D660-($D660*TAXAS!$B$6)),IF($A660="HIPERCARD",IF($B660="DÉBITO",$D660-($D660*TAXAS!$B$7)),IF($A660="DINERS",IF($B660="DÉBITO",$D660-($D660*TAXAS!$B$8)),IF($A660="AMERICA EXPRESS",IF($B660="DÉBITO",$D660-($D660*TAXAS!$B$9)),IF($A660=TAXAS!$A$10,IF($B660="DÉBITO",$D660-($D660*TAXAS!$B$10)), IF($A660=TAXAS!$A$11,IF($B660="DÉBITO",$D660-($D660*TAXAS!$B$11)), IF($A660=TAXAS!$A$12,IF($B660="DÉBITO",$D660-($D660*TAXAS!$B$12)), IF($A660=TAXAS!$A$13,IF($B660="DÉBITO",$D660-($D660*TAXAS!$B$13)), IF($A660=TAXAS!$A$14,IF($B660="DÉBITO",$D660-($D660*TAXAS!$B$14)), IF($A660=TAXAS!$A$15,IF($B660="DÉBITO",$D660-($D660*TAXAS!$B$15)), IF($A660=TAXAS!$A$16,IF($B660="DÉBITO",$D660-($D660*TAXAS!$B$16)), IF($A660=TAXAS!$A$17,IF($B660="DÉBITO",$D660-($D660*TAXAS!$B$17)), IF($A660=TAXAS!$A$18,IF($B660="DÉBITO",$D660-($D660*TAXAS!$B$18)), IF($A660=TAXAS!$A$19,IF($B660="DÉBITO",$D660-($D660*TAXAS!$B$19)), IF($A660=TAXAS!$A$20,IF($B660="DÉBITO",$D660-($D660*TAXAS!$B$20)), IF($A660=TAXAS!$A$21,IF($B660="DÉBITO",$D660-($D660*TAXAS!$B$21)), IF($A660=TAXAS!$A$22,IF($B660="DÉBITO",$D660-($D660*TAXAS!$B$22)), IF($A660=TAXAS!$A$23,IF($B660="DÉBITO",$D660-($D660*TAXAS!$B$23)), IF($A660=TAXAS!$A$24,IF($B660="DÉBITO",$D660-($D660*TAXAS!$B$24)), IF($A660=TAXAS!$A$25,IF($B660="DÉBITO",$D660-($D660*TAXAS!$B$25)), IF($A660=TAXAS!$A$26,IF($B660="DÉBITO",$D660-($D660*TAXAS!$B$26)), IF($A660=TAXAS!$A$27,IF($B660="DÉBITO",$D660-($D660*TAXAS!$B$27))))))))))))))))))))))))))/1</f>
        <v>0</v>
      </c>
      <c r="F660" s="8">
        <f>IF($A660="VISA",IF($B660="CRÉDITO",$D660-($D660*TAXAS!$C$4)),IF($A660="MASTER",IF($B660="CRÉDITO",$D660-($D660*TAXAS!$C$5)),IF($A660="ELO", IF($B660="CRÉDITO",$D660-($D660*TAXAS!$C$6)),IF($A660="HIPERCARD",IF($B660="CRÉDITO",$D660-($D660*TAXAS!$C$7)),IF($A660="DINERS",IF($B660="CRÉDITO",$D660-($D660*TAXAS!$C$8)),IF($A660="AMERICA EXPRESS",IF($B660="CRÉDITO",$D660-($D660*TAXAS!$C$9)),IF($A660=TAXAS!$A$10,IF($B660="CRÉDITO",$D660-($D660*TAXAS!$C$10)), IF($A660=TAXAS!$A$11,IF($B660="CRÉDITO",$D660-($D660*TAXAS!$C$11)), IF($A660=TAXAS!$A$12,IF($B660="CRÉDITO",$D660-($D660*TAXAS!$C$12)), IF($A660=TAXAS!$A$13,IF($B660="CRÉDITO",$D660-($D660*TAXAS!$C$13)), IF($A660=TAXAS!$A$14,IF($B660="CRÉDITO",$D660-($D660*TAXAS!$C$14)), IF($A660=TAXAS!$A$15,IF($B660="CRÉDITO",$D660-($D660*TAXAS!$C$15)), IF($A660=TAXAS!$A$16,IF($B660="CRÉDITO",$D660-($D660*TAXAS!$C$16)), IF($A660=TAXAS!$A$17,IF($B660="CRÉDITO",$D660-($D660*TAXAS!$C$17)), IF($A660=TAXAS!$A$18,IF($B660="CRÉDITO",$D660-($D660*TAXAS!$C$18)), IF($A660=TAXAS!$A$19,IF($B660="CRÉDITO",$D660-($D660*TAXAS!$C$19)), IF($A660=TAXAS!$A$20,IF($B660="CRÉDITO",$D660-($D660*TAXAS!$C$20)), IF($A660=TAXAS!$A$21,IF($B660="CRÉDITO",$D660-($D660*TAXAS!$C$21)), IF($A660=TAXAS!$A$22,IF($B660="CRÉDITO",$D660-($D660*TAXAS!$C$22)), IF($A660=TAXAS!$A$23,IF($B660="CRÉDITO",$D660-($D660*TAXAS!$C$23)), IF($A660=TAXAS!$A$24,IF($B660="CRÉDITO",$D660-($D660*TAXAS!$C$24)), IF($A660=TAXAS!$A$25,IF($B660="CRÉDITO",$D660-($D660*TAXAS!$C$25)), IF($A660=TAXAS!$A$26,IF($B660="CRÉDITO",$D660-($D660*TAXAS!$C$26)), IF($A660=TAXAS!$A$27,IF($B660="CRÉDITO",$D660-($D660*TAXAS!$C$27))))))))))))))))))))))))))/1</f>
        <v>0</v>
      </c>
      <c r="G660" s="9">
        <f>IF($A660="VISA",IF($B660="PARCELADO ATÉ 3X",$D660-(D660*TAXAS!$D$4))/3,IF($A660="MASTER",IF($B660="PARCELADO ATÉ 3X",$D660-(D660*TAXAS!$D$5))/3,IF($A660="ELO",IF($B660="PARCELADO ATÉ 3X",$D660-(D660*TAXAS!$D$6))/3,IF($A660="HIPERCARD",IF($B660="PARCELADO ATÉ 3X",$D660-(D660*TAXAS!$D$7))/3,IF($A660="DINERS",IF($B660="PARCELADO ATÉ 3X",$D660-(D660*TAXAS!$D$8))/3,IF($A660="AMERICA EXPRESS",IF($B660="PARCELADO ATÉ 3X",$D660-(D660*TAXAS!$D$9))/3,IF($A660=TAXAS!$A$10,IF($B660="PARCELADO ATÉ 3X",$D660-($D660*TAXAS!$D$10))/3,IF($A660=TAXAS!$A$11,IF($B660="PARCELADO ATÉ 3X",$D660-($D660*TAXAS!$D$11))/3,IF($A660=TAXAS!$A$12,IF($B660="PARCELADO ATÉ 3X",$D660-($D660*TAXAS!$D$12))/3,IF($A660=TAXAS!$A$13,IF($B660="PARCELADO ATÉ 3X",$D660-($D660*TAXAS!$D$13))/3,IF($A660=TAXAS!$A$14,IF($B660="PARCELADO ATÉ 3X",$D660-($D660*TAXAS!$D$14))/3,IF($A660=TAXAS!$A$15,IF($B660="PARCELADO ATÉ 3X",$D660-($D660*TAXAS!$D$15))/3,IF($A660=TAXAS!$A$16,IF($B660="PARCELADO ATÉ 3X",$D660-($D660*TAXAS!$D$16))/3,IF($A660=TAXAS!$A$17,IF($B660="PARCELADO ATÉ 3X",$D660-($D660*TAXAS!$D$17))/3,IF($A660=TAXAS!$A$18,IF($B660="PARCELADO ATÉ 3X",$D660-($D660*TAXAS!$D$18))/3,IF($A660=TAXAS!$A$19,IF($B660="PARCELADO ATÉ 3X",$D660-($D660*TAXAS!$D$19))/3,IF($A660=TAXAS!$A$20,IF($B660="PARCELADO ATÉ 3X",$D660-($D660*TAXAS!$D$20))/3,IF($A660=TAXAS!$A$21,IF($B660="PARCELADO ATÉ 3X",$D660-($D660*TAXAS!$D$21))/3,IF($A660=TAXAS!$A$22,IF($B660="PARCELADO ATÉ 3X",$D660-($D660*TAXAS!$D$22))/3,IF($A660=TAXAS!$A$23,IF($B660="PARCELADO ATÉ 3X",$D660-($D660*TAXAS!$D$23))/3,IF($A660=TAXAS!$A$24,IF($B660="PARCELADO ATÉ 3X",$D660-($D660*TAXAS!$D$24))/3,IF($A660=TAXAS!$A$25,IF($B660="PARCELADO ATÉ 3X",$D660-($D660*TAXAS!$D$25))/3,IF($A660=TAXAS!$A$26,IF($B660="PARCELADO ATÉ 3X",$D660-($D660*TAXAS!$D$26))/3,IF($A660=TAXAS!$A$27,IF($B660="PARCELADO ATÉ 3X",$D660-($D660*TAXAS!$D$27))/3))))))))))))))))))))))))/1</f>
        <v>0</v>
      </c>
      <c r="H660" s="9">
        <f>IF($A660="VISA",IF($B660="PARCELADO ATÉ 6X",$D660-(D660*TAXAS!$E$4))/6,IF($A660="MASTER",IF($B660="PARCELADO ATÉ 6X",$D660-(D660*TAXAS!$E$5))/6,IF($A660="ELO",IF($B660="PARCELADO ATÉ 6X",$D660-(D660*TAXAS!$E$6))/6,IF($A660="HIPERCARD",IF($B660="PARCELADO ATÉ 6X",$D660-(D660*TAXAS!$E$7))/6,IF($A660="DINERS",IF($B660="PARCELADO ATÉ 6X",$D660-(D660*TAXAS!$E$8))/6,IF($A660="AMERICA EXPRESS",IF($B660="PARCELADO ATÉ 6X",$D660-(D660*TAXAS!$E$9))/6,IF($A660=TAXAS!$A$10,IF($B660="PARCELADO ATÉ 6X",$D660-($D660*TAXAS!$E$10))/6,IF($A660=TAXAS!$A$11,IF($B660="PARCELADO ATÉ 6X",$D660-($D660*TAXAS!$E$11))/6,IF($A660=TAXAS!$A$12,IF($B660="PARCELADO ATÉ 6X",$D660-($D660*TAXAS!$E$12))/6,IF($A660=TAXAS!$A$13,IF($B660="PARCELADO ATÉ 6X",$D660-($D660*TAXAS!$E$13))/6,IF($A660=TAXAS!$A$14,IF($B660="PARCELADO ATÉ 6X",$D660-($D660*TAXAS!$E$14))/6,IF($A660=TAXAS!$A$15,IF($B660="PARCELADO ATÉ 6X",$D660-($D660*TAXAS!$E$15))/6,IF($A660=TAXAS!$A$16,IF($B660="PARCELADO ATÉ 6X",$D660-($D660*TAXAS!$E$16))/6,IF($A660=TAXAS!$A$17,IF($B660="PARCELADO ATÉ 6X",$D660-($D660*TAXAS!$E$17))/6,IF($A660=TAXAS!$A$18,IF($B660="PARCELADO ATÉ 6X",$D660-($D660*TAXAS!$E$18))/6,IF($A660=TAXAS!$A$19,IF($B660="PARCELADO ATÉ 6X",$D660-($D660*TAXAS!$E$19))/6,IF($A660=TAXAS!$A$20,IF($B660="PARCELADO ATÉ 6X",$D660-($D660*TAXAS!$E$20))/6,IF($A660=TAXAS!$A$21,IF($B660="PARCELADO ATÉ 6X",$D660-($D660*TAXAS!$E$21))/6,IF($A660=TAXAS!$A$22,IF($B660="PARCELADO ATÉ 6X",$D660-($D660*TAXAS!$E$22))/6,IF($A660=TAXAS!$A$23,IF($B660="PARCELADO ATÉ 6X",$D660-($D660*TAXAS!$E$23))/6,IF($A660=TAXAS!$A$24,IF($B660="PARCELADO ATÉ 6X",$D660-($D660*TAXAS!$E$24))/6,IF($A660=TAXAS!$A$25,IF($B660="PARCELADO ATÉ 6X",$D660-($D660*TAXAS!$E$25))/6,IF($A660=TAXAS!$A$26,IF($B660="PARCELADO ATÉ 6X",$D660-($D660*TAXAS!$E$26))/6,IF($A660=TAXAS!$A$27,IF($B660="PARCELADO ATÉ 6X",$D660-($D660*TAXAS!$E$27))/6))))))))))))))))))))))))/1</f>
        <v>0</v>
      </c>
      <c r="I660" s="9">
        <f>IF($A660="VISA",IF($B660="PARCELADO ATÉ 12X",$D660-(D660*TAXAS!$F$4))/12,IF($A660="MASTER",IF($B660="PARCELADO ATÉ 12X",$D660-(D660*TAXAS!$F$5))/12,IF($A660="ELO",IF($B660="PARCELADO ATÉ 12X",$D660-(D660*TAXAS!$F$6))/12,IF($A660="HIPERCARD",IF($B660="PARCELADO ATÉ 12X",$D660-(D660*TAXAS!$F$7))/12,IF($A660="DINERS",IF($B660="PARCELADO ATÉ 12X",$D660-(D660*TAXAS!$F$8))/12,IF($A660="AMERICA EXPRESS",IF($B660="PARCELADO ATÉ 12X",$D660-(D660*TAXAS!$F$9))/12,IF($A660=TAXAS!$A$10,IF($B660="PARCELADO ATÉ 12X",$D660-($D660*TAXAS!$F$10))/12,IF($A660=TAXAS!$A$11,IF($B660="PARCELADO ATÉ 12X",$D660-($D660*TAXAS!$F$11))/12,IF($A660=TAXAS!$A$12,IF($B660="PARCELADO ATÉ 12X",$D660-($D660*TAXAS!$F$12))/12,IF($A660=TAXAS!$A$13,IF($B660="PARCELADO ATÉ 12X",$D660-($D660*TAXAS!$F$13))/12,IF($A660=TAXAS!$A$14,IF($B660="PARCELADO ATÉ 12X",$D660-($D660*TAXAS!$F$14))/12,IF($A660=TAXAS!$A$15,IF($B660="PARCELADO ATÉ 12X",$D660-($D660*TAXAS!$F$15))/12,IF($A660=TAXAS!$A$16,IF($B660="PARCELADO ATÉ 12X",$D660-($D660*TAXAS!$F$16))/12,IF($A660=TAXAS!$A$17,IF($B660="PARCELADO ATÉ 12X",$D660-($D660*TAXAS!$F$17))/12,IF($A660=TAXAS!$A$18,IF($B660="PARCELADO ATÉ 12X",$D660-($D660*TAXAS!$F$18))/12,IF($A660=TAXAS!$A$19,IF($B660="PARCELADO ATÉ 12X",$D660-($D660*TAXAS!$F$19))/12,IF($A660=TAXAS!$A$20,IF($B660="PARCELADO ATÉ 12X",$D660-($D660*TAXAS!$F$20))/12,IF($A660=TAXAS!$A$21,IF($B660="PARCELADO ATÉ 12X",$D660-($D660*TAXAS!$F$21))/12,IF($A660=TAXAS!$A$22,IF($B660="PARCELADO ATÉ 12X",$D660-($D660*TAXAS!$F$22))/12,IF($A660=TAXAS!$A$23,IF($B660="PARCELADO ATÉ 12X",$D660-($D660*TAXAS!$F$23))/12,IF($A660=TAXAS!$A$24,IF($B660="PARCELADO ATÉ 12X",$D660-($D660*TAXAS!$F$24))/12,IF($A660=TAXAS!$A$25,IF($B660="PARCELADO ATÉ 12X",$D660-($D660*TAXAS!$F$25))/12,IF($A660=TAXAS!$A$26,IF($B660="PARCELADO ATÉ 12X",$D660-($D660*TAXAS!$F$26))/12,IF($A660=TAXAS!$A$27,IF($B660="PARCELADO ATÉ 12X",$D660-($D660*TAXAS!$F$27))/12))))))))))))))))))))))))/1</f>
        <v>0</v>
      </c>
      <c r="J660" s="8">
        <f t="shared" si="0"/>
        <v>0</v>
      </c>
      <c r="K660" s="10" t="b">
        <f>IF($B660="PARCELADO ATÉ 3X",($D660-($D660*TAXAS!$D$4))-$J660)</f>
        <v>0</v>
      </c>
      <c r="L660" s="10" t="b">
        <f>IF($B660="PARCELADO ATÉ 6X",($D660-($D660*TAXAS!$E$4))-$J660)</f>
        <v>0</v>
      </c>
      <c r="M660" s="10" t="b">
        <f>IF($B660="PARCELADO ATÉ 12X",($D660-($D660*TAXAS!$F$4))-$J660)</f>
        <v>0</v>
      </c>
      <c r="N660" s="8">
        <f t="shared" si="1"/>
        <v>0</v>
      </c>
      <c r="O660" s="10">
        <f t="shared" si="2"/>
        <v>0</v>
      </c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spans="1:31" ht="15.75" customHeight="1" x14ac:dyDescent="0.2">
      <c r="A661" s="3"/>
      <c r="B661" s="5"/>
      <c r="C661" s="6"/>
      <c r="D661" s="42"/>
      <c r="E661" s="8">
        <f>IF($A661="VISA",IF($B661="DÉBITO",$D661-($D661*TAXAS!$B$4)),IF($A661="MASTER",IF($B661="DÉBITO",$D661-($D661*TAXAS!$B$5)),IF($A661="ELO", IF($B661="DÉBITO",$D661-($D661*TAXAS!$B$6)),IF($A661="HIPERCARD",IF($B661="DÉBITO",$D661-($D661*TAXAS!$B$7)),IF($A661="DINERS",IF($B661="DÉBITO",$D661-($D661*TAXAS!$B$8)),IF($A661="AMERICA EXPRESS",IF($B661="DÉBITO",$D661-($D661*TAXAS!$B$9)),IF($A661=TAXAS!$A$10,IF($B661="DÉBITO",$D661-($D661*TAXAS!$B$10)), IF($A661=TAXAS!$A$11,IF($B661="DÉBITO",$D661-($D661*TAXAS!$B$11)), IF($A661=TAXAS!$A$12,IF($B661="DÉBITO",$D661-($D661*TAXAS!$B$12)), IF($A661=TAXAS!$A$13,IF($B661="DÉBITO",$D661-($D661*TAXAS!$B$13)), IF($A661=TAXAS!$A$14,IF($B661="DÉBITO",$D661-($D661*TAXAS!$B$14)), IF($A661=TAXAS!$A$15,IF($B661="DÉBITO",$D661-($D661*TAXAS!$B$15)), IF($A661=TAXAS!$A$16,IF($B661="DÉBITO",$D661-($D661*TAXAS!$B$16)), IF($A661=TAXAS!$A$17,IF($B661="DÉBITO",$D661-($D661*TAXAS!$B$17)), IF($A661=TAXAS!$A$18,IF($B661="DÉBITO",$D661-($D661*TAXAS!$B$18)), IF($A661=TAXAS!$A$19,IF($B661="DÉBITO",$D661-($D661*TAXAS!$B$19)), IF($A661=TAXAS!$A$20,IF($B661="DÉBITO",$D661-($D661*TAXAS!$B$20)), IF($A661=TAXAS!$A$21,IF($B661="DÉBITO",$D661-($D661*TAXAS!$B$21)), IF($A661=TAXAS!$A$22,IF($B661="DÉBITO",$D661-($D661*TAXAS!$B$22)), IF($A661=TAXAS!$A$23,IF($B661="DÉBITO",$D661-($D661*TAXAS!$B$23)), IF($A661=TAXAS!$A$24,IF($B661="DÉBITO",$D661-($D661*TAXAS!$B$24)), IF($A661=TAXAS!$A$25,IF($B661="DÉBITO",$D661-($D661*TAXAS!$B$25)), IF($A661=TAXAS!$A$26,IF($B661="DÉBITO",$D661-($D661*TAXAS!$B$26)), IF($A661=TAXAS!$A$27,IF($B661="DÉBITO",$D661-($D661*TAXAS!$B$27))))))))))))))))))))))))))/1</f>
        <v>0</v>
      </c>
      <c r="F661" s="8">
        <f>IF($A661="VISA",IF($B661="CRÉDITO",$D661-($D661*TAXAS!$C$4)),IF($A661="MASTER",IF($B661="CRÉDITO",$D661-($D661*TAXAS!$C$5)),IF($A661="ELO", IF($B661="CRÉDITO",$D661-($D661*TAXAS!$C$6)),IF($A661="HIPERCARD",IF($B661="CRÉDITO",$D661-($D661*TAXAS!$C$7)),IF($A661="DINERS",IF($B661="CRÉDITO",$D661-($D661*TAXAS!$C$8)),IF($A661="AMERICA EXPRESS",IF($B661="CRÉDITO",$D661-($D661*TAXAS!$C$9)),IF($A661=TAXAS!$A$10,IF($B661="CRÉDITO",$D661-($D661*TAXAS!$C$10)), IF($A661=TAXAS!$A$11,IF($B661="CRÉDITO",$D661-($D661*TAXAS!$C$11)), IF($A661=TAXAS!$A$12,IF($B661="CRÉDITO",$D661-($D661*TAXAS!$C$12)), IF($A661=TAXAS!$A$13,IF($B661="CRÉDITO",$D661-($D661*TAXAS!$C$13)), IF($A661=TAXAS!$A$14,IF($B661="CRÉDITO",$D661-($D661*TAXAS!$C$14)), IF($A661=TAXAS!$A$15,IF($B661="CRÉDITO",$D661-($D661*TAXAS!$C$15)), IF($A661=TAXAS!$A$16,IF($B661="CRÉDITO",$D661-($D661*TAXAS!$C$16)), IF($A661=TAXAS!$A$17,IF($B661="CRÉDITO",$D661-($D661*TAXAS!$C$17)), IF($A661=TAXAS!$A$18,IF($B661="CRÉDITO",$D661-($D661*TAXAS!$C$18)), IF($A661=TAXAS!$A$19,IF($B661="CRÉDITO",$D661-($D661*TAXAS!$C$19)), IF($A661=TAXAS!$A$20,IF($B661="CRÉDITO",$D661-($D661*TAXAS!$C$20)), IF($A661=TAXAS!$A$21,IF($B661="CRÉDITO",$D661-($D661*TAXAS!$C$21)), IF($A661=TAXAS!$A$22,IF($B661="CRÉDITO",$D661-($D661*TAXAS!$C$22)), IF($A661=TAXAS!$A$23,IF($B661="CRÉDITO",$D661-($D661*TAXAS!$C$23)), IF($A661=TAXAS!$A$24,IF($B661="CRÉDITO",$D661-($D661*TAXAS!$C$24)), IF($A661=TAXAS!$A$25,IF($B661="CRÉDITO",$D661-($D661*TAXAS!$C$25)), IF($A661=TAXAS!$A$26,IF($B661="CRÉDITO",$D661-($D661*TAXAS!$C$26)), IF($A661=TAXAS!$A$27,IF($B661="CRÉDITO",$D661-($D661*TAXAS!$C$27))))))))))))))))))))))))))/1</f>
        <v>0</v>
      </c>
      <c r="G661" s="9">
        <f>IF($A661="VISA",IF($B661="PARCELADO ATÉ 3X",$D661-(D661*TAXAS!$D$4))/3,IF($A661="MASTER",IF($B661="PARCELADO ATÉ 3X",$D661-(D661*TAXAS!$D$5))/3,IF($A661="ELO",IF($B661="PARCELADO ATÉ 3X",$D661-(D661*TAXAS!$D$6))/3,IF($A661="HIPERCARD",IF($B661="PARCELADO ATÉ 3X",$D661-(D661*TAXAS!$D$7))/3,IF($A661="DINERS",IF($B661="PARCELADO ATÉ 3X",$D661-(D661*TAXAS!$D$8))/3,IF($A661="AMERICA EXPRESS",IF($B661="PARCELADO ATÉ 3X",$D661-(D661*TAXAS!$D$9))/3,IF($A661=TAXAS!$A$10,IF($B661="PARCELADO ATÉ 3X",$D661-($D661*TAXAS!$D$10))/3,IF($A661=TAXAS!$A$11,IF($B661="PARCELADO ATÉ 3X",$D661-($D661*TAXAS!$D$11))/3,IF($A661=TAXAS!$A$12,IF($B661="PARCELADO ATÉ 3X",$D661-($D661*TAXAS!$D$12))/3,IF($A661=TAXAS!$A$13,IF($B661="PARCELADO ATÉ 3X",$D661-($D661*TAXAS!$D$13))/3,IF($A661=TAXAS!$A$14,IF($B661="PARCELADO ATÉ 3X",$D661-($D661*TAXAS!$D$14))/3,IF($A661=TAXAS!$A$15,IF($B661="PARCELADO ATÉ 3X",$D661-($D661*TAXAS!$D$15))/3,IF($A661=TAXAS!$A$16,IF($B661="PARCELADO ATÉ 3X",$D661-($D661*TAXAS!$D$16))/3,IF($A661=TAXAS!$A$17,IF($B661="PARCELADO ATÉ 3X",$D661-($D661*TAXAS!$D$17))/3,IF($A661=TAXAS!$A$18,IF($B661="PARCELADO ATÉ 3X",$D661-($D661*TAXAS!$D$18))/3,IF($A661=TAXAS!$A$19,IF($B661="PARCELADO ATÉ 3X",$D661-($D661*TAXAS!$D$19))/3,IF($A661=TAXAS!$A$20,IF($B661="PARCELADO ATÉ 3X",$D661-($D661*TAXAS!$D$20))/3,IF($A661=TAXAS!$A$21,IF($B661="PARCELADO ATÉ 3X",$D661-($D661*TAXAS!$D$21))/3,IF($A661=TAXAS!$A$22,IF($B661="PARCELADO ATÉ 3X",$D661-($D661*TAXAS!$D$22))/3,IF($A661=TAXAS!$A$23,IF($B661="PARCELADO ATÉ 3X",$D661-($D661*TAXAS!$D$23))/3,IF($A661=TAXAS!$A$24,IF($B661="PARCELADO ATÉ 3X",$D661-($D661*TAXAS!$D$24))/3,IF($A661=TAXAS!$A$25,IF($B661="PARCELADO ATÉ 3X",$D661-($D661*TAXAS!$D$25))/3,IF($A661=TAXAS!$A$26,IF($B661="PARCELADO ATÉ 3X",$D661-($D661*TAXAS!$D$26))/3,IF($A661=TAXAS!$A$27,IF($B661="PARCELADO ATÉ 3X",$D661-($D661*TAXAS!$D$27))/3))))))))))))))))))))))))/1</f>
        <v>0</v>
      </c>
      <c r="H661" s="9">
        <f>IF($A661="VISA",IF($B661="PARCELADO ATÉ 6X",$D661-(D661*TAXAS!$E$4))/6,IF($A661="MASTER",IF($B661="PARCELADO ATÉ 6X",$D661-(D661*TAXAS!$E$5))/6,IF($A661="ELO",IF($B661="PARCELADO ATÉ 6X",$D661-(D661*TAXAS!$E$6))/6,IF($A661="HIPERCARD",IF($B661="PARCELADO ATÉ 6X",$D661-(D661*TAXAS!$E$7))/6,IF($A661="DINERS",IF($B661="PARCELADO ATÉ 6X",$D661-(D661*TAXAS!$E$8))/6,IF($A661="AMERICA EXPRESS",IF($B661="PARCELADO ATÉ 6X",$D661-(D661*TAXAS!$E$9))/6,IF($A661=TAXAS!$A$10,IF($B661="PARCELADO ATÉ 6X",$D661-($D661*TAXAS!$E$10))/6,IF($A661=TAXAS!$A$11,IF($B661="PARCELADO ATÉ 6X",$D661-($D661*TAXAS!$E$11))/6,IF($A661=TAXAS!$A$12,IF($B661="PARCELADO ATÉ 6X",$D661-($D661*TAXAS!$E$12))/6,IF($A661=TAXAS!$A$13,IF($B661="PARCELADO ATÉ 6X",$D661-($D661*TAXAS!$E$13))/6,IF($A661=TAXAS!$A$14,IF($B661="PARCELADO ATÉ 6X",$D661-($D661*TAXAS!$E$14))/6,IF($A661=TAXAS!$A$15,IF($B661="PARCELADO ATÉ 6X",$D661-($D661*TAXAS!$E$15))/6,IF($A661=TAXAS!$A$16,IF($B661="PARCELADO ATÉ 6X",$D661-($D661*TAXAS!$E$16))/6,IF($A661=TAXAS!$A$17,IF($B661="PARCELADO ATÉ 6X",$D661-($D661*TAXAS!$E$17))/6,IF($A661=TAXAS!$A$18,IF($B661="PARCELADO ATÉ 6X",$D661-($D661*TAXAS!$E$18))/6,IF($A661=TAXAS!$A$19,IF($B661="PARCELADO ATÉ 6X",$D661-($D661*TAXAS!$E$19))/6,IF($A661=TAXAS!$A$20,IF($B661="PARCELADO ATÉ 6X",$D661-($D661*TAXAS!$E$20))/6,IF($A661=TAXAS!$A$21,IF($B661="PARCELADO ATÉ 6X",$D661-($D661*TAXAS!$E$21))/6,IF($A661=TAXAS!$A$22,IF($B661="PARCELADO ATÉ 6X",$D661-($D661*TAXAS!$E$22))/6,IF($A661=TAXAS!$A$23,IF($B661="PARCELADO ATÉ 6X",$D661-($D661*TAXAS!$E$23))/6,IF($A661=TAXAS!$A$24,IF($B661="PARCELADO ATÉ 6X",$D661-($D661*TAXAS!$E$24))/6,IF($A661=TAXAS!$A$25,IF($B661="PARCELADO ATÉ 6X",$D661-($D661*TAXAS!$E$25))/6,IF($A661=TAXAS!$A$26,IF($B661="PARCELADO ATÉ 6X",$D661-($D661*TAXAS!$E$26))/6,IF($A661=TAXAS!$A$27,IF($B661="PARCELADO ATÉ 6X",$D661-($D661*TAXAS!$E$27))/6))))))))))))))))))))))))/1</f>
        <v>0</v>
      </c>
      <c r="I661" s="9">
        <f>IF($A661="VISA",IF($B661="PARCELADO ATÉ 12X",$D661-(D661*TAXAS!$F$4))/12,IF($A661="MASTER",IF($B661="PARCELADO ATÉ 12X",$D661-(D661*TAXAS!$F$5))/12,IF($A661="ELO",IF($B661="PARCELADO ATÉ 12X",$D661-(D661*TAXAS!$F$6))/12,IF($A661="HIPERCARD",IF($B661="PARCELADO ATÉ 12X",$D661-(D661*TAXAS!$F$7))/12,IF($A661="DINERS",IF($B661="PARCELADO ATÉ 12X",$D661-(D661*TAXAS!$F$8))/12,IF($A661="AMERICA EXPRESS",IF($B661="PARCELADO ATÉ 12X",$D661-(D661*TAXAS!$F$9))/12,IF($A661=TAXAS!$A$10,IF($B661="PARCELADO ATÉ 12X",$D661-($D661*TAXAS!$F$10))/12,IF($A661=TAXAS!$A$11,IF($B661="PARCELADO ATÉ 12X",$D661-($D661*TAXAS!$F$11))/12,IF($A661=TAXAS!$A$12,IF($B661="PARCELADO ATÉ 12X",$D661-($D661*TAXAS!$F$12))/12,IF($A661=TAXAS!$A$13,IF($B661="PARCELADO ATÉ 12X",$D661-($D661*TAXAS!$F$13))/12,IF($A661=TAXAS!$A$14,IF($B661="PARCELADO ATÉ 12X",$D661-($D661*TAXAS!$F$14))/12,IF($A661=TAXAS!$A$15,IF($B661="PARCELADO ATÉ 12X",$D661-($D661*TAXAS!$F$15))/12,IF($A661=TAXAS!$A$16,IF($B661="PARCELADO ATÉ 12X",$D661-($D661*TAXAS!$F$16))/12,IF($A661=TAXAS!$A$17,IF($B661="PARCELADO ATÉ 12X",$D661-($D661*TAXAS!$F$17))/12,IF($A661=TAXAS!$A$18,IF($B661="PARCELADO ATÉ 12X",$D661-($D661*TAXAS!$F$18))/12,IF($A661=TAXAS!$A$19,IF($B661="PARCELADO ATÉ 12X",$D661-($D661*TAXAS!$F$19))/12,IF($A661=TAXAS!$A$20,IF($B661="PARCELADO ATÉ 12X",$D661-($D661*TAXAS!$F$20))/12,IF($A661=TAXAS!$A$21,IF($B661="PARCELADO ATÉ 12X",$D661-($D661*TAXAS!$F$21))/12,IF($A661=TAXAS!$A$22,IF($B661="PARCELADO ATÉ 12X",$D661-($D661*TAXAS!$F$22))/12,IF($A661=TAXAS!$A$23,IF($B661="PARCELADO ATÉ 12X",$D661-($D661*TAXAS!$F$23))/12,IF($A661=TAXAS!$A$24,IF($B661="PARCELADO ATÉ 12X",$D661-($D661*TAXAS!$F$24))/12,IF($A661=TAXAS!$A$25,IF($B661="PARCELADO ATÉ 12X",$D661-($D661*TAXAS!$F$25))/12,IF($A661=TAXAS!$A$26,IF($B661="PARCELADO ATÉ 12X",$D661-($D661*TAXAS!$F$26))/12,IF($A661=TAXAS!$A$27,IF($B661="PARCELADO ATÉ 12X",$D661-($D661*TAXAS!$F$27))/12))))))))))))))))))))))))/1</f>
        <v>0</v>
      </c>
      <c r="J661" s="8">
        <f t="shared" si="0"/>
        <v>0</v>
      </c>
      <c r="K661" s="10" t="b">
        <f>IF($B661="PARCELADO ATÉ 3X",($D661-($D661*TAXAS!$D$4))-$J661)</f>
        <v>0</v>
      </c>
      <c r="L661" s="10" t="b">
        <f>IF($B661="PARCELADO ATÉ 6X",($D661-($D661*TAXAS!$E$4))-$J661)</f>
        <v>0</v>
      </c>
      <c r="M661" s="10" t="b">
        <f>IF($B661="PARCELADO ATÉ 12X",($D661-($D661*TAXAS!$F$4))-$J661)</f>
        <v>0</v>
      </c>
      <c r="N661" s="8">
        <f t="shared" si="1"/>
        <v>0</v>
      </c>
      <c r="O661" s="10">
        <f t="shared" si="2"/>
        <v>0</v>
      </c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spans="1:31" ht="15.75" customHeight="1" x14ac:dyDescent="0.2">
      <c r="A662" s="3"/>
      <c r="B662" s="5"/>
      <c r="C662" s="6"/>
      <c r="D662" s="42"/>
      <c r="E662" s="8">
        <f>IF($A662="VISA",IF($B662="DÉBITO",$D662-($D662*TAXAS!$B$4)),IF($A662="MASTER",IF($B662="DÉBITO",$D662-($D662*TAXAS!$B$5)),IF($A662="ELO", IF($B662="DÉBITO",$D662-($D662*TAXAS!$B$6)),IF($A662="HIPERCARD",IF($B662="DÉBITO",$D662-($D662*TAXAS!$B$7)),IF($A662="DINERS",IF($B662="DÉBITO",$D662-($D662*TAXAS!$B$8)),IF($A662="AMERICA EXPRESS",IF($B662="DÉBITO",$D662-($D662*TAXAS!$B$9)),IF($A662=TAXAS!$A$10,IF($B662="DÉBITO",$D662-($D662*TAXAS!$B$10)), IF($A662=TAXAS!$A$11,IF($B662="DÉBITO",$D662-($D662*TAXAS!$B$11)), IF($A662=TAXAS!$A$12,IF($B662="DÉBITO",$D662-($D662*TAXAS!$B$12)), IF($A662=TAXAS!$A$13,IF($B662="DÉBITO",$D662-($D662*TAXAS!$B$13)), IF($A662=TAXAS!$A$14,IF($B662="DÉBITO",$D662-($D662*TAXAS!$B$14)), IF($A662=TAXAS!$A$15,IF($B662="DÉBITO",$D662-($D662*TAXAS!$B$15)), IF($A662=TAXAS!$A$16,IF($B662="DÉBITO",$D662-($D662*TAXAS!$B$16)), IF($A662=TAXAS!$A$17,IF($B662="DÉBITO",$D662-($D662*TAXAS!$B$17)), IF($A662=TAXAS!$A$18,IF($B662="DÉBITO",$D662-($D662*TAXAS!$B$18)), IF($A662=TAXAS!$A$19,IF($B662="DÉBITO",$D662-($D662*TAXAS!$B$19)), IF($A662=TAXAS!$A$20,IF($B662="DÉBITO",$D662-($D662*TAXAS!$B$20)), IF($A662=TAXAS!$A$21,IF($B662="DÉBITO",$D662-($D662*TAXAS!$B$21)), IF($A662=TAXAS!$A$22,IF($B662="DÉBITO",$D662-($D662*TAXAS!$B$22)), IF($A662=TAXAS!$A$23,IF($B662="DÉBITO",$D662-($D662*TAXAS!$B$23)), IF($A662=TAXAS!$A$24,IF($B662="DÉBITO",$D662-($D662*TAXAS!$B$24)), IF($A662=TAXAS!$A$25,IF($B662="DÉBITO",$D662-($D662*TAXAS!$B$25)), IF($A662=TAXAS!$A$26,IF($B662="DÉBITO",$D662-($D662*TAXAS!$B$26)), IF($A662=TAXAS!$A$27,IF($B662="DÉBITO",$D662-($D662*TAXAS!$B$27))))))))))))))))))))))))))/1</f>
        <v>0</v>
      </c>
      <c r="F662" s="8">
        <f>IF($A662="VISA",IF($B662="CRÉDITO",$D662-($D662*TAXAS!$C$4)),IF($A662="MASTER",IF($B662="CRÉDITO",$D662-($D662*TAXAS!$C$5)),IF($A662="ELO", IF($B662="CRÉDITO",$D662-($D662*TAXAS!$C$6)),IF($A662="HIPERCARD",IF($B662="CRÉDITO",$D662-($D662*TAXAS!$C$7)),IF($A662="DINERS",IF($B662="CRÉDITO",$D662-($D662*TAXAS!$C$8)),IF($A662="AMERICA EXPRESS",IF($B662="CRÉDITO",$D662-($D662*TAXAS!$C$9)),IF($A662=TAXAS!$A$10,IF($B662="CRÉDITO",$D662-($D662*TAXAS!$C$10)), IF($A662=TAXAS!$A$11,IF($B662="CRÉDITO",$D662-($D662*TAXAS!$C$11)), IF($A662=TAXAS!$A$12,IF($B662="CRÉDITO",$D662-($D662*TAXAS!$C$12)), IF($A662=TAXAS!$A$13,IF($B662="CRÉDITO",$D662-($D662*TAXAS!$C$13)), IF($A662=TAXAS!$A$14,IF($B662="CRÉDITO",$D662-($D662*TAXAS!$C$14)), IF($A662=TAXAS!$A$15,IF($B662="CRÉDITO",$D662-($D662*TAXAS!$C$15)), IF($A662=TAXAS!$A$16,IF($B662="CRÉDITO",$D662-($D662*TAXAS!$C$16)), IF($A662=TAXAS!$A$17,IF($B662="CRÉDITO",$D662-($D662*TAXAS!$C$17)), IF($A662=TAXAS!$A$18,IF($B662="CRÉDITO",$D662-($D662*TAXAS!$C$18)), IF($A662=TAXAS!$A$19,IF($B662="CRÉDITO",$D662-($D662*TAXAS!$C$19)), IF($A662=TAXAS!$A$20,IF($B662="CRÉDITO",$D662-($D662*TAXAS!$C$20)), IF($A662=TAXAS!$A$21,IF($B662="CRÉDITO",$D662-($D662*TAXAS!$C$21)), IF($A662=TAXAS!$A$22,IF($B662="CRÉDITO",$D662-($D662*TAXAS!$C$22)), IF($A662=TAXAS!$A$23,IF($B662="CRÉDITO",$D662-($D662*TAXAS!$C$23)), IF($A662=TAXAS!$A$24,IF($B662="CRÉDITO",$D662-($D662*TAXAS!$C$24)), IF($A662=TAXAS!$A$25,IF($B662="CRÉDITO",$D662-($D662*TAXAS!$C$25)), IF($A662=TAXAS!$A$26,IF($B662="CRÉDITO",$D662-($D662*TAXAS!$C$26)), IF($A662=TAXAS!$A$27,IF($B662="CRÉDITO",$D662-($D662*TAXAS!$C$27))))))))))))))))))))))))))/1</f>
        <v>0</v>
      </c>
      <c r="G662" s="9">
        <f>IF($A662="VISA",IF($B662="PARCELADO ATÉ 3X",$D662-(D662*TAXAS!$D$4))/3,IF($A662="MASTER",IF($B662="PARCELADO ATÉ 3X",$D662-(D662*TAXAS!$D$5))/3,IF($A662="ELO",IF($B662="PARCELADO ATÉ 3X",$D662-(D662*TAXAS!$D$6))/3,IF($A662="HIPERCARD",IF($B662="PARCELADO ATÉ 3X",$D662-(D662*TAXAS!$D$7))/3,IF($A662="DINERS",IF($B662="PARCELADO ATÉ 3X",$D662-(D662*TAXAS!$D$8))/3,IF($A662="AMERICA EXPRESS",IF($B662="PARCELADO ATÉ 3X",$D662-(D662*TAXAS!$D$9))/3,IF($A662=TAXAS!$A$10,IF($B662="PARCELADO ATÉ 3X",$D662-($D662*TAXAS!$D$10))/3,IF($A662=TAXAS!$A$11,IF($B662="PARCELADO ATÉ 3X",$D662-($D662*TAXAS!$D$11))/3,IF($A662=TAXAS!$A$12,IF($B662="PARCELADO ATÉ 3X",$D662-($D662*TAXAS!$D$12))/3,IF($A662=TAXAS!$A$13,IF($B662="PARCELADO ATÉ 3X",$D662-($D662*TAXAS!$D$13))/3,IF($A662=TAXAS!$A$14,IF($B662="PARCELADO ATÉ 3X",$D662-($D662*TAXAS!$D$14))/3,IF($A662=TAXAS!$A$15,IF($B662="PARCELADO ATÉ 3X",$D662-($D662*TAXAS!$D$15))/3,IF($A662=TAXAS!$A$16,IF($B662="PARCELADO ATÉ 3X",$D662-($D662*TAXAS!$D$16))/3,IF($A662=TAXAS!$A$17,IF($B662="PARCELADO ATÉ 3X",$D662-($D662*TAXAS!$D$17))/3,IF($A662=TAXAS!$A$18,IF($B662="PARCELADO ATÉ 3X",$D662-($D662*TAXAS!$D$18))/3,IF($A662=TAXAS!$A$19,IF($B662="PARCELADO ATÉ 3X",$D662-($D662*TAXAS!$D$19))/3,IF($A662=TAXAS!$A$20,IF($B662="PARCELADO ATÉ 3X",$D662-($D662*TAXAS!$D$20))/3,IF($A662=TAXAS!$A$21,IF($B662="PARCELADO ATÉ 3X",$D662-($D662*TAXAS!$D$21))/3,IF($A662=TAXAS!$A$22,IF($B662="PARCELADO ATÉ 3X",$D662-($D662*TAXAS!$D$22))/3,IF($A662=TAXAS!$A$23,IF($B662="PARCELADO ATÉ 3X",$D662-($D662*TAXAS!$D$23))/3,IF($A662=TAXAS!$A$24,IF($B662="PARCELADO ATÉ 3X",$D662-($D662*TAXAS!$D$24))/3,IF($A662=TAXAS!$A$25,IF($B662="PARCELADO ATÉ 3X",$D662-($D662*TAXAS!$D$25))/3,IF($A662=TAXAS!$A$26,IF($B662="PARCELADO ATÉ 3X",$D662-($D662*TAXAS!$D$26))/3,IF($A662=TAXAS!$A$27,IF($B662="PARCELADO ATÉ 3X",$D662-($D662*TAXAS!$D$27))/3))))))))))))))))))))))))/1</f>
        <v>0</v>
      </c>
      <c r="H662" s="9">
        <f>IF($A662="VISA",IF($B662="PARCELADO ATÉ 6X",$D662-(D662*TAXAS!$E$4))/6,IF($A662="MASTER",IF($B662="PARCELADO ATÉ 6X",$D662-(D662*TAXAS!$E$5))/6,IF($A662="ELO",IF($B662="PARCELADO ATÉ 6X",$D662-(D662*TAXAS!$E$6))/6,IF($A662="HIPERCARD",IF($B662="PARCELADO ATÉ 6X",$D662-(D662*TAXAS!$E$7))/6,IF($A662="DINERS",IF($B662="PARCELADO ATÉ 6X",$D662-(D662*TAXAS!$E$8))/6,IF($A662="AMERICA EXPRESS",IF($B662="PARCELADO ATÉ 6X",$D662-(D662*TAXAS!$E$9))/6,IF($A662=TAXAS!$A$10,IF($B662="PARCELADO ATÉ 6X",$D662-($D662*TAXAS!$E$10))/6,IF($A662=TAXAS!$A$11,IF($B662="PARCELADO ATÉ 6X",$D662-($D662*TAXAS!$E$11))/6,IF($A662=TAXAS!$A$12,IF($B662="PARCELADO ATÉ 6X",$D662-($D662*TAXAS!$E$12))/6,IF($A662=TAXAS!$A$13,IF($B662="PARCELADO ATÉ 6X",$D662-($D662*TAXAS!$E$13))/6,IF($A662=TAXAS!$A$14,IF($B662="PARCELADO ATÉ 6X",$D662-($D662*TAXAS!$E$14))/6,IF($A662=TAXAS!$A$15,IF($B662="PARCELADO ATÉ 6X",$D662-($D662*TAXAS!$E$15))/6,IF($A662=TAXAS!$A$16,IF($B662="PARCELADO ATÉ 6X",$D662-($D662*TAXAS!$E$16))/6,IF($A662=TAXAS!$A$17,IF($B662="PARCELADO ATÉ 6X",$D662-($D662*TAXAS!$E$17))/6,IF($A662=TAXAS!$A$18,IF($B662="PARCELADO ATÉ 6X",$D662-($D662*TAXAS!$E$18))/6,IF($A662=TAXAS!$A$19,IF($B662="PARCELADO ATÉ 6X",$D662-($D662*TAXAS!$E$19))/6,IF($A662=TAXAS!$A$20,IF($B662="PARCELADO ATÉ 6X",$D662-($D662*TAXAS!$E$20))/6,IF($A662=TAXAS!$A$21,IF($B662="PARCELADO ATÉ 6X",$D662-($D662*TAXAS!$E$21))/6,IF($A662=TAXAS!$A$22,IF($B662="PARCELADO ATÉ 6X",$D662-($D662*TAXAS!$E$22))/6,IF($A662=TAXAS!$A$23,IF($B662="PARCELADO ATÉ 6X",$D662-($D662*TAXAS!$E$23))/6,IF($A662=TAXAS!$A$24,IF($B662="PARCELADO ATÉ 6X",$D662-($D662*TAXAS!$E$24))/6,IF($A662=TAXAS!$A$25,IF($B662="PARCELADO ATÉ 6X",$D662-($D662*TAXAS!$E$25))/6,IF($A662=TAXAS!$A$26,IF($B662="PARCELADO ATÉ 6X",$D662-($D662*TAXAS!$E$26))/6,IF($A662=TAXAS!$A$27,IF($B662="PARCELADO ATÉ 6X",$D662-($D662*TAXAS!$E$27))/6))))))))))))))))))))))))/1</f>
        <v>0</v>
      </c>
      <c r="I662" s="9">
        <f>IF($A662="VISA",IF($B662="PARCELADO ATÉ 12X",$D662-(D662*TAXAS!$F$4))/12,IF($A662="MASTER",IF($B662="PARCELADO ATÉ 12X",$D662-(D662*TAXAS!$F$5))/12,IF($A662="ELO",IF($B662="PARCELADO ATÉ 12X",$D662-(D662*TAXAS!$F$6))/12,IF($A662="HIPERCARD",IF($B662="PARCELADO ATÉ 12X",$D662-(D662*TAXAS!$F$7))/12,IF($A662="DINERS",IF($B662="PARCELADO ATÉ 12X",$D662-(D662*TAXAS!$F$8))/12,IF($A662="AMERICA EXPRESS",IF($B662="PARCELADO ATÉ 12X",$D662-(D662*TAXAS!$F$9))/12,IF($A662=TAXAS!$A$10,IF($B662="PARCELADO ATÉ 12X",$D662-($D662*TAXAS!$F$10))/12,IF($A662=TAXAS!$A$11,IF($B662="PARCELADO ATÉ 12X",$D662-($D662*TAXAS!$F$11))/12,IF($A662=TAXAS!$A$12,IF($B662="PARCELADO ATÉ 12X",$D662-($D662*TAXAS!$F$12))/12,IF($A662=TAXAS!$A$13,IF($B662="PARCELADO ATÉ 12X",$D662-($D662*TAXAS!$F$13))/12,IF($A662=TAXAS!$A$14,IF($B662="PARCELADO ATÉ 12X",$D662-($D662*TAXAS!$F$14))/12,IF($A662=TAXAS!$A$15,IF($B662="PARCELADO ATÉ 12X",$D662-($D662*TAXAS!$F$15))/12,IF($A662=TAXAS!$A$16,IF($B662="PARCELADO ATÉ 12X",$D662-($D662*TAXAS!$F$16))/12,IF($A662=TAXAS!$A$17,IF($B662="PARCELADO ATÉ 12X",$D662-($D662*TAXAS!$F$17))/12,IF($A662=TAXAS!$A$18,IF($B662="PARCELADO ATÉ 12X",$D662-($D662*TAXAS!$F$18))/12,IF($A662=TAXAS!$A$19,IF($B662="PARCELADO ATÉ 12X",$D662-($D662*TAXAS!$F$19))/12,IF($A662=TAXAS!$A$20,IF($B662="PARCELADO ATÉ 12X",$D662-($D662*TAXAS!$F$20))/12,IF($A662=TAXAS!$A$21,IF($B662="PARCELADO ATÉ 12X",$D662-($D662*TAXAS!$F$21))/12,IF($A662=TAXAS!$A$22,IF($B662="PARCELADO ATÉ 12X",$D662-($D662*TAXAS!$F$22))/12,IF($A662=TAXAS!$A$23,IF($B662="PARCELADO ATÉ 12X",$D662-($D662*TAXAS!$F$23))/12,IF($A662=TAXAS!$A$24,IF($B662="PARCELADO ATÉ 12X",$D662-($D662*TAXAS!$F$24))/12,IF($A662=TAXAS!$A$25,IF($B662="PARCELADO ATÉ 12X",$D662-($D662*TAXAS!$F$25))/12,IF($A662=TAXAS!$A$26,IF($B662="PARCELADO ATÉ 12X",$D662-($D662*TAXAS!$F$26))/12,IF($A662=TAXAS!$A$27,IF($B662="PARCELADO ATÉ 12X",$D662-($D662*TAXAS!$F$27))/12))))))))))))))))))))))))/1</f>
        <v>0</v>
      </c>
      <c r="J662" s="8">
        <f t="shared" si="0"/>
        <v>0</v>
      </c>
      <c r="K662" s="10" t="b">
        <f>IF($B662="PARCELADO ATÉ 3X",($D662-($D662*TAXAS!$D$4))-$J662)</f>
        <v>0</v>
      </c>
      <c r="L662" s="10" t="b">
        <f>IF($B662="PARCELADO ATÉ 6X",($D662-($D662*TAXAS!$E$4))-$J662)</f>
        <v>0</v>
      </c>
      <c r="M662" s="10" t="b">
        <f>IF($B662="PARCELADO ATÉ 12X",($D662-($D662*TAXAS!$F$4))-$J662)</f>
        <v>0</v>
      </c>
      <c r="N662" s="8">
        <f t="shared" si="1"/>
        <v>0</v>
      </c>
      <c r="O662" s="10">
        <f t="shared" si="2"/>
        <v>0</v>
      </c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spans="1:31" ht="15.75" customHeight="1" x14ac:dyDescent="0.2">
      <c r="A663" s="3"/>
      <c r="B663" s="5"/>
      <c r="C663" s="6"/>
      <c r="D663" s="42"/>
      <c r="E663" s="8">
        <f>IF($A663="VISA",IF($B663="DÉBITO",$D663-($D663*TAXAS!$B$4)),IF($A663="MASTER",IF($B663="DÉBITO",$D663-($D663*TAXAS!$B$5)),IF($A663="ELO", IF($B663="DÉBITO",$D663-($D663*TAXAS!$B$6)),IF($A663="HIPERCARD",IF($B663="DÉBITO",$D663-($D663*TAXAS!$B$7)),IF($A663="DINERS",IF($B663="DÉBITO",$D663-($D663*TAXAS!$B$8)),IF($A663="AMERICA EXPRESS",IF($B663="DÉBITO",$D663-($D663*TAXAS!$B$9)),IF($A663=TAXAS!$A$10,IF($B663="DÉBITO",$D663-($D663*TAXAS!$B$10)), IF($A663=TAXAS!$A$11,IF($B663="DÉBITO",$D663-($D663*TAXAS!$B$11)), IF($A663=TAXAS!$A$12,IF($B663="DÉBITO",$D663-($D663*TAXAS!$B$12)), IF($A663=TAXAS!$A$13,IF($B663="DÉBITO",$D663-($D663*TAXAS!$B$13)), IF($A663=TAXAS!$A$14,IF($B663="DÉBITO",$D663-($D663*TAXAS!$B$14)), IF($A663=TAXAS!$A$15,IF($B663="DÉBITO",$D663-($D663*TAXAS!$B$15)), IF($A663=TAXAS!$A$16,IF($B663="DÉBITO",$D663-($D663*TAXAS!$B$16)), IF($A663=TAXAS!$A$17,IF($B663="DÉBITO",$D663-($D663*TAXAS!$B$17)), IF($A663=TAXAS!$A$18,IF($B663="DÉBITO",$D663-($D663*TAXAS!$B$18)), IF($A663=TAXAS!$A$19,IF($B663="DÉBITO",$D663-($D663*TAXAS!$B$19)), IF($A663=TAXAS!$A$20,IF($B663="DÉBITO",$D663-($D663*TAXAS!$B$20)), IF($A663=TAXAS!$A$21,IF($B663="DÉBITO",$D663-($D663*TAXAS!$B$21)), IF($A663=TAXAS!$A$22,IF($B663="DÉBITO",$D663-($D663*TAXAS!$B$22)), IF($A663=TAXAS!$A$23,IF($B663="DÉBITO",$D663-($D663*TAXAS!$B$23)), IF($A663=TAXAS!$A$24,IF($B663="DÉBITO",$D663-($D663*TAXAS!$B$24)), IF($A663=TAXAS!$A$25,IF($B663="DÉBITO",$D663-($D663*TAXAS!$B$25)), IF($A663=TAXAS!$A$26,IF($B663="DÉBITO",$D663-($D663*TAXAS!$B$26)), IF($A663=TAXAS!$A$27,IF($B663="DÉBITO",$D663-($D663*TAXAS!$B$27))))))))))))))))))))))))))/1</f>
        <v>0</v>
      </c>
      <c r="F663" s="8">
        <f>IF($A663="VISA",IF($B663="CRÉDITO",$D663-($D663*TAXAS!$C$4)),IF($A663="MASTER",IF($B663="CRÉDITO",$D663-($D663*TAXAS!$C$5)),IF($A663="ELO", IF($B663="CRÉDITO",$D663-($D663*TAXAS!$C$6)),IF($A663="HIPERCARD",IF($B663="CRÉDITO",$D663-($D663*TAXAS!$C$7)),IF($A663="DINERS",IF($B663="CRÉDITO",$D663-($D663*TAXAS!$C$8)),IF($A663="AMERICA EXPRESS",IF($B663="CRÉDITO",$D663-($D663*TAXAS!$C$9)),IF($A663=TAXAS!$A$10,IF($B663="CRÉDITO",$D663-($D663*TAXAS!$C$10)), IF($A663=TAXAS!$A$11,IF($B663="CRÉDITO",$D663-($D663*TAXAS!$C$11)), IF($A663=TAXAS!$A$12,IF($B663="CRÉDITO",$D663-($D663*TAXAS!$C$12)), IF($A663=TAXAS!$A$13,IF($B663="CRÉDITO",$D663-($D663*TAXAS!$C$13)), IF($A663=TAXAS!$A$14,IF($B663="CRÉDITO",$D663-($D663*TAXAS!$C$14)), IF($A663=TAXAS!$A$15,IF($B663="CRÉDITO",$D663-($D663*TAXAS!$C$15)), IF($A663=TAXAS!$A$16,IF($B663="CRÉDITO",$D663-($D663*TAXAS!$C$16)), IF($A663=TAXAS!$A$17,IF($B663="CRÉDITO",$D663-($D663*TAXAS!$C$17)), IF($A663=TAXAS!$A$18,IF($B663="CRÉDITO",$D663-($D663*TAXAS!$C$18)), IF($A663=TAXAS!$A$19,IF($B663="CRÉDITO",$D663-($D663*TAXAS!$C$19)), IF($A663=TAXAS!$A$20,IF($B663="CRÉDITO",$D663-($D663*TAXAS!$C$20)), IF($A663=TAXAS!$A$21,IF($B663="CRÉDITO",$D663-($D663*TAXAS!$C$21)), IF($A663=TAXAS!$A$22,IF($B663="CRÉDITO",$D663-($D663*TAXAS!$C$22)), IF($A663=TAXAS!$A$23,IF($B663="CRÉDITO",$D663-($D663*TAXAS!$C$23)), IF($A663=TAXAS!$A$24,IF($B663="CRÉDITO",$D663-($D663*TAXAS!$C$24)), IF($A663=TAXAS!$A$25,IF($B663="CRÉDITO",$D663-($D663*TAXAS!$C$25)), IF($A663=TAXAS!$A$26,IF($B663="CRÉDITO",$D663-($D663*TAXAS!$C$26)), IF($A663=TAXAS!$A$27,IF($B663="CRÉDITO",$D663-($D663*TAXAS!$C$27))))))))))))))))))))))))))/1</f>
        <v>0</v>
      </c>
      <c r="G663" s="9">
        <f>IF($A663="VISA",IF($B663="PARCELADO ATÉ 3X",$D663-(D663*TAXAS!$D$4))/3,IF($A663="MASTER",IF($B663="PARCELADO ATÉ 3X",$D663-(D663*TAXAS!$D$5))/3,IF($A663="ELO",IF($B663="PARCELADO ATÉ 3X",$D663-(D663*TAXAS!$D$6))/3,IF($A663="HIPERCARD",IF($B663="PARCELADO ATÉ 3X",$D663-(D663*TAXAS!$D$7))/3,IF($A663="DINERS",IF($B663="PARCELADO ATÉ 3X",$D663-(D663*TAXAS!$D$8))/3,IF($A663="AMERICA EXPRESS",IF($B663="PARCELADO ATÉ 3X",$D663-(D663*TAXAS!$D$9))/3,IF($A663=TAXAS!$A$10,IF($B663="PARCELADO ATÉ 3X",$D663-($D663*TAXAS!$D$10))/3,IF($A663=TAXAS!$A$11,IF($B663="PARCELADO ATÉ 3X",$D663-($D663*TAXAS!$D$11))/3,IF($A663=TAXAS!$A$12,IF($B663="PARCELADO ATÉ 3X",$D663-($D663*TAXAS!$D$12))/3,IF($A663=TAXAS!$A$13,IF($B663="PARCELADO ATÉ 3X",$D663-($D663*TAXAS!$D$13))/3,IF($A663=TAXAS!$A$14,IF($B663="PARCELADO ATÉ 3X",$D663-($D663*TAXAS!$D$14))/3,IF($A663=TAXAS!$A$15,IF($B663="PARCELADO ATÉ 3X",$D663-($D663*TAXAS!$D$15))/3,IF($A663=TAXAS!$A$16,IF($B663="PARCELADO ATÉ 3X",$D663-($D663*TAXAS!$D$16))/3,IF($A663=TAXAS!$A$17,IF($B663="PARCELADO ATÉ 3X",$D663-($D663*TAXAS!$D$17))/3,IF($A663=TAXAS!$A$18,IF($B663="PARCELADO ATÉ 3X",$D663-($D663*TAXAS!$D$18))/3,IF($A663=TAXAS!$A$19,IF($B663="PARCELADO ATÉ 3X",$D663-($D663*TAXAS!$D$19))/3,IF($A663=TAXAS!$A$20,IF($B663="PARCELADO ATÉ 3X",$D663-($D663*TAXAS!$D$20))/3,IF($A663=TAXAS!$A$21,IF($B663="PARCELADO ATÉ 3X",$D663-($D663*TAXAS!$D$21))/3,IF($A663=TAXAS!$A$22,IF($B663="PARCELADO ATÉ 3X",$D663-($D663*TAXAS!$D$22))/3,IF($A663=TAXAS!$A$23,IF($B663="PARCELADO ATÉ 3X",$D663-($D663*TAXAS!$D$23))/3,IF($A663=TAXAS!$A$24,IF($B663="PARCELADO ATÉ 3X",$D663-($D663*TAXAS!$D$24))/3,IF($A663=TAXAS!$A$25,IF($B663="PARCELADO ATÉ 3X",$D663-($D663*TAXAS!$D$25))/3,IF($A663=TAXAS!$A$26,IF($B663="PARCELADO ATÉ 3X",$D663-($D663*TAXAS!$D$26))/3,IF($A663=TAXAS!$A$27,IF($B663="PARCELADO ATÉ 3X",$D663-($D663*TAXAS!$D$27))/3))))))))))))))))))))))))/1</f>
        <v>0</v>
      </c>
      <c r="H663" s="9">
        <f>IF($A663="VISA",IF($B663="PARCELADO ATÉ 6X",$D663-(D663*TAXAS!$E$4))/6,IF($A663="MASTER",IF($B663="PARCELADO ATÉ 6X",$D663-(D663*TAXAS!$E$5))/6,IF($A663="ELO",IF($B663="PARCELADO ATÉ 6X",$D663-(D663*TAXAS!$E$6))/6,IF($A663="HIPERCARD",IF($B663="PARCELADO ATÉ 6X",$D663-(D663*TAXAS!$E$7))/6,IF($A663="DINERS",IF($B663="PARCELADO ATÉ 6X",$D663-(D663*TAXAS!$E$8))/6,IF($A663="AMERICA EXPRESS",IF($B663="PARCELADO ATÉ 6X",$D663-(D663*TAXAS!$E$9))/6,IF($A663=TAXAS!$A$10,IF($B663="PARCELADO ATÉ 6X",$D663-($D663*TAXAS!$E$10))/6,IF($A663=TAXAS!$A$11,IF($B663="PARCELADO ATÉ 6X",$D663-($D663*TAXAS!$E$11))/6,IF($A663=TAXAS!$A$12,IF($B663="PARCELADO ATÉ 6X",$D663-($D663*TAXAS!$E$12))/6,IF($A663=TAXAS!$A$13,IF($B663="PARCELADO ATÉ 6X",$D663-($D663*TAXAS!$E$13))/6,IF($A663=TAXAS!$A$14,IF($B663="PARCELADO ATÉ 6X",$D663-($D663*TAXAS!$E$14))/6,IF($A663=TAXAS!$A$15,IF($B663="PARCELADO ATÉ 6X",$D663-($D663*TAXAS!$E$15))/6,IF($A663=TAXAS!$A$16,IF($B663="PARCELADO ATÉ 6X",$D663-($D663*TAXAS!$E$16))/6,IF($A663=TAXAS!$A$17,IF($B663="PARCELADO ATÉ 6X",$D663-($D663*TAXAS!$E$17))/6,IF($A663=TAXAS!$A$18,IF($B663="PARCELADO ATÉ 6X",$D663-($D663*TAXAS!$E$18))/6,IF($A663=TAXAS!$A$19,IF($B663="PARCELADO ATÉ 6X",$D663-($D663*TAXAS!$E$19))/6,IF($A663=TAXAS!$A$20,IF($B663="PARCELADO ATÉ 6X",$D663-($D663*TAXAS!$E$20))/6,IF($A663=TAXAS!$A$21,IF($B663="PARCELADO ATÉ 6X",$D663-($D663*TAXAS!$E$21))/6,IF($A663=TAXAS!$A$22,IF($B663="PARCELADO ATÉ 6X",$D663-($D663*TAXAS!$E$22))/6,IF($A663=TAXAS!$A$23,IF($B663="PARCELADO ATÉ 6X",$D663-($D663*TAXAS!$E$23))/6,IF($A663=TAXAS!$A$24,IF($B663="PARCELADO ATÉ 6X",$D663-($D663*TAXAS!$E$24))/6,IF($A663=TAXAS!$A$25,IF($B663="PARCELADO ATÉ 6X",$D663-($D663*TAXAS!$E$25))/6,IF($A663=TAXAS!$A$26,IF($B663="PARCELADO ATÉ 6X",$D663-($D663*TAXAS!$E$26))/6,IF($A663=TAXAS!$A$27,IF($B663="PARCELADO ATÉ 6X",$D663-($D663*TAXAS!$E$27))/6))))))))))))))))))))))))/1</f>
        <v>0</v>
      </c>
      <c r="I663" s="9">
        <f>IF($A663="VISA",IF($B663="PARCELADO ATÉ 12X",$D663-(D663*TAXAS!$F$4))/12,IF($A663="MASTER",IF($B663="PARCELADO ATÉ 12X",$D663-(D663*TAXAS!$F$5))/12,IF($A663="ELO",IF($B663="PARCELADO ATÉ 12X",$D663-(D663*TAXAS!$F$6))/12,IF($A663="HIPERCARD",IF($B663="PARCELADO ATÉ 12X",$D663-(D663*TAXAS!$F$7))/12,IF($A663="DINERS",IF($B663="PARCELADO ATÉ 12X",$D663-(D663*TAXAS!$F$8))/12,IF($A663="AMERICA EXPRESS",IF($B663="PARCELADO ATÉ 12X",$D663-(D663*TAXAS!$F$9))/12,IF($A663=TAXAS!$A$10,IF($B663="PARCELADO ATÉ 12X",$D663-($D663*TAXAS!$F$10))/12,IF($A663=TAXAS!$A$11,IF($B663="PARCELADO ATÉ 12X",$D663-($D663*TAXAS!$F$11))/12,IF($A663=TAXAS!$A$12,IF($B663="PARCELADO ATÉ 12X",$D663-($D663*TAXAS!$F$12))/12,IF($A663=TAXAS!$A$13,IF($B663="PARCELADO ATÉ 12X",$D663-($D663*TAXAS!$F$13))/12,IF($A663=TAXAS!$A$14,IF($B663="PARCELADO ATÉ 12X",$D663-($D663*TAXAS!$F$14))/12,IF($A663=TAXAS!$A$15,IF($B663="PARCELADO ATÉ 12X",$D663-($D663*TAXAS!$F$15))/12,IF($A663=TAXAS!$A$16,IF($B663="PARCELADO ATÉ 12X",$D663-($D663*TAXAS!$F$16))/12,IF($A663=TAXAS!$A$17,IF($B663="PARCELADO ATÉ 12X",$D663-($D663*TAXAS!$F$17))/12,IF($A663=TAXAS!$A$18,IF($B663="PARCELADO ATÉ 12X",$D663-($D663*TAXAS!$F$18))/12,IF($A663=TAXAS!$A$19,IF($B663="PARCELADO ATÉ 12X",$D663-($D663*TAXAS!$F$19))/12,IF($A663=TAXAS!$A$20,IF($B663="PARCELADO ATÉ 12X",$D663-($D663*TAXAS!$F$20))/12,IF($A663=TAXAS!$A$21,IF($B663="PARCELADO ATÉ 12X",$D663-($D663*TAXAS!$F$21))/12,IF($A663=TAXAS!$A$22,IF($B663="PARCELADO ATÉ 12X",$D663-($D663*TAXAS!$F$22))/12,IF($A663=TAXAS!$A$23,IF($B663="PARCELADO ATÉ 12X",$D663-($D663*TAXAS!$F$23))/12,IF($A663=TAXAS!$A$24,IF($B663="PARCELADO ATÉ 12X",$D663-($D663*TAXAS!$F$24))/12,IF($A663=TAXAS!$A$25,IF($B663="PARCELADO ATÉ 12X",$D663-($D663*TAXAS!$F$25))/12,IF($A663=TAXAS!$A$26,IF($B663="PARCELADO ATÉ 12X",$D663-($D663*TAXAS!$F$26))/12,IF($A663=TAXAS!$A$27,IF($B663="PARCELADO ATÉ 12X",$D663-($D663*TAXAS!$F$27))/12))))))))))))))))))))))))/1</f>
        <v>0</v>
      </c>
      <c r="J663" s="8">
        <f t="shared" si="0"/>
        <v>0</v>
      </c>
      <c r="K663" s="10" t="b">
        <f>IF($B663="PARCELADO ATÉ 3X",($D663-($D663*TAXAS!$D$4))-$J663)</f>
        <v>0</v>
      </c>
      <c r="L663" s="10" t="b">
        <f>IF($B663="PARCELADO ATÉ 6X",($D663-($D663*TAXAS!$E$4))-$J663)</f>
        <v>0</v>
      </c>
      <c r="M663" s="10" t="b">
        <f>IF($B663="PARCELADO ATÉ 12X",($D663-($D663*TAXAS!$F$4))-$J663)</f>
        <v>0</v>
      </c>
      <c r="N663" s="8">
        <f t="shared" si="1"/>
        <v>0</v>
      </c>
      <c r="O663" s="10">
        <f t="shared" si="2"/>
        <v>0</v>
      </c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spans="1:31" ht="15.75" customHeight="1" x14ac:dyDescent="0.2">
      <c r="A664" s="3"/>
      <c r="B664" s="5"/>
      <c r="C664" s="6"/>
      <c r="D664" s="42"/>
      <c r="E664" s="8">
        <f>IF($A664="VISA",IF($B664="DÉBITO",$D664-($D664*TAXAS!$B$4)),IF($A664="MASTER",IF($B664="DÉBITO",$D664-($D664*TAXAS!$B$5)),IF($A664="ELO", IF($B664="DÉBITO",$D664-($D664*TAXAS!$B$6)),IF($A664="HIPERCARD",IF($B664="DÉBITO",$D664-($D664*TAXAS!$B$7)),IF($A664="DINERS",IF($B664="DÉBITO",$D664-($D664*TAXAS!$B$8)),IF($A664="AMERICA EXPRESS",IF($B664="DÉBITO",$D664-($D664*TAXAS!$B$9)),IF($A664=TAXAS!$A$10,IF($B664="DÉBITO",$D664-($D664*TAXAS!$B$10)), IF($A664=TAXAS!$A$11,IF($B664="DÉBITO",$D664-($D664*TAXAS!$B$11)), IF($A664=TAXAS!$A$12,IF($B664="DÉBITO",$D664-($D664*TAXAS!$B$12)), IF($A664=TAXAS!$A$13,IF($B664="DÉBITO",$D664-($D664*TAXAS!$B$13)), IF($A664=TAXAS!$A$14,IF($B664="DÉBITO",$D664-($D664*TAXAS!$B$14)), IF($A664=TAXAS!$A$15,IF($B664="DÉBITO",$D664-($D664*TAXAS!$B$15)), IF($A664=TAXAS!$A$16,IF($B664="DÉBITO",$D664-($D664*TAXAS!$B$16)), IF($A664=TAXAS!$A$17,IF($B664="DÉBITO",$D664-($D664*TAXAS!$B$17)), IF($A664=TAXAS!$A$18,IF($B664="DÉBITO",$D664-($D664*TAXAS!$B$18)), IF($A664=TAXAS!$A$19,IF($B664="DÉBITO",$D664-($D664*TAXAS!$B$19)), IF($A664=TAXAS!$A$20,IF($B664="DÉBITO",$D664-($D664*TAXAS!$B$20)), IF($A664=TAXAS!$A$21,IF($B664="DÉBITO",$D664-($D664*TAXAS!$B$21)), IF($A664=TAXAS!$A$22,IF($B664="DÉBITO",$D664-($D664*TAXAS!$B$22)), IF($A664=TAXAS!$A$23,IF($B664="DÉBITO",$D664-($D664*TAXAS!$B$23)), IF($A664=TAXAS!$A$24,IF($B664="DÉBITO",$D664-($D664*TAXAS!$B$24)), IF($A664=TAXAS!$A$25,IF($B664="DÉBITO",$D664-($D664*TAXAS!$B$25)), IF($A664=TAXAS!$A$26,IF($B664="DÉBITO",$D664-($D664*TAXAS!$B$26)), IF($A664=TAXAS!$A$27,IF($B664="DÉBITO",$D664-($D664*TAXAS!$B$27))))))))))))))))))))))))))/1</f>
        <v>0</v>
      </c>
      <c r="F664" s="8">
        <f>IF($A664="VISA",IF($B664="CRÉDITO",$D664-($D664*TAXAS!$C$4)),IF($A664="MASTER",IF($B664="CRÉDITO",$D664-($D664*TAXAS!$C$5)),IF($A664="ELO", IF($B664="CRÉDITO",$D664-($D664*TAXAS!$C$6)),IF($A664="HIPERCARD",IF($B664="CRÉDITO",$D664-($D664*TAXAS!$C$7)),IF($A664="DINERS",IF($B664="CRÉDITO",$D664-($D664*TAXAS!$C$8)),IF($A664="AMERICA EXPRESS",IF($B664="CRÉDITO",$D664-($D664*TAXAS!$C$9)),IF($A664=TAXAS!$A$10,IF($B664="CRÉDITO",$D664-($D664*TAXAS!$C$10)), IF($A664=TAXAS!$A$11,IF($B664="CRÉDITO",$D664-($D664*TAXAS!$C$11)), IF($A664=TAXAS!$A$12,IF($B664="CRÉDITO",$D664-($D664*TAXAS!$C$12)), IF($A664=TAXAS!$A$13,IF($B664="CRÉDITO",$D664-($D664*TAXAS!$C$13)), IF($A664=TAXAS!$A$14,IF($B664="CRÉDITO",$D664-($D664*TAXAS!$C$14)), IF($A664=TAXAS!$A$15,IF($B664="CRÉDITO",$D664-($D664*TAXAS!$C$15)), IF($A664=TAXAS!$A$16,IF($B664="CRÉDITO",$D664-($D664*TAXAS!$C$16)), IF($A664=TAXAS!$A$17,IF($B664="CRÉDITO",$D664-($D664*TAXAS!$C$17)), IF($A664=TAXAS!$A$18,IF($B664="CRÉDITO",$D664-($D664*TAXAS!$C$18)), IF($A664=TAXAS!$A$19,IF($B664="CRÉDITO",$D664-($D664*TAXAS!$C$19)), IF($A664=TAXAS!$A$20,IF($B664="CRÉDITO",$D664-($D664*TAXAS!$C$20)), IF($A664=TAXAS!$A$21,IF($B664="CRÉDITO",$D664-($D664*TAXAS!$C$21)), IF($A664=TAXAS!$A$22,IF($B664="CRÉDITO",$D664-($D664*TAXAS!$C$22)), IF($A664=TAXAS!$A$23,IF($B664="CRÉDITO",$D664-($D664*TAXAS!$C$23)), IF($A664=TAXAS!$A$24,IF($B664="CRÉDITO",$D664-($D664*TAXAS!$C$24)), IF($A664=TAXAS!$A$25,IF($B664="CRÉDITO",$D664-($D664*TAXAS!$C$25)), IF($A664=TAXAS!$A$26,IF($B664="CRÉDITO",$D664-($D664*TAXAS!$C$26)), IF($A664=TAXAS!$A$27,IF($B664="CRÉDITO",$D664-($D664*TAXAS!$C$27))))))))))))))))))))))))))/1</f>
        <v>0</v>
      </c>
      <c r="G664" s="9">
        <f>IF($A664="VISA",IF($B664="PARCELADO ATÉ 3X",$D664-(D664*TAXAS!$D$4))/3,IF($A664="MASTER",IF($B664="PARCELADO ATÉ 3X",$D664-(D664*TAXAS!$D$5))/3,IF($A664="ELO",IF($B664="PARCELADO ATÉ 3X",$D664-(D664*TAXAS!$D$6))/3,IF($A664="HIPERCARD",IF($B664="PARCELADO ATÉ 3X",$D664-(D664*TAXAS!$D$7))/3,IF($A664="DINERS",IF($B664="PARCELADO ATÉ 3X",$D664-(D664*TAXAS!$D$8))/3,IF($A664="AMERICA EXPRESS",IF($B664="PARCELADO ATÉ 3X",$D664-(D664*TAXAS!$D$9))/3,IF($A664=TAXAS!$A$10,IF($B664="PARCELADO ATÉ 3X",$D664-($D664*TAXAS!$D$10))/3,IF($A664=TAXAS!$A$11,IF($B664="PARCELADO ATÉ 3X",$D664-($D664*TAXAS!$D$11))/3,IF($A664=TAXAS!$A$12,IF($B664="PARCELADO ATÉ 3X",$D664-($D664*TAXAS!$D$12))/3,IF($A664=TAXAS!$A$13,IF($B664="PARCELADO ATÉ 3X",$D664-($D664*TAXAS!$D$13))/3,IF($A664=TAXAS!$A$14,IF($B664="PARCELADO ATÉ 3X",$D664-($D664*TAXAS!$D$14))/3,IF($A664=TAXAS!$A$15,IF($B664="PARCELADO ATÉ 3X",$D664-($D664*TAXAS!$D$15))/3,IF($A664=TAXAS!$A$16,IF($B664="PARCELADO ATÉ 3X",$D664-($D664*TAXAS!$D$16))/3,IF($A664=TAXAS!$A$17,IF($B664="PARCELADO ATÉ 3X",$D664-($D664*TAXAS!$D$17))/3,IF($A664=TAXAS!$A$18,IF($B664="PARCELADO ATÉ 3X",$D664-($D664*TAXAS!$D$18))/3,IF($A664=TAXAS!$A$19,IF($B664="PARCELADO ATÉ 3X",$D664-($D664*TAXAS!$D$19))/3,IF($A664=TAXAS!$A$20,IF($B664="PARCELADO ATÉ 3X",$D664-($D664*TAXAS!$D$20))/3,IF($A664=TAXAS!$A$21,IF($B664="PARCELADO ATÉ 3X",$D664-($D664*TAXAS!$D$21))/3,IF($A664=TAXAS!$A$22,IF($B664="PARCELADO ATÉ 3X",$D664-($D664*TAXAS!$D$22))/3,IF($A664=TAXAS!$A$23,IF($B664="PARCELADO ATÉ 3X",$D664-($D664*TAXAS!$D$23))/3,IF($A664=TAXAS!$A$24,IF($B664="PARCELADO ATÉ 3X",$D664-($D664*TAXAS!$D$24))/3,IF($A664=TAXAS!$A$25,IF($B664="PARCELADO ATÉ 3X",$D664-($D664*TAXAS!$D$25))/3,IF($A664=TAXAS!$A$26,IF($B664="PARCELADO ATÉ 3X",$D664-($D664*TAXAS!$D$26))/3,IF($A664=TAXAS!$A$27,IF($B664="PARCELADO ATÉ 3X",$D664-($D664*TAXAS!$D$27))/3))))))))))))))))))))))))/1</f>
        <v>0</v>
      </c>
      <c r="H664" s="9">
        <f>IF($A664="VISA",IF($B664="PARCELADO ATÉ 6X",$D664-(D664*TAXAS!$E$4))/6,IF($A664="MASTER",IF($B664="PARCELADO ATÉ 6X",$D664-(D664*TAXAS!$E$5))/6,IF($A664="ELO",IF($B664="PARCELADO ATÉ 6X",$D664-(D664*TAXAS!$E$6))/6,IF($A664="HIPERCARD",IF($B664="PARCELADO ATÉ 6X",$D664-(D664*TAXAS!$E$7))/6,IF($A664="DINERS",IF($B664="PARCELADO ATÉ 6X",$D664-(D664*TAXAS!$E$8))/6,IF($A664="AMERICA EXPRESS",IF($B664="PARCELADO ATÉ 6X",$D664-(D664*TAXAS!$E$9))/6,IF($A664=TAXAS!$A$10,IF($B664="PARCELADO ATÉ 6X",$D664-($D664*TAXAS!$E$10))/6,IF($A664=TAXAS!$A$11,IF($B664="PARCELADO ATÉ 6X",$D664-($D664*TAXAS!$E$11))/6,IF($A664=TAXAS!$A$12,IF($B664="PARCELADO ATÉ 6X",$D664-($D664*TAXAS!$E$12))/6,IF($A664=TAXAS!$A$13,IF($B664="PARCELADO ATÉ 6X",$D664-($D664*TAXAS!$E$13))/6,IF($A664=TAXAS!$A$14,IF($B664="PARCELADO ATÉ 6X",$D664-($D664*TAXAS!$E$14))/6,IF($A664=TAXAS!$A$15,IF($B664="PARCELADO ATÉ 6X",$D664-($D664*TAXAS!$E$15))/6,IF($A664=TAXAS!$A$16,IF($B664="PARCELADO ATÉ 6X",$D664-($D664*TAXAS!$E$16))/6,IF($A664=TAXAS!$A$17,IF($B664="PARCELADO ATÉ 6X",$D664-($D664*TAXAS!$E$17))/6,IF($A664=TAXAS!$A$18,IF($B664="PARCELADO ATÉ 6X",$D664-($D664*TAXAS!$E$18))/6,IF($A664=TAXAS!$A$19,IF($B664="PARCELADO ATÉ 6X",$D664-($D664*TAXAS!$E$19))/6,IF($A664=TAXAS!$A$20,IF($B664="PARCELADO ATÉ 6X",$D664-($D664*TAXAS!$E$20))/6,IF($A664=TAXAS!$A$21,IF($B664="PARCELADO ATÉ 6X",$D664-($D664*TAXAS!$E$21))/6,IF($A664=TAXAS!$A$22,IF($B664="PARCELADO ATÉ 6X",$D664-($D664*TAXAS!$E$22))/6,IF($A664=TAXAS!$A$23,IF($B664="PARCELADO ATÉ 6X",$D664-($D664*TAXAS!$E$23))/6,IF($A664=TAXAS!$A$24,IF($B664="PARCELADO ATÉ 6X",$D664-($D664*TAXAS!$E$24))/6,IF($A664=TAXAS!$A$25,IF($B664="PARCELADO ATÉ 6X",$D664-($D664*TAXAS!$E$25))/6,IF($A664=TAXAS!$A$26,IF($B664="PARCELADO ATÉ 6X",$D664-($D664*TAXAS!$E$26))/6,IF($A664=TAXAS!$A$27,IF($B664="PARCELADO ATÉ 6X",$D664-($D664*TAXAS!$E$27))/6))))))))))))))))))))))))/1</f>
        <v>0</v>
      </c>
      <c r="I664" s="9">
        <f>IF($A664="VISA",IF($B664="PARCELADO ATÉ 12X",$D664-(D664*TAXAS!$F$4))/12,IF($A664="MASTER",IF($B664="PARCELADO ATÉ 12X",$D664-(D664*TAXAS!$F$5))/12,IF($A664="ELO",IF($B664="PARCELADO ATÉ 12X",$D664-(D664*TAXAS!$F$6))/12,IF($A664="HIPERCARD",IF($B664="PARCELADO ATÉ 12X",$D664-(D664*TAXAS!$F$7))/12,IF($A664="DINERS",IF($B664="PARCELADO ATÉ 12X",$D664-(D664*TAXAS!$F$8))/12,IF($A664="AMERICA EXPRESS",IF($B664="PARCELADO ATÉ 12X",$D664-(D664*TAXAS!$F$9))/12,IF($A664=TAXAS!$A$10,IF($B664="PARCELADO ATÉ 12X",$D664-($D664*TAXAS!$F$10))/12,IF($A664=TAXAS!$A$11,IF($B664="PARCELADO ATÉ 12X",$D664-($D664*TAXAS!$F$11))/12,IF($A664=TAXAS!$A$12,IF($B664="PARCELADO ATÉ 12X",$D664-($D664*TAXAS!$F$12))/12,IF($A664=TAXAS!$A$13,IF($B664="PARCELADO ATÉ 12X",$D664-($D664*TAXAS!$F$13))/12,IF($A664=TAXAS!$A$14,IF($B664="PARCELADO ATÉ 12X",$D664-($D664*TAXAS!$F$14))/12,IF($A664=TAXAS!$A$15,IF($B664="PARCELADO ATÉ 12X",$D664-($D664*TAXAS!$F$15))/12,IF($A664=TAXAS!$A$16,IF($B664="PARCELADO ATÉ 12X",$D664-($D664*TAXAS!$F$16))/12,IF($A664=TAXAS!$A$17,IF($B664="PARCELADO ATÉ 12X",$D664-($D664*TAXAS!$F$17))/12,IF($A664=TAXAS!$A$18,IF($B664="PARCELADO ATÉ 12X",$D664-($D664*TAXAS!$F$18))/12,IF($A664=TAXAS!$A$19,IF($B664="PARCELADO ATÉ 12X",$D664-($D664*TAXAS!$F$19))/12,IF($A664=TAXAS!$A$20,IF($B664="PARCELADO ATÉ 12X",$D664-($D664*TAXAS!$F$20))/12,IF($A664=TAXAS!$A$21,IF($B664="PARCELADO ATÉ 12X",$D664-($D664*TAXAS!$F$21))/12,IF($A664=TAXAS!$A$22,IF($B664="PARCELADO ATÉ 12X",$D664-($D664*TAXAS!$F$22))/12,IF($A664=TAXAS!$A$23,IF($B664="PARCELADO ATÉ 12X",$D664-($D664*TAXAS!$F$23))/12,IF($A664=TAXAS!$A$24,IF($B664="PARCELADO ATÉ 12X",$D664-($D664*TAXAS!$F$24))/12,IF($A664=TAXAS!$A$25,IF($B664="PARCELADO ATÉ 12X",$D664-($D664*TAXAS!$F$25))/12,IF($A664=TAXAS!$A$26,IF($B664="PARCELADO ATÉ 12X",$D664-($D664*TAXAS!$F$26))/12,IF($A664=TAXAS!$A$27,IF($B664="PARCELADO ATÉ 12X",$D664-($D664*TAXAS!$F$27))/12))))))))))))))))))))))))/1</f>
        <v>0</v>
      </c>
      <c r="J664" s="8">
        <f t="shared" si="0"/>
        <v>0</v>
      </c>
      <c r="K664" s="10" t="b">
        <f>IF($B664="PARCELADO ATÉ 3X",($D664-($D664*TAXAS!$D$4))-$J664)</f>
        <v>0</v>
      </c>
      <c r="L664" s="10" t="b">
        <f>IF($B664="PARCELADO ATÉ 6X",($D664-($D664*TAXAS!$E$4))-$J664)</f>
        <v>0</v>
      </c>
      <c r="M664" s="10" t="b">
        <f>IF($B664="PARCELADO ATÉ 12X",($D664-($D664*TAXAS!$F$4))-$J664)</f>
        <v>0</v>
      </c>
      <c r="N664" s="8">
        <f t="shared" si="1"/>
        <v>0</v>
      </c>
      <c r="O664" s="10">
        <f t="shared" si="2"/>
        <v>0</v>
      </c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spans="1:31" ht="15.75" customHeight="1" x14ac:dyDescent="0.2">
      <c r="A665" s="3"/>
      <c r="B665" s="5"/>
      <c r="C665" s="6"/>
      <c r="D665" s="42"/>
      <c r="E665" s="8">
        <f>IF($A665="VISA",IF($B665="DÉBITO",$D665-($D665*TAXAS!$B$4)),IF($A665="MASTER",IF($B665="DÉBITO",$D665-($D665*TAXAS!$B$5)),IF($A665="ELO", IF($B665="DÉBITO",$D665-($D665*TAXAS!$B$6)),IF($A665="HIPERCARD",IF($B665="DÉBITO",$D665-($D665*TAXAS!$B$7)),IF($A665="DINERS",IF($B665="DÉBITO",$D665-($D665*TAXAS!$B$8)),IF($A665="AMERICA EXPRESS",IF($B665="DÉBITO",$D665-($D665*TAXAS!$B$9)),IF($A665=TAXAS!$A$10,IF($B665="DÉBITO",$D665-($D665*TAXAS!$B$10)), IF($A665=TAXAS!$A$11,IF($B665="DÉBITO",$D665-($D665*TAXAS!$B$11)), IF($A665=TAXAS!$A$12,IF($B665="DÉBITO",$D665-($D665*TAXAS!$B$12)), IF($A665=TAXAS!$A$13,IF($B665="DÉBITO",$D665-($D665*TAXAS!$B$13)), IF($A665=TAXAS!$A$14,IF($B665="DÉBITO",$D665-($D665*TAXAS!$B$14)), IF($A665=TAXAS!$A$15,IF($B665="DÉBITO",$D665-($D665*TAXAS!$B$15)), IF($A665=TAXAS!$A$16,IF($B665="DÉBITO",$D665-($D665*TAXAS!$B$16)), IF($A665=TAXAS!$A$17,IF($B665="DÉBITO",$D665-($D665*TAXAS!$B$17)), IF($A665=TAXAS!$A$18,IF($B665="DÉBITO",$D665-($D665*TAXAS!$B$18)), IF($A665=TAXAS!$A$19,IF($B665="DÉBITO",$D665-($D665*TAXAS!$B$19)), IF($A665=TAXAS!$A$20,IF($B665="DÉBITO",$D665-($D665*TAXAS!$B$20)), IF($A665=TAXAS!$A$21,IF($B665="DÉBITO",$D665-($D665*TAXAS!$B$21)), IF($A665=TAXAS!$A$22,IF($B665="DÉBITO",$D665-($D665*TAXAS!$B$22)), IF($A665=TAXAS!$A$23,IF($B665="DÉBITO",$D665-($D665*TAXAS!$B$23)), IF($A665=TAXAS!$A$24,IF($B665="DÉBITO",$D665-($D665*TAXAS!$B$24)), IF($A665=TAXAS!$A$25,IF($B665="DÉBITO",$D665-($D665*TAXAS!$B$25)), IF($A665=TAXAS!$A$26,IF($B665="DÉBITO",$D665-($D665*TAXAS!$B$26)), IF($A665=TAXAS!$A$27,IF($B665="DÉBITO",$D665-($D665*TAXAS!$B$27))))))))))))))))))))))))))/1</f>
        <v>0</v>
      </c>
      <c r="F665" s="8">
        <f>IF($A665="VISA",IF($B665="CRÉDITO",$D665-($D665*TAXAS!$C$4)),IF($A665="MASTER",IF($B665="CRÉDITO",$D665-($D665*TAXAS!$C$5)),IF($A665="ELO", IF($B665="CRÉDITO",$D665-($D665*TAXAS!$C$6)),IF($A665="HIPERCARD",IF($B665="CRÉDITO",$D665-($D665*TAXAS!$C$7)),IF($A665="DINERS",IF($B665="CRÉDITO",$D665-($D665*TAXAS!$C$8)),IF($A665="AMERICA EXPRESS",IF($B665="CRÉDITO",$D665-($D665*TAXAS!$C$9)),IF($A665=TAXAS!$A$10,IF($B665="CRÉDITO",$D665-($D665*TAXAS!$C$10)), IF($A665=TAXAS!$A$11,IF($B665="CRÉDITO",$D665-($D665*TAXAS!$C$11)), IF($A665=TAXAS!$A$12,IF($B665="CRÉDITO",$D665-($D665*TAXAS!$C$12)), IF($A665=TAXAS!$A$13,IF($B665="CRÉDITO",$D665-($D665*TAXAS!$C$13)), IF($A665=TAXAS!$A$14,IF($B665="CRÉDITO",$D665-($D665*TAXAS!$C$14)), IF($A665=TAXAS!$A$15,IF($B665="CRÉDITO",$D665-($D665*TAXAS!$C$15)), IF($A665=TAXAS!$A$16,IF($B665="CRÉDITO",$D665-($D665*TAXAS!$C$16)), IF($A665=TAXAS!$A$17,IF($B665="CRÉDITO",$D665-($D665*TAXAS!$C$17)), IF($A665=TAXAS!$A$18,IF($B665="CRÉDITO",$D665-($D665*TAXAS!$C$18)), IF($A665=TAXAS!$A$19,IF($B665="CRÉDITO",$D665-($D665*TAXAS!$C$19)), IF($A665=TAXAS!$A$20,IF($B665="CRÉDITO",$D665-($D665*TAXAS!$C$20)), IF($A665=TAXAS!$A$21,IF($B665="CRÉDITO",$D665-($D665*TAXAS!$C$21)), IF($A665=TAXAS!$A$22,IF($B665="CRÉDITO",$D665-($D665*TAXAS!$C$22)), IF($A665=TAXAS!$A$23,IF($B665="CRÉDITO",$D665-($D665*TAXAS!$C$23)), IF($A665=TAXAS!$A$24,IF($B665="CRÉDITO",$D665-($D665*TAXAS!$C$24)), IF($A665=TAXAS!$A$25,IF($B665="CRÉDITO",$D665-($D665*TAXAS!$C$25)), IF($A665=TAXAS!$A$26,IF($B665="CRÉDITO",$D665-($D665*TAXAS!$C$26)), IF($A665=TAXAS!$A$27,IF($B665="CRÉDITO",$D665-($D665*TAXAS!$C$27))))))))))))))))))))))))))/1</f>
        <v>0</v>
      </c>
      <c r="G665" s="9">
        <f>IF($A665="VISA",IF($B665="PARCELADO ATÉ 3X",$D665-(D665*TAXAS!$D$4))/3,IF($A665="MASTER",IF($B665="PARCELADO ATÉ 3X",$D665-(D665*TAXAS!$D$5))/3,IF($A665="ELO",IF($B665="PARCELADO ATÉ 3X",$D665-(D665*TAXAS!$D$6))/3,IF($A665="HIPERCARD",IF($B665="PARCELADO ATÉ 3X",$D665-(D665*TAXAS!$D$7))/3,IF($A665="DINERS",IF($B665="PARCELADO ATÉ 3X",$D665-(D665*TAXAS!$D$8))/3,IF($A665="AMERICA EXPRESS",IF($B665="PARCELADO ATÉ 3X",$D665-(D665*TAXAS!$D$9))/3,IF($A665=TAXAS!$A$10,IF($B665="PARCELADO ATÉ 3X",$D665-($D665*TAXAS!$D$10))/3,IF($A665=TAXAS!$A$11,IF($B665="PARCELADO ATÉ 3X",$D665-($D665*TAXAS!$D$11))/3,IF($A665=TAXAS!$A$12,IF($B665="PARCELADO ATÉ 3X",$D665-($D665*TAXAS!$D$12))/3,IF($A665=TAXAS!$A$13,IF($B665="PARCELADO ATÉ 3X",$D665-($D665*TAXAS!$D$13))/3,IF($A665=TAXAS!$A$14,IF($B665="PARCELADO ATÉ 3X",$D665-($D665*TAXAS!$D$14))/3,IF($A665=TAXAS!$A$15,IF($B665="PARCELADO ATÉ 3X",$D665-($D665*TAXAS!$D$15))/3,IF($A665=TAXAS!$A$16,IF($B665="PARCELADO ATÉ 3X",$D665-($D665*TAXAS!$D$16))/3,IF($A665=TAXAS!$A$17,IF($B665="PARCELADO ATÉ 3X",$D665-($D665*TAXAS!$D$17))/3,IF($A665=TAXAS!$A$18,IF($B665="PARCELADO ATÉ 3X",$D665-($D665*TAXAS!$D$18))/3,IF($A665=TAXAS!$A$19,IF($B665="PARCELADO ATÉ 3X",$D665-($D665*TAXAS!$D$19))/3,IF($A665=TAXAS!$A$20,IF($B665="PARCELADO ATÉ 3X",$D665-($D665*TAXAS!$D$20))/3,IF($A665=TAXAS!$A$21,IF($B665="PARCELADO ATÉ 3X",$D665-($D665*TAXAS!$D$21))/3,IF($A665=TAXAS!$A$22,IF($B665="PARCELADO ATÉ 3X",$D665-($D665*TAXAS!$D$22))/3,IF($A665=TAXAS!$A$23,IF($B665="PARCELADO ATÉ 3X",$D665-($D665*TAXAS!$D$23))/3,IF($A665=TAXAS!$A$24,IF($B665="PARCELADO ATÉ 3X",$D665-($D665*TAXAS!$D$24))/3,IF($A665=TAXAS!$A$25,IF($B665="PARCELADO ATÉ 3X",$D665-($D665*TAXAS!$D$25))/3,IF($A665=TAXAS!$A$26,IF($B665="PARCELADO ATÉ 3X",$D665-($D665*TAXAS!$D$26))/3,IF($A665=TAXAS!$A$27,IF($B665="PARCELADO ATÉ 3X",$D665-($D665*TAXAS!$D$27))/3))))))))))))))))))))))))/1</f>
        <v>0</v>
      </c>
      <c r="H665" s="9">
        <f>IF($A665="VISA",IF($B665="PARCELADO ATÉ 6X",$D665-(D665*TAXAS!$E$4))/6,IF($A665="MASTER",IF($B665="PARCELADO ATÉ 6X",$D665-(D665*TAXAS!$E$5))/6,IF($A665="ELO",IF($B665="PARCELADO ATÉ 6X",$D665-(D665*TAXAS!$E$6))/6,IF($A665="HIPERCARD",IF($B665="PARCELADO ATÉ 6X",$D665-(D665*TAXAS!$E$7))/6,IF($A665="DINERS",IF($B665="PARCELADO ATÉ 6X",$D665-(D665*TAXAS!$E$8))/6,IF($A665="AMERICA EXPRESS",IF($B665="PARCELADO ATÉ 6X",$D665-(D665*TAXAS!$E$9))/6,IF($A665=TAXAS!$A$10,IF($B665="PARCELADO ATÉ 6X",$D665-($D665*TAXAS!$E$10))/6,IF($A665=TAXAS!$A$11,IF($B665="PARCELADO ATÉ 6X",$D665-($D665*TAXAS!$E$11))/6,IF($A665=TAXAS!$A$12,IF($B665="PARCELADO ATÉ 6X",$D665-($D665*TAXAS!$E$12))/6,IF($A665=TAXAS!$A$13,IF($B665="PARCELADO ATÉ 6X",$D665-($D665*TAXAS!$E$13))/6,IF($A665=TAXAS!$A$14,IF($B665="PARCELADO ATÉ 6X",$D665-($D665*TAXAS!$E$14))/6,IF($A665=TAXAS!$A$15,IF($B665="PARCELADO ATÉ 6X",$D665-($D665*TAXAS!$E$15))/6,IF($A665=TAXAS!$A$16,IF($B665="PARCELADO ATÉ 6X",$D665-($D665*TAXAS!$E$16))/6,IF($A665=TAXAS!$A$17,IF($B665="PARCELADO ATÉ 6X",$D665-($D665*TAXAS!$E$17))/6,IF($A665=TAXAS!$A$18,IF($B665="PARCELADO ATÉ 6X",$D665-($D665*TAXAS!$E$18))/6,IF($A665=TAXAS!$A$19,IF($B665="PARCELADO ATÉ 6X",$D665-($D665*TAXAS!$E$19))/6,IF($A665=TAXAS!$A$20,IF($B665="PARCELADO ATÉ 6X",$D665-($D665*TAXAS!$E$20))/6,IF($A665=TAXAS!$A$21,IF($B665="PARCELADO ATÉ 6X",$D665-($D665*TAXAS!$E$21))/6,IF($A665=TAXAS!$A$22,IF($B665="PARCELADO ATÉ 6X",$D665-($D665*TAXAS!$E$22))/6,IF($A665=TAXAS!$A$23,IF($B665="PARCELADO ATÉ 6X",$D665-($D665*TAXAS!$E$23))/6,IF($A665=TAXAS!$A$24,IF($B665="PARCELADO ATÉ 6X",$D665-($D665*TAXAS!$E$24))/6,IF($A665=TAXAS!$A$25,IF($B665="PARCELADO ATÉ 6X",$D665-($D665*TAXAS!$E$25))/6,IF($A665=TAXAS!$A$26,IF($B665="PARCELADO ATÉ 6X",$D665-($D665*TAXAS!$E$26))/6,IF($A665=TAXAS!$A$27,IF($B665="PARCELADO ATÉ 6X",$D665-($D665*TAXAS!$E$27))/6))))))))))))))))))))))))/1</f>
        <v>0</v>
      </c>
      <c r="I665" s="9">
        <f>IF($A665="VISA",IF($B665="PARCELADO ATÉ 12X",$D665-(D665*TAXAS!$F$4))/12,IF($A665="MASTER",IF($B665="PARCELADO ATÉ 12X",$D665-(D665*TAXAS!$F$5))/12,IF($A665="ELO",IF($B665="PARCELADO ATÉ 12X",$D665-(D665*TAXAS!$F$6))/12,IF($A665="HIPERCARD",IF($B665="PARCELADO ATÉ 12X",$D665-(D665*TAXAS!$F$7))/12,IF($A665="DINERS",IF($B665="PARCELADO ATÉ 12X",$D665-(D665*TAXAS!$F$8))/12,IF($A665="AMERICA EXPRESS",IF($B665="PARCELADO ATÉ 12X",$D665-(D665*TAXAS!$F$9))/12,IF($A665=TAXAS!$A$10,IF($B665="PARCELADO ATÉ 12X",$D665-($D665*TAXAS!$F$10))/12,IF($A665=TAXAS!$A$11,IF($B665="PARCELADO ATÉ 12X",$D665-($D665*TAXAS!$F$11))/12,IF($A665=TAXAS!$A$12,IF($B665="PARCELADO ATÉ 12X",$D665-($D665*TAXAS!$F$12))/12,IF($A665=TAXAS!$A$13,IF($B665="PARCELADO ATÉ 12X",$D665-($D665*TAXAS!$F$13))/12,IF($A665=TAXAS!$A$14,IF($B665="PARCELADO ATÉ 12X",$D665-($D665*TAXAS!$F$14))/12,IF($A665=TAXAS!$A$15,IF($B665="PARCELADO ATÉ 12X",$D665-($D665*TAXAS!$F$15))/12,IF($A665=TAXAS!$A$16,IF($B665="PARCELADO ATÉ 12X",$D665-($D665*TAXAS!$F$16))/12,IF($A665=TAXAS!$A$17,IF($B665="PARCELADO ATÉ 12X",$D665-($D665*TAXAS!$F$17))/12,IF($A665=TAXAS!$A$18,IF($B665="PARCELADO ATÉ 12X",$D665-($D665*TAXAS!$F$18))/12,IF($A665=TAXAS!$A$19,IF($B665="PARCELADO ATÉ 12X",$D665-($D665*TAXAS!$F$19))/12,IF($A665=TAXAS!$A$20,IF($B665="PARCELADO ATÉ 12X",$D665-($D665*TAXAS!$F$20))/12,IF($A665=TAXAS!$A$21,IF($B665="PARCELADO ATÉ 12X",$D665-($D665*TAXAS!$F$21))/12,IF($A665=TAXAS!$A$22,IF($B665="PARCELADO ATÉ 12X",$D665-($D665*TAXAS!$F$22))/12,IF($A665=TAXAS!$A$23,IF($B665="PARCELADO ATÉ 12X",$D665-($D665*TAXAS!$F$23))/12,IF($A665=TAXAS!$A$24,IF($B665="PARCELADO ATÉ 12X",$D665-($D665*TAXAS!$F$24))/12,IF($A665=TAXAS!$A$25,IF($B665="PARCELADO ATÉ 12X",$D665-($D665*TAXAS!$F$25))/12,IF($A665=TAXAS!$A$26,IF($B665="PARCELADO ATÉ 12X",$D665-($D665*TAXAS!$F$26))/12,IF($A665=TAXAS!$A$27,IF($B665="PARCELADO ATÉ 12X",$D665-($D665*TAXAS!$F$27))/12))))))))))))))))))))))))/1</f>
        <v>0</v>
      </c>
      <c r="J665" s="8">
        <f t="shared" si="0"/>
        <v>0</v>
      </c>
      <c r="K665" s="10" t="b">
        <f>IF($B665="PARCELADO ATÉ 3X",($D665-($D665*TAXAS!$D$4))-$J665)</f>
        <v>0</v>
      </c>
      <c r="L665" s="10" t="b">
        <f>IF($B665="PARCELADO ATÉ 6X",($D665-($D665*TAXAS!$E$4))-$J665)</f>
        <v>0</v>
      </c>
      <c r="M665" s="10" t="b">
        <f>IF($B665="PARCELADO ATÉ 12X",($D665-($D665*TAXAS!$F$4))-$J665)</f>
        <v>0</v>
      </c>
      <c r="N665" s="8">
        <f t="shared" si="1"/>
        <v>0</v>
      </c>
      <c r="O665" s="10">
        <f t="shared" si="2"/>
        <v>0</v>
      </c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spans="1:31" ht="15.75" customHeight="1" x14ac:dyDescent="0.2">
      <c r="A666" s="3"/>
      <c r="B666" s="5"/>
      <c r="C666" s="6"/>
      <c r="D666" s="42"/>
      <c r="E666" s="8">
        <f>IF($A666="VISA",IF($B666="DÉBITO",$D666-($D666*TAXAS!$B$4)),IF($A666="MASTER",IF($B666="DÉBITO",$D666-($D666*TAXAS!$B$5)),IF($A666="ELO", IF($B666="DÉBITO",$D666-($D666*TAXAS!$B$6)),IF($A666="HIPERCARD",IF($B666="DÉBITO",$D666-($D666*TAXAS!$B$7)),IF($A666="DINERS",IF($B666="DÉBITO",$D666-($D666*TAXAS!$B$8)),IF($A666="AMERICA EXPRESS",IF($B666="DÉBITO",$D666-($D666*TAXAS!$B$9)),IF($A666=TAXAS!$A$10,IF($B666="DÉBITO",$D666-($D666*TAXAS!$B$10)), IF($A666=TAXAS!$A$11,IF($B666="DÉBITO",$D666-($D666*TAXAS!$B$11)), IF($A666=TAXAS!$A$12,IF($B666="DÉBITO",$D666-($D666*TAXAS!$B$12)), IF($A666=TAXAS!$A$13,IF($B666="DÉBITO",$D666-($D666*TAXAS!$B$13)), IF($A666=TAXAS!$A$14,IF($B666="DÉBITO",$D666-($D666*TAXAS!$B$14)), IF($A666=TAXAS!$A$15,IF($B666="DÉBITO",$D666-($D666*TAXAS!$B$15)), IF($A666=TAXAS!$A$16,IF($B666="DÉBITO",$D666-($D666*TAXAS!$B$16)), IF($A666=TAXAS!$A$17,IF($B666="DÉBITO",$D666-($D666*TAXAS!$B$17)), IF($A666=TAXAS!$A$18,IF($B666="DÉBITO",$D666-($D666*TAXAS!$B$18)), IF($A666=TAXAS!$A$19,IF($B666="DÉBITO",$D666-($D666*TAXAS!$B$19)), IF($A666=TAXAS!$A$20,IF($B666="DÉBITO",$D666-($D666*TAXAS!$B$20)), IF($A666=TAXAS!$A$21,IF($B666="DÉBITO",$D666-($D666*TAXAS!$B$21)), IF($A666=TAXAS!$A$22,IF($B666="DÉBITO",$D666-($D666*TAXAS!$B$22)), IF($A666=TAXAS!$A$23,IF($B666="DÉBITO",$D666-($D666*TAXAS!$B$23)), IF($A666=TAXAS!$A$24,IF($B666="DÉBITO",$D666-($D666*TAXAS!$B$24)), IF($A666=TAXAS!$A$25,IF($B666="DÉBITO",$D666-($D666*TAXAS!$B$25)), IF($A666=TAXAS!$A$26,IF($B666="DÉBITO",$D666-($D666*TAXAS!$B$26)), IF($A666=TAXAS!$A$27,IF($B666="DÉBITO",$D666-($D666*TAXAS!$B$27))))))))))))))))))))))))))/1</f>
        <v>0</v>
      </c>
      <c r="F666" s="8">
        <f>IF($A666="VISA",IF($B666="CRÉDITO",$D666-($D666*TAXAS!$C$4)),IF($A666="MASTER",IF($B666="CRÉDITO",$D666-($D666*TAXAS!$C$5)),IF($A666="ELO", IF($B666="CRÉDITO",$D666-($D666*TAXAS!$C$6)),IF($A666="HIPERCARD",IF($B666="CRÉDITO",$D666-($D666*TAXAS!$C$7)),IF($A666="DINERS",IF($B666="CRÉDITO",$D666-($D666*TAXAS!$C$8)),IF($A666="AMERICA EXPRESS",IF($B666="CRÉDITO",$D666-($D666*TAXAS!$C$9)),IF($A666=TAXAS!$A$10,IF($B666="CRÉDITO",$D666-($D666*TAXAS!$C$10)), IF($A666=TAXAS!$A$11,IF($B666="CRÉDITO",$D666-($D666*TAXAS!$C$11)), IF($A666=TAXAS!$A$12,IF($B666="CRÉDITO",$D666-($D666*TAXAS!$C$12)), IF($A666=TAXAS!$A$13,IF($B666="CRÉDITO",$D666-($D666*TAXAS!$C$13)), IF($A666=TAXAS!$A$14,IF($B666="CRÉDITO",$D666-($D666*TAXAS!$C$14)), IF($A666=TAXAS!$A$15,IF($B666="CRÉDITO",$D666-($D666*TAXAS!$C$15)), IF($A666=TAXAS!$A$16,IF($B666="CRÉDITO",$D666-($D666*TAXAS!$C$16)), IF($A666=TAXAS!$A$17,IF($B666="CRÉDITO",$D666-($D666*TAXAS!$C$17)), IF($A666=TAXAS!$A$18,IF($B666="CRÉDITO",$D666-($D666*TAXAS!$C$18)), IF($A666=TAXAS!$A$19,IF($B666="CRÉDITO",$D666-($D666*TAXAS!$C$19)), IF($A666=TAXAS!$A$20,IF($B666="CRÉDITO",$D666-($D666*TAXAS!$C$20)), IF($A666=TAXAS!$A$21,IF($B666="CRÉDITO",$D666-($D666*TAXAS!$C$21)), IF($A666=TAXAS!$A$22,IF($B666="CRÉDITO",$D666-($D666*TAXAS!$C$22)), IF($A666=TAXAS!$A$23,IF($B666="CRÉDITO",$D666-($D666*TAXAS!$C$23)), IF($A666=TAXAS!$A$24,IF($B666="CRÉDITO",$D666-($D666*TAXAS!$C$24)), IF($A666=TAXAS!$A$25,IF($B666="CRÉDITO",$D666-($D666*TAXAS!$C$25)), IF($A666=TAXAS!$A$26,IF($B666="CRÉDITO",$D666-($D666*TAXAS!$C$26)), IF($A666=TAXAS!$A$27,IF($B666="CRÉDITO",$D666-($D666*TAXAS!$C$27))))))))))))))))))))))))))/1</f>
        <v>0</v>
      </c>
      <c r="G666" s="9">
        <f>IF($A666="VISA",IF($B666="PARCELADO ATÉ 3X",$D666-(D666*TAXAS!$D$4))/3,IF($A666="MASTER",IF($B666="PARCELADO ATÉ 3X",$D666-(D666*TAXAS!$D$5))/3,IF($A666="ELO",IF($B666="PARCELADO ATÉ 3X",$D666-(D666*TAXAS!$D$6))/3,IF($A666="HIPERCARD",IF($B666="PARCELADO ATÉ 3X",$D666-(D666*TAXAS!$D$7))/3,IF($A666="DINERS",IF($B666="PARCELADO ATÉ 3X",$D666-(D666*TAXAS!$D$8))/3,IF($A666="AMERICA EXPRESS",IF($B666="PARCELADO ATÉ 3X",$D666-(D666*TAXAS!$D$9))/3,IF($A666=TAXAS!$A$10,IF($B666="PARCELADO ATÉ 3X",$D666-($D666*TAXAS!$D$10))/3,IF($A666=TAXAS!$A$11,IF($B666="PARCELADO ATÉ 3X",$D666-($D666*TAXAS!$D$11))/3,IF($A666=TAXAS!$A$12,IF($B666="PARCELADO ATÉ 3X",$D666-($D666*TAXAS!$D$12))/3,IF($A666=TAXAS!$A$13,IF($B666="PARCELADO ATÉ 3X",$D666-($D666*TAXAS!$D$13))/3,IF($A666=TAXAS!$A$14,IF($B666="PARCELADO ATÉ 3X",$D666-($D666*TAXAS!$D$14))/3,IF($A666=TAXAS!$A$15,IF($B666="PARCELADO ATÉ 3X",$D666-($D666*TAXAS!$D$15))/3,IF($A666=TAXAS!$A$16,IF($B666="PARCELADO ATÉ 3X",$D666-($D666*TAXAS!$D$16))/3,IF($A666=TAXAS!$A$17,IF($B666="PARCELADO ATÉ 3X",$D666-($D666*TAXAS!$D$17))/3,IF($A666=TAXAS!$A$18,IF($B666="PARCELADO ATÉ 3X",$D666-($D666*TAXAS!$D$18))/3,IF($A666=TAXAS!$A$19,IF($B666="PARCELADO ATÉ 3X",$D666-($D666*TAXAS!$D$19))/3,IF($A666=TAXAS!$A$20,IF($B666="PARCELADO ATÉ 3X",$D666-($D666*TAXAS!$D$20))/3,IF($A666=TAXAS!$A$21,IF($B666="PARCELADO ATÉ 3X",$D666-($D666*TAXAS!$D$21))/3,IF($A666=TAXAS!$A$22,IF($B666="PARCELADO ATÉ 3X",$D666-($D666*TAXAS!$D$22))/3,IF($A666=TAXAS!$A$23,IF($B666="PARCELADO ATÉ 3X",$D666-($D666*TAXAS!$D$23))/3,IF($A666=TAXAS!$A$24,IF($B666="PARCELADO ATÉ 3X",$D666-($D666*TAXAS!$D$24))/3,IF($A666=TAXAS!$A$25,IF($B666="PARCELADO ATÉ 3X",$D666-($D666*TAXAS!$D$25))/3,IF($A666=TAXAS!$A$26,IF($B666="PARCELADO ATÉ 3X",$D666-($D666*TAXAS!$D$26))/3,IF($A666=TAXAS!$A$27,IF($B666="PARCELADO ATÉ 3X",$D666-($D666*TAXAS!$D$27))/3))))))))))))))))))))))))/1</f>
        <v>0</v>
      </c>
      <c r="H666" s="9">
        <f>IF($A666="VISA",IF($B666="PARCELADO ATÉ 6X",$D666-(D666*TAXAS!$E$4))/6,IF($A666="MASTER",IF($B666="PARCELADO ATÉ 6X",$D666-(D666*TAXAS!$E$5))/6,IF($A666="ELO",IF($B666="PARCELADO ATÉ 6X",$D666-(D666*TAXAS!$E$6))/6,IF($A666="HIPERCARD",IF($B666="PARCELADO ATÉ 6X",$D666-(D666*TAXAS!$E$7))/6,IF($A666="DINERS",IF($B666="PARCELADO ATÉ 6X",$D666-(D666*TAXAS!$E$8))/6,IF($A666="AMERICA EXPRESS",IF($B666="PARCELADO ATÉ 6X",$D666-(D666*TAXAS!$E$9))/6,IF($A666=TAXAS!$A$10,IF($B666="PARCELADO ATÉ 6X",$D666-($D666*TAXAS!$E$10))/6,IF($A666=TAXAS!$A$11,IF($B666="PARCELADO ATÉ 6X",$D666-($D666*TAXAS!$E$11))/6,IF($A666=TAXAS!$A$12,IF($B666="PARCELADO ATÉ 6X",$D666-($D666*TAXAS!$E$12))/6,IF($A666=TAXAS!$A$13,IF($B666="PARCELADO ATÉ 6X",$D666-($D666*TAXAS!$E$13))/6,IF($A666=TAXAS!$A$14,IF($B666="PARCELADO ATÉ 6X",$D666-($D666*TAXAS!$E$14))/6,IF($A666=TAXAS!$A$15,IF($B666="PARCELADO ATÉ 6X",$D666-($D666*TAXAS!$E$15))/6,IF($A666=TAXAS!$A$16,IF($B666="PARCELADO ATÉ 6X",$D666-($D666*TAXAS!$E$16))/6,IF($A666=TAXAS!$A$17,IF($B666="PARCELADO ATÉ 6X",$D666-($D666*TAXAS!$E$17))/6,IF($A666=TAXAS!$A$18,IF($B666="PARCELADO ATÉ 6X",$D666-($D666*TAXAS!$E$18))/6,IF($A666=TAXAS!$A$19,IF($B666="PARCELADO ATÉ 6X",$D666-($D666*TAXAS!$E$19))/6,IF($A666=TAXAS!$A$20,IF($B666="PARCELADO ATÉ 6X",$D666-($D666*TAXAS!$E$20))/6,IF($A666=TAXAS!$A$21,IF($B666="PARCELADO ATÉ 6X",$D666-($D666*TAXAS!$E$21))/6,IF($A666=TAXAS!$A$22,IF($B666="PARCELADO ATÉ 6X",$D666-($D666*TAXAS!$E$22))/6,IF($A666=TAXAS!$A$23,IF($B666="PARCELADO ATÉ 6X",$D666-($D666*TAXAS!$E$23))/6,IF($A666=TAXAS!$A$24,IF($B666="PARCELADO ATÉ 6X",$D666-($D666*TAXAS!$E$24))/6,IF($A666=TAXAS!$A$25,IF($B666="PARCELADO ATÉ 6X",$D666-($D666*TAXAS!$E$25))/6,IF($A666=TAXAS!$A$26,IF($B666="PARCELADO ATÉ 6X",$D666-($D666*TAXAS!$E$26))/6,IF($A666=TAXAS!$A$27,IF($B666="PARCELADO ATÉ 6X",$D666-($D666*TAXAS!$E$27))/6))))))))))))))))))))))))/1</f>
        <v>0</v>
      </c>
      <c r="I666" s="9">
        <f>IF($A666="VISA",IF($B666="PARCELADO ATÉ 12X",$D666-(D666*TAXAS!$F$4))/12,IF($A666="MASTER",IF($B666="PARCELADO ATÉ 12X",$D666-(D666*TAXAS!$F$5))/12,IF($A666="ELO",IF($B666="PARCELADO ATÉ 12X",$D666-(D666*TAXAS!$F$6))/12,IF($A666="HIPERCARD",IF($B666="PARCELADO ATÉ 12X",$D666-(D666*TAXAS!$F$7))/12,IF($A666="DINERS",IF($B666="PARCELADO ATÉ 12X",$D666-(D666*TAXAS!$F$8))/12,IF($A666="AMERICA EXPRESS",IF($B666="PARCELADO ATÉ 12X",$D666-(D666*TAXAS!$F$9))/12,IF($A666=TAXAS!$A$10,IF($B666="PARCELADO ATÉ 12X",$D666-($D666*TAXAS!$F$10))/12,IF($A666=TAXAS!$A$11,IF($B666="PARCELADO ATÉ 12X",$D666-($D666*TAXAS!$F$11))/12,IF($A666=TAXAS!$A$12,IF($B666="PARCELADO ATÉ 12X",$D666-($D666*TAXAS!$F$12))/12,IF($A666=TAXAS!$A$13,IF($B666="PARCELADO ATÉ 12X",$D666-($D666*TAXAS!$F$13))/12,IF($A666=TAXAS!$A$14,IF($B666="PARCELADO ATÉ 12X",$D666-($D666*TAXAS!$F$14))/12,IF($A666=TAXAS!$A$15,IF($B666="PARCELADO ATÉ 12X",$D666-($D666*TAXAS!$F$15))/12,IF($A666=TAXAS!$A$16,IF($B666="PARCELADO ATÉ 12X",$D666-($D666*TAXAS!$F$16))/12,IF($A666=TAXAS!$A$17,IF($B666="PARCELADO ATÉ 12X",$D666-($D666*TAXAS!$F$17))/12,IF($A666=TAXAS!$A$18,IF($B666="PARCELADO ATÉ 12X",$D666-($D666*TAXAS!$F$18))/12,IF($A666=TAXAS!$A$19,IF($B666="PARCELADO ATÉ 12X",$D666-($D666*TAXAS!$F$19))/12,IF($A666=TAXAS!$A$20,IF($B666="PARCELADO ATÉ 12X",$D666-($D666*TAXAS!$F$20))/12,IF($A666=TAXAS!$A$21,IF($B666="PARCELADO ATÉ 12X",$D666-($D666*TAXAS!$F$21))/12,IF($A666=TAXAS!$A$22,IF($B666="PARCELADO ATÉ 12X",$D666-($D666*TAXAS!$F$22))/12,IF($A666=TAXAS!$A$23,IF($B666="PARCELADO ATÉ 12X",$D666-($D666*TAXAS!$F$23))/12,IF($A666=TAXAS!$A$24,IF($B666="PARCELADO ATÉ 12X",$D666-($D666*TAXAS!$F$24))/12,IF($A666=TAXAS!$A$25,IF($B666="PARCELADO ATÉ 12X",$D666-($D666*TAXAS!$F$25))/12,IF($A666=TAXAS!$A$26,IF($B666="PARCELADO ATÉ 12X",$D666-($D666*TAXAS!$F$26))/12,IF($A666=TAXAS!$A$27,IF($B666="PARCELADO ATÉ 12X",$D666-($D666*TAXAS!$F$27))/12))))))))))))))))))))))))/1</f>
        <v>0</v>
      </c>
      <c r="J666" s="8">
        <f t="shared" si="0"/>
        <v>0</v>
      </c>
      <c r="K666" s="10" t="b">
        <f>IF($B666="PARCELADO ATÉ 3X",($D666-($D666*TAXAS!$D$4))-$J666)</f>
        <v>0</v>
      </c>
      <c r="L666" s="10" t="b">
        <f>IF($B666="PARCELADO ATÉ 6X",($D666-($D666*TAXAS!$E$4))-$J666)</f>
        <v>0</v>
      </c>
      <c r="M666" s="10" t="b">
        <f>IF($B666="PARCELADO ATÉ 12X",($D666-($D666*TAXAS!$F$4))-$J666)</f>
        <v>0</v>
      </c>
      <c r="N666" s="8">
        <f t="shared" si="1"/>
        <v>0</v>
      </c>
      <c r="O666" s="10">
        <f t="shared" si="2"/>
        <v>0</v>
      </c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spans="1:31" ht="15.75" customHeight="1" x14ac:dyDescent="0.2">
      <c r="A667" s="3"/>
      <c r="B667" s="5"/>
      <c r="C667" s="6"/>
      <c r="D667" s="42"/>
      <c r="E667" s="8">
        <f>IF($A667="VISA",IF($B667="DÉBITO",$D667-($D667*TAXAS!$B$4)),IF($A667="MASTER",IF($B667="DÉBITO",$D667-($D667*TAXAS!$B$5)),IF($A667="ELO", IF($B667="DÉBITO",$D667-($D667*TAXAS!$B$6)),IF($A667="HIPERCARD",IF($B667="DÉBITO",$D667-($D667*TAXAS!$B$7)),IF($A667="DINERS",IF($B667="DÉBITO",$D667-($D667*TAXAS!$B$8)),IF($A667="AMERICA EXPRESS",IF($B667="DÉBITO",$D667-($D667*TAXAS!$B$9)),IF($A667=TAXAS!$A$10,IF($B667="DÉBITO",$D667-($D667*TAXAS!$B$10)), IF($A667=TAXAS!$A$11,IF($B667="DÉBITO",$D667-($D667*TAXAS!$B$11)), IF($A667=TAXAS!$A$12,IF($B667="DÉBITO",$D667-($D667*TAXAS!$B$12)), IF($A667=TAXAS!$A$13,IF($B667="DÉBITO",$D667-($D667*TAXAS!$B$13)), IF($A667=TAXAS!$A$14,IF($B667="DÉBITO",$D667-($D667*TAXAS!$B$14)), IF($A667=TAXAS!$A$15,IF($B667="DÉBITO",$D667-($D667*TAXAS!$B$15)), IF($A667=TAXAS!$A$16,IF($B667="DÉBITO",$D667-($D667*TAXAS!$B$16)), IF($A667=TAXAS!$A$17,IF($B667="DÉBITO",$D667-($D667*TAXAS!$B$17)), IF($A667=TAXAS!$A$18,IF($B667="DÉBITO",$D667-($D667*TAXAS!$B$18)), IF($A667=TAXAS!$A$19,IF($B667="DÉBITO",$D667-($D667*TAXAS!$B$19)), IF($A667=TAXAS!$A$20,IF($B667="DÉBITO",$D667-($D667*TAXAS!$B$20)), IF($A667=TAXAS!$A$21,IF($B667="DÉBITO",$D667-($D667*TAXAS!$B$21)), IF($A667=TAXAS!$A$22,IF($B667="DÉBITO",$D667-($D667*TAXAS!$B$22)), IF($A667=TAXAS!$A$23,IF($B667="DÉBITO",$D667-($D667*TAXAS!$B$23)), IF($A667=TAXAS!$A$24,IF($B667="DÉBITO",$D667-($D667*TAXAS!$B$24)), IF($A667=TAXAS!$A$25,IF($B667="DÉBITO",$D667-($D667*TAXAS!$B$25)), IF($A667=TAXAS!$A$26,IF($B667="DÉBITO",$D667-($D667*TAXAS!$B$26)), IF($A667=TAXAS!$A$27,IF($B667="DÉBITO",$D667-($D667*TAXAS!$B$27))))))))))))))))))))))))))/1</f>
        <v>0</v>
      </c>
      <c r="F667" s="8">
        <f>IF($A667="VISA",IF($B667="CRÉDITO",$D667-($D667*TAXAS!$C$4)),IF($A667="MASTER",IF($B667="CRÉDITO",$D667-($D667*TAXAS!$C$5)),IF($A667="ELO", IF($B667="CRÉDITO",$D667-($D667*TAXAS!$C$6)),IF($A667="HIPERCARD",IF($B667="CRÉDITO",$D667-($D667*TAXAS!$C$7)),IF($A667="DINERS",IF($B667="CRÉDITO",$D667-($D667*TAXAS!$C$8)),IF($A667="AMERICA EXPRESS",IF($B667="CRÉDITO",$D667-($D667*TAXAS!$C$9)),IF($A667=TAXAS!$A$10,IF($B667="CRÉDITO",$D667-($D667*TAXAS!$C$10)), IF($A667=TAXAS!$A$11,IF($B667="CRÉDITO",$D667-($D667*TAXAS!$C$11)), IF($A667=TAXAS!$A$12,IF($B667="CRÉDITO",$D667-($D667*TAXAS!$C$12)), IF($A667=TAXAS!$A$13,IF($B667="CRÉDITO",$D667-($D667*TAXAS!$C$13)), IF($A667=TAXAS!$A$14,IF($B667="CRÉDITO",$D667-($D667*TAXAS!$C$14)), IF($A667=TAXAS!$A$15,IF($B667="CRÉDITO",$D667-($D667*TAXAS!$C$15)), IF($A667=TAXAS!$A$16,IF($B667="CRÉDITO",$D667-($D667*TAXAS!$C$16)), IF($A667=TAXAS!$A$17,IF($B667="CRÉDITO",$D667-($D667*TAXAS!$C$17)), IF($A667=TAXAS!$A$18,IF($B667="CRÉDITO",$D667-($D667*TAXAS!$C$18)), IF($A667=TAXAS!$A$19,IF($B667="CRÉDITO",$D667-($D667*TAXAS!$C$19)), IF($A667=TAXAS!$A$20,IF($B667="CRÉDITO",$D667-($D667*TAXAS!$C$20)), IF($A667=TAXAS!$A$21,IF($B667="CRÉDITO",$D667-($D667*TAXAS!$C$21)), IF($A667=TAXAS!$A$22,IF($B667="CRÉDITO",$D667-($D667*TAXAS!$C$22)), IF($A667=TAXAS!$A$23,IF($B667="CRÉDITO",$D667-($D667*TAXAS!$C$23)), IF($A667=TAXAS!$A$24,IF($B667="CRÉDITO",$D667-($D667*TAXAS!$C$24)), IF($A667=TAXAS!$A$25,IF($B667="CRÉDITO",$D667-($D667*TAXAS!$C$25)), IF($A667=TAXAS!$A$26,IF($B667="CRÉDITO",$D667-($D667*TAXAS!$C$26)), IF($A667=TAXAS!$A$27,IF($B667="CRÉDITO",$D667-($D667*TAXAS!$C$27))))))))))))))))))))))))))/1</f>
        <v>0</v>
      </c>
      <c r="G667" s="9">
        <f>IF($A667="VISA",IF($B667="PARCELADO ATÉ 3X",$D667-(D667*TAXAS!$D$4))/3,IF($A667="MASTER",IF($B667="PARCELADO ATÉ 3X",$D667-(D667*TAXAS!$D$5))/3,IF($A667="ELO",IF($B667="PARCELADO ATÉ 3X",$D667-(D667*TAXAS!$D$6))/3,IF($A667="HIPERCARD",IF($B667="PARCELADO ATÉ 3X",$D667-(D667*TAXAS!$D$7))/3,IF($A667="DINERS",IF($B667="PARCELADO ATÉ 3X",$D667-(D667*TAXAS!$D$8))/3,IF($A667="AMERICA EXPRESS",IF($B667="PARCELADO ATÉ 3X",$D667-(D667*TAXAS!$D$9))/3,IF($A667=TAXAS!$A$10,IF($B667="PARCELADO ATÉ 3X",$D667-($D667*TAXAS!$D$10))/3,IF($A667=TAXAS!$A$11,IF($B667="PARCELADO ATÉ 3X",$D667-($D667*TAXAS!$D$11))/3,IF($A667=TAXAS!$A$12,IF($B667="PARCELADO ATÉ 3X",$D667-($D667*TAXAS!$D$12))/3,IF($A667=TAXAS!$A$13,IF($B667="PARCELADO ATÉ 3X",$D667-($D667*TAXAS!$D$13))/3,IF($A667=TAXAS!$A$14,IF($B667="PARCELADO ATÉ 3X",$D667-($D667*TAXAS!$D$14))/3,IF($A667=TAXAS!$A$15,IF($B667="PARCELADO ATÉ 3X",$D667-($D667*TAXAS!$D$15))/3,IF($A667=TAXAS!$A$16,IF($B667="PARCELADO ATÉ 3X",$D667-($D667*TAXAS!$D$16))/3,IF($A667=TAXAS!$A$17,IF($B667="PARCELADO ATÉ 3X",$D667-($D667*TAXAS!$D$17))/3,IF($A667=TAXAS!$A$18,IF($B667="PARCELADO ATÉ 3X",$D667-($D667*TAXAS!$D$18))/3,IF($A667=TAXAS!$A$19,IF($B667="PARCELADO ATÉ 3X",$D667-($D667*TAXAS!$D$19))/3,IF($A667=TAXAS!$A$20,IF($B667="PARCELADO ATÉ 3X",$D667-($D667*TAXAS!$D$20))/3,IF($A667=TAXAS!$A$21,IF($B667="PARCELADO ATÉ 3X",$D667-($D667*TAXAS!$D$21))/3,IF($A667=TAXAS!$A$22,IF($B667="PARCELADO ATÉ 3X",$D667-($D667*TAXAS!$D$22))/3,IF($A667=TAXAS!$A$23,IF($B667="PARCELADO ATÉ 3X",$D667-($D667*TAXAS!$D$23))/3,IF($A667=TAXAS!$A$24,IF($B667="PARCELADO ATÉ 3X",$D667-($D667*TAXAS!$D$24))/3,IF($A667=TAXAS!$A$25,IF($B667="PARCELADO ATÉ 3X",$D667-($D667*TAXAS!$D$25))/3,IF($A667=TAXAS!$A$26,IF($B667="PARCELADO ATÉ 3X",$D667-($D667*TAXAS!$D$26))/3,IF($A667=TAXAS!$A$27,IF($B667="PARCELADO ATÉ 3X",$D667-($D667*TAXAS!$D$27))/3))))))))))))))))))))))))/1</f>
        <v>0</v>
      </c>
      <c r="H667" s="9">
        <f>IF($A667="VISA",IF($B667="PARCELADO ATÉ 6X",$D667-(D667*TAXAS!$E$4))/6,IF($A667="MASTER",IF($B667="PARCELADO ATÉ 6X",$D667-(D667*TAXAS!$E$5))/6,IF($A667="ELO",IF($B667="PARCELADO ATÉ 6X",$D667-(D667*TAXAS!$E$6))/6,IF($A667="HIPERCARD",IF($B667="PARCELADO ATÉ 6X",$D667-(D667*TAXAS!$E$7))/6,IF($A667="DINERS",IF($B667="PARCELADO ATÉ 6X",$D667-(D667*TAXAS!$E$8))/6,IF($A667="AMERICA EXPRESS",IF($B667="PARCELADO ATÉ 6X",$D667-(D667*TAXAS!$E$9))/6,IF($A667=TAXAS!$A$10,IF($B667="PARCELADO ATÉ 6X",$D667-($D667*TAXAS!$E$10))/6,IF($A667=TAXAS!$A$11,IF($B667="PARCELADO ATÉ 6X",$D667-($D667*TAXAS!$E$11))/6,IF($A667=TAXAS!$A$12,IF($B667="PARCELADO ATÉ 6X",$D667-($D667*TAXAS!$E$12))/6,IF($A667=TAXAS!$A$13,IF($B667="PARCELADO ATÉ 6X",$D667-($D667*TAXAS!$E$13))/6,IF($A667=TAXAS!$A$14,IF($B667="PARCELADO ATÉ 6X",$D667-($D667*TAXAS!$E$14))/6,IF($A667=TAXAS!$A$15,IF($B667="PARCELADO ATÉ 6X",$D667-($D667*TAXAS!$E$15))/6,IF($A667=TAXAS!$A$16,IF($B667="PARCELADO ATÉ 6X",$D667-($D667*TAXAS!$E$16))/6,IF($A667=TAXAS!$A$17,IF($B667="PARCELADO ATÉ 6X",$D667-($D667*TAXAS!$E$17))/6,IF($A667=TAXAS!$A$18,IF($B667="PARCELADO ATÉ 6X",$D667-($D667*TAXAS!$E$18))/6,IF($A667=TAXAS!$A$19,IF($B667="PARCELADO ATÉ 6X",$D667-($D667*TAXAS!$E$19))/6,IF($A667=TAXAS!$A$20,IF($B667="PARCELADO ATÉ 6X",$D667-($D667*TAXAS!$E$20))/6,IF($A667=TAXAS!$A$21,IF($B667="PARCELADO ATÉ 6X",$D667-($D667*TAXAS!$E$21))/6,IF($A667=TAXAS!$A$22,IF($B667="PARCELADO ATÉ 6X",$D667-($D667*TAXAS!$E$22))/6,IF($A667=TAXAS!$A$23,IF($B667="PARCELADO ATÉ 6X",$D667-($D667*TAXAS!$E$23))/6,IF($A667=TAXAS!$A$24,IF($B667="PARCELADO ATÉ 6X",$D667-($D667*TAXAS!$E$24))/6,IF($A667=TAXAS!$A$25,IF($B667="PARCELADO ATÉ 6X",$D667-($D667*TAXAS!$E$25))/6,IF($A667=TAXAS!$A$26,IF($B667="PARCELADO ATÉ 6X",$D667-($D667*TAXAS!$E$26))/6,IF($A667=TAXAS!$A$27,IF($B667="PARCELADO ATÉ 6X",$D667-($D667*TAXAS!$E$27))/6))))))))))))))))))))))))/1</f>
        <v>0</v>
      </c>
      <c r="I667" s="9">
        <f>IF($A667="VISA",IF($B667="PARCELADO ATÉ 12X",$D667-(D667*TAXAS!$F$4))/12,IF($A667="MASTER",IF($B667="PARCELADO ATÉ 12X",$D667-(D667*TAXAS!$F$5))/12,IF($A667="ELO",IF($B667="PARCELADO ATÉ 12X",$D667-(D667*TAXAS!$F$6))/12,IF($A667="HIPERCARD",IF($B667="PARCELADO ATÉ 12X",$D667-(D667*TAXAS!$F$7))/12,IF($A667="DINERS",IF($B667="PARCELADO ATÉ 12X",$D667-(D667*TAXAS!$F$8))/12,IF($A667="AMERICA EXPRESS",IF($B667="PARCELADO ATÉ 12X",$D667-(D667*TAXAS!$F$9))/12,IF($A667=TAXAS!$A$10,IF($B667="PARCELADO ATÉ 12X",$D667-($D667*TAXAS!$F$10))/12,IF($A667=TAXAS!$A$11,IF($B667="PARCELADO ATÉ 12X",$D667-($D667*TAXAS!$F$11))/12,IF($A667=TAXAS!$A$12,IF($B667="PARCELADO ATÉ 12X",$D667-($D667*TAXAS!$F$12))/12,IF($A667=TAXAS!$A$13,IF($B667="PARCELADO ATÉ 12X",$D667-($D667*TAXAS!$F$13))/12,IF($A667=TAXAS!$A$14,IF($B667="PARCELADO ATÉ 12X",$D667-($D667*TAXAS!$F$14))/12,IF($A667=TAXAS!$A$15,IF($B667="PARCELADO ATÉ 12X",$D667-($D667*TAXAS!$F$15))/12,IF($A667=TAXAS!$A$16,IF($B667="PARCELADO ATÉ 12X",$D667-($D667*TAXAS!$F$16))/12,IF($A667=TAXAS!$A$17,IF($B667="PARCELADO ATÉ 12X",$D667-($D667*TAXAS!$F$17))/12,IF($A667=TAXAS!$A$18,IF($B667="PARCELADO ATÉ 12X",$D667-($D667*TAXAS!$F$18))/12,IF($A667=TAXAS!$A$19,IF($B667="PARCELADO ATÉ 12X",$D667-($D667*TAXAS!$F$19))/12,IF($A667=TAXAS!$A$20,IF($B667="PARCELADO ATÉ 12X",$D667-($D667*TAXAS!$F$20))/12,IF($A667=TAXAS!$A$21,IF($B667="PARCELADO ATÉ 12X",$D667-($D667*TAXAS!$F$21))/12,IF($A667=TAXAS!$A$22,IF($B667="PARCELADO ATÉ 12X",$D667-($D667*TAXAS!$F$22))/12,IF($A667=TAXAS!$A$23,IF($B667="PARCELADO ATÉ 12X",$D667-($D667*TAXAS!$F$23))/12,IF($A667=TAXAS!$A$24,IF($B667="PARCELADO ATÉ 12X",$D667-($D667*TAXAS!$F$24))/12,IF($A667=TAXAS!$A$25,IF($B667="PARCELADO ATÉ 12X",$D667-($D667*TAXAS!$F$25))/12,IF($A667=TAXAS!$A$26,IF($B667="PARCELADO ATÉ 12X",$D667-($D667*TAXAS!$F$26))/12,IF($A667=TAXAS!$A$27,IF($B667="PARCELADO ATÉ 12X",$D667-($D667*TAXAS!$F$27))/12))))))))))))))))))))))))/1</f>
        <v>0</v>
      </c>
      <c r="J667" s="8">
        <f t="shared" si="0"/>
        <v>0</v>
      </c>
      <c r="K667" s="10" t="b">
        <f>IF($B667="PARCELADO ATÉ 3X",($D667-($D667*TAXAS!$D$4))-$J667)</f>
        <v>0</v>
      </c>
      <c r="L667" s="10" t="b">
        <f>IF($B667="PARCELADO ATÉ 6X",($D667-($D667*TAXAS!$E$4))-$J667)</f>
        <v>0</v>
      </c>
      <c r="M667" s="10" t="b">
        <f>IF($B667="PARCELADO ATÉ 12X",($D667-($D667*TAXAS!$F$4))-$J667)</f>
        <v>0</v>
      </c>
      <c r="N667" s="8">
        <f t="shared" si="1"/>
        <v>0</v>
      </c>
      <c r="O667" s="10">
        <f t="shared" si="2"/>
        <v>0</v>
      </c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spans="1:31" ht="15.75" customHeight="1" x14ac:dyDescent="0.2">
      <c r="A668" s="3"/>
      <c r="B668" s="5"/>
      <c r="C668" s="6"/>
      <c r="D668" s="42"/>
      <c r="E668" s="8">
        <f>IF($A668="VISA",IF($B668="DÉBITO",$D668-($D668*TAXAS!$B$4)),IF($A668="MASTER",IF($B668="DÉBITO",$D668-($D668*TAXAS!$B$5)),IF($A668="ELO", IF($B668="DÉBITO",$D668-($D668*TAXAS!$B$6)),IF($A668="HIPERCARD",IF($B668="DÉBITO",$D668-($D668*TAXAS!$B$7)),IF($A668="DINERS",IF($B668="DÉBITO",$D668-($D668*TAXAS!$B$8)),IF($A668="AMERICA EXPRESS",IF($B668="DÉBITO",$D668-($D668*TAXAS!$B$9)),IF($A668=TAXAS!$A$10,IF($B668="DÉBITO",$D668-($D668*TAXAS!$B$10)), IF($A668=TAXAS!$A$11,IF($B668="DÉBITO",$D668-($D668*TAXAS!$B$11)), IF($A668=TAXAS!$A$12,IF($B668="DÉBITO",$D668-($D668*TAXAS!$B$12)), IF($A668=TAXAS!$A$13,IF($B668="DÉBITO",$D668-($D668*TAXAS!$B$13)), IF($A668=TAXAS!$A$14,IF($B668="DÉBITO",$D668-($D668*TAXAS!$B$14)), IF($A668=TAXAS!$A$15,IF($B668="DÉBITO",$D668-($D668*TAXAS!$B$15)), IF($A668=TAXAS!$A$16,IF($B668="DÉBITO",$D668-($D668*TAXAS!$B$16)), IF($A668=TAXAS!$A$17,IF($B668="DÉBITO",$D668-($D668*TAXAS!$B$17)), IF($A668=TAXAS!$A$18,IF($B668="DÉBITO",$D668-($D668*TAXAS!$B$18)), IF($A668=TAXAS!$A$19,IF($B668="DÉBITO",$D668-($D668*TAXAS!$B$19)), IF($A668=TAXAS!$A$20,IF($B668="DÉBITO",$D668-($D668*TAXAS!$B$20)), IF($A668=TAXAS!$A$21,IF($B668="DÉBITO",$D668-($D668*TAXAS!$B$21)), IF($A668=TAXAS!$A$22,IF($B668="DÉBITO",$D668-($D668*TAXAS!$B$22)), IF($A668=TAXAS!$A$23,IF($B668="DÉBITO",$D668-($D668*TAXAS!$B$23)), IF($A668=TAXAS!$A$24,IF($B668="DÉBITO",$D668-($D668*TAXAS!$B$24)), IF($A668=TAXAS!$A$25,IF($B668="DÉBITO",$D668-($D668*TAXAS!$B$25)), IF($A668=TAXAS!$A$26,IF($B668="DÉBITO",$D668-($D668*TAXAS!$B$26)), IF($A668=TAXAS!$A$27,IF($B668="DÉBITO",$D668-($D668*TAXAS!$B$27))))))))))))))))))))))))))/1</f>
        <v>0</v>
      </c>
      <c r="F668" s="8">
        <f>IF($A668="VISA",IF($B668="CRÉDITO",$D668-($D668*TAXAS!$C$4)),IF($A668="MASTER",IF($B668="CRÉDITO",$D668-($D668*TAXAS!$C$5)),IF($A668="ELO", IF($B668="CRÉDITO",$D668-($D668*TAXAS!$C$6)),IF($A668="HIPERCARD",IF($B668="CRÉDITO",$D668-($D668*TAXAS!$C$7)),IF($A668="DINERS",IF($B668="CRÉDITO",$D668-($D668*TAXAS!$C$8)),IF($A668="AMERICA EXPRESS",IF($B668="CRÉDITO",$D668-($D668*TAXAS!$C$9)),IF($A668=TAXAS!$A$10,IF($B668="CRÉDITO",$D668-($D668*TAXAS!$C$10)), IF($A668=TAXAS!$A$11,IF($B668="CRÉDITO",$D668-($D668*TAXAS!$C$11)), IF($A668=TAXAS!$A$12,IF($B668="CRÉDITO",$D668-($D668*TAXAS!$C$12)), IF($A668=TAXAS!$A$13,IF($B668="CRÉDITO",$D668-($D668*TAXAS!$C$13)), IF($A668=TAXAS!$A$14,IF($B668="CRÉDITO",$D668-($D668*TAXAS!$C$14)), IF($A668=TAXAS!$A$15,IF($B668="CRÉDITO",$D668-($D668*TAXAS!$C$15)), IF($A668=TAXAS!$A$16,IF($B668="CRÉDITO",$D668-($D668*TAXAS!$C$16)), IF($A668=TAXAS!$A$17,IF($B668="CRÉDITO",$D668-($D668*TAXAS!$C$17)), IF($A668=TAXAS!$A$18,IF($B668="CRÉDITO",$D668-($D668*TAXAS!$C$18)), IF($A668=TAXAS!$A$19,IF($B668="CRÉDITO",$D668-($D668*TAXAS!$C$19)), IF($A668=TAXAS!$A$20,IF($B668="CRÉDITO",$D668-($D668*TAXAS!$C$20)), IF($A668=TAXAS!$A$21,IF($B668="CRÉDITO",$D668-($D668*TAXAS!$C$21)), IF($A668=TAXAS!$A$22,IF($B668="CRÉDITO",$D668-($D668*TAXAS!$C$22)), IF($A668=TAXAS!$A$23,IF($B668="CRÉDITO",$D668-($D668*TAXAS!$C$23)), IF($A668=TAXAS!$A$24,IF($B668="CRÉDITO",$D668-($D668*TAXAS!$C$24)), IF($A668=TAXAS!$A$25,IF($B668="CRÉDITO",$D668-($D668*TAXAS!$C$25)), IF($A668=TAXAS!$A$26,IF($B668="CRÉDITO",$D668-($D668*TAXAS!$C$26)), IF($A668=TAXAS!$A$27,IF($B668="CRÉDITO",$D668-($D668*TAXAS!$C$27))))))))))))))))))))))))))/1</f>
        <v>0</v>
      </c>
      <c r="G668" s="9">
        <f>IF($A668="VISA",IF($B668="PARCELADO ATÉ 3X",$D668-(D668*TAXAS!$D$4))/3,IF($A668="MASTER",IF($B668="PARCELADO ATÉ 3X",$D668-(D668*TAXAS!$D$5))/3,IF($A668="ELO",IF($B668="PARCELADO ATÉ 3X",$D668-(D668*TAXAS!$D$6))/3,IF($A668="HIPERCARD",IF($B668="PARCELADO ATÉ 3X",$D668-(D668*TAXAS!$D$7))/3,IF($A668="DINERS",IF($B668="PARCELADO ATÉ 3X",$D668-(D668*TAXAS!$D$8))/3,IF($A668="AMERICA EXPRESS",IF($B668="PARCELADO ATÉ 3X",$D668-(D668*TAXAS!$D$9))/3,IF($A668=TAXAS!$A$10,IF($B668="PARCELADO ATÉ 3X",$D668-($D668*TAXAS!$D$10))/3,IF($A668=TAXAS!$A$11,IF($B668="PARCELADO ATÉ 3X",$D668-($D668*TAXAS!$D$11))/3,IF($A668=TAXAS!$A$12,IF($B668="PARCELADO ATÉ 3X",$D668-($D668*TAXAS!$D$12))/3,IF($A668=TAXAS!$A$13,IF($B668="PARCELADO ATÉ 3X",$D668-($D668*TAXAS!$D$13))/3,IF($A668=TAXAS!$A$14,IF($B668="PARCELADO ATÉ 3X",$D668-($D668*TAXAS!$D$14))/3,IF($A668=TAXAS!$A$15,IF($B668="PARCELADO ATÉ 3X",$D668-($D668*TAXAS!$D$15))/3,IF($A668=TAXAS!$A$16,IF($B668="PARCELADO ATÉ 3X",$D668-($D668*TAXAS!$D$16))/3,IF($A668=TAXAS!$A$17,IF($B668="PARCELADO ATÉ 3X",$D668-($D668*TAXAS!$D$17))/3,IF($A668=TAXAS!$A$18,IF($B668="PARCELADO ATÉ 3X",$D668-($D668*TAXAS!$D$18))/3,IF($A668=TAXAS!$A$19,IF($B668="PARCELADO ATÉ 3X",$D668-($D668*TAXAS!$D$19))/3,IF($A668=TAXAS!$A$20,IF($B668="PARCELADO ATÉ 3X",$D668-($D668*TAXAS!$D$20))/3,IF($A668=TAXAS!$A$21,IF($B668="PARCELADO ATÉ 3X",$D668-($D668*TAXAS!$D$21))/3,IF($A668=TAXAS!$A$22,IF($B668="PARCELADO ATÉ 3X",$D668-($D668*TAXAS!$D$22))/3,IF($A668=TAXAS!$A$23,IF($B668="PARCELADO ATÉ 3X",$D668-($D668*TAXAS!$D$23))/3,IF($A668=TAXAS!$A$24,IF($B668="PARCELADO ATÉ 3X",$D668-($D668*TAXAS!$D$24))/3,IF($A668=TAXAS!$A$25,IF($B668="PARCELADO ATÉ 3X",$D668-($D668*TAXAS!$D$25))/3,IF($A668=TAXAS!$A$26,IF($B668="PARCELADO ATÉ 3X",$D668-($D668*TAXAS!$D$26))/3,IF($A668=TAXAS!$A$27,IF($B668="PARCELADO ATÉ 3X",$D668-($D668*TAXAS!$D$27))/3))))))))))))))))))))))))/1</f>
        <v>0</v>
      </c>
      <c r="H668" s="9">
        <f>IF($A668="VISA",IF($B668="PARCELADO ATÉ 6X",$D668-(D668*TAXAS!$E$4))/6,IF($A668="MASTER",IF($B668="PARCELADO ATÉ 6X",$D668-(D668*TAXAS!$E$5))/6,IF($A668="ELO",IF($B668="PARCELADO ATÉ 6X",$D668-(D668*TAXAS!$E$6))/6,IF($A668="HIPERCARD",IF($B668="PARCELADO ATÉ 6X",$D668-(D668*TAXAS!$E$7))/6,IF($A668="DINERS",IF($B668="PARCELADO ATÉ 6X",$D668-(D668*TAXAS!$E$8))/6,IF($A668="AMERICA EXPRESS",IF($B668="PARCELADO ATÉ 6X",$D668-(D668*TAXAS!$E$9))/6,IF($A668=TAXAS!$A$10,IF($B668="PARCELADO ATÉ 6X",$D668-($D668*TAXAS!$E$10))/6,IF($A668=TAXAS!$A$11,IF($B668="PARCELADO ATÉ 6X",$D668-($D668*TAXAS!$E$11))/6,IF($A668=TAXAS!$A$12,IF($B668="PARCELADO ATÉ 6X",$D668-($D668*TAXAS!$E$12))/6,IF($A668=TAXAS!$A$13,IF($B668="PARCELADO ATÉ 6X",$D668-($D668*TAXAS!$E$13))/6,IF($A668=TAXAS!$A$14,IF($B668="PARCELADO ATÉ 6X",$D668-($D668*TAXAS!$E$14))/6,IF($A668=TAXAS!$A$15,IF($B668="PARCELADO ATÉ 6X",$D668-($D668*TAXAS!$E$15))/6,IF($A668=TAXAS!$A$16,IF($B668="PARCELADO ATÉ 6X",$D668-($D668*TAXAS!$E$16))/6,IF($A668=TAXAS!$A$17,IF($B668="PARCELADO ATÉ 6X",$D668-($D668*TAXAS!$E$17))/6,IF($A668=TAXAS!$A$18,IF($B668="PARCELADO ATÉ 6X",$D668-($D668*TAXAS!$E$18))/6,IF($A668=TAXAS!$A$19,IF($B668="PARCELADO ATÉ 6X",$D668-($D668*TAXAS!$E$19))/6,IF($A668=TAXAS!$A$20,IF($B668="PARCELADO ATÉ 6X",$D668-($D668*TAXAS!$E$20))/6,IF($A668=TAXAS!$A$21,IF($B668="PARCELADO ATÉ 6X",$D668-($D668*TAXAS!$E$21))/6,IF($A668=TAXAS!$A$22,IF($B668="PARCELADO ATÉ 6X",$D668-($D668*TAXAS!$E$22))/6,IF($A668=TAXAS!$A$23,IF($B668="PARCELADO ATÉ 6X",$D668-($D668*TAXAS!$E$23))/6,IF($A668=TAXAS!$A$24,IF($B668="PARCELADO ATÉ 6X",$D668-($D668*TAXAS!$E$24))/6,IF($A668=TAXAS!$A$25,IF($B668="PARCELADO ATÉ 6X",$D668-($D668*TAXAS!$E$25))/6,IF($A668=TAXAS!$A$26,IF($B668="PARCELADO ATÉ 6X",$D668-($D668*TAXAS!$E$26))/6,IF($A668=TAXAS!$A$27,IF($B668="PARCELADO ATÉ 6X",$D668-($D668*TAXAS!$E$27))/6))))))))))))))))))))))))/1</f>
        <v>0</v>
      </c>
      <c r="I668" s="9">
        <f>IF($A668="VISA",IF($B668="PARCELADO ATÉ 12X",$D668-(D668*TAXAS!$F$4))/12,IF($A668="MASTER",IF($B668="PARCELADO ATÉ 12X",$D668-(D668*TAXAS!$F$5))/12,IF($A668="ELO",IF($B668="PARCELADO ATÉ 12X",$D668-(D668*TAXAS!$F$6))/12,IF($A668="HIPERCARD",IF($B668="PARCELADO ATÉ 12X",$D668-(D668*TAXAS!$F$7))/12,IF($A668="DINERS",IF($B668="PARCELADO ATÉ 12X",$D668-(D668*TAXAS!$F$8))/12,IF($A668="AMERICA EXPRESS",IF($B668="PARCELADO ATÉ 12X",$D668-(D668*TAXAS!$F$9))/12,IF($A668=TAXAS!$A$10,IF($B668="PARCELADO ATÉ 12X",$D668-($D668*TAXAS!$F$10))/12,IF($A668=TAXAS!$A$11,IF($B668="PARCELADO ATÉ 12X",$D668-($D668*TAXAS!$F$11))/12,IF($A668=TAXAS!$A$12,IF($B668="PARCELADO ATÉ 12X",$D668-($D668*TAXAS!$F$12))/12,IF($A668=TAXAS!$A$13,IF($B668="PARCELADO ATÉ 12X",$D668-($D668*TAXAS!$F$13))/12,IF($A668=TAXAS!$A$14,IF($B668="PARCELADO ATÉ 12X",$D668-($D668*TAXAS!$F$14))/12,IF($A668=TAXAS!$A$15,IF($B668="PARCELADO ATÉ 12X",$D668-($D668*TAXAS!$F$15))/12,IF($A668=TAXAS!$A$16,IF($B668="PARCELADO ATÉ 12X",$D668-($D668*TAXAS!$F$16))/12,IF($A668=TAXAS!$A$17,IF($B668="PARCELADO ATÉ 12X",$D668-($D668*TAXAS!$F$17))/12,IF($A668=TAXAS!$A$18,IF($B668="PARCELADO ATÉ 12X",$D668-($D668*TAXAS!$F$18))/12,IF($A668=TAXAS!$A$19,IF($B668="PARCELADO ATÉ 12X",$D668-($D668*TAXAS!$F$19))/12,IF($A668=TAXAS!$A$20,IF($B668="PARCELADO ATÉ 12X",$D668-($D668*TAXAS!$F$20))/12,IF($A668=TAXAS!$A$21,IF($B668="PARCELADO ATÉ 12X",$D668-($D668*TAXAS!$F$21))/12,IF($A668=TAXAS!$A$22,IF($B668="PARCELADO ATÉ 12X",$D668-($D668*TAXAS!$F$22))/12,IF($A668=TAXAS!$A$23,IF($B668="PARCELADO ATÉ 12X",$D668-($D668*TAXAS!$F$23))/12,IF($A668=TAXAS!$A$24,IF($B668="PARCELADO ATÉ 12X",$D668-($D668*TAXAS!$F$24))/12,IF($A668=TAXAS!$A$25,IF($B668="PARCELADO ATÉ 12X",$D668-($D668*TAXAS!$F$25))/12,IF($A668=TAXAS!$A$26,IF($B668="PARCELADO ATÉ 12X",$D668-($D668*TAXAS!$F$26))/12,IF($A668=TAXAS!$A$27,IF($B668="PARCELADO ATÉ 12X",$D668-($D668*TAXAS!$F$27))/12))))))))))))))))))))))))/1</f>
        <v>0</v>
      </c>
      <c r="J668" s="8">
        <f t="shared" si="0"/>
        <v>0</v>
      </c>
      <c r="K668" s="10" t="b">
        <f>IF($B668="PARCELADO ATÉ 3X",($D668-($D668*TAXAS!$D$4))-$J668)</f>
        <v>0</v>
      </c>
      <c r="L668" s="10" t="b">
        <f>IF($B668="PARCELADO ATÉ 6X",($D668-($D668*TAXAS!$E$4))-$J668)</f>
        <v>0</v>
      </c>
      <c r="M668" s="10" t="b">
        <f>IF($B668="PARCELADO ATÉ 12X",($D668-($D668*TAXAS!$F$4))-$J668)</f>
        <v>0</v>
      </c>
      <c r="N668" s="8">
        <f t="shared" si="1"/>
        <v>0</v>
      </c>
      <c r="O668" s="10">
        <f t="shared" si="2"/>
        <v>0</v>
      </c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spans="1:31" ht="15.75" customHeight="1" x14ac:dyDescent="0.2">
      <c r="A669" s="3"/>
      <c r="B669" s="5"/>
      <c r="C669" s="6"/>
      <c r="D669" s="42"/>
      <c r="E669" s="8">
        <f>IF($A669="VISA",IF($B669="DÉBITO",$D669-($D669*TAXAS!$B$4)),IF($A669="MASTER",IF($B669="DÉBITO",$D669-($D669*TAXAS!$B$5)),IF($A669="ELO", IF($B669="DÉBITO",$D669-($D669*TAXAS!$B$6)),IF($A669="HIPERCARD",IF($B669="DÉBITO",$D669-($D669*TAXAS!$B$7)),IF($A669="DINERS",IF($B669="DÉBITO",$D669-($D669*TAXAS!$B$8)),IF($A669="AMERICA EXPRESS",IF($B669="DÉBITO",$D669-($D669*TAXAS!$B$9)),IF($A669=TAXAS!$A$10,IF($B669="DÉBITO",$D669-($D669*TAXAS!$B$10)), IF($A669=TAXAS!$A$11,IF($B669="DÉBITO",$D669-($D669*TAXAS!$B$11)), IF($A669=TAXAS!$A$12,IF($B669="DÉBITO",$D669-($D669*TAXAS!$B$12)), IF($A669=TAXAS!$A$13,IF($B669="DÉBITO",$D669-($D669*TAXAS!$B$13)), IF($A669=TAXAS!$A$14,IF($B669="DÉBITO",$D669-($D669*TAXAS!$B$14)), IF($A669=TAXAS!$A$15,IF($B669="DÉBITO",$D669-($D669*TAXAS!$B$15)), IF($A669=TAXAS!$A$16,IF($B669="DÉBITO",$D669-($D669*TAXAS!$B$16)), IF($A669=TAXAS!$A$17,IF($B669="DÉBITO",$D669-($D669*TAXAS!$B$17)), IF($A669=TAXAS!$A$18,IF($B669="DÉBITO",$D669-($D669*TAXAS!$B$18)), IF($A669=TAXAS!$A$19,IF($B669="DÉBITO",$D669-($D669*TAXAS!$B$19)), IF($A669=TAXAS!$A$20,IF($B669="DÉBITO",$D669-($D669*TAXAS!$B$20)), IF($A669=TAXAS!$A$21,IF($B669="DÉBITO",$D669-($D669*TAXAS!$B$21)), IF($A669=TAXAS!$A$22,IF($B669="DÉBITO",$D669-($D669*TAXAS!$B$22)), IF($A669=TAXAS!$A$23,IF($B669="DÉBITO",$D669-($D669*TAXAS!$B$23)), IF($A669=TAXAS!$A$24,IF($B669="DÉBITO",$D669-($D669*TAXAS!$B$24)), IF($A669=TAXAS!$A$25,IF($B669="DÉBITO",$D669-($D669*TAXAS!$B$25)), IF($A669=TAXAS!$A$26,IF($B669="DÉBITO",$D669-($D669*TAXAS!$B$26)), IF($A669=TAXAS!$A$27,IF($B669="DÉBITO",$D669-($D669*TAXAS!$B$27))))))))))))))))))))))))))/1</f>
        <v>0</v>
      </c>
      <c r="F669" s="8">
        <f>IF($A669="VISA",IF($B669="CRÉDITO",$D669-($D669*TAXAS!$C$4)),IF($A669="MASTER",IF($B669="CRÉDITO",$D669-($D669*TAXAS!$C$5)),IF($A669="ELO", IF($B669="CRÉDITO",$D669-($D669*TAXAS!$C$6)),IF($A669="HIPERCARD",IF($B669="CRÉDITO",$D669-($D669*TAXAS!$C$7)),IF($A669="DINERS",IF($B669="CRÉDITO",$D669-($D669*TAXAS!$C$8)),IF($A669="AMERICA EXPRESS",IF($B669="CRÉDITO",$D669-($D669*TAXAS!$C$9)),IF($A669=TAXAS!$A$10,IF($B669="CRÉDITO",$D669-($D669*TAXAS!$C$10)), IF($A669=TAXAS!$A$11,IF($B669="CRÉDITO",$D669-($D669*TAXAS!$C$11)), IF($A669=TAXAS!$A$12,IF($B669="CRÉDITO",$D669-($D669*TAXAS!$C$12)), IF($A669=TAXAS!$A$13,IF($B669="CRÉDITO",$D669-($D669*TAXAS!$C$13)), IF($A669=TAXAS!$A$14,IF($B669="CRÉDITO",$D669-($D669*TAXAS!$C$14)), IF($A669=TAXAS!$A$15,IF($B669="CRÉDITO",$D669-($D669*TAXAS!$C$15)), IF($A669=TAXAS!$A$16,IF($B669="CRÉDITO",$D669-($D669*TAXAS!$C$16)), IF($A669=TAXAS!$A$17,IF($B669="CRÉDITO",$D669-($D669*TAXAS!$C$17)), IF($A669=TAXAS!$A$18,IF($B669="CRÉDITO",$D669-($D669*TAXAS!$C$18)), IF($A669=TAXAS!$A$19,IF($B669="CRÉDITO",$D669-($D669*TAXAS!$C$19)), IF($A669=TAXAS!$A$20,IF($B669="CRÉDITO",$D669-($D669*TAXAS!$C$20)), IF($A669=TAXAS!$A$21,IF($B669="CRÉDITO",$D669-($D669*TAXAS!$C$21)), IF($A669=TAXAS!$A$22,IF($B669="CRÉDITO",$D669-($D669*TAXAS!$C$22)), IF($A669=TAXAS!$A$23,IF($B669="CRÉDITO",$D669-($D669*TAXAS!$C$23)), IF($A669=TAXAS!$A$24,IF($B669="CRÉDITO",$D669-($D669*TAXAS!$C$24)), IF($A669=TAXAS!$A$25,IF($B669="CRÉDITO",$D669-($D669*TAXAS!$C$25)), IF($A669=TAXAS!$A$26,IF($B669="CRÉDITO",$D669-($D669*TAXAS!$C$26)), IF($A669=TAXAS!$A$27,IF($B669="CRÉDITO",$D669-($D669*TAXAS!$C$27))))))))))))))))))))))))))/1</f>
        <v>0</v>
      </c>
      <c r="G669" s="9">
        <f>IF($A669="VISA",IF($B669="PARCELADO ATÉ 3X",$D669-(D669*TAXAS!$D$4))/3,IF($A669="MASTER",IF($B669="PARCELADO ATÉ 3X",$D669-(D669*TAXAS!$D$5))/3,IF($A669="ELO",IF($B669="PARCELADO ATÉ 3X",$D669-(D669*TAXAS!$D$6))/3,IF($A669="HIPERCARD",IF($B669="PARCELADO ATÉ 3X",$D669-(D669*TAXAS!$D$7))/3,IF($A669="DINERS",IF($B669="PARCELADO ATÉ 3X",$D669-(D669*TAXAS!$D$8))/3,IF($A669="AMERICA EXPRESS",IF($B669="PARCELADO ATÉ 3X",$D669-(D669*TAXAS!$D$9))/3,IF($A669=TAXAS!$A$10,IF($B669="PARCELADO ATÉ 3X",$D669-($D669*TAXAS!$D$10))/3,IF($A669=TAXAS!$A$11,IF($B669="PARCELADO ATÉ 3X",$D669-($D669*TAXAS!$D$11))/3,IF($A669=TAXAS!$A$12,IF($B669="PARCELADO ATÉ 3X",$D669-($D669*TAXAS!$D$12))/3,IF($A669=TAXAS!$A$13,IF($B669="PARCELADO ATÉ 3X",$D669-($D669*TAXAS!$D$13))/3,IF($A669=TAXAS!$A$14,IF($B669="PARCELADO ATÉ 3X",$D669-($D669*TAXAS!$D$14))/3,IF($A669=TAXAS!$A$15,IF($B669="PARCELADO ATÉ 3X",$D669-($D669*TAXAS!$D$15))/3,IF($A669=TAXAS!$A$16,IF($B669="PARCELADO ATÉ 3X",$D669-($D669*TAXAS!$D$16))/3,IF($A669=TAXAS!$A$17,IF($B669="PARCELADO ATÉ 3X",$D669-($D669*TAXAS!$D$17))/3,IF($A669=TAXAS!$A$18,IF($B669="PARCELADO ATÉ 3X",$D669-($D669*TAXAS!$D$18))/3,IF($A669=TAXAS!$A$19,IF($B669="PARCELADO ATÉ 3X",$D669-($D669*TAXAS!$D$19))/3,IF($A669=TAXAS!$A$20,IF($B669="PARCELADO ATÉ 3X",$D669-($D669*TAXAS!$D$20))/3,IF($A669=TAXAS!$A$21,IF($B669="PARCELADO ATÉ 3X",$D669-($D669*TAXAS!$D$21))/3,IF($A669=TAXAS!$A$22,IF($B669="PARCELADO ATÉ 3X",$D669-($D669*TAXAS!$D$22))/3,IF($A669=TAXAS!$A$23,IF($B669="PARCELADO ATÉ 3X",$D669-($D669*TAXAS!$D$23))/3,IF($A669=TAXAS!$A$24,IF($B669="PARCELADO ATÉ 3X",$D669-($D669*TAXAS!$D$24))/3,IF($A669=TAXAS!$A$25,IF($B669="PARCELADO ATÉ 3X",$D669-($D669*TAXAS!$D$25))/3,IF($A669=TAXAS!$A$26,IF($B669="PARCELADO ATÉ 3X",$D669-($D669*TAXAS!$D$26))/3,IF($A669=TAXAS!$A$27,IF($B669="PARCELADO ATÉ 3X",$D669-($D669*TAXAS!$D$27))/3))))))))))))))))))))))))/1</f>
        <v>0</v>
      </c>
      <c r="H669" s="9">
        <f>IF($A669="VISA",IF($B669="PARCELADO ATÉ 6X",$D669-(D669*TAXAS!$E$4))/6,IF($A669="MASTER",IF($B669="PARCELADO ATÉ 6X",$D669-(D669*TAXAS!$E$5))/6,IF($A669="ELO",IF($B669="PARCELADO ATÉ 6X",$D669-(D669*TAXAS!$E$6))/6,IF($A669="HIPERCARD",IF($B669="PARCELADO ATÉ 6X",$D669-(D669*TAXAS!$E$7))/6,IF($A669="DINERS",IF($B669="PARCELADO ATÉ 6X",$D669-(D669*TAXAS!$E$8))/6,IF($A669="AMERICA EXPRESS",IF($B669="PARCELADO ATÉ 6X",$D669-(D669*TAXAS!$E$9))/6,IF($A669=TAXAS!$A$10,IF($B669="PARCELADO ATÉ 6X",$D669-($D669*TAXAS!$E$10))/6,IF($A669=TAXAS!$A$11,IF($B669="PARCELADO ATÉ 6X",$D669-($D669*TAXAS!$E$11))/6,IF($A669=TAXAS!$A$12,IF($B669="PARCELADO ATÉ 6X",$D669-($D669*TAXAS!$E$12))/6,IF($A669=TAXAS!$A$13,IF($B669="PARCELADO ATÉ 6X",$D669-($D669*TAXAS!$E$13))/6,IF($A669=TAXAS!$A$14,IF($B669="PARCELADO ATÉ 6X",$D669-($D669*TAXAS!$E$14))/6,IF($A669=TAXAS!$A$15,IF($B669="PARCELADO ATÉ 6X",$D669-($D669*TAXAS!$E$15))/6,IF($A669=TAXAS!$A$16,IF($B669="PARCELADO ATÉ 6X",$D669-($D669*TAXAS!$E$16))/6,IF($A669=TAXAS!$A$17,IF($B669="PARCELADO ATÉ 6X",$D669-($D669*TAXAS!$E$17))/6,IF($A669=TAXAS!$A$18,IF($B669="PARCELADO ATÉ 6X",$D669-($D669*TAXAS!$E$18))/6,IF($A669=TAXAS!$A$19,IF($B669="PARCELADO ATÉ 6X",$D669-($D669*TAXAS!$E$19))/6,IF($A669=TAXAS!$A$20,IF($B669="PARCELADO ATÉ 6X",$D669-($D669*TAXAS!$E$20))/6,IF($A669=TAXAS!$A$21,IF($B669="PARCELADO ATÉ 6X",$D669-($D669*TAXAS!$E$21))/6,IF($A669=TAXAS!$A$22,IF($B669="PARCELADO ATÉ 6X",$D669-($D669*TAXAS!$E$22))/6,IF($A669=TAXAS!$A$23,IF($B669="PARCELADO ATÉ 6X",$D669-($D669*TAXAS!$E$23))/6,IF($A669=TAXAS!$A$24,IF($B669="PARCELADO ATÉ 6X",$D669-($D669*TAXAS!$E$24))/6,IF($A669=TAXAS!$A$25,IF($B669="PARCELADO ATÉ 6X",$D669-($D669*TAXAS!$E$25))/6,IF($A669=TAXAS!$A$26,IF($B669="PARCELADO ATÉ 6X",$D669-($D669*TAXAS!$E$26))/6,IF($A669=TAXAS!$A$27,IF($B669="PARCELADO ATÉ 6X",$D669-($D669*TAXAS!$E$27))/6))))))))))))))))))))))))/1</f>
        <v>0</v>
      </c>
      <c r="I669" s="9">
        <f>IF($A669="VISA",IF($B669="PARCELADO ATÉ 12X",$D669-(D669*TAXAS!$F$4))/12,IF($A669="MASTER",IF($B669="PARCELADO ATÉ 12X",$D669-(D669*TAXAS!$F$5))/12,IF($A669="ELO",IF($B669="PARCELADO ATÉ 12X",$D669-(D669*TAXAS!$F$6))/12,IF($A669="HIPERCARD",IF($B669="PARCELADO ATÉ 12X",$D669-(D669*TAXAS!$F$7))/12,IF($A669="DINERS",IF($B669="PARCELADO ATÉ 12X",$D669-(D669*TAXAS!$F$8))/12,IF($A669="AMERICA EXPRESS",IF($B669="PARCELADO ATÉ 12X",$D669-(D669*TAXAS!$F$9))/12,IF($A669=TAXAS!$A$10,IF($B669="PARCELADO ATÉ 12X",$D669-($D669*TAXAS!$F$10))/12,IF($A669=TAXAS!$A$11,IF($B669="PARCELADO ATÉ 12X",$D669-($D669*TAXAS!$F$11))/12,IF($A669=TAXAS!$A$12,IF($B669="PARCELADO ATÉ 12X",$D669-($D669*TAXAS!$F$12))/12,IF($A669=TAXAS!$A$13,IF($B669="PARCELADO ATÉ 12X",$D669-($D669*TAXAS!$F$13))/12,IF($A669=TAXAS!$A$14,IF($B669="PARCELADO ATÉ 12X",$D669-($D669*TAXAS!$F$14))/12,IF($A669=TAXAS!$A$15,IF($B669="PARCELADO ATÉ 12X",$D669-($D669*TAXAS!$F$15))/12,IF($A669=TAXAS!$A$16,IF($B669="PARCELADO ATÉ 12X",$D669-($D669*TAXAS!$F$16))/12,IF($A669=TAXAS!$A$17,IF($B669="PARCELADO ATÉ 12X",$D669-($D669*TAXAS!$F$17))/12,IF($A669=TAXAS!$A$18,IF($B669="PARCELADO ATÉ 12X",$D669-($D669*TAXAS!$F$18))/12,IF($A669=TAXAS!$A$19,IF($B669="PARCELADO ATÉ 12X",$D669-($D669*TAXAS!$F$19))/12,IF($A669=TAXAS!$A$20,IF($B669="PARCELADO ATÉ 12X",$D669-($D669*TAXAS!$F$20))/12,IF($A669=TAXAS!$A$21,IF($B669="PARCELADO ATÉ 12X",$D669-($D669*TAXAS!$F$21))/12,IF($A669=TAXAS!$A$22,IF($B669="PARCELADO ATÉ 12X",$D669-($D669*TAXAS!$F$22))/12,IF($A669=TAXAS!$A$23,IF($B669="PARCELADO ATÉ 12X",$D669-($D669*TAXAS!$F$23))/12,IF($A669=TAXAS!$A$24,IF($B669="PARCELADO ATÉ 12X",$D669-($D669*TAXAS!$F$24))/12,IF($A669=TAXAS!$A$25,IF($B669="PARCELADO ATÉ 12X",$D669-($D669*TAXAS!$F$25))/12,IF($A669=TAXAS!$A$26,IF($B669="PARCELADO ATÉ 12X",$D669-($D669*TAXAS!$F$26))/12,IF($A669=TAXAS!$A$27,IF($B669="PARCELADO ATÉ 12X",$D669-($D669*TAXAS!$F$27))/12))))))))))))))))))))))))/1</f>
        <v>0</v>
      </c>
      <c r="J669" s="8">
        <f t="shared" si="0"/>
        <v>0</v>
      </c>
      <c r="K669" s="10" t="b">
        <f>IF($B669="PARCELADO ATÉ 3X",($D669-($D669*TAXAS!$D$4))-$J669)</f>
        <v>0</v>
      </c>
      <c r="L669" s="10" t="b">
        <f>IF($B669="PARCELADO ATÉ 6X",($D669-($D669*TAXAS!$E$4))-$J669)</f>
        <v>0</v>
      </c>
      <c r="M669" s="10" t="b">
        <f>IF($B669="PARCELADO ATÉ 12X",($D669-($D669*TAXAS!$F$4))-$J669)</f>
        <v>0</v>
      </c>
      <c r="N669" s="8">
        <f t="shared" si="1"/>
        <v>0</v>
      </c>
      <c r="O669" s="10">
        <f t="shared" si="2"/>
        <v>0</v>
      </c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spans="1:31" ht="15.75" customHeight="1" x14ac:dyDescent="0.2">
      <c r="A670" s="3"/>
      <c r="B670" s="5"/>
      <c r="C670" s="6"/>
      <c r="D670" s="42"/>
      <c r="E670" s="8">
        <f>IF($A670="VISA",IF($B670="DÉBITO",$D670-($D670*TAXAS!$B$4)),IF($A670="MASTER",IF($B670="DÉBITO",$D670-($D670*TAXAS!$B$5)),IF($A670="ELO", IF($B670="DÉBITO",$D670-($D670*TAXAS!$B$6)),IF($A670="HIPERCARD",IF($B670="DÉBITO",$D670-($D670*TAXAS!$B$7)),IF($A670="DINERS",IF($B670="DÉBITO",$D670-($D670*TAXAS!$B$8)),IF($A670="AMERICA EXPRESS",IF($B670="DÉBITO",$D670-($D670*TAXAS!$B$9)),IF($A670=TAXAS!$A$10,IF($B670="DÉBITO",$D670-($D670*TAXAS!$B$10)), IF($A670=TAXAS!$A$11,IF($B670="DÉBITO",$D670-($D670*TAXAS!$B$11)), IF($A670=TAXAS!$A$12,IF($B670="DÉBITO",$D670-($D670*TAXAS!$B$12)), IF($A670=TAXAS!$A$13,IF($B670="DÉBITO",$D670-($D670*TAXAS!$B$13)), IF($A670=TAXAS!$A$14,IF($B670="DÉBITO",$D670-($D670*TAXAS!$B$14)), IF($A670=TAXAS!$A$15,IF($B670="DÉBITO",$D670-($D670*TAXAS!$B$15)), IF($A670=TAXAS!$A$16,IF($B670="DÉBITO",$D670-($D670*TAXAS!$B$16)), IF($A670=TAXAS!$A$17,IF($B670="DÉBITO",$D670-($D670*TAXAS!$B$17)), IF($A670=TAXAS!$A$18,IF($B670="DÉBITO",$D670-($D670*TAXAS!$B$18)), IF($A670=TAXAS!$A$19,IF($B670="DÉBITO",$D670-($D670*TAXAS!$B$19)), IF($A670=TAXAS!$A$20,IF($B670="DÉBITO",$D670-($D670*TAXAS!$B$20)), IF($A670=TAXAS!$A$21,IF($B670="DÉBITO",$D670-($D670*TAXAS!$B$21)), IF($A670=TAXAS!$A$22,IF($B670="DÉBITO",$D670-($D670*TAXAS!$B$22)), IF($A670=TAXAS!$A$23,IF($B670="DÉBITO",$D670-($D670*TAXAS!$B$23)), IF($A670=TAXAS!$A$24,IF($B670="DÉBITO",$D670-($D670*TAXAS!$B$24)), IF($A670=TAXAS!$A$25,IF($B670="DÉBITO",$D670-($D670*TAXAS!$B$25)), IF($A670=TAXAS!$A$26,IF($B670="DÉBITO",$D670-($D670*TAXAS!$B$26)), IF($A670=TAXAS!$A$27,IF($B670="DÉBITO",$D670-($D670*TAXAS!$B$27))))))))))))))))))))))))))/1</f>
        <v>0</v>
      </c>
      <c r="F670" s="8">
        <f>IF($A670="VISA",IF($B670="CRÉDITO",$D670-($D670*TAXAS!$C$4)),IF($A670="MASTER",IF($B670="CRÉDITO",$D670-($D670*TAXAS!$C$5)),IF($A670="ELO", IF($B670="CRÉDITO",$D670-($D670*TAXAS!$C$6)),IF($A670="HIPERCARD",IF($B670="CRÉDITO",$D670-($D670*TAXAS!$C$7)),IF($A670="DINERS",IF($B670="CRÉDITO",$D670-($D670*TAXAS!$C$8)),IF($A670="AMERICA EXPRESS",IF($B670="CRÉDITO",$D670-($D670*TAXAS!$C$9)),IF($A670=TAXAS!$A$10,IF($B670="CRÉDITO",$D670-($D670*TAXAS!$C$10)), IF($A670=TAXAS!$A$11,IF($B670="CRÉDITO",$D670-($D670*TAXAS!$C$11)), IF($A670=TAXAS!$A$12,IF($B670="CRÉDITO",$D670-($D670*TAXAS!$C$12)), IF($A670=TAXAS!$A$13,IF($B670="CRÉDITO",$D670-($D670*TAXAS!$C$13)), IF($A670=TAXAS!$A$14,IF($B670="CRÉDITO",$D670-($D670*TAXAS!$C$14)), IF($A670=TAXAS!$A$15,IF($B670="CRÉDITO",$D670-($D670*TAXAS!$C$15)), IF($A670=TAXAS!$A$16,IF($B670="CRÉDITO",$D670-($D670*TAXAS!$C$16)), IF($A670=TAXAS!$A$17,IF($B670="CRÉDITO",$D670-($D670*TAXAS!$C$17)), IF($A670=TAXAS!$A$18,IF($B670="CRÉDITO",$D670-($D670*TAXAS!$C$18)), IF($A670=TAXAS!$A$19,IF($B670="CRÉDITO",$D670-($D670*TAXAS!$C$19)), IF($A670=TAXAS!$A$20,IF($B670="CRÉDITO",$D670-($D670*TAXAS!$C$20)), IF($A670=TAXAS!$A$21,IF($B670="CRÉDITO",$D670-($D670*TAXAS!$C$21)), IF($A670=TAXAS!$A$22,IF($B670="CRÉDITO",$D670-($D670*TAXAS!$C$22)), IF($A670=TAXAS!$A$23,IF($B670="CRÉDITO",$D670-($D670*TAXAS!$C$23)), IF($A670=TAXAS!$A$24,IF($B670="CRÉDITO",$D670-($D670*TAXAS!$C$24)), IF($A670=TAXAS!$A$25,IF($B670="CRÉDITO",$D670-($D670*TAXAS!$C$25)), IF($A670=TAXAS!$A$26,IF($B670="CRÉDITO",$D670-($D670*TAXAS!$C$26)), IF($A670=TAXAS!$A$27,IF($B670="CRÉDITO",$D670-($D670*TAXAS!$C$27))))))))))))))))))))))))))/1</f>
        <v>0</v>
      </c>
      <c r="G670" s="9">
        <f>IF($A670="VISA",IF($B670="PARCELADO ATÉ 3X",$D670-(D670*TAXAS!$D$4))/3,IF($A670="MASTER",IF($B670="PARCELADO ATÉ 3X",$D670-(D670*TAXAS!$D$5))/3,IF($A670="ELO",IF($B670="PARCELADO ATÉ 3X",$D670-(D670*TAXAS!$D$6))/3,IF($A670="HIPERCARD",IF($B670="PARCELADO ATÉ 3X",$D670-(D670*TAXAS!$D$7))/3,IF($A670="DINERS",IF($B670="PARCELADO ATÉ 3X",$D670-(D670*TAXAS!$D$8))/3,IF($A670="AMERICA EXPRESS",IF($B670="PARCELADO ATÉ 3X",$D670-(D670*TAXAS!$D$9))/3,IF($A670=TAXAS!$A$10,IF($B670="PARCELADO ATÉ 3X",$D670-($D670*TAXAS!$D$10))/3,IF($A670=TAXAS!$A$11,IF($B670="PARCELADO ATÉ 3X",$D670-($D670*TAXAS!$D$11))/3,IF($A670=TAXAS!$A$12,IF($B670="PARCELADO ATÉ 3X",$D670-($D670*TAXAS!$D$12))/3,IF($A670=TAXAS!$A$13,IF($B670="PARCELADO ATÉ 3X",$D670-($D670*TAXAS!$D$13))/3,IF($A670=TAXAS!$A$14,IF($B670="PARCELADO ATÉ 3X",$D670-($D670*TAXAS!$D$14))/3,IF($A670=TAXAS!$A$15,IF($B670="PARCELADO ATÉ 3X",$D670-($D670*TAXAS!$D$15))/3,IF($A670=TAXAS!$A$16,IF($B670="PARCELADO ATÉ 3X",$D670-($D670*TAXAS!$D$16))/3,IF($A670=TAXAS!$A$17,IF($B670="PARCELADO ATÉ 3X",$D670-($D670*TAXAS!$D$17))/3,IF($A670=TAXAS!$A$18,IF($B670="PARCELADO ATÉ 3X",$D670-($D670*TAXAS!$D$18))/3,IF($A670=TAXAS!$A$19,IF($B670="PARCELADO ATÉ 3X",$D670-($D670*TAXAS!$D$19))/3,IF($A670=TAXAS!$A$20,IF($B670="PARCELADO ATÉ 3X",$D670-($D670*TAXAS!$D$20))/3,IF($A670=TAXAS!$A$21,IF($B670="PARCELADO ATÉ 3X",$D670-($D670*TAXAS!$D$21))/3,IF($A670=TAXAS!$A$22,IF($B670="PARCELADO ATÉ 3X",$D670-($D670*TAXAS!$D$22))/3,IF($A670=TAXAS!$A$23,IF($B670="PARCELADO ATÉ 3X",$D670-($D670*TAXAS!$D$23))/3,IF($A670=TAXAS!$A$24,IF($B670="PARCELADO ATÉ 3X",$D670-($D670*TAXAS!$D$24))/3,IF($A670=TAXAS!$A$25,IF($B670="PARCELADO ATÉ 3X",$D670-($D670*TAXAS!$D$25))/3,IF($A670=TAXAS!$A$26,IF($B670="PARCELADO ATÉ 3X",$D670-($D670*TAXAS!$D$26))/3,IF($A670=TAXAS!$A$27,IF($B670="PARCELADO ATÉ 3X",$D670-($D670*TAXAS!$D$27))/3))))))))))))))))))))))))/1</f>
        <v>0</v>
      </c>
      <c r="H670" s="9">
        <f>IF($A670="VISA",IF($B670="PARCELADO ATÉ 6X",$D670-(D670*TAXAS!$E$4))/6,IF($A670="MASTER",IF($B670="PARCELADO ATÉ 6X",$D670-(D670*TAXAS!$E$5))/6,IF($A670="ELO",IF($B670="PARCELADO ATÉ 6X",$D670-(D670*TAXAS!$E$6))/6,IF($A670="HIPERCARD",IF($B670="PARCELADO ATÉ 6X",$D670-(D670*TAXAS!$E$7))/6,IF($A670="DINERS",IF($B670="PARCELADO ATÉ 6X",$D670-(D670*TAXAS!$E$8))/6,IF($A670="AMERICA EXPRESS",IF($B670="PARCELADO ATÉ 6X",$D670-(D670*TAXAS!$E$9))/6,IF($A670=TAXAS!$A$10,IF($B670="PARCELADO ATÉ 6X",$D670-($D670*TAXAS!$E$10))/6,IF($A670=TAXAS!$A$11,IF($B670="PARCELADO ATÉ 6X",$D670-($D670*TAXAS!$E$11))/6,IF($A670=TAXAS!$A$12,IF($B670="PARCELADO ATÉ 6X",$D670-($D670*TAXAS!$E$12))/6,IF($A670=TAXAS!$A$13,IF($B670="PARCELADO ATÉ 6X",$D670-($D670*TAXAS!$E$13))/6,IF($A670=TAXAS!$A$14,IF($B670="PARCELADO ATÉ 6X",$D670-($D670*TAXAS!$E$14))/6,IF($A670=TAXAS!$A$15,IF($B670="PARCELADO ATÉ 6X",$D670-($D670*TAXAS!$E$15))/6,IF($A670=TAXAS!$A$16,IF($B670="PARCELADO ATÉ 6X",$D670-($D670*TAXAS!$E$16))/6,IF($A670=TAXAS!$A$17,IF($B670="PARCELADO ATÉ 6X",$D670-($D670*TAXAS!$E$17))/6,IF($A670=TAXAS!$A$18,IF($B670="PARCELADO ATÉ 6X",$D670-($D670*TAXAS!$E$18))/6,IF($A670=TAXAS!$A$19,IF($B670="PARCELADO ATÉ 6X",$D670-($D670*TAXAS!$E$19))/6,IF($A670=TAXAS!$A$20,IF($B670="PARCELADO ATÉ 6X",$D670-($D670*TAXAS!$E$20))/6,IF($A670=TAXAS!$A$21,IF($B670="PARCELADO ATÉ 6X",$D670-($D670*TAXAS!$E$21))/6,IF($A670=TAXAS!$A$22,IF($B670="PARCELADO ATÉ 6X",$D670-($D670*TAXAS!$E$22))/6,IF($A670=TAXAS!$A$23,IF($B670="PARCELADO ATÉ 6X",$D670-($D670*TAXAS!$E$23))/6,IF($A670=TAXAS!$A$24,IF($B670="PARCELADO ATÉ 6X",$D670-($D670*TAXAS!$E$24))/6,IF($A670=TAXAS!$A$25,IF($B670="PARCELADO ATÉ 6X",$D670-($D670*TAXAS!$E$25))/6,IF($A670=TAXAS!$A$26,IF($B670="PARCELADO ATÉ 6X",$D670-($D670*TAXAS!$E$26))/6,IF($A670=TAXAS!$A$27,IF($B670="PARCELADO ATÉ 6X",$D670-($D670*TAXAS!$E$27))/6))))))))))))))))))))))))/1</f>
        <v>0</v>
      </c>
      <c r="I670" s="9">
        <f>IF($A670="VISA",IF($B670="PARCELADO ATÉ 12X",$D670-(D670*TAXAS!$F$4))/12,IF($A670="MASTER",IF($B670="PARCELADO ATÉ 12X",$D670-(D670*TAXAS!$F$5))/12,IF($A670="ELO",IF($B670="PARCELADO ATÉ 12X",$D670-(D670*TAXAS!$F$6))/12,IF($A670="HIPERCARD",IF($B670="PARCELADO ATÉ 12X",$D670-(D670*TAXAS!$F$7))/12,IF($A670="DINERS",IF($B670="PARCELADO ATÉ 12X",$D670-(D670*TAXAS!$F$8))/12,IF($A670="AMERICA EXPRESS",IF($B670="PARCELADO ATÉ 12X",$D670-(D670*TAXAS!$F$9))/12,IF($A670=TAXAS!$A$10,IF($B670="PARCELADO ATÉ 12X",$D670-($D670*TAXAS!$F$10))/12,IF($A670=TAXAS!$A$11,IF($B670="PARCELADO ATÉ 12X",$D670-($D670*TAXAS!$F$11))/12,IF($A670=TAXAS!$A$12,IF($B670="PARCELADO ATÉ 12X",$D670-($D670*TAXAS!$F$12))/12,IF($A670=TAXAS!$A$13,IF($B670="PARCELADO ATÉ 12X",$D670-($D670*TAXAS!$F$13))/12,IF($A670=TAXAS!$A$14,IF($B670="PARCELADO ATÉ 12X",$D670-($D670*TAXAS!$F$14))/12,IF($A670=TAXAS!$A$15,IF($B670="PARCELADO ATÉ 12X",$D670-($D670*TAXAS!$F$15))/12,IF($A670=TAXAS!$A$16,IF($B670="PARCELADO ATÉ 12X",$D670-($D670*TAXAS!$F$16))/12,IF($A670=TAXAS!$A$17,IF($B670="PARCELADO ATÉ 12X",$D670-($D670*TAXAS!$F$17))/12,IF($A670=TAXAS!$A$18,IF($B670="PARCELADO ATÉ 12X",$D670-($D670*TAXAS!$F$18))/12,IF($A670=TAXAS!$A$19,IF($B670="PARCELADO ATÉ 12X",$D670-($D670*TAXAS!$F$19))/12,IF($A670=TAXAS!$A$20,IF($B670="PARCELADO ATÉ 12X",$D670-($D670*TAXAS!$F$20))/12,IF($A670=TAXAS!$A$21,IF($B670="PARCELADO ATÉ 12X",$D670-($D670*TAXAS!$F$21))/12,IF($A670=TAXAS!$A$22,IF($B670="PARCELADO ATÉ 12X",$D670-($D670*TAXAS!$F$22))/12,IF($A670=TAXAS!$A$23,IF($B670="PARCELADO ATÉ 12X",$D670-($D670*TAXAS!$F$23))/12,IF($A670=TAXAS!$A$24,IF($B670="PARCELADO ATÉ 12X",$D670-($D670*TAXAS!$F$24))/12,IF($A670=TAXAS!$A$25,IF($B670="PARCELADO ATÉ 12X",$D670-($D670*TAXAS!$F$25))/12,IF($A670=TAXAS!$A$26,IF($B670="PARCELADO ATÉ 12X",$D670-($D670*TAXAS!$F$26))/12,IF($A670=TAXAS!$A$27,IF($B670="PARCELADO ATÉ 12X",$D670-($D670*TAXAS!$F$27))/12))))))))))))))))))))))))/1</f>
        <v>0</v>
      </c>
      <c r="J670" s="8">
        <f t="shared" si="0"/>
        <v>0</v>
      </c>
      <c r="K670" s="10" t="b">
        <f>IF($B670="PARCELADO ATÉ 3X",($D670-($D670*TAXAS!$D$4))-$J670)</f>
        <v>0</v>
      </c>
      <c r="L670" s="10" t="b">
        <f>IF($B670="PARCELADO ATÉ 6X",($D670-($D670*TAXAS!$E$4))-$J670)</f>
        <v>0</v>
      </c>
      <c r="M670" s="10" t="b">
        <f>IF($B670="PARCELADO ATÉ 12X",($D670-($D670*TAXAS!$F$4))-$J670)</f>
        <v>0</v>
      </c>
      <c r="N670" s="8">
        <f t="shared" si="1"/>
        <v>0</v>
      </c>
      <c r="O670" s="10">
        <f t="shared" si="2"/>
        <v>0</v>
      </c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spans="1:31" ht="15.75" customHeight="1" x14ac:dyDescent="0.2">
      <c r="A671" s="3"/>
      <c r="B671" s="5"/>
      <c r="C671" s="6"/>
      <c r="D671" s="42"/>
      <c r="E671" s="8">
        <f>IF($A671="VISA",IF($B671="DÉBITO",$D671-($D671*TAXAS!$B$4)),IF($A671="MASTER",IF($B671="DÉBITO",$D671-($D671*TAXAS!$B$5)),IF($A671="ELO", IF($B671="DÉBITO",$D671-($D671*TAXAS!$B$6)),IF($A671="HIPERCARD",IF($B671="DÉBITO",$D671-($D671*TAXAS!$B$7)),IF($A671="DINERS",IF($B671="DÉBITO",$D671-($D671*TAXAS!$B$8)),IF($A671="AMERICA EXPRESS",IF($B671="DÉBITO",$D671-($D671*TAXAS!$B$9)),IF($A671=TAXAS!$A$10,IF($B671="DÉBITO",$D671-($D671*TAXAS!$B$10)), IF($A671=TAXAS!$A$11,IF($B671="DÉBITO",$D671-($D671*TAXAS!$B$11)), IF($A671=TAXAS!$A$12,IF($B671="DÉBITO",$D671-($D671*TAXAS!$B$12)), IF($A671=TAXAS!$A$13,IF($B671="DÉBITO",$D671-($D671*TAXAS!$B$13)), IF($A671=TAXAS!$A$14,IF($B671="DÉBITO",$D671-($D671*TAXAS!$B$14)), IF($A671=TAXAS!$A$15,IF($B671="DÉBITO",$D671-($D671*TAXAS!$B$15)), IF($A671=TAXAS!$A$16,IF($B671="DÉBITO",$D671-($D671*TAXAS!$B$16)), IF($A671=TAXAS!$A$17,IF($B671="DÉBITO",$D671-($D671*TAXAS!$B$17)), IF($A671=TAXAS!$A$18,IF($B671="DÉBITO",$D671-($D671*TAXAS!$B$18)), IF($A671=TAXAS!$A$19,IF($B671="DÉBITO",$D671-($D671*TAXAS!$B$19)), IF($A671=TAXAS!$A$20,IF($B671="DÉBITO",$D671-($D671*TAXAS!$B$20)), IF($A671=TAXAS!$A$21,IF($B671="DÉBITO",$D671-($D671*TAXAS!$B$21)), IF($A671=TAXAS!$A$22,IF($B671="DÉBITO",$D671-($D671*TAXAS!$B$22)), IF($A671=TAXAS!$A$23,IF($B671="DÉBITO",$D671-($D671*TAXAS!$B$23)), IF($A671=TAXAS!$A$24,IF($B671="DÉBITO",$D671-($D671*TAXAS!$B$24)), IF($A671=TAXAS!$A$25,IF($B671="DÉBITO",$D671-($D671*TAXAS!$B$25)), IF($A671=TAXAS!$A$26,IF($B671="DÉBITO",$D671-($D671*TAXAS!$B$26)), IF($A671=TAXAS!$A$27,IF($B671="DÉBITO",$D671-($D671*TAXAS!$B$27))))))))))))))))))))))))))/1</f>
        <v>0</v>
      </c>
      <c r="F671" s="8">
        <f>IF($A671="VISA",IF($B671="CRÉDITO",$D671-($D671*TAXAS!$C$4)),IF($A671="MASTER",IF($B671="CRÉDITO",$D671-($D671*TAXAS!$C$5)),IF($A671="ELO", IF($B671="CRÉDITO",$D671-($D671*TAXAS!$C$6)),IF($A671="HIPERCARD",IF($B671="CRÉDITO",$D671-($D671*TAXAS!$C$7)),IF($A671="DINERS",IF($B671="CRÉDITO",$D671-($D671*TAXAS!$C$8)),IF($A671="AMERICA EXPRESS",IF($B671="CRÉDITO",$D671-($D671*TAXAS!$C$9)),IF($A671=TAXAS!$A$10,IF($B671="CRÉDITO",$D671-($D671*TAXAS!$C$10)), IF($A671=TAXAS!$A$11,IF($B671="CRÉDITO",$D671-($D671*TAXAS!$C$11)), IF($A671=TAXAS!$A$12,IF($B671="CRÉDITO",$D671-($D671*TAXAS!$C$12)), IF($A671=TAXAS!$A$13,IF($B671="CRÉDITO",$D671-($D671*TAXAS!$C$13)), IF($A671=TAXAS!$A$14,IF($B671="CRÉDITO",$D671-($D671*TAXAS!$C$14)), IF($A671=TAXAS!$A$15,IF($B671="CRÉDITO",$D671-($D671*TAXAS!$C$15)), IF($A671=TAXAS!$A$16,IF($B671="CRÉDITO",$D671-($D671*TAXAS!$C$16)), IF($A671=TAXAS!$A$17,IF($B671="CRÉDITO",$D671-($D671*TAXAS!$C$17)), IF($A671=TAXAS!$A$18,IF($B671="CRÉDITO",$D671-($D671*TAXAS!$C$18)), IF($A671=TAXAS!$A$19,IF($B671="CRÉDITO",$D671-($D671*TAXAS!$C$19)), IF($A671=TAXAS!$A$20,IF($B671="CRÉDITO",$D671-($D671*TAXAS!$C$20)), IF($A671=TAXAS!$A$21,IF($B671="CRÉDITO",$D671-($D671*TAXAS!$C$21)), IF($A671=TAXAS!$A$22,IF($B671="CRÉDITO",$D671-($D671*TAXAS!$C$22)), IF($A671=TAXAS!$A$23,IF($B671="CRÉDITO",$D671-($D671*TAXAS!$C$23)), IF($A671=TAXAS!$A$24,IF($B671="CRÉDITO",$D671-($D671*TAXAS!$C$24)), IF($A671=TAXAS!$A$25,IF($B671="CRÉDITO",$D671-($D671*TAXAS!$C$25)), IF($A671=TAXAS!$A$26,IF($B671="CRÉDITO",$D671-($D671*TAXAS!$C$26)), IF($A671=TAXAS!$A$27,IF($B671="CRÉDITO",$D671-($D671*TAXAS!$C$27))))))))))))))))))))))))))/1</f>
        <v>0</v>
      </c>
      <c r="G671" s="9">
        <f>IF($A671="VISA",IF($B671="PARCELADO ATÉ 3X",$D671-(D671*TAXAS!$D$4))/3,IF($A671="MASTER",IF($B671="PARCELADO ATÉ 3X",$D671-(D671*TAXAS!$D$5))/3,IF($A671="ELO",IF($B671="PARCELADO ATÉ 3X",$D671-(D671*TAXAS!$D$6))/3,IF($A671="HIPERCARD",IF($B671="PARCELADO ATÉ 3X",$D671-(D671*TAXAS!$D$7))/3,IF($A671="DINERS",IF($B671="PARCELADO ATÉ 3X",$D671-(D671*TAXAS!$D$8))/3,IF($A671="AMERICA EXPRESS",IF($B671="PARCELADO ATÉ 3X",$D671-(D671*TAXAS!$D$9))/3,IF($A671=TAXAS!$A$10,IF($B671="PARCELADO ATÉ 3X",$D671-($D671*TAXAS!$D$10))/3,IF($A671=TAXAS!$A$11,IF($B671="PARCELADO ATÉ 3X",$D671-($D671*TAXAS!$D$11))/3,IF($A671=TAXAS!$A$12,IF($B671="PARCELADO ATÉ 3X",$D671-($D671*TAXAS!$D$12))/3,IF($A671=TAXAS!$A$13,IF($B671="PARCELADO ATÉ 3X",$D671-($D671*TAXAS!$D$13))/3,IF($A671=TAXAS!$A$14,IF($B671="PARCELADO ATÉ 3X",$D671-($D671*TAXAS!$D$14))/3,IF($A671=TAXAS!$A$15,IF($B671="PARCELADO ATÉ 3X",$D671-($D671*TAXAS!$D$15))/3,IF($A671=TAXAS!$A$16,IF($B671="PARCELADO ATÉ 3X",$D671-($D671*TAXAS!$D$16))/3,IF($A671=TAXAS!$A$17,IF($B671="PARCELADO ATÉ 3X",$D671-($D671*TAXAS!$D$17))/3,IF($A671=TAXAS!$A$18,IF($B671="PARCELADO ATÉ 3X",$D671-($D671*TAXAS!$D$18))/3,IF($A671=TAXAS!$A$19,IF($B671="PARCELADO ATÉ 3X",$D671-($D671*TAXAS!$D$19))/3,IF($A671=TAXAS!$A$20,IF($B671="PARCELADO ATÉ 3X",$D671-($D671*TAXAS!$D$20))/3,IF($A671=TAXAS!$A$21,IF($B671="PARCELADO ATÉ 3X",$D671-($D671*TAXAS!$D$21))/3,IF($A671=TAXAS!$A$22,IF($B671="PARCELADO ATÉ 3X",$D671-($D671*TAXAS!$D$22))/3,IF($A671=TAXAS!$A$23,IF($B671="PARCELADO ATÉ 3X",$D671-($D671*TAXAS!$D$23))/3,IF($A671=TAXAS!$A$24,IF($B671="PARCELADO ATÉ 3X",$D671-($D671*TAXAS!$D$24))/3,IF($A671=TAXAS!$A$25,IF($B671="PARCELADO ATÉ 3X",$D671-($D671*TAXAS!$D$25))/3,IF($A671=TAXAS!$A$26,IF($B671="PARCELADO ATÉ 3X",$D671-($D671*TAXAS!$D$26))/3,IF($A671=TAXAS!$A$27,IF($B671="PARCELADO ATÉ 3X",$D671-($D671*TAXAS!$D$27))/3))))))))))))))))))))))))/1</f>
        <v>0</v>
      </c>
      <c r="H671" s="9">
        <f>IF($A671="VISA",IF($B671="PARCELADO ATÉ 6X",$D671-(D671*TAXAS!$E$4))/6,IF($A671="MASTER",IF($B671="PARCELADO ATÉ 6X",$D671-(D671*TAXAS!$E$5))/6,IF($A671="ELO",IF($B671="PARCELADO ATÉ 6X",$D671-(D671*TAXAS!$E$6))/6,IF($A671="HIPERCARD",IF($B671="PARCELADO ATÉ 6X",$D671-(D671*TAXAS!$E$7))/6,IF($A671="DINERS",IF($B671="PARCELADO ATÉ 6X",$D671-(D671*TAXAS!$E$8))/6,IF($A671="AMERICA EXPRESS",IF($B671="PARCELADO ATÉ 6X",$D671-(D671*TAXAS!$E$9))/6,IF($A671=TAXAS!$A$10,IF($B671="PARCELADO ATÉ 6X",$D671-($D671*TAXAS!$E$10))/6,IF($A671=TAXAS!$A$11,IF($B671="PARCELADO ATÉ 6X",$D671-($D671*TAXAS!$E$11))/6,IF($A671=TAXAS!$A$12,IF($B671="PARCELADO ATÉ 6X",$D671-($D671*TAXAS!$E$12))/6,IF($A671=TAXAS!$A$13,IF($B671="PARCELADO ATÉ 6X",$D671-($D671*TAXAS!$E$13))/6,IF($A671=TAXAS!$A$14,IF($B671="PARCELADO ATÉ 6X",$D671-($D671*TAXAS!$E$14))/6,IF($A671=TAXAS!$A$15,IF($B671="PARCELADO ATÉ 6X",$D671-($D671*TAXAS!$E$15))/6,IF($A671=TAXAS!$A$16,IF($B671="PARCELADO ATÉ 6X",$D671-($D671*TAXAS!$E$16))/6,IF($A671=TAXAS!$A$17,IF($B671="PARCELADO ATÉ 6X",$D671-($D671*TAXAS!$E$17))/6,IF($A671=TAXAS!$A$18,IF($B671="PARCELADO ATÉ 6X",$D671-($D671*TAXAS!$E$18))/6,IF($A671=TAXAS!$A$19,IF($B671="PARCELADO ATÉ 6X",$D671-($D671*TAXAS!$E$19))/6,IF($A671=TAXAS!$A$20,IF($B671="PARCELADO ATÉ 6X",$D671-($D671*TAXAS!$E$20))/6,IF($A671=TAXAS!$A$21,IF($B671="PARCELADO ATÉ 6X",$D671-($D671*TAXAS!$E$21))/6,IF($A671=TAXAS!$A$22,IF($B671="PARCELADO ATÉ 6X",$D671-($D671*TAXAS!$E$22))/6,IF($A671=TAXAS!$A$23,IF($B671="PARCELADO ATÉ 6X",$D671-($D671*TAXAS!$E$23))/6,IF($A671=TAXAS!$A$24,IF($B671="PARCELADO ATÉ 6X",$D671-($D671*TAXAS!$E$24))/6,IF($A671=TAXAS!$A$25,IF($B671="PARCELADO ATÉ 6X",$D671-($D671*TAXAS!$E$25))/6,IF($A671=TAXAS!$A$26,IF($B671="PARCELADO ATÉ 6X",$D671-($D671*TAXAS!$E$26))/6,IF($A671=TAXAS!$A$27,IF($B671="PARCELADO ATÉ 6X",$D671-($D671*TAXAS!$E$27))/6))))))))))))))))))))))))/1</f>
        <v>0</v>
      </c>
      <c r="I671" s="9">
        <f>IF($A671="VISA",IF($B671="PARCELADO ATÉ 12X",$D671-(D671*TAXAS!$F$4))/12,IF($A671="MASTER",IF($B671="PARCELADO ATÉ 12X",$D671-(D671*TAXAS!$F$5))/12,IF($A671="ELO",IF($B671="PARCELADO ATÉ 12X",$D671-(D671*TAXAS!$F$6))/12,IF($A671="HIPERCARD",IF($B671="PARCELADO ATÉ 12X",$D671-(D671*TAXAS!$F$7))/12,IF($A671="DINERS",IF($B671="PARCELADO ATÉ 12X",$D671-(D671*TAXAS!$F$8))/12,IF($A671="AMERICA EXPRESS",IF($B671="PARCELADO ATÉ 12X",$D671-(D671*TAXAS!$F$9))/12,IF($A671=TAXAS!$A$10,IF($B671="PARCELADO ATÉ 12X",$D671-($D671*TAXAS!$F$10))/12,IF($A671=TAXAS!$A$11,IF($B671="PARCELADO ATÉ 12X",$D671-($D671*TAXAS!$F$11))/12,IF($A671=TAXAS!$A$12,IF($B671="PARCELADO ATÉ 12X",$D671-($D671*TAXAS!$F$12))/12,IF($A671=TAXAS!$A$13,IF($B671="PARCELADO ATÉ 12X",$D671-($D671*TAXAS!$F$13))/12,IF($A671=TAXAS!$A$14,IF($B671="PARCELADO ATÉ 12X",$D671-($D671*TAXAS!$F$14))/12,IF($A671=TAXAS!$A$15,IF($B671="PARCELADO ATÉ 12X",$D671-($D671*TAXAS!$F$15))/12,IF($A671=TAXAS!$A$16,IF($B671="PARCELADO ATÉ 12X",$D671-($D671*TAXAS!$F$16))/12,IF($A671=TAXAS!$A$17,IF($B671="PARCELADO ATÉ 12X",$D671-($D671*TAXAS!$F$17))/12,IF($A671=TAXAS!$A$18,IF($B671="PARCELADO ATÉ 12X",$D671-($D671*TAXAS!$F$18))/12,IF($A671=TAXAS!$A$19,IF($B671="PARCELADO ATÉ 12X",$D671-($D671*TAXAS!$F$19))/12,IF($A671=TAXAS!$A$20,IF($B671="PARCELADO ATÉ 12X",$D671-($D671*TAXAS!$F$20))/12,IF($A671=TAXAS!$A$21,IF($B671="PARCELADO ATÉ 12X",$D671-($D671*TAXAS!$F$21))/12,IF($A671=TAXAS!$A$22,IF($B671="PARCELADO ATÉ 12X",$D671-($D671*TAXAS!$F$22))/12,IF($A671=TAXAS!$A$23,IF($B671="PARCELADO ATÉ 12X",$D671-($D671*TAXAS!$F$23))/12,IF($A671=TAXAS!$A$24,IF($B671="PARCELADO ATÉ 12X",$D671-($D671*TAXAS!$F$24))/12,IF($A671=TAXAS!$A$25,IF($B671="PARCELADO ATÉ 12X",$D671-($D671*TAXAS!$F$25))/12,IF($A671=TAXAS!$A$26,IF($B671="PARCELADO ATÉ 12X",$D671-($D671*TAXAS!$F$26))/12,IF($A671=TAXAS!$A$27,IF($B671="PARCELADO ATÉ 12X",$D671-($D671*TAXAS!$F$27))/12))))))))))))))))))))))))/1</f>
        <v>0</v>
      </c>
      <c r="J671" s="8">
        <f t="shared" si="0"/>
        <v>0</v>
      </c>
      <c r="K671" s="10" t="b">
        <f>IF($B671="PARCELADO ATÉ 3X",($D671-($D671*TAXAS!$D$4))-$J671)</f>
        <v>0</v>
      </c>
      <c r="L671" s="10" t="b">
        <f>IF($B671="PARCELADO ATÉ 6X",($D671-($D671*TAXAS!$E$4))-$J671)</f>
        <v>0</v>
      </c>
      <c r="M671" s="10" t="b">
        <f>IF($B671="PARCELADO ATÉ 12X",($D671-($D671*TAXAS!$F$4))-$J671)</f>
        <v>0</v>
      </c>
      <c r="N671" s="8">
        <f t="shared" si="1"/>
        <v>0</v>
      </c>
      <c r="O671" s="10">
        <f t="shared" si="2"/>
        <v>0</v>
      </c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spans="1:31" ht="15.75" customHeight="1" x14ac:dyDescent="0.2">
      <c r="A672" s="3"/>
      <c r="B672" s="5"/>
      <c r="C672" s="6"/>
      <c r="D672" s="42"/>
      <c r="E672" s="8">
        <f>IF($A672="VISA",IF($B672="DÉBITO",$D672-($D672*TAXAS!$B$4)),IF($A672="MASTER",IF($B672="DÉBITO",$D672-($D672*TAXAS!$B$5)),IF($A672="ELO", IF($B672="DÉBITO",$D672-($D672*TAXAS!$B$6)),IF($A672="HIPERCARD",IF($B672="DÉBITO",$D672-($D672*TAXAS!$B$7)),IF($A672="DINERS",IF($B672="DÉBITO",$D672-($D672*TAXAS!$B$8)),IF($A672="AMERICA EXPRESS",IF($B672="DÉBITO",$D672-($D672*TAXAS!$B$9)),IF($A672=TAXAS!$A$10,IF($B672="DÉBITO",$D672-($D672*TAXAS!$B$10)), IF($A672=TAXAS!$A$11,IF($B672="DÉBITO",$D672-($D672*TAXAS!$B$11)), IF($A672=TAXAS!$A$12,IF($B672="DÉBITO",$D672-($D672*TAXAS!$B$12)), IF($A672=TAXAS!$A$13,IF($B672="DÉBITO",$D672-($D672*TAXAS!$B$13)), IF($A672=TAXAS!$A$14,IF($B672="DÉBITO",$D672-($D672*TAXAS!$B$14)), IF($A672=TAXAS!$A$15,IF($B672="DÉBITO",$D672-($D672*TAXAS!$B$15)), IF($A672=TAXAS!$A$16,IF($B672="DÉBITO",$D672-($D672*TAXAS!$B$16)), IF($A672=TAXAS!$A$17,IF($B672="DÉBITO",$D672-($D672*TAXAS!$B$17)), IF($A672=TAXAS!$A$18,IF($B672="DÉBITO",$D672-($D672*TAXAS!$B$18)), IF($A672=TAXAS!$A$19,IF($B672="DÉBITO",$D672-($D672*TAXAS!$B$19)), IF($A672=TAXAS!$A$20,IF($B672="DÉBITO",$D672-($D672*TAXAS!$B$20)), IF($A672=TAXAS!$A$21,IF($B672="DÉBITO",$D672-($D672*TAXAS!$B$21)), IF($A672=TAXAS!$A$22,IF($B672="DÉBITO",$D672-($D672*TAXAS!$B$22)), IF($A672=TAXAS!$A$23,IF($B672="DÉBITO",$D672-($D672*TAXAS!$B$23)), IF($A672=TAXAS!$A$24,IF($B672="DÉBITO",$D672-($D672*TAXAS!$B$24)), IF($A672=TAXAS!$A$25,IF($B672="DÉBITO",$D672-($D672*TAXAS!$B$25)), IF($A672=TAXAS!$A$26,IF($B672="DÉBITO",$D672-($D672*TAXAS!$B$26)), IF($A672=TAXAS!$A$27,IF($B672="DÉBITO",$D672-($D672*TAXAS!$B$27))))))))))))))))))))))))))/1</f>
        <v>0</v>
      </c>
      <c r="F672" s="8">
        <f>IF($A672="VISA",IF($B672="CRÉDITO",$D672-($D672*TAXAS!$C$4)),IF($A672="MASTER",IF($B672="CRÉDITO",$D672-($D672*TAXAS!$C$5)),IF($A672="ELO", IF($B672="CRÉDITO",$D672-($D672*TAXAS!$C$6)),IF($A672="HIPERCARD",IF($B672="CRÉDITO",$D672-($D672*TAXAS!$C$7)),IF($A672="DINERS",IF($B672="CRÉDITO",$D672-($D672*TAXAS!$C$8)),IF($A672="AMERICA EXPRESS",IF($B672="CRÉDITO",$D672-($D672*TAXAS!$C$9)),IF($A672=TAXAS!$A$10,IF($B672="CRÉDITO",$D672-($D672*TAXAS!$C$10)), IF($A672=TAXAS!$A$11,IF($B672="CRÉDITO",$D672-($D672*TAXAS!$C$11)), IF($A672=TAXAS!$A$12,IF($B672="CRÉDITO",$D672-($D672*TAXAS!$C$12)), IF($A672=TAXAS!$A$13,IF($B672="CRÉDITO",$D672-($D672*TAXAS!$C$13)), IF($A672=TAXAS!$A$14,IF($B672="CRÉDITO",$D672-($D672*TAXAS!$C$14)), IF($A672=TAXAS!$A$15,IF($B672="CRÉDITO",$D672-($D672*TAXAS!$C$15)), IF($A672=TAXAS!$A$16,IF($B672="CRÉDITO",$D672-($D672*TAXAS!$C$16)), IF($A672=TAXAS!$A$17,IF($B672="CRÉDITO",$D672-($D672*TAXAS!$C$17)), IF($A672=TAXAS!$A$18,IF($B672="CRÉDITO",$D672-($D672*TAXAS!$C$18)), IF($A672=TAXAS!$A$19,IF($B672="CRÉDITO",$D672-($D672*TAXAS!$C$19)), IF($A672=TAXAS!$A$20,IF($B672="CRÉDITO",$D672-($D672*TAXAS!$C$20)), IF($A672=TAXAS!$A$21,IF($B672="CRÉDITO",$D672-($D672*TAXAS!$C$21)), IF($A672=TAXAS!$A$22,IF($B672="CRÉDITO",$D672-($D672*TAXAS!$C$22)), IF($A672=TAXAS!$A$23,IF($B672="CRÉDITO",$D672-($D672*TAXAS!$C$23)), IF($A672=TAXAS!$A$24,IF($B672="CRÉDITO",$D672-($D672*TAXAS!$C$24)), IF($A672=TAXAS!$A$25,IF($B672="CRÉDITO",$D672-($D672*TAXAS!$C$25)), IF($A672=TAXAS!$A$26,IF($B672="CRÉDITO",$D672-($D672*TAXAS!$C$26)), IF($A672=TAXAS!$A$27,IF($B672="CRÉDITO",$D672-($D672*TAXAS!$C$27))))))))))))))))))))))))))/1</f>
        <v>0</v>
      </c>
      <c r="G672" s="9">
        <f>IF($A672="VISA",IF($B672="PARCELADO ATÉ 3X",$D672-(D672*TAXAS!$D$4))/3,IF($A672="MASTER",IF($B672="PARCELADO ATÉ 3X",$D672-(D672*TAXAS!$D$5))/3,IF($A672="ELO",IF($B672="PARCELADO ATÉ 3X",$D672-(D672*TAXAS!$D$6))/3,IF($A672="HIPERCARD",IF($B672="PARCELADO ATÉ 3X",$D672-(D672*TAXAS!$D$7))/3,IF($A672="DINERS",IF($B672="PARCELADO ATÉ 3X",$D672-(D672*TAXAS!$D$8))/3,IF($A672="AMERICA EXPRESS",IF($B672="PARCELADO ATÉ 3X",$D672-(D672*TAXAS!$D$9))/3,IF($A672=TAXAS!$A$10,IF($B672="PARCELADO ATÉ 3X",$D672-($D672*TAXAS!$D$10))/3,IF($A672=TAXAS!$A$11,IF($B672="PARCELADO ATÉ 3X",$D672-($D672*TAXAS!$D$11))/3,IF($A672=TAXAS!$A$12,IF($B672="PARCELADO ATÉ 3X",$D672-($D672*TAXAS!$D$12))/3,IF($A672=TAXAS!$A$13,IF($B672="PARCELADO ATÉ 3X",$D672-($D672*TAXAS!$D$13))/3,IF($A672=TAXAS!$A$14,IF($B672="PARCELADO ATÉ 3X",$D672-($D672*TAXAS!$D$14))/3,IF($A672=TAXAS!$A$15,IF($B672="PARCELADO ATÉ 3X",$D672-($D672*TAXAS!$D$15))/3,IF($A672=TAXAS!$A$16,IF($B672="PARCELADO ATÉ 3X",$D672-($D672*TAXAS!$D$16))/3,IF($A672=TAXAS!$A$17,IF($B672="PARCELADO ATÉ 3X",$D672-($D672*TAXAS!$D$17))/3,IF($A672=TAXAS!$A$18,IF($B672="PARCELADO ATÉ 3X",$D672-($D672*TAXAS!$D$18))/3,IF($A672=TAXAS!$A$19,IF($B672="PARCELADO ATÉ 3X",$D672-($D672*TAXAS!$D$19))/3,IF($A672=TAXAS!$A$20,IF($B672="PARCELADO ATÉ 3X",$D672-($D672*TAXAS!$D$20))/3,IF($A672=TAXAS!$A$21,IF($B672="PARCELADO ATÉ 3X",$D672-($D672*TAXAS!$D$21))/3,IF($A672=TAXAS!$A$22,IF($B672="PARCELADO ATÉ 3X",$D672-($D672*TAXAS!$D$22))/3,IF($A672=TAXAS!$A$23,IF($B672="PARCELADO ATÉ 3X",$D672-($D672*TAXAS!$D$23))/3,IF($A672=TAXAS!$A$24,IF($B672="PARCELADO ATÉ 3X",$D672-($D672*TAXAS!$D$24))/3,IF($A672=TAXAS!$A$25,IF($B672="PARCELADO ATÉ 3X",$D672-($D672*TAXAS!$D$25))/3,IF($A672=TAXAS!$A$26,IF($B672="PARCELADO ATÉ 3X",$D672-($D672*TAXAS!$D$26))/3,IF($A672=TAXAS!$A$27,IF($B672="PARCELADO ATÉ 3X",$D672-($D672*TAXAS!$D$27))/3))))))))))))))))))))))))/1</f>
        <v>0</v>
      </c>
      <c r="H672" s="9">
        <f>IF($A672="VISA",IF($B672="PARCELADO ATÉ 6X",$D672-(D672*TAXAS!$E$4))/6,IF($A672="MASTER",IF($B672="PARCELADO ATÉ 6X",$D672-(D672*TAXAS!$E$5))/6,IF($A672="ELO",IF($B672="PARCELADO ATÉ 6X",$D672-(D672*TAXAS!$E$6))/6,IF($A672="HIPERCARD",IF($B672="PARCELADO ATÉ 6X",$D672-(D672*TAXAS!$E$7))/6,IF($A672="DINERS",IF($B672="PARCELADO ATÉ 6X",$D672-(D672*TAXAS!$E$8))/6,IF($A672="AMERICA EXPRESS",IF($B672="PARCELADO ATÉ 6X",$D672-(D672*TAXAS!$E$9))/6,IF($A672=TAXAS!$A$10,IF($B672="PARCELADO ATÉ 6X",$D672-($D672*TAXAS!$E$10))/6,IF($A672=TAXAS!$A$11,IF($B672="PARCELADO ATÉ 6X",$D672-($D672*TAXAS!$E$11))/6,IF($A672=TAXAS!$A$12,IF($B672="PARCELADO ATÉ 6X",$D672-($D672*TAXAS!$E$12))/6,IF($A672=TAXAS!$A$13,IF($B672="PARCELADO ATÉ 6X",$D672-($D672*TAXAS!$E$13))/6,IF($A672=TAXAS!$A$14,IF($B672="PARCELADO ATÉ 6X",$D672-($D672*TAXAS!$E$14))/6,IF($A672=TAXAS!$A$15,IF($B672="PARCELADO ATÉ 6X",$D672-($D672*TAXAS!$E$15))/6,IF($A672=TAXAS!$A$16,IF($B672="PARCELADO ATÉ 6X",$D672-($D672*TAXAS!$E$16))/6,IF($A672=TAXAS!$A$17,IF($B672="PARCELADO ATÉ 6X",$D672-($D672*TAXAS!$E$17))/6,IF($A672=TAXAS!$A$18,IF($B672="PARCELADO ATÉ 6X",$D672-($D672*TAXAS!$E$18))/6,IF($A672=TAXAS!$A$19,IF($B672="PARCELADO ATÉ 6X",$D672-($D672*TAXAS!$E$19))/6,IF($A672=TAXAS!$A$20,IF($B672="PARCELADO ATÉ 6X",$D672-($D672*TAXAS!$E$20))/6,IF($A672=TAXAS!$A$21,IF($B672="PARCELADO ATÉ 6X",$D672-($D672*TAXAS!$E$21))/6,IF($A672=TAXAS!$A$22,IF($B672="PARCELADO ATÉ 6X",$D672-($D672*TAXAS!$E$22))/6,IF($A672=TAXAS!$A$23,IF($B672="PARCELADO ATÉ 6X",$D672-($D672*TAXAS!$E$23))/6,IF($A672=TAXAS!$A$24,IF($B672="PARCELADO ATÉ 6X",$D672-($D672*TAXAS!$E$24))/6,IF($A672=TAXAS!$A$25,IF($B672="PARCELADO ATÉ 6X",$D672-($D672*TAXAS!$E$25))/6,IF($A672=TAXAS!$A$26,IF($B672="PARCELADO ATÉ 6X",$D672-($D672*TAXAS!$E$26))/6,IF($A672=TAXAS!$A$27,IF($B672="PARCELADO ATÉ 6X",$D672-($D672*TAXAS!$E$27))/6))))))))))))))))))))))))/1</f>
        <v>0</v>
      </c>
      <c r="I672" s="9">
        <f>IF($A672="VISA",IF($B672="PARCELADO ATÉ 12X",$D672-(D672*TAXAS!$F$4))/12,IF($A672="MASTER",IF($B672="PARCELADO ATÉ 12X",$D672-(D672*TAXAS!$F$5))/12,IF($A672="ELO",IF($B672="PARCELADO ATÉ 12X",$D672-(D672*TAXAS!$F$6))/12,IF($A672="HIPERCARD",IF($B672="PARCELADO ATÉ 12X",$D672-(D672*TAXAS!$F$7))/12,IF($A672="DINERS",IF($B672="PARCELADO ATÉ 12X",$D672-(D672*TAXAS!$F$8))/12,IF($A672="AMERICA EXPRESS",IF($B672="PARCELADO ATÉ 12X",$D672-(D672*TAXAS!$F$9))/12,IF($A672=TAXAS!$A$10,IF($B672="PARCELADO ATÉ 12X",$D672-($D672*TAXAS!$F$10))/12,IF($A672=TAXAS!$A$11,IF($B672="PARCELADO ATÉ 12X",$D672-($D672*TAXAS!$F$11))/12,IF($A672=TAXAS!$A$12,IF($B672="PARCELADO ATÉ 12X",$D672-($D672*TAXAS!$F$12))/12,IF($A672=TAXAS!$A$13,IF($B672="PARCELADO ATÉ 12X",$D672-($D672*TAXAS!$F$13))/12,IF($A672=TAXAS!$A$14,IF($B672="PARCELADO ATÉ 12X",$D672-($D672*TAXAS!$F$14))/12,IF($A672=TAXAS!$A$15,IF($B672="PARCELADO ATÉ 12X",$D672-($D672*TAXAS!$F$15))/12,IF($A672=TAXAS!$A$16,IF($B672="PARCELADO ATÉ 12X",$D672-($D672*TAXAS!$F$16))/12,IF($A672=TAXAS!$A$17,IF($B672="PARCELADO ATÉ 12X",$D672-($D672*TAXAS!$F$17))/12,IF($A672=TAXAS!$A$18,IF($B672="PARCELADO ATÉ 12X",$D672-($D672*TAXAS!$F$18))/12,IF($A672=TAXAS!$A$19,IF($B672="PARCELADO ATÉ 12X",$D672-($D672*TAXAS!$F$19))/12,IF($A672=TAXAS!$A$20,IF($B672="PARCELADO ATÉ 12X",$D672-($D672*TAXAS!$F$20))/12,IF($A672=TAXAS!$A$21,IF($B672="PARCELADO ATÉ 12X",$D672-($D672*TAXAS!$F$21))/12,IF($A672=TAXAS!$A$22,IF($B672="PARCELADO ATÉ 12X",$D672-($D672*TAXAS!$F$22))/12,IF($A672=TAXAS!$A$23,IF($B672="PARCELADO ATÉ 12X",$D672-($D672*TAXAS!$F$23))/12,IF($A672=TAXAS!$A$24,IF($B672="PARCELADO ATÉ 12X",$D672-($D672*TAXAS!$F$24))/12,IF($A672=TAXAS!$A$25,IF($B672="PARCELADO ATÉ 12X",$D672-($D672*TAXAS!$F$25))/12,IF($A672=TAXAS!$A$26,IF($B672="PARCELADO ATÉ 12X",$D672-($D672*TAXAS!$F$26))/12,IF($A672=TAXAS!$A$27,IF($B672="PARCELADO ATÉ 12X",$D672-($D672*TAXAS!$F$27))/12))))))))))))))))))))))))/1</f>
        <v>0</v>
      </c>
      <c r="J672" s="8">
        <f t="shared" si="0"/>
        <v>0</v>
      </c>
      <c r="K672" s="10" t="b">
        <f>IF($B672="PARCELADO ATÉ 3X",($D672-($D672*TAXAS!$D$4))-$J672)</f>
        <v>0</v>
      </c>
      <c r="L672" s="10" t="b">
        <f>IF($B672="PARCELADO ATÉ 6X",($D672-($D672*TAXAS!$E$4))-$J672)</f>
        <v>0</v>
      </c>
      <c r="M672" s="10" t="b">
        <f>IF($B672="PARCELADO ATÉ 12X",($D672-($D672*TAXAS!$F$4))-$J672)</f>
        <v>0</v>
      </c>
      <c r="N672" s="8">
        <f t="shared" si="1"/>
        <v>0</v>
      </c>
      <c r="O672" s="10">
        <f t="shared" si="2"/>
        <v>0</v>
      </c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spans="1:31" ht="15.75" customHeight="1" x14ac:dyDescent="0.2">
      <c r="A673" s="3"/>
      <c r="B673" s="5"/>
      <c r="C673" s="6"/>
      <c r="D673" s="42"/>
      <c r="E673" s="8">
        <f>IF($A673="VISA",IF($B673="DÉBITO",$D673-($D673*TAXAS!$B$4)),IF($A673="MASTER",IF($B673="DÉBITO",$D673-($D673*TAXAS!$B$5)),IF($A673="ELO", IF($B673="DÉBITO",$D673-($D673*TAXAS!$B$6)),IF($A673="HIPERCARD",IF($B673="DÉBITO",$D673-($D673*TAXAS!$B$7)),IF($A673="DINERS",IF($B673="DÉBITO",$D673-($D673*TAXAS!$B$8)),IF($A673="AMERICA EXPRESS",IF($B673="DÉBITO",$D673-($D673*TAXAS!$B$9)),IF($A673=TAXAS!$A$10,IF($B673="DÉBITO",$D673-($D673*TAXAS!$B$10)), IF($A673=TAXAS!$A$11,IF($B673="DÉBITO",$D673-($D673*TAXAS!$B$11)), IF($A673=TAXAS!$A$12,IF($B673="DÉBITO",$D673-($D673*TAXAS!$B$12)), IF($A673=TAXAS!$A$13,IF($B673="DÉBITO",$D673-($D673*TAXAS!$B$13)), IF($A673=TAXAS!$A$14,IF($B673="DÉBITO",$D673-($D673*TAXAS!$B$14)), IF($A673=TAXAS!$A$15,IF($B673="DÉBITO",$D673-($D673*TAXAS!$B$15)), IF($A673=TAXAS!$A$16,IF($B673="DÉBITO",$D673-($D673*TAXAS!$B$16)), IF($A673=TAXAS!$A$17,IF($B673="DÉBITO",$D673-($D673*TAXAS!$B$17)), IF($A673=TAXAS!$A$18,IF($B673="DÉBITO",$D673-($D673*TAXAS!$B$18)), IF($A673=TAXAS!$A$19,IF($B673="DÉBITO",$D673-($D673*TAXAS!$B$19)), IF($A673=TAXAS!$A$20,IF($B673="DÉBITO",$D673-($D673*TAXAS!$B$20)), IF($A673=TAXAS!$A$21,IF($B673="DÉBITO",$D673-($D673*TAXAS!$B$21)), IF($A673=TAXAS!$A$22,IF($B673="DÉBITO",$D673-($D673*TAXAS!$B$22)), IF($A673=TAXAS!$A$23,IF($B673="DÉBITO",$D673-($D673*TAXAS!$B$23)), IF($A673=TAXAS!$A$24,IF($B673="DÉBITO",$D673-($D673*TAXAS!$B$24)), IF($A673=TAXAS!$A$25,IF($B673="DÉBITO",$D673-($D673*TAXAS!$B$25)), IF($A673=TAXAS!$A$26,IF($B673="DÉBITO",$D673-($D673*TAXAS!$B$26)), IF($A673=TAXAS!$A$27,IF($B673="DÉBITO",$D673-($D673*TAXAS!$B$27))))))))))))))))))))))))))/1</f>
        <v>0</v>
      </c>
      <c r="F673" s="8">
        <f>IF($A673="VISA",IF($B673="CRÉDITO",$D673-($D673*TAXAS!$C$4)),IF($A673="MASTER",IF($B673="CRÉDITO",$D673-($D673*TAXAS!$C$5)),IF($A673="ELO", IF($B673="CRÉDITO",$D673-($D673*TAXAS!$C$6)),IF($A673="HIPERCARD",IF($B673="CRÉDITO",$D673-($D673*TAXAS!$C$7)),IF($A673="DINERS",IF($B673="CRÉDITO",$D673-($D673*TAXAS!$C$8)),IF($A673="AMERICA EXPRESS",IF($B673="CRÉDITO",$D673-($D673*TAXAS!$C$9)),IF($A673=TAXAS!$A$10,IF($B673="CRÉDITO",$D673-($D673*TAXAS!$C$10)), IF($A673=TAXAS!$A$11,IF($B673="CRÉDITO",$D673-($D673*TAXAS!$C$11)), IF($A673=TAXAS!$A$12,IF($B673="CRÉDITO",$D673-($D673*TAXAS!$C$12)), IF($A673=TAXAS!$A$13,IF($B673="CRÉDITO",$D673-($D673*TAXAS!$C$13)), IF($A673=TAXAS!$A$14,IF($B673="CRÉDITO",$D673-($D673*TAXAS!$C$14)), IF($A673=TAXAS!$A$15,IF($B673="CRÉDITO",$D673-($D673*TAXAS!$C$15)), IF($A673=TAXAS!$A$16,IF($B673="CRÉDITO",$D673-($D673*TAXAS!$C$16)), IF($A673=TAXAS!$A$17,IF($B673="CRÉDITO",$D673-($D673*TAXAS!$C$17)), IF($A673=TAXAS!$A$18,IF($B673="CRÉDITO",$D673-($D673*TAXAS!$C$18)), IF($A673=TAXAS!$A$19,IF($B673="CRÉDITO",$D673-($D673*TAXAS!$C$19)), IF($A673=TAXAS!$A$20,IF($B673="CRÉDITO",$D673-($D673*TAXAS!$C$20)), IF($A673=TAXAS!$A$21,IF($B673="CRÉDITO",$D673-($D673*TAXAS!$C$21)), IF($A673=TAXAS!$A$22,IF($B673="CRÉDITO",$D673-($D673*TAXAS!$C$22)), IF($A673=TAXAS!$A$23,IF($B673="CRÉDITO",$D673-($D673*TAXAS!$C$23)), IF($A673=TAXAS!$A$24,IF($B673="CRÉDITO",$D673-($D673*TAXAS!$C$24)), IF($A673=TAXAS!$A$25,IF($B673="CRÉDITO",$D673-($D673*TAXAS!$C$25)), IF($A673=TAXAS!$A$26,IF($B673="CRÉDITO",$D673-($D673*TAXAS!$C$26)), IF($A673=TAXAS!$A$27,IF($B673="CRÉDITO",$D673-($D673*TAXAS!$C$27))))))))))))))))))))))))))/1</f>
        <v>0</v>
      </c>
      <c r="G673" s="9">
        <f>IF($A673="VISA",IF($B673="PARCELADO ATÉ 3X",$D673-(D673*TAXAS!$D$4))/3,IF($A673="MASTER",IF($B673="PARCELADO ATÉ 3X",$D673-(D673*TAXAS!$D$5))/3,IF($A673="ELO",IF($B673="PARCELADO ATÉ 3X",$D673-(D673*TAXAS!$D$6))/3,IF($A673="HIPERCARD",IF($B673="PARCELADO ATÉ 3X",$D673-(D673*TAXAS!$D$7))/3,IF($A673="DINERS",IF($B673="PARCELADO ATÉ 3X",$D673-(D673*TAXAS!$D$8))/3,IF($A673="AMERICA EXPRESS",IF($B673="PARCELADO ATÉ 3X",$D673-(D673*TAXAS!$D$9))/3,IF($A673=TAXAS!$A$10,IF($B673="PARCELADO ATÉ 3X",$D673-($D673*TAXAS!$D$10))/3,IF($A673=TAXAS!$A$11,IF($B673="PARCELADO ATÉ 3X",$D673-($D673*TAXAS!$D$11))/3,IF($A673=TAXAS!$A$12,IF($B673="PARCELADO ATÉ 3X",$D673-($D673*TAXAS!$D$12))/3,IF($A673=TAXAS!$A$13,IF($B673="PARCELADO ATÉ 3X",$D673-($D673*TAXAS!$D$13))/3,IF($A673=TAXAS!$A$14,IF($B673="PARCELADO ATÉ 3X",$D673-($D673*TAXAS!$D$14))/3,IF($A673=TAXAS!$A$15,IF($B673="PARCELADO ATÉ 3X",$D673-($D673*TAXAS!$D$15))/3,IF($A673=TAXAS!$A$16,IF($B673="PARCELADO ATÉ 3X",$D673-($D673*TAXAS!$D$16))/3,IF($A673=TAXAS!$A$17,IF($B673="PARCELADO ATÉ 3X",$D673-($D673*TAXAS!$D$17))/3,IF($A673=TAXAS!$A$18,IF($B673="PARCELADO ATÉ 3X",$D673-($D673*TAXAS!$D$18))/3,IF($A673=TAXAS!$A$19,IF($B673="PARCELADO ATÉ 3X",$D673-($D673*TAXAS!$D$19))/3,IF($A673=TAXAS!$A$20,IF($B673="PARCELADO ATÉ 3X",$D673-($D673*TAXAS!$D$20))/3,IF($A673=TAXAS!$A$21,IF($B673="PARCELADO ATÉ 3X",$D673-($D673*TAXAS!$D$21))/3,IF($A673=TAXAS!$A$22,IF($B673="PARCELADO ATÉ 3X",$D673-($D673*TAXAS!$D$22))/3,IF($A673=TAXAS!$A$23,IF($B673="PARCELADO ATÉ 3X",$D673-($D673*TAXAS!$D$23))/3,IF($A673=TAXAS!$A$24,IF($B673="PARCELADO ATÉ 3X",$D673-($D673*TAXAS!$D$24))/3,IF($A673=TAXAS!$A$25,IF($B673="PARCELADO ATÉ 3X",$D673-($D673*TAXAS!$D$25))/3,IF($A673=TAXAS!$A$26,IF($B673="PARCELADO ATÉ 3X",$D673-($D673*TAXAS!$D$26))/3,IF($A673=TAXAS!$A$27,IF($B673="PARCELADO ATÉ 3X",$D673-($D673*TAXAS!$D$27))/3))))))))))))))))))))))))/1</f>
        <v>0</v>
      </c>
      <c r="H673" s="9">
        <f>IF($A673="VISA",IF($B673="PARCELADO ATÉ 6X",$D673-(D673*TAXAS!$E$4))/6,IF($A673="MASTER",IF($B673="PARCELADO ATÉ 6X",$D673-(D673*TAXAS!$E$5))/6,IF($A673="ELO",IF($B673="PARCELADO ATÉ 6X",$D673-(D673*TAXAS!$E$6))/6,IF($A673="HIPERCARD",IF($B673="PARCELADO ATÉ 6X",$D673-(D673*TAXAS!$E$7))/6,IF($A673="DINERS",IF($B673="PARCELADO ATÉ 6X",$D673-(D673*TAXAS!$E$8))/6,IF($A673="AMERICA EXPRESS",IF($B673="PARCELADO ATÉ 6X",$D673-(D673*TAXAS!$E$9))/6,IF($A673=TAXAS!$A$10,IF($B673="PARCELADO ATÉ 6X",$D673-($D673*TAXAS!$E$10))/6,IF($A673=TAXAS!$A$11,IF($B673="PARCELADO ATÉ 6X",$D673-($D673*TAXAS!$E$11))/6,IF($A673=TAXAS!$A$12,IF($B673="PARCELADO ATÉ 6X",$D673-($D673*TAXAS!$E$12))/6,IF($A673=TAXAS!$A$13,IF($B673="PARCELADO ATÉ 6X",$D673-($D673*TAXAS!$E$13))/6,IF($A673=TAXAS!$A$14,IF($B673="PARCELADO ATÉ 6X",$D673-($D673*TAXAS!$E$14))/6,IF($A673=TAXAS!$A$15,IF($B673="PARCELADO ATÉ 6X",$D673-($D673*TAXAS!$E$15))/6,IF($A673=TAXAS!$A$16,IF($B673="PARCELADO ATÉ 6X",$D673-($D673*TAXAS!$E$16))/6,IF($A673=TAXAS!$A$17,IF($B673="PARCELADO ATÉ 6X",$D673-($D673*TAXAS!$E$17))/6,IF($A673=TAXAS!$A$18,IF($B673="PARCELADO ATÉ 6X",$D673-($D673*TAXAS!$E$18))/6,IF($A673=TAXAS!$A$19,IF($B673="PARCELADO ATÉ 6X",$D673-($D673*TAXAS!$E$19))/6,IF($A673=TAXAS!$A$20,IF($B673="PARCELADO ATÉ 6X",$D673-($D673*TAXAS!$E$20))/6,IF($A673=TAXAS!$A$21,IF($B673="PARCELADO ATÉ 6X",$D673-($D673*TAXAS!$E$21))/6,IF($A673=TAXAS!$A$22,IF($B673="PARCELADO ATÉ 6X",$D673-($D673*TAXAS!$E$22))/6,IF($A673=TAXAS!$A$23,IF($B673="PARCELADO ATÉ 6X",$D673-($D673*TAXAS!$E$23))/6,IF($A673=TAXAS!$A$24,IF($B673="PARCELADO ATÉ 6X",$D673-($D673*TAXAS!$E$24))/6,IF($A673=TAXAS!$A$25,IF($B673="PARCELADO ATÉ 6X",$D673-($D673*TAXAS!$E$25))/6,IF($A673=TAXAS!$A$26,IF($B673="PARCELADO ATÉ 6X",$D673-($D673*TAXAS!$E$26))/6,IF($A673=TAXAS!$A$27,IF($B673="PARCELADO ATÉ 6X",$D673-($D673*TAXAS!$E$27))/6))))))))))))))))))))))))/1</f>
        <v>0</v>
      </c>
      <c r="I673" s="9">
        <f>IF($A673="VISA",IF($B673="PARCELADO ATÉ 12X",$D673-(D673*TAXAS!$F$4))/12,IF($A673="MASTER",IF($B673="PARCELADO ATÉ 12X",$D673-(D673*TAXAS!$F$5))/12,IF($A673="ELO",IF($B673="PARCELADO ATÉ 12X",$D673-(D673*TAXAS!$F$6))/12,IF($A673="HIPERCARD",IF($B673="PARCELADO ATÉ 12X",$D673-(D673*TAXAS!$F$7))/12,IF($A673="DINERS",IF($B673="PARCELADO ATÉ 12X",$D673-(D673*TAXAS!$F$8))/12,IF($A673="AMERICA EXPRESS",IF($B673="PARCELADO ATÉ 12X",$D673-(D673*TAXAS!$F$9))/12,IF($A673=TAXAS!$A$10,IF($B673="PARCELADO ATÉ 12X",$D673-($D673*TAXAS!$F$10))/12,IF($A673=TAXAS!$A$11,IF($B673="PARCELADO ATÉ 12X",$D673-($D673*TAXAS!$F$11))/12,IF($A673=TAXAS!$A$12,IF($B673="PARCELADO ATÉ 12X",$D673-($D673*TAXAS!$F$12))/12,IF($A673=TAXAS!$A$13,IF($B673="PARCELADO ATÉ 12X",$D673-($D673*TAXAS!$F$13))/12,IF($A673=TAXAS!$A$14,IF($B673="PARCELADO ATÉ 12X",$D673-($D673*TAXAS!$F$14))/12,IF($A673=TAXAS!$A$15,IF($B673="PARCELADO ATÉ 12X",$D673-($D673*TAXAS!$F$15))/12,IF($A673=TAXAS!$A$16,IF($B673="PARCELADO ATÉ 12X",$D673-($D673*TAXAS!$F$16))/12,IF($A673=TAXAS!$A$17,IF($B673="PARCELADO ATÉ 12X",$D673-($D673*TAXAS!$F$17))/12,IF($A673=TAXAS!$A$18,IF($B673="PARCELADO ATÉ 12X",$D673-($D673*TAXAS!$F$18))/12,IF($A673=TAXAS!$A$19,IF($B673="PARCELADO ATÉ 12X",$D673-($D673*TAXAS!$F$19))/12,IF($A673=TAXAS!$A$20,IF($B673="PARCELADO ATÉ 12X",$D673-($D673*TAXAS!$F$20))/12,IF($A673=TAXAS!$A$21,IF($B673="PARCELADO ATÉ 12X",$D673-($D673*TAXAS!$F$21))/12,IF($A673=TAXAS!$A$22,IF($B673="PARCELADO ATÉ 12X",$D673-($D673*TAXAS!$F$22))/12,IF($A673=TAXAS!$A$23,IF($B673="PARCELADO ATÉ 12X",$D673-($D673*TAXAS!$F$23))/12,IF($A673=TAXAS!$A$24,IF($B673="PARCELADO ATÉ 12X",$D673-($D673*TAXAS!$F$24))/12,IF($A673=TAXAS!$A$25,IF($B673="PARCELADO ATÉ 12X",$D673-($D673*TAXAS!$F$25))/12,IF($A673=TAXAS!$A$26,IF($B673="PARCELADO ATÉ 12X",$D673-($D673*TAXAS!$F$26))/12,IF($A673=TAXAS!$A$27,IF($B673="PARCELADO ATÉ 12X",$D673-($D673*TAXAS!$F$27))/12))))))))))))))))))))))))/1</f>
        <v>0</v>
      </c>
      <c r="J673" s="8">
        <f t="shared" si="0"/>
        <v>0</v>
      </c>
      <c r="K673" s="10" t="b">
        <f>IF($B673="PARCELADO ATÉ 3X",($D673-($D673*TAXAS!$D$4))-$J673)</f>
        <v>0</v>
      </c>
      <c r="L673" s="10" t="b">
        <f>IF($B673="PARCELADO ATÉ 6X",($D673-($D673*TAXAS!$E$4))-$J673)</f>
        <v>0</v>
      </c>
      <c r="M673" s="10" t="b">
        <f>IF($B673="PARCELADO ATÉ 12X",($D673-($D673*TAXAS!$F$4))-$J673)</f>
        <v>0</v>
      </c>
      <c r="N673" s="8">
        <f t="shared" si="1"/>
        <v>0</v>
      </c>
      <c r="O673" s="10">
        <f t="shared" si="2"/>
        <v>0</v>
      </c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spans="1:31" ht="15.75" customHeight="1" x14ac:dyDescent="0.2">
      <c r="A674" s="3"/>
      <c r="B674" s="5"/>
      <c r="C674" s="6"/>
      <c r="D674" s="42"/>
      <c r="E674" s="8">
        <f>IF($A674="VISA",IF($B674="DÉBITO",$D674-($D674*TAXAS!$B$4)),IF($A674="MASTER",IF($B674="DÉBITO",$D674-($D674*TAXAS!$B$5)),IF($A674="ELO", IF($B674="DÉBITO",$D674-($D674*TAXAS!$B$6)),IF($A674="HIPERCARD",IF($B674="DÉBITO",$D674-($D674*TAXAS!$B$7)),IF($A674="DINERS",IF($B674="DÉBITO",$D674-($D674*TAXAS!$B$8)),IF($A674="AMERICA EXPRESS",IF($B674="DÉBITO",$D674-($D674*TAXAS!$B$9)),IF($A674=TAXAS!$A$10,IF($B674="DÉBITO",$D674-($D674*TAXAS!$B$10)), IF($A674=TAXAS!$A$11,IF($B674="DÉBITO",$D674-($D674*TAXAS!$B$11)), IF($A674=TAXAS!$A$12,IF($B674="DÉBITO",$D674-($D674*TAXAS!$B$12)), IF($A674=TAXAS!$A$13,IF($B674="DÉBITO",$D674-($D674*TAXAS!$B$13)), IF($A674=TAXAS!$A$14,IF($B674="DÉBITO",$D674-($D674*TAXAS!$B$14)), IF($A674=TAXAS!$A$15,IF($B674="DÉBITO",$D674-($D674*TAXAS!$B$15)), IF($A674=TAXAS!$A$16,IF($B674="DÉBITO",$D674-($D674*TAXAS!$B$16)), IF($A674=TAXAS!$A$17,IF($B674="DÉBITO",$D674-($D674*TAXAS!$B$17)), IF($A674=TAXAS!$A$18,IF($B674="DÉBITO",$D674-($D674*TAXAS!$B$18)), IF($A674=TAXAS!$A$19,IF($B674="DÉBITO",$D674-($D674*TAXAS!$B$19)), IF($A674=TAXAS!$A$20,IF($B674="DÉBITO",$D674-($D674*TAXAS!$B$20)), IF($A674=TAXAS!$A$21,IF($B674="DÉBITO",$D674-($D674*TAXAS!$B$21)), IF($A674=TAXAS!$A$22,IF($B674="DÉBITO",$D674-($D674*TAXAS!$B$22)), IF($A674=TAXAS!$A$23,IF($B674="DÉBITO",$D674-($D674*TAXAS!$B$23)), IF($A674=TAXAS!$A$24,IF($B674="DÉBITO",$D674-($D674*TAXAS!$B$24)), IF($A674=TAXAS!$A$25,IF($B674="DÉBITO",$D674-($D674*TAXAS!$B$25)), IF($A674=TAXAS!$A$26,IF($B674="DÉBITO",$D674-($D674*TAXAS!$B$26)), IF($A674=TAXAS!$A$27,IF($B674="DÉBITO",$D674-($D674*TAXAS!$B$27))))))))))))))))))))))))))/1</f>
        <v>0</v>
      </c>
      <c r="F674" s="8">
        <f>IF($A674="VISA",IF($B674="CRÉDITO",$D674-($D674*TAXAS!$C$4)),IF($A674="MASTER",IF($B674="CRÉDITO",$D674-($D674*TAXAS!$C$5)),IF($A674="ELO", IF($B674="CRÉDITO",$D674-($D674*TAXAS!$C$6)),IF($A674="HIPERCARD",IF($B674="CRÉDITO",$D674-($D674*TAXAS!$C$7)),IF($A674="DINERS",IF($B674="CRÉDITO",$D674-($D674*TAXAS!$C$8)),IF($A674="AMERICA EXPRESS",IF($B674="CRÉDITO",$D674-($D674*TAXAS!$C$9)),IF($A674=TAXAS!$A$10,IF($B674="CRÉDITO",$D674-($D674*TAXAS!$C$10)), IF($A674=TAXAS!$A$11,IF($B674="CRÉDITO",$D674-($D674*TAXAS!$C$11)), IF($A674=TAXAS!$A$12,IF($B674="CRÉDITO",$D674-($D674*TAXAS!$C$12)), IF($A674=TAXAS!$A$13,IF($B674="CRÉDITO",$D674-($D674*TAXAS!$C$13)), IF($A674=TAXAS!$A$14,IF($B674="CRÉDITO",$D674-($D674*TAXAS!$C$14)), IF($A674=TAXAS!$A$15,IF($B674="CRÉDITO",$D674-($D674*TAXAS!$C$15)), IF($A674=TAXAS!$A$16,IF($B674="CRÉDITO",$D674-($D674*TAXAS!$C$16)), IF($A674=TAXAS!$A$17,IF($B674="CRÉDITO",$D674-($D674*TAXAS!$C$17)), IF($A674=TAXAS!$A$18,IF($B674="CRÉDITO",$D674-($D674*TAXAS!$C$18)), IF($A674=TAXAS!$A$19,IF($B674="CRÉDITO",$D674-($D674*TAXAS!$C$19)), IF($A674=TAXAS!$A$20,IF($B674="CRÉDITO",$D674-($D674*TAXAS!$C$20)), IF($A674=TAXAS!$A$21,IF($B674="CRÉDITO",$D674-($D674*TAXAS!$C$21)), IF($A674=TAXAS!$A$22,IF($B674="CRÉDITO",$D674-($D674*TAXAS!$C$22)), IF($A674=TAXAS!$A$23,IF($B674="CRÉDITO",$D674-($D674*TAXAS!$C$23)), IF($A674=TAXAS!$A$24,IF($B674="CRÉDITO",$D674-($D674*TAXAS!$C$24)), IF($A674=TAXAS!$A$25,IF($B674="CRÉDITO",$D674-($D674*TAXAS!$C$25)), IF($A674=TAXAS!$A$26,IF($B674="CRÉDITO",$D674-($D674*TAXAS!$C$26)), IF($A674=TAXAS!$A$27,IF($B674="CRÉDITO",$D674-($D674*TAXAS!$C$27))))))))))))))))))))))))))/1</f>
        <v>0</v>
      </c>
      <c r="G674" s="9">
        <f>IF($A674="VISA",IF($B674="PARCELADO ATÉ 3X",$D674-(D674*TAXAS!$D$4))/3,IF($A674="MASTER",IF($B674="PARCELADO ATÉ 3X",$D674-(D674*TAXAS!$D$5))/3,IF($A674="ELO",IF($B674="PARCELADO ATÉ 3X",$D674-(D674*TAXAS!$D$6))/3,IF($A674="HIPERCARD",IF($B674="PARCELADO ATÉ 3X",$D674-(D674*TAXAS!$D$7))/3,IF($A674="DINERS",IF($B674="PARCELADO ATÉ 3X",$D674-(D674*TAXAS!$D$8))/3,IF($A674="AMERICA EXPRESS",IF($B674="PARCELADO ATÉ 3X",$D674-(D674*TAXAS!$D$9))/3,IF($A674=TAXAS!$A$10,IF($B674="PARCELADO ATÉ 3X",$D674-($D674*TAXAS!$D$10))/3,IF($A674=TAXAS!$A$11,IF($B674="PARCELADO ATÉ 3X",$D674-($D674*TAXAS!$D$11))/3,IF($A674=TAXAS!$A$12,IF($B674="PARCELADO ATÉ 3X",$D674-($D674*TAXAS!$D$12))/3,IF($A674=TAXAS!$A$13,IF($B674="PARCELADO ATÉ 3X",$D674-($D674*TAXAS!$D$13))/3,IF($A674=TAXAS!$A$14,IF($B674="PARCELADO ATÉ 3X",$D674-($D674*TAXAS!$D$14))/3,IF($A674=TAXAS!$A$15,IF($B674="PARCELADO ATÉ 3X",$D674-($D674*TAXAS!$D$15))/3,IF($A674=TAXAS!$A$16,IF($B674="PARCELADO ATÉ 3X",$D674-($D674*TAXAS!$D$16))/3,IF($A674=TAXAS!$A$17,IF($B674="PARCELADO ATÉ 3X",$D674-($D674*TAXAS!$D$17))/3,IF($A674=TAXAS!$A$18,IF($B674="PARCELADO ATÉ 3X",$D674-($D674*TAXAS!$D$18))/3,IF($A674=TAXAS!$A$19,IF($B674="PARCELADO ATÉ 3X",$D674-($D674*TAXAS!$D$19))/3,IF($A674=TAXAS!$A$20,IF($B674="PARCELADO ATÉ 3X",$D674-($D674*TAXAS!$D$20))/3,IF($A674=TAXAS!$A$21,IF($B674="PARCELADO ATÉ 3X",$D674-($D674*TAXAS!$D$21))/3,IF($A674=TAXAS!$A$22,IF($B674="PARCELADO ATÉ 3X",$D674-($D674*TAXAS!$D$22))/3,IF($A674=TAXAS!$A$23,IF($B674="PARCELADO ATÉ 3X",$D674-($D674*TAXAS!$D$23))/3,IF($A674=TAXAS!$A$24,IF($B674="PARCELADO ATÉ 3X",$D674-($D674*TAXAS!$D$24))/3,IF($A674=TAXAS!$A$25,IF($B674="PARCELADO ATÉ 3X",$D674-($D674*TAXAS!$D$25))/3,IF($A674=TAXAS!$A$26,IF($B674="PARCELADO ATÉ 3X",$D674-($D674*TAXAS!$D$26))/3,IF($A674=TAXAS!$A$27,IF($B674="PARCELADO ATÉ 3X",$D674-($D674*TAXAS!$D$27))/3))))))))))))))))))))))))/1</f>
        <v>0</v>
      </c>
      <c r="H674" s="9">
        <f>IF($A674="VISA",IF($B674="PARCELADO ATÉ 6X",$D674-(D674*TAXAS!$E$4))/6,IF($A674="MASTER",IF($B674="PARCELADO ATÉ 6X",$D674-(D674*TAXAS!$E$5))/6,IF($A674="ELO",IF($B674="PARCELADO ATÉ 6X",$D674-(D674*TAXAS!$E$6))/6,IF($A674="HIPERCARD",IF($B674="PARCELADO ATÉ 6X",$D674-(D674*TAXAS!$E$7))/6,IF($A674="DINERS",IF($B674="PARCELADO ATÉ 6X",$D674-(D674*TAXAS!$E$8))/6,IF($A674="AMERICA EXPRESS",IF($B674="PARCELADO ATÉ 6X",$D674-(D674*TAXAS!$E$9))/6,IF($A674=TAXAS!$A$10,IF($B674="PARCELADO ATÉ 6X",$D674-($D674*TAXAS!$E$10))/6,IF($A674=TAXAS!$A$11,IF($B674="PARCELADO ATÉ 6X",$D674-($D674*TAXAS!$E$11))/6,IF($A674=TAXAS!$A$12,IF($B674="PARCELADO ATÉ 6X",$D674-($D674*TAXAS!$E$12))/6,IF($A674=TAXAS!$A$13,IF($B674="PARCELADO ATÉ 6X",$D674-($D674*TAXAS!$E$13))/6,IF($A674=TAXAS!$A$14,IF($B674="PARCELADO ATÉ 6X",$D674-($D674*TAXAS!$E$14))/6,IF($A674=TAXAS!$A$15,IF($B674="PARCELADO ATÉ 6X",$D674-($D674*TAXAS!$E$15))/6,IF($A674=TAXAS!$A$16,IF($B674="PARCELADO ATÉ 6X",$D674-($D674*TAXAS!$E$16))/6,IF($A674=TAXAS!$A$17,IF($B674="PARCELADO ATÉ 6X",$D674-($D674*TAXAS!$E$17))/6,IF($A674=TAXAS!$A$18,IF($B674="PARCELADO ATÉ 6X",$D674-($D674*TAXAS!$E$18))/6,IF($A674=TAXAS!$A$19,IF($B674="PARCELADO ATÉ 6X",$D674-($D674*TAXAS!$E$19))/6,IF($A674=TAXAS!$A$20,IF($B674="PARCELADO ATÉ 6X",$D674-($D674*TAXAS!$E$20))/6,IF($A674=TAXAS!$A$21,IF($B674="PARCELADO ATÉ 6X",$D674-($D674*TAXAS!$E$21))/6,IF($A674=TAXAS!$A$22,IF($B674="PARCELADO ATÉ 6X",$D674-($D674*TAXAS!$E$22))/6,IF($A674=TAXAS!$A$23,IF($B674="PARCELADO ATÉ 6X",$D674-($D674*TAXAS!$E$23))/6,IF($A674=TAXAS!$A$24,IF($B674="PARCELADO ATÉ 6X",$D674-($D674*TAXAS!$E$24))/6,IF($A674=TAXAS!$A$25,IF($B674="PARCELADO ATÉ 6X",$D674-($D674*TAXAS!$E$25))/6,IF($A674=TAXAS!$A$26,IF($B674="PARCELADO ATÉ 6X",$D674-($D674*TAXAS!$E$26))/6,IF($A674=TAXAS!$A$27,IF($B674="PARCELADO ATÉ 6X",$D674-($D674*TAXAS!$E$27))/6))))))))))))))))))))))))/1</f>
        <v>0</v>
      </c>
      <c r="I674" s="9">
        <f>IF($A674="VISA",IF($B674="PARCELADO ATÉ 12X",$D674-(D674*TAXAS!$F$4))/12,IF($A674="MASTER",IF($B674="PARCELADO ATÉ 12X",$D674-(D674*TAXAS!$F$5))/12,IF($A674="ELO",IF($B674="PARCELADO ATÉ 12X",$D674-(D674*TAXAS!$F$6))/12,IF($A674="HIPERCARD",IF($B674="PARCELADO ATÉ 12X",$D674-(D674*TAXAS!$F$7))/12,IF($A674="DINERS",IF($B674="PARCELADO ATÉ 12X",$D674-(D674*TAXAS!$F$8))/12,IF($A674="AMERICA EXPRESS",IF($B674="PARCELADO ATÉ 12X",$D674-(D674*TAXAS!$F$9))/12,IF($A674=TAXAS!$A$10,IF($B674="PARCELADO ATÉ 12X",$D674-($D674*TAXAS!$F$10))/12,IF($A674=TAXAS!$A$11,IF($B674="PARCELADO ATÉ 12X",$D674-($D674*TAXAS!$F$11))/12,IF($A674=TAXAS!$A$12,IF($B674="PARCELADO ATÉ 12X",$D674-($D674*TAXAS!$F$12))/12,IF($A674=TAXAS!$A$13,IF($B674="PARCELADO ATÉ 12X",$D674-($D674*TAXAS!$F$13))/12,IF($A674=TAXAS!$A$14,IF($B674="PARCELADO ATÉ 12X",$D674-($D674*TAXAS!$F$14))/12,IF($A674=TAXAS!$A$15,IF($B674="PARCELADO ATÉ 12X",$D674-($D674*TAXAS!$F$15))/12,IF($A674=TAXAS!$A$16,IF($B674="PARCELADO ATÉ 12X",$D674-($D674*TAXAS!$F$16))/12,IF($A674=TAXAS!$A$17,IF($B674="PARCELADO ATÉ 12X",$D674-($D674*TAXAS!$F$17))/12,IF($A674=TAXAS!$A$18,IF($B674="PARCELADO ATÉ 12X",$D674-($D674*TAXAS!$F$18))/12,IF($A674=TAXAS!$A$19,IF($B674="PARCELADO ATÉ 12X",$D674-($D674*TAXAS!$F$19))/12,IF($A674=TAXAS!$A$20,IF($B674="PARCELADO ATÉ 12X",$D674-($D674*TAXAS!$F$20))/12,IF($A674=TAXAS!$A$21,IF($B674="PARCELADO ATÉ 12X",$D674-($D674*TAXAS!$F$21))/12,IF($A674=TAXAS!$A$22,IF($B674="PARCELADO ATÉ 12X",$D674-($D674*TAXAS!$F$22))/12,IF($A674=TAXAS!$A$23,IF($B674="PARCELADO ATÉ 12X",$D674-($D674*TAXAS!$F$23))/12,IF($A674=TAXAS!$A$24,IF($B674="PARCELADO ATÉ 12X",$D674-($D674*TAXAS!$F$24))/12,IF($A674=TAXAS!$A$25,IF($B674="PARCELADO ATÉ 12X",$D674-($D674*TAXAS!$F$25))/12,IF($A674=TAXAS!$A$26,IF($B674="PARCELADO ATÉ 12X",$D674-($D674*TAXAS!$F$26))/12,IF($A674=TAXAS!$A$27,IF($B674="PARCELADO ATÉ 12X",$D674-($D674*TAXAS!$F$27))/12))))))))))))))))))))))))/1</f>
        <v>0</v>
      </c>
      <c r="J674" s="8">
        <f t="shared" si="0"/>
        <v>0</v>
      </c>
      <c r="K674" s="10" t="b">
        <f>IF($B674="PARCELADO ATÉ 3X",($D674-($D674*TAXAS!$D$4))-$J674)</f>
        <v>0</v>
      </c>
      <c r="L674" s="10" t="b">
        <f>IF($B674="PARCELADO ATÉ 6X",($D674-($D674*TAXAS!$E$4))-$J674)</f>
        <v>0</v>
      </c>
      <c r="M674" s="10" t="b">
        <f>IF($B674="PARCELADO ATÉ 12X",($D674-($D674*TAXAS!$F$4))-$J674)</f>
        <v>0</v>
      </c>
      <c r="N674" s="8">
        <f t="shared" si="1"/>
        <v>0</v>
      </c>
      <c r="O674" s="10">
        <f t="shared" si="2"/>
        <v>0</v>
      </c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spans="1:31" ht="15.75" customHeight="1" x14ac:dyDescent="0.2">
      <c r="A675" s="3"/>
      <c r="B675" s="5"/>
      <c r="C675" s="6"/>
      <c r="D675" s="42"/>
      <c r="E675" s="8">
        <f>IF($A675="VISA",IF($B675="DÉBITO",$D675-($D675*TAXAS!$B$4)),IF($A675="MASTER",IF($B675="DÉBITO",$D675-($D675*TAXAS!$B$5)),IF($A675="ELO", IF($B675="DÉBITO",$D675-($D675*TAXAS!$B$6)),IF($A675="HIPERCARD",IF($B675="DÉBITO",$D675-($D675*TAXAS!$B$7)),IF($A675="DINERS",IF($B675="DÉBITO",$D675-($D675*TAXAS!$B$8)),IF($A675="AMERICA EXPRESS",IF($B675="DÉBITO",$D675-($D675*TAXAS!$B$9)),IF($A675=TAXAS!$A$10,IF($B675="DÉBITO",$D675-($D675*TAXAS!$B$10)), IF($A675=TAXAS!$A$11,IF($B675="DÉBITO",$D675-($D675*TAXAS!$B$11)), IF($A675=TAXAS!$A$12,IF($B675="DÉBITO",$D675-($D675*TAXAS!$B$12)), IF($A675=TAXAS!$A$13,IF($B675="DÉBITO",$D675-($D675*TAXAS!$B$13)), IF($A675=TAXAS!$A$14,IF($B675="DÉBITO",$D675-($D675*TAXAS!$B$14)), IF($A675=TAXAS!$A$15,IF($B675="DÉBITO",$D675-($D675*TAXAS!$B$15)), IF($A675=TAXAS!$A$16,IF($B675="DÉBITO",$D675-($D675*TAXAS!$B$16)), IF($A675=TAXAS!$A$17,IF($B675="DÉBITO",$D675-($D675*TAXAS!$B$17)), IF($A675=TAXAS!$A$18,IF($B675="DÉBITO",$D675-($D675*TAXAS!$B$18)), IF($A675=TAXAS!$A$19,IF($B675="DÉBITO",$D675-($D675*TAXAS!$B$19)), IF($A675=TAXAS!$A$20,IF($B675="DÉBITO",$D675-($D675*TAXAS!$B$20)), IF($A675=TAXAS!$A$21,IF($B675="DÉBITO",$D675-($D675*TAXAS!$B$21)), IF($A675=TAXAS!$A$22,IF($B675="DÉBITO",$D675-($D675*TAXAS!$B$22)), IF($A675=TAXAS!$A$23,IF($B675="DÉBITO",$D675-($D675*TAXAS!$B$23)), IF($A675=TAXAS!$A$24,IF($B675="DÉBITO",$D675-($D675*TAXAS!$B$24)), IF($A675=TAXAS!$A$25,IF($B675="DÉBITO",$D675-($D675*TAXAS!$B$25)), IF($A675=TAXAS!$A$26,IF($B675="DÉBITO",$D675-($D675*TAXAS!$B$26)), IF($A675=TAXAS!$A$27,IF($B675="DÉBITO",$D675-($D675*TAXAS!$B$27))))))))))))))))))))))))))/1</f>
        <v>0</v>
      </c>
      <c r="F675" s="8">
        <f>IF($A675="VISA",IF($B675="CRÉDITO",$D675-($D675*TAXAS!$C$4)),IF($A675="MASTER",IF($B675="CRÉDITO",$D675-($D675*TAXAS!$C$5)),IF($A675="ELO", IF($B675="CRÉDITO",$D675-($D675*TAXAS!$C$6)),IF($A675="HIPERCARD",IF($B675="CRÉDITO",$D675-($D675*TAXAS!$C$7)),IF($A675="DINERS",IF($B675="CRÉDITO",$D675-($D675*TAXAS!$C$8)),IF($A675="AMERICA EXPRESS",IF($B675="CRÉDITO",$D675-($D675*TAXAS!$C$9)),IF($A675=TAXAS!$A$10,IF($B675="CRÉDITO",$D675-($D675*TAXAS!$C$10)), IF($A675=TAXAS!$A$11,IF($B675="CRÉDITO",$D675-($D675*TAXAS!$C$11)), IF($A675=TAXAS!$A$12,IF($B675="CRÉDITO",$D675-($D675*TAXAS!$C$12)), IF($A675=TAXAS!$A$13,IF($B675="CRÉDITO",$D675-($D675*TAXAS!$C$13)), IF($A675=TAXAS!$A$14,IF($B675="CRÉDITO",$D675-($D675*TAXAS!$C$14)), IF($A675=TAXAS!$A$15,IF($B675="CRÉDITO",$D675-($D675*TAXAS!$C$15)), IF($A675=TAXAS!$A$16,IF($B675="CRÉDITO",$D675-($D675*TAXAS!$C$16)), IF($A675=TAXAS!$A$17,IF($B675="CRÉDITO",$D675-($D675*TAXAS!$C$17)), IF($A675=TAXAS!$A$18,IF($B675="CRÉDITO",$D675-($D675*TAXAS!$C$18)), IF($A675=TAXAS!$A$19,IF($B675="CRÉDITO",$D675-($D675*TAXAS!$C$19)), IF($A675=TAXAS!$A$20,IF($B675="CRÉDITO",$D675-($D675*TAXAS!$C$20)), IF($A675=TAXAS!$A$21,IF($B675="CRÉDITO",$D675-($D675*TAXAS!$C$21)), IF($A675=TAXAS!$A$22,IF($B675="CRÉDITO",$D675-($D675*TAXAS!$C$22)), IF($A675=TAXAS!$A$23,IF($B675="CRÉDITO",$D675-($D675*TAXAS!$C$23)), IF($A675=TAXAS!$A$24,IF($B675="CRÉDITO",$D675-($D675*TAXAS!$C$24)), IF($A675=TAXAS!$A$25,IF($B675="CRÉDITO",$D675-($D675*TAXAS!$C$25)), IF($A675=TAXAS!$A$26,IF($B675="CRÉDITO",$D675-($D675*TAXAS!$C$26)), IF($A675=TAXAS!$A$27,IF($B675="CRÉDITO",$D675-($D675*TAXAS!$C$27))))))))))))))))))))))))))/1</f>
        <v>0</v>
      </c>
      <c r="G675" s="9">
        <f>IF($A675="VISA",IF($B675="PARCELADO ATÉ 3X",$D675-(D675*TAXAS!$D$4))/3,IF($A675="MASTER",IF($B675="PARCELADO ATÉ 3X",$D675-(D675*TAXAS!$D$5))/3,IF($A675="ELO",IF($B675="PARCELADO ATÉ 3X",$D675-(D675*TAXAS!$D$6))/3,IF($A675="HIPERCARD",IF($B675="PARCELADO ATÉ 3X",$D675-(D675*TAXAS!$D$7))/3,IF($A675="DINERS",IF($B675="PARCELADO ATÉ 3X",$D675-(D675*TAXAS!$D$8))/3,IF($A675="AMERICA EXPRESS",IF($B675="PARCELADO ATÉ 3X",$D675-(D675*TAXAS!$D$9))/3,IF($A675=TAXAS!$A$10,IF($B675="PARCELADO ATÉ 3X",$D675-($D675*TAXAS!$D$10))/3,IF($A675=TAXAS!$A$11,IF($B675="PARCELADO ATÉ 3X",$D675-($D675*TAXAS!$D$11))/3,IF($A675=TAXAS!$A$12,IF($B675="PARCELADO ATÉ 3X",$D675-($D675*TAXAS!$D$12))/3,IF($A675=TAXAS!$A$13,IF($B675="PARCELADO ATÉ 3X",$D675-($D675*TAXAS!$D$13))/3,IF($A675=TAXAS!$A$14,IF($B675="PARCELADO ATÉ 3X",$D675-($D675*TAXAS!$D$14))/3,IF($A675=TAXAS!$A$15,IF($B675="PARCELADO ATÉ 3X",$D675-($D675*TAXAS!$D$15))/3,IF($A675=TAXAS!$A$16,IF($B675="PARCELADO ATÉ 3X",$D675-($D675*TAXAS!$D$16))/3,IF($A675=TAXAS!$A$17,IF($B675="PARCELADO ATÉ 3X",$D675-($D675*TAXAS!$D$17))/3,IF($A675=TAXAS!$A$18,IF($B675="PARCELADO ATÉ 3X",$D675-($D675*TAXAS!$D$18))/3,IF($A675=TAXAS!$A$19,IF($B675="PARCELADO ATÉ 3X",$D675-($D675*TAXAS!$D$19))/3,IF($A675=TAXAS!$A$20,IF($B675="PARCELADO ATÉ 3X",$D675-($D675*TAXAS!$D$20))/3,IF($A675=TAXAS!$A$21,IF($B675="PARCELADO ATÉ 3X",$D675-($D675*TAXAS!$D$21))/3,IF($A675=TAXAS!$A$22,IF($B675="PARCELADO ATÉ 3X",$D675-($D675*TAXAS!$D$22))/3,IF($A675=TAXAS!$A$23,IF($B675="PARCELADO ATÉ 3X",$D675-($D675*TAXAS!$D$23))/3,IF($A675=TAXAS!$A$24,IF($B675="PARCELADO ATÉ 3X",$D675-($D675*TAXAS!$D$24))/3,IF($A675=TAXAS!$A$25,IF($B675="PARCELADO ATÉ 3X",$D675-($D675*TAXAS!$D$25))/3,IF($A675=TAXAS!$A$26,IF($B675="PARCELADO ATÉ 3X",$D675-($D675*TAXAS!$D$26))/3,IF($A675=TAXAS!$A$27,IF($B675="PARCELADO ATÉ 3X",$D675-($D675*TAXAS!$D$27))/3))))))))))))))))))))))))/1</f>
        <v>0</v>
      </c>
      <c r="H675" s="9">
        <f>IF($A675="VISA",IF($B675="PARCELADO ATÉ 6X",$D675-(D675*TAXAS!$E$4))/6,IF($A675="MASTER",IF($B675="PARCELADO ATÉ 6X",$D675-(D675*TAXAS!$E$5))/6,IF($A675="ELO",IF($B675="PARCELADO ATÉ 6X",$D675-(D675*TAXAS!$E$6))/6,IF($A675="HIPERCARD",IF($B675="PARCELADO ATÉ 6X",$D675-(D675*TAXAS!$E$7))/6,IF($A675="DINERS",IF($B675="PARCELADO ATÉ 6X",$D675-(D675*TAXAS!$E$8))/6,IF($A675="AMERICA EXPRESS",IF($B675="PARCELADO ATÉ 6X",$D675-(D675*TAXAS!$E$9))/6,IF($A675=TAXAS!$A$10,IF($B675="PARCELADO ATÉ 6X",$D675-($D675*TAXAS!$E$10))/6,IF($A675=TAXAS!$A$11,IF($B675="PARCELADO ATÉ 6X",$D675-($D675*TAXAS!$E$11))/6,IF($A675=TAXAS!$A$12,IF($B675="PARCELADO ATÉ 6X",$D675-($D675*TAXAS!$E$12))/6,IF($A675=TAXAS!$A$13,IF($B675="PARCELADO ATÉ 6X",$D675-($D675*TAXAS!$E$13))/6,IF($A675=TAXAS!$A$14,IF($B675="PARCELADO ATÉ 6X",$D675-($D675*TAXAS!$E$14))/6,IF($A675=TAXAS!$A$15,IF($B675="PARCELADO ATÉ 6X",$D675-($D675*TAXAS!$E$15))/6,IF($A675=TAXAS!$A$16,IF($B675="PARCELADO ATÉ 6X",$D675-($D675*TAXAS!$E$16))/6,IF($A675=TAXAS!$A$17,IF($B675="PARCELADO ATÉ 6X",$D675-($D675*TAXAS!$E$17))/6,IF($A675=TAXAS!$A$18,IF($B675="PARCELADO ATÉ 6X",$D675-($D675*TAXAS!$E$18))/6,IF($A675=TAXAS!$A$19,IF($B675="PARCELADO ATÉ 6X",$D675-($D675*TAXAS!$E$19))/6,IF($A675=TAXAS!$A$20,IF($B675="PARCELADO ATÉ 6X",$D675-($D675*TAXAS!$E$20))/6,IF($A675=TAXAS!$A$21,IF($B675="PARCELADO ATÉ 6X",$D675-($D675*TAXAS!$E$21))/6,IF($A675=TAXAS!$A$22,IF($B675="PARCELADO ATÉ 6X",$D675-($D675*TAXAS!$E$22))/6,IF($A675=TAXAS!$A$23,IF($B675="PARCELADO ATÉ 6X",$D675-($D675*TAXAS!$E$23))/6,IF($A675=TAXAS!$A$24,IF($B675="PARCELADO ATÉ 6X",$D675-($D675*TAXAS!$E$24))/6,IF($A675=TAXAS!$A$25,IF($B675="PARCELADO ATÉ 6X",$D675-($D675*TAXAS!$E$25))/6,IF($A675=TAXAS!$A$26,IF($B675="PARCELADO ATÉ 6X",$D675-($D675*TAXAS!$E$26))/6,IF($A675=TAXAS!$A$27,IF($B675="PARCELADO ATÉ 6X",$D675-($D675*TAXAS!$E$27))/6))))))))))))))))))))))))/1</f>
        <v>0</v>
      </c>
      <c r="I675" s="9">
        <f>IF($A675="VISA",IF($B675="PARCELADO ATÉ 12X",$D675-(D675*TAXAS!$F$4))/12,IF($A675="MASTER",IF($B675="PARCELADO ATÉ 12X",$D675-(D675*TAXAS!$F$5))/12,IF($A675="ELO",IF($B675="PARCELADO ATÉ 12X",$D675-(D675*TAXAS!$F$6))/12,IF($A675="HIPERCARD",IF($B675="PARCELADO ATÉ 12X",$D675-(D675*TAXAS!$F$7))/12,IF($A675="DINERS",IF($B675="PARCELADO ATÉ 12X",$D675-(D675*TAXAS!$F$8))/12,IF($A675="AMERICA EXPRESS",IF($B675="PARCELADO ATÉ 12X",$D675-(D675*TAXAS!$F$9))/12,IF($A675=TAXAS!$A$10,IF($B675="PARCELADO ATÉ 12X",$D675-($D675*TAXAS!$F$10))/12,IF($A675=TAXAS!$A$11,IF($B675="PARCELADO ATÉ 12X",$D675-($D675*TAXAS!$F$11))/12,IF($A675=TAXAS!$A$12,IF($B675="PARCELADO ATÉ 12X",$D675-($D675*TAXAS!$F$12))/12,IF($A675=TAXAS!$A$13,IF($B675="PARCELADO ATÉ 12X",$D675-($D675*TAXAS!$F$13))/12,IF($A675=TAXAS!$A$14,IF($B675="PARCELADO ATÉ 12X",$D675-($D675*TAXAS!$F$14))/12,IF($A675=TAXAS!$A$15,IF($B675="PARCELADO ATÉ 12X",$D675-($D675*TAXAS!$F$15))/12,IF($A675=TAXAS!$A$16,IF($B675="PARCELADO ATÉ 12X",$D675-($D675*TAXAS!$F$16))/12,IF($A675=TAXAS!$A$17,IF($B675="PARCELADO ATÉ 12X",$D675-($D675*TAXAS!$F$17))/12,IF($A675=TAXAS!$A$18,IF($B675="PARCELADO ATÉ 12X",$D675-($D675*TAXAS!$F$18))/12,IF($A675=TAXAS!$A$19,IF($B675="PARCELADO ATÉ 12X",$D675-($D675*TAXAS!$F$19))/12,IF($A675=TAXAS!$A$20,IF($B675="PARCELADO ATÉ 12X",$D675-($D675*TAXAS!$F$20))/12,IF($A675=TAXAS!$A$21,IF($B675="PARCELADO ATÉ 12X",$D675-($D675*TAXAS!$F$21))/12,IF($A675=TAXAS!$A$22,IF($B675="PARCELADO ATÉ 12X",$D675-($D675*TAXAS!$F$22))/12,IF($A675=TAXAS!$A$23,IF($B675="PARCELADO ATÉ 12X",$D675-($D675*TAXAS!$F$23))/12,IF($A675=TAXAS!$A$24,IF($B675="PARCELADO ATÉ 12X",$D675-($D675*TAXAS!$F$24))/12,IF($A675=TAXAS!$A$25,IF($B675="PARCELADO ATÉ 12X",$D675-($D675*TAXAS!$F$25))/12,IF($A675=TAXAS!$A$26,IF($B675="PARCELADO ATÉ 12X",$D675-($D675*TAXAS!$F$26))/12,IF($A675=TAXAS!$A$27,IF($B675="PARCELADO ATÉ 12X",$D675-($D675*TAXAS!$F$27))/12))))))))))))))))))))))))/1</f>
        <v>0</v>
      </c>
      <c r="J675" s="8">
        <f t="shared" si="0"/>
        <v>0</v>
      </c>
      <c r="K675" s="10" t="b">
        <f>IF($B675="PARCELADO ATÉ 3X",($D675-($D675*TAXAS!$D$4))-$J675)</f>
        <v>0</v>
      </c>
      <c r="L675" s="10" t="b">
        <f>IF($B675="PARCELADO ATÉ 6X",($D675-($D675*TAXAS!$E$4))-$J675)</f>
        <v>0</v>
      </c>
      <c r="M675" s="10" t="b">
        <f>IF($B675="PARCELADO ATÉ 12X",($D675-($D675*TAXAS!$F$4))-$J675)</f>
        <v>0</v>
      </c>
      <c r="N675" s="8">
        <f t="shared" si="1"/>
        <v>0</v>
      </c>
      <c r="O675" s="10">
        <f t="shared" si="2"/>
        <v>0</v>
      </c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spans="1:31" ht="15.75" customHeight="1" x14ac:dyDescent="0.2">
      <c r="A676" s="3"/>
      <c r="B676" s="5"/>
      <c r="C676" s="6"/>
      <c r="D676" s="42"/>
      <c r="E676" s="8">
        <f>IF($A676="VISA",IF($B676="DÉBITO",$D676-($D676*TAXAS!$B$4)),IF($A676="MASTER",IF($B676="DÉBITO",$D676-($D676*TAXAS!$B$5)),IF($A676="ELO", IF($B676="DÉBITO",$D676-($D676*TAXAS!$B$6)),IF($A676="HIPERCARD",IF($B676="DÉBITO",$D676-($D676*TAXAS!$B$7)),IF($A676="DINERS",IF($B676="DÉBITO",$D676-($D676*TAXAS!$B$8)),IF($A676="AMERICA EXPRESS",IF($B676="DÉBITO",$D676-($D676*TAXAS!$B$9)),IF($A676=TAXAS!$A$10,IF($B676="DÉBITO",$D676-($D676*TAXAS!$B$10)), IF($A676=TAXAS!$A$11,IF($B676="DÉBITO",$D676-($D676*TAXAS!$B$11)), IF($A676=TAXAS!$A$12,IF($B676="DÉBITO",$D676-($D676*TAXAS!$B$12)), IF($A676=TAXAS!$A$13,IF($B676="DÉBITO",$D676-($D676*TAXAS!$B$13)), IF($A676=TAXAS!$A$14,IF($B676="DÉBITO",$D676-($D676*TAXAS!$B$14)), IF($A676=TAXAS!$A$15,IF($B676="DÉBITO",$D676-($D676*TAXAS!$B$15)), IF($A676=TAXAS!$A$16,IF($B676="DÉBITO",$D676-($D676*TAXAS!$B$16)), IF($A676=TAXAS!$A$17,IF($B676="DÉBITO",$D676-($D676*TAXAS!$B$17)), IF($A676=TAXAS!$A$18,IF($B676="DÉBITO",$D676-($D676*TAXAS!$B$18)), IF($A676=TAXAS!$A$19,IF($B676="DÉBITO",$D676-($D676*TAXAS!$B$19)), IF($A676=TAXAS!$A$20,IF($B676="DÉBITO",$D676-($D676*TAXAS!$B$20)), IF($A676=TAXAS!$A$21,IF($B676="DÉBITO",$D676-($D676*TAXAS!$B$21)), IF($A676=TAXAS!$A$22,IF($B676="DÉBITO",$D676-($D676*TAXAS!$B$22)), IF($A676=TAXAS!$A$23,IF($B676="DÉBITO",$D676-($D676*TAXAS!$B$23)), IF($A676=TAXAS!$A$24,IF($B676="DÉBITO",$D676-($D676*TAXAS!$B$24)), IF($A676=TAXAS!$A$25,IF($B676="DÉBITO",$D676-($D676*TAXAS!$B$25)), IF($A676=TAXAS!$A$26,IF($B676="DÉBITO",$D676-($D676*TAXAS!$B$26)), IF($A676=TAXAS!$A$27,IF($B676="DÉBITO",$D676-($D676*TAXAS!$B$27))))))))))))))))))))))))))/1</f>
        <v>0</v>
      </c>
      <c r="F676" s="8">
        <f>IF($A676="VISA",IF($B676="CRÉDITO",$D676-($D676*TAXAS!$C$4)),IF($A676="MASTER",IF($B676="CRÉDITO",$D676-($D676*TAXAS!$C$5)),IF($A676="ELO", IF($B676="CRÉDITO",$D676-($D676*TAXAS!$C$6)),IF($A676="HIPERCARD",IF($B676="CRÉDITO",$D676-($D676*TAXAS!$C$7)),IF($A676="DINERS",IF($B676="CRÉDITO",$D676-($D676*TAXAS!$C$8)),IF($A676="AMERICA EXPRESS",IF($B676="CRÉDITO",$D676-($D676*TAXAS!$C$9)),IF($A676=TAXAS!$A$10,IF($B676="CRÉDITO",$D676-($D676*TAXAS!$C$10)), IF($A676=TAXAS!$A$11,IF($B676="CRÉDITO",$D676-($D676*TAXAS!$C$11)), IF($A676=TAXAS!$A$12,IF($B676="CRÉDITO",$D676-($D676*TAXAS!$C$12)), IF($A676=TAXAS!$A$13,IF($B676="CRÉDITO",$D676-($D676*TAXAS!$C$13)), IF($A676=TAXAS!$A$14,IF($B676="CRÉDITO",$D676-($D676*TAXAS!$C$14)), IF($A676=TAXAS!$A$15,IF($B676="CRÉDITO",$D676-($D676*TAXAS!$C$15)), IF($A676=TAXAS!$A$16,IF($B676="CRÉDITO",$D676-($D676*TAXAS!$C$16)), IF($A676=TAXAS!$A$17,IF($B676="CRÉDITO",$D676-($D676*TAXAS!$C$17)), IF($A676=TAXAS!$A$18,IF($B676="CRÉDITO",$D676-($D676*TAXAS!$C$18)), IF($A676=TAXAS!$A$19,IF($B676="CRÉDITO",$D676-($D676*TAXAS!$C$19)), IF($A676=TAXAS!$A$20,IF($B676="CRÉDITO",$D676-($D676*TAXAS!$C$20)), IF($A676=TAXAS!$A$21,IF($B676="CRÉDITO",$D676-($D676*TAXAS!$C$21)), IF($A676=TAXAS!$A$22,IF($B676="CRÉDITO",$D676-($D676*TAXAS!$C$22)), IF($A676=TAXAS!$A$23,IF($B676="CRÉDITO",$D676-($D676*TAXAS!$C$23)), IF($A676=TAXAS!$A$24,IF($B676="CRÉDITO",$D676-($D676*TAXAS!$C$24)), IF($A676=TAXAS!$A$25,IF($B676="CRÉDITO",$D676-($D676*TAXAS!$C$25)), IF($A676=TAXAS!$A$26,IF($B676="CRÉDITO",$D676-($D676*TAXAS!$C$26)), IF($A676=TAXAS!$A$27,IF($B676="CRÉDITO",$D676-($D676*TAXAS!$C$27))))))))))))))))))))))))))/1</f>
        <v>0</v>
      </c>
      <c r="G676" s="9">
        <f>IF($A676="VISA",IF($B676="PARCELADO ATÉ 3X",$D676-(D676*TAXAS!$D$4))/3,IF($A676="MASTER",IF($B676="PARCELADO ATÉ 3X",$D676-(D676*TAXAS!$D$5))/3,IF($A676="ELO",IF($B676="PARCELADO ATÉ 3X",$D676-(D676*TAXAS!$D$6))/3,IF($A676="HIPERCARD",IF($B676="PARCELADO ATÉ 3X",$D676-(D676*TAXAS!$D$7))/3,IF($A676="DINERS",IF($B676="PARCELADO ATÉ 3X",$D676-(D676*TAXAS!$D$8))/3,IF($A676="AMERICA EXPRESS",IF($B676="PARCELADO ATÉ 3X",$D676-(D676*TAXAS!$D$9))/3,IF($A676=TAXAS!$A$10,IF($B676="PARCELADO ATÉ 3X",$D676-($D676*TAXAS!$D$10))/3,IF($A676=TAXAS!$A$11,IF($B676="PARCELADO ATÉ 3X",$D676-($D676*TAXAS!$D$11))/3,IF($A676=TAXAS!$A$12,IF($B676="PARCELADO ATÉ 3X",$D676-($D676*TAXAS!$D$12))/3,IF($A676=TAXAS!$A$13,IF($B676="PARCELADO ATÉ 3X",$D676-($D676*TAXAS!$D$13))/3,IF($A676=TAXAS!$A$14,IF($B676="PARCELADO ATÉ 3X",$D676-($D676*TAXAS!$D$14))/3,IF($A676=TAXAS!$A$15,IF($B676="PARCELADO ATÉ 3X",$D676-($D676*TAXAS!$D$15))/3,IF($A676=TAXAS!$A$16,IF($B676="PARCELADO ATÉ 3X",$D676-($D676*TAXAS!$D$16))/3,IF($A676=TAXAS!$A$17,IF($B676="PARCELADO ATÉ 3X",$D676-($D676*TAXAS!$D$17))/3,IF($A676=TAXAS!$A$18,IF($B676="PARCELADO ATÉ 3X",$D676-($D676*TAXAS!$D$18))/3,IF($A676=TAXAS!$A$19,IF($B676="PARCELADO ATÉ 3X",$D676-($D676*TAXAS!$D$19))/3,IF($A676=TAXAS!$A$20,IF($B676="PARCELADO ATÉ 3X",$D676-($D676*TAXAS!$D$20))/3,IF($A676=TAXAS!$A$21,IF($B676="PARCELADO ATÉ 3X",$D676-($D676*TAXAS!$D$21))/3,IF($A676=TAXAS!$A$22,IF($B676="PARCELADO ATÉ 3X",$D676-($D676*TAXAS!$D$22))/3,IF($A676=TAXAS!$A$23,IF($B676="PARCELADO ATÉ 3X",$D676-($D676*TAXAS!$D$23))/3,IF($A676=TAXAS!$A$24,IF($B676="PARCELADO ATÉ 3X",$D676-($D676*TAXAS!$D$24))/3,IF($A676=TAXAS!$A$25,IF($B676="PARCELADO ATÉ 3X",$D676-($D676*TAXAS!$D$25))/3,IF($A676=TAXAS!$A$26,IF($B676="PARCELADO ATÉ 3X",$D676-($D676*TAXAS!$D$26))/3,IF($A676=TAXAS!$A$27,IF($B676="PARCELADO ATÉ 3X",$D676-($D676*TAXAS!$D$27))/3))))))))))))))))))))))))/1</f>
        <v>0</v>
      </c>
      <c r="H676" s="9">
        <f>IF($A676="VISA",IF($B676="PARCELADO ATÉ 6X",$D676-(D676*TAXAS!$E$4))/6,IF($A676="MASTER",IF($B676="PARCELADO ATÉ 6X",$D676-(D676*TAXAS!$E$5))/6,IF($A676="ELO",IF($B676="PARCELADO ATÉ 6X",$D676-(D676*TAXAS!$E$6))/6,IF($A676="HIPERCARD",IF($B676="PARCELADO ATÉ 6X",$D676-(D676*TAXAS!$E$7))/6,IF($A676="DINERS",IF($B676="PARCELADO ATÉ 6X",$D676-(D676*TAXAS!$E$8))/6,IF($A676="AMERICA EXPRESS",IF($B676="PARCELADO ATÉ 6X",$D676-(D676*TAXAS!$E$9))/6,IF($A676=TAXAS!$A$10,IF($B676="PARCELADO ATÉ 6X",$D676-($D676*TAXAS!$E$10))/6,IF($A676=TAXAS!$A$11,IF($B676="PARCELADO ATÉ 6X",$D676-($D676*TAXAS!$E$11))/6,IF($A676=TAXAS!$A$12,IF($B676="PARCELADO ATÉ 6X",$D676-($D676*TAXAS!$E$12))/6,IF($A676=TAXAS!$A$13,IF($B676="PARCELADO ATÉ 6X",$D676-($D676*TAXAS!$E$13))/6,IF($A676=TAXAS!$A$14,IF($B676="PARCELADO ATÉ 6X",$D676-($D676*TAXAS!$E$14))/6,IF($A676=TAXAS!$A$15,IF($B676="PARCELADO ATÉ 6X",$D676-($D676*TAXAS!$E$15))/6,IF($A676=TAXAS!$A$16,IF($B676="PARCELADO ATÉ 6X",$D676-($D676*TAXAS!$E$16))/6,IF($A676=TAXAS!$A$17,IF($B676="PARCELADO ATÉ 6X",$D676-($D676*TAXAS!$E$17))/6,IF($A676=TAXAS!$A$18,IF($B676="PARCELADO ATÉ 6X",$D676-($D676*TAXAS!$E$18))/6,IF($A676=TAXAS!$A$19,IF($B676="PARCELADO ATÉ 6X",$D676-($D676*TAXAS!$E$19))/6,IF($A676=TAXAS!$A$20,IF($B676="PARCELADO ATÉ 6X",$D676-($D676*TAXAS!$E$20))/6,IF($A676=TAXAS!$A$21,IF($B676="PARCELADO ATÉ 6X",$D676-($D676*TAXAS!$E$21))/6,IF($A676=TAXAS!$A$22,IF($B676="PARCELADO ATÉ 6X",$D676-($D676*TAXAS!$E$22))/6,IF($A676=TAXAS!$A$23,IF($B676="PARCELADO ATÉ 6X",$D676-($D676*TAXAS!$E$23))/6,IF($A676=TAXAS!$A$24,IF($B676="PARCELADO ATÉ 6X",$D676-($D676*TAXAS!$E$24))/6,IF($A676=TAXAS!$A$25,IF($B676="PARCELADO ATÉ 6X",$D676-($D676*TAXAS!$E$25))/6,IF($A676=TAXAS!$A$26,IF($B676="PARCELADO ATÉ 6X",$D676-($D676*TAXAS!$E$26))/6,IF($A676=TAXAS!$A$27,IF($B676="PARCELADO ATÉ 6X",$D676-($D676*TAXAS!$E$27))/6))))))))))))))))))))))))/1</f>
        <v>0</v>
      </c>
      <c r="I676" s="9">
        <f>IF($A676="VISA",IF($B676="PARCELADO ATÉ 12X",$D676-(D676*TAXAS!$F$4))/12,IF($A676="MASTER",IF($B676="PARCELADO ATÉ 12X",$D676-(D676*TAXAS!$F$5))/12,IF($A676="ELO",IF($B676="PARCELADO ATÉ 12X",$D676-(D676*TAXAS!$F$6))/12,IF($A676="HIPERCARD",IF($B676="PARCELADO ATÉ 12X",$D676-(D676*TAXAS!$F$7))/12,IF($A676="DINERS",IF($B676="PARCELADO ATÉ 12X",$D676-(D676*TAXAS!$F$8))/12,IF($A676="AMERICA EXPRESS",IF($B676="PARCELADO ATÉ 12X",$D676-(D676*TAXAS!$F$9))/12,IF($A676=TAXAS!$A$10,IF($B676="PARCELADO ATÉ 12X",$D676-($D676*TAXAS!$F$10))/12,IF($A676=TAXAS!$A$11,IF($B676="PARCELADO ATÉ 12X",$D676-($D676*TAXAS!$F$11))/12,IF($A676=TAXAS!$A$12,IF($B676="PARCELADO ATÉ 12X",$D676-($D676*TAXAS!$F$12))/12,IF($A676=TAXAS!$A$13,IF($B676="PARCELADO ATÉ 12X",$D676-($D676*TAXAS!$F$13))/12,IF($A676=TAXAS!$A$14,IF($B676="PARCELADO ATÉ 12X",$D676-($D676*TAXAS!$F$14))/12,IF($A676=TAXAS!$A$15,IF($B676="PARCELADO ATÉ 12X",$D676-($D676*TAXAS!$F$15))/12,IF($A676=TAXAS!$A$16,IF($B676="PARCELADO ATÉ 12X",$D676-($D676*TAXAS!$F$16))/12,IF($A676=TAXAS!$A$17,IF($B676="PARCELADO ATÉ 12X",$D676-($D676*TAXAS!$F$17))/12,IF($A676=TAXAS!$A$18,IF($B676="PARCELADO ATÉ 12X",$D676-($D676*TAXAS!$F$18))/12,IF($A676=TAXAS!$A$19,IF($B676="PARCELADO ATÉ 12X",$D676-($D676*TAXAS!$F$19))/12,IF($A676=TAXAS!$A$20,IF($B676="PARCELADO ATÉ 12X",$D676-($D676*TAXAS!$F$20))/12,IF($A676=TAXAS!$A$21,IF($B676="PARCELADO ATÉ 12X",$D676-($D676*TAXAS!$F$21))/12,IF($A676=TAXAS!$A$22,IF($B676="PARCELADO ATÉ 12X",$D676-($D676*TAXAS!$F$22))/12,IF($A676=TAXAS!$A$23,IF($B676="PARCELADO ATÉ 12X",$D676-($D676*TAXAS!$F$23))/12,IF($A676=TAXAS!$A$24,IF($B676="PARCELADO ATÉ 12X",$D676-($D676*TAXAS!$F$24))/12,IF($A676=TAXAS!$A$25,IF($B676="PARCELADO ATÉ 12X",$D676-($D676*TAXAS!$F$25))/12,IF($A676=TAXAS!$A$26,IF($B676="PARCELADO ATÉ 12X",$D676-($D676*TAXAS!$F$26))/12,IF($A676=TAXAS!$A$27,IF($B676="PARCELADO ATÉ 12X",$D676-($D676*TAXAS!$F$27))/12))))))))))))))))))))))))/1</f>
        <v>0</v>
      </c>
      <c r="J676" s="8">
        <f t="shared" si="0"/>
        <v>0</v>
      </c>
      <c r="K676" s="10" t="b">
        <f>IF($B676="PARCELADO ATÉ 3X",($D676-($D676*TAXAS!$D$4))-$J676)</f>
        <v>0</v>
      </c>
      <c r="L676" s="10" t="b">
        <f>IF($B676="PARCELADO ATÉ 6X",($D676-($D676*TAXAS!$E$4))-$J676)</f>
        <v>0</v>
      </c>
      <c r="M676" s="10" t="b">
        <f>IF($B676="PARCELADO ATÉ 12X",($D676-($D676*TAXAS!$F$4))-$J676)</f>
        <v>0</v>
      </c>
      <c r="N676" s="8">
        <f t="shared" si="1"/>
        <v>0</v>
      </c>
      <c r="O676" s="10">
        <f t="shared" si="2"/>
        <v>0</v>
      </c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spans="1:31" ht="15.75" customHeight="1" x14ac:dyDescent="0.2">
      <c r="A677" s="3"/>
      <c r="B677" s="5"/>
      <c r="C677" s="6"/>
      <c r="D677" s="42"/>
      <c r="E677" s="8">
        <f>IF($A677="VISA",IF($B677="DÉBITO",$D677-($D677*TAXAS!$B$4)),IF($A677="MASTER",IF($B677="DÉBITO",$D677-($D677*TAXAS!$B$5)),IF($A677="ELO", IF($B677="DÉBITO",$D677-($D677*TAXAS!$B$6)),IF($A677="HIPERCARD",IF($B677="DÉBITO",$D677-($D677*TAXAS!$B$7)),IF($A677="DINERS",IF($B677="DÉBITO",$D677-($D677*TAXAS!$B$8)),IF($A677="AMERICA EXPRESS",IF($B677="DÉBITO",$D677-($D677*TAXAS!$B$9)),IF($A677=TAXAS!$A$10,IF($B677="DÉBITO",$D677-($D677*TAXAS!$B$10)), IF($A677=TAXAS!$A$11,IF($B677="DÉBITO",$D677-($D677*TAXAS!$B$11)), IF($A677=TAXAS!$A$12,IF($B677="DÉBITO",$D677-($D677*TAXAS!$B$12)), IF($A677=TAXAS!$A$13,IF($B677="DÉBITO",$D677-($D677*TAXAS!$B$13)), IF($A677=TAXAS!$A$14,IF($B677="DÉBITO",$D677-($D677*TAXAS!$B$14)), IF($A677=TAXAS!$A$15,IF($B677="DÉBITO",$D677-($D677*TAXAS!$B$15)), IF($A677=TAXAS!$A$16,IF($B677="DÉBITO",$D677-($D677*TAXAS!$B$16)), IF($A677=TAXAS!$A$17,IF($B677="DÉBITO",$D677-($D677*TAXAS!$B$17)), IF($A677=TAXAS!$A$18,IF($B677="DÉBITO",$D677-($D677*TAXAS!$B$18)), IF($A677=TAXAS!$A$19,IF($B677="DÉBITO",$D677-($D677*TAXAS!$B$19)), IF($A677=TAXAS!$A$20,IF($B677="DÉBITO",$D677-($D677*TAXAS!$B$20)), IF($A677=TAXAS!$A$21,IF($B677="DÉBITO",$D677-($D677*TAXAS!$B$21)), IF($A677=TAXAS!$A$22,IF($B677="DÉBITO",$D677-($D677*TAXAS!$B$22)), IF($A677=TAXAS!$A$23,IF($B677="DÉBITO",$D677-($D677*TAXAS!$B$23)), IF($A677=TAXAS!$A$24,IF($B677="DÉBITO",$D677-($D677*TAXAS!$B$24)), IF($A677=TAXAS!$A$25,IF($B677="DÉBITO",$D677-($D677*TAXAS!$B$25)), IF($A677=TAXAS!$A$26,IF($B677="DÉBITO",$D677-($D677*TAXAS!$B$26)), IF($A677=TAXAS!$A$27,IF($B677="DÉBITO",$D677-($D677*TAXAS!$B$27))))))))))))))))))))))))))/1</f>
        <v>0</v>
      </c>
      <c r="F677" s="8">
        <f>IF($A677="VISA",IF($B677="CRÉDITO",$D677-($D677*TAXAS!$C$4)),IF($A677="MASTER",IF($B677="CRÉDITO",$D677-($D677*TAXAS!$C$5)),IF($A677="ELO", IF($B677="CRÉDITO",$D677-($D677*TAXAS!$C$6)),IF($A677="HIPERCARD",IF($B677="CRÉDITO",$D677-($D677*TAXAS!$C$7)),IF($A677="DINERS",IF($B677="CRÉDITO",$D677-($D677*TAXAS!$C$8)),IF($A677="AMERICA EXPRESS",IF($B677="CRÉDITO",$D677-($D677*TAXAS!$C$9)),IF($A677=TAXAS!$A$10,IF($B677="CRÉDITO",$D677-($D677*TAXAS!$C$10)), IF($A677=TAXAS!$A$11,IF($B677="CRÉDITO",$D677-($D677*TAXAS!$C$11)), IF($A677=TAXAS!$A$12,IF($B677="CRÉDITO",$D677-($D677*TAXAS!$C$12)), IF($A677=TAXAS!$A$13,IF($B677="CRÉDITO",$D677-($D677*TAXAS!$C$13)), IF($A677=TAXAS!$A$14,IF($B677="CRÉDITO",$D677-($D677*TAXAS!$C$14)), IF($A677=TAXAS!$A$15,IF($B677="CRÉDITO",$D677-($D677*TAXAS!$C$15)), IF($A677=TAXAS!$A$16,IF($B677="CRÉDITO",$D677-($D677*TAXAS!$C$16)), IF($A677=TAXAS!$A$17,IF($B677="CRÉDITO",$D677-($D677*TAXAS!$C$17)), IF($A677=TAXAS!$A$18,IF($B677="CRÉDITO",$D677-($D677*TAXAS!$C$18)), IF($A677=TAXAS!$A$19,IF($B677="CRÉDITO",$D677-($D677*TAXAS!$C$19)), IF($A677=TAXAS!$A$20,IF($B677="CRÉDITO",$D677-($D677*TAXAS!$C$20)), IF($A677=TAXAS!$A$21,IF($B677="CRÉDITO",$D677-($D677*TAXAS!$C$21)), IF($A677=TAXAS!$A$22,IF($B677="CRÉDITO",$D677-($D677*TAXAS!$C$22)), IF($A677=TAXAS!$A$23,IF($B677="CRÉDITO",$D677-($D677*TAXAS!$C$23)), IF($A677=TAXAS!$A$24,IF($B677="CRÉDITO",$D677-($D677*TAXAS!$C$24)), IF($A677=TAXAS!$A$25,IF($B677="CRÉDITO",$D677-($D677*TAXAS!$C$25)), IF($A677=TAXAS!$A$26,IF($B677="CRÉDITO",$D677-($D677*TAXAS!$C$26)), IF($A677=TAXAS!$A$27,IF($B677="CRÉDITO",$D677-($D677*TAXAS!$C$27))))))))))))))))))))))))))/1</f>
        <v>0</v>
      </c>
      <c r="G677" s="9">
        <f>IF($A677="VISA",IF($B677="PARCELADO ATÉ 3X",$D677-(D677*TAXAS!$D$4))/3,IF($A677="MASTER",IF($B677="PARCELADO ATÉ 3X",$D677-(D677*TAXAS!$D$5))/3,IF($A677="ELO",IF($B677="PARCELADO ATÉ 3X",$D677-(D677*TAXAS!$D$6))/3,IF($A677="HIPERCARD",IF($B677="PARCELADO ATÉ 3X",$D677-(D677*TAXAS!$D$7))/3,IF($A677="DINERS",IF($B677="PARCELADO ATÉ 3X",$D677-(D677*TAXAS!$D$8))/3,IF($A677="AMERICA EXPRESS",IF($B677="PARCELADO ATÉ 3X",$D677-(D677*TAXAS!$D$9))/3,IF($A677=TAXAS!$A$10,IF($B677="PARCELADO ATÉ 3X",$D677-($D677*TAXAS!$D$10))/3,IF($A677=TAXAS!$A$11,IF($B677="PARCELADO ATÉ 3X",$D677-($D677*TAXAS!$D$11))/3,IF($A677=TAXAS!$A$12,IF($B677="PARCELADO ATÉ 3X",$D677-($D677*TAXAS!$D$12))/3,IF($A677=TAXAS!$A$13,IF($B677="PARCELADO ATÉ 3X",$D677-($D677*TAXAS!$D$13))/3,IF($A677=TAXAS!$A$14,IF($B677="PARCELADO ATÉ 3X",$D677-($D677*TAXAS!$D$14))/3,IF($A677=TAXAS!$A$15,IF($B677="PARCELADO ATÉ 3X",$D677-($D677*TAXAS!$D$15))/3,IF($A677=TAXAS!$A$16,IF($B677="PARCELADO ATÉ 3X",$D677-($D677*TAXAS!$D$16))/3,IF($A677=TAXAS!$A$17,IF($B677="PARCELADO ATÉ 3X",$D677-($D677*TAXAS!$D$17))/3,IF($A677=TAXAS!$A$18,IF($B677="PARCELADO ATÉ 3X",$D677-($D677*TAXAS!$D$18))/3,IF($A677=TAXAS!$A$19,IF($B677="PARCELADO ATÉ 3X",$D677-($D677*TAXAS!$D$19))/3,IF($A677=TAXAS!$A$20,IF($B677="PARCELADO ATÉ 3X",$D677-($D677*TAXAS!$D$20))/3,IF($A677=TAXAS!$A$21,IF($B677="PARCELADO ATÉ 3X",$D677-($D677*TAXAS!$D$21))/3,IF($A677=TAXAS!$A$22,IF($B677="PARCELADO ATÉ 3X",$D677-($D677*TAXAS!$D$22))/3,IF($A677=TAXAS!$A$23,IF($B677="PARCELADO ATÉ 3X",$D677-($D677*TAXAS!$D$23))/3,IF($A677=TAXAS!$A$24,IF($B677="PARCELADO ATÉ 3X",$D677-($D677*TAXAS!$D$24))/3,IF($A677=TAXAS!$A$25,IF($B677="PARCELADO ATÉ 3X",$D677-($D677*TAXAS!$D$25))/3,IF($A677=TAXAS!$A$26,IF($B677="PARCELADO ATÉ 3X",$D677-($D677*TAXAS!$D$26))/3,IF($A677=TAXAS!$A$27,IF($B677="PARCELADO ATÉ 3X",$D677-($D677*TAXAS!$D$27))/3))))))))))))))))))))))))/1</f>
        <v>0</v>
      </c>
      <c r="H677" s="9">
        <f>IF($A677="VISA",IF($B677="PARCELADO ATÉ 6X",$D677-(D677*TAXAS!$E$4))/6,IF($A677="MASTER",IF($B677="PARCELADO ATÉ 6X",$D677-(D677*TAXAS!$E$5))/6,IF($A677="ELO",IF($B677="PARCELADO ATÉ 6X",$D677-(D677*TAXAS!$E$6))/6,IF($A677="HIPERCARD",IF($B677="PARCELADO ATÉ 6X",$D677-(D677*TAXAS!$E$7))/6,IF($A677="DINERS",IF($B677="PARCELADO ATÉ 6X",$D677-(D677*TAXAS!$E$8))/6,IF($A677="AMERICA EXPRESS",IF($B677="PARCELADO ATÉ 6X",$D677-(D677*TAXAS!$E$9))/6,IF($A677=TAXAS!$A$10,IF($B677="PARCELADO ATÉ 6X",$D677-($D677*TAXAS!$E$10))/6,IF($A677=TAXAS!$A$11,IF($B677="PARCELADO ATÉ 6X",$D677-($D677*TAXAS!$E$11))/6,IF($A677=TAXAS!$A$12,IF($B677="PARCELADO ATÉ 6X",$D677-($D677*TAXAS!$E$12))/6,IF($A677=TAXAS!$A$13,IF($B677="PARCELADO ATÉ 6X",$D677-($D677*TAXAS!$E$13))/6,IF($A677=TAXAS!$A$14,IF($B677="PARCELADO ATÉ 6X",$D677-($D677*TAXAS!$E$14))/6,IF($A677=TAXAS!$A$15,IF($B677="PARCELADO ATÉ 6X",$D677-($D677*TAXAS!$E$15))/6,IF($A677=TAXAS!$A$16,IF($B677="PARCELADO ATÉ 6X",$D677-($D677*TAXAS!$E$16))/6,IF($A677=TAXAS!$A$17,IF($B677="PARCELADO ATÉ 6X",$D677-($D677*TAXAS!$E$17))/6,IF($A677=TAXAS!$A$18,IF($B677="PARCELADO ATÉ 6X",$D677-($D677*TAXAS!$E$18))/6,IF($A677=TAXAS!$A$19,IF($B677="PARCELADO ATÉ 6X",$D677-($D677*TAXAS!$E$19))/6,IF($A677=TAXAS!$A$20,IF($B677="PARCELADO ATÉ 6X",$D677-($D677*TAXAS!$E$20))/6,IF($A677=TAXAS!$A$21,IF($B677="PARCELADO ATÉ 6X",$D677-($D677*TAXAS!$E$21))/6,IF($A677=TAXAS!$A$22,IF($B677="PARCELADO ATÉ 6X",$D677-($D677*TAXAS!$E$22))/6,IF($A677=TAXAS!$A$23,IF($B677="PARCELADO ATÉ 6X",$D677-($D677*TAXAS!$E$23))/6,IF($A677=TAXAS!$A$24,IF($B677="PARCELADO ATÉ 6X",$D677-($D677*TAXAS!$E$24))/6,IF($A677=TAXAS!$A$25,IF($B677="PARCELADO ATÉ 6X",$D677-($D677*TAXAS!$E$25))/6,IF($A677=TAXAS!$A$26,IF($B677="PARCELADO ATÉ 6X",$D677-($D677*TAXAS!$E$26))/6,IF($A677=TAXAS!$A$27,IF($B677="PARCELADO ATÉ 6X",$D677-($D677*TAXAS!$E$27))/6))))))))))))))))))))))))/1</f>
        <v>0</v>
      </c>
      <c r="I677" s="9">
        <f>IF($A677="VISA",IF($B677="PARCELADO ATÉ 12X",$D677-(D677*TAXAS!$F$4))/12,IF($A677="MASTER",IF($B677="PARCELADO ATÉ 12X",$D677-(D677*TAXAS!$F$5))/12,IF($A677="ELO",IF($B677="PARCELADO ATÉ 12X",$D677-(D677*TAXAS!$F$6))/12,IF($A677="HIPERCARD",IF($B677="PARCELADO ATÉ 12X",$D677-(D677*TAXAS!$F$7))/12,IF($A677="DINERS",IF($B677="PARCELADO ATÉ 12X",$D677-(D677*TAXAS!$F$8))/12,IF($A677="AMERICA EXPRESS",IF($B677="PARCELADO ATÉ 12X",$D677-(D677*TAXAS!$F$9))/12,IF($A677=TAXAS!$A$10,IF($B677="PARCELADO ATÉ 12X",$D677-($D677*TAXAS!$F$10))/12,IF($A677=TAXAS!$A$11,IF($B677="PARCELADO ATÉ 12X",$D677-($D677*TAXAS!$F$11))/12,IF($A677=TAXAS!$A$12,IF($B677="PARCELADO ATÉ 12X",$D677-($D677*TAXAS!$F$12))/12,IF($A677=TAXAS!$A$13,IF($B677="PARCELADO ATÉ 12X",$D677-($D677*TAXAS!$F$13))/12,IF($A677=TAXAS!$A$14,IF($B677="PARCELADO ATÉ 12X",$D677-($D677*TAXAS!$F$14))/12,IF($A677=TAXAS!$A$15,IF($B677="PARCELADO ATÉ 12X",$D677-($D677*TAXAS!$F$15))/12,IF($A677=TAXAS!$A$16,IF($B677="PARCELADO ATÉ 12X",$D677-($D677*TAXAS!$F$16))/12,IF($A677=TAXAS!$A$17,IF($B677="PARCELADO ATÉ 12X",$D677-($D677*TAXAS!$F$17))/12,IF($A677=TAXAS!$A$18,IF($B677="PARCELADO ATÉ 12X",$D677-($D677*TAXAS!$F$18))/12,IF($A677=TAXAS!$A$19,IF($B677="PARCELADO ATÉ 12X",$D677-($D677*TAXAS!$F$19))/12,IF($A677=TAXAS!$A$20,IF($B677="PARCELADO ATÉ 12X",$D677-($D677*TAXAS!$F$20))/12,IF($A677=TAXAS!$A$21,IF($B677="PARCELADO ATÉ 12X",$D677-($D677*TAXAS!$F$21))/12,IF($A677=TAXAS!$A$22,IF($B677="PARCELADO ATÉ 12X",$D677-($D677*TAXAS!$F$22))/12,IF($A677=TAXAS!$A$23,IF($B677="PARCELADO ATÉ 12X",$D677-($D677*TAXAS!$F$23))/12,IF($A677=TAXAS!$A$24,IF($B677="PARCELADO ATÉ 12X",$D677-($D677*TAXAS!$F$24))/12,IF($A677=TAXAS!$A$25,IF($B677="PARCELADO ATÉ 12X",$D677-($D677*TAXAS!$F$25))/12,IF($A677=TAXAS!$A$26,IF($B677="PARCELADO ATÉ 12X",$D677-($D677*TAXAS!$F$26))/12,IF($A677=TAXAS!$A$27,IF($B677="PARCELADO ATÉ 12X",$D677-($D677*TAXAS!$F$27))/12))))))))))))))))))))))))/1</f>
        <v>0</v>
      </c>
      <c r="J677" s="8">
        <f t="shared" si="0"/>
        <v>0</v>
      </c>
      <c r="K677" s="10" t="b">
        <f>IF($B677="PARCELADO ATÉ 3X",($D677-($D677*TAXAS!$D$4))-$J677)</f>
        <v>0</v>
      </c>
      <c r="L677" s="10" t="b">
        <f>IF($B677="PARCELADO ATÉ 6X",($D677-($D677*TAXAS!$E$4))-$J677)</f>
        <v>0</v>
      </c>
      <c r="M677" s="10" t="b">
        <f>IF($B677="PARCELADO ATÉ 12X",($D677-($D677*TAXAS!$F$4))-$J677)</f>
        <v>0</v>
      </c>
      <c r="N677" s="8">
        <f t="shared" si="1"/>
        <v>0</v>
      </c>
      <c r="O677" s="10">
        <f t="shared" si="2"/>
        <v>0</v>
      </c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spans="1:31" ht="15.75" customHeight="1" x14ac:dyDescent="0.2">
      <c r="A678" s="3"/>
      <c r="B678" s="5"/>
      <c r="C678" s="6"/>
      <c r="D678" s="42"/>
      <c r="E678" s="8">
        <f>IF($A678="VISA",IF($B678="DÉBITO",$D678-($D678*TAXAS!$B$4)),IF($A678="MASTER",IF($B678="DÉBITO",$D678-($D678*TAXAS!$B$5)),IF($A678="ELO", IF($B678="DÉBITO",$D678-($D678*TAXAS!$B$6)),IF($A678="HIPERCARD",IF($B678="DÉBITO",$D678-($D678*TAXAS!$B$7)),IF($A678="DINERS",IF($B678="DÉBITO",$D678-($D678*TAXAS!$B$8)),IF($A678="AMERICA EXPRESS",IF($B678="DÉBITO",$D678-($D678*TAXAS!$B$9)),IF($A678=TAXAS!$A$10,IF($B678="DÉBITO",$D678-($D678*TAXAS!$B$10)), IF($A678=TAXAS!$A$11,IF($B678="DÉBITO",$D678-($D678*TAXAS!$B$11)), IF($A678=TAXAS!$A$12,IF($B678="DÉBITO",$D678-($D678*TAXAS!$B$12)), IF($A678=TAXAS!$A$13,IF($B678="DÉBITO",$D678-($D678*TAXAS!$B$13)), IF($A678=TAXAS!$A$14,IF($B678="DÉBITO",$D678-($D678*TAXAS!$B$14)), IF($A678=TAXAS!$A$15,IF($B678="DÉBITO",$D678-($D678*TAXAS!$B$15)), IF($A678=TAXAS!$A$16,IF($B678="DÉBITO",$D678-($D678*TAXAS!$B$16)), IF($A678=TAXAS!$A$17,IF($B678="DÉBITO",$D678-($D678*TAXAS!$B$17)), IF($A678=TAXAS!$A$18,IF($B678="DÉBITO",$D678-($D678*TAXAS!$B$18)), IF($A678=TAXAS!$A$19,IF($B678="DÉBITO",$D678-($D678*TAXAS!$B$19)), IF($A678=TAXAS!$A$20,IF($B678="DÉBITO",$D678-($D678*TAXAS!$B$20)), IF($A678=TAXAS!$A$21,IF($B678="DÉBITO",$D678-($D678*TAXAS!$B$21)), IF($A678=TAXAS!$A$22,IF($B678="DÉBITO",$D678-($D678*TAXAS!$B$22)), IF($A678=TAXAS!$A$23,IF($B678="DÉBITO",$D678-($D678*TAXAS!$B$23)), IF($A678=TAXAS!$A$24,IF($B678="DÉBITO",$D678-($D678*TAXAS!$B$24)), IF($A678=TAXAS!$A$25,IF($B678="DÉBITO",$D678-($D678*TAXAS!$B$25)), IF($A678=TAXAS!$A$26,IF($B678="DÉBITO",$D678-($D678*TAXAS!$B$26)), IF($A678=TAXAS!$A$27,IF($B678="DÉBITO",$D678-($D678*TAXAS!$B$27))))))))))))))))))))))))))/1</f>
        <v>0</v>
      </c>
      <c r="F678" s="8">
        <f>IF($A678="VISA",IF($B678="CRÉDITO",$D678-($D678*TAXAS!$C$4)),IF($A678="MASTER",IF($B678="CRÉDITO",$D678-($D678*TAXAS!$C$5)),IF($A678="ELO", IF($B678="CRÉDITO",$D678-($D678*TAXAS!$C$6)),IF($A678="HIPERCARD",IF($B678="CRÉDITO",$D678-($D678*TAXAS!$C$7)),IF($A678="DINERS",IF($B678="CRÉDITO",$D678-($D678*TAXAS!$C$8)),IF($A678="AMERICA EXPRESS",IF($B678="CRÉDITO",$D678-($D678*TAXAS!$C$9)),IF($A678=TAXAS!$A$10,IF($B678="CRÉDITO",$D678-($D678*TAXAS!$C$10)), IF($A678=TAXAS!$A$11,IF($B678="CRÉDITO",$D678-($D678*TAXAS!$C$11)), IF($A678=TAXAS!$A$12,IF($B678="CRÉDITO",$D678-($D678*TAXAS!$C$12)), IF($A678=TAXAS!$A$13,IF($B678="CRÉDITO",$D678-($D678*TAXAS!$C$13)), IF($A678=TAXAS!$A$14,IF($B678="CRÉDITO",$D678-($D678*TAXAS!$C$14)), IF($A678=TAXAS!$A$15,IF($B678="CRÉDITO",$D678-($D678*TAXAS!$C$15)), IF($A678=TAXAS!$A$16,IF($B678="CRÉDITO",$D678-($D678*TAXAS!$C$16)), IF($A678=TAXAS!$A$17,IF($B678="CRÉDITO",$D678-($D678*TAXAS!$C$17)), IF($A678=TAXAS!$A$18,IF($B678="CRÉDITO",$D678-($D678*TAXAS!$C$18)), IF($A678=TAXAS!$A$19,IF($B678="CRÉDITO",$D678-($D678*TAXAS!$C$19)), IF($A678=TAXAS!$A$20,IF($B678="CRÉDITO",$D678-($D678*TAXAS!$C$20)), IF($A678=TAXAS!$A$21,IF($B678="CRÉDITO",$D678-($D678*TAXAS!$C$21)), IF($A678=TAXAS!$A$22,IF($B678="CRÉDITO",$D678-($D678*TAXAS!$C$22)), IF($A678=TAXAS!$A$23,IF($B678="CRÉDITO",$D678-($D678*TAXAS!$C$23)), IF($A678=TAXAS!$A$24,IF($B678="CRÉDITO",$D678-($D678*TAXAS!$C$24)), IF($A678=TAXAS!$A$25,IF($B678="CRÉDITO",$D678-($D678*TAXAS!$C$25)), IF($A678=TAXAS!$A$26,IF($B678="CRÉDITO",$D678-($D678*TAXAS!$C$26)), IF($A678=TAXAS!$A$27,IF($B678="CRÉDITO",$D678-($D678*TAXAS!$C$27))))))))))))))))))))))))))/1</f>
        <v>0</v>
      </c>
      <c r="G678" s="9">
        <f>IF($A678="VISA",IF($B678="PARCELADO ATÉ 3X",$D678-(D678*TAXAS!$D$4))/3,IF($A678="MASTER",IF($B678="PARCELADO ATÉ 3X",$D678-(D678*TAXAS!$D$5))/3,IF($A678="ELO",IF($B678="PARCELADO ATÉ 3X",$D678-(D678*TAXAS!$D$6))/3,IF($A678="HIPERCARD",IF($B678="PARCELADO ATÉ 3X",$D678-(D678*TAXAS!$D$7))/3,IF($A678="DINERS",IF($B678="PARCELADO ATÉ 3X",$D678-(D678*TAXAS!$D$8))/3,IF($A678="AMERICA EXPRESS",IF($B678="PARCELADO ATÉ 3X",$D678-(D678*TAXAS!$D$9))/3,IF($A678=TAXAS!$A$10,IF($B678="PARCELADO ATÉ 3X",$D678-($D678*TAXAS!$D$10))/3,IF($A678=TAXAS!$A$11,IF($B678="PARCELADO ATÉ 3X",$D678-($D678*TAXAS!$D$11))/3,IF($A678=TAXAS!$A$12,IF($B678="PARCELADO ATÉ 3X",$D678-($D678*TAXAS!$D$12))/3,IF($A678=TAXAS!$A$13,IF($B678="PARCELADO ATÉ 3X",$D678-($D678*TAXAS!$D$13))/3,IF($A678=TAXAS!$A$14,IF($B678="PARCELADO ATÉ 3X",$D678-($D678*TAXAS!$D$14))/3,IF($A678=TAXAS!$A$15,IF($B678="PARCELADO ATÉ 3X",$D678-($D678*TAXAS!$D$15))/3,IF($A678=TAXAS!$A$16,IF($B678="PARCELADO ATÉ 3X",$D678-($D678*TAXAS!$D$16))/3,IF($A678=TAXAS!$A$17,IF($B678="PARCELADO ATÉ 3X",$D678-($D678*TAXAS!$D$17))/3,IF($A678=TAXAS!$A$18,IF($B678="PARCELADO ATÉ 3X",$D678-($D678*TAXAS!$D$18))/3,IF($A678=TAXAS!$A$19,IF($B678="PARCELADO ATÉ 3X",$D678-($D678*TAXAS!$D$19))/3,IF($A678=TAXAS!$A$20,IF($B678="PARCELADO ATÉ 3X",$D678-($D678*TAXAS!$D$20))/3,IF($A678=TAXAS!$A$21,IF($B678="PARCELADO ATÉ 3X",$D678-($D678*TAXAS!$D$21))/3,IF($A678=TAXAS!$A$22,IF($B678="PARCELADO ATÉ 3X",$D678-($D678*TAXAS!$D$22))/3,IF($A678=TAXAS!$A$23,IF($B678="PARCELADO ATÉ 3X",$D678-($D678*TAXAS!$D$23))/3,IF($A678=TAXAS!$A$24,IF($B678="PARCELADO ATÉ 3X",$D678-($D678*TAXAS!$D$24))/3,IF($A678=TAXAS!$A$25,IF($B678="PARCELADO ATÉ 3X",$D678-($D678*TAXAS!$D$25))/3,IF($A678=TAXAS!$A$26,IF($B678="PARCELADO ATÉ 3X",$D678-($D678*TAXAS!$D$26))/3,IF($A678=TAXAS!$A$27,IF($B678="PARCELADO ATÉ 3X",$D678-($D678*TAXAS!$D$27))/3))))))))))))))))))))))))/1</f>
        <v>0</v>
      </c>
      <c r="H678" s="9">
        <f>IF($A678="VISA",IF($B678="PARCELADO ATÉ 6X",$D678-(D678*TAXAS!$E$4))/6,IF($A678="MASTER",IF($B678="PARCELADO ATÉ 6X",$D678-(D678*TAXAS!$E$5))/6,IF($A678="ELO",IF($B678="PARCELADO ATÉ 6X",$D678-(D678*TAXAS!$E$6))/6,IF($A678="HIPERCARD",IF($B678="PARCELADO ATÉ 6X",$D678-(D678*TAXAS!$E$7))/6,IF($A678="DINERS",IF($B678="PARCELADO ATÉ 6X",$D678-(D678*TAXAS!$E$8))/6,IF($A678="AMERICA EXPRESS",IF($B678="PARCELADO ATÉ 6X",$D678-(D678*TAXAS!$E$9))/6,IF($A678=TAXAS!$A$10,IF($B678="PARCELADO ATÉ 6X",$D678-($D678*TAXAS!$E$10))/6,IF($A678=TAXAS!$A$11,IF($B678="PARCELADO ATÉ 6X",$D678-($D678*TAXAS!$E$11))/6,IF($A678=TAXAS!$A$12,IF($B678="PARCELADO ATÉ 6X",$D678-($D678*TAXAS!$E$12))/6,IF($A678=TAXAS!$A$13,IF($B678="PARCELADO ATÉ 6X",$D678-($D678*TAXAS!$E$13))/6,IF($A678=TAXAS!$A$14,IF($B678="PARCELADO ATÉ 6X",$D678-($D678*TAXAS!$E$14))/6,IF($A678=TAXAS!$A$15,IF($B678="PARCELADO ATÉ 6X",$D678-($D678*TAXAS!$E$15))/6,IF($A678=TAXAS!$A$16,IF($B678="PARCELADO ATÉ 6X",$D678-($D678*TAXAS!$E$16))/6,IF($A678=TAXAS!$A$17,IF($B678="PARCELADO ATÉ 6X",$D678-($D678*TAXAS!$E$17))/6,IF($A678=TAXAS!$A$18,IF($B678="PARCELADO ATÉ 6X",$D678-($D678*TAXAS!$E$18))/6,IF($A678=TAXAS!$A$19,IF($B678="PARCELADO ATÉ 6X",$D678-($D678*TAXAS!$E$19))/6,IF($A678=TAXAS!$A$20,IF($B678="PARCELADO ATÉ 6X",$D678-($D678*TAXAS!$E$20))/6,IF($A678=TAXAS!$A$21,IF($B678="PARCELADO ATÉ 6X",$D678-($D678*TAXAS!$E$21))/6,IF($A678=TAXAS!$A$22,IF($B678="PARCELADO ATÉ 6X",$D678-($D678*TAXAS!$E$22))/6,IF($A678=TAXAS!$A$23,IF($B678="PARCELADO ATÉ 6X",$D678-($D678*TAXAS!$E$23))/6,IF($A678=TAXAS!$A$24,IF($B678="PARCELADO ATÉ 6X",$D678-($D678*TAXAS!$E$24))/6,IF($A678=TAXAS!$A$25,IF($B678="PARCELADO ATÉ 6X",$D678-($D678*TAXAS!$E$25))/6,IF($A678=TAXAS!$A$26,IF($B678="PARCELADO ATÉ 6X",$D678-($D678*TAXAS!$E$26))/6,IF($A678=TAXAS!$A$27,IF($B678="PARCELADO ATÉ 6X",$D678-($D678*TAXAS!$E$27))/6))))))))))))))))))))))))/1</f>
        <v>0</v>
      </c>
      <c r="I678" s="9">
        <f>IF($A678="VISA",IF($B678="PARCELADO ATÉ 12X",$D678-(D678*TAXAS!$F$4))/12,IF($A678="MASTER",IF($B678="PARCELADO ATÉ 12X",$D678-(D678*TAXAS!$F$5))/12,IF($A678="ELO",IF($B678="PARCELADO ATÉ 12X",$D678-(D678*TAXAS!$F$6))/12,IF($A678="HIPERCARD",IF($B678="PARCELADO ATÉ 12X",$D678-(D678*TAXAS!$F$7))/12,IF($A678="DINERS",IF($B678="PARCELADO ATÉ 12X",$D678-(D678*TAXAS!$F$8))/12,IF($A678="AMERICA EXPRESS",IF($B678="PARCELADO ATÉ 12X",$D678-(D678*TAXAS!$F$9))/12,IF($A678=TAXAS!$A$10,IF($B678="PARCELADO ATÉ 12X",$D678-($D678*TAXAS!$F$10))/12,IF($A678=TAXAS!$A$11,IF($B678="PARCELADO ATÉ 12X",$D678-($D678*TAXAS!$F$11))/12,IF($A678=TAXAS!$A$12,IF($B678="PARCELADO ATÉ 12X",$D678-($D678*TAXAS!$F$12))/12,IF($A678=TAXAS!$A$13,IF($B678="PARCELADO ATÉ 12X",$D678-($D678*TAXAS!$F$13))/12,IF($A678=TAXAS!$A$14,IF($B678="PARCELADO ATÉ 12X",$D678-($D678*TAXAS!$F$14))/12,IF($A678=TAXAS!$A$15,IF($B678="PARCELADO ATÉ 12X",$D678-($D678*TAXAS!$F$15))/12,IF($A678=TAXAS!$A$16,IF($B678="PARCELADO ATÉ 12X",$D678-($D678*TAXAS!$F$16))/12,IF($A678=TAXAS!$A$17,IF($B678="PARCELADO ATÉ 12X",$D678-($D678*TAXAS!$F$17))/12,IF($A678=TAXAS!$A$18,IF($B678="PARCELADO ATÉ 12X",$D678-($D678*TAXAS!$F$18))/12,IF($A678=TAXAS!$A$19,IF($B678="PARCELADO ATÉ 12X",$D678-($D678*TAXAS!$F$19))/12,IF($A678=TAXAS!$A$20,IF($B678="PARCELADO ATÉ 12X",$D678-($D678*TAXAS!$F$20))/12,IF($A678=TAXAS!$A$21,IF($B678="PARCELADO ATÉ 12X",$D678-($D678*TAXAS!$F$21))/12,IF($A678=TAXAS!$A$22,IF($B678="PARCELADO ATÉ 12X",$D678-($D678*TAXAS!$F$22))/12,IF($A678=TAXAS!$A$23,IF($B678="PARCELADO ATÉ 12X",$D678-($D678*TAXAS!$F$23))/12,IF($A678=TAXAS!$A$24,IF($B678="PARCELADO ATÉ 12X",$D678-($D678*TAXAS!$F$24))/12,IF($A678=TAXAS!$A$25,IF($B678="PARCELADO ATÉ 12X",$D678-($D678*TAXAS!$F$25))/12,IF($A678=TAXAS!$A$26,IF($B678="PARCELADO ATÉ 12X",$D678-($D678*TAXAS!$F$26))/12,IF($A678=TAXAS!$A$27,IF($B678="PARCELADO ATÉ 12X",$D678-($D678*TAXAS!$F$27))/12))))))))))))))))))))))))/1</f>
        <v>0</v>
      </c>
      <c r="J678" s="8">
        <f t="shared" si="0"/>
        <v>0</v>
      </c>
      <c r="K678" s="10" t="b">
        <f>IF($B678="PARCELADO ATÉ 3X",($D678-($D678*TAXAS!$D$4))-$J678)</f>
        <v>0</v>
      </c>
      <c r="L678" s="10" t="b">
        <f>IF($B678="PARCELADO ATÉ 6X",($D678-($D678*TAXAS!$E$4))-$J678)</f>
        <v>0</v>
      </c>
      <c r="M678" s="10" t="b">
        <f>IF($B678="PARCELADO ATÉ 12X",($D678-($D678*TAXAS!$F$4))-$J678)</f>
        <v>0</v>
      </c>
      <c r="N678" s="8">
        <f t="shared" si="1"/>
        <v>0</v>
      </c>
      <c r="O678" s="10">
        <f t="shared" si="2"/>
        <v>0</v>
      </c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spans="1:31" ht="15.75" customHeight="1" x14ac:dyDescent="0.2">
      <c r="A679" s="3"/>
      <c r="B679" s="5"/>
      <c r="C679" s="6"/>
      <c r="D679" s="42"/>
      <c r="E679" s="8">
        <f>IF($A679="VISA",IF($B679="DÉBITO",$D679-($D679*TAXAS!$B$4)),IF($A679="MASTER",IF($B679="DÉBITO",$D679-($D679*TAXAS!$B$5)),IF($A679="ELO", IF($B679="DÉBITO",$D679-($D679*TAXAS!$B$6)),IF($A679="HIPERCARD",IF($B679="DÉBITO",$D679-($D679*TAXAS!$B$7)),IF($A679="DINERS",IF($B679="DÉBITO",$D679-($D679*TAXAS!$B$8)),IF($A679="AMERICA EXPRESS",IF($B679="DÉBITO",$D679-($D679*TAXAS!$B$9)),IF($A679=TAXAS!$A$10,IF($B679="DÉBITO",$D679-($D679*TAXAS!$B$10)), IF($A679=TAXAS!$A$11,IF($B679="DÉBITO",$D679-($D679*TAXAS!$B$11)), IF($A679=TAXAS!$A$12,IF($B679="DÉBITO",$D679-($D679*TAXAS!$B$12)), IF($A679=TAXAS!$A$13,IF($B679="DÉBITO",$D679-($D679*TAXAS!$B$13)), IF($A679=TAXAS!$A$14,IF($B679="DÉBITO",$D679-($D679*TAXAS!$B$14)), IF($A679=TAXAS!$A$15,IF($B679="DÉBITO",$D679-($D679*TAXAS!$B$15)), IF($A679=TAXAS!$A$16,IF($B679="DÉBITO",$D679-($D679*TAXAS!$B$16)), IF($A679=TAXAS!$A$17,IF($B679="DÉBITO",$D679-($D679*TAXAS!$B$17)), IF($A679=TAXAS!$A$18,IF($B679="DÉBITO",$D679-($D679*TAXAS!$B$18)), IF($A679=TAXAS!$A$19,IF($B679="DÉBITO",$D679-($D679*TAXAS!$B$19)), IF($A679=TAXAS!$A$20,IF($B679="DÉBITO",$D679-($D679*TAXAS!$B$20)), IF($A679=TAXAS!$A$21,IF($B679="DÉBITO",$D679-($D679*TAXAS!$B$21)), IF($A679=TAXAS!$A$22,IF($B679="DÉBITO",$D679-($D679*TAXAS!$B$22)), IF($A679=TAXAS!$A$23,IF($B679="DÉBITO",$D679-($D679*TAXAS!$B$23)), IF($A679=TAXAS!$A$24,IF($B679="DÉBITO",$D679-($D679*TAXAS!$B$24)), IF($A679=TAXAS!$A$25,IF($B679="DÉBITO",$D679-($D679*TAXAS!$B$25)), IF($A679=TAXAS!$A$26,IF($B679="DÉBITO",$D679-($D679*TAXAS!$B$26)), IF($A679=TAXAS!$A$27,IF($B679="DÉBITO",$D679-($D679*TAXAS!$B$27))))))))))))))))))))))))))/1</f>
        <v>0</v>
      </c>
      <c r="F679" s="8">
        <f>IF($A679="VISA",IF($B679="CRÉDITO",$D679-($D679*TAXAS!$C$4)),IF($A679="MASTER",IF($B679="CRÉDITO",$D679-($D679*TAXAS!$C$5)),IF($A679="ELO", IF($B679="CRÉDITO",$D679-($D679*TAXAS!$C$6)),IF($A679="HIPERCARD",IF($B679="CRÉDITO",$D679-($D679*TAXAS!$C$7)),IF($A679="DINERS",IF($B679="CRÉDITO",$D679-($D679*TAXAS!$C$8)),IF($A679="AMERICA EXPRESS",IF($B679="CRÉDITO",$D679-($D679*TAXAS!$C$9)),IF($A679=TAXAS!$A$10,IF($B679="CRÉDITO",$D679-($D679*TAXAS!$C$10)), IF($A679=TAXAS!$A$11,IF($B679="CRÉDITO",$D679-($D679*TAXAS!$C$11)), IF($A679=TAXAS!$A$12,IF($B679="CRÉDITO",$D679-($D679*TAXAS!$C$12)), IF($A679=TAXAS!$A$13,IF($B679="CRÉDITO",$D679-($D679*TAXAS!$C$13)), IF($A679=TAXAS!$A$14,IF($B679="CRÉDITO",$D679-($D679*TAXAS!$C$14)), IF($A679=TAXAS!$A$15,IF($B679="CRÉDITO",$D679-($D679*TAXAS!$C$15)), IF($A679=TAXAS!$A$16,IF($B679="CRÉDITO",$D679-($D679*TAXAS!$C$16)), IF($A679=TAXAS!$A$17,IF($B679="CRÉDITO",$D679-($D679*TAXAS!$C$17)), IF($A679=TAXAS!$A$18,IF($B679="CRÉDITO",$D679-($D679*TAXAS!$C$18)), IF($A679=TAXAS!$A$19,IF($B679="CRÉDITO",$D679-($D679*TAXAS!$C$19)), IF($A679=TAXAS!$A$20,IF($B679="CRÉDITO",$D679-($D679*TAXAS!$C$20)), IF($A679=TAXAS!$A$21,IF($B679="CRÉDITO",$D679-($D679*TAXAS!$C$21)), IF($A679=TAXAS!$A$22,IF($B679="CRÉDITO",$D679-($D679*TAXAS!$C$22)), IF($A679=TAXAS!$A$23,IF($B679="CRÉDITO",$D679-($D679*TAXAS!$C$23)), IF($A679=TAXAS!$A$24,IF($B679="CRÉDITO",$D679-($D679*TAXAS!$C$24)), IF($A679=TAXAS!$A$25,IF($B679="CRÉDITO",$D679-($D679*TAXAS!$C$25)), IF($A679=TAXAS!$A$26,IF($B679="CRÉDITO",$D679-($D679*TAXAS!$C$26)), IF($A679=TAXAS!$A$27,IF($B679="CRÉDITO",$D679-($D679*TAXAS!$C$27))))))))))))))))))))))))))/1</f>
        <v>0</v>
      </c>
      <c r="G679" s="9">
        <f>IF($A679="VISA",IF($B679="PARCELADO ATÉ 3X",$D679-(D679*TAXAS!$D$4))/3,IF($A679="MASTER",IF($B679="PARCELADO ATÉ 3X",$D679-(D679*TAXAS!$D$5))/3,IF($A679="ELO",IF($B679="PARCELADO ATÉ 3X",$D679-(D679*TAXAS!$D$6))/3,IF($A679="HIPERCARD",IF($B679="PARCELADO ATÉ 3X",$D679-(D679*TAXAS!$D$7))/3,IF($A679="DINERS",IF($B679="PARCELADO ATÉ 3X",$D679-(D679*TAXAS!$D$8))/3,IF($A679="AMERICA EXPRESS",IF($B679="PARCELADO ATÉ 3X",$D679-(D679*TAXAS!$D$9))/3,IF($A679=TAXAS!$A$10,IF($B679="PARCELADO ATÉ 3X",$D679-($D679*TAXAS!$D$10))/3,IF($A679=TAXAS!$A$11,IF($B679="PARCELADO ATÉ 3X",$D679-($D679*TAXAS!$D$11))/3,IF($A679=TAXAS!$A$12,IF($B679="PARCELADO ATÉ 3X",$D679-($D679*TAXAS!$D$12))/3,IF($A679=TAXAS!$A$13,IF($B679="PARCELADO ATÉ 3X",$D679-($D679*TAXAS!$D$13))/3,IF($A679=TAXAS!$A$14,IF($B679="PARCELADO ATÉ 3X",$D679-($D679*TAXAS!$D$14))/3,IF($A679=TAXAS!$A$15,IF($B679="PARCELADO ATÉ 3X",$D679-($D679*TAXAS!$D$15))/3,IF($A679=TAXAS!$A$16,IF($B679="PARCELADO ATÉ 3X",$D679-($D679*TAXAS!$D$16))/3,IF($A679=TAXAS!$A$17,IF($B679="PARCELADO ATÉ 3X",$D679-($D679*TAXAS!$D$17))/3,IF($A679=TAXAS!$A$18,IF($B679="PARCELADO ATÉ 3X",$D679-($D679*TAXAS!$D$18))/3,IF($A679=TAXAS!$A$19,IF($B679="PARCELADO ATÉ 3X",$D679-($D679*TAXAS!$D$19))/3,IF($A679=TAXAS!$A$20,IF($B679="PARCELADO ATÉ 3X",$D679-($D679*TAXAS!$D$20))/3,IF($A679=TAXAS!$A$21,IF($B679="PARCELADO ATÉ 3X",$D679-($D679*TAXAS!$D$21))/3,IF($A679=TAXAS!$A$22,IF($B679="PARCELADO ATÉ 3X",$D679-($D679*TAXAS!$D$22))/3,IF($A679=TAXAS!$A$23,IF($B679="PARCELADO ATÉ 3X",$D679-($D679*TAXAS!$D$23))/3,IF($A679=TAXAS!$A$24,IF($B679="PARCELADO ATÉ 3X",$D679-($D679*TAXAS!$D$24))/3,IF($A679=TAXAS!$A$25,IF($B679="PARCELADO ATÉ 3X",$D679-($D679*TAXAS!$D$25))/3,IF($A679=TAXAS!$A$26,IF($B679="PARCELADO ATÉ 3X",$D679-($D679*TAXAS!$D$26))/3,IF($A679=TAXAS!$A$27,IF($B679="PARCELADO ATÉ 3X",$D679-($D679*TAXAS!$D$27))/3))))))))))))))))))))))))/1</f>
        <v>0</v>
      </c>
      <c r="H679" s="9">
        <f>IF($A679="VISA",IF($B679="PARCELADO ATÉ 6X",$D679-(D679*TAXAS!$E$4))/6,IF($A679="MASTER",IF($B679="PARCELADO ATÉ 6X",$D679-(D679*TAXAS!$E$5))/6,IF($A679="ELO",IF($B679="PARCELADO ATÉ 6X",$D679-(D679*TAXAS!$E$6))/6,IF($A679="HIPERCARD",IF($B679="PARCELADO ATÉ 6X",$D679-(D679*TAXAS!$E$7))/6,IF($A679="DINERS",IF($B679="PARCELADO ATÉ 6X",$D679-(D679*TAXAS!$E$8))/6,IF($A679="AMERICA EXPRESS",IF($B679="PARCELADO ATÉ 6X",$D679-(D679*TAXAS!$E$9))/6,IF($A679=TAXAS!$A$10,IF($B679="PARCELADO ATÉ 6X",$D679-($D679*TAXAS!$E$10))/6,IF($A679=TAXAS!$A$11,IF($B679="PARCELADO ATÉ 6X",$D679-($D679*TAXAS!$E$11))/6,IF($A679=TAXAS!$A$12,IF($B679="PARCELADO ATÉ 6X",$D679-($D679*TAXAS!$E$12))/6,IF($A679=TAXAS!$A$13,IF($B679="PARCELADO ATÉ 6X",$D679-($D679*TAXAS!$E$13))/6,IF($A679=TAXAS!$A$14,IF($B679="PARCELADO ATÉ 6X",$D679-($D679*TAXAS!$E$14))/6,IF($A679=TAXAS!$A$15,IF($B679="PARCELADO ATÉ 6X",$D679-($D679*TAXAS!$E$15))/6,IF($A679=TAXAS!$A$16,IF($B679="PARCELADO ATÉ 6X",$D679-($D679*TAXAS!$E$16))/6,IF($A679=TAXAS!$A$17,IF($B679="PARCELADO ATÉ 6X",$D679-($D679*TAXAS!$E$17))/6,IF($A679=TAXAS!$A$18,IF($B679="PARCELADO ATÉ 6X",$D679-($D679*TAXAS!$E$18))/6,IF($A679=TAXAS!$A$19,IF($B679="PARCELADO ATÉ 6X",$D679-($D679*TAXAS!$E$19))/6,IF($A679=TAXAS!$A$20,IF($B679="PARCELADO ATÉ 6X",$D679-($D679*TAXAS!$E$20))/6,IF($A679=TAXAS!$A$21,IF($B679="PARCELADO ATÉ 6X",$D679-($D679*TAXAS!$E$21))/6,IF($A679=TAXAS!$A$22,IF($B679="PARCELADO ATÉ 6X",$D679-($D679*TAXAS!$E$22))/6,IF($A679=TAXAS!$A$23,IF($B679="PARCELADO ATÉ 6X",$D679-($D679*TAXAS!$E$23))/6,IF($A679=TAXAS!$A$24,IF($B679="PARCELADO ATÉ 6X",$D679-($D679*TAXAS!$E$24))/6,IF($A679=TAXAS!$A$25,IF($B679="PARCELADO ATÉ 6X",$D679-($D679*TAXAS!$E$25))/6,IF($A679=TAXAS!$A$26,IF($B679="PARCELADO ATÉ 6X",$D679-($D679*TAXAS!$E$26))/6,IF($A679=TAXAS!$A$27,IF($B679="PARCELADO ATÉ 6X",$D679-($D679*TAXAS!$E$27))/6))))))))))))))))))))))))/1</f>
        <v>0</v>
      </c>
      <c r="I679" s="9">
        <f>IF($A679="VISA",IF($B679="PARCELADO ATÉ 12X",$D679-(D679*TAXAS!$F$4))/12,IF($A679="MASTER",IF($B679="PARCELADO ATÉ 12X",$D679-(D679*TAXAS!$F$5))/12,IF($A679="ELO",IF($B679="PARCELADO ATÉ 12X",$D679-(D679*TAXAS!$F$6))/12,IF($A679="HIPERCARD",IF($B679="PARCELADO ATÉ 12X",$D679-(D679*TAXAS!$F$7))/12,IF($A679="DINERS",IF($B679="PARCELADO ATÉ 12X",$D679-(D679*TAXAS!$F$8))/12,IF($A679="AMERICA EXPRESS",IF($B679="PARCELADO ATÉ 12X",$D679-(D679*TAXAS!$F$9))/12,IF($A679=TAXAS!$A$10,IF($B679="PARCELADO ATÉ 12X",$D679-($D679*TAXAS!$F$10))/12,IF($A679=TAXAS!$A$11,IF($B679="PARCELADO ATÉ 12X",$D679-($D679*TAXAS!$F$11))/12,IF($A679=TAXAS!$A$12,IF($B679="PARCELADO ATÉ 12X",$D679-($D679*TAXAS!$F$12))/12,IF($A679=TAXAS!$A$13,IF($B679="PARCELADO ATÉ 12X",$D679-($D679*TAXAS!$F$13))/12,IF($A679=TAXAS!$A$14,IF($B679="PARCELADO ATÉ 12X",$D679-($D679*TAXAS!$F$14))/12,IF($A679=TAXAS!$A$15,IF($B679="PARCELADO ATÉ 12X",$D679-($D679*TAXAS!$F$15))/12,IF($A679=TAXAS!$A$16,IF($B679="PARCELADO ATÉ 12X",$D679-($D679*TAXAS!$F$16))/12,IF($A679=TAXAS!$A$17,IF($B679="PARCELADO ATÉ 12X",$D679-($D679*TAXAS!$F$17))/12,IF($A679=TAXAS!$A$18,IF($B679="PARCELADO ATÉ 12X",$D679-($D679*TAXAS!$F$18))/12,IF($A679=TAXAS!$A$19,IF($B679="PARCELADO ATÉ 12X",$D679-($D679*TAXAS!$F$19))/12,IF($A679=TAXAS!$A$20,IF($B679="PARCELADO ATÉ 12X",$D679-($D679*TAXAS!$F$20))/12,IF($A679=TAXAS!$A$21,IF($B679="PARCELADO ATÉ 12X",$D679-($D679*TAXAS!$F$21))/12,IF($A679=TAXAS!$A$22,IF($B679="PARCELADO ATÉ 12X",$D679-($D679*TAXAS!$F$22))/12,IF($A679=TAXAS!$A$23,IF($B679="PARCELADO ATÉ 12X",$D679-($D679*TAXAS!$F$23))/12,IF($A679=TAXAS!$A$24,IF($B679="PARCELADO ATÉ 12X",$D679-($D679*TAXAS!$F$24))/12,IF($A679=TAXAS!$A$25,IF($B679="PARCELADO ATÉ 12X",$D679-($D679*TAXAS!$F$25))/12,IF($A679=TAXAS!$A$26,IF($B679="PARCELADO ATÉ 12X",$D679-($D679*TAXAS!$F$26))/12,IF($A679=TAXAS!$A$27,IF($B679="PARCELADO ATÉ 12X",$D679-($D679*TAXAS!$F$27))/12))))))))))))))))))))))))/1</f>
        <v>0</v>
      </c>
      <c r="J679" s="8">
        <f t="shared" si="0"/>
        <v>0</v>
      </c>
      <c r="K679" s="10" t="b">
        <f>IF($B679="PARCELADO ATÉ 3X",($D679-($D679*TAXAS!$D$4))-$J679)</f>
        <v>0</v>
      </c>
      <c r="L679" s="10" t="b">
        <f>IF($B679="PARCELADO ATÉ 6X",($D679-($D679*TAXAS!$E$4))-$J679)</f>
        <v>0</v>
      </c>
      <c r="M679" s="10" t="b">
        <f>IF($B679="PARCELADO ATÉ 12X",($D679-($D679*TAXAS!$F$4))-$J679)</f>
        <v>0</v>
      </c>
      <c r="N679" s="8">
        <f t="shared" si="1"/>
        <v>0</v>
      </c>
      <c r="O679" s="10">
        <f t="shared" si="2"/>
        <v>0</v>
      </c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spans="1:31" ht="15.75" customHeight="1" x14ac:dyDescent="0.2">
      <c r="A680" s="3"/>
      <c r="B680" s="5"/>
      <c r="C680" s="6"/>
      <c r="D680" s="42"/>
      <c r="E680" s="8">
        <f>IF($A680="VISA",IF($B680="DÉBITO",$D680-($D680*TAXAS!$B$4)),IF($A680="MASTER",IF($B680="DÉBITO",$D680-($D680*TAXAS!$B$5)),IF($A680="ELO", IF($B680="DÉBITO",$D680-($D680*TAXAS!$B$6)),IF($A680="HIPERCARD",IF($B680="DÉBITO",$D680-($D680*TAXAS!$B$7)),IF($A680="DINERS",IF($B680="DÉBITO",$D680-($D680*TAXAS!$B$8)),IF($A680="AMERICA EXPRESS",IF($B680="DÉBITO",$D680-($D680*TAXAS!$B$9)),IF($A680=TAXAS!$A$10,IF($B680="DÉBITO",$D680-($D680*TAXAS!$B$10)), IF($A680=TAXAS!$A$11,IF($B680="DÉBITO",$D680-($D680*TAXAS!$B$11)), IF($A680=TAXAS!$A$12,IF($B680="DÉBITO",$D680-($D680*TAXAS!$B$12)), IF($A680=TAXAS!$A$13,IF($B680="DÉBITO",$D680-($D680*TAXAS!$B$13)), IF($A680=TAXAS!$A$14,IF($B680="DÉBITO",$D680-($D680*TAXAS!$B$14)), IF($A680=TAXAS!$A$15,IF($B680="DÉBITO",$D680-($D680*TAXAS!$B$15)), IF($A680=TAXAS!$A$16,IF($B680="DÉBITO",$D680-($D680*TAXAS!$B$16)), IF($A680=TAXAS!$A$17,IF($B680="DÉBITO",$D680-($D680*TAXAS!$B$17)), IF($A680=TAXAS!$A$18,IF($B680="DÉBITO",$D680-($D680*TAXAS!$B$18)), IF($A680=TAXAS!$A$19,IF($B680="DÉBITO",$D680-($D680*TAXAS!$B$19)), IF($A680=TAXAS!$A$20,IF($B680="DÉBITO",$D680-($D680*TAXAS!$B$20)), IF($A680=TAXAS!$A$21,IF($B680="DÉBITO",$D680-($D680*TAXAS!$B$21)), IF($A680=TAXAS!$A$22,IF($B680="DÉBITO",$D680-($D680*TAXAS!$B$22)), IF($A680=TAXAS!$A$23,IF($B680="DÉBITO",$D680-($D680*TAXAS!$B$23)), IF($A680=TAXAS!$A$24,IF($B680="DÉBITO",$D680-($D680*TAXAS!$B$24)), IF($A680=TAXAS!$A$25,IF($B680="DÉBITO",$D680-($D680*TAXAS!$B$25)), IF($A680=TAXAS!$A$26,IF($B680="DÉBITO",$D680-($D680*TAXAS!$B$26)), IF($A680=TAXAS!$A$27,IF($B680="DÉBITO",$D680-($D680*TAXAS!$B$27))))))))))))))))))))))))))/1</f>
        <v>0</v>
      </c>
      <c r="F680" s="8">
        <f>IF($A680="VISA",IF($B680="CRÉDITO",$D680-($D680*TAXAS!$C$4)),IF($A680="MASTER",IF($B680="CRÉDITO",$D680-($D680*TAXAS!$C$5)),IF($A680="ELO", IF($B680="CRÉDITO",$D680-($D680*TAXAS!$C$6)),IF($A680="HIPERCARD",IF($B680="CRÉDITO",$D680-($D680*TAXAS!$C$7)),IF($A680="DINERS",IF($B680="CRÉDITO",$D680-($D680*TAXAS!$C$8)),IF($A680="AMERICA EXPRESS",IF($B680="CRÉDITO",$D680-($D680*TAXAS!$C$9)),IF($A680=TAXAS!$A$10,IF($B680="CRÉDITO",$D680-($D680*TAXAS!$C$10)), IF($A680=TAXAS!$A$11,IF($B680="CRÉDITO",$D680-($D680*TAXAS!$C$11)), IF($A680=TAXAS!$A$12,IF($B680="CRÉDITO",$D680-($D680*TAXAS!$C$12)), IF($A680=TAXAS!$A$13,IF($B680="CRÉDITO",$D680-($D680*TAXAS!$C$13)), IF($A680=TAXAS!$A$14,IF($B680="CRÉDITO",$D680-($D680*TAXAS!$C$14)), IF($A680=TAXAS!$A$15,IF($B680="CRÉDITO",$D680-($D680*TAXAS!$C$15)), IF($A680=TAXAS!$A$16,IF($B680="CRÉDITO",$D680-($D680*TAXAS!$C$16)), IF($A680=TAXAS!$A$17,IF($B680="CRÉDITO",$D680-($D680*TAXAS!$C$17)), IF($A680=TAXAS!$A$18,IF($B680="CRÉDITO",$D680-($D680*TAXAS!$C$18)), IF($A680=TAXAS!$A$19,IF($B680="CRÉDITO",$D680-($D680*TAXAS!$C$19)), IF($A680=TAXAS!$A$20,IF($B680="CRÉDITO",$D680-($D680*TAXAS!$C$20)), IF($A680=TAXAS!$A$21,IF($B680="CRÉDITO",$D680-($D680*TAXAS!$C$21)), IF($A680=TAXAS!$A$22,IF($B680="CRÉDITO",$D680-($D680*TAXAS!$C$22)), IF($A680=TAXAS!$A$23,IF($B680="CRÉDITO",$D680-($D680*TAXAS!$C$23)), IF($A680=TAXAS!$A$24,IF($B680="CRÉDITO",$D680-($D680*TAXAS!$C$24)), IF($A680=TAXAS!$A$25,IF($B680="CRÉDITO",$D680-($D680*TAXAS!$C$25)), IF($A680=TAXAS!$A$26,IF($B680="CRÉDITO",$D680-($D680*TAXAS!$C$26)), IF($A680=TAXAS!$A$27,IF($B680="CRÉDITO",$D680-($D680*TAXAS!$C$27))))))))))))))))))))))))))/1</f>
        <v>0</v>
      </c>
      <c r="G680" s="9">
        <f>IF($A680="VISA",IF($B680="PARCELADO ATÉ 3X",$D680-(D680*TAXAS!$D$4))/3,IF($A680="MASTER",IF($B680="PARCELADO ATÉ 3X",$D680-(D680*TAXAS!$D$5))/3,IF($A680="ELO",IF($B680="PARCELADO ATÉ 3X",$D680-(D680*TAXAS!$D$6))/3,IF($A680="HIPERCARD",IF($B680="PARCELADO ATÉ 3X",$D680-(D680*TAXAS!$D$7))/3,IF($A680="DINERS",IF($B680="PARCELADO ATÉ 3X",$D680-(D680*TAXAS!$D$8))/3,IF($A680="AMERICA EXPRESS",IF($B680="PARCELADO ATÉ 3X",$D680-(D680*TAXAS!$D$9))/3,IF($A680=TAXAS!$A$10,IF($B680="PARCELADO ATÉ 3X",$D680-($D680*TAXAS!$D$10))/3,IF($A680=TAXAS!$A$11,IF($B680="PARCELADO ATÉ 3X",$D680-($D680*TAXAS!$D$11))/3,IF($A680=TAXAS!$A$12,IF($B680="PARCELADO ATÉ 3X",$D680-($D680*TAXAS!$D$12))/3,IF($A680=TAXAS!$A$13,IF($B680="PARCELADO ATÉ 3X",$D680-($D680*TAXAS!$D$13))/3,IF($A680=TAXAS!$A$14,IF($B680="PARCELADO ATÉ 3X",$D680-($D680*TAXAS!$D$14))/3,IF($A680=TAXAS!$A$15,IF($B680="PARCELADO ATÉ 3X",$D680-($D680*TAXAS!$D$15))/3,IF($A680=TAXAS!$A$16,IF($B680="PARCELADO ATÉ 3X",$D680-($D680*TAXAS!$D$16))/3,IF($A680=TAXAS!$A$17,IF($B680="PARCELADO ATÉ 3X",$D680-($D680*TAXAS!$D$17))/3,IF($A680=TAXAS!$A$18,IF($B680="PARCELADO ATÉ 3X",$D680-($D680*TAXAS!$D$18))/3,IF($A680=TAXAS!$A$19,IF($B680="PARCELADO ATÉ 3X",$D680-($D680*TAXAS!$D$19))/3,IF($A680=TAXAS!$A$20,IF($B680="PARCELADO ATÉ 3X",$D680-($D680*TAXAS!$D$20))/3,IF($A680=TAXAS!$A$21,IF($B680="PARCELADO ATÉ 3X",$D680-($D680*TAXAS!$D$21))/3,IF($A680=TAXAS!$A$22,IF($B680="PARCELADO ATÉ 3X",$D680-($D680*TAXAS!$D$22))/3,IF($A680=TAXAS!$A$23,IF($B680="PARCELADO ATÉ 3X",$D680-($D680*TAXAS!$D$23))/3,IF($A680=TAXAS!$A$24,IF($B680="PARCELADO ATÉ 3X",$D680-($D680*TAXAS!$D$24))/3,IF($A680=TAXAS!$A$25,IF($B680="PARCELADO ATÉ 3X",$D680-($D680*TAXAS!$D$25))/3,IF($A680=TAXAS!$A$26,IF($B680="PARCELADO ATÉ 3X",$D680-($D680*TAXAS!$D$26))/3,IF($A680=TAXAS!$A$27,IF($B680="PARCELADO ATÉ 3X",$D680-($D680*TAXAS!$D$27))/3))))))))))))))))))))))))/1</f>
        <v>0</v>
      </c>
      <c r="H680" s="9">
        <f>IF($A680="VISA",IF($B680="PARCELADO ATÉ 6X",$D680-(D680*TAXAS!$E$4))/6,IF($A680="MASTER",IF($B680="PARCELADO ATÉ 6X",$D680-(D680*TAXAS!$E$5))/6,IF($A680="ELO",IF($B680="PARCELADO ATÉ 6X",$D680-(D680*TAXAS!$E$6))/6,IF($A680="HIPERCARD",IF($B680="PARCELADO ATÉ 6X",$D680-(D680*TAXAS!$E$7))/6,IF($A680="DINERS",IF($B680="PARCELADO ATÉ 6X",$D680-(D680*TAXAS!$E$8))/6,IF($A680="AMERICA EXPRESS",IF($B680="PARCELADO ATÉ 6X",$D680-(D680*TAXAS!$E$9))/6,IF($A680=TAXAS!$A$10,IF($B680="PARCELADO ATÉ 6X",$D680-($D680*TAXAS!$E$10))/6,IF($A680=TAXAS!$A$11,IF($B680="PARCELADO ATÉ 6X",$D680-($D680*TAXAS!$E$11))/6,IF($A680=TAXAS!$A$12,IF($B680="PARCELADO ATÉ 6X",$D680-($D680*TAXAS!$E$12))/6,IF($A680=TAXAS!$A$13,IF($B680="PARCELADO ATÉ 6X",$D680-($D680*TAXAS!$E$13))/6,IF($A680=TAXAS!$A$14,IF($B680="PARCELADO ATÉ 6X",$D680-($D680*TAXAS!$E$14))/6,IF($A680=TAXAS!$A$15,IF($B680="PARCELADO ATÉ 6X",$D680-($D680*TAXAS!$E$15))/6,IF($A680=TAXAS!$A$16,IF($B680="PARCELADO ATÉ 6X",$D680-($D680*TAXAS!$E$16))/6,IF($A680=TAXAS!$A$17,IF($B680="PARCELADO ATÉ 6X",$D680-($D680*TAXAS!$E$17))/6,IF($A680=TAXAS!$A$18,IF($B680="PARCELADO ATÉ 6X",$D680-($D680*TAXAS!$E$18))/6,IF($A680=TAXAS!$A$19,IF($B680="PARCELADO ATÉ 6X",$D680-($D680*TAXAS!$E$19))/6,IF($A680=TAXAS!$A$20,IF($B680="PARCELADO ATÉ 6X",$D680-($D680*TAXAS!$E$20))/6,IF($A680=TAXAS!$A$21,IF($B680="PARCELADO ATÉ 6X",$D680-($D680*TAXAS!$E$21))/6,IF($A680=TAXAS!$A$22,IF($B680="PARCELADO ATÉ 6X",$D680-($D680*TAXAS!$E$22))/6,IF($A680=TAXAS!$A$23,IF($B680="PARCELADO ATÉ 6X",$D680-($D680*TAXAS!$E$23))/6,IF($A680=TAXAS!$A$24,IF($B680="PARCELADO ATÉ 6X",$D680-($D680*TAXAS!$E$24))/6,IF($A680=TAXAS!$A$25,IF($B680="PARCELADO ATÉ 6X",$D680-($D680*TAXAS!$E$25))/6,IF($A680=TAXAS!$A$26,IF($B680="PARCELADO ATÉ 6X",$D680-($D680*TAXAS!$E$26))/6,IF($A680=TAXAS!$A$27,IF($B680="PARCELADO ATÉ 6X",$D680-($D680*TAXAS!$E$27))/6))))))))))))))))))))))))/1</f>
        <v>0</v>
      </c>
      <c r="I680" s="9">
        <f>IF($A680="VISA",IF($B680="PARCELADO ATÉ 12X",$D680-(D680*TAXAS!$F$4))/12,IF($A680="MASTER",IF($B680="PARCELADO ATÉ 12X",$D680-(D680*TAXAS!$F$5))/12,IF($A680="ELO",IF($B680="PARCELADO ATÉ 12X",$D680-(D680*TAXAS!$F$6))/12,IF($A680="HIPERCARD",IF($B680="PARCELADO ATÉ 12X",$D680-(D680*TAXAS!$F$7))/12,IF($A680="DINERS",IF($B680="PARCELADO ATÉ 12X",$D680-(D680*TAXAS!$F$8))/12,IF($A680="AMERICA EXPRESS",IF($B680="PARCELADO ATÉ 12X",$D680-(D680*TAXAS!$F$9))/12,IF($A680=TAXAS!$A$10,IF($B680="PARCELADO ATÉ 12X",$D680-($D680*TAXAS!$F$10))/12,IF($A680=TAXAS!$A$11,IF($B680="PARCELADO ATÉ 12X",$D680-($D680*TAXAS!$F$11))/12,IF($A680=TAXAS!$A$12,IF($B680="PARCELADO ATÉ 12X",$D680-($D680*TAXAS!$F$12))/12,IF($A680=TAXAS!$A$13,IF($B680="PARCELADO ATÉ 12X",$D680-($D680*TAXAS!$F$13))/12,IF($A680=TAXAS!$A$14,IF($B680="PARCELADO ATÉ 12X",$D680-($D680*TAXAS!$F$14))/12,IF($A680=TAXAS!$A$15,IF($B680="PARCELADO ATÉ 12X",$D680-($D680*TAXAS!$F$15))/12,IF($A680=TAXAS!$A$16,IF($B680="PARCELADO ATÉ 12X",$D680-($D680*TAXAS!$F$16))/12,IF($A680=TAXAS!$A$17,IF($B680="PARCELADO ATÉ 12X",$D680-($D680*TAXAS!$F$17))/12,IF($A680=TAXAS!$A$18,IF($B680="PARCELADO ATÉ 12X",$D680-($D680*TAXAS!$F$18))/12,IF($A680=TAXAS!$A$19,IF($B680="PARCELADO ATÉ 12X",$D680-($D680*TAXAS!$F$19))/12,IF($A680=TAXAS!$A$20,IF($B680="PARCELADO ATÉ 12X",$D680-($D680*TAXAS!$F$20))/12,IF($A680=TAXAS!$A$21,IF($B680="PARCELADO ATÉ 12X",$D680-($D680*TAXAS!$F$21))/12,IF($A680=TAXAS!$A$22,IF($B680="PARCELADO ATÉ 12X",$D680-($D680*TAXAS!$F$22))/12,IF($A680=TAXAS!$A$23,IF($B680="PARCELADO ATÉ 12X",$D680-($D680*TAXAS!$F$23))/12,IF($A680=TAXAS!$A$24,IF($B680="PARCELADO ATÉ 12X",$D680-($D680*TAXAS!$F$24))/12,IF($A680=TAXAS!$A$25,IF($B680="PARCELADO ATÉ 12X",$D680-($D680*TAXAS!$F$25))/12,IF($A680=TAXAS!$A$26,IF($B680="PARCELADO ATÉ 12X",$D680-($D680*TAXAS!$F$26))/12,IF($A680=TAXAS!$A$27,IF($B680="PARCELADO ATÉ 12X",$D680-($D680*TAXAS!$F$27))/12))))))))))))))))))))))))/1</f>
        <v>0</v>
      </c>
      <c r="J680" s="8">
        <f t="shared" si="0"/>
        <v>0</v>
      </c>
      <c r="K680" s="10" t="b">
        <f>IF($B680="PARCELADO ATÉ 3X",($D680-($D680*TAXAS!$D$4))-$J680)</f>
        <v>0</v>
      </c>
      <c r="L680" s="10" t="b">
        <f>IF($B680="PARCELADO ATÉ 6X",($D680-($D680*TAXAS!$E$4))-$J680)</f>
        <v>0</v>
      </c>
      <c r="M680" s="10" t="b">
        <f>IF($B680="PARCELADO ATÉ 12X",($D680-($D680*TAXAS!$F$4))-$J680)</f>
        <v>0</v>
      </c>
      <c r="N680" s="8">
        <f t="shared" si="1"/>
        <v>0</v>
      </c>
      <c r="O680" s="10">
        <f t="shared" si="2"/>
        <v>0</v>
      </c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spans="1:31" ht="15.75" customHeight="1" x14ac:dyDescent="0.2">
      <c r="A681" s="3"/>
      <c r="B681" s="5"/>
      <c r="C681" s="6"/>
      <c r="D681" s="42"/>
      <c r="E681" s="8">
        <f>IF($A681="VISA",IF($B681="DÉBITO",$D681-($D681*TAXAS!$B$4)),IF($A681="MASTER",IF($B681="DÉBITO",$D681-($D681*TAXAS!$B$5)),IF($A681="ELO", IF($B681="DÉBITO",$D681-($D681*TAXAS!$B$6)),IF($A681="HIPERCARD",IF($B681="DÉBITO",$D681-($D681*TAXAS!$B$7)),IF($A681="DINERS",IF($B681="DÉBITO",$D681-($D681*TAXAS!$B$8)),IF($A681="AMERICA EXPRESS",IF($B681="DÉBITO",$D681-($D681*TAXAS!$B$9)),IF($A681=TAXAS!$A$10,IF($B681="DÉBITO",$D681-($D681*TAXAS!$B$10)), IF($A681=TAXAS!$A$11,IF($B681="DÉBITO",$D681-($D681*TAXAS!$B$11)), IF($A681=TAXAS!$A$12,IF($B681="DÉBITO",$D681-($D681*TAXAS!$B$12)), IF($A681=TAXAS!$A$13,IF($B681="DÉBITO",$D681-($D681*TAXAS!$B$13)), IF($A681=TAXAS!$A$14,IF($B681="DÉBITO",$D681-($D681*TAXAS!$B$14)), IF($A681=TAXAS!$A$15,IF($B681="DÉBITO",$D681-($D681*TAXAS!$B$15)), IF($A681=TAXAS!$A$16,IF($B681="DÉBITO",$D681-($D681*TAXAS!$B$16)), IF($A681=TAXAS!$A$17,IF($B681="DÉBITO",$D681-($D681*TAXAS!$B$17)), IF($A681=TAXAS!$A$18,IF($B681="DÉBITO",$D681-($D681*TAXAS!$B$18)), IF($A681=TAXAS!$A$19,IF($B681="DÉBITO",$D681-($D681*TAXAS!$B$19)), IF($A681=TAXAS!$A$20,IF($B681="DÉBITO",$D681-($D681*TAXAS!$B$20)), IF($A681=TAXAS!$A$21,IF($B681="DÉBITO",$D681-($D681*TAXAS!$B$21)), IF($A681=TAXAS!$A$22,IF($B681="DÉBITO",$D681-($D681*TAXAS!$B$22)), IF($A681=TAXAS!$A$23,IF($B681="DÉBITO",$D681-($D681*TAXAS!$B$23)), IF($A681=TAXAS!$A$24,IF($B681="DÉBITO",$D681-($D681*TAXAS!$B$24)), IF($A681=TAXAS!$A$25,IF($B681="DÉBITO",$D681-($D681*TAXAS!$B$25)), IF($A681=TAXAS!$A$26,IF($B681="DÉBITO",$D681-($D681*TAXAS!$B$26)), IF($A681=TAXAS!$A$27,IF($B681="DÉBITO",$D681-($D681*TAXAS!$B$27))))))))))))))))))))))))))/1</f>
        <v>0</v>
      </c>
      <c r="F681" s="8">
        <f>IF($A681="VISA",IF($B681="CRÉDITO",$D681-($D681*TAXAS!$C$4)),IF($A681="MASTER",IF($B681="CRÉDITO",$D681-($D681*TAXAS!$C$5)),IF($A681="ELO", IF($B681="CRÉDITO",$D681-($D681*TAXAS!$C$6)),IF($A681="HIPERCARD",IF($B681="CRÉDITO",$D681-($D681*TAXAS!$C$7)),IF($A681="DINERS",IF($B681="CRÉDITO",$D681-($D681*TAXAS!$C$8)),IF($A681="AMERICA EXPRESS",IF($B681="CRÉDITO",$D681-($D681*TAXAS!$C$9)),IF($A681=TAXAS!$A$10,IF($B681="CRÉDITO",$D681-($D681*TAXAS!$C$10)), IF($A681=TAXAS!$A$11,IF($B681="CRÉDITO",$D681-($D681*TAXAS!$C$11)), IF($A681=TAXAS!$A$12,IF($B681="CRÉDITO",$D681-($D681*TAXAS!$C$12)), IF($A681=TAXAS!$A$13,IF($B681="CRÉDITO",$D681-($D681*TAXAS!$C$13)), IF($A681=TAXAS!$A$14,IF($B681="CRÉDITO",$D681-($D681*TAXAS!$C$14)), IF($A681=TAXAS!$A$15,IF($B681="CRÉDITO",$D681-($D681*TAXAS!$C$15)), IF($A681=TAXAS!$A$16,IF($B681="CRÉDITO",$D681-($D681*TAXAS!$C$16)), IF($A681=TAXAS!$A$17,IF($B681="CRÉDITO",$D681-($D681*TAXAS!$C$17)), IF($A681=TAXAS!$A$18,IF($B681="CRÉDITO",$D681-($D681*TAXAS!$C$18)), IF($A681=TAXAS!$A$19,IF($B681="CRÉDITO",$D681-($D681*TAXAS!$C$19)), IF($A681=TAXAS!$A$20,IF($B681="CRÉDITO",$D681-($D681*TAXAS!$C$20)), IF($A681=TAXAS!$A$21,IF($B681="CRÉDITO",$D681-($D681*TAXAS!$C$21)), IF($A681=TAXAS!$A$22,IF($B681="CRÉDITO",$D681-($D681*TAXAS!$C$22)), IF($A681=TAXAS!$A$23,IF($B681="CRÉDITO",$D681-($D681*TAXAS!$C$23)), IF($A681=TAXAS!$A$24,IF($B681="CRÉDITO",$D681-($D681*TAXAS!$C$24)), IF($A681=TAXAS!$A$25,IF($B681="CRÉDITO",$D681-($D681*TAXAS!$C$25)), IF($A681=TAXAS!$A$26,IF($B681="CRÉDITO",$D681-($D681*TAXAS!$C$26)), IF($A681=TAXAS!$A$27,IF($B681="CRÉDITO",$D681-($D681*TAXAS!$C$27))))))))))))))))))))))))))/1</f>
        <v>0</v>
      </c>
      <c r="G681" s="9">
        <f>IF($A681="VISA",IF($B681="PARCELADO ATÉ 3X",$D681-(D681*TAXAS!$D$4))/3,IF($A681="MASTER",IF($B681="PARCELADO ATÉ 3X",$D681-(D681*TAXAS!$D$5))/3,IF($A681="ELO",IF($B681="PARCELADO ATÉ 3X",$D681-(D681*TAXAS!$D$6))/3,IF($A681="HIPERCARD",IF($B681="PARCELADO ATÉ 3X",$D681-(D681*TAXAS!$D$7))/3,IF($A681="DINERS",IF($B681="PARCELADO ATÉ 3X",$D681-(D681*TAXAS!$D$8))/3,IF($A681="AMERICA EXPRESS",IF($B681="PARCELADO ATÉ 3X",$D681-(D681*TAXAS!$D$9))/3,IF($A681=TAXAS!$A$10,IF($B681="PARCELADO ATÉ 3X",$D681-($D681*TAXAS!$D$10))/3,IF($A681=TAXAS!$A$11,IF($B681="PARCELADO ATÉ 3X",$D681-($D681*TAXAS!$D$11))/3,IF($A681=TAXAS!$A$12,IF($B681="PARCELADO ATÉ 3X",$D681-($D681*TAXAS!$D$12))/3,IF($A681=TAXAS!$A$13,IF($B681="PARCELADO ATÉ 3X",$D681-($D681*TAXAS!$D$13))/3,IF($A681=TAXAS!$A$14,IF($B681="PARCELADO ATÉ 3X",$D681-($D681*TAXAS!$D$14))/3,IF($A681=TAXAS!$A$15,IF($B681="PARCELADO ATÉ 3X",$D681-($D681*TAXAS!$D$15))/3,IF($A681=TAXAS!$A$16,IF($B681="PARCELADO ATÉ 3X",$D681-($D681*TAXAS!$D$16))/3,IF($A681=TAXAS!$A$17,IF($B681="PARCELADO ATÉ 3X",$D681-($D681*TAXAS!$D$17))/3,IF($A681=TAXAS!$A$18,IF($B681="PARCELADO ATÉ 3X",$D681-($D681*TAXAS!$D$18))/3,IF($A681=TAXAS!$A$19,IF($B681="PARCELADO ATÉ 3X",$D681-($D681*TAXAS!$D$19))/3,IF($A681=TAXAS!$A$20,IF($B681="PARCELADO ATÉ 3X",$D681-($D681*TAXAS!$D$20))/3,IF($A681=TAXAS!$A$21,IF($B681="PARCELADO ATÉ 3X",$D681-($D681*TAXAS!$D$21))/3,IF($A681=TAXAS!$A$22,IF($B681="PARCELADO ATÉ 3X",$D681-($D681*TAXAS!$D$22))/3,IF($A681=TAXAS!$A$23,IF($B681="PARCELADO ATÉ 3X",$D681-($D681*TAXAS!$D$23))/3,IF($A681=TAXAS!$A$24,IF($B681="PARCELADO ATÉ 3X",$D681-($D681*TAXAS!$D$24))/3,IF($A681=TAXAS!$A$25,IF($B681="PARCELADO ATÉ 3X",$D681-($D681*TAXAS!$D$25))/3,IF($A681=TAXAS!$A$26,IF($B681="PARCELADO ATÉ 3X",$D681-($D681*TAXAS!$D$26))/3,IF($A681=TAXAS!$A$27,IF($B681="PARCELADO ATÉ 3X",$D681-($D681*TAXAS!$D$27))/3))))))))))))))))))))))))/1</f>
        <v>0</v>
      </c>
      <c r="H681" s="9">
        <f>IF($A681="VISA",IF($B681="PARCELADO ATÉ 6X",$D681-(D681*TAXAS!$E$4))/6,IF($A681="MASTER",IF($B681="PARCELADO ATÉ 6X",$D681-(D681*TAXAS!$E$5))/6,IF($A681="ELO",IF($B681="PARCELADO ATÉ 6X",$D681-(D681*TAXAS!$E$6))/6,IF($A681="HIPERCARD",IF($B681="PARCELADO ATÉ 6X",$D681-(D681*TAXAS!$E$7))/6,IF($A681="DINERS",IF($B681="PARCELADO ATÉ 6X",$D681-(D681*TAXAS!$E$8))/6,IF($A681="AMERICA EXPRESS",IF($B681="PARCELADO ATÉ 6X",$D681-(D681*TAXAS!$E$9))/6,IF($A681=TAXAS!$A$10,IF($B681="PARCELADO ATÉ 6X",$D681-($D681*TAXAS!$E$10))/6,IF($A681=TAXAS!$A$11,IF($B681="PARCELADO ATÉ 6X",$D681-($D681*TAXAS!$E$11))/6,IF($A681=TAXAS!$A$12,IF($B681="PARCELADO ATÉ 6X",$D681-($D681*TAXAS!$E$12))/6,IF($A681=TAXAS!$A$13,IF($B681="PARCELADO ATÉ 6X",$D681-($D681*TAXAS!$E$13))/6,IF($A681=TAXAS!$A$14,IF($B681="PARCELADO ATÉ 6X",$D681-($D681*TAXAS!$E$14))/6,IF($A681=TAXAS!$A$15,IF($B681="PARCELADO ATÉ 6X",$D681-($D681*TAXAS!$E$15))/6,IF($A681=TAXAS!$A$16,IF($B681="PARCELADO ATÉ 6X",$D681-($D681*TAXAS!$E$16))/6,IF($A681=TAXAS!$A$17,IF($B681="PARCELADO ATÉ 6X",$D681-($D681*TAXAS!$E$17))/6,IF($A681=TAXAS!$A$18,IF($B681="PARCELADO ATÉ 6X",$D681-($D681*TAXAS!$E$18))/6,IF($A681=TAXAS!$A$19,IF($B681="PARCELADO ATÉ 6X",$D681-($D681*TAXAS!$E$19))/6,IF($A681=TAXAS!$A$20,IF($B681="PARCELADO ATÉ 6X",$D681-($D681*TAXAS!$E$20))/6,IF($A681=TAXAS!$A$21,IF($B681="PARCELADO ATÉ 6X",$D681-($D681*TAXAS!$E$21))/6,IF($A681=TAXAS!$A$22,IF($B681="PARCELADO ATÉ 6X",$D681-($D681*TAXAS!$E$22))/6,IF($A681=TAXAS!$A$23,IF($B681="PARCELADO ATÉ 6X",$D681-($D681*TAXAS!$E$23))/6,IF($A681=TAXAS!$A$24,IF($B681="PARCELADO ATÉ 6X",$D681-($D681*TAXAS!$E$24))/6,IF($A681=TAXAS!$A$25,IF($B681="PARCELADO ATÉ 6X",$D681-($D681*TAXAS!$E$25))/6,IF($A681=TAXAS!$A$26,IF($B681="PARCELADO ATÉ 6X",$D681-($D681*TAXAS!$E$26))/6,IF($A681=TAXAS!$A$27,IF($B681="PARCELADO ATÉ 6X",$D681-($D681*TAXAS!$E$27))/6))))))))))))))))))))))))/1</f>
        <v>0</v>
      </c>
      <c r="I681" s="9">
        <f>IF($A681="VISA",IF($B681="PARCELADO ATÉ 12X",$D681-(D681*TAXAS!$F$4))/12,IF($A681="MASTER",IF($B681="PARCELADO ATÉ 12X",$D681-(D681*TAXAS!$F$5))/12,IF($A681="ELO",IF($B681="PARCELADO ATÉ 12X",$D681-(D681*TAXAS!$F$6))/12,IF($A681="HIPERCARD",IF($B681="PARCELADO ATÉ 12X",$D681-(D681*TAXAS!$F$7))/12,IF($A681="DINERS",IF($B681="PARCELADO ATÉ 12X",$D681-(D681*TAXAS!$F$8))/12,IF($A681="AMERICA EXPRESS",IF($B681="PARCELADO ATÉ 12X",$D681-(D681*TAXAS!$F$9))/12,IF($A681=TAXAS!$A$10,IF($B681="PARCELADO ATÉ 12X",$D681-($D681*TAXAS!$F$10))/12,IF($A681=TAXAS!$A$11,IF($B681="PARCELADO ATÉ 12X",$D681-($D681*TAXAS!$F$11))/12,IF($A681=TAXAS!$A$12,IF($B681="PARCELADO ATÉ 12X",$D681-($D681*TAXAS!$F$12))/12,IF($A681=TAXAS!$A$13,IF($B681="PARCELADO ATÉ 12X",$D681-($D681*TAXAS!$F$13))/12,IF($A681=TAXAS!$A$14,IF($B681="PARCELADO ATÉ 12X",$D681-($D681*TAXAS!$F$14))/12,IF($A681=TAXAS!$A$15,IF($B681="PARCELADO ATÉ 12X",$D681-($D681*TAXAS!$F$15))/12,IF($A681=TAXAS!$A$16,IF($B681="PARCELADO ATÉ 12X",$D681-($D681*TAXAS!$F$16))/12,IF($A681=TAXAS!$A$17,IF($B681="PARCELADO ATÉ 12X",$D681-($D681*TAXAS!$F$17))/12,IF($A681=TAXAS!$A$18,IF($B681="PARCELADO ATÉ 12X",$D681-($D681*TAXAS!$F$18))/12,IF($A681=TAXAS!$A$19,IF($B681="PARCELADO ATÉ 12X",$D681-($D681*TAXAS!$F$19))/12,IF($A681=TAXAS!$A$20,IF($B681="PARCELADO ATÉ 12X",$D681-($D681*TAXAS!$F$20))/12,IF($A681=TAXAS!$A$21,IF($B681="PARCELADO ATÉ 12X",$D681-($D681*TAXAS!$F$21))/12,IF($A681=TAXAS!$A$22,IF($B681="PARCELADO ATÉ 12X",$D681-($D681*TAXAS!$F$22))/12,IF($A681=TAXAS!$A$23,IF($B681="PARCELADO ATÉ 12X",$D681-($D681*TAXAS!$F$23))/12,IF($A681=TAXAS!$A$24,IF($B681="PARCELADO ATÉ 12X",$D681-($D681*TAXAS!$F$24))/12,IF($A681=TAXAS!$A$25,IF($B681="PARCELADO ATÉ 12X",$D681-($D681*TAXAS!$F$25))/12,IF($A681=TAXAS!$A$26,IF($B681="PARCELADO ATÉ 12X",$D681-($D681*TAXAS!$F$26))/12,IF($A681=TAXAS!$A$27,IF($B681="PARCELADO ATÉ 12X",$D681-($D681*TAXAS!$F$27))/12))))))))))))))))))))))))/1</f>
        <v>0</v>
      </c>
      <c r="J681" s="8">
        <f t="shared" si="0"/>
        <v>0</v>
      </c>
      <c r="K681" s="10" t="b">
        <f>IF($B681="PARCELADO ATÉ 3X",($D681-($D681*TAXAS!$D$4))-$J681)</f>
        <v>0</v>
      </c>
      <c r="L681" s="10" t="b">
        <f>IF($B681="PARCELADO ATÉ 6X",($D681-($D681*TAXAS!$E$4))-$J681)</f>
        <v>0</v>
      </c>
      <c r="M681" s="10" t="b">
        <f>IF($B681="PARCELADO ATÉ 12X",($D681-($D681*TAXAS!$F$4))-$J681)</f>
        <v>0</v>
      </c>
      <c r="N681" s="8">
        <f t="shared" si="1"/>
        <v>0</v>
      </c>
      <c r="O681" s="10">
        <f t="shared" si="2"/>
        <v>0</v>
      </c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spans="1:31" ht="15.75" customHeight="1" x14ac:dyDescent="0.2">
      <c r="A682" s="3"/>
      <c r="B682" s="5"/>
      <c r="C682" s="6"/>
      <c r="D682" s="42"/>
      <c r="E682" s="8">
        <f>IF($A682="VISA",IF($B682="DÉBITO",$D682-($D682*TAXAS!$B$4)),IF($A682="MASTER",IF($B682="DÉBITO",$D682-($D682*TAXAS!$B$5)),IF($A682="ELO", IF($B682="DÉBITO",$D682-($D682*TAXAS!$B$6)),IF($A682="HIPERCARD",IF($B682="DÉBITO",$D682-($D682*TAXAS!$B$7)),IF($A682="DINERS",IF($B682="DÉBITO",$D682-($D682*TAXAS!$B$8)),IF($A682="AMERICA EXPRESS",IF($B682="DÉBITO",$D682-($D682*TAXAS!$B$9)),IF($A682=TAXAS!$A$10,IF($B682="DÉBITO",$D682-($D682*TAXAS!$B$10)), IF($A682=TAXAS!$A$11,IF($B682="DÉBITO",$D682-($D682*TAXAS!$B$11)), IF($A682=TAXAS!$A$12,IF($B682="DÉBITO",$D682-($D682*TAXAS!$B$12)), IF($A682=TAXAS!$A$13,IF($B682="DÉBITO",$D682-($D682*TAXAS!$B$13)), IF($A682=TAXAS!$A$14,IF($B682="DÉBITO",$D682-($D682*TAXAS!$B$14)), IF($A682=TAXAS!$A$15,IF($B682="DÉBITO",$D682-($D682*TAXAS!$B$15)), IF($A682=TAXAS!$A$16,IF($B682="DÉBITO",$D682-($D682*TAXAS!$B$16)), IF($A682=TAXAS!$A$17,IF($B682="DÉBITO",$D682-($D682*TAXAS!$B$17)), IF($A682=TAXAS!$A$18,IF($B682="DÉBITO",$D682-($D682*TAXAS!$B$18)), IF($A682=TAXAS!$A$19,IF($B682="DÉBITO",$D682-($D682*TAXAS!$B$19)), IF($A682=TAXAS!$A$20,IF($B682="DÉBITO",$D682-($D682*TAXAS!$B$20)), IF($A682=TAXAS!$A$21,IF($B682="DÉBITO",$D682-($D682*TAXAS!$B$21)), IF($A682=TAXAS!$A$22,IF($B682="DÉBITO",$D682-($D682*TAXAS!$B$22)), IF($A682=TAXAS!$A$23,IF($B682="DÉBITO",$D682-($D682*TAXAS!$B$23)), IF($A682=TAXAS!$A$24,IF($B682="DÉBITO",$D682-($D682*TAXAS!$B$24)), IF($A682=TAXAS!$A$25,IF($B682="DÉBITO",$D682-($D682*TAXAS!$B$25)), IF($A682=TAXAS!$A$26,IF($B682="DÉBITO",$D682-($D682*TAXAS!$B$26)), IF($A682=TAXAS!$A$27,IF($B682="DÉBITO",$D682-($D682*TAXAS!$B$27))))))))))))))))))))))))))/1</f>
        <v>0</v>
      </c>
      <c r="F682" s="8">
        <f>IF($A682="VISA",IF($B682="CRÉDITO",$D682-($D682*TAXAS!$C$4)),IF($A682="MASTER",IF($B682="CRÉDITO",$D682-($D682*TAXAS!$C$5)),IF($A682="ELO", IF($B682="CRÉDITO",$D682-($D682*TAXAS!$C$6)),IF($A682="HIPERCARD",IF($B682="CRÉDITO",$D682-($D682*TAXAS!$C$7)),IF($A682="DINERS",IF($B682="CRÉDITO",$D682-($D682*TAXAS!$C$8)),IF($A682="AMERICA EXPRESS",IF($B682="CRÉDITO",$D682-($D682*TAXAS!$C$9)),IF($A682=TAXAS!$A$10,IF($B682="CRÉDITO",$D682-($D682*TAXAS!$C$10)), IF($A682=TAXAS!$A$11,IF($B682="CRÉDITO",$D682-($D682*TAXAS!$C$11)), IF($A682=TAXAS!$A$12,IF($B682="CRÉDITO",$D682-($D682*TAXAS!$C$12)), IF($A682=TAXAS!$A$13,IF($B682="CRÉDITO",$D682-($D682*TAXAS!$C$13)), IF($A682=TAXAS!$A$14,IF($B682="CRÉDITO",$D682-($D682*TAXAS!$C$14)), IF($A682=TAXAS!$A$15,IF($B682="CRÉDITO",$D682-($D682*TAXAS!$C$15)), IF($A682=TAXAS!$A$16,IF($B682="CRÉDITO",$D682-($D682*TAXAS!$C$16)), IF($A682=TAXAS!$A$17,IF($B682="CRÉDITO",$D682-($D682*TAXAS!$C$17)), IF($A682=TAXAS!$A$18,IF($B682="CRÉDITO",$D682-($D682*TAXAS!$C$18)), IF($A682=TAXAS!$A$19,IF($B682="CRÉDITO",$D682-($D682*TAXAS!$C$19)), IF($A682=TAXAS!$A$20,IF($B682="CRÉDITO",$D682-($D682*TAXAS!$C$20)), IF($A682=TAXAS!$A$21,IF($B682="CRÉDITO",$D682-($D682*TAXAS!$C$21)), IF($A682=TAXAS!$A$22,IF($B682="CRÉDITO",$D682-($D682*TAXAS!$C$22)), IF($A682=TAXAS!$A$23,IF($B682="CRÉDITO",$D682-($D682*TAXAS!$C$23)), IF($A682=TAXAS!$A$24,IF($B682="CRÉDITO",$D682-($D682*TAXAS!$C$24)), IF($A682=TAXAS!$A$25,IF($B682="CRÉDITO",$D682-($D682*TAXAS!$C$25)), IF($A682=TAXAS!$A$26,IF($B682="CRÉDITO",$D682-($D682*TAXAS!$C$26)), IF($A682=TAXAS!$A$27,IF($B682="CRÉDITO",$D682-($D682*TAXAS!$C$27))))))))))))))))))))))))))/1</f>
        <v>0</v>
      </c>
      <c r="G682" s="9">
        <f>IF($A682="VISA",IF($B682="PARCELADO ATÉ 3X",$D682-(D682*TAXAS!$D$4))/3,IF($A682="MASTER",IF($B682="PARCELADO ATÉ 3X",$D682-(D682*TAXAS!$D$5))/3,IF($A682="ELO",IF($B682="PARCELADO ATÉ 3X",$D682-(D682*TAXAS!$D$6))/3,IF($A682="HIPERCARD",IF($B682="PARCELADO ATÉ 3X",$D682-(D682*TAXAS!$D$7))/3,IF($A682="DINERS",IF($B682="PARCELADO ATÉ 3X",$D682-(D682*TAXAS!$D$8))/3,IF($A682="AMERICA EXPRESS",IF($B682="PARCELADO ATÉ 3X",$D682-(D682*TAXAS!$D$9))/3,IF($A682=TAXAS!$A$10,IF($B682="PARCELADO ATÉ 3X",$D682-($D682*TAXAS!$D$10))/3,IF($A682=TAXAS!$A$11,IF($B682="PARCELADO ATÉ 3X",$D682-($D682*TAXAS!$D$11))/3,IF($A682=TAXAS!$A$12,IF($B682="PARCELADO ATÉ 3X",$D682-($D682*TAXAS!$D$12))/3,IF($A682=TAXAS!$A$13,IF($B682="PARCELADO ATÉ 3X",$D682-($D682*TAXAS!$D$13))/3,IF($A682=TAXAS!$A$14,IF($B682="PARCELADO ATÉ 3X",$D682-($D682*TAXAS!$D$14))/3,IF($A682=TAXAS!$A$15,IF($B682="PARCELADO ATÉ 3X",$D682-($D682*TAXAS!$D$15))/3,IF($A682=TAXAS!$A$16,IF($B682="PARCELADO ATÉ 3X",$D682-($D682*TAXAS!$D$16))/3,IF($A682=TAXAS!$A$17,IF($B682="PARCELADO ATÉ 3X",$D682-($D682*TAXAS!$D$17))/3,IF($A682=TAXAS!$A$18,IF($B682="PARCELADO ATÉ 3X",$D682-($D682*TAXAS!$D$18))/3,IF($A682=TAXAS!$A$19,IF($B682="PARCELADO ATÉ 3X",$D682-($D682*TAXAS!$D$19))/3,IF($A682=TAXAS!$A$20,IF($B682="PARCELADO ATÉ 3X",$D682-($D682*TAXAS!$D$20))/3,IF($A682=TAXAS!$A$21,IF($B682="PARCELADO ATÉ 3X",$D682-($D682*TAXAS!$D$21))/3,IF($A682=TAXAS!$A$22,IF($B682="PARCELADO ATÉ 3X",$D682-($D682*TAXAS!$D$22))/3,IF($A682=TAXAS!$A$23,IF($B682="PARCELADO ATÉ 3X",$D682-($D682*TAXAS!$D$23))/3,IF($A682=TAXAS!$A$24,IF($B682="PARCELADO ATÉ 3X",$D682-($D682*TAXAS!$D$24))/3,IF($A682=TAXAS!$A$25,IF($B682="PARCELADO ATÉ 3X",$D682-($D682*TAXAS!$D$25))/3,IF($A682=TAXAS!$A$26,IF($B682="PARCELADO ATÉ 3X",$D682-($D682*TAXAS!$D$26))/3,IF($A682=TAXAS!$A$27,IF($B682="PARCELADO ATÉ 3X",$D682-($D682*TAXAS!$D$27))/3))))))))))))))))))))))))/1</f>
        <v>0</v>
      </c>
      <c r="H682" s="9">
        <f>IF($A682="VISA",IF($B682="PARCELADO ATÉ 6X",$D682-(D682*TAXAS!$E$4))/6,IF($A682="MASTER",IF($B682="PARCELADO ATÉ 6X",$D682-(D682*TAXAS!$E$5))/6,IF($A682="ELO",IF($B682="PARCELADO ATÉ 6X",$D682-(D682*TAXAS!$E$6))/6,IF($A682="HIPERCARD",IF($B682="PARCELADO ATÉ 6X",$D682-(D682*TAXAS!$E$7))/6,IF($A682="DINERS",IF($B682="PARCELADO ATÉ 6X",$D682-(D682*TAXAS!$E$8))/6,IF($A682="AMERICA EXPRESS",IF($B682="PARCELADO ATÉ 6X",$D682-(D682*TAXAS!$E$9))/6,IF($A682=TAXAS!$A$10,IF($B682="PARCELADO ATÉ 6X",$D682-($D682*TAXAS!$E$10))/6,IF($A682=TAXAS!$A$11,IF($B682="PARCELADO ATÉ 6X",$D682-($D682*TAXAS!$E$11))/6,IF($A682=TAXAS!$A$12,IF($B682="PARCELADO ATÉ 6X",$D682-($D682*TAXAS!$E$12))/6,IF($A682=TAXAS!$A$13,IF($B682="PARCELADO ATÉ 6X",$D682-($D682*TAXAS!$E$13))/6,IF($A682=TAXAS!$A$14,IF($B682="PARCELADO ATÉ 6X",$D682-($D682*TAXAS!$E$14))/6,IF($A682=TAXAS!$A$15,IF($B682="PARCELADO ATÉ 6X",$D682-($D682*TAXAS!$E$15))/6,IF($A682=TAXAS!$A$16,IF($B682="PARCELADO ATÉ 6X",$D682-($D682*TAXAS!$E$16))/6,IF($A682=TAXAS!$A$17,IF($B682="PARCELADO ATÉ 6X",$D682-($D682*TAXAS!$E$17))/6,IF($A682=TAXAS!$A$18,IF($B682="PARCELADO ATÉ 6X",$D682-($D682*TAXAS!$E$18))/6,IF($A682=TAXAS!$A$19,IF($B682="PARCELADO ATÉ 6X",$D682-($D682*TAXAS!$E$19))/6,IF($A682=TAXAS!$A$20,IF($B682="PARCELADO ATÉ 6X",$D682-($D682*TAXAS!$E$20))/6,IF($A682=TAXAS!$A$21,IF($B682="PARCELADO ATÉ 6X",$D682-($D682*TAXAS!$E$21))/6,IF($A682=TAXAS!$A$22,IF($B682="PARCELADO ATÉ 6X",$D682-($D682*TAXAS!$E$22))/6,IF($A682=TAXAS!$A$23,IF($B682="PARCELADO ATÉ 6X",$D682-($D682*TAXAS!$E$23))/6,IF($A682=TAXAS!$A$24,IF($B682="PARCELADO ATÉ 6X",$D682-($D682*TAXAS!$E$24))/6,IF($A682=TAXAS!$A$25,IF($B682="PARCELADO ATÉ 6X",$D682-($D682*TAXAS!$E$25))/6,IF($A682=TAXAS!$A$26,IF($B682="PARCELADO ATÉ 6X",$D682-($D682*TAXAS!$E$26))/6,IF($A682=TAXAS!$A$27,IF($B682="PARCELADO ATÉ 6X",$D682-($D682*TAXAS!$E$27))/6))))))))))))))))))))))))/1</f>
        <v>0</v>
      </c>
      <c r="I682" s="9">
        <f>IF($A682="VISA",IF($B682="PARCELADO ATÉ 12X",$D682-(D682*TAXAS!$F$4))/12,IF($A682="MASTER",IF($B682="PARCELADO ATÉ 12X",$D682-(D682*TAXAS!$F$5))/12,IF($A682="ELO",IF($B682="PARCELADO ATÉ 12X",$D682-(D682*TAXAS!$F$6))/12,IF($A682="HIPERCARD",IF($B682="PARCELADO ATÉ 12X",$D682-(D682*TAXAS!$F$7))/12,IF($A682="DINERS",IF($B682="PARCELADO ATÉ 12X",$D682-(D682*TAXAS!$F$8))/12,IF($A682="AMERICA EXPRESS",IF($B682="PARCELADO ATÉ 12X",$D682-(D682*TAXAS!$F$9))/12,IF($A682=TAXAS!$A$10,IF($B682="PARCELADO ATÉ 12X",$D682-($D682*TAXAS!$F$10))/12,IF($A682=TAXAS!$A$11,IF($B682="PARCELADO ATÉ 12X",$D682-($D682*TAXAS!$F$11))/12,IF($A682=TAXAS!$A$12,IF($B682="PARCELADO ATÉ 12X",$D682-($D682*TAXAS!$F$12))/12,IF($A682=TAXAS!$A$13,IF($B682="PARCELADO ATÉ 12X",$D682-($D682*TAXAS!$F$13))/12,IF($A682=TAXAS!$A$14,IF($B682="PARCELADO ATÉ 12X",$D682-($D682*TAXAS!$F$14))/12,IF($A682=TAXAS!$A$15,IF($B682="PARCELADO ATÉ 12X",$D682-($D682*TAXAS!$F$15))/12,IF($A682=TAXAS!$A$16,IF($B682="PARCELADO ATÉ 12X",$D682-($D682*TAXAS!$F$16))/12,IF($A682=TAXAS!$A$17,IF($B682="PARCELADO ATÉ 12X",$D682-($D682*TAXAS!$F$17))/12,IF($A682=TAXAS!$A$18,IF($B682="PARCELADO ATÉ 12X",$D682-($D682*TAXAS!$F$18))/12,IF($A682=TAXAS!$A$19,IF($B682="PARCELADO ATÉ 12X",$D682-($D682*TAXAS!$F$19))/12,IF($A682=TAXAS!$A$20,IF($B682="PARCELADO ATÉ 12X",$D682-($D682*TAXAS!$F$20))/12,IF($A682=TAXAS!$A$21,IF($B682="PARCELADO ATÉ 12X",$D682-($D682*TAXAS!$F$21))/12,IF($A682=TAXAS!$A$22,IF($B682="PARCELADO ATÉ 12X",$D682-($D682*TAXAS!$F$22))/12,IF($A682=TAXAS!$A$23,IF($B682="PARCELADO ATÉ 12X",$D682-($D682*TAXAS!$F$23))/12,IF($A682=TAXAS!$A$24,IF($B682="PARCELADO ATÉ 12X",$D682-($D682*TAXAS!$F$24))/12,IF($A682=TAXAS!$A$25,IF($B682="PARCELADO ATÉ 12X",$D682-($D682*TAXAS!$F$25))/12,IF($A682=TAXAS!$A$26,IF($B682="PARCELADO ATÉ 12X",$D682-($D682*TAXAS!$F$26))/12,IF($A682=TAXAS!$A$27,IF($B682="PARCELADO ATÉ 12X",$D682-($D682*TAXAS!$F$27))/12))))))))))))))))))))))))/1</f>
        <v>0</v>
      </c>
      <c r="J682" s="8">
        <f t="shared" si="0"/>
        <v>0</v>
      </c>
      <c r="K682" s="10" t="b">
        <f>IF($B682="PARCELADO ATÉ 3X",($D682-($D682*TAXAS!$D$4))-$J682)</f>
        <v>0</v>
      </c>
      <c r="L682" s="10" t="b">
        <f>IF($B682="PARCELADO ATÉ 6X",($D682-($D682*TAXAS!$E$4))-$J682)</f>
        <v>0</v>
      </c>
      <c r="M682" s="10" t="b">
        <f>IF($B682="PARCELADO ATÉ 12X",($D682-($D682*TAXAS!$F$4))-$J682)</f>
        <v>0</v>
      </c>
      <c r="N682" s="8">
        <f t="shared" si="1"/>
        <v>0</v>
      </c>
      <c r="O682" s="10">
        <f t="shared" si="2"/>
        <v>0</v>
      </c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spans="1:31" ht="15.75" customHeight="1" x14ac:dyDescent="0.2">
      <c r="A683" s="3"/>
      <c r="B683" s="5"/>
      <c r="C683" s="6"/>
      <c r="D683" s="42"/>
      <c r="E683" s="8">
        <f>IF($A683="VISA",IF($B683="DÉBITO",$D683-($D683*TAXAS!$B$4)),IF($A683="MASTER",IF($B683="DÉBITO",$D683-($D683*TAXAS!$B$5)),IF($A683="ELO", IF($B683="DÉBITO",$D683-($D683*TAXAS!$B$6)),IF($A683="HIPERCARD",IF($B683="DÉBITO",$D683-($D683*TAXAS!$B$7)),IF($A683="DINERS",IF($B683="DÉBITO",$D683-($D683*TAXAS!$B$8)),IF($A683="AMERICA EXPRESS",IF($B683="DÉBITO",$D683-($D683*TAXAS!$B$9)),IF($A683=TAXAS!$A$10,IF($B683="DÉBITO",$D683-($D683*TAXAS!$B$10)), IF($A683=TAXAS!$A$11,IF($B683="DÉBITO",$D683-($D683*TAXAS!$B$11)), IF($A683=TAXAS!$A$12,IF($B683="DÉBITO",$D683-($D683*TAXAS!$B$12)), IF($A683=TAXAS!$A$13,IF($B683="DÉBITO",$D683-($D683*TAXAS!$B$13)), IF($A683=TAXAS!$A$14,IF($B683="DÉBITO",$D683-($D683*TAXAS!$B$14)), IF($A683=TAXAS!$A$15,IF($B683="DÉBITO",$D683-($D683*TAXAS!$B$15)), IF($A683=TAXAS!$A$16,IF($B683="DÉBITO",$D683-($D683*TAXAS!$B$16)), IF($A683=TAXAS!$A$17,IF($B683="DÉBITO",$D683-($D683*TAXAS!$B$17)), IF($A683=TAXAS!$A$18,IF($B683="DÉBITO",$D683-($D683*TAXAS!$B$18)), IF($A683=TAXAS!$A$19,IF($B683="DÉBITO",$D683-($D683*TAXAS!$B$19)), IF($A683=TAXAS!$A$20,IF($B683="DÉBITO",$D683-($D683*TAXAS!$B$20)), IF($A683=TAXAS!$A$21,IF($B683="DÉBITO",$D683-($D683*TAXAS!$B$21)), IF($A683=TAXAS!$A$22,IF($B683="DÉBITO",$D683-($D683*TAXAS!$B$22)), IF($A683=TAXAS!$A$23,IF($B683="DÉBITO",$D683-($D683*TAXAS!$B$23)), IF($A683=TAXAS!$A$24,IF($B683="DÉBITO",$D683-($D683*TAXAS!$B$24)), IF($A683=TAXAS!$A$25,IF($B683="DÉBITO",$D683-($D683*TAXAS!$B$25)), IF($A683=TAXAS!$A$26,IF($B683="DÉBITO",$D683-($D683*TAXAS!$B$26)), IF($A683=TAXAS!$A$27,IF($B683="DÉBITO",$D683-($D683*TAXAS!$B$27))))))))))))))))))))))))))/1</f>
        <v>0</v>
      </c>
      <c r="F683" s="8">
        <f>IF($A683="VISA",IF($B683="CRÉDITO",$D683-($D683*TAXAS!$C$4)),IF($A683="MASTER",IF($B683="CRÉDITO",$D683-($D683*TAXAS!$C$5)),IF($A683="ELO", IF($B683="CRÉDITO",$D683-($D683*TAXAS!$C$6)),IF($A683="HIPERCARD",IF($B683="CRÉDITO",$D683-($D683*TAXAS!$C$7)),IF($A683="DINERS",IF($B683="CRÉDITO",$D683-($D683*TAXAS!$C$8)),IF($A683="AMERICA EXPRESS",IF($B683="CRÉDITO",$D683-($D683*TAXAS!$C$9)),IF($A683=TAXAS!$A$10,IF($B683="CRÉDITO",$D683-($D683*TAXAS!$C$10)), IF($A683=TAXAS!$A$11,IF($B683="CRÉDITO",$D683-($D683*TAXAS!$C$11)), IF($A683=TAXAS!$A$12,IF($B683="CRÉDITO",$D683-($D683*TAXAS!$C$12)), IF($A683=TAXAS!$A$13,IF($B683="CRÉDITO",$D683-($D683*TAXAS!$C$13)), IF($A683=TAXAS!$A$14,IF($B683="CRÉDITO",$D683-($D683*TAXAS!$C$14)), IF($A683=TAXAS!$A$15,IF($B683="CRÉDITO",$D683-($D683*TAXAS!$C$15)), IF($A683=TAXAS!$A$16,IF($B683="CRÉDITO",$D683-($D683*TAXAS!$C$16)), IF($A683=TAXAS!$A$17,IF($B683="CRÉDITO",$D683-($D683*TAXAS!$C$17)), IF($A683=TAXAS!$A$18,IF($B683="CRÉDITO",$D683-($D683*TAXAS!$C$18)), IF($A683=TAXAS!$A$19,IF($B683="CRÉDITO",$D683-($D683*TAXAS!$C$19)), IF($A683=TAXAS!$A$20,IF($B683="CRÉDITO",$D683-($D683*TAXAS!$C$20)), IF($A683=TAXAS!$A$21,IF($B683="CRÉDITO",$D683-($D683*TAXAS!$C$21)), IF($A683=TAXAS!$A$22,IF($B683="CRÉDITO",$D683-($D683*TAXAS!$C$22)), IF($A683=TAXAS!$A$23,IF($B683="CRÉDITO",$D683-($D683*TAXAS!$C$23)), IF($A683=TAXAS!$A$24,IF($B683="CRÉDITO",$D683-($D683*TAXAS!$C$24)), IF($A683=TAXAS!$A$25,IF($B683="CRÉDITO",$D683-($D683*TAXAS!$C$25)), IF($A683=TAXAS!$A$26,IF($B683="CRÉDITO",$D683-($D683*TAXAS!$C$26)), IF($A683=TAXAS!$A$27,IF($B683="CRÉDITO",$D683-($D683*TAXAS!$C$27))))))))))))))))))))))))))/1</f>
        <v>0</v>
      </c>
      <c r="G683" s="9">
        <f>IF($A683="VISA",IF($B683="PARCELADO ATÉ 3X",$D683-(D683*TAXAS!$D$4))/3,IF($A683="MASTER",IF($B683="PARCELADO ATÉ 3X",$D683-(D683*TAXAS!$D$5))/3,IF($A683="ELO",IF($B683="PARCELADO ATÉ 3X",$D683-(D683*TAXAS!$D$6))/3,IF($A683="HIPERCARD",IF($B683="PARCELADO ATÉ 3X",$D683-(D683*TAXAS!$D$7))/3,IF($A683="DINERS",IF($B683="PARCELADO ATÉ 3X",$D683-(D683*TAXAS!$D$8))/3,IF($A683="AMERICA EXPRESS",IF($B683="PARCELADO ATÉ 3X",$D683-(D683*TAXAS!$D$9))/3,IF($A683=TAXAS!$A$10,IF($B683="PARCELADO ATÉ 3X",$D683-($D683*TAXAS!$D$10))/3,IF($A683=TAXAS!$A$11,IF($B683="PARCELADO ATÉ 3X",$D683-($D683*TAXAS!$D$11))/3,IF($A683=TAXAS!$A$12,IF($B683="PARCELADO ATÉ 3X",$D683-($D683*TAXAS!$D$12))/3,IF($A683=TAXAS!$A$13,IF($B683="PARCELADO ATÉ 3X",$D683-($D683*TAXAS!$D$13))/3,IF($A683=TAXAS!$A$14,IF($B683="PARCELADO ATÉ 3X",$D683-($D683*TAXAS!$D$14))/3,IF($A683=TAXAS!$A$15,IF($B683="PARCELADO ATÉ 3X",$D683-($D683*TAXAS!$D$15))/3,IF($A683=TAXAS!$A$16,IF($B683="PARCELADO ATÉ 3X",$D683-($D683*TAXAS!$D$16))/3,IF($A683=TAXAS!$A$17,IF($B683="PARCELADO ATÉ 3X",$D683-($D683*TAXAS!$D$17))/3,IF($A683=TAXAS!$A$18,IF($B683="PARCELADO ATÉ 3X",$D683-($D683*TAXAS!$D$18))/3,IF($A683=TAXAS!$A$19,IF($B683="PARCELADO ATÉ 3X",$D683-($D683*TAXAS!$D$19))/3,IF($A683=TAXAS!$A$20,IF($B683="PARCELADO ATÉ 3X",$D683-($D683*TAXAS!$D$20))/3,IF($A683=TAXAS!$A$21,IF($B683="PARCELADO ATÉ 3X",$D683-($D683*TAXAS!$D$21))/3,IF($A683=TAXAS!$A$22,IF($B683="PARCELADO ATÉ 3X",$D683-($D683*TAXAS!$D$22))/3,IF($A683=TAXAS!$A$23,IF($B683="PARCELADO ATÉ 3X",$D683-($D683*TAXAS!$D$23))/3,IF($A683=TAXAS!$A$24,IF($B683="PARCELADO ATÉ 3X",$D683-($D683*TAXAS!$D$24))/3,IF($A683=TAXAS!$A$25,IF($B683="PARCELADO ATÉ 3X",$D683-($D683*TAXAS!$D$25))/3,IF($A683=TAXAS!$A$26,IF($B683="PARCELADO ATÉ 3X",$D683-($D683*TAXAS!$D$26))/3,IF($A683=TAXAS!$A$27,IF($B683="PARCELADO ATÉ 3X",$D683-($D683*TAXAS!$D$27))/3))))))))))))))))))))))))/1</f>
        <v>0</v>
      </c>
      <c r="H683" s="9">
        <f>IF($A683="VISA",IF($B683="PARCELADO ATÉ 6X",$D683-(D683*TAXAS!$E$4))/6,IF($A683="MASTER",IF($B683="PARCELADO ATÉ 6X",$D683-(D683*TAXAS!$E$5))/6,IF($A683="ELO",IF($B683="PARCELADO ATÉ 6X",$D683-(D683*TAXAS!$E$6))/6,IF($A683="HIPERCARD",IF($B683="PARCELADO ATÉ 6X",$D683-(D683*TAXAS!$E$7))/6,IF($A683="DINERS",IF($B683="PARCELADO ATÉ 6X",$D683-(D683*TAXAS!$E$8))/6,IF($A683="AMERICA EXPRESS",IF($B683="PARCELADO ATÉ 6X",$D683-(D683*TAXAS!$E$9))/6,IF($A683=TAXAS!$A$10,IF($B683="PARCELADO ATÉ 6X",$D683-($D683*TAXAS!$E$10))/6,IF($A683=TAXAS!$A$11,IF($B683="PARCELADO ATÉ 6X",$D683-($D683*TAXAS!$E$11))/6,IF($A683=TAXAS!$A$12,IF($B683="PARCELADO ATÉ 6X",$D683-($D683*TAXAS!$E$12))/6,IF($A683=TAXAS!$A$13,IF($B683="PARCELADO ATÉ 6X",$D683-($D683*TAXAS!$E$13))/6,IF($A683=TAXAS!$A$14,IF($B683="PARCELADO ATÉ 6X",$D683-($D683*TAXAS!$E$14))/6,IF($A683=TAXAS!$A$15,IF($B683="PARCELADO ATÉ 6X",$D683-($D683*TAXAS!$E$15))/6,IF($A683=TAXAS!$A$16,IF($B683="PARCELADO ATÉ 6X",$D683-($D683*TAXAS!$E$16))/6,IF($A683=TAXAS!$A$17,IF($B683="PARCELADO ATÉ 6X",$D683-($D683*TAXAS!$E$17))/6,IF($A683=TAXAS!$A$18,IF($B683="PARCELADO ATÉ 6X",$D683-($D683*TAXAS!$E$18))/6,IF($A683=TAXAS!$A$19,IF($B683="PARCELADO ATÉ 6X",$D683-($D683*TAXAS!$E$19))/6,IF($A683=TAXAS!$A$20,IF($B683="PARCELADO ATÉ 6X",$D683-($D683*TAXAS!$E$20))/6,IF($A683=TAXAS!$A$21,IF($B683="PARCELADO ATÉ 6X",$D683-($D683*TAXAS!$E$21))/6,IF($A683=TAXAS!$A$22,IF($B683="PARCELADO ATÉ 6X",$D683-($D683*TAXAS!$E$22))/6,IF($A683=TAXAS!$A$23,IF($B683="PARCELADO ATÉ 6X",$D683-($D683*TAXAS!$E$23))/6,IF($A683=TAXAS!$A$24,IF($B683="PARCELADO ATÉ 6X",$D683-($D683*TAXAS!$E$24))/6,IF($A683=TAXAS!$A$25,IF($B683="PARCELADO ATÉ 6X",$D683-($D683*TAXAS!$E$25))/6,IF($A683=TAXAS!$A$26,IF($B683="PARCELADO ATÉ 6X",$D683-($D683*TAXAS!$E$26))/6,IF($A683=TAXAS!$A$27,IF($B683="PARCELADO ATÉ 6X",$D683-($D683*TAXAS!$E$27))/6))))))))))))))))))))))))/1</f>
        <v>0</v>
      </c>
      <c r="I683" s="9">
        <f>IF($A683="VISA",IF($B683="PARCELADO ATÉ 12X",$D683-(D683*TAXAS!$F$4))/12,IF($A683="MASTER",IF($B683="PARCELADO ATÉ 12X",$D683-(D683*TAXAS!$F$5))/12,IF($A683="ELO",IF($B683="PARCELADO ATÉ 12X",$D683-(D683*TAXAS!$F$6))/12,IF($A683="HIPERCARD",IF($B683="PARCELADO ATÉ 12X",$D683-(D683*TAXAS!$F$7))/12,IF($A683="DINERS",IF($B683="PARCELADO ATÉ 12X",$D683-(D683*TAXAS!$F$8))/12,IF($A683="AMERICA EXPRESS",IF($B683="PARCELADO ATÉ 12X",$D683-(D683*TAXAS!$F$9))/12,IF($A683=TAXAS!$A$10,IF($B683="PARCELADO ATÉ 12X",$D683-($D683*TAXAS!$F$10))/12,IF($A683=TAXAS!$A$11,IF($B683="PARCELADO ATÉ 12X",$D683-($D683*TAXAS!$F$11))/12,IF($A683=TAXAS!$A$12,IF($B683="PARCELADO ATÉ 12X",$D683-($D683*TAXAS!$F$12))/12,IF($A683=TAXAS!$A$13,IF($B683="PARCELADO ATÉ 12X",$D683-($D683*TAXAS!$F$13))/12,IF($A683=TAXAS!$A$14,IF($B683="PARCELADO ATÉ 12X",$D683-($D683*TAXAS!$F$14))/12,IF($A683=TAXAS!$A$15,IF($B683="PARCELADO ATÉ 12X",$D683-($D683*TAXAS!$F$15))/12,IF($A683=TAXAS!$A$16,IF($B683="PARCELADO ATÉ 12X",$D683-($D683*TAXAS!$F$16))/12,IF($A683=TAXAS!$A$17,IF($B683="PARCELADO ATÉ 12X",$D683-($D683*TAXAS!$F$17))/12,IF($A683=TAXAS!$A$18,IF($B683="PARCELADO ATÉ 12X",$D683-($D683*TAXAS!$F$18))/12,IF($A683=TAXAS!$A$19,IF($B683="PARCELADO ATÉ 12X",$D683-($D683*TAXAS!$F$19))/12,IF($A683=TAXAS!$A$20,IF($B683="PARCELADO ATÉ 12X",$D683-($D683*TAXAS!$F$20))/12,IF($A683=TAXAS!$A$21,IF($B683="PARCELADO ATÉ 12X",$D683-($D683*TAXAS!$F$21))/12,IF($A683=TAXAS!$A$22,IF($B683="PARCELADO ATÉ 12X",$D683-($D683*TAXAS!$F$22))/12,IF($A683=TAXAS!$A$23,IF($B683="PARCELADO ATÉ 12X",$D683-($D683*TAXAS!$F$23))/12,IF($A683=TAXAS!$A$24,IF($B683="PARCELADO ATÉ 12X",$D683-($D683*TAXAS!$F$24))/12,IF($A683=TAXAS!$A$25,IF($B683="PARCELADO ATÉ 12X",$D683-($D683*TAXAS!$F$25))/12,IF($A683=TAXAS!$A$26,IF($B683="PARCELADO ATÉ 12X",$D683-($D683*TAXAS!$F$26))/12,IF($A683=TAXAS!$A$27,IF($B683="PARCELADO ATÉ 12X",$D683-($D683*TAXAS!$F$27))/12))))))))))))))))))))))))/1</f>
        <v>0</v>
      </c>
      <c r="J683" s="8">
        <f t="shared" si="0"/>
        <v>0</v>
      </c>
      <c r="K683" s="10" t="b">
        <f>IF($B683="PARCELADO ATÉ 3X",($D683-($D683*TAXAS!$D$4))-$J683)</f>
        <v>0</v>
      </c>
      <c r="L683" s="10" t="b">
        <f>IF($B683="PARCELADO ATÉ 6X",($D683-($D683*TAXAS!$E$4))-$J683)</f>
        <v>0</v>
      </c>
      <c r="M683" s="10" t="b">
        <f>IF($B683="PARCELADO ATÉ 12X",($D683-($D683*TAXAS!$F$4))-$J683)</f>
        <v>0</v>
      </c>
      <c r="N683" s="8">
        <f t="shared" si="1"/>
        <v>0</v>
      </c>
      <c r="O683" s="10">
        <f t="shared" si="2"/>
        <v>0</v>
      </c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spans="1:31" ht="15.75" customHeight="1" x14ac:dyDescent="0.2">
      <c r="A684" s="3"/>
      <c r="B684" s="5"/>
      <c r="C684" s="6"/>
      <c r="D684" s="42"/>
      <c r="E684" s="8">
        <f>IF($A684="VISA",IF($B684="DÉBITO",$D684-($D684*TAXAS!$B$4)),IF($A684="MASTER",IF($B684="DÉBITO",$D684-($D684*TAXAS!$B$5)),IF($A684="ELO", IF($B684="DÉBITO",$D684-($D684*TAXAS!$B$6)),IF($A684="HIPERCARD",IF($B684="DÉBITO",$D684-($D684*TAXAS!$B$7)),IF($A684="DINERS",IF($B684="DÉBITO",$D684-($D684*TAXAS!$B$8)),IF($A684="AMERICA EXPRESS",IF($B684="DÉBITO",$D684-($D684*TAXAS!$B$9)),IF($A684=TAXAS!$A$10,IF($B684="DÉBITO",$D684-($D684*TAXAS!$B$10)), IF($A684=TAXAS!$A$11,IF($B684="DÉBITO",$D684-($D684*TAXAS!$B$11)), IF($A684=TAXAS!$A$12,IF($B684="DÉBITO",$D684-($D684*TAXAS!$B$12)), IF($A684=TAXAS!$A$13,IF($B684="DÉBITO",$D684-($D684*TAXAS!$B$13)), IF($A684=TAXAS!$A$14,IF($B684="DÉBITO",$D684-($D684*TAXAS!$B$14)), IF($A684=TAXAS!$A$15,IF($B684="DÉBITO",$D684-($D684*TAXAS!$B$15)), IF($A684=TAXAS!$A$16,IF($B684="DÉBITO",$D684-($D684*TAXAS!$B$16)), IF($A684=TAXAS!$A$17,IF($B684="DÉBITO",$D684-($D684*TAXAS!$B$17)), IF($A684=TAXAS!$A$18,IF($B684="DÉBITO",$D684-($D684*TAXAS!$B$18)), IF($A684=TAXAS!$A$19,IF($B684="DÉBITO",$D684-($D684*TAXAS!$B$19)), IF($A684=TAXAS!$A$20,IF($B684="DÉBITO",$D684-($D684*TAXAS!$B$20)), IF($A684=TAXAS!$A$21,IF($B684="DÉBITO",$D684-($D684*TAXAS!$B$21)), IF($A684=TAXAS!$A$22,IF($B684="DÉBITO",$D684-($D684*TAXAS!$B$22)), IF($A684=TAXAS!$A$23,IF($B684="DÉBITO",$D684-($D684*TAXAS!$B$23)), IF($A684=TAXAS!$A$24,IF($B684="DÉBITO",$D684-($D684*TAXAS!$B$24)), IF($A684=TAXAS!$A$25,IF($B684="DÉBITO",$D684-($D684*TAXAS!$B$25)), IF($A684=TAXAS!$A$26,IF($B684="DÉBITO",$D684-($D684*TAXAS!$B$26)), IF($A684=TAXAS!$A$27,IF($B684="DÉBITO",$D684-($D684*TAXAS!$B$27))))))))))))))))))))))))))/1</f>
        <v>0</v>
      </c>
      <c r="F684" s="8">
        <f>IF($A684="VISA",IF($B684="CRÉDITO",$D684-($D684*TAXAS!$C$4)),IF($A684="MASTER",IF($B684="CRÉDITO",$D684-($D684*TAXAS!$C$5)),IF($A684="ELO", IF($B684="CRÉDITO",$D684-($D684*TAXAS!$C$6)),IF($A684="HIPERCARD",IF($B684="CRÉDITO",$D684-($D684*TAXAS!$C$7)),IF($A684="DINERS",IF($B684="CRÉDITO",$D684-($D684*TAXAS!$C$8)),IF($A684="AMERICA EXPRESS",IF($B684="CRÉDITO",$D684-($D684*TAXAS!$C$9)),IF($A684=TAXAS!$A$10,IF($B684="CRÉDITO",$D684-($D684*TAXAS!$C$10)), IF($A684=TAXAS!$A$11,IF($B684="CRÉDITO",$D684-($D684*TAXAS!$C$11)), IF($A684=TAXAS!$A$12,IF($B684="CRÉDITO",$D684-($D684*TAXAS!$C$12)), IF($A684=TAXAS!$A$13,IF($B684="CRÉDITO",$D684-($D684*TAXAS!$C$13)), IF($A684=TAXAS!$A$14,IF($B684="CRÉDITO",$D684-($D684*TAXAS!$C$14)), IF($A684=TAXAS!$A$15,IF($B684="CRÉDITO",$D684-($D684*TAXAS!$C$15)), IF($A684=TAXAS!$A$16,IF($B684="CRÉDITO",$D684-($D684*TAXAS!$C$16)), IF($A684=TAXAS!$A$17,IF($B684="CRÉDITO",$D684-($D684*TAXAS!$C$17)), IF($A684=TAXAS!$A$18,IF($B684="CRÉDITO",$D684-($D684*TAXAS!$C$18)), IF($A684=TAXAS!$A$19,IF($B684="CRÉDITO",$D684-($D684*TAXAS!$C$19)), IF($A684=TAXAS!$A$20,IF($B684="CRÉDITO",$D684-($D684*TAXAS!$C$20)), IF($A684=TAXAS!$A$21,IF($B684="CRÉDITO",$D684-($D684*TAXAS!$C$21)), IF($A684=TAXAS!$A$22,IF($B684="CRÉDITO",$D684-($D684*TAXAS!$C$22)), IF($A684=TAXAS!$A$23,IF($B684="CRÉDITO",$D684-($D684*TAXAS!$C$23)), IF($A684=TAXAS!$A$24,IF($B684="CRÉDITO",$D684-($D684*TAXAS!$C$24)), IF($A684=TAXAS!$A$25,IF($B684="CRÉDITO",$D684-($D684*TAXAS!$C$25)), IF($A684=TAXAS!$A$26,IF($B684="CRÉDITO",$D684-($D684*TAXAS!$C$26)), IF($A684=TAXAS!$A$27,IF($B684="CRÉDITO",$D684-($D684*TAXAS!$C$27))))))))))))))))))))))))))/1</f>
        <v>0</v>
      </c>
      <c r="G684" s="9">
        <f>IF($A684="VISA",IF($B684="PARCELADO ATÉ 3X",$D684-(D684*TAXAS!$D$4))/3,IF($A684="MASTER",IF($B684="PARCELADO ATÉ 3X",$D684-(D684*TAXAS!$D$5))/3,IF($A684="ELO",IF($B684="PARCELADO ATÉ 3X",$D684-(D684*TAXAS!$D$6))/3,IF($A684="HIPERCARD",IF($B684="PARCELADO ATÉ 3X",$D684-(D684*TAXAS!$D$7))/3,IF($A684="DINERS",IF($B684="PARCELADO ATÉ 3X",$D684-(D684*TAXAS!$D$8))/3,IF($A684="AMERICA EXPRESS",IF($B684="PARCELADO ATÉ 3X",$D684-(D684*TAXAS!$D$9))/3,IF($A684=TAXAS!$A$10,IF($B684="PARCELADO ATÉ 3X",$D684-($D684*TAXAS!$D$10))/3,IF($A684=TAXAS!$A$11,IF($B684="PARCELADO ATÉ 3X",$D684-($D684*TAXAS!$D$11))/3,IF($A684=TAXAS!$A$12,IF($B684="PARCELADO ATÉ 3X",$D684-($D684*TAXAS!$D$12))/3,IF($A684=TAXAS!$A$13,IF($B684="PARCELADO ATÉ 3X",$D684-($D684*TAXAS!$D$13))/3,IF($A684=TAXAS!$A$14,IF($B684="PARCELADO ATÉ 3X",$D684-($D684*TAXAS!$D$14))/3,IF($A684=TAXAS!$A$15,IF($B684="PARCELADO ATÉ 3X",$D684-($D684*TAXAS!$D$15))/3,IF($A684=TAXAS!$A$16,IF($B684="PARCELADO ATÉ 3X",$D684-($D684*TAXAS!$D$16))/3,IF($A684=TAXAS!$A$17,IF($B684="PARCELADO ATÉ 3X",$D684-($D684*TAXAS!$D$17))/3,IF($A684=TAXAS!$A$18,IF($B684="PARCELADO ATÉ 3X",$D684-($D684*TAXAS!$D$18))/3,IF($A684=TAXAS!$A$19,IF($B684="PARCELADO ATÉ 3X",$D684-($D684*TAXAS!$D$19))/3,IF($A684=TAXAS!$A$20,IF($B684="PARCELADO ATÉ 3X",$D684-($D684*TAXAS!$D$20))/3,IF($A684=TAXAS!$A$21,IF($B684="PARCELADO ATÉ 3X",$D684-($D684*TAXAS!$D$21))/3,IF($A684=TAXAS!$A$22,IF($B684="PARCELADO ATÉ 3X",$D684-($D684*TAXAS!$D$22))/3,IF($A684=TAXAS!$A$23,IF($B684="PARCELADO ATÉ 3X",$D684-($D684*TAXAS!$D$23))/3,IF($A684=TAXAS!$A$24,IF($B684="PARCELADO ATÉ 3X",$D684-($D684*TAXAS!$D$24))/3,IF($A684=TAXAS!$A$25,IF($B684="PARCELADO ATÉ 3X",$D684-($D684*TAXAS!$D$25))/3,IF($A684=TAXAS!$A$26,IF($B684="PARCELADO ATÉ 3X",$D684-($D684*TAXAS!$D$26))/3,IF($A684=TAXAS!$A$27,IF($B684="PARCELADO ATÉ 3X",$D684-($D684*TAXAS!$D$27))/3))))))))))))))))))))))))/1</f>
        <v>0</v>
      </c>
      <c r="H684" s="9">
        <f>IF($A684="VISA",IF($B684="PARCELADO ATÉ 6X",$D684-(D684*TAXAS!$E$4))/6,IF($A684="MASTER",IF($B684="PARCELADO ATÉ 6X",$D684-(D684*TAXAS!$E$5))/6,IF($A684="ELO",IF($B684="PARCELADO ATÉ 6X",$D684-(D684*TAXAS!$E$6))/6,IF($A684="HIPERCARD",IF($B684="PARCELADO ATÉ 6X",$D684-(D684*TAXAS!$E$7))/6,IF($A684="DINERS",IF($B684="PARCELADO ATÉ 6X",$D684-(D684*TAXAS!$E$8))/6,IF($A684="AMERICA EXPRESS",IF($B684="PARCELADO ATÉ 6X",$D684-(D684*TAXAS!$E$9))/6,IF($A684=TAXAS!$A$10,IF($B684="PARCELADO ATÉ 6X",$D684-($D684*TAXAS!$E$10))/6,IF($A684=TAXAS!$A$11,IF($B684="PARCELADO ATÉ 6X",$D684-($D684*TAXAS!$E$11))/6,IF($A684=TAXAS!$A$12,IF($B684="PARCELADO ATÉ 6X",$D684-($D684*TAXAS!$E$12))/6,IF($A684=TAXAS!$A$13,IF($B684="PARCELADO ATÉ 6X",$D684-($D684*TAXAS!$E$13))/6,IF($A684=TAXAS!$A$14,IF($B684="PARCELADO ATÉ 6X",$D684-($D684*TAXAS!$E$14))/6,IF($A684=TAXAS!$A$15,IF($B684="PARCELADO ATÉ 6X",$D684-($D684*TAXAS!$E$15))/6,IF($A684=TAXAS!$A$16,IF($B684="PARCELADO ATÉ 6X",$D684-($D684*TAXAS!$E$16))/6,IF($A684=TAXAS!$A$17,IF($B684="PARCELADO ATÉ 6X",$D684-($D684*TAXAS!$E$17))/6,IF($A684=TAXAS!$A$18,IF($B684="PARCELADO ATÉ 6X",$D684-($D684*TAXAS!$E$18))/6,IF($A684=TAXAS!$A$19,IF($B684="PARCELADO ATÉ 6X",$D684-($D684*TAXAS!$E$19))/6,IF($A684=TAXAS!$A$20,IF($B684="PARCELADO ATÉ 6X",$D684-($D684*TAXAS!$E$20))/6,IF($A684=TAXAS!$A$21,IF($B684="PARCELADO ATÉ 6X",$D684-($D684*TAXAS!$E$21))/6,IF($A684=TAXAS!$A$22,IF($B684="PARCELADO ATÉ 6X",$D684-($D684*TAXAS!$E$22))/6,IF($A684=TAXAS!$A$23,IF($B684="PARCELADO ATÉ 6X",$D684-($D684*TAXAS!$E$23))/6,IF($A684=TAXAS!$A$24,IF($B684="PARCELADO ATÉ 6X",$D684-($D684*TAXAS!$E$24))/6,IF($A684=TAXAS!$A$25,IF($B684="PARCELADO ATÉ 6X",$D684-($D684*TAXAS!$E$25))/6,IF($A684=TAXAS!$A$26,IF($B684="PARCELADO ATÉ 6X",$D684-($D684*TAXAS!$E$26))/6,IF($A684=TAXAS!$A$27,IF($B684="PARCELADO ATÉ 6X",$D684-($D684*TAXAS!$E$27))/6))))))))))))))))))))))))/1</f>
        <v>0</v>
      </c>
      <c r="I684" s="9">
        <f>IF($A684="VISA",IF($B684="PARCELADO ATÉ 12X",$D684-(D684*TAXAS!$F$4))/12,IF($A684="MASTER",IF($B684="PARCELADO ATÉ 12X",$D684-(D684*TAXAS!$F$5))/12,IF($A684="ELO",IF($B684="PARCELADO ATÉ 12X",$D684-(D684*TAXAS!$F$6))/12,IF($A684="HIPERCARD",IF($B684="PARCELADO ATÉ 12X",$D684-(D684*TAXAS!$F$7))/12,IF($A684="DINERS",IF($B684="PARCELADO ATÉ 12X",$D684-(D684*TAXAS!$F$8))/12,IF($A684="AMERICA EXPRESS",IF($B684="PARCELADO ATÉ 12X",$D684-(D684*TAXAS!$F$9))/12,IF($A684=TAXAS!$A$10,IF($B684="PARCELADO ATÉ 12X",$D684-($D684*TAXAS!$F$10))/12,IF($A684=TAXAS!$A$11,IF($B684="PARCELADO ATÉ 12X",$D684-($D684*TAXAS!$F$11))/12,IF($A684=TAXAS!$A$12,IF($B684="PARCELADO ATÉ 12X",$D684-($D684*TAXAS!$F$12))/12,IF($A684=TAXAS!$A$13,IF($B684="PARCELADO ATÉ 12X",$D684-($D684*TAXAS!$F$13))/12,IF($A684=TAXAS!$A$14,IF($B684="PARCELADO ATÉ 12X",$D684-($D684*TAXAS!$F$14))/12,IF($A684=TAXAS!$A$15,IF($B684="PARCELADO ATÉ 12X",$D684-($D684*TAXAS!$F$15))/12,IF($A684=TAXAS!$A$16,IF($B684="PARCELADO ATÉ 12X",$D684-($D684*TAXAS!$F$16))/12,IF($A684=TAXAS!$A$17,IF($B684="PARCELADO ATÉ 12X",$D684-($D684*TAXAS!$F$17))/12,IF($A684=TAXAS!$A$18,IF($B684="PARCELADO ATÉ 12X",$D684-($D684*TAXAS!$F$18))/12,IF($A684=TAXAS!$A$19,IF($B684="PARCELADO ATÉ 12X",$D684-($D684*TAXAS!$F$19))/12,IF($A684=TAXAS!$A$20,IF($B684="PARCELADO ATÉ 12X",$D684-($D684*TAXAS!$F$20))/12,IF($A684=TAXAS!$A$21,IF($B684="PARCELADO ATÉ 12X",$D684-($D684*TAXAS!$F$21))/12,IF($A684=TAXAS!$A$22,IF($B684="PARCELADO ATÉ 12X",$D684-($D684*TAXAS!$F$22))/12,IF($A684=TAXAS!$A$23,IF($B684="PARCELADO ATÉ 12X",$D684-($D684*TAXAS!$F$23))/12,IF($A684=TAXAS!$A$24,IF($B684="PARCELADO ATÉ 12X",$D684-($D684*TAXAS!$F$24))/12,IF($A684=TAXAS!$A$25,IF($B684="PARCELADO ATÉ 12X",$D684-($D684*TAXAS!$F$25))/12,IF($A684=TAXAS!$A$26,IF($B684="PARCELADO ATÉ 12X",$D684-($D684*TAXAS!$F$26))/12,IF($A684=TAXAS!$A$27,IF($B684="PARCELADO ATÉ 12X",$D684-($D684*TAXAS!$F$27))/12))))))))))))))))))))))))/1</f>
        <v>0</v>
      </c>
      <c r="J684" s="8">
        <f t="shared" si="0"/>
        <v>0</v>
      </c>
      <c r="K684" s="10" t="b">
        <f>IF($B684="PARCELADO ATÉ 3X",($D684-($D684*TAXAS!$D$4))-$J684)</f>
        <v>0</v>
      </c>
      <c r="L684" s="10" t="b">
        <f>IF($B684="PARCELADO ATÉ 6X",($D684-($D684*TAXAS!$E$4))-$J684)</f>
        <v>0</v>
      </c>
      <c r="M684" s="10" t="b">
        <f>IF($B684="PARCELADO ATÉ 12X",($D684-($D684*TAXAS!$F$4))-$J684)</f>
        <v>0</v>
      </c>
      <c r="N684" s="8">
        <f t="shared" si="1"/>
        <v>0</v>
      </c>
      <c r="O684" s="10">
        <f t="shared" si="2"/>
        <v>0</v>
      </c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spans="1:31" ht="15.75" customHeight="1" x14ac:dyDescent="0.2">
      <c r="A685" s="3"/>
      <c r="B685" s="5"/>
      <c r="C685" s="6"/>
      <c r="D685" s="42"/>
      <c r="E685" s="8">
        <f>IF($A685="VISA",IF($B685="DÉBITO",$D685-($D685*TAXAS!$B$4)),IF($A685="MASTER",IF($B685="DÉBITO",$D685-($D685*TAXAS!$B$5)),IF($A685="ELO", IF($B685="DÉBITO",$D685-($D685*TAXAS!$B$6)),IF($A685="HIPERCARD",IF($B685="DÉBITO",$D685-($D685*TAXAS!$B$7)),IF($A685="DINERS",IF($B685="DÉBITO",$D685-($D685*TAXAS!$B$8)),IF($A685="AMERICA EXPRESS",IF($B685="DÉBITO",$D685-($D685*TAXAS!$B$9)),IF($A685=TAXAS!$A$10,IF($B685="DÉBITO",$D685-($D685*TAXAS!$B$10)), IF($A685=TAXAS!$A$11,IF($B685="DÉBITO",$D685-($D685*TAXAS!$B$11)), IF($A685=TAXAS!$A$12,IF($B685="DÉBITO",$D685-($D685*TAXAS!$B$12)), IF($A685=TAXAS!$A$13,IF($B685="DÉBITO",$D685-($D685*TAXAS!$B$13)), IF($A685=TAXAS!$A$14,IF($B685="DÉBITO",$D685-($D685*TAXAS!$B$14)), IF($A685=TAXAS!$A$15,IF($B685="DÉBITO",$D685-($D685*TAXAS!$B$15)), IF($A685=TAXAS!$A$16,IF($B685="DÉBITO",$D685-($D685*TAXAS!$B$16)), IF($A685=TAXAS!$A$17,IF($B685="DÉBITO",$D685-($D685*TAXAS!$B$17)), IF($A685=TAXAS!$A$18,IF($B685="DÉBITO",$D685-($D685*TAXAS!$B$18)), IF($A685=TAXAS!$A$19,IF($B685="DÉBITO",$D685-($D685*TAXAS!$B$19)), IF($A685=TAXAS!$A$20,IF($B685="DÉBITO",$D685-($D685*TAXAS!$B$20)), IF($A685=TAXAS!$A$21,IF($B685="DÉBITO",$D685-($D685*TAXAS!$B$21)), IF($A685=TAXAS!$A$22,IF($B685="DÉBITO",$D685-($D685*TAXAS!$B$22)), IF($A685=TAXAS!$A$23,IF($B685="DÉBITO",$D685-($D685*TAXAS!$B$23)), IF($A685=TAXAS!$A$24,IF($B685="DÉBITO",$D685-($D685*TAXAS!$B$24)), IF($A685=TAXAS!$A$25,IF($B685="DÉBITO",$D685-($D685*TAXAS!$B$25)), IF($A685=TAXAS!$A$26,IF($B685="DÉBITO",$D685-($D685*TAXAS!$B$26)), IF($A685=TAXAS!$A$27,IF($B685="DÉBITO",$D685-($D685*TAXAS!$B$27))))))))))))))))))))))))))/1</f>
        <v>0</v>
      </c>
      <c r="F685" s="8">
        <f>IF($A685="VISA",IF($B685="CRÉDITO",$D685-($D685*TAXAS!$C$4)),IF($A685="MASTER",IF($B685="CRÉDITO",$D685-($D685*TAXAS!$C$5)),IF($A685="ELO", IF($B685="CRÉDITO",$D685-($D685*TAXAS!$C$6)),IF($A685="HIPERCARD",IF($B685="CRÉDITO",$D685-($D685*TAXAS!$C$7)),IF($A685="DINERS",IF($B685="CRÉDITO",$D685-($D685*TAXAS!$C$8)),IF($A685="AMERICA EXPRESS",IF($B685="CRÉDITO",$D685-($D685*TAXAS!$C$9)),IF($A685=TAXAS!$A$10,IF($B685="CRÉDITO",$D685-($D685*TAXAS!$C$10)), IF($A685=TAXAS!$A$11,IF($B685="CRÉDITO",$D685-($D685*TAXAS!$C$11)), IF($A685=TAXAS!$A$12,IF($B685="CRÉDITO",$D685-($D685*TAXAS!$C$12)), IF($A685=TAXAS!$A$13,IF($B685="CRÉDITO",$D685-($D685*TAXAS!$C$13)), IF($A685=TAXAS!$A$14,IF($B685="CRÉDITO",$D685-($D685*TAXAS!$C$14)), IF($A685=TAXAS!$A$15,IF($B685="CRÉDITO",$D685-($D685*TAXAS!$C$15)), IF($A685=TAXAS!$A$16,IF($B685="CRÉDITO",$D685-($D685*TAXAS!$C$16)), IF($A685=TAXAS!$A$17,IF($B685="CRÉDITO",$D685-($D685*TAXAS!$C$17)), IF($A685=TAXAS!$A$18,IF($B685="CRÉDITO",$D685-($D685*TAXAS!$C$18)), IF($A685=TAXAS!$A$19,IF($B685="CRÉDITO",$D685-($D685*TAXAS!$C$19)), IF($A685=TAXAS!$A$20,IF($B685="CRÉDITO",$D685-($D685*TAXAS!$C$20)), IF($A685=TAXAS!$A$21,IF($B685="CRÉDITO",$D685-($D685*TAXAS!$C$21)), IF($A685=TAXAS!$A$22,IF($B685="CRÉDITO",$D685-($D685*TAXAS!$C$22)), IF($A685=TAXAS!$A$23,IF($B685="CRÉDITO",$D685-($D685*TAXAS!$C$23)), IF($A685=TAXAS!$A$24,IF($B685="CRÉDITO",$D685-($D685*TAXAS!$C$24)), IF($A685=TAXAS!$A$25,IF($B685="CRÉDITO",$D685-($D685*TAXAS!$C$25)), IF($A685=TAXAS!$A$26,IF($B685="CRÉDITO",$D685-($D685*TAXAS!$C$26)), IF($A685=TAXAS!$A$27,IF($B685="CRÉDITO",$D685-($D685*TAXAS!$C$27))))))))))))))))))))))))))/1</f>
        <v>0</v>
      </c>
      <c r="G685" s="9">
        <f>IF($A685="VISA",IF($B685="PARCELADO ATÉ 3X",$D685-(D685*TAXAS!$D$4))/3,IF($A685="MASTER",IF($B685="PARCELADO ATÉ 3X",$D685-(D685*TAXAS!$D$5))/3,IF($A685="ELO",IF($B685="PARCELADO ATÉ 3X",$D685-(D685*TAXAS!$D$6))/3,IF($A685="HIPERCARD",IF($B685="PARCELADO ATÉ 3X",$D685-(D685*TAXAS!$D$7))/3,IF($A685="DINERS",IF($B685="PARCELADO ATÉ 3X",$D685-(D685*TAXAS!$D$8))/3,IF($A685="AMERICA EXPRESS",IF($B685="PARCELADO ATÉ 3X",$D685-(D685*TAXAS!$D$9))/3,IF($A685=TAXAS!$A$10,IF($B685="PARCELADO ATÉ 3X",$D685-($D685*TAXAS!$D$10))/3,IF($A685=TAXAS!$A$11,IF($B685="PARCELADO ATÉ 3X",$D685-($D685*TAXAS!$D$11))/3,IF($A685=TAXAS!$A$12,IF($B685="PARCELADO ATÉ 3X",$D685-($D685*TAXAS!$D$12))/3,IF($A685=TAXAS!$A$13,IF($B685="PARCELADO ATÉ 3X",$D685-($D685*TAXAS!$D$13))/3,IF($A685=TAXAS!$A$14,IF($B685="PARCELADO ATÉ 3X",$D685-($D685*TAXAS!$D$14))/3,IF($A685=TAXAS!$A$15,IF($B685="PARCELADO ATÉ 3X",$D685-($D685*TAXAS!$D$15))/3,IF($A685=TAXAS!$A$16,IF($B685="PARCELADO ATÉ 3X",$D685-($D685*TAXAS!$D$16))/3,IF($A685=TAXAS!$A$17,IF($B685="PARCELADO ATÉ 3X",$D685-($D685*TAXAS!$D$17))/3,IF($A685=TAXAS!$A$18,IF($B685="PARCELADO ATÉ 3X",$D685-($D685*TAXAS!$D$18))/3,IF($A685=TAXAS!$A$19,IF($B685="PARCELADO ATÉ 3X",$D685-($D685*TAXAS!$D$19))/3,IF($A685=TAXAS!$A$20,IF($B685="PARCELADO ATÉ 3X",$D685-($D685*TAXAS!$D$20))/3,IF($A685=TAXAS!$A$21,IF($B685="PARCELADO ATÉ 3X",$D685-($D685*TAXAS!$D$21))/3,IF($A685=TAXAS!$A$22,IF($B685="PARCELADO ATÉ 3X",$D685-($D685*TAXAS!$D$22))/3,IF($A685=TAXAS!$A$23,IF($B685="PARCELADO ATÉ 3X",$D685-($D685*TAXAS!$D$23))/3,IF($A685=TAXAS!$A$24,IF($B685="PARCELADO ATÉ 3X",$D685-($D685*TAXAS!$D$24))/3,IF($A685=TAXAS!$A$25,IF($B685="PARCELADO ATÉ 3X",$D685-($D685*TAXAS!$D$25))/3,IF($A685=TAXAS!$A$26,IF($B685="PARCELADO ATÉ 3X",$D685-($D685*TAXAS!$D$26))/3,IF($A685=TAXAS!$A$27,IF($B685="PARCELADO ATÉ 3X",$D685-($D685*TAXAS!$D$27))/3))))))))))))))))))))))))/1</f>
        <v>0</v>
      </c>
      <c r="H685" s="9">
        <f>IF($A685="VISA",IF($B685="PARCELADO ATÉ 6X",$D685-(D685*TAXAS!$E$4))/6,IF($A685="MASTER",IF($B685="PARCELADO ATÉ 6X",$D685-(D685*TAXAS!$E$5))/6,IF($A685="ELO",IF($B685="PARCELADO ATÉ 6X",$D685-(D685*TAXAS!$E$6))/6,IF($A685="HIPERCARD",IF($B685="PARCELADO ATÉ 6X",$D685-(D685*TAXAS!$E$7))/6,IF($A685="DINERS",IF($B685="PARCELADO ATÉ 6X",$D685-(D685*TAXAS!$E$8))/6,IF($A685="AMERICA EXPRESS",IF($B685="PARCELADO ATÉ 6X",$D685-(D685*TAXAS!$E$9))/6,IF($A685=TAXAS!$A$10,IF($B685="PARCELADO ATÉ 6X",$D685-($D685*TAXAS!$E$10))/6,IF($A685=TAXAS!$A$11,IF($B685="PARCELADO ATÉ 6X",$D685-($D685*TAXAS!$E$11))/6,IF($A685=TAXAS!$A$12,IF($B685="PARCELADO ATÉ 6X",$D685-($D685*TAXAS!$E$12))/6,IF($A685=TAXAS!$A$13,IF($B685="PARCELADO ATÉ 6X",$D685-($D685*TAXAS!$E$13))/6,IF($A685=TAXAS!$A$14,IF($B685="PARCELADO ATÉ 6X",$D685-($D685*TAXAS!$E$14))/6,IF($A685=TAXAS!$A$15,IF($B685="PARCELADO ATÉ 6X",$D685-($D685*TAXAS!$E$15))/6,IF($A685=TAXAS!$A$16,IF($B685="PARCELADO ATÉ 6X",$D685-($D685*TAXAS!$E$16))/6,IF($A685=TAXAS!$A$17,IF($B685="PARCELADO ATÉ 6X",$D685-($D685*TAXAS!$E$17))/6,IF($A685=TAXAS!$A$18,IF($B685="PARCELADO ATÉ 6X",$D685-($D685*TAXAS!$E$18))/6,IF($A685=TAXAS!$A$19,IF($B685="PARCELADO ATÉ 6X",$D685-($D685*TAXAS!$E$19))/6,IF($A685=TAXAS!$A$20,IF($B685="PARCELADO ATÉ 6X",$D685-($D685*TAXAS!$E$20))/6,IF($A685=TAXAS!$A$21,IF($B685="PARCELADO ATÉ 6X",$D685-($D685*TAXAS!$E$21))/6,IF($A685=TAXAS!$A$22,IF($B685="PARCELADO ATÉ 6X",$D685-($D685*TAXAS!$E$22))/6,IF($A685=TAXAS!$A$23,IF($B685="PARCELADO ATÉ 6X",$D685-($D685*TAXAS!$E$23))/6,IF($A685=TAXAS!$A$24,IF($B685="PARCELADO ATÉ 6X",$D685-($D685*TAXAS!$E$24))/6,IF($A685=TAXAS!$A$25,IF($B685="PARCELADO ATÉ 6X",$D685-($D685*TAXAS!$E$25))/6,IF($A685=TAXAS!$A$26,IF($B685="PARCELADO ATÉ 6X",$D685-($D685*TAXAS!$E$26))/6,IF($A685=TAXAS!$A$27,IF($B685="PARCELADO ATÉ 6X",$D685-($D685*TAXAS!$E$27))/6))))))))))))))))))))))))/1</f>
        <v>0</v>
      </c>
      <c r="I685" s="9">
        <f>IF($A685="VISA",IF($B685="PARCELADO ATÉ 12X",$D685-(D685*TAXAS!$F$4))/12,IF($A685="MASTER",IF($B685="PARCELADO ATÉ 12X",$D685-(D685*TAXAS!$F$5))/12,IF($A685="ELO",IF($B685="PARCELADO ATÉ 12X",$D685-(D685*TAXAS!$F$6))/12,IF($A685="HIPERCARD",IF($B685="PARCELADO ATÉ 12X",$D685-(D685*TAXAS!$F$7))/12,IF($A685="DINERS",IF($B685="PARCELADO ATÉ 12X",$D685-(D685*TAXAS!$F$8))/12,IF($A685="AMERICA EXPRESS",IF($B685="PARCELADO ATÉ 12X",$D685-(D685*TAXAS!$F$9))/12,IF($A685=TAXAS!$A$10,IF($B685="PARCELADO ATÉ 12X",$D685-($D685*TAXAS!$F$10))/12,IF($A685=TAXAS!$A$11,IF($B685="PARCELADO ATÉ 12X",$D685-($D685*TAXAS!$F$11))/12,IF($A685=TAXAS!$A$12,IF($B685="PARCELADO ATÉ 12X",$D685-($D685*TAXAS!$F$12))/12,IF($A685=TAXAS!$A$13,IF($B685="PARCELADO ATÉ 12X",$D685-($D685*TAXAS!$F$13))/12,IF($A685=TAXAS!$A$14,IF($B685="PARCELADO ATÉ 12X",$D685-($D685*TAXAS!$F$14))/12,IF($A685=TAXAS!$A$15,IF($B685="PARCELADO ATÉ 12X",$D685-($D685*TAXAS!$F$15))/12,IF($A685=TAXAS!$A$16,IF($B685="PARCELADO ATÉ 12X",$D685-($D685*TAXAS!$F$16))/12,IF($A685=TAXAS!$A$17,IF($B685="PARCELADO ATÉ 12X",$D685-($D685*TAXAS!$F$17))/12,IF($A685=TAXAS!$A$18,IF($B685="PARCELADO ATÉ 12X",$D685-($D685*TAXAS!$F$18))/12,IF($A685=TAXAS!$A$19,IF($B685="PARCELADO ATÉ 12X",$D685-($D685*TAXAS!$F$19))/12,IF($A685=TAXAS!$A$20,IF($B685="PARCELADO ATÉ 12X",$D685-($D685*TAXAS!$F$20))/12,IF($A685=TAXAS!$A$21,IF($B685="PARCELADO ATÉ 12X",$D685-($D685*TAXAS!$F$21))/12,IF($A685=TAXAS!$A$22,IF($B685="PARCELADO ATÉ 12X",$D685-($D685*TAXAS!$F$22))/12,IF($A685=TAXAS!$A$23,IF($B685="PARCELADO ATÉ 12X",$D685-($D685*TAXAS!$F$23))/12,IF($A685=TAXAS!$A$24,IF($B685="PARCELADO ATÉ 12X",$D685-($D685*TAXAS!$F$24))/12,IF($A685=TAXAS!$A$25,IF($B685="PARCELADO ATÉ 12X",$D685-($D685*TAXAS!$F$25))/12,IF($A685=TAXAS!$A$26,IF($B685="PARCELADO ATÉ 12X",$D685-($D685*TAXAS!$F$26))/12,IF($A685=TAXAS!$A$27,IF($B685="PARCELADO ATÉ 12X",$D685-($D685*TAXAS!$F$27))/12))))))))))))))))))))))))/1</f>
        <v>0</v>
      </c>
      <c r="J685" s="8">
        <f t="shared" si="0"/>
        <v>0</v>
      </c>
      <c r="K685" s="10" t="b">
        <f>IF($B685="PARCELADO ATÉ 3X",($D685-($D685*TAXAS!$D$4))-$J685)</f>
        <v>0</v>
      </c>
      <c r="L685" s="10" t="b">
        <f>IF($B685="PARCELADO ATÉ 6X",($D685-($D685*TAXAS!$E$4))-$J685)</f>
        <v>0</v>
      </c>
      <c r="M685" s="10" t="b">
        <f>IF($B685="PARCELADO ATÉ 12X",($D685-($D685*TAXAS!$F$4))-$J685)</f>
        <v>0</v>
      </c>
      <c r="N685" s="8">
        <f t="shared" si="1"/>
        <v>0</v>
      </c>
      <c r="O685" s="10">
        <f t="shared" si="2"/>
        <v>0</v>
      </c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spans="1:31" ht="15.75" customHeight="1" x14ac:dyDescent="0.2">
      <c r="A686" s="3"/>
      <c r="B686" s="5"/>
      <c r="C686" s="6"/>
      <c r="D686" s="42"/>
      <c r="E686" s="8">
        <f>IF($A686="VISA",IF($B686="DÉBITO",$D686-($D686*TAXAS!$B$4)),IF($A686="MASTER",IF($B686="DÉBITO",$D686-($D686*TAXAS!$B$5)),IF($A686="ELO", IF($B686="DÉBITO",$D686-($D686*TAXAS!$B$6)),IF($A686="HIPERCARD",IF($B686="DÉBITO",$D686-($D686*TAXAS!$B$7)),IF($A686="DINERS",IF($B686="DÉBITO",$D686-($D686*TAXAS!$B$8)),IF($A686="AMERICA EXPRESS",IF($B686="DÉBITO",$D686-($D686*TAXAS!$B$9)),IF($A686=TAXAS!$A$10,IF($B686="DÉBITO",$D686-($D686*TAXAS!$B$10)), IF($A686=TAXAS!$A$11,IF($B686="DÉBITO",$D686-($D686*TAXAS!$B$11)), IF($A686=TAXAS!$A$12,IF($B686="DÉBITO",$D686-($D686*TAXAS!$B$12)), IF($A686=TAXAS!$A$13,IF($B686="DÉBITO",$D686-($D686*TAXAS!$B$13)), IF($A686=TAXAS!$A$14,IF($B686="DÉBITO",$D686-($D686*TAXAS!$B$14)), IF($A686=TAXAS!$A$15,IF($B686="DÉBITO",$D686-($D686*TAXAS!$B$15)), IF($A686=TAXAS!$A$16,IF($B686="DÉBITO",$D686-($D686*TAXAS!$B$16)), IF($A686=TAXAS!$A$17,IF($B686="DÉBITO",$D686-($D686*TAXAS!$B$17)), IF($A686=TAXAS!$A$18,IF($B686="DÉBITO",$D686-($D686*TAXAS!$B$18)), IF($A686=TAXAS!$A$19,IF($B686="DÉBITO",$D686-($D686*TAXAS!$B$19)), IF($A686=TAXAS!$A$20,IF($B686="DÉBITO",$D686-($D686*TAXAS!$B$20)), IF($A686=TAXAS!$A$21,IF($B686="DÉBITO",$D686-($D686*TAXAS!$B$21)), IF($A686=TAXAS!$A$22,IF($B686="DÉBITO",$D686-($D686*TAXAS!$B$22)), IF($A686=TAXAS!$A$23,IF($B686="DÉBITO",$D686-($D686*TAXAS!$B$23)), IF($A686=TAXAS!$A$24,IF($B686="DÉBITO",$D686-($D686*TAXAS!$B$24)), IF($A686=TAXAS!$A$25,IF($B686="DÉBITO",$D686-($D686*TAXAS!$B$25)), IF($A686=TAXAS!$A$26,IF($B686="DÉBITO",$D686-($D686*TAXAS!$B$26)), IF($A686=TAXAS!$A$27,IF($B686="DÉBITO",$D686-($D686*TAXAS!$B$27))))))))))))))))))))))))))/1</f>
        <v>0</v>
      </c>
      <c r="F686" s="8">
        <f>IF($A686="VISA",IF($B686="CRÉDITO",$D686-($D686*TAXAS!$C$4)),IF($A686="MASTER",IF($B686="CRÉDITO",$D686-($D686*TAXAS!$C$5)),IF($A686="ELO", IF($B686="CRÉDITO",$D686-($D686*TAXAS!$C$6)),IF($A686="HIPERCARD",IF($B686="CRÉDITO",$D686-($D686*TAXAS!$C$7)),IF($A686="DINERS",IF($B686="CRÉDITO",$D686-($D686*TAXAS!$C$8)),IF($A686="AMERICA EXPRESS",IF($B686="CRÉDITO",$D686-($D686*TAXAS!$C$9)),IF($A686=TAXAS!$A$10,IF($B686="CRÉDITO",$D686-($D686*TAXAS!$C$10)), IF($A686=TAXAS!$A$11,IF($B686="CRÉDITO",$D686-($D686*TAXAS!$C$11)), IF($A686=TAXAS!$A$12,IF($B686="CRÉDITO",$D686-($D686*TAXAS!$C$12)), IF($A686=TAXAS!$A$13,IF($B686="CRÉDITO",$D686-($D686*TAXAS!$C$13)), IF($A686=TAXAS!$A$14,IF($B686="CRÉDITO",$D686-($D686*TAXAS!$C$14)), IF($A686=TAXAS!$A$15,IF($B686="CRÉDITO",$D686-($D686*TAXAS!$C$15)), IF($A686=TAXAS!$A$16,IF($B686="CRÉDITO",$D686-($D686*TAXAS!$C$16)), IF($A686=TAXAS!$A$17,IF($B686="CRÉDITO",$D686-($D686*TAXAS!$C$17)), IF($A686=TAXAS!$A$18,IF($B686="CRÉDITO",$D686-($D686*TAXAS!$C$18)), IF($A686=TAXAS!$A$19,IF($B686="CRÉDITO",$D686-($D686*TAXAS!$C$19)), IF($A686=TAXAS!$A$20,IF($B686="CRÉDITO",$D686-($D686*TAXAS!$C$20)), IF($A686=TAXAS!$A$21,IF($B686="CRÉDITO",$D686-($D686*TAXAS!$C$21)), IF($A686=TAXAS!$A$22,IF($B686="CRÉDITO",$D686-($D686*TAXAS!$C$22)), IF($A686=TAXAS!$A$23,IF($B686="CRÉDITO",$D686-($D686*TAXAS!$C$23)), IF($A686=TAXAS!$A$24,IF($B686="CRÉDITO",$D686-($D686*TAXAS!$C$24)), IF($A686=TAXAS!$A$25,IF($B686="CRÉDITO",$D686-($D686*TAXAS!$C$25)), IF($A686=TAXAS!$A$26,IF($B686="CRÉDITO",$D686-($D686*TAXAS!$C$26)), IF($A686=TAXAS!$A$27,IF($B686="CRÉDITO",$D686-($D686*TAXAS!$C$27))))))))))))))))))))))))))/1</f>
        <v>0</v>
      </c>
      <c r="G686" s="9">
        <f>IF($A686="VISA",IF($B686="PARCELADO ATÉ 3X",$D686-(D686*TAXAS!$D$4))/3,IF($A686="MASTER",IF($B686="PARCELADO ATÉ 3X",$D686-(D686*TAXAS!$D$5))/3,IF($A686="ELO",IF($B686="PARCELADO ATÉ 3X",$D686-(D686*TAXAS!$D$6))/3,IF($A686="HIPERCARD",IF($B686="PARCELADO ATÉ 3X",$D686-(D686*TAXAS!$D$7))/3,IF($A686="DINERS",IF($B686="PARCELADO ATÉ 3X",$D686-(D686*TAXAS!$D$8))/3,IF($A686="AMERICA EXPRESS",IF($B686="PARCELADO ATÉ 3X",$D686-(D686*TAXAS!$D$9))/3,IF($A686=TAXAS!$A$10,IF($B686="PARCELADO ATÉ 3X",$D686-($D686*TAXAS!$D$10))/3,IF($A686=TAXAS!$A$11,IF($B686="PARCELADO ATÉ 3X",$D686-($D686*TAXAS!$D$11))/3,IF($A686=TAXAS!$A$12,IF($B686="PARCELADO ATÉ 3X",$D686-($D686*TAXAS!$D$12))/3,IF($A686=TAXAS!$A$13,IF($B686="PARCELADO ATÉ 3X",$D686-($D686*TAXAS!$D$13))/3,IF($A686=TAXAS!$A$14,IF($B686="PARCELADO ATÉ 3X",$D686-($D686*TAXAS!$D$14))/3,IF($A686=TAXAS!$A$15,IF($B686="PARCELADO ATÉ 3X",$D686-($D686*TAXAS!$D$15))/3,IF($A686=TAXAS!$A$16,IF($B686="PARCELADO ATÉ 3X",$D686-($D686*TAXAS!$D$16))/3,IF($A686=TAXAS!$A$17,IF($B686="PARCELADO ATÉ 3X",$D686-($D686*TAXAS!$D$17))/3,IF($A686=TAXAS!$A$18,IF($B686="PARCELADO ATÉ 3X",$D686-($D686*TAXAS!$D$18))/3,IF($A686=TAXAS!$A$19,IF($B686="PARCELADO ATÉ 3X",$D686-($D686*TAXAS!$D$19))/3,IF($A686=TAXAS!$A$20,IF($B686="PARCELADO ATÉ 3X",$D686-($D686*TAXAS!$D$20))/3,IF($A686=TAXAS!$A$21,IF($B686="PARCELADO ATÉ 3X",$D686-($D686*TAXAS!$D$21))/3,IF($A686=TAXAS!$A$22,IF($B686="PARCELADO ATÉ 3X",$D686-($D686*TAXAS!$D$22))/3,IF($A686=TAXAS!$A$23,IF($B686="PARCELADO ATÉ 3X",$D686-($D686*TAXAS!$D$23))/3,IF($A686=TAXAS!$A$24,IF($B686="PARCELADO ATÉ 3X",$D686-($D686*TAXAS!$D$24))/3,IF($A686=TAXAS!$A$25,IF($B686="PARCELADO ATÉ 3X",$D686-($D686*TAXAS!$D$25))/3,IF($A686=TAXAS!$A$26,IF($B686="PARCELADO ATÉ 3X",$D686-($D686*TAXAS!$D$26))/3,IF($A686=TAXAS!$A$27,IF($B686="PARCELADO ATÉ 3X",$D686-($D686*TAXAS!$D$27))/3))))))))))))))))))))))))/1</f>
        <v>0</v>
      </c>
      <c r="H686" s="9">
        <f>IF($A686="VISA",IF($B686="PARCELADO ATÉ 6X",$D686-(D686*TAXAS!$E$4))/6,IF($A686="MASTER",IF($B686="PARCELADO ATÉ 6X",$D686-(D686*TAXAS!$E$5))/6,IF($A686="ELO",IF($B686="PARCELADO ATÉ 6X",$D686-(D686*TAXAS!$E$6))/6,IF($A686="HIPERCARD",IF($B686="PARCELADO ATÉ 6X",$D686-(D686*TAXAS!$E$7))/6,IF($A686="DINERS",IF($B686="PARCELADO ATÉ 6X",$D686-(D686*TAXAS!$E$8))/6,IF($A686="AMERICA EXPRESS",IF($B686="PARCELADO ATÉ 6X",$D686-(D686*TAXAS!$E$9))/6,IF($A686=TAXAS!$A$10,IF($B686="PARCELADO ATÉ 6X",$D686-($D686*TAXAS!$E$10))/6,IF($A686=TAXAS!$A$11,IF($B686="PARCELADO ATÉ 6X",$D686-($D686*TAXAS!$E$11))/6,IF($A686=TAXAS!$A$12,IF($B686="PARCELADO ATÉ 6X",$D686-($D686*TAXAS!$E$12))/6,IF($A686=TAXAS!$A$13,IF($B686="PARCELADO ATÉ 6X",$D686-($D686*TAXAS!$E$13))/6,IF($A686=TAXAS!$A$14,IF($B686="PARCELADO ATÉ 6X",$D686-($D686*TAXAS!$E$14))/6,IF($A686=TAXAS!$A$15,IF($B686="PARCELADO ATÉ 6X",$D686-($D686*TAXAS!$E$15))/6,IF($A686=TAXAS!$A$16,IF($B686="PARCELADO ATÉ 6X",$D686-($D686*TAXAS!$E$16))/6,IF($A686=TAXAS!$A$17,IF($B686="PARCELADO ATÉ 6X",$D686-($D686*TAXAS!$E$17))/6,IF($A686=TAXAS!$A$18,IF($B686="PARCELADO ATÉ 6X",$D686-($D686*TAXAS!$E$18))/6,IF($A686=TAXAS!$A$19,IF($B686="PARCELADO ATÉ 6X",$D686-($D686*TAXAS!$E$19))/6,IF($A686=TAXAS!$A$20,IF($B686="PARCELADO ATÉ 6X",$D686-($D686*TAXAS!$E$20))/6,IF($A686=TAXAS!$A$21,IF($B686="PARCELADO ATÉ 6X",$D686-($D686*TAXAS!$E$21))/6,IF($A686=TAXAS!$A$22,IF($B686="PARCELADO ATÉ 6X",$D686-($D686*TAXAS!$E$22))/6,IF($A686=TAXAS!$A$23,IF($B686="PARCELADO ATÉ 6X",$D686-($D686*TAXAS!$E$23))/6,IF($A686=TAXAS!$A$24,IF($B686="PARCELADO ATÉ 6X",$D686-($D686*TAXAS!$E$24))/6,IF($A686=TAXAS!$A$25,IF($B686="PARCELADO ATÉ 6X",$D686-($D686*TAXAS!$E$25))/6,IF($A686=TAXAS!$A$26,IF($B686="PARCELADO ATÉ 6X",$D686-($D686*TAXAS!$E$26))/6,IF($A686=TAXAS!$A$27,IF($B686="PARCELADO ATÉ 6X",$D686-($D686*TAXAS!$E$27))/6))))))))))))))))))))))))/1</f>
        <v>0</v>
      </c>
      <c r="I686" s="9">
        <f>IF($A686="VISA",IF($B686="PARCELADO ATÉ 12X",$D686-(D686*TAXAS!$F$4))/12,IF($A686="MASTER",IF($B686="PARCELADO ATÉ 12X",$D686-(D686*TAXAS!$F$5))/12,IF($A686="ELO",IF($B686="PARCELADO ATÉ 12X",$D686-(D686*TAXAS!$F$6))/12,IF($A686="HIPERCARD",IF($B686="PARCELADO ATÉ 12X",$D686-(D686*TAXAS!$F$7))/12,IF($A686="DINERS",IF($B686="PARCELADO ATÉ 12X",$D686-(D686*TAXAS!$F$8))/12,IF($A686="AMERICA EXPRESS",IF($B686="PARCELADO ATÉ 12X",$D686-(D686*TAXAS!$F$9))/12,IF($A686=TAXAS!$A$10,IF($B686="PARCELADO ATÉ 12X",$D686-($D686*TAXAS!$F$10))/12,IF($A686=TAXAS!$A$11,IF($B686="PARCELADO ATÉ 12X",$D686-($D686*TAXAS!$F$11))/12,IF($A686=TAXAS!$A$12,IF($B686="PARCELADO ATÉ 12X",$D686-($D686*TAXAS!$F$12))/12,IF($A686=TAXAS!$A$13,IF($B686="PARCELADO ATÉ 12X",$D686-($D686*TAXAS!$F$13))/12,IF($A686=TAXAS!$A$14,IF($B686="PARCELADO ATÉ 12X",$D686-($D686*TAXAS!$F$14))/12,IF($A686=TAXAS!$A$15,IF($B686="PARCELADO ATÉ 12X",$D686-($D686*TAXAS!$F$15))/12,IF($A686=TAXAS!$A$16,IF($B686="PARCELADO ATÉ 12X",$D686-($D686*TAXAS!$F$16))/12,IF($A686=TAXAS!$A$17,IF($B686="PARCELADO ATÉ 12X",$D686-($D686*TAXAS!$F$17))/12,IF($A686=TAXAS!$A$18,IF($B686="PARCELADO ATÉ 12X",$D686-($D686*TAXAS!$F$18))/12,IF($A686=TAXAS!$A$19,IF($B686="PARCELADO ATÉ 12X",$D686-($D686*TAXAS!$F$19))/12,IF($A686=TAXAS!$A$20,IF($B686="PARCELADO ATÉ 12X",$D686-($D686*TAXAS!$F$20))/12,IF($A686=TAXAS!$A$21,IF($B686="PARCELADO ATÉ 12X",$D686-($D686*TAXAS!$F$21))/12,IF($A686=TAXAS!$A$22,IF($B686="PARCELADO ATÉ 12X",$D686-($D686*TAXAS!$F$22))/12,IF($A686=TAXAS!$A$23,IF($B686="PARCELADO ATÉ 12X",$D686-($D686*TAXAS!$F$23))/12,IF($A686=TAXAS!$A$24,IF($B686="PARCELADO ATÉ 12X",$D686-($D686*TAXAS!$F$24))/12,IF($A686=TAXAS!$A$25,IF($B686="PARCELADO ATÉ 12X",$D686-($D686*TAXAS!$F$25))/12,IF($A686=TAXAS!$A$26,IF($B686="PARCELADO ATÉ 12X",$D686-($D686*TAXAS!$F$26))/12,IF($A686=TAXAS!$A$27,IF($B686="PARCELADO ATÉ 12X",$D686-($D686*TAXAS!$F$27))/12))))))))))))))))))))))))/1</f>
        <v>0</v>
      </c>
      <c r="J686" s="8">
        <f t="shared" si="0"/>
        <v>0</v>
      </c>
      <c r="K686" s="10" t="b">
        <f>IF($B686="PARCELADO ATÉ 3X",($D686-($D686*TAXAS!$D$4))-$J686)</f>
        <v>0</v>
      </c>
      <c r="L686" s="10" t="b">
        <f>IF($B686="PARCELADO ATÉ 6X",($D686-($D686*TAXAS!$E$4))-$J686)</f>
        <v>0</v>
      </c>
      <c r="M686" s="10" t="b">
        <f>IF($B686="PARCELADO ATÉ 12X",($D686-($D686*TAXAS!$F$4))-$J686)</f>
        <v>0</v>
      </c>
      <c r="N686" s="8">
        <f t="shared" si="1"/>
        <v>0</v>
      </c>
      <c r="O686" s="10">
        <f t="shared" si="2"/>
        <v>0</v>
      </c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spans="1:31" ht="15.75" customHeight="1" x14ac:dyDescent="0.2">
      <c r="A687" s="3"/>
      <c r="B687" s="5"/>
      <c r="C687" s="6"/>
      <c r="D687" s="42"/>
      <c r="E687" s="8">
        <f>IF($A687="VISA",IF($B687="DÉBITO",$D687-($D687*TAXAS!$B$4)),IF($A687="MASTER",IF($B687="DÉBITO",$D687-($D687*TAXAS!$B$5)),IF($A687="ELO", IF($B687="DÉBITO",$D687-($D687*TAXAS!$B$6)),IF($A687="HIPERCARD",IF($B687="DÉBITO",$D687-($D687*TAXAS!$B$7)),IF($A687="DINERS",IF($B687="DÉBITO",$D687-($D687*TAXAS!$B$8)),IF($A687="AMERICA EXPRESS",IF($B687="DÉBITO",$D687-($D687*TAXAS!$B$9)),IF($A687=TAXAS!$A$10,IF($B687="DÉBITO",$D687-($D687*TAXAS!$B$10)), IF($A687=TAXAS!$A$11,IF($B687="DÉBITO",$D687-($D687*TAXAS!$B$11)), IF($A687=TAXAS!$A$12,IF($B687="DÉBITO",$D687-($D687*TAXAS!$B$12)), IF($A687=TAXAS!$A$13,IF($B687="DÉBITO",$D687-($D687*TAXAS!$B$13)), IF($A687=TAXAS!$A$14,IF($B687="DÉBITO",$D687-($D687*TAXAS!$B$14)), IF($A687=TAXAS!$A$15,IF($B687="DÉBITO",$D687-($D687*TAXAS!$B$15)), IF($A687=TAXAS!$A$16,IF($B687="DÉBITO",$D687-($D687*TAXAS!$B$16)), IF($A687=TAXAS!$A$17,IF($B687="DÉBITO",$D687-($D687*TAXAS!$B$17)), IF($A687=TAXAS!$A$18,IF($B687="DÉBITO",$D687-($D687*TAXAS!$B$18)), IF($A687=TAXAS!$A$19,IF($B687="DÉBITO",$D687-($D687*TAXAS!$B$19)), IF($A687=TAXAS!$A$20,IF($B687="DÉBITO",$D687-($D687*TAXAS!$B$20)), IF($A687=TAXAS!$A$21,IF($B687="DÉBITO",$D687-($D687*TAXAS!$B$21)), IF($A687=TAXAS!$A$22,IF($B687="DÉBITO",$D687-($D687*TAXAS!$B$22)), IF($A687=TAXAS!$A$23,IF($B687="DÉBITO",$D687-($D687*TAXAS!$B$23)), IF($A687=TAXAS!$A$24,IF($B687="DÉBITO",$D687-($D687*TAXAS!$B$24)), IF($A687=TAXAS!$A$25,IF($B687="DÉBITO",$D687-($D687*TAXAS!$B$25)), IF($A687=TAXAS!$A$26,IF($B687="DÉBITO",$D687-($D687*TAXAS!$B$26)), IF($A687=TAXAS!$A$27,IF($B687="DÉBITO",$D687-($D687*TAXAS!$B$27))))))))))))))))))))))))))/1</f>
        <v>0</v>
      </c>
      <c r="F687" s="8">
        <f>IF($A687="VISA",IF($B687="CRÉDITO",$D687-($D687*TAXAS!$C$4)),IF($A687="MASTER",IF($B687="CRÉDITO",$D687-($D687*TAXAS!$C$5)),IF($A687="ELO", IF($B687="CRÉDITO",$D687-($D687*TAXAS!$C$6)),IF($A687="HIPERCARD",IF($B687="CRÉDITO",$D687-($D687*TAXAS!$C$7)),IF($A687="DINERS",IF($B687="CRÉDITO",$D687-($D687*TAXAS!$C$8)),IF($A687="AMERICA EXPRESS",IF($B687="CRÉDITO",$D687-($D687*TAXAS!$C$9)),IF($A687=TAXAS!$A$10,IF($B687="CRÉDITO",$D687-($D687*TAXAS!$C$10)), IF($A687=TAXAS!$A$11,IF($B687="CRÉDITO",$D687-($D687*TAXAS!$C$11)), IF($A687=TAXAS!$A$12,IF($B687="CRÉDITO",$D687-($D687*TAXAS!$C$12)), IF($A687=TAXAS!$A$13,IF($B687="CRÉDITO",$D687-($D687*TAXAS!$C$13)), IF($A687=TAXAS!$A$14,IF($B687="CRÉDITO",$D687-($D687*TAXAS!$C$14)), IF($A687=TAXAS!$A$15,IF($B687="CRÉDITO",$D687-($D687*TAXAS!$C$15)), IF($A687=TAXAS!$A$16,IF($B687="CRÉDITO",$D687-($D687*TAXAS!$C$16)), IF($A687=TAXAS!$A$17,IF($B687="CRÉDITO",$D687-($D687*TAXAS!$C$17)), IF($A687=TAXAS!$A$18,IF($B687="CRÉDITO",$D687-($D687*TAXAS!$C$18)), IF($A687=TAXAS!$A$19,IF($B687="CRÉDITO",$D687-($D687*TAXAS!$C$19)), IF($A687=TAXAS!$A$20,IF($B687="CRÉDITO",$D687-($D687*TAXAS!$C$20)), IF($A687=TAXAS!$A$21,IF($B687="CRÉDITO",$D687-($D687*TAXAS!$C$21)), IF($A687=TAXAS!$A$22,IF($B687="CRÉDITO",$D687-($D687*TAXAS!$C$22)), IF($A687=TAXAS!$A$23,IF($B687="CRÉDITO",$D687-($D687*TAXAS!$C$23)), IF($A687=TAXAS!$A$24,IF($B687="CRÉDITO",$D687-($D687*TAXAS!$C$24)), IF($A687=TAXAS!$A$25,IF($B687="CRÉDITO",$D687-($D687*TAXAS!$C$25)), IF($A687=TAXAS!$A$26,IF($B687="CRÉDITO",$D687-($D687*TAXAS!$C$26)), IF($A687=TAXAS!$A$27,IF($B687="CRÉDITO",$D687-($D687*TAXAS!$C$27))))))))))))))))))))))))))/1</f>
        <v>0</v>
      </c>
      <c r="G687" s="9">
        <f>IF($A687="VISA",IF($B687="PARCELADO ATÉ 3X",$D687-(D687*TAXAS!$D$4))/3,IF($A687="MASTER",IF($B687="PARCELADO ATÉ 3X",$D687-(D687*TAXAS!$D$5))/3,IF($A687="ELO",IF($B687="PARCELADO ATÉ 3X",$D687-(D687*TAXAS!$D$6))/3,IF($A687="HIPERCARD",IF($B687="PARCELADO ATÉ 3X",$D687-(D687*TAXAS!$D$7))/3,IF($A687="DINERS",IF($B687="PARCELADO ATÉ 3X",$D687-(D687*TAXAS!$D$8))/3,IF($A687="AMERICA EXPRESS",IF($B687="PARCELADO ATÉ 3X",$D687-(D687*TAXAS!$D$9))/3,IF($A687=TAXAS!$A$10,IF($B687="PARCELADO ATÉ 3X",$D687-($D687*TAXAS!$D$10))/3,IF($A687=TAXAS!$A$11,IF($B687="PARCELADO ATÉ 3X",$D687-($D687*TAXAS!$D$11))/3,IF($A687=TAXAS!$A$12,IF($B687="PARCELADO ATÉ 3X",$D687-($D687*TAXAS!$D$12))/3,IF($A687=TAXAS!$A$13,IF($B687="PARCELADO ATÉ 3X",$D687-($D687*TAXAS!$D$13))/3,IF($A687=TAXAS!$A$14,IF($B687="PARCELADO ATÉ 3X",$D687-($D687*TAXAS!$D$14))/3,IF($A687=TAXAS!$A$15,IF($B687="PARCELADO ATÉ 3X",$D687-($D687*TAXAS!$D$15))/3,IF($A687=TAXAS!$A$16,IF($B687="PARCELADO ATÉ 3X",$D687-($D687*TAXAS!$D$16))/3,IF($A687=TAXAS!$A$17,IF($B687="PARCELADO ATÉ 3X",$D687-($D687*TAXAS!$D$17))/3,IF($A687=TAXAS!$A$18,IF($B687="PARCELADO ATÉ 3X",$D687-($D687*TAXAS!$D$18))/3,IF($A687=TAXAS!$A$19,IF($B687="PARCELADO ATÉ 3X",$D687-($D687*TAXAS!$D$19))/3,IF($A687=TAXAS!$A$20,IF($B687="PARCELADO ATÉ 3X",$D687-($D687*TAXAS!$D$20))/3,IF($A687=TAXAS!$A$21,IF($B687="PARCELADO ATÉ 3X",$D687-($D687*TAXAS!$D$21))/3,IF($A687=TAXAS!$A$22,IF($B687="PARCELADO ATÉ 3X",$D687-($D687*TAXAS!$D$22))/3,IF($A687=TAXAS!$A$23,IF($B687="PARCELADO ATÉ 3X",$D687-($D687*TAXAS!$D$23))/3,IF($A687=TAXAS!$A$24,IF($B687="PARCELADO ATÉ 3X",$D687-($D687*TAXAS!$D$24))/3,IF($A687=TAXAS!$A$25,IF($B687="PARCELADO ATÉ 3X",$D687-($D687*TAXAS!$D$25))/3,IF($A687=TAXAS!$A$26,IF($B687="PARCELADO ATÉ 3X",$D687-($D687*TAXAS!$D$26))/3,IF($A687=TAXAS!$A$27,IF($B687="PARCELADO ATÉ 3X",$D687-($D687*TAXAS!$D$27))/3))))))))))))))))))))))))/1</f>
        <v>0</v>
      </c>
      <c r="H687" s="9">
        <f>IF($A687="VISA",IF($B687="PARCELADO ATÉ 6X",$D687-(D687*TAXAS!$E$4))/6,IF($A687="MASTER",IF($B687="PARCELADO ATÉ 6X",$D687-(D687*TAXAS!$E$5))/6,IF($A687="ELO",IF($B687="PARCELADO ATÉ 6X",$D687-(D687*TAXAS!$E$6))/6,IF($A687="HIPERCARD",IF($B687="PARCELADO ATÉ 6X",$D687-(D687*TAXAS!$E$7))/6,IF($A687="DINERS",IF($B687="PARCELADO ATÉ 6X",$D687-(D687*TAXAS!$E$8))/6,IF($A687="AMERICA EXPRESS",IF($B687="PARCELADO ATÉ 6X",$D687-(D687*TAXAS!$E$9))/6,IF($A687=TAXAS!$A$10,IF($B687="PARCELADO ATÉ 6X",$D687-($D687*TAXAS!$E$10))/6,IF($A687=TAXAS!$A$11,IF($B687="PARCELADO ATÉ 6X",$D687-($D687*TAXAS!$E$11))/6,IF($A687=TAXAS!$A$12,IF($B687="PARCELADO ATÉ 6X",$D687-($D687*TAXAS!$E$12))/6,IF($A687=TAXAS!$A$13,IF($B687="PARCELADO ATÉ 6X",$D687-($D687*TAXAS!$E$13))/6,IF($A687=TAXAS!$A$14,IF($B687="PARCELADO ATÉ 6X",$D687-($D687*TAXAS!$E$14))/6,IF($A687=TAXAS!$A$15,IF($B687="PARCELADO ATÉ 6X",$D687-($D687*TAXAS!$E$15))/6,IF($A687=TAXAS!$A$16,IF($B687="PARCELADO ATÉ 6X",$D687-($D687*TAXAS!$E$16))/6,IF($A687=TAXAS!$A$17,IF($B687="PARCELADO ATÉ 6X",$D687-($D687*TAXAS!$E$17))/6,IF($A687=TAXAS!$A$18,IF($B687="PARCELADO ATÉ 6X",$D687-($D687*TAXAS!$E$18))/6,IF($A687=TAXAS!$A$19,IF($B687="PARCELADO ATÉ 6X",$D687-($D687*TAXAS!$E$19))/6,IF($A687=TAXAS!$A$20,IF($B687="PARCELADO ATÉ 6X",$D687-($D687*TAXAS!$E$20))/6,IF($A687=TAXAS!$A$21,IF($B687="PARCELADO ATÉ 6X",$D687-($D687*TAXAS!$E$21))/6,IF($A687=TAXAS!$A$22,IF($B687="PARCELADO ATÉ 6X",$D687-($D687*TAXAS!$E$22))/6,IF($A687=TAXAS!$A$23,IF($B687="PARCELADO ATÉ 6X",$D687-($D687*TAXAS!$E$23))/6,IF($A687=TAXAS!$A$24,IF($B687="PARCELADO ATÉ 6X",$D687-($D687*TAXAS!$E$24))/6,IF($A687=TAXAS!$A$25,IF($B687="PARCELADO ATÉ 6X",$D687-($D687*TAXAS!$E$25))/6,IF($A687=TAXAS!$A$26,IF($B687="PARCELADO ATÉ 6X",$D687-($D687*TAXAS!$E$26))/6,IF($A687=TAXAS!$A$27,IF($B687="PARCELADO ATÉ 6X",$D687-($D687*TAXAS!$E$27))/6))))))))))))))))))))))))/1</f>
        <v>0</v>
      </c>
      <c r="I687" s="9">
        <f>IF($A687="VISA",IF($B687="PARCELADO ATÉ 12X",$D687-(D687*TAXAS!$F$4))/12,IF($A687="MASTER",IF($B687="PARCELADO ATÉ 12X",$D687-(D687*TAXAS!$F$5))/12,IF($A687="ELO",IF($B687="PARCELADO ATÉ 12X",$D687-(D687*TAXAS!$F$6))/12,IF($A687="HIPERCARD",IF($B687="PARCELADO ATÉ 12X",$D687-(D687*TAXAS!$F$7))/12,IF($A687="DINERS",IF($B687="PARCELADO ATÉ 12X",$D687-(D687*TAXAS!$F$8))/12,IF($A687="AMERICA EXPRESS",IF($B687="PARCELADO ATÉ 12X",$D687-(D687*TAXAS!$F$9))/12,IF($A687=TAXAS!$A$10,IF($B687="PARCELADO ATÉ 12X",$D687-($D687*TAXAS!$F$10))/12,IF($A687=TAXAS!$A$11,IF($B687="PARCELADO ATÉ 12X",$D687-($D687*TAXAS!$F$11))/12,IF($A687=TAXAS!$A$12,IF($B687="PARCELADO ATÉ 12X",$D687-($D687*TAXAS!$F$12))/12,IF($A687=TAXAS!$A$13,IF($B687="PARCELADO ATÉ 12X",$D687-($D687*TAXAS!$F$13))/12,IF($A687=TAXAS!$A$14,IF($B687="PARCELADO ATÉ 12X",$D687-($D687*TAXAS!$F$14))/12,IF($A687=TAXAS!$A$15,IF($B687="PARCELADO ATÉ 12X",$D687-($D687*TAXAS!$F$15))/12,IF($A687=TAXAS!$A$16,IF($B687="PARCELADO ATÉ 12X",$D687-($D687*TAXAS!$F$16))/12,IF($A687=TAXAS!$A$17,IF($B687="PARCELADO ATÉ 12X",$D687-($D687*TAXAS!$F$17))/12,IF($A687=TAXAS!$A$18,IF($B687="PARCELADO ATÉ 12X",$D687-($D687*TAXAS!$F$18))/12,IF($A687=TAXAS!$A$19,IF($B687="PARCELADO ATÉ 12X",$D687-($D687*TAXAS!$F$19))/12,IF($A687=TAXAS!$A$20,IF($B687="PARCELADO ATÉ 12X",$D687-($D687*TAXAS!$F$20))/12,IF($A687=TAXAS!$A$21,IF($B687="PARCELADO ATÉ 12X",$D687-($D687*TAXAS!$F$21))/12,IF($A687=TAXAS!$A$22,IF($B687="PARCELADO ATÉ 12X",$D687-($D687*TAXAS!$F$22))/12,IF($A687=TAXAS!$A$23,IF($B687="PARCELADO ATÉ 12X",$D687-($D687*TAXAS!$F$23))/12,IF($A687=TAXAS!$A$24,IF($B687="PARCELADO ATÉ 12X",$D687-($D687*TAXAS!$F$24))/12,IF($A687=TAXAS!$A$25,IF($B687="PARCELADO ATÉ 12X",$D687-($D687*TAXAS!$F$25))/12,IF($A687=TAXAS!$A$26,IF($B687="PARCELADO ATÉ 12X",$D687-($D687*TAXAS!$F$26))/12,IF($A687=TAXAS!$A$27,IF($B687="PARCELADO ATÉ 12X",$D687-($D687*TAXAS!$F$27))/12))))))))))))))))))))))))/1</f>
        <v>0</v>
      </c>
      <c r="J687" s="8">
        <f t="shared" si="0"/>
        <v>0</v>
      </c>
      <c r="K687" s="10" t="b">
        <f>IF($B687="PARCELADO ATÉ 3X",($D687-($D687*TAXAS!$D$4))-$J687)</f>
        <v>0</v>
      </c>
      <c r="L687" s="10" t="b">
        <f>IF($B687="PARCELADO ATÉ 6X",($D687-($D687*TAXAS!$E$4))-$J687)</f>
        <v>0</v>
      </c>
      <c r="M687" s="10" t="b">
        <f>IF($B687="PARCELADO ATÉ 12X",($D687-($D687*TAXAS!$F$4))-$J687)</f>
        <v>0</v>
      </c>
      <c r="N687" s="8">
        <f t="shared" si="1"/>
        <v>0</v>
      </c>
      <c r="O687" s="10">
        <f t="shared" si="2"/>
        <v>0</v>
      </c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spans="1:31" ht="15.75" customHeight="1" x14ac:dyDescent="0.2">
      <c r="A688" s="3"/>
      <c r="B688" s="5"/>
      <c r="C688" s="6"/>
      <c r="D688" s="42"/>
      <c r="E688" s="8">
        <f>IF($A688="VISA",IF($B688="DÉBITO",$D688-($D688*TAXAS!$B$4)),IF($A688="MASTER",IF($B688="DÉBITO",$D688-($D688*TAXAS!$B$5)),IF($A688="ELO", IF($B688="DÉBITO",$D688-($D688*TAXAS!$B$6)),IF($A688="HIPERCARD",IF($B688="DÉBITO",$D688-($D688*TAXAS!$B$7)),IF($A688="DINERS",IF($B688="DÉBITO",$D688-($D688*TAXAS!$B$8)),IF($A688="AMERICA EXPRESS",IF($B688="DÉBITO",$D688-($D688*TAXAS!$B$9)),IF($A688=TAXAS!$A$10,IF($B688="DÉBITO",$D688-($D688*TAXAS!$B$10)), IF($A688=TAXAS!$A$11,IF($B688="DÉBITO",$D688-($D688*TAXAS!$B$11)), IF($A688=TAXAS!$A$12,IF($B688="DÉBITO",$D688-($D688*TAXAS!$B$12)), IF($A688=TAXAS!$A$13,IF($B688="DÉBITO",$D688-($D688*TAXAS!$B$13)), IF($A688=TAXAS!$A$14,IF($B688="DÉBITO",$D688-($D688*TAXAS!$B$14)), IF($A688=TAXAS!$A$15,IF($B688="DÉBITO",$D688-($D688*TAXAS!$B$15)), IF($A688=TAXAS!$A$16,IF($B688="DÉBITO",$D688-($D688*TAXAS!$B$16)), IF($A688=TAXAS!$A$17,IF($B688="DÉBITO",$D688-($D688*TAXAS!$B$17)), IF($A688=TAXAS!$A$18,IF($B688="DÉBITO",$D688-($D688*TAXAS!$B$18)), IF($A688=TAXAS!$A$19,IF($B688="DÉBITO",$D688-($D688*TAXAS!$B$19)), IF($A688=TAXAS!$A$20,IF($B688="DÉBITO",$D688-($D688*TAXAS!$B$20)), IF($A688=TAXAS!$A$21,IF($B688="DÉBITO",$D688-($D688*TAXAS!$B$21)), IF($A688=TAXAS!$A$22,IF($B688="DÉBITO",$D688-($D688*TAXAS!$B$22)), IF($A688=TAXAS!$A$23,IF($B688="DÉBITO",$D688-($D688*TAXAS!$B$23)), IF($A688=TAXAS!$A$24,IF($B688="DÉBITO",$D688-($D688*TAXAS!$B$24)), IF($A688=TAXAS!$A$25,IF($B688="DÉBITO",$D688-($D688*TAXAS!$B$25)), IF($A688=TAXAS!$A$26,IF($B688="DÉBITO",$D688-($D688*TAXAS!$B$26)), IF($A688=TAXAS!$A$27,IF($B688="DÉBITO",$D688-($D688*TAXAS!$B$27))))))))))))))))))))))))))/1</f>
        <v>0</v>
      </c>
      <c r="F688" s="8">
        <f>IF($A688="VISA",IF($B688="CRÉDITO",$D688-($D688*TAXAS!$C$4)),IF($A688="MASTER",IF($B688="CRÉDITO",$D688-($D688*TAXAS!$C$5)),IF($A688="ELO", IF($B688="CRÉDITO",$D688-($D688*TAXAS!$C$6)),IF($A688="HIPERCARD",IF($B688="CRÉDITO",$D688-($D688*TAXAS!$C$7)),IF($A688="DINERS",IF($B688="CRÉDITO",$D688-($D688*TAXAS!$C$8)),IF($A688="AMERICA EXPRESS",IF($B688="CRÉDITO",$D688-($D688*TAXAS!$C$9)),IF($A688=TAXAS!$A$10,IF($B688="CRÉDITO",$D688-($D688*TAXAS!$C$10)), IF($A688=TAXAS!$A$11,IF($B688="CRÉDITO",$D688-($D688*TAXAS!$C$11)), IF($A688=TAXAS!$A$12,IF($B688="CRÉDITO",$D688-($D688*TAXAS!$C$12)), IF($A688=TAXAS!$A$13,IF($B688="CRÉDITO",$D688-($D688*TAXAS!$C$13)), IF($A688=TAXAS!$A$14,IF($B688="CRÉDITO",$D688-($D688*TAXAS!$C$14)), IF($A688=TAXAS!$A$15,IF($B688="CRÉDITO",$D688-($D688*TAXAS!$C$15)), IF($A688=TAXAS!$A$16,IF($B688="CRÉDITO",$D688-($D688*TAXAS!$C$16)), IF($A688=TAXAS!$A$17,IF($B688="CRÉDITO",$D688-($D688*TAXAS!$C$17)), IF($A688=TAXAS!$A$18,IF($B688="CRÉDITO",$D688-($D688*TAXAS!$C$18)), IF($A688=TAXAS!$A$19,IF($B688="CRÉDITO",$D688-($D688*TAXAS!$C$19)), IF($A688=TAXAS!$A$20,IF($B688="CRÉDITO",$D688-($D688*TAXAS!$C$20)), IF($A688=TAXAS!$A$21,IF($B688="CRÉDITO",$D688-($D688*TAXAS!$C$21)), IF($A688=TAXAS!$A$22,IF($B688="CRÉDITO",$D688-($D688*TAXAS!$C$22)), IF($A688=TAXAS!$A$23,IF($B688="CRÉDITO",$D688-($D688*TAXAS!$C$23)), IF($A688=TAXAS!$A$24,IF($B688="CRÉDITO",$D688-($D688*TAXAS!$C$24)), IF($A688=TAXAS!$A$25,IF($B688="CRÉDITO",$D688-($D688*TAXAS!$C$25)), IF($A688=TAXAS!$A$26,IF($B688="CRÉDITO",$D688-($D688*TAXAS!$C$26)), IF($A688=TAXAS!$A$27,IF($B688="CRÉDITO",$D688-($D688*TAXAS!$C$27))))))))))))))))))))))))))/1</f>
        <v>0</v>
      </c>
      <c r="G688" s="9">
        <f>IF($A688="VISA",IF($B688="PARCELADO ATÉ 3X",$D688-(D688*TAXAS!$D$4))/3,IF($A688="MASTER",IF($B688="PARCELADO ATÉ 3X",$D688-(D688*TAXAS!$D$5))/3,IF($A688="ELO",IF($B688="PARCELADO ATÉ 3X",$D688-(D688*TAXAS!$D$6))/3,IF($A688="HIPERCARD",IF($B688="PARCELADO ATÉ 3X",$D688-(D688*TAXAS!$D$7))/3,IF($A688="DINERS",IF($B688="PARCELADO ATÉ 3X",$D688-(D688*TAXAS!$D$8))/3,IF($A688="AMERICA EXPRESS",IF($B688="PARCELADO ATÉ 3X",$D688-(D688*TAXAS!$D$9))/3,IF($A688=TAXAS!$A$10,IF($B688="PARCELADO ATÉ 3X",$D688-($D688*TAXAS!$D$10))/3,IF($A688=TAXAS!$A$11,IF($B688="PARCELADO ATÉ 3X",$D688-($D688*TAXAS!$D$11))/3,IF($A688=TAXAS!$A$12,IF($B688="PARCELADO ATÉ 3X",$D688-($D688*TAXAS!$D$12))/3,IF($A688=TAXAS!$A$13,IF($B688="PARCELADO ATÉ 3X",$D688-($D688*TAXAS!$D$13))/3,IF($A688=TAXAS!$A$14,IF($B688="PARCELADO ATÉ 3X",$D688-($D688*TAXAS!$D$14))/3,IF($A688=TAXAS!$A$15,IF($B688="PARCELADO ATÉ 3X",$D688-($D688*TAXAS!$D$15))/3,IF($A688=TAXAS!$A$16,IF($B688="PARCELADO ATÉ 3X",$D688-($D688*TAXAS!$D$16))/3,IF($A688=TAXAS!$A$17,IF($B688="PARCELADO ATÉ 3X",$D688-($D688*TAXAS!$D$17))/3,IF($A688=TAXAS!$A$18,IF($B688="PARCELADO ATÉ 3X",$D688-($D688*TAXAS!$D$18))/3,IF($A688=TAXAS!$A$19,IF($B688="PARCELADO ATÉ 3X",$D688-($D688*TAXAS!$D$19))/3,IF($A688=TAXAS!$A$20,IF($B688="PARCELADO ATÉ 3X",$D688-($D688*TAXAS!$D$20))/3,IF($A688=TAXAS!$A$21,IF($B688="PARCELADO ATÉ 3X",$D688-($D688*TAXAS!$D$21))/3,IF($A688=TAXAS!$A$22,IF($B688="PARCELADO ATÉ 3X",$D688-($D688*TAXAS!$D$22))/3,IF($A688=TAXAS!$A$23,IF($B688="PARCELADO ATÉ 3X",$D688-($D688*TAXAS!$D$23))/3,IF($A688=TAXAS!$A$24,IF($B688="PARCELADO ATÉ 3X",$D688-($D688*TAXAS!$D$24))/3,IF($A688=TAXAS!$A$25,IF($B688="PARCELADO ATÉ 3X",$D688-($D688*TAXAS!$D$25))/3,IF($A688=TAXAS!$A$26,IF($B688="PARCELADO ATÉ 3X",$D688-($D688*TAXAS!$D$26))/3,IF($A688=TAXAS!$A$27,IF($B688="PARCELADO ATÉ 3X",$D688-($D688*TAXAS!$D$27))/3))))))))))))))))))))))))/1</f>
        <v>0</v>
      </c>
      <c r="H688" s="9">
        <f>IF($A688="VISA",IF($B688="PARCELADO ATÉ 6X",$D688-(D688*TAXAS!$E$4))/6,IF($A688="MASTER",IF($B688="PARCELADO ATÉ 6X",$D688-(D688*TAXAS!$E$5))/6,IF($A688="ELO",IF($B688="PARCELADO ATÉ 6X",$D688-(D688*TAXAS!$E$6))/6,IF($A688="HIPERCARD",IF($B688="PARCELADO ATÉ 6X",$D688-(D688*TAXAS!$E$7))/6,IF($A688="DINERS",IF($B688="PARCELADO ATÉ 6X",$D688-(D688*TAXAS!$E$8))/6,IF($A688="AMERICA EXPRESS",IF($B688="PARCELADO ATÉ 6X",$D688-(D688*TAXAS!$E$9))/6,IF($A688=TAXAS!$A$10,IF($B688="PARCELADO ATÉ 6X",$D688-($D688*TAXAS!$E$10))/6,IF($A688=TAXAS!$A$11,IF($B688="PARCELADO ATÉ 6X",$D688-($D688*TAXAS!$E$11))/6,IF($A688=TAXAS!$A$12,IF($B688="PARCELADO ATÉ 6X",$D688-($D688*TAXAS!$E$12))/6,IF($A688=TAXAS!$A$13,IF($B688="PARCELADO ATÉ 6X",$D688-($D688*TAXAS!$E$13))/6,IF($A688=TAXAS!$A$14,IF($B688="PARCELADO ATÉ 6X",$D688-($D688*TAXAS!$E$14))/6,IF($A688=TAXAS!$A$15,IF($B688="PARCELADO ATÉ 6X",$D688-($D688*TAXAS!$E$15))/6,IF($A688=TAXAS!$A$16,IF($B688="PARCELADO ATÉ 6X",$D688-($D688*TAXAS!$E$16))/6,IF($A688=TAXAS!$A$17,IF($B688="PARCELADO ATÉ 6X",$D688-($D688*TAXAS!$E$17))/6,IF($A688=TAXAS!$A$18,IF($B688="PARCELADO ATÉ 6X",$D688-($D688*TAXAS!$E$18))/6,IF($A688=TAXAS!$A$19,IF($B688="PARCELADO ATÉ 6X",$D688-($D688*TAXAS!$E$19))/6,IF($A688=TAXAS!$A$20,IF($B688="PARCELADO ATÉ 6X",$D688-($D688*TAXAS!$E$20))/6,IF($A688=TAXAS!$A$21,IF($B688="PARCELADO ATÉ 6X",$D688-($D688*TAXAS!$E$21))/6,IF($A688=TAXAS!$A$22,IF($B688="PARCELADO ATÉ 6X",$D688-($D688*TAXAS!$E$22))/6,IF($A688=TAXAS!$A$23,IF($B688="PARCELADO ATÉ 6X",$D688-($D688*TAXAS!$E$23))/6,IF($A688=TAXAS!$A$24,IF($B688="PARCELADO ATÉ 6X",$D688-($D688*TAXAS!$E$24))/6,IF($A688=TAXAS!$A$25,IF($B688="PARCELADO ATÉ 6X",$D688-($D688*TAXAS!$E$25))/6,IF($A688=TAXAS!$A$26,IF($B688="PARCELADO ATÉ 6X",$D688-($D688*TAXAS!$E$26))/6,IF($A688=TAXAS!$A$27,IF($B688="PARCELADO ATÉ 6X",$D688-($D688*TAXAS!$E$27))/6))))))))))))))))))))))))/1</f>
        <v>0</v>
      </c>
      <c r="I688" s="9">
        <f>IF($A688="VISA",IF($B688="PARCELADO ATÉ 12X",$D688-(D688*TAXAS!$F$4))/12,IF($A688="MASTER",IF($B688="PARCELADO ATÉ 12X",$D688-(D688*TAXAS!$F$5))/12,IF($A688="ELO",IF($B688="PARCELADO ATÉ 12X",$D688-(D688*TAXAS!$F$6))/12,IF($A688="HIPERCARD",IF($B688="PARCELADO ATÉ 12X",$D688-(D688*TAXAS!$F$7))/12,IF($A688="DINERS",IF($B688="PARCELADO ATÉ 12X",$D688-(D688*TAXAS!$F$8))/12,IF($A688="AMERICA EXPRESS",IF($B688="PARCELADO ATÉ 12X",$D688-(D688*TAXAS!$F$9))/12,IF($A688=TAXAS!$A$10,IF($B688="PARCELADO ATÉ 12X",$D688-($D688*TAXAS!$F$10))/12,IF($A688=TAXAS!$A$11,IF($B688="PARCELADO ATÉ 12X",$D688-($D688*TAXAS!$F$11))/12,IF($A688=TAXAS!$A$12,IF($B688="PARCELADO ATÉ 12X",$D688-($D688*TAXAS!$F$12))/12,IF($A688=TAXAS!$A$13,IF($B688="PARCELADO ATÉ 12X",$D688-($D688*TAXAS!$F$13))/12,IF($A688=TAXAS!$A$14,IF($B688="PARCELADO ATÉ 12X",$D688-($D688*TAXAS!$F$14))/12,IF($A688=TAXAS!$A$15,IF($B688="PARCELADO ATÉ 12X",$D688-($D688*TAXAS!$F$15))/12,IF($A688=TAXAS!$A$16,IF($B688="PARCELADO ATÉ 12X",$D688-($D688*TAXAS!$F$16))/12,IF($A688=TAXAS!$A$17,IF($B688="PARCELADO ATÉ 12X",$D688-($D688*TAXAS!$F$17))/12,IF($A688=TAXAS!$A$18,IF($B688="PARCELADO ATÉ 12X",$D688-($D688*TAXAS!$F$18))/12,IF($A688=TAXAS!$A$19,IF($B688="PARCELADO ATÉ 12X",$D688-($D688*TAXAS!$F$19))/12,IF($A688=TAXAS!$A$20,IF($B688="PARCELADO ATÉ 12X",$D688-($D688*TAXAS!$F$20))/12,IF($A688=TAXAS!$A$21,IF($B688="PARCELADO ATÉ 12X",$D688-($D688*TAXAS!$F$21))/12,IF($A688=TAXAS!$A$22,IF($B688="PARCELADO ATÉ 12X",$D688-($D688*TAXAS!$F$22))/12,IF($A688=TAXAS!$A$23,IF($B688="PARCELADO ATÉ 12X",$D688-($D688*TAXAS!$F$23))/12,IF($A688=TAXAS!$A$24,IF($B688="PARCELADO ATÉ 12X",$D688-($D688*TAXAS!$F$24))/12,IF($A688=TAXAS!$A$25,IF($B688="PARCELADO ATÉ 12X",$D688-($D688*TAXAS!$F$25))/12,IF($A688=TAXAS!$A$26,IF($B688="PARCELADO ATÉ 12X",$D688-($D688*TAXAS!$F$26))/12,IF($A688=TAXAS!$A$27,IF($B688="PARCELADO ATÉ 12X",$D688-($D688*TAXAS!$F$27))/12))))))))))))))))))))))))/1</f>
        <v>0</v>
      </c>
      <c r="J688" s="8">
        <f t="shared" si="0"/>
        <v>0</v>
      </c>
      <c r="K688" s="10" t="b">
        <f>IF($B688="PARCELADO ATÉ 3X",($D688-($D688*TAXAS!$D$4))-$J688)</f>
        <v>0</v>
      </c>
      <c r="L688" s="10" t="b">
        <f>IF($B688="PARCELADO ATÉ 6X",($D688-($D688*TAXAS!$E$4))-$J688)</f>
        <v>0</v>
      </c>
      <c r="M688" s="10" t="b">
        <f>IF($B688="PARCELADO ATÉ 12X",($D688-($D688*TAXAS!$F$4))-$J688)</f>
        <v>0</v>
      </c>
      <c r="N688" s="8">
        <f t="shared" si="1"/>
        <v>0</v>
      </c>
      <c r="O688" s="10">
        <f t="shared" si="2"/>
        <v>0</v>
      </c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spans="1:31" ht="15.75" customHeight="1" x14ac:dyDescent="0.2">
      <c r="A689" s="3"/>
      <c r="B689" s="5"/>
      <c r="C689" s="6"/>
      <c r="D689" s="42"/>
      <c r="E689" s="8">
        <f>IF($A689="VISA",IF($B689="DÉBITO",$D689-($D689*TAXAS!$B$4)),IF($A689="MASTER",IF($B689="DÉBITO",$D689-($D689*TAXAS!$B$5)),IF($A689="ELO", IF($B689="DÉBITO",$D689-($D689*TAXAS!$B$6)),IF($A689="HIPERCARD",IF($B689="DÉBITO",$D689-($D689*TAXAS!$B$7)),IF($A689="DINERS",IF($B689="DÉBITO",$D689-($D689*TAXAS!$B$8)),IF($A689="AMERICA EXPRESS",IF($B689="DÉBITO",$D689-($D689*TAXAS!$B$9)),IF($A689=TAXAS!$A$10,IF($B689="DÉBITO",$D689-($D689*TAXAS!$B$10)), IF($A689=TAXAS!$A$11,IF($B689="DÉBITO",$D689-($D689*TAXAS!$B$11)), IF($A689=TAXAS!$A$12,IF($B689="DÉBITO",$D689-($D689*TAXAS!$B$12)), IF($A689=TAXAS!$A$13,IF($B689="DÉBITO",$D689-($D689*TAXAS!$B$13)), IF($A689=TAXAS!$A$14,IF($B689="DÉBITO",$D689-($D689*TAXAS!$B$14)), IF($A689=TAXAS!$A$15,IF($B689="DÉBITO",$D689-($D689*TAXAS!$B$15)), IF($A689=TAXAS!$A$16,IF($B689="DÉBITO",$D689-($D689*TAXAS!$B$16)), IF($A689=TAXAS!$A$17,IF($B689="DÉBITO",$D689-($D689*TAXAS!$B$17)), IF($A689=TAXAS!$A$18,IF($B689="DÉBITO",$D689-($D689*TAXAS!$B$18)), IF($A689=TAXAS!$A$19,IF($B689="DÉBITO",$D689-($D689*TAXAS!$B$19)), IF($A689=TAXAS!$A$20,IF($B689="DÉBITO",$D689-($D689*TAXAS!$B$20)), IF($A689=TAXAS!$A$21,IF($B689="DÉBITO",$D689-($D689*TAXAS!$B$21)), IF($A689=TAXAS!$A$22,IF($B689="DÉBITO",$D689-($D689*TAXAS!$B$22)), IF($A689=TAXAS!$A$23,IF($B689="DÉBITO",$D689-($D689*TAXAS!$B$23)), IF($A689=TAXAS!$A$24,IF($B689="DÉBITO",$D689-($D689*TAXAS!$B$24)), IF($A689=TAXAS!$A$25,IF($B689="DÉBITO",$D689-($D689*TAXAS!$B$25)), IF($A689=TAXAS!$A$26,IF($B689="DÉBITO",$D689-($D689*TAXAS!$B$26)), IF($A689=TAXAS!$A$27,IF($B689="DÉBITO",$D689-($D689*TAXAS!$B$27))))))))))))))))))))))))))/1</f>
        <v>0</v>
      </c>
      <c r="F689" s="8">
        <f>IF($A689="VISA",IF($B689="CRÉDITO",$D689-($D689*TAXAS!$C$4)),IF($A689="MASTER",IF($B689="CRÉDITO",$D689-($D689*TAXAS!$C$5)),IF($A689="ELO", IF($B689="CRÉDITO",$D689-($D689*TAXAS!$C$6)),IF($A689="HIPERCARD",IF($B689="CRÉDITO",$D689-($D689*TAXAS!$C$7)),IF($A689="DINERS",IF($B689="CRÉDITO",$D689-($D689*TAXAS!$C$8)),IF($A689="AMERICA EXPRESS",IF($B689="CRÉDITO",$D689-($D689*TAXAS!$C$9)),IF($A689=TAXAS!$A$10,IF($B689="CRÉDITO",$D689-($D689*TAXAS!$C$10)), IF($A689=TAXAS!$A$11,IF($B689="CRÉDITO",$D689-($D689*TAXAS!$C$11)), IF($A689=TAXAS!$A$12,IF($B689="CRÉDITO",$D689-($D689*TAXAS!$C$12)), IF($A689=TAXAS!$A$13,IF($B689="CRÉDITO",$D689-($D689*TAXAS!$C$13)), IF($A689=TAXAS!$A$14,IF($B689="CRÉDITO",$D689-($D689*TAXAS!$C$14)), IF($A689=TAXAS!$A$15,IF($B689="CRÉDITO",$D689-($D689*TAXAS!$C$15)), IF($A689=TAXAS!$A$16,IF($B689="CRÉDITO",$D689-($D689*TAXAS!$C$16)), IF($A689=TAXAS!$A$17,IF($B689="CRÉDITO",$D689-($D689*TAXAS!$C$17)), IF($A689=TAXAS!$A$18,IF($B689="CRÉDITO",$D689-($D689*TAXAS!$C$18)), IF($A689=TAXAS!$A$19,IF($B689="CRÉDITO",$D689-($D689*TAXAS!$C$19)), IF($A689=TAXAS!$A$20,IF($B689="CRÉDITO",$D689-($D689*TAXAS!$C$20)), IF($A689=TAXAS!$A$21,IF($B689="CRÉDITO",$D689-($D689*TAXAS!$C$21)), IF($A689=TAXAS!$A$22,IF($B689="CRÉDITO",$D689-($D689*TAXAS!$C$22)), IF($A689=TAXAS!$A$23,IF($B689="CRÉDITO",$D689-($D689*TAXAS!$C$23)), IF($A689=TAXAS!$A$24,IF($B689="CRÉDITO",$D689-($D689*TAXAS!$C$24)), IF($A689=TAXAS!$A$25,IF($B689="CRÉDITO",$D689-($D689*TAXAS!$C$25)), IF($A689=TAXAS!$A$26,IF($B689="CRÉDITO",$D689-($D689*TAXAS!$C$26)), IF($A689=TAXAS!$A$27,IF($B689="CRÉDITO",$D689-($D689*TAXAS!$C$27))))))))))))))))))))))))))/1</f>
        <v>0</v>
      </c>
      <c r="G689" s="9">
        <f>IF($A689="VISA",IF($B689="PARCELADO ATÉ 3X",$D689-(D689*TAXAS!$D$4))/3,IF($A689="MASTER",IF($B689="PARCELADO ATÉ 3X",$D689-(D689*TAXAS!$D$5))/3,IF($A689="ELO",IF($B689="PARCELADO ATÉ 3X",$D689-(D689*TAXAS!$D$6))/3,IF($A689="HIPERCARD",IF($B689="PARCELADO ATÉ 3X",$D689-(D689*TAXAS!$D$7))/3,IF($A689="DINERS",IF($B689="PARCELADO ATÉ 3X",$D689-(D689*TAXAS!$D$8))/3,IF($A689="AMERICA EXPRESS",IF($B689="PARCELADO ATÉ 3X",$D689-(D689*TAXAS!$D$9))/3,IF($A689=TAXAS!$A$10,IF($B689="PARCELADO ATÉ 3X",$D689-($D689*TAXAS!$D$10))/3,IF($A689=TAXAS!$A$11,IF($B689="PARCELADO ATÉ 3X",$D689-($D689*TAXAS!$D$11))/3,IF($A689=TAXAS!$A$12,IF($B689="PARCELADO ATÉ 3X",$D689-($D689*TAXAS!$D$12))/3,IF($A689=TAXAS!$A$13,IF($B689="PARCELADO ATÉ 3X",$D689-($D689*TAXAS!$D$13))/3,IF($A689=TAXAS!$A$14,IF($B689="PARCELADO ATÉ 3X",$D689-($D689*TAXAS!$D$14))/3,IF($A689=TAXAS!$A$15,IF($B689="PARCELADO ATÉ 3X",$D689-($D689*TAXAS!$D$15))/3,IF($A689=TAXAS!$A$16,IF($B689="PARCELADO ATÉ 3X",$D689-($D689*TAXAS!$D$16))/3,IF($A689=TAXAS!$A$17,IF($B689="PARCELADO ATÉ 3X",$D689-($D689*TAXAS!$D$17))/3,IF($A689=TAXAS!$A$18,IF($B689="PARCELADO ATÉ 3X",$D689-($D689*TAXAS!$D$18))/3,IF($A689=TAXAS!$A$19,IF($B689="PARCELADO ATÉ 3X",$D689-($D689*TAXAS!$D$19))/3,IF($A689=TAXAS!$A$20,IF($B689="PARCELADO ATÉ 3X",$D689-($D689*TAXAS!$D$20))/3,IF($A689=TAXAS!$A$21,IF($B689="PARCELADO ATÉ 3X",$D689-($D689*TAXAS!$D$21))/3,IF($A689=TAXAS!$A$22,IF($B689="PARCELADO ATÉ 3X",$D689-($D689*TAXAS!$D$22))/3,IF($A689=TAXAS!$A$23,IF($B689="PARCELADO ATÉ 3X",$D689-($D689*TAXAS!$D$23))/3,IF($A689=TAXAS!$A$24,IF($B689="PARCELADO ATÉ 3X",$D689-($D689*TAXAS!$D$24))/3,IF($A689=TAXAS!$A$25,IF($B689="PARCELADO ATÉ 3X",$D689-($D689*TAXAS!$D$25))/3,IF($A689=TAXAS!$A$26,IF($B689="PARCELADO ATÉ 3X",$D689-($D689*TAXAS!$D$26))/3,IF($A689=TAXAS!$A$27,IF($B689="PARCELADO ATÉ 3X",$D689-($D689*TAXAS!$D$27))/3))))))))))))))))))))))))/1</f>
        <v>0</v>
      </c>
      <c r="H689" s="9">
        <f>IF($A689="VISA",IF($B689="PARCELADO ATÉ 6X",$D689-(D689*TAXAS!$E$4))/6,IF($A689="MASTER",IF($B689="PARCELADO ATÉ 6X",$D689-(D689*TAXAS!$E$5))/6,IF($A689="ELO",IF($B689="PARCELADO ATÉ 6X",$D689-(D689*TAXAS!$E$6))/6,IF($A689="HIPERCARD",IF($B689="PARCELADO ATÉ 6X",$D689-(D689*TAXAS!$E$7))/6,IF($A689="DINERS",IF($B689="PARCELADO ATÉ 6X",$D689-(D689*TAXAS!$E$8))/6,IF($A689="AMERICA EXPRESS",IF($B689="PARCELADO ATÉ 6X",$D689-(D689*TAXAS!$E$9))/6,IF($A689=TAXAS!$A$10,IF($B689="PARCELADO ATÉ 6X",$D689-($D689*TAXAS!$E$10))/6,IF($A689=TAXAS!$A$11,IF($B689="PARCELADO ATÉ 6X",$D689-($D689*TAXAS!$E$11))/6,IF($A689=TAXAS!$A$12,IF($B689="PARCELADO ATÉ 6X",$D689-($D689*TAXAS!$E$12))/6,IF($A689=TAXAS!$A$13,IF($B689="PARCELADO ATÉ 6X",$D689-($D689*TAXAS!$E$13))/6,IF($A689=TAXAS!$A$14,IF($B689="PARCELADO ATÉ 6X",$D689-($D689*TAXAS!$E$14))/6,IF($A689=TAXAS!$A$15,IF($B689="PARCELADO ATÉ 6X",$D689-($D689*TAXAS!$E$15))/6,IF($A689=TAXAS!$A$16,IF($B689="PARCELADO ATÉ 6X",$D689-($D689*TAXAS!$E$16))/6,IF($A689=TAXAS!$A$17,IF($B689="PARCELADO ATÉ 6X",$D689-($D689*TAXAS!$E$17))/6,IF($A689=TAXAS!$A$18,IF($B689="PARCELADO ATÉ 6X",$D689-($D689*TAXAS!$E$18))/6,IF($A689=TAXAS!$A$19,IF($B689="PARCELADO ATÉ 6X",$D689-($D689*TAXAS!$E$19))/6,IF($A689=TAXAS!$A$20,IF($B689="PARCELADO ATÉ 6X",$D689-($D689*TAXAS!$E$20))/6,IF($A689=TAXAS!$A$21,IF($B689="PARCELADO ATÉ 6X",$D689-($D689*TAXAS!$E$21))/6,IF($A689=TAXAS!$A$22,IF($B689="PARCELADO ATÉ 6X",$D689-($D689*TAXAS!$E$22))/6,IF($A689=TAXAS!$A$23,IF($B689="PARCELADO ATÉ 6X",$D689-($D689*TAXAS!$E$23))/6,IF($A689=TAXAS!$A$24,IF($B689="PARCELADO ATÉ 6X",$D689-($D689*TAXAS!$E$24))/6,IF($A689=TAXAS!$A$25,IF($B689="PARCELADO ATÉ 6X",$D689-($D689*TAXAS!$E$25))/6,IF($A689=TAXAS!$A$26,IF($B689="PARCELADO ATÉ 6X",$D689-($D689*TAXAS!$E$26))/6,IF($A689=TAXAS!$A$27,IF($B689="PARCELADO ATÉ 6X",$D689-($D689*TAXAS!$E$27))/6))))))))))))))))))))))))/1</f>
        <v>0</v>
      </c>
      <c r="I689" s="9">
        <f>IF($A689="VISA",IF($B689="PARCELADO ATÉ 12X",$D689-(D689*TAXAS!$F$4))/12,IF($A689="MASTER",IF($B689="PARCELADO ATÉ 12X",$D689-(D689*TAXAS!$F$5))/12,IF($A689="ELO",IF($B689="PARCELADO ATÉ 12X",$D689-(D689*TAXAS!$F$6))/12,IF($A689="HIPERCARD",IF($B689="PARCELADO ATÉ 12X",$D689-(D689*TAXAS!$F$7))/12,IF($A689="DINERS",IF($B689="PARCELADO ATÉ 12X",$D689-(D689*TAXAS!$F$8))/12,IF($A689="AMERICA EXPRESS",IF($B689="PARCELADO ATÉ 12X",$D689-(D689*TAXAS!$F$9))/12,IF($A689=TAXAS!$A$10,IF($B689="PARCELADO ATÉ 12X",$D689-($D689*TAXAS!$F$10))/12,IF($A689=TAXAS!$A$11,IF($B689="PARCELADO ATÉ 12X",$D689-($D689*TAXAS!$F$11))/12,IF($A689=TAXAS!$A$12,IF($B689="PARCELADO ATÉ 12X",$D689-($D689*TAXAS!$F$12))/12,IF($A689=TAXAS!$A$13,IF($B689="PARCELADO ATÉ 12X",$D689-($D689*TAXAS!$F$13))/12,IF($A689=TAXAS!$A$14,IF($B689="PARCELADO ATÉ 12X",$D689-($D689*TAXAS!$F$14))/12,IF($A689=TAXAS!$A$15,IF($B689="PARCELADO ATÉ 12X",$D689-($D689*TAXAS!$F$15))/12,IF($A689=TAXAS!$A$16,IF($B689="PARCELADO ATÉ 12X",$D689-($D689*TAXAS!$F$16))/12,IF($A689=TAXAS!$A$17,IF($B689="PARCELADO ATÉ 12X",$D689-($D689*TAXAS!$F$17))/12,IF($A689=TAXAS!$A$18,IF($B689="PARCELADO ATÉ 12X",$D689-($D689*TAXAS!$F$18))/12,IF($A689=TAXAS!$A$19,IF($B689="PARCELADO ATÉ 12X",$D689-($D689*TAXAS!$F$19))/12,IF($A689=TAXAS!$A$20,IF($B689="PARCELADO ATÉ 12X",$D689-($D689*TAXAS!$F$20))/12,IF($A689=TAXAS!$A$21,IF($B689="PARCELADO ATÉ 12X",$D689-($D689*TAXAS!$F$21))/12,IF($A689=TAXAS!$A$22,IF($B689="PARCELADO ATÉ 12X",$D689-($D689*TAXAS!$F$22))/12,IF($A689=TAXAS!$A$23,IF($B689="PARCELADO ATÉ 12X",$D689-($D689*TAXAS!$F$23))/12,IF($A689=TAXAS!$A$24,IF($B689="PARCELADO ATÉ 12X",$D689-($D689*TAXAS!$F$24))/12,IF($A689=TAXAS!$A$25,IF($B689="PARCELADO ATÉ 12X",$D689-($D689*TAXAS!$F$25))/12,IF($A689=TAXAS!$A$26,IF($B689="PARCELADO ATÉ 12X",$D689-($D689*TAXAS!$F$26))/12,IF($A689=TAXAS!$A$27,IF($B689="PARCELADO ATÉ 12X",$D689-($D689*TAXAS!$F$27))/12))))))))))))))))))))))))/1</f>
        <v>0</v>
      </c>
      <c r="J689" s="8">
        <f t="shared" si="0"/>
        <v>0</v>
      </c>
      <c r="K689" s="10" t="b">
        <f>IF($B689="PARCELADO ATÉ 3X",($D689-($D689*TAXAS!$D$4))-$J689)</f>
        <v>0</v>
      </c>
      <c r="L689" s="10" t="b">
        <f>IF($B689="PARCELADO ATÉ 6X",($D689-($D689*TAXAS!$E$4))-$J689)</f>
        <v>0</v>
      </c>
      <c r="M689" s="10" t="b">
        <f>IF($B689="PARCELADO ATÉ 12X",($D689-($D689*TAXAS!$F$4))-$J689)</f>
        <v>0</v>
      </c>
      <c r="N689" s="8">
        <f t="shared" si="1"/>
        <v>0</v>
      </c>
      <c r="O689" s="10">
        <f t="shared" si="2"/>
        <v>0</v>
      </c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spans="1:31" ht="15.75" customHeight="1" x14ac:dyDescent="0.2">
      <c r="A690" s="3"/>
      <c r="B690" s="5"/>
      <c r="C690" s="6"/>
      <c r="D690" s="42"/>
      <c r="E690" s="8">
        <f>IF($A690="VISA",IF($B690="DÉBITO",$D690-($D690*TAXAS!$B$4)),IF($A690="MASTER",IF($B690="DÉBITO",$D690-($D690*TAXAS!$B$5)),IF($A690="ELO", IF($B690="DÉBITO",$D690-($D690*TAXAS!$B$6)),IF($A690="HIPERCARD",IF($B690="DÉBITO",$D690-($D690*TAXAS!$B$7)),IF($A690="DINERS",IF($B690="DÉBITO",$D690-($D690*TAXAS!$B$8)),IF($A690="AMERICA EXPRESS",IF($B690="DÉBITO",$D690-($D690*TAXAS!$B$9)),IF($A690=TAXAS!$A$10,IF($B690="DÉBITO",$D690-($D690*TAXAS!$B$10)), IF($A690=TAXAS!$A$11,IF($B690="DÉBITO",$D690-($D690*TAXAS!$B$11)), IF($A690=TAXAS!$A$12,IF($B690="DÉBITO",$D690-($D690*TAXAS!$B$12)), IF($A690=TAXAS!$A$13,IF($B690="DÉBITO",$D690-($D690*TAXAS!$B$13)), IF($A690=TAXAS!$A$14,IF($B690="DÉBITO",$D690-($D690*TAXAS!$B$14)), IF($A690=TAXAS!$A$15,IF($B690="DÉBITO",$D690-($D690*TAXAS!$B$15)), IF($A690=TAXAS!$A$16,IF($B690="DÉBITO",$D690-($D690*TAXAS!$B$16)), IF($A690=TAXAS!$A$17,IF($B690="DÉBITO",$D690-($D690*TAXAS!$B$17)), IF($A690=TAXAS!$A$18,IF($B690="DÉBITO",$D690-($D690*TAXAS!$B$18)), IF($A690=TAXAS!$A$19,IF($B690="DÉBITO",$D690-($D690*TAXAS!$B$19)), IF($A690=TAXAS!$A$20,IF($B690="DÉBITO",$D690-($D690*TAXAS!$B$20)), IF($A690=TAXAS!$A$21,IF($B690="DÉBITO",$D690-($D690*TAXAS!$B$21)), IF($A690=TAXAS!$A$22,IF($B690="DÉBITO",$D690-($D690*TAXAS!$B$22)), IF($A690=TAXAS!$A$23,IF($B690="DÉBITO",$D690-($D690*TAXAS!$B$23)), IF($A690=TAXAS!$A$24,IF($B690="DÉBITO",$D690-($D690*TAXAS!$B$24)), IF($A690=TAXAS!$A$25,IF($B690="DÉBITO",$D690-($D690*TAXAS!$B$25)), IF($A690=TAXAS!$A$26,IF($B690="DÉBITO",$D690-($D690*TAXAS!$B$26)), IF($A690=TAXAS!$A$27,IF($B690="DÉBITO",$D690-($D690*TAXAS!$B$27))))))))))))))))))))))))))/1</f>
        <v>0</v>
      </c>
      <c r="F690" s="8">
        <f>IF($A690="VISA",IF($B690="CRÉDITO",$D690-($D690*TAXAS!$C$4)),IF($A690="MASTER",IF($B690="CRÉDITO",$D690-($D690*TAXAS!$C$5)),IF($A690="ELO", IF($B690="CRÉDITO",$D690-($D690*TAXAS!$C$6)),IF($A690="HIPERCARD",IF($B690="CRÉDITO",$D690-($D690*TAXAS!$C$7)),IF($A690="DINERS",IF($B690="CRÉDITO",$D690-($D690*TAXAS!$C$8)),IF($A690="AMERICA EXPRESS",IF($B690="CRÉDITO",$D690-($D690*TAXAS!$C$9)),IF($A690=TAXAS!$A$10,IF($B690="CRÉDITO",$D690-($D690*TAXAS!$C$10)), IF($A690=TAXAS!$A$11,IF($B690="CRÉDITO",$D690-($D690*TAXAS!$C$11)), IF($A690=TAXAS!$A$12,IF($B690="CRÉDITO",$D690-($D690*TAXAS!$C$12)), IF($A690=TAXAS!$A$13,IF($B690="CRÉDITO",$D690-($D690*TAXAS!$C$13)), IF($A690=TAXAS!$A$14,IF($B690="CRÉDITO",$D690-($D690*TAXAS!$C$14)), IF($A690=TAXAS!$A$15,IF($B690="CRÉDITO",$D690-($D690*TAXAS!$C$15)), IF($A690=TAXAS!$A$16,IF($B690="CRÉDITO",$D690-($D690*TAXAS!$C$16)), IF($A690=TAXAS!$A$17,IF($B690="CRÉDITO",$D690-($D690*TAXAS!$C$17)), IF($A690=TAXAS!$A$18,IF($B690="CRÉDITO",$D690-($D690*TAXAS!$C$18)), IF($A690=TAXAS!$A$19,IF($B690="CRÉDITO",$D690-($D690*TAXAS!$C$19)), IF($A690=TAXAS!$A$20,IF($B690="CRÉDITO",$D690-($D690*TAXAS!$C$20)), IF($A690=TAXAS!$A$21,IF($B690="CRÉDITO",$D690-($D690*TAXAS!$C$21)), IF($A690=TAXAS!$A$22,IF($B690="CRÉDITO",$D690-($D690*TAXAS!$C$22)), IF($A690=TAXAS!$A$23,IF($B690="CRÉDITO",$D690-($D690*TAXAS!$C$23)), IF($A690=TAXAS!$A$24,IF($B690="CRÉDITO",$D690-($D690*TAXAS!$C$24)), IF($A690=TAXAS!$A$25,IF($B690="CRÉDITO",$D690-($D690*TAXAS!$C$25)), IF($A690=TAXAS!$A$26,IF($B690="CRÉDITO",$D690-($D690*TAXAS!$C$26)), IF($A690=TAXAS!$A$27,IF($B690="CRÉDITO",$D690-($D690*TAXAS!$C$27))))))))))))))))))))))))))/1</f>
        <v>0</v>
      </c>
      <c r="G690" s="9">
        <f>IF($A690="VISA",IF($B690="PARCELADO ATÉ 3X",$D690-(D690*TAXAS!$D$4))/3,IF($A690="MASTER",IF($B690="PARCELADO ATÉ 3X",$D690-(D690*TAXAS!$D$5))/3,IF($A690="ELO",IF($B690="PARCELADO ATÉ 3X",$D690-(D690*TAXAS!$D$6))/3,IF($A690="HIPERCARD",IF($B690="PARCELADO ATÉ 3X",$D690-(D690*TAXAS!$D$7))/3,IF($A690="DINERS",IF($B690="PARCELADO ATÉ 3X",$D690-(D690*TAXAS!$D$8))/3,IF($A690="AMERICA EXPRESS",IF($B690="PARCELADO ATÉ 3X",$D690-(D690*TAXAS!$D$9))/3,IF($A690=TAXAS!$A$10,IF($B690="PARCELADO ATÉ 3X",$D690-($D690*TAXAS!$D$10))/3,IF($A690=TAXAS!$A$11,IF($B690="PARCELADO ATÉ 3X",$D690-($D690*TAXAS!$D$11))/3,IF($A690=TAXAS!$A$12,IF($B690="PARCELADO ATÉ 3X",$D690-($D690*TAXAS!$D$12))/3,IF($A690=TAXAS!$A$13,IF($B690="PARCELADO ATÉ 3X",$D690-($D690*TAXAS!$D$13))/3,IF($A690=TAXAS!$A$14,IF($B690="PARCELADO ATÉ 3X",$D690-($D690*TAXAS!$D$14))/3,IF($A690=TAXAS!$A$15,IF($B690="PARCELADO ATÉ 3X",$D690-($D690*TAXAS!$D$15))/3,IF($A690=TAXAS!$A$16,IF($B690="PARCELADO ATÉ 3X",$D690-($D690*TAXAS!$D$16))/3,IF($A690=TAXAS!$A$17,IF($B690="PARCELADO ATÉ 3X",$D690-($D690*TAXAS!$D$17))/3,IF($A690=TAXAS!$A$18,IF($B690="PARCELADO ATÉ 3X",$D690-($D690*TAXAS!$D$18))/3,IF($A690=TAXAS!$A$19,IF($B690="PARCELADO ATÉ 3X",$D690-($D690*TAXAS!$D$19))/3,IF($A690=TAXAS!$A$20,IF($B690="PARCELADO ATÉ 3X",$D690-($D690*TAXAS!$D$20))/3,IF($A690=TAXAS!$A$21,IF($B690="PARCELADO ATÉ 3X",$D690-($D690*TAXAS!$D$21))/3,IF($A690=TAXAS!$A$22,IF($B690="PARCELADO ATÉ 3X",$D690-($D690*TAXAS!$D$22))/3,IF($A690=TAXAS!$A$23,IF($B690="PARCELADO ATÉ 3X",$D690-($D690*TAXAS!$D$23))/3,IF($A690=TAXAS!$A$24,IF($B690="PARCELADO ATÉ 3X",$D690-($D690*TAXAS!$D$24))/3,IF($A690=TAXAS!$A$25,IF($B690="PARCELADO ATÉ 3X",$D690-($D690*TAXAS!$D$25))/3,IF($A690=TAXAS!$A$26,IF($B690="PARCELADO ATÉ 3X",$D690-($D690*TAXAS!$D$26))/3,IF($A690=TAXAS!$A$27,IF($B690="PARCELADO ATÉ 3X",$D690-($D690*TAXAS!$D$27))/3))))))))))))))))))))))))/1</f>
        <v>0</v>
      </c>
      <c r="H690" s="9">
        <f>IF($A690="VISA",IF($B690="PARCELADO ATÉ 6X",$D690-(D690*TAXAS!$E$4))/6,IF($A690="MASTER",IF($B690="PARCELADO ATÉ 6X",$D690-(D690*TAXAS!$E$5))/6,IF($A690="ELO",IF($B690="PARCELADO ATÉ 6X",$D690-(D690*TAXAS!$E$6))/6,IF($A690="HIPERCARD",IF($B690="PARCELADO ATÉ 6X",$D690-(D690*TAXAS!$E$7))/6,IF($A690="DINERS",IF($B690="PARCELADO ATÉ 6X",$D690-(D690*TAXAS!$E$8))/6,IF($A690="AMERICA EXPRESS",IF($B690="PARCELADO ATÉ 6X",$D690-(D690*TAXAS!$E$9))/6,IF($A690=TAXAS!$A$10,IF($B690="PARCELADO ATÉ 6X",$D690-($D690*TAXAS!$E$10))/6,IF($A690=TAXAS!$A$11,IF($B690="PARCELADO ATÉ 6X",$D690-($D690*TAXAS!$E$11))/6,IF($A690=TAXAS!$A$12,IF($B690="PARCELADO ATÉ 6X",$D690-($D690*TAXAS!$E$12))/6,IF($A690=TAXAS!$A$13,IF($B690="PARCELADO ATÉ 6X",$D690-($D690*TAXAS!$E$13))/6,IF($A690=TAXAS!$A$14,IF($B690="PARCELADO ATÉ 6X",$D690-($D690*TAXAS!$E$14))/6,IF($A690=TAXAS!$A$15,IF($B690="PARCELADO ATÉ 6X",$D690-($D690*TAXAS!$E$15))/6,IF($A690=TAXAS!$A$16,IF($B690="PARCELADO ATÉ 6X",$D690-($D690*TAXAS!$E$16))/6,IF($A690=TAXAS!$A$17,IF($B690="PARCELADO ATÉ 6X",$D690-($D690*TAXAS!$E$17))/6,IF($A690=TAXAS!$A$18,IF($B690="PARCELADO ATÉ 6X",$D690-($D690*TAXAS!$E$18))/6,IF($A690=TAXAS!$A$19,IF($B690="PARCELADO ATÉ 6X",$D690-($D690*TAXAS!$E$19))/6,IF($A690=TAXAS!$A$20,IF($B690="PARCELADO ATÉ 6X",$D690-($D690*TAXAS!$E$20))/6,IF($A690=TAXAS!$A$21,IF($B690="PARCELADO ATÉ 6X",$D690-($D690*TAXAS!$E$21))/6,IF($A690=TAXAS!$A$22,IF($B690="PARCELADO ATÉ 6X",$D690-($D690*TAXAS!$E$22))/6,IF($A690=TAXAS!$A$23,IF($B690="PARCELADO ATÉ 6X",$D690-($D690*TAXAS!$E$23))/6,IF($A690=TAXAS!$A$24,IF($B690="PARCELADO ATÉ 6X",$D690-($D690*TAXAS!$E$24))/6,IF($A690=TAXAS!$A$25,IF($B690="PARCELADO ATÉ 6X",$D690-($D690*TAXAS!$E$25))/6,IF($A690=TAXAS!$A$26,IF($B690="PARCELADO ATÉ 6X",$D690-($D690*TAXAS!$E$26))/6,IF($A690=TAXAS!$A$27,IF($B690="PARCELADO ATÉ 6X",$D690-($D690*TAXAS!$E$27))/6))))))))))))))))))))))))/1</f>
        <v>0</v>
      </c>
      <c r="I690" s="9">
        <f>IF($A690="VISA",IF($B690="PARCELADO ATÉ 12X",$D690-(D690*TAXAS!$F$4))/12,IF($A690="MASTER",IF($B690="PARCELADO ATÉ 12X",$D690-(D690*TAXAS!$F$5))/12,IF($A690="ELO",IF($B690="PARCELADO ATÉ 12X",$D690-(D690*TAXAS!$F$6))/12,IF($A690="HIPERCARD",IF($B690="PARCELADO ATÉ 12X",$D690-(D690*TAXAS!$F$7))/12,IF($A690="DINERS",IF($B690="PARCELADO ATÉ 12X",$D690-(D690*TAXAS!$F$8))/12,IF($A690="AMERICA EXPRESS",IF($B690="PARCELADO ATÉ 12X",$D690-(D690*TAXAS!$F$9))/12,IF($A690=TAXAS!$A$10,IF($B690="PARCELADO ATÉ 12X",$D690-($D690*TAXAS!$F$10))/12,IF($A690=TAXAS!$A$11,IF($B690="PARCELADO ATÉ 12X",$D690-($D690*TAXAS!$F$11))/12,IF($A690=TAXAS!$A$12,IF($B690="PARCELADO ATÉ 12X",$D690-($D690*TAXAS!$F$12))/12,IF($A690=TAXAS!$A$13,IF($B690="PARCELADO ATÉ 12X",$D690-($D690*TAXAS!$F$13))/12,IF($A690=TAXAS!$A$14,IF($B690="PARCELADO ATÉ 12X",$D690-($D690*TAXAS!$F$14))/12,IF($A690=TAXAS!$A$15,IF($B690="PARCELADO ATÉ 12X",$D690-($D690*TAXAS!$F$15))/12,IF($A690=TAXAS!$A$16,IF($B690="PARCELADO ATÉ 12X",$D690-($D690*TAXAS!$F$16))/12,IF($A690=TAXAS!$A$17,IF($B690="PARCELADO ATÉ 12X",$D690-($D690*TAXAS!$F$17))/12,IF($A690=TAXAS!$A$18,IF($B690="PARCELADO ATÉ 12X",$D690-($D690*TAXAS!$F$18))/12,IF($A690=TAXAS!$A$19,IF($B690="PARCELADO ATÉ 12X",$D690-($D690*TAXAS!$F$19))/12,IF($A690=TAXAS!$A$20,IF($B690="PARCELADO ATÉ 12X",$D690-($D690*TAXAS!$F$20))/12,IF($A690=TAXAS!$A$21,IF($B690="PARCELADO ATÉ 12X",$D690-($D690*TAXAS!$F$21))/12,IF($A690=TAXAS!$A$22,IF($B690="PARCELADO ATÉ 12X",$D690-($D690*TAXAS!$F$22))/12,IF($A690=TAXAS!$A$23,IF($B690="PARCELADO ATÉ 12X",$D690-($D690*TAXAS!$F$23))/12,IF($A690=TAXAS!$A$24,IF($B690="PARCELADO ATÉ 12X",$D690-($D690*TAXAS!$F$24))/12,IF($A690=TAXAS!$A$25,IF($B690="PARCELADO ATÉ 12X",$D690-($D690*TAXAS!$F$25))/12,IF($A690=TAXAS!$A$26,IF($B690="PARCELADO ATÉ 12X",$D690-($D690*TAXAS!$F$26))/12,IF($A690=TAXAS!$A$27,IF($B690="PARCELADO ATÉ 12X",$D690-($D690*TAXAS!$F$27))/12))))))))))))))))))))))))/1</f>
        <v>0</v>
      </c>
      <c r="J690" s="8">
        <f t="shared" si="0"/>
        <v>0</v>
      </c>
      <c r="K690" s="10" t="b">
        <f>IF($B690="PARCELADO ATÉ 3X",($D690-($D690*TAXAS!$D$4))-$J690)</f>
        <v>0</v>
      </c>
      <c r="L690" s="10" t="b">
        <f>IF($B690="PARCELADO ATÉ 6X",($D690-($D690*TAXAS!$E$4))-$J690)</f>
        <v>0</v>
      </c>
      <c r="M690" s="10" t="b">
        <f>IF($B690="PARCELADO ATÉ 12X",($D690-($D690*TAXAS!$F$4))-$J690)</f>
        <v>0</v>
      </c>
      <c r="N690" s="8">
        <f t="shared" si="1"/>
        <v>0</v>
      </c>
      <c r="O690" s="10">
        <f t="shared" si="2"/>
        <v>0</v>
      </c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spans="1:31" ht="15.75" customHeight="1" x14ac:dyDescent="0.2">
      <c r="A691" s="3"/>
      <c r="B691" s="5"/>
      <c r="C691" s="6"/>
      <c r="D691" s="42"/>
      <c r="E691" s="8">
        <f>IF($A691="VISA",IF($B691="DÉBITO",$D691-($D691*TAXAS!$B$4)),IF($A691="MASTER",IF($B691="DÉBITO",$D691-($D691*TAXAS!$B$5)),IF($A691="ELO", IF($B691="DÉBITO",$D691-($D691*TAXAS!$B$6)),IF($A691="HIPERCARD",IF($B691="DÉBITO",$D691-($D691*TAXAS!$B$7)),IF($A691="DINERS",IF($B691="DÉBITO",$D691-($D691*TAXAS!$B$8)),IF($A691="AMERICA EXPRESS",IF($B691="DÉBITO",$D691-($D691*TAXAS!$B$9)),IF($A691=TAXAS!$A$10,IF($B691="DÉBITO",$D691-($D691*TAXAS!$B$10)), IF($A691=TAXAS!$A$11,IF($B691="DÉBITO",$D691-($D691*TAXAS!$B$11)), IF($A691=TAXAS!$A$12,IF($B691="DÉBITO",$D691-($D691*TAXAS!$B$12)), IF($A691=TAXAS!$A$13,IF($B691="DÉBITO",$D691-($D691*TAXAS!$B$13)), IF($A691=TAXAS!$A$14,IF($B691="DÉBITO",$D691-($D691*TAXAS!$B$14)), IF($A691=TAXAS!$A$15,IF($B691="DÉBITO",$D691-($D691*TAXAS!$B$15)), IF($A691=TAXAS!$A$16,IF($B691="DÉBITO",$D691-($D691*TAXAS!$B$16)), IF($A691=TAXAS!$A$17,IF($B691="DÉBITO",$D691-($D691*TAXAS!$B$17)), IF($A691=TAXAS!$A$18,IF($B691="DÉBITO",$D691-($D691*TAXAS!$B$18)), IF($A691=TAXAS!$A$19,IF($B691="DÉBITO",$D691-($D691*TAXAS!$B$19)), IF($A691=TAXAS!$A$20,IF($B691="DÉBITO",$D691-($D691*TAXAS!$B$20)), IF($A691=TAXAS!$A$21,IF($B691="DÉBITO",$D691-($D691*TAXAS!$B$21)), IF($A691=TAXAS!$A$22,IF($B691="DÉBITO",$D691-($D691*TAXAS!$B$22)), IF($A691=TAXAS!$A$23,IF($B691="DÉBITO",$D691-($D691*TAXAS!$B$23)), IF($A691=TAXAS!$A$24,IF($B691="DÉBITO",$D691-($D691*TAXAS!$B$24)), IF($A691=TAXAS!$A$25,IF($B691="DÉBITO",$D691-($D691*TAXAS!$B$25)), IF($A691=TAXAS!$A$26,IF($B691="DÉBITO",$D691-($D691*TAXAS!$B$26)), IF($A691=TAXAS!$A$27,IF($B691="DÉBITO",$D691-($D691*TAXAS!$B$27))))))))))))))))))))))))))/1</f>
        <v>0</v>
      </c>
      <c r="F691" s="8">
        <f>IF($A691="VISA",IF($B691="CRÉDITO",$D691-($D691*TAXAS!$C$4)),IF($A691="MASTER",IF($B691="CRÉDITO",$D691-($D691*TAXAS!$C$5)),IF($A691="ELO", IF($B691="CRÉDITO",$D691-($D691*TAXAS!$C$6)),IF($A691="HIPERCARD",IF($B691="CRÉDITO",$D691-($D691*TAXAS!$C$7)),IF($A691="DINERS",IF($B691="CRÉDITO",$D691-($D691*TAXAS!$C$8)),IF($A691="AMERICA EXPRESS",IF($B691="CRÉDITO",$D691-($D691*TAXAS!$C$9)),IF($A691=TAXAS!$A$10,IF($B691="CRÉDITO",$D691-($D691*TAXAS!$C$10)), IF($A691=TAXAS!$A$11,IF($B691="CRÉDITO",$D691-($D691*TAXAS!$C$11)), IF($A691=TAXAS!$A$12,IF($B691="CRÉDITO",$D691-($D691*TAXAS!$C$12)), IF($A691=TAXAS!$A$13,IF($B691="CRÉDITO",$D691-($D691*TAXAS!$C$13)), IF($A691=TAXAS!$A$14,IF($B691="CRÉDITO",$D691-($D691*TAXAS!$C$14)), IF($A691=TAXAS!$A$15,IF($B691="CRÉDITO",$D691-($D691*TAXAS!$C$15)), IF($A691=TAXAS!$A$16,IF($B691="CRÉDITO",$D691-($D691*TAXAS!$C$16)), IF($A691=TAXAS!$A$17,IF($B691="CRÉDITO",$D691-($D691*TAXAS!$C$17)), IF($A691=TAXAS!$A$18,IF($B691="CRÉDITO",$D691-($D691*TAXAS!$C$18)), IF($A691=TAXAS!$A$19,IF($B691="CRÉDITO",$D691-($D691*TAXAS!$C$19)), IF($A691=TAXAS!$A$20,IF($B691="CRÉDITO",$D691-($D691*TAXAS!$C$20)), IF($A691=TAXAS!$A$21,IF($B691="CRÉDITO",$D691-($D691*TAXAS!$C$21)), IF($A691=TAXAS!$A$22,IF($B691="CRÉDITO",$D691-($D691*TAXAS!$C$22)), IF($A691=TAXAS!$A$23,IF($B691="CRÉDITO",$D691-($D691*TAXAS!$C$23)), IF($A691=TAXAS!$A$24,IF($B691="CRÉDITO",$D691-($D691*TAXAS!$C$24)), IF($A691=TAXAS!$A$25,IF($B691="CRÉDITO",$D691-($D691*TAXAS!$C$25)), IF($A691=TAXAS!$A$26,IF($B691="CRÉDITO",$D691-($D691*TAXAS!$C$26)), IF($A691=TAXAS!$A$27,IF($B691="CRÉDITO",$D691-($D691*TAXAS!$C$27))))))))))))))))))))))))))/1</f>
        <v>0</v>
      </c>
      <c r="G691" s="9">
        <f>IF($A691="VISA",IF($B691="PARCELADO ATÉ 3X",$D691-(D691*TAXAS!$D$4))/3,IF($A691="MASTER",IF($B691="PARCELADO ATÉ 3X",$D691-(D691*TAXAS!$D$5))/3,IF($A691="ELO",IF($B691="PARCELADO ATÉ 3X",$D691-(D691*TAXAS!$D$6))/3,IF($A691="HIPERCARD",IF($B691="PARCELADO ATÉ 3X",$D691-(D691*TAXAS!$D$7))/3,IF($A691="DINERS",IF($B691="PARCELADO ATÉ 3X",$D691-(D691*TAXAS!$D$8))/3,IF($A691="AMERICA EXPRESS",IF($B691="PARCELADO ATÉ 3X",$D691-(D691*TAXAS!$D$9))/3,IF($A691=TAXAS!$A$10,IF($B691="PARCELADO ATÉ 3X",$D691-($D691*TAXAS!$D$10))/3,IF($A691=TAXAS!$A$11,IF($B691="PARCELADO ATÉ 3X",$D691-($D691*TAXAS!$D$11))/3,IF($A691=TAXAS!$A$12,IF($B691="PARCELADO ATÉ 3X",$D691-($D691*TAXAS!$D$12))/3,IF($A691=TAXAS!$A$13,IF($B691="PARCELADO ATÉ 3X",$D691-($D691*TAXAS!$D$13))/3,IF($A691=TAXAS!$A$14,IF($B691="PARCELADO ATÉ 3X",$D691-($D691*TAXAS!$D$14))/3,IF($A691=TAXAS!$A$15,IF($B691="PARCELADO ATÉ 3X",$D691-($D691*TAXAS!$D$15))/3,IF($A691=TAXAS!$A$16,IF($B691="PARCELADO ATÉ 3X",$D691-($D691*TAXAS!$D$16))/3,IF($A691=TAXAS!$A$17,IF($B691="PARCELADO ATÉ 3X",$D691-($D691*TAXAS!$D$17))/3,IF($A691=TAXAS!$A$18,IF($B691="PARCELADO ATÉ 3X",$D691-($D691*TAXAS!$D$18))/3,IF($A691=TAXAS!$A$19,IF($B691="PARCELADO ATÉ 3X",$D691-($D691*TAXAS!$D$19))/3,IF($A691=TAXAS!$A$20,IF($B691="PARCELADO ATÉ 3X",$D691-($D691*TAXAS!$D$20))/3,IF($A691=TAXAS!$A$21,IF($B691="PARCELADO ATÉ 3X",$D691-($D691*TAXAS!$D$21))/3,IF($A691=TAXAS!$A$22,IF($B691="PARCELADO ATÉ 3X",$D691-($D691*TAXAS!$D$22))/3,IF($A691=TAXAS!$A$23,IF($B691="PARCELADO ATÉ 3X",$D691-($D691*TAXAS!$D$23))/3,IF($A691=TAXAS!$A$24,IF($B691="PARCELADO ATÉ 3X",$D691-($D691*TAXAS!$D$24))/3,IF($A691=TAXAS!$A$25,IF($B691="PARCELADO ATÉ 3X",$D691-($D691*TAXAS!$D$25))/3,IF($A691=TAXAS!$A$26,IF($B691="PARCELADO ATÉ 3X",$D691-($D691*TAXAS!$D$26))/3,IF($A691=TAXAS!$A$27,IF($B691="PARCELADO ATÉ 3X",$D691-($D691*TAXAS!$D$27))/3))))))))))))))))))))))))/1</f>
        <v>0</v>
      </c>
      <c r="H691" s="9">
        <f>IF($A691="VISA",IF($B691="PARCELADO ATÉ 6X",$D691-(D691*TAXAS!$E$4))/6,IF($A691="MASTER",IF($B691="PARCELADO ATÉ 6X",$D691-(D691*TAXAS!$E$5))/6,IF($A691="ELO",IF($B691="PARCELADO ATÉ 6X",$D691-(D691*TAXAS!$E$6))/6,IF($A691="HIPERCARD",IF($B691="PARCELADO ATÉ 6X",$D691-(D691*TAXAS!$E$7))/6,IF($A691="DINERS",IF($B691="PARCELADO ATÉ 6X",$D691-(D691*TAXAS!$E$8))/6,IF($A691="AMERICA EXPRESS",IF($B691="PARCELADO ATÉ 6X",$D691-(D691*TAXAS!$E$9))/6,IF($A691=TAXAS!$A$10,IF($B691="PARCELADO ATÉ 6X",$D691-($D691*TAXAS!$E$10))/6,IF($A691=TAXAS!$A$11,IF($B691="PARCELADO ATÉ 6X",$D691-($D691*TAXAS!$E$11))/6,IF($A691=TAXAS!$A$12,IF($B691="PARCELADO ATÉ 6X",$D691-($D691*TAXAS!$E$12))/6,IF($A691=TAXAS!$A$13,IF($B691="PARCELADO ATÉ 6X",$D691-($D691*TAXAS!$E$13))/6,IF($A691=TAXAS!$A$14,IF($B691="PARCELADO ATÉ 6X",$D691-($D691*TAXAS!$E$14))/6,IF($A691=TAXAS!$A$15,IF($B691="PARCELADO ATÉ 6X",$D691-($D691*TAXAS!$E$15))/6,IF($A691=TAXAS!$A$16,IF($B691="PARCELADO ATÉ 6X",$D691-($D691*TAXAS!$E$16))/6,IF($A691=TAXAS!$A$17,IF($B691="PARCELADO ATÉ 6X",$D691-($D691*TAXAS!$E$17))/6,IF($A691=TAXAS!$A$18,IF($B691="PARCELADO ATÉ 6X",$D691-($D691*TAXAS!$E$18))/6,IF($A691=TAXAS!$A$19,IF($B691="PARCELADO ATÉ 6X",$D691-($D691*TAXAS!$E$19))/6,IF($A691=TAXAS!$A$20,IF($B691="PARCELADO ATÉ 6X",$D691-($D691*TAXAS!$E$20))/6,IF($A691=TAXAS!$A$21,IF($B691="PARCELADO ATÉ 6X",$D691-($D691*TAXAS!$E$21))/6,IF($A691=TAXAS!$A$22,IF($B691="PARCELADO ATÉ 6X",$D691-($D691*TAXAS!$E$22))/6,IF($A691=TAXAS!$A$23,IF($B691="PARCELADO ATÉ 6X",$D691-($D691*TAXAS!$E$23))/6,IF($A691=TAXAS!$A$24,IF($B691="PARCELADO ATÉ 6X",$D691-($D691*TAXAS!$E$24))/6,IF($A691=TAXAS!$A$25,IF($B691="PARCELADO ATÉ 6X",$D691-($D691*TAXAS!$E$25))/6,IF($A691=TAXAS!$A$26,IF($B691="PARCELADO ATÉ 6X",$D691-($D691*TAXAS!$E$26))/6,IF($A691=TAXAS!$A$27,IF($B691="PARCELADO ATÉ 6X",$D691-($D691*TAXAS!$E$27))/6))))))))))))))))))))))))/1</f>
        <v>0</v>
      </c>
      <c r="I691" s="9">
        <f>IF($A691="VISA",IF($B691="PARCELADO ATÉ 12X",$D691-(D691*TAXAS!$F$4))/12,IF($A691="MASTER",IF($B691="PARCELADO ATÉ 12X",$D691-(D691*TAXAS!$F$5))/12,IF($A691="ELO",IF($B691="PARCELADO ATÉ 12X",$D691-(D691*TAXAS!$F$6))/12,IF($A691="HIPERCARD",IF($B691="PARCELADO ATÉ 12X",$D691-(D691*TAXAS!$F$7))/12,IF($A691="DINERS",IF($B691="PARCELADO ATÉ 12X",$D691-(D691*TAXAS!$F$8))/12,IF($A691="AMERICA EXPRESS",IF($B691="PARCELADO ATÉ 12X",$D691-(D691*TAXAS!$F$9))/12,IF($A691=TAXAS!$A$10,IF($B691="PARCELADO ATÉ 12X",$D691-($D691*TAXAS!$F$10))/12,IF($A691=TAXAS!$A$11,IF($B691="PARCELADO ATÉ 12X",$D691-($D691*TAXAS!$F$11))/12,IF($A691=TAXAS!$A$12,IF($B691="PARCELADO ATÉ 12X",$D691-($D691*TAXAS!$F$12))/12,IF($A691=TAXAS!$A$13,IF($B691="PARCELADO ATÉ 12X",$D691-($D691*TAXAS!$F$13))/12,IF($A691=TAXAS!$A$14,IF($B691="PARCELADO ATÉ 12X",$D691-($D691*TAXAS!$F$14))/12,IF($A691=TAXAS!$A$15,IF($B691="PARCELADO ATÉ 12X",$D691-($D691*TAXAS!$F$15))/12,IF($A691=TAXAS!$A$16,IF($B691="PARCELADO ATÉ 12X",$D691-($D691*TAXAS!$F$16))/12,IF($A691=TAXAS!$A$17,IF($B691="PARCELADO ATÉ 12X",$D691-($D691*TAXAS!$F$17))/12,IF($A691=TAXAS!$A$18,IF($B691="PARCELADO ATÉ 12X",$D691-($D691*TAXAS!$F$18))/12,IF($A691=TAXAS!$A$19,IF($B691="PARCELADO ATÉ 12X",$D691-($D691*TAXAS!$F$19))/12,IF($A691=TAXAS!$A$20,IF($B691="PARCELADO ATÉ 12X",$D691-($D691*TAXAS!$F$20))/12,IF($A691=TAXAS!$A$21,IF($B691="PARCELADO ATÉ 12X",$D691-($D691*TAXAS!$F$21))/12,IF($A691=TAXAS!$A$22,IF($B691="PARCELADO ATÉ 12X",$D691-($D691*TAXAS!$F$22))/12,IF($A691=TAXAS!$A$23,IF($B691="PARCELADO ATÉ 12X",$D691-($D691*TAXAS!$F$23))/12,IF($A691=TAXAS!$A$24,IF($B691="PARCELADO ATÉ 12X",$D691-($D691*TAXAS!$F$24))/12,IF($A691=TAXAS!$A$25,IF($B691="PARCELADO ATÉ 12X",$D691-($D691*TAXAS!$F$25))/12,IF($A691=TAXAS!$A$26,IF($B691="PARCELADO ATÉ 12X",$D691-($D691*TAXAS!$F$26))/12,IF($A691=TAXAS!$A$27,IF($B691="PARCELADO ATÉ 12X",$D691-($D691*TAXAS!$F$27))/12))))))))))))))))))))))))/1</f>
        <v>0</v>
      </c>
      <c r="J691" s="8">
        <f t="shared" si="0"/>
        <v>0</v>
      </c>
      <c r="K691" s="10" t="b">
        <f>IF($B691="PARCELADO ATÉ 3X",($D691-($D691*TAXAS!$D$4))-$J691)</f>
        <v>0</v>
      </c>
      <c r="L691" s="10" t="b">
        <f>IF($B691="PARCELADO ATÉ 6X",($D691-($D691*TAXAS!$E$4))-$J691)</f>
        <v>0</v>
      </c>
      <c r="M691" s="10" t="b">
        <f>IF($B691="PARCELADO ATÉ 12X",($D691-($D691*TAXAS!$F$4))-$J691)</f>
        <v>0</v>
      </c>
      <c r="N691" s="8">
        <f t="shared" si="1"/>
        <v>0</v>
      </c>
      <c r="O691" s="10">
        <f t="shared" si="2"/>
        <v>0</v>
      </c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spans="1:31" ht="15.75" customHeight="1" x14ac:dyDescent="0.2">
      <c r="A692" s="3"/>
      <c r="B692" s="5"/>
      <c r="C692" s="6"/>
      <c r="D692" s="42"/>
      <c r="E692" s="8">
        <f>IF($A692="VISA",IF($B692="DÉBITO",$D692-($D692*TAXAS!$B$4)),IF($A692="MASTER",IF($B692="DÉBITO",$D692-($D692*TAXAS!$B$5)),IF($A692="ELO", IF($B692="DÉBITO",$D692-($D692*TAXAS!$B$6)),IF($A692="HIPERCARD",IF($B692="DÉBITO",$D692-($D692*TAXAS!$B$7)),IF($A692="DINERS",IF($B692="DÉBITO",$D692-($D692*TAXAS!$B$8)),IF($A692="AMERICA EXPRESS",IF($B692="DÉBITO",$D692-($D692*TAXAS!$B$9)),IF($A692=TAXAS!$A$10,IF($B692="DÉBITO",$D692-($D692*TAXAS!$B$10)), IF($A692=TAXAS!$A$11,IF($B692="DÉBITO",$D692-($D692*TAXAS!$B$11)), IF($A692=TAXAS!$A$12,IF($B692="DÉBITO",$D692-($D692*TAXAS!$B$12)), IF($A692=TAXAS!$A$13,IF($B692="DÉBITO",$D692-($D692*TAXAS!$B$13)), IF($A692=TAXAS!$A$14,IF($B692="DÉBITO",$D692-($D692*TAXAS!$B$14)), IF($A692=TAXAS!$A$15,IF($B692="DÉBITO",$D692-($D692*TAXAS!$B$15)), IF($A692=TAXAS!$A$16,IF($B692="DÉBITO",$D692-($D692*TAXAS!$B$16)), IF($A692=TAXAS!$A$17,IF($B692="DÉBITO",$D692-($D692*TAXAS!$B$17)), IF($A692=TAXAS!$A$18,IF($B692="DÉBITO",$D692-($D692*TAXAS!$B$18)), IF($A692=TAXAS!$A$19,IF($B692="DÉBITO",$D692-($D692*TAXAS!$B$19)), IF($A692=TAXAS!$A$20,IF($B692="DÉBITO",$D692-($D692*TAXAS!$B$20)), IF($A692=TAXAS!$A$21,IF($B692="DÉBITO",$D692-($D692*TAXAS!$B$21)), IF($A692=TAXAS!$A$22,IF($B692="DÉBITO",$D692-($D692*TAXAS!$B$22)), IF($A692=TAXAS!$A$23,IF($B692="DÉBITO",$D692-($D692*TAXAS!$B$23)), IF($A692=TAXAS!$A$24,IF($B692="DÉBITO",$D692-($D692*TAXAS!$B$24)), IF($A692=TAXAS!$A$25,IF($B692="DÉBITO",$D692-($D692*TAXAS!$B$25)), IF($A692=TAXAS!$A$26,IF($B692="DÉBITO",$D692-($D692*TAXAS!$B$26)), IF($A692=TAXAS!$A$27,IF($B692="DÉBITO",$D692-($D692*TAXAS!$B$27))))))))))))))))))))))))))/1</f>
        <v>0</v>
      </c>
      <c r="F692" s="8">
        <f>IF($A692="VISA",IF($B692="CRÉDITO",$D692-($D692*TAXAS!$C$4)),IF($A692="MASTER",IF($B692="CRÉDITO",$D692-($D692*TAXAS!$C$5)),IF($A692="ELO", IF($B692="CRÉDITO",$D692-($D692*TAXAS!$C$6)),IF($A692="HIPERCARD",IF($B692="CRÉDITO",$D692-($D692*TAXAS!$C$7)),IF($A692="DINERS",IF($B692="CRÉDITO",$D692-($D692*TAXAS!$C$8)),IF($A692="AMERICA EXPRESS",IF($B692="CRÉDITO",$D692-($D692*TAXAS!$C$9)),IF($A692=TAXAS!$A$10,IF($B692="CRÉDITO",$D692-($D692*TAXAS!$C$10)), IF($A692=TAXAS!$A$11,IF($B692="CRÉDITO",$D692-($D692*TAXAS!$C$11)), IF($A692=TAXAS!$A$12,IF($B692="CRÉDITO",$D692-($D692*TAXAS!$C$12)), IF($A692=TAXAS!$A$13,IF($B692="CRÉDITO",$D692-($D692*TAXAS!$C$13)), IF($A692=TAXAS!$A$14,IF($B692="CRÉDITO",$D692-($D692*TAXAS!$C$14)), IF($A692=TAXAS!$A$15,IF($B692="CRÉDITO",$D692-($D692*TAXAS!$C$15)), IF($A692=TAXAS!$A$16,IF($B692="CRÉDITO",$D692-($D692*TAXAS!$C$16)), IF($A692=TAXAS!$A$17,IF($B692="CRÉDITO",$D692-($D692*TAXAS!$C$17)), IF($A692=TAXAS!$A$18,IF($B692="CRÉDITO",$D692-($D692*TAXAS!$C$18)), IF($A692=TAXAS!$A$19,IF($B692="CRÉDITO",$D692-($D692*TAXAS!$C$19)), IF($A692=TAXAS!$A$20,IF($B692="CRÉDITO",$D692-($D692*TAXAS!$C$20)), IF($A692=TAXAS!$A$21,IF($B692="CRÉDITO",$D692-($D692*TAXAS!$C$21)), IF($A692=TAXAS!$A$22,IF($B692="CRÉDITO",$D692-($D692*TAXAS!$C$22)), IF($A692=TAXAS!$A$23,IF($B692="CRÉDITO",$D692-($D692*TAXAS!$C$23)), IF($A692=TAXAS!$A$24,IF($B692="CRÉDITO",$D692-($D692*TAXAS!$C$24)), IF($A692=TAXAS!$A$25,IF($B692="CRÉDITO",$D692-($D692*TAXAS!$C$25)), IF($A692=TAXAS!$A$26,IF($B692="CRÉDITO",$D692-($D692*TAXAS!$C$26)), IF($A692=TAXAS!$A$27,IF($B692="CRÉDITO",$D692-($D692*TAXAS!$C$27))))))))))))))))))))))))))/1</f>
        <v>0</v>
      </c>
      <c r="G692" s="9">
        <f>IF($A692="VISA",IF($B692="PARCELADO ATÉ 3X",$D692-(D692*TAXAS!$D$4))/3,IF($A692="MASTER",IF($B692="PARCELADO ATÉ 3X",$D692-(D692*TAXAS!$D$5))/3,IF($A692="ELO",IF($B692="PARCELADO ATÉ 3X",$D692-(D692*TAXAS!$D$6))/3,IF($A692="HIPERCARD",IF($B692="PARCELADO ATÉ 3X",$D692-(D692*TAXAS!$D$7))/3,IF($A692="DINERS",IF($B692="PARCELADO ATÉ 3X",$D692-(D692*TAXAS!$D$8))/3,IF($A692="AMERICA EXPRESS",IF($B692="PARCELADO ATÉ 3X",$D692-(D692*TAXAS!$D$9))/3,IF($A692=TAXAS!$A$10,IF($B692="PARCELADO ATÉ 3X",$D692-($D692*TAXAS!$D$10))/3,IF($A692=TAXAS!$A$11,IF($B692="PARCELADO ATÉ 3X",$D692-($D692*TAXAS!$D$11))/3,IF($A692=TAXAS!$A$12,IF($B692="PARCELADO ATÉ 3X",$D692-($D692*TAXAS!$D$12))/3,IF($A692=TAXAS!$A$13,IF($B692="PARCELADO ATÉ 3X",$D692-($D692*TAXAS!$D$13))/3,IF($A692=TAXAS!$A$14,IF($B692="PARCELADO ATÉ 3X",$D692-($D692*TAXAS!$D$14))/3,IF($A692=TAXAS!$A$15,IF($B692="PARCELADO ATÉ 3X",$D692-($D692*TAXAS!$D$15))/3,IF($A692=TAXAS!$A$16,IF($B692="PARCELADO ATÉ 3X",$D692-($D692*TAXAS!$D$16))/3,IF($A692=TAXAS!$A$17,IF($B692="PARCELADO ATÉ 3X",$D692-($D692*TAXAS!$D$17))/3,IF($A692=TAXAS!$A$18,IF($B692="PARCELADO ATÉ 3X",$D692-($D692*TAXAS!$D$18))/3,IF($A692=TAXAS!$A$19,IF($B692="PARCELADO ATÉ 3X",$D692-($D692*TAXAS!$D$19))/3,IF($A692=TAXAS!$A$20,IF($B692="PARCELADO ATÉ 3X",$D692-($D692*TAXAS!$D$20))/3,IF($A692=TAXAS!$A$21,IF($B692="PARCELADO ATÉ 3X",$D692-($D692*TAXAS!$D$21))/3,IF($A692=TAXAS!$A$22,IF($B692="PARCELADO ATÉ 3X",$D692-($D692*TAXAS!$D$22))/3,IF($A692=TAXAS!$A$23,IF($B692="PARCELADO ATÉ 3X",$D692-($D692*TAXAS!$D$23))/3,IF($A692=TAXAS!$A$24,IF($B692="PARCELADO ATÉ 3X",$D692-($D692*TAXAS!$D$24))/3,IF($A692=TAXAS!$A$25,IF($B692="PARCELADO ATÉ 3X",$D692-($D692*TAXAS!$D$25))/3,IF($A692=TAXAS!$A$26,IF($B692="PARCELADO ATÉ 3X",$D692-($D692*TAXAS!$D$26))/3,IF($A692=TAXAS!$A$27,IF($B692="PARCELADO ATÉ 3X",$D692-($D692*TAXAS!$D$27))/3))))))))))))))))))))))))/1</f>
        <v>0</v>
      </c>
      <c r="H692" s="9">
        <f>IF($A692="VISA",IF($B692="PARCELADO ATÉ 6X",$D692-(D692*TAXAS!$E$4))/6,IF($A692="MASTER",IF($B692="PARCELADO ATÉ 6X",$D692-(D692*TAXAS!$E$5))/6,IF($A692="ELO",IF($B692="PARCELADO ATÉ 6X",$D692-(D692*TAXAS!$E$6))/6,IF($A692="HIPERCARD",IF($B692="PARCELADO ATÉ 6X",$D692-(D692*TAXAS!$E$7))/6,IF($A692="DINERS",IF($B692="PARCELADO ATÉ 6X",$D692-(D692*TAXAS!$E$8))/6,IF($A692="AMERICA EXPRESS",IF($B692="PARCELADO ATÉ 6X",$D692-(D692*TAXAS!$E$9))/6,IF($A692=TAXAS!$A$10,IF($B692="PARCELADO ATÉ 6X",$D692-($D692*TAXAS!$E$10))/6,IF($A692=TAXAS!$A$11,IF($B692="PARCELADO ATÉ 6X",$D692-($D692*TAXAS!$E$11))/6,IF($A692=TAXAS!$A$12,IF($B692="PARCELADO ATÉ 6X",$D692-($D692*TAXAS!$E$12))/6,IF($A692=TAXAS!$A$13,IF($B692="PARCELADO ATÉ 6X",$D692-($D692*TAXAS!$E$13))/6,IF($A692=TAXAS!$A$14,IF($B692="PARCELADO ATÉ 6X",$D692-($D692*TAXAS!$E$14))/6,IF($A692=TAXAS!$A$15,IF($B692="PARCELADO ATÉ 6X",$D692-($D692*TAXAS!$E$15))/6,IF($A692=TAXAS!$A$16,IF($B692="PARCELADO ATÉ 6X",$D692-($D692*TAXAS!$E$16))/6,IF($A692=TAXAS!$A$17,IF($B692="PARCELADO ATÉ 6X",$D692-($D692*TAXAS!$E$17))/6,IF($A692=TAXAS!$A$18,IF($B692="PARCELADO ATÉ 6X",$D692-($D692*TAXAS!$E$18))/6,IF($A692=TAXAS!$A$19,IF($B692="PARCELADO ATÉ 6X",$D692-($D692*TAXAS!$E$19))/6,IF($A692=TAXAS!$A$20,IF($B692="PARCELADO ATÉ 6X",$D692-($D692*TAXAS!$E$20))/6,IF($A692=TAXAS!$A$21,IF($B692="PARCELADO ATÉ 6X",$D692-($D692*TAXAS!$E$21))/6,IF($A692=TAXAS!$A$22,IF($B692="PARCELADO ATÉ 6X",$D692-($D692*TAXAS!$E$22))/6,IF($A692=TAXAS!$A$23,IF($B692="PARCELADO ATÉ 6X",$D692-($D692*TAXAS!$E$23))/6,IF($A692=TAXAS!$A$24,IF($B692="PARCELADO ATÉ 6X",$D692-($D692*TAXAS!$E$24))/6,IF($A692=TAXAS!$A$25,IF($B692="PARCELADO ATÉ 6X",$D692-($D692*TAXAS!$E$25))/6,IF($A692=TAXAS!$A$26,IF($B692="PARCELADO ATÉ 6X",$D692-($D692*TAXAS!$E$26))/6,IF($A692=TAXAS!$A$27,IF($B692="PARCELADO ATÉ 6X",$D692-($D692*TAXAS!$E$27))/6))))))))))))))))))))))))/1</f>
        <v>0</v>
      </c>
      <c r="I692" s="9">
        <f>IF($A692="VISA",IF($B692="PARCELADO ATÉ 12X",$D692-(D692*TAXAS!$F$4))/12,IF($A692="MASTER",IF($B692="PARCELADO ATÉ 12X",$D692-(D692*TAXAS!$F$5))/12,IF($A692="ELO",IF($B692="PARCELADO ATÉ 12X",$D692-(D692*TAXAS!$F$6))/12,IF($A692="HIPERCARD",IF($B692="PARCELADO ATÉ 12X",$D692-(D692*TAXAS!$F$7))/12,IF($A692="DINERS",IF($B692="PARCELADO ATÉ 12X",$D692-(D692*TAXAS!$F$8))/12,IF($A692="AMERICA EXPRESS",IF($B692="PARCELADO ATÉ 12X",$D692-(D692*TAXAS!$F$9))/12,IF($A692=TAXAS!$A$10,IF($B692="PARCELADO ATÉ 12X",$D692-($D692*TAXAS!$F$10))/12,IF($A692=TAXAS!$A$11,IF($B692="PARCELADO ATÉ 12X",$D692-($D692*TAXAS!$F$11))/12,IF($A692=TAXAS!$A$12,IF($B692="PARCELADO ATÉ 12X",$D692-($D692*TAXAS!$F$12))/12,IF($A692=TAXAS!$A$13,IF($B692="PARCELADO ATÉ 12X",$D692-($D692*TAXAS!$F$13))/12,IF($A692=TAXAS!$A$14,IF($B692="PARCELADO ATÉ 12X",$D692-($D692*TAXAS!$F$14))/12,IF($A692=TAXAS!$A$15,IF($B692="PARCELADO ATÉ 12X",$D692-($D692*TAXAS!$F$15))/12,IF($A692=TAXAS!$A$16,IF($B692="PARCELADO ATÉ 12X",$D692-($D692*TAXAS!$F$16))/12,IF($A692=TAXAS!$A$17,IF($B692="PARCELADO ATÉ 12X",$D692-($D692*TAXAS!$F$17))/12,IF($A692=TAXAS!$A$18,IF($B692="PARCELADO ATÉ 12X",$D692-($D692*TAXAS!$F$18))/12,IF($A692=TAXAS!$A$19,IF($B692="PARCELADO ATÉ 12X",$D692-($D692*TAXAS!$F$19))/12,IF($A692=TAXAS!$A$20,IF($B692="PARCELADO ATÉ 12X",$D692-($D692*TAXAS!$F$20))/12,IF($A692=TAXAS!$A$21,IF($B692="PARCELADO ATÉ 12X",$D692-($D692*TAXAS!$F$21))/12,IF($A692=TAXAS!$A$22,IF($B692="PARCELADO ATÉ 12X",$D692-($D692*TAXAS!$F$22))/12,IF($A692=TAXAS!$A$23,IF($B692="PARCELADO ATÉ 12X",$D692-($D692*TAXAS!$F$23))/12,IF($A692=TAXAS!$A$24,IF($B692="PARCELADO ATÉ 12X",$D692-($D692*TAXAS!$F$24))/12,IF($A692=TAXAS!$A$25,IF($B692="PARCELADO ATÉ 12X",$D692-($D692*TAXAS!$F$25))/12,IF($A692=TAXAS!$A$26,IF($B692="PARCELADO ATÉ 12X",$D692-($D692*TAXAS!$F$26))/12,IF($A692=TAXAS!$A$27,IF($B692="PARCELADO ATÉ 12X",$D692-($D692*TAXAS!$F$27))/12))))))))))))))))))))))))/1</f>
        <v>0</v>
      </c>
      <c r="J692" s="8">
        <f t="shared" si="0"/>
        <v>0</v>
      </c>
      <c r="K692" s="10" t="b">
        <f>IF($B692="PARCELADO ATÉ 3X",($D692-($D692*TAXAS!$D$4))-$J692)</f>
        <v>0</v>
      </c>
      <c r="L692" s="10" t="b">
        <f>IF($B692="PARCELADO ATÉ 6X",($D692-($D692*TAXAS!$E$4))-$J692)</f>
        <v>0</v>
      </c>
      <c r="M692" s="10" t="b">
        <f>IF($B692="PARCELADO ATÉ 12X",($D692-($D692*TAXAS!$F$4))-$J692)</f>
        <v>0</v>
      </c>
      <c r="N692" s="8">
        <f t="shared" si="1"/>
        <v>0</v>
      </c>
      <c r="O692" s="10">
        <f t="shared" si="2"/>
        <v>0</v>
      </c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spans="1:31" ht="15.75" customHeight="1" x14ac:dyDescent="0.2">
      <c r="A693" s="3"/>
      <c r="B693" s="5"/>
      <c r="C693" s="6"/>
      <c r="D693" s="42"/>
      <c r="E693" s="8">
        <f>IF($A693="VISA",IF($B693="DÉBITO",$D693-($D693*TAXAS!$B$4)),IF($A693="MASTER",IF($B693="DÉBITO",$D693-($D693*TAXAS!$B$5)),IF($A693="ELO", IF($B693="DÉBITO",$D693-($D693*TAXAS!$B$6)),IF($A693="HIPERCARD",IF($B693="DÉBITO",$D693-($D693*TAXAS!$B$7)),IF($A693="DINERS",IF($B693="DÉBITO",$D693-($D693*TAXAS!$B$8)),IF($A693="AMERICA EXPRESS",IF($B693="DÉBITO",$D693-($D693*TAXAS!$B$9)),IF($A693=TAXAS!$A$10,IF($B693="DÉBITO",$D693-($D693*TAXAS!$B$10)), IF($A693=TAXAS!$A$11,IF($B693="DÉBITO",$D693-($D693*TAXAS!$B$11)), IF($A693=TAXAS!$A$12,IF($B693="DÉBITO",$D693-($D693*TAXAS!$B$12)), IF($A693=TAXAS!$A$13,IF($B693="DÉBITO",$D693-($D693*TAXAS!$B$13)), IF($A693=TAXAS!$A$14,IF($B693="DÉBITO",$D693-($D693*TAXAS!$B$14)), IF($A693=TAXAS!$A$15,IF($B693="DÉBITO",$D693-($D693*TAXAS!$B$15)), IF($A693=TAXAS!$A$16,IF($B693="DÉBITO",$D693-($D693*TAXAS!$B$16)), IF($A693=TAXAS!$A$17,IF($B693="DÉBITO",$D693-($D693*TAXAS!$B$17)), IF($A693=TAXAS!$A$18,IF($B693="DÉBITO",$D693-($D693*TAXAS!$B$18)), IF($A693=TAXAS!$A$19,IF($B693="DÉBITO",$D693-($D693*TAXAS!$B$19)), IF($A693=TAXAS!$A$20,IF($B693="DÉBITO",$D693-($D693*TAXAS!$B$20)), IF($A693=TAXAS!$A$21,IF($B693="DÉBITO",$D693-($D693*TAXAS!$B$21)), IF($A693=TAXAS!$A$22,IF($B693="DÉBITO",$D693-($D693*TAXAS!$B$22)), IF($A693=TAXAS!$A$23,IF($B693="DÉBITO",$D693-($D693*TAXAS!$B$23)), IF($A693=TAXAS!$A$24,IF($B693="DÉBITO",$D693-($D693*TAXAS!$B$24)), IF($A693=TAXAS!$A$25,IF($B693="DÉBITO",$D693-($D693*TAXAS!$B$25)), IF($A693=TAXAS!$A$26,IF($B693="DÉBITO",$D693-($D693*TAXAS!$B$26)), IF($A693=TAXAS!$A$27,IF($B693="DÉBITO",$D693-($D693*TAXAS!$B$27))))))))))))))))))))))))))/1</f>
        <v>0</v>
      </c>
      <c r="F693" s="8">
        <f>IF($A693="VISA",IF($B693="CRÉDITO",$D693-($D693*TAXAS!$C$4)),IF($A693="MASTER",IF($B693="CRÉDITO",$D693-($D693*TAXAS!$C$5)),IF($A693="ELO", IF($B693="CRÉDITO",$D693-($D693*TAXAS!$C$6)),IF($A693="HIPERCARD",IF($B693="CRÉDITO",$D693-($D693*TAXAS!$C$7)),IF($A693="DINERS",IF($B693="CRÉDITO",$D693-($D693*TAXAS!$C$8)),IF($A693="AMERICA EXPRESS",IF($B693="CRÉDITO",$D693-($D693*TAXAS!$C$9)),IF($A693=TAXAS!$A$10,IF($B693="CRÉDITO",$D693-($D693*TAXAS!$C$10)), IF($A693=TAXAS!$A$11,IF($B693="CRÉDITO",$D693-($D693*TAXAS!$C$11)), IF($A693=TAXAS!$A$12,IF($B693="CRÉDITO",$D693-($D693*TAXAS!$C$12)), IF($A693=TAXAS!$A$13,IF($B693="CRÉDITO",$D693-($D693*TAXAS!$C$13)), IF($A693=TAXAS!$A$14,IF($B693="CRÉDITO",$D693-($D693*TAXAS!$C$14)), IF($A693=TAXAS!$A$15,IF($B693="CRÉDITO",$D693-($D693*TAXAS!$C$15)), IF($A693=TAXAS!$A$16,IF($B693="CRÉDITO",$D693-($D693*TAXAS!$C$16)), IF($A693=TAXAS!$A$17,IF($B693="CRÉDITO",$D693-($D693*TAXAS!$C$17)), IF($A693=TAXAS!$A$18,IF($B693="CRÉDITO",$D693-($D693*TAXAS!$C$18)), IF($A693=TAXAS!$A$19,IF($B693="CRÉDITO",$D693-($D693*TAXAS!$C$19)), IF($A693=TAXAS!$A$20,IF($B693="CRÉDITO",$D693-($D693*TAXAS!$C$20)), IF($A693=TAXAS!$A$21,IF($B693="CRÉDITO",$D693-($D693*TAXAS!$C$21)), IF($A693=TAXAS!$A$22,IF($B693="CRÉDITO",$D693-($D693*TAXAS!$C$22)), IF($A693=TAXAS!$A$23,IF($B693="CRÉDITO",$D693-($D693*TAXAS!$C$23)), IF($A693=TAXAS!$A$24,IF($B693="CRÉDITO",$D693-($D693*TAXAS!$C$24)), IF($A693=TAXAS!$A$25,IF($B693="CRÉDITO",$D693-($D693*TAXAS!$C$25)), IF($A693=TAXAS!$A$26,IF($B693="CRÉDITO",$D693-($D693*TAXAS!$C$26)), IF($A693=TAXAS!$A$27,IF($B693="CRÉDITO",$D693-($D693*TAXAS!$C$27))))))))))))))))))))))))))/1</f>
        <v>0</v>
      </c>
      <c r="G693" s="9">
        <f>IF($A693="VISA",IF($B693="PARCELADO ATÉ 3X",$D693-(D693*TAXAS!$D$4))/3,IF($A693="MASTER",IF($B693="PARCELADO ATÉ 3X",$D693-(D693*TAXAS!$D$5))/3,IF($A693="ELO",IF($B693="PARCELADO ATÉ 3X",$D693-(D693*TAXAS!$D$6))/3,IF($A693="HIPERCARD",IF($B693="PARCELADO ATÉ 3X",$D693-(D693*TAXAS!$D$7))/3,IF($A693="DINERS",IF($B693="PARCELADO ATÉ 3X",$D693-(D693*TAXAS!$D$8))/3,IF($A693="AMERICA EXPRESS",IF($B693="PARCELADO ATÉ 3X",$D693-(D693*TAXAS!$D$9))/3,IF($A693=TAXAS!$A$10,IF($B693="PARCELADO ATÉ 3X",$D693-($D693*TAXAS!$D$10))/3,IF($A693=TAXAS!$A$11,IF($B693="PARCELADO ATÉ 3X",$D693-($D693*TAXAS!$D$11))/3,IF($A693=TAXAS!$A$12,IF($B693="PARCELADO ATÉ 3X",$D693-($D693*TAXAS!$D$12))/3,IF($A693=TAXAS!$A$13,IF($B693="PARCELADO ATÉ 3X",$D693-($D693*TAXAS!$D$13))/3,IF($A693=TAXAS!$A$14,IF($B693="PARCELADO ATÉ 3X",$D693-($D693*TAXAS!$D$14))/3,IF($A693=TAXAS!$A$15,IF($B693="PARCELADO ATÉ 3X",$D693-($D693*TAXAS!$D$15))/3,IF($A693=TAXAS!$A$16,IF($B693="PARCELADO ATÉ 3X",$D693-($D693*TAXAS!$D$16))/3,IF($A693=TAXAS!$A$17,IF($B693="PARCELADO ATÉ 3X",$D693-($D693*TAXAS!$D$17))/3,IF($A693=TAXAS!$A$18,IF($B693="PARCELADO ATÉ 3X",$D693-($D693*TAXAS!$D$18))/3,IF($A693=TAXAS!$A$19,IF($B693="PARCELADO ATÉ 3X",$D693-($D693*TAXAS!$D$19))/3,IF($A693=TAXAS!$A$20,IF($B693="PARCELADO ATÉ 3X",$D693-($D693*TAXAS!$D$20))/3,IF($A693=TAXAS!$A$21,IF($B693="PARCELADO ATÉ 3X",$D693-($D693*TAXAS!$D$21))/3,IF($A693=TAXAS!$A$22,IF($B693="PARCELADO ATÉ 3X",$D693-($D693*TAXAS!$D$22))/3,IF($A693=TAXAS!$A$23,IF($B693="PARCELADO ATÉ 3X",$D693-($D693*TAXAS!$D$23))/3,IF($A693=TAXAS!$A$24,IF($B693="PARCELADO ATÉ 3X",$D693-($D693*TAXAS!$D$24))/3,IF($A693=TAXAS!$A$25,IF($B693="PARCELADO ATÉ 3X",$D693-($D693*TAXAS!$D$25))/3,IF($A693=TAXAS!$A$26,IF($B693="PARCELADO ATÉ 3X",$D693-($D693*TAXAS!$D$26))/3,IF($A693=TAXAS!$A$27,IF($B693="PARCELADO ATÉ 3X",$D693-($D693*TAXAS!$D$27))/3))))))))))))))))))))))))/1</f>
        <v>0</v>
      </c>
      <c r="H693" s="9">
        <f>IF($A693="VISA",IF($B693="PARCELADO ATÉ 6X",$D693-(D693*TAXAS!$E$4))/6,IF($A693="MASTER",IF($B693="PARCELADO ATÉ 6X",$D693-(D693*TAXAS!$E$5))/6,IF($A693="ELO",IF($B693="PARCELADO ATÉ 6X",$D693-(D693*TAXAS!$E$6))/6,IF($A693="HIPERCARD",IF($B693="PARCELADO ATÉ 6X",$D693-(D693*TAXAS!$E$7))/6,IF($A693="DINERS",IF($B693="PARCELADO ATÉ 6X",$D693-(D693*TAXAS!$E$8))/6,IF($A693="AMERICA EXPRESS",IF($B693="PARCELADO ATÉ 6X",$D693-(D693*TAXAS!$E$9))/6,IF($A693=TAXAS!$A$10,IF($B693="PARCELADO ATÉ 6X",$D693-($D693*TAXAS!$E$10))/6,IF($A693=TAXAS!$A$11,IF($B693="PARCELADO ATÉ 6X",$D693-($D693*TAXAS!$E$11))/6,IF($A693=TAXAS!$A$12,IF($B693="PARCELADO ATÉ 6X",$D693-($D693*TAXAS!$E$12))/6,IF($A693=TAXAS!$A$13,IF($B693="PARCELADO ATÉ 6X",$D693-($D693*TAXAS!$E$13))/6,IF($A693=TAXAS!$A$14,IF($B693="PARCELADO ATÉ 6X",$D693-($D693*TAXAS!$E$14))/6,IF($A693=TAXAS!$A$15,IF($B693="PARCELADO ATÉ 6X",$D693-($D693*TAXAS!$E$15))/6,IF($A693=TAXAS!$A$16,IF($B693="PARCELADO ATÉ 6X",$D693-($D693*TAXAS!$E$16))/6,IF($A693=TAXAS!$A$17,IF($B693="PARCELADO ATÉ 6X",$D693-($D693*TAXAS!$E$17))/6,IF($A693=TAXAS!$A$18,IF($B693="PARCELADO ATÉ 6X",$D693-($D693*TAXAS!$E$18))/6,IF($A693=TAXAS!$A$19,IF($B693="PARCELADO ATÉ 6X",$D693-($D693*TAXAS!$E$19))/6,IF($A693=TAXAS!$A$20,IF($B693="PARCELADO ATÉ 6X",$D693-($D693*TAXAS!$E$20))/6,IF($A693=TAXAS!$A$21,IF($B693="PARCELADO ATÉ 6X",$D693-($D693*TAXAS!$E$21))/6,IF($A693=TAXAS!$A$22,IF($B693="PARCELADO ATÉ 6X",$D693-($D693*TAXAS!$E$22))/6,IF($A693=TAXAS!$A$23,IF($B693="PARCELADO ATÉ 6X",$D693-($D693*TAXAS!$E$23))/6,IF($A693=TAXAS!$A$24,IF($B693="PARCELADO ATÉ 6X",$D693-($D693*TAXAS!$E$24))/6,IF($A693=TAXAS!$A$25,IF($B693="PARCELADO ATÉ 6X",$D693-($D693*TAXAS!$E$25))/6,IF($A693=TAXAS!$A$26,IF($B693="PARCELADO ATÉ 6X",$D693-($D693*TAXAS!$E$26))/6,IF($A693=TAXAS!$A$27,IF($B693="PARCELADO ATÉ 6X",$D693-($D693*TAXAS!$E$27))/6))))))))))))))))))))))))/1</f>
        <v>0</v>
      </c>
      <c r="I693" s="9">
        <f>IF($A693="VISA",IF($B693="PARCELADO ATÉ 12X",$D693-(D693*TAXAS!$F$4))/12,IF($A693="MASTER",IF($B693="PARCELADO ATÉ 12X",$D693-(D693*TAXAS!$F$5))/12,IF($A693="ELO",IF($B693="PARCELADO ATÉ 12X",$D693-(D693*TAXAS!$F$6))/12,IF($A693="HIPERCARD",IF($B693="PARCELADO ATÉ 12X",$D693-(D693*TAXAS!$F$7))/12,IF($A693="DINERS",IF($B693="PARCELADO ATÉ 12X",$D693-(D693*TAXAS!$F$8))/12,IF($A693="AMERICA EXPRESS",IF($B693="PARCELADO ATÉ 12X",$D693-(D693*TAXAS!$F$9))/12,IF($A693=TAXAS!$A$10,IF($B693="PARCELADO ATÉ 12X",$D693-($D693*TAXAS!$F$10))/12,IF($A693=TAXAS!$A$11,IF($B693="PARCELADO ATÉ 12X",$D693-($D693*TAXAS!$F$11))/12,IF($A693=TAXAS!$A$12,IF($B693="PARCELADO ATÉ 12X",$D693-($D693*TAXAS!$F$12))/12,IF($A693=TAXAS!$A$13,IF($B693="PARCELADO ATÉ 12X",$D693-($D693*TAXAS!$F$13))/12,IF($A693=TAXAS!$A$14,IF($B693="PARCELADO ATÉ 12X",$D693-($D693*TAXAS!$F$14))/12,IF($A693=TAXAS!$A$15,IF($B693="PARCELADO ATÉ 12X",$D693-($D693*TAXAS!$F$15))/12,IF($A693=TAXAS!$A$16,IF($B693="PARCELADO ATÉ 12X",$D693-($D693*TAXAS!$F$16))/12,IF($A693=TAXAS!$A$17,IF($B693="PARCELADO ATÉ 12X",$D693-($D693*TAXAS!$F$17))/12,IF($A693=TAXAS!$A$18,IF($B693="PARCELADO ATÉ 12X",$D693-($D693*TAXAS!$F$18))/12,IF($A693=TAXAS!$A$19,IF($B693="PARCELADO ATÉ 12X",$D693-($D693*TAXAS!$F$19))/12,IF($A693=TAXAS!$A$20,IF($B693="PARCELADO ATÉ 12X",$D693-($D693*TAXAS!$F$20))/12,IF($A693=TAXAS!$A$21,IF($B693="PARCELADO ATÉ 12X",$D693-($D693*TAXAS!$F$21))/12,IF($A693=TAXAS!$A$22,IF($B693="PARCELADO ATÉ 12X",$D693-($D693*TAXAS!$F$22))/12,IF($A693=TAXAS!$A$23,IF($B693="PARCELADO ATÉ 12X",$D693-($D693*TAXAS!$F$23))/12,IF($A693=TAXAS!$A$24,IF($B693="PARCELADO ATÉ 12X",$D693-($D693*TAXAS!$F$24))/12,IF($A693=TAXAS!$A$25,IF($B693="PARCELADO ATÉ 12X",$D693-($D693*TAXAS!$F$25))/12,IF($A693=TAXAS!$A$26,IF($B693="PARCELADO ATÉ 12X",$D693-($D693*TAXAS!$F$26))/12,IF($A693=TAXAS!$A$27,IF($B693="PARCELADO ATÉ 12X",$D693-($D693*TAXAS!$F$27))/12))))))))))))))))))))))))/1</f>
        <v>0</v>
      </c>
      <c r="J693" s="8">
        <f t="shared" si="0"/>
        <v>0</v>
      </c>
      <c r="K693" s="10" t="b">
        <f>IF($B693="PARCELADO ATÉ 3X",($D693-($D693*TAXAS!$D$4))-$J693)</f>
        <v>0</v>
      </c>
      <c r="L693" s="10" t="b">
        <f>IF($B693="PARCELADO ATÉ 6X",($D693-($D693*TAXAS!$E$4))-$J693)</f>
        <v>0</v>
      </c>
      <c r="M693" s="10" t="b">
        <f>IF($B693="PARCELADO ATÉ 12X",($D693-($D693*TAXAS!$F$4))-$J693)</f>
        <v>0</v>
      </c>
      <c r="N693" s="8">
        <f t="shared" si="1"/>
        <v>0</v>
      </c>
      <c r="O693" s="10">
        <f t="shared" si="2"/>
        <v>0</v>
      </c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spans="1:31" ht="15.75" customHeight="1" x14ac:dyDescent="0.2">
      <c r="A694" s="3"/>
      <c r="B694" s="5"/>
      <c r="C694" s="6"/>
      <c r="D694" s="42"/>
      <c r="E694" s="8">
        <f>IF($A694="VISA",IF($B694="DÉBITO",$D694-($D694*TAXAS!$B$4)),IF($A694="MASTER",IF($B694="DÉBITO",$D694-($D694*TAXAS!$B$5)),IF($A694="ELO", IF($B694="DÉBITO",$D694-($D694*TAXAS!$B$6)),IF($A694="HIPERCARD",IF($B694="DÉBITO",$D694-($D694*TAXAS!$B$7)),IF($A694="DINERS",IF($B694="DÉBITO",$D694-($D694*TAXAS!$B$8)),IF($A694="AMERICA EXPRESS",IF($B694="DÉBITO",$D694-($D694*TAXAS!$B$9)),IF($A694=TAXAS!$A$10,IF($B694="DÉBITO",$D694-($D694*TAXAS!$B$10)), IF($A694=TAXAS!$A$11,IF($B694="DÉBITO",$D694-($D694*TAXAS!$B$11)), IF($A694=TAXAS!$A$12,IF($B694="DÉBITO",$D694-($D694*TAXAS!$B$12)), IF($A694=TAXAS!$A$13,IF($B694="DÉBITO",$D694-($D694*TAXAS!$B$13)), IF($A694=TAXAS!$A$14,IF($B694="DÉBITO",$D694-($D694*TAXAS!$B$14)), IF($A694=TAXAS!$A$15,IF($B694="DÉBITO",$D694-($D694*TAXAS!$B$15)), IF($A694=TAXAS!$A$16,IF($B694="DÉBITO",$D694-($D694*TAXAS!$B$16)), IF($A694=TAXAS!$A$17,IF($B694="DÉBITO",$D694-($D694*TAXAS!$B$17)), IF($A694=TAXAS!$A$18,IF($B694="DÉBITO",$D694-($D694*TAXAS!$B$18)), IF($A694=TAXAS!$A$19,IF($B694="DÉBITO",$D694-($D694*TAXAS!$B$19)), IF($A694=TAXAS!$A$20,IF($B694="DÉBITO",$D694-($D694*TAXAS!$B$20)), IF($A694=TAXAS!$A$21,IF($B694="DÉBITO",$D694-($D694*TAXAS!$B$21)), IF($A694=TAXAS!$A$22,IF($B694="DÉBITO",$D694-($D694*TAXAS!$B$22)), IF($A694=TAXAS!$A$23,IF($B694="DÉBITO",$D694-($D694*TAXAS!$B$23)), IF($A694=TAXAS!$A$24,IF($B694="DÉBITO",$D694-($D694*TAXAS!$B$24)), IF($A694=TAXAS!$A$25,IF($B694="DÉBITO",$D694-($D694*TAXAS!$B$25)), IF($A694=TAXAS!$A$26,IF($B694="DÉBITO",$D694-($D694*TAXAS!$B$26)), IF($A694=TAXAS!$A$27,IF($B694="DÉBITO",$D694-($D694*TAXAS!$B$27))))))))))))))))))))))))))/1</f>
        <v>0</v>
      </c>
      <c r="F694" s="8">
        <f>IF($A694="VISA",IF($B694="CRÉDITO",$D694-($D694*TAXAS!$C$4)),IF($A694="MASTER",IF($B694="CRÉDITO",$D694-($D694*TAXAS!$C$5)),IF($A694="ELO", IF($B694="CRÉDITO",$D694-($D694*TAXAS!$C$6)),IF($A694="HIPERCARD",IF($B694="CRÉDITO",$D694-($D694*TAXAS!$C$7)),IF($A694="DINERS",IF($B694="CRÉDITO",$D694-($D694*TAXAS!$C$8)),IF($A694="AMERICA EXPRESS",IF($B694="CRÉDITO",$D694-($D694*TAXAS!$C$9)),IF($A694=TAXAS!$A$10,IF($B694="CRÉDITO",$D694-($D694*TAXAS!$C$10)), IF($A694=TAXAS!$A$11,IF($B694="CRÉDITO",$D694-($D694*TAXAS!$C$11)), IF($A694=TAXAS!$A$12,IF($B694="CRÉDITO",$D694-($D694*TAXAS!$C$12)), IF($A694=TAXAS!$A$13,IF($B694="CRÉDITO",$D694-($D694*TAXAS!$C$13)), IF($A694=TAXAS!$A$14,IF($B694="CRÉDITO",$D694-($D694*TAXAS!$C$14)), IF($A694=TAXAS!$A$15,IF($B694="CRÉDITO",$D694-($D694*TAXAS!$C$15)), IF($A694=TAXAS!$A$16,IF($B694="CRÉDITO",$D694-($D694*TAXAS!$C$16)), IF($A694=TAXAS!$A$17,IF($B694="CRÉDITO",$D694-($D694*TAXAS!$C$17)), IF($A694=TAXAS!$A$18,IF($B694="CRÉDITO",$D694-($D694*TAXAS!$C$18)), IF($A694=TAXAS!$A$19,IF($B694="CRÉDITO",$D694-($D694*TAXAS!$C$19)), IF($A694=TAXAS!$A$20,IF($B694="CRÉDITO",$D694-($D694*TAXAS!$C$20)), IF($A694=TAXAS!$A$21,IF($B694="CRÉDITO",$D694-($D694*TAXAS!$C$21)), IF($A694=TAXAS!$A$22,IF($B694="CRÉDITO",$D694-($D694*TAXAS!$C$22)), IF($A694=TAXAS!$A$23,IF($B694="CRÉDITO",$D694-($D694*TAXAS!$C$23)), IF($A694=TAXAS!$A$24,IF($B694="CRÉDITO",$D694-($D694*TAXAS!$C$24)), IF($A694=TAXAS!$A$25,IF($B694="CRÉDITO",$D694-($D694*TAXAS!$C$25)), IF($A694=TAXAS!$A$26,IF($B694="CRÉDITO",$D694-($D694*TAXAS!$C$26)), IF($A694=TAXAS!$A$27,IF($B694="CRÉDITO",$D694-($D694*TAXAS!$C$27))))))))))))))))))))))))))/1</f>
        <v>0</v>
      </c>
      <c r="G694" s="9">
        <f>IF($A694="VISA",IF($B694="PARCELADO ATÉ 3X",$D694-(D694*TAXAS!$D$4))/3,IF($A694="MASTER",IF($B694="PARCELADO ATÉ 3X",$D694-(D694*TAXAS!$D$5))/3,IF($A694="ELO",IF($B694="PARCELADO ATÉ 3X",$D694-(D694*TAXAS!$D$6))/3,IF($A694="HIPERCARD",IF($B694="PARCELADO ATÉ 3X",$D694-(D694*TAXAS!$D$7))/3,IF($A694="DINERS",IF($B694="PARCELADO ATÉ 3X",$D694-(D694*TAXAS!$D$8))/3,IF($A694="AMERICA EXPRESS",IF($B694="PARCELADO ATÉ 3X",$D694-(D694*TAXAS!$D$9))/3,IF($A694=TAXAS!$A$10,IF($B694="PARCELADO ATÉ 3X",$D694-($D694*TAXAS!$D$10))/3,IF($A694=TAXAS!$A$11,IF($B694="PARCELADO ATÉ 3X",$D694-($D694*TAXAS!$D$11))/3,IF($A694=TAXAS!$A$12,IF($B694="PARCELADO ATÉ 3X",$D694-($D694*TAXAS!$D$12))/3,IF($A694=TAXAS!$A$13,IF($B694="PARCELADO ATÉ 3X",$D694-($D694*TAXAS!$D$13))/3,IF($A694=TAXAS!$A$14,IF($B694="PARCELADO ATÉ 3X",$D694-($D694*TAXAS!$D$14))/3,IF($A694=TAXAS!$A$15,IF($B694="PARCELADO ATÉ 3X",$D694-($D694*TAXAS!$D$15))/3,IF($A694=TAXAS!$A$16,IF($B694="PARCELADO ATÉ 3X",$D694-($D694*TAXAS!$D$16))/3,IF($A694=TAXAS!$A$17,IF($B694="PARCELADO ATÉ 3X",$D694-($D694*TAXAS!$D$17))/3,IF($A694=TAXAS!$A$18,IF($B694="PARCELADO ATÉ 3X",$D694-($D694*TAXAS!$D$18))/3,IF($A694=TAXAS!$A$19,IF($B694="PARCELADO ATÉ 3X",$D694-($D694*TAXAS!$D$19))/3,IF($A694=TAXAS!$A$20,IF($B694="PARCELADO ATÉ 3X",$D694-($D694*TAXAS!$D$20))/3,IF($A694=TAXAS!$A$21,IF($B694="PARCELADO ATÉ 3X",$D694-($D694*TAXAS!$D$21))/3,IF($A694=TAXAS!$A$22,IF($B694="PARCELADO ATÉ 3X",$D694-($D694*TAXAS!$D$22))/3,IF($A694=TAXAS!$A$23,IF($B694="PARCELADO ATÉ 3X",$D694-($D694*TAXAS!$D$23))/3,IF($A694=TAXAS!$A$24,IF($B694="PARCELADO ATÉ 3X",$D694-($D694*TAXAS!$D$24))/3,IF($A694=TAXAS!$A$25,IF($B694="PARCELADO ATÉ 3X",$D694-($D694*TAXAS!$D$25))/3,IF($A694=TAXAS!$A$26,IF($B694="PARCELADO ATÉ 3X",$D694-($D694*TAXAS!$D$26))/3,IF($A694=TAXAS!$A$27,IF($B694="PARCELADO ATÉ 3X",$D694-($D694*TAXAS!$D$27))/3))))))))))))))))))))))))/1</f>
        <v>0</v>
      </c>
      <c r="H694" s="9">
        <f>IF($A694="VISA",IF($B694="PARCELADO ATÉ 6X",$D694-(D694*TAXAS!$E$4))/6,IF($A694="MASTER",IF($B694="PARCELADO ATÉ 6X",$D694-(D694*TAXAS!$E$5))/6,IF($A694="ELO",IF($B694="PARCELADO ATÉ 6X",$D694-(D694*TAXAS!$E$6))/6,IF($A694="HIPERCARD",IF($B694="PARCELADO ATÉ 6X",$D694-(D694*TAXAS!$E$7))/6,IF($A694="DINERS",IF($B694="PARCELADO ATÉ 6X",$D694-(D694*TAXAS!$E$8))/6,IF($A694="AMERICA EXPRESS",IF($B694="PARCELADO ATÉ 6X",$D694-(D694*TAXAS!$E$9))/6,IF($A694=TAXAS!$A$10,IF($B694="PARCELADO ATÉ 6X",$D694-($D694*TAXAS!$E$10))/6,IF($A694=TAXAS!$A$11,IF($B694="PARCELADO ATÉ 6X",$D694-($D694*TAXAS!$E$11))/6,IF($A694=TAXAS!$A$12,IF($B694="PARCELADO ATÉ 6X",$D694-($D694*TAXAS!$E$12))/6,IF($A694=TAXAS!$A$13,IF($B694="PARCELADO ATÉ 6X",$D694-($D694*TAXAS!$E$13))/6,IF($A694=TAXAS!$A$14,IF($B694="PARCELADO ATÉ 6X",$D694-($D694*TAXAS!$E$14))/6,IF($A694=TAXAS!$A$15,IF($B694="PARCELADO ATÉ 6X",$D694-($D694*TAXAS!$E$15))/6,IF($A694=TAXAS!$A$16,IF($B694="PARCELADO ATÉ 6X",$D694-($D694*TAXAS!$E$16))/6,IF($A694=TAXAS!$A$17,IF($B694="PARCELADO ATÉ 6X",$D694-($D694*TAXAS!$E$17))/6,IF($A694=TAXAS!$A$18,IF($B694="PARCELADO ATÉ 6X",$D694-($D694*TAXAS!$E$18))/6,IF($A694=TAXAS!$A$19,IF($B694="PARCELADO ATÉ 6X",$D694-($D694*TAXAS!$E$19))/6,IF($A694=TAXAS!$A$20,IF($B694="PARCELADO ATÉ 6X",$D694-($D694*TAXAS!$E$20))/6,IF($A694=TAXAS!$A$21,IF($B694="PARCELADO ATÉ 6X",$D694-($D694*TAXAS!$E$21))/6,IF($A694=TAXAS!$A$22,IF($B694="PARCELADO ATÉ 6X",$D694-($D694*TAXAS!$E$22))/6,IF($A694=TAXAS!$A$23,IF($B694="PARCELADO ATÉ 6X",$D694-($D694*TAXAS!$E$23))/6,IF($A694=TAXAS!$A$24,IF($B694="PARCELADO ATÉ 6X",$D694-($D694*TAXAS!$E$24))/6,IF($A694=TAXAS!$A$25,IF($B694="PARCELADO ATÉ 6X",$D694-($D694*TAXAS!$E$25))/6,IF($A694=TAXAS!$A$26,IF($B694="PARCELADO ATÉ 6X",$D694-($D694*TAXAS!$E$26))/6,IF($A694=TAXAS!$A$27,IF($B694="PARCELADO ATÉ 6X",$D694-($D694*TAXAS!$E$27))/6))))))))))))))))))))))))/1</f>
        <v>0</v>
      </c>
      <c r="I694" s="9">
        <f>IF($A694="VISA",IF($B694="PARCELADO ATÉ 12X",$D694-(D694*TAXAS!$F$4))/12,IF($A694="MASTER",IF($B694="PARCELADO ATÉ 12X",$D694-(D694*TAXAS!$F$5))/12,IF($A694="ELO",IF($B694="PARCELADO ATÉ 12X",$D694-(D694*TAXAS!$F$6))/12,IF($A694="HIPERCARD",IF($B694="PARCELADO ATÉ 12X",$D694-(D694*TAXAS!$F$7))/12,IF($A694="DINERS",IF($B694="PARCELADO ATÉ 12X",$D694-(D694*TAXAS!$F$8))/12,IF($A694="AMERICA EXPRESS",IF($B694="PARCELADO ATÉ 12X",$D694-(D694*TAXAS!$F$9))/12,IF($A694=TAXAS!$A$10,IF($B694="PARCELADO ATÉ 12X",$D694-($D694*TAXAS!$F$10))/12,IF($A694=TAXAS!$A$11,IF($B694="PARCELADO ATÉ 12X",$D694-($D694*TAXAS!$F$11))/12,IF($A694=TAXAS!$A$12,IF($B694="PARCELADO ATÉ 12X",$D694-($D694*TAXAS!$F$12))/12,IF($A694=TAXAS!$A$13,IF($B694="PARCELADO ATÉ 12X",$D694-($D694*TAXAS!$F$13))/12,IF($A694=TAXAS!$A$14,IF($B694="PARCELADO ATÉ 12X",$D694-($D694*TAXAS!$F$14))/12,IF($A694=TAXAS!$A$15,IF($B694="PARCELADO ATÉ 12X",$D694-($D694*TAXAS!$F$15))/12,IF($A694=TAXAS!$A$16,IF($B694="PARCELADO ATÉ 12X",$D694-($D694*TAXAS!$F$16))/12,IF($A694=TAXAS!$A$17,IF($B694="PARCELADO ATÉ 12X",$D694-($D694*TAXAS!$F$17))/12,IF($A694=TAXAS!$A$18,IF($B694="PARCELADO ATÉ 12X",$D694-($D694*TAXAS!$F$18))/12,IF($A694=TAXAS!$A$19,IF($B694="PARCELADO ATÉ 12X",$D694-($D694*TAXAS!$F$19))/12,IF($A694=TAXAS!$A$20,IF($B694="PARCELADO ATÉ 12X",$D694-($D694*TAXAS!$F$20))/12,IF($A694=TAXAS!$A$21,IF($B694="PARCELADO ATÉ 12X",$D694-($D694*TAXAS!$F$21))/12,IF($A694=TAXAS!$A$22,IF($B694="PARCELADO ATÉ 12X",$D694-($D694*TAXAS!$F$22))/12,IF($A694=TAXAS!$A$23,IF($B694="PARCELADO ATÉ 12X",$D694-($D694*TAXAS!$F$23))/12,IF($A694=TAXAS!$A$24,IF($B694="PARCELADO ATÉ 12X",$D694-($D694*TAXAS!$F$24))/12,IF($A694=TAXAS!$A$25,IF($B694="PARCELADO ATÉ 12X",$D694-($D694*TAXAS!$F$25))/12,IF($A694=TAXAS!$A$26,IF($B694="PARCELADO ATÉ 12X",$D694-($D694*TAXAS!$F$26))/12,IF($A694=TAXAS!$A$27,IF($B694="PARCELADO ATÉ 12X",$D694-($D694*TAXAS!$F$27))/12))))))))))))))))))))))))/1</f>
        <v>0</v>
      </c>
      <c r="J694" s="8">
        <f t="shared" si="0"/>
        <v>0</v>
      </c>
      <c r="K694" s="10" t="b">
        <f>IF($B694="PARCELADO ATÉ 3X",($D694-($D694*TAXAS!$D$4))-$J694)</f>
        <v>0</v>
      </c>
      <c r="L694" s="10" t="b">
        <f>IF($B694="PARCELADO ATÉ 6X",($D694-($D694*TAXAS!$E$4))-$J694)</f>
        <v>0</v>
      </c>
      <c r="M694" s="10" t="b">
        <f>IF($B694="PARCELADO ATÉ 12X",($D694-($D694*TAXAS!$F$4))-$J694)</f>
        <v>0</v>
      </c>
      <c r="N694" s="8">
        <f t="shared" si="1"/>
        <v>0</v>
      </c>
      <c r="O694" s="10">
        <f t="shared" si="2"/>
        <v>0</v>
      </c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spans="1:31" ht="15.75" customHeight="1" x14ac:dyDescent="0.2">
      <c r="A695" s="3"/>
      <c r="B695" s="5"/>
      <c r="C695" s="6"/>
      <c r="D695" s="42"/>
      <c r="E695" s="8">
        <f>IF($A695="VISA",IF($B695="DÉBITO",$D695-($D695*TAXAS!$B$4)),IF($A695="MASTER",IF($B695="DÉBITO",$D695-($D695*TAXAS!$B$5)),IF($A695="ELO", IF($B695="DÉBITO",$D695-($D695*TAXAS!$B$6)),IF($A695="HIPERCARD",IF($B695="DÉBITO",$D695-($D695*TAXAS!$B$7)),IF($A695="DINERS",IF($B695="DÉBITO",$D695-($D695*TAXAS!$B$8)),IF($A695="AMERICA EXPRESS",IF($B695="DÉBITO",$D695-($D695*TAXAS!$B$9)),IF($A695=TAXAS!$A$10,IF($B695="DÉBITO",$D695-($D695*TAXAS!$B$10)), IF($A695=TAXAS!$A$11,IF($B695="DÉBITO",$D695-($D695*TAXAS!$B$11)), IF($A695=TAXAS!$A$12,IF($B695="DÉBITO",$D695-($D695*TAXAS!$B$12)), IF($A695=TAXAS!$A$13,IF($B695="DÉBITO",$D695-($D695*TAXAS!$B$13)), IF($A695=TAXAS!$A$14,IF($B695="DÉBITO",$D695-($D695*TAXAS!$B$14)), IF($A695=TAXAS!$A$15,IF($B695="DÉBITO",$D695-($D695*TAXAS!$B$15)), IF($A695=TAXAS!$A$16,IF($B695="DÉBITO",$D695-($D695*TAXAS!$B$16)), IF($A695=TAXAS!$A$17,IF($B695="DÉBITO",$D695-($D695*TAXAS!$B$17)), IF($A695=TAXAS!$A$18,IF($B695="DÉBITO",$D695-($D695*TAXAS!$B$18)), IF($A695=TAXAS!$A$19,IF($B695="DÉBITO",$D695-($D695*TAXAS!$B$19)), IF($A695=TAXAS!$A$20,IF($B695="DÉBITO",$D695-($D695*TAXAS!$B$20)), IF($A695=TAXAS!$A$21,IF($B695="DÉBITO",$D695-($D695*TAXAS!$B$21)), IF($A695=TAXAS!$A$22,IF($B695="DÉBITO",$D695-($D695*TAXAS!$B$22)), IF($A695=TAXAS!$A$23,IF($B695="DÉBITO",$D695-($D695*TAXAS!$B$23)), IF($A695=TAXAS!$A$24,IF($B695="DÉBITO",$D695-($D695*TAXAS!$B$24)), IF($A695=TAXAS!$A$25,IF($B695="DÉBITO",$D695-($D695*TAXAS!$B$25)), IF($A695=TAXAS!$A$26,IF($B695="DÉBITO",$D695-($D695*TAXAS!$B$26)), IF($A695=TAXAS!$A$27,IF($B695="DÉBITO",$D695-($D695*TAXAS!$B$27))))))))))))))))))))))))))/1</f>
        <v>0</v>
      </c>
      <c r="F695" s="8">
        <f>IF($A695="VISA",IF($B695="CRÉDITO",$D695-($D695*TAXAS!$C$4)),IF($A695="MASTER",IF($B695="CRÉDITO",$D695-($D695*TAXAS!$C$5)),IF($A695="ELO", IF($B695="CRÉDITO",$D695-($D695*TAXAS!$C$6)),IF($A695="HIPERCARD",IF($B695="CRÉDITO",$D695-($D695*TAXAS!$C$7)),IF($A695="DINERS",IF($B695="CRÉDITO",$D695-($D695*TAXAS!$C$8)),IF($A695="AMERICA EXPRESS",IF($B695="CRÉDITO",$D695-($D695*TAXAS!$C$9)),IF($A695=TAXAS!$A$10,IF($B695="CRÉDITO",$D695-($D695*TAXAS!$C$10)), IF($A695=TAXAS!$A$11,IF($B695="CRÉDITO",$D695-($D695*TAXAS!$C$11)), IF($A695=TAXAS!$A$12,IF($B695="CRÉDITO",$D695-($D695*TAXAS!$C$12)), IF($A695=TAXAS!$A$13,IF($B695="CRÉDITO",$D695-($D695*TAXAS!$C$13)), IF($A695=TAXAS!$A$14,IF($B695="CRÉDITO",$D695-($D695*TAXAS!$C$14)), IF($A695=TAXAS!$A$15,IF($B695="CRÉDITO",$D695-($D695*TAXAS!$C$15)), IF($A695=TAXAS!$A$16,IF($B695="CRÉDITO",$D695-($D695*TAXAS!$C$16)), IF($A695=TAXAS!$A$17,IF($B695="CRÉDITO",$D695-($D695*TAXAS!$C$17)), IF($A695=TAXAS!$A$18,IF($B695="CRÉDITO",$D695-($D695*TAXAS!$C$18)), IF($A695=TAXAS!$A$19,IF($B695="CRÉDITO",$D695-($D695*TAXAS!$C$19)), IF($A695=TAXAS!$A$20,IF($B695="CRÉDITO",$D695-($D695*TAXAS!$C$20)), IF($A695=TAXAS!$A$21,IF($B695="CRÉDITO",$D695-($D695*TAXAS!$C$21)), IF($A695=TAXAS!$A$22,IF($B695="CRÉDITO",$D695-($D695*TAXAS!$C$22)), IF($A695=TAXAS!$A$23,IF($B695="CRÉDITO",$D695-($D695*TAXAS!$C$23)), IF($A695=TAXAS!$A$24,IF($B695="CRÉDITO",$D695-($D695*TAXAS!$C$24)), IF($A695=TAXAS!$A$25,IF($B695="CRÉDITO",$D695-($D695*TAXAS!$C$25)), IF($A695=TAXAS!$A$26,IF($B695="CRÉDITO",$D695-($D695*TAXAS!$C$26)), IF($A695=TAXAS!$A$27,IF($B695="CRÉDITO",$D695-($D695*TAXAS!$C$27))))))))))))))))))))))))))/1</f>
        <v>0</v>
      </c>
      <c r="G695" s="9">
        <f>IF($A695="VISA",IF($B695="PARCELADO ATÉ 3X",$D695-(D695*TAXAS!$D$4))/3,IF($A695="MASTER",IF($B695="PARCELADO ATÉ 3X",$D695-(D695*TAXAS!$D$5))/3,IF($A695="ELO",IF($B695="PARCELADO ATÉ 3X",$D695-(D695*TAXAS!$D$6))/3,IF($A695="HIPERCARD",IF($B695="PARCELADO ATÉ 3X",$D695-(D695*TAXAS!$D$7))/3,IF($A695="DINERS",IF($B695="PARCELADO ATÉ 3X",$D695-(D695*TAXAS!$D$8))/3,IF($A695="AMERICA EXPRESS",IF($B695="PARCELADO ATÉ 3X",$D695-(D695*TAXAS!$D$9))/3,IF($A695=TAXAS!$A$10,IF($B695="PARCELADO ATÉ 3X",$D695-($D695*TAXAS!$D$10))/3,IF($A695=TAXAS!$A$11,IF($B695="PARCELADO ATÉ 3X",$D695-($D695*TAXAS!$D$11))/3,IF($A695=TAXAS!$A$12,IF($B695="PARCELADO ATÉ 3X",$D695-($D695*TAXAS!$D$12))/3,IF($A695=TAXAS!$A$13,IF($B695="PARCELADO ATÉ 3X",$D695-($D695*TAXAS!$D$13))/3,IF($A695=TAXAS!$A$14,IF($B695="PARCELADO ATÉ 3X",$D695-($D695*TAXAS!$D$14))/3,IF($A695=TAXAS!$A$15,IF($B695="PARCELADO ATÉ 3X",$D695-($D695*TAXAS!$D$15))/3,IF($A695=TAXAS!$A$16,IF($B695="PARCELADO ATÉ 3X",$D695-($D695*TAXAS!$D$16))/3,IF($A695=TAXAS!$A$17,IF($B695="PARCELADO ATÉ 3X",$D695-($D695*TAXAS!$D$17))/3,IF($A695=TAXAS!$A$18,IF($B695="PARCELADO ATÉ 3X",$D695-($D695*TAXAS!$D$18))/3,IF($A695=TAXAS!$A$19,IF($B695="PARCELADO ATÉ 3X",$D695-($D695*TAXAS!$D$19))/3,IF($A695=TAXAS!$A$20,IF($B695="PARCELADO ATÉ 3X",$D695-($D695*TAXAS!$D$20))/3,IF($A695=TAXAS!$A$21,IF($B695="PARCELADO ATÉ 3X",$D695-($D695*TAXAS!$D$21))/3,IF($A695=TAXAS!$A$22,IF($B695="PARCELADO ATÉ 3X",$D695-($D695*TAXAS!$D$22))/3,IF($A695=TAXAS!$A$23,IF($B695="PARCELADO ATÉ 3X",$D695-($D695*TAXAS!$D$23))/3,IF($A695=TAXAS!$A$24,IF($B695="PARCELADO ATÉ 3X",$D695-($D695*TAXAS!$D$24))/3,IF($A695=TAXAS!$A$25,IF($B695="PARCELADO ATÉ 3X",$D695-($D695*TAXAS!$D$25))/3,IF($A695=TAXAS!$A$26,IF($B695="PARCELADO ATÉ 3X",$D695-($D695*TAXAS!$D$26))/3,IF($A695=TAXAS!$A$27,IF($B695="PARCELADO ATÉ 3X",$D695-($D695*TAXAS!$D$27))/3))))))))))))))))))))))))/1</f>
        <v>0</v>
      </c>
      <c r="H695" s="9">
        <f>IF($A695="VISA",IF($B695="PARCELADO ATÉ 6X",$D695-(D695*TAXAS!$E$4))/6,IF($A695="MASTER",IF($B695="PARCELADO ATÉ 6X",$D695-(D695*TAXAS!$E$5))/6,IF($A695="ELO",IF($B695="PARCELADO ATÉ 6X",$D695-(D695*TAXAS!$E$6))/6,IF($A695="HIPERCARD",IF($B695="PARCELADO ATÉ 6X",$D695-(D695*TAXAS!$E$7))/6,IF($A695="DINERS",IF($B695="PARCELADO ATÉ 6X",$D695-(D695*TAXAS!$E$8))/6,IF($A695="AMERICA EXPRESS",IF($B695="PARCELADO ATÉ 6X",$D695-(D695*TAXAS!$E$9))/6,IF($A695=TAXAS!$A$10,IF($B695="PARCELADO ATÉ 6X",$D695-($D695*TAXAS!$E$10))/6,IF($A695=TAXAS!$A$11,IF($B695="PARCELADO ATÉ 6X",$D695-($D695*TAXAS!$E$11))/6,IF($A695=TAXAS!$A$12,IF($B695="PARCELADO ATÉ 6X",$D695-($D695*TAXAS!$E$12))/6,IF($A695=TAXAS!$A$13,IF($B695="PARCELADO ATÉ 6X",$D695-($D695*TAXAS!$E$13))/6,IF($A695=TAXAS!$A$14,IF($B695="PARCELADO ATÉ 6X",$D695-($D695*TAXAS!$E$14))/6,IF($A695=TAXAS!$A$15,IF($B695="PARCELADO ATÉ 6X",$D695-($D695*TAXAS!$E$15))/6,IF($A695=TAXAS!$A$16,IF($B695="PARCELADO ATÉ 6X",$D695-($D695*TAXAS!$E$16))/6,IF($A695=TAXAS!$A$17,IF($B695="PARCELADO ATÉ 6X",$D695-($D695*TAXAS!$E$17))/6,IF($A695=TAXAS!$A$18,IF($B695="PARCELADO ATÉ 6X",$D695-($D695*TAXAS!$E$18))/6,IF($A695=TAXAS!$A$19,IF($B695="PARCELADO ATÉ 6X",$D695-($D695*TAXAS!$E$19))/6,IF($A695=TAXAS!$A$20,IF($B695="PARCELADO ATÉ 6X",$D695-($D695*TAXAS!$E$20))/6,IF($A695=TAXAS!$A$21,IF($B695="PARCELADO ATÉ 6X",$D695-($D695*TAXAS!$E$21))/6,IF($A695=TAXAS!$A$22,IF($B695="PARCELADO ATÉ 6X",$D695-($D695*TAXAS!$E$22))/6,IF($A695=TAXAS!$A$23,IF($B695="PARCELADO ATÉ 6X",$D695-($D695*TAXAS!$E$23))/6,IF($A695=TAXAS!$A$24,IF($B695="PARCELADO ATÉ 6X",$D695-($D695*TAXAS!$E$24))/6,IF($A695=TAXAS!$A$25,IF($B695="PARCELADO ATÉ 6X",$D695-($D695*TAXAS!$E$25))/6,IF($A695=TAXAS!$A$26,IF($B695="PARCELADO ATÉ 6X",$D695-($D695*TAXAS!$E$26))/6,IF($A695=TAXAS!$A$27,IF($B695="PARCELADO ATÉ 6X",$D695-($D695*TAXAS!$E$27))/6))))))))))))))))))))))))/1</f>
        <v>0</v>
      </c>
      <c r="I695" s="9">
        <f>IF($A695="VISA",IF($B695="PARCELADO ATÉ 12X",$D695-(D695*TAXAS!$F$4))/12,IF($A695="MASTER",IF($B695="PARCELADO ATÉ 12X",$D695-(D695*TAXAS!$F$5))/12,IF($A695="ELO",IF($B695="PARCELADO ATÉ 12X",$D695-(D695*TAXAS!$F$6))/12,IF($A695="HIPERCARD",IF($B695="PARCELADO ATÉ 12X",$D695-(D695*TAXAS!$F$7))/12,IF($A695="DINERS",IF($B695="PARCELADO ATÉ 12X",$D695-(D695*TAXAS!$F$8))/12,IF($A695="AMERICA EXPRESS",IF($B695="PARCELADO ATÉ 12X",$D695-(D695*TAXAS!$F$9))/12,IF($A695=TAXAS!$A$10,IF($B695="PARCELADO ATÉ 12X",$D695-($D695*TAXAS!$F$10))/12,IF($A695=TAXAS!$A$11,IF($B695="PARCELADO ATÉ 12X",$D695-($D695*TAXAS!$F$11))/12,IF($A695=TAXAS!$A$12,IF($B695="PARCELADO ATÉ 12X",$D695-($D695*TAXAS!$F$12))/12,IF($A695=TAXAS!$A$13,IF($B695="PARCELADO ATÉ 12X",$D695-($D695*TAXAS!$F$13))/12,IF($A695=TAXAS!$A$14,IF($B695="PARCELADO ATÉ 12X",$D695-($D695*TAXAS!$F$14))/12,IF($A695=TAXAS!$A$15,IF($B695="PARCELADO ATÉ 12X",$D695-($D695*TAXAS!$F$15))/12,IF($A695=TAXAS!$A$16,IF($B695="PARCELADO ATÉ 12X",$D695-($D695*TAXAS!$F$16))/12,IF($A695=TAXAS!$A$17,IF($B695="PARCELADO ATÉ 12X",$D695-($D695*TAXAS!$F$17))/12,IF($A695=TAXAS!$A$18,IF($B695="PARCELADO ATÉ 12X",$D695-($D695*TAXAS!$F$18))/12,IF($A695=TAXAS!$A$19,IF($B695="PARCELADO ATÉ 12X",$D695-($D695*TAXAS!$F$19))/12,IF($A695=TAXAS!$A$20,IF($B695="PARCELADO ATÉ 12X",$D695-($D695*TAXAS!$F$20))/12,IF($A695=TAXAS!$A$21,IF($B695="PARCELADO ATÉ 12X",$D695-($D695*TAXAS!$F$21))/12,IF($A695=TAXAS!$A$22,IF($B695="PARCELADO ATÉ 12X",$D695-($D695*TAXAS!$F$22))/12,IF($A695=TAXAS!$A$23,IF($B695="PARCELADO ATÉ 12X",$D695-($D695*TAXAS!$F$23))/12,IF($A695=TAXAS!$A$24,IF($B695="PARCELADO ATÉ 12X",$D695-($D695*TAXAS!$F$24))/12,IF($A695=TAXAS!$A$25,IF($B695="PARCELADO ATÉ 12X",$D695-($D695*TAXAS!$F$25))/12,IF($A695=TAXAS!$A$26,IF($B695="PARCELADO ATÉ 12X",$D695-($D695*TAXAS!$F$26))/12,IF($A695=TAXAS!$A$27,IF($B695="PARCELADO ATÉ 12X",$D695-($D695*TAXAS!$F$27))/12))))))))))))))))))))))))/1</f>
        <v>0</v>
      </c>
      <c r="J695" s="8">
        <f t="shared" si="0"/>
        <v>0</v>
      </c>
      <c r="K695" s="10" t="b">
        <f>IF($B695="PARCELADO ATÉ 3X",($D695-($D695*TAXAS!$D$4))-$J695)</f>
        <v>0</v>
      </c>
      <c r="L695" s="10" t="b">
        <f>IF($B695="PARCELADO ATÉ 6X",($D695-($D695*TAXAS!$E$4))-$J695)</f>
        <v>0</v>
      </c>
      <c r="M695" s="10" t="b">
        <f>IF($B695="PARCELADO ATÉ 12X",($D695-($D695*TAXAS!$F$4))-$J695)</f>
        <v>0</v>
      </c>
      <c r="N695" s="8">
        <f t="shared" si="1"/>
        <v>0</v>
      </c>
      <c r="O695" s="10">
        <f t="shared" si="2"/>
        <v>0</v>
      </c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spans="1:31" ht="15.75" customHeight="1" x14ac:dyDescent="0.2">
      <c r="A696" s="3"/>
      <c r="B696" s="5"/>
      <c r="C696" s="6"/>
      <c r="D696" s="42"/>
      <c r="E696" s="8">
        <f>IF($A696="VISA",IF($B696="DÉBITO",$D696-($D696*TAXAS!$B$4)),IF($A696="MASTER",IF($B696="DÉBITO",$D696-($D696*TAXAS!$B$5)),IF($A696="ELO", IF($B696="DÉBITO",$D696-($D696*TAXAS!$B$6)),IF($A696="HIPERCARD",IF($B696="DÉBITO",$D696-($D696*TAXAS!$B$7)),IF($A696="DINERS",IF($B696="DÉBITO",$D696-($D696*TAXAS!$B$8)),IF($A696="AMERICA EXPRESS",IF($B696="DÉBITO",$D696-($D696*TAXAS!$B$9)),IF($A696=TAXAS!$A$10,IF($B696="DÉBITO",$D696-($D696*TAXAS!$B$10)), IF($A696=TAXAS!$A$11,IF($B696="DÉBITO",$D696-($D696*TAXAS!$B$11)), IF($A696=TAXAS!$A$12,IF($B696="DÉBITO",$D696-($D696*TAXAS!$B$12)), IF($A696=TAXAS!$A$13,IF($B696="DÉBITO",$D696-($D696*TAXAS!$B$13)), IF($A696=TAXAS!$A$14,IF($B696="DÉBITO",$D696-($D696*TAXAS!$B$14)), IF($A696=TAXAS!$A$15,IF($B696="DÉBITO",$D696-($D696*TAXAS!$B$15)), IF($A696=TAXAS!$A$16,IF($B696="DÉBITO",$D696-($D696*TAXAS!$B$16)), IF($A696=TAXAS!$A$17,IF($B696="DÉBITO",$D696-($D696*TAXAS!$B$17)), IF($A696=TAXAS!$A$18,IF($B696="DÉBITO",$D696-($D696*TAXAS!$B$18)), IF($A696=TAXAS!$A$19,IF($B696="DÉBITO",$D696-($D696*TAXAS!$B$19)), IF($A696=TAXAS!$A$20,IF($B696="DÉBITO",$D696-($D696*TAXAS!$B$20)), IF($A696=TAXAS!$A$21,IF($B696="DÉBITO",$D696-($D696*TAXAS!$B$21)), IF($A696=TAXAS!$A$22,IF($B696="DÉBITO",$D696-($D696*TAXAS!$B$22)), IF($A696=TAXAS!$A$23,IF($B696="DÉBITO",$D696-($D696*TAXAS!$B$23)), IF($A696=TAXAS!$A$24,IF($B696="DÉBITO",$D696-($D696*TAXAS!$B$24)), IF($A696=TAXAS!$A$25,IF($B696="DÉBITO",$D696-($D696*TAXAS!$B$25)), IF($A696=TAXAS!$A$26,IF($B696="DÉBITO",$D696-($D696*TAXAS!$B$26)), IF($A696=TAXAS!$A$27,IF($B696="DÉBITO",$D696-($D696*TAXAS!$B$27))))))))))))))))))))))))))/1</f>
        <v>0</v>
      </c>
      <c r="F696" s="8">
        <f>IF($A696="VISA",IF($B696="CRÉDITO",$D696-($D696*TAXAS!$C$4)),IF($A696="MASTER",IF($B696="CRÉDITO",$D696-($D696*TAXAS!$C$5)),IF($A696="ELO", IF($B696="CRÉDITO",$D696-($D696*TAXAS!$C$6)),IF($A696="HIPERCARD",IF($B696="CRÉDITO",$D696-($D696*TAXAS!$C$7)),IF($A696="DINERS",IF($B696="CRÉDITO",$D696-($D696*TAXAS!$C$8)),IF($A696="AMERICA EXPRESS",IF($B696="CRÉDITO",$D696-($D696*TAXAS!$C$9)),IF($A696=TAXAS!$A$10,IF($B696="CRÉDITO",$D696-($D696*TAXAS!$C$10)), IF($A696=TAXAS!$A$11,IF($B696="CRÉDITO",$D696-($D696*TAXAS!$C$11)), IF($A696=TAXAS!$A$12,IF($B696="CRÉDITO",$D696-($D696*TAXAS!$C$12)), IF($A696=TAXAS!$A$13,IF($B696="CRÉDITO",$D696-($D696*TAXAS!$C$13)), IF($A696=TAXAS!$A$14,IF($B696="CRÉDITO",$D696-($D696*TAXAS!$C$14)), IF($A696=TAXAS!$A$15,IF($B696="CRÉDITO",$D696-($D696*TAXAS!$C$15)), IF($A696=TAXAS!$A$16,IF($B696="CRÉDITO",$D696-($D696*TAXAS!$C$16)), IF($A696=TAXAS!$A$17,IF($B696="CRÉDITO",$D696-($D696*TAXAS!$C$17)), IF($A696=TAXAS!$A$18,IF($B696="CRÉDITO",$D696-($D696*TAXAS!$C$18)), IF($A696=TAXAS!$A$19,IF($B696="CRÉDITO",$D696-($D696*TAXAS!$C$19)), IF($A696=TAXAS!$A$20,IF($B696="CRÉDITO",$D696-($D696*TAXAS!$C$20)), IF($A696=TAXAS!$A$21,IF($B696="CRÉDITO",$D696-($D696*TAXAS!$C$21)), IF($A696=TAXAS!$A$22,IF($B696="CRÉDITO",$D696-($D696*TAXAS!$C$22)), IF($A696=TAXAS!$A$23,IF($B696="CRÉDITO",$D696-($D696*TAXAS!$C$23)), IF($A696=TAXAS!$A$24,IF($B696="CRÉDITO",$D696-($D696*TAXAS!$C$24)), IF($A696=TAXAS!$A$25,IF($B696="CRÉDITO",$D696-($D696*TAXAS!$C$25)), IF($A696=TAXAS!$A$26,IF($B696="CRÉDITO",$D696-($D696*TAXAS!$C$26)), IF($A696=TAXAS!$A$27,IF($B696="CRÉDITO",$D696-($D696*TAXAS!$C$27))))))))))))))))))))))))))/1</f>
        <v>0</v>
      </c>
      <c r="G696" s="9">
        <f>IF($A696="VISA",IF($B696="PARCELADO ATÉ 3X",$D696-(D696*TAXAS!$D$4))/3,IF($A696="MASTER",IF($B696="PARCELADO ATÉ 3X",$D696-(D696*TAXAS!$D$5))/3,IF($A696="ELO",IF($B696="PARCELADO ATÉ 3X",$D696-(D696*TAXAS!$D$6))/3,IF($A696="HIPERCARD",IF($B696="PARCELADO ATÉ 3X",$D696-(D696*TAXAS!$D$7))/3,IF($A696="DINERS",IF($B696="PARCELADO ATÉ 3X",$D696-(D696*TAXAS!$D$8))/3,IF($A696="AMERICA EXPRESS",IF($B696="PARCELADO ATÉ 3X",$D696-(D696*TAXAS!$D$9))/3,IF($A696=TAXAS!$A$10,IF($B696="PARCELADO ATÉ 3X",$D696-($D696*TAXAS!$D$10))/3,IF($A696=TAXAS!$A$11,IF($B696="PARCELADO ATÉ 3X",$D696-($D696*TAXAS!$D$11))/3,IF($A696=TAXAS!$A$12,IF($B696="PARCELADO ATÉ 3X",$D696-($D696*TAXAS!$D$12))/3,IF($A696=TAXAS!$A$13,IF($B696="PARCELADO ATÉ 3X",$D696-($D696*TAXAS!$D$13))/3,IF($A696=TAXAS!$A$14,IF($B696="PARCELADO ATÉ 3X",$D696-($D696*TAXAS!$D$14))/3,IF($A696=TAXAS!$A$15,IF($B696="PARCELADO ATÉ 3X",$D696-($D696*TAXAS!$D$15))/3,IF($A696=TAXAS!$A$16,IF($B696="PARCELADO ATÉ 3X",$D696-($D696*TAXAS!$D$16))/3,IF($A696=TAXAS!$A$17,IF($B696="PARCELADO ATÉ 3X",$D696-($D696*TAXAS!$D$17))/3,IF($A696=TAXAS!$A$18,IF($B696="PARCELADO ATÉ 3X",$D696-($D696*TAXAS!$D$18))/3,IF($A696=TAXAS!$A$19,IF($B696="PARCELADO ATÉ 3X",$D696-($D696*TAXAS!$D$19))/3,IF($A696=TAXAS!$A$20,IF($B696="PARCELADO ATÉ 3X",$D696-($D696*TAXAS!$D$20))/3,IF($A696=TAXAS!$A$21,IF($B696="PARCELADO ATÉ 3X",$D696-($D696*TAXAS!$D$21))/3,IF($A696=TAXAS!$A$22,IF($B696="PARCELADO ATÉ 3X",$D696-($D696*TAXAS!$D$22))/3,IF($A696=TAXAS!$A$23,IF($B696="PARCELADO ATÉ 3X",$D696-($D696*TAXAS!$D$23))/3,IF($A696=TAXAS!$A$24,IF($B696="PARCELADO ATÉ 3X",$D696-($D696*TAXAS!$D$24))/3,IF($A696=TAXAS!$A$25,IF($B696="PARCELADO ATÉ 3X",$D696-($D696*TAXAS!$D$25))/3,IF($A696=TAXAS!$A$26,IF($B696="PARCELADO ATÉ 3X",$D696-($D696*TAXAS!$D$26))/3,IF($A696=TAXAS!$A$27,IF($B696="PARCELADO ATÉ 3X",$D696-($D696*TAXAS!$D$27))/3))))))))))))))))))))))))/1</f>
        <v>0</v>
      </c>
      <c r="H696" s="9">
        <f>IF($A696="VISA",IF($B696="PARCELADO ATÉ 6X",$D696-(D696*TAXAS!$E$4))/6,IF($A696="MASTER",IF($B696="PARCELADO ATÉ 6X",$D696-(D696*TAXAS!$E$5))/6,IF($A696="ELO",IF($B696="PARCELADO ATÉ 6X",$D696-(D696*TAXAS!$E$6))/6,IF($A696="HIPERCARD",IF($B696="PARCELADO ATÉ 6X",$D696-(D696*TAXAS!$E$7))/6,IF($A696="DINERS",IF($B696="PARCELADO ATÉ 6X",$D696-(D696*TAXAS!$E$8))/6,IF($A696="AMERICA EXPRESS",IF($B696="PARCELADO ATÉ 6X",$D696-(D696*TAXAS!$E$9))/6,IF($A696=TAXAS!$A$10,IF($B696="PARCELADO ATÉ 6X",$D696-($D696*TAXAS!$E$10))/6,IF($A696=TAXAS!$A$11,IF($B696="PARCELADO ATÉ 6X",$D696-($D696*TAXAS!$E$11))/6,IF($A696=TAXAS!$A$12,IF($B696="PARCELADO ATÉ 6X",$D696-($D696*TAXAS!$E$12))/6,IF($A696=TAXAS!$A$13,IF($B696="PARCELADO ATÉ 6X",$D696-($D696*TAXAS!$E$13))/6,IF($A696=TAXAS!$A$14,IF($B696="PARCELADO ATÉ 6X",$D696-($D696*TAXAS!$E$14))/6,IF($A696=TAXAS!$A$15,IF($B696="PARCELADO ATÉ 6X",$D696-($D696*TAXAS!$E$15))/6,IF($A696=TAXAS!$A$16,IF($B696="PARCELADO ATÉ 6X",$D696-($D696*TAXAS!$E$16))/6,IF($A696=TAXAS!$A$17,IF($B696="PARCELADO ATÉ 6X",$D696-($D696*TAXAS!$E$17))/6,IF($A696=TAXAS!$A$18,IF($B696="PARCELADO ATÉ 6X",$D696-($D696*TAXAS!$E$18))/6,IF($A696=TAXAS!$A$19,IF($B696="PARCELADO ATÉ 6X",$D696-($D696*TAXAS!$E$19))/6,IF($A696=TAXAS!$A$20,IF($B696="PARCELADO ATÉ 6X",$D696-($D696*TAXAS!$E$20))/6,IF($A696=TAXAS!$A$21,IF($B696="PARCELADO ATÉ 6X",$D696-($D696*TAXAS!$E$21))/6,IF($A696=TAXAS!$A$22,IF($B696="PARCELADO ATÉ 6X",$D696-($D696*TAXAS!$E$22))/6,IF($A696=TAXAS!$A$23,IF($B696="PARCELADO ATÉ 6X",$D696-($D696*TAXAS!$E$23))/6,IF($A696=TAXAS!$A$24,IF($B696="PARCELADO ATÉ 6X",$D696-($D696*TAXAS!$E$24))/6,IF($A696=TAXAS!$A$25,IF($B696="PARCELADO ATÉ 6X",$D696-($D696*TAXAS!$E$25))/6,IF($A696=TAXAS!$A$26,IF($B696="PARCELADO ATÉ 6X",$D696-($D696*TAXAS!$E$26))/6,IF($A696=TAXAS!$A$27,IF($B696="PARCELADO ATÉ 6X",$D696-($D696*TAXAS!$E$27))/6))))))))))))))))))))))))/1</f>
        <v>0</v>
      </c>
      <c r="I696" s="9">
        <f>IF($A696="VISA",IF($B696="PARCELADO ATÉ 12X",$D696-(D696*TAXAS!$F$4))/12,IF($A696="MASTER",IF($B696="PARCELADO ATÉ 12X",$D696-(D696*TAXAS!$F$5))/12,IF($A696="ELO",IF($B696="PARCELADO ATÉ 12X",$D696-(D696*TAXAS!$F$6))/12,IF($A696="HIPERCARD",IF($B696="PARCELADO ATÉ 12X",$D696-(D696*TAXAS!$F$7))/12,IF($A696="DINERS",IF($B696="PARCELADO ATÉ 12X",$D696-(D696*TAXAS!$F$8))/12,IF($A696="AMERICA EXPRESS",IF($B696="PARCELADO ATÉ 12X",$D696-(D696*TAXAS!$F$9))/12,IF($A696=TAXAS!$A$10,IF($B696="PARCELADO ATÉ 12X",$D696-($D696*TAXAS!$F$10))/12,IF($A696=TAXAS!$A$11,IF($B696="PARCELADO ATÉ 12X",$D696-($D696*TAXAS!$F$11))/12,IF($A696=TAXAS!$A$12,IF($B696="PARCELADO ATÉ 12X",$D696-($D696*TAXAS!$F$12))/12,IF($A696=TAXAS!$A$13,IF($B696="PARCELADO ATÉ 12X",$D696-($D696*TAXAS!$F$13))/12,IF($A696=TAXAS!$A$14,IF($B696="PARCELADO ATÉ 12X",$D696-($D696*TAXAS!$F$14))/12,IF($A696=TAXAS!$A$15,IF($B696="PARCELADO ATÉ 12X",$D696-($D696*TAXAS!$F$15))/12,IF($A696=TAXAS!$A$16,IF($B696="PARCELADO ATÉ 12X",$D696-($D696*TAXAS!$F$16))/12,IF($A696=TAXAS!$A$17,IF($B696="PARCELADO ATÉ 12X",$D696-($D696*TAXAS!$F$17))/12,IF($A696=TAXAS!$A$18,IF($B696="PARCELADO ATÉ 12X",$D696-($D696*TAXAS!$F$18))/12,IF($A696=TAXAS!$A$19,IF($B696="PARCELADO ATÉ 12X",$D696-($D696*TAXAS!$F$19))/12,IF($A696=TAXAS!$A$20,IF($B696="PARCELADO ATÉ 12X",$D696-($D696*TAXAS!$F$20))/12,IF($A696=TAXAS!$A$21,IF($B696="PARCELADO ATÉ 12X",$D696-($D696*TAXAS!$F$21))/12,IF($A696=TAXAS!$A$22,IF($B696="PARCELADO ATÉ 12X",$D696-($D696*TAXAS!$F$22))/12,IF($A696=TAXAS!$A$23,IF($B696="PARCELADO ATÉ 12X",$D696-($D696*TAXAS!$F$23))/12,IF($A696=TAXAS!$A$24,IF($B696="PARCELADO ATÉ 12X",$D696-($D696*TAXAS!$F$24))/12,IF($A696=TAXAS!$A$25,IF($B696="PARCELADO ATÉ 12X",$D696-($D696*TAXAS!$F$25))/12,IF($A696=TAXAS!$A$26,IF($B696="PARCELADO ATÉ 12X",$D696-($D696*TAXAS!$F$26))/12,IF($A696=TAXAS!$A$27,IF($B696="PARCELADO ATÉ 12X",$D696-($D696*TAXAS!$F$27))/12))))))))))))))))))))))))/1</f>
        <v>0</v>
      </c>
      <c r="J696" s="8">
        <f t="shared" si="0"/>
        <v>0</v>
      </c>
      <c r="K696" s="10" t="b">
        <f>IF($B696="PARCELADO ATÉ 3X",($D696-($D696*TAXAS!$D$4))-$J696)</f>
        <v>0</v>
      </c>
      <c r="L696" s="10" t="b">
        <f>IF($B696="PARCELADO ATÉ 6X",($D696-($D696*TAXAS!$E$4))-$J696)</f>
        <v>0</v>
      </c>
      <c r="M696" s="10" t="b">
        <f>IF($B696="PARCELADO ATÉ 12X",($D696-($D696*TAXAS!$F$4))-$J696)</f>
        <v>0</v>
      </c>
      <c r="N696" s="8">
        <f t="shared" si="1"/>
        <v>0</v>
      </c>
      <c r="O696" s="10">
        <f t="shared" si="2"/>
        <v>0</v>
      </c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spans="1:31" ht="15.75" customHeight="1" x14ac:dyDescent="0.2">
      <c r="A697" s="3"/>
      <c r="B697" s="5"/>
      <c r="C697" s="6"/>
      <c r="D697" s="42"/>
      <c r="E697" s="8">
        <f>IF($A697="VISA",IF($B697="DÉBITO",$D697-($D697*TAXAS!$B$4)),IF($A697="MASTER",IF($B697="DÉBITO",$D697-($D697*TAXAS!$B$5)),IF($A697="ELO", IF($B697="DÉBITO",$D697-($D697*TAXAS!$B$6)),IF($A697="HIPERCARD",IF($B697="DÉBITO",$D697-($D697*TAXAS!$B$7)),IF($A697="DINERS",IF($B697="DÉBITO",$D697-($D697*TAXAS!$B$8)),IF($A697="AMERICA EXPRESS",IF($B697="DÉBITO",$D697-($D697*TAXAS!$B$9)),IF($A697=TAXAS!$A$10,IF($B697="DÉBITO",$D697-($D697*TAXAS!$B$10)), IF($A697=TAXAS!$A$11,IF($B697="DÉBITO",$D697-($D697*TAXAS!$B$11)), IF($A697=TAXAS!$A$12,IF($B697="DÉBITO",$D697-($D697*TAXAS!$B$12)), IF($A697=TAXAS!$A$13,IF($B697="DÉBITO",$D697-($D697*TAXAS!$B$13)), IF($A697=TAXAS!$A$14,IF($B697="DÉBITO",$D697-($D697*TAXAS!$B$14)), IF($A697=TAXAS!$A$15,IF($B697="DÉBITO",$D697-($D697*TAXAS!$B$15)), IF($A697=TAXAS!$A$16,IF($B697="DÉBITO",$D697-($D697*TAXAS!$B$16)), IF($A697=TAXAS!$A$17,IF($B697="DÉBITO",$D697-($D697*TAXAS!$B$17)), IF($A697=TAXAS!$A$18,IF($B697="DÉBITO",$D697-($D697*TAXAS!$B$18)), IF($A697=TAXAS!$A$19,IF($B697="DÉBITO",$D697-($D697*TAXAS!$B$19)), IF($A697=TAXAS!$A$20,IF($B697="DÉBITO",$D697-($D697*TAXAS!$B$20)), IF($A697=TAXAS!$A$21,IF($B697="DÉBITO",$D697-($D697*TAXAS!$B$21)), IF($A697=TAXAS!$A$22,IF($B697="DÉBITO",$D697-($D697*TAXAS!$B$22)), IF($A697=TAXAS!$A$23,IF($B697="DÉBITO",$D697-($D697*TAXAS!$B$23)), IF($A697=TAXAS!$A$24,IF($B697="DÉBITO",$D697-($D697*TAXAS!$B$24)), IF($A697=TAXAS!$A$25,IF($B697="DÉBITO",$D697-($D697*TAXAS!$B$25)), IF($A697=TAXAS!$A$26,IF($B697="DÉBITO",$D697-($D697*TAXAS!$B$26)), IF($A697=TAXAS!$A$27,IF($B697="DÉBITO",$D697-($D697*TAXAS!$B$27))))))))))))))))))))))))))/1</f>
        <v>0</v>
      </c>
      <c r="F697" s="8">
        <f>IF($A697="VISA",IF($B697="CRÉDITO",$D697-($D697*TAXAS!$C$4)),IF($A697="MASTER",IF($B697="CRÉDITO",$D697-($D697*TAXAS!$C$5)),IF($A697="ELO", IF($B697="CRÉDITO",$D697-($D697*TAXAS!$C$6)),IF($A697="HIPERCARD",IF($B697="CRÉDITO",$D697-($D697*TAXAS!$C$7)),IF($A697="DINERS",IF($B697="CRÉDITO",$D697-($D697*TAXAS!$C$8)),IF($A697="AMERICA EXPRESS",IF($B697="CRÉDITO",$D697-($D697*TAXAS!$C$9)),IF($A697=TAXAS!$A$10,IF($B697="CRÉDITO",$D697-($D697*TAXAS!$C$10)), IF($A697=TAXAS!$A$11,IF($B697="CRÉDITO",$D697-($D697*TAXAS!$C$11)), IF($A697=TAXAS!$A$12,IF($B697="CRÉDITO",$D697-($D697*TAXAS!$C$12)), IF($A697=TAXAS!$A$13,IF($B697="CRÉDITO",$D697-($D697*TAXAS!$C$13)), IF($A697=TAXAS!$A$14,IF($B697="CRÉDITO",$D697-($D697*TAXAS!$C$14)), IF($A697=TAXAS!$A$15,IF($B697="CRÉDITO",$D697-($D697*TAXAS!$C$15)), IF($A697=TAXAS!$A$16,IF($B697="CRÉDITO",$D697-($D697*TAXAS!$C$16)), IF($A697=TAXAS!$A$17,IF($B697="CRÉDITO",$D697-($D697*TAXAS!$C$17)), IF($A697=TAXAS!$A$18,IF($B697="CRÉDITO",$D697-($D697*TAXAS!$C$18)), IF($A697=TAXAS!$A$19,IF($B697="CRÉDITO",$D697-($D697*TAXAS!$C$19)), IF($A697=TAXAS!$A$20,IF($B697="CRÉDITO",$D697-($D697*TAXAS!$C$20)), IF($A697=TAXAS!$A$21,IF($B697="CRÉDITO",$D697-($D697*TAXAS!$C$21)), IF($A697=TAXAS!$A$22,IF($B697="CRÉDITO",$D697-($D697*TAXAS!$C$22)), IF($A697=TAXAS!$A$23,IF($B697="CRÉDITO",$D697-($D697*TAXAS!$C$23)), IF($A697=TAXAS!$A$24,IF($B697="CRÉDITO",$D697-($D697*TAXAS!$C$24)), IF($A697=TAXAS!$A$25,IF($B697="CRÉDITO",$D697-($D697*TAXAS!$C$25)), IF($A697=TAXAS!$A$26,IF($B697="CRÉDITO",$D697-($D697*TAXAS!$C$26)), IF($A697=TAXAS!$A$27,IF($B697="CRÉDITO",$D697-($D697*TAXAS!$C$27))))))))))))))))))))))))))/1</f>
        <v>0</v>
      </c>
      <c r="G697" s="9">
        <f>IF($A697="VISA",IF($B697="PARCELADO ATÉ 3X",$D697-(D697*TAXAS!$D$4))/3,IF($A697="MASTER",IF($B697="PARCELADO ATÉ 3X",$D697-(D697*TAXAS!$D$5))/3,IF($A697="ELO",IF($B697="PARCELADO ATÉ 3X",$D697-(D697*TAXAS!$D$6))/3,IF($A697="HIPERCARD",IF($B697="PARCELADO ATÉ 3X",$D697-(D697*TAXAS!$D$7))/3,IF($A697="DINERS",IF($B697="PARCELADO ATÉ 3X",$D697-(D697*TAXAS!$D$8))/3,IF($A697="AMERICA EXPRESS",IF($B697="PARCELADO ATÉ 3X",$D697-(D697*TAXAS!$D$9))/3,IF($A697=TAXAS!$A$10,IF($B697="PARCELADO ATÉ 3X",$D697-($D697*TAXAS!$D$10))/3,IF($A697=TAXAS!$A$11,IF($B697="PARCELADO ATÉ 3X",$D697-($D697*TAXAS!$D$11))/3,IF($A697=TAXAS!$A$12,IF($B697="PARCELADO ATÉ 3X",$D697-($D697*TAXAS!$D$12))/3,IF($A697=TAXAS!$A$13,IF($B697="PARCELADO ATÉ 3X",$D697-($D697*TAXAS!$D$13))/3,IF($A697=TAXAS!$A$14,IF($B697="PARCELADO ATÉ 3X",$D697-($D697*TAXAS!$D$14))/3,IF($A697=TAXAS!$A$15,IF($B697="PARCELADO ATÉ 3X",$D697-($D697*TAXAS!$D$15))/3,IF($A697=TAXAS!$A$16,IF($B697="PARCELADO ATÉ 3X",$D697-($D697*TAXAS!$D$16))/3,IF($A697=TAXAS!$A$17,IF($B697="PARCELADO ATÉ 3X",$D697-($D697*TAXAS!$D$17))/3,IF($A697=TAXAS!$A$18,IF($B697="PARCELADO ATÉ 3X",$D697-($D697*TAXAS!$D$18))/3,IF($A697=TAXAS!$A$19,IF($B697="PARCELADO ATÉ 3X",$D697-($D697*TAXAS!$D$19))/3,IF($A697=TAXAS!$A$20,IF($B697="PARCELADO ATÉ 3X",$D697-($D697*TAXAS!$D$20))/3,IF($A697=TAXAS!$A$21,IF($B697="PARCELADO ATÉ 3X",$D697-($D697*TAXAS!$D$21))/3,IF($A697=TAXAS!$A$22,IF($B697="PARCELADO ATÉ 3X",$D697-($D697*TAXAS!$D$22))/3,IF($A697=TAXAS!$A$23,IF($B697="PARCELADO ATÉ 3X",$D697-($D697*TAXAS!$D$23))/3,IF($A697=TAXAS!$A$24,IF($B697="PARCELADO ATÉ 3X",$D697-($D697*TAXAS!$D$24))/3,IF($A697=TAXAS!$A$25,IF($B697="PARCELADO ATÉ 3X",$D697-($D697*TAXAS!$D$25))/3,IF($A697=TAXAS!$A$26,IF($B697="PARCELADO ATÉ 3X",$D697-($D697*TAXAS!$D$26))/3,IF($A697=TAXAS!$A$27,IF($B697="PARCELADO ATÉ 3X",$D697-($D697*TAXAS!$D$27))/3))))))))))))))))))))))))/1</f>
        <v>0</v>
      </c>
      <c r="H697" s="9">
        <f>IF($A697="VISA",IF($B697="PARCELADO ATÉ 6X",$D697-(D697*TAXAS!$E$4))/6,IF($A697="MASTER",IF($B697="PARCELADO ATÉ 6X",$D697-(D697*TAXAS!$E$5))/6,IF($A697="ELO",IF($B697="PARCELADO ATÉ 6X",$D697-(D697*TAXAS!$E$6))/6,IF($A697="HIPERCARD",IF($B697="PARCELADO ATÉ 6X",$D697-(D697*TAXAS!$E$7))/6,IF($A697="DINERS",IF($B697="PARCELADO ATÉ 6X",$D697-(D697*TAXAS!$E$8))/6,IF($A697="AMERICA EXPRESS",IF($B697="PARCELADO ATÉ 6X",$D697-(D697*TAXAS!$E$9))/6,IF($A697=TAXAS!$A$10,IF($B697="PARCELADO ATÉ 6X",$D697-($D697*TAXAS!$E$10))/6,IF($A697=TAXAS!$A$11,IF($B697="PARCELADO ATÉ 6X",$D697-($D697*TAXAS!$E$11))/6,IF($A697=TAXAS!$A$12,IF($B697="PARCELADO ATÉ 6X",$D697-($D697*TAXAS!$E$12))/6,IF($A697=TAXAS!$A$13,IF($B697="PARCELADO ATÉ 6X",$D697-($D697*TAXAS!$E$13))/6,IF($A697=TAXAS!$A$14,IF($B697="PARCELADO ATÉ 6X",$D697-($D697*TAXAS!$E$14))/6,IF($A697=TAXAS!$A$15,IF($B697="PARCELADO ATÉ 6X",$D697-($D697*TAXAS!$E$15))/6,IF($A697=TAXAS!$A$16,IF($B697="PARCELADO ATÉ 6X",$D697-($D697*TAXAS!$E$16))/6,IF($A697=TAXAS!$A$17,IF($B697="PARCELADO ATÉ 6X",$D697-($D697*TAXAS!$E$17))/6,IF($A697=TAXAS!$A$18,IF($B697="PARCELADO ATÉ 6X",$D697-($D697*TAXAS!$E$18))/6,IF($A697=TAXAS!$A$19,IF($B697="PARCELADO ATÉ 6X",$D697-($D697*TAXAS!$E$19))/6,IF($A697=TAXAS!$A$20,IF($B697="PARCELADO ATÉ 6X",$D697-($D697*TAXAS!$E$20))/6,IF($A697=TAXAS!$A$21,IF($B697="PARCELADO ATÉ 6X",$D697-($D697*TAXAS!$E$21))/6,IF($A697=TAXAS!$A$22,IF($B697="PARCELADO ATÉ 6X",$D697-($D697*TAXAS!$E$22))/6,IF($A697=TAXAS!$A$23,IF($B697="PARCELADO ATÉ 6X",$D697-($D697*TAXAS!$E$23))/6,IF($A697=TAXAS!$A$24,IF($B697="PARCELADO ATÉ 6X",$D697-($D697*TAXAS!$E$24))/6,IF($A697=TAXAS!$A$25,IF($B697="PARCELADO ATÉ 6X",$D697-($D697*TAXAS!$E$25))/6,IF($A697=TAXAS!$A$26,IF($B697="PARCELADO ATÉ 6X",$D697-($D697*TAXAS!$E$26))/6,IF($A697=TAXAS!$A$27,IF($B697="PARCELADO ATÉ 6X",$D697-($D697*TAXAS!$E$27))/6))))))))))))))))))))))))/1</f>
        <v>0</v>
      </c>
      <c r="I697" s="9">
        <f>IF($A697="VISA",IF($B697="PARCELADO ATÉ 12X",$D697-(D697*TAXAS!$F$4))/12,IF($A697="MASTER",IF($B697="PARCELADO ATÉ 12X",$D697-(D697*TAXAS!$F$5))/12,IF($A697="ELO",IF($B697="PARCELADO ATÉ 12X",$D697-(D697*TAXAS!$F$6))/12,IF($A697="HIPERCARD",IF($B697="PARCELADO ATÉ 12X",$D697-(D697*TAXAS!$F$7))/12,IF($A697="DINERS",IF($B697="PARCELADO ATÉ 12X",$D697-(D697*TAXAS!$F$8))/12,IF($A697="AMERICA EXPRESS",IF($B697="PARCELADO ATÉ 12X",$D697-(D697*TAXAS!$F$9))/12,IF($A697=TAXAS!$A$10,IF($B697="PARCELADO ATÉ 12X",$D697-($D697*TAXAS!$F$10))/12,IF($A697=TAXAS!$A$11,IF($B697="PARCELADO ATÉ 12X",$D697-($D697*TAXAS!$F$11))/12,IF($A697=TAXAS!$A$12,IF($B697="PARCELADO ATÉ 12X",$D697-($D697*TAXAS!$F$12))/12,IF($A697=TAXAS!$A$13,IF($B697="PARCELADO ATÉ 12X",$D697-($D697*TAXAS!$F$13))/12,IF($A697=TAXAS!$A$14,IF($B697="PARCELADO ATÉ 12X",$D697-($D697*TAXAS!$F$14))/12,IF($A697=TAXAS!$A$15,IF($B697="PARCELADO ATÉ 12X",$D697-($D697*TAXAS!$F$15))/12,IF($A697=TAXAS!$A$16,IF($B697="PARCELADO ATÉ 12X",$D697-($D697*TAXAS!$F$16))/12,IF($A697=TAXAS!$A$17,IF($B697="PARCELADO ATÉ 12X",$D697-($D697*TAXAS!$F$17))/12,IF($A697=TAXAS!$A$18,IF($B697="PARCELADO ATÉ 12X",$D697-($D697*TAXAS!$F$18))/12,IF($A697=TAXAS!$A$19,IF($B697="PARCELADO ATÉ 12X",$D697-($D697*TAXAS!$F$19))/12,IF($A697=TAXAS!$A$20,IF($B697="PARCELADO ATÉ 12X",$D697-($D697*TAXAS!$F$20))/12,IF($A697=TAXAS!$A$21,IF($B697="PARCELADO ATÉ 12X",$D697-($D697*TAXAS!$F$21))/12,IF($A697=TAXAS!$A$22,IF($B697="PARCELADO ATÉ 12X",$D697-($D697*TAXAS!$F$22))/12,IF($A697=TAXAS!$A$23,IF($B697="PARCELADO ATÉ 12X",$D697-($D697*TAXAS!$F$23))/12,IF($A697=TAXAS!$A$24,IF($B697="PARCELADO ATÉ 12X",$D697-($D697*TAXAS!$F$24))/12,IF($A697=TAXAS!$A$25,IF($B697="PARCELADO ATÉ 12X",$D697-($D697*TAXAS!$F$25))/12,IF($A697=TAXAS!$A$26,IF($B697="PARCELADO ATÉ 12X",$D697-($D697*TAXAS!$F$26))/12,IF($A697=TAXAS!$A$27,IF($B697="PARCELADO ATÉ 12X",$D697-($D697*TAXAS!$F$27))/12))))))))))))))))))))))))/1</f>
        <v>0</v>
      </c>
      <c r="J697" s="8">
        <f t="shared" si="0"/>
        <v>0</v>
      </c>
      <c r="K697" s="10" t="b">
        <f>IF($B697="PARCELADO ATÉ 3X",($D697-($D697*TAXAS!$D$4))-$J697)</f>
        <v>0</v>
      </c>
      <c r="L697" s="10" t="b">
        <f>IF($B697="PARCELADO ATÉ 6X",($D697-($D697*TAXAS!$E$4))-$J697)</f>
        <v>0</v>
      </c>
      <c r="M697" s="10" t="b">
        <f>IF($B697="PARCELADO ATÉ 12X",($D697-($D697*TAXAS!$F$4))-$J697)</f>
        <v>0</v>
      </c>
      <c r="N697" s="8">
        <f t="shared" si="1"/>
        <v>0</v>
      </c>
      <c r="O697" s="10">
        <f t="shared" si="2"/>
        <v>0</v>
      </c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spans="1:31" ht="15.75" customHeight="1" x14ac:dyDescent="0.2">
      <c r="A698" s="3"/>
      <c r="B698" s="5"/>
      <c r="C698" s="6"/>
      <c r="D698" s="42"/>
      <c r="E698" s="8">
        <f>IF($A698="VISA",IF($B698="DÉBITO",$D698-($D698*TAXAS!$B$4)),IF($A698="MASTER",IF($B698="DÉBITO",$D698-($D698*TAXAS!$B$5)),IF($A698="ELO", IF($B698="DÉBITO",$D698-($D698*TAXAS!$B$6)),IF($A698="HIPERCARD",IF($B698="DÉBITO",$D698-($D698*TAXAS!$B$7)),IF($A698="DINERS",IF($B698="DÉBITO",$D698-($D698*TAXAS!$B$8)),IF($A698="AMERICA EXPRESS",IF($B698="DÉBITO",$D698-($D698*TAXAS!$B$9)),IF($A698=TAXAS!$A$10,IF($B698="DÉBITO",$D698-($D698*TAXAS!$B$10)), IF($A698=TAXAS!$A$11,IF($B698="DÉBITO",$D698-($D698*TAXAS!$B$11)), IF($A698=TAXAS!$A$12,IF($B698="DÉBITO",$D698-($D698*TAXAS!$B$12)), IF($A698=TAXAS!$A$13,IF($B698="DÉBITO",$D698-($D698*TAXAS!$B$13)), IF($A698=TAXAS!$A$14,IF($B698="DÉBITO",$D698-($D698*TAXAS!$B$14)), IF($A698=TAXAS!$A$15,IF($B698="DÉBITO",$D698-($D698*TAXAS!$B$15)), IF($A698=TAXAS!$A$16,IF($B698="DÉBITO",$D698-($D698*TAXAS!$B$16)), IF($A698=TAXAS!$A$17,IF($B698="DÉBITO",$D698-($D698*TAXAS!$B$17)), IF($A698=TAXAS!$A$18,IF($B698="DÉBITO",$D698-($D698*TAXAS!$B$18)), IF($A698=TAXAS!$A$19,IF($B698="DÉBITO",$D698-($D698*TAXAS!$B$19)), IF($A698=TAXAS!$A$20,IF($B698="DÉBITO",$D698-($D698*TAXAS!$B$20)), IF($A698=TAXAS!$A$21,IF($B698="DÉBITO",$D698-($D698*TAXAS!$B$21)), IF($A698=TAXAS!$A$22,IF($B698="DÉBITO",$D698-($D698*TAXAS!$B$22)), IF($A698=TAXAS!$A$23,IF($B698="DÉBITO",$D698-($D698*TAXAS!$B$23)), IF($A698=TAXAS!$A$24,IF($B698="DÉBITO",$D698-($D698*TAXAS!$B$24)), IF($A698=TAXAS!$A$25,IF($B698="DÉBITO",$D698-($D698*TAXAS!$B$25)), IF($A698=TAXAS!$A$26,IF($B698="DÉBITO",$D698-($D698*TAXAS!$B$26)), IF($A698=TAXAS!$A$27,IF($B698="DÉBITO",$D698-($D698*TAXAS!$B$27))))))))))))))))))))))))))/1</f>
        <v>0</v>
      </c>
      <c r="F698" s="8">
        <f>IF($A698="VISA",IF($B698="CRÉDITO",$D698-($D698*TAXAS!$C$4)),IF($A698="MASTER",IF($B698="CRÉDITO",$D698-($D698*TAXAS!$C$5)),IF($A698="ELO", IF($B698="CRÉDITO",$D698-($D698*TAXAS!$C$6)),IF($A698="HIPERCARD",IF($B698="CRÉDITO",$D698-($D698*TAXAS!$C$7)),IF($A698="DINERS",IF($B698="CRÉDITO",$D698-($D698*TAXAS!$C$8)),IF($A698="AMERICA EXPRESS",IF($B698="CRÉDITO",$D698-($D698*TAXAS!$C$9)),IF($A698=TAXAS!$A$10,IF($B698="CRÉDITO",$D698-($D698*TAXAS!$C$10)), IF($A698=TAXAS!$A$11,IF($B698="CRÉDITO",$D698-($D698*TAXAS!$C$11)), IF($A698=TAXAS!$A$12,IF($B698="CRÉDITO",$D698-($D698*TAXAS!$C$12)), IF($A698=TAXAS!$A$13,IF($B698="CRÉDITO",$D698-($D698*TAXAS!$C$13)), IF($A698=TAXAS!$A$14,IF($B698="CRÉDITO",$D698-($D698*TAXAS!$C$14)), IF($A698=TAXAS!$A$15,IF($B698="CRÉDITO",$D698-($D698*TAXAS!$C$15)), IF($A698=TAXAS!$A$16,IF($B698="CRÉDITO",$D698-($D698*TAXAS!$C$16)), IF($A698=TAXAS!$A$17,IF($B698="CRÉDITO",$D698-($D698*TAXAS!$C$17)), IF($A698=TAXAS!$A$18,IF($B698="CRÉDITO",$D698-($D698*TAXAS!$C$18)), IF($A698=TAXAS!$A$19,IF($B698="CRÉDITO",$D698-($D698*TAXAS!$C$19)), IF($A698=TAXAS!$A$20,IF($B698="CRÉDITO",$D698-($D698*TAXAS!$C$20)), IF($A698=TAXAS!$A$21,IF($B698="CRÉDITO",$D698-($D698*TAXAS!$C$21)), IF($A698=TAXAS!$A$22,IF($B698="CRÉDITO",$D698-($D698*TAXAS!$C$22)), IF($A698=TAXAS!$A$23,IF($B698="CRÉDITO",$D698-($D698*TAXAS!$C$23)), IF($A698=TAXAS!$A$24,IF($B698="CRÉDITO",$D698-($D698*TAXAS!$C$24)), IF($A698=TAXAS!$A$25,IF($B698="CRÉDITO",$D698-($D698*TAXAS!$C$25)), IF($A698=TAXAS!$A$26,IF($B698="CRÉDITO",$D698-($D698*TAXAS!$C$26)), IF($A698=TAXAS!$A$27,IF($B698="CRÉDITO",$D698-($D698*TAXAS!$C$27))))))))))))))))))))))))))/1</f>
        <v>0</v>
      </c>
      <c r="G698" s="9">
        <f>IF($A698="VISA",IF($B698="PARCELADO ATÉ 3X",$D698-(D698*TAXAS!$D$4))/3,IF($A698="MASTER",IF($B698="PARCELADO ATÉ 3X",$D698-(D698*TAXAS!$D$5))/3,IF($A698="ELO",IF($B698="PARCELADO ATÉ 3X",$D698-(D698*TAXAS!$D$6))/3,IF($A698="HIPERCARD",IF($B698="PARCELADO ATÉ 3X",$D698-(D698*TAXAS!$D$7))/3,IF($A698="DINERS",IF($B698="PARCELADO ATÉ 3X",$D698-(D698*TAXAS!$D$8))/3,IF($A698="AMERICA EXPRESS",IF($B698="PARCELADO ATÉ 3X",$D698-(D698*TAXAS!$D$9))/3,IF($A698=TAXAS!$A$10,IF($B698="PARCELADO ATÉ 3X",$D698-($D698*TAXAS!$D$10))/3,IF($A698=TAXAS!$A$11,IF($B698="PARCELADO ATÉ 3X",$D698-($D698*TAXAS!$D$11))/3,IF($A698=TAXAS!$A$12,IF($B698="PARCELADO ATÉ 3X",$D698-($D698*TAXAS!$D$12))/3,IF($A698=TAXAS!$A$13,IF($B698="PARCELADO ATÉ 3X",$D698-($D698*TAXAS!$D$13))/3,IF($A698=TAXAS!$A$14,IF($B698="PARCELADO ATÉ 3X",$D698-($D698*TAXAS!$D$14))/3,IF($A698=TAXAS!$A$15,IF($B698="PARCELADO ATÉ 3X",$D698-($D698*TAXAS!$D$15))/3,IF($A698=TAXAS!$A$16,IF($B698="PARCELADO ATÉ 3X",$D698-($D698*TAXAS!$D$16))/3,IF($A698=TAXAS!$A$17,IF($B698="PARCELADO ATÉ 3X",$D698-($D698*TAXAS!$D$17))/3,IF($A698=TAXAS!$A$18,IF($B698="PARCELADO ATÉ 3X",$D698-($D698*TAXAS!$D$18))/3,IF($A698=TAXAS!$A$19,IF($B698="PARCELADO ATÉ 3X",$D698-($D698*TAXAS!$D$19))/3,IF($A698=TAXAS!$A$20,IF($B698="PARCELADO ATÉ 3X",$D698-($D698*TAXAS!$D$20))/3,IF($A698=TAXAS!$A$21,IF($B698="PARCELADO ATÉ 3X",$D698-($D698*TAXAS!$D$21))/3,IF($A698=TAXAS!$A$22,IF($B698="PARCELADO ATÉ 3X",$D698-($D698*TAXAS!$D$22))/3,IF($A698=TAXAS!$A$23,IF($B698="PARCELADO ATÉ 3X",$D698-($D698*TAXAS!$D$23))/3,IF($A698=TAXAS!$A$24,IF($B698="PARCELADO ATÉ 3X",$D698-($D698*TAXAS!$D$24))/3,IF($A698=TAXAS!$A$25,IF($B698="PARCELADO ATÉ 3X",$D698-($D698*TAXAS!$D$25))/3,IF($A698=TAXAS!$A$26,IF($B698="PARCELADO ATÉ 3X",$D698-($D698*TAXAS!$D$26))/3,IF($A698=TAXAS!$A$27,IF($B698="PARCELADO ATÉ 3X",$D698-($D698*TAXAS!$D$27))/3))))))))))))))))))))))))/1</f>
        <v>0</v>
      </c>
      <c r="H698" s="9">
        <f>IF($A698="VISA",IF($B698="PARCELADO ATÉ 6X",$D698-(D698*TAXAS!$E$4))/6,IF($A698="MASTER",IF($B698="PARCELADO ATÉ 6X",$D698-(D698*TAXAS!$E$5))/6,IF($A698="ELO",IF($B698="PARCELADO ATÉ 6X",$D698-(D698*TAXAS!$E$6))/6,IF($A698="HIPERCARD",IF($B698="PARCELADO ATÉ 6X",$D698-(D698*TAXAS!$E$7))/6,IF($A698="DINERS",IF($B698="PARCELADO ATÉ 6X",$D698-(D698*TAXAS!$E$8))/6,IF($A698="AMERICA EXPRESS",IF($B698="PARCELADO ATÉ 6X",$D698-(D698*TAXAS!$E$9))/6,IF($A698=TAXAS!$A$10,IF($B698="PARCELADO ATÉ 6X",$D698-($D698*TAXAS!$E$10))/6,IF($A698=TAXAS!$A$11,IF($B698="PARCELADO ATÉ 6X",$D698-($D698*TAXAS!$E$11))/6,IF($A698=TAXAS!$A$12,IF($B698="PARCELADO ATÉ 6X",$D698-($D698*TAXAS!$E$12))/6,IF($A698=TAXAS!$A$13,IF($B698="PARCELADO ATÉ 6X",$D698-($D698*TAXAS!$E$13))/6,IF($A698=TAXAS!$A$14,IF($B698="PARCELADO ATÉ 6X",$D698-($D698*TAXAS!$E$14))/6,IF($A698=TAXAS!$A$15,IF($B698="PARCELADO ATÉ 6X",$D698-($D698*TAXAS!$E$15))/6,IF($A698=TAXAS!$A$16,IF($B698="PARCELADO ATÉ 6X",$D698-($D698*TAXAS!$E$16))/6,IF($A698=TAXAS!$A$17,IF($B698="PARCELADO ATÉ 6X",$D698-($D698*TAXAS!$E$17))/6,IF($A698=TAXAS!$A$18,IF($B698="PARCELADO ATÉ 6X",$D698-($D698*TAXAS!$E$18))/6,IF($A698=TAXAS!$A$19,IF($B698="PARCELADO ATÉ 6X",$D698-($D698*TAXAS!$E$19))/6,IF($A698=TAXAS!$A$20,IF($B698="PARCELADO ATÉ 6X",$D698-($D698*TAXAS!$E$20))/6,IF($A698=TAXAS!$A$21,IF($B698="PARCELADO ATÉ 6X",$D698-($D698*TAXAS!$E$21))/6,IF($A698=TAXAS!$A$22,IF($B698="PARCELADO ATÉ 6X",$D698-($D698*TAXAS!$E$22))/6,IF($A698=TAXAS!$A$23,IF($B698="PARCELADO ATÉ 6X",$D698-($D698*TAXAS!$E$23))/6,IF($A698=TAXAS!$A$24,IF($B698="PARCELADO ATÉ 6X",$D698-($D698*TAXAS!$E$24))/6,IF($A698=TAXAS!$A$25,IF($B698="PARCELADO ATÉ 6X",$D698-($D698*TAXAS!$E$25))/6,IF($A698=TAXAS!$A$26,IF($B698="PARCELADO ATÉ 6X",$D698-($D698*TAXAS!$E$26))/6,IF($A698=TAXAS!$A$27,IF($B698="PARCELADO ATÉ 6X",$D698-($D698*TAXAS!$E$27))/6))))))))))))))))))))))))/1</f>
        <v>0</v>
      </c>
      <c r="I698" s="9">
        <f>IF($A698="VISA",IF($B698="PARCELADO ATÉ 12X",$D698-(D698*TAXAS!$F$4))/12,IF($A698="MASTER",IF($B698="PARCELADO ATÉ 12X",$D698-(D698*TAXAS!$F$5))/12,IF($A698="ELO",IF($B698="PARCELADO ATÉ 12X",$D698-(D698*TAXAS!$F$6))/12,IF($A698="HIPERCARD",IF($B698="PARCELADO ATÉ 12X",$D698-(D698*TAXAS!$F$7))/12,IF($A698="DINERS",IF($B698="PARCELADO ATÉ 12X",$D698-(D698*TAXAS!$F$8))/12,IF($A698="AMERICA EXPRESS",IF($B698="PARCELADO ATÉ 12X",$D698-(D698*TAXAS!$F$9))/12,IF($A698=TAXAS!$A$10,IF($B698="PARCELADO ATÉ 12X",$D698-($D698*TAXAS!$F$10))/12,IF($A698=TAXAS!$A$11,IF($B698="PARCELADO ATÉ 12X",$D698-($D698*TAXAS!$F$11))/12,IF($A698=TAXAS!$A$12,IF($B698="PARCELADO ATÉ 12X",$D698-($D698*TAXAS!$F$12))/12,IF($A698=TAXAS!$A$13,IF($B698="PARCELADO ATÉ 12X",$D698-($D698*TAXAS!$F$13))/12,IF($A698=TAXAS!$A$14,IF($B698="PARCELADO ATÉ 12X",$D698-($D698*TAXAS!$F$14))/12,IF($A698=TAXAS!$A$15,IF($B698="PARCELADO ATÉ 12X",$D698-($D698*TAXAS!$F$15))/12,IF($A698=TAXAS!$A$16,IF($B698="PARCELADO ATÉ 12X",$D698-($D698*TAXAS!$F$16))/12,IF($A698=TAXAS!$A$17,IF($B698="PARCELADO ATÉ 12X",$D698-($D698*TAXAS!$F$17))/12,IF($A698=TAXAS!$A$18,IF($B698="PARCELADO ATÉ 12X",$D698-($D698*TAXAS!$F$18))/12,IF($A698=TAXAS!$A$19,IF($B698="PARCELADO ATÉ 12X",$D698-($D698*TAXAS!$F$19))/12,IF($A698=TAXAS!$A$20,IF($B698="PARCELADO ATÉ 12X",$D698-($D698*TAXAS!$F$20))/12,IF($A698=TAXAS!$A$21,IF($B698="PARCELADO ATÉ 12X",$D698-($D698*TAXAS!$F$21))/12,IF($A698=TAXAS!$A$22,IF($B698="PARCELADO ATÉ 12X",$D698-($D698*TAXAS!$F$22))/12,IF($A698=TAXAS!$A$23,IF($B698="PARCELADO ATÉ 12X",$D698-($D698*TAXAS!$F$23))/12,IF($A698=TAXAS!$A$24,IF($B698="PARCELADO ATÉ 12X",$D698-($D698*TAXAS!$F$24))/12,IF($A698=TAXAS!$A$25,IF($B698="PARCELADO ATÉ 12X",$D698-($D698*TAXAS!$F$25))/12,IF($A698=TAXAS!$A$26,IF($B698="PARCELADO ATÉ 12X",$D698-($D698*TAXAS!$F$26))/12,IF($A698=TAXAS!$A$27,IF($B698="PARCELADO ATÉ 12X",$D698-($D698*TAXAS!$F$27))/12))))))))))))))))))))))))/1</f>
        <v>0</v>
      </c>
      <c r="J698" s="8">
        <f t="shared" si="0"/>
        <v>0</v>
      </c>
      <c r="K698" s="10" t="b">
        <f>IF($B698="PARCELADO ATÉ 3X",($D698-($D698*TAXAS!$D$4))-$J698)</f>
        <v>0</v>
      </c>
      <c r="L698" s="10" t="b">
        <f>IF($B698="PARCELADO ATÉ 6X",($D698-($D698*TAXAS!$E$4))-$J698)</f>
        <v>0</v>
      </c>
      <c r="M698" s="10" t="b">
        <f>IF($B698="PARCELADO ATÉ 12X",($D698-($D698*TAXAS!$F$4))-$J698)</f>
        <v>0</v>
      </c>
      <c r="N698" s="8">
        <f t="shared" si="1"/>
        <v>0</v>
      </c>
      <c r="O698" s="10">
        <f t="shared" si="2"/>
        <v>0</v>
      </c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spans="1:31" ht="15.75" customHeight="1" x14ac:dyDescent="0.2">
      <c r="A699" s="3"/>
      <c r="B699" s="5"/>
      <c r="C699" s="6"/>
      <c r="D699" s="42"/>
      <c r="E699" s="8">
        <f>IF($A699="VISA",IF($B699="DÉBITO",$D699-($D699*TAXAS!$B$4)),IF($A699="MASTER",IF($B699="DÉBITO",$D699-($D699*TAXAS!$B$5)),IF($A699="ELO", IF($B699="DÉBITO",$D699-($D699*TAXAS!$B$6)),IF($A699="HIPERCARD",IF($B699="DÉBITO",$D699-($D699*TAXAS!$B$7)),IF($A699="DINERS",IF($B699="DÉBITO",$D699-($D699*TAXAS!$B$8)),IF($A699="AMERICA EXPRESS",IF($B699="DÉBITO",$D699-($D699*TAXAS!$B$9)),IF($A699=TAXAS!$A$10,IF($B699="DÉBITO",$D699-($D699*TAXAS!$B$10)), IF($A699=TAXAS!$A$11,IF($B699="DÉBITO",$D699-($D699*TAXAS!$B$11)), IF($A699=TAXAS!$A$12,IF($B699="DÉBITO",$D699-($D699*TAXAS!$B$12)), IF($A699=TAXAS!$A$13,IF($B699="DÉBITO",$D699-($D699*TAXAS!$B$13)), IF($A699=TAXAS!$A$14,IF($B699="DÉBITO",$D699-($D699*TAXAS!$B$14)), IF($A699=TAXAS!$A$15,IF($B699="DÉBITO",$D699-($D699*TAXAS!$B$15)), IF($A699=TAXAS!$A$16,IF($B699="DÉBITO",$D699-($D699*TAXAS!$B$16)), IF($A699=TAXAS!$A$17,IF($B699="DÉBITO",$D699-($D699*TAXAS!$B$17)), IF($A699=TAXAS!$A$18,IF($B699="DÉBITO",$D699-($D699*TAXAS!$B$18)), IF($A699=TAXAS!$A$19,IF($B699="DÉBITO",$D699-($D699*TAXAS!$B$19)), IF($A699=TAXAS!$A$20,IF($B699="DÉBITO",$D699-($D699*TAXAS!$B$20)), IF($A699=TAXAS!$A$21,IF($B699="DÉBITO",$D699-($D699*TAXAS!$B$21)), IF($A699=TAXAS!$A$22,IF($B699="DÉBITO",$D699-($D699*TAXAS!$B$22)), IF($A699=TAXAS!$A$23,IF($B699="DÉBITO",$D699-($D699*TAXAS!$B$23)), IF($A699=TAXAS!$A$24,IF($B699="DÉBITO",$D699-($D699*TAXAS!$B$24)), IF($A699=TAXAS!$A$25,IF($B699="DÉBITO",$D699-($D699*TAXAS!$B$25)), IF($A699=TAXAS!$A$26,IF($B699="DÉBITO",$D699-($D699*TAXAS!$B$26)), IF($A699=TAXAS!$A$27,IF($B699="DÉBITO",$D699-($D699*TAXAS!$B$27))))))))))))))))))))))))))/1</f>
        <v>0</v>
      </c>
      <c r="F699" s="8">
        <f>IF($A699="VISA",IF($B699="CRÉDITO",$D699-($D699*TAXAS!$C$4)),IF($A699="MASTER",IF($B699="CRÉDITO",$D699-($D699*TAXAS!$C$5)),IF($A699="ELO", IF($B699="CRÉDITO",$D699-($D699*TAXAS!$C$6)),IF($A699="HIPERCARD",IF($B699="CRÉDITO",$D699-($D699*TAXAS!$C$7)),IF($A699="DINERS",IF($B699="CRÉDITO",$D699-($D699*TAXAS!$C$8)),IF($A699="AMERICA EXPRESS",IF($B699="CRÉDITO",$D699-($D699*TAXAS!$C$9)),IF($A699=TAXAS!$A$10,IF($B699="CRÉDITO",$D699-($D699*TAXAS!$C$10)), IF($A699=TAXAS!$A$11,IF($B699="CRÉDITO",$D699-($D699*TAXAS!$C$11)), IF($A699=TAXAS!$A$12,IF($B699="CRÉDITO",$D699-($D699*TAXAS!$C$12)), IF($A699=TAXAS!$A$13,IF($B699="CRÉDITO",$D699-($D699*TAXAS!$C$13)), IF($A699=TAXAS!$A$14,IF($B699="CRÉDITO",$D699-($D699*TAXAS!$C$14)), IF($A699=TAXAS!$A$15,IF($B699="CRÉDITO",$D699-($D699*TAXAS!$C$15)), IF($A699=TAXAS!$A$16,IF($B699="CRÉDITO",$D699-($D699*TAXAS!$C$16)), IF($A699=TAXAS!$A$17,IF($B699="CRÉDITO",$D699-($D699*TAXAS!$C$17)), IF($A699=TAXAS!$A$18,IF($B699="CRÉDITO",$D699-($D699*TAXAS!$C$18)), IF($A699=TAXAS!$A$19,IF($B699="CRÉDITO",$D699-($D699*TAXAS!$C$19)), IF($A699=TAXAS!$A$20,IF($B699="CRÉDITO",$D699-($D699*TAXAS!$C$20)), IF($A699=TAXAS!$A$21,IF($B699="CRÉDITO",$D699-($D699*TAXAS!$C$21)), IF($A699=TAXAS!$A$22,IF($B699="CRÉDITO",$D699-($D699*TAXAS!$C$22)), IF($A699=TAXAS!$A$23,IF($B699="CRÉDITO",$D699-($D699*TAXAS!$C$23)), IF($A699=TAXAS!$A$24,IF($B699="CRÉDITO",$D699-($D699*TAXAS!$C$24)), IF($A699=TAXAS!$A$25,IF($B699="CRÉDITO",$D699-($D699*TAXAS!$C$25)), IF($A699=TAXAS!$A$26,IF($B699="CRÉDITO",$D699-($D699*TAXAS!$C$26)), IF($A699=TAXAS!$A$27,IF($B699="CRÉDITO",$D699-($D699*TAXAS!$C$27))))))))))))))))))))))))))/1</f>
        <v>0</v>
      </c>
      <c r="G699" s="9">
        <f>IF($A699="VISA",IF($B699="PARCELADO ATÉ 3X",$D699-(D699*TAXAS!$D$4))/3,IF($A699="MASTER",IF($B699="PARCELADO ATÉ 3X",$D699-(D699*TAXAS!$D$5))/3,IF($A699="ELO",IF($B699="PARCELADO ATÉ 3X",$D699-(D699*TAXAS!$D$6))/3,IF($A699="HIPERCARD",IF($B699="PARCELADO ATÉ 3X",$D699-(D699*TAXAS!$D$7))/3,IF($A699="DINERS",IF($B699="PARCELADO ATÉ 3X",$D699-(D699*TAXAS!$D$8))/3,IF($A699="AMERICA EXPRESS",IF($B699="PARCELADO ATÉ 3X",$D699-(D699*TAXAS!$D$9))/3,IF($A699=TAXAS!$A$10,IF($B699="PARCELADO ATÉ 3X",$D699-($D699*TAXAS!$D$10))/3,IF($A699=TAXAS!$A$11,IF($B699="PARCELADO ATÉ 3X",$D699-($D699*TAXAS!$D$11))/3,IF($A699=TAXAS!$A$12,IF($B699="PARCELADO ATÉ 3X",$D699-($D699*TAXAS!$D$12))/3,IF($A699=TAXAS!$A$13,IF($B699="PARCELADO ATÉ 3X",$D699-($D699*TAXAS!$D$13))/3,IF($A699=TAXAS!$A$14,IF($B699="PARCELADO ATÉ 3X",$D699-($D699*TAXAS!$D$14))/3,IF($A699=TAXAS!$A$15,IF($B699="PARCELADO ATÉ 3X",$D699-($D699*TAXAS!$D$15))/3,IF($A699=TAXAS!$A$16,IF($B699="PARCELADO ATÉ 3X",$D699-($D699*TAXAS!$D$16))/3,IF($A699=TAXAS!$A$17,IF($B699="PARCELADO ATÉ 3X",$D699-($D699*TAXAS!$D$17))/3,IF($A699=TAXAS!$A$18,IF($B699="PARCELADO ATÉ 3X",$D699-($D699*TAXAS!$D$18))/3,IF($A699=TAXAS!$A$19,IF($B699="PARCELADO ATÉ 3X",$D699-($D699*TAXAS!$D$19))/3,IF($A699=TAXAS!$A$20,IF($B699="PARCELADO ATÉ 3X",$D699-($D699*TAXAS!$D$20))/3,IF($A699=TAXAS!$A$21,IF($B699="PARCELADO ATÉ 3X",$D699-($D699*TAXAS!$D$21))/3,IF($A699=TAXAS!$A$22,IF($B699="PARCELADO ATÉ 3X",$D699-($D699*TAXAS!$D$22))/3,IF($A699=TAXAS!$A$23,IF($B699="PARCELADO ATÉ 3X",$D699-($D699*TAXAS!$D$23))/3,IF($A699=TAXAS!$A$24,IF($B699="PARCELADO ATÉ 3X",$D699-($D699*TAXAS!$D$24))/3,IF($A699=TAXAS!$A$25,IF($B699="PARCELADO ATÉ 3X",$D699-($D699*TAXAS!$D$25))/3,IF($A699=TAXAS!$A$26,IF($B699="PARCELADO ATÉ 3X",$D699-($D699*TAXAS!$D$26))/3,IF($A699=TAXAS!$A$27,IF($B699="PARCELADO ATÉ 3X",$D699-($D699*TAXAS!$D$27))/3))))))))))))))))))))))))/1</f>
        <v>0</v>
      </c>
      <c r="H699" s="9">
        <f>IF($A699="VISA",IF($B699="PARCELADO ATÉ 6X",$D699-(D699*TAXAS!$E$4))/6,IF($A699="MASTER",IF($B699="PARCELADO ATÉ 6X",$D699-(D699*TAXAS!$E$5))/6,IF($A699="ELO",IF($B699="PARCELADO ATÉ 6X",$D699-(D699*TAXAS!$E$6))/6,IF($A699="HIPERCARD",IF($B699="PARCELADO ATÉ 6X",$D699-(D699*TAXAS!$E$7))/6,IF($A699="DINERS",IF($B699="PARCELADO ATÉ 6X",$D699-(D699*TAXAS!$E$8))/6,IF($A699="AMERICA EXPRESS",IF($B699="PARCELADO ATÉ 6X",$D699-(D699*TAXAS!$E$9))/6,IF($A699=TAXAS!$A$10,IF($B699="PARCELADO ATÉ 6X",$D699-($D699*TAXAS!$E$10))/6,IF($A699=TAXAS!$A$11,IF($B699="PARCELADO ATÉ 6X",$D699-($D699*TAXAS!$E$11))/6,IF($A699=TAXAS!$A$12,IF($B699="PARCELADO ATÉ 6X",$D699-($D699*TAXAS!$E$12))/6,IF($A699=TAXAS!$A$13,IF($B699="PARCELADO ATÉ 6X",$D699-($D699*TAXAS!$E$13))/6,IF($A699=TAXAS!$A$14,IF($B699="PARCELADO ATÉ 6X",$D699-($D699*TAXAS!$E$14))/6,IF($A699=TAXAS!$A$15,IF($B699="PARCELADO ATÉ 6X",$D699-($D699*TAXAS!$E$15))/6,IF($A699=TAXAS!$A$16,IF($B699="PARCELADO ATÉ 6X",$D699-($D699*TAXAS!$E$16))/6,IF($A699=TAXAS!$A$17,IF($B699="PARCELADO ATÉ 6X",$D699-($D699*TAXAS!$E$17))/6,IF($A699=TAXAS!$A$18,IF($B699="PARCELADO ATÉ 6X",$D699-($D699*TAXAS!$E$18))/6,IF($A699=TAXAS!$A$19,IF($B699="PARCELADO ATÉ 6X",$D699-($D699*TAXAS!$E$19))/6,IF($A699=TAXAS!$A$20,IF($B699="PARCELADO ATÉ 6X",$D699-($D699*TAXAS!$E$20))/6,IF($A699=TAXAS!$A$21,IF($B699="PARCELADO ATÉ 6X",$D699-($D699*TAXAS!$E$21))/6,IF($A699=TAXAS!$A$22,IF($B699="PARCELADO ATÉ 6X",$D699-($D699*TAXAS!$E$22))/6,IF($A699=TAXAS!$A$23,IF($B699="PARCELADO ATÉ 6X",$D699-($D699*TAXAS!$E$23))/6,IF($A699=TAXAS!$A$24,IF($B699="PARCELADO ATÉ 6X",$D699-($D699*TAXAS!$E$24))/6,IF($A699=TAXAS!$A$25,IF($B699="PARCELADO ATÉ 6X",$D699-($D699*TAXAS!$E$25))/6,IF($A699=TAXAS!$A$26,IF($B699="PARCELADO ATÉ 6X",$D699-($D699*TAXAS!$E$26))/6,IF($A699=TAXAS!$A$27,IF($B699="PARCELADO ATÉ 6X",$D699-($D699*TAXAS!$E$27))/6))))))))))))))))))))))))/1</f>
        <v>0</v>
      </c>
      <c r="I699" s="9">
        <f>IF($A699="VISA",IF($B699="PARCELADO ATÉ 12X",$D699-(D699*TAXAS!$F$4))/12,IF($A699="MASTER",IF($B699="PARCELADO ATÉ 12X",$D699-(D699*TAXAS!$F$5))/12,IF($A699="ELO",IF($B699="PARCELADO ATÉ 12X",$D699-(D699*TAXAS!$F$6))/12,IF($A699="HIPERCARD",IF($B699="PARCELADO ATÉ 12X",$D699-(D699*TAXAS!$F$7))/12,IF($A699="DINERS",IF($B699="PARCELADO ATÉ 12X",$D699-(D699*TAXAS!$F$8))/12,IF($A699="AMERICA EXPRESS",IF($B699="PARCELADO ATÉ 12X",$D699-(D699*TAXAS!$F$9))/12,IF($A699=TAXAS!$A$10,IF($B699="PARCELADO ATÉ 12X",$D699-($D699*TAXAS!$F$10))/12,IF($A699=TAXAS!$A$11,IF($B699="PARCELADO ATÉ 12X",$D699-($D699*TAXAS!$F$11))/12,IF($A699=TAXAS!$A$12,IF($B699="PARCELADO ATÉ 12X",$D699-($D699*TAXAS!$F$12))/12,IF($A699=TAXAS!$A$13,IF($B699="PARCELADO ATÉ 12X",$D699-($D699*TAXAS!$F$13))/12,IF($A699=TAXAS!$A$14,IF($B699="PARCELADO ATÉ 12X",$D699-($D699*TAXAS!$F$14))/12,IF($A699=TAXAS!$A$15,IF($B699="PARCELADO ATÉ 12X",$D699-($D699*TAXAS!$F$15))/12,IF($A699=TAXAS!$A$16,IF($B699="PARCELADO ATÉ 12X",$D699-($D699*TAXAS!$F$16))/12,IF($A699=TAXAS!$A$17,IF($B699="PARCELADO ATÉ 12X",$D699-($D699*TAXAS!$F$17))/12,IF($A699=TAXAS!$A$18,IF($B699="PARCELADO ATÉ 12X",$D699-($D699*TAXAS!$F$18))/12,IF($A699=TAXAS!$A$19,IF($B699="PARCELADO ATÉ 12X",$D699-($D699*TAXAS!$F$19))/12,IF($A699=TAXAS!$A$20,IF($B699="PARCELADO ATÉ 12X",$D699-($D699*TAXAS!$F$20))/12,IF($A699=TAXAS!$A$21,IF($B699="PARCELADO ATÉ 12X",$D699-($D699*TAXAS!$F$21))/12,IF($A699=TAXAS!$A$22,IF($B699="PARCELADO ATÉ 12X",$D699-($D699*TAXAS!$F$22))/12,IF($A699=TAXAS!$A$23,IF($B699="PARCELADO ATÉ 12X",$D699-($D699*TAXAS!$F$23))/12,IF($A699=TAXAS!$A$24,IF($B699="PARCELADO ATÉ 12X",$D699-($D699*TAXAS!$F$24))/12,IF($A699=TAXAS!$A$25,IF($B699="PARCELADO ATÉ 12X",$D699-($D699*TAXAS!$F$25))/12,IF($A699=TAXAS!$A$26,IF($B699="PARCELADO ATÉ 12X",$D699-($D699*TAXAS!$F$26))/12,IF($A699=TAXAS!$A$27,IF($B699="PARCELADO ATÉ 12X",$D699-($D699*TAXAS!$F$27))/12))))))))))))))))))))))))/1</f>
        <v>0</v>
      </c>
      <c r="J699" s="8">
        <f t="shared" si="0"/>
        <v>0</v>
      </c>
      <c r="K699" s="10" t="b">
        <f>IF($B699="PARCELADO ATÉ 3X",($D699-($D699*TAXAS!$D$4))-$J699)</f>
        <v>0</v>
      </c>
      <c r="L699" s="10" t="b">
        <f>IF($B699="PARCELADO ATÉ 6X",($D699-($D699*TAXAS!$E$4))-$J699)</f>
        <v>0</v>
      </c>
      <c r="M699" s="10" t="b">
        <f>IF($B699="PARCELADO ATÉ 12X",($D699-($D699*TAXAS!$F$4))-$J699)</f>
        <v>0</v>
      </c>
      <c r="N699" s="8">
        <f t="shared" si="1"/>
        <v>0</v>
      </c>
      <c r="O699" s="10">
        <f t="shared" si="2"/>
        <v>0</v>
      </c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spans="1:31" ht="15.75" customHeight="1" x14ac:dyDescent="0.2">
      <c r="A700" s="3"/>
      <c r="B700" s="5"/>
      <c r="C700" s="6"/>
      <c r="D700" s="42"/>
      <c r="E700" s="8">
        <f>IF($A700="VISA",IF($B700="DÉBITO",$D700-($D700*TAXAS!$B$4)),IF($A700="MASTER",IF($B700="DÉBITO",$D700-($D700*TAXAS!$B$5)),IF($A700="ELO", IF($B700="DÉBITO",$D700-($D700*TAXAS!$B$6)),IF($A700="HIPERCARD",IF($B700="DÉBITO",$D700-($D700*TAXAS!$B$7)),IF($A700="DINERS",IF($B700="DÉBITO",$D700-($D700*TAXAS!$B$8)),IF($A700="AMERICA EXPRESS",IF($B700="DÉBITO",$D700-($D700*TAXAS!$B$9)),IF($A700=TAXAS!$A$10,IF($B700="DÉBITO",$D700-($D700*TAXAS!$B$10)), IF($A700=TAXAS!$A$11,IF($B700="DÉBITO",$D700-($D700*TAXAS!$B$11)), IF($A700=TAXAS!$A$12,IF($B700="DÉBITO",$D700-($D700*TAXAS!$B$12)), IF($A700=TAXAS!$A$13,IF($B700="DÉBITO",$D700-($D700*TAXAS!$B$13)), IF($A700=TAXAS!$A$14,IF($B700="DÉBITO",$D700-($D700*TAXAS!$B$14)), IF($A700=TAXAS!$A$15,IF($B700="DÉBITO",$D700-($D700*TAXAS!$B$15)), IF($A700=TAXAS!$A$16,IF($B700="DÉBITO",$D700-($D700*TAXAS!$B$16)), IF($A700=TAXAS!$A$17,IF($B700="DÉBITO",$D700-($D700*TAXAS!$B$17)), IF($A700=TAXAS!$A$18,IF($B700="DÉBITO",$D700-($D700*TAXAS!$B$18)), IF($A700=TAXAS!$A$19,IF($B700="DÉBITO",$D700-($D700*TAXAS!$B$19)), IF($A700=TAXAS!$A$20,IF($B700="DÉBITO",$D700-($D700*TAXAS!$B$20)), IF($A700=TAXAS!$A$21,IF($B700="DÉBITO",$D700-($D700*TAXAS!$B$21)), IF($A700=TAXAS!$A$22,IF($B700="DÉBITO",$D700-($D700*TAXAS!$B$22)), IF($A700=TAXAS!$A$23,IF($B700="DÉBITO",$D700-($D700*TAXAS!$B$23)), IF($A700=TAXAS!$A$24,IF($B700="DÉBITO",$D700-($D700*TAXAS!$B$24)), IF($A700=TAXAS!$A$25,IF($B700="DÉBITO",$D700-($D700*TAXAS!$B$25)), IF($A700=TAXAS!$A$26,IF($B700="DÉBITO",$D700-($D700*TAXAS!$B$26)), IF($A700=TAXAS!$A$27,IF($B700="DÉBITO",$D700-($D700*TAXAS!$B$27))))))))))))))))))))))))))/1</f>
        <v>0</v>
      </c>
      <c r="F700" s="8">
        <f>IF($A700="VISA",IF($B700="CRÉDITO",$D700-($D700*TAXAS!$C$4)),IF($A700="MASTER",IF($B700="CRÉDITO",$D700-($D700*TAXAS!$C$5)),IF($A700="ELO", IF($B700="CRÉDITO",$D700-($D700*TAXAS!$C$6)),IF($A700="HIPERCARD",IF($B700="CRÉDITO",$D700-($D700*TAXAS!$C$7)),IF($A700="DINERS",IF($B700="CRÉDITO",$D700-($D700*TAXAS!$C$8)),IF($A700="AMERICA EXPRESS",IF($B700="CRÉDITO",$D700-($D700*TAXAS!$C$9)),IF($A700=TAXAS!$A$10,IF($B700="CRÉDITO",$D700-($D700*TAXAS!$C$10)), IF($A700=TAXAS!$A$11,IF($B700="CRÉDITO",$D700-($D700*TAXAS!$C$11)), IF($A700=TAXAS!$A$12,IF($B700="CRÉDITO",$D700-($D700*TAXAS!$C$12)), IF($A700=TAXAS!$A$13,IF($B700="CRÉDITO",$D700-($D700*TAXAS!$C$13)), IF($A700=TAXAS!$A$14,IF($B700="CRÉDITO",$D700-($D700*TAXAS!$C$14)), IF($A700=TAXAS!$A$15,IF($B700="CRÉDITO",$D700-($D700*TAXAS!$C$15)), IF($A700=TAXAS!$A$16,IF($B700="CRÉDITO",$D700-($D700*TAXAS!$C$16)), IF($A700=TAXAS!$A$17,IF($B700="CRÉDITO",$D700-($D700*TAXAS!$C$17)), IF($A700=TAXAS!$A$18,IF($B700="CRÉDITO",$D700-($D700*TAXAS!$C$18)), IF($A700=TAXAS!$A$19,IF($B700="CRÉDITO",$D700-($D700*TAXAS!$C$19)), IF($A700=TAXAS!$A$20,IF($B700="CRÉDITO",$D700-($D700*TAXAS!$C$20)), IF($A700=TAXAS!$A$21,IF($B700="CRÉDITO",$D700-($D700*TAXAS!$C$21)), IF($A700=TAXAS!$A$22,IF($B700="CRÉDITO",$D700-($D700*TAXAS!$C$22)), IF($A700=TAXAS!$A$23,IF($B700="CRÉDITO",$D700-($D700*TAXAS!$C$23)), IF($A700=TAXAS!$A$24,IF($B700="CRÉDITO",$D700-($D700*TAXAS!$C$24)), IF($A700=TAXAS!$A$25,IF($B700="CRÉDITO",$D700-($D700*TAXAS!$C$25)), IF($A700=TAXAS!$A$26,IF($B700="CRÉDITO",$D700-($D700*TAXAS!$C$26)), IF($A700=TAXAS!$A$27,IF($B700="CRÉDITO",$D700-($D700*TAXAS!$C$27))))))))))))))))))))))))))/1</f>
        <v>0</v>
      </c>
      <c r="G700" s="9">
        <f>IF($A700="VISA",IF($B700="PARCELADO ATÉ 3X",$D700-(D700*TAXAS!$D$4))/3,IF($A700="MASTER",IF($B700="PARCELADO ATÉ 3X",$D700-(D700*TAXAS!$D$5))/3,IF($A700="ELO",IF($B700="PARCELADO ATÉ 3X",$D700-(D700*TAXAS!$D$6))/3,IF($A700="HIPERCARD",IF($B700="PARCELADO ATÉ 3X",$D700-(D700*TAXAS!$D$7))/3,IF($A700="DINERS",IF($B700="PARCELADO ATÉ 3X",$D700-(D700*TAXAS!$D$8))/3,IF($A700="AMERICA EXPRESS",IF($B700="PARCELADO ATÉ 3X",$D700-(D700*TAXAS!$D$9))/3,IF($A700=TAXAS!$A$10,IF($B700="PARCELADO ATÉ 3X",$D700-($D700*TAXAS!$D$10))/3,IF($A700=TAXAS!$A$11,IF($B700="PARCELADO ATÉ 3X",$D700-($D700*TAXAS!$D$11))/3,IF($A700=TAXAS!$A$12,IF($B700="PARCELADO ATÉ 3X",$D700-($D700*TAXAS!$D$12))/3,IF($A700=TAXAS!$A$13,IF($B700="PARCELADO ATÉ 3X",$D700-($D700*TAXAS!$D$13))/3,IF($A700=TAXAS!$A$14,IF($B700="PARCELADO ATÉ 3X",$D700-($D700*TAXAS!$D$14))/3,IF($A700=TAXAS!$A$15,IF($B700="PARCELADO ATÉ 3X",$D700-($D700*TAXAS!$D$15))/3,IF($A700=TAXAS!$A$16,IF($B700="PARCELADO ATÉ 3X",$D700-($D700*TAXAS!$D$16))/3,IF($A700=TAXAS!$A$17,IF($B700="PARCELADO ATÉ 3X",$D700-($D700*TAXAS!$D$17))/3,IF($A700=TAXAS!$A$18,IF($B700="PARCELADO ATÉ 3X",$D700-($D700*TAXAS!$D$18))/3,IF($A700=TAXAS!$A$19,IF($B700="PARCELADO ATÉ 3X",$D700-($D700*TAXAS!$D$19))/3,IF($A700=TAXAS!$A$20,IF($B700="PARCELADO ATÉ 3X",$D700-($D700*TAXAS!$D$20))/3,IF($A700=TAXAS!$A$21,IF($B700="PARCELADO ATÉ 3X",$D700-($D700*TAXAS!$D$21))/3,IF($A700=TAXAS!$A$22,IF($B700="PARCELADO ATÉ 3X",$D700-($D700*TAXAS!$D$22))/3,IF($A700=TAXAS!$A$23,IF($B700="PARCELADO ATÉ 3X",$D700-($D700*TAXAS!$D$23))/3,IF($A700=TAXAS!$A$24,IF($B700="PARCELADO ATÉ 3X",$D700-($D700*TAXAS!$D$24))/3,IF($A700=TAXAS!$A$25,IF($B700="PARCELADO ATÉ 3X",$D700-($D700*TAXAS!$D$25))/3,IF($A700=TAXAS!$A$26,IF($B700="PARCELADO ATÉ 3X",$D700-($D700*TAXAS!$D$26))/3,IF($A700=TAXAS!$A$27,IF($B700="PARCELADO ATÉ 3X",$D700-($D700*TAXAS!$D$27))/3))))))))))))))))))))))))/1</f>
        <v>0</v>
      </c>
      <c r="H700" s="9">
        <f>IF($A700="VISA",IF($B700="PARCELADO ATÉ 6X",$D700-(D700*TAXAS!$E$4))/6,IF($A700="MASTER",IF($B700="PARCELADO ATÉ 6X",$D700-(D700*TAXAS!$E$5))/6,IF($A700="ELO",IF($B700="PARCELADO ATÉ 6X",$D700-(D700*TAXAS!$E$6))/6,IF($A700="HIPERCARD",IF($B700="PARCELADO ATÉ 6X",$D700-(D700*TAXAS!$E$7))/6,IF($A700="DINERS",IF($B700="PARCELADO ATÉ 6X",$D700-(D700*TAXAS!$E$8))/6,IF($A700="AMERICA EXPRESS",IF($B700="PARCELADO ATÉ 6X",$D700-(D700*TAXAS!$E$9))/6,IF($A700=TAXAS!$A$10,IF($B700="PARCELADO ATÉ 6X",$D700-($D700*TAXAS!$E$10))/6,IF($A700=TAXAS!$A$11,IF($B700="PARCELADO ATÉ 6X",$D700-($D700*TAXAS!$E$11))/6,IF($A700=TAXAS!$A$12,IF($B700="PARCELADO ATÉ 6X",$D700-($D700*TAXAS!$E$12))/6,IF($A700=TAXAS!$A$13,IF($B700="PARCELADO ATÉ 6X",$D700-($D700*TAXAS!$E$13))/6,IF($A700=TAXAS!$A$14,IF($B700="PARCELADO ATÉ 6X",$D700-($D700*TAXAS!$E$14))/6,IF($A700=TAXAS!$A$15,IF($B700="PARCELADO ATÉ 6X",$D700-($D700*TAXAS!$E$15))/6,IF($A700=TAXAS!$A$16,IF($B700="PARCELADO ATÉ 6X",$D700-($D700*TAXAS!$E$16))/6,IF($A700=TAXAS!$A$17,IF($B700="PARCELADO ATÉ 6X",$D700-($D700*TAXAS!$E$17))/6,IF($A700=TAXAS!$A$18,IF($B700="PARCELADO ATÉ 6X",$D700-($D700*TAXAS!$E$18))/6,IF($A700=TAXAS!$A$19,IF($B700="PARCELADO ATÉ 6X",$D700-($D700*TAXAS!$E$19))/6,IF($A700=TAXAS!$A$20,IF($B700="PARCELADO ATÉ 6X",$D700-($D700*TAXAS!$E$20))/6,IF($A700=TAXAS!$A$21,IF($B700="PARCELADO ATÉ 6X",$D700-($D700*TAXAS!$E$21))/6,IF($A700=TAXAS!$A$22,IF($B700="PARCELADO ATÉ 6X",$D700-($D700*TAXAS!$E$22))/6,IF($A700=TAXAS!$A$23,IF($B700="PARCELADO ATÉ 6X",$D700-($D700*TAXAS!$E$23))/6,IF($A700=TAXAS!$A$24,IF($B700="PARCELADO ATÉ 6X",$D700-($D700*TAXAS!$E$24))/6,IF($A700=TAXAS!$A$25,IF($B700="PARCELADO ATÉ 6X",$D700-($D700*TAXAS!$E$25))/6,IF($A700=TAXAS!$A$26,IF($B700="PARCELADO ATÉ 6X",$D700-($D700*TAXAS!$E$26))/6,IF($A700=TAXAS!$A$27,IF($B700="PARCELADO ATÉ 6X",$D700-($D700*TAXAS!$E$27))/6))))))))))))))))))))))))/1</f>
        <v>0</v>
      </c>
      <c r="I700" s="9">
        <f>IF($A700="VISA",IF($B700="PARCELADO ATÉ 12X",$D700-(D700*TAXAS!$F$4))/12,IF($A700="MASTER",IF($B700="PARCELADO ATÉ 12X",$D700-(D700*TAXAS!$F$5))/12,IF($A700="ELO",IF($B700="PARCELADO ATÉ 12X",$D700-(D700*TAXAS!$F$6))/12,IF($A700="HIPERCARD",IF($B700="PARCELADO ATÉ 12X",$D700-(D700*TAXAS!$F$7))/12,IF($A700="DINERS",IF($B700="PARCELADO ATÉ 12X",$D700-(D700*TAXAS!$F$8))/12,IF($A700="AMERICA EXPRESS",IF($B700="PARCELADO ATÉ 12X",$D700-(D700*TAXAS!$F$9))/12,IF($A700=TAXAS!$A$10,IF($B700="PARCELADO ATÉ 12X",$D700-($D700*TAXAS!$F$10))/12,IF($A700=TAXAS!$A$11,IF($B700="PARCELADO ATÉ 12X",$D700-($D700*TAXAS!$F$11))/12,IF($A700=TAXAS!$A$12,IF($B700="PARCELADO ATÉ 12X",$D700-($D700*TAXAS!$F$12))/12,IF($A700=TAXAS!$A$13,IF($B700="PARCELADO ATÉ 12X",$D700-($D700*TAXAS!$F$13))/12,IF($A700=TAXAS!$A$14,IF($B700="PARCELADO ATÉ 12X",$D700-($D700*TAXAS!$F$14))/12,IF($A700=TAXAS!$A$15,IF($B700="PARCELADO ATÉ 12X",$D700-($D700*TAXAS!$F$15))/12,IF($A700=TAXAS!$A$16,IF($B700="PARCELADO ATÉ 12X",$D700-($D700*TAXAS!$F$16))/12,IF($A700=TAXAS!$A$17,IF($B700="PARCELADO ATÉ 12X",$D700-($D700*TAXAS!$F$17))/12,IF($A700=TAXAS!$A$18,IF($B700="PARCELADO ATÉ 12X",$D700-($D700*TAXAS!$F$18))/12,IF($A700=TAXAS!$A$19,IF($B700="PARCELADO ATÉ 12X",$D700-($D700*TAXAS!$F$19))/12,IF($A700=TAXAS!$A$20,IF($B700="PARCELADO ATÉ 12X",$D700-($D700*TAXAS!$F$20))/12,IF($A700=TAXAS!$A$21,IF($B700="PARCELADO ATÉ 12X",$D700-($D700*TAXAS!$F$21))/12,IF($A700=TAXAS!$A$22,IF($B700="PARCELADO ATÉ 12X",$D700-($D700*TAXAS!$F$22))/12,IF($A700=TAXAS!$A$23,IF($B700="PARCELADO ATÉ 12X",$D700-($D700*TAXAS!$F$23))/12,IF($A700=TAXAS!$A$24,IF($B700="PARCELADO ATÉ 12X",$D700-($D700*TAXAS!$F$24))/12,IF($A700=TAXAS!$A$25,IF($B700="PARCELADO ATÉ 12X",$D700-($D700*TAXAS!$F$25))/12,IF($A700=TAXAS!$A$26,IF($B700="PARCELADO ATÉ 12X",$D700-($D700*TAXAS!$F$26))/12,IF($A700=TAXAS!$A$27,IF($B700="PARCELADO ATÉ 12X",$D700-($D700*TAXAS!$F$27))/12))))))))))))))))))))))))/1</f>
        <v>0</v>
      </c>
      <c r="J700" s="8">
        <f t="shared" si="0"/>
        <v>0</v>
      </c>
      <c r="K700" s="10" t="b">
        <f>IF($B700="PARCELADO ATÉ 3X",($D700-($D700*TAXAS!$D$4))-$J700)</f>
        <v>0</v>
      </c>
      <c r="L700" s="10" t="b">
        <f>IF($B700="PARCELADO ATÉ 6X",($D700-($D700*TAXAS!$E$4))-$J700)</f>
        <v>0</v>
      </c>
      <c r="M700" s="10" t="b">
        <f>IF($B700="PARCELADO ATÉ 12X",($D700-($D700*TAXAS!$F$4))-$J700)</f>
        <v>0</v>
      </c>
      <c r="N700" s="8">
        <f t="shared" si="1"/>
        <v>0</v>
      </c>
      <c r="O700" s="10">
        <f t="shared" si="2"/>
        <v>0</v>
      </c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spans="1:31" ht="15.75" customHeight="1" x14ac:dyDescent="0.2">
      <c r="A701" s="3"/>
      <c r="B701" s="5"/>
      <c r="C701" s="6"/>
      <c r="D701" s="42"/>
      <c r="E701" s="8">
        <f>IF($A701="VISA",IF($B701="DÉBITO",$D701-($D701*TAXAS!$B$4)),IF($A701="MASTER",IF($B701="DÉBITO",$D701-($D701*TAXAS!$B$5)),IF($A701="ELO", IF($B701="DÉBITO",$D701-($D701*TAXAS!$B$6)),IF($A701="HIPERCARD",IF($B701="DÉBITO",$D701-($D701*TAXAS!$B$7)),IF($A701="DINERS",IF($B701="DÉBITO",$D701-($D701*TAXAS!$B$8)),IF($A701="AMERICA EXPRESS",IF($B701="DÉBITO",$D701-($D701*TAXAS!$B$9)),IF($A701=TAXAS!$A$10,IF($B701="DÉBITO",$D701-($D701*TAXAS!$B$10)), IF($A701=TAXAS!$A$11,IF($B701="DÉBITO",$D701-($D701*TAXAS!$B$11)), IF($A701=TAXAS!$A$12,IF($B701="DÉBITO",$D701-($D701*TAXAS!$B$12)), IF($A701=TAXAS!$A$13,IF($B701="DÉBITO",$D701-($D701*TAXAS!$B$13)), IF($A701=TAXAS!$A$14,IF($B701="DÉBITO",$D701-($D701*TAXAS!$B$14)), IF($A701=TAXAS!$A$15,IF($B701="DÉBITO",$D701-($D701*TAXAS!$B$15)), IF($A701=TAXAS!$A$16,IF($B701="DÉBITO",$D701-($D701*TAXAS!$B$16)), IF($A701=TAXAS!$A$17,IF($B701="DÉBITO",$D701-($D701*TAXAS!$B$17)), IF($A701=TAXAS!$A$18,IF($B701="DÉBITO",$D701-($D701*TAXAS!$B$18)), IF($A701=TAXAS!$A$19,IF($B701="DÉBITO",$D701-($D701*TAXAS!$B$19)), IF($A701=TAXAS!$A$20,IF($B701="DÉBITO",$D701-($D701*TAXAS!$B$20)), IF($A701=TAXAS!$A$21,IF($B701="DÉBITO",$D701-($D701*TAXAS!$B$21)), IF($A701=TAXAS!$A$22,IF($B701="DÉBITO",$D701-($D701*TAXAS!$B$22)), IF($A701=TAXAS!$A$23,IF($B701="DÉBITO",$D701-($D701*TAXAS!$B$23)), IF($A701=TAXAS!$A$24,IF($B701="DÉBITO",$D701-($D701*TAXAS!$B$24)), IF($A701=TAXAS!$A$25,IF($B701="DÉBITO",$D701-($D701*TAXAS!$B$25)), IF($A701=TAXAS!$A$26,IF($B701="DÉBITO",$D701-($D701*TAXAS!$B$26)), IF($A701=TAXAS!$A$27,IF($B701="DÉBITO",$D701-($D701*TAXAS!$B$27))))))))))))))))))))))))))/1</f>
        <v>0</v>
      </c>
      <c r="F701" s="8">
        <f>IF($A701="VISA",IF($B701="CRÉDITO",$D701-($D701*TAXAS!$C$4)),IF($A701="MASTER",IF($B701="CRÉDITO",$D701-($D701*TAXAS!$C$5)),IF($A701="ELO", IF($B701="CRÉDITO",$D701-($D701*TAXAS!$C$6)),IF($A701="HIPERCARD",IF($B701="CRÉDITO",$D701-($D701*TAXAS!$C$7)),IF($A701="DINERS",IF($B701="CRÉDITO",$D701-($D701*TAXAS!$C$8)),IF($A701="AMERICA EXPRESS",IF($B701="CRÉDITO",$D701-($D701*TAXAS!$C$9)),IF($A701=TAXAS!$A$10,IF($B701="CRÉDITO",$D701-($D701*TAXAS!$C$10)), IF($A701=TAXAS!$A$11,IF($B701="CRÉDITO",$D701-($D701*TAXAS!$C$11)), IF($A701=TAXAS!$A$12,IF($B701="CRÉDITO",$D701-($D701*TAXAS!$C$12)), IF($A701=TAXAS!$A$13,IF($B701="CRÉDITO",$D701-($D701*TAXAS!$C$13)), IF($A701=TAXAS!$A$14,IF($B701="CRÉDITO",$D701-($D701*TAXAS!$C$14)), IF($A701=TAXAS!$A$15,IF($B701="CRÉDITO",$D701-($D701*TAXAS!$C$15)), IF($A701=TAXAS!$A$16,IF($B701="CRÉDITO",$D701-($D701*TAXAS!$C$16)), IF($A701=TAXAS!$A$17,IF($B701="CRÉDITO",$D701-($D701*TAXAS!$C$17)), IF($A701=TAXAS!$A$18,IF($B701="CRÉDITO",$D701-($D701*TAXAS!$C$18)), IF($A701=TAXAS!$A$19,IF($B701="CRÉDITO",$D701-($D701*TAXAS!$C$19)), IF($A701=TAXAS!$A$20,IF($B701="CRÉDITO",$D701-($D701*TAXAS!$C$20)), IF($A701=TAXAS!$A$21,IF($B701="CRÉDITO",$D701-($D701*TAXAS!$C$21)), IF($A701=TAXAS!$A$22,IF($B701="CRÉDITO",$D701-($D701*TAXAS!$C$22)), IF($A701=TAXAS!$A$23,IF($B701="CRÉDITO",$D701-($D701*TAXAS!$C$23)), IF($A701=TAXAS!$A$24,IF($B701="CRÉDITO",$D701-($D701*TAXAS!$C$24)), IF($A701=TAXAS!$A$25,IF($B701="CRÉDITO",$D701-($D701*TAXAS!$C$25)), IF($A701=TAXAS!$A$26,IF($B701="CRÉDITO",$D701-($D701*TAXAS!$C$26)), IF($A701=TAXAS!$A$27,IF($B701="CRÉDITO",$D701-($D701*TAXAS!$C$27))))))))))))))))))))))))))/1</f>
        <v>0</v>
      </c>
      <c r="G701" s="9">
        <f>IF($A701="VISA",IF($B701="PARCELADO ATÉ 3X",$D701-(D701*TAXAS!$D$4))/3,IF($A701="MASTER",IF($B701="PARCELADO ATÉ 3X",$D701-(D701*TAXAS!$D$5))/3,IF($A701="ELO",IF($B701="PARCELADO ATÉ 3X",$D701-(D701*TAXAS!$D$6))/3,IF($A701="HIPERCARD",IF($B701="PARCELADO ATÉ 3X",$D701-(D701*TAXAS!$D$7))/3,IF($A701="DINERS",IF($B701="PARCELADO ATÉ 3X",$D701-(D701*TAXAS!$D$8))/3,IF($A701="AMERICA EXPRESS",IF($B701="PARCELADO ATÉ 3X",$D701-(D701*TAXAS!$D$9))/3,IF($A701=TAXAS!$A$10,IF($B701="PARCELADO ATÉ 3X",$D701-($D701*TAXAS!$D$10))/3,IF($A701=TAXAS!$A$11,IF($B701="PARCELADO ATÉ 3X",$D701-($D701*TAXAS!$D$11))/3,IF($A701=TAXAS!$A$12,IF($B701="PARCELADO ATÉ 3X",$D701-($D701*TAXAS!$D$12))/3,IF($A701=TAXAS!$A$13,IF($B701="PARCELADO ATÉ 3X",$D701-($D701*TAXAS!$D$13))/3,IF($A701=TAXAS!$A$14,IF($B701="PARCELADO ATÉ 3X",$D701-($D701*TAXAS!$D$14))/3,IF($A701=TAXAS!$A$15,IF($B701="PARCELADO ATÉ 3X",$D701-($D701*TAXAS!$D$15))/3,IF($A701=TAXAS!$A$16,IF($B701="PARCELADO ATÉ 3X",$D701-($D701*TAXAS!$D$16))/3,IF($A701=TAXAS!$A$17,IF($B701="PARCELADO ATÉ 3X",$D701-($D701*TAXAS!$D$17))/3,IF($A701=TAXAS!$A$18,IF($B701="PARCELADO ATÉ 3X",$D701-($D701*TAXAS!$D$18))/3,IF($A701=TAXAS!$A$19,IF($B701="PARCELADO ATÉ 3X",$D701-($D701*TAXAS!$D$19))/3,IF($A701=TAXAS!$A$20,IF($B701="PARCELADO ATÉ 3X",$D701-($D701*TAXAS!$D$20))/3,IF($A701=TAXAS!$A$21,IF($B701="PARCELADO ATÉ 3X",$D701-($D701*TAXAS!$D$21))/3,IF($A701=TAXAS!$A$22,IF($B701="PARCELADO ATÉ 3X",$D701-($D701*TAXAS!$D$22))/3,IF($A701=TAXAS!$A$23,IF($B701="PARCELADO ATÉ 3X",$D701-($D701*TAXAS!$D$23))/3,IF($A701=TAXAS!$A$24,IF($B701="PARCELADO ATÉ 3X",$D701-($D701*TAXAS!$D$24))/3,IF($A701=TAXAS!$A$25,IF($B701="PARCELADO ATÉ 3X",$D701-($D701*TAXAS!$D$25))/3,IF($A701=TAXAS!$A$26,IF($B701="PARCELADO ATÉ 3X",$D701-($D701*TAXAS!$D$26))/3,IF($A701=TAXAS!$A$27,IF($B701="PARCELADO ATÉ 3X",$D701-($D701*TAXAS!$D$27))/3))))))))))))))))))))))))/1</f>
        <v>0</v>
      </c>
      <c r="H701" s="9">
        <f>IF($A701="VISA",IF($B701="PARCELADO ATÉ 6X",$D701-(D701*TAXAS!$E$4))/6,IF($A701="MASTER",IF($B701="PARCELADO ATÉ 6X",$D701-(D701*TAXAS!$E$5))/6,IF($A701="ELO",IF($B701="PARCELADO ATÉ 6X",$D701-(D701*TAXAS!$E$6))/6,IF($A701="HIPERCARD",IF($B701="PARCELADO ATÉ 6X",$D701-(D701*TAXAS!$E$7))/6,IF($A701="DINERS",IF($B701="PARCELADO ATÉ 6X",$D701-(D701*TAXAS!$E$8))/6,IF($A701="AMERICA EXPRESS",IF($B701="PARCELADO ATÉ 6X",$D701-(D701*TAXAS!$E$9))/6,IF($A701=TAXAS!$A$10,IF($B701="PARCELADO ATÉ 6X",$D701-($D701*TAXAS!$E$10))/6,IF($A701=TAXAS!$A$11,IF($B701="PARCELADO ATÉ 6X",$D701-($D701*TAXAS!$E$11))/6,IF($A701=TAXAS!$A$12,IF($B701="PARCELADO ATÉ 6X",$D701-($D701*TAXAS!$E$12))/6,IF($A701=TAXAS!$A$13,IF($B701="PARCELADO ATÉ 6X",$D701-($D701*TAXAS!$E$13))/6,IF($A701=TAXAS!$A$14,IF($B701="PARCELADO ATÉ 6X",$D701-($D701*TAXAS!$E$14))/6,IF($A701=TAXAS!$A$15,IF($B701="PARCELADO ATÉ 6X",$D701-($D701*TAXAS!$E$15))/6,IF($A701=TAXAS!$A$16,IF($B701="PARCELADO ATÉ 6X",$D701-($D701*TAXAS!$E$16))/6,IF($A701=TAXAS!$A$17,IF($B701="PARCELADO ATÉ 6X",$D701-($D701*TAXAS!$E$17))/6,IF($A701=TAXAS!$A$18,IF($B701="PARCELADO ATÉ 6X",$D701-($D701*TAXAS!$E$18))/6,IF($A701=TAXAS!$A$19,IF($B701="PARCELADO ATÉ 6X",$D701-($D701*TAXAS!$E$19))/6,IF($A701=TAXAS!$A$20,IF($B701="PARCELADO ATÉ 6X",$D701-($D701*TAXAS!$E$20))/6,IF($A701=TAXAS!$A$21,IF($B701="PARCELADO ATÉ 6X",$D701-($D701*TAXAS!$E$21))/6,IF($A701=TAXAS!$A$22,IF($B701="PARCELADO ATÉ 6X",$D701-($D701*TAXAS!$E$22))/6,IF($A701=TAXAS!$A$23,IF($B701="PARCELADO ATÉ 6X",$D701-($D701*TAXAS!$E$23))/6,IF($A701=TAXAS!$A$24,IF($B701="PARCELADO ATÉ 6X",$D701-($D701*TAXAS!$E$24))/6,IF($A701=TAXAS!$A$25,IF($B701="PARCELADO ATÉ 6X",$D701-($D701*TAXAS!$E$25))/6,IF($A701=TAXAS!$A$26,IF($B701="PARCELADO ATÉ 6X",$D701-($D701*TAXAS!$E$26))/6,IF($A701=TAXAS!$A$27,IF($B701="PARCELADO ATÉ 6X",$D701-($D701*TAXAS!$E$27))/6))))))))))))))))))))))))/1</f>
        <v>0</v>
      </c>
      <c r="I701" s="9">
        <f>IF($A701="VISA",IF($B701="PARCELADO ATÉ 12X",$D701-(D701*TAXAS!$F$4))/12,IF($A701="MASTER",IF($B701="PARCELADO ATÉ 12X",$D701-(D701*TAXAS!$F$5))/12,IF($A701="ELO",IF($B701="PARCELADO ATÉ 12X",$D701-(D701*TAXAS!$F$6))/12,IF($A701="HIPERCARD",IF($B701="PARCELADO ATÉ 12X",$D701-(D701*TAXAS!$F$7))/12,IF($A701="DINERS",IF($B701="PARCELADO ATÉ 12X",$D701-(D701*TAXAS!$F$8))/12,IF($A701="AMERICA EXPRESS",IF($B701="PARCELADO ATÉ 12X",$D701-(D701*TAXAS!$F$9))/12,IF($A701=TAXAS!$A$10,IF($B701="PARCELADO ATÉ 12X",$D701-($D701*TAXAS!$F$10))/12,IF($A701=TAXAS!$A$11,IF($B701="PARCELADO ATÉ 12X",$D701-($D701*TAXAS!$F$11))/12,IF($A701=TAXAS!$A$12,IF($B701="PARCELADO ATÉ 12X",$D701-($D701*TAXAS!$F$12))/12,IF($A701=TAXAS!$A$13,IF($B701="PARCELADO ATÉ 12X",$D701-($D701*TAXAS!$F$13))/12,IF($A701=TAXAS!$A$14,IF($B701="PARCELADO ATÉ 12X",$D701-($D701*TAXAS!$F$14))/12,IF($A701=TAXAS!$A$15,IF($B701="PARCELADO ATÉ 12X",$D701-($D701*TAXAS!$F$15))/12,IF($A701=TAXAS!$A$16,IF($B701="PARCELADO ATÉ 12X",$D701-($D701*TAXAS!$F$16))/12,IF($A701=TAXAS!$A$17,IF($B701="PARCELADO ATÉ 12X",$D701-($D701*TAXAS!$F$17))/12,IF($A701=TAXAS!$A$18,IF($B701="PARCELADO ATÉ 12X",$D701-($D701*TAXAS!$F$18))/12,IF($A701=TAXAS!$A$19,IF($B701="PARCELADO ATÉ 12X",$D701-($D701*TAXAS!$F$19))/12,IF($A701=TAXAS!$A$20,IF($B701="PARCELADO ATÉ 12X",$D701-($D701*TAXAS!$F$20))/12,IF($A701=TAXAS!$A$21,IF($B701="PARCELADO ATÉ 12X",$D701-($D701*TAXAS!$F$21))/12,IF($A701=TAXAS!$A$22,IF($B701="PARCELADO ATÉ 12X",$D701-($D701*TAXAS!$F$22))/12,IF($A701=TAXAS!$A$23,IF($B701="PARCELADO ATÉ 12X",$D701-($D701*TAXAS!$F$23))/12,IF($A701=TAXAS!$A$24,IF($B701="PARCELADO ATÉ 12X",$D701-($D701*TAXAS!$F$24))/12,IF($A701=TAXAS!$A$25,IF($B701="PARCELADO ATÉ 12X",$D701-($D701*TAXAS!$F$25))/12,IF($A701=TAXAS!$A$26,IF($B701="PARCELADO ATÉ 12X",$D701-($D701*TAXAS!$F$26))/12,IF($A701=TAXAS!$A$27,IF($B701="PARCELADO ATÉ 12X",$D701-($D701*TAXAS!$F$27))/12))))))))))))))))))))))))/1</f>
        <v>0</v>
      </c>
      <c r="J701" s="8">
        <f t="shared" si="0"/>
        <v>0</v>
      </c>
      <c r="K701" s="10" t="b">
        <f>IF($B701="PARCELADO ATÉ 3X",($D701-($D701*TAXAS!$D$4))-$J701)</f>
        <v>0</v>
      </c>
      <c r="L701" s="10" t="b">
        <f>IF($B701="PARCELADO ATÉ 6X",($D701-($D701*TAXAS!$E$4))-$J701)</f>
        <v>0</v>
      </c>
      <c r="M701" s="10" t="b">
        <f>IF($B701="PARCELADO ATÉ 12X",($D701-($D701*TAXAS!$F$4))-$J701)</f>
        <v>0</v>
      </c>
      <c r="N701" s="8">
        <f t="shared" si="1"/>
        <v>0</v>
      </c>
      <c r="O701" s="10">
        <f t="shared" si="2"/>
        <v>0</v>
      </c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spans="1:31" ht="15.75" customHeight="1" x14ac:dyDescent="0.2">
      <c r="A702" s="3"/>
      <c r="B702" s="5"/>
      <c r="C702" s="6"/>
      <c r="D702" s="42"/>
      <c r="E702" s="8">
        <f>IF($A702="VISA",IF($B702="DÉBITO",$D702-($D702*TAXAS!$B$4)),IF($A702="MASTER",IF($B702="DÉBITO",$D702-($D702*TAXAS!$B$5)),IF($A702="ELO", IF($B702="DÉBITO",$D702-($D702*TAXAS!$B$6)),IF($A702="HIPERCARD",IF($B702="DÉBITO",$D702-($D702*TAXAS!$B$7)),IF($A702="DINERS",IF($B702="DÉBITO",$D702-($D702*TAXAS!$B$8)),IF($A702="AMERICA EXPRESS",IF($B702="DÉBITO",$D702-($D702*TAXAS!$B$9)),IF($A702=TAXAS!$A$10,IF($B702="DÉBITO",$D702-($D702*TAXAS!$B$10)), IF($A702=TAXAS!$A$11,IF($B702="DÉBITO",$D702-($D702*TAXAS!$B$11)), IF($A702=TAXAS!$A$12,IF($B702="DÉBITO",$D702-($D702*TAXAS!$B$12)), IF($A702=TAXAS!$A$13,IF($B702="DÉBITO",$D702-($D702*TAXAS!$B$13)), IF($A702=TAXAS!$A$14,IF($B702="DÉBITO",$D702-($D702*TAXAS!$B$14)), IF($A702=TAXAS!$A$15,IF($B702="DÉBITO",$D702-($D702*TAXAS!$B$15)), IF($A702=TAXAS!$A$16,IF($B702="DÉBITO",$D702-($D702*TAXAS!$B$16)), IF($A702=TAXAS!$A$17,IF($B702="DÉBITO",$D702-($D702*TAXAS!$B$17)), IF($A702=TAXAS!$A$18,IF($B702="DÉBITO",$D702-($D702*TAXAS!$B$18)), IF($A702=TAXAS!$A$19,IF($B702="DÉBITO",$D702-($D702*TAXAS!$B$19)), IF($A702=TAXAS!$A$20,IF($B702="DÉBITO",$D702-($D702*TAXAS!$B$20)), IF($A702=TAXAS!$A$21,IF($B702="DÉBITO",$D702-($D702*TAXAS!$B$21)), IF($A702=TAXAS!$A$22,IF($B702="DÉBITO",$D702-($D702*TAXAS!$B$22)), IF($A702=TAXAS!$A$23,IF($B702="DÉBITO",$D702-($D702*TAXAS!$B$23)), IF($A702=TAXAS!$A$24,IF($B702="DÉBITO",$D702-($D702*TAXAS!$B$24)), IF($A702=TAXAS!$A$25,IF($B702="DÉBITO",$D702-($D702*TAXAS!$B$25)), IF($A702=TAXAS!$A$26,IF($B702="DÉBITO",$D702-($D702*TAXAS!$B$26)), IF($A702=TAXAS!$A$27,IF($B702="DÉBITO",$D702-($D702*TAXAS!$B$27))))))))))))))))))))))))))/1</f>
        <v>0</v>
      </c>
      <c r="F702" s="8">
        <f>IF($A702="VISA",IF($B702="CRÉDITO",$D702-($D702*TAXAS!$C$4)),IF($A702="MASTER",IF($B702="CRÉDITO",$D702-($D702*TAXAS!$C$5)),IF($A702="ELO", IF($B702="CRÉDITO",$D702-($D702*TAXAS!$C$6)),IF($A702="HIPERCARD",IF($B702="CRÉDITO",$D702-($D702*TAXAS!$C$7)),IF($A702="DINERS",IF($B702="CRÉDITO",$D702-($D702*TAXAS!$C$8)),IF($A702="AMERICA EXPRESS",IF($B702="CRÉDITO",$D702-($D702*TAXAS!$C$9)),IF($A702=TAXAS!$A$10,IF($B702="CRÉDITO",$D702-($D702*TAXAS!$C$10)), IF($A702=TAXAS!$A$11,IF($B702="CRÉDITO",$D702-($D702*TAXAS!$C$11)), IF($A702=TAXAS!$A$12,IF($B702="CRÉDITO",$D702-($D702*TAXAS!$C$12)), IF($A702=TAXAS!$A$13,IF($B702="CRÉDITO",$D702-($D702*TAXAS!$C$13)), IF($A702=TAXAS!$A$14,IF($B702="CRÉDITO",$D702-($D702*TAXAS!$C$14)), IF($A702=TAXAS!$A$15,IF($B702="CRÉDITO",$D702-($D702*TAXAS!$C$15)), IF($A702=TAXAS!$A$16,IF($B702="CRÉDITO",$D702-($D702*TAXAS!$C$16)), IF($A702=TAXAS!$A$17,IF($B702="CRÉDITO",$D702-($D702*TAXAS!$C$17)), IF($A702=TAXAS!$A$18,IF($B702="CRÉDITO",$D702-($D702*TAXAS!$C$18)), IF($A702=TAXAS!$A$19,IF($B702="CRÉDITO",$D702-($D702*TAXAS!$C$19)), IF($A702=TAXAS!$A$20,IF($B702="CRÉDITO",$D702-($D702*TAXAS!$C$20)), IF($A702=TAXAS!$A$21,IF($B702="CRÉDITO",$D702-($D702*TAXAS!$C$21)), IF($A702=TAXAS!$A$22,IF($B702="CRÉDITO",$D702-($D702*TAXAS!$C$22)), IF($A702=TAXAS!$A$23,IF($B702="CRÉDITO",$D702-($D702*TAXAS!$C$23)), IF($A702=TAXAS!$A$24,IF($B702="CRÉDITO",$D702-($D702*TAXAS!$C$24)), IF($A702=TAXAS!$A$25,IF($B702="CRÉDITO",$D702-($D702*TAXAS!$C$25)), IF($A702=TAXAS!$A$26,IF($B702="CRÉDITO",$D702-($D702*TAXAS!$C$26)), IF($A702=TAXAS!$A$27,IF($B702="CRÉDITO",$D702-($D702*TAXAS!$C$27))))))))))))))))))))))))))/1</f>
        <v>0</v>
      </c>
      <c r="G702" s="9">
        <f>IF($A702="VISA",IF($B702="PARCELADO ATÉ 3X",$D702-(D702*TAXAS!$D$4))/3,IF($A702="MASTER",IF($B702="PARCELADO ATÉ 3X",$D702-(D702*TAXAS!$D$5))/3,IF($A702="ELO",IF($B702="PARCELADO ATÉ 3X",$D702-(D702*TAXAS!$D$6))/3,IF($A702="HIPERCARD",IF($B702="PARCELADO ATÉ 3X",$D702-(D702*TAXAS!$D$7))/3,IF($A702="DINERS",IF($B702="PARCELADO ATÉ 3X",$D702-(D702*TAXAS!$D$8))/3,IF($A702="AMERICA EXPRESS",IF($B702="PARCELADO ATÉ 3X",$D702-(D702*TAXAS!$D$9))/3,IF($A702=TAXAS!$A$10,IF($B702="PARCELADO ATÉ 3X",$D702-($D702*TAXAS!$D$10))/3,IF($A702=TAXAS!$A$11,IF($B702="PARCELADO ATÉ 3X",$D702-($D702*TAXAS!$D$11))/3,IF($A702=TAXAS!$A$12,IF($B702="PARCELADO ATÉ 3X",$D702-($D702*TAXAS!$D$12))/3,IF($A702=TAXAS!$A$13,IF($B702="PARCELADO ATÉ 3X",$D702-($D702*TAXAS!$D$13))/3,IF($A702=TAXAS!$A$14,IF($B702="PARCELADO ATÉ 3X",$D702-($D702*TAXAS!$D$14))/3,IF($A702=TAXAS!$A$15,IF($B702="PARCELADO ATÉ 3X",$D702-($D702*TAXAS!$D$15))/3,IF($A702=TAXAS!$A$16,IF($B702="PARCELADO ATÉ 3X",$D702-($D702*TAXAS!$D$16))/3,IF($A702=TAXAS!$A$17,IF($B702="PARCELADO ATÉ 3X",$D702-($D702*TAXAS!$D$17))/3,IF($A702=TAXAS!$A$18,IF($B702="PARCELADO ATÉ 3X",$D702-($D702*TAXAS!$D$18))/3,IF($A702=TAXAS!$A$19,IF($B702="PARCELADO ATÉ 3X",$D702-($D702*TAXAS!$D$19))/3,IF($A702=TAXAS!$A$20,IF($B702="PARCELADO ATÉ 3X",$D702-($D702*TAXAS!$D$20))/3,IF($A702=TAXAS!$A$21,IF($B702="PARCELADO ATÉ 3X",$D702-($D702*TAXAS!$D$21))/3,IF($A702=TAXAS!$A$22,IF($B702="PARCELADO ATÉ 3X",$D702-($D702*TAXAS!$D$22))/3,IF($A702=TAXAS!$A$23,IF($B702="PARCELADO ATÉ 3X",$D702-($D702*TAXAS!$D$23))/3,IF($A702=TAXAS!$A$24,IF($B702="PARCELADO ATÉ 3X",$D702-($D702*TAXAS!$D$24))/3,IF($A702=TAXAS!$A$25,IF($B702="PARCELADO ATÉ 3X",$D702-($D702*TAXAS!$D$25))/3,IF($A702=TAXAS!$A$26,IF($B702="PARCELADO ATÉ 3X",$D702-($D702*TAXAS!$D$26))/3,IF($A702=TAXAS!$A$27,IF($B702="PARCELADO ATÉ 3X",$D702-($D702*TAXAS!$D$27))/3))))))))))))))))))))))))/1</f>
        <v>0</v>
      </c>
      <c r="H702" s="9">
        <f>IF($A702="VISA",IF($B702="PARCELADO ATÉ 6X",$D702-(D702*TAXAS!$E$4))/6,IF($A702="MASTER",IF($B702="PARCELADO ATÉ 6X",$D702-(D702*TAXAS!$E$5))/6,IF($A702="ELO",IF($B702="PARCELADO ATÉ 6X",$D702-(D702*TAXAS!$E$6))/6,IF($A702="HIPERCARD",IF($B702="PARCELADO ATÉ 6X",$D702-(D702*TAXAS!$E$7))/6,IF($A702="DINERS",IF($B702="PARCELADO ATÉ 6X",$D702-(D702*TAXAS!$E$8))/6,IF($A702="AMERICA EXPRESS",IF($B702="PARCELADO ATÉ 6X",$D702-(D702*TAXAS!$E$9))/6,IF($A702=TAXAS!$A$10,IF($B702="PARCELADO ATÉ 6X",$D702-($D702*TAXAS!$E$10))/6,IF($A702=TAXAS!$A$11,IF($B702="PARCELADO ATÉ 6X",$D702-($D702*TAXAS!$E$11))/6,IF($A702=TAXAS!$A$12,IF($B702="PARCELADO ATÉ 6X",$D702-($D702*TAXAS!$E$12))/6,IF($A702=TAXAS!$A$13,IF($B702="PARCELADO ATÉ 6X",$D702-($D702*TAXAS!$E$13))/6,IF($A702=TAXAS!$A$14,IF($B702="PARCELADO ATÉ 6X",$D702-($D702*TAXAS!$E$14))/6,IF($A702=TAXAS!$A$15,IF($B702="PARCELADO ATÉ 6X",$D702-($D702*TAXAS!$E$15))/6,IF($A702=TAXAS!$A$16,IF($B702="PARCELADO ATÉ 6X",$D702-($D702*TAXAS!$E$16))/6,IF($A702=TAXAS!$A$17,IF($B702="PARCELADO ATÉ 6X",$D702-($D702*TAXAS!$E$17))/6,IF($A702=TAXAS!$A$18,IF($B702="PARCELADO ATÉ 6X",$D702-($D702*TAXAS!$E$18))/6,IF($A702=TAXAS!$A$19,IF($B702="PARCELADO ATÉ 6X",$D702-($D702*TAXAS!$E$19))/6,IF($A702=TAXAS!$A$20,IF($B702="PARCELADO ATÉ 6X",$D702-($D702*TAXAS!$E$20))/6,IF($A702=TAXAS!$A$21,IF($B702="PARCELADO ATÉ 6X",$D702-($D702*TAXAS!$E$21))/6,IF($A702=TAXAS!$A$22,IF($B702="PARCELADO ATÉ 6X",$D702-($D702*TAXAS!$E$22))/6,IF($A702=TAXAS!$A$23,IF($B702="PARCELADO ATÉ 6X",$D702-($D702*TAXAS!$E$23))/6,IF($A702=TAXAS!$A$24,IF($B702="PARCELADO ATÉ 6X",$D702-($D702*TAXAS!$E$24))/6,IF($A702=TAXAS!$A$25,IF($B702="PARCELADO ATÉ 6X",$D702-($D702*TAXAS!$E$25))/6,IF($A702=TAXAS!$A$26,IF($B702="PARCELADO ATÉ 6X",$D702-($D702*TAXAS!$E$26))/6,IF($A702=TAXAS!$A$27,IF($B702="PARCELADO ATÉ 6X",$D702-($D702*TAXAS!$E$27))/6))))))))))))))))))))))))/1</f>
        <v>0</v>
      </c>
      <c r="I702" s="9">
        <f>IF($A702="VISA",IF($B702="PARCELADO ATÉ 12X",$D702-(D702*TAXAS!$F$4))/12,IF($A702="MASTER",IF($B702="PARCELADO ATÉ 12X",$D702-(D702*TAXAS!$F$5))/12,IF($A702="ELO",IF($B702="PARCELADO ATÉ 12X",$D702-(D702*TAXAS!$F$6))/12,IF($A702="HIPERCARD",IF($B702="PARCELADO ATÉ 12X",$D702-(D702*TAXAS!$F$7))/12,IF($A702="DINERS",IF($B702="PARCELADO ATÉ 12X",$D702-(D702*TAXAS!$F$8))/12,IF($A702="AMERICA EXPRESS",IF($B702="PARCELADO ATÉ 12X",$D702-(D702*TAXAS!$F$9))/12,IF($A702=TAXAS!$A$10,IF($B702="PARCELADO ATÉ 12X",$D702-($D702*TAXAS!$F$10))/12,IF($A702=TAXAS!$A$11,IF($B702="PARCELADO ATÉ 12X",$D702-($D702*TAXAS!$F$11))/12,IF($A702=TAXAS!$A$12,IF($B702="PARCELADO ATÉ 12X",$D702-($D702*TAXAS!$F$12))/12,IF($A702=TAXAS!$A$13,IF($B702="PARCELADO ATÉ 12X",$D702-($D702*TAXAS!$F$13))/12,IF($A702=TAXAS!$A$14,IF($B702="PARCELADO ATÉ 12X",$D702-($D702*TAXAS!$F$14))/12,IF($A702=TAXAS!$A$15,IF($B702="PARCELADO ATÉ 12X",$D702-($D702*TAXAS!$F$15))/12,IF($A702=TAXAS!$A$16,IF($B702="PARCELADO ATÉ 12X",$D702-($D702*TAXAS!$F$16))/12,IF($A702=TAXAS!$A$17,IF($B702="PARCELADO ATÉ 12X",$D702-($D702*TAXAS!$F$17))/12,IF($A702=TAXAS!$A$18,IF($B702="PARCELADO ATÉ 12X",$D702-($D702*TAXAS!$F$18))/12,IF($A702=TAXAS!$A$19,IF($B702="PARCELADO ATÉ 12X",$D702-($D702*TAXAS!$F$19))/12,IF($A702=TAXAS!$A$20,IF($B702="PARCELADO ATÉ 12X",$D702-($D702*TAXAS!$F$20))/12,IF($A702=TAXAS!$A$21,IF($B702="PARCELADO ATÉ 12X",$D702-($D702*TAXAS!$F$21))/12,IF($A702=TAXAS!$A$22,IF($B702="PARCELADO ATÉ 12X",$D702-($D702*TAXAS!$F$22))/12,IF($A702=TAXAS!$A$23,IF($B702="PARCELADO ATÉ 12X",$D702-($D702*TAXAS!$F$23))/12,IF($A702=TAXAS!$A$24,IF($B702="PARCELADO ATÉ 12X",$D702-($D702*TAXAS!$F$24))/12,IF($A702=TAXAS!$A$25,IF($B702="PARCELADO ATÉ 12X",$D702-($D702*TAXAS!$F$25))/12,IF($A702=TAXAS!$A$26,IF($B702="PARCELADO ATÉ 12X",$D702-($D702*TAXAS!$F$26))/12,IF($A702=TAXAS!$A$27,IF($B702="PARCELADO ATÉ 12X",$D702-($D702*TAXAS!$F$27))/12))))))))))))))))))))))))/1</f>
        <v>0</v>
      </c>
      <c r="J702" s="8">
        <f t="shared" si="0"/>
        <v>0</v>
      </c>
      <c r="K702" s="10" t="b">
        <f>IF($B702="PARCELADO ATÉ 3X",($D702-($D702*TAXAS!$D$4))-$J702)</f>
        <v>0</v>
      </c>
      <c r="L702" s="10" t="b">
        <f>IF($B702="PARCELADO ATÉ 6X",($D702-($D702*TAXAS!$E$4))-$J702)</f>
        <v>0</v>
      </c>
      <c r="M702" s="10" t="b">
        <f>IF($B702="PARCELADO ATÉ 12X",($D702-($D702*TAXAS!$F$4))-$J702)</f>
        <v>0</v>
      </c>
      <c r="N702" s="8">
        <f t="shared" si="1"/>
        <v>0</v>
      </c>
      <c r="O702" s="10">
        <f t="shared" si="2"/>
        <v>0</v>
      </c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spans="1:31" ht="15.75" customHeight="1" x14ac:dyDescent="0.2">
      <c r="A703" s="3"/>
      <c r="B703" s="5"/>
      <c r="C703" s="6"/>
      <c r="D703" s="42"/>
      <c r="E703" s="8">
        <f>IF($A703="VISA",IF($B703="DÉBITO",$D703-($D703*TAXAS!$B$4)),IF($A703="MASTER",IF($B703="DÉBITO",$D703-($D703*TAXAS!$B$5)),IF($A703="ELO", IF($B703="DÉBITO",$D703-($D703*TAXAS!$B$6)),IF($A703="HIPERCARD",IF($B703="DÉBITO",$D703-($D703*TAXAS!$B$7)),IF($A703="DINERS",IF($B703="DÉBITO",$D703-($D703*TAXAS!$B$8)),IF($A703="AMERICA EXPRESS",IF($B703="DÉBITO",$D703-($D703*TAXAS!$B$9)),IF($A703=TAXAS!$A$10,IF($B703="DÉBITO",$D703-($D703*TAXAS!$B$10)), IF($A703=TAXAS!$A$11,IF($B703="DÉBITO",$D703-($D703*TAXAS!$B$11)), IF($A703=TAXAS!$A$12,IF($B703="DÉBITO",$D703-($D703*TAXAS!$B$12)), IF($A703=TAXAS!$A$13,IF($B703="DÉBITO",$D703-($D703*TAXAS!$B$13)), IF($A703=TAXAS!$A$14,IF($B703="DÉBITO",$D703-($D703*TAXAS!$B$14)), IF($A703=TAXAS!$A$15,IF($B703="DÉBITO",$D703-($D703*TAXAS!$B$15)), IF($A703=TAXAS!$A$16,IF($B703="DÉBITO",$D703-($D703*TAXAS!$B$16)), IF($A703=TAXAS!$A$17,IF($B703="DÉBITO",$D703-($D703*TAXAS!$B$17)), IF($A703=TAXAS!$A$18,IF($B703="DÉBITO",$D703-($D703*TAXAS!$B$18)), IF($A703=TAXAS!$A$19,IF($B703="DÉBITO",$D703-($D703*TAXAS!$B$19)), IF($A703=TAXAS!$A$20,IF($B703="DÉBITO",$D703-($D703*TAXAS!$B$20)), IF($A703=TAXAS!$A$21,IF($B703="DÉBITO",$D703-($D703*TAXAS!$B$21)), IF($A703=TAXAS!$A$22,IF($B703="DÉBITO",$D703-($D703*TAXAS!$B$22)), IF($A703=TAXAS!$A$23,IF($B703="DÉBITO",$D703-($D703*TAXAS!$B$23)), IF($A703=TAXAS!$A$24,IF($B703="DÉBITO",$D703-($D703*TAXAS!$B$24)), IF($A703=TAXAS!$A$25,IF($B703="DÉBITO",$D703-($D703*TAXAS!$B$25)), IF($A703=TAXAS!$A$26,IF($B703="DÉBITO",$D703-($D703*TAXAS!$B$26)), IF($A703=TAXAS!$A$27,IF($B703="DÉBITO",$D703-($D703*TAXAS!$B$27))))))))))))))))))))))))))/1</f>
        <v>0</v>
      </c>
      <c r="F703" s="8">
        <f>IF($A703="VISA",IF($B703="CRÉDITO",$D703-($D703*TAXAS!$C$4)),IF($A703="MASTER",IF($B703="CRÉDITO",$D703-($D703*TAXAS!$C$5)),IF($A703="ELO", IF($B703="CRÉDITO",$D703-($D703*TAXAS!$C$6)),IF($A703="HIPERCARD",IF($B703="CRÉDITO",$D703-($D703*TAXAS!$C$7)),IF($A703="DINERS",IF($B703="CRÉDITO",$D703-($D703*TAXAS!$C$8)),IF($A703="AMERICA EXPRESS",IF($B703="CRÉDITO",$D703-($D703*TAXAS!$C$9)),IF($A703=TAXAS!$A$10,IF($B703="CRÉDITO",$D703-($D703*TAXAS!$C$10)), IF($A703=TAXAS!$A$11,IF($B703="CRÉDITO",$D703-($D703*TAXAS!$C$11)), IF($A703=TAXAS!$A$12,IF($B703="CRÉDITO",$D703-($D703*TAXAS!$C$12)), IF($A703=TAXAS!$A$13,IF($B703="CRÉDITO",$D703-($D703*TAXAS!$C$13)), IF($A703=TAXAS!$A$14,IF($B703="CRÉDITO",$D703-($D703*TAXAS!$C$14)), IF($A703=TAXAS!$A$15,IF($B703="CRÉDITO",$D703-($D703*TAXAS!$C$15)), IF($A703=TAXAS!$A$16,IF($B703="CRÉDITO",$D703-($D703*TAXAS!$C$16)), IF($A703=TAXAS!$A$17,IF($B703="CRÉDITO",$D703-($D703*TAXAS!$C$17)), IF($A703=TAXAS!$A$18,IF($B703="CRÉDITO",$D703-($D703*TAXAS!$C$18)), IF($A703=TAXAS!$A$19,IF($B703="CRÉDITO",$D703-($D703*TAXAS!$C$19)), IF($A703=TAXAS!$A$20,IF($B703="CRÉDITO",$D703-($D703*TAXAS!$C$20)), IF($A703=TAXAS!$A$21,IF($B703="CRÉDITO",$D703-($D703*TAXAS!$C$21)), IF($A703=TAXAS!$A$22,IF($B703="CRÉDITO",$D703-($D703*TAXAS!$C$22)), IF($A703=TAXAS!$A$23,IF($B703="CRÉDITO",$D703-($D703*TAXAS!$C$23)), IF($A703=TAXAS!$A$24,IF($B703="CRÉDITO",$D703-($D703*TAXAS!$C$24)), IF($A703=TAXAS!$A$25,IF($B703="CRÉDITO",$D703-($D703*TAXAS!$C$25)), IF($A703=TAXAS!$A$26,IF($B703="CRÉDITO",$D703-($D703*TAXAS!$C$26)), IF($A703=TAXAS!$A$27,IF($B703="CRÉDITO",$D703-($D703*TAXAS!$C$27))))))))))))))))))))))))))/1</f>
        <v>0</v>
      </c>
      <c r="G703" s="9">
        <f>IF($A703="VISA",IF($B703="PARCELADO ATÉ 3X",$D703-(D703*TAXAS!$D$4))/3,IF($A703="MASTER",IF($B703="PARCELADO ATÉ 3X",$D703-(D703*TAXAS!$D$5))/3,IF($A703="ELO",IF($B703="PARCELADO ATÉ 3X",$D703-(D703*TAXAS!$D$6))/3,IF($A703="HIPERCARD",IF($B703="PARCELADO ATÉ 3X",$D703-(D703*TAXAS!$D$7))/3,IF($A703="DINERS",IF($B703="PARCELADO ATÉ 3X",$D703-(D703*TAXAS!$D$8))/3,IF($A703="AMERICA EXPRESS",IF($B703="PARCELADO ATÉ 3X",$D703-(D703*TAXAS!$D$9))/3,IF($A703=TAXAS!$A$10,IF($B703="PARCELADO ATÉ 3X",$D703-($D703*TAXAS!$D$10))/3,IF($A703=TAXAS!$A$11,IF($B703="PARCELADO ATÉ 3X",$D703-($D703*TAXAS!$D$11))/3,IF($A703=TAXAS!$A$12,IF($B703="PARCELADO ATÉ 3X",$D703-($D703*TAXAS!$D$12))/3,IF($A703=TAXAS!$A$13,IF($B703="PARCELADO ATÉ 3X",$D703-($D703*TAXAS!$D$13))/3,IF($A703=TAXAS!$A$14,IF($B703="PARCELADO ATÉ 3X",$D703-($D703*TAXAS!$D$14))/3,IF($A703=TAXAS!$A$15,IF($B703="PARCELADO ATÉ 3X",$D703-($D703*TAXAS!$D$15))/3,IF($A703=TAXAS!$A$16,IF($B703="PARCELADO ATÉ 3X",$D703-($D703*TAXAS!$D$16))/3,IF($A703=TAXAS!$A$17,IF($B703="PARCELADO ATÉ 3X",$D703-($D703*TAXAS!$D$17))/3,IF($A703=TAXAS!$A$18,IF($B703="PARCELADO ATÉ 3X",$D703-($D703*TAXAS!$D$18))/3,IF($A703=TAXAS!$A$19,IF($B703="PARCELADO ATÉ 3X",$D703-($D703*TAXAS!$D$19))/3,IF($A703=TAXAS!$A$20,IF($B703="PARCELADO ATÉ 3X",$D703-($D703*TAXAS!$D$20))/3,IF($A703=TAXAS!$A$21,IF($B703="PARCELADO ATÉ 3X",$D703-($D703*TAXAS!$D$21))/3,IF($A703=TAXAS!$A$22,IF($B703="PARCELADO ATÉ 3X",$D703-($D703*TAXAS!$D$22))/3,IF($A703=TAXAS!$A$23,IF($B703="PARCELADO ATÉ 3X",$D703-($D703*TAXAS!$D$23))/3,IF($A703=TAXAS!$A$24,IF($B703="PARCELADO ATÉ 3X",$D703-($D703*TAXAS!$D$24))/3,IF($A703=TAXAS!$A$25,IF($B703="PARCELADO ATÉ 3X",$D703-($D703*TAXAS!$D$25))/3,IF($A703=TAXAS!$A$26,IF($B703="PARCELADO ATÉ 3X",$D703-($D703*TAXAS!$D$26))/3,IF($A703=TAXAS!$A$27,IF($B703="PARCELADO ATÉ 3X",$D703-($D703*TAXAS!$D$27))/3))))))))))))))))))))))))/1</f>
        <v>0</v>
      </c>
      <c r="H703" s="9">
        <f>IF($A703="VISA",IF($B703="PARCELADO ATÉ 6X",$D703-(D703*TAXAS!$E$4))/6,IF($A703="MASTER",IF($B703="PARCELADO ATÉ 6X",$D703-(D703*TAXAS!$E$5))/6,IF($A703="ELO",IF($B703="PARCELADO ATÉ 6X",$D703-(D703*TAXAS!$E$6))/6,IF($A703="HIPERCARD",IF($B703="PARCELADO ATÉ 6X",$D703-(D703*TAXAS!$E$7))/6,IF($A703="DINERS",IF($B703="PARCELADO ATÉ 6X",$D703-(D703*TAXAS!$E$8))/6,IF($A703="AMERICA EXPRESS",IF($B703="PARCELADO ATÉ 6X",$D703-(D703*TAXAS!$E$9))/6,IF($A703=TAXAS!$A$10,IF($B703="PARCELADO ATÉ 6X",$D703-($D703*TAXAS!$E$10))/6,IF($A703=TAXAS!$A$11,IF($B703="PARCELADO ATÉ 6X",$D703-($D703*TAXAS!$E$11))/6,IF($A703=TAXAS!$A$12,IF($B703="PARCELADO ATÉ 6X",$D703-($D703*TAXAS!$E$12))/6,IF($A703=TAXAS!$A$13,IF($B703="PARCELADO ATÉ 6X",$D703-($D703*TAXAS!$E$13))/6,IF($A703=TAXAS!$A$14,IF($B703="PARCELADO ATÉ 6X",$D703-($D703*TAXAS!$E$14))/6,IF($A703=TAXAS!$A$15,IF($B703="PARCELADO ATÉ 6X",$D703-($D703*TAXAS!$E$15))/6,IF($A703=TAXAS!$A$16,IF($B703="PARCELADO ATÉ 6X",$D703-($D703*TAXAS!$E$16))/6,IF($A703=TAXAS!$A$17,IF($B703="PARCELADO ATÉ 6X",$D703-($D703*TAXAS!$E$17))/6,IF($A703=TAXAS!$A$18,IF($B703="PARCELADO ATÉ 6X",$D703-($D703*TAXAS!$E$18))/6,IF($A703=TAXAS!$A$19,IF($B703="PARCELADO ATÉ 6X",$D703-($D703*TAXAS!$E$19))/6,IF($A703=TAXAS!$A$20,IF($B703="PARCELADO ATÉ 6X",$D703-($D703*TAXAS!$E$20))/6,IF($A703=TAXAS!$A$21,IF($B703="PARCELADO ATÉ 6X",$D703-($D703*TAXAS!$E$21))/6,IF($A703=TAXAS!$A$22,IF($B703="PARCELADO ATÉ 6X",$D703-($D703*TAXAS!$E$22))/6,IF($A703=TAXAS!$A$23,IF($B703="PARCELADO ATÉ 6X",$D703-($D703*TAXAS!$E$23))/6,IF($A703=TAXAS!$A$24,IF($B703="PARCELADO ATÉ 6X",$D703-($D703*TAXAS!$E$24))/6,IF($A703=TAXAS!$A$25,IF($B703="PARCELADO ATÉ 6X",$D703-($D703*TAXAS!$E$25))/6,IF($A703=TAXAS!$A$26,IF($B703="PARCELADO ATÉ 6X",$D703-($D703*TAXAS!$E$26))/6,IF($A703=TAXAS!$A$27,IF($B703="PARCELADO ATÉ 6X",$D703-($D703*TAXAS!$E$27))/6))))))))))))))))))))))))/1</f>
        <v>0</v>
      </c>
      <c r="I703" s="9">
        <f>IF($A703="VISA",IF($B703="PARCELADO ATÉ 12X",$D703-(D703*TAXAS!$F$4))/12,IF($A703="MASTER",IF($B703="PARCELADO ATÉ 12X",$D703-(D703*TAXAS!$F$5))/12,IF($A703="ELO",IF($B703="PARCELADO ATÉ 12X",$D703-(D703*TAXAS!$F$6))/12,IF($A703="HIPERCARD",IF($B703="PARCELADO ATÉ 12X",$D703-(D703*TAXAS!$F$7))/12,IF($A703="DINERS",IF($B703="PARCELADO ATÉ 12X",$D703-(D703*TAXAS!$F$8))/12,IF($A703="AMERICA EXPRESS",IF($B703="PARCELADO ATÉ 12X",$D703-(D703*TAXAS!$F$9))/12,IF($A703=TAXAS!$A$10,IF($B703="PARCELADO ATÉ 12X",$D703-($D703*TAXAS!$F$10))/12,IF($A703=TAXAS!$A$11,IF($B703="PARCELADO ATÉ 12X",$D703-($D703*TAXAS!$F$11))/12,IF($A703=TAXAS!$A$12,IF($B703="PARCELADO ATÉ 12X",$D703-($D703*TAXAS!$F$12))/12,IF($A703=TAXAS!$A$13,IF($B703="PARCELADO ATÉ 12X",$D703-($D703*TAXAS!$F$13))/12,IF($A703=TAXAS!$A$14,IF($B703="PARCELADO ATÉ 12X",$D703-($D703*TAXAS!$F$14))/12,IF($A703=TAXAS!$A$15,IF($B703="PARCELADO ATÉ 12X",$D703-($D703*TAXAS!$F$15))/12,IF($A703=TAXAS!$A$16,IF($B703="PARCELADO ATÉ 12X",$D703-($D703*TAXAS!$F$16))/12,IF($A703=TAXAS!$A$17,IF($B703="PARCELADO ATÉ 12X",$D703-($D703*TAXAS!$F$17))/12,IF($A703=TAXAS!$A$18,IF($B703="PARCELADO ATÉ 12X",$D703-($D703*TAXAS!$F$18))/12,IF($A703=TAXAS!$A$19,IF($B703="PARCELADO ATÉ 12X",$D703-($D703*TAXAS!$F$19))/12,IF($A703=TAXAS!$A$20,IF($B703="PARCELADO ATÉ 12X",$D703-($D703*TAXAS!$F$20))/12,IF($A703=TAXAS!$A$21,IF($B703="PARCELADO ATÉ 12X",$D703-($D703*TAXAS!$F$21))/12,IF($A703=TAXAS!$A$22,IF($B703="PARCELADO ATÉ 12X",$D703-($D703*TAXAS!$F$22))/12,IF($A703=TAXAS!$A$23,IF($B703="PARCELADO ATÉ 12X",$D703-($D703*TAXAS!$F$23))/12,IF($A703=TAXAS!$A$24,IF($B703="PARCELADO ATÉ 12X",$D703-($D703*TAXAS!$F$24))/12,IF($A703=TAXAS!$A$25,IF($B703="PARCELADO ATÉ 12X",$D703-($D703*TAXAS!$F$25))/12,IF($A703=TAXAS!$A$26,IF($B703="PARCELADO ATÉ 12X",$D703-($D703*TAXAS!$F$26))/12,IF($A703=TAXAS!$A$27,IF($B703="PARCELADO ATÉ 12X",$D703-($D703*TAXAS!$F$27))/12))))))))))))))))))))))))/1</f>
        <v>0</v>
      </c>
      <c r="J703" s="8">
        <f t="shared" si="0"/>
        <v>0</v>
      </c>
      <c r="K703" s="10" t="b">
        <f>IF($B703="PARCELADO ATÉ 3X",($D703-($D703*TAXAS!$D$4))-$J703)</f>
        <v>0</v>
      </c>
      <c r="L703" s="10" t="b">
        <f>IF($B703="PARCELADO ATÉ 6X",($D703-($D703*TAXAS!$E$4))-$J703)</f>
        <v>0</v>
      </c>
      <c r="M703" s="10" t="b">
        <f>IF($B703="PARCELADO ATÉ 12X",($D703-($D703*TAXAS!$F$4))-$J703)</f>
        <v>0</v>
      </c>
      <c r="N703" s="8">
        <f t="shared" si="1"/>
        <v>0</v>
      </c>
      <c r="O703" s="10">
        <f t="shared" si="2"/>
        <v>0</v>
      </c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spans="1:31" ht="15.75" customHeight="1" x14ac:dyDescent="0.2">
      <c r="A704" s="3"/>
      <c r="B704" s="5"/>
      <c r="C704" s="6"/>
      <c r="D704" s="42"/>
      <c r="E704" s="8">
        <f>IF($A704="VISA",IF($B704="DÉBITO",$D704-($D704*TAXAS!$B$4)),IF($A704="MASTER",IF($B704="DÉBITO",$D704-($D704*TAXAS!$B$5)),IF($A704="ELO", IF($B704="DÉBITO",$D704-($D704*TAXAS!$B$6)),IF($A704="HIPERCARD",IF($B704="DÉBITO",$D704-($D704*TAXAS!$B$7)),IF($A704="DINERS",IF($B704="DÉBITO",$D704-($D704*TAXAS!$B$8)),IF($A704="AMERICA EXPRESS",IF($B704="DÉBITO",$D704-($D704*TAXAS!$B$9)),IF($A704=TAXAS!$A$10,IF($B704="DÉBITO",$D704-($D704*TAXAS!$B$10)), IF($A704=TAXAS!$A$11,IF($B704="DÉBITO",$D704-($D704*TAXAS!$B$11)), IF($A704=TAXAS!$A$12,IF($B704="DÉBITO",$D704-($D704*TAXAS!$B$12)), IF($A704=TAXAS!$A$13,IF($B704="DÉBITO",$D704-($D704*TAXAS!$B$13)), IF($A704=TAXAS!$A$14,IF($B704="DÉBITO",$D704-($D704*TAXAS!$B$14)), IF($A704=TAXAS!$A$15,IF($B704="DÉBITO",$D704-($D704*TAXAS!$B$15)), IF($A704=TAXAS!$A$16,IF($B704="DÉBITO",$D704-($D704*TAXAS!$B$16)), IF($A704=TAXAS!$A$17,IF($B704="DÉBITO",$D704-($D704*TAXAS!$B$17)), IF($A704=TAXAS!$A$18,IF($B704="DÉBITO",$D704-($D704*TAXAS!$B$18)), IF($A704=TAXAS!$A$19,IF($B704="DÉBITO",$D704-($D704*TAXAS!$B$19)), IF($A704=TAXAS!$A$20,IF($B704="DÉBITO",$D704-($D704*TAXAS!$B$20)), IF($A704=TAXAS!$A$21,IF($B704="DÉBITO",$D704-($D704*TAXAS!$B$21)), IF($A704=TAXAS!$A$22,IF($B704="DÉBITO",$D704-($D704*TAXAS!$B$22)), IF($A704=TAXAS!$A$23,IF($B704="DÉBITO",$D704-($D704*TAXAS!$B$23)), IF($A704=TAXAS!$A$24,IF($B704="DÉBITO",$D704-($D704*TAXAS!$B$24)), IF($A704=TAXAS!$A$25,IF($B704="DÉBITO",$D704-($D704*TAXAS!$B$25)), IF($A704=TAXAS!$A$26,IF($B704="DÉBITO",$D704-($D704*TAXAS!$B$26)), IF($A704=TAXAS!$A$27,IF($B704="DÉBITO",$D704-($D704*TAXAS!$B$27))))))))))))))))))))))))))/1</f>
        <v>0</v>
      </c>
      <c r="F704" s="8">
        <f>IF($A704="VISA",IF($B704="CRÉDITO",$D704-($D704*TAXAS!$C$4)),IF($A704="MASTER",IF($B704="CRÉDITO",$D704-($D704*TAXAS!$C$5)),IF($A704="ELO", IF($B704="CRÉDITO",$D704-($D704*TAXAS!$C$6)),IF($A704="HIPERCARD",IF($B704="CRÉDITO",$D704-($D704*TAXAS!$C$7)),IF($A704="DINERS",IF($B704="CRÉDITO",$D704-($D704*TAXAS!$C$8)),IF($A704="AMERICA EXPRESS",IF($B704="CRÉDITO",$D704-($D704*TAXAS!$C$9)),IF($A704=TAXAS!$A$10,IF($B704="CRÉDITO",$D704-($D704*TAXAS!$C$10)), IF($A704=TAXAS!$A$11,IF($B704="CRÉDITO",$D704-($D704*TAXAS!$C$11)), IF($A704=TAXAS!$A$12,IF($B704="CRÉDITO",$D704-($D704*TAXAS!$C$12)), IF($A704=TAXAS!$A$13,IF($B704="CRÉDITO",$D704-($D704*TAXAS!$C$13)), IF($A704=TAXAS!$A$14,IF($B704="CRÉDITO",$D704-($D704*TAXAS!$C$14)), IF($A704=TAXAS!$A$15,IF($B704="CRÉDITO",$D704-($D704*TAXAS!$C$15)), IF($A704=TAXAS!$A$16,IF($B704="CRÉDITO",$D704-($D704*TAXAS!$C$16)), IF($A704=TAXAS!$A$17,IF($B704="CRÉDITO",$D704-($D704*TAXAS!$C$17)), IF($A704=TAXAS!$A$18,IF($B704="CRÉDITO",$D704-($D704*TAXAS!$C$18)), IF($A704=TAXAS!$A$19,IF($B704="CRÉDITO",$D704-($D704*TAXAS!$C$19)), IF($A704=TAXAS!$A$20,IF($B704="CRÉDITO",$D704-($D704*TAXAS!$C$20)), IF($A704=TAXAS!$A$21,IF($B704="CRÉDITO",$D704-($D704*TAXAS!$C$21)), IF($A704=TAXAS!$A$22,IF($B704="CRÉDITO",$D704-($D704*TAXAS!$C$22)), IF($A704=TAXAS!$A$23,IF($B704="CRÉDITO",$D704-($D704*TAXAS!$C$23)), IF($A704=TAXAS!$A$24,IF($B704="CRÉDITO",$D704-($D704*TAXAS!$C$24)), IF($A704=TAXAS!$A$25,IF($B704="CRÉDITO",$D704-($D704*TAXAS!$C$25)), IF($A704=TAXAS!$A$26,IF($B704="CRÉDITO",$D704-($D704*TAXAS!$C$26)), IF($A704=TAXAS!$A$27,IF($B704="CRÉDITO",$D704-($D704*TAXAS!$C$27))))))))))))))))))))))))))/1</f>
        <v>0</v>
      </c>
      <c r="G704" s="9">
        <f>IF($A704="VISA",IF($B704="PARCELADO ATÉ 3X",$D704-(D704*TAXAS!$D$4))/3,IF($A704="MASTER",IF($B704="PARCELADO ATÉ 3X",$D704-(D704*TAXAS!$D$5))/3,IF($A704="ELO",IF($B704="PARCELADO ATÉ 3X",$D704-(D704*TAXAS!$D$6))/3,IF($A704="HIPERCARD",IF($B704="PARCELADO ATÉ 3X",$D704-(D704*TAXAS!$D$7))/3,IF($A704="DINERS",IF($B704="PARCELADO ATÉ 3X",$D704-(D704*TAXAS!$D$8))/3,IF($A704="AMERICA EXPRESS",IF($B704="PARCELADO ATÉ 3X",$D704-(D704*TAXAS!$D$9))/3,IF($A704=TAXAS!$A$10,IF($B704="PARCELADO ATÉ 3X",$D704-($D704*TAXAS!$D$10))/3,IF($A704=TAXAS!$A$11,IF($B704="PARCELADO ATÉ 3X",$D704-($D704*TAXAS!$D$11))/3,IF($A704=TAXAS!$A$12,IF($B704="PARCELADO ATÉ 3X",$D704-($D704*TAXAS!$D$12))/3,IF($A704=TAXAS!$A$13,IF($B704="PARCELADO ATÉ 3X",$D704-($D704*TAXAS!$D$13))/3,IF($A704=TAXAS!$A$14,IF($B704="PARCELADO ATÉ 3X",$D704-($D704*TAXAS!$D$14))/3,IF($A704=TAXAS!$A$15,IF($B704="PARCELADO ATÉ 3X",$D704-($D704*TAXAS!$D$15))/3,IF($A704=TAXAS!$A$16,IF($B704="PARCELADO ATÉ 3X",$D704-($D704*TAXAS!$D$16))/3,IF($A704=TAXAS!$A$17,IF($B704="PARCELADO ATÉ 3X",$D704-($D704*TAXAS!$D$17))/3,IF($A704=TAXAS!$A$18,IF($B704="PARCELADO ATÉ 3X",$D704-($D704*TAXAS!$D$18))/3,IF($A704=TAXAS!$A$19,IF($B704="PARCELADO ATÉ 3X",$D704-($D704*TAXAS!$D$19))/3,IF($A704=TAXAS!$A$20,IF($B704="PARCELADO ATÉ 3X",$D704-($D704*TAXAS!$D$20))/3,IF($A704=TAXAS!$A$21,IF($B704="PARCELADO ATÉ 3X",$D704-($D704*TAXAS!$D$21))/3,IF($A704=TAXAS!$A$22,IF($B704="PARCELADO ATÉ 3X",$D704-($D704*TAXAS!$D$22))/3,IF($A704=TAXAS!$A$23,IF($B704="PARCELADO ATÉ 3X",$D704-($D704*TAXAS!$D$23))/3,IF($A704=TAXAS!$A$24,IF($B704="PARCELADO ATÉ 3X",$D704-($D704*TAXAS!$D$24))/3,IF($A704=TAXAS!$A$25,IF($B704="PARCELADO ATÉ 3X",$D704-($D704*TAXAS!$D$25))/3,IF($A704=TAXAS!$A$26,IF($B704="PARCELADO ATÉ 3X",$D704-($D704*TAXAS!$D$26))/3,IF($A704=TAXAS!$A$27,IF($B704="PARCELADO ATÉ 3X",$D704-($D704*TAXAS!$D$27))/3))))))))))))))))))))))))/1</f>
        <v>0</v>
      </c>
      <c r="H704" s="9">
        <f>IF($A704="VISA",IF($B704="PARCELADO ATÉ 6X",$D704-(D704*TAXAS!$E$4))/6,IF($A704="MASTER",IF($B704="PARCELADO ATÉ 6X",$D704-(D704*TAXAS!$E$5))/6,IF($A704="ELO",IF($B704="PARCELADO ATÉ 6X",$D704-(D704*TAXAS!$E$6))/6,IF($A704="HIPERCARD",IF($B704="PARCELADO ATÉ 6X",$D704-(D704*TAXAS!$E$7))/6,IF($A704="DINERS",IF($B704="PARCELADO ATÉ 6X",$D704-(D704*TAXAS!$E$8))/6,IF($A704="AMERICA EXPRESS",IF($B704="PARCELADO ATÉ 6X",$D704-(D704*TAXAS!$E$9))/6,IF($A704=TAXAS!$A$10,IF($B704="PARCELADO ATÉ 6X",$D704-($D704*TAXAS!$E$10))/6,IF($A704=TAXAS!$A$11,IF($B704="PARCELADO ATÉ 6X",$D704-($D704*TAXAS!$E$11))/6,IF($A704=TAXAS!$A$12,IF($B704="PARCELADO ATÉ 6X",$D704-($D704*TAXAS!$E$12))/6,IF($A704=TAXAS!$A$13,IF($B704="PARCELADO ATÉ 6X",$D704-($D704*TAXAS!$E$13))/6,IF($A704=TAXAS!$A$14,IF($B704="PARCELADO ATÉ 6X",$D704-($D704*TAXAS!$E$14))/6,IF($A704=TAXAS!$A$15,IF($B704="PARCELADO ATÉ 6X",$D704-($D704*TAXAS!$E$15))/6,IF($A704=TAXAS!$A$16,IF($B704="PARCELADO ATÉ 6X",$D704-($D704*TAXAS!$E$16))/6,IF($A704=TAXAS!$A$17,IF($B704="PARCELADO ATÉ 6X",$D704-($D704*TAXAS!$E$17))/6,IF($A704=TAXAS!$A$18,IF($B704="PARCELADO ATÉ 6X",$D704-($D704*TAXAS!$E$18))/6,IF($A704=TAXAS!$A$19,IF($B704="PARCELADO ATÉ 6X",$D704-($D704*TAXAS!$E$19))/6,IF($A704=TAXAS!$A$20,IF($B704="PARCELADO ATÉ 6X",$D704-($D704*TAXAS!$E$20))/6,IF($A704=TAXAS!$A$21,IF($B704="PARCELADO ATÉ 6X",$D704-($D704*TAXAS!$E$21))/6,IF($A704=TAXAS!$A$22,IF($B704="PARCELADO ATÉ 6X",$D704-($D704*TAXAS!$E$22))/6,IF($A704=TAXAS!$A$23,IF($B704="PARCELADO ATÉ 6X",$D704-($D704*TAXAS!$E$23))/6,IF($A704=TAXAS!$A$24,IF($B704="PARCELADO ATÉ 6X",$D704-($D704*TAXAS!$E$24))/6,IF($A704=TAXAS!$A$25,IF($B704="PARCELADO ATÉ 6X",$D704-($D704*TAXAS!$E$25))/6,IF($A704=TAXAS!$A$26,IF($B704="PARCELADO ATÉ 6X",$D704-($D704*TAXAS!$E$26))/6,IF($A704=TAXAS!$A$27,IF($B704="PARCELADO ATÉ 6X",$D704-($D704*TAXAS!$E$27))/6))))))))))))))))))))))))/1</f>
        <v>0</v>
      </c>
      <c r="I704" s="9">
        <f>IF($A704="VISA",IF($B704="PARCELADO ATÉ 12X",$D704-(D704*TAXAS!$F$4))/12,IF($A704="MASTER",IF($B704="PARCELADO ATÉ 12X",$D704-(D704*TAXAS!$F$5))/12,IF($A704="ELO",IF($B704="PARCELADO ATÉ 12X",$D704-(D704*TAXAS!$F$6))/12,IF($A704="HIPERCARD",IF($B704="PARCELADO ATÉ 12X",$D704-(D704*TAXAS!$F$7))/12,IF($A704="DINERS",IF($B704="PARCELADO ATÉ 12X",$D704-(D704*TAXAS!$F$8))/12,IF($A704="AMERICA EXPRESS",IF($B704="PARCELADO ATÉ 12X",$D704-(D704*TAXAS!$F$9))/12,IF($A704=TAXAS!$A$10,IF($B704="PARCELADO ATÉ 12X",$D704-($D704*TAXAS!$F$10))/12,IF($A704=TAXAS!$A$11,IF($B704="PARCELADO ATÉ 12X",$D704-($D704*TAXAS!$F$11))/12,IF($A704=TAXAS!$A$12,IF($B704="PARCELADO ATÉ 12X",$D704-($D704*TAXAS!$F$12))/12,IF($A704=TAXAS!$A$13,IF($B704="PARCELADO ATÉ 12X",$D704-($D704*TAXAS!$F$13))/12,IF($A704=TAXAS!$A$14,IF($B704="PARCELADO ATÉ 12X",$D704-($D704*TAXAS!$F$14))/12,IF($A704=TAXAS!$A$15,IF($B704="PARCELADO ATÉ 12X",$D704-($D704*TAXAS!$F$15))/12,IF($A704=TAXAS!$A$16,IF($B704="PARCELADO ATÉ 12X",$D704-($D704*TAXAS!$F$16))/12,IF($A704=TAXAS!$A$17,IF($B704="PARCELADO ATÉ 12X",$D704-($D704*TAXAS!$F$17))/12,IF($A704=TAXAS!$A$18,IF($B704="PARCELADO ATÉ 12X",$D704-($D704*TAXAS!$F$18))/12,IF($A704=TAXAS!$A$19,IF($B704="PARCELADO ATÉ 12X",$D704-($D704*TAXAS!$F$19))/12,IF($A704=TAXAS!$A$20,IF($B704="PARCELADO ATÉ 12X",$D704-($D704*TAXAS!$F$20))/12,IF($A704=TAXAS!$A$21,IF($B704="PARCELADO ATÉ 12X",$D704-($D704*TAXAS!$F$21))/12,IF($A704=TAXAS!$A$22,IF($B704="PARCELADO ATÉ 12X",$D704-($D704*TAXAS!$F$22))/12,IF($A704=TAXAS!$A$23,IF($B704="PARCELADO ATÉ 12X",$D704-($D704*TAXAS!$F$23))/12,IF($A704=TAXAS!$A$24,IF($B704="PARCELADO ATÉ 12X",$D704-($D704*TAXAS!$F$24))/12,IF($A704=TAXAS!$A$25,IF($B704="PARCELADO ATÉ 12X",$D704-($D704*TAXAS!$F$25))/12,IF($A704=TAXAS!$A$26,IF($B704="PARCELADO ATÉ 12X",$D704-($D704*TAXAS!$F$26))/12,IF($A704=TAXAS!$A$27,IF($B704="PARCELADO ATÉ 12X",$D704-($D704*TAXAS!$F$27))/12))))))))))))))))))))))))/1</f>
        <v>0</v>
      </c>
      <c r="J704" s="8">
        <f t="shared" si="0"/>
        <v>0</v>
      </c>
      <c r="K704" s="10" t="b">
        <f>IF($B704="PARCELADO ATÉ 3X",($D704-($D704*TAXAS!$D$4))-$J704)</f>
        <v>0</v>
      </c>
      <c r="L704" s="10" t="b">
        <f>IF($B704="PARCELADO ATÉ 6X",($D704-($D704*TAXAS!$E$4))-$J704)</f>
        <v>0</v>
      </c>
      <c r="M704" s="10" t="b">
        <f>IF($B704="PARCELADO ATÉ 12X",($D704-($D704*TAXAS!$F$4))-$J704)</f>
        <v>0</v>
      </c>
      <c r="N704" s="8">
        <f t="shared" si="1"/>
        <v>0</v>
      </c>
      <c r="O704" s="10">
        <f t="shared" si="2"/>
        <v>0</v>
      </c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spans="1:31" ht="15.75" customHeight="1" x14ac:dyDescent="0.2">
      <c r="A705" s="3"/>
      <c r="B705" s="5"/>
      <c r="C705" s="6"/>
      <c r="D705" s="42"/>
      <c r="E705" s="8">
        <f>IF($A705="VISA",IF($B705="DÉBITO",$D705-($D705*TAXAS!$B$4)),IF($A705="MASTER",IF($B705="DÉBITO",$D705-($D705*TAXAS!$B$5)),IF($A705="ELO", IF($B705="DÉBITO",$D705-($D705*TAXAS!$B$6)),IF($A705="HIPERCARD",IF($B705="DÉBITO",$D705-($D705*TAXAS!$B$7)),IF($A705="DINERS",IF($B705="DÉBITO",$D705-($D705*TAXAS!$B$8)),IF($A705="AMERICA EXPRESS",IF($B705="DÉBITO",$D705-($D705*TAXAS!$B$9)),IF($A705=TAXAS!$A$10,IF($B705="DÉBITO",$D705-($D705*TAXAS!$B$10)), IF($A705=TAXAS!$A$11,IF($B705="DÉBITO",$D705-($D705*TAXAS!$B$11)), IF($A705=TAXAS!$A$12,IF($B705="DÉBITO",$D705-($D705*TAXAS!$B$12)), IF($A705=TAXAS!$A$13,IF($B705="DÉBITO",$D705-($D705*TAXAS!$B$13)), IF($A705=TAXAS!$A$14,IF($B705="DÉBITO",$D705-($D705*TAXAS!$B$14)), IF($A705=TAXAS!$A$15,IF($B705="DÉBITO",$D705-($D705*TAXAS!$B$15)), IF($A705=TAXAS!$A$16,IF($B705="DÉBITO",$D705-($D705*TAXAS!$B$16)), IF($A705=TAXAS!$A$17,IF($B705="DÉBITO",$D705-($D705*TAXAS!$B$17)), IF($A705=TAXAS!$A$18,IF($B705="DÉBITO",$D705-($D705*TAXAS!$B$18)), IF($A705=TAXAS!$A$19,IF($B705="DÉBITO",$D705-($D705*TAXAS!$B$19)), IF($A705=TAXAS!$A$20,IF($B705="DÉBITO",$D705-($D705*TAXAS!$B$20)), IF($A705=TAXAS!$A$21,IF($B705="DÉBITO",$D705-($D705*TAXAS!$B$21)), IF($A705=TAXAS!$A$22,IF($B705="DÉBITO",$D705-($D705*TAXAS!$B$22)), IF($A705=TAXAS!$A$23,IF($B705="DÉBITO",$D705-($D705*TAXAS!$B$23)), IF($A705=TAXAS!$A$24,IF($B705="DÉBITO",$D705-($D705*TAXAS!$B$24)), IF($A705=TAXAS!$A$25,IF($B705="DÉBITO",$D705-($D705*TAXAS!$B$25)), IF($A705=TAXAS!$A$26,IF($B705="DÉBITO",$D705-($D705*TAXAS!$B$26)), IF($A705=TAXAS!$A$27,IF($B705="DÉBITO",$D705-($D705*TAXAS!$B$27))))))))))))))))))))))))))/1</f>
        <v>0</v>
      </c>
      <c r="F705" s="8">
        <f>IF($A705="VISA",IF($B705="CRÉDITO",$D705-($D705*TAXAS!$C$4)),IF($A705="MASTER",IF($B705="CRÉDITO",$D705-($D705*TAXAS!$C$5)),IF($A705="ELO", IF($B705="CRÉDITO",$D705-($D705*TAXAS!$C$6)),IF($A705="HIPERCARD",IF($B705="CRÉDITO",$D705-($D705*TAXAS!$C$7)),IF($A705="DINERS",IF($B705="CRÉDITO",$D705-($D705*TAXAS!$C$8)),IF($A705="AMERICA EXPRESS",IF($B705="CRÉDITO",$D705-($D705*TAXAS!$C$9)),IF($A705=TAXAS!$A$10,IF($B705="CRÉDITO",$D705-($D705*TAXAS!$C$10)), IF($A705=TAXAS!$A$11,IF($B705="CRÉDITO",$D705-($D705*TAXAS!$C$11)), IF($A705=TAXAS!$A$12,IF($B705="CRÉDITO",$D705-($D705*TAXAS!$C$12)), IF($A705=TAXAS!$A$13,IF($B705="CRÉDITO",$D705-($D705*TAXAS!$C$13)), IF($A705=TAXAS!$A$14,IF($B705="CRÉDITO",$D705-($D705*TAXAS!$C$14)), IF($A705=TAXAS!$A$15,IF($B705="CRÉDITO",$D705-($D705*TAXAS!$C$15)), IF($A705=TAXAS!$A$16,IF($B705="CRÉDITO",$D705-($D705*TAXAS!$C$16)), IF($A705=TAXAS!$A$17,IF($B705="CRÉDITO",$D705-($D705*TAXAS!$C$17)), IF($A705=TAXAS!$A$18,IF($B705="CRÉDITO",$D705-($D705*TAXAS!$C$18)), IF($A705=TAXAS!$A$19,IF($B705="CRÉDITO",$D705-($D705*TAXAS!$C$19)), IF($A705=TAXAS!$A$20,IF($B705="CRÉDITO",$D705-($D705*TAXAS!$C$20)), IF($A705=TAXAS!$A$21,IF($B705="CRÉDITO",$D705-($D705*TAXAS!$C$21)), IF($A705=TAXAS!$A$22,IF($B705="CRÉDITO",$D705-($D705*TAXAS!$C$22)), IF($A705=TAXAS!$A$23,IF($B705="CRÉDITO",$D705-($D705*TAXAS!$C$23)), IF($A705=TAXAS!$A$24,IF($B705="CRÉDITO",$D705-($D705*TAXAS!$C$24)), IF($A705=TAXAS!$A$25,IF($B705="CRÉDITO",$D705-($D705*TAXAS!$C$25)), IF($A705=TAXAS!$A$26,IF($B705="CRÉDITO",$D705-($D705*TAXAS!$C$26)), IF($A705=TAXAS!$A$27,IF($B705="CRÉDITO",$D705-($D705*TAXAS!$C$27))))))))))))))))))))))))))/1</f>
        <v>0</v>
      </c>
      <c r="G705" s="9">
        <f>IF($A705="VISA",IF($B705="PARCELADO ATÉ 3X",$D705-(D705*TAXAS!$D$4))/3,IF($A705="MASTER",IF($B705="PARCELADO ATÉ 3X",$D705-(D705*TAXAS!$D$5))/3,IF($A705="ELO",IF($B705="PARCELADO ATÉ 3X",$D705-(D705*TAXAS!$D$6))/3,IF($A705="HIPERCARD",IF($B705="PARCELADO ATÉ 3X",$D705-(D705*TAXAS!$D$7))/3,IF($A705="DINERS",IF($B705="PARCELADO ATÉ 3X",$D705-(D705*TAXAS!$D$8))/3,IF($A705="AMERICA EXPRESS",IF($B705="PARCELADO ATÉ 3X",$D705-(D705*TAXAS!$D$9))/3,IF($A705=TAXAS!$A$10,IF($B705="PARCELADO ATÉ 3X",$D705-($D705*TAXAS!$D$10))/3,IF($A705=TAXAS!$A$11,IF($B705="PARCELADO ATÉ 3X",$D705-($D705*TAXAS!$D$11))/3,IF($A705=TAXAS!$A$12,IF($B705="PARCELADO ATÉ 3X",$D705-($D705*TAXAS!$D$12))/3,IF($A705=TAXAS!$A$13,IF($B705="PARCELADO ATÉ 3X",$D705-($D705*TAXAS!$D$13))/3,IF($A705=TAXAS!$A$14,IF($B705="PARCELADO ATÉ 3X",$D705-($D705*TAXAS!$D$14))/3,IF($A705=TAXAS!$A$15,IF($B705="PARCELADO ATÉ 3X",$D705-($D705*TAXAS!$D$15))/3,IF($A705=TAXAS!$A$16,IF($B705="PARCELADO ATÉ 3X",$D705-($D705*TAXAS!$D$16))/3,IF($A705=TAXAS!$A$17,IF($B705="PARCELADO ATÉ 3X",$D705-($D705*TAXAS!$D$17))/3,IF($A705=TAXAS!$A$18,IF($B705="PARCELADO ATÉ 3X",$D705-($D705*TAXAS!$D$18))/3,IF($A705=TAXAS!$A$19,IF($B705="PARCELADO ATÉ 3X",$D705-($D705*TAXAS!$D$19))/3,IF($A705=TAXAS!$A$20,IF($B705="PARCELADO ATÉ 3X",$D705-($D705*TAXAS!$D$20))/3,IF($A705=TAXAS!$A$21,IF($B705="PARCELADO ATÉ 3X",$D705-($D705*TAXAS!$D$21))/3,IF($A705=TAXAS!$A$22,IF($B705="PARCELADO ATÉ 3X",$D705-($D705*TAXAS!$D$22))/3,IF($A705=TAXAS!$A$23,IF($B705="PARCELADO ATÉ 3X",$D705-($D705*TAXAS!$D$23))/3,IF($A705=TAXAS!$A$24,IF($B705="PARCELADO ATÉ 3X",$D705-($D705*TAXAS!$D$24))/3,IF($A705=TAXAS!$A$25,IF($B705="PARCELADO ATÉ 3X",$D705-($D705*TAXAS!$D$25))/3,IF($A705=TAXAS!$A$26,IF($B705="PARCELADO ATÉ 3X",$D705-($D705*TAXAS!$D$26))/3,IF($A705=TAXAS!$A$27,IF($B705="PARCELADO ATÉ 3X",$D705-($D705*TAXAS!$D$27))/3))))))))))))))))))))))))/1</f>
        <v>0</v>
      </c>
      <c r="H705" s="9">
        <f>IF($A705="VISA",IF($B705="PARCELADO ATÉ 6X",$D705-(D705*TAXAS!$E$4))/6,IF($A705="MASTER",IF($B705="PARCELADO ATÉ 6X",$D705-(D705*TAXAS!$E$5))/6,IF($A705="ELO",IF($B705="PARCELADO ATÉ 6X",$D705-(D705*TAXAS!$E$6))/6,IF($A705="HIPERCARD",IF($B705="PARCELADO ATÉ 6X",$D705-(D705*TAXAS!$E$7))/6,IF($A705="DINERS",IF($B705="PARCELADO ATÉ 6X",$D705-(D705*TAXAS!$E$8))/6,IF($A705="AMERICA EXPRESS",IF($B705="PARCELADO ATÉ 6X",$D705-(D705*TAXAS!$E$9))/6,IF($A705=TAXAS!$A$10,IF($B705="PARCELADO ATÉ 6X",$D705-($D705*TAXAS!$E$10))/6,IF($A705=TAXAS!$A$11,IF($B705="PARCELADO ATÉ 6X",$D705-($D705*TAXAS!$E$11))/6,IF($A705=TAXAS!$A$12,IF($B705="PARCELADO ATÉ 6X",$D705-($D705*TAXAS!$E$12))/6,IF($A705=TAXAS!$A$13,IF($B705="PARCELADO ATÉ 6X",$D705-($D705*TAXAS!$E$13))/6,IF($A705=TAXAS!$A$14,IF($B705="PARCELADO ATÉ 6X",$D705-($D705*TAXAS!$E$14))/6,IF($A705=TAXAS!$A$15,IF($B705="PARCELADO ATÉ 6X",$D705-($D705*TAXAS!$E$15))/6,IF($A705=TAXAS!$A$16,IF($B705="PARCELADO ATÉ 6X",$D705-($D705*TAXAS!$E$16))/6,IF($A705=TAXAS!$A$17,IF($B705="PARCELADO ATÉ 6X",$D705-($D705*TAXAS!$E$17))/6,IF($A705=TAXAS!$A$18,IF($B705="PARCELADO ATÉ 6X",$D705-($D705*TAXAS!$E$18))/6,IF($A705=TAXAS!$A$19,IF($B705="PARCELADO ATÉ 6X",$D705-($D705*TAXAS!$E$19))/6,IF($A705=TAXAS!$A$20,IF($B705="PARCELADO ATÉ 6X",$D705-($D705*TAXAS!$E$20))/6,IF($A705=TAXAS!$A$21,IF($B705="PARCELADO ATÉ 6X",$D705-($D705*TAXAS!$E$21))/6,IF($A705=TAXAS!$A$22,IF($B705="PARCELADO ATÉ 6X",$D705-($D705*TAXAS!$E$22))/6,IF($A705=TAXAS!$A$23,IF($B705="PARCELADO ATÉ 6X",$D705-($D705*TAXAS!$E$23))/6,IF($A705=TAXAS!$A$24,IF($B705="PARCELADO ATÉ 6X",$D705-($D705*TAXAS!$E$24))/6,IF($A705=TAXAS!$A$25,IF($B705="PARCELADO ATÉ 6X",$D705-($D705*TAXAS!$E$25))/6,IF($A705=TAXAS!$A$26,IF($B705="PARCELADO ATÉ 6X",$D705-($D705*TAXAS!$E$26))/6,IF($A705=TAXAS!$A$27,IF($B705="PARCELADO ATÉ 6X",$D705-($D705*TAXAS!$E$27))/6))))))))))))))))))))))))/1</f>
        <v>0</v>
      </c>
      <c r="I705" s="9">
        <f>IF($A705="VISA",IF($B705="PARCELADO ATÉ 12X",$D705-(D705*TAXAS!$F$4))/12,IF($A705="MASTER",IF($B705="PARCELADO ATÉ 12X",$D705-(D705*TAXAS!$F$5))/12,IF($A705="ELO",IF($B705="PARCELADO ATÉ 12X",$D705-(D705*TAXAS!$F$6))/12,IF($A705="HIPERCARD",IF($B705="PARCELADO ATÉ 12X",$D705-(D705*TAXAS!$F$7))/12,IF($A705="DINERS",IF($B705="PARCELADO ATÉ 12X",$D705-(D705*TAXAS!$F$8))/12,IF($A705="AMERICA EXPRESS",IF($B705="PARCELADO ATÉ 12X",$D705-(D705*TAXAS!$F$9))/12,IF($A705=TAXAS!$A$10,IF($B705="PARCELADO ATÉ 12X",$D705-($D705*TAXAS!$F$10))/12,IF($A705=TAXAS!$A$11,IF($B705="PARCELADO ATÉ 12X",$D705-($D705*TAXAS!$F$11))/12,IF($A705=TAXAS!$A$12,IF($B705="PARCELADO ATÉ 12X",$D705-($D705*TAXAS!$F$12))/12,IF($A705=TAXAS!$A$13,IF($B705="PARCELADO ATÉ 12X",$D705-($D705*TAXAS!$F$13))/12,IF($A705=TAXAS!$A$14,IF($B705="PARCELADO ATÉ 12X",$D705-($D705*TAXAS!$F$14))/12,IF($A705=TAXAS!$A$15,IF($B705="PARCELADO ATÉ 12X",$D705-($D705*TAXAS!$F$15))/12,IF($A705=TAXAS!$A$16,IF($B705="PARCELADO ATÉ 12X",$D705-($D705*TAXAS!$F$16))/12,IF($A705=TAXAS!$A$17,IF($B705="PARCELADO ATÉ 12X",$D705-($D705*TAXAS!$F$17))/12,IF($A705=TAXAS!$A$18,IF($B705="PARCELADO ATÉ 12X",$D705-($D705*TAXAS!$F$18))/12,IF($A705=TAXAS!$A$19,IF($B705="PARCELADO ATÉ 12X",$D705-($D705*TAXAS!$F$19))/12,IF($A705=TAXAS!$A$20,IF($B705="PARCELADO ATÉ 12X",$D705-($D705*TAXAS!$F$20))/12,IF($A705=TAXAS!$A$21,IF($B705="PARCELADO ATÉ 12X",$D705-($D705*TAXAS!$F$21))/12,IF($A705=TAXAS!$A$22,IF($B705="PARCELADO ATÉ 12X",$D705-($D705*TAXAS!$F$22))/12,IF($A705=TAXAS!$A$23,IF($B705="PARCELADO ATÉ 12X",$D705-($D705*TAXAS!$F$23))/12,IF($A705=TAXAS!$A$24,IF($B705="PARCELADO ATÉ 12X",$D705-($D705*TAXAS!$F$24))/12,IF($A705=TAXAS!$A$25,IF($B705="PARCELADO ATÉ 12X",$D705-($D705*TAXAS!$F$25))/12,IF($A705=TAXAS!$A$26,IF($B705="PARCELADO ATÉ 12X",$D705-($D705*TAXAS!$F$26))/12,IF($A705=TAXAS!$A$27,IF($B705="PARCELADO ATÉ 12X",$D705-($D705*TAXAS!$F$27))/12))))))))))))))))))))))))/1</f>
        <v>0</v>
      </c>
      <c r="J705" s="8">
        <f t="shared" si="0"/>
        <v>0</v>
      </c>
      <c r="K705" s="10" t="b">
        <f>IF($B705="PARCELADO ATÉ 3X",($D705-($D705*TAXAS!$D$4))-$J705)</f>
        <v>0</v>
      </c>
      <c r="L705" s="10" t="b">
        <f>IF($B705="PARCELADO ATÉ 6X",($D705-($D705*TAXAS!$E$4))-$J705)</f>
        <v>0</v>
      </c>
      <c r="M705" s="10" t="b">
        <f>IF($B705="PARCELADO ATÉ 12X",($D705-($D705*TAXAS!$F$4))-$J705)</f>
        <v>0</v>
      </c>
      <c r="N705" s="8">
        <f t="shared" si="1"/>
        <v>0</v>
      </c>
      <c r="O705" s="10">
        <f t="shared" si="2"/>
        <v>0</v>
      </c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spans="1:31" ht="15.75" customHeight="1" x14ac:dyDescent="0.2">
      <c r="A706" s="3"/>
      <c r="B706" s="5"/>
      <c r="C706" s="6"/>
      <c r="D706" s="42"/>
      <c r="E706" s="8">
        <f>IF($A706="VISA",IF($B706="DÉBITO",$D706-($D706*TAXAS!$B$4)),IF($A706="MASTER",IF($B706="DÉBITO",$D706-($D706*TAXAS!$B$5)),IF($A706="ELO", IF($B706="DÉBITO",$D706-($D706*TAXAS!$B$6)),IF($A706="HIPERCARD",IF($B706="DÉBITO",$D706-($D706*TAXAS!$B$7)),IF($A706="DINERS",IF($B706="DÉBITO",$D706-($D706*TAXAS!$B$8)),IF($A706="AMERICA EXPRESS",IF($B706="DÉBITO",$D706-($D706*TAXAS!$B$9)),IF($A706=TAXAS!$A$10,IF($B706="DÉBITO",$D706-($D706*TAXAS!$B$10)), IF($A706=TAXAS!$A$11,IF($B706="DÉBITO",$D706-($D706*TAXAS!$B$11)), IF($A706=TAXAS!$A$12,IF($B706="DÉBITO",$D706-($D706*TAXAS!$B$12)), IF($A706=TAXAS!$A$13,IF($B706="DÉBITO",$D706-($D706*TAXAS!$B$13)), IF($A706=TAXAS!$A$14,IF($B706="DÉBITO",$D706-($D706*TAXAS!$B$14)), IF($A706=TAXAS!$A$15,IF($B706="DÉBITO",$D706-($D706*TAXAS!$B$15)), IF($A706=TAXAS!$A$16,IF($B706="DÉBITO",$D706-($D706*TAXAS!$B$16)), IF($A706=TAXAS!$A$17,IF($B706="DÉBITO",$D706-($D706*TAXAS!$B$17)), IF($A706=TAXAS!$A$18,IF($B706="DÉBITO",$D706-($D706*TAXAS!$B$18)), IF($A706=TAXAS!$A$19,IF($B706="DÉBITO",$D706-($D706*TAXAS!$B$19)), IF($A706=TAXAS!$A$20,IF($B706="DÉBITO",$D706-($D706*TAXAS!$B$20)), IF($A706=TAXAS!$A$21,IF($B706="DÉBITO",$D706-($D706*TAXAS!$B$21)), IF($A706=TAXAS!$A$22,IF($B706="DÉBITO",$D706-($D706*TAXAS!$B$22)), IF($A706=TAXAS!$A$23,IF($B706="DÉBITO",$D706-($D706*TAXAS!$B$23)), IF($A706=TAXAS!$A$24,IF($B706="DÉBITO",$D706-($D706*TAXAS!$B$24)), IF($A706=TAXAS!$A$25,IF($B706="DÉBITO",$D706-($D706*TAXAS!$B$25)), IF($A706=TAXAS!$A$26,IF($B706="DÉBITO",$D706-($D706*TAXAS!$B$26)), IF($A706=TAXAS!$A$27,IF($B706="DÉBITO",$D706-($D706*TAXAS!$B$27))))))))))))))))))))))))))/1</f>
        <v>0</v>
      </c>
      <c r="F706" s="8">
        <f>IF($A706="VISA",IF($B706="CRÉDITO",$D706-($D706*TAXAS!$C$4)),IF($A706="MASTER",IF($B706="CRÉDITO",$D706-($D706*TAXAS!$C$5)),IF($A706="ELO", IF($B706="CRÉDITO",$D706-($D706*TAXAS!$C$6)),IF($A706="HIPERCARD",IF($B706="CRÉDITO",$D706-($D706*TAXAS!$C$7)),IF($A706="DINERS",IF($B706="CRÉDITO",$D706-($D706*TAXAS!$C$8)),IF($A706="AMERICA EXPRESS",IF($B706="CRÉDITO",$D706-($D706*TAXAS!$C$9)),IF($A706=TAXAS!$A$10,IF($B706="CRÉDITO",$D706-($D706*TAXAS!$C$10)), IF($A706=TAXAS!$A$11,IF($B706="CRÉDITO",$D706-($D706*TAXAS!$C$11)), IF($A706=TAXAS!$A$12,IF($B706="CRÉDITO",$D706-($D706*TAXAS!$C$12)), IF($A706=TAXAS!$A$13,IF($B706="CRÉDITO",$D706-($D706*TAXAS!$C$13)), IF($A706=TAXAS!$A$14,IF($B706="CRÉDITO",$D706-($D706*TAXAS!$C$14)), IF($A706=TAXAS!$A$15,IF($B706="CRÉDITO",$D706-($D706*TAXAS!$C$15)), IF($A706=TAXAS!$A$16,IF($B706="CRÉDITO",$D706-($D706*TAXAS!$C$16)), IF($A706=TAXAS!$A$17,IF($B706="CRÉDITO",$D706-($D706*TAXAS!$C$17)), IF($A706=TAXAS!$A$18,IF($B706="CRÉDITO",$D706-($D706*TAXAS!$C$18)), IF($A706=TAXAS!$A$19,IF($B706="CRÉDITO",$D706-($D706*TAXAS!$C$19)), IF($A706=TAXAS!$A$20,IF($B706="CRÉDITO",$D706-($D706*TAXAS!$C$20)), IF($A706=TAXAS!$A$21,IF($B706="CRÉDITO",$D706-($D706*TAXAS!$C$21)), IF($A706=TAXAS!$A$22,IF($B706="CRÉDITO",$D706-($D706*TAXAS!$C$22)), IF($A706=TAXAS!$A$23,IF($B706="CRÉDITO",$D706-($D706*TAXAS!$C$23)), IF($A706=TAXAS!$A$24,IF($B706="CRÉDITO",$D706-($D706*TAXAS!$C$24)), IF($A706=TAXAS!$A$25,IF($B706="CRÉDITO",$D706-($D706*TAXAS!$C$25)), IF($A706=TAXAS!$A$26,IF($B706="CRÉDITO",$D706-($D706*TAXAS!$C$26)), IF($A706=TAXAS!$A$27,IF($B706="CRÉDITO",$D706-($D706*TAXAS!$C$27))))))))))))))))))))))))))/1</f>
        <v>0</v>
      </c>
      <c r="G706" s="9">
        <f>IF($A706="VISA",IF($B706="PARCELADO ATÉ 3X",$D706-(D706*TAXAS!$D$4))/3,IF($A706="MASTER",IF($B706="PARCELADO ATÉ 3X",$D706-(D706*TAXAS!$D$5))/3,IF($A706="ELO",IF($B706="PARCELADO ATÉ 3X",$D706-(D706*TAXAS!$D$6))/3,IF($A706="HIPERCARD",IF($B706="PARCELADO ATÉ 3X",$D706-(D706*TAXAS!$D$7))/3,IF($A706="DINERS",IF($B706="PARCELADO ATÉ 3X",$D706-(D706*TAXAS!$D$8))/3,IF($A706="AMERICA EXPRESS",IF($B706="PARCELADO ATÉ 3X",$D706-(D706*TAXAS!$D$9))/3,IF($A706=TAXAS!$A$10,IF($B706="PARCELADO ATÉ 3X",$D706-($D706*TAXAS!$D$10))/3,IF($A706=TAXAS!$A$11,IF($B706="PARCELADO ATÉ 3X",$D706-($D706*TAXAS!$D$11))/3,IF($A706=TAXAS!$A$12,IF($B706="PARCELADO ATÉ 3X",$D706-($D706*TAXAS!$D$12))/3,IF($A706=TAXAS!$A$13,IF($B706="PARCELADO ATÉ 3X",$D706-($D706*TAXAS!$D$13))/3,IF($A706=TAXAS!$A$14,IF($B706="PARCELADO ATÉ 3X",$D706-($D706*TAXAS!$D$14))/3,IF($A706=TAXAS!$A$15,IF($B706="PARCELADO ATÉ 3X",$D706-($D706*TAXAS!$D$15))/3,IF($A706=TAXAS!$A$16,IF($B706="PARCELADO ATÉ 3X",$D706-($D706*TAXAS!$D$16))/3,IF($A706=TAXAS!$A$17,IF($B706="PARCELADO ATÉ 3X",$D706-($D706*TAXAS!$D$17))/3,IF($A706=TAXAS!$A$18,IF($B706="PARCELADO ATÉ 3X",$D706-($D706*TAXAS!$D$18))/3,IF($A706=TAXAS!$A$19,IF($B706="PARCELADO ATÉ 3X",$D706-($D706*TAXAS!$D$19))/3,IF($A706=TAXAS!$A$20,IF($B706="PARCELADO ATÉ 3X",$D706-($D706*TAXAS!$D$20))/3,IF($A706=TAXAS!$A$21,IF($B706="PARCELADO ATÉ 3X",$D706-($D706*TAXAS!$D$21))/3,IF($A706=TAXAS!$A$22,IF($B706="PARCELADO ATÉ 3X",$D706-($D706*TAXAS!$D$22))/3,IF($A706=TAXAS!$A$23,IF($B706="PARCELADO ATÉ 3X",$D706-($D706*TAXAS!$D$23))/3,IF($A706=TAXAS!$A$24,IF($B706="PARCELADO ATÉ 3X",$D706-($D706*TAXAS!$D$24))/3,IF($A706=TAXAS!$A$25,IF($B706="PARCELADO ATÉ 3X",$D706-($D706*TAXAS!$D$25))/3,IF($A706=TAXAS!$A$26,IF($B706="PARCELADO ATÉ 3X",$D706-($D706*TAXAS!$D$26))/3,IF($A706=TAXAS!$A$27,IF($B706="PARCELADO ATÉ 3X",$D706-($D706*TAXAS!$D$27))/3))))))))))))))))))))))))/1</f>
        <v>0</v>
      </c>
      <c r="H706" s="9">
        <f>IF($A706="VISA",IF($B706="PARCELADO ATÉ 6X",$D706-(D706*TAXAS!$E$4))/6,IF($A706="MASTER",IF($B706="PARCELADO ATÉ 6X",$D706-(D706*TAXAS!$E$5))/6,IF($A706="ELO",IF($B706="PARCELADO ATÉ 6X",$D706-(D706*TAXAS!$E$6))/6,IF($A706="HIPERCARD",IF($B706="PARCELADO ATÉ 6X",$D706-(D706*TAXAS!$E$7))/6,IF($A706="DINERS",IF($B706="PARCELADO ATÉ 6X",$D706-(D706*TAXAS!$E$8))/6,IF($A706="AMERICA EXPRESS",IF($B706="PARCELADO ATÉ 6X",$D706-(D706*TAXAS!$E$9))/6,IF($A706=TAXAS!$A$10,IF($B706="PARCELADO ATÉ 6X",$D706-($D706*TAXAS!$E$10))/6,IF($A706=TAXAS!$A$11,IF($B706="PARCELADO ATÉ 6X",$D706-($D706*TAXAS!$E$11))/6,IF($A706=TAXAS!$A$12,IF($B706="PARCELADO ATÉ 6X",$D706-($D706*TAXAS!$E$12))/6,IF($A706=TAXAS!$A$13,IF($B706="PARCELADO ATÉ 6X",$D706-($D706*TAXAS!$E$13))/6,IF($A706=TAXAS!$A$14,IF($B706="PARCELADO ATÉ 6X",$D706-($D706*TAXAS!$E$14))/6,IF($A706=TAXAS!$A$15,IF($B706="PARCELADO ATÉ 6X",$D706-($D706*TAXAS!$E$15))/6,IF($A706=TAXAS!$A$16,IF($B706="PARCELADO ATÉ 6X",$D706-($D706*TAXAS!$E$16))/6,IF($A706=TAXAS!$A$17,IF($B706="PARCELADO ATÉ 6X",$D706-($D706*TAXAS!$E$17))/6,IF($A706=TAXAS!$A$18,IF($B706="PARCELADO ATÉ 6X",$D706-($D706*TAXAS!$E$18))/6,IF($A706=TAXAS!$A$19,IF($B706="PARCELADO ATÉ 6X",$D706-($D706*TAXAS!$E$19))/6,IF($A706=TAXAS!$A$20,IF($B706="PARCELADO ATÉ 6X",$D706-($D706*TAXAS!$E$20))/6,IF($A706=TAXAS!$A$21,IF($B706="PARCELADO ATÉ 6X",$D706-($D706*TAXAS!$E$21))/6,IF($A706=TAXAS!$A$22,IF($B706="PARCELADO ATÉ 6X",$D706-($D706*TAXAS!$E$22))/6,IF($A706=TAXAS!$A$23,IF($B706="PARCELADO ATÉ 6X",$D706-($D706*TAXAS!$E$23))/6,IF($A706=TAXAS!$A$24,IF($B706="PARCELADO ATÉ 6X",$D706-($D706*TAXAS!$E$24))/6,IF($A706=TAXAS!$A$25,IF($B706="PARCELADO ATÉ 6X",$D706-($D706*TAXAS!$E$25))/6,IF($A706=TAXAS!$A$26,IF($B706="PARCELADO ATÉ 6X",$D706-($D706*TAXAS!$E$26))/6,IF($A706=TAXAS!$A$27,IF($B706="PARCELADO ATÉ 6X",$D706-($D706*TAXAS!$E$27))/6))))))))))))))))))))))))/1</f>
        <v>0</v>
      </c>
      <c r="I706" s="9">
        <f>IF($A706="VISA",IF($B706="PARCELADO ATÉ 12X",$D706-(D706*TAXAS!$F$4))/12,IF($A706="MASTER",IF($B706="PARCELADO ATÉ 12X",$D706-(D706*TAXAS!$F$5))/12,IF($A706="ELO",IF($B706="PARCELADO ATÉ 12X",$D706-(D706*TAXAS!$F$6))/12,IF($A706="HIPERCARD",IF($B706="PARCELADO ATÉ 12X",$D706-(D706*TAXAS!$F$7))/12,IF($A706="DINERS",IF($B706="PARCELADO ATÉ 12X",$D706-(D706*TAXAS!$F$8))/12,IF($A706="AMERICA EXPRESS",IF($B706="PARCELADO ATÉ 12X",$D706-(D706*TAXAS!$F$9))/12,IF($A706=TAXAS!$A$10,IF($B706="PARCELADO ATÉ 12X",$D706-($D706*TAXAS!$F$10))/12,IF($A706=TAXAS!$A$11,IF($B706="PARCELADO ATÉ 12X",$D706-($D706*TAXAS!$F$11))/12,IF($A706=TAXAS!$A$12,IF($B706="PARCELADO ATÉ 12X",$D706-($D706*TAXAS!$F$12))/12,IF($A706=TAXAS!$A$13,IF($B706="PARCELADO ATÉ 12X",$D706-($D706*TAXAS!$F$13))/12,IF($A706=TAXAS!$A$14,IF($B706="PARCELADO ATÉ 12X",$D706-($D706*TAXAS!$F$14))/12,IF($A706=TAXAS!$A$15,IF($B706="PARCELADO ATÉ 12X",$D706-($D706*TAXAS!$F$15))/12,IF($A706=TAXAS!$A$16,IF($B706="PARCELADO ATÉ 12X",$D706-($D706*TAXAS!$F$16))/12,IF($A706=TAXAS!$A$17,IF($B706="PARCELADO ATÉ 12X",$D706-($D706*TAXAS!$F$17))/12,IF($A706=TAXAS!$A$18,IF($B706="PARCELADO ATÉ 12X",$D706-($D706*TAXAS!$F$18))/12,IF($A706=TAXAS!$A$19,IF($B706="PARCELADO ATÉ 12X",$D706-($D706*TAXAS!$F$19))/12,IF($A706=TAXAS!$A$20,IF($B706="PARCELADO ATÉ 12X",$D706-($D706*TAXAS!$F$20))/12,IF($A706=TAXAS!$A$21,IF($B706="PARCELADO ATÉ 12X",$D706-($D706*TAXAS!$F$21))/12,IF($A706=TAXAS!$A$22,IF($B706="PARCELADO ATÉ 12X",$D706-($D706*TAXAS!$F$22))/12,IF($A706=TAXAS!$A$23,IF($B706="PARCELADO ATÉ 12X",$D706-($D706*TAXAS!$F$23))/12,IF($A706=TAXAS!$A$24,IF($B706="PARCELADO ATÉ 12X",$D706-($D706*TAXAS!$F$24))/12,IF($A706=TAXAS!$A$25,IF($B706="PARCELADO ATÉ 12X",$D706-($D706*TAXAS!$F$25))/12,IF($A706=TAXAS!$A$26,IF($B706="PARCELADO ATÉ 12X",$D706-($D706*TAXAS!$F$26))/12,IF($A706=TAXAS!$A$27,IF($B706="PARCELADO ATÉ 12X",$D706-($D706*TAXAS!$F$27))/12))))))))))))))))))))))))/1</f>
        <v>0</v>
      </c>
      <c r="J706" s="8">
        <f t="shared" si="0"/>
        <v>0</v>
      </c>
      <c r="K706" s="10" t="b">
        <f>IF($B706="PARCELADO ATÉ 3X",($D706-($D706*TAXAS!$D$4))-$J706)</f>
        <v>0</v>
      </c>
      <c r="L706" s="10" t="b">
        <f>IF($B706="PARCELADO ATÉ 6X",($D706-($D706*TAXAS!$E$4))-$J706)</f>
        <v>0</v>
      </c>
      <c r="M706" s="10" t="b">
        <f>IF($B706="PARCELADO ATÉ 12X",($D706-($D706*TAXAS!$F$4))-$J706)</f>
        <v>0</v>
      </c>
      <c r="N706" s="8">
        <f t="shared" si="1"/>
        <v>0</v>
      </c>
      <c r="O706" s="10">
        <f t="shared" si="2"/>
        <v>0</v>
      </c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spans="1:31" ht="15.75" customHeight="1" x14ac:dyDescent="0.2">
      <c r="A707" s="3"/>
      <c r="B707" s="5"/>
      <c r="C707" s="6"/>
      <c r="D707" s="42"/>
      <c r="E707" s="8">
        <f>IF($A707="VISA",IF($B707="DÉBITO",$D707-($D707*TAXAS!$B$4)),IF($A707="MASTER",IF($B707="DÉBITO",$D707-($D707*TAXAS!$B$5)),IF($A707="ELO", IF($B707="DÉBITO",$D707-($D707*TAXAS!$B$6)),IF($A707="HIPERCARD",IF($B707="DÉBITO",$D707-($D707*TAXAS!$B$7)),IF($A707="DINERS",IF($B707="DÉBITO",$D707-($D707*TAXAS!$B$8)),IF($A707="AMERICA EXPRESS",IF($B707="DÉBITO",$D707-($D707*TAXAS!$B$9)),IF($A707=TAXAS!$A$10,IF($B707="DÉBITO",$D707-($D707*TAXAS!$B$10)), IF($A707=TAXAS!$A$11,IF($B707="DÉBITO",$D707-($D707*TAXAS!$B$11)), IF($A707=TAXAS!$A$12,IF($B707="DÉBITO",$D707-($D707*TAXAS!$B$12)), IF($A707=TAXAS!$A$13,IF($B707="DÉBITO",$D707-($D707*TAXAS!$B$13)), IF($A707=TAXAS!$A$14,IF($B707="DÉBITO",$D707-($D707*TAXAS!$B$14)), IF($A707=TAXAS!$A$15,IF($B707="DÉBITO",$D707-($D707*TAXAS!$B$15)), IF($A707=TAXAS!$A$16,IF($B707="DÉBITO",$D707-($D707*TAXAS!$B$16)), IF($A707=TAXAS!$A$17,IF($B707="DÉBITO",$D707-($D707*TAXAS!$B$17)), IF($A707=TAXAS!$A$18,IF($B707="DÉBITO",$D707-($D707*TAXAS!$B$18)), IF($A707=TAXAS!$A$19,IF($B707="DÉBITO",$D707-($D707*TAXAS!$B$19)), IF($A707=TAXAS!$A$20,IF($B707="DÉBITO",$D707-($D707*TAXAS!$B$20)), IF($A707=TAXAS!$A$21,IF($B707="DÉBITO",$D707-($D707*TAXAS!$B$21)), IF($A707=TAXAS!$A$22,IF($B707="DÉBITO",$D707-($D707*TAXAS!$B$22)), IF($A707=TAXAS!$A$23,IF($B707="DÉBITO",$D707-($D707*TAXAS!$B$23)), IF($A707=TAXAS!$A$24,IF($B707="DÉBITO",$D707-($D707*TAXAS!$B$24)), IF($A707=TAXAS!$A$25,IF($B707="DÉBITO",$D707-($D707*TAXAS!$B$25)), IF($A707=TAXAS!$A$26,IF($B707="DÉBITO",$D707-($D707*TAXAS!$B$26)), IF($A707=TAXAS!$A$27,IF($B707="DÉBITO",$D707-($D707*TAXAS!$B$27))))))))))))))))))))))))))/1</f>
        <v>0</v>
      </c>
      <c r="F707" s="8">
        <f>IF($A707="VISA",IF($B707="CRÉDITO",$D707-($D707*TAXAS!$C$4)),IF($A707="MASTER",IF($B707="CRÉDITO",$D707-($D707*TAXAS!$C$5)),IF($A707="ELO", IF($B707="CRÉDITO",$D707-($D707*TAXAS!$C$6)),IF($A707="HIPERCARD",IF($B707="CRÉDITO",$D707-($D707*TAXAS!$C$7)),IF($A707="DINERS",IF($B707="CRÉDITO",$D707-($D707*TAXAS!$C$8)),IF($A707="AMERICA EXPRESS",IF($B707="CRÉDITO",$D707-($D707*TAXAS!$C$9)),IF($A707=TAXAS!$A$10,IF($B707="CRÉDITO",$D707-($D707*TAXAS!$C$10)), IF($A707=TAXAS!$A$11,IF($B707="CRÉDITO",$D707-($D707*TAXAS!$C$11)), IF($A707=TAXAS!$A$12,IF($B707="CRÉDITO",$D707-($D707*TAXAS!$C$12)), IF($A707=TAXAS!$A$13,IF($B707="CRÉDITO",$D707-($D707*TAXAS!$C$13)), IF($A707=TAXAS!$A$14,IF($B707="CRÉDITO",$D707-($D707*TAXAS!$C$14)), IF($A707=TAXAS!$A$15,IF($B707="CRÉDITO",$D707-($D707*TAXAS!$C$15)), IF($A707=TAXAS!$A$16,IF($B707="CRÉDITO",$D707-($D707*TAXAS!$C$16)), IF($A707=TAXAS!$A$17,IF($B707="CRÉDITO",$D707-($D707*TAXAS!$C$17)), IF($A707=TAXAS!$A$18,IF($B707="CRÉDITO",$D707-($D707*TAXAS!$C$18)), IF($A707=TAXAS!$A$19,IF($B707="CRÉDITO",$D707-($D707*TAXAS!$C$19)), IF($A707=TAXAS!$A$20,IF($B707="CRÉDITO",$D707-($D707*TAXAS!$C$20)), IF($A707=TAXAS!$A$21,IF($B707="CRÉDITO",$D707-($D707*TAXAS!$C$21)), IF($A707=TAXAS!$A$22,IF($B707="CRÉDITO",$D707-($D707*TAXAS!$C$22)), IF($A707=TAXAS!$A$23,IF($B707="CRÉDITO",$D707-($D707*TAXAS!$C$23)), IF($A707=TAXAS!$A$24,IF($B707="CRÉDITO",$D707-($D707*TAXAS!$C$24)), IF($A707=TAXAS!$A$25,IF($B707="CRÉDITO",$D707-($D707*TAXAS!$C$25)), IF($A707=TAXAS!$A$26,IF($B707="CRÉDITO",$D707-($D707*TAXAS!$C$26)), IF($A707=TAXAS!$A$27,IF($B707="CRÉDITO",$D707-($D707*TAXAS!$C$27))))))))))))))))))))))))))/1</f>
        <v>0</v>
      </c>
      <c r="G707" s="9">
        <f>IF($A707="VISA",IF($B707="PARCELADO ATÉ 3X",$D707-(D707*TAXAS!$D$4))/3,IF($A707="MASTER",IF($B707="PARCELADO ATÉ 3X",$D707-(D707*TAXAS!$D$5))/3,IF($A707="ELO",IF($B707="PARCELADO ATÉ 3X",$D707-(D707*TAXAS!$D$6))/3,IF($A707="HIPERCARD",IF($B707="PARCELADO ATÉ 3X",$D707-(D707*TAXAS!$D$7))/3,IF($A707="DINERS",IF($B707="PARCELADO ATÉ 3X",$D707-(D707*TAXAS!$D$8))/3,IF($A707="AMERICA EXPRESS",IF($B707="PARCELADO ATÉ 3X",$D707-(D707*TAXAS!$D$9))/3,IF($A707=TAXAS!$A$10,IF($B707="PARCELADO ATÉ 3X",$D707-($D707*TAXAS!$D$10))/3,IF($A707=TAXAS!$A$11,IF($B707="PARCELADO ATÉ 3X",$D707-($D707*TAXAS!$D$11))/3,IF($A707=TAXAS!$A$12,IF($B707="PARCELADO ATÉ 3X",$D707-($D707*TAXAS!$D$12))/3,IF($A707=TAXAS!$A$13,IF($B707="PARCELADO ATÉ 3X",$D707-($D707*TAXAS!$D$13))/3,IF($A707=TAXAS!$A$14,IF($B707="PARCELADO ATÉ 3X",$D707-($D707*TAXAS!$D$14))/3,IF($A707=TAXAS!$A$15,IF($B707="PARCELADO ATÉ 3X",$D707-($D707*TAXAS!$D$15))/3,IF($A707=TAXAS!$A$16,IF($B707="PARCELADO ATÉ 3X",$D707-($D707*TAXAS!$D$16))/3,IF($A707=TAXAS!$A$17,IF($B707="PARCELADO ATÉ 3X",$D707-($D707*TAXAS!$D$17))/3,IF($A707=TAXAS!$A$18,IF($B707="PARCELADO ATÉ 3X",$D707-($D707*TAXAS!$D$18))/3,IF($A707=TAXAS!$A$19,IF($B707="PARCELADO ATÉ 3X",$D707-($D707*TAXAS!$D$19))/3,IF($A707=TAXAS!$A$20,IF($B707="PARCELADO ATÉ 3X",$D707-($D707*TAXAS!$D$20))/3,IF($A707=TAXAS!$A$21,IF($B707="PARCELADO ATÉ 3X",$D707-($D707*TAXAS!$D$21))/3,IF($A707=TAXAS!$A$22,IF($B707="PARCELADO ATÉ 3X",$D707-($D707*TAXAS!$D$22))/3,IF($A707=TAXAS!$A$23,IF($B707="PARCELADO ATÉ 3X",$D707-($D707*TAXAS!$D$23))/3,IF($A707=TAXAS!$A$24,IF($B707="PARCELADO ATÉ 3X",$D707-($D707*TAXAS!$D$24))/3,IF($A707=TAXAS!$A$25,IF($B707="PARCELADO ATÉ 3X",$D707-($D707*TAXAS!$D$25))/3,IF($A707=TAXAS!$A$26,IF($B707="PARCELADO ATÉ 3X",$D707-($D707*TAXAS!$D$26))/3,IF($A707=TAXAS!$A$27,IF($B707="PARCELADO ATÉ 3X",$D707-($D707*TAXAS!$D$27))/3))))))))))))))))))))))))/1</f>
        <v>0</v>
      </c>
      <c r="H707" s="9">
        <f>IF($A707="VISA",IF($B707="PARCELADO ATÉ 6X",$D707-(D707*TAXAS!$E$4))/6,IF($A707="MASTER",IF($B707="PARCELADO ATÉ 6X",$D707-(D707*TAXAS!$E$5))/6,IF($A707="ELO",IF($B707="PARCELADO ATÉ 6X",$D707-(D707*TAXAS!$E$6))/6,IF($A707="HIPERCARD",IF($B707="PARCELADO ATÉ 6X",$D707-(D707*TAXAS!$E$7))/6,IF($A707="DINERS",IF($B707="PARCELADO ATÉ 6X",$D707-(D707*TAXAS!$E$8))/6,IF($A707="AMERICA EXPRESS",IF($B707="PARCELADO ATÉ 6X",$D707-(D707*TAXAS!$E$9))/6,IF($A707=TAXAS!$A$10,IF($B707="PARCELADO ATÉ 6X",$D707-($D707*TAXAS!$E$10))/6,IF($A707=TAXAS!$A$11,IF($B707="PARCELADO ATÉ 6X",$D707-($D707*TAXAS!$E$11))/6,IF($A707=TAXAS!$A$12,IF($B707="PARCELADO ATÉ 6X",$D707-($D707*TAXAS!$E$12))/6,IF($A707=TAXAS!$A$13,IF($B707="PARCELADO ATÉ 6X",$D707-($D707*TAXAS!$E$13))/6,IF($A707=TAXAS!$A$14,IF($B707="PARCELADO ATÉ 6X",$D707-($D707*TAXAS!$E$14))/6,IF($A707=TAXAS!$A$15,IF($B707="PARCELADO ATÉ 6X",$D707-($D707*TAXAS!$E$15))/6,IF($A707=TAXAS!$A$16,IF($B707="PARCELADO ATÉ 6X",$D707-($D707*TAXAS!$E$16))/6,IF($A707=TAXAS!$A$17,IF($B707="PARCELADO ATÉ 6X",$D707-($D707*TAXAS!$E$17))/6,IF($A707=TAXAS!$A$18,IF($B707="PARCELADO ATÉ 6X",$D707-($D707*TAXAS!$E$18))/6,IF($A707=TAXAS!$A$19,IF($B707="PARCELADO ATÉ 6X",$D707-($D707*TAXAS!$E$19))/6,IF($A707=TAXAS!$A$20,IF($B707="PARCELADO ATÉ 6X",$D707-($D707*TAXAS!$E$20))/6,IF($A707=TAXAS!$A$21,IF($B707="PARCELADO ATÉ 6X",$D707-($D707*TAXAS!$E$21))/6,IF($A707=TAXAS!$A$22,IF($B707="PARCELADO ATÉ 6X",$D707-($D707*TAXAS!$E$22))/6,IF($A707=TAXAS!$A$23,IF($B707="PARCELADO ATÉ 6X",$D707-($D707*TAXAS!$E$23))/6,IF($A707=TAXAS!$A$24,IF($B707="PARCELADO ATÉ 6X",$D707-($D707*TAXAS!$E$24))/6,IF($A707=TAXAS!$A$25,IF($B707="PARCELADO ATÉ 6X",$D707-($D707*TAXAS!$E$25))/6,IF($A707=TAXAS!$A$26,IF($B707="PARCELADO ATÉ 6X",$D707-($D707*TAXAS!$E$26))/6,IF($A707=TAXAS!$A$27,IF($B707="PARCELADO ATÉ 6X",$D707-($D707*TAXAS!$E$27))/6))))))))))))))))))))))))/1</f>
        <v>0</v>
      </c>
      <c r="I707" s="9">
        <f>IF($A707="VISA",IF($B707="PARCELADO ATÉ 12X",$D707-(D707*TAXAS!$F$4))/12,IF($A707="MASTER",IF($B707="PARCELADO ATÉ 12X",$D707-(D707*TAXAS!$F$5))/12,IF($A707="ELO",IF($B707="PARCELADO ATÉ 12X",$D707-(D707*TAXAS!$F$6))/12,IF($A707="HIPERCARD",IF($B707="PARCELADO ATÉ 12X",$D707-(D707*TAXAS!$F$7))/12,IF($A707="DINERS",IF($B707="PARCELADO ATÉ 12X",$D707-(D707*TAXAS!$F$8))/12,IF($A707="AMERICA EXPRESS",IF($B707="PARCELADO ATÉ 12X",$D707-(D707*TAXAS!$F$9))/12,IF($A707=TAXAS!$A$10,IF($B707="PARCELADO ATÉ 12X",$D707-($D707*TAXAS!$F$10))/12,IF($A707=TAXAS!$A$11,IF($B707="PARCELADO ATÉ 12X",$D707-($D707*TAXAS!$F$11))/12,IF($A707=TAXAS!$A$12,IF($B707="PARCELADO ATÉ 12X",$D707-($D707*TAXAS!$F$12))/12,IF($A707=TAXAS!$A$13,IF($B707="PARCELADO ATÉ 12X",$D707-($D707*TAXAS!$F$13))/12,IF($A707=TAXAS!$A$14,IF($B707="PARCELADO ATÉ 12X",$D707-($D707*TAXAS!$F$14))/12,IF($A707=TAXAS!$A$15,IF($B707="PARCELADO ATÉ 12X",$D707-($D707*TAXAS!$F$15))/12,IF($A707=TAXAS!$A$16,IF($B707="PARCELADO ATÉ 12X",$D707-($D707*TAXAS!$F$16))/12,IF($A707=TAXAS!$A$17,IF($B707="PARCELADO ATÉ 12X",$D707-($D707*TAXAS!$F$17))/12,IF($A707=TAXAS!$A$18,IF($B707="PARCELADO ATÉ 12X",$D707-($D707*TAXAS!$F$18))/12,IF($A707=TAXAS!$A$19,IF($B707="PARCELADO ATÉ 12X",$D707-($D707*TAXAS!$F$19))/12,IF($A707=TAXAS!$A$20,IF($B707="PARCELADO ATÉ 12X",$D707-($D707*TAXAS!$F$20))/12,IF($A707=TAXAS!$A$21,IF($B707="PARCELADO ATÉ 12X",$D707-($D707*TAXAS!$F$21))/12,IF($A707=TAXAS!$A$22,IF($B707="PARCELADO ATÉ 12X",$D707-($D707*TAXAS!$F$22))/12,IF($A707=TAXAS!$A$23,IF($B707="PARCELADO ATÉ 12X",$D707-($D707*TAXAS!$F$23))/12,IF($A707=TAXAS!$A$24,IF($B707="PARCELADO ATÉ 12X",$D707-($D707*TAXAS!$F$24))/12,IF($A707=TAXAS!$A$25,IF($B707="PARCELADO ATÉ 12X",$D707-($D707*TAXAS!$F$25))/12,IF($A707=TAXAS!$A$26,IF($B707="PARCELADO ATÉ 12X",$D707-($D707*TAXAS!$F$26))/12,IF($A707=TAXAS!$A$27,IF($B707="PARCELADO ATÉ 12X",$D707-($D707*TAXAS!$F$27))/12))))))))))))))))))))))))/1</f>
        <v>0</v>
      </c>
      <c r="J707" s="8">
        <f t="shared" si="0"/>
        <v>0</v>
      </c>
      <c r="K707" s="10" t="b">
        <f>IF($B707="PARCELADO ATÉ 3X",($D707-($D707*TAXAS!$D$4))-$J707)</f>
        <v>0</v>
      </c>
      <c r="L707" s="10" t="b">
        <f>IF($B707="PARCELADO ATÉ 6X",($D707-($D707*TAXAS!$E$4))-$J707)</f>
        <v>0</v>
      </c>
      <c r="M707" s="10" t="b">
        <f>IF($B707="PARCELADO ATÉ 12X",($D707-($D707*TAXAS!$F$4))-$J707)</f>
        <v>0</v>
      </c>
      <c r="N707" s="8">
        <f t="shared" si="1"/>
        <v>0</v>
      </c>
      <c r="O707" s="10">
        <f t="shared" si="2"/>
        <v>0</v>
      </c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spans="1:31" ht="15.75" customHeight="1" x14ac:dyDescent="0.2">
      <c r="A708" s="3"/>
      <c r="B708" s="5"/>
      <c r="C708" s="6"/>
      <c r="D708" s="42"/>
      <c r="E708" s="8">
        <f>IF($A708="VISA",IF($B708="DÉBITO",$D708-($D708*TAXAS!$B$4)),IF($A708="MASTER",IF($B708="DÉBITO",$D708-($D708*TAXAS!$B$5)),IF($A708="ELO", IF($B708="DÉBITO",$D708-($D708*TAXAS!$B$6)),IF($A708="HIPERCARD",IF($B708="DÉBITO",$D708-($D708*TAXAS!$B$7)),IF($A708="DINERS",IF($B708="DÉBITO",$D708-($D708*TAXAS!$B$8)),IF($A708="AMERICA EXPRESS",IF($B708="DÉBITO",$D708-($D708*TAXAS!$B$9)),IF($A708=TAXAS!$A$10,IF($B708="DÉBITO",$D708-($D708*TAXAS!$B$10)), IF($A708=TAXAS!$A$11,IF($B708="DÉBITO",$D708-($D708*TAXAS!$B$11)), IF($A708=TAXAS!$A$12,IF($B708="DÉBITO",$D708-($D708*TAXAS!$B$12)), IF($A708=TAXAS!$A$13,IF($B708="DÉBITO",$D708-($D708*TAXAS!$B$13)), IF($A708=TAXAS!$A$14,IF($B708="DÉBITO",$D708-($D708*TAXAS!$B$14)), IF($A708=TAXAS!$A$15,IF($B708="DÉBITO",$D708-($D708*TAXAS!$B$15)), IF($A708=TAXAS!$A$16,IF($B708="DÉBITO",$D708-($D708*TAXAS!$B$16)), IF($A708=TAXAS!$A$17,IF($B708="DÉBITO",$D708-($D708*TAXAS!$B$17)), IF($A708=TAXAS!$A$18,IF($B708="DÉBITO",$D708-($D708*TAXAS!$B$18)), IF($A708=TAXAS!$A$19,IF($B708="DÉBITO",$D708-($D708*TAXAS!$B$19)), IF($A708=TAXAS!$A$20,IF($B708="DÉBITO",$D708-($D708*TAXAS!$B$20)), IF($A708=TAXAS!$A$21,IF($B708="DÉBITO",$D708-($D708*TAXAS!$B$21)), IF($A708=TAXAS!$A$22,IF($B708="DÉBITO",$D708-($D708*TAXAS!$B$22)), IF($A708=TAXAS!$A$23,IF($B708="DÉBITO",$D708-($D708*TAXAS!$B$23)), IF($A708=TAXAS!$A$24,IF($B708="DÉBITO",$D708-($D708*TAXAS!$B$24)), IF($A708=TAXAS!$A$25,IF($B708="DÉBITO",$D708-($D708*TAXAS!$B$25)), IF($A708=TAXAS!$A$26,IF($B708="DÉBITO",$D708-($D708*TAXAS!$B$26)), IF($A708=TAXAS!$A$27,IF($B708="DÉBITO",$D708-($D708*TAXAS!$B$27))))))))))))))))))))))))))/1</f>
        <v>0</v>
      </c>
      <c r="F708" s="8">
        <f>IF($A708="VISA",IF($B708="CRÉDITO",$D708-($D708*TAXAS!$C$4)),IF($A708="MASTER",IF($B708="CRÉDITO",$D708-($D708*TAXAS!$C$5)),IF($A708="ELO", IF($B708="CRÉDITO",$D708-($D708*TAXAS!$C$6)),IF($A708="HIPERCARD",IF($B708="CRÉDITO",$D708-($D708*TAXAS!$C$7)),IF($A708="DINERS",IF($B708="CRÉDITO",$D708-($D708*TAXAS!$C$8)),IF($A708="AMERICA EXPRESS",IF($B708="CRÉDITO",$D708-($D708*TAXAS!$C$9)),IF($A708=TAXAS!$A$10,IF($B708="CRÉDITO",$D708-($D708*TAXAS!$C$10)), IF($A708=TAXAS!$A$11,IF($B708="CRÉDITO",$D708-($D708*TAXAS!$C$11)), IF($A708=TAXAS!$A$12,IF($B708="CRÉDITO",$D708-($D708*TAXAS!$C$12)), IF($A708=TAXAS!$A$13,IF($B708="CRÉDITO",$D708-($D708*TAXAS!$C$13)), IF($A708=TAXAS!$A$14,IF($B708="CRÉDITO",$D708-($D708*TAXAS!$C$14)), IF($A708=TAXAS!$A$15,IF($B708="CRÉDITO",$D708-($D708*TAXAS!$C$15)), IF($A708=TAXAS!$A$16,IF($B708="CRÉDITO",$D708-($D708*TAXAS!$C$16)), IF($A708=TAXAS!$A$17,IF($B708="CRÉDITO",$D708-($D708*TAXAS!$C$17)), IF($A708=TAXAS!$A$18,IF($B708="CRÉDITO",$D708-($D708*TAXAS!$C$18)), IF($A708=TAXAS!$A$19,IF($B708="CRÉDITO",$D708-($D708*TAXAS!$C$19)), IF($A708=TAXAS!$A$20,IF($B708="CRÉDITO",$D708-($D708*TAXAS!$C$20)), IF($A708=TAXAS!$A$21,IF($B708="CRÉDITO",$D708-($D708*TAXAS!$C$21)), IF($A708=TAXAS!$A$22,IF($B708="CRÉDITO",$D708-($D708*TAXAS!$C$22)), IF($A708=TAXAS!$A$23,IF($B708="CRÉDITO",$D708-($D708*TAXAS!$C$23)), IF($A708=TAXAS!$A$24,IF($B708="CRÉDITO",$D708-($D708*TAXAS!$C$24)), IF($A708=TAXAS!$A$25,IF($B708="CRÉDITO",$D708-($D708*TAXAS!$C$25)), IF($A708=TAXAS!$A$26,IF($B708="CRÉDITO",$D708-($D708*TAXAS!$C$26)), IF($A708=TAXAS!$A$27,IF($B708="CRÉDITO",$D708-($D708*TAXAS!$C$27))))))))))))))))))))))))))/1</f>
        <v>0</v>
      </c>
      <c r="G708" s="9">
        <f>IF($A708="VISA",IF($B708="PARCELADO ATÉ 3X",$D708-(D708*TAXAS!$D$4))/3,IF($A708="MASTER",IF($B708="PARCELADO ATÉ 3X",$D708-(D708*TAXAS!$D$5))/3,IF($A708="ELO",IF($B708="PARCELADO ATÉ 3X",$D708-(D708*TAXAS!$D$6))/3,IF($A708="HIPERCARD",IF($B708="PARCELADO ATÉ 3X",$D708-(D708*TAXAS!$D$7))/3,IF($A708="DINERS",IF($B708="PARCELADO ATÉ 3X",$D708-(D708*TAXAS!$D$8))/3,IF($A708="AMERICA EXPRESS",IF($B708="PARCELADO ATÉ 3X",$D708-(D708*TAXAS!$D$9))/3,IF($A708=TAXAS!$A$10,IF($B708="PARCELADO ATÉ 3X",$D708-($D708*TAXAS!$D$10))/3,IF($A708=TAXAS!$A$11,IF($B708="PARCELADO ATÉ 3X",$D708-($D708*TAXAS!$D$11))/3,IF($A708=TAXAS!$A$12,IF($B708="PARCELADO ATÉ 3X",$D708-($D708*TAXAS!$D$12))/3,IF($A708=TAXAS!$A$13,IF($B708="PARCELADO ATÉ 3X",$D708-($D708*TAXAS!$D$13))/3,IF($A708=TAXAS!$A$14,IF($B708="PARCELADO ATÉ 3X",$D708-($D708*TAXAS!$D$14))/3,IF($A708=TAXAS!$A$15,IF($B708="PARCELADO ATÉ 3X",$D708-($D708*TAXAS!$D$15))/3,IF($A708=TAXAS!$A$16,IF($B708="PARCELADO ATÉ 3X",$D708-($D708*TAXAS!$D$16))/3,IF($A708=TAXAS!$A$17,IF($B708="PARCELADO ATÉ 3X",$D708-($D708*TAXAS!$D$17))/3,IF($A708=TAXAS!$A$18,IF($B708="PARCELADO ATÉ 3X",$D708-($D708*TAXAS!$D$18))/3,IF($A708=TAXAS!$A$19,IF($B708="PARCELADO ATÉ 3X",$D708-($D708*TAXAS!$D$19))/3,IF($A708=TAXAS!$A$20,IF($B708="PARCELADO ATÉ 3X",$D708-($D708*TAXAS!$D$20))/3,IF($A708=TAXAS!$A$21,IF($B708="PARCELADO ATÉ 3X",$D708-($D708*TAXAS!$D$21))/3,IF($A708=TAXAS!$A$22,IF($B708="PARCELADO ATÉ 3X",$D708-($D708*TAXAS!$D$22))/3,IF($A708=TAXAS!$A$23,IF($B708="PARCELADO ATÉ 3X",$D708-($D708*TAXAS!$D$23))/3,IF($A708=TAXAS!$A$24,IF($B708="PARCELADO ATÉ 3X",$D708-($D708*TAXAS!$D$24))/3,IF($A708=TAXAS!$A$25,IF($B708="PARCELADO ATÉ 3X",$D708-($D708*TAXAS!$D$25))/3,IF($A708=TAXAS!$A$26,IF($B708="PARCELADO ATÉ 3X",$D708-($D708*TAXAS!$D$26))/3,IF($A708=TAXAS!$A$27,IF($B708="PARCELADO ATÉ 3X",$D708-($D708*TAXAS!$D$27))/3))))))))))))))))))))))))/1</f>
        <v>0</v>
      </c>
      <c r="H708" s="9">
        <f>IF($A708="VISA",IF($B708="PARCELADO ATÉ 6X",$D708-(D708*TAXAS!$E$4))/6,IF($A708="MASTER",IF($B708="PARCELADO ATÉ 6X",$D708-(D708*TAXAS!$E$5))/6,IF($A708="ELO",IF($B708="PARCELADO ATÉ 6X",$D708-(D708*TAXAS!$E$6))/6,IF($A708="HIPERCARD",IF($B708="PARCELADO ATÉ 6X",$D708-(D708*TAXAS!$E$7))/6,IF($A708="DINERS",IF($B708="PARCELADO ATÉ 6X",$D708-(D708*TAXAS!$E$8))/6,IF($A708="AMERICA EXPRESS",IF($B708="PARCELADO ATÉ 6X",$D708-(D708*TAXAS!$E$9))/6,IF($A708=TAXAS!$A$10,IF($B708="PARCELADO ATÉ 6X",$D708-($D708*TAXAS!$E$10))/6,IF($A708=TAXAS!$A$11,IF($B708="PARCELADO ATÉ 6X",$D708-($D708*TAXAS!$E$11))/6,IF($A708=TAXAS!$A$12,IF($B708="PARCELADO ATÉ 6X",$D708-($D708*TAXAS!$E$12))/6,IF($A708=TAXAS!$A$13,IF($B708="PARCELADO ATÉ 6X",$D708-($D708*TAXAS!$E$13))/6,IF($A708=TAXAS!$A$14,IF($B708="PARCELADO ATÉ 6X",$D708-($D708*TAXAS!$E$14))/6,IF($A708=TAXAS!$A$15,IF($B708="PARCELADO ATÉ 6X",$D708-($D708*TAXAS!$E$15))/6,IF($A708=TAXAS!$A$16,IF($B708="PARCELADO ATÉ 6X",$D708-($D708*TAXAS!$E$16))/6,IF($A708=TAXAS!$A$17,IF($B708="PARCELADO ATÉ 6X",$D708-($D708*TAXAS!$E$17))/6,IF($A708=TAXAS!$A$18,IF($B708="PARCELADO ATÉ 6X",$D708-($D708*TAXAS!$E$18))/6,IF($A708=TAXAS!$A$19,IF($B708="PARCELADO ATÉ 6X",$D708-($D708*TAXAS!$E$19))/6,IF($A708=TAXAS!$A$20,IF($B708="PARCELADO ATÉ 6X",$D708-($D708*TAXAS!$E$20))/6,IF($A708=TAXAS!$A$21,IF($B708="PARCELADO ATÉ 6X",$D708-($D708*TAXAS!$E$21))/6,IF($A708=TAXAS!$A$22,IF($B708="PARCELADO ATÉ 6X",$D708-($D708*TAXAS!$E$22))/6,IF($A708=TAXAS!$A$23,IF($B708="PARCELADO ATÉ 6X",$D708-($D708*TAXAS!$E$23))/6,IF($A708=TAXAS!$A$24,IF($B708="PARCELADO ATÉ 6X",$D708-($D708*TAXAS!$E$24))/6,IF($A708=TAXAS!$A$25,IF($B708="PARCELADO ATÉ 6X",$D708-($D708*TAXAS!$E$25))/6,IF($A708=TAXAS!$A$26,IF($B708="PARCELADO ATÉ 6X",$D708-($D708*TAXAS!$E$26))/6,IF($A708=TAXAS!$A$27,IF($B708="PARCELADO ATÉ 6X",$D708-($D708*TAXAS!$E$27))/6))))))))))))))))))))))))/1</f>
        <v>0</v>
      </c>
      <c r="I708" s="9">
        <f>IF($A708="VISA",IF($B708="PARCELADO ATÉ 12X",$D708-(D708*TAXAS!$F$4))/12,IF($A708="MASTER",IF($B708="PARCELADO ATÉ 12X",$D708-(D708*TAXAS!$F$5))/12,IF($A708="ELO",IF($B708="PARCELADO ATÉ 12X",$D708-(D708*TAXAS!$F$6))/12,IF($A708="HIPERCARD",IF($B708="PARCELADO ATÉ 12X",$D708-(D708*TAXAS!$F$7))/12,IF($A708="DINERS",IF($B708="PARCELADO ATÉ 12X",$D708-(D708*TAXAS!$F$8))/12,IF($A708="AMERICA EXPRESS",IF($B708="PARCELADO ATÉ 12X",$D708-(D708*TAXAS!$F$9))/12,IF($A708=TAXAS!$A$10,IF($B708="PARCELADO ATÉ 12X",$D708-($D708*TAXAS!$F$10))/12,IF($A708=TAXAS!$A$11,IF($B708="PARCELADO ATÉ 12X",$D708-($D708*TAXAS!$F$11))/12,IF($A708=TAXAS!$A$12,IF($B708="PARCELADO ATÉ 12X",$D708-($D708*TAXAS!$F$12))/12,IF($A708=TAXAS!$A$13,IF($B708="PARCELADO ATÉ 12X",$D708-($D708*TAXAS!$F$13))/12,IF($A708=TAXAS!$A$14,IF($B708="PARCELADO ATÉ 12X",$D708-($D708*TAXAS!$F$14))/12,IF($A708=TAXAS!$A$15,IF($B708="PARCELADO ATÉ 12X",$D708-($D708*TAXAS!$F$15))/12,IF($A708=TAXAS!$A$16,IF($B708="PARCELADO ATÉ 12X",$D708-($D708*TAXAS!$F$16))/12,IF($A708=TAXAS!$A$17,IF($B708="PARCELADO ATÉ 12X",$D708-($D708*TAXAS!$F$17))/12,IF($A708=TAXAS!$A$18,IF($B708="PARCELADO ATÉ 12X",$D708-($D708*TAXAS!$F$18))/12,IF($A708=TAXAS!$A$19,IF($B708="PARCELADO ATÉ 12X",$D708-($D708*TAXAS!$F$19))/12,IF($A708=TAXAS!$A$20,IF($B708="PARCELADO ATÉ 12X",$D708-($D708*TAXAS!$F$20))/12,IF($A708=TAXAS!$A$21,IF($B708="PARCELADO ATÉ 12X",$D708-($D708*TAXAS!$F$21))/12,IF($A708=TAXAS!$A$22,IF($B708="PARCELADO ATÉ 12X",$D708-($D708*TAXAS!$F$22))/12,IF($A708=TAXAS!$A$23,IF($B708="PARCELADO ATÉ 12X",$D708-($D708*TAXAS!$F$23))/12,IF($A708=TAXAS!$A$24,IF($B708="PARCELADO ATÉ 12X",$D708-($D708*TAXAS!$F$24))/12,IF($A708=TAXAS!$A$25,IF($B708="PARCELADO ATÉ 12X",$D708-($D708*TAXAS!$F$25))/12,IF($A708=TAXAS!$A$26,IF($B708="PARCELADO ATÉ 12X",$D708-($D708*TAXAS!$F$26))/12,IF($A708=TAXAS!$A$27,IF($B708="PARCELADO ATÉ 12X",$D708-($D708*TAXAS!$F$27))/12))))))))))))))))))))))))/1</f>
        <v>0</v>
      </c>
      <c r="J708" s="8">
        <f t="shared" si="0"/>
        <v>0</v>
      </c>
      <c r="K708" s="10" t="b">
        <f>IF($B708="PARCELADO ATÉ 3X",($D708-($D708*TAXAS!$D$4))-$J708)</f>
        <v>0</v>
      </c>
      <c r="L708" s="10" t="b">
        <f>IF($B708="PARCELADO ATÉ 6X",($D708-($D708*TAXAS!$E$4))-$J708)</f>
        <v>0</v>
      </c>
      <c r="M708" s="10" t="b">
        <f>IF($B708="PARCELADO ATÉ 12X",($D708-($D708*TAXAS!$F$4))-$J708)</f>
        <v>0</v>
      </c>
      <c r="N708" s="8">
        <f t="shared" si="1"/>
        <v>0</v>
      </c>
      <c r="O708" s="10">
        <f t="shared" si="2"/>
        <v>0</v>
      </c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spans="1:31" ht="15.75" customHeight="1" x14ac:dyDescent="0.2">
      <c r="A709" s="3"/>
      <c r="B709" s="5"/>
      <c r="C709" s="6"/>
      <c r="D709" s="42"/>
      <c r="E709" s="8">
        <f>IF($A709="VISA",IF($B709="DÉBITO",$D709-($D709*TAXAS!$B$4)),IF($A709="MASTER",IF($B709="DÉBITO",$D709-($D709*TAXAS!$B$5)),IF($A709="ELO", IF($B709="DÉBITO",$D709-($D709*TAXAS!$B$6)),IF($A709="HIPERCARD",IF($B709="DÉBITO",$D709-($D709*TAXAS!$B$7)),IF($A709="DINERS",IF($B709="DÉBITO",$D709-($D709*TAXAS!$B$8)),IF($A709="AMERICA EXPRESS",IF($B709="DÉBITO",$D709-($D709*TAXAS!$B$9)),IF($A709=TAXAS!$A$10,IF($B709="DÉBITO",$D709-($D709*TAXAS!$B$10)), IF($A709=TAXAS!$A$11,IF($B709="DÉBITO",$D709-($D709*TAXAS!$B$11)), IF($A709=TAXAS!$A$12,IF($B709="DÉBITO",$D709-($D709*TAXAS!$B$12)), IF($A709=TAXAS!$A$13,IF($B709="DÉBITO",$D709-($D709*TAXAS!$B$13)), IF($A709=TAXAS!$A$14,IF($B709="DÉBITO",$D709-($D709*TAXAS!$B$14)), IF($A709=TAXAS!$A$15,IF($B709="DÉBITO",$D709-($D709*TAXAS!$B$15)), IF($A709=TAXAS!$A$16,IF($B709="DÉBITO",$D709-($D709*TAXAS!$B$16)), IF($A709=TAXAS!$A$17,IF($B709="DÉBITO",$D709-($D709*TAXAS!$B$17)), IF($A709=TAXAS!$A$18,IF($B709="DÉBITO",$D709-($D709*TAXAS!$B$18)), IF($A709=TAXAS!$A$19,IF($B709="DÉBITO",$D709-($D709*TAXAS!$B$19)), IF($A709=TAXAS!$A$20,IF($B709="DÉBITO",$D709-($D709*TAXAS!$B$20)), IF($A709=TAXAS!$A$21,IF($B709="DÉBITO",$D709-($D709*TAXAS!$B$21)), IF($A709=TAXAS!$A$22,IF($B709="DÉBITO",$D709-($D709*TAXAS!$B$22)), IF($A709=TAXAS!$A$23,IF($B709="DÉBITO",$D709-($D709*TAXAS!$B$23)), IF($A709=TAXAS!$A$24,IF($B709="DÉBITO",$D709-($D709*TAXAS!$B$24)), IF($A709=TAXAS!$A$25,IF($B709="DÉBITO",$D709-($D709*TAXAS!$B$25)), IF($A709=TAXAS!$A$26,IF($B709="DÉBITO",$D709-($D709*TAXAS!$B$26)), IF($A709=TAXAS!$A$27,IF($B709="DÉBITO",$D709-($D709*TAXAS!$B$27))))))))))))))))))))))))))/1</f>
        <v>0</v>
      </c>
      <c r="F709" s="8">
        <f>IF($A709="VISA",IF($B709="CRÉDITO",$D709-($D709*TAXAS!$C$4)),IF($A709="MASTER",IF($B709="CRÉDITO",$D709-($D709*TAXAS!$C$5)),IF($A709="ELO", IF($B709="CRÉDITO",$D709-($D709*TAXAS!$C$6)),IF($A709="HIPERCARD",IF($B709="CRÉDITO",$D709-($D709*TAXAS!$C$7)),IF($A709="DINERS",IF($B709="CRÉDITO",$D709-($D709*TAXAS!$C$8)),IF($A709="AMERICA EXPRESS",IF($B709="CRÉDITO",$D709-($D709*TAXAS!$C$9)),IF($A709=TAXAS!$A$10,IF($B709="CRÉDITO",$D709-($D709*TAXAS!$C$10)), IF($A709=TAXAS!$A$11,IF($B709="CRÉDITO",$D709-($D709*TAXAS!$C$11)), IF($A709=TAXAS!$A$12,IF($B709="CRÉDITO",$D709-($D709*TAXAS!$C$12)), IF($A709=TAXAS!$A$13,IF($B709="CRÉDITO",$D709-($D709*TAXAS!$C$13)), IF($A709=TAXAS!$A$14,IF($B709="CRÉDITO",$D709-($D709*TAXAS!$C$14)), IF($A709=TAXAS!$A$15,IF($B709="CRÉDITO",$D709-($D709*TAXAS!$C$15)), IF($A709=TAXAS!$A$16,IF($B709="CRÉDITO",$D709-($D709*TAXAS!$C$16)), IF($A709=TAXAS!$A$17,IF($B709="CRÉDITO",$D709-($D709*TAXAS!$C$17)), IF($A709=TAXAS!$A$18,IF($B709="CRÉDITO",$D709-($D709*TAXAS!$C$18)), IF($A709=TAXAS!$A$19,IF($B709="CRÉDITO",$D709-($D709*TAXAS!$C$19)), IF($A709=TAXAS!$A$20,IF($B709="CRÉDITO",$D709-($D709*TAXAS!$C$20)), IF($A709=TAXAS!$A$21,IF($B709="CRÉDITO",$D709-($D709*TAXAS!$C$21)), IF($A709=TAXAS!$A$22,IF($B709="CRÉDITO",$D709-($D709*TAXAS!$C$22)), IF($A709=TAXAS!$A$23,IF($B709="CRÉDITO",$D709-($D709*TAXAS!$C$23)), IF($A709=TAXAS!$A$24,IF($B709="CRÉDITO",$D709-($D709*TAXAS!$C$24)), IF($A709=TAXAS!$A$25,IF($B709="CRÉDITO",$D709-($D709*TAXAS!$C$25)), IF($A709=TAXAS!$A$26,IF($B709="CRÉDITO",$D709-($D709*TAXAS!$C$26)), IF($A709=TAXAS!$A$27,IF($B709="CRÉDITO",$D709-($D709*TAXAS!$C$27))))))))))))))))))))))))))/1</f>
        <v>0</v>
      </c>
      <c r="G709" s="9">
        <f>IF($A709="VISA",IF($B709="PARCELADO ATÉ 3X",$D709-(D709*TAXAS!$D$4))/3,IF($A709="MASTER",IF($B709="PARCELADO ATÉ 3X",$D709-(D709*TAXAS!$D$5))/3,IF($A709="ELO",IF($B709="PARCELADO ATÉ 3X",$D709-(D709*TAXAS!$D$6))/3,IF($A709="HIPERCARD",IF($B709="PARCELADO ATÉ 3X",$D709-(D709*TAXAS!$D$7))/3,IF($A709="DINERS",IF($B709="PARCELADO ATÉ 3X",$D709-(D709*TAXAS!$D$8))/3,IF($A709="AMERICA EXPRESS",IF($B709="PARCELADO ATÉ 3X",$D709-(D709*TAXAS!$D$9))/3,IF($A709=TAXAS!$A$10,IF($B709="PARCELADO ATÉ 3X",$D709-($D709*TAXAS!$D$10))/3,IF($A709=TAXAS!$A$11,IF($B709="PARCELADO ATÉ 3X",$D709-($D709*TAXAS!$D$11))/3,IF($A709=TAXAS!$A$12,IF($B709="PARCELADO ATÉ 3X",$D709-($D709*TAXAS!$D$12))/3,IF($A709=TAXAS!$A$13,IF($B709="PARCELADO ATÉ 3X",$D709-($D709*TAXAS!$D$13))/3,IF($A709=TAXAS!$A$14,IF($B709="PARCELADO ATÉ 3X",$D709-($D709*TAXAS!$D$14))/3,IF($A709=TAXAS!$A$15,IF($B709="PARCELADO ATÉ 3X",$D709-($D709*TAXAS!$D$15))/3,IF($A709=TAXAS!$A$16,IF($B709="PARCELADO ATÉ 3X",$D709-($D709*TAXAS!$D$16))/3,IF($A709=TAXAS!$A$17,IF($B709="PARCELADO ATÉ 3X",$D709-($D709*TAXAS!$D$17))/3,IF($A709=TAXAS!$A$18,IF($B709="PARCELADO ATÉ 3X",$D709-($D709*TAXAS!$D$18))/3,IF($A709=TAXAS!$A$19,IF($B709="PARCELADO ATÉ 3X",$D709-($D709*TAXAS!$D$19))/3,IF($A709=TAXAS!$A$20,IF($B709="PARCELADO ATÉ 3X",$D709-($D709*TAXAS!$D$20))/3,IF($A709=TAXAS!$A$21,IF($B709="PARCELADO ATÉ 3X",$D709-($D709*TAXAS!$D$21))/3,IF($A709=TAXAS!$A$22,IF($B709="PARCELADO ATÉ 3X",$D709-($D709*TAXAS!$D$22))/3,IF($A709=TAXAS!$A$23,IF($B709="PARCELADO ATÉ 3X",$D709-($D709*TAXAS!$D$23))/3,IF($A709=TAXAS!$A$24,IF($B709="PARCELADO ATÉ 3X",$D709-($D709*TAXAS!$D$24))/3,IF($A709=TAXAS!$A$25,IF($B709="PARCELADO ATÉ 3X",$D709-($D709*TAXAS!$D$25))/3,IF($A709=TAXAS!$A$26,IF($B709="PARCELADO ATÉ 3X",$D709-($D709*TAXAS!$D$26))/3,IF($A709=TAXAS!$A$27,IF($B709="PARCELADO ATÉ 3X",$D709-($D709*TAXAS!$D$27))/3))))))))))))))))))))))))/1</f>
        <v>0</v>
      </c>
      <c r="H709" s="9">
        <f>IF($A709="VISA",IF($B709="PARCELADO ATÉ 6X",$D709-(D709*TAXAS!$E$4))/6,IF($A709="MASTER",IF($B709="PARCELADO ATÉ 6X",$D709-(D709*TAXAS!$E$5))/6,IF($A709="ELO",IF($B709="PARCELADO ATÉ 6X",$D709-(D709*TAXAS!$E$6))/6,IF($A709="HIPERCARD",IF($B709="PARCELADO ATÉ 6X",$D709-(D709*TAXAS!$E$7))/6,IF($A709="DINERS",IF($B709="PARCELADO ATÉ 6X",$D709-(D709*TAXAS!$E$8))/6,IF($A709="AMERICA EXPRESS",IF($B709="PARCELADO ATÉ 6X",$D709-(D709*TAXAS!$E$9))/6,IF($A709=TAXAS!$A$10,IF($B709="PARCELADO ATÉ 6X",$D709-($D709*TAXAS!$E$10))/6,IF($A709=TAXAS!$A$11,IF($B709="PARCELADO ATÉ 6X",$D709-($D709*TAXAS!$E$11))/6,IF($A709=TAXAS!$A$12,IF($B709="PARCELADO ATÉ 6X",$D709-($D709*TAXAS!$E$12))/6,IF($A709=TAXAS!$A$13,IF($B709="PARCELADO ATÉ 6X",$D709-($D709*TAXAS!$E$13))/6,IF($A709=TAXAS!$A$14,IF($B709="PARCELADO ATÉ 6X",$D709-($D709*TAXAS!$E$14))/6,IF($A709=TAXAS!$A$15,IF($B709="PARCELADO ATÉ 6X",$D709-($D709*TAXAS!$E$15))/6,IF($A709=TAXAS!$A$16,IF($B709="PARCELADO ATÉ 6X",$D709-($D709*TAXAS!$E$16))/6,IF($A709=TAXAS!$A$17,IF($B709="PARCELADO ATÉ 6X",$D709-($D709*TAXAS!$E$17))/6,IF($A709=TAXAS!$A$18,IF($B709="PARCELADO ATÉ 6X",$D709-($D709*TAXAS!$E$18))/6,IF($A709=TAXAS!$A$19,IF($B709="PARCELADO ATÉ 6X",$D709-($D709*TAXAS!$E$19))/6,IF($A709=TAXAS!$A$20,IF($B709="PARCELADO ATÉ 6X",$D709-($D709*TAXAS!$E$20))/6,IF($A709=TAXAS!$A$21,IF($B709="PARCELADO ATÉ 6X",$D709-($D709*TAXAS!$E$21))/6,IF($A709=TAXAS!$A$22,IF($B709="PARCELADO ATÉ 6X",$D709-($D709*TAXAS!$E$22))/6,IF($A709=TAXAS!$A$23,IF($B709="PARCELADO ATÉ 6X",$D709-($D709*TAXAS!$E$23))/6,IF($A709=TAXAS!$A$24,IF($B709="PARCELADO ATÉ 6X",$D709-($D709*TAXAS!$E$24))/6,IF($A709=TAXAS!$A$25,IF($B709="PARCELADO ATÉ 6X",$D709-($D709*TAXAS!$E$25))/6,IF($A709=TAXAS!$A$26,IF($B709="PARCELADO ATÉ 6X",$D709-($D709*TAXAS!$E$26))/6,IF($A709=TAXAS!$A$27,IF($B709="PARCELADO ATÉ 6X",$D709-($D709*TAXAS!$E$27))/6))))))))))))))))))))))))/1</f>
        <v>0</v>
      </c>
      <c r="I709" s="9">
        <f>IF($A709="VISA",IF($B709="PARCELADO ATÉ 12X",$D709-(D709*TAXAS!$F$4))/12,IF($A709="MASTER",IF($B709="PARCELADO ATÉ 12X",$D709-(D709*TAXAS!$F$5))/12,IF($A709="ELO",IF($B709="PARCELADO ATÉ 12X",$D709-(D709*TAXAS!$F$6))/12,IF($A709="HIPERCARD",IF($B709="PARCELADO ATÉ 12X",$D709-(D709*TAXAS!$F$7))/12,IF($A709="DINERS",IF($B709="PARCELADO ATÉ 12X",$D709-(D709*TAXAS!$F$8))/12,IF($A709="AMERICA EXPRESS",IF($B709="PARCELADO ATÉ 12X",$D709-(D709*TAXAS!$F$9))/12,IF($A709=TAXAS!$A$10,IF($B709="PARCELADO ATÉ 12X",$D709-($D709*TAXAS!$F$10))/12,IF($A709=TAXAS!$A$11,IF($B709="PARCELADO ATÉ 12X",$D709-($D709*TAXAS!$F$11))/12,IF($A709=TAXAS!$A$12,IF($B709="PARCELADO ATÉ 12X",$D709-($D709*TAXAS!$F$12))/12,IF($A709=TAXAS!$A$13,IF($B709="PARCELADO ATÉ 12X",$D709-($D709*TAXAS!$F$13))/12,IF($A709=TAXAS!$A$14,IF($B709="PARCELADO ATÉ 12X",$D709-($D709*TAXAS!$F$14))/12,IF($A709=TAXAS!$A$15,IF($B709="PARCELADO ATÉ 12X",$D709-($D709*TAXAS!$F$15))/12,IF($A709=TAXAS!$A$16,IF($B709="PARCELADO ATÉ 12X",$D709-($D709*TAXAS!$F$16))/12,IF($A709=TAXAS!$A$17,IF($B709="PARCELADO ATÉ 12X",$D709-($D709*TAXAS!$F$17))/12,IF($A709=TAXAS!$A$18,IF($B709="PARCELADO ATÉ 12X",$D709-($D709*TAXAS!$F$18))/12,IF($A709=TAXAS!$A$19,IF($B709="PARCELADO ATÉ 12X",$D709-($D709*TAXAS!$F$19))/12,IF($A709=TAXAS!$A$20,IF($B709="PARCELADO ATÉ 12X",$D709-($D709*TAXAS!$F$20))/12,IF($A709=TAXAS!$A$21,IF($B709="PARCELADO ATÉ 12X",$D709-($D709*TAXAS!$F$21))/12,IF($A709=TAXAS!$A$22,IF($B709="PARCELADO ATÉ 12X",$D709-($D709*TAXAS!$F$22))/12,IF($A709=TAXAS!$A$23,IF($B709="PARCELADO ATÉ 12X",$D709-($D709*TAXAS!$F$23))/12,IF($A709=TAXAS!$A$24,IF($B709="PARCELADO ATÉ 12X",$D709-($D709*TAXAS!$F$24))/12,IF($A709=TAXAS!$A$25,IF($B709="PARCELADO ATÉ 12X",$D709-($D709*TAXAS!$F$25))/12,IF($A709=TAXAS!$A$26,IF($B709="PARCELADO ATÉ 12X",$D709-($D709*TAXAS!$F$26))/12,IF($A709=TAXAS!$A$27,IF($B709="PARCELADO ATÉ 12X",$D709-($D709*TAXAS!$F$27))/12))))))))))))))))))))))))/1</f>
        <v>0</v>
      </c>
      <c r="J709" s="8">
        <f t="shared" si="0"/>
        <v>0</v>
      </c>
      <c r="K709" s="10" t="b">
        <f>IF($B709="PARCELADO ATÉ 3X",($D709-($D709*TAXAS!$D$4))-$J709)</f>
        <v>0</v>
      </c>
      <c r="L709" s="10" t="b">
        <f>IF($B709="PARCELADO ATÉ 6X",($D709-($D709*TAXAS!$E$4))-$J709)</f>
        <v>0</v>
      </c>
      <c r="M709" s="10" t="b">
        <f>IF($B709="PARCELADO ATÉ 12X",($D709-($D709*TAXAS!$F$4))-$J709)</f>
        <v>0</v>
      </c>
      <c r="N709" s="8">
        <f t="shared" si="1"/>
        <v>0</v>
      </c>
      <c r="O709" s="10">
        <f t="shared" si="2"/>
        <v>0</v>
      </c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spans="1:31" ht="15.75" customHeight="1" x14ac:dyDescent="0.2">
      <c r="A710" s="3"/>
      <c r="B710" s="5"/>
      <c r="C710" s="6"/>
      <c r="D710" s="42"/>
      <c r="E710" s="8">
        <f>IF($A710="VISA",IF($B710="DÉBITO",$D710-($D710*TAXAS!$B$4)),IF($A710="MASTER",IF($B710="DÉBITO",$D710-($D710*TAXAS!$B$5)),IF($A710="ELO", IF($B710="DÉBITO",$D710-($D710*TAXAS!$B$6)),IF($A710="HIPERCARD",IF($B710="DÉBITO",$D710-($D710*TAXAS!$B$7)),IF($A710="DINERS",IF($B710="DÉBITO",$D710-($D710*TAXAS!$B$8)),IF($A710="AMERICA EXPRESS",IF($B710="DÉBITO",$D710-($D710*TAXAS!$B$9)),IF($A710=TAXAS!$A$10,IF($B710="DÉBITO",$D710-($D710*TAXAS!$B$10)), IF($A710=TAXAS!$A$11,IF($B710="DÉBITO",$D710-($D710*TAXAS!$B$11)), IF($A710=TAXAS!$A$12,IF($B710="DÉBITO",$D710-($D710*TAXAS!$B$12)), IF($A710=TAXAS!$A$13,IF($B710="DÉBITO",$D710-($D710*TAXAS!$B$13)), IF($A710=TAXAS!$A$14,IF($B710="DÉBITO",$D710-($D710*TAXAS!$B$14)), IF($A710=TAXAS!$A$15,IF($B710="DÉBITO",$D710-($D710*TAXAS!$B$15)), IF($A710=TAXAS!$A$16,IF($B710="DÉBITO",$D710-($D710*TAXAS!$B$16)), IF($A710=TAXAS!$A$17,IF($B710="DÉBITO",$D710-($D710*TAXAS!$B$17)), IF($A710=TAXAS!$A$18,IF($B710="DÉBITO",$D710-($D710*TAXAS!$B$18)), IF($A710=TAXAS!$A$19,IF($B710="DÉBITO",$D710-($D710*TAXAS!$B$19)), IF($A710=TAXAS!$A$20,IF($B710="DÉBITO",$D710-($D710*TAXAS!$B$20)), IF($A710=TAXAS!$A$21,IF($B710="DÉBITO",$D710-($D710*TAXAS!$B$21)), IF($A710=TAXAS!$A$22,IF($B710="DÉBITO",$D710-($D710*TAXAS!$B$22)), IF($A710=TAXAS!$A$23,IF($B710="DÉBITO",$D710-($D710*TAXAS!$B$23)), IF($A710=TAXAS!$A$24,IF($B710="DÉBITO",$D710-($D710*TAXAS!$B$24)), IF($A710=TAXAS!$A$25,IF($B710="DÉBITO",$D710-($D710*TAXAS!$B$25)), IF($A710=TAXAS!$A$26,IF($B710="DÉBITO",$D710-($D710*TAXAS!$B$26)), IF($A710=TAXAS!$A$27,IF($B710="DÉBITO",$D710-($D710*TAXAS!$B$27))))))))))))))))))))))))))/1</f>
        <v>0</v>
      </c>
      <c r="F710" s="8">
        <f>IF($A710="VISA",IF($B710="CRÉDITO",$D710-($D710*TAXAS!$C$4)),IF($A710="MASTER",IF($B710="CRÉDITO",$D710-($D710*TAXAS!$C$5)),IF($A710="ELO", IF($B710="CRÉDITO",$D710-($D710*TAXAS!$C$6)),IF($A710="HIPERCARD",IF($B710="CRÉDITO",$D710-($D710*TAXAS!$C$7)),IF($A710="DINERS",IF($B710="CRÉDITO",$D710-($D710*TAXAS!$C$8)),IF($A710="AMERICA EXPRESS",IF($B710="CRÉDITO",$D710-($D710*TAXAS!$C$9)),IF($A710=TAXAS!$A$10,IF($B710="CRÉDITO",$D710-($D710*TAXAS!$C$10)), IF($A710=TAXAS!$A$11,IF($B710="CRÉDITO",$D710-($D710*TAXAS!$C$11)), IF($A710=TAXAS!$A$12,IF($B710="CRÉDITO",$D710-($D710*TAXAS!$C$12)), IF($A710=TAXAS!$A$13,IF($B710="CRÉDITO",$D710-($D710*TAXAS!$C$13)), IF($A710=TAXAS!$A$14,IF($B710="CRÉDITO",$D710-($D710*TAXAS!$C$14)), IF($A710=TAXAS!$A$15,IF($B710="CRÉDITO",$D710-($D710*TAXAS!$C$15)), IF($A710=TAXAS!$A$16,IF($B710="CRÉDITO",$D710-($D710*TAXAS!$C$16)), IF($A710=TAXAS!$A$17,IF($B710="CRÉDITO",$D710-($D710*TAXAS!$C$17)), IF($A710=TAXAS!$A$18,IF($B710="CRÉDITO",$D710-($D710*TAXAS!$C$18)), IF($A710=TAXAS!$A$19,IF($B710="CRÉDITO",$D710-($D710*TAXAS!$C$19)), IF($A710=TAXAS!$A$20,IF($B710="CRÉDITO",$D710-($D710*TAXAS!$C$20)), IF($A710=TAXAS!$A$21,IF($B710="CRÉDITO",$D710-($D710*TAXAS!$C$21)), IF($A710=TAXAS!$A$22,IF($B710="CRÉDITO",$D710-($D710*TAXAS!$C$22)), IF($A710=TAXAS!$A$23,IF($B710="CRÉDITO",$D710-($D710*TAXAS!$C$23)), IF($A710=TAXAS!$A$24,IF($B710="CRÉDITO",$D710-($D710*TAXAS!$C$24)), IF($A710=TAXAS!$A$25,IF($B710="CRÉDITO",$D710-($D710*TAXAS!$C$25)), IF($A710=TAXAS!$A$26,IF($B710="CRÉDITO",$D710-($D710*TAXAS!$C$26)), IF($A710=TAXAS!$A$27,IF($B710="CRÉDITO",$D710-($D710*TAXAS!$C$27))))))))))))))))))))))))))/1</f>
        <v>0</v>
      </c>
      <c r="G710" s="9">
        <f>IF($A710="VISA",IF($B710="PARCELADO ATÉ 3X",$D710-(D710*TAXAS!$D$4))/3,IF($A710="MASTER",IF($B710="PARCELADO ATÉ 3X",$D710-(D710*TAXAS!$D$5))/3,IF($A710="ELO",IF($B710="PARCELADO ATÉ 3X",$D710-(D710*TAXAS!$D$6))/3,IF($A710="HIPERCARD",IF($B710="PARCELADO ATÉ 3X",$D710-(D710*TAXAS!$D$7))/3,IF($A710="DINERS",IF($B710="PARCELADO ATÉ 3X",$D710-(D710*TAXAS!$D$8))/3,IF($A710="AMERICA EXPRESS",IF($B710="PARCELADO ATÉ 3X",$D710-(D710*TAXAS!$D$9))/3,IF($A710=TAXAS!$A$10,IF($B710="PARCELADO ATÉ 3X",$D710-($D710*TAXAS!$D$10))/3,IF($A710=TAXAS!$A$11,IF($B710="PARCELADO ATÉ 3X",$D710-($D710*TAXAS!$D$11))/3,IF($A710=TAXAS!$A$12,IF($B710="PARCELADO ATÉ 3X",$D710-($D710*TAXAS!$D$12))/3,IF($A710=TAXAS!$A$13,IF($B710="PARCELADO ATÉ 3X",$D710-($D710*TAXAS!$D$13))/3,IF($A710=TAXAS!$A$14,IF($B710="PARCELADO ATÉ 3X",$D710-($D710*TAXAS!$D$14))/3,IF($A710=TAXAS!$A$15,IF($B710="PARCELADO ATÉ 3X",$D710-($D710*TAXAS!$D$15))/3,IF($A710=TAXAS!$A$16,IF($B710="PARCELADO ATÉ 3X",$D710-($D710*TAXAS!$D$16))/3,IF($A710=TAXAS!$A$17,IF($B710="PARCELADO ATÉ 3X",$D710-($D710*TAXAS!$D$17))/3,IF($A710=TAXAS!$A$18,IF($B710="PARCELADO ATÉ 3X",$D710-($D710*TAXAS!$D$18))/3,IF($A710=TAXAS!$A$19,IF($B710="PARCELADO ATÉ 3X",$D710-($D710*TAXAS!$D$19))/3,IF($A710=TAXAS!$A$20,IF($B710="PARCELADO ATÉ 3X",$D710-($D710*TAXAS!$D$20))/3,IF($A710=TAXAS!$A$21,IF($B710="PARCELADO ATÉ 3X",$D710-($D710*TAXAS!$D$21))/3,IF($A710=TAXAS!$A$22,IF($B710="PARCELADO ATÉ 3X",$D710-($D710*TAXAS!$D$22))/3,IF($A710=TAXAS!$A$23,IF($B710="PARCELADO ATÉ 3X",$D710-($D710*TAXAS!$D$23))/3,IF($A710=TAXAS!$A$24,IF($B710="PARCELADO ATÉ 3X",$D710-($D710*TAXAS!$D$24))/3,IF($A710=TAXAS!$A$25,IF($B710="PARCELADO ATÉ 3X",$D710-($D710*TAXAS!$D$25))/3,IF($A710=TAXAS!$A$26,IF($B710="PARCELADO ATÉ 3X",$D710-($D710*TAXAS!$D$26))/3,IF($A710=TAXAS!$A$27,IF($B710="PARCELADO ATÉ 3X",$D710-($D710*TAXAS!$D$27))/3))))))))))))))))))))))))/1</f>
        <v>0</v>
      </c>
      <c r="H710" s="9">
        <f>IF($A710="VISA",IF($B710="PARCELADO ATÉ 6X",$D710-(D710*TAXAS!$E$4))/6,IF($A710="MASTER",IF($B710="PARCELADO ATÉ 6X",$D710-(D710*TAXAS!$E$5))/6,IF($A710="ELO",IF($B710="PARCELADO ATÉ 6X",$D710-(D710*TAXAS!$E$6))/6,IF($A710="HIPERCARD",IF($B710="PARCELADO ATÉ 6X",$D710-(D710*TAXAS!$E$7))/6,IF($A710="DINERS",IF($B710="PARCELADO ATÉ 6X",$D710-(D710*TAXAS!$E$8))/6,IF($A710="AMERICA EXPRESS",IF($B710="PARCELADO ATÉ 6X",$D710-(D710*TAXAS!$E$9))/6,IF($A710=TAXAS!$A$10,IF($B710="PARCELADO ATÉ 6X",$D710-($D710*TAXAS!$E$10))/6,IF($A710=TAXAS!$A$11,IF($B710="PARCELADO ATÉ 6X",$D710-($D710*TAXAS!$E$11))/6,IF($A710=TAXAS!$A$12,IF($B710="PARCELADO ATÉ 6X",$D710-($D710*TAXAS!$E$12))/6,IF($A710=TAXAS!$A$13,IF($B710="PARCELADO ATÉ 6X",$D710-($D710*TAXAS!$E$13))/6,IF($A710=TAXAS!$A$14,IF($B710="PARCELADO ATÉ 6X",$D710-($D710*TAXAS!$E$14))/6,IF($A710=TAXAS!$A$15,IF($B710="PARCELADO ATÉ 6X",$D710-($D710*TAXAS!$E$15))/6,IF($A710=TAXAS!$A$16,IF($B710="PARCELADO ATÉ 6X",$D710-($D710*TAXAS!$E$16))/6,IF($A710=TAXAS!$A$17,IF($B710="PARCELADO ATÉ 6X",$D710-($D710*TAXAS!$E$17))/6,IF($A710=TAXAS!$A$18,IF($B710="PARCELADO ATÉ 6X",$D710-($D710*TAXAS!$E$18))/6,IF($A710=TAXAS!$A$19,IF($B710="PARCELADO ATÉ 6X",$D710-($D710*TAXAS!$E$19))/6,IF($A710=TAXAS!$A$20,IF($B710="PARCELADO ATÉ 6X",$D710-($D710*TAXAS!$E$20))/6,IF($A710=TAXAS!$A$21,IF($B710="PARCELADO ATÉ 6X",$D710-($D710*TAXAS!$E$21))/6,IF($A710=TAXAS!$A$22,IF($B710="PARCELADO ATÉ 6X",$D710-($D710*TAXAS!$E$22))/6,IF($A710=TAXAS!$A$23,IF($B710="PARCELADO ATÉ 6X",$D710-($D710*TAXAS!$E$23))/6,IF($A710=TAXAS!$A$24,IF($B710="PARCELADO ATÉ 6X",$D710-($D710*TAXAS!$E$24))/6,IF($A710=TAXAS!$A$25,IF($B710="PARCELADO ATÉ 6X",$D710-($D710*TAXAS!$E$25))/6,IF($A710=TAXAS!$A$26,IF($B710="PARCELADO ATÉ 6X",$D710-($D710*TAXAS!$E$26))/6,IF($A710=TAXAS!$A$27,IF($B710="PARCELADO ATÉ 6X",$D710-($D710*TAXAS!$E$27))/6))))))))))))))))))))))))/1</f>
        <v>0</v>
      </c>
      <c r="I710" s="9">
        <f>IF($A710="VISA",IF($B710="PARCELADO ATÉ 12X",$D710-(D710*TAXAS!$F$4))/12,IF($A710="MASTER",IF($B710="PARCELADO ATÉ 12X",$D710-(D710*TAXAS!$F$5))/12,IF($A710="ELO",IF($B710="PARCELADO ATÉ 12X",$D710-(D710*TAXAS!$F$6))/12,IF($A710="HIPERCARD",IF($B710="PARCELADO ATÉ 12X",$D710-(D710*TAXAS!$F$7))/12,IF($A710="DINERS",IF($B710="PARCELADO ATÉ 12X",$D710-(D710*TAXAS!$F$8))/12,IF($A710="AMERICA EXPRESS",IF($B710="PARCELADO ATÉ 12X",$D710-(D710*TAXAS!$F$9))/12,IF($A710=TAXAS!$A$10,IF($B710="PARCELADO ATÉ 12X",$D710-($D710*TAXAS!$F$10))/12,IF($A710=TAXAS!$A$11,IF($B710="PARCELADO ATÉ 12X",$D710-($D710*TAXAS!$F$11))/12,IF($A710=TAXAS!$A$12,IF($B710="PARCELADO ATÉ 12X",$D710-($D710*TAXAS!$F$12))/12,IF($A710=TAXAS!$A$13,IF($B710="PARCELADO ATÉ 12X",$D710-($D710*TAXAS!$F$13))/12,IF($A710=TAXAS!$A$14,IF($B710="PARCELADO ATÉ 12X",$D710-($D710*TAXAS!$F$14))/12,IF($A710=TAXAS!$A$15,IF($B710="PARCELADO ATÉ 12X",$D710-($D710*TAXAS!$F$15))/12,IF($A710=TAXAS!$A$16,IF($B710="PARCELADO ATÉ 12X",$D710-($D710*TAXAS!$F$16))/12,IF($A710=TAXAS!$A$17,IF($B710="PARCELADO ATÉ 12X",$D710-($D710*TAXAS!$F$17))/12,IF($A710=TAXAS!$A$18,IF($B710="PARCELADO ATÉ 12X",$D710-($D710*TAXAS!$F$18))/12,IF($A710=TAXAS!$A$19,IF($B710="PARCELADO ATÉ 12X",$D710-($D710*TAXAS!$F$19))/12,IF($A710=TAXAS!$A$20,IF($B710="PARCELADO ATÉ 12X",$D710-($D710*TAXAS!$F$20))/12,IF($A710=TAXAS!$A$21,IF($B710="PARCELADO ATÉ 12X",$D710-($D710*TAXAS!$F$21))/12,IF($A710=TAXAS!$A$22,IF($B710="PARCELADO ATÉ 12X",$D710-($D710*TAXAS!$F$22))/12,IF($A710=TAXAS!$A$23,IF($B710="PARCELADO ATÉ 12X",$D710-($D710*TAXAS!$F$23))/12,IF($A710=TAXAS!$A$24,IF($B710="PARCELADO ATÉ 12X",$D710-($D710*TAXAS!$F$24))/12,IF($A710=TAXAS!$A$25,IF($B710="PARCELADO ATÉ 12X",$D710-($D710*TAXAS!$F$25))/12,IF($A710=TAXAS!$A$26,IF($B710="PARCELADO ATÉ 12X",$D710-($D710*TAXAS!$F$26))/12,IF($A710=TAXAS!$A$27,IF($B710="PARCELADO ATÉ 12X",$D710-($D710*TAXAS!$F$27))/12))))))))))))))))))))))))/1</f>
        <v>0</v>
      </c>
      <c r="J710" s="8">
        <f t="shared" si="0"/>
        <v>0</v>
      </c>
      <c r="K710" s="10" t="b">
        <f>IF($B710="PARCELADO ATÉ 3X",($D710-($D710*TAXAS!$D$4))-$J710)</f>
        <v>0</v>
      </c>
      <c r="L710" s="10" t="b">
        <f>IF($B710="PARCELADO ATÉ 6X",($D710-($D710*TAXAS!$E$4))-$J710)</f>
        <v>0</v>
      </c>
      <c r="M710" s="10" t="b">
        <f>IF($B710="PARCELADO ATÉ 12X",($D710-($D710*TAXAS!$F$4))-$J710)</f>
        <v>0</v>
      </c>
      <c r="N710" s="8">
        <f t="shared" si="1"/>
        <v>0</v>
      </c>
      <c r="O710" s="10">
        <f t="shared" si="2"/>
        <v>0</v>
      </c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spans="1:31" ht="15.75" customHeight="1" x14ac:dyDescent="0.2">
      <c r="A711" s="3"/>
      <c r="B711" s="5"/>
      <c r="C711" s="6"/>
      <c r="D711" s="42"/>
      <c r="E711" s="8">
        <f>IF($A711="VISA",IF($B711="DÉBITO",$D711-($D711*TAXAS!$B$4)),IF($A711="MASTER",IF($B711="DÉBITO",$D711-($D711*TAXAS!$B$5)),IF($A711="ELO", IF($B711="DÉBITO",$D711-($D711*TAXAS!$B$6)),IF($A711="HIPERCARD",IF($B711="DÉBITO",$D711-($D711*TAXAS!$B$7)),IF($A711="DINERS",IF($B711="DÉBITO",$D711-($D711*TAXAS!$B$8)),IF($A711="AMERICA EXPRESS",IF($B711="DÉBITO",$D711-($D711*TAXAS!$B$9)),IF($A711=TAXAS!$A$10,IF($B711="DÉBITO",$D711-($D711*TAXAS!$B$10)), IF($A711=TAXAS!$A$11,IF($B711="DÉBITO",$D711-($D711*TAXAS!$B$11)), IF($A711=TAXAS!$A$12,IF($B711="DÉBITO",$D711-($D711*TAXAS!$B$12)), IF($A711=TAXAS!$A$13,IF($B711="DÉBITO",$D711-($D711*TAXAS!$B$13)), IF($A711=TAXAS!$A$14,IF($B711="DÉBITO",$D711-($D711*TAXAS!$B$14)), IF($A711=TAXAS!$A$15,IF($B711="DÉBITO",$D711-($D711*TAXAS!$B$15)), IF($A711=TAXAS!$A$16,IF($B711="DÉBITO",$D711-($D711*TAXAS!$B$16)), IF($A711=TAXAS!$A$17,IF($B711="DÉBITO",$D711-($D711*TAXAS!$B$17)), IF($A711=TAXAS!$A$18,IF($B711="DÉBITO",$D711-($D711*TAXAS!$B$18)), IF($A711=TAXAS!$A$19,IF($B711="DÉBITO",$D711-($D711*TAXAS!$B$19)), IF($A711=TAXAS!$A$20,IF($B711="DÉBITO",$D711-($D711*TAXAS!$B$20)), IF($A711=TAXAS!$A$21,IF($B711="DÉBITO",$D711-($D711*TAXAS!$B$21)), IF($A711=TAXAS!$A$22,IF($B711="DÉBITO",$D711-($D711*TAXAS!$B$22)), IF($A711=TAXAS!$A$23,IF($B711="DÉBITO",$D711-($D711*TAXAS!$B$23)), IF($A711=TAXAS!$A$24,IF($B711="DÉBITO",$D711-($D711*TAXAS!$B$24)), IF($A711=TAXAS!$A$25,IF($B711="DÉBITO",$D711-($D711*TAXAS!$B$25)), IF($A711=TAXAS!$A$26,IF($B711="DÉBITO",$D711-($D711*TAXAS!$B$26)), IF($A711=TAXAS!$A$27,IF($B711="DÉBITO",$D711-($D711*TAXAS!$B$27))))))))))))))))))))))))))/1</f>
        <v>0</v>
      </c>
      <c r="F711" s="8">
        <f>IF($A711="VISA",IF($B711="CRÉDITO",$D711-($D711*TAXAS!$C$4)),IF($A711="MASTER",IF($B711="CRÉDITO",$D711-($D711*TAXAS!$C$5)),IF($A711="ELO", IF($B711="CRÉDITO",$D711-($D711*TAXAS!$C$6)),IF($A711="HIPERCARD",IF($B711="CRÉDITO",$D711-($D711*TAXAS!$C$7)),IF($A711="DINERS",IF($B711="CRÉDITO",$D711-($D711*TAXAS!$C$8)),IF($A711="AMERICA EXPRESS",IF($B711="CRÉDITO",$D711-($D711*TAXAS!$C$9)),IF($A711=TAXAS!$A$10,IF($B711="CRÉDITO",$D711-($D711*TAXAS!$C$10)), IF($A711=TAXAS!$A$11,IF($B711="CRÉDITO",$D711-($D711*TAXAS!$C$11)), IF($A711=TAXAS!$A$12,IF($B711="CRÉDITO",$D711-($D711*TAXAS!$C$12)), IF($A711=TAXAS!$A$13,IF($B711="CRÉDITO",$D711-($D711*TAXAS!$C$13)), IF($A711=TAXAS!$A$14,IF($B711="CRÉDITO",$D711-($D711*TAXAS!$C$14)), IF($A711=TAXAS!$A$15,IF($B711="CRÉDITO",$D711-($D711*TAXAS!$C$15)), IF($A711=TAXAS!$A$16,IF($B711="CRÉDITO",$D711-($D711*TAXAS!$C$16)), IF($A711=TAXAS!$A$17,IF($B711="CRÉDITO",$D711-($D711*TAXAS!$C$17)), IF($A711=TAXAS!$A$18,IF($B711="CRÉDITO",$D711-($D711*TAXAS!$C$18)), IF($A711=TAXAS!$A$19,IF($B711="CRÉDITO",$D711-($D711*TAXAS!$C$19)), IF($A711=TAXAS!$A$20,IF($B711="CRÉDITO",$D711-($D711*TAXAS!$C$20)), IF($A711=TAXAS!$A$21,IF($B711="CRÉDITO",$D711-($D711*TAXAS!$C$21)), IF($A711=TAXAS!$A$22,IF($B711="CRÉDITO",$D711-($D711*TAXAS!$C$22)), IF($A711=TAXAS!$A$23,IF($B711="CRÉDITO",$D711-($D711*TAXAS!$C$23)), IF($A711=TAXAS!$A$24,IF($B711="CRÉDITO",$D711-($D711*TAXAS!$C$24)), IF($A711=TAXAS!$A$25,IF($B711="CRÉDITO",$D711-($D711*TAXAS!$C$25)), IF($A711=TAXAS!$A$26,IF($B711="CRÉDITO",$D711-($D711*TAXAS!$C$26)), IF($A711=TAXAS!$A$27,IF($B711="CRÉDITO",$D711-($D711*TAXAS!$C$27))))))))))))))))))))))))))/1</f>
        <v>0</v>
      </c>
      <c r="G711" s="9">
        <f>IF($A711="VISA",IF($B711="PARCELADO ATÉ 3X",$D711-(D711*TAXAS!$D$4))/3,IF($A711="MASTER",IF($B711="PARCELADO ATÉ 3X",$D711-(D711*TAXAS!$D$5))/3,IF($A711="ELO",IF($B711="PARCELADO ATÉ 3X",$D711-(D711*TAXAS!$D$6))/3,IF($A711="HIPERCARD",IF($B711="PARCELADO ATÉ 3X",$D711-(D711*TAXAS!$D$7))/3,IF($A711="DINERS",IF($B711="PARCELADO ATÉ 3X",$D711-(D711*TAXAS!$D$8))/3,IF($A711="AMERICA EXPRESS",IF($B711="PARCELADO ATÉ 3X",$D711-(D711*TAXAS!$D$9))/3,IF($A711=TAXAS!$A$10,IF($B711="PARCELADO ATÉ 3X",$D711-($D711*TAXAS!$D$10))/3,IF($A711=TAXAS!$A$11,IF($B711="PARCELADO ATÉ 3X",$D711-($D711*TAXAS!$D$11))/3,IF($A711=TAXAS!$A$12,IF($B711="PARCELADO ATÉ 3X",$D711-($D711*TAXAS!$D$12))/3,IF($A711=TAXAS!$A$13,IF($B711="PARCELADO ATÉ 3X",$D711-($D711*TAXAS!$D$13))/3,IF($A711=TAXAS!$A$14,IF($B711="PARCELADO ATÉ 3X",$D711-($D711*TAXAS!$D$14))/3,IF($A711=TAXAS!$A$15,IF($B711="PARCELADO ATÉ 3X",$D711-($D711*TAXAS!$D$15))/3,IF($A711=TAXAS!$A$16,IF($B711="PARCELADO ATÉ 3X",$D711-($D711*TAXAS!$D$16))/3,IF($A711=TAXAS!$A$17,IF($B711="PARCELADO ATÉ 3X",$D711-($D711*TAXAS!$D$17))/3,IF($A711=TAXAS!$A$18,IF($B711="PARCELADO ATÉ 3X",$D711-($D711*TAXAS!$D$18))/3,IF($A711=TAXAS!$A$19,IF($B711="PARCELADO ATÉ 3X",$D711-($D711*TAXAS!$D$19))/3,IF($A711=TAXAS!$A$20,IF($B711="PARCELADO ATÉ 3X",$D711-($D711*TAXAS!$D$20))/3,IF($A711=TAXAS!$A$21,IF($B711="PARCELADO ATÉ 3X",$D711-($D711*TAXAS!$D$21))/3,IF($A711=TAXAS!$A$22,IF($B711="PARCELADO ATÉ 3X",$D711-($D711*TAXAS!$D$22))/3,IF($A711=TAXAS!$A$23,IF($B711="PARCELADO ATÉ 3X",$D711-($D711*TAXAS!$D$23))/3,IF($A711=TAXAS!$A$24,IF($B711="PARCELADO ATÉ 3X",$D711-($D711*TAXAS!$D$24))/3,IF($A711=TAXAS!$A$25,IF($B711="PARCELADO ATÉ 3X",$D711-($D711*TAXAS!$D$25))/3,IF($A711=TAXAS!$A$26,IF($B711="PARCELADO ATÉ 3X",$D711-($D711*TAXAS!$D$26))/3,IF($A711=TAXAS!$A$27,IF($B711="PARCELADO ATÉ 3X",$D711-($D711*TAXAS!$D$27))/3))))))))))))))))))))))))/1</f>
        <v>0</v>
      </c>
      <c r="H711" s="9">
        <f>IF($A711="VISA",IF($B711="PARCELADO ATÉ 6X",$D711-(D711*TAXAS!$E$4))/6,IF($A711="MASTER",IF($B711="PARCELADO ATÉ 6X",$D711-(D711*TAXAS!$E$5))/6,IF($A711="ELO",IF($B711="PARCELADO ATÉ 6X",$D711-(D711*TAXAS!$E$6))/6,IF($A711="HIPERCARD",IF($B711="PARCELADO ATÉ 6X",$D711-(D711*TAXAS!$E$7))/6,IF($A711="DINERS",IF($B711="PARCELADO ATÉ 6X",$D711-(D711*TAXAS!$E$8))/6,IF($A711="AMERICA EXPRESS",IF($B711="PARCELADO ATÉ 6X",$D711-(D711*TAXAS!$E$9))/6,IF($A711=TAXAS!$A$10,IF($B711="PARCELADO ATÉ 6X",$D711-($D711*TAXAS!$E$10))/6,IF($A711=TAXAS!$A$11,IF($B711="PARCELADO ATÉ 6X",$D711-($D711*TAXAS!$E$11))/6,IF($A711=TAXAS!$A$12,IF($B711="PARCELADO ATÉ 6X",$D711-($D711*TAXAS!$E$12))/6,IF($A711=TAXAS!$A$13,IF($B711="PARCELADO ATÉ 6X",$D711-($D711*TAXAS!$E$13))/6,IF($A711=TAXAS!$A$14,IF($B711="PARCELADO ATÉ 6X",$D711-($D711*TAXAS!$E$14))/6,IF($A711=TAXAS!$A$15,IF($B711="PARCELADO ATÉ 6X",$D711-($D711*TAXAS!$E$15))/6,IF($A711=TAXAS!$A$16,IF($B711="PARCELADO ATÉ 6X",$D711-($D711*TAXAS!$E$16))/6,IF($A711=TAXAS!$A$17,IF($B711="PARCELADO ATÉ 6X",$D711-($D711*TAXAS!$E$17))/6,IF($A711=TAXAS!$A$18,IF($B711="PARCELADO ATÉ 6X",$D711-($D711*TAXAS!$E$18))/6,IF($A711=TAXAS!$A$19,IF($B711="PARCELADO ATÉ 6X",$D711-($D711*TAXAS!$E$19))/6,IF($A711=TAXAS!$A$20,IF($B711="PARCELADO ATÉ 6X",$D711-($D711*TAXAS!$E$20))/6,IF($A711=TAXAS!$A$21,IF($B711="PARCELADO ATÉ 6X",$D711-($D711*TAXAS!$E$21))/6,IF($A711=TAXAS!$A$22,IF($B711="PARCELADO ATÉ 6X",$D711-($D711*TAXAS!$E$22))/6,IF($A711=TAXAS!$A$23,IF($B711="PARCELADO ATÉ 6X",$D711-($D711*TAXAS!$E$23))/6,IF($A711=TAXAS!$A$24,IF($B711="PARCELADO ATÉ 6X",$D711-($D711*TAXAS!$E$24))/6,IF($A711=TAXAS!$A$25,IF($B711="PARCELADO ATÉ 6X",$D711-($D711*TAXAS!$E$25))/6,IF($A711=TAXAS!$A$26,IF($B711="PARCELADO ATÉ 6X",$D711-($D711*TAXAS!$E$26))/6,IF($A711=TAXAS!$A$27,IF($B711="PARCELADO ATÉ 6X",$D711-($D711*TAXAS!$E$27))/6))))))))))))))))))))))))/1</f>
        <v>0</v>
      </c>
      <c r="I711" s="9">
        <f>IF($A711="VISA",IF($B711="PARCELADO ATÉ 12X",$D711-(D711*TAXAS!$F$4))/12,IF($A711="MASTER",IF($B711="PARCELADO ATÉ 12X",$D711-(D711*TAXAS!$F$5))/12,IF($A711="ELO",IF($B711="PARCELADO ATÉ 12X",$D711-(D711*TAXAS!$F$6))/12,IF($A711="HIPERCARD",IF($B711="PARCELADO ATÉ 12X",$D711-(D711*TAXAS!$F$7))/12,IF($A711="DINERS",IF($B711="PARCELADO ATÉ 12X",$D711-(D711*TAXAS!$F$8))/12,IF($A711="AMERICA EXPRESS",IF($B711="PARCELADO ATÉ 12X",$D711-(D711*TAXAS!$F$9))/12,IF($A711=TAXAS!$A$10,IF($B711="PARCELADO ATÉ 12X",$D711-($D711*TAXAS!$F$10))/12,IF($A711=TAXAS!$A$11,IF($B711="PARCELADO ATÉ 12X",$D711-($D711*TAXAS!$F$11))/12,IF($A711=TAXAS!$A$12,IF($B711="PARCELADO ATÉ 12X",$D711-($D711*TAXAS!$F$12))/12,IF($A711=TAXAS!$A$13,IF($B711="PARCELADO ATÉ 12X",$D711-($D711*TAXAS!$F$13))/12,IF($A711=TAXAS!$A$14,IF($B711="PARCELADO ATÉ 12X",$D711-($D711*TAXAS!$F$14))/12,IF($A711=TAXAS!$A$15,IF($B711="PARCELADO ATÉ 12X",$D711-($D711*TAXAS!$F$15))/12,IF($A711=TAXAS!$A$16,IF($B711="PARCELADO ATÉ 12X",$D711-($D711*TAXAS!$F$16))/12,IF($A711=TAXAS!$A$17,IF($B711="PARCELADO ATÉ 12X",$D711-($D711*TAXAS!$F$17))/12,IF($A711=TAXAS!$A$18,IF($B711="PARCELADO ATÉ 12X",$D711-($D711*TAXAS!$F$18))/12,IF($A711=TAXAS!$A$19,IF($B711="PARCELADO ATÉ 12X",$D711-($D711*TAXAS!$F$19))/12,IF($A711=TAXAS!$A$20,IF($B711="PARCELADO ATÉ 12X",$D711-($D711*TAXAS!$F$20))/12,IF($A711=TAXAS!$A$21,IF($B711="PARCELADO ATÉ 12X",$D711-($D711*TAXAS!$F$21))/12,IF($A711=TAXAS!$A$22,IF($B711="PARCELADO ATÉ 12X",$D711-($D711*TAXAS!$F$22))/12,IF($A711=TAXAS!$A$23,IF($B711="PARCELADO ATÉ 12X",$D711-($D711*TAXAS!$F$23))/12,IF($A711=TAXAS!$A$24,IF($B711="PARCELADO ATÉ 12X",$D711-($D711*TAXAS!$F$24))/12,IF($A711=TAXAS!$A$25,IF($B711="PARCELADO ATÉ 12X",$D711-($D711*TAXAS!$F$25))/12,IF($A711=TAXAS!$A$26,IF($B711="PARCELADO ATÉ 12X",$D711-($D711*TAXAS!$F$26))/12,IF($A711=TAXAS!$A$27,IF($B711="PARCELADO ATÉ 12X",$D711-($D711*TAXAS!$F$27))/12))))))))))))))))))))))))/1</f>
        <v>0</v>
      </c>
      <c r="J711" s="8">
        <f t="shared" si="0"/>
        <v>0</v>
      </c>
      <c r="K711" s="10" t="b">
        <f>IF($B711="PARCELADO ATÉ 3X",($D711-($D711*TAXAS!$D$4))-$J711)</f>
        <v>0</v>
      </c>
      <c r="L711" s="10" t="b">
        <f>IF($B711="PARCELADO ATÉ 6X",($D711-($D711*TAXAS!$E$4))-$J711)</f>
        <v>0</v>
      </c>
      <c r="M711" s="10" t="b">
        <f>IF($B711="PARCELADO ATÉ 12X",($D711-($D711*TAXAS!$F$4))-$J711)</f>
        <v>0</v>
      </c>
      <c r="N711" s="8">
        <f t="shared" si="1"/>
        <v>0</v>
      </c>
      <c r="O711" s="10">
        <f t="shared" si="2"/>
        <v>0</v>
      </c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spans="1:31" ht="15.75" customHeight="1" x14ac:dyDescent="0.2">
      <c r="A712" s="3"/>
      <c r="B712" s="5"/>
      <c r="C712" s="6"/>
      <c r="D712" s="42"/>
      <c r="E712" s="8">
        <f>IF($A712="VISA",IF($B712="DÉBITO",$D712-($D712*TAXAS!$B$4)),IF($A712="MASTER",IF($B712="DÉBITO",$D712-($D712*TAXAS!$B$5)),IF($A712="ELO", IF($B712="DÉBITO",$D712-($D712*TAXAS!$B$6)),IF($A712="HIPERCARD",IF($B712="DÉBITO",$D712-($D712*TAXAS!$B$7)),IF($A712="DINERS",IF($B712="DÉBITO",$D712-($D712*TAXAS!$B$8)),IF($A712="AMERICA EXPRESS",IF($B712="DÉBITO",$D712-($D712*TAXAS!$B$9)),IF($A712=TAXAS!$A$10,IF($B712="DÉBITO",$D712-($D712*TAXAS!$B$10)), IF($A712=TAXAS!$A$11,IF($B712="DÉBITO",$D712-($D712*TAXAS!$B$11)), IF($A712=TAXAS!$A$12,IF($B712="DÉBITO",$D712-($D712*TAXAS!$B$12)), IF($A712=TAXAS!$A$13,IF($B712="DÉBITO",$D712-($D712*TAXAS!$B$13)), IF($A712=TAXAS!$A$14,IF($B712="DÉBITO",$D712-($D712*TAXAS!$B$14)), IF($A712=TAXAS!$A$15,IF($B712="DÉBITO",$D712-($D712*TAXAS!$B$15)), IF($A712=TAXAS!$A$16,IF($B712="DÉBITO",$D712-($D712*TAXAS!$B$16)), IF($A712=TAXAS!$A$17,IF($B712="DÉBITO",$D712-($D712*TAXAS!$B$17)), IF($A712=TAXAS!$A$18,IF($B712="DÉBITO",$D712-($D712*TAXAS!$B$18)), IF($A712=TAXAS!$A$19,IF($B712="DÉBITO",$D712-($D712*TAXAS!$B$19)), IF($A712=TAXAS!$A$20,IF($B712="DÉBITO",$D712-($D712*TAXAS!$B$20)), IF($A712=TAXAS!$A$21,IF($B712="DÉBITO",$D712-($D712*TAXAS!$B$21)), IF($A712=TAXAS!$A$22,IF($B712="DÉBITO",$D712-($D712*TAXAS!$B$22)), IF($A712=TAXAS!$A$23,IF($B712="DÉBITO",$D712-($D712*TAXAS!$B$23)), IF($A712=TAXAS!$A$24,IF($B712="DÉBITO",$D712-($D712*TAXAS!$B$24)), IF($A712=TAXAS!$A$25,IF($B712="DÉBITO",$D712-($D712*TAXAS!$B$25)), IF($A712=TAXAS!$A$26,IF($B712="DÉBITO",$D712-($D712*TAXAS!$B$26)), IF($A712=TAXAS!$A$27,IF($B712="DÉBITO",$D712-($D712*TAXAS!$B$27))))))))))))))))))))))))))/1</f>
        <v>0</v>
      </c>
      <c r="F712" s="8">
        <f>IF($A712="VISA",IF($B712="CRÉDITO",$D712-($D712*TAXAS!$C$4)),IF($A712="MASTER",IF($B712="CRÉDITO",$D712-($D712*TAXAS!$C$5)),IF($A712="ELO", IF($B712="CRÉDITO",$D712-($D712*TAXAS!$C$6)),IF($A712="HIPERCARD",IF($B712="CRÉDITO",$D712-($D712*TAXAS!$C$7)),IF($A712="DINERS",IF($B712="CRÉDITO",$D712-($D712*TAXAS!$C$8)),IF($A712="AMERICA EXPRESS",IF($B712="CRÉDITO",$D712-($D712*TAXAS!$C$9)),IF($A712=TAXAS!$A$10,IF($B712="CRÉDITO",$D712-($D712*TAXAS!$C$10)), IF($A712=TAXAS!$A$11,IF($B712="CRÉDITO",$D712-($D712*TAXAS!$C$11)), IF($A712=TAXAS!$A$12,IF($B712="CRÉDITO",$D712-($D712*TAXAS!$C$12)), IF($A712=TAXAS!$A$13,IF($B712="CRÉDITO",$D712-($D712*TAXAS!$C$13)), IF($A712=TAXAS!$A$14,IF($B712="CRÉDITO",$D712-($D712*TAXAS!$C$14)), IF($A712=TAXAS!$A$15,IF($B712="CRÉDITO",$D712-($D712*TAXAS!$C$15)), IF($A712=TAXAS!$A$16,IF($B712="CRÉDITO",$D712-($D712*TAXAS!$C$16)), IF($A712=TAXAS!$A$17,IF($B712="CRÉDITO",$D712-($D712*TAXAS!$C$17)), IF($A712=TAXAS!$A$18,IF($B712="CRÉDITO",$D712-($D712*TAXAS!$C$18)), IF($A712=TAXAS!$A$19,IF($B712="CRÉDITO",$D712-($D712*TAXAS!$C$19)), IF($A712=TAXAS!$A$20,IF($B712="CRÉDITO",$D712-($D712*TAXAS!$C$20)), IF($A712=TAXAS!$A$21,IF($B712="CRÉDITO",$D712-($D712*TAXAS!$C$21)), IF($A712=TAXAS!$A$22,IF($B712="CRÉDITO",$D712-($D712*TAXAS!$C$22)), IF($A712=TAXAS!$A$23,IF($B712="CRÉDITO",$D712-($D712*TAXAS!$C$23)), IF($A712=TAXAS!$A$24,IF($B712="CRÉDITO",$D712-($D712*TAXAS!$C$24)), IF($A712=TAXAS!$A$25,IF($B712="CRÉDITO",$D712-($D712*TAXAS!$C$25)), IF($A712=TAXAS!$A$26,IF($B712="CRÉDITO",$D712-($D712*TAXAS!$C$26)), IF($A712=TAXAS!$A$27,IF($B712="CRÉDITO",$D712-($D712*TAXAS!$C$27))))))))))))))))))))))))))/1</f>
        <v>0</v>
      </c>
      <c r="G712" s="9">
        <f>IF($A712="VISA",IF($B712="PARCELADO ATÉ 3X",$D712-(D712*TAXAS!$D$4))/3,IF($A712="MASTER",IF($B712="PARCELADO ATÉ 3X",$D712-(D712*TAXAS!$D$5))/3,IF($A712="ELO",IF($B712="PARCELADO ATÉ 3X",$D712-(D712*TAXAS!$D$6))/3,IF($A712="HIPERCARD",IF($B712="PARCELADO ATÉ 3X",$D712-(D712*TAXAS!$D$7))/3,IF($A712="DINERS",IF($B712="PARCELADO ATÉ 3X",$D712-(D712*TAXAS!$D$8))/3,IF($A712="AMERICA EXPRESS",IF($B712="PARCELADO ATÉ 3X",$D712-(D712*TAXAS!$D$9))/3,IF($A712=TAXAS!$A$10,IF($B712="PARCELADO ATÉ 3X",$D712-($D712*TAXAS!$D$10))/3,IF($A712=TAXAS!$A$11,IF($B712="PARCELADO ATÉ 3X",$D712-($D712*TAXAS!$D$11))/3,IF($A712=TAXAS!$A$12,IF($B712="PARCELADO ATÉ 3X",$D712-($D712*TAXAS!$D$12))/3,IF($A712=TAXAS!$A$13,IF($B712="PARCELADO ATÉ 3X",$D712-($D712*TAXAS!$D$13))/3,IF($A712=TAXAS!$A$14,IF($B712="PARCELADO ATÉ 3X",$D712-($D712*TAXAS!$D$14))/3,IF($A712=TAXAS!$A$15,IF($B712="PARCELADO ATÉ 3X",$D712-($D712*TAXAS!$D$15))/3,IF($A712=TAXAS!$A$16,IF($B712="PARCELADO ATÉ 3X",$D712-($D712*TAXAS!$D$16))/3,IF($A712=TAXAS!$A$17,IF($B712="PARCELADO ATÉ 3X",$D712-($D712*TAXAS!$D$17))/3,IF($A712=TAXAS!$A$18,IF($B712="PARCELADO ATÉ 3X",$D712-($D712*TAXAS!$D$18))/3,IF($A712=TAXAS!$A$19,IF($B712="PARCELADO ATÉ 3X",$D712-($D712*TAXAS!$D$19))/3,IF($A712=TAXAS!$A$20,IF($B712="PARCELADO ATÉ 3X",$D712-($D712*TAXAS!$D$20))/3,IF($A712=TAXAS!$A$21,IF($B712="PARCELADO ATÉ 3X",$D712-($D712*TAXAS!$D$21))/3,IF($A712=TAXAS!$A$22,IF($B712="PARCELADO ATÉ 3X",$D712-($D712*TAXAS!$D$22))/3,IF($A712=TAXAS!$A$23,IF($B712="PARCELADO ATÉ 3X",$D712-($D712*TAXAS!$D$23))/3,IF($A712=TAXAS!$A$24,IF($B712="PARCELADO ATÉ 3X",$D712-($D712*TAXAS!$D$24))/3,IF($A712=TAXAS!$A$25,IF($B712="PARCELADO ATÉ 3X",$D712-($D712*TAXAS!$D$25))/3,IF($A712=TAXAS!$A$26,IF($B712="PARCELADO ATÉ 3X",$D712-($D712*TAXAS!$D$26))/3,IF($A712=TAXAS!$A$27,IF($B712="PARCELADO ATÉ 3X",$D712-($D712*TAXAS!$D$27))/3))))))))))))))))))))))))/1</f>
        <v>0</v>
      </c>
      <c r="H712" s="9">
        <f>IF($A712="VISA",IF($B712="PARCELADO ATÉ 6X",$D712-(D712*TAXAS!$E$4))/6,IF($A712="MASTER",IF($B712="PARCELADO ATÉ 6X",$D712-(D712*TAXAS!$E$5))/6,IF($A712="ELO",IF($B712="PARCELADO ATÉ 6X",$D712-(D712*TAXAS!$E$6))/6,IF($A712="HIPERCARD",IF($B712="PARCELADO ATÉ 6X",$D712-(D712*TAXAS!$E$7))/6,IF($A712="DINERS",IF($B712="PARCELADO ATÉ 6X",$D712-(D712*TAXAS!$E$8))/6,IF($A712="AMERICA EXPRESS",IF($B712="PARCELADO ATÉ 6X",$D712-(D712*TAXAS!$E$9))/6,IF($A712=TAXAS!$A$10,IF($B712="PARCELADO ATÉ 6X",$D712-($D712*TAXAS!$E$10))/6,IF($A712=TAXAS!$A$11,IF($B712="PARCELADO ATÉ 6X",$D712-($D712*TAXAS!$E$11))/6,IF($A712=TAXAS!$A$12,IF($B712="PARCELADO ATÉ 6X",$D712-($D712*TAXAS!$E$12))/6,IF($A712=TAXAS!$A$13,IF($B712="PARCELADO ATÉ 6X",$D712-($D712*TAXAS!$E$13))/6,IF($A712=TAXAS!$A$14,IF($B712="PARCELADO ATÉ 6X",$D712-($D712*TAXAS!$E$14))/6,IF($A712=TAXAS!$A$15,IF($B712="PARCELADO ATÉ 6X",$D712-($D712*TAXAS!$E$15))/6,IF($A712=TAXAS!$A$16,IF($B712="PARCELADO ATÉ 6X",$D712-($D712*TAXAS!$E$16))/6,IF($A712=TAXAS!$A$17,IF($B712="PARCELADO ATÉ 6X",$D712-($D712*TAXAS!$E$17))/6,IF($A712=TAXAS!$A$18,IF($B712="PARCELADO ATÉ 6X",$D712-($D712*TAXAS!$E$18))/6,IF($A712=TAXAS!$A$19,IF($B712="PARCELADO ATÉ 6X",$D712-($D712*TAXAS!$E$19))/6,IF($A712=TAXAS!$A$20,IF($B712="PARCELADO ATÉ 6X",$D712-($D712*TAXAS!$E$20))/6,IF($A712=TAXAS!$A$21,IF($B712="PARCELADO ATÉ 6X",$D712-($D712*TAXAS!$E$21))/6,IF($A712=TAXAS!$A$22,IF($B712="PARCELADO ATÉ 6X",$D712-($D712*TAXAS!$E$22))/6,IF($A712=TAXAS!$A$23,IF($B712="PARCELADO ATÉ 6X",$D712-($D712*TAXAS!$E$23))/6,IF($A712=TAXAS!$A$24,IF($B712="PARCELADO ATÉ 6X",$D712-($D712*TAXAS!$E$24))/6,IF($A712=TAXAS!$A$25,IF($B712="PARCELADO ATÉ 6X",$D712-($D712*TAXAS!$E$25))/6,IF($A712=TAXAS!$A$26,IF($B712="PARCELADO ATÉ 6X",$D712-($D712*TAXAS!$E$26))/6,IF($A712=TAXAS!$A$27,IF($B712="PARCELADO ATÉ 6X",$D712-($D712*TAXAS!$E$27))/6))))))))))))))))))))))))/1</f>
        <v>0</v>
      </c>
      <c r="I712" s="9">
        <f>IF($A712="VISA",IF($B712="PARCELADO ATÉ 12X",$D712-(D712*TAXAS!$F$4))/12,IF($A712="MASTER",IF($B712="PARCELADO ATÉ 12X",$D712-(D712*TAXAS!$F$5))/12,IF($A712="ELO",IF($B712="PARCELADO ATÉ 12X",$D712-(D712*TAXAS!$F$6))/12,IF($A712="HIPERCARD",IF($B712="PARCELADO ATÉ 12X",$D712-(D712*TAXAS!$F$7))/12,IF($A712="DINERS",IF($B712="PARCELADO ATÉ 12X",$D712-(D712*TAXAS!$F$8))/12,IF($A712="AMERICA EXPRESS",IF($B712="PARCELADO ATÉ 12X",$D712-(D712*TAXAS!$F$9))/12,IF($A712=TAXAS!$A$10,IF($B712="PARCELADO ATÉ 12X",$D712-($D712*TAXAS!$F$10))/12,IF($A712=TAXAS!$A$11,IF($B712="PARCELADO ATÉ 12X",$D712-($D712*TAXAS!$F$11))/12,IF($A712=TAXAS!$A$12,IF($B712="PARCELADO ATÉ 12X",$D712-($D712*TAXAS!$F$12))/12,IF($A712=TAXAS!$A$13,IF($B712="PARCELADO ATÉ 12X",$D712-($D712*TAXAS!$F$13))/12,IF($A712=TAXAS!$A$14,IF($B712="PARCELADO ATÉ 12X",$D712-($D712*TAXAS!$F$14))/12,IF($A712=TAXAS!$A$15,IF($B712="PARCELADO ATÉ 12X",$D712-($D712*TAXAS!$F$15))/12,IF($A712=TAXAS!$A$16,IF($B712="PARCELADO ATÉ 12X",$D712-($D712*TAXAS!$F$16))/12,IF($A712=TAXAS!$A$17,IF($B712="PARCELADO ATÉ 12X",$D712-($D712*TAXAS!$F$17))/12,IF($A712=TAXAS!$A$18,IF($B712="PARCELADO ATÉ 12X",$D712-($D712*TAXAS!$F$18))/12,IF($A712=TAXAS!$A$19,IF($B712="PARCELADO ATÉ 12X",$D712-($D712*TAXAS!$F$19))/12,IF($A712=TAXAS!$A$20,IF($B712="PARCELADO ATÉ 12X",$D712-($D712*TAXAS!$F$20))/12,IF($A712=TAXAS!$A$21,IF($B712="PARCELADO ATÉ 12X",$D712-($D712*TAXAS!$F$21))/12,IF($A712=TAXAS!$A$22,IF($B712="PARCELADO ATÉ 12X",$D712-($D712*TAXAS!$F$22))/12,IF($A712=TAXAS!$A$23,IF($B712="PARCELADO ATÉ 12X",$D712-($D712*TAXAS!$F$23))/12,IF($A712=TAXAS!$A$24,IF($B712="PARCELADO ATÉ 12X",$D712-($D712*TAXAS!$F$24))/12,IF($A712=TAXAS!$A$25,IF($B712="PARCELADO ATÉ 12X",$D712-($D712*TAXAS!$F$25))/12,IF($A712=TAXAS!$A$26,IF($B712="PARCELADO ATÉ 12X",$D712-($D712*TAXAS!$F$26))/12,IF($A712=TAXAS!$A$27,IF($B712="PARCELADO ATÉ 12X",$D712-($D712*TAXAS!$F$27))/12))))))))))))))))))))))))/1</f>
        <v>0</v>
      </c>
      <c r="J712" s="8">
        <f t="shared" si="0"/>
        <v>0</v>
      </c>
      <c r="K712" s="10" t="b">
        <f>IF($B712="PARCELADO ATÉ 3X",($D712-($D712*TAXAS!$D$4))-$J712)</f>
        <v>0</v>
      </c>
      <c r="L712" s="10" t="b">
        <f>IF($B712="PARCELADO ATÉ 6X",($D712-($D712*TAXAS!$E$4))-$J712)</f>
        <v>0</v>
      </c>
      <c r="M712" s="10" t="b">
        <f>IF($B712="PARCELADO ATÉ 12X",($D712-($D712*TAXAS!$F$4))-$J712)</f>
        <v>0</v>
      </c>
      <c r="N712" s="8">
        <f t="shared" si="1"/>
        <v>0</v>
      </c>
      <c r="O712" s="10">
        <f t="shared" si="2"/>
        <v>0</v>
      </c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spans="1:31" ht="15.75" customHeight="1" x14ac:dyDescent="0.2">
      <c r="A713" s="3"/>
      <c r="B713" s="5"/>
      <c r="C713" s="6"/>
      <c r="D713" s="42"/>
      <c r="E713" s="8">
        <f>IF($A713="VISA",IF($B713="DÉBITO",$D713-($D713*TAXAS!$B$4)),IF($A713="MASTER",IF($B713="DÉBITO",$D713-($D713*TAXAS!$B$5)),IF($A713="ELO", IF($B713="DÉBITO",$D713-($D713*TAXAS!$B$6)),IF($A713="HIPERCARD",IF($B713="DÉBITO",$D713-($D713*TAXAS!$B$7)),IF($A713="DINERS",IF($B713="DÉBITO",$D713-($D713*TAXAS!$B$8)),IF($A713="AMERICA EXPRESS",IF($B713="DÉBITO",$D713-($D713*TAXAS!$B$9)),IF($A713=TAXAS!$A$10,IF($B713="DÉBITO",$D713-($D713*TAXAS!$B$10)), IF($A713=TAXAS!$A$11,IF($B713="DÉBITO",$D713-($D713*TAXAS!$B$11)), IF($A713=TAXAS!$A$12,IF($B713="DÉBITO",$D713-($D713*TAXAS!$B$12)), IF($A713=TAXAS!$A$13,IF($B713="DÉBITO",$D713-($D713*TAXAS!$B$13)), IF($A713=TAXAS!$A$14,IF($B713="DÉBITO",$D713-($D713*TAXAS!$B$14)), IF($A713=TAXAS!$A$15,IF($B713="DÉBITO",$D713-($D713*TAXAS!$B$15)), IF($A713=TAXAS!$A$16,IF($B713="DÉBITO",$D713-($D713*TAXAS!$B$16)), IF($A713=TAXAS!$A$17,IF($B713="DÉBITO",$D713-($D713*TAXAS!$B$17)), IF($A713=TAXAS!$A$18,IF($B713="DÉBITO",$D713-($D713*TAXAS!$B$18)), IF($A713=TAXAS!$A$19,IF($B713="DÉBITO",$D713-($D713*TAXAS!$B$19)), IF($A713=TAXAS!$A$20,IF($B713="DÉBITO",$D713-($D713*TAXAS!$B$20)), IF($A713=TAXAS!$A$21,IF($B713="DÉBITO",$D713-($D713*TAXAS!$B$21)), IF($A713=TAXAS!$A$22,IF($B713="DÉBITO",$D713-($D713*TAXAS!$B$22)), IF($A713=TAXAS!$A$23,IF($B713="DÉBITO",$D713-($D713*TAXAS!$B$23)), IF($A713=TAXAS!$A$24,IF($B713="DÉBITO",$D713-($D713*TAXAS!$B$24)), IF($A713=TAXAS!$A$25,IF($B713="DÉBITO",$D713-($D713*TAXAS!$B$25)), IF($A713=TAXAS!$A$26,IF($B713="DÉBITO",$D713-($D713*TAXAS!$B$26)), IF($A713=TAXAS!$A$27,IF($B713="DÉBITO",$D713-($D713*TAXAS!$B$27))))))))))))))))))))))))))/1</f>
        <v>0</v>
      </c>
      <c r="F713" s="8">
        <f>IF($A713="VISA",IF($B713="CRÉDITO",$D713-($D713*TAXAS!$C$4)),IF($A713="MASTER",IF($B713="CRÉDITO",$D713-($D713*TAXAS!$C$5)),IF($A713="ELO", IF($B713="CRÉDITO",$D713-($D713*TAXAS!$C$6)),IF($A713="HIPERCARD",IF($B713="CRÉDITO",$D713-($D713*TAXAS!$C$7)),IF($A713="DINERS",IF($B713="CRÉDITO",$D713-($D713*TAXAS!$C$8)),IF($A713="AMERICA EXPRESS",IF($B713="CRÉDITO",$D713-($D713*TAXAS!$C$9)),IF($A713=TAXAS!$A$10,IF($B713="CRÉDITO",$D713-($D713*TAXAS!$C$10)), IF($A713=TAXAS!$A$11,IF($B713="CRÉDITO",$D713-($D713*TAXAS!$C$11)), IF($A713=TAXAS!$A$12,IF($B713="CRÉDITO",$D713-($D713*TAXAS!$C$12)), IF($A713=TAXAS!$A$13,IF($B713="CRÉDITO",$D713-($D713*TAXAS!$C$13)), IF($A713=TAXAS!$A$14,IF($B713="CRÉDITO",$D713-($D713*TAXAS!$C$14)), IF($A713=TAXAS!$A$15,IF($B713="CRÉDITO",$D713-($D713*TAXAS!$C$15)), IF($A713=TAXAS!$A$16,IF($B713="CRÉDITO",$D713-($D713*TAXAS!$C$16)), IF($A713=TAXAS!$A$17,IF($B713="CRÉDITO",$D713-($D713*TAXAS!$C$17)), IF($A713=TAXAS!$A$18,IF($B713="CRÉDITO",$D713-($D713*TAXAS!$C$18)), IF($A713=TAXAS!$A$19,IF($B713="CRÉDITO",$D713-($D713*TAXAS!$C$19)), IF($A713=TAXAS!$A$20,IF($B713="CRÉDITO",$D713-($D713*TAXAS!$C$20)), IF($A713=TAXAS!$A$21,IF($B713="CRÉDITO",$D713-($D713*TAXAS!$C$21)), IF($A713=TAXAS!$A$22,IF($B713="CRÉDITO",$D713-($D713*TAXAS!$C$22)), IF($A713=TAXAS!$A$23,IF($B713="CRÉDITO",$D713-($D713*TAXAS!$C$23)), IF($A713=TAXAS!$A$24,IF($B713="CRÉDITO",$D713-($D713*TAXAS!$C$24)), IF($A713=TAXAS!$A$25,IF($B713="CRÉDITO",$D713-($D713*TAXAS!$C$25)), IF($A713=TAXAS!$A$26,IF($B713="CRÉDITO",$D713-($D713*TAXAS!$C$26)), IF($A713=TAXAS!$A$27,IF($B713="CRÉDITO",$D713-($D713*TAXAS!$C$27))))))))))))))))))))))))))/1</f>
        <v>0</v>
      </c>
      <c r="G713" s="9">
        <f>IF($A713="VISA",IF($B713="PARCELADO ATÉ 3X",$D713-(D713*TAXAS!$D$4))/3,IF($A713="MASTER",IF($B713="PARCELADO ATÉ 3X",$D713-(D713*TAXAS!$D$5))/3,IF($A713="ELO",IF($B713="PARCELADO ATÉ 3X",$D713-(D713*TAXAS!$D$6))/3,IF($A713="HIPERCARD",IF($B713="PARCELADO ATÉ 3X",$D713-(D713*TAXAS!$D$7))/3,IF($A713="DINERS",IF($B713="PARCELADO ATÉ 3X",$D713-(D713*TAXAS!$D$8))/3,IF($A713="AMERICA EXPRESS",IF($B713="PARCELADO ATÉ 3X",$D713-(D713*TAXAS!$D$9))/3,IF($A713=TAXAS!$A$10,IF($B713="PARCELADO ATÉ 3X",$D713-($D713*TAXAS!$D$10))/3,IF($A713=TAXAS!$A$11,IF($B713="PARCELADO ATÉ 3X",$D713-($D713*TAXAS!$D$11))/3,IF($A713=TAXAS!$A$12,IF($B713="PARCELADO ATÉ 3X",$D713-($D713*TAXAS!$D$12))/3,IF($A713=TAXAS!$A$13,IF($B713="PARCELADO ATÉ 3X",$D713-($D713*TAXAS!$D$13))/3,IF($A713=TAXAS!$A$14,IF($B713="PARCELADO ATÉ 3X",$D713-($D713*TAXAS!$D$14))/3,IF($A713=TAXAS!$A$15,IF($B713="PARCELADO ATÉ 3X",$D713-($D713*TAXAS!$D$15))/3,IF($A713=TAXAS!$A$16,IF($B713="PARCELADO ATÉ 3X",$D713-($D713*TAXAS!$D$16))/3,IF($A713=TAXAS!$A$17,IF($B713="PARCELADO ATÉ 3X",$D713-($D713*TAXAS!$D$17))/3,IF($A713=TAXAS!$A$18,IF($B713="PARCELADO ATÉ 3X",$D713-($D713*TAXAS!$D$18))/3,IF($A713=TAXAS!$A$19,IF($B713="PARCELADO ATÉ 3X",$D713-($D713*TAXAS!$D$19))/3,IF($A713=TAXAS!$A$20,IF($B713="PARCELADO ATÉ 3X",$D713-($D713*TAXAS!$D$20))/3,IF($A713=TAXAS!$A$21,IF($B713="PARCELADO ATÉ 3X",$D713-($D713*TAXAS!$D$21))/3,IF($A713=TAXAS!$A$22,IF($B713="PARCELADO ATÉ 3X",$D713-($D713*TAXAS!$D$22))/3,IF($A713=TAXAS!$A$23,IF($B713="PARCELADO ATÉ 3X",$D713-($D713*TAXAS!$D$23))/3,IF($A713=TAXAS!$A$24,IF($B713="PARCELADO ATÉ 3X",$D713-($D713*TAXAS!$D$24))/3,IF($A713=TAXAS!$A$25,IF($B713="PARCELADO ATÉ 3X",$D713-($D713*TAXAS!$D$25))/3,IF($A713=TAXAS!$A$26,IF($B713="PARCELADO ATÉ 3X",$D713-($D713*TAXAS!$D$26))/3,IF($A713=TAXAS!$A$27,IF($B713="PARCELADO ATÉ 3X",$D713-($D713*TAXAS!$D$27))/3))))))))))))))))))))))))/1</f>
        <v>0</v>
      </c>
      <c r="H713" s="9">
        <f>IF($A713="VISA",IF($B713="PARCELADO ATÉ 6X",$D713-(D713*TAXAS!$E$4))/6,IF($A713="MASTER",IF($B713="PARCELADO ATÉ 6X",$D713-(D713*TAXAS!$E$5))/6,IF($A713="ELO",IF($B713="PARCELADO ATÉ 6X",$D713-(D713*TAXAS!$E$6))/6,IF($A713="HIPERCARD",IF($B713="PARCELADO ATÉ 6X",$D713-(D713*TAXAS!$E$7))/6,IF($A713="DINERS",IF($B713="PARCELADO ATÉ 6X",$D713-(D713*TAXAS!$E$8))/6,IF($A713="AMERICA EXPRESS",IF($B713="PARCELADO ATÉ 6X",$D713-(D713*TAXAS!$E$9))/6,IF($A713=TAXAS!$A$10,IF($B713="PARCELADO ATÉ 6X",$D713-($D713*TAXAS!$E$10))/6,IF($A713=TAXAS!$A$11,IF($B713="PARCELADO ATÉ 6X",$D713-($D713*TAXAS!$E$11))/6,IF($A713=TAXAS!$A$12,IF($B713="PARCELADO ATÉ 6X",$D713-($D713*TAXAS!$E$12))/6,IF($A713=TAXAS!$A$13,IF($B713="PARCELADO ATÉ 6X",$D713-($D713*TAXAS!$E$13))/6,IF($A713=TAXAS!$A$14,IF($B713="PARCELADO ATÉ 6X",$D713-($D713*TAXAS!$E$14))/6,IF($A713=TAXAS!$A$15,IF($B713="PARCELADO ATÉ 6X",$D713-($D713*TAXAS!$E$15))/6,IF($A713=TAXAS!$A$16,IF($B713="PARCELADO ATÉ 6X",$D713-($D713*TAXAS!$E$16))/6,IF($A713=TAXAS!$A$17,IF($B713="PARCELADO ATÉ 6X",$D713-($D713*TAXAS!$E$17))/6,IF($A713=TAXAS!$A$18,IF($B713="PARCELADO ATÉ 6X",$D713-($D713*TAXAS!$E$18))/6,IF($A713=TAXAS!$A$19,IF($B713="PARCELADO ATÉ 6X",$D713-($D713*TAXAS!$E$19))/6,IF($A713=TAXAS!$A$20,IF($B713="PARCELADO ATÉ 6X",$D713-($D713*TAXAS!$E$20))/6,IF($A713=TAXAS!$A$21,IF($B713="PARCELADO ATÉ 6X",$D713-($D713*TAXAS!$E$21))/6,IF($A713=TAXAS!$A$22,IF($B713="PARCELADO ATÉ 6X",$D713-($D713*TAXAS!$E$22))/6,IF($A713=TAXAS!$A$23,IF($B713="PARCELADO ATÉ 6X",$D713-($D713*TAXAS!$E$23))/6,IF($A713=TAXAS!$A$24,IF($B713="PARCELADO ATÉ 6X",$D713-($D713*TAXAS!$E$24))/6,IF($A713=TAXAS!$A$25,IF($B713="PARCELADO ATÉ 6X",$D713-($D713*TAXAS!$E$25))/6,IF($A713=TAXAS!$A$26,IF($B713="PARCELADO ATÉ 6X",$D713-($D713*TAXAS!$E$26))/6,IF($A713=TAXAS!$A$27,IF($B713="PARCELADO ATÉ 6X",$D713-($D713*TAXAS!$E$27))/6))))))))))))))))))))))))/1</f>
        <v>0</v>
      </c>
      <c r="I713" s="9">
        <f>IF($A713="VISA",IF($B713="PARCELADO ATÉ 12X",$D713-(D713*TAXAS!$F$4))/12,IF($A713="MASTER",IF($B713="PARCELADO ATÉ 12X",$D713-(D713*TAXAS!$F$5))/12,IF($A713="ELO",IF($B713="PARCELADO ATÉ 12X",$D713-(D713*TAXAS!$F$6))/12,IF($A713="HIPERCARD",IF($B713="PARCELADO ATÉ 12X",$D713-(D713*TAXAS!$F$7))/12,IF($A713="DINERS",IF($B713="PARCELADO ATÉ 12X",$D713-(D713*TAXAS!$F$8))/12,IF($A713="AMERICA EXPRESS",IF($B713="PARCELADO ATÉ 12X",$D713-(D713*TAXAS!$F$9))/12,IF($A713=TAXAS!$A$10,IF($B713="PARCELADO ATÉ 12X",$D713-($D713*TAXAS!$F$10))/12,IF($A713=TAXAS!$A$11,IF($B713="PARCELADO ATÉ 12X",$D713-($D713*TAXAS!$F$11))/12,IF($A713=TAXAS!$A$12,IF($B713="PARCELADO ATÉ 12X",$D713-($D713*TAXAS!$F$12))/12,IF($A713=TAXAS!$A$13,IF($B713="PARCELADO ATÉ 12X",$D713-($D713*TAXAS!$F$13))/12,IF($A713=TAXAS!$A$14,IF($B713="PARCELADO ATÉ 12X",$D713-($D713*TAXAS!$F$14))/12,IF($A713=TAXAS!$A$15,IF($B713="PARCELADO ATÉ 12X",$D713-($D713*TAXAS!$F$15))/12,IF($A713=TAXAS!$A$16,IF($B713="PARCELADO ATÉ 12X",$D713-($D713*TAXAS!$F$16))/12,IF($A713=TAXAS!$A$17,IF($B713="PARCELADO ATÉ 12X",$D713-($D713*TAXAS!$F$17))/12,IF($A713=TAXAS!$A$18,IF($B713="PARCELADO ATÉ 12X",$D713-($D713*TAXAS!$F$18))/12,IF($A713=TAXAS!$A$19,IF($B713="PARCELADO ATÉ 12X",$D713-($D713*TAXAS!$F$19))/12,IF($A713=TAXAS!$A$20,IF($B713="PARCELADO ATÉ 12X",$D713-($D713*TAXAS!$F$20))/12,IF($A713=TAXAS!$A$21,IF($B713="PARCELADO ATÉ 12X",$D713-($D713*TAXAS!$F$21))/12,IF($A713=TAXAS!$A$22,IF($B713="PARCELADO ATÉ 12X",$D713-($D713*TAXAS!$F$22))/12,IF($A713=TAXAS!$A$23,IF($B713="PARCELADO ATÉ 12X",$D713-($D713*TAXAS!$F$23))/12,IF($A713=TAXAS!$A$24,IF($B713="PARCELADO ATÉ 12X",$D713-($D713*TAXAS!$F$24))/12,IF($A713=TAXAS!$A$25,IF($B713="PARCELADO ATÉ 12X",$D713-($D713*TAXAS!$F$25))/12,IF($A713=TAXAS!$A$26,IF($B713="PARCELADO ATÉ 12X",$D713-($D713*TAXAS!$F$26))/12,IF($A713=TAXAS!$A$27,IF($B713="PARCELADO ATÉ 12X",$D713-($D713*TAXAS!$F$27))/12))))))))))))))))))))))))/1</f>
        <v>0</v>
      </c>
      <c r="J713" s="8">
        <f t="shared" si="0"/>
        <v>0</v>
      </c>
      <c r="K713" s="10" t="b">
        <f>IF($B713="PARCELADO ATÉ 3X",($D713-($D713*TAXAS!$D$4))-$J713)</f>
        <v>0</v>
      </c>
      <c r="L713" s="10" t="b">
        <f>IF($B713="PARCELADO ATÉ 6X",($D713-($D713*TAXAS!$E$4))-$J713)</f>
        <v>0</v>
      </c>
      <c r="M713" s="10" t="b">
        <f>IF($B713="PARCELADO ATÉ 12X",($D713-($D713*TAXAS!$F$4))-$J713)</f>
        <v>0</v>
      </c>
      <c r="N713" s="8">
        <f t="shared" si="1"/>
        <v>0</v>
      </c>
      <c r="O713" s="10">
        <f t="shared" si="2"/>
        <v>0</v>
      </c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spans="1:31" ht="15.75" customHeight="1" x14ac:dyDescent="0.2">
      <c r="A714" s="3"/>
      <c r="B714" s="5"/>
      <c r="C714" s="6"/>
      <c r="D714" s="42"/>
      <c r="E714" s="8">
        <f>IF($A714="VISA",IF($B714="DÉBITO",$D714-($D714*TAXAS!$B$4)),IF($A714="MASTER",IF($B714="DÉBITO",$D714-($D714*TAXAS!$B$5)),IF($A714="ELO", IF($B714="DÉBITO",$D714-($D714*TAXAS!$B$6)),IF($A714="HIPERCARD",IF($B714="DÉBITO",$D714-($D714*TAXAS!$B$7)),IF($A714="DINERS",IF($B714="DÉBITO",$D714-($D714*TAXAS!$B$8)),IF($A714="AMERICA EXPRESS",IF($B714="DÉBITO",$D714-($D714*TAXAS!$B$9)),IF($A714=TAXAS!$A$10,IF($B714="DÉBITO",$D714-($D714*TAXAS!$B$10)), IF($A714=TAXAS!$A$11,IF($B714="DÉBITO",$D714-($D714*TAXAS!$B$11)), IF($A714=TAXAS!$A$12,IF($B714="DÉBITO",$D714-($D714*TAXAS!$B$12)), IF($A714=TAXAS!$A$13,IF($B714="DÉBITO",$D714-($D714*TAXAS!$B$13)), IF($A714=TAXAS!$A$14,IF($B714="DÉBITO",$D714-($D714*TAXAS!$B$14)), IF($A714=TAXAS!$A$15,IF($B714="DÉBITO",$D714-($D714*TAXAS!$B$15)), IF($A714=TAXAS!$A$16,IF($B714="DÉBITO",$D714-($D714*TAXAS!$B$16)), IF($A714=TAXAS!$A$17,IF($B714="DÉBITO",$D714-($D714*TAXAS!$B$17)), IF($A714=TAXAS!$A$18,IF($B714="DÉBITO",$D714-($D714*TAXAS!$B$18)), IF($A714=TAXAS!$A$19,IF($B714="DÉBITO",$D714-($D714*TAXAS!$B$19)), IF($A714=TAXAS!$A$20,IF($B714="DÉBITO",$D714-($D714*TAXAS!$B$20)), IF($A714=TAXAS!$A$21,IF($B714="DÉBITO",$D714-($D714*TAXAS!$B$21)), IF($A714=TAXAS!$A$22,IF($B714="DÉBITO",$D714-($D714*TAXAS!$B$22)), IF($A714=TAXAS!$A$23,IF($B714="DÉBITO",$D714-($D714*TAXAS!$B$23)), IF($A714=TAXAS!$A$24,IF($B714="DÉBITO",$D714-($D714*TAXAS!$B$24)), IF($A714=TAXAS!$A$25,IF($B714="DÉBITO",$D714-($D714*TAXAS!$B$25)), IF($A714=TAXAS!$A$26,IF($B714="DÉBITO",$D714-($D714*TAXAS!$B$26)), IF($A714=TAXAS!$A$27,IF($B714="DÉBITO",$D714-($D714*TAXAS!$B$27))))))))))))))))))))))))))/1</f>
        <v>0</v>
      </c>
      <c r="F714" s="8">
        <f>IF($A714="VISA",IF($B714="CRÉDITO",$D714-($D714*TAXAS!$C$4)),IF($A714="MASTER",IF($B714="CRÉDITO",$D714-($D714*TAXAS!$C$5)),IF($A714="ELO", IF($B714="CRÉDITO",$D714-($D714*TAXAS!$C$6)),IF($A714="HIPERCARD",IF($B714="CRÉDITO",$D714-($D714*TAXAS!$C$7)),IF($A714="DINERS",IF($B714="CRÉDITO",$D714-($D714*TAXAS!$C$8)),IF($A714="AMERICA EXPRESS",IF($B714="CRÉDITO",$D714-($D714*TAXAS!$C$9)),IF($A714=TAXAS!$A$10,IF($B714="CRÉDITO",$D714-($D714*TAXAS!$C$10)), IF($A714=TAXAS!$A$11,IF($B714="CRÉDITO",$D714-($D714*TAXAS!$C$11)), IF($A714=TAXAS!$A$12,IF($B714="CRÉDITO",$D714-($D714*TAXAS!$C$12)), IF($A714=TAXAS!$A$13,IF($B714="CRÉDITO",$D714-($D714*TAXAS!$C$13)), IF($A714=TAXAS!$A$14,IF($B714="CRÉDITO",$D714-($D714*TAXAS!$C$14)), IF($A714=TAXAS!$A$15,IF($B714="CRÉDITO",$D714-($D714*TAXAS!$C$15)), IF($A714=TAXAS!$A$16,IF($B714="CRÉDITO",$D714-($D714*TAXAS!$C$16)), IF($A714=TAXAS!$A$17,IF($B714="CRÉDITO",$D714-($D714*TAXAS!$C$17)), IF($A714=TAXAS!$A$18,IF($B714="CRÉDITO",$D714-($D714*TAXAS!$C$18)), IF($A714=TAXAS!$A$19,IF($B714="CRÉDITO",$D714-($D714*TAXAS!$C$19)), IF($A714=TAXAS!$A$20,IF($B714="CRÉDITO",$D714-($D714*TAXAS!$C$20)), IF($A714=TAXAS!$A$21,IF($B714="CRÉDITO",$D714-($D714*TAXAS!$C$21)), IF($A714=TAXAS!$A$22,IF($B714="CRÉDITO",$D714-($D714*TAXAS!$C$22)), IF($A714=TAXAS!$A$23,IF($B714="CRÉDITO",$D714-($D714*TAXAS!$C$23)), IF($A714=TAXAS!$A$24,IF($B714="CRÉDITO",$D714-($D714*TAXAS!$C$24)), IF($A714=TAXAS!$A$25,IF($B714="CRÉDITO",$D714-($D714*TAXAS!$C$25)), IF($A714=TAXAS!$A$26,IF($B714="CRÉDITO",$D714-($D714*TAXAS!$C$26)), IF($A714=TAXAS!$A$27,IF($B714="CRÉDITO",$D714-($D714*TAXAS!$C$27))))))))))))))))))))))))))/1</f>
        <v>0</v>
      </c>
      <c r="G714" s="9">
        <f>IF($A714="VISA",IF($B714="PARCELADO ATÉ 3X",$D714-(D714*TAXAS!$D$4))/3,IF($A714="MASTER",IF($B714="PARCELADO ATÉ 3X",$D714-(D714*TAXAS!$D$5))/3,IF($A714="ELO",IF($B714="PARCELADO ATÉ 3X",$D714-(D714*TAXAS!$D$6))/3,IF($A714="HIPERCARD",IF($B714="PARCELADO ATÉ 3X",$D714-(D714*TAXAS!$D$7))/3,IF($A714="DINERS",IF($B714="PARCELADO ATÉ 3X",$D714-(D714*TAXAS!$D$8))/3,IF($A714="AMERICA EXPRESS",IF($B714="PARCELADO ATÉ 3X",$D714-(D714*TAXAS!$D$9))/3,IF($A714=TAXAS!$A$10,IF($B714="PARCELADO ATÉ 3X",$D714-($D714*TAXAS!$D$10))/3,IF($A714=TAXAS!$A$11,IF($B714="PARCELADO ATÉ 3X",$D714-($D714*TAXAS!$D$11))/3,IF($A714=TAXAS!$A$12,IF($B714="PARCELADO ATÉ 3X",$D714-($D714*TAXAS!$D$12))/3,IF($A714=TAXAS!$A$13,IF($B714="PARCELADO ATÉ 3X",$D714-($D714*TAXAS!$D$13))/3,IF($A714=TAXAS!$A$14,IF($B714="PARCELADO ATÉ 3X",$D714-($D714*TAXAS!$D$14))/3,IF($A714=TAXAS!$A$15,IF($B714="PARCELADO ATÉ 3X",$D714-($D714*TAXAS!$D$15))/3,IF($A714=TAXAS!$A$16,IF($B714="PARCELADO ATÉ 3X",$D714-($D714*TAXAS!$D$16))/3,IF($A714=TAXAS!$A$17,IF($B714="PARCELADO ATÉ 3X",$D714-($D714*TAXAS!$D$17))/3,IF($A714=TAXAS!$A$18,IF($B714="PARCELADO ATÉ 3X",$D714-($D714*TAXAS!$D$18))/3,IF($A714=TAXAS!$A$19,IF($B714="PARCELADO ATÉ 3X",$D714-($D714*TAXAS!$D$19))/3,IF($A714=TAXAS!$A$20,IF($B714="PARCELADO ATÉ 3X",$D714-($D714*TAXAS!$D$20))/3,IF($A714=TAXAS!$A$21,IF($B714="PARCELADO ATÉ 3X",$D714-($D714*TAXAS!$D$21))/3,IF($A714=TAXAS!$A$22,IF($B714="PARCELADO ATÉ 3X",$D714-($D714*TAXAS!$D$22))/3,IF($A714=TAXAS!$A$23,IF($B714="PARCELADO ATÉ 3X",$D714-($D714*TAXAS!$D$23))/3,IF($A714=TAXAS!$A$24,IF($B714="PARCELADO ATÉ 3X",$D714-($D714*TAXAS!$D$24))/3,IF($A714=TAXAS!$A$25,IF($B714="PARCELADO ATÉ 3X",$D714-($D714*TAXAS!$D$25))/3,IF($A714=TAXAS!$A$26,IF($B714="PARCELADO ATÉ 3X",$D714-($D714*TAXAS!$D$26))/3,IF($A714=TAXAS!$A$27,IF($B714="PARCELADO ATÉ 3X",$D714-($D714*TAXAS!$D$27))/3))))))))))))))))))))))))/1</f>
        <v>0</v>
      </c>
      <c r="H714" s="9">
        <f>IF($A714="VISA",IF($B714="PARCELADO ATÉ 6X",$D714-(D714*TAXAS!$E$4))/6,IF($A714="MASTER",IF($B714="PARCELADO ATÉ 6X",$D714-(D714*TAXAS!$E$5))/6,IF($A714="ELO",IF($B714="PARCELADO ATÉ 6X",$D714-(D714*TAXAS!$E$6))/6,IF($A714="HIPERCARD",IF($B714="PARCELADO ATÉ 6X",$D714-(D714*TAXAS!$E$7))/6,IF($A714="DINERS",IF($B714="PARCELADO ATÉ 6X",$D714-(D714*TAXAS!$E$8))/6,IF($A714="AMERICA EXPRESS",IF($B714="PARCELADO ATÉ 6X",$D714-(D714*TAXAS!$E$9))/6,IF($A714=TAXAS!$A$10,IF($B714="PARCELADO ATÉ 6X",$D714-($D714*TAXAS!$E$10))/6,IF($A714=TAXAS!$A$11,IF($B714="PARCELADO ATÉ 6X",$D714-($D714*TAXAS!$E$11))/6,IF($A714=TAXAS!$A$12,IF($B714="PARCELADO ATÉ 6X",$D714-($D714*TAXAS!$E$12))/6,IF($A714=TAXAS!$A$13,IF($B714="PARCELADO ATÉ 6X",$D714-($D714*TAXAS!$E$13))/6,IF($A714=TAXAS!$A$14,IF($B714="PARCELADO ATÉ 6X",$D714-($D714*TAXAS!$E$14))/6,IF($A714=TAXAS!$A$15,IF($B714="PARCELADO ATÉ 6X",$D714-($D714*TAXAS!$E$15))/6,IF($A714=TAXAS!$A$16,IF($B714="PARCELADO ATÉ 6X",$D714-($D714*TAXAS!$E$16))/6,IF($A714=TAXAS!$A$17,IF($B714="PARCELADO ATÉ 6X",$D714-($D714*TAXAS!$E$17))/6,IF($A714=TAXAS!$A$18,IF($B714="PARCELADO ATÉ 6X",$D714-($D714*TAXAS!$E$18))/6,IF($A714=TAXAS!$A$19,IF($B714="PARCELADO ATÉ 6X",$D714-($D714*TAXAS!$E$19))/6,IF($A714=TAXAS!$A$20,IF($B714="PARCELADO ATÉ 6X",$D714-($D714*TAXAS!$E$20))/6,IF($A714=TAXAS!$A$21,IF($B714="PARCELADO ATÉ 6X",$D714-($D714*TAXAS!$E$21))/6,IF($A714=TAXAS!$A$22,IF($B714="PARCELADO ATÉ 6X",$D714-($D714*TAXAS!$E$22))/6,IF($A714=TAXAS!$A$23,IF($B714="PARCELADO ATÉ 6X",$D714-($D714*TAXAS!$E$23))/6,IF($A714=TAXAS!$A$24,IF($B714="PARCELADO ATÉ 6X",$D714-($D714*TAXAS!$E$24))/6,IF($A714=TAXAS!$A$25,IF($B714="PARCELADO ATÉ 6X",$D714-($D714*TAXAS!$E$25))/6,IF($A714=TAXAS!$A$26,IF($B714="PARCELADO ATÉ 6X",$D714-($D714*TAXAS!$E$26))/6,IF($A714=TAXAS!$A$27,IF($B714="PARCELADO ATÉ 6X",$D714-($D714*TAXAS!$E$27))/6))))))))))))))))))))))))/1</f>
        <v>0</v>
      </c>
      <c r="I714" s="9">
        <f>IF($A714="VISA",IF($B714="PARCELADO ATÉ 12X",$D714-(D714*TAXAS!$F$4))/12,IF($A714="MASTER",IF($B714="PARCELADO ATÉ 12X",$D714-(D714*TAXAS!$F$5))/12,IF($A714="ELO",IF($B714="PARCELADO ATÉ 12X",$D714-(D714*TAXAS!$F$6))/12,IF($A714="HIPERCARD",IF($B714="PARCELADO ATÉ 12X",$D714-(D714*TAXAS!$F$7))/12,IF($A714="DINERS",IF($B714="PARCELADO ATÉ 12X",$D714-(D714*TAXAS!$F$8))/12,IF($A714="AMERICA EXPRESS",IF($B714="PARCELADO ATÉ 12X",$D714-(D714*TAXAS!$F$9))/12,IF($A714=TAXAS!$A$10,IF($B714="PARCELADO ATÉ 12X",$D714-($D714*TAXAS!$F$10))/12,IF($A714=TAXAS!$A$11,IF($B714="PARCELADO ATÉ 12X",$D714-($D714*TAXAS!$F$11))/12,IF($A714=TAXAS!$A$12,IF($B714="PARCELADO ATÉ 12X",$D714-($D714*TAXAS!$F$12))/12,IF($A714=TAXAS!$A$13,IF($B714="PARCELADO ATÉ 12X",$D714-($D714*TAXAS!$F$13))/12,IF($A714=TAXAS!$A$14,IF($B714="PARCELADO ATÉ 12X",$D714-($D714*TAXAS!$F$14))/12,IF($A714=TAXAS!$A$15,IF($B714="PARCELADO ATÉ 12X",$D714-($D714*TAXAS!$F$15))/12,IF($A714=TAXAS!$A$16,IF($B714="PARCELADO ATÉ 12X",$D714-($D714*TAXAS!$F$16))/12,IF($A714=TAXAS!$A$17,IF($B714="PARCELADO ATÉ 12X",$D714-($D714*TAXAS!$F$17))/12,IF($A714=TAXAS!$A$18,IF($B714="PARCELADO ATÉ 12X",$D714-($D714*TAXAS!$F$18))/12,IF($A714=TAXAS!$A$19,IF($B714="PARCELADO ATÉ 12X",$D714-($D714*TAXAS!$F$19))/12,IF($A714=TAXAS!$A$20,IF($B714="PARCELADO ATÉ 12X",$D714-($D714*TAXAS!$F$20))/12,IF($A714=TAXAS!$A$21,IF($B714="PARCELADO ATÉ 12X",$D714-($D714*TAXAS!$F$21))/12,IF($A714=TAXAS!$A$22,IF($B714="PARCELADO ATÉ 12X",$D714-($D714*TAXAS!$F$22))/12,IF($A714=TAXAS!$A$23,IF($B714="PARCELADO ATÉ 12X",$D714-($D714*TAXAS!$F$23))/12,IF($A714=TAXAS!$A$24,IF($B714="PARCELADO ATÉ 12X",$D714-($D714*TAXAS!$F$24))/12,IF($A714=TAXAS!$A$25,IF($B714="PARCELADO ATÉ 12X",$D714-($D714*TAXAS!$F$25))/12,IF($A714=TAXAS!$A$26,IF($B714="PARCELADO ATÉ 12X",$D714-($D714*TAXAS!$F$26))/12,IF($A714=TAXAS!$A$27,IF($B714="PARCELADO ATÉ 12X",$D714-($D714*TAXAS!$F$27))/12))))))))))))))))))))))))/1</f>
        <v>0</v>
      </c>
      <c r="J714" s="8">
        <f t="shared" si="0"/>
        <v>0</v>
      </c>
      <c r="K714" s="10" t="b">
        <f>IF($B714="PARCELADO ATÉ 3X",($D714-($D714*TAXAS!$D$4))-$J714)</f>
        <v>0</v>
      </c>
      <c r="L714" s="10" t="b">
        <f>IF($B714="PARCELADO ATÉ 6X",($D714-($D714*TAXAS!$E$4))-$J714)</f>
        <v>0</v>
      </c>
      <c r="M714" s="10" t="b">
        <f>IF($B714="PARCELADO ATÉ 12X",($D714-($D714*TAXAS!$F$4))-$J714)</f>
        <v>0</v>
      </c>
      <c r="N714" s="8">
        <f t="shared" si="1"/>
        <v>0</v>
      </c>
      <c r="O714" s="10">
        <f t="shared" si="2"/>
        <v>0</v>
      </c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spans="1:31" ht="15.75" customHeight="1" x14ac:dyDescent="0.2">
      <c r="A715" s="3"/>
      <c r="B715" s="5"/>
      <c r="C715" s="6"/>
      <c r="D715" s="42"/>
      <c r="E715" s="8">
        <f>IF($A715="VISA",IF($B715="DÉBITO",$D715-($D715*TAXAS!$B$4)),IF($A715="MASTER",IF($B715="DÉBITO",$D715-($D715*TAXAS!$B$5)),IF($A715="ELO", IF($B715="DÉBITO",$D715-($D715*TAXAS!$B$6)),IF($A715="HIPERCARD",IF($B715="DÉBITO",$D715-($D715*TAXAS!$B$7)),IF($A715="DINERS",IF($B715="DÉBITO",$D715-($D715*TAXAS!$B$8)),IF($A715="AMERICA EXPRESS",IF($B715="DÉBITO",$D715-($D715*TAXAS!$B$9)),IF($A715=TAXAS!$A$10,IF($B715="DÉBITO",$D715-($D715*TAXAS!$B$10)), IF($A715=TAXAS!$A$11,IF($B715="DÉBITO",$D715-($D715*TAXAS!$B$11)), IF($A715=TAXAS!$A$12,IF($B715="DÉBITO",$D715-($D715*TAXAS!$B$12)), IF($A715=TAXAS!$A$13,IF($B715="DÉBITO",$D715-($D715*TAXAS!$B$13)), IF($A715=TAXAS!$A$14,IF($B715="DÉBITO",$D715-($D715*TAXAS!$B$14)), IF($A715=TAXAS!$A$15,IF($B715="DÉBITO",$D715-($D715*TAXAS!$B$15)), IF($A715=TAXAS!$A$16,IF($B715="DÉBITO",$D715-($D715*TAXAS!$B$16)), IF($A715=TAXAS!$A$17,IF($B715="DÉBITO",$D715-($D715*TAXAS!$B$17)), IF($A715=TAXAS!$A$18,IF($B715="DÉBITO",$D715-($D715*TAXAS!$B$18)), IF($A715=TAXAS!$A$19,IF($B715="DÉBITO",$D715-($D715*TAXAS!$B$19)), IF($A715=TAXAS!$A$20,IF($B715="DÉBITO",$D715-($D715*TAXAS!$B$20)), IF($A715=TAXAS!$A$21,IF($B715="DÉBITO",$D715-($D715*TAXAS!$B$21)), IF($A715=TAXAS!$A$22,IF($B715="DÉBITO",$D715-($D715*TAXAS!$B$22)), IF($A715=TAXAS!$A$23,IF($B715="DÉBITO",$D715-($D715*TAXAS!$B$23)), IF($A715=TAXAS!$A$24,IF($B715="DÉBITO",$D715-($D715*TAXAS!$B$24)), IF($A715=TAXAS!$A$25,IF($B715="DÉBITO",$D715-($D715*TAXAS!$B$25)), IF($A715=TAXAS!$A$26,IF($B715="DÉBITO",$D715-($D715*TAXAS!$B$26)), IF($A715=TAXAS!$A$27,IF($B715="DÉBITO",$D715-($D715*TAXAS!$B$27))))))))))))))))))))))))))/1</f>
        <v>0</v>
      </c>
      <c r="F715" s="8">
        <f>IF($A715="VISA",IF($B715="CRÉDITO",$D715-($D715*TAXAS!$C$4)),IF($A715="MASTER",IF($B715="CRÉDITO",$D715-($D715*TAXAS!$C$5)),IF($A715="ELO", IF($B715="CRÉDITO",$D715-($D715*TAXAS!$C$6)),IF($A715="HIPERCARD",IF($B715="CRÉDITO",$D715-($D715*TAXAS!$C$7)),IF($A715="DINERS",IF($B715="CRÉDITO",$D715-($D715*TAXAS!$C$8)),IF($A715="AMERICA EXPRESS",IF($B715="CRÉDITO",$D715-($D715*TAXAS!$C$9)),IF($A715=TAXAS!$A$10,IF($B715="CRÉDITO",$D715-($D715*TAXAS!$C$10)), IF($A715=TAXAS!$A$11,IF($B715="CRÉDITO",$D715-($D715*TAXAS!$C$11)), IF($A715=TAXAS!$A$12,IF($B715="CRÉDITO",$D715-($D715*TAXAS!$C$12)), IF($A715=TAXAS!$A$13,IF($B715="CRÉDITO",$D715-($D715*TAXAS!$C$13)), IF($A715=TAXAS!$A$14,IF($B715="CRÉDITO",$D715-($D715*TAXAS!$C$14)), IF($A715=TAXAS!$A$15,IF($B715="CRÉDITO",$D715-($D715*TAXAS!$C$15)), IF($A715=TAXAS!$A$16,IF($B715="CRÉDITO",$D715-($D715*TAXAS!$C$16)), IF($A715=TAXAS!$A$17,IF($B715="CRÉDITO",$D715-($D715*TAXAS!$C$17)), IF($A715=TAXAS!$A$18,IF($B715="CRÉDITO",$D715-($D715*TAXAS!$C$18)), IF($A715=TAXAS!$A$19,IF($B715="CRÉDITO",$D715-($D715*TAXAS!$C$19)), IF($A715=TAXAS!$A$20,IF($B715="CRÉDITO",$D715-($D715*TAXAS!$C$20)), IF($A715=TAXAS!$A$21,IF($B715="CRÉDITO",$D715-($D715*TAXAS!$C$21)), IF($A715=TAXAS!$A$22,IF($B715="CRÉDITO",$D715-($D715*TAXAS!$C$22)), IF($A715=TAXAS!$A$23,IF($B715="CRÉDITO",$D715-($D715*TAXAS!$C$23)), IF($A715=TAXAS!$A$24,IF($B715="CRÉDITO",$D715-($D715*TAXAS!$C$24)), IF($A715=TAXAS!$A$25,IF($B715="CRÉDITO",$D715-($D715*TAXAS!$C$25)), IF($A715=TAXAS!$A$26,IF($B715="CRÉDITO",$D715-($D715*TAXAS!$C$26)), IF($A715=TAXAS!$A$27,IF($B715="CRÉDITO",$D715-($D715*TAXAS!$C$27))))))))))))))))))))))))))/1</f>
        <v>0</v>
      </c>
      <c r="G715" s="9">
        <f>IF($A715="VISA",IF($B715="PARCELADO ATÉ 3X",$D715-(D715*TAXAS!$D$4))/3,IF($A715="MASTER",IF($B715="PARCELADO ATÉ 3X",$D715-(D715*TAXAS!$D$5))/3,IF($A715="ELO",IF($B715="PARCELADO ATÉ 3X",$D715-(D715*TAXAS!$D$6))/3,IF($A715="HIPERCARD",IF($B715="PARCELADO ATÉ 3X",$D715-(D715*TAXAS!$D$7))/3,IF($A715="DINERS",IF($B715="PARCELADO ATÉ 3X",$D715-(D715*TAXAS!$D$8))/3,IF($A715="AMERICA EXPRESS",IF($B715="PARCELADO ATÉ 3X",$D715-(D715*TAXAS!$D$9))/3,IF($A715=TAXAS!$A$10,IF($B715="PARCELADO ATÉ 3X",$D715-($D715*TAXAS!$D$10))/3,IF($A715=TAXAS!$A$11,IF($B715="PARCELADO ATÉ 3X",$D715-($D715*TAXAS!$D$11))/3,IF($A715=TAXAS!$A$12,IF($B715="PARCELADO ATÉ 3X",$D715-($D715*TAXAS!$D$12))/3,IF($A715=TAXAS!$A$13,IF($B715="PARCELADO ATÉ 3X",$D715-($D715*TAXAS!$D$13))/3,IF($A715=TAXAS!$A$14,IF($B715="PARCELADO ATÉ 3X",$D715-($D715*TAXAS!$D$14))/3,IF($A715=TAXAS!$A$15,IF($B715="PARCELADO ATÉ 3X",$D715-($D715*TAXAS!$D$15))/3,IF($A715=TAXAS!$A$16,IF($B715="PARCELADO ATÉ 3X",$D715-($D715*TAXAS!$D$16))/3,IF($A715=TAXAS!$A$17,IF($B715="PARCELADO ATÉ 3X",$D715-($D715*TAXAS!$D$17))/3,IF($A715=TAXAS!$A$18,IF($B715="PARCELADO ATÉ 3X",$D715-($D715*TAXAS!$D$18))/3,IF($A715=TAXAS!$A$19,IF($B715="PARCELADO ATÉ 3X",$D715-($D715*TAXAS!$D$19))/3,IF($A715=TAXAS!$A$20,IF($B715="PARCELADO ATÉ 3X",$D715-($D715*TAXAS!$D$20))/3,IF($A715=TAXAS!$A$21,IF($B715="PARCELADO ATÉ 3X",$D715-($D715*TAXAS!$D$21))/3,IF($A715=TAXAS!$A$22,IF($B715="PARCELADO ATÉ 3X",$D715-($D715*TAXAS!$D$22))/3,IF($A715=TAXAS!$A$23,IF($B715="PARCELADO ATÉ 3X",$D715-($D715*TAXAS!$D$23))/3,IF($A715=TAXAS!$A$24,IF($B715="PARCELADO ATÉ 3X",$D715-($D715*TAXAS!$D$24))/3,IF($A715=TAXAS!$A$25,IF($B715="PARCELADO ATÉ 3X",$D715-($D715*TAXAS!$D$25))/3,IF($A715=TAXAS!$A$26,IF($B715="PARCELADO ATÉ 3X",$D715-($D715*TAXAS!$D$26))/3,IF($A715=TAXAS!$A$27,IF($B715="PARCELADO ATÉ 3X",$D715-($D715*TAXAS!$D$27))/3))))))))))))))))))))))))/1</f>
        <v>0</v>
      </c>
      <c r="H715" s="9">
        <f>IF($A715="VISA",IF($B715="PARCELADO ATÉ 6X",$D715-(D715*TAXAS!$E$4))/6,IF($A715="MASTER",IF($B715="PARCELADO ATÉ 6X",$D715-(D715*TAXAS!$E$5))/6,IF($A715="ELO",IF($B715="PARCELADO ATÉ 6X",$D715-(D715*TAXAS!$E$6))/6,IF($A715="HIPERCARD",IF($B715="PARCELADO ATÉ 6X",$D715-(D715*TAXAS!$E$7))/6,IF($A715="DINERS",IF($B715="PARCELADO ATÉ 6X",$D715-(D715*TAXAS!$E$8))/6,IF($A715="AMERICA EXPRESS",IF($B715="PARCELADO ATÉ 6X",$D715-(D715*TAXAS!$E$9))/6,IF($A715=TAXAS!$A$10,IF($B715="PARCELADO ATÉ 6X",$D715-($D715*TAXAS!$E$10))/6,IF($A715=TAXAS!$A$11,IF($B715="PARCELADO ATÉ 6X",$D715-($D715*TAXAS!$E$11))/6,IF($A715=TAXAS!$A$12,IF($B715="PARCELADO ATÉ 6X",$D715-($D715*TAXAS!$E$12))/6,IF($A715=TAXAS!$A$13,IF($B715="PARCELADO ATÉ 6X",$D715-($D715*TAXAS!$E$13))/6,IF($A715=TAXAS!$A$14,IF($B715="PARCELADO ATÉ 6X",$D715-($D715*TAXAS!$E$14))/6,IF($A715=TAXAS!$A$15,IF($B715="PARCELADO ATÉ 6X",$D715-($D715*TAXAS!$E$15))/6,IF($A715=TAXAS!$A$16,IF($B715="PARCELADO ATÉ 6X",$D715-($D715*TAXAS!$E$16))/6,IF($A715=TAXAS!$A$17,IF($B715="PARCELADO ATÉ 6X",$D715-($D715*TAXAS!$E$17))/6,IF($A715=TAXAS!$A$18,IF($B715="PARCELADO ATÉ 6X",$D715-($D715*TAXAS!$E$18))/6,IF($A715=TAXAS!$A$19,IF($B715="PARCELADO ATÉ 6X",$D715-($D715*TAXAS!$E$19))/6,IF($A715=TAXAS!$A$20,IF($B715="PARCELADO ATÉ 6X",$D715-($D715*TAXAS!$E$20))/6,IF($A715=TAXAS!$A$21,IF($B715="PARCELADO ATÉ 6X",$D715-($D715*TAXAS!$E$21))/6,IF($A715=TAXAS!$A$22,IF($B715="PARCELADO ATÉ 6X",$D715-($D715*TAXAS!$E$22))/6,IF($A715=TAXAS!$A$23,IF($B715="PARCELADO ATÉ 6X",$D715-($D715*TAXAS!$E$23))/6,IF($A715=TAXAS!$A$24,IF($B715="PARCELADO ATÉ 6X",$D715-($D715*TAXAS!$E$24))/6,IF($A715=TAXAS!$A$25,IF($B715="PARCELADO ATÉ 6X",$D715-($D715*TAXAS!$E$25))/6,IF($A715=TAXAS!$A$26,IF($B715="PARCELADO ATÉ 6X",$D715-($D715*TAXAS!$E$26))/6,IF($A715=TAXAS!$A$27,IF($B715="PARCELADO ATÉ 6X",$D715-($D715*TAXAS!$E$27))/6))))))))))))))))))))))))/1</f>
        <v>0</v>
      </c>
      <c r="I715" s="9">
        <f>IF($A715="VISA",IF($B715="PARCELADO ATÉ 12X",$D715-(D715*TAXAS!$F$4))/12,IF($A715="MASTER",IF($B715="PARCELADO ATÉ 12X",$D715-(D715*TAXAS!$F$5))/12,IF($A715="ELO",IF($B715="PARCELADO ATÉ 12X",$D715-(D715*TAXAS!$F$6))/12,IF($A715="HIPERCARD",IF($B715="PARCELADO ATÉ 12X",$D715-(D715*TAXAS!$F$7))/12,IF($A715="DINERS",IF($B715="PARCELADO ATÉ 12X",$D715-(D715*TAXAS!$F$8))/12,IF($A715="AMERICA EXPRESS",IF($B715="PARCELADO ATÉ 12X",$D715-(D715*TAXAS!$F$9))/12,IF($A715=TAXAS!$A$10,IF($B715="PARCELADO ATÉ 12X",$D715-($D715*TAXAS!$F$10))/12,IF($A715=TAXAS!$A$11,IF($B715="PARCELADO ATÉ 12X",$D715-($D715*TAXAS!$F$11))/12,IF($A715=TAXAS!$A$12,IF($B715="PARCELADO ATÉ 12X",$D715-($D715*TAXAS!$F$12))/12,IF($A715=TAXAS!$A$13,IF($B715="PARCELADO ATÉ 12X",$D715-($D715*TAXAS!$F$13))/12,IF($A715=TAXAS!$A$14,IF($B715="PARCELADO ATÉ 12X",$D715-($D715*TAXAS!$F$14))/12,IF($A715=TAXAS!$A$15,IF($B715="PARCELADO ATÉ 12X",$D715-($D715*TAXAS!$F$15))/12,IF($A715=TAXAS!$A$16,IF($B715="PARCELADO ATÉ 12X",$D715-($D715*TAXAS!$F$16))/12,IF($A715=TAXAS!$A$17,IF($B715="PARCELADO ATÉ 12X",$D715-($D715*TAXAS!$F$17))/12,IF($A715=TAXAS!$A$18,IF($B715="PARCELADO ATÉ 12X",$D715-($D715*TAXAS!$F$18))/12,IF($A715=TAXAS!$A$19,IF($B715="PARCELADO ATÉ 12X",$D715-($D715*TAXAS!$F$19))/12,IF($A715=TAXAS!$A$20,IF($B715="PARCELADO ATÉ 12X",$D715-($D715*TAXAS!$F$20))/12,IF($A715=TAXAS!$A$21,IF($B715="PARCELADO ATÉ 12X",$D715-($D715*TAXAS!$F$21))/12,IF($A715=TAXAS!$A$22,IF($B715="PARCELADO ATÉ 12X",$D715-($D715*TAXAS!$F$22))/12,IF($A715=TAXAS!$A$23,IF($B715="PARCELADO ATÉ 12X",$D715-($D715*TAXAS!$F$23))/12,IF($A715=TAXAS!$A$24,IF($B715="PARCELADO ATÉ 12X",$D715-($D715*TAXAS!$F$24))/12,IF($A715=TAXAS!$A$25,IF($B715="PARCELADO ATÉ 12X",$D715-($D715*TAXAS!$F$25))/12,IF($A715=TAXAS!$A$26,IF($B715="PARCELADO ATÉ 12X",$D715-($D715*TAXAS!$F$26))/12,IF($A715=TAXAS!$A$27,IF($B715="PARCELADO ATÉ 12X",$D715-($D715*TAXAS!$F$27))/12))))))))))))))))))))))))/1</f>
        <v>0</v>
      </c>
      <c r="J715" s="8">
        <f t="shared" si="0"/>
        <v>0</v>
      </c>
      <c r="K715" s="10" t="b">
        <f>IF($B715="PARCELADO ATÉ 3X",($D715-($D715*TAXAS!$D$4))-$J715)</f>
        <v>0</v>
      </c>
      <c r="L715" s="10" t="b">
        <f>IF($B715="PARCELADO ATÉ 6X",($D715-($D715*TAXAS!$E$4))-$J715)</f>
        <v>0</v>
      </c>
      <c r="M715" s="10" t="b">
        <f>IF($B715="PARCELADO ATÉ 12X",($D715-($D715*TAXAS!$F$4))-$J715)</f>
        <v>0</v>
      </c>
      <c r="N715" s="8">
        <f t="shared" si="1"/>
        <v>0</v>
      </c>
      <c r="O715" s="10">
        <f t="shared" si="2"/>
        <v>0</v>
      </c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spans="1:31" ht="15.75" customHeight="1" x14ac:dyDescent="0.2">
      <c r="A716" s="3"/>
      <c r="B716" s="5"/>
      <c r="C716" s="6"/>
      <c r="D716" s="42"/>
      <c r="E716" s="8">
        <f>IF($A716="VISA",IF($B716="DÉBITO",$D716-($D716*TAXAS!$B$4)),IF($A716="MASTER",IF($B716="DÉBITO",$D716-($D716*TAXAS!$B$5)),IF($A716="ELO", IF($B716="DÉBITO",$D716-($D716*TAXAS!$B$6)),IF($A716="HIPERCARD",IF($B716="DÉBITO",$D716-($D716*TAXAS!$B$7)),IF($A716="DINERS",IF($B716="DÉBITO",$D716-($D716*TAXAS!$B$8)),IF($A716="AMERICA EXPRESS",IF($B716="DÉBITO",$D716-($D716*TAXAS!$B$9)),IF($A716=TAXAS!$A$10,IF($B716="DÉBITO",$D716-($D716*TAXAS!$B$10)), IF($A716=TAXAS!$A$11,IF($B716="DÉBITO",$D716-($D716*TAXAS!$B$11)), IF($A716=TAXAS!$A$12,IF($B716="DÉBITO",$D716-($D716*TAXAS!$B$12)), IF($A716=TAXAS!$A$13,IF($B716="DÉBITO",$D716-($D716*TAXAS!$B$13)), IF($A716=TAXAS!$A$14,IF($B716="DÉBITO",$D716-($D716*TAXAS!$B$14)), IF($A716=TAXAS!$A$15,IF($B716="DÉBITO",$D716-($D716*TAXAS!$B$15)), IF($A716=TAXAS!$A$16,IF($B716="DÉBITO",$D716-($D716*TAXAS!$B$16)), IF($A716=TAXAS!$A$17,IF($B716="DÉBITO",$D716-($D716*TAXAS!$B$17)), IF($A716=TAXAS!$A$18,IF($B716="DÉBITO",$D716-($D716*TAXAS!$B$18)), IF($A716=TAXAS!$A$19,IF($B716="DÉBITO",$D716-($D716*TAXAS!$B$19)), IF($A716=TAXAS!$A$20,IF($B716="DÉBITO",$D716-($D716*TAXAS!$B$20)), IF($A716=TAXAS!$A$21,IF($B716="DÉBITO",$D716-($D716*TAXAS!$B$21)), IF($A716=TAXAS!$A$22,IF($B716="DÉBITO",$D716-($D716*TAXAS!$B$22)), IF($A716=TAXAS!$A$23,IF($B716="DÉBITO",$D716-($D716*TAXAS!$B$23)), IF($A716=TAXAS!$A$24,IF($B716="DÉBITO",$D716-($D716*TAXAS!$B$24)), IF($A716=TAXAS!$A$25,IF($B716="DÉBITO",$D716-($D716*TAXAS!$B$25)), IF($A716=TAXAS!$A$26,IF($B716="DÉBITO",$D716-($D716*TAXAS!$B$26)), IF($A716=TAXAS!$A$27,IF($B716="DÉBITO",$D716-($D716*TAXAS!$B$27))))))))))))))))))))))))))/1</f>
        <v>0</v>
      </c>
      <c r="F716" s="8">
        <f>IF($A716="VISA",IF($B716="CRÉDITO",$D716-($D716*TAXAS!$C$4)),IF($A716="MASTER",IF($B716="CRÉDITO",$D716-($D716*TAXAS!$C$5)),IF($A716="ELO", IF($B716="CRÉDITO",$D716-($D716*TAXAS!$C$6)),IF($A716="HIPERCARD",IF($B716="CRÉDITO",$D716-($D716*TAXAS!$C$7)),IF($A716="DINERS",IF($B716="CRÉDITO",$D716-($D716*TAXAS!$C$8)),IF($A716="AMERICA EXPRESS",IF($B716="CRÉDITO",$D716-($D716*TAXAS!$C$9)),IF($A716=TAXAS!$A$10,IF($B716="CRÉDITO",$D716-($D716*TAXAS!$C$10)), IF($A716=TAXAS!$A$11,IF($B716="CRÉDITO",$D716-($D716*TAXAS!$C$11)), IF($A716=TAXAS!$A$12,IF($B716="CRÉDITO",$D716-($D716*TAXAS!$C$12)), IF($A716=TAXAS!$A$13,IF($B716="CRÉDITO",$D716-($D716*TAXAS!$C$13)), IF($A716=TAXAS!$A$14,IF($B716="CRÉDITO",$D716-($D716*TAXAS!$C$14)), IF($A716=TAXAS!$A$15,IF($B716="CRÉDITO",$D716-($D716*TAXAS!$C$15)), IF($A716=TAXAS!$A$16,IF($B716="CRÉDITO",$D716-($D716*TAXAS!$C$16)), IF($A716=TAXAS!$A$17,IF($B716="CRÉDITO",$D716-($D716*TAXAS!$C$17)), IF($A716=TAXAS!$A$18,IF($B716="CRÉDITO",$D716-($D716*TAXAS!$C$18)), IF($A716=TAXAS!$A$19,IF($B716="CRÉDITO",$D716-($D716*TAXAS!$C$19)), IF($A716=TAXAS!$A$20,IF($B716="CRÉDITO",$D716-($D716*TAXAS!$C$20)), IF($A716=TAXAS!$A$21,IF($B716="CRÉDITO",$D716-($D716*TAXAS!$C$21)), IF($A716=TAXAS!$A$22,IF($B716="CRÉDITO",$D716-($D716*TAXAS!$C$22)), IF($A716=TAXAS!$A$23,IF($B716="CRÉDITO",$D716-($D716*TAXAS!$C$23)), IF($A716=TAXAS!$A$24,IF($B716="CRÉDITO",$D716-($D716*TAXAS!$C$24)), IF($A716=TAXAS!$A$25,IF($B716="CRÉDITO",$D716-($D716*TAXAS!$C$25)), IF($A716=TAXAS!$A$26,IF($B716="CRÉDITO",$D716-($D716*TAXAS!$C$26)), IF($A716=TAXAS!$A$27,IF($B716="CRÉDITO",$D716-($D716*TAXAS!$C$27))))))))))))))))))))))))))/1</f>
        <v>0</v>
      </c>
      <c r="G716" s="9">
        <f>IF($A716="VISA",IF($B716="PARCELADO ATÉ 3X",$D716-(D716*TAXAS!$D$4))/3,IF($A716="MASTER",IF($B716="PARCELADO ATÉ 3X",$D716-(D716*TAXAS!$D$5))/3,IF($A716="ELO",IF($B716="PARCELADO ATÉ 3X",$D716-(D716*TAXAS!$D$6))/3,IF($A716="HIPERCARD",IF($B716="PARCELADO ATÉ 3X",$D716-(D716*TAXAS!$D$7))/3,IF($A716="DINERS",IF($B716="PARCELADO ATÉ 3X",$D716-(D716*TAXAS!$D$8))/3,IF($A716="AMERICA EXPRESS",IF($B716="PARCELADO ATÉ 3X",$D716-(D716*TAXAS!$D$9))/3,IF($A716=TAXAS!$A$10,IF($B716="PARCELADO ATÉ 3X",$D716-($D716*TAXAS!$D$10))/3,IF($A716=TAXAS!$A$11,IF($B716="PARCELADO ATÉ 3X",$D716-($D716*TAXAS!$D$11))/3,IF($A716=TAXAS!$A$12,IF($B716="PARCELADO ATÉ 3X",$D716-($D716*TAXAS!$D$12))/3,IF($A716=TAXAS!$A$13,IF($B716="PARCELADO ATÉ 3X",$D716-($D716*TAXAS!$D$13))/3,IF($A716=TAXAS!$A$14,IF($B716="PARCELADO ATÉ 3X",$D716-($D716*TAXAS!$D$14))/3,IF($A716=TAXAS!$A$15,IF($B716="PARCELADO ATÉ 3X",$D716-($D716*TAXAS!$D$15))/3,IF($A716=TAXAS!$A$16,IF($B716="PARCELADO ATÉ 3X",$D716-($D716*TAXAS!$D$16))/3,IF($A716=TAXAS!$A$17,IF($B716="PARCELADO ATÉ 3X",$D716-($D716*TAXAS!$D$17))/3,IF($A716=TAXAS!$A$18,IF($B716="PARCELADO ATÉ 3X",$D716-($D716*TAXAS!$D$18))/3,IF($A716=TAXAS!$A$19,IF($B716="PARCELADO ATÉ 3X",$D716-($D716*TAXAS!$D$19))/3,IF($A716=TAXAS!$A$20,IF($B716="PARCELADO ATÉ 3X",$D716-($D716*TAXAS!$D$20))/3,IF($A716=TAXAS!$A$21,IF($B716="PARCELADO ATÉ 3X",$D716-($D716*TAXAS!$D$21))/3,IF($A716=TAXAS!$A$22,IF($B716="PARCELADO ATÉ 3X",$D716-($D716*TAXAS!$D$22))/3,IF($A716=TAXAS!$A$23,IF($B716="PARCELADO ATÉ 3X",$D716-($D716*TAXAS!$D$23))/3,IF($A716=TAXAS!$A$24,IF($B716="PARCELADO ATÉ 3X",$D716-($D716*TAXAS!$D$24))/3,IF($A716=TAXAS!$A$25,IF($B716="PARCELADO ATÉ 3X",$D716-($D716*TAXAS!$D$25))/3,IF($A716=TAXAS!$A$26,IF($B716="PARCELADO ATÉ 3X",$D716-($D716*TAXAS!$D$26))/3,IF($A716=TAXAS!$A$27,IF($B716="PARCELADO ATÉ 3X",$D716-($D716*TAXAS!$D$27))/3))))))))))))))))))))))))/1</f>
        <v>0</v>
      </c>
      <c r="H716" s="9">
        <f>IF($A716="VISA",IF($B716="PARCELADO ATÉ 6X",$D716-(D716*TAXAS!$E$4))/6,IF($A716="MASTER",IF($B716="PARCELADO ATÉ 6X",$D716-(D716*TAXAS!$E$5))/6,IF($A716="ELO",IF($B716="PARCELADO ATÉ 6X",$D716-(D716*TAXAS!$E$6))/6,IF($A716="HIPERCARD",IF($B716="PARCELADO ATÉ 6X",$D716-(D716*TAXAS!$E$7))/6,IF($A716="DINERS",IF($B716="PARCELADO ATÉ 6X",$D716-(D716*TAXAS!$E$8))/6,IF($A716="AMERICA EXPRESS",IF($B716="PARCELADO ATÉ 6X",$D716-(D716*TAXAS!$E$9))/6,IF($A716=TAXAS!$A$10,IF($B716="PARCELADO ATÉ 6X",$D716-($D716*TAXAS!$E$10))/6,IF($A716=TAXAS!$A$11,IF($B716="PARCELADO ATÉ 6X",$D716-($D716*TAXAS!$E$11))/6,IF($A716=TAXAS!$A$12,IF($B716="PARCELADO ATÉ 6X",$D716-($D716*TAXAS!$E$12))/6,IF($A716=TAXAS!$A$13,IF($B716="PARCELADO ATÉ 6X",$D716-($D716*TAXAS!$E$13))/6,IF($A716=TAXAS!$A$14,IF($B716="PARCELADO ATÉ 6X",$D716-($D716*TAXAS!$E$14))/6,IF($A716=TAXAS!$A$15,IF($B716="PARCELADO ATÉ 6X",$D716-($D716*TAXAS!$E$15))/6,IF($A716=TAXAS!$A$16,IF($B716="PARCELADO ATÉ 6X",$D716-($D716*TAXAS!$E$16))/6,IF($A716=TAXAS!$A$17,IF($B716="PARCELADO ATÉ 6X",$D716-($D716*TAXAS!$E$17))/6,IF($A716=TAXAS!$A$18,IF($B716="PARCELADO ATÉ 6X",$D716-($D716*TAXAS!$E$18))/6,IF($A716=TAXAS!$A$19,IF($B716="PARCELADO ATÉ 6X",$D716-($D716*TAXAS!$E$19))/6,IF($A716=TAXAS!$A$20,IF($B716="PARCELADO ATÉ 6X",$D716-($D716*TAXAS!$E$20))/6,IF($A716=TAXAS!$A$21,IF($B716="PARCELADO ATÉ 6X",$D716-($D716*TAXAS!$E$21))/6,IF($A716=TAXAS!$A$22,IF($B716="PARCELADO ATÉ 6X",$D716-($D716*TAXAS!$E$22))/6,IF($A716=TAXAS!$A$23,IF($B716="PARCELADO ATÉ 6X",$D716-($D716*TAXAS!$E$23))/6,IF($A716=TAXAS!$A$24,IF($B716="PARCELADO ATÉ 6X",$D716-($D716*TAXAS!$E$24))/6,IF($A716=TAXAS!$A$25,IF($B716="PARCELADO ATÉ 6X",$D716-($D716*TAXAS!$E$25))/6,IF($A716=TAXAS!$A$26,IF($B716="PARCELADO ATÉ 6X",$D716-($D716*TAXAS!$E$26))/6,IF($A716=TAXAS!$A$27,IF($B716="PARCELADO ATÉ 6X",$D716-($D716*TAXAS!$E$27))/6))))))))))))))))))))))))/1</f>
        <v>0</v>
      </c>
      <c r="I716" s="9">
        <f>IF($A716="VISA",IF($B716="PARCELADO ATÉ 12X",$D716-(D716*TAXAS!$F$4))/12,IF($A716="MASTER",IF($B716="PARCELADO ATÉ 12X",$D716-(D716*TAXAS!$F$5))/12,IF($A716="ELO",IF($B716="PARCELADO ATÉ 12X",$D716-(D716*TAXAS!$F$6))/12,IF($A716="HIPERCARD",IF($B716="PARCELADO ATÉ 12X",$D716-(D716*TAXAS!$F$7))/12,IF($A716="DINERS",IF($B716="PARCELADO ATÉ 12X",$D716-(D716*TAXAS!$F$8))/12,IF($A716="AMERICA EXPRESS",IF($B716="PARCELADO ATÉ 12X",$D716-(D716*TAXAS!$F$9))/12,IF($A716=TAXAS!$A$10,IF($B716="PARCELADO ATÉ 12X",$D716-($D716*TAXAS!$F$10))/12,IF($A716=TAXAS!$A$11,IF($B716="PARCELADO ATÉ 12X",$D716-($D716*TAXAS!$F$11))/12,IF($A716=TAXAS!$A$12,IF($B716="PARCELADO ATÉ 12X",$D716-($D716*TAXAS!$F$12))/12,IF($A716=TAXAS!$A$13,IF($B716="PARCELADO ATÉ 12X",$D716-($D716*TAXAS!$F$13))/12,IF($A716=TAXAS!$A$14,IF($B716="PARCELADO ATÉ 12X",$D716-($D716*TAXAS!$F$14))/12,IF($A716=TAXAS!$A$15,IF($B716="PARCELADO ATÉ 12X",$D716-($D716*TAXAS!$F$15))/12,IF($A716=TAXAS!$A$16,IF($B716="PARCELADO ATÉ 12X",$D716-($D716*TAXAS!$F$16))/12,IF($A716=TAXAS!$A$17,IF($B716="PARCELADO ATÉ 12X",$D716-($D716*TAXAS!$F$17))/12,IF($A716=TAXAS!$A$18,IF($B716="PARCELADO ATÉ 12X",$D716-($D716*TAXAS!$F$18))/12,IF($A716=TAXAS!$A$19,IF($B716="PARCELADO ATÉ 12X",$D716-($D716*TAXAS!$F$19))/12,IF($A716=TAXAS!$A$20,IF($B716="PARCELADO ATÉ 12X",$D716-($D716*TAXAS!$F$20))/12,IF($A716=TAXAS!$A$21,IF($B716="PARCELADO ATÉ 12X",$D716-($D716*TAXAS!$F$21))/12,IF($A716=TAXAS!$A$22,IF($B716="PARCELADO ATÉ 12X",$D716-($D716*TAXAS!$F$22))/12,IF($A716=TAXAS!$A$23,IF($B716="PARCELADO ATÉ 12X",$D716-($D716*TAXAS!$F$23))/12,IF($A716=TAXAS!$A$24,IF($B716="PARCELADO ATÉ 12X",$D716-($D716*TAXAS!$F$24))/12,IF($A716=TAXAS!$A$25,IF($B716="PARCELADO ATÉ 12X",$D716-($D716*TAXAS!$F$25))/12,IF($A716=TAXAS!$A$26,IF($B716="PARCELADO ATÉ 12X",$D716-($D716*TAXAS!$F$26))/12,IF($A716=TAXAS!$A$27,IF($B716="PARCELADO ATÉ 12X",$D716-($D716*TAXAS!$F$27))/12))))))))))))))))))))))))/1</f>
        <v>0</v>
      </c>
      <c r="J716" s="8">
        <f t="shared" si="0"/>
        <v>0</v>
      </c>
      <c r="K716" s="10" t="b">
        <f>IF($B716="PARCELADO ATÉ 3X",($D716-($D716*TAXAS!$D$4))-$J716)</f>
        <v>0</v>
      </c>
      <c r="L716" s="10" t="b">
        <f>IF($B716="PARCELADO ATÉ 6X",($D716-($D716*TAXAS!$E$4))-$J716)</f>
        <v>0</v>
      </c>
      <c r="M716" s="10" t="b">
        <f>IF($B716="PARCELADO ATÉ 12X",($D716-($D716*TAXAS!$F$4))-$J716)</f>
        <v>0</v>
      </c>
      <c r="N716" s="8">
        <f t="shared" si="1"/>
        <v>0</v>
      </c>
      <c r="O716" s="10">
        <f t="shared" si="2"/>
        <v>0</v>
      </c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spans="1:31" ht="15.75" customHeight="1" x14ac:dyDescent="0.2">
      <c r="A717" s="3"/>
      <c r="B717" s="5"/>
      <c r="C717" s="6"/>
      <c r="D717" s="42"/>
      <c r="E717" s="8">
        <f>IF($A717="VISA",IF($B717="DÉBITO",$D717-($D717*TAXAS!$B$4)),IF($A717="MASTER",IF($B717="DÉBITO",$D717-($D717*TAXAS!$B$5)),IF($A717="ELO", IF($B717="DÉBITO",$D717-($D717*TAXAS!$B$6)),IF($A717="HIPERCARD",IF($B717="DÉBITO",$D717-($D717*TAXAS!$B$7)),IF($A717="DINERS",IF($B717="DÉBITO",$D717-($D717*TAXAS!$B$8)),IF($A717="AMERICA EXPRESS",IF($B717="DÉBITO",$D717-($D717*TAXAS!$B$9)),IF($A717=TAXAS!$A$10,IF($B717="DÉBITO",$D717-($D717*TAXAS!$B$10)), IF($A717=TAXAS!$A$11,IF($B717="DÉBITO",$D717-($D717*TAXAS!$B$11)), IF($A717=TAXAS!$A$12,IF($B717="DÉBITO",$D717-($D717*TAXAS!$B$12)), IF($A717=TAXAS!$A$13,IF($B717="DÉBITO",$D717-($D717*TAXAS!$B$13)), IF($A717=TAXAS!$A$14,IF($B717="DÉBITO",$D717-($D717*TAXAS!$B$14)), IF($A717=TAXAS!$A$15,IF($B717="DÉBITO",$D717-($D717*TAXAS!$B$15)), IF($A717=TAXAS!$A$16,IF($B717="DÉBITO",$D717-($D717*TAXAS!$B$16)), IF($A717=TAXAS!$A$17,IF($B717="DÉBITO",$D717-($D717*TAXAS!$B$17)), IF($A717=TAXAS!$A$18,IF($B717="DÉBITO",$D717-($D717*TAXAS!$B$18)), IF($A717=TAXAS!$A$19,IF($B717="DÉBITO",$D717-($D717*TAXAS!$B$19)), IF($A717=TAXAS!$A$20,IF($B717="DÉBITO",$D717-($D717*TAXAS!$B$20)), IF($A717=TAXAS!$A$21,IF($B717="DÉBITO",$D717-($D717*TAXAS!$B$21)), IF($A717=TAXAS!$A$22,IF($B717="DÉBITO",$D717-($D717*TAXAS!$B$22)), IF($A717=TAXAS!$A$23,IF($B717="DÉBITO",$D717-($D717*TAXAS!$B$23)), IF($A717=TAXAS!$A$24,IF($B717="DÉBITO",$D717-($D717*TAXAS!$B$24)), IF($A717=TAXAS!$A$25,IF($B717="DÉBITO",$D717-($D717*TAXAS!$B$25)), IF($A717=TAXAS!$A$26,IF($B717="DÉBITO",$D717-($D717*TAXAS!$B$26)), IF($A717=TAXAS!$A$27,IF($B717="DÉBITO",$D717-($D717*TAXAS!$B$27))))))))))))))))))))))))))/1</f>
        <v>0</v>
      </c>
      <c r="F717" s="8">
        <f>IF($A717="VISA",IF($B717="CRÉDITO",$D717-($D717*TAXAS!$C$4)),IF($A717="MASTER",IF($B717="CRÉDITO",$D717-($D717*TAXAS!$C$5)),IF($A717="ELO", IF($B717="CRÉDITO",$D717-($D717*TAXAS!$C$6)),IF($A717="HIPERCARD",IF($B717="CRÉDITO",$D717-($D717*TAXAS!$C$7)),IF($A717="DINERS",IF($B717="CRÉDITO",$D717-($D717*TAXAS!$C$8)),IF($A717="AMERICA EXPRESS",IF($B717="CRÉDITO",$D717-($D717*TAXAS!$C$9)),IF($A717=TAXAS!$A$10,IF($B717="CRÉDITO",$D717-($D717*TAXAS!$C$10)), IF($A717=TAXAS!$A$11,IF($B717="CRÉDITO",$D717-($D717*TAXAS!$C$11)), IF($A717=TAXAS!$A$12,IF($B717="CRÉDITO",$D717-($D717*TAXAS!$C$12)), IF($A717=TAXAS!$A$13,IF($B717="CRÉDITO",$D717-($D717*TAXAS!$C$13)), IF($A717=TAXAS!$A$14,IF($B717="CRÉDITO",$D717-($D717*TAXAS!$C$14)), IF($A717=TAXAS!$A$15,IF($B717="CRÉDITO",$D717-($D717*TAXAS!$C$15)), IF($A717=TAXAS!$A$16,IF($B717="CRÉDITO",$D717-($D717*TAXAS!$C$16)), IF($A717=TAXAS!$A$17,IF($B717="CRÉDITO",$D717-($D717*TAXAS!$C$17)), IF($A717=TAXAS!$A$18,IF($B717="CRÉDITO",$D717-($D717*TAXAS!$C$18)), IF($A717=TAXAS!$A$19,IF($B717="CRÉDITO",$D717-($D717*TAXAS!$C$19)), IF($A717=TAXAS!$A$20,IF($B717="CRÉDITO",$D717-($D717*TAXAS!$C$20)), IF($A717=TAXAS!$A$21,IF($B717="CRÉDITO",$D717-($D717*TAXAS!$C$21)), IF($A717=TAXAS!$A$22,IF($B717="CRÉDITO",$D717-($D717*TAXAS!$C$22)), IF($A717=TAXAS!$A$23,IF($B717="CRÉDITO",$D717-($D717*TAXAS!$C$23)), IF($A717=TAXAS!$A$24,IF($B717="CRÉDITO",$D717-($D717*TAXAS!$C$24)), IF($A717=TAXAS!$A$25,IF($B717="CRÉDITO",$D717-($D717*TAXAS!$C$25)), IF($A717=TAXAS!$A$26,IF($B717="CRÉDITO",$D717-($D717*TAXAS!$C$26)), IF($A717=TAXAS!$A$27,IF($B717="CRÉDITO",$D717-($D717*TAXAS!$C$27))))))))))))))))))))))))))/1</f>
        <v>0</v>
      </c>
      <c r="G717" s="9">
        <f>IF($A717="VISA",IF($B717="PARCELADO ATÉ 3X",$D717-(D717*TAXAS!$D$4))/3,IF($A717="MASTER",IF($B717="PARCELADO ATÉ 3X",$D717-(D717*TAXAS!$D$5))/3,IF($A717="ELO",IF($B717="PARCELADO ATÉ 3X",$D717-(D717*TAXAS!$D$6))/3,IF($A717="HIPERCARD",IF($B717="PARCELADO ATÉ 3X",$D717-(D717*TAXAS!$D$7))/3,IF($A717="DINERS",IF($B717="PARCELADO ATÉ 3X",$D717-(D717*TAXAS!$D$8))/3,IF($A717="AMERICA EXPRESS",IF($B717="PARCELADO ATÉ 3X",$D717-(D717*TAXAS!$D$9))/3,IF($A717=TAXAS!$A$10,IF($B717="PARCELADO ATÉ 3X",$D717-($D717*TAXAS!$D$10))/3,IF($A717=TAXAS!$A$11,IF($B717="PARCELADO ATÉ 3X",$D717-($D717*TAXAS!$D$11))/3,IF($A717=TAXAS!$A$12,IF($B717="PARCELADO ATÉ 3X",$D717-($D717*TAXAS!$D$12))/3,IF($A717=TAXAS!$A$13,IF($B717="PARCELADO ATÉ 3X",$D717-($D717*TAXAS!$D$13))/3,IF($A717=TAXAS!$A$14,IF($B717="PARCELADO ATÉ 3X",$D717-($D717*TAXAS!$D$14))/3,IF($A717=TAXAS!$A$15,IF($B717="PARCELADO ATÉ 3X",$D717-($D717*TAXAS!$D$15))/3,IF($A717=TAXAS!$A$16,IF($B717="PARCELADO ATÉ 3X",$D717-($D717*TAXAS!$D$16))/3,IF($A717=TAXAS!$A$17,IF($B717="PARCELADO ATÉ 3X",$D717-($D717*TAXAS!$D$17))/3,IF($A717=TAXAS!$A$18,IF($B717="PARCELADO ATÉ 3X",$D717-($D717*TAXAS!$D$18))/3,IF($A717=TAXAS!$A$19,IF($B717="PARCELADO ATÉ 3X",$D717-($D717*TAXAS!$D$19))/3,IF($A717=TAXAS!$A$20,IF($B717="PARCELADO ATÉ 3X",$D717-($D717*TAXAS!$D$20))/3,IF($A717=TAXAS!$A$21,IF($B717="PARCELADO ATÉ 3X",$D717-($D717*TAXAS!$D$21))/3,IF($A717=TAXAS!$A$22,IF($B717="PARCELADO ATÉ 3X",$D717-($D717*TAXAS!$D$22))/3,IF($A717=TAXAS!$A$23,IF($B717="PARCELADO ATÉ 3X",$D717-($D717*TAXAS!$D$23))/3,IF($A717=TAXAS!$A$24,IF($B717="PARCELADO ATÉ 3X",$D717-($D717*TAXAS!$D$24))/3,IF($A717=TAXAS!$A$25,IF($B717="PARCELADO ATÉ 3X",$D717-($D717*TAXAS!$D$25))/3,IF($A717=TAXAS!$A$26,IF($B717="PARCELADO ATÉ 3X",$D717-($D717*TAXAS!$D$26))/3,IF($A717=TAXAS!$A$27,IF($B717="PARCELADO ATÉ 3X",$D717-($D717*TAXAS!$D$27))/3))))))))))))))))))))))))/1</f>
        <v>0</v>
      </c>
      <c r="H717" s="9">
        <f>IF($A717="VISA",IF($B717="PARCELADO ATÉ 6X",$D717-(D717*TAXAS!$E$4))/6,IF($A717="MASTER",IF($B717="PARCELADO ATÉ 6X",$D717-(D717*TAXAS!$E$5))/6,IF($A717="ELO",IF($B717="PARCELADO ATÉ 6X",$D717-(D717*TAXAS!$E$6))/6,IF($A717="HIPERCARD",IF($B717="PARCELADO ATÉ 6X",$D717-(D717*TAXAS!$E$7))/6,IF($A717="DINERS",IF($B717="PARCELADO ATÉ 6X",$D717-(D717*TAXAS!$E$8))/6,IF($A717="AMERICA EXPRESS",IF($B717="PARCELADO ATÉ 6X",$D717-(D717*TAXAS!$E$9))/6,IF($A717=TAXAS!$A$10,IF($B717="PARCELADO ATÉ 6X",$D717-($D717*TAXAS!$E$10))/6,IF($A717=TAXAS!$A$11,IF($B717="PARCELADO ATÉ 6X",$D717-($D717*TAXAS!$E$11))/6,IF($A717=TAXAS!$A$12,IF($B717="PARCELADO ATÉ 6X",$D717-($D717*TAXAS!$E$12))/6,IF($A717=TAXAS!$A$13,IF($B717="PARCELADO ATÉ 6X",$D717-($D717*TAXAS!$E$13))/6,IF($A717=TAXAS!$A$14,IF($B717="PARCELADO ATÉ 6X",$D717-($D717*TAXAS!$E$14))/6,IF($A717=TAXAS!$A$15,IF($B717="PARCELADO ATÉ 6X",$D717-($D717*TAXAS!$E$15))/6,IF($A717=TAXAS!$A$16,IF($B717="PARCELADO ATÉ 6X",$D717-($D717*TAXAS!$E$16))/6,IF($A717=TAXAS!$A$17,IF($B717="PARCELADO ATÉ 6X",$D717-($D717*TAXAS!$E$17))/6,IF($A717=TAXAS!$A$18,IF($B717="PARCELADO ATÉ 6X",$D717-($D717*TAXAS!$E$18))/6,IF($A717=TAXAS!$A$19,IF($B717="PARCELADO ATÉ 6X",$D717-($D717*TAXAS!$E$19))/6,IF($A717=TAXAS!$A$20,IF($B717="PARCELADO ATÉ 6X",$D717-($D717*TAXAS!$E$20))/6,IF($A717=TAXAS!$A$21,IF($B717="PARCELADO ATÉ 6X",$D717-($D717*TAXAS!$E$21))/6,IF($A717=TAXAS!$A$22,IF($B717="PARCELADO ATÉ 6X",$D717-($D717*TAXAS!$E$22))/6,IF($A717=TAXAS!$A$23,IF($B717="PARCELADO ATÉ 6X",$D717-($D717*TAXAS!$E$23))/6,IF($A717=TAXAS!$A$24,IF($B717="PARCELADO ATÉ 6X",$D717-($D717*TAXAS!$E$24))/6,IF($A717=TAXAS!$A$25,IF($B717="PARCELADO ATÉ 6X",$D717-($D717*TAXAS!$E$25))/6,IF($A717=TAXAS!$A$26,IF($B717="PARCELADO ATÉ 6X",$D717-($D717*TAXAS!$E$26))/6,IF($A717=TAXAS!$A$27,IF($B717="PARCELADO ATÉ 6X",$D717-($D717*TAXAS!$E$27))/6))))))))))))))))))))))))/1</f>
        <v>0</v>
      </c>
      <c r="I717" s="9">
        <f>IF($A717="VISA",IF($B717="PARCELADO ATÉ 12X",$D717-(D717*TAXAS!$F$4))/12,IF($A717="MASTER",IF($B717="PARCELADO ATÉ 12X",$D717-(D717*TAXAS!$F$5))/12,IF($A717="ELO",IF($B717="PARCELADO ATÉ 12X",$D717-(D717*TAXAS!$F$6))/12,IF($A717="HIPERCARD",IF($B717="PARCELADO ATÉ 12X",$D717-(D717*TAXAS!$F$7))/12,IF($A717="DINERS",IF($B717="PARCELADO ATÉ 12X",$D717-(D717*TAXAS!$F$8))/12,IF($A717="AMERICA EXPRESS",IF($B717="PARCELADO ATÉ 12X",$D717-(D717*TAXAS!$F$9))/12,IF($A717=TAXAS!$A$10,IF($B717="PARCELADO ATÉ 12X",$D717-($D717*TAXAS!$F$10))/12,IF($A717=TAXAS!$A$11,IF($B717="PARCELADO ATÉ 12X",$D717-($D717*TAXAS!$F$11))/12,IF($A717=TAXAS!$A$12,IF($B717="PARCELADO ATÉ 12X",$D717-($D717*TAXAS!$F$12))/12,IF($A717=TAXAS!$A$13,IF($B717="PARCELADO ATÉ 12X",$D717-($D717*TAXAS!$F$13))/12,IF($A717=TAXAS!$A$14,IF($B717="PARCELADO ATÉ 12X",$D717-($D717*TAXAS!$F$14))/12,IF($A717=TAXAS!$A$15,IF($B717="PARCELADO ATÉ 12X",$D717-($D717*TAXAS!$F$15))/12,IF($A717=TAXAS!$A$16,IF($B717="PARCELADO ATÉ 12X",$D717-($D717*TAXAS!$F$16))/12,IF($A717=TAXAS!$A$17,IF($B717="PARCELADO ATÉ 12X",$D717-($D717*TAXAS!$F$17))/12,IF($A717=TAXAS!$A$18,IF($B717="PARCELADO ATÉ 12X",$D717-($D717*TAXAS!$F$18))/12,IF($A717=TAXAS!$A$19,IF($B717="PARCELADO ATÉ 12X",$D717-($D717*TAXAS!$F$19))/12,IF($A717=TAXAS!$A$20,IF($B717="PARCELADO ATÉ 12X",$D717-($D717*TAXAS!$F$20))/12,IF($A717=TAXAS!$A$21,IF($B717="PARCELADO ATÉ 12X",$D717-($D717*TAXAS!$F$21))/12,IF($A717=TAXAS!$A$22,IF($B717="PARCELADO ATÉ 12X",$D717-($D717*TAXAS!$F$22))/12,IF($A717=TAXAS!$A$23,IF($B717="PARCELADO ATÉ 12X",$D717-($D717*TAXAS!$F$23))/12,IF($A717=TAXAS!$A$24,IF($B717="PARCELADO ATÉ 12X",$D717-($D717*TAXAS!$F$24))/12,IF($A717=TAXAS!$A$25,IF($B717="PARCELADO ATÉ 12X",$D717-($D717*TAXAS!$F$25))/12,IF($A717=TAXAS!$A$26,IF($B717="PARCELADO ATÉ 12X",$D717-($D717*TAXAS!$F$26))/12,IF($A717=TAXAS!$A$27,IF($B717="PARCELADO ATÉ 12X",$D717-($D717*TAXAS!$F$27))/12))))))))))))))))))))))))/1</f>
        <v>0</v>
      </c>
      <c r="J717" s="8">
        <f t="shared" si="0"/>
        <v>0</v>
      </c>
      <c r="K717" s="10" t="b">
        <f>IF($B717="PARCELADO ATÉ 3X",($D717-($D717*TAXAS!$D$4))-$J717)</f>
        <v>0</v>
      </c>
      <c r="L717" s="10" t="b">
        <f>IF($B717="PARCELADO ATÉ 6X",($D717-($D717*TAXAS!$E$4))-$J717)</f>
        <v>0</v>
      </c>
      <c r="M717" s="10" t="b">
        <f>IF($B717="PARCELADO ATÉ 12X",($D717-($D717*TAXAS!$F$4))-$J717)</f>
        <v>0</v>
      </c>
      <c r="N717" s="8">
        <f t="shared" si="1"/>
        <v>0</v>
      </c>
      <c r="O717" s="10">
        <f t="shared" si="2"/>
        <v>0</v>
      </c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spans="1:31" ht="15.75" customHeight="1" x14ac:dyDescent="0.2">
      <c r="A718" s="3"/>
      <c r="B718" s="5"/>
      <c r="C718" s="6"/>
      <c r="D718" s="42"/>
      <c r="E718" s="8">
        <f>IF($A718="VISA",IF($B718="DÉBITO",$D718-($D718*TAXAS!$B$4)),IF($A718="MASTER",IF($B718="DÉBITO",$D718-($D718*TAXAS!$B$5)),IF($A718="ELO", IF($B718="DÉBITO",$D718-($D718*TAXAS!$B$6)),IF($A718="HIPERCARD",IF($B718="DÉBITO",$D718-($D718*TAXAS!$B$7)),IF($A718="DINERS",IF($B718="DÉBITO",$D718-($D718*TAXAS!$B$8)),IF($A718="AMERICA EXPRESS",IF($B718="DÉBITO",$D718-($D718*TAXAS!$B$9)),IF($A718=TAXAS!$A$10,IF($B718="DÉBITO",$D718-($D718*TAXAS!$B$10)), IF($A718=TAXAS!$A$11,IF($B718="DÉBITO",$D718-($D718*TAXAS!$B$11)), IF($A718=TAXAS!$A$12,IF($B718="DÉBITO",$D718-($D718*TAXAS!$B$12)), IF($A718=TAXAS!$A$13,IF($B718="DÉBITO",$D718-($D718*TAXAS!$B$13)), IF($A718=TAXAS!$A$14,IF($B718="DÉBITO",$D718-($D718*TAXAS!$B$14)), IF($A718=TAXAS!$A$15,IF($B718="DÉBITO",$D718-($D718*TAXAS!$B$15)), IF($A718=TAXAS!$A$16,IF($B718="DÉBITO",$D718-($D718*TAXAS!$B$16)), IF($A718=TAXAS!$A$17,IF($B718="DÉBITO",$D718-($D718*TAXAS!$B$17)), IF($A718=TAXAS!$A$18,IF($B718="DÉBITO",$D718-($D718*TAXAS!$B$18)), IF($A718=TAXAS!$A$19,IF($B718="DÉBITO",$D718-($D718*TAXAS!$B$19)), IF($A718=TAXAS!$A$20,IF($B718="DÉBITO",$D718-($D718*TAXAS!$B$20)), IF($A718=TAXAS!$A$21,IF($B718="DÉBITO",$D718-($D718*TAXAS!$B$21)), IF($A718=TAXAS!$A$22,IF($B718="DÉBITO",$D718-($D718*TAXAS!$B$22)), IF($A718=TAXAS!$A$23,IF($B718="DÉBITO",$D718-($D718*TAXAS!$B$23)), IF($A718=TAXAS!$A$24,IF($B718="DÉBITO",$D718-($D718*TAXAS!$B$24)), IF($A718=TAXAS!$A$25,IF($B718="DÉBITO",$D718-($D718*TAXAS!$B$25)), IF($A718=TAXAS!$A$26,IF($B718="DÉBITO",$D718-($D718*TAXAS!$B$26)), IF($A718=TAXAS!$A$27,IF($B718="DÉBITO",$D718-($D718*TAXAS!$B$27))))))))))))))))))))))))))/1</f>
        <v>0</v>
      </c>
      <c r="F718" s="8">
        <f>IF($A718="VISA",IF($B718="CRÉDITO",$D718-($D718*TAXAS!$C$4)),IF($A718="MASTER",IF($B718="CRÉDITO",$D718-($D718*TAXAS!$C$5)),IF($A718="ELO", IF($B718="CRÉDITO",$D718-($D718*TAXAS!$C$6)),IF($A718="HIPERCARD",IF($B718="CRÉDITO",$D718-($D718*TAXAS!$C$7)),IF($A718="DINERS",IF($B718="CRÉDITO",$D718-($D718*TAXAS!$C$8)),IF($A718="AMERICA EXPRESS",IF($B718="CRÉDITO",$D718-($D718*TAXAS!$C$9)),IF($A718=TAXAS!$A$10,IF($B718="CRÉDITO",$D718-($D718*TAXAS!$C$10)), IF($A718=TAXAS!$A$11,IF($B718="CRÉDITO",$D718-($D718*TAXAS!$C$11)), IF($A718=TAXAS!$A$12,IF($B718="CRÉDITO",$D718-($D718*TAXAS!$C$12)), IF($A718=TAXAS!$A$13,IF($B718="CRÉDITO",$D718-($D718*TAXAS!$C$13)), IF($A718=TAXAS!$A$14,IF($B718="CRÉDITO",$D718-($D718*TAXAS!$C$14)), IF($A718=TAXAS!$A$15,IF($B718="CRÉDITO",$D718-($D718*TAXAS!$C$15)), IF($A718=TAXAS!$A$16,IF($B718="CRÉDITO",$D718-($D718*TAXAS!$C$16)), IF($A718=TAXAS!$A$17,IF($B718="CRÉDITO",$D718-($D718*TAXAS!$C$17)), IF($A718=TAXAS!$A$18,IF($B718="CRÉDITO",$D718-($D718*TAXAS!$C$18)), IF($A718=TAXAS!$A$19,IF($B718="CRÉDITO",$D718-($D718*TAXAS!$C$19)), IF($A718=TAXAS!$A$20,IF($B718="CRÉDITO",$D718-($D718*TAXAS!$C$20)), IF($A718=TAXAS!$A$21,IF($B718="CRÉDITO",$D718-($D718*TAXAS!$C$21)), IF($A718=TAXAS!$A$22,IF($B718="CRÉDITO",$D718-($D718*TAXAS!$C$22)), IF($A718=TAXAS!$A$23,IF($B718="CRÉDITO",$D718-($D718*TAXAS!$C$23)), IF($A718=TAXAS!$A$24,IF($B718="CRÉDITO",$D718-($D718*TAXAS!$C$24)), IF($A718=TAXAS!$A$25,IF($B718="CRÉDITO",$D718-($D718*TAXAS!$C$25)), IF($A718=TAXAS!$A$26,IF($B718="CRÉDITO",$D718-($D718*TAXAS!$C$26)), IF($A718=TAXAS!$A$27,IF($B718="CRÉDITO",$D718-($D718*TAXAS!$C$27))))))))))))))))))))))))))/1</f>
        <v>0</v>
      </c>
      <c r="G718" s="9">
        <f>IF($A718="VISA",IF($B718="PARCELADO ATÉ 3X",$D718-(D718*TAXAS!$D$4))/3,IF($A718="MASTER",IF($B718="PARCELADO ATÉ 3X",$D718-(D718*TAXAS!$D$5))/3,IF($A718="ELO",IF($B718="PARCELADO ATÉ 3X",$D718-(D718*TAXAS!$D$6))/3,IF($A718="HIPERCARD",IF($B718="PARCELADO ATÉ 3X",$D718-(D718*TAXAS!$D$7))/3,IF($A718="DINERS",IF($B718="PARCELADO ATÉ 3X",$D718-(D718*TAXAS!$D$8))/3,IF($A718="AMERICA EXPRESS",IF($B718="PARCELADO ATÉ 3X",$D718-(D718*TAXAS!$D$9))/3,IF($A718=TAXAS!$A$10,IF($B718="PARCELADO ATÉ 3X",$D718-($D718*TAXAS!$D$10))/3,IF($A718=TAXAS!$A$11,IF($B718="PARCELADO ATÉ 3X",$D718-($D718*TAXAS!$D$11))/3,IF($A718=TAXAS!$A$12,IF($B718="PARCELADO ATÉ 3X",$D718-($D718*TAXAS!$D$12))/3,IF($A718=TAXAS!$A$13,IF($B718="PARCELADO ATÉ 3X",$D718-($D718*TAXAS!$D$13))/3,IF($A718=TAXAS!$A$14,IF($B718="PARCELADO ATÉ 3X",$D718-($D718*TAXAS!$D$14))/3,IF($A718=TAXAS!$A$15,IF($B718="PARCELADO ATÉ 3X",$D718-($D718*TAXAS!$D$15))/3,IF($A718=TAXAS!$A$16,IF($B718="PARCELADO ATÉ 3X",$D718-($D718*TAXAS!$D$16))/3,IF($A718=TAXAS!$A$17,IF($B718="PARCELADO ATÉ 3X",$D718-($D718*TAXAS!$D$17))/3,IF($A718=TAXAS!$A$18,IF($B718="PARCELADO ATÉ 3X",$D718-($D718*TAXAS!$D$18))/3,IF($A718=TAXAS!$A$19,IF($B718="PARCELADO ATÉ 3X",$D718-($D718*TAXAS!$D$19))/3,IF($A718=TAXAS!$A$20,IF($B718="PARCELADO ATÉ 3X",$D718-($D718*TAXAS!$D$20))/3,IF($A718=TAXAS!$A$21,IF($B718="PARCELADO ATÉ 3X",$D718-($D718*TAXAS!$D$21))/3,IF($A718=TAXAS!$A$22,IF($B718="PARCELADO ATÉ 3X",$D718-($D718*TAXAS!$D$22))/3,IF($A718=TAXAS!$A$23,IF($B718="PARCELADO ATÉ 3X",$D718-($D718*TAXAS!$D$23))/3,IF($A718=TAXAS!$A$24,IF($B718="PARCELADO ATÉ 3X",$D718-($D718*TAXAS!$D$24))/3,IF($A718=TAXAS!$A$25,IF($B718="PARCELADO ATÉ 3X",$D718-($D718*TAXAS!$D$25))/3,IF($A718=TAXAS!$A$26,IF($B718="PARCELADO ATÉ 3X",$D718-($D718*TAXAS!$D$26))/3,IF($A718=TAXAS!$A$27,IF($B718="PARCELADO ATÉ 3X",$D718-($D718*TAXAS!$D$27))/3))))))))))))))))))))))))/1</f>
        <v>0</v>
      </c>
      <c r="H718" s="9">
        <f>IF($A718="VISA",IF($B718="PARCELADO ATÉ 6X",$D718-(D718*TAXAS!$E$4))/6,IF($A718="MASTER",IF($B718="PARCELADO ATÉ 6X",$D718-(D718*TAXAS!$E$5))/6,IF($A718="ELO",IF($B718="PARCELADO ATÉ 6X",$D718-(D718*TAXAS!$E$6))/6,IF($A718="HIPERCARD",IF($B718="PARCELADO ATÉ 6X",$D718-(D718*TAXAS!$E$7))/6,IF($A718="DINERS",IF($B718="PARCELADO ATÉ 6X",$D718-(D718*TAXAS!$E$8))/6,IF($A718="AMERICA EXPRESS",IF($B718="PARCELADO ATÉ 6X",$D718-(D718*TAXAS!$E$9))/6,IF($A718=TAXAS!$A$10,IF($B718="PARCELADO ATÉ 6X",$D718-($D718*TAXAS!$E$10))/6,IF($A718=TAXAS!$A$11,IF($B718="PARCELADO ATÉ 6X",$D718-($D718*TAXAS!$E$11))/6,IF($A718=TAXAS!$A$12,IF($B718="PARCELADO ATÉ 6X",$D718-($D718*TAXAS!$E$12))/6,IF($A718=TAXAS!$A$13,IF($B718="PARCELADO ATÉ 6X",$D718-($D718*TAXAS!$E$13))/6,IF($A718=TAXAS!$A$14,IF($B718="PARCELADO ATÉ 6X",$D718-($D718*TAXAS!$E$14))/6,IF($A718=TAXAS!$A$15,IF($B718="PARCELADO ATÉ 6X",$D718-($D718*TAXAS!$E$15))/6,IF($A718=TAXAS!$A$16,IF($B718="PARCELADO ATÉ 6X",$D718-($D718*TAXAS!$E$16))/6,IF($A718=TAXAS!$A$17,IF($B718="PARCELADO ATÉ 6X",$D718-($D718*TAXAS!$E$17))/6,IF($A718=TAXAS!$A$18,IF($B718="PARCELADO ATÉ 6X",$D718-($D718*TAXAS!$E$18))/6,IF($A718=TAXAS!$A$19,IF($B718="PARCELADO ATÉ 6X",$D718-($D718*TAXAS!$E$19))/6,IF($A718=TAXAS!$A$20,IF($B718="PARCELADO ATÉ 6X",$D718-($D718*TAXAS!$E$20))/6,IF($A718=TAXAS!$A$21,IF($B718="PARCELADO ATÉ 6X",$D718-($D718*TAXAS!$E$21))/6,IF($A718=TAXAS!$A$22,IF($B718="PARCELADO ATÉ 6X",$D718-($D718*TAXAS!$E$22))/6,IF($A718=TAXAS!$A$23,IF($B718="PARCELADO ATÉ 6X",$D718-($D718*TAXAS!$E$23))/6,IF($A718=TAXAS!$A$24,IF($B718="PARCELADO ATÉ 6X",$D718-($D718*TAXAS!$E$24))/6,IF($A718=TAXAS!$A$25,IF($B718="PARCELADO ATÉ 6X",$D718-($D718*TAXAS!$E$25))/6,IF($A718=TAXAS!$A$26,IF($B718="PARCELADO ATÉ 6X",$D718-($D718*TAXAS!$E$26))/6,IF($A718=TAXAS!$A$27,IF($B718="PARCELADO ATÉ 6X",$D718-($D718*TAXAS!$E$27))/6))))))))))))))))))))))))/1</f>
        <v>0</v>
      </c>
      <c r="I718" s="9">
        <f>IF($A718="VISA",IF($B718="PARCELADO ATÉ 12X",$D718-(D718*TAXAS!$F$4))/12,IF($A718="MASTER",IF($B718="PARCELADO ATÉ 12X",$D718-(D718*TAXAS!$F$5))/12,IF($A718="ELO",IF($B718="PARCELADO ATÉ 12X",$D718-(D718*TAXAS!$F$6))/12,IF($A718="HIPERCARD",IF($B718="PARCELADO ATÉ 12X",$D718-(D718*TAXAS!$F$7))/12,IF($A718="DINERS",IF($B718="PARCELADO ATÉ 12X",$D718-(D718*TAXAS!$F$8))/12,IF($A718="AMERICA EXPRESS",IF($B718="PARCELADO ATÉ 12X",$D718-(D718*TAXAS!$F$9))/12,IF($A718=TAXAS!$A$10,IF($B718="PARCELADO ATÉ 12X",$D718-($D718*TAXAS!$F$10))/12,IF($A718=TAXAS!$A$11,IF($B718="PARCELADO ATÉ 12X",$D718-($D718*TAXAS!$F$11))/12,IF($A718=TAXAS!$A$12,IF($B718="PARCELADO ATÉ 12X",$D718-($D718*TAXAS!$F$12))/12,IF($A718=TAXAS!$A$13,IF($B718="PARCELADO ATÉ 12X",$D718-($D718*TAXAS!$F$13))/12,IF($A718=TAXAS!$A$14,IF($B718="PARCELADO ATÉ 12X",$D718-($D718*TAXAS!$F$14))/12,IF($A718=TAXAS!$A$15,IF($B718="PARCELADO ATÉ 12X",$D718-($D718*TAXAS!$F$15))/12,IF($A718=TAXAS!$A$16,IF($B718="PARCELADO ATÉ 12X",$D718-($D718*TAXAS!$F$16))/12,IF($A718=TAXAS!$A$17,IF($B718="PARCELADO ATÉ 12X",$D718-($D718*TAXAS!$F$17))/12,IF($A718=TAXAS!$A$18,IF($B718="PARCELADO ATÉ 12X",$D718-($D718*TAXAS!$F$18))/12,IF($A718=TAXAS!$A$19,IF($B718="PARCELADO ATÉ 12X",$D718-($D718*TAXAS!$F$19))/12,IF($A718=TAXAS!$A$20,IF($B718="PARCELADO ATÉ 12X",$D718-($D718*TAXAS!$F$20))/12,IF($A718=TAXAS!$A$21,IF($B718="PARCELADO ATÉ 12X",$D718-($D718*TAXAS!$F$21))/12,IF($A718=TAXAS!$A$22,IF($B718="PARCELADO ATÉ 12X",$D718-($D718*TAXAS!$F$22))/12,IF($A718=TAXAS!$A$23,IF($B718="PARCELADO ATÉ 12X",$D718-($D718*TAXAS!$F$23))/12,IF($A718=TAXAS!$A$24,IF($B718="PARCELADO ATÉ 12X",$D718-($D718*TAXAS!$F$24))/12,IF($A718=TAXAS!$A$25,IF($B718="PARCELADO ATÉ 12X",$D718-($D718*TAXAS!$F$25))/12,IF($A718=TAXAS!$A$26,IF($B718="PARCELADO ATÉ 12X",$D718-($D718*TAXAS!$F$26))/12,IF($A718=TAXAS!$A$27,IF($B718="PARCELADO ATÉ 12X",$D718-($D718*TAXAS!$F$27))/12))))))))))))))))))))))))/1</f>
        <v>0</v>
      </c>
      <c r="J718" s="8">
        <f t="shared" si="0"/>
        <v>0</v>
      </c>
      <c r="K718" s="10" t="b">
        <f>IF($B718="PARCELADO ATÉ 3X",($D718-($D718*TAXAS!$D$4))-$J718)</f>
        <v>0</v>
      </c>
      <c r="L718" s="10" t="b">
        <f>IF($B718="PARCELADO ATÉ 6X",($D718-($D718*TAXAS!$E$4))-$J718)</f>
        <v>0</v>
      </c>
      <c r="M718" s="10" t="b">
        <f>IF($B718="PARCELADO ATÉ 12X",($D718-($D718*TAXAS!$F$4))-$J718)</f>
        <v>0</v>
      </c>
      <c r="N718" s="8">
        <f t="shared" si="1"/>
        <v>0</v>
      </c>
      <c r="O718" s="10">
        <f t="shared" si="2"/>
        <v>0</v>
      </c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spans="1:31" ht="15.75" customHeight="1" x14ac:dyDescent="0.2">
      <c r="A719" s="3"/>
      <c r="B719" s="5"/>
      <c r="C719" s="6"/>
      <c r="D719" s="42"/>
      <c r="E719" s="8">
        <f>IF($A719="VISA",IF($B719="DÉBITO",$D719-($D719*TAXAS!$B$4)),IF($A719="MASTER",IF($B719="DÉBITO",$D719-($D719*TAXAS!$B$5)),IF($A719="ELO", IF($B719="DÉBITO",$D719-($D719*TAXAS!$B$6)),IF($A719="HIPERCARD",IF($B719="DÉBITO",$D719-($D719*TAXAS!$B$7)),IF($A719="DINERS",IF($B719="DÉBITO",$D719-($D719*TAXAS!$B$8)),IF($A719="AMERICA EXPRESS",IF($B719="DÉBITO",$D719-($D719*TAXAS!$B$9)),IF($A719=TAXAS!$A$10,IF($B719="DÉBITO",$D719-($D719*TAXAS!$B$10)), IF($A719=TAXAS!$A$11,IF($B719="DÉBITO",$D719-($D719*TAXAS!$B$11)), IF($A719=TAXAS!$A$12,IF($B719="DÉBITO",$D719-($D719*TAXAS!$B$12)), IF($A719=TAXAS!$A$13,IF($B719="DÉBITO",$D719-($D719*TAXAS!$B$13)), IF($A719=TAXAS!$A$14,IF($B719="DÉBITO",$D719-($D719*TAXAS!$B$14)), IF($A719=TAXAS!$A$15,IF($B719="DÉBITO",$D719-($D719*TAXAS!$B$15)), IF($A719=TAXAS!$A$16,IF($B719="DÉBITO",$D719-($D719*TAXAS!$B$16)), IF($A719=TAXAS!$A$17,IF($B719="DÉBITO",$D719-($D719*TAXAS!$B$17)), IF($A719=TAXAS!$A$18,IF($B719="DÉBITO",$D719-($D719*TAXAS!$B$18)), IF($A719=TAXAS!$A$19,IF($B719="DÉBITO",$D719-($D719*TAXAS!$B$19)), IF($A719=TAXAS!$A$20,IF($B719="DÉBITO",$D719-($D719*TAXAS!$B$20)), IF($A719=TAXAS!$A$21,IF($B719="DÉBITO",$D719-($D719*TAXAS!$B$21)), IF($A719=TAXAS!$A$22,IF($B719="DÉBITO",$D719-($D719*TAXAS!$B$22)), IF($A719=TAXAS!$A$23,IF($B719="DÉBITO",$D719-($D719*TAXAS!$B$23)), IF($A719=TAXAS!$A$24,IF($B719="DÉBITO",$D719-($D719*TAXAS!$B$24)), IF($A719=TAXAS!$A$25,IF($B719="DÉBITO",$D719-($D719*TAXAS!$B$25)), IF($A719=TAXAS!$A$26,IF($B719="DÉBITO",$D719-($D719*TAXAS!$B$26)), IF($A719=TAXAS!$A$27,IF($B719="DÉBITO",$D719-($D719*TAXAS!$B$27))))))))))))))))))))))))))/1</f>
        <v>0</v>
      </c>
      <c r="F719" s="8">
        <f>IF($A719="VISA",IF($B719="CRÉDITO",$D719-($D719*TAXAS!$C$4)),IF($A719="MASTER",IF($B719="CRÉDITO",$D719-($D719*TAXAS!$C$5)),IF($A719="ELO", IF($B719="CRÉDITO",$D719-($D719*TAXAS!$C$6)),IF($A719="HIPERCARD",IF($B719="CRÉDITO",$D719-($D719*TAXAS!$C$7)),IF($A719="DINERS",IF($B719="CRÉDITO",$D719-($D719*TAXAS!$C$8)),IF($A719="AMERICA EXPRESS",IF($B719="CRÉDITO",$D719-($D719*TAXAS!$C$9)),IF($A719=TAXAS!$A$10,IF($B719="CRÉDITO",$D719-($D719*TAXAS!$C$10)), IF($A719=TAXAS!$A$11,IF($B719="CRÉDITO",$D719-($D719*TAXAS!$C$11)), IF($A719=TAXAS!$A$12,IF($B719="CRÉDITO",$D719-($D719*TAXAS!$C$12)), IF($A719=TAXAS!$A$13,IF($B719="CRÉDITO",$D719-($D719*TAXAS!$C$13)), IF($A719=TAXAS!$A$14,IF($B719="CRÉDITO",$D719-($D719*TAXAS!$C$14)), IF($A719=TAXAS!$A$15,IF($B719="CRÉDITO",$D719-($D719*TAXAS!$C$15)), IF($A719=TAXAS!$A$16,IF($B719="CRÉDITO",$D719-($D719*TAXAS!$C$16)), IF($A719=TAXAS!$A$17,IF($B719="CRÉDITO",$D719-($D719*TAXAS!$C$17)), IF($A719=TAXAS!$A$18,IF($B719="CRÉDITO",$D719-($D719*TAXAS!$C$18)), IF($A719=TAXAS!$A$19,IF($B719="CRÉDITO",$D719-($D719*TAXAS!$C$19)), IF($A719=TAXAS!$A$20,IF($B719="CRÉDITO",$D719-($D719*TAXAS!$C$20)), IF($A719=TAXAS!$A$21,IF($B719="CRÉDITO",$D719-($D719*TAXAS!$C$21)), IF($A719=TAXAS!$A$22,IF($B719="CRÉDITO",$D719-($D719*TAXAS!$C$22)), IF($A719=TAXAS!$A$23,IF($B719="CRÉDITO",$D719-($D719*TAXAS!$C$23)), IF($A719=TAXAS!$A$24,IF($B719="CRÉDITO",$D719-($D719*TAXAS!$C$24)), IF($A719=TAXAS!$A$25,IF($B719="CRÉDITO",$D719-($D719*TAXAS!$C$25)), IF($A719=TAXAS!$A$26,IF($B719="CRÉDITO",$D719-($D719*TAXAS!$C$26)), IF($A719=TAXAS!$A$27,IF($B719="CRÉDITO",$D719-($D719*TAXAS!$C$27))))))))))))))))))))))))))/1</f>
        <v>0</v>
      </c>
      <c r="G719" s="9">
        <f>IF($A719="VISA",IF($B719="PARCELADO ATÉ 3X",$D719-(D719*TAXAS!$D$4))/3,IF($A719="MASTER",IF($B719="PARCELADO ATÉ 3X",$D719-(D719*TAXAS!$D$5))/3,IF($A719="ELO",IF($B719="PARCELADO ATÉ 3X",$D719-(D719*TAXAS!$D$6))/3,IF($A719="HIPERCARD",IF($B719="PARCELADO ATÉ 3X",$D719-(D719*TAXAS!$D$7))/3,IF($A719="DINERS",IF($B719="PARCELADO ATÉ 3X",$D719-(D719*TAXAS!$D$8))/3,IF($A719="AMERICA EXPRESS",IF($B719="PARCELADO ATÉ 3X",$D719-(D719*TAXAS!$D$9))/3,IF($A719=TAXAS!$A$10,IF($B719="PARCELADO ATÉ 3X",$D719-($D719*TAXAS!$D$10))/3,IF($A719=TAXAS!$A$11,IF($B719="PARCELADO ATÉ 3X",$D719-($D719*TAXAS!$D$11))/3,IF($A719=TAXAS!$A$12,IF($B719="PARCELADO ATÉ 3X",$D719-($D719*TAXAS!$D$12))/3,IF($A719=TAXAS!$A$13,IF($B719="PARCELADO ATÉ 3X",$D719-($D719*TAXAS!$D$13))/3,IF($A719=TAXAS!$A$14,IF($B719="PARCELADO ATÉ 3X",$D719-($D719*TAXAS!$D$14))/3,IF($A719=TAXAS!$A$15,IF($B719="PARCELADO ATÉ 3X",$D719-($D719*TAXAS!$D$15))/3,IF($A719=TAXAS!$A$16,IF($B719="PARCELADO ATÉ 3X",$D719-($D719*TAXAS!$D$16))/3,IF($A719=TAXAS!$A$17,IF($B719="PARCELADO ATÉ 3X",$D719-($D719*TAXAS!$D$17))/3,IF($A719=TAXAS!$A$18,IF($B719="PARCELADO ATÉ 3X",$D719-($D719*TAXAS!$D$18))/3,IF($A719=TAXAS!$A$19,IF($B719="PARCELADO ATÉ 3X",$D719-($D719*TAXAS!$D$19))/3,IF($A719=TAXAS!$A$20,IF($B719="PARCELADO ATÉ 3X",$D719-($D719*TAXAS!$D$20))/3,IF($A719=TAXAS!$A$21,IF($B719="PARCELADO ATÉ 3X",$D719-($D719*TAXAS!$D$21))/3,IF($A719=TAXAS!$A$22,IF($B719="PARCELADO ATÉ 3X",$D719-($D719*TAXAS!$D$22))/3,IF($A719=TAXAS!$A$23,IF($B719="PARCELADO ATÉ 3X",$D719-($D719*TAXAS!$D$23))/3,IF($A719=TAXAS!$A$24,IF($B719="PARCELADO ATÉ 3X",$D719-($D719*TAXAS!$D$24))/3,IF($A719=TAXAS!$A$25,IF($B719="PARCELADO ATÉ 3X",$D719-($D719*TAXAS!$D$25))/3,IF($A719=TAXAS!$A$26,IF($B719="PARCELADO ATÉ 3X",$D719-($D719*TAXAS!$D$26))/3,IF($A719=TAXAS!$A$27,IF($B719="PARCELADO ATÉ 3X",$D719-($D719*TAXAS!$D$27))/3))))))))))))))))))))))))/1</f>
        <v>0</v>
      </c>
      <c r="H719" s="9">
        <f>IF($A719="VISA",IF($B719="PARCELADO ATÉ 6X",$D719-(D719*TAXAS!$E$4))/6,IF($A719="MASTER",IF($B719="PARCELADO ATÉ 6X",$D719-(D719*TAXAS!$E$5))/6,IF($A719="ELO",IF($B719="PARCELADO ATÉ 6X",$D719-(D719*TAXAS!$E$6))/6,IF($A719="HIPERCARD",IF($B719="PARCELADO ATÉ 6X",$D719-(D719*TAXAS!$E$7))/6,IF($A719="DINERS",IF($B719="PARCELADO ATÉ 6X",$D719-(D719*TAXAS!$E$8))/6,IF($A719="AMERICA EXPRESS",IF($B719="PARCELADO ATÉ 6X",$D719-(D719*TAXAS!$E$9))/6,IF($A719=TAXAS!$A$10,IF($B719="PARCELADO ATÉ 6X",$D719-($D719*TAXAS!$E$10))/6,IF($A719=TAXAS!$A$11,IF($B719="PARCELADO ATÉ 6X",$D719-($D719*TAXAS!$E$11))/6,IF($A719=TAXAS!$A$12,IF($B719="PARCELADO ATÉ 6X",$D719-($D719*TAXAS!$E$12))/6,IF($A719=TAXAS!$A$13,IF($B719="PARCELADO ATÉ 6X",$D719-($D719*TAXAS!$E$13))/6,IF($A719=TAXAS!$A$14,IF($B719="PARCELADO ATÉ 6X",$D719-($D719*TAXAS!$E$14))/6,IF($A719=TAXAS!$A$15,IF($B719="PARCELADO ATÉ 6X",$D719-($D719*TAXAS!$E$15))/6,IF($A719=TAXAS!$A$16,IF($B719="PARCELADO ATÉ 6X",$D719-($D719*TAXAS!$E$16))/6,IF($A719=TAXAS!$A$17,IF($B719="PARCELADO ATÉ 6X",$D719-($D719*TAXAS!$E$17))/6,IF($A719=TAXAS!$A$18,IF($B719="PARCELADO ATÉ 6X",$D719-($D719*TAXAS!$E$18))/6,IF($A719=TAXAS!$A$19,IF($B719="PARCELADO ATÉ 6X",$D719-($D719*TAXAS!$E$19))/6,IF($A719=TAXAS!$A$20,IF($B719="PARCELADO ATÉ 6X",$D719-($D719*TAXAS!$E$20))/6,IF($A719=TAXAS!$A$21,IF($B719="PARCELADO ATÉ 6X",$D719-($D719*TAXAS!$E$21))/6,IF($A719=TAXAS!$A$22,IF($B719="PARCELADO ATÉ 6X",$D719-($D719*TAXAS!$E$22))/6,IF($A719=TAXAS!$A$23,IF($B719="PARCELADO ATÉ 6X",$D719-($D719*TAXAS!$E$23))/6,IF($A719=TAXAS!$A$24,IF($B719="PARCELADO ATÉ 6X",$D719-($D719*TAXAS!$E$24))/6,IF($A719=TAXAS!$A$25,IF($B719="PARCELADO ATÉ 6X",$D719-($D719*TAXAS!$E$25))/6,IF($A719=TAXAS!$A$26,IF($B719="PARCELADO ATÉ 6X",$D719-($D719*TAXAS!$E$26))/6,IF($A719=TAXAS!$A$27,IF($B719="PARCELADO ATÉ 6X",$D719-($D719*TAXAS!$E$27))/6))))))))))))))))))))))))/1</f>
        <v>0</v>
      </c>
      <c r="I719" s="9">
        <f>IF($A719="VISA",IF($B719="PARCELADO ATÉ 12X",$D719-(D719*TAXAS!$F$4))/12,IF($A719="MASTER",IF($B719="PARCELADO ATÉ 12X",$D719-(D719*TAXAS!$F$5))/12,IF($A719="ELO",IF($B719="PARCELADO ATÉ 12X",$D719-(D719*TAXAS!$F$6))/12,IF($A719="HIPERCARD",IF($B719="PARCELADO ATÉ 12X",$D719-(D719*TAXAS!$F$7))/12,IF($A719="DINERS",IF($B719="PARCELADO ATÉ 12X",$D719-(D719*TAXAS!$F$8))/12,IF($A719="AMERICA EXPRESS",IF($B719="PARCELADO ATÉ 12X",$D719-(D719*TAXAS!$F$9))/12,IF($A719=TAXAS!$A$10,IF($B719="PARCELADO ATÉ 12X",$D719-($D719*TAXAS!$F$10))/12,IF($A719=TAXAS!$A$11,IF($B719="PARCELADO ATÉ 12X",$D719-($D719*TAXAS!$F$11))/12,IF($A719=TAXAS!$A$12,IF($B719="PARCELADO ATÉ 12X",$D719-($D719*TAXAS!$F$12))/12,IF($A719=TAXAS!$A$13,IF($B719="PARCELADO ATÉ 12X",$D719-($D719*TAXAS!$F$13))/12,IF($A719=TAXAS!$A$14,IF($B719="PARCELADO ATÉ 12X",$D719-($D719*TAXAS!$F$14))/12,IF($A719=TAXAS!$A$15,IF($B719="PARCELADO ATÉ 12X",$D719-($D719*TAXAS!$F$15))/12,IF($A719=TAXAS!$A$16,IF($B719="PARCELADO ATÉ 12X",$D719-($D719*TAXAS!$F$16))/12,IF($A719=TAXAS!$A$17,IF($B719="PARCELADO ATÉ 12X",$D719-($D719*TAXAS!$F$17))/12,IF($A719=TAXAS!$A$18,IF($B719="PARCELADO ATÉ 12X",$D719-($D719*TAXAS!$F$18))/12,IF($A719=TAXAS!$A$19,IF($B719="PARCELADO ATÉ 12X",$D719-($D719*TAXAS!$F$19))/12,IF($A719=TAXAS!$A$20,IF($B719="PARCELADO ATÉ 12X",$D719-($D719*TAXAS!$F$20))/12,IF($A719=TAXAS!$A$21,IF($B719="PARCELADO ATÉ 12X",$D719-($D719*TAXAS!$F$21))/12,IF($A719=TAXAS!$A$22,IF($B719="PARCELADO ATÉ 12X",$D719-($D719*TAXAS!$F$22))/12,IF($A719=TAXAS!$A$23,IF($B719="PARCELADO ATÉ 12X",$D719-($D719*TAXAS!$F$23))/12,IF($A719=TAXAS!$A$24,IF($B719="PARCELADO ATÉ 12X",$D719-($D719*TAXAS!$F$24))/12,IF($A719=TAXAS!$A$25,IF($B719="PARCELADO ATÉ 12X",$D719-($D719*TAXAS!$F$25))/12,IF($A719=TAXAS!$A$26,IF($B719="PARCELADO ATÉ 12X",$D719-($D719*TAXAS!$F$26))/12,IF($A719=TAXAS!$A$27,IF($B719="PARCELADO ATÉ 12X",$D719-($D719*TAXAS!$F$27))/12))))))))))))))))))))))))/1</f>
        <v>0</v>
      </c>
      <c r="J719" s="8">
        <f t="shared" si="0"/>
        <v>0</v>
      </c>
      <c r="K719" s="10" t="b">
        <f>IF($B719="PARCELADO ATÉ 3X",($D719-($D719*TAXAS!$D$4))-$J719)</f>
        <v>0</v>
      </c>
      <c r="L719" s="10" t="b">
        <f>IF($B719="PARCELADO ATÉ 6X",($D719-($D719*TAXAS!$E$4))-$J719)</f>
        <v>0</v>
      </c>
      <c r="M719" s="10" t="b">
        <f>IF($B719="PARCELADO ATÉ 12X",($D719-($D719*TAXAS!$F$4))-$J719)</f>
        <v>0</v>
      </c>
      <c r="N719" s="8">
        <f t="shared" si="1"/>
        <v>0</v>
      </c>
      <c r="O719" s="10">
        <f t="shared" si="2"/>
        <v>0</v>
      </c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spans="1:31" ht="15.75" customHeight="1" x14ac:dyDescent="0.2">
      <c r="A720" s="3"/>
      <c r="B720" s="5"/>
      <c r="C720" s="6"/>
      <c r="D720" s="42"/>
      <c r="E720" s="8">
        <f>IF($A720="VISA",IF($B720="DÉBITO",$D720-($D720*TAXAS!$B$4)),IF($A720="MASTER",IF($B720="DÉBITO",$D720-($D720*TAXAS!$B$5)),IF($A720="ELO", IF($B720="DÉBITO",$D720-($D720*TAXAS!$B$6)),IF($A720="HIPERCARD",IF($B720="DÉBITO",$D720-($D720*TAXAS!$B$7)),IF($A720="DINERS",IF($B720="DÉBITO",$D720-($D720*TAXAS!$B$8)),IF($A720="AMERICA EXPRESS",IF($B720="DÉBITO",$D720-($D720*TAXAS!$B$9)),IF($A720=TAXAS!$A$10,IF($B720="DÉBITO",$D720-($D720*TAXAS!$B$10)), IF($A720=TAXAS!$A$11,IF($B720="DÉBITO",$D720-($D720*TAXAS!$B$11)), IF($A720=TAXAS!$A$12,IF($B720="DÉBITO",$D720-($D720*TAXAS!$B$12)), IF($A720=TAXAS!$A$13,IF($B720="DÉBITO",$D720-($D720*TAXAS!$B$13)), IF($A720=TAXAS!$A$14,IF($B720="DÉBITO",$D720-($D720*TAXAS!$B$14)), IF($A720=TAXAS!$A$15,IF($B720="DÉBITO",$D720-($D720*TAXAS!$B$15)), IF($A720=TAXAS!$A$16,IF($B720="DÉBITO",$D720-($D720*TAXAS!$B$16)), IF($A720=TAXAS!$A$17,IF($B720="DÉBITO",$D720-($D720*TAXAS!$B$17)), IF($A720=TAXAS!$A$18,IF($B720="DÉBITO",$D720-($D720*TAXAS!$B$18)), IF($A720=TAXAS!$A$19,IF($B720="DÉBITO",$D720-($D720*TAXAS!$B$19)), IF($A720=TAXAS!$A$20,IF($B720="DÉBITO",$D720-($D720*TAXAS!$B$20)), IF($A720=TAXAS!$A$21,IF($B720="DÉBITO",$D720-($D720*TAXAS!$B$21)), IF($A720=TAXAS!$A$22,IF($B720="DÉBITO",$D720-($D720*TAXAS!$B$22)), IF($A720=TAXAS!$A$23,IF($B720="DÉBITO",$D720-($D720*TAXAS!$B$23)), IF($A720=TAXAS!$A$24,IF($B720="DÉBITO",$D720-($D720*TAXAS!$B$24)), IF($A720=TAXAS!$A$25,IF($B720="DÉBITO",$D720-($D720*TAXAS!$B$25)), IF($A720=TAXAS!$A$26,IF($B720="DÉBITO",$D720-($D720*TAXAS!$B$26)), IF($A720=TAXAS!$A$27,IF($B720="DÉBITO",$D720-($D720*TAXAS!$B$27))))))))))))))))))))))))))/1</f>
        <v>0</v>
      </c>
      <c r="F720" s="8">
        <f>IF($A720="VISA",IF($B720="CRÉDITO",$D720-($D720*TAXAS!$C$4)),IF($A720="MASTER",IF($B720="CRÉDITO",$D720-($D720*TAXAS!$C$5)),IF($A720="ELO", IF($B720="CRÉDITO",$D720-($D720*TAXAS!$C$6)),IF($A720="HIPERCARD",IF($B720="CRÉDITO",$D720-($D720*TAXAS!$C$7)),IF($A720="DINERS",IF($B720="CRÉDITO",$D720-($D720*TAXAS!$C$8)),IF($A720="AMERICA EXPRESS",IF($B720="CRÉDITO",$D720-($D720*TAXAS!$C$9)),IF($A720=TAXAS!$A$10,IF($B720="CRÉDITO",$D720-($D720*TAXAS!$C$10)), IF($A720=TAXAS!$A$11,IF($B720="CRÉDITO",$D720-($D720*TAXAS!$C$11)), IF($A720=TAXAS!$A$12,IF($B720="CRÉDITO",$D720-($D720*TAXAS!$C$12)), IF($A720=TAXAS!$A$13,IF($B720="CRÉDITO",$D720-($D720*TAXAS!$C$13)), IF($A720=TAXAS!$A$14,IF($B720="CRÉDITO",$D720-($D720*TAXAS!$C$14)), IF($A720=TAXAS!$A$15,IF($B720="CRÉDITO",$D720-($D720*TAXAS!$C$15)), IF($A720=TAXAS!$A$16,IF($B720="CRÉDITO",$D720-($D720*TAXAS!$C$16)), IF($A720=TAXAS!$A$17,IF($B720="CRÉDITO",$D720-($D720*TAXAS!$C$17)), IF($A720=TAXAS!$A$18,IF($B720="CRÉDITO",$D720-($D720*TAXAS!$C$18)), IF($A720=TAXAS!$A$19,IF($B720="CRÉDITO",$D720-($D720*TAXAS!$C$19)), IF($A720=TAXAS!$A$20,IF($B720="CRÉDITO",$D720-($D720*TAXAS!$C$20)), IF($A720=TAXAS!$A$21,IF($B720="CRÉDITO",$D720-($D720*TAXAS!$C$21)), IF($A720=TAXAS!$A$22,IF($B720="CRÉDITO",$D720-($D720*TAXAS!$C$22)), IF($A720=TAXAS!$A$23,IF($B720="CRÉDITO",$D720-($D720*TAXAS!$C$23)), IF($A720=TAXAS!$A$24,IF($B720="CRÉDITO",$D720-($D720*TAXAS!$C$24)), IF($A720=TAXAS!$A$25,IF($B720="CRÉDITO",$D720-($D720*TAXAS!$C$25)), IF($A720=TAXAS!$A$26,IF($B720="CRÉDITO",$D720-($D720*TAXAS!$C$26)), IF($A720=TAXAS!$A$27,IF($B720="CRÉDITO",$D720-($D720*TAXAS!$C$27))))))))))))))))))))))))))/1</f>
        <v>0</v>
      </c>
      <c r="G720" s="9">
        <f>IF($A720="VISA",IF($B720="PARCELADO ATÉ 3X",$D720-(D720*TAXAS!$D$4))/3,IF($A720="MASTER",IF($B720="PARCELADO ATÉ 3X",$D720-(D720*TAXAS!$D$5))/3,IF($A720="ELO",IF($B720="PARCELADO ATÉ 3X",$D720-(D720*TAXAS!$D$6))/3,IF($A720="HIPERCARD",IF($B720="PARCELADO ATÉ 3X",$D720-(D720*TAXAS!$D$7))/3,IF($A720="DINERS",IF($B720="PARCELADO ATÉ 3X",$D720-(D720*TAXAS!$D$8))/3,IF($A720="AMERICA EXPRESS",IF($B720="PARCELADO ATÉ 3X",$D720-(D720*TAXAS!$D$9))/3,IF($A720=TAXAS!$A$10,IF($B720="PARCELADO ATÉ 3X",$D720-($D720*TAXAS!$D$10))/3,IF($A720=TAXAS!$A$11,IF($B720="PARCELADO ATÉ 3X",$D720-($D720*TAXAS!$D$11))/3,IF($A720=TAXAS!$A$12,IF($B720="PARCELADO ATÉ 3X",$D720-($D720*TAXAS!$D$12))/3,IF($A720=TAXAS!$A$13,IF($B720="PARCELADO ATÉ 3X",$D720-($D720*TAXAS!$D$13))/3,IF($A720=TAXAS!$A$14,IF($B720="PARCELADO ATÉ 3X",$D720-($D720*TAXAS!$D$14))/3,IF($A720=TAXAS!$A$15,IF($B720="PARCELADO ATÉ 3X",$D720-($D720*TAXAS!$D$15))/3,IF($A720=TAXAS!$A$16,IF($B720="PARCELADO ATÉ 3X",$D720-($D720*TAXAS!$D$16))/3,IF($A720=TAXAS!$A$17,IF($B720="PARCELADO ATÉ 3X",$D720-($D720*TAXAS!$D$17))/3,IF($A720=TAXAS!$A$18,IF($B720="PARCELADO ATÉ 3X",$D720-($D720*TAXAS!$D$18))/3,IF($A720=TAXAS!$A$19,IF($B720="PARCELADO ATÉ 3X",$D720-($D720*TAXAS!$D$19))/3,IF($A720=TAXAS!$A$20,IF($B720="PARCELADO ATÉ 3X",$D720-($D720*TAXAS!$D$20))/3,IF($A720=TAXAS!$A$21,IF($B720="PARCELADO ATÉ 3X",$D720-($D720*TAXAS!$D$21))/3,IF($A720=TAXAS!$A$22,IF($B720="PARCELADO ATÉ 3X",$D720-($D720*TAXAS!$D$22))/3,IF($A720=TAXAS!$A$23,IF($B720="PARCELADO ATÉ 3X",$D720-($D720*TAXAS!$D$23))/3,IF($A720=TAXAS!$A$24,IF($B720="PARCELADO ATÉ 3X",$D720-($D720*TAXAS!$D$24))/3,IF($A720=TAXAS!$A$25,IF($B720="PARCELADO ATÉ 3X",$D720-($D720*TAXAS!$D$25))/3,IF($A720=TAXAS!$A$26,IF($B720="PARCELADO ATÉ 3X",$D720-($D720*TAXAS!$D$26))/3,IF($A720=TAXAS!$A$27,IF($B720="PARCELADO ATÉ 3X",$D720-($D720*TAXAS!$D$27))/3))))))))))))))))))))))))/1</f>
        <v>0</v>
      </c>
      <c r="H720" s="9">
        <f>IF($A720="VISA",IF($B720="PARCELADO ATÉ 6X",$D720-(D720*TAXAS!$E$4))/6,IF($A720="MASTER",IF($B720="PARCELADO ATÉ 6X",$D720-(D720*TAXAS!$E$5))/6,IF($A720="ELO",IF($B720="PARCELADO ATÉ 6X",$D720-(D720*TAXAS!$E$6))/6,IF($A720="HIPERCARD",IF($B720="PARCELADO ATÉ 6X",$D720-(D720*TAXAS!$E$7))/6,IF($A720="DINERS",IF($B720="PARCELADO ATÉ 6X",$D720-(D720*TAXAS!$E$8))/6,IF($A720="AMERICA EXPRESS",IF($B720="PARCELADO ATÉ 6X",$D720-(D720*TAXAS!$E$9))/6,IF($A720=TAXAS!$A$10,IF($B720="PARCELADO ATÉ 6X",$D720-($D720*TAXAS!$E$10))/6,IF($A720=TAXAS!$A$11,IF($B720="PARCELADO ATÉ 6X",$D720-($D720*TAXAS!$E$11))/6,IF($A720=TAXAS!$A$12,IF($B720="PARCELADO ATÉ 6X",$D720-($D720*TAXAS!$E$12))/6,IF($A720=TAXAS!$A$13,IF($B720="PARCELADO ATÉ 6X",$D720-($D720*TAXAS!$E$13))/6,IF($A720=TAXAS!$A$14,IF($B720="PARCELADO ATÉ 6X",$D720-($D720*TAXAS!$E$14))/6,IF($A720=TAXAS!$A$15,IF($B720="PARCELADO ATÉ 6X",$D720-($D720*TAXAS!$E$15))/6,IF($A720=TAXAS!$A$16,IF($B720="PARCELADO ATÉ 6X",$D720-($D720*TAXAS!$E$16))/6,IF($A720=TAXAS!$A$17,IF($B720="PARCELADO ATÉ 6X",$D720-($D720*TAXAS!$E$17))/6,IF($A720=TAXAS!$A$18,IF($B720="PARCELADO ATÉ 6X",$D720-($D720*TAXAS!$E$18))/6,IF($A720=TAXAS!$A$19,IF($B720="PARCELADO ATÉ 6X",$D720-($D720*TAXAS!$E$19))/6,IF($A720=TAXAS!$A$20,IF($B720="PARCELADO ATÉ 6X",$D720-($D720*TAXAS!$E$20))/6,IF($A720=TAXAS!$A$21,IF($B720="PARCELADO ATÉ 6X",$D720-($D720*TAXAS!$E$21))/6,IF($A720=TAXAS!$A$22,IF($B720="PARCELADO ATÉ 6X",$D720-($D720*TAXAS!$E$22))/6,IF($A720=TAXAS!$A$23,IF($B720="PARCELADO ATÉ 6X",$D720-($D720*TAXAS!$E$23))/6,IF($A720=TAXAS!$A$24,IF($B720="PARCELADO ATÉ 6X",$D720-($D720*TAXAS!$E$24))/6,IF($A720=TAXAS!$A$25,IF($B720="PARCELADO ATÉ 6X",$D720-($D720*TAXAS!$E$25))/6,IF($A720=TAXAS!$A$26,IF($B720="PARCELADO ATÉ 6X",$D720-($D720*TAXAS!$E$26))/6,IF($A720=TAXAS!$A$27,IF($B720="PARCELADO ATÉ 6X",$D720-($D720*TAXAS!$E$27))/6))))))))))))))))))))))))/1</f>
        <v>0</v>
      </c>
      <c r="I720" s="9">
        <f>IF($A720="VISA",IF($B720="PARCELADO ATÉ 12X",$D720-(D720*TAXAS!$F$4))/12,IF($A720="MASTER",IF($B720="PARCELADO ATÉ 12X",$D720-(D720*TAXAS!$F$5))/12,IF($A720="ELO",IF($B720="PARCELADO ATÉ 12X",$D720-(D720*TAXAS!$F$6))/12,IF($A720="HIPERCARD",IF($B720="PARCELADO ATÉ 12X",$D720-(D720*TAXAS!$F$7))/12,IF($A720="DINERS",IF($B720="PARCELADO ATÉ 12X",$D720-(D720*TAXAS!$F$8))/12,IF($A720="AMERICA EXPRESS",IF($B720="PARCELADO ATÉ 12X",$D720-(D720*TAXAS!$F$9))/12,IF($A720=TAXAS!$A$10,IF($B720="PARCELADO ATÉ 12X",$D720-($D720*TAXAS!$F$10))/12,IF($A720=TAXAS!$A$11,IF($B720="PARCELADO ATÉ 12X",$D720-($D720*TAXAS!$F$11))/12,IF($A720=TAXAS!$A$12,IF($B720="PARCELADO ATÉ 12X",$D720-($D720*TAXAS!$F$12))/12,IF($A720=TAXAS!$A$13,IF($B720="PARCELADO ATÉ 12X",$D720-($D720*TAXAS!$F$13))/12,IF($A720=TAXAS!$A$14,IF($B720="PARCELADO ATÉ 12X",$D720-($D720*TAXAS!$F$14))/12,IF($A720=TAXAS!$A$15,IF($B720="PARCELADO ATÉ 12X",$D720-($D720*TAXAS!$F$15))/12,IF($A720=TAXAS!$A$16,IF($B720="PARCELADO ATÉ 12X",$D720-($D720*TAXAS!$F$16))/12,IF($A720=TAXAS!$A$17,IF($B720="PARCELADO ATÉ 12X",$D720-($D720*TAXAS!$F$17))/12,IF($A720=TAXAS!$A$18,IF($B720="PARCELADO ATÉ 12X",$D720-($D720*TAXAS!$F$18))/12,IF($A720=TAXAS!$A$19,IF($B720="PARCELADO ATÉ 12X",$D720-($D720*TAXAS!$F$19))/12,IF($A720=TAXAS!$A$20,IF($B720="PARCELADO ATÉ 12X",$D720-($D720*TAXAS!$F$20))/12,IF($A720=TAXAS!$A$21,IF($B720="PARCELADO ATÉ 12X",$D720-($D720*TAXAS!$F$21))/12,IF($A720=TAXAS!$A$22,IF($B720="PARCELADO ATÉ 12X",$D720-($D720*TAXAS!$F$22))/12,IF($A720=TAXAS!$A$23,IF($B720="PARCELADO ATÉ 12X",$D720-($D720*TAXAS!$F$23))/12,IF($A720=TAXAS!$A$24,IF($B720="PARCELADO ATÉ 12X",$D720-($D720*TAXAS!$F$24))/12,IF($A720=TAXAS!$A$25,IF($B720="PARCELADO ATÉ 12X",$D720-($D720*TAXAS!$F$25))/12,IF($A720=TAXAS!$A$26,IF($B720="PARCELADO ATÉ 12X",$D720-($D720*TAXAS!$F$26))/12,IF($A720=TAXAS!$A$27,IF($B720="PARCELADO ATÉ 12X",$D720-($D720*TAXAS!$F$27))/12))))))))))))))))))))))))/1</f>
        <v>0</v>
      </c>
      <c r="J720" s="8">
        <f t="shared" si="0"/>
        <v>0</v>
      </c>
      <c r="K720" s="10" t="b">
        <f>IF($B720="PARCELADO ATÉ 3X",($D720-($D720*TAXAS!$D$4))-$J720)</f>
        <v>0</v>
      </c>
      <c r="L720" s="10" t="b">
        <f>IF($B720="PARCELADO ATÉ 6X",($D720-($D720*TAXAS!$E$4))-$J720)</f>
        <v>0</v>
      </c>
      <c r="M720" s="10" t="b">
        <f>IF($B720="PARCELADO ATÉ 12X",($D720-($D720*TAXAS!$F$4))-$J720)</f>
        <v>0</v>
      </c>
      <c r="N720" s="8">
        <f t="shared" si="1"/>
        <v>0</v>
      </c>
      <c r="O720" s="10">
        <f t="shared" si="2"/>
        <v>0</v>
      </c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spans="1:31" ht="15.75" customHeight="1" x14ac:dyDescent="0.2">
      <c r="A721" s="3"/>
      <c r="B721" s="5"/>
      <c r="C721" s="6"/>
      <c r="D721" s="42"/>
      <c r="E721" s="8">
        <f>IF($A721="VISA",IF($B721="DÉBITO",$D721-($D721*TAXAS!$B$4)),IF($A721="MASTER",IF($B721="DÉBITO",$D721-($D721*TAXAS!$B$5)),IF($A721="ELO", IF($B721="DÉBITO",$D721-($D721*TAXAS!$B$6)),IF($A721="HIPERCARD",IF($B721="DÉBITO",$D721-($D721*TAXAS!$B$7)),IF($A721="DINERS",IF($B721="DÉBITO",$D721-($D721*TAXAS!$B$8)),IF($A721="AMERICA EXPRESS",IF($B721="DÉBITO",$D721-($D721*TAXAS!$B$9)),IF($A721=TAXAS!$A$10,IF($B721="DÉBITO",$D721-($D721*TAXAS!$B$10)), IF($A721=TAXAS!$A$11,IF($B721="DÉBITO",$D721-($D721*TAXAS!$B$11)), IF($A721=TAXAS!$A$12,IF($B721="DÉBITO",$D721-($D721*TAXAS!$B$12)), IF($A721=TAXAS!$A$13,IF($B721="DÉBITO",$D721-($D721*TAXAS!$B$13)), IF($A721=TAXAS!$A$14,IF($B721="DÉBITO",$D721-($D721*TAXAS!$B$14)), IF($A721=TAXAS!$A$15,IF($B721="DÉBITO",$D721-($D721*TAXAS!$B$15)), IF($A721=TAXAS!$A$16,IF($B721="DÉBITO",$D721-($D721*TAXAS!$B$16)), IF($A721=TAXAS!$A$17,IF($B721="DÉBITO",$D721-($D721*TAXAS!$B$17)), IF($A721=TAXAS!$A$18,IF($B721="DÉBITO",$D721-($D721*TAXAS!$B$18)), IF($A721=TAXAS!$A$19,IF($B721="DÉBITO",$D721-($D721*TAXAS!$B$19)), IF($A721=TAXAS!$A$20,IF($B721="DÉBITO",$D721-($D721*TAXAS!$B$20)), IF($A721=TAXAS!$A$21,IF($B721="DÉBITO",$D721-($D721*TAXAS!$B$21)), IF($A721=TAXAS!$A$22,IF($B721="DÉBITO",$D721-($D721*TAXAS!$B$22)), IF($A721=TAXAS!$A$23,IF($B721="DÉBITO",$D721-($D721*TAXAS!$B$23)), IF($A721=TAXAS!$A$24,IF($B721="DÉBITO",$D721-($D721*TAXAS!$B$24)), IF($A721=TAXAS!$A$25,IF($B721="DÉBITO",$D721-($D721*TAXAS!$B$25)), IF($A721=TAXAS!$A$26,IF($B721="DÉBITO",$D721-($D721*TAXAS!$B$26)), IF($A721=TAXAS!$A$27,IF($B721="DÉBITO",$D721-($D721*TAXAS!$B$27))))))))))))))))))))))))))/1</f>
        <v>0</v>
      </c>
      <c r="F721" s="8">
        <f>IF($A721="VISA",IF($B721="CRÉDITO",$D721-($D721*TAXAS!$C$4)),IF($A721="MASTER",IF($B721="CRÉDITO",$D721-($D721*TAXAS!$C$5)),IF($A721="ELO", IF($B721="CRÉDITO",$D721-($D721*TAXAS!$C$6)),IF($A721="HIPERCARD",IF($B721="CRÉDITO",$D721-($D721*TAXAS!$C$7)),IF($A721="DINERS",IF($B721="CRÉDITO",$D721-($D721*TAXAS!$C$8)),IF($A721="AMERICA EXPRESS",IF($B721="CRÉDITO",$D721-($D721*TAXAS!$C$9)),IF($A721=TAXAS!$A$10,IF($B721="CRÉDITO",$D721-($D721*TAXAS!$C$10)), IF($A721=TAXAS!$A$11,IF($B721="CRÉDITO",$D721-($D721*TAXAS!$C$11)), IF($A721=TAXAS!$A$12,IF($B721="CRÉDITO",$D721-($D721*TAXAS!$C$12)), IF($A721=TAXAS!$A$13,IF($B721="CRÉDITO",$D721-($D721*TAXAS!$C$13)), IF($A721=TAXAS!$A$14,IF($B721="CRÉDITO",$D721-($D721*TAXAS!$C$14)), IF($A721=TAXAS!$A$15,IF($B721="CRÉDITO",$D721-($D721*TAXAS!$C$15)), IF($A721=TAXAS!$A$16,IF($B721="CRÉDITO",$D721-($D721*TAXAS!$C$16)), IF($A721=TAXAS!$A$17,IF($B721="CRÉDITO",$D721-($D721*TAXAS!$C$17)), IF($A721=TAXAS!$A$18,IF($B721="CRÉDITO",$D721-($D721*TAXAS!$C$18)), IF($A721=TAXAS!$A$19,IF($B721="CRÉDITO",$D721-($D721*TAXAS!$C$19)), IF($A721=TAXAS!$A$20,IF($B721="CRÉDITO",$D721-($D721*TAXAS!$C$20)), IF($A721=TAXAS!$A$21,IF($B721="CRÉDITO",$D721-($D721*TAXAS!$C$21)), IF($A721=TAXAS!$A$22,IF($B721="CRÉDITO",$D721-($D721*TAXAS!$C$22)), IF($A721=TAXAS!$A$23,IF($B721="CRÉDITO",$D721-($D721*TAXAS!$C$23)), IF($A721=TAXAS!$A$24,IF($B721="CRÉDITO",$D721-($D721*TAXAS!$C$24)), IF($A721=TAXAS!$A$25,IF($B721="CRÉDITO",$D721-($D721*TAXAS!$C$25)), IF($A721=TAXAS!$A$26,IF($B721="CRÉDITO",$D721-($D721*TAXAS!$C$26)), IF($A721=TAXAS!$A$27,IF($B721="CRÉDITO",$D721-($D721*TAXAS!$C$27))))))))))))))))))))))))))/1</f>
        <v>0</v>
      </c>
      <c r="G721" s="9">
        <f>IF($A721="VISA",IF($B721="PARCELADO ATÉ 3X",$D721-(D721*TAXAS!$D$4))/3,IF($A721="MASTER",IF($B721="PARCELADO ATÉ 3X",$D721-(D721*TAXAS!$D$5))/3,IF($A721="ELO",IF($B721="PARCELADO ATÉ 3X",$D721-(D721*TAXAS!$D$6))/3,IF($A721="HIPERCARD",IF($B721="PARCELADO ATÉ 3X",$D721-(D721*TAXAS!$D$7))/3,IF($A721="DINERS",IF($B721="PARCELADO ATÉ 3X",$D721-(D721*TAXAS!$D$8))/3,IF($A721="AMERICA EXPRESS",IF($B721="PARCELADO ATÉ 3X",$D721-(D721*TAXAS!$D$9))/3,IF($A721=TAXAS!$A$10,IF($B721="PARCELADO ATÉ 3X",$D721-($D721*TAXAS!$D$10))/3,IF($A721=TAXAS!$A$11,IF($B721="PARCELADO ATÉ 3X",$D721-($D721*TAXAS!$D$11))/3,IF($A721=TAXAS!$A$12,IF($B721="PARCELADO ATÉ 3X",$D721-($D721*TAXAS!$D$12))/3,IF($A721=TAXAS!$A$13,IF($B721="PARCELADO ATÉ 3X",$D721-($D721*TAXAS!$D$13))/3,IF($A721=TAXAS!$A$14,IF($B721="PARCELADO ATÉ 3X",$D721-($D721*TAXAS!$D$14))/3,IF($A721=TAXAS!$A$15,IF($B721="PARCELADO ATÉ 3X",$D721-($D721*TAXAS!$D$15))/3,IF($A721=TAXAS!$A$16,IF($B721="PARCELADO ATÉ 3X",$D721-($D721*TAXAS!$D$16))/3,IF($A721=TAXAS!$A$17,IF($B721="PARCELADO ATÉ 3X",$D721-($D721*TAXAS!$D$17))/3,IF($A721=TAXAS!$A$18,IF($B721="PARCELADO ATÉ 3X",$D721-($D721*TAXAS!$D$18))/3,IF($A721=TAXAS!$A$19,IF($B721="PARCELADO ATÉ 3X",$D721-($D721*TAXAS!$D$19))/3,IF($A721=TAXAS!$A$20,IF($B721="PARCELADO ATÉ 3X",$D721-($D721*TAXAS!$D$20))/3,IF($A721=TAXAS!$A$21,IF($B721="PARCELADO ATÉ 3X",$D721-($D721*TAXAS!$D$21))/3,IF($A721=TAXAS!$A$22,IF($B721="PARCELADO ATÉ 3X",$D721-($D721*TAXAS!$D$22))/3,IF($A721=TAXAS!$A$23,IF($B721="PARCELADO ATÉ 3X",$D721-($D721*TAXAS!$D$23))/3,IF($A721=TAXAS!$A$24,IF($B721="PARCELADO ATÉ 3X",$D721-($D721*TAXAS!$D$24))/3,IF($A721=TAXAS!$A$25,IF($B721="PARCELADO ATÉ 3X",$D721-($D721*TAXAS!$D$25))/3,IF($A721=TAXAS!$A$26,IF($B721="PARCELADO ATÉ 3X",$D721-($D721*TAXAS!$D$26))/3,IF($A721=TAXAS!$A$27,IF($B721="PARCELADO ATÉ 3X",$D721-($D721*TAXAS!$D$27))/3))))))))))))))))))))))))/1</f>
        <v>0</v>
      </c>
      <c r="H721" s="9">
        <f>IF($A721="VISA",IF($B721="PARCELADO ATÉ 6X",$D721-(D721*TAXAS!$E$4))/6,IF($A721="MASTER",IF($B721="PARCELADO ATÉ 6X",$D721-(D721*TAXAS!$E$5))/6,IF($A721="ELO",IF($B721="PARCELADO ATÉ 6X",$D721-(D721*TAXAS!$E$6))/6,IF($A721="HIPERCARD",IF($B721="PARCELADO ATÉ 6X",$D721-(D721*TAXAS!$E$7))/6,IF($A721="DINERS",IF($B721="PARCELADO ATÉ 6X",$D721-(D721*TAXAS!$E$8))/6,IF($A721="AMERICA EXPRESS",IF($B721="PARCELADO ATÉ 6X",$D721-(D721*TAXAS!$E$9))/6,IF($A721=TAXAS!$A$10,IF($B721="PARCELADO ATÉ 6X",$D721-($D721*TAXAS!$E$10))/6,IF($A721=TAXAS!$A$11,IF($B721="PARCELADO ATÉ 6X",$D721-($D721*TAXAS!$E$11))/6,IF($A721=TAXAS!$A$12,IF($B721="PARCELADO ATÉ 6X",$D721-($D721*TAXAS!$E$12))/6,IF($A721=TAXAS!$A$13,IF($B721="PARCELADO ATÉ 6X",$D721-($D721*TAXAS!$E$13))/6,IF($A721=TAXAS!$A$14,IF($B721="PARCELADO ATÉ 6X",$D721-($D721*TAXAS!$E$14))/6,IF($A721=TAXAS!$A$15,IF($B721="PARCELADO ATÉ 6X",$D721-($D721*TAXAS!$E$15))/6,IF($A721=TAXAS!$A$16,IF($B721="PARCELADO ATÉ 6X",$D721-($D721*TAXAS!$E$16))/6,IF($A721=TAXAS!$A$17,IF($B721="PARCELADO ATÉ 6X",$D721-($D721*TAXAS!$E$17))/6,IF($A721=TAXAS!$A$18,IF($B721="PARCELADO ATÉ 6X",$D721-($D721*TAXAS!$E$18))/6,IF($A721=TAXAS!$A$19,IF($B721="PARCELADO ATÉ 6X",$D721-($D721*TAXAS!$E$19))/6,IF($A721=TAXAS!$A$20,IF($B721="PARCELADO ATÉ 6X",$D721-($D721*TAXAS!$E$20))/6,IF($A721=TAXAS!$A$21,IF($B721="PARCELADO ATÉ 6X",$D721-($D721*TAXAS!$E$21))/6,IF($A721=TAXAS!$A$22,IF($B721="PARCELADO ATÉ 6X",$D721-($D721*TAXAS!$E$22))/6,IF($A721=TAXAS!$A$23,IF($B721="PARCELADO ATÉ 6X",$D721-($D721*TAXAS!$E$23))/6,IF($A721=TAXAS!$A$24,IF($B721="PARCELADO ATÉ 6X",$D721-($D721*TAXAS!$E$24))/6,IF($A721=TAXAS!$A$25,IF($B721="PARCELADO ATÉ 6X",$D721-($D721*TAXAS!$E$25))/6,IF($A721=TAXAS!$A$26,IF($B721="PARCELADO ATÉ 6X",$D721-($D721*TAXAS!$E$26))/6,IF($A721=TAXAS!$A$27,IF($B721="PARCELADO ATÉ 6X",$D721-($D721*TAXAS!$E$27))/6))))))))))))))))))))))))/1</f>
        <v>0</v>
      </c>
      <c r="I721" s="9">
        <f>IF($A721="VISA",IF($B721="PARCELADO ATÉ 12X",$D721-(D721*TAXAS!$F$4))/12,IF($A721="MASTER",IF($B721="PARCELADO ATÉ 12X",$D721-(D721*TAXAS!$F$5))/12,IF($A721="ELO",IF($B721="PARCELADO ATÉ 12X",$D721-(D721*TAXAS!$F$6))/12,IF($A721="HIPERCARD",IF($B721="PARCELADO ATÉ 12X",$D721-(D721*TAXAS!$F$7))/12,IF($A721="DINERS",IF($B721="PARCELADO ATÉ 12X",$D721-(D721*TAXAS!$F$8))/12,IF($A721="AMERICA EXPRESS",IF($B721="PARCELADO ATÉ 12X",$D721-(D721*TAXAS!$F$9))/12,IF($A721=TAXAS!$A$10,IF($B721="PARCELADO ATÉ 12X",$D721-($D721*TAXAS!$F$10))/12,IF($A721=TAXAS!$A$11,IF($B721="PARCELADO ATÉ 12X",$D721-($D721*TAXAS!$F$11))/12,IF($A721=TAXAS!$A$12,IF($B721="PARCELADO ATÉ 12X",$D721-($D721*TAXAS!$F$12))/12,IF($A721=TAXAS!$A$13,IF($B721="PARCELADO ATÉ 12X",$D721-($D721*TAXAS!$F$13))/12,IF($A721=TAXAS!$A$14,IF($B721="PARCELADO ATÉ 12X",$D721-($D721*TAXAS!$F$14))/12,IF($A721=TAXAS!$A$15,IF($B721="PARCELADO ATÉ 12X",$D721-($D721*TAXAS!$F$15))/12,IF($A721=TAXAS!$A$16,IF($B721="PARCELADO ATÉ 12X",$D721-($D721*TAXAS!$F$16))/12,IF($A721=TAXAS!$A$17,IF($B721="PARCELADO ATÉ 12X",$D721-($D721*TAXAS!$F$17))/12,IF($A721=TAXAS!$A$18,IF($B721="PARCELADO ATÉ 12X",$D721-($D721*TAXAS!$F$18))/12,IF($A721=TAXAS!$A$19,IF($B721="PARCELADO ATÉ 12X",$D721-($D721*TAXAS!$F$19))/12,IF($A721=TAXAS!$A$20,IF($B721="PARCELADO ATÉ 12X",$D721-($D721*TAXAS!$F$20))/12,IF($A721=TAXAS!$A$21,IF($B721="PARCELADO ATÉ 12X",$D721-($D721*TAXAS!$F$21))/12,IF($A721=TAXAS!$A$22,IF($B721="PARCELADO ATÉ 12X",$D721-($D721*TAXAS!$F$22))/12,IF($A721=TAXAS!$A$23,IF($B721="PARCELADO ATÉ 12X",$D721-($D721*TAXAS!$F$23))/12,IF($A721=TAXAS!$A$24,IF($B721="PARCELADO ATÉ 12X",$D721-($D721*TAXAS!$F$24))/12,IF($A721=TAXAS!$A$25,IF($B721="PARCELADO ATÉ 12X",$D721-($D721*TAXAS!$F$25))/12,IF($A721=TAXAS!$A$26,IF($B721="PARCELADO ATÉ 12X",$D721-($D721*TAXAS!$F$26))/12,IF($A721=TAXAS!$A$27,IF($B721="PARCELADO ATÉ 12X",$D721-($D721*TAXAS!$F$27))/12))))))))))))))))))))))))/1</f>
        <v>0</v>
      </c>
      <c r="J721" s="8">
        <f t="shared" si="0"/>
        <v>0</v>
      </c>
      <c r="K721" s="10" t="b">
        <f>IF($B721="PARCELADO ATÉ 3X",($D721-($D721*TAXAS!$D$4))-$J721)</f>
        <v>0</v>
      </c>
      <c r="L721" s="10" t="b">
        <f>IF($B721="PARCELADO ATÉ 6X",($D721-($D721*TAXAS!$E$4))-$J721)</f>
        <v>0</v>
      </c>
      <c r="M721" s="10" t="b">
        <f>IF($B721="PARCELADO ATÉ 12X",($D721-($D721*TAXAS!$F$4))-$J721)</f>
        <v>0</v>
      </c>
      <c r="N721" s="8">
        <f t="shared" si="1"/>
        <v>0</v>
      </c>
      <c r="O721" s="10">
        <f t="shared" si="2"/>
        <v>0</v>
      </c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spans="1:31" ht="15.75" customHeight="1" x14ac:dyDescent="0.2">
      <c r="A722" s="3"/>
      <c r="B722" s="5"/>
      <c r="C722" s="6"/>
      <c r="D722" s="42"/>
      <c r="E722" s="8">
        <f>IF($A722="VISA",IF($B722="DÉBITO",$D722-($D722*TAXAS!$B$4)),IF($A722="MASTER",IF($B722="DÉBITO",$D722-($D722*TAXAS!$B$5)),IF($A722="ELO", IF($B722="DÉBITO",$D722-($D722*TAXAS!$B$6)),IF($A722="HIPERCARD",IF($B722="DÉBITO",$D722-($D722*TAXAS!$B$7)),IF($A722="DINERS",IF($B722="DÉBITO",$D722-($D722*TAXAS!$B$8)),IF($A722="AMERICA EXPRESS",IF($B722="DÉBITO",$D722-($D722*TAXAS!$B$9)),IF($A722=TAXAS!$A$10,IF($B722="DÉBITO",$D722-($D722*TAXAS!$B$10)), IF($A722=TAXAS!$A$11,IF($B722="DÉBITO",$D722-($D722*TAXAS!$B$11)), IF($A722=TAXAS!$A$12,IF($B722="DÉBITO",$D722-($D722*TAXAS!$B$12)), IF($A722=TAXAS!$A$13,IF($B722="DÉBITO",$D722-($D722*TAXAS!$B$13)), IF($A722=TAXAS!$A$14,IF($B722="DÉBITO",$D722-($D722*TAXAS!$B$14)), IF($A722=TAXAS!$A$15,IF($B722="DÉBITO",$D722-($D722*TAXAS!$B$15)), IF($A722=TAXAS!$A$16,IF($B722="DÉBITO",$D722-($D722*TAXAS!$B$16)), IF($A722=TAXAS!$A$17,IF($B722="DÉBITO",$D722-($D722*TAXAS!$B$17)), IF($A722=TAXAS!$A$18,IF($B722="DÉBITO",$D722-($D722*TAXAS!$B$18)), IF($A722=TAXAS!$A$19,IF($B722="DÉBITO",$D722-($D722*TAXAS!$B$19)), IF($A722=TAXAS!$A$20,IF($B722="DÉBITO",$D722-($D722*TAXAS!$B$20)), IF($A722=TAXAS!$A$21,IF($B722="DÉBITO",$D722-($D722*TAXAS!$B$21)), IF($A722=TAXAS!$A$22,IF($B722="DÉBITO",$D722-($D722*TAXAS!$B$22)), IF($A722=TAXAS!$A$23,IF($B722="DÉBITO",$D722-($D722*TAXAS!$B$23)), IF($A722=TAXAS!$A$24,IF($B722="DÉBITO",$D722-($D722*TAXAS!$B$24)), IF($A722=TAXAS!$A$25,IF($B722="DÉBITO",$D722-($D722*TAXAS!$B$25)), IF($A722=TAXAS!$A$26,IF($B722="DÉBITO",$D722-($D722*TAXAS!$B$26)), IF($A722=TAXAS!$A$27,IF($B722="DÉBITO",$D722-($D722*TAXAS!$B$27))))))))))))))))))))))))))/1</f>
        <v>0</v>
      </c>
      <c r="F722" s="8">
        <f>IF($A722="VISA",IF($B722="CRÉDITO",$D722-($D722*TAXAS!$C$4)),IF($A722="MASTER",IF($B722="CRÉDITO",$D722-($D722*TAXAS!$C$5)),IF($A722="ELO", IF($B722="CRÉDITO",$D722-($D722*TAXAS!$C$6)),IF($A722="HIPERCARD",IF($B722="CRÉDITO",$D722-($D722*TAXAS!$C$7)),IF($A722="DINERS",IF($B722="CRÉDITO",$D722-($D722*TAXAS!$C$8)),IF($A722="AMERICA EXPRESS",IF($B722="CRÉDITO",$D722-($D722*TAXAS!$C$9)),IF($A722=TAXAS!$A$10,IF($B722="CRÉDITO",$D722-($D722*TAXAS!$C$10)), IF($A722=TAXAS!$A$11,IF($B722="CRÉDITO",$D722-($D722*TAXAS!$C$11)), IF($A722=TAXAS!$A$12,IF($B722="CRÉDITO",$D722-($D722*TAXAS!$C$12)), IF($A722=TAXAS!$A$13,IF($B722="CRÉDITO",$D722-($D722*TAXAS!$C$13)), IF($A722=TAXAS!$A$14,IF($B722="CRÉDITO",$D722-($D722*TAXAS!$C$14)), IF($A722=TAXAS!$A$15,IF($B722="CRÉDITO",$D722-($D722*TAXAS!$C$15)), IF($A722=TAXAS!$A$16,IF($B722="CRÉDITO",$D722-($D722*TAXAS!$C$16)), IF($A722=TAXAS!$A$17,IF($B722="CRÉDITO",$D722-($D722*TAXAS!$C$17)), IF($A722=TAXAS!$A$18,IF($B722="CRÉDITO",$D722-($D722*TAXAS!$C$18)), IF($A722=TAXAS!$A$19,IF($B722="CRÉDITO",$D722-($D722*TAXAS!$C$19)), IF($A722=TAXAS!$A$20,IF($B722="CRÉDITO",$D722-($D722*TAXAS!$C$20)), IF($A722=TAXAS!$A$21,IF($B722="CRÉDITO",$D722-($D722*TAXAS!$C$21)), IF($A722=TAXAS!$A$22,IF($B722="CRÉDITO",$D722-($D722*TAXAS!$C$22)), IF($A722=TAXAS!$A$23,IF($B722="CRÉDITO",$D722-($D722*TAXAS!$C$23)), IF($A722=TAXAS!$A$24,IF($B722="CRÉDITO",$D722-($D722*TAXAS!$C$24)), IF($A722=TAXAS!$A$25,IF($B722="CRÉDITO",$D722-($D722*TAXAS!$C$25)), IF($A722=TAXAS!$A$26,IF($B722="CRÉDITO",$D722-($D722*TAXAS!$C$26)), IF($A722=TAXAS!$A$27,IF($B722="CRÉDITO",$D722-($D722*TAXAS!$C$27))))))))))))))))))))))))))/1</f>
        <v>0</v>
      </c>
      <c r="G722" s="9">
        <f>IF($A722="VISA",IF($B722="PARCELADO ATÉ 3X",$D722-(D722*TAXAS!$D$4))/3,IF($A722="MASTER",IF($B722="PARCELADO ATÉ 3X",$D722-(D722*TAXAS!$D$5))/3,IF($A722="ELO",IF($B722="PARCELADO ATÉ 3X",$D722-(D722*TAXAS!$D$6))/3,IF($A722="HIPERCARD",IF($B722="PARCELADO ATÉ 3X",$D722-(D722*TAXAS!$D$7))/3,IF($A722="DINERS",IF($B722="PARCELADO ATÉ 3X",$D722-(D722*TAXAS!$D$8))/3,IF($A722="AMERICA EXPRESS",IF($B722="PARCELADO ATÉ 3X",$D722-(D722*TAXAS!$D$9))/3,IF($A722=TAXAS!$A$10,IF($B722="PARCELADO ATÉ 3X",$D722-($D722*TAXAS!$D$10))/3,IF($A722=TAXAS!$A$11,IF($B722="PARCELADO ATÉ 3X",$D722-($D722*TAXAS!$D$11))/3,IF($A722=TAXAS!$A$12,IF($B722="PARCELADO ATÉ 3X",$D722-($D722*TAXAS!$D$12))/3,IF($A722=TAXAS!$A$13,IF($B722="PARCELADO ATÉ 3X",$D722-($D722*TAXAS!$D$13))/3,IF($A722=TAXAS!$A$14,IF($B722="PARCELADO ATÉ 3X",$D722-($D722*TAXAS!$D$14))/3,IF($A722=TAXAS!$A$15,IF($B722="PARCELADO ATÉ 3X",$D722-($D722*TAXAS!$D$15))/3,IF($A722=TAXAS!$A$16,IF($B722="PARCELADO ATÉ 3X",$D722-($D722*TAXAS!$D$16))/3,IF($A722=TAXAS!$A$17,IF($B722="PARCELADO ATÉ 3X",$D722-($D722*TAXAS!$D$17))/3,IF($A722=TAXAS!$A$18,IF($B722="PARCELADO ATÉ 3X",$D722-($D722*TAXAS!$D$18))/3,IF($A722=TAXAS!$A$19,IF($B722="PARCELADO ATÉ 3X",$D722-($D722*TAXAS!$D$19))/3,IF($A722=TAXAS!$A$20,IF($B722="PARCELADO ATÉ 3X",$D722-($D722*TAXAS!$D$20))/3,IF($A722=TAXAS!$A$21,IF($B722="PARCELADO ATÉ 3X",$D722-($D722*TAXAS!$D$21))/3,IF($A722=TAXAS!$A$22,IF($B722="PARCELADO ATÉ 3X",$D722-($D722*TAXAS!$D$22))/3,IF($A722=TAXAS!$A$23,IF($B722="PARCELADO ATÉ 3X",$D722-($D722*TAXAS!$D$23))/3,IF($A722=TAXAS!$A$24,IF($B722="PARCELADO ATÉ 3X",$D722-($D722*TAXAS!$D$24))/3,IF($A722=TAXAS!$A$25,IF($B722="PARCELADO ATÉ 3X",$D722-($D722*TAXAS!$D$25))/3,IF($A722=TAXAS!$A$26,IF($B722="PARCELADO ATÉ 3X",$D722-($D722*TAXAS!$D$26))/3,IF($A722=TAXAS!$A$27,IF($B722="PARCELADO ATÉ 3X",$D722-($D722*TAXAS!$D$27))/3))))))))))))))))))))))))/1</f>
        <v>0</v>
      </c>
      <c r="H722" s="9">
        <f>IF($A722="VISA",IF($B722="PARCELADO ATÉ 6X",$D722-(D722*TAXAS!$E$4))/6,IF($A722="MASTER",IF($B722="PARCELADO ATÉ 6X",$D722-(D722*TAXAS!$E$5))/6,IF($A722="ELO",IF($B722="PARCELADO ATÉ 6X",$D722-(D722*TAXAS!$E$6))/6,IF($A722="HIPERCARD",IF($B722="PARCELADO ATÉ 6X",$D722-(D722*TAXAS!$E$7))/6,IF($A722="DINERS",IF($B722="PARCELADO ATÉ 6X",$D722-(D722*TAXAS!$E$8))/6,IF($A722="AMERICA EXPRESS",IF($B722="PARCELADO ATÉ 6X",$D722-(D722*TAXAS!$E$9))/6,IF($A722=TAXAS!$A$10,IF($B722="PARCELADO ATÉ 6X",$D722-($D722*TAXAS!$E$10))/6,IF($A722=TAXAS!$A$11,IF($B722="PARCELADO ATÉ 6X",$D722-($D722*TAXAS!$E$11))/6,IF($A722=TAXAS!$A$12,IF($B722="PARCELADO ATÉ 6X",$D722-($D722*TAXAS!$E$12))/6,IF($A722=TAXAS!$A$13,IF($B722="PARCELADO ATÉ 6X",$D722-($D722*TAXAS!$E$13))/6,IF($A722=TAXAS!$A$14,IF($B722="PARCELADO ATÉ 6X",$D722-($D722*TAXAS!$E$14))/6,IF($A722=TAXAS!$A$15,IF($B722="PARCELADO ATÉ 6X",$D722-($D722*TAXAS!$E$15))/6,IF($A722=TAXAS!$A$16,IF($B722="PARCELADO ATÉ 6X",$D722-($D722*TAXAS!$E$16))/6,IF($A722=TAXAS!$A$17,IF($B722="PARCELADO ATÉ 6X",$D722-($D722*TAXAS!$E$17))/6,IF($A722=TAXAS!$A$18,IF($B722="PARCELADO ATÉ 6X",$D722-($D722*TAXAS!$E$18))/6,IF($A722=TAXAS!$A$19,IF($B722="PARCELADO ATÉ 6X",$D722-($D722*TAXAS!$E$19))/6,IF($A722=TAXAS!$A$20,IF($B722="PARCELADO ATÉ 6X",$D722-($D722*TAXAS!$E$20))/6,IF($A722=TAXAS!$A$21,IF($B722="PARCELADO ATÉ 6X",$D722-($D722*TAXAS!$E$21))/6,IF($A722=TAXAS!$A$22,IF($B722="PARCELADO ATÉ 6X",$D722-($D722*TAXAS!$E$22))/6,IF($A722=TAXAS!$A$23,IF($B722="PARCELADO ATÉ 6X",$D722-($D722*TAXAS!$E$23))/6,IF($A722=TAXAS!$A$24,IF($B722="PARCELADO ATÉ 6X",$D722-($D722*TAXAS!$E$24))/6,IF($A722=TAXAS!$A$25,IF($B722="PARCELADO ATÉ 6X",$D722-($D722*TAXAS!$E$25))/6,IF($A722=TAXAS!$A$26,IF($B722="PARCELADO ATÉ 6X",$D722-($D722*TAXAS!$E$26))/6,IF($A722=TAXAS!$A$27,IF($B722="PARCELADO ATÉ 6X",$D722-($D722*TAXAS!$E$27))/6))))))))))))))))))))))))/1</f>
        <v>0</v>
      </c>
      <c r="I722" s="9">
        <f>IF($A722="VISA",IF($B722="PARCELADO ATÉ 12X",$D722-(D722*TAXAS!$F$4))/12,IF($A722="MASTER",IF($B722="PARCELADO ATÉ 12X",$D722-(D722*TAXAS!$F$5))/12,IF($A722="ELO",IF($B722="PARCELADO ATÉ 12X",$D722-(D722*TAXAS!$F$6))/12,IF($A722="HIPERCARD",IF($B722="PARCELADO ATÉ 12X",$D722-(D722*TAXAS!$F$7))/12,IF($A722="DINERS",IF($B722="PARCELADO ATÉ 12X",$D722-(D722*TAXAS!$F$8))/12,IF($A722="AMERICA EXPRESS",IF($B722="PARCELADO ATÉ 12X",$D722-(D722*TAXAS!$F$9))/12,IF($A722=TAXAS!$A$10,IF($B722="PARCELADO ATÉ 12X",$D722-($D722*TAXAS!$F$10))/12,IF($A722=TAXAS!$A$11,IF($B722="PARCELADO ATÉ 12X",$D722-($D722*TAXAS!$F$11))/12,IF($A722=TAXAS!$A$12,IF($B722="PARCELADO ATÉ 12X",$D722-($D722*TAXAS!$F$12))/12,IF($A722=TAXAS!$A$13,IF($B722="PARCELADO ATÉ 12X",$D722-($D722*TAXAS!$F$13))/12,IF($A722=TAXAS!$A$14,IF($B722="PARCELADO ATÉ 12X",$D722-($D722*TAXAS!$F$14))/12,IF($A722=TAXAS!$A$15,IF($B722="PARCELADO ATÉ 12X",$D722-($D722*TAXAS!$F$15))/12,IF($A722=TAXAS!$A$16,IF($B722="PARCELADO ATÉ 12X",$D722-($D722*TAXAS!$F$16))/12,IF($A722=TAXAS!$A$17,IF($B722="PARCELADO ATÉ 12X",$D722-($D722*TAXAS!$F$17))/12,IF($A722=TAXAS!$A$18,IF($B722="PARCELADO ATÉ 12X",$D722-($D722*TAXAS!$F$18))/12,IF($A722=TAXAS!$A$19,IF($B722="PARCELADO ATÉ 12X",$D722-($D722*TAXAS!$F$19))/12,IF($A722=TAXAS!$A$20,IF($B722="PARCELADO ATÉ 12X",$D722-($D722*TAXAS!$F$20))/12,IF($A722=TAXAS!$A$21,IF($B722="PARCELADO ATÉ 12X",$D722-($D722*TAXAS!$F$21))/12,IF($A722=TAXAS!$A$22,IF($B722="PARCELADO ATÉ 12X",$D722-($D722*TAXAS!$F$22))/12,IF($A722=TAXAS!$A$23,IF($B722="PARCELADO ATÉ 12X",$D722-($D722*TAXAS!$F$23))/12,IF($A722=TAXAS!$A$24,IF($B722="PARCELADO ATÉ 12X",$D722-($D722*TAXAS!$F$24))/12,IF($A722=TAXAS!$A$25,IF($B722="PARCELADO ATÉ 12X",$D722-($D722*TAXAS!$F$25))/12,IF($A722=TAXAS!$A$26,IF($B722="PARCELADO ATÉ 12X",$D722-($D722*TAXAS!$F$26))/12,IF($A722=TAXAS!$A$27,IF($B722="PARCELADO ATÉ 12X",$D722-($D722*TAXAS!$F$27))/12))))))))))))))))))))))))/1</f>
        <v>0</v>
      </c>
      <c r="J722" s="8">
        <f t="shared" si="0"/>
        <v>0</v>
      </c>
      <c r="K722" s="10" t="b">
        <f>IF($B722="PARCELADO ATÉ 3X",($D722-($D722*TAXAS!$D$4))-$J722)</f>
        <v>0</v>
      </c>
      <c r="L722" s="10" t="b">
        <f>IF($B722="PARCELADO ATÉ 6X",($D722-($D722*TAXAS!$E$4))-$J722)</f>
        <v>0</v>
      </c>
      <c r="M722" s="10" t="b">
        <f>IF($B722="PARCELADO ATÉ 12X",($D722-($D722*TAXAS!$F$4))-$J722)</f>
        <v>0</v>
      </c>
      <c r="N722" s="8">
        <f t="shared" si="1"/>
        <v>0</v>
      </c>
      <c r="O722" s="10">
        <f t="shared" si="2"/>
        <v>0</v>
      </c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spans="1:31" ht="15.75" customHeight="1" x14ac:dyDescent="0.2">
      <c r="A723" s="3"/>
      <c r="B723" s="5"/>
      <c r="C723" s="6"/>
      <c r="D723" s="42"/>
      <c r="E723" s="8">
        <f>IF($A723="VISA",IF($B723="DÉBITO",$D723-($D723*TAXAS!$B$4)),IF($A723="MASTER",IF($B723="DÉBITO",$D723-($D723*TAXAS!$B$5)),IF($A723="ELO", IF($B723="DÉBITO",$D723-($D723*TAXAS!$B$6)),IF($A723="HIPERCARD",IF($B723="DÉBITO",$D723-($D723*TAXAS!$B$7)),IF($A723="DINERS",IF($B723="DÉBITO",$D723-($D723*TAXAS!$B$8)),IF($A723="AMERICA EXPRESS",IF($B723="DÉBITO",$D723-($D723*TAXAS!$B$9)),IF($A723=TAXAS!$A$10,IF($B723="DÉBITO",$D723-($D723*TAXAS!$B$10)), IF($A723=TAXAS!$A$11,IF($B723="DÉBITO",$D723-($D723*TAXAS!$B$11)), IF($A723=TAXAS!$A$12,IF($B723="DÉBITO",$D723-($D723*TAXAS!$B$12)), IF($A723=TAXAS!$A$13,IF($B723="DÉBITO",$D723-($D723*TAXAS!$B$13)), IF($A723=TAXAS!$A$14,IF($B723="DÉBITO",$D723-($D723*TAXAS!$B$14)), IF($A723=TAXAS!$A$15,IF($B723="DÉBITO",$D723-($D723*TAXAS!$B$15)), IF($A723=TAXAS!$A$16,IF($B723="DÉBITO",$D723-($D723*TAXAS!$B$16)), IF($A723=TAXAS!$A$17,IF($B723="DÉBITO",$D723-($D723*TAXAS!$B$17)), IF($A723=TAXAS!$A$18,IF($B723="DÉBITO",$D723-($D723*TAXAS!$B$18)), IF($A723=TAXAS!$A$19,IF($B723="DÉBITO",$D723-($D723*TAXAS!$B$19)), IF($A723=TAXAS!$A$20,IF($B723="DÉBITO",$D723-($D723*TAXAS!$B$20)), IF($A723=TAXAS!$A$21,IF($B723="DÉBITO",$D723-($D723*TAXAS!$B$21)), IF($A723=TAXAS!$A$22,IF($B723="DÉBITO",$D723-($D723*TAXAS!$B$22)), IF($A723=TAXAS!$A$23,IF($B723="DÉBITO",$D723-($D723*TAXAS!$B$23)), IF($A723=TAXAS!$A$24,IF($B723="DÉBITO",$D723-($D723*TAXAS!$B$24)), IF($A723=TAXAS!$A$25,IF($B723="DÉBITO",$D723-($D723*TAXAS!$B$25)), IF($A723=TAXAS!$A$26,IF($B723="DÉBITO",$D723-($D723*TAXAS!$B$26)), IF($A723=TAXAS!$A$27,IF($B723="DÉBITO",$D723-($D723*TAXAS!$B$27))))))))))))))))))))))))))/1</f>
        <v>0</v>
      </c>
      <c r="F723" s="8">
        <f>IF($A723="VISA",IF($B723="CRÉDITO",$D723-($D723*TAXAS!$C$4)),IF($A723="MASTER",IF($B723="CRÉDITO",$D723-($D723*TAXAS!$C$5)),IF($A723="ELO", IF($B723="CRÉDITO",$D723-($D723*TAXAS!$C$6)),IF($A723="HIPERCARD",IF($B723="CRÉDITO",$D723-($D723*TAXAS!$C$7)),IF($A723="DINERS",IF($B723="CRÉDITO",$D723-($D723*TAXAS!$C$8)),IF($A723="AMERICA EXPRESS",IF($B723="CRÉDITO",$D723-($D723*TAXAS!$C$9)),IF($A723=TAXAS!$A$10,IF($B723="CRÉDITO",$D723-($D723*TAXAS!$C$10)), IF($A723=TAXAS!$A$11,IF($B723="CRÉDITO",$D723-($D723*TAXAS!$C$11)), IF($A723=TAXAS!$A$12,IF($B723="CRÉDITO",$D723-($D723*TAXAS!$C$12)), IF($A723=TAXAS!$A$13,IF($B723="CRÉDITO",$D723-($D723*TAXAS!$C$13)), IF($A723=TAXAS!$A$14,IF($B723="CRÉDITO",$D723-($D723*TAXAS!$C$14)), IF($A723=TAXAS!$A$15,IF($B723="CRÉDITO",$D723-($D723*TAXAS!$C$15)), IF($A723=TAXAS!$A$16,IF($B723="CRÉDITO",$D723-($D723*TAXAS!$C$16)), IF($A723=TAXAS!$A$17,IF($B723="CRÉDITO",$D723-($D723*TAXAS!$C$17)), IF($A723=TAXAS!$A$18,IF($B723="CRÉDITO",$D723-($D723*TAXAS!$C$18)), IF($A723=TAXAS!$A$19,IF($B723="CRÉDITO",$D723-($D723*TAXAS!$C$19)), IF($A723=TAXAS!$A$20,IF($B723="CRÉDITO",$D723-($D723*TAXAS!$C$20)), IF($A723=TAXAS!$A$21,IF($B723="CRÉDITO",$D723-($D723*TAXAS!$C$21)), IF($A723=TAXAS!$A$22,IF($B723="CRÉDITO",$D723-($D723*TAXAS!$C$22)), IF($A723=TAXAS!$A$23,IF($B723="CRÉDITO",$D723-($D723*TAXAS!$C$23)), IF($A723=TAXAS!$A$24,IF($B723="CRÉDITO",$D723-($D723*TAXAS!$C$24)), IF($A723=TAXAS!$A$25,IF($B723="CRÉDITO",$D723-($D723*TAXAS!$C$25)), IF($A723=TAXAS!$A$26,IF($B723="CRÉDITO",$D723-($D723*TAXAS!$C$26)), IF($A723=TAXAS!$A$27,IF($B723="CRÉDITO",$D723-($D723*TAXAS!$C$27))))))))))))))))))))))))))/1</f>
        <v>0</v>
      </c>
      <c r="G723" s="9">
        <f>IF($A723="VISA",IF($B723="PARCELADO ATÉ 3X",$D723-(D723*TAXAS!$D$4))/3,IF($A723="MASTER",IF($B723="PARCELADO ATÉ 3X",$D723-(D723*TAXAS!$D$5))/3,IF($A723="ELO",IF($B723="PARCELADO ATÉ 3X",$D723-(D723*TAXAS!$D$6))/3,IF($A723="HIPERCARD",IF($B723="PARCELADO ATÉ 3X",$D723-(D723*TAXAS!$D$7))/3,IF($A723="DINERS",IF($B723="PARCELADO ATÉ 3X",$D723-(D723*TAXAS!$D$8))/3,IF($A723="AMERICA EXPRESS",IF($B723="PARCELADO ATÉ 3X",$D723-(D723*TAXAS!$D$9))/3,IF($A723=TAXAS!$A$10,IF($B723="PARCELADO ATÉ 3X",$D723-($D723*TAXAS!$D$10))/3,IF($A723=TAXAS!$A$11,IF($B723="PARCELADO ATÉ 3X",$D723-($D723*TAXAS!$D$11))/3,IF($A723=TAXAS!$A$12,IF($B723="PARCELADO ATÉ 3X",$D723-($D723*TAXAS!$D$12))/3,IF($A723=TAXAS!$A$13,IF($B723="PARCELADO ATÉ 3X",$D723-($D723*TAXAS!$D$13))/3,IF($A723=TAXAS!$A$14,IF($B723="PARCELADO ATÉ 3X",$D723-($D723*TAXAS!$D$14))/3,IF($A723=TAXAS!$A$15,IF($B723="PARCELADO ATÉ 3X",$D723-($D723*TAXAS!$D$15))/3,IF($A723=TAXAS!$A$16,IF($B723="PARCELADO ATÉ 3X",$D723-($D723*TAXAS!$D$16))/3,IF($A723=TAXAS!$A$17,IF($B723="PARCELADO ATÉ 3X",$D723-($D723*TAXAS!$D$17))/3,IF($A723=TAXAS!$A$18,IF($B723="PARCELADO ATÉ 3X",$D723-($D723*TAXAS!$D$18))/3,IF($A723=TAXAS!$A$19,IF($B723="PARCELADO ATÉ 3X",$D723-($D723*TAXAS!$D$19))/3,IF($A723=TAXAS!$A$20,IF($B723="PARCELADO ATÉ 3X",$D723-($D723*TAXAS!$D$20))/3,IF($A723=TAXAS!$A$21,IF($B723="PARCELADO ATÉ 3X",$D723-($D723*TAXAS!$D$21))/3,IF($A723=TAXAS!$A$22,IF($B723="PARCELADO ATÉ 3X",$D723-($D723*TAXAS!$D$22))/3,IF($A723=TAXAS!$A$23,IF($B723="PARCELADO ATÉ 3X",$D723-($D723*TAXAS!$D$23))/3,IF($A723=TAXAS!$A$24,IF($B723="PARCELADO ATÉ 3X",$D723-($D723*TAXAS!$D$24))/3,IF($A723=TAXAS!$A$25,IF($B723="PARCELADO ATÉ 3X",$D723-($D723*TAXAS!$D$25))/3,IF($A723=TAXAS!$A$26,IF($B723="PARCELADO ATÉ 3X",$D723-($D723*TAXAS!$D$26))/3,IF($A723=TAXAS!$A$27,IF($B723="PARCELADO ATÉ 3X",$D723-($D723*TAXAS!$D$27))/3))))))))))))))))))))))))/1</f>
        <v>0</v>
      </c>
      <c r="H723" s="9">
        <f>IF($A723="VISA",IF($B723="PARCELADO ATÉ 6X",$D723-(D723*TAXAS!$E$4))/6,IF($A723="MASTER",IF($B723="PARCELADO ATÉ 6X",$D723-(D723*TAXAS!$E$5))/6,IF($A723="ELO",IF($B723="PARCELADO ATÉ 6X",$D723-(D723*TAXAS!$E$6))/6,IF($A723="HIPERCARD",IF($B723="PARCELADO ATÉ 6X",$D723-(D723*TAXAS!$E$7))/6,IF($A723="DINERS",IF($B723="PARCELADO ATÉ 6X",$D723-(D723*TAXAS!$E$8))/6,IF($A723="AMERICA EXPRESS",IF($B723="PARCELADO ATÉ 6X",$D723-(D723*TAXAS!$E$9))/6,IF($A723=TAXAS!$A$10,IF($B723="PARCELADO ATÉ 6X",$D723-($D723*TAXAS!$E$10))/6,IF($A723=TAXAS!$A$11,IF($B723="PARCELADO ATÉ 6X",$D723-($D723*TAXAS!$E$11))/6,IF($A723=TAXAS!$A$12,IF($B723="PARCELADO ATÉ 6X",$D723-($D723*TAXAS!$E$12))/6,IF($A723=TAXAS!$A$13,IF($B723="PARCELADO ATÉ 6X",$D723-($D723*TAXAS!$E$13))/6,IF($A723=TAXAS!$A$14,IF($B723="PARCELADO ATÉ 6X",$D723-($D723*TAXAS!$E$14))/6,IF($A723=TAXAS!$A$15,IF($B723="PARCELADO ATÉ 6X",$D723-($D723*TAXAS!$E$15))/6,IF($A723=TAXAS!$A$16,IF($B723="PARCELADO ATÉ 6X",$D723-($D723*TAXAS!$E$16))/6,IF($A723=TAXAS!$A$17,IF($B723="PARCELADO ATÉ 6X",$D723-($D723*TAXAS!$E$17))/6,IF($A723=TAXAS!$A$18,IF($B723="PARCELADO ATÉ 6X",$D723-($D723*TAXAS!$E$18))/6,IF($A723=TAXAS!$A$19,IF($B723="PARCELADO ATÉ 6X",$D723-($D723*TAXAS!$E$19))/6,IF($A723=TAXAS!$A$20,IF($B723="PARCELADO ATÉ 6X",$D723-($D723*TAXAS!$E$20))/6,IF($A723=TAXAS!$A$21,IF($B723="PARCELADO ATÉ 6X",$D723-($D723*TAXAS!$E$21))/6,IF($A723=TAXAS!$A$22,IF($B723="PARCELADO ATÉ 6X",$D723-($D723*TAXAS!$E$22))/6,IF($A723=TAXAS!$A$23,IF($B723="PARCELADO ATÉ 6X",$D723-($D723*TAXAS!$E$23))/6,IF($A723=TAXAS!$A$24,IF($B723="PARCELADO ATÉ 6X",$D723-($D723*TAXAS!$E$24))/6,IF($A723=TAXAS!$A$25,IF($B723="PARCELADO ATÉ 6X",$D723-($D723*TAXAS!$E$25))/6,IF($A723=TAXAS!$A$26,IF($B723="PARCELADO ATÉ 6X",$D723-($D723*TAXAS!$E$26))/6,IF($A723=TAXAS!$A$27,IF($B723="PARCELADO ATÉ 6X",$D723-($D723*TAXAS!$E$27))/6))))))))))))))))))))))))/1</f>
        <v>0</v>
      </c>
      <c r="I723" s="9">
        <f>IF($A723="VISA",IF($B723="PARCELADO ATÉ 12X",$D723-(D723*TAXAS!$F$4))/12,IF($A723="MASTER",IF($B723="PARCELADO ATÉ 12X",$D723-(D723*TAXAS!$F$5))/12,IF($A723="ELO",IF($B723="PARCELADO ATÉ 12X",$D723-(D723*TAXAS!$F$6))/12,IF($A723="HIPERCARD",IF($B723="PARCELADO ATÉ 12X",$D723-(D723*TAXAS!$F$7))/12,IF($A723="DINERS",IF($B723="PARCELADO ATÉ 12X",$D723-(D723*TAXAS!$F$8))/12,IF($A723="AMERICA EXPRESS",IF($B723="PARCELADO ATÉ 12X",$D723-(D723*TAXAS!$F$9))/12,IF($A723=TAXAS!$A$10,IF($B723="PARCELADO ATÉ 12X",$D723-($D723*TAXAS!$F$10))/12,IF($A723=TAXAS!$A$11,IF($B723="PARCELADO ATÉ 12X",$D723-($D723*TAXAS!$F$11))/12,IF($A723=TAXAS!$A$12,IF($B723="PARCELADO ATÉ 12X",$D723-($D723*TAXAS!$F$12))/12,IF($A723=TAXAS!$A$13,IF($B723="PARCELADO ATÉ 12X",$D723-($D723*TAXAS!$F$13))/12,IF($A723=TAXAS!$A$14,IF($B723="PARCELADO ATÉ 12X",$D723-($D723*TAXAS!$F$14))/12,IF($A723=TAXAS!$A$15,IF($B723="PARCELADO ATÉ 12X",$D723-($D723*TAXAS!$F$15))/12,IF($A723=TAXAS!$A$16,IF($B723="PARCELADO ATÉ 12X",$D723-($D723*TAXAS!$F$16))/12,IF($A723=TAXAS!$A$17,IF($B723="PARCELADO ATÉ 12X",$D723-($D723*TAXAS!$F$17))/12,IF($A723=TAXAS!$A$18,IF($B723="PARCELADO ATÉ 12X",$D723-($D723*TAXAS!$F$18))/12,IF($A723=TAXAS!$A$19,IF($B723="PARCELADO ATÉ 12X",$D723-($D723*TAXAS!$F$19))/12,IF($A723=TAXAS!$A$20,IF($B723="PARCELADO ATÉ 12X",$D723-($D723*TAXAS!$F$20))/12,IF($A723=TAXAS!$A$21,IF($B723="PARCELADO ATÉ 12X",$D723-($D723*TAXAS!$F$21))/12,IF($A723=TAXAS!$A$22,IF($B723="PARCELADO ATÉ 12X",$D723-($D723*TAXAS!$F$22))/12,IF($A723=TAXAS!$A$23,IF($B723="PARCELADO ATÉ 12X",$D723-($D723*TAXAS!$F$23))/12,IF($A723=TAXAS!$A$24,IF($B723="PARCELADO ATÉ 12X",$D723-($D723*TAXAS!$F$24))/12,IF($A723=TAXAS!$A$25,IF($B723="PARCELADO ATÉ 12X",$D723-($D723*TAXAS!$F$25))/12,IF($A723=TAXAS!$A$26,IF($B723="PARCELADO ATÉ 12X",$D723-($D723*TAXAS!$F$26))/12,IF($A723=TAXAS!$A$27,IF($B723="PARCELADO ATÉ 12X",$D723-($D723*TAXAS!$F$27))/12))))))))))))))))))))))))/1</f>
        <v>0</v>
      </c>
      <c r="J723" s="8">
        <f t="shared" si="0"/>
        <v>0</v>
      </c>
      <c r="K723" s="10" t="b">
        <f>IF($B723="PARCELADO ATÉ 3X",($D723-($D723*TAXAS!$D$4))-$J723)</f>
        <v>0</v>
      </c>
      <c r="L723" s="10" t="b">
        <f>IF($B723="PARCELADO ATÉ 6X",($D723-($D723*TAXAS!$E$4))-$J723)</f>
        <v>0</v>
      </c>
      <c r="M723" s="10" t="b">
        <f>IF($B723="PARCELADO ATÉ 12X",($D723-($D723*TAXAS!$F$4))-$J723)</f>
        <v>0</v>
      </c>
      <c r="N723" s="8">
        <f t="shared" si="1"/>
        <v>0</v>
      </c>
      <c r="O723" s="10">
        <f t="shared" si="2"/>
        <v>0</v>
      </c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spans="1:31" ht="15.75" customHeight="1" x14ac:dyDescent="0.2">
      <c r="A724" s="3"/>
      <c r="B724" s="5"/>
      <c r="C724" s="6"/>
      <c r="D724" s="42"/>
      <c r="E724" s="8">
        <f>IF($A724="VISA",IF($B724="DÉBITO",$D724-($D724*TAXAS!$B$4)),IF($A724="MASTER",IF($B724="DÉBITO",$D724-($D724*TAXAS!$B$5)),IF($A724="ELO", IF($B724="DÉBITO",$D724-($D724*TAXAS!$B$6)),IF($A724="HIPERCARD",IF($B724="DÉBITO",$D724-($D724*TAXAS!$B$7)),IF($A724="DINERS",IF($B724="DÉBITO",$D724-($D724*TAXAS!$B$8)),IF($A724="AMERICA EXPRESS",IF($B724="DÉBITO",$D724-($D724*TAXAS!$B$9)),IF($A724=TAXAS!$A$10,IF($B724="DÉBITO",$D724-($D724*TAXAS!$B$10)), IF($A724=TAXAS!$A$11,IF($B724="DÉBITO",$D724-($D724*TAXAS!$B$11)), IF($A724=TAXAS!$A$12,IF($B724="DÉBITO",$D724-($D724*TAXAS!$B$12)), IF($A724=TAXAS!$A$13,IF($B724="DÉBITO",$D724-($D724*TAXAS!$B$13)), IF($A724=TAXAS!$A$14,IF($B724="DÉBITO",$D724-($D724*TAXAS!$B$14)), IF($A724=TAXAS!$A$15,IF($B724="DÉBITO",$D724-($D724*TAXAS!$B$15)), IF($A724=TAXAS!$A$16,IF($B724="DÉBITO",$D724-($D724*TAXAS!$B$16)), IF($A724=TAXAS!$A$17,IF($B724="DÉBITO",$D724-($D724*TAXAS!$B$17)), IF($A724=TAXAS!$A$18,IF($B724="DÉBITO",$D724-($D724*TAXAS!$B$18)), IF($A724=TAXAS!$A$19,IF($B724="DÉBITO",$D724-($D724*TAXAS!$B$19)), IF($A724=TAXAS!$A$20,IF($B724="DÉBITO",$D724-($D724*TAXAS!$B$20)), IF($A724=TAXAS!$A$21,IF($B724="DÉBITO",$D724-($D724*TAXAS!$B$21)), IF($A724=TAXAS!$A$22,IF($B724="DÉBITO",$D724-($D724*TAXAS!$B$22)), IF($A724=TAXAS!$A$23,IF($B724="DÉBITO",$D724-($D724*TAXAS!$B$23)), IF($A724=TAXAS!$A$24,IF($B724="DÉBITO",$D724-($D724*TAXAS!$B$24)), IF($A724=TAXAS!$A$25,IF($B724="DÉBITO",$D724-($D724*TAXAS!$B$25)), IF($A724=TAXAS!$A$26,IF($B724="DÉBITO",$D724-($D724*TAXAS!$B$26)), IF($A724=TAXAS!$A$27,IF($B724="DÉBITO",$D724-($D724*TAXAS!$B$27))))))))))))))))))))))))))/1</f>
        <v>0</v>
      </c>
      <c r="F724" s="8">
        <f>IF($A724="VISA",IF($B724="CRÉDITO",$D724-($D724*TAXAS!$C$4)),IF($A724="MASTER",IF($B724="CRÉDITO",$D724-($D724*TAXAS!$C$5)),IF($A724="ELO", IF($B724="CRÉDITO",$D724-($D724*TAXAS!$C$6)),IF($A724="HIPERCARD",IF($B724="CRÉDITO",$D724-($D724*TAXAS!$C$7)),IF($A724="DINERS",IF($B724="CRÉDITO",$D724-($D724*TAXAS!$C$8)),IF($A724="AMERICA EXPRESS",IF($B724="CRÉDITO",$D724-($D724*TAXAS!$C$9)),IF($A724=TAXAS!$A$10,IF($B724="CRÉDITO",$D724-($D724*TAXAS!$C$10)), IF($A724=TAXAS!$A$11,IF($B724="CRÉDITO",$D724-($D724*TAXAS!$C$11)), IF($A724=TAXAS!$A$12,IF($B724="CRÉDITO",$D724-($D724*TAXAS!$C$12)), IF($A724=TAXAS!$A$13,IF($B724="CRÉDITO",$D724-($D724*TAXAS!$C$13)), IF($A724=TAXAS!$A$14,IF($B724="CRÉDITO",$D724-($D724*TAXAS!$C$14)), IF($A724=TAXAS!$A$15,IF($B724="CRÉDITO",$D724-($D724*TAXAS!$C$15)), IF($A724=TAXAS!$A$16,IF($B724="CRÉDITO",$D724-($D724*TAXAS!$C$16)), IF($A724=TAXAS!$A$17,IF($B724="CRÉDITO",$D724-($D724*TAXAS!$C$17)), IF($A724=TAXAS!$A$18,IF($B724="CRÉDITO",$D724-($D724*TAXAS!$C$18)), IF($A724=TAXAS!$A$19,IF($B724="CRÉDITO",$D724-($D724*TAXAS!$C$19)), IF($A724=TAXAS!$A$20,IF($B724="CRÉDITO",$D724-($D724*TAXAS!$C$20)), IF($A724=TAXAS!$A$21,IF($B724="CRÉDITO",$D724-($D724*TAXAS!$C$21)), IF($A724=TAXAS!$A$22,IF($B724="CRÉDITO",$D724-($D724*TAXAS!$C$22)), IF($A724=TAXAS!$A$23,IF($B724="CRÉDITO",$D724-($D724*TAXAS!$C$23)), IF($A724=TAXAS!$A$24,IF($B724="CRÉDITO",$D724-($D724*TAXAS!$C$24)), IF($A724=TAXAS!$A$25,IF($B724="CRÉDITO",$D724-($D724*TAXAS!$C$25)), IF($A724=TAXAS!$A$26,IF($B724="CRÉDITO",$D724-($D724*TAXAS!$C$26)), IF($A724=TAXAS!$A$27,IF($B724="CRÉDITO",$D724-($D724*TAXAS!$C$27))))))))))))))))))))))))))/1</f>
        <v>0</v>
      </c>
      <c r="G724" s="9">
        <f>IF($A724="VISA",IF($B724="PARCELADO ATÉ 3X",$D724-(D724*TAXAS!$D$4))/3,IF($A724="MASTER",IF($B724="PARCELADO ATÉ 3X",$D724-(D724*TAXAS!$D$5))/3,IF($A724="ELO",IF($B724="PARCELADO ATÉ 3X",$D724-(D724*TAXAS!$D$6))/3,IF($A724="HIPERCARD",IF($B724="PARCELADO ATÉ 3X",$D724-(D724*TAXAS!$D$7))/3,IF($A724="DINERS",IF($B724="PARCELADO ATÉ 3X",$D724-(D724*TAXAS!$D$8))/3,IF($A724="AMERICA EXPRESS",IF($B724="PARCELADO ATÉ 3X",$D724-(D724*TAXAS!$D$9))/3,IF($A724=TAXAS!$A$10,IF($B724="PARCELADO ATÉ 3X",$D724-($D724*TAXAS!$D$10))/3,IF($A724=TAXAS!$A$11,IF($B724="PARCELADO ATÉ 3X",$D724-($D724*TAXAS!$D$11))/3,IF($A724=TAXAS!$A$12,IF($B724="PARCELADO ATÉ 3X",$D724-($D724*TAXAS!$D$12))/3,IF($A724=TAXAS!$A$13,IF($B724="PARCELADO ATÉ 3X",$D724-($D724*TAXAS!$D$13))/3,IF($A724=TAXAS!$A$14,IF($B724="PARCELADO ATÉ 3X",$D724-($D724*TAXAS!$D$14))/3,IF($A724=TAXAS!$A$15,IF($B724="PARCELADO ATÉ 3X",$D724-($D724*TAXAS!$D$15))/3,IF($A724=TAXAS!$A$16,IF($B724="PARCELADO ATÉ 3X",$D724-($D724*TAXAS!$D$16))/3,IF($A724=TAXAS!$A$17,IF($B724="PARCELADO ATÉ 3X",$D724-($D724*TAXAS!$D$17))/3,IF($A724=TAXAS!$A$18,IF($B724="PARCELADO ATÉ 3X",$D724-($D724*TAXAS!$D$18))/3,IF($A724=TAXAS!$A$19,IF($B724="PARCELADO ATÉ 3X",$D724-($D724*TAXAS!$D$19))/3,IF($A724=TAXAS!$A$20,IF($B724="PARCELADO ATÉ 3X",$D724-($D724*TAXAS!$D$20))/3,IF($A724=TAXAS!$A$21,IF($B724="PARCELADO ATÉ 3X",$D724-($D724*TAXAS!$D$21))/3,IF($A724=TAXAS!$A$22,IF($B724="PARCELADO ATÉ 3X",$D724-($D724*TAXAS!$D$22))/3,IF($A724=TAXAS!$A$23,IF($B724="PARCELADO ATÉ 3X",$D724-($D724*TAXAS!$D$23))/3,IF($A724=TAXAS!$A$24,IF($B724="PARCELADO ATÉ 3X",$D724-($D724*TAXAS!$D$24))/3,IF($A724=TAXAS!$A$25,IF($B724="PARCELADO ATÉ 3X",$D724-($D724*TAXAS!$D$25))/3,IF($A724=TAXAS!$A$26,IF($B724="PARCELADO ATÉ 3X",$D724-($D724*TAXAS!$D$26))/3,IF($A724=TAXAS!$A$27,IF($B724="PARCELADO ATÉ 3X",$D724-($D724*TAXAS!$D$27))/3))))))))))))))))))))))))/1</f>
        <v>0</v>
      </c>
      <c r="H724" s="9">
        <f>IF($A724="VISA",IF($B724="PARCELADO ATÉ 6X",$D724-(D724*TAXAS!$E$4))/6,IF($A724="MASTER",IF($B724="PARCELADO ATÉ 6X",$D724-(D724*TAXAS!$E$5))/6,IF($A724="ELO",IF($B724="PARCELADO ATÉ 6X",$D724-(D724*TAXAS!$E$6))/6,IF($A724="HIPERCARD",IF($B724="PARCELADO ATÉ 6X",$D724-(D724*TAXAS!$E$7))/6,IF($A724="DINERS",IF($B724="PARCELADO ATÉ 6X",$D724-(D724*TAXAS!$E$8))/6,IF($A724="AMERICA EXPRESS",IF($B724="PARCELADO ATÉ 6X",$D724-(D724*TAXAS!$E$9))/6,IF($A724=TAXAS!$A$10,IF($B724="PARCELADO ATÉ 6X",$D724-($D724*TAXAS!$E$10))/6,IF($A724=TAXAS!$A$11,IF($B724="PARCELADO ATÉ 6X",$D724-($D724*TAXAS!$E$11))/6,IF($A724=TAXAS!$A$12,IF($B724="PARCELADO ATÉ 6X",$D724-($D724*TAXAS!$E$12))/6,IF($A724=TAXAS!$A$13,IF($B724="PARCELADO ATÉ 6X",$D724-($D724*TAXAS!$E$13))/6,IF($A724=TAXAS!$A$14,IF($B724="PARCELADO ATÉ 6X",$D724-($D724*TAXAS!$E$14))/6,IF($A724=TAXAS!$A$15,IF($B724="PARCELADO ATÉ 6X",$D724-($D724*TAXAS!$E$15))/6,IF($A724=TAXAS!$A$16,IF($B724="PARCELADO ATÉ 6X",$D724-($D724*TAXAS!$E$16))/6,IF($A724=TAXAS!$A$17,IF($B724="PARCELADO ATÉ 6X",$D724-($D724*TAXAS!$E$17))/6,IF($A724=TAXAS!$A$18,IF($B724="PARCELADO ATÉ 6X",$D724-($D724*TAXAS!$E$18))/6,IF($A724=TAXAS!$A$19,IF($B724="PARCELADO ATÉ 6X",$D724-($D724*TAXAS!$E$19))/6,IF($A724=TAXAS!$A$20,IF($B724="PARCELADO ATÉ 6X",$D724-($D724*TAXAS!$E$20))/6,IF($A724=TAXAS!$A$21,IF($B724="PARCELADO ATÉ 6X",$D724-($D724*TAXAS!$E$21))/6,IF($A724=TAXAS!$A$22,IF($B724="PARCELADO ATÉ 6X",$D724-($D724*TAXAS!$E$22))/6,IF($A724=TAXAS!$A$23,IF($B724="PARCELADO ATÉ 6X",$D724-($D724*TAXAS!$E$23))/6,IF($A724=TAXAS!$A$24,IF($B724="PARCELADO ATÉ 6X",$D724-($D724*TAXAS!$E$24))/6,IF($A724=TAXAS!$A$25,IF($B724="PARCELADO ATÉ 6X",$D724-($D724*TAXAS!$E$25))/6,IF($A724=TAXAS!$A$26,IF($B724="PARCELADO ATÉ 6X",$D724-($D724*TAXAS!$E$26))/6,IF($A724=TAXAS!$A$27,IF($B724="PARCELADO ATÉ 6X",$D724-($D724*TAXAS!$E$27))/6))))))))))))))))))))))))/1</f>
        <v>0</v>
      </c>
      <c r="I724" s="9">
        <f>IF($A724="VISA",IF($B724="PARCELADO ATÉ 12X",$D724-(D724*TAXAS!$F$4))/12,IF($A724="MASTER",IF($B724="PARCELADO ATÉ 12X",$D724-(D724*TAXAS!$F$5))/12,IF($A724="ELO",IF($B724="PARCELADO ATÉ 12X",$D724-(D724*TAXAS!$F$6))/12,IF($A724="HIPERCARD",IF($B724="PARCELADO ATÉ 12X",$D724-(D724*TAXAS!$F$7))/12,IF($A724="DINERS",IF($B724="PARCELADO ATÉ 12X",$D724-(D724*TAXAS!$F$8))/12,IF($A724="AMERICA EXPRESS",IF($B724="PARCELADO ATÉ 12X",$D724-(D724*TAXAS!$F$9))/12,IF($A724=TAXAS!$A$10,IF($B724="PARCELADO ATÉ 12X",$D724-($D724*TAXAS!$F$10))/12,IF($A724=TAXAS!$A$11,IF($B724="PARCELADO ATÉ 12X",$D724-($D724*TAXAS!$F$11))/12,IF($A724=TAXAS!$A$12,IF($B724="PARCELADO ATÉ 12X",$D724-($D724*TAXAS!$F$12))/12,IF($A724=TAXAS!$A$13,IF($B724="PARCELADO ATÉ 12X",$D724-($D724*TAXAS!$F$13))/12,IF($A724=TAXAS!$A$14,IF($B724="PARCELADO ATÉ 12X",$D724-($D724*TAXAS!$F$14))/12,IF($A724=TAXAS!$A$15,IF($B724="PARCELADO ATÉ 12X",$D724-($D724*TAXAS!$F$15))/12,IF($A724=TAXAS!$A$16,IF($B724="PARCELADO ATÉ 12X",$D724-($D724*TAXAS!$F$16))/12,IF($A724=TAXAS!$A$17,IF($B724="PARCELADO ATÉ 12X",$D724-($D724*TAXAS!$F$17))/12,IF($A724=TAXAS!$A$18,IF($B724="PARCELADO ATÉ 12X",$D724-($D724*TAXAS!$F$18))/12,IF($A724=TAXAS!$A$19,IF($B724="PARCELADO ATÉ 12X",$D724-($D724*TAXAS!$F$19))/12,IF($A724=TAXAS!$A$20,IF($B724="PARCELADO ATÉ 12X",$D724-($D724*TAXAS!$F$20))/12,IF($A724=TAXAS!$A$21,IF($B724="PARCELADO ATÉ 12X",$D724-($D724*TAXAS!$F$21))/12,IF($A724=TAXAS!$A$22,IF($B724="PARCELADO ATÉ 12X",$D724-($D724*TAXAS!$F$22))/12,IF($A724=TAXAS!$A$23,IF($B724="PARCELADO ATÉ 12X",$D724-($D724*TAXAS!$F$23))/12,IF($A724=TAXAS!$A$24,IF($B724="PARCELADO ATÉ 12X",$D724-($D724*TAXAS!$F$24))/12,IF($A724=TAXAS!$A$25,IF($B724="PARCELADO ATÉ 12X",$D724-($D724*TAXAS!$F$25))/12,IF($A724=TAXAS!$A$26,IF($B724="PARCELADO ATÉ 12X",$D724-($D724*TAXAS!$F$26))/12,IF($A724=TAXAS!$A$27,IF($B724="PARCELADO ATÉ 12X",$D724-($D724*TAXAS!$F$27))/12))))))))))))))))))))))))/1</f>
        <v>0</v>
      </c>
      <c r="J724" s="8">
        <f t="shared" si="0"/>
        <v>0</v>
      </c>
      <c r="K724" s="10" t="b">
        <f>IF($B724="PARCELADO ATÉ 3X",($D724-($D724*TAXAS!$D$4))-$J724)</f>
        <v>0</v>
      </c>
      <c r="L724" s="10" t="b">
        <f>IF($B724="PARCELADO ATÉ 6X",($D724-($D724*TAXAS!$E$4))-$J724)</f>
        <v>0</v>
      </c>
      <c r="M724" s="10" t="b">
        <f>IF($B724="PARCELADO ATÉ 12X",($D724-($D724*TAXAS!$F$4))-$J724)</f>
        <v>0</v>
      </c>
      <c r="N724" s="8">
        <f t="shared" si="1"/>
        <v>0</v>
      </c>
      <c r="O724" s="10">
        <f t="shared" si="2"/>
        <v>0</v>
      </c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spans="1:31" ht="15.75" customHeight="1" x14ac:dyDescent="0.2">
      <c r="A725" s="3"/>
      <c r="B725" s="5"/>
      <c r="C725" s="6"/>
      <c r="D725" s="42"/>
      <c r="E725" s="8">
        <f>IF($A725="VISA",IF($B725="DÉBITO",$D725-($D725*TAXAS!$B$4)),IF($A725="MASTER",IF($B725="DÉBITO",$D725-($D725*TAXAS!$B$5)),IF($A725="ELO", IF($B725="DÉBITO",$D725-($D725*TAXAS!$B$6)),IF($A725="HIPERCARD",IF($B725="DÉBITO",$D725-($D725*TAXAS!$B$7)),IF($A725="DINERS",IF($B725="DÉBITO",$D725-($D725*TAXAS!$B$8)),IF($A725="AMERICA EXPRESS",IF($B725="DÉBITO",$D725-($D725*TAXAS!$B$9)),IF($A725=TAXAS!$A$10,IF($B725="DÉBITO",$D725-($D725*TAXAS!$B$10)), IF($A725=TAXAS!$A$11,IF($B725="DÉBITO",$D725-($D725*TAXAS!$B$11)), IF($A725=TAXAS!$A$12,IF($B725="DÉBITO",$D725-($D725*TAXAS!$B$12)), IF($A725=TAXAS!$A$13,IF($B725="DÉBITO",$D725-($D725*TAXAS!$B$13)), IF($A725=TAXAS!$A$14,IF($B725="DÉBITO",$D725-($D725*TAXAS!$B$14)), IF($A725=TAXAS!$A$15,IF($B725="DÉBITO",$D725-($D725*TAXAS!$B$15)), IF($A725=TAXAS!$A$16,IF($B725="DÉBITO",$D725-($D725*TAXAS!$B$16)), IF($A725=TAXAS!$A$17,IF($B725="DÉBITO",$D725-($D725*TAXAS!$B$17)), IF($A725=TAXAS!$A$18,IF($B725="DÉBITO",$D725-($D725*TAXAS!$B$18)), IF($A725=TAXAS!$A$19,IF($B725="DÉBITO",$D725-($D725*TAXAS!$B$19)), IF($A725=TAXAS!$A$20,IF($B725="DÉBITO",$D725-($D725*TAXAS!$B$20)), IF($A725=TAXAS!$A$21,IF($B725="DÉBITO",$D725-($D725*TAXAS!$B$21)), IF($A725=TAXAS!$A$22,IF($B725="DÉBITO",$D725-($D725*TAXAS!$B$22)), IF($A725=TAXAS!$A$23,IF($B725="DÉBITO",$D725-($D725*TAXAS!$B$23)), IF($A725=TAXAS!$A$24,IF($B725="DÉBITO",$D725-($D725*TAXAS!$B$24)), IF($A725=TAXAS!$A$25,IF($B725="DÉBITO",$D725-($D725*TAXAS!$B$25)), IF($A725=TAXAS!$A$26,IF($B725="DÉBITO",$D725-($D725*TAXAS!$B$26)), IF($A725=TAXAS!$A$27,IF($B725="DÉBITO",$D725-($D725*TAXAS!$B$27))))))))))))))))))))))))))/1</f>
        <v>0</v>
      </c>
      <c r="F725" s="8">
        <f>IF($A725="VISA",IF($B725="CRÉDITO",$D725-($D725*TAXAS!$C$4)),IF($A725="MASTER",IF($B725="CRÉDITO",$D725-($D725*TAXAS!$C$5)),IF($A725="ELO", IF($B725="CRÉDITO",$D725-($D725*TAXAS!$C$6)),IF($A725="HIPERCARD",IF($B725="CRÉDITO",$D725-($D725*TAXAS!$C$7)),IF($A725="DINERS",IF($B725="CRÉDITO",$D725-($D725*TAXAS!$C$8)),IF($A725="AMERICA EXPRESS",IF($B725="CRÉDITO",$D725-($D725*TAXAS!$C$9)),IF($A725=TAXAS!$A$10,IF($B725="CRÉDITO",$D725-($D725*TAXAS!$C$10)), IF($A725=TAXAS!$A$11,IF($B725="CRÉDITO",$D725-($D725*TAXAS!$C$11)), IF($A725=TAXAS!$A$12,IF($B725="CRÉDITO",$D725-($D725*TAXAS!$C$12)), IF($A725=TAXAS!$A$13,IF($B725="CRÉDITO",$D725-($D725*TAXAS!$C$13)), IF($A725=TAXAS!$A$14,IF($B725="CRÉDITO",$D725-($D725*TAXAS!$C$14)), IF($A725=TAXAS!$A$15,IF($B725="CRÉDITO",$D725-($D725*TAXAS!$C$15)), IF($A725=TAXAS!$A$16,IF($B725="CRÉDITO",$D725-($D725*TAXAS!$C$16)), IF($A725=TAXAS!$A$17,IF($B725="CRÉDITO",$D725-($D725*TAXAS!$C$17)), IF($A725=TAXAS!$A$18,IF($B725="CRÉDITO",$D725-($D725*TAXAS!$C$18)), IF($A725=TAXAS!$A$19,IF($B725="CRÉDITO",$D725-($D725*TAXAS!$C$19)), IF($A725=TAXAS!$A$20,IF($B725="CRÉDITO",$D725-($D725*TAXAS!$C$20)), IF($A725=TAXAS!$A$21,IF($B725="CRÉDITO",$D725-($D725*TAXAS!$C$21)), IF($A725=TAXAS!$A$22,IF($B725="CRÉDITO",$D725-($D725*TAXAS!$C$22)), IF($A725=TAXAS!$A$23,IF($B725="CRÉDITO",$D725-($D725*TAXAS!$C$23)), IF($A725=TAXAS!$A$24,IF($B725="CRÉDITO",$D725-($D725*TAXAS!$C$24)), IF($A725=TAXAS!$A$25,IF($B725="CRÉDITO",$D725-($D725*TAXAS!$C$25)), IF($A725=TAXAS!$A$26,IF($B725="CRÉDITO",$D725-($D725*TAXAS!$C$26)), IF($A725=TAXAS!$A$27,IF($B725="CRÉDITO",$D725-($D725*TAXAS!$C$27))))))))))))))))))))))))))/1</f>
        <v>0</v>
      </c>
      <c r="G725" s="9">
        <f>IF($A725="VISA",IF($B725="PARCELADO ATÉ 3X",$D725-(D725*TAXAS!$D$4))/3,IF($A725="MASTER",IF($B725="PARCELADO ATÉ 3X",$D725-(D725*TAXAS!$D$5))/3,IF($A725="ELO",IF($B725="PARCELADO ATÉ 3X",$D725-(D725*TAXAS!$D$6))/3,IF($A725="HIPERCARD",IF($B725="PARCELADO ATÉ 3X",$D725-(D725*TAXAS!$D$7))/3,IF($A725="DINERS",IF($B725="PARCELADO ATÉ 3X",$D725-(D725*TAXAS!$D$8))/3,IF($A725="AMERICA EXPRESS",IF($B725="PARCELADO ATÉ 3X",$D725-(D725*TAXAS!$D$9))/3,IF($A725=TAXAS!$A$10,IF($B725="PARCELADO ATÉ 3X",$D725-($D725*TAXAS!$D$10))/3,IF($A725=TAXAS!$A$11,IF($B725="PARCELADO ATÉ 3X",$D725-($D725*TAXAS!$D$11))/3,IF($A725=TAXAS!$A$12,IF($B725="PARCELADO ATÉ 3X",$D725-($D725*TAXAS!$D$12))/3,IF($A725=TAXAS!$A$13,IF($B725="PARCELADO ATÉ 3X",$D725-($D725*TAXAS!$D$13))/3,IF($A725=TAXAS!$A$14,IF($B725="PARCELADO ATÉ 3X",$D725-($D725*TAXAS!$D$14))/3,IF($A725=TAXAS!$A$15,IF($B725="PARCELADO ATÉ 3X",$D725-($D725*TAXAS!$D$15))/3,IF($A725=TAXAS!$A$16,IF($B725="PARCELADO ATÉ 3X",$D725-($D725*TAXAS!$D$16))/3,IF($A725=TAXAS!$A$17,IF($B725="PARCELADO ATÉ 3X",$D725-($D725*TAXAS!$D$17))/3,IF($A725=TAXAS!$A$18,IF($B725="PARCELADO ATÉ 3X",$D725-($D725*TAXAS!$D$18))/3,IF($A725=TAXAS!$A$19,IF($B725="PARCELADO ATÉ 3X",$D725-($D725*TAXAS!$D$19))/3,IF($A725=TAXAS!$A$20,IF($B725="PARCELADO ATÉ 3X",$D725-($D725*TAXAS!$D$20))/3,IF($A725=TAXAS!$A$21,IF($B725="PARCELADO ATÉ 3X",$D725-($D725*TAXAS!$D$21))/3,IF($A725=TAXAS!$A$22,IF($B725="PARCELADO ATÉ 3X",$D725-($D725*TAXAS!$D$22))/3,IF($A725=TAXAS!$A$23,IF($B725="PARCELADO ATÉ 3X",$D725-($D725*TAXAS!$D$23))/3,IF($A725=TAXAS!$A$24,IF($B725="PARCELADO ATÉ 3X",$D725-($D725*TAXAS!$D$24))/3,IF($A725=TAXAS!$A$25,IF($B725="PARCELADO ATÉ 3X",$D725-($D725*TAXAS!$D$25))/3,IF($A725=TAXAS!$A$26,IF($B725="PARCELADO ATÉ 3X",$D725-($D725*TAXAS!$D$26))/3,IF($A725=TAXAS!$A$27,IF($B725="PARCELADO ATÉ 3X",$D725-($D725*TAXAS!$D$27))/3))))))))))))))))))))))))/1</f>
        <v>0</v>
      </c>
      <c r="H725" s="9">
        <f>IF($A725="VISA",IF($B725="PARCELADO ATÉ 6X",$D725-(D725*TAXAS!$E$4))/6,IF($A725="MASTER",IF($B725="PARCELADO ATÉ 6X",$D725-(D725*TAXAS!$E$5))/6,IF($A725="ELO",IF($B725="PARCELADO ATÉ 6X",$D725-(D725*TAXAS!$E$6))/6,IF($A725="HIPERCARD",IF($B725="PARCELADO ATÉ 6X",$D725-(D725*TAXAS!$E$7))/6,IF($A725="DINERS",IF($B725="PARCELADO ATÉ 6X",$D725-(D725*TAXAS!$E$8))/6,IF($A725="AMERICA EXPRESS",IF($B725="PARCELADO ATÉ 6X",$D725-(D725*TAXAS!$E$9))/6,IF($A725=TAXAS!$A$10,IF($B725="PARCELADO ATÉ 6X",$D725-($D725*TAXAS!$E$10))/6,IF($A725=TAXAS!$A$11,IF($B725="PARCELADO ATÉ 6X",$D725-($D725*TAXAS!$E$11))/6,IF($A725=TAXAS!$A$12,IF($B725="PARCELADO ATÉ 6X",$D725-($D725*TAXAS!$E$12))/6,IF($A725=TAXAS!$A$13,IF($B725="PARCELADO ATÉ 6X",$D725-($D725*TAXAS!$E$13))/6,IF($A725=TAXAS!$A$14,IF($B725="PARCELADO ATÉ 6X",$D725-($D725*TAXAS!$E$14))/6,IF($A725=TAXAS!$A$15,IF($B725="PARCELADO ATÉ 6X",$D725-($D725*TAXAS!$E$15))/6,IF($A725=TAXAS!$A$16,IF($B725="PARCELADO ATÉ 6X",$D725-($D725*TAXAS!$E$16))/6,IF($A725=TAXAS!$A$17,IF($B725="PARCELADO ATÉ 6X",$D725-($D725*TAXAS!$E$17))/6,IF($A725=TAXAS!$A$18,IF($B725="PARCELADO ATÉ 6X",$D725-($D725*TAXAS!$E$18))/6,IF($A725=TAXAS!$A$19,IF($B725="PARCELADO ATÉ 6X",$D725-($D725*TAXAS!$E$19))/6,IF($A725=TAXAS!$A$20,IF($B725="PARCELADO ATÉ 6X",$D725-($D725*TAXAS!$E$20))/6,IF($A725=TAXAS!$A$21,IF($B725="PARCELADO ATÉ 6X",$D725-($D725*TAXAS!$E$21))/6,IF($A725=TAXAS!$A$22,IF($B725="PARCELADO ATÉ 6X",$D725-($D725*TAXAS!$E$22))/6,IF($A725=TAXAS!$A$23,IF($B725="PARCELADO ATÉ 6X",$D725-($D725*TAXAS!$E$23))/6,IF($A725=TAXAS!$A$24,IF($B725="PARCELADO ATÉ 6X",$D725-($D725*TAXAS!$E$24))/6,IF($A725=TAXAS!$A$25,IF($B725="PARCELADO ATÉ 6X",$D725-($D725*TAXAS!$E$25))/6,IF($A725=TAXAS!$A$26,IF($B725="PARCELADO ATÉ 6X",$D725-($D725*TAXAS!$E$26))/6,IF($A725=TAXAS!$A$27,IF($B725="PARCELADO ATÉ 6X",$D725-($D725*TAXAS!$E$27))/6))))))))))))))))))))))))/1</f>
        <v>0</v>
      </c>
      <c r="I725" s="9">
        <f>IF($A725="VISA",IF($B725="PARCELADO ATÉ 12X",$D725-(D725*TAXAS!$F$4))/12,IF($A725="MASTER",IF($B725="PARCELADO ATÉ 12X",$D725-(D725*TAXAS!$F$5))/12,IF($A725="ELO",IF($B725="PARCELADO ATÉ 12X",$D725-(D725*TAXAS!$F$6))/12,IF($A725="HIPERCARD",IF($B725="PARCELADO ATÉ 12X",$D725-(D725*TAXAS!$F$7))/12,IF($A725="DINERS",IF($B725="PARCELADO ATÉ 12X",$D725-(D725*TAXAS!$F$8))/12,IF($A725="AMERICA EXPRESS",IF($B725="PARCELADO ATÉ 12X",$D725-(D725*TAXAS!$F$9))/12,IF($A725=TAXAS!$A$10,IF($B725="PARCELADO ATÉ 12X",$D725-($D725*TAXAS!$F$10))/12,IF($A725=TAXAS!$A$11,IF($B725="PARCELADO ATÉ 12X",$D725-($D725*TAXAS!$F$11))/12,IF($A725=TAXAS!$A$12,IF($B725="PARCELADO ATÉ 12X",$D725-($D725*TAXAS!$F$12))/12,IF($A725=TAXAS!$A$13,IF($B725="PARCELADO ATÉ 12X",$D725-($D725*TAXAS!$F$13))/12,IF($A725=TAXAS!$A$14,IF($B725="PARCELADO ATÉ 12X",$D725-($D725*TAXAS!$F$14))/12,IF($A725=TAXAS!$A$15,IF($B725="PARCELADO ATÉ 12X",$D725-($D725*TAXAS!$F$15))/12,IF($A725=TAXAS!$A$16,IF($B725="PARCELADO ATÉ 12X",$D725-($D725*TAXAS!$F$16))/12,IF($A725=TAXAS!$A$17,IF($B725="PARCELADO ATÉ 12X",$D725-($D725*TAXAS!$F$17))/12,IF($A725=TAXAS!$A$18,IF($B725="PARCELADO ATÉ 12X",$D725-($D725*TAXAS!$F$18))/12,IF($A725=TAXAS!$A$19,IF($B725="PARCELADO ATÉ 12X",$D725-($D725*TAXAS!$F$19))/12,IF($A725=TAXAS!$A$20,IF($B725="PARCELADO ATÉ 12X",$D725-($D725*TAXAS!$F$20))/12,IF($A725=TAXAS!$A$21,IF($B725="PARCELADO ATÉ 12X",$D725-($D725*TAXAS!$F$21))/12,IF($A725=TAXAS!$A$22,IF($B725="PARCELADO ATÉ 12X",$D725-($D725*TAXAS!$F$22))/12,IF($A725=TAXAS!$A$23,IF($B725="PARCELADO ATÉ 12X",$D725-($D725*TAXAS!$F$23))/12,IF($A725=TAXAS!$A$24,IF($B725="PARCELADO ATÉ 12X",$D725-($D725*TAXAS!$F$24))/12,IF($A725=TAXAS!$A$25,IF($B725="PARCELADO ATÉ 12X",$D725-($D725*TAXAS!$F$25))/12,IF($A725=TAXAS!$A$26,IF($B725="PARCELADO ATÉ 12X",$D725-($D725*TAXAS!$F$26))/12,IF($A725=TAXAS!$A$27,IF($B725="PARCELADO ATÉ 12X",$D725-($D725*TAXAS!$F$27))/12))))))))))))))))))))))))/1</f>
        <v>0</v>
      </c>
      <c r="J725" s="8">
        <f t="shared" si="0"/>
        <v>0</v>
      </c>
      <c r="K725" s="10" t="b">
        <f>IF($B725="PARCELADO ATÉ 3X",($D725-($D725*TAXAS!$D$4))-$J725)</f>
        <v>0</v>
      </c>
      <c r="L725" s="10" t="b">
        <f>IF($B725="PARCELADO ATÉ 6X",($D725-($D725*TAXAS!$E$4))-$J725)</f>
        <v>0</v>
      </c>
      <c r="M725" s="10" t="b">
        <f>IF($B725="PARCELADO ATÉ 12X",($D725-($D725*TAXAS!$F$4))-$J725)</f>
        <v>0</v>
      </c>
      <c r="N725" s="8">
        <f t="shared" si="1"/>
        <v>0</v>
      </c>
      <c r="O725" s="10">
        <f t="shared" si="2"/>
        <v>0</v>
      </c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spans="1:31" ht="15.75" customHeight="1" x14ac:dyDescent="0.2">
      <c r="A726" s="3"/>
      <c r="B726" s="5"/>
      <c r="C726" s="6"/>
      <c r="D726" s="42"/>
      <c r="E726" s="8">
        <f>IF($A726="VISA",IF($B726="DÉBITO",$D726-($D726*TAXAS!$B$4)),IF($A726="MASTER",IF($B726="DÉBITO",$D726-($D726*TAXAS!$B$5)),IF($A726="ELO", IF($B726="DÉBITO",$D726-($D726*TAXAS!$B$6)),IF($A726="HIPERCARD",IF($B726="DÉBITO",$D726-($D726*TAXAS!$B$7)),IF($A726="DINERS",IF($B726="DÉBITO",$D726-($D726*TAXAS!$B$8)),IF($A726="AMERICA EXPRESS",IF($B726="DÉBITO",$D726-($D726*TAXAS!$B$9)),IF($A726=TAXAS!$A$10,IF($B726="DÉBITO",$D726-($D726*TAXAS!$B$10)), IF($A726=TAXAS!$A$11,IF($B726="DÉBITO",$D726-($D726*TAXAS!$B$11)), IF($A726=TAXAS!$A$12,IF($B726="DÉBITO",$D726-($D726*TAXAS!$B$12)), IF($A726=TAXAS!$A$13,IF($B726="DÉBITO",$D726-($D726*TAXAS!$B$13)), IF($A726=TAXAS!$A$14,IF($B726="DÉBITO",$D726-($D726*TAXAS!$B$14)), IF($A726=TAXAS!$A$15,IF($B726="DÉBITO",$D726-($D726*TAXAS!$B$15)), IF($A726=TAXAS!$A$16,IF($B726="DÉBITO",$D726-($D726*TAXAS!$B$16)), IF($A726=TAXAS!$A$17,IF($B726="DÉBITO",$D726-($D726*TAXAS!$B$17)), IF($A726=TAXAS!$A$18,IF($B726="DÉBITO",$D726-($D726*TAXAS!$B$18)), IF($A726=TAXAS!$A$19,IF($B726="DÉBITO",$D726-($D726*TAXAS!$B$19)), IF($A726=TAXAS!$A$20,IF($B726="DÉBITO",$D726-($D726*TAXAS!$B$20)), IF($A726=TAXAS!$A$21,IF($B726="DÉBITO",$D726-($D726*TAXAS!$B$21)), IF($A726=TAXAS!$A$22,IF($B726="DÉBITO",$D726-($D726*TAXAS!$B$22)), IF($A726=TAXAS!$A$23,IF($B726="DÉBITO",$D726-($D726*TAXAS!$B$23)), IF($A726=TAXAS!$A$24,IF($B726="DÉBITO",$D726-($D726*TAXAS!$B$24)), IF($A726=TAXAS!$A$25,IF($B726="DÉBITO",$D726-($D726*TAXAS!$B$25)), IF($A726=TAXAS!$A$26,IF($B726="DÉBITO",$D726-($D726*TAXAS!$B$26)), IF($A726=TAXAS!$A$27,IF($B726="DÉBITO",$D726-($D726*TAXAS!$B$27))))))))))))))))))))))))))/1</f>
        <v>0</v>
      </c>
      <c r="F726" s="8">
        <f>IF($A726="VISA",IF($B726="CRÉDITO",$D726-($D726*TAXAS!$C$4)),IF($A726="MASTER",IF($B726="CRÉDITO",$D726-($D726*TAXAS!$C$5)),IF($A726="ELO", IF($B726="CRÉDITO",$D726-($D726*TAXAS!$C$6)),IF($A726="HIPERCARD",IF($B726="CRÉDITO",$D726-($D726*TAXAS!$C$7)),IF($A726="DINERS",IF($B726="CRÉDITO",$D726-($D726*TAXAS!$C$8)),IF($A726="AMERICA EXPRESS",IF($B726="CRÉDITO",$D726-($D726*TAXAS!$C$9)),IF($A726=TAXAS!$A$10,IF($B726="CRÉDITO",$D726-($D726*TAXAS!$C$10)), IF($A726=TAXAS!$A$11,IF($B726="CRÉDITO",$D726-($D726*TAXAS!$C$11)), IF($A726=TAXAS!$A$12,IF($B726="CRÉDITO",$D726-($D726*TAXAS!$C$12)), IF($A726=TAXAS!$A$13,IF($B726="CRÉDITO",$D726-($D726*TAXAS!$C$13)), IF($A726=TAXAS!$A$14,IF($B726="CRÉDITO",$D726-($D726*TAXAS!$C$14)), IF($A726=TAXAS!$A$15,IF($B726="CRÉDITO",$D726-($D726*TAXAS!$C$15)), IF($A726=TAXAS!$A$16,IF($B726="CRÉDITO",$D726-($D726*TAXAS!$C$16)), IF($A726=TAXAS!$A$17,IF($B726="CRÉDITO",$D726-($D726*TAXAS!$C$17)), IF($A726=TAXAS!$A$18,IF($B726="CRÉDITO",$D726-($D726*TAXAS!$C$18)), IF($A726=TAXAS!$A$19,IF($B726="CRÉDITO",$D726-($D726*TAXAS!$C$19)), IF($A726=TAXAS!$A$20,IF($B726="CRÉDITO",$D726-($D726*TAXAS!$C$20)), IF($A726=TAXAS!$A$21,IF($B726="CRÉDITO",$D726-($D726*TAXAS!$C$21)), IF($A726=TAXAS!$A$22,IF($B726="CRÉDITO",$D726-($D726*TAXAS!$C$22)), IF($A726=TAXAS!$A$23,IF($B726="CRÉDITO",$D726-($D726*TAXAS!$C$23)), IF($A726=TAXAS!$A$24,IF($B726="CRÉDITO",$D726-($D726*TAXAS!$C$24)), IF($A726=TAXAS!$A$25,IF($B726="CRÉDITO",$D726-($D726*TAXAS!$C$25)), IF($A726=TAXAS!$A$26,IF($B726="CRÉDITO",$D726-($D726*TAXAS!$C$26)), IF($A726=TAXAS!$A$27,IF($B726="CRÉDITO",$D726-($D726*TAXAS!$C$27))))))))))))))))))))))))))/1</f>
        <v>0</v>
      </c>
      <c r="G726" s="9">
        <f>IF($A726="VISA",IF($B726="PARCELADO ATÉ 3X",$D726-(D726*TAXAS!$D$4))/3,IF($A726="MASTER",IF($B726="PARCELADO ATÉ 3X",$D726-(D726*TAXAS!$D$5))/3,IF($A726="ELO",IF($B726="PARCELADO ATÉ 3X",$D726-(D726*TAXAS!$D$6))/3,IF($A726="HIPERCARD",IF($B726="PARCELADO ATÉ 3X",$D726-(D726*TAXAS!$D$7))/3,IF($A726="DINERS",IF($B726="PARCELADO ATÉ 3X",$D726-(D726*TAXAS!$D$8))/3,IF($A726="AMERICA EXPRESS",IF($B726="PARCELADO ATÉ 3X",$D726-(D726*TAXAS!$D$9))/3,IF($A726=TAXAS!$A$10,IF($B726="PARCELADO ATÉ 3X",$D726-($D726*TAXAS!$D$10))/3,IF($A726=TAXAS!$A$11,IF($B726="PARCELADO ATÉ 3X",$D726-($D726*TAXAS!$D$11))/3,IF($A726=TAXAS!$A$12,IF($B726="PARCELADO ATÉ 3X",$D726-($D726*TAXAS!$D$12))/3,IF($A726=TAXAS!$A$13,IF($B726="PARCELADO ATÉ 3X",$D726-($D726*TAXAS!$D$13))/3,IF($A726=TAXAS!$A$14,IF($B726="PARCELADO ATÉ 3X",$D726-($D726*TAXAS!$D$14))/3,IF($A726=TAXAS!$A$15,IF($B726="PARCELADO ATÉ 3X",$D726-($D726*TAXAS!$D$15))/3,IF($A726=TAXAS!$A$16,IF($B726="PARCELADO ATÉ 3X",$D726-($D726*TAXAS!$D$16))/3,IF($A726=TAXAS!$A$17,IF($B726="PARCELADO ATÉ 3X",$D726-($D726*TAXAS!$D$17))/3,IF($A726=TAXAS!$A$18,IF($B726="PARCELADO ATÉ 3X",$D726-($D726*TAXAS!$D$18))/3,IF($A726=TAXAS!$A$19,IF($B726="PARCELADO ATÉ 3X",$D726-($D726*TAXAS!$D$19))/3,IF($A726=TAXAS!$A$20,IF($B726="PARCELADO ATÉ 3X",$D726-($D726*TAXAS!$D$20))/3,IF($A726=TAXAS!$A$21,IF($B726="PARCELADO ATÉ 3X",$D726-($D726*TAXAS!$D$21))/3,IF($A726=TAXAS!$A$22,IF($B726="PARCELADO ATÉ 3X",$D726-($D726*TAXAS!$D$22))/3,IF($A726=TAXAS!$A$23,IF($B726="PARCELADO ATÉ 3X",$D726-($D726*TAXAS!$D$23))/3,IF($A726=TAXAS!$A$24,IF($B726="PARCELADO ATÉ 3X",$D726-($D726*TAXAS!$D$24))/3,IF($A726=TAXAS!$A$25,IF($B726="PARCELADO ATÉ 3X",$D726-($D726*TAXAS!$D$25))/3,IF($A726=TAXAS!$A$26,IF($B726="PARCELADO ATÉ 3X",$D726-($D726*TAXAS!$D$26))/3,IF($A726=TAXAS!$A$27,IF($B726="PARCELADO ATÉ 3X",$D726-($D726*TAXAS!$D$27))/3))))))))))))))))))))))))/1</f>
        <v>0</v>
      </c>
      <c r="H726" s="9">
        <f>IF($A726="VISA",IF($B726="PARCELADO ATÉ 6X",$D726-(D726*TAXAS!$E$4))/6,IF($A726="MASTER",IF($B726="PARCELADO ATÉ 6X",$D726-(D726*TAXAS!$E$5))/6,IF($A726="ELO",IF($B726="PARCELADO ATÉ 6X",$D726-(D726*TAXAS!$E$6))/6,IF($A726="HIPERCARD",IF($B726="PARCELADO ATÉ 6X",$D726-(D726*TAXAS!$E$7))/6,IF($A726="DINERS",IF($B726="PARCELADO ATÉ 6X",$D726-(D726*TAXAS!$E$8))/6,IF($A726="AMERICA EXPRESS",IF($B726="PARCELADO ATÉ 6X",$D726-(D726*TAXAS!$E$9))/6,IF($A726=TAXAS!$A$10,IF($B726="PARCELADO ATÉ 6X",$D726-($D726*TAXAS!$E$10))/6,IF($A726=TAXAS!$A$11,IF($B726="PARCELADO ATÉ 6X",$D726-($D726*TAXAS!$E$11))/6,IF($A726=TAXAS!$A$12,IF($B726="PARCELADO ATÉ 6X",$D726-($D726*TAXAS!$E$12))/6,IF($A726=TAXAS!$A$13,IF($B726="PARCELADO ATÉ 6X",$D726-($D726*TAXAS!$E$13))/6,IF($A726=TAXAS!$A$14,IF($B726="PARCELADO ATÉ 6X",$D726-($D726*TAXAS!$E$14))/6,IF($A726=TAXAS!$A$15,IF($B726="PARCELADO ATÉ 6X",$D726-($D726*TAXAS!$E$15))/6,IF($A726=TAXAS!$A$16,IF($B726="PARCELADO ATÉ 6X",$D726-($D726*TAXAS!$E$16))/6,IF($A726=TAXAS!$A$17,IF($B726="PARCELADO ATÉ 6X",$D726-($D726*TAXAS!$E$17))/6,IF($A726=TAXAS!$A$18,IF($B726="PARCELADO ATÉ 6X",$D726-($D726*TAXAS!$E$18))/6,IF($A726=TAXAS!$A$19,IF($B726="PARCELADO ATÉ 6X",$D726-($D726*TAXAS!$E$19))/6,IF($A726=TAXAS!$A$20,IF($B726="PARCELADO ATÉ 6X",$D726-($D726*TAXAS!$E$20))/6,IF($A726=TAXAS!$A$21,IF($B726="PARCELADO ATÉ 6X",$D726-($D726*TAXAS!$E$21))/6,IF($A726=TAXAS!$A$22,IF($B726="PARCELADO ATÉ 6X",$D726-($D726*TAXAS!$E$22))/6,IF($A726=TAXAS!$A$23,IF($B726="PARCELADO ATÉ 6X",$D726-($D726*TAXAS!$E$23))/6,IF($A726=TAXAS!$A$24,IF($B726="PARCELADO ATÉ 6X",$D726-($D726*TAXAS!$E$24))/6,IF($A726=TAXAS!$A$25,IF($B726="PARCELADO ATÉ 6X",$D726-($D726*TAXAS!$E$25))/6,IF($A726=TAXAS!$A$26,IF($B726="PARCELADO ATÉ 6X",$D726-($D726*TAXAS!$E$26))/6,IF($A726=TAXAS!$A$27,IF($B726="PARCELADO ATÉ 6X",$D726-($D726*TAXAS!$E$27))/6))))))))))))))))))))))))/1</f>
        <v>0</v>
      </c>
      <c r="I726" s="9">
        <f>IF($A726="VISA",IF($B726="PARCELADO ATÉ 12X",$D726-(D726*TAXAS!$F$4))/12,IF($A726="MASTER",IF($B726="PARCELADO ATÉ 12X",$D726-(D726*TAXAS!$F$5))/12,IF($A726="ELO",IF($B726="PARCELADO ATÉ 12X",$D726-(D726*TAXAS!$F$6))/12,IF($A726="HIPERCARD",IF($B726="PARCELADO ATÉ 12X",$D726-(D726*TAXAS!$F$7))/12,IF($A726="DINERS",IF($B726="PARCELADO ATÉ 12X",$D726-(D726*TAXAS!$F$8))/12,IF($A726="AMERICA EXPRESS",IF($B726="PARCELADO ATÉ 12X",$D726-(D726*TAXAS!$F$9))/12,IF($A726=TAXAS!$A$10,IF($B726="PARCELADO ATÉ 12X",$D726-($D726*TAXAS!$F$10))/12,IF($A726=TAXAS!$A$11,IF($B726="PARCELADO ATÉ 12X",$D726-($D726*TAXAS!$F$11))/12,IF($A726=TAXAS!$A$12,IF($B726="PARCELADO ATÉ 12X",$D726-($D726*TAXAS!$F$12))/12,IF($A726=TAXAS!$A$13,IF($B726="PARCELADO ATÉ 12X",$D726-($D726*TAXAS!$F$13))/12,IF($A726=TAXAS!$A$14,IF($B726="PARCELADO ATÉ 12X",$D726-($D726*TAXAS!$F$14))/12,IF($A726=TAXAS!$A$15,IF($B726="PARCELADO ATÉ 12X",$D726-($D726*TAXAS!$F$15))/12,IF($A726=TAXAS!$A$16,IF($B726="PARCELADO ATÉ 12X",$D726-($D726*TAXAS!$F$16))/12,IF($A726=TAXAS!$A$17,IF($B726="PARCELADO ATÉ 12X",$D726-($D726*TAXAS!$F$17))/12,IF($A726=TAXAS!$A$18,IF($B726="PARCELADO ATÉ 12X",$D726-($D726*TAXAS!$F$18))/12,IF($A726=TAXAS!$A$19,IF($B726="PARCELADO ATÉ 12X",$D726-($D726*TAXAS!$F$19))/12,IF($A726=TAXAS!$A$20,IF($B726="PARCELADO ATÉ 12X",$D726-($D726*TAXAS!$F$20))/12,IF($A726=TAXAS!$A$21,IF($B726="PARCELADO ATÉ 12X",$D726-($D726*TAXAS!$F$21))/12,IF($A726=TAXAS!$A$22,IF($B726="PARCELADO ATÉ 12X",$D726-($D726*TAXAS!$F$22))/12,IF($A726=TAXAS!$A$23,IF($B726="PARCELADO ATÉ 12X",$D726-($D726*TAXAS!$F$23))/12,IF($A726=TAXAS!$A$24,IF($B726="PARCELADO ATÉ 12X",$D726-($D726*TAXAS!$F$24))/12,IF($A726=TAXAS!$A$25,IF($B726="PARCELADO ATÉ 12X",$D726-($D726*TAXAS!$F$25))/12,IF($A726=TAXAS!$A$26,IF($B726="PARCELADO ATÉ 12X",$D726-($D726*TAXAS!$F$26))/12,IF($A726=TAXAS!$A$27,IF($B726="PARCELADO ATÉ 12X",$D726-($D726*TAXAS!$F$27))/12))))))))))))))))))))))))/1</f>
        <v>0</v>
      </c>
      <c r="J726" s="8">
        <f t="shared" si="0"/>
        <v>0</v>
      </c>
      <c r="K726" s="10" t="b">
        <f>IF($B726="PARCELADO ATÉ 3X",($D726-($D726*TAXAS!$D$4))-$J726)</f>
        <v>0</v>
      </c>
      <c r="L726" s="10" t="b">
        <f>IF($B726="PARCELADO ATÉ 6X",($D726-($D726*TAXAS!$E$4))-$J726)</f>
        <v>0</v>
      </c>
      <c r="M726" s="10" t="b">
        <f>IF($B726="PARCELADO ATÉ 12X",($D726-($D726*TAXAS!$F$4))-$J726)</f>
        <v>0</v>
      </c>
      <c r="N726" s="8">
        <f t="shared" si="1"/>
        <v>0</v>
      </c>
      <c r="O726" s="10">
        <f t="shared" si="2"/>
        <v>0</v>
      </c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spans="1:31" ht="15.75" customHeight="1" x14ac:dyDescent="0.2">
      <c r="A727" s="3"/>
      <c r="B727" s="5"/>
      <c r="C727" s="6"/>
      <c r="D727" s="42"/>
      <c r="E727" s="8">
        <f>IF($A727="VISA",IF($B727="DÉBITO",$D727-($D727*TAXAS!$B$4)),IF($A727="MASTER",IF($B727="DÉBITO",$D727-($D727*TAXAS!$B$5)),IF($A727="ELO", IF($B727="DÉBITO",$D727-($D727*TAXAS!$B$6)),IF($A727="HIPERCARD",IF($B727="DÉBITO",$D727-($D727*TAXAS!$B$7)),IF($A727="DINERS",IF($B727="DÉBITO",$D727-($D727*TAXAS!$B$8)),IF($A727="AMERICA EXPRESS",IF($B727="DÉBITO",$D727-($D727*TAXAS!$B$9)),IF($A727=TAXAS!$A$10,IF($B727="DÉBITO",$D727-($D727*TAXAS!$B$10)), IF($A727=TAXAS!$A$11,IF($B727="DÉBITO",$D727-($D727*TAXAS!$B$11)), IF($A727=TAXAS!$A$12,IF($B727="DÉBITO",$D727-($D727*TAXAS!$B$12)), IF($A727=TAXAS!$A$13,IF($B727="DÉBITO",$D727-($D727*TAXAS!$B$13)), IF($A727=TAXAS!$A$14,IF($B727="DÉBITO",$D727-($D727*TAXAS!$B$14)), IF($A727=TAXAS!$A$15,IF($B727="DÉBITO",$D727-($D727*TAXAS!$B$15)), IF($A727=TAXAS!$A$16,IF($B727="DÉBITO",$D727-($D727*TAXAS!$B$16)), IF($A727=TAXAS!$A$17,IF($B727="DÉBITO",$D727-($D727*TAXAS!$B$17)), IF($A727=TAXAS!$A$18,IF($B727="DÉBITO",$D727-($D727*TAXAS!$B$18)), IF($A727=TAXAS!$A$19,IF($B727="DÉBITO",$D727-($D727*TAXAS!$B$19)), IF($A727=TAXAS!$A$20,IF($B727="DÉBITO",$D727-($D727*TAXAS!$B$20)), IF($A727=TAXAS!$A$21,IF($B727="DÉBITO",$D727-($D727*TAXAS!$B$21)), IF($A727=TAXAS!$A$22,IF($B727="DÉBITO",$D727-($D727*TAXAS!$B$22)), IF($A727=TAXAS!$A$23,IF($B727="DÉBITO",$D727-($D727*TAXAS!$B$23)), IF($A727=TAXAS!$A$24,IF($B727="DÉBITO",$D727-($D727*TAXAS!$B$24)), IF($A727=TAXAS!$A$25,IF($B727="DÉBITO",$D727-($D727*TAXAS!$B$25)), IF($A727=TAXAS!$A$26,IF($B727="DÉBITO",$D727-($D727*TAXAS!$B$26)), IF($A727=TAXAS!$A$27,IF($B727="DÉBITO",$D727-($D727*TAXAS!$B$27))))))))))))))))))))))))))/1</f>
        <v>0</v>
      </c>
      <c r="F727" s="8">
        <f>IF($A727="VISA",IF($B727="CRÉDITO",$D727-($D727*TAXAS!$C$4)),IF($A727="MASTER",IF($B727="CRÉDITO",$D727-($D727*TAXAS!$C$5)),IF($A727="ELO", IF($B727="CRÉDITO",$D727-($D727*TAXAS!$C$6)),IF($A727="HIPERCARD",IF($B727="CRÉDITO",$D727-($D727*TAXAS!$C$7)),IF($A727="DINERS",IF($B727="CRÉDITO",$D727-($D727*TAXAS!$C$8)),IF($A727="AMERICA EXPRESS",IF($B727="CRÉDITO",$D727-($D727*TAXAS!$C$9)),IF($A727=TAXAS!$A$10,IF($B727="CRÉDITO",$D727-($D727*TAXAS!$C$10)), IF($A727=TAXAS!$A$11,IF($B727="CRÉDITO",$D727-($D727*TAXAS!$C$11)), IF($A727=TAXAS!$A$12,IF($B727="CRÉDITO",$D727-($D727*TAXAS!$C$12)), IF($A727=TAXAS!$A$13,IF($B727="CRÉDITO",$D727-($D727*TAXAS!$C$13)), IF($A727=TAXAS!$A$14,IF($B727="CRÉDITO",$D727-($D727*TAXAS!$C$14)), IF($A727=TAXAS!$A$15,IF($B727="CRÉDITO",$D727-($D727*TAXAS!$C$15)), IF($A727=TAXAS!$A$16,IF($B727="CRÉDITO",$D727-($D727*TAXAS!$C$16)), IF($A727=TAXAS!$A$17,IF($B727="CRÉDITO",$D727-($D727*TAXAS!$C$17)), IF($A727=TAXAS!$A$18,IF($B727="CRÉDITO",$D727-($D727*TAXAS!$C$18)), IF($A727=TAXAS!$A$19,IF($B727="CRÉDITO",$D727-($D727*TAXAS!$C$19)), IF($A727=TAXAS!$A$20,IF($B727="CRÉDITO",$D727-($D727*TAXAS!$C$20)), IF($A727=TAXAS!$A$21,IF($B727="CRÉDITO",$D727-($D727*TAXAS!$C$21)), IF($A727=TAXAS!$A$22,IF($B727="CRÉDITO",$D727-($D727*TAXAS!$C$22)), IF($A727=TAXAS!$A$23,IF($B727="CRÉDITO",$D727-($D727*TAXAS!$C$23)), IF($A727=TAXAS!$A$24,IF($B727="CRÉDITO",$D727-($D727*TAXAS!$C$24)), IF($A727=TAXAS!$A$25,IF($B727="CRÉDITO",$D727-($D727*TAXAS!$C$25)), IF($A727=TAXAS!$A$26,IF($B727="CRÉDITO",$D727-($D727*TAXAS!$C$26)), IF($A727=TAXAS!$A$27,IF($B727="CRÉDITO",$D727-($D727*TAXAS!$C$27))))))))))))))))))))))))))/1</f>
        <v>0</v>
      </c>
      <c r="G727" s="9">
        <f>IF($A727="VISA",IF($B727="PARCELADO ATÉ 3X",$D727-(D727*TAXAS!$D$4))/3,IF($A727="MASTER",IF($B727="PARCELADO ATÉ 3X",$D727-(D727*TAXAS!$D$5))/3,IF($A727="ELO",IF($B727="PARCELADO ATÉ 3X",$D727-(D727*TAXAS!$D$6))/3,IF($A727="HIPERCARD",IF($B727="PARCELADO ATÉ 3X",$D727-(D727*TAXAS!$D$7))/3,IF($A727="DINERS",IF($B727="PARCELADO ATÉ 3X",$D727-(D727*TAXAS!$D$8))/3,IF($A727="AMERICA EXPRESS",IF($B727="PARCELADO ATÉ 3X",$D727-(D727*TAXAS!$D$9))/3,IF($A727=TAXAS!$A$10,IF($B727="PARCELADO ATÉ 3X",$D727-($D727*TAXAS!$D$10))/3,IF($A727=TAXAS!$A$11,IF($B727="PARCELADO ATÉ 3X",$D727-($D727*TAXAS!$D$11))/3,IF($A727=TAXAS!$A$12,IF($B727="PARCELADO ATÉ 3X",$D727-($D727*TAXAS!$D$12))/3,IF($A727=TAXAS!$A$13,IF($B727="PARCELADO ATÉ 3X",$D727-($D727*TAXAS!$D$13))/3,IF($A727=TAXAS!$A$14,IF($B727="PARCELADO ATÉ 3X",$D727-($D727*TAXAS!$D$14))/3,IF($A727=TAXAS!$A$15,IF($B727="PARCELADO ATÉ 3X",$D727-($D727*TAXAS!$D$15))/3,IF($A727=TAXAS!$A$16,IF($B727="PARCELADO ATÉ 3X",$D727-($D727*TAXAS!$D$16))/3,IF($A727=TAXAS!$A$17,IF($B727="PARCELADO ATÉ 3X",$D727-($D727*TAXAS!$D$17))/3,IF($A727=TAXAS!$A$18,IF($B727="PARCELADO ATÉ 3X",$D727-($D727*TAXAS!$D$18))/3,IF($A727=TAXAS!$A$19,IF($B727="PARCELADO ATÉ 3X",$D727-($D727*TAXAS!$D$19))/3,IF($A727=TAXAS!$A$20,IF($B727="PARCELADO ATÉ 3X",$D727-($D727*TAXAS!$D$20))/3,IF($A727=TAXAS!$A$21,IF($B727="PARCELADO ATÉ 3X",$D727-($D727*TAXAS!$D$21))/3,IF($A727=TAXAS!$A$22,IF($B727="PARCELADO ATÉ 3X",$D727-($D727*TAXAS!$D$22))/3,IF($A727=TAXAS!$A$23,IF($B727="PARCELADO ATÉ 3X",$D727-($D727*TAXAS!$D$23))/3,IF($A727=TAXAS!$A$24,IF($B727="PARCELADO ATÉ 3X",$D727-($D727*TAXAS!$D$24))/3,IF($A727=TAXAS!$A$25,IF($B727="PARCELADO ATÉ 3X",$D727-($D727*TAXAS!$D$25))/3,IF($A727=TAXAS!$A$26,IF($B727="PARCELADO ATÉ 3X",$D727-($D727*TAXAS!$D$26))/3,IF($A727=TAXAS!$A$27,IF($B727="PARCELADO ATÉ 3X",$D727-($D727*TAXAS!$D$27))/3))))))))))))))))))))))))/1</f>
        <v>0</v>
      </c>
      <c r="H727" s="9">
        <f>IF($A727="VISA",IF($B727="PARCELADO ATÉ 6X",$D727-(D727*TAXAS!$E$4))/6,IF($A727="MASTER",IF($B727="PARCELADO ATÉ 6X",$D727-(D727*TAXAS!$E$5))/6,IF($A727="ELO",IF($B727="PARCELADO ATÉ 6X",$D727-(D727*TAXAS!$E$6))/6,IF($A727="HIPERCARD",IF($B727="PARCELADO ATÉ 6X",$D727-(D727*TAXAS!$E$7))/6,IF($A727="DINERS",IF($B727="PARCELADO ATÉ 6X",$D727-(D727*TAXAS!$E$8))/6,IF($A727="AMERICA EXPRESS",IF($B727="PARCELADO ATÉ 6X",$D727-(D727*TAXAS!$E$9))/6,IF($A727=TAXAS!$A$10,IF($B727="PARCELADO ATÉ 6X",$D727-($D727*TAXAS!$E$10))/6,IF($A727=TAXAS!$A$11,IF($B727="PARCELADO ATÉ 6X",$D727-($D727*TAXAS!$E$11))/6,IF($A727=TAXAS!$A$12,IF($B727="PARCELADO ATÉ 6X",$D727-($D727*TAXAS!$E$12))/6,IF($A727=TAXAS!$A$13,IF($B727="PARCELADO ATÉ 6X",$D727-($D727*TAXAS!$E$13))/6,IF($A727=TAXAS!$A$14,IF($B727="PARCELADO ATÉ 6X",$D727-($D727*TAXAS!$E$14))/6,IF($A727=TAXAS!$A$15,IF($B727="PARCELADO ATÉ 6X",$D727-($D727*TAXAS!$E$15))/6,IF($A727=TAXAS!$A$16,IF($B727="PARCELADO ATÉ 6X",$D727-($D727*TAXAS!$E$16))/6,IF($A727=TAXAS!$A$17,IF($B727="PARCELADO ATÉ 6X",$D727-($D727*TAXAS!$E$17))/6,IF($A727=TAXAS!$A$18,IF($B727="PARCELADO ATÉ 6X",$D727-($D727*TAXAS!$E$18))/6,IF($A727=TAXAS!$A$19,IF($B727="PARCELADO ATÉ 6X",$D727-($D727*TAXAS!$E$19))/6,IF($A727=TAXAS!$A$20,IF($B727="PARCELADO ATÉ 6X",$D727-($D727*TAXAS!$E$20))/6,IF($A727=TAXAS!$A$21,IF($B727="PARCELADO ATÉ 6X",$D727-($D727*TAXAS!$E$21))/6,IF($A727=TAXAS!$A$22,IF($B727="PARCELADO ATÉ 6X",$D727-($D727*TAXAS!$E$22))/6,IF($A727=TAXAS!$A$23,IF($B727="PARCELADO ATÉ 6X",$D727-($D727*TAXAS!$E$23))/6,IF($A727=TAXAS!$A$24,IF($B727="PARCELADO ATÉ 6X",$D727-($D727*TAXAS!$E$24))/6,IF($A727=TAXAS!$A$25,IF($B727="PARCELADO ATÉ 6X",$D727-($D727*TAXAS!$E$25))/6,IF($A727=TAXAS!$A$26,IF($B727="PARCELADO ATÉ 6X",$D727-($D727*TAXAS!$E$26))/6,IF($A727=TAXAS!$A$27,IF($B727="PARCELADO ATÉ 6X",$D727-($D727*TAXAS!$E$27))/6))))))))))))))))))))))))/1</f>
        <v>0</v>
      </c>
      <c r="I727" s="9">
        <f>IF($A727="VISA",IF($B727="PARCELADO ATÉ 12X",$D727-(D727*TAXAS!$F$4))/12,IF($A727="MASTER",IF($B727="PARCELADO ATÉ 12X",$D727-(D727*TAXAS!$F$5))/12,IF($A727="ELO",IF($B727="PARCELADO ATÉ 12X",$D727-(D727*TAXAS!$F$6))/12,IF($A727="HIPERCARD",IF($B727="PARCELADO ATÉ 12X",$D727-(D727*TAXAS!$F$7))/12,IF($A727="DINERS",IF($B727="PARCELADO ATÉ 12X",$D727-(D727*TAXAS!$F$8))/12,IF($A727="AMERICA EXPRESS",IF($B727="PARCELADO ATÉ 12X",$D727-(D727*TAXAS!$F$9))/12,IF($A727=TAXAS!$A$10,IF($B727="PARCELADO ATÉ 12X",$D727-($D727*TAXAS!$F$10))/12,IF($A727=TAXAS!$A$11,IF($B727="PARCELADO ATÉ 12X",$D727-($D727*TAXAS!$F$11))/12,IF($A727=TAXAS!$A$12,IF($B727="PARCELADO ATÉ 12X",$D727-($D727*TAXAS!$F$12))/12,IF($A727=TAXAS!$A$13,IF($B727="PARCELADO ATÉ 12X",$D727-($D727*TAXAS!$F$13))/12,IF($A727=TAXAS!$A$14,IF($B727="PARCELADO ATÉ 12X",$D727-($D727*TAXAS!$F$14))/12,IF($A727=TAXAS!$A$15,IF($B727="PARCELADO ATÉ 12X",$D727-($D727*TAXAS!$F$15))/12,IF($A727=TAXAS!$A$16,IF($B727="PARCELADO ATÉ 12X",$D727-($D727*TAXAS!$F$16))/12,IF($A727=TAXAS!$A$17,IF($B727="PARCELADO ATÉ 12X",$D727-($D727*TAXAS!$F$17))/12,IF($A727=TAXAS!$A$18,IF($B727="PARCELADO ATÉ 12X",$D727-($D727*TAXAS!$F$18))/12,IF($A727=TAXAS!$A$19,IF($B727="PARCELADO ATÉ 12X",$D727-($D727*TAXAS!$F$19))/12,IF($A727=TAXAS!$A$20,IF($B727="PARCELADO ATÉ 12X",$D727-($D727*TAXAS!$F$20))/12,IF($A727=TAXAS!$A$21,IF($B727="PARCELADO ATÉ 12X",$D727-($D727*TAXAS!$F$21))/12,IF($A727=TAXAS!$A$22,IF($B727="PARCELADO ATÉ 12X",$D727-($D727*TAXAS!$F$22))/12,IF($A727=TAXAS!$A$23,IF($B727="PARCELADO ATÉ 12X",$D727-($D727*TAXAS!$F$23))/12,IF($A727=TAXAS!$A$24,IF($B727="PARCELADO ATÉ 12X",$D727-($D727*TAXAS!$F$24))/12,IF($A727=TAXAS!$A$25,IF($B727="PARCELADO ATÉ 12X",$D727-($D727*TAXAS!$F$25))/12,IF($A727=TAXAS!$A$26,IF($B727="PARCELADO ATÉ 12X",$D727-($D727*TAXAS!$F$26))/12,IF($A727=TAXAS!$A$27,IF($B727="PARCELADO ATÉ 12X",$D727-($D727*TAXAS!$F$27))/12))))))))))))))))))))))))/1</f>
        <v>0</v>
      </c>
      <c r="J727" s="8">
        <f t="shared" si="0"/>
        <v>0</v>
      </c>
      <c r="K727" s="10" t="b">
        <f>IF($B727="PARCELADO ATÉ 3X",($D727-($D727*TAXAS!$D$4))-$J727)</f>
        <v>0</v>
      </c>
      <c r="L727" s="10" t="b">
        <f>IF($B727="PARCELADO ATÉ 6X",($D727-($D727*TAXAS!$E$4))-$J727)</f>
        <v>0</v>
      </c>
      <c r="M727" s="10" t="b">
        <f>IF($B727="PARCELADO ATÉ 12X",($D727-($D727*TAXAS!$F$4))-$J727)</f>
        <v>0</v>
      </c>
      <c r="N727" s="8">
        <f t="shared" si="1"/>
        <v>0</v>
      </c>
      <c r="O727" s="10">
        <f t="shared" si="2"/>
        <v>0</v>
      </c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spans="1:31" ht="15.75" customHeight="1" x14ac:dyDescent="0.2">
      <c r="A728" s="3"/>
      <c r="B728" s="5"/>
      <c r="C728" s="6"/>
      <c r="D728" s="42"/>
      <c r="E728" s="8">
        <f>IF($A728="VISA",IF($B728="DÉBITO",$D728-($D728*TAXAS!$B$4)),IF($A728="MASTER",IF($B728="DÉBITO",$D728-($D728*TAXAS!$B$5)),IF($A728="ELO", IF($B728="DÉBITO",$D728-($D728*TAXAS!$B$6)),IF($A728="HIPERCARD",IF($B728="DÉBITO",$D728-($D728*TAXAS!$B$7)),IF($A728="DINERS",IF($B728="DÉBITO",$D728-($D728*TAXAS!$B$8)),IF($A728="AMERICA EXPRESS",IF($B728="DÉBITO",$D728-($D728*TAXAS!$B$9)),IF($A728=TAXAS!$A$10,IF($B728="DÉBITO",$D728-($D728*TAXAS!$B$10)), IF($A728=TAXAS!$A$11,IF($B728="DÉBITO",$D728-($D728*TAXAS!$B$11)), IF($A728=TAXAS!$A$12,IF($B728="DÉBITO",$D728-($D728*TAXAS!$B$12)), IF($A728=TAXAS!$A$13,IF($B728="DÉBITO",$D728-($D728*TAXAS!$B$13)), IF($A728=TAXAS!$A$14,IF($B728="DÉBITO",$D728-($D728*TAXAS!$B$14)), IF($A728=TAXAS!$A$15,IF($B728="DÉBITO",$D728-($D728*TAXAS!$B$15)), IF($A728=TAXAS!$A$16,IF($B728="DÉBITO",$D728-($D728*TAXAS!$B$16)), IF($A728=TAXAS!$A$17,IF($B728="DÉBITO",$D728-($D728*TAXAS!$B$17)), IF($A728=TAXAS!$A$18,IF($B728="DÉBITO",$D728-($D728*TAXAS!$B$18)), IF($A728=TAXAS!$A$19,IF($B728="DÉBITO",$D728-($D728*TAXAS!$B$19)), IF($A728=TAXAS!$A$20,IF($B728="DÉBITO",$D728-($D728*TAXAS!$B$20)), IF($A728=TAXAS!$A$21,IF($B728="DÉBITO",$D728-($D728*TAXAS!$B$21)), IF($A728=TAXAS!$A$22,IF($B728="DÉBITO",$D728-($D728*TAXAS!$B$22)), IF($A728=TAXAS!$A$23,IF($B728="DÉBITO",$D728-($D728*TAXAS!$B$23)), IF($A728=TAXAS!$A$24,IF($B728="DÉBITO",$D728-($D728*TAXAS!$B$24)), IF($A728=TAXAS!$A$25,IF($B728="DÉBITO",$D728-($D728*TAXAS!$B$25)), IF($A728=TAXAS!$A$26,IF($B728="DÉBITO",$D728-($D728*TAXAS!$B$26)), IF($A728=TAXAS!$A$27,IF($B728="DÉBITO",$D728-($D728*TAXAS!$B$27))))))))))))))))))))))))))/1</f>
        <v>0</v>
      </c>
      <c r="F728" s="8">
        <f>IF($A728="VISA",IF($B728="CRÉDITO",$D728-($D728*TAXAS!$C$4)),IF($A728="MASTER",IF($B728="CRÉDITO",$D728-($D728*TAXAS!$C$5)),IF($A728="ELO", IF($B728="CRÉDITO",$D728-($D728*TAXAS!$C$6)),IF($A728="HIPERCARD",IF($B728="CRÉDITO",$D728-($D728*TAXAS!$C$7)),IF($A728="DINERS",IF($B728="CRÉDITO",$D728-($D728*TAXAS!$C$8)),IF($A728="AMERICA EXPRESS",IF($B728="CRÉDITO",$D728-($D728*TAXAS!$C$9)),IF($A728=TAXAS!$A$10,IF($B728="CRÉDITO",$D728-($D728*TAXAS!$C$10)), IF($A728=TAXAS!$A$11,IF($B728="CRÉDITO",$D728-($D728*TAXAS!$C$11)), IF($A728=TAXAS!$A$12,IF($B728="CRÉDITO",$D728-($D728*TAXAS!$C$12)), IF($A728=TAXAS!$A$13,IF($B728="CRÉDITO",$D728-($D728*TAXAS!$C$13)), IF($A728=TAXAS!$A$14,IF($B728="CRÉDITO",$D728-($D728*TAXAS!$C$14)), IF($A728=TAXAS!$A$15,IF($B728="CRÉDITO",$D728-($D728*TAXAS!$C$15)), IF($A728=TAXAS!$A$16,IF($B728="CRÉDITO",$D728-($D728*TAXAS!$C$16)), IF($A728=TAXAS!$A$17,IF($B728="CRÉDITO",$D728-($D728*TAXAS!$C$17)), IF($A728=TAXAS!$A$18,IF($B728="CRÉDITO",$D728-($D728*TAXAS!$C$18)), IF($A728=TAXAS!$A$19,IF($B728="CRÉDITO",$D728-($D728*TAXAS!$C$19)), IF($A728=TAXAS!$A$20,IF($B728="CRÉDITO",$D728-($D728*TAXAS!$C$20)), IF($A728=TAXAS!$A$21,IF($B728="CRÉDITO",$D728-($D728*TAXAS!$C$21)), IF($A728=TAXAS!$A$22,IF($B728="CRÉDITO",$D728-($D728*TAXAS!$C$22)), IF($A728=TAXAS!$A$23,IF($B728="CRÉDITO",$D728-($D728*TAXAS!$C$23)), IF($A728=TAXAS!$A$24,IF($B728="CRÉDITO",$D728-($D728*TAXAS!$C$24)), IF($A728=TAXAS!$A$25,IF($B728="CRÉDITO",$D728-($D728*TAXAS!$C$25)), IF($A728=TAXAS!$A$26,IF($B728="CRÉDITO",$D728-($D728*TAXAS!$C$26)), IF($A728=TAXAS!$A$27,IF($B728="CRÉDITO",$D728-($D728*TAXAS!$C$27))))))))))))))))))))))))))/1</f>
        <v>0</v>
      </c>
      <c r="G728" s="9">
        <f>IF($A728="VISA",IF($B728="PARCELADO ATÉ 3X",$D728-(D728*TAXAS!$D$4))/3,IF($A728="MASTER",IF($B728="PARCELADO ATÉ 3X",$D728-(D728*TAXAS!$D$5))/3,IF($A728="ELO",IF($B728="PARCELADO ATÉ 3X",$D728-(D728*TAXAS!$D$6))/3,IF($A728="HIPERCARD",IF($B728="PARCELADO ATÉ 3X",$D728-(D728*TAXAS!$D$7))/3,IF($A728="DINERS",IF($B728="PARCELADO ATÉ 3X",$D728-(D728*TAXAS!$D$8))/3,IF($A728="AMERICA EXPRESS",IF($B728="PARCELADO ATÉ 3X",$D728-(D728*TAXAS!$D$9))/3,IF($A728=TAXAS!$A$10,IF($B728="PARCELADO ATÉ 3X",$D728-($D728*TAXAS!$D$10))/3,IF($A728=TAXAS!$A$11,IF($B728="PARCELADO ATÉ 3X",$D728-($D728*TAXAS!$D$11))/3,IF($A728=TAXAS!$A$12,IF($B728="PARCELADO ATÉ 3X",$D728-($D728*TAXAS!$D$12))/3,IF($A728=TAXAS!$A$13,IF($B728="PARCELADO ATÉ 3X",$D728-($D728*TAXAS!$D$13))/3,IF($A728=TAXAS!$A$14,IF($B728="PARCELADO ATÉ 3X",$D728-($D728*TAXAS!$D$14))/3,IF($A728=TAXAS!$A$15,IF($B728="PARCELADO ATÉ 3X",$D728-($D728*TAXAS!$D$15))/3,IF($A728=TAXAS!$A$16,IF($B728="PARCELADO ATÉ 3X",$D728-($D728*TAXAS!$D$16))/3,IF($A728=TAXAS!$A$17,IF($B728="PARCELADO ATÉ 3X",$D728-($D728*TAXAS!$D$17))/3,IF($A728=TAXAS!$A$18,IF($B728="PARCELADO ATÉ 3X",$D728-($D728*TAXAS!$D$18))/3,IF($A728=TAXAS!$A$19,IF($B728="PARCELADO ATÉ 3X",$D728-($D728*TAXAS!$D$19))/3,IF($A728=TAXAS!$A$20,IF($B728="PARCELADO ATÉ 3X",$D728-($D728*TAXAS!$D$20))/3,IF($A728=TAXAS!$A$21,IF($B728="PARCELADO ATÉ 3X",$D728-($D728*TAXAS!$D$21))/3,IF($A728=TAXAS!$A$22,IF($B728="PARCELADO ATÉ 3X",$D728-($D728*TAXAS!$D$22))/3,IF($A728=TAXAS!$A$23,IF($B728="PARCELADO ATÉ 3X",$D728-($D728*TAXAS!$D$23))/3,IF($A728=TAXAS!$A$24,IF($B728="PARCELADO ATÉ 3X",$D728-($D728*TAXAS!$D$24))/3,IF($A728=TAXAS!$A$25,IF($B728="PARCELADO ATÉ 3X",$D728-($D728*TAXAS!$D$25))/3,IF($A728=TAXAS!$A$26,IF($B728="PARCELADO ATÉ 3X",$D728-($D728*TAXAS!$D$26))/3,IF($A728=TAXAS!$A$27,IF($B728="PARCELADO ATÉ 3X",$D728-($D728*TAXAS!$D$27))/3))))))))))))))))))))))))/1</f>
        <v>0</v>
      </c>
      <c r="H728" s="9">
        <f>IF($A728="VISA",IF($B728="PARCELADO ATÉ 6X",$D728-(D728*TAXAS!$E$4))/6,IF($A728="MASTER",IF($B728="PARCELADO ATÉ 6X",$D728-(D728*TAXAS!$E$5))/6,IF($A728="ELO",IF($B728="PARCELADO ATÉ 6X",$D728-(D728*TAXAS!$E$6))/6,IF($A728="HIPERCARD",IF($B728="PARCELADO ATÉ 6X",$D728-(D728*TAXAS!$E$7))/6,IF($A728="DINERS",IF($B728="PARCELADO ATÉ 6X",$D728-(D728*TAXAS!$E$8))/6,IF($A728="AMERICA EXPRESS",IF($B728="PARCELADO ATÉ 6X",$D728-(D728*TAXAS!$E$9))/6,IF($A728=TAXAS!$A$10,IF($B728="PARCELADO ATÉ 6X",$D728-($D728*TAXAS!$E$10))/6,IF($A728=TAXAS!$A$11,IF($B728="PARCELADO ATÉ 6X",$D728-($D728*TAXAS!$E$11))/6,IF($A728=TAXAS!$A$12,IF($B728="PARCELADO ATÉ 6X",$D728-($D728*TAXAS!$E$12))/6,IF($A728=TAXAS!$A$13,IF($B728="PARCELADO ATÉ 6X",$D728-($D728*TAXAS!$E$13))/6,IF($A728=TAXAS!$A$14,IF($B728="PARCELADO ATÉ 6X",$D728-($D728*TAXAS!$E$14))/6,IF($A728=TAXAS!$A$15,IF($B728="PARCELADO ATÉ 6X",$D728-($D728*TAXAS!$E$15))/6,IF($A728=TAXAS!$A$16,IF($B728="PARCELADO ATÉ 6X",$D728-($D728*TAXAS!$E$16))/6,IF($A728=TAXAS!$A$17,IF($B728="PARCELADO ATÉ 6X",$D728-($D728*TAXAS!$E$17))/6,IF($A728=TAXAS!$A$18,IF($B728="PARCELADO ATÉ 6X",$D728-($D728*TAXAS!$E$18))/6,IF($A728=TAXAS!$A$19,IF($B728="PARCELADO ATÉ 6X",$D728-($D728*TAXAS!$E$19))/6,IF($A728=TAXAS!$A$20,IF($B728="PARCELADO ATÉ 6X",$D728-($D728*TAXAS!$E$20))/6,IF($A728=TAXAS!$A$21,IF($B728="PARCELADO ATÉ 6X",$D728-($D728*TAXAS!$E$21))/6,IF($A728=TAXAS!$A$22,IF($B728="PARCELADO ATÉ 6X",$D728-($D728*TAXAS!$E$22))/6,IF($A728=TAXAS!$A$23,IF($B728="PARCELADO ATÉ 6X",$D728-($D728*TAXAS!$E$23))/6,IF($A728=TAXAS!$A$24,IF($B728="PARCELADO ATÉ 6X",$D728-($D728*TAXAS!$E$24))/6,IF($A728=TAXAS!$A$25,IF($B728="PARCELADO ATÉ 6X",$D728-($D728*TAXAS!$E$25))/6,IF($A728=TAXAS!$A$26,IF($B728="PARCELADO ATÉ 6X",$D728-($D728*TAXAS!$E$26))/6,IF($A728=TAXAS!$A$27,IF($B728="PARCELADO ATÉ 6X",$D728-($D728*TAXAS!$E$27))/6))))))))))))))))))))))))/1</f>
        <v>0</v>
      </c>
      <c r="I728" s="9">
        <f>IF($A728="VISA",IF($B728="PARCELADO ATÉ 12X",$D728-(D728*TAXAS!$F$4))/12,IF($A728="MASTER",IF($B728="PARCELADO ATÉ 12X",$D728-(D728*TAXAS!$F$5))/12,IF($A728="ELO",IF($B728="PARCELADO ATÉ 12X",$D728-(D728*TAXAS!$F$6))/12,IF($A728="HIPERCARD",IF($B728="PARCELADO ATÉ 12X",$D728-(D728*TAXAS!$F$7))/12,IF($A728="DINERS",IF($B728="PARCELADO ATÉ 12X",$D728-(D728*TAXAS!$F$8))/12,IF($A728="AMERICA EXPRESS",IF($B728="PARCELADO ATÉ 12X",$D728-(D728*TAXAS!$F$9))/12,IF($A728=TAXAS!$A$10,IF($B728="PARCELADO ATÉ 12X",$D728-($D728*TAXAS!$F$10))/12,IF($A728=TAXAS!$A$11,IF($B728="PARCELADO ATÉ 12X",$D728-($D728*TAXAS!$F$11))/12,IF($A728=TAXAS!$A$12,IF($B728="PARCELADO ATÉ 12X",$D728-($D728*TAXAS!$F$12))/12,IF($A728=TAXAS!$A$13,IF($B728="PARCELADO ATÉ 12X",$D728-($D728*TAXAS!$F$13))/12,IF($A728=TAXAS!$A$14,IF($B728="PARCELADO ATÉ 12X",$D728-($D728*TAXAS!$F$14))/12,IF($A728=TAXAS!$A$15,IF($B728="PARCELADO ATÉ 12X",$D728-($D728*TAXAS!$F$15))/12,IF($A728=TAXAS!$A$16,IF($B728="PARCELADO ATÉ 12X",$D728-($D728*TAXAS!$F$16))/12,IF($A728=TAXAS!$A$17,IF($B728="PARCELADO ATÉ 12X",$D728-($D728*TAXAS!$F$17))/12,IF($A728=TAXAS!$A$18,IF($B728="PARCELADO ATÉ 12X",$D728-($D728*TAXAS!$F$18))/12,IF($A728=TAXAS!$A$19,IF($B728="PARCELADO ATÉ 12X",$D728-($D728*TAXAS!$F$19))/12,IF($A728=TAXAS!$A$20,IF($B728="PARCELADO ATÉ 12X",$D728-($D728*TAXAS!$F$20))/12,IF($A728=TAXAS!$A$21,IF($B728="PARCELADO ATÉ 12X",$D728-($D728*TAXAS!$F$21))/12,IF($A728=TAXAS!$A$22,IF($B728="PARCELADO ATÉ 12X",$D728-($D728*TAXAS!$F$22))/12,IF($A728=TAXAS!$A$23,IF($B728="PARCELADO ATÉ 12X",$D728-($D728*TAXAS!$F$23))/12,IF($A728=TAXAS!$A$24,IF($B728="PARCELADO ATÉ 12X",$D728-($D728*TAXAS!$F$24))/12,IF($A728=TAXAS!$A$25,IF($B728="PARCELADO ATÉ 12X",$D728-($D728*TAXAS!$F$25))/12,IF($A728=TAXAS!$A$26,IF($B728="PARCELADO ATÉ 12X",$D728-($D728*TAXAS!$F$26))/12,IF($A728=TAXAS!$A$27,IF($B728="PARCELADO ATÉ 12X",$D728-($D728*TAXAS!$F$27))/12))))))))))))))))))))))))/1</f>
        <v>0</v>
      </c>
      <c r="J728" s="8">
        <f t="shared" si="0"/>
        <v>0</v>
      </c>
      <c r="K728" s="10" t="b">
        <f>IF($B728="PARCELADO ATÉ 3X",($D728-($D728*TAXAS!$D$4))-$J728)</f>
        <v>0</v>
      </c>
      <c r="L728" s="10" t="b">
        <f>IF($B728="PARCELADO ATÉ 6X",($D728-($D728*TAXAS!$E$4))-$J728)</f>
        <v>0</v>
      </c>
      <c r="M728" s="10" t="b">
        <f>IF($B728="PARCELADO ATÉ 12X",($D728-($D728*TAXAS!$F$4))-$J728)</f>
        <v>0</v>
      </c>
      <c r="N728" s="8">
        <f t="shared" si="1"/>
        <v>0</v>
      </c>
      <c r="O728" s="10">
        <f t="shared" si="2"/>
        <v>0</v>
      </c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spans="1:31" ht="15.75" customHeight="1" x14ac:dyDescent="0.2">
      <c r="A729" s="3"/>
      <c r="B729" s="5"/>
      <c r="C729" s="6"/>
      <c r="D729" s="42"/>
      <c r="E729" s="8">
        <f>IF($A729="VISA",IF($B729="DÉBITO",$D729-($D729*TAXAS!$B$4)),IF($A729="MASTER",IF($B729="DÉBITO",$D729-($D729*TAXAS!$B$5)),IF($A729="ELO", IF($B729="DÉBITO",$D729-($D729*TAXAS!$B$6)),IF($A729="HIPERCARD",IF($B729="DÉBITO",$D729-($D729*TAXAS!$B$7)),IF($A729="DINERS",IF($B729="DÉBITO",$D729-($D729*TAXAS!$B$8)),IF($A729="AMERICA EXPRESS",IF($B729="DÉBITO",$D729-($D729*TAXAS!$B$9)),IF($A729=TAXAS!$A$10,IF($B729="DÉBITO",$D729-($D729*TAXAS!$B$10)), IF($A729=TAXAS!$A$11,IF($B729="DÉBITO",$D729-($D729*TAXAS!$B$11)), IF($A729=TAXAS!$A$12,IF($B729="DÉBITO",$D729-($D729*TAXAS!$B$12)), IF($A729=TAXAS!$A$13,IF($B729="DÉBITO",$D729-($D729*TAXAS!$B$13)), IF($A729=TAXAS!$A$14,IF($B729="DÉBITO",$D729-($D729*TAXAS!$B$14)), IF($A729=TAXAS!$A$15,IF($B729="DÉBITO",$D729-($D729*TAXAS!$B$15)), IF($A729=TAXAS!$A$16,IF($B729="DÉBITO",$D729-($D729*TAXAS!$B$16)), IF($A729=TAXAS!$A$17,IF($B729="DÉBITO",$D729-($D729*TAXAS!$B$17)), IF($A729=TAXAS!$A$18,IF($B729="DÉBITO",$D729-($D729*TAXAS!$B$18)), IF($A729=TAXAS!$A$19,IF($B729="DÉBITO",$D729-($D729*TAXAS!$B$19)), IF($A729=TAXAS!$A$20,IF($B729="DÉBITO",$D729-($D729*TAXAS!$B$20)), IF($A729=TAXAS!$A$21,IF($B729="DÉBITO",$D729-($D729*TAXAS!$B$21)), IF($A729=TAXAS!$A$22,IF($B729="DÉBITO",$D729-($D729*TAXAS!$B$22)), IF($A729=TAXAS!$A$23,IF($B729="DÉBITO",$D729-($D729*TAXAS!$B$23)), IF($A729=TAXAS!$A$24,IF($B729="DÉBITO",$D729-($D729*TAXAS!$B$24)), IF($A729=TAXAS!$A$25,IF($B729="DÉBITO",$D729-($D729*TAXAS!$B$25)), IF($A729=TAXAS!$A$26,IF($B729="DÉBITO",$D729-($D729*TAXAS!$B$26)), IF($A729=TAXAS!$A$27,IF($B729="DÉBITO",$D729-($D729*TAXAS!$B$27))))))))))))))))))))))))))/1</f>
        <v>0</v>
      </c>
      <c r="F729" s="8">
        <f>IF($A729="VISA",IF($B729="CRÉDITO",$D729-($D729*TAXAS!$C$4)),IF($A729="MASTER",IF($B729="CRÉDITO",$D729-($D729*TAXAS!$C$5)),IF($A729="ELO", IF($B729="CRÉDITO",$D729-($D729*TAXAS!$C$6)),IF($A729="HIPERCARD",IF($B729="CRÉDITO",$D729-($D729*TAXAS!$C$7)),IF($A729="DINERS",IF($B729="CRÉDITO",$D729-($D729*TAXAS!$C$8)),IF($A729="AMERICA EXPRESS",IF($B729="CRÉDITO",$D729-($D729*TAXAS!$C$9)),IF($A729=TAXAS!$A$10,IF($B729="CRÉDITO",$D729-($D729*TAXAS!$C$10)), IF($A729=TAXAS!$A$11,IF($B729="CRÉDITO",$D729-($D729*TAXAS!$C$11)), IF($A729=TAXAS!$A$12,IF($B729="CRÉDITO",$D729-($D729*TAXAS!$C$12)), IF($A729=TAXAS!$A$13,IF($B729="CRÉDITO",$D729-($D729*TAXAS!$C$13)), IF($A729=TAXAS!$A$14,IF($B729="CRÉDITO",$D729-($D729*TAXAS!$C$14)), IF($A729=TAXAS!$A$15,IF($B729="CRÉDITO",$D729-($D729*TAXAS!$C$15)), IF($A729=TAXAS!$A$16,IF($B729="CRÉDITO",$D729-($D729*TAXAS!$C$16)), IF($A729=TAXAS!$A$17,IF($B729="CRÉDITO",$D729-($D729*TAXAS!$C$17)), IF($A729=TAXAS!$A$18,IF($B729="CRÉDITO",$D729-($D729*TAXAS!$C$18)), IF($A729=TAXAS!$A$19,IF($B729="CRÉDITO",$D729-($D729*TAXAS!$C$19)), IF($A729=TAXAS!$A$20,IF($B729="CRÉDITO",$D729-($D729*TAXAS!$C$20)), IF($A729=TAXAS!$A$21,IF($B729="CRÉDITO",$D729-($D729*TAXAS!$C$21)), IF($A729=TAXAS!$A$22,IF($B729="CRÉDITO",$D729-($D729*TAXAS!$C$22)), IF($A729=TAXAS!$A$23,IF($B729="CRÉDITO",$D729-($D729*TAXAS!$C$23)), IF($A729=TAXAS!$A$24,IF($B729="CRÉDITO",$D729-($D729*TAXAS!$C$24)), IF($A729=TAXAS!$A$25,IF($B729="CRÉDITO",$D729-($D729*TAXAS!$C$25)), IF($A729=TAXAS!$A$26,IF($B729="CRÉDITO",$D729-($D729*TAXAS!$C$26)), IF($A729=TAXAS!$A$27,IF($B729="CRÉDITO",$D729-($D729*TAXAS!$C$27))))))))))))))))))))))))))/1</f>
        <v>0</v>
      </c>
      <c r="G729" s="9">
        <f>IF($A729="VISA",IF($B729="PARCELADO ATÉ 3X",$D729-(D729*TAXAS!$D$4))/3,IF($A729="MASTER",IF($B729="PARCELADO ATÉ 3X",$D729-(D729*TAXAS!$D$5))/3,IF($A729="ELO",IF($B729="PARCELADO ATÉ 3X",$D729-(D729*TAXAS!$D$6))/3,IF($A729="HIPERCARD",IF($B729="PARCELADO ATÉ 3X",$D729-(D729*TAXAS!$D$7))/3,IF($A729="DINERS",IF($B729="PARCELADO ATÉ 3X",$D729-(D729*TAXAS!$D$8))/3,IF($A729="AMERICA EXPRESS",IF($B729="PARCELADO ATÉ 3X",$D729-(D729*TAXAS!$D$9))/3,IF($A729=TAXAS!$A$10,IF($B729="PARCELADO ATÉ 3X",$D729-($D729*TAXAS!$D$10))/3,IF($A729=TAXAS!$A$11,IF($B729="PARCELADO ATÉ 3X",$D729-($D729*TAXAS!$D$11))/3,IF($A729=TAXAS!$A$12,IF($B729="PARCELADO ATÉ 3X",$D729-($D729*TAXAS!$D$12))/3,IF($A729=TAXAS!$A$13,IF($B729="PARCELADO ATÉ 3X",$D729-($D729*TAXAS!$D$13))/3,IF($A729=TAXAS!$A$14,IF($B729="PARCELADO ATÉ 3X",$D729-($D729*TAXAS!$D$14))/3,IF($A729=TAXAS!$A$15,IF($B729="PARCELADO ATÉ 3X",$D729-($D729*TAXAS!$D$15))/3,IF($A729=TAXAS!$A$16,IF($B729="PARCELADO ATÉ 3X",$D729-($D729*TAXAS!$D$16))/3,IF($A729=TAXAS!$A$17,IF($B729="PARCELADO ATÉ 3X",$D729-($D729*TAXAS!$D$17))/3,IF($A729=TAXAS!$A$18,IF($B729="PARCELADO ATÉ 3X",$D729-($D729*TAXAS!$D$18))/3,IF($A729=TAXAS!$A$19,IF($B729="PARCELADO ATÉ 3X",$D729-($D729*TAXAS!$D$19))/3,IF($A729=TAXAS!$A$20,IF($B729="PARCELADO ATÉ 3X",$D729-($D729*TAXAS!$D$20))/3,IF($A729=TAXAS!$A$21,IF($B729="PARCELADO ATÉ 3X",$D729-($D729*TAXAS!$D$21))/3,IF($A729=TAXAS!$A$22,IF($B729="PARCELADO ATÉ 3X",$D729-($D729*TAXAS!$D$22))/3,IF($A729=TAXAS!$A$23,IF($B729="PARCELADO ATÉ 3X",$D729-($D729*TAXAS!$D$23))/3,IF($A729=TAXAS!$A$24,IF($B729="PARCELADO ATÉ 3X",$D729-($D729*TAXAS!$D$24))/3,IF($A729=TAXAS!$A$25,IF($B729="PARCELADO ATÉ 3X",$D729-($D729*TAXAS!$D$25))/3,IF($A729=TAXAS!$A$26,IF($B729="PARCELADO ATÉ 3X",$D729-($D729*TAXAS!$D$26))/3,IF($A729=TAXAS!$A$27,IF($B729="PARCELADO ATÉ 3X",$D729-($D729*TAXAS!$D$27))/3))))))))))))))))))))))))/1</f>
        <v>0</v>
      </c>
      <c r="H729" s="9">
        <f>IF($A729="VISA",IF($B729="PARCELADO ATÉ 6X",$D729-(D729*TAXAS!$E$4))/6,IF($A729="MASTER",IF($B729="PARCELADO ATÉ 6X",$D729-(D729*TAXAS!$E$5))/6,IF($A729="ELO",IF($B729="PARCELADO ATÉ 6X",$D729-(D729*TAXAS!$E$6))/6,IF($A729="HIPERCARD",IF($B729="PARCELADO ATÉ 6X",$D729-(D729*TAXAS!$E$7))/6,IF($A729="DINERS",IF($B729="PARCELADO ATÉ 6X",$D729-(D729*TAXAS!$E$8))/6,IF($A729="AMERICA EXPRESS",IF($B729="PARCELADO ATÉ 6X",$D729-(D729*TAXAS!$E$9))/6,IF($A729=TAXAS!$A$10,IF($B729="PARCELADO ATÉ 6X",$D729-($D729*TAXAS!$E$10))/6,IF($A729=TAXAS!$A$11,IF($B729="PARCELADO ATÉ 6X",$D729-($D729*TAXAS!$E$11))/6,IF($A729=TAXAS!$A$12,IF($B729="PARCELADO ATÉ 6X",$D729-($D729*TAXAS!$E$12))/6,IF($A729=TAXAS!$A$13,IF($B729="PARCELADO ATÉ 6X",$D729-($D729*TAXAS!$E$13))/6,IF($A729=TAXAS!$A$14,IF($B729="PARCELADO ATÉ 6X",$D729-($D729*TAXAS!$E$14))/6,IF($A729=TAXAS!$A$15,IF($B729="PARCELADO ATÉ 6X",$D729-($D729*TAXAS!$E$15))/6,IF($A729=TAXAS!$A$16,IF($B729="PARCELADO ATÉ 6X",$D729-($D729*TAXAS!$E$16))/6,IF($A729=TAXAS!$A$17,IF($B729="PARCELADO ATÉ 6X",$D729-($D729*TAXAS!$E$17))/6,IF($A729=TAXAS!$A$18,IF($B729="PARCELADO ATÉ 6X",$D729-($D729*TAXAS!$E$18))/6,IF($A729=TAXAS!$A$19,IF($B729="PARCELADO ATÉ 6X",$D729-($D729*TAXAS!$E$19))/6,IF($A729=TAXAS!$A$20,IF($B729="PARCELADO ATÉ 6X",$D729-($D729*TAXAS!$E$20))/6,IF($A729=TAXAS!$A$21,IF($B729="PARCELADO ATÉ 6X",$D729-($D729*TAXAS!$E$21))/6,IF($A729=TAXAS!$A$22,IF($B729="PARCELADO ATÉ 6X",$D729-($D729*TAXAS!$E$22))/6,IF($A729=TAXAS!$A$23,IF($B729="PARCELADO ATÉ 6X",$D729-($D729*TAXAS!$E$23))/6,IF($A729=TAXAS!$A$24,IF($B729="PARCELADO ATÉ 6X",$D729-($D729*TAXAS!$E$24))/6,IF($A729=TAXAS!$A$25,IF($B729="PARCELADO ATÉ 6X",$D729-($D729*TAXAS!$E$25))/6,IF($A729=TAXAS!$A$26,IF($B729="PARCELADO ATÉ 6X",$D729-($D729*TAXAS!$E$26))/6,IF($A729=TAXAS!$A$27,IF($B729="PARCELADO ATÉ 6X",$D729-($D729*TAXAS!$E$27))/6))))))))))))))))))))))))/1</f>
        <v>0</v>
      </c>
      <c r="I729" s="9">
        <f>IF($A729="VISA",IF($B729="PARCELADO ATÉ 12X",$D729-(D729*TAXAS!$F$4))/12,IF($A729="MASTER",IF($B729="PARCELADO ATÉ 12X",$D729-(D729*TAXAS!$F$5))/12,IF($A729="ELO",IF($B729="PARCELADO ATÉ 12X",$D729-(D729*TAXAS!$F$6))/12,IF($A729="HIPERCARD",IF($B729="PARCELADO ATÉ 12X",$D729-(D729*TAXAS!$F$7))/12,IF($A729="DINERS",IF($B729="PARCELADO ATÉ 12X",$D729-(D729*TAXAS!$F$8))/12,IF($A729="AMERICA EXPRESS",IF($B729="PARCELADO ATÉ 12X",$D729-(D729*TAXAS!$F$9))/12,IF($A729=TAXAS!$A$10,IF($B729="PARCELADO ATÉ 12X",$D729-($D729*TAXAS!$F$10))/12,IF($A729=TAXAS!$A$11,IF($B729="PARCELADO ATÉ 12X",$D729-($D729*TAXAS!$F$11))/12,IF($A729=TAXAS!$A$12,IF($B729="PARCELADO ATÉ 12X",$D729-($D729*TAXAS!$F$12))/12,IF($A729=TAXAS!$A$13,IF($B729="PARCELADO ATÉ 12X",$D729-($D729*TAXAS!$F$13))/12,IF($A729=TAXAS!$A$14,IF($B729="PARCELADO ATÉ 12X",$D729-($D729*TAXAS!$F$14))/12,IF($A729=TAXAS!$A$15,IF($B729="PARCELADO ATÉ 12X",$D729-($D729*TAXAS!$F$15))/12,IF($A729=TAXAS!$A$16,IF($B729="PARCELADO ATÉ 12X",$D729-($D729*TAXAS!$F$16))/12,IF($A729=TAXAS!$A$17,IF($B729="PARCELADO ATÉ 12X",$D729-($D729*TAXAS!$F$17))/12,IF($A729=TAXAS!$A$18,IF($B729="PARCELADO ATÉ 12X",$D729-($D729*TAXAS!$F$18))/12,IF($A729=TAXAS!$A$19,IF($B729="PARCELADO ATÉ 12X",$D729-($D729*TAXAS!$F$19))/12,IF($A729=TAXAS!$A$20,IF($B729="PARCELADO ATÉ 12X",$D729-($D729*TAXAS!$F$20))/12,IF($A729=TAXAS!$A$21,IF($B729="PARCELADO ATÉ 12X",$D729-($D729*TAXAS!$F$21))/12,IF($A729=TAXAS!$A$22,IF($B729="PARCELADO ATÉ 12X",$D729-($D729*TAXAS!$F$22))/12,IF($A729=TAXAS!$A$23,IF($B729="PARCELADO ATÉ 12X",$D729-($D729*TAXAS!$F$23))/12,IF($A729=TAXAS!$A$24,IF($B729="PARCELADO ATÉ 12X",$D729-($D729*TAXAS!$F$24))/12,IF($A729=TAXAS!$A$25,IF($B729="PARCELADO ATÉ 12X",$D729-($D729*TAXAS!$F$25))/12,IF($A729=TAXAS!$A$26,IF($B729="PARCELADO ATÉ 12X",$D729-($D729*TAXAS!$F$26))/12,IF($A729=TAXAS!$A$27,IF($B729="PARCELADO ATÉ 12X",$D729-($D729*TAXAS!$F$27))/12))))))))))))))))))))))))/1</f>
        <v>0</v>
      </c>
      <c r="J729" s="8">
        <f t="shared" si="0"/>
        <v>0</v>
      </c>
      <c r="K729" s="10" t="b">
        <f>IF($B729="PARCELADO ATÉ 3X",($D729-($D729*TAXAS!$D$4))-$J729)</f>
        <v>0</v>
      </c>
      <c r="L729" s="10" t="b">
        <f>IF($B729="PARCELADO ATÉ 6X",($D729-($D729*TAXAS!$E$4))-$J729)</f>
        <v>0</v>
      </c>
      <c r="M729" s="10" t="b">
        <f>IF($B729="PARCELADO ATÉ 12X",($D729-($D729*TAXAS!$F$4))-$J729)</f>
        <v>0</v>
      </c>
      <c r="N729" s="8">
        <f t="shared" si="1"/>
        <v>0</v>
      </c>
      <c r="O729" s="10">
        <f t="shared" si="2"/>
        <v>0</v>
      </c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spans="1:31" ht="15.75" customHeight="1" x14ac:dyDescent="0.2">
      <c r="A730" s="3"/>
      <c r="B730" s="5"/>
      <c r="C730" s="6"/>
      <c r="D730" s="42"/>
      <c r="E730" s="8">
        <f>IF($A730="VISA",IF($B730="DÉBITO",$D730-($D730*TAXAS!$B$4)),IF($A730="MASTER",IF($B730="DÉBITO",$D730-($D730*TAXAS!$B$5)),IF($A730="ELO", IF($B730="DÉBITO",$D730-($D730*TAXAS!$B$6)),IF($A730="HIPERCARD",IF($B730="DÉBITO",$D730-($D730*TAXAS!$B$7)),IF($A730="DINERS",IF($B730="DÉBITO",$D730-($D730*TAXAS!$B$8)),IF($A730="AMERICA EXPRESS",IF($B730="DÉBITO",$D730-($D730*TAXAS!$B$9)),IF($A730=TAXAS!$A$10,IF($B730="DÉBITO",$D730-($D730*TAXAS!$B$10)), IF($A730=TAXAS!$A$11,IF($B730="DÉBITO",$D730-($D730*TAXAS!$B$11)), IF($A730=TAXAS!$A$12,IF($B730="DÉBITO",$D730-($D730*TAXAS!$B$12)), IF($A730=TAXAS!$A$13,IF($B730="DÉBITO",$D730-($D730*TAXAS!$B$13)), IF($A730=TAXAS!$A$14,IF($B730="DÉBITO",$D730-($D730*TAXAS!$B$14)), IF($A730=TAXAS!$A$15,IF($B730="DÉBITO",$D730-($D730*TAXAS!$B$15)), IF($A730=TAXAS!$A$16,IF($B730="DÉBITO",$D730-($D730*TAXAS!$B$16)), IF($A730=TAXAS!$A$17,IF($B730="DÉBITO",$D730-($D730*TAXAS!$B$17)), IF($A730=TAXAS!$A$18,IF($B730="DÉBITO",$D730-($D730*TAXAS!$B$18)), IF($A730=TAXAS!$A$19,IF($B730="DÉBITO",$D730-($D730*TAXAS!$B$19)), IF($A730=TAXAS!$A$20,IF($B730="DÉBITO",$D730-($D730*TAXAS!$B$20)), IF($A730=TAXAS!$A$21,IF($B730="DÉBITO",$D730-($D730*TAXAS!$B$21)), IF($A730=TAXAS!$A$22,IF($B730="DÉBITO",$D730-($D730*TAXAS!$B$22)), IF($A730=TAXAS!$A$23,IF($B730="DÉBITO",$D730-($D730*TAXAS!$B$23)), IF($A730=TAXAS!$A$24,IF($B730="DÉBITO",$D730-($D730*TAXAS!$B$24)), IF($A730=TAXAS!$A$25,IF($B730="DÉBITO",$D730-($D730*TAXAS!$B$25)), IF($A730=TAXAS!$A$26,IF($B730="DÉBITO",$D730-($D730*TAXAS!$B$26)), IF($A730=TAXAS!$A$27,IF($B730="DÉBITO",$D730-($D730*TAXAS!$B$27))))))))))))))))))))))))))/1</f>
        <v>0</v>
      </c>
      <c r="F730" s="8">
        <f>IF($A730="VISA",IF($B730="CRÉDITO",$D730-($D730*TAXAS!$C$4)),IF($A730="MASTER",IF($B730="CRÉDITO",$D730-($D730*TAXAS!$C$5)),IF($A730="ELO", IF($B730="CRÉDITO",$D730-($D730*TAXAS!$C$6)),IF($A730="HIPERCARD",IF($B730="CRÉDITO",$D730-($D730*TAXAS!$C$7)),IF($A730="DINERS",IF($B730="CRÉDITO",$D730-($D730*TAXAS!$C$8)),IF($A730="AMERICA EXPRESS",IF($B730="CRÉDITO",$D730-($D730*TAXAS!$C$9)),IF($A730=TAXAS!$A$10,IF($B730="CRÉDITO",$D730-($D730*TAXAS!$C$10)), IF($A730=TAXAS!$A$11,IF($B730="CRÉDITO",$D730-($D730*TAXAS!$C$11)), IF($A730=TAXAS!$A$12,IF($B730="CRÉDITO",$D730-($D730*TAXAS!$C$12)), IF($A730=TAXAS!$A$13,IF($B730="CRÉDITO",$D730-($D730*TAXAS!$C$13)), IF($A730=TAXAS!$A$14,IF($B730="CRÉDITO",$D730-($D730*TAXAS!$C$14)), IF($A730=TAXAS!$A$15,IF($B730="CRÉDITO",$D730-($D730*TAXAS!$C$15)), IF($A730=TAXAS!$A$16,IF($B730="CRÉDITO",$D730-($D730*TAXAS!$C$16)), IF($A730=TAXAS!$A$17,IF($B730="CRÉDITO",$D730-($D730*TAXAS!$C$17)), IF($A730=TAXAS!$A$18,IF($B730="CRÉDITO",$D730-($D730*TAXAS!$C$18)), IF($A730=TAXAS!$A$19,IF($B730="CRÉDITO",$D730-($D730*TAXAS!$C$19)), IF($A730=TAXAS!$A$20,IF($B730="CRÉDITO",$D730-($D730*TAXAS!$C$20)), IF($A730=TAXAS!$A$21,IF($B730="CRÉDITO",$D730-($D730*TAXAS!$C$21)), IF($A730=TAXAS!$A$22,IF($B730="CRÉDITO",$D730-($D730*TAXAS!$C$22)), IF($A730=TAXAS!$A$23,IF($B730="CRÉDITO",$D730-($D730*TAXAS!$C$23)), IF($A730=TAXAS!$A$24,IF($B730="CRÉDITO",$D730-($D730*TAXAS!$C$24)), IF($A730=TAXAS!$A$25,IF($B730="CRÉDITO",$D730-($D730*TAXAS!$C$25)), IF($A730=TAXAS!$A$26,IF($B730="CRÉDITO",$D730-($D730*TAXAS!$C$26)), IF($A730=TAXAS!$A$27,IF($B730="CRÉDITO",$D730-($D730*TAXAS!$C$27))))))))))))))))))))))))))/1</f>
        <v>0</v>
      </c>
      <c r="G730" s="9">
        <f>IF($A730="VISA",IF($B730="PARCELADO ATÉ 3X",$D730-(D730*TAXAS!$D$4))/3,IF($A730="MASTER",IF($B730="PARCELADO ATÉ 3X",$D730-(D730*TAXAS!$D$5))/3,IF($A730="ELO",IF($B730="PARCELADO ATÉ 3X",$D730-(D730*TAXAS!$D$6))/3,IF($A730="HIPERCARD",IF($B730="PARCELADO ATÉ 3X",$D730-(D730*TAXAS!$D$7))/3,IF($A730="DINERS",IF($B730="PARCELADO ATÉ 3X",$D730-(D730*TAXAS!$D$8))/3,IF($A730="AMERICA EXPRESS",IF($B730="PARCELADO ATÉ 3X",$D730-(D730*TAXAS!$D$9))/3,IF($A730=TAXAS!$A$10,IF($B730="PARCELADO ATÉ 3X",$D730-($D730*TAXAS!$D$10))/3,IF($A730=TAXAS!$A$11,IF($B730="PARCELADO ATÉ 3X",$D730-($D730*TAXAS!$D$11))/3,IF($A730=TAXAS!$A$12,IF($B730="PARCELADO ATÉ 3X",$D730-($D730*TAXAS!$D$12))/3,IF($A730=TAXAS!$A$13,IF($B730="PARCELADO ATÉ 3X",$D730-($D730*TAXAS!$D$13))/3,IF($A730=TAXAS!$A$14,IF($B730="PARCELADO ATÉ 3X",$D730-($D730*TAXAS!$D$14))/3,IF($A730=TAXAS!$A$15,IF($B730="PARCELADO ATÉ 3X",$D730-($D730*TAXAS!$D$15))/3,IF($A730=TAXAS!$A$16,IF($B730="PARCELADO ATÉ 3X",$D730-($D730*TAXAS!$D$16))/3,IF($A730=TAXAS!$A$17,IF($B730="PARCELADO ATÉ 3X",$D730-($D730*TAXAS!$D$17))/3,IF($A730=TAXAS!$A$18,IF($B730="PARCELADO ATÉ 3X",$D730-($D730*TAXAS!$D$18))/3,IF($A730=TAXAS!$A$19,IF($B730="PARCELADO ATÉ 3X",$D730-($D730*TAXAS!$D$19))/3,IF($A730=TAXAS!$A$20,IF($B730="PARCELADO ATÉ 3X",$D730-($D730*TAXAS!$D$20))/3,IF($A730=TAXAS!$A$21,IF($B730="PARCELADO ATÉ 3X",$D730-($D730*TAXAS!$D$21))/3,IF($A730=TAXAS!$A$22,IF($B730="PARCELADO ATÉ 3X",$D730-($D730*TAXAS!$D$22))/3,IF($A730=TAXAS!$A$23,IF($B730="PARCELADO ATÉ 3X",$D730-($D730*TAXAS!$D$23))/3,IF($A730=TAXAS!$A$24,IF($B730="PARCELADO ATÉ 3X",$D730-($D730*TAXAS!$D$24))/3,IF($A730=TAXAS!$A$25,IF($B730="PARCELADO ATÉ 3X",$D730-($D730*TAXAS!$D$25))/3,IF($A730=TAXAS!$A$26,IF($B730="PARCELADO ATÉ 3X",$D730-($D730*TAXAS!$D$26))/3,IF($A730=TAXAS!$A$27,IF($B730="PARCELADO ATÉ 3X",$D730-($D730*TAXAS!$D$27))/3))))))))))))))))))))))))/1</f>
        <v>0</v>
      </c>
      <c r="H730" s="9">
        <f>IF($A730="VISA",IF($B730="PARCELADO ATÉ 6X",$D730-(D730*TAXAS!$E$4))/6,IF($A730="MASTER",IF($B730="PARCELADO ATÉ 6X",$D730-(D730*TAXAS!$E$5))/6,IF($A730="ELO",IF($B730="PARCELADO ATÉ 6X",$D730-(D730*TAXAS!$E$6))/6,IF($A730="HIPERCARD",IF($B730="PARCELADO ATÉ 6X",$D730-(D730*TAXAS!$E$7))/6,IF($A730="DINERS",IF($B730="PARCELADO ATÉ 6X",$D730-(D730*TAXAS!$E$8))/6,IF($A730="AMERICA EXPRESS",IF($B730="PARCELADO ATÉ 6X",$D730-(D730*TAXAS!$E$9))/6,IF($A730=TAXAS!$A$10,IF($B730="PARCELADO ATÉ 6X",$D730-($D730*TAXAS!$E$10))/6,IF($A730=TAXAS!$A$11,IF($B730="PARCELADO ATÉ 6X",$D730-($D730*TAXAS!$E$11))/6,IF($A730=TAXAS!$A$12,IF($B730="PARCELADO ATÉ 6X",$D730-($D730*TAXAS!$E$12))/6,IF($A730=TAXAS!$A$13,IF($B730="PARCELADO ATÉ 6X",$D730-($D730*TAXAS!$E$13))/6,IF($A730=TAXAS!$A$14,IF($B730="PARCELADO ATÉ 6X",$D730-($D730*TAXAS!$E$14))/6,IF($A730=TAXAS!$A$15,IF($B730="PARCELADO ATÉ 6X",$D730-($D730*TAXAS!$E$15))/6,IF($A730=TAXAS!$A$16,IF($B730="PARCELADO ATÉ 6X",$D730-($D730*TAXAS!$E$16))/6,IF($A730=TAXAS!$A$17,IF($B730="PARCELADO ATÉ 6X",$D730-($D730*TAXAS!$E$17))/6,IF($A730=TAXAS!$A$18,IF($B730="PARCELADO ATÉ 6X",$D730-($D730*TAXAS!$E$18))/6,IF($A730=TAXAS!$A$19,IF($B730="PARCELADO ATÉ 6X",$D730-($D730*TAXAS!$E$19))/6,IF($A730=TAXAS!$A$20,IF($B730="PARCELADO ATÉ 6X",$D730-($D730*TAXAS!$E$20))/6,IF($A730=TAXAS!$A$21,IF($B730="PARCELADO ATÉ 6X",$D730-($D730*TAXAS!$E$21))/6,IF($A730=TAXAS!$A$22,IF($B730="PARCELADO ATÉ 6X",$D730-($D730*TAXAS!$E$22))/6,IF($A730=TAXAS!$A$23,IF($B730="PARCELADO ATÉ 6X",$D730-($D730*TAXAS!$E$23))/6,IF($A730=TAXAS!$A$24,IF($B730="PARCELADO ATÉ 6X",$D730-($D730*TAXAS!$E$24))/6,IF($A730=TAXAS!$A$25,IF($B730="PARCELADO ATÉ 6X",$D730-($D730*TAXAS!$E$25))/6,IF($A730=TAXAS!$A$26,IF($B730="PARCELADO ATÉ 6X",$D730-($D730*TAXAS!$E$26))/6,IF($A730=TAXAS!$A$27,IF($B730="PARCELADO ATÉ 6X",$D730-($D730*TAXAS!$E$27))/6))))))))))))))))))))))))/1</f>
        <v>0</v>
      </c>
      <c r="I730" s="9">
        <f>IF($A730="VISA",IF($B730="PARCELADO ATÉ 12X",$D730-(D730*TAXAS!$F$4))/12,IF($A730="MASTER",IF($B730="PARCELADO ATÉ 12X",$D730-(D730*TAXAS!$F$5))/12,IF($A730="ELO",IF($B730="PARCELADO ATÉ 12X",$D730-(D730*TAXAS!$F$6))/12,IF($A730="HIPERCARD",IF($B730="PARCELADO ATÉ 12X",$D730-(D730*TAXAS!$F$7))/12,IF($A730="DINERS",IF($B730="PARCELADO ATÉ 12X",$D730-(D730*TAXAS!$F$8))/12,IF($A730="AMERICA EXPRESS",IF($B730="PARCELADO ATÉ 12X",$D730-(D730*TAXAS!$F$9))/12,IF($A730=TAXAS!$A$10,IF($B730="PARCELADO ATÉ 12X",$D730-($D730*TAXAS!$F$10))/12,IF($A730=TAXAS!$A$11,IF($B730="PARCELADO ATÉ 12X",$D730-($D730*TAXAS!$F$11))/12,IF($A730=TAXAS!$A$12,IF($B730="PARCELADO ATÉ 12X",$D730-($D730*TAXAS!$F$12))/12,IF($A730=TAXAS!$A$13,IF($B730="PARCELADO ATÉ 12X",$D730-($D730*TAXAS!$F$13))/12,IF($A730=TAXAS!$A$14,IF($B730="PARCELADO ATÉ 12X",$D730-($D730*TAXAS!$F$14))/12,IF($A730=TAXAS!$A$15,IF($B730="PARCELADO ATÉ 12X",$D730-($D730*TAXAS!$F$15))/12,IF($A730=TAXAS!$A$16,IF($B730="PARCELADO ATÉ 12X",$D730-($D730*TAXAS!$F$16))/12,IF($A730=TAXAS!$A$17,IF($B730="PARCELADO ATÉ 12X",$D730-($D730*TAXAS!$F$17))/12,IF($A730=TAXAS!$A$18,IF($B730="PARCELADO ATÉ 12X",$D730-($D730*TAXAS!$F$18))/12,IF($A730=TAXAS!$A$19,IF($B730="PARCELADO ATÉ 12X",$D730-($D730*TAXAS!$F$19))/12,IF($A730=TAXAS!$A$20,IF($B730="PARCELADO ATÉ 12X",$D730-($D730*TAXAS!$F$20))/12,IF($A730=TAXAS!$A$21,IF($B730="PARCELADO ATÉ 12X",$D730-($D730*TAXAS!$F$21))/12,IF($A730=TAXAS!$A$22,IF($B730="PARCELADO ATÉ 12X",$D730-($D730*TAXAS!$F$22))/12,IF($A730=TAXAS!$A$23,IF($B730="PARCELADO ATÉ 12X",$D730-($D730*TAXAS!$F$23))/12,IF($A730=TAXAS!$A$24,IF($B730="PARCELADO ATÉ 12X",$D730-($D730*TAXAS!$F$24))/12,IF($A730=TAXAS!$A$25,IF($B730="PARCELADO ATÉ 12X",$D730-($D730*TAXAS!$F$25))/12,IF($A730=TAXAS!$A$26,IF($B730="PARCELADO ATÉ 12X",$D730-($D730*TAXAS!$F$26))/12,IF($A730=TAXAS!$A$27,IF($B730="PARCELADO ATÉ 12X",$D730-($D730*TAXAS!$F$27))/12))))))))))))))))))))))))/1</f>
        <v>0</v>
      </c>
      <c r="J730" s="8">
        <f t="shared" si="0"/>
        <v>0</v>
      </c>
      <c r="K730" s="10" t="b">
        <f>IF($B730="PARCELADO ATÉ 3X",($D730-($D730*TAXAS!$D$4))-$J730)</f>
        <v>0</v>
      </c>
      <c r="L730" s="10" t="b">
        <f>IF($B730="PARCELADO ATÉ 6X",($D730-($D730*TAXAS!$E$4))-$J730)</f>
        <v>0</v>
      </c>
      <c r="M730" s="10" t="b">
        <f>IF($B730="PARCELADO ATÉ 12X",($D730-($D730*TAXAS!$F$4))-$J730)</f>
        <v>0</v>
      </c>
      <c r="N730" s="8">
        <f t="shared" si="1"/>
        <v>0</v>
      </c>
      <c r="O730" s="10">
        <f t="shared" si="2"/>
        <v>0</v>
      </c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spans="1:31" ht="15.75" customHeight="1" x14ac:dyDescent="0.2">
      <c r="A731" s="3"/>
      <c r="B731" s="5"/>
      <c r="C731" s="6"/>
      <c r="D731" s="42"/>
      <c r="E731" s="8">
        <f>IF($A731="VISA",IF($B731="DÉBITO",$D731-($D731*TAXAS!$B$4)),IF($A731="MASTER",IF($B731="DÉBITO",$D731-($D731*TAXAS!$B$5)),IF($A731="ELO", IF($B731="DÉBITO",$D731-($D731*TAXAS!$B$6)),IF($A731="HIPERCARD",IF($B731="DÉBITO",$D731-($D731*TAXAS!$B$7)),IF($A731="DINERS",IF($B731="DÉBITO",$D731-($D731*TAXAS!$B$8)),IF($A731="AMERICA EXPRESS",IF($B731="DÉBITO",$D731-($D731*TAXAS!$B$9)),IF($A731=TAXAS!$A$10,IF($B731="DÉBITO",$D731-($D731*TAXAS!$B$10)), IF($A731=TAXAS!$A$11,IF($B731="DÉBITO",$D731-($D731*TAXAS!$B$11)), IF($A731=TAXAS!$A$12,IF($B731="DÉBITO",$D731-($D731*TAXAS!$B$12)), IF($A731=TAXAS!$A$13,IF($B731="DÉBITO",$D731-($D731*TAXAS!$B$13)), IF($A731=TAXAS!$A$14,IF($B731="DÉBITO",$D731-($D731*TAXAS!$B$14)), IF($A731=TAXAS!$A$15,IF($B731="DÉBITO",$D731-($D731*TAXAS!$B$15)), IF($A731=TAXAS!$A$16,IF($B731="DÉBITO",$D731-($D731*TAXAS!$B$16)), IF($A731=TAXAS!$A$17,IF($B731="DÉBITO",$D731-($D731*TAXAS!$B$17)), IF($A731=TAXAS!$A$18,IF($B731="DÉBITO",$D731-($D731*TAXAS!$B$18)), IF($A731=TAXAS!$A$19,IF($B731="DÉBITO",$D731-($D731*TAXAS!$B$19)), IF($A731=TAXAS!$A$20,IF($B731="DÉBITO",$D731-($D731*TAXAS!$B$20)), IF($A731=TAXAS!$A$21,IF($B731="DÉBITO",$D731-($D731*TAXAS!$B$21)), IF($A731=TAXAS!$A$22,IF($B731="DÉBITO",$D731-($D731*TAXAS!$B$22)), IF($A731=TAXAS!$A$23,IF($B731="DÉBITO",$D731-($D731*TAXAS!$B$23)), IF($A731=TAXAS!$A$24,IF($B731="DÉBITO",$D731-($D731*TAXAS!$B$24)), IF($A731=TAXAS!$A$25,IF($B731="DÉBITO",$D731-($D731*TAXAS!$B$25)), IF($A731=TAXAS!$A$26,IF($B731="DÉBITO",$D731-($D731*TAXAS!$B$26)), IF($A731=TAXAS!$A$27,IF($B731="DÉBITO",$D731-($D731*TAXAS!$B$27))))))))))))))))))))))))))/1</f>
        <v>0</v>
      </c>
      <c r="F731" s="8">
        <f>IF($A731="VISA",IF($B731="CRÉDITO",$D731-($D731*TAXAS!$C$4)),IF($A731="MASTER",IF($B731="CRÉDITO",$D731-($D731*TAXAS!$C$5)),IF($A731="ELO", IF($B731="CRÉDITO",$D731-($D731*TAXAS!$C$6)),IF($A731="HIPERCARD",IF($B731="CRÉDITO",$D731-($D731*TAXAS!$C$7)),IF($A731="DINERS",IF($B731="CRÉDITO",$D731-($D731*TAXAS!$C$8)),IF($A731="AMERICA EXPRESS",IF($B731="CRÉDITO",$D731-($D731*TAXAS!$C$9)),IF($A731=TAXAS!$A$10,IF($B731="CRÉDITO",$D731-($D731*TAXAS!$C$10)), IF($A731=TAXAS!$A$11,IF($B731="CRÉDITO",$D731-($D731*TAXAS!$C$11)), IF($A731=TAXAS!$A$12,IF($B731="CRÉDITO",$D731-($D731*TAXAS!$C$12)), IF($A731=TAXAS!$A$13,IF($B731="CRÉDITO",$D731-($D731*TAXAS!$C$13)), IF($A731=TAXAS!$A$14,IF($B731="CRÉDITO",$D731-($D731*TAXAS!$C$14)), IF($A731=TAXAS!$A$15,IF($B731="CRÉDITO",$D731-($D731*TAXAS!$C$15)), IF($A731=TAXAS!$A$16,IF($B731="CRÉDITO",$D731-($D731*TAXAS!$C$16)), IF($A731=TAXAS!$A$17,IF($B731="CRÉDITO",$D731-($D731*TAXAS!$C$17)), IF($A731=TAXAS!$A$18,IF($B731="CRÉDITO",$D731-($D731*TAXAS!$C$18)), IF($A731=TAXAS!$A$19,IF($B731="CRÉDITO",$D731-($D731*TAXAS!$C$19)), IF($A731=TAXAS!$A$20,IF($B731="CRÉDITO",$D731-($D731*TAXAS!$C$20)), IF($A731=TAXAS!$A$21,IF($B731="CRÉDITO",$D731-($D731*TAXAS!$C$21)), IF($A731=TAXAS!$A$22,IF($B731="CRÉDITO",$D731-($D731*TAXAS!$C$22)), IF($A731=TAXAS!$A$23,IF($B731="CRÉDITO",$D731-($D731*TAXAS!$C$23)), IF($A731=TAXAS!$A$24,IF($B731="CRÉDITO",$D731-($D731*TAXAS!$C$24)), IF($A731=TAXAS!$A$25,IF($B731="CRÉDITO",$D731-($D731*TAXAS!$C$25)), IF($A731=TAXAS!$A$26,IF($B731="CRÉDITO",$D731-($D731*TAXAS!$C$26)), IF($A731=TAXAS!$A$27,IF($B731="CRÉDITO",$D731-($D731*TAXAS!$C$27))))))))))))))))))))))))))/1</f>
        <v>0</v>
      </c>
      <c r="G731" s="9">
        <f>IF($A731="VISA",IF($B731="PARCELADO ATÉ 3X",$D731-(D731*TAXAS!$D$4))/3,IF($A731="MASTER",IF($B731="PARCELADO ATÉ 3X",$D731-(D731*TAXAS!$D$5))/3,IF($A731="ELO",IF($B731="PARCELADO ATÉ 3X",$D731-(D731*TAXAS!$D$6))/3,IF($A731="HIPERCARD",IF($B731="PARCELADO ATÉ 3X",$D731-(D731*TAXAS!$D$7))/3,IF($A731="DINERS",IF($B731="PARCELADO ATÉ 3X",$D731-(D731*TAXAS!$D$8))/3,IF($A731="AMERICA EXPRESS",IF($B731="PARCELADO ATÉ 3X",$D731-(D731*TAXAS!$D$9))/3,IF($A731=TAXAS!$A$10,IF($B731="PARCELADO ATÉ 3X",$D731-($D731*TAXAS!$D$10))/3,IF($A731=TAXAS!$A$11,IF($B731="PARCELADO ATÉ 3X",$D731-($D731*TAXAS!$D$11))/3,IF($A731=TAXAS!$A$12,IF($B731="PARCELADO ATÉ 3X",$D731-($D731*TAXAS!$D$12))/3,IF($A731=TAXAS!$A$13,IF($B731="PARCELADO ATÉ 3X",$D731-($D731*TAXAS!$D$13))/3,IF($A731=TAXAS!$A$14,IF($B731="PARCELADO ATÉ 3X",$D731-($D731*TAXAS!$D$14))/3,IF($A731=TAXAS!$A$15,IF($B731="PARCELADO ATÉ 3X",$D731-($D731*TAXAS!$D$15))/3,IF($A731=TAXAS!$A$16,IF($B731="PARCELADO ATÉ 3X",$D731-($D731*TAXAS!$D$16))/3,IF($A731=TAXAS!$A$17,IF($B731="PARCELADO ATÉ 3X",$D731-($D731*TAXAS!$D$17))/3,IF($A731=TAXAS!$A$18,IF($B731="PARCELADO ATÉ 3X",$D731-($D731*TAXAS!$D$18))/3,IF($A731=TAXAS!$A$19,IF($B731="PARCELADO ATÉ 3X",$D731-($D731*TAXAS!$D$19))/3,IF($A731=TAXAS!$A$20,IF($B731="PARCELADO ATÉ 3X",$D731-($D731*TAXAS!$D$20))/3,IF($A731=TAXAS!$A$21,IF($B731="PARCELADO ATÉ 3X",$D731-($D731*TAXAS!$D$21))/3,IF($A731=TAXAS!$A$22,IF($B731="PARCELADO ATÉ 3X",$D731-($D731*TAXAS!$D$22))/3,IF($A731=TAXAS!$A$23,IF($B731="PARCELADO ATÉ 3X",$D731-($D731*TAXAS!$D$23))/3,IF($A731=TAXAS!$A$24,IF($B731="PARCELADO ATÉ 3X",$D731-($D731*TAXAS!$D$24))/3,IF($A731=TAXAS!$A$25,IF($B731="PARCELADO ATÉ 3X",$D731-($D731*TAXAS!$D$25))/3,IF($A731=TAXAS!$A$26,IF($B731="PARCELADO ATÉ 3X",$D731-($D731*TAXAS!$D$26))/3,IF($A731=TAXAS!$A$27,IF($B731="PARCELADO ATÉ 3X",$D731-($D731*TAXAS!$D$27))/3))))))))))))))))))))))))/1</f>
        <v>0</v>
      </c>
      <c r="H731" s="9">
        <f>IF($A731="VISA",IF($B731="PARCELADO ATÉ 6X",$D731-(D731*TAXAS!$E$4))/6,IF($A731="MASTER",IF($B731="PARCELADO ATÉ 6X",$D731-(D731*TAXAS!$E$5))/6,IF($A731="ELO",IF($B731="PARCELADO ATÉ 6X",$D731-(D731*TAXAS!$E$6))/6,IF($A731="HIPERCARD",IF($B731="PARCELADO ATÉ 6X",$D731-(D731*TAXAS!$E$7))/6,IF($A731="DINERS",IF($B731="PARCELADO ATÉ 6X",$D731-(D731*TAXAS!$E$8))/6,IF($A731="AMERICA EXPRESS",IF($B731="PARCELADO ATÉ 6X",$D731-(D731*TAXAS!$E$9))/6,IF($A731=TAXAS!$A$10,IF($B731="PARCELADO ATÉ 6X",$D731-($D731*TAXAS!$E$10))/6,IF($A731=TAXAS!$A$11,IF($B731="PARCELADO ATÉ 6X",$D731-($D731*TAXAS!$E$11))/6,IF($A731=TAXAS!$A$12,IF($B731="PARCELADO ATÉ 6X",$D731-($D731*TAXAS!$E$12))/6,IF($A731=TAXAS!$A$13,IF($B731="PARCELADO ATÉ 6X",$D731-($D731*TAXAS!$E$13))/6,IF($A731=TAXAS!$A$14,IF($B731="PARCELADO ATÉ 6X",$D731-($D731*TAXAS!$E$14))/6,IF($A731=TAXAS!$A$15,IF($B731="PARCELADO ATÉ 6X",$D731-($D731*TAXAS!$E$15))/6,IF($A731=TAXAS!$A$16,IF($B731="PARCELADO ATÉ 6X",$D731-($D731*TAXAS!$E$16))/6,IF($A731=TAXAS!$A$17,IF($B731="PARCELADO ATÉ 6X",$D731-($D731*TAXAS!$E$17))/6,IF($A731=TAXAS!$A$18,IF($B731="PARCELADO ATÉ 6X",$D731-($D731*TAXAS!$E$18))/6,IF($A731=TAXAS!$A$19,IF($B731="PARCELADO ATÉ 6X",$D731-($D731*TAXAS!$E$19))/6,IF($A731=TAXAS!$A$20,IF($B731="PARCELADO ATÉ 6X",$D731-($D731*TAXAS!$E$20))/6,IF($A731=TAXAS!$A$21,IF($B731="PARCELADO ATÉ 6X",$D731-($D731*TAXAS!$E$21))/6,IF($A731=TAXAS!$A$22,IF($B731="PARCELADO ATÉ 6X",$D731-($D731*TAXAS!$E$22))/6,IF($A731=TAXAS!$A$23,IF($B731="PARCELADO ATÉ 6X",$D731-($D731*TAXAS!$E$23))/6,IF($A731=TAXAS!$A$24,IF($B731="PARCELADO ATÉ 6X",$D731-($D731*TAXAS!$E$24))/6,IF($A731=TAXAS!$A$25,IF($B731="PARCELADO ATÉ 6X",$D731-($D731*TAXAS!$E$25))/6,IF($A731=TAXAS!$A$26,IF($B731="PARCELADO ATÉ 6X",$D731-($D731*TAXAS!$E$26))/6,IF($A731=TAXAS!$A$27,IF($B731="PARCELADO ATÉ 6X",$D731-($D731*TAXAS!$E$27))/6))))))))))))))))))))))))/1</f>
        <v>0</v>
      </c>
      <c r="I731" s="9">
        <f>IF($A731="VISA",IF($B731="PARCELADO ATÉ 12X",$D731-(D731*TAXAS!$F$4))/12,IF($A731="MASTER",IF($B731="PARCELADO ATÉ 12X",$D731-(D731*TAXAS!$F$5))/12,IF($A731="ELO",IF($B731="PARCELADO ATÉ 12X",$D731-(D731*TAXAS!$F$6))/12,IF($A731="HIPERCARD",IF($B731="PARCELADO ATÉ 12X",$D731-(D731*TAXAS!$F$7))/12,IF($A731="DINERS",IF($B731="PARCELADO ATÉ 12X",$D731-(D731*TAXAS!$F$8))/12,IF($A731="AMERICA EXPRESS",IF($B731="PARCELADO ATÉ 12X",$D731-(D731*TAXAS!$F$9))/12,IF($A731=TAXAS!$A$10,IF($B731="PARCELADO ATÉ 12X",$D731-($D731*TAXAS!$F$10))/12,IF($A731=TAXAS!$A$11,IF($B731="PARCELADO ATÉ 12X",$D731-($D731*TAXAS!$F$11))/12,IF($A731=TAXAS!$A$12,IF($B731="PARCELADO ATÉ 12X",$D731-($D731*TAXAS!$F$12))/12,IF($A731=TAXAS!$A$13,IF($B731="PARCELADO ATÉ 12X",$D731-($D731*TAXAS!$F$13))/12,IF($A731=TAXAS!$A$14,IF($B731="PARCELADO ATÉ 12X",$D731-($D731*TAXAS!$F$14))/12,IF($A731=TAXAS!$A$15,IF($B731="PARCELADO ATÉ 12X",$D731-($D731*TAXAS!$F$15))/12,IF($A731=TAXAS!$A$16,IF($B731="PARCELADO ATÉ 12X",$D731-($D731*TAXAS!$F$16))/12,IF($A731=TAXAS!$A$17,IF($B731="PARCELADO ATÉ 12X",$D731-($D731*TAXAS!$F$17))/12,IF($A731=TAXAS!$A$18,IF($B731="PARCELADO ATÉ 12X",$D731-($D731*TAXAS!$F$18))/12,IF($A731=TAXAS!$A$19,IF($B731="PARCELADO ATÉ 12X",$D731-($D731*TAXAS!$F$19))/12,IF($A731=TAXAS!$A$20,IF($B731="PARCELADO ATÉ 12X",$D731-($D731*TAXAS!$F$20))/12,IF($A731=TAXAS!$A$21,IF($B731="PARCELADO ATÉ 12X",$D731-($D731*TAXAS!$F$21))/12,IF($A731=TAXAS!$A$22,IF($B731="PARCELADO ATÉ 12X",$D731-($D731*TAXAS!$F$22))/12,IF($A731=TAXAS!$A$23,IF($B731="PARCELADO ATÉ 12X",$D731-($D731*TAXAS!$F$23))/12,IF($A731=TAXAS!$A$24,IF($B731="PARCELADO ATÉ 12X",$D731-($D731*TAXAS!$F$24))/12,IF($A731=TAXAS!$A$25,IF($B731="PARCELADO ATÉ 12X",$D731-($D731*TAXAS!$F$25))/12,IF($A731=TAXAS!$A$26,IF($B731="PARCELADO ATÉ 12X",$D731-($D731*TAXAS!$F$26))/12,IF($A731=TAXAS!$A$27,IF($B731="PARCELADO ATÉ 12X",$D731-($D731*TAXAS!$F$27))/12))))))))))))))))))))))))/1</f>
        <v>0</v>
      </c>
      <c r="J731" s="8">
        <f t="shared" si="0"/>
        <v>0</v>
      </c>
      <c r="K731" s="10" t="b">
        <f>IF($B731="PARCELADO ATÉ 3X",($D731-($D731*TAXAS!$D$4))-$J731)</f>
        <v>0</v>
      </c>
      <c r="L731" s="10" t="b">
        <f>IF($B731="PARCELADO ATÉ 6X",($D731-($D731*TAXAS!$E$4))-$J731)</f>
        <v>0</v>
      </c>
      <c r="M731" s="10" t="b">
        <f>IF($B731="PARCELADO ATÉ 12X",($D731-($D731*TAXAS!$F$4))-$J731)</f>
        <v>0</v>
      </c>
      <c r="N731" s="8">
        <f t="shared" si="1"/>
        <v>0</v>
      </c>
      <c r="O731" s="10">
        <f t="shared" si="2"/>
        <v>0</v>
      </c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spans="1:31" ht="15.75" customHeight="1" x14ac:dyDescent="0.2">
      <c r="A732" s="3"/>
      <c r="B732" s="5"/>
      <c r="C732" s="6"/>
      <c r="D732" s="42"/>
      <c r="E732" s="8">
        <f>IF($A732="VISA",IF($B732="DÉBITO",$D732-($D732*TAXAS!$B$4)),IF($A732="MASTER",IF($B732="DÉBITO",$D732-($D732*TAXAS!$B$5)),IF($A732="ELO", IF($B732="DÉBITO",$D732-($D732*TAXAS!$B$6)),IF($A732="HIPERCARD",IF($B732="DÉBITO",$D732-($D732*TAXAS!$B$7)),IF($A732="DINERS",IF($B732="DÉBITO",$D732-($D732*TAXAS!$B$8)),IF($A732="AMERICA EXPRESS",IF($B732="DÉBITO",$D732-($D732*TAXAS!$B$9)),IF($A732=TAXAS!$A$10,IF($B732="DÉBITO",$D732-($D732*TAXAS!$B$10)), IF($A732=TAXAS!$A$11,IF($B732="DÉBITO",$D732-($D732*TAXAS!$B$11)), IF($A732=TAXAS!$A$12,IF($B732="DÉBITO",$D732-($D732*TAXAS!$B$12)), IF($A732=TAXAS!$A$13,IF($B732="DÉBITO",$D732-($D732*TAXAS!$B$13)), IF($A732=TAXAS!$A$14,IF($B732="DÉBITO",$D732-($D732*TAXAS!$B$14)), IF($A732=TAXAS!$A$15,IF($B732="DÉBITO",$D732-($D732*TAXAS!$B$15)), IF($A732=TAXAS!$A$16,IF($B732="DÉBITO",$D732-($D732*TAXAS!$B$16)), IF($A732=TAXAS!$A$17,IF($B732="DÉBITO",$D732-($D732*TAXAS!$B$17)), IF($A732=TAXAS!$A$18,IF($B732="DÉBITO",$D732-($D732*TAXAS!$B$18)), IF($A732=TAXAS!$A$19,IF($B732="DÉBITO",$D732-($D732*TAXAS!$B$19)), IF($A732=TAXAS!$A$20,IF($B732="DÉBITO",$D732-($D732*TAXAS!$B$20)), IF($A732=TAXAS!$A$21,IF($B732="DÉBITO",$D732-($D732*TAXAS!$B$21)), IF($A732=TAXAS!$A$22,IF($B732="DÉBITO",$D732-($D732*TAXAS!$B$22)), IF($A732=TAXAS!$A$23,IF($B732="DÉBITO",$D732-($D732*TAXAS!$B$23)), IF($A732=TAXAS!$A$24,IF($B732="DÉBITO",$D732-($D732*TAXAS!$B$24)), IF($A732=TAXAS!$A$25,IF($B732="DÉBITO",$D732-($D732*TAXAS!$B$25)), IF($A732=TAXAS!$A$26,IF($B732="DÉBITO",$D732-($D732*TAXAS!$B$26)), IF($A732=TAXAS!$A$27,IF($B732="DÉBITO",$D732-($D732*TAXAS!$B$27))))))))))))))))))))))))))/1</f>
        <v>0</v>
      </c>
      <c r="F732" s="8">
        <f>IF($A732="VISA",IF($B732="CRÉDITO",$D732-($D732*TAXAS!$C$4)),IF($A732="MASTER",IF($B732="CRÉDITO",$D732-($D732*TAXAS!$C$5)),IF($A732="ELO", IF($B732="CRÉDITO",$D732-($D732*TAXAS!$C$6)),IF($A732="HIPERCARD",IF($B732="CRÉDITO",$D732-($D732*TAXAS!$C$7)),IF($A732="DINERS",IF($B732="CRÉDITO",$D732-($D732*TAXAS!$C$8)),IF($A732="AMERICA EXPRESS",IF($B732="CRÉDITO",$D732-($D732*TAXAS!$C$9)),IF($A732=TAXAS!$A$10,IF($B732="CRÉDITO",$D732-($D732*TAXAS!$C$10)), IF($A732=TAXAS!$A$11,IF($B732="CRÉDITO",$D732-($D732*TAXAS!$C$11)), IF($A732=TAXAS!$A$12,IF($B732="CRÉDITO",$D732-($D732*TAXAS!$C$12)), IF($A732=TAXAS!$A$13,IF($B732="CRÉDITO",$D732-($D732*TAXAS!$C$13)), IF($A732=TAXAS!$A$14,IF($B732="CRÉDITO",$D732-($D732*TAXAS!$C$14)), IF($A732=TAXAS!$A$15,IF($B732="CRÉDITO",$D732-($D732*TAXAS!$C$15)), IF($A732=TAXAS!$A$16,IF($B732="CRÉDITO",$D732-($D732*TAXAS!$C$16)), IF($A732=TAXAS!$A$17,IF($B732="CRÉDITO",$D732-($D732*TAXAS!$C$17)), IF($A732=TAXAS!$A$18,IF($B732="CRÉDITO",$D732-($D732*TAXAS!$C$18)), IF($A732=TAXAS!$A$19,IF($B732="CRÉDITO",$D732-($D732*TAXAS!$C$19)), IF($A732=TAXAS!$A$20,IF($B732="CRÉDITO",$D732-($D732*TAXAS!$C$20)), IF($A732=TAXAS!$A$21,IF($B732="CRÉDITO",$D732-($D732*TAXAS!$C$21)), IF($A732=TAXAS!$A$22,IF($B732="CRÉDITO",$D732-($D732*TAXAS!$C$22)), IF($A732=TAXAS!$A$23,IF($B732="CRÉDITO",$D732-($D732*TAXAS!$C$23)), IF($A732=TAXAS!$A$24,IF($B732="CRÉDITO",$D732-($D732*TAXAS!$C$24)), IF($A732=TAXAS!$A$25,IF($B732="CRÉDITO",$D732-($D732*TAXAS!$C$25)), IF($A732=TAXAS!$A$26,IF($B732="CRÉDITO",$D732-($D732*TAXAS!$C$26)), IF($A732=TAXAS!$A$27,IF($B732="CRÉDITO",$D732-($D732*TAXAS!$C$27))))))))))))))))))))))))))/1</f>
        <v>0</v>
      </c>
      <c r="G732" s="9">
        <f>IF($A732="VISA",IF($B732="PARCELADO ATÉ 3X",$D732-(D732*TAXAS!$D$4))/3,IF($A732="MASTER",IF($B732="PARCELADO ATÉ 3X",$D732-(D732*TAXAS!$D$5))/3,IF($A732="ELO",IF($B732="PARCELADO ATÉ 3X",$D732-(D732*TAXAS!$D$6))/3,IF($A732="HIPERCARD",IF($B732="PARCELADO ATÉ 3X",$D732-(D732*TAXAS!$D$7))/3,IF($A732="DINERS",IF($B732="PARCELADO ATÉ 3X",$D732-(D732*TAXAS!$D$8))/3,IF($A732="AMERICA EXPRESS",IF($B732="PARCELADO ATÉ 3X",$D732-(D732*TAXAS!$D$9))/3,IF($A732=TAXAS!$A$10,IF($B732="PARCELADO ATÉ 3X",$D732-($D732*TAXAS!$D$10))/3,IF($A732=TAXAS!$A$11,IF($B732="PARCELADO ATÉ 3X",$D732-($D732*TAXAS!$D$11))/3,IF($A732=TAXAS!$A$12,IF($B732="PARCELADO ATÉ 3X",$D732-($D732*TAXAS!$D$12))/3,IF($A732=TAXAS!$A$13,IF($B732="PARCELADO ATÉ 3X",$D732-($D732*TAXAS!$D$13))/3,IF($A732=TAXAS!$A$14,IF($B732="PARCELADO ATÉ 3X",$D732-($D732*TAXAS!$D$14))/3,IF($A732=TAXAS!$A$15,IF($B732="PARCELADO ATÉ 3X",$D732-($D732*TAXAS!$D$15))/3,IF($A732=TAXAS!$A$16,IF($B732="PARCELADO ATÉ 3X",$D732-($D732*TAXAS!$D$16))/3,IF($A732=TAXAS!$A$17,IF($B732="PARCELADO ATÉ 3X",$D732-($D732*TAXAS!$D$17))/3,IF($A732=TAXAS!$A$18,IF($B732="PARCELADO ATÉ 3X",$D732-($D732*TAXAS!$D$18))/3,IF($A732=TAXAS!$A$19,IF($B732="PARCELADO ATÉ 3X",$D732-($D732*TAXAS!$D$19))/3,IF($A732=TAXAS!$A$20,IF($B732="PARCELADO ATÉ 3X",$D732-($D732*TAXAS!$D$20))/3,IF($A732=TAXAS!$A$21,IF($B732="PARCELADO ATÉ 3X",$D732-($D732*TAXAS!$D$21))/3,IF($A732=TAXAS!$A$22,IF($B732="PARCELADO ATÉ 3X",$D732-($D732*TAXAS!$D$22))/3,IF($A732=TAXAS!$A$23,IF($B732="PARCELADO ATÉ 3X",$D732-($D732*TAXAS!$D$23))/3,IF($A732=TAXAS!$A$24,IF($B732="PARCELADO ATÉ 3X",$D732-($D732*TAXAS!$D$24))/3,IF($A732=TAXAS!$A$25,IF($B732="PARCELADO ATÉ 3X",$D732-($D732*TAXAS!$D$25))/3,IF($A732=TAXAS!$A$26,IF($B732="PARCELADO ATÉ 3X",$D732-($D732*TAXAS!$D$26))/3,IF($A732=TAXAS!$A$27,IF($B732="PARCELADO ATÉ 3X",$D732-($D732*TAXAS!$D$27))/3))))))))))))))))))))))))/1</f>
        <v>0</v>
      </c>
      <c r="H732" s="9">
        <f>IF($A732="VISA",IF($B732="PARCELADO ATÉ 6X",$D732-(D732*TAXAS!$E$4))/6,IF($A732="MASTER",IF($B732="PARCELADO ATÉ 6X",$D732-(D732*TAXAS!$E$5))/6,IF($A732="ELO",IF($B732="PARCELADO ATÉ 6X",$D732-(D732*TAXAS!$E$6))/6,IF($A732="HIPERCARD",IF($B732="PARCELADO ATÉ 6X",$D732-(D732*TAXAS!$E$7))/6,IF($A732="DINERS",IF($B732="PARCELADO ATÉ 6X",$D732-(D732*TAXAS!$E$8))/6,IF($A732="AMERICA EXPRESS",IF($B732="PARCELADO ATÉ 6X",$D732-(D732*TAXAS!$E$9))/6,IF($A732=TAXAS!$A$10,IF($B732="PARCELADO ATÉ 6X",$D732-($D732*TAXAS!$E$10))/6,IF($A732=TAXAS!$A$11,IF($B732="PARCELADO ATÉ 6X",$D732-($D732*TAXAS!$E$11))/6,IF($A732=TAXAS!$A$12,IF($B732="PARCELADO ATÉ 6X",$D732-($D732*TAXAS!$E$12))/6,IF($A732=TAXAS!$A$13,IF($B732="PARCELADO ATÉ 6X",$D732-($D732*TAXAS!$E$13))/6,IF($A732=TAXAS!$A$14,IF($B732="PARCELADO ATÉ 6X",$D732-($D732*TAXAS!$E$14))/6,IF($A732=TAXAS!$A$15,IF($B732="PARCELADO ATÉ 6X",$D732-($D732*TAXAS!$E$15))/6,IF($A732=TAXAS!$A$16,IF($B732="PARCELADO ATÉ 6X",$D732-($D732*TAXAS!$E$16))/6,IF($A732=TAXAS!$A$17,IF($B732="PARCELADO ATÉ 6X",$D732-($D732*TAXAS!$E$17))/6,IF($A732=TAXAS!$A$18,IF($B732="PARCELADO ATÉ 6X",$D732-($D732*TAXAS!$E$18))/6,IF($A732=TAXAS!$A$19,IF($B732="PARCELADO ATÉ 6X",$D732-($D732*TAXAS!$E$19))/6,IF($A732=TAXAS!$A$20,IF($B732="PARCELADO ATÉ 6X",$D732-($D732*TAXAS!$E$20))/6,IF($A732=TAXAS!$A$21,IF($B732="PARCELADO ATÉ 6X",$D732-($D732*TAXAS!$E$21))/6,IF($A732=TAXAS!$A$22,IF($B732="PARCELADO ATÉ 6X",$D732-($D732*TAXAS!$E$22))/6,IF($A732=TAXAS!$A$23,IF($B732="PARCELADO ATÉ 6X",$D732-($D732*TAXAS!$E$23))/6,IF($A732=TAXAS!$A$24,IF($B732="PARCELADO ATÉ 6X",$D732-($D732*TAXAS!$E$24))/6,IF($A732=TAXAS!$A$25,IF($B732="PARCELADO ATÉ 6X",$D732-($D732*TAXAS!$E$25))/6,IF($A732=TAXAS!$A$26,IF($B732="PARCELADO ATÉ 6X",$D732-($D732*TAXAS!$E$26))/6,IF($A732=TAXAS!$A$27,IF($B732="PARCELADO ATÉ 6X",$D732-($D732*TAXAS!$E$27))/6))))))))))))))))))))))))/1</f>
        <v>0</v>
      </c>
      <c r="I732" s="9">
        <f>IF($A732="VISA",IF($B732="PARCELADO ATÉ 12X",$D732-(D732*TAXAS!$F$4))/12,IF($A732="MASTER",IF($B732="PARCELADO ATÉ 12X",$D732-(D732*TAXAS!$F$5))/12,IF($A732="ELO",IF($B732="PARCELADO ATÉ 12X",$D732-(D732*TAXAS!$F$6))/12,IF($A732="HIPERCARD",IF($B732="PARCELADO ATÉ 12X",$D732-(D732*TAXAS!$F$7))/12,IF($A732="DINERS",IF($B732="PARCELADO ATÉ 12X",$D732-(D732*TAXAS!$F$8))/12,IF($A732="AMERICA EXPRESS",IF($B732="PARCELADO ATÉ 12X",$D732-(D732*TAXAS!$F$9))/12,IF($A732=TAXAS!$A$10,IF($B732="PARCELADO ATÉ 12X",$D732-($D732*TAXAS!$F$10))/12,IF($A732=TAXAS!$A$11,IF($B732="PARCELADO ATÉ 12X",$D732-($D732*TAXAS!$F$11))/12,IF($A732=TAXAS!$A$12,IF($B732="PARCELADO ATÉ 12X",$D732-($D732*TAXAS!$F$12))/12,IF($A732=TAXAS!$A$13,IF($B732="PARCELADO ATÉ 12X",$D732-($D732*TAXAS!$F$13))/12,IF($A732=TAXAS!$A$14,IF($B732="PARCELADO ATÉ 12X",$D732-($D732*TAXAS!$F$14))/12,IF($A732=TAXAS!$A$15,IF($B732="PARCELADO ATÉ 12X",$D732-($D732*TAXAS!$F$15))/12,IF($A732=TAXAS!$A$16,IF($B732="PARCELADO ATÉ 12X",$D732-($D732*TAXAS!$F$16))/12,IF($A732=TAXAS!$A$17,IF($B732="PARCELADO ATÉ 12X",$D732-($D732*TAXAS!$F$17))/12,IF($A732=TAXAS!$A$18,IF($B732="PARCELADO ATÉ 12X",$D732-($D732*TAXAS!$F$18))/12,IF($A732=TAXAS!$A$19,IF($B732="PARCELADO ATÉ 12X",$D732-($D732*TAXAS!$F$19))/12,IF($A732=TAXAS!$A$20,IF($B732="PARCELADO ATÉ 12X",$D732-($D732*TAXAS!$F$20))/12,IF($A732=TAXAS!$A$21,IF($B732="PARCELADO ATÉ 12X",$D732-($D732*TAXAS!$F$21))/12,IF($A732=TAXAS!$A$22,IF($B732="PARCELADO ATÉ 12X",$D732-($D732*TAXAS!$F$22))/12,IF($A732=TAXAS!$A$23,IF($B732="PARCELADO ATÉ 12X",$D732-($D732*TAXAS!$F$23))/12,IF($A732=TAXAS!$A$24,IF($B732="PARCELADO ATÉ 12X",$D732-($D732*TAXAS!$F$24))/12,IF($A732=TAXAS!$A$25,IF($B732="PARCELADO ATÉ 12X",$D732-($D732*TAXAS!$F$25))/12,IF($A732=TAXAS!$A$26,IF($B732="PARCELADO ATÉ 12X",$D732-($D732*TAXAS!$F$26))/12,IF($A732=TAXAS!$A$27,IF($B732="PARCELADO ATÉ 12X",$D732-($D732*TAXAS!$F$27))/12))))))))))))))))))))))))/1</f>
        <v>0</v>
      </c>
      <c r="J732" s="8">
        <f t="shared" si="0"/>
        <v>0</v>
      </c>
      <c r="K732" s="10" t="b">
        <f>IF($B732="PARCELADO ATÉ 3X",($D732-($D732*TAXAS!$D$4))-$J732)</f>
        <v>0</v>
      </c>
      <c r="L732" s="10" t="b">
        <f>IF($B732="PARCELADO ATÉ 6X",($D732-($D732*TAXAS!$E$4))-$J732)</f>
        <v>0</v>
      </c>
      <c r="M732" s="10" t="b">
        <f>IF($B732="PARCELADO ATÉ 12X",($D732-($D732*TAXAS!$F$4))-$J732)</f>
        <v>0</v>
      </c>
      <c r="N732" s="8">
        <f t="shared" si="1"/>
        <v>0</v>
      </c>
      <c r="O732" s="10">
        <f t="shared" si="2"/>
        <v>0</v>
      </c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spans="1:31" ht="15.75" customHeight="1" x14ac:dyDescent="0.2">
      <c r="A733" s="3"/>
      <c r="B733" s="5"/>
      <c r="C733" s="6"/>
      <c r="D733" s="42"/>
      <c r="E733" s="8">
        <f>IF($A733="VISA",IF($B733="DÉBITO",$D733-($D733*TAXAS!$B$4)),IF($A733="MASTER",IF($B733="DÉBITO",$D733-($D733*TAXAS!$B$5)),IF($A733="ELO", IF($B733="DÉBITO",$D733-($D733*TAXAS!$B$6)),IF($A733="HIPERCARD",IF($B733="DÉBITO",$D733-($D733*TAXAS!$B$7)),IF($A733="DINERS",IF($B733="DÉBITO",$D733-($D733*TAXAS!$B$8)),IF($A733="AMERICA EXPRESS",IF($B733="DÉBITO",$D733-($D733*TAXAS!$B$9)),IF($A733=TAXAS!$A$10,IF($B733="DÉBITO",$D733-($D733*TAXAS!$B$10)), IF($A733=TAXAS!$A$11,IF($B733="DÉBITO",$D733-($D733*TAXAS!$B$11)), IF($A733=TAXAS!$A$12,IF($B733="DÉBITO",$D733-($D733*TAXAS!$B$12)), IF($A733=TAXAS!$A$13,IF($B733="DÉBITO",$D733-($D733*TAXAS!$B$13)), IF($A733=TAXAS!$A$14,IF($B733="DÉBITO",$D733-($D733*TAXAS!$B$14)), IF($A733=TAXAS!$A$15,IF($B733="DÉBITO",$D733-($D733*TAXAS!$B$15)), IF($A733=TAXAS!$A$16,IF($B733="DÉBITO",$D733-($D733*TAXAS!$B$16)), IF($A733=TAXAS!$A$17,IF($B733="DÉBITO",$D733-($D733*TAXAS!$B$17)), IF($A733=TAXAS!$A$18,IF($B733="DÉBITO",$D733-($D733*TAXAS!$B$18)), IF($A733=TAXAS!$A$19,IF($B733="DÉBITO",$D733-($D733*TAXAS!$B$19)), IF($A733=TAXAS!$A$20,IF($B733="DÉBITO",$D733-($D733*TAXAS!$B$20)), IF($A733=TAXAS!$A$21,IF($B733="DÉBITO",$D733-($D733*TAXAS!$B$21)), IF($A733=TAXAS!$A$22,IF($B733="DÉBITO",$D733-($D733*TAXAS!$B$22)), IF($A733=TAXAS!$A$23,IF($B733="DÉBITO",$D733-($D733*TAXAS!$B$23)), IF($A733=TAXAS!$A$24,IF($B733="DÉBITO",$D733-($D733*TAXAS!$B$24)), IF($A733=TAXAS!$A$25,IF($B733="DÉBITO",$D733-($D733*TAXAS!$B$25)), IF($A733=TAXAS!$A$26,IF($B733="DÉBITO",$D733-($D733*TAXAS!$B$26)), IF($A733=TAXAS!$A$27,IF($B733="DÉBITO",$D733-($D733*TAXAS!$B$27))))))))))))))))))))))))))/1</f>
        <v>0</v>
      </c>
      <c r="F733" s="8">
        <f>IF($A733="VISA",IF($B733="CRÉDITO",$D733-($D733*TAXAS!$C$4)),IF($A733="MASTER",IF($B733="CRÉDITO",$D733-($D733*TAXAS!$C$5)),IF($A733="ELO", IF($B733="CRÉDITO",$D733-($D733*TAXAS!$C$6)),IF($A733="HIPERCARD",IF($B733="CRÉDITO",$D733-($D733*TAXAS!$C$7)),IF($A733="DINERS",IF($B733="CRÉDITO",$D733-($D733*TAXAS!$C$8)),IF($A733="AMERICA EXPRESS",IF($B733="CRÉDITO",$D733-($D733*TAXAS!$C$9)),IF($A733=TAXAS!$A$10,IF($B733="CRÉDITO",$D733-($D733*TAXAS!$C$10)), IF($A733=TAXAS!$A$11,IF($B733="CRÉDITO",$D733-($D733*TAXAS!$C$11)), IF($A733=TAXAS!$A$12,IF($B733="CRÉDITO",$D733-($D733*TAXAS!$C$12)), IF($A733=TAXAS!$A$13,IF($B733="CRÉDITO",$D733-($D733*TAXAS!$C$13)), IF($A733=TAXAS!$A$14,IF($B733="CRÉDITO",$D733-($D733*TAXAS!$C$14)), IF($A733=TAXAS!$A$15,IF($B733="CRÉDITO",$D733-($D733*TAXAS!$C$15)), IF($A733=TAXAS!$A$16,IF($B733="CRÉDITO",$D733-($D733*TAXAS!$C$16)), IF($A733=TAXAS!$A$17,IF($B733="CRÉDITO",$D733-($D733*TAXAS!$C$17)), IF($A733=TAXAS!$A$18,IF($B733="CRÉDITO",$D733-($D733*TAXAS!$C$18)), IF($A733=TAXAS!$A$19,IF($B733="CRÉDITO",$D733-($D733*TAXAS!$C$19)), IF($A733=TAXAS!$A$20,IF($B733="CRÉDITO",$D733-($D733*TAXAS!$C$20)), IF($A733=TAXAS!$A$21,IF($B733="CRÉDITO",$D733-($D733*TAXAS!$C$21)), IF($A733=TAXAS!$A$22,IF($B733="CRÉDITO",$D733-($D733*TAXAS!$C$22)), IF($A733=TAXAS!$A$23,IF($B733="CRÉDITO",$D733-($D733*TAXAS!$C$23)), IF($A733=TAXAS!$A$24,IF($B733="CRÉDITO",$D733-($D733*TAXAS!$C$24)), IF($A733=TAXAS!$A$25,IF($B733="CRÉDITO",$D733-($D733*TAXAS!$C$25)), IF($A733=TAXAS!$A$26,IF($B733="CRÉDITO",$D733-($D733*TAXAS!$C$26)), IF($A733=TAXAS!$A$27,IF($B733="CRÉDITO",$D733-($D733*TAXAS!$C$27))))))))))))))))))))))))))/1</f>
        <v>0</v>
      </c>
      <c r="G733" s="9">
        <f>IF($A733="VISA",IF($B733="PARCELADO ATÉ 3X",$D733-(D733*TAXAS!$D$4))/3,IF($A733="MASTER",IF($B733="PARCELADO ATÉ 3X",$D733-(D733*TAXAS!$D$5))/3,IF($A733="ELO",IF($B733="PARCELADO ATÉ 3X",$D733-(D733*TAXAS!$D$6))/3,IF($A733="HIPERCARD",IF($B733="PARCELADO ATÉ 3X",$D733-(D733*TAXAS!$D$7))/3,IF($A733="DINERS",IF($B733="PARCELADO ATÉ 3X",$D733-(D733*TAXAS!$D$8))/3,IF($A733="AMERICA EXPRESS",IF($B733="PARCELADO ATÉ 3X",$D733-(D733*TAXAS!$D$9))/3,IF($A733=TAXAS!$A$10,IF($B733="PARCELADO ATÉ 3X",$D733-($D733*TAXAS!$D$10))/3,IF($A733=TAXAS!$A$11,IF($B733="PARCELADO ATÉ 3X",$D733-($D733*TAXAS!$D$11))/3,IF($A733=TAXAS!$A$12,IF($B733="PARCELADO ATÉ 3X",$D733-($D733*TAXAS!$D$12))/3,IF($A733=TAXAS!$A$13,IF($B733="PARCELADO ATÉ 3X",$D733-($D733*TAXAS!$D$13))/3,IF($A733=TAXAS!$A$14,IF($B733="PARCELADO ATÉ 3X",$D733-($D733*TAXAS!$D$14))/3,IF($A733=TAXAS!$A$15,IF($B733="PARCELADO ATÉ 3X",$D733-($D733*TAXAS!$D$15))/3,IF($A733=TAXAS!$A$16,IF($B733="PARCELADO ATÉ 3X",$D733-($D733*TAXAS!$D$16))/3,IF($A733=TAXAS!$A$17,IF($B733="PARCELADO ATÉ 3X",$D733-($D733*TAXAS!$D$17))/3,IF($A733=TAXAS!$A$18,IF($B733="PARCELADO ATÉ 3X",$D733-($D733*TAXAS!$D$18))/3,IF($A733=TAXAS!$A$19,IF($B733="PARCELADO ATÉ 3X",$D733-($D733*TAXAS!$D$19))/3,IF($A733=TAXAS!$A$20,IF($B733="PARCELADO ATÉ 3X",$D733-($D733*TAXAS!$D$20))/3,IF($A733=TAXAS!$A$21,IF($B733="PARCELADO ATÉ 3X",$D733-($D733*TAXAS!$D$21))/3,IF($A733=TAXAS!$A$22,IF($B733="PARCELADO ATÉ 3X",$D733-($D733*TAXAS!$D$22))/3,IF($A733=TAXAS!$A$23,IF($B733="PARCELADO ATÉ 3X",$D733-($D733*TAXAS!$D$23))/3,IF($A733=TAXAS!$A$24,IF($B733="PARCELADO ATÉ 3X",$D733-($D733*TAXAS!$D$24))/3,IF($A733=TAXAS!$A$25,IF($B733="PARCELADO ATÉ 3X",$D733-($D733*TAXAS!$D$25))/3,IF($A733=TAXAS!$A$26,IF($B733="PARCELADO ATÉ 3X",$D733-($D733*TAXAS!$D$26))/3,IF($A733=TAXAS!$A$27,IF($B733="PARCELADO ATÉ 3X",$D733-($D733*TAXAS!$D$27))/3))))))))))))))))))))))))/1</f>
        <v>0</v>
      </c>
      <c r="H733" s="9">
        <f>IF($A733="VISA",IF($B733="PARCELADO ATÉ 6X",$D733-(D733*TAXAS!$E$4))/6,IF($A733="MASTER",IF($B733="PARCELADO ATÉ 6X",$D733-(D733*TAXAS!$E$5))/6,IF($A733="ELO",IF($B733="PARCELADO ATÉ 6X",$D733-(D733*TAXAS!$E$6))/6,IF($A733="HIPERCARD",IF($B733="PARCELADO ATÉ 6X",$D733-(D733*TAXAS!$E$7))/6,IF($A733="DINERS",IF($B733="PARCELADO ATÉ 6X",$D733-(D733*TAXAS!$E$8))/6,IF($A733="AMERICA EXPRESS",IF($B733="PARCELADO ATÉ 6X",$D733-(D733*TAXAS!$E$9))/6,IF($A733=TAXAS!$A$10,IF($B733="PARCELADO ATÉ 6X",$D733-($D733*TAXAS!$E$10))/6,IF($A733=TAXAS!$A$11,IF($B733="PARCELADO ATÉ 6X",$D733-($D733*TAXAS!$E$11))/6,IF($A733=TAXAS!$A$12,IF($B733="PARCELADO ATÉ 6X",$D733-($D733*TAXAS!$E$12))/6,IF($A733=TAXAS!$A$13,IF($B733="PARCELADO ATÉ 6X",$D733-($D733*TAXAS!$E$13))/6,IF($A733=TAXAS!$A$14,IF($B733="PARCELADO ATÉ 6X",$D733-($D733*TAXAS!$E$14))/6,IF($A733=TAXAS!$A$15,IF($B733="PARCELADO ATÉ 6X",$D733-($D733*TAXAS!$E$15))/6,IF($A733=TAXAS!$A$16,IF($B733="PARCELADO ATÉ 6X",$D733-($D733*TAXAS!$E$16))/6,IF($A733=TAXAS!$A$17,IF($B733="PARCELADO ATÉ 6X",$D733-($D733*TAXAS!$E$17))/6,IF($A733=TAXAS!$A$18,IF($B733="PARCELADO ATÉ 6X",$D733-($D733*TAXAS!$E$18))/6,IF($A733=TAXAS!$A$19,IF($B733="PARCELADO ATÉ 6X",$D733-($D733*TAXAS!$E$19))/6,IF($A733=TAXAS!$A$20,IF($B733="PARCELADO ATÉ 6X",$D733-($D733*TAXAS!$E$20))/6,IF($A733=TAXAS!$A$21,IF($B733="PARCELADO ATÉ 6X",$D733-($D733*TAXAS!$E$21))/6,IF($A733=TAXAS!$A$22,IF($B733="PARCELADO ATÉ 6X",$D733-($D733*TAXAS!$E$22))/6,IF($A733=TAXAS!$A$23,IF($B733="PARCELADO ATÉ 6X",$D733-($D733*TAXAS!$E$23))/6,IF($A733=TAXAS!$A$24,IF($B733="PARCELADO ATÉ 6X",$D733-($D733*TAXAS!$E$24))/6,IF($A733=TAXAS!$A$25,IF($B733="PARCELADO ATÉ 6X",$D733-($D733*TAXAS!$E$25))/6,IF($A733=TAXAS!$A$26,IF($B733="PARCELADO ATÉ 6X",$D733-($D733*TAXAS!$E$26))/6,IF($A733=TAXAS!$A$27,IF($B733="PARCELADO ATÉ 6X",$D733-($D733*TAXAS!$E$27))/6))))))))))))))))))))))))/1</f>
        <v>0</v>
      </c>
      <c r="I733" s="9">
        <f>IF($A733="VISA",IF($B733="PARCELADO ATÉ 12X",$D733-(D733*TAXAS!$F$4))/12,IF($A733="MASTER",IF($B733="PARCELADO ATÉ 12X",$D733-(D733*TAXAS!$F$5))/12,IF($A733="ELO",IF($B733="PARCELADO ATÉ 12X",$D733-(D733*TAXAS!$F$6))/12,IF($A733="HIPERCARD",IF($B733="PARCELADO ATÉ 12X",$D733-(D733*TAXAS!$F$7))/12,IF($A733="DINERS",IF($B733="PARCELADO ATÉ 12X",$D733-(D733*TAXAS!$F$8))/12,IF($A733="AMERICA EXPRESS",IF($B733="PARCELADO ATÉ 12X",$D733-(D733*TAXAS!$F$9))/12,IF($A733=TAXAS!$A$10,IF($B733="PARCELADO ATÉ 12X",$D733-($D733*TAXAS!$F$10))/12,IF($A733=TAXAS!$A$11,IF($B733="PARCELADO ATÉ 12X",$D733-($D733*TAXAS!$F$11))/12,IF($A733=TAXAS!$A$12,IF($B733="PARCELADO ATÉ 12X",$D733-($D733*TAXAS!$F$12))/12,IF($A733=TAXAS!$A$13,IF($B733="PARCELADO ATÉ 12X",$D733-($D733*TAXAS!$F$13))/12,IF($A733=TAXAS!$A$14,IF($B733="PARCELADO ATÉ 12X",$D733-($D733*TAXAS!$F$14))/12,IF($A733=TAXAS!$A$15,IF($B733="PARCELADO ATÉ 12X",$D733-($D733*TAXAS!$F$15))/12,IF($A733=TAXAS!$A$16,IF($B733="PARCELADO ATÉ 12X",$D733-($D733*TAXAS!$F$16))/12,IF($A733=TAXAS!$A$17,IF($B733="PARCELADO ATÉ 12X",$D733-($D733*TAXAS!$F$17))/12,IF($A733=TAXAS!$A$18,IF($B733="PARCELADO ATÉ 12X",$D733-($D733*TAXAS!$F$18))/12,IF($A733=TAXAS!$A$19,IF($B733="PARCELADO ATÉ 12X",$D733-($D733*TAXAS!$F$19))/12,IF($A733=TAXAS!$A$20,IF($B733="PARCELADO ATÉ 12X",$D733-($D733*TAXAS!$F$20))/12,IF($A733=TAXAS!$A$21,IF($B733="PARCELADO ATÉ 12X",$D733-($D733*TAXAS!$F$21))/12,IF($A733=TAXAS!$A$22,IF($B733="PARCELADO ATÉ 12X",$D733-($D733*TAXAS!$F$22))/12,IF($A733=TAXAS!$A$23,IF($B733="PARCELADO ATÉ 12X",$D733-($D733*TAXAS!$F$23))/12,IF($A733=TAXAS!$A$24,IF($B733="PARCELADO ATÉ 12X",$D733-($D733*TAXAS!$F$24))/12,IF($A733=TAXAS!$A$25,IF($B733="PARCELADO ATÉ 12X",$D733-($D733*TAXAS!$F$25))/12,IF($A733=TAXAS!$A$26,IF($B733="PARCELADO ATÉ 12X",$D733-($D733*TAXAS!$F$26))/12,IF($A733=TAXAS!$A$27,IF($B733="PARCELADO ATÉ 12X",$D733-($D733*TAXAS!$F$27))/12))))))))))))))))))))))))/1</f>
        <v>0</v>
      </c>
      <c r="J733" s="8">
        <f t="shared" si="0"/>
        <v>0</v>
      </c>
      <c r="K733" s="10" t="b">
        <f>IF($B733="PARCELADO ATÉ 3X",($D733-($D733*TAXAS!$D$4))-$J733)</f>
        <v>0</v>
      </c>
      <c r="L733" s="10" t="b">
        <f>IF($B733="PARCELADO ATÉ 6X",($D733-($D733*TAXAS!$E$4))-$J733)</f>
        <v>0</v>
      </c>
      <c r="M733" s="10" t="b">
        <f>IF($B733="PARCELADO ATÉ 12X",($D733-($D733*TAXAS!$F$4))-$J733)</f>
        <v>0</v>
      </c>
      <c r="N733" s="8">
        <f t="shared" si="1"/>
        <v>0</v>
      </c>
      <c r="O733" s="10">
        <f t="shared" si="2"/>
        <v>0</v>
      </c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spans="1:31" ht="15.75" customHeight="1" x14ac:dyDescent="0.2">
      <c r="A734" s="3"/>
      <c r="B734" s="5"/>
      <c r="C734" s="6"/>
      <c r="D734" s="42"/>
      <c r="E734" s="8">
        <f>IF($A734="VISA",IF($B734="DÉBITO",$D734-($D734*TAXAS!$B$4)),IF($A734="MASTER",IF($B734="DÉBITO",$D734-($D734*TAXAS!$B$5)),IF($A734="ELO", IF($B734="DÉBITO",$D734-($D734*TAXAS!$B$6)),IF($A734="HIPERCARD",IF($B734="DÉBITO",$D734-($D734*TAXAS!$B$7)),IF($A734="DINERS",IF($B734="DÉBITO",$D734-($D734*TAXAS!$B$8)),IF($A734="AMERICA EXPRESS",IF($B734="DÉBITO",$D734-($D734*TAXAS!$B$9)),IF($A734=TAXAS!$A$10,IF($B734="DÉBITO",$D734-($D734*TAXAS!$B$10)), IF($A734=TAXAS!$A$11,IF($B734="DÉBITO",$D734-($D734*TAXAS!$B$11)), IF($A734=TAXAS!$A$12,IF($B734="DÉBITO",$D734-($D734*TAXAS!$B$12)), IF($A734=TAXAS!$A$13,IF($B734="DÉBITO",$D734-($D734*TAXAS!$B$13)), IF($A734=TAXAS!$A$14,IF($B734="DÉBITO",$D734-($D734*TAXAS!$B$14)), IF($A734=TAXAS!$A$15,IF($B734="DÉBITO",$D734-($D734*TAXAS!$B$15)), IF($A734=TAXAS!$A$16,IF($B734="DÉBITO",$D734-($D734*TAXAS!$B$16)), IF($A734=TAXAS!$A$17,IF($B734="DÉBITO",$D734-($D734*TAXAS!$B$17)), IF($A734=TAXAS!$A$18,IF($B734="DÉBITO",$D734-($D734*TAXAS!$B$18)), IF($A734=TAXAS!$A$19,IF($B734="DÉBITO",$D734-($D734*TAXAS!$B$19)), IF($A734=TAXAS!$A$20,IF($B734="DÉBITO",$D734-($D734*TAXAS!$B$20)), IF($A734=TAXAS!$A$21,IF($B734="DÉBITO",$D734-($D734*TAXAS!$B$21)), IF($A734=TAXAS!$A$22,IF($B734="DÉBITO",$D734-($D734*TAXAS!$B$22)), IF($A734=TAXAS!$A$23,IF($B734="DÉBITO",$D734-($D734*TAXAS!$B$23)), IF($A734=TAXAS!$A$24,IF($B734="DÉBITO",$D734-($D734*TAXAS!$B$24)), IF($A734=TAXAS!$A$25,IF($B734="DÉBITO",$D734-($D734*TAXAS!$B$25)), IF($A734=TAXAS!$A$26,IF($B734="DÉBITO",$D734-($D734*TAXAS!$B$26)), IF($A734=TAXAS!$A$27,IF($B734="DÉBITO",$D734-($D734*TAXAS!$B$27))))))))))))))))))))))))))/1</f>
        <v>0</v>
      </c>
      <c r="F734" s="8">
        <f>IF($A734="VISA",IF($B734="CRÉDITO",$D734-($D734*TAXAS!$C$4)),IF($A734="MASTER",IF($B734="CRÉDITO",$D734-($D734*TAXAS!$C$5)),IF($A734="ELO", IF($B734="CRÉDITO",$D734-($D734*TAXAS!$C$6)),IF($A734="HIPERCARD",IF($B734="CRÉDITO",$D734-($D734*TAXAS!$C$7)),IF($A734="DINERS",IF($B734="CRÉDITO",$D734-($D734*TAXAS!$C$8)),IF($A734="AMERICA EXPRESS",IF($B734="CRÉDITO",$D734-($D734*TAXAS!$C$9)),IF($A734=TAXAS!$A$10,IF($B734="CRÉDITO",$D734-($D734*TAXAS!$C$10)), IF($A734=TAXAS!$A$11,IF($B734="CRÉDITO",$D734-($D734*TAXAS!$C$11)), IF($A734=TAXAS!$A$12,IF($B734="CRÉDITO",$D734-($D734*TAXAS!$C$12)), IF($A734=TAXAS!$A$13,IF($B734="CRÉDITO",$D734-($D734*TAXAS!$C$13)), IF($A734=TAXAS!$A$14,IF($B734="CRÉDITO",$D734-($D734*TAXAS!$C$14)), IF($A734=TAXAS!$A$15,IF($B734="CRÉDITO",$D734-($D734*TAXAS!$C$15)), IF($A734=TAXAS!$A$16,IF($B734="CRÉDITO",$D734-($D734*TAXAS!$C$16)), IF($A734=TAXAS!$A$17,IF($B734="CRÉDITO",$D734-($D734*TAXAS!$C$17)), IF($A734=TAXAS!$A$18,IF($B734="CRÉDITO",$D734-($D734*TAXAS!$C$18)), IF($A734=TAXAS!$A$19,IF($B734="CRÉDITO",$D734-($D734*TAXAS!$C$19)), IF($A734=TAXAS!$A$20,IF($B734="CRÉDITO",$D734-($D734*TAXAS!$C$20)), IF($A734=TAXAS!$A$21,IF($B734="CRÉDITO",$D734-($D734*TAXAS!$C$21)), IF($A734=TAXAS!$A$22,IF($B734="CRÉDITO",$D734-($D734*TAXAS!$C$22)), IF($A734=TAXAS!$A$23,IF($B734="CRÉDITO",$D734-($D734*TAXAS!$C$23)), IF($A734=TAXAS!$A$24,IF($B734="CRÉDITO",$D734-($D734*TAXAS!$C$24)), IF($A734=TAXAS!$A$25,IF($B734="CRÉDITO",$D734-($D734*TAXAS!$C$25)), IF($A734=TAXAS!$A$26,IF($B734="CRÉDITO",$D734-($D734*TAXAS!$C$26)), IF($A734=TAXAS!$A$27,IF($B734="CRÉDITO",$D734-($D734*TAXAS!$C$27))))))))))))))))))))))))))/1</f>
        <v>0</v>
      </c>
      <c r="G734" s="9">
        <f>IF($A734="VISA",IF($B734="PARCELADO ATÉ 3X",$D734-(D734*TAXAS!$D$4))/3,IF($A734="MASTER",IF($B734="PARCELADO ATÉ 3X",$D734-(D734*TAXAS!$D$5))/3,IF($A734="ELO",IF($B734="PARCELADO ATÉ 3X",$D734-(D734*TAXAS!$D$6))/3,IF($A734="HIPERCARD",IF($B734="PARCELADO ATÉ 3X",$D734-(D734*TAXAS!$D$7))/3,IF($A734="DINERS",IF($B734="PARCELADO ATÉ 3X",$D734-(D734*TAXAS!$D$8))/3,IF($A734="AMERICA EXPRESS",IF($B734="PARCELADO ATÉ 3X",$D734-(D734*TAXAS!$D$9))/3,IF($A734=TAXAS!$A$10,IF($B734="PARCELADO ATÉ 3X",$D734-($D734*TAXAS!$D$10))/3,IF($A734=TAXAS!$A$11,IF($B734="PARCELADO ATÉ 3X",$D734-($D734*TAXAS!$D$11))/3,IF($A734=TAXAS!$A$12,IF($B734="PARCELADO ATÉ 3X",$D734-($D734*TAXAS!$D$12))/3,IF($A734=TAXAS!$A$13,IF($B734="PARCELADO ATÉ 3X",$D734-($D734*TAXAS!$D$13))/3,IF($A734=TAXAS!$A$14,IF($B734="PARCELADO ATÉ 3X",$D734-($D734*TAXAS!$D$14))/3,IF($A734=TAXAS!$A$15,IF($B734="PARCELADO ATÉ 3X",$D734-($D734*TAXAS!$D$15))/3,IF($A734=TAXAS!$A$16,IF($B734="PARCELADO ATÉ 3X",$D734-($D734*TAXAS!$D$16))/3,IF($A734=TAXAS!$A$17,IF($B734="PARCELADO ATÉ 3X",$D734-($D734*TAXAS!$D$17))/3,IF($A734=TAXAS!$A$18,IF($B734="PARCELADO ATÉ 3X",$D734-($D734*TAXAS!$D$18))/3,IF($A734=TAXAS!$A$19,IF($B734="PARCELADO ATÉ 3X",$D734-($D734*TAXAS!$D$19))/3,IF($A734=TAXAS!$A$20,IF($B734="PARCELADO ATÉ 3X",$D734-($D734*TAXAS!$D$20))/3,IF($A734=TAXAS!$A$21,IF($B734="PARCELADO ATÉ 3X",$D734-($D734*TAXAS!$D$21))/3,IF($A734=TAXAS!$A$22,IF($B734="PARCELADO ATÉ 3X",$D734-($D734*TAXAS!$D$22))/3,IF($A734=TAXAS!$A$23,IF($B734="PARCELADO ATÉ 3X",$D734-($D734*TAXAS!$D$23))/3,IF($A734=TAXAS!$A$24,IF($B734="PARCELADO ATÉ 3X",$D734-($D734*TAXAS!$D$24))/3,IF($A734=TAXAS!$A$25,IF($B734="PARCELADO ATÉ 3X",$D734-($D734*TAXAS!$D$25))/3,IF($A734=TAXAS!$A$26,IF($B734="PARCELADO ATÉ 3X",$D734-($D734*TAXAS!$D$26))/3,IF($A734=TAXAS!$A$27,IF($B734="PARCELADO ATÉ 3X",$D734-($D734*TAXAS!$D$27))/3))))))))))))))))))))))))/1</f>
        <v>0</v>
      </c>
      <c r="H734" s="9">
        <f>IF($A734="VISA",IF($B734="PARCELADO ATÉ 6X",$D734-(D734*TAXAS!$E$4))/6,IF($A734="MASTER",IF($B734="PARCELADO ATÉ 6X",$D734-(D734*TAXAS!$E$5))/6,IF($A734="ELO",IF($B734="PARCELADO ATÉ 6X",$D734-(D734*TAXAS!$E$6))/6,IF($A734="HIPERCARD",IF($B734="PARCELADO ATÉ 6X",$D734-(D734*TAXAS!$E$7))/6,IF($A734="DINERS",IF($B734="PARCELADO ATÉ 6X",$D734-(D734*TAXAS!$E$8))/6,IF($A734="AMERICA EXPRESS",IF($B734="PARCELADO ATÉ 6X",$D734-(D734*TAXAS!$E$9))/6,IF($A734=TAXAS!$A$10,IF($B734="PARCELADO ATÉ 6X",$D734-($D734*TAXAS!$E$10))/6,IF($A734=TAXAS!$A$11,IF($B734="PARCELADO ATÉ 6X",$D734-($D734*TAXAS!$E$11))/6,IF($A734=TAXAS!$A$12,IF($B734="PARCELADO ATÉ 6X",$D734-($D734*TAXAS!$E$12))/6,IF($A734=TAXAS!$A$13,IF($B734="PARCELADO ATÉ 6X",$D734-($D734*TAXAS!$E$13))/6,IF($A734=TAXAS!$A$14,IF($B734="PARCELADO ATÉ 6X",$D734-($D734*TAXAS!$E$14))/6,IF($A734=TAXAS!$A$15,IF($B734="PARCELADO ATÉ 6X",$D734-($D734*TAXAS!$E$15))/6,IF($A734=TAXAS!$A$16,IF($B734="PARCELADO ATÉ 6X",$D734-($D734*TAXAS!$E$16))/6,IF($A734=TAXAS!$A$17,IF($B734="PARCELADO ATÉ 6X",$D734-($D734*TAXAS!$E$17))/6,IF($A734=TAXAS!$A$18,IF($B734="PARCELADO ATÉ 6X",$D734-($D734*TAXAS!$E$18))/6,IF($A734=TAXAS!$A$19,IF($B734="PARCELADO ATÉ 6X",$D734-($D734*TAXAS!$E$19))/6,IF($A734=TAXAS!$A$20,IF($B734="PARCELADO ATÉ 6X",$D734-($D734*TAXAS!$E$20))/6,IF($A734=TAXAS!$A$21,IF($B734="PARCELADO ATÉ 6X",$D734-($D734*TAXAS!$E$21))/6,IF($A734=TAXAS!$A$22,IF($B734="PARCELADO ATÉ 6X",$D734-($D734*TAXAS!$E$22))/6,IF($A734=TAXAS!$A$23,IF($B734="PARCELADO ATÉ 6X",$D734-($D734*TAXAS!$E$23))/6,IF($A734=TAXAS!$A$24,IF($B734="PARCELADO ATÉ 6X",$D734-($D734*TAXAS!$E$24))/6,IF($A734=TAXAS!$A$25,IF($B734="PARCELADO ATÉ 6X",$D734-($D734*TAXAS!$E$25))/6,IF($A734=TAXAS!$A$26,IF($B734="PARCELADO ATÉ 6X",$D734-($D734*TAXAS!$E$26))/6,IF($A734=TAXAS!$A$27,IF($B734="PARCELADO ATÉ 6X",$D734-($D734*TAXAS!$E$27))/6))))))))))))))))))))))))/1</f>
        <v>0</v>
      </c>
      <c r="I734" s="9">
        <f>IF($A734="VISA",IF($B734="PARCELADO ATÉ 12X",$D734-(D734*TAXAS!$F$4))/12,IF($A734="MASTER",IF($B734="PARCELADO ATÉ 12X",$D734-(D734*TAXAS!$F$5))/12,IF($A734="ELO",IF($B734="PARCELADO ATÉ 12X",$D734-(D734*TAXAS!$F$6))/12,IF($A734="HIPERCARD",IF($B734="PARCELADO ATÉ 12X",$D734-(D734*TAXAS!$F$7))/12,IF($A734="DINERS",IF($B734="PARCELADO ATÉ 12X",$D734-(D734*TAXAS!$F$8))/12,IF($A734="AMERICA EXPRESS",IF($B734="PARCELADO ATÉ 12X",$D734-(D734*TAXAS!$F$9))/12,IF($A734=TAXAS!$A$10,IF($B734="PARCELADO ATÉ 12X",$D734-($D734*TAXAS!$F$10))/12,IF($A734=TAXAS!$A$11,IF($B734="PARCELADO ATÉ 12X",$D734-($D734*TAXAS!$F$11))/12,IF($A734=TAXAS!$A$12,IF($B734="PARCELADO ATÉ 12X",$D734-($D734*TAXAS!$F$12))/12,IF($A734=TAXAS!$A$13,IF($B734="PARCELADO ATÉ 12X",$D734-($D734*TAXAS!$F$13))/12,IF($A734=TAXAS!$A$14,IF($B734="PARCELADO ATÉ 12X",$D734-($D734*TAXAS!$F$14))/12,IF($A734=TAXAS!$A$15,IF($B734="PARCELADO ATÉ 12X",$D734-($D734*TAXAS!$F$15))/12,IF($A734=TAXAS!$A$16,IF($B734="PARCELADO ATÉ 12X",$D734-($D734*TAXAS!$F$16))/12,IF($A734=TAXAS!$A$17,IF($B734="PARCELADO ATÉ 12X",$D734-($D734*TAXAS!$F$17))/12,IF($A734=TAXAS!$A$18,IF($B734="PARCELADO ATÉ 12X",$D734-($D734*TAXAS!$F$18))/12,IF($A734=TAXAS!$A$19,IF($B734="PARCELADO ATÉ 12X",$D734-($D734*TAXAS!$F$19))/12,IF($A734=TAXAS!$A$20,IF($B734="PARCELADO ATÉ 12X",$D734-($D734*TAXAS!$F$20))/12,IF($A734=TAXAS!$A$21,IF($B734="PARCELADO ATÉ 12X",$D734-($D734*TAXAS!$F$21))/12,IF($A734=TAXAS!$A$22,IF($B734="PARCELADO ATÉ 12X",$D734-($D734*TAXAS!$F$22))/12,IF($A734=TAXAS!$A$23,IF($B734="PARCELADO ATÉ 12X",$D734-($D734*TAXAS!$F$23))/12,IF($A734=TAXAS!$A$24,IF($B734="PARCELADO ATÉ 12X",$D734-($D734*TAXAS!$F$24))/12,IF($A734=TAXAS!$A$25,IF($B734="PARCELADO ATÉ 12X",$D734-($D734*TAXAS!$F$25))/12,IF($A734=TAXAS!$A$26,IF($B734="PARCELADO ATÉ 12X",$D734-($D734*TAXAS!$F$26))/12,IF($A734=TAXAS!$A$27,IF($B734="PARCELADO ATÉ 12X",$D734-($D734*TAXAS!$F$27))/12))))))))))))))))))))))))/1</f>
        <v>0</v>
      </c>
      <c r="J734" s="8">
        <f t="shared" si="0"/>
        <v>0</v>
      </c>
      <c r="K734" s="10" t="b">
        <f>IF($B734="PARCELADO ATÉ 3X",($D734-($D734*TAXAS!$D$4))-$J734)</f>
        <v>0</v>
      </c>
      <c r="L734" s="10" t="b">
        <f>IF($B734="PARCELADO ATÉ 6X",($D734-($D734*TAXAS!$E$4))-$J734)</f>
        <v>0</v>
      </c>
      <c r="M734" s="10" t="b">
        <f>IF($B734="PARCELADO ATÉ 12X",($D734-($D734*TAXAS!$F$4))-$J734)</f>
        <v>0</v>
      </c>
      <c r="N734" s="8">
        <f t="shared" si="1"/>
        <v>0</v>
      </c>
      <c r="O734" s="10">
        <f t="shared" si="2"/>
        <v>0</v>
      </c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spans="1:31" ht="15.75" customHeight="1" x14ac:dyDescent="0.2">
      <c r="A735" s="3"/>
      <c r="B735" s="5"/>
      <c r="C735" s="6"/>
      <c r="D735" s="42"/>
      <c r="E735" s="8">
        <f>IF($A735="VISA",IF($B735="DÉBITO",$D735-($D735*TAXAS!$B$4)),IF($A735="MASTER",IF($B735="DÉBITO",$D735-($D735*TAXAS!$B$5)),IF($A735="ELO", IF($B735="DÉBITO",$D735-($D735*TAXAS!$B$6)),IF($A735="HIPERCARD",IF($B735="DÉBITO",$D735-($D735*TAXAS!$B$7)),IF($A735="DINERS",IF($B735="DÉBITO",$D735-($D735*TAXAS!$B$8)),IF($A735="AMERICA EXPRESS",IF($B735="DÉBITO",$D735-($D735*TAXAS!$B$9)),IF($A735=TAXAS!$A$10,IF($B735="DÉBITO",$D735-($D735*TAXAS!$B$10)), IF($A735=TAXAS!$A$11,IF($B735="DÉBITO",$D735-($D735*TAXAS!$B$11)), IF($A735=TAXAS!$A$12,IF($B735="DÉBITO",$D735-($D735*TAXAS!$B$12)), IF($A735=TAXAS!$A$13,IF($B735="DÉBITO",$D735-($D735*TAXAS!$B$13)), IF($A735=TAXAS!$A$14,IF($B735="DÉBITO",$D735-($D735*TAXAS!$B$14)), IF($A735=TAXAS!$A$15,IF($B735="DÉBITO",$D735-($D735*TAXAS!$B$15)), IF($A735=TAXAS!$A$16,IF($B735="DÉBITO",$D735-($D735*TAXAS!$B$16)), IF($A735=TAXAS!$A$17,IF($B735="DÉBITO",$D735-($D735*TAXAS!$B$17)), IF($A735=TAXAS!$A$18,IF($B735="DÉBITO",$D735-($D735*TAXAS!$B$18)), IF($A735=TAXAS!$A$19,IF($B735="DÉBITO",$D735-($D735*TAXAS!$B$19)), IF($A735=TAXAS!$A$20,IF($B735="DÉBITO",$D735-($D735*TAXAS!$B$20)), IF($A735=TAXAS!$A$21,IF($B735="DÉBITO",$D735-($D735*TAXAS!$B$21)), IF($A735=TAXAS!$A$22,IF($B735="DÉBITO",$D735-($D735*TAXAS!$B$22)), IF($A735=TAXAS!$A$23,IF($B735="DÉBITO",$D735-($D735*TAXAS!$B$23)), IF($A735=TAXAS!$A$24,IF($B735="DÉBITO",$D735-($D735*TAXAS!$B$24)), IF($A735=TAXAS!$A$25,IF($B735="DÉBITO",$D735-($D735*TAXAS!$B$25)), IF($A735=TAXAS!$A$26,IF($B735="DÉBITO",$D735-($D735*TAXAS!$B$26)), IF($A735=TAXAS!$A$27,IF($B735="DÉBITO",$D735-($D735*TAXAS!$B$27))))))))))))))))))))))))))/1</f>
        <v>0</v>
      </c>
      <c r="F735" s="8">
        <f>IF($A735="VISA",IF($B735="CRÉDITO",$D735-($D735*TAXAS!$C$4)),IF($A735="MASTER",IF($B735="CRÉDITO",$D735-($D735*TAXAS!$C$5)),IF($A735="ELO", IF($B735="CRÉDITO",$D735-($D735*TAXAS!$C$6)),IF($A735="HIPERCARD",IF($B735="CRÉDITO",$D735-($D735*TAXAS!$C$7)),IF($A735="DINERS",IF($B735="CRÉDITO",$D735-($D735*TAXAS!$C$8)),IF($A735="AMERICA EXPRESS",IF($B735="CRÉDITO",$D735-($D735*TAXAS!$C$9)),IF($A735=TAXAS!$A$10,IF($B735="CRÉDITO",$D735-($D735*TAXAS!$C$10)), IF($A735=TAXAS!$A$11,IF($B735="CRÉDITO",$D735-($D735*TAXAS!$C$11)), IF($A735=TAXAS!$A$12,IF($B735="CRÉDITO",$D735-($D735*TAXAS!$C$12)), IF($A735=TAXAS!$A$13,IF($B735="CRÉDITO",$D735-($D735*TAXAS!$C$13)), IF($A735=TAXAS!$A$14,IF($B735="CRÉDITO",$D735-($D735*TAXAS!$C$14)), IF($A735=TAXAS!$A$15,IF($B735="CRÉDITO",$D735-($D735*TAXAS!$C$15)), IF($A735=TAXAS!$A$16,IF($B735="CRÉDITO",$D735-($D735*TAXAS!$C$16)), IF($A735=TAXAS!$A$17,IF($B735="CRÉDITO",$D735-($D735*TAXAS!$C$17)), IF($A735=TAXAS!$A$18,IF($B735="CRÉDITO",$D735-($D735*TAXAS!$C$18)), IF($A735=TAXAS!$A$19,IF($B735="CRÉDITO",$D735-($D735*TAXAS!$C$19)), IF($A735=TAXAS!$A$20,IF($B735="CRÉDITO",$D735-($D735*TAXAS!$C$20)), IF($A735=TAXAS!$A$21,IF($B735="CRÉDITO",$D735-($D735*TAXAS!$C$21)), IF($A735=TAXAS!$A$22,IF($B735="CRÉDITO",$D735-($D735*TAXAS!$C$22)), IF($A735=TAXAS!$A$23,IF($B735="CRÉDITO",$D735-($D735*TAXAS!$C$23)), IF($A735=TAXAS!$A$24,IF($B735="CRÉDITO",$D735-($D735*TAXAS!$C$24)), IF($A735=TAXAS!$A$25,IF($B735="CRÉDITO",$D735-($D735*TAXAS!$C$25)), IF($A735=TAXAS!$A$26,IF($B735="CRÉDITO",$D735-($D735*TAXAS!$C$26)), IF($A735=TAXAS!$A$27,IF($B735="CRÉDITO",$D735-($D735*TAXAS!$C$27))))))))))))))))))))))))))/1</f>
        <v>0</v>
      </c>
      <c r="G735" s="9">
        <f>IF($A735="VISA",IF($B735="PARCELADO ATÉ 3X",$D735-(D735*TAXAS!$D$4))/3,IF($A735="MASTER",IF($B735="PARCELADO ATÉ 3X",$D735-(D735*TAXAS!$D$5))/3,IF($A735="ELO",IF($B735="PARCELADO ATÉ 3X",$D735-(D735*TAXAS!$D$6))/3,IF($A735="HIPERCARD",IF($B735="PARCELADO ATÉ 3X",$D735-(D735*TAXAS!$D$7))/3,IF($A735="DINERS",IF($B735="PARCELADO ATÉ 3X",$D735-(D735*TAXAS!$D$8))/3,IF($A735="AMERICA EXPRESS",IF($B735="PARCELADO ATÉ 3X",$D735-(D735*TAXAS!$D$9))/3,IF($A735=TAXAS!$A$10,IF($B735="PARCELADO ATÉ 3X",$D735-($D735*TAXAS!$D$10))/3,IF($A735=TAXAS!$A$11,IF($B735="PARCELADO ATÉ 3X",$D735-($D735*TAXAS!$D$11))/3,IF($A735=TAXAS!$A$12,IF($B735="PARCELADO ATÉ 3X",$D735-($D735*TAXAS!$D$12))/3,IF($A735=TAXAS!$A$13,IF($B735="PARCELADO ATÉ 3X",$D735-($D735*TAXAS!$D$13))/3,IF($A735=TAXAS!$A$14,IF($B735="PARCELADO ATÉ 3X",$D735-($D735*TAXAS!$D$14))/3,IF($A735=TAXAS!$A$15,IF($B735="PARCELADO ATÉ 3X",$D735-($D735*TAXAS!$D$15))/3,IF($A735=TAXAS!$A$16,IF($B735="PARCELADO ATÉ 3X",$D735-($D735*TAXAS!$D$16))/3,IF($A735=TAXAS!$A$17,IF($B735="PARCELADO ATÉ 3X",$D735-($D735*TAXAS!$D$17))/3,IF($A735=TAXAS!$A$18,IF($B735="PARCELADO ATÉ 3X",$D735-($D735*TAXAS!$D$18))/3,IF($A735=TAXAS!$A$19,IF($B735="PARCELADO ATÉ 3X",$D735-($D735*TAXAS!$D$19))/3,IF($A735=TAXAS!$A$20,IF($B735="PARCELADO ATÉ 3X",$D735-($D735*TAXAS!$D$20))/3,IF($A735=TAXAS!$A$21,IF($B735="PARCELADO ATÉ 3X",$D735-($D735*TAXAS!$D$21))/3,IF($A735=TAXAS!$A$22,IF($B735="PARCELADO ATÉ 3X",$D735-($D735*TAXAS!$D$22))/3,IF($A735=TAXAS!$A$23,IF($B735="PARCELADO ATÉ 3X",$D735-($D735*TAXAS!$D$23))/3,IF($A735=TAXAS!$A$24,IF($B735="PARCELADO ATÉ 3X",$D735-($D735*TAXAS!$D$24))/3,IF($A735=TAXAS!$A$25,IF($B735="PARCELADO ATÉ 3X",$D735-($D735*TAXAS!$D$25))/3,IF($A735=TAXAS!$A$26,IF($B735="PARCELADO ATÉ 3X",$D735-($D735*TAXAS!$D$26))/3,IF($A735=TAXAS!$A$27,IF($B735="PARCELADO ATÉ 3X",$D735-($D735*TAXAS!$D$27))/3))))))))))))))))))))))))/1</f>
        <v>0</v>
      </c>
      <c r="H735" s="9">
        <f>IF($A735="VISA",IF($B735="PARCELADO ATÉ 6X",$D735-(D735*TAXAS!$E$4))/6,IF($A735="MASTER",IF($B735="PARCELADO ATÉ 6X",$D735-(D735*TAXAS!$E$5))/6,IF($A735="ELO",IF($B735="PARCELADO ATÉ 6X",$D735-(D735*TAXAS!$E$6))/6,IF($A735="HIPERCARD",IF($B735="PARCELADO ATÉ 6X",$D735-(D735*TAXAS!$E$7))/6,IF($A735="DINERS",IF($B735="PARCELADO ATÉ 6X",$D735-(D735*TAXAS!$E$8))/6,IF($A735="AMERICA EXPRESS",IF($B735="PARCELADO ATÉ 6X",$D735-(D735*TAXAS!$E$9))/6,IF($A735=TAXAS!$A$10,IF($B735="PARCELADO ATÉ 6X",$D735-($D735*TAXAS!$E$10))/6,IF($A735=TAXAS!$A$11,IF($B735="PARCELADO ATÉ 6X",$D735-($D735*TAXAS!$E$11))/6,IF($A735=TAXAS!$A$12,IF($B735="PARCELADO ATÉ 6X",$D735-($D735*TAXAS!$E$12))/6,IF($A735=TAXAS!$A$13,IF($B735="PARCELADO ATÉ 6X",$D735-($D735*TAXAS!$E$13))/6,IF($A735=TAXAS!$A$14,IF($B735="PARCELADO ATÉ 6X",$D735-($D735*TAXAS!$E$14))/6,IF($A735=TAXAS!$A$15,IF($B735="PARCELADO ATÉ 6X",$D735-($D735*TAXAS!$E$15))/6,IF($A735=TAXAS!$A$16,IF($B735="PARCELADO ATÉ 6X",$D735-($D735*TAXAS!$E$16))/6,IF($A735=TAXAS!$A$17,IF($B735="PARCELADO ATÉ 6X",$D735-($D735*TAXAS!$E$17))/6,IF($A735=TAXAS!$A$18,IF($B735="PARCELADO ATÉ 6X",$D735-($D735*TAXAS!$E$18))/6,IF($A735=TAXAS!$A$19,IF($B735="PARCELADO ATÉ 6X",$D735-($D735*TAXAS!$E$19))/6,IF($A735=TAXAS!$A$20,IF($B735="PARCELADO ATÉ 6X",$D735-($D735*TAXAS!$E$20))/6,IF($A735=TAXAS!$A$21,IF($B735="PARCELADO ATÉ 6X",$D735-($D735*TAXAS!$E$21))/6,IF($A735=TAXAS!$A$22,IF($B735="PARCELADO ATÉ 6X",$D735-($D735*TAXAS!$E$22))/6,IF($A735=TAXAS!$A$23,IF($B735="PARCELADO ATÉ 6X",$D735-($D735*TAXAS!$E$23))/6,IF($A735=TAXAS!$A$24,IF($B735="PARCELADO ATÉ 6X",$D735-($D735*TAXAS!$E$24))/6,IF($A735=TAXAS!$A$25,IF($B735="PARCELADO ATÉ 6X",$D735-($D735*TAXAS!$E$25))/6,IF($A735=TAXAS!$A$26,IF($B735="PARCELADO ATÉ 6X",$D735-($D735*TAXAS!$E$26))/6,IF($A735=TAXAS!$A$27,IF($B735="PARCELADO ATÉ 6X",$D735-($D735*TAXAS!$E$27))/6))))))))))))))))))))))))/1</f>
        <v>0</v>
      </c>
      <c r="I735" s="9">
        <f>IF($A735="VISA",IF($B735="PARCELADO ATÉ 12X",$D735-(D735*TAXAS!$F$4))/12,IF($A735="MASTER",IF($B735="PARCELADO ATÉ 12X",$D735-(D735*TAXAS!$F$5))/12,IF($A735="ELO",IF($B735="PARCELADO ATÉ 12X",$D735-(D735*TAXAS!$F$6))/12,IF($A735="HIPERCARD",IF($B735="PARCELADO ATÉ 12X",$D735-(D735*TAXAS!$F$7))/12,IF($A735="DINERS",IF($B735="PARCELADO ATÉ 12X",$D735-(D735*TAXAS!$F$8))/12,IF($A735="AMERICA EXPRESS",IF($B735="PARCELADO ATÉ 12X",$D735-(D735*TAXAS!$F$9))/12,IF($A735=TAXAS!$A$10,IF($B735="PARCELADO ATÉ 12X",$D735-($D735*TAXAS!$F$10))/12,IF($A735=TAXAS!$A$11,IF($B735="PARCELADO ATÉ 12X",$D735-($D735*TAXAS!$F$11))/12,IF($A735=TAXAS!$A$12,IF($B735="PARCELADO ATÉ 12X",$D735-($D735*TAXAS!$F$12))/12,IF($A735=TAXAS!$A$13,IF($B735="PARCELADO ATÉ 12X",$D735-($D735*TAXAS!$F$13))/12,IF($A735=TAXAS!$A$14,IF($B735="PARCELADO ATÉ 12X",$D735-($D735*TAXAS!$F$14))/12,IF($A735=TAXAS!$A$15,IF($B735="PARCELADO ATÉ 12X",$D735-($D735*TAXAS!$F$15))/12,IF($A735=TAXAS!$A$16,IF($B735="PARCELADO ATÉ 12X",$D735-($D735*TAXAS!$F$16))/12,IF($A735=TAXAS!$A$17,IF($B735="PARCELADO ATÉ 12X",$D735-($D735*TAXAS!$F$17))/12,IF($A735=TAXAS!$A$18,IF($B735="PARCELADO ATÉ 12X",$D735-($D735*TAXAS!$F$18))/12,IF($A735=TAXAS!$A$19,IF($B735="PARCELADO ATÉ 12X",$D735-($D735*TAXAS!$F$19))/12,IF($A735=TAXAS!$A$20,IF($B735="PARCELADO ATÉ 12X",$D735-($D735*TAXAS!$F$20))/12,IF($A735=TAXAS!$A$21,IF($B735="PARCELADO ATÉ 12X",$D735-($D735*TAXAS!$F$21))/12,IF($A735=TAXAS!$A$22,IF($B735="PARCELADO ATÉ 12X",$D735-($D735*TAXAS!$F$22))/12,IF($A735=TAXAS!$A$23,IF($B735="PARCELADO ATÉ 12X",$D735-($D735*TAXAS!$F$23))/12,IF($A735=TAXAS!$A$24,IF($B735="PARCELADO ATÉ 12X",$D735-($D735*TAXAS!$F$24))/12,IF($A735=TAXAS!$A$25,IF($B735="PARCELADO ATÉ 12X",$D735-($D735*TAXAS!$F$25))/12,IF($A735=TAXAS!$A$26,IF($B735="PARCELADO ATÉ 12X",$D735-($D735*TAXAS!$F$26))/12,IF($A735=TAXAS!$A$27,IF($B735="PARCELADO ATÉ 12X",$D735-($D735*TAXAS!$F$27))/12))))))))))))))))))))))))/1</f>
        <v>0</v>
      </c>
      <c r="J735" s="8">
        <f t="shared" si="0"/>
        <v>0</v>
      </c>
      <c r="K735" s="10" t="b">
        <f>IF($B735="PARCELADO ATÉ 3X",($D735-($D735*TAXAS!$D$4))-$J735)</f>
        <v>0</v>
      </c>
      <c r="L735" s="10" t="b">
        <f>IF($B735="PARCELADO ATÉ 6X",($D735-($D735*TAXAS!$E$4))-$J735)</f>
        <v>0</v>
      </c>
      <c r="M735" s="10" t="b">
        <f>IF($B735="PARCELADO ATÉ 12X",($D735-($D735*TAXAS!$F$4))-$J735)</f>
        <v>0</v>
      </c>
      <c r="N735" s="8">
        <f t="shared" si="1"/>
        <v>0</v>
      </c>
      <c r="O735" s="10">
        <f t="shared" si="2"/>
        <v>0</v>
      </c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spans="1:31" ht="15.75" customHeight="1" x14ac:dyDescent="0.2">
      <c r="A736" s="3"/>
      <c r="B736" s="5"/>
      <c r="C736" s="6"/>
      <c r="D736" s="42"/>
      <c r="E736" s="8">
        <f>IF($A736="VISA",IF($B736="DÉBITO",$D736-($D736*TAXAS!$B$4)),IF($A736="MASTER",IF($B736="DÉBITO",$D736-($D736*TAXAS!$B$5)),IF($A736="ELO", IF($B736="DÉBITO",$D736-($D736*TAXAS!$B$6)),IF($A736="HIPERCARD",IF($B736="DÉBITO",$D736-($D736*TAXAS!$B$7)),IF($A736="DINERS",IF($B736="DÉBITO",$D736-($D736*TAXAS!$B$8)),IF($A736="AMERICA EXPRESS",IF($B736="DÉBITO",$D736-($D736*TAXAS!$B$9)),IF($A736=TAXAS!$A$10,IF($B736="DÉBITO",$D736-($D736*TAXAS!$B$10)), IF($A736=TAXAS!$A$11,IF($B736="DÉBITO",$D736-($D736*TAXAS!$B$11)), IF($A736=TAXAS!$A$12,IF($B736="DÉBITO",$D736-($D736*TAXAS!$B$12)), IF($A736=TAXAS!$A$13,IF($B736="DÉBITO",$D736-($D736*TAXAS!$B$13)), IF($A736=TAXAS!$A$14,IF($B736="DÉBITO",$D736-($D736*TAXAS!$B$14)), IF($A736=TAXAS!$A$15,IF($B736="DÉBITO",$D736-($D736*TAXAS!$B$15)), IF($A736=TAXAS!$A$16,IF($B736="DÉBITO",$D736-($D736*TAXAS!$B$16)), IF($A736=TAXAS!$A$17,IF($B736="DÉBITO",$D736-($D736*TAXAS!$B$17)), IF($A736=TAXAS!$A$18,IF($B736="DÉBITO",$D736-($D736*TAXAS!$B$18)), IF($A736=TAXAS!$A$19,IF($B736="DÉBITO",$D736-($D736*TAXAS!$B$19)), IF($A736=TAXAS!$A$20,IF($B736="DÉBITO",$D736-($D736*TAXAS!$B$20)), IF($A736=TAXAS!$A$21,IF($B736="DÉBITO",$D736-($D736*TAXAS!$B$21)), IF($A736=TAXAS!$A$22,IF($B736="DÉBITO",$D736-($D736*TAXAS!$B$22)), IF($A736=TAXAS!$A$23,IF($B736="DÉBITO",$D736-($D736*TAXAS!$B$23)), IF($A736=TAXAS!$A$24,IF($B736="DÉBITO",$D736-($D736*TAXAS!$B$24)), IF($A736=TAXAS!$A$25,IF($B736="DÉBITO",$D736-($D736*TAXAS!$B$25)), IF($A736=TAXAS!$A$26,IF($B736="DÉBITO",$D736-($D736*TAXAS!$B$26)), IF($A736=TAXAS!$A$27,IF($B736="DÉBITO",$D736-($D736*TAXAS!$B$27))))))))))))))))))))))))))/1</f>
        <v>0</v>
      </c>
      <c r="F736" s="8">
        <f>IF($A736="VISA",IF($B736="CRÉDITO",$D736-($D736*TAXAS!$C$4)),IF($A736="MASTER",IF($B736="CRÉDITO",$D736-($D736*TAXAS!$C$5)),IF($A736="ELO", IF($B736="CRÉDITO",$D736-($D736*TAXAS!$C$6)),IF($A736="HIPERCARD",IF($B736="CRÉDITO",$D736-($D736*TAXAS!$C$7)),IF($A736="DINERS",IF($B736="CRÉDITO",$D736-($D736*TAXAS!$C$8)),IF($A736="AMERICA EXPRESS",IF($B736="CRÉDITO",$D736-($D736*TAXAS!$C$9)),IF($A736=TAXAS!$A$10,IF($B736="CRÉDITO",$D736-($D736*TAXAS!$C$10)), IF($A736=TAXAS!$A$11,IF($B736="CRÉDITO",$D736-($D736*TAXAS!$C$11)), IF($A736=TAXAS!$A$12,IF($B736="CRÉDITO",$D736-($D736*TAXAS!$C$12)), IF($A736=TAXAS!$A$13,IF($B736="CRÉDITO",$D736-($D736*TAXAS!$C$13)), IF($A736=TAXAS!$A$14,IF($B736="CRÉDITO",$D736-($D736*TAXAS!$C$14)), IF($A736=TAXAS!$A$15,IF($B736="CRÉDITO",$D736-($D736*TAXAS!$C$15)), IF($A736=TAXAS!$A$16,IF($B736="CRÉDITO",$D736-($D736*TAXAS!$C$16)), IF($A736=TAXAS!$A$17,IF($B736="CRÉDITO",$D736-($D736*TAXAS!$C$17)), IF($A736=TAXAS!$A$18,IF($B736="CRÉDITO",$D736-($D736*TAXAS!$C$18)), IF($A736=TAXAS!$A$19,IF($B736="CRÉDITO",$D736-($D736*TAXAS!$C$19)), IF($A736=TAXAS!$A$20,IF($B736="CRÉDITO",$D736-($D736*TAXAS!$C$20)), IF($A736=TAXAS!$A$21,IF($B736="CRÉDITO",$D736-($D736*TAXAS!$C$21)), IF($A736=TAXAS!$A$22,IF($B736="CRÉDITO",$D736-($D736*TAXAS!$C$22)), IF($A736=TAXAS!$A$23,IF($B736="CRÉDITO",$D736-($D736*TAXAS!$C$23)), IF($A736=TAXAS!$A$24,IF($B736="CRÉDITO",$D736-($D736*TAXAS!$C$24)), IF($A736=TAXAS!$A$25,IF($B736="CRÉDITO",$D736-($D736*TAXAS!$C$25)), IF($A736=TAXAS!$A$26,IF($B736="CRÉDITO",$D736-($D736*TAXAS!$C$26)), IF($A736=TAXAS!$A$27,IF($B736="CRÉDITO",$D736-($D736*TAXAS!$C$27))))))))))))))))))))))))))/1</f>
        <v>0</v>
      </c>
      <c r="G736" s="9">
        <f>IF($A736="VISA",IF($B736="PARCELADO ATÉ 3X",$D736-(D736*TAXAS!$D$4))/3,IF($A736="MASTER",IF($B736="PARCELADO ATÉ 3X",$D736-(D736*TAXAS!$D$5))/3,IF($A736="ELO",IF($B736="PARCELADO ATÉ 3X",$D736-(D736*TAXAS!$D$6))/3,IF($A736="HIPERCARD",IF($B736="PARCELADO ATÉ 3X",$D736-(D736*TAXAS!$D$7))/3,IF($A736="DINERS",IF($B736="PARCELADO ATÉ 3X",$D736-(D736*TAXAS!$D$8))/3,IF($A736="AMERICA EXPRESS",IF($B736="PARCELADO ATÉ 3X",$D736-(D736*TAXAS!$D$9))/3,IF($A736=TAXAS!$A$10,IF($B736="PARCELADO ATÉ 3X",$D736-($D736*TAXAS!$D$10))/3,IF($A736=TAXAS!$A$11,IF($B736="PARCELADO ATÉ 3X",$D736-($D736*TAXAS!$D$11))/3,IF($A736=TAXAS!$A$12,IF($B736="PARCELADO ATÉ 3X",$D736-($D736*TAXAS!$D$12))/3,IF($A736=TAXAS!$A$13,IF($B736="PARCELADO ATÉ 3X",$D736-($D736*TAXAS!$D$13))/3,IF($A736=TAXAS!$A$14,IF($B736="PARCELADO ATÉ 3X",$D736-($D736*TAXAS!$D$14))/3,IF($A736=TAXAS!$A$15,IF($B736="PARCELADO ATÉ 3X",$D736-($D736*TAXAS!$D$15))/3,IF($A736=TAXAS!$A$16,IF($B736="PARCELADO ATÉ 3X",$D736-($D736*TAXAS!$D$16))/3,IF($A736=TAXAS!$A$17,IF($B736="PARCELADO ATÉ 3X",$D736-($D736*TAXAS!$D$17))/3,IF($A736=TAXAS!$A$18,IF($B736="PARCELADO ATÉ 3X",$D736-($D736*TAXAS!$D$18))/3,IF($A736=TAXAS!$A$19,IF($B736="PARCELADO ATÉ 3X",$D736-($D736*TAXAS!$D$19))/3,IF($A736=TAXAS!$A$20,IF($B736="PARCELADO ATÉ 3X",$D736-($D736*TAXAS!$D$20))/3,IF($A736=TAXAS!$A$21,IF($B736="PARCELADO ATÉ 3X",$D736-($D736*TAXAS!$D$21))/3,IF($A736=TAXAS!$A$22,IF($B736="PARCELADO ATÉ 3X",$D736-($D736*TAXAS!$D$22))/3,IF($A736=TAXAS!$A$23,IF($B736="PARCELADO ATÉ 3X",$D736-($D736*TAXAS!$D$23))/3,IF($A736=TAXAS!$A$24,IF($B736="PARCELADO ATÉ 3X",$D736-($D736*TAXAS!$D$24))/3,IF($A736=TAXAS!$A$25,IF($B736="PARCELADO ATÉ 3X",$D736-($D736*TAXAS!$D$25))/3,IF($A736=TAXAS!$A$26,IF($B736="PARCELADO ATÉ 3X",$D736-($D736*TAXAS!$D$26))/3,IF($A736=TAXAS!$A$27,IF($B736="PARCELADO ATÉ 3X",$D736-($D736*TAXAS!$D$27))/3))))))))))))))))))))))))/1</f>
        <v>0</v>
      </c>
      <c r="H736" s="9">
        <f>IF($A736="VISA",IF($B736="PARCELADO ATÉ 6X",$D736-(D736*TAXAS!$E$4))/6,IF($A736="MASTER",IF($B736="PARCELADO ATÉ 6X",$D736-(D736*TAXAS!$E$5))/6,IF($A736="ELO",IF($B736="PARCELADO ATÉ 6X",$D736-(D736*TAXAS!$E$6))/6,IF($A736="HIPERCARD",IF($B736="PARCELADO ATÉ 6X",$D736-(D736*TAXAS!$E$7))/6,IF($A736="DINERS",IF($B736="PARCELADO ATÉ 6X",$D736-(D736*TAXAS!$E$8))/6,IF($A736="AMERICA EXPRESS",IF($B736="PARCELADO ATÉ 6X",$D736-(D736*TAXAS!$E$9))/6,IF($A736=TAXAS!$A$10,IF($B736="PARCELADO ATÉ 6X",$D736-($D736*TAXAS!$E$10))/6,IF($A736=TAXAS!$A$11,IF($B736="PARCELADO ATÉ 6X",$D736-($D736*TAXAS!$E$11))/6,IF($A736=TAXAS!$A$12,IF($B736="PARCELADO ATÉ 6X",$D736-($D736*TAXAS!$E$12))/6,IF($A736=TAXAS!$A$13,IF($B736="PARCELADO ATÉ 6X",$D736-($D736*TAXAS!$E$13))/6,IF($A736=TAXAS!$A$14,IF($B736="PARCELADO ATÉ 6X",$D736-($D736*TAXAS!$E$14))/6,IF($A736=TAXAS!$A$15,IF($B736="PARCELADO ATÉ 6X",$D736-($D736*TAXAS!$E$15))/6,IF($A736=TAXAS!$A$16,IF($B736="PARCELADO ATÉ 6X",$D736-($D736*TAXAS!$E$16))/6,IF($A736=TAXAS!$A$17,IF($B736="PARCELADO ATÉ 6X",$D736-($D736*TAXAS!$E$17))/6,IF($A736=TAXAS!$A$18,IF($B736="PARCELADO ATÉ 6X",$D736-($D736*TAXAS!$E$18))/6,IF($A736=TAXAS!$A$19,IF($B736="PARCELADO ATÉ 6X",$D736-($D736*TAXAS!$E$19))/6,IF($A736=TAXAS!$A$20,IF($B736="PARCELADO ATÉ 6X",$D736-($D736*TAXAS!$E$20))/6,IF($A736=TAXAS!$A$21,IF($B736="PARCELADO ATÉ 6X",$D736-($D736*TAXAS!$E$21))/6,IF($A736=TAXAS!$A$22,IF($B736="PARCELADO ATÉ 6X",$D736-($D736*TAXAS!$E$22))/6,IF($A736=TAXAS!$A$23,IF($B736="PARCELADO ATÉ 6X",$D736-($D736*TAXAS!$E$23))/6,IF($A736=TAXAS!$A$24,IF($B736="PARCELADO ATÉ 6X",$D736-($D736*TAXAS!$E$24))/6,IF($A736=TAXAS!$A$25,IF($B736="PARCELADO ATÉ 6X",$D736-($D736*TAXAS!$E$25))/6,IF($A736=TAXAS!$A$26,IF($B736="PARCELADO ATÉ 6X",$D736-($D736*TAXAS!$E$26))/6,IF($A736=TAXAS!$A$27,IF($B736="PARCELADO ATÉ 6X",$D736-($D736*TAXAS!$E$27))/6))))))))))))))))))))))))/1</f>
        <v>0</v>
      </c>
      <c r="I736" s="9">
        <f>IF($A736="VISA",IF($B736="PARCELADO ATÉ 12X",$D736-(D736*TAXAS!$F$4))/12,IF($A736="MASTER",IF($B736="PARCELADO ATÉ 12X",$D736-(D736*TAXAS!$F$5))/12,IF($A736="ELO",IF($B736="PARCELADO ATÉ 12X",$D736-(D736*TAXAS!$F$6))/12,IF($A736="HIPERCARD",IF($B736="PARCELADO ATÉ 12X",$D736-(D736*TAXAS!$F$7))/12,IF($A736="DINERS",IF($B736="PARCELADO ATÉ 12X",$D736-(D736*TAXAS!$F$8))/12,IF($A736="AMERICA EXPRESS",IF($B736="PARCELADO ATÉ 12X",$D736-(D736*TAXAS!$F$9))/12,IF($A736=TAXAS!$A$10,IF($B736="PARCELADO ATÉ 12X",$D736-($D736*TAXAS!$F$10))/12,IF($A736=TAXAS!$A$11,IF($B736="PARCELADO ATÉ 12X",$D736-($D736*TAXAS!$F$11))/12,IF($A736=TAXAS!$A$12,IF($B736="PARCELADO ATÉ 12X",$D736-($D736*TAXAS!$F$12))/12,IF($A736=TAXAS!$A$13,IF($B736="PARCELADO ATÉ 12X",$D736-($D736*TAXAS!$F$13))/12,IF($A736=TAXAS!$A$14,IF($B736="PARCELADO ATÉ 12X",$D736-($D736*TAXAS!$F$14))/12,IF($A736=TAXAS!$A$15,IF($B736="PARCELADO ATÉ 12X",$D736-($D736*TAXAS!$F$15))/12,IF($A736=TAXAS!$A$16,IF($B736="PARCELADO ATÉ 12X",$D736-($D736*TAXAS!$F$16))/12,IF($A736=TAXAS!$A$17,IF($B736="PARCELADO ATÉ 12X",$D736-($D736*TAXAS!$F$17))/12,IF($A736=TAXAS!$A$18,IF($B736="PARCELADO ATÉ 12X",$D736-($D736*TAXAS!$F$18))/12,IF($A736=TAXAS!$A$19,IF($B736="PARCELADO ATÉ 12X",$D736-($D736*TAXAS!$F$19))/12,IF($A736=TAXAS!$A$20,IF($B736="PARCELADO ATÉ 12X",$D736-($D736*TAXAS!$F$20))/12,IF($A736=TAXAS!$A$21,IF($B736="PARCELADO ATÉ 12X",$D736-($D736*TAXAS!$F$21))/12,IF($A736=TAXAS!$A$22,IF($B736="PARCELADO ATÉ 12X",$D736-($D736*TAXAS!$F$22))/12,IF($A736=TAXAS!$A$23,IF($B736="PARCELADO ATÉ 12X",$D736-($D736*TAXAS!$F$23))/12,IF($A736=TAXAS!$A$24,IF($B736="PARCELADO ATÉ 12X",$D736-($D736*TAXAS!$F$24))/12,IF($A736=TAXAS!$A$25,IF($B736="PARCELADO ATÉ 12X",$D736-($D736*TAXAS!$F$25))/12,IF($A736=TAXAS!$A$26,IF($B736="PARCELADO ATÉ 12X",$D736-($D736*TAXAS!$F$26))/12,IF($A736=TAXAS!$A$27,IF($B736="PARCELADO ATÉ 12X",$D736-($D736*TAXAS!$F$27))/12))))))))))))))))))))))))/1</f>
        <v>0</v>
      </c>
      <c r="J736" s="8">
        <f t="shared" si="0"/>
        <v>0</v>
      </c>
      <c r="K736" s="10" t="b">
        <f>IF($B736="PARCELADO ATÉ 3X",($D736-($D736*TAXAS!$D$4))-$J736)</f>
        <v>0</v>
      </c>
      <c r="L736" s="10" t="b">
        <f>IF($B736="PARCELADO ATÉ 6X",($D736-($D736*TAXAS!$E$4))-$J736)</f>
        <v>0</v>
      </c>
      <c r="M736" s="10" t="b">
        <f>IF($B736="PARCELADO ATÉ 12X",($D736-($D736*TAXAS!$F$4))-$J736)</f>
        <v>0</v>
      </c>
      <c r="N736" s="8">
        <f t="shared" si="1"/>
        <v>0</v>
      </c>
      <c r="O736" s="10">
        <f t="shared" si="2"/>
        <v>0</v>
      </c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spans="1:31" ht="15.75" customHeight="1" x14ac:dyDescent="0.2">
      <c r="A737" s="3"/>
      <c r="B737" s="5"/>
      <c r="C737" s="6"/>
      <c r="D737" s="42"/>
      <c r="E737" s="8">
        <f>IF($A737="VISA",IF($B737="DÉBITO",$D737-($D737*TAXAS!$B$4)),IF($A737="MASTER",IF($B737="DÉBITO",$D737-($D737*TAXAS!$B$5)),IF($A737="ELO", IF($B737="DÉBITO",$D737-($D737*TAXAS!$B$6)),IF($A737="HIPERCARD",IF($B737="DÉBITO",$D737-($D737*TAXAS!$B$7)),IF($A737="DINERS",IF($B737="DÉBITO",$D737-($D737*TAXAS!$B$8)),IF($A737="AMERICA EXPRESS",IF($B737="DÉBITO",$D737-($D737*TAXAS!$B$9)),IF($A737=TAXAS!$A$10,IF($B737="DÉBITO",$D737-($D737*TAXAS!$B$10)), IF($A737=TAXAS!$A$11,IF($B737="DÉBITO",$D737-($D737*TAXAS!$B$11)), IF($A737=TAXAS!$A$12,IF($B737="DÉBITO",$D737-($D737*TAXAS!$B$12)), IF($A737=TAXAS!$A$13,IF($B737="DÉBITO",$D737-($D737*TAXAS!$B$13)), IF($A737=TAXAS!$A$14,IF($B737="DÉBITO",$D737-($D737*TAXAS!$B$14)), IF($A737=TAXAS!$A$15,IF($B737="DÉBITO",$D737-($D737*TAXAS!$B$15)), IF($A737=TAXAS!$A$16,IF($B737="DÉBITO",$D737-($D737*TAXAS!$B$16)), IF($A737=TAXAS!$A$17,IF($B737="DÉBITO",$D737-($D737*TAXAS!$B$17)), IF($A737=TAXAS!$A$18,IF($B737="DÉBITO",$D737-($D737*TAXAS!$B$18)), IF($A737=TAXAS!$A$19,IF($B737="DÉBITO",$D737-($D737*TAXAS!$B$19)), IF($A737=TAXAS!$A$20,IF($B737="DÉBITO",$D737-($D737*TAXAS!$B$20)), IF($A737=TAXAS!$A$21,IF($B737="DÉBITO",$D737-($D737*TAXAS!$B$21)), IF($A737=TAXAS!$A$22,IF($B737="DÉBITO",$D737-($D737*TAXAS!$B$22)), IF($A737=TAXAS!$A$23,IF($B737="DÉBITO",$D737-($D737*TAXAS!$B$23)), IF($A737=TAXAS!$A$24,IF($B737="DÉBITO",$D737-($D737*TAXAS!$B$24)), IF($A737=TAXAS!$A$25,IF($B737="DÉBITO",$D737-($D737*TAXAS!$B$25)), IF($A737=TAXAS!$A$26,IF($B737="DÉBITO",$D737-($D737*TAXAS!$B$26)), IF($A737=TAXAS!$A$27,IF($B737="DÉBITO",$D737-($D737*TAXAS!$B$27))))))))))))))))))))))))))/1</f>
        <v>0</v>
      </c>
      <c r="F737" s="8">
        <f>IF($A737="VISA",IF($B737="CRÉDITO",$D737-($D737*TAXAS!$C$4)),IF($A737="MASTER",IF($B737="CRÉDITO",$D737-($D737*TAXAS!$C$5)),IF($A737="ELO", IF($B737="CRÉDITO",$D737-($D737*TAXAS!$C$6)),IF($A737="HIPERCARD",IF($B737="CRÉDITO",$D737-($D737*TAXAS!$C$7)),IF($A737="DINERS",IF($B737="CRÉDITO",$D737-($D737*TAXAS!$C$8)),IF($A737="AMERICA EXPRESS",IF($B737="CRÉDITO",$D737-($D737*TAXAS!$C$9)),IF($A737=TAXAS!$A$10,IF($B737="CRÉDITO",$D737-($D737*TAXAS!$C$10)), IF($A737=TAXAS!$A$11,IF($B737="CRÉDITO",$D737-($D737*TAXAS!$C$11)), IF($A737=TAXAS!$A$12,IF($B737="CRÉDITO",$D737-($D737*TAXAS!$C$12)), IF($A737=TAXAS!$A$13,IF($B737="CRÉDITO",$D737-($D737*TAXAS!$C$13)), IF($A737=TAXAS!$A$14,IF($B737="CRÉDITO",$D737-($D737*TAXAS!$C$14)), IF($A737=TAXAS!$A$15,IF($B737="CRÉDITO",$D737-($D737*TAXAS!$C$15)), IF($A737=TAXAS!$A$16,IF($B737="CRÉDITO",$D737-($D737*TAXAS!$C$16)), IF($A737=TAXAS!$A$17,IF($B737="CRÉDITO",$D737-($D737*TAXAS!$C$17)), IF($A737=TAXAS!$A$18,IF($B737="CRÉDITO",$D737-($D737*TAXAS!$C$18)), IF($A737=TAXAS!$A$19,IF($B737="CRÉDITO",$D737-($D737*TAXAS!$C$19)), IF($A737=TAXAS!$A$20,IF($B737="CRÉDITO",$D737-($D737*TAXAS!$C$20)), IF($A737=TAXAS!$A$21,IF($B737="CRÉDITO",$D737-($D737*TAXAS!$C$21)), IF($A737=TAXAS!$A$22,IF($B737="CRÉDITO",$D737-($D737*TAXAS!$C$22)), IF($A737=TAXAS!$A$23,IF($B737="CRÉDITO",$D737-($D737*TAXAS!$C$23)), IF($A737=TAXAS!$A$24,IF($B737="CRÉDITO",$D737-($D737*TAXAS!$C$24)), IF($A737=TAXAS!$A$25,IF($B737="CRÉDITO",$D737-($D737*TAXAS!$C$25)), IF($A737=TAXAS!$A$26,IF($B737="CRÉDITO",$D737-($D737*TAXAS!$C$26)), IF($A737=TAXAS!$A$27,IF($B737="CRÉDITO",$D737-($D737*TAXAS!$C$27))))))))))))))))))))))))))/1</f>
        <v>0</v>
      </c>
      <c r="G737" s="9">
        <f>IF($A737="VISA",IF($B737="PARCELADO ATÉ 3X",$D737-(D737*TAXAS!$D$4))/3,IF($A737="MASTER",IF($B737="PARCELADO ATÉ 3X",$D737-(D737*TAXAS!$D$5))/3,IF($A737="ELO",IF($B737="PARCELADO ATÉ 3X",$D737-(D737*TAXAS!$D$6))/3,IF($A737="HIPERCARD",IF($B737="PARCELADO ATÉ 3X",$D737-(D737*TAXAS!$D$7))/3,IF($A737="DINERS",IF($B737="PARCELADO ATÉ 3X",$D737-(D737*TAXAS!$D$8))/3,IF($A737="AMERICA EXPRESS",IF($B737="PARCELADO ATÉ 3X",$D737-(D737*TAXAS!$D$9))/3,IF($A737=TAXAS!$A$10,IF($B737="PARCELADO ATÉ 3X",$D737-($D737*TAXAS!$D$10))/3,IF($A737=TAXAS!$A$11,IF($B737="PARCELADO ATÉ 3X",$D737-($D737*TAXAS!$D$11))/3,IF($A737=TAXAS!$A$12,IF($B737="PARCELADO ATÉ 3X",$D737-($D737*TAXAS!$D$12))/3,IF($A737=TAXAS!$A$13,IF($B737="PARCELADO ATÉ 3X",$D737-($D737*TAXAS!$D$13))/3,IF($A737=TAXAS!$A$14,IF($B737="PARCELADO ATÉ 3X",$D737-($D737*TAXAS!$D$14))/3,IF($A737=TAXAS!$A$15,IF($B737="PARCELADO ATÉ 3X",$D737-($D737*TAXAS!$D$15))/3,IF($A737=TAXAS!$A$16,IF($B737="PARCELADO ATÉ 3X",$D737-($D737*TAXAS!$D$16))/3,IF($A737=TAXAS!$A$17,IF($B737="PARCELADO ATÉ 3X",$D737-($D737*TAXAS!$D$17))/3,IF($A737=TAXAS!$A$18,IF($B737="PARCELADO ATÉ 3X",$D737-($D737*TAXAS!$D$18))/3,IF($A737=TAXAS!$A$19,IF($B737="PARCELADO ATÉ 3X",$D737-($D737*TAXAS!$D$19))/3,IF($A737=TAXAS!$A$20,IF($B737="PARCELADO ATÉ 3X",$D737-($D737*TAXAS!$D$20))/3,IF($A737=TAXAS!$A$21,IF($B737="PARCELADO ATÉ 3X",$D737-($D737*TAXAS!$D$21))/3,IF($A737=TAXAS!$A$22,IF($B737="PARCELADO ATÉ 3X",$D737-($D737*TAXAS!$D$22))/3,IF($A737=TAXAS!$A$23,IF($B737="PARCELADO ATÉ 3X",$D737-($D737*TAXAS!$D$23))/3,IF($A737=TAXAS!$A$24,IF($B737="PARCELADO ATÉ 3X",$D737-($D737*TAXAS!$D$24))/3,IF($A737=TAXAS!$A$25,IF($B737="PARCELADO ATÉ 3X",$D737-($D737*TAXAS!$D$25))/3,IF($A737=TAXAS!$A$26,IF($B737="PARCELADO ATÉ 3X",$D737-($D737*TAXAS!$D$26))/3,IF($A737=TAXAS!$A$27,IF($B737="PARCELADO ATÉ 3X",$D737-($D737*TAXAS!$D$27))/3))))))))))))))))))))))))/1</f>
        <v>0</v>
      </c>
      <c r="H737" s="9">
        <f>IF($A737="VISA",IF($B737="PARCELADO ATÉ 6X",$D737-(D737*TAXAS!$E$4))/6,IF($A737="MASTER",IF($B737="PARCELADO ATÉ 6X",$D737-(D737*TAXAS!$E$5))/6,IF($A737="ELO",IF($B737="PARCELADO ATÉ 6X",$D737-(D737*TAXAS!$E$6))/6,IF($A737="HIPERCARD",IF($B737="PARCELADO ATÉ 6X",$D737-(D737*TAXAS!$E$7))/6,IF($A737="DINERS",IF($B737="PARCELADO ATÉ 6X",$D737-(D737*TAXAS!$E$8))/6,IF($A737="AMERICA EXPRESS",IF($B737="PARCELADO ATÉ 6X",$D737-(D737*TAXAS!$E$9))/6,IF($A737=TAXAS!$A$10,IF($B737="PARCELADO ATÉ 6X",$D737-($D737*TAXAS!$E$10))/6,IF($A737=TAXAS!$A$11,IF($B737="PARCELADO ATÉ 6X",$D737-($D737*TAXAS!$E$11))/6,IF($A737=TAXAS!$A$12,IF($B737="PARCELADO ATÉ 6X",$D737-($D737*TAXAS!$E$12))/6,IF($A737=TAXAS!$A$13,IF($B737="PARCELADO ATÉ 6X",$D737-($D737*TAXAS!$E$13))/6,IF($A737=TAXAS!$A$14,IF($B737="PARCELADO ATÉ 6X",$D737-($D737*TAXAS!$E$14))/6,IF($A737=TAXAS!$A$15,IF($B737="PARCELADO ATÉ 6X",$D737-($D737*TAXAS!$E$15))/6,IF($A737=TAXAS!$A$16,IF($B737="PARCELADO ATÉ 6X",$D737-($D737*TAXAS!$E$16))/6,IF($A737=TAXAS!$A$17,IF($B737="PARCELADO ATÉ 6X",$D737-($D737*TAXAS!$E$17))/6,IF($A737=TAXAS!$A$18,IF($B737="PARCELADO ATÉ 6X",$D737-($D737*TAXAS!$E$18))/6,IF($A737=TAXAS!$A$19,IF($B737="PARCELADO ATÉ 6X",$D737-($D737*TAXAS!$E$19))/6,IF($A737=TAXAS!$A$20,IF($B737="PARCELADO ATÉ 6X",$D737-($D737*TAXAS!$E$20))/6,IF($A737=TAXAS!$A$21,IF($B737="PARCELADO ATÉ 6X",$D737-($D737*TAXAS!$E$21))/6,IF($A737=TAXAS!$A$22,IF($B737="PARCELADO ATÉ 6X",$D737-($D737*TAXAS!$E$22))/6,IF($A737=TAXAS!$A$23,IF($B737="PARCELADO ATÉ 6X",$D737-($D737*TAXAS!$E$23))/6,IF($A737=TAXAS!$A$24,IF($B737="PARCELADO ATÉ 6X",$D737-($D737*TAXAS!$E$24))/6,IF($A737=TAXAS!$A$25,IF($B737="PARCELADO ATÉ 6X",$D737-($D737*TAXAS!$E$25))/6,IF($A737=TAXAS!$A$26,IF($B737="PARCELADO ATÉ 6X",$D737-($D737*TAXAS!$E$26))/6,IF($A737=TAXAS!$A$27,IF($B737="PARCELADO ATÉ 6X",$D737-($D737*TAXAS!$E$27))/6))))))))))))))))))))))))/1</f>
        <v>0</v>
      </c>
      <c r="I737" s="9">
        <f>IF($A737="VISA",IF($B737="PARCELADO ATÉ 12X",$D737-(D737*TAXAS!$F$4))/12,IF($A737="MASTER",IF($B737="PARCELADO ATÉ 12X",$D737-(D737*TAXAS!$F$5))/12,IF($A737="ELO",IF($B737="PARCELADO ATÉ 12X",$D737-(D737*TAXAS!$F$6))/12,IF($A737="HIPERCARD",IF($B737="PARCELADO ATÉ 12X",$D737-(D737*TAXAS!$F$7))/12,IF($A737="DINERS",IF($B737="PARCELADO ATÉ 12X",$D737-(D737*TAXAS!$F$8))/12,IF($A737="AMERICA EXPRESS",IF($B737="PARCELADO ATÉ 12X",$D737-(D737*TAXAS!$F$9))/12,IF($A737=TAXAS!$A$10,IF($B737="PARCELADO ATÉ 12X",$D737-($D737*TAXAS!$F$10))/12,IF($A737=TAXAS!$A$11,IF($B737="PARCELADO ATÉ 12X",$D737-($D737*TAXAS!$F$11))/12,IF($A737=TAXAS!$A$12,IF($B737="PARCELADO ATÉ 12X",$D737-($D737*TAXAS!$F$12))/12,IF($A737=TAXAS!$A$13,IF($B737="PARCELADO ATÉ 12X",$D737-($D737*TAXAS!$F$13))/12,IF($A737=TAXAS!$A$14,IF($B737="PARCELADO ATÉ 12X",$D737-($D737*TAXAS!$F$14))/12,IF($A737=TAXAS!$A$15,IF($B737="PARCELADO ATÉ 12X",$D737-($D737*TAXAS!$F$15))/12,IF($A737=TAXAS!$A$16,IF($B737="PARCELADO ATÉ 12X",$D737-($D737*TAXAS!$F$16))/12,IF($A737=TAXAS!$A$17,IF($B737="PARCELADO ATÉ 12X",$D737-($D737*TAXAS!$F$17))/12,IF($A737=TAXAS!$A$18,IF($B737="PARCELADO ATÉ 12X",$D737-($D737*TAXAS!$F$18))/12,IF($A737=TAXAS!$A$19,IF($B737="PARCELADO ATÉ 12X",$D737-($D737*TAXAS!$F$19))/12,IF($A737=TAXAS!$A$20,IF($B737="PARCELADO ATÉ 12X",$D737-($D737*TAXAS!$F$20))/12,IF($A737=TAXAS!$A$21,IF($B737="PARCELADO ATÉ 12X",$D737-($D737*TAXAS!$F$21))/12,IF($A737=TAXAS!$A$22,IF($B737="PARCELADO ATÉ 12X",$D737-($D737*TAXAS!$F$22))/12,IF($A737=TAXAS!$A$23,IF($B737="PARCELADO ATÉ 12X",$D737-($D737*TAXAS!$F$23))/12,IF($A737=TAXAS!$A$24,IF($B737="PARCELADO ATÉ 12X",$D737-($D737*TAXAS!$F$24))/12,IF($A737=TAXAS!$A$25,IF($B737="PARCELADO ATÉ 12X",$D737-($D737*TAXAS!$F$25))/12,IF($A737=TAXAS!$A$26,IF($B737="PARCELADO ATÉ 12X",$D737-($D737*TAXAS!$F$26))/12,IF($A737=TAXAS!$A$27,IF($B737="PARCELADO ATÉ 12X",$D737-($D737*TAXAS!$F$27))/12))))))))))))))))))))))))/1</f>
        <v>0</v>
      </c>
      <c r="J737" s="8">
        <f t="shared" si="0"/>
        <v>0</v>
      </c>
      <c r="K737" s="10" t="b">
        <f>IF($B737="PARCELADO ATÉ 3X",($D737-($D737*TAXAS!$D$4))-$J737)</f>
        <v>0</v>
      </c>
      <c r="L737" s="10" t="b">
        <f>IF($B737="PARCELADO ATÉ 6X",($D737-($D737*TAXAS!$E$4))-$J737)</f>
        <v>0</v>
      </c>
      <c r="M737" s="10" t="b">
        <f>IF($B737="PARCELADO ATÉ 12X",($D737-($D737*TAXAS!$F$4))-$J737)</f>
        <v>0</v>
      </c>
      <c r="N737" s="8">
        <f t="shared" si="1"/>
        <v>0</v>
      </c>
      <c r="O737" s="10">
        <f t="shared" si="2"/>
        <v>0</v>
      </c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spans="1:31" ht="15.75" customHeight="1" x14ac:dyDescent="0.2">
      <c r="A738" s="3"/>
      <c r="B738" s="5"/>
      <c r="C738" s="6"/>
      <c r="D738" s="42"/>
      <c r="E738" s="8">
        <f>IF($A738="VISA",IF($B738="DÉBITO",$D738-($D738*TAXAS!$B$4)),IF($A738="MASTER",IF($B738="DÉBITO",$D738-($D738*TAXAS!$B$5)),IF($A738="ELO", IF($B738="DÉBITO",$D738-($D738*TAXAS!$B$6)),IF($A738="HIPERCARD",IF($B738="DÉBITO",$D738-($D738*TAXAS!$B$7)),IF($A738="DINERS",IF($B738="DÉBITO",$D738-($D738*TAXAS!$B$8)),IF($A738="AMERICA EXPRESS",IF($B738="DÉBITO",$D738-($D738*TAXAS!$B$9)),IF($A738=TAXAS!$A$10,IF($B738="DÉBITO",$D738-($D738*TAXAS!$B$10)), IF($A738=TAXAS!$A$11,IF($B738="DÉBITO",$D738-($D738*TAXAS!$B$11)), IF($A738=TAXAS!$A$12,IF($B738="DÉBITO",$D738-($D738*TAXAS!$B$12)), IF($A738=TAXAS!$A$13,IF($B738="DÉBITO",$D738-($D738*TAXAS!$B$13)), IF($A738=TAXAS!$A$14,IF($B738="DÉBITO",$D738-($D738*TAXAS!$B$14)), IF($A738=TAXAS!$A$15,IF($B738="DÉBITO",$D738-($D738*TAXAS!$B$15)), IF($A738=TAXAS!$A$16,IF($B738="DÉBITO",$D738-($D738*TAXAS!$B$16)), IF($A738=TAXAS!$A$17,IF($B738="DÉBITO",$D738-($D738*TAXAS!$B$17)), IF($A738=TAXAS!$A$18,IF($B738="DÉBITO",$D738-($D738*TAXAS!$B$18)), IF($A738=TAXAS!$A$19,IF($B738="DÉBITO",$D738-($D738*TAXAS!$B$19)), IF($A738=TAXAS!$A$20,IF($B738="DÉBITO",$D738-($D738*TAXAS!$B$20)), IF($A738=TAXAS!$A$21,IF($B738="DÉBITO",$D738-($D738*TAXAS!$B$21)), IF($A738=TAXAS!$A$22,IF($B738="DÉBITO",$D738-($D738*TAXAS!$B$22)), IF($A738=TAXAS!$A$23,IF($B738="DÉBITO",$D738-($D738*TAXAS!$B$23)), IF($A738=TAXAS!$A$24,IF($B738="DÉBITO",$D738-($D738*TAXAS!$B$24)), IF($A738=TAXAS!$A$25,IF($B738="DÉBITO",$D738-($D738*TAXAS!$B$25)), IF($A738=TAXAS!$A$26,IF($B738="DÉBITO",$D738-($D738*TAXAS!$B$26)), IF($A738=TAXAS!$A$27,IF($B738="DÉBITO",$D738-($D738*TAXAS!$B$27))))))))))))))))))))))))))/1</f>
        <v>0</v>
      </c>
      <c r="F738" s="8">
        <f>IF($A738="VISA",IF($B738="CRÉDITO",$D738-($D738*TAXAS!$C$4)),IF($A738="MASTER",IF($B738="CRÉDITO",$D738-($D738*TAXAS!$C$5)),IF($A738="ELO", IF($B738="CRÉDITO",$D738-($D738*TAXAS!$C$6)),IF($A738="HIPERCARD",IF($B738="CRÉDITO",$D738-($D738*TAXAS!$C$7)),IF($A738="DINERS",IF($B738="CRÉDITO",$D738-($D738*TAXAS!$C$8)),IF($A738="AMERICA EXPRESS",IF($B738="CRÉDITO",$D738-($D738*TAXAS!$C$9)),IF($A738=TAXAS!$A$10,IF($B738="CRÉDITO",$D738-($D738*TAXAS!$C$10)), IF($A738=TAXAS!$A$11,IF($B738="CRÉDITO",$D738-($D738*TAXAS!$C$11)), IF($A738=TAXAS!$A$12,IF($B738="CRÉDITO",$D738-($D738*TAXAS!$C$12)), IF($A738=TAXAS!$A$13,IF($B738="CRÉDITO",$D738-($D738*TAXAS!$C$13)), IF($A738=TAXAS!$A$14,IF($B738="CRÉDITO",$D738-($D738*TAXAS!$C$14)), IF($A738=TAXAS!$A$15,IF($B738="CRÉDITO",$D738-($D738*TAXAS!$C$15)), IF($A738=TAXAS!$A$16,IF($B738="CRÉDITO",$D738-($D738*TAXAS!$C$16)), IF($A738=TAXAS!$A$17,IF($B738="CRÉDITO",$D738-($D738*TAXAS!$C$17)), IF($A738=TAXAS!$A$18,IF($B738="CRÉDITO",$D738-($D738*TAXAS!$C$18)), IF($A738=TAXAS!$A$19,IF($B738="CRÉDITO",$D738-($D738*TAXAS!$C$19)), IF($A738=TAXAS!$A$20,IF($B738="CRÉDITO",$D738-($D738*TAXAS!$C$20)), IF($A738=TAXAS!$A$21,IF($B738="CRÉDITO",$D738-($D738*TAXAS!$C$21)), IF($A738=TAXAS!$A$22,IF($B738="CRÉDITO",$D738-($D738*TAXAS!$C$22)), IF($A738=TAXAS!$A$23,IF($B738="CRÉDITO",$D738-($D738*TAXAS!$C$23)), IF($A738=TAXAS!$A$24,IF($B738="CRÉDITO",$D738-($D738*TAXAS!$C$24)), IF($A738=TAXAS!$A$25,IF($B738="CRÉDITO",$D738-($D738*TAXAS!$C$25)), IF($A738=TAXAS!$A$26,IF($B738="CRÉDITO",$D738-($D738*TAXAS!$C$26)), IF($A738=TAXAS!$A$27,IF($B738="CRÉDITO",$D738-($D738*TAXAS!$C$27))))))))))))))))))))))))))/1</f>
        <v>0</v>
      </c>
      <c r="G738" s="9">
        <f>IF($A738="VISA",IF($B738="PARCELADO ATÉ 3X",$D738-(D738*TAXAS!$D$4))/3,IF($A738="MASTER",IF($B738="PARCELADO ATÉ 3X",$D738-(D738*TAXAS!$D$5))/3,IF($A738="ELO",IF($B738="PARCELADO ATÉ 3X",$D738-(D738*TAXAS!$D$6))/3,IF($A738="HIPERCARD",IF($B738="PARCELADO ATÉ 3X",$D738-(D738*TAXAS!$D$7))/3,IF($A738="DINERS",IF($B738="PARCELADO ATÉ 3X",$D738-(D738*TAXAS!$D$8))/3,IF($A738="AMERICA EXPRESS",IF($B738="PARCELADO ATÉ 3X",$D738-(D738*TAXAS!$D$9))/3,IF($A738=TAXAS!$A$10,IF($B738="PARCELADO ATÉ 3X",$D738-($D738*TAXAS!$D$10))/3,IF($A738=TAXAS!$A$11,IF($B738="PARCELADO ATÉ 3X",$D738-($D738*TAXAS!$D$11))/3,IF($A738=TAXAS!$A$12,IF($B738="PARCELADO ATÉ 3X",$D738-($D738*TAXAS!$D$12))/3,IF($A738=TAXAS!$A$13,IF($B738="PARCELADO ATÉ 3X",$D738-($D738*TAXAS!$D$13))/3,IF($A738=TAXAS!$A$14,IF($B738="PARCELADO ATÉ 3X",$D738-($D738*TAXAS!$D$14))/3,IF($A738=TAXAS!$A$15,IF($B738="PARCELADO ATÉ 3X",$D738-($D738*TAXAS!$D$15))/3,IF($A738=TAXAS!$A$16,IF($B738="PARCELADO ATÉ 3X",$D738-($D738*TAXAS!$D$16))/3,IF($A738=TAXAS!$A$17,IF($B738="PARCELADO ATÉ 3X",$D738-($D738*TAXAS!$D$17))/3,IF($A738=TAXAS!$A$18,IF($B738="PARCELADO ATÉ 3X",$D738-($D738*TAXAS!$D$18))/3,IF($A738=TAXAS!$A$19,IF($B738="PARCELADO ATÉ 3X",$D738-($D738*TAXAS!$D$19))/3,IF($A738=TAXAS!$A$20,IF($B738="PARCELADO ATÉ 3X",$D738-($D738*TAXAS!$D$20))/3,IF($A738=TAXAS!$A$21,IF($B738="PARCELADO ATÉ 3X",$D738-($D738*TAXAS!$D$21))/3,IF($A738=TAXAS!$A$22,IF($B738="PARCELADO ATÉ 3X",$D738-($D738*TAXAS!$D$22))/3,IF($A738=TAXAS!$A$23,IF($B738="PARCELADO ATÉ 3X",$D738-($D738*TAXAS!$D$23))/3,IF($A738=TAXAS!$A$24,IF($B738="PARCELADO ATÉ 3X",$D738-($D738*TAXAS!$D$24))/3,IF($A738=TAXAS!$A$25,IF($B738="PARCELADO ATÉ 3X",$D738-($D738*TAXAS!$D$25))/3,IF($A738=TAXAS!$A$26,IF($B738="PARCELADO ATÉ 3X",$D738-($D738*TAXAS!$D$26))/3,IF($A738=TAXAS!$A$27,IF($B738="PARCELADO ATÉ 3X",$D738-($D738*TAXAS!$D$27))/3))))))))))))))))))))))))/1</f>
        <v>0</v>
      </c>
      <c r="H738" s="9">
        <f>IF($A738="VISA",IF($B738="PARCELADO ATÉ 6X",$D738-(D738*TAXAS!$E$4))/6,IF($A738="MASTER",IF($B738="PARCELADO ATÉ 6X",$D738-(D738*TAXAS!$E$5))/6,IF($A738="ELO",IF($B738="PARCELADO ATÉ 6X",$D738-(D738*TAXAS!$E$6))/6,IF($A738="HIPERCARD",IF($B738="PARCELADO ATÉ 6X",$D738-(D738*TAXAS!$E$7))/6,IF($A738="DINERS",IF($B738="PARCELADO ATÉ 6X",$D738-(D738*TAXAS!$E$8))/6,IF($A738="AMERICA EXPRESS",IF($B738="PARCELADO ATÉ 6X",$D738-(D738*TAXAS!$E$9))/6,IF($A738=TAXAS!$A$10,IF($B738="PARCELADO ATÉ 6X",$D738-($D738*TAXAS!$E$10))/6,IF($A738=TAXAS!$A$11,IF($B738="PARCELADO ATÉ 6X",$D738-($D738*TAXAS!$E$11))/6,IF($A738=TAXAS!$A$12,IF($B738="PARCELADO ATÉ 6X",$D738-($D738*TAXAS!$E$12))/6,IF($A738=TAXAS!$A$13,IF($B738="PARCELADO ATÉ 6X",$D738-($D738*TAXAS!$E$13))/6,IF($A738=TAXAS!$A$14,IF($B738="PARCELADO ATÉ 6X",$D738-($D738*TAXAS!$E$14))/6,IF($A738=TAXAS!$A$15,IF($B738="PARCELADO ATÉ 6X",$D738-($D738*TAXAS!$E$15))/6,IF($A738=TAXAS!$A$16,IF($B738="PARCELADO ATÉ 6X",$D738-($D738*TAXAS!$E$16))/6,IF($A738=TAXAS!$A$17,IF($B738="PARCELADO ATÉ 6X",$D738-($D738*TAXAS!$E$17))/6,IF($A738=TAXAS!$A$18,IF($B738="PARCELADO ATÉ 6X",$D738-($D738*TAXAS!$E$18))/6,IF($A738=TAXAS!$A$19,IF($B738="PARCELADO ATÉ 6X",$D738-($D738*TAXAS!$E$19))/6,IF($A738=TAXAS!$A$20,IF($B738="PARCELADO ATÉ 6X",$D738-($D738*TAXAS!$E$20))/6,IF($A738=TAXAS!$A$21,IF($B738="PARCELADO ATÉ 6X",$D738-($D738*TAXAS!$E$21))/6,IF($A738=TAXAS!$A$22,IF($B738="PARCELADO ATÉ 6X",$D738-($D738*TAXAS!$E$22))/6,IF($A738=TAXAS!$A$23,IF($B738="PARCELADO ATÉ 6X",$D738-($D738*TAXAS!$E$23))/6,IF($A738=TAXAS!$A$24,IF($B738="PARCELADO ATÉ 6X",$D738-($D738*TAXAS!$E$24))/6,IF($A738=TAXAS!$A$25,IF($B738="PARCELADO ATÉ 6X",$D738-($D738*TAXAS!$E$25))/6,IF($A738=TAXAS!$A$26,IF($B738="PARCELADO ATÉ 6X",$D738-($D738*TAXAS!$E$26))/6,IF($A738=TAXAS!$A$27,IF($B738="PARCELADO ATÉ 6X",$D738-($D738*TAXAS!$E$27))/6))))))))))))))))))))))))/1</f>
        <v>0</v>
      </c>
      <c r="I738" s="9">
        <f>IF($A738="VISA",IF($B738="PARCELADO ATÉ 12X",$D738-(D738*TAXAS!$F$4))/12,IF($A738="MASTER",IF($B738="PARCELADO ATÉ 12X",$D738-(D738*TAXAS!$F$5))/12,IF($A738="ELO",IF($B738="PARCELADO ATÉ 12X",$D738-(D738*TAXAS!$F$6))/12,IF($A738="HIPERCARD",IF($B738="PARCELADO ATÉ 12X",$D738-(D738*TAXAS!$F$7))/12,IF($A738="DINERS",IF($B738="PARCELADO ATÉ 12X",$D738-(D738*TAXAS!$F$8))/12,IF($A738="AMERICA EXPRESS",IF($B738="PARCELADO ATÉ 12X",$D738-(D738*TAXAS!$F$9))/12,IF($A738=TAXAS!$A$10,IF($B738="PARCELADO ATÉ 12X",$D738-($D738*TAXAS!$F$10))/12,IF($A738=TAXAS!$A$11,IF($B738="PARCELADO ATÉ 12X",$D738-($D738*TAXAS!$F$11))/12,IF($A738=TAXAS!$A$12,IF($B738="PARCELADO ATÉ 12X",$D738-($D738*TAXAS!$F$12))/12,IF($A738=TAXAS!$A$13,IF($B738="PARCELADO ATÉ 12X",$D738-($D738*TAXAS!$F$13))/12,IF($A738=TAXAS!$A$14,IF($B738="PARCELADO ATÉ 12X",$D738-($D738*TAXAS!$F$14))/12,IF($A738=TAXAS!$A$15,IF($B738="PARCELADO ATÉ 12X",$D738-($D738*TAXAS!$F$15))/12,IF($A738=TAXAS!$A$16,IF($B738="PARCELADO ATÉ 12X",$D738-($D738*TAXAS!$F$16))/12,IF($A738=TAXAS!$A$17,IF($B738="PARCELADO ATÉ 12X",$D738-($D738*TAXAS!$F$17))/12,IF($A738=TAXAS!$A$18,IF($B738="PARCELADO ATÉ 12X",$D738-($D738*TAXAS!$F$18))/12,IF($A738=TAXAS!$A$19,IF($B738="PARCELADO ATÉ 12X",$D738-($D738*TAXAS!$F$19))/12,IF($A738=TAXAS!$A$20,IF($B738="PARCELADO ATÉ 12X",$D738-($D738*TAXAS!$F$20))/12,IF($A738=TAXAS!$A$21,IF($B738="PARCELADO ATÉ 12X",$D738-($D738*TAXAS!$F$21))/12,IF($A738=TAXAS!$A$22,IF($B738="PARCELADO ATÉ 12X",$D738-($D738*TAXAS!$F$22))/12,IF($A738=TAXAS!$A$23,IF($B738="PARCELADO ATÉ 12X",$D738-($D738*TAXAS!$F$23))/12,IF($A738=TAXAS!$A$24,IF($B738="PARCELADO ATÉ 12X",$D738-($D738*TAXAS!$F$24))/12,IF($A738=TAXAS!$A$25,IF($B738="PARCELADO ATÉ 12X",$D738-($D738*TAXAS!$F$25))/12,IF($A738=TAXAS!$A$26,IF($B738="PARCELADO ATÉ 12X",$D738-($D738*TAXAS!$F$26))/12,IF($A738=TAXAS!$A$27,IF($B738="PARCELADO ATÉ 12X",$D738-($D738*TAXAS!$F$27))/12))))))))))))))))))))))))/1</f>
        <v>0</v>
      </c>
      <c r="J738" s="8">
        <f t="shared" si="0"/>
        <v>0</v>
      </c>
      <c r="K738" s="10" t="b">
        <f>IF($B738="PARCELADO ATÉ 3X",($D738-($D738*TAXAS!$D$4))-$J738)</f>
        <v>0</v>
      </c>
      <c r="L738" s="10" t="b">
        <f>IF($B738="PARCELADO ATÉ 6X",($D738-($D738*TAXAS!$E$4))-$J738)</f>
        <v>0</v>
      </c>
      <c r="M738" s="10" t="b">
        <f>IF($B738="PARCELADO ATÉ 12X",($D738-($D738*TAXAS!$F$4))-$J738)</f>
        <v>0</v>
      </c>
      <c r="N738" s="8">
        <f t="shared" si="1"/>
        <v>0</v>
      </c>
      <c r="O738" s="10">
        <f t="shared" si="2"/>
        <v>0</v>
      </c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spans="1:31" ht="15.75" customHeight="1" x14ac:dyDescent="0.2">
      <c r="A739" s="3"/>
      <c r="B739" s="5"/>
      <c r="C739" s="6"/>
      <c r="D739" s="42"/>
      <c r="E739" s="8">
        <f>IF($A739="VISA",IF($B739="DÉBITO",$D739-($D739*TAXAS!$B$4)),IF($A739="MASTER",IF($B739="DÉBITO",$D739-($D739*TAXAS!$B$5)),IF($A739="ELO", IF($B739="DÉBITO",$D739-($D739*TAXAS!$B$6)),IF($A739="HIPERCARD",IF($B739="DÉBITO",$D739-($D739*TAXAS!$B$7)),IF($A739="DINERS",IF($B739="DÉBITO",$D739-($D739*TAXAS!$B$8)),IF($A739="AMERICA EXPRESS",IF($B739="DÉBITO",$D739-($D739*TAXAS!$B$9)),IF($A739=TAXAS!$A$10,IF($B739="DÉBITO",$D739-($D739*TAXAS!$B$10)), IF($A739=TAXAS!$A$11,IF($B739="DÉBITO",$D739-($D739*TAXAS!$B$11)), IF($A739=TAXAS!$A$12,IF($B739="DÉBITO",$D739-($D739*TAXAS!$B$12)), IF($A739=TAXAS!$A$13,IF($B739="DÉBITO",$D739-($D739*TAXAS!$B$13)), IF($A739=TAXAS!$A$14,IF($B739="DÉBITO",$D739-($D739*TAXAS!$B$14)), IF($A739=TAXAS!$A$15,IF($B739="DÉBITO",$D739-($D739*TAXAS!$B$15)), IF($A739=TAXAS!$A$16,IF($B739="DÉBITO",$D739-($D739*TAXAS!$B$16)), IF($A739=TAXAS!$A$17,IF($B739="DÉBITO",$D739-($D739*TAXAS!$B$17)), IF($A739=TAXAS!$A$18,IF($B739="DÉBITO",$D739-($D739*TAXAS!$B$18)), IF($A739=TAXAS!$A$19,IF($B739="DÉBITO",$D739-($D739*TAXAS!$B$19)), IF($A739=TAXAS!$A$20,IF($B739="DÉBITO",$D739-($D739*TAXAS!$B$20)), IF($A739=TAXAS!$A$21,IF($B739="DÉBITO",$D739-($D739*TAXAS!$B$21)), IF($A739=TAXAS!$A$22,IF($B739="DÉBITO",$D739-($D739*TAXAS!$B$22)), IF($A739=TAXAS!$A$23,IF($B739="DÉBITO",$D739-($D739*TAXAS!$B$23)), IF($A739=TAXAS!$A$24,IF($B739="DÉBITO",$D739-($D739*TAXAS!$B$24)), IF($A739=TAXAS!$A$25,IF($B739="DÉBITO",$D739-($D739*TAXAS!$B$25)), IF($A739=TAXAS!$A$26,IF($B739="DÉBITO",$D739-($D739*TAXAS!$B$26)), IF($A739=TAXAS!$A$27,IF($B739="DÉBITO",$D739-($D739*TAXAS!$B$27))))))))))))))))))))))))))/1</f>
        <v>0</v>
      </c>
      <c r="F739" s="8">
        <f>IF($A739="VISA",IF($B739="CRÉDITO",$D739-($D739*TAXAS!$C$4)),IF($A739="MASTER",IF($B739="CRÉDITO",$D739-($D739*TAXAS!$C$5)),IF($A739="ELO", IF($B739="CRÉDITO",$D739-($D739*TAXAS!$C$6)),IF($A739="HIPERCARD",IF($B739="CRÉDITO",$D739-($D739*TAXAS!$C$7)),IF($A739="DINERS",IF($B739="CRÉDITO",$D739-($D739*TAXAS!$C$8)),IF($A739="AMERICA EXPRESS",IF($B739="CRÉDITO",$D739-($D739*TAXAS!$C$9)),IF($A739=TAXAS!$A$10,IF($B739="CRÉDITO",$D739-($D739*TAXAS!$C$10)), IF($A739=TAXAS!$A$11,IF($B739="CRÉDITO",$D739-($D739*TAXAS!$C$11)), IF($A739=TAXAS!$A$12,IF($B739="CRÉDITO",$D739-($D739*TAXAS!$C$12)), IF($A739=TAXAS!$A$13,IF($B739="CRÉDITO",$D739-($D739*TAXAS!$C$13)), IF($A739=TAXAS!$A$14,IF($B739="CRÉDITO",$D739-($D739*TAXAS!$C$14)), IF($A739=TAXAS!$A$15,IF($B739="CRÉDITO",$D739-($D739*TAXAS!$C$15)), IF($A739=TAXAS!$A$16,IF($B739="CRÉDITO",$D739-($D739*TAXAS!$C$16)), IF($A739=TAXAS!$A$17,IF($B739="CRÉDITO",$D739-($D739*TAXAS!$C$17)), IF($A739=TAXAS!$A$18,IF($B739="CRÉDITO",$D739-($D739*TAXAS!$C$18)), IF($A739=TAXAS!$A$19,IF($B739="CRÉDITO",$D739-($D739*TAXAS!$C$19)), IF($A739=TAXAS!$A$20,IF($B739="CRÉDITO",$D739-($D739*TAXAS!$C$20)), IF($A739=TAXAS!$A$21,IF($B739="CRÉDITO",$D739-($D739*TAXAS!$C$21)), IF($A739=TAXAS!$A$22,IF($B739="CRÉDITO",$D739-($D739*TAXAS!$C$22)), IF($A739=TAXAS!$A$23,IF($B739="CRÉDITO",$D739-($D739*TAXAS!$C$23)), IF($A739=TAXAS!$A$24,IF($B739="CRÉDITO",$D739-($D739*TAXAS!$C$24)), IF($A739=TAXAS!$A$25,IF($B739="CRÉDITO",$D739-($D739*TAXAS!$C$25)), IF($A739=TAXAS!$A$26,IF($B739="CRÉDITO",$D739-($D739*TAXAS!$C$26)), IF($A739=TAXAS!$A$27,IF($B739="CRÉDITO",$D739-($D739*TAXAS!$C$27))))))))))))))))))))))))))/1</f>
        <v>0</v>
      </c>
      <c r="G739" s="9">
        <f>IF($A739="VISA",IF($B739="PARCELADO ATÉ 3X",$D739-(D739*TAXAS!$D$4))/3,IF($A739="MASTER",IF($B739="PARCELADO ATÉ 3X",$D739-(D739*TAXAS!$D$5))/3,IF($A739="ELO",IF($B739="PARCELADO ATÉ 3X",$D739-(D739*TAXAS!$D$6))/3,IF($A739="HIPERCARD",IF($B739="PARCELADO ATÉ 3X",$D739-(D739*TAXAS!$D$7))/3,IF($A739="DINERS",IF($B739="PARCELADO ATÉ 3X",$D739-(D739*TAXAS!$D$8))/3,IF($A739="AMERICA EXPRESS",IF($B739="PARCELADO ATÉ 3X",$D739-(D739*TAXAS!$D$9))/3,IF($A739=TAXAS!$A$10,IF($B739="PARCELADO ATÉ 3X",$D739-($D739*TAXAS!$D$10))/3,IF($A739=TAXAS!$A$11,IF($B739="PARCELADO ATÉ 3X",$D739-($D739*TAXAS!$D$11))/3,IF($A739=TAXAS!$A$12,IF($B739="PARCELADO ATÉ 3X",$D739-($D739*TAXAS!$D$12))/3,IF($A739=TAXAS!$A$13,IF($B739="PARCELADO ATÉ 3X",$D739-($D739*TAXAS!$D$13))/3,IF($A739=TAXAS!$A$14,IF($B739="PARCELADO ATÉ 3X",$D739-($D739*TAXAS!$D$14))/3,IF($A739=TAXAS!$A$15,IF($B739="PARCELADO ATÉ 3X",$D739-($D739*TAXAS!$D$15))/3,IF($A739=TAXAS!$A$16,IF($B739="PARCELADO ATÉ 3X",$D739-($D739*TAXAS!$D$16))/3,IF($A739=TAXAS!$A$17,IF($B739="PARCELADO ATÉ 3X",$D739-($D739*TAXAS!$D$17))/3,IF($A739=TAXAS!$A$18,IF($B739="PARCELADO ATÉ 3X",$D739-($D739*TAXAS!$D$18))/3,IF($A739=TAXAS!$A$19,IF($B739="PARCELADO ATÉ 3X",$D739-($D739*TAXAS!$D$19))/3,IF($A739=TAXAS!$A$20,IF($B739="PARCELADO ATÉ 3X",$D739-($D739*TAXAS!$D$20))/3,IF($A739=TAXAS!$A$21,IF($B739="PARCELADO ATÉ 3X",$D739-($D739*TAXAS!$D$21))/3,IF($A739=TAXAS!$A$22,IF($B739="PARCELADO ATÉ 3X",$D739-($D739*TAXAS!$D$22))/3,IF($A739=TAXAS!$A$23,IF($B739="PARCELADO ATÉ 3X",$D739-($D739*TAXAS!$D$23))/3,IF($A739=TAXAS!$A$24,IF($B739="PARCELADO ATÉ 3X",$D739-($D739*TAXAS!$D$24))/3,IF($A739=TAXAS!$A$25,IF($B739="PARCELADO ATÉ 3X",$D739-($D739*TAXAS!$D$25))/3,IF($A739=TAXAS!$A$26,IF($B739="PARCELADO ATÉ 3X",$D739-($D739*TAXAS!$D$26))/3,IF($A739=TAXAS!$A$27,IF($B739="PARCELADO ATÉ 3X",$D739-($D739*TAXAS!$D$27))/3))))))))))))))))))))))))/1</f>
        <v>0</v>
      </c>
      <c r="H739" s="9">
        <f>IF($A739="VISA",IF($B739="PARCELADO ATÉ 6X",$D739-(D739*TAXAS!$E$4))/6,IF($A739="MASTER",IF($B739="PARCELADO ATÉ 6X",$D739-(D739*TAXAS!$E$5))/6,IF($A739="ELO",IF($B739="PARCELADO ATÉ 6X",$D739-(D739*TAXAS!$E$6))/6,IF($A739="HIPERCARD",IF($B739="PARCELADO ATÉ 6X",$D739-(D739*TAXAS!$E$7))/6,IF($A739="DINERS",IF($B739="PARCELADO ATÉ 6X",$D739-(D739*TAXAS!$E$8))/6,IF($A739="AMERICA EXPRESS",IF($B739="PARCELADO ATÉ 6X",$D739-(D739*TAXAS!$E$9))/6,IF($A739=TAXAS!$A$10,IF($B739="PARCELADO ATÉ 6X",$D739-($D739*TAXAS!$E$10))/6,IF($A739=TAXAS!$A$11,IF($B739="PARCELADO ATÉ 6X",$D739-($D739*TAXAS!$E$11))/6,IF($A739=TAXAS!$A$12,IF($B739="PARCELADO ATÉ 6X",$D739-($D739*TAXAS!$E$12))/6,IF($A739=TAXAS!$A$13,IF($B739="PARCELADO ATÉ 6X",$D739-($D739*TAXAS!$E$13))/6,IF($A739=TAXAS!$A$14,IF($B739="PARCELADO ATÉ 6X",$D739-($D739*TAXAS!$E$14))/6,IF($A739=TAXAS!$A$15,IF($B739="PARCELADO ATÉ 6X",$D739-($D739*TAXAS!$E$15))/6,IF($A739=TAXAS!$A$16,IF($B739="PARCELADO ATÉ 6X",$D739-($D739*TAXAS!$E$16))/6,IF($A739=TAXAS!$A$17,IF($B739="PARCELADO ATÉ 6X",$D739-($D739*TAXAS!$E$17))/6,IF($A739=TAXAS!$A$18,IF($B739="PARCELADO ATÉ 6X",$D739-($D739*TAXAS!$E$18))/6,IF($A739=TAXAS!$A$19,IF($B739="PARCELADO ATÉ 6X",$D739-($D739*TAXAS!$E$19))/6,IF($A739=TAXAS!$A$20,IF($B739="PARCELADO ATÉ 6X",$D739-($D739*TAXAS!$E$20))/6,IF($A739=TAXAS!$A$21,IF($B739="PARCELADO ATÉ 6X",$D739-($D739*TAXAS!$E$21))/6,IF($A739=TAXAS!$A$22,IF($B739="PARCELADO ATÉ 6X",$D739-($D739*TAXAS!$E$22))/6,IF($A739=TAXAS!$A$23,IF($B739="PARCELADO ATÉ 6X",$D739-($D739*TAXAS!$E$23))/6,IF($A739=TAXAS!$A$24,IF($B739="PARCELADO ATÉ 6X",$D739-($D739*TAXAS!$E$24))/6,IF($A739=TAXAS!$A$25,IF($B739="PARCELADO ATÉ 6X",$D739-($D739*TAXAS!$E$25))/6,IF($A739=TAXAS!$A$26,IF($B739="PARCELADO ATÉ 6X",$D739-($D739*TAXAS!$E$26))/6,IF($A739=TAXAS!$A$27,IF($B739="PARCELADO ATÉ 6X",$D739-($D739*TAXAS!$E$27))/6))))))))))))))))))))))))/1</f>
        <v>0</v>
      </c>
      <c r="I739" s="9">
        <f>IF($A739="VISA",IF($B739="PARCELADO ATÉ 12X",$D739-(D739*TAXAS!$F$4))/12,IF($A739="MASTER",IF($B739="PARCELADO ATÉ 12X",$D739-(D739*TAXAS!$F$5))/12,IF($A739="ELO",IF($B739="PARCELADO ATÉ 12X",$D739-(D739*TAXAS!$F$6))/12,IF($A739="HIPERCARD",IF($B739="PARCELADO ATÉ 12X",$D739-(D739*TAXAS!$F$7))/12,IF($A739="DINERS",IF($B739="PARCELADO ATÉ 12X",$D739-(D739*TAXAS!$F$8))/12,IF($A739="AMERICA EXPRESS",IF($B739="PARCELADO ATÉ 12X",$D739-(D739*TAXAS!$F$9))/12,IF($A739=TAXAS!$A$10,IF($B739="PARCELADO ATÉ 12X",$D739-($D739*TAXAS!$F$10))/12,IF($A739=TAXAS!$A$11,IF($B739="PARCELADO ATÉ 12X",$D739-($D739*TAXAS!$F$11))/12,IF($A739=TAXAS!$A$12,IF($B739="PARCELADO ATÉ 12X",$D739-($D739*TAXAS!$F$12))/12,IF($A739=TAXAS!$A$13,IF($B739="PARCELADO ATÉ 12X",$D739-($D739*TAXAS!$F$13))/12,IF($A739=TAXAS!$A$14,IF($B739="PARCELADO ATÉ 12X",$D739-($D739*TAXAS!$F$14))/12,IF($A739=TAXAS!$A$15,IF($B739="PARCELADO ATÉ 12X",$D739-($D739*TAXAS!$F$15))/12,IF($A739=TAXAS!$A$16,IF($B739="PARCELADO ATÉ 12X",$D739-($D739*TAXAS!$F$16))/12,IF($A739=TAXAS!$A$17,IF($B739="PARCELADO ATÉ 12X",$D739-($D739*TAXAS!$F$17))/12,IF($A739=TAXAS!$A$18,IF($B739="PARCELADO ATÉ 12X",$D739-($D739*TAXAS!$F$18))/12,IF($A739=TAXAS!$A$19,IF($B739="PARCELADO ATÉ 12X",$D739-($D739*TAXAS!$F$19))/12,IF($A739=TAXAS!$A$20,IF($B739="PARCELADO ATÉ 12X",$D739-($D739*TAXAS!$F$20))/12,IF($A739=TAXAS!$A$21,IF($B739="PARCELADO ATÉ 12X",$D739-($D739*TAXAS!$F$21))/12,IF($A739=TAXAS!$A$22,IF($B739="PARCELADO ATÉ 12X",$D739-($D739*TAXAS!$F$22))/12,IF($A739=TAXAS!$A$23,IF($B739="PARCELADO ATÉ 12X",$D739-($D739*TAXAS!$F$23))/12,IF($A739=TAXAS!$A$24,IF($B739="PARCELADO ATÉ 12X",$D739-($D739*TAXAS!$F$24))/12,IF($A739=TAXAS!$A$25,IF($B739="PARCELADO ATÉ 12X",$D739-($D739*TAXAS!$F$25))/12,IF($A739=TAXAS!$A$26,IF($B739="PARCELADO ATÉ 12X",$D739-($D739*TAXAS!$F$26))/12,IF($A739=TAXAS!$A$27,IF($B739="PARCELADO ATÉ 12X",$D739-($D739*TAXAS!$F$27))/12))))))))))))))))))))))))/1</f>
        <v>0</v>
      </c>
      <c r="J739" s="8">
        <f t="shared" si="0"/>
        <v>0</v>
      </c>
      <c r="K739" s="10" t="b">
        <f>IF($B739="PARCELADO ATÉ 3X",($D739-($D739*TAXAS!$D$4))-$J739)</f>
        <v>0</v>
      </c>
      <c r="L739" s="10" t="b">
        <f>IF($B739="PARCELADO ATÉ 6X",($D739-($D739*TAXAS!$E$4))-$J739)</f>
        <v>0</v>
      </c>
      <c r="M739" s="10" t="b">
        <f>IF($B739="PARCELADO ATÉ 12X",($D739-($D739*TAXAS!$F$4))-$J739)</f>
        <v>0</v>
      </c>
      <c r="N739" s="8">
        <f t="shared" si="1"/>
        <v>0</v>
      </c>
      <c r="O739" s="10">
        <f t="shared" si="2"/>
        <v>0</v>
      </c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spans="1:31" ht="15.75" customHeight="1" x14ac:dyDescent="0.2">
      <c r="A740" s="3"/>
      <c r="B740" s="5"/>
      <c r="C740" s="6"/>
      <c r="D740" s="42"/>
      <c r="E740" s="8">
        <f>IF($A740="VISA",IF($B740="DÉBITO",$D740-($D740*TAXAS!$B$4)),IF($A740="MASTER",IF($B740="DÉBITO",$D740-($D740*TAXAS!$B$5)),IF($A740="ELO", IF($B740="DÉBITO",$D740-($D740*TAXAS!$B$6)),IF($A740="HIPERCARD",IF($B740="DÉBITO",$D740-($D740*TAXAS!$B$7)),IF($A740="DINERS",IF($B740="DÉBITO",$D740-($D740*TAXAS!$B$8)),IF($A740="AMERICA EXPRESS",IF($B740="DÉBITO",$D740-($D740*TAXAS!$B$9)),IF($A740=TAXAS!$A$10,IF($B740="DÉBITO",$D740-($D740*TAXAS!$B$10)), IF($A740=TAXAS!$A$11,IF($B740="DÉBITO",$D740-($D740*TAXAS!$B$11)), IF($A740=TAXAS!$A$12,IF($B740="DÉBITO",$D740-($D740*TAXAS!$B$12)), IF($A740=TAXAS!$A$13,IF($B740="DÉBITO",$D740-($D740*TAXAS!$B$13)), IF($A740=TAXAS!$A$14,IF($B740="DÉBITO",$D740-($D740*TAXAS!$B$14)), IF($A740=TAXAS!$A$15,IF($B740="DÉBITO",$D740-($D740*TAXAS!$B$15)), IF($A740=TAXAS!$A$16,IF($B740="DÉBITO",$D740-($D740*TAXAS!$B$16)), IF($A740=TAXAS!$A$17,IF($B740="DÉBITO",$D740-($D740*TAXAS!$B$17)), IF($A740=TAXAS!$A$18,IF($B740="DÉBITO",$D740-($D740*TAXAS!$B$18)), IF($A740=TAXAS!$A$19,IF($B740="DÉBITO",$D740-($D740*TAXAS!$B$19)), IF($A740=TAXAS!$A$20,IF($B740="DÉBITO",$D740-($D740*TAXAS!$B$20)), IF($A740=TAXAS!$A$21,IF($B740="DÉBITO",$D740-($D740*TAXAS!$B$21)), IF($A740=TAXAS!$A$22,IF($B740="DÉBITO",$D740-($D740*TAXAS!$B$22)), IF($A740=TAXAS!$A$23,IF($B740="DÉBITO",$D740-($D740*TAXAS!$B$23)), IF($A740=TAXAS!$A$24,IF($B740="DÉBITO",$D740-($D740*TAXAS!$B$24)), IF($A740=TAXAS!$A$25,IF($B740="DÉBITO",$D740-($D740*TAXAS!$B$25)), IF($A740=TAXAS!$A$26,IF($B740="DÉBITO",$D740-($D740*TAXAS!$B$26)), IF($A740=TAXAS!$A$27,IF($B740="DÉBITO",$D740-($D740*TAXAS!$B$27))))))))))))))))))))))))))/1</f>
        <v>0</v>
      </c>
      <c r="F740" s="8">
        <f>IF($A740="VISA",IF($B740="CRÉDITO",$D740-($D740*TAXAS!$C$4)),IF($A740="MASTER",IF($B740="CRÉDITO",$D740-($D740*TAXAS!$C$5)),IF($A740="ELO", IF($B740="CRÉDITO",$D740-($D740*TAXAS!$C$6)),IF($A740="HIPERCARD",IF($B740="CRÉDITO",$D740-($D740*TAXAS!$C$7)),IF($A740="DINERS",IF($B740="CRÉDITO",$D740-($D740*TAXAS!$C$8)),IF($A740="AMERICA EXPRESS",IF($B740="CRÉDITO",$D740-($D740*TAXAS!$C$9)),IF($A740=TAXAS!$A$10,IF($B740="CRÉDITO",$D740-($D740*TAXAS!$C$10)), IF($A740=TAXAS!$A$11,IF($B740="CRÉDITO",$D740-($D740*TAXAS!$C$11)), IF($A740=TAXAS!$A$12,IF($B740="CRÉDITO",$D740-($D740*TAXAS!$C$12)), IF($A740=TAXAS!$A$13,IF($B740="CRÉDITO",$D740-($D740*TAXAS!$C$13)), IF($A740=TAXAS!$A$14,IF($B740="CRÉDITO",$D740-($D740*TAXAS!$C$14)), IF($A740=TAXAS!$A$15,IF($B740="CRÉDITO",$D740-($D740*TAXAS!$C$15)), IF($A740=TAXAS!$A$16,IF($B740="CRÉDITO",$D740-($D740*TAXAS!$C$16)), IF($A740=TAXAS!$A$17,IF($B740="CRÉDITO",$D740-($D740*TAXAS!$C$17)), IF($A740=TAXAS!$A$18,IF($B740="CRÉDITO",$D740-($D740*TAXAS!$C$18)), IF($A740=TAXAS!$A$19,IF($B740="CRÉDITO",$D740-($D740*TAXAS!$C$19)), IF($A740=TAXAS!$A$20,IF($B740="CRÉDITO",$D740-($D740*TAXAS!$C$20)), IF($A740=TAXAS!$A$21,IF($B740="CRÉDITO",$D740-($D740*TAXAS!$C$21)), IF($A740=TAXAS!$A$22,IF($B740="CRÉDITO",$D740-($D740*TAXAS!$C$22)), IF($A740=TAXAS!$A$23,IF($B740="CRÉDITO",$D740-($D740*TAXAS!$C$23)), IF($A740=TAXAS!$A$24,IF($B740="CRÉDITO",$D740-($D740*TAXAS!$C$24)), IF($A740=TAXAS!$A$25,IF($B740="CRÉDITO",$D740-($D740*TAXAS!$C$25)), IF($A740=TAXAS!$A$26,IF($B740="CRÉDITO",$D740-($D740*TAXAS!$C$26)), IF($A740=TAXAS!$A$27,IF($B740="CRÉDITO",$D740-($D740*TAXAS!$C$27))))))))))))))))))))))))))/1</f>
        <v>0</v>
      </c>
      <c r="G740" s="9">
        <f>IF($A740="VISA",IF($B740="PARCELADO ATÉ 3X",$D740-(D740*TAXAS!$D$4))/3,IF($A740="MASTER",IF($B740="PARCELADO ATÉ 3X",$D740-(D740*TAXAS!$D$5))/3,IF($A740="ELO",IF($B740="PARCELADO ATÉ 3X",$D740-(D740*TAXAS!$D$6))/3,IF($A740="HIPERCARD",IF($B740="PARCELADO ATÉ 3X",$D740-(D740*TAXAS!$D$7))/3,IF($A740="DINERS",IF($B740="PARCELADO ATÉ 3X",$D740-(D740*TAXAS!$D$8))/3,IF($A740="AMERICA EXPRESS",IF($B740="PARCELADO ATÉ 3X",$D740-(D740*TAXAS!$D$9))/3,IF($A740=TAXAS!$A$10,IF($B740="PARCELADO ATÉ 3X",$D740-($D740*TAXAS!$D$10))/3,IF($A740=TAXAS!$A$11,IF($B740="PARCELADO ATÉ 3X",$D740-($D740*TAXAS!$D$11))/3,IF($A740=TAXAS!$A$12,IF($B740="PARCELADO ATÉ 3X",$D740-($D740*TAXAS!$D$12))/3,IF($A740=TAXAS!$A$13,IF($B740="PARCELADO ATÉ 3X",$D740-($D740*TAXAS!$D$13))/3,IF($A740=TAXAS!$A$14,IF($B740="PARCELADO ATÉ 3X",$D740-($D740*TAXAS!$D$14))/3,IF($A740=TAXAS!$A$15,IF($B740="PARCELADO ATÉ 3X",$D740-($D740*TAXAS!$D$15))/3,IF($A740=TAXAS!$A$16,IF($B740="PARCELADO ATÉ 3X",$D740-($D740*TAXAS!$D$16))/3,IF($A740=TAXAS!$A$17,IF($B740="PARCELADO ATÉ 3X",$D740-($D740*TAXAS!$D$17))/3,IF($A740=TAXAS!$A$18,IF($B740="PARCELADO ATÉ 3X",$D740-($D740*TAXAS!$D$18))/3,IF($A740=TAXAS!$A$19,IF($B740="PARCELADO ATÉ 3X",$D740-($D740*TAXAS!$D$19))/3,IF($A740=TAXAS!$A$20,IF($B740="PARCELADO ATÉ 3X",$D740-($D740*TAXAS!$D$20))/3,IF($A740=TAXAS!$A$21,IF($B740="PARCELADO ATÉ 3X",$D740-($D740*TAXAS!$D$21))/3,IF($A740=TAXAS!$A$22,IF($B740="PARCELADO ATÉ 3X",$D740-($D740*TAXAS!$D$22))/3,IF($A740=TAXAS!$A$23,IF($B740="PARCELADO ATÉ 3X",$D740-($D740*TAXAS!$D$23))/3,IF($A740=TAXAS!$A$24,IF($B740="PARCELADO ATÉ 3X",$D740-($D740*TAXAS!$D$24))/3,IF($A740=TAXAS!$A$25,IF($B740="PARCELADO ATÉ 3X",$D740-($D740*TAXAS!$D$25))/3,IF($A740=TAXAS!$A$26,IF($B740="PARCELADO ATÉ 3X",$D740-($D740*TAXAS!$D$26))/3,IF($A740=TAXAS!$A$27,IF($B740="PARCELADO ATÉ 3X",$D740-($D740*TAXAS!$D$27))/3))))))))))))))))))))))))/1</f>
        <v>0</v>
      </c>
      <c r="H740" s="9">
        <f>IF($A740="VISA",IF($B740="PARCELADO ATÉ 6X",$D740-(D740*TAXAS!$E$4))/6,IF($A740="MASTER",IF($B740="PARCELADO ATÉ 6X",$D740-(D740*TAXAS!$E$5))/6,IF($A740="ELO",IF($B740="PARCELADO ATÉ 6X",$D740-(D740*TAXAS!$E$6))/6,IF($A740="HIPERCARD",IF($B740="PARCELADO ATÉ 6X",$D740-(D740*TAXAS!$E$7))/6,IF($A740="DINERS",IF($B740="PARCELADO ATÉ 6X",$D740-(D740*TAXAS!$E$8))/6,IF($A740="AMERICA EXPRESS",IF($B740="PARCELADO ATÉ 6X",$D740-(D740*TAXAS!$E$9))/6,IF($A740=TAXAS!$A$10,IF($B740="PARCELADO ATÉ 6X",$D740-($D740*TAXAS!$E$10))/6,IF($A740=TAXAS!$A$11,IF($B740="PARCELADO ATÉ 6X",$D740-($D740*TAXAS!$E$11))/6,IF($A740=TAXAS!$A$12,IF($B740="PARCELADO ATÉ 6X",$D740-($D740*TAXAS!$E$12))/6,IF($A740=TAXAS!$A$13,IF($B740="PARCELADO ATÉ 6X",$D740-($D740*TAXAS!$E$13))/6,IF($A740=TAXAS!$A$14,IF($B740="PARCELADO ATÉ 6X",$D740-($D740*TAXAS!$E$14))/6,IF($A740=TAXAS!$A$15,IF($B740="PARCELADO ATÉ 6X",$D740-($D740*TAXAS!$E$15))/6,IF($A740=TAXAS!$A$16,IF($B740="PARCELADO ATÉ 6X",$D740-($D740*TAXAS!$E$16))/6,IF($A740=TAXAS!$A$17,IF($B740="PARCELADO ATÉ 6X",$D740-($D740*TAXAS!$E$17))/6,IF($A740=TAXAS!$A$18,IF($B740="PARCELADO ATÉ 6X",$D740-($D740*TAXAS!$E$18))/6,IF($A740=TAXAS!$A$19,IF($B740="PARCELADO ATÉ 6X",$D740-($D740*TAXAS!$E$19))/6,IF($A740=TAXAS!$A$20,IF($B740="PARCELADO ATÉ 6X",$D740-($D740*TAXAS!$E$20))/6,IF($A740=TAXAS!$A$21,IF($B740="PARCELADO ATÉ 6X",$D740-($D740*TAXAS!$E$21))/6,IF($A740=TAXAS!$A$22,IF($B740="PARCELADO ATÉ 6X",$D740-($D740*TAXAS!$E$22))/6,IF($A740=TAXAS!$A$23,IF($B740="PARCELADO ATÉ 6X",$D740-($D740*TAXAS!$E$23))/6,IF($A740=TAXAS!$A$24,IF($B740="PARCELADO ATÉ 6X",$D740-($D740*TAXAS!$E$24))/6,IF($A740=TAXAS!$A$25,IF($B740="PARCELADO ATÉ 6X",$D740-($D740*TAXAS!$E$25))/6,IF($A740=TAXAS!$A$26,IF($B740="PARCELADO ATÉ 6X",$D740-($D740*TAXAS!$E$26))/6,IF($A740=TAXAS!$A$27,IF($B740="PARCELADO ATÉ 6X",$D740-($D740*TAXAS!$E$27))/6))))))))))))))))))))))))/1</f>
        <v>0</v>
      </c>
      <c r="I740" s="9">
        <f>IF($A740="VISA",IF($B740="PARCELADO ATÉ 12X",$D740-(D740*TAXAS!$F$4))/12,IF($A740="MASTER",IF($B740="PARCELADO ATÉ 12X",$D740-(D740*TAXAS!$F$5))/12,IF($A740="ELO",IF($B740="PARCELADO ATÉ 12X",$D740-(D740*TAXAS!$F$6))/12,IF($A740="HIPERCARD",IF($B740="PARCELADO ATÉ 12X",$D740-(D740*TAXAS!$F$7))/12,IF($A740="DINERS",IF($B740="PARCELADO ATÉ 12X",$D740-(D740*TAXAS!$F$8))/12,IF($A740="AMERICA EXPRESS",IF($B740="PARCELADO ATÉ 12X",$D740-(D740*TAXAS!$F$9))/12,IF($A740=TAXAS!$A$10,IF($B740="PARCELADO ATÉ 12X",$D740-($D740*TAXAS!$F$10))/12,IF($A740=TAXAS!$A$11,IF($B740="PARCELADO ATÉ 12X",$D740-($D740*TAXAS!$F$11))/12,IF($A740=TAXAS!$A$12,IF($B740="PARCELADO ATÉ 12X",$D740-($D740*TAXAS!$F$12))/12,IF($A740=TAXAS!$A$13,IF($B740="PARCELADO ATÉ 12X",$D740-($D740*TAXAS!$F$13))/12,IF($A740=TAXAS!$A$14,IF($B740="PARCELADO ATÉ 12X",$D740-($D740*TAXAS!$F$14))/12,IF($A740=TAXAS!$A$15,IF($B740="PARCELADO ATÉ 12X",$D740-($D740*TAXAS!$F$15))/12,IF($A740=TAXAS!$A$16,IF($B740="PARCELADO ATÉ 12X",$D740-($D740*TAXAS!$F$16))/12,IF($A740=TAXAS!$A$17,IF($B740="PARCELADO ATÉ 12X",$D740-($D740*TAXAS!$F$17))/12,IF($A740=TAXAS!$A$18,IF($B740="PARCELADO ATÉ 12X",$D740-($D740*TAXAS!$F$18))/12,IF($A740=TAXAS!$A$19,IF($B740="PARCELADO ATÉ 12X",$D740-($D740*TAXAS!$F$19))/12,IF($A740=TAXAS!$A$20,IF($B740="PARCELADO ATÉ 12X",$D740-($D740*TAXAS!$F$20))/12,IF($A740=TAXAS!$A$21,IF($B740="PARCELADO ATÉ 12X",$D740-($D740*TAXAS!$F$21))/12,IF($A740=TAXAS!$A$22,IF($B740="PARCELADO ATÉ 12X",$D740-($D740*TAXAS!$F$22))/12,IF($A740=TAXAS!$A$23,IF($B740="PARCELADO ATÉ 12X",$D740-($D740*TAXAS!$F$23))/12,IF($A740=TAXAS!$A$24,IF($B740="PARCELADO ATÉ 12X",$D740-($D740*TAXAS!$F$24))/12,IF($A740=TAXAS!$A$25,IF($B740="PARCELADO ATÉ 12X",$D740-($D740*TAXAS!$F$25))/12,IF($A740=TAXAS!$A$26,IF($B740="PARCELADO ATÉ 12X",$D740-($D740*TAXAS!$F$26))/12,IF($A740=TAXAS!$A$27,IF($B740="PARCELADO ATÉ 12X",$D740-($D740*TAXAS!$F$27))/12))))))))))))))))))))))))/1</f>
        <v>0</v>
      </c>
      <c r="J740" s="8">
        <f t="shared" si="0"/>
        <v>0</v>
      </c>
      <c r="K740" s="10" t="b">
        <f>IF($B740="PARCELADO ATÉ 3X",($D740-($D740*TAXAS!$D$4))-$J740)</f>
        <v>0</v>
      </c>
      <c r="L740" s="10" t="b">
        <f>IF($B740="PARCELADO ATÉ 6X",($D740-($D740*TAXAS!$E$4))-$J740)</f>
        <v>0</v>
      </c>
      <c r="M740" s="10" t="b">
        <f>IF($B740="PARCELADO ATÉ 12X",($D740-($D740*TAXAS!$F$4))-$J740)</f>
        <v>0</v>
      </c>
      <c r="N740" s="8">
        <f t="shared" si="1"/>
        <v>0</v>
      </c>
      <c r="O740" s="10">
        <f t="shared" si="2"/>
        <v>0</v>
      </c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spans="1:31" ht="15.75" customHeight="1" x14ac:dyDescent="0.2">
      <c r="A741" s="3"/>
      <c r="B741" s="5"/>
      <c r="C741" s="6"/>
      <c r="D741" s="42"/>
      <c r="E741" s="8">
        <f>IF($A741="VISA",IF($B741="DÉBITO",$D741-($D741*TAXAS!$B$4)),IF($A741="MASTER",IF($B741="DÉBITO",$D741-($D741*TAXAS!$B$5)),IF($A741="ELO", IF($B741="DÉBITO",$D741-($D741*TAXAS!$B$6)),IF($A741="HIPERCARD",IF($B741="DÉBITO",$D741-($D741*TAXAS!$B$7)),IF($A741="DINERS",IF($B741="DÉBITO",$D741-($D741*TAXAS!$B$8)),IF($A741="AMERICA EXPRESS",IF($B741="DÉBITO",$D741-($D741*TAXAS!$B$9)),IF($A741=TAXAS!$A$10,IF($B741="DÉBITO",$D741-($D741*TAXAS!$B$10)), IF($A741=TAXAS!$A$11,IF($B741="DÉBITO",$D741-($D741*TAXAS!$B$11)), IF($A741=TAXAS!$A$12,IF($B741="DÉBITO",$D741-($D741*TAXAS!$B$12)), IF($A741=TAXAS!$A$13,IF($B741="DÉBITO",$D741-($D741*TAXAS!$B$13)), IF($A741=TAXAS!$A$14,IF($B741="DÉBITO",$D741-($D741*TAXAS!$B$14)), IF($A741=TAXAS!$A$15,IF($B741="DÉBITO",$D741-($D741*TAXAS!$B$15)), IF($A741=TAXAS!$A$16,IF($B741="DÉBITO",$D741-($D741*TAXAS!$B$16)), IF($A741=TAXAS!$A$17,IF($B741="DÉBITO",$D741-($D741*TAXAS!$B$17)), IF($A741=TAXAS!$A$18,IF($B741="DÉBITO",$D741-($D741*TAXAS!$B$18)), IF($A741=TAXAS!$A$19,IF($B741="DÉBITO",$D741-($D741*TAXAS!$B$19)), IF($A741=TAXAS!$A$20,IF($B741="DÉBITO",$D741-($D741*TAXAS!$B$20)), IF($A741=TAXAS!$A$21,IF($B741="DÉBITO",$D741-($D741*TAXAS!$B$21)), IF($A741=TAXAS!$A$22,IF($B741="DÉBITO",$D741-($D741*TAXAS!$B$22)), IF($A741=TAXAS!$A$23,IF($B741="DÉBITO",$D741-($D741*TAXAS!$B$23)), IF($A741=TAXAS!$A$24,IF($B741="DÉBITO",$D741-($D741*TAXAS!$B$24)), IF($A741=TAXAS!$A$25,IF($B741="DÉBITO",$D741-($D741*TAXAS!$B$25)), IF($A741=TAXAS!$A$26,IF($B741="DÉBITO",$D741-($D741*TAXAS!$B$26)), IF($A741=TAXAS!$A$27,IF($B741="DÉBITO",$D741-($D741*TAXAS!$B$27))))))))))))))))))))))))))/1</f>
        <v>0</v>
      </c>
      <c r="F741" s="8">
        <f>IF($A741="VISA",IF($B741="CRÉDITO",$D741-($D741*TAXAS!$C$4)),IF($A741="MASTER",IF($B741="CRÉDITO",$D741-($D741*TAXAS!$C$5)),IF($A741="ELO", IF($B741="CRÉDITO",$D741-($D741*TAXAS!$C$6)),IF($A741="HIPERCARD",IF($B741="CRÉDITO",$D741-($D741*TAXAS!$C$7)),IF($A741="DINERS",IF($B741="CRÉDITO",$D741-($D741*TAXAS!$C$8)),IF($A741="AMERICA EXPRESS",IF($B741="CRÉDITO",$D741-($D741*TAXAS!$C$9)),IF($A741=TAXAS!$A$10,IF($B741="CRÉDITO",$D741-($D741*TAXAS!$C$10)), IF($A741=TAXAS!$A$11,IF($B741="CRÉDITO",$D741-($D741*TAXAS!$C$11)), IF($A741=TAXAS!$A$12,IF($B741="CRÉDITO",$D741-($D741*TAXAS!$C$12)), IF($A741=TAXAS!$A$13,IF($B741="CRÉDITO",$D741-($D741*TAXAS!$C$13)), IF($A741=TAXAS!$A$14,IF($B741="CRÉDITO",$D741-($D741*TAXAS!$C$14)), IF($A741=TAXAS!$A$15,IF($B741="CRÉDITO",$D741-($D741*TAXAS!$C$15)), IF($A741=TAXAS!$A$16,IF($B741="CRÉDITO",$D741-($D741*TAXAS!$C$16)), IF($A741=TAXAS!$A$17,IF($B741="CRÉDITO",$D741-($D741*TAXAS!$C$17)), IF($A741=TAXAS!$A$18,IF($B741="CRÉDITO",$D741-($D741*TAXAS!$C$18)), IF($A741=TAXAS!$A$19,IF($B741="CRÉDITO",$D741-($D741*TAXAS!$C$19)), IF($A741=TAXAS!$A$20,IF($B741="CRÉDITO",$D741-($D741*TAXAS!$C$20)), IF($A741=TAXAS!$A$21,IF($B741="CRÉDITO",$D741-($D741*TAXAS!$C$21)), IF($A741=TAXAS!$A$22,IF($B741="CRÉDITO",$D741-($D741*TAXAS!$C$22)), IF($A741=TAXAS!$A$23,IF($B741="CRÉDITO",$D741-($D741*TAXAS!$C$23)), IF($A741=TAXAS!$A$24,IF($B741="CRÉDITO",$D741-($D741*TAXAS!$C$24)), IF($A741=TAXAS!$A$25,IF($B741="CRÉDITO",$D741-($D741*TAXAS!$C$25)), IF($A741=TAXAS!$A$26,IF($B741="CRÉDITO",$D741-($D741*TAXAS!$C$26)), IF($A741=TAXAS!$A$27,IF($B741="CRÉDITO",$D741-($D741*TAXAS!$C$27))))))))))))))))))))))))))/1</f>
        <v>0</v>
      </c>
      <c r="G741" s="9">
        <f>IF($A741="VISA",IF($B741="PARCELADO ATÉ 3X",$D741-(D741*TAXAS!$D$4))/3,IF($A741="MASTER",IF($B741="PARCELADO ATÉ 3X",$D741-(D741*TAXAS!$D$5))/3,IF($A741="ELO",IF($B741="PARCELADO ATÉ 3X",$D741-(D741*TAXAS!$D$6))/3,IF($A741="HIPERCARD",IF($B741="PARCELADO ATÉ 3X",$D741-(D741*TAXAS!$D$7))/3,IF($A741="DINERS",IF($B741="PARCELADO ATÉ 3X",$D741-(D741*TAXAS!$D$8))/3,IF($A741="AMERICA EXPRESS",IF($B741="PARCELADO ATÉ 3X",$D741-(D741*TAXAS!$D$9))/3,IF($A741=TAXAS!$A$10,IF($B741="PARCELADO ATÉ 3X",$D741-($D741*TAXAS!$D$10))/3,IF($A741=TAXAS!$A$11,IF($B741="PARCELADO ATÉ 3X",$D741-($D741*TAXAS!$D$11))/3,IF($A741=TAXAS!$A$12,IF($B741="PARCELADO ATÉ 3X",$D741-($D741*TAXAS!$D$12))/3,IF($A741=TAXAS!$A$13,IF($B741="PARCELADO ATÉ 3X",$D741-($D741*TAXAS!$D$13))/3,IF($A741=TAXAS!$A$14,IF($B741="PARCELADO ATÉ 3X",$D741-($D741*TAXAS!$D$14))/3,IF($A741=TAXAS!$A$15,IF($B741="PARCELADO ATÉ 3X",$D741-($D741*TAXAS!$D$15))/3,IF($A741=TAXAS!$A$16,IF($B741="PARCELADO ATÉ 3X",$D741-($D741*TAXAS!$D$16))/3,IF($A741=TAXAS!$A$17,IF($B741="PARCELADO ATÉ 3X",$D741-($D741*TAXAS!$D$17))/3,IF($A741=TAXAS!$A$18,IF($B741="PARCELADO ATÉ 3X",$D741-($D741*TAXAS!$D$18))/3,IF($A741=TAXAS!$A$19,IF($B741="PARCELADO ATÉ 3X",$D741-($D741*TAXAS!$D$19))/3,IF($A741=TAXAS!$A$20,IF($B741="PARCELADO ATÉ 3X",$D741-($D741*TAXAS!$D$20))/3,IF($A741=TAXAS!$A$21,IF($B741="PARCELADO ATÉ 3X",$D741-($D741*TAXAS!$D$21))/3,IF($A741=TAXAS!$A$22,IF($B741="PARCELADO ATÉ 3X",$D741-($D741*TAXAS!$D$22))/3,IF($A741=TAXAS!$A$23,IF($B741="PARCELADO ATÉ 3X",$D741-($D741*TAXAS!$D$23))/3,IF($A741=TAXAS!$A$24,IF($B741="PARCELADO ATÉ 3X",$D741-($D741*TAXAS!$D$24))/3,IF($A741=TAXAS!$A$25,IF($B741="PARCELADO ATÉ 3X",$D741-($D741*TAXAS!$D$25))/3,IF($A741=TAXAS!$A$26,IF($B741="PARCELADO ATÉ 3X",$D741-($D741*TAXAS!$D$26))/3,IF($A741=TAXAS!$A$27,IF($B741="PARCELADO ATÉ 3X",$D741-($D741*TAXAS!$D$27))/3))))))))))))))))))))))))/1</f>
        <v>0</v>
      </c>
      <c r="H741" s="9">
        <f>IF($A741="VISA",IF($B741="PARCELADO ATÉ 6X",$D741-(D741*TAXAS!$E$4))/6,IF($A741="MASTER",IF($B741="PARCELADO ATÉ 6X",$D741-(D741*TAXAS!$E$5))/6,IF($A741="ELO",IF($B741="PARCELADO ATÉ 6X",$D741-(D741*TAXAS!$E$6))/6,IF($A741="HIPERCARD",IF($B741="PARCELADO ATÉ 6X",$D741-(D741*TAXAS!$E$7))/6,IF($A741="DINERS",IF($B741="PARCELADO ATÉ 6X",$D741-(D741*TAXAS!$E$8))/6,IF($A741="AMERICA EXPRESS",IF($B741="PARCELADO ATÉ 6X",$D741-(D741*TAXAS!$E$9))/6,IF($A741=TAXAS!$A$10,IF($B741="PARCELADO ATÉ 6X",$D741-($D741*TAXAS!$E$10))/6,IF($A741=TAXAS!$A$11,IF($B741="PARCELADO ATÉ 6X",$D741-($D741*TAXAS!$E$11))/6,IF($A741=TAXAS!$A$12,IF($B741="PARCELADO ATÉ 6X",$D741-($D741*TAXAS!$E$12))/6,IF($A741=TAXAS!$A$13,IF($B741="PARCELADO ATÉ 6X",$D741-($D741*TAXAS!$E$13))/6,IF($A741=TAXAS!$A$14,IF($B741="PARCELADO ATÉ 6X",$D741-($D741*TAXAS!$E$14))/6,IF($A741=TAXAS!$A$15,IF($B741="PARCELADO ATÉ 6X",$D741-($D741*TAXAS!$E$15))/6,IF($A741=TAXAS!$A$16,IF($B741="PARCELADO ATÉ 6X",$D741-($D741*TAXAS!$E$16))/6,IF($A741=TAXAS!$A$17,IF($B741="PARCELADO ATÉ 6X",$D741-($D741*TAXAS!$E$17))/6,IF($A741=TAXAS!$A$18,IF($B741="PARCELADO ATÉ 6X",$D741-($D741*TAXAS!$E$18))/6,IF($A741=TAXAS!$A$19,IF($B741="PARCELADO ATÉ 6X",$D741-($D741*TAXAS!$E$19))/6,IF($A741=TAXAS!$A$20,IF($B741="PARCELADO ATÉ 6X",$D741-($D741*TAXAS!$E$20))/6,IF($A741=TAXAS!$A$21,IF($B741="PARCELADO ATÉ 6X",$D741-($D741*TAXAS!$E$21))/6,IF($A741=TAXAS!$A$22,IF($B741="PARCELADO ATÉ 6X",$D741-($D741*TAXAS!$E$22))/6,IF($A741=TAXAS!$A$23,IF($B741="PARCELADO ATÉ 6X",$D741-($D741*TAXAS!$E$23))/6,IF($A741=TAXAS!$A$24,IF($B741="PARCELADO ATÉ 6X",$D741-($D741*TAXAS!$E$24))/6,IF($A741=TAXAS!$A$25,IF($B741="PARCELADO ATÉ 6X",$D741-($D741*TAXAS!$E$25))/6,IF($A741=TAXAS!$A$26,IF($B741="PARCELADO ATÉ 6X",$D741-($D741*TAXAS!$E$26))/6,IF($A741=TAXAS!$A$27,IF($B741="PARCELADO ATÉ 6X",$D741-($D741*TAXAS!$E$27))/6))))))))))))))))))))))))/1</f>
        <v>0</v>
      </c>
      <c r="I741" s="9">
        <f>IF($A741="VISA",IF($B741="PARCELADO ATÉ 12X",$D741-(D741*TAXAS!$F$4))/12,IF($A741="MASTER",IF($B741="PARCELADO ATÉ 12X",$D741-(D741*TAXAS!$F$5))/12,IF($A741="ELO",IF($B741="PARCELADO ATÉ 12X",$D741-(D741*TAXAS!$F$6))/12,IF($A741="HIPERCARD",IF($B741="PARCELADO ATÉ 12X",$D741-(D741*TAXAS!$F$7))/12,IF($A741="DINERS",IF($B741="PARCELADO ATÉ 12X",$D741-(D741*TAXAS!$F$8))/12,IF($A741="AMERICA EXPRESS",IF($B741="PARCELADO ATÉ 12X",$D741-(D741*TAXAS!$F$9))/12,IF($A741=TAXAS!$A$10,IF($B741="PARCELADO ATÉ 12X",$D741-($D741*TAXAS!$F$10))/12,IF($A741=TAXAS!$A$11,IF($B741="PARCELADO ATÉ 12X",$D741-($D741*TAXAS!$F$11))/12,IF($A741=TAXAS!$A$12,IF($B741="PARCELADO ATÉ 12X",$D741-($D741*TAXAS!$F$12))/12,IF($A741=TAXAS!$A$13,IF($B741="PARCELADO ATÉ 12X",$D741-($D741*TAXAS!$F$13))/12,IF($A741=TAXAS!$A$14,IF($B741="PARCELADO ATÉ 12X",$D741-($D741*TAXAS!$F$14))/12,IF($A741=TAXAS!$A$15,IF($B741="PARCELADO ATÉ 12X",$D741-($D741*TAXAS!$F$15))/12,IF($A741=TAXAS!$A$16,IF($B741="PARCELADO ATÉ 12X",$D741-($D741*TAXAS!$F$16))/12,IF($A741=TAXAS!$A$17,IF($B741="PARCELADO ATÉ 12X",$D741-($D741*TAXAS!$F$17))/12,IF($A741=TAXAS!$A$18,IF($B741="PARCELADO ATÉ 12X",$D741-($D741*TAXAS!$F$18))/12,IF($A741=TAXAS!$A$19,IF($B741="PARCELADO ATÉ 12X",$D741-($D741*TAXAS!$F$19))/12,IF($A741=TAXAS!$A$20,IF($B741="PARCELADO ATÉ 12X",$D741-($D741*TAXAS!$F$20))/12,IF($A741=TAXAS!$A$21,IF($B741="PARCELADO ATÉ 12X",$D741-($D741*TAXAS!$F$21))/12,IF($A741=TAXAS!$A$22,IF($B741="PARCELADO ATÉ 12X",$D741-($D741*TAXAS!$F$22))/12,IF($A741=TAXAS!$A$23,IF($B741="PARCELADO ATÉ 12X",$D741-($D741*TAXAS!$F$23))/12,IF($A741=TAXAS!$A$24,IF($B741="PARCELADO ATÉ 12X",$D741-($D741*TAXAS!$F$24))/12,IF($A741=TAXAS!$A$25,IF($B741="PARCELADO ATÉ 12X",$D741-($D741*TAXAS!$F$25))/12,IF($A741=TAXAS!$A$26,IF($B741="PARCELADO ATÉ 12X",$D741-($D741*TAXAS!$F$26))/12,IF($A741=TAXAS!$A$27,IF($B741="PARCELADO ATÉ 12X",$D741-($D741*TAXAS!$F$27))/12))))))))))))))))))))))))/1</f>
        <v>0</v>
      </c>
      <c r="J741" s="8">
        <f t="shared" si="0"/>
        <v>0</v>
      </c>
      <c r="K741" s="10" t="b">
        <f>IF($B741="PARCELADO ATÉ 3X",($D741-($D741*TAXAS!$D$4))-$J741)</f>
        <v>0</v>
      </c>
      <c r="L741" s="10" t="b">
        <f>IF($B741="PARCELADO ATÉ 6X",($D741-($D741*TAXAS!$E$4))-$J741)</f>
        <v>0</v>
      </c>
      <c r="M741" s="10" t="b">
        <f>IF($B741="PARCELADO ATÉ 12X",($D741-($D741*TAXAS!$F$4))-$J741)</f>
        <v>0</v>
      </c>
      <c r="N741" s="8">
        <f t="shared" si="1"/>
        <v>0</v>
      </c>
      <c r="O741" s="10">
        <f t="shared" si="2"/>
        <v>0</v>
      </c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spans="1:31" ht="15.75" customHeight="1" x14ac:dyDescent="0.2">
      <c r="A742" s="3"/>
      <c r="B742" s="5"/>
      <c r="C742" s="6"/>
      <c r="D742" s="42"/>
      <c r="E742" s="8">
        <f>IF($A742="VISA",IF($B742="DÉBITO",$D742-($D742*TAXAS!$B$4)),IF($A742="MASTER",IF($B742="DÉBITO",$D742-($D742*TAXAS!$B$5)),IF($A742="ELO", IF($B742="DÉBITO",$D742-($D742*TAXAS!$B$6)),IF($A742="HIPERCARD",IF($B742="DÉBITO",$D742-($D742*TAXAS!$B$7)),IF($A742="DINERS",IF($B742="DÉBITO",$D742-($D742*TAXAS!$B$8)),IF($A742="AMERICA EXPRESS",IF($B742="DÉBITO",$D742-($D742*TAXAS!$B$9)),IF($A742=TAXAS!$A$10,IF($B742="DÉBITO",$D742-($D742*TAXAS!$B$10)), IF($A742=TAXAS!$A$11,IF($B742="DÉBITO",$D742-($D742*TAXAS!$B$11)), IF($A742=TAXAS!$A$12,IF($B742="DÉBITO",$D742-($D742*TAXAS!$B$12)), IF($A742=TAXAS!$A$13,IF($B742="DÉBITO",$D742-($D742*TAXAS!$B$13)), IF($A742=TAXAS!$A$14,IF($B742="DÉBITO",$D742-($D742*TAXAS!$B$14)), IF($A742=TAXAS!$A$15,IF($B742="DÉBITO",$D742-($D742*TAXAS!$B$15)), IF($A742=TAXAS!$A$16,IF($B742="DÉBITO",$D742-($D742*TAXAS!$B$16)), IF($A742=TAXAS!$A$17,IF($B742="DÉBITO",$D742-($D742*TAXAS!$B$17)), IF($A742=TAXAS!$A$18,IF($B742="DÉBITO",$D742-($D742*TAXAS!$B$18)), IF($A742=TAXAS!$A$19,IF($B742="DÉBITO",$D742-($D742*TAXAS!$B$19)), IF($A742=TAXAS!$A$20,IF($B742="DÉBITO",$D742-($D742*TAXAS!$B$20)), IF($A742=TAXAS!$A$21,IF($B742="DÉBITO",$D742-($D742*TAXAS!$B$21)), IF($A742=TAXAS!$A$22,IF($B742="DÉBITO",$D742-($D742*TAXAS!$B$22)), IF($A742=TAXAS!$A$23,IF($B742="DÉBITO",$D742-($D742*TAXAS!$B$23)), IF($A742=TAXAS!$A$24,IF($B742="DÉBITO",$D742-($D742*TAXAS!$B$24)), IF($A742=TAXAS!$A$25,IF($B742="DÉBITO",$D742-($D742*TAXAS!$B$25)), IF($A742=TAXAS!$A$26,IF($B742="DÉBITO",$D742-($D742*TAXAS!$B$26)), IF($A742=TAXAS!$A$27,IF($B742="DÉBITO",$D742-($D742*TAXAS!$B$27))))))))))))))))))))))))))/1</f>
        <v>0</v>
      </c>
      <c r="F742" s="8">
        <f>IF($A742="VISA",IF($B742="CRÉDITO",$D742-($D742*TAXAS!$C$4)),IF($A742="MASTER",IF($B742="CRÉDITO",$D742-($D742*TAXAS!$C$5)),IF($A742="ELO", IF($B742="CRÉDITO",$D742-($D742*TAXAS!$C$6)),IF($A742="HIPERCARD",IF($B742="CRÉDITO",$D742-($D742*TAXAS!$C$7)),IF($A742="DINERS",IF($B742="CRÉDITO",$D742-($D742*TAXAS!$C$8)),IF($A742="AMERICA EXPRESS",IF($B742="CRÉDITO",$D742-($D742*TAXAS!$C$9)),IF($A742=TAXAS!$A$10,IF($B742="CRÉDITO",$D742-($D742*TAXAS!$C$10)), IF($A742=TAXAS!$A$11,IF($B742="CRÉDITO",$D742-($D742*TAXAS!$C$11)), IF($A742=TAXAS!$A$12,IF($B742="CRÉDITO",$D742-($D742*TAXAS!$C$12)), IF($A742=TAXAS!$A$13,IF($B742="CRÉDITO",$D742-($D742*TAXAS!$C$13)), IF($A742=TAXAS!$A$14,IF($B742="CRÉDITO",$D742-($D742*TAXAS!$C$14)), IF($A742=TAXAS!$A$15,IF($B742="CRÉDITO",$D742-($D742*TAXAS!$C$15)), IF($A742=TAXAS!$A$16,IF($B742="CRÉDITO",$D742-($D742*TAXAS!$C$16)), IF($A742=TAXAS!$A$17,IF($B742="CRÉDITO",$D742-($D742*TAXAS!$C$17)), IF($A742=TAXAS!$A$18,IF($B742="CRÉDITO",$D742-($D742*TAXAS!$C$18)), IF($A742=TAXAS!$A$19,IF($B742="CRÉDITO",$D742-($D742*TAXAS!$C$19)), IF($A742=TAXAS!$A$20,IF($B742="CRÉDITO",$D742-($D742*TAXAS!$C$20)), IF($A742=TAXAS!$A$21,IF($B742="CRÉDITO",$D742-($D742*TAXAS!$C$21)), IF($A742=TAXAS!$A$22,IF($B742="CRÉDITO",$D742-($D742*TAXAS!$C$22)), IF($A742=TAXAS!$A$23,IF($B742="CRÉDITO",$D742-($D742*TAXAS!$C$23)), IF($A742=TAXAS!$A$24,IF($B742="CRÉDITO",$D742-($D742*TAXAS!$C$24)), IF($A742=TAXAS!$A$25,IF($B742="CRÉDITO",$D742-($D742*TAXAS!$C$25)), IF($A742=TAXAS!$A$26,IF($B742="CRÉDITO",$D742-($D742*TAXAS!$C$26)), IF($A742=TAXAS!$A$27,IF($B742="CRÉDITO",$D742-($D742*TAXAS!$C$27))))))))))))))))))))))))))/1</f>
        <v>0</v>
      </c>
      <c r="G742" s="9">
        <f>IF($A742="VISA",IF($B742="PARCELADO ATÉ 3X",$D742-(D742*TAXAS!$D$4))/3,IF($A742="MASTER",IF($B742="PARCELADO ATÉ 3X",$D742-(D742*TAXAS!$D$5))/3,IF($A742="ELO",IF($B742="PARCELADO ATÉ 3X",$D742-(D742*TAXAS!$D$6))/3,IF($A742="HIPERCARD",IF($B742="PARCELADO ATÉ 3X",$D742-(D742*TAXAS!$D$7))/3,IF($A742="DINERS",IF($B742="PARCELADO ATÉ 3X",$D742-(D742*TAXAS!$D$8))/3,IF($A742="AMERICA EXPRESS",IF($B742="PARCELADO ATÉ 3X",$D742-(D742*TAXAS!$D$9))/3,IF($A742=TAXAS!$A$10,IF($B742="PARCELADO ATÉ 3X",$D742-($D742*TAXAS!$D$10))/3,IF($A742=TAXAS!$A$11,IF($B742="PARCELADO ATÉ 3X",$D742-($D742*TAXAS!$D$11))/3,IF($A742=TAXAS!$A$12,IF($B742="PARCELADO ATÉ 3X",$D742-($D742*TAXAS!$D$12))/3,IF($A742=TAXAS!$A$13,IF($B742="PARCELADO ATÉ 3X",$D742-($D742*TAXAS!$D$13))/3,IF($A742=TAXAS!$A$14,IF($B742="PARCELADO ATÉ 3X",$D742-($D742*TAXAS!$D$14))/3,IF($A742=TAXAS!$A$15,IF($B742="PARCELADO ATÉ 3X",$D742-($D742*TAXAS!$D$15))/3,IF($A742=TAXAS!$A$16,IF($B742="PARCELADO ATÉ 3X",$D742-($D742*TAXAS!$D$16))/3,IF($A742=TAXAS!$A$17,IF($B742="PARCELADO ATÉ 3X",$D742-($D742*TAXAS!$D$17))/3,IF($A742=TAXAS!$A$18,IF($B742="PARCELADO ATÉ 3X",$D742-($D742*TAXAS!$D$18))/3,IF($A742=TAXAS!$A$19,IF($B742="PARCELADO ATÉ 3X",$D742-($D742*TAXAS!$D$19))/3,IF($A742=TAXAS!$A$20,IF($B742="PARCELADO ATÉ 3X",$D742-($D742*TAXAS!$D$20))/3,IF($A742=TAXAS!$A$21,IF($B742="PARCELADO ATÉ 3X",$D742-($D742*TAXAS!$D$21))/3,IF($A742=TAXAS!$A$22,IF($B742="PARCELADO ATÉ 3X",$D742-($D742*TAXAS!$D$22))/3,IF($A742=TAXAS!$A$23,IF($B742="PARCELADO ATÉ 3X",$D742-($D742*TAXAS!$D$23))/3,IF($A742=TAXAS!$A$24,IF($B742="PARCELADO ATÉ 3X",$D742-($D742*TAXAS!$D$24))/3,IF($A742=TAXAS!$A$25,IF($B742="PARCELADO ATÉ 3X",$D742-($D742*TAXAS!$D$25))/3,IF($A742=TAXAS!$A$26,IF($B742="PARCELADO ATÉ 3X",$D742-($D742*TAXAS!$D$26))/3,IF($A742=TAXAS!$A$27,IF($B742="PARCELADO ATÉ 3X",$D742-($D742*TAXAS!$D$27))/3))))))))))))))))))))))))/1</f>
        <v>0</v>
      </c>
      <c r="H742" s="9">
        <f>IF($A742="VISA",IF($B742="PARCELADO ATÉ 6X",$D742-(D742*TAXAS!$E$4))/6,IF($A742="MASTER",IF($B742="PARCELADO ATÉ 6X",$D742-(D742*TAXAS!$E$5))/6,IF($A742="ELO",IF($B742="PARCELADO ATÉ 6X",$D742-(D742*TAXAS!$E$6))/6,IF($A742="HIPERCARD",IF($B742="PARCELADO ATÉ 6X",$D742-(D742*TAXAS!$E$7))/6,IF($A742="DINERS",IF($B742="PARCELADO ATÉ 6X",$D742-(D742*TAXAS!$E$8))/6,IF($A742="AMERICA EXPRESS",IF($B742="PARCELADO ATÉ 6X",$D742-(D742*TAXAS!$E$9))/6,IF($A742=TAXAS!$A$10,IF($B742="PARCELADO ATÉ 6X",$D742-($D742*TAXAS!$E$10))/6,IF($A742=TAXAS!$A$11,IF($B742="PARCELADO ATÉ 6X",$D742-($D742*TAXAS!$E$11))/6,IF($A742=TAXAS!$A$12,IF($B742="PARCELADO ATÉ 6X",$D742-($D742*TAXAS!$E$12))/6,IF($A742=TAXAS!$A$13,IF($B742="PARCELADO ATÉ 6X",$D742-($D742*TAXAS!$E$13))/6,IF($A742=TAXAS!$A$14,IF($B742="PARCELADO ATÉ 6X",$D742-($D742*TAXAS!$E$14))/6,IF($A742=TAXAS!$A$15,IF($B742="PARCELADO ATÉ 6X",$D742-($D742*TAXAS!$E$15))/6,IF($A742=TAXAS!$A$16,IF($B742="PARCELADO ATÉ 6X",$D742-($D742*TAXAS!$E$16))/6,IF($A742=TAXAS!$A$17,IF($B742="PARCELADO ATÉ 6X",$D742-($D742*TAXAS!$E$17))/6,IF($A742=TAXAS!$A$18,IF($B742="PARCELADO ATÉ 6X",$D742-($D742*TAXAS!$E$18))/6,IF($A742=TAXAS!$A$19,IF($B742="PARCELADO ATÉ 6X",$D742-($D742*TAXAS!$E$19))/6,IF($A742=TAXAS!$A$20,IF($B742="PARCELADO ATÉ 6X",$D742-($D742*TAXAS!$E$20))/6,IF($A742=TAXAS!$A$21,IF($B742="PARCELADO ATÉ 6X",$D742-($D742*TAXAS!$E$21))/6,IF($A742=TAXAS!$A$22,IF($B742="PARCELADO ATÉ 6X",$D742-($D742*TAXAS!$E$22))/6,IF($A742=TAXAS!$A$23,IF($B742="PARCELADO ATÉ 6X",$D742-($D742*TAXAS!$E$23))/6,IF($A742=TAXAS!$A$24,IF($B742="PARCELADO ATÉ 6X",$D742-($D742*TAXAS!$E$24))/6,IF($A742=TAXAS!$A$25,IF($B742="PARCELADO ATÉ 6X",$D742-($D742*TAXAS!$E$25))/6,IF($A742=TAXAS!$A$26,IF($B742="PARCELADO ATÉ 6X",$D742-($D742*TAXAS!$E$26))/6,IF($A742=TAXAS!$A$27,IF($B742="PARCELADO ATÉ 6X",$D742-($D742*TAXAS!$E$27))/6))))))))))))))))))))))))/1</f>
        <v>0</v>
      </c>
      <c r="I742" s="9">
        <f>IF($A742="VISA",IF($B742="PARCELADO ATÉ 12X",$D742-(D742*TAXAS!$F$4))/12,IF($A742="MASTER",IF($B742="PARCELADO ATÉ 12X",$D742-(D742*TAXAS!$F$5))/12,IF($A742="ELO",IF($B742="PARCELADO ATÉ 12X",$D742-(D742*TAXAS!$F$6))/12,IF($A742="HIPERCARD",IF($B742="PARCELADO ATÉ 12X",$D742-(D742*TAXAS!$F$7))/12,IF($A742="DINERS",IF($B742="PARCELADO ATÉ 12X",$D742-(D742*TAXAS!$F$8))/12,IF($A742="AMERICA EXPRESS",IF($B742="PARCELADO ATÉ 12X",$D742-(D742*TAXAS!$F$9))/12,IF($A742=TAXAS!$A$10,IF($B742="PARCELADO ATÉ 12X",$D742-($D742*TAXAS!$F$10))/12,IF($A742=TAXAS!$A$11,IF($B742="PARCELADO ATÉ 12X",$D742-($D742*TAXAS!$F$11))/12,IF($A742=TAXAS!$A$12,IF($B742="PARCELADO ATÉ 12X",$D742-($D742*TAXAS!$F$12))/12,IF($A742=TAXAS!$A$13,IF($B742="PARCELADO ATÉ 12X",$D742-($D742*TAXAS!$F$13))/12,IF($A742=TAXAS!$A$14,IF($B742="PARCELADO ATÉ 12X",$D742-($D742*TAXAS!$F$14))/12,IF($A742=TAXAS!$A$15,IF($B742="PARCELADO ATÉ 12X",$D742-($D742*TAXAS!$F$15))/12,IF($A742=TAXAS!$A$16,IF($B742="PARCELADO ATÉ 12X",$D742-($D742*TAXAS!$F$16))/12,IF($A742=TAXAS!$A$17,IF($B742="PARCELADO ATÉ 12X",$D742-($D742*TAXAS!$F$17))/12,IF($A742=TAXAS!$A$18,IF($B742="PARCELADO ATÉ 12X",$D742-($D742*TAXAS!$F$18))/12,IF($A742=TAXAS!$A$19,IF($B742="PARCELADO ATÉ 12X",$D742-($D742*TAXAS!$F$19))/12,IF($A742=TAXAS!$A$20,IF($B742="PARCELADO ATÉ 12X",$D742-($D742*TAXAS!$F$20))/12,IF($A742=TAXAS!$A$21,IF($B742="PARCELADO ATÉ 12X",$D742-($D742*TAXAS!$F$21))/12,IF($A742=TAXAS!$A$22,IF($B742="PARCELADO ATÉ 12X",$D742-($D742*TAXAS!$F$22))/12,IF($A742=TAXAS!$A$23,IF($B742="PARCELADO ATÉ 12X",$D742-($D742*TAXAS!$F$23))/12,IF($A742=TAXAS!$A$24,IF($B742="PARCELADO ATÉ 12X",$D742-($D742*TAXAS!$F$24))/12,IF($A742=TAXAS!$A$25,IF($B742="PARCELADO ATÉ 12X",$D742-($D742*TAXAS!$F$25))/12,IF($A742=TAXAS!$A$26,IF($B742="PARCELADO ATÉ 12X",$D742-($D742*TAXAS!$F$26))/12,IF($A742=TAXAS!$A$27,IF($B742="PARCELADO ATÉ 12X",$D742-($D742*TAXAS!$F$27))/12))))))))))))))))))))))))/1</f>
        <v>0</v>
      </c>
      <c r="J742" s="8">
        <f t="shared" si="0"/>
        <v>0</v>
      </c>
      <c r="K742" s="10" t="b">
        <f>IF($B742="PARCELADO ATÉ 3X",($D742-($D742*TAXAS!$D$4))-$J742)</f>
        <v>0</v>
      </c>
      <c r="L742" s="10" t="b">
        <f>IF($B742="PARCELADO ATÉ 6X",($D742-($D742*TAXAS!$E$4))-$J742)</f>
        <v>0</v>
      </c>
      <c r="M742" s="10" t="b">
        <f>IF($B742="PARCELADO ATÉ 12X",($D742-($D742*TAXAS!$F$4))-$J742)</f>
        <v>0</v>
      </c>
      <c r="N742" s="8">
        <f t="shared" si="1"/>
        <v>0</v>
      </c>
      <c r="O742" s="10">
        <f t="shared" si="2"/>
        <v>0</v>
      </c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spans="1:31" ht="15.75" customHeight="1" x14ac:dyDescent="0.2">
      <c r="A743" s="3"/>
      <c r="B743" s="5"/>
      <c r="C743" s="6"/>
      <c r="D743" s="42"/>
      <c r="E743" s="8">
        <f>IF($A743="VISA",IF($B743="DÉBITO",$D743-($D743*TAXAS!$B$4)),IF($A743="MASTER",IF($B743="DÉBITO",$D743-($D743*TAXAS!$B$5)),IF($A743="ELO", IF($B743="DÉBITO",$D743-($D743*TAXAS!$B$6)),IF($A743="HIPERCARD",IF($B743="DÉBITO",$D743-($D743*TAXAS!$B$7)),IF($A743="DINERS",IF($B743="DÉBITO",$D743-($D743*TAXAS!$B$8)),IF($A743="AMERICA EXPRESS",IF($B743="DÉBITO",$D743-($D743*TAXAS!$B$9)),IF($A743=TAXAS!$A$10,IF($B743="DÉBITO",$D743-($D743*TAXAS!$B$10)), IF($A743=TAXAS!$A$11,IF($B743="DÉBITO",$D743-($D743*TAXAS!$B$11)), IF($A743=TAXAS!$A$12,IF($B743="DÉBITO",$D743-($D743*TAXAS!$B$12)), IF($A743=TAXAS!$A$13,IF($B743="DÉBITO",$D743-($D743*TAXAS!$B$13)), IF($A743=TAXAS!$A$14,IF($B743="DÉBITO",$D743-($D743*TAXAS!$B$14)), IF($A743=TAXAS!$A$15,IF($B743="DÉBITO",$D743-($D743*TAXAS!$B$15)), IF($A743=TAXAS!$A$16,IF($B743="DÉBITO",$D743-($D743*TAXAS!$B$16)), IF($A743=TAXAS!$A$17,IF($B743="DÉBITO",$D743-($D743*TAXAS!$B$17)), IF($A743=TAXAS!$A$18,IF($B743="DÉBITO",$D743-($D743*TAXAS!$B$18)), IF($A743=TAXAS!$A$19,IF($B743="DÉBITO",$D743-($D743*TAXAS!$B$19)), IF($A743=TAXAS!$A$20,IF($B743="DÉBITO",$D743-($D743*TAXAS!$B$20)), IF($A743=TAXAS!$A$21,IF($B743="DÉBITO",$D743-($D743*TAXAS!$B$21)), IF($A743=TAXAS!$A$22,IF($B743="DÉBITO",$D743-($D743*TAXAS!$B$22)), IF($A743=TAXAS!$A$23,IF($B743="DÉBITO",$D743-($D743*TAXAS!$B$23)), IF($A743=TAXAS!$A$24,IF($B743="DÉBITO",$D743-($D743*TAXAS!$B$24)), IF($A743=TAXAS!$A$25,IF($B743="DÉBITO",$D743-($D743*TAXAS!$B$25)), IF($A743=TAXAS!$A$26,IF($B743="DÉBITO",$D743-($D743*TAXAS!$B$26)), IF($A743=TAXAS!$A$27,IF($B743="DÉBITO",$D743-($D743*TAXAS!$B$27))))))))))))))))))))))))))/1</f>
        <v>0</v>
      </c>
      <c r="F743" s="8">
        <f>IF($A743="VISA",IF($B743="CRÉDITO",$D743-($D743*TAXAS!$C$4)),IF($A743="MASTER",IF($B743="CRÉDITO",$D743-($D743*TAXAS!$C$5)),IF($A743="ELO", IF($B743="CRÉDITO",$D743-($D743*TAXAS!$C$6)),IF($A743="HIPERCARD",IF($B743="CRÉDITO",$D743-($D743*TAXAS!$C$7)),IF($A743="DINERS",IF($B743="CRÉDITO",$D743-($D743*TAXAS!$C$8)),IF($A743="AMERICA EXPRESS",IF($B743="CRÉDITO",$D743-($D743*TAXAS!$C$9)),IF($A743=TAXAS!$A$10,IF($B743="CRÉDITO",$D743-($D743*TAXAS!$C$10)), IF($A743=TAXAS!$A$11,IF($B743="CRÉDITO",$D743-($D743*TAXAS!$C$11)), IF($A743=TAXAS!$A$12,IF($B743="CRÉDITO",$D743-($D743*TAXAS!$C$12)), IF($A743=TAXAS!$A$13,IF($B743="CRÉDITO",$D743-($D743*TAXAS!$C$13)), IF($A743=TAXAS!$A$14,IF($B743="CRÉDITO",$D743-($D743*TAXAS!$C$14)), IF($A743=TAXAS!$A$15,IF($B743="CRÉDITO",$D743-($D743*TAXAS!$C$15)), IF($A743=TAXAS!$A$16,IF($B743="CRÉDITO",$D743-($D743*TAXAS!$C$16)), IF($A743=TAXAS!$A$17,IF($B743="CRÉDITO",$D743-($D743*TAXAS!$C$17)), IF($A743=TAXAS!$A$18,IF($B743="CRÉDITO",$D743-($D743*TAXAS!$C$18)), IF($A743=TAXAS!$A$19,IF($B743="CRÉDITO",$D743-($D743*TAXAS!$C$19)), IF($A743=TAXAS!$A$20,IF($B743="CRÉDITO",$D743-($D743*TAXAS!$C$20)), IF($A743=TAXAS!$A$21,IF($B743="CRÉDITO",$D743-($D743*TAXAS!$C$21)), IF($A743=TAXAS!$A$22,IF($B743="CRÉDITO",$D743-($D743*TAXAS!$C$22)), IF($A743=TAXAS!$A$23,IF($B743="CRÉDITO",$D743-($D743*TAXAS!$C$23)), IF($A743=TAXAS!$A$24,IF($B743="CRÉDITO",$D743-($D743*TAXAS!$C$24)), IF($A743=TAXAS!$A$25,IF($B743="CRÉDITO",$D743-($D743*TAXAS!$C$25)), IF($A743=TAXAS!$A$26,IF($B743="CRÉDITO",$D743-($D743*TAXAS!$C$26)), IF($A743=TAXAS!$A$27,IF($B743="CRÉDITO",$D743-($D743*TAXAS!$C$27))))))))))))))))))))))))))/1</f>
        <v>0</v>
      </c>
      <c r="G743" s="9">
        <f>IF($A743="VISA",IF($B743="PARCELADO ATÉ 3X",$D743-(D743*TAXAS!$D$4))/3,IF($A743="MASTER",IF($B743="PARCELADO ATÉ 3X",$D743-(D743*TAXAS!$D$5))/3,IF($A743="ELO",IF($B743="PARCELADO ATÉ 3X",$D743-(D743*TAXAS!$D$6))/3,IF($A743="HIPERCARD",IF($B743="PARCELADO ATÉ 3X",$D743-(D743*TAXAS!$D$7))/3,IF($A743="DINERS",IF($B743="PARCELADO ATÉ 3X",$D743-(D743*TAXAS!$D$8))/3,IF($A743="AMERICA EXPRESS",IF($B743="PARCELADO ATÉ 3X",$D743-(D743*TAXAS!$D$9))/3,IF($A743=TAXAS!$A$10,IF($B743="PARCELADO ATÉ 3X",$D743-($D743*TAXAS!$D$10))/3,IF($A743=TAXAS!$A$11,IF($B743="PARCELADO ATÉ 3X",$D743-($D743*TAXAS!$D$11))/3,IF($A743=TAXAS!$A$12,IF($B743="PARCELADO ATÉ 3X",$D743-($D743*TAXAS!$D$12))/3,IF($A743=TAXAS!$A$13,IF($B743="PARCELADO ATÉ 3X",$D743-($D743*TAXAS!$D$13))/3,IF($A743=TAXAS!$A$14,IF($B743="PARCELADO ATÉ 3X",$D743-($D743*TAXAS!$D$14))/3,IF($A743=TAXAS!$A$15,IF($B743="PARCELADO ATÉ 3X",$D743-($D743*TAXAS!$D$15))/3,IF($A743=TAXAS!$A$16,IF($B743="PARCELADO ATÉ 3X",$D743-($D743*TAXAS!$D$16))/3,IF($A743=TAXAS!$A$17,IF($B743="PARCELADO ATÉ 3X",$D743-($D743*TAXAS!$D$17))/3,IF($A743=TAXAS!$A$18,IF($B743="PARCELADO ATÉ 3X",$D743-($D743*TAXAS!$D$18))/3,IF($A743=TAXAS!$A$19,IF($B743="PARCELADO ATÉ 3X",$D743-($D743*TAXAS!$D$19))/3,IF($A743=TAXAS!$A$20,IF($B743="PARCELADO ATÉ 3X",$D743-($D743*TAXAS!$D$20))/3,IF($A743=TAXAS!$A$21,IF($B743="PARCELADO ATÉ 3X",$D743-($D743*TAXAS!$D$21))/3,IF($A743=TAXAS!$A$22,IF($B743="PARCELADO ATÉ 3X",$D743-($D743*TAXAS!$D$22))/3,IF($A743=TAXAS!$A$23,IF($B743="PARCELADO ATÉ 3X",$D743-($D743*TAXAS!$D$23))/3,IF($A743=TAXAS!$A$24,IF($B743="PARCELADO ATÉ 3X",$D743-($D743*TAXAS!$D$24))/3,IF($A743=TAXAS!$A$25,IF($B743="PARCELADO ATÉ 3X",$D743-($D743*TAXAS!$D$25))/3,IF($A743=TAXAS!$A$26,IF($B743="PARCELADO ATÉ 3X",$D743-($D743*TAXAS!$D$26))/3,IF($A743=TAXAS!$A$27,IF($B743="PARCELADO ATÉ 3X",$D743-($D743*TAXAS!$D$27))/3))))))))))))))))))))))))/1</f>
        <v>0</v>
      </c>
      <c r="H743" s="9">
        <f>IF($A743="VISA",IF($B743="PARCELADO ATÉ 6X",$D743-(D743*TAXAS!$E$4))/6,IF($A743="MASTER",IF($B743="PARCELADO ATÉ 6X",$D743-(D743*TAXAS!$E$5))/6,IF($A743="ELO",IF($B743="PARCELADO ATÉ 6X",$D743-(D743*TAXAS!$E$6))/6,IF($A743="HIPERCARD",IF($B743="PARCELADO ATÉ 6X",$D743-(D743*TAXAS!$E$7))/6,IF($A743="DINERS",IF($B743="PARCELADO ATÉ 6X",$D743-(D743*TAXAS!$E$8))/6,IF($A743="AMERICA EXPRESS",IF($B743="PARCELADO ATÉ 6X",$D743-(D743*TAXAS!$E$9))/6,IF($A743=TAXAS!$A$10,IF($B743="PARCELADO ATÉ 6X",$D743-($D743*TAXAS!$E$10))/6,IF($A743=TAXAS!$A$11,IF($B743="PARCELADO ATÉ 6X",$D743-($D743*TAXAS!$E$11))/6,IF($A743=TAXAS!$A$12,IF($B743="PARCELADO ATÉ 6X",$D743-($D743*TAXAS!$E$12))/6,IF($A743=TAXAS!$A$13,IF($B743="PARCELADO ATÉ 6X",$D743-($D743*TAXAS!$E$13))/6,IF($A743=TAXAS!$A$14,IF($B743="PARCELADO ATÉ 6X",$D743-($D743*TAXAS!$E$14))/6,IF($A743=TAXAS!$A$15,IF($B743="PARCELADO ATÉ 6X",$D743-($D743*TAXAS!$E$15))/6,IF($A743=TAXAS!$A$16,IF($B743="PARCELADO ATÉ 6X",$D743-($D743*TAXAS!$E$16))/6,IF($A743=TAXAS!$A$17,IF($B743="PARCELADO ATÉ 6X",$D743-($D743*TAXAS!$E$17))/6,IF($A743=TAXAS!$A$18,IF($B743="PARCELADO ATÉ 6X",$D743-($D743*TAXAS!$E$18))/6,IF($A743=TAXAS!$A$19,IF($B743="PARCELADO ATÉ 6X",$D743-($D743*TAXAS!$E$19))/6,IF($A743=TAXAS!$A$20,IF($B743="PARCELADO ATÉ 6X",$D743-($D743*TAXAS!$E$20))/6,IF($A743=TAXAS!$A$21,IF($B743="PARCELADO ATÉ 6X",$D743-($D743*TAXAS!$E$21))/6,IF($A743=TAXAS!$A$22,IF($B743="PARCELADO ATÉ 6X",$D743-($D743*TAXAS!$E$22))/6,IF($A743=TAXAS!$A$23,IF($B743="PARCELADO ATÉ 6X",$D743-($D743*TAXAS!$E$23))/6,IF($A743=TAXAS!$A$24,IF($B743="PARCELADO ATÉ 6X",$D743-($D743*TAXAS!$E$24))/6,IF($A743=TAXAS!$A$25,IF($B743="PARCELADO ATÉ 6X",$D743-($D743*TAXAS!$E$25))/6,IF($A743=TAXAS!$A$26,IF($B743="PARCELADO ATÉ 6X",$D743-($D743*TAXAS!$E$26))/6,IF($A743=TAXAS!$A$27,IF($B743="PARCELADO ATÉ 6X",$D743-($D743*TAXAS!$E$27))/6))))))))))))))))))))))))/1</f>
        <v>0</v>
      </c>
      <c r="I743" s="9">
        <f>IF($A743="VISA",IF($B743="PARCELADO ATÉ 12X",$D743-(D743*TAXAS!$F$4))/12,IF($A743="MASTER",IF($B743="PARCELADO ATÉ 12X",$D743-(D743*TAXAS!$F$5))/12,IF($A743="ELO",IF($B743="PARCELADO ATÉ 12X",$D743-(D743*TAXAS!$F$6))/12,IF($A743="HIPERCARD",IF($B743="PARCELADO ATÉ 12X",$D743-(D743*TAXAS!$F$7))/12,IF($A743="DINERS",IF($B743="PARCELADO ATÉ 12X",$D743-(D743*TAXAS!$F$8))/12,IF($A743="AMERICA EXPRESS",IF($B743="PARCELADO ATÉ 12X",$D743-(D743*TAXAS!$F$9))/12,IF($A743=TAXAS!$A$10,IF($B743="PARCELADO ATÉ 12X",$D743-($D743*TAXAS!$F$10))/12,IF($A743=TAXAS!$A$11,IF($B743="PARCELADO ATÉ 12X",$D743-($D743*TAXAS!$F$11))/12,IF($A743=TAXAS!$A$12,IF($B743="PARCELADO ATÉ 12X",$D743-($D743*TAXAS!$F$12))/12,IF($A743=TAXAS!$A$13,IF($B743="PARCELADO ATÉ 12X",$D743-($D743*TAXAS!$F$13))/12,IF($A743=TAXAS!$A$14,IF($B743="PARCELADO ATÉ 12X",$D743-($D743*TAXAS!$F$14))/12,IF($A743=TAXAS!$A$15,IF($B743="PARCELADO ATÉ 12X",$D743-($D743*TAXAS!$F$15))/12,IF($A743=TAXAS!$A$16,IF($B743="PARCELADO ATÉ 12X",$D743-($D743*TAXAS!$F$16))/12,IF($A743=TAXAS!$A$17,IF($B743="PARCELADO ATÉ 12X",$D743-($D743*TAXAS!$F$17))/12,IF($A743=TAXAS!$A$18,IF($B743="PARCELADO ATÉ 12X",$D743-($D743*TAXAS!$F$18))/12,IF($A743=TAXAS!$A$19,IF($B743="PARCELADO ATÉ 12X",$D743-($D743*TAXAS!$F$19))/12,IF($A743=TAXAS!$A$20,IF($B743="PARCELADO ATÉ 12X",$D743-($D743*TAXAS!$F$20))/12,IF($A743=TAXAS!$A$21,IF($B743="PARCELADO ATÉ 12X",$D743-($D743*TAXAS!$F$21))/12,IF($A743=TAXAS!$A$22,IF($B743="PARCELADO ATÉ 12X",$D743-($D743*TAXAS!$F$22))/12,IF($A743=TAXAS!$A$23,IF($B743="PARCELADO ATÉ 12X",$D743-($D743*TAXAS!$F$23))/12,IF($A743=TAXAS!$A$24,IF($B743="PARCELADO ATÉ 12X",$D743-($D743*TAXAS!$F$24))/12,IF($A743=TAXAS!$A$25,IF($B743="PARCELADO ATÉ 12X",$D743-($D743*TAXAS!$F$25))/12,IF($A743=TAXAS!$A$26,IF($B743="PARCELADO ATÉ 12X",$D743-($D743*TAXAS!$F$26))/12,IF($A743=TAXAS!$A$27,IF($B743="PARCELADO ATÉ 12X",$D743-($D743*TAXAS!$F$27))/12))))))))))))))))))))))))/1</f>
        <v>0</v>
      </c>
      <c r="J743" s="8">
        <f t="shared" si="0"/>
        <v>0</v>
      </c>
      <c r="K743" s="10" t="b">
        <f>IF($B743="PARCELADO ATÉ 3X",($D743-($D743*TAXAS!$D$4))-$J743)</f>
        <v>0</v>
      </c>
      <c r="L743" s="10" t="b">
        <f>IF($B743="PARCELADO ATÉ 6X",($D743-($D743*TAXAS!$E$4))-$J743)</f>
        <v>0</v>
      </c>
      <c r="M743" s="10" t="b">
        <f>IF($B743="PARCELADO ATÉ 12X",($D743-($D743*TAXAS!$F$4))-$J743)</f>
        <v>0</v>
      </c>
      <c r="N743" s="8">
        <f t="shared" si="1"/>
        <v>0</v>
      </c>
      <c r="O743" s="10">
        <f t="shared" si="2"/>
        <v>0</v>
      </c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spans="1:31" ht="15.75" customHeight="1" x14ac:dyDescent="0.2">
      <c r="A744" s="3"/>
      <c r="B744" s="5"/>
      <c r="C744" s="6"/>
      <c r="D744" s="42"/>
      <c r="E744" s="8">
        <f>IF($A744="VISA",IF($B744="DÉBITO",$D744-($D744*TAXAS!$B$4)),IF($A744="MASTER",IF($B744="DÉBITO",$D744-($D744*TAXAS!$B$5)),IF($A744="ELO", IF($B744="DÉBITO",$D744-($D744*TAXAS!$B$6)),IF($A744="HIPERCARD",IF($B744="DÉBITO",$D744-($D744*TAXAS!$B$7)),IF($A744="DINERS",IF($B744="DÉBITO",$D744-($D744*TAXAS!$B$8)),IF($A744="AMERICA EXPRESS",IF($B744="DÉBITO",$D744-($D744*TAXAS!$B$9)),IF($A744=TAXAS!$A$10,IF($B744="DÉBITO",$D744-($D744*TAXAS!$B$10)), IF($A744=TAXAS!$A$11,IF($B744="DÉBITO",$D744-($D744*TAXAS!$B$11)), IF($A744=TAXAS!$A$12,IF($B744="DÉBITO",$D744-($D744*TAXAS!$B$12)), IF($A744=TAXAS!$A$13,IF($B744="DÉBITO",$D744-($D744*TAXAS!$B$13)), IF($A744=TAXAS!$A$14,IF($B744="DÉBITO",$D744-($D744*TAXAS!$B$14)), IF($A744=TAXAS!$A$15,IF($B744="DÉBITO",$D744-($D744*TAXAS!$B$15)), IF($A744=TAXAS!$A$16,IF($B744="DÉBITO",$D744-($D744*TAXAS!$B$16)), IF($A744=TAXAS!$A$17,IF($B744="DÉBITO",$D744-($D744*TAXAS!$B$17)), IF($A744=TAXAS!$A$18,IF($B744="DÉBITO",$D744-($D744*TAXAS!$B$18)), IF($A744=TAXAS!$A$19,IF($B744="DÉBITO",$D744-($D744*TAXAS!$B$19)), IF($A744=TAXAS!$A$20,IF($B744="DÉBITO",$D744-($D744*TAXAS!$B$20)), IF($A744=TAXAS!$A$21,IF($B744="DÉBITO",$D744-($D744*TAXAS!$B$21)), IF($A744=TAXAS!$A$22,IF($B744="DÉBITO",$D744-($D744*TAXAS!$B$22)), IF($A744=TAXAS!$A$23,IF($B744="DÉBITO",$D744-($D744*TAXAS!$B$23)), IF($A744=TAXAS!$A$24,IF($B744="DÉBITO",$D744-($D744*TAXAS!$B$24)), IF($A744=TAXAS!$A$25,IF($B744="DÉBITO",$D744-($D744*TAXAS!$B$25)), IF($A744=TAXAS!$A$26,IF($B744="DÉBITO",$D744-($D744*TAXAS!$B$26)), IF($A744=TAXAS!$A$27,IF($B744="DÉBITO",$D744-($D744*TAXAS!$B$27))))))))))))))))))))))))))/1</f>
        <v>0</v>
      </c>
      <c r="F744" s="8">
        <f>IF($A744="VISA",IF($B744="CRÉDITO",$D744-($D744*TAXAS!$C$4)),IF($A744="MASTER",IF($B744="CRÉDITO",$D744-($D744*TAXAS!$C$5)),IF($A744="ELO", IF($B744="CRÉDITO",$D744-($D744*TAXAS!$C$6)),IF($A744="HIPERCARD",IF($B744="CRÉDITO",$D744-($D744*TAXAS!$C$7)),IF($A744="DINERS",IF($B744="CRÉDITO",$D744-($D744*TAXAS!$C$8)),IF($A744="AMERICA EXPRESS",IF($B744="CRÉDITO",$D744-($D744*TAXAS!$C$9)),IF($A744=TAXAS!$A$10,IF($B744="CRÉDITO",$D744-($D744*TAXAS!$C$10)), IF($A744=TAXAS!$A$11,IF($B744="CRÉDITO",$D744-($D744*TAXAS!$C$11)), IF($A744=TAXAS!$A$12,IF($B744="CRÉDITO",$D744-($D744*TAXAS!$C$12)), IF($A744=TAXAS!$A$13,IF($B744="CRÉDITO",$D744-($D744*TAXAS!$C$13)), IF($A744=TAXAS!$A$14,IF($B744="CRÉDITO",$D744-($D744*TAXAS!$C$14)), IF($A744=TAXAS!$A$15,IF($B744="CRÉDITO",$D744-($D744*TAXAS!$C$15)), IF($A744=TAXAS!$A$16,IF($B744="CRÉDITO",$D744-($D744*TAXAS!$C$16)), IF($A744=TAXAS!$A$17,IF($B744="CRÉDITO",$D744-($D744*TAXAS!$C$17)), IF($A744=TAXAS!$A$18,IF($B744="CRÉDITO",$D744-($D744*TAXAS!$C$18)), IF($A744=TAXAS!$A$19,IF($B744="CRÉDITO",$D744-($D744*TAXAS!$C$19)), IF($A744=TAXAS!$A$20,IF($B744="CRÉDITO",$D744-($D744*TAXAS!$C$20)), IF($A744=TAXAS!$A$21,IF($B744="CRÉDITO",$D744-($D744*TAXAS!$C$21)), IF($A744=TAXAS!$A$22,IF($B744="CRÉDITO",$D744-($D744*TAXAS!$C$22)), IF($A744=TAXAS!$A$23,IF($B744="CRÉDITO",$D744-($D744*TAXAS!$C$23)), IF($A744=TAXAS!$A$24,IF($B744="CRÉDITO",$D744-($D744*TAXAS!$C$24)), IF($A744=TAXAS!$A$25,IF($B744="CRÉDITO",$D744-($D744*TAXAS!$C$25)), IF($A744=TAXAS!$A$26,IF($B744="CRÉDITO",$D744-($D744*TAXAS!$C$26)), IF($A744=TAXAS!$A$27,IF($B744="CRÉDITO",$D744-($D744*TAXAS!$C$27))))))))))))))))))))))))))/1</f>
        <v>0</v>
      </c>
      <c r="G744" s="9">
        <f>IF($A744="VISA",IF($B744="PARCELADO ATÉ 3X",$D744-(D744*TAXAS!$D$4))/3,IF($A744="MASTER",IF($B744="PARCELADO ATÉ 3X",$D744-(D744*TAXAS!$D$5))/3,IF($A744="ELO",IF($B744="PARCELADO ATÉ 3X",$D744-(D744*TAXAS!$D$6))/3,IF($A744="HIPERCARD",IF($B744="PARCELADO ATÉ 3X",$D744-(D744*TAXAS!$D$7))/3,IF($A744="DINERS",IF($B744="PARCELADO ATÉ 3X",$D744-(D744*TAXAS!$D$8))/3,IF($A744="AMERICA EXPRESS",IF($B744="PARCELADO ATÉ 3X",$D744-(D744*TAXAS!$D$9))/3,IF($A744=TAXAS!$A$10,IF($B744="PARCELADO ATÉ 3X",$D744-($D744*TAXAS!$D$10))/3,IF($A744=TAXAS!$A$11,IF($B744="PARCELADO ATÉ 3X",$D744-($D744*TAXAS!$D$11))/3,IF($A744=TAXAS!$A$12,IF($B744="PARCELADO ATÉ 3X",$D744-($D744*TAXAS!$D$12))/3,IF($A744=TAXAS!$A$13,IF($B744="PARCELADO ATÉ 3X",$D744-($D744*TAXAS!$D$13))/3,IF($A744=TAXAS!$A$14,IF($B744="PARCELADO ATÉ 3X",$D744-($D744*TAXAS!$D$14))/3,IF($A744=TAXAS!$A$15,IF($B744="PARCELADO ATÉ 3X",$D744-($D744*TAXAS!$D$15))/3,IF($A744=TAXAS!$A$16,IF($B744="PARCELADO ATÉ 3X",$D744-($D744*TAXAS!$D$16))/3,IF($A744=TAXAS!$A$17,IF($B744="PARCELADO ATÉ 3X",$D744-($D744*TAXAS!$D$17))/3,IF($A744=TAXAS!$A$18,IF($B744="PARCELADO ATÉ 3X",$D744-($D744*TAXAS!$D$18))/3,IF($A744=TAXAS!$A$19,IF($B744="PARCELADO ATÉ 3X",$D744-($D744*TAXAS!$D$19))/3,IF($A744=TAXAS!$A$20,IF($B744="PARCELADO ATÉ 3X",$D744-($D744*TAXAS!$D$20))/3,IF($A744=TAXAS!$A$21,IF($B744="PARCELADO ATÉ 3X",$D744-($D744*TAXAS!$D$21))/3,IF($A744=TAXAS!$A$22,IF($B744="PARCELADO ATÉ 3X",$D744-($D744*TAXAS!$D$22))/3,IF($A744=TAXAS!$A$23,IF($B744="PARCELADO ATÉ 3X",$D744-($D744*TAXAS!$D$23))/3,IF($A744=TAXAS!$A$24,IF($B744="PARCELADO ATÉ 3X",$D744-($D744*TAXAS!$D$24))/3,IF($A744=TAXAS!$A$25,IF($B744="PARCELADO ATÉ 3X",$D744-($D744*TAXAS!$D$25))/3,IF($A744=TAXAS!$A$26,IF($B744="PARCELADO ATÉ 3X",$D744-($D744*TAXAS!$D$26))/3,IF($A744=TAXAS!$A$27,IF($B744="PARCELADO ATÉ 3X",$D744-($D744*TAXAS!$D$27))/3))))))))))))))))))))))))/1</f>
        <v>0</v>
      </c>
      <c r="H744" s="9">
        <f>IF($A744="VISA",IF($B744="PARCELADO ATÉ 6X",$D744-(D744*TAXAS!$E$4))/6,IF($A744="MASTER",IF($B744="PARCELADO ATÉ 6X",$D744-(D744*TAXAS!$E$5))/6,IF($A744="ELO",IF($B744="PARCELADO ATÉ 6X",$D744-(D744*TAXAS!$E$6))/6,IF($A744="HIPERCARD",IF($B744="PARCELADO ATÉ 6X",$D744-(D744*TAXAS!$E$7))/6,IF($A744="DINERS",IF($B744="PARCELADO ATÉ 6X",$D744-(D744*TAXAS!$E$8))/6,IF($A744="AMERICA EXPRESS",IF($B744="PARCELADO ATÉ 6X",$D744-(D744*TAXAS!$E$9))/6,IF($A744=TAXAS!$A$10,IF($B744="PARCELADO ATÉ 6X",$D744-($D744*TAXAS!$E$10))/6,IF($A744=TAXAS!$A$11,IF($B744="PARCELADO ATÉ 6X",$D744-($D744*TAXAS!$E$11))/6,IF($A744=TAXAS!$A$12,IF($B744="PARCELADO ATÉ 6X",$D744-($D744*TAXAS!$E$12))/6,IF($A744=TAXAS!$A$13,IF($B744="PARCELADO ATÉ 6X",$D744-($D744*TAXAS!$E$13))/6,IF($A744=TAXAS!$A$14,IF($B744="PARCELADO ATÉ 6X",$D744-($D744*TAXAS!$E$14))/6,IF($A744=TAXAS!$A$15,IF($B744="PARCELADO ATÉ 6X",$D744-($D744*TAXAS!$E$15))/6,IF($A744=TAXAS!$A$16,IF($B744="PARCELADO ATÉ 6X",$D744-($D744*TAXAS!$E$16))/6,IF($A744=TAXAS!$A$17,IF($B744="PARCELADO ATÉ 6X",$D744-($D744*TAXAS!$E$17))/6,IF($A744=TAXAS!$A$18,IF($B744="PARCELADO ATÉ 6X",$D744-($D744*TAXAS!$E$18))/6,IF($A744=TAXAS!$A$19,IF($B744="PARCELADO ATÉ 6X",$D744-($D744*TAXAS!$E$19))/6,IF($A744=TAXAS!$A$20,IF($B744="PARCELADO ATÉ 6X",$D744-($D744*TAXAS!$E$20))/6,IF($A744=TAXAS!$A$21,IF($B744="PARCELADO ATÉ 6X",$D744-($D744*TAXAS!$E$21))/6,IF($A744=TAXAS!$A$22,IF($B744="PARCELADO ATÉ 6X",$D744-($D744*TAXAS!$E$22))/6,IF($A744=TAXAS!$A$23,IF($B744="PARCELADO ATÉ 6X",$D744-($D744*TAXAS!$E$23))/6,IF($A744=TAXAS!$A$24,IF($B744="PARCELADO ATÉ 6X",$D744-($D744*TAXAS!$E$24))/6,IF($A744=TAXAS!$A$25,IF($B744="PARCELADO ATÉ 6X",$D744-($D744*TAXAS!$E$25))/6,IF($A744=TAXAS!$A$26,IF($B744="PARCELADO ATÉ 6X",$D744-($D744*TAXAS!$E$26))/6,IF($A744=TAXAS!$A$27,IF($B744="PARCELADO ATÉ 6X",$D744-($D744*TAXAS!$E$27))/6))))))))))))))))))))))))/1</f>
        <v>0</v>
      </c>
      <c r="I744" s="9">
        <f>IF($A744="VISA",IF($B744="PARCELADO ATÉ 12X",$D744-(D744*TAXAS!$F$4))/12,IF($A744="MASTER",IF($B744="PARCELADO ATÉ 12X",$D744-(D744*TAXAS!$F$5))/12,IF($A744="ELO",IF($B744="PARCELADO ATÉ 12X",$D744-(D744*TAXAS!$F$6))/12,IF($A744="HIPERCARD",IF($B744="PARCELADO ATÉ 12X",$D744-(D744*TAXAS!$F$7))/12,IF($A744="DINERS",IF($B744="PARCELADO ATÉ 12X",$D744-(D744*TAXAS!$F$8))/12,IF($A744="AMERICA EXPRESS",IF($B744="PARCELADO ATÉ 12X",$D744-(D744*TAXAS!$F$9))/12,IF($A744=TAXAS!$A$10,IF($B744="PARCELADO ATÉ 12X",$D744-($D744*TAXAS!$F$10))/12,IF($A744=TAXAS!$A$11,IF($B744="PARCELADO ATÉ 12X",$D744-($D744*TAXAS!$F$11))/12,IF($A744=TAXAS!$A$12,IF($B744="PARCELADO ATÉ 12X",$D744-($D744*TAXAS!$F$12))/12,IF($A744=TAXAS!$A$13,IF($B744="PARCELADO ATÉ 12X",$D744-($D744*TAXAS!$F$13))/12,IF($A744=TAXAS!$A$14,IF($B744="PARCELADO ATÉ 12X",$D744-($D744*TAXAS!$F$14))/12,IF($A744=TAXAS!$A$15,IF($B744="PARCELADO ATÉ 12X",$D744-($D744*TAXAS!$F$15))/12,IF($A744=TAXAS!$A$16,IF($B744="PARCELADO ATÉ 12X",$D744-($D744*TAXAS!$F$16))/12,IF($A744=TAXAS!$A$17,IF($B744="PARCELADO ATÉ 12X",$D744-($D744*TAXAS!$F$17))/12,IF($A744=TAXAS!$A$18,IF($B744="PARCELADO ATÉ 12X",$D744-($D744*TAXAS!$F$18))/12,IF($A744=TAXAS!$A$19,IF($B744="PARCELADO ATÉ 12X",$D744-($D744*TAXAS!$F$19))/12,IF($A744=TAXAS!$A$20,IF($B744="PARCELADO ATÉ 12X",$D744-($D744*TAXAS!$F$20))/12,IF($A744=TAXAS!$A$21,IF($B744="PARCELADO ATÉ 12X",$D744-($D744*TAXAS!$F$21))/12,IF($A744=TAXAS!$A$22,IF($B744="PARCELADO ATÉ 12X",$D744-($D744*TAXAS!$F$22))/12,IF($A744=TAXAS!$A$23,IF($B744="PARCELADO ATÉ 12X",$D744-($D744*TAXAS!$F$23))/12,IF($A744=TAXAS!$A$24,IF($B744="PARCELADO ATÉ 12X",$D744-($D744*TAXAS!$F$24))/12,IF($A744=TAXAS!$A$25,IF($B744="PARCELADO ATÉ 12X",$D744-($D744*TAXAS!$F$25))/12,IF($A744=TAXAS!$A$26,IF($B744="PARCELADO ATÉ 12X",$D744-($D744*TAXAS!$F$26))/12,IF($A744=TAXAS!$A$27,IF($B744="PARCELADO ATÉ 12X",$D744-($D744*TAXAS!$F$27))/12))))))))))))))))))))))))/1</f>
        <v>0</v>
      </c>
      <c r="J744" s="8">
        <f t="shared" si="0"/>
        <v>0</v>
      </c>
      <c r="K744" s="10" t="b">
        <f>IF($B744="PARCELADO ATÉ 3X",($D744-($D744*TAXAS!$D$4))-$J744)</f>
        <v>0</v>
      </c>
      <c r="L744" s="10" t="b">
        <f>IF($B744="PARCELADO ATÉ 6X",($D744-($D744*TAXAS!$E$4))-$J744)</f>
        <v>0</v>
      </c>
      <c r="M744" s="10" t="b">
        <f>IF($B744="PARCELADO ATÉ 12X",($D744-($D744*TAXAS!$F$4))-$J744)</f>
        <v>0</v>
      </c>
      <c r="N744" s="8">
        <f t="shared" si="1"/>
        <v>0</v>
      </c>
      <c r="O744" s="10">
        <f t="shared" si="2"/>
        <v>0</v>
      </c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spans="1:31" ht="15.75" customHeight="1" x14ac:dyDescent="0.2">
      <c r="A745" s="3"/>
      <c r="B745" s="5"/>
      <c r="C745" s="6"/>
      <c r="D745" s="42"/>
      <c r="E745" s="8">
        <f>IF($A745="VISA",IF($B745="DÉBITO",$D745-($D745*TAXAS!$B$4)),IF($A745="MASTER",IF($B745="DÉBITO",$D745-($D745*TAXAS!$B$5)),IF($A745="ELO", IF($B745="DÉBITO",$D745-($D745*TAXAS!$B$6)),IF($A745="HIPERCARD",IF($B745="DÉBITO",$D745-($D745*TAXAS!$B$7)),IF($A745="DINERS",IF($B745="DÉBITO",$D745-($D745*TAXAS!$B$8)),IF($A745="AMERICA EXPRESS",IF($B745="DÉBITO",$D745-($D745*TAXAS!$B$9)),IF($A745=TAXAS!$A$10,IF($B745="DÉBITO",$D745-($D745*TAXAS!$B$10)), IF($A745=TAXAS!$A$11,IF($B745="DÉBITO",$D745-($D745*TAXAS!$B$11)), IF($A745=TAXAS!$A$12,IF($B745="DÉBITO",$D745-($D745*TAXAS!$B$12)), IF($A745=TAXAS!$A$13,IF($B745="DÉBITO",$D745-($D745*TAXAS!$B$13)), IF($A745=TAXAS!$A$14,IF($B745="DÉBITO",$D745-($D745*TAXAS!$B$14)), IF($A745=TAXAS!$A$15,IF($B745="DÉBITO",$D745-($D745*TAXAS!$B$15)), IF($A745=TAXAS!$A$16,IF($B745="DÉBITO",$D745-($D745*TAXAS!$B$16)), IF($A745=TAXAS!$A$17,IF($B745="DÉBITO",$D745-($D745*TAXAS!$B$17)), IF($A745=TAXAS!$A$18,IF($B745="DÉBITO",$D745-($D745*TAXAS!$B$18)), IF($A745=TAXAS!$A$19,IF($B745="DÉBITO",$D745-($D745*TAXAS!$B$19)), IF($A745=TAXAS!$A$20,IF($B745="DÉBITO",$D745-($D745*TAXAS!$B$20)), IF($A745=TAXAS!$A$21,IF($B745="DÉBITO",$D745-($D745*TAXAS!$B$21)), IF($A745=TAXAS!$A$22,IF($B745="DÉBITO",$D745-($D745*TAXAS!$B$22)), IF($A745=TAXAS!$A$23,IF($B745="DÉBITO",$D745-($D745*TAXAS!$B$23)), IF($A745=TAXAS!$A$24,IF($B745="DÉBITO",$D745-($D745*TAXAS!$B$24)), IF($A745=TAXAS!$A$25,IF($B745="DÉBITO",$D745-($D745*TAXAS!$B$25)), IF($A745=TAXAS!$A$26,IF($B745="DÉBITO",$D745-($D745*TAXAS!$B$26)), IF($A745=TAXAS!$A$27,IF($B745="DÉBITO",$D745-($D745*TAXAS!$B$27))))))))))))))))))))))))))/1</f>
        <v>0</v>
      </c>
      <c r="F745" s="8">
        <f>IF($A745="VISA",IF($B745="CRÉDITO",$D745-($D745*TAXAS!$C$4)),IF($A745="MASTER",IF($B745="CRÉDITO",$D745-($D745*TAXAS!$C$5)),IF($A745="ELO", IF($B745="CRÉDITO",$D745-($D745*TAXAS!$C$6)),IF($A745="HIPERCARD",IF($B745="CRÉDITO",$D745-($D745*TAXAS!$C$7)),IF($A745="DINERS",IF($B745="CRÉDITO",$D745-($D745*TAXAS!$C$8)),IF($A745="AMERICA EXPRESS",IF($B745="CRÉDITO",$D745-($D745*TAXAS!$C$9)),IF($A745=TAXAS!$A$10,IF($B745="CRÉDITO",$D745-($D745*TAXAS!$C$10)), IF($A745=TAXAS!$A$11,IF($B745="CRÉDITO",$D745-($D745*TAXAS!$C$11)), IF($A745=TAXAS!$A$12,IF($B745="CRÉDITO",$D745-($D745*TAXAS!$C$12)), IF($A745=TAXAS!$A$13,IF($B745="CRÉDITO",$D745-($D745*TAXAS!$C$13)), IF($A745=TAXAS!$A$14,IF($B745="CRÉDITO",$D745-($D745*TAXAS!$C$14)), IF($A745=TAXAS!$A$15,IF($B745="CRÉDITO",$D745-($D745*TAXAS!$C$15)), IF($A745=TAXAS!$A$16,IF($B745="CRÉDITO",$D745-($D745*TAXAS!$C$16)), IF($A745=TAXAS!$A$17,IF($B745="CRÉDITO",$D745-($D745*TAXAS!$C$17)), IF($A745=TAXAS!$A$18,IF($B745="CRÉDITO",$D745-($D745*TAXAS!$C$18)), IF($A745=TAXAS!$A$19,IF($B745="CRÉDITO",$D745-($D745*TAXAS!$C$19)), IF($A745=TAXAS!$A$20,IF($B745="CRÉDITO",$D745-($D745*TAXAS!$C$20)), IF($A745=TAXAS!$A$21,IF($B745="CRÉDITO",$D745-($D745*TAXAS!$C$21)), IF($A745=TAXAS!$A$22,IF($B745="CRÉDITO",$D745-($D745*TAXAS!$C$22)), IF($A745=TAXAS!$A$23,IF($B745="CRÉDITO",$D745-($D745*TAXAS!$C$23)), IF($A745=TAXAS!$A$24,IF($B745="CRÉDITO",$D745-($D745*TAXAS!$C$24)), IF($A745=TAXAS!$A$25,IF($B745="CRÉDITO",$D745-($D745*TAXAS!$C$25)), IF($A745=TAXAS!$A$26,IF($B745="CRÉDITO",$D745-($D745*TAXAS!$C$26)), IF($A745=TAXAS!$A$27,IF($B745="CRÉDITO",$D745-($D745*TAXAS!$C$27))))))))))))))))))))))))))/1</f>
        <v>0</v>
      </c>
      <c r="G745" s="9">
        <f>IF($A745="VISA",IF($B745="PARCELADO ATÉ 3X",$D745-(D745*TAXAS!$D$4))/3,IF($A745="MASTER",IF($B745="PARCELADO ATÉ 3X",$D745-(D745*TAXAS!$D$5))/3,IF($A745="ELO",IF($B745="PARCELADO ATÉ 3X",$D745-(D745*TAXAS!$D$6))/3,IF($A745="HIPERCARD",IF($B745="PARCELADO ATÉ 3X",$D745-(D745*TAXAS!$D$7))/3,IF($A745="DINERS",IF($B745="PARCELADO ATÉ 3X",$D745-(D745*TAXAS!$D$8))/3,IF($A745="AMERICA EXPRESS",IF($B745="PARCELADO ATÉ 3X",$D745-(D745*TAXAS!$D$9))/3,IF($A745=TAXAS!$A$10,IF($B745="PARCELADO ATÉ 3X",$D745-($D745*TAXAS!$D$10))/3,IF($A745=TAXAS!$A$11,IF($B745="PARCELADO ATÉ 3X",$D745-($D745*TAXAS!$D$11))/3,IF($A745=TAXAS!$A$12,IF($B745="PARCELADO ATÉ 3X",$D745-($D745*TAXAS!$D$12))/3,IF($A745=TAXAS!$A$13,IF($B745="PARCELADO ATÉ 3X",$D745-($D745*TAXAS!$D$13))/3,IF($A745=TAXAS!$A$14,IF($B745="PARCELADO ATÉ 3X",$D745-($D745*TAXAS!$D$14))/3,IF($A745=TAXAS!$A$15,IF($B745="PARCELADO ATÉ 3X",$D745-($D745*TAXAS!$D$15))/3,IF($A745=TAXAS!$A$16,IF($B745="PARCELADO ATÉ 3X",$D745-($D745*TAXAS!$D$16))/3,IF($A745=TAXAS!$A$17,IF($B745="PARCELADO ATÉ 3X",$D745-($D745*TAXAS!$D$17))/3,IF($A745=TAXAS!$A$18,IF($B745="PARCELADO ATÉ 3X",$D745-($D745*TAXAS!$D$18))/3,IF($A745=TAXAS!$A$19,IF($B745="PARCELADO ATÉ 3X",$D745-($D745*TAXAS!$D$19))/3,IF($A745=TAXAS!$A$20,IF($B745="PARCELADO ATÉ 3X",$D745-($D745*TAXAS!$D$20))/3,IF($A745=TAXAS!$A$21,IF($B745="PARCELADO ATÉ 3X",$D745-($D745*TAXAS!$D$21))/3,IF($A745=TAXAS!$A$22,IF($B745="PARCELADO ATÉ 3X",$D745-($D745*TAXAS!$D$22))/3,IF($A745=TAXAS!$A$23,IF($B745="PARCELADO ATÉ 3X",$D745-($D745*TAXAS!$D$23))/3,IF($A745=TAXAS!$A$24,IF($B745="PARCELADO ATÉ 3X",$D745-($D745*TAXAS!$D$24))/3,IF($A745=TAXAS!$A$25,IF($B745="PARCELADO ATÉ 3X",$D745-($D745*TAXAS!$D$25))/3,IF($A745=TAXAS!$A$26,IF($B745="PARCELADO ATÉ 3X",$D745-($D745*TAXAS!$D$26))/3,IF($A745=TAXAS!$A$27,IF($B745="PARCELADO ATÉ 3X",$D745-($D745*TAXAS!$D$27))/3))))))))))))))))))))))))/1</f>
        <v>0</v>
      </c>
      <c r="H745" s="9">
        <f>IF($A745="VISA",IF($B745="PARCELADO ATÉ 6X",$D745-(D745*TAXAS!$E$4))/6,IF($A745="MASTER",IF($B745="PARCELADO ATÉ 6X",$D745-(D745*TAXAS!$E$5))/6,IF($A745="ELO",IF($B745="PARCELADO ATÉ 6X",$D745-(D745*TAXAS!$E$6))/6,IF($A745="HIPERCARD",IF($B745="PARCELADO ATÉ 6X",$D745-(D745*TAXAS!$E$7))/6,IF($A745="DINERS",IF($B745="PARCELADO ATÉ 6X",$D745-(D745*TAXAS!$E$8))/6,IF($A745="AMERICA EXPRESS",IF($B745="PARCELADO ATÉ 6X",$D745-(D745*TAXAS!$E$9))/6,IF($A745=TAXAS!$A$10,IF($B745="PARCELADO ATÉ 6X",$D745-($D745*TAXAS!$E$10))/6,IF($A745=TAXAS!$A$11,IF($B745="PARCELADO ATÉ 6X",$D745-($D745*TAXAS!$E$11))/6,IF($A745=TAXAS!$A$12,IF($B745="PARCELADO ATÉ 6X",$D745-($D745*TAXAS!$E$12))/6,IF($A745=TAXAS!$A$13,IF($B745="PARCELADO ATÉ 6X",$D745-($D745*TAXAS!$E$13))/6,IF($A745=TAXAS!$A$14,IF($B745="PARCELADO ATÉ 6X",$D745-($D745*TAXAS!$E$14))/6,IF($A745=TAXAS!$A$15,IF($B745="PARCELADO ATÉ 6X",$D745-($D745*TAXAS!$E$15))/6,IF($A745=TAXAS!$A$16,IF($B745="PARCELADO ATÉ 6X",$D745-($D745*TAXAS!$E$16))/6,IF($A745=TAXAS!$A$17,IF($B745="PARCELADO ATÉ 6X",$D745-($D745*TAXAS!$E$17))/6,IF($A745=TAXAS!$A$18,IF($B745="PARCELADO ATÉ 6X",$D745-($D745*TAXAS!$E$18))/6,IF($A745=TAXAS!$A$19,IF($B745="PARCELADO ATÉ 6X",$D745-($D745*TAXAS!$E$19))/6,IF($A745=TAXAS!$A$20,IF($B745="PARCELADO ATÉ 6X",$D745-($D745*TAXAS!$E$20))/6,IF($A745=TAXAS!$A$21,IF($B745="PARCELADO ATÉ 6X",$D745-($D745*TAXAS!$E$21))/6,IF($A745=TAXAS!$A$22,IF($B745="PARCELADO ATÉ 6X",$D745-($D745*TAXAS!$E$22))/6,IF($A745=TAXAS!$A$23,IF($B745="PARCELADO ATÉ 6X",$D745-($D745*TAXAS!$E$23))/6,IF($A745=TAXAS!$A$24,IF($B745="PARCELADO ATÉ 6X",$D745-($D745*TAXAS!$E$24))/6,IF($A745=TAXAS!$A$25,IF($B745="PARCELADO ATÉ 6X",$D745-($D745*TAXAS!$E$25))/6,IF($A745=TAXAS!$A$26,IF($B745="PARCELADO ATÉ 6X",$D745-($D745*TAXAS!$E$26))/6,IF($A745=TAXAS!$A$27,IF($B745="PARCELADO ATÉ 6X",$D745-($D745*TAXAS!$E$27))/6))))))))))))))))))))))))/1</f>
        <v>0</v>
      </c>
      <c r="I745" s="9">
        <f>IF($A745="VISA",IF($B745="PARCELADO ATÉ 12X",$D745-(D745*TAXAS!$F$4))/12,IF($A745="MASTER",IF($B745="PARCELADO ATÉ 12X",$D745-(D745*TAXAS!$F$5))/12,IF($A745="ELO",IF($B745="PARCELADO ATÉ 12X",$D745-(D745*TAXAS!$F$6))/12,IF($A745="HIPERCARD",IF($B745="PARCELADO ATÉ 12X",$D745-(D745*TAXAS!$F$7))/12,IF($A745="DINERS",IF($B745="PARCELADO ATÉ 12X",$D745-(D745*TAXAS!$F$8))/12,IF($A745="AMERICA EXPRESS",IF($B745="PARCELADO ATÉ 12X",$D745-(D745*TAXAS!$F$9))/12,IF($A745=TAXAS!$A$10,IF($B745="PARCELADO ATÉ 12X",$D745-($D745*TAXAS!$F$10))/12,IF($A745=TAXAS!$A$11,IF($B745="PARCELADO ATÉ 12X",$D745-($D745*TAXAS!$F$11))/12,IF($A745=TAXAS!$A$12,IF($B745="PARCELADO ATÉ 12X",$D745-($D745*TAXAS!$F$12))/12,IF($A745=TAXAS!$A$13,IF($B745="PARCELADO ATÉ 12X",$D745-($D745*TAXAS!$F$13))/12,IF($A745=TAXAS!$A$14,IF($B745="PARCELADO ATÉ 12X",$D745-($D745*TAXAS!$F$14))/12,IF($A745=TAXAS!$A$15,IF($B745="PARCELADO ATÉ 12X",$D745-($D745*TAXAS!$F$15))/12,IF($A745=TAXAS!$A$16,IF($B745="PARCELADO ATÉ 12X",$D745-($D745*TAXAS!$F$16))/12,IF($A745=TAXAS!$A$17,IF($B745="PARCELADO ATÉ 12X",$D745-($D745*TAXAS!$F$17))/12,IF($A745=TAXAS!$A$18,IF($B745="PARCELADO ATÉ 12X",$D745-($D745*TAXAS!$F$18))/12,IF($A745=TAXAS!$A$19,IF($B745="PARCELADO ATÉ 12X",$D745-($D745*TAXAS!$F$19))/12,IF($A745=TAXAS!$A$20,IF($B745="PARCELADO ATÉ 12X",$D745-($D745*TAXAS!$F$20))/12,IF($A745=TAXAS!$A$21,IF($B745="PARCELADO ATÉ 12X",$D745-($D745*TAXAS!$F$21))/12,IF($A745=TAXAS!$A$22,IF($B745="PARCELADO ATÉ 12X",$D745-($D745*TAXAS!$F$22))/12,IF($A745=TAXAS!$A$23,IF($B745="PARCELADO ATÉ 12X",$D745-($D745*TAXAS!$F$23))/12,IF($A745=TAXAS!$A$24,IF($B745="PARCELADO ATÉ 12X",$D745-($D745*TAXAS!$F$24))/12,IF($A745=TAXAS!$A$25,IF($B745="PARCELADO ATÉ 12X",$D745-($D745*TAXAS!$F$25))/12,IF($A745=TAXAS!$A$26,IF($B745="PARCELADO ATÉ 12X",$D745-($D745*TAXAS!$F$26))/12,IF($A745=TAXAS!$A$27,IF($B745="PARCELADO ATÉ 12X",$D745-($D745*TAXAS!$F$27))/12))))))))))))))))))))))))/1</f>
        <v>0</v>
      </c>
      <c r="J745" s="8">
        <f t="shared" si="0"/>
        <v>0</v>
      </c>
      <c r="K745" s="10" t="b">
        <f>IF($B745="PARCELADO ATÉ 3X",($D745-($D745*TAXAS!$D$4))-$J745)</f>
        <v>0</v>
      </c>
      <c r="L745" s="10" t="b">
        <f>IF($B745="PARCELADO ATÉ 6X",($D745-($D745*TAXAS!$E$4))-$J745)</f>
        <v>0</v>
      </c>
      <c r="M745" s="10" t="b">
        <f>IF($B745="PARCELADO ATÉ 12X",($D745-($D745*TAXAS!$F$4))-$J745)</f>
        <v>0</v>
      </c>
      <c r="N745" s="8">
        <f t="shared" si="1"/>
        <v>0</v>
      </c>
      <c r="O745" s="10">
        <f t="shared" si="2"/>
        <v>0</v>
      </c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spans="1:31" ht="15.75" customHeight="1" x14ac:dyDescent="0.2">
      <c r="A746" s="3"/>
      <c r="B746" s="5"/>
      <c r="C746" s="6"/>
      <c r="D746" s="42"/>
      <c r="E746" s="8">
        <f>IF($A746="VISA",IF($B746="DÉBITO",$D746-($D746*TAXAS!$B$4)),IF($A746="MASTER",IF($B746="DÉBITO",$D746-($D746*TAXAS!$B$5)),IF($A746="ELO", IF($B746="DÉBITO",$D746-($D746*TAXAS!$B$6)),IF($A746="HIPERCARD",IF($B746="DÉBITO",$D746-($D746*TAXAS!$B$7)),IF($A746="DINERS",IF($B746="DÉBITO",$D746-($D746*TAXAS!$B$8)),IF($A746="AMERICA EXPRESS",IF($B746="DÉBITO",$D746-($D746*TAXAS!$B$9)),IF($A746=TAXAS!$A$10,IF($B746="DÉBITO",$D746-($D746*TAXAS!$B$10)), IF($A746=TAXAS!$A$11,IF($B746="DÉBITO",$D746-($D746*TAXAS!$B$11)), IF($A746=TAXAS!$A$12,IF($B746="DÉBITO",$D746-($D746*TAXAS!$B$12)), IF($A746=TAXAS!$A$13,IF($B746="DÉBITO",$D746-($D746*TAXAS!$B$13)), IF($A746=TAXAS!$A$14,IF($B746="DÉBITO",$D746-($D746*TAXAS!$B$14)), IF($A746=TAXAS!$A$15,IF($B746="DÉBITO",$D746-($D746*TAXAS!$B$15)), IF($A746=TAXAS!$A$16,IF($B746="DÉBITO",$D746-($D746*TAXAS!$B$16)), IF($A746=TAXAS!$A$17,IF($B746="DÉBITO",$D746-($D746*TAXAS!$B$17)), IF($A746=TAXAS!$A$18,IF($B746="DÉBITO",$D746-($D746*TAXAS!$B$18)), IF($A746=TAXAS!$A$19,IF($B746="DÉBITO",$D746-($D746*TAXAS!$B$19)), IF($A746=TAXAS!$A$20,IF($B746="DÉBITO",$D746-($D746*TAXAS!$B$20)), IF($A746=TAXAS!$A$21,IF($B746="DÉBITO",$D746-($D746*TAXAS!$B$21)), IF($A746=TAXAS!$A$22,IF($B746="DÉBITO",$D746-($D746*TAXAS!$B$22)), IF($A746=TAXAS!$A$23,IF($B746="DÉBITO",$D746-($D746*TAXAS!$B$23)), IF($A746=TAXAS!$A$24,IF($B746="DÉBITO",$D746-($D746*TAXAS!$B$24)), IF($A746=TAXAS!$A$25,IF($B746="DÉBITO",$D746-($D746*TAXAS!$B$25)), IF($A746=TAXAS!$A$26,IF($B746="DÉBITO",$D746-($D746*TAXAS!$B$26)), IF($A746=TAXAS!$A$27,IF($B746="DÉBITO",$D746-($D746*TAXAS!$B$27))))))))))))))))))))))))))/1</f>
        <v>0</v>
      </c>
      <c r="F746" s="8">
        <f>IF($A746="VISA",IF($B746="CRÉDITO",$D746-($D746*TAXAS!$C$4)),IF($A746="MASTER",IF($B746="CRÉDITO",$D746-($D746*TAXAS!$C$5)),IF($A746="ELO", IF($B746="CRÉDITO",$D746-($D746*TAXAS!$C$6)),IF($A746="HIPERCARD",IF($B746="CRÉDITO",$D746-($D746*TAXAS!$C$7)),IF($A746="DINERS",IF($B746="CRÉDITO",$D746-($D746*TAXAS!$C$8)),IF($A746="AMERICA EXPRESS",IF($B746="CRÉDITO",$D746-($D746*TAXAS!$C$9)),IF($A746=TAXAS!$A$10,IF($B746="CRÉDITO",$D746-($D746*TAXAS!$C$10)), IF($A746=TAXAS!$A$11,IF($B746="CRÉDITO",$D746-($D746*TAXAS!$C$11)), IF($A746=TAXAS!$A$12,IF($B746="CRÉDITO",$D746-($D746*TAXAS!$C$12)), IF($A746=TAXAS!$A$13,IF($B746="CRÉDITO",$D746-($D746*TAXAS!$C$13)), IF($A746=TAXAS!$A$14,IF($B746="CRÉDITO",$D746-($D746*TAXAS!$C$14)), IF($A746=TAXAS!$A$15,IF($B746="CRÉDITO",$D746-($D746*TAXAS!$C$15)), IF($A746=TAXAS!$A$16,IF($B746="CRÉDITO",$D746-($D746*TAXAS!$C$16)), IF($A746=TAXAS!$A$17,IF($B746="CRÉDITO",$D746-($D746*TAXAS!$C$17)), IF($A746=TAXAS!$A$18,IF($B746="CRÉDITO",$D746-($D746*TAXAS!$C$18)), IF($A746=TAXAS!$A$19,IF($B746="CRÉDITO",$D746-($D746*TAXAS!$C$19)), IF($A746=TAXAS!$A$20,IF($B746="CRÉDITO",$D746-($D746*TAXAS!$C$20)), IF($A746=TAXAS!$A$21,IF($B746="CRÉDITO",$D746-($D746*TAXAS!$C$21)), IF($A746=TAXAS!$A$22,IF($B746="CRÉDITO",$D746-($D746*TAXAS!$C$22)), IF($A746=TAXAS!$A$23,IF($B746="CRÉDITO",$D746-($D746*TAXAS!$C$23)), IF($A746=TAXAS!$A$24,IF($B746="CRÉDITO",$D746-($D746*TAXAS!$C$24)), IF($A746=TAXAS!$A$25,IF($B746="CRÉDITO",$D746-($D746*TAXAS!$C$25)), IF($A746=TAXAS!$A$26,IF($B746="CRÉDITO",$D746-($D746*TAXAS!$C$26)), IF($A746=TAXAS!$A$27,IF($B746="CRÉDITO",$D746-($D746*TAXAS!$C$27))))))))))))))))))))))))))/1</f>
        <v>0</v>
      </c>
      <c r="G746" s="9">
        <f>IF($A746="VISA",IF($B746="PARCELADO ATÉ 3X",$D746-(D746*TAXAS!$D$4))/3,IF($A746="MASTER",IF($B746="PARCELADO ATÉ 3X",$D746-(D746*TAXAS!$D$5))/3,IF($A746="ELO",IF($B746="PARCELADO ATÉ 3X",$D746-(D746*TAXAS!$D$6))/3,IF($A746="HIPERCARD",IF($B746="PARCELADO ATÉ 3X",$D746-(D746*TAXAS!$D$7))/3,IF($A746="DINERS",IF($B746="PARCELADO ATÉ 3X",$D746-(D746*TAXAS!$D$8))/3,IF($A746="AMERICA EXPRESS",IF($B746="PARCELADO ATÉ 3X",$D746-(D746*TAXAS!$D$9))/3,IF($A746=TAXAS!$A$10,IF($B746="PARCELADO ATÉ 3X",$D746-($D746*TAXAS!$D$10))/3,IF($A746=TAXAS!$A$11,IF($B746="PARCELADO ATÉ 3X",$D746-($D746*TAXAS!$D$11))/3,IF($A746=TAXAS!$A$12,IF($B746="PARCELADO ATÉ 3X",$D746-($D746*TAXAS!$D$12))/3,IF($A746=TAXAS!$A$13,IF($B746="PARCELADO ATÉ 3X",$D746-($D746*TAXAS!$D$13))/3,IF($A746=TAXAS!$A$14,IF($B746="PARCELADO ATÉ 3X",$D746-($D746*TAXAS!$D$14))/3,IF($A746=TAXAS!$A$15,IF($B746="PARCELADO ATÉ 3X",$D746-($D746*TAXAS!$D$15))/3,IF($A746=TAXAS!$A$16,IF($B746="PARCELADO ATÉ 3X",$D746-($D746*TAXAS!$D$16))/3,IF($A746=TAXAS!$A$17,IF($B746="PARCELADO ATÉ 3X",$D746-($D746*TAXAS!$D$17))/3,IF($A746=TAXAS!$A$18,IF($B746="PARCELADO ATÉ 3X",$D746-($D746*TAXAS!$D$18))/3,IF($A746=TAXAS!$A$19,IF($B746="PARCELADO ATÉ 3X",$D746-($D746*TAXAS!$D$19))/3,IF($A746=TAXAS!$A$20,IF($B746="PARCELADO ATÉ 3X",$D746-($D746*TAXAS!$D$20))/3,IF($A746=TAXAS!$A$21,IF($B746="PARCELADO ATÉ 3X",$D746-($D746*TAXAS!$D$21))/3,IF($A746=TAXAS!$A$22,IF($B746="PARCELADO ATÉ 3X",$D746-($D746*TAXAS!$D$22))/3,IF($A746=TAXAS!$A$23,IF($B746="PARCELADO ATÉ 3X",$D746-($D746*TAXAS!$D$23))/3,IF($A746=TAXAS!$A$24,IF($B746="PARCELADO ATÉ 3X",$D746-($D746*TAXAS!$D$24))/3,IF($A746=TAXAS!$A$25,IF($B746="PARCELADO ATÉ 3X",$D746-($D746*TAXAS!$D$25))/3,IF($A746=TAXAS!$A$26,IF($B746="PARCELADO ATÉ 3X",$D746-($D746*TAXAS!$D$26))/3,IF($A746=TAXAS!$A$27,IF($B746="PARCELADO ATÉ 3X",$D746-($D746*TAXAS!$D$27))/3))))))))))))))))))))))))/1</f>
        <v>0</v>
      </c>
      <c r="H746" s="9">
        <f>IF($A746="VISA",IF($B746="PARCELADO ATÉ 6X",$D746-(D746*TAXAS!$E$4))/6,IF($A746="MASTER",IF($B746="PARCELADO ATÉ 6X",$D746-(D746*TAXAS!$E$5))/6,IF($A746="ELO",IF($B746="PARCELADO ATÉ 6X",$D746-(D746*TAXAS!$E$6))/6,IF($A746="HIPERCARD",IF($B746="PARCELADO ATÉ 6X",$D746-(D746*TAXAS!$E$7))/6,IF($A746="DINERS",IF($B746="PARCELADO ATÉ 6X",$D746-(D746*TAXAS!$E$8))/6,IF($A746="AMERICA EXPRESS",IF($B746="PARCELADO ATÉ 6X",$D746-(D746*TAXAS!$E$9))/6,IF($A746=TAXAS!$A$10,IF($B746="PARCELADO ATÉ 6X",$D746-($D746*TAXAS!$E$10))/6,IF($A746=TAXAS!$A$11,IF($B746="PARCELADO ATÉ 6X",$D746-($D746*TAXAS!$E$11))/6,IF($A746=TAXAS!$A$12,IF($B746="PARCELADO ATÉ 6X",$D746-($D746*TAXAS!$E$12))/6,IF($A746=TAXAS!$A$13,IF($B746="PARCELADO ATÉ 6X",$D746-($D746*TAXAS!$E$13))/6,IF($A746=TAXAS!$A$14,IF($B746="PARCELADO ATÉ 6X",$D746-($D746*TAXAS!$E$14))/6,IF($A746=TAXAS!$A$15,IF($B746="PARCELADO ATÉ 6X",$D746-($D746*TAXAS!$E$15))/6,IF($A746=TAXAS!$A$16,IF($B746="PARCELADO ATÉ 6X",$D746-($D746*TAXAS!$E$16))/6,IF($A746=TAXAS!$A$17,IF($B746="PARCELADO ATÉ 6X",$D746-($D746*TAXAS!$E$17))/6,IF($A746=TAXAS!$A$18,IF($B746="PARCELADO ATÉ 6X",$D746-($D746*TAXAS!$E$18))/6,IF($A746=TAXAS!$A$19,IF($B746="PARCELADO ATÉ 6X",$D746-($D746*TAXAS!$E$19))/6,IF($A746=TAXAS!$A$20,IF($B746="PARCELADO ATÉ 6X",$D746-($D746*TAXAS!$E$20))/6,IF($A746=TAXAS!$A$21,IF($B746="PARCELADO ATÉ 6X",$D746-($D746*TAXAS!$E$21))/6,IF($A746=TAXAS!$A$22,IF($B746="PARCELADO ATÉ 6X",$D746-($D746*TAXAS!$E$22))/6,IF($A746=TAXAS!$A$23,IF($B746="PARCELADO ATÉ 6X",$D746-($D746*TAXAS!$E$23))/6,IF($A746=TAXAS!$A$24,IF($B746="PARCELADO ATÉ 6X",$D746-($D746*TAXAS!$E$24))/6,IF($A746=TAXAS!$A$25,IF($B746="PARCELADO ATÉ 6X",$D746-($D746*TAXAS!$E$25))/6,IF($A746=TAXAS!$A$26,IF($B746="PARCELADO ATÉ 6X",$D746-($D746*TAXAS!$E$26))/6,IF($A746=TAXAS!$A$27,IF($B746="PARCELADO ATÉ 6X",$D746-($D746*TAXAS!$E$27))/6))))))))))))))))))))))))/1</f>
        <v>0</v>
      </c>
      <c r="I746" s="9">
        <f>IF($A746="VISA",IF($B746="PARCELADO ATÉ 12X",$D746-(D746*TAXAS!$F$4))/12,IF($A746="MASTER",IF($B746="PARCELADO ATÉ 12X",$D746-(D746*TAXAS!$F$5))/12,IF($A746="ELO",IF($B746="PARCELADO ATÉ 12X",$D746-(D746*TAXAS!$F$6))/12,IF($A746="HIPERCARD",IF($B746="PARCELADO ATÉ 12X",$D746-(D746*TAXAS!$F$7))/12,IF($A746="DINERS",IF($B746="PARCELADO ATÉ 12X",$D746-(D746*TAXAS!$F$8))/12,IF($A746="AMERICA EXPRESS",IF($B746="PARCELADO ATÉ 12X",$D746-(D746*TAXAS!$F$9))/12,IF($A746=TAXAS!$A$10,IF($B746="PARCELADO ATÉ 12X",$D746-($D746*TAXAS!$F$10))/12,IF($A746=TAXAS!$A$11,IF($B746="PARCELADO ATÉ 12X",$D746-($D746*TAXAS!$F$11))/12,IF($A746=TAXAS!$A$12,IF($B746="PARCELADO ATÉ 12X",$D746-($D746*TAXAS!$F$12))/12,IF($A746=TAXAS!$A$13,IF($B746="PARCELADO ATÉ 12X",$D746-($D746*TAXAS!$F$13))/12,IF($A746=TAXAS!$A$14,IF($B746="PARCELADO ATÉ 12X",$D746-($D746*TAXAS!$F$14))/12,IF($A746=TAXAS!$A$15,IF($B746="PARCELADO ATÉ 12X",$D746-($D746*TAXAS!$F$15))/12,IF($A746=TAXAS!$A$16,IF($B746="PARCELADO ATÉ 12X",$D746-($D746*TAXAS!$F$16))/12,IF($A746=TAXAS!$A$17,IF($B746="PARCELADO ATÉ 12X",$D746-($D746*TAXAS!$F$17))/12,IF($A746=TAXAS!$A$18,IF($B746="PARCELADO ATÉ 12X",$D746-($D746*TAXAS!$F$18))/12,IF($A746=TAXAS!$A$19,IF($B746="PARCELADO ATÉ 12X",$D746-($D746*TAXAS!$F$19))/12,IF($A746=TAXAS!$A$20,IF($B746="PARCELADO ATÉ 12X",$D746-($D746*TAXAS!$F$20))/12,IF($A746=TAXAS!$A$21,IF($B746="PARCELADO ATÉ 12X",$D746-($D746*TAXAS!$F$21))/12,IF($A746=TAXAS!$A$22,IF($B746="PARCELADO ATÉ 12X",$D746-($D746*TAXAS!$F$22))/12,IF($A746=TAXAS!$A$23,IF($B746="PARCELADO ATÉ 12X",$D746-($D746*TAXAS!$F$23))/12,IF($A746=TAXAS!$A$24,IF($B746="PARCELADO ATÉ 12X",$D746-($D746*TAXAS!$F$24))/12,IF($A746=TAXAS!$A$25,IF($B746="PARCELADO ATÉ 12X",$D746-($D746*TAXAS!$F$25))/12,IF($A746=TAXAS!$A$26,IF($B746="PARCELADO ATÉ 12X",$D746-($D746*TAXAS!$F$26))/12,IF($A746=TAXAS!$A$27,IF($B746="PARCELADO ATÉ 12X",$D746-($D746*TAXAS!$F$27))/12))))))))))))))))))))))))/1</f>
        <v>0</v>
      </c>
      <c r="J746" s="8">
        <f t="shared" si="0"/>
        <v>0</v>
      </c>
      <c r="K746" s="10" t="b">
        <f>IF($B746="PARCELADO ATÉ 3X",($D746-($D746*TAXAS!$D$4))-$J746)</f>
        <v>0</v>
      </c>
      <c r="L746" s="10" t="b">
        <f>IF($B746="PARCELADO ATÉ 6X",($D746-($D746*TAXAS!$E$4))-$J746)</f>
        <v>0</v>
      </c>
      <c r="M746" s="10" t="b">
        <f>IF($B746="PARCELADO ATÉ 12X",($D746-($D746*TAXAS!$F$4))-$J746)</f>
        <v>0</v>
      </c>
      <c r="N746" s="8">
        <f t="shared" si="1"/>
        <v>0</v>
      </c>
      <c r="O746" s="10">
        <f t="shared" si="2"/>
        <v>0</v>
      </c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spans="1:31" ht="15.75" customHeight="1" x14ac:dyDescent="0.2">
      <c r="A747" s="3"/>
      <c r="B747" s="5"/>
      <c r="C747" s="6"/>
      <c r="D747" s="42"/>
      <c r="E747" s="8">
        <f>IF($A747="VISA",IF($B747="DÉBITO",$D747-($D747*TAXAS!$B$4)),IF($A747="MASTER",IF($B747="DÉBITO",$D747-($D747*TAXAS!$B$5)),IF($A747="ELO", IF($B747="DÉBITO",$D747-($D747*TAXAS!$B$6)),IF($A747="HIPERCARD",IF($B747="DÉBITO",$D747-($D747*TAXAS!$B$7)),IF($A747="DINERS",IF($B747="DÉBITO",$D747-($D747*TAXAS!$B$8)),IF($A747="AMERICA EXPRESS",IF($B747="DÉBITO",$D747-($D747*TAXAS!$B$9)),IF($A747=TAXAS!$A$10,IF($B747="DÉBITO",$D747-($D747*TAXAS!$B$10)), IF($A747=TAXAS!$A$11,IF($B747="DÉBITO",$D747-($D747*TAXAS!$B$11)), IF($A747=TAXAS!$A$12,IF($B747="DÉBITO",$D747-($D747*TAXAS!$B$12)), IF($A747=TAXAS!$A$13,IF($B747="DÉBITO",$D747-($D747*TAXAS!$B$13)), IF($A747=TAXAS!$A$14,IF($B747="DÉBITO",$D747-($D747*TAXAS!$B$14)), IF($A747=TAXAS!$A$15,IF($B747="DÉBITO",$D747-($D747*TAXAS!$B$15)), IF($A747=TAXAS!$A$16,IF($B747="DÉBITO",$D747-($D747*TAXAS!$B$16)), IF($A747=TAXAS!$A$17,IF($B747="DÉBITO",$D747-($D747*TAXAS!$B$17)), IF($A747=TAXAS!$A$18,IF($B747="DÉBITO",$D747-($D747*TAXAS!$B$18)), IF($A747=TAXAS!$A$19,IF($B747="DÉBITO",$D747-($D747*TAXAS!$B$19)), IF($A747=TAXAS!$A$20,IF($B747="DÉBITO",$D747-($D747*TAXAS!$B$20)), IF($A747=TAXAS!$A$21,IF($B747="DÉBITO",$D747-($D747*TAXAS!$B$21)), IF($A747=TAXAS!$A$22,IF($B747="DÉBITO",$D747-($D747*TAXAS!$B$22)), IF($A747=TAXAS!$A$23,IF($B747="DÉBITO",$D747-($D747*TAXAS!$B$23)), IF($A747=TAXAS!$A$24,IF($B747="DÉBITO",$D747-($D747*TAXAS!$B$24)), IF($A747=TAXAS!$A$25,IF($B747="DÉBITO",$D747-($D747*TAXAS!$B$25)), IF($A747=TAXAS!$A$26,IF($B747="DÉBITO",$D747-($D747*TAXAS!$B$26)), IF($A747=TAXAS!$A$27,IF($B747="DÉBITO",$D747-($D747*TAXAS!$B$27))))))))))))))))))))))))))/1</f>
        <v>0</v>
      </c>
      <c r="F747" s="8">
        <f>IF($A747="VISA",IF($B747="CRÉDITO",$D747-($D747*TAXAS!$C$4)),IF($A747="MASTER",IF($B747="CRÉDITO",$D747-($D747*TAXAS!$C$5)),IF($A747="ELO", IF($B747="CRÉDITO",$D747-($D747*TAXAS!$C$6)),IF($A747="HIPERCARD",IF($B747="CRÉDITO",$D747-($D747*TAXAS!$C$7)),IF($A747="DINERS",IF($B747="CRÉDITO",$D747-($D747*TAXAS!$C$8)),IF($A747="AMERICA EXPRESS",IF($B747="CRÉDITO",$D747-($D747*TAXAS!$C$9)),IF($A747=TAXAS!$A$10,IF($B747="CRÉDITO",$D747-($D747*TAXAS!$C$10)), IF($A747=TAXAS!$A$11,IF($B747="CRÉDITO",$D747-($D747*TAXAS!$C$11)), IF($A747=TAXAS!$A$12,IF($B747="CRÉDITO",$D747-($D747*TAXAS!$C$12)), IF($A747=TAXAS!$A$13,IF($B747="CRÉDITO",$D747-($D747*TAXAS!$C$13)), IF($A747=TAXAS!$A$14,IF($B747="CRÉDITO",$D747-($D747*TAXAS!$C$14)), IF($A747=TAXAS!$A$15,IF($B747="CRÉDITO",$D747-($D747*TAXAS!$C$15)), IF($A747=TAXAS!$A$16,IF($B747="CRÉDITO",$D747-($D747*TAXAS!$C$16)), IF($A747=TAXAS!$A$17,IF($B747="CRÉDITO",$D747-($D747*TAXAS!$C$17)), IF($A747=TAXAS!$A$18,IF($B747="CRÉDITO",$D747-($D747*TAXAS!$C$18)), IF($A747=TAXAS!$A$19,IF($B747="CRÉDITO",$D747-($D747*TAXAS!$C$19)), IF($A747=TAXAS!$A$20,IF($B747="CRÉDITO",$D747-($D747*TAXAS!$C$20)), IF($A747=TAXAS!$A$21,IF($B747="CRÉDITO",$D747-($D747*TAXAS!$C$21)), IF($A747=TAXAS!$A$22,IF($B747="CRÉDITO",$D747-($D747*TAXAS!$C$22)), IF($A747=TAXAS!$A$23,IF($B747="CRÉDITO",$D747-($D747*TAXAS!$C$23)), IF($A747=TAXAS!$A$24,IF($B747="CRÉDITO",$D747-($D747*TAXAS!$C$24)), IF($A747=TAXAS!$A$25,IF($B747="CRÉDITO",$D747-($D747*TAXAS!$C$25)), IF($A747=TAXAS!$A$26,IF($B747="CRÉDITO",$D747-($D747*TAXAS!$C$26)), IF($A747=TAXAS!$A$27,IF($B747="CRÉDITO",$D747-($D747*TAXAS!$C$27))))))))))))))))))))))))))/1</f>
        <v>0</v>
      </c>
      <c r="G747" s="9">
        <f>IF($A747="VISA",IF($B747="PARCELADO ATÉ 3X",$D747-(D747*TAXAS!$D$4))/3,IF($A747="MASTER",IF($B747="PARCELADO ATÉ 3X",$D747-(D747*TAXAS!$D$5))/3,IF($A747="ELO",IF($B747="PARCELADO ATÉ 3X",$D747-(D747*TAXAS!$D$6))/3,IF($A747="HIPERCARD",IF($B747="PARCELADO ATÉ 3X",$D747-(D747*TAXAS!$D$7))/3,IF($A747="DINERS",IF($B747="PARCELADO ATÉ 3X",$D747-(D747*TAXAS!$D$8))/3,IF($A747="AMERICA EXPRESS",IF($B747="PARCELADO ATÉ 3X",$D747-(D747*TAXAS!$D$9))/3,IF($A747=TAXAS!$A$10,IF($B747="PARCELADO ATÉ 3X",$D747-($D747*TAXAS!$D$10))/3,IF($A747=TAXAS!$A$11,IF($B747="PARCELADO ATÉ 3X",$D747-($D747*TAXAS!$D$11))/3,IF($A747=TAXAS!$A$12,IF($B747="PARCELADO ATÉ 3X",$D747-($D747*TAXAS!$D$12))/3,IF($A747=TAXAS!$A$13,IF($B747="PARCELADO ATÉ 3X",$D747-($D747*TAXAS!$D$13))/3,IF($A747=TAXAS!$A$14,IF($B747="PARCELADO ATÉ 3X",$D747-($D747*TAXAS!$D$14))/3,IF($A747=TAXAS!$A$15,IF($B747="PARCELADO ATÉ 3X",$D747-($D747*TAXAS!$D$15))/3,IF($A747=TAXAS!$A$16,IF($B747="PARCELADO ATÉ 3X",$D747-($D747*TAXAS!$D$16))/3,IF($A747=TAXAS!$A$17,IF($B747="PARCELADO ATÉ 3X",$D747-($D747*TAXAS!$D$17))/3,IF($A747=TAXAS!$A$18,IF($B747="PARCELADO ATÉ 3X",$D747-($D747*TAXAS!$D$18))/3,IF($A747=TAXAS!$A$19,IF($B747="PARCELADO ATÉ 3X",$D747-($D747*TAXAS!$D$19))/3,IF($A747=TAXAS!$A$20,IF($B747="PARCELADO ATÉ 3X",$D747-($D747*TAXAS!$D$20))/3,IF($A747=TAXAS!$A$21,IF($B747="PARCELADO ATÉ 3X",$D747-($D747*TAXAS!$D$21))/3,IF($A747=TAXAS!$A$22,IF($B747="PARCELADO ATÉ 3X",$D747-($D747*TAXAS!$D$22))/3,IF($A747=TAXAS!$A$23,IF($B747="PARCELADO ATÉ 3X",$D747-($D747*TAXAS!$D$23))/3,IF($A747=TAXAS!$A$24,IF($B747="PARCELADO ATÉ 3X",$D747-($D747*TAXAS!$D$24))/3,IF($A747=TAXAS!$A$25,IF($B747="PARCELADO ATÉ 3X",$D747-($D747*TAXAS!$D$25))/3,IF($A747=TAXAS!$A$26,IF($B747="PARCELADO ATÉ 3X",$D747-($D747*TAXAS!$D$26))/3,IF($A747=TAXAS!$A$27,IF($B747="PARCELADO ATÉ 3X",$D747-($D747*TAXAS!$D$27))/3))))))))))))))))))))))))/1</f>
        <v>0</v>
      </c>
      <c r="H747" s="9">
        <f>IF($A747="VISA",IF($B747="PARCELADO ATÉ 6X",$D747-(D747*TAXAS!$E$4))/6,IF($A747="MASTER",IF($B747="PARCELADO ATÉ 6X",$D747-(D747*TAXAS!$E$5))/6,IF($A747="ELO",IF($B747="PARCELADO ATÉ 6X",$D747-(D747*TAXAS!$E$6))/6,IF($A747="HIPERCARD",IF($B747="PARCELADO ATÉ 6X",$D747-(D747*TAXAS!$E$7))/6,IF($A747="DINERS",IF($B747="PARCELADO ATÉ 6X",$D747-(D747*TAXAS!$E$8))/6,IF($A747="AMERICA EXPRESS",IF($B747="PARCELADO ATÉ 6X",$D747-(D747*TAXAS!$E$9))/6,IF($A747=TAXAS!$A$10,IF($B747="PARCELADO ATÉ 6X",$D747-($D747*TAXAS!$E$10))/6,IF($A747=TAXAS!$A$11,IF($B747="PARCELADO ATÉ 6X",$D747-($D747*TAXAS!$E$11))/6,IF($A747=TAXAS!$A$12,IF($B747="PARCELADO ATÉ 6X",$D747-($D747*TAXAS!$E$12))/6,IF($A747=TAXAS!$A$13,IF($B747="PARCELADO ATÉ 6X",$D747-($D747*TAXAS!$E$13))/6,IF($A747=TAXAS!$A$14,IF($B747="PARCELADO ATÉ 6X",$D747-($D747*TAXAS!$E$14))/6,IF($A747=TAXAS!$A$15,IF($B747="PARCELADO ATÉ 6X",$D747-($D747*TAXAS!$E$15))/6,IF($A747=TAXAS!$A$16,IF($B747="PARCELADO ATÉ 6X",$D747-($D747*TAXAS!$E$16))/6,IF($A747=TAXAS!$A$17,IF($B747="PARCELADO ATÉ 6X",$D747-($D747*TAXAS!$E$17))/6,IF($A747=TAXAS!$A$18,IF($B747="PARCELADO ATÉ 6X",$D747-($D747*TAXAS!$E$18))/6,IF($A747=TAXAS!$A$19,IF($B747="PARCELADO ATÉ 6X",$D747-($D747*TAXAS!$E$19))/6,IF($A747=TAXAS!$A$20,IF($B747="PARCELADO ATÉ 6X",$D747-($D747*TAXAS!$E$20))/6,IF($A747=TAXAS!$A$21,IF($B747="PARCELADO ATÉ 6X",$D747-($D747*TAXAS!$E$21))/6,IF($A747=TAXAS!$A$22,IF($B747="PARCELADO ATÉ 6X",$D747-($D747*TAXAS!$E$22))/6,IF($A747=TAXAS!$A$23,IF($B747="PARCELADO ATÉ 6X",$D747-($D747*TAXAS!$E$23))/6,IF($A747=TAXAS!$A$24,IF($B747="PARCELADO ATÉ 6X",$D747-($D747*TAXAS!$E$24))/6,IF($A747=TAXAS!$A$25,IF($B747="PARCELADO ATÉ 6X",$D747-($D747*TAXAS!$E$25))/6,IF($A747=TAXAS!$A$26,IF($B747="PARCELADO ATÉ 6X",$D747-($D747*TAXAS!$E$26))/6,IF($A747=TAXAS!$A$27,IF($B747="PARCELADO ATÉ 6X",$D747-($D747*TAXAS!$E$27))/6))))))))))))))))))))))))/1</f>
        <v>0</v>
      </c>
      <c r="I747" s="9">
        <f>IF($A747="VISA",IF($B747="PARCELADO ATÉ 12X",$D747-(D747*TAXAS!$F$4))/12,IF($A747="MASTER",IF($B747="PARCELADO ATÉ 12X",$D747-(D747*TAXAS!$F$5))/12,IF($A747="ELO",IF($B747="PARCELADO ATÉ 12X",$D747-(D747*TAXAS!$F$6))/12,IF($A747="HIPERCARD",IF($B747="PARCELADO ATÉ 12X",$D747-(D747*TAXAS!$F$7))/12,IF($A747="DINERS",IF($B747="PARCELADO ATÉ 12X",$D747-(D747*TAXAS!$F$8))/12,IF($A747="AMERICA EXPRESS",IF($B747="PARCELADO ATÉ 12X",$D747-(D747*TAXAS!$F$9))/12,IF($A747=TAXAS!$A$10,IF($B747="PARCELADO ATÉ 12X",$D747-($D747*TAXAS!$F$10))/12,IF($A747=TAXAS!$A$11,IF($B747="PARCELADO ATÉ 12X",$D747-($D747*TAXAS!$F$11))/12,IF($A747=TAXAS!$A$12,IF($B747="PARCELADO ATÉ 12X",$D747-($D747*TAXAS!$F$12))/12,IF($A747=TAXAS!$A$13,IF($B747="PARCELADO ATÉ 12X",$D747-($D747*TAXAS!$F$13))/12,IF($A747=TAXAS!$A$14,IF($B747="PARCELADO ATÉ 12X",$D747-($D747*TAXAS!$F$14))/12,IF($A747=TAXAS!$A$15,IF($B747="PARCELADO ATÉ 12X",$D747-($D747*TAXAS!$F$15))/12,IF($A747=TAXAS!$A$16,IF($B747="PARCELADO ATÉ 12X",$D747-($D747*TAXAS!$F$16))/12,IF($A747=TAXAS!$A$17,IF($B747="PARCELADO ATÉ 12X",$D747-($D747*TAXAS!$F$17))/12,IF($A747=TAXAS!$A$18,IF($B747="PARCELADO ATÉ 12X",$D747-($D747*TAXAS!$F$18))/12,IF($A747=TAXAS!$A$19,IF($B747="PARCELADO ATÉ 12X",$D747-($D747*TAXAS!$F$19))/12,IF($A747=TAXAS!$A$20,IF($B747="PARCELADO ATÉ 12X",$D747-($D747*TAXAS!$F$20))/12,IF($A747=TAXAS!$A$21,IF($B747="PARCELADO ATÉ 12X",$D747-($D747*TAXAS!$F$21))/12,IF($A747=TAXAS!$A$22,IF($B747="PARCELADO ATÉ 12X",$D747-($D747*TAXAS!$F$22))/12,IF($A747=TAXAS!$A$23,IF($B747="PARCELADO ATÉ 12X",$D747-($D747*TAXAS!$F$23))/12,IF($A747=TAXAS!$A$24,IF($B747="PARCELADO ATÉ 12X",$D747-($D747*TAXAS!$F$24))/12,IF($A747=TAXAS!$A$25,IF($B747="PARCELADO ATÉ 12X",$D747-($D747*TAXAS!$F$25))/12,IF($A747=TAXAS!$A$26,IF($B747="PARCELADO ATÉ 12X",$D747-($D747*TAXAS!$F$26))/12,IF($A747=TAXAS!$A$27,IF($B747="PARCELADO ATÉ 12X",$D747-($D747*TAXAS!$F$27))/12))))))))))))))))))))))))/1</f>
        <v>0</v>
      </c>
      <c r="J747" s="8">
        <f t="shared" si="0"/>
        <v>0</v>
      </c>
      <c r="K747" s="10" t="b">
        <f>IF($B747="PARCELADO ATÉ 3X",($D747-($D747*TAXAS!$D$4))-$J747)</f>
        <v>0</v>
      </c>
      <c r="L747" s="10" t="b">
        <f>IF($B747="PARCELADO ATÉ 6X",($D747-($D747*TAXAS!$E$4))-$J747)</f>
        <v>0</v>
      </c>
      <c r="M747" s="10" t="b">
        <f>IF($B747="PARCELADO ATÉ 12X",($D747-($D747*TAXAS!$F$4))-$J747)</f>
        <v>0</v>
      </c>
      <c r="N747" s="8">
        <f t="shared" si="1"/>
        <v>0</v>
      </c>
      <c r="O747" s="10">
        <f t="shared" si="2"/>
        <v>0</v>
      </c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spans="1:31" ht="15.75" customHeight="1" x14ac:dyDescent="0.2">
      <c r="A748" s="3"/>
      <c r="B748" s="5"/>
      <c r="C748" s="6"/>
      <c r="D748" s="42"/>
      <c r="E748" s="8">
        <f>IF($A748="VISA",IF($B748="DÉBITO",$D748-($D748*TAXAS!$B$4)),IF($A748="MASTER",IF($B748="DÉBITO",$D748-($D748*TAXAS!$B$5)),IF($A748="ELO", IF($B748="DÉBITO",$D748-($D748*TAXAS!$B$6)),IF($A748="HIPERCARD",IF($B748="DÉBITO",$D748-($D748*TAXAS!$B$7)),IF($A748="DINERS",IF($B748="DÉBITO",$D748-($D748*TAXAS!$B$8)),IF($A748="AMERICA EXPRESS",IF($B748="DÉBITO",$D748-($D748*TAXAS!$B$9)),IF($A748=TAXAS!$A$10,IF($B748="DÉBITO",$D748-($D748*TAXAS!$B$10)), IF($A748=TAXAS!$A$11,IF($B748="DÉBITO",$D748-($D748*TAXAS!$B$11)), IF($A748=TAXAS!$A$12,IF($B748="DÉBITO",$D748-($D748*TAXAS!$B$12)), IF($A748=TAXAS!$A$13,IF($B748="DÉBITO",$D748-($D748*TAXAS!$B$13)), IF($A748=TAXAS!$A$14,IF($B748="DÉBITO",$D748-($D748*TAXAS!$B$14)), IF($A748=TAXAS!$A$15,IF($B748="DÉBITO",$D748-($D748*TAXAS!$B$15)), IF($A748=TAXAS!$A$16,IF($B748="DÉBITO",$D748-($D748*TAXAS!$B$16)), IF($A748=TAXAS!$A$17,IF($B748="DÉBITO",$D748-($D748*TAXAS!$B$17)), IF($A748=TAXAS!$A$18,IF($B748="DÉBITO",$D748-($D748*TAXAS!$B$18)), IF($A748=TAXAS!$A$19,IF($B748="DÉBITO",$D748-($D748*TAXAS!$B$19)), IF($A748=TAXAS!$A$20,IF($B748="DÉBITO",$D748-($D748*TAXAS!$B$20)), IF($A748=TAXAS!$A$21,IF($B748="DÉBITO",$D748-($D748*TAXAS!$B$21)), IF($A748=TAXAS!$A$22,IF($B748="DÉBITO",$D748-($D748*TAXAS!$B$22)), IF($A748=TAXAS!$A$23,IF($B748="DÉBITO",$D748-($D748*TAXAS!$B$23)), IF($A748=TAXAS!$A$24,IF($B748="DÉBITO",$D748-($D748*TAXAS!$B$24)), IF($A748=TAXAS!$A$25,IF($B748="DÉBITO",$D748-($D748*TAXAS!$B$25)), IF($A748=TAXAS!$A$26,IF($B748="DÉBITO",$D748-($D748*TAXAS!$B$26)), IF($A748=TAXAS!$A$27,IF($B748="DÉBITO",$D748-($D748*TAXAS!$B$27))))))))))))))))))))))))))/1</f>
        <v>0</v>
      </c>
      <c r="F748" s="8">
        <f>IF($A748="VISA",IF($B748="CRÉDITO",$D748-($D748*TAXAS!$C$4)),IF($A748="MASTER",IF($B748="CRÉDITO",$D748-($D748*TAXAS!$C$5)),IF($A748="ELO", IF($B748="CRÉDITO",$D748-($D748*TAXAS!$C$6)),IF($A748="HIPERCARD",IF($B748="CRÉDITO",$D748-($D748*TAXAS!$C$7)),IF($A748="DINERS",IF($B748="CRÉDITO",$D748-($D748*TAXAS!$C$8)),IF($A748="AMERICA EXPRESS",IF($B748="CRÉDITO",$D748-($D748*TAXAS!$C$9)),IF($A748=TAXAS!$A$10,IF($B748="CRÉDITO",$D748-($D748*TAXAS!$C$10)), IF($A748=TAXAS!$A$11,IF($B748="CRÉDITO",$D748-($D748*TAXAS!$C$11)), IF($A748=TAXAS!$A$12,IF($B748="CRÉDITO",$D748-($D748*TAXAS!$C$12)), IF($A748=TAXAS!$A$13,IF($B748="CRÉDITO",$D748-($D748*TAXAS!$C$13)), IF($A748=TAXAS!$A$14,IF($B748="CRÉDITO",$D748-($D748*TAXAS!$C$14)), IF($A748=TAXAS!$A$15,IF($B748="CRÉDITO",$D748-($D748*TAXAS!$C$15)), IF($A748=TAXAS!$A$16,IF($B748="CRÉDITO",$D748-($D748*TAXAS!$C$16)), IF($A748=TAXAS!$A$17,IF($B748="CRÉDITO",$D748-($D748*TAXAS!$C$17)), IF($A748=TAXAS!$A$18,IF($B748="CRÉDITO",$D748-($D748*TAXAS!$C$18)), IF($A748=TAXAS!$A$19,IF($B748="CRÉDITO",$D748-($D748*TAXAS!$C$19)), IF($A748=TAXAS!$A$20,IF($B748="CRÉDITO",$D748-($D748*TAXAS!$C$20)), IF($A748=TAXAS!$A$21,IF($B748="CRÉDITO",$D748-($D748*TAXAS!$C$21)), IF($A748=TAXAS!$A$22,IF($B748="CRÉDITO",$D748-($D748*TAXAS!$C$22)), IF($A748=TAXAS!$A$23,IF($B748="CRÉDITO",$D748-($D748*TAXAS!$C$23)), IF($A748=TAXAS!$A$24,IF($B748="CRÉDITO",$D748-($D748*TAXAS!$C$24)), IF($A748=TAXAS!$A$25,IF($B748="CRÉDITO",$D748-($D748*TAXAS!$C$25)), IF($A748=TAXAS!$A$26,IF($B748="CRÉDITO",$D748-($D748*TAXAS!$C$26)), IF($A748=TAXAS!$A$27,IF($B748="CRÉDITO",$D748-($D748*TAXAS!$C$27))))))))))))))))))))))))))/1</f>
        <v>0</v>
      </c>
      <c r="G748" s="9">
        <f>IF($A748="VISA",IF($B748="PARCELADO ATÉ 3X",$D748-(D748*TAXAS!$D$4))/3,IF($A748="MASTER",IF($B748="PARCELADO ATÉ 3X",$D748-(D748*TAXAS!$D$5))/3,IF($A748="ELO",IF($B748="PARCELADO ATÉ 3X",$D748-(D748*TAXAS!$D$6))/3,IF($A748="HIPERCARD",IF($B748="PARCELADO ATÉ 3X",$D748-(D748*TAXAS!$D$7))/3,IF($A748="DINERS",IF($B748="PARCELADO ATÉ 3X",$D748-(D748*TAXAS!$D$8))/3,IF($A748="AMERICA EXPRESS",IF($B748="PARCELADO ATÉ 3X",$D748-(D748*TAXAS!$D$9))/3,IF($A748=TAXAS!$A$10,IF($B748="PARCELADO ATÉ 3X",$D748-($D748*TAXAS!$D$10))/3,IF($A748=TAXAS!$A$11,IF($B748="PARCELADO ATÉ 3X",$D748-($D748*TAXAS!$D$11))/3,IF($A748=TAXAS!$A$12,IF($B748="PARCELADO ATÉ 3X",$D748-($D748*TAXAS!$D$12))/3,IF($A748=TAXAS!$A$13,IF($B748="PARCELADO ATÉ 3X",$D748-($D748*TAXAS!$D$13))/3,IF($A748=TAXAS!$A$14,IF($B748="PARCELADO ATÉ 3X",$D748-($D748*TAXAS!$D$14))/3,IF($A748=TAXAS!$A$15,IF($B748="PARCELADO ATÉ 3X",$D748-($D748*TAXAS!$D$15))/3,IF($A748=TAXAS!$A$16,IF($B748="PARCELADO ATÉ 3X",$D748-($D748*TAXAS!$D$16))/3,IF($A748=TAXAS!$A$17,IF($B748="PARCELADO ATÉ 3X",$D748-($D748*TAXAS!$D$17))/3,IF($A748=TAXAS!$A$18,IF($B748="PARCELADO ATÉ 3X",$D748-($D748*TAXAS!$D$18))/3,IF($A748=TAXAS!$A$19,IF($B748="PARCELADO ATÉ 3X",$D748-($D748*TAXAS!$D$19))/3,IF($A748=TAXAS!$A$20,IF($B748="PARCELADO ATÉ 3X",$D748-($D748*TAXAS!$D$20))/3,IF($A748=TAXAS!$A$21,IF($B748="PARCELADO ATÉ 3X",$D748-($D748*TAXAS!$D$21))/3,IF($A748=TAXAS!$A$22,IF($B748="PARCELADO ATÉ 3X",$D748-($D748*TAXAS!$D$22))/3,IF($A748=TAXAS!$A$23,IF($B748="PARCELADO ATÉ 3X",$D748-($D748*TAXAS!$D$23))/3,IF($A748=TAXAS!$A$24,IF($B748="PARCELADO ATÉ 3X",$D748-($D748*TAXAS!$D$24))/3,IF($A748=TAXAS!$A$25,IF($B748="PARCELADO ATÉ 3X",$D748-($D748*TAXAS!$D$25))/3,IF($A748=TAXAS!$A$26,IF($B748="PARCELADO ATÉ 3X",$D748-($D748*TAXAS!$D$26))/3,IF($A748=TAXAS!$A$27,IF($B748="PARCELADO ATÉ 3X",$D748-($D748*TAXAS!$D$27))/3))))))))))))))))))))))))/1</f>
        <v>0</v>
      </c>
      <c r="H748" s="9">
        <f>IF($A748="VISA",IF($B748="PARCELADO ATÉ 6X",$D748-(D748*TAXAS!$E$4))/6,IF($A748="MASTER",IF($B748="PARCELADO ATÉ 6X",$D748-(D748*TAXAS!$E$5))/6,IF($A748="ELO",IF($B748="PARCELADO ATÉ 6X",$D748-(D748*TAXAS!$E$6))/6,IF($A748="HIPERCARD",IF($B748="PARCELADO ATÉ 6X",$D748-(D748*TAXAS!$E$7))/6,IF($A748="DINERS",IF($B748="PARCELADO ATÉ 6X",$D748-(D748*TAXAS!$E$8))/6,IF($A748="AMERICA EXPRESS",IF($B748="PARCELADO ATÉ 6X",$D748-(D748*TAXAS!$E$9))/6,IF($A748=TAXAS!$A$10,IF($B748="PARCELADO ATÉ 6X",$D748-($D748*TAXAS!$E$10))/6,IF($A748=TAXAS!$A$11,IF($B748="PARCELADO ATÉ 6X",$D748-($D748*TAXAS!$E$11))/6,IF($A748=TAXAS!$A$12,IF($B748="PARCELADO ATÉ 6X",$D748-($D748*TAXAS!$E$12))/6,IF($A748=TAXAS!$A$13,IF($B748="PARCELADO ATÉ 6X",$D748-($D748*TAXAS!$E$13))/6,IF($A748=TAXAS!$A$14,IF($B748="PARCELADO ATÉ 6X",$D748-($D748*TAXAS!$E$14))/6,IF($A748=TAXAS!$A$15,IF($B748="PARCELADO ATÉ 6X",$D748-($D748*TAXAS!$E$15))/6,IF($A748=TAXAS!$A$16,IF($B748="PARCELADO ATÉ 6X",$D748-($D748*TAXAS!$E$16))/6,IF($A748=TAXAS!$A$17,IF($B748="PARCELADO ATÉ 6X",$D748-($D748*TAXAS!$E$17))/6,IF($A748=TAXAS!$A$18,IF($B748="PARCELADO ATÉ 6X",$D748-($D748*TAXAS!$E$18))/6,IF($A748=TAXAS!$A$19,IF($B748="PARCELADO ATÉ 6X",$D748-($D748*TAXAS!$E$19))/6,IF($A748=TAXAS!$A$20,IF($B748="PARCELADO ATÉ 6X",$D748-($D748*TAXAS!$E$20))/6,IF($A748=TAXAS!$A$21,IF($B748="PARCELADO ATÉ 6X",$D748-($D748*TAXAS!$E$21))/6,IF($A748=TAXAS!$A$22,IF($B748="PARCELADO ATÉ 6X",$D748-($D748*TAXAS!$E$22))/6,IF($A748=TAXAS!$A$23,IF($B748="PARCELADO ATÉ 6X",$D748-($D748*TAXAS!$E$23))/6,IF($A748=TAXAS!$A$24,IF($B748="PARCELADO ATÉ 6X",$D748-($D748*TAXAS!$E$24))/6,IF($A748=TAXAS!$A$25,IF($B748="PARCELADO ATÉ 6X",$D748-($D748*TAXAS!$E$25))/6,IF($A748=TAXAS!$A$26,IF($B748="PARCELADO ATÉ 6X",$D748-($D748*TAXAS!$E$26))/6,IF($A748=TAXAS!$A$27,IF($B748="PARCELADO ATÉ 6X",$D748-($D748*TAXAS!$E$27))/6))))))))))))))))))))))))/1</f>
        <v>0</v>
      </c>
      <c r="I748" s="9">
        <f>IF($A748="VISA",IF($B748="PARCELADO ATÉ 12X",$D748-(D748*TAXAS!$F$4))/12,IF($A748="MASTER",IF($B748="PARCELADO ATÉ 12X",$D748-(D748*TAXAS!$F$5))/12,IF($A748="ELO",IF($B748="PARCELADO ATÉ 12X",$D748-(D748*TAXAS!$F$6))/12,IF($A748="HIPERCARD",IF($B748="PARCELADO ATÉ 12X",$D748-(D748*TAXAS!$F$7))/12,IF($A748="DINERS",IF($B748="PARCELADO ATÉ 12X",$D748-(D748*TAXAS!$F$8))/12,IF($A748="AMERICA EXPRESS",IF($B748="PARCELADO ATÉ 12X",$D748-(D748*TAXAS!$F$9))/12,IF($A748=TAXAS!$A$10,IF($B748="PARCELADO ATÉ 12X",$D748-($D748*TAXAS!$F$10))/12,IF($A748=TAXAS!$A$11,IF($B748="PARCELADO ATÉ 12X",$D748-($D748*TAXAS!$F$11))/12,IF($A748=TAXAS!$A$12,IF($B748="PARCELADO ATÉ 12X",$D748-($D748*TAXAS!$F$12))/12,IF($A748=TAXAS!$A$13,IF($B748="PARCELADO ATÉ 12X",$D748-($D748*TAXAS!$F$13))/12,IF($A748=TAXAS!$A$14,IF($B748="PARCELADO ATÉ 12X",$D748-($D748*TAXAS!$F$14))/12,IF($A748=TAXAS!$A$15,IF($B748="PARCELADO ATÉ 12X",$D748-($D748*TAXAS!$F$15))/12,IF($A748=TAXAS!$A$16,IF($B748="PARCELADO ATÉ 12X",$D748-($D748*TAXAS!$F$16))/12,IF($A748=TAXAS!$A$17,IF($B748="PARCELADO ATÉ 12X",$D748-($D748*TAXAS!$F$17))/12,IF($A748=TAXAS!$A$18,IF($B748="PARCELADO ATÉ 12X",$D748-($D748*TAXAS!$F$18))/12,IF($A748=TAXAS!$A$19,IF($B748="PARCELADO ATÉ 12X",$D748-($D748*TAXAS!$F$19))/12,IF($A748=TAXAS!$A$20,IF($B748="PARCELADO ATÉ 12X",$D748-($D748*TAXAS!$F$20))/12,IF($A748=TAXAS!$A$21,IF($B748="PARCELADO ATÉ 12X",$D748-($D748*TAXAS!$F$21))/12,IF($A748=TAXAS!$A$22,IF($B748="PARCELADO ATÉ 12X",$D748-($D748*TAXAS!$F$22))/12,IF($A748=TAXAS!$A$23,IF($B748="PARCELADO ATÉ 12X",$D748-($D748*TAXAS!$F$23))/12,IF($A748=TAXAS!$A$24,IF($B748="PARCELADO ATÉ 12X",$D748-($D748*TAXAS!$F$24))/12,IF($A748=TAXAS!$A$25,IF($B748="PARCELADO ATÉ 12X",$D748-($D748*TAXAS!$F$25))/12,IF($A748=TAXAS!$A$26,IF($B748="PARCELADO ATÉ 12X",$D748-($D748*TAXAS!$F$26))/12,IF($A748=TAXAS!$A$27,IF($B748="PARCELADO ATÉ 12X",$D748-($D748*TAXAS!$F$27))/12))))))))))))))))))))))))/1</f>
        <v>0</v>
      </c>
      <c r="J748" s="8">
        <f t="shared" si="0"/>
        <v>0</v>
      </c>
      <c r="K748" s="10" t="b">
        <f>IF($B748="PARCELADO ATÉ 3X",($D748-($D748*TAXAS!$D$4))-$J748)</f>
        <v>0</v>
      </c>
      <c r="L748" s="10" t="b">
        <f>IF($B748="PARCELADO ATÉ 6X",($D748-($D748*TAXAS!$E$4))-$J748)</f>
        <v>0</v>
      </c>
      <c r="M748" s="10" t="b">
        <f>IF($B748="PARCELADO ATÉ 12X",($D748-($D748*TAXAS!$F$4))-$J748)</f>
        <v>0</v>
      </c>
      <c r="N748" s="8">
        <f t="shared" si="1"/>
        <v>0</v>
      </c>
      <c r="O748" s="10">
        <f t="shared" si="2"/>
        <v>0</v>
      </c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spans="1:31" ht="15.75" customHeight="1" x14ac:dyDescent="0.2">
      <c r="A749" s="3"/>
      <c r="B749" s="5"/>
      <c r="C749" s="6"/>
      <c r="D749" s="42"/>
      <c r="E749" s="8">
        <f>IF($A749="VISA",IF($B749="DÉBITO",$D749-($D749*TAXAS!$B$4)),IF($A749="MASTER",IF($B749="DÉBITO",$D749-($D749*TAXAS!$B$5)),IF($A749="ELO", IF($B749="DÉBITO",$D749-($D749*TAXAS!$B$6)),IF($A749="HIPERCARD",IF($B749="DÉBITO",$D749-($D749*TAXAS!$B$7)),IF($A749="DINERS",IF($B749="DÉBITO",$D749-($D749*TAXAS!$B$8)),IF($A749="AMERICA EXPRESS",IF($B749="DÉBITO",$D749-($D749*TAXAS!$B$9)),IF($A749=TAXAS!$A$10,IF($B749="DÉBITO",$D749-($D749*TAXAS!$B$10)), IF($A749=TAXAS!$A$11,IF($B749="DÉBITO",$D749-($D749*TAXAS!$B$11)), IF($A749=TAXAS!$A$12,IF($B749="DÉBITO",$D749-($D749*TAXAS!$B$12)), IF($A749=TAXAS!$A$13,IF($B749="DÉBITO",$D749-($D749*TAXAS!$B$13)), IF($A749=TAXAS!$A$14,IF($B749="DÉBITO",$D749-($D749*TAXAS!$B$14)), IF($A749=TAXAS!$A$15,IF($B749="DÉBITO",$D749-($D749*TAXAS!$B$15)), IF($A749=TAXAS!$A$16,IF($B749="DÉBITO",$D749-($D749*TAXAS!$B$16)), IF($A749=TAXAS!$A$17,IF($B749="DÉBITO",$D749-($D749*TAXAS!$B$17)), IF($A749=TAXAS!$A$18,IF($B749="DÉBITO",$D749-($D749*TAXAS!$B$18)), IF($A749=TAXAS!$A$19,IF($B749="DÉBITO",$D749-($D749*TAXAS!$B$19)), IF($A749=TAXAS!$A$20,IF($B749="DÉBITO",$D749-($D749*TAXAS!$B$20)), IF($A749=TAXAS!$A$21,IF($B749="DÉBITO",$D749-($D749*TAXAS!$B$21)), IF($A749=TAXAS!$A$22,IF($B749="DÉBITO",$D749-($D749*TAXAS!$B$22)), IF($A749=TAXAS!$A$23,IF($B749="DÉBITO",$D749-($D749*TAXAS!$B$23)), IF($A749=TAXAS!$A$24,IF($B749="DÉBITO",$D749-($D749*TAXAS!$B$24)), IF($A749=TAXAS!$A$25,IF($B749="DÉBITO",$D749-($D749*TAXAS!$B$25)), IF($A749=TAXAS!$A$26,IF($B749="DÉBITO",$D749-($D749*TAXAS!$B$26)), IF($A749=TAXAS!$A$27,IF($B749="DÉBITO",$D749-($D749*TAXAS!$B$27))))))))))))))))))))))))))/1</f>
        <v>0</v>
      </c>
      <c r="F749" s="8">
        <f>IF($A749="VISA",IF($B749="CRÉDITO",$D749-($D749*TAXAS!$C$4)),IF($A749="MASTER",IF($B749="CRÉDITO",$D749-($D749*TAXAS!$C$5)),IF($A749="ELO", IF($B749="CRÉDITO",$D749-($D749*TAXAS!$C$6)),IF($A749="HIPERCARD",IF($B749="CRÉDITO",$D749-($D749*TAXAS!$C$7)),IF($A749="DINERS",IF($B749="CRÉDITO",$D749-($D749*TAXAS!$C$8)),IF($A749="AMERICA EXPRESS",IF($B749="CRÉDITO",$D749-($D749*TAXAS!$C$9)),IF($A749=TAXAS!$A$10,IF($B749="CRÉDITO",$D749-($D749*TAXAS!$C$10)), IF($A749=TAXAS!$A$11,IF($B749="CRÉDITO",$D749-($D749*TAXAS!$C$11)), IF($A749=TAXAS!$A$12,IF($B749="CRÉDITO",$D749-($D749*TAXAS!$C$12)), IF($A749=TAXAS!$A$13,IF($B749="CRÉDITO",$D749-($D749*TAXAS!$C$13)), IF($A749=TAXAS!$A$14,IF($B749="CRÉDITO",$D749-($D749*TAXAS!$C$14)), IF($A749=TAXAS!$A$15,IF($B749="CRÉDITO",$D749-($D749*TAXAS!$C$15)), IF($A749=TAXAS!$A$16,IF($B749="CRÉDITO",$D749-($D749*TAXAS!$C$16)), IF($A749=TAXAS!$A$17,IF($B749="CRÉDITO",$D749-($D749*TAXAS!$C$17)), IF($A749=TAXAS!$A$18,IF($B749="CRÉDITO",$D749-($D749*TAXAS!$C$18)), IF($A749=TAXAS!$A$19,IF($B749="CRÉDITO",$D749-($D749*TAXAS!$C$19)), IF($A749=TAXAS!$A$20,IF($B749="CRÉDITO",$D749-($D749*TAXAS!$C$20)), IF($A749=TAXAS!$A$21,IF($B749="CRÉDITO",$D749-($D749*TAXAS!$C$21)), IF($A749=TAXAS!$A$22,IF($B749="CRÉDITO",$D749-($D749*TAXAS!$C$22)), IF($A749=TAXAS!$A$23,IF($B749="CRÉDITO",$D749-($D749*TAXAS!$C$23)), IF($A749=TAXAS!$A$24,IF($B749="CRÉDITO",$D749-($D749*TAXAS!$C$24)), IF($A749=TAXAS!$A$25,IF($B749="CRÉDITO",$D749-($D749*TAXAS!$C$25)), IF($A749=TAXAS!$A$26,IF($B749="CRÉDITO",$D749-($D749*TAXAS!$C$26)), IF($A749=TAXAS!$A$27,IF($B749="CRÉDITO",$D749-($D749*TAXAS!$C$27))))))))))))))))))))))))))/1</f>
        <v>0</v>
      </c>
      <c r="G749" s="9">
        <f>IF($A749="VISA",IF($B749="PARCELADO ATÉ 3X",$D749-(D749*TAXAS!$D$4))/3,IF($A749="MASTER",IF($B749="PARCELADO ATÉ 3X",$D749-(D749*TAXAS!$D$5))/3,IF($A749="ELO",IF($B749="PARCELADO ATÉ 3X",$D749-(D749*TAXAS!$D$6))/3,IF($A749="HIPERCARD",IF($B749="PARCELADO ATÉ 3X",$D749-(D749*TAXAS!$D$7))/3,IF($A749="DINERS",IF($B749="PARCELADO ATÉ 3X",$D749-(D749*TAXAS!$D$8))/3,IF($A749="AMERICA EXPRESS",IF($B749="PARCELADO ATÉ 3X",$D749-(D749*TAXAS!$D$9))/3,IF($A749=TAXAS!$A$10,IF($B749="PARCELADO ATÉ 3X",$D749-($D749*TAXAS!$D$10))/3,IF($A749=TAXAS!$A$11,IF($B749="PARCELADO ATÉ 3X",$D749-($D749*TAXAS!$D$11))/3,IF($A749=TAXAS!$A$12,IF($B749="PARCELADO ATÉ 3X",$D749-($D749*TAXAS!$D$12))/3,IF($A749=TAXAS!$A$13,IF($B749="PARCELADO ATÉ 3X",$D749-($D749*TAXAS!$D$13))/3,IF($A749=TAXAS!$A$14,IF($B749="PARCELADO ATÉ 3X",$D749-($D749*TAXAS!$D$14))/3,IF($A749=TAXAS!$A$15,IF($B749="PARCELADO ATÉ 3X",$D749-($D749*TAXAS!$D$15))/3,IF($A749=TAXAS!$A$16,IF($B749="PARCELADO ATÉ 3X",$D749-($D749*TAXAS!$D$16))/3,IF($A749=TAXAS!$A$17,IF($B749="PARCELADO ATÉ 3X",$D749-($D749*TAXAS!$D$17))/3,IF($A749=TAXAS!$A$18,IF($B749="PARCELADO ATÉ 3X",$D749-($D749*TAXAS!$D$18))/3,IF($A749=TAXAS!$A$19,IF($B749="PARCELADO ATÉ 3X",$D749-($D749*TAXAS!$D$19))/3,IF($A749=TAXAS!$A$20,IF($B749="PARCELADO ATÉ 3X",$D749-($D749*TAXAS!$D$20))/3,IF($A749=TAXAS!$A$21,IF($B749="PARCELADO ATÉ 3X",$D749-($D749*TAXAS!$D$21))/3,IF($A749=TAXAS!$A$22,IF($B749="PARCELADO ATÉ 3X",$D749-($D749*TAXAS!$D$22))/3,IF($A749=TAXAS!$A$23,IF($B749="PARCELADO ATÉ 3X",$D749-($D749*TAXAS!$D$23))/3,IF($A749=TAXAS!$A$24,IF($B749="PARCELADO ATÉ 3X",$D749-($D749*TAXAS!$D$24))/3,IF($A749=TAXAS!$A$25,IF($B749="PARCELADO ATÉ 3X",$D749-($D749*TAXAS!$D$25))/3,IF($A749=TAXAS!$A$26,IF($B749="PARCELADO ATÉ 3X",$D749-($D749*TAXAS!$D$26))/3,IF($A749=TAXAS!$A$27,IF($B749="PARCELADO ATÉ 3X",$D749-($D749*TAXAS!$D$27))/3))))))))))))))))))))))))/1</f>
        <v>0</v>
      </c>
      <c r="H749" s="9">
        <f>IF($A749="VISA",IF($B749="PARCELADO ATÉ 6X",$D749-(D749*TAXAS!$E$4))/6,IF($A749="MASTER",IF($B749="PARCELADO ATÉ 6X",$D749-(D749*TAXAS!$E$5))/6,IF($A749="ELO",IF($B749="PARCELADO ATÉ 6X",$D749-(D749*TAXAS!$E$6))/6,IF($A749="HIPERCARD",IF($B749="PARCELADO ATÉ 6X",$D749-(D749*TAXAS!$E$7))/6,IF($A749="DINERS",IF($B749="PARCELADO ATÉ 6X",$D749-(D749*TAXAS!$E$8))/6,IF($A749="AMERICA EXPRESS",IF($B749="PARCELADO ATÉ 6X",$D749-(D749*TAXAS!$E$9))/6,IF($A749=TAXAS!$A$10,IF($B749="PARCELADO ATÉ 6X",$D749-($D749*TAXAS!$E$10))/6,IF($A749=TAXAS!$A$11,IF($B749="PARCELADO ATÉ 6X",$D749-($D749*TAXAS!$E$11))/6,IF($A749=TAXAS!$A$12,IF($B749="PARCELADO ATÉ 6X",$D749-($D749*TAXAS!$E$12))/6,IF($A749=TAXAS!$A$13,IF($B749="PARCELADO ATÉ 6X",$D749-($D749*TAXAS!$E$13))/6,IF($A749=TAXAS!$A$14,IF($B749="PARCELADO ATÉ 6X",$D749-($D749*TAXAS!$E$14))/6,IF($A749=TAXAS!$A$15,IF($B749="PARCELADO ATÉ 6X",$D749-($D749*TAXAS!$E$15))/6,IF($A749=TAXAS!$A$16,IF($B749="PARCELADO ATÉ 6X",$D749-($D749*TAXAS!$E$16))/6,IF($A749=TAXAS!$A$17,IF($B749="PARCELADO ATÉ 6X",$D749-($D749*TAXAS!$E$17))/6,IF($A749=TAXAS!$A$18,IF($B749="PARCELADO ATÉ 6X",$D749-($D749*TAXAS!$E$18))/6,IF($A749=TAXAS!$A$19,IF($B749="PARCELADO ATÉ 6X",$D749-($D749*TAXAS!$E$19))/6,IF($A749=TAXAS!$A$20,IF($B749="PARCELADO ATÉ 6X",$D749-($D749*TAXAS!$E$20))/6,IF($A749=TAXAS!$A$21,IF($B749="PARCELADO ATÉ 6X",$D749-($D749*TAXAS!$E$21))/6,IF($A749=TAXAS!$A$22,IF($B749="PARCELADO ATÉ 6X",$D749-($D749*TAXAS!$E$22))/6,IF($A749=TAXAS!$A$23,IF($B749="PARCELADO ATÉ 6X",$D749-($D749*TAXAS!$E$23))/6,IF($A749=TAXAS!$A$24,IF($B749="PARCELADO ATÉ 6X",$D749-($D749*TAXAS!$E$24))/6,IF($A749=TAXAS!$A$25,IF($B749="PARCELADO ATÉ 6X",$D749-($D749*TAXAS!$E$25))/6,IF($A749=TAXAS!$A$26,IF($B749="PARCELADO ATÉ 6X",$D749-($D749*TAXAS!$E$26))/6,IF($A749=TAXAS!$A$27,IF($B749="PARCELADO ATÉ 6X",$D749-($D749*TAXAS!$E$27))/6))))))))))))))))))))))))/1</f>
        <v>0</v>
      </c>
      <c r="I749" s="9">
        <f>IF($A749="VISA",IF($B749="PARCELADO ATÉ 12X",$D749-(D749*TAXAS!$F$4))/12,IF($A749="MASTER",IF($B749="PARCELADO ATÉ 12X",$D749-(D749*TAXAS!$F$5))/12,IF($A749="ELO",IF($B749="PARCELADO ATÉ 12X",$D749-(D749*TAXAS!$F$6))/12,IF($A749="HIPERCARD",IF($B749="PARCELADO ATÉ 12X",$D749-(D749*TAXAS!$F$7))/12,IF($A749="DINERS",IF($B749="PARCELADO ATÉ 12X",$D749-(D749*TAXAS!$F$8))/12,IF($A749="AMERICA EXPRESS",IF($B749="PARCELADO ATÉ 12X",$D749-(D749*TAXAS!$F$9))/12,IF($A749=TAXAS!$A$10,IF($B749="PARCELADO ATÉ 12X",$D749-($D749*TAXAS!$F$10))/12,IF($A749=TAXAS!$A$11,IF($B749="PARCELADO ATÉ 12X",$D749-($D749*TAXAS!$F$11))/12,IF($A749=TAXAS!$A$12,IF($B749="PARCELADO ATÉ 12X",$D749-($D749*TAXAS!$F$12))/12,IF($A749=TAXAS!$A$13,IF($B749="PARCELADO ATÉ 12X",$D749-($D749*TAXAS!$F$13))/12,IF($A749=TAXAS!$A$14,IF($B749="PARCELADO ATÉ 12X",$D749-($D749*TAXAS!$F$14))/12,IF($A749=TAXAS!$A$15,IF($B749="PARCELADO ATÉ 12X",$D749-($D749*TAXAS!$F$15))/12,IF($A749=TAXAS!$A$16,IF($B749="PARCELADO ATÉ 12X",$D749-($D749*TAXAS!$F$16))/12,IF($A749=TAXAS!$A$17,IF($B749="PARCELADO ATÉ 12X",$D749-($D749*TAXAS!$F$17))/12,IF($A749=TAXAS!$A$18,IF($B749="PARCELADO ATÉ 12X",$D749-($D749*TAXAS!$F$18))/12,IF($A749=TAXAS!$A$19,IF($B749="PARCELADO ATÉ 12X",$D749-($D749*TAXAS!$F$19))/12,IF($A749=TAXAS!$A$20,IF($B749="PARCELADO ATÉ 12X",$D749-($D749*TAXAS!$F$20))/12,IF($A749=TAXAS!$A$21,IF($B749="PARCELADO ATÉ 12X",$D749-($D749*TAXAS!$F$21))/12,IF($A749=TAXAS!$A$22,IF($B749="PARCELADO ATÉ 12X",$D749-($D749*TAXAS!$F$22))/12,IF($A749=TAXAS!$A$23,IF($B749="PARCELADO ATÉ 12X",$D749-($D749*TAXAS!$F$23))/12,IF($A749=TAXAS!$A$24,IF($B749="PARCELADO ATÉ 12X",$D749-($D749*TAXAS!$F$24))/12,IF($A749=TAXAS!$A$25,IF($B749="PARCELADO ATÉ 12X",$D749-($D749*TAXAS!$F$25))/12,IF($A749=TAXAS!$A$26,IF($B749="PARCELADO ATÉ 12X",$D749-($D749*TAXAS!$F$26))/12,IF($A749=TAXAS!$A$27,IF($B749="PARCELADO ATÉ 12X",$D749-($D749*TAXAS!$F$27))/12))))))))))))))))))))))))/1</f>
        <v>0</v>
      </c>
      <c r="J749" s="8">
        <f t="shared" si="0"/>
        <v>0</v>
      </c>
      <c r="K749" s="10" t="b">
        <f>IF($B749="PARCELADO ATÉ 3X",($D749-($D749*TAXAS!$D$4))-$J749)</f>
        <v>0</v>
      </c>
      <c r="L749" s="10" t="b">
        <f>IF($B749="PARCELADO ATÉ 6X",($D749-($D749*TAXAS!$E$4))-$J749)</f>
        <v>0</v>
      </c>
      <c r="M749" s="10" t="b">
        <f>IF($B749="PARCELADO ATÉ 12X",($D749-($D749*TAXAS!$F$4))-$J749)</f>
        <v>0</v>
      </c>
      <c r="N749" s="8">
        <f t="shared" si="1"/>
        <v>0</v>
      </c>
      <c r="O749" s="10">
        <f t="shared" si="2"/>
        <v>0</v>
      </c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spans="1:31" ht="15.75" customHeight="1" x14ac:dyDescent="0.2">
      <c r="A750" s="3"/>
      <c r="B750" s="5"/>
      <c r="C750" s="6"/>
      <c r="D750" s="42"/>
      <c r="E750" s="8">
        <f>IF($A750="VISA",IF($B750="DÉBITO",$D750-($D750*TAXAS!$B$4)),IF($A750="MASTER",IF($B750="DÉBITO",$D750-($D750*TAXAS!$B$5)),IF($A750="ELO", IF($B750="DÉBITO",$D750-($D750*TAXAS!$B$6)),IF($A750="HIPERCARD",IF($B750="DÉBITO",$D750-($D750*TAXAS!$B$7)),IF($A750="DINERS",IF($B750="DÉBITO",$D750-($D750*TAXAS!$B$8)),IF($A750="AMERICA EXPRESS",IF($B750="DÉBITO",$D750-($D750*TAXAS!$B$9)),IF($A750=TAXAS!$A$10,IF($B750="DÉBITO",$D750-($D750*TAXAS!$B$10)), IF($A750=TAXAS!$A$11,IF($B750="DÉBITO",$D750-($D750*TAXAS!$B$11)), IF($A750=TAXAS!$A$12,IF($B750="DÉBITO",$D750-($D750*TAXAS!$B$12)), IF($A750=TAXAS!$A$13,IF($B750="DÉBITO",$D750-($D750*TAXAS!$B$13)), IF($A750=TAXAS!$A$14,IF($B750="DÉBITO",$D750-($D750*TAXAS!$B$14)), IF($A750=TAXAS!$A$15,IF($B750="DÉBITO",$D750-($D750*TAXAS!$B$15)), IF($A750=TAXAS!$A$16,IF($B750="DÉBITO",$D750-($D750*TAXAS!$B$16)), IF($A750=TAXAS!$A$17,IF($B750="DÉBITO",$D750-($D750*TAXAS!$B$17)), IF($A750=TAXAS!$A$18,IF($B750="DÉBITO",$D750-($D750*TAXAS!$B$18)), IF($A750=TAXAS!$A$19,IF($B750="DÉBITO",$D750-($D750*TAXAS!$B$19)), IF($A750=TAXAS!$A$20,IF($B750="DÉBITO",$D750-($D750*TAXAS!$B$20)), IF($A750=TAXAS!$A$21,IF($B750="DÉBITO",$D750-($D750*TAXAS!$B$21)), IF($A750=TAXAS!$A$22,IF($B750="DÉBITO",$D750-($D750*TAXAS!$B$22)), IF($A750=TAXAS!$A$23,IF($B750="DÉBITO",$D750-($D750*TAXAS!$B$23)), IF($A750=TAXAS!$A$24,IF($B750="DÉBITO",$D750-($D750*TAXAS!$B$24)), IF($A750=TAXAS!$A$25,IF($B750="DÉBITO",$D750-($D750*TAXAS!$B$25)), IF($A750=TAXAS!$A$26,IF($B750="DÉBITO",$D750-($D750*TAXAS!$B$26)), IF($A750=TAXAS!$A$27,IF($B750="DÉBITO",$D750-($D750*TAXAS!$B$27))))))))))))))))))))))))))/1</f>
        <v>0</v>
      </c>
      <c r="F750" s="8">
        <f>IF($A750="VISA",IF($B750="CRÉDITO",$D750-($D750*TAXAS!$C$4)),IF($A750="MASTER",IF($B750="CRÉDITO",$D750-($D750*TAXAS!$C$5)),IF($A750="ELO", IF($B750="CRÉDITO",$D750-($D750*TAXAS!$C$6)),IF($A750="HIPERCARD",IF($B750="CRÉDITO",$D750-($D750*TAXAS!$C$7)),IF($A750="DINERS",IF($B750="CRÉDITO",$D750-($D750*TAXAS!$C$8)),IF($A750="AMERICA EXPRESS",IF($B750="CRÉDITO",$D750-($D750*TAXAS!$C$9)),IF($A750=TAXAS!$A$10,IF($B750="CRÉDITO",$D750-($D750*TAXAS!$C$10)), IF($A750=TAXAS!$A$11,IF($B750="CRÉDITO",$D750-($D750*TAXAS!$C$11)), IF($A750=TAXAS!$A$12,IF($B750="CRÉDITO",$D750-($D750*TAXAS!$C$12)), IF($A750=TAXAS!$A$13,IF($B750="CRÉDITO",$D750-($D750*TAXAS!$C$13)), IF($A750=TAXAS!$A$14,IF($B750="CRÉDITO",$D750-($D750*TAXAS!$C$14)), IF($A750=TAXAS!$A$15,IF($B750="CRÉDITO",$D750-($D750*TAXAS!$C$15)), IF($A750=TAXAS!$A$16,IF($B750="CRÉDITO",$D750-($D750*TAXAS!$C$16)), IF($A750=TAXAS!$A$17,IF($B750="CRÉDITO",$D750-($D750*TAXAS!$C$17)), IF($A750=TAXAS!$A$18,IF($B750="CRÉDITO",$D750-($D750*TAXAS!$C$18)), IF($A750=TAXAS!$A$19,IF($B750="CRÉDITO",$D750-($D750*TAXAS!$C$19)), IF($A750=TAXAS!$A$20,IF($B750="CRÉDITO",$D750-($D750*TAXAS!$C$20)), IF($A750=TAXAS!$A$21,IF($B750="CRÉDITO",$D750-($D750*TAXAS!$C$21)), IF($A750=TAXAS!$A$22,IF($B750="CRÉDITO",$D750-($D750*TAXAS!$C$22)), IF($A750=TAXAS!$A$23,IF($B750="CRÉDITO",$D750-($D750*TAXAS!$C$23)), IF($A750=TAXAS!$A$24,IF($B750="CRÉDITO",$D750-($D750*TAXAS!$C$24)), IF($A750=TAXAS!$A$25,IF($B750="CRÉDITO",$D750-($D750*TAXAS!$C$25)), IF($A750=TAXAS!$A$26,IF($B750="CRÉDITO",$D750-($D750*TAXAS!$C$26)), IF($A750=TAXAS!$A$27,IF($B750="CRÉDITO",$D750-($D750*TAXAS!$C$27))))))))))))))))))))))))))/1</f>
        <v>0</v>
      </c>
      <c r="G750" s="9">
        <f>IF($A750="VISA",IF($B750="PARCELADO ATÉ 3X",$D750-(D750*TAXAS!$D$4))/3,IF($A750="MASTER",IF($B750="PARCELADO ATÉ 3X",$D750-(D750*TAXAS!$D$5))/3,IF($A750="ELO",IF($B750="PARCELADO ATÉ 3X",$D750-(D750*TAXAS!$D$6))/3,IF($A750="HIPERCARD",IF($B750="PARCELADO ATÉ 3X",$D750-(D750*TAXAS!$D$7))/3,IF($A750="DINERS",IF($B750="PARCELADO ATÉ 3X",$D750-(D750*TAXAS!$D$8))/3,IF($A750="AMERICA EXPRESS",IF($B750="PARCELADO ATÉ 3X",$D750-(D750*TAXAS!$D$9))/3,IF($A750=TAXAS!$A$10,IF($B750="PARCELADO ATÉ 3X",$D750-($D750*TAXAS!$D$10))/3,IF($A750=TAXAS!$A$11,IF($B750="PARCELADO ATÉ 3X",$D750-($D750*TAXAS!$D$11))/3,IF($A750=TAXAS!$A$12,IF($B750="PARCELADO ATÉ 3X",$D750-($D750*TAXAS!$D$12))/3,IF($A750=TAXAS!$A$13,IF($B750="PARCELADO ATÉ 3X",$D750-($D750*TAXAS!$D$13))/3,IF($A750=TAXAS!$A$14,IF($B750="PARCELADO ATÉ 3X",$D750-($D750*TAXAS!$D$14))/3,IF($A750=TAXAS!$A$15,IF($B750="PARCELADO ATÉ 3X",$D750-($D750*TAXAS!$D$15))/3,IF($A750=TAXAS!$A$16,IF($B750="PARCELADO ATÉ 3X",$D750-($D750*TAXAS!$D$16))/3,IF($A750=TAXAS!$A$17,IF($B750="PARCELADO ATÉ 3X",$D750-($D750*TAXAS!$D$17))/3,IF($A750=TAXAS!$A$18,IF($B750="PARCELADO ATÉ 3X",$D750-($D750*TAXAS!$D$18))/3,IF($A750=TAXAS!$A$19,IF($B750="PARCELADO ATÉ 3X",$D750-($D750*TAXAS!$D$19))/3,IF($A750=TAXAS!$A$20,IF($B750="PARCELADO ATÉ 3X",$D750-($D750*TAXAS!$D$20))/3,IF($A750=TAXAS!$A$21,IF($B750="PARCELADO ATÉ 3X",$D750-($D750*TAXAS!$D$21))/3,IF($A750=TAXAS!$A$22,IF($B750="PARCELADO ATÉ 3X",$D750-($D750*TAXAS!$D$22))/3,IF($A750=TAXAS!$A$23,IF($B750="PARCELADO ATÉ 3X",$D750-($D750*TAXAS!$D$23))/3,IF($A750=TAXAS!$A$24,IF($B750="PARCELADO ATÉ 3X",$D750-($D750*TAXAS!$D$24))/3,IF($A750=TAXAS!$A$25,IF($B750="PARCELADO ATÉ 3X",$D750-($D750*TAXAS!$D$25))/3,IF($A750=TAXAS!$A$26,IF($B750="PARCELADO ATÉ 3X",$D750-($D750*TAXAS!$D$26))/3,IF($A750=TAXAS!$A$27,IF($B750="PARCELADO ATÉ 3X",$D750-($D750*TAXAS!$D$27))/3))))))))))))))))))))))))/1</f>
        <v>0</v>
      </c>
      <c r="H750" s="9">
        <f>IF($A750="VISA",IF($B750="PARCELADO ATÉ 6X",$D750-(D750*TAXAS!$E$4))/6,IF($A750="MASTER",IF($B750="PARCELADO ATÉ 6X",$D750-(D750*TAXAS!$E$5))/6,IF($A750="ELO",IF($B750="PARCELADO ATÉ 6X",$D750-(D750*TAXAS!$E$6))/6,IF($A750="HIPERCARD",IF($B750="PARCELADO ATÉ 6X",$D750-(D750*TAXAS!$E$7))/6,IF($A750="DINERS",IF($B750="PARCELADO ATÉ 6X",$D750-(D750*TAXAS!$E$8))/6,IF($A750="AMERICA EXPRESS",IF($B750="PARCELADO ATÉ 6X",$D750-(D750*TAXAS!$E$9))/6,IF($A750=TAXAS!$A$10,IF($B750="PARCELADO ATÉ 6X",$D750-($D750*TAXAS!$E$10))/6,IF($A750=TAXAS!$A$11,IF($B750="PARCELADO ATÉ 6X",$D750-($D750*TAXAS!$E$11))/6,IF($A750=TAXAS!$A$12,IF($B750="PARCELADO ATÉ 6X",$D750-($D750*TAXAS!$E$12))/6,IF($A750=TAXAS!$A$13,IF($B750="PARCELADO ATÉ 6X",$D750-($D750*TAXAS!$E$13))/6,IF($A750=TAXAS!$A$14,IF($B750="PARCELADO ATÉ 6X",$D750-($D750*TAXAS!$E$14))/6,IF($A750=TAXAS!$A$15,IF($B750="PARCELADO ATÉ 6X",$D750-($D750*TAXAS!$E$15))/6,IF($A750=TAXAS!$A$16,IF($B750="PARCELADO ATÉ 6X",$D750-($D750*TAXAS!$E$16))/6,IF($A750=TAXAS!$A$17,IF($B750="PARCELADO ATÉ 6X",$D750-($D750*TAXAS!$E$17))/6,IF($A750=TAXAS!$A$18,IF($B750="PARCELADO ATÉ 6X",$D750-($D750*TAXAS!$E$18))/6,IF($A750=TAXAS!$A$19,IF($B750="PARCELADO ATÉ 6X",$D750-($D750*TAXAS!$E$19))/6,IF($A750=TAXAS!$A$20,IF($B750="PARCELADO ATÉ 6X",$D750-($D750*TAXAS!$E$20))/6,IF($A750=TAXAS!$A$21,IF($B750="PARCELADO ATÉ 6X",$D750-($D750*TAXAS!$E$21))/6,IF($A750=TAXAS!$A$22,IF($B750="PARCELADO ATÉ 6X",$D750-($D750*TAXAS!$E$22))/6,IF($A750=TAXAS!$A$23,IF($B750="PARCELADO ATÉ 6X",$D750-($D750*TAXAS!$E$23))/6,IF($A750=TAXAS!$A$24,IF($B750="PARCELADO ATÉ 6X",$D750-($D750*TAXAS!$E$24))/6,IF($A750=TAXAS!$A$25,IF($B750="PARCELADO ATÉ 6X",$D750-($D750*TAXAS!$E$25))/6,IF($A750=TAXAS!$A$26,IF($B750="PARCELADO ATÉ 6X",$D750-($D750*TAXAS!$E$26))/6,IF($A750=TAXAS!$A$27,IF($B750="PARCELADO ATÉ 6X",$D750-($D750*TAXAS!$E$27))/6))))))))))))))))))))))))/1</f>
        <v>0</v>
      </c>
      <c r="I750" s="9">
        <f>IF($A750="VISA",IF($B750="PARCELADO ATÉ 12X",$D750-(D750*TAXAS!$F$4))/12,IF($A750="MASTER",IF($B750="PARCELADO ATÉ 12X",$D750-(D750*TAXAS!$F$5))/12,IF($A750="ELO",IF($B750="PARCELADO ATÉ 12X",$D750-(D750*TAXAS!$F$6))/12,IF($A750="HIPERCARD",IF($B750="PARCELADO ATÉ 12X",$D750-(D750*TAXAS!$F$7))/12,IF($A750="DINERS",IF($B750="PARCELADO ATÉ 12X",$D750-(D750*TAXAS!$F$8))/12,IF($A750="AMERICA EXPRESS",IF($B750="PARCELADO ATÉ 12X",$D750-(D750*TAXAS!$F$9))/12,IF($A750=TAXAS!$A$10,IF($B750="PARCELADO ATÉ 12X",$D750-($D750*TAXAS!$F$10))/12,IF($A750=TAXAS!$A$11,IF($B750="PARCELADO ATÉ 12X",$D750-($D750*TAXAS!$F$11))/12,IF($A750=TAXAS!$A$12,IF($B750="PARCELADO ATÉ 12X",$D750-($D750*TAXAS!$F$12))/12,IF($A750=TAXAS!$A$13,IF($B750="PARCELADO ATÉ 12X",$D750-($D750*TAXAS!$F$13))/12,IF($A750=TAXAS!$A$14,IF($B750="PARCELADO ATÉ 12X",$D750-($D750*TAXAS!$F$14))/12,IF($A750=TAXAS!$A$15,IF($B750="PARCELADO ATÉ 12X",$D750-($D750*TAXAS!$F$15))/12,IF($A750=TAXAS!$A$16,IF($B750="PARCELADO ATÉ 12X",$D750-($D750*TAXAS!$F$16))/12,IF($A750=TAXAS!$A$17,IF($B750="PARCELADO ATÉ 12X",$D750-($D750*TAXAS!$F$17))/12,IF($A750=TAXAS!$A$18,IF($B750="PARCELADO ATÉ 12X",$D750-($D750*TAXAS!$F$18))/12,IF($A750=TAXAS!$A$19,IF($B750="PARCELADO ATÉ 12X",$D750-($D750*TAXAS!$F$19))/12,IF($A750=TAXAS!$A$20,IF($B750="PARCELADO ATÉ 12X",$D750-($D750*TAXAS!$F$20))/12,IF($A750=TAXAS!$A$21,IF($B750="PARCELADO ATÉ 12X",$D750-($D750*TAXAS!$F$21))/12,IF($A750=TAXAS!$A$22,IF($B750="PARCELADO ATÉ 12X",$D750-($D750*TAXAS!$F$22))/12,IF($A750=TAXAS!$A$23,IF($B750="PARCELADO ATÉ 12X",$D750-($D750*TAXAS!$F$23))/12,IF($A750=TAXAS!$A$24,IF($B750="PARCELADO ATÉ 12X",$D750-($D750*TAXAS!$F$24))/12,IF($A750=TAXAS!$A$25,IF($B750="PARCELADO ATÉ 12X",$D750-($D750*TAXAS!$F$25))/12,IF($A750=TAXAS!$A$26,IF($B750="PARCELADO ATÉ 12X",$D750-($D750*TAXAS!$F$26))/12,IF($A750=TAXAS!$A$27,IF($B750="PARCELADO ATÉ 12X",$D750-($D750*TAXAS!$F$27))/12))))))))))))))))))))))))/1</f>
        <v>0</v>
      </c>
      <c r="J750" s="8">
        <f t="shared" si="0"/>
        <v>0</v>
      </c>
      <c r="K750" s="10" t="b">
        <f>IF($B750="PARCELADO ATÉ 3X",($D750-($D750*TAXAS!$D$4))-$J750)</f>
        <v>0</v>
      </c>
      <c r="L750" s="10" t="b">
        <f>IF($B750="PARCELADO ATÉ 6X",($D750-($D750*TAXAS!$E$4))-$J750)</f>
        <v>0</v>
      </c>
      <c r="M750" s="10" t="b">
        <f>IF($B750="PARCELADO ATÉ 12X",($D750-($D750*TAXAS!$F$4))-$J750)</f>
        <v>0</v>
      </c>
      <c r="N750" s="8">
        <f t="shared" si="1"/>
        <v>0</v>
      </c>
      <c r="O750" s="10">
        <f t="shared" si="2"/>
        <v>0</v>
      </c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spans="1:31" ht="15.75" customHeight="1" x14ac:dyDescent="0.2">
      <c r="A751" s="3"/>
      <c r="B751" s="5"/>
      <c r="C751" s="6"/>
      <c r="D751" s="42"/>
      <c r="E751" s="8">
        <f>IF($A751="VISA",IF($B751="DÉBITO",$D751-($D751*TAXAS!$B$4)),IF($A751="MASTER",IF($B751="DÉBITO",$D751-($D751*TAXAS!$B$5)),IF($A751="ELO", IF($B751="DÉBITO",$D751-($D751*TAXAS!$B$6)),IF($A751="HIPERCARD",IF($B751="DÉBITO",$D751-($D751*TAXAS!$B$7)),IF($A751="DINERS",IF($B751="DÉBITO",$D751-($D751*TAXAS!$B$8)),IF($A751="AMERICA EXPRESS",IF($B751="DÉBITO",$D751-($D751*TAXAS!$B$9)),IF($A751=TAXAS!$A$10,IF($B751="DÉBITO",$D751-($D751*TAXAS!$B$10)), IF($A751=TAXAS!$A$11,IF($B751="DÉBITO",$D751-($D751*TAXAS!$B$11)), IF($A751=TAXAS!$A$12,IF($B751="DÉBITO",$D751-($D751*TAXAS!$B$12)), IF($A751=TAXAS!$A$13,IF($B751="DÉBITO",$D751-($D751*TAXAS!$B$13)), IF($A751=TAXAS!$A$14,IF($B751="DÉBITO",$D751-($D751*TAXAS!$B$14)), IF($A751=TAXAS!$A$15,IF($B751="DÉBITO",$D751-($D751*TAXAS!$B$15)), IF($A751=TAXAS!$A$16,IF($B751="DÉBITO",$D751-($D751*TAXAS!$B$16)), IF($A751=TAXAS!$A$17,IF($B751="DÉBITO",$D751-($D751*TAXAS!$B$17)), IF($A751=TAXAS!$A$18,IF($B751="DÉBITO",$D751-($D751*TAXAS!$B$18)), IF($A751=TAXAS!$A$19,IF($B751="DÉBITO",$D751-($D751*TAXAS!$B$19)), IF($A751=TAXAS!$A$20,IF($B751="DÉBITO",$D751-($D751*TAXAS!$B$20)), IF($A751=TAXAS!$A$21,IF($B751="DÉBITO",$D751-($D751*TAXAS!$B$21)), IF($A751=TAXAS!$A$22,IF($B751="DÉBITO",$D751-($D751*TAXAS!$B$22)), IF($A751=TAXAS!$A$23,IF($B751="DÉBITO",$D751-($D751*TAXAS!$B$23)), IF($A751=TAXAS!$A$24,IF($B751="DÉBITO",$D751-($D751*TAXAS!$B$24)), IF($A751=TAXAS!$A$25,IF($B751="DÉBITO",$D751-($D751*TAXAS!$B$25)), IF($A751=TAXAS!$A$26,IF($B751="DÉBITO",$D751-($D751*TAXAS!$B$26)), IF($A751=TAXAS!$A$27,IF($B751="DÉBITO",$D751-($D751*TAXAS!$B$27))))))))))))))))))))))))))/1</f>
        <v>0</v>
      </c>
      <c r="F751" s="8">
        <f>IF($A751="VISA",IF($B751="CRÉDITO",$D751-($D751*TAXAS!$C$4)),IF($A751="MASTER",IF($B751="CRÉDITO",$D751-($D751*TAXAS!$C$5)),IF($A751="ELO", IF($B751="CRÉDITO",$D751-($D751*TAXAS!$C$6)),IF($A751="HIPERCARD",IF($B751="CRÉDITO",$D751-($D751*TAXAS!$C$7)),IF($A751="DINERS",IF($B751="CRÉDITO",$D751-($D751*TAXAS!$C$8)),IF($A751="AMERICA EXPRESS",IF($B751="CRÉDITO",$D751-($D751*TAXAS!$C$9)),IF($A751=TAXAS!$A$10,IF($B751="CRÉDITO",$D751-($D751*TAXAS!$C$10)), IF($A751=TAXAS!$A$11,IF($B751="CRÉDITO",$D751-($D751*TAXAS!$C$11)), IF($A751=TAXAS!$A$12,IF($B751="CRÉDITO",$D751-($D751*TAXAS!$C$12)), IF($A751=TAXAS!$A$13,IF($B751="CRÉDITO",$D751-($D751*TAXAS!$C$13)), IF($A751=TAXAS!$A$14,IF($B751="CRÉDITO",$D751-($D751*TAXAS!$C$14)), IF($A751=TAXAS!$A$15,IF($B751="CRÉDITO",$D751-($D751*TAXAS!$C$15)), IF($A751=TAXAS!$A$16,IF($B751="CRÉDITO",$D751-($D751*TAXAS!$C$16)), IF($A751=TAXAS!$A$17,IF($B751="CRÉDITO",$D751-($D751*TAXAS!$C$17)), IF($A751=TAXAS!$A$18,IF($B751="CRÉDITO",$D751-($D751*TAXAS!$C$18)), IF($A751=TAXAS!$A$19,IF($B751="CRÉDITO",$D751-($D751*TAXAS!$C$19)), IF($A751=TAXAS!$A$20,IF($B751="CRÉDITO",$D751-($D751*TAXAS!$C$20)), IF($A751=TAXAS!$A$21,IF($B751="CRÉDITO",$D751-($D751*TAXAS!$C$21)), IF($A751=TAXAS!$A$22,IF($B751="CRÉDITO",$D751-($D751*TAXAS!$C$22)), IF($A751=TAXAS!$A$23,IF($B751="CRÉDITO",$D751-($D751*TAXAS!$C$23)), IF($A751=TAXAS!$A$24,IF($B751="CRÉDITO",$D751-($D751*TAXAS!$C$24)), IF($A751=TAXAS!$A$25,IF($B751="CRÉDITO",$D751-($D751*TAXAS!$C$25)), IF($A751=TAXAS!$A$26,IF($B751="CRÉDITO",$D751-($D751*TAXAS!$C$26)), IF($A751=TAXAS!$A$27,IF($B751="CRÉDITO",$D751-($D751*TAXAS!$C$27))))))))))))))))))))))))))/1</f>
        <v>0</v>
      </c>
      <c r="G751" s="9">
        <f>IF($A751="VISA",IF($B751="PARCELADO ATÉ 3X",$D751-(D751*TAXAS!$D$4))/3,IF($A751="MASTER",IF($B751="PARCELADO ATÉ 3X",$D751-(D751*TAXAS!$D$5))/3,IF($A751="ELO",IF($B751="PARCELADO ATÉ 3X",$D751-(D751*TAXAS!$D$6))/3,IF($A751="HIPERCARD",IF($B751="PARCELADO ATÉ 3X",$D751-(D751*TAXAS!$D$7))/3,IF($A751="DINERS",IF($B751="PARCELADO ATÉ 3X",$D751-(D751*TAXAS!$D$8))/3,IF($A751="AMERICA EXPRESS",IF($B751="PARCELADO ATÉ 3X",$D751-(D751*TAXAS!$D$9))/3,IF($A751=TAXAS!$A$10,IF($B751="PARCELADO ATÉ 3X",$D751-($D751*TAXAS!$D$10))/3,IF($A751=TAXAS!$A$11,IF($B751="PARCELADO ATÉ 3X",$D751-($D751*TAXAS!$D$11))/3,IF($A751=TAXAS!$A$12,IF($B751="PARCELADO ATÉ 3X",$D751-($D751*TAXAS!$D$12))/3,IF($A751=TAXAS!$A$13,IF($B751="PARCELADO ATÉ 3X",$D751-($D751*TAXAS!$D$13))/3,IF($A751=TAXAS!$A$14,IF($B751="PARCELADO ATÉ 3X",$D751-($D751*TAXAS!$D$14))/3,IF($A751=TAXAS!$A$15,IF($B751="PARCELADO ATÉ 3X",$D751-($D751*TAXAS!$D$15))/3,IF($A751=TAXAS!$A$16,IF($B751="PARCELADO ATÉ 3X",$D751-($D751*TAXAS!$D$16))/3,IF($A751=TAXAS!$A$17,IF($B751="PARCELADO ATÉ 3X",$D751-($D751*TAXAS!$D$17))/3,IF($A751=TAXAS!$A$18,IF($B751="PARCELADO ATÉ 3X",$D751-($D751*TAXAS!$D$18))/3,IF($A751=TAXAS!$A$19,IF($B751="PARCELADO ATÉ 3X",$D751-($D751*TAXAS!$D$19))/3,IF($A751=TAXAS!$A$20,IF($B751="PARCELADO ATÉ 3X",$D751-($D751*TAXAS!$D$20))/3,IF($A751=TAXAS!$A$21,IF($B751="PARCELADO ATÉ 3X",$D751-($D751*TAXAS!$D$21))/3,IF($A751=TAXAS!$A$22,IF($B751="PARCELADO ATÉ 3X",$D751-($D751*TAXAS!$D$22))/3,IF($A751=TAXAS!$A$23,IF($B751="PARCELADO ATÉ 3X",$D751-($D751*TAXAS!$D$23))/3,IF($A751=TAXAS!$A$24,IF($B751="PARCELADO ATÉ 3X",$D751-($D751*TAXAS!$D$24))/3,IF($A751=TAXAS!$A$25,IF($B751="PARCELADO ATÉ 3X",$D751-($D751*TAXAS!$D$25))/3,IF($A751=TAXAS!$A$26,IF($B751="PARCELADO ATÉ 3X",$D751-($D751*TAXAS!$D$26))/3,IF($A751=TAXAS!$A$27,IF($B751="PARCELADO ATÉ 3X",$D751-($D751*TAXAS!$D$27))/3))))))))))))))))))))))))/1</f>
        <v>0</v>
      </c>
      <c r="H751" s="9">
        <f>IF($A751="VISA",IF($B751="PARCELADO ATÉ 6X",$D751-(D751*TAXAS!$E$4))/6,IF($A751="MASTER",IF($B751="PARCELADO ATÉ 6X",$D751-(D751*TAXAS!$E$5))/6,IF($A751="ELO",IF($B751="PARCELADO ATÉ 6X",$D751-(D751*TAXAS!$E$6))/6,IF($A751="HIPERCARD",IF($B751="PARCELADO ATÉ 6X",$D751-(D751*TAXAS!$E$7))/6,IF($A751="DINERS",IF($B751="PARCELADO ATÉ 6X",$D751-(D751*TAXAS!$E$8))/6,IF($A751="AMERICA EXPRESS",IF($B751="PARCELADO ATÉ 6X",$D751-(D751*TAXAS!$E$9))/6,IF($A751=TAXAS!$A$10,IF($B751="PARCELADO ATÉ 6X",$D751-($D751*TAXAS!$E$10))/6,IF($A751=TAXAS!$A$11,IF($B751="PARCELADO ATÉ 6X",$D751-($D751*TAXAS!$E$11))/6,IF($A751=TAXAS!$A$12,IF($B751="PARCELADO ATÉ 6X",$D751-($D751*TAXAS!$E$12))/6,IF($A751=TAXAS!$A$13,IF($B751="PARCELADO ATÉ 6X",$D751-($D751*TAXAS!$E$13))/6,IF($A751=TAXAS!$A$14,IF($B751="PARCELADO ATÉ 6X",$D751-($D751*TAXAS!$E$14))/6,IF($A751=TAXAS!$A$15,IF($B751="PARCELADO ATÉ 6X",$D751-($D751*TAXAS!$E$15))/6,IF($A751=TAXAS!$A$16,IF($B751="PARCELADO ATÉ 6X",$D751-($D751*TAXAS!$E$16))/6,IF($A751=TAXAS!$A$17,IF($B751="PARCELADO ATÉ 6X",$D751-($D751*TAXAS!$E$17))/6,IF($A751=TAXAS!$A$18,IF($B751="PARCELADO ATÉ 6X",$D751-($D751*TAXAS!$E$18))/6,IF($A751=TAXAS!$A$19,IF($B751="PARCELADO ATÉ 6X",$D751-($D751*TAXAS!$E$19))/6,IF($A751=TAXAS!$A$20,IF($B751="PARCELADO ATÉ 6X",$D751-($D751*TAXAS!$E$20))/6,IF($A751=TAXAS!$A$21,IF($B751="PARCELADO ATÉ 6X",$D751-($D751*TAXAS!$E$21))/6,IF($A751=TAXAS!$A$22,IF($B751="PARCELADO ATÉ 6X",$D751-($D751*TAXAS!$E$22))/6,IF($A751=TAXAS!$A$23,IF($B751="PARCELADO ATÉ 6X",$D751-($D751*TAXAS!$E$23))/6,IF($A751=TAXAS!$A$24,IF($B751="PARCELADO ATÉ 6X",$D751-($D751*TAXAS!$E$24))/6,IF($A751=TAXAS!$A$25,IF($B751="PARCELADO ATÉ 6X",$D751-($D751*TAXAS!$E$25))/6,IF($A751=TAXAS!$A$26,IF($B751="PARCELADO ATÉ 6X",$D751-($D751*TAXAS!$E$26))/6,IF($A751=TAXAS!$A$27,IF($B751="PARCELADO ATÉ 6X",$D751-($D751*TAXAS!$E$27))/6))))))))))))))))))))))))/1</f>
        <v>0</v>
      </c>
      <c r="I751" s="9">
        <f>IF($A751="VISA",IF($B751="PARCELADO ATÉ 12X",$D751-(D751*TAXAS!$F$4))/12,IF($A751="MASTER",IF($B751="PARCELADO ATÉ 12X",$D751-(D751*TAXAS!$F$5))/12,IF($A751="ELO",IF($B751="PARCELADO ATÉ 12X",$D751-(D751*TAXAS!$F$6))/12,IF($A751="HIPERCARD",IF($B751="PARCELADO ATÉ 12X",$D751-(D751*TAXAS!$F$7))/12,IF($A751="DINERS",IF($B751="PARCELADO ATÉ 12X",$D751-(D751*TAXAS!$F$8))/12,IF($A751="AMERICA EXPRESS",IF($B751="PARCELADO ATÉ 12X",$D751-(D751*TAXAS!$F$9))/12,IF($A751=TAXAS!$A$10,IF($B751="PARCELADO ATÉ 12X",$D751-($D751*TAXAS!$F$10))/12,IF($A751=TAXAS!$A$11,IF($B751="PARCELADO ATÉ 12X",$D751-($D751*TAXAS!$F$11))/12,IF($A751=TAXAS!$A$12,IF($B751="PARCELADO ATÉ 12X",$D751-($D751*TAXAS!$F$12))/12,IF($A751=TAXAS!$A$13,IF($B751="PARCELADO ATÉ 12X",$D751-($D751*TAXAS!$F$13))/12,IF($A751=TAXAS!$A$14,IF($B751="PARCELADO ATÉ 12X",$D751-($D751*TAXAS!$F$14))/12,IF($A751=TAXAS!$A$15,IF($B751="PARCELADO ATÉ 12X",$D751-($D751*TAXAS!$F$15))/12,IF($A751=TAXAS!$A$16,IF($B751="PARCELADO ATÉ 12X",$D751-($D751*TAXAS!$F$16))/12,IF($A751=TAXAS!$A$17,IF($B751="PARCELADO ATÉ 12X",$D751-($D751*TAXAS!$F$17))/12,IF($A751=TAXAS!$A$18,IF($B751="PARCELADO ATÉ 12X",$D751-($D751*TAXAS!$F$18))/12,IF($A751=TAXAS!$A$19,IF($B751="PARCELADO ATÉ 12X",$D751-($D751*TAXAS!$F$19))/12,IF($A751=TAXAS!$A$20,IF($B751="PARCELADO ATÉ 12X",$D751-($D751*TAXAS!$F$20))/12,IF($A751=TAXAS!$A$21,IF($B751="PARCELADO ATÉ 12X",$D751-($D751*TAXAS!$F$21))/12,IF($A751=TAXAS!$A$22,IF($B751="PARCELADO ATÉ 12X",$D751-($D751*TAXAS!$F$22))/12,IF($A751=TAXAS!$A$23,IF($B751="PARCELADO ATÉ 12X",$D751-($D751*TAXAS!$F$23))/12,IF($A751=TAXAS!$A$24,IF($B751="PARCELADO ATÉ 12X",$D751-($D751*TAXAS!$F$24))/12,IF($A751=TAXAS!$A$25,IF($B751="PARCELADO ATÉ 12X",$D751-($D751*TAXAS!$F$25))/12,IF($A751=TAXAS!$A$26,IF($B751="PARCELADO ATÉ 12X",$D751-($D751*TAXAS!$F$26))/12,IF($A751=TAXAS!$A$27,IF($B751="PARCELADO ATÉ 12X",$D751-($D751*TAXAS!$F$27))/12))))))))))))))))))))))))/1</f>
        <v>0</v>
      </c>
      <c r="J751" s="8">
        <f t="shared" si="0"/>
        <v>0</v>
      </c>
      <c r="K751" s="10" t="b">
        <f>IF($B751="PARCELADO ATÉ 3X",($D751-($D751*TAXAS!$D$4))-$J751)</f>
        <v>0</v>
      </c>
      <c r="L751" s="10" t="b">
        <f>IF($B751="PARCELADO ATÉ 6X",($D751-($D751*TAXAS!$E$4))-$J751)</f>
        <v>0</v>
      </c>
      <c r="M751" s="10" t="b">
        <f>IF($B751="PARCELADO ATÉ 12X",($D751-($D751*TAXAS!$F$4))-$J751)</f>
        <v>0</v>
      </c>
      <c r="N751" s="8">
        <f t="shared" si="1"/>
        <v>0</v>
      </c>
      <c r="O751" s="10">
        <f t="shared" si="2"/>
        <v>0</v>
      </c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spans="1:31" ht="15.75" customHeight="1" x14ac:dyDescent="0.2">
      <c r="A752" s="3"/>
      <c r="B752" s="5"/>
      <c r="C752" s="6"/>
      <c r="D752" s="42"/>
      <c r="E752" s="8">
        <f>IF($A752="VISA",IF($B752="DÉBITO",$D752-($D752*TAXAS!$B$4)),IF($A752="MASTER",IF($B752="DÉBITO",$D752-($D752*TAXAS!$B$5)),IF($A752="ELO", IF($B752="DÉBITO",$D752-($D752*TAXAS!$B$6)),IF($A752="HIPERCARD",IF($B752="DÉBITO",$D752-($D752*TAXAS!$B$7)),IF($A752="DINERS",IF($B752="DÉBITO",$D752-($D752*TAXAS!$B$8)),IF($A752="AMERICA EXPRESS",IF($B752="DÉBITO",$D752-($D752*TAXAS!$B$9)),IF($A752=TAXAS!$A$10,IF($B752="DÉBITO",$D752-($D752*TAXAS!$B$10)), IF($A752=TAXAS!$A$11,IF($B752="DÉBITO",$D752-($D752*TAXAS!$B$11)), IF($A752=TAXAS!$A$12,IF($B752="DÉBITO",$D752-($D752*TAXAS!$B$12)), IF($A752=TAXAS!$A$13,IF($B752="DÉBITO",$D752-($D752*TAXAS!$B$13)), IF($A752=TAXAS!$A$14,IF($B752="DÉBITO",$D752-($D752*TAXAS!$B$14)), IF($A752=TAXAS!$A$15,IF($B752="DÉBITO",$D752-($D752*TAXAS!$B$15)), IF($A752=TAXAS!$A$16,IF($B752="DÉBITO",$D752-($D752*TAXAS!$B$16)), IF($A752=TAXAS!$A$17,IF($B752="DÉBITO",$D752-($D752*TAXAS!$B$17)), IF($A752=TAXAS!$A$18,IF($B752="DÉBITO",$D752-($D752*TAXAS!$B$18)), IF($A752=TAXAS!$A$19,IF($B752="DÉBITO",$D752-($D752*TAXAS!$B$19)), IF($A752=TAXAS!$A$20,IF($B752="DÉBITO",$D752-($D752*TAXAS!$B$20)), IF($A752=TAXAS!$A$21,IF($B752="DÉBITO",$D752-($D752*TAXAS!$B$21)), IF($A752=TAXAS!$A$22,IF($B752="DÉBITO",$D752-($D752*TAXAS!$B$22)), IF($A752=TAXAS!$A$23,IF($B752="DÉBITO",$D752-($D752*TAXAS!$B$23)), IF($A752=TAXAS!$A$24,IF($B752="DÉBITO",$D752-($D752*TAXAS!$B$24)), IF($A752=TAXAS!$A$25,IF($B752="DÉBITO",$D752-($D752*TAXAS!$B$25)), IF($A752=TAXAS!$A$26,IF($B752="DÉBITO",$D752-($D752*TAXAS!$B$26)), IF($A752=TAXAS!$A$27,IF($B752="DÉBITO",$D752-($D752*TAXAS!$B$27))))))))))))))))))))))))))/1</f>
        <v>0</v>
      </c>
      <c r="F752" s="8">
        <f>IF($A752="VISA",IF($B752="CRÉDITO",$D752-($D752*TAXAS!$C$4)),IF($A752="MASTER",IF($B752="CRÉDITO",$D752-($D752*TAXAS!$C$5)),IF($A752="ELO", IF($B752="CRÉDITO",$D752-($D752*TAXAS!$C$6)),IF($A752="HIPERCARD",IF($B752="CRÉDITO",$D752-($D752*TAXAS!$C$7)),IF($A752="DINERS",IF($B752="CRÉDITO",$D752-($D752*TAXAS!$C$8)),IF($A752="AMERICA EXPRESS",IF($B752="CRÉDITO",$D752-($D752*TAXAS!$C$9)),IF($A752=TAXAS!$A$10,IF($B752="CRÉDITO",$D752-($D752*TAXAS!$C$10)), IF($A752=TAXAS!$A$11,IF($B752="CRÉDITO",$D752-($D752*TAXAS!$C$11)), IF($A752=TAXAS!$A$12,IF($B752="CRÉDITO",$D752-($D752*TAXAS!$C$12)), IF($A752=TAXAS!$A$13,IF($B752="CRÉDITO",$D752-($D752*TAXAS!$C$13)), IF($A752=TAXAS!$A$14,IF($B752="CRÉDITO",$D752-($D752*TAXAS!$C$14)), IF($A752=TAXAS!$A$15,IF($B752="CRÉDITO",$D752-($D752*TAXAS!$C$15)), IF($A752=TAXAS!$A$16,IF($B752="CRÉDITO",$D752-($D752*TAXAS!$C$16)), IF($A752=TAXAS!$A$17,IF($B752="CRÉDITO",$D752-($D752*TAXAS!$C$17)), IF($A752=TAXAS!$A$18,IF($B752="CRÉDITO",$D752-($D752*TAXAS!$C$18)), IF($A752=TAXAS!$A$19,IF($B752="CRÉDITO",$D752-($D752*TAXAS!$C$19)), IF($A752=TAXAS!$A$20,IF($B752="CRÉDITO",$D752-($D752*TAXAS!$C$20)), IF($A752=TAXAS!$A$21,IF($B752="CRÉDITO",$D752-($D752*TAXAS!$C$21)), IF($A752=TAXAS!$A$22,IF($B752="CRÉDITO",$D752-($D752*TAXAS!$C$22)), IF($A752=TAXAS!$A$23,IF($B752="CRÉDITO",$D752-($D752*TAXAS!$C$23)), IF($A752=TAXAS!$A$24,IF($B752="CRÉDITO",$D752-($D752*TAXAS!$C$24)), IF($A752=TAXAS!$A$25,IF($B752="CRÉDITO",$D752-($D752*TAXAS!$C$25)), IF($A752=TAXAS!$A$26,IF($B752="CRÉDITO",$D752-($D752*TAXAS!$C$26)), IF($A752=TAXAS!$A$27,IF($B752="CRÉDITO",$D752-($D752*TAXAS!$C$27))))))))))))))))))))))))))/1</f>
        <v>0</v>
      </c>
      <c r="G752" s="9">
        <f>IF($A752="VISA",IF($B752="PARCELADO ATÉ 3X",$D752-(D752*TAXAS!$D$4))/3,IF($A752="MASTER",IF($B752="PARCELADO ATÉ 3X",$D752-(D752*TAXAS!$D$5))/3,IF($A752="ELO",IF($B752="PARCELADO ATÉ 3X",$D752-(D752*TAXAS!$D$6))/3,IF($A752="HIPERCARD",IF($B752="PARCELADO ATÉ 3X",$D752-(D752*TAXAS!$D$7))/3,IF($A752="DINERS",IF($B752="PARCELADO ATÉ 3X",$D752-(D752*TAXAS!$D$8))/3,IF($A752="AMERICA EXPRESS",IF($B752="PARCELADO ATÉ 3X",$D752-(D752*TAXAS!$D$9))/3,IF($A752=TAXAS!$A$10,IF($B752="PARCELADO ATÉ 3X",$D752-($D752*TAXAS!$D$10))/3,IF($A752=TAXAS!$A$11,IF($B752="PARCELADO ATÉ 3X",$D752-($D752*TAXAS!$D$11))/3,IF($A752=TAXAS!$A$12,IF($B752="PARCELADO ATÉ 3X",$D752-($D752*TAXAS!$D$12))/3,IF($A752=TAXAS!$A$13,IF($B752="PARCELADO ATÉ 3X",$D752-($D752*TAXAS!$D$13))/3,IF($A752=TAXAS!$A$14,IF($B752="PARCELADO ATÉ 3X",$D752-($D752*TAXAS!$D$14))/3,IF($A752=TAXAS!$A$15,IF($B752="PARCELADO ATÉ 3X",$D752-($D752*TAXAS!$D$15))/3,IF($A752=TAXAS!$A$16,IF($B752="PARCELADO ATÉ 3X",$D752-($D752*TAXAS!$D$16))/3,IF($A752=TAXAS!$A$17,IF($B752="PARCELADO ATÉ 3X",$D752-($D752*TAXAS!$D$17))/3,IF($A752=TAXAS!$A$18,IF($B752="PARCELADO ATÉ 3X",$D752-($D752*TAXAS!$D$18))/3,IF($A752=TAXAS!$A$19,IF($B752="PARCELADO ATÉ 3X",$D752-($D752*TAXAS!$D$19))/3,IF($A752=TAXAS!$A$20,IF($B752="PARCELADO ATÉ 3X",$D752-($D752*TAXAS!$D$20))/3,IF($A752=TAXAS!$A$21,IF($B752="PARCELADO ATÉ 3X",$D752-($D752*TAXAS!$D$21))/3,IF($A752=TAXAS!$A$22,IF($B752="PARCELADO ATÉ 3X",$D752-($D752*TAXAS!$D$22))/3,IF($A752=TAXAS!$A$23,IF($B752="PARCELADO ATÉ 3X",$D752-($D752*TAXAS!$D$23))/3,IF($A752=TAXAS!$A$24,IF($B752="PARCELADO ATÉ 3X",$D752-($D752*TAXAS!$D$24))/3,IF($A752=TAXAS!$A$25,IF($B752="PARCELADO ATÉ 3X",$D752-($D752*TAXAS!$D$25))/3,IF($A752=TAXAS!$A$26,IF($B752="PARCELADO ATÉ 3X",$D752-($D752*TAXAS!$D$26))/3,IF($A752=TAXAS!$A$27,IF($B752="PARCELADO ATÉ 3X",$D752-($D752*TAXAS!$D$27))/3))))))))))))))))))))))))/1</f>
        <v>0</v>
      </c>
      <c r="H752" s="9">
        <f>IF($A752="VISA",IF($B752="PARCELADO ATÉ 6X",$D752-(D752*TAXAS!$E$4))/6,IF($A752="MASTER",IF($B752="PARCELADO ATÉ 6X",$D752-(D752*TAXAS!$E$5))/6,IF($A752="ELO",IF($B752="PARCELADO ATÉ 6X",$D752-(D752*TAXAS!$E$6))/6,IF($A752="HIPERCARD",IF($B752="PARCELADO ATÉ 6X",$D752-(D752*TAXAS!$E$7))/6,IF($A752="DINERS",IF($B752="PARCELADO ATÉ 6X",$D752-(D752*TAXAS!$E$8))/6,IF($A752="AMERICA EXPRESS",IF($B752="PARCELADO ATÉ 6X",$D752-(D752*TAXAS!$E$9))/6,IF($A752=TAXAS!$A$10,IF($B752="PARCELADO ATÉ 6X",$D752-($D752*TAXAS!$E$10))/6,IF($A752=TAXAS!$A$11,IF($B752="PARCELADO ATÉ 6X",$D752-($D752*TAXAS!$E$11))/6,IF($A752=TAXAS!$A$12,IF($B752="PARCELADO ATÉ 6X",$D752-($D752*TAXAS!$E$12))/6,IF($A752=TAXAS!$A$13,IF($B752="PARCELADO ATÉ 6X",$D752-($D752*TAXAS!$E$13))/6,IF($A752=TAXAS!$A$14,IF($B752="PARCELADO ATÉ 6X",$D752-($D752*TAXAS!$E$14))/6,IF($A752=TAXAS!$A$15,IF($B752="PARCELADO ATÉ 6X",$D752-($D752*TAXAS!$E$15))/6,IF($A752=TAXAS!$A$16,IF($B752="PARCELADO ATÉ 6X",$D752-($D752*TAXAS!$E$16))/6,IF($A752=TAXAS!$A$17,IF($B752="PARCELADO ATÉ 6X",$D752-($D752*TAXAS!$E$17))/6,IF($A752=TAXAS!$A$18,IF($B752="PARCELADO ATÉ 6X",$D752-($D752*TAXAS!$E$18))/6,IF($A752=TAXAS!$A$19,IF($B752="PARCELADO ATÉ 6X",$D752-($D752*TAXAS!$E$19))/6,IF($A752=TAXAS!$A$20,IF($B752="PARCELADO ATÉ 6X",$D752-($D752*TAXAS!$E$20))/6,IF($A752=TAXAS!$A$21,IF($B752="PARCELADO ATÉ 6X",$D752-($D752*TAXAS!$E$21))/6,IF($A752=TAXAS!$A$22,IF($B752="PARCELADO ATÉ 6X",$D752-($D752*TAXAS!$E$22))/6,IF($A752=TAXAS!$A$23,IF($B752="PARCELADO ATÉ 6X",$D752-($D752*TAXAS!$E$23))/6,IF($A752=TAXAS!$A$24,IF($B752="PARCELADO ATÉ 6X",$D752-($D752*TAXAS!$E$24))/6,IF($A752=TAXAS!$A$25,IF($B752="PARCELADO ATÉ 6X",$D752-($D752*TAXAS!$E$25))/6,IF($A752=TAXAS!$A$26,IF($B752="PARCELADO ATÉ 6X",$D752-($D752*TAXAS!$E$26))/6,IF($A752=TAXAS!$A$27,IF($B752="PARCELADO ATÉ 6X",$D752-($D752*TAXAS!$E$27))/6))))))))))))))))))))))))/1</f>
        <v>0</v>
      </c>
      <c r="I752" s="9">
        <f>IF($A752="VISA",IF($B752="PARCELADO ATÉ 12X",$D752-(D752*TAXAS!$F$4))/12,IF($A752="MASTER",IF($B752="PARCELADO ATÉ 12X",$D752-(D752*TAXAS!$F$5))/12,IF($A752="ELO",IF($B752="PARCELADO ATÉ 12X",$D752-(D752*TAXAS!$F$6))/12,IF($A752="HIPERCARD",IF($B752="PARCELADO ATÉ 12X",$D752-(D752*TAXAS!$F$7))/12,IF($A752="DINERS",IF($B752="PARCELADO ATÉ 12X",$D752-(D752*TAXAS!$F$8))/12,IF($A752="AMERICA EXPRESS",IF($B752="PARCELADO ATÉ 12X",$D752-(D752*TAXAS!$F$9))/12,IF($A752=TAXAS!$A$10,IF($B752="PARCELADO ATÉ 12X",$D752-($D752*TAXAS!$F$10))/12,IF($A752=TAXAS!$A$11,IF($B752="PARCELADO ATÉ 12X",$D752-($D752*TAXAS!$F$11))/12,IF($A752=TAXAS!$A$12,IF($B752="PARCELADO ATÉ 12X",$D752-($D752*TAXAS!$F$12))/12,IF($A752=TAXAS!$A$13,IF($B752="PARCELADO ATÉ 12X",$D752-($D752*TAXAS!$F$13))/12,IF($A752=TAXAS!$A$14,IF($B752="PARCELADO ATÉ 12X",$D752-($D752*TAXAS!$F$14))/12,IF($A752=TAXAS!$A$15,IF($B752="PARCELADO ATÉ 12X",$D752-($D752*TAXAS!$F$15))/12,IF($A752=TAXAS!$A$16,IF($B752="PARCELADO ATÉ 12X",$D752-($D752*TAXAS!$F$16))/12,IF($A752=TAXAS!$A$17,IF($B752="PARCELADO ATÉ 12X",$D752-($D752*TAXAS!$F$17))/12,IF($A752=TAXAS!$A$18,IF($B752="PARCELADO ATÉ 12X",$D752-($D752*TAXAS!$F$18))/12,IF($A752=TAXAS!$A$19,IF($B752="PARCELADO ATÉ 12X",$D752-($D752*TAXAS!$F$19))/12,IF($A752=TAXAS!$A$20,IF($B752="PARCELADO ATÉ 12X",$D752-($D752*TAXAS!$F$20))/12,IF($A752=TAXAS!$A$21,IF($B752="PARCELADO ATÉ 12X",$D752-($D752*TAXAS!$F$21))/12,IF($A752=TAXAS!$A$22,IF($B752="PARCELADO ATÉ 12X",$D752-($D752*TAXAS!$F$22))/12,IF($A752=TAXAS!$A$23,IF($B752="PARCELADO ATÉ 12X",$D752-($D752*TAXAS!$F$23))/12,IF($A752=TAXAS!$A$24,IF($B752="PARCELADO ATÉ 12X",$D752-($D752*TAXAS!$F$24))/12,IF($A752=TAXAS!$A$25,IF($B752="PARCELADO ATÉ 12X",$D752-($D752*TAXAS!$F$25))/12,IF($A752=TAXAS!$A$26,IF($B752="PARCELADO ATÉ 12X",$D752-($D752*TAXAS!$F$26))/12,IF($A752=TAXAS!$A$27,IF($B752="PARCELADO ATÉ 12X",$D752-($D752*TAXAS!$F$27))/12))))))))))))))))))))))))/1</f>
        <v>0</v>
      </c>
      <c r="J752" s="8">
        <f t="shared" si="0"/>
        <v>0</v>
      </c>
      <c r="K752" s="10" t="b">
        <f>IF($B752="PARCELADO ATÉ 3X",($D752-($D752*TAXAS!$D$4))-$J752)</f>
        <v>0</v>
      </c>
      <c r="L752" s="10" t="b">
        <f>IF($B752="PARCELADO ATÉ 6X",($D752-($D752*TAXAS!$E$4))-$J752)</f>
        <v>0</v>
      </c>
      <c r="M752" s="10" t="b">
        <f>IF($B752="PARCELADO ATÉ 12X",($D752-($D752*TAXAS!$F$4))-$J752)</f>
        <v>0</v>
      </c>
      <c r="N752" s="8">
        <f t="shared" si="1"/>
        <v>0</v>
      </c>
      <c r="O752" s="10">
        <f t="shared" si="2"/>
        <v>0</v>
      </c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spans="1:31" ht="15.75" customHeight="1" x14ac:dyDescent="0.2">
      <c r="A753" s="3"/>
      <c r="B753" s="5"/>
      <c r="C753" s="6"/>
      <c r="D753" s="42"/>
      <c r="E753" s="8">
        <f>IF($A753="VISA",IF($B753="DÉBITO",$D753-($D753*TAXAS!$B$4)),IF($A753="MASTER",IF($B753="DÉBITO",$D753-($D753*TAXAS!$B$5)),IF($A753="ELO", IF($B753="DÉBITO",$D753-($D753*TAXAS!$B$6)),IF($A753="HIPERCARD",IF($B753="DÉBITO",$D753-($D753*TAXAS!$B$7)),IF($A753="DINERS",IF($B753="DÉBITO",$D753-($D753*TAXAS!$B$8)),IF($A753="AMERICA EXPRESS",IF($B753="DÉBITO",$D753-($D753*TAXAS!$B$9)),IF($A753=TAXAS!$A$10,IF($B753="DÉBITO",$D753-($D753*TAXAS!$B$10)), IF($A753=TAXAS!$A$11,IF($B753="DÉBITO",$D753-($D753*TAXAS!$B$11)), IF($A753=TAXAS!$A$12,IF($B753="DÉBITO",$D753-($D753*TAXAS!$B$12)), IF($A753=TAXAS!$A$13,IF($B753="DÉBITO",$D753-($D753*TAXAS!$B$13)), IF($A753=TAXAS!$A$14,IF($B753="DÉBITO",$D753-($D753*TAXAS!$B$14)), IF($A753=TAXAS!$A$15,IF($B753="DÉBITO",$D753-($D753*TAXAS!$B$15)), IF($A753=TAXAS!$A$16,IF($B753="DÉBITO",$D753-($D753*TAXAS!$B$16)), IF($A753=TAXAS!$A$17,IF($B753="DÉBITO",$D753-($D753*TAXAS!$B$17)), IF($A753=TAXAS!$A$18,IF($B753="DÉBITO",$D753-($D753*TAXAS!$B$18)), IF($A753=TAXAS!$A$19,IF($B753="DÉBITO",$D753-($D753*TAXAS!$B$19)), IF($A753=TAXAS!$A$20,IF($B753="DÉBITO",$D753-($D753*TAXAS!$B$20)), IF($A753=TAXAS!$A$21,IF($B753="DÉBITO",$D753-($D753*TAXAS!$B$21)), IF($A753=TAXAS!$A$22,IF($B753="DÉBITO",$D753-($D753*TAXAS!$B$22)), IF($A753=TAXAS!$A$23,IF($B753="DÉBITO",$D753-($D753*TAXAS!$B$23)), IF($A753=TAXAS!$A$24,IF($B753="DÉBITO",$D753-($D753*TAXAS!$B$24)), IF($A753=TAXAS!$A$25,IF($B753="DÉBITO",$D753-($D753*TAXAS!$B$25)), IF($A753=TAXAS!$A$26,IF($B753="DÉBITO",$D753-($D753*TAXAS!$B$26)), IF($A753=TAXAS!$A$27,IF($B753="DÉBITO",$D753-($D753*TAXAS!$B$27))))))))))))))))))))))))))/1</f>
        <v>0</v>
      </c>
      <c r="F753" s="8">
        <f>IF($A753="VISA",IF($B753="CRÉDITO",$D753-($D753*TAXAS!$C$4)),IF($A753="MASTER",IF($B753="CRÉDITO",$D753-($D753*TAXAS!$C$5)),IF($A753="ELO", IF($B753="CRÉDITO",$D753-($D753*TAXAS!$C$6)),IF($A753="HIPERCARD",IF($B753="CRÉDITO",$D753-($D753*TAXAS!$C$7)),IF($A753="DINERS",IF($B753="CRÉDITO",$D753-($D753*TAXAS!$C$8)),IF($A753="AMERICA EXPRESS",IF($B753="CRÉDITO",$D753-($D753*TAXAS!$C$9)),IF($A753=TAXAS!$A$10,IF($B753="CRÉDITO",$D753-($D753*TAXAS!$C$10)), IF($A753=TAXAS!$A$11,IF($B753="CRÉDITO",$D753-($D753*TAXAS!$C$11)), IF($A753=TAXAS!$A$12,IF($B753="CRÉDITO",$D753-($D753*TAXAS!$C$12)), IF($A753=TAXAS!$A$13,IF($B753="CRÉDITO",$D753-($D753*TAXAS!$C$13)), IF($A753=TAXAS!$A$14,IF($B753="CRÉDITO",$D753-($D753*TAXAS!$C$14)), IF($A753=TAXAS!$A$15,IF($B753="CRÉDITO",$D753-($D753*TAXAS!$C$15)), IF($A753=TAXAS!$A$16,IF($B753="CRÉDITO",$D753-($D753*TAXAS!$C$16)), IF($A753=TAXAS!$A$17,IF($B753="CRÉDITO",$D753-($D753*TAXAS!$C$17)), IF($A753=TAXAS!$A$18,IF($B753="CRÉDITO",$D753-($D753*TAXAS!$C$18)), IF($A753=TAXAS!$A$19,IF($B753="CRÉDITO",$D753-($D753*TAXAS!$C$19)), IF($A753=TAXAS!$A$20,IF($B753="CRÉDITO",$D753-($D753*TAXAS!$C$20)), IF($A753=TAXAS!$A$21,IF($B753="CRÉDITO",$D753-($D753*TAXAS!$C$21)), IF($A753=TAXAS!$A$22,IF($B753="CRÉDITO",$D753-($D753*TAXAS!$C$22)), IF($A753=TAXAS!$A$23,IF($B753="CRÉDITO",$D753-($D753*TAXAS!$C$23)), IF($A753=TAXAS!$A$24,IF($B753="CRÉDITO",$D753-($D753*TAXAS!$C$24)), IF($A753=TAXAS!$A$25,IF($B753="CRÉDITO",$D753-($D753*TAXAS!$C$25)), IF($A753=TAXAS!$A$26,IF($B753="CRÉDITO",$D753-($D753*TAXAS!$C$26)), IF($A753=TAXAS!$A$27,IF($B753="CRÉDITO",$D753-($D753*TAXAS!$C$27))))))))))))))))))))))))))/1</f>
        <v>0</v>
      </c>
      <c r="G753" s="9">
        <f>IF($A753="VISA",IF($B753="PARCELADO ATÉ 3X",$D753-(D753*TAXAS!$D$4))/3,IF($A753="MASTER",IF($B753="PARCELADO ATÉ 3X",$D753-(D753*TAXAS!$D$5))/3,IF($A753="ELO",IF($B753="PARCELADO ATÉ 3X",$D753-(D753*TAXAS!$D$6))/3,IF($A753="HIPERCARD",IF($B753="PARCELADO ATÉ 3X",$D753-(D753*TAXAS!$D$7))/3,IF($A753="DINERS",IF($B753="PARCELADO ATÉ 3X",$D753-(D753*TAXAS!$D$8))/3,IF($A753="AMERICA EXPRESS",IF($B753="PARCELADO ATÉ 3X",$D753-(D753*TAXAS!$D$9))/3,IF($A753=TAXAS!$A$10,IF($B753="PARCELADO ATÉ 3X",$D753-($D753*TAXAS!$D$10))/3,IF($A753=TAXAS!$A$11,IF($B753="PARCELADO ATÉ 3X",$D753-($D753*TAXAS!$D$11))/3,IF($A753=TAXAS!$A$12,IF($B753="PARCELADO ATÉ 3X",$D753-($D753*TAXAS!$D$12))/3,IF($A753=TAXAS!$A$13,IF($B753="PARCELADO ATÉ 3X",$D753-($D753*TAXAS!$D$13))/3,IF($A753=TAXAS!$A$14,IF($B753="PARCELADO ATÉ 3X",$D753-($D753*TAXAS!$D$14))/3,IF($A753=TAXAS!$A$15,IF($B753="PARCELADO ATÉ 3X",$D753-($D753*TAXAS!$D$15))/3,IF($A753=TAXAS!$A$16,IF($B753="PARCELADO ATÉ 3X",$D753-($D753*TAXAS!$D$16))/3,IF($A753=TAXAS!$A$17,IF($B753="PARCELADO ATÉ 3X",$D753-($D753*TAXAS!$D$17))/3,IF($A753=TAXAS!$A$18,IF($B753="PARCELADO ATÉ 3X",$D753-($D753*TAXAS!$D$18))/3,IF($A753=TAXAS!$A$19,IF($B753="PARCELADO ATÉ 3X",$D753-($D753*TAXAS!$D$19))/3,IF($A753=TAXAS!$A$20,IF($B753="PARCELADO ATÉ 3X",$D753-($D753*TAXAS!$D$20))/3,IF($A753=TAXAS!$A$21,IF($B753="PARCELADO ATÉ 3X",$D753-($D753*TAXAS!$D$21))/3,IF($A753=TAXAS!$A$22,IF($B753="PARCELADO ATÉ 3X",$D753-($D753*TAXAS!$D$22))/3,IF($A753=TAXAS!$A$23,IF($B753="PARCELADO ATÉ 3X",$D753-($D753*TAXAS!$D$23))/3,IF($A753=TAXAS!$A$24,IF($B753="PARCELADO ATÉ 3X",$D753-($D753*TAXAS!$D$24))/3,IF($A753=TAXAS!$A$25,IF($B753="PARCELADO ATÉ 3X",$D753-($D753*TAXAS!$D$25))/3,IF($A753=TAXAS!$A$26,IF($B753="PARCELADO ATÉ 3X",$D753-($D753*TAXAS!$D$26))/3,IF($A753=TAXAS!$A$27,IF($B753="PARCELADO ATÉ 3X",$D753-($D753*TAXAS!$D$27))/3))))))))))))))))))))))))/1</f>
        <v>0</v>
      </c>
      <c r="H753" s="9">
        <f>IF($A753="VISA",IF($B753="PARCELADO ATÉ 6X",$D753-(D753*TAXAS!$E$4))/6,IF($A753="MASTER",IF($B753="PARCELADO ATÉ 6X",$D753-(D753*TAXAS!$E$5))/6,IF($A753="ELO",IF($B753="PARCELADO ATÉ 6X",$D753-(D753*TAXAS!$E$6))/6,IF($A753="HIPERCARD",IF($B753="PARCELADO ATÉ 6X",$D753-(D753*TAXAS!$E$7))/6,IF($A753="DINERS",IF($B753="PARCELADO ATÉ 6X",$D753-(D753*TAXAS!$E$8))/6,IF($A753="AMERICA EXPRESS",IF($B753="PARCELADO ATÉ 6X",$D753-(D753*TAXAS!$E$9))/6,IF($A753=TAXAS!$A$10,IF($B753="PARCELADO ATÉ 6X",$D753-($D753*TAXAS!$E$10))/6,IF($A753=TAXAS!$A$11,IF($B753="PARCELADO ATÉ 6X",$D753-($D753*TAXAS!$E$11))/6,IF($A753=TAXAS!$A$12,IF($B753="PARCELADO ATÉ 6X",$D753-($D753*TAXAS!$E$12))/6,IF($A753=TAXAS!$A$13,IF($B753="PARCELADO ATÉ 6X",$D753-($D753*TAXAS!$E$13))/6,IF($A753=TAXAS!$A$14,IF($B753="PARCELADO ATÉ 6X",$D753-($D753*TAXAS!$E$14))/6,IF($A753=TAXAS!$A$15,IF($B753="PARCELADO ATÉ 6X",$D753-($D753*TAXAS!$E$15))/6,IF($A753=TAXAS!$A$16,IF($B753="PARCELADO ATÉ 6X",$D753-($D753*TAXAS!$E$16))/6,IF($A753=TAXAS!$A$17,IF($B753="PARCELADO ATÉ 6X",$D753-($D753*TAXAS!$E$17))/6,IF($A753=TAXAS!$A$18,IF($B753="PARCELADO ATÉ 6X",$D753-($D753*TAXAS!$E$18))/6,IF($A753=TAXAS!$A$19,IF($B753="PARCELADO ATÉ 6X",$D753-($D753*TAXAS!$E$19))/6,IF($A753=TAXAS!$A$20,IF($B753="PARCELADO ATÉ 6X",$D753-($D753*TAXAS!$E$20))/6,IF($A753=TAXAS!$A$21,IF($B753="PARCELADO ATÉ 6X",$D753-($D753*TAXAS!$E$21))/6,IF($A753=TAXAS!$A$22,IF($B753="PARCELADO ATÉ 6X",$D753-($D753*TAXAS!$E$22))/6,IF($A753=TAXAS!$A$23,IF($B753="PARCELADO ATÉ 6X",$D753-($D753*TAXAS!$E$23))/6,IF($A753=TAXAS!$A$24,IF($B753="PARCELADO ATÉ 6X",$D753-($D753*TAXAS!$E$24))/6,IF($A753=TAXAS!$A$25,IF($B753="PARCELADO ATÉ 6X",$D753-($D753*TAXAS!$E$25))/6,IF($A753=TAXAS!$A$26,IF($B753="PARCELADO ATÉ 6X",$D753-($D753*TAXAS!$E$26))/6,IF($A753=TAXAS!$A$27,IF($B753="PARCELADO ATÉ 6X",$D753-($D753*TAXAS!$E$27))/6))))))))))))))))))))))))/1</f>
        <v>0</v>
      </c>
      <c r="I753" s="9">
        <f>IF($A753="VISA",IF($B753="PARCELADO ATÉ 12X",$D753-(D753*TAXAS!$F$4))/12,IF($A753="MASTER",IF($B753="PARCELADO ATÉ 12X",$D753-(D753*TAXAS!$F$5))/12,IF($A753="ELO",IF($B753="PARCELADO ATÉ 12X",$D753-(D753*TAXAS!$F$6))/12,IF($A753="HIPERCARD",IF($B753="PARCELADO ATÉ 12X",$D753-(D753*TAXAS!$F$7))/12,IF($A753="DINERS",IF($B753="PARCELADO ATÉ 12X",$D753-(D753*TAXAS!$F$8))/12,IF($A753="AMERICA EXPRESS",IF($B753="PARCELADO ATÉ 12X",$D753-(D753*TAXAS!$F$9))/12,IF($A753=TAXAS!$A$10,IF($B753="PARCELADO ATÉ 12X",$D753-($D753*TAXAS!$F$10))/12,IF($A753=TAXAS!$A$11,IF($B753="PARCELADO ATÉ 12X",$D753-($D753*TAXAS!$F$11))/12,IF($A753=TAXAS!$A$12,IF($B753="PARCELADO ATÉ 12X",$D753-($D753*TAXAS!$F$12))/12,IF($A753=TAXAS!$A$13,IF($B753="PARCELADO ATÉ 12X",$D753-($D753*TAXAS!$F$13))/12,IF($A753=TAXAS!$A$14,IF($B753="PARCELADO ATÉ 12X",$D753-($D753*TAXAS!$F$14))/12,IF($A753=TAXAS!$A$15,IF($B753="PARCELADO ATÉ 12X",$D753-($D753*TAXAS!$F$15))/12,IF($A753=TAXAS!$A$16,IF($B753="PARCELADO ATÉ 12X",$D753-($D753*TAXAS!$F$16))/12,IF($A753=TAXAS!$A$17,IF($B753="PARCELADO ATÉ 12X",$D753-($D753*TAXAS!$F$17))/12,IF($A753=TAXAS!$A$18,IF($B753="PARCELADO ATÉ 12X",$D753-($D753*TAXAS!$F$18))/12,IF($A753=TAXAS!$A$19,IF($B753="PARCELADO ATÉ 12X",$D753-($D753*TAXAS!$F$19))/12,IF($A753=TAXAS!$A$20,IF($B753="PARCELADO ATÉ 12X",$D753-($D753*TAXAS!$F$20))/12,IF($A753=TAXAS!$A$21,IF($B753="PARCELADO ATÉ 12X",$D753-($D753*TAXAS!$F$21))/12,IF($A753=TAXAS!$A$22,IF($B753="PARCELADO ATÉ 12X",$D753-($D753*TAXAS!$F$22))/12,IF($A753=TAXAS!$A$23,IF($B753="PARCELADO ATÉ 12X",$D753-($D753*TAXAS!$F$23))/12,IF($A753=TAXAS!$A$24,IF($B753="PARCELADO ATÉ 12X",$D753-($D753*TAXAS!$F$24))/12,IF($A753=TAXAS!$A$25,IF($B753="PARCELADO ATÉ 12X",$D753-($D753*TAXAS!$F$25))/12,IF($A753=TAXAS!$A$26,IF($B753="PARCELADO ATÉ 12X",$D753-($D753*TAXAS!$F$26))/12,IF($A753=TAXAS!$A$27,IF($B753="PARCELADO ATÉ 12X",$D753-($D753*TAXAS!$F$27))/12))))))))))))))))))))))))/1</f>
        <v>0</v>
      </c>
      <c r="J753" s="8">
        <f t="shared" si="0"/>
        <v>0</v>
      </c>
      <c r="K753" s="10" t="b">
        <f>IF($B753="PARCELADO ATÉ 3X",($D753-($D753*TAXAS!$D$4))-$J753)</f>
        <v>0</v>
      </c>
      <c r="L753" s="10" t="b">
        <f>IF($B753="PARCELADO ATÉ 6X",($D753-($D753*TAXAS!$E$4))-$J753)</f>
        <v>0</v>
      </c>
      <c r="M753" s="10" t="b">
        <f>IF($B753="PARCELADO ATÉ 12X",($D753-($D753*TAXAS!$F$4))-$J753)</f>
        <v>0</v>
      </c>
      <c r="N753" s="8">
        <f t="shared" si="1"/>
        <v>0</v>
      </c>
      <c r="O753" s="10">
        <f t="shared" si="2"/>
        <v>0</v>
      </c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spans="1:31" ht="15.75" customHeight="1" x14ac:dyDescent="0.2">
      <c r="A754" s="3"/>
      <c r="B754" s="5"/>
      <c r="C754" s="6"/>
      <c r="D754" s="42"/>
      <c r="E754" s="8">
        <f>IF($A754="VISA",IF($B754="DÉBITO",$D754-($D754*TAXAS!$B$4)),IF($A754="MASTER",IF($B754="DÉBITO",$D754-($D754*TAXAS!$B$5)),IF($A754="ELO", IF($B754="DÉBITO",$D754-($D754*TAXAS!$B$6)),IF($A754="HIPERCARD",IF($B754="DÉBITO",$D754-($D754*TAXAS!$B$7)),IF($A754="DINERS",IF($B754="DÉBITO",$D754-($D754*TAXAS!$B$8)),IF($A754="AMERICA EXPRESS",IF($B754="DÉBITO",$D754-($D754*TAXAS!$B$9)),IF($A754=TAXAS!$A$10,IF($B754="DÉBITO",$D754-($D754*TAXAS!$B$10)), IF($A754=TAXAS!$A$11,IF($B754="DÉBITO",$D754-($D754*TAXAS!$B$11)), IF($A754=TAXAS!$A$12,IF($B754="DÉBITO",$D754-($D754*TAXAS!$B$12)), IF($A754=TAXAS!$A$13,IF($B754="DÉBITO",$D754-($D754*TAXAS!$B$13)), IF($A754=TAXAS!$A$14,IF($B754="DÉBITO",$D754-($D754*TAXAS!$B$14)), IF($A754=TAXAS!$A$15,IF($B754="DÉBITO",$D754-($D754*TAXAS!$B$15)), IF($A754=TAXAS!$A$16,IF($B754="DÉBITO",$D754-($D754*TAXAS!$B$16)), IF($A754=TAXAS!$A$17,IF($B754="DÉBITO",$D754-($D754*TAXAS!$B$17)), IF($A754=TAXAS!$A$18,IF($B754="DÉBITO",$D754-($D754*TAXAS!$B$18)), IF($A754=TAXAS!$A$19,IF($B754="DÉBITO",$D754-($D754*TAXAS!$B$19)), IF($A754=TAXAS!$A$20,IF($B754="DÉBITO",$D754-($D754*TAXAS!$B$20)), IF($A754=TAXAS!$A$21,IF($B754="DÉBITO",$D754-($D754*TAXAS!$B$21)), IF($A754=TAXAS!$A$22,IF($B754="DÉBITO",$D754-($D754*TAXAS!$B$22)), IF($A754=TAXAS!$A$23,IF($B754="DÉBITO",$D754-($D754*TAXAS!$B$23)), IF($A754=TAXAS!$A$24,IF($B754="DÉBITO",$D754-($D754*TAXAS!$B$24)), IF($A754=TAXAS!$A$25,IF($B754="DÉBITO",$D754-($D754*TAXAS!$B$25)), IF($A754=TAXAS!$A$26,IF($B754="DÉBITO",$D754-($D754*TAXAS!$B$26)), IF($A754=TAXAS!$A$27,IF($B754="DÉBITO",$D754-($D754*TAXAS!$B$27))))))))))))))))))))))))))/1</f>
        <v>0</v>
      </c>
      <c r="F754" s="8">
        <f>IF($A754="VISA",IF($B754="CRÉDITO",$D754-($D754*TAXAS!$C$4)),IF($A754="MASTER",IF($B754="CRÉDITO",$D754-($D754*TAXAS!$C$5)),IF($A754="ELO", IF($B754="CRÉDITO",$D754-($D754*TAXAS!$C$6)),IF($A754="HIPERCARD",IF($B754="CRÉDITO",$D754-($D754*TAXAS!$C$7)),IF($A754="DINERS",IF($B754="CRÉDITO",$D754-($D754*TAXAS!$C$8)),IF($A754="AMERICA EXPRESS",IF($B754="CRÉDITO",$D754-($D754*TAXAS!$C$9)),IF($A754=TAXAS!$A$10,IF($B754="CRÉDITO",$D754-($D754*TAXAS!$C$10)), IF($A754=TAXAS!$A$11,IF($B754="CRÉDITO",$D754-($D754*TAXAS!$C$11)), IF($A754=TAXAS!$A$12,IF($B754="CRÉDITO",$D754-($D754*TAXAS!$C$12)), IF($A754=TAXAS!$A$13,IF($B754="CRÉDITO",$D754-($D754*TAXAS!$C$13)), IF($A754=TAXAS!$A$14,IF($B754="CRÉDITO",$D754-($D754*TAXAS!$C$14)), IF($A754=TAXAS!$A$15,IF($B754="CRÉDITO",$D754-($D754*TAXAS!$C$15)), IF($A754=TAXAS!$A$16,IF($B754="CRÉDITO",$D754-($D754*TAXAS!$C$16)), IF($A754=TAXAS!$A$17,IF($B754="CRÉDITO",$D754-($D754*TAXAS!$C$17)), IF($A754=TAXAS!$A$18,IF($B754="CRÉDITO",$D754-($D754*TAXAS!$C$18)), IF($A754=TAXAS!$A$19,IF($B754="CRÉDITO",$D754-($D754*TAXAS!$C$19)), IF($A754=TAXAS!$A$20,IF($B754="CRÉDITO",$D754-($D754*TAXAS!$C$20)), IF($A754=TAXAS!$A$21,IF($B754="CRÉDITO",$D754-($D754*TAXAS!$C$21)), IF($A754=TAXAS!$A$22,IF($B754="CRÉDITO",$D754-($D754*TAXAS!$C$22)), IF($A754=TAXAS!$A$23,IF($B754="CRÉDITO",$D754-($D754*TAXAS!$C$23)), IF($A754=TAXAS!$A$24,IF($B754="CRÉDITO",$D754-($D754*TAXAS!$C$24)), IF($A754=TAXAS!$A$25,IF($B754="CRÉDITO",$D754-($D754*TAXAS!$C$25)), IF($A754=TAXAS!$A$26,IF($B754="CRÉDITO",$D754-($D754*TAXAS!$C$26)), IF($A754=TAXAS!$A$27,IF($B754="CRÉDITO",$D754-($D754*TAXAS!$C$27))))))))))))))))))))))))))/1</f>
        <v>0</v>
      </c>
      <c r="G754" s="9">
        <f>IF($A754="VISA",IF($B754="PARCELADO ATÉ 3X",$D754-(D754*TAXAS!$D$4))/3,IF($A754="MASTER",IF($B754="PARCELADO ATÉ 3X",$D754-(D754*TAXAS!$D$5))/3,IF($A754="ELO",IF($B754="PARCELADO ATÉ 3X",$D754-(D754*TAXAS!$D$6))/3,IF($A754="HIPERCARD",IF($B754="PARCELADO ATÉ 3X",$D754-(D754*TAXAS!$D$7))/3,IF($A754="DINERS",IF($B754="PARCELADO ATÉ 3X",$D754-(D754*TAXAS!$D$8))/3,IF($A754="AMERICA EXPRESS",IF($B754="PARCELADO ATÉ 3X",$D754-(D754*TAXAS!$D$9))/3,IF($A754=TAXAS!$A$10,IF($B754="PARCELADO ATÉ 3X",$D754-($D754*TAXAS!$D$10))/3,IF($A754=TAXAS!$A$11,IF($B754="PARCELADO ATÉ 3X",$D754-($D754*TAXAS!$D$11))/3,IF($A754=TAXAS!$A$12,IF($B754="PARCELADO ATÉ 3X",$D754-($D754*TAXAS!$D$12))/3,IF($A754=TAXAS!$A$13,IF($B754="PARCELADO ATÉ 3X",$D754-($D754*TAXAS!$D$13))/3,IF($A754=TAXAS!$A$14,IF($B754="PARCELADO ATÉ 3X",$D754-($D754*TAXAS!$D$14))/3,IF($A754=TAXAS!$A$15,IF($B754="PARCELADO ATÉ 3X",$D754-($D754*TAXAS!$D$15))/3,IF($A754=TAXAS!$A$16,IF($B754="PARCELADO ATÉ 3X",$D754-($D754*TAXAS!$D$16))/3,IF($A754=TAXAS!$A$17,IF($B754="PARCELADO ATÉ 3X",$D754-($D754*TAXAS!$D$17))/3,IF($A754=TAXAS!$A$18,IF($B754="PARCELADO ATÉ 3X",$D754-($D754*TAXAS!$D$18))/3,IF($A754=TAXAS!$A$19,IF($B754="PARCELADO ATÉ 3X",$D754-($D754*TAXAS!$D$19))/3,IF($A754=TAXAS!$A$20,IF($B754="PARCELADO ATÉ 3X",$D754-($D754*TAXAS!$D$20))/3,IF($A754=TAXAS!$A$21,IF($B754="PARCELADO ATÉ 3X",$D754-($D754*TAXAS!$D$21))/3,IF($A754=TAXAS!$A$22,IF($B754="PARCELADO ATÉ 3X",$D754-($D754*TAXAS!$D$22))/3,IF($A754=TAXAS!$A$23,IF($B754="PARCELADO ATÉ 3X",$D754-($D754*TAXAS!$D$23))/3,IF($A754=TAXAS!$A$24,IF($B754="PARCELADO ATÉ 3X",$D754-($D754*TAXAS!$D$24))/3,IF($A754=TAXAS!$A$25,IF($B754="PARCELADO ATÉ 3X",$D754-($D754*TAXAS!$D$25))/3,IF($A754=TAXAS!$A$26,IF($B754="PARCELADO ATÉ 3X",$D754-($D754*TAXAS!$D$26))/3,IF($A754=TAXAS!$A$27,IF($B754="PARCELADO ATÉ 3X",$D754-($D754*TAXAS!$D$27))/3))))))))))))))))))))))))/1</f>
        <v>0</v>
      </c>
      <c r="H754" s="9">
        <f>IF($A754="VISA",IF($B754="PARCELADO ATÉ 6X",$D754-(D754*TAXAS!$E$4))/6,IF($A754="MASTER",IF($B754="PARCELADO ATÉ 6X",$D754-(D754*TAXAS!$E$5))/6,IF($A754="ELO",IF($B754="PARCELADO ATÉ 6X",$D754-(D754*TAXAS!$E$6))/6,IF($A754="HIPERCARD",IF($B754="PARCELADO ATÉ 6X",$D754-(D754*TAXAS!$E$7))/6,IF($A754="DINERS",IF($B754="PARCELADO ATÉ 6X",$D754-(D754*TAXAS!$E$8))/6,IF($A754="AMERICA EXPRESS",IF($B754="PARCELADO ATÉ 6X",$D754-(D754*TAXAS!$E$9))/6,IF($A754=TAXAS!$A$10,IF($B754="PARCELADO ATÉ 6X",$D754-($D754*TAXAS!$E$10))/6,IF($A754=TAXAS!$A$11,IF($B754="PARCELADO ATÉ 6X",$D754-($D754*TAXAS!$E$11))/6,IF($A754=TAXAS!$A$12,IF($B754="PARCELADO ATÉ 6X",$D754-($D754*TAXAS!$E$12))/6,IF($A754=TAXAS!$A$13,IF($B754="PARCELADO ATÉ 6X",$D754-($D754*TAXAS!$E$13))/6,IF($A754=TAXAS!$A$14,IF($B754="PARCELADO ATÉ 6X",$D754-($D754*TAXAS!$E$14))/6,IF($A754=TAXAS!$A$15,IF($B754="PARCELADO ATÉ 6X",$D754-($D754*TAXAS!$E$15))/6,IF($A754=TAXAS!$A$16,IF($B754="PARCELADO ATÉ 6X",$D754-($D754*TAXAS!$E$16))/6,IF($A754=TAXAS!$A$17,IF($B754="PARCELADO ATÉ 6X",$D754-($D754*TAXAS!$E$17))/6,IF($A754=TAXAS!$A$18,IF($B754="PARCELADO ATÉ 6X",$D754-($D754*TAXAS!$E$18))/6,IF($A754=TAXAS!$A$19,IF($B754="PARCELADO ATÉ 6X",$D754-($D754*TAXAS!$E$19))/6,IF($A754=TAXAS!$A$20,IF($B754="PARCELADO ATÉ 6X",$D754-($D754*TAXAS!$E$20))/6,IF($A754=TAXAS!$A$21,IF($B754="PARCELADO ATÉ 6X",$D754-($D754*TAXAS!$E$21))/6,IF($A754=TAXAS!$A$22,IF($B754="PARCELADO ATÉ 6X",$D754-($D754*TAXAS!$E$22))/6,IF($A754=TAXAS!$A$23,IF($B754="PARCELADO ATÉ 6X",$D754-($D754*TAXAS!$E$23))/6,IF($A754=TAXAS!$A$24,IF($B754="PARCELADO ATÉ 6X",$D754-($D754*TAXAS!$E$24))/6,IF($A754=TAXAS!$A$25,IF($B754="PARCELADO ATÉ 6X",$D754-($D754*TAXAS!$E$25))/6,IF($A754=TAXAS!$A$26,IF($B754="PARCELADO ATÉ 6X",$D754-($D754*TAXAS!$E$26))/6,IF($A754=TAXAS!$A$27,IF($B754="PARCELADO ATÉ 6X",$D754-($D754*TAXAS!$E$27))/6))))))))))))))))))))))))/1</f>
        <v>0</v>
      </c>
      <c r="I754" s="9">
        <f>IF($A754="VISA",IF($B754="PARCELADO ATÉ 12X",$D754-(D754*TAXAS!$F$4))/12,IF($A754="MASTER",IF($B754="PARCELADO ATÉ 12X",$D754-(D754*TAXAS!$F$5))/12,IF($A754="ELO",IF($B754="PARCELADO ATÉ 12X",$D754-(D754*TAXAS!$F$6))/12,IF($A754="HIPERCARD",IF($B754="PARCELADO ATÉ 12X",$D754-(D754*TAXAS!$F$7))/12,IF($A754="DINERS",IF($B754="PARCELADO ATÉ 12X",$D754-(D754*TAXAS!$F$8))/12,IF($A754="AMERICA EXPRESS",IF($B754="PARCELADO ATÉ 12X",$D754-(D754*TAXAS!$F$9))/12,IF($A754=TAXAS!$A$10,IF($B754="PARCELADO ATÉ 12X",$D754-($D754*TAXAS!$F$10))/12,IF($A754=TAXAS!$A$11,IF($B754="PARCELADO ATÉ 12X",$D754-($D754*TAXAS!$F$11))/12,IF($A754=TAXAS!$A$12,IF($B754="PARCELADO ATÉ 12X",$D754-($D754*TAXAS!$F$12))/12,IF($A754=TAXAS!$A$13,IF($B754="PARCELADO ATÉ 12X",$D754-($D754*TAXAS!$F$13))/12,IF($A754=TAXAS!$A$14,IF($B754="PARCELADO ATÉ 12X",$D754-($D754*TAXAS!$F$14))/12,IF($A754=TAXAS!$A$15,IF($B754="PARCELADO ATÉ 12X",$D754-($D754*TAXAS!$F$15))/12,IF($A754=TAXAS!$A$16,IF($B754="PARCELADO ATÉ 12X",$D754-($D754*TAXAS!$F$16))/12,IF($A754=TAXAS!$A$17,IF($B754="PARCELADO ATÉ 12X",$D754-($D754*TAXAS!$F$17))/12,IF($A754=TAXAS!$A$18,IF($B754="PARCELADO ATÉ 12X",$D754-($D754*TAXAS!$F$18))/12,IF($A754=TAXAS!$A$19,IF($B754="PARCELADO ATÉ 12X",$D754-($D754*TAXAS!$F$19))/12,IF($A754=TAXAS!$A$20,IF($B754="PARCELADO ATÉ 12X",$D754-($D754*TAXAS!$F$20))/12,IF($A754=TAXAS!$A$21,IF($B754="PARCELADO ATÉ 12X",$D754-($D754*TAXAS!$F$21))/12,IF($A754=TAXAS!$A$22,IF($B754="PARCELADO ATÉ 12X",$D754-($D754*TAXAS!$F$22))/12,IF($A754=TAXAS!$A$23,IF($B754="PARCELADO ATÉ 12X",$D754-($D754*TAXAS!$F$23))/12,IF($A754=TAXAS!$A$24,IF($B754="PARCELADO ATÉ 12X",$D754-($D754*TAXAS!$F$24))/12,IF($A754=TAXAS!$A$25,IF($B754="PARCELADO ATÉ 12X",$D754-($D754*TAXAS!$F$25))/12,IF($A754=TAXAS!$A$26,IF($B754="PARCELADO ATÉ 12X",$D754-($D754*TAXAS!$F$26))/12,IF($A754=TAXAS!$A$27,IF($B754="PARCELADO ATÉ 12X",$D754-($D754*TAXAS!$F$27))/12))))))))))))))))))))))))/1</f>
        <v>0</v>
      </c>
      <c r="J754" s="8">
        <f t="shared" si="0"/>
        <v>0</v>
      </c>
      <c r="K754" s="10" t="b">
        <f>IF($B754="PARCELADO ATÉ 3X",($D754-($D754*TAXAS!$D$4))-$J754)</f>
        <v>0</v>
      </c>
      <c r="L754" s="10" t="b">
        <f>IF($B754="PARCELADO ATÉ 6X",($D754-($D754*TAXAS!$E$4))-$J754)</f>
        <v>0</v>
      </c>
      <c r="M754" s="10" t="b">
        <f>IF($B754="PARCELADO ATÉ 12X",($D754-($D754*TAXAS!$F$4))-$J754)</f>
        <v>0</v>
      </c>
      <c r="N754" s="8">
        <f t="shared" si="1"/>
        <v>0</v>
      </c>
      <c r="O754" s="10">
        <f t="shared" si="2"/>
        <v>0</v>
      </c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spans="1:31" ht="15.75" customHeight="1" x14ac:dyDescent="0.2">
      <c r="A755" s="3"/>
      <c r="B755" s="5"/>
      <c r="C755" s="6"/>
      <c r="D755" s="42"/>
      <c r="E755" s="8">
        <f>IF($A755="VISA",IF($B755="DÉBITO",$D755-($D755*TAXAS!$B$4)),IF($A755="MASTER",IF($B755="DÉBITO",$D755-($D755*TAXAS!$B$5)),IF($A755="ELO", IF($B755="DÉBITO",$D755-($D755*TAXAS!$B$6)),IF($A755="HIPERCARD",IF($B755="DÉBITO",$D755-($D755*TAXAS!$B$7)),IF($A755="DINERS",IF($B755="DÉBITO",$D755-($D755*TAXAS!$B$8)),IF($A755="AMERICA EXPRESS",IF($B755="DÉBITO",$D755-($D755*TAXAS!$B$9)),IF($A755=TAXAS!$A$10,IF($B755="DÉBITO",$D755-($D755*TAXAS!$B$10)), IF($A755=TAXAS!$A$11,IF($B755="DÉBITO",$D755-($D755*TAXAS!$B$11)), IF($A755=TAXAS!$A$12,IF($B755="DÉBITO",$D755-($D755*TAXAS!$B$12)), IF($A755=TAXAS!$A$13,IF($B755="DÉBITO",$D755-($D755*TAXAS!$B$13)), IF($A755=TAXAS!$A$14,IF($B755="DÉBITO",$D755-($D755*TAXAS!$B$14)), IF($A755=TAXAS!$A$15,IF($B755="DÉBITO",$D755-($D755*TAXAS!$B$15)), IF($A755=TAXAS!$A$16,IF($B755="DÉBITO",$D755-($D755*TAXAS!$B$16)), IF($A755=TAXAS!$A$17,IF($B755="DÉBITO",$D755-($D755*TAXAS!$B$17)), IF($A755=TAXAS!$A$18,IF($B755="DÉBITO",$D755-($D755*TAXAS!$B$18)), IF($A755=TAXAS!$A$19,IF($B755="DÉBITO",$D755-($D755*TAXAS!$B$19)), IF($A755=TAXAS!$A$20,IF($B755="DÉBITO",$D755-($D755*TAXAS!$B$20)), IF($A755=TAXAS!$A$21,IF($B755="DÉBITO",$D755-($D755*TAXAS!$B$21)), IF($A755=TAXAS!$A$22,IF($B755="DÉBITO",$D755-($D755*TAXAS!$B$22)), IF($A755=TAXAS!$A$23,IF($B755="DÉBITO",$D755-($D755*TAXAS!$B$23)), IF($A755=TAXAS!$A$24,IF($B755="DÉBITO",$D755-($D755*TAXAS!$B$24)), IF($A755=TAXAS!$A$25,IF($B755="DÉBITO",$D755-($D755*TAXAS!$B$25)), IF($A755=TAXAS!$A$26,IF($B755="DÉBITO",$D755-($D755*TAXAS!$B$26)), IF($A755=TAXAS!$A$27,IF($B755="DÉBITO",$D755-($D755*TAXAS!$B$27))))))))))))))))))))))))))/1</f>
        <v>0</v>
      </c>
      <c r="F755" s="8">
        <f>IF($A755="VISA",IF($B755="CRÉDITO",$D755-($D755*TAXAS!$C$4)),IF($A755="MASTER",IF($B755="CRÉDITO",$D755-($D755*TAXAS!$C$5)),IF($A755="ELO", IF($B755="CRÉDITO",$D755-($D755*TAXAS!$C$6)),IF($A755="HIPERCARD",IF($B755="CRÉDITO",$D755-($D755*TAXAS!$C$7)),IF($A755="DINERS",IF($B755="CRÉDITO",$D755-($D755*TAXAS!$C$8)),IF($A755="AMERICA EXPRESS",IF($B755="CRÉDITO",$D755-($D755*TAXAS!$C$9)),IF($A755=TAXAS!$A$10,IF($B755="CRÉDITO",$D755-($D755*TAXAS!$C$10)), IF($A755=TAXAS!$A$11,IF($B755="CRÉDITO",$D755-($D755*TAXAS!$C$11)), IF($A755=TAXAS!$A$12,IF($B755="CRÉDITO",$D755-($D755*TAXAS!$C$12)), IF($A755=TAXAS!$A$13,IF($B755="CRÉDITO",$D755-($D755*TAXAS!$C$13)), IF($A755=TAXAS!$A$14,IF($B755="CRÉDITO",$D755-($D755*TAXAS!$C$14)), IF($A755=TAXAS!$A$15,IF($B755="CRÉDITO",$D755-($D755*TAXAS!$C$15)), IF($A755=TAXAS!$A$16,IF($B755="CRÉDITO",$D755-($D755*TAXAS!$C$16)), IF($A755=TAXAS!$A$17,IF($B755="CRÉDITO",$D755-($D755*TAXAS!$C$17)), IF($A755=TAXAS!$A$18,IF($B755="CRÉDITO",$D755-($D755*TAXAS!$C$18)), IF($A755=TAXAS!$A$19,IF($B755="CRÉDITO",$D755-($D755*TAXAS!$C$19)), IF($A755=TAXAS!$A$20,IF($B755="CRÉDITO",$D755-($D755*TAXAS!$C$20)), IF($A755=TAXAS!$A$21,IF($B755="CRÉDITO",$D755-($D755*TAXAS!$C$21)), IF($A755=TAXAS!$A$22,IF($B755="CRÉDITO",$D755-($D755*TAXAS!$C$22)), IF($A755=TAXAS!$A$23,IF($B755="CRÉDITO",$D755-($D755*TAXAS!$C$23)), IF($A755=TAXAS!$A$24,IF($B755="CRÉDITO",$D755-($D755*TAXAS!$C$24)), IF($A755=TAXAS!$A$25,IF($B755="CRÉDITO",$D755-($D755*TAXAS!$C$25)), IF($A755=TAXAS!$A$26,IF($B755="CRÉDITO",$D755-($D755*TAXAS!$C$26)), IF($A755=TAXAS!$A$27,IF($B755="CRÉDITO",$D755-($D755*TAXAS!$C$27))))))))))))))))))))))))))/1</f>
        <v>0</v>
      </c>
      <c r="G755" s="9">
        <f>IF($A755="VISA",IF($B755="PARCELADO ATÉ 3X",$D755-(D755*TAXAS!$D$4))/3,IF($A755="MASTER",IF($B755="PARCELADO ATÉ 3X",$D755-(D755*TAXAS!$D$5))/3,IF($A755="ELO",IF($B755="PARCELADO ATÉ 3X",$D755-(D755*TAXAS!$D$6))/3,IF($A755="HIPERCARD",IF($B755="PARCELADO ATÉ 3X",$D755-(D755*TAXAS!$D$7))/3,IF($A755="DINERS",IF($B755="PARCELADO ATÉ 3X",$D755-(D755*TAXAS!$D$8))/3,IF($A755="AMERICA EXPRESS",IF($B755="PARCELADO ATÉ 3X",$D755-(D755*TAXAS!$D$9))/3,IF($A755=TAXAS!$A$10,IF($B755="PARCELADO ATÉ 3X",$D755-($D755*TAXAS!$D$10))/3,IF($A755=TAXAS!$A$11,IF($B755="PARCELADO ATÉ 3X",$D755-($D755*TAXAS!$D$11))/3,IF($A755=TAXAS!$A$12,IF($B755="PARCELADO ATÉ 3X",$D755-($D755*TAXAS!$D$12))/3,IF($A755=TAXAS!$A$13,IF($B755="PARCELADO ATÉ 3X",$D755-($D755*TAXAS!$D$13))/3,IF($A755=TAXAS!$A$14,IF($B755="PARCELADO ATÉ 3X",$D755-($D755*TAXAS!$D$14))/3,IF($A755=TAXAS!$A$15,IF($B755="PARCELADO ATÉ 3X",$D755-($D755*TAXAS!$D$15))/3,IF($A755=TAXAS!$A$16,IF($B755="PARCELADO ATÉ 3X",$D755-($D755*TAXAS!$D$16))/3,IF($A755=TAXAS!$A$17,IF($B755="PARCELADO ATÉ 3X",$D755-($D755*TAXAS!$D$17))/3,IF($A755=TAXAS!$A$18,IF($B755="PARCELADO ATÉ 3X",$D755-($D755*TAXAS!$D$18))/3,IF($A755=TAXAS!$A$19,IF($B755="PARCELADO ATÉ 3X",$D755-($D755*TAXAS!$D$19))/3,IF($A755=TAXAS!$A$20,IF($B755="PARCELADO ATÉ 3X",$D755-($D755*TAXAS!$D$20))/3,IF($A755=TAXAS!$A$21,IF($B755="PARCELADO ATÉ 3X",$D755-($D755*TAXAS!$D$21))/3,IF($A755=TAXAS!$A$22,IF($B755="PARCELADO ATÉ 3X",$D755-($D755*TAXAS!$D$22))/3,IF($A755=TAXAS!$A$23,IF($B755="PARCELADO ATÉ 3X",$D755-($D755*TAXAS!$D$23))/3,IF($A755=TAXAS!$A$24,IF($B755="PARCELADO ATÉ 3X",$D755-($D755*TAXAS!$D$24))/3,IF($A755=TAXAS!$A$25,IF($B755="PARCELADO ATÉ 3X",$D755-($D755*TAXAS!$D$25))/3,IF($A755=TAXAS!$A$26,IF($B755="PARCELADO ATÉ 3X",$D755-($D755*TAXAS!$D$26))/3,IF($A755=TAXAS!$A$27,IF($B755="PARCELADO ATÉ 3X",$D755-($D755*TAXAS!$D$27))/3))))))))))))))))))))))))/1</f>
        <v>0</v>
      </c>
      <c r="H755" s="9">
        <f>IF($A755="VISA",IF($B755="PARCELADO ATÉ 6X",$D755-(D755*TAXAS!$E$4))/6,IF($A755="MASTER",IF($B755="PARCELADO ATÉ 6X",$D755-(D755*TAXAS!$E$5))/6,IF($A755="ELO",IF($B755="PARCELADO ATÉ 6X",$D755-(D755*TAXAS!$E$6))/6,IF($A755="HIPERCARD",IF($B755="PARCELADO ATÉ 6X",$D755-(D755*TAXAS!$E$7))/6,IF($A755="DINERS",IF($B755="PARCELADO ATÉ 6X",$D755-(D755*TAXAS!$E$8))/6,IF($A755="AMERICA EXPRESS",IF($B755="PARCELADO ATÉ 6X",$D755-(D755*TAXAS!$E$9))/6,IF($A755=TAXAS!$A$10,IF($B755="PARCELADO ATÉ 6X",$D755-($D755*TAXAS!$E$10))/6,IF($A755=TAXAS!$A$11,IF($B755="PARCELADO ATÉ 6X",$D755-($D755*TAXAS!$E$11))/6,IF($A755=TAXAS!$A$12,IF($B755="PARCELADO ATÉ 6X",$D755-($D755*TAXAS!$E$12))/6,IF($A755=TAXAS!$A$13,IF($B755="PARCELADO ATÉ 6X",$D755-($D755*TAXAS!$E$13))/6,IF($A755=TAXAS!$A$14,IF($B755="PARCELADO ATÉ 6X",$D755-($D755*TAXAS!$E$14))/6,IF($A755=TAXAS!$A$15,IF($B755="PARCELADO ATÉ 6X",$D755-($D755*TAXAS!$E$15))/6,IF($A755=TAXAS!$A$16,IF($B755="PARCELADO ATÉ 6X",$D755-($D755*TAXAS!$E$16))/6,IF($A755=TAXAS!$A$17,IF($B755="PARCELADO ATÉ 6X",$D755-($D755*TAXAS!$E$17))/6,IF($A755=TAXAS!$A$18,IF($B755="PARCELADO ATÉ 6X",$D755-($D755*TAXAS!$E$18))/6,IF($A755=TAXAS!$A$19,IF($B755="PARCELADO ATÉ 6X",$D755-($D755*TAXAS!$E$19))/6,IF($A755=TAXAS!$A$20,IF($B755="PARCELADO ATÉ 6X",$D755-($D755*TAXAS!$E$20))/6,IF($A755=TAXAS!$A$21,IF($B755="PARCELADO ATÉ 6X",$D755-($D755*TAXAS!$E$21))/6,IF($A755=TAXAS!$A$22,IF($B755="PARCELADO ATÉ 6X",$D755-($D755*TAXAS!$E$22))/6,IF($A755=TAXAS!$A$23,IF($B755="PARCELADO ATÉ 6X",$D755-($D755*TAXAS!$E$23))/6,IF($A755=TAXAS!$A$24,IF($B755="PARCELADO ATÉ 6X",$D755-($D755*TAXAS!$E$24))/6,IF($A755=TAXAS!$A$25,IF($B755="PARCELADO ATÉ 6X",$D755-($D755*TAXAS!$E$25))/6,IF($A755=TAXAS!$A$26,IF($B755="PARCELADO ATÉ 6X",$D755-($D755*TAXAS!$E$26))/6,IF($A755=TAXAS!$A$27,IF($B755="PARCELADO ATÉ 6X",$D755-($D755*TAXAS!$E$27))/6))))))))))))))))))))))))/1</f>
        <v>0</v>
      </c>
      <c r="I755" s="9">
        <f>IF($A755="VISA",IF($B755="PARCELADO ATÉ 12X",$D755-(D755*TAXAS!$F$4))/12,IF($A755="MASTER",IF($B755="PARCELADO ATÉ 12X",$D755-(D755*TAXAS!$F$5))/12,IF($A755="ELO",IF($B755="PARCELADO ATÉ 12X",$D755-(D755*TAXAS!$F$6))/12,IF($A755="HIPERCARD",IF($B755="PARCELADO ATÉ 12X",$D755-(D755*TAXAS!$F$7))/12,IF($A755="DINERS",IF($B755="PARCELADO ATÉ 12X",$D755-(D755*TAXAS!$F$8))/12,IF($A755="AMERICA EXPRESS",IF($B755="PARCELADO ATÉ 12X",$D755-(D755*TAXAS!$F$9))/12,IF($A755=TAXAS!$A$10,IF($B755="PARCELADO ATÉ 12X",$D755-($D755*TAXAS!$F$10))/12,IF($A755=TAXAS!$A$11,IF($B755="PARCELADO ATÉ 12X",$D755-($D755*TAXAS!$F$11))/12,IF($A755=TAXAS!$A$12,IF($B755="PARCELADO ATÉ 12X",$D755-($D755*TAXAS!$F$12))/12,IF($A755=TAXAS!$A$13,IF($B755="PARCELADO ATÉ 12X",$D755-($D755*TAXAS!$F$13))/12,IF($A755=TAXAS!$A$14,IF($B755="PARCELADO ATÉ 12X",$D755-($D755*TAXAS!$F$14))/12,IF($A755=TAXAS!$A$15,IF($B755="PARCELADO ATÉ 12X",$D755-($D755*TAXAS!$F$15))/12,IF($A755=TAXAS!$A$16,IF($B755="PARCELADO ATÉ 12X",$D755-($D755*TAXAS!$F$16))/12,IF($A755=TAXAS!$A$17,IF($B755="PARCELADO ATÉ 12X",$D755-($D755*TAXAS!$F$17))/12,IF($A755=TAXAS!$A$18,IF($B755="PARCELADO ATÉ 12X",$D755-($D755*TAXAS!$F$18))/12,IF($A755=TAXAS!$A$19,IF($B755="PARCELADO ATÉ 12X",$D755-($D755*TAXAS!$F$19))/12,IF($A755=TAXAS!$A$20,IF($B755="PARCELADO ATÉ 12X",$D755-($D755*TAXAS!$F$20))/12,IF($A755=TAXAS!$A$21,IF($B755="PARCELADO ATÉ 12X",$D755-($D755*TAXAS!$F$21))/12,IF($A755=TAXAS!$A$22,IF($B755="PARCELADO ATÉ 12X",$D755-($D755*TAXAS!$F$22))/12,IF($A755=TAXAS!$A$23,IF($B755="PARCELADO ATÉ 12X",$D755-($D755*TAXAS!$F$23))/12,IF($A755=TAXAS!$A$24,IF($B755="PARCELADO ATÉ 12X",$D755-($D755*TAXAS!$F$24))/12,IF($A755=TAXAS!$A$25,IF($B755="PARCELADO ATÉ 12X",$D755-($D755*TAXAS!$F$25))/12,IF($A755=TAXAS!$A$26,IF($B755="PARCELADO ATÉ 12X",$D755-($D755*TAXAS!$F$26))/12,IF($A755=TAXAS!$A$27,IF($B755="PARCELADO ATÉ 12X",$D755-($D755*TAXAS!$F$27))/12))))))))))))))))))))))))/1</f>
        <v>0</v>
      </c>
      <c r="J755" s="8">
        <f t="shared" si="0"/>
        <v>0</v>
      </c>
      <c r="K755" s="10" t="b">
        <f>IF($B755="PARCELADO ATÉ 3X",($D755-($D755*TAXAS!$D$4))-$J755)</f>
        <v>0</v>
      </c>
      <c r="L755" s="10" t="b">
        <f>IF($B755="PARCELADO ATÉ 6X",($D755-($D755*TAXAS!$E$4))-$J755)</f>
        <v>0</v>
      </c>
      <c r="M755" s="10" t="b">
        <f>IF($B755="PARCELADO ATÉ 12X",($D755-($D755*TAXAS!$F$4))-$J755)</f>
        <v>0</v>
      </c>
      <c r="N755" s="8">
        <f t="shared" si="1"/>
        <v>0</v>
      </c>
      <c r="O755" s="10">
        <f t="shared" si="2"/>
        <v>0</v>
      </c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spans="1:31" ht="15.75" customHeight="1" x14ac:dyDescent="0.2">
      <c r="A756" s="3"/>
      <c r="B756" s="5"/>
      <c r="C756" s="6"/>
      <c r="D756" s="42"/>
      <c r="E756" s="8">
        <f>IF($A756="VISA",IF($B756="DÉBITO",$D756-($D756*TAXAS!$B$4)),IF($A756="MASTER",IF($B756="DÉBITO",$D756-($D756*TAXAS!$B$5)),IF($A756="ELO", IF($B756="DÉBITO",$D756-($D756*TAXAS!$B$6)),IF($A756="HIPERCARD",IF($B756="DÉBITO",$D756-($D756*TAXAS!$B$7)),IF($A756="DINERS",IF($B756="DÉBITO",$D756-($D756*TAXAS!$B$8)),IF($A756="AMERICA EXPRESS",IF($B756="DÉBITO",$D756-($D756*TAXAS!$B$9)),IF($A756=TAXAS!$A$10,IF($B756="DÉBITO",$D756-($D756*TAXAS!$B$10)), IF($A756=TAXAS!$A$11,IF($B756="DÉBITO",$D756-($D756*TAXAS!$B$11)), IF($A756=TAXAS!$A$12,IF($B756="DÉBITO",$D756-($D756*TAXAS!$B$12)), IF($A756=TAXAS!$A$13,IF($B756="DÉBITO",$D756-($D756*TAXAS!$B$13)), IF($A756=TAXAS!$A$14,IF($B756="DÉBITO",$D756-($D756*TAXAS!$B$14)), IF($A756=TAXAS!$A$15,IF($B756="DÉBITO",$D756-($D756*TAXAS!$B$15)), IF($A756=TAXAS!$A$16,IF($B756="DÉBITO",$D756-($D756*TAXAS!$B$16)), IF($A756=TAXAS!$A$17,IF($B756="DÉBITO",$D756-($D756*TAXAS!$B$17)), IF($A756=TAXAS!$A$18,IF($B756="DÉBITO",$D756-($D756*TAXAS!$B$18)), IF($A756=TAXAS!$A$19,IF($B756="DÉBITO",$D756-($D756*TAXAS!$B$19)), IF($A756=TAXAS!$A$20,IF($B756="DÉBITO",$D756-($D756*TAXAS!$B$20)), IF($A756=TAXAS!$A$21,IF($B756="DÉBITO",$D756-($D756*TAXAS!$B$21)), IF($A756=TAXAS!$A$22,IF($B756="DÉBITO",$D756-($D756*TAXAS!$B$22)), IF($A756=TAXAS!$A$23,IF($B756="DÉBITO",$D756-($D756*TAXAS!$B$23)), IF($A756=TAXAS!$A$24,IF($B756="DÉBITO",$D756-($D756*TAXAS!$B$24)), IF($A756=TAXAS!$A$25,IF($B756="DÉBITO",$D756-($D756*TAXAS!$B$25)), IF($A756=TAXAS!$A$26,IF($B756="DÉBITO",$D756-($D756*TAXAS!$B$26)), IF($A756=TAXAS!$A$27,IF($B756="DÉBITO",$D756-($D756*TAXAS!$B$27))))))))))))))))))))))))))/1</f>
        <v>0</v>
      </c>
      <c r="F756" s="8">
        <f>IF($A756="VISA",IF($B756="CRÉDITO",$D756-($D756*TAXAS!$C$4)),IF($A756="MASTER",IF($B756="CRÉDITO",$D756-($D756*TAXAS!$C$5)),IF($A756="ELO", IF($B756="CRÉDITO",$D756-($D756*TAXAS!$C$6)),IF($A756="HIPERCARD",IF($B756="CRÉDITO",$D756-($D756*TAXAS!$C$7)),IF($A756="DINERS",IF($B756="CRÉDITO",$D756-($D756*TAXAS!$C$8)),IF($A756="AMERICA EXPRESS",IF($B756="CRÉDITO",$D756-($D756*TAXAS!$C$9)),IF($A756=TAXAS!$A$10,IF($B756="CRÉDITO",$D756-($D756*TAXAS!$C$10)), IF($A756=TAXAS!$A$11,IF($B756="CRÉDITO",$D756-($D756*TAXAS!$C$11)), IF($A756=TAXAS!$A$12,IF($B756="CRÉDITO",$D756-($D756*TAXAS!$C$12)), IF($A756=TAXAS!$A$13,IF($B756="CRÉDITO",$D756-($D756*TAXAS!$C$13)), IF($A756=TAXAS!$A$14,IF($B756="CRÉDITO",$D756-($D756*TAXAS!$C$14)), IF($A756=TAXAS!$A$15,IF($B756="CRÉDITO",$D756-($D756*TAXAS!$C$15)), IF($A756=TAXAS!$A$16,IF($B756="CRÉDITO",$D756-($D756*TAXAS!$C$16)), IF($A756=TAXAS!$A$17,IF($B756="CRÉDITO",$D756-($D756*TAXAS!$C$17)), IF($A756=TAXAS!$A$18,IF($B756="CRÉDITO",$D756-($D756*TAXAS!$C$18)), IF($A756=TAXAS!$A$19,IF($B756="CRÉDITO",$D756-($D756*TAXAS!$C$19)), IF($A756=TAXAS!$A$20,IF($B756="CRÉDITO",$D756-($D756*TAXAS!$C$20)), IF($A756=TAXAS!$A$21,IF($B756="CRÉDITO",$D756-($D756*TAXAS!$C$21)), IF($A756=TAXAS!$A$22,IF($B756="CRÉDITO",$D756-($D756*TAXAS!$C$22)), IF($A756=TAXAS!$A$23,IF($B756="CRÉDITO",$D756-($D756*TAXAS!$C$23)), IF($A756=TAXAS!$A$24,IF($B756="CRÉDITO",$D756-($D756*TAXAS!$C$24)), IF($A756=TAXAS!$A$25,IF($B756="CRÉDITO",$D756-($D756*TAXAS!$C$25)), IF($A756=TAXAS!$A$26,IF($B756="CRÉDITO",$D756-($D756*TAXAS!$C$26)), IF($A756=TAXAS!$A$27,IF($B756="CRÉDITO",$D756-($D756*TAXAS!$C$27))))))))))))))))))))))))))/1</f>
        <v>0</v>
      </c>
      <c r="G756" s="9">
        <f>IF($A756="VISA",IF($B756="PARCELADO ATÉ 3X",$D756-(D756*TAXAS!$D$4))/3,IF($A756="MASTER",IF($B756="PARCELADO ATÉ 3X",$D756-(D756*TAXAS!$D$5))/3,IF($A756="ELO",IF($B756="PARCELADO ATÉ 3X",$D756-(D756*TAXAS!$D$6))/3,IF($A756="HIPERCARD",IF($B756="PARCELADO ATÉ 3X",$D756-(D756*TAXAS!$D$7))/3,IF($A756="DINERS",IF($B756="PARCELADO ATÉ 3X",$D756-(D756*TAXAS!$D$8))/3,IF($A756="AMERICA EXPRESS",IF($B756="PARCELADO ATÉ 3X",$D756-(D756*TAXAS!$D$9))/3,IF($A756=TAXAS!$A$10,IF($B756="PARCELADO ATÉ 3X",$D756-($D756*TAXAS!$D$10))/3,IF($A756=TAXAS!$A$11,IF($B756="PARCELADO ATÉ 3X",$D756-($D756*TAXAS!$D$11))/3,IF($A756=TAXAS!$A$12,IF($B756="PARCELADO ATÉ 3X",$D756-($D756*TAXAS!$D$12))/3,IF($A756=TAXAS!$A$13,IF($B756="PARCELADO ATÉ 3X",$D756-($D756*TAXAS!$D$13))/3,IF($A756=TAXAS!$A$14,IF($B756="PARCELADO ATÉ 3X",$D756-($D756*TAXAS!$D$14))/3,IF($A756=TAXAS!$A$15,IF($B756="PARCELADO ATÉ 3X",$D756-($D756*TAXAS!$D$15))/3,IF($A756=TAXAS!$A$16,IF($B756="PARCELADO ATÉ 3X",$D756-($D756*TAXAS!$D$16))/3,IF($A756=TAXAS!$A$17,IF($B756="PARCELADO ATÉ 3X",$D756-($D756*TAXAS!$D$17))/3,IF($A756=TAXAS!$A$18,IF($B756="PARCELADO ATÉ 3X",$D756-($D756*TAXAS!$D$18))/3,IF($A756=TAXAS!$A$19,IF($B756="PARCELADO ATÉ 3X",$D756-($D756*TAXAS!$D$19))/3,IF($A756=TAXAS!$A$20,IF($B756="PARCELADO ATÉ 3X",$D756-($D756*TAXAS!$D$20))/3,IF($A756=TAXAS!$A$21,IF($B756="PARCELADO ATÉ 3X",$D756-($D756*TAXAS!$D$21))/3,IF($A756=TAXAS!$A$22,IF($B756="PARCELADO ATÉ 3X",$D756-($D756*TAXAS!$D$22))/3,IF($A756=TAXAS!$A$23,IF($B756="PARCELADO ATÉ 3X",$D756-($D756*TAXAS!$D$23))/3,IF($A756=TAXAS!$A$24,IF($B756="PARCELADO ATÉ 3X",$D756-($D756*TAXAS!$D$24))/3,IF($A756=TAXAS!$A$25,IF($B756="PARCELADO ATÉ 3X",$D756-($D756*TAXAS!$D$25))/3,IF($A756=TAXAS!$A$26,IF($B756="PARCELADO ATÉ 3X",$D756-($D756*TAXAS!$D$26))/3,IF($A756=TAXAS!$A$27,IF($B756="PARCELADO ATÉ 3X",$D756-($D756*TAXAS!$D$27))/3))))))))))))))))))))))))/1</f>
        <v>0</v>
      </c>
      <c r="H756" s="9">
        <f>IF($A756="VISA",IF($B756="PARCELADO ATÉ 6X",$D756-(D756*TAXAS!$E$4))/6,IF($A756="MASTER",IF($B756="PARCELADO ATÉ 6X",$D756-(D756*TAXAS!$E$5))/6,IF($A756="ELO",IF($B756="PARCELADO ATÉ 6X",$D756-(D756*TAXAS!$E$6))/6,IF($A756="HIPERCARD",IF($B756="PARCELADO ATÉ 6X",$D756-(D756*TAXAS!$E$7))/6,IF($A756="DINERS",IF($B756="PARCELADO ATÉ 6X",$D756-(D756*TAXAS!$E$8))/6,IF($A756="AMERICA EXPRESS",IF($B756="PARCELADO ATÉ 6X",$D756-(D756*TAXAS!$E$9))/6,IF($A756=TAXAS!$A$10,IF($B756="PARCELADO ATÉ 6X",$D756-($D756*TAXAS!$E$10))/6,IF($A756=TAXAS!$A$11,IF($B756="PARCELADO ATÉ 6X",$D756-($D756*TAXAS!$E$11))/6,IF($A756=TAXAS!$A$12,IF($B756="PARCELADO ATÉ 6X",$D756-($D756*TAXAS!$E$12))/6,IF($A756=TAXAS!$A$13,IF($B756="PARCELADO ATÉ 6X",$D756-($D756*TAXAS!$E$13))/6,IF($A756=TAXAS!$A$14,IF($B756="PARCELADO ATÉ 6X",$D756-($D756*TAXAS!$E$14))/6,IF($A756=TAXAS!$A$15,IF($B756="PARCELADO ATÉ 6X",$D756-($D756*TAXAS!$E$15))/6,IF($A756=TAXAS!$A$16,IF($B756="PARCELADO ATÉ 6X",$D756-($D756*TAXAS!$E$16))/6,IF($A756=TAXAS!$A$17,IF($B756="PARCELADO ATÉ 6X",$D756-($D756*TAXAS!$E$17))/6,IF($A756=TAXAS!$A$18,IF($B756="PARCELADO ATÉ 6X",$D756-($D756*TAXAS!$E$18))/6,IF($A756=TAXAS!$A$19,IF($B756="PARCELADO ATÉ 6X",$D756-($D756*TAXAS!$E$19))/6,IF($A756=TAXAS!$A$20,IF($B756="PARCELADO ATÉ 6X",$D756-($D756*TAXAS!$E$20))/6,IF($A756=TAXAS!$A$21,IF($B756="PARCELADO ATÉ 6X",$D756-($D756*TAXAS!$E$21))/6,IF($A756=TAXAS!$A$22,IF($B756="PARCELADO ATÉ 6X",$D756-($D756*TAXAS!$E$22))/6,IF($A756=TAXAS!$A$23,IF($B756="PARCELADO ATÉ 6X",$D756-($D756*TAXAS!$E$23))/6,IF($A756=TAXAS!$A$24,IF($B756="PARCELADO ATÉ 6X",$D756-($D756*TAXAS!$E$24))/6,IF($A756=TAXAS!$A$25,IF($B756="PARCELADO ATÉ 6X",$D756-($D756*TAXAS!$E$25))/6,IF($A756=TAXAS!$A$26,IF($B756="PARCELADO ATÉ 6X",$D756-($D756*TAXAS!$E$26))/6,IF($A756=TAXAS!$A$27,IF($B756="PARCELADO ATÉ 6X",$D756-($D756*TAXAS!$E$27))/6))))))))))))))))))))))))/1</f>
        <v>0</v>
      </c>
      <c r="I756" s="9">
        <f>IF($A756="VISA",IF($B756="PARCELADO ATÉ 12X",$D756-(D756*TAXAS!$F$4))/12,IF($A756="MASTER",IF($B756="PARCELADO ATÉ 12X",$D756-(D756*TAXAS!$F$5))/12,IF($A756="ELO",IF($B756="PARCELADO ATÉ 12X",$D756-(D756*TAXAS!$F$6))/12,IF($A756="HIPERCARD",IF($B756="PARCELADO ATÉ 12X",$D756-(D756*TAXAS!$F$7))/12,IF($A756="DINERS",IF($B756="PARCELADO ATÉ 12X",$D756-(D756*TAXAS!$F$8))/12,IF($A756="AMERICA EXPRESS",IF($B756="PARCELADO ATÉ 12X",$D756-(D756*TAXAS!$F$9))/12,IF($A756=TAXAS!$A$10,IF($B756="PARCELADO ATÉ 12X",$D756-($D756*TAXAS!$F$10))/12,IF($A756=TAXAS!$A$11,IF($B756="PARCELADO ATÉ 12X",$D756-($D756*TAXAS!$F$11))/12,IF($A756=TAXAS!$A$12,IF($B756="PARCELADO ATÉ 12X",$D756-($D756*TAXAS!$F$12))/12,IF($A756=TAXAS!$A$13,IF($B756="PARCELADO ATÉ 12X",$D756-($D756*TAXAS!$F$13))/12,IF($A756=TAXAS!$A$14,IF($B756="PARCELADO ATÉ 12X",$D756-($D756*TAXAS!$F$14))/12,IF($A756=TAXAS!$A$15,IF($B756="PARCELADO ATÉ 12X",$D756-($D756*TAXAS!$F$15))/12,IF($A756=TAXAS!$A$16,IF($B756="PARCELADO ATÉ 12X",$D756-($D756*TAXAS!$F$16))/12,IF($A756=TAXAS!$A$17,IF($B756="PARCELADO ATÉ 12X",$D756-($D756*TAXAS!$F$17))/12,IF($A756=TAXAS!$A$18,IF($B756="PARCELADO ATÉ 12X",$D756-($D756*TAXAS!$F$18))/12,IF($A756=TAXAS!$A$19,IF($B756="PARCELADO ATÉ 12X",$D756-($D756*TAXAS!$F$19))/12,IF($A756=TAXAS!$A$20,IF($B756="PARCELADO ATÉ 12X",$D756-($D756*TAXAS!$F$20))/12,IF($A756=TAXAS!$A$21,IF($B756="PARCELADO ATÉ 12X",$D756-($D756*TAXAS!$F$21))/12,IF($A756=TAXAS!$A$22,IF($B756="PARCELADO ATÉ 12X",$D756-($D756*TAXAS!$F$22))/12,IF($A756=TAXAS!$A$23,IF($B756="PARCELADO ATÉ 12X",$D756-($D756*TAXAS!$F$23))/12,IF($A756=TAXAS!$A$24,IF($B756="PARCELADO ATÉ 12X",$D756-($D756*TAXAS!$F$24))/12,IF($A756=TAXAS!$A$25,IF($B756="PARCELADO ATÉ 12X",$D756-($D756*TAXAS!$F$25))/12,IF($A756=TAXAS!$A$26,IF($B756="PARCELADO ATÉ 12X",$D756-($D756*TAXAS!$F$26))/12,IF($A756=TAXAS!$A$27,IF($B756="PARCELADO ATÉ 12X",$D756-($D756*TAXAS!$F$27))/12))))))))))))))))))))))))/1</f>
        <v>0</v>
      </c>
      <c r="J756" s="8">
        <f t="shared" si="0"/>
        <v>0</v>
      </c>
      <c r="K756" s="10" t="b">
        <f>IF($B756="PARCELADO ATÉ 3X",($D756-($D756*TAXAS!$D$4))-$J756)</f>
        <v>0</v>
      </c>
      <c r="L756" s="10" t="b">
        <f>IF($B756="PARCELADO ATÉ 6X",($D756-($D756*TAXAS!$E$4))-$J756)</f>
        <v>0</v>
      </c>
      <c r="M756" s="10" t="b">
        <f>IF($B756="PARCELADO ATÉ 12X",($D756-($D756*TAXAS!$F$4))-$J756)</f>
        <v>0</v>
      </c>
      <c r="N756" s="8">
        <f t="shared" si="1"/>
        <v>0</v>
      </c>
      <c r="O756" s="10">
        <f t="shared" si="2"/>
        <v>0</v>
      </c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spans="1:31" ht="15.75" customHeight="1" x14ac:dyDescent="0.2">
      <c r="A757" s="3"/>
      <c r="B757" s="5"/>
      <c r="C757" s="6"/>
      <c r="D757" s="42"/>
      <c r="E757" s="8">
        <f>IF($A757="VISA",IF($B757="DÉBITO",$D757-($D757*TAXAS!$B$4)),IF($A757="MASTER",IF($B757="DÉBITO",$D757-($D757*TAXAS!$B$5)),IF($A757="ELO", IF($B757="DÉBITO",$D757-($D757*TAXAS!$B$6)),IF($A757="HIPERCARD",IF($B757="DÉBITO",$D757-($D757*TAXAS!$B$7)),IF($A757="DINERS",IF($B757="DÉBITO",$D757-($D757*TAXAS!$B$8)),IF($A757="AMERICA EXPRESS",IF($B757="DÉBITO",$D757-($D757*TAXAS!$B$9)),IF($A757=TAXAS!$A$10,IF($B757="DÉBITO",$D757-($D757*TAXAS!$B$10)), IF($A757=TAXAS!$A$11,IF($B757="DÉBITO",$D757-($D757*TAXAS!$B$11)), IF($A757=TAXAS!$A$12,IF($B757="DÉBITO",$D757-($D757*TAXAS!$B$12)), IF($A757=TAXAS!$A$13,IF($B757="DÉBITO",$D757-($D757*TAXAS!$B$13)), IF($A757=TAXAS!$A$14,IF($B757="DÉBITO",$D757-($D757*TAXAS!$B$14)), IF($A757=TAXAS!$A$15,IF($B757="DÉBITO",$D757-($D757*TAXAS!$B$15)), IF($A757=TAXAS!$A$16,IF($B757="DÉBITO",$D757-($D757*TAXAS!$B$16)), IF($A757=TAXAS!$A$17,IF($B757="DÉBITO",$D757-($D757*TAXAS!$B$17)), IF($A757=TAXAS!$A$18,IF($B757="DÉBITO",$D757-($D757*TAXAS!$B$18)), IF($A757=TAXAS!$A$19,IF($B757="DÉBITO",$D757-($D757*TAXAS!$B$19)), IF($A757=TAXAS!$A$20,IF($B757="DÉBITO",$D757-($D757*TAXAS!$B$20)), IF($A757=TAXAS!$A$21,IF($B757="DÉBITO",$D757-($D757*TAXAS!$B$21)), IF($A757=TAXAS!$A$22,IF($B757="DÉBITO",$D757-($D757*TAXAS!$B$22)), IF($A757=TAXAS!$A$23,IF($B757="DÉBITO",$D757-($D757*TAXAS!$B$23)), IF($A757=TAXAS!$A$24,IF($B757="DÉBITO",$D757-($D757*TAXAS!$B$24)), IF($A757=TAXAS!$A$25,IF($B757="DÉBITO",$D757-($D757*TAXAS!$B$25)), IF($A757=TAXAS!$A$26,IF($B757="DÉBITO",$D757-($D757*TAXAS!$B$26)), IF($A757=TAXAS!$A$27,IF($B757="DÉBITO",$D757-($D757*TAXAS!$B$27))))))))))))))))))))))))))/1</f>
        <v>0</v>
      </c>
      <c r="F757" s="8">
        <f>IF($A757="VISA",IF($B757="CRÉDITO",$D757-($D757*TAXAS!$C$4)),IF($A757="MASTER",IF($B757="CRÉDITO",$D757-($D757*TAXAS!$C$5)),IF($A757="ELO", IF($B757="CRÉDITO",$D757-($D757*TAXAS!$C$6)),IF($A757="HIPERCARD",IF($B757="CRÉDITO",$D757-($D757*TAXAS!$C$7)),IF($A757="DINERS",IF($B757="CRÉDITO",$D757-($D757*TAXAS!$C$8)),IF($A757="AMERICA EXPRESS",IF($B757="CRÉDITO",$D757-($D757*TAXAS!$C$9)),IF($A757=TAXAS!$A$10,IF($B757="CRÉDITO",$D757-($D757*TAXAS!$C$10)), IF($A757=TAXAS!$A$11,IF($B757="CRÉDITO",$D757-($D757*TAXAS!$C$11)), IF($A757=TAXAS!$A$12,IF($B757="CRÉDITO",$D757-($D757*TAXAS!$C$12)), IF($A757=TAXAS!$A$13,IF($B757="CRÉDITO",$D757-($D757*TAXAS!$C$13)), IF($A757=TAXAS!$A$14,IF($B757="CRÉDITO",$D757-($D757*TAXAS!$C$14)), IF($A757=TAXAS!$A$15,IF($B757="CRÉDITO",$D757-($D757*TAXAS!$C$15)), IF($A757=TAXAS!$A$16,IF($B757="CRÉDITO",$D757-($D757*TAXAS!$C$16)), IF($A757=TAXAS!$A$17,IF($B757="CRÉDITO",$D757-($D757*TAXAS!$C$17)), IF($A757=TAXAS!$A$18,IF($B757="CRÉDITO",$D757-($D757*TAXAS!$C$18)), IF($A757=TAXAS!$A$19,IF($B757="CRÉDITO",$D757-($D757*TAXAS!$C$19)), IF($A757=TAXAS!$A$20,IF($B757="CRÉDITO",$D757-($D757*TAXAS!$C$20)), IF($A757=TAXAS!$A$21,IF($B757="CRÉDITO",$D757-($D757*TAXAS!$C$21)), IF($A757=TAXAS!$A$22,IF($B757="CRÉDITO",$D757-($D757*TAXAS!$C$22)), IF($A757=TAXAS!$A$23,IF($B757="CRÉDITO",$D757-($D757*TAXAS!$C$23)), IF($A757=TAXAS!$A$24,IF($B757="CRÉDITO",$D757-($D757*TAXAS!$C$24)), IF($A757=TAXAS!$A$25,IF($B757="CRÉDITO",$D757-($D757*TAXAS!$C$25)), IF($A757=TAXAS!$A$26,IF($B757="CRÉDITO",$D757-($D757*TAXAS!$C$26)), IF($A757=TAXAS!$A$27,IF($B757="CRÉDITO",$D757-($D757*TAXAS!$C$27))))))))))))))))))))))))))/1</f>
        <v>0</v>
      </c>
      <c r="G757" s="9">
        <f>IF($A757="VISA",IF($B757="PARCELADO ATÉ 3X",$D757-(D757*TAXAS!$D$4))/3,IF($A757="MASTER",IF($B757="PARCELADO ATÉ 3X",$D757-(D757*TAXAS!$D$5))/3,IF($A757="ELO",IF($B757="PARCELADO ATÉ 3X",$D757-(D757*TAXAS!$D$6))/3,IF($A757="HIPERCARD",IF($B757="PARCELADO ATÉ 3X",$D757-(D757*TAXAS!$D$7))/3,IF($A757="DINERS",IF($B757="PARCELADO ATÉ 3X",$D757-(D757*TAXAS!$D$8))/3,IF($A757="AMERICA EXPRESS",IF($B757="PARCELADO ATÉ 3X",$D757-(D757*TAXAS!$D$9))/3,IF($A757=TAXAS!$A$10,IF($B757="PARCELADO ATÉ 3X",$D757-($D757*TAXAS!$D$10))/3,IF($A757=TAXAS!$A$11,IF($B757="PARCELADO ATÉ 3X",$D757-($D757*TAXAS!$D$11))/3,IF($A757=TAXAS!$A$12,IF($B757="PARCELADO ATÉ 3X",$D757-($D757*TAXAS!$D$12))/3,IF($A757=TAXAS!$A$13,IF($B757="PARCELADO ATÉ 3X",$D757-($D757*TAXAS!$D$13))/3,IF($A757=TAXAS!$A$14,IF($B757="PARCELADO ATÉ 3X",$D757-($D757*TAXAS!$D$14))/3,IF($A757=TAXAS!$A$15,IF($B757="PARCELADO ATÉ 3X",$D757-($D757*TAXAS!$D$15))/3,IF($A757=TAXAS!$A$16,IF($B757="PARCELADO ATÉ 3X",$D757-($D757*TAXAS!$D$16))/3,IF($A757=TAXAS!$A$17,IF($B757="PARCELADO ATÉ 3X",$D757-($D757*TAXAS!$D$17))/3,IF($A757=TAXAS!$A$18,IF($B757="PARCELADO ATÉ 3X",$D757-($D757*TAXAS!$D$18))/3,IF($A757=TAXAS!$A$19,IF($B757="PARCELADO ATÉ 3X",$D757-($D757*TAXAS!$D$19))/3,IF($A757=TAXAS!$A$20,IF($B757="PARCELADO ATÉ 3X",$D757-($D757*TAXAS!$D$20))/3,IF($A757=TAXAS!$A$21,IF($B757="PARCELADO ATÉ 3X",$D757-($D757*TAXAS!$D$21))/3,IF($A757=TAXAS!$A$22,IF($B757="PARCELADO ATÉ 3X",$D757-($D757*TAXAS!$D$22))/3,IF($A757=TAXAS!$A$23,IF($B757="PARCELADO ATÉ 3X",$D757-($D757*TAXAS!$D$23))/3,IF($A757=TAXAS!$A$24,IF($B757="PARCELADO ATÉ 3X",$D757-($D757*TAXAS!$D$24))/3,IF($A757=TAXAS!$A$25,IF($B757="PARCELADO ATÉ 3X",$D757-($D757*TAXAS!$D$25))/3,IF($A757=TAXAS!$A$26,IF($B757="PARCELADO ATÉ 3X",$D757-($D757*TAXAS!$D$26))/3,IF($A757=TAXAS!$A$27,IF($B757="PARCELADO ATÉ 3X",$D757-($D757*TAXAS!$D$27))/3))))))))))))))))))))))))/1</f>
        <v>0</v>
      </c>
      <c r="H757" s="9">
        <f>IF($A757="VISA",IF($B757="PARCELADO ATÉ 6X",$D757-(D757*TAXAS!$E$4))/6,IF($A757="MASTER",IF($B757="PARCELADO ATÉ 6X",$D757-(D757*TAXAS!$E$5))/6,IF($A757="ELO",IF($B757="PARCELADO ATÉ 6X",$D757-(D757*TAXAS!$E$6))/6,IF($A757="HIPERCARD",IF($B757="PARCELADO ATÉ 6X",$D757-(D757*TAXAS!$E$7))/6,IF($A757="DINERS",IF($B757="PARCELADO ATÉ 6X",$D757-(D757*TAXAS!$E$8))/6,IF($A757="AMERICA EXPRESS",IF($B757="PARCELADO ATÉ 6X",$D757-(D757*TAXAS!$E$9))/6,IF($A757=TAXAS!$A$10,IF($B757="PARCELADO ATÉ 6X",$D757-($D757*TAXAS!$E$10))/6,IF($A757=TAXAS!$A$11,IF($B757="PARCELADO ATÉ 6X",$D757-($D757*TAXAS!$E$11))/6,IF($A757=TAXAS!$A$12,IF($B757="PARCELADO ATÉ 6X",$D757-($D757*TAXAS!$E$12))/6,IF($A757=TAXAS!$A$13,IF($B757="PARCELADO ATÉ 6X",$D757-($D757*TAXAS!$E$13))/6,IF($A757=TAXAS!$A$14,IF($B757="PARCELADO ATÉ 6X",$D757-($D757*TAXAS!$E$14))/6,IF($A757=TAXAS!$A$15,IF($B757="PARCELADO ATÉ 6X",$D757-($D757*TAXAS!$E$15))/6,IF($A757=TAXAS!$A$16,IF($B757="PARCELADO ATÉ 6X",$D757-($D757*TAXAS!$E$16))/6,IF($A757=TAXAS!$A$17,IF($B757="PARCELADO ATÉ 6X",$D757-($D757*TAXAS!$E$17))/6,IF($A757=TAXAS!$A$18,IF($B757="PARCELADO ATÉ 6X",$D757-($D757*TAXAS!$E$18))/6,IF($A757=TAXAS!$A$19,IF($B757="PARCELADO ATÉ 6X",$D757-($D757*TAXAS!$E$19))/6,IF($A757=TAXAS!$A$20,IF($B757="PARCELADO ATÉ 6X",$D757-($D757*TAXAS!$E$20))/6,IF($A757=TAXAS!$A$21,IF($B757="PARCELADO ATÉ 6X",$D757-($D757*TAXAS!$E$21))/6,IF($A757=TAXAS!$A$22,IF($B757="PARCELADO ATÉ 6X",$D757-($D757*TAXAS!$E$22))/6,IF($A757=TAXAS!$A$23,IF($B757="PARCELADO ATÉ 6X",$D757-($D757*TAXAS!$E$23))/6,IF($A757=TAXAS!$A$24,IF($B757="PARCELADO ATÉ 6X",$D757-($D757*TAXAS!$E$24))/6,IF($A757=TAXAS!$A$25,IF($B757="PARCELADO ATÉ 6X",$D757-($D757*TAXAS!$E$25))/6,IF($A757=TAXAS!$A$26,IF($B757="PARCELADO ATÉ 6X",$D757-($D757*TAXAS!$E$26))/6,IF($A757=TAXAS!$A$27,IF($B757="PARCELADO ATÉ 6X",$D757-($D757*TAXAS!$E$27))/6))))))))))))))))))))))))/1</f>
        <v>0</v>
      </c>
      <c r="I757" s="9">
        <f>IF($A757="VISA",IF($B757="PARCELADO ATÉ 12X",$D757-(D757*TAXAS!$F$4))/12,IF($A757="MASTER",IF($B757="PARCELADO ATÉ 12X",$D757-(D757*TAXAS!$F$5))/12,IF($A757="ELO",IF($B757="PARCELADO ATÉ 12X",$D757-(D757*TAXAS!$F$6))/12,IF($A757="HIPERCARD",IF($B757="PARCELADO ATÉ 12X",$D757-(D757*TAXAS!$F$7))/12,IF($A757="DINERS",IF($B757="PARCELADO ATÉ 12X",$D757-(D757*TAXAS!$F$8))/12,IF($A757="AMERICA EXPRESS",IF($B757="PARCELADO ATÉ 12X",$D757-(D757*TAXAS!$F$9))/12,IF($A757=TAXAS!$A$10,IF($B757="PARCELADO ATÉ 12X",$D757-($D757*TAXAS!$F$10))/12,IF($A757=TAXAS!$A$11,IF($B757="PARCELADO ATÉ 12X",$D757-($D757*TAXAS!$F$11))/12,IF($A757=TAXAS!$A$12,IF($B757="PARCELADO ATÉ 12X",$D757-($D757*TAXAS!$F$12))/12,IF($A757=TAXAS!$A$13,IF($B757="PARCELADO ATÉ 12X",$D757-($D757*TAXAS!$F$13))/12,IF($A757=TAXAS!$A$14,IF($B757="PARCELADO ATÉ 12X",$D757-($D757*TAXAS!$F$14))/12,IF($A757=TAXAS!$A$15,IF($B757="PARCELADO ATÉ 12X",$D757-($D757*TAXAS!$F$15))/12,IF($A757=TAXAS!$A$16,IF($B757="PARCELADO ATÉ 12X",$D757-($D757*TAXAS!$F$16))/12,IF($A757=TAXAS!$A$17,IF($B757="PARCELADO ATÉ 12X",$D757-($D757*TAXAS!$F$17))/12,IF($A757=TAXAS!$A$18,IF($B757="PARCELADO ATÉ 12X",$D757-($D757*TAXAS!$F$18))/12,IF($A757=TAXAS!$A$19,IF($B757="PARCELADO ATÉ 12X",$D757-($D757*TAXAS!$F$19))/12,IF($A757=TAXAS!$A$20,IF($B757="PARCELADO ATÉ 12X",$D757-($D757*TAXAS!$F$20))/12,IF($A757=TAXAS!$A$21,IF($B757="PARCELADO ATÉ 12X",$D757-($D757*TAXAS!$F$21))/12,IF($A757=TAXAS!$A$22,IF($B757="PARCELADO ATÉ 12X",$D757-($D757*TAXAS!$F$22))/12,IF($A757=TAXAS!$A$23,IF($B757="PARCELADO ATÉ 12X",$D757-($D757*TAXAS!$F$23))/12,IF($A757=TAXAS!$A$24,IF($B757="PARCELADO ATÉ 12X",$D757-($D757*TAXAS!$F$24))/12,IF($A757=TAXAS!$A$25,IF($B757="PARCELADO ATÉ 12X",$D757-($D757*TAXAS!$F$25))/12,IF($A757=TAXAS!$A$26,IF($B757="PARCELADO ATÉ 12X",$D757-($D757*TAXAS!$F$26))/12,IF($A757=TAXAS!$A$27,IF($B757="PARCELADO ATÉ 12X",$D757-($D757*TAXAS!$F$27))/12))))))))))))))))))))))))/1</f>
        <v>0</v>
      </c>
      <c r="J757" s="8">
        <f t="shared" si="0"/>
        <v>0</v>
      </c>
      <c r="K757" s="10" t="b">
        <f>IF($B757="PARCELADO ATÉ 3X",($D757-($D757*TAXAS!$D$4))-$J757)</f>
        <v>0</v>
      </c>
      <c r="L757" s="10" t="b">
        <f>IF($B757="PARCELADO ATÉ 6X",($D757-($D757*TAXAS!$E$4))-$J757)</f>
        <v>0</v>
      </c>
      <c r="M757" s="10" t="b">
        <f>IF($B757="PARCELADO ATÉ 12X",($D757-($D757*TAXAS!$F$4))-$J757)</f>
        <v>0</v>
      </c>
      <c r="N757" s="8">
        <f t="shared" si="1"/>
        <v>0</v>
      </c>
      <c r="O757" s="10">
        <f t="shared" si="2"/>
        <v>0</v>
      </c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spans="1:31" ht="15.75" customHeight="1" x14ac:dyDescent="0.2">
      <c r="A758" s="3"/>
      <c r="B758" s="5"/>
      <c r="C758" s="6"/>
      <c r="D758" s="42"/>
      <c r="E758" s="8">
        <f>IF($A758="VISA",IF($B758="DÉBITO",$D758-($D758*TAXAS!$B$4)),IF($A758="MASTER",IF($B758="DÉBITO",$D758-($D758*TAXAS!$B$5)),IF($A758="ELO", IF($B758="DÉBITO",$D758-($D758*TAXAS!$B$6)),IF($A758="HIPERCARD",IF($B758="DÉBITO",$D758-($D758*TAXAS!$B$7)),IF($A758="DINERS",IF($B758="DÉBITO",$D758-($D758*TAXAS!$B$8)),IF($A758="AMERICA EXPRESS",IF($B758="DÉBITO",$D758-($D758*TAXAS!$B$9)),IF($A758=TAXAS!$A$10,IF($B758="DÉBITO",$D758-($D758*TAXAS!$B$10)), IF($A758=TAXAS!$A$11,IF($B758="DÉBITO",$D758-($D758*TAXAS!$B$11)), IF($A758=TAXAS!$A$12,IF($B758="DÉBITO",$D758-($D758*TAXAS!$B$12)), IF($A758=TAXAS!$A$13,IF($B758="DÉBITO",$D758-($D758*TAXAS!$B$13)), IF($A758=TAXAS!$A$14,IF($B758="DÉBITO",$D758-($D758*TAXAS!$B$14)), IF($A758=TAXAS!$A$15,IF($B758="DÉBITO",$D758-($D758*TAXAS!$B$15)), IF($A758=TAXAS!$A$16,IF($B758="DÉBITO",$D758-($D758*TAXAS!$B$16)), IF($A758=TAXAS!$A$17,IF($B758="DÉBITO",$D758-($D758*TAXAS!$B$17)), IF($A758=TAXAS!$A$18,IF($B758="DÉBITO",$D758-($D758*TAXAS!$B$18)), IF($A758=TAXAS!$A$19,IF($B758="DÉBITO",$D758-($D758*TAXAS!$B$19)), IF($A758=TAXAS!$A$20,IF($B758="DÉBITO",$D758-($D758*TAXAS!$B$20)), IF($A758=TAXAS!$A$21,IF($B758="DÉBITO",$D758-($D758*TAXAS!$B$21)), IF($A758=TAXAS!$A$22,IF($B758="DÉBITO",$D758-($D758*TAXAS!$B$22)), IF($A758=TAXAS!$A$23,IF($B758="DÉBITO",$D758-($D758*TAXAS!$B$23)), IF($A758=TAXAS!$A$24,IF($B758="DÉBITO",$D758-($D758*TAXAS!$B$24)), IF($A758=TAXAS!$A$25,IF($B758="DÉBITO",$D758-($D758*TAXAS!$B$25)), IF($A758=TAXAS!$A$26,IF($B758="DÉBITO",$D758-($D758*TAXAS!$B$26)), IF($A758=TAXAS!$A$27,IF($B758="DÉBITO",$D758-($D758*TAXAS!$B$27))))))))))))))))))))))))))/1</f>
        <v>0</v>
      </c>
      <c r="F758" s="8">
        <f>IF($A758="VISA",IF($B758="CRÉDITO",$D758-($D758*TAXAS!$C$4)),IF($A758="MASTER",IF($B758="CRÉDITO",$D758-($D758*TAXAS!$C$5)),IF($A758="ELO", IF($B758="CRÉDITO",$D758-($D758*TAXAS!$C$6)),IF($A758="HIPERCARD",IF($B758="CRÉDITO",$D758-($D758*TAXAS!$C$7)),IF($A758="DINERS",IF($B758="CRÉDITO",$D758-($D758*TAXAS!$C$8)),IF($A758="AMERICA EXPRESS",IF($B758="CRÉDITO",$D758-($D758*TAXAS!$C$9)),IF($A758=TAXAS!$A$10,IF($B758="CRÉDITO",$D758-($D758*TAXAS!$C$10)), IF($A758=TAXAS!$A$11,IF($B758="CRÉDITO",$D758-($D758*TAXAS!$C$11)), IF($A758=TAXAS!$A$12,IF($B758="CRÉDITO",$D758-($D758*TAXAS!$C$12)), IF($A758=TAXAS!$A$13,IF($B758="CRÉDITO",$D758-($D758*TAXAS!$C$13)), IF($A758=TAXAS!$A$14,IF($B758="CRÉDITO",$D758-($D758*TAXAS!$C$14)), IF($A758=TAXAS!$A$15,IF($B758="CRÉDITO",$D758-($D758*TAXAS!$C$15)), IF($A758=TAXAS!$A$16,IF($B758="CRÉDITO",$D758-($D758*TAXAS!$C$16)), IF($A758=TAXAS!$A$17,IF($B758="CRÉDITO",$D758-($D758*TAXAS!$C$17)), IF($A758=TAXAS!$A$18,IF($B758="CRÉDITO",$D758-($D758*TAXAS!$C$18)), IF($A758=TAXAS!$A$19,IF($B758="CRÉDITO",$D758-($D758*TAXAS!$C$19)), IF($A758=TAXAS!$A$20,IF($B758="CRÉDITO",$D758-($D758*TAXAS!$C$20)), IF($A758=TAXAS!$A$21,IF($B758="CRÉDITO",$D758-($D758*TAXAS!$C$21)), IF($A758=TAXAS!$A$22,IF($B758="CRÉDITO",$D758-($D758*TAXAS!$C$22)), IF($A758=TAXAS!$A$23,IF($B758="CRÉDITO",$D758-($D758*TAXAS!$C$23)), IF($A758=TAXAS!$A$24,IF($B758="CRÉDITO",$D758-($D758*TAXAS!$C$24)), IF($A758=TAXAS!$A$25,IF($B758="CRÉDITO",$D758-($D758*TAXAS!$C$25)), IF($A758=TAXAS!$A$26,IF($B758="CRÉDITO",$D758-($D758*TAXAS!$C$26)), IF($A758=TAXAS!$A$27,IF($B758="CRÉDITO",$D758-($D758*TAXAS!$C$27))))))))))))))))))))))))))/1</f>
        <v>0</v>
      </c>
      <c r="G758" s="9">
        <f>IF($A758="VISA",IF($B758="PARCELADO ATÉ 3X",$D758-(D758*TAXAS!$D$4))/3,IF($A758="MASTER",IF($B758="PARCELADO ATÉ 3X",$D758-(D758*TAXAS!$D$5))/3,IF($A758="ELO",IF($B758="PARCELADO ATÉ 3X",$D758-(D758*TAXAS!$D$6))/3,IF($A758="HIPERCARD",IF($B758="PARCELADO ATÉ 3X",$D758-(D758*TAXAS!$D$7))/3,IF($A758="DINERS",IF($B758="PARCELADO ATÉ 3X",$D758-(D758*TAXAS!$D$8))/3,IF($A758="AMERICA EXPRESS",IF($B758="PARCELADO ATÉ 3X",$D758-(D758*TAXAS!$D$9))/3,IF($A758=TAXAS!$A$10,IF($B758="PARCELADO ATÉ 3X",$D758-($D758*TAXAS!$D$10))/3,IF($A758=TAXAS!$A$11,IF($B758="PARCELADO ATÉ 3X",$D758-($D758*TAXAS!$D$11))/3,IF($A758=TAXAS!$A$12,IF($B758="PARCELADO ATÉ 3X",$D758-($D758*TAXAS!$D$12))/3,IF($A758=TAXAS!$A$13,IF($B758="PARCELADO ATÉ 3X",$D758-($D758*TAXAS!$D$13))/3,IF($A758=TAXAS!$A$14,IF($B758="PARCELADO ATÉ 3X",$D758-($D758*TAXAS!$D$14))/3,IF($A758=TAXAS!$A$15,IF($B758="PARCELADO ATÉ 3X",$D758-($D758*TAXAS!$D$15))/3,IF($A758=TAXAS!$A$16,IF($B758="PARCELADO ATÉ 3X",$D758-($D758*TAXAS!$D$16))/3,IF($A758=TAXAS!$A$17,IF($B758="PARCELADO ATÉ 3X",$D758-($D758*TAXAS!$D$17))/3,IF($A758=TAXAS!$A$18,IF($B758="PARCELADO ATÉ 3X",$D758-($D758*TAXAS!$D$18))/3,IF($A758=TAXAS!$A$19,IF($B758="PARCELADO ATÉ 3X",$D758-($D758*TAXAS!$D$19))/3,IF($A758=TAXAS!$A$20,IF($B758="PARCELADO ATÉ 3X",$D758-($D758*TAXAS!$D$20))/3,IF($A758=TAXAS!$A$21,IF($B758="PARCELADO ATÉ 3X",$D758-($D758*TAXAS!$D$21))/3,IF($A758=TAXAS!$A$22,IF($B758="PARCELADO ATÉ 3X",$D758-($D758*TAXAS!$D$22))/3,IF($A758=TAXAS!$A$23,IF($B758="PARCELADO ATÉ 3X",$D758-($D758*TAXAS!$D$23))/3,IF($A758=TAXAS!$A$24,IF($B758="PARCELADO ATÉ 3X",$D758-($D758*TAXAS!$D$24))/3,IF($A758=TAXAS!$A$25,IF($B758="PARCELADO ATÉ 3X",$D758-($D758*TAXAS!$D$25))/3,IF($A758=TAXAS!$A$26,IF($B758="PARCELADO ATÉ 3X",$D758-($D758*TAXAS!$D$26))/3,IF($A758=TAXAS!$A$27,IF($B758="PARCELADO ATÉ 3X",$D758-($D758*TAXAS!$D$27))/3))))))))))))))))))))))))/1</f>
        <v>0</v>
      </c>
      <c r="H758" s="9">
        <f>IF($A758="VISA",IF($B758="PARCELADO ATÉ 6X",$D758-(D758*TAXAS!$E$4))/6,IF($A758="MASTER",IF($B758="PARCELADO ATÉ 6X",$D758-(D758*TAXAS!$E$5))/6,IF($A758="ELO",IF($B758="PARCELADO ATÉ 6X",$D758-(D758*TAXAS!$E$6))/6,IF($A758="HIPERCARD",IF($B758="PARCELADO ATÉ 6X",$D758-(D758*TAXAS!$E$7))/6,IF($A758="DINERS",IF($B758="PARCELADO ATÉ 6X",$D758-(D758*TAXAS!$E$8))/6,IF($A758="AMERICA EXPRESS",IF($B758="PARCELADO ATÉ 6X",$D758-(D758*TAXAS!$E$9))/6,IF($A758=TAXAS!$A$10,IF($B758="PARCELADO ATÉ 6X",$D758-($D758*TAXAS!$E$10))/6,IF($A758=TAXAS!$A$11,IF($B758="PARCELADO ATÉ 6X",$D758-($D758*TAXAS!$E$11))/6,IF($A758=TAXAS!$A$12,IF($B758="PARCELADO ATÉ 6X",$D758-($D758*TAXAS!$E$12))/6,IF($A758=TAXAS!$A$13,IF($B758="PARCELADO ATÉ 6X",$D758-($D758*TAXAS!$E$13))/6,IF($A758=TAXAS!$A$14,IF($B758="PARCELADO ATÉ 6X",$D758-($D758*TAXAS!$E$14))/6,IF($A758=TAXAS!$A$15,IF($B758="PARCELADO ATÉ 6X",$D758-($D758*TAXAS!$E$15))/6,IF($A758=TAXAS!$A$16,IF($B758="PARCELADO ATÉ 6X",$D758-($D758*TAXAS!$E$16))/6,IF($A758=TAXAS!$A$17,IF($B758="PARCELADO ATÉ 6X",$D758-($D758*TAXAS!$E$17))/6,IF($A758=TAXAS!$A$18,IF($B758="PARCELADO ATÉ 6X",$D758-($D758*TAXAS!$E$18))/6,IF($A758=TAXAS!$A$19,IF($B758="PARCELADO ATÉ 6X",$D758-($D758*TAXAS!$E$19))/6,IF($A758=TAXAS!$A$20,IF($B758="PARCELADO ATÉ 6X",$D758-($D758*TAXAS!$E$20))/6,IF($A758=TAXAS!$A$21,IF($B758="PARCELADO ATÉ 6X",$D758-($D758*TAXAS!$E$21))/6,IF($A758=TAXAS!$A$22,IF($B758="PARCELADO ATÉ 6X",$D758-($D758*TAXAS!$E$22))/6,IF($A758=TAXAS!$A$23,IF($B758="PARCELADO ATÉ 6X",$D758-($D758*TAXAS!$E$23))/6,IF($A758=TAXAS!$A$24,IF($B758="PARCELADO ATÉ 6X",$D758-($D758*TAXAS!$E$24))/6,IF($A758=TAXAS!$A$25,IF($B758="PARCELADO ATÉ 6X",$D758-($D758*TAXAS!$E$25))/6,IF($A758=TAXAS!$A$26,IF($B758="PARCELADO ATÉ 6X",$D758-($D758*TAXAS!$E$26))/6,IF($A758=TAXAS!$A$27,IF($B758="PARCELADO ATÉ 6X",$D758-($D758*TAXAS!$E$27))/6))))))))))))))))))))))))/1</f>
        <v>0</v>
      </c>
      <c r="I758" s="9">
        <f>IF($A758="VISA",IF($B758="PARCELADO ATÉ 12X",$D758-(D758*TAXAS!$F$4))/12,IF($A758="MASTER",IF($B758="PARCELADO ATÉ 12X",$D758-(D758*TAXAS!$F$5))/12,IF($A758="ELO",IF($B758="PARCELADO ATÉ 12X",$D758-(D758*TAXAS!$F$6))/12,IF($A758="HIPERCARD",IF($B758="PARCELADO ATÉ 12X",$D758-(D758*TAXAS!$F$7))/12,IF($A758="DINERS",IF($B758="PARCELADO ATÉ 12X",$D758-(D758*TAXAS!$F$8))/12,IF($A758="AMERICA EXPRESS",IF($B758="PARCELADO ATÉ 12X",$D758-(D758*TAXAS!$F$9))/12,IF($A758=TAXAS!$A$10,IF($B758="PARCELADO ATÉ 12X",$D758-($D758*TAXAS!$F$10))/12,IF($A758=TAXAS!$A$11,IF($B758="PARCELADO ATÉ 12X",$D758-($D758*TAXAS!$F$11))/12,IF($A758=TAXAS!$A$12,IF($B758="PARCELADO ATÉ 12X",$D758-($D758*TAXAS!$F$12))/12,IF($A758=TAXAS!$A$13,IF($B758="PARCELADO ATÉ 12X",$D758-($D758*TAXAS!$F$13))/12,IF($A758=TAXAS!$A$14,IF($B758="PARCELADO ATÉ 12X",$D758-($D758*TAXAS!$F$14))/12,IF($A758=TAXAS!$A$15,IF($B758="PARCELADO ATÉ 12X",$D758-($D758*TAXAS!$F$15))/12,IF($A758=TAXAS!$A$16,IF($B758="PARCELADO ATÉ 12X",$D758-($D758*TAXAS!$F$16))/12,IF($A758=TAXAS!$A$17,IF($B758="PARCELADO ATÉ 12X",$D758-($D758*TAXAS!$F$17))/12,IF($A758=TAXAS!$A$18,IF($B758="PARCELADO ATÉ 12X",$D758-($D758*TAXAS!$F$18))/12,IF($A758=TAXAS!$A$19,IF($B758="PARCELADO ATÉ 12X",$D758-($D758*TAXAS!$F$19))/12,IF($A758=TAXAS!$A$20,IF($B758="PARCELADO ATÉ 12X",$D758-($D758*TAXAS!$F$20))/12,IF($A758=TAXAS!$A$21,IF($B758="PARCELADO ATÉ 12X",$D758-($D758*TAXAS!$F$21))/12,IF($A758=TAXAS!$A$22,IF($B758="PARCELADO ATÉ 12X",$D758-($D758*TAXAS!$F$22))/12,IF($A758=TAXAS!$A$23,IF($B758="PARCELADO ATÉ 12X",$D758-($D758*TAXAS!$F$23))/12,IF($A758=TAXAS!$A$24,IF($B758="PARCELADO ATÉ 12X",$D758-($D758*TAXAS!$F$24))/12,IF($A758=TAXAS!$A$25,IF($B758="PARCELADO ATÉ 12X",$D758-($D758*TAXAS!$F$25))/12,IF($A758=TAXAS!$A$26,IF($B758="PARCELADO ATÉ 12X",$D758-($D758*TAXAS!$F$26))/12,IF($A758=TAXAS!$A$27,IF($B758="PARCELADO ATÉ 12X",$D758-($D758*TAXAS!$F$27))/12))))))))))))))))))))))))/1</f>
        <v>0</v>
      </c>
      <c r="J758" s="8">
        <f t="shared" si="0"/>
        <v>0</v>
      </c>
      <c r="K758" s="10" t="b">
        <f>IF($B758="PARCELADO ATÉ 3X",($D758-($D758*TAXAS!$D$4))-$J758)</f>
        <v>0</v>
      </c>
      <c r="L758" s="10" t="b">
        <f>IF($B758="PARCELADO ATÉ 6X",($D758-($D758*TAXAS!$E$4))-$J758)</f>
        <v>0</v>
      </c>
      <c r="M758" s="10" t="b">
        <f>IF($B758="PARCELADO ATÉ 12X",($D758-($D758*TAXAS!$F$4))-$J758)</f>
        <v>0</v>
      </c>
      <c r="N758" s="8">
        <f t="shared" si="1"/>
        <v>0</v>
      </c>
      <c r="O758" s="10">
        <f t="shared" si="2"/>
        <v>0</v>
      </c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spans="1:31" ht="15.75" customHeight="1" x14ac:dyDescent="0.2">
      <c r="A759" s="3"/>
      <c r="B759" s="5"/>
      <c r="C759" s="6"/>
      <c r="D759" s="42"/>
      <c r="E759" s="8">
        <f>IF($A759="VISA",IF($B759="DÉBITO",$D759-($D759*TAXAS!$B$4)),IF($A759="MASTER",IF($B759="DÉBITO",$D759-($D759*TAXAS!$B$5)),IF($A759="ELO", IF($B759="DÉBITO",$D759-($D759*TAXAS!$B$6)),IF($A759="HIPERCARD",IF($B759="DÉBITO",$D759-($D759*TAXAS!$B$7)),IF($A759="DINERS",IF($B759="DÉBITO",$D759-($D759*TAXAS!$B$8)),IF($A759="AMERICA EXPRESS",IF($B759="DÉBITO",$D759-($D759*TAXAS!$B$9)),IF($A759=TAXAS!$A$10,IF($B759="DÉBITO",$D759-($D759*TAXAS!$B$10)), IF($A759=TAXAS!$A$11,IF($B759="DÉBITO",$D759-($D759*TAXAS!$B$11)), IF($A759=TAXAS!$A$12,IF($B759="DÉBITO",$D759-($D759*TAXAS!$B$12)), IF($A759=TAXAS!$A$13,IF($B759="DÉBITO",$D759-($D759*TAXAS!$B$13)), IF($A759=TAXAS!$A$14,IF($B759="DÉBITO",$D759-($D759*TAXAS!$B$14)), IF($A759=TAXAS!$A$15,IF($B759="DÉBITO",$D759-($D759*TAXAS!$B$15)), IF($A759=TAXAS!$A$16,IF($B759="DÉBITO",$D759-($D759*TAXAS!$B$16)), IF($A759=TAXAS!$A$17,IF($B759="DÉBITO",$D759-($D759*TAXAS!$B$17)), IF($A759=TAXAS!$A$18,IF($B759="DÉBITO",$D759-($D759*TAXAS!$B$18)), IF($A759=TAXAS!$A$19,IF($B759="DÉBITO",$D759-($D759*TAXAS!$B$19)), IF($A759=TAXAS!$A$20,IF($B759="DÉBITO",$D759-($D759*TAXAS!$B$20)), IF($A759=TAXAS!$A$21,IF($B759="DÉBITO",$D759-($D759*TAXAS!$B$21)), IF($A759=TAXAS!$A$22,IF($B759="DÉBITO",$D759-($D759*TAXAS!$B$22)), IF($A759=TAXAS!$A$23,IF($B759="DÉBITO",$D759-($D759*TAXAS!$B$23)), IF($A759=TAXAS!$A$24,IF($B759="DÉBITO",$D759-($D759*TAXAS!$B$24)), IF($A759=TAXAS!$A$25,IF($B759="DÉBITO",$D759-($D759*TAXAS!$B$25)), IF($A759=TAXAS!$A$26,IF($B759="DÉBITO",$D759-($D759*TAXAS!$B$26)), IF($A759=TAXAS!$A$27,IF($B759="DÉBITO",$D759-($D759*TAXAS!$B$27))))))))))))))))))))))))))/1</f>
        <v>0</v>
      </c>
      <c r="F759" s="8">
        <f>IF($A759="VISA",IF($B759="CRÉDITO",$D759-($D759*TAXAS!$C$4)),IF($A759="MASTER",IF($B759="CRÉDITO",$D759-($D759*TAXAS!$C$5)),IF($A759="ELO", IF($B759="CRÉDITO",$D759-($D759*TAXAS!$C$6)),IF($A759="HIPERCARD",IF($B759="CRÉDITO",$D759-($D759*TAXAS!$C$7)),IF($A759="DINERS",IF($B759="CRÉDITO",$D759-($D759*TAXAS!$C$8)),IF($A759="AMERICA EXPRESS",IF($B759="CRÉDITO",$D759-($D759*TAXAS!$C$9)),IF($A759=TAXAS!$A$10,IF($B759="CRÉDITO",$D759-($D759*TAXAS!$C$10)), IF($A759=TAXAS!$A$11,IF($B759="CRÉDITO",$D759-($D759*TAXAS!$C$11)), IF($A759=TAXAS!$A$12,IF($B759="CRÉDITO",$D759-($D759*TAXAS!$C$12)), IF($A759=TAXAS!$A$13,IF($B759="CRÉDITO",$D759-($D759*TAXAS!$C$13)), IF($A759=TAXAS!$A$14,IF($B759="CRÉDITO",$D759-($D759*TAXAS!$C$14)), IF($A759=TAXAS!$A$15,IF($B759="CRÉDITO",$D759-($D759*TAXAS!$C$15)), IF($A759=TAXAS!$A$16,IF($B759="CRÉDITO",$D759-($D759*TAXAS!$C$16)), IF($A759=TAXAS!$A$17,IF($B759="CRÉDITO",$D759-($D759*TAXAS!$C$17)), IF($A759=TAXAS!$A$18,IF($B759="CRÉDITO",$D759-($D759*TAXAS!$C$18)), IF($A759=TAXAS!$A$19,IF($B759="CRÉDITO",$D759-($D759*TAXAS!$C$19)), IF($A759=TAXAS!$A$20,IF($B759="CRÉDITO",$D759-($D759*TAXAS!$C$20)), IF($A759=TAXAS!$A$21,IF($B759="CRÉDITO",$D759-($D759*TAXAS!$C$21)), IF($A759=TAXAS!$A$22,IF($B759="CRÉDITO",$D759-($D759*TAXAS!$C$22)), IF($A759=TAXAS!$A$23,IF($B759="CRÉDITO",$D759-($D759*TAXAS!$C$23)), IF($A759=TAXAS!$A$24,IF($B759="CRÉDITO",$D759-($D759*TAXAS!$C$24)), IF($A759=TAXAS!$A$25,IF($B759="CRÉDITO",$D759-($D759*TAXAS!$C$25)), IF($A759=TAXAS!$A$26,IF($B759="CRÉDITO",$D759-($D759*TAXAS!$C$26)), IF($A759=TAXAS!$A$27,IF($B759="CRÉDITO",$D759-($D759*TAXAS!$C$27))))))))))))))))))))))))))/1</f>
        <v>0</v>
      </c>
      <c r="G759" s="9">
        <f>IF($A759="VISA",IF($B759="PARCELADO ATÉ 3X",$D759-(D759*TAXAS!$D$4))/3,IF($A759="MASTER",IF($B759="PARCELADO ATÉ 3X",$D759-(D759*TAXAS!$D$5))/3,IF($A759="ELO",IF($B759="PARCELADO ATÉ 3X",$D759-(D759*TAXAS!$D$6))/3,IF($A759="HIPERCARD",IF($B759="PARCELADO ATÉ 3X",$D759-(D759*TAXAS!$D$7))/3,IF($A759="DINERS",IF($B759="PARCELADO ATÉ 3X",$D759-(D759*TAXAS!$D$8))/3,IF($A759="AMERICA EXPRESS",IF($B759="PARCELADO ATÉ 3X",$D759-(D759*TAXAS!$D$9))/3,IF($A759=TAXAS!$A$10,IF($B759="PARCELADO ATÉ 3X",$D759-($D759*TAXAS!$D$10))/3,IF($A759=TAXAS!$A$11,IF($B759="PARCELADO ATÉ 3X",$D759-($D759*TAXAS!$D$11))/3,IF($A759=TAXAS!$A$12,IF($B759="PARCELADO ATÉ 3X",$D759-($D759*TAXAS!$D$12))/3,IF($A759=TAXAS!$A$13,IF($B759="PARCELADO ATÉ 3X",$D759-($D759*TAXAS!$D$13))/3,IF($A759=TAXAS!$A$14,IF($B759="PARCELADO ATÉ 3X",$D759-($D759*TAXAS!$D$14))/3,IF($A759=TAXAS!$A$15,IF($B759="PARCELADO ATÉ 3X",$D759-($D759*TAXAS!$D$15))/3,IF($A759=TAXAS!$A$16,IF($B759="PARCELADO ATÉ 3X",$D759-($D759*TAXAS!$D$16))/3,IF($A759=TAXAS!$A$17,IF($B759="PARCELADO ATÉ 3X",$D759-($D759*TAXAS!$D$17))/3,IF($A759=TAXAS!$A$18,IF($B759="PARCELADO ATÉ 3X",$D759-($D759*TAXAS!$D$18))/3,IF($A759=TAXAS!$A$19,IF($B759="PARCELADO ATÉ 3X",$D759-($D759*TAXAS!$D$19))/3,IF($A759=TAXAS!$A$20,IF($B759="PARCELADO ATÉ 3X",$D759-($D759*TAXAS!$D$20))/3,IF($A759=TAXAS!$A$21,IF($B759="PARCELADO ATÉ 3X",$D759-($D759*TAXAS!$D$21))/3,IF($A759=TAXAS!$A$22,IF($B759="PARCELADO ATÉ 3X",$D759-($D759*TAXAS!$D$22))/3,IF($A759=TAXAS!$A$23,IF($B759="PARCELADO ATÉ 3X",$D759-($D759*TAXAS!$D$23))/3,IF($A759=TAXAS!$A$24,IF($B759="PARCELADO ATÉ 3X",$D759-($D759*TAXAS!$D$24))/3,IF($A759=TAXAS!$A$25,IF($B759="PARCELADO ATÉ 3X",$D759-($D759*TAXAS!$D$25))/3,IF($A759=TAXAS!$A$26,IF($B759="PARCELADO ATÉ 3X",$D759-($D759*TAXAS!$D$26))/3,IF($A759=TAXAS!$A$27,IF($B759="PARCELADO ATÉ 3X",$D759-($D759*TAXAS!$D$27))/3))))))))))))))))))))))))/1</f>
        <v>0</v>
      </c>
      <c r="H759" s="9">
        <f>IF($A759="VISA",IF($B759="PARCELADO ATÉ 6X",$D759-(D759*TAXAS!$E$4))/6,IF($A759="MASTER",IF($B759="PARCELADO ATÉ 6X",$D759-(D759*TAXAS!$E$5))/6,IF($A759="ELO",IF($B759="PARCELADO ATÉ 6X",$D759-(D759*TAXAS!$E$6))/6,IF($A759="HIPERCARD",IF($B759="PARCELADO ATÉ 6X",$D759-(D759*TAXAS!$E$7))/6,IF($A759="DINERS",IF($B759="PARCELADO ATÉ 6X",$D759-(D759*TAXAS!$E$8))/6,IF($A759="AMERICA EXPRESS",IF($B759="PARCELADO ATÉ 6X",$D759-(D759*TAXAS!$E$9))/6,IF($A759=TAXAS!$A$10,IF($B759="PARCELADO ATÉ 6X",$D759-($D759*TAXAS!$E$10))/6,IF($A759=TAXAS!$A$11,IF($B759="PARCELADO ATÉ 6X",$D759-($D759*TAXAS!$E$11))/6,IF($A759=TAXAS!$A$12,IF($B759="PARCELADO ATÉ 6X",$D759-($D759*TAXAS!$E$12))/6,IF($A759=TAXAS!$A$13,IF($B759="PARCELADO ATÉ 6X",$D759-($D759*TAXAS!$E$13))/6,IF($A759=TAXAS!$A$14,IF($B759="PARCELADO ATÉ 6X",$D759-($D759*TAXAS!$E$14))/6,IF($A759=TAXAS!$A$15,IF($B759="PARCELADO ATÉ 6X",$D759-($D759*TAXAS!$E$15))/6,IF($A759=TAXAS!$A$16,IF($B759="PARCELADO ATÉ 6X",$D759-($D759*TAXAS!$E$16))/6,IF($A759=TAXAS!$A$17,IF($B759="PARCELADO ATÉ 6X",$D759-($D759*TAXAS!$E$17))/6,IF($A759=TAXAS!$A$18,IF($B759="PARCELADO ATÉ 6X",$D759-($D759*TAXAS!$E$18))/6,IF($A759=TAXAS!$A$19,IF($B759="PARCELADO ATÉ 6X",$D759-($D759*TAXAS!$E$19))/6,IF($A759=TAXAS!$A$20,IF($B759="PARCELADO ATÉ 6X",$D759-($D759*TAXAS!$E$20))/6,IF($A759=TAXAS!$A$21,IF($B759="PARCELADO ATÉ 6X",$D759-($D759*TAXAS!$E$21))/6,IF($A759=TAXAS!$A$22,IF($B759="PARCELADO ATÉ 6X",$D759-($D759*TAXAS!$E$22))/6,IF($A759=TAXAS!$A$23,IF($B759="PARCELADO ATÉ 6X",$D759-($D759*TAXAS!$E$23))/6,IF($A759=TAXAS!$A$24,IF($B759="PARCELADO ATÉ 6X",$D759-($D759*TAXAS!$E$24))/6,IF($A759=TAXAS!$A$25,IF($B759="PARCELADO ATÉ 6X",$D759-($D759*TAXAS!$E$25))/6,IF($A759=TAXAS!$A$26,IF($B759="PARCELADO ATÉ 6X",$D759-($D759*TAXAS!$E$26))/6,IF($A759=TAXAS!$A$27,IF($B759="PARCELADO ATÉ 6X",$D759-($D759*TAXAS!$E$27))/6))))))))))))))))))))))))/1</f>
        <v>0</v>
      </c>
      <c r="I759" s="9">
        <f>IF($A759="VISA",IF($B759="PARCELADO ATÉ 12X",$D759-(D759*TAXAS!$F$4))/12,IF($A759="MASTER",IF($B759="PARCELADO ATÉ 12X",$D759-(D759*TAXAS!$F$5))/12,IF($A759="ELO",IF($B759="PARCELADO ATÉ 12X",$D759-(D759*TAXAS!$F$6))/12,IF($A759="HIPERCARD",IF($B759="PARCELADO ATÉ 12X",$D759-(D759*TAXAS!$F$7))/12,IF($A759="DINERS",IF($B759="PARCELADO ATÉ 12X",$D759-(D759*TAXAS!$F$8))/12,IF($A759="AMERICA EXPRESS",IF($B759="PARCELADO ATÉ 12X",$D759-(D759*TAXAS!$F$9))/12,IF($A759=TAXAS!$A$10,IF($B759="PARCELADO ATÉ 12X",$D759-($D759*TAXAS!$F$10))/12,IF($A759=TAXAS!$A$11,IF($B759="PARCELADO ATÉ 12X",$D759-($D759*TAXAS!$F$11))/12,IF($A759=TAXAS!$A$12,IF($B759="PARCELADO ATÉ 12X",$D759-($D759*TAXAS!$F$12))/12,IF($A759=TAXAS!$A$13,IF($B759="PARCELADO ATÉ 12X",$D759-($D759*TAXAS!$F$13))/12,IF($A759=TAXAS!$A$14,IF($B759="PARCELADO ATÉ 12X",$D759-($D759*TAXAS!$F$14))/12,IF($A759=TAXAS!$A$15,IF($B759="PARCELADO ATÉ 12X",$D759-($D759*TAXAS!$F$15))/12,IF($A759=TAXAS!$A$16,IF($B759="PARCELADO ATÉ 12X",$D759-($D759*TAXAS!$F$16))/12,IF($A759=TAXAS!$A$17,IF($B759="PARCELADO ATÉ 12X",$D759-($D759*TAXAS!$F$17))/12,IF($A759=TAXAS!$A$18,IF($B759="PARCELADO ATÉ 12X",$D759-($D759*TAXAS!$F$18))/12,IF($A759=TAXAS!$A$19,IF($B759="PARCELADO ATÉ 12X",$D759-($D759*TAXAS!$F$19))/12,IF($A759=TAXAS!$A$20,IF($B759="PARCELADO ATÉ 12X",$D759-($D759*TAXAS!$F$20))/12,IF($A759=TAXAS!$A$21,IF($B759="PARCELADO ATÉ 12X",$D759-($D759*TAXAS!$F$21))/12,IF($A759=TAXAS!$A$22,IF($B759="PARCELADO ATÉ 12X",$D759-($D759*TAXAS!$F$22))/12,IF($A759=TAXAS!$A$23,IF($B759="PARCELADO ATÉ 12X",$D759-($D759*TAXAS!$F$23))/12,IF($A759=TAXAS!$A$24,IF($B759="PARCELADO ATÉ 12X",$D759-($D759*TAXAS!$F$24))/12,IF($A759=TAXAS!$A$25,IF($B759="PARCELADO ATÉ 12X",$D759-($D759*TAXAS!$F$25))/12,IF($A759=TAXAS!$A$26,IF($B759="PARCELADO ATÉ 12X",$D759-($D759*TAXAS!$F$26))/12,IF($A759=TAXAS!$A$27,IF($B759="PARCELADO ATÉ 12X",$D759-($D759*TAXAS!$F$27))/12))))))))))))))))))))))))/1</f>
        <v>0</v>
      </c>
      <c r="J759" s="8">
        <f t="shared" si="0"/>
        <v>0</v>
      </c>
      <c r="K759" s="10" t="b">
        <f>IF($B759="PARCELADO ATÉ 3X",($D759-($D759*TAXAS!$D$4))-$J759)</f>
        <v>0</v>
      </c>
      <c r="L759" s="10" t="b">
        <f>IF($B759="PARCELADO ATÉ 6X",($D759-($D759*TAXAS!$E$4))-$J759)</f>
        <v>0</v>
      </c>
      <c r="M759" s="10" t="b">
        <f>IF($B759="PARCELADO ATÉ 12X",($D759-($D759*TAXAS!$F$4))-$J759)</f>
        <v>0</v>
      </c>
      <c r="N759" s="8">
        <f t="shared" si="1"/>
        <v>0</v>
      </c>
      <c r="O759" s="10">
        <f t="shared" si="2"/>
        <v>0</v>
      </c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spans="1:31" ht="15.75" customHeight="1" x14ac:dyDescent="0.2">
      <c r="A760" s="3"/>
      <c r="B760" s="5"/>
      <c r="C760" s="6"/>
      <c r="D760" s="42"/>
      <c r="E760" s="8">
        <f>IF($A760="VISA",IF($B760="DÉBITO",$D760-($D760*TAXAS!$B$4)),IF($A760="MASTER",IF($B760="DÉBITO",$D760-($D760*TAXAS!$B$5)),IF($A760="ELO", IF($B760="DÉBITO",$D760-($D760*TAXAS!$B$6)),IF($A760="HIPERCARD",IF($B760="DÉBITO",$D760-($D760*TAXAS!$B$7)),IF($A760="DINERS",IF($B760="DÉBITO",$D760-($D760*TAXAS!$B$8)),IF($A760="AMERICA EXPRESS",IF($B760="DÉBITO",$D760-($D760*TAXAS!$B$9)),IF($A760=TAXAS!$A$10,IF($B760="DÉBITO",$D760-($D760*TAXAS!$B$10)), IF($A760=TAXAS!$A$11,IF($B760="DÉBITO",$D760-($D760*TAXAS!$B$11)), IF($A760=TAXAS!$A$12,IF($B760="DÉBITO",$D760-($D760*TAXAS!$B$12)), IF($A760=TAXAS!$A$13,IF($B760="DÉBITO",$D760-($D760*TAXAS!$B$13)), IF($A760=TAXAS!$A$14,IF($B760="DÉBITO",$D760-($D760*TAXAS!$B$14)), IF($A760=TAXAS!$A$15,IF($B760="DÉBITO",$D760-($D760*TAXAS!$B$15)), IF($A760=TAXAS!$A$16,IF($B760="DÉBITO",$D760-($D760*TAXAS!$B$16)), IF($A760=TAXAS!$A$17,IF($B760="DÉBITO",$D760-($D760*TAXAS!$B$17)), IF($A760=TAXAS!$A$18,IF($B760="DÉBITO",$D760-($D760*TAXAS!$B$18)), IF($A760=TAXAS!$A$19,IF($B760="DÉBITO",$D760-($D760*TAXAS!$B$19)), IF($A760=TAXAS!$A$20,IF($B760="DÉBITO",$D760-($D760*TAXAS!$B$20)), IF($A760=TAXAS!$A$21,IF($B760="DÉBITO",$D760-($D760*TAXAS!$B$21)), IF($A760=TAXAS!$A$22,IF($B760="DÉBITO",$D760-($D760*TAXAS!$B$22)), IF($A760=TAXAS!$A$23,IF($B760="DÉBITO",$D760-($D760*TAXAS!$B$23)), IF($A760=TAXAS!$A$24,IF($B760="DÉBITO",$D760-($D760*TAXAS!$B$24)), IF($A760=TAXAS!$A$25,IF($B760="DÉBITO",$D760-($D760*TAXAS!$B$25)), IF($A760=TAXAS!$A$26,IF($B760="DÉBITO",$D760-($D760*TAXAS!$B$26)), IF($A760=TAXAS!$A$27,IF($B760="DÉBITO",$D760-($D760*TAXAS!$B$27))))))))))))))))))))))))))/1</f>
        <v>0</v>
      </c>
      <c r="F760" s="8">
        <f>IF($A760="VISA",IF($B760="CRÉDITO",$D760-($D760*TAXAS!$C$4)),IF($A760="MASTER",IF($B760="CRÉDITO",$D760-($D760*TAXAS!$C$5)),IF($A760="ELO", IF($B760="CRÉDITO",$D760-($D760*TAXAS!$C$6)),IF($A760="HIPERCARD",IF($B760="CRÉDITO",$D760-($D760*TAXAS!$C$7)),IF($A760="DINERS",IF($B760="CRÉDITO",$D760-($D760*TAXAS!$C$8)),IF($A760="AMERICA EXPRESS",IF($B760="CRÉDITO",$D760-($D760*TAXAS!$C$9)),IF($A760=TAXAS!$A$10,IF($B760="CRÉDITO",$D760-($D760*TAXAS!$C$10)), IF($A760=TAXAS!$A$11,IF($B760="CRÉDITO",$D760-($D760*TAXAS!$C$11)), IF($A760=TAXAS!$A$12,IF($B760="CRÉDITO",$D760-($D760*TAXAS!$C$12)), IF($A760=TAXAS!$A$13,IF($B760="CRÉDITO",$D760-($D760*TAXAS!$C$13)), IF($A760=TAXAS!$A$14,IF($B760="CRÉDITO",$D760-($D760*TAXAS!$C$14)), IF($A760=TAXAS!$A$15,IF($B760="CRÉDITO",$D760-($D760*TAXAS!$C$15)), IF($A760=TAXAS!$A$16,IF($B760="CRÉDITO",$D760-($D760*TAXAS!$C$16)), IF($A760=TAXAS!$A$17,IF($B760="CRÉDITO",$D760-($D760*TAXAS!$C$17)), IF($A760=TAXAS!$A$18,IF($B760="CRÉDITO",$D760-($D760*TAXAS!$C$18)), IF($A760=TAXAS!$A$19,IF($B760="CRÉDITO",$D760-($D760*TAXAS!$C$19)), IF($A760=TAXAS!$A$20,IF($B760="CRÉDITO",$D760-($D760*TAXAS!$C$20)), IF($A760=TAXAS!$A$21,IF($B760="CRÉDITO",$D760-($D760*TAXAS!$C$21)), IF($A760=TAXAS!$A$22,IF($B760="CRÉDITO",$D760-($D760*TAXAS!$C$22)), IF($A760=TAXAS!$A$23,IF($B760="CRÉDITO",$D760-($D760*TAXAS!$C$23)), IF($A760=TAXAS!$A$24,IF($B760="CRÉDITO",$D760-($D760*TAXAS!$C$24)), IF($A760=TAXAS!$A$25,IF($B760="CRÉDITO",$D760-($D760*TAXAS!$C$25)), IF($A760=TAXAS!$A$26,IF($B760="CRÉDITO",$D760-($D760*TAXAS!$C$26)), IF($A760=TAXAS!$A$27,IF($B760="CRÉDITO",$D760-($D760*TAXAS!$C$27))))))))))))))))))))))))))/1</f>
        <v>0</v>
      </c>
      <c r="G760" s="9">
        <f>IF($A760="VISA",IF($B760="PARCELADO ATÉ 3X",$D760-(D760*TAXAS!$D$4))/3,IF($A760="MASTER",IF($B760="PARCELADO ATÉ 3X",$D760-(D760*TAXAS!$D$5))/3,IF($A760="ELO",IF($B760="PARCELADO ATÉ 3X",$D760-(D760*TAXAS!$D$6))/3,IF($A760="HIPERCARD",IF($B760="PARCELADO ATÉ 3X",$D760-(D760*TAXAS!$D$7))/3,IF($A760="DINERS",IF($B760="PARCELADO ATÉ 3X",$D760-(D760*TAXAS!$D$8))/3,IF($A760="AMERICA EXPRESS",IF($B760="PARCELADO ATÉ 3X",$D760-(D760*TAXAS!$D$9))/3,IF($A760=TAXAS!$A$10,IF($B760="PARCELADO ATÉ 3X",$D760-($D760*TAXAS!$D$10))/3,IF($A760=TAXAS!$A$11,IF($B760="PARCELADO ATÉ 3X",$D760-($D760*TAXAS!$D$11))/3,IF($A760=TAXAS!$A$12,IF($B760="PARCELADO ATÉ 3X",$D760-($D760*TAXAS!$D$12))/3,IF($A760=TAXAS!$A$13,IF($B760="PARCELADO ATÉ 3X",$D760-($D760*TAXAS!$D$13))/3,IF($A760=TAXAS!$A$14,IF($B760="PARCELADO ATÉ 3X",$D760-($D760*TAXAS!$D$14))/3,IF($A760=TAXAS!$A$15,IF($B760="PARCELADO ATÉ 3X",$D760-($D760*TAXAS!$D$15))/3,IF($A760=TAXAS!$A$16,IF($B760="PARCELADO ATÉ 3X",$D760-($D760*TAXAS!$D$16))/3,IF($A760=TAXAS!$A$17,IF($B760="PARCELADO ATÉ 3X",$D760-($D760*TAXAS!$D$17))/3,IF($A760=TAXAS!$A$18,IF($B760="PARCELADO ATÉ 3X",$D760-($D760*TAXAS!$D$18))/3,IF($A760=TAXAS!$A$19,IF($B760="PARCELADO ATÉ 3X",$D760-($D760*TAXAS!$D$19))/3,IF($A760=TAXAS!$A$20,IF($B760="PARCELADO ATÉ 3X",$D760-($D760*TAXAS!$D$20))/3,IF($A760=TAXAS!$A$21,IF($B760="PARCELADO ATÉ 3X",$D760-($D760*TAXAS!$D$21))/3,IF($A760=TAXAS!$A$22,IF($B760="PARCELADO ATÉ 3X",$D760-($D760*TAXAS!$D$22))/3,IF($A760=TAXAS!$A$23,IF($B760="PARCELADO ATÉ 3X",$D760-($D760*TAXAS!$D$23))/3,IF($A760=TAXAS!$A$24,IF($B760="PARCELADO ATÉ 3X",$D760-($D760*TAXAS!$D$24))/3,IF($A760=TAXAS!$A$25,IF($B760="PARCELADO ATÉ 3X",$D760-($D760*TAXAS!$D$25))/3,IF($A760=TAXAS!$A$26,IF($B760="PARCELADO ATÉ 3X",$D760-($D760*TAXAS!$D$26))/3,IF($A760=TAXAS!$A$27,IF($B760="PARCELADO ATÉ 3X",$D760-($D760*TAXAS!$D$27))/3))))))))))))))))))))))))/1</f>
        <v>0</v>
      </c>
      <c r="H760" s="9">
        <f>IF($A760="VISA",IF($B760="PARCELADO ATÉ 6X",$D760-(D760*TAXAS!$E$4))/6,IF($A760="MASTER",IF($B760="PARCELADO ATÉ 6X",$D760-(D760*TAXAS!$E$5))/6,IF($A760="ELO",IF($B760="PARCELADO ATÉ 6X",$D760-(D760*TAXAS!$E$6))/6,IF($A760="HIPERCARD",IF($B760="PARCELADO ATÉ 6X",$D760-(D760*TAXAS!$E$7))/6,IF($A760="DINERS",IF($B760="PARCELADO ATÉ 6X",$D760-(D760*TAXAS!$E$8))/6,IF($A760="AMERICA EXPRESS",IF($B760="PARCELADO ATÉ 6X",$D760-(D760*TAXAS!$E$9))/6,IF($A760=TAXAS!$A$10,IF($B760="PARCELADO ATÉ 6X",$D760-($D760*TAXAS!$E$10))/6,IF($A760=TAXAS!$A$11,IF($B760="PARCELADO ATÉ 6X",$D760-($D760*TAXAS!$E$11))/6,IF($A760=TAXAS!$A$12,IF($B760="PARCELADO ATÉ 6X",$D760-($D760*TAXAS!$E$12))/6,IF($A760=TAXAS!$A$13,IF($B760="PARCELADO ATÉ 6X",$D760-($D760*TAXAS!$E$13))/6,IF($A760=TAXAS!$A$14,IF($B760="PARCELADO ATÉ 6X",$D760-($D760*TAXAS!$E$14))/6,IF($A760=TAXAS!$A$15,IF($B760="PARCELADO ATÉ 6X",$D760-($D760*TAXAS!$E$15))/6,IF($A760=TAXAS!$A$16,IF($B760="PARCELADO ATÉ 6X",$D760-($D760*TAXAS!$E$16))/6,IF($A760=TAXAS!$A$17,IF($B760="PARCELADO ATÉ 6X",$D760-($D760*TAXAS!$E$17))/6,IF($A760=TAXAS!$A$18,IF($B760="PARCELADO ATÉ 6X",$D760-($D760*TAXAS!$E$18))/6,IF($A760=TAXAS!$A$19,IF($B760="PARCELADO ATÉ 6X",$D760-($D760*TAXAS!$E$19))/6,IF($A760=TAXAS!$A$20,IF($B760="PARCELADO ATÉ 6X",$D760-($D760*TAXAS!$E$20))/6,IF($A760=TAXAS!$A$21,IF($B760="PARCELADO ATÉ 6X",$D760-($D760*TAXAS!$E$21))/6,IF($A760=TAXAS!$A$22,IF($B760="PARCELADO ATÉ 6X",$D760-($D760*TAXAS!$E$22))/6,IF($A760=TAXAS!$A$23,IF($B760="PARCELADO ATÉ 6X",$D760-($D760*TAXAS!$E$23))/6,IF($A760=TAXAS!$A$24,IF($B760="PARCELADO ATÉ 6X",$D760-($D760*TAXAS!$E$24))/6,IF($A760=TAXAS!$A$25,IF($B760="PARCELADO ATÉ 6X",$D760-($D760*TAXAS!$E$25))/6,IF($A760=TAXAS!$A$26,IF($B760="PARCELADO ATÉ 6X",$D760-($D760*TAXAS!$E$26))/6,IF($A760=TAXAS!$A$27,IF($B760="PARCELADO ATÉ 6X",$D760-($D760*TAXAS!$E$27))/6))))))))))))))))))))))))/1</f>
        <v>0</v>
      </c>
      <c r="I760" s="9">
        <f>IF($A760="VISA",IF($B760="PARCELADO ATÉ 12X",$D760-(D760*TAXAS!$F$4))/12,IF($A760="MASTER",IF($B760="PARCELADO ATÉ 12X",$D760-(D760*TAXAS!$F$5))/12,IF($A760="ELO",IF($B760="PARCELADO ATÉ 12X",$D760-(D760*TAXAS!$F$6))/12,IF($A760="HIPERCARD",IF($B760="PARCELADO ATÉ 12X",$D760-(D760*TAXAS!$F$7))/12,IF($A760="DINERS",IF($B760="PARCELADO ATÉ 12X",$D760-(D760*TAXAS!$F$8))/12,IF($A760="AMERICA EXPRESS",IF($B760="PARCELADO ATÉ 12X",$D760-(D760*TAXAS!$F$9))/12,IF($A760=TAXAS!$A$10,IF($B760="PARCELADO ATÉ 12X",$D760-($D760*TAXAS!$F$10))/12,IF($A760=TAXAS!$A$11,IF($B760="PARCELADO ATÉ 12X",$D760-($D760*TAXAS!$F$11))/12,IF($A760=TAXAS!$A$12,IF($B760="PARCELADO ATÉ 12X",$D760-($D760*TAXAS!$F$12))/12,IF($A760=TAXAS!$A$13,IF($B760="PARCELADO ATÉ 12X",$D760-($D760*TAXAS!$F$13))/12,IF($A760=TAXAS!$A$14,IF($B760="PARCELADO ATÉ 12X",$D760-($D760*TAXAS!$F$14))/12,IF($A760=TAXAS!$A$15,IF($B760="PARCELADO ATÉ 12X",$D760-($D760*TAXAS!$F$15))/12,IF($A760=TAXAS!$A$16,IF($B760="PARCELADO ATÉ 12X",$D760-($D760*TAXAS!$F$16))/12,IF($A760=TAXAS!$A$17,IF($B760="PARCELADO ATÉ 12X",$D760-($D760*TAXAS!$F$17))/12,IF($A760=TAXAS!$A$18,IF($B760="PARCELADO ATÉ 12X",$D760-($D760*TAXAS!$F$18))/12,IF($A760=TAXAS!$A$19,IF($B760="PARCELADO ATÉ 12X",$D760-($D760*TAXAS!$F$19))/12,IF($A760=TAXAS!$A$20,IF($B760="PARCELADO ATÉ 12X",$D760-($D760*TAXAS!$F$20))/12,IF($A760=TAXAS!$A$21,IF($B760="PARCELADO ATÉ 12X",$D760-($D760*TAXAS!$F$21))/12,IF($A760=TAXAS!$A$22,IF($B760="PARCELADO ATÉ 12X",$D760-($D760*TAXAS!$F$22))/12,IF($A760=TAXAS!$A$23,IF($B760="PARCELADO ATÉ 12X",$D760-($D760*TAXAS!$F$23))/12,IF($A760=TAXAS!$A$24,IF($B760="PARCELADO ATÉ 12X",$D760-($D760*TAXAS!$F$24))/12,IF($A760=TAXAS!$A$25,IF($B760="PARCELADO ATÉ 12X",$D760-($D760*TAXAS!$F$25))/12,IF($A760=TAXAS!$A$26,IF($B760="PARCELADO ATÉ 12X",$D760-($D760*TAXAS!$F$26))/12,IF($A760=TAXAS!$A$27,IF($B760="PARCELADO ATÉ 12X",$D760-($D760*TAXAS!$F$27))/12))))))))))))))))))))))))/1</f>
        <v>0</v>
      </c>
      <c r="J760" s="8">
        <f t="shared" si="0"/>
        <v>0</v>
      </c>
      <c r="K760" s="10" t="b">
        <f>IF($B760="PARCELADO ATÉ 3X",($D760-($D760*TAXAS!$D$4))-$J760)</f>
        <v>0</v>
      </c>
      <c r="L760" s="10" t="b">
        <f>IF($B760="PARCELADO ATÉ 6X",($D760-($D760*TAXAS!$E$4))-$J760)</f>
        <v>0</v>
      </c>
      <c r="M760" s="10" t="b">
        <f>IF($B760="PARCELADO ATÉ 12X",($D760-($D760*TAXAS!$F$4))-$J760)</f>
        <v>0</v>
      </c>
      <c r="N760" s="8">
        <f t="shared" si="1"/>
        <v>0</v>
      </c>
      <c r="O760" s="10">
        <f t="shared" si="2"/>
        <v>0</v>
      </c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spans="1:31" ht="15.75" customHeight="1" x14ac:dyDescent="0.2">
      <c r="A761" s="3"/>
      <c r="B761" s="5"/>
      <c r="C761" s="6"/>
      <c r="D761" s="42"/>
      <c r="E761" s="8">
        <f>IF($A761="VISA",IF($B761="DÉBITO",$D761-($D761*TAXAS!$B$4)),IF($A761="MASTER",IF($B761="DÉBITO",$D761-($D761*TAXAS!$B$5)),IF($A761="ELO", IF($B761="DÉBITO",$D761-($D761*TAXAS!$B$6)),IF($A761="HIPERCARD",IF($B761="DÉBITO",$D761-($D761*TAXAS!$B$7)),IF($A761="DINERS",IF($B761="DÉBITO",$D761-($D761*TAXAS!$B$8)),IF($A761="AMERICA EXPRESS",IF($B761="DÉBITO",$D761-($D761*TAXAS!$B$9)),IF($A761=TAXAS!$A$10,IF($B761="DÉBITO",$D761-($D761*TAXAS!$B$10)), IF($A761=TAXAS!$A$11,IF($B761="DÉBITO",$D761-($D761*TAXAS!$B$11)), IF($A761=TAXAS!$A$12,IF($B761="DÉBITO",$D761-($D761*TAXAS!$B$12)), IF($A761=TAXAS!$A$13,IF($B761="DÉBITO",$D761-($D761*TAXAS!$B$13)), IF($A761=TAXAS!$A$14,IF($B761="DÉBITO",$D761-($D761*TAXAS!$B$14)), IF($A761=TAXAS!$A$15,IF($B761="DÉBITO",$D761-($D761*TAXAS!$B$15)), IF($A761=TAXAS!$A$16,IF($B761="DÉBITO",$D761-($D761*TAXAS!$B$16)), IF($A761=TAXAS!$A$17,IF($B761="DÉBITO",$D761-($D761*TAXAS!$B$17)), IF($A761=TAXAS!$A$18,IF($B761="DÉBITO",$D761-($D761*TAXAS!$B$18)), IF($A761=TAXAS!$A$19,IF($B761="DÉBITO",$D761-($D761*TAXAS!$B$19)), IF($A761=TAXAS!$A$20,IF($B761="DÉBITO",$D761-($D761*TAXAS!$B$20)), IF($A761=TAXAS!$A$21,IF($B761="DÉBITO",$D761-($D761*TAXAS!$B$21)), IF($A761=TAXAS!$A$22,IF($B761="DÉBITO",$D761-($D761*TAXAS!$B$22)), IF($A761=TAXAS!$A$23,IF($B761="DÉBITO",$D761-($D761*TAXAS!$B$23)), IF($A761=TAXAS!$A$24,IF($B761="DÉBITO",$D761-($D761*TAXAS!$B$24)), IF($A761=TAXAS!$A$25,IF($B761="DÉBITO",$D761-($D761*TAXAS!$B$25)), IF($A761=TAXAS!$A$26,IF($B761="DÉBITO",$D761-($D761*TAXAS!$B$26)), IF($A761=TAXAS!$A$27,IF($B761="DÉBITO",$D761-($D761*TAXAS!$B$27))))))))))))))))))))))))))/1</f>
        <v>0</v>
      </c>
      <c r="F761" s="8">
        <f>IF($A761="VISA",IF($B761="CRÉDITO",$D761-($D761*TAXAS!$C$4)),IF($A761="MASTER",IF($B761="CRÉDITO",$D761-($D761*TAXAS!$C$5)),IF($A761="ELO", IF($B761="CRÉDITO",$D761-($D761*TAXAS!$C$6)),IF($A761="HIPERCARD",IF($B761="CRÉDITO",$D761-($D761*TAXAS!$C$7)),IF($A761="DINERS",IF($B761="CRÉDITO",$D761-($D761*TAXAS!$C$8)),IF($A761="AMERICA EXPRESS",IF($B761="CRÉDITO",$D761-($D761*TAXAS!$C$9)),IF($A761=TAXAS!$A$10,IF($B761="CRÉDITO",$D761-($D761*TAXAS!$C$10)), IF($A761=TAXAS!$A$11,IF($B761="CRÉDITO",$D761-($D761*TAXAS!$C$11)), IF($A761=TAXAS!$A$12,IF($B761="CRÉDITO",$D761-($D761*TAXAS!$C$12)), IF($A761=TAXAS!$A$13,IF($B761="CRÉDITO",$D761-($D761*TAXAS!$C$13)), IF($A761=TAXAS!$A$14,IF($B761="CRÉDITO",$D761-($D761*TAXAS!$C$14)), IF($A761=TAXAS!$A$15,IF($B761="CRÉDITO",$D761-($D761*TAXAS!$C$15)), IF($A761=TAXAS!$A$16,IF($B761="CRÉDITO",$D761-($D761*TAXAS!$C$16)), IF($A761=TAXAS!$A$17,IF($B761="CRÉDITO",$D761-($D761*TAXAS!$C$17)), IF($A761=TAXAS!$A$18,IF($B761="CRÉDITO",$D761-($D761*TAXAS!$C$18)), IF($A761=TAXAS!$A$19,IF($B761="CRÉDITO",$D761-($D761*TAXAS!$C$19)), IF($A761=TAXAS!$A$20,IF($B761="CRÉDITO",$D761-($D761*TAXAS!$C$20)), IF($A761=TAXAS!$A$21,IF($B761="CRÉDITO",$D761-($D761*TAXAS!$C$21)), IF($A761=TAXAS!$A$22,IF($B761="CRÉDITO",$D761-($D761*TAXAS!$C$22)), IF($A761=TAXAS!$A$23,IF($B761="CRÉDITO",$D761-($D761*TAXAS!$C$23)), IF($A761=TAXAS!$A$24,IF($B761="CRÉDITO",$D761-($D761*TAXAS!$C$24)), IF($A761=TAXAS!$A$25,IF($B761="CRÉDITO",$D761-($D761*TAXAS!$C$25)), IF($A761=TAXAS!$A$26,IF($B761="CRÉDITO",$D761-($D761*TAXAS!$C$26)), IF($A761=TAXAS!$A$27,IF($B761="CRÉDITO",$D761-($D761*TAXAS!$C$27))))))))))))))))))))))))))/1</f>
        <v>0</v>
      </c>
      <c r="G761" s="9">
        <f>IF($A761="VISA",IF($B761="PARCELADO ATÉ 3X",$D761-(D761*TAXAS!$D$4))/3,IF($A761="MASTER",IF($B761="PARCELADO ATÉ 3X",$D761-(D761*TAXAS!$D$5))/3,IF($A761="ELO",IF($B761="PARCELADO ATÉ 3X",$D761-(D761*TAXAS!$D$6))/3,IF($A761="HIPERCARD",IF($B761="PARCELADO ATÉ 3X",$D761-(D761*TAXAS!$D$7))/3,IF($A761="DINERS",IF($B761="PARCELADO ATÉ 3X",$D761-(D761*TAXAS!$D$8))/3,IF($A761="AMERICA EXPRESS",IF($B761="PARCELADO ATÉ 3X",$D761-(D761*TAXAS!$D$9))/3,IF($A761=TAXAS!$A$10,IF($B761="PARCELADO ATÉ 3X",$D761-($D761*TAXAS!$D$10))/3,IF($A761=TAXAS!$A$11,IF($B761="PARCELADO ATÉ 3X",$D761-($D761*TAXAS!$D$11))/3,IF($A761=TAXAS!$A$12,IF($B761="PARCELADO ATÉ 3X",$D761-($D761*TAXAS!$D$12))/3,IF($A761=TAXAS!$A$13,IF($B761="PARCELADO ATÉ 3X",$D761-($D761*TAXAS!$D$13))/3,IF($A761=TAXAS!$A$14,IF($B761="PARCELADO ATÉ 3X",$D761-($D761*TAXAS!$D$14))/3,IF($A761=TAXAS!$A$15,IF($B761="PARCELADO ATÉ 3X",$D761-($D761*TAXAS!$D$15))/3,IF($A761=TAXAS!$A$16,IF($B761="PARCELADO ATÉ 3X",$D761-($D761*TAXAS!$D$16))/3,IF($A761=TAXAS!$A$17,IF($B761="PARCELADO ATÉ 3X",$D761-($D761*TAXAS!$D$17))/3,IF($A761=TAXAS!$A$18,IF($B761="PARCELADO ATÉ 3X",$D761-($D761*TAXAS!$D$18))/3,IF($A761=TAXAS!$A$19,IF($B761="PARCELADO ATÉ 3X",$D761-($D761*TAXAS!$D$19))/3,IF($A761=TAXAS!$A$20,IF($B761="PARCELADO ATÉ 3X",$D761-($D761*TAXAS!$D$20))/3,IF($A761=TAXAS!$A$21,IF($B761="PARCELADO ATÉ 3X",$D761-($D761*TAXAS!$D$21))/3,IF($A761=TAXAS!$A$22,IF($B761="PARCELADO ATÉ 3X",$D761-($D761*TAXAS!$D$22))/3,IF($A761=TAXAS!$A$23,IF($B761="PARCELADO ATÉ 3X",$D761-($D761*TAXAS!$D$23))/3,IF($A761=TAXAS!$A$24,IF($B761="PARCELADO ATÉ 3X",$D761-($D761*TAXAS!$D$24))/3,IF($A761=TAXAS!$A$25,IF($B761="PARCELADO ATÉ 3X",$D761-($D761*TAXAS!$D$25))/3,IF($A761=TAXAS!$A$26,IF($B761="PARCELADO ATÉ 3X",$D761-($D761*TAXAS!$D$26))/3,IF($A761=TAXAS!$A$27,IF($B761="PARCELADO ATÉ 3X",$D761-($D761*TAXAS!$D$27))/3))))))))))))))))))))))))/1</f>
        <v>0</v>
      </c>
      <c r="H761" s="9">
        <f>IF($A761="VISA",IF($B761="PARCELADO ATÉ 6X",$D761-(D761*TAXAS!$E$4))/6,IF($A761="MASTER",IF($B761="PARCELADO ATÉ 6X",$D761-(D761*TAXAS!$E$5))/6,IF($A761="ELO",IF($B761="PARCELADO ATÉ 6X",$D761-(D761*TAXAS!$E$6))/6,IF($A761="HIPERCARD",IF($B761="PARCELADO ATÉ 6X",$D761-(D761*TAXAS!$E$7))/6,IF($A761="DINERS",IF($B761="PARCELADO ATÉ 6X",$D761-(D761*TAXAS!$E$8))/6,IF($A761="AMERICA EXPRESS",IF($B761="PARCELADO ATÉ 6X",$D761-(D761*TAXAS!$E$9))/6,IF($A761=TAXAS!$A$10,IF($B761="PARCELADO ATÉ 6X",$D761-($D761*TAXAS!$E$10))/6,IF($A761=TAXAS!$A$11,IF($B761="PARCELADO ATÉ 6X",$D761-($D761*TAXAS!$E$11))/6,IF($A761=TAXAS!$A$12,IF($B761="PARCELADO ATÉ 6X",$D761-($D761*TAXAS!$E$12))/6,IF($A761=TAXAS!$A$13,IF($B761="PARCELADO ATÉ 6X",$D761-($D761*TAXAS!$E$13))/6,IF($A761=TAXAS!$A$14,IF($B761="PARCELADO ATÉ 6X",$D761-($D761*TAXAS!$E$14))/6,IF($A761=TAXAS!$A$15,IF($B761="PARCELADO ATÉ 6X",$D761-($D761*TAXAS!$E$15))/6,IF($A761=TAXAS!$A$16,IF($B761="PARCELADO ATÉ 6X",$D761-($D761*TAXAS!$E$16))/6,IF($A761=TAXAS!$A$17,IF($B761="PARCELADO ATÉ 6X",$D761-($D761*TAXAS!$E$17))/6,IF($A761=TAXAS!$A$18,IF($B761="PARCELADO ATÉ 6X",$D761-($D761*TAXAS!$E$18))/6,IF($A761=TAXAS!$A$19,IF($B761="PARCELADO ATÉ 6X",$D761-($D761*TAXAS!$E$19))/6,IF($A761=TAXAS!$A$20,IF($B761="PARCELADO ATÉ 6X",$D761-($D761*TAXAS!$E$20))/6,IF($A761=TAXAS!$A$21,IF($B761="PARCELADO ATÉ 6X",$D761-($D761*TAXAS!$E$21))/6,IF($A761=TAXAS!$A$22,IF($B761="PARCELADO ATÉ 6X",$D761-($D761*TAXAS!$E$22))/6,IF($A761=TAXAS!$A$23,IF($B761="PARCELADO ATÉ 6X",$D761-($D761*TAXAS!$E$23))/6,IF($A761=TAXAS!$A$24,IF($B761="PARCELADO ATÉ 6X",$D761-($D761*TAXAS!$E$24))/6,IF($A761=TAXAS!$A$25,IF($B761="PARCELADO ATÉ 6X",$D761-($D761*TAXAS!$E$25))/6,IF($A761=TAXAS!$A$26,IF($B761="PARCELADO ATÉ 6X",$D761-($D761*TAXAS!$E$26))/6,IF($A761=TAXAS!$A$27,IF($B761="PARCELADO ATÉ 6X",$D761-($D761*TAXAS!$E$27))/6))))))))))))))))))))))))/1</f>
        <v>0</v>
      </c>
      <c r="I761" s="9">
        <f>IF($A761="VISA",IF($B761="PARCELADO ATÉ 12X",$D761-(D761*TAXAS!$F$4))/12,IF($A761="MASTER",IF($B761="PARCELADO ATÉ 12X",$D761-(D761*TAXAS!$F$5))/12,IF($A761="ELO",IF($B761="PARCELADO ATÉ 12X",$D761-(D761*TAXAS!$F$6))/12,IF($A761="HIPERCARD",IF($B761="PARCELADO ATÉ 12X",$D761-(D761*TAXAS!$F$7))/12,IF($A761="DINERS",IF($B761="PARCELADO ATÉ 12X",$D761-(D761*TAXAS!$F$8))/12,IF($A761="AMERICA EXPRESS",IF($B761="PARCELADO ATÉ 12X",$D761-(D761*TAXAS!$F$9))/12,IF($A761=TAXAS!$A$10,IF($B761="PARCELADO ATÉ 12X",$D761-($D761*TAXAS!$F$10))/12,IF($A761=TAXAS!$A$11,IF($B761="PARCELADO ATÉ 12X",$D761-($D761*TAXAS!$F$11))/12,IF($A761=TAXAS!$A$12,IF($B761="PARCELADO ATÉ 12X",$D761-($D761*TAXAS!$F$12))/12,IF($A761=TAXAS!$A$13,IF($B761="PARCELADO ATÉ 12X",$D761-($D761*TAXAS!$F$13))/12,IF($A761=TAXAS!$A$14,IF($B761="PARCELADO ATÉ 12X",$D761-($D761*TAXAS!$F$14))/12,IF($A761=TAXAS!$A$15,IF($B761="PARCELADO ATÉ 12X",$D761-($D761*TAXAS!$F$15))/12,IF($A761=TAXAS!$A$16,IF($B761="PARCELADO ATÉ 12X",$D761-($D761*TAXAS!$F$16))/12,IF($A761=TAXAS!$A$17,IF($B761="PARCELADO ATÉ 12X",$D761-($D761*TAXAS!$F$17))/12,IF($A761=TAXAS!$A$18,IF($B761="PARCELADO ATÉ 12X",$D761-($D761*TAXAS!$F$18))/12,IF($A761=TAXAS!$A$19,IF($B761="PARCELADO ATÉ 12X",$D761-($D761*TAXAS!$F$19))/12,IF($A761=TAXAS!$A$20,IF($B761="PARCELADO ATÉ 12X",$D761-($D761*TAXAS!$F$20))/12,IF($A761=TAXAS!$A$21,IF($B761="PARCELADO ATÉ 12X",$D761-($D761*TAXAS!$F$21))/12,IF($A761=TAXAS!$A$22,IF($B761="PARCELADO ATÉ 12X",$D761-($D761*TAXAS!$F$22))/12,IF($A761=TAXAS!$A$23,IF($B761="PARCELADO ATÉ 12X",$D761-($D761*TAXAS!$F$23))/12,IF($A761=TAXAS!$A$24,IF($B761="PARCELADO ATÉ 12X",$D761-($D761*TAXAS!$F$24))/12,IF($A761=TAXAS!$A$25,IF($B761="PARCELADO ATÉ 12X",$D761-($D761*TAXAS!$F$25))/12,IF($A761=TAXAS!$A$26,IF($B761="PARCELADO ATÉ 12X",$D761-($D761*TAXAS!$F$26))/12,IF($A761=TAXAS!$A$27,IF($B761="PARCELADO ATÉ 12X",$D761-($D761*TAXAS!$F$27))/12))))))))))))))))))))))))/1</f>
        <v>0</v>
      </c>
      <c r="J761" s="8">
        <f t="shared" si="0"/>
        <v>0</v>
      </c>
      <c r="K761" s="10" t="b">
        <f>IF($B761="PARCELADO ATÉ 3X",($D761-($D761*TAXAS!$D$4))-$J761)</f>
        <v>0</v>
      </c>
      <c r="L761" s="10" t="b">
        <f>IF($B761="PARCELADO ATÉ 6X",($D761-($D761*TAXAS!$E$4))-$J761)</f>
        <v>0</v>
      </c>
      <c r="M761" s="10" t="b">
        <f>IF($B761="PARCELADO ATÉ 12X",($D761-($D761*TAXAS!$F$4))-$J761)</f>
        <v>0</v>
      </c>
      <c r="N761" s="8">
        <f t="shared" si="1"/>
        <v>0</v>
      </c>
      <c r="O761" s="10">
        <f t="shared" si="2"/>
        <v>0</v>
      </c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spans="1:31" ht="15.75" customHeight="1" x14ac:dyDescent="0.2">
      <c r="A762" s="3"/>
      <c r="B762" s="5"/>
      <c r="C762" s="6"/>
      <c r="D762" s="42"/>
      <c r="E762" s="8">
        <f>IF($A762="VISA",IF($B762="DÉBITO",$D762-($D762*TAXAS!$B$4)),IF($A762="MASTER",IF($B762="DÉBITO",$D762-($D762*TAXAS!$B$5)),IF($A762="ELO", IF($B762="DÉBITO",$D762-($D762*TAXAS!$B$6)),IF($A762="HIPERCARD",IF($B762="DÉBITO",$D762-($D762*TAXAS!$B$7)),IF($A762="DINERS",IF($B762="DÉBITO",$D762-($D762*TAXAS!$B$8)),IF($A762="AMERICA EXPRESS",IF($B762="DÉBITO",$D762-($D762*TAXAS!$B$9)),IF($A762=TAXAS!$A$10,IF($B762="DÉBITO",$D762-($D762*TAXAS!$B$10)), IF($A762=TAXAS!$A$11,IF($B762="DÉBITO",$D762-($D762*TAXAS!$B$11)), IF($A762=TAXAS!$A$12,IF($B762="DÉBITO",$D762-($D762*TAXAS!$B$12)), IF($A762=TAXAS!$A$13,IF($B762="DÉBITO",$D762-($D762*TAXAS!$B$13)), IF($A762=TAXAS!$A$14,IF($B762="DÉBITO",$D762-($D762*TAXAS!$B$14)), IF($A762=TAXAS!$A$15,IF($B762="DÉBITO",$D762-($D762*TAXAS!$B$15)), IF($A762=TAXAS!$A$16,IF($B762="DÉBITO",$D762-($D762*TAXAS!$B$16)), IF($A762=TAXAS!$A$17,IF($B762="DÉBITO",$D762-($D762*TAXAS!$B$17)), IF($A762=TAXAS!$A$18,IF($B762="DÉBITO",$D762-($D762*TAXAS!$B$18)), IF($A762=TAXAS!$A$19,IF($B762="DÉBITO",$D762-($D762*TAXAS!$B$19)), IF($A762=TAXAS!$A$20,IF($B762="DÉBITO",$D762-($D762*TAXAS!$B$20)), IF($A762=TAXAS!$A$21,IF($B762="DÉBITO",$D762-($D762*TAXAS!$B$21)), IF($A762=TAXAS!$A$22,IF($B762="DÉBITO",$D762-($D762*TAXAS!$B$22)), IF($A762=TAXAS!$A$23,IF($B762="DÉBITO",$D762-($D762*TAXAS!$B$23)), IF($A762=TAXAS!$A$24,IF($B762="DÉBITO",$D762-($D762*TAXAS!$B$24)), IF($A762=TAXAS!$A$25,IF($B762="DÉBITO",$D762-($D762*TAXAS!$B$25)), IF($A762=TAXAS!$A$26,IF($B762="DÉBITO",$D762-($D762*TAXAS!$B$26)), IF($A762=TAXAS!$A$27,IF($B762="DÉBITO",$D762-($D762*TAXAS!$B$27))))))))))))))))))))))))))/1</f>
        <v>0</v>
      </c>
      <c r="F762" s="8">
        <f>IF($A762="VISA",IF($B762="CRÉDITO",$D762-($D762*TAXAS!$C$4)),IF($A762="MASTER",IF($B762="CRÉDITO",$D762-($D762*TAXAS!$C$5)),IF($A762="ELO", IF($B762="CRÉDITO",$D762-($D762*TAXAS!$C$6)),IF($A762="HIPERCARD",IF($B762="CRÉDITO",$D762-($D762*TAXAS!$C$7)),IF($A762="DINERS",IF($B762="CRÉDITO",$D762-($D762*TAXAS!$C$8)),IF($A762="AMERICA EXPRESS",IF($B762="CRÉDITO",$D762-($D762*TAXAS!$C$9)),IF($A762=TAXAS!$A$10,IF($B762="CRÉDITO",$D762-($D762*TAXAS!$C$10)), IF($A762=TAXAS!$A$11,IF($B762="CRÉDITO",$D762-($D762*TAXAS!$C$11)), IF($A762=TAXAS!$A$12,IF($B762="CRÉDITO",$D762-($D762*TAXAS!$C$12)), IF($A762=TAXAS!$A$13,IF($B762="CRÉDITO",$D762-($D762*TAXAS!$C$13)), IF($A762=TAXAS!$A$14,IF($B762="CRÉDITO",$D762-($D762*TAXAS!$C$14)), IF($A762=TAXAS!$A$15,IF($B762="CRÉDITO",$D762-($D762*TAXAS!$C$15)), IF($A762=TAXAS!$A$16,IF($B762="CRÉDITO",$D762-($D762*TAXAS!$C$16)), IF($A762=TAXAS!$A$17,IF($B762="CRÉDITO",$D762-($D762*TAXAS!$C$17)), IF($A762=TAXAS!$A$18,IF($B762="CRÉDITO",$D762-($D762*TAXAS!$C$18)), IF($A762=TAXAS!$A$19,IF($B762="CRÉDITO",$D762-($D762*TAXAS!$C$19)), IF($A762=TAXAS!$A$20,IF($B762="CRÉDITO",$D762-($D762*TAXAS!$C$20)), IF($A762=TAXAS!$A$21,IF($B762="CRÉDITO",$D762-($D762*TAXAS!$C$21)), IF($A762=TAXAS!$A$22,IF($B762="CRÉDITO",$D762-($D762*TAXAS!$C$22)), IF($A762=TAXAS!$A$23,IF($B762="CRÉDITO",$D762-($D762*TAXAS!$C$23)), IF($A762=TAXAS!$A$24,IF($B762="CRÉDITO",$D762-($D762*TAXAS!$C$24)), IF($A762=TAXAS!$A$25,IF($B762="CRÉDITO",$D762-($D762*TAXAS!$C$25)), IF($A762=TAXAS!$A$26,IF($B762="CRÉDITO",$D762-($D762*TAXAS!$C$26)), IF($A762=TAXAS!$A$27,IF($B762="CRÉDITO",$D762-($D762*TAXAS!$C$27))))))))))))))))))))))))))/1</f>
        <v>0</v>
      </c>
      <c r="G762" s="9">
        <f>IF($A762="VISA",IF($B762="PARCELADO ATÉ 3X",$D762-(D762*TAXAS!$D$4))/3,IF($A762="MASTER",IF($B762="PARCELADO ATÉ 3X",$D762-(D762*TAXAS!$D$5))/3,IF($A762="ELO",IF($B762="PARCELADO ATÉ 3X",$D762-(D762*TAXAS!$D$6))/3,IF($A762="HIPERCARD",IF($B762="PARCELADO ATÉ 3X",$D762-(D762*TAXAS!$D$7))/3,IF($A762="DINERS",IF($B762="PARCELADO ATÉ 3X",$D762-(D762*TAXAS!$D$8))/3,IF($A762="AMERICA EXPRESS",IF($B762="PARCELADO ATÉ 3X",$D762-(D762*TAXAS!$D$9))/3,IF($A762=TAXAS!$A$10,IF($B762="PARCELADO ATÉ 3X",$D762-($D762*TAXAS!$D$10))/3,IF($A762=TAXAS!$A$11,IF($B762="PARCELADO ATÉ 3X",$D762-($D762*TAXAS!$D$11))/3,IF($A762=TAXAS!$A$12,IF($B762="PARCELADO ATÉ 3X",$D762-($D762*TAXAS!$D$12))/3,IF($A762=TAXAS!$A$13,IF($B762="PARCELADO ATÉ 3X",$D762-($D762*TAXAS!$D$13))/3,IF($A762=TAXAS!$A$14,IF($B762="PARCELADO ATÉ 3X",$D762-($D762*TAXAS!$D$14))/3,IF($A762=TAXAS!$A$15,IF($B762="PARCELADO ATÉ 3X",$D762-($D762*TAXAS!$D$15))/3,IF($A762=TAXAS!$A$16,IF($B762="PARCELADO ATÉ 3X",$D762-($D762*TAXAS!$D$16))/3,IF($A762=TAXAS!$A$17,IF($B762="PARCELADO ATÉ 3X",$D762-($D762*TAXAS!$D$17))/3,IF($A762=TAXAS!$A$18,IF($B762="PARCELADO ATÉ 3X",$D762-($D762*TAXAS!$D$18))/3,IF($A762=TAXAS!$A$19,IF($B762="PARCELADO ATÉ 3X",$D762-($D762*TAXAS!$D$19))/3,IF($A762=TAXAS!$A$20,IF($B762="PARCELADO ATÉ 3X",$D762-($D762*TAXAS!$D$20))/3,IF($A762=TAXAS!$A$21,IF($B762="PARCELADO ATÉ 3X",$D762-($D762*TAXAS!$D$21))/3,IF($A762=TAXAS!$A$22,IF($B762="PARCELADO ATÉ 3X",$D762-($D762*TAXAS!$D$22))/3,IF($A762=TAXAS!$A$23,IF($B762="PARCELADO ATÉ 3X",$D762-($D762*TAXAS!$D$23))/3,IF($A762=TAXAS!$A$24,IF($B762="PARCELADO ATÉ 3X",$D762-($D762*TAXAS!$D$24))/3,IF($A762=TAXAS!$A$25,IF($B762="PARCELADO ATÉ 3X",$D762-($D762*TAXAS!$D$25))/3,IF($A762=TAXAS!$A$26,IF($B762="PARCELADO ATÉ 3X",$D762-($D762*TAXAS!$D$26))/3,IF($A762=TAXAS!$A$27,IF($B762="PARCELADO ATÉ 3X",$D762-($D762*TAXAS!$D$27))/3))))))))))))))))))))))))/1</f>
        <v>0</v>
      </c>
      <c r="H762" s="9">
        <f>IF($A762="VISA",IF($B762="PARCELADO ATÉ 6X",$D762-(D762*TAXAS!$E$4))/6,IF($A762="MASTER",IF($B762="PARCELADO ATÉ 6X",$D762-(D762*TAXAS!$E$5))/6,IF($A762="ELO",IF($B762="PARCELADO ATÉ 6X",$D762-(D762*TAXAS!$E$6))/6,IF($A762="HIPERCARD",IF($B762="PARCELADO ATÉ 6X",$D762-(D762*TAXAS!$E$7))/6,IF($A762="DINERS",IF($B762="PARCELADO ATÉ 6X",$D762-(D762*TAXAS!$E$8))/6,IF($A762="AMERICA EXPRESS",IF($B762="PARCELADO ATÉ 6X",$D762-(D762*TAXAS!$E$9))/6,IF($A762=TAXAS!$A$10,IF($B762="PARCELADO ATÉ 6X",$D762-($D762*TAXAS!$E$10))/6,IF($A762=TAXAS!$A$11,IF($B762="PARCELADO ATÉ 6X",$D762-($D762*TAXAS!$E$11))/6,IF($A762=TAXAS!$A$12,IF($B762="PARCELADO ATÉ 6X",$D762-($D762*TAXAS!$E$12))/6,IF($A762=TAXAS!$A$13,IF($B762="PARCELADO ATÉ 6X",$D762-($D762*TAXAS!$E$13))/6,IF($A762=TAXAS!$A$14,IF($B762="PARCELADO ATÉ 6X",$D762-($D762*TAXAS!$E$14))/6,IF($A762=TAXAS!$A$15,IF($B762="PARCELADO ATÉ 6X",$D762-($D762*TAXAS!$E$15))/6,IF($A762=TAXAS!$A$16,IF($B762="PARCELADO ATÉ 6X",$D762-($D762*TAXAS!$E$16))/6,IF($A762=TAXAS!$A$17,IF($B762="PARCELADO ATÉ 6X",$D762-($D762*TAXAS!$E$17))/6,IF($A762=TAXAS!$A$18,IF($B762="PARCELADO ATÉ 6X",$D762-($D762*TAXAS!$E$18))/6,IF($A762=TAXAS!$A$19,IF($B762="PARCELADO ATÉ 6X",$D762-($D762*TAXAS!$E$19))/6,IF($A762=TAXAS!$A$20,IF($B762="PARCELADO ATÉ 6X",$D762-($D762*TAXAS!$E$20))/6,IF($A762=TAXAS!$A$21,IF($B762="PARCELADO ATÉ 6X",$D762-($D762*TAXAS!$E$21))/6,IF($A762=TAXAS!$A$22,IF($B762="PARCELADO ATÉ 6X",$D762-($D762*TAXAS!$E$22))/6,IF($A762=TAXAS!$A$23,IF($B762="PARCELADO ATÉ 6X",$D762-($D762*TAXAS!$E$23))/6,IF($A762=TAXAS!$A$24,IF($B762="PARCELADO ATÉ 6X",$D762-($D762*TAXAS!$E$24))/6,IF($A762=TAXAS!$A$25,IF($B762="PARCELADO ATÉ 6X",$D762-($D762*TAXAS!$E$25))/6,IF($A762=TAXAS!$A$26,IF($B762="PARCELADO ATÉ 6X",$D762-($D762*TAXAS!$E$26))/6,IF($A762=TAXAS!$A$27,IF($B762="PARCELADO ATÉ 6X",$D762-($D762*TAXAS!$E$27))/6))))))))))))))))))))))))/1</f>
        <v>0</v>
      </c>
      <c r="I762" s="9">
        <f>IF($A762="VISA",IF($B762="PARCELADO ATÉ 12X",$D762-(D762*TAXAS!$F$4))/12,IF($A762="MASTER",IF($B762="PARCELADO ATÉ 12X",$D762-(D762*TAXAS!$F$5))/12,IF($A762="ELO",IF($B762="PARCELADO ATÉ 12X",$D762-(D762*TAXAS!$F$6))/12,IF($A762="HIPERCARD",IF($B762="PARCELADO ATÉ 12X",$D762-(D762*TAXAS!$F$7))/12,IF($A762="DINERS",IF($B762="PARCELADO ATÉ 12X",$D762-(D762*TAXAS!$F$8))/12,IF($A762="AMERICA EXPRESS",IF($B762="PARCELADO ATÉ 12X",$D762-(D762*TAXAS!$F$9))/12,IF($A762=TAXAS!$A$10,IF($B762="PARCELADO ATÉ 12X",$D762-($D762*TAXAS!$F$10))/12,IF($A762=TAXAS!$A$11,IF($B762="PARCELADO ATÉ 12X",$D762-($D762*TAXAS!$F$11))/12,IF($A762=TAXAS!$A$12,IF($B762="PARCELADO ATÉ 12X",$D762-($D762*TAXAS!$F$12))/12,IF($A762=TAXAS!$A$13,IF($B762="PARCELADO ATÉ 12X",$D762-($D762*TAXAS!$F$13))/12,IF($A762=TAXAS!$A$14,IF($B762="PARCELADO ATÉ 12X",$D762-($D762*TAXAS!$F$14))/12,IF($A762=TAXAS!$A$15,IF($B762="PARCELADO ATÉ 12X",$D762-($D762*TAXAS!$F$15))/12,IF($A762=TAXAS!$A$16,IF($B762="PARCELADO ATÉ 12X",$D762-($D762*TAXAS!$F$16))/12,IF($A762=TAXAS!$A$17,IF($B762="PARCELADO ATÉ 12X",$D762-($D762*TAXAS!$F$17))/12,IF($A762=TAXAS!$A$18,IF($B762="PARCELADO ATÉ 12X",$D762-($D762*TAXAS!$F$18))/12,IF($A762=TAXAS!$A$19,IF($B762="PARCELADO ATÉ 12X",$D762-($D762*TAXAS!$F$19))/12,IF($A762=TAXAS!$A$20,IF($B762="PARCELADO ATÉ 12X",$D762-($D762*TAXAS!$F$20))/12,IF($A762=TAXAS!$A$21,IF($B762="PARCELADO ATÉ 12X",$D762-($D762*TAXAS!$F$21))/12,IF($A762=TAXAS!$A$22,IF($B762="PARCELADO ATÉ 12X",$D762-($D762*TAXAS!$F$22))/12,IF($A762=TAXAS!$A$23,IF($B762="PARCELADO ATÉ 12X",$D762-($D762*TAXAS!$F$23))/12,IF($A762=TAXAS!$A$24,IF($B762="PARCELADO ATÉ 12X",$D762-($D762*TAXAS!$F$24))/12,IF($A762=TAXAS!$A$25,IF($B762="PARCELADO ATÉ 12X",$D762-($D762*TAXAS!$F$25))/12,IF($A762=TAXAS!$A$26,IF($B762="PARCELADO ATÉ 12X",$D762-($D762*TAXAS!$F$26))/12,IF($A762=TAXAS!$A$27,IF($B762="PARCELADO ATÉ 12X",$D762-($D762*TAXAS!$F$27))/12))))))))))))))))))))))))/1</f>
        <v>0</v>
      </c>
      <c r="J762" s="8">
        <f t="shared" si="0"/>
        <v>0</v>
      </c>
      <c r="K762" s="10" t="b">
        <f>IF($B762="PARCELADO ATÉ 3X",($D762-($D762*TAXAS!$D$4))-$J762)</f>
        <v>0</v>
      </c>
      <c r="L762" s="10" t="b">
        <f>IF($B762="PARCELADO ATÉ 6X",($D762-($D762*TAXAS!$E$4))-$J762)</f>
        <v>0</v>
      </c>
      <c r="M762" s="10" t="b">
        <f>IF($B762="PARCELADO ATÉ 12X",($D762-($D762*TAXAS!$F$4))-$J762)</f>
        <v>0</v>
      </c>
      <c r="N762" s="8">
        <f t="shared" si="1"/>
        <v>0</v>
      </c>
      <c r="O762" s="10">
        <f t="shared" si="2"/>
        <v>0</v>
      </c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spans="1:31" ht="15.75" customHeight="1" x14ac:dyDescent="0.2">
      <c r="A763" s="3"/>
      <c r="B763" s="5"/>
      <c r="C763" s="6"/>
      <c r="D763" s="42"/>
      <c r="E763" s="8">
        <f>IF($A763="VISA",IF($B763="DÉBITO",$D763-($D763*TAXAS!$B$4)),IF($A763="MASTER",IF($B763="DÉBITO",$D763-($D763*TAXAS!$B$5)),IF($A763="ELO", IF($B763="DÉBITO",$D763-($D763*TAXAS!$B$6)),IF($A763="HIPERCARD",IF($B763="DÉBITO",$D763-($D763*TAXAS!$B$7)),IF($A763="DINERS",IF($B763="DÉBITO",$D763-($D763*TAXAS!$B$8)),IF($A763="AMERICA EXPRESS",IF($B763="DÉBITO",$D763-($D763*TAXAS!$B$9)),IF($A763=TAXAS!$A$10,IF($B763="DÉBITO",$D763-($D763*TAXAS!$B$10)), IF($A763=TAXAS!$A$11,IF($B763="DÉBITO",$D763-($D763*TAXAS!$B$11)), IF($A763=TAXAS!$A$12,IF($B763="DÉBITO",$D763-($D763*TAXAS!$B$12)), IF($A763=TAXAS!$A$13,IF($B763="DÉBITO",$D763-($D763*TAXAS!$B$13)), IF($A763=TAXAS!$A$14,IF($B763="DÉBITO",$D763-($D763*TAXAS!$B$14)), IF($A763=TAXAS!$A$15,IF($B763="DÉBITO",$D763-($D763*TAXAS!$B$15)), IF($A763=TAXAS!$A$16,IF($B763="DÉBITO",$D763-($D763*TAXAS!$B$16)), IF($A763=TAXAS!$A$17,IF($B763="DÉBITO",$D763-($D763*TAXAS!$B$17)), IF($A763=TAXAS!$A$18,IF($B763="DÉBITO",$D763-($D763*TAXAS!$B$18)), IF($A763=TAXAS!$A$19,IF($B763="DÉBITO",$D763-($D763*TAXAS!$B$19)), IF($A763=TAXAS!$A$20,IF($B763="DÉBITO",$D763-($D763*TAXAS!$B$20)), IF($A763=TAXAS!$A$21,IF($B763="DÉBITO",$D763-($D763*TAXAS!$B$21)), IF($A763=TAXAS!$A$22,IF($B763="DÉBITO",$D763-($D763*TAXAS!$B$22)), IF($A763=TAXAS!$A$23,IF($B763="DÉBITO",$D763-($D763*TAXAS!$B$23)), IF($A763=TAXAS!$A$24,IF($B763="DÉBITO",$D763-($D763*TAXAS!$B$24)), IF($A763=TAXAS!$A$25,IF($B763="DÉBITO",$D763-($D763*TAXAS!$B$25)), IF($A763=TAXAS!$A$26,IF($B763="DÉBITO",$D763-($D763*TAXAS!$B$26)), IF($A763=TAXAS!$A$27,IF($B763="DÉBITO",$D763-($D763*TAXAS!$B$27))))))))))))))))))))))))))/1</f>
        <v>0</v>
      </c>
      <c r="F763" s="8">
        <f>IF($A763="VISA",IF($B763="CRÉDITO",$D763-($D763*TAXAS!$C$4)),IF($A763="MASTER",IF($B763="CRÉDITO",$D763-($D763*TAXAS!$C$5)),IF($A763="ELO", IF($B763="CRÉDITO",$D763-($D763*TAXAS!$C$6)),IF($A763="HIPERCARD",IF($B763="CRÉDITO",$D763-($D763*TAXAS!$C$7)),IF($A763="DINERS",IF($B763="CRÉDITO",$D763-($D763*TAXAS!$C$8)),IF($A763="AMERICA EXPRESS",IF($B763="CRÉDITO",$D763-($D763*TAXAS!$C$9)),IF($A763=TAXAS!$A$10,IF($B763="CRÉDITO",$D763-($D763*TAXAS!$C$10)), IF($A763=TAXAS!$A$11,IF($B763="CRÉDITO",$D763-($D763*TAXAS!$C$11)), IF($A763=TAXAS!$A$12,IF($B763="CRÉDITO",$D763-($D763*TAXAS!$C$12)), IF($A763=TAXAS!$A$13,IF($B763="CRÉDITO",$D763-($D763*TAXAS!$C$13)), IF($A763=TAXAS!$A$14,IF($B763="CRÉDITO",$D763-($D763*TAXAS!$C$14)), IF($A763=TAXAS!$A$15,IF($B763="CRÉDITO",$D763-($D763*TAXAS!$C$15)), IF($A763=TAXAS!$A$16,IF($B763="CRÉDITO",$D763-($D763*TAXAS!$C$16)), IF($A763=TAXAS!$A$17,IF($B763="CRÉDITO",$D763-($D763*TAXAS!$C$17)), IF($A763=TAXAS!$A$18,IF($B763="CRÉDITO",$D763-($D763*TAXAS!$C$18)), IF($A763=TAXAS!$A$19,IF($B763="CRÉDITO",$D763-($D763*TAXAS!$C$19)), IF($A763=TAXAS!$A$20,IF($B763="CRÉDITO",$D763-($D763*TAXAS!$C$20)), IF($A763=TAXAS!$A$21,IF($B763="CRÉDITO",$D763-($D763*TAXAS!$C$21)), IF($A763=TAXAS!$A$22,IF($B763="CRÉDITO",$D763-($D763*TAXAS!$C$22)), IF($A763=TAXAS!$A$23,IF($B763="CRÉDITO",$D763-($D763*TAXAS!$C$23)), IF($A763=TAXAS!$A$24,IF($B763="CRÉDITO",$D763-($D763*TAXAS!$C$24)), IF($A763=TAXAS!$A$25,IF($B763="CRÉDITO",$D763-($D763*TAXAS!$C$25)), IF($A763=TAXAS!$A$26,IF($B763="CRÉDITO",$D763-($D763*TAXAS!$C$26)), IF($A763=TAXAS!$A$27,IF($B763="CRÉDITO",$D763-($D763*TAXAS!$C$27))))))))))))))))))))))))))/1</f>
        <v>0</v>
      </c>
      <c r="G763" s="9">
        <f>IF($A763="VISA",IF($B763="PARCELADO ATÉ 3X",$D763-(D763*TAXAS!$D$4))/3,IF($A763="MASTER",IF($B763="PARCELADO ATÉ 3X",$D763-(D763*TAXAS!$D$5))/3,IF($A763="ELO",IF($B763="PARCELADO ATÉ 3X",$D763-(D763*TAXAS!$D$6))/3,IF($A763="HIPERCARD",IF($B763="PARCELADO ATÉ 3X",$D763-(D763*TAXAS!$D$7))/3,IF($A763="DINERS",IF($B763="PARCELADO ATÉ 3X",$D763-(D763*TAXAS!$D$8))/3,IF($A763="AMERICA EXPRESS",IF($B763="PARCELADO ATÉ 3X",$D763-(D763*TAXAS!$D$9))/3,IF($A763=TAXAS!$A$10,IF($B763="PARCELADO ATÉ 3X",$D763-($D763*TAXAS!$D$10))/3,IF($A763=TAXAS!$A$11,IF($B763="PARCELADO ATÉ 3X",$D763-($D763*TAXAS!$D$11))/3,IF($A763=TAXAS!$A$12,IF($B763="PARCELADO ATÉ 3X",$D763-($D763*TAXAS!$D$12))/3,IF($A763=TAXAS!$A$13,IF($B763="PARCELADO ATÉ 3X",$D763-($D763*TAXAS!$D$13))/3,IF($A763=TAXAS!$A$14,IF($B763="PARCELADO ATÉ 3X",$D763-($D763*TAXAS!$D$14))/3,IF($A763=TAXAS!$A$15,IF($B763="PARCELADO ATÉ 3X",$D763-($D763*TAXAS!$D$15))/3,IF($A763=TAXAS!$A$16,IF($B763="PARCELADO ATÉ 3X",$D763-($D763*TAXAS!$D$16))/3,IF($A763=TAXAS!$A$17,IF($B763="PARCELADO ATÉ 3X",$D763-($D763*TAXAS!$D$17))/3,IF($A763=TAXAS!$A$18,IF($B763="PARCELADO ATÉ 3X",$D763-($D763*TAXAS!$D$18))/3,IF($A763=TAXAS!$A$19,IF($B763="PARCELADO ATÉ 3X",$D763-($D763*TAXAS!$D$19))/3,IF($A763=TAXAS!$A$20,IF($B763="PARCELADO ATÉ 3X",$D763-($D763*TAXAS!$D$20))/3,IF($A763=TAXAS!$A$21,IF($B763="PARCELADO ATÉ 3X",$D763-($D763*TAXAS!$D$21))/3,IF($A763=TAXAS!$A$22,IF($B763="PARCELADO ATÉ 3X",$D763-($D763*TAXAS!$D$22))/3,IF($A763=TAXAS!$A$23,IF($B763="PARCELADO ATÉ 3X",$D763-($D763*TAXAS!$D$23))/3,IF($A763=TAXAS!$A$24,IF($B763="PARCELADO ATÉ 3X",$D763-($D763*TAXAS!$D$24))/3,IF($A763=TAXAS!$A$25,IF($B763="PARCELADO ATÉ 3X",$D763-($D763*TAXAS!$D$25))/3,IF($A763=TAXAS!$A$26,IF($B763="PARCELADO ATÉ 3X",$D763-($D763*TAXAS!$D$26))/3,IF($A763=TAXAS!$A$27,IF($B763="PARCELADO ATÉ 3X",$D763-($D763*TAXAS!$D$27))/3))))))))))))))))))))))))/1</f>
        <v>0</v>
      </c>
      <c r="H763" s="9">
        <f>IF($A763="VISA",IF($B763="PARCELADO ATÉ 6X",$D763-(D763*TAXAS!$E$4))/6,IF($A763="MASTER",IF($B763="PARCELADO ATÉ 6X",$D763-(D763*TAXAS!$E$5))/6,IF($A763="ELO",IF($B763="PARCELADO ATÉ 6X",$D763-(D763*TAXAS!$E$6))/6,IF($A763="HIPERCARD",IF($B763="PARCELADO ATÉ 6X",$D763-(D763*TAXAS!$E$7))/6,IF($A763="DINERS",IF($B763="PARCELADO ATÉ 6X",$D763-(D763*TAXAS!$E$8))/6,IF($A763="AMERICA EXPRESS",IF($B763="PARCELADO ATÉ 6X",$D763-(D763*TAXAS!$E$9))/6,IF($A763=TAXAS!$A$10,IF($B763="PARCELADO ATÉ 6X",$D763-($D763*TAXAS!$E$10))/6,IF($A763=TAXAS!$A$11,IF($B763="PARCELADO ATÉ 6X",$D763-($D763*TAXAS!$E$11))/6,IF($A763=TAXAS!$A$12,IF($B763="PARCELADO ATÉ 6X",$D763-($D763*TAXAS!$E$12))/6,IF($A763=TAXAS!$A$13,IF($B763="PARCELADO ATÉ 6X",$D763-($D763*TAXAS!$E$13))/6,IF($A763=TAXAS!$A$14,IF($B763="PARCELADO ATÉ 6X",$D763-($D763*TAXAS!$E$14))/6,IF($A763=TAXAS!$A$15,IF($B763="PARCELADO ATÉ 6X",$D763-($D763*TAXAS!$E$15))/6,IF($A763=TAXAS!$A$16,IF($B763="PARCELADO ATÉ 6X",$D763-($D763*TAXAS!$E$16))/6,IF($A763=TAXAS!$A$17,IF($B763="PARCELADO ATÉ 6X",$D763-($D763*TAXAS!$E$17))/6,IF($A763=TAXAS!$A$18,IF($B763="PARCELADO ATÉ 6X",$D763-($D763*TAXAS!$E$18))/6,IF($A763=TAXAS!$A$19,IF($B763="PARCELADO ATÉ 6X",$D763-($D763*TAXAS!$E$19))/6,IF($A763=TAXAS!$A$20,IF($B763="PARCELADO ATÉ 6X",$D763-($D763*TAXAS!$E$20))/6,IF($A763=TAXAS!$A$21,IF($B763="PARCELADO ATÉ 6X",$D763-($D763*TAXAS!$E$21))/6,IF($A763=TAXAS!$A$22,IF($B763="PARCELADO ATÉ 6X",$D763-($D763*TAXAS!$E$22))/6,IF($A763=TAXAS!$A$23,IF($B763="PARCELADO ATÉ 6X",$D763-($D763*TAXAS!$E$23))/6,IF($A763=TAXAS!$A$24,IF($B763="PARCELADO ATÉ 6X",$D763-($D763*TAXAS!$E$24))/6,IF($A763=TAXAS!$A$25,IF($B763="PARCELADO ATÉ 6X",$D763-($D763*TAXAS!$E$25))/6,IF($A763=TAXAS!$A$26,IF($B763="PARCELADO ATÉ 6X",$D763-($D763*TAXAS!$E$26))/6,IF($A763=TAXAS!$A$27,IF($B763="PARCELADO ATÉ 6X",$D763-($D763*TAXAS!$E$27))/6))))))))))))))))))))))))/1</f>
        <v>0</v>
      </c>
      <c r="I763" s="9">
        <f>IF($A763="VISA",IF($B763="PARCELADO ATÉ 12X",$D763-(D763*TAXAS!$F$4))/12,IF($A763="MASTER",IF($B763="PARCELADO ATÉ 12X",$D763-(D763*TAXAS!$F$5))/12,IF($A763="ELO",IF($B763="PARCELADO ATÉ 12X",$D763-(D763*TAXAS!$F$6))/12,IF($A763="HIPERCARD",IF($B763="PARCELADO ATÉ 12X",$D763-(D763*TAXAS!$F$7))/12,IF($A763="DINERS",IF($B763="PARCELADO ATÉ 12X",$D763-(D763*TAXAS!$F$8))/12,IF($A763="AMERICA EXPRESS",IF($B763="PARCELADO ATÉ 12X",$D763-(D763*TAXAS!$F$9))/12,IF($A763=TAXAS!$A$10,IF($B763="PARCELADO ATÉ 12X",$D763-($D763*TAXAS!$F$10))/12,IF($A763=TAXAS!$A$11,IF($B763="PARCELADO ATÉ 12X",$D763-($D763*TAXAS!$F$11))/12,IF($A763=TAXAS!$A$12,IF($B763="PARCELADO ATÉ 12X",$D763-($D763*TAXAS!$F$12))/12,IF($A763=TAXAS!$A$13,IF($B763="PARCELADO ATÉ 12X",$D763-($D763*TAXAS!$F$13))/12,IF($A763=TAXAS!$A$14,IF($B763="PARCELADO ATÉ 12X",$D763-($D763*TAXAS!$F$14))/12,IF($A763=TAXAS!$A$15,IF($B763="PARCELADO ATÉ 12X",$D763-($D763*TAXAS!$F$15))/12,IF($A763=TAXAS!$A$16,IF($B763="PARCELADO ATÉ 12X",$D763-($D763*TAXAS!$F$16))/12,IF($A763=TAXAS!$A$17,IF($B763="PARCELADO ATÉ 12X",$D763-($D763*TAXAS!$F$17))/12,IF($A763=TAXAS!$A$18,IF($B763="PARCELADO ATÉ 12X",$D763-($D763*TAXAS!$F$18))/12,IF($A763=TAXAS!$A$19,IF($B763="PARCELADO ATÉ 12X",$D763-($D763*TAXAS!$F$19))/12,IF($A763=TAXAS!$A$20,IF($B763="PARCELADO ATÉ 12X",$D763-($D763*TAXAS!$F$20))/12,IF($A763=TAXAS!$A$21,IF($B763="PARCELADO ATÉ 12X",$D763-($D763*TAXAS!$F$21))/12,IF($A763=TAXAS!$A$22,IF($B763="PARCELADO ATÉ 12X",$D763-($D763*TAXAS!$F$22))/12,IF($A763=TAXAS!$A$23,IF($B763="PARCELADO ATÉ 12X",$D763-($D763*TAXAS!$F$23))/12,IF($A763=TAXAS!$A$24,IF($B763="PARCELADO ATÉ 12X",$D763-($D763*TAXAS!$F$24))/12,IF($A763=TAXAS!$A$25,IF($B763="PARCELADO ATÉ 12X",$D763-($D763*TAXAS!$F$25))/12,IF($A763=TAXAS!$A$26,IF($B763="PARCELADO ATÉ 12X",$D763-($D763*TAXAS!$F$26))/12,IF($A763=TAXAS!$A$27,IF($B763="PARCELADO ATÉ 12X",$D763-($D763*TAXAS!$F$27))/12))))))))))))))))))))))))/1</f>
        <v>0</v>
      </c>
      <c r="J763" s="8">
        <f t="shared" si="0"/>
        <v>0</v>
      </c>
      <c r="K763" s="10" t="b">
        <f>IF($B763="PARCELADO ATÉ 3X",($D763-($D763*TAXAS!$D$4))-$J763)</f>
        <v>0</v>
      </c>
      <c r="L763" s="10" t="b">
        <f>IF($B763="PARCELADO ATÉ 6X",($D763-($D763*TAXAS!$E$4))-$J763)</f>
        <v>0</v>
      </c>
      <c r="M763" s="10" t="b">
        <f>IF($B763="PARCELADO ATÉ 12X",($D763-($D763*TAXAS!$F$4))-$J763)</f>
        <v>0</v>
      </c>
      <c r="N763" s="8">
        <f t="shared" si="1"/>
        <v>0</v>
      </c>
      <c r="O763" s="10">
        <f t="shared" si="2"/>
        <v>0</v>
      </c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spans="1:31" ht="15.75" customHeight="1" x14ac:dyDescent="0.2">
      <c r="A764" s="3"/>
      <c r="B764" s="5"/>
      <c r="C764" s="6"/>
      <c r="D764" s="42"/>
      <c r="E764" s="8">
        <f>IF($A764="VISA",IF($B764="DÉBITO",$D764-($D764*TAXAS!$B$4)),IF($A764="MASTER",IF($B764="DÉBITO",$D764-($D764*TAXAS!$B$5)),IF($A764="ELO", IF($B764="DÉBITO",$D764-($D764*TAXAS!$B$6)),IF($A764="HIPERCARD",IF($B764="DÉBITO",$D764-($D764*TAXAS!$B$7)),IF($A764="DINERS",IF($B764="DÉBITO",$D764-($D764*TAXAS!$B$8)),IF($A764="AMERICA EXPRESS",IF($B764="DÉBITO",$D764-($D764*TAXAS!$B$9)),IF($A764=TAXAS!$A$10,IF($B764="DÉBITO",$D764-($D764*TAXAS!$B$10)), IF($A764=TAXAS!$A$11,IF($B764="DÉBITO",$D764-($D764*TAXAS!$B$11)), IF($A764=TAXAS!$A$12,IF($B764="DÉBITO",$D764-($D764*TAXAS!$B$12)), IF($A764=TAXAS!$A$13,IF($B764="DÉBITO",$D764-($D764*TAXAS!$B$13)), IF($A764=TAXAS!$A$14,IF($B764="DÉBITO",$D764-($D764*TAXAS!$B$14)), IF($A764=TAXAS!$A$15,IF($B764="DÉBITO",$D764-($D764*TAXAS!$B$15)), IF($A764=TAXAS!$A$16,IF($B764="DÉBITO",$D764-($D764*TAXAS!$B$16)), IF($A764=TAXAS!$A$17,IF($B764="DÉBITO",$D764-($D764*TAXAS!$B$17)), IF($A764=TAXAS!$A$18,IF($B764="DÉBITO",$D764-($D764*TAXAS!$B$18)), IF($A764=TAXAS!$A$19,IF($B764="DÉBITO",$D764-($D764*TAXAS!$B$19)), IF($A764=TAXAS!$A$20,IF($B764="DÉBITO",$D764-($D764*TAXAS!$B$20)), IF($A764=TAXAS!$A$21,IF($B764="DÉBITO",$D764-($D764*TAXAS!$B$21)), IF($A764=TAXAS!$A$22,IF($B764="DÉBITO",$D764-($D764*TAXAS!$B$22)), IF($A764=TAXAS!$A$23,IF($B764="DÉBITO",$D764-($D764*TAXAS!$B$23)), IF($A764=TAXAS!$A$24,IF($B764="DÉBITO",$D764-($D764*TAXAS!$B$24)), IF($A764=TAXAS!$A$25,IF($B764="DÉBITO",$D764-($D764*TAXAS!$B$25)), IF($A764=TAXAS!$A$26,IF($B764="DÉBITO",$D764-($D764*TAXAS!$B$26)), IF($A764=TAXAS!$A$27,IF($B764="DÉBITO",$D764-($D764*TAXAS!$B$27))))))))))))))))))))))))))/1</f>
        <v>0</v>
      </c>
      <c r="F764" s="8">
        <f>IF($A764="VISA",IF($B764="CRÉDITO",$D764-($D764*TAXAS!$C$4)),IF($A764="MASTER",IF($B764="CRÉDITO",$D764-($D764*TAXAS!$C$5)),IF($A764="ELO", IF($B764="CRÉDITO",$D764-($D764*TAXAS!$C$6)),IF($A764="HIPERCARD",IF($B764="CRÉDITO",$D764-($D764*TAXAS!$C$7)),IF($A764="DINERS",IF($B764="CRÉDITO",$D764-($D764*TAXAS!$C$8)),IF($A764="AMERICA EXPRESS",IF($B764="CRÉDITO",$D764-($D764*TAXAS!$C$9)),IF($A764=TAXAS!$A$10,IF($B764="CRÉDITO",$D764-($D764*TAXAS!$C$10)), IF($A764=TAXAS!$A$11,IF($B764="CRÉDITO",$D764-($D764*TAXAS!$C$11)), IF($A764=TAXAS!$A$12,IF($B764="CRÉDITO",$D764-($D764*TAXAS!$C$12)), IF($A764=TAXAS!$A$13,IF($B764="CRÉDITO",$D764-($D764*TAXAS!$C$13)), IF($A764=TAXAS!$A$14,IF($B764="CRÉDITO",$D764-($D764*TAXAS!$C$14)), IF($A764=TAXAS!$A$15,IF($B764="CRÉDITO",$D764-($D764*TAXAS!$C$15)), IF($A764=TAXAS!$A$16,IF($B764="CRÉDITO",$D764-($D764*TAXAS!$C$16)), IF($A764=TAXAS!$A$17,IF($B764="CRÉDITO",$D764-($D764*TAXAS!$C$17)), IF($A764=TAXAS!$A$18,IF($B764="CRÉDITO",$D764-($D764*TAXAS!$C$18)), IF($A764=TAXAS!$A$19,IF($B764="CRÉDITO",$D764-($D764*TAXAS!$C$19)), IF($A764=TAXAS!$A$20,IF($B764="CRÉDITO",$D764-($D764*TAXAS!$C$20)), IF($A764=TAXAS!$A$21,IF($B764="CRÉDITO",$D764-($D764*TAXAS!$C$21)), IF($A764=TAXAS!$A$22,IF($B764="CRÉDITO",$D764-($D764*TAXAS!$C$22)), IF($A764=TAXAS!$A$23,IF($B764="CRÉDITO",$D764-($D764*TAXAS!$C$23)), IF($A764=TAXAS!$A$24,IF($B764="CRÉDITO",$D764-($D764*TAXAS!$C$24)), IF($A764=TAXAS!$A$25,IF($B764="CRÉDITO",$D764-($D764*TAXAS!$C$25)), IF($A764=TAXAS!$A$26,IF($B764="CRÉDITO",$D764-($D764*TAXAS!$C$26)), IF($A764=TAXAS!$A$27,IF($B764="CRÉDITO",$D764-($D764*TAXAS!$C$27))))))))))))))))))))))))))/1</f>
        <v>0</v>
      </c>
      <c r="G764" s="9">
        <f>IF($A764="VISA",IF($B764="PARCELADO ATÉ 3X",$D764-(D764*TAXAS!$D$4))/3,IF($A764="MASTER",IF($B764="PARCELADO ATÉ 3X",$D764-(D764*TAXAS!$D$5))/3,IF($A764="ELO",IF($B764="PARCELADO ATÉ 3X",$D764-(D764*TAXAS!$D$6))/3,IF($A764="HIPERCARD",IF($B764="PARCELADO ATÉ 3X",$D764-(D764*TAXAS!$D$7))/3,IF($A764="DINERS",IF($B764="PARCELADO ATÉ 3X",$D764-(D764*TAXAS!$D$8))/3,IF($A764="AMERICA EXPRESS",IF($B764="PARCELADO ATÉ 3X",$D764-(D764*TAXAS!$D$9))/3,IF($A764=TAXAS!$A$10,IF($B764="PARCELADO ATÉ 3X",$D764-($D764*TAXAS!$D$10))/3,IF($A764=TAXAS!$A$11,IF($B764="PARCELADO ATÉ 3X",$D764-($D764*TAXAS!$D$11))/3,IF($A764=TAXAS!$A$12,IF($B764="PARCELADO ATÉ 3X",$D764-($D764*TAXAS!$D$12))/3,IF($A764=TAXAS!$A$13,IF($B764="PARCELADO ATÉ 3X",$D764-($D764*TAXAS!$D$13))/3,IF($A764=TAXAS!$A$14,IF($B764="PARCELADO ATÉ 3X",$D764-($D764*TAXAS!$D$14))/3,IF($A764=TAXAS!$A$15,IF($B764="PARCELADO ATÉ 3X",$D764-($D764*TAXAS!$D$15))/3,IF($A764=TAXAS!$A$16,IF($B764="PARCELADO ATÉ 3X",$D764-($D764*TAXAS!$D$16))/3,IF($A764=TAXAS!$A$17,IF($B764="PARCELADO ATÉ 3X",$D764-($D764*TAXAS!$D$17))/3,IF($A764=TAXAS!$A$18,IF($B764="PARCELADO ATÉ 3X",$D764-($D764*TAXAS!$D$18))/3,IF($A764=TAXAS!$A$19,IF($B764="PARCELADO ATÉ 3X",$D764-($D764*TAXAS!$D$19))/3,IF($A764=TAXAS!$A$20,IF($B764="PARCELADO ATÉ 3X",$D764-($D764*TAXAS!$D$20))/3,IF($A764=TAXAS!$A$21,IF($B764="PARCELADO ATÉ 3X",$D764-($D764*TAXAS!$D$21))/3,IF($A764=TAXAS!$A$22,IF($B764="PARCELADO ATÉ 3X",$D764-($D764*TAXAS!$D$22))/3,IF($A764=TAXAS!$A$23,IF($B764="PARCELADO ATÉ 3X",$D764-($D764*TAXAS!$D$23))/3,IF($A764=TAXAS!$A$24,IF($B764="PARCELADO ATÉ 3X",$D764-($D764*TAXAS!$D$24))/3,IF($A764=TAXAS!$A$25,IF($B764="PARCELADO ATÉ 3X",$D764-($D764*TAXAS!$D$25))/3,IF($A764=TAXAS!$A$26,IF($B764="PARCELADO ATÉ 3X",$D764-($D764*TAXAS!$D$26))/3,IF($A764=TAXAS!$A$27,IF($B764="PARCELADO ATÉ 3X",$D764-($D764*TAXAS!$D$27))/3))))))))))))))))))))))))/1</f>
        <v>0</v>
      </c>
      <c r="H764" s="9">
        <f>IF($A764="VISA",IF($B764="PARCELADO ATÉ 6X",$D764-(D764*TAXAS!$E$4))/6,IF($A764="MASTER",IF($B764="PARCELADO ATÉ 6X",$D764-(D764*TAXAS!$E$5))/6,IF($A764="ELO",IF($B764="PARCELADO ATÉ 6X",$D764-(D764*TAXAS!$E$6))/6,IF($A764="HIPERCARD",IF($B764="PARCELADO ATÉ 6X",$D764-(D764*TAXAS!$E$7))/6,IF($A764="DINERS",IF($B764="PARCELADO ATÉ 6X",$D764-(D764*TAXAS!$E$8))/6,IF($A764="AMERICA EXPRESS",IF($B764="PARCELADO ATÉ 6X",$D764-(D764*TAXAS!$E$9))/6,IF($A764=TAXAS!$A$10,IF($B764="PARCELADO ATÉ 6X",$D764-($D764*TAXAS!$E$10))/6,IF($A764=TAXAS!$A$11,IF($B764="PARCELADO ATÉ 6X",$D764-($D764*TAXAS!$E$11))/6,IF($A764=TAXAS!$A$12,IF($B764="PARCELADO ATÉ 6X",$D764-($D764*TAXAS!$E$12))/6,IF($A764=TAXAS!$A$13,IF($B764="PARCELADO ATÉ 6X",$D764-($D764*TAXAS!$E$13))/6,IF($A764=TAXAS!$A$14,IF($B764="PARCELADO ATÉ 6X",$D764-($D764*TAXAS!$E$14))/6,IF($A764=TAXAS!$A$15,IF($B764="PARCELADO ATÉ 6X",$D764-($D764*TAXAS!$E$15))/6,IF($A764=TAXAS!$A$16,IF($B764="PARCELADO ATÉ 6X",$D764-($D764*TAXAS!$E$16))/6,IF($A764=TAXAS!$A$17,IF($B764="PARCELADO ATÉ 6X",$D764-($D764*TAXAS!$E$17))/6,IF($A764=TAXAS!$A$18,IF($B764="PARCELADO ATÉ 6X",$D764-($D764*TAXAS!$E$18))/6,IF($A764=TAXAS!$A$19,IF($B764="PARCELADO ATÉ 6X",$D764-($D764*TAXAS!$E$19))/6,IF($A764=TAXAS!$A$20,IF($B764="PARCELADO ATÉ 6X",$D764-($D764*TAXAS!$E$20))/6,IF($A764=TAXAS!$A$21,IF($B764="PARCELADO ATÉ 6X",$D764-($D764*TAXAS!$E$21))/6,IF($A764=TAXAS!$A$22,IF($B764="PARCELADO ATÉ 6X",$D764-($D764*TAXAS!$E$22))/6,IF($A764=TAXAS!$A$23,IF($B764="PARCELADO ATÉ 6X",$D764-($D764*TAXAS!$E$23))/6,IF($A764=TAXAS!$A$24,IF($B764="PARCELADO ATÉ 6X",$D764-($D764*TAXAS!$E$24))/6,IF($A764=TAXAS!$A$25,IF($B764="PARCELADO ATÉ 6X",$D764-($D764*TAXAS!$E$25))/6,IF($A764=TAXAS!$A$26,IF($B764="PARCELADO ATÉ 6X",$D764-($D764*TAXAS!$E$26))/6,IF($A764=TAXAS!$A$27,IF($B764="PARCELADO ATÉ 6X",$D764-($D764*TAXAS!$E$27))/6))))))))))))))))))))))))/1</f>
        <v>0</v>
      </c>
      <c r="I764" s="9">
        <f>IF($A764="VISA",IF($B764="PARCELADO ATÉ 12X",$D764-(D764*TAXAS!$F$4))/12,IF($A764="MASTER",IF($B764="PARCELADO ATÉ 12X",$D764-(D764*TAXAS!$F$5))/12,IF($A764="ELO",IF($B764="PARCELADO ATÉ 12X",$D764-(D764*TAXAS!$F$6))/12,IF($A764="HIPERCARD",IF($B764="PARCELADO ATÉ 12X",$D764-(D764*TAXAS!$F$7))/12,IF($A764="DINERS",IF($B764="PARCELADO ATÉ 12X",$D764-(D764*TAXAS!$F$8))/12,IF($A764="AMERICA EXPRESS",IF($B764="PARCELADO ATÉ 12X",$D764-(D764*TAXAS!$F$9))/12,IF($A764=TAXAS!$A$10,IF($B764="PARCELADO ATÉ 12X",$D764-($D764*TAXAS!$F$10))/12,IF($A764=TAXAS!$A$11,IF($B764="PARCELADO ATÉ 12X",$D764-($D764*TAXAS!$F$11))/12,IF($A764=TAXAS!$A$12,IF($B764="PARCELADO ATÉ 12X",$D764-($D764*TAXAS!$F$12))/12,IF($A764=TAXAS!$A$13,IF($B764="PARCELADO ATÉ 12X",$D764-($D764*TAXAS!$F$13))/12,IF($A764=TAXAS!$A$14,IF($B764="PARCELADO ATÉ 12X",$D764-($D764*TAXAS!$F$14))/12,IF($A764=TAXAS!$A$15,IF($B764="PARCELADO ATÉ 12X",$D764-($D764*TAXAS!$F$15))/12,IF($A764=TAXAS!$A$16,IF($B764="PARCELADO ATÉ 12X",$D764-($D764*TAXAS!$F$16))/12,IF($A764=TAXAS!$A$17,IF($B764="PARCELADO ATÉ 12X",$D764-($D764*TAXAS!$F$17))/12,IF($A764=TAXAS!$A$18,IF($B764="PARCELADO ATÉ 12X",$D764-($D764*TAXAS!$F$18))/12,IF($A764=TAXAS!$A$19,IF($B764="PARCELADO ATÉ 12X",$D764-($D764*TAXAS!$F$19))/12,IF($A764=TAXAS!$A$20,IF($B764="PARCELADO ATÉ 12X",$D764-($D764*TAXAS!$F$20))/12,IF($A764=TAXAS!$A$21,IF($B764="PARCELADO ATÉ 12X",$D764-($D764*TAXAS!$F$21))/12,IF($A764=TAXAS!$A$22,IF($B764="PARCELADO ATÉ 12X",$D764-($D764*TAXAS!$F$22))/12,IF($A764=TAXAS!$A$23,IF($B764="PARCELADO ATÉ 12X",$D764-($D764*TAXAS!$F$23))/12,IF($A764=TAXAS!$A$24,IF($B764="PARCELADO ATÉ 12X",$D764-($D764*TAXAS!$F$24))/12,IF($A764=TAXAS!$A$25,IF($B764="PARCELADO ATÉ 12X",$D764-($D764*TAXAS!$F$25))/12,IF($A764=TAXAS!$A$26,IF($B764="PARCELADO ATÉ 12X",$D764-($D764*TAXAS!$F$26))/12,IF($A764=TAXAS!$A$27,IF($B764="PARCELADO ATÉ 12X",$D764-($D764*TAXAS!$F$27))/12))))))))))))))))))))))))/1</f>
        <v>0</v>
      </c>
      <c r="J764" s="8">
        <f t="shared" si="0"/>
        <v>0</v>
      </c>
      <c r="K764" s="10" t="b">
        <f>IF($B764="PARCELADO ATÉ 3X",($D764-($D764*TAXAS!$D$4))-$J764)</f>
        <v>0</v>
      </c>
      <c r="L764" s="10" t="b">
        <f>IF($B764="PARCELADO ATÉ 6X",($D764-($D764*TAXAS!$E$4))-$J764)</f>
        <v>0</v>
      </c>
      <c r="M764" s="10" t="b">
        <f>IF($B764="PARCELADO ATÉ 12X",($D764-($D764*TAXAS!$F$4))-$J764)</f>
        <v>0</v>
      </c>
      <c r="N764" s="8">
        <f t="shared" si="1"/>
        <v>0</v>
      </c>
      <c r="O764" s="10">
        <f t="shared" si="2"/>
        <v>0</v>
      </c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spans="1:31" ht="15.75" customHeight="1" x14ac:dyDescent="0.2">
      <c r="A765" s="3"/>
      <c r="B765" s="5"/>
      <c r="C765" s="6"/>
      <c r="D765" s="42"/>
      <c r="E765" s="8">
        <f>IF($A765="VISA",IF($B765="DÉBITO",$D765-($D765*TAXAS!$B$4)),IF($A765="MASTER",IF($B765="DÉBITO",$D765-($D765*TAXAS!$B$5)),IF($A765="ELO", IF($B765="DÉBITO",$D765-($D765*TAXAS!$B$6)),IF($A765="HIPERCARD",IF($B765="DÉBITO",$D765-($D765*TAXAS!$B$7)),IF($A765="DINERS",IF($B765="DÉBITO",$D765-($D765*TAXAS!$B$8)),IF($A765="AMERICA EXPRESS",IF($B765="DÉBITO",$D765-($D765*TAXAS!$B$9)),IF($A765=TAXAS!$A$10,IF($B765="DÉBITO",$D765-($D765*TAXAS!$B$10)), IF($A765=TAXAS!$A$11,IF($B765="DÉBITO",$D765-($D765*TAXAS!$B$11)), IF($A765=TAXAS!$A$12,IF($B765="DÉBITO",$D765-($D765*TAXAS!$B$12)), IF($A765=TAXAS!$A$13,IF($B765="DÉBITO",$D765-($D765*TAXAS!$B$13)), IF($A765=TAXAS!$A$14,IF($B765="DÉBITO",$D765-($D765*TAXAS!$B$14)), IF($A765=TAXAS!$A$15,IF($B765="DÉBITO",$D765-($D765*TAXAS!$B$15)), IF($A765=TAXAS!$A$16,IF($B765="DÉBITO",$D765-($D765*TAXAS!$B$16)), IF($A765=TAXAS!$A$17,IF($B765="DÉBITO",$D765-($D765*TAXAS!$B$17)), IF($A765=TAXAS!$A$18,IF($B765="DÉBITO",$D765-($D765*TAXAS!$B$18)), IF($A765=TAXAS!$A$19,IF($B765="DÉBITO",$D765-($D765*TAXAS!$B$19)), IF($A765=TAXAS!$A$20,IF($B765="DÉBITO",$D765-($D765*TAXAS!$B$20)), IF($A765=TAXAS!$A$21,IF($B765="DÉBITO",$D765-($D765*TAXAS!$B$21)), IF($A765=TAXAS!$A$22,IF($B765="DÉBITO",$D765-($D765*TAXAS!$B$22)), IF($A765=TAXAS!$A$23,IF($B765="DÉBITO",$D765-($D765*TAXAS!$B$23)), IF($A765=TAXAS!$A$24,IF($B765="DÉBITO",$D765-($D765*TAXAS!$B$24)), IF($A765=TAXAS!$A$25,IF($B765="DÉBITO",$D765-($D765*TAXAS!$B$25)), IF($A765=TAXAS!$A$26,IF($B765="DÉBITO",$D765-($D765*TAXAS!$B$26)), IF($A765=TAXAS!$A$27,IF($B765="DÉBITO",$D765-($D765*TAXAS!$B$27))))))))))))))))))))))))))/1</f>
        <v>0</v>
      </c>
      <c r="F765" s="8">
        <f>IF($A765="VISA",IF($B765="CRÉDITO",$D765-($D765*TAXAS!$C$4)),IF($A765="MASTER",IF($B765="CRÉDITO",$D765-($D765*TAXAS!$C$5)),IF($A765="ELO", IF($B765="CRÉDITO",$D765-($D765*TAXAS!$C$6)),IF($A765="HIPERCARD",IF($B765="CRÉDITO",$D765-($D765*TAXAS!$C$7)),IF($A765="DINERS",IF($B765="CRÉDITO",$D765-($D765*TAXAS!$C$8)),IF($A765="AMERICA EXPRESS",IF($B765="CRÉDITO",$D765-($D765*TAXAS!$C$9)),IF($A765=TAXAS!$A$10,IF($B765="CRÉDITO",$D765-($D765*TAXAS!$C$10)), IF($A765=TAXAS!$A$11,IF($B765="CRÉDITO",$D765-($D765*TAXAS!$C$11)), IF($A765=TAXAS!$A$12,IF($B765="CRÉDITO",$D765-($D765*TAXAS!$C$12)), IF($A765=TAXAS!$A$13,IF($B765="CRÉDITO",$D765-($D765*TAXAS!$C$13)), IF($A765=TAXAS!$A$14,IF($B765="CRÉDITO",$D765-($D765*TAXAS!$C$14)), IF($A765=TAXAS!$A$15,IF($B765="CRÉDITO",$D765-($D765*TAXAS!$C$15)), IF($A765=TAXAS!$A$16,IF($B765="CRÉDITO",$D765-($D765*TAXAS!$C$16)), IF($A765=TAXAS!$A$17,IF($B765="CRÉDITO",$D765-($D765*TAXAS!$C$17)), IF($A765=TAXAS!$A$18,IF($B765="CRÉDITO",$D765-($D765*TAXAS!$C$18)), IF($A765=TAXAS!$A$19,IF($B765="CRÉDITO",$D765-($D765*TAXAS!$C$19)), IF($A765=TAXAS!$A$20,IF($B765="CRÉDITO",$D765-($D765*TAXAS!$C$20)), IF($A765=TAXAS!$A$21,IF($B765="CRÉDITO",$D765-($D765*TAXAS!$C$21)), IF($A765=TAXAS!$A$22,IF($B765="CRÉDITO",$D765-($D765*TAXAS!$C$22)), IF($A765=TAXAS!$A$23,IF($B765="CRÉDITO",$D765-($D765*TAXAS!$C$23)), IF($A765=TAXAS!$A$24,IF($B765="CRÉDITO",$D765-($D765*TAXAS!$C$24)), IF($A765=TAXAS!$A$25,IF($B765="CRÉDITO",$D765-($D765*TAXAS!$C$25)), IF($A765=TAXAS!$A$26,IF($B765="CRÉDITO",$D765-($D765*TAXAS!$C$26)), IF($A765=TAXAS!$A$27,IF($B765="CRÉDITO",$D765-($D765*TAXAS!$C$27))))))))))))))))))))))))))/1</f>
        <v>0</v>
      </c>
      <c r="G765" s="9">
        <f>IF($A765="VISA",IF($B765="PARCELADO ATÉ 3X",$D765-(D765*TAXAS!$D$4))/3,IF($A765="MASTER",IF($B765="PARCELADO ATÉ 3X",$D765-(D765*TAXAS!$D$5))/3,IF($A765="ELO",IF($B765="PARCELADO ATÉ 3X",$D765-(D765*TAXAS!$D$6))/3,IF($A765="HIPERCARD",IF($B765="PARCELADO ATÉ 3X",$D765-(D765*TAXAS!$D$7))/3,IF($A765="DINERS",IF($B765="PARCELADO ATÉ 3X",$D765-(D765*TAXAS!$D$8))/3,IF($A765="AMERICA EXPRESS",IF($B765="PARCELADO ATÉ 3X",$D765-(D765*TAXAS!$D$9))/3,IF($A765=TAXAS!$A$10,IF($B765="PARCELADO ATÉ 3X",$D765-($D765*TAXAS!$D$10))/3,IF($A765=TAXAS!$A$11,IF($B765="PARCELADO ATÉ 3X",$D765-($D765*TAXAS!$D$11))/3,IF($A765=TAXAS!$A$12,IF($B765="PARCELADO ATÉ 3X",$D765-($D765*TAXAS!$D$12))/3,IF($A765=TAXAS!$A$13,IF($B765="PARCELADO ATÉ 3X",$D765-($D765*TAXAS!$D$13))/3,IF($A765=TAXAS!$A$14,IF($B765="PARCELADO ATÉ 3X",$D765-($D765*TAXAS!$D$14))/3,IF($A765=TAXAS!$A$15,IF($B765="PARCELADO ATÉ 3X",$D765-($D765*TAXAS!$D$15))/3,IF($A765=TAXAS!$A$16,IF($B765="PARCELADO ATÉ 3X",$D765-($D765*TAXAS!$D$16))/3,IF($A765=TAXAS!$A$17,IF($B765="PARCELADO ATÉ 3X",$D765-($D765*TAXAS!$D$17))/3,IF($A765=TAXAS!$A$18,IF($B765="PARCELADO ATÉ 3X",$D765-($D765*TAXAS!$D$18))/3,IF($A765=TAXAS!$A$19,IF($B765="PARCELADO ATÉ 3X",$D765-($D765*TAXAS!$D$19))/3,IF($A765=TAXAS!$A$20,IF($B765="PARCELADO ATÉ 3X",$D765-($D765*TAXAS!$D$20))/3,IF($A765=TAXAS!$A$21,IF($B765="PARCELADO ATÉ 3X",$D765-($D765*TAXAS!$D$21))/3,IF($A765=TAXAS!$A$22,IF($B765="PARCELADO ATÉ 3X",$D765-($D765*TAXAS!$D$22))/3,IF($A765=TAXAS!$A$23,IF($B765="PARCELADO ATÉ 3X",$D765-($D765*TAXAS!$D$23))/3,IF($A765=TAXAS!$A$24,IF($B765="PARCELADO ATÉ 3X",$D765-($D765*TAXAS!$D$24))/3,IF($A765=TAXAS!$A$25,IF($B765="PARCELADO ATÉ 3X",$D765-($D765*TAXAS!$D$25))/3,IF($A765=TAXAS!$A$26,IF($B765="PARCELADO ATÉ 3X",$D765-($D765*TAXAS!$D$26))/3,IF($A765=TAXAS!$A$27,IF($B765="PARCELADO ATÉ 3X",$D765-($D765*TAXAS!$D$27))/3))))))))))))))))))))))))/1</f>
        <v>0</v>
      </c>
      <c r="H765" s="9">
        <f>IF($A765="VISA",IF($B765="PARCELADO ATÉ 6X",$D765-(D765*TAXAS!$E$4))/6,IF($A765="MASTER",IF($B765="PARCELADO ATÉ 6X",$D765-(D765*TAXAS!$E$5))/6,IF($A765="ELO",IF($B765="PARCELADO ATÉ 6X",$D765-(D765*TAXAS!$E$6))/6,IF($A765="HIPERCARD",IF($B765="PARCELADO ATÉ 6X",$D765-(D765*TAXAS!$E$7))/6,IF($A765="DINERS",IF($B765="PARCELADO ATÉ 6X",$D765-(D765*TAXAS!$E$8))/6,IF($A765="AMERICA EXPRESS",IF($B765="PARCELADO ATÉ 6X",$D765-(D765*TAXAS!$E$9))/6,IF($A765=TAXAS!$A$10,IF($B765="PARCELADO ATÉ 6X",$D765-($D765*TAXAS!$E$10))/6,IF($A765=TAXAS!$A$11,IF($B765="PARCELADO ATÉ 6X",$D765-($D765*TAXAS!$E$11))/6,IF($A765=TAXAS!$A$12,IF($B765="PARCELADO ATÉ 6X",$D765-($D765*TAXAS!$E$12))/6,IF($A765=TAXAS!$A$13,IF($B765="PARCELADO ATÉ 6X",$D765-($D765*TAXAS!$E$13))/6,IF($A765=TAXAS!$A$14,IF($B765="PARCELADO ATÉ 6X",$D765-($D765*TAXAS!$E$14))/6,IF($A765=TAXAS!$A$15,IF($B765="PARCELADO ATÉ 6X",$D765-($D765*TAXAS!$E$15))/6,IF($A765=TAXAS!$A$16,IF($B765="PARCELADO ATÉ 6X",$D765-($D765*TAXAS!$E$16))/6,IF($A765=TAXAS!$A$17,IF($B765="PARCELADO ATÉ 6X",$D765-($D765*TAXAS!$E$17))/6,IF($A765=TAXAS!$A$18,IF($B765="PARCELADO ATÉ 6X",$D765-($D765*TAXAS!$E$18))/6,IF($A765=TAXAS!$A$19,IF($B765="PARCELADO ATÉ 6X",$D765-($D765*TAXAS!$E$19))/6,IF($A765=TAXAS!$A$20,IF($B765="PARCELADO ATÉ 6X",$D765-($D765*TAXAS!$E$20))/6,IF($A765=TAXAS!$A$21,IF($B765="PARCELADO ATÉ 6X",$D765-($D765*TAXAS!$E$21))/6,IF($A765=TAXAS!$A$22,IF($B765="PARCELADO ATÉ 6X",$D765-($D765*TAXAS!$E$22))/6,IF($A765=TAXAS!$A$23,IF($B765="PARCELADO ATÉ 6X",$D765-($D765*TAXAS!$E$23))/6,IF($A765=TAXAS!$A$24,IF($B765="PARCELADO ATÉ 6X",$D765-($D765*TAXAS!$E$24))/6,IF($A765=TAXAS!$A$25,IF($B765="PARCELADO ATÉ 6X",$D765-($D765*TAXAS!$E$25))/6,IF($A765=TAXAS!$A$26,IF($B765="PARCELADO ATÉ 6X",$D765-($D765*TAXAS!$E$26))/6,IF($A765=TAXAS!$A$27,IF($B765="PARCELADO ATÉ 6X",$D765-($D765*TAXAS!$E$27))/6))))))))))))))))))))))))/1</f>
        <v>0</v>
      </c>
      <c r="I765" s="9">
        <f>IF($A765="VISA",IF($B765="PARCELADO ATÉ 12X",$D765-(D765*TAXAS!$F$4))/12,IF($A765="MASTER",IF($B765="PARCELADO ATÉ 12X",$D765-(D765*TAXAS!$F$5))/12,IF($A765="ELO",IF($B765="PARCELADO ATÉ 12X",$D765-(D765*TAXAS!$F$6))/12,IF($A765="HIPERCARD",IF($B765="PARCELADO ATÉ 12X",$D765-(D765*TAXAS!$F$7))/12,IF($A765="DINERS",IF($B765="PARCELADO ATÉ 12X",$D765-(D765*TAXAS!$F$8))/12,IF($A765="AMERICA EXPRESS",IF($B765="PARCELADO ATÉ 12X",$D765-(D765*TAXAS!$F$9))/12,IF($A765=TAXAS!$A$10,IF($B765="PARCELADO ATÉ 12X",$D765-($D765*TAXAS!$F$10))/12,IF($A765=TAXAS!$A$11,IF($B765="PARCELADO ATÉ 12X",$D765-($D765*TAXAS!$F$11))/12,IF($A765=TAXAS!$A$12,IF($B765="PARCELADO ATÉ 12X",$D765-($D765*TAXAS!$F$12))/12,IF($A765=TAXAS!$A$13,IF($B765="PARCELADO ATÉ 12X",$D765-($D765*TAXAS!$F$13))/12,IF($A765=TAXAS!$A$14,IF($B765="PARCELADO ATÉ 12X",$D765-($D765*TAXAS!$F$14))/12,IF($A765=TAXAS!$A$15,IF($B765="PARCELADO ATÉ 12X",$D765-($D765*TAXAS!$F$15))/12,IF($A765=TAXAS!$A$16,IF($B765="PARCELADO ATÉ 12X",$D765-($D765*TAXAS!$F$16))/12,IF($A765=TAXAS!$A$17,IF($B765="PARCELADO ATÉ 12X",$D765-($D765*TAXAS!$F$17))/12,IF($A765=TAXAS!$A$18,IF($B765="PARCELADO ATÉ 12X",$D765-($D765*TAXAS!$F$18))/12,IF($A765=TAXAS!$A$19,IF($B765="PARCELADO ATÉ 12X",$D765-($D765*TAXAS!$F$19))/12,IF($A765=TAXAS!$A$20,IF($B765="PARCELADO ATÉ 12X",$D765-($D765*TAXAS!$F$20))/12,IF($A765=TAXAS!$A$21,IF($B765="PARCELADO ATÉ 12X",$D765-($D765*TAXAS!$F$21))/12,IF($A765=TAXAS!$A$22,IF($B765="PARCELADO ATÉ 12X",$D765-($D765*TAXAS!$F$22))/12,IF($A765=TAXAS!$A$23,IF($B765="PARCELADO ATÉ 12X",$D765-($D765*TAXAS!$F$23))/12,IF($A765=TAXAS!$A$24,IF($B765="PARCELADO ATÉ 12X",$D765-($D765*TAXAS!$F$24))/12,IF($A765=TAXAS!$A$25,IF($B765="PARCELADO ATÉ 12X",$D765-($D765*TAXAS!$F$25))/12,IF($A765=TAXAS!$A$26,IF($B765="PARCELADO ATÉ 12X",$D765-($D765*TAXAS!$F$26))/12,IF($A765=TAXAS!$A$27,IF($B765="PARCELADO ATÉ 12X",$D765-($D765*TAXAS!$F$27))/12))))))))))))))))))))))))/1</f>
        <v>0</v>
      </c>
      <c r="J765" s="8">
        <f t="shared" si="0"/>
        <v>0</v>
      </c>
      <c r="K765" s="10" t="b">
        <f>IF($B765="PARCELADO ATÉ 3X",($D765-($D765*TAXAS!$D$4))-$J765)</f>
        <v>0</v>
      </c>
      <c r="L765" s="10" t="b">
        <f>IF($B765="PARCELADO ATÉ 6X",($D765-($D765*TAXAS!$E$4))-$J765)</f>
        <v>0</v>
      </c>
      <c r="M765" s="10" t="b">
        <f>IF($B765="PARCELADO ATÉ 12X",($D765-($D765*TAXAS!$F$4))-$J765)</f>
        <v>0</v>
      </c>
      <c r="N765" s="8">
        <f t="shared" si="1"/>
        <v>0</v>
      </c>
      <c r="O765" s="10">
        <f t="shared" si="2"/>
        <v>0</v>
      </c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spans="1:31" ht="15.75" customHeight="1" x14ac:dyDescent="0.2">
      <c r="A766" s="3"/>
      <c r="B766" s="5"/>
      <c r="C766" s="6"/>
      <c r="D766" s="42"/>
      <c r="E766" s="8">
        <f>IF($A766="VISA",IF($B766="DÉBITO",$D766-($D766*TAXAS!$B$4)),IF($A766="MASTER",IF($B766="DÉBITO",$D766-($D766*TAXAS!$B$5)),IF($A766="ELO", IF($B766="DÉBITO",$D766-($D766*TAXAS!$B$6)),IF($A766="HIPERCARD",IF($B766="DÉBITO",$D766-($D766*TAXAS!$B$7)),IF($A766="DINERS",IF($B766="DÉBITO",$D766-($D766*TAXAS!$B$8)),IF($A766="AMERICA EXPRESS",IF($B766="DÉBITO",$D766-($D766*TAXAS!$B$9)),IF($A766=TAXAS!$A$10,IF($B766="DÉBITO",$D766-($D766*TAXAS!$B$10)), IF($A766=TAXAS!$A$11,IF($B766="DÉBITO",$D766-($D766*TAXAS!$B$11)), IF($A766=TAXAS!$A$12,IF($B766="DÉBITO",$D766-($D766*TAXAS!$B$12)), IF($A766=TAXAS!$A$13,IF($B766="DÉBITO",$D766-($D766*TAXAS!$B$13)), IF($A766=TAXAS!$A$14,IF($B766="DÉBITO",$D766-($D766*TAXAS!$B$14)), IF($A766=TAXAS!$A$15,IF($B766="DÉBITO",$D766-($D766*TAXAS!$B$15)), IF($A766=TAXAS!$A$16,IF($B766="DÉBITO",$D766-($D766*TAXAS!$B$16)), IF($A766=TAXAS!$A$17,IF($B766="DÉBITO",$D766-($D766*TAXAS!$B$17)), IF($A766=TAXAS!$A$18,IF($B766="DÉBITO",$D766-($D766*TAXAS!$B$18)), IF($A766=TAXAS!$A$19,IF($B766="DÉBITO",$D766-($D766*TAXAS!$B$19)), IF($A766=TAXAS!$A$20,IF($B766="DÉBITO",$D766-($D766*TAXAS!$B$20)), IF($A766=TAXAS!$A$21,IF($B766="DÉBITO",$D766-($D766*TAXAS!$B$21)), IF($A766=TAXAS!$A$22,IF($B766="DÉBITO",$D766-($D766*TAXAS!$B$22)), IF($A766=TAXAS!$A$23,IF($B766="DÉBITO",$D766-($D766*TAXAS!$B$23)), IF($A766=TAXAS!$A$24,IF($B766="DÉBITO",$D766-($D766*TAXAS!$B$24)), IF($A766=TAXAS!$A$25,IF($B766="DÉBITO",$D766-($D766*TAXAS!$B$25)), IF($A766=TAXAS!$A$26,IF($B766="DÉBITO",$D766-($D766*TAXAS!$B$26)), IF($A766=TAXAS!$A$27,IF($B766="DÉBITO",$D766-($D766*TAXAS!$B$27))))))))))))))))))))))))))/1</f>
        <v>0</v>
      </c>
      <c r="F766" s="8">
        <f>IF($A766="VISA",IF($B766="CRÉDITO",$D766-($D766*TAXAS!$C$4)),IF($A766="MASTER",IF($B766="CRÉDITO",$D766-($D766*TAXAS!$C$5)),IF($A766="ELO", IF($B766="CRÉDITO",$D766-($D766*TAXAS!$C$6)),IF($A766="HIPERCARD",IF($B766="CRÉDITO",$D766-($D766*TAXAS!$C$7)),IF($A766="DINERS",IF($B766="CRÉDITO",$D766-($D766*TAXAS!$C$8)),IF($A766="AMERICA EXPRESS",IF($B766="CRÉDITO",$D766-($D766*TAXAS!$C$9)),IF($A766=TAXAS!$A$10,IF($B766="CRÉDITO",$D766-($D766*TAXAS!$C$10)), IF($A766=TAXAS!$A$11,IF($B766="CRÉDITO",$D766-($D766*TAXAS!$C$11)), IF($A766=TAXAS!$A$12,IF($B766="CRÉDITO",$D766-($D766*TAXAS!$C$12)), IF($A766=TAXAS!$A$13,IF($B766="CRÉDITO",$D766-($D766*TAXAS!$C$13)), IF($A766=TAXAS!$A$14,IF($B766="CRÉDITO",$D766-($D766*TAXAS!$C$14)), IF($A766=TAXAS!$A$15,IF($B766="CRÉDITO",$D766-($D766*TAXAS!$C$15)), IF($A766=TAXAS!$A$16,IF($B766="CRÉDITO",$D766-($D766*TAXAS!$C$16)), IF($A766=TAXAS!$A$17,IF($B766="CRÉDITO",$D766-($D766*TAXAS!$C$17)), IF($A766=TAXAS!$A$18,IF($B766="CRÉDITO",$D766-($D766*TAXAS!$C$18)), IF($A766=TAXAS!$A$19,IF($B766="CRÉDITO",$D766-($D766*TAXAS!$C$19)), IF($A766=TAXAS!$A$20,IF($B766="CRÉDITO",$D766-($D766*TAXAS!$C$20)), IF($A766=TAXAS!$A$21,IF($B766="CRÉDITO",$D766-($D766*TAXAS!$C$21)), IF($A766=TAXAS!$A$22,IF($B766="CRÉDITO",$D766-($D766*TAXAS!$C$22)), IF($A766=TAXAS!$A$23,IF($B766="CRÉDITO",$D766-($D766*TAXAS!$C$23)), IF($A766=TAXAS!$A$24,IF($B766="CRÉDITO",$D766-($D766*TAXAS!$C$24)), IF($A766=TAXAS!$A$25,IF($B766="CRÉDITO",$D766-($D766*TAXAS!$C$25)), IF($A766=TAXAS!$A$26,IF($B766="CRÉDITO",$D766-($D766*TAXAS!$C$26)), IF($A766=TAXAS!$A$27,IF($B766="CRÉDITO",$D766-($D766*TAXAS!$C$27))))))))))))))))))))))))))/1</f>
        <v>0</v>
      </c>
      <c r="G766" s="9">
        <f>IF($A766="VISA",IF($B766="PARCELADO ATÉ 3X",$D766-(D766*TAXAS!$D$4))/3,IF($A766="MASTER",IF($B766="PARCELADO ATÉ 3X",$D766-(D766*TAXAS!$D$5))/3,IF($A766="ELO",IF($B766="PARCELADO ATÉ 3X",$D766-(D766*TAXAS!$D$6))/3,IF($A766="HIPERCARD",IF($B766="PARCELADO ATÉ 3X",$D766-(D766*TAXAS!$D$7))/3,IF($A766="DINERS",IF($B766="PARCELADO ATÉ 3X",$D766-(D766*TAXAS!$D$8))/3,IF($A766="AMERICA EXPRESS",IF($B766="PARCELADO ATÉ 3X",$D766-(D766*TAXAS!$D$9))/3,IF($A766=TAXAS!$A$10,IF($B766="PARCELADO ATÉ 3X",$D766-($D766*TAXAS!$D$10))/3,IF($A766=TAXAS!$A$11,IF($B766="PARCELADO ATÉ 3X",$D766-($D766*TAXAS!$D$11))/3,IF($A766=TAXAS!$A$12,IF($B766="PARCELADO ATÉ 3X",$D766-($D766*TAXAS!$D$12))/3,IF($A766=TAXAS!$A$13,IF($B766="PARCELADO ATÉ 3X",$D766-($D766*TAXAS!$D$13))/3,IF($A766=TAXAS!$A$14,IF($B766="PARCELADO ATÉ 3X",$D766-($D766*TAXAS!$D$14))/3,IF($A766=TAXAS!$A$15,IF($B766="PARCELADO ATÉ 3X",$D766-($D766*TAXAS!$D$15))/3,IF($A766=TAXAS!$A$16,IF($B766="PARCELADO ATÉ 3X",$D766-($D766*TAXAS!$D$16))/3,IF($A766=TAXAS!$A$17,IF($B766="PARCELADO ATÉ 3X",$D766-($D766*TAXAS!$D$17))/3,IF($A766=TAXAS!$A$18,IF($B766="PARCELADO ATÉ 3X",$D766-($D766*TAXAS!$D$18))/3,IF($A766=TAXAS!$A$19,IF($B766="PARCELADO ATÉ 3X",$D766-($D766*TAXAS!$D$19))/3,IF($A766=TAXAS!$A$20,IF($B766="PARCELADO ATÉ 3X",$D766-($D766*TAXAS!$D$20))/3,IF($A766=TAXAS!$A$21,IF($B766="PARCELADO ATÉ 3X",$D766-($D766*TAXAS!$D$21))/3,IF($A766=TAXAS!$A$22,IF($B766="PARCELADO ATÉ 3X",$D766-($D766*TAXAS!$D$22))/3,IF($A766=TAXAS!$A$23,IF($B766="PARCELADO ATÉ 3X",$D766-($D766*TAXAS!$D$23))/3,IF($A766=TAXAS!$A$24,IF($B766="PARCELADO ATÉ 3X",$D766-($D766*TAXAS!$D$24))/3,IF($A766=TAXAS!$A$25,IF($B766="PARCELADO ATÉ 3X",$D766-($D766*TAXAS!$D$25))/3,IF($A766=TAXAS!$A$26,IF($B766="PARCELADO ATÉ 3X",$D766-($D766*TAXAS!$D$26))/3,IF($A766=TAXAS!$A$27,IF($B766="PARCELADO ATÉ 3X",$D766-($D766*TAXAS!$D$27))/3))))))))))))))))))))))))/1</f>
        <v>0</v>
      </c>
      <c r="H766" s="9">
        <f>IF($A766="VISA",IF($B766="PARCELADO ATÉ 6X",$D766-(D766*TAXAS!$E$4))/6,IF($A766="MASTER",IF($B766="PARCELADO ATÉ 6X",$D766-(D766*TAXAS!$E$5))/6,IF($A766="ELO",IF($B766="PARCELADO ATÉ 6X",$D766-(D766*TAXAS!$E$6))/6,IF($A766="HIPERCARD",IF($B766="PARCELADO ATÉ 6X",$D766-(D766*TAXAS!$E$7))/6,IF($A766="DINERS",IF($B766="PARCELADO ATÉ 6X",$D766-(D766*TAXAS!$E$8))/6,IF($A766="AMERICA EXPRESS",IF($B766="PARCELADO ATÉ 6X",$D766-(D766*TAXAS!$E$9))/6,IF($A766=TAXAS!$A$10,IF($B766="PARCELADO ATÉ 6X",$D766-($D766*TAXAS!$E$10))/6,IF($A766=TAXAS!$A$11,IF($B766="PARCELADO ATÉ 6X",$D766-($D766*TAXAS!$E$11))/6,IF($A766=TAXAS!$A$12,IF($B766="PARCELADO ATÉ 6X",$D766-($D766*TAXAS!$E$12))/6,IF($A766=TAXAS!$A$13,IF($B766="PARCELADO ATÉ 6X",$D766-($D766*TAXAS!$E$13))/6,IF($A766=TAXAS!$A$14,IF($B766="PARCELADO ATÉ 6X",$D766-($D766*TAXAS!$E$14))/6,IF($A766=TAXAS!$A$15,IF($B766="PARCELADO ATÉ 6X",$D766-($D766*TAXAS!$E$15))/6,IF($A766=TAXAS!$A$16,IF($B766="PARCELADO ATÉ 6X",$D766-($D766*TAXAS!$E$16))/6,IF($A766=TAXAS!$A$17,IF($B766="PARCELADO ATÉ 6X",$D766-($D766*TAXAS!$E$17))/6,IF($A766=TAXAS!$A$18,IF($B766="PARCELADO ATÉ 6X",$D766-($D766*TAXAS!$E$18))/6,IF($A766=TAXAS!$A$19,IF($B766="PARCELADO ATÉ 6X",$D766-($D766*TAXAS!$E$19))/6,IF($A766=TAXAS!$A$20,IF($B766="PARCELADO ATÉ 6X",$D766-($D766*TAXAS!$E$20))/6,IF($A766=TAXAS!$A$21,IF($B766="PARCELADO ATÉ 6X",$D766-($D766*TAXAS!$E$21))/6,IF($A766=TAXAS!$A$22,IF($B766="PARCELADO ATÉ 6X",$D766-($D766*TAXAS!$E$22))/6,IF($A766=TAXAS!$A$23,IF($B766="PARCELADO ATÉ 6X",$D766-($D766*TAXAS!$E$23))/6,IF($A766=TAXAS!$A$24,IF($B766="PARCELADO ATÉ 6X",$D766-($D766*TAXAS!$E$24))/6,IF($A766=TAXAS!$A$25,IF($B766="PARCELADO ATÉ 6X",$D766-($D766*TAXAS!$E$25))/6,IF($A766=TAXAS!$A$26,IF($B766="PARCELADO ATÉ 6X",$D766-($D766*TAXAS!$E$26))/6,IF($A766=TAXAS!$A$27,IF($B766="PARCELADO ATÉ 6X",$D766-($D766*TAXAS!$E$27))/6))))))))))))))))))))))))/1</f>
        <v>0</v>
      </c>
      <c r="I766" s="9">
        <f>IF($A766="VISA",IF($B766="PARCELADO ATÉ 12X",$D766-(D766*TAXAS!$F$4))/12,IF($A766="MASTER",IF($B766="PARCELADO ATÉ 12X",$D766-(D766*TAXAS!$F$5))/12,IF($A766="ELO",IF($B766="PARCELADO ATÉ 12X",$D766-(D766*TAXAS!$F$6))/12,IF($A766="HIPERCARD",IF($B766="PARCELADO ATÉ 12X",$D766-(D766*TAXAS!$F$7))/12,IF($A766="DINERS",IF($B766="PARCELADO ATÉ 12X",$D766-(D766*TAXAS!$F$8))/12,IF($A766="AMERICA EXPRESS",IF($B766="PARCELADO ATÉ 12X",$D766-(D766*TAXAS!$F$9))/12,IF($A766=TAXAS!$A$10,IF($B766="PARCELADO ATÉ 12X",$D766-($D766*TAXAS!$F$10))/12,IF($A766=TAXAS!$A$11,IF($B766="PARCELADO ATÉ 12X",$D766-($D766*TAXAS!$F$11))/12,IF($A766=TAXAS!$A$12,IF($B766="PARCELADO ATÉ 12X",$D766-($D766*TAXAS!$F$12))/12,IF($A766=TAXAS!$A$13,IF($B766="PARCELADO ATÉ 12X",$D766-($D766*TAXAS!$F$13))/12,IF($A766=TAXAS!$A$14,IF($B766="PARCELADO ATÉ 12X",$D766-($D766*TAXAS!$F$14))/12,IF($A766=TAXAS!$A$15,IF($B766="PARCELADO ATÉ 12X",$D766-($D766*TAXAS!$F$15))/12,IF($A766=TAXAS!$A$16,IF($B766="PARCELADO ATÉ 12X",$D766-($D766*TAXAS!$F$16))/12,IF($A766=TAXAS!$A$17,IF($B766="PARCELADO ATÉ 12X",$D766-($D766*TAXAS!$F$17))/12,IF($A766=TAXAS!$A$18,IF($B766="PARCELADO ATÉ 12X",$D766-($D766*TAXAS!$F$18))/12,IF($A766=TAXAS!$A$19,IF($B766="PARCELADO ATÉ 12X",$D766-($D766*TAXAS!$F$19))/12,IF($A766=TAXAS!$A$20,IF($B766="PARCELADO ATÉ 12X",$D766-($D766*TAXAS!$F$20))/12,IF($A766=TAXAS!$A$21,IF($B766="PARCELADO ATÉ 12X",$D766-($D766*TAXAS!$F$21))/12,IF($A766=TAXAS!$A$22,IF($B766="PARCELADO ATÉ 12X",$D766-($D766*TAXAS!$F$22))/12,IF($A766=TAXAS!$A$23,IF($B766="PARCELADO ATÉ 12X",$D766-($D766*TAXAS!$F$23))/12,IF($A766=TAXAS!$A$24,IF($B766="PARCELADO ATÉ 12X",$D766-($D766*TAXAS!$F$24))/12,IF($A766=TAXAS!$A$25,IF($B766="PARCELADO ATÉ 12X",$D766-($D766*TAXAS!$F$25))/12,IF($A766=TAXAS!$A$26,IF($B766="PARCELADO ATÉ 12X",$D766-($D766*TAXAS!$F$26))/12,IF($A766=TAXAS!$A$27,IF($B766="PARCELADO ATÉ 12X",$D766-($D766*TAXAS!$F$27))/12))))))))))))))))))))))))/1</f>
        <v>0</v>
      </c>
      <c r="J766" s="8">
        <f t="shared" si="0"/>
        <v>0</v>
      </c>
      <c r="K766" s="10" t="b">
        <f>IF($B766="PARCELADO ATÉ 3X",($D766-($D766*TAXAS!$D$4))-$J766)</f>
        <v>0</v>
      </c>
      <c r="L766" s="10" t="b">
        <f>IF($B766="PARCELADO ATÉ 6X",($D766-($D766*TAXAS!$E$4))-$J766)</f>
        <v>0</v>
      </c>
      <c r="M766" s="10" t="b">
        <f>IF($B766="PARCELADO ATÉ 12X",($D766-($D766*TAXAS!$F$4))-$J766)</f>
        <v>0</v>
      </c>
      <c r="N766" s="8">
        <f t="shared" si="1"/>
        <v>0</v>
      </c>
      <c r="O766" s="10">
        <f t="shared" si="2"/>
        <v>0</v>
      </c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spans="1:31" ht="15.75" customHeight="1" x14ac:dyDescent="0.2">
      <c r="A767" s="3"/>
      <c r="B767" s="5"/>
      <c r="C767" s="6"/>
      <c r="D767" s="42"/>
      <c r="E767" s="8">
        <f>IF($A767="VISA",IF($B767="DÉBITO",$D767-($D767*TAXAS!$B$4)),IF($A767="MASTER",IF($B767="DÉBITO",$D767-($D767*TAXAS!$B$5)),IF($A767="ELO", IF($B767="DÉBITO",$D767-($D767*TAXAS!$B$6)),IF($A767="HIPERCARD",IF($B767="DÉBITO",$D767-($D767*TAXAS!$B$7)),IF($A767="DINERS",IF($B767="DÉBITO",$D767-($D767*TAXAS!$B$8)),IF($A767="AMERICA EXPRESS",IF($B767="DÉBITO",$D767-($D767*TAXAS!$B$9)),IF($A767=TAXAS!$A$10,IF($B767="DÉBITO",$D767-($D767*TAXAS!$B$10)), IF($A767=TAXAS!$A$11,IF($B767="DÉBITO",$D767-($D767*TAXAS!$B$11)), IF($A767=TAXAS!$A$12,IF($B767="DÉBITO",$D767-($D767*TAXAS!$B$12)), IF($A767=TAXAS!$A$13,IF($B767="DÉBITO",$D767-($D767*TAXAS!$B$13)), IF($A767=TAXAS!$A$14,IF($B767="DÉBITO",$D767-($D767*TAXAS!$B$14)), IF($A767=TAXAS!$A$15,IF($B767="DÉBITO",$D767-($D767*TAXAS!$B$15)), IF($A767=TAXAS!$A$16,IF($B767="DÉBITO",$D767-($D767*TAXAS!$B$16)), IF($A767=TAXAS!$A$17,IF($B767="DÉBITO",$D767-($D767*TAXAS!$B$17)), IF($A767=TAXAS!$A$18,IF($B767="DÉBITO",$D767-($D767*TAXAS!$B$18)), IF($A767=TAXAS!$A$19,IF($B767="DÉBITO",$D767-($D767*TAXAS!$B$19)), IF($A767=TAXAS!$A$20,IF($B767="DÉBITO",$D767-($D767*TAXAS!$B$20)), IF($A767=TAXAS!$A$21,IF($B767="DÉBITO",$D767-($D767*TAXAS!$B$21)), IF($A767=TAXAS!$A$22,IF($B767="DÉBITO",$D767-($D767*TAXAS!$B$22)), IF($A767=TAXAS!$A$23,IF($B767="DÉBITO",$D767-($D767*TAXAS!$B$23)), IF($A767=TAXAS!$A$24,IF($B767="DÉBITO",$D767-($D767*TAXAS!$B$24)), IF($A767=TAXAS!$A$25,IF($B767="DÉBITO",$D767-($D767*TAXAS!$B$25)), IF($A767=TAXAS!$A$26,IF($B767="DÉBITO",$D767-($D767*TAXAS!$B$26)), IF($A767=TAXAS!$A$27,IF($B767="DÉBITO",$D767-($D767*TAXAS!$B$27))))))))))))))))))))))))))/1</f>
        <v>0</v>
      </c>
      <c r="F767" s="8">
        <f>IF($A767="VISA",IF($B767="CRÉDITO",$D767-($D767*TAXAS!$C$4)),IF($A767="MASTER",IF($B767="CRÉDITO",$D767-($D767*TAXAS!$C$5)),IF($A767="ELO", IF($B767="CRÉDITO",$D767-($D767*TAXAS!$C$6)),IF($A767="HIPERCARD",IF($B767="CRÉDITO",$D767-($D767*TAXAS!$C$7)),IF($A767="DINERS",IF($B767="CRÉDITO",$D767-($D767*TAXAS!$C$8)),IF($A767="AMERICA EXPRESS",IF($B767="CRÉDITO",$D767-($D767*TAXAS!$C$9)),IF($A767=TAXAS!$A$10,IF($B767="CRÉDITO",$D767-($D767*TAXAS!$C$10)), IF($A767=TAXAS!$A$11,IF($B767="CRÉDITO",$D767-($D767*TAXAS!$C$11)), IF($A767=TAXAS!$A$12,IF($B767="CRÉDITO",$D767-($D767*TAXAS!$C$12)), IF($A767=TAXAS!$A$13,IF($B767="CRÉDITO",$D767-($D767*TAXAS!$C$13)), IF($A767=TAXAS!$A$14,IF($B767="CRÉDITO",$D767-($D767*TAXAS!$C$14)), IF($A767=TAXAS!$A$15,IF($B767="CRÉDITO",$D767-($D767*TAXAS!$C$15)), IF($A767=TAXAS!$A$16,IF($B767="CRÉDITO",$D767-($D767*TAXAS!$C$16)), IF($A767=TAXAS!$A$17,IF($B767="CRÉDITO",$D767-($D767*TAXAS!$C$17)), IF($A767=TAXAS!$A$18,IF($B767="CRÉDITO",$D767-($D767*TAXAS!$C$18)), IF($A767=TAXAS!$A$19,IF($B767="CRÉDITO",$D767-($D767*TAXAS!$C$19)), IF($A767=TAXAS!$A$20,IF($B767="CRÉDITO",$D767-($D767*TAXAS!$C$20)), IF($A767=TAXAS!$A$21,IF($B767="CRÉDITO",$D767-($D767*TAXAS!$C$21)), IF($A767=TAXAS!$A$22,IF($B767="CRÉDITO",$D767-($D767*TAXAS!$C$22)), IF($A767=TAXAS!$A$23,IF($B767="CRÉDITO",$D767-($D767*TAXAS!$C$23)), IF($A767=TAXAS!$A$24,IF($B767="CRÉDITO",$D767-($D767*TAXAS!$C$24)), IF($A767=TAXAS!$A$25,IF($B767="CRÉDITO",$D767-($D767*TAXAS!$C$25)), IF($A767=TAXAS!$A$26,IF($B767="CRÉDITO",$D767-($D767*TAXAS!$C$26)), IF($A767=TAXAS!$A$27,IF($B767="CRÉDITO",$D767-($D767*TAXAS!$C$27))))))))))))))))))))))))))/1</f>
        <v>0</v>
      </c>
      <c r="G767" s="9">
        <f>IF($A767="VISA",IF($B767="PARCELADO ATÉ 3X",$D767-(D767*TAXAS!$D$4))/3,IF($A767="MASTER",IF($B767="PARCELADO ATÉ 3X",$D767-(D767*TAXAS!$D$5))/3,IF($A767="ELO",IF($B767="PARCELADO ATÉ 3X",$D767-(D767*TAXAS!$D$6))/3,IF($A767="HIPERCARD",IF($B767="PARCELADO ATÉ 3X",$D767-(D767*TAXAS!$D$7))/3,IF($A767="DINERS",IF($B767="PARCELADO ATÉ 3X",$D767-(D767*TAXAS!$D$8))/3,IF($A767="AMERICA EXPRESS",IF($B767="PARCELADO ATÉ 3X",$D767-(D767*TAXAS!$D$9))/3,IF($A767=TAXAS!$A$10,IF($B767="PARCELADO ATÉ 3X",$D767-($D767*TAXAS!$D$10))/3,IF($A767=TAXAS!$A$11,IF($B767="PARCELADO ATÉ 3X",$D767-($D767*TAXAS!$D$11))/3,IF($A767=TAXAS!$A$12,IF($B767="PARCELADO ATÉ 3X",$D767-($D767*TAXAS!$D$12))/3,IF($A767=TAXAS!$A$13,IF($B767="PARCELADO ATÉ 3X",$D767-($D767*TAXAS!$D$13))/3,IF($A767=TAXAS!$A$14,IF($B767="PARCELADO ATÉ 3X",$D767-($D767*TAXAS!$D$14))/3,IF($A767=TAXAS!$A$15,IF($B767="PARCELADO ATÉ 3X",$D767-($D767*TAXAS!$D$15))/3,IF($A767=TAXAS!$A$16,IF($B767="PARCELADO ATÉ 3X",$D767-($D767*TAXAS!$D$16))/3,IF($A767=TAXAS!$A$17,IF($B767="PARCELADO ATÉ 3X",$D767-($D767*TAXAS!$D$17))/3,IF($A767=TAXAS!$A$18,IF($B767="PARCELADO ATÉ 3X",$D767-($D767*TAXAS!$D$18))/3,IF($A767=TAXAS!$A$19,IF($B767="PARCELADO ATÉ 3X",$D767-($D767*TAXAS!$D$19))/3,IF($A767=TAXAS!$A$20,IF($B767="PARCELADO ATÉ 3X",$D767-($D767*TAXAS!$D$20))/3,IF($A767=TAXAS!$A$21,IF($B767="PARCELADO ATÉ 3X",$D767-($D767*TAXAS!$D$21))/3,IF($A767=TAXAS!$A$22,IF($B767="PARCELADO ATÉ 3X",$D767-($D767*TAXAS!$D$22))/3,IF($A767=TAXAS!$A$23,IF($B767="PARCELADO ATÉ 3X",$D767-($D767*TAXAS!$D$23))/3,IF($A767=TAXAS!$A$24,IF($B767="PARCELADO ATÉ 3X",$D767-($D767*TAXAS!$D$24))/3,IF($A767=TAXAS!$A$25,IF($B767="PARCELADO ATÉ 3X",$D767-($D767*TAXAS!$D$25))/3,IF($A767=TAXAS!$A$26,IF($B767="PARCELADO ATÉ 3X",$D767-($D767*TAXAS!$D$26))/3,IF($A767=TAXAS!$A$27,IF($B767="PARCELADO ATÉ 3X",$D767-($D767*TAXAS!$D$27))/3))))))))))))))))))))))))/1</f>
        <v>0</v>
      </c>
      <c r="H767" s="9">
        <f>IF($A767="VISA",IF($B767="PARCELADO ATÉ 6X",$D767-(D767*TAXAS!$E$4))/6,IF($A767="MASTER",IF($B767="PARCELADO ATÉ 6X",$D767-(D767*TAXAS!$E$5))/6,IF($A767="ELO",IF($B767="PARCELADO ATÉ 6X",$D767-(D767*TAXAS!$E$6))/6,IF($A767="HIPERCARD",IF($B767="PARCELADO ATÉ 6X",$D767-(D767*TAXAS!$E$7))/6,IF($A767="DINERS",IF($B767="PARCELADO ATÉ 6X",$D767-(D767*TAXAS!$E$8))/6,IF($A767="AMERICA EXPRESS",IF($B767="PARCELADO ATÉ 6X",$D767-(D767*TAXAS!$E$9))/6,IF($A767=TAXAS!$A$10,IF($B767="PARCELADO ATÉ 6X",$D767-($D767*TAXAS!$E$10))/6,IF($A767=TAXAS!$A$11,IF($B767="PARCELADO ATÉ 6X",$D767-($D767*TAXAS!$E$11))/6,IF($A767=TAXAS!$A$12,IF($B767="PARCELADO ATÉ 6X",$D767-($D767*TAXAS!$E$12))/6,IF($A767=TAXAS!$A$13,IF($B767="PARCELADO ATÉ 6X",$D767-($D767*TAXAS!$E$13))/6,IF($A767=TAXAS!$A$14,IF($B767="PARCELADO ATÉ 6X",$D767-($D767*TAXAS!$E$14))/6,IF($A767=TAXAS!$A$15,IF($B767="PARCELADO ATÉ 6X",$D767-($D767*TAXAS!$E$15))/6,IF($A767=TAXAS!$A$16,IF($B767="PARCELADO ATÉ 6X",$D767-($D767*TAXAS!$E$16))/6,IF($A767=TAXAS!$A$17,IF($B767="PARCELADO ATÉ 6X",$D767-($D767*TAXAS!$E$17))/6,IF($A767=TAXAS!$A$18,IF($B767="PARCELADO ATÉ 6X",$D767-($D767*TAXAS!$E$18))/6,IF($A767=TAXAS!$A$19,IF($B767="PARCELADO ATÉ 6X",$D767-($D767*TAXAS!$E$19))/6,IF($A767=TAXAS!$A$20,IF($B767="PARCELADO ATÉ 6X",$D767-($D767*TAXAS!$E$20))/6,IF($A767=TAXAS!$A$21,IF($B767="PARCELADO ATÉ 6X",$D767-($D767*TAXAS!$E$21))/6,IF($A767=TAXAS!$A$22,IF($B767="PARCELADO ATÉ 6X",$D767-($D767*TAXAS!$E$22))/6,IF($A767=TAXAS!$A$23,IF($B767="PARCELADO ATÉ 6X",$D767-($D767*TAXAS!$E$23))/6,IF($A767=TAXAS!$A$24,IF($B767="PARCELADO ATÉ 6X",$D767-($D767*TAXAS!$E$24))/6,IF($A767=TAXAS!$A$25,IF($B767="PARCELADO ATÉ 6X",$D767-($D767*TAXAS!$E$25))/6,IF($A767=TAXAS!$A$26,IF($B767="PARCELADO ATÉ 6X",$D767-($D767*TAXAS!$E$26))/6,IF($A767=TAXAS!$A$27,IF($B767="PARCELADO ATÉ 6X",$D767-($D767*TAXAS!$E$27))/6))))))))))))))))))))))))/1</f>
        <v>0</v>
      </c>
      <c r="I767" s="9">
        <f>IF($A767="VISA",IF($B767="PARCELADO ATÉ 12X",$D767-(D767*TAXAS!$F$4))/12,IF($A767="MASTER",IF($B767="PARCELADO ATÉ 12X",$D767-(D767*TAXAS!$F$5))/12,IF($A767="ELO",IF($B767="PARCELADO ATÉ 12X",$D767-(D767*TAXAS!$F$6))/12,IF($A767="HIPERCARD",IF($B767="PARCELADO ATÉ 12X",$D767-(D767*TAXAS!$F$7))/12,IF($A767="DINERS",IF($B767="PARCELADO ATÉ 12X",$D767-(D767*TAXAS!$F$8))/12,IF($A767="AMERICA EXPRESS",IF($B767="PARCELADO ATÉ 12X",$D767-(D767*TAXAS!$F$9))/12,IF($A767=TAXAS!$A$10,IF($B767="PARCELADO ATÉ 12X",$D767-($D767*TAXAS!$F$10))/12,IF($A767=TAXAS!$A$11,IF($B767="PARCELADO ATÉ 12X",$D767-($D767*TAXAS!$F$11))/12,IF($A767=TAXAS!$A$12,IF($B767="PARCELADO ATÉ 12X",$D767-($D767*TAXAS!$F$12))/12,IF($A767=TAXAS!$A$13,IF($B767="PARCELADO ATÉ 12X",$D767-($D767*TAXAS!$F$13))/12,IF($A767=TAXAS!$A$14,IF($B767="PARCELADO ATÉ 12X",$D767-($D767*TAXAS!$F$14))/12,IF($A767=TAXAS!$A$15,IF($B767="PARCELADO ATÉ 12X",$D767-($D767*TAXAS!$F$15))/12,IF($A767=TAXAS!$A$16,IF($B767="PARCELADO ATÉ 12X",$D767-($D767*TAXAS!$F$16))/12,IF($A767=TAXAS!$A$17,IF($B767="PARCELADO ATÉ 12X",$D767-($D767*TAXAS!$F$17))/12,IF($A767=TAXAS!$A$18,IF($B767="PARCELADO ATÉ 12X",$D767-($D767*TAXAS!$F$18))/12,IF($A767=TAXAS!$A$19,IF($B767="PARCELADO ATÉ 12X",$D767-($D767*TAXAS!$F$19))/12,IF($A767=TAXAS!$A$20,IF($B767="PARCELADO ATÉ 12X",$D767-($D767*TAXAS!$F$20))/12,IF($A767=TAXAS!$A$21,IF($B767="PARCELADO ATÉ 12X",$D767-($D767*TAXAS!$F$21))/12,IF($A767=TAXAS!$A$22,IF($B767="PARCELADO ATÉ 12X",$D767-($D767*TAXAS!$F$22))/12,IF($A767=TAXAS!$A$23,IF($B767="PARCELADO ATÉ 12X",$D767-($D767*TAXAS!$F$23))/12,IF($A767=TAXAS!$A$24,IF($B767="PARCELADO ATÉ 12X",$D767-($D767*TAXAS!$F$24))/12,IF($A767=TAXAS!$A$25,IF($B767="PARCELADO ATÉ 12X",$D767-($D767*TAXAS!$F$25))/12,IF($A767=TAXAS!$A$26,IF($B767="PARCELADO ATÉ 12X",$D767-($D767*TAXAS!$F$26))/12,IF($A767=TAXAS!$A$27,IF($B767="PARCELADO ATÉ 12X",$D767-($D767*TAXAS!$F$27))/12))))))))))))))))))))))))/1</f>
        <v>0</v>
      </c>
      <c r="J767" s="8">
        <f t="shared" si="0"/>
        <v>0</v>
      </c>
      <c r="K767" s="10" t="b">
        <f>IF($B767="PARCELADO ATÉ 3X",($D767-($D767*TAXAS!$D$4))-$J767)</f>
        <v>0</v>
      </c>
      <c r="L767" s="10" t="b">
        <f>IF($B767="PARCELADO ATÉ 6X",($D767-($D767*TAXAS!$E$4))-$J767)</f>
        <v>0</v>
      </c>
      <c r="M767" s="10" t="b">
        <f>IF($B767="PARCELADO ATÉ 12X",($D767-($D767*TAXAS!$F$4))-$J767)</f>
        <v>0</v>
      </c>
      <c r="N767" s="8">
        <f t="shared" si="1"/>
        <v>0</v>
      </c>
      <c r="O767" s="10">
        <f t="shared" si="2"/>
        <v>0</v>
      </c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spans="1:31" ht="15.75" customHeight="1" x14ac:dyDescent="0.2">
      <c r="A768" s="3"/>
      <c r="B768" s="5"/>
      <c r="C768" s="6"/>
      <c r="D768" s="42"/>
      <c r="E768" s="8">
        <f>IF($A768="VISA",IF($B768="DÉBITO",$D768-($D768*TAXAS!$B$4)),IF($A768="MASTER",IF($B768="DÉBITO",$D768-($D768*TAXAS!$B$5)),IF($A768="ELO", IF($B768="DÉBITO",$D768-($D768*TAXAS!$B$6)),IF($A768="HIPERCARD",IF($B768="DÉBITO",$D768-($D768*TAXAS!$B$7)),IF($A768="DINERS",IF($B768="DÉBITO",$D768-($D768*TAXAS!$B$8)),IF($A768="AMERICA EXPRESS",IF($B768="DÉBITO",$D768-($D768*TAXAS!$B$9)),IF($A768=TAXAS!$A$10,IF($B768="DÉBITO",$D768-($D768*TAXAS!$B$10)), IF($A768=TAXAS!$A$11,IF($B768="DÉBITO",$D768-($D768*TAXAS!$B$11)), IF($A768=TAXAS!$A$12,IF($B768="DÉBITO",$D768-($D768*TAXAS!$B$12)), IF($A768=TAXAS!$A$13,IF($B768="DÉBITO",$D768-($D768*TAXAS!$B$13)), IF($A768=TAXAS!$A$14,IF($B768="DÉBITO",$D768-($D768*TAXAS!$B$14)), IF($A768=TAXAS!$A$15,IF($B768="DÉBITO",$D768-($D768*TAXAS!$B$15)), IF($A768=TAXAS!$A$16,IF($B768="DÉBITO",$D768-($D768*TAXAS!$B$16)), IF($A768=TAXAS!$A$17,IF($B768="DÉBITO",$D768-($D768*TAXAS!$B$17)), IF($A768=TAXAS!$A$18,IF($B768="DÉBITO",$D768-($D768*TAXAS!$B$18)), IF($A768=TAXAS!$A$19,IF($B768="DÉBITO",$D768-($D768*TAXAS!$B$19)), IF($A768=TAXAS!$A$20,IF($B768="DÉBITO",$D768-($D768*TAXAS!$B$20)), IF($A768=TAXAS!$A$21,IF($B768="DÉBITO",$D768-($D768*TAXAS!$B$21)), IF($A768=TAXAS!$A$22,IF($B768="DÉBITO",$D768-($D768*TAXAS!$B$22)), IF($A768=TAXAS!$A$23,IF($B768="DÉBITO",$D768-($D768*TAXAS!$B$23)), IF($A768=TAXAS!$A$24,IF($B768="DÉBITO",$D768-($D768*TAXAS!$B$24)), IF($A768=TAXAS!$A$25,IF($B768="DÉBITO",$D768-($D768*TAXAS!$B$25)), IF($A768=TAXAS!$A$26,IF($B768="DÉBITO",$D768-($D768*TAXAS!$B$26)), IF($A768=TAXAS!$A$27,IF($B768="DÉBITO",$D768-($D768*TAXAS!$B$27))))))))))))))))))))))))))/1</f>
        <v>0</v>
      </c>
      <c r="F768" s="8">
        <f>IF($A768="VISA",IF($B768="CRÉDITO",$D768-($D768*TAXAS!$C$4)),IF($A768="MASTER",IF($B768="CRÉDITO",$D768-($D768*TAXAS!$C$5)),IF($A768="ELO", IF($B768="CRÉDITO",$D768-($D768*TAXAS!$C$6)),IF($A768="HIPERCARD",IF($B768="CRÉDITO",$D768-($D768*TAXAS!$C$7)),IF($A768="DINERS",IF($B768="CRÉDITO",$D768-($D768*TAXAS!$C$8)),IF($A768="AMERICA EXPRESS",IF($B768="CRÉDITO",$D768-($D768*TAXAS!$C$9)),IF($A768=TAXAS!$A$10,IF($B768="CRÉDITO",$D768-($D768*TAXAS!$C$10)), IF($A768=TAXAS!$A$11,IF($B768="CRÉDITO",$D768-($D768*TAXAS!$C$11)), IF($A768=TAXAS!$A$12,IF($B768="CRÉDITO",$D768-($D768*TAXAS!$C$12)), IF($A768=TAXAS!$A$13,IF($B768="CRÉDITO",$D768-($D768*TAXAS!$C$13)), IF($A768=TAXAS!$A$14,IF($B768="CRÉDITO",$D768-($D768*TAXAS!$C$14)), IF($A768=TAXAS!$A$15,IF($B768="CRÉDITO",$D768-($D768*TAXAS!$C$15)), IF($A768=TAXAS!$A$16,IF($B768="CRÉDITO",$D768-($D768*TAXAS!$C$16)), IF($A768=TAXAS!$A$17,IF($B768="CRÉDITO",$D768-($D768*TAXAS!$C$17)), IF($A768=TAXAS!$A$18,IF($B768="CRÉDITO",$D768-($D768*TAXAS!$C$18)), IF($A768=TAXAS!$A$19,IF($B768="CRÉDITO",$D768-($D768*TAXAS!$C$19)), IF($A768=TAXAS!$A$20,IF($B768="CRÉDITO",$D768-($D768*TAXAS!$C$20)), IF($A768=TAXAS!$A$21,IF($B768="CRÉDITO",$D768-($D768*TAXAS!$C$21)), IF($A768=TAXAS!$A$22,IF($B768="CRÉDITO",$D768-($D768*TAXAS!$C$22)), IF($A768=TAXAS!$A$23,IF($B768="CRÉDITO",$D768-($D768*TAXAS!$C$23)), IF($A768=TAXAS!$A$24,IF($B768="CRÉDITO",$D768-($D768*TAXAS!$C$24)), IF($A768=TAXAS!$A$25,IF($B768="CRÉDITO",$D768-($D768*TAXAS!$C$25)), IF($A768=TAXAS!$A$26,IF($B768="CRÉDITO",$D768-($D768*TAXAS!$C$26)), IF($A768=TAXAS!$A$27,IF($B768="CRÉDITO",$D768-($D768*TAXAS!$C$27))))))))))))))))))))))))))/1</f>
        <v>0</v>
      </c>
      <c r="G768" s="9">
        <f>IF($A768="VISA",IF($B768="PARCELADO ATÉ 3X",$D768-(D768*TAXAS!$D$4))/3,IF($A768="MASTER",IF($B768="PARCELADO ATÉ 3X",$D768-(D768*TAXAS!$D$5))/3,IF($A768="ELO",IF($B768="PARCELADO ATÉ 3X",$D768-(D768*TAXAS!$D$6))/3,IF($A768="HIPERCARD",IF($B768="PARCELADO ATÉ 3X",$D768-(D768*TAXAS!$D$7))/3,IF($A768="DINERS",IF($B768="PARCELADO ATÉ 3X",$D768-(D768*TAXAS!$D$8))/3,IF($A768="AMERICA EXPRESS",IF($B768="PARCELADO ATÉ 3X",$D768-(D768*TAXAS!$D$9))/3,IF($A768=TAXAS!$A$10,IF($B768="PARCELADO ATÉ 3X",$D768-($D768*TAXAS!$D$10))/3,IF($A768=TAXAS!$A$11,IF($B768="PARCELADO ATÉ 3X",$D768-($D768*TAXAS!$D$11))/3,IF($A768=TAXAS!$A$12,IF($B768="PARCELADO ATÉ 3X",$D768-($D768*TAXAS!$D$12))/3,IF($A768=TAXAS!$A$13,IF($B768="PARCELADO ATÉ 3X",$D768-($D768*TAXAS!$D$13))/3,IF($A768=TAXAS!$A$14,IF($B768="PARCELADO ATÉ 3X",$D768-($D768*TAXAS!$D$14))/3,IF($A768=TAXAS!$A$15,IF($B768="PARCELADO ATÉ 3X",$D768-($D768*TAXAS!$D$15))/3,IF($A768=TAXAS!$A$16,IF($B768="PARCELADO ATÉ 3X",$D768-($D768*TAXAS!$D$16))/3,IF($A768=TAXAS!$A$17,IF($B768="PARCELADO ATÉ 3X",$D768-($D768*TAXAS!$D$17))/3,IF($A768=TAXAS!$A$18,IF($B768="PARCELADO ATÉ 3X",$D768-($D768*TAXAS!$D$18))/3,IF($A768=TAXAS!$A$19,IF($B768="PARCELADO ATÉ 3X",$D768-($D768*TAXAS!$D$19))/3,IF($A768=TAXAS!$A$20,IF($B768="PARCELADO ATÉ 3X",$D768-($D768*TAXAS!$D$20))/3,IF($A768=TAXAS!$A$21,IF($B768="PARCELADO ATÉ 3X",$D768-($D768*TAXAS!$D$21))/3,IF($A768=TAXAS!$A$22,IF($B768="PARCELADO ATÉ 3X",$D768-($D768*TAXAS!$D$22))/3,IF($A768=TAXAS!$A$23,IF($B768="PARCELADO ATÉ 3X",$D768-($D768*TAXAS!$D$23))/3,IF($A768=TAXAS!$A$24,IF($B768="PARCELADO ATÉ 3X",$D768-($D768*TAXAS!$D$24))/3,IF($A768=TAXAS!$A$25,IF($B768="PARCELADO ATÉ 3X",$D768-($D768*TAXAS!$D$25))/3,IF($A768=TAXAS!$A$26,IF($B768="PARCELADO ATÉ 3X",$D768-($D768*TAXAS!$D$26))/3,IF($A768=TAXAS!$A$27,IF($B768="PARCELADO ATÉ 3X",$D768-($D768*TAXAS!$D$27))/3))))))))))))))))))))))))/1</f>
        <v>0</v>
      </c>
      <c r="H768" s="9">
        <f>IF($A768="VISA",IF($B768="PARCELADO ATÉ 6X",$D768-(D768*TAXAS!$E$4))/6,IF($A768="MASTER",IF($B768="PARCELADO ATÉ 6X",$D768-(D768*TAXAS!$E$5))/6,IF($A768="ELO",IF($B768="PARCELADO ATÉ 6X",$D768-(D768*TAXAS!$E$6))/6,IF($A768="HIPERCARD",IF($B768="PARCELADO ATÉ 6X",$D768-(D768*TAXAS!$E$7))/6,IF($A768="DINERS",IF($B768="PARCELADO ATÉ 6X",$D768-(D768*TAXAS!$E$8))/6,IF($A768="AMERICA EXPRESS",IF($B768="PARCELADO ATÉ 6X",$D768-(D768*TAXAS!$E$9))/6,IF($A768=TAXAS!$A$10,IF($B768="PARCELADO ATÉ 6X",$D768-($D768*TAXAS!$E$10))/6,IF($A768=TAXAS!$A$11,IF($B768="PARCELADO ATÉ 6X",$D768-($D768*TAXAS!$E$11))/6,IF($A768=TAXAS!$A$12,IF($B768="PARCELADO ATÉ 6X",$D768-($D768*TAXAS!$E$12))/6,IF($A768=TAXAS!$A$13,IF($B768="PARCELADO ATÉ 6X",$D768-($D768*TAXAS!$E$13))/6,IF($A768=TAXAS!$A$14,IF($B768="PARCELADO ATÉ 6X",$D768-($D768*TAXAS!$E$14))/6,IF($A768=TAXAS!$A$15,IF($B768="PARCELADO ATÉ 6X",$D768-($D768*TAXAS!$E$15))/6,IF($A768=TAXAS!$A$16,IF($B768="PARCELADO ATÉ 6X",$D768-($D768*TAXAS!$E$16))/6,IF($A768=TAXAS!$A$17,IF($B768="PARCELADO ATÉ 6X",$D768-($D768*TAXAS!$E$17))/6,IF($A768=TAXAS!$A$18,IF($B768="PARCELADO ATÉ 6X",$D768-($D768*TAXAS!$E$18))/6,IF($A768=TAXAS!$A$19,IF($B768="PARCELADO ATÉ 6X",$D768-($D768*TAXAS!$E$19))/6,IF($A768=TAXAS!$A$20,IF($B768="PARCELADO ATÉ 6X",$D768-($D768*TAXAS!$E$20))/6,IF($A768=TAXAS!$A$21,IF($B768="PARCELADO ATÉ 6X",$D768-($D768*TAXAS!$E$21))/6,IF($A768=TAXAS!$A$22,IF($B768="PARCELADO ATÉ 6X",$D768-($D768*TAXAS!$E$22))/6,IF($A768=TAXAS!$A$23,IF($B768="PARCELADO ATÉ 6X",$D768-($D768*TAXAS!$E$23))/6,IF($A768=TAXAS!$A$24,IF($B768="PARCELADO ATÉ 6X",$D768-($D768*TAXAS!$E$24))/6,IF($A768=TAXAS!$A$25,IF($B768="PARCELADO ATÉ 6X",$D768-($D768*TAXAS!$E$25))/6,IF($A768=TAXAS!$A$26,IF($B768="PARCELADO ATÉ 6X",$D768-($D768*TAXAS!$E$26))/6,IF($A768=TAXAS!$A$27,IF($B768="PARCELADO ATÉ 6X",$D768-($D768*TAXAS!$E$27))/6))))))))))))))))))))))))/1</f>
        <v>0</v>
      </c>
      <c r="I768" s="9">
        <f>IF($A768="VISA",IF($B768="PARCELADO ATÉ 12X",$D768-(D768*TAXAS!$F$4))/12,IF($A768="MASTER",IF($B768="PARCELADO ATÉ 12X",$D768-(D768*TAXAS!$F$5))/12,IF($A768="ELO",IF($B768="PARCELADO ATÉ 12X",$D768-(D768*TAXAS!$F$6))/12,IF($A768="HIPERCARD",IF($B768="PARCELADO ATÉ 12X",$D768-(D768*TAXAS!$F$7))/12,IF($A768="DINERS",IF($B768="PARCELADO ATÉ 12X",$D768-(D768*TAXAS!$F$8))/12,IF($A768="AMERICA EXPRESS",IF($B768="PARCELADO ATÉ 12X",$D768-(D768*TAXAS!$F$9))/12,IF($A768=TAXAS!$A$10,IF($B768="PARCELADO ATÉ 12X",$D768-($D768*TAXAS!$F$10))/12,IF($A768=TAXAS!$A$11,IF($B768="PARCELADO ATÉ 12X",$D768-($D768*TAXAS!$F$11))/12,IF($A768=TAXAS!$A$12,IF($B768="PARCELADO ATÉ 12X",$D768-($D768*TAXAS!$F$12))/12,IF($A768=TAXAS!$A$13,IF($B768="PARCELADO ATÉ 12X",$D768-($D768*TAXAS!$F$13))/12,IF($A768=TAXAS!$A$14,IF($B768="PARCELADO ATÉ 12X",$D768-($D768*TAXAS!$F$14))/12,IF($A768=TAXAS!$A$15,IF($B768="PARCELADO ATÉ 12X",$D768-($D768*TAXAS!$F$15))/12,IF($A768=TAXAS!$A$16,IF($B768="PARCELADO ATÉ 12X",$D768-($D768*TAXAS!$F$16))/12,IF($A768=TAXAS!$A$17,IF($B768="PARCELADO ATÉ 12X",$D768-($D768*TAXAS!$F$17))/12,IF($A768=TAXAS!$A$18,IF($B768="PARCELADO ATÉ 12X",$D768-($D768*TAXAS!$F$18))/12,IF($A768=TAXAS!$A$19,IF($B768="PARCELADO ATÉ 12X",$D768-($D768*TAXAS!$F$19))/12,IF($A768=TAXAS!$A$20,IF($B768="PARCELADO ATÉ 12X",$D768-($D768*TAXAS!$F$20))/12,IF($A768=TAXAS!$A$21,IF($B768="PARCELADO ATÉ 12X",$D768-($D768*TAXAS!$F$21))/12,IF($A768=TAXAS!$A$22,IF($B768="PARCELADO ATÉ 12X",$D768-($D768*TAXAS!$F$22))/12,IF($A768=TAXAS!$A$23,IF($B768="PARCELADO ATÉ 12X",$D768-($D768*TAXAS!$F$23))/12,IF($A768=TAXAS!$A$24,IF($B768="PARCELADO ATÉ 12X",$D768-($D768*TAXAS!$F$24))/12,IF($A768=TAXAS!$A$25,IF($B768="PARCELADO ATÉ 12X",$D768-($D768*TAXAS!$F$25))/12,IF($A768=TAXAS!$A$26,IF($B768="PARCELADO ATÉ 12X",$D768-($D768*TAXAS!$F$26))/12,IF($A768=TAXAS!$A$27,IF($B768="PARCELADO ATÉ 12X",$D768-($D768*TAXAS!$F$27))/12))))))))))))))))))))))))/1</f>
        <v>0</v>
      </c>
      <c r="J768" s="8">
        <f t="shared" si="0"/>
        <v>0</v>
      </c>
      <c r="K768" s="10" t="b">
        <f>IF($B768="PARCELADO ATÉ 3X",($D768-($D768*TAXAS!$D$4))-$J768)</f>
        <v>0</v>
      </c>
      <c r="L768" s="10" t="b">
        <f>IF($B768="PARCELADO ATÉ 6X",($D768-($D768*TAXAS!$E$4))-$J768)</f>
        <v>0</v>
      </c>
      <c r="M768" s="10" t="b">
        <f>IF($B768="PARCELADO ATÉ 12X",($D768-($D768*TAXAS!$F$4))-$J768)</f>
        <v>0</v>
      </c>
      <c r="N768" s="8">
        <f t="shared" si="1"/>
        <v>0</v>
      </c>
      <c r="O768" s="10">
        <f t="shared" si="2"/>
        <v>0</v>
      </c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spans="1:31" ht="15.75" customHeight="1" x14ac:dyDescent="0.2">
      <c r="A769" s="3"/>
      <c r="B769" s="5"/>
      <c r="C769" s="6"/>
      <c r="D769" s="42"/>
      <c r="E769" s="8">
        <f>IF($A769="VISA",IF($B769="DÉBITO",$D769-($D769*TAXAS!$B$4)),IF($A769="MASTER",IF($B769="DÉBITO",$D769-($D769*TAXAS!$B$5)),IF($A769="ELO", IF($B769="DÉBITO",$D769-($D769*TAXAS!$B$6)),IF($A769="HIPERCARD",IF($B769="DÉBITO",$D769-($D769*TAXAS!$B$7)),IF($A769="DINERS",IF($B769="DÉBITO",$D769-($D769*TAXAS!$B$8)),IF($A769="AMERICA EXPRESS",IF($B769="DÉBITO",$D769-($D769*TAXAS!$B$9)),IF($A769=TAXAS!$A$10,IF($B769="DÉBITO",$D769-($D769*TAXAS!$B$10)), IF($A769=TAXAS!$A$11,IF($B769="DÉBITO",$D769-($D769*TAXAS!$B$11)), IF($A769=TAXAS!$A$12,IF($B769="DÉBITO",$D769-($D769*TAXAS!$B$12)), IF($A769=TAXAS!$A$13,IF($B769="DÉBITO",$D769-($D769*TAXAS!$B$13)), IF($A769=TAXAS!$A$14,IF($B769="DÉBITO",$D769-($D769*TAXAS!$B$14)), IF($A769=TAXAS!$A$15,IF($B769="DÉBITO",$D769-($D769*TAXAS!$B$15)), IF($A769=TAXAS!$A$16,IF($B769="DÉBITO",$D769-($D769*TAXAS!$B$16)), IF($A769=TAXAS!$A$17,IF($B769="DÉBITO",$D769-($D769*TAXAS!$B$17)), IF($A769=TAXAS!$A$18,IF($B769="DÉBITO",$D769-($D769*TAXAS!$B$18)), IF($A769=TAXAS!$A$19,IF($B769="DÉBITO",$D769-($D769*TAXAS!$B$19)), IF($A769=TAXAS!$A$20,IF($B769="DÉBITO",$D769-($D769*TAXAS!$B$20)), IF($A769=TAXAS!$A$21,IF($B769="DÉBITO",$D769-($D769*TAXAS!$B$21)), IF($A769=TAXAS!$A$22,IF($B769="DÉBITO",$D769-($D769*TAXAS!$B$22)), IF($A769=TAXAS!$A$23,IF($B769="DÉBITO",$D769-($D769*TAXAS!$B$23)), IF($A769=TAXAS!$A$24,IF($B769="DÉBITO",$D769-($D769*TAXAS!$B$24)), IF($A769=TAXAS!$A$25,IF($B769="DÉBITO",$D769-($D769*TAXAS!$B$25)), IF($A769=TAXAS!$A$26,IF($B769="DÉBITO",$D769-($D769*TAXAS!$B$26)), IF($A769=TAXAS!$A$27,IF($B769="DÉBITO",$D769-($D769*TAXAS!$B$27))))))))))))))))))))))))))/1</f>
        <v>0</v>
      </c>
      <c r="F769" s="8">
        <f>IF($A769="VISA",IF($B769="CRÉDITO",$D769-($D769*TAXAS!$C$4)),IF($A769="MASTER",IF($B769="CRÉDITO",$D769-($D769*TAXAS!$C$5)),IF($A769="ELO", IF($B769="CRÉDITO",$D769-($D769*TAXAS!$C$6)),IF($A769="HIPERCARD",IF($B769="CRÉDITO",$D769-($D769*TAXAS!$C$7)),IF($A769="DINERS",IF($B769="CRÉDITO",$D769-($D769*TAXAS!$C$8)),IF($A769="AMERICA EXPRESS",IF($B769="CRÉDITO",$D769-($D769*TAXAS!$C$9)),IF($A769=TAXAS!$A$10,IF($B769="CRÉDITO",$D769-($D769*TAXAS!$C$10)), IF($A769=TAXAS!$A$11,IF($B769="CRÉDITO",$D769-($D769*TAXAS!$C$11)), IF($A769=TAXAS!$A$12,IF($B769="CRÉDITO",$D769-($D769*TAXAS!$C$12)), IF($A769=TAXAS!$A$13,IF($B769="CRÉDITO",$D769-($D769*TAXAS!$C$13)), IF($A769=TAXAS!$A$14,IF($B769="CRÉDITO",$D769-($D769*TAXAS!$C$14)), IF($A769=TAXAS!$A$15,IF($B769="CRÉDITO",$D769-($D769*TAXAS!$C$15)), IF($A769=TAXAS!$A$16,IF($B769="CRÉDITO",$D769-($D769*TAXAS!$C$16)), IF($A769=TAXAS!$A$17,IF($B769="CRÉDITO",$D769-($D769*TAXAS!$C$17)), IF($A769=TAXAS!$A$18,IF($B769="CRÉDITO",$D769-($D769*TAXAS!$C$18)), IF($A769=TAXAS!$A$19,IF($B769="CRÉDITO",$D769-($D769*TAXAS!$C$19)), IF($A769=TAXAS!$A$20,IF($B769="CRÉDITO",$D769-($D769*TAXAS!$C$20)), IF($A769=TAXAS!$A$21,IF($B769="CRÉDITO",$D769-($D769*TAXAS!$C$21)), IF($A769=TAXAS!$A$22,IF($B769="CRÉDITO",$D769-($D769*TAXAS!$C$22)), IF($A769=TAXAS!$A$23,IF($B769="CRÉDITO",$D769-($D769*TAXAS!$C$23)), IF($A769=TAXAS!$A$24,IF($B769="CRÉDITO",$D769-($D769*TAXAS!$C$24)), IF($A769=TAXAS!$A$25,IF($B769="CRÉDITO",$D769-($D769*TAXAS!$C$25)), IF($A769=TAXAS!$A$26,IF($B769="CRÉDITO",$D769-($D769*TAXAS!$C$26)), IF($A769=TAXAS!$A$27,IF($B769="CRÉDITO",$D769-($D769*TAXAS!$C$27))))))))))))))))))))))))))/1</f>
        <v>0</v>
      </c>
      <c r="G769" s="9">
        <f>IF($A769="VISA",IF($B769="PARCELADO ATÉ 3X",$D769-(D769*TAXAS!$D$4))/3,IF($A769="MASTER",IF($B769="PARCELADO ATÉ 3X",$D769-(D769*TAXAS!$D$5))/3,IF($A769="ELO",IF($B769="PARCELADO ATÉ 3X",$D769-(D769*TAXAS!$D$6))/3,IF($A769="HIPERCARD",IF($B769="PARCELADO ATÉ 3X",$D769-(D769*TAXAS!$D$7))/3,IF($A769="DINERS",IF($B769="PARCELADO ATÉ 3X",$D769-(D769*TAXAS!$D$8))/3,IF($A769="AMERICA EXPRESS",IF($B769="PARCELADO ATÉ 3X",$D769-(D769*TAXAS!$D$9))/3,IF($A769=TAXAS!$A$10,IF($B769="PARCELADO ATÉ 3X",$D769-($D769*TAXAS!$D$10))/3,IF($A769=TAXAS!$A$11,IF($B769="PARCELADO ATÉ 3X",$D769-($D769*TAXAS!$D$11))/3,IF($A769=TAXAS!$A$12,IF($B769="PARCELADO ATÉ 3X",$D769-($D769*TAXAS!$D$12))/3,IF($A769=TAXAS!$A$13,IF($B769="PARCELADO ATÉ 3X",$D769-($D769*TAXAS!$D$13))/3,IF($A769=TAXAS!$A$14,IF($B769="PARCELADO ATÉ 3X",$D769-($D769*TAXAS!$D$14))/3,IF($A769=TAXAS!$A$15,IF($B769="PARCELADO ATÉ 3X",$D769-($D769*TAXAS!$D$15))/3,IF($A769=TAXAS!$A$16,IF($B769="PARCELADO ATÉ 3X",$D769-($D769*TAXAS!$D$16))/3,IF($A769=TAXAS!$A$17,IF($B769="PARCELADO ATÉ 3X",$D769-($D769*TAXAS!$D$17))/3,IF($A769=TAXAS!$A$18,IF($B769="PARCELADO ATÉ 3X",$D769-($D769*TAXAS!$D$18))/3,IF($A769=TAXAS!$A$19,IF($B769="PARCELADO ATÉ 3X",$D769-($D769*TAXAS!$D$19))/3,IF($A769=TAXAS!$A$20,IF($B769="PARCELADO ATÉ 3X",$D769-($D769*TAXAS!$D$20))/3,IF($A769=TAXAS!$A$21,IF($B769="PARCELADO ATÉ 3X",$D769-($D769*TAXAS!$D$21))/3,IF($A769=TAXAS!$A$22,IF($B769="PARCELADO ATÉ 3X",$D769-($D769*TAXAS!$D$22))/3,IF($A769=TAXAS!$A$23,IF($B769="PARCELADO ATÉ 3X",$D769-($D769*TAXAS!$D$23))/3,IF($A769=TAXAS!$A$24,IF($B769="PARCELADO ATÉ 3X",$D769-($D769*TAXAS!$D$24))/3,IF($A769=TAXAS!$A$25,IF($B769="PARCELADO ATÉ 3X",$D769-($D769*TAXAS!$D$25))/3,IF($A769=TAXAS!$A$26,IF($B769="PARCELADO ATÉ 3X",$D769-($D769*TAXAS!$D$26))/3,IF($A769=TAXAS!$A$27,IF($B769="PARCELADO ATÉ 3X",$D769-($D769*TAXAS!$D$27))/3))))))))))))))))))))))))/1</f>
        <v>0</v>
      </c>
      <c r="H769" s="9">
        <f>IF($A769="VISA",IF($B769="PARCELADO ATÉ 6X",$D769-(D769*TAXAS!$E$4))/6,IF($A769="MASTER",IF($B769="PARCELADO ATÉ 6X",$D769-(D769*TAXAS!$E$5))/6,IF($A769="ELO",IF($B769="PARCELADO ATÉ 6X",$D769-(D769*TAXAS!$E$6))/6,IF($A769="HIPERCARD",IF($B769="PARCELADO ATÉ 6X",$D769-(D769*TAXAS!$E$7))/6,IF($A769="DINERS",IF($B769="PARCELADO ATÉ 6X",$D769-(D769*TAXAS!$E$8))/6,IF($A769="AMERICA EXPRESS",IF($B769="PARCELADO ATÉ 6X",$D769-(D769*TAXAS!$E$9))/6,IF($A769=TAXAS!$A$10,IF($B769="PARCELADO ATÉ 6X",$D769-($D769*TAXAS!$E$10))/6,IF($A769=TAXAS!$A$11,IF($B769="PARCELADO ATÉ 6X",$D769-($D769*TAXAS!$E$11))/6,IF($A769=TAXAS!$A$12,IF($B769="PARCELADO ATÉ 6X",$D769-($D769*TAXAS!$E$12))/6,IF($A769=TAXAS!$A$13,IF($B769="PARCELADO ATÉ 6X",$D769-($D769*TAXAS!$E$13))/6,IF($A769=TAXAS!$A$14,IF($B769="PARCELADO ATÉ 6X",$D769-($D769*TAXAS!$E$14))/6,IF($A769=TAXAS!$A$15,IF($B769="PARCELADO ATÉ 6X",$D769-($D769*TAXAS!$E$15))/6,IF($A769=TAXAS!$A$16,IF($B769="PARCELADO ATÉ 6X",$D769-($D769*TAXAS!$E$16))/6,IF($A769=TAXAS!$A$17,IF($B769="PARCELADO ATÉ 6X",$D769-($D769*TAXAS!$E$17))/6,IF($A769=TAXAS!$A$18,IF($B769="PARCELADO ATÉ 6X",$D769-($D769*TAXAS!$E$18))/6,IF($A769=TAXAS!$A$19,IF($B769="PARCELADO ATÉ 6X",$D769-($D769*TAXAS!$E$19))/6,IF($A769=TAXAS!$A$20,IF($B769="PARCELADO ATÉ 6X",$D769-($D769*TAXAS!$E$20))/6,IF($A769=TAXAS!$A$21,IF($B769="PARCELADO ATÉ 6X",$D769-($D769*TAXAS!$E$21))/6,IF($A769=TAXAS!$A$22,IF($B769="PARCELADO ATÉ 6X",$D769-($D769*TAXAS!$E$22))/6,IF($A769=TAXAS!$A$23,IF($B769="PARCELADO ATÉ 6X",$D769-($D769*TAXAS!$E$23))/6,IF($A769=TAXAS!$A$24,IF($B769="PARCELADO ATÉ 6X",$D769-($D769*TAXAS!$E$24))/6,IF($A769=TAXAS!$A$25,IF($B769="PARCELADO ATÉ 6X",$D769-($D769*TAXAS!$E$25))/6,IF($A769=TAXAS!$A$26,IF($B769="PARCELADO ATÉ 6X",$D769-($D769*TAXAS!$E$26))/6,IF($A769=TAXAS!$A$27,IF($B769="PARCELADO ATÉ 6X",$D769-($D769*TAXAS!$E$27))/6))))))))))))))))))))))))/1</f>
        <v>0</v>
      </c>
      <c r="I769" s="9">
        <f>IF($A769="VISA",IF($B769="PARCELADO ATÉ 12X",$D769-(D769*TAXAS!$F$4))/12,IF($A769="MASTER",IF($B769="PARCELADO ATÉ 12X",$D769-(D769*TAXAS!$F$5))/12,IF($A769="ELO",IF($B769="PARCELADO ATÉ 12X",$D769-(D769*TAXAS!$F$6))/12,IF($A769="HIPERCARD",IF($B769="PARCELADO ATÉ 12X",$D769-(D769*TAXAS!$F$7))/12,IF($A769="DINERS",IF($B769="PARCELADO ATÉ 12X",$D769-(D769*TAXAS!$F$8))/12,IF($A769="AMERICA EXPRESS",IF($B769="PARCELADO ATÉ 12X",$D769-(D769*TAXAS!$F$9))/12,IF($A769=TAXAS!$A$10,IF($B769="PARCELADO ATÉ 12X",$D769-($D769*TAXAS!$F$10))/12,IF($A769=TAXAS!$A$11,IF($B769="PARCELADO ATÉ 12X",$D769-($D769*TAXAS!$F$11))/12,IF($A769=TAXAS!$A$12,IF($B769="PARCELADO ATÉ 12X",$D769-($D769*TAXAS!$F$12))/12,IF($A769=TAXAS!$A$13,IF($B769="PARCELADO ATÉ 12X",$D769-($D769*TAXAS!$F$13))/12,IF($A769=TAXAS!$A$14,IF($B769="PARCELADO ATÉ 12X",$D769-($D769*TAXAS!$F$14))/12,IF($A769=TAXAS!$A$15,IF($B769="PARCELADO ATÉ 12X",$D769-($D769*TAXAS!$F$15))/12,IF($A769=TAXAS!$A$16,IF($B769="PARCELADO ATÉ 12X",$D769-($D769*TAXAS!$F$16))/12,IF($A769=TAXAS!$A$17,IF($B769="PARCELADO ATÉ 12X",$D769-($D769*TAXAS!$F$17))/12,IF($A769=TAXAS!$A$18,IF($B769="PARCELADO ATÉ 12X",$D769-($D769*TAXAS!$F$18))/12,IF($A769=TAXAS!$A$19,IF($B769="PARCELADO ATÉ 12X",$D769-($D769*TAXAS!$F$19))/12,IF($A769=TAXAS!$A$20,IF($B769="PARCELADO ATÉ 12X",$D769-($D769*TAXAS!$F$20))/12,IF($A769=TAXAS!$A$21,IF($B769="PARCELADO ATÉ 12X",$D769-($D769*TAXAS!$F$21))/12,IF($A769=TAXAS!$A$22,IF($B769="PARCELADO ATÉ 12X",$D769-($D769*TAXAS!$F$22))/12,IF($A769=TAXAS!$A$23,IF($B769="PARCELADO ATÉ 12X",$D769-($D769*TAXAS!$F$23))/12,IF($A769=TAXAS!$A$24,IF($B769="PARCELADO ATÉ 12X",$D769-($D769*TAXAS!$F$24))/12,IF($A769=TAXAS!$A$25,IF($B769="PARCELADO ATÉ 12X",$D769-($D769*TAXAS!$F$25))/12,IF($A769=TAXAS!$A$26,IF($B769="PARCELADO ATÉ 12X",$D769-($D769*TAXAS!$F$26))/12,IF($A769=TAXAS!$A$27,IF($B769="PARCELADO ATÉ 12X",$D769-($D769*TAXAS!$F$27))/12))))))))))))))))))))))))/1</f>
        <v>0</v>
      </c>
      <c r="J769" s="8">
        <f t="shared" si="0"/>
        <v>0</v>
      </c>
      <c r="K769" s="10" t="b">
        <f>IF($B769="PARCELADO ATÉ 3X",($D769-($D769*TAXAS!$D$4))-$J769)</f>
        <v>0</v>
      </c>
      <c r="L769" s="10" t="b">
        <f>IF($B769="PARCELADO ATÉ 6X",($D769-($D769*TAXAS!$E$4))-$J769)</f>
        <v>0</v>
      </c>
      <c r="M769" s="10" t="b">
        <f>IF($B769="PARCELADO ATÉ 12X",($D769-($D769*TAXAS!$F$4))-$J769)</f>
        <v>0</v>
      </c>
      <c r="N769" s="8">
        <f t="shared" si="1"/>
        <v>0</v>
      </c>
      <c r="O769" s="10">
        <f t="shared" si="2"/>
        <v>0</v>
      </c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spans="1:31" ht="15.75" customHeight="1" x14ac:dyDescent="0.2">
      <c r="A770" s="3"/>
      <c r="B770" s="5"/>
      <c r="C770" s="6"/>
      <c r="D770" s="42"/>
      <c r="E770" s="8">
        <f>IF($A770="VISA",IF($B770="DÉBITO",$D770-($D770*TAXAS!$B$4)),IF($A770="MASTER",IF($B770="DÉBITO",$D770-($D770*TAXAS!$B$5)),IF($A770="ELO", IF($B770="DÉBITO",$D770-($D770*TAXAS!$B$6)),IF($A770="HIPERCARD",IF($B770="DÉBITO",$D770-($D770*TAXAS!$B$7)),IF($A770="DINERS",IF($B770="DÉBITO",$D770-($D770*TAXAS!$B$8)),IF($A770="AMERICA EXPRESS",IF($B770="DÉBITO",$D770-($D770*TAXAS!$B$9)),IF($A770=TAXAS!$A$10,IF($B770="DÉBITO",$D770-($D770*TAXAS!$B$10)), IF($A770=TAXAS!$A$11,IF($B770="DÉBITO",$D770-($D770*TAXAS!$B$11)), IF($A770=TAXAS!$A$12,IF($B770="DÉBITO",$D770-($D770*TAXAS!$B$12)), IF($A770=TAXAS!$A$13,IF($B770="DÉBITO",$D770-($D770*TAXAS!$B$13)), IF($A770=TAXAS!$A$14,IF($B770="DÉBITO",$D770-($D770*TAXAS!$B$14)), IF($A770=TAXAS!$A$15,IF($B770="DÉBITO",$D770-($D770*TAXAS!$B$15)), IF($A770=TAXAS!$A$16,IF($B770="DÉBITO",$D770-($D770*TAXAS!$B$16)), IF($A770=TAXAS!$A$17,IF($B770="DÉBITO",$D770-($D770*TAXAS!$B$17)), IF($A770=TAXAS!$A$18,IF($B770="DÉBITO",$D770-($D770*TAXAS!$B$18)), IF($A770=TAXAS!$A$19,IF($B770="DÉBITO",$D770-($D770*TAXAS!$B$19)), IF($A770=TAXAS!$A$20,IF($B770="DÉBITO",$D770-($D770*TAXAS!$B$20)), IF($A770=TAXAS!$A$21,IF($B770="DÉBITO",$D770-($D770*TAXAS!$B$21)), IF($A770=TAXAS!$A$22,IF($B770="DÉBITO",$D770-($D770*TAXAS!$B$22)), IF($A770=TAXAS!$A$23,IF($B770="DÉBITO",$D770-($D770*TAXAS!$B$23)), IF($A770=TAXAS!$A$24,IF($B770="DÉBITO",$D770-($D770*TAXAS!$B$24)), IF($A770=TAXAS!$A$25,IF($B770="DÉBITO",$D770-($D770*TAXAS!$B$25)), IF($A770=TAXAS!$A$26,IF($B770="DÉBITO",$D770-($D770*TAXAS!$B$26)), IF($A770=TAXAS!$A$27,IF($B770="DÉBITO",$D770-($D770*TAXAS!$B$27))))))))))))))))))))))))))/1</f>
        <v>0</v>
      </c>
      <c r="F770" s="8">
        <f>IF($A770="VISA",IF($B770="CRÉDITO",$D770-($D770*TAXAS!$C$4)),IF($A770="MASTER",IF($B770="CRÉDITO",$D770-($D770*TAXAS!$C$5)),IF($A770="ELO", IF($B770="CRÉDITO",$D770-($D770*TAXAS!$C$6)),IF($A770="HIPERCARD",IF($B770="CRÉDITO",$D770-($D770*TAXAS!$C$7)),IF($A770="DINERS",IF($B770="CRÉDITO",$D770-($D770*TAXAS!$C$8)),IF($A770="AMERICA EXPRESS",IF($B770="CRÉDITO",$D770-($D770*TAXAS!$C$9)),IF($A770=TAXAS!$A$10,IF($B770="CRÉDITO",$D770-($D770*TAXAS!$C$10)), IF($A770=TAXAS!$A$11,IF($B770="CRÉDITO",$D770-($D770*TAXAS!$C$11)), IF($A770=TAXAS!$A$12,IF($B770="CRÉDITO",$D770-($D770*TAXAS!$C$12)), IF($A770=TAXAS!$A$13,IF($B770="CRÉDITO",$D770-($D770*TAXAS!$C$13)), IF($A770=TAXAS!$A$14,IF($B770="CRÉDITO",$D770-($D770*TAXAS!$C$14)), IF($A770=TAXAS!$A$15,IF($B770="CRÉDITO",$D770-($D770*TAXAS!$C$15)), IF($A770=TAXAS!$A$16,IF($B770="CRÉDITO",$D770-($D770*TAXAS!$C$16)), IF($A770=TAXAS!$A$17,IF($B770="CRÉDITO",$D770-($D770*TAXAS!$C$17)), IF($A770=TAXAS!$A$18,IF($B770="CRÉDITO",$D770-($D770*TAXAS!$C$18)), IF($A770=TAXAS!$A$19,IF($B770="CRÉDITO",$D770-($D770*TAXAS!$C$19)), IF($A770=TAXAS!$A$20,IF($B770="CRÉDITO",$D770-($D770*TAXAS!$C$20)), IF($A770=TAXAS!$A$21,IF($B770="CRÉDITO",$D770-($D770*TAXAS!$C$21)), IF($A770=TAXAS!$A$22,IF($B770="CRÉDITO",$D770-($D770*TAXAS!$C$22)), IF($A770=TAXAS!$A$23,IF($B770="CRÉDITO",$D770-($D770*TAXAS!$C$23)), IF($A770=TAXAS!$A$24,IF($B770="CRÉDITO",$D770-($D770*TAXAS!$C$24)), IF($A770=TAXAS!$A$25,IF($B770="CRÉDITO",$D770-($D770*TAXAS!$C$25)), IF($A770=TAXAS!$A$26,IF($B770="CRÉDITO",$D770-($D770*TAXAS!$C$26)), IF($A770=TAXAS!$A$27,IF($B770="CRÉDITO",$D770-($D770*TAXAS!$C$27))))))))))))))))))))))))))/1</f>
        <v>0</v>
      </c>
      <c r="G770" s="9">
        <f>IF($A770="VISA",IF($B770="PARCELADO ATÉ 3X",$D770-(D770*TAXAS!$D$4))/3,IF($A770="MASTER",IF($B770="PARCELADO ATÉ 3X",$D770-(D770*TAXAS!$D$5))/3,IF($A770="ELO",IF($B770="PARCELADO ATÉ 3X",$D770-(D770*TAXAS!$D$6))/3,IF($A770="HIPERCARD",IF($B770="PARCELADO ATÉ 3X",$D770-(D770*TAXAS!$D$7))/3,IF($A770="DINERS",IF($B770="PARCELADO ATÉ 3X",$D770-(D770*TAXAS!$D$8))/3,IF($A770="AMERICA EXPRESS",IF($B770="PARCELADO ATÉ 3X",$D770-(D770*TAXAS!$D$9))/3,IF($A770=TAXAS!$A$10,IF($B770="PARCELADO ATÉ 3X",$D770-($D770*TAXAS!$D$10))/3,IF($A770=TAXAS!$A$11,IF($B770="PARCELADO ATÉ 3X",$D770-($D770*TAXAS!$D$11))/3,IF($A770=TAXAS!$A$12,IF($B770="PARCELADO ATÉ 3X",$D770-($D770*TAXAS!$D$12))/3,IF($A770=TAXAS!$A$13,IF($B770="PARCELADO ATÉ 3X",$D770-($D770*TAXAS!$D$13))/3,IF($A770=TAXAS!$A$14,IF($B770="PARCELADO ATÉ 3X",$D770-($D770*TAXAS!$D$14))/3,IF($A770=TAXAS!$A$15,IF($B770="PARCELADO ATÉ 3X",$D770-($D770*TAXAS!$D$15))/3,IF($A770=TAXAS!$A$16,IF($B770="PARCELADO ATÉ 3X",$D770-($D770*TAXAS!$D$16))/3,IF($A770=TAXAS!$A$17,IF($B770="PARCELADO ATÉ 3X",$D770-($D770*TAXAS!$D$17))/3,IF($A770=TAXAS!$A$18,IF($B770="PARCELADO ATÉ 3X",$D770-($D770*TAXAS!$D$18))/3,IF($A770=TAXAS!$A$19,IF($B770="PARCELADO ATÉ 3X",$D770-($D770*TAXAS!$D$19))/3,IF($A770=TAXAS!$A$20,IF($B770="PARCELADO ATÉ 3X",$D770-($D770*TAXAS!$D$20))/3,IF($A770=TAXAS!$A$21,IF($B770="PARCELADO ATÉ 3X",$D770-($D770*TAXAS!$D$21))/3,IF($A770=TAXAS!$A$22,IF($B770="PARCELADO ATÉ 3X",$D770-($D770*TAXAS!$D$22))/3,IF($A770=TAXAS!$A$23,IF($B770="PARCELADO ATÉ 3X",$D770-($D770*TAXAS!$D$23))/3,IF($A770=TAXAS!$A$24,IF($B770="PARCELADO ATÉ 3X",$D770-($D770*TAXAS!$D$24))/3,IF($A770=TAXAS!$A$25,IF($B770="PARCELADO ATÉ 3X",$D770-($D770*TAXAS!$D$25))/3,IF($A770=TAXAS!$A$26,IF($B770="PARCELADO ATÉ 3X",$D770-($D770*TAXAS!$D$26))/3,IF($A770=TAXAS!$A$27,IF($B770="PARCELADO ATÉ 3X",$D770-($D770*TAXAS!$D$27))/3))))))))))))))))))))))))/1</f>
        <v>0</v>
      </c>
      <c r="H770" s="9">
        <f>IF($A770="VISA",IF($B770="PARCELADO ATÉ 6X",$D770-(D770*TAXAS!$E$4))/6,IF($A770="MASTER",IF($B770="PARCELADO ATÉ 6X",$D770-(D770*TAXAS!$E$5))/6,IF($A770="ELO",IF($B770="PARCELADO ATÉ 6X",$D770-(D770*TAXAS!$E$6))/6,IF($A770="HIPERCARD",IF($B770="PARCELADO ATÉ 6X",$D770-(D770*TAXAS!$E$7))/6,IF($A770="DINERS",IF($B770="PARCELADO ATÉ 6X",$D770-(D770*TAXAS!$E$8))/6,IF($A770="AMERICA EXPRESS",IF($B770="PARCELADO ATÉ 6X",$D770-(D770*TAXAS!$E$9))/6,IF($A770=TAXAS!$A$10,IF($B770="PARCELADO ATÉ 6X",$D770-($D770*TAXAS!$E$10))/6,IF($A770=TAXAS!$A$11,IF($B770="PARCELADO ATÉ 6X",$D770-($D770*TAXAS!$E$11))/6,IF($A770=TAXAS!$A$12,IF($B770="PARCELADO ATÉ 6X",$D770-($D770*TAXAS!$E$12))/6,IF($A770=TAXAS!$A$13,IF($B770="PARCELADO ATÉ 6X",$D770-($D770*TAXAS!$E$13))/6,IF($A770=TAXAS!$A$14,IF($B770="PARCELADO ATÉ 6X",$D770-($D770*TAXAS!$E$14))/6,IF($A770=TAXAS!$A$15,IF($B770="PARCELADO ATÉ 6X",$D770-($D770*TAXAS!$E$15))/6,IF($A770=TAXAS!$A$16,IF($B770="PARCELADO ATÉ 6X",$D770-($D770*TAXAS!$E$16))/6,IF($A770=TAXAS!$A$17,IF($B770="PARCELADO ATÉ 6X",$D770-($D770*TAXAS!$E$17))/6,IF($A770=TAXAS!$A$18,IF($B770="PARCELADO ATÉ 6X",$D770-($D770*TAXAS!$E$18))/6,IF($A770=TAXAS!$A$19,IF($B770="PARCELADO ATÉ 6X",$D770-($D770*TAXAS!$E$19))/6,IF($A770=TAXAS!$A$20,IF($B770="PARCELADO ATÉ 6X",$D770-($D770*TAXAS!$E$20))/6,IF($A770=TAXAS!$A$21,IF($B770="PARCELADO ATÉ 6X",$D770-($D770*TAXAS!$E$21))/6,IF($A770=TAXAS!$A$22,IF($B770="PARCELADO ATÉ 6X",$D770-($D770*TAXAS!$E$22))/6,IF($A770=TAXAS!$A$23,IF($B770="PARCELADO ATÉ 6X",$D770-($D770*TAXAS!$E$23))/6,IF($A770=TAXAS!$A$24,IF($B770="PARCELADO ATÉ 6X",$D770-($D770*TAXAS!$E$24))/6,IF($A770=TAXAS!$A$25,IF($B770="PARCELADO ATÉ 6X",$D770-($D770*TAXAS!$E$25))/6,IF($A770=TAXAS!$A$26,IF($B770="PARCELADO ATÉ 6X",$D770-($D770*TAXAS!$E$26))/6,IF($A770=TAXAS!$A$27,IF($B770="PARCELADO ATÉ 6X",$D770-($D770*TAXAS!$E$27))/6))))))))))))))))))))))))/1</f>
        <v>0</v>
      </c>
      <c r="I770" s="9">
        <f>IF($A770="VISA",IF($B770="PARCELADO ATÉ 12X",$D770-(D770*TAXAS!$F$4))/12,IF($A770="MASTER",IF($B770="PARCELADO ATÉ 12X",$D770-(D770*TAXAS!$F$5))/12,IF($A770="ELO",IF($B770="PARCELADO ATÉ 12X",$D770-(D770*TAXAS!$F$6))/12,IF($A770="HIPERCARD",IF($B770="PARCELADO ATÉ 12X",$D770-(D770*TAXAS!$F$7))/12,IF($A770="DINERS",IF($B770="PARCELADO ATÉ 12X",$D770-(D770*TAXAS!$F$8))/12,IF($A770="AMERICA EXPRESS",IF($B770="PARCELADO ATÉ 12X",$D770-(D770*TAXAS!$F$9))/12,IF($A770=TAXAS!$A$10,IF($B770="PARCELADO ATÉ 12X",$D770-($D770*TAXAS!$F$10))/12,IF($A770=TAXAS!$A$11,IF($B770="PARCELADO ATÉ 12X",$D770-($D770*TAXAS!$F$11))/12,IF($A770=TAXAS!$A$12,IF($B770="PARCELADO ATÉ 12X",$D770-($D770*TAXAS!$F$12))/12,IF($A770=TAXAS!$A$13,IF($B770="PARCELADO ATÉ 12X",$D770-($D770*TAXAS!$F$13))/12,IF($A770=TAXAS!$A$14,IF($B770="PARCELADO ATÉ 12X",$D770-($D770*TAXAS!$F$14))/12,IF($A770=TAXAS!$A$15,IF($B770="PARCELADO ATÉ 12X",$D770-($D770*TAXAS!$F$15))/12,IF($A770=TAXAS!$A$16,IF($B770="PARCELADO ATÉ 12X",$D770-($D770*TAXAS!$F$16))/12,IF($A770=TAXAS!$A$17,IF($B770="PARCELADO ATÉ 12X",$D770-($D770*TAXAS!$F$17))/12,IF($A770=TAXAS!$A$18,IF($B770="PARCELADO ATÉ 12X",$D770-($D770*TAXAS!$F$18))/12,IF($A770=TAXAS!$A$19,IF($B770="PARCELADO ATÉ 12X",$D770-($D770*TAXAS!$F$19))/12,IF($A770=TAXAS!$A$20,IF($B770="PARCELADO ATÉ 12X",$D770-($D770*TAXAS!$F$20))/12,IF($A770=TAXAS!$A$21,IF($B770="PARCELADO ATÉ 12X",$D770-($D770*TAXAS!$F$21))/12,IF($A770=TAXAS!$A$22,IF($B770="PARCELADO ATÉ 12X",$D770-($D770*TAXAS!$F$22))/12,IF($A770=TAXAS!$A$23,IF($B770="PARCELADO ATÉ 12X",$D770-($D770*TAXAS!$F$23))/12,IF($A770=TAXAS!$A$24,IF($B770="PARCELADO ATÉ 12X",$D770-($D770*TAXAS!$F$24))/12,IF($A770=TAXAS!$A$25,IF($B770="PARCELADO ATÉ 12X",$D770-($D770*TAXAS!$F$25))/12,IF($A770=TAXAS!$A$26,IF($B770="PARCELADO ATÉ 12X",$D770-($D770*TAXAS!$F$26))/12,IF($A770=TAXAS!$A$27,IF($B770="PARCELADO ATÉ 12X",$D770-($D770*TAXAS!$F$27))/12))))))))))))))))))))))))/1</f>
        <v>0</v>
      </c>
      <c r="J770" s="8">
        <f t="shared" si="0"/>
        <v>0</v>
      </c>
      <c r="K770" s="10" t="b">
        <f>IF($B770="PARCELADO ATÉ 3X",($D770-($D770*TAXAS!$D$4))-$J770)</f>
        <v>0</v>
      </c>
      <c r="L770" s="10" t="b">
        <f>IF($B770="PARCELADO ATÉ 6X",($D770-($D770*TAXAS!$E$4))-$J770)</f>
        <v>0</v>
      </c>
      <c r="M770" s="10" t="b">
        <f>IF($B770="PARCELADO ATÉ 12X",($D770-($D770*TAXAS!$F$4))-$J770)</f>
        <v>0</v>
      </c>
      <c r="N770" s="8">
        <f t="shared" si="1"/>
        <v>0</v>
      </c>
      <c r="O770" s="10">
        <f t="shared" si="2"/>
        <v>0</v>
      </c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spans="1:31" ht="15.75" customHeight="1" x14ac:dyDescent="0.2">
      <c r="A771" s="3"/>
      <c r="B771" s="5"/>
      <c r="C771" s="6"/>
      <c r="D771" s="42"/>
      <c r="E771" s="8">
        <f>IF($A771="VISA",IF($B771="DÉBITO",$D771-($D771*TAXAS!$B$4)),IF($A771="MASTER",IF($B771="DÉBITO",$D771-($D771*TAXAS!$B$5)),IF($A771="ELO", IF($B771="DÉBITO",$D771-($D771*TAXAS!$B$6)),IF($A771="HIPERCARD",IF($B771="DÉBITO",$D771-($D771*TAXAS!$B$7)),IF($A771="DINERS",IF($B771="DÉBITO",$D771-($D771*TAXAS!$B$8)),IF($A771="AMERICA EXPRESS",IF($B771="DÉBITO",$D771-($D771*TAXAS!$B$9)),IF($A771=TAXAS!$A$10,IF($B771="DÉBITO",$D771-($D771*TAXAS!$B$10)), IF($A771=TAXAS!$A$11,IF($B771="DÉBITO",$D771-($D771*TAXAS!$B$11)), IF($A771=TAXAS!$A$12,IF($B771="DÉBITO",$D771-($D771*TAXAS!$B$12)), IF($A771=TAXAS!$A$13,IF($B771="DÉBITO",$D771-($D771*TAXAS!$B$13)), IF($A771=TAXAS!$A$14,IF($B771="DÉBITO",$D771-($D771*TAXAS!$B$14)), IF($A771=TAXAS!$A$15,IF($B771="DÉBITO",$D771-($D771*TAXAS!$B$15)), IF($A771=TAXAS!$A$16,IF($B771="DÉBITO",$D771-($D771*TAXAS!$B$16)), IF($A771=TAXAS!$A$17,IF($B771="DÉBITO",$D771-($D771*TAXAS!$B$17)), IF($A771=TAXAS!$A$18,IF($B771="DÉBITO",$D771-($D771*TAXAS!$B$18)), IF($A771=TAXAS!$A$19,IF($B771="DÉBITO",$D771-($D771*TAXAS!$B$19)), IF($A771=TAXAS!$A$20,IF($B771="DÉBITO",$D771-($D771*TAXAS!$B$20)), IF($A771=TAXAS!$A$21,IF($B771="DÉBITO",$D771-($D771*TAXAS!$B$21)), IF($A771=TAXAS!$A$22,IF($B771="DÉBITO",$D771-($D771*TAXAS!$B$22)), IF($A771=TAXAS!$A$23,IF($B771="DÉBITO",$D771-($D771*TAXAS!$B$23)), IF($A771=TAXAS!$A$24,IF($B771="DÉBITO",$D771-($D771*TAXAS!$B$24)), IF($A771=TAXAS!$A$25,IF($B771="DÉBITO",$D771-($D771*TAXAS!$B$25)), IF($A771=TAXAS!$A$26,IF($B771="DÉBITO",$D771-($D771*TAXAS!$B$26)), IF($A771=TAXAS!$A$27,IF($B771="DÉBITO",$D771-($D771*TAXAS!$B$27))))))))))))))))))))))))))/1</f>
        <v>0</v>
      </c>
      <c r="F771" s="8">
        <f>IF($A771="VISA",IF($B771="CRÉDITO",$D771-($D771*TAXAS!$C$4)),IF($A771="MASTER",IF($B771="CRÉDITO",$D771-($D771*TAXAS!$C$5)),IF($A771="ELO", IF($B771="CRÉDITO",$D771-($D771*TAXAS!$C$6)),IF($A771="HIPERCARD",IF($B771="CRÉDITO",$D771-($D771*TAXAS!$C$7)),IF($A771="DINERS",IF($B771="CRÉDITO",$D771-($D771*TAXAS!$C$8)),IF($A771="AMERICA EXPRESS",IF($B771="CRÉDITO",$D771-($D771*TAXAS!$C$9)),IF($A771=TAXAS!$A$10,IF($B771="CRÉDITO",$D771-($D771*TAXAS!$C$10)), IF($A771=TAXAS!$A$11,IF($B771="CRÉDITO",$D771-($D771*TAXAS!$C$11)), IF($A771=TAXAS!$A$12,IF($B771="CRÉDITO",$D771-($D771*TAXAS!$C$12)), IF($A771=TAXAS!$A$13,IF($B771="CRÉDITO",$D771-($D771*TAXAS!$C$13)), IF($A771=TAXAS!$A$14,IF($B771="CRÉDITO",$D771-($D771*TAXAS!$C$14)), IF($A771=TAXAS!$A$15,IF($B771="CRÉDITO",$D771-($D771*TAXAS!$C$15)), IF($A771=TAXAS!$A$16,IF($B771="CRÉDITO",$D771-($D771*TAXAS!$C$16)), IF($A771=TAXAS!$A$17,IF($B771="CRÉDITO",$D771-($D771*TAXAS!$C$17)), IF($A771=TAXAS!$A$18,IF($B771="CRÉDITO",$D771-($D771*TAXAS!$C$18)), IF($A771=TAXAS!$A$19,IF($B771="CRÉDITO",$D771-($D771*TAXAS!$C$19)), IF($A771=TAXAS!$A$20,IF($B771="CRÉDITO",$D771-($D771*TAXAS!$C$20)), IF($A771=TAXAS!$A$21,IF($B771="CRÉDITO",$D771-($D771*TAXAS!$C$21)), IF($A771=TAXAS!$A$22,IF($B771="CRÉDITO",$D771-($D771*TAXAS!$C$22)), IF($A771=TAXAS!$A$23,IF($B771="CRÉDITO",$D771-($D771*TAXAS!$C$23)), IF($A771=TAXAS!$A$24,IF($B771="CRÉDITO",$D771-($D771*TAXAS!$C$24)), IF($A771=TAXAS!$A$25,IF($B771="CRÉDITO",$D771-($D771*TAXAS!$C$25)), IF($A771=TAXAS!$A$26,IF($B771="CRÉDITO",$D771-($D771*TAXAS!$C$26)), IF($A771=TAXAS!$A$27,IF($B771="CRÉDITO",$D771-($D771*TAXAS!$C$27))))))))))))))))))))))))))/1</f>
        <v>0</v>
      </c>
      <c r="G771" s="9">
        <f>IF($A771="VISA",IF($B771="PARCELADO ATÉ 3X",$D771-(D771*TAXAS!$D$4))/3,IF($A771="MASTER",IF($B771="PARCELADO ATÉ 3X",$D771-(D771*TAXAS!$D$5))/3,IF($A771="ELO",IF($B771="PARCELADO ATÉ 3X",$D771-(D771*TAXAS!$D$6))/3,IF($A771="HIPERCARD",IF($B771="PARCELADO ATÉ 3X",$D771-(D771*TAXAS!$D$7))/3,IF($A771="DINERS",IF($B771="PARCELADO ATÉ 3X",$D771-(D771*TAXAS!$D$8))/3,IF($A771="AMERICA EXPRESS",IF($B771="PARCELADO ATÉ 3X",$D771-(D771*TAXAS!$D$9))/3,IF($A771=TAXAS!$A$10,IF($B771="PARCELADO ATÉ 3X",$D771-($D771*TAXAS!$D$10))/3,IF($A771=TAXAS!$A$11,IF($B771="PARCELADO ATÉ 3X",$D771-($D771*TAXAS!$D$11))/3,IF($A771=TAXAS!$A$12,IF($B771="PARCELADO ATÉ 3X",$D771-($D771*TAXAS!$D$12))/3,IF($A771=TAXAS!$A$13,IF($B771="PARCELADO ATÉ 3X",$D771-($D771*TAXAS!$D$13))/3,IF($A771=TAXAS!$A$14,IF($B771="PARCELADO ATÉ 3X",$D771-($D771*TAXAS!$D$14))/3,IF($A771=TAXAS!$A$15,IF($B771="PARCELADO ATÉ 3X",$D771-($D771*TAXAS!$D$15))/3,IF($A771=TAXAS!$A$16,IF($B771="PARCELADO ATÉ 3X",$D771-($D771*TAXAS!$D$16))/3,IF($A771=TAXAS!$A$17,IF($B771="PARCELADO ATÉ 3X",$D771-($D771*TAXAS!$D$17))/3,IF($A771=TAXAS!$A$18,IF($B771="PARCELADO ATÉ 3X",$D771-($D771*TAXAS!$D$18))/3,IF($A771=TAXAS!$A$19,IF($B771="PARCELADO ATÉ 3X",$D771-($D771*TAXAS!$D$19))/3,IF($A771=TAXAS!$A$20,IF($B771="PARCELADO ATÉ 3X",$D771-($D771*TAXAS!$D$20))/3,IF($A771=TAXAS!$A$21,IF($B771="PARCELADO ATÉ 3X",$D771-($D771*TAXAS!$D$21))/3,IF($A771=TAXAS!$A$22,IF($B771="PARCELADO ATÉ 3X",$D771-($D771*TAXAS!$D$22))/3,IF($A771=TAXAS!$A$23,IF($B771="PARCELADO ATÉ 3X",$D771-($D771*TAXAS!$D$23))/3,IF($A771=TAXAS!$A$24,IF($B771="PARCELADO ATÉ 3X",$D771-($D771*TAXAS!$D$24))/3,IF($A771=TAXAS!$A$25,IF($B771="PARCELADO ATÉ 3X",$D771-($D771*TAXAS!$D$25))/3,IF($A771=TAXAS!$A$26,IF($B771="PARCELADO ATÉ 3X",$D771-($D771*TAXAS!$D$26))/3,IF($A771=TAXAS!$A$27,IF($B771="PARCELADO ATÉ 3X",$D771-($D771*TAXAS!$D$27))/3))))))))))))))))))))))))/1</f>
        <v>0</v>
      </c>
      <c r="H771" s="9">
        <f>IF($A771="VISA",IF($B771="PARCELADO ATÉ 6X",$D771-(D771*TAXAS!$E$4))/6,IF($A771="MASTER",IF($B771="PARCELADO ATÉ 6X",$D771-(D771*TAXAS!$E$5))/6,IF($A771="ELO",IF($B771="PARCELADO ATÉ 6X",$D771-(D771*TAXAS!$E$6))/6,IF($A771="HIPERCARD",IF($B771="PARCELADO ATÉ 6X",$D771-(D771*TAXAS!$E$7))/6,IF($A771="DINERS",IF($B771="PARCELADO ATÉ 6X",$D771-(D771*TAXAS!$E$8))/6,IF($A771="AMERICA EXPRESS",IF($B771="PARCELADO ATÉ 6X",$D771-(D771*TAXAS!$E$9))/6,IF($A771=TAXAS!$A$10,IF($B771="PARCELADO ATÉ 6X",$D771-($D771*TAXAS!$E$10))/6,IF($A771=TAXAS!$A$11,IF($B771="PARCELADO ATÉ 6X",$D771-($D771*TAXAS!$E$11))/6,IF($A771=TAXAS!$A$12,IF($B771="PARCELADO ATÉ 6X",$D771-($D771*TAXAS!$E$12))/6,IF($A771=TAXAS!$A$13,IF($B771="PARCELADO ATÉ 6X",$D771-($D771*TAXAS!$E$13))/6,IF($A771=TAXAS!$A$14,IF($B771="PARCELADO ATÉ 6X",$D771-($D771*TAXAS!$E$14))/6,IF($A771=TAXAS!$A$15,IF($B771="PARCELADO ATÉ 6X",$D771-($D771*TAXAS!$E$15))/6,IF($A771=TAXAS!$A$16,IF($B771="PARCELADO ATÉ 6X",$D771-($D771*TAXAS!$E$16))/6,IF($A771=TAXAS!$A$17,IF($B771="PARCELADO ATÉ 6X",$D771-($D771*TAXAS!$E$17))/6,IF($A771=TAXAS!$A$18,IF($B771="PARCELADO ATÉ 6X",$D771-($D771*TAXAS!$E$18))/6,IF($A771=TAXAS!$A$19,IF($B771="PARCELADO ATÉ 6X",$D771-($D771*TAXAS!$E$19))/6,IF($A771=TAXAS!$A$20,IF($B771="PARCELADO ATÉ 6X",$D771-($D771*TAXAS!$E$20))/6,IF($A771=TAXAS!$A$21,IF($B771="PARCELADO ATÉ 6X",$D771-($D771*TAXAS!$E$21))/6,IF($A771=TAXAS!$A$22,IF($B771="PARCELADO ATÉ 6X",$D771-($D771*TAXAS!$E$22))/6,IF($A771=TAXAS!$A$23,IF($B771="PARCELADO ATÉ 6X",$D771-($D771*TAXAS!$E$23))/6,IF($A771=TAXAS!$A$24,IF($B771="PARCELADO ATÉ 6X",$D771-($D771*TAXAS!$E$24))/6,IF($A771=TAXAS!$A$25,IF($B771="PARCELADO ATÉ 6X",$D771-($D771*TAXAS!$E$25))/6,IF($A771=TAXAS!$A$26,IF($B771="PARCELADO ATÉ 6X",$D771-($D771*TAXAS!$E$26))/6,IF($A771=TAXAS!$A$27,IF($B771="PARCELADO ATÉ 6X",$D771-($D771*TAXAS!$E$27))/6))))))))))))))))))))))))/1</f>
        <v>0</v>
      </c>
      <c r="I771" s="9">
        <f>IF($A771="VISA",IF($B771="PARCELADO ATÉ 12X",$D771-(D771*TAXAS!$F$4))/12,IF($A771="MASTER",IF($B771="PARCELADO ATÉ 12X",$D771-(D771*TAXAS!$F$5))/12,IF($A771="ELO",IF($B771="PARCELADO ATÉ 12X",$D771-(D771*TAXAS!$F$6))/12,IF($A771="HIPERCARD",IF($B771="PARCELADO ATÉ 12X",$D771-(D771*TAXAS!$F$7))/12,IF($A771="DINERS",IF($B771="PARCELADO ATÉ 12X",$D771-(D771*TAXAS!$F$8))/12,IF($A771="AMERICA EXPRESS",IF($B771="PARCELADO ATÉ 12X",$D771-(D771*TAXAS!$F$9))/12,IF($A771=TAXAS!$A$10,IF($B771="PARCELADO ATÉ 12X",$D771-($D771*TAXAS!$F$10))/12,IF($A771=TAXAS!$A$11,IF($B771="PARCELADO ATÉ 12X",$D771-($D771*TAXAS!$F$11))/12,IF($A771=TAXAS!$A$12,IF($B771="PARCELADO ATÉ 12X",$D771-($D771*TAXAS!$F$12))/12,IF($A771=TAXAS!$A$13,IF($B771="PARCELADO ATÉ 12X",$D771-($D771*TAXAS!$F$13))/12,IF($A771=TAXAS!$A$14,IF($B771="PARCELADO ATÉ 12X",$D771-($D771*TAXAS!$F$14))/12,IF($A771=TAXAS!$A$15,IF($B771="PARCELADO ATÉ 12X",$D771-($D771*TAXAS!$F$15))/12,IF($A771=TAXAS!$A$16,IF($B771="PARCELADO ATÉ 12X",$D771-($D771*TAXAS!$F$16))/12,IF($A771=TAXAS!$A$17,IF($B771="PARCELADO ATÉ 12X",$D771-($D771*TAXAS!$F$17))/12,IF($A771=TAXAS!$A$18,IF($B771="PARCELADO ATÉ 12X",$D771-($D771*TAXAS!$F$18))/12,IF($A771=TAXAS!$A$19,IF($B771="PARCELADO ATÉ 12X",$D771-($D771*TAXAS!$F$19))/12,IF($A771=TAXAS!$A$20,IF($B771="PARCELADO ATÉ 12X",$D771-($D771*TAXAS!$F$20))/12,IF($A771=TAXAS!$A$21,IF($B771="PARCELADO ATÉ 12X",$D771-($D771*TAXAS!$F$21))/12,IF($A771=TAXAS!$A$22,IF($B771="PARCELADO ATÉ 12X",$D771-($D771*TAXAS!$F$22))/12,IF($A771=TAXAS!$A$23,IF($B771="PARCELADO ATÉ 12X",$D771-($D771*TAXAS!$F$23))/12,IF($A771=TAXAS!$A$24,IF($B771="PARCELADO ATÉ 12X",$D771-($D771*TAXAS!$F$24))/12,IF($A771=TAXAS!$A$25,IF($B771="PARCELADO ATÉ 12X",$D771-($D771*TAXAS!$F$25))/12,IF($A771=TAXAS!$A$26,IF($B771="PARCELADO ATÉ 12X",$D771-($D771*TAXAS!$F$26))/12,IF($A771=TAXAS!$A$27,IF($B771="PARCELADO ATÉ 12X",$D771-($D771*TAXAS!$F$27))/12))))))))))))))))))))))))/1</f>
        <v>0</v>
      </c>
      <c r="J771" s="8">
        <f t="shared" si="0"/>
        <v>0</v>
      </c>
      <c r="K771" s="10" t="b">
        <f>IF($B771="PARCELADO ATÉ 3X",($D771-($D771*TAXAS!$D$4))-$J771)</f>
        <v>0</v>
      </c>
      <c r="L771" s="10" t="b">
        <f>IF($B771="PARCELADO ATÉ 6X",($D771-($D771*TAXAS!$E$4))-$J771)</f>
        <v>0</v>
      </c>
      <c r="M771" s="10" t="b">
        <f>IF($B771="PARCELADO ATÉ 12X",($D771-($D771*TAXAS!$F$4))-$J771)</f>
        <v>0</v>
      </c>
      <c r="N771" s="8">
        <f t="shared" si="1"/>
        <v>0</v>
      </c>
      <c r="O771" s="10">
        <f t="shared" si="2"/>
        <v>0</v>
      </c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spans="1:31" ht="15.75" customHeight="1" x14ac:dyDescent="0.2">
      <c r="A772" s="3"/>
      <c r="B772" s="5"/>
      <c r="C772" s="6"/>
      <c r="D772" s="42"/>
      <c r="E772" s="8">
        <f>IF($A772="VISA",IF($B772="DÉBITO",$D772-($D772*TAXAS!$B$4)),IF($A772="MASTER",IF($B772="DÉBITO",$D772-($D772*TAXAS!$B$5)),IF($A772="ELO", IF($B772="DÉBITO",$D772-($D772*TAXAS!$B$6)),IF($A772="HIPERCARD",IF($B772="DÉBITO",$D772-($D772*TAXAS!$B$7)),IF($A772="DINERS",IF($B772="DÉBITO",$D772-($D772*TAXAS!$B$8)),IF($A772="AMERICA EXPRESS",IF($B772="DÉBITO",$D772-($D772*TAXAS!$B$9)),IF($A772=TAXAS!$A$10,IF($B772="DÉBITO",$D772-($D772*TAXAS!$B$10)), IF($A772=TAXAS!$A$11,IF($B772="DÉBITO",$D772-($D772*TAXAS!$B$11)), IF($A772=TAXAS!$A$12,IF($B772="DÉBITO",$D772-($D772*TAXAS!$B$12)), IF($A772=TAXAS!$A$13,IF($B772="DÉBITO",$D772-($D772*TAXAS!$B$13)), IF($A772=TAXAS!$A$14,IF($B772="DÉBITO",$D772-($D772*TAXAS!$B$14)), IF($A772=TAXAS!$A$15,IF($B772="DÉBITO",$D772-($D772*TAXAS!$B$15)), IF($A772=TAXAS!$A$16,IF($B772="DÉBITO",$D772-($D772*TAXAS!$B$16)), IF($A772=TAXAS!$A$17,IF($B772="DÉBITO",$D772-($D772*TAXAS!$B$17)), IF($A772=TAXAS!$A$18,IF($B772="DÉBITO",$D772-($D772*TAXAS!$B$18)), IF($A772=TAXAS!$A$19,IF($B772="DÉBITO",$D772-($D772*TAXAS!$B$19)), IF($A772=TAXAS!$A$20,IF($B772="DÉBITO",$D772-($D772*TAXAS!$B$20)), IF($A772=TAXAS!$A$21,IF($B772="DÉBITO",$D772-($D772*TAXAS!$B$21)), IF($A772=TAXAS!$A$22,IF($B772="DÉBITO",$D772-($D772*TAXAS!$B$22)), IF($A772=TAXAS!$A$23,IF($B772="DÉBITO",$D772-($D772*TAXAS!$B$23)), IF($A772=TAXAS!$A$24,IF($B772="DÉBITO",$D772-($D772*TAXAS!$B$24)), IF($A772=TAXAS!$A$25,IF($B772="DÉBITO",$D772-($D772*TAXAS!$B$25)), IF($A772=TAXAS!$A$26,IF($B772="DÉBITO",$D772-($D772*TAXAS!$B$26)), IF($A772=TAXAS!$A$27,IF($B772="DÉBITO",$D772-($D772*TAXAS!$B$27))))))))))))))))))))))))))/1</f>
        <v>0</v>
      </c>
      <c r="F772" s="8">
        <f>IF($A772="VISA",IF($B772="CRÉDITO",$D772-($D772*TAXAS!$C$4)),IF($A772="MASTER",IF($B772="CRÉDITO",$D772-($D772*TAXAS!$C$5)),IF($A772="ELO", IF($B772="CRÉDITO",$D772-($D772*TAXAS!$C$6)),IF($A772="HIPERCARD",IF($B772="CRÉDITO",$D772-($D772*TAXAS!$C$7)),IF($A772="DINERS",IF($B772="CRÉDITO",$D772-($D772*TAXAS!$C$8)),IF($A772="AMERICA EXPRESS",IF($B772="CRÉDITO",$D772-($D772*TAXAS!$C$9)),IF($A772=TAXAS!$A$10,IF($B772="CRÉDITO",$D772-($D772*TAXAS!$C$10)), IF($A772=TAXAS!$A$11,IF($B772="CRÉDITO",$D772-($D772*TAXAS!$C$11)), IF($A772=TAXAS!$A$12,IF($B772="CRÉDITO",$D772-($D772*TAXAS!$C$12)), IF($A772=TAXAS!$A$13,IF($B772="CRÉDITO",$D772-($D772*TAXAS!$C$13)), IF($A772=TAXAS!$A$14,IF($B772="CRÉDITO",$D772-($D772*TAXAS!$C$14)), IF($A772=TAXAS!$A$15,IF($B772="CRÉDITO",$D772-($D772*TAXAS!$C$15)), IF($A772=TAXAS!$A$16,IF($B772="CRÉDITO",$D772-($D772*TAXAS!$C$16)), IF($A772=TAXAS!$A$17,IF($B772="CRÉDITO",$D772-($D772*TAXAS!$C$17)), IF($A772=TAXAS!$A$18,IF($B772="CRÉDITO",$D772-($D772*TAXAS!$C$18)), IF($A772=TAXAS!$A$19,IF($B772="CRÉDITO",$D772-($D772*TAXAS!$C$19)), IF($A772=TAXAS!$A$20,IF($B772="CRÉDITO",$D772-($D772*TAXAS!$C$20)), IF($A772=TAXAS!$A$21,IF($B772="CRÉDITO",$D772-($D772*TAXAS!$C$21)), IF($A772=TAXAS!$A$22,IF($B772="CRÉDITO",$D772-($D772*TAXAS!$C$22)), IF($A772=TAXAS!$A$23,IF($B772="CRÉDITO",$D772-($D772*TAXAS!$C$23)), IF($A772=TAXAS!$A$24,IF($B772="CRÉDITO",$D772-($D772*TAXAS!$C$24)), IF($A772=TAXAS!$A$25,IF($B772="CRÉDITO",$D772-($D772*TAXAS!$C$25)), IF($A772=TAXAS!$A$26,IF($B772="CRÉDITO",$D772-($D772*TAXAS!$C$26)), IF($A772=TAXAS!$A$27,IF($B772="CRÉDITO",$D772-($D772*TAXAS!$C$27))))))))))))))))))))))))))/1</f>
        <v>0</v>
      </c>
      <c r="G772" s="9">
        <f>IF($A772="VISA",IF($B772="PARCELADO ATÉ 3X",$D772-(D772*TAXAS!$D$4))/3,IF($A772="MASTER",IF($B772="PARCELADO ATÉ 3X",$D772-(D772*TAXAS!$D$5))/3,IF($A772="ELO",IF($B772="PARCELADO ATÉ 3X",$D772-(D772*TAXAS!$D$6))/3,IF($A772="HIPERCARD",IF($B772="PARCELADO ATÉ 3X",$D772-(D772*TAXAS!$D$7))/3,IF($A772="DINERS",IF($B772="PARCELADO ATÉ 3X",$D772-(D772*TAXAS!$D$8))/3,IF($A772="AMERICA EXPRESS",IF($B772="PARCELADO ATÉ 3X",$D772-(D772*TAXAS!$D$9))/3,IF($A772=TAXAS!$A$10,IF($B772="PARCELADO ATÉ 3X",$D772-($D772*TAXAS!$D$10))/3,IF($A772=TAXAS!$A$11,IF($B772="PARCELADO ATÉ 3X",$D772-($D772*TAXAS!$D$11))/3,IF($A772=TAXAS!$A$12,IF($B772="PARCELADO ATÉ 3X",$D772-($D772*TAXAS!$D$12))/3,IF($A772=TAXAS!$A$13,IF($B772="PARCELADO ATÉ 3X",$D772-($D772*TAXAS!$D$13))/3,IF($A772=TAXAS!$A$14,IF($B772="PARCELADO ATÉ 3X",$D772-($D772*TAXAS!$D$14))/3,IF($A772=TAXAS!$A$15,IF($B772="PARCELADO ATÉ 3X",$D772-($D772*TAXAS!$D$15))/3,IF($A772=TAXAS!$A$16,IF($B772="PARCELADO ATÉ 3X",$D772-($D772*TAXAS!$D$16))/3,IF($A772=TAXAS!$A$17,IF($B772="PARCELADO ATÉ 3X",$D772-($D772*TAXAS!$D$17))/3,IF($A772=TAXAS!$A$18,IF($B772="PARCELADO ATÉ 3X",$D772-($D772*TAXAS!$D$18))/3,IF($A772=TAXAS!$A$19,IF($B772="PARCELADO ATÉ 3X",$D772-($D772*TAXAS!$D$19))/3,IF($A772=TAXAS!$A$20,IF($B772="PARCELADO ATÉ 3X",$D772-($D772*TAXAS!$D$20))/3,IF($A772=TAXAS!$A$21,IF($B772="PARCELADO ATÉ 3X",$D772-($D772*TAXAS!$D$21))/3,IF($A772=TAXAS!$A$22,IF($B772="PARCELADO ATÉ 3X",$D772-($D772*TAXAS!$D$22))/3,IF($A772=TAXAS!$A$23,IF($B772="PARCELADO ATÉ 3X",$D772-($D772*TAXAS!$D$23))/3,IF($A772=TAXAS!$A$24,IF($B772="PARCELADO ATÉ 3X",$D772-($D772*TAXAS!$D$24))/3,IF($A772=TAXAS!$A$25,IF($B772="PARCELADO ATÉ 3X",$D772-($D772*TAXAS!$D$25))/3,IF($A772=TAXAS!$A$26,IF($B772="PARCELADO ATÉ 3X",$D772-($D772*TAXAS!$D$26))/3,IF($A772=TAXAS!$A$27,IF($B772="PARCELADO ATÉ 3X",$D772-($D772*TAXAS!$D$27))/3))))))))))))))))))))))))/1</f>
        <v>0</v>
      </c>
      <c r="H772" s="9">
        <f>IF($A772="VISA",IF($B772="PARCELADO ATÉ 6X",$D772-(D772*TAXAS!$E$4))/6,IF($A772="MASTER",IF($B772="PARCELADO ATÉ 6X",$D772-(D772*TAXAS!$E$5))/6,IF($A772="ELO",IF($B772="PARCELADO ATÉ 6X",$D772-(D772*TAXAS!$E$6))/6,IF($A772="HIPERCARD",IF($B772="PARCELADO ATÉ 6X",$D772-(D772*TAXAS!$E$7))/6,IF($A772="DINERS",IF($B772="PARCELADO ATÉ 6X",$D772-(D772*TAXAS!$E$8))/6,IF($A772="AMERICA EXPRESS",IF($B772="PARCELADO ATÉ 6X",$D772-(D772*TAXAS!$E$9))/6,IF($A772=TAXAS!$A$10,IF($B772="PARCELADO ATÉ 6X",$D772-($D772*TAXAS!$E$10))/6,IF($A772=TAXAS!$A$11,IF($B772="PARCELADO ATÉ 6X",$D772-($D772*TAXAS!$E$11))/6,IF($A772=TAXAS!$A$12,IF($B772="PARCELADO ATÉ 6X",$D772-($D772*TAXAS!$E$12))/6,IF($A772=TAXAS!$A$13,IF($B772="PARCELADO ATÉ 6X",$D772-($D772*TAXAS!$E$13))/6,IF($A772=TAXAS!$A$14,IF($B772="PARCELADO ATÉ 6X",$D772-($D772*TAXAS!$E$14))/6,IF($A772=TAXAS!$A$15,IF($B772="PARCELADO ATÉ 6X",$D772-($D772*TAXAS!$E$15))/6,IF($A772=TAXAS!$A$16,IF($B772="PARCELADO ATÉ 6X",$D772-($D772*TAXAS!$E$16))/6,IF($A772=TAXAS!$A$17,IF($B772="PARCELADO ATÉ 6X",$D772-($D772*TAXAS!$E$17))/6,IF($A772=TAXAS!$A$18,IF($B772="PARCELADO ATÉ 6X",$D772-($D772*TAXAS!$E$18))/6,IF($A772=TAXAS!$A$19,IF($B772="PARCELADO ATÉ 6X",$D772-($D772*TAXAS!$E$19))/6,IF($A772=TAXAS!$A$20,IF($B772="PARCELADO ATÉ 6X",$D772-($D772*TAXAS!$E$20))/6,IF($A772=TAXAS!$A$21,IF($B772="PARCELADO ATÉ 6X",$D772-($D772*TAXAS!$E$21))/6,IF($A772=TAXAS!$A$22,IF($B772="PARCELADO ATÉ 6X",$D772-($D772*TAXAS!$E$22))/6,IF($A772=TAXAS!$A$23,IF($B772="PARCELADO ATÉ 6X",$D772-($D772*TAXAS!$E$23))/6,IF($A772=TAXAS!$A$24,IF($B772="PARCELADO ATÉ 6X",$D772-($D772*TAXAS!$E$24))/6,IF($A772=TAXAS!$A$25,IF($B772="PARCELADO ATÉ 6X",$D772-($D772*TAXAS!$E$25))/6,IF($A772=TAXAS!$A$26,IF($B772="PARCELADO ATÉ 6X",$D772-($D772*TAXAS!$E$26))/6,IF($A772=TAXAS!$A$27,IF($B772="PARCELADO ATÉ 6X",$D772-($D772*TAXAS!$E$27))/6))))))))))))))))))))))))/1</f>
        <v>0</v>
      </c>
      <c r="I772" s="9">
        <f>IF($A772="VISA",IF($B772="PARCELADO ATÉ 12X",$D772-(D772*TAXAS!$F$4))/12,IF($A772="MASTER",IF($B772="PARCELADO ATÉ 12X",$D772-(D772*TAXAS!$F$5))/12,IF($A772="ELO",IF($B772="PARCELADO ATÉ 12X",$D772-(D772*TAXAS!$F$6))/12,IF($A772="HIPERCARD",IF($B772="PARCELADO ATÉ 12X",$D772-(D772*TAXAS!$F$7))/12,IF($A772="DINERS",IF($B772="PARCELADO ATÉ 12X",$D772-(D772*TAXAS!$F$8))/12,IF($A772="AMERICA EXPRESS",IF($B772="PARCELADO ATÉ 12X",$D772-(D772*TAXAS!$F$9))/12,IF($A772=TAXAS!$A$10,IF($B772="PARCELADO ATÉ 12X",$D772-($D772*TAXAS!$F$10))/12,IF($A772=TAXAS!$A$11,IF($B772="PARCELADO ATÉ 12X",$D772-($D772*TAXAS!$F$11))/12,IF($A772=TAXAS!$A$12,IF($B772="PARCELADO ATÉ 12X",$D772-($D772*TAXAS!$F$12))/12,IF($A772=TAXAS!$A$13,IF($B772="PARCELADO ATÉ 12X",$D772-($D772*TAXAS!$F$13))/12,IF($A772=TAXAS!$A$14,IF($B772="PARCELADO ATÉ 12X",$D772-($D772*TAXAS!$F$14))/12,IF($A772=TAXAS!$A$15,IF($B772="PARCELADO ATÉ 12X",$D772-($D772*TAXAS!$F$15))/12,IF($A772=TAXAS!$A$16,IF($B772="PARCELADO ATÉ 12X",$D772-($D772*TAXAS!$F$16))/12,IF($A772=TAXAS!$A$17,IF($B772="PARCELADO ATÉ 12X",$D772-($D772*TAXAS!$F$17))/12,IF($A772=TAXAS!$A$18,IF($B772="PARCELADO ATÉ 12X",$D772-($D772*TAXAS!$F$18))/12,IF($A772=TAXAS!$A$19,IF($B772="PARCELADO ATÉ 12X",$D772-($D772*TAXAS!$F$19))/12,IF($A772=TAXAS!$A$20,IF($B772="PARCELADO ATÉ 12X",$D772-($D772*TAXAS!$F$20))/12,IF($A772=TAXAS!$A$21,IF($B772="PARCELADO ATÉ 12X",$D772-($D772*TAXAS!$F$21))/12,IF($A772=TAXAS!$A$22,IF($B772="PARCELADO ATÉ 12X",$D772-($D772*TAXAS!$F$22))/12,IF($A772=TAXAS!$A$23,IF($B772="PARCELADO ATÉ 12X",$D772-($D772*TAXAS!$F$23))/12,IF($A772=TAXAS!$A$24,IF($B772="PARCELADO ATÉ 12X",$D772-($D772*TAXAS!$F$24))/12,IF($A772=TAXAS!$A$25,IF($B772="PARCELADO ATÉ 12X",$D772-($D772*TAXAS!$F$25))/12,IF($A772=TAXAS!$A$26,IF($B772="PARCELADO ATÉ 12X",$D772-($D772*TAXAS!$F$26))/12,IF($A772=TAXAS!$A$27,IF($B772="PARCELADO ATÉ 12X",$D772-($D772*TAXAS!$F$27))/12))))))))))))))))))))))))/1</f>
        <v>0</v>
      </c>
      <c r="J772" s="8">
        <f t="shared" si="0"/>
        <v>0</v>
      </c>
      <c r="K772" s="10" t="b">
        <f>IF($B772="PARCELADO ATÉ 3X",($D772-($D772*TAXAS!$D$4))-$J772)</f>
        <v>0</v>
      </c>
      <c r="L772" s="10" t="b">
        <f>IF($B772="PARCELADO ATÉ 6X",($D772-($D772*TAXAS!$E$4))-$J772)</f>
        <v>0</v>
      </c>
      <c r="M772" s="10" t="b">
        <f>IF($B772="PARCELADO ATÉ 12X",($D772-($D772*TAXAS!$F$4))-$J772)</f>
        <v>0</v>
      </c>
      <c r="N772" s="8">
        <f t="shared" si="1"/>
        <v>0</v>
      </c>
      <c r="O772" s="10">
        <f t="shared" si="2"/>
        <v>0</v>
      </c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spans="1:31" ht="15.75" customHeight="1" x14ac:dyDescent="0.2">
      <c r="A773" s="3"/>
      <c r="B773" s="5"/>
      <c r="C773" s="6"/>
      <c r="D773" s="42"/>
      <c r="E773" s="8">
        <f>IF($A773="VISA",IF($B773="DÉBITO",$D773-($D773*TAXAS!$B$4)),IF($A773="MASTER",IF($B773="DÉBITO",$D773-($D773*TAXAS!$B$5)),IF($A773="ELO", IF($B773="DÉBITO",$D773-($D773*TAXAS!$B$6)),IF($A773="HIPERCARD",IF($B773="DÉBITO",$D773-($D773*TAXAS!$B$7)),IF($A773="DINERS",IF($B773="DÉBITO",$D773-($D773*TAXAS!$B$8)),IF($A773="AMERICA EXPRESS",IF($B773="DÉBITO",$D773-($D773*TAXAS!$B$9)),IF($A773=TAXAS!$A$10,IF($B773="DÉBITO",$D773-($D773*TAXAS!$B$10)), IF($A773=TAXAS!$A$11,IF($B773="DÉBITO",$D773-($D773*TAXAS!$B$11)), IF($A773=TAXAS!$A$12,IF($B773="DÉBITO",$D773-($D773*TAXAS!$B$12)), IF($A773=TAXAS!$A$13,IF($B773="DÉBITO",$D773-($D773*TAXAS!$B$13)), IF($A773=TAXAS!$A$14,IF($B773="DÉBITO",$D773-($D773*TAXAS!$B$14)), IF($A773=TAXAS!$A$15,IF($B773="DÉBITO",$D773-($D773*TAXAS!$B$15)), IF($A773=TAXAS!$A$16,IF($B773="DÉBITO",$D773-($D773*TAXAS!$B$16)), IF($A773=TAXAS!$A$17,IF($B773="DÉBITO",$D773-($D773*TAXAS!$B$17)), IF($A773=TAXAS!$A$18,IF($B773="DÉBITO",$D773-($D773*TAXAS!$B$18)), IF($A773=TAXAS!$A$19,IF($B773="DÉBITO",$D773-($D773*TAXAS!$B$19)), IF($A773=TAXAS!$A$20,IF($B773="DÉBITO",$D773-($D773*TAXAS!$B$20)), IF($A773=TAXAS!$A$21,IF($B773="DÉBITO",$D773-($D773*TAXAS!$B$21)), IF($A773=TAXAS!$A$22,IF($B773="DÉBITO",$D773-($D773*TAXAS!$B$22)), IF($A773=TAXAS!$A$23,IF($B773="DÉBITO",$D773-($D773*TAXAS!$B$23)), IF($A773=TAXAS!$A$24,IF($B773="DÉBITO",$D773-($D773*TAXAS!$B$24)), IF($A773=TAXAS!$A$25,IF($B773="DÉBITO",$D773-($D773*TAXAS!$B$25)), IF($A773=TAXAS!$A$26,IF($B773="DÉBITO",$D773-($D773*TAXAS!$B$26)), IF($A773=TAXAS!$A$27,IF($B773="DÉBITO",$D773-($D773*TAXAS!$B$27))))))))))))))))))))))))))/1</f>
        <v>0</v>
      </c>
      <c r="F773" s="8">
        <f>IF($A773="VISA",IF($B773="CRÉDITO",$D773-($D773*TAXAS!$C$4)),IF($A773="MASTER",IF($B773="CRÉDITO",$D773-($D773*TAXAS!$C$5)),IF($A773="ELO", IF($B773="CRÉDITO",$D773-($D773*TAXAS!$C$6)),IF($A773="HIPERCARD",IF($B773="CRÉDITO",$D773-($D773*TAXAS!$C$7)),IF($A773="DINERS",IF($B773="CRÉDITO",$D773-($D773*TAXAS!$C$8)),IF($A773="AMERICA EXPRESS",IF($B773="CRÉDITO",$D773-($D773*TAXAS!$C$9)),IF($A773=TAXAS!$A$10,IF($B773="CRÉDITO",$D773-($D773*TAXAS!$C$10)), IF($A773=TAXAS!$A$11,IF($B773="CRÉDITO",$D773-($D773*TAXAS!$C$11)), IF($A773=TAXAS!$A$12,IF($B773="CRÉDITO",$D773-($D773*TAXAS!$C$12)), IF($A773=TAXAS!$A$13,IF($B773="CRÉDITO",$D773-($D773*TAXAS!$C$13)), IF($A773=TAXAS!$A$14,IF($B773="CRÉDITO",$D773-($D773*TAXAS!$C$14)), IF($A773=TAXAS!$A$15,IF($B773="CRÉDITO",$D773-($D773*TAXAS!$C$15)), IF($A773=TAXAS!$A$16,IF($B773="CRÉDITO",$D773-($D773*TAXAS!$C$16)), IF($A773=TAXAS!$A$17,IF($B773="CRÉDITO",$D773-($D773*TAXAS!$C$17)), IF($A773=TAXAS!$A$18,IF($B773="CRÉDITO",$D773-($D773*TAXAS!$C$18)), IF($A773=TAXAS!$A$19,IF($B773="CRÉDITO",$D773-($D773*TAXAS!$C$19)), IF($A773=TAXAS!$A$20,IF($B773="CRÉDITO",$D773-($D773*TAXAS!$C$20)), IF($A773=TAXAS!$A$21,IF($B773="CRÉDITO",$D773-($D773*TAXAS!$C$21)), IF($A773=TAXAS!$A$22,IF($B773="CRÉDITO",$D773-($D773*TAXAS!$C$22)), IF($A773=TAXAS!$A$23,IF($B773="CRÉDITO",$D773-($D773*TAXAS!$C$23)), IF($A773=TAXAS!$A$24,IF($B773="CRÉDITO",$D773-($D773*TAXAS!$C$24)), IF($A773=TAXAS!$A$25,IF($B773="CRÉDITO",$D773-($D773*TAXAS!$C$25)), IF($A773=TAXAS!$A$26,IF($B773="CRÉDITO",$D773-($D773*TAXAS!$C$26)), IF($A773=TAXAS!$A$27,IF($B773="CRÉDITO",$D773-($D773*TAXAS!$C$27))))))))))))))))))))))))))/1</f>
        <v>0</v>
      </c>
      <c r="G773" s="9">
        <f>IF($A773="VISA",IF($B773="PARCELADO ATÉ 3X",$D773-(D773*TAXAS!$D$4))/3,IF($A773="MASTER",IF($B773="PARCELADO ATÉ 3X",$D773-(D773*TAXAS!$D$5))/3,IF($A773="ELO",IF($B773="PARCELADO ATÉ 3X",$D773-(D773*TAXAS!$D$6))/3,IF($A773="HIPERCARD",IF($B773="PARCELADO ATÉ 3X",$D773-(D773*TAXAS!$D$7))/3,IF($A773="DINERS",IF($B773="PARCELADO ATÉ 3X",$D773-(D773*TAXAS!$D$8))/3,IF($A773="AMERICA EXPRESS",IF($B773="PARCELADO ATÉ 3X",$D773-(D773*TAXAS!$D$9))/3,IF($A773=TAXAS!$A$10,IF($B773="PARCELADO ATÉ 3X",$D773-($D773*TAXAS!$D$10))/3,IF($A773=TAXAS!$A$11,IF($B773="PARCELADO ATÉ 3X",$D773-($D773*TAXAS!$D$11))/3,IF($A773=TAXAS!$A$12,IF($B773="PARCELADO ATÉ 3X",$D773-($D773*TAXAS!$D$12))/3,IF($A773=TAXAS!$A$13,IF($B773="PARCELADO ATÉ 3X",$D773-($D773*TAXAS!$D$13))/3,IF($A773=TAXAS!$A$14,IF($B773="PARCELADO ATÉ 3X",$D773-($D773*TAXAS!$D$14))/3,IF($A773=TAXAS!$A$15,IF($B773="PARCELADO ATÉ 3X",$D773-($D773*TAXAS!$D$15))/3,IF($A773=TAXAS!$A$16,IF($B773="PARCELADO ATÉ 3X",$D773-($D773*TAXAS!$D$16))/3,IF($A773=TAXAS!$A$17,IF($B773="PARCELADO ATÉ 3X",$D773-($D773*TAXAS!$D$17))/3,IF($A773=TAXAS!$A$18,IF($B773="PARCELADO ATÉ 3X",$D773-($D773*TAXAS!$D$18))/3,IF($A773=TAXAS!$A$19,IF($B773="PARCELADO ATÉ 3X",$D773-($D773*TAXAS!$D$19))/3,IF($A773=TAXAS!$A$20,IF($B773="PARCELADO ATÉ 3X",$D773-($D773*TAXAS!$D$20))/3,IF($A773=TAXAS!$A$21,IF($B773="PARCELADO ATÉ 3X",$D773-($D773*TAXAS!$D$21))/3,IF($A773=TAXAS!$A$22,IF($B773="PARCELADO ATÉ 3X",$D773-($D773*TAXAS!$D$22))/3,IF($A773=TAXAS!$A$23,IF($B773="PARCELADO ATÉ 3X",$D773-($D773*TAXAS!$D$23))/3,IF($A773=TAXAS!$A$24,IF($B773="PARCELADO ATÉ 3X",$D773-($D773*TAXAS!$D$24))/3,IF($A773=TAXAS!$A$25,IF($B773="PARCELADO ATÉ 3X",$D773-($D773*TAXAS!$D$25))/3,IF($A773=TAXAS!$A$26,IF($B773="PARCELADO ATÉ 3X",$D773-($D773*TAXAS!$D$26))/3,IF($A773=TAXAS!$A$27,IF($B773="PARCELADO ATÉ 3X",$D773-($D773*TAXAS!$D$27))/3))))))))))))))))))))))))/1</f>
        <v>0</v>
      </c>
      <c r="H773" s="9">
        <f>IF($A773="VISA",IF($B773="PARCELADO ATÉ 6X",$D773-(D773*TAXAS!$E$4))/6,IF($A773="MASTER",IF($B773="PARCELADO ATÉ 6X",$D773-(D773*TAXAS!$E$5))/6,IF($A773="ELO",IF($B773="PARCELADO ATÉ 6X",$D773-(D773*TAXAS!$E$6))/6,IF($A773="HIPERCARD",IF($B773="PARCELADO ATÉ 6X",$D773-(D773*TAXAS!$E$7))/6,IF($A773="DINERS",IF($B773="PARCELADO ATÉ 6X",$D773-(D773*TAXAS!$E$8))/6,IF($A773="AMERICA EXPRESS",IF($B773="PARCELADO ATÉ 6X",$D773-(D773*TAXAS!$E$9))/6,IF($A773=TAXAS!$A$10,IF($B773="PARCELADO ATÉ 6X",$D773-($D773*TAXAS!$E$10))/6,IF($A773=TAXAS!$A$11,IF($B773="PARCELADO ATÉ 6X",$D773-($D773*TAXAS!$E$11))/6,IF($A773=TAXAS!$A$12,IF($B773="PARCELADO ATÉ 6X",$D773-($D773*TAXAS!$E$12))/6,IF($A773=TAXAS!$A$13,IF($B773="PARCELADO ATÉ 6X",$D773-($D773*TAXAS!$E$13))/6,IF($A773=TAXAS!$A$14,IF($B773="PARCELADO ATÉ 6X",$D773-($D773*TAXAS!$E$14))/6,IF($A773=TAXAS!$A$15,IF($B773="PARCELADO ATÉ 6X",$D773-($D773*TAXAS!$E$15))/6,IF($A773=TAXAS!$A$16,IF($B773="PARCELADO ATÉ 6X",$D773-($D773*TAXAS!$E$16))/6,IF($A773=TAXAS!$A$17,IF($B773="PARCELADO ATÉ 6X",$D773-($D773*TAXAS!$E$17))/6,IF($A773=TAXAS!$A$18,IF($B773="PARCELADO ATÉ 6X",$D773-($D773*TAXAS!$E$18))/6,IF($A773=TAXAS!$A$19,IF($B773="PARCELADO ATÉ 6X",$D773-($D773*TAXAS!$E$19))/6,IF($A773=TAXAS!$A$20,IF($B773="PARCELADO ATÉ 6X",$D773-($D773*TAXAS!$E$20))/6,IF($A773=TAXAS!$A$21,IF($B773="PARCELADO ATÉ 6X",$D773-($D773*TAXAS!$E$21))/6,IF($A773=TAXAS!$A$22,IF($B773="PARCELADO ATÉ 6X",$D773-($D773*TAXAS!$E$22))/6,IF($A773=TAXAS!$A$23,IF($B773="PARCELADO ATÉ 6X",$D773-($D773*TAXAS!$E$23))/6,IF($A773=TAXAS!$A$24,IF($B773="PARCELADO ATÉ 6X",$D773-($D773*TAXAS!$E$24))/6,IF($A773=TAXAS!$A$25,IF($B773="PARCELADO ATÉ 6X",$D773-($D773*TAXAS!$E$25))/6,IF($A773=TAXAS!$A$26,IF($B773="PARCELADO ATÉ 6X",$D773-($D773*TAXAS!$E$26))/6,IF($A773=TAXAS!$A$27,IF($B773="PARCELADO ATÉ 6X",$D773-($D773*TAXAS!$E$27))/6))))))))))))))))))))))))/1</f>
        <v>0</v>
      </c>
      <c r="I773" s="9">
        <f>IF($A773="VISA",IF($B773="PARCELADO ATÉ 12X",$D773-(D773*TAXAS!$F$4))/12,IF($A773="MASTER",IF($B773="PARCELADO ATÉ 12X",$D773-(D773*TAXAS!$F$5))/12,IF($A773="ELO",IF($B773="PARCELADO ATÉ 12X",$D773-(D773*TAXAS!$F$6))/12,IF($A773="HIPERCARD",IF($B773="PARCELADO ATÉ 12X",$D773-(D773*TAXAS!$F$7))/12,IF($A773="DINERS",IF($B773="PARCELADO ATÉ 12X",$D773-(D773*TAXAS!$F$8))/12,IF($A773="AMERICA EXPRESS",IF($B773="PARCELADO ATÉ 12X",$D773-(D773*TAXAS!$F$9))/12,IF($A773=TAXAS!$A$10,IF($B773="PARCELADO ATÉ 12X",$D773-($D773*TAXAS!$F$10))/12,IF($A773=TAXAS!$A$11,IF($B773="PARCELADO ATÉ 12X",$D773-($D773*TAXAS!$F$11))/12,IF($A773=TAXAS!$A$12,IF($B773="PARCELADO ATÉ 12X",$D773-($D773*TAXAS!$F$12))/12,IF($A773=TAXAS!$A$13,IF($B773="PARCELADO ATÉ 12X",$D773-($D773*TAXAS!$F$13))/12,IF($A773=TAXAS!$A$14,IF($B773="PARCELADO ATÉ 12X",$D773-($D773*TAXAS!$F$14))/12,IF($A773=TAXAS!$A$15,IF($B773="PARCELADO ATÉ 12X",$D773-($D773*TAXAS!$F$15))/12,IF($A773=TAXAS!$A$16,IF($B773="PARCELADO ATÉ 12X",$D773-($D773*TAXAS!$F$16))/12,IF($A773=TAXAS!$A$17,IF($B773="PARCELADO ATÉ 12X",$D773-($D773*TAXAS!$F$17))/12,IF($A773=TAXAS!$A$18,IF($B773="PARCELADO ATÉ 12X",$D773-($D773*TAXAS!$F$18))/12,IF($A773=TAXAS!$A$19,IF($B773="PARCELADO ATÉ 12X",$D773-($D773*TAXAS!$F$19))/12,IF($A773=TAXAS!$A$20,IF($B773="PARCELADO ATÉ 12X",$D773-($D773*TAXAS!$F$20))/12,IF($A773=TAXAS!$A$21,IF($B773="PARCELADO ATÉ 12X",$D773-($D773*TAXAS!$F$21))/12,IF($A773=TAXAS!$A$22,IF($B773="PARCELADO ATÉ 12X",$D773-($D773*TAXAS!$F$22))/12,IF($A773=TAXAS!$A$23,IF($B773="PARCELADO ATÉ 12X",$D773-($D773*TAXAS!$F$23))/12,IF($A773=TAXAS!$A$24,IF($B773="PARCELADO ATÉ 12X",$D773-($D773*TAXAS!$F$24))/12,IF($A773=TAXAS!$A$25,IF($B773="PARCELADO ATÉ 12X",$D773-($D773*TAXAS!$F$25))/12,IF($A773=TAXAS!$A$26,IF($B773="PARCELADO ATÉ 12X",$D773-($D773*TAXAS!$F$26))/12,IF($A773=TAXAS!$A$27,IF($B773="PARCELADO ATÉ 12X",$D773-($D773*TAXAS!$F$27))/12))))))))))))))))))))))))/1</f>
        <v>0</v>
      </c>
      <c r="J773" s="8">
        <f t="shared" si="0"/>
        <v>0</v>
      </c>
      <c r="K773" s="10" t="b">
        <f>IF($B773="PARCELADO ATÉ 3X",($D773-($D773*TAXAS!$D$4))-$J773)</f>
        <v>0</v>
      </c>
      <c r="L773" s="10" t="b">
        <f>IF($B773="PARCELADO ATÉ 6X",($D773-($D773*TAXAS!$E$4))-$J773)</f>
        <v>0</v>
      </c>
      <c r="M773" s="10" t="b">
        <f>IF($B773="PARCELADO ATÉ 12X",($D773-($D773*TAXAS!$F$4))-$J773)</f>
        <v>0</v>
      </c>
      <c r="N773" s="8">
        <f t="shared" si="1"/>
        <v>0</v>
      </c>
      <c r="O773" s="10">
        <f t="shared" si="2"/>
        <v>0</v>
      </c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spans="1:31" ht="15.75" customHeight="1" x14ac:dyDescent="0.2">
      <c r="A774" s="3"/>
      <c r="B774" s="5"/>
      <c r="C774" s="6"/>
      <c r="D774" s="42"/>
      <c r="E774" s="8">
        <f>IF($A774="VISA",IF($B774="DÉBITO",$D774-($D774*TAXAS!$B$4)),IF($A774="MASTER",IF($B774="DÉBITO",$D774-($D774*TAXAS!$B$5)),IF($A774="ELO", IF($B774="DÉBITO",$D774-($D774*TAXAS!$B$6)),IF($A774="HIPERCARD",IF($B774="DÉBITO",$D774-($D774*TAXAS!$B$7)),IF($A774="DINERS",IF($B774="DÉBITO",$D774-($D774*TAXAS!$B$8)),IF($A774="AMERICA EXPRESS",IF($B774="DÉBITO",$D774-($D774*TAXAS!$B$9)),IF($A774=TAXAS!$A$10,IF($B774="DÉBITO",$D774-($D774*TAXAS!$B$10)), IF($A774=TAXAS!$A$11,IF($B774="DÉBITO",$D774-($D774*TAXAS!$B$11)), IF($A774=TAXAS!$A$12,IF($B774="DÉBITO",$D774-($D774*TAXAS!$B$12)), IF($A774=TAXAS!$A$13,IF($B774="DÉBITO",$D774-($D774*TAXAS!$B$13)), IF($A774=TAXAS!$A$14,IF($B774="DÉBITO",$D774-($D774*TAXAS!$B$14)), IF($A774=TAXAS!$A$15,IF($B774="DÉBITO",$D774-($D774*TAXAS!$B$15)), IF($A774=TAXAS!$A$16,IF($B774="DÉBITO",$D774-($D774*TAXAS!$B$16)), IF($A774=TAXAS!$A$17,IF($B774="DÉBITO",$D774-($D774*TAXAS!$B$17)), IF($A774=TAXAS!$A$18,IF($B774="DÉBITO",$D774-($D774*TAXAS!$B$18)), IF($A774=TAXAS!$A$19,IF($B774="DÉBITO",$D774-($D774*TAXAS!$B$19)), IF($A774=TAXAS!$A$20,IF($B774="DÉBITO",$D774-($D774*TAXAS!$B$20)), IF($A774=TAXAS!$A$21,IF($B774="DÉBITO",$D774-($D774*TAXAS!$B$21)), IF($A774=TAXAS!$A$22,IF($B774="DÉBITO",$D774-($D774*TAXAS!$B$22)), IF($A774=TAXAS!$A$23,IF($B774="DÉBITO",$D774-($D774*TAXAS!$B$23)), IF($A774=TAXAS!$A$24,IF($B774="DÉBITO",$D774-($D774*TAXAS!$B$24)), IF($A774=TAXAS!$A$25,IF($B774="DÉBITO",$D774-($D774*TAXAS!$B$25)), IF($A774=TAXAS!$A$26,IF($B774="DÉBITO",$D774-($D774*TAXAS!$B$26)), IF($A774=TAXAS!$A$27,IF($B774="DÉBITO",$D774-($D774*TAXAS!$B$27))))))))))))))))))))))))))/1</f>
        <v>0</v>
      </c>
      <c r="F774" s="8">
        <f>IF($A774="VISA",IF($B774="CRÉDITO",$D774-($D774*TAXAS!$C$4)),IF($A774="MASTER",IF($B774="CRÉDITO",$D774-($D774*TAXAS!$C$5)),IF($A774="ELO", IF($B774="CRÉDITO",$D774-($D774*TAXAS!$C$6)),IF($A774="HIPERCARD",IF($B774="CRÉDITO",$D774-($D774*TAXAS!$C$7)),IF($A774="DINERS",IF($B774="CRÉDITO",$D774-($D774*TAXAS!$C$8)),IF($A774="AMERICA EXPRESS",IF($B774="CRÉDITO",$D774-($D774*TAXAS!$C$9)),IF($A774=TAXAS!$A$10,IF($B774="CRÉDITO",$D774-($D774*TAXAS!$C$10)), IF($A774=TAXAS!$A$11,IF($B774="CRÉDITO",$D774-($D774*TAXAS!$C$11)), IF($A774=TAXAS!$A$12,IF($B774="CRÉDITO",$D774-($D774*TAXAS!$C$12)), IF($A774=TAXAS!$A$13,IF($B774="CRÉDITO",$D774-($D774*TAXAS!$C$13)), IF($A774=TAXAS!$A$14,IF($B774="CRÉDITO",$D774-($D774*TAXAS!$C$14)), IF($A774=TAXAS!$A$15,IF($B774="CRÉDITO",$D774-($D774*TAXAS!$C$15)), IF($A774=TAXAS!$A$16,IF($B774="CRÉDITO",$D774-($D774*TAXAS!$C$16)), IF($A774=TAXAS!$A$17,IF($B774="CRÉDITO",$D774-($D774*TAXAS!$C$17)), IF($A774=TAXAS!$A$18,IF($B774="CRÉDITO",$D774-($D774*TAXAS!$C$18)), IF($A774=TAXAS!$A$19,IF($B774="CRÉDITO",$D774-($D774*TAXAS!$C$19)), IF($A774=TAXAS!$A$20,IF($B774="CRÉDITO",$D774-($D774*TAXAS!$C$20)), IF($A774=TAXAS!$A$21,IF($B774="CRÉDITO",$D774-($D774*TAXAS!$C$21)), IF($A774=TAXAS!$A$22,IF($B774="CRÉDITO",$D774-($D774*TAXAS!$C$22)), IF($A774=TAXAS!$A$23,IF($B774="CRÉDITO",$D774-($D774*TAXAS!$C$23)), IF($A774=TAXAS!$A$24,IF($B774="CRÉDITO",$D774-($D774*TAXAS!$C$24)), IF($A774=TAXAS!$A$25,IF($B774="CRÉDITO",$D774-($D774*TAXAS!$C$25)), IF($A774=TAXAS!$A$26,IF($B774="CRÉDITO",$D774-($D774*TAXAS!$C$26)), IF($A774=TAXAS!$A$27,IF($B774="CRÉDITO",$D774-($D774*TAXAS!$C$27))))))))))))))))))))))))))/1</f>
        <v>0</v>
      </c>
      <c r="G774" s="9">
        <f>IF($A774="VISA",IF($B774="PARCELADO ATÉ 3X",$D774-(D774*TAXAS!$D$4))/3,IF($A774="MASTER",IF($B774="PARCELADO ATÉ 3X",$D774-(D774*TAXAS!$D$5))/3,IF($A774="ELO",IF($B774="PARCELADO ATÉ 3X",$D774-(D774*TAXAS!$D$6))/3,IF($A774="HIPERCARD",IF($B774="PARCELADO ATÉ 3X",$D774-(D774*TAXAS!$D$7))/3,IF($A774="DINERS",IF($B774="PARCELADO ATÉ 3X",$D774-(D774*TAXAS!$D$8))/3,IF($A774="AMERICA EXPRESS",IF($B774="PARCELADO ATÉ 3X",$D774-(D774*TAXAS!$D$9))/3,IF($A774=TAXAS!$A$10,IF($B774="PARCELADO ATÉ 3X",$D774-($D774*TAXAS!$D$10))/3,IF($A774=TAXAS!$A$11,IF($B774="PARCELADO ATÉ 3X",$D774-($D774*TAXAS!$D$11))/3,IF($A774=TAXAS!$A$12,IF($B774="PARCELADO ATÉ 3X",$D774-($D774*TAXAS!$D$12))/3,IF($A774=TAXAS!$A$13,IF($B774="PARCELADO ATÉ 3X",$D774-($D774*TAXAS!$D$13))/3,IF($A774=TAXAS!$A$14,IF($B774="PARCELADO ATÉ 3X",$D774-($D774*TAXAS!$D$14))/3,IF($A774=TAXAS!$A$15,IF($B774="PARCELADO ATÉ 3X",$D774-($D774*TAXAS!$D$15))/3,IF($A774=TAXAS!$A$16,IF($B774="PARCELADO ATÉ 3X",$D774-($D774*TAXAS!$D$16))/3,IF($A774=TAXAS!$A$17,IF($B774="PARCELADO ATÉ 3X",$D774-($D774*TAXAS!$D$17))/3,IF($A774=TAXAS!$A$18,IF($B774="PARCELADO ATÉ 3X",$D774-($D774*TAXAS!$D$18))/3,IF($A774=TAXAS!$A$19,IF($B774="PARCELADO ATÉ 3X",$D774-($D774*TAXAS!$D$19))/3,IF($A774=TAXAS!$A$20,IF($B774="PARCELADO ATÉ 3X",$D774-($D774*TAXAS!$D$20))/3,IF($A774=TAXAS!$A$21,IF($B774="PARCELADO ATÉ 3X",$D774-($D774*TAXAS!$D$21))/3,IF($A774=TAXAS!$A$22,IF($B774="PARCELADO ATÉ 3X",$D774-($D774*TAXAS!$D$22))/3,IF($A774=TAXAS!$A$23,IF($B774="PARCELADO ATÉ 3X",$D774-($D774*TAXAS!$D$23))/3,IF($A774=TAXAS!$A$24,IF($B774="PARCELADO ATÉ 3X",$D774-($D774*TAXAS!$D$24))/3,IF($A774=TAXAS!$A$25,IF($B774="PARCELADO ATÉ 3X",$D774-($D774*TAXAS!$D$25))/3,IF($A774=TAXAS!$A$26,IF($B774="PARCELADO ATÉ 3X",$D774-($D774*TAXAS!$D$26))/3,IF($A774=TAXAS!$A$27,IF($B774="PARCELADO ATÉ 3X",$D774-($D774*TAXAS!$D$27))/3))))))))))))))))))))))))/1</f>
        <v>0</v>
      </c>
      <c r="H774" s="9">
        <f>IF($A774="VISA",IF($B774="PARCELADO ATÉ 6X",$D774-(D774*TAXAS!$E$4))/6,IF($A774="MASTER",IF($B774="PARCELADO ATÉ 6X",$D774-(D774*TAXAS!$E$5))/6,IF($A774="ELO",IF($B774="PARCELADO ATÉ 6X",$D774-(D774*TAXAS!$E$6))/6,IF($A774="HIPERCARD",IF($B774="PARCELADO ATÉ 6X",$D774-(D774*TAXAS!$E$7))/6,IF($A774="DINERS",IF($B774="PARCELADO ATÉ 6X",$D774-(D774*TAXAS!$E$8))/6,IF($A774="AMERICA EXPRESS",IF($B774="PARCELADO ATÉ 6X",$D774-(D774*TAXAS!$E$9))/6,IF($A774=TAXAS!$A$10,IF($B774="PARCELADO ATÉ 6X",$D774-($D774*TAXAS!$E$10))/6,IF($A774=TAXAS!$A$11,IF($B774="PARCELADO ATÉ 6X",$D774-($D774*TAXAS!$E$11))/6,IF($A774=TAXAS!$A$12,IF($B774="PARCELADO ATÉ 6X",$D774-($D774*TAXAS!$E$12))/6,IF($A774=TAXAS!$A$13,IF($B774="PARCELADO ATÉ 6X",$D774-($D774*TAXAS!$E$13))/6,IF($A774=TAXAS!$A$14,IF($B774="PARCELADO ATÉ 6X",$D774-($D774*TAXAS!$E$14))/6,IF($A774=TAXAS!$A$15,IF($B774="PARCELADO ATÉ 6X",$D774-($D774*TAXAS!$E$15))/6,IF($A774=TAXAS!$A$16,IF($B774="PARCELADO ATÉ 6X",$D774-($D774*TAXAS!$E$16))/6,IF($A774=TAXAS!$A$17,IF($B774="PARCELADO ATÉ 6X",$D774-($D774*TAXAS!$E$17))/6,IF($A774=TAXAS!$A$18,IF($B774="PARCELADO ATÉ 6X",$D774-($D774*TAXAS!$E$18))/6,IF($A774=TAXAS!$A$19,IF($B774="PARCELADO ATÉ 6X",$D774-($D774*TAXAS!$E$19))/6,IF($A774=TAXAS!$A$20,IF($B774="PARCELADO ATÉ 6X",$D774-($D774*TAXAS!$E$20))/6,IF($A774=TAXAS!$A$21,IF($B774="PARCELADO ATÉ 6X",$D774-($D774*TAXAS!$E$21))/6,IF($A774=TAXAS!$A$22,IF($B774="PARCELADO ATÉ 6X",$D774-($D774*TAXAS!$E$22))/6,IF($A774=TAXAS!$A$23,IF($B774="PARCELADO ATÉ 6X",$D774-($D774*TAXAS!$E$23))/6,IF($A774=TAXAS!$A$24,IF($B774="PARCELADO ATÉ 6X",$D774-($D774*TAXAS!$E$24))/6,IF($A774=TAXAS!$A$25,IF($B774="PARCELADO ATÉ 6X",$D774-($D774*TAXAS!$E$25))/6,IF($A774=TAXAS!$A$26,IF($B774="PARCELADO ATÉ 6X",$D774-($D774*TAXAS!$E$26))/6,IF($A774=TAXAS!$A$27,IF($B774="PARCELADO ATÉ 6X",$D774-($D774*TAXAS!$E$27))/6))))))))))))))))))))))))/1</f>
        <v>0</v>
      </c>
      <c r="I774" s="9">
        <f>IF($A774="VISA",IF($B774="PARCELADO ATÉ 12X",$D774-(D774*TAXAS!$F$4))/12,IF($A774="MASTER",IF($B774="PARCELADO ATÉ 12X",$D774-(D774*TAXAS!$F$5))/12,IF($A774="ELO",IF($B774="PARCELADO ATÉ 12X",$D774-(D774*TAXAS!$F$6))/12,IF($A774="HIPERCARD",IF($B774="PARCELADO ATÉ 12X",$D774-(D774*TAXAS!$F$7))/12,IF($A774="DINERS",IF($B774="PARCELADO ATÉ 12X",$D774-(D774*TAXAS!$F$8))/12,IF($A774="AMERICA EXPRESS",IF($B774="PARCELADO ATÉ 12X",$D774-(D774*TAXAS!$F$9))/12,IF($A774=TAXAS!$A$10,IF($B774="PARCELADO ATÉ 12X",$D774-($D774*TAXAS!$F$10))/12,IF($A774=TAXAS!$A$11,IF($B774="PARCELADO ATÉ 12X",$D774-($D774*TAXAS!$F$11))/12,IF($A774=TAXAS!$A$12,IF($B774="PARCELADO ATÉ 12X",$D774-($D774*TAXAS!$F$12))/12,IF($A774=TAXAS!$A$13,IF($B774="PARCELADO ATÉ 12X",$D774-($D774*TAXAS!$F$13))/12,IF($A774=TAXAS!$A$14,IF($B774="PARCELADO ATÉ 12X",$D774-($D774*TAXAS!$F$14))/12,IF($A774=TAXAS!$A$15,IF($B774="PARCELADO ATÉ 12X",$D774-($D774*TAXAS!$F$15))/12,IF($A774=TAXAS!$A$16,IF($B774="PARCELADO ATÉ 12X",$D774-($D774*TAXAS!$F$16))/12,IF($A774=TAXAS!$A$17,IF($B774="PARCELADO ATÉ 12X",$D774-($D774*TAXAS!$F$17))/12,IF($A774=TAXAS!$A$18,IF($B774="PARCELADO ATÉ 12X",$D774-($D774*TAXAS!$F$18))/12,IF($A774=TAXAS!$A$19,IF($B774="PARCELADO ATÉ 12X",$D774-($D774*TAXAS!$F$19))/12,IF($A774=TAXAS!$A$20,IF($B774="PARCELADO ATÉ 12X",$D774-($D774*TAXAS!$F$20))/12,IF($A774=TAXAS!$A$21,IF($B774="PARCELADO ATÉ 12X",$D774-($D774*TAXAS!$F$21))/12,IF($A774=TAXAS!$A$22,IF($B774="PARCELADO ATÉ 12X",$D774-($D774*TAXAS!$F$22))/12,IF($A774=TAXAS!$A$23,IF($B774="PARCELADO ATÉ 12X",$D774-($D774*TAXAS!$F$23))/12,IF($A774=TAXAS!$A$24,IF($B774="PARCELADO ATÉ 12X",$D774-($D774*TAXAS!$F$24))/12,IF($A774=TAXAS!$A$25,IF($B774="PARCELADO ATÉ 12X",$D774-($D774*TAXAS!$F$25))/12,IF($A774=TAXAS!$A$26,IF($B774="PARCELADO ATÉ 12X",$D774-($D774*TAXAS!$F$26))/12,IF($A774=TAXAS!$A$27,IF($B774="PARCELADO ATÉ 12X",$D774-($D774*TAXAS!$F$27))/12))))))))))))))))))))))))/1</f>
        <v>0</v>
      </c>
      <c r="J774" s="8">
        <f t="shared" si="0"/>
        <v>0</v>
      </c>
      <c r="K774" s="10" t="b">
        <f>IF($B774="PARCELADO ATÉ 3X",($D774-($D774*TAXAS!$D$4))-$J774)</f>
        <v>0</v>
      </c>
      <c r="L774" s="10" t="b">
        <f>IF($B774="PARCELADO ATÉ 6X",($D774-($D774*TAXAS!$E$4))-$J774)</f>
        <v>0</v>
      </c>
      <c r="M774" s="10" t="b">
        <f>IF($B774="PARCELADO ATÉ 12X",($D774-($D774*TAXAS!$F$4))-$J774)</f>
        <v>0</v>
      </c>
      <c r="N774" s="8">
        <f t="shared" si="1"/>
        <v>0</v>
      </c>
      <c r="O774" s="10">
        <f t="shared" si="2"/>
        <v>0</v>
      </c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spans="1:31" ht="15.75" customHeight="1" x14ac:dyDescent="0.2">
      <c r="A775" s="3"/>
      <c r="B775" s="5"/>
      <c r="C775" s="6"/>
      <c r="D775" s="42"/>
      <c r="E775" s="8">
        <f>IF($A775="VISA",IF($B775="DÉBITO",$D775-($D775*TAXAS!$B$4)),IF($A775="MASTER",IF($B775="DÉBITO",$D775-($D775*TAXAS!$B$5)),IF($A775="ELO", IF($B775="DÉBITO",$D775-($D775*TAXAS!$B$6)),IF($A775="HIPERCARD",IF($B775="DÉBITO",$D775-($D775*TAXAS!$B$7)),IF($A775="DINERS",IF($B775="DÉBITO",$D775-($D775*TAXAS!$B$8)),IF($A775="AMERICA EXPRESS",IF($B775="DÉBITO",$D775-($D775*TAXAS!$B$9)),IF($A775=TAXAS!$A$10,IF($B775="DÉBITO",$D775-($D775*TAXAS!$B$10)), IF($A775=TAXAS!$A$11,IF($B775="DÉBITO",$D775-($D775*TAXAS!$B$11)), IF($A775=TAXAS!$A$12,IF($B775="DÉBITO",$D775-($D775*TAXAS!$B$12)), IF($A775=TAXAS!$A$13,IF($B775="DÉBITO",$D775-($D775*TAXAS!$B$13)), IF($A775=TAXAS!$A$14,IF($B775="DÉBITO",$D775-($D775*TAXAS!$B$14)), IF($A775=TAXAS!$A$15,IF($B775="DÉBITO",$D775-($D775*TAXAS!$B$15)), IF($A775=TAXAS!$A$16,IF($B775="DÉBITO",$D775-($D775*TAXAS!$B$16)), IF($A775=TAXAS!$A$17,IF($B775="DÉBITO",$D775-($D775*TAXAS!$B$17)), IF($A775=TAXAS!$A$18,IF($B775="DÉBITO",$D775-($D775*TAXAS!$B$18)), IF($A775=TAXAS!$A$19,IF($B775="DÉBITO",$D775-($D775*TAXAS!$B$19)), IF($A775=TAXAS!$A$20,IF($B775="DÉBITO",$D775-($D775*TAXAS!$B$20)), IF($A775=TAXAS!$A$21,IF($B775="DÉBITO",$D775-($D775*TAXAS!$B$21)), IF($A775=TAXAS!$A$22,IF($B775="DÉBITO",$D775-($D775*TAXAS!$B$22)), IF($A775=TAXAS!$A$23,IF($B775="DÉBITO",$D775-($D775*TAXAS!$B$23)), IF($A775=TAXAS!$A$24,IF($B775="DÉBITO",$D775-($D775*TAXAS!$B$24)), IF($A775=TAXAS!$A$25,IF($B775="DÉBITO",$D775-($D775*TAXAS!$B$25)), IF($A775=TAXAS!$A$26,IF($B775="DÉBITO",$D775-($D775*TAXAS!$B$26)), IF($A775=TAXAS!$A$27,IF($B775="DÉBITO",$D775-($D775*TAXAS!$B$27))))))))))))))))))))))))))/1</f>
        <v>0</v>
      </c>
      <c r="F775" s="8">
        <f>IF($A775="VISA",IF($B775="CRÉDITO",$D775-($D775*TAXAS!$C$4)),IF($A775="MASTER",IF($B775="CRÉDITO",$D775-($D775*TAXAS!$C$5)),IF($A775="ELO", IF($B775="CRÉDITO",$D775-($D775*TAXAS!$C$6)),IF($A775="HIPERCARD",IF($B775="CRÉDITO",$D775-($D775*TAXAS!$C$7)),IF($A775="DINERS",IF($B775="CRÉDITO",$D775-($D775*TAXAS!$C$8)),IF($A775="AMERICA EXPRESS",IF($B775="CRÉDITO",$D775-($D775*TAXAS!$C$9)),IF($A775=TAXAS!$A$10,IF($B775="CRÉDITO",$D775-($D775*TAXAS!$C$10)), IF($A775=TAXAS!$A$11,IF($B775="CRÉDITO",$D775-($D775*TAXAS!$C$11)), IF($A775=TAXAS!$A$12,IF($B775="CRÉDITO",$D775-($D775*TAXAS!$C$12)), IF($A775=TAXAS!$A$13,IF($B775="CRÉDITO",$D775-($D775*TAXAS!$C$13)), IF($A775=TAXAS!$A$14,IF($B775="CRÉDITO",$D775-($D775*TAXAS!$C$14)), IF($A775=TAXAS!$A$15,IF($B775="CRÉDITO",$D775-($D775*TAXAS!$C$15)), IF($A775=TAXAS!$A$16,IF($B775="CRÉDITO",$D775-($D775*TAXAS!$C$16)), IF($A775=TAXAS!$A$17,IF($B775="CRÉDITO",$D775-($D775*TAXAS!$C$17)), IF($A775=TAXAS!$A$18,IF($B775="CRÉDITO",$D775-($D775*TAXAS!$C$18)), IF($A775=TAXAS!$A$19,IF($B775="CRÉDITO",$D775-($D775*TAXAS!$C$19)), IF($A775=TAXAS!$A$20,IF($B775="CRÉDITO",$D775-($D775*TAXAS!$C$20)), IF($A775=TAXAS!$A$21,IF($B775="CRÉDITO",$D775-($D775*TAXAS!$C$21)), IF($A775=TAXAS!$A$22,IF($B775="CRÉDITO",$D775-($D775*TAXAS!$C$22)), IF($A775=TAXAS!$A$23,IF($B775="CRÉDITO",$D775-($D775*TAXAS!$C$23)), IF($A775=TAXAS!$A$24,IF($B775="CRÉDITO",$D775-($D775*TAXAS!$C$24)), IF($A775=TAXAS!$A$25,IF($B775="CRÉDITO",$D775-($D775*TAXAS!$C$25)), IF($A775=TAXAS!$A$26,IF($B775="CRÉDITO",$D775-($D775*TAXAS!$C$26)), IF($A775=TAXAS!$A$27,IF($B775="CRÉDITO",$D775-($D775*TAXAS!$C$27))))))))))))))))))))))))))/1</f>
        <v>0</v>
      </c>
      <c r="G775" s="9">
        <f>IF($A775="VISA",IF($B775="PARCELADO ATÉ 3X",$D775-(D775*TAXAS!$D$4))/3,IF($A775="MASTER",IF($B775="PARCELADO ATÉ 3X",$D775-(D775*TAXAS!$D$5))/3,IF($A775="ELO",IF($B775="PARCELADO ATÉ 3X",$D775-(D775*TAXAS!$D$6))/3,IF($A775="HIPERCARD",IF($B775="PARCELADO ATÉ 3X",$D775-(D775*TAXAS!$D$7))/3,IF($A775="DINERS",IF($B775="PARCELADO ATÉ 3X",$D775-(D775*TAXAS!$D$8))/3,IF($A775="AMERICA EXPRESS",IF($B775="PARCELADO ATÉ 3X",$D775-(D775*TAXAS!$D$9))/3,IF($A775=TAXAS!$A$10,IF($B775="PARCELADO ATÉ 3X",$D775-($D775*TAXAS!$D$10))/3,IF($A775=TAXAS!$A$11,IF($B775="PARCELADO ATÉ 3X",$D775-($D775*TAXAS!$D$11))/3,IF($A775=TAXAS!$A$12,IF($B775="PARCELADO ATÉ 3X",$D775-($D775*TAXAS!$D$12))/3,IF($A775=TAXAS!$A$13,IF($B775="PARCELADO ATÉ 3X",$D775-($D775*TAXAS!$D$13))/3,IF($A775=TAXAS!$A$14,IF($B775="PARCELADO ATÉ 3X",$D775-($D775*TAXAS!$D$14))/3,IF($A775=TAXAS!$A$15,IF($B775="PARCELADO ATÉ 3X",$D775-($D775*TAXAS!$D$15))/3,IF($A775=TAXAS!$A$16,IF($B775="PARCELADO ATÉ 3X",$D775-($D775*TAXAS!$D$16))/3,IF($A775=TAXAS!$A$17,IF($B775="PARCELADO ATÉ 3X",$D775-($D775*TAXAS!$D$17))/3,IF($A775=TAXAS!$A$18,IF($B775="PARCELADO ATÉ 3X",$D775-($D775*TAXAS!$D$18))/3,IF($A775=TAXAS!$A$19,IF($B775="PARCELADO ATÉ 3X",$D775-($D775*TAXAS!$D$19))/3,IF($A775=TAXAS!$A$20,IF($B775="PARCELADO ATÉ 3X",$D775-($D775*TAXAS!$D$20))/3,IF($A775=TAXAS!$A$21,IF($B775="PARCELADO ATÉ 3X",$D775-($D775*TAXAS!$D$21))/3,IF($A775=TAXAS!$A$22,IF($B775="PARCELADO ATÉ 3X",$D775-($D775*TAXAS!$D$22))/3,IF($A775=TAXAS!$A$23,IF($B775="PARCELADO ATÉ 3X",$D775-($D775*TAXAS!$D$23))/3,IF($A775=TAXAS!$A$24,IF($B775="PARCELADO ATÉ 3X",$D775-($D775*TAXAS!$D$24))/3,IF($A775=TAXAS!$A$25,IF($B775="PARCELADO ATÉ 3X",$D775-($D775*TAXAS!$D$25))/3,IF($A775=TAXAS!$A$26,IF($B775="PARCELADO ATÉ 3X",$D775-($D775*TAXAS!$D$26))/3,IF($A775=TAXAS!$A$27,IF($B775="PARCELADO ATÉ 3X",$D775-($D775*TAXAS!$D$27))/3))))))))))))))))))))))))/1</f>
        <v>0</v>
      </c>
      <c r="H775" s="9">
        <f>IF($A775="VISA",IF($B775="PARCELADO ATÉ 6X",$D775-(D775*TAXAS!$E$4))/6,IF($A775="MASTER",IF($B775="PARCELADO ATÉ 6X",$D775-(D775*TAXAS!$E$5))/6,IF($A775="ELO",IF($B775="PARCELADO ATÉ 6X",$D775-(D775*TAXAS!$E$6))/6,IF($A775="HIPERCARD",IF($B775="PARCELADO ATÉ 6X",$D775-(D775*TAXAS!$E$7))/6,IF($A775="DINERS",IF($B775="PARCELADO ATÉ 6X",$D775-(D775*TAXAS!$E$8))/6,IF($A775="AMERICA EXPRESS",IF($B775="PARCELADO ATÉ 6X",$D775-(D775*TAXAS!$E$9))/6,IF($A775=TAXAS!$A$10,IF($B775="PARCELADO ATÉ 6X",$D775-($D775*TAXAS!$E$10))/6,IF($A775=TAXAS!$A$11,IF($B775="PARCELADO ATÉ 6X",$D775-($D775*TAXAS!$E$11))/6,IF($A775=TAXAS!$A$12,IF($B775="PARCELADO ATÉ 6X",$D775-($D775*TAXAS!$E$12))/6,IF($A775=TAXAS!$A$13,IF($B775="PARCELADO ATÉ 6X",$D775-($D775*TAXAS!$E$13))/6,IF($A775=TAXAS!$A$14,IF($B775="PARCELADO ATÉ 6X",$D775-($D775*TAXAS!$E$14))/6,IF($A775=TAXAS!$A$15,IF($B775="PARCELADO ATÉ 6X",$D775-($D775*TAXAS!$E$15))/6,IF($A775=TAXAS!$A$16,IF($B775="PARCELADO ATÉ 6X",$D775-($D775*TAXAS!$E$16))/6,IF($A775=TAXAS!$A$17,IF($B775="PARCELADO ATÉ 6X",$D775-($D775*TAXAS!$E$17))/6,IF($A775=TAXAS!$A$18,IF($B775="PARCELADO ATÉ 6X",$D775-($D775*TAXAS!$E$18))/6,IF($A775=TAXAS!$A$19,IF($B775="PARCELADO ATÉ 6X",$D775-($D775*TAXAS!$E$19))/6,IF($A775=TAXAS!$A$20,IF($B775="PARCELADO ATÉ 6X",$D775-($D775*TAXAS!$E$20))/6,IF($A775=TAXAS!$A$21,IF($B775="PARCELADO ATÉ 6X",$D775-($D775*TAXAS!$E$21))/6,IF($A775=TAXAS!$A$22,IF($B775="PARCELADO ATÉ 6X",$D775-($D775*TAXAS!$E$22))/6,IF($A775=TAXAS!$A$23,IF($B775="PARCELADO ATÉ 6X",$D775-($D775*TAXAS!$E$23))/6,IF($A775=TAXAS!$A$24,IF($B775="PARCELADO ATÉ 6X",$D775-($D775*TAXAS!$E$24))/6,IF($A775=TAXAS!$A$25,IF($B775="PARCELADO ATÉ 6X",$D775-($D775*TAXAS!$E$25))/6,IF($A775=TAXAS!$A$26,IF($B775="PARCELADO ATÉ 6X",$D775-($D775*TAXAS!$E$26))/6,IF($A775=TAXAS!$A$27,IF($B775="PARCELADO ATÉ 6X",$D775-($D775*TAXAS!$E$27))/6))))))))))))))))))))))))/1</f>
        <v>0</v>
      </c>
      <c r="I775" s="9">
        <f>IF($A775="VISA",IF($B775="PARCELADO ATÉ 12X",$D775-(D775*TAXAS!$F$4))/12,IF($A775="MASTER",IF($B775="PARCELADO ATÉ 12X",$D775-(D775*TAXAS!$F$5))/12,IF($A775="ELO",IF($B775="PARCELADO ATÉ 12X",$D775-(D775*TAXAS!$F$6))/12,IF($A775="HIPERCARD",IF($B775="PARCELADO ATÉ 12X",$D775-(D775*TAXAS!$F$7))/12,IF($A775="DINERS",IF($B775="PARCELADO ATÉ 12X",$D775-(D775*TAXAS!$F$8))/12,IF($A775="AMERICA EXPRESS",IF($B775="PARCELADO ATÉ 12X",$D775-(D775*TAXAS!$F$9))/12,IF($A775=TAXAS!$A$10,IF($B775="PARCELADO ATÉ 12X",$D775-($D775*TAXAS!$F$10))/12,IF($A775=TAXAS!$A$11,IF($B775="PARCELADO ATÉ 12X",$D775-($D775*TAXAS!$F$11))/12,IF($A775=TAXAS!$A$12,IF($B775="PARCELADO ATÉ 12X",$D775-($D775*TAXAS!$F$12))/12,IF($A775=TAXAS!$A$13,IF($B775="PARCELADO ATÉ 12X",$D775-($D775*TAXAS!$F$13))/12,IF($A775=TAXAS!$A$14,IF($B775="PARCELADO ATÉ 12X",$D775-($D775*TAXAS!$F$14))/12,IF($A775=TAXAS!$A$15,IF($B775="PARCELADO ATÉ 12X",$D775-($D775*TAXAS!$F$15))/12,IF($A775=TAXAS!$A$16,IF($B775="PARCELADO ATÉ 12X",$D775-($D775*TAXAS!$F$16))/12,IF($A775=TAXAS!$A$17,IF($B775="PARCELADO ATÉ 12X",$D775-($D775*TAXAS!$F$17))/12,IF($A775=TAXAS!$A$18,IF($B775="PARCELADO ATÉ 12X",$D775-($D775*TAXAS!$F$18))/12,IF($A775=TAXAS!$A$19,IF($B775="PARCELADO ATÉ 12X",$D775-($D775*TAXAS!$F$19))/12,IF($A775=TAXAS!$A$20,IF($B775="PARCELADO ATÉ 12X",$D775-($D775*TAXAS!$F$20))/12,IF($A775=TAXAS!$A$21,IF($B775="PARCELADO ATÉ 12X",$D775-($D775*TAXAS!$F$21))/12,IF($A775=TAXAS!$A$22,IF($B775="PARCELADO ATÉ 12X",$D775-($D775*TAXAS!$F$22))/12,IF($A775=TAXAS!$A$23,IF($B775="PARCELADO ATÉ 12X",$D775-($D775*TAXAS!$F$23))/12,IF($A775=TAXAS!$A$24,IF($B775="PARCELADO ATÉ 12X",$D775-($D775*TAXAS!$F$24))/12,IF($A775=TAXAS!$A$25,IF($B775="PARCELADO ATÉ 12X",$D775-($D775*TAXAS!$F$25))/12,IF($A775=TAXAS!$A$26,IF($B775="PARCELADO ATÉ 12X",$D775-($D775*TAXAS!$F$26))/12,IF($A775=TAXAS!$A$27,IF($B775="PARCELADO ATÉ 12X",$D775-($D775*TAXAS!$F$27))/12))))))))))))))))))))))))/1</f>
        <v>0</v>
      </c>
      <c r="J775" s="8">
        <f t="shared" si="0"/>
        <v>0</v>
      </c>
      <c r="K775" s="10" t="b">
        <f>IF($B775="PARCELADO ATÉ 3X",($D775-($D775*TAXAS!$D$4))-$J775)</f>
        <v>0</v>
      </c>
      <c r="L775" s="10" t="b">
        <f>IF($B775="PARCELADO ATÉ 6X",($D775-($D775*TAXAS!$E$4))-$J775)</f>
        <v>0</v>
      </c>
      <c r="M775" s="10" t="b">
        <f>IF($B775="PARCELADO ATÉ 12X",($D775-($D775*TAXAS!$F$4))-$J775)</f>
        <v>0</v>
      </c>
      <c r="N775" s="8">
        <f t="shared" si="1"/>
        <v>0</v>
      </c>
      <c r="O775" s="10">
        <f t="shared" si="2"/>
        <v>0</v>
      </c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spans="1:31" ht="15.75" customHeight="1" x14ac:dyDescent="0.2">
      <c r="A776" s="3"/>
      <c r="B776" s="5"/>
      <c r="C776" s="6"/>
      <c r="D776" s="42"/>
      <c r="E776" s="8">
        <f>IF($A776="VISA",IF($B776="DÉBITO",$D776-($D776*TAXAS!$B$4)),IF($A776="MASTER",IF($B776="DÉBITO",$D776-($D776*TAXAS!$B$5)),IF($A776="ELO", IF($B776="DÉBITO",$D776-($D776*TAXAS!$B$6)),IF($A776="HIPERCARD",IF($B776="DÉBITO",$D776-($D776*TAXAS!$B$7)),IF($A776="DINERS",IF($B776="DÉBITO",$D776-($D776*TAXAS!$B$8)),IF($A776="AMERICA EXPRESS",IF($B776="DÉBITO",$D776-($D776*TAXAS!$B$9)),IF($A776=TAXAS!$A$10,IF($B776="DÉBITO",$D776-($D776*TAXAS!$B$10)), IF($A776=TAXAS!$A$11,IF($B776="DÉBITO",$D776-($D776*TAXAS!$B$11)), IF($A776=TAXAS!$A$12,IF($B776="DÉBITO",$D776-($D776*TAXAS!$B$12)), IF($A776=TAXAS!$A$13,IF($B776="DÉBITO",$D776-($D776*TAXAS!$B$13)), IF($A776=TAXAS!$A$14,IF($B776="DÉBITO",$D776-($D776*TAXAS!$B$14)), IF($A776=TAXAS!$A$15,IF($B776="DÉBITO",$D776-($D776*TAXAS!$B$15)), IF($A776=TAXAS!$A$16,IF($B776="DÉBITO",$D776-($D776*TAXAS!$B$16)), IF($A776=TAXAS!$A$17,IF($B776="DÉBITO",$D776-($D776*TAXAS!$B$17)), IF($A776=TAXAS!$A$18,IF($B776="DÉBITO",$D776-($D776*TAXAS!$B$18)), IF($A776=TAXAS!$A$19,IF($B776="DÉBITO",$D776-($D776*TAXAS!$B$19)), IF($A776=TAXAS!$A$20,IF($B776="DÉBITO",$D776-($D776*TAXAS!$B$20)), IF($A776=TAXAS!$A$21,IF($B776="DÉBITO",$D776-($D776*TAXAS!$B$21)), IF($A776=TAXAS!$A$22,IF($B776="DÉBITO",$D776-($D776*TAXAS!$B$22)), IF($A776=TAXAS!$A$23,IF($B776="DÉBITO",$D776-($D776*TAXAS!$B$23)), IF($A776=TAXAS!$A$24,IF($B776="DÉBITO",$D776-($D776*TAXAS!$B$24)), IF($A776=TAXAS!$A$25,IF($B776="DÉBITO",$D776-($D776*TAXAS!$B$25)), IF($A776=TAXAS!$A$26,IF($B776="DÉBITO",$D776-($D776*TAXAS!$B$26)), IF($A776=TAXAS!$A$27,IF($B776="DÉBITO",$D776-($D776*TAXAS!$B$27))))))))))))))))))))))))))/1</f>
        <v>0</v>
      </c>
      <c r="F776" s="8">
        <f>IF($A776="VISA",IF($B776="CRÉDITO",$D776-($D776*TAXAS!$C$4)),IF($A776="MASTER",IF($B776="CRÉDITO",$D776-($D776*TAXAS!$C$5)),IF($A776="ELO", IF($B776="CRÉDITO",$D776-($D776*TAXAS!$C$6)),IF($A776="HIPERCARD",IF($B776="CRÉDITO",$D776-($D776*TAXAS!$C$7)),IF($A776="DINERS",IF($B776="CRÉDITO",$D776-($D776*TAXAS!$C$8)),IF($A776="AMERICA EXPRESS",IF($B776="CRÉDITO",$D776-($D776*TAXAS!$C$9)),IF($A776=TAXAS!$A$10,IF($B776="CRÉDITO",$D776-($D776*TAXAS!$C$10)), IF($A776=TAXAS!$A$11,IF($B776="CRÉDITO",$D776-($D776*TAXAS!$C$11)), IF($A776=TAXAS!$A$12,IF($B776="CRÉDITO",$D776-($D776*TAXAS!$C$12)), IF($A776=TAXAS!$A$13,IF($B776="CRÉDITO",$D776-($D776*TAXAS!$C$13)), IF($A776=TAXAS!$A$14,IF($B776="CRÉDITO",$D776-($D776*TAXAS!$C$14)), IF($A776=TAXAS!$A$15,IF($B776="CRÉDITO",$D776-($D776*TAXAS!$C$15)), IF($A776=TAXAS!$A$16,IF($B776="CRÉDITO",$D776-($D776*TAXAS!$C$16)), IF($A776=TAXAS!$A$17,IF($B776="CRÉDITO",$D776-($D776*TAXAS!$C$17)), IF($A776=TAXAS!$A$18,IF($B776="CRÉDITO",$D776-($D776*TAXAS!$C$18)), IF($A776=TAXAS!$A$19,IF($B776="CRÉDITO",$D776-($D776*TAXAS!$C$19)), IF($A776=TAXAS!$A$20,IF($B776="CRÉDITO",$D776-($D776*TAXAS!$C$20)), IF($A776=TAXAS!$A$21,IF($B776="CRÉDITO",$D776-($D776*TAXAS!$C$21)), IF($A776=TAXAS!$A$22,IF($B776="CRÉDITO",$D776-($D776*TAXAS!$C$22)), IF($A776=TAXAS!$A$23,IF($B776="CRÉDITO",$D776-($D776*TAXAS!$C$23)), IF($A776=TAXAS!$A$24,IF($B776="CRÉDITO",$D776-($D776*TAXAS!$C$24)), IF($A776=TAXAS!$A$25,IF($B776="CRÉDITO",$D776-($D776*TAXAS!$C$25)), IF($A776=TAXAS!$A$26,IF($B776="CRÉDITO",$D776-($D776*TAXAS!$C$26)), IF($A776=TAXAS!$A$27,IF($B776="CRÉDITO",$D776-($D776*TAXAS!$C$27))))))))))))))))))))))))))/1</f>
        <v>0</v>
      </c>
      <c r="G776" s="9">
        <f>IF($A776="VISA",IF($B776="PARCELADO ATÉ 3X",$D776-(D776*TAXAS!$D$4))/3,IF($A776="MASTER",IF($B776="PARCELADO ATÉ 3X",$D776-(D776*TAXAS!$D$5))/3,IF($A776="ELO",IF($B776="PARCELADO ATÉ 3X",$D776-(D776*TAXAS!$D$6))/3,IF($A776="HIPERCARD",IF($B776="PARCELADO ATÉ 3X",$D776-(D776*TAXAS!$D$7))/3,IF($A776="DINERS",IF($B776="PARCELADO ATÉ 3X",$D776-(D776*TAXAS!$D$8))/3,IF($A776="AMERICA EXPRESS",IF($B776="PARCELADO ATÉ 3X",$D776-(D776*TAXAS!$D$9))/3,IF($A776=TAXAS!$A$10,IF($B776="PARCELADO ATÉ 3X",$D776-($D776*TAXAS!$D$10))/3,IF($A776=TAXAS!$A$11,IF($B776="PARCELADO ATÉ 3X",$D776-($D776*TAXAS!$D$11))/3,IF($A776=TAXAS!$A$12,IF($B776="PARCELADO ATÉ 3X",$D776-($D776*TAXAS!$D$12))/3,IF($A776=TAXAS!$A$13,IF($B776="PARCELADO ATÉ 3X",$D776-($D776*TAXAS!$D$13))/3,IF($A776=TAXAS!$A$14,IF($B776="PARCELADO ATÉ 3X",$D776-($D776*TAXAS!$D$14))/3,IF($A776=TAXAS!$A$15,IF($B776="PARCELADO ATÉ 3X",$D776-($D776*TAXAS!$D$15))/3,IF($A776=TAXAS!$A$16,IF($B776="PARCELADO ATÉ 3X",$D776-($D776*TAXAS!$D$16))/3,IF($A776=TAXAS!$A$17,IF($B776="PARCELADO ATÉ 3X",$D776-($D776*TAXAS!$D$17))/3,IF($A776=TAXAS!$A$18,IF($B776="PARCELADO ATÉ 3X",$D776-($D776*TAXAS!$D$18))/3,IF($A776=TAXAS!$A$19,IF($B776="PARCELADO ATÉ 3X",$D776-($D776*TAXAS!$D$19))/3,IF($A776=TAXAS!$A$20,IF($B776="PARCELADO ATÉ 3X",$D776-($D776*TAXAS!$D$20))/3,IF($A776=TAXAS!$A$21,IF($B776="PARCELADO ATÉ 3X",$D776-($D776*TAXAS!$D$21))/3,IF($A776=TAXAS!$A$22,IF($B776="PARCELADO ATÉ 3X",$D776-($D776*TAXAS!$D$22))/3,IF($A776=TAXAS!$A$23,IF($B776="PARCELADO ATÉ 3X",$D776-($D776*TAXAS!$D$23))/3,IF($A776=TAXAS!$A$24,IF($B776="PARCELADO ATÉ 3X",$D776-($D776*TAXAS!$D$24))/3,IF($A776=TAXAS!$A$25,IF($B776="PARCELADO ATÉ 3X",$D776-($D776*TAXAS!$D$25))/3,IF($A776=TAXAS!$A$26,IF($B776="PARCELADO ATÉ 3X",$D776-($D776*TAXAS!$D$26))/3,IF($A776=TAXAS!$A$27,IF($B776="PARCELADO ATÉ 3X",$D776-($D776*TAXAS!$D$27))/3))))))))))))))))))))))))/1</f>
        <v>0</v>
      </c>
      <c r="H776" s="9">
        <f>IF($A776="VISA",IF($B776="PARCELADO ATÉ 6X",$D776-(D776*TAXAS!$E$4))/6,IF($A776="MASTER",IF($B776="PARCELADO ATÉ 6X",$D776-(D776*TAXAS!$E$5))/6,IF($A776="ELO",IF($B776="PARCELADO ATÉ 6X",$D776-(D776*TAXAS!$E$6))/6,IF($A776="HIPERCARD",IF($B776="PARCELADO ATÉ 6X",$D776-(D776*TAXAS!$E$7))/6,IF($A776="DINERS",IF($B776="PARCELADO ATÉ 6X",$D776-(D776*TAXAS!$E$8))/6,IF($A776="AMERICA EXPRESS",IF($B776="PARCELADO ATÉ 6X",$D776-(D776*TAXAS!$E$9))/6,IF($A776=TAXAS!$A$10,IF($B776="PARCELADO ATÉ 6X",$D776-($D776*TAXAS!$E$10))/6,IF($A776=TAXAS!$A$11,IF($B776="PARCELADO ATÉ 6X",$D776-($D776*TAXAS!$E$11))/6,IF($A776=TAXAS!$A$12,IF($B776="PARCELADO ATÉ 6X",$D776-($D776*TAXAS!$E$12))/6,IF($A776=TAXAS!$A$13,IF($B776="PARCELADO ATÉ 6X",$D776-($D776*TAXAS!$E$13))/6,IF($A776=TAXAS!$A$14,IF($B776="PARCELADO ATÉ 6X",$D776-($D776*TAXAS!$E$14))/6,IF($A776=TAXAS!$A$15,IF($B776="PARCELADO ATÉ 6X",$D776-($D776*TAXAS!$E$15))/6,IF($A776=TAXAS!$A$16,IF($B776="PARCELADO ATÉ 6X",$D776-($D776*TAXAS!$E$16))/6,IF($A776=TAXAS!$A$17,IF($B776="PARCELADO ATÉ 6X",$D776-($D776*TAXAS!$E$17))/6,IF($A776=TAXAS!$A$18,IF($B776="PARCELADO ATÉ 6X",$D776-($D776*TAXAS!$E$18))/6,IF($A776=TAXAS!$A$19,IF($B776="PARCELADO ATÉ 6X",$D776-($D776*TAXAS!$E$19))/6,IF($A776=TAXAS!$A$20,IF($B776="PARCELADO ATÉ 6X",$D776-($D776*TAXAS!$E$20))/6,IF($A776=TAXAS!$A$21,IF($B776="PARCELADO ATÉ 6X",$D776-($D776*TAXAS!$E$21))/6,IF($A776=TAXAS!$A$22,IF($B776="PARCELADO ATÉ 6X",$D776-($D776*TAXAS!$E$22))/6,IF($A776=TAXAS!$A$23,IF($B776="PARCELADO ATÉ 6X",$D776-($D776*TAXAS!$E$23))/6,IF($A776=TAXAS!$A$24,IF($B776="PARCELADO ATÉ 6X",$D776-($D776*TAXAS!$E$24))/6,IF($A776=TAXAS!$A$25,IF($B776="PARCELADO ATÉ 6X",$D776-($D776*TAXAS!$E$25))/6,IF($A776=TAXAS!$A$26,IF($B776="PARCELADO ATÉ 6X",$D776-($D776*TAXAS!$E$26))/6,IF($A776=TAXAS!$A$27,IF($B776="PARCELADO ATÉ 6X",$D776-($D776*TAXAS!$E$27))/6))))))))))))))))))))))))/1</f>
        <v>0</v>
      </c>
      <c r="I776" s="9">
        <f>IF($A776="VISA",IF($B776="PARCELADO ATÉ 12X",$D776-(D776*TAXAS!$F$4))/12,IF($A776="MASTER",IF($B776="PARCELADO ATÉ 12X",$D776-(D776*TAXAS!$F$5))/12,IF($A776="ELO",IF($B776="PARCELADO ATÉ 12X",$D776-(D776*TAXAS!$F$6))/12,IF($A776="HIPERCARD",IF($B776="PARCELADO ATÉ 12X",$D776-(D776*TAXAS!$F$7))/12,IF($A776="DINERS",IF($B776="PARCELADO ATÉ 12X",$D776-(D776*TAXAS!$F$8))/12,IF($A776="AMERICA EXPRESS",IF($B776="PARCELADO ATÉ 12X",$D776-(D776*TAXAS!$F$9))/12,IF($A776=TAXAS!$A$10,IF($B776="PARCELADO ATÉ 12X",$D776-($D776*TAXAS!$F$10))/12,IF($A776=TAXAS!$A$11,IF($B776="PARCELADO ATÉ 12X",$D776-($D776*TAXAS!$F$11))/12,IF($A776=TAXAS!$A$12,IF($B776="PARCELADO ATÉ 12X",$D776-($D776*TAXAS!$F$12))/12,IF($A776=TAXAS!$A$13,IF($B776="PARCELADO ATÉ 12X",$D776-($D776*TAXAS!$F$13))/12,IF($A776=TAXAS!$A$14,IF($B776="PARCELADO ATÉ 12X",$D776-($D776*TAXAS!$F$14))/12,IF($A776=TAXAS!$A$15,IF($B776="PARCELADO ATÉ 12X",$D776-($D776*TAXAS!$F$15))/12,IF($A776=TAXAS!$A$16,IF($B776="PARCELADO ATÉ 12X",$D776-($D776*TAXAS!$F$16))/12,IF($A776=TAXAS!$A$17,IF($B776="PARCELADO ATÉ 12X",$D776-($D776*TAXAS!$F$17))/12,IF($A776=TAXAS!$A$18,IF($B776="PARCELADO ATÉ 12X",$D776-($D776*TAXAS!$F$18))/12,IF($A776=TAXAS!$A$19,IF($B776="PARCELADO ATÉ 12X",$D776-($D776*TAXAS!$F$19))/12,IF($A776=TAXAS!$A$20,IF($B776="PARCELADO ATÉ 12X",$D776-($D776*TAXAS!$F$20))/12,IF($A776=TAXAS!$A$21,IF($B776="PARCELADO ATÉ 12X",$D776-($D776*TAXAS!$F$21))/12,IF($A776=TAXAS!$A$22,IF($B776="PARCELADO ATÉ 12X",$D776-($D776*TAXAS!$F$22))/12,IF($A776=TAXAS!$A$23,IF($B776="PARCELADO ATÉ 12X",$D776-($D776*TAXAS!$F$23))/12,IF($A776=TAXAS!$A$24,IF($B776="PARCELADO ATÉ 12X",$D776-($D776*TAXAS!$F$24))/12,IF($A776=TAXAS!$A$25,IF($B776="PARCELADO ATÉ 12X",$D776-($D776*TAXAS!$F$25))/12,IF($A776=TAXAS!$A$26,IF($B776="PARCELADO ATÉ 12X",$D776-($D776*TAXAS!$F$26))/12,IF($A776=TAXAS!$A$27,IF($B776="PARCELADO ATÉ 12X",$D776-($D776*TAXAS!$F$27))/12))))))))))))))))))))))))/1</f>
        <v>0</v>
      </c>
      <c r="J776" s="8">
        <f t="shared" si="0"/>
        <v>0</v>
      </c>
      <c r="K776" s="10" t="b">
        <f>IF($B776="PARCELADO ATÉ 3X",($D776-($D776*TAXAS!$D$4))-$J776)</f>
        <v>0</v>
      </c>
      <c r="L776" s="10" t="b">
        <f>IF($B776="PARCELADO ATÉ 6X",($D776-($D776*TAXAS!$E$4))-$J776)</f>
        <v>0</v>
      </c>
      <c r="M776" s="10" t="b">
        <f>IF($B776="PARCELADO ATÉ 12X",($D776-($D776*TAXAS!$F$4))-$J776)</f>
        <v>0</v>
      </c>
      <c r="N776" s="8">
        <f t="shared" si="1"/>
        <v>0</v>
      </c>
      <c r="O776" s="10">
        <f t="shared" si="2"/>
        <v>0</v>
      </c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spans="1:31" ht="15.75" customHeight="1" x14ac:dyDescent="0.2">
      <c r="A777" s="3"/>
      <c r="B777" s="5"/>
      <c r="C777" s="6"/>
      <c r="D777" s="42"/>
      <c r="E777" s="8">
        <f>IF($A777="VISA",IF($B777="DÉBITO",$D777-($D777*TAXAS!$B$4)),IF($A777="MASTER",IF($B777="DÉBITO",$D777-($D777*TAXAS!$B$5)),IF($A777="ELO", IF($B777="DÉBITO",$D777-($D777*TAXAS!$B$6)),IF($A777="HIPERCARD",IF($B777="DÉBITO",$D777-($D777*TAXAS!$B$7)),IF($A777="DINERS",IF($B777="DÉBITO",$D777-($D777*TAXAS!$B$8)),IF($A777="AMERICA EXPRESS",IF($B777="DÉBITO",$D777-($D777*TAXAS!$B$9)),IF($A777=TAXAS!$A$10,IF($B777="DÉBITO",$D777-($D777*TAXAS!$B$10)), IF($A777=TAXAS!$A$11,IF($B777="DÉBITO",$D777-($D777*TAXAS!$B$11)), IF($A777=TAXAS!$A$12,IF($B777="DÉBITO",$D777-($D777*TAXAS!$B$12)), IF($A777=TAXAS!$A$13,IF($B777="DÉBITO",$D777-($D777*TAXAS!$B$13)), IF($A777=TAXAS!$A$14,IF($B777="DÉBITO",$D777-($D777*TAXAS!$B$14)), IF($A777=TAXAS!$A$15,IF($B777="DÉBITO",$D777-($D777*TAXAS!$B$15)), IF($A777=TAXAS!$A$16,IF($B777="DÉBITO",$D777-($D777*TAXAS!$B$16)), IF($A777=TAXAS!$A$17,IF($B777="DÉBITO",$D777-($D777*TAXAS!$B$17)), IF($A777=TAXAS!$A$18,IF($B777="DÉBITO",$D777-($D777*TAXAS!$B$18)), IF($A777=TAXAS!$A$19,IF($B777="DÉBITO",$D777-($D777*TAXAS!$B$19)), IF($A777=TAXAS!$A$20,IF($B777="DÉBITO",$D777-($D777*TAXAS!$B$20)), IF($A777=TAXAS!$A$21,IF($B777="DÉBITO",$D777-($D777*TAXAS!$B$21)), IF($A777=TAXAS!$A$22,IF($B777="DÉBITO",$D777-($D777*TAXAS!$B$22)), IF($A777=TAXAS!$A$23,IF($B777="DÉBITO",$D777-($D777*TAXAS!$B$23)), IF($A777=TAXAS!$A$24,IF($B777="DÉBITO",$D777-($D777*TAXAS!$B$24)), IF($A777=TAXAS!$A$25,IF($B777="DÉBITO",$D777-($D777*TAXAS!$B$25)), IF($A777=TAXAS!$A$26,IF($B777="DÉBITO",$D777-($D777*TAXAS!$B$26)), IF($A777=TAXAS!$A$27,IF($B777="DÉBITO",$D777-($D777*TAXAS!$B$27))))))))))))))))))))))))))/1</f>
        <v>0</v>
      </c>
      <c r="F777" s="8">
        <f>IF($A777="VISA",IF($B777="CRÉDITO",$D777-($D777*TAXAS!$C$4)),IF($A777="MASTER",IF($B777="CRÉDITO",$D777-($D777*TAXAS!$C$5)),IF($A777="ELO", IF($B777="CRÉDITO",$D777-($D777*TAXAS!$C$6)),IF($A777="HIPERCARD",IF($B777="CRÉDITO",$D777-($D777*TAXAS!$C$7)),IF($A777="DINERS",IF($B777="CRÉDITO",$D777-($D777*TAXAS!$C$8)),IF($A777="AMERICA EXPRESS",IF($B777="CRÉDITO",$D777-($D777*TAXAS!$C$9)),IF($A777=TAXAS!$A$10,IF($B777="CRÉDITO",$D777-($D777*TAXAS!$C$10)), IF($A777=TAXAS!$A$11,IF($B777="CRÉDITO",$D777-($D777*TAXAS!$C$11)), IF($A777=TAXAS!$A$12,IF($B777="CRÉDITO",$D777-($D777*TAXAS!$C$12)), IF($A777=TAXAS!$A$13,IF($B777="CRÉDITO",$D777-($D777*TAXAS!$C$13)), IF($A777=TAXAS!$A$14,IF($B777="CRÉDITO",$D777-($D777*TAXAS!$C$14)), IF($A777=TAXAS!$A$15,IF($B777="CRÉDITO",$D777-($D777*TAXAS!$C$15)), IF($A777=TAXAS!$A$16,IF($B777="CRÉDITO",$D777-($D777*TAXAS!$C$16)), IF($A777=TAXAS!$A$17,IF($B777="CRÉDITO",$D777-($D777*TAXAS!$C$17)), IF($A777=TAXAS!$A$18,IF($B777="CRÉDITO",$D777-($D777*TAXAS!$C$18)), IF($A777=TAXAS!$A$19,IF($B777="CRÉDITO",$D777-($D777*TAXAS!$C$19)), IF($A777=TAXAS!$A$20,IF($B777="CRÉDITO",$D777-($D777*TAXAS!$C$20)), IF($A777=TAXAS!$A$21,IF($B777="CRÉDITO",$D777-($D777*TAXAS!$C$21)), IF($A777=TAXAS!$A$22,IF($B777="CRÉDITO",$D777-($D777*TAXAS!$C$22)), IF($A777=TAXAS!$A$23,IF($B777="CRÉDITO",$D777-($D777*TAXAS!$C$23)), IF($A777=TAXAS!$A$24,IF($B777="CRÉDITO",$D777-($D777*TAXAS!$C$24)), IF($A777=TAXAS!$A$25,IF($B777="CRÉDITO",$D777-($D777*TAXAS!$C$25)), IF($A777=TAXAS!$A$26,IF($B777="CRÉDITO",$D777-($D777*TAXAS!$C$26)), IF($A777=TAXAS!$A$27,IF($B777="CRÉDITO",$D777-($D777*TAXAS!$C$27))))))))))))))))))))))))))/1</f>
        <v>0</v>
      </c>
      <c r="G777" s="9">
        <f>IF($A777="VISA",IF($B777="PARCELADO ATÉ 3X",$D777-(D777*TAXAS!$D$4))/3,IF($A777="MASTER",IF($B777="PARCELADO ATÉ 3X",$D777-(D777*TAXAS!$D$5))/3,IF($A777="ELO",IF($B777="PARCELADO ATÉ 3X",$D777-(D777*TAXAS!$D$6))/3,IF($A777="HIPERCARD",IF($B777="PARCELADO ATÉ 3X",$D777-(D777*TAXAS!$D$7))/3,IF($A777="DINERS",IF($B777="PARCELADO ATÉ 3X",$D777-(D777*TAXAS!$D$8))/3,IF($A777="AMERICA EXPRESS",IF($B777="PARCELADO ATÉ 3X",$D777-(D777*TAXAS!$D$9))/3,IF($A777=TAXAS!$A$10,IF($B777="PARCELADO ATÉ 3X",$D777-($D777*TAXAS!$D$10))/3,IF($A777=TAXAS!$A$11,IF($B777="PARCELADO ATÉ 3X",$D777-($D777*TAXAS!$D$11))/3,IF($A777=TAXAS!$A$12,IF($B777="PARCELADO ATÉ 3X",$D777-($D777*TAXAS!$D$12))/3,IF($A777=TAXAS!$A$13,IF($B777="PARCELADO ATÉ 3X",$D777-($D777*TAXAS!$D$13))/3,IF($A777=TAXAS!$A$14,IF($B777="PARCELADO ATÉ 3X",$D777-($D777*TAXAS!$D$14))/3,IF($A777=TAXAS!$A$15,IF($B777="PARCELADO ATÉ 3X",$D777-($D777*TAXAS!$D$15))/3,IF($A777=TAXAS!$A$16,IF($B777="PARCELADO ATÉ 3X",$D777-($D777*TAXAS!$D$16))/3,IF($A777=TAXAS!$A$17,IF($B777="PARCELADO ATÉ 3X",$D777-($D777*TAXAS!$D$17))/3,IF($A777=TAXAS!$A$18,IF($B777="PARCELADO ATÉ 3X",$D777-($D777*TAXAS!$D$18))/3,IF($A777=TAXAS!$A$19,IF($B777="PARCELADO ATÉ 3X",$D777-($D777*TAXAS!$D$19))/3,IF($A777=TAXAS!$A$20,IF($B777="PARCELADO ATÉ 3X",$D777-($D777*TAXAS!$D$20))/3,IF($A777=TAXAS!$A$21,IF($B777="PARCELADO ATÉ 3X",$D777-($D777*TAXAS!$D$21))/3,IF($A777=TAXAS!$A$22,IF($B777="PARCELADO ATÉ 3X",$D777-($D777*TAXAS!$D$22))/3,IF($A777=TAXAS!$A$23,IF($B777="PARCELADO ATÉ 3X",$D777-($D777*TAXAS!$D$23))/3,IF($A777=TAXAS!$A$24,IF($B777="PARCELADO ATÉ 3X",$D777-($D777*TAXAS!$D$24))/3,IF($A777=TAXAS!$A$25,IF($B777="PARCELADO ATÉ 3X",$D777-($D777*TAXAS!$D$25))/3,IF($A777=TAXAS!$A$26,IF($B777="PARCELADO ATÉ 3X",$D777-($D777*TAXAS!$D$26))/3,IF($A777=TAXAS!$A$27,IF($B777="PARCELADO ATÉ 3X",$D777-($D777*TAXAS!$D$27))/3))))))))))))))))))))))))/1</f>
        <v>0</v>
      </c>
      <c r="H777" s="9">
        <f>IF($A777="VISA",IF($B777="PARCELADO ATÉ 6X",$D777-(D777*TAXAS!$E$4))/6,IF($A777="MASTER",IF($B777="PARCELADO ATÉ 6X",$D777-(D777*TAXAS!$E$5))/6,IF($A777="ELO",IF($B777="PARCELADO ATÉ 6X",$D777-(D777*TAXAS!$E$6))/6,IF($A777="HIPERCARD",IF($B777="PARCELADO ATÉ 6X",$D777-(D777*TAXAS!$E$7))/6,IF($A777="DINERS",IF($B777="PARCELADO ATÉ 6X",$D777-(D777*TAXAS!$E$8))/6,IF($A777="AMERICA EXPRESS",IF($B777="PARCELADO ATÉ 6X",$D777-(D777*TAXAS!$E$9))/6,IF($A777=TAXAS!$A$10,IF($B777="PARCELADO ATÉ 6X",$D777-($D777*TAXAS!$E$10))/6,IF($A777=TAXAS!$A$11,IF($B777="PARCELADO ATÉ 6X",$D777-($D777*TAXAS!$E$11))/6,IF($A777=TAXAS!$A$12,IF($B777="PARCELADO ATÉ 6X",$D777-($D777*TAXAS!$E$12))/6,IF($A777=TAXAS!$A$13,IF($B777="PARCELADO ATÉ 6X",$D777-($D777*TAXAS!$E$13))/6,IF($A777=TAXAS!$A$14,IF($B777="PARCELADO ATÉ 6X",$D777-($D777*TAXAS!$E$14))/6,IF($A777=TAXAS!$A$15,IF($B777="PARCELADO ATÉ 6X",$D777-($D777*TAXAS!$E$15))/6,IF($A777=TAXAS!$A$16,IF($B777="PARCELADO ATÉ 6X",$D777-($D777*TAXAS!$E$16))/6,IF($A777=TAXAS!$A$17,IF($B777="PARCELADO ATÉ 6X",$D777-($D777*TAXAS!$E$17))/6,IF($A777=TAXAS!$A$18,IF($B777="PARCELADO ATÉ 6X",$D777-($D777*TAXAS!$E$18))/6,IF($A777=TAXAS!$A$19,IF($B777="PARCELADO ATÉ 6X",$D777-($D777*TAXAS!$E$19))/6,IF($A777=TAXAS!$A$20,IF($B777="PARCELADO ATÉ 6X",$D777-($D777*TAXAS!$E$20))/6,IF($A777=TAXAS!$A$21,IF($B777="PARCELADO ATÉ 6X",$D777-($D777*TAXAS!$E$21))/6,IF($A777=TAXAS!$A$22,IF($B777="PARCELADO ATÉ 6X",$D777-($D777*TAXAS!$E$22))/6,IF($A777=TAXAS!$A$23,IF($B777="PARCELADO ATÉ 6X",$D777-($D777*TAXAS!$E$23))/6,IF($A777=TAXAS!$A$24,IF($B777="PARCELADO ATÉ 6X",$D777-($D777*TAXAS!$E$24))/6,IF($A777=TAXAS!$A$25,IF($B777="PARCELADO ATÉ 6X",$D777-($D777*TAXAS!$E$25))/6,IF($A777=TAXAS!$A$26,IF($B777="PARCELADO ATÉ 6X",$D777-($D777*TAXAS!$E$26))/6,IF($A777=TAXAS!$A$27,IF($B777="PARCELADO ATÉ 6X",$D777-($D777*TAXAS!$E$27))/6))))))))))))))))))))))))/1</f>
        <v>0</v>
      </c>
      <c r="I777" s="9">
        <f>IF($A777="VISA",IF($B777="PARCELADO ATÉ 12X",$D777-(D777*TAXAS!$F$4))/12,IF($A777="MASTER",IF($B777="PARCELADO ATÉ 12X",$D777-(D777*TAXAS!$F$5))/12,IF($A777="ELO",IF($B777="PARCELADO ATÉ 12X",$D777-(D777*TAXAS!$F$6))/12,IF($A777="HIPERCARD",IF($B777="PARCELADO ATÉ 12X",$D777-(D777*TAXAS!$F$7))/12,IF($A777="DINERS",IF($B777="PARCELADO ATÉ 12X",$D777-(D777*TAXAS!$F$8))/12,IF($A777="AMERICA EXPRESS",IF($B777="PARCELADO ATÉ 12X",$D777-(D777*TAXAS!$F$9))/12,IF($A777=TAXAS!$A$10,IF($B777="PARCELADO ATÉ 12X",$D777-($D777*TAXAS!$F$10))/12,IF($A777=TAXAS!$A$11,IF($B777="PARCELADO ATÉ 12X",$D777-($D777*TAXAS!$F$11))/12,IF($A777=TAXAS!$A$12,IF($B777="PARCELADO ATÉ 12X",$D777-($D777*TAXAS!$F$12))/12,IF($A777=TAXAS!$A$13,IF($B777="PARCELADO ATÉ 12X",$D777-($D777*TAXAS!$F$13))/12,IF($A777=TAXAS!$A$14,IF($B777="PARCELADO ATÉ 12X",$D777-($D777*TAXAS!$F$14))/12,IF($A777=TAXAS!$A$15,IF($B777="PARCELADO ATÉ 12X",$D777-($D777*TAXAS!$F$15))/12,IF($A777=TAXAS!$A$16,IF($B777="PARCELADO ATÉ 12X",$D777-($D777*TAXAS!$F$16))/12,IF($A777=TAXAS!$A$17,IF($B777="PARCELADO ATÉ 12X",$D777-($D777*TAXAS!$F$17))/12,IF($A777=TAXAS!$A$18,IF($B777="PARCELADO ATÉ 12X",$D777-($D777*TAXAS!$F$18))/12,IF($A777=TAXAS!$A$19,IF($B777="PARCELADO ATÉ 12X",$D777-($D777*TAXAS!$F$19))/12,IF($A777=TAXAS!$A$20,IF($B777="PARCELADO ATÉ 12X",$D777-($D777*TAXAS!$F$20))/12,IF($A777=TAXAS!$A$21,IF($B777="PARCELADO ATÉ 12X",$D777-($D777*TAXAS!$F$21))/12,IF($A777=TAXAS!$A$22,IF($B777="PARCELADO ATÉ 12X",$D777-($D777*TAXAS!$F$22))/12,IF($A777=TAXAS!$A$23,IF($B777="PARCELADO ATÉ 12X",$D777-($D777*TAXAS!$F$23))/12,IF($A777=TAXAS!$A$24,IF($B777="PARCELADO ATÉ 12X",$D777-($D777*TAXAS!$F$24))/12,IF($A777=TAXAS!$A$25,IF($B777="PARCELADO ATÉ 12X",$D777-($D777*TAXAS!$F$25))/12,IF($A777=TAXAS!$A$26,IF($B777="PARCELADO ATÉ 12X",$D777-($D777*TAXAS!$F$26))/12,IF($A777=TAXAS!$A$27,IF($B777="PARCELADO ATÉ 12X",$D777-($D777*TAXAS!$F$27))/12))))))))))))))))))))))))/1</f>
        <v>0</v>
      </c>
      <c r="J777" s="8">
        <f t="shared" si="0"/>
        <v>0</v>
      </c>
      <c r="K777" s="10" t="b">
        <f>IF($B777="PARCELADO ATÉ 3X",($D777-($D777*TAXAS!$D$4))-$J777)</f>
        <v>0</v>
      </c>
      <c r="L777" s="10" t="b">
        <f>IF($B777="PARCELADO ATÉ 6X",($D777-($D777*TAXAS!$E$4))-$J777)</f>
        <v>0</v>
      </c>
      <c r="M777" s="10" t="b">
        <f>IF($B777="PARCELADO ATÉ 12X",($D777-($D777*TAXAS!$F$4))-$J777)</f>
        <v>0</v>
      </c>
      <c r="N777" s="8">
        <f t="shared" si="1"/>
        <v>0</v>
      </c>
      <c r="O777" s="10">
        <f t="shared" si="2"/>
        <v>0</v>
      </c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spans="1:31" ht="15.75" customHeight="1" x14ac:dyDescent="0.2">
      <c r="A778" s="3"/>
      <c r="B778" s="5"/>
      <c r="C778" s="6"/>
      <c r="D778" s="42"/>
      <c r="E778" s="8">
        <f>IF($A778="VISA",IF($B778="DÉBITO",$D778-($D778*TAXAS!$B$4)),IF($A778="MASTER",IF($B778="DÉBITO",$D778-($D778*TAXAS!$B$5)),IF($A778="ELO", IF($B778="DÉBITO",$D778-($D778*TAXAS!$B$6)),IF($A778="HIPERCARD",IF($B778="DÉBITO",$D778-($D778*TAXAS!$B$7)),IF($A778="DINERS",IF($B778="DÉBITO",$D778-($D778*TAXAS!$B$8)),IF($A778="AMERICA EXPRESS",IF($B778="DÉBITO",$D778-($D778*TAXAS!$B$9)),IF($A778=TAXAS!$A$10,IF($B778="DÉBITO",$D778-($D778*TAXAS!$B$10)), IF($A778=TAXAS!$A$11,IF($B778="DÉBITO",$D778-($D778*TAXAS!$B$11)), IF($A778=TAXAS!$A$12,IF($B778="DÉBITO",$D778-($D778*TAXAS!$B$12)), IF($A778=TAXAS!$A$13,IF($B778="DÉBITO",$D778-($D778*TAXAS!$B$13)), IF($A778=TAXAS!$A$14,IF($B778="DÉBITO",$D778-($D778*TAXAS!$B$14)), IF($A778=TAXAS!$A$15,IF($B778="DÉBITO",$D778-($D778*TAXAS!$B$15)), IF($A778=TAXAS!$A$16,IF($B778="DÉBITO",$D778-($D778*TAXAS!$B$16)), IF($A778=TAXAS!$A$17,IF($B778="DÉBITO",$D778-($D778*TAXAS!$B$17)), IF($A778=TAXAS!$A$18,IF($B778="DÉBITO",$D778-($D778*TAXAS!$B$18)), IF($A778=TAXAS!$A$19,IF($B778="DÉBITO",$D778-($D778*TAXAS!$B$19)), IF($A778=TAXAS!$A$20,IF($B778="DÉBITO",$D778-($D778*TAXAS!$B$20)), IF($A778=TAXAS!$A$21,IF($B778="DÉBITO",$D778-($D778*TAXAS!$B$21)), IF($A778=TAXAS!$A$22,IF($B778="DÉBITO",$D778-($D778*TAXAS!$B$22)), IF($A778=TAXAS!$A$23,IF($B778="DÉBITO",$D778-($D778*TAXAS!$B$23)), IF($A778=TAXAS!$A$24,IF($B778="DÉBITO",$D778-($D778*TAXAS!$B$24)), IF($A778=TAXAS!$A$25,IF($B778="DÉBITO",$D778-($D778*TAXAS!$B$25)), IF($A778=TAXAS!$A$26,IF($B778="DÉBITO",$D778-($D778*TAXAS!$B$26)), IF($A778=TAXAS!$A$27,IF($B778="DÉBITO",$D778-($D778*TAXAS!$B$27))))))))))))))))))))))))))/1</f>
        <v>0</v>
      </c>
      <c r="F778" s="8">
        <f>IF($A778="VISA",IF($B778="CRÉDITO",$D778-($D778*TAXAS!$C$4)),IF($A778="MASTER",IF($B778="CRÉDITO",$D778-($D778*TAXAS!$C$5)),IF($A778="ELO", IF($B778="CRÉDITO",$D778-($D778*TAXAS!$C$6)),IF($A778="HIPERCARD",IF($B778="CRÉDITO",$D778-($D778*TAXAS!$C$7)),IF($A778="DINERS",IF($B778="CRÉDITO",$D778-($D778*TAXAS!$C$8)),IF($A778="AMERICA EXPRESS",IF($B778="CRÉDITO",$D778-($D778*TAXAS!$C$9)),IF($A778=TAXAS!$A$10,IF($B778="CRÉDITO",$D778-($D778*TAXAS!$C$10)), IF($A778=TAXAS!$A$11,IF($B778="CRÉDITO",$D778-($D778*TAXAS!$C$11)), IF($A778=TAXAS!$A$12,IF($B778="CRÉDITO",$D778-($D778*TAXAS!$C$12)), IF($A778=TAXAS!$A$13,IF($B778="CRÉDITO",$D778-($D778*TAXAS!$C$13)), IF($A778=TAXAS!$A$14,IF($B778="CRÉDITO",$D778-($D778*TAXAS!$C$14)), IF($A778=TAXAS!$A$15,IF($B778="CRÉDITO",$D778-($D778*TAXAS!$C$15)), IF($A778=TAXAS!$A$16,IF($B778="CRÉDITO",$D778-($D778*TAXAS!$C$16)), IF($A778=TAXAS!$A$17,IF($B778="CRÉDITO",$D778-($D778*TAXAS!$C$17)), IF($A778=TAXAS!$A$18,IF($B778="CRÉDITO",$D778-($D778*TAXAS!$C$18)), IF($A778=TAXAS!$A$19,IF($B778="CRÉDITO",$D778-($D778*TAXAS!$C$19)), IF($A778=TAXAS!$A$20,IF($B778="CRÉDITO",$D778-($D778*TAXAS!$C$20)), IF($A778=TAXAS!$A$21,IF($B778="CRÉDITO",$D778-($D778*TAXAS!$C$21)), IF($A778=TAXAS!$A$22,IF($B778="CRÉDITO",$D778-($D778*TAXAS!$C$22)), IF($A778=TAXAS!$A$23,IF($B778="CRÉDITO",$D778-($D778*TAXAS!$C$23)), IF($A778=TAXAS!$A$24,IF($B778="CRÉDITO",$D778-($D778*TAXAS!$C$24)), IF($A778=TAXAS!$A$25,IF($B778="CRÉDITO",$D778-($D778*TAXAS!$C$25)), IF($A778=TAXAS!$A$26,IF($B778="CRÉDITO",$D778-($D778*TAXAS!$C$26)), IF($A778=TAXAS!$A$27,IF($B778="CRÉDITO",$D778-($D778*TAXAS!$C$27))))))))))))))))))))))))))/1</f>
        <v>0</v>
      </c>
      <c r="G778" s="9">
        <f>IF($A778="VISA",IF($B778="PARCELADO ATÉ 3X",$D778-(D778*TAXAS!$D$4))/3,IF($A778="MASTER",IF($B778="PARCELADO ATÉ 3X",$D778-(D778*TAXAS!$D$5))/3,IF($A778="ELO",IF($B778="PARCELADO ATÉ 3X",$D778-(D778*TAXAS!$D$6))/3,IF($A778="HIPERCARD",IF($B778="PARCELADO ATÉ 3X",$D778-(D778*TAXAS!$D$7))/3,IF($A778="DINERS",IF($B778="PARCELADO ATÉ 3X",$D778-(D778*TAXAS!$D$8))/3,IF($A778="AMERICA EXPRESS",IF($B778="PARCELADO ATÉ 3X",$D778-(D778*TAXAS!$D$9))/3,IF($A778=TAXAS!$A$10,IF($B778="PARCELADO ATÉ 3X",$D778-($D778*TAXAS!$D$10))/3,IF($A778=TAXAS!$A$11,IF($B778="PARCELADO ATÉ 3X",$D778-($D778*TAXAS!$D$11))/3,IF($A778=TAXAS!$A$12,IF($B778="PARCELADO ATÉ 3X",$D778-($D778*TAXAS!$D$12))/3,IF($A778=TAXAS!$A$13,IF($B778="PARCELADO ATÉ 3X",$D778-($D778*TAXAS!$D$13))/3,IF($A778=TAXAS!$A$14,IF($B778="PARCELADO ATÉ 3X",$D778-($D778*TAXAS!$D$14))/3,IF($A778=TAXAS!$A$15,IF($B778="PARCELADO ATÉ 3X",$D778-($D778*TAXAS!$D$15))/3,IF($A778=TAXAS!$A$16,IF($B778="PARCELADO ATÉ 3X",$D778-($D778*TAXAS!$D$16))/3,IF($A778=TAXAS!$A$17,IF($B778="PARCELADO ATÉ 3X",$D778-($D778*TAXAS!$D$17))/3,IF($A778=TAXAS!$A$18,IF($B778="PARCELADO ATÉ 3X",$D778-($D778*TAXAS!$D$18))/3,IF($A778=TAXAS!$A$19,IF($B778="PARCELADO ATÉ 3X",$D778-($D778*TAXAS!$D$19))/3,IF($A778=TAXAS!$A$20,IF($B778="PARCELADO ATÉ 3X",$D778-($D778*TAXAS!$D$20))/3,IF($A778=TAXAS!$A$21,IF($B778="PARCELADO ATÉ 3X",$D778-($D778*TAXAS!$D$21))/3,IF($A778=TAXAS!$A$22,IF($B778="PARCELADO ATÉ 3X",$D778-($D778*TAXAS!$D$22))/3,IF($A778=TAXAS!$A$23,IF($B778="PARCELADO ATÉ 3X",$D778-($D778*TAXAS!$D$23))/3,IF($A778=TAXAS!$A$24,IF($B778="PARCELADO ATÉ 3X",$D778-($D778*TAXAS!$D$24))/3,IF($A778=TAXAS!$A$25,IF($B778="PARCELADO ATÉ 3X",$D778-($D778*TAXAS!$D$25))/3,IF($A778=TAXAS!$A$26,IF($B778="PARCELADO ATÉ 3X",$D778-($D778*TAXAS!$D$26))/3,IF($A778=TAXAS!$A$27,IF($B778="PARCELADO ATÉ 3X",$D778-($D778*TAXAS!$D$27))/3))))))))))))))))))))))))/1</f>
        <v>0</v>
      </c>
      <c r="H778" s="9">
        <f>IF($A778="VISA",IF($B778="PARCELADO ATÉ 6X",$D778-(D778*TAXAS!$E$4))/6,IF($A778="MASTER",IF($B778="PARCELADO ATÉ 6X",$D778-(D778*TAXAS!$E$5))/6,IF($A778="ELO",IF($B778="PARCELADO ATÉ 6X",$D778-(D778*TAXAS!$E$6))/6,IF($A778="HIPERCARD",IF($B778="PARCELADO ATÉ 6X",$D778-(D778*TAXAS!$E$7))/6,IF($A778="DINERS",IF($B778="PARCELADO ATÉ 6X",$D778-(D778*TAXAS!$E$8))/6,IF($A778="AMERICA EXPRESS",IF($B778="PARCELADO ATÉ 6X",$D778-(D778*TAXAS!$E$9))/6,IF($A778=TAXAS!$A$10,IF($B778="PARCELADO ATÉ 6X",$D778-($D778*TAXAS!$E$10))/6,IF($A778=TAXAS!$A$11,IF($B778="PARCELADO ATÉ 6X",$D778-($D778*TAXAS!$E$11))/6,IF($A778=TAXAS!$A$12,IF($B778="PARCELADO ATÉ 6X",$D778-($D778*TAXAS!$E$12))/6,IF($A778=TAXAS!$A$13,IF($B778="PARCELADO ATÉ 6X",$D778-($D778*TAXAS!$E$13))/6,IF($A778=TAXAS!$A$14,IF($B778="PARCELADO ATÉ 6X",$D778-($D778*TAXAS!$E$14))/6,IF($A778=TAXAS!$A$15,IF($B778="PARCELADO ATÉ 6X",$D778-($D778*TAXAS!$E$15))/6,IF($A778=TAXAS!$A$16,IF($B778="PARCELADO ATÉ 6X",$D778-($D778*TAXAS!$E$16))/6,IF($A778=TAXAS!$A$17,IF($B778="PARCELADO ATÉ 6X",$D778-($D778*TAXAS!$E$17))/6,IF($A778=TAXAS!$A$18,IF($B778="PARCELADO ATÉ 6X",$D778-($D778*TAXAS!$E$18))/6,IF($A778=TAXAS!$A$19,IF($B778="PARCELADO ATÉ 6X",$D778-($D778*TAXAS!$E$19))/6,IF($A778=TAXAS!$A$20,IF($B778="PARCELADO ATÉ 6X",$D778-($D778*TAXAS!$E$20))/6,IF($A778=TAXAS!$A$21,IF($B778="PARCELADO ATÉ 6X",$D778-($D778*TAXAS!$E$21))/6,IF($A778=TAXAS!$A$22,IF($B778="PARCELADO ATÉ 6X",$D778-($D778*TAXAS!$E$22))/6,IF($A778=TAXAS!$A$23,IF($B778="PARCELADO ATÉ 6X",$D778-($D778*TAXAS!$E$23))/6,IF($A778=TAXAS!$A$24,IF($B778="PARCELADO ATÉ 6X",$D778-($D778*TAXAS!$E$24))/6,IF($A778=TAXAS!$A$25,IF($B778="PARCELADO ATÉ 6X",$D778-($D778*TAXAS!$E$25))/6,IF($A778=TAXAS!$A$26,IF($B778="PARCELADO ATÉ 6X",$D778-($D778*TAXAS!$E$26))/6,IF($A778=TAXAS!$A$27,IF($B778="PARCELADO ATÉ 6X",$D778-($D778*TAXAS!$E$27))/6))))))))))))))))))))))))/1</f>
        <v>0</v>
      </c>
      <c r="I778" s="9">
        <f>IF($A778="VISA",IF($B778="PARCELADO ATÉ 12X",$D778-(D778*TAXAS!$F$4))/12,IF($A778="MASTER",IF($B778="PARCELADO ATÉ 12X",$D778-(D778*TAXAS!$F$5))/12,IF($A778="ELO",IF($B778="PARCELADO ATÉ 12X",$D778-(D778*TAXAS!$F$6))/12,IF($A778="HIPERCARD",IF($B778="PARCELADO ATÉ 12X",$D778-(D778*TAXAS!$F$7))/12,IF($A778="DINERS",IF($B778="PARCELADO ATÉ 12X",$D778-(D778*TAXAS!$F$8))/12,IF($A778="AMERICA EXPRESS",IF($B778="PARCELADO ATÉ 12X",$D778-(D778*TAXAS!$F$9))/12,IF($A778=TAXAS!$A$10,IF($B778="PARCELADO ATÉ 12X",$D778-($D778*TAXAS!$F$10))/12,IF($A778=TAXAS!$A$11,IF($B778="PARCELADO ATÉ 12X",$D778-($D778*TAXAS!$F$11))/12,IF($A778=TAXAS!$A$12,IF($B778="PARCELADO ATÉ 12X",$D778-($D778*TAXAS!$F$12))/12,IF($A778=TAXAS!$A$13,IF($B778="PARCELADO ATÉ 12X",$D778-($D778*TAXAS!$F$13))/12,IF($A778=TAXAS!$A$14,IF($B778="PARCELADO ATÉ 12X",$D778-($D778*TAXAS!$F$14))/12,IF($A778=TAXAS!$A$15,IF($B778="PARCELADO ATÉ 12X",$D778-($D778*TAXAS!$F$15))/12,IF($A778=TAXAS!$A$16,IF($B778="PARCELADO ATÉ 12X",$D778-($D778*TAXAS!$F$16))/12,IF($A778=TAXAS!$A$17,IF($B778="PARCELADO ATÉ 12X",$D778-($D778*TAXAS!$F$17))/12,IF($A778=TAXAS!$A$18,IF($B778="PARCELADO ATÉ 12X",$D778-($D778*TAXAS!$F$18))/12,IF($A778=TAXAS!$A$19,IF($B778="PARCELADO ATÉ 12X",$D778-($D778*TAXAS!$F$19))/12,IF($A778=TAXAS!$A$20,IF($B778="PARCELADO ATÉ 12X",$D778-($D778*TAXAS!$F$20))/12,IF($A778=TAXAS!$A$21,IF($B778="PARCELADO ATÉ 12X",$D778-($D778*TAXAS!$F$21))/12,IF($A778=TAXAS!$A$22,IF($B778="PARCELADO ATÉ 12X",$D778-($D778*TAXAS!$F$22))/12,IF($A778=TAXAS!$A$23,IF($B778="PARCELADO ATÉ 12X",$D778-($D778*TAXAS!$F$23))/12,IF($A778=TAXAS!$A$24,IF($B778="PARCELADO ATÉ 12X",$D778-($D778*TAXAS!$F$24))/12,IF($A778=TAXAS!$A$25,IF($B778="PARCELADO ATÉ 12X",$D778-($D778*TAXAS!$F$25))/12,IF($A778=TAXAS!$A$26,IF($B778="PARCELADO ATÉ 12X",$D778-($D778*TAXAS!$F$26))/12,IF($A778=TAXAS!$A$27,IF($B778="PARCELADO ATÉ 12X",$D778-($D778*TAXAS!$F$27))/12))))))))))))))))))))))))/1</f>
        <v>0</v>
      </c>
      <c r="J778" s="8">
        <f t="shared" si="0"/>
        <v>0</v>
      </c>
      <c r="K778" s="10" t="b">
        <f>IF($B778="PARCELADO ATÉ 3X",($D778-($D778*TAXAS!$D$4))-$J778)</f>
        <v>0</v>
      </c>
      <c r="L778" s="10" t="b">
        <f>IF($B778="PARCELADO ATÉ 6X",($D778-($D778*TAXAS!$E$4))-$J778)</f>
        <v>0</v>
      </c>
      <c r="M778" s="10" t="b">
        <f>IF($B778="PARCELADO ATÉ 12X",($D778-($D778*TAXAS!$F$4))-$J778)</f>
        <v>0</v>
      </c>
      <c r="N778" s="8">
        <f t="shared" si="1"/>
        <v>0</v>
      </c>
      <c r="O778" s="10">
        <f t="shared" si="2"/>
        <v>0</v>
      </c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spans="1:31" ht="15.75" customHeight="1" x14ac:dyDescent="0.2">
      <c r="A779" s="3"/>
      <c r="B779" s="5"/>
      <c r="C779" s="6"/>
      <c r="D779" s="42"/>
      <c r="E779" s="8">
        <f>IF($A779="VISA",IF($B779="DÉBITO",$D779-($D779*TAXAS!$B$4)),IF($A779="MASTER",IF($B779="DÉBITO",$D779-($D779*TAXAS!$B$5)),IF($A779="ELO", IF($B779="DÉBITO",$D779-($D779*TAXAS!$B$6)),IF($A779="HIPERCARD",IF($B779="DÉBITO",$D779-($D779*TAXAS!$B$7)),IF($A779="DINERS",IF($B779="DÉBITO",$D779-($D779*TAXAS!$B$8)),IF($A779="AMERICA EXPRESS",IF($B779="DÉBITO",$D779-($D779*TAXAS!$B$9)),IF($A779=TAXAS!$A$10,IF($B779="DÉBITO",$D779-($D779*TAXAS!$B$10)), IF($A779=TAXAS!$A$11,IF($B779="DÉBITO",$D779-($D779*TAXAS!$B$11)), IF($A779=TAXAS!$A$12,IF($B779="DÉBITO",$D779-($D779*TAXAS!$B$12)), IF($A779=TAXAS!$A$13,IF($B779="DÉBITO",$D779-($D779*TAXAS!$B$13)), IF($A779=TAXAS!$A$14,IF($B779="DÉBITO",$D779-($D779*TAXAS!$B$14)), IF($A779=TAXAS!$A$15,IF($B779="DÉBITO",$D779-($D779*TAXAS!$B$15)), IF($A779=TAXAS!$A$16,IF($B779="DÉBITO",$D779-($D779*TAXAS!$B$16)), IF($A779=TAXAS!$A$17,IF($B779="DÉBITO",$D779-($D779*TAXAS!$B$17)), IF($A779=TAXAS!$A$18,IF($B779="DÉBITO",$D779-($D779*TAXAS!$B$18)), IF($A779=TAXAS!$A$19,IF($B779="DÉBITO",$D779-($D779*TAXAS!$B$19)), IF($A779=TAXAS!$A$20,IF($B779="DÉBITO",$D779-($D779*TAXAS!$B$20)), IF($A779=TAXAS!$A$21,IF($B779="DÉBITO",$D779-($D779*TAXAS!$B$21)), IF($A779=TAXAS!$A$22,IF($B779="DÉBITO",$D779-($D779*TAXAS!$B$22)), IF($A779=TAXAS!$A$23,IF($B779="DÉBITO",$D779-($D779*TAXAS!$B$23)), IF($A779=TAXAS!$A$24,IF($B779="DÉBITO",$D779-($D779*TAXAS!$B$24)), IF($A779=TAXAS!$A$25,IF($B779="DÉBITO",$D779-($D779*TAXAS!$B$25)), IF($A779=TAXAS!$A$26,IF($B779="DÉBITO",$D779-($D779*TAXAS!$B$26)), IF($A779=TAXAS!$A$27,IF($B779="DÉBITO",$D779-($D779*TAXAS!$B$27))))))))))))))))))))))))))/1</f>
        <v>0</v>
      </c>
      <c r="F779" s="8">
        <f>IF($A779="VISA",IF($B779="CRÉDITO",$D779-($D779*TAXAS!$C$4)),IF($A779="MASTER",IF($B779="CRÉDITO",$D779-($D779*TAXAS!$C$5)),IF($A779="ELO", IF($B779="CRÉDITO",$D779-($D779*TAXAS!$C$6)),IF($A779="HIPERCARD",IF($B779="CRÉDITO",$D779-($D779*TAXAS!$C$7)),IF($A779="DINERS",IF($B779="CRÉDITO",$D779-($D779*TAXAS!$C$8)),IF($A779="AMERICA EXPRESS",IF($B779="CRÉDITO",$D779-($D779*TAXAS!$C$9)),IF($A779=TAXAS!$A$10,IF($B779="CRÉDITO",$D779-($D779*TAXAS!$C$10)), IF($A779=TAXAS!$A$11,IF($B779="CRÉDITO",$D779-($D779*TAXAS!$C$11)), IF($A779=TAXAS!$A$12,IF($B779="CRÉDITO",$D779-($D779*TAXAS!$C$12)), IF($A779=TAXAS!$A$13,IF($B779="CRÉDITO",$D779-($D779*TAXAS!$C$13)), IF($A779=TAXAS!$A$14,IF($B779="CRÉDITO",$D779-($D779*TAXAS!$C$14)), IF($A779=TAXAS!$A$15,IF($B779="CRÉDITO",$D779-($D779*TAXAS!$C$15)), IF($A779=TAXAS!$A$16,IF($B779="CRÉDITO",$D779-($D779*TAXAS!$C$16)), IF($A779=TAXAS!$A$17,IF($B779="CRÉDITO",$D779-($D779*TAXAS!$C$17)), IF($A779=TAXAS!$A$18,IF($B779="CRÉDITO",$D779-($D779*TAXAS!$C$18)), IF($A779=TAXAS!$A$19,IF($B779="CRÉDITO",$D779-($D779*TAXAS!$C$19)), IF($A779=TAXAS!$A$20,IF($B779="CRÉDITO",$D779-($D779*TAXAS!$C$20)), IF($A779=TAXAS!$A$21,IF($B779="CRÉDITO",$D779-($D779*TAXAS!$C$21)), IF($A779=TAXAS!$A$22,IF($B779="CRÉDITO",$D779-($D779*TAXAS!$C$22)), IF($A779=TAXAS!$A$23,IF($B779="CRÉDITO",$D779-($D779*TAXAS!$C$23)), IF($A779=TAXAS!$A$24,IF($B779="CRÉDITO",$D779-($D779*TAXAS!$C$24)), IF($A779=TAXAS!$A$25,IF($B779="CRÉDITO",$D779-($D779*TAXAS!$C$25)), IF($A779=TAXAS!$A$26,IF($B779="CRÉDITO",$D779-($D779*TAXAS!$C$26)), IF($A779=TAXAS!$A$27,IF($B779="CRÉDITO",$D779-($D779*TAXAS!$C$27))))))))))))))))))))))))))/1</f>
        <v>0</v>
      </c>
      <c r="G779" s="9">
        <f>IF($A779="VISA",IF($B779="PARCELADO ATÉ 3X",$D779-(D779*TAXAS!$D$4))/3,IF($A779="MASTER",IF($B779="PARCELADO ATÉ 3X",$D779-(D779*TAXAS!$D$5))/3,IF($A779="ELO",IF($B779="PARCELADO ATÉ 3X",$D779-(D779*TAXAS!$D$6))/3,IF($A779="HIPERCARD",IF($B779="PARCELADO ATÉ 3X",$D779-(D779*TAXAS!$D$7))/3,IF($A779="DINERS",IF($B779="PARCELADO ATÉ 3X",$D779-(D779*TAXAS!$D$8))/3,IF($A779="AMERICA EXPRESS",IF($B779="PARCELADO ATÉ 3X",$D779-(D779*TAXAS!$D$9))/3,IF($A779=TAXAS!$A$10,IF($B779="PARCELADO ATÉ 3X",$D779-($D779*TAXAS!$D$10))/3,IF($A779=TAXAS!$A$11,IF($B779="PARCELADO ATÉ 3X",$D779-($D779*TAXAS!$D$11))/3,IF($A779=TAXAS!$A$12,IF($B779="PARCELADO ATÉ 3X",$D779-($D779*TAXAS!$D$12))/3,IF($A779=TAXAS!$A$13,IF($B779="PARCELADO ATÉ 3X",$D779-($D779*TAXAS!$D$13))/3,IF($A779=TAXAS!$A$14,IF($B779="PARCELADO ATÉ 3X",$D779-($D779*TAXAS!$D$14))/3,IF($A779=TAXAS!$A$15,IF($B779="PARCELADO ATÉ 3X",$D779-($D779*TAXAS!$D$15))/3,IF($A779=TAXAS!$A$16,IF($B779="PARCELADO ATÉ 3X",$D779-($D779*TAXAS!$D$16))/3,IF($A779=TAXAS!$A$17,IF($B779="PARCELADO ATÉ 3X",$D779-($D779*TAXAS!$D$17))/3,IF($A779=TAXAS!$A$18,IF($B779="PARCELADO ATÉ 3X",$D779-($D779*TAXAS!$D$18))/3,IF($A779=TAXAS!$A$19,IF($B779="PARCELADO ATÉ 3X",$D779-($D779*TAXAS!$D$19))/3,IF($A779=TAXAS!$A$20,IF($B779="PARCELADO ATÉ 3X",$D779-($D779*TAXAS!$D$20))/3,IF($A779=TAXAS!$A$21,IF($B779="PARCELADO ATÉ 3X",$D779-($D779*TAXAS!$D$21))/3,IF($A779=TAXAS!$A$22,IF($B779="PARCELADO ATÉ 3X",$D779-($D779*TAXAS!$D$22))/3,IF($A779=TAXAS!$A$23,IF($B779="PARCELADO ATÉ 3X",$D779-($D779*TAXAS!$D$23))/3,IF($A779=TAXAS!$A$24,IF($B779="PARCELADO ATÉ 3X",$D779-($D779*TAXAS!$D$24))/3,IF($A779=TAXAS!$A$25,IF($B779="PARCELADO ATÉ 3X",$D779-($D779*TAXAS!$D$25))/3,IF($A779=TAXAS!$A$26,IF($B779="PARCELADO ATÉ 3X",$D779-($D779*TAXAS!$D$26))/3,IF($A779=TAXAS!$A$27,IF($B779="PARCELADO ATÉ 3X",$D779-($D779*TAXAS!$D$27))/3))))))))))))))))))))))))/1</f>
        <v>0</v>
      </c>
      <c r="H779" s="9">
        <f>IF($A779="VISA",IF($B779="PARCELADO ATÉ 6X",$D779-(D779*TAXAS!$E$4))/6,IF($A779="MASTER",IF($B779="PARCELADO ATÉ 6X",$D779-(D779*TAXAS!$E$5))/6,IF($A779="ELO",IF($B779="PARCELADO ATÉ 6X",$D779-(D779*TAXAS!$E$6))/6,IF($A779="HIPERCARD",IF($B779="PARCELADO ATÉ 6X",$D779-(D779*TAXAS!$E$7))/6,IF($A779="DINERS",IF($B779="PARCELADO ATÉ 6X",$D779-(D779*TAXAS!$E$8))/6,IF($A779="AMERICA EXPRESS",IF($B779="PARCELADO ATÉ 6X",$D779-(D779*TAXAS!$E$9))/6,IF($A779=TAXAS!$A$10,IF($B779="PARCELADO ATÉ 6X",$D779-($D779*TAXAS!$E$10))/6,IF($A779=TAXAS!$A$11,IF($B779="PARCELADO ATÉ 6X",$D779-($D779*TAXAS!$E$11))/6,IF($A779=TAXAS!$A$12,IF($B779="PARCELADO ATÉ 6X",$D779-($D779*TAXAS!$E$12))/6,IF($A779=TAXAS!$A$13,IF($B779="PARCELADO ATÉ 6X",$D779-($D779*TAXAS!$E$13))/6,IF($A779=TAXAS!$A$14,IF($B779="PARCELADO ATÉ 6X",$D779-($D779*TAXAS!$E$14))/6,IF($A779=TAXAS!$A$15,IF($B779="PARCELADO ATÉ 6X",$D779-($D779*TAXAS!$E$15))/6,IF($A779=TAXAS!$A$16,IF($B779="PARCELADO ATÉ 6X",$D779-($D779*TAXAS!$E$16))/6,IF($A779=TAXAS!$A$17,IF($B779="PARCELADO ATÉ 6X",$D779-($D779*TAXAS!$E$17))/6,IF($A779=TAXAS!$A$18,IF($B779="PARCELADO ATÉ 6X",$D779-($D779*TAXAS!$E$18))/6,IF($A779=TAXAS!$A$19,IF($B779="PARCELADO ATÉ 6X",$D779-($D779*TAXAS!$E$19))/6,IF($A779=TAXAS!$A$20,IF($B779="PARCELADO ATÉ 6X",$D779-($D779*TAXAS!$E$20))/6,IF($A779=TAXAS!$A$21,IF($B779="PARCELADO ATÉ 6X",$D779-($D779*TAXAS!$E$21))/6,IF($A779=TAXAS!$A$22,IF($B779="PARCELADO ATÉ 6X",$D779-($D779*TAXAS!$E$22))/6,IF($A779=TAXAS!$A$23,IF($B779="PARCELADO ATÉ 6X",$D779-($D779*TAXAS!$E$23))/6,IF($A779=TAXAS!$A$24,IF($B779="PARCELADO ATÉ 6X",$D779-($D779*TAXAS!$E$24))/6,IF($A779=TAXAS!$A$25,IF($B779="PARCELADO ATÉ 6X",$D779-($D779*TAXAS!$E$25))/6,IF($A779=TAXAS!$A$26,IF($B779="PARCELADO ATÉ 6X",$D779-($D779*TAXAS!$E$26))/6,IF($A779=TAXAS!$A$27,IF($B779="PARCELADO ATÉ 6X",$D779-($D779*TAXAS!$E$27))/6))))))))))))))))))))))))/1</f>
        <v>0</v>
      </c>
      <c r="I779" s="9">
        <f>IF($A779="VISA",IF($B779="PARCELADO ATÉ 12X",$D779-(D779*TAXAS!$F$4))/12,IF($A779="MASTER",IF($B779="PARCELADO ATÉ 12X",$D779-(D779*TAXAS!$F$5))/12,IF($A779="ELO",IF($B779="PARCELADO ATÉ 12X",$D779-(D779*TAXAS!$F$6))/12,IF($A779="HIPERCARD",IF($B779="PARCELADO ATÉ 12X",$D779-(D779*TAXAS!$F$7))/12,IF($A779="DINERS",IF($B779="PARCELADO ATÉ 12X",$D779-(D779*TAXAS!$F$8))/12,IF($A779="AMERICA EXPRESS",IF($B779="PARCELADO ATÉ 12X",$D779-(D779*TAXAS!$F$9))/12,IF($A779=TAXAS!$A$10,IF($B779="PARCELADO ATÉ 12X",$D779-($D779*TAXAS!$F$10))/12,IF($A779=TAXAS!$A$11,IF($B779="PARCELADO ATÉ 12X",$D779-($D779*TAXAS!$F$11))/12,IF($A779=TAXAS!$A$12,IF($B779="PARCELADO ATÉ 12X",$D779-($D779*TAXAS!$F$12))/12,IF($A779=TAXAS!$A$13,IF($B779="PARCELADO ATÉ 12X",$D779-($D779*TAXAS!$F$13))/12,IF($A779=TAXAS!$A$14,IF($B779="PARCELADO ATÉ 12X",$D779-($D779*TAXAS!$F$14))/12,IF($A779=TAXAS!$A$15,IF($B779="PARCELADO ATÉ 12X",$D779-($D779*TAXAS!$F$15))/12,IF($A779=TAXAS!$A$16,IF($B779="PARCELADO ATÉ 12X",$D779-($D779*TAXAS!$F$16))/12,IF($A779=TAXAS!$A$17,IF($B779="PARCELADO ATÉ 12X",$D779-($D779*TAXAS!$F$17))/12,IF($A779=TAXAS!$A$18,IF($B779="PARCELADO ATÉ 12X",$D779-($D779*TAXAS!$F$18))/12,IF($A779=TAXAS!$A$19,IF($B779="PARCELADO ATÉ 12X",$D779-($D779*TAXAS!$F$19))/12,IF($A779=TAXAS!$A$20,IF($B779="PARCELADO ATÉ 12X",$D779-($D779*TAXAS!$F$20))/12,IF($A779=TAXAS!$A$21,IF($B779="PARCELADO ATÉ 12X",$D779-($D779*TAXAS!$F$21))/12,IF($A779=TAXAS!$A$22,IF($B779="PARCELADO ATÉ 12X",$D779-($D779*TAXAS!$F$22))/12,IF($A779=TAXAS!$A$23,IF($B779="PARCELADO ATÉ 12X",$D779-($D779*TAXAS!$F$23))/12,IF($A779=TAXAS!$A$24,IF($B779="PARCELADO ATÉ 12X",$D779-($D779*TAXAS!$F$24))/12,IF($A779=TAXAS!$A$25,IF($B779="PARCELADO ATÉ 12X",$D779-($D779*TAXAS!$F$25))/12,IF($A779=TAXAS!$A$26,IF($B779="PARCELADO ATÉ 12X",$D779-($D779*TAXAS!$F$26))/12,IF($A779=TAXAS!$A$27,IF($B779="PARCELADO ATÉ 12X",$D779-($D779*TAXAS!$F$27))/12))))))))))))))))))))))))/1</f>
        <v>0</v>
      </c>
      <c r="J779" s="8">
        <f t="shared" si="0"/>
        <v>0</v>
      </c>
      <c r="K779" s="10" t="b">
        <f>IF($B779="PARCELADO ATÉ 3X",($D779-($D779*TAXAS!$D$4))-$J779)</f>
        <v>0</v>
      </c>
      <c r="L779" s="10" t="b">
        <f>IF($B779="PARCELADO ATÉ 6X",($D779-($D779*TAXAS!$E$4))-$J779)</f>
        <v>0</v>
      </c>
      <c r="M779" s="10" t="b">
        <f>IF($B779="PARCELADO ATÉ 12X",($D779-($D779*TAXAS!$F$4))-$J779)</f>
        <v>0</v>
      </c>
      <c r="N779" s="8">
        <f t="shared" si="1"/>
        <v>0</v>
      </c>
      <c r="O779" s="10">
        <f t="shared" si="2"/>
        <v>0</v>
      </c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spans="1:31" ht="15.75" customHeight="1" x14ac:dyDescent="0.2">
      <c r="A780" s="3"/>
      <c r="B780" s="5"/>
      <c r="C780" s="6"/>
      <c r="D780" s="42"/>
      <c r="E780" s="8">
        <f>IF($A780="VISA",IF($B780="DÉBITO",$D780-($D780*TAXAS!$B$4)),IF($A780="MASTER",IF($B780="DÉBITO",$D780-($D780*TAXAS!$B$5)),IF($A780="ELO", IF($B780="DÉBITO",$D780-($D780*TAXAS!$B$6)),IF($A780="HIPERCARD",IF($B780="DÉBITO",$D780-($D780*TAXAS!$B$7)),IF($A780="DINERS",IF($B780="DÉBITO",$D780-($D780*TAXAS!$B$8)),IF($A780="AMERICA EXPRESS",IF($B780="DÉBITO",$D780-($D780*TAXAS!$B$9)),IF($A780=TAXAS!$A$10,IF($B780="DÉBITO",$D780-($D780*TAXAS!$B$10)), IF($A780=TAXAS!$A$11,IF($B780="DÉBITO",$D780-($D780*TAXAS!$B$11)), IF($A780=TAXAS!$A$12,IF($B780="DÉBITO",$D780-($D780*TAXAS!$B$12)), IF($A780=TAXAS!$A$13,IF($B780="DÉBITO",$D780-($D780*TAXAS!$B$13)), IF($A780=TAXAS!$A$14,IF($B780="DÉBITO",$D780-($D780*TAXAS!$B$14)), IF($A780=TAXAS!$A$15,IF($B780="DÉBITO",$D780-($D780*TAXAS!$B$15)), IF($A780=TAXAS!$A$16,IF($B780="DÉBITO",$D780-($D780*TAXAS!$B$16)), IF($A780=TAXAS!$A$17,IF($B780="DÉBITO",$D780-($D780*TAXAS!$B$17)), IF($A780=TAXAS!$A$18,IF($B780="DÉBITO",$D780-($D780*TAXAS!$B$18)), IF($A780=TAXAS!$A$19,IF($B780="DÉBITO",$D780-($D780*TAXAS!$B$19)), IF($A780=TAXAS!$A$20,IF($B780="DÉBITO",$D780-($D780*TAXAS!$B$20)), IF($A780=TAXAS!$A$21,IF($B780="DÉBITO",$D780-($D780*TAXAS!$B$21)), IF($A780=TAXAS!$A$22,IF($B780="DÉBITO",$D780-($D780*TAXAS!$B$22)), IF($A780=TAXAS!$A$23,IF($B780="DÉBITO",$D780-($D780*TAXAS!$B$23)), IF($A780=TAXAS!$A$24,IF($B780="DÉBITO",$D780-($D780*TAXAS!$B$24)), IF($A780=TAXAS!$A$25,IF($B780="DÉBITO",$D780-($D780*TAXAS!$B$25)), IF($A780=TAXAS!$A$26,IF($B780="DÉBITO",$D780-($D780*TAXAS!$B$26)), IF($A780=TAXAS!$A$27,IF($B780="DÉBITO",$D780-($D780*TAXAS!$B$27))))))))))))))))))))))))))/1</f>
        <v>0</v>
      </c>
      <c r="F780" s="8">
        <f>IF($A780="VISA",IF($B780="CRÉDITO",$D780-($D780*TAXAS!$C$4)),IF($A780="MASTER",IF($B780="CRÉDITO",$D780-($D780*TAXAS!$C$5)),IF($A780="ELO", IF($B780="CRÉDITO",$D780-($D780*TAXAS!$C$6)),IF($A780="HIPERCARD",IF($B780="CRÉDITO",$D780-($D780*TAXAS!$C$7)),IF($A780="DINERS",IF($B780="CRÉDITO",$D780-($D780*TAXAS!$C$8)),IF($A780="AMERICA EXPRESS",IF($B780="CRÉDITO",$D780-($D780*TAXAS!$C$9)),IF($A780=TAXAS!$A$10,IF($B780="CRÉDITO",$D780-($D780*TAXAS!$C$10)), IF($A780=TAXAS!$A$11,IF($B780="CRÉDITO",$D780-($D780*TAXAS!$C$11)), IF($A780=TAXAS!$A$12,IF($B780="CRÉDITO",$D780-($D780*TAXAS!$C$12)), IF($A780=TAXAS!$A$13,IF($B780="CRÉDITO",$D780-($D780*TAXAS!$C$13)), IF($A780=TAXAS!$A$14,IF($B780="CRÉDITO",$D780-($D780*TAXAS!$C$14)), IF($A780=TAXAS!$A$15,IF($B780="CRÉDITO",$D780-($D780*TAXAS!$C$15)), IF($A780=TAXAS!$A$16,IF($B780="CRÉDITO",$D780-($D780*TAXAS!$C$16)), IF($A780=TAXAS!$A$17,IF($B780="CRÉDITO",$D780-($D780*TAXAS!$C$17)), IF($A780=TAXAS!$A$18,IF($B780="CRÉDITO",$D780-($D780*TAXAS!$C$18)), IF($A780=TAXAS!$A$19,IF($B780="CRÉDITO",$D780-($D780*TAXAS!$C$19)), IF($A780=TAXAS!$A$20,IF($B780="CRÉDITO",$D780-($D780*TAXAS!$C$20)), IF($A780=TAXAS!$A$21,IF($B780="CRÉDITO",$D780-($D780*TAXAS!$C$21)), IF($A780=TAXAS!$A$22,IF($B780="CRÉDITO",$D780-($D780*TAXAS!$C$22)), IF($A780=TAXAS!$A$23,IF($B780="CRÉDITO",$D780-($D780*TAXAS!$C$23)), IF($A780=TAXAS!$A$24,IF($B780="CRÉDITO",$D780-($D780*TAXAS!$C$24)), IF($A780=TAXAS!$A$25,IF($B780="CRÉDITO",$D780-($D780*TAXAS!$C$25)), IF($A780=TAXAS!$A$26,IF($B780="CRÉDITO",$D780-($D780*TAXAS!$C$26)), IF($A780=TAXAS!$A$27,IF($B780="CRÉDITO",$D780-($D780*TAXAS!$C$27))))))))))))))))))))))))))/1</f>
        <v>0</v>
      </c>
      <c r="G780" s="9">
        <f>IF($A780="VISA",IF($B780="PARCELADO ATÉ 3X",$D780-(D780*TAXAS!$D$4))/3,IF($A780="MASTER",IF($B780="PARCELADO ATÉ 3X",$D780-(D780*TAXAS!$D$5))/3,IF($A780="ELO",IF($B780="PARCELADO ATÉ 3X",$D780-(D780*TAXAS!$D$6))/3,IF($A780="HIPERCARD",IF($B780="PARCELADO ATÉ 3X",$D780-(D780*TAXAS!$D$7))/3,IF($A780="DINERS",IF($B780="PARCELADO ATÉ 3X",$D780-(D780*TAXAS!$D$8))/3,IF($A780="AMERICA EXPRESS",IF($B780="PARCELADO ATÉ 3X",$D780-(D780*TAXAS!$D$9))/3,IF($A780=TAXAS!$A$10,IF($B780="PARCELADO ATÉ 3X",$D780-($D780*TAXAS!$D$10))/3,IF($A780=TAXAS!$A$11,IF($B780="PARCELADO ATÉ 3X",$D780-($D780*TAXAS!$D$11))/3,IF($A780=TAXAS!$A$12,IF($B780="PARCELADO ATÉ 3X",$D780-($D780*TAXAS!$D$12))/3,IF($A780=TAXAS!$A$13,IF($B780="PARCELADO ATÉ 3X",$D780-($D780*TAXAS!$D$13))/3,IF($A780=TAXAS!$A$14,IF($B780="PARCELADO ATÉ 3X",$D780-($D780*TAXAS!$D$14))/3,IF($A780=TAXAS!$A$15,IF($B780="PARCELADO ATÉ 3X",$D780-($D780*TAXAS!$D$15))/3,IF($A780=TAXAS!$A$16,IF($B780="PARCELADO ATÉ 3X",$D780-($D780*TAXAS!$D$16))/3,IF($A780=TAXAS!$A$17,IF($B780="PARCELADO ATÉ 3X",$D780-($D780*TAXAS!$D$17))/3,IF($A780=TAXAS!$A$18,IF($B780="PARCELADO ATÉ 3X",$D780-($D780*TAXAS!$D$18))/3,IF($A780=TAXAS!$A$19,IF($B780="PARCELADO ATÉ 3X",$D780-($D780*TAXAS!$D$19))/3,IF($A780=TAXAS!$A$20,IF($B780="PARCELADO ATÉ 3X",$D780-($D780*TAXAS!$D$20))/3,IF($A780=TAXAS!$A$21,IF($B780="PARCELADO ATÉ 3X",$D780-($D780*TAXAS!$D$21))/3,IF($A780=TAXAS!$A$22,IF($B780="PARCELADO ATÉ 3X",$D780-($D780*TAXAS!$D$22))/3,IF($A780=TAXAS!$A$23,IF($B780="PARCELADO ATÉ 3X",$D780-($D780*TAXAS!$D$23))/3,IF($A780=TAXAS!$A$24,IF($B780="PARCELADO ATÉ 3X",$D780-($D780*TAXAS!$D$24))/3,IF($A780=TAXAS!$A$25,IF($B780="PARCELADO ATÉ 3X",$D780-($D780*TAXAS!$D$25))/3,IF($A780=TAXAS!$A$26,IF($B780="PARCELADO ATÉ 3X",$D780-($D780*TAXAS!$D$26))/3,IF($A780=TAXAS!$A$27,IF($B780="PARCELADO ATÉ 3X",$D780-($D780*TAXAS!$D$27))/3))))))))))))))))))))))))/1</f>
        <v>0</v>
      </c>
      <c r="H780" s="9">
        <f>IF($A780="VISA",IF($B780="PARCELADO ATÉ 6X",$D780-(D780*TAXAS!$E$4))/6,IF($A780="MASTER",IF($B780="PARCELADO ATÉ 6X",$D780-(D780*TAXAS!$E$5))/6,IF($A780="ELO",IF($B780="PARCELADO ATÉ 6X",$D780-(D780*TAXAS!$E$6))/6,IF($A780="HIPERCARD",IF($B780="PARCELADO ATÉ 6X",$D780-(D780*TAXAS!$E$7))/6,IF($A780="DINERS",IF($B780="PARCELADO ATÉ 6X",$D780-(D780*TAXAS!$E$8))/6,IF($A780="AMERICA EXPRESS",IF($B780="PARCELADO ATÉ 6X",$D780-(D780*TAXAS!$E$9))/6,IF($A780=TAXAS!$A$10,IF($B780="PARCELADO ATÉ 6X",$D780-($D780*TAXAS!$E$10))/6,IF($A780=TAXAS!$A$11,IF($B780="PARCELADO ATÉ 6X",$D780-($D780*TAXAS!$E$11))/6,IF($A780=TAXAS!$A$12,IF($B780="PARCELADO ATÉ 6X",$D780-($D780*TAXAS!$E$12))/6,IF($A780=TAXAS!$A$13,IF($B780="PARCELADO ATÉ 6X",$D780-($D780*TAXAS!$E$13))/6,IF($A780=TAXAS!$A$14,IF($B780="PARCELADO ATÉ 6X",$D780-($D780*TAXAS!$E$14))/6,IF($A780=TAXAS!$A$15,IF($B780="PARCELADO ATÉ 6X",$D780-($D780*TAXAS!$E$15))/6,IF($A780=TAXAS!$A$16,IF($B780="PARCELADO ATÉ 6X",$D780-($D780*TAXAS!$E$16))/6,IF($A780=TAXAS!$A$17,IF($B780="PARCELADO ATÉ 6X",$D780-($D780*TAXAS!$E$17))/6,IF($A780=TAXAS!$A$18,IF($B780="PARCELADO ATÉ 6X",$D780-($D780*TAXAS!$E$18))/6,IF($A780=TAXAS!$A$19,IF($B780="PARCELADO ATÉ 6X",$D780-($D780*TAXAS!$E$19))/6,IF($A780=TAXAS!$A$20,IF($B780="PARCELADO ATÉ 6X",$D780-($D780*TAXAS!$E$20))/6,IF($A780=TAXAS!$A$21,IF($B780="PARCELADO ATÉ 6X",$D780-($D780*TAXAS!$E$21))/6,IF($A780=TAXAS!$A$22,IF($B780="PARCELADO ATÉ 6X",$D780-($D780*TAXAS!$E$22))/6,IF($A780=TAXAS!$A$23,IF($B780="PARCELADO ATÉ 6X",$D780-($D780*TAXAS!$E$23))/6,IF($A780=TAXAS!$A$24,IF($B780="PARCELADO ATÉ 6X",$D780-($D780*TAXAS!$E$24))/6,IF($A780=TAXAS!$A$25,IF($B780="PARCELADO ATÉ 6X",$D780-($D780*TAXAS!$E$25))/6,IF($A780=TAXAS!$A$26,IF($B780="PARCELADO ATÉ 6X",$D780-($D780*TAXAS!$E$26))/6,IF($A780=TAXAS!$A$27,IF($B780="PARCELADO ATÉ 6X",$D780-($D780*TAXAS!$E$27))/6))))))))))))))))))))))))/1</f>
        <v>0</v>
      </c>
      <c r="I780" s="9">
        <f>IF($A780="VISA",IF($B780="PARCELADO ATÉ 12X",$D780-(D780*TAXAS!$F$4))/12,IF($A780="MASTER",IF($B780="PARCELADO ATÉ 12X",$D780-(D780*TAXAS!$F$5))/12,IF($A780="ELO",IF($B780="PARCELADO ATÉ 12X",$D780-(D780*TAXAS!$F$6))/12,IF($A780="HIPERCARD",IF($B780="PARCELADO ATÉ 12X",$D780-(D780*TAXAS!$F$7))/12,IF($A780="DINERS",IF($B780="PARCELADO ATÉ 12X",$D780-(D780*TAXAS!$F$8))/12,IF($A780="AMERICA EXPRESS",IF($B780="PARCELADO ATÉ 12X",$D780-(D780*TAXAS!$F$9))/12,IF($A780=TAXAS!$A$10,IF($B780="PARCELADO ATÉ 12X",$D780-($D780*TAXAS!$F$10))/12,IF($A780=TAXAS!$A$11,IF($B780="PARCELADO ATÉ 12X",$D780-($D780*TAXAS!$F$11))/12,IF($A780=TAXAS!$A$12,IF($B780="PARCELADO ATÉ 12X",$D780-($D780*TAXAS!$F$12))/12,IF($A780=TAXAS!$A$13,IF($B780="PARCELADO ATÉ 12X",$D780-($D780*TAXAS!$F$13))/12,IF($A780=TAXAS!$A$14,IF($B780="PARCELADO ATÉ 12X",$D780-($D780*TAXAS!$F$14))/12,IF($A780=TAXAS!$A$15,IF($B780="PARCELADO ATÉ 12X",$D780-($D780*TAXAS!$F$15))/12,IF($A780=TAXAS!$A$16,IF($B780="PARCELADO ATÉ 12X",$D780-($D780*TAXAS!$F$16))/12,IF($A780=TAXAS!$A$17,IF($B780="PARCELADO ATÉ 12X",$D780-($D780*TAXAS!$F$17))/12,IF($A780=TAXAS!$A$18,IF($B780="PARCELADO ATÉ 12X",$D780-($D780*TAXAS!$F$18))/12,IF($A780=TAXAS!$A$19,IF($B780="PARCELADO ATÉ 12X",$D780-($D780*TAXAS!$F$19))/12,IF($A780=TAXAS!$A$20,IF($B780="PARCELADO ATÉ 12X",$D780-($D780*TAXAS!$F$20))/12,IF($A780=TAXAS!$A$21,IF($B780="PARCELADO ATÉ 12X",$D780-($D780*TAXAS!$F$21))/12,IF($A780=TAXAS!$A$22,IF($B780="PARCELADO ATÉ 12X",$D780-($D780*TAXAS!$F$22))/12,IF($A780=TAXAS!$A$23,IF($B780="PARCELADO ATÉ 12X",$D780-($D780*TAXAS!$F$23))/12,IF($A780=TAXAS!$A$24,IF($B780="PARCELADO ATÉ 12X",$D780-($D780*TAXAS!$F$24))/12,IF($A780=TAXAS!$A$25,IF($B780="PARCELADO ATÉ 12X",$D780-($D780*TAXAS!$F$25))/12,IF($A780=TAXAS!$A$26,IF($B780="PARCELADO ATÉ 12X",$D780-($D780*TAXAS!$F$26))/12,IF($A780=TAXAS!$A$27,IF($B780="PARCELADO ATÉ 12X",$D780-($D780*TAXAS!$F$27))/12))))))))))))))))))))))))/1</f>
        <v>0</v>
      </c>
      <c r="J780" s="8">
        <f t="shared" si="0"/>
        <v>0</v>
      </c>
      <c r="K780" s="10" t="b">
        <f>IF($B780="PARCELADO ATÉ 3X",($D780-($D780*TAXAS!$D$4))-$J780)</f>
        <v>0</v>
      </c>
      <c r="L780" s="10" t="b">
        <f>IF($B780="PARCELADO ATÉ 6X",($D780-($D780*TAXAS!$E$4))-$J780)</f>
        <v>0</v>
      </c>
      <c r="M780" s="10" t="b">
        <f>IF($B780="PARCELADO ATÉ 12X",($D780-($D780*TAXAS!$F$4))-$J780)</f>
        <v>0</v>
      </c>
      <c r="N780" s="8">
        <f t="shared" si="1"/>
        <v>0</v>
      </c>
      <c r="O780" s="10">
        <f t="shared" si="2"/>
        <v>0</v>
      </c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spans="1:31" ht="15.75" customHeight="1" x14ac:dyDescent="0.2">
      <c r="A781" s="3"/>
      <c r="B781" s="5"/>
      <c r="C781" s="6"/>
      <c r="D781" s="42"/>
      <c r="E781" s="8">
        <f>IF($A781="VISA",IF($B781="DÉBITO",$D781-($D781*TAXAS!$B$4)),IF($A781="MASTER",IF($B781="DÉBITO",$D781-($D781*TAXAS!$B$5)),IF($A781="ELO", IF($B781="DÉBITO",$D781-($D781*TAXAS!$B$6)),IF($A781="HIPERCARD",IF($B781="DÉBITO",$D781-($D781*TAXAS!$B$7)),IF($A781="DINERS",IF($B781="DÉBITO",$D781-($D781*TAXAS!$B$8)),IF($A781="AMERICA EXPRESS",IF($B781="DÉBITO",$D781-($D781*TAXAS!$B$9)),IF($A781=TAXAS!$A$10,IF($B781="DÉBITO",$D781-($D781*TAXAS!$B$10)), IF($A781=TAXAS!$A$11,IF($B781="DÉBITO",$D781-($D781*TAXAS!$B$11)), IF($A781=TAXAS!$A$12,IF($B781="DÉBITO",$D781-($D781*TAXAS!$B$12)), IF($A781=TAXAS!$A$13,IF($B781="DÉBITO",$D781-($D781*TAXAS!$B$13)), IF($A781=TAXAS!$A$14,IF($B781="DÉBITO",$D781-($D781*TAXAS!$B$14)), IF($A781=TAXAS!$A$15,IF($B781="DÉBITO",$D781-($D781*TAXAS!$B$15)), IF($A781=TAXAS!$A$16,IF($B781="DÉBITO",$D781-($D781*TAXAS!$B$16)), IF($A781=TAXAS!$A$17,IF($B781="DÉBITO",$D781-($D781*TAXAS!$B$17)), IF($A781=TAXAS!$A$18,IF($B781="DÉBITO",$D781-($D781*TAXAS!$B$18)), IF($A781=TAXAS!$A$19,IF($B781="DÉBITO",$D781-($D781*TAXAS!$B$19)), IF($A781=TAXAS!$A$20,IF($B781="DÉBITO",$D781-($D781*TAXAS!$B$20)), IF($A781=TAXAS!$A$21,IF($B781="DÉBITO",$D781-($D781*TAXAS!$B$21)), IF($A781=TAXAS!$A$22,IF($B781="DÉBITO",$D781-($D781*TAXAS!$B$22)), IF($A781=TAXAS!$A$23,IF($B781="DÉBITO",$D781-($D781*TAXAS!$B$23)), IF($A781=TAXAS!$A$24,IF($B781="DÉBITO",$D781-($D781*TAXAS!$B$24)), IF($A781=TAXAS!$A$25,IF($B781="DÉBITO",$D781-($D781*TAXAS!$B$25)), IF($A781=TAXAS!$A$26,IF($B781="DÉBITO",$D781-($D781*TAXAS!$B$26)), IF($A781=TAXAS!$A$27,IF($B781="DÉBITO",$D781-($D781*TAXAS!$B$27))))))))))))))))))))))))))/1</f>
        <v>0</v>
      </c>
      <c r="F781" s="8">
        <f>IF($A781="VISA",IF($B781="CRÉDITO",$D781-($D781*TAXAS!$C$4)),IF($A781="MASTER",IF($B781="CRÉDITO",$D781-($D781*TAXAS!$C$5)),IF($A781="ELO", IF($B781="CRÉDITO",$D781-($D781*TAXAS!$C$6)),IF($A781="HIPERCARD",IF($B781="CRÉDITO",$D781-($D781*TAXAS!$C$7)),IF($A781="DINERS",IF($B781="CRÉDITO",$D781-($D781*TAXAS!$C$8)),IF($A781="AMERICA EXPRESS",IF($B781="CRÉDITO",$D781-($D781*TAXAS!$C$9)),IF($A781=TAXAS!$A$10,IF($B781="CRÉDITO",$D781-($D781*TAXAS!$C$10)), IF($A781=TAXAS!$A$11,IF($B781="CRÉDITO",$D781-($D781*TAXAS!$C$11)), IF($A781=TAXAS!$A$12,IF($B781="CRÉDITO",$D781-($D781*TAXAS!$C$12)), IF($A781=TAXAS!$A$13,IF($B781="CRÉDITO",$D781-($D781*TAXAS!$C$13)), IF($A781=TAXAS!$A$14,IF($B781="CRÉDITO",$D781-($D781*TAXAS!$C$14)), IF($A781=TAXAS!$A$15,IF($B781="CRÉDITO",$D781-($D781*TAXAS!$C$15)), IF($A781=TAXAS!$A$16,IF($B781="CRÉDITO",$D781-($D781*TAXAS!$C$16)), IF($A781=TAXAS!$A$17,IF($B781="CRÉDITO",$D781-($D781*TAXAS!$C$17)), IF($A781=TAXAS!$A$18,IF($B781="CRÉDITO",$D781-($D781*TAXAS!$C$18)), IF($A781=TAXAS!$A$19,IF($B781="CRÉDITO",$D781-($D781*TAXAS!$C$19)), IF($A781=TAXAS!$A$20,IF($B781="CRÉDITO",$D781-($D781*TAXAS!$C$20)), IF($A781=TAXAS!$A$21,IF($B781="CRÉDITO",$D781-($D781*TAXAS!$C$21)), IF($A781=TAXAS!$A$22,IF($B781="CRÉDITO",$D781-($D781*TAXAS!$C$22)), IF($A781=TAXAS!$A$23,IF($B781="CRÉDITO",$D781-($D781*TAXAS!$C$23)), IF($A781=TAXAS!$A$24,IF($B781="CRÉDITO",$D781-($D781*TAXAS!$C$24)), IF($A781=TAXAS!$A$25,IF($B781="CRÉDITO",$D781-($D781*TAXAS!$C$25)), IF($A781=TAXAS!$A$26,IF($B781="CRÉDITO",$D781-($D781*TAXAS!$C$26)), IF($A781=TAXAS!$A$27,IF($B781="CRÉDITO",$D781-($D781*TAXAS!$C$27))))))))))))))))))))))))))/1</f>
        <v>0</v>
      </c>
      <c r="G781" s="9">
        <f>IF($A781="VISA",IF($B781="PARCELADO ATÉ 3X",$D781-(D781*TAXAS!$D$4))/3,IF($A781="MASTER",IF($B781="PARCELADO ATÉ 3X",$D781-(D781*TAXAS!$D$5))/3,IF($A781="ELO",IF($B781="PARCELADO ATÉ 3X",$D781-(D781*TAXAS!$D$6))/3,IF($A781="HIPERCARD",IF($B781="PARCELADO ATÉ 3X",$D781-(D781*TAXAS!$D$7))/3,IF($A781="DINERS",IF($B781="PARCELADO ATÉ 3X",$D781-(D781*TAXAS!$D$8))/3,IF($A781="AMERICA EXPRESS",IF($B781="PARCELADO ATÉ 3X",$D781-(D781*TAXAS!$D$9))/3,IF($A781=TAXAS!$A$10,IF($B781="PARCELADO ATÉ 3X",$D781-($D781*TAXAS!$D$10))/3,IF($A781=TAXAS!$A$11,IF($B781="PARCELADO ATÉ 3X",$D781-($D781*TAXAS!$D$11))/3,IF($A781=TAXAS!$A$12,IF($B781="PARCELADO ATÉ 3X",$D781-($D781*TAXAS!$D$12))/3,IF($A781=TAXAS!$A$13,IF($B781="PARCELADO ATÉ 3X",$D781-($D781*TAXAS!$D$13))/3,IF($A781=TAXAS!$A$14,IF($B781="PARCELADO ATÉ 3X",$D781-($D781*TAXAS!$D$14))/3,IF($A781=TAXAS!$A$15,IF($B781="PARCELADO ATÉ 3X",$D781-($D781*TAXAS!$D$15))/3,IF($A781=TAXAS!$A$16,IF($B781="PARCELADO ATÉ 3X",$D781-($D781*TAXAS!$D$16))/3,IF($A781=TAXAS!$A$17,IF($B781="PARCELADO ATÉ 3X",$D781-($D781*TAXAS!$D$17))/3,IF($A781=TAXAS!$A$18,IF($B781="PARCELADO ATÉ 3X",$D781-($D781*TAXAS!$D$18))/3,IF($A781=TAXAS!$A$19,IF($B781="PARCELADO ATÉ 3X",$D781-($D781*TAXAS!$D$19))/3,IF($A781=TAXAS!$A$20,IF($B781="PARCELADO ATÉ 3X",$D781-($D781*TAXAS!$D$20))/3,IF($A781=TAXAS!$A$21,IF($B781="PARCELADO ATÉ 3X",$D781-($D781*TAXAS!$D$21))/3,IF($A781=TAXAS!$A$22,IF($B781="PARCELADO ATÉ 3X",$D781-($D781*TAXAS!$D$22))/3,IF($A781=TAXAS!$A$23,IF($B781="PARCELADO ATÉ 3X",$D781-($D781*TAXAS!$D$23))/3,IF($A781=TAXAS!$A$24,IF($B781="PARCELADO ATÉ 3X",$D781-($D781*TAXAS!$D$24))/3,IF($A781=TAXAS!$A$25,IF($B781="PARCELADO ATÉ 3X",$D781-($D781*TAXAS!$D$25))/3,IF($A781=TAXAS!$A$26,IF($B781="PARCELADO ATÉ 3X",$D781-($D781*TAXAS!$D$26))/3,IF($A781=TAXAS!$A$27,IF($B781="PARCELADO ATÉ 3X",$D781-($D781*TAXAS!$D$27))/3))))))))))))))))))))))))/1</f>
        <v>0</v>
      </c>
      <c r="H781" s="9">
        <f>IF($A781="VISA",IF($B781="PARCELADO ATÉ 6X",$D781-(D781*TAXAS!$E$4))/6,IF($A781="MASTER",IF($B781="PARCELADO ATÉ 6X",$D781-(D781*TAXAS!$E$5))/6,IF($A781="ELO",IF($B781="PARCELADO ATÉ 6X",$D781-(D781*TAXAS!$E$6))/6,IF($A781="HIPERCARD",IF($B781="PARCELADO ATÉ 6X",$D781-(D781*TAXAS!$E$7))/6,IF($A781="DINERS",IF($B781="PARCELADO ATÉ 6X",$D781-(D781*TAXAS!$E$8))/6,IF($A781="AMERICA EXPRESS",IF($B781="PARCELADO ATÉ 6X",$D781-(D781*TAXAS!$E$9))/6,IF($A781=TAXAS!$A$10,IF($B781="PARCELADO ATÉ 6X",$D781-($D781*TAXAS!$E$10))/6,IF($A781=TAXAS!$A$11,IF($B781="PARCELADO ATÉ 6X",$D781-($D781*TAXAS!$E$11))/6,IF($A781=TAXAS!$A$12,IF($B781="PARCELADO ATÉ 6X",$D781-($D781*TAXAS!$E$12))/6,IF($A781=TAXAS!$A$13,IF($B781="PARCELADO ATÉ 6X",$D781-($D781*TAXAS!$E$13))/6,IF($A781=TAXAS!$A$14,IF($B781="PARCELADO ATÉ 6X",$D781-($D781*TAXAS!$E$14))/6,IF($A781=TAXAS!$A$15,IF($B781="PARCELADO ATÉ 6X",$D781-($D781*TAXAS!$E$15))/6,IF($A781=TAXAS!$A$16,IF($B781="PARCELADO ATÉ 6X",$D781-($D781*TAXAS!$E$16))/6,IF($A781=TAXAS!$A$17,IF($B781="PARCELADO ATÉ 6X",$D781-($D781*TAXAS!$E$17))/6,IF($A781=TAXAS!$A$18,IF($B781="PARCELADO ATÉ 6X",$D781-($D781*TAXAS!$E$18))/6,IF($A781=TAXAS!$A$19,IF($B781="PARCELADO ATÉ 6X",$D781-($D781*TAXAS!$E$19))/6,IF($A781=TAXAS!$A$20,IF($B781="PARCELADO ATÉ 6X",$D781-($D781*TAXAS!$E$20))/6,IF($A781=TAXAS!$A$21,IF($B781="PARCELADO ATÉ 6X",$D781-($D781*TAXAS!$E$21))/6,IF($A781=TAXAS!$A$22,IF($B781="PARCELADO ATÉ 6X",$D781-($D781*TAXAS!$E$22))/6,IF($A781=TAXAS!$A$23,IF($B781="PARCELADO ATÉ 6X",$D781-($D781*TAXAS!$E$23))/6,IF($A781=TAXAS!$A$24,IF($B781="PARCELADO ATÉ 6X",$D781-($D781*TAXAS!$E$24))/6,IF($A781=TAXAS!$A$25,IF($B781="PARCELADO ATÉ 6X",$D781-($D781*TAXAS!$E$25))/6,IF($A781=TAXAS!$A$26,IF($B781="PARCELADO ATÉ 6X",$D781-($D781*TAXAS!$E$26))/6,IF($A781=TAXAS!$A$27,IF($B781="PARCELADO ATÉ 6X",$D781-($D781*TAXAS!$E$27))/6))))))))))))))))))))))))/1</f>
        <v>0</v>
      </c>
      <c r="I781" s="9">
        <f>IF($A781="VISA",IF($B781="PARCELADO ATÉ 12X",$D781-(D781*TAXAS!$F$4))/12,IF($A781="MASTER",IF($B781="PARCELADO ATÉ 12X",$D781-(D781*TAXAS!$F$5))/12,IF($A781="ELO",IF($B781="PARCELADO ATÉ 12X",$D781-(D781*TAXAS!$F$6))/12,IF($A781="HIPERCARD",IF($B781="PARCELADO ATÉ 12X",$D781-(D781*TAXAS!$F$7))/12,IF($A781="DINERS",IF($B781="PARCELADO ATÉ 12X",$D781-(D781*TAXAS!$F$8))/12,IF($A781="AMERICA EXPRESS",IF($B781="PARCELADO ATÉ 12X",$D781-(D781*TAXAS!$F$9))/12,IF($A781=TAXAS!$A$10,IF($B781="PARCELADO ATÉ 12X",$D781-($D781*TAXAS!$F$10))/12,IF($A781=TAXAS!$A$11,IF($B781="PARCELADO ATÉ 12X",$D781-($D781*TAXAS!$F$11))/12,IF($A781=TAXAS!$A$12,IF($B781="PARCELADO ATÉ 12X",$D781-($D781*TAXAS!$F$12))/12,IF($A781=TAXAS!$A$13,IF($B781="PARCELADO ATÉ 12X",$D781-($D781*TAXAS!$F$13))/12,IF($A781=TAXAS!$A$14,IF($B781="PARCELADO ATÉ 12X",$D781-($D781*TAXAS!$F$14))/12,IF($A781=TAXAS!$A$15,IF($B781="PARCELADO ATÉ 12X",$D781-($D781*TAXAS!$F$15))/12,IF($A781=TAXAS!$A$16,IF($B781="PARCELADO ATÉ 12X",$D781-($D781*TAXAS!$F$16))/12,IF($A781=TAXAS!$A$17,IF($B781="PARCELADO ATÉ 12X",$D781-($D781*TAXAS!$F$17))/12,IF($A781=TAXAS!$A$18,IF($B781="PARCELADO ATÉ 12X",$D781-($D781*TAXAS!$F$18))/12,IF($A781=TAXAS!$A$19,IF($B781="PARCELADO ATÉ 12X",$D781-($D781*TAXAS!$F$19))/12,IF($A781=TAXAS!$A$20,IF($B781="PARCELADO ATÉ 12X",$D781-($D781*TAXAS!$F$20))/12,IF($A781=TAXAS!$A$21,IF($B781="PARCELADO ATÉ 12X",$D781-($D781*TAXAS!$F$21))/12,IF($A781=TAXAS!$A$22,IF($B781="PARCELADO ATÉ 12X",$D781-($D781*TAXAS!$F$22))/12,IF($A781=TAXAS!$A$23,IF($B781="PARCELADO ATÉ 12X",$D781-($D781*TAXAS!$F$23))/12,IF($A781=TAXAS!$A$24,IF($B781="PARCELADO ATÉ 12X",$D781-($D781*TAXAS!$F$24))/12,IF($A781=TAXAS!$A$25,IF($B781="PARCELADO ATÉ 12X",$D781-($D781*TAXAS!$F$25))/12,IF($A781=TAXAS!$A$26,IF($B781="PARCELADO ATÉ 12X",$D781-($D781*TAXAS!$F$26))/12,IF($A781=TAXAS!$A$27,IF($B781="PARCELADO ATÉ 12X",$D781-($D781*TAXAS!$F$27))/12))))))))))))))))))))))))/1</f>
        <v>0</v>
      </c>
      <c r="J781" s="8">
        <f t="shared" si="0"/>
        <v>0</v>
      </c>
      <c r="K781" s="10" t="b">
        <f>IF($B781="PARCELADO ATÉ 3X",($D781-($D781*TAXAS!$D$4))-$J781)</f>
        <v>0</v>
      </c>
      <c r="L781" s="10" t="b">
        <f>IF($B781="PARCELADO ATÉ 6X",($D781-($D781*TAXAS!$E$4))-$J781)</f>
        <v>0</v>
      </c>
      <c r="M781" s="10" t="b">
        <f>IF($B781="PARCELADO ATÉ 12X",($D781-($D781*TAXAS!$F$4))-$J781)</f>
        <v>0</v>
      </c>
      <c r="N781" s="8">
        <f t="shared" si="1"/>
        <v>0</v>
      </c>
      <c r="O781" s="10">
        <f t="shared" si="2"/>
        <v>0</v>
      </c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spans="1:31" ht="15.75" customHeight="1" x14ac:dyDescent="0.2">
      <c r="A782" s="3"/>
      <c r="B782" s="5"/>
      <c r="C782" s="6"/>
      <c r="D782" s="42"/>
      <c r="E782" s="8">
        <f>IF($A782="VISA",IF($B782="DÉBITO",$D782-($D782*TAXAS!$B$4)),IF($A782="MASTER",IF($B782="DÉBITO",$D782-($D782*TAXAS!$B$5)),IF($A782="ELO", IF($B782="DÉBITO",$D782-($D782*TAXAS!$B$6)),IF($A782="HIPERCARD",IF($B782="DÉBITO",$D782-($D782*TAXAS!$B$7)),IF($A782="DINERS",IF($B782="DÉBITO",$D782-($D782*TAXAS!$B$8)),IF($A782="AMERICA EXPRESS",IF($B782="DÉBITO",$D782-($D782*TAXAS!$B$9)),IF($A782=TAXAS!$A$10,IF($B782="DÉBITO",$D782-($D782*TAXAS!$B$10)), IF($A782=TAXAS!$A$11,IF($B782="DÉBITO",$D782-($D782*TAXAS!$B$11)), IF($A782=TAXAS!$A$12,IF($B782="DÉBITO",$D782-($D782*TAXAS!$B$12)), IF($A782=TAXAS!$A$13,IF($B782="DÉBITO",$D782-($D782*TAXAS!$B$13)), IF($A782=TAXAS!$A$14,IF($B782="DÉBITO",$D782-($D782*TAXAS!$B$14)), IF($A782=TAXAS!$A$15,IF($B782="DÉBITO",$D782-($D782*TAXAS!$B$15)), IF($A782=TAXAS!$A$16,IF($B782="DÉBITO",$D782-($D782*TAXAS!$B$16)), IF($A782=TAXAS!$A$17,IF($B782="DÉBITO",$D782-($D782*TAXAS!$B$17)), IF($A782=TAXAS!$A$18,IF($B782="DÉBITO",$D782-($D782*TAXAS!$B$18)), IF($A782=TAXAS!$A$19,IF($B782="DÉBITO",$D782-($D782*TAXAS!$B$19)), IF($A782=TAXAS!$A$20,IF($B782="DÉBITO",$D782-($D782*TAXAS!$B$20)), IF($A782=TAXAS!$A$21,IF($B782="DÉBITO",$D782-($D782*TAXAS!$B$21)), IF($A782=TAXAS!$A$22,IF($B782="DÉBITO",$D782-($D782*TAXAS!$B$22)), IF($A782=TAXAS!$A$23,IF($B782="DÉBITO",$D782-($D782*TAXAS!$B$23)), IF($A782=TAXAS!$A$24,IF($B782="DÉBITO",$D782-($D782*TAXAS!$B$24)), IF($A782=TAXAS!$A$25,IF($B782="DÉBITO",$D782-($D782*TAXAS!$B$25)), IF($A782=TAXAS!$A$26,IF($B782="DÉBITO",$D782-($D782*TAXAS!$B$26)), IF($A782=TAXAS!$A$27,IF($B782="DÉBITO",$D782-($D782*TAXAS!$B$27))))))))))))))))))))))))))/1</f>
        <v>0</v>
      </c>
      <c r="F782" s="8">
        <f>IF($A782="VISA",IF($B782="CRÉDITO",$D782-($D782*TAXAS!$C$4)),IF($A782="MASTER",IF($B782="CRÉDITO",$D782-($D782*TAXAS!$C$5)),IF($A782="ELO", IF($B782="CRÉDITO",$D782-($D782*TAXAS!$C$6)),IF($A782="HIPERCARD",IF($B782="CRÉDITO",$D782-($D782*TAXAS!$C$7)),IF($A782="DINERS",IF($B782="CRÉDITO",$D782-($D782*TAXAS!$C$8)),IF($A782="AMERICA EXPRESS",IF($B782="CRÉDITO",$D782-($D782*TAXAS!$C$9)),IF($A782=TAXAS!$A$10,IF($B782="CRÉDITO",$D782-($D782*TAXAS!$C$10)), IF($A782=TAXAS!$A$11,IF($B782="CRÉDITO",$D782-($D782*TAXAS!$C$11)), IF($A782=TAXAS!$A$12,IF($B782="CRÉDITO",$D782-($D782*TAXAS!$C$12)), IF($A782=TAXAS!$A$13,IF($B782="CRÉDITO",$D782-($D782*TAXAS!$C$13)), IF($A782=TAXAS!$A$14,IF($B782="CRÉDITO",$D782-($D782*TAXAS!$C$14)), IF($A782=TAXAS!$A$15,IF($B782="CRÉDITO",$D782-($D782*TAXAS!$C$15)), IF($A782=TAXAS!$A$16,IF($B782="CRÉDITO",$D782-($D782*TAXAS!$C$16)), IF($A782=TAXAS!$A$17,IF($B782="CRÉDITO",$D782-($D782*TAXAS!$C$17)), IF($A782=TAXAS!$A$18,IF($B782="CRÉDITO",$D782-($D782*TAXAS!$C$18)), IF($A782=TAXAS!$A$19,IF($B782="CRÉDITO",$D782-($D782*TAXAS!$C$19)), IF($A782=TAXAS!$A$20,IF($B782="CRÉDITO",$D782-($D782*TAXAS!$C$20)), IF($A782=TAXAS!$A$21,IF($B782="CRÉDITO",$D782-($D782*TAXAS!$C$21)), IF($A782=TAXAS!$A$22,IF($B782="CRÉDITO",$D782-($D782*TAXAS!$C$22)), IF($A782=TAXAS!$A$23,IF($B782="CRÉDITO",$D782-($D782*TAXAS!$C$23)), IF($A782=TAXAS!$A$24,IF($B782="CRÉDITO",$D782-($D782*TAXAS!$C$24)), IF($A782=TAXAS!$A$25,IF($B782="CRÉDITO",$D782-($D782*TAXAS!$C$25)), IF($A782=TAXAS!$A$26,IF($B782="CRÉDITO",$D782-($D782*TAXAS!$C$26)), IF($A782=TAXAS!$A$27,IF($B782="CRÉDITO",$D782-($D782*TAXAS!$C$27))))))))))))))))))))))))))/1</f>
        <v>0</v>
      </c>
      <c r="G782" s="9">
        <f>IF($A782="VISA",IF($B782="PARCELADO ATÉ 3X",$D782-(D782*TAXAS!$D$4))/3,IF($A782="MASTER",IF($B782="PARCELADO ATÉ 3X",$D782-(D782*TAXAS!$D$5))/3,IF($A782="ELO",IF($B782="PARCELADO ATÉ 3X",$D782-(D782*TAXAS!$D$6))/3,IF($A782="HIPERCARD",IF($B782="PARCELADO ATÉ 3X",$D782-(D782*TAXAS!$D$7))/3,IF($A782="DINERS",IF($B782="PARCELADO ATÉ 3X",$D782-(D782*TAXAS!$D$8))/3,IF($A782="AMERICA EXPRESS",IF($B782="PARCELADO ATÉ 3X",$D782-(D782*TAXAS!$D$9))/3,IF($A782=TAXAS!$A$10,IF($B782="PARCELADO ATÉ 3X",$D782-($D782*TAXAS!$D$10))/3,IF($A782=TAXAS!$A$11,IF($B782="PARCELADO ATÉ 3X",$D782-($D782*TAXAS!$D$11))/3,IF($A782=TAXAS!$A$12,IF($B782="PARCELADO ATÉ 3X",$D782-($D782*TAXAS!$D$12))/3,IF($A782=TAXAS!$A$13,IF($B782="PARCELADO ATÉ 3X",$D782-($D782*TAXAS!$D$13))/3,IF($A782=TAXAS!$A$14,IF($B782="PARCELADO ATÉ 3X",$D782-($D782*TAXAS!$D$14))/3,IF($A782=TAXAS!$A$15,IF($B782="PARCELADO ATÉ 3X",$D782-($D782*TAXAS!$D$15))/3,IF($A782=TAXAS!$A$16,IF($B782="PARCELADO ATÉ 3X",$D782-($D782*TAXAS!$D$16))/3,IF($A782=TAXAS!$A$17,IF($B782="PARCELADO ATÉ 3X",$D782-($D782*TAXAS!$D$17))/3,IF($A782=TAXAS!$A$18,IF($B782="PARCELADO ATÉ 3X",$D782-($D782*TAXAS!$D$18))/3,IF($A782=TAXAS!$A$19,IF($B782="PARCELADO ATÉ 3X",$D782-($D782*TAXAS!$D$19))/3,IF($A782=TAXAS!$A$20,IF($B782="PARCELADO ATÉ 3X",$D782-($D782*TAXAS!$D$20))/3,IF($A782=TAXAS!$A$21,IF($B782="PARCELADO ATÉ 3X",$D782-($D782*TAXAS!$D$21))/3,IF($A782=TAXAS!$A$22,IF($B782="PARCELADO ATÉ 3X",$D782-($D782*TAXAS!$D$22))/3,IF($A782=TAXAS!$A$23,IF($B782="PARCELADO ATÉ 3X",$D782-($D782*TAXAS!$D$23))/3,IF($A782=TAXAS!$A$24,IF($B782="PARCELADO ATÉ 3X",$D782-($D782*TAXAS!$D$24))/3,IF($A782=TAXAS!$A$25,IF($B782="PARCELADO ATÉ 3X",$D782-($D782*TAXAS!$D$25))/3,IF($A782=TAXAS!$A$26,IF($B782="PARCELADO ATÉ 3X",$D782-($D782*TAXAS!$D$26))/3,IF($A782=TAXAS!$A$27,IF($B782="PARCELADO ATÉ 3X",$D782-($D782*TAXAS!$D$27))/3))))))))))))))))))))))))/1</f>
        <v>0</v>
      </c>
      <c r="H782" s="9">
        <f>IF($A782="VISA",IF($B782="PARCELADO ATÉ 6X",$D782-(D782*TAXAS!$E$4))/6,IF($A782="MASTER",IF($B782="PARCELADO ATÉ 6X",$D782-(D782*TAXAS!$E$5))/6,IF($A782="ELO",IF($B782="PARCELADO ATÉ 6X",$D782-(D782*TAXAS!$E$6))/6,IF($A782="HIPERCARD",IF($B782="PARCELADO ATÉ 6X",$D782-(D782*TAXAS!$E$7))/6,IF($A782="DINERS",IF($B782="PARCELADO ATÉ 6X",$D782-(D782*TAXAS!$E$8))/6,IF($A782="AMERICA EXPRESS",IF($B782="PARCELADO ATÉ 6X",$D782-(D782*TAXAS!$E$9))/6,IF($A782=TAXAS!$A$10,IF($B782="PARCELADO ATÉ 6X",$D782-($D782*TAXAS!$E$10))/6,IF($A782=TAXAS!$A$11,IF($B782="PARCELADO ATÉ 6X",$D782-($D782*TAXAS!$E$11))/6,IF($A782=TAXAS!$A$12,IF($B782="PARCELADO ATÉ 6X",$D782-($D782*TAXAS!$E$12))/6,IF($A782=TAXAS!$A$13,IF($B782="PARCELADO ATÉ 6X",$D782-($D782*TAXAS!$E$13))/6,IF($A782=TAXAS!$A$14,IF($B782="PARCELADO ATÉ 6X",$D782-($D782*TAXAS!$E$14))/6,IF($A782=TAXAS!$A$15,IF($B782="PARCELADO ATÉ 6X",$D782-($D782*TAXAS!$E$15))/6,IF($A782=TAXAS!$A$16,IF($B782="PARCELADO ATÉ 6X",$D782-($D782*TAXAS!$E$16))/6,IF($A782=TAXAS!$A$17,IF($B782="PARCELADO ATÉ 6X",$D782-($D782*TAXAS!$E$17))/6,IF($A782=TAXAS!$A$18,IF($B782="PARCELADO ATÉ 6X",$D782-($D782*TAXAS!$E$18))/6,IF($A782=TAXAS!$A$19,IF($B782="PARCELADO ATÉ 6X",$D782-($D782*TAXAS!$E$19))/6,IF($A782=TAXAS!$A$20,IF($B782="PARCELADO ATÉ 6X",$D782-($D782*TAXAS!$E$20))/6,IF($A782=TAXAS!$A$21,IF($B782="PARCELADO ATÉ 6X",$D782-($D782*TAXAS!$E$21))/6,IF($A782=TAXAS!$A$22,IF($B782="PARCELADO ATÉ 6X",$D782-($D782*TAXAS!$E$22))/6,IF($A782=TAXAS!$A$23,IF($B782="PARCELADO ATÉ 6X",$D782-($D782*TAXAS!$E$23))/6,IF($A782=TAXAS!$A$24,IF($B782="PARCELADO ATÉ 6X",$D782-($D782*TAXAS!$E$24))/6,IF($A782=TAXAS!$A$25,IF($B782="PARCELADO ATÉ 6X",$D782-($D782*TAXAS!$E$25))/6,IF($A782=TAXAS!$A$26,IF($B782="PARCELADO ATÉ 6X",$D782-($D782*TAXAS!$E$26))/6,IF($A782=TAXAS!$A$27,IF($B782="PARCELADO ATÉ 6X",$D782-($D782*TAXAS!$E$27))/6))))))))))))))))))))))))/1</f>
        <v>0</v>
      </c>
      <c r="I782" s="9">
        <f>IF($A782="VISA",IF($B782="PARCELADO ATÉ 12X",$D782-(D782*TAXAS!$F$4))/12,IF($A782="MASTER",IF($B782="PARCELADO ATÉ 12X",$D782-(D782*TAXAS!$F$5))/12,IF($A782="ELO",IF($B782="PARCELADO ATÉ 12X",$D782-(D782*TAXAS!$F$6))/12,IF($A782="HIPERCARD",IF($B782="PARCELADO ATÉ 12X",$D782-(D782*TAXAS!$F$7))/12,IF($A782="DINERS",IF($B782="PARCELADO ATÉ 12X",$D782-(D782*TAXAS!$F$8))/12,IF($A782="AMERICA EXPRESS",IF($B782="PARCELADO ATÉ 12X",$D782-(D782*TAXAS!$F$9))/12,IF($A782=TAXAS!$A$10,IF($B782="PARCELADO ATÉ 12X",$D782-($D782*TAXAS!$F$10))/12,IF($A782=TAXAS!$A$11,IF($B782="PARCELADO ATÉ 12X",$D782-($D782*TAXAS!$F$11))/12,IF($A782=TAXAS!$A$12,IF($B782="PARCELADO ATÉ 12X",$D782-($D782*TAXAS!$F$12))/12,IF($A782=TAXAS!$A$13,IF($B782="PARCELADO ATÉ 12X",$D782-($D782*TAXAS!$F$13))/12,IF($A782=TAXAS!$A$14,IF($B782="PARCELADO ATÉ 12X",$D782-($D782*TAXAS!$F$14))/12,IF($A782=TAXAS!$A$15,IF($B782="PARCELADO ATÉ 12X",$D782-($D782*TAXAS!$F$15))/12,IF($A782=TAXAS!$A$16,IF($B782="PARCELADO ATÉ 12X",$D782-($D782*TAXAS!$F$16))/12,IF($A782=TAXAS!$A$17,IF($B782="PARCELADO ATÉ 12X",$D782-($D782*TAXAS!$F$17))/12,IF($A782=TAXAS!$A$18,IF($B782="PARCELADO ATÉ 12X",$D782-($D782*TAXAS!$F$18))/12,IF($A782=TAXAS!$A$19,IF($B782="PARCELADO ATÉ 12X",$D782-($D782*TAXAS!$F$19))/12,IF($A782=TAXAS!$A$20,IF($B782="PARCELADO ATÉ 12X",$D782-($D782*TAXAS!$F$20))/12,IF($A782=TAXAS!$A$21,IF($B782="PARCELADO ATÉ 12X",$D782-($D782*TAXAS!$F$21))/12,IF($A782=TAXAS!$A$22,IF($B782="PARCELADO ATÉ 12X",$D782-($D782*TAXAS!$F$22))/12,IF($A782=TAXAS!$A$23,IF($B782="PARCELADO ATÉ 12X",$D782-($D782*TAXAS!$F$23))/12,IF($A782=TAXAS!$A$24,IF($B782="PARCELADO ATÉ 12X",$D782-($D782*TAXAS!$F$24))/12,IF($A782=TAXAS!$A$25,IF($B782="PARCELADO ATÉ 12X",$D782-($D782*TAXAS!$F$25))/12,IF($A782=TAXAS!$A$26,IF($B782="PARCELADO ATÉ 12X",$D782-($D782*TAXAS!$F$26))/12,IF($A782=TAXAS!$A$27,IF($B782="PARCELADO ATÉ 12X",$D782-($D782*TAXAS!$F$27))/12))))))))))))))))))))))))/1</f>
        <v>0</v>
      </c>
      <c r="J782" s="8">
        <f t="shared" si="0"/>
        <v>0</v>
      </c>
      <c r="K782" s="10" t="b">
        <f>IF($B782="PARCELADO ATÉ 3X",($D782-($D782*TAXAS!$D$4))-$J782)</f>
        <v>0</v>
      </c>
      <c r="L782" s="10" t="b">
        <f>IF($B782="PARCELADO ATÉ 6X",($D782-($D782*TAXAS!$E$4))-$J782)</f>
        <v>0</v>
      </c>
      <c r="M782" s="10" t="b">
        <f>IF($B782="PARCELADO ATÉ 12X",($D782-($D782*TAXAS!$F$4))-$J782)</f>
        <v>0</v>
      </c>
      <c r="N782" s="8">
        <f t="shared" si="1"/>
        <v>0</v>
      </c>
      <c r="O782" s="10">
        <f t="shared" si="2"/>
        <v>0</v>
      </c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spans="1:31" ht="15.75" customHeight="1" x14ac:dyDescent="0.2">
      <c r="A783" s="3"/>
      <c r="B783" s="5"/>
      <c r="C783" s="6"/>
      <c r="D783" s="42"/>
      <c r="E783" s="8">
        <f>IF($A783="VISA",IF($B783="DÉBITO",$D783-($D783*TAXAS!$B$4)),IF($A783="MASTER",IF($B783="DÉBITO",$D783-($D783*TAXAS!$B$5)),IF($A783="ELO", IF($B783="DÉBITO",$D783-($D783*TAXAS!$B$6)),IF($A783="HIPERCARD",IF($B783="DÉBITO",$D783-($D783*TAXAS!$B$7)),IF($A783="DINERS",IF($B783="DÉBITO",$D783-($D783*TAXAS!$B$8)),IF($A783="AMERICA EXPRESS",IF($B783="DÉBITO",$D783-($D783*TAXAS!$B$9)),IF($A783=TAXAS!$A$10,IF($B783="DÉBITO",$D783-($D783*TAXAS!$B$10)), IF($A783=TAXAS!$A$11,IF($B783="DÉBITO",$D783-($D783*TAXAS!$B$11)), IF($A783=TAXAS!$A$12,IF($B783="DÉBITO",$D783-($D783*TAXAS!$B$12)), IF($A783=TAXAS!$A$13,IF($B783="DÉBITO",$D783-($D783*TAXAS!$B$13)), IF($A783=TAXAS!$A$14,IF($B783="DÉBITO",$D783-($D783*TAXAS!$B$14)), IF($A783=TAXAS!$A$15,IF($B783="DÉBITO",$D783-($D783*TAXAS!$B$15)), IF($A783=TAXAS!$A$16,IF($B783="DÉBITO",$D783-($D783*TAXAS!$B$16)), IF($A783=TAXAS!$A$17,IF($B783="DÉBITO",$D783-($D783*TAXAS!$B$17)), IF($A783=TAXAS!$A$18,IF($B783="DÉBITO",$D783-($D783*TAXAS!$B$18)), IF($A783=TAXAS!$A$19,IF($B783="DÉBITO",$D783-($D783*TAXAS!$B$19)), IF($A783=TAXAS!$A$20,IF($B783="DÉBITO",$D783-($D783*TAXAS!$B$20)), IF($A783=TAXAS!$A$21,IF($B783="DÉBITO",$D783-($D783*TAXAS!$B$21)), IF($A783=TAXAS!$A$22,IF($B783="DÉBITO",$D783-($D783*TAXAS!$B$22)), IF($A783=TAXAS!$A$23,IF($B783="DÉBITO",$D783-($D783*TAXAS!$B$23)), IF($A783=TAXAS!$A$24,IF($B783="DÉBITO",$D783-($D783*TAXAS!$B$24)), IF($A783=TAXAS!$A$25,IF($B783="DÉBITO",$D783-($D783*TAXAS!$B$25)), IF($A783=TAXAS!$A$26,IF($B783="DÉBITO",$D783-($D783*TAXAS!$B$26)), IF($A783=TAXAS!$A$27,IF($B783="DÉBITO",$D783-($D783*TAXAS!$B$27))))))))))))))))))))))))))/1</f>
        <v>0</v>
      </c>
      <c r="F783" s="8">
        <f>IF($A783="VISA",IF($B783="CRÉDITO",$D783-($D783*TAXAS!$C$4)),IF($A783="MASTER",IF($B783="CRÉDITO",$D783-($D783*TAXAS!$C$5)),IF($A783="ELO", IF($B783="CRÉDITO",$D783-($D783*TAXAS!$C$6)),IF($A783="HIPERCARD",IF($B783="CRÉDITO",$D783-($D783*TAXAS!$C$7)),IF($A783="DINERS",IF($B783="CRÉDITO",$D783-($D783*TAXAS!$C$8)),IF($A783="AMERICA EXPRESS",IF($B783="CRÉDITO",$D783-($D783*TAXAS!$C$9)),IF($A783=TAXAS!$A$10,IF($B783="CRÉDITO",$D783-($D783*TAXAS!$C$10)), IF($A783=TAXAS!$A$11,IF($B783="CRÉDITO",$D783-($D783*TAXAS!$C$11)), IF($A783=TAXAS!$A$12,IF($B783="CRÉDITO",$D783-($D783*TAXAS!$C$12)), IF($A783=TAXAS!$A$13,IF($B783="CRÉDITO",$D783-($D783*TAXAS!$C$13)), IF($A783=TAXAS!$A$14,IF($B783="CRÉDITO",$D783-($D783*TAXAS!$C$14)), IF($A783=TAXAS!$A$15,IF($B783="CRÉDITO",$D783-($D783*TAXAS!$C$15)), IF($A783=TAXAS!$A$16,IF($B783="CRÉDITO",$D783-($D783*TAXAS!$C$16)), IF($A783=TAXAS!$A$17,IF($B783="CRÉDITO",$D783-($D783*TAXAS!$C$17)), IF($A783=TAXAS!$A$18,IF($B783="CRÉDITO",$D783-($D783*TAXAS!$C$18)), IF($A783=TAXAS!$A$19,IF($B783="CRÉDITO",$D783-($D783*TAXAS!$C$19)), IF($A783=TAXAS!$A$20,IF($B783="CRÉDITO",$D783-($D783*TAXAS!$C$20)), IF($A783=TAXAS!$A$21,IF($B783="CRÉDITO",$D783-($D783*TAXAS!$C$21)), IF($A783=TAXAS!$A$22,IF($B783="CRÉDITO",$D783-($D783*TAXAS!$C$22)), IF($A783=TAXAS!$A$23,IF($B783="CRÉDITO",$D783-($D783*TAXAS!$C$23)), IF($A783=TAXAS!$A$24,IF($B783="CRÉDITO",$D783-($D783*TAXAS!$C$24)), IF($A783=TAXAS!$A$25,IF($B783="CRÉDITO",$D783-($D783*TAXAS!$C$25)), IF($A783=TAXAS!$A$26,IF($B783="CRÉDITO",$D783-($D783*TAXAS!$C$26)), IF($A783=TAXAS!$A$27,IF($B783="CRÉDITO",$D783-($D783*TAXAS!$C$27))))))))))))))))))))))))))/1</f>
        <v>0</v>
      </c>
      <c r="G783" s="9">
        <f>IF($A783="VISA",IF($B783="PARCELADO ATÉ 3X",$D783-(D783*TAXAS!$D$4))/3,IF($A783="MASTER",IF($B783="PARCELADO ATÉ 3X",$D783-(D783*TAXAS!$D$5))/3,IF($A783="ELO",IF($B783="PARCELADO ATÉ 3X",$D783-(D783*TAXAS!$D$6))/3,IF($A783="HIPERCARD",IF($B783="PARCELADO ATÉ 3X",$D783-(D783*TAXAS!$D$7))/3,IF($A783="DINERS",IF($B783="PARCELADO ATÉ 3X",$D783-(D783*TAXAS!$D$8))/3,IF($A783="AMERICA EXPRESS",IF($B783="PARCELADO ATÉ 3X",$D783-(D783*TAXAS!$D$9))/3,IF($A783=TAXAS!$A$10,IF($B783="PARCELADO ATÉ 3X",$D783-($D783*TAXAS!$D$10))/3,IF($A783=TAXAS!$A$11,IF($B783="PARCELADO ATÉ 3X",$D783-($D783*TAXAS!$D$11))/3,IF($A783=TAXAS!$A$12,IF($B783="PARCELADO ATÉ 3X",$D783-($D783*TAXAS!$D$12))/3,IF($A783=TAXAS!$A$13,IF($B783="PARCELADO ATÉ 3X",$D783-($D783*TAXAS!$D$13))/3,IF($A783=TAXAS!$A$14,IF($B783="PARCELADO ATÉ 3X",$D783-($D783*TAXAS!$D$14))/3,IF($A783=TAXAS!$A$15,IF($B783="PARCELADO ATÉ 3X",$D783-($D783*TAXAS!$D$15))/3,IF($A783=TAXAS!$A$16,IF($B783="PARCELADO ATÉ 3X",$D783-($D783*TAXAS!$D$16))/3,IF($A783=TAXAS!$A$17,IF($B783="PARCELADO ATÉ 3X",$D783-($D783*TAXAS!$D$17))/3,IF($A783=TAXAS!$A$18,IF($B783="PARCELADO ATÉ 3X",$D783-($D783*TAXAS!$D$18))/3,IF($A783=TAXAS!$A$19,IF($B783="PARCELADO ATÉ 3X",$D783-($D783*TAXAS!$D$19))/3,IF($A783=TAXAS!$A$20,IF($B783="PARCELADO ATÉ 3X",$D783-($D783*TAXAS!$D$20))/3,IF($A783=TAXAS!$A$21,IF($B783="PARCELADO ATÉ 3X",$D783-($D783*TAXAS!$D$21))/3,IF($A783=TAXAS!$A$22,IF($B783="PARCELADO ATÉ 3X",$D783-($D783*TAXAS!$D$22))/3,IF($A783=TAXAS!$A$23,IF($B783="PARCELADO ATÉ 3X",$D783-($D783*TAXAS!$D$23))/3,IF($A783=TAXAS!$A$24,IF($B783="PARCELADO ATÉ 3X",$D783-($D783*TAXAS!$D$24))/3,IF($A783=TAXAS!$A$25,IF($B783="PARCELADO ATÉ 3X",$D783-($D783*TAXAS!$D$25))/3,IF($A783=TAXAS!$A$26,IF($B783="PARCELADO ATÉ 3X",$D783-($D783*TAXAS!$D$26))/3,IF($A783=TAXAS!$A$27,IF($B783="PARCELADO ATÉ 3X",$D783-($D783*TAXAS!$D$27))/3))))))))))))))))))))))))/1</f>
        <v>0</v>
      </c>
      <c r="H783" s="9">
        <f>IF($A783="VISA",IF($B783="PARCELADO ATÉ 6X",$D783-(D783*TAXAS!$E$4))/6,IF($A783="MASTER",IF($B783="PARCELADO ATÉ 6X",$D783-(D783*TAXAS!$E$5))/6,IF($A783="ELO",IF($B783="PARCELADO ATÉ 6X",$D783-(D783*TAXAS!$E$6))/6,IF($A783="HIPERCARD",IF($B783="PARCELADO ATÉ 6X",$D783-(D783*TAXAS!$E$7))/6,IF($A783="DINERS",IF($B783="PARCELADO ATÉ 6X",$D783-(D783*TAXAS!$E$8))/6,IF($A783="AMERICA EXPRESS",IF($B783="PARCELADO ATÉ 6X",$D783-(D783*TAXAS!$E$9))/6,IF($A783=TAXAS!$A$10,IF($B783="PARCELADO ATÉ 6X",$D783-($D783*TAXAS!$E$10))/6,IF($A783=TAXAS!$A$11,IF($B783="PARCELADO ATÉ 6X",$D783-($D783*TAXAS!$E$11))/6,IF($A783=TAXAS!$A$12,IF($B783="PARCELADO ATÉ 6X",$D783-($D783*TAXAS!$E$12))/6,IF($A783=TAXAS!$A$13,IF($B783="PARCELADO ATÉ 6X",$D783-($D783*TAXAS!$E$13))/6,IF($A783=TAXAS!$A$14,IF($B783="PARCELADO ATÉ 6X",$D783-($D783*TAXAS!$E$14))/6,IF($A783=TAXAS!$A$15,IF($B783="PARCELADO ATÉ 6X",$D783-($D783*TAXAS!$E$15))/6,IF($A783=TAXAS!$A$16,IF($B783="PARCELADO ATÉ 6X",$D783-($D783*TAXAS!$E$16))/6,IF($A783=TAXAS!$A$17,IF($B783="PARCELADO ATÉ 6X",$D783-($D783*TAXAS!$E$17))/6,IF($A783=TAXAS!$A$18,IF($B783="PARCELADO ATÉ 6X",$D783-($D783*TAXAS!$E$18))/6,IF($A783=TAXAS!$A$19,IF($B783="PARCELADO ATÉ 6X",$D783-($D783*TAXAS!$E$19))/6,IF($A783=TAXAS!$A$20,IF($B783="PARCELADO ATÉ 6X",$D783-($D783*TAXAS!$E$20))/6,IF($A783=TAXAS!$A$21,IF($B783="PARCELADO ATÉ 6X",$D783-($D783*TAXAS!$E$21))/6,IF($A783=TAXAS!$A$22,IF($B783="PARCELADO ATÉ 6X",$D783-($D783*TAXAS!$E$22))/6,IF($A783=TAXAS!$A$23,IF($B783="PARCELADO ATÉ 6X",$D783-($D783*TAXAS!$E$23))/6,IF($A783=TAXAS!$A$24,IF($B783="PARCELADO ATÉ 6X",$D783-($D783*TAXAS!$E$24))/6,IF($A783=TAXAS!$A$25,IF($B783="PARCELADO ATÉ 6X",$D783-($D783*TAXAS!$E$25))/6,IF($A783=TAXAS!$A$26,IF($B783="PARCELADO ATÉ 6X",$D783-($D783*TAXAS!$E$26))/6,IF($A783=TAXAS!$A$27,IF($B783="PARCELADO ATÉ 6X",$D783-($D783*TAXAS!$E$27))/6))))))))))))))))))))))))/1</f>
        <v>0</v>
      </c>
      <c r="I783" s="9">
        <f>IF($A783="VISA",IF($B783="PARCELADO ATÉ 12X",$D783-(D783*TAXAS!$F$4))/12,IF($A783="MASTER",IF($B783="PARCELADO ATÉ 12X",$D783-(D783*TAXAS!$F$5))/12,IF($A783="ELO",IF($B783="PARCELADO ATÉ 12X",$D783-(D783*TAXAS!$F$6))/12,IF($A783="HIPERCARD",IF($B783="PARCELADO ATÉ 12X",$D783-(D783*TAXAS!$F$7))/12,IF($A783="DINERS",IF($B783="PARCELADO ATÉ 12X",$D783-(D783*TAXAS!$F$8))/12,IF($A783="AMERICA EXPRESS",IF($B783="PARCELADO ATÉ 12X",$D783-(D783*TAXAS!$F$9))/12,IF($A783=TAXAS!$A$10,IF($B783="PARCELADO ATÉ 12X",$D783-($D783*TAXAS!$F$10))/12,IF($A783=TAXAS!$A$11,IF($B783="PARCELADO ATÉ 12X",$D783-($D783*TAXAS!$F$11))/12,IF($A783=TAXAS!$A$12,IF($B783="PARCELADO ATÉ 12X",$D783-($D783*TAXAS!$F$12))/12,IF($A783=TAXAS!$A$13,IF($B783="PARCELADO ATÉ 12X",$D783-($D783*TAXAS!$F$13))/12,IF($A783=TAXAS!$A$14,IF($B783="PARCELADO ATÉ 12X",$D783-($D783*TAXAS!$F$14))/12,IF($A783=TAXAS!$A$15,IF($B783="PARCELADO ATÉ 12X",$D783-($D783*TAXAS!$F$15))/12,IF($A783=TAXAS!$A$16,IF($B783="PARCELADO ATÉ 12X",$D783-($D783*TAXAS!$F$16))/12,IF($A783=TAXAS!$A$17,IF($B783="PARCELADO ATÉ 12X",$D783-($D783*TAXAS!$F$17))/12,IF($A783=TAXAS!$A$18,IF($B783="PARCELADO ATÉ 12X",$D783-($D783*TAXAS!$F$18))/12,IF($A783=TAXAS!$A$19,IF($B783="PARCELADO ATÉ 12X",$D783-($D783*TAXAS!$F$19))/12,IF($A783=TAXAS!$A$20,IF($B783="PARCELADO ATÉ 12X",$D783-($D783*TAXAS!$F$20))/12,IF($A783=TAXAS!$A$21,IF($B783="PARCELADO ATÉ 12X",$D783-($D783*TAXAS!$F$21))/12,IF($A783=TAXAS!$A$22,IF($B783="PARCELADO ATÉ 12X",$D783-($D783*TAXAS!$F$22))/12,IF($A783=TAXAS!$A$23,IF($B783="PARCELADO ATÉ 12X",$D783-($D783*TAXAS!$F$23))/12,IF($A783=TAXAS!$A$24,IF($B783="PARCELADO ATÉ 12X",$D783-($D783*TAXAS!$F$24))/12,IF($A783=TAXAS!$A$25,IF($B783="PARCELADO ATÉ 12X",$D783-($D783*TAXAS!$F$25))/12,IF($A783=TAXAS!$A$26,IF($B783="PARCELADO ATÉ 12X",$D783-($D783*TAXAS!$F$26))/12,IF($A783=TAXAS!$A$27,IF($B783="PARCELADO ATÉ 12X",$D783-($D783*TAXAS!$F$27))/12))))))))))))))))))))))))/1</f>
        <v>0</v>
      </c>
      <c r="J783" s="8">
        <f t="shared" si="0"/>
        <v>0</v>
      </c>
      <c r="K783" s="10" t="b">
        <f>IF($B783="PARCELADO ATÉ 3X",($D783-($D783*TAXAS!$D$4))-$J783)</f>
        <v>0</v>
      </c>
      <c r="L783" s="10" t="b">
        <f>IF($B783="PARCELADO ATÉ 6X",($D783-($D783*TAXAS!$E$4))-$J783)</f>
        <v>0</v>
      </c>
      <c r="M783" s="10" t="b">
        <f>IF($B783="PARCELADO ATÉ 12X",($D783-($D783*TAXAS!$F$4))-$J783)</f>
        <v>0</v>
      </c>
      <c r="N783" s="8">
        <f t="shared" si="1"/>
        <v>0</v>
      </c>
      <c r="O783" s="10">
        <f t="shared" si="2"/>
        <v>0</v>
      </c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spans="1:31" ht="15.75" customHeight="1" x14ac:dyDescent="0.2">
      <c r="A784" s="3"/>
      <c r="B784" s="5"/>
      <c r="C784" s="6"/>
      <c r="D784" s="42"/>
      <c r="E784" s="8">
        <f>IF($A784="VISA",IF($B784="DÉBITO",$D784-($D784*TAXAS!$B$4)),IF($A784="MASTER",IF($B784="DÉBITO",$D784-($D784*TAXAS!$B$5)),IF($A784="ELO", IF($B784="DÉBITO",$D784-($D784*TAXAS!$B$6)),IF($A784="HIPERCARD",IF($B784="DÉBITO",$D784-($D784*TAXAS!$B$7)),IF($A784="DINERS",IF($B784="DÉBITO",$D784-($D784*TAXAS!$B$8)),IF($A784="AMERICA EXPRESS",IF($B784="DÉBITO",$D784-($D784*TAXAS!$B$9)),IF($A784=TAXAS!$A$10,IF($B784="DÉBITO",$D784-($D784*TAXAS!$B$10)), IF($A784=TAXAS!$A$11,IF($B784="DÉBITO",$D784-($D784*TAXAS!$B$11)), IF($A784=TAXAS!$A$12,IF($B784="DÉBITO",$D784-($D784*TAXAS!$B$12)), IF($A784=TAXAS!$A$13,IF($B784="DÉBITO",$D784-($D784*TAXAS!$B$13)), IF($A784=TAXAS!$A$14,IF($B784="DÉBITO",$D784-($D784*TAXAS!$B$14)), IF($A784=TAXAS!$A$15,IF($B784="DÉBITO",$D784-($D784*TAXAS!$B$15)), IF($A784=TAXAS!$A$16,IF($B784="DÉBITO",$D784-($D784*TAXAS!$B$16)), IF($A784=TAXAS!$A$17,IF($B784="DÉBITO",$D784-($D784*TAXAS!$B$17)), IF($A784=TAXAS!$A$18,IF($B784="DÉBITO",$D784-($D784*TAXAS!$B$18)), IF($A784=TAXAS!$A$19,IF($B784="DÉBITO",$D784-($D784*TAXAS!$B$19)), IF($A784=TAXAS!$A$20,IF($B784="DÉBITO",$D784-($D784*TAXAS!$B$20)), IF($A784=TAXAS!$A$21,IF($B784="DÉBITO",$D784-($D784*TAXAS!$B$21)), IF($A784=TAXAS!$A$22,IF($B784="DÉBITO",$D784-($D784*TAXAS!$B$22)), IF($A784=TAXAS!$A$23,IF($B784="DÉBITO",$D784-($D784*TAXAS!$B$23)), IF($A784=TAXAS!$A$24,IF($B784="DÉBITO",$D784-($D784*TAXAS!$B$24)), IF($A784=TAXAS!$A$25,IF($B784="DÉBITO",$D784-($D784*TAXAS!$B$25)), IF($A784=TAXAS!$A$26,IF($B784="DÉBITO",$D784-($D784*TAXAS!$B$26)), IF($A784=TAXAS!$A$27,IF($B784="DÉBITO",$D784-($D784*TAXAS!$B$27))))))))))))))))))))))))))/1</f>
        <v>0</v>
      </c>
      <c r="F784" s="8">
        <f>IF($A784="VISA",IF($B784="CRÉDITO",$D784-($D784*TAXAS!$C$4)),IF($A784="MASTER",IF($B784="CRÉDITO",$D784-($D784*TAXAS!$C$5)),IF($A784="ELO", IF($B784="CRÉDITO",$D784-($D784*TAXAS!$C$6)),IF($A784="HIPERCARD",IF($B784="CRÉDITO",$D784-($D784*TAXAS!$C$7)),IF($A784="DINERS",IF($B784="CRÉDITO",$D784-($D784*TAXAS!$C$8)),IF($A784="AMERICA EXPRESS",IF($B784="CRÉDITO",$D784-($D784*TAXAS!$C$9)),IF($A784=TAXAS!$A$10,IF($B784="CRÉDITO",$D784-($D784*TAXAS!$C$10)), IF($A784=TAXAS!$A$11,IF($B784="CRÉDITO",$D784-($D784*TAXAS!$C$11)), IF($A784=TAXAS!$A$12,IF($B784="CRÉDITO",$D784-($D784*TAXAS!$C$12)), IF($A784=TAXAS!$A$13,IF($B784="CRÉDITO",$D784-($D784*TAXAS!$C$13)), IF($A784=TAXAS!$A$14,IF($B784="CRÉDITO",$D784-($D784*TAXAS!$C$14)), IF($A784=TAXAS!$A$15,IF($B784="CRÉDITO",$D784-($D784*TAXAS!$C$15)), IF($A784=TAXAS!$A$16,IF($B784="CRÉDITO",$D784-($D784*TAXAS!$C$16)), IF($A784=TAXAS!$A$17,IF($B784="CRÉDITO",$D784-($D784*TAXAS!$C$17)), IF($A784=TAXAS!$A$18,IF($B784="CRÉDITO",$D784-($D784*TAXAS!$C$18)), IF($A784=TAXAS!$A$19,IF($B784="CRÉDITO",$D784-($D784*TAXAS!$C$19)), IF($A784=TAXAS!$A$20,IF($B784="CRÉDITO",$D784-($D784*TAXAS!$C$20)), IF($A784=TAXAS!$A$21,IF($B784="CRÉDITO",$D784-($D784*TAXAS!$C$21)), IF($A784=TAXAS!$A$22,IF($B784="CRÉDITO",$D784-($D784*TAXAS!$C$22)), IF($A784=TAXAS!$A$23,IF($B784="CRÉDITO",$D784-($D784*TAXAS!$C$23)), IF($A784=TAXAS!$A$24,IF($B784="CRÉDITO",$D784-($D784*TAXAS!$C$24)), IF($A784=TAXAS!$A$25,IF($B784="CRÉDITO",$D784-($D784*TAXAS!$C$25)), IF($A784=TAXAS!$A$26,IF($B784="CRÉDITO",$D784-($D784*TAXAS!$C$26)), IF($A784=TAXAS!$A$27,IF($B784="CRÉDITO",$D784-($D784*TAXAS!$C$27))))))))))))))))))))))))))/1</f>
        <v>0</v>
      </c>
      <c r="G784" s="9">
        <f>IF($A784="VISA",IF($B784="PARCELADO ATÉ 3X",$D784-(D784*TAXAS!$D$4))/3,IF($A784="MASTER",IF($B784="PARCELADO ATÉ 3X",$D784-(D784*TAXAS!$D$5))/3,IF($A784="ELO",IF($B784="PARCELADO ATÉ 3X",$D784-(D784*TAXAS!$D$6))/3,IF($A784="HIPERCARD",IF($B784="PARCELADO ATÉ 3X",$D784-(D784*TAXAS!$D$7))/3,IF($A784="DINERS",IF($B784="PARCELADO ATÉ 3X",$D784-(D784*TAXAS!$D$8))/3,IF($A784="AMERICA EXPRESS",IF($B784="PARCELADO ATÉ 3X",$D784-(D784*TAXAS!$D$9))/3,IF($A784=TAXAS!$A$10,IF($B784="PARCELADO ATÉ 3X",$D784-($D784*TAXAS!$D$10))/3,IF($A784=TAXAS!$A$11,IF($B784="PARCELADO ATÉ 3X",$D784-($D784*TAXAS!$D$11))/3,IF($A784=TAXAS!$A$12,IF($B784="PARCELADO ATÉ 3X",$D784-($D784*TAXAS!$D$12))/3,IF($A784=TAXAS!$A$13,IF($B784="PARCELADO ATÉ 3X",$D784-($D784*TAXAS!$D$13))/3,IF($A784=TAXAS!$A$14,IF($B784="PARCELADO ATÉ 3X",$D784-($D784*TAXAS!$D$14))/3,IF($A784=TAXAS!$A$15,IF($B784="PARCELADO ATÉ 3X",$D784-($D784*TAXAS!$D$15))/3,IF($A784=TAXAS!$A$16,IF($B784="PARCELADO ATÉ 3X",$D784-($D784*TAXAS!$D$16))/3,IF($A784=TAXAS!$A$17,IF($B784="PARCELADO ATÉ 3X",$D784-($D784*TAXAS!$D$17))/3,IF($A784=TAXAS!$A$18,IF($B784="PARCELADO ATÉ 3X",$D784-($D784*TAXAS!$D$18))/3,IF($A784=TAXAS!$A$19,IF($B784="PARCELADO ATÉ 3X",$D784-($D784*TAXAS!$D$19))/3,IF($A784=TAXAS!$A$20,IF($B784="PARCELADO ATÉ 3X",$D784-($D784*TAXAS!$D$20))/3,IF($A784=TAXAS!$A$21,IF($B784="PARCELADO ATÉ 3X",$D784-($D784*TAXAS!$D$21))/3,IF($A784=TAXAS!$A$22,IF($B784="PARCELADO ATÉ 3X",$D784-($D784*TAXAS!$D$22))/3,IF($A784=TAXAS!$A$23,IF($B784="PARCELADO ATÉ 3X",$D784-($D784*TAXAS!$D$23))/3,IF($A784=TAXAS!$A$24,IF($B784="PARCELADO ATÉ 3X",$D784-($D784*TAXAS!$D$24))/3,IF($A784=TAXAS!$A$25,IF($B784="PARCELADO ATÉ 3X",$D784-($D784*TAXAS!$D$25))/3,IF($A784=TAXAS!$A$26,IF($B784="PARCELADO ATÉ 3X",$D784-($D784*TAXAS!$D$26))/3,IF($A784=TAXAS!$A$27,IF($B784="PARCELADO ATÉ 3X",$D784-($D784*TAXAS!$D$27))/3))))))))))))))))))))))))/1</f>
        <v>0</v>
      </c>
      <c r="H784" s="9">
        <f>IF($A784="VISA",IF($B784="PARCELADO ATÉ 6X",$D784-(D784*TAXAS!$E$4))/6,IF($A784="MASTER",IF($B784="PARCELADO ATÉ 6X",$D784-(D784*TAXAS!$E$5))/6,IF($A784="ELO",IF($B784="PARCELADO ATÉ 6X",$D784-(D784*TAXAS!$E$6))/6,IF($A784="HIPERCARD",IF($B784="PARCELADO ATÉ 6X",$D784-(D784*TAXAS!$E$7))/6,IF($A784="DINERS",IF($B784="PARCELADO ATÉ 6X",$D784-(D784*TAXAS!$E$8))/6,IF($A784="AMERICA EXPRESS",IF($B784="PARCELADO ATÉ 6X",$D784-(D784*TAXAS!$E$9))/6,IF($A784=TAXAS!$A$10,IF($B784="PARCELADO ATÉ 6X",$D784-($D784*TAXAS!$E$10))/6,IF($A784=TAXAS!$A$11,IF($B784="PARCELADO ATÉ 6X",$D784-($D784*TAXAS!$E$11))/6,IF($A784=TAXAS!$A$12,IF($B784="PARCELADO ATÉ 6X",$D784-($D784*TAXAS!$E$12))/6,IF($A784=TAXAS!$A$13,IF($B784="PARCELADO ATÉ 6X",$D784-($D784*TAXAS!$E$13))/6,IF($A784=TAXAS!$A$14,IF($B784="PARCELADO ATÉ 6X",$D784-($D784*TAXAS!$E$14))/6,IF($A784=TAXAS!$A$15,IF($B784="PARCELADO ATÉ 6X",$D784-($D784*TAXAS!$E$15))/6,IF($A784=TAXAS!$A$16,IF($B784="PARCELADO ATÉ 6X",$D784-($D784*TAXAS!$E$16))/6,IF($A784=TAXAS!$A$17,IF($B784="PARCELADO ATÉ 6X",$D784-($D784*TAXAS!$E$17))/6,IF($A784=TAXAS!$A$18,IF($B784="PARCELADO ATÉ 6X",$D784-($D784*TAXAS!$E$18))/6,IF($A784=TAXAS!$A$19,IF($B784="PARCELADO ATÉ 6X",$D784-($D784*TAXAS!$E$19))/6,IF($A784=TAXAS!$A$20,IF($B784="PARCELADO ATÉ 6X",$D784-($D784*TAXAS!$E$20))/6,IF($A784=TAXAS!$A$21,IF($B784="PARCELADO ATÉ 6X",$D784-($D784*TAXAS!$E$21))/6,IF($A784=TAXAS!$A$22,IF($B784="PARCELADO ATÉ 6X",$D784-($D784*TAXAS!$E$22))/6,IF($A784=TAXAS!$A$23,IF($B784="PARCELADO ATÉ 6X",$D784-($D784*TAXAS!$E$23))/6,IF($A784=TAXAS!$A$24,IF($B784="PARCELADO ATÉ 6X",$D784-($D784*TAXAS!$E$24))/6,IF($A784=TAXAS!$A$25,IF($B784="PARCELADO ATÉ 6X",$D784-($D784*TAXAS!$E$25))/6,IF($A784=TAXAS!$A$26,IF($B784="PARCELADO ATÉ 6X",$D784-($D784*TAXAS!$E$26))/6,IF($A784=TAXAS!$A$27,IF($B784="PARCELADO ATÉ 6X",$D784-($D784*TAXAS!$E$27))/6))))))))))))))))))))))))/1</f>
        <v>0</v>
      </c>
      <c r="I784" s="9">
        <f>IF($A784="VISA",IF($B784="PARCELADO ATÉ 12X",$D784-(D784*TAXAS!$F$4))/12,IF($A784="MASTER",IF($B784="PARCELADO ATÉ 12X",$D784-(D784*TAXAS!$F$5))/12,IF($A784="ELO",IF($B784="PARCELADO ATÉ 12X",$D784-(D784*TAXAS!$F$6))/12,IF($A784="HIPERCARD",IF($B784="PARCELADO ATÉ 12X",$D784-(D784*TAXAS!$F$7))/12,IF($A784="DINERS",IF($B784="PARCELADO ATÉ 12X",$D784-(D784*TAXAS!$F$8))/12,IF($A784="AMERICA EXPRESS",IF($B784="PARCELADO ATÉ 12X",$D784-(D784*TAXAS!$F$9))/12,IF($A784=TAXAS!$A$10,IF($B784="PARCELADO ATÉ 12X",$D784-($D784*TAXAS!$F$10))/12,IF($A784=TAXAS!$A$11,IF($B784="PARCELADO ATÉ 12X",$D784-($D784*TAXAS!$F$11))/12,IF($A784=TAXAS!$A$12,IF($B784="PARCELADO ATÉ 12X",$D784-($D784*TAXAS!$F$12))/12,IF($A784=TAXAS!$A$13,IF($B784="PARCELADO ATÉ 12X",$D784-($D784*TAXAS!$F$13))/12,IF($A784=TAXAS!$A$14,IF($B784="PARCELADO ATÉ 12X",$D784-($D784*TAXAS!$F$14))/12,IF($A784=TAXAS!$A$15,IF($B784="PARCELADO ATÉ 12X",$D784-($D784*TAXAS!$F$15))/12,IF($A784=TAXAS!$A$16,IF($B784="PARCELADO ATÉ 12X",$D784-($D784*TAXAS!$F$16))/12,IF($A784=TAXAS!$A$17,IF($B784="PARCELADO ATÉ 12X",$D784-($D784*TAXAS!$F$17))/12,IF($A784=TAXAS!$A$18,IF($B784="PARCELADO ATÉ 12X",$D784-($D784*TAXAS!$F$18))/12,IF($A784=TAXAS!$A$19,IF($B784="PARCELADO ATÉ 12X",$D784-($D784*TAXAS!$F$19))/12,IF($A784=TAXAS!$A$20,IF($B784="PARCELADO ATÉ 12X",$D784-($D784*TAXAS!$F$20))/12,IF($A784=TAXAS!$A$21,IF($B784="PARCELADO ATÉ 12X",$D784-($D784*TAXAS!$F$21))/12,IF($A784=TAXAS!$A$22,IF($B784="PARCELADO ATÉ 12X",$D784-($D784*TAXAS!$F$22))/12,IF($A784=TAXAS!$A$23,IF($B784="PARCELADO ATÉ 12X",$D784-($D784*TAXAS!$F$23))/12,IF($A784=TAXAS!$A$24,IF($B784="PARCELADO ATÉ 12X",$D784-($D784*TAXAS!$F$24))/12,IF($A784=TAXAS!$A$25,IF($B784="PARCELADO ATÉ 12X",$D784-($D784*TAXAS!$F$25))/12,IF($A784=TAXAS!$A$26,IF($B784="PARCELADO ATÉ 12X",$D784-($D784*TAXAS!$F$26))/12,IF($A784=TAXAS!$A$27,IF($B784="PARCELADO ATÉ 12X",$D784-($D784*TAXAS!$F$27))/12))))))))))))))))))))))))/1</f>
        <v>0</v>
      </c>
      <c r="J784" s="8">
        <f t="shared" si="0"/>
        <v>0</v>
      </c>
      <c r="K784" s="10" t="b">
        <f>IF($B784="PARCELADO ATÉ 3X",($D784-($D784*TAXAS!$D$4))-$J784)</f>
        <v>0</v>
      </c>
      <c r="L784" s="10" t="b">
        <f>IF($B784="PARCELADO ATÉ 6X",($D784-($D784*TAXAS!$E$4))-$J784)</f>
        <v>0</v>
      </c>
      <c r="M784" s="10" t="b">
        <f>IF($B784="PARCELADO ATÉ 12X",($D784-($D784*TAXAS!$F$4))-$J784)</f>
        <v>0</v>
      </c>
      <c r="N784" s="8">
        <f t="shared" si="1"/>
        <v>0</v>
      </c>
      <c r="O784" s="10">
        <f t="shared" si="2"/>
        <v>0</v>
      </c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spans="1:31" ht="15.75" customHeight="1" x14ac:dyDescent="0.2">
      <c r="A785" s="3"/>
      <c r="B785" s="5"/>
      <c r="C785" s="6"/>
      <c r="D785" s="42"/>
      <c r="E785" s="8">
        <f>IF($A785="VISA",IF($B785="DÉBITO",$D785-($D785*TAXAS!$B$4)),IF($A785="MASTER",IF($B785="DÉBITO",$D785-($D785*TAXAS!$B$5)),IF($A785="ELO", IF($B785="DÉBITO",$D785-($D785*TAXAS!$B$6)),IF($A785="HIPERCARD",IF($B785="DÉBITO",$D785-($D785*TAXAS!$B$7)),IF($A785="DINERS",IF($B785="DÉBITO",$D785-($D785*TAXAS!$B$8)),IF($A785="AMERICA EXPRESS",IF($B785="DÉBITO",$D785-($D785*TAXAS!$B$9)),IF($A785=TAXAS!$A$10,IF($B785="DÉBITO",$D785-($D785*TAXAS!$B$10)), IF($A785=TAXAS!$A$11,IF($B785="DÉBITO",$D785-($D785*TAXAS!$B$11)), IF($A785=TAXAS!$A$12,IF($B785="DÉBITO",$D785-($D785*TAXAS!$B$12)), IF($A785=TAXAS!$A$13,IF($B785="DÉBITO",$D785-($D785*TAXAS!$B$13)), IF($A785=TAXAS!$A$14,IF($B785="DÉBITO",$D785-($D785*TAXAS!$B$14)), IF($A785=TAXAS!$A$15,IF($B785="DÉBITO",$D785-($D785*TAXAS!$B$15)), IF($A785=TAXAS!$A$16,IF($B785="DÉBITO",$D785-($D785*TAXAS!$B$16)), IF($A785=TAXAS!$A$17,IF($B785="DÉBITO",$D785-($D785*TAXAS!$B$17)), IF($A785=TAXAS!$A$18,IF($B785="DÉBITO",$D785-($D785*TAXAS!$B$18)), IF($A785=TAXAS!$A$19,IF($B785="DÉBITO",$D785-($D785*TAXAS!$B$19)), IF($A785=TAXAS!$A$20,IF($B785="DÉBITO",$D785-($D785*TAXAS!$B$20)), IF($A785=TAXAS!$A$21,IF($B785="DÉBITO",$D785-($D785*TAXAS!$B$21)), IF($A785=TAXAS!$A$22,IF($B785="DÉBITO",$D785-($D785*TAXAS!$B$22)), IF($A785=TAXAS!$A$23,IF($B785="DÉBITO",$D785-($D785*TAXAS!$B$23)), IF($A785=TAXAS!$A$24,IF($B785="DÉBITO",$D785-($D785*TAXAS!$B$24)), IF($A785=TAXAS!$A$25,IF($B785="DÉBITO",$D785-($D785*TAXAS!$B$25)), IF($A785=TAXAS!$A$26,IF($B785="DÉBITO",$D785-($D785*TAXAS!$B$26)), IF($A785=TAXAS!$A$27,IF($B785="DÉBITO",$D785-($D785*TAXAS!$B$27))))))))))))))))))))))))))/1</f>
        <v>0</v>
      </c>
      <c r="F785" s="8">
        <f>IF($A785="VISA",IF($B785="CRÉDITO",$D785-($D785*TAXAS!$C$4)),IF($A785="MASTER",IF($B785="CRÉDITO",$D785-($D785*TAXAS!$C$5)),IF($A785="ELO", IF($B785="CRÉDITO",$D785-($D785*TAXAS!$C$6)),IF($A785="HIPERCARD",IF($B785="CRÉDITO",$D785-($D785*TAXAS!$C$7)),IF($A785="DINERS",IF($B785="CRÉDITO",$D785-($D785*TAXAS!$C$8)),IF($A785="AMERICA EXPRESS",IF($B785="CRÉDITO",$D785-($D785*TAXAS!$C$9)),IF($A785=TAXAS!$A$10,IF($B785="CRÉDITO",$D785-($D785*TAXAS!$C$10)), IF($A785=TAXAS!$A$11,IF($B785="CRÉDITO",$D785-($D785*TAXAS!$C$11)), IF($A785=TAXAS!$A$12,IF($B785="CRÉDITO",$D785-($D785*TAXAS!$C$12)), IF($A785=TAXAS!$A$13,IF($B785="CRÉDITO",$D785-($D785*TAXAS!$C$13)), IF($A785=TAXAS!$A$14,IF($B785="CRÉDITO",$D785-($D785*TAXAS!$C$14)), IF($A785=TAXAS!$A$15,IF($B785="CRÉDITO",$D785-($D785*TAXAS!$C$15)), IF($A785=TAXAS!$A$16,IF($B785="CRÉDITO",$D785-($D785*TAXAS!$C$16)), IF($A785=TAXAS!$A$17,IF($B785="CRÉDITO",$D785-($D785*TAXAS!$C$17)), IF($A785=TAXAS!$A$18,IF($B785="CRÉDITO",$D785-($D785*TAXAS!$C$18)), IF($A785=TAXAS!$A$19,IF($B785="CRÉDITO",$D785-($D785*TAXAS!$C$19)), IF($A785=TAXAS!$A$20,IF($B785="CRÉDITO",$D785-($D785*TAXAS!$C$20)), IF($A785=TAXAS!$A$21,IF($B785="CRÉDITO",$D785-($D785*TAXAS!$C$21)), IF($A785=TAXAS!$A$22,IF($B785="CRÉDITO",$D785-($D785*TAXAS!$C$22)), IF($A785=TAXAS!$A$23,IF($B785="CRÉDITO",$D785-($D785*TAXAS!$C$23)), IF($A785=TAXAS!$A$24,IF($B785="CRÉDITO",$D785-($D785*TAXAS!$C$24)), IF($A785=TAXAS!$A$25,IF($B785="CRÉDITO",$D785-($D785*TAXAS!$C$25)), IF($A785=TAXAS!$A$26,IF($B785="CRÉDITO",$D785-($D785*TAXAS!$C$26)), IF($A785=TAXAS!$A$27,IF($B785="CRÉDITO",$D785-($D785*TAXAS!$C$27))))))))))))))))))))))))))/1</f>
        <v>0</v>
      </c>
      <c r="G785" s="9">
        <f>IF($A785="VISA",IF($B785="PARCELADO ATÉ 3X",$D785-(D785*TAXAS!$D$4))/3,IF($A785="MASTER",IF($B785="PARCELADO ATÉ 3X",$D785-(D785*TAXAS!$D$5))/3,IF($A785="ELO",IF($B785="PARCELADO ATÉ 3X",$D785-(D785*TAXAS!$D$6))/3,IF($A785="HIPERCARD",IF($B785="PARCELADO ATÉ 3X",$D785-(D785*TAXAS!$D$7))/3,IF($A785="DINERS",IF($B785="PARCELADO ATÉ 3X",$D785-(D785*TAXAS!$D$8))/3,IF($A785="AMERICA EXPRESS",IF($B785="PARCELADO ATÉ 3X",$D785-(D785*TAXAS!$D$9))/3,IF($A785=TAXAS!$A$10,IF($B785="PARCELADO ATÉ 3X",$D785-($D785*TAXAS!$D$10))/3,IF($A785=TAXAS!$A$11,IF($B785="PARCELADO ATÉ 3X",$D785-($D785*TAXAS!$D$11))/3,IF($A785=TAXAS!$A$12,IF($B785="PARCELADO ATÉ 3X",$D785-($D785*TAXAS!$D$12))/3,IF($A785=TAXAS!$A$13,IF($B785="PARCELADO ATÉ 3X",$D785-($D785*TAXAS!$D$13))/3,IF($A785=TAXAS!$A$14,IF($B785="PARCELADO ATÉ 3X",$D785-($D785*TAXAS!$D$14))/3,IF($A785=TAXAS!$A$15,IF($B785="PARCELADO ATÉ 3X",$D785-($D785*TAXAS!$D$15))/3,IF($A785=TAXAS!$A$16,IF($B785="PARCELADO ATÉ 3X",$D785-($D785*TAXAS!$D$16))/3,IF($A785=TAXAS!$A$17,IF($B785="PARCELADO ATÉ 3X",$D785-($D785*TAXAS!$D$17))/3,IF($A785=TAXAS!$A$18,IF($B785="PARCELADO ATÉ 3X",$D785-($D785*TAXAS!$D$18))/3,IF($A785=TAXAS!$A$19,IF($B785="PARCELADO ATÉ 3X",$D785-($D785*TAXAS!$D$19))/3,IF($A785=TAXAS!$A$20,IF($B785="PARCELADO ATÉ 3X",$D785-($D785*TAXAS!$D$20))/3,IF($A785=TAXAS!$A$21,IF($B785="PARCELADO ATÉ 3X",$D785-($D785*TAXAS!$D$21))/3,IF($A785=TAXAS!$A$22,IF($B785="PARCELADO ATÉ 3X",$D785-($D785*TAXAS!$D$22))/3,IF($A785=TAXAS!$A$23,IF($B785="PARCELADO ATÉ 3X",$D785-($D785*TAXAS!$D$23))/3,IF($A785=TAXAS!$A$24,IF($B785="PARCELADO ATÉ 3X",$D785-($D785*TAXAS!$D$24))/3,IF($A785=TAXAS!$A$25,IF($B785="PARCELADO ATÉ 3X",$D785-($D785*TAXAS!$D$25))/3,IF($A785=TAXAS!$A$26,IF($B785="PARCELADO ATÉ 3X",$D785-($D785*TAXAS!$D$26))/3,IF($A785=TAXAS!$A$27,IF($B785="PARCELADO ATÉ 3X",$D785-($D785*TAXAS!$D$27))/3))))))))))))))))))))))))/1</f>
        <v>0</v>
      </c>
      <c r="H785" s="9">
        <f>IF($A785="VISA",IF($B785="PARCELADO ATÉ 6X",$D785-(D785*TAXAS!$E$4))/6,IF($A785="MASTER",IF($B785="PARCELADO ATÉ 6X",$D785-(D785*TAXAS!$E$5))/6,IF($A785="ELO",IF($B785="PARCELADO ATÉ 6X",$D785-(D785*TAXAS!$E$6))/6,IF($A785="HIPERCARD",IF($B785="PARCELADO ATÉ 6X",$D785-(D785*TAXAS!$E$7))/6,IF($A785="DINERS",IF($B785="PARCELADO ATÉ 6X",$D785-(D785*TAXAS!$E$8))/6,IF($A785="AMERICA EXPRESS",IF($B785="PARCELADO ATÉ 6X",$D785-(D785*TAXAS!$E$9))/6,IF($A785=TAXAS!$A$10,IF($B785="PARCELADO ATÉ 6X",$D785-($D785*TAXAS!$E$10))/6,IF($A785=TAXAS!$A$11,IF($B785="PARCELADO ATÉ 6X",$D785-($D785*TAXAS!$E$11))/6,IF($A785=TAXAS!$A$12,IF($B785="PARCELADO ATÉ 6X",$D785-($D785*TAXAS!$E$12))/6,IF($A785=TAXAS!$A$13,IF($B785="PARCELADO ATÉ 6X",$D785-($D785*TAXAS!$E$13))/6,IF($A785=TAXAS!$A$14,IF($B785="PARCELADO ATÉ 6X",$D785-($D785*TAXAS!$E$14))/6,IF($A785=TAXAS!$A$15,IF($B785="PARCELADO ATÉ 6X",$D785-($D785*TAXAS!$E$15))/6,IF($A785=TAXAS!$A$16,IF($B785="PARCELADO ATÉ 6X",$D785-($D785*TAXAS!$E$16))/6,IF($A785=TAXAS!$A$17,IF($B785="PARCELADO ATÉ 6X",$D785-($D785*TAXAS!$E$17))/6,IF($A785=TAXAS!$A$18,IF($B785="PARCELADO ATÉ 6X",$D785-($D785*TAXAS!$E$18))/6,IF($A785=TAXAS!$A$19,IF($B785="PARCELADO ATÉ 6X",$D785-($D785*TAXAS!$E$19))/6,IF($A785=TAXAS!$A$20,IF($B785="PARCELADO ATÉ 6X",$D785-($D785*TAXAS!$E$20))/6,IF($A785=TAXAS!$A$21,IF($B785="PARCELADO ATÉ 6X",$D785-($D785*TAXAS!$E$21))/6,IF($A785=TAXAS!$A$22,IF($B785="PARCELADO ATÉ 6X",$D785-($D785*TAXAS!$E$22))/6,IF($A785=TAXAS!$A$23,IF($B785="PARCELADO ATÉ 6X",$D785-($D785*TAXAS!$E$23))/6,IF($A785=TAXAS!$A$24,IF($B785="PARCELADO ATÉ 6X",$D785-($D785*TAXAS!$E$24))/6,IF($A785=TAXAS!$A$25,IF($B785="PARCELADO ATÉ 6X",$D785-($D785*TAXAS!$E$25))/6,IF($A785=TAXAS!$A$26,IF($B785="PARCELADO ATÉ 6X",$D785-($D785*TAXAS!$E$26))/6,IF($A785=TAXAS!$A$27,IF($B785="PARCELADO ATÉ 6X",$D785-($D785*TAXAS!$E$27))/6))))))))))))))))))))))))/1</f>
        <v>0</v>
      </c>
      <c r="I785" s="9">
        <f>IF($A785="VISA",IF($B785="PARCELADO ATÉ 12X",$D785-(D785*TAXAS!$F$4))/12,IF($A785="MASTER",IF($B785="PARCELADO ATÉ 12X",$D785-(D785*TAXAS!$F$5))/12,IF($A785="ELO",IF($B785="PARCELADO ATÉ 12X",$D785-(D785*TAXAS!$F$6))/12,IF($A785="HIPERCARD",IF($B785="PARCELADO ATÉ 12X",$D785-(D785*TAXAS!$F$7))/12,IF($A785="DINERS",IF($B785="PARCELADO ATÉ 12X",$D785-(D785*TAXAS!$F$8))/12,IF($A785="AMERICA EXPRESS",IF($B785="PARCELADO ATÉ 12X",$D785-(D785*TAXAS!$F$9))/12,IF($A785=TAXAS!$A$10,IF($B785="PARCELADO ATÉ 12X",$D785-($D785*TAXAS!$F$10))/12,IF($A785=TAXAS!$A$11,IF($B785="PARCELADO ATÉ 12X",$D785-($D785*TAXAS!$F$11))/12,IF($A785=TAXAS!$A$12,IF($B785="PARCELADO ATÉ 12X",$D785-($D785*TAXAS!$F$12))/12,IF($A785=TAXAS!$A$13,IF($B785="PARCELADO ATÉ 12X",$D785-($D785*TAXAS!$F$13))/12,IF($A785=TAXAS!$A$14,IF($B785="PARCELADO ATÉ 12X",$D785-($D785*TAXAS!$F$14))/12,IF($A785=TAXAS!$A$15,IF($B785="PARCELADO ATÉ 12X",$D785-($D785*TAXAS!$F$15))/12,IF($A785=TAXAS!$A$16,IF($B785="PARCELADO ATÉ 12X",$D785-($D785*TAXAS!$F$16))/12,IF($A785=TAXAS!$A$17,IF($B785="PARCELADO ATÉ 12X",$D785-($D785*TAXAS!$F$17))/12,IF($A785=TAXAS!$A$18,IF($B785="PARCELADO ATÉ 12X",$D785-($D785*TAXAS!$F$18))/12,IF($A785=TAXAS!$A$19,IF($B785="PARCELADO ATÉ 12X",$D785-($D785*TAXAS!$F$19))/12,IF($A785=TAXAS!$A$20,IF($B785="PARCELADO ATÉ 12X",$D785-($D785*TAXAS!$F$20))/12,IF($A785=TAXAS!$A$21,IF($B785="PARCELADO ATÉ 12X",$D785-($D785*TAXAS!$F$21))/12,IF($A785=TAXAS!$A$22,IF($B785="PARCELADO ATÉ 12X",$D785-($D785*TAXAS!$F$22))/12,IF($A785=TAXAS!$A$23,IF($B785="PARCELADO ATÉ 12X",$D785-($D785*TAXAS!$F$23))/12,IF($A785=TAXAS!$A$24,IF($B785="PARCELADO ATÉ 12X",$D785-($D785*TAXAS!$F$24))/12,IF($A785=TAXAS!$A$25,IF($B785="PARCELADO ATÉ 12X",$D785-($D785*TAXAS!$F$25))/12,IF($A785=TAXAS!$A$26,IF($B785="PARCELADO ATÉ 12X",$D785-($D785*TAXAS!$F$26))/12,IF($A785=TAXAS!$A$27,IF($B785="PARCELADO ATÉ 12X",$D785-($D785*TAXAS!$F$27))/12))))))))))))))))))))))))/1</f>
        <v>0</v>
      </c>
      <c r="J785" s="8">
        <f t="shared" si="0"/>
        <v>0</v>
      </c>
      <c r="K785" s="10" t="b">
        <f>IF($B785="PARCELADO ATÉ 3X",($D785-($D785*TAXAS!$D$4))-$J785)</f>
        <v>0</v>
      </c>
      <c r="L785" s="10" t="b">
        <f>IF($B785="PARCELADO ATÉ 6X",($D785-($D785*TAXAS!$E$4))-$J785)</f>
        <v>0</v>
      </c>
      <c r="M785" s="10" t="b">
        <f>IF($B785="PARCELADO ATÉ 12X",($D785-($D785*TAXAS!$F$4))-$J785)</f>
        <v>0</v>
      </c>
      <c r="N785" s="8">
        <f t="shared" si="1"/>
        <v>0</v>
      </c>
      <c r="O785" s="10">
        <f t="shared" si="2"/>
        <v>0</v>
      </c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spans="1:31" ht="15.75" customHeight="1" x14ac:dyDescent="0.2">
      <c r="A786" s="3"/>
      <c r="B786" s="5"/>
      <c r="C786" s="6"/>
      <c r="D786" s="42"/>
      <c r="E786" s="8">
        <f>IF($A786="VISA",IF($B786="DÉBITO",$D786-($D786*TAXAS!$B$4)),IF($A786="MASTER",IF($B786="DÉBITO",$D786-($D786*TAXAS!$B$5)),IF($A786="ELO", IF($B786="DÉBITO",$D786-($D786*TAXAS!$B$6)),IF($A786="HIPERCARD",IF($B786="DÉBITO",$D786-($D786*TAXAS!$B$7)),IF($A786="DINERS",IF($B786="DÉBITO",$D786-($D786*TAXAS!$B$8)),IF($A786="AMERICA EXPRESS",IF($B786="DÉBITO",$D786-($D786*TAXAS!$B$9)),IF($A786=TAXAS!$A$10,IF($B786="DÉBITO",$D786-($D786*TAXAS!$B$10)), IF($A786=TAXAS!$A$11,IF($B786="DÉBITO",$D786-($D786*TAXAS!$B$11)), IF($A786=TAXAS!$A$12,IF($B786="DÉBITO",$D786-($D786*TAXAS!$B$12)), IF($A786=TAXAS!$A$13,IF($B786="DÉBITO",$D786-($D786*TAXAS!$B$13)), IF($A786=TAXAS!$A$14,IF($B786="DÉBITO",$D786-($D786*TAXAS!$B$14)), IF($A786=TAXAS!$A$15,IF($B786="DÉBITO",$D786-($D786*TAXAS!$B$15)), IF($A786=TAXAS!$A$16,IF($B786="DÉBITO",$D786-($D786*TAXAS!$B$16)), IF($A786=TAXAS!$A$17,IF($B786="DÉBITO",$D786-($D786*TAXAS!$B$17)), IF($A786=TAXAS!$A$18,IF($B786="DÉBITO",$D786-($D786*TAXAS!$B$18)), IF($A786=TAXAS!$A$19,IF($B786="DÉBITO",$D786-($D786*TAXAS!$B$19)), IF($A786=TAXAS!$A$20,IF($B786="DÉBITO",$D786-($D786*TAXAS!$B$20)), IF($A786=TAXAS!$A$21,IF($B786="DÉBITO",$D786-($D786*TAXAS!$B$21)), IF($A786=TAXAS!$A$22,IF($B786="DÉBITO",$D786-($D786*TAXAS!$B$22)), IF($A786=TAXAS!$A$23,IF($B786="DÉBITO",$D786-($D786*TAXAS!$B$23)), IF($A786=TAXAS!$A$24,IF($B786="DÉBITO",$D786-($D786*TAXAS!$B$24)), IF($A786=TAXAS!$A$25,IF($B786="DÉBITO",$D786-($D786*TAXAS!$B$25)), IF($A786=TAXAS!$A$26,IF($B786="DÉBITO",$D786-($D786*TAXAS!$B$26)), IF($A786=TAXAS!$A$27,IF($B786="DÉBITO",$D786-($D786*TAXAS!$B$27))))))))))))))))))))))))))/1</f>
        <v>0</v>
      </c>
      <c r="F786" s="8">
        <f>IF($A786="VISA",IF($B786="CRÉDITO",$D786-($D786*TAXAS!$C$4)),IF($A786="MASTER",IF($B786="CRÉDITO",$D786-($D786*TAXAS!$C$5)),IF($A786="ELO", IF($B786="CRÉDITO",$D786-($D786*TAXAS!$C$6)),IF($A786="HIPERCARD",IF($B786="CRÉDITO",$D786-($D786*TAXAS!$C$7)),IF($A786="DINERS",IF($B786="CRÉDITO",$D786-($D786*TAXAS!$C$8)),IF($A786="AMERICA EXPRESS",IF($B786="CRÉDITO",$D786-($D786*TAXAS!$C$9)),IF($A786=TAXAS!$A$10,IF($B786="CRÉDITO",$D786-($D786*TAXAS!$C$10)), IF($A786=TAXAS!$A$11,IF($B786="CRÉDITO",$D786-($D786*TAXAS!$C$11)), IF($A786=TAXAS!$A$12,IF($B786="CRÉDITO",$D786-($D786*TAXAS!$C$12)), IF($A786=TAXAS!$A$13,IF($B786="CRÉDITO",$D786-($D786*TAXAS!$C$13)), IF($A786=TAXAS!$A$14,IF($B786="CRÉDITO",$D786-($D786*TAXAS!$C$14)), IF($A786=TAXAS!$A$15,IF($B786="CRÉDITO",$D786-($D786*TAXAS!$C$15)), IF($A786=TAXAS!$A$16,IF($B786="CRÉDITO",$D786-($D786*TAXAS!$C$16)), IF($A786=TAXAS!$A$17,IF($B786="CRÉDITO",$D786-($D786*TAXAS!$C$17)), IF($A786=TAXAS!$A$18,IF($B786="CRÉDITO",$D786-($D786*TAXAS!$C$18)), IF($A786=TAXAS!$A$19,IF($B786="CRÉDITO",$D786-($D786*TAXAS!$C$19)), IF($A786=TAXAS!$A$20,IF($B786="CRÉDITO",$D786-($D786*TAXAS!$C$20)), IF($A786=TAXAS!$A$21,IF($B786="CRÉDITO",$D786-($D786*TAXAS!$C$21)), IF($A786=TAXAS!$A$22,IF($B786="CRÉDITO",$D786-($D786*TAXAS!$C$22)), IF($A786=TAXAS!$A$23,IF($B786="CRÉDITO",$D786-($D786*TAXAS!$C$23)), IF($A786=TAXAS!$A$24,IF($B786="CRÉDITO",$D786-($D786*TAXAS!$C$24)), IF($A786=TAXAS!$A$25,IF($B786="CRÉDITO",$D786-($D786*TAXAS!$C$25)), IF($A786=TAXAS!$A$26,IF($B786="CRÉDITO",$D786-($D786*TAXAS!$C$26)), IF($A786=TAXAS!$A$27,IF($B786="CRÉDITO",$D786-($D786*TAXAS!$C$27))))))))))))))))))))))))))/1</f>
        <v>0</v>
      </c>
      <c r="G786" s="9">
        <f>IF($A786="VISA",IF($B786="PARCELADO ATÉ 3X",$D786-(D786*TAXAS!$D$4))/3,IF($A786="MASTER",IF($B786="PARCELADO ATÉ 3X",$D786-(D786*TAXAS!$D$5))/3,IF($A786="ELO",IF($B786="PARCELADO ATÉ 3X",$D786-(D786*TAXAS!$D$6))/3,IF($A786="HIPERCARD",IF($B786="PARCELADO ATÉ 3X",$D786-(D786*TAXAS!$D$7))/3,IF($A786="DINERS",IF($B786="PARCELADO ATÉ 3X",$D786-(D786*TAXAS!$D$8))/3,IF($A786="AMERICA EXPRESS",IF($B786="PARCELADO ATÉ 3X",$D786-(D786*TAXAS!$D$9))/3,IF($A786=TAXAS!$A$10,IF($B786="PARCELADO ATÉ 3X",$D786-($D786*TAXAS!$D$10))/3,IF($A786=TAXAS!$A$11,IF($B786="PARCELADO ATÉ 3X",$D786-($D786*TAXAS!$D$11))/3,IF($A786=TAXAS!$A$12,IF($B786="PARCELADO ATÉ 3X",$D786-($D786*TAXAS!$D$12))/3,IF($A786=TAXAS!$A$13,IF($B786="PARCELADO ATÉ 3X",$D786-($D786*TAXAS!$D$13))/3,IF($A786=TAXAS!$A$14,IF($B786="PARCELADO ATÉ 3X",$D786-($D786*TAXAS!$D$14))/3,IF($A786=TAXAS!$A$15,IF($B786="PARCELADO ATÉ 3X",$D786-($D786*TAXAS!$D$15))/3,IF($A786=TAXAS!$A$16,IF($B786="PARCELADO ATÉ 3X",$D786-($D786*TAXAS!$D$16))/3,IF($A786=TAXAS!$A$17,IF($B786="PARCELADO ATÉ 3X",$D786-($D786*TAXAS!$D$17))/3,IF($A786=TAXAS!$A$18,IF($B786="PARCELADO ATÉ 3X",$D786-($D786*TAXAS!$D$18))/3,IF($A786=TAXAS!$A$19,IF($B786="PARCELADO ATÉ 3X",$D786-($D786*TAXAS!$D$19))/3,IF($A786=TAXAS!$A$20,IF($B786="PARCELADO ATÉ 3X",$D786-($D786*TAXAS!$D$20))/3,IF($A786=TAXAS!$A$21,IF($B786="PARCELADO ATÉ 3X",$D786-($D786*TAXAS!$D$21))/3,IF($A786=TAXAS!$A$22,IF($B786="PARCELADO ATÉ 3X",$D786-($D786*TAXAS!$D$22))/3,IF($A786=TAXAS!$A$23,IF($B786="PARCELADO ATÉ 3X",$D786-($D786*TAXAS!$D$23))/3,IF($A786=TAXAS!$A$24,IF($B786="PARCELADO ATÉ 3X",$D786-($D786*TAXAS!$D$24))/3,IF($A786=TAXAS!$A$25,IF($B786="PARCELADO ATÉ 3X",$D786-($D786*TAXAS!$D$25))/3,IF($A786=TAXAS!$A$26,IF($B786="PARCELADO ATÉ 3X",$D786-($D786*TAXAS!$D$26))/3,IF($A786=TAXAS!$A$27,IF($B786="PARCELADO ATÉ 3X",$D786-($D786*TAXAS!$D$27))/3))))))))))))))))))))))))/1</f>
        <v>0</v>
      </c>
      <c r="H786" s="9">
        <f>IF($A786="VISA",IF($B786="PARCELADO ATÉ 6X",$D786-(D786*TAXAS!$E$4))/6,IF($A786="MASTER",IF($B786="PARCELADO ATÉ 6X",$D786-(D786*TAXAS!$E$5))/6,IF($A786="ELO",IF($B786="PARCELADO ATÉ 6X",$D786-(D786*TAXAS!$E$6))/6,IF($A786="HIPERCARD",IF($B786="PARCELADO ATÉ 6X",$D786-(D786*TAXAS!$E$7))/6,IF($A786="DINERS",IF($B786="PARCELADO ATÉ 6X",$D786-(D786*TAXAS!$E$8))/6,IF($A786="AMERICA EXPRESS",IF($B786="PARCELADO ATÉ 6X",$D786-(D786*TAXAS!$E$9))/6,IF($A786=TAXAS!$A$10,IF($B786="PARCELADO ATÉ 6X",$D786-($D786*TAXAS!$E$10))/6,IF($A786=TAXAS!$A$11,IF($B786="PARCELADO ATÉ 6X",$D786-($D786*TAXAS!$E$11))/6,IF($A786=TAXAS!$A$12,IF($B786="PARCELADO ATÉ 6X",$D786-($D786*TAXAS!$E$12))/6,IF($A786=TAXAS!$A$13,IF($B786="PARCELADO ATÉ 6X",$D786-($D786*TAXAS!$E$13))/6,IF($A786=TAXAS!$A$14,IF($B786="PARCELADO ATÉ 6X",$D786-($D786*TAXAS!$E$14))/6,IF($A786=TAXAS!$A$15,IF($B786="PARCELADO ATÉ 6X",$D786-($D786*TAXAS!$E$15))/6,IF($A786=TAXAS!$A$16,IF($B786="PARCELADO ATÉ 6X",$D786-($D786*TAXAS!$E$16))/6,IF($A786=TAXAS!$A$17,IF($B786="PARCELADO ATÉ 6X",$D786-($D786*TAXAS!$E$17))/6,IF($A786=TAXAS!$A$18,IF($B786="PARCELADO ATÉ 6X",$D786-($D786*TAXAS!$E$18))/6,IF($A786=TAXAS!$A$19,IF($B786="PARCELADO ATÉ 6X",$D786-($D786*TAXAS!$E$19))/6,IF($A786=TAXAS!$A$20,IF($B786="PARCELADO ATÉ 6X",$D786-($D786*TAXAS!$E$20))/6,IF($A786=TAXAS!$A$21,IF($B786="PARCELADO ATÉ 6X",$D786-($D786*TAXAS!$E$21))/6,IF($A786=TAXAS!$A$22,IF($B786="PARCELADO ATÉ 6X",$D786-($D786*TAXAS!$E$22))/6,IF($A786=TAXAS!$A$23,IF($B786="PARCELADO ATÉ 6X",$D786-($D786*TAXAS!$E$23))/6,IF($A786=TAXAS!$A$24,IF($B786="PARCELADO ATÉ 6X",$D786-($D786*TAXAS!$E$24))/6,IF($A786=TAXAS!$A$25,IF($B786="PARCELADO ATÉ 6X",$D786-($D786*TAXAS!$E$25))/6,IF($A786=TAXAS!$A$26,IF($B786="PARCELADO ATÉ 6X",$D786-($D786*TAXAS!$E$26))/6,IF($A786=TAXAS!$A$27,IF($B786="PARCELADO ATÉ 6X",$D786-($D786*TAXAS!$E$27))/6))))))))))))))))))))))))/1</f>
        <v>0</v>
      </c>
      <c r="I786" s="9">
        <f>IF($A786="VISA",IF($B786="PARCELADO ATÉ 12X",$D786-(D786*TAXAS!$F$4))/12,IF($A786="MASTER",IF($B786="PARCELADO ATÉ 12X",$D786-(D786*TAXAS!$F$5))/12,IF($A786="ELO",IF($B786="PARCELADO ATÉ 12X",$D786-(D786*TAXAS!$F$6))/12,IF($A786="HIPERCARD",IF($B786="PARCELADO ATÉ 12X",$D786-(D786*TAXAS!$F$7))/12,IF($A786="DINERS",IF($B786="PARCELADO ATÉ 12X",$D786-(D786*TAXAS!$F$8))/12,IF($A786="AMERICA EXPRESS",IF($B786="PARCELADO ATÉ 12X",$D786-(D786*TAXAS!$F$9))/12,IF($A786=TAXAS!$A$10,IF($B786="PARCELADO ATÉ 12X",$D786-($D786*TAXAS!$F$10))/12,IF($A786=TAXAS!$A$11,IF($B786="PARCELADO ATÉ 12X",$D786-($D786*TAXAS!$F$11))/12,IF($A786=TAXAS!$A$12,IF($B786="PARCELADO ATÉ 12X",$D786-($D786*TAXAS!$F$12))/12,IF($A786=TAXAS!$A$13,IF($B786="PARCELADO ATÉ 12X",$D786-($D786*TAXAS!$F$13))/12,IF($A786=TAXAS!$A$14,IF($B786="PARCELADO ATÉ 12X",$D786-($D786*TAXAS!$F$14))/12,IF($A786=TAXAS!$A$15,IF($B786="PARCELADO ATÉ 12X",$D786-($D786*TAXAS!$F$15))/12,IF($A786=TAXAS!$A$16,IF($B786="PARCELADO ATÉ 12X",$D786-($D786*TAXAS!$F$16))/12,IF($A786=TAXAS!$A$17,IF($B786="PARCELADO ATÉ 12X",$D786-($D786*TAXAS!$F$17))/12,IF($A786=TAXAS!$A$18,IF($B786="PARCELADO ATÉ 12X",$D786-($D786*TAXAS!$F$18))/12,IF($A786=TAXAS!$A$19,IF($B786="PARCELADO ATÉ 12X",$D786-($D786*TAXAS!$F$19))/12,IF($A786=TAXAS!$A$20,IF($B786="PARCELADO ATÉ 12X",$D786-($D786*TAXAS!$F$20))/12,IF($A786=TAXAS!$A$21,IF($B786="PARCELADO ATÉ 12X",$D786-($D786*TAXAS!$F$21))/12,IF($A786=TAXAS!$A$22,IF($B786="PARCELADO ATÉ 12X",$D786-($D786*TAXAS!$F$22))/12,IF($A786=TAXAS!$A$23,IF($B786="PARCELADO ATÉ 12X",$D786-($D786*TAXAS!$F$23))/12,IF($A786=TAXAS!$A$24,IF($B786="PARCELADO ATÉ 12X",$D786-($D786*TAXAS!$F$24))/12,IF($A786=TAXAS!$A$25,IF($B786="PARCELADO ATÉ 12X",$D786-($D786*TAXAS!$F$25))/12,IF($A786=TAXAS!$A$26,IF($B786="PARCELADO ATÉ 12X",$D786-($D786*TAXAS!$F$26))/12,IF($A786=TAXAS!$A$27,IF($B786="PARCELADO ATÉ 12X",$D786-($D786*TAXAS!$F$27))/12))))))))))))))))))))))))/1</f>
        <v>0</v>
      </c>
      <c r="J786" s="8">
        <f t="shared" si="0"/>
        <v>0</v>
      </c>
      <c r="K786" s="10" t="b">
        <f>IF($B786="PARCELADO ATÉ 3X",($D786-($D786*TAXAS!$D$4))-$J786)</f>
        <v>0</v>
      </c>
      <c r="L786" s="10" t="b">
        <f>IF($B786="PARCELADO ATÉ 6X",($D786-($D786*TAXAS!$E$4))-$J786)</f>
        <v>0</v>
      </c>
      <c r="M786" s="10" t="b">
        <f>IF($B786="PARCELADO ATÉ 12X",($D786-($D786*TAXAS!$F$4))-$J786)</f>
        <v>0</v>
      </c>
      <c r="N786" s="8">
        <f t="shared" si="1"/>
        <v>0</v>
      </c>
      <c r="O786" s="10">
        <f t="shared" si="2"/>
        <v>0</v>
      </c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spans="1:31" ht="15.75" customHeight="1" x14ac:dyDescent="0.2">
      <c r="A787" s="3"/>
      <c r="B787" s="5"/>
      <c r="C787" s="6"/>
      <c r="D787" s="42"/>
      <c r="E787" s="8">
        <f>IF($A787="VISA",IF($B787="DÉBITO",$D787-($D787*TAXAS!$B$4)),IF($A787="MASTER",IF($B787="DÉBITO",$D787-($D787*TAXAS!$B$5)),IF($A787="ELO", IF($B787="DÉBITO",$D787-($D787*TAXAS!$B$6)),IF($A787="HIPERCARD",IF($B787="DÉBITO",$D787-($D787*TAXAS!$B$7)),IF($A787="DINERS",IF($B787="DÉBITO",$D787-($D787*TAXAS!$B$8)),IF($A787="AMERICA EXPRESS",IF($B787="DÉBITO",$D787-($D787*TAXAS!$B$9)),IF($A787=TAXAS!$A$10,IF($B787="DÉBITO",$D787-($D787*TAXAS!$B$10)), IF($A787=TAXAS!$A$11,IF($B787="DÉBITO",$D787-($D787*TAXAS!$B$11)), IF($A787=TAXAS!$A$12,IF($B787="DÉBITO",$D787-($D787*TAXAS!$B$12)), IF($A787=TAXAS!$A$13,IF($B787="DÉBITO",$D787-($D787*TAXAS!$B$13)), IF($A787=TAXAS!$A$14,IF($B787="DÉBITO",$D787-($D787*TAXAS!$B$14)), IF($A787=TAXAS!$A$15,IF($B787="DÉBITO",$D787-($D787*TAXAS!$B$15)), IF($A787=TAXAS!$A$16,IF($B787="DÉBITO",$D787-($D787*TAXAS!$B$16)), IF($A787=TAXAS!$A$17,IF($B787="DÉBITO",$D787-($D787*TAXAS!$B$17)), IF($A787=TAXAS!$A$18,IF($B787="DÉBITO",$D787-($D787*TAXAS!$B$18)), IF($A787=TAXAS!$A$19,IF($B787="DÉBITO",$D787-($D787*TAXAS!$B$19)), IF($A787=TAXAS!$A$20,IF($B787="DÉBITO",$D787-($D787*TAXAS!$B$20)), IF($A787=TAXAS!$A$21,IF($B787="DÉBITO",$D787-($D787*TAXAS!$B$21)), IF($A787=TAXAS!$A$22,IF($B787="DÉBITO",$D787-($D787*TAXAS!$B$22)), IF($A787=TAXAS!$A$23,IF($B787="DÉBITO",$D787-($D787*TAXAS!$B$23)), IF($A787=TAXAS!$A$24,IF($B787="DÉBITO",$D787-($D787*TAXAS!$B$24)), IF($A787=TAXAS!$A$25,IF($B787="DÉBITO",$D787-($D787*TAXAS!$B$25)), IF($A787=TAXAS!$A$26,IF($B787="DÉBITO",$D787-($D787*TAXAS!$B$26)), IF($A787=TAXAS!$A$27,IF($B787="DÉBITO",$D787-($D787*TAXAS!$B$27))))))))))))))))))))))))))/1</f>
        <v>0</v>
      </c>
      <c r="F787" s="8">
        <f>IF($A787="VISA",IF($B787="CRÉDITO",$D787-($D787*TAXAS!$C$4)),IF($A787="MASTER",IF($B787="CRÉDITO",$D787-($D787*TAXAS!$C$5)),IF($A787="ELO", IF($B787="CRÉDITO",$D787-($D787*TAXAS!$C$6)),IF($A787="HIPERCARD",IF($B787="CRÉDITO",$D787-($D787*TAXAS!$C$7)),IF($A787="DINERS",IF($B787="CRÉDITO",$D787-($D787*TAXAS!$C$8)),IF($A787="AMERICA EXPRESS",IF($B787="CRÉDITO",$D787-($D787*TAXAS!$C$9)),IF($A787=TAXAS!$A$10,IF($B787="CRÉDITO",$D787-($D787*TAXAS!$C$10)), IF($A787=TAXAS!$A$11,IF($B787="CRÉDITO",$D787-($D787*TAXAS!$C$11)), IF($A787=TAXAS!$A$12,IF($B787="CRÉDITO",$D787-($D787*TAXAS!$C$12)), IF($A787=TAXAS!$A$13,IF($B787="CRÉDITO",$D787-($D787*TAXAS!$C$13)), IF($A787=TAXAS!$A$14,IF($B787="CRÉDITO",$D787-($D787*TAXAS!$C$14)), IF($A787=TAXAS!$A$15,IF($B787="CRÉDITO",$D787-($D787*TAXAS!$C$15)), IF($A787=TAXAS!$A$16,IF($B787="CRÉDITO",$D787-($D787*TAXAS!$C$16)), IF($A787=TAXAS!$A$17,IF($B787="CRÉDITO",$D787-($D787*TAXAS!$C$17)), IF($A787=TAXAS!$A$18,IF($B787="CRÉDITO",$D787-($D787*TAXAS!$C$18)), IF($A787=TAXAS!$A$19,IF($B787="CRÉDITO",$D787-($D787*TAXAS!$C$19)), IF($A787=TAXAS!$A$20,IF($B787="CRÉDITO",$D787-($D787*TAXAS!$C$20)), IF($A787=TAXAS!$A$21,IF($B787="CRÉDITO",$D787-($D787*TAXAS!$C$21)), IF($A787=TAXAS!$A$22,IF($B787="CRÉDITO",$D787-($D787*TAXAS!$C$22)), IF($A787=TAXAS!$A$23,IF($B787="CRÉDITO",$D787-($D787*TAXAS!$C$23)), IF($A787=TAXAS!$A$24,IF($B787="CRÉDITO",$D787-($D787*TAXAS!$C$24)), IF($A787=TAXAS!$A$25,IF($B787="CRÉDITO",$D787-($D787*TAXAS!$C$25)), IF($A787=TAXAS!$A$26,IF($B787="CRÉDITO",$D787-($D787*TAXAS!$C$26)), IF($A787=TAXAS!$A$27,IF($B787="CRÉDITO",$D787-($D787*TAXAS!$C$27))))))))))))))))))))))))))/1</f>
        <v>0</v>
      </c>
      <c r="G787" s="9">
        <f>IF($A787="VISA",IF($B787="PARCELADO ATÉ 3X",$D787-(D787*TAXAS!$D$4))/3,IF($A787="MASTER",IF($B787="PARCELADO ATÉ 3X",$D787-(D787*TAXAS!$D$5))/3,IF($A787="ELO",IF($B787="PARCELADO ATÉ 3X",$D787-(D787*TAXAS!$D$6))/3,IF($A787="HIPERCARD",IF($B787="PARCELADO ATÉ 3X",$D787-(D787*TAXAS!$D$7))/3,IF($A787="DINERS",IF($B787="PARCELADO ATÉ 3X",$D787-(D787*TAXAS!$D$8))/3,IF($A787="AMERICA EXPRESS",IF($B787="PARCELADO ATÉ 3X",$D787-(D787*TAXAS!$D$9))/3,IF($A787=TAXAS!$A$10,IF($B787="PARCELADO ATÉ 3X",$D787-($D787*TAXAS!$D$10))/3,IF($A787=TAXAS!$A$11,IF($B787="PARCELADO ATÉ 3X",$D787-($D787*TAXAS!$D$11))/3,IF($A787=TAXAS!$A$12,IF($B787="PARCELADO ATÉ 3X",$D787-($D787*TAXAS!$D$12))/3,IF($A787=TAXAS!$A$13,IF($B787="PARCELADO ATÉ 3X",$D787-($D787*TAXAS!$D$13))/3,IF($A787=TAXAS!$A$14,IF($B787="PARCELADO ATÉ 3X",$D787-($D787*TAXAS!$D$14))/3,IF($A787=TAXAS!$A$15,IF($B787="PARCELADO ATÉ 3X",$D787-($D787*TAXAS!$D$15))/3,IF($A787=TAXAS!$A$16,IF($B787="PARCELADO ATÉ 3X",$D787-($D787*TAXAS!$D$16))/3,IF($A787=TAXAS!$A$17,IF($B787="PARCELADO ATÉ 3X",$D787-($D787*TAXAS!$D$17))/3,IF($A787=TAXAS!$A$18,IF($B787="PARCELADO ATÉ 3X",$D787-($D787*TAXAS!$D$18))/3,IF($A787=TAXAS!$A$19,IF($B787="PARCELADO ATÉ 3X",$D787-($D787*TAXAS!$D$19))/3,IF($A787=TAXAS!$A$20,IF($B787="PARCELADO ATÉ 3X",$D787-($D787*TAXAS!$D$20))/3,IF($A787=TAXAS!$A$21,IF($B787="PARCELADO ATÉ 3X",$D787-($D787*TAXAS!$D$21))/3,IF($A787=TAXAS!$A$22,IF($B787="PARCELADO ATÉ 3X",$D787-($D787*TAXAS!$D$22))/3,IF($A787=TAXAS!$A$23,IF($B787="PARCELADO ATÉ 3X",$D787-($D787*TAXAS!$D$23))/3,IF($A787=TAXAS!$A$24,IF($B787="PARCELADO ATÉ 3X",$D787-($D787*TAXAS!$D$24))/3,IF($A787=TAXAS!$A$25,IF($B787="PARCELADO ATÉ 3X",$D787-($D787*TAXAS!$D$25))/3,IF($A787=TAXAS!$A$26,IF($B787="PARCELADO ATÉ 3X",$D787-($D787*TAXAS!$D$26))/3,IF($A787=TAXAS!$A$27,IF($B787="PARCELADO ATÉ 3X",$D787-($D787*TAXAS!$D$27))/3))))))))))))))))))))))))/1</f>
        <v>0</v>
      </c>
      <c r="H787" s="9">
        <f>IF($A787="VISA",IF($B787="PARCELADO ATÉ 6X",$D787-(D787*TAXAS!$E$4))/6,IF($A787="MASTER",IF($B787="PARCELADO ATÉ 6X",$D787-(D787*TAXAS!$E$5))/6,IF($A787="ELO",IF($B787="PARCELADO ATÉ 6X",$D787-(D787*TAXAS!$E$6))/6,IF($A787="HIPERCARD",IF($B787="PARCELADO ATÉ 6X",$D787-(D787*TAXAS!$E$7))/6,IF($A787="DINERS",IF($B787="PARCELADO ATÉ 6X",$D787-(D787*TAXAS!$E$8))/6,IF($A787="AMERICA EXPRESS",IF($B787="PARCELADO ATÉ 6X",$D787-(D787*TAXAS!$E$9))/6,IF($A787=TAXAS!$A$10,IF($B787="PARCELADO ATÉ 6X",$D787-($D787*TAXAS!$E$10))/6,IF($A787=TAXAS!$A$11,IF($B787="PARCELADO ATÉ 6X",$D787-($D787*TAXAS!$E$11))/6,IF($A787=TAXAS!$A$12,IF($B787="PARCELADO ATÉ 6X",$D787-($D787*TAXAS!$E$12))/6,IF($A787=TAXAS!$A$13,IF($B787="PARCELADO ATÉ 6X",$D787-($D787*TAXAS!$E$13))/6,IF($A787=TAXAS!$A$14,IF($B787="PARCELADO ATÉ 6X",$D787-($D787*TAXAS!$E$14))/6,IF($A787=TAXAS!$A$15,IF($B787="PARCELADO ATÉ 6X",$D787-($D787*TAXAS!$E$15))/6,IF($A787=TAXAS!$A$16,IF($B787="PARCELADO ATÉ 6X",$D787-($D787*TAXAS!$E$16))/6,IF($A787=TAXAS!$A$17,IF($B787="PARCELADO ATÉ 6X",$D787-($D787*TAXAS!$E$17))/6,IF($A787=TAXAS!$A$18,IF($B787="PARCELADO ATÉ 6X",$D787-($D787*TAXAS!$E$18))/6,IF($A787=TAXAS!$A$19,IF($B787="PARCELADO ATÉ 6X",$D787-($D787*TAXAS!$E$19))/6,IF($A787=TAXAS!$A$20,IF($B787="PARCELADO ATÉ 6X",$D787-($D787*TAXAS!$E$20))/6,IF($A787=TAXAS!$A$21,IF($B787="PARCELADO ATÉ 6X",$D787-($D787*TAXAS!$E$21))/6,IF($A787=TAXAS!$A$22,IF($B787="PARCELADO ATÉ 6X",$D787-($D787*TAXAS!$E$22))/6,IF($A787=TAXAS!$A$23,IF($B787="PARCELADO ATÉ 6X",$D787-($D787*TAXAS!$E$23))/6,IF($A787=TAXAS!$A$24,IF($B787="PARCELADO ATÉ 6X",$D787-($D787*TAXAS!$E$24))/6,IF($A787=TAXAS!$A$25,IF($B787="PARCELADO ATÉ 6X",$D787-($D787*TAXAS!$E$25))/6,IF($A787=TAXAS!$A$26,IF($B787="PARCELADO ATÉ 6X",$D787-($D787*TAXAS!$E$26))/6,IF($A787=TAXAS!$A$27,IF($B787="PARCELADO ATÉ 6X",$D787-($D787*TAXAS!$E$27))/6))))))))))))))))))))))))/1</f>
        <v>0</v>
      </c>
      <c r="I787" s="9">
        <f>IF($A787="VISA",IF($B787="PARCELADO ATÉ 12X",$D787-(D787*TAXAS!$F$4))/12,IF($A787="MASTER",IF($B787="PARCELADO ATÉ 12X",$D787-(D787*TAXAS!$F$5))/12,IF($A787="ELO",IF($B787="PARCELADO ATÉ 12X",$D787-(D787*TAXAS!$F$6))/12,IF($A787="HIPERCARD",IF($B787="PARCELADO ATÉ 12X",$D787-(D787*TAXAS!$F$7))/12,IF($A787="DINERS",IF($B787="PARCELADO ATÉ 12X",$D787-(D787*TAXAS!$F$8))/12,IF($A787="AMERICA EXPRESS",IF($B787="PARCELADO ATÉ 12X",$D787-(D787*TAXAS!$F$9))/12,IF($A787=TAXAS!$A$10,IF($B787="PARCELADO ATÉ 12X",$D787-($D787*TAXAS!$F$10))/12,IF($A787=TAXAS!$A$11,IF($B787="PARCELADO ATÉ 12X",$D787-($D787*TAXAS!$F$11))/12,IF($A787=TAXAS!$A$12,IF($B787="PARCELADO ATÉ 12X",$D787-($D787*TAXAS!$F$12))/12,IF($A787=TAXAS!$A$13,IF($B787="PARCELADO ATÉ 12X",$D787-($D787*TAXAS!$F$13))/12,IF($A787=TAXAS!$A$14,IF($B787="PARCELADO ATÉ 12X",$D787-($D787*TAXAS!$F$14))/12,IF($A787=TAXAS!$A$15,IF($B787="PARCELADO ATÉ 12X",$D787-($D787*TAXAS!$F$15))/12,IF($A787=TAXAS!$A$16,IF($B787="PARCELADO ATÉ 12X",$D787-($D787*TAXAS!$F$16))/12,IF($A787=TAXAS!$A$17,IF($B787="PARCELADO ATÉ 12X",$D787-($D787*TAXAS!$F$17))/12,IF($A787=TAXAS!$A$18,IF($B787="PARCELADO ATÉ 12X",$D787-($D787*TAXAS!$F$18))/12,IF($A787=TAXAS!$A$19,IF($B787="PARCELADO ATÉ 12X",$D787-($D787*TAXAS!$F$19))/12,IF($A787=TAXAS!$A$20,IF($B787="PARCELADO ATÉ 12X",$D787-($D787*TAXAS!$F$20))/12,IF($A787=TAXAS!$A$21,IF($B787="PARCELADO ATÉ 12X",$D787-($D787*TAXAS!$F$21))/12,IF($A787=TAXAS!$A$22,IF($B787="PARCELADO ATÉ 12X",$D787-($D787*TAXAS!$F$22))/12,IF($A787=TAXAS!$A$23,IF($B787="PARCELADO ATÉ 12X",$D787-($D787*TAXAS!$F$23))/12,IF($A787=TAXAS!$A$24,IF($B787="PARCELADO ATÉ 12X",$D787-($D787*TAXAS!$F$24))/12,IF($A787=TAXAS!$A$25,IF($B787="PARCELADO ATÉ 12X",$D787-($D787*TAXAS!$F$25))/12,IF($A787=TAXAS!$A$26,IF($B787="PARCELADO ATÉ 12X",$D787-($D787*TAXAS!$F$26))/12,IF($A787=TAXAS!$A$27,IF($B787="PARCELADO ATÉ 12X",$D787-($D787*TAXAS!$F$27))/12))))))))))))))))))))))))/1</f>
        <v>0</v>
      </c>
      <c r="J787" s="8">
        <f t="shared" si="0"/>
        <v>0</v>
      </c>
      <c r="K787" s="10" t="b">
        <f>IF($B787="PARCELADO ATÉ 3X",($D787-($D787*TAXAS!$D$4))-$J787)</f>
        <v>0</v>
      </c>
      <c r="L787" s="10" t="b">
        <f>IF($B787="PARCELADO ATÉ 6X",($D787-($D787*TAXAS!$E$4))-$J787)</f>
        <v>0</v>
      </c>
      <c r="M787" s="10" t="b">
        <f>IF($B787="PARCELADO ATÉ 12X",($D787-($D787*TAXAS!$F$4))-$J787)</f>
        <v>0</v>
      </c>
      <c r="N787" s="8">
        <f t="shared" si="1"/>
        <v>0</v>
      </c>
      <c r="O787" s="10">
        <f t="shared" si="2"/>
        <v>0</v>
      </c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spans="1:31" ht="15.75" customHeight="1" x14ac:dyDescent="0.2">
      <c r="A788" s="3"/>
      <c r="B788" s="5"/>
      <c r="C788" s="6"/>
      <c r="D788" s="42"/>
      <c r="E788" s="8">
        <f>IF($A788="VISA",IF($B788="DÉBITO",$D788-($D788*TAXAS!$B$4)),IF($A788="MASTER",IF($B788="DÉBITO",$D788-($D788*TAXAS!$B$5)),IF($A788="ELO", IF($B788="DÉBITO",$D788-($D788*TAXAS!$B$6)),IF($A788="HIPERCARD",IF($B788="DÉBITO",$D788-($D788*TAXAS!$B$7)),IF($A788="DINERS",IF($B788="DÉBITO",$D788-($D788*TAXAS!$B$8)),IF($A788="AMERICA EXPRESS",IF($B788="DÉBITO",$D788-($D788*TAXAS!$B$9)),IF($A788=TAXAS!$A$10,IF($B788="DÉBITO",$D788-($D788*TAXAS!$B$10)), IF($A788=TAXAS!$A$11,IF($B788="DÉBITO",$D788-($D788*TAXAS!$B$11)), IF($A788=TAXAS!$A$12,IF($B788="DÉBITO",$D788-($D788*TAXAS!$B$12)), IF($A788=TAXAS!$A$13,IF($B788="DÉBITO",$D788-($D788*TAXAS!$B$13)), IF($A788=TAXAS!$A$14,IF($B788="DÉBITO",$D788-($D788*TAXAS!$B$14)), IF($A788=TAXAS!$A$15,IF($B788="DÉBITO",$D788-($D788*TAXAS!$B$15)), IF($A788=TAXAS!$A$16,IF($B788="DÉBITO",$D788-($D788*TAXAS!$B$16)), IF($A788=TAXAS!$A$17,IF($B788="DÉBITO",$D788-($D788*TAXAS!$B$17)), IF($A788=TAXAS!$A$18,IF($B788="DÉBITO",$D788-($D788*TAXAS!$B$18)), IF($A788=TAXAS!$A$19,IF($B788="DÉBITO",$D788-($D788*TAXAS!$B$19)), IF($A788=TAXAS!$A$20,IF($B788="DÉBITO",$D788-($D788*TAXAS!$B$20)), IF($A788=TAXAS!$A$21,IF($B788="DÉBITO",$D788-($D788*TAXAS!$B$21)), IF($A788=TAXAS!$A$22,IF($B788="DÉBITO",$D788-($D788*TAXAS!$B$22)), IF($A788=TAXAS!$A$23,IF($B788="DÉBITO",$D788-($D788*TAXAS!$B$23)), IF($A788=TAXAS!$A$24,IF($B788="DÉBITO",$D788-($D788*TAXAS!$B$24)), IF($A788=TAXAS!$A$25,IF($B788="DÉBITO",$D788-($D788*TAXAS!$B$25)), IF($A788=TAXAS!$A$26,IF($B788="DÉBITO",$D788-($D788*TAXAS!$B$26)), IF($A788=TAXAS!$A$27,IF($B788="DÉBITO",$D788-($D788*TAXAS!$B$27))))))))))))))))))))))))))/1</f>
        <v>0</v>
      </c>
      <c r="F788" s="8">
        <f>IF($A788="VISA",IF($B788="CRÉDITO",$D788-($D788*TAXAS!$C$4)),IF($A788="MASTER",IF($B788="CRÉDITO",$D788-($D788*TAXAS!$C$5)),IF($A788="ELO", IF($B788="CRÉDITO",$D788-($D788*TAXAS!$C$6)),IF($A788="HIPERCARD",IF($B788="CRÉDITO",$D788-($D788*TAXAS!$C$7)),IF($A788="DINERS",IF($B788="CRÉDITO",$D788-($D788*TAXAS!$C$8)),IF($A788="AMERICA EXPRESS",IF($B788="CRÉDITO",$D788-($D788*TAXAS!$C$9)),IF($A788=TAXAS!$A$10,IF($B788="CRÉDITO",$D788-($D788*TAXAS!$C$10)), IF($A788=TAXAS!$A$11,IF($B788="CRÉDITO",$D788-($D788*TAXAS!$C$11)), IF($A788=TAXAS!$A$12,IF($B788="CRÉDITO",$D788-($D788*TAXAS!$C$12)), IF($A788=TAXAS!$A$13,IF($B788="CRÉDITO",$D788-($D788*TAXAS!$C$13)), IF($A788=TAXAS!$A$14,IF($B788="CRÉDITO",$D788-($D788*TAXAS!$C$14)), IF($A788=TAXAS!$A$15,IF($B788="CRÉDITO",$D788-($D788*TAXAS!$C$15)), IF($A788=TAXAS!$A$16,IF($B788="CRÉDITO",$D788-($D788*TAXAS!$C$16)), IF($A788=TAXAS!$A$17,IF($B788="CRÉDITO",$D788-($D788*TAXAS!$C$17)), IF($A788=TAXAS!$A$18,IF($B788="CRÉDITO",$D788-($D788*TAXAS!$C$18)), IF($A788=TAXAS!$A$19,IF($B788="CRÉDITO",$D788-($D788*TAXAS!$C$19)), IF($A788=TAXAS!$A$20,IF($B788="CRÉDITO",$D788-($D788*TAXAS!$C$20)), IF($A788=TAXAS!$A$21,IF($B788="CRÉDITO",$D788-($D788*TAXAS!$C$21)), IF($A788=TAXAS!$A$22,IF($B788="CRÉDITO",$D788-($D788*TAXAS!$C$22)), IF($A788=TAXAS!$A$23,IF($B788="CRÉDITO",$D788-($D788*TAXAS!$C$23)), IF($A788=TAXAS!$A$24,IF($B788="CRÉDITO",$D788-($D788*TAXAS!$C$24)), IF($A788=TAXAS!$A$25,IF($B788="CRÉDITO",$D788-($D788*TAXAS!$C$25)), IF($A788=TAXAS!$A$26,IF($B788="CRÉDITO",$D788-($D788*TAXAS!$C$26)), IF($A788=TAXAS!$A$27,IF($B788="CRÉDITO",$D788-($D788*TAXAS!$C$27))))))))))))))))))))))))))/1</f>
        <v>0</v>
      </c>
      <c r="G788" s="9">
        <f>IF($A788="VISA",IF($B788="PARCELADO ATÉ 3X",$D788-(D788*TAXAS!$D$4))/3,IF($A788="MASTER",IF($B788="PARCELADO ATÉ 3X",$D788-(D788*TAXAS!$D$5))/3,IF($A788="ELO",IF($B788="PARCELADO ATÉ 3X",$D788-(D788*TAXAS!$D$6))/3,IF($A788="HIPERCARD",IF($B788="PARCELADO ATÉ 3X",$D788-(D788*TAXAS!$D$7))/3,IF($A788="DINERS",IF($B788="PARCELADO ATÉ 3X",$D788-(D788*TAXAS!$D$8))/3,IF($A788="AMERICA EXPRESS",IF($B788="PARCELADO ATÉ 3X",$D788-(D788*TAXAS!$D$9))/3,IF($A788=TAXAS!$A$10,IF($B788="PARCELADO ATÉ 3X",$D788-($D788*TAXAS!$D$10))/3,IF($A788=TAXAS!$A$11,IF($B788="PARCELADO ATÉ 3X",$D788-($D788*TAXAS!$D$11))/3,IF($A788=TAXAS!$A$12,IF($B788="PARCELADO ATÉ 3X",$D788-($D788*TAXAS!$D$12))/3,IF($A788=TAXAS!$A$13,IF($B788="PARCELADO ATÉ 3X",$D788-($D788*TAXAS!$D$13))/3,IF($A788=TAXAS!$A$14,IF($B788="PARCELADO ATÉ 3X",$D788-($D788*TAXAS!$D$14))/3,IF($A788=TAXAS!$A$15,IF($B788="PARCELADO ATÉ 3X",$D788-($D788*TAXAS!$D$15))/3,IF($A788=TAXAS!$A$16,IF($B788="PARCELADO ATÉ 3X",$D788-($D788*TAXAS!$D$16))/3,IF($A788=TAXAS!$A$17,IF($B788="PARCELADO ATÉ 3X",$D788-($D788*TAXAS!$D$17))/3,IF($A788=TAXAS!$A$18,IF($B788="PARCELADO ATÉ 3X",$D788-($D788*TAXAS!$D$18))/3,IF($A788=TAXAS!$A$19,IF($B788="PARCELADO ATÉ 3X",$D788-($D788*TAXAS!$D$19))/3,IF($A788=TAXAS!$A$20,IF($B788="PARCELADO ATÉ 3X",$D788-($D788*TAXAS!$D$20))/3,IF($A788=TAXAS!$A$21,IF($B788="PARCELADO ATÉ 3X",$D788-($D788*TAXAS!$D$21))/3,IF($A788=TAXAS!$A$22,IF($B788="PARCELADO ATÉ 3X",$D788-($D788*TAXAS!$D$22))/3,IF($A788=TAXAS!$A$23,IF($B788="PARCELADO ATÉ 3X",$D788-($D788*TAXAS!$D$23))/3,IF($A788=TAXAS!$A$24,IF($B788="PARCELADO ATÉ 3X",$D788-($D788*TAXAS!$D$24))/3,IF($A788=TAXAS!$A$25,IF($B788="PARCELADO ATÉ 3X",$D788-($D788*TAXAS!$D$25))/3,IF($A788=TAXAS!$A$26,IF($B788="PARCELADO ATÉ 3X",$D788-($D788*TAXAS!$D$26))/3,IF($A788=TAXAS!$A$27,IF($B788="PARCELADO ATÉ 3X",$D788-($D788*TAXAS!$D$27))/3))))))))))))))))))))))))/1</f>
        <v>0</v>
      </c>
      <c r="H788" s="9">
        <f>IF($A788="VISA",IF($B788="PARCELADO ATÉ 6X",$D788-(D788*TAXAS!$E$4))/6,IF($A788="MASTER",IF($B788="PARCELADO ATÉ 6X",$D788-(D788*TAXAS!$E$5))/6,IF($A788="ELO",IF($B788="PARCELADO ATÉ 6X",$D788-(D788*TAXAS!$E$6))/6,IF($A788="HIPERCARD",IF($B788="PARCELADO ATÉ 6X",$D788-(D788*TAXAS!$E$7))/6,IF($A788="DINERS",IF($B788="PARCELADO ATÉ 6X",$D788-(D788*TAXAS!$E$8))/6,IF($A788="AMERICA EXPRESS",IF($B788="PARCELADO ATÉ 6X",$D788-(D788*TAXAS!$E$9))/6,IF($A788=TAXAS!$A$10,IF($B788="PARCELADO ATÉ 6X",$D788-($D788*TAXAS!$E$10))/6,IF($A788=TAXAS!$A$11,IF($B788="PARCELADO ATÉ 6X",$D788-($D788*TAXAS!$E$11))/6,IF($A788=TAXAS!$A$12,IF($B788="PARCELADO ATÉ 6X",$D788-($D788*TAXAS!$E$12))/6,IF($A788=TAXAS!$A$13,IF($B788="PARCELADO ATÉ 6X",$D788-($D788*TAXAS!$E$13))/6,IF($A788=TAXAS!$A$14,IF($B788="PARCELADO ATÉ 6X",$D788-($D788*TAXAS!$E$14))/6,IF($A788=TAXAS!$A$15,IF($B788="PARCELADO ATÉ 6X",$D788-($D788*TAXAS!$E$15))/6,IF($A788=TAXAS!$A$16,IF($B788="PARCELADO ATÉ 6X",$D788-($D788*TAXAS!$E$16))/6,IF($A788=TAXAS!$A$17,IF($B788="PARCELADO ATÉ 6X",$D788-($D788*TAXAS!$E$17))/6,IF($A788=TAXAS!$A$18,IF($B788="PARCELADO ATÉ 6X",$D788-($D788*TAXAS!$E$18))/6,IF($A788=TAXAS!$A$19,IF($B788="PARCELADO ATÉ 6X",$D788-($D788*TAXAS!$E$19))/6,IF($A788=TAXAS!$A$20,IF($B788="PARCELADO ATÉ 6X",$D788-($D788*TAXAS!$E$20))/6,IF($A788=TAXAS!$A$21,IF($B788="PARCELADO ATÉ 6X",$D788-($D788*TAXAS!$E$21))/6,IF($A788=TAXAS!$A$22,IF($B788="PARCELADO ATÉ 6X",$D788-($D788*TAXAS!$E$22))/6,IF($A788=TAXAS!$A$23,IF($B788="PARCELADO ATÉ 6X",$D788-($D788*TAXAS!$E$23))/6,IF($A788=TAXAS!$A$24,IF($B788="PARCELADO ATÉ 6X",$D788-($D788*TAXAS!$E$24))/6,IF($A788=TAXAS!$A$25,IF($B788="PARCELADO ATÉ 6X",$D788-($D788*TAXAS!$E$25))/6,IF($A788=TAXAS!$A$26,IF($B788="PARCELADO ATÉ 6X",$D788-($D788*TAXAS!$E$26))/6,IF($A788=TAXAS!$A$27,IF($B788="PARCELADO ATÉ 6X",$D788-($D788*TAXAS!$E$27))/6))))))))))))))))))))))))/1</f>
        <v>0</v>
      </c>
      <c r="I788" s="9">
        <f>IF($A788="VISA",IF($B788="PARCELADO ATÉ 12X",$D788-(D788*TAXAS!$F$4))/12,IF($A788="MASTER",IF($B788="PARCELADO ATÉ 12X",$D788-(D788*TAXAS!$F$5))/12,IF($A788="ELO",IF($B788="PARCELADO ATÉ 12X",$D788-(D788*TAXAS!$F$6))/12,IF($A788="HIPERCARD",IF($B788="PARCELADO ATÉ 12X",$D788-(D788*TAXAS!$F$7))/12,IF($A788="DINERS",IF($B788="PARCELADO ATÉ 12X",$D788-(D788*TAXAS!$F$8))/12,IF($A788="AMERICA EXPRESS",IF($B788="PARCELADO ATÉ 12X",$D788-(D788*TAXAS!$F$9))/12,IF($A788=TAXAS!$A$10,IF($B788="PARCELADO ATÉ 12X",$D788-($D788*TAXAS!$F$10))/12,IF($A788=TAXAS!$A$11,IF($B788="PARCELADO ATÉ 12X",$D788-($D788*TAXAS!$F$11))/12,IF($A788=TAXAS!$A$12,IF($B788="PARCELADO ATÉ 12X",$D788-($D788*TAXAS!$F$12))/12,IF($A788=TAXAS!$A$13,IF($B788="PARCELADO ATÉ 12X",$D788-($D788*TAXAS!$F$13))/12,IF($A788=TAXAS!$A$14,IF($B788="PARCELADO ATÉ 12X",$D788-($D788*TAXAS!$F$14))/12,IF($A788=TAXAS!$A$15,IF($B788="PARCELADO ATÉ 12X",$D788-($D788*TAXAS!$F$15))/12,IF($A788=TAXAS!$A$16,IF($B788="PARCELADO ATÉ 12X",$D788-($D788*TAXAS!$F$16))/12,IF($A788=TAXAS!$A$17,IF($B788="PARCELADO ATÉ 12X",$D788-($D788*TAXAS!$F$17))/12,IF($A788=TAXAS!$A$18,IF($B788="PARCELADO ATÉ 12X",$D788-($D788*TAXAS!$F$18))/12,IF($A788=TAXAS!$A$19,IF($B788="PARCELADO ATÉ 12X",$D788-($D788*TAXAS!$F$19))/12,IF($A788=TAXAS!$A$20,IF($B788="PARCELADO ATÉ 12X",$D788-($D788*TAXAS!$F$20))/12,IF($A788=TAXAS!$A$21,IF($B788="PARCELADO ATÉ 12X",$D788-($D788*TAXAS!$F$21))/12,IF($A788=TAXAS!$A$22,IF($B788="PARCELADO ATÉ 12X",$D788-($D788*TAXAS!$F$22))/12,IF($A788=TAXAS!$A$23,IF($B788="PARCELADO ATÉ 12X",$D788-($D788*TAXAS!$F$23))/12,IF($A788=TAXAS!$A$24,IF($B788="PARCELADO ATÉ 12X",$D788-($D788*TAXAS!$F$24))/12,IF($A788=TAXAS!$A$25,IF($B788="PARCELADO ATÉ 12X",$D788-($D788*TAXAS!$F$25))/12,IF($A788=TAXAS!$A$26,IF($B788="PARCELADO ATÉ 12X",$D788-($D788*TAXAS!$F$26))/12,IF($A788=TAXAS!$A$27,IF($B788="PARCELADO ATÉ 12X",$D788-($D788*TAXAS!$F$27))/12))))))))))))))))))))))))/1</f>
        <v>0</v>
      </c>
      <c r="J788" s="8">
        <f t="shared" si="0"/>
        <v>0</v>
      </c>
      <c r="K788" s="10" t="b">
        <f>IF($B788="PARCELADO ATÉ 3X",($D788-($D788*TAXAS!$D$4))-$J788)</f>
        <v>0</v>
      </c>
      <c r="L788" s="10" t="b">
        <f>IF($B788="PARCELADO ATÉ 6X",($D788-($D788*TAXAS!$E$4))-$J788)</f>
        <v>0</v>
      </c>
      <c r="M788" s="10" t="b">
        <f>IF($B788="PARCELADO ATÉ 12X",($D788-($D788*TAXAS!$F$4))-$J788)</f>
        <v>0</v>
      </c>
      <c r="N788" s="8">
        <f t="shared" si="1"/>
        <v>0</v>
      </c>
      <c r="O788" s="10">
        <f t="shared" si="2"/>
        <v>0</v>
      </c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spans="1:31" ht="15.75" customHeight="1" x14ac:dyDescent="0.2">
      <c r="A789" s="3"/>
      <c r="B789" s="5"/>
      <c r="C789" s="6"/>
      <c r="D789" s="42"/>
      <c r="E789" s="8">
        <f>IF($A789="VISA",IF($B789="DÉBITO",$D789-($D789*TAXAS!$B$4)),IF($A789="MASTER",IF($B789="DÉBITO",$D789-($D789*TAXAS!$B$5)),IF($A789="ELO", IF($B789="DÉBITO",$D789-($D789*TAXAS!$B$6)),IF($A789="HIPERCARD",IF($B789="DÉBITO",$D789-($D789*TAXAS!$B$7)),IF($A789="DINERS",IF($B789="DÉBITO",$D789-($D789*TAXAS!$B$8)),IF($A789="AMERICA EXPRESS",IF($B789="DÉBITO",$D789-($D789*TAXAS!$B$9)),IF($A789=TAXAS!$A$10,IF($B789="DÉBITO",$D789-($D789*TAXAS!$B$10)), IF($A789=TAXAS!$A$11,IF($B789="DÉBITO",$D789-($D789*TAXAS!$B$11)), IF($A789=TAXAS!$A$12,IF($B789="DÉBITO",$D789-($D789*TAXAS!$B$12)), IF($A789=TAXAS!$A$13,IF($B789="DÉBITO",$D789-($D789*TAXAS!$B$13)), IF($A789=TAXAS!$A$14,IF($B789="DÉBITO",$D789-($D789*TAXAS!$B$14)), IF($A789=TAXAS!$A$15,IF($B789="DÉBITO",$D789-($D789*TAXAS!$B$15)), IF($A789=TAXAS!$A$16,IF($B789="DÉBITO",$D789-($D789*TAXAS!$B$16)), IF($A789=TAXAS!$A$17,IF($B789="DÉBITO",$D789-($D789*TAXAS!$B$17)), IF($A789=TAXAS!$A$18,IF($B789="DÉBITO",$D789-($D789*TAXAS!$B$18)), IF($A789=TAXAS!$A$19,IF($B789="DÉBITO",$D789-($D789*TAXAS!$B$19)), IF($A789=TAXAS!$A$20,IF($B789="DÉBITO",$D789-($D789*TAXAS!$B$20)), IF($A789=TAXAS!$A$21,IF($B789="DÉBITO",$D789-($D789*TAXAS!$B$21)), IF($A789=TAXAS!$A$22,IF($B789="DÉBITO",$D789-($D789*TAXAS!$B$22)), IF($A789=TAXAS!$A$23,IF($B789="DÉBITO",$D789-($D789*TAXAS!$B$23)), IF($A789=TAXAS!$A$24,IF($B789="DÉBITO",$D789-($D789*TAXAS!$B$24)), IF($A789=TAXAS!$A$25,IF($B789="DÉBITO",$D789-($D789*TAXAS!$B$25)), IF($A789=TAXAS!$A$26,IF($B789="DÉBITO",$D789-($D789*TAXAS!$B$26)), IF($A789=TAXAS!$A$27,IF($B789="DÉBITO",$D789-($D789*TAXAS!$B$27))))))))))))))))))))))))))/1</f>
        <v>0</v>
      </c>
      <c r="F789" s="8">
        <f>IF($A789="VISA",IF($B789="CRÉDITO",$D789-($D789*TAXAS!$C$4)),IF($A789="MASTER",IF($B789="CRÉDITO",$D789-($D789*TAXAS!$C$5)),IF($A789="ELO", IF($B789="CRÉDITO",$D789-($D789*TAXAS!$C$6)),IF($A789="HIPERCARD",IF($B789="CRÉDITO",$D789-($D789*TAXAS!$C$7)),IF($A789="DINERS",IF($B789="CRÉDITO",$D789-($D789*TAXAS!$C$8)),IF($A789="AMERICA EXPRESS",IF($B789="CRÉDITO",$D789-($D789*TAXAS!$C$9)),IF($A789=TAXAS!$A$10,IF($B789="CRÉDITO",$D789-($D789*TAXAS!$C$10)), IF($A789=TAXAS!$A$11,IF($B789="CRÉDITO",$D789-($D789*TAXAS!$C$11)), IF($A789=TAXAS!$A$12,IF($B789="CRÉDITO",$D789-($D789*TAXAS!$C$12)), IF($A789=TAXAS!$A$13,IF($B789="CRÉDITO",$D789-($D789*TAXAS!$C$13)), IF($A789=TAXAS!$A$14,IF($B789="CRÉDITO",$D789-($D789*TAXAS!$C$14)), IF($A789=TAXAS!$A$15,IF($B789="CRÉDITO",$D789-($D789*TAXAS!$C$15)), IF($A789=TAXAS!$A$16,IF($B789="CRÉDITO",$D789-($D789*TAXAS!$C$16)), IF($A789=TAXAS!$A$17,IF($B789="CRÉDITO",$D789-($D789*TAXAS!$C$17)), IF($A789=TAXAS!$A$18,IF($B789="CRÉDITO",$D789-($D789*TAXAS!$C$18)), IF($A789=TAXAS!$A$19,IF($B789="CRÉDITO",$D789-($D789*TAXAS!$C$19)), IF($A789=TAXAS!$A$20,IF($B789="CRÉDITO",$D789-($D789*TAXAS!$C$20)), IF($A789=TAXAS!$A$21,IF($B789="CRÉDITO",$D789-($D789*TAXAS!$C$21)), IF($A789=TAXAS!$A$22,IF($B789="CRÉDITO",$D789-($D789*TAXAS!$C$22)), IF($A789=TAXAS!$A$23,IF($B789="CRÉDITO",$D789-($D789*TAXAS!$C$23)), IF($A789=TAXAS!$A$24,IF($B789="CRÉDITO",$D789-($D789*TAXAS!$C$24)), IF($A789=TAXAS!$A$25,IF($B789="CRÉDITO",$D789-($D789*TAXAS!$C$25)), IF($A789=TAXAS!$A$26,IF($B789="CRÉDITO",$D789-($D789*TAXAS!$C$26)), IF($A789=TAXAS!$A$27,IF($B789="CRÉDITO",$D789-($D789*TAXAS!$C$27))))))))))))))))))))))))))/1</f>
        <v>0</v>
      </c>
      <c r="G789" s="9">
        <f>IF($A789="VISA",IF($B789="PARCELADO ATÉ 3X",$D789-(D789*TAXAS!$D$4))/3,IF($A789="MASTER",IF($B789="PARCELADO ATÉ 3X",$D789-(D789*TAXAS!$D$5))/3,IF($A789="ELO",IF($B789="PARCELADO ATÉ 3X",$D789-(D789*TAXAS!$D$6))/3,IF($A789="HIPERCARD",IF($B789="PARCELADO ATÉ 3X",$D789-(D789*TAXAS!$D$7))/3,IF($A789="DINERS",IF($B789="PARCELADO ATÉ 3X",$D789-(D789*TAXAS!$D$8))/3,IF($A789="AMERICA EXPRESS",IF($B789="PARCELADO ATÉ 3X",$D789-(D789*TAXAS!$D$9))/3,IF($A789=TAXAS!$A$10,IF($B789="PARCELADO ATÉ 3X",$D789-($D789*TAXAS!$D$10))/3,IF($A789=TAXAS!$A$11,IF($B789="PARCELADO ATÉ 3X",$D789-($D789*TAXAS!$D$11))/3,IF($A789=TAXAS!$A$12,IF($B789="PARCELADO ATÉ 3X",$D789-($D789*TAXAS!$D$12))/3,IF($A789=TAXAS!$A$13,IF($B789="PARCELADO ATÉ 3X",$D789-($D789*TAXAS!$D$13))/3,IF($A789=TAXAS!$A$14,IF($B789="PARCELADO ATÉ 3X",$D789-($D789*TAXAS!$D$14))/3,IF($A789=TAXAS!$A$15,IF($B789="PARCELADO ATÉ 3X",$D789-($D789*TAXAS!$D$15))/3,IF($A789=TAXAS!$A$16,IF($B789="PARCELADO ATÉ 3X",$D789-($D789*TAXAS!$D$16))/3,IF($A789=TAXAS!$A$17,IF($B789="PARCELADO ATÉ 3X",$D789-($D789*TAXAS!$D$17))/3,IF($A789=TAXAS!$A$18,IF($B789="PARCELADO ATÉ 3X",$D789-($D789*TAXAS!$D$18))/3,IF($A789=TAXAS!$A$19,IF($B789="PARCELADO ATÉ 3X",$D789-($D789*TAXAS!$D$19))/3,IF($A789=TAXAS!$A$20,IF($B789="PARCELADO ATÉ 3X",$D789-($D789*TAXAS!$D$20))/3,IF($A789=TAXAS!$A$21,IF($B789="PARCELADO ATÉ 3X",$D789-($D789*TAXAS!$D$21))/3,IF($A789=TAXAS!$A$22,IF($B789="PARCELADO ATÉ 3X",$D789-($D789*TAXAS!$D$22))/3,IF($A789=TAXAS!$A$23,IF($B789="PARCELADO ATÉ 3X",$D789-($D789*TAXAS!$D$23))/3,IF($A789=TAXAS!$A$24,IF($B789="PARCELADO ATÉ 3X",$D789-($D789*TAXAS!$D$24))/3,IF($A789=TAXAS!$A$25,IF($B789="PARCELADO ATÉ 3X",$D789-($D789*TAXAS!$D$25))/3,IF($A789=TAXAS!$A$26,IF($B789="PARCELADO ATÉ 3X",$D789-($D789*TAXAS!$D$26))/3,IF($A789=TAXAS!$A$27,IF($B789="PARCELADO ATÉ 3X",$D789-($D789*TAXAS!$D$27))/3))))))))))))))))))))))))/1</f>
        <v>0</v>
      </c>
      <c r="H789" s="9">
        <f>IF($A789="VISA",IF($B789="PARCELADO ATÉ 6X",$D789-(D789*TAXAS!$E$4))/6,IF($A789="MASTER",IF($B789="PARCELADO ATÉ 6X",$D789-(D789*TAXAS!$E$5))/6,IF($A789="ELO",IF($B789="PARCELADO ATÉ 6X",$D789-(D789*TAXAS!$E$6))/6,IF($A789="HIPERCARD",IF($B789="PARCELADO ATÉ 6X",$D789-(D789*TAXAS!$E$7))/6,IF($A789="DINERS",IF($B789="PARCELADO ATÉ 6X",$D789-(D789*TAXAS!$E$8))/6,IF($A789="AMERICA EXPRESS",IF($B789="PARCELADO ATÉ 6X",$D789-(D789*TAXAS!$E$9))/6,IF($A789=TAXAS!$A$10,IF($B789="PARCELADO ATÉ 6X",$D789-($D789*TAXAS!$E$10))/6,IF($A789=TAXAS!$A$11,IF($B789="PARCELADO ATÉ 6X",$D789-($D789*TAXAS!$E$11))/6,IF($A789=TAXAS!$A$12,IF($B789="PARCELADO ATÉ 6X",$D789-($D789*TAXAS!$E$12))/6,IF($A789=TAXAS!$A$13,IF($B789="PARCELADO ATÉ 6X",$D789-($D789*TAXAS!$E$13))/6,IF($A789=TAXAS!$A$14,IF($B789="PARCELADO ATÉ 6X",$D789-($D789*TAXAS!$E$14))/6,IF($A789=TAXAS!$A$15,IF($B789="PARCELADO ATÉ 6X",$D789-($D789*TAXAS!$E$15))/6,IF($A789=TAXAS!$A$16,IF($B789="PARCELADO ATÉ 6X",$D789-($D789*TAXAS!$E$16))/6,IF($A789=TAXAS!$A$17,IF($B789="PARCELADO ATÉ 6X",$D789-($D789*TAXAS!$E$17))/6,IF($A789=TAXAS!$A$18,IF($B789="PARCELADO ATÉ 6X",$D789-($D789*TAXAS!$E$18))/6,IF($A789=TAXAS!$A$19,IF($B789="PARCELADO ATÉ 6X",$D789-($D789*TAXAS!$E$19))/6,IF($A789=TAXAS!$A$20,IF($B789="PARCELADO ATÉ 6X",$D789-($D789*TAXAS!$E$20))/6,IF($A789=TAXAS!$A$21,IF($B789="PARCELADO ATÉ 6X",$D789-($D789*TAXAS!$E$21))/6,IF($A789=TAXAS!$A$22,IF($B789="PARCELADO ATÉ 6X",$D789-($D789*TAXAS!$E$22))/6,IF($A789=TAXAS!$A$23,IF($B789="PARCELADO ATÉ 6X",$D789-($D789*TAXAS!$E$23))/6,IF($A789=TAXAS!$A$24,IF($B789="PARCELADO ATÉ 6X",$D789-($D789*TAXAS!$E$24))/6,IF($A789=TAXAS!$A$25,IF($B789="PARCELADO ATÉ 6X",$D789-($D789*TAXAS!$E$25))/6,IF($A789=TAXAS!$A$26,IF($B789="PARCELADO ATÉ 6X",$D789-($D789*TAXAS!$E$26))/6,IF($A789=TAXAS!$A$27,IF($B789="PARCELADO ATÉ 6X",$D789-($D789*TAXAS!$E$27))/6))))))))))))))))))))))))/1</f>
        <v>0</v>
      </c>
      <c r="I789" s="9">
        <f>IF($A789="VISA",IF($B789="PARCELADO ATÉ 12X",$D789-(D789*TAXAS!$F$4))/12,IF($A789="MASTER",IF($B789="PARCELADO ATÉ 12X",$D789-(D789*TAXAS!$F$5))/12,IF($A789="ELO",IF($B789="PARCELADO ATÉ 12X",$D789-(D789*TAXAS!$F$6))/12,IF($A789="HIPERCARD",IF($B789="PARCELADO ATÉ 12X",$D789-(D789*TAXAS!$F$7))/12,IF($A789="DINERS",IF($B789="PARCELADO ATÉ 12X",$D789-(D789*TAXAS!$F$8))/12,IF($A789="AMERICA EXPRESS",IF($B789="PARCELADO ATÉ 12X",$D789-(D789*TAXAS!$F$9))/12,IF($A789=TAXAS!$A$10,IF($B789="PARCELADO ATÉ 12X",$D789-($D789*TAXAS!$F$10))/12,IF($A789=TAXAS!$A$11,IF($B789="PARCELADO ATÉ 12X",$D789-($D789*TAXAS!$F$11))/12,IF($A789=TAXAS!$A$12,IF($B789="PARCELADO ATÉ 12X",$D789-($D789*TAXAS!$F$12))/12,IF($A789=TAXAS!$A$13,IF($B789="PARCELADO ATÉ 12X",$D789-($D789*TAXAS!$F$13))/12,IF($A789=TAXAS!$A$14,IF($B789="PARCELADO ATÉ 12X",$D789-($D789*TAXAS!$F$14))/12,IF($A789=TAXAS!$A$15,IF($B789="PARCELADO ATÉ 12X",$D789-($D789*TAXAS!$F$15))/12,IF($A789=TAXAS!$A$16,IF($B789="PARCELADO ATÉ 12X",$D789-($D789*TAXAS!$F$16))/12,IF($A789=TAXAS!$A$17,IF($B789="PARCELADO ATÉ 12X",$D789-($D789*TAXAS!$F$17))/12,IF($A789=TAXAS!$A$18,IF($B789="PARCELADO ATÉ 12X",$D789-($D789*TAXAS!$F$18))/12,IF($A789=TAXAS!$A$19,IF($B789="PARCELADO ATÉ 12X",$D789-($D789*TAXAS!$F$19))/12,IF($A789=TAXAS!$A$20,IF($B789="PARCELADO ATÉ 12X",$D789-($D789*TAXAS!$F$20))/12,IF($A789=TAXAS!$A$21,IF($B789="PARCELADO ATÉ 12X",$D789-($D789*TAXAS!$F$21))/12,IF($A789=TAXAS!$A$22,IF($B789="PARCELADO ATÉ 12X",$D789-($D789*TAXAS!$F$22))/12,IF($A789=TAXAS!$A$23,IF($B789="PARCELADO ATÉ 12X",$D789-($D789*TAXAS!$F$23))/12,IF($A789=TAXAS!$A$24,IF($B789="PARCELADO ATÉ 12X",$D789-($D789*TAXAS!$F$24))/12,IF($A789=TAXAS!$A$25,IF($B789="PARCELADO ATÉ 12X",$D789-($D789*TAXAS!$F$25))/12,IF($A789=TAXAS!$A$26,IF($B789="PARCELADO ATÉ 12X",$D789-($D789*TAXAS!$F$26))/12,IF($A789=TAXAS!$A$27,IF($B789="PARCELADO ATÉ 12X",$D789-($D789*TAXAS!$F$27))/12))))))))))))))))))))))))/1</f>
        <v>0</v>
      </c>
      <c r="J789" s="8">
        <f t="shared" si="0"/>
        <v>0</v>
      </c>
      <c r="K789" s="10" t="b">
        <f>IF($B789="PARCELADO ATÉ 3X",($D789-($D789*TAXAS!$D$4))-$J789)</f>
        <v>0</v>
      </c>
      <c r="L789" s="10" t="b">
        <f>IF($B789="PARCELADO ATÉ 6X",($D789-($D789*TAXAS!$E$4))-$J789)</f>
        <v>0</v>
      </c>
      <c r="M789" s="10" t="b">
        <f>IF($B789="PARCELADO ATÉ 12X",($D789-($D789*TAXAS!$F$4))-$J789)</f>
        <v>0</v>
      </c>
      <c r="N789" s="8">
        <f t="shared" si="1"/>
        <v>0</v>
      </c>
      <c r="O789" s="10">
        <f t="shared" si="2"/>
        <v>0</v>
      </c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spans="1:31" ht="15.75" customHeight="1" x14ac:dyDescent="0.2">
      <c r="A790" s="3"/>
      <c r="B790" s="5"/>
      <c r="C790" s="6"/>
      <c r="D790" s="42"/>
      <c r="E790" s="8">
        <f>IF($A790="VISA",IF($B790="DÉBITO",$D790-($D790*TAXAS!$B$4)),IF($A790="MASTER",IF($B790="DÉBITO",$D790-($D790*TAXAS!$B$5)),IF($A790="ELO", IF($B790="DÉBITO",$D790-($D790*TAXAS!$B$6)),IF($A790="HIPERCARD",IF($B790="DÉBITO",$D790-($D790*TAXAS!$B$7)),IF($A790="DINERS",IF($B790="DÉBITO",$D790-($D790*TAXAS!$B$8)),IF($A790="AMERICA EXPRESS",IF($B790="DÉBITO",$D790-($D790*TAXAS!$B$9)),IF($A790=TAXAS!$A$10,IF($B790="DÉBITO",$D790-($D790*TAXAS!$B$10)), IF($A790=TAXAS!$A$11,IF($B790="DÉBITO",$D790-($D790*TAXAS!$B$11)), IF($A790=TAXAS!$A$12,IF($B790="DÉBITO",$D790-($D790*TAXAS!$B$12)), IF($A790=TAXAS!$A$13,IF($B790="DÉBITO",$D790-($D790*TAXAS!$B$13)), IF($A790=TAXAS!$A$14,IF($B790="DÉBITO",$D790-($D790*TAXAS!$B$14)), IF($A790=TAXAS!$A$15,IF($B790="DÉBITO",$D790-($D790*TAXAS!$B$15)), IF($A790=TAXAS!$A$16,IF($B790="DÉBITO",$D790-($D790*TAXAS!$B$16)), IF($A790=TAXAS!$A$17,IF($B790="DÉBITO",$D790-($D790*TAXAS!$B$17)), IF($A790=TAXAS!$A$18,IF($B790="DÉBITO",$D790-($D790*TAXAS!$B$18)), IF($A790=TAXAS!$A$19,IF($B790="DÉBITO",$D790-($D790*TAXAS!$B$19)), IF($A790=TAXAS!$A$20,IF($B790="DÉBITO",$D790-($D790*TAXAS!$B$20)), IF($A790=TAXAS!$A$21,IF($B790="DÉBITO",$D790-($D790*TAXAS!$B$21)), IF($A790=TAXAS!$A$22,IF($B790="DÉBITO",$D790-($D790*TAXAS!$B$22)), IF($A790=TAXAS!$A$23,IF($B790="DÉBITO",$D790-($D790*TAXAS!$B$23)), IF($A790=TAXAS!$A$24,IF($B790="DÉBITO",$D790-($D790*TAXAS!$B$24)), IF($A790=TAXAS!$A$25,IF($B790="DÉBITO",$D790-($D790*TAXAS!$B$25)), IF($A790=TAXAS!$A$26,IF($B790="DÉBITO",$D790-($D790*TAXAS!$B$26)), IF($A790=TAXAS!$A$27,IF($B790="DÉBITO",$D790-($D790*TAXAS!$B$27))))))))))))))))))))))))))/1</f>
        <v>0</v>
      </c>
      <c r="F790" s="8">
        <f>IF($A790="VISA",IF($B790="CRÉDITO",$D790-($D790*TAXAS!$C$4)),IF($A790="MASTER",IF($B790="CRÉDITO",$D790-($D790*TAXAS!$C$5)),IF($A790="ELO", IF($B790="CRÉDITO",$D790-($D790*TAXAS!$C$6)),IF($A790="HIPERCARD",IF($B790="CRÉDITO",$D790-($D790*TAXAS!$C$7)),IF($A790="DINERS",IF($B790="CRÉDITO",$D790-($D790*TAXAS!$C$8)),IF($A790="AMERICA EXPRESS",IF($B790="CRÉDITO",$D790-($D790*TAXAS!$C$9)),IF($A790=TAXAS!$A$10,IF($B790="CRÉDITO",$D790-($D790*TAXAS!$C$10)), IF($A790=TAXAS!$A$11,IF($B790="CRÉDITO",$D790-($D790*TAXAS!$C$11)), IF($A790=TAXAS!$A$12,IF($B790="CRÉDITO",$D790-($D790*TAXAS!$C$12)), IF($A790=TAXAS!$A$13,IF($B790="CRÉDITO",$D790-($D790*TAXAS!$C$13)), IF($A790=TAXAS!$A$14,IF($B790="CRÉDITO",$D790-($D790*TAXAS!$C$14)), IF($A790=TAXAS!$A$15,IF($B790="CRÉDITO",$D790-($D790*TAXAS!$C$15)), IF($A790=TAXAS!$A$16,IF($B790="CRÉDITO",$D790-($D790*TAXAS!$C$16)), IF($A790=TAXAS!$A$17,IF($B790="CRÉDITO",$D790-($D790*TAXAS!$C$17)), IF($A790=TAXAS!$A$18,IF($B790="CRÉDITO",$D790-($D790*TAXAS!$C$18)), IF($A790=TAXAS!$A$19,IF($B790="CRÉDITO",$D790-($D790*TAXAS!$C$19)), IF($A790=TAXAS!$A$20,IF($B790="CRÉDITO",$D790-($D790*TAXAS!$C$20)), IF($A790=TAXAS!$A$21,IF($B790="CRÉDITO",$D790-($D790*TAXAS!$C$21)), IF($A790=TAXAS!$A$22,IF($B790="CRÉDITO",$D790-($D790*TAXAS!$C$22)), IF($A790=TAXAS!$A$23,IF($B790="CRÉDITO",$D790-($D790*TAXAS!$C$23)), IF($A790=TAXAS!$A$24,IF($B790="CRÉDITO",$D790-($D790*TAXAS!$C$24)), IF($A790=TAXAS!$A$25,IF($B790="CRÉDITO",$D790-($D790*TAXAS!$C$25)), IF($A790=TAXAS!$A$26,IF($B790="CRÉDITO",$D790-($D790*TAXAS!$C$26)), IF($A790=TAXAS!$A$27,IF($B790="CRÉDITO",$D790-($D790*TAXAS!$C$27))))))))))))))))))))))))))/1</f>
        <v>0</v>
      </c>
      <c r="G790" s="9">
        <f>IF($A790="VISA",IF($B790="PARCELADO ATÉ 3X",$D790-(D790*TAXAS!$D$4))/3,IF($A790="MASTER",IF($B790="PARCELADO ATÉ 3X",$D790-(D790*TAXAS!$D$5))/3,IF($A790="ELO",IF($B790="PARCELADO ATÉ 3X",$D790-(D790*TAXAS!$D$6))/3,IF($A790="HIPERCARD",IF($B790="PARCELADO ATÉ 3X",$D790-(D790*TAXAS!$D$7))/3,IF($A790="DINERS",IF($B790="PARCELADO ATÉ 3X",$D790-(D790*TAXAS!$D$8))/3,IF($A790="AMERICA EXPRESS",IF($B790="PARCELADO ATÉ 3X",$D790-(D790*TAXAS!$D$9))/3,IF($A790=TAXAS!$A$10,IF($B790="PARCELADO ATÉ 3X",$D790-($D790*TAXAS!$D$10))/3,IF($A790=TAXAS!$A$11,IF($B790="PARCELADO ATÉ 3X",$D790-($D790*TAXAS!$D$11))/3,IF($A790=TAXAS!$A$12,IF($B790="PARCELADO ATÉ 3X",$D790-($D790*TAXAS!$D$12))/3,IF($A790=TAXAS!$A$13,IF($B790="PARCELADO ATÉ 3X",$D790-($D790*TAXAS!$D$13))/3,IF($A790=TAXAS!$A$14,IF($B790="PARCELADO ATÉ 3X",$D790-($D790*TAXAS!$D$14))/3,IF($A790=TAXAS!$A$15,IF($B790="PARCELADO ATÉ 3X",$D790-($D790*TAXAS!$D$15))/3,IF($A790=TAXAS!$A$16,IF($B790="PARCELADO ATÉ 3X",$D790-($D790*TAXAS!$D$16))/3,IF($A790=TAXAS!$A$17,IF($B790="PARCELADO ATÉ 3X",$D790-($D790*TAXAS!$D$17))/3,IF($A790=TAXAS!$A$18,IF($B790="PARCELADO ATÉ 3X",$D790-($D790*TAXAS!$D$18))/3,IF($A790=TAXAS!$A$19,IF($B790="PARCELADO ATÉ 3X",$D790-($D790*TAXAS!$D$19))/3,IF($A790=TAXAS!$A$20,IF($B790="PARCELADO ATÉ 3X",$D790-($D790*TAXAS!$D$20))/3,IF($A790=TAXAS!$A$21,IF($B790="PARCELADO ATÉ 3X",$D790-($D790*TAXAS!$D$21))/3,IF($A790=TAXAS!$A$22,IF($B790="PARCELADO ATÉ 3X",$D790-($D790*TAXAS!$D$22))/3,IF($A790=TAXAS!$A$23,IF($B790="PARCELADO ATÉ 3X",$D790-($D790*TAXAS!$D$23))/3,IF($A790=TAXAS!$A$24,IF($B790="PARCELADO ATÉ 3X",$D790-($D790*TAXAS!$D$24))/3,IF($A790=TAXAS!$A$25,IF($B790="PARCELADO ATÉ 3X",$D790-($D790*TAXAS!$D$25))/3,IF($A790=TAXAS!$A$26,IF($B790="PARCELADO ATÉ 3X",$D790-($D790*TAXAS!$D$26))/3,IF($A790=TAXAS!$A$27,IF($B790="PARCELADO ATÉ 3X",$D790-($D790*TAXAS!$D$27))/3))))))))))))))))))))))))/1</f>
        <v>0</v>
      </c>
      <c r="H790" s="9">
        <f>IF($A790="VISA",IF($B790="PARCELADO ATÉ 6X",$D790-(D790*TAXAS!$E$4))/6,IF($A790="MASTER",IF($B790="PARCELADO ATÉ 6X",$D790-(D790*TAXAS!$E$5))/6,IF($A790="ELO",IF($B790="PARCELADO ATÉ 6X",$D790-(D790*TAXAS!$E$6))/6,IF($A790="HIPERCARD",IF($B790="PARCELADO ATÉ 6X",$D790-(D790*TAXAS!$E$7))/6,IF($A790="DINERS",IF($B790="PARCELADO ATÉ 6X",$D790-(D790*TAXAS!$E$8))/6,IF($A790="AMERICA EXPRESS",IF($B790="PARCELADO ATÉ 6X",$D790-(D790*TAXAS!$E$9))/6,IF($A790=TAXAS!$A$10,IF($B790="PARCELADO ATÉ 6X",$D790-($D790*TAXAS!$E$10))/6,IF($A790=TAXAS!$A$11,IF($B790="PARCELADO ATÉ 6X",$D790-($D790*TAXAS!$E$11))/6,IF($A790=TAXAS!$A$12,IF($B790="PARCELADO ATÉ 6X",$D790-($D790*TAXAS!$E$12))/6,IF($A790=TAXAS!$A$13,IF($B790="PARCELADO ATÉ 6X",$D790-($D790*TAXAS!$E$13))/6,IF($A790=TAXAS!$A$14,IF($B790="PARCELADO ATÉ 6X",$D790-($D790*TAXAS!$E$14))/6,IF($A790=TAXAS!$A$15,IF($B790="PARCELADO ATÉ 6X",$D790-($D790*TAXAS!$E$15))/6,IF($A790=TAXAS!$A$16,IF($B790="PARCELADO ATÉ 6X",$D790-($D790*TAXAS!$E$16))/6,IF($A790=TAXAS!$A$17,IF($B790="PARCELADO ATÉ 6X",$D790-($D790*TAXAS!$E$17))/6,IF($A790=TAXAS!$A$18,IF($B790="PARCELADO ATÉ 6X",$D790-($D790*TAXAS!$E$18))/6,IF($A790=TAXAS!$A$19,IF($B790="PARCELADO ATÉ 6X",$D790-($D790*TAXAS!$E$19))/6,IF($A790=TAXAS!$A$20,IF($B790="PARCELADO ATÉ 6X",$D790-($D790*TAXAS!$E$20))/6,IF($A790=TAXAS!$A$21,IF($B790="PARCELADO ATÉ 6X",$D790-($D790*TAXAS!$E$21))/6,IF($A790=TAXAS!$A$22,IF($B790="PARCELADO ATÉ 6X",$D790-($D790*TAXAS!$E$22))/6,IF($A790=TAXAS!$A$23,IF($B790="PARCELADO ATÉ 6X",$D790-($D790*TAXAS!$E$23))/6,IF($A790=TAXAS!$A$24,IF($B790="PARCELADO ATÉ 6X",$D790-($D790*TAXAS!$E$24))/6,IF($A790=TAXAS!$A$25,IF($B790="PARCELADO ATÉ 6X",$D790-($D790*TAXAS!$E$25))/6,IF($A790=TAXAS!$A$26,IF($B790="PARCELADO ATÉ 6X",$D790-($D790*TAXAS!$E$26))/6,IF($A790=TAXAS!$A$27,IF($B790="PARCELADO ATÉ 6X",$D790-($D790*TAXAS!$E$27))/6))))))))))))))))))))))))/1</f>
        <v>0</v>
      </c>
      <c r="I790" s="9">
        <f>IF($A790="VISA",IF($B790="PARCELADO ATÉ 12X",$D790-(D790*TAXAS!$F$4))/12,IF($A790="MASTER",IF($B790="PARCELADO ATÉ 12X",$D790-(D790*TAXAS!$F$5))/12,IF($A790="ELO",IF($B790="PARCELADO ATÉ 12X",$D790-(D790*TAXAS!$F$6))/12,IF($A790="HIPERCARD",IF($B790="PARCELADO ATÉ 12X",$D790-(D790*TAXAS!$F$7))/12,IF($A790="DINERS",IF($B790="PARCELADO ATÉ 12X",$D790-(D790*TAXAS!$F$8))/12,IF($A790="AMERICA EXPRESS",IF($B790="PARCELADO ATÉ 12X",$D790-(D790*TAXAS!$F$9))/12,IF($A790=TAXAS!$A$10,IF($B790="PARCELADO ATÉ 12X",$D790-($D790*TAXAS!$F$10))/12,IF($A790=TAXAS!$A$11,IF($B790="PARCELADO ATÉ 12X",$D790-($D790*TAXAS!$F$11))/12,IF($A790=TAXAS!$A$12,IF($B790="PARCELADO ATÉ 12X",$D790-($D790*TAXAS!$F$12))/12,IF($A790=TAXAS!$A$13,IF($B790="PARCELADO ATÉ 12X",$D790-($D790*TAXAS!$F$13))/12,IF($A790=TAXAS!$A$14,IF($B790="PARCELADO ATÉ 12X",$D790-($D790*TAXAS!$F$14))/12,IF($A790=TAXAS!$A$15,IF($B790="PARCELADO ATÉ 12X",$D790-($D790*TAXAS!$F$15))/12,IF($A790=TAXAS!$A$16,IF($B790="PARCELADO ATÉ 12X",$D790-($D790*TAXAS!$F$16))/12,IF($A790=TAXAS!$A$17,IF($B790="PARCELADO ATÉ 12X",$D790-($D790*TAXAS!$F$17))/12,IF($A790=TAXAS!$A$18,IF($B790="PARCELADO ATÉ 12X",$D790-($D790*TAXAS!$F$18))/12,IF($A790=TAXAS!$A$19,IF($B790="PARCELADO ATÉ 12X",$D790-($D790*TAXAS!$F$19))/12,IF($A790=TAXAS!$A$20,IF($B790="PARCELADO ATÉ 12X",$D790-($D790*TAXAS!$F$20))/12,IF($A790=TAXAS!$A$21,IF($B790="PARCELADO ATÉ 12X",$D790-($D790*TAXAS!$F$21))/12,IF($A790=TAXAS!$A$22,IF($B790="PARCELADO ATÉ 12X",$D790-($D790*TAXAS!$F$22))/12,IF($A790=TAXAS!$A$23,IF($B790="PARCELADO ATÉ 12X",$D790-($D790*TAXAS!$F$23))/12,IF($A790=TAXAS!$A$24,IF($B790="PARCELADO ATÉ 12X",$D790-($D790*TAXAS!$F$24))/12,IF($A790=TAXAS!$A$25,IF($B790="PARCELADO ATÉ 12X",$D790-($D790*TAXAS!$F$25))/12,IF($A790=TAXAS!$A$26,IF($B790="PARCELADO ATÉ 12X",$D790-($D790*TAXAS!$F$26))/12,IF($A790=TAXAS!$A$27,IF($B790="PARCELADO ATÉ 12X",$D790-($D790*TAXAS!$F$27))/12))))))))))))))))))))))))/1</f>
        <v>0</v>
      </c>
      <c r="J790" s="8">
        <f t="shared" si="0"/>
        <v>0</v>
      </c>
      <c r="K790" s="10" t="b">
        <f>IF($B790="PARCELADO ATÉ 3X",($D790-($D790*TAXAS!$D$4))-$J790)</f>
        <v>0</v>
      </c>
      <c r="L790" s="10" t="b">
        <f>IF($B790="PARCELADO ATÉ 6X",($D790-($D790*TAXAS!$E$4))-$J790)</f>
        <v>0</v>
      </c>
      <c r="M790" s="10" t="b">
        <f>IF($B790="PARCELADO ATÉ 12X",($D790-($D790*TAXAS!$F$4))-$J790)</f>
        <v>0</v>
      </c>
      <c r="N790" s="8">
        <f t="shared" si="1"/>
        <v>0</v>
      </c>
      <c r="O790" s="10">
        <f t="shared" si="2"/>
        <v>0</v>
      </c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spans="1:31" ht="15.75" customHeight="1" x14ac:dyDescent="0.2">
      <c r="A791" s="3"/>
      <c r="B791" s="5"/>
      <c r="C791" s="6"/>
      <c r="D791" s="42"/>
      <c r="E791" s="8">
        <f>IF($A791="VISA",IF($B791="DÉBITO",$D791-($D791*TAXAS!$B$4)),IF($A791="MASTER",IF($B791="DÉBITO",$D791-($D791*TAXAS!$B$5)),IF($A791="ELO", IF($B791="DÉBITO",$D791-($D791*TAXAS!$B$6)),IF($A791="HIPERCARD",IF($B791="DÉBITO",$D791-($D791*TAXAS!$B$7)),IF($A791="DINERS",IF($B791="DÉBITO",$D791-($D791*TAXAS!$B$8)),IF($A791="AMERICA EXPRESS",IF($B791="DÉBITO",$D791-($D791*TAXAS!$B$9)),IF($A791=TAXAS!$A$10,IF($B791="DÉBITO",$D791-($D791*TAXAS!$B$10)), IF($A791=TAXAS!$A$11,IF($B791="DÉBITO",$D791-($D791*TAXAS!$B$11)), IF($A791=TAXAS!$A$12,IF($B791="DÉBITO",$D791-($D791*TAXAS!$B$12)), IF($A791=TAXAS!$A$13,IF($B791="DÉBITO",$D791-($D791*TAXAS!$B$13)), IF($A791=TAXAS!$A$14,IF($B791="DÉBITO",$D791-($D791*TAXAS!$B$14)), IF($A791=TAXAS!$A$15,IF($B791="DÉBITO",$D791-($D791*TAXAS!$B$15)), IF($A791=TAXAS!$A$16,IF($B791="DÉBITO",$D791-($D791*TAXAS!$B$16)), IF($A791=TAXAS!$A$17,IF($B791="DÉBITO",$D791-($D791*TAXAS!$B$17)), IF($A791=TAXAS!$A$18,IF($B791="DÉBITO",$D791-($D791*TAXAS!$B$18)), IF($A791=TAXAS!$A$19,IF($B791="DÉBITO",$D791-($D791*TAXAS!$B$19)), IF($A791=TAXAS!$A$20,IF($B791="DÉBITO",$D791-($D791*TAXAS!$B$20)), IF($A791=TAXAS!$A$21,IF($B791="DÉBITO",$D791-($D791*TAXAS!$B$21)), IF($A791=TAXAS!$A$22,IF($B791="DÉBITO",$D791-($D791*TAXAS!$B$22)), IF($A791=TAXAS!$A$23,IF($B791="DÉBITO",$D791-($D791*TAXAS!$B$23)), IF($A791=TAXAS!$A$24,IF($B791="DÉBITO",$D791-($D791*TAXAS!$B$24)), IF($A791=TAXAS!$A$25,IF($B791="DÉBITO",$D791-($D791*TAXAS!$B$25)), IF($A791=TAXAS!$A$26,IF($B791="DÉBITO",$D791-($D791*TAXAS!$B$26)), IF($A791=TAXAS!$A$27,IF($B791="DÉBITO",$D791-($D791*TAXAS!$B$27))))))))))))))))))))))))))/1</f>
        <v>0</v>
      </c>
      <c r="F791" s="8">
        <f>IF($A791="VISA",IF($B791="CRÉDITO",$D791-($D791*TAXAS!$C$4)),IF($A791="MASTER",IF($B791="CRÉDITO",$D791-($D791*TAXAS!$C$5)),IF($A791="ELO", IF($B791="CRÉDITO",$D791-($D791*TAXAS!$C$6)),IF($A791="HIPERCARD",IF($B791="CRÉDITO",$D791-($D791*TAXAS!$C$7)),IF($A791="DINERS",IF($B791="CRÉDITO",$D791-($D791*TAXAS!$C$8)),IF($A791="AMERICA EXPRESS",IF($B791="CRÉDITO",$D791-($D791*TAXAS!$C$9)),IF($A791=TAXAS!$A$10,IF($B791="CRÉDITO",$D791-($D791*TAXAS!$C$10)), IF($A791=TAXAS!$A$11,IF($B791="CRÉDITO",$D791-($D791*TAXAS!$C$11)), IF($A791=TAXAS!$A$12,IF($B791="CRÉDITO",$D791-($D791*TAXAS!$C$12)), IF($A791=TAXAS!$A$13,IF($B791="CRÉDITO",$D791-($D791*TAXAS!$C$13)), IF($A791=TAXAS!$A$14,IF($B791="CRÉDITO",$D791-($D791*TAXAS!$C$14)), IF($A791=TAXAS!$A$15,IF($B791="CRÉDITO",$D791-($D791*TAXAS!$C$15)), IF($A791=TAXAS!$A$16,IF($B791="CRÉDITO",$D791-($D791*TAXAS!$C$16)), IF($A791=TAXAS!$A$17,IF($B791="CRÉDITO",$D791-($D791*TAXAS!$C$17)), IF($A791=TAXAS!$A$18,IF($B791="CRÉDITO",$D791-($D791*TAXAS!$C$18)), IF($A791=TAXAS!$A$19,IF($B791="CRÉDITO",$D791-($D791*TAXAS!$C$19)), IF($A791=TAXAS!$A$20,IF($B791="CRÉDITO",$D791-($D791*TAXAS!$C$20)), IF($A791=TAXAS!$A$21,IF($B791="CRÉDITO",$D791-($D791*TAXAS!$C$21)), IF($A791=TAXAS!$A$22,IF($B791="CRÉDITO",$D791-($D791*TAXAS!$C$22)), IF($A791=TAXAS!$A$23,IF($B791="CRÉDITO",$D791-($D791*TAXAS!$C$23)), IF($A791=TAXAS!$A$24,IF($B791="CRÉDITO",$D791-($D791*TAXAS!$C$24)), IF($A791=TAXAS!$A$25,IF($B791="CRÉDITO",$D791-($D791*TAXAS!$C$25)), IF($A791=TAXAS!$A$26,IF($B791="CRÉDITO",$D791-($D791*TAXAS!$C$26)), IF($A791=TAXAS!$A$27,IF($B791="CRÉDITO",$D791-($D791*TAXAS!$C$27))))))))))))))))))))))))))/1</f>
        <v>0</v>
      </c>
      <c r="G791" s="9">
        <f>IF($A791="VISA",IF($B791="PARCELADO ATÉ 3X",$D791-(D791*TAXAS!$D$4))/3,IF($A791="MASTER",IF($B791="PARCELADO ATÉ 3X",$D791-(D791*TAXAS!$D$5))/3,IF($A791="ELO",IF($B791="PARCELADO ATÉ 3X",$D791-(D791*TAXAS!$D$6))/3,IF($A791="HIPERCARD",IF($B791="PARCELADO ATÉ 3X",$D791-(D791*TAXAS!$D$7))/3,IF($A791="DINERS",IF($B791="PARCELADO ATÉ 3X",$D791-(D791*TAXAS!$D$8))/3,IF($A791="AMERICA EXPRESS",IF($B791="PARCELADO ATÉ 3X",$D791-(D791*TAXAS!$D$9))/3,IF($A791=TAXAS!$A$10,IF($B791="PARCELADO ATÉ 3X",$D791-($D791*TAXAS!$D$10))/3,IF($A791=TAXAS!$A$11,IF($B791="PARCELADO ATÉ 3X",$D791-($D791*TAXAS!$D$11))/3,IF($A791=TAXAS!$A$12,IF($B791="PARCELADO ATÉ 3X",$D791-($D791*TAXAS!$D$12))/3,IF($A791=TAXAS!$A$13,IF($B791="PARCELADO ATÉ 3X",$D791-($D791*TAXAS!$D$13))/3,IF($A791=TAXAS!$A$14,IF($B791="PARCELADO ATÉ 3X",$D791-($D791*TAXAS!$D$14))/3,IF($A791=TAXAS!$A$15,IF($B791="PARCELADO ATÉ 3X",$D791-($D791*TAXAS!$D$15))/3,IF($A791=TAXAS!$A$16,IF($B791="PARCELADO ATÉ 3X",$D791-($D791*TAXAS!$D$16))/3,IF($A791=TAXAS!$A$17,IF($B791="PARCELADO ATÉ 3X",$D791-($D791*TAXAS!$D$17))/3,IF($A791=TAXAS!$A$18,IF($B791="PARCELADO ATÉ 3X",$D791-($D791*TAXAS!$D$18))/3,IF($A791=TAXAS!$A$19,IF($B791="PARCELADO ATÉ 3X",$D791-($D791*TAXAS!$D$19))/3,IF($A791=TAXAS!$A$20,IF($B791="PARCELADO ATÉ 3X",$D791-($D791*TAXAS!$D$20))/3,IF($A791=TAXAS!$A$21,IF($B791="PARCELADO ATÉ 3X",$D791-($D791*TAXAS!$D$21))/3,IF($A791=TAXAS!$A$22,IF($B791="PARCELADO ATÉ 3X",$D791-($D791*TAXAS!$D$22))/3,IF($A791=TAXAS!$A$23,IF($B791="PARCELADO ATÉ 3X",$D791-($D791*TAXAS!$D$23))/3,IF($A791=TAXAS!$A$24,IF($B791="PARCELADO ATÉ 3X",$D791-($D791*TAXAS!$D$24))/3,IF($A791=TAXAS!$A$25,IF($B791="PARCELADO ATÉ 3X",$D791-($D791*TAXAS!$D$25))/3,IF($A791=TAXAS!$A$26,IF($B791="PARCELADO ATÉ 3X",$D791-($D791*TAXAS!$D$26))/3,IF($A791=TAXAS!$A$27,IF($B791="PARCELADO ATÉ 3X",$D791-($D791*TAXAS!$D$27))/3))))))))))))))))))))))))/1</f>
        <v>0</v>
      </c>
      <c r="H791" s="9">
        <f>IF($A791="VISA",IF($B791="PARCELADO ATÉ 6X",$D791-(D791*TAXAS!$E$4))/6,IF($A791="MASTER",IF($B791="PARCELADO ATÉ 6X",$D791-(D791*TAXAS!$E$5))/6,IF($A791="ELO",IF($B791="PARCELADO ATÉ 6X",$D791-(D791*TAXAS!$E$6))/6,IF($A791="HIPERCARD",IF($B791="PARCELADO ATÉ 6X",$D791-(D791*TAXAS!$E$7))/6,IF($A791="DINERS",IF($B791="PARCELADO ATÉ 6X",$D791-(D791*TAXAS!$E$8))/6,IF($A791="AMERICA EXPRESS",IF($B791="PARCELADO ATÉ 6X",$D791-(D791*TAXAS!$E$9))/6,IF($A791=TAXAS!$A$10,IF($B791="PARCELADO ATÉ 6X",$D791-($D791*TAXAS!$E$10))/6,IF($A791=TAXAS!$A$11,IF($B791="PARCELADO ATÉ 6X",$D791-($D791*TAXAS!$E$11))/6,IF($A791=TAXAS!$A$12,IF($B791="PARCELADO ATÉ 6X",$D791-($D791*TAXAS!$E$12))/6,IF($A791=TAXAS!$A$13,IF($B791="PARCELADO ATÉ 6X",$D791-($D791*TAXAS!$E$13))/6,IF($A791=TAXAS!$A$14,IF($B791="PARCELADO ATÉ 6X",$D791-($D791*TAXAS!$E$14))/6,IF($A791=TAXAS!$A$15,IF($B791="PARCELADO ATÉ 6X",$D791-($D791*TAXAS!$E$15))/6,IF($A791=TAXAS!$A$16,IF($B791="PARCELADO ATÉ 6X",$D791-($D791*TAXAS!$E$16))/6,IF($A791=TAXAS!$A$17,IF($B791="PARCELADO ATÉ 6X",$D791-($D791*TAXAS!$E$17))/6,IF($A791=TAXAS!$A$18,IF($B791="PARCELADO ATÉ 6X",$D791-($D791*TAXAS!$E$18))/6,IF($A791=TAXAS!$A$19,IF($B791="PARCELADO ATÉ 6X",$D791-($D791*TAXAS!$E$19))/6,IF($A791=TAXAS!$A$20,IF($B791="PARCELADO ATÉ 6X",$D791-($D791*TAXAS!$E$20))/6,IF($A791=TAXAS!$A$21,IF($B791="PARCELADO ATÉ 6X",$D791-($D791*TAXAS!$E$21))/6,IF($A791=TAXAS!$A$22,IF($B791="PARCELADO ATÉ 6X",$D791-($D791*TAXAS!$E$22))/6,IF($A791=TAXAS!$A$23,IF($B791="PARCELADO ATÉ 6X",$D791-($D791*TAXAS!$E$23))/6,IF($A791=TAXAS!$A$24,IF($B791="PARCELADO ATÉ 6X",$D791-($D791*TAXAS!$E$24))/6,IF($A791=TAXAS!$A$25,IF($B791="PARCELADO ATÉ 6X",$D791-($D791*TAXAS!$E$25))/6,IF($A791=TAXAS!$A$26,IF($B791="PARCELADO ATÉ 6X",$D791-($D791*TAXAS!$E$26))/6,IF($A791=TAXAS!$A$27,IF($B791="PARCELADO ATÉ 6X",$D791-($D791*TAXAS!$E$27))/6))))))))))))))))))))))))/1</f>
        <v>0</v>
      </c>
      <c r="I791" s="9">
        <f>IF($A791="VISA",IF($B791="PARCELADO ATÉ 12X",$D791-(D791*TAXAS!$F$4))/12,IF($A791="MASTER",IF($B791="PARCELADO ATÉ 12X",$D791-(D791*TAXAS!$F$5))/12,IF($A791="ELO",IF($B791="PARCELADO ATÉ 12X",$D791-(D791*TAXAS!$F$6))/12,IF($A791="HIPERCARD",IF($B791="PARCELADO ATÉ 12X",$D791-(D791*TAXAS!$F$7))/12,IF($A791="DINERS",IF($B791="PARCELADO ATÉ 12X",$D791-(D791*TAXAS!$F$8))/12,IF($A791="AMERICA EXPRESS",IF($B791="PARCELADO ATÉ 12X",$D791-(D791*TAXAS!$F$9))/12,IF($A791=TAXAS!$A$10,IF($B791="PARCELADO ATÉ 12X",$D791-($D791*TAXAS!$F$10))/12,IF($A791=TAXAS!$A$11,IF($B791="PARCELADO ATÉ 12X",$D791-($D791*TAXAS!$F$11))/12,IF($A791=TAXAS!$A$12,IF($B791="PARCELADO ATÉ 12X",$D791-($D791*TAXAS!$F$12))/12,IF($A791=TAXAS!$A$13,IF($B791="PARCELADO ATÉ 12X",$D791-($D791*TAXAS!$F$13))/12,IF($A791=TAXAS!$A$14,IF($B791="PARCELADO ATÉ 12X",$D791-($D791*TAXAS!$F$14))/12,IF($A791=TAXAS!$A$15,IF($B791="PARCELADO ATÉ 12X",$D791-($D791*TAXAS!$F$15))/12,IF($A791=TAXAS!$A$16,IF($B791="PARCELADO ATÉ 12X",$D791-($D791*TAXAS!$F$16))/12,IF($A791=TAXAS!$A$17,IF($B791="PARCELADO ATÉ 12X",$D791-($D791*TAXAS!$F$17))/12,IF($A791=TAXAS!$A$18,IF($B791="PARCELADO ATÉ 12X",$D791-($D791*TAXAS!$F$18))/12,IF($A791=TAXAS!$A$19,IF($B791="PARCELADO ATÉ 12X",$D791-($D791*TAXAS!$F$19))/12,IF($A791=TAXAS!$A$20,IF($B791="PARCELADO ATÉ 12X",$D791-($D791*TAXAS!$F$20))/12,IF($A791=TAXAS!$A$21,IF($B791="PARCELADO ATÉ 12X",$D791-($D791*TAXAS!$F$21))/12,IF($A791=TAXAS!$A$22,IF($B791="PARCELADO ATÉ 12X",$D791-($D791*TAXAS!$F$22))/12,IF($A791=TAXAS!$A$23,IF($B791="PARCELADO ATÉ 12X",$D791-($D791*TAXAS!$F$23))/12,IF($A791=TAXAS!$A$24,IF($B791="PARCELADO ATÉ 12X",$D791-($D791*TAXAS!$F$24))/12,IF($A791=TAXAS!$A$25,IF($B791="PARCELADO ATÉ 12X",$D791-($D791*TAXAS!$F$25))/12,IF($A791=TAXAS!$A$26,IF($B791="PARCELADO ATÉ 12X",$D791-($D791*TAXAS!$F$26))/12,IF($A791=TAXAS!$A$27,IF($B791="PARCELADO ATÉ 12X",$D791-($D791*TAXAS!$F$27))/12))))))))))))))))))))))))/1</f>
        <v>0</v>
      </c>
      <c r="J791" s="8">
        <f t="shared" si="0"/>
        <v>0</v>
      </c>
      <c r="K791" s="10" t="b">
        <f>IF($B791="PARCELADO ATÉ 3X",($D791-($D791*TAXAS!$D$4))-$J791)</f>
        <v>0</v>
      </c>
      <c r="L791" s="10" t="b">
        <f>IF($B791="PARCELADO ATÉ 6X",($D791-($D791*TAXAS!$E$4))-$J791)</f>
        <v>0</v>
      </c>
      <c r="M791" s="10" t="b">
        <f>IF($B791="PARCELADO ATÉ 12X",($D791-($D791*TAXAS!$F$4))-$J791)</f>
        <v>0</v>
      </c>
      <c r="N791" s="8">
        <f t="shared" si="1"/>
        <v>0</v>
      </c>
      <c r="O791" s="10">
        <f t="shared" si="2"/>
        <v>0</v>
      </c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spans="1:31" ht="15.75" customHeight="1" x14ac:dyDescent="0.2">
      <c r="A792" s="3"/>
      <c r="B792" s="5"/>
      <c r="C792" s="6"/>
      <c r="D792" s="42"/>
      <c r="E792" s="8">
        <f>IF($A792="VISA",IF($B792="DÉBITO",$D792-($D792*TAXAS!$B$4)),IF($A792="MASTER",IF($B792="DÉBITO",$D792-($D792*TAXAS!$B$5)),IF($A792="ELO", IF($B792="DÉBITO",$D792-($D792*TAXAS!$B$6)),IF($A792="HIPERCARD",IF($B792="DÉBITO",$D792-($D792*TAXAS!$B$7)),IF($A792="DINERS",IF($B792="DÉBITO",$D792-($D792*TAXAS!$B$8)),IF($A792="AMERICA EXPRESS",IF($B792="DÉBITO",$D792-($D792*TAXAS!$B$9)),IF($A792=TAXAS!$A$10,IF($B792="DÉBITO",$D792-($D792*TAXAS!$B$10)), IF($A792=TAXAS!$A$11,IF($B792="DÉBITO",$D792-($D792*TAXAS!$B$11)), IF($A792=TAXAS!$A$12,IF($B792="DÉBITO",$D792-($D792*TAXAS!$B$12)), IF($A792=TAXAS!$A$13,IF($B792="DÉBITO",$D792-($D792*TAXAS!$B$13)), IF($A792=TAXAS!$A$14,IF($B792="DÉBITO",$D792-($D792*TAXAS!$B$14)), IF($A792=TAXAS!$A$15,IF($B792="DÉBITO",$D792-($D792*TAXAS!$B$15)), IF($A792=TAXAS!$A$16,IF($B792="DÉBITO",$D792-($D792*TAXAS!$B$16)), IF($A792=TAXAS!$A$17,IF($B792="DÉBITO",$D792-($D792*TAXAS!$B$17)), IF($A792=TAXAS!$A$18,IF($B792="DÉBITO",$D792-($D792*TAXAS!$B$18)), IF($A792=TAXAS!$A$19,IF($B792="DÉBITO",$D792-($D792*TAXAS!$B$19)), IF($A792=TAXAS!$A$20,IF($B792="DÉBITO",$D792-($D792*TAXAS!$B$20)), IF($A792=TAXAS!$A$21,IF($B792="DÉBITO",$D792-($D792*TAXAS!$B$21)), IF($A792=TAXAS!$A$22,IF($B792="DÉBITO",$D792-($D792*TAXAS!$B$22)), IF($A792=TAXAS!$A$23,IF($B792="DÉBITO",$D792-($D792*TAXAS!$B$23)), IF($A792=TAXAS!$A$24,IF($B792="DÉBITO",$D792-($D792*TAXAS!$B$24)), IF($A792=TAXAS!$A$25,IF($B792="DÉBITO",$D792-($D792*TAXAS!$B$25)), IF($A792=TAXAS!$A$26,IF($B792="DÉBITO",$D792-($D792*TAXAS!$B$26)), IF($A792=TAXAS!$A$27,IF($B792="DÉBITO",$D792-($D792*TAXAS!$B$27))))))))))))))))))))))))))/1</f>
        <v>0</v>
      </c>
      <c r="F792" s="8">
        <f>IF($A792="VISA",IF($B792="CRÉDITO",$D792-($D792*TAXAS!$C$4)),IF($A792="MASTER",IF($B792="CRÉDITO",$D792-($D792*TAXAS!$C$5)),IF($A792="ELO", IF($B792="CRÉDITO",$D792-($D792*TAXAS!$C$6)),IF($A792="HIPERCARD",IF($B792="CRÉDITO",$D792-($D792*TAXAS!$C$7)),IF($A792="DINERS",IF($B792="CRÉDITO",$D792-($D792*TAXAS!$C$8)),IF($A792="AMERICA EXPRESS",IF($B792="CRÉDITO",$D792-($D792*TAXAS!$C$9)),IF($A792=TAXAS!$A$10,IF($B792="CRÉDITO",$D792-($D792*TAXAS!$C$10)), IF($A792=TAXAS!$A$11,IF($B792="CRÉDITO",$D792-($D792*TAXAS!$C$11)), IF($A792=TAXAS!$A$12,IF($B792="CRÉDITO",$D792-($D792*TAXAS!$C$12)), IF($A792=TAXAS!$A$13,IF($B792="CRÉDITO",$D792-($D792*TAXAS!$C$13)), IF($A792=TAXAS!$A$14,IF($B792="CRÉDITO",$D792-($D792*TAXAS!$C$14)), IF($A792=TAXAS!$A$15,IF($B792="CRÉDITO",$D792-($D792*TAXAS!$C$15)), IF($A792=TAXAS!$A$16,IF($B792="CRÉDITO",$D792-($D792*TAXAS!$C$16)), IF($A792=TAXAS!$A$17,IF($B792="CRÉDITO",$D792-($D792*TAXAS!$C$17)), IF($A792=TAXAS!$A$18,IF($B792="CRÉDITO",$D792-($D792*TAXAS!$C$18)), IF($A792=TAXAS!$A$19,IF($B792="CRÉDITO",$D792-($D792*TAXAS!$C$19)), IF($A792=TAXAS!$A$20,IF($B792="CRÉDITO",$D792-($D792*TAXAS!$C$20)), IF($A792=TAXAS!$A$21,IF($B792="CRÉDITO",$D792-($D792*TAXAS!$C$21)), IF($A792=TAXAS!$A$22,IF($B792="CRÉDITO",$D792-($D792*TAXAS!$C$22)), IF($A792=TAXAS!$A$23,IF($B792="CRÉDITO",$D792-($D792*TAXAS!$C$23)), IF($A792=TAXAS!$A$24,IF($B792="CRÉDITO",$D792-($D792*TAXAS!$C$24)), IF($A792=TAXAS!$A$25,IF($B792="CRÉDITO",$D792-($D792*TAXAS!$C$25)), IF($A792=TAXAS!$A$26,IF($B792="CRÉDITO",$D792-($D792*TAXAS!$C$26)), IF($A792=TAXAS!$A$27,IF($B792="CRÉDITO",$D792-($D792*TAXAS!$C$27))))))))))))))))))))))))))/1</f>
        <v>0</v>
      </c>
      <c r="G792" s="9">
        <f>IF($A792="VISA",IF($B792="PARCELADO ATÉ 3X",$D792-(D792*TAXAS!$D$4))/3,IF($A792="MASTER",IF($B792="PARCELADO ATÉ 3X",$D792-(D792*TAXAS!$D$5))/3,IF($A792="ELO",IF($B792="PARCELADO ATÉ 3X",$D792-(D792*TAXAS!$D$6))/3,IF($A792="HIPERCARD",IF($B792="PARCELADO ATÉ 3X",$D792-(D792*TAXAS!$D$7))/3,IF($A792="DINERS",IF($B792="PARCELADO ATÉ 3X",$D792-(D792*TAXAS!$D$8))/3,IF($A792="AMERICA EXPRESS",IF($B792="PARCELADO ATÉ 3X",$D792-(D792*TAXAS!$D$9))/3,IF($A792=TAXAS!$A$10,IF($B792="PARCELADO ATÉ 3X",$D792-($D792*TAXAS!$D$10))/3,IF($A792=TAXAS!$A$11,IF($B792="PARCELADO ATÉ 3X",$D792-($D792*TAXAS!$D$11))/3,IF($A792=TAXAS!$A$12,IF($B792="PARCELADO ATÉ 3X",$D792-($D792*TAXAS!$D$12))/3,IF($A792=TAXAS!$A$13,IF($B792="PARCELADO ATÉ 3X",$D792-($D792*TAXAS!$D$13))/3,IF($A792=TAXAS!$A$14,IF($B792="PARCELADO ATÉ 3X",$D792-($D792*TAXAS!$D$14))/3,IF($A792=TAXAS!$A$15,IF($B792="PARCELADO ATÉ 3X",$D792-($D792*TAXAS!$D$15))/3,IF($A792=TAXAS!$A$16,IF($B792="PARCELADO ATÉ 3X",$D792-($D792*TAXAS!$D$16))/3,IF($A792=TAXAS!$A$17,IF($B792="PARCELADO ATÉ 3X",$D792-($D792*TAXAS!$D$17))/3,IF($A792=TAXAS!$A$18,IF($B792="PARCELADO ATÉ 3X",$D792-($D792*TAXAS!$D$18))/3,IF($A792=TAXAS!$A$19,IF($B792="PARCELADO ATÉ 3X",$D792-($D792*TAXAS!$D$19))/3,IF($A792=TAXAS!$A$20,IF($B792="PARCELADO ATÉ 3X",$D792-($D792*TAXAS!$D$20))/3,IF($A792=TAXAS!$A$21,IF($B792="PARCELADO ATÉ 3X",$D792-($D792*TAXAS!$D$21))/3,IF($A792=TAXAS!$A$22,IF($B792="PARCELADO ATÉ 3X",$D792-($D792*TAXAS!$D$22))/3,IF($A792=TAXAS!$A$23,IF($B792="PARCELADO ATÉ 3X",$D792-($D792*TAXAS!$D$23))/3,IF($A792=TAXAS!$A$24,IF($B792="PARCELADO ATÉ 3X",$D792-($D792*TAXAS!$D$24))/3,IF($A792=TAXAS!$A$25,IF($B792="PARCELADO ATÉ 3X",$D792-($D792*TAXAS!$D$25))/3,IF($A792=TAXAS!$A$26,IF($B792="PARCELADO ATÉ 3X",$D792-($D792*TAXAS!$D$26))/3,IF($A792=TAXAS!$A$27,IF($B792="PARCELADO ATÉ 3X",$D792-($D792*TAXAS!$D$27))/3))))))))))))))))))))))))/1</f>
        <v>0</v>
      </c>
      <c r="H792" s="9">
        <f>IF($A792="VISA",IF($B792="PARCELADO ATÉ 6X",$D792-(D792*TAXAS!$E$4))/6,IF($A792="MASTER",IF($B792="PARCELADO ATÉ 6X",$D792-(D792*TAXAS!$E$5))/6,IF($A792="ELO",IF($B792="PARCELADO ATÉ 6X",$D792-(D792*TAXAS!$E$6))/6,IF($A792="HIPERCARD",IF($B792="PARCELADO ATÉ 6X",$D792-(D792*TAXAS!$E$7))/6,IF($A792="DINERS",IF($B792="PARCELADO ATÉ 6X",$D792-(D792*TAXAS!$E$8))/6,IF($A792="AMERICA EXPRESS",IF($B792="PARCELADO ATÉ 6X",$D792-(D792*TAXAS!$E$9))/6,IF($A792=TAXAS!$A$10,IF($B792="PARCELADO ATÉ 6X",$D792-($D792*TAXAS!$E$10))/6,IF($A792=TAXAS!$A$11,IF($B792="PARCELADO ATÉ 6X",$D792-($D792*TAXAS!$E$11))/6,IF($A792=TAXAS!$A$12,IF($B792="PARCELADO ATÉ 6X",$D792-($D792*TAXAS!$E$12))/6,IF($A792=TAXAS!$A$13,IF($B792="PARCELADO ATÉ 6X",$D792-($D792*TAXAS!$E$13))/6,IF($A792=TAXAS!$A$14,IF($B792="PARCELADO ATÉ 6X",$D792-($D792*TAXAS!$E$14))/6,IF($A792=TAXAS!$A$15,IF($B792="PARCELADO ATÉ 6X",$D792-($D792*TAXAS!$E$15))/6,IF($A792=TAXAS!$A$16,IF($B792="PARCELADO ATÉ 6X",$D792-($D792*TAXAS!$E$16))/6,IF($A792=TAXAS!$A$17,IF($B792="PARCELADO ATÉ 6X",$D792-($D792*TAXAS!$E$17))/6,IF($A792=TAXAS!$A$18,IF($B792="PARCELADO ATÉ 6X",$D792-($D792*TAXAS!$E$18))/6,IF($A792=TAXAS!$A$19,IF($B792="PARCELADO ATÉ 6X",$D792-($D792*TAXAS!$E$19))/6,IF($A792=TAXAS!$A$20,IF($B792="PARCELADO ATÉ 6X",$D792-($D792*TAXAS!$E$20))/6,IF($A792=TAXAS!$A$21,IF($B792="PARCELADO ATÉ 6X",$D792-($D792*TAXAS!$E$21))/6,IF($A792=TAXAS!$A$22,IF($B792="PARCELADO ATÉ 6X",$D792-($D792*TAXAS!$E$22))/6,IF($A792=TAXAS!$A$23,IF($B792="PARCELADO ATÉ 6X",$D792-($D792*TAXAS!$E$23))/6,IF($A792=TAXAS!$A$24,IF($B792="PARCELADO ATÉ 6X",$D792-($D792*TAXAS!$E$24))/6,IF($A792=TAXAS!$A$25,IF($B792="PARCELADO ATÉ 6X",$D792-($D792*TAXAS!$E$25))/6,IF($A792=TAXAS!$A$26,IF($B792="PARCELADO ATÉ 6X",$D792-($D792*TAXAS!$E$26))/6,IF($A792=TAXAS!$A$27,IF($B792="PARCELADO ATÉ 6X",$D792-($D792*TAXAS!$E$27))/6))))))))))))))))))))))))/1</f>
        <v>0</v>
      </c>
      <c r="I792" s="9">
        <f>IF($A792="VISA",IF($B792="PARCELADO ATÉ 12X",$D792-(D792*TAXAS!$F$4))/12,IF($A792="MASTER",IF($B792="PARCELADO ATÉ 12X",$D792-(D792*TAXAS!$F$5))/12,IF($A792="ELO",IF($B792="PARCELADO ATÉ 12X",$D792-(D792*TAXAS!$F$6))/12,IF($A792="HIPERCARD",IF($B792="PARCELADO ATÉ 12X",$D792-(D792*TAXAS!$F$7))/12,IF($A792="DINERS",IF($B792="PARCELADO ATÉ 12X",$D792-(D792*TAXAS!$F$8))/12,IF($A792="AMERICA EXPRESS",IF($B792="PARCELADO ATÉ 12X",$D792-(D792*TAXAS!$F$9))/12,IF($A792=TAXAS!$A$10,IF($B792="PARCELADO ATÉ 12X",$D792-($D792*TAXAS!$F$10))/12,IF($A792=TAXAS!$A$11,IF($B792="PARCELADO ATÉ 12X",$D792-($D792*TAXAS!$F$11))/12,IF($A792=TAXAS!$A$12,IF($B792="PARCELADO ATÉ 12X",$D792-($D792*TAXAS!$F$12))/12,IF($A792=TAXAS!$A$13,IF($B792="PARCELADO ATÉ 12X",$D792-($D792*TAXAS!$F$13))/12,IF($A792=TAXAS!$A$14,IF($B792="PARCELADO ATÉ 12X",$D792-($D792*TAXAS!$F$14))/12,IF($A792=TAXAS!$A$15,IF($B792="PARCELADO ATÉ 12X",$D792-($D792*TAXAS!$F$15))/12,IF($A792=TAXAS!$A$16,IF($B792="PARCELADO ATÉ 12X",$D792-($D792*TAXAS!$F$16))/12,IF($A792=TAXAS!$A$17,IF($B792="PARCELADO ATÉ 12X",$D792-($D792*TAXAS!$F$17))/12,IF($A792=TAXAS!$A$18,IF($B792="PARCELADO ATÉ 12X",$D792-($D792*TAXAS!$F$18))/12,IF($A792=TAXAS!$A$19,IF($B792="PARCELADO ATÉ 12X",$D792-($D792*TAXAS!$F$19))/12,IF($A792=TAXAS!$A$20,IF($B792="PARCELADO ATÉ 12X",$D792-($D792*TAXAS!$F$20))/12,IF($A792=TAXAS!$A$21,IF($B792="PARCELADO ATÉ 12X",$D792-($D792*TAXAS!$F$21))/12,IF($A792=TAXAS!$A$22,IF($B792="PARCELADO ATÉ 12X",$D792-($D792*TAXAS!$F$22))/12,IF($A792=TAXAS!$A$23,IF($B792="PARCELADO ATÉ 12X",$D792-($D792*TAXAS!$F$23))/12,IF($A792=TAXAS!$A$24,IF($B792="PARCELADO ATÉ 12X",$D792-($D792*TAXAS!$F$24))/12,IF($A792=TAXAS!$A$25,IF($B792="PARCELADO ATÉ 12X",$D792-($D792*TAXAS!$F$25))/12,IF($A792=TAXAS!$A$26,IF($B792="PARCELADO ATÉ 12X",$D792-($D792*TAXAS!$F$26))/12,IF($A792=TAXAS!$A$27,IF($B792="PARCELADO ATÉ 12X",$D792-($D792*TAXAS!$F$27))/12))))))))))))))))))))))))/1</f>
        <v>0</v>
      </c>
      <c r="J792" s="8">
        <f t="shared" si="0"/>
        <v>0</v>
      </c>
      <c r="K792" s="10" t="b">
        <f>IF($B792="PARCELADO ATÉ 3X",($D792-($D792*TAXAS!$D$4))-$J792)</f>
        <v>0</v>
      </c>
      <c r="L792" s="10" t="b">
        <f>IF($B792="PARCELADO ATÉ 6X",($D792-($D792*TAXAS!$E$4))-$J792)</f>
        <v>0</v>
      </c>
      <c r="M792" s="10" t="b">
        <f>IF($B792="PARCELADO ATÉ 12X",($D792-($D792*TAXAS!$F$4))-$J792)</f>
        <v>0</v>
      </c>
      <c r="N792" s="8">
        <f t="shared" si="1"/>
        <v>0</v>
      </c>
      <c r="O792" s="10">
        <f t="shared" si="2"/>
        <v>0</v>
      </c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spans="1:31" ht="15.75" customHeight="1" x14ac:dyDescent="0.2">
      <c r="A793" s="3"/>
      <c r="B793" s="5"/>
      <c r="C793" s="6"/>
      <c r="D793" s="42"/>
      <c r="E793" s="8">
        <f>IF($A793="VISA",IF($B793="DÉBITO",$D793-($D793*TAXAS!$B$4)),IF($A793="MASTER",IF($B793="DÉBITO",$D793-($D793*TAXAS!$B$5)),IF($A793="ELO", IF($B793="DÉBITO",$D793-($D793*TAXAS!$B$6)),IF($A793="HIPERCARD",IF($B793="DÉBITO",$D793-($D793*TAXAS!$B$7)),IF($A793="DINERS",IF($B793="DÉBITO",$D793-($D793*TAXAS!$B$8)),IF($A793="AMERICA EXPRESS",IF($B793="DÉBITO",$D793-($D793*TAXAS!$B$9)),IF($A793=TAXAS!$A$10,IF($B793="DÉBITO",$D793-($D793*TAXAS!$B$10)), IF($A793=TAXAS!$A$11,IF($B793="DÉBITO",$D793-($D793*TAXAS!$B$11)), IF($A793=TAXAS!$A$12,IF($B793="DÉBITO",$D793-($D793*TAXAS!$B$12)), IF($A793=TAXAS!$A$13,IF($B793="DÉBITO",$D793-($D793*TAXAS!$B$13)), IF($A793=TAXAS!$A$14,IF($B793="DÉBITO",$D793-($D793*TAXAS!$B$14)), IF($A793=TAXAS!$A$15,IF($B793="DÉBITO",$D793-($D793*TAXAS!$B$15)), IF($A793=TAXAS!$A$16,IF($B793="DÉBITO",$D793-($D793*TAXAS!$B$16)), IF($A793=TAXAS!$A$17,IF($B793="DÉBITO",$D793-($D793*TAXAS!$B$17)), IF($A793=TAXAS!$A$18,IF($B793="DÉBITO",$D793-($D793*TAXAS!$B$18)), IF($A793=TAXAS!$A$19,IF($B793="DÉBITO",$D793-($D793*TAXAS!$B$19)), IF($A793=TAXAS!$A$20,IF($B793="DÉBITO",$D793-($D793*TAXAS!$B$20)), IF($A793=TAXAS!$A$21,IF($B793="DÉBITO",$D793-($D793*TAXAS!$B$21)), IF($A793=TAXAS!$A$22,IF($B793="DÉBITO",$D793-($D793*TAXAS!$B$22)), IF($A793=TAXAS!$A$23,IF($B793="DÉBITO",$D793-($D793*TAXAS!$B$23)), IF($A793=TAXAS!$A$24,IF($B793="DÉBITO",$D793-($D793*TAXAS!$B$24)), IF($A793=TAXAS!$A$25,IF($B793="DÉBITO",$D793-($D793*TAXAS!$B$25)), IF($A793=TAXAS!$A$26,IF($B793="DÉBITO",$D793-($D793*TAXAS!$B$26)), IF($A793=TAXAS!$A$27,IF($B793="DÉBITO",$D793-($D793*TAXAS!$B$27))))))))))))))))))))))))))/1</f>
        <v>0</v>
      </c>
      <c r="F793" s="8">
        <f>IF($A793="VISA",IF($B793="CRÉDITO",$D793-($D793*TAXAS!$C$4)),IF($A793="MASTER",IF($B793="CRÉDITO",$D793-($D793*TAXAS!$C$5)),IF($A793="ELO", IF($B793="CRÉDITO",$D793-($D793*TAXAS!$C$6)),IF($A793="HIPERCARD",IF($B793="CRÉDITO",$D793-($D793*TAXAS!$C$7)),IF($A793="DINERS",IF($B793="CRÉDITO",$D793-($D793*TAXAS!$C$8)),IF($A793="AMERICA EXPRESS",IF($B793="CRÉDITO",$D793-($D793*TAXAS!$C$9)),IF($A793=TAXAS!$A$10,IF($B793="CRÉDITO",$D793-($D793*TAXAS!$C$10)), IF($A793=TAXAS!$A$11,IF($B793="CRÉDITO",$D793-($D793*TAXAS!$C$11)), IF($A793=TAXAS!$A$12,IF($B793="CRÉDITO",$D793-($D793*TAXAS!$C$12)), IF($A793=TAXAS!$A$13,IF($B793="CRÉDITO",$D793-($D793*TAXAS!$C$13)), IF($A793=TAXAS!$A$14,IF($B793="CRÉDITO",$D793-($D793*TAXAS!$C$14)), IF($A793=TAXAS!$A$15,IF($B793="CRÉDITO",$D793-($D793*TAXAS!$C$15)), IF($A793=TAXAS!$A$16,IF($B793="CRÉDITO",$D793-($D793*TAXAS!$C$16)), IF($A793=TAXAS!$A$17,IF($B793="CRÉDITO",$D793-($D793*TAXAS!$C$17)), IF($A793=TAXAS!$A$18,IF($B793="CRÉDITO",$D793-($D793*TAXAS!$C$18)), IF($A793=TAXAS!$A$19,IF($B793="CRÉDITO",$D793-($D793*TAXAS!$C$19)), IF($A793=TAXAS!$A$20,IF($B793="CRÉDITO",$D793-($D793*TAXAS!$C$20)), IF($A793=TAXAS!$A$21,IF($B793="CRÉDITO",$D793-($D793*TAXAS!$C$21)), IF($A793=TAXAS!$A$22,IF($B793="CRÉDITO",$D793-($D793*TAXAS!$C$22)), IF($A793=TAXAS!$A$23,IF($B793="CRÉDITO",$D793-($D793*TAXAS!$C$23)), IF($A793=TAXAS!$A$24,IF($B793="CRÉDITO",$D793-($D793*TAXAS!$C$24)), IF($A793=TAXAS!$A$25,IF($B793="CRÉDITO",$D793-($D793*TAXAS!$C$25)), IF($A793=TAXAS!$A$26,IF($B793="CRÉDITO",$D793-($D793*TAXAS!$C$26)), IF($A793=TAXAS!$A$27,IF($B793="CRÉDITO",$D793-($D793*TAXAS!$C$27))))))))))))))))))))))))))/1</f>
        <v>0</v>
      </c>
      <c r="G793" s="9">
        <f>IF($A793="VISA",IF($B793="PARCELADO ATÉ 3X",$D793-(D793*TAXAS!$D$4))/3,IF($A793="MASTER",IF($B793="PARCELADO ATÉ 3X",$D793-(D793*TAXAS!$D$5))/3,IF($A793="ELO",IF($B793="PARCELADO ATÉ 3X",$D793-(D793*TAXAS!$D$6))/3,IF($A793="HIPERCARD",IF($B793="PARCELADO ATÉ 3X",$D793-(D793*TAXAS!$D$7))/3,IF($A793="DINERS",IF($B793="PARCELADO ATÉ 3X",$D793-(D793*TAXAS!$D$8))/3,IF($A793="AMERICA EXPRESS",IF($B793="PARCELADO ATÉ 3X",$D793-(D793*TAXAS!$D$9))/3,IF($A793=TAXAS!$A$10,IF($B793="PARCELADO ATÉ 3X",$D793-($D793*TAXAS!$D$10))/3,IF($A793=TAXAS!$A$11,IF($B793="PARCELADO ATÉ 3X",$D793-($D793*TAXAS!$D$11))/3,IF($A793=TAXAS!$A$12,IF($B793="PARCELADO ATÉ 3X",$D793-($D793*TAXAS!$D$12))/3,IF($A793=TAXAS!$A$13,IF($B793="PARCELADO ATÉ 3X",$D793-($D793*TAXAS!$D$13))/3,IF($A793=TAXAS!$A$14,IF($B793="PARCELADO ATÉ 3X",$D793-($D793*TAXAS!$D$14))/3,IF($A793=TAXAS!$A$15,IF($B793="PARCELADO ATÉ 3X",$D793-($D793*TAXAS!$D$15))/3,IF($A793=TAXAS!$A$16,IF($B793="PARCELADO ATÉ 3X",$D793-($D793*TAXAS!$D$16))/3,IF($A793=TAXAS!$A$17,IF($B793="PARCELADO ATÉ 3X",$D793-($D793*TAXAS!$D$17))/3,IF($A793=TAXAS!$A$18,IF($B793="PARCELADO ATÉ 3X",$D793-($D793*TAXAS!$D$18))/3,IF($A793=TAXAS!$A$19,IF($B793="PARCELADO ATÉ 3X",$D793-($D793*TAXAS!$D$19))/3,IF($A793=TAXAS!$A$20,IF($B793="PARCELADO ATÉ 3X",$D793-($D793*TAXAS!$D$20))/3,IF($A793=TAXAS!$A$21,IF($B793="PARCELADO ATÉ 3X",$D793-($D793*TAXAS!$D$21))/3,IF($A793=TAXAS!$A$22,IF($B793="PARCELADO ATÉ 3X",$D793-($D793*TAXAS!$D$22))/3,IF($A793=TAXAS!$A$23,IF($B793="PARCELADO ATÉ 3X",$D793-($D793*TAXAS!$D$23))/3,IF($A793=TAXAS!$A$24,IF($B793="PARCELADO ATÉ 3X",$D793-($D793*TAXAS!$D$24))/3,IF($A793=TAXAS!$A$25,IF($B793="PARCELADO ATÉ 3X",$D793-($D793*TAXAS!$D$25))/3,IF($A793=TAXAS!$A$26,IF($B793="PARCELADO ATÉ 3X",$D793-($D793*TAXAS!$D$26))/3,IF($A793=TAXAS!$A$27,IF($B793="PARCELADO ATÉ 3X",$D793-($D793*TAXAS!$D$27))/3))))))))))))))))))))))))/1</f>
        <v>0</v>
      </c>
      <c r="H793" s="9">
        <f>IF($A793="VISA",IF($B793="PARCELADO ATÉ 6X",$D793-(D793*TAXAS!$E$4))/6,IF($A793="MASTER",IF($B793="PARCELADO ATÉ 6X",$D793-(D793*TAXAS!$E$5))/6,IF($A793="ELO",IF($B793="PARCELADO ATÉ 6X",$D793-(D793*TAXAS!$E$6))/6,IF($A793="HIPERCARD",IF($B793="PARCELADO ATÉ 6X",$D793-(D793*TAXAS!$E$7))/6,IF($A793="DINERS",IF($B793="PARCELADO ATÉ 6X",$D793-(D793*TAXAS!$E$8))/6,IF($A793="AMERICA EXPRESS",IF($B793="PARCELADO ATÉ 6X",$D793-(D793*TAXAS!$E$9))/6,IF($A793=TAXAS!$A$10,IF($B793="PARCELADO ATÉ 6X",$D793-($D793*TAXAS!$E$10))/6,IF($A793=TAXAS!$A$11,IF($B793="PARCELADO ATÉ 6X",$D793-($D793*TAXAS!$E$11))/6,IF($A793=TAXAS!$A$12,IF($B793="PARCELADO ATÉ 6X",$D793-($D793*TAXAS!$E$12))/6,IF($A793=TAXAS!$A$13,IF($B793="PARCELADO ATÉ 6X",$D793-($D793*TAXAS!$E$13))/6,IF($A793=TAXAS!$A$14,IF($B793="PARCELADO ATÉ 6X",$D793-($D793*TAXAS!$E$14))/6,IF($A793=TAXAS!$A$15,IF($B793="PARCELADO ATÉ 6X",$D793-($D793*TAXAS!$E$15))/6,IF($A793=TAXAS!$A$16,IF($B793="PARCELADO ATÉ 6X",$D793-($D793*TAXAS!$E$16))/6,IF($A793=TAXAS!$A$17,IF($B793="PARCELADO ATÉ 6X",$D793-($D793*TAXAS!$E$17))/6,IF($A793=TAXAS!$A$18,IF($B793="PARCELADO ATÉ 6X",$D793-($D793*TAXAS!$E$18))/6,IF($A793=TAXAS!$A$19,IF($B793="PARCELADO ATÉ 6X",$D793-($D793*TAXAS!$E$19))/6,IF($A793=TAXAS!$A$20,IF($B793="PARCELADO ATÉ 6X",$D793-($D793*TAXAS!$E$20))/6,IF($A793=TAXAS!$A$21,IF($B793="PARCELADO ATÉ 6X",$D793-($D793*TAXAS!$E$21))/6,IF($A793=TAXAS!$A$22,IF($B793="PARCELADO ATÉ 6X",$D793-($D793*TAXAS!$E$22))/6,IF($A793=TAXAS!$A$23,IF($B793="PARCELADO ATÉ 6X",$D793-($D793*TAXAS!$E$23))/6,IF($A793=TAXAS!$A$24,IF($B793="PARCELADO ATÉ 6X",$D793-($D793*TAXAS!$E$24))/6,IF($A793=TAXAS!$A$25,IF($B793="PARCELADO ATÉ 6X",$D793-($D793*TAXAS!$E$25))/6,IF($A793=TAXAS!$A$26,IF($B793="PARCELADO ATÉ 6X",$D793-($D793*TAXAS!$E$26))/6,IF($A793=TAXAS!$A$27,IF($B793="PARCELADO ATÉ 6X",$D793-($D793*TAXAS!$E$27))/6))))))))))))))))))))))))/1</f>
        <v>0</v>
      </c>
      <c r="I793" s="9">
        <f>IF($A793="VISA",IF($B793="PARCELADO ATÉ 12X",$D793-(D793*TAXAS!$F$4))/12,IF($A793="MASTER",IF($B793="PARCELADO ATÉ 12X",$D793-(D793*TAXAS!$F$5))/12,IF($A793="ELO",IF($B793="PARCELADO ATÉ 12X",$D793-(D793*TAXAS!$F$6))/12,IF($A793="HIPERCARD",IF($B793="PARCELADO ATÉ 12X",$D793-(D793*TAXAS!$F$7))/12,IF($A793="DINERS",IF($B793="PARCELADO ATÉ 12X",$D793-(D793*TAXAS!$F$8))/12,IF($A793="AMERICA EXPRESS",IF($B793="PARCELADO ATÉ 12X",$D793-(D793*TAXAS!$F$9))/12,IF($A793=TAXAS!$A$10,IF($B793="PARCELADO ATÉ 12X",$D793-($D793*TAXAS!$F$10))/12,IF($A793=TAXAS!$A$11,IF($B793="PARCELADO ATÉ 12X",$D793-($D793*TAXAS!$F$11))/12,IF($A793=TAXAS!$A$12,IF($B793="PARCELADO ATÉ 12X",$D793-($D793*TAXAS!$F$12))/12,IF($A793=TAXAS!$A$13,IF($B793="PARCELADO ATÉ 12X",$D793-($D793*TAXAS!$F$13))/12,IF($A793=TAXAS!$A$14,IF($B793="PARCELADO ATÉ 12X",$D793-($D793*TAXAS!$F$14))/12,IF($A793=TAXAS!$A$15,IF($B793="PARCELADO ATÉ 12X",$D793-($D793*TAXAS!$F$15))/12,IF($A793=TAXAS!$A$16,IF($B793="PARCELADO ATÉ 12X",$D793-($D793*TAXAS!$F$16))/12,IF($A793=TAXAS!$A$17,IF($B793="PARCELADO ATÉ 12X",$D793-($D793*TAXAS!$F$17))/12,IF($A793=TAXAS!$A$18,IF($B793="PARCELADO ATÉ 12X",$D793-($D793*TAXAS!$F$18))/12,IF($A793=TAXAS!$A$19,IF($B793="PARCELADO ATÉ 12X",$D793-($D793*TAXAS!$F$19))/12,IF($A793=TAXAS!$A$20,IF($B793="PARCELADO ATÉ 12X",$D793-($D793*TAXAS!$F$20))/12,IF($A793=TAXAS!$A$21,IF($B793="PARCELADO ATÉ 12X",$D793-($D793*TAXAS!$F$21))/12,IF($A793=TAXAS!$A$22,IF($B793="PARCELADO ATÉ 12X",$D793-($D793*TAXAS!$F$22))/12,IF($A793=TAXAS!$A$23,IF($B793="PARCELADO ATÉ 12X",$D793-($D793*TAXAS!$F$23))/12,IF($A793=TAXAS!$A$24,IF($B793="PARCELADO ATÉ 12X",$D793-($D793*TAXAS!$F$24))/12,IF($A793=TAXAS!$A$25,IF($B793="PARCELADO ATÉ 12X",$D793-($D793*TAXAS!$F$25))/12,IF($A793=TAXAS!$A$26,IF($B793="PARCELADO ATÉ 12X",$D793-($D793*TAXAS!$F$26))/12,IF($A793=TAXAS!$A$27,IF($B793="PARCELADO ATÉ 12X",$D793-($D793*TAXAS!$F$27))/12))))))))))))))))))))))))/1</f>
        <v>0</v>
      </c>
      <c r="J793" s="8">
        <f t="shared" si="0"/>
        <v>0</v>
      </c>
      <c r="K793" s="10" t="b">
        <f>IF($B793="PARCELADO ATÉ 3X",($D793-($D793*TAXAS!$D$4))-$J793)</f>
        <v>0</v>
      </c>
      <c r="L793" s="10" t="b">
        <f>IF($B793="PARCELADO ATÉ 6X",($D793-($D793*TAXAS!$E$4))-$J793)</f>
        <v>0</v>
      </c>
      <c r="M793" s="10" t="b">
        <f>IF($B793="PARCELADO ATÉ 12X",($D793-($D793*TAXAS!$F$4))-$J793)</f>
        <v>0</v>
      </c>
      <c r="N793" s="8">
        <f t="shared" si="1"/>
        <v>0</v>
      </c>
      <c r="O793" s="10">
        <f t="shared" si="2"/>
        <v>0</v>
      </c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spans="1:31" ht="15.75" customHeight="1" x14ac:dyDescent="0.2">
      <c r="A794" s="3"/>
      <c r="B794" s="5"/>
      <c r="C794" s="6"/>
      <c r="D794" s="42"/>
      <c r="E794" s="8">
        <f>IF($A794="VISA",IF($B794="DÉBITO",$D794-($D794*TAXAS!$B$4)),IF($A794="MASTER",IF($B794="DÉBITO",$D794-($D794*TAXAS!$B$5)),IF($A794="ELO", IF($B794="DÉBITO",$D794-($D794*TAXAS!$B$6)),IF($A794="HIPERCARD",IF($B794="DÉBITO",$D794-($D794*TAXAS!$B$7)),IF($A794="DINERS",IF($B794="DÉBITO",$D794-($D794*TAXAS!$B$8)),IF($A794="AMERICA EXPRESS",IF($B794="DÉBITO",$D794-($D794*TAXAS!$B$9)),IF($A794=TAXAS!$A$10,IF($B794="DÉBITO",$D794-($D794*TAXAS!$B$10)), IF($A794=TAXAS!$A$11,IF($B794="DÉBITO",$D794-($D794*TAXAS!$B$11)), IF($A794=TAXAS!$A$12,IF($B794="DÉBITO",$D794-($D794*TAXAS!$B$12)), IF($A794=TAXAS!$A$13,IF($B794="DÉBITO",$D794-($D794*TAXAS!$B$13)), IF($A794=TAXAS!$A$14,IF($B794="DÉBITO",$D794-($D794*TAXAS!$B$14)), IF($A794=TAXAS!$A$15,IF($B794="DÉBITO",$D794-($D794*TAXAS!$B$15)), IF($A794=TAXAS!$A$16,IF($B794="DÉBITO",$D794-($D794*TAXAS!$B$16)), IF($A794=TAXAS!$A$17,IF($B794="DÉBITO",$D794-($D794*TAXAS!$B$17)), IF($A794=TAXAS!$A$18,IF($B794="DÉBITO",$D794-($D794*TAXAS!$B$18)), IF($A794=TAXAS!$A$19,IF($B794="DÉBITO",$D794-($D794*TAXAS!$B$19)), IF($A794=TAXAS!$A$20,IF($B794="DÉBITO",$D794-($D794*TAXAS!$B$20)), IF($A794=TAXAS!$A$21,IF($B794="DÉBITO",$D794-($D794*TAXAS!$B$21)), IF($A794=TAXAS!$A$22,IF($B794="DÉBITO",$D794-($D794*TAXAS!$B$22)), IF($A794=TAXAS!$A$23,IF($B794="DÉBITO",$D794-($D794*TAXAS!$B$23)), IF($A794=TAXAS!$A$24,IF($B794="DÉBITO",$D794-($D794*TAXAS!$B$24)), IF($A794=TAXAS!$A$25,IF($B794="DÉBITO",$D794-($D794*TAXAS!$B$25)), IF($A794=TAXAS!$A$26,IF($B794="DÉBITO",$D794-($D794*TAXAS!$B$26)), IF($A794=TAXAS!$A$27,IF($B794="DÉBITO",$D794-($D794*TAXAS!$B$27))))))))))))))))))))))))))/1</f>
        <v>0</v>
      </c>
      <c r="F794" s="8">
        <f>IF($A794="VISA",IF($B794="CRÉDITO",$D794-($D794*TAXAS!$C$4)),IF($A794="MASTER",IF($B794="CRÉDITO",$D794-($D794*TAXAS!$C$5)),IF($A794="ELO", IF($B794="CRÉDITO",$D794-($D794*TAXAS!$C$6)),IF($A794="HIPERCARD",IF($B794="CRÉDITO",$D794-($D794*TAXAS!$C$7)),IF($A794="DINERS",IF($B794="CRÉDITO",$D794-($D794*TAXAS!$C$8)),IF($A794="AMERICA EXPRESS",IF($B794="CRÉDITO",$D794-($D794*TAXAS!$C$9)),IF($A794=TAXAS!$A$10,IF($B794="CRÉDITO",$D794-($D794*TAXAS!$C$10)), IF($A794=TAXAS!$A$11,IF($B794="CRÉDITO",$D794-($D794*TAXAS!$C$11)), IF($A794=TAXAS!$A$12,IF($B794="CRÉDITO",$D794-($D794*TAXAS!$C$12)), IF($A794=TAXAS!$A$13,IF($B794="CRÉDITO",$D794-($D794*TAXAS!$C$13)), IF($A794=TAXAS!$A$14,IF($B794="CRÉDITO",$D794-($D794*TAXAS!$C$14)), IF($A794=TAXAS!$A$15,IF($B794="CRÉDITO",$D794-($D794*TAXAS!$C$15)), IF($A794=TAXAS!$A$16,IF($B794="CRÉDITO",$D794-($D794*TAXAS!$C$16)), IF($A794=TAXAS!$A$17,IF($B794="CRÉDITO",$D794-($D794*TAXAS!$C$17)), IF($A794=TAXAS!$A$18,IF($B794="CRÉDITO",$D794-($D794*TAXAS!$C$18)), IF($A794=TAXAS!$A$19,IF($B794="CRÉDITO",$D794-($D794*TAXAS!$C$19)), IF($A794=TAXAS!$A$20,IF($B794="CRÉDITO",$D794-($D794*TAXAS!$C$20)), IF($A794=TAXAS!$A$21,IF($B794="CRÉDITO",$D794-($D794*TAXAS!$C$21)), IF($A794=TAXAS!$A$22,IF($B794="CRÉDITO",$D794-($D794*TAXAS!$C$22)), IF($A794=TAXAS!$A$23,IF($B794="CRÉDITO",$D794-($D794*TAXAS!$C$23)), IF($A794=TAXAS!$A$24,IF($B794="CRÉDITO",$D794-($D794*TAXAS!$C$24)), IF($A794=TAXAS!$A$25,IF($B794="CRÉDITO",$D794-($D794*TAXAS!$C$25)), IF($A794=TAXAS!$A$26,IF($B794="CRÉDITO",$D794-($D794*TAXAS!$C$26)), IF($A794=TAXAS!$A$27,IF($B794="CRÉDITO",$D794-($D794*TAXAS!$C$27))))))))))))))))))))))))))/1</f>
        <v>0</v>
      </c>
      <c r="G794" s="9">
        <f>IF($A794="VISA",IF($B794="PARCELADO ATÉ 3X",$D794-(D794*TAXAS!$D$4))/3,IF($A794="MASTER",IF($B794="PARCELADO ATÉ 3X",$D794-(D794*TAXAS!$D$5))/3,IF($A794="ELO",IF($B794="PARCELADO ATÉ 3X",$D794-(D794*TAXAS!$D$6))/3,IF($A794="HIPERCARD",IF($B794="PARCELADO ATÉ 3X",$D794-(D794*TAXAS!$D$7))/3,IF($A794="DINERS",IF($B794="PARCELADO ATÉ 3X",$D794-(D794*TAXAS!$D$8))/3,IF($A794="AMERICA EXPRESS",IF($B794="PARCELADO ATÉ 3X",$D794-(D794*TAXAS!$D$9))/3,IF($A794=TAXAS!$A$10,IF($B794="PARCELADO ATÉ 3X",$D794-($D794*TAXAS!$D$10))/3,IF($A794=TAXAS!$A$11,IF($B794="PARCELADO ATÉ 3X",$D794-($D794*TAXAS!$D$11))/3,IF($A794=TAXAS!$A$12,IF($B794="PARCELADO ATÉ 3X",$D794-($D794*TAXAS!$D$12))/3,IF($A794=TAXAS!$A$13,IF($B794="PARCELADO ATÉ 3X",$D794-($D794*TAXAS!$D$13))/3,IF($A794=TAXAS!$A$14,IF($B794="PARCELADO ATÉ 3X",$D794-($D794*TAXAS!$D$14))/3,IF($A794=TAXAS!$A$15,IF($B794="PARCELADO ATÉ 3X",$D794-($D794*TAXAS!$D$15))/3,IF($A794=TAXAS!$A$16,IF($B794="PARCELADO ATÉ 3X",$D794-($D794*TAXAS!$D$16))/3,IF($A794=TAXAS!$A$17,IF($B794="PARCELADO ATÉ 3X",$D794-($D794*TAXAS!$D$17))/3,IF($A794=TAXAS!$A$18,IF($B794="PARCELADO ATÉ 3X",$D794-($D794*TAXAS!$D$18))/3,IF($A794=TAXAS!$A$19,IF($B794="PARCELADO ATÉ 3X",$D794-($D794*TAXAS!$D$19))/3,IF($A794=TAXAS!$A$20,IF($B794="PARCELADO ATÉ 3X",$D794-($D794*TAXAS!$D$20))/3,IF($A794=TAXAS!$A$21,IF($B794="PARCELADO ATÉ 3X",$D794-($D794*TAXAS!$D$21))/3,IF($A794=TAXAS!$A$22,IF($B794="PARCELADO ATÉ 3X",$D794-($D794*TAXAS!$D$22))/3,IF($A794=TAXAS!$A$23,IF($B794="PARCELADO ATÉ 3X",$D794-($D794*TAXAS!$D$23))/3,IF($A794=TAXAS!$A$24,IF($B794="PARCELADO ATÉ 3X",$D794-($D794*TAXAS!$D$24))/3,IF($A794=TAXAS!$A$25,IF($B794="PARCELADO ATÉ 3X",$D794-($D794*TAXAS!$D$25))/3,IF($A794=TAXAS!$A$26,IF($B794="PARCELADO ATÉ 3X",$D794-($D794*TAXAS!$D$26))/3,IF($A794=TAXAS!$A$27,IF($B794="PARCELADO ATÉ 3X",$D794-($D794*TAXAS!$D$27))/3))))))))))))))))))))))))/1</f>
        <v>0</v>
      </c>
      <c r="H794" s="9">
        <f>IF($A794="VISA",IF($B794="PARCELADO ATÉ 6X",$D794-(D794*TAXAS!$E$4))/6,IF($A794="MASTER",IF($B794="PARCELADO ATÉ 6X",$D794-(D794*TAXAS!$E$5))/6,IF($A794="ELO",IF($B794="PARCELADO ATÉ 6X",$D794-(D794*TAXAS!$E$6))/6,IF($A794="HIPERCARD",IF($B794="PARCELADO ATÉ 6X",$D794-(D794*TAXAS!$E$7))/6,IF($A794="DINERS",IF($B794="PARCELADO ATÉ 6X",$D794-(D794*TAXAS!$E$8))/6,IF($A794="AMERICA EXPRESS",IF($B794="PARCELADO ATÉ 6X",$D794-(D794*TAXAS!$E$9))/6,IF($A794=TAXAS!$A$10,IF($B794="PARCELADO ATÉ 6X",$D794-($D794*TAXAS!$E$10))/6,IF($A794=TAXAS!$A$11,IF($B794="PARCELADO ATÉ 6X",$D794-($D794*TAXAS!$E$11))/6,IF($A794=TAXAS!$A$12,IF($B794="PARCELADO ATÉ 6X",$D794-($D794*TAXAS!$E$12))/6,IF($A794=TAXAS!$A$13,IF($B794="PARCELADO ATÉ 6X",$D794-($D794*TAXAS!$E$13))/6,IF($A794=TAXAS!$A$14,IF($B794="PARCELADO ATÉ 6X",$D794-($D794*TAXAS!$E$14))/6,IF($A794=TAXAS!$A$15,IF($B794="PARCELADO ATÉ 6X",$D794-($D794*TAXAS!$E$15))/6,IF($A794=TAXAS!$A$16,IF($B794="PARCELADO ATÉ 6X",$D794-($D794*TAXAS!$E$16))/6,IF($A794=TAXAS!$A$17,IF($B794="PARCELADO ATÉ 6X",$D794-($D794*TAXAS!$E$17))/6,IF($A794=TAXAS!$A$18,IF($B794="PARCELADO ATÉ 6X",$D794-($D794*TAXAS!$E$18))/6,IF($A794=TAXAS!$A$19,IF($B794="PARCELADO ATÉ 6X",$D794-($D794*TAXAS!$E$19))/6,IF($A794=TAXAS!$A$20,IF($B794="PARCELADO ATÉ 6X",$D794-($D794*TAXAS!$E$20))/6,IF($A794=TAXAS!$A$21,IF($B794="PARCELADO ATÉ 6X",$D794-($D794*TAXAS!$E$21))/6,IF($A794=TAXAS!$A$22,IF($B794="PARCELADO ATÉ 6X",$D794-($D794*TAXAS!$E$22))/6,IF($A794=TAXAS!$A$23,IF($B794="PARCELADO ATÉ 6X",$D794-($D794*TAXAS!$E$23))/6,IF($A794=TAXAS!$A$24,IF($B794="PARCELADO ATÉ 6X",$D794-($D794*TAXAS!$E$24))/6,IF($A794=TAXAS!$A$25,IF($B794="PARCELADO ATÉ 6X",$D794-($D794*TAXAS!$E$25))/6,IF($A794=TAXAS!$A$26,IF($B794="PARCELADO ATÉ 6X",$D794-($D794*TAXAS!$E$26))/6,IF($A794=TAXAS!$A$27,IF($B794="PARCELADO ATÉ 6X",$D794-($D794*TAXAS!$E$27))/6))))))))))))))))))))))))/1</f>
        <v>0</v>
      </c>
      <c r="I794" s="9">
        <f>IF($A794="VISA",IF($B794="PARCELADO ATÉ 12X",$D794-(D794*TAXAS!$F$4))/12,IF($A794="MASTER",IF($B794="PARCELADO ATÉ 12X",$D794-(D794*TAXAS!$F$5))/12,IF($A794="ELO",IF($B794="PARCELADO ATÉ 12X",$D794-(D794*TAXAS!$F$6))/12,IF($A794="HIPERCARD",IF($B794="PARCELADO ATÉ 12X",$D794-(D794*TAXAS!$F$7))/12,IF($A794="DINERS",IF($B794="PARCELADO ATÉ 12X",$D794-(D794*TAXAS!$F$8))/12,IF($A794="AMERICA EXPRESS",IF($B794="PARCELADO ATÉ 12X",$D794-(D794*TAXAS!$F$9))/12,IF($A794=TAXAS!$A$10,IF($B794="PARCELADO ATÉ 12X",$D794-($D794*TAXAS!$F$10))/12,IF($A794=TAXAS!$A$11,IF($B794="PARCELADO ATÉ 12X",$D794-($D794*TAXAS!$F$11))/12,IF($A794=TAXAS!$A$12,IF($B794="PARCELADO ATÉ 12X",$D794-($D794*TAXAS!$F$12))/12,IF($A794=TAXAS!$A$13,IF($B794="PARCELADO ATÉ 12X",$D794-($D794*TAXAS!$F$13))/12,IF($A794=TAXAS!$A$14,IF($B794="PARCELADO ATÉ 12X",$D794-($D794*TAXAS!$F$14))/12,IF($A794=TAXAS!$A$15,IF($B794="PARCELADO ATÉ 12X",$D794-($D794*TAXAS!$F$15))/12,IF($A794=TAXAS!$A$16,IF($B794="PARCELADO ATÉ 12X",$D794-($D794*TAXAS!$F$16))/12,IF($A794=TAXAS!$A$17,IF($B794="PARCELADO ATÉ 12X",$D794-($D794*TAXAS!$F$17))/12,IF($A794=TAXAS!$A$18,IF($B794="PARCELADO ATÉ 12X",$D794-($D794*TAXAS!$F$18))/12,IF($A794=TAXAS!$A$19,IF($B794="PARCELADO ATÉ 12X",$D794-($D794*TAXAS!$F$19))/12,IF($A794=TAXAS!$A$20,IF($B794="PARCELADO ATÉ 12X",$D794-($D794*TAXAS!$F$20))/12,IF($A794=TAXAS!$A$21,IF($B794="PARCELADO ATÉ 12X",$D794-($D794*TAXAS!$F$21))/12,IF($A794=TAXAS!$A$22,IF($B794="PARCELADO ATÉ 12X",$D794-($D794*TAXAS!$F$22))/12,IF($A794=TAXAS!$A$23,IF($B794="PARCELADO ATÉ 12X",$D794-($D794*TAXAS!$F$23))/12,IF($A794=TAXAS!$A$24,IF($B794="PARCELADO ATÉ 12X",$D794-($D794*TAXAS!$F$24))/12,IF($A794=TAXAS!$A$25,IF($B794="PARCELADO ATÉ 12X",$D794-($D794*TAXAS!$F$25))/12,IF($A794=TAXAS!$A$26,IF($B794="PARCELADO ATÉ 12X",$D794-($D794*TAXAS!$F$26))/12,IF($A794=TAXAS!$A$27,IF($B794="PARCELADO ATÉ 12X",$D794-($D794*TAXAS!$F$27))/12))))))))))))))))))))))))/1</f>
        <v>0</v>
      </c>
      <c r="J794" s="8">
        <f t="shared" si="0"/>
        <v>0</v>
      </c>
      <c r="K794" s="10" t="b">
        <f>IF($B794="PARCELADO ATÉ 3X",($D794-($D794*TAXAS!$D$4))-$J794)</f>
        <v>0</v>
      </c>
      <c r="L794" s="10" t="b">
        <f>IF($B794="PARCELADO ATÉ 6X",($D794-($D794*TAXAS!$E$4))-$J794)</f>
        <v>0</v>
      </c>
      <c r="M794" s="10" t="b">
        <f>IF($B794="PARCELADO ATÉ 12X",($D794-($D794*TAXAS!$F$4))-$J794)</f>
        <v>0</v>
      </c>
      <c r="N794" s="8">
        <f t="shared" si="1"/>
        <v>0</v>
      </c>
      <c r="O794" s="10">
        <f t="shared" si="2"/>
        <v>0</v>
      </c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spans="1:31" ht="15.75" customHeight="1" x14ac:dyDescent="0.2">
      <c r="A795" s="3"/>
      <c r="B795" s="5"/>
      <c r="C795" s="6"/>
      <c r="D795" s="42"/>
      <c r="E795" s="8">
        <f>IF($A795="VISA",IF($B795="DÉBITO",$D795-($D795*TAXAS!$B$4)),IF($A795="MASTER",IF($B795="DÉBITO",$D795-($D795*TAXAS!$B$5)),IF($A795="ELO", IF($B795="DÉBITO",$D795-($D795*TAXAS!$B$6)),IF($A795="HIPERCARD",IF($B795="DÉBITO",$D795-($D795*TAXAS!$B$7)),IF($A795="DINERS",IF($B795="DÉBITO",$D795-($D795*TAXAS!$B$8)),IF($A795="AMERICA EXPRESS",IF($B795="DÉBITO",$D795-($D795*TAXAS!$B$9)),IF($A795=TAXAS!$A$10,IF($B795="DÉBITO",$D795-($D795*TAXAS!$B$10)), IF($A795=TAXAS!$A$11,IF($B795="DÉBITO",$D795-($D795*TAXAS!$B$11)), IF($A795=TAXAS!$A$12,IF($B795="DÉBITO",$D795-($D795*TAXAS!$B$12)), IF($A795=TAXAS!$A$13,IF($B795="DÉBITO",$D795-($D795*TAXAS!$B$13)), IF($A795=TAXAS!$A$14,IF($B795="DÉBITO",$D795-($D795*TAXAS!$B$14)), IF($A795=TAXAS!$A$15,IF($B795="DÉBITO",$D795-($D795*TAXAS!$B$15)), IF($A795=TAXAS!$A$16,IF($B795="DÉBITO",$D795-($D795*TAXAS!$B$16)), IF($A795=TAXAS!$A$17,IF($B795="DÉBITO",$D795-($D795*TAXAS!$B$17)), IF($A795=TAXAS!$A$18,IF($B795="DÉBITO",$D795-($D795*TAXAS!$B$18)), IF($A795=TAXAS!$A$19,IF($B795="DÉBITO",$D795-($D795*TAXAS!$B$19)), IF($A795=TAXAS!$A$20,IF($B795="DÉBITO",$D795-($D795*TAXAS!$B$20)), IF($A795=TAXAS!$A$21,IF($B795="DÉBITO",$D795-($D795*TAXAS!$B$21)), IF($A795=TAXAS!$A$22,IF($B795="DÉBITO",$D795-($D795*TAXAS!$B$22)), IF($A795=TAXAS!$A$23,IF($B795="DÉBITO",$D795-($D795*TAXAS!$B$23)), IF($A795=TAXAS!$A$24,IF($B795="DÉBITO",$D795-($D795*TAXAS!$B$24)), IF($A795=TAXAS!$A$25,IF($B795="DÉBITO",$D795-($D795*TAXAS!$B$25)), IF($A795=TAXAS!$A$26,IF($B795="DÉBITO",$D795-($D795*TAXAS!$B$26)), IF($A795=TAXAS!$A$27,IF($B795="DÉBITO",$D795-($D795*TAXAS!$B$27))))))))))))))))))))))))))/1</f>
        <v>0</v>
      </c>
      <c r="F795" s="8">
        <f>IF($A795="VISA",IF($B795="CRÉDITO",$D795-($D795*TAXAS!$C$4)),IF($A795="MASTER",IF($B795="CRÉDITO",$D795-($D795*TAXAS!$C$5)),IF($A795="ELO", IF($B795="CRÉDITO",$D795-($D795*TAXAS!$C$6)),IF($A795="HIPERCARD",IF($B795="CRÉDITO",$D795-($D795*TAXAS!$C$7)),IF($A795="DINERS",IF($B795="CRÉDITO",$D795-($D795*TAXAS!$C$8)),IF($A795="AMERICA EXPRESS",IF($B795="CRÉDITO",$D795-($D795*TAXAS!$C$9)),IF($A795=TAXAS!$A$10,IF($B795="CRÉDITO",$D795-($D795*TAXAS!$C$10)), IF($A795=TAXAS!$A$11,IF($B795="CRÉDITO",$D795-($D795*TAXAS!$C$11)), IF($A795=TAXAS!$A$12,IF($B795="CRÉDITO",$D795-($D795*TAXAS!$C$12)), IF($A795=TAXAS!$A$13,IF($B795="CRÉDITO",$D795-($D795*TAXAS!$C$13)), IF($A795=TAXAS!$A$14,IF($B795="CRÉDITO",$D795-($D795*TAXAS!$C$14)), IF($A795=TAXAS!$A$15,IF($B795="CRÉDITO",$D795-($D795*TAXAS!$C$15)), IF($A795=TAXAS!$A$16,IF($B795="CRÉDITO",$D795-($D795*TAXAS!$C$16)), IF($A795=TAXAS!$A$17,IF($B795="CRÉDITO",$D795-($D795*TAXAS!$C$17)), IF($A795=TAXAS!$A$18,IF($B795="CRÉDITO",$D795-($D795*TAXAS!$C$18)), IF($A795=TAXAS!$A$19,IF($B795="CRÉDITO",$D795-($D795*TAXAS!$C$19)), IF($A795=TAXAS!$A$20,IF($B795="CRÉDITO",$D795-($D795*TAXAS!$C$20)), IF($A795=TAXAS!$A$21,IF($B795="CRÉDITO",$D795-($D795*TAXAS!$C$21)), IF($A795=TAXAS!$A$22,IF($B795="CRÉDITO",$D795-($D795*TAXAS!$C$22)), IF($A795=TAXAS!$A$23,IF($B795="CRÉDITO",$D795-($D795*TAXAS!$C$23)), IF($A795=TAXAS!$A$24,IF($B795="CRÉDITO",$D795-($D795*TAXAS!$C$24)), IF($A795=TAXAS!$A$25,IF($B795="CRÉDITO",$D795-($D795*TAXAS!$C$25)), IF($A795=TAXAS!$A$26,IF($B795="CRÉDITO",$D795-($D795*TAXAS!$C$26)), IF($A795=TAXAS!$A$27,IF($B795="CRÉDITO",$D795-($D795*TAXAS!$C$27))))))))))))))))))))))))))/1</f>
        <v>0</v>
      </c>
      <c r="G795" s="9">
        <f>IF($A795="VISA",IF($B795="PARCELADO ATÉ 3X",$D795-(D795*TAXAS!$D$4))/3,IF($A795="MASTER",IF($B795="PARCELADO ATÉ 3X",$D795-(D795*TAXAS!$D$5))/3,IF($A795="ELO",IF($B795="PARCELADO ATÉ 3X",$D795-(D795*TAXAS!$D$6))/3,IF($A795="HIPERCARD",IF($B795="PARCELADO ATÉ 3X",$D795-(D795*TAXAS!$D$7))/3,IF($A795="DINERS",IF($B795="PARCELADO ATÉ 3X",$D795-(D795*TAXAS!$D$8))/3,IF($A795="AMERICA EXPRESS",IF($B795="PARCELADO ATÉ 3X",$D795-(D795*TAXAS!$D$9))/3,IF($A795=TAXAS!$A$10,IF($B795="PARCELADO ATÉ 3X",$D795-($D795*TAXAS!$D$10))/3,IF($A795=TAXAS!$A$11,IF($B795="PARCELADO ATÉ 3X",$D795-($D795*TAXAS!$D$11))/3,IF($A795=TAXAS!$A$12,IF($B795="PARCELADO ATÉ 3X",$D795-($D795*TAXAS!$D$12))/3,IF($A795=TAXAS!$A$13,IF($B795="PARCELADO ATÉ 3X",$D795-($D795*TAXAS!$D$13))/3,IF($A795=TAXAS!$A$14,IF($B795="PARCELADO ATÉ 3X",$D795-($D795*TAXAS!$D$14))/3,IF($A795=TAXAS!$A$15,IF($B795="PARCELADO ATÉ 3X",$D795-($D795*TAXAS!$D$15))/3,IF($A795=TAXAS!$A$16,IF($B795="PARCELADO ATÉ 3X",$D795-($D795*TAXAS!$D$16))/3,IF($A795=TAXAS!$A$17,IF($B795="PARCELADO ATÉ 3X",$D795-($D795*TAXAS!$D$17))/3,IF($A795=TAXAS!$A$18,IF($B795="PARCELADO ATÉ 3X",$D795-($D795*TAXAS!$D$18))/3,IF($A795=TAXAS!$A$19,IF($B795="PARCELADO ATÉ 3X",$D795-($D795*TAXAS!$D$19))/3,IF($A795=TAXAS!$A$20,IF($B795="PARCELADO ATÉ 3X",$D795-($D795*TAXAS!$D$20))/3,IF($A795=TAXAS!$A$21,IF($B795="PARCELADO ATÉ 3X",$D795-($D795*TAXAS!$D$21))/3,IF($A795=TAXAS!$A$22,IF($B795="PARCELADO ATÉ 3X",$D795-($D795*TAXAS!$D$22))/3,IF($A795=TAXAS!$A$23,IF($B795="PARCELADO ATÉ 3X",$D795-($D795*TAXAS!$D$23))/3,IF($A795=TAXAS!$A$24,IF($B795="PARCELADO ATÉ 3X",$D795-($D795*TAXAS!$D$24))/3,IF($A795=TAXAS!$A$25,IF($B795="PARCELADO ATÉ 3X",$D795-($D795*TAXAS!$D$25))/3,IF($A795=TAXAS!$A$26,IF($B795="PARCELADO ATÉ 3X",$D795-($D795*TAXAS!$D$26))/3,IF($A795=TAXAS!$A$27,IF($B795="PARCELADO ATÉ 3X",$D795-($D795*TAXAS!$D$27))/3))))))))))))))))))))))))/1</f>
        <v>0</v>
      </c>
      <c r="H795" s="9">
        <f>IF($A795="VISA",IF($B795="PARCELADO ATÉ 6X",$D795-(D795*TAXAS!$E$4))/6,IF($A795="MASTER",IF($B795="PARCELADO ATÉ 6X",$D795-(D795*TAXAS!$E$5))/6,IF($A795="ELO",IF($B795="PARCELADO ATÉ 6X",$D795-(D795*TAXAS!$E$6))/6,IF($A795="HIPERCARD",IF($B795="PARCELADO ATÉ 6X",$D795-(D795*TAXAS!$E$7))/6,IF($A795="DINERS",IF($B795="PARCELADO ATÉ 6X",$D795-(D795*TAXAS!$E$8))/6,IF($A795="AMERICA EXPRESS",IF($B795="PARCELADO ATÉ 6X",$D795-(D795*TAXAS!$E$9))/6,IF($A795=TAXAS!$A$10,IF($B795="PARCELADO ATÉ 6X",$D795-($D795*TAXAS!$E$10))/6,IF($A795=TAXAS!$A$11,IF($B795="PARCELADO ATÉ 6X",$D795-($D795*TAXAS!$E$11))/6,IF($A795=TAXAS!$A$12,IF($B795="PARCELADO ATÉ 6X",$D795-($D795*TAXAS!$E$12))/6,IF($A795=TAXAS!$A$13,IF($B795="PARCELADO ATÉ 6X",$D795-($D795*TAXAS!$E$13))/6,IF($A795=TAXAS!$A$14,IF($B795="PARCELADO ATÉ 6X",$D795-($D795*TAXAS!$E$14))/6,IF($A795=TAXAS!$A$15,IF($B795="PARCELADO ATÉ 6X",$D795-($D795*TAXAS!$E$15))/6,IF($A795=TAXAS!$A$16,IF($B795="PARCELADO ATÉ 6X",$D795-($D795*TAXAS!$E$16))/6,IF($A795=TAXAS!$A$17,IF($B795="PARCELADO ATÉ 6X",$D795-($D795*TAXAS!$E$17))/6,IF($A795=TAXAS!$A$18,IF($B795="PARCELADO ATÉ 6X",$D795-($D795*TAXAS!$E$18))/6,IF($A795=TAXAS!$A$19,IF($B795="PARCELADO ATÉ 6X",$D795-($D795*TAXAS!$E$19))/6,IF($A795=TAXAS!$A$20,IF($B795="PARCELADO ATÉ 6X",$D795-($D795*TAXAS!$E$20))/6,IF($A795=TAXAS!$A$21,IF($B795="PARCELADO ATÉ 6X",$D795-($D795*TAXAS!$E$21))/6,IF($A795=TAXAS!$A$22,IF($B795="PARCELADO ATÉ 6X",$D795-($D795*TAXAS!$E$22))/6,IF($A795=TAXAS!$A$23,IF($B795="PARCELADO ATÉ 6X",$D795-($D795*TAXAS!$E$23))/6,IF($A795=TAXAS!$A$24,IF($B795="PARCELADO ATÉ 6X",$D795-($D795*TAXAS!$E$24))/6,IF($A795=TAXAS!$A$25,IF($B795="PARCELADO ATÉ 6X",$D795-($D795*TAXAS!$E$25))/6,IF($A795=TAXAS!$A$26,IF($B795="PARCELADO ATÉ 6X",$D795-($D795*TAXAS!$E$26))/6,IF($A795=TAXAS!$A$27,IF($B795="PARCELADO ATÉ 6X",$D795-($D795*TAXAS!$E$27))/6))))))))))))))))))))))))/1</f>
        <v>0</v>
      </c>
      <c r="I795" s="9">
        <f>IF($A795="VISA",IF($B795="PARCELADO ATÉ 12X",$D795-(D795*TAXAS!$F$4))/12,IF($A795="MASTER",IF($B795="PARCELADO ATÉ 12X",$D795-(D795*TAXAS!$F$5))/12,IF($A795="ELO",IF($B795="PARCELADO ATÉ 12X",$D795-(D795*TAXAS!$F$6))/12,IF($A795="HIPERCARD",IF($B795="PARCELADO ATÉ 12X",$D795-(D795*TAXAS!$F$7))/12,IF($A795="DINERS",IF($B795="PARCELADO ATÉ 12X",$D795-(D795*TAXAS!$F$8))/12,IF($A795="AMERICA EXPRESS",IF($B795="PARCELADO ATÉ 12X",$D795-(D795*TAXAS!$F$9))/12,IF($A795=TAXAS!$A$10,IF($B795="PARCELADO ATÉ 12X",$D795-($D795*TAXAS!$F$10))/12,IF($A795=TAXAS!$A$11,IF($B795="PARCELADO ATÉ 12X",$D795-($D795*TAXAS!$F$11))/12,IF($A795=TAXAS!$A$12,IF($B795="PARCELADO ATÉ 12X",$D795-($D795*TAXAS!$F$12))/12,IF($A795=TAXAS!$A$13,IF($B795="PARCELADO ATÉ 12X",$D795-($D795*TAXAS!$F$13))/12,IF($A795=TAXAS!$A$14,IF($B795="PARCELADO ATÉ 12X",$D795-($D795*TAXAS!$F$14))/12,IF($A795=TAXAS!$A$15,IF($B795="PARCELADO ATÉ 12X",$D795-($D795*TAXAS!$F$15))/12,IF($A795=TAXAS!$A$16,IF($B795="PARCELADO ATÉ 12X",$D795-($D795*TAXAS!$F$16))/12,IF($A795=TAXAS!$A$17,IF($B795="PARCELADO ATÉ 12X",$D795-($D795*TAXAS!$F$17))/12,IF($A795=TAXAS!$A$18,IF($B795="PARCELADO ATÉ 12X",$D795-($D795*TAXAS!$F$18))/12,IF($A795=TAXAS!$A$19,IF($B795="PARCELADO ATÉ 12X",$D795-($D795*TAXAS!$F$19))/12,IF($A795=TAXAS!$A$20,IF($B795="PARCELADO ATÉ 12X",$D795-($D795*TAXAS!$F$20))/12,IF($A795=TAXAS!$A$21,IF($B795="PARCELADO ATÉ 12X",$D795-($D795*TAXAS!$F$21))/12,IF($A795=TAXAS!$A$22,IF($B795="PARCELADO ATÉ 12X",$D795-($D795*TAXAS!$F$22))/12,IF($A795=TAXAS!$A$23,IF($B795="PARCELADO ATÉ 12X",$D795-($D795*TAXAS!$F$23))/12,IF($A795=TAXAS!$A$24,IF($B795="PARCELADO ATÉ 12X",$D795-($D795*TAXAS!$F$24))/12,IF($A795=TAXAS!$A$25,IF($B795="PARCELADO ATÉ 12X",$D795-($D795*TAXAS!$F$25))/12,IF($A795=TAXAS!$A$26,IF($B795="PARCELADO ATÉ 12X",$D795-($D795*TAXAS!$F$26))/12,IF($A795=TAXAS!$A$27,IF($B795="PARCELADO ATÉ 12X",$D795-($D795*TAXAS!$F$27))/12))))))))))))))))))))))))/1</f>
        <v>0</v>
      </c>
      <c r="J795" s="8">
        <f t="shared" si="0"/>
        <v>0</v>
      </c>
      <c r="K795" s="10" t="b">
        <f>IF($B795="PARCELADO ATÉ 3X",($D795-($D795*TAXAS!$D$4))-$J795)</f>
        <v>0</v>
      </c>
      <c r="L795" s="10" t="b">
        <f>IF($B795="PARCELADO ATÉ 6X",($D795-($D795*TAXAS!$E$4))-$J795)</f>
        <v>0</v>
      </c>
      <c r="M795" s="10" t="b">
        <f>IF($B795="PARCELADO ATÉ 12X",($D795-($D795*TAXAS!$F$4))-$J795)</f>
        <v>0</v>
      </c>
      <c r="N795" s="8">
        <f t="shared" si="1"/>
        <v>0</v>
      </c>
      <c r="O795" s="10">
        <f t="shared" si="2"/>
        <v>0</v>
      </c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spans="1:31" ht="15.75" customHeight="1" x14ac:dyDescent="0.2">
      <c r="A796" s="3"/>
      <c r="B796" s="5"/>
      <c r="C796" s="6"/>
      <c r="D796" s="42"/>
      <c r="E796" s="8">
        <f>IF($A796="VISA",IF($B796="DÉBITO",$D796-($D796*TAXAS!$B$4)),IF($A796="MASTER",IF($B796="DÉBITO",$D796-($D796*TAXAS!$B$5)),IF($A796="ELO", IF($B796="DÉBITO",$D796-($D796*TAXAS!$B$6)),IF($A796="HIPERCARD",IF($B796="DÉBITO",$D796-($D796*TAXAS!$B$7)),IF($A796="DINERS",IF($B796="DÉBITO",$D796-($D796*TAXAS!$B$8)),IF($A796="AMERICA EXPRESS",IF($B796="DÉBITO",$D796-($D796*TAXAS!$B$9)),IF($A796=TAXAS!$A$10,IF($B796="DÉBITO",$D796-($D796*TAXAS!$B$10)), IF($A796=TAXAS!$A$11,IF($B796="DÉBITO",$D796-($D796*TAXAS!$B$11)), IF($A796=TAXAS!$A$12,IF($B796="DÉBITO",$D796-($D796*TAXAS!$B$12)), IF($A796=TAXAS!$A$13,IF($B796="DÉBITO",$D796-($D796*TAXAS!$B$13)), IF($A796=TAXAS!$A$14,IF($B796="DÉBITO",$D796-($D796*TAXAS!$B$14)), IF($A796=TAXAS!$A$15,IF($B796="DÉBITO",$D796-($D796*TAXAS!$B$15)), IF($A796=TAXAS!$A$16,IF($B796="DÉBITO",$D796-($D796*TAXAS!$B$16)), IF($A796=TAXAS!$A$17,IF($B796="DÉBITO",$D796-($D796*TAXAS!$B$17)), IF($A796=TAXAS!$A$18,IF($B796="DÉBITO",$D796-($D796*TAXAS!$B$18)), IF($A796=TAXAS!$A$19,IF($B796="DÉBITO",$D796-($D796*TAXAS!$B$19)), IF($A796=TAXAS!$A$20,IF($B796="DÉBITO",$D796-($D796*TAXAS!$B$20)), IF($A796=TAXAS!$A$21,IF($B796="DÉBITO",$D796-($D796*TAXAS!$B$21)), IF($A796=TAXAS!$A$22,IF($B796="DÉBITO",$D796-($D796*TAXAS!$B$22)), IF($A796=TAXAS!$A$23,IF($B796="DÉBITO",$D796-($D796*TAXAS!$B$23)), IF($A796=TAXAS!$A$24,IF($B796="DÉBITO",$D796-($D796*TAXAS!$B$24)), IF($A796=TAXAS!$A$25,IF($B796="DÉBITO",$D796-($D796*TAXAS!$B$25)), IF($A796=TAXAS!$A$26,IF($B796="DÉBITO",$D796-($D796*TAXAS!$B$26)), IF($A796=TAXAS!$A$27,IF($B796="DÉBITO",$D796-($D796*TAXAS!$B$27))))))))))))))))))))))))))/1</f>
        <v>0</v>
      </c>
      <c r="F796" s="8">
        <f>IF($A796="VISA",IF($B796="CRÉDITO",$D796-($D796*TAXAS!$C$4)),IF($A796="MASTER",IF($B796="CRÉDITO",$D796-($D796*TAXAS!$C$5)),IF($A796="ELO", IF($B796="CRÉDITO",$D796-($D796*TAXAS!$C$6)),IF($A796="HIPERCARD",IF($B796="CRÉDITO",$D796-($D796*TAXAS!$C$7)),IF($A796="DINERS",IF($B796="CRÉDITO",$D796-($D796*TAXAS!$C$8)),IF($A796="AMERICA EXPRESS",IF($B796="CRÉDITO",$D796-($D796*TAXAS!$C$9)),IF($A796=TAXAS!$A$10,IF($B796="CRÉDITO",$D796-($D796*TAXAS!$C$10)), IF($A796=TAXAS!$A$11,IF($B796="CRÉDITO",$D796-($D796*TAXAS!$C$11)), IF($A796=TAXAS!$A$12,IF($B796="CRÉDITO",$D796-($D796*TAXAS!$C$12)), IF($A796=TAXAS!$A$13,IF($B796="CRÉDITO",$D796-($D796*TAXAS!$C$13)), IF($A796=TAXAS!$A$14,IF($B796="CRÉDITO",$D796-($D796*TAXAS!$C$14)), IF($A796=TAXAS!$A$15,IF($B796="CRÉDITO",$D796-($D796*TAXAS!$C$15)), IF($A796=TAXAS!$A$16,IF($B796="CRÉDITO",$D796-($D796*TAXAS!$C$16)), IF($A796=TAXAS!$A$17,IF($B796="CRÉDITO",$D796-($D796*TAXAS!$C$17)), IF($A796=TAXAS!$A$18,IF($B796="CRÉDITO",$D796-($D796*TAXAS!$C$18)), IF($A796=TAXAS!$A$19,IF($B796="CRÉDITO",$D796-($D796*TAXAS!$C$19)), IF($A796=TAXAS!$A$20,IF($B796="CRÉDITO",$D796-($D796*TAXAS!$C$20)), IF($A796=TAXAS!$A$21,IF($B796="CRÉDITO",$D796-($D796*TAXAS!$C$21)), IF($A796=TAXAS!$A$22,IF($B796="CRÉDITO",$D796-($D796*TAXAS!$C$22)), IF($A796=TAXAS!$A$23,IF($B796="CRÉDITO",$D796-($D796*TAXAS!$C$23)), IF($A796=TAXAS!$A$24,IF($B796="CRÉDITO",$D796-($D796*TAXAS!$C$24)), IF($A796=TAXAS!$A$25,IF($B796="CRÉDITO",$D796-($D796*TAXAS!$C$25)), IF($A796=TAXAS!$A$26,IF($B796="CRÉDITO",$D796-($D796*TAXAS!$C$26)), IF($A796=TAXAS!$A$27,IF($B796="CRÉDITO",$D796-($D796*TAXAS!$C$27))))))))))))))))))))))))))/1</f>
        <v>0</v>
      </c>
      <c r="G796" s="9">
        <f>IF($A796="VISA",IF($B796="PARCELADO ATÉ 3X",$D796-(D796*TAXAS!$D$4))/3,IF($A796="MASTER",IF($B796="PARCELADO ATÉ 3X",$D796-(D796*TAXAS!$D$5))/3,IF($A796="ELO",IF($B796="PARCELADO ATÉ 3X",$D796-(D796*TAXAS!$D$6))/3,IF($A796="HIPERCARD",IF($B796="PARCELADO ATÉ 3X",$D796-(D796*TAXAS!$D$7))/3,IF($A796="DINERS",IF($B796="PARCELADO ATÉ 3X",$D796-(D796*TAXAS!$D$8))/3,IF($A796="AMERICA EXPRESS",IF($B796="PARCELADO ATÉ 3X",$D796-(D796*TAXAS!$D$9))/3,IF($A796=TAXAS!$A$10,IF($B796="PARCELADO ATÉ 3X",$D796-($D796*TAXAS!$D$10))/3,IF($A796=TAXAS!$A$11,IF($B796="PARCELADO ATÉ 3X",$D796-($D796*TAXAS!$D$11))/3,IF($A796=TAXAS!$A$12,IF($B796="PARCELADO ATÉ 3X",$D796-($D796*TAXAS!$D$12))/3,IF($A796=TAXAS!$A$13,IF($B796="PARCELADO ATÉ 3X",$D796-($D796*TAXAS!$D$13))/3,IF($A796=TAXAS!$A$14,IF($B796="PARCELADO ATÉ 3X",$D796-($D796*TAXAS!$D$14))/3,IF($A796=TAXAS!$A$15,IF($B796="PARCELADO ATÉ 3X",$D796-($D796*TAXAS!$D$15))/3,IF($A796=TAXAS!$A$16,IF($B796="PARCELADO ATÉ 3X",$D796-($D796*TAXAS!$D$16))/3,IF($A796=TAXAS!$A$17,IF($B796="PARCELADO ATÉ 3X",$D796-($D796*TAXAS!$D$17))/3,IF($A796=TAXAS!$A$18,IF($B796="PARCELADO ATÉ 3X",$D796-($D796*TAXAS!$D$18))/3,IF($A796=TAXAS!$A$19,IF($B796="PARCELADO ATÉ 3X",$D796-($D796*TAXAS!$D$19))/3,IF($A796=TAXAS!$A$20,IF($B796="PARCELADO ATÉ 3X",$D796-($D796*TAXAS!$D$20))/3,IF($A796=TAXAS!$A$21,IF($B796="PARCELADO ATÉ 3X",$D796-($D796*TAXAS!$D$21))/3,IF($A796=TAXAS!$A$22,IF($B796="PARCELADO ATÉ 3X",$D796-($D796*TAXAS!$D$22))/3,IF($A796=TAXAS!$A$23,IF($B796="PARCELADO ATÉ 3X",$D796-($D796*TAXAS!$D$23))/3,IF($A796=TAXAS!$A$24,IF($B796="PARCELADO ATÉ 3X",$D796-($D796*TAXAS!$D$24))/3,IF($A796=TAXAS!$A$25,IF($B796="PARCELADO ATÉ 3X",$D796-($D796*TAXAS!$D$25))/3,IF($A796=TAXAS!$A$26,IF($B796="PARCELADO ATÉ 3X",$D796-($D796*TAXAS!$D$26))/3,IF($A796=TAXAS!$A$27,IF($B796="PARCELADO ATÉ 3X",$D796-($D796*TAXAS!$D$27))/3))))))))))))))))))))))))/1</f>
        <v>0</v>
      </c>
      <c r="H796" s="9">
        <f>IF($A796="VISA",IF($B796="PARCELADO ATÉ 6X",$D796-(D796*TAXAS!$E$4))/6,IF($A796="MASTER",IF($B796="PARCELADO ATÉ 6X",$D796-(D796*TAXAS!$E$5))/6,IF($A796="ELO",IF($B796="PARCELADO ATÉ 6X",$D796-(D796*TAXAS!$E$6))/6,IF($A796="HIPERCARD",IF($B796="PARCELADO ATÉ 6X",$D796-(D796*TAXAS!$E$7))/6,IF($A796="DINERS",IF($B796="PARCELADO ATÉ 6X",$D796-(D796*TAXAS!$E$8))/6,IF($A796="AMERICA EXPRESS",IF($B796="PARCELADO ATÉ 6X",$D796-(D796*TAXAS!$E$9))/6,IF($A796=TAXAS!$A$10,IF($B796="PARCELADO ATÉ 6X",$D796-($D796*TAXAS!$E$10))/6,IF($A796=TAXAS!$A$11,IF($B796="PARCELADO ATÉ 6X",$D796-($D796*TAXAS!$E$11))/6,IF($A796=TAXAS!$A$12,IF($B796="PARCELADO ATÉ 6X",$D796-($D796*TAXAS!$E$12))/6,IF($A796=TAXAS!$A$13,IF($B796="PARCELADO ATÉ 6X",$D796-($D796*TAXAS!$E$13))/6,IF($A796=TAXAS!$A$14,IF($B796="PARCELADO ATÉ 6X",$D796-($D796*TAXAS!$E$14))/6,IF($A796=TAXAS!$A$15,IF($B796="PARCELADO ATÉ 6X",$D796-($D796*TAXAS!$E$15))/6,IF($A796=TAXAS!$A$16,IF($B796="PARCELADO ATÉ 6X",$D796-($D796*TAXAS!$E$16))/6,IF($A796=TAXAS!$A$17,IF($B796="PARCELADO ATÉ 6X",$D796-($D796*TAXAS!$E$17))/6,IF($A796=TAXAS!$A$18,IF($B796="PARCELADO ATÉ 6X",$D796-($D796*TAXAS!$E$18))/6,IF($A796=TAXAS!$A$19,IF($B796="PARCELADO ATÉ 6X",$D796-($D796*TAXAS!$E$19))/6,IF($A796=TAXAS!$A$20,IF($B796="PARCELADO ATÉ 6X",$D796-($D796*TAXAS!$E$20))/6,IF($A796=TAXAS!$A$21,IF($B796="PARCELADO ATÉ 6X",$D796-($D796*TAXAS!$E$21))/6,IF($A796=TAXAS!$A$22,IF($B796="PARCELADO ATÉ 6X",$D796-($D796*TAXAS!$E$22))/6,IF($A796=TAXAS!$A$23,IF($B796="PARCELADO ATÉ 6X",$D796-($D796*TAXAS!$E$23))/6,IF($A796=TAXAS!$A$24,IF($B796="PARCELADO ATÉ 6X",$D796-($D796*TAXAS!$E$24))/6,IF($A796=TAXAS!$A$25,IF($B796="PARCELADO ATÉ 6X",$D796-($D796*TAXAS!$E$25))/6,IF($A796=TAXAS!$A$26,IF($B796="PARCELADO ATÉ 6X",$D796-($D796*TAXAS!$E$26))/6,IF($A796=TAXAS!$A$27,IF($B796="PARCELADO ATÉ 6X",$D796-($D796*TAXAS!$E$27))/6))))))))))))))))))))))))/1</f>
        <v>0</v>
      </c>
      <c r="I796" s="9">
        <f>IF($A796="VISA",IF($B796="PARCELADO ATÉ 12X",$D796-(D796*TAXAS!$F$4))/12,IF($A796="MASTER",IF($B796="PARCELADO ATÉ 12X",$D796-(D796*TAXAS!$F$5))/12,IF($A796="ELO",IF($B796="PARCELADO ATÉ 12X",$D796-(D796*TAXAS!$F$6))/12,IF($A796="HIPERCARD",IF($B796="PARCELADO ATÉ 12X",$D796-(D796*TAXAS!$F$7))/12,IF($A796="DINERS",IF($B796="PARCELADO ATÉ 12X",$D796-(D796*TAXAS!$F$8))/12,IF($A796="AMERICA EXPRESS",IF($B796="PARCELADO ATÉ 12X",$D796-(D796*TAXAS!$F$9))/12,IF($A796=TAXAS!$A$10,IF($B796="PARCELADO ATÉ 12X",$D796-($D796*TAXAS!$F$10))/12,IF($A796=TAXAS!$A$11,IF($B796="PARCELADO ATÉ 12X",$D796-($D796*TAXAS!$F$11))/12,IF($A796=TAXAS!$A$12,IF($B796="PARCELADO ATÉ 12X",$D796-($D796*TAXAS!$F$12))/12,IF($A796=TAXAS!$A$13,IF($B796="PARCELADO ATÉ 12X",$D796-($D796*TAXAS!$F$13))/12,IF($A796=TAXAS!$A$14,IF($B796="PARCELADO ATÉ 12X",$D796-($D796*TAXAS!$F$14))/12,IF($A796=TAXAS!$A$15,IF($B796="PARCELADO ATÉ 12X",$D796-($D796*TAXAS!$F$15))/12,IF($A796=TAXAS!$A$16,IF($B796="PARCELADO ATÉ 12X",$D796-($D796*TAXAS!$F$16))/12,IF($A796=TAXAS!$A$17,IF($B796="PARCELADO ATÉ 12X",$D796-($D796*TAXAS!$F$17))/12,IF($A796=TAXAS!$A$18,IF($B796="PARCELADO ATÉ 12X",$D796-($D796*TAXAS!$F$18))/12,IF($A796=TAXAS!$A$19,IF($B796="PARCELADO ATÉ 12X",$D796-($D796*TAXAS!$F$19))/12,IF($A796=TAXAS!$A$20,IF($B796="PARCELADO ATÉ 12X",$D796-($D796*TAXAS!$F$20))/12,IF($A796=TAXAS!$A$21,IF($B796="PARCELADO ATÉ 12X",$D796-($D796*TAXAS!$F$21))/12,IF($A796=TAXAS!$A$22,IF($B796="PARCELADO ATÉ 12X",$D796-($D796*TAXAS!$F$22))/12,IF($A796=TAXAS!$A$23,IF($B796="PARCELADO ATÉ 12X",$D796-($D796*TAXAS!$F$23))/12,IF($A796=TAXAS!$A$24,IF($B796="PARCELADO ATÉ 12X",$D796-($D796*TAXAS!$F$24))/12,IF($A796=TAXAS!$A$25,IF($B796="PARCELADO ATÉ 12X",$D796-($D796*TAXAS!$F$25))/12,IF($A796=TAXAS!$A$26,IF($B796="PARCELADO ATÉ 12X",$D796-($D796*TAXAS!$F$26))/12,IF($A796=TAXAS!$A$27,IF($B796="PARCELADO ATÉ 12X",$D796-($D796*TAXAS!$F$27))/12))))))))))))))))))))))))/1</f>
        <v>0</v>
      </c>
      <c r="J796" s="8">
        <f t="shared" si="0"/>
        <v>0</v>
      </c>
      <c r="K796" s="10" t="b">
        <f>IF($B796="PARCELADO ATÉ 3X",($D796-($D796*TAXAS!$D$4))-$J796)</f>
        <v>0</v>
      </c>
      <c r="L796" s="10" t="b">
        <f>IF($B796="PARCELADO ATÉ 6X",($D796-($D796*TAXAS!$E$4))-$J796)</f>
        <v>0</v>
      </c>
      <c r="M796" s="10" t="b">
        <f>IF($B796="PARCELADO ATÉ 12X",($D796-($D796*TAXAS!$F$4))-$J796)</f>
        <v>0</v>
      </c>
      <c r="N796" s="8">
        <f t="shared" si="1"/>
        <v>0</v>
      </c>
      <c r="O796" s="10">
        <f t="shared" si="2"/>
        <v>0</v>
      </c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spans="1:31" ht="15.75" customHeight="1" x14ac:dyDescent="0.2">
      <c r="A797" s="3"/>
      <c r="B797" s="5"/>
      <c r="C797" s="6"/>
      <c r="D797" s="42"/>
      <c r="E797" s="8">
        <f>IF($A797="VISA",IF($B797="DÉBITO",$D797-($D797*TAXAS!$B$4)),IF($A797="MASTER",IF($B797="DÉBITO",$D797-($D797*TAXAS!$B$5)),IF($A797="ELO", IF($B797="DÉBITO",$D797-($D797*TAXAS!$B$6)),IF($A797="HIPERCARD",IF($B797="DÉBITO",$D797-($D797*TAXAS!$B$7)),IF($A797="DINERS",IF($B797="DÉBITO",$D797-($D797*TAXAS!$B$8)),IF($A797="AMERICA EXPRESS",IF($B797="DÉBITO",$D797-($D797*TAXAS!$B$9)),IF($A797=TAXAS!$A$10,IF($B797="DÉBITO",$D797-($D797*TAXAS!$B$10)), IF($A797=TAXAS!$A$11,IF($B797="DÉBITO",$D797-($D797*TAXAS!$B$11)), IF($A797=TAXAS!$A$12,IF($B797="DÉBITO",$D797-($D797*TAXAS!$B$12)), IF($A797=TAXAS!$A$13,IF($B797="DÉBITO",$D797-($D797*TAXAS!$B$13)), IF($A797=TAXAS!$A$14,IF($B797="DÉBITO",$D797-($D797*TAXAS!$B$14)), IF($A797=TAXAS!$A$15,IF($B797="DÉBITO",$D797-($D797*TAXAS!$B$15)), IF($A797=TAXAS!$A$16,IF($B797="DÉBITO",$D797-($D797*TAXAS!$B$16)), IF($A797=TAXAS!$A$17,IF($B797="DÉBITO",$D797-($D797*TAXAS!$B$17)), IF($A797=TAXAS!$A$18,IF($B797="DÉBITO",$D797-($D797*TAXAS!$B$18)), IF($A797=TAXAS!$A$19,IF($B797="DÉBITO",$D797-($D797*TAXAS!$B$19)), IF($A797=TAXAS!$A$20,IF($B797="DÉBITO",$D797-($D797*TAXAS!$B$20)), IF($A797=TAXAS!$A$21,IF($B797="DÉBITO",$D797-($D797*TAXAS!$B$21)), IF($A797=TAXAS!$A$22,IF($B797="DÉBITO",$D797-($D797*TAXAS!$B$22)), IF($A797=TAXAS!$A$23,IF($B797="DÉBITO",$D797-($D797*TAXAS!$B$23)), IF($A797=TAXAS!$A$24,IF($B797="DÉBITO",$D797-($D797*TAXAS!$B$24)), IF($A797=TAXAS!$A$25,IF($B797="DÉBITO",$D797-($D797*TAXAS!$B$25)), IF($A797=TAXAS!$A$26,IF($B797="DÉBITO",$D797-($D797*TAXAS!$B$26)), IF($A797=TAXAS!$A$27,IF($B797="DÉBITO",$D797-($D797*TAXAS!$B$27))))))))))))))))))))))))))/1</f>
        <v>0</v>
      </c>
      <c r="F797" s="8">
        <f>IF($A797="VISA",IF($B797="CRÉDITO",$D797-($D797*TAXAS!$C$4)),IF($A797="MASTER",IF($B797="CRÉDITO",$D797-($D797*TAXAS!$C$5)),IF($A797="ELO", IF($B797="CRÉDITO",$D797-($D797*TAXAS!$C$6)),IF($A797="HIPERCARD",IF($B797="CRÉDITO",$D797-($D797*TAXAS!$C$7)),IF($A797="DINERS",IF($B797="CRÉDITO",$D797-($D797*TAXAS!$C$8)),IF($A797="AMERICA EXPRESS",IF($B797="CRÉDITO",$D797-($D797*TAXAS!$C$9)),IF($A797=TAXAS!$A$10,IF($B797="CRÉDITO",$D797-($D797*TAXAS!$C$10)), IF($A797=TAXAS!$A$11,IF($B797="CRÉDITO",$D797-($D797*TAXAS!$C$11)), IF($A797=TAXAS!$A$12,IF($B797="CRÉDITO",$D797-($D797*TAXAS!$C$12)), IF($A797=TAXAS!$A$13,IF($B797="CRÉDITO",$D797-($D797*TAXAS!$C$13)), IF($A797=TAXAS!$A$14,IF($B797="CRÉDITO",$D797-($D797*TAXAS!$C$14)), IF($A797=TAXAS!$A$15,IF($B797="CRÉDITO",$D797-($D797*TAXAS!$C$15)), IF($A797=TAXAS!$A$16,IF($B797="CRÉDITO",$D797-($D797*TAXAS!$C$16)), IF($A797=TAXAS!$A$17,IF($B797="CRÉDITO",$D797-($D797*TAXAS!$C$17)), IF($A797=TAXAS!$A$18,IF($B797="CRÉDITO",$D797-($D797*TAXAS!$C$18)), IF($A797=TAXAS!$A$19,IF($B797="CRÉDITO",$D797-($D797*TAXAS!$C$19)), IF($A797=TAXAS!$A$20,IF($B797="CRÉDITO",$D797-($D797*TAXAS!$C$20)), IF($A797=TAXAS!$A$21,IF($B797="CRÉDITO",$D797-($D797*TAXAS!$C$21)), IF($A797=TAXAS!$A$22,IF($B797="CRÉDITO",$D797-($D797*TAXAS!$C$22)), IF($A797=TAXAS!$A$23,IF($B797="CRÉDITO",$D797-($D797*TAXAS!$C$23)), IF($A797=TAXAS!$A$24,IF($B797="CRÉDITO",$D797-($D797*TAXAS!$C$24)), IF($A797=TAXAS!$A$25,IF($B797="CRÉDITO",$D797-($D797*TAXAS!$C$25)), IF($A797=TAXAS!$A$26,IF($B797="CRÉDITO",$D797-($D797*TAXAS!$C$26)), IF($A797=TAXAS!$A$27,IF($B797="CRÉDITO",$D797-($D797*TAXAS!$C$27))))))))))))))))))))))))))/1</f>
        <v>0</v>
      </c>
      <c r="G797" s="9">
        <f>IF($A797="VISA",IF($B797="PARCELADO ATÉ 3X",$D797-(D797*TAXAS!$D$4))/3,IF($A797="MASTER",IF($B797="PARCELADO ATÉ 3X",$D797-(D797*TAXAS!$D$5))/3,IF($A797="ELO",IF($B797="PARCELADO ATÉ 3X",$D797-(D797*TAXAS!$D$6))/3,IF($A797="HIPERCARD",IF($B797="PARCELADO ATÉ 3X",$D797-(D797*TAXAS!$D$7))/3,IF($A797="DINERS",IF($B797="PARCELADO ATÉ 3X",$D797-(D797*TAXAS!$D$8))/3,IF($A797="AMERICA EXPRESS",IF($B797="PARCELADO ATÉ 3X",$D797-(D797*TAXAS!$D$9))/3,IF($A797=TAXAS!$A$10,IF($B797="PARCELADO ATÉ 3X",$D797-($D797*TAXAS!$D$10))/3,IF($A797=TAXAS!$A$11,IF($B797="PARCELADO ATÉ 3X",$D797-($D797*TAXAS!$D$11))/3,IF($A797=TAXAS!$A$12,IF($B797="PARCELADO ATÉ 3X",$D797-($D797*TAXAS!$D$12))/3,IF($A797=TAXAS!$A$13,IF($B797="PARCELADO ATÉ 3X",$D797-($D797*TAXAS!$D$13))/3,IF($A797=TAXAS!$A$14,IF($B797="PARCELADO ATÉ 3X",$D797-($D797*TAXAS!$D$14))/3,IF($A797=TAXAS!$A$15,IF($B797="PARCELADO ATÉ 3X",$D797-($D797*TAXAS!$D$15))/3,IF($A797=TAXAS!$A$16,IF($B797="PARCELADO ATÉ 3X",$D797-($D797*TAXAS!$D$16))/3,IF($A797=TAXAS!$A$17,IF($B797="PARCELADO ATÉ 3X",$D797-($D797*TAXAS!$D$17))/3,IF($A797=TAXAS!$A$18,IF($B797="PARCELADO ATÉ 3X",$D797-($D797*TAXAS!$D$18))/3,IF($A797=TAXAS!$A$19,IF($B797="PARCELADO ATÉ 3X",$D797-($D797*TAXAS!$D$19))/3,IF($A797=TAXAS!$A$20,IF($B797="PARCELADO ATÉ 3X",$D797-($D797*TAXAS!$D$20))/3,IF($A797=TAXAS!$A$21,IF($B797="PARCELADO ATÉ 3X",$D797-($D797*TAXAS!$D$21))/3,IF($A797=TAXAS!$A$22,IF($B797="PARCELADO ATÉ 3X",$D797-($D797*TAXAS!$D$22))/3,IF($A797=TAXAS!$A$23,IF($B797="PARCELADO ATÉ 3X",$D797-($D797*TAXAS!$D$23))/3,IF($A797=TAXAS!$A$24,IF($B797="PARCELADO ATÉ 3X",$D797-($D797*TAXAS!$D$24))/3,IF($A797=TAXAS!$A$25,IF($B797="PARCELADO ATÉ 3X",$D797-($D797*TAXAS!$D$25))/3,IF($A797=TAXAS!$A$26,IF($B797="PARCELADO ATÉ 3X",$D797-($D797*TAXAS!$D$26))/3,IF($A797=TAXAS!$A$27,IF($B797="PARCELADO ATÉ 3X",$D797-($D797*TAXAS!$D$27))/3))))))))))))))))))))))))/1</f>
        <v>0</v>
      </c>
      <c r="H797" s="9">
        <f>IF($A797="VISA",IF($B797="PARCELADO ATÉ 6X",$D797-(D797*TAXAS!$E$4))/6,IF($A797="MASTER",IF($B797="PARCELADO ATÉ 6X",$D797-(D797*TAXAS!$E$5))/6,IF($A797="ELO",IF($B797="PARCELADO ATÉ 6X",$D797-(D797*TAXAS!$E$6))/6,IF($A797="HIPERCARD",IF($B797="PARCELADO ATÉ 6X",$D797-(D797*TAXAS!$E$7))/6,IF($A797="DINERS",IF($B797="PARCELADO ATÉ 6X",$D797-(D797*TAXAS!$E$8))/6,IF($A797="AMERICA EXPRESS",IF($B797="PARCELADO ATÉ 6X",$D797-(D797*TAXAS!$E$9))/6,IF($A797=TAXAS!$A$10,IF($B797="PARCELADO ATÉ 6X",$D797-($D797*TAXAS!$E$10))/6,IF($A797=TAXAS!$A$11,IF($B797="PARCELADO ATÉ 6X",$D797-($D797*TAXAS!$E$11))/6,IF($A797=TAXAS!$A$12,IF($B797="PARCELADO ATÉ 6X",$D797-($D797*TAXAS!$E$12))/6,IF($A797=TAXAS!$A$13,IF($B797="PARCELADO ATÉ 6X",$D797-($D797*TAXAS!$E$13))/6,IF($A797=TAXAS!$A$14,IF($B797="PARCELADO ATÉ 6X",$D797-($D797*TAXAS!$E$14))/6,IF($A797=TAXAS!$A$15,IF($B797="PARCELADO ATÉ 6X",$D797-($D797*TAXAS!$E$15))/6,IF($A797=TAXAS!$A$16,IF($B797="PARCELADO ATÉ 6X",$D797-($D797*TAXAS!$E$16))/6,IF($A797=TAXAS!$A$17,IF($B797="PARCELADO ATÉ 6X",$D797-($D797*TAXAS!$E$17))/6,IF($A797=TAXAS!$A$18,IF($B797="PARCELADO ATÉ 6X",$D797-($D797*TAXAS!$E$18))/6,IF($A797=TAXAS!$A$19,IF($B797="PARCELADO ATÉ 6X",$D797-($D797*TAXAS!$E$19))/6,IF($A797=TAXAS!$A$20,IF($B797="PARCELADO ATÉ 6X",$D797-($D797*TAXAS!$E$20))/6,IF($A797=TAXAS!$A$21,IF($B797="PARCELADO ATÉ 6X",$D797-($D797*TAXAS!$E$21))/6,IF($A797=TAXAS!$A$22,IF($B797="PARCELADO ATÉ 6X",$D797-($D797*TAXAS!$E$22))/6,IF($A797=TAXAS!$A$23,IF($B797="PARCELADO ATÉ 6X",$D797-($D797*TAXAS!$E$23))/6,IF($A797=TAXAS!$A$24,IF($B797="PARCELADO ATÉ 6X",$D797-($D797*TAXAS!$E$24))/6,IF($A797=TAXAS!$A$25,IF($B797="PARCELADO ATÉ 6X",$D797-($D797*TAXAS!$E$25))/6,IF($A797=TAXAS!$A$26,IF($B797="PARCELADO ATÉ 6X",$D797-($D797*TAXAS!$E$26))/6,IF($A797=TAXAS!$A$27,IF($B797="PARCELADO ATÉ 6X",$D797-($D797*TAXAS!$E$27))/6))))))))))))))))))))))))/1</f>
        <v>0</v>
      </c>
      <c r="I797" s="9">
        <f>IF($A797="VISA",IF($B797="PARCELADO ATÉ 12X",$D797-(D797*TAXAS!$F$4))/12,IF($A797="MASTER",IF($B797="PARCELADO ATÉ 12X",$D797-(D797*TAXAS!$F$5))/12,IF($A797="ELO",IF($B797="PARCELADO ATÉ 12X",$D797-(D797*TAXAS!$F$6))/12,IF($A797="HIPERCARD",IF($B797="PARCELADO ATÉ 12X",$D797-(D797*TAXAS!$F$7))/12,IF($A797="DINERS",IF($B797="PARCELADO ATÉ 12X",$D797-(D797*TAXAS!$F$8))/12,IF($A797="AMERICA EXPRESS",IF($B797="PARCELADO ATÉ 12X",$D797-(D797*TAXAS!$F$9))/12,IF($A797=TAXAS!$A$10,IF($B797="PARCELADO ATÉ 12X",$D797-($D797*TAXAS!$F$10))/12,IF($A797=TAXAS!$A$11,IF($B797="PARCELADO ATÉ 12X",$D797-($D797*TAXAS!$F$11))/12,IF($A797=TAXAS!$A$12,IF($B797="PARCELADO ATÉ 12X",$D797-($D797*TAXAS!$F$12))/12,IF($A797=TAXAS!$A$13,IF($B797="PARCELADO ATÉ 12X",$D797-($D797*TAXAS!$F$13))/12,IF($A797=TAXAS!$A$14,IF($B797="PARCELADO ATÉ 12X",$D797-($D797*TAXAS!$F$14))/12,IF($A797=TAXAS!$A$15,IF($B797="PARCELADO ATÉ 12X",$D797-($D797*TAXAS!$F$15))/12,IF($A797=TAXAS!$A$16,IF($B797="PARCELADO ATÉ 12X",$D797-($D797*TAXAS!$F$16))/12,IF($A797=TAXAS!$A$17,IF($B797="PARCELADO ATÉ 12X",$D797-($D797*TAXAS!$F$17))/12,IF($A797=TAXAS!$A$18,IF($B797="PARCELADO ATÉ 12X",$D797-($D797*TAXAS!$F$18))/12,IF($A797=TAXAS!$A$19,IF($B797="PARCELADO ATÉ 12X",$D797-($D797*TAXAS!$F$19))/12,IF($A797=TAXAS!$A$20,IF($B797="PARCELADO ATÉ 12X",$D797-($D797*TAXAS!$F$20))/12,IF($A797=TAXAS!$A$21,IF($B797="PARCELADO ATÉ 12X",$D797-($D797*TAXAS!$F$21))/12,IF($A797=TAXAS!$A$22,IF($B797="PARCELADO ATÉ 12X",$D797-($D797*TAXAS!$F$22))/12,IF($A797=TAXAS!$A$23,IF($B797="PARCELADO ATÉ 12X",$D797-($D797*TAXAS!$F$23))/12,IF($A797=TAXAS!$A$24,IF($B797="PARCELADO ATÉ 12X",$D797-($D797*TAXAS!$F$24))/12,IF($A797=TAXAS!$A$25,IF($B797="PARCELADO ATÉ 12X",$D797-($D797*TAXAS!$F$25))/12,IF($A797=TAXAS!$A$26,IF($B797="PARCELADO ATÉ 12X",$D797-($D797*TAXAS!$F$26))/12,IF($A797=TAXAS!$A$27,IF($B797="PARCELADO ATÉ 12X",$D797-($D797*TAXAS!$F$27))/12))))))))))))))))))))))))/1</f>
        <v>0</v>
      </c>
      <c r="J797" s="8">
        <f t="shared" si="0"/>
        <v>0</v>
      </c>
      <c r="K797" s="10" t="b">
        <f>IF($B797="PARCELADO ATÉ 3X",($D797-($D797*TAXAS!$D$4))-$J797)</f>
        <v>0</v>
      </c>
      <c r="L797" s="10" t="b">
        <f>IF($B797="PARCELADO ATÉ 6X",($D797-($D797*TAXAS!$E$4))-$J797)</f>
        <v>0</v>
      </c>
      <c r="M797" s="10" t="b">
        <f>IF($B797="PARCELADO ATÉ 12X",($D797-($D797*TAXAS!$F$4))-$J797)</f>
        <v>0</v>
      </c>
      <c r="N797" s="8">
        <f t="shared" si="1"/>
        <v>0</v>
      </c>
      <c r="O797" s="10">
        <f t="shared" si="2"/>
        <v>0</v>
      </c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spans="1:31" ht="15.75" customHeight="1" x14ac:dyDescent="0.2">
      <c r="A798" s="3"/>
      <c r="B798" s="5"/>
      <c r="C798" s="6"/>
      <c r="D798" s="42"/>
      <c r="E798" s="8">
        <f>IF($A798="VISA",IF($B798="DÉBITO",$D798-($D798*TAXAS!$B$4)),IF($A798="MASTER",IF($B798="DÉBITO",$D798-($D798*TAXAS!$B$5)),IF($A798="ELO", IF($B798="DÉBITO",$D798-($D798*TAXAS!$B$6)),IF($A798="HIPERCARD",IF($B798="DÉBITO",$D798-($D798*TAXAS!$B$7)),IF($A798="DINERS",IF($B798="DÉBITO",$D798-($D798*TAXAS!$B$8)),IF($A798="AMERICA EXPRESS",IF($B798="DÉBITO",$D798-($D798*TAXAS!$B$9)),IF($A798=TAXAS!$A$10,IF($B798="DÉBITO",$D798-($D798*TAXAS!$B$10)), IF($A798=TAXAS!$A$11,IF($B798="DÉBITO",$D798-($D798*TAXAS!$B$11)), IF($A798=TAXAS!$A$12,IF($B798="DÉBITO",$D798-($D798*TAXAS!$B$12)), IF($A798=TAXAS!$A$13,IF($B798="DÉBITO",$D798-($D798*TAXAS!$B$13)), IF($A798=TAXAS!$A$14,IF($B798="DÉBITO",$D798-($D798*TAXAS!$B$14)), IF($A798=TAXAS!$A$15,IF($B798="DÉBITO",$D798-($D798*TAXAS!$B$15)), IF($A798=TAXAS!$A$16,IF($B798="DÉBITO",$D798-($D798*TAXAS!$B$16)), IF($A798=TAXAS!$A$17,IF($B798="DÉBITO",$D798-($D798*TAXAS!$B$17)), IF($A798=TAXAS!$A$18,IF($B798="DÉBITO",$D798-($D798*TAXAS!$B$18)), IF($A798=TAXAS!$A$19,IF($B798="DÉBITO",$D798-($D798*TAXAS!$B$19)), IF($A798=TAXAS!$A$20,IF($B798="DÉBITO",$D798-($D798*TAXAS!$B$20)), IF($A798=TAXAS!$A$21,IF($B798="DÉBITO",$D798-($D798*TAXAS!$B$21)), IF($A798=TAXAS!$A$22,IF($B798="DÉBITO",$D798-($D798*TAXAS!$B$22)), IF($A798=TAXAS!$A$23,IF($B798="DÉBITO",$D798-($D798*TAXAS!$B$23)), IF($A798=TAXAS!$A$24,IF($B798="DÉBITO",$D798-($D798*TAXAS!$B$24)), IF($A798=TAXAS!$A$25,IF($B798="DÉBITO",$D798-($D798*TAXAS!$B$25)), IF($A798=TAXAS!$A$26,IF($B798="DÉBITO",$D798-($D798*TAXAS!$B$26)), IF($A798=TAXAS!$A$27,IF($B798="DÉBITO",$D798-($D798*TAXAS!$B$27))))))))))))))))))))))))))/1</f>
        <v>0</v>
      </c>
      <c r="F798" s="8">
        <f>IF($A798="VISA",IF($B798="CRÉDITO",$D798-($D798*TAXAS!$C$4)),IF($A798="MASTER",IF($B798="CRÉDITO",$D798-($D798*TAXAS!$C$5)),IF($A798="ELO", IF($B798="CRÉDITO",$D798-($D798*TAXAS!$C$6)),IF($A798="HIPERCARD",IF($B798="CRÉDITO",$D798-($D798*TAXAS!$C$7)),IF($A798="DINERS",IF($B798="CRÉDITO",$D798-($D798*TAXAS!$C$8)),IF($A798="AMERICA EXPRESS",IF($B798="CRÉDITO",$D798-($D798*TAXAS!$C$9)),IF($A798=TAXAS!$A$10,IF($B798="CRÉDITO",$D798-($D798*TAXAS!$C$10)), IF($A798=TAXAS!$A$11,IF($B798="CRÉDITO",$D798-($D798*TAXAS!$C$11)), IF($A798=TAXAS!$A$12,IF($B798="CRÉDITO",$D798-($D798*TAXAS!$C$12)), IF($A798=TAXAS!$A$13,IF($B798="CRÉDITO",$D798-($D798*TAXAS!$C$13)), IF($A798=TAXAS!$A$14,IF($B798="CRÉDITO",$D798-($D798*TAXAS!$C$14)), IF($A798=TAXAS!$A$15,IF($B798="CRÉDITO",$D798-($D798*TAXAS!$C$15)), IF($A798=TAXAS!$A$16,IF($B798="CRÉDITO",$D798-($D798*TAXAS!$C$16)), IF($A798=TAXAS!$A$17,IF($B798="CRÉDITO",$D798-($D798*TAXAS!$C$17)), IF($A798=TAXAS!$A$18,IF($B798="CRÉDITO",$D798-($D798*TAXAS!$C$18)), IF($A798=TAXAS!$A$19,IF($B798="CRÉDITO",$D798-($D798*TAXAS!$C$19)), IF($A798=TAXAS!$A$20,IF($B798="CRÉDITO",$D798-($D798*TAXAS!$C$20)), IF($A798=TAXAS!$A$21,IF($B798="CRÉDITO",$D798-($D798*TAXAS!$C$21)), IF($A798=TAXAS!$A$22,IF($B798="CRÉDITO",$D798-($D798*TAXAS!$C$22)), IF($A798=TAXAS!$A$23,IF($B798="CRÉDITO",$D798-($D798*TAXAS!$C$23)), IF($A798=TAXAS!$A$24,IF($B798="CRÉDITO",$D798-($D798*TAXAS!$C$24)), IF($A798=TAXAS!$A$25,IF($B798="CRÉDITO",$D798-($D798*TAXAS!$C$25)), IF($A798=TAXAS!$A$26,IF($B798="CRÉDITO",$D798-($D798*TAXAS!$C$26)), IF($A798=TAXAS!$A$27,IF($B798="CRÉDITO",$D798-($D798*TAXAS!$C$27))))))))))))))))))))))))))/1</f>
        <v>0</v>
      </c>
      <c r="G798" s="9">
        <f>IF($A798="VISA",IF($B798="PARCELADO ATÉ 3X",$D798-(D798*TAXAS!$D$4))/3,IF($A798="MASTER",IF($B798="PARCELADO ATÉ 3X",$D798-(D798*TAXAS!$D$5))/3,IF($A798="ELO",IF($B798="PARCELADO ATÉ 3X",$D798-(D798*TAXAS!$D$6))/3,IF($A798="HIPERCARD",IF($B798="PARCELADO ATÉ 3X",$D798-(D798*TAXAS!$D$7))/3,IF($A798="DINERS",IF($B798="PARCELADO ATÉ 3X",$D798-(D798*TAXAS!$D$8))/3,IF($A798="AMERICA EXPRESS",IF($B798="PARCELADO ATÉ 3X",$D798-(D798*TAXAS!$D$9))/3,IF($A798=TAXAS!$A$10,IF($B798="PARCELADO ATÉ 3X",$D798-($D798*TAXAS!$D$10))/3,IF($A798=TAXAS!$A$11,IF($B798="PARCELADO ATÉ 3X",$D798-($D798*TAXAS!$D$11))/3,IF($A798=TAXAS!$A$12,IF($B798="PARCELADO ATÉ 3X",$D798-($D798*TAXAS!$D$12))/3,IF($A798=TAXAS!$A$13,IF($B798="PARCELADO ATÉ 3X",$D798-($D798*TAXAS!$D$13))/3,IF($A798=TAXAS!$A$14,IF($B798="PARCELADO ATÉ 3X",$D798-($D798*TAXAS!$D$14))/3,IF($A798=TAXAS!$A$15,IF($B798="PARCELADO ATÉ 3X",$D798-($D798*TAXAS!$D$15))/3,IF($A798=TAXAS!$A$16,IF($B798="PARCELADO ATÉ 3X",$D798-($D798*TAXAS!$D$16))/3,IF($A798=TAXAS!$A$17,IF($B798="PARCELADO ATÉ 3X",$D798-($D798*TAXAS!$D$17))/3,IF($A798=TAXAS!$A$18,IF($B798="PARCELADO ATÉ 3X",$D798-($D798*TAXAS!$D$18))/3,IF($A798=TAXAS!$A$19,IF($B798="PARCELADO ATÉ 3X",$D798-($D798*TAXAS!$D$19))/3,IF($A798=TAXAS!$A$20,IF($B798="PARCELADO ATÉ 3X",$D798-($D798*TAXAS!$D$20))/3,IF($A798=TAXAS!$A$21,IF($B798="PARCELADO ATÉ 3X",$D798-($D798*TAXAS!$D$21))/3,IF($A798=TAXAS!$A$22,IF($B798="PARCELADO ATÉ 3X",$D798-($D798*TAXAS!$D$22))/3,IF($A798=TAXAS!$A$23,IF($B798="PARCELADO ATÉ 3X",$D798-($D798*TAXAS!$D$23))/3,IF($A798=TAXAS!$A$24,IF($B798="PARCELADO ATÉ 3X",$D798-($D798*TAXAS!$D$24))/3,IF($A798=TAXAS!$A$25,IF($B798="PARCELADO ATÉ 3X",$D798-($D798*TAXAS!$D$25))/3,IF($A798=TAXAS!$A$26,IF($B798="PARCELADO ATÉ 3X",$D798-($D798*TAXAS!$D$26))/3,IF($A798=TAXAS!$A$27,IF($B798="PARCELADO ATÉ 3X",$D798-($D798*TAXAS!$D$27))/3))))))))))))))))))))))))/1</f>
        <v>0</v>
      </c>
      <c r="H798" s="9">
        <f>IF($A798="VISA",IF($B798="PARCELADO ATÉ 6X",$D798-(D798*TAXAS!$E$4))/6,IF($A798="MASTER",IF($B798="PARCELADO ATÉ 6X",$D798-(D798*TAXAS!$E$5))/6,IF($A798="ELO",IF($B798="PARCELADO ATÉ 6X",$D798-(D798*TAXAS!$E$6))/6,IF($A798="HIPERCARD",IF($B798="PARCELADO ATÉ 6X",$D798-(D798*TAXAS!$E$7))/6,IF($A798="DINERS",IF($B798="PARCELADO ATÉ 6X",$D798-(D798*TAXAS!$E$8))/6,IF($A798="AMERICA EXPRESS",IF($B798="PARCELADO ATÉ 6X",$D798-(D798*TAXAS!$E$9))/6,IF($A798=TAXAS!$A$10,IF($B798="PARCELADO ATÉ 6X",$D798-($D798*TAXAS!$E$10))/6,IF($A798=TAXAS!$A$11,IF($B798="PARCELADO ATÉ 6X",$D798-($D798*TAXAS!$E$11))/6,IF($A798=TAXAS!$A$12,IF($B798="PARCELADO ATÉ 6X",$D798-($D798*TAXAS!$E$12))/6,IF($A798=TAXAS!$A$13,IF($B798="PARCELADO ATÉ 6X",$D798-($D798*TAXAS!$E$13))/6,IF($A798=TAXAS!$A$14,IF($B798="PARCELADO ATÉ 6X",$D798-($D798*TAXAS!$E$14))/6,IF($A798=TAXAS!$A$15,IF($B798="PARCELADO ATÉ 6X",$D798-($D798*TAXAS!$E$15))/6,IF($A798=TAXAS!$A$16,IF($B798="PARCELADO ATÉ 6X",$D798-($D798*TAXAS!$E$16))/6,IF($A798=TAXAS!$A$17,IF($B798="PARCELADO ATÉ 6X",$D798-($D798*TAXAS!$E$17))/6,IF($A798=TAXAS!$A$18,IF($B798="PARCELADO ATÉ 6X",$D798-($D798*TAXAS!$E$18))/6,IF($A798=TAXAS!$A$19,IF($B798="PARCELADO ATÉ 6X",$D798-($D798*TAXAS!$E$19))/6,IF($A798=TAXAS!$A$20,IF($B798="PARCELADO ATÉ 6X",$D798-($D798*TAXAS!$E$20))/6,IF($A798=TAXAS!$A$21,IF($B798="PARCELADO ATÉ 6X",$D798-($D798*TAXAS!$E$21))/6,IF($A798=TAXAS!$A$22,IF($B798="PARCELADO ATÉ 6X",$D798-($D798*TAXAS!$E$22))/6,IF($A798=TAXAS!$A$23,IF($B798="PARCELADO ATÉ 6X",$D798-($D798*TAXAS!$E$23))/6,IF($A798=TAXAS!$A$24,IF($B798="PARCELADO ATÉ 6X",$D798-($D798*TAXAS!$E$24))/6,IF($A798=TAXAS!$A$25,IF($B798="PARCELADO ATÉ 6X",$D798-($D798*TAXAS!$E$25))/6,IF($A798=TAXAS!$A$26,IF($B798="PARCELADO ATÉ 6X",$D798-($D798*TAXAS!$E$26))/6,IF($A798=TAXAS!$A$27,IF($B798="PARCELADO ATÉ 6X",$D798-($D798*TAXAS!$E$27))/6))))))))))))))))))))))))/1</f>
        <v>0</v>
      </c>
      <c r="I798" s="9">
        <f>IF($A798="VISA",IF($B798="PARCELADO ATÉ 12X",$D798-(D798*TAXAS!$F$4))/12,IF($A798="MASTER",IF($B798="PARCELADO ATÉ 12X",$D798-(D798*TAXAS!$F$5))/12,IF($A798="ELO",IF($B798="PARCELADO ATÉ 12X",$D798-(D798*TAXAS!$F$6))/12,IF($A798="HIPERCARD",IF($B798="PARCELADO ATÉ 12X",$D798-(D798*TAXAS!$F$7))/12,IF($A798="DINERS",IF($B798="PARCELADO ATÉ 12X",$D798-(D798*TAXAS!$F$8))/12,IF($A798="AMERICA EXPRESS",IF($B798="PARCELADO ATÉ 12X",$D798-(D798*TAXAS!$F$9))/12,IF($A798=TAXAS!$A$10,IF($B798="PARCELADO ATÉ 12X",$D798-($D798*TAXAS!$F$10))/12,IF($A798=TAXAS!$A$11,IF($B798="PARCELADO ATÉ 12X",$D798-($D798*TAXAS!$F$11))/12,IF($A798=TAXAS!$A$12,IF($B798="PARCELADO ATÉ 12X",$D798-($D798*TAXAS!$F$12))/12,IF($A798=TAXAS!$A$13,IF($B798="PARCELADO ATÉ 12X",$D798-($D798*TAXAS!$F$13))/12,IF($A798=TAXAS!$A$14,IF($B798="PARCELADO ATÉ 12X",$D798-($D798*TAXAS!$F$14))/12,IF($A798=TAXAS!$A$15,IF($B798="PARCELADO ATÉ 12X",$D798-($D798*TAXAS!$F$15))/12,IF($A798=TAXAS!$A$16,IF($B798="PARCELADO ATÉ 12X",$D798-($D798*TAXAS!$F$16))/12,IF($A798=TAXAS!$A$17,IF($B798="PARCELADO ATÉ 12X",$D798-($D798*TAXAS!$F$17))/12,IF($A798=TAXAS!$A$18,IF($B798="PARCELADO ATÉ 12X",$D798-($D798*TAXAS!$F$18))/12,IF($A798=TAXAS!$A$19,IF($B798="PARCELADO ATÉ 12X",$D798-($D798*TAXAS!$F$19))/12,IF($A798=TAXAS!$A$20,IF($B798="PARCELADO ATÉ 12X",$D798-($D798*TAXAS!$F$20))/12,IF($A798=TAXAS!$A$21,IF($B798="PARCELADO ATÉ 12X",$D798-($D798*TAXAS!$F$21))/12,IF($A798=TAXAS!$A$22,IF($B798="PARCELADO ATÉ 12X",$D798-($D798*TAXAS!$F$22))/12,IF($A798=TAXAS!$A$23,IF($B798="PARCELADO ATÉ 12X",$D798-($D798*TAXAS!$F$23))/12,IF($A798=TAXAS!$A$24,IF($B798="PARCELADO ATÉ 12X",$D798-($D798*TAXAS!$F$24))/12,IF($A798=TAXAS!$A$25,IF($B798="PARCELADO ATÉ 12X",$D798-($D798*TAXAS!$F$25))/12,IF($A798=TAXAS!$A$26,IF($B798="PARCELADO ATÉ 12X",$D798-($D798*TAXAS!$F$26))/12,IF($A798=TAXAS!$A$27,IF($B798="PARCELADO ATÉ 12X",$D798-($D798*TAXAS!$F$27))/12))))))))))))))))))))))))/1</f>
        <v>0</v>
      </c>
      <c r="J798" s="8">
        <f t="shared" si="0"/>
        <v>0</v>
      </c>
      <c r="K798" s="10" t="b">
        <f>IF($B798="PARCELADO ATÉ 3X",($D798-($D798*TAXAS!$D$4))-$J798)</f>
        <v>0</v>
      </c>
      <c r="L798" s="10" t="b">
        <f>IF($B798="PARCELADO ATÉ 6X",($D798-($D798*TAXAS!$E$4))-$J798)</f>
        <v>0</v>
      </c>
      <c r="M798" s="10" t="b">
        <f>IF($B798="PARCELADO ATÉ 12X",($D798-($D798*TAXAS!$F$4))-$J798)</f>
        <v>0</v>
      </c>
      <c r="N798" s="8">
        <f t="shared" si="1"/>
        <v>0</v>
      </c>
      <c r="O798" s="10">
        <f t="shared" si="2"/>
        <v>0</v>
      </c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spans="1:31" ht="15.75" customHeight="1" x14ac:dyDescent="0.2">
      <c r="A799" s="3"/>
      <c r="B799" s="5"/>
      <c r="C799" s="6"/>
      <c r="D799" s="42"/>
      <c r="E799" s="8">
        <f>IF($A799="VISA",IF($B799="DÉBITO",$D799-($D799*TAXAS!$B$4)),IF($A799="MASTER",IF($B799="DÉBITO",$D799-($D799*TAXAS!$B$5)),IF($A799="ELO", IF($B799="DÉBITO",$D799-($D799*TAXAS!$B$6)),IF($A799="HIPERCARD",IF($B799="DÉBITO",$D799-($D799*TAXAS!$B$7)),IF($A799="DINERS",IF($B799="DÉBITO",$D799-($D799*TAXAS!$B$8)),IF($A799="AMERICA EXPRESS",IF($B799="DÉBITO",$D799-($D799*TAXAS!$B$9)),IF($A799=TAXAS!$A$10,IF($B799="DÉBITO",$D799-($D799*TAXAS!$B$10)), IF($A799=TAXAS!$A$11,IF($B799="DÉBITO",$D799-($D799*TAXAS!$B$11)), IF($A799=TAXAS!$A$12,IF($B799="DÉBITO",$D799-($D799*TAXAS!$B$12)), IF($A799=TAXAS!$A$13,IF($B799="DÉBITO",$D799-($D799*TAXAS!$B$13)), IF($A799=TAXAS!$A$14,IF($B799="DÉBITO",$D799-($D799*TAXAS!$B$14)), IF($A799=TAXAS!$A$15,IF($B799="DÉBITO",$D799-($D799*TAXAS!$B$15)), IF($A799=TAXAS!$A$16,IF($B799="DÉBITO",$D799-($D799*TAXAS!$B$16)), IF($A799=TAXAS!$A$17,IF($B799="DÉBITO",$D799-($D799*TAXAS!$B$17)), IF($A799=TAXAS!$A$18,IF($B799="DÉBITO",$D799-($D799*TAXAS!$B$18)), IF($A799=TAXAS!$A$19,IF($B799="DÉBITO",$D799-($D799*TAXAS!$B$19)), IF($A799=TAXAS!$A$20,IF($B799="DÉBITO",$D799-($D799*TAXAS!$B$20)), IF($A799=TAXAS!$A$21,IF($B799="DÉBITO",$D799-($D799*TAXAS!$B$21)), IF($A799=TAXAS!$A$22,IF($B799="DÉBITO",$D799-($D799*TAXAS!$B$22)), IF($A799=TAXAS!$A$23,IF($B799="DÉBITO",$D799-($D799*TAXAS!$B$23)), IF($A799=TAXAS!$A$24,IF($B799="DÉBITO",$D799-($D799*TAXAS!$B$24)), IF($A799=TAXAS!$A$25,IF($B799="DÉBITO",$D799-($D799*TAXAS!$B$25)), IF($A799=TAXAS!$A$26,IF($B799="DÉBITO",$D799-($D799*TAXAS!$B$26)), IF($A799=TAXAS!$A$27,IF($B799="DÉBITO",$D799-($D799*TAXAS!$B$27))))))))))))))))))))))))))/1</f>
        <v>0</v>
      </c>
      <c r="F799" s="8">
        <f>IF($A799="VISA",IF($B799="CRÉDITO",$D799-($D799*TAXAS!$C$4)),IF($A799="MASTER",IF($B799="CRÉDITO",$D799-($D799*TAXAS!$C$5)),IF($A799="ELO", IF($B799="CRÉDITO",$D799-($D799*TAXAS!$C$6)),IF($A799="HIPERCARD",IF($B799="CRÉDITO",$D799-($D799*TAXAS!$C$7)),IF($A799="DINERS",IF($B799="CRÉDITO",$D799-($D799*TAXAS!$C$8)),IF($A799="AMERICA EXPRESS",IF($B799="CRÉDITO",$D799-($D799*TAXAS!$C$9)),IF($A799=TAXAS!$A$10,IF($B799="CRÉDITO",$D799-($D799*TAXAS!$C$10)), IF($A799=TAXAS!$A$11,IF($B799="CRÉDITO",$D799-($D799*TAXAS!$C$11)), IF($A799=TAXAS!$A$12,IF($B799="CRÉDITO",$D799-($D799*TAXAS!$C$12)), IF($A799=TAXAS!$A$13,IF($B799="CRÉDITO",$D799-($D799*TAXAS!$C$13)), IF($A799=TAXAS!$A$14,IF($B799="CRÉDITO",$D799-($D799*TAXAS!$C$14)), IF($A799=TAXAS!$A$15,IF($B799="CRÉDITO",$D799-($D799*TAXAS!$C$15)), IF($A799=TAXAS!$A$16,IF($B799="CRÉDITO",$D799-($D799*TAXAS!$C$16)), IF($A799=TAXAS!$A$17,IF($B799="CRÉDITO",$D799-($D799*TAXAS!$C$17)), IF($A799=TAXAS!$A$18,IF($B799="CRÉDITO",$D799-($D799*TAXAS!$C$18)), IF($A799=TAXAS!$A$19,IF($B799="CRÉDITO",$D799-($D799*TAXAS!$C$19)), IF($A799=TAXAS!$A$20,IF($B799="CRÉDITO",$D799-($D799*TAXAS!$C$20)), IF($A799=TAXAS!$A$21,IF($B799="CRÉDITO",$D799-($D799*TAXAS!$C$21)), IF($A799=TAXAS!$A$22,IF($B799="CRÉDITO",$D799-($D799*TAXAS!$C$22)), IF($A799=TAXAS!$A$23,IF($B799="CRÉDITO",$D799-($D799*TAXAS!$C$23)), IF($A799=TAXAS!$A$24,IF($B799="CRÉDITO",$D799-($D799*TAXAS!$C$24)), IF($A799=TAXAS!$A$25,IF($B799="CRÉDITO",$D799-($D799*TAXAS!$C$25)), IF($A799=TAXAS!$A$26,IF($B799="CRÉDITO",$D799-($D799*TAXAS!$C$26)), IF($A799=TAXAS!$A$27,IF($B799="CRÉDITO",$D799-($D799*TAXAS!$C$27))))))))))))))))))))))))))/1</f>
        <v>0</v>
      </c>
      <c r="G799" s="9">
        <f>IF($A799="VISA",IF($B799="PARCELADO ATÉ 3X",$D799-(D799*TAXAS!$D$4))/3,IF($A799="MASTER",IF($B799="PARCELADO ATÉ 3X",$D799-(D799*TAXAS!$D$5))/3,IF($A799="ELO",IF($B799="PARCELADO ATÉ 3X",$D799-(D799*TAXAS!$D$6))/3,IF($A799="HIPERCARD",IF($B799="PARCELADO ATÉ 3X",$D799-(D799*TAXAS!$D$7))/3,IF($A799="DINERS",IF($B799="PARCELADO ATÉ 3X",$D799-(D799*TAXAS!$D$8))/3,IF($A799="AMERICA EXPRESS",IF($B799="PARCELADO ATÉ 3X",$D799-(D799*TAXAS!$D$9))/3,IF($A799=TAXAS!$A$10,IF($B799="PARCELADO ATÉ 3X",$D799-($D799*TAXAS!$D$10))/3,IF($A799=TAXAS!$A$11,IF($B799="PARCELADO ATÉ 3X",$D799-($D799*TAXAS!$D$11))/3,IF($A799=TAXAS!$A$12,IF($B799="PARCELADO ATÉ 3X",$D799-($D799*TAXAS!$D$12))/3,IF($A799=TAXAS!$A$13,IF($B799="PARCELADO ATÉ 3X",$D799-($D799*TAXAS!$D$13))/3,IF($A799=TAXAS!$A$14,IF($B799="PARCELADO ATÉ 3X",$D799-($D799*TAXAS!$D$14))/3,IF($A799=TAXAS!$A$15,IF($B799="PARCELADO ATÉ 3X",$D799-($D799*TAXAS!$D$15))/3,IF($A799=TAXAS!$A$16,IF($B799="PARCELADO ATÉ 3X",$D799-($D799*TAXAS!$D$16))/3,IF($A799=TAXAS!$A$17,IF($B799="PARCELADO ATÉ 3X",$D799-($D799*TAXAS!$D$17))/3,IF($A799=TAXAS!$A$18,IF($B799="PARCELADO ATÉ 3X",$D799-($D799*TAXAS!$D$18))/3,IF($A799=TAXAS!$A$19,IF($B799="PARCELADO ATÉ 3X",$D799-($D799*TAXAS!$D$19))/3,IF($A799=TAXAS!$A$20,IF($B799="PARCELADO ATÉ 3X",$D799-($D799*TAXAS!$D$20))/3,IF($A799=TAXAS!$A$21,IF($B799="PARCELADO ATÉ 3X",$D799-($D799*TAXAS!$D$21))/3,IF($A799=TAXAS!$A$22,IF($B799="PARCELADO ATÉ 3X",$D799-($D799*TAXAS!$D$22))/3,IF($A799=TAXAS!$A$23,IF($B799="PARCELADO ATÉ 3X",$D799-($D799*TAXAS!$D$23))/3,IF($A799=TAXAS!$A$24,IF($B799="PARCELADO ATÉ 3X",$D799-($D799*TAXAS!$D$24))/3,IF($A799=TAXAS!$A$25,IF($B799="PARCELADO ATÉ 3X",$D799-($D799*TAXAS!$D$25))/3,IF($A799=TAXAS!$A$26,IF($B799="PARCELADO ATÉ 3X",$D799-($D799*TAXAS!$D$26))/3,IF($A799=TAXAS!$A$27,IF($B799="PARCELADO ATÉ 3X",$D799-($D799*TAXAS!$D$27))/3))))))))))))))))))))))))/1</f>
        <v>0</v>
      </c>
      <c r="H799" s="9">
        <f>IF($A799="VISA",IF($B799="PARCELADO ATÉ 6X",$D799-(D799*TAXAS!$E$4))/6,IF($A799="MASTER",IF($B799="PARCELADO ATÉ 6X",$D799-(D799*TAXAS!$E$5))/6,IF($A799="ELO",IF($B799="PARCELADO ATÉ 6X",$D799-(D799*TAXAS!$E$6))/6,IF($A799="HIPERCARD",IF($B799="PARCELADO ATÉ 6X",$D799-(D799*TAXAS!$E$7))/6,IF($A799="DINERS",IF($B799="PARCELADO ATÉ 6X",$D799-(D799*TAXAS!$E$8))/6,IF($A799="AMERICA EXPRESS",IF($B799="PARCELADO ATÉ 6X",$D799-(D799*TAXAS!$E$9))/6,IF($A799=TAXAS!$A$10,IF($B799="PARCELADO ATÉ 6X",$D799-($D799*TAXAS!$E$10))/6,IF($A799=TAXAS!$A$11,IF($B799="PARCELADO ATÉ 6X",$D799-($D799*TAXAS!$E$11))/6,IF($A799=TAXAS!$A$12,IF($B799="PARCELADO ATÉ 6X",$D799-($D799*TAXAS!$E$12))/6,IF($A799=TAXAS!$A$13,IF($B799="PARCELADO ATÉ 6X",$D799-($D799*TAXAS!$E$13))/6,IF($A799=TAXAS!$A$14,IF($B799="PARCELADO ATÉ 6X",$D799-($D799*TAXAS!$E$14))/6,IF($A799=TAXAS!$A$15,IF($B799="PARCELADO ATÉ 6X",$D799-($D799*TAXAS!$E$15))/6,IF($A799=TAXAS!$A$16,IF($B799="PARCELADO ATÉ 6X",$D799-($D799*TAXAS!$E$16))/6,IF($A799=TAXAS!$A$17,IF($B799="PARCELADO ATÉ 6X",$D799-($D799*TAXAS!$E$17))/6,IF($A799=TAXAS!$A$18,IF($B799="PARCELADO ATÉ 6X",$D799-($D799*TAXAS!$E$18))/6,IF($A799=TAXAS!$A$19,IF($B799="PARCELADO ATÉ 6X",$D799-($D799*TAXAS!$E$19))/6,IF($A799=TAXAS!$A$20,IF($B799="PARCELADO ATÉ 6X",$D799-($D799*TAXAS!$E$20))/6,IF($A799=TAXAS!$A$21,IF($B799="PARCELADO ATÉ 6X",$D799-($D799*TAXAS!$E$21))/6,IF($A799=TAXAS!$A$22,IF($B799="PARCELADO ATÉ 6X",$D799-($D799*TAXAS!$E$22))/6,IF($A799=TAXAS!$A$23,IF($B799="PARCELADO ATÉ 6X",$D799-($D799*TAXAS!$E$23))/6,IF($A799=TAXAS!$A$24,IF($B799="PARCELADO ATÉ 6X",$D799-($D799*TAXAS!$E$24))/6,IF($A799=TAXAS!$A$25,IF($B799="PARCELADO ATÉ 6X",$D799-($D799*TAXAS!$E$25))/6,IF($A799=TAXAS!$A$26,IF($B799="PARCELADO ATÉ 6X",$D799-($D799*TAXAS!$E$26))/6,IF($A799=TAXAS!$A$27,IF($B799="PARCELADO ATÉ 6X",$D799-($D799*TAXAS!$E$27))/6))))))))))))))))))))))))/1</f>
        <v>0</v>
      </c>
      <c r="I799" s="9">
        <f>IF($A799="VISA",IF($B799="PARCELADO ATÉ 12X",$D799-(D799*TAXAS!$F$4))/12,IF($A799="MASTER",IF($B799="PARCELADO ATÉ 12X",$D799-(D799*TAXAS!$F$5))/12,IF($A799="ELO",IF($B799="PARCELADO ATÉ 12X",$D799-(D799*TAXAS!$F$6))/12,IF($A799="HIPERCARD",IF($B799="PARCELADO ATÉ 12X",$D799-(D799*TAXAS!$F$7))/12,IF($A799="DINERS",IF($B799="PARCELADO ATÉ 12X",$D799-(D799*TAXAS!$F$8))/12,IF($A799="AMERICA EXPRESS",IF($B799="PARCELADO ATÉ 12X",$D799-(D799*TAXAS!$F$9))/12,IF($A799=TAXAS!$A$10,IF($B799="PARCELADO ATÉ 12X",$D799-($D799*TAXAS!$F$10))/12,IF($A799=TAXAS!$A$11,IF($B799="PARCELADO ATÉ 12X",$D799-($D799*TAXAS!$F$11))/12,IF($A799=TAXAS!$A$12,IF($B799="PARCELADO ATÉ 12X",$D799-($D799*TAXAS!$F$12))/12,IF($A799=TAXAS!$A$13,IF($B799="PARCELADO ATÉ 12X",$D799-($D799*TAXAS!$F$13))/12,IF($A799=TAXAS!$A$14,IF($B799="PARCELADO ATÉ 12X",$D799-($D799*TAXAS!$F$14))/12,IF($A799=TAXAS!$A$15,IF($B799="PARCELADO ATÉ 12X",$D799-($D799*TAXAS!$F$15))/12,IF($A799=TAXAS!$A$16,IF($B799="PARCELADO ATÉ 12X",$D799-($D799*TAXAS!$F$16))/12,IF($A799=TAXAS!$A$17,IF($B799="PARCELADO ATÉ 12X",$D799-($D799*TAXAS!$F$17))/12,IF($A799=TAXAS!$A$18,IF($B799="PARCELADO ATÉ 12X",$D799-($D799*TAXAS!$F$18))/12,IF($A799=TAXAS!$A$19,IF($B799="PARCELADO ATÉ 12X",$D799-($D799*TAXAS!$F$19))/12,IF($A799=TAXAS!$A$20,IF($B799="PARCELADO ATÉ 12X",$D799-($D799*TAXAS!$F$20))/12,IF($A799=TAXAS!$A$21,IF($B799="PARCELADO ATÉ 12X",$D799-($D799*TAXAS!$F$21))/12,IF($A799=TAXAS!$A$22,IF($B799="PARCELADO ATÉ 12X",$D799-($D799*TAXAS!$F$22))/12,IF($A799=TAXAS!$A$23,IF($B799="PARCELADO ATÉ 12X",$D799-($D799*TAXAS!$F$23))/12,IF($A799=TAXAS!$A$24,IF($B799="PARCELADO ATÉ 12X",$D799-($D799*TAXAS!$F$24))/12,IF($A799=TAXAS!$A$25,IF($B799="PARCELADO ATÉ 12X",$D799-($D799*TAXAS!$F$25))/12,IF($A799=TAXAS!$A$26,IF($B799="PARCELADO ATÉ 12X",$D799-($D799*TAXAS!$F$26))/12,IF($A799=TAXAS!$A$27,IF($B799="PARCELADO ATÉ 12X",$D799-($D799*TAXAS!$F$27))/12))))))))))))))))))))))))/1</f>
        <v>0</v>
      </c>
      <c r="J799" s="8">
        <f t="shared" si="0"/>
        <v>0</v>
      </c>
      <c r="K799" s="10" t="b">
        <f>IF($B799="PARCELADO ATÉ 3X",($D799-($D799*TAXAS!$D$4))-$J799)</f>
        <v>0</v>
      </c>
      <c r="L799" s="10" t="b">
        <f>IF($B799="PARCELADO ATÉ 6X",($D799-($D799*TAXAS!$E$4))-$J799)</f>
        <v>0</v>
      </c>
      <c r="M799" s="10" t="b">
        <f>IF($B799="PARCELADO ATÉ 12X",($D799-($D799*TAXAS!$F$4))-$J799)</f>
        <v>0</v>
      </c>
      <c r="N799" s="8">
        <f t="shared" si="1"/>
        <v>0</v>
      </c>
      <c r="O799" s="10">
        <f t="shared" si="2"/>
        <v>0</v>
      </c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spans="1:31" ht="15.75" customHeight="1" x14ac:dyDescent="0.2">
      <c r="A800" s="3"/>
      <c r="B800" s="5"/>
      <c r="C800" s="6"/>
      <c r="D800" s="42"/>
      <c r="E800" s="8">
        <f>IF($A800="VISA",IF($B800="DÉBITO",$D800-($D800*TAXAS!$B$4)),IF($A800="MASTER",IF($B800="DÉBITO",$D800-($D800*TAXAS!$B$5)),IF($A800="ELO", IF($B800="DÉBITO",$D800-($D800*TAXAS!$B$6)),IF($A800="HIPERCARD",IF($B800="DÉBITO",$D800-($D800*TAXAS!$B$7)),IF($A800="DINERS",IF($B800="DÉBITO",$D800-($D800*TAXAS!$B$8)),IF($A800="AMERICA EXPRESS",IF($B800="DÉBITO",$D800-($D800*TAXAS!$B$9)),IF($A800=TAXAS!$A$10,IF($B800="DÉBITO",$D800-($D800*TAXAS!$B$10)), IF($A800=TAXAS!$A$11,IF($B800="DÉBITO",$D800-($D800*TAXAS!$B$11)), IF($A800=TAXAS!$A$12,IF($B800="DÉBITO",$D800-($D800*TAXAS!$B$12)), IF($A800=TAXAS!$A$13,IF($B800="DÉBITO",$D800-($D800*TAXAS!$B$13)), IF($A800=TAXAS!$A$14,IF($B800="DÉBITO",$D800-($D800*TAXAS!$B$14)), IF($A800=TAXAS!$A$15,IF($B800="DÉBITO",$D800-($D800*TAXAS!$B$15)), IF($A800=TAXAS!$A$16,IF($B800="DÉBITO",$D800-($D800*TAXAS!$B$16)), IF($A800=TAXAS!$A$17,IF($B800="DÉBITO",$D800-($D800*TAXAS!$B$17)), IF($A800=TAXAS!$A$18,IF($B800="DÉBITO",$D800-($D800*TAXAS!$B$18)), IF($A800=TAXAS!$A$19,IF($B800="DÉBITO",$D800-($D800*TAXAS!$B$19)), IF($A800=TAXAS!$A$20,IF($B800="DÉBITO",$D800-($D800*TAXAS!$B$20)), IF($A800=TAXAS!$A$21,IF($B800="DÉBITO",$D800-($D800*TAXAS!$B$21)), IF($A800=TAXAS!$A$22,IF($B800="DÉBITO",$D800-($D800*TAXAS!$B$22)), IF($A800=TAXAS!$A$23,IF($B800="DÉBITO",$D800-($D800*TAXAS!$B$23)), IF($A800=TAXAS!$A$24,IF($B800="DÉBITO",$D800-($D800*TAXAS!$B$24)), IF($A800=TAXAS!$A$25,IF($B800="DÉBITO",$D800-($D800*TAXAS!$B$25)), IF($A800=TAXAS!$A$26,IF($B800="DÉBITO",$D800-($D800*TAXAS!$B$26)), IF($A800=TAXAS!$A$27,IF($B800="DÉBITO",$D800-($D800*TAXAS!$B$27))))))))))))))))))))))))))/1</f>
        <v>0</v>
      </c>
      <c r="F800" s="8">
        <f>IF($A800="VISA",IF($B800="CRÉDITO",$D800-($D800*TAXAS!$C$4)),IF($A800="MASTER",IF($B800="CRÉDITO",$D800-($D800*TAXAS!$C$5)),IF($A800="ELO", IF($B800="CRÉDITO",$D800-($D800*TAXAS!$C$6)),IF($A800="HIPERCARD",IF($B800="CRÉDITO",$D800-($D800*TAXAS!$C$7)),IF($A800="DINERS",IF($B800="CRÉDITO",$D800-($D800*TAXAS!$C$8)),IF($A800="AMERICA EXPRESS",IF($B800="CRÉDITO",$D800-($D800*TAXAS!$C$9)),IF($A800=TAXAS!$A$10,IF($B800="CRÉDITO",$D800-($D800*TAXAS!$C$10)), IF($A800=TAXAS!$A$11,IF($B800="CRÉDITO",$D800-($D800*TAXAS!$C$11)), IF($A800=TAXAS!$A$12,IF($B800="CRÉDITO",$D800-($D800*TAXAS!$C$12)), IF($A800=TAXAS!$A$13,IF($B800="CRÉDITO",$D800-($D800*TAXAS!$C$13)), IF($A800=TAXAS!$A$14,IF($B800="CRÉDITO",$D800-($D800*TAXAS!$C$14)), IF($A800=TAXAS!$A$15,IF($B800="CRÉDITO",$D800-($D800*TAXAS!$C$15)), IF($A800=TAXAS!$A$16,IF($B800="CRÉDITO",$D800-($D800*TAXAS!$C$16)), IF($A800=TAXAS!$A$17,IF($B800="CRÉDITO",$D800-($D800*TAXAS!$C$17)), IF($A800=TAXAS!$A$18,IF($B800="CRÉDITO",$D800-($D800*TAXAS!$C$18)), IF($A800=TAXAS!$A$19,IF($B800="CRÉDITO",$D800-($D800*TAXAS!$C$19)), IF($A800=TAXAS!$A$20,IF($B800="CRÉDITO",$D800-($D800*TAXAS!$C$20)), IF($A800=TAXAS!$A$21,IF($B800="CRÉDITO",$D800-($D800*TAXAS!$C$21)), IF($A800=TAXAS!$A$22,IF($B800="CRÉDITO",$D800-($D800*TAXAS!$C$22)), IF($A800=TAXAS!$A$23,IF($B800="CRÉDITO",$D800-($D800*TAXAS!$C$23)), IF($A800=TAXAS!$A$24,IF($B800="CRÉDITO",$D800-($D800*TAXAS!$C$24)), IF($A800=TAXAS!$A$25,IF($B800="CRÉDITO",$D800-($D800*TAXAS!$C$25)), IF($A800=TAXAS!$A$26,IF($B800="CRÉDITO",$D800-($D800*TAXAS!$C$26)), IF($A800=TAXAS!$A$27,IF($B800="CRÉDITO",$D800-($D800*TAXAS!$C$27))))))))))))))))))))))))))/1</f>
        <v>0</v>
      </c>
      <c r="G800" s="9">
        <f>IF($A800="VISA",IF($B800="PARCELADO ATÉ 3X",$D800-(D800*TAXAS!$D$4))/3,IF($A800="MASTER",IF($B800="PARCELADO ATÉ 3X",$D800-(D800*TAXAS!$D$5))/3,IF($A800="ELO",IF($B800="PARCELADO ATÉ 3X",$D800-(D800*TAXAS!$D$6))/3,IF($A800="HIPERCARD",IF($B800="PARCELADO ATÉ 3X",$D800-(D800*TAXAS!$D$7))/3,IF($A800="DINERS",IF($B800="PARCELADO ATÉ 3X",$D800-(D800*TAXAS!$D$8))/3,IF($A800="AMERICA EXPRESS",IF($B800="PARCELADO ATÉ 3X",$D800-(D800*TAXAS!$D$9))/3,IF($A800=TAXAS!$A$10,IF($B800="PARCELADO ATÉ 3X",$D800-($D800*TAXAS!$D$10))/3,IF($A800=TAXAS!$A$11,IF($B800="PARCELADO ATÉ 3X",$D800-($D800*TAXAS!$D$11))/3,IF($A800=TAXAS!$A$12,IF($B800="PARCELADO ATÉ 3X",$D800-($D800*TAXAS!$D$12))/3,IF($A800=TAXAS!$A$13,IF($B800="PARCELADO ATÉ 3X",$D800-($D800*TAXAS!$D$13))/3,IF($A800=TAXAS!$A$14,IF($B800="PARCELADO ATÉ 3X",$D800-($D800*TAXAS!$D$14))/3,IF($A800=TAXAS!$A$15,IF($B800="PARCELADO ATÉ 3X",$D800-($D800*TAXAS!$D$15))/3,IF($A800=TAXAS!$A$16,IF($B800="PARCELADO ATÉ 3X",$D800-($D800*TAXAS!$D$16))/3,IF($A800=TAXAS!$A$17,IF($B800="PARCELADO ATÉ 3X",$D800-($D800*TAXAS!$D$17))/3,IF($A800=TAXAS!$A$18,IF($B800="PARCELADO ATÉ 3X",$D800-($D800*TAXAS!$D$18))/3,IF($A800=TAXAS!$A$19,IF($B800="PARCELADO ATÉ 3X",$D800-($D800*TAXAS!$D$19))/3,IF($A800=TAXAS!$A$20,IF($B800="PARCELADO ATÉ 3X",$D800-($D800*TAXAS!$D$20))/3,IF($A800=TAXAS!$A$21,IF($B800="PARCELADO ATÉ 3X",$D800-($D800*TAXAS!$D$21))/3,IF($A800=TAXAS!$A$22,IF($B800="PARCELADO ATÉ 3X",$D800-($D800*TAXAS!$D$22))/3,IF($A800=TAXAS!$A$23,IF($B800="PARCELADO ATÉ 3X",$D800-($D800*TAXAS!$D$23))/3,IF($A800=TAXAS!$A$24,IF($B800="PARCELADO ATÉ 3X",$D800-($D800*TAXAS!$D$24))/3,IF($A800=TAXAS!$A$25,IF($B800="PARCELADO ATÉ 3X",$D800-($D800*TAXAS!$D$25))/3,IF($A800=TAXAS!$A$26,IF($B800="PARCELADO ATÉ 3X",$D800-($D800*TAXAS!$D$26))/3,IF($A800=TAXAS!$A$27,IF($B800="PARCELADO ATÉ 3X",$D800-($D800*TAXAS!$D$27))/3))))))))))))))))))))))))/1</f>
        <v>0</v>
      </c>
      <c r="H800" s="9">
        <f>IF($A800="VISA",IF($B800="PARCELADO ATÉ 6X",$D800-(D800*TAXAS!$E$4))/6,IF($A800="MASTER",IF($B800="PARCELADO ATÉ 6X",$D800-(D800*TAXAS!$E$5))/6,IF($A800="ELO",IF($B800="PARCELADO ATÉ 6X",$D800-(D800*TAXAS!$E$6))/6,IF($A800="HIPERCARD",IF($B800="PARCELADO ATÉ 6X",$D800-(D800*TAXAS!$E$7))/6,IF($A800="DINERS",IF($B800="PARCELADO ATÉ 6X",$D800-(D800*TAXAS!$E$8))/6,IF($A800="AMERICA EXPRESS",IF($B800="PARCELADO ATÉ 6X",$D800-(D800*TAXAS!$E$9))/6,IF($A800=TAXAS!$A$10,IF($B800="PARCELADO ATÉ 6X",$D800-($D800*TAXAS!$E$10))/6,IF($A800=TAXAS!$A$11,IF($B800="PARCELADO ATÉ 6X",$D800-($D800*TAXAS!$E$11))/6,IF($A800=TAXAS!$A$12,IF($B800="PARCELADO ATÉ 6X",$D800-($D800*TAXAS!$E$12))/6,IF($A800=TAXAS!$A$13,IF($B800="PARCELADO ATÉ 6X",$D800-($D800*TAXAS!$E$13))/6,IF($A800=TAXAS!$A$14,IF($B800="PARCELADO ATÉ 6X",$D800-($D800*TAXAS!$E$14))/6,IF($A800=TAXAS!$A$15,IF($B800="PARCELADO ATÉ 6X",$D800-($D800*TAXAS!$E$15))/6,IF($A800=TAXAS!$A$16,IF($B800="PARCELADO ATÉ 6X",$D800-($D800*TAXAS!$E$16))/6,IF($A800=TAXAS!$A$17,IF($B800="PARCELADO ATÉ 6X",$D800-($D800*TAXAS!$E$17))/6,IF($A800=TAXAS!$A$18,IF($B800="PARCELADO ATÉ 6X",$D800-($D800*TAXAS!$E$18))/6,IF($A800=TAXAS!$A$19,IF($B800="PARCELADO ATÉ 6X",$D800-($D800*TAXAS!$E$19))/6,IF($A800=TAXAS!$A$20,IF($B800="PARCELADO ATÉ 6X",$D800-($D800*TAXAS!$E$20))/6,IF($A800=TAXAS!$A$21,IF($B800="PARCELADO ATÉ 6X",$D800-($D800*TAXAS!$E$21))/6,IF($A800=TAXAS!$A$22,IF($B800="PARCELADO ATÉ 6X",$D800-($D800*TAXAS!$E$22))/6,IF($A800=TAXAS!$A$23,IF($B800="PARCELADO ATÉ 6X",$D800-($D800*TAXAS!$E$23))/6,IF($A800=TAXAS!$A$24,IF($B800="PARCELADO ATÉ 6X",$D800-($D800*TAXAS!$E$24))/6,IF($A800=TAXAS!$A$25,IF($B800="PARCELADO ATÉ 6X",$D800-($D800*TAXAS!$E$25))/6,IF($A800=TAXAS!$A$26,IF($B800="PARCELADO ATÉ 6X",$D800-($D800*TAXAS!$E$26))/6,IF($A800=TAXAS!$A$27,IF($B800="PARCELADO ATÉ 6X",$D800-($D800*TAXAS!$E$27))/6))))))))))))))))))))))))/1</f>
        <v>0</v>
      </c>
      <c r="I800" s="9">
        <f>IF($A800="VISA",IF($B800="PARCELADO ATÉ 12X",$D800-(D800*TAXAS!$F$4))/12,IF($A800="MASTER",IF($B800="PARCELADO ATÉ 12X",$D800-(D800*TAXAS!$F$5))/12,IF($A800="ELO",IF($B800="PARCELADO ATÉ 12X",$D800-(D800*TAXAS!$F$6))/12,IF($A800="HIPERCARD",IF($B800="PARCELADO ATÉ 12X",$D800-(D800*TAXAS!$F$7))/12,IF($A800="DINERS",IF($B800="PARCELADO ATÉ 12X",$D800-(D800*TAXAS!$F$8))/12,IF($A800="AMERICA EXPRESS",IF($B800="PARCELADO ATÉ 12X",$D800-(D800*TAXAS!$F$9))/12,IF($A800=TAXAS!$A$10,IF($B800="PARCELADO ATÉ 12X",$D800-($D800*TAXAS!$F$10))/12,IF($A800=TAXAS!$A$11,IF($B800="PARCELADO ATÉ 12X",$D800-($D800*TAXAS!$F$11))/12,IF($A800=TAXAS!$A$12,IF($B800="PARCELADO ATÉ 12X",$D800-($D800*TAXAS!$F$12))/12,IF($A800=TAXAS!$A$13,IF($B800="PARCELADO ATÉ 12X",$D800-($D800*TAXAS!$F$13))/12,IF($A800=TAXAS!$A$14,IF($B800="PARCELADO ATÉ 12X",$D800-($D800*TAXAS!$F$14))/12,IF($A800=TAXAS!$A$15,IF($B800="PARCELADO ATÉ 12X",$D800-($D800*TAXAS!$F$15))/12,IF($A800=TAXAS!$A$16,IF($B800="PARCELADO ATÉ 12X",$D800-($D800*TAXAS!$F$16))/12,IF($A800=TAXAS!$A$17,IF($B800="PARCELADO ATÉ 12X",$D800-($D800*TAXAS!$F$17))/12,IF($A800=TAXAS!$A$18,IF($B800="PARCELADO ATÉ 12X",$D800-($D800*TAXAS!$F$18))/12,IF($A800=TAXAS!$A$19,IF($B800="PARCELADO ATÉ 12X",$D800-($D800*TAXAS!$F$19))/12,IF($A800=TAXAS!$A$20,IF($B800="PARCELADO ATÉ 12X",$D800-($D800*TAXAS!$F$20))/12,IF($A800=TAXAS!$A$21,IF($B800="PARCELADO ATÉ 12X",$D800-($D800*TAXAS!$F$21))/12,IF($A800=TAXAS!$A$22,IF($B800="PARCELADO ATÉ 12X",$D800-($D800*TAXAS!$F$22))/12,IF($A800=TAXAS!$A$23,IF($B800="PARCELADO ATÉ 12X",$D800-($D800*TAXAS!$F$23))/12,IF($A800=TAXAS!$A$24,IF($B800="PARCELADO ATÉ 12X",$D800-($D800*TAXAS!$F$24))/12,IF($A800=TAXAS!$A$25,IF($B800="PARCELADO ATÉ 12X",$D800-($D800*TAXAS!$F$25))/12,IF($A800=TAXAS!$A$26,IF($B800="PARCELADO ATÉ 12X",$D800-($D800*TAXAS!$F$26))/12,IF($A800=TAXAS!$A$27,IF($B800="PARCELADO ATÉ 12X",$D800-($D800*TAXAS!$F$27))/12))))))))))))))))))))))))/1</f>
        <v>0</v>
      </c>
      <c r="J800" s="8">
        <f t="shared" si="0"/>
        <v>0</v>
      </c>
      <c r="K800" s="10" t="b">
        <f>IF($B800="PARCELADO ATÉ 3X",($D800-($D800*TAXAS!$D$4))-$J800)</f>
        <v>0</v>
      </c>
      <c r="L800" s="10" t="b">
        <f>IF($B800="PARCELADO ATÉ 6X",($D800-($D800*TAXAS!$E$4))-$J800)</f>
        <v>0</v>
      </c>
      <c r="M800" s="10" t="b">
        <f>IF($B800="PARCELADO ATÉ 12X",($D800-($D800*TAXAS!$F$4))-$J800)</f>
        <v>0</v>
      </c>
      <c r="N800" s="8">
        <f t="shared" si="1"/>
        <v>0</v>
      </c>
      <c r="O800" s="10">
        <f t="shared" si="2"/>
        <v>0</v>
      </c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spans="1:31" ht="15.75" customHeight="1" x14ac:dyDescent="0.2">
      <c r="A801" s="3"/>
      <c r="B801" s="5"/>
      <c r="C801" s="6"/>
      <c r="D801" s="42"/>
      <c r="E801" s="8">
        <f>IF($A801="VISA",IF($B801="DÉBITO",$D801-($D801*TAXAS!$B$4)),IF($A801="MASTER",IF($B801="DÉBITO",$D801-($D801*TAXAS!$B$5)),IF($A801="ELO", IF($B801="DÉBITO",$D801-($D801*TAXAS!$B$6)),IF($A801="HIPERCARD",IF($B801="DÉBITO",$D801-($D801*TAXAS!$B$7)),IF($A801="DINERS",IF($B801="DÉBITO",$D801-($D801*TAXAS!$B$8)),IF($A801="AMERICA EXPRESS",IF($B801="DÉBITO",$D801-($D801*TAXAS!$B$9)),IF($A801=TAXAS!$A$10,IF($B801="DÉBITO",$D801-($D801*TAXAS!$B$10)), IF($A801=TAXAS!$A$11,IF($B801="DÉBITO",$D801-($D801*TAXAS!$B$11)), IF($A801=TAXAS!$A$12,IF($B801="DÉBITO",$D801-($D801*TAXAS!$B$12)), IF($A801=TAXAS!$A$13,IF($B801="DÉBITO",$D801-($D801*TAXAS!$B$13)), IF($A801=TAXAS!$A$14,IF($B801="DÉBITO",$D801-($D801*TAXAS!$B$14)), IF($A801=TAXAS!$A$15,IF($B801="DÉBITO",$D801-($D801*TAXAS!$B$15)), IF($A801=TAXAS!$A$16,IF($B801="DÉBITO",$D801-($D801*TAXAS!$B$16)), IF($A801=TAXAS!$A$17,IF($B801="DÉBITO",$D801-($D801*TAXAS!$B$17)), IF($A801=TAXAS!$A$18,IF($B801="DÉBITO",$D801-($D801*TAXAS!$B$18)), IF($A801=TAXAS!$A$19,IF($B801="DÉBITO",$D801-($D801*TAXAS!$B$19)), IF($A801=TAXAS!$A$20,IF($B801="DÉBITO",$D801-($D801*TAXAS!$B$20)), IF($A801=TAXAS!$A$21,IF($B801="DÉBITO",$D801-($D801*TAXAS!$B$21)), IF($A801=TAXAS!$A$22,IF($B801="DÉBITO",$D801-($D801*TAXAS!$B$22)), IF($A801=TAXAS!$A$23,IF($B801="DÉBITO",$D801-($D801*TAXAS!$B$23)), IF($A801=TAXAS!$A$24,IF($B801="DÉBITO",$D801-($D801*TAXAS!$B$24)), IF($A801=TAXAS!$A$25,IF($B801="DÉBITO",$D801-($D801*TAXAS!$B$25)), IF($A801=TAXAS!$A$26,IF($B801="DÉBITO",$D801-($D801*TAXAS!$B$26)), IF($A801=TAXAS!$A$27,IF($B801="DÉBITO",$D801-($D801*TAXAS!$B$27))))))))))))))))))))))))))/1</f>
        <v>0</v>
      </c>
      <c r="F801" s="8">
        <f>IF($A801="VISA",IF($B801="CRÉDITO",$D801-($D801*TAXAS!$C$4)),IF($A801="MASTER",IF($B801="CRÉDITO",$D801-($D801*TAXAS!$C$5)),IF($A801="ELO", IF($B801="CRÉDITO",$D801-($D801*TAXAS!$C$6)),IF($A801="HIPERCARD",IF($B801="CRÉDITO",$D801-($D801*TAXAS!$C$7)),IF($A801="DINERS",IF($B801="CRÉDITO",$D801-($D801*TAXAS!$C$8)),IF($A801="AMERICA EXPRESS",IF($B801="CRÉDITO",$D801-($D801*TAXAS!$C$9)),IF($A801=TAXAS!$A$10,IF($B801="CRÉDITO",$D801-($D801*TAXAS!$C$10)), IF($A801=TAXAS!$A$11,IF($B801="CRÉDITO",$D801-($D801*TAXAS!$C$11)), IF($A801=TAXAS!$A$12,IF($B801="CRÉDITO",$D801-($D801*TAXAS!$C$12)), IF($A801=TAXAS!$A$13,IF($B801="CRÉDITO",$D801-($D801*TAXAS!$C$13)), IF($A801=TAXAS!$A$14,IF($B801="CRÉDITO",$D801-($D801*TAXAS!$C$14)), IF($A801=TAXAS!$A$15,IF($B801="CRÉDITO",$D801-($D801*TAXAS!$C$15)), IF($A801=TAXAS!$A$16,IF($B801="CRÉDITO",$D801-($D801*TAXAS!$C$16)), IF($A801=TAXAS!$A$17,IF($B801="CRÉDITO",$D801-($D801*TAXAS!$C$17)), IF($A801=TAXAS!$A$18,IF($B801="CRÉDITO",$D801-($D801*TAXAS!$C$18)), IF($A801=TAXAS!$A$19,IF($B801="CRÉDITO",$D801-($D801*TAXAS!$C$19)), IF($A801=TAXAS!$A$20,IF($B801="CRÉDITO",$D801-($D801*TAXAS!$C$20)), IF($A801=TAXAS!$A$21,IF($B801="CRÉDITO",$D801-($D801*TAXAS!$C$21)), IF($A801=TAXAS!$A$22,IF($B801="CRÉDITO",$D801-($D801*TAXAS!$C$22)), IF($A801=TAXAS!$A$23,IF($B801="CRÉDITO",$D801-($D801*TAXAS!$C$23)), IF($A801=TAXAS!$A$24,IF($B801="CRÉDITO",$D801-($D801*TAXAS!$C$24)), IF($A801=TAXAS!$A$25,IF($B801="CRÉDITO",$D801-($D801*TAXAS!$C$25)), IF($A801=TAXAS!$A$26,IF($B801="CRÉDITO",$D801-($D801*TAXAS!$C$26)), IF($A801=TAXAS!$A$27,IF($B801="CRÉDITO",$D801-($D801*TAXAS!$C$27))))))))))))))))))))))))))/1</f>
        <v>0</v>
      </c>
      <c r="G801" s="9">
        <f>IF($A801="VISA",IF($B801="PARCELADO ATÉ 3X",$D801-(D801*TAXAS!$D$4))/3,IF($A801="MASTER",IF($B801="PARCELADO ATÉ 3X",$D801-(D801*TAXAS!$D$5))/3,IF($A801="ELO",IF($B801="PARCELADO ATÉ 3X",$D801-(D801*TAXAS!$D$6))/3,IF($A801="HIPERCARD",IF($B801="PARCELADO ATÉ 3X",$D801-(D801*TAXAS!$D$7))/3,IF($A801="DINERS",IF($B801="PARCELADO ATÉ 3X",$D801-(D801*TAXAS!$D$8))/3,IF($A801="AMERICA EXPRESS",IF($B801="PARCELADO ATÉ 3X",$D801-(D801*TAXAS!$D$9))/3,IF($A801=TAXAS!$A$10,IF($B801="PARCELADO ATÉ 3X",$D801-($D801*TAXAS!$D$10))/3,IF($A801=TAXAS!$A$11,IF($B801="PARCELADO ATÉ 3X",$D801-($D801*TAXAS!$D$11))/3,IF($A801=TAXAS!$A$12,IF($B801="PARCELADO ATÉ 3X",$D801-($D801*TAXAS!$D$12))/3,IF($A801=TAXAS!$A$13,IF($B801="PARCELADO ATÉ 3X",$D801-($D801*TAXAS!$D$13))/3,IF($A801=TAXAS!$A$14,IF($B801="PARCELADO ATÉ 3X",$D801-($D801*TAXAS!$D$14))/3,IF($A801=TAXAS!$A$15,IF($B801="PARCELADO ATÉ 3X",$D801-($D801*TAXAS!$D$15))/3,IF($A801=TAXAS!$A$16,IF($B801="PARCELADO ATÉ 3X",$D801-($D801*TAXAS!$D$16))/3,IF($A801=TAXAS!$A$17,IF($B801="PARCELADO ATÉ 3X",$D801-($D801*TAXAS!$D$17))/3,IF($A801=TAXAS!$A$18,IF($B801="PARCELADO ATÉ 3X",$D801-($D801*TAXAS!$D$18))/3,IF($A801=TAXAS!$A$19,IF($B801="PARCELADO ATÉ 3X",$D801-($D801*TAXAS!$D$19))/3,IF($A801=TAXAS!$A$20,IF($B801="PARCELADO ATÉ 3X",$D801-($D801*TAXAS!$D$20))/3,IF($A801=TAXAS!$A$21,IF($B801="PARCELADO ATÉ 3X",$D801-($D801*TAXAS!$D$21))/3,IF($A801=TAXAS!$A$22,IF($B801="PARCELADO ATÉ 3X",$D801-($D801*TAXAS!$D$22))/3,IF($A801=TAXAS!$A$23,IF($B801="PARCELADO ATÉ 3X",$D801-($D801*TAXAS!$D$23))/3,IF($A801=TAXAS!$A$24,IF($B801="PARCELADO ATÉ 3X",$D801-($D801*TAXAS!$D$24))/3,IF($A801=TAXAS!$A$25,IF($B801="PARCELADO ATÉ 3X",$D801-($D801*TAXAS!$D$25))/3,IF($A801=TAXAS!$A$26,IF($B801="PARCELADO ATÉ 3X",$D801-($D801*TAXAS!$D$26))/3,IF($A801=TAXAS!$A$27,IF($B801="PARCELADO ATÉ 3X",$D801-($D801*TAXAS!$D$27))/3))))))))))))))))))))))))/1</f>
        <v>0</v>
      </c>
      <c r="H801" s="9">
        <f>IF($A801="VISA",IF($B801="PARCELADO ATÉ 6X",$D801-(D801*TAXAS!$E$4))/6,IF($A801="MASTER",IF($B801="PARCELADO ATÉ 6X",$D801-(D801*TAXAS!$E$5))/6,IF($A801="ELO",IF($B801="PARCELADO ATÉ 6X",$D801-(D801*TAXAS!$E$6))/6,IF($A801="HIPERCARD",IF($B801="PARCELADO ATÉ 6X",$D801-(D801*TAXAS!$E$7))/6,IF($A801="DINERS",IF($B801="PARCELADO ATÉ 6X",$D801-(D801*TAXAS!$E$8))/6,IF($A801="AMERICA EXPRESS",IF($B801="PARCELADO ATÉ 6X",$D801-(D801*TAXAS!$E$9))/6,IF($A801=TAXAS!$A$10,IF($B801="PARCELADO ATÉ 6X",$D801-($D801*TAXAS!$E$10))/6,IF($A801=TAXAS!$A$11,IF($B801="PARCELADO ATÉ 6X",$D801-($D801*TAXAS!$E$11))/6,IF($A801=TAXAS!$A$12,IF($B801="PARCELADO ATÉ 6X",$D801-($D801*TAXAS!$E$12))/6,IF($A801=TAXAS!$A$13,IF($B801="PARCELADO ATÉ 6X",$D801-($D801*TAXAS!$E$13))/6,IF($A801=TAXAS!$A$14,IF($B801="PARCELADO ATÉ 6X",$D801-($D801*TAXAS!$E$14))/6,IF($A801=TAXAS!$A$15,IF($B801="PARCELADO ATÉ 6X",$D801-($D801*TAXAS!$E$15))/6,IF($A801=TAXAS!$A$16,IF($B801="PARCELADO ATÉ 6X",$D801-($D801*TAXAS!$E$16))/6,IF($A801=TAXAS!$A$17,IF($B801="PARCELADO ATÉ 6X",$D801-($D801*TAXAS!$E$17))/6,IF($A801=TAXAS!$A$18,IF($B801="PARCELADO ATÉ 6X",$D801-($D801*TAXAS!$E$18))/6,IF($A801=TAXAS!$A$19,IF($B801="PARCELADO ATÉ 6X",$D801-($D801*TAXAS!$E$19))/6,IF($A801=TAXAS!$A$20,IF($B801="PARCELADO ATÉ 6X",$D801-($D801*TAXAS!$E$20))/6,IF($A801=TAXAS!$A$21,IF($B801="PARCELADO ATÉ 6X",$D801-($D801*TAXAS!$E$21))/6,IF($A801=TAXAS!$A$22,IF($B801="PARCELADO ATÉ 6X",$D801-($D801*TAXAS!$E$22))/6,IF($A801=TAXAS!$A$23,IF($B801="PARCELADO ATÉ 6X",$D801-($D801*TAXAS!$E$23))/6,IF($A801=TAXAS!$A$24,IF($B801="PARCELADO ATÉ 6X",$D801-($D801*TAXAS!$E$24))/6,IF($A801=TAXAS!$A$25,IF($B801="PARCELADO ATÉ 6X",$D801-($D801*TAXAS!$E$25))/6,IF($A801=TAXAS!$A$26,IF($B801="PARCELADO ATÉ 6X",$D801-($D801*TAXAS!$E$26))/6,IF($A801=TAXAS!$A$27,IF($B801="PARCELADO ATÉ 6X",$D801-($D801*TAXAS!$E$27))/6))))))))))))))))))))))))/1</f>
        <v>0</v>
      </c>
      <c r="I801" s="9">
        <f>IF($A801="VISA",IF($B801="PARCELADO ATÉ 12X",$D801-(D801*TAXAS!$F$4))/12,IF($A801="MASTER",IF($B801="PARCELADO ATÉ 12X",$D801-(D801*TAXAS!$F$5))/12,IF($A801="ELO",IF($B801="PARCELADO ATÉ 12X",$D801-(D801*TAXAS!$F$6))/12,IF($A801="HIPERCARD",IF($B801="PARCELADO ATÉ 12X",$D801-(D801*TAXAS!$F$7))/12,IF($A801="DINERS",IF($B801="PARCELADO ATÉ 12X",$D801-(D801*TAXAS!$F$8))/12,IF($A801="AMERICA EXPRESS",IF($B801="PARCELADO ATÉ 12X",$D801-(D801*TAXAS!$F$9))/12,IF($A801=TAXAS!$A$10,IF($B801="PARCELADO ATÉ 12X",$D801-($D801*TAXAS!$F$10))/12,IF($A801=TAXAS!$A$11,IF($B801="PARCELADO ATÉ 12X",$D801-($D801*TAXAS!$F$11))/12,IF($A801=TAXAS!$A$12,IF($B801="PARCELADO ATÉ 12X",$D801-($D801*TAXAS!$F$12))/12,IF($A801=TAXAS!$A$13,IF($B801="PARCELADO ATÉ 12X",$D801-($D801*TAXAS!$F$13))/12,IF($A801=TAXAS!$A$14,IF($B801="PARCELADO ATÉ 12X",$D801-($D801*TAXAS!$F$14))/12,IF($A801=TAXAS!$A$15,IF($B801="PARCELADO ATÉ 12X",$D801-($D801*TAXAS!$F$15))/12,IF($A801=TAXAS!$A$16,IF($B801="PARCELADO ATÉ 12X",$D801-($D801*TAXAS!$F$16))/12,IF($A801=TAXAS!$A$17,IF($B801="PARCELADO ATÉ 12X",$D801-($D801*TAXAS!$F$17))/12,IF($A801=TAXAS!$A$18,IF($B801="PARCELADO ATÉ 12X",$D801-($D801*TAXAS!$F$18))/12,IF($A801=TAXAS!$A$19,IF($B801="PARCELADO ATÉ 12X",$D801-($D801*TAXAS!$F$19))/12,IF($A801=TAXAS!$A$20,IF($B801="PARCELADO ATÉ 12X",$D801-($D801*TAXAS!$F$20))/12,IF($A801=TAXAS!$A$21,IF($B801="PARCELADO ATÉ 12X",$D801-($D801*TAXAS!$F$21))/12,IF($A801=TAXAS!$A$22,IF($B801="PARCELADO ATÉ 12X",$D801-($D801*TAXAS!$F$22))/12,IF($A801=TAXAS!$A$23,IF($B801="PARCELADO ATÉ 12X",$D801-($D801*TAXAS!$F$23))/12,IF($A801=TAXAS!$A$24,IF($B801="PARCELADO ATÉ 12X",$D801-($D801*TAXAS!$F$24))/12,IF($A801=TAXAS!$A$25,IF($B801="PARCELADO ATÉ 12X",$D801-($D801*TAXAS!$F$25))/12,IF($A801=TAXAS!$A$26,IF($B801="PARCELADO ATÉ 12X",$D801-($D801*TAXAS!$F$26))/12,IF($A801=TAXAS!$A$27,IF($B801="PARCELADO ATÉ 12X",$D801-($D801*TAXAS!$F$27))/12))))))))))))))))))))))))/1</f>
        <v>0</v>
      </c>
      <c r="J801" s="8">
        <f t="shared" si="0"/>
        <v>0</v>
      </c>
      <c r="K801" s="10" t="b">
        <f>IF($B801="PARCELADO ATÉ 3X",($D801-($D801*TAXAS!$D$4))-$J801)</f>
        <v>0</v>
      </c>
      <c r="L801" s="10" t="b">
        <f>IF($B801="PARCELADO ATÉ 6X",($D801-($D801*TAXAS!$E$4))-$J801)</f>
        <v>0</v>
      </c>
      <c r="M801" s="10" t="b">
        <f>IF($B801="PARCELADO ATÉ 12X",($D801-($D801*TAXAS!$F$4))-$J801)</f>
        <v>0</v>
      </c>
      <c r="N801" s="8">
        <f t="shared" si="1"/>
        <v>0</v>
      </c>
      <c r="O801" s="10">
        <f t="shared" si="2"/>
        <v>0</v>
      </c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spans="1:31" ht="15.75" customHeight="1" x14ac:dyDescent="0.2">
      <c r="A802" s="3"/>
      <c r="B802" s="5"/>
      <c r="C802" s="6"/>
      <c r="D802" s="42"/>
      <c r="E802" s="8">
        <f>IF($A802="VISA",IF($B802="DÉBITO",$D802-($D802*TAXAS!$B$4)),IF($A802="MASTER",IF($B802="DÉBITO",$D802-($D802*TAXAS!$B$5)),IF($A802="ELO", IF($B802="DÉBITO",$D802-($D802*TAXAS!$B$6)),IF($A802="HIPERCARD",IF($B802="DÉBITO",$D802-($D802*TAXAS!$B$7)),IF($A802="DINERS",IF($B802="DÉBITO",$D802-($D802*TAXAS!$B$8)),IF($A802="AMERICA EXPRESS",IF($B802="DÉBITO",$D802-($D802*TAXAS!$B$9)),IF($A802=TAXAS!$A$10,IF($B802="DÉBITO",$D802-($D802*TAXAS!$B$10)), IF($A802=TAXAS!$A$11,IF($B802="DÉBITO",$D802-($D802*TAXAS!$B$11)), IF($A802=TAXAS!$A$12,IF($B802="DÉBITO",$D802-($D802*TAXAS!$B$12)), IF($A802=TAXAS!$A$13,IF($B802="DÉBITO",$D802-($D802*TAXAS!$B$13)), IF($A802=TAXAS!$A$14,IF($B802="DÉBITO",$D802-($D802*TAXAS!$B$14)), IF($A802=TAXAS!$A$15,IF($B802="DÉBITO",$D802-($D802*TAXAS!$B$15)), IF($A802=TAXAS!$A$16,IF($B802="DÉBITO",$D802-($D802*TAXAS!$B$16)), IF($A802=TAXAS!$A$17,IF($B802="DÉBITO",$D802-($D802*TAXAS!$B$17)), IF($A802=TAXAS!$A$18,IF($B802="DÉBITO",$D802-($D802*TAXAS!$B$18)), IF($A802=TAXAS!$A$19,IF($B802="DÉBITO",$D802-($D802*TAXAS!$B$19)), IF($A802=TAXAS!$A$20,IF($B802="DÉBITO",$D802-($D802*TAXAS!$B$20)), IF($A802=TAXAS!$A$21,IF($B802="DÉBITO",$D802-($D802*TAXAS!$B$21)), IF($A802=TAXAS!$A$22,IF($B802="DÉBITO",$D802-($D802*TAXAS!$B$22)), IF($A802=TAXAS!$A$23,IF($B802="DÉBITO",$D802-($D802*TAXAS!$B$23)), IF($A802=TAXAS!$A$24,IF($B802="DÉBITO",$D802-($D802*TAXAS!$B$24)), IF($A802=TAXAS!$A$25,IF($B802="DÉBITO",$D802-($D802*TAXAS!$B$25)), IF($A802=TAXAS!$A$26,IF($B802="DÉBITO",$D802-($D802*TAXAS!$B$26)), IF($A802=TAXAS!$A$27,IF($B802="DÉBITO",$D802-($D802*TAXAS!$B$27))))))))))))))))))))))))))/1</f>
        <v>0</v>
      </c>
      <c r="F802" s="8">
        <f>IF($A802="VISA",IF($B802="CRÉDITO",$D802-($D802*TAXAS!$C$4)),IF($A802="MASTER",IF($B802="CRÉDITO",$D802-($D802*TAXAS!$C$5)),IF($A802="ELO", IF($B802="CRÉDITO",$D802-($D802*TAXAS!$C$6)),IF($A802="HIPERCARD",IF($B802="CRÉDITO",$D802-($D802*TAXAS!$C$7)),IF($A802="DINERS",IF($B802="CRÉDITO",$D802-($D802*TAXAS!$C$8)),IF($A802="AMERICA EXPRESS",IF($B802="CRÉDITO",$D802-($D802*TAXAS!$C$9)),IF($A802=TAXAS!$A$10,IF($B802="CRÉDITO",$D802-($D802*TAXAS!$C$10)), IF($A802=TAXAS!$A$11,IF($B802="CRÉDITO",$D802-($D802*TAXAS!$C$11)), IF($A802=TAXAS!$A$12,IF($B802="CRÉDITO",$D802-($D802*TAXAS!$C$12)), IF($A802=TAXAS!$A$13,IF($B802="CRÉDITO",$D802-($D802*TAXAS!$C$13)), IF($A802=TAXAS!$A$14,IF($B802="CRÉDITO",$D802-($D802*TAXAS!$C$14)), IF($A802=TAXAS!$A$15,IF($B802="CRÉDITO",$D802-($D802*TAXAS!$C$15)), IF($A802=TAXAS!$A$16,IF($B802="CRÉDITO",$D802-($D802*TAXAS!$C$16)), IF($A802=TAXAS!$A$17,IF($B802="CRÉDITO",$D802-($D802*TAXAS!$C$17)), IF($A802=TAXAS!$A$18,IF($B802="CRÉDITO",$D802-($D802*TAXAS!$C$18)), IF($A802=TAXAS!$A$19,IF($B802="CRÉDITO",$D802-($D802*TAXAS!$C$19)), IF($A802=TAXAS!$A$20,IF($B802="CRÉDITO",$D802-($D802*TAXAS!$C$20)), IF($A802=TAXAS!$A$21,IF($B802="CRÉDITO",$D802-($D802*TAXAS!$C$21)), IF($A802=TAXAS!$A$22,IF($B802="CRÉDITO",$D802-($D802*TAXAS!$C$22)), IF($A802=TAXAS!$A$23,IF($B802="CRÉDITO",$D802-($D802*TAXAS!$C$23)), IF($A802=TAXAS!$A$24,IF($B802="CRÉDITO",$D802-($D802*TAXAS!$C$24)), IF($A802=TAXAS!$A$25,IF($B802="CRÉDITO",$D802-($D802*TAXAS!$C$25)), IF($A802=TAXAS!$A$26,IF($B802="CRÉDITO",$D802-($D802*TAXAS!$C$26)), IF($A802=TAXAS!$A$27,IF($B802="CRÉDITO",$D802-($D802*TAXAS!$C$27))))))))))))))))))))))))))/1</f>
        <v>0</v>
      </c>
      <c r="G802" s="9">
        <f>IF($A802="VISA",IF($B802="PARCELADO ATÉ 3X",$D802-(D802*TAXAS!$D$4))/3,IF($A802="MASTER",IF($B802="PARCELADO ATÉ 3X",$D802-(D802*TAXAS!$D$5))/3,IF($A802="ELO",IF($B802="PARCELADO ATÉ 3X",$D802-(D802*TAXAS!$D$6))/3,IF($A802="HIPERCARD",IF($B802="PARCELADO ATÉ 3X",$D802-(D802*TAXAS!$D$7))/3,IF($A802="DINERS",IF($B802="PARCELADO ATÉ 3X",$D802-(D802*TAXAS!$D$8))/3,IF($A802="AMERICA EXPRESS",IF($B802="PARCELADO ATÉ 3X",$D802-(D802*TAXAS!$D$9))/3,IF($A802=TAXAS!$A$10,IF($B802="PARCELADO ATÉ 3X",$D802-($D802*TAXAS!$D$10))/3,IF($A802=TAXAS!$A$11,IF($B802="PARCELADO ATÉ 3X",$D802-($D802*TAXAS!$D$11))/3,IF($A802=TAXAS!$A$12,IF($B802="PARCELADO ATÉ 3X",$D802-($D802*TAXAS!$D$12))/3,IF($A802=TAXAS!$A$13,IF($B802="PARCELADO ATÉ 3X",$D802-($D802*TAXAS!$D$13))/3,IF($A802=TAXAS!$A$14,IF($B802="PARCELADO ATÉ 3X",$D802-($D802*TAXAS!$D$14))/3,IF($A802=TAXAS!$A$15,IF($B802="PARCELADO ATÉ 3X",$D802-($D802*TAXAS!$D$15))/3,IF($A802=TAXAS!$A$16,IF($B802="PARCELADO ATÉ 3X",$D802-($D802*TAXAS!$D$16))/3,IF($A802=TAXAS!$A$17,IF($B802="PARCELADO ATÉ 3X",$D802-($D802*TAXAS!$D$17))/3,IF($A802=TAXAS!$A$18,IF($B802="PARCELADO ATÉ 3X",$D802-($D802*TAXAS!$D$18))/3,IF($A802=TAXAS!$A$19,IF($B802="PARCELADO ATÉ 3X",$D802-($D802*TAXAS!$D$19))/3,IF($A802=TAXAS!$A$20,IF($B802="PARCELADO ATÉ 3X",$D802-($D802*TAXAS!$D$20))/3,IF($A802=TAXAS!$A$21,IF($B802="PARCELADO ATÉ 3X",$D802-($D802*TAXAS!$D$21))/3,IF($A802=TAXAS!$A$22,IF($B802="PARCELADO ATÉ 3X",$D802-($D802*TAXAS!$D$22))/3,IF($A802=TAXAS!$A$23,IF($B802="PARCELADO ATÉ 3X",$D802-($D802*TAXAS!$D$23))/3,IF($A802=TAXAS!$A$24,IF($B802="PARCELADO ATÉ 3X",$D802-($D802*TAXAS!$D$24))/3,IF($A802=TAXAS!$A$25,IF($B802="PARCELADO ATÉ 3X",$D802-($D802*TAXAS!$D$25))/3,IF($A802=TAXAS!$A$26,IF($B802="PARCELADO ATÉ 3X",$D802-($D802*TAXAS!$D$26))/3,IF($A802=TAXAS!$A$27,IF($B802="PARCELADO ATÉ 3X",$D802-($D802*TAXAS!$D$27))/3))))))))))))))))))))))))/1</f>
        <v>0</v>
      </c>
      <c r="H802" s="9">
        <f>IF($A802="VISA",IF($B802="PARCELADO ATÉ 6X",$D802-(D802*TAXAS!$E$4))/6,IF($A802="MASTER",IF($B802="PARCELADO ATÉ 6X",$D802-(D802*TAXAS!$E$5))/6,IF($A802="ELO",IF($B802="PARCELADO ATÉ 6X",$D802-(D802*TAXAS!$E$6))/6,IF($A802="HIPERCARD",IF($B802="PARCELADO ATÉ 6X",$D802-(D802*TAXAS!$E$7))/6,IF($A802="DINERS",IF($B802="PARCELADO ATÉ 6X",$D802-(D802*TAXAS!$E$8))/6,IF($A802="AMERICA EXPRESS",IF($B802="PARCELADO ATÉ 6X",$D802-(D802*TAXAS!$E$9))/6,IF($A802=TAXAS!$A$10,IF($B802="PARCELADO ATÉ 6X",$D802-($D802*TAXAS!$E$10))/6,IF($A802=TAXAS!$A$11,IF($B802="PARCELADO ATÉ 6X",$D802-($D802*TAXAS!$E$11))/6,IF($A802=TAXAS!$A$12,IF($B802="PARCELADO ATÉ 6X",$D802-($D802*TAXAS!$E$12))/6,IF($A802=TAXAS!$A$13,IF($B802="PARCELADO ATÉ 6X",$D802-($D802*TAXAS!$E$13))/6,IF($A802=TAXAS!$A$14,IF($B802="PARCELADO ATÉ 6X",$D802-($D802*TAXAS!$E$14))/6,IF($A802=TAXAS!$A$15,IF($B802="PARCELADO ATÉ 6X",$D802-($D802*TAXAS!$E$15))/6,IF($A802=TAXAS!$A$16,IF($B802="PARCELADO ATÉ 6X",$D802-($D802*TAXAS!$E$16))/6,IF($A802=TAXAS!$A$17,IF($B802="PARCELADO ATÉ 6X",$D802-($D802*TAXAS!$E$17))/6,IF($A802=TAXAS!$A$18,IF($B802="PARCELADO ATÉ 6X",$D802-($D802*TAXAS!$E$18))/6,IF($A802=TAXAS!$A$19,IF($B802="PARCELADO ATÉ 6X",$D802-($D802*TAXAS!$E$19))/6,IF($A802=TAXAS!$A$20,IF($B802="PARCELADO ATÉ 6X",$D802-($D802*TAXAS!$E$20))/6,IF($A802=TAXAS!$A$21,IF($B802="PARCELADO ATÉ 6X",$D802-($D802*TAXAS!$E$21))/6,IF($A802=TAXAS!$A$22,IF($B802="PARCELADO ATÉ 6X",$D802-($D802*TAXAS!$E$22))/6,IF($A802=TAXAS!$A$23,IF($B802="PARCELADO ATÉ 6X",$D802-($D802*TAXAS!$E$23))/6,IF($A802=TAXAS!$A$24,IF($B802="PARCELADO ATÉ 6X",$D802-($D802*TAXAS!$E$24))/6,IF($A802=TAXAS!$A$25,IF($B802="PARCELADO ATÉ 6X",$D802-($D802*TAXAS!$E$25))/6,IF($A802=TAXAS!$A$26,IF($B802="PARCELADO ATÉ 6X",$D802-($D802*TAXAS!$E$26))/6,IF($A802=TAXAS!$A$27,IF($B802="PARCELADO ATÉ 6X",$D802-($D802*TAXAS!$E$27))/6))))))))))))))))))))))))/1</f>
        <v>0</v>
      </c>
      <c r="I802" s="9">
        <f>IF($A802="VISA",IF($B802="PARCELADO ATÉ 12X",$D802-(D802*TAXAS!$F$4))/12,IF($A802="MASTER",IF($B802="PARCELADO ATÉ 12X",$D802-(D802*TAXAS!$F$5))/12,IF($A802="ELO",IF($B802="PARCELADO ATÉ 12X",$D802-(D802*TAXAS!$F$6))/12,IF($A802="HIPERCARD",IF($B802="PARCELADO ATÉ 12X",$D802-(D802*TAXAS!$F$7))/12,IF($A802="DINERS",IF($B802="PARCELADO ATÉ 12X",$D802-(D802*TAXAS!$F$8))/12,IF($A802="AMERICA EXPRESS",IF($B802="PARCELADO ATÉ 12X",$D802-(D802*TAXAS!$F$9))/12,IF($A802=TAXAS!$A$10,IF($B802="PARCELADO ATÉ 12X",$D802-($D802*TAXAS!$F$10))/12,IF($A802=TAXAS!$A$11,IF($B802="PARCELADO ATÉ 12X",$D802-($D802*TAXAS!$F$11))/12,IF($A802=TAXAS!$A$12,IF($B802="PARCELADO ATÉ 12X",$D802-($D802*TAXAS!$F$12))/12,IF($A802=TAXAS!$A$13,IF($B802="PARCELADO ATÉ 12X",$D802-($D802*TAXAS!$F$13))/12,IF($A802=TAXAS!$A$14,IF($B802="PARCELADO ATÉ 12X",$D802-($D802*TAXAS!$F$14))/12,IF($A802=TAXAS!$A$15,IF($B802="PARCELADO ATÉ 12X",$D802-($D802*TAXAS!$F$15))/12,IF($A802=TAXAS!$A$16,IF($B802="PARCELADO ATÉ 12X",$D802-($D802*TAXAS!$F$16))/12,IF($A802=TAXAS!$A$17,IF($B802="PARCELADO ATÉ 12X",$D802-($D802*TAXAS!$F$17))/12,IF($A802=TAXAS!$A$18,IF($B802="PARCELADO ATÉ 12X",$D802-($D802*TAXAS!$F$18))/12,IF($A802=TAXAS!$A$19,IF($B802="PARCELADO ATÉ 12X",$D802-($D802*TAXAS!$F$19))/12,IF($A802=TAXAS!$A$20,IF($B802="PARCELADO ATÉ 12X",$D802-($D802*TAXAS!$F$20))/12,IF($A802=TAXAS!$A$21,IF($B802="PARCELADO ATÉ 12X",$D802-($D802*TAXAS!$F$21))/12,IF($A802=TAXAS!$A$22,IF($B802="PARCELADO ATÉ 12X",$D802-($D802*TAXAS!$F$22))/12,IF($A802=TAXAS!$A$23,IF($B802="PARCELADO ATÉ 12X",$D802-($D802*TAXAS!$F$23))/12,IF($A802=TAXAS!$A$24,IF($B802="PARCELADO ATÉ 12X",$D802-($D802*TAXAS!$F$24))/12,IF($A802=TAXAS!$A$25,IF($B802="PARCELADO ATÉ 12X",$D802-($D802*TAXAS!$F$25))/12,IF($A802=TAXAS!$A$26,IF($B802="PARCELADO ATÉ 12X",$D802-($D802*TAXAS!$F$26))/12,IF($A802=TAXAS!$A$27,IF($B802="PARCELADO ATÉ 12X",$D802-($D802*TAXAS!$F$27))/12))))))))))))))))))))))))/1</f>
        <v>0</v>
      </c>
      <c r="J802" s="8">
        <f t="shared" si="0"/>
        <v>0</v>
      </c>
      <c r="K802" s="10" t="b">
        <f>IF($B802="PARCELADO ATÉ 3X",($D802-($D802*TAXAS!$D$4))-$J802)</f>
        <v>0</v>
      </c>
      <c r="L802" s="10" t="b">
        <f>IF($B802="PARCELADO ATÉ 6X",($D802-($D802*TAXAS!$E$4))-$J802)</f>
        <v>0</v>
      </c>
      <c r="M802" s="10" t="b">
        <f>IF($B802="PARCELADO ATÉ 12X",($D802-($D802*TAXAS!$F$4))-$J802)</f>
        <v>0</v>
      </c>
      <c r="N802" s="8">
        <f t="shared" si="1"/>
        <v>0</v>
      </c>
      <c r="O802" s="10">
        <f t="shared" si="2"/>
        <v>0</v>
      </c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spans="1:31" ht="15.75" customHeight="1" x14ac:dyDescent="0.2">
      <c r="A803" s="3"/>
      <c r="B803" s="5"/>
      <c r="C803" s="6"/>
      <c r="D803" s="42"/>
      <c r="E803" s="8">
        <f>IF($A803="VISA",IF($B803="DÉBITO",$D803-($D803*TAXAS!$B$4)),IF($A803="MASTER",IF($B803="DÉBITO",$D803-($D803*TAXAS!$B$5)),IF($A803="ELO", IF($B803="DÉBITO",$D803-($D803*TAXAS!$B$6)),IF($A803="HIPERCARD",IF($B803="DÉBITO",$D803-($D803*TAXAS!$B$7)),IF($A803="DINERS",IF($B803="DÉBITO",$D803-($D803*TAXAS!$B$8)),IF($A803="AMERICA EXPRESS",IF($B803="DÉBITO",$D803-($D803*TAXAS!$B$9)),IF($A803=TAXAS!$A$10,IF($B803="DÉBITO",$D803-($D803*TAXAS!$B$10)), IF($A803=TAXAS!$A$11,IF($B803="DÉBITO",$D803-($D803*TAXAS!$B$11)), IF($A803=TAXAS!$A$12,IF($B803="DÉBITO",$D803-($D803*TAXAS!$B$12)), IF($A803=TAXAS!$A$13,IF($B803="DÉBITO",$D803-($D803*TAXAS!$B$13)), IF($A803=TAXAS!$A$14,IF($B803="DÉBITO",$D803-($D803*TAXAS!$B$14)), IF($A803=TAXAS!$A$15,IF($B803="DÉBITO",$D803-($D803*TAXAS!$B$15)), IF($A803=TAXAS!$A$16,IF($B803="DÉBITO",$D803-($D803*TAXAS!$B$16)), IF($A803=TAXAS!$A$17,IF($B803="DÉBITO",$D803-($D803*TAXAS!$B$17)), IF($A803=TAXAS!$A$18,IF($B803="DÉBITO",$D803-($D803*TAXAS!$B$18)), IF($A803=TAXAS!$A$19,IF($B803="DÉBITO",$D803-($D803*TAXAS!$B$19)), IF($A803=TAXAS!$A$20,IF($B803="DÉBITO",$D803-($D803*TAXAS!$B$20)), IF($A803=TAXAS!$A$21,IF($B803="DÉBITO",$D803-($D803*TAXAS!$B$21)), IF($A803=TAXAS!$A$22,IF($B803="DÉBITO",$D803-($D803*TAXAS!$B$22)), IF($A803=TAXAS!$A$23,IF($B803="DÉBITO",$D803-($D803*TAXAS!$B$23)), IF($A803=TAXAS!$A$24,IF($B803="DÉBITO",$D803-($D803*TAXAS!$B$24)), IF($A803=TAXAS!$A$25,IF($B803="DÉBITO",$D803-($D803*TAXAS!$B$25)), IF($A803=TAXAS!$A$26,IF($B803="DÉBITO",$D803-($D803*TAXAS!$B$26)), IF($A803=TAXAS!$A$27,IF($B803="DÉBITO",$D803-($D803*TAXAS!$B$27))))))))))))))))))))))))))/1</f>
        <v>0</v>
      </c>
      <c r="F803" s="8">
        <f>IF($A803="VISA",IF($B803="CRÉDITO",$D803-($D803*TAXAS!$C$4)),IF($A803="MASTER",IF($B803="CRÉDITO",$D803-($D803*TAXAS!$C$5)),IF($A803="ELO", IF($B803="CRÉDITO",$D803-($D803*TAXAS!$C$6)),IF($A803="HIPERCARD",IF($B803="CRÉDITO",$D803-($D803*TAXAS!$C$7)),IF($A803="DINERS",IF($B803="CRÉDITO",$D803-($D803*TAXAS!$C$8)),IF($A803="AMERICA EXPRESS",IF($B803="CRÉDITO",$D803-($D803*TAXAS!$C$9)),IF($A803=TAXAS!$A$10,IF($B803="CRÉDITO",$D803-($D803*TAXAS!$C$10)), IF($A803=TAXAS!$A$11,IF($B803="CRÉDITO",$D803-($D803*TAXAS!$C$11)), IF($A803=TAXAS!$A$12,IF($B803="CRÉDITO",$D803-($D803*TAXAS!$C$12)), IF($A803=TAXAS!$A$13,IF($B803="CRÉDITO",$D803-($D803*TAXAS!$C$13)), IF($A803=TAXAS!$A$14,IF($B803="CRÉDITO",$D803-($D803*TAXAS!$C$14)), IF($A803=TAXAS!$A$15,IF($B803="CRÉDITO",$D803-($D803*TAXAS!$C$15)), IF($A803=TAXAS!$A$16,IF($B803="CRÉDITO",$D803-($D803*TAXAS!$C$16)), IF($A803=TAXAS!$A$17,IF($B803="CRÉDITO",$D803-($D803*TAXAS!$C$17)), IF($A803=TAXAS!$A$18,IF($B803="CRÉDITO",$D803-($D803*TAXAS!$C$18)), IF($A803=TAXAS!$A$19,IF($B803="CRÉDITO",$D803-($D803*TAXAS!$C$19)), IF($A803=TAXAS!$A$20,IF($B803="CRÉDITO",$D803-($D803*TAXAS!$C$20)), IF($A803=TAXAS!$A$21,IF($B803="CRÉDITO",$D803-($D803*TAXAS!$C$21)), IF($A803=TAXAS!$A$22,IF($B803="CRÉDITO",$D803-($D803*TAXAS!$C$22)), IF($A803=TAXAS!$A$23,IF($B803="CRÉDITO",$D803-($D803*TAXAS!$C$23)), IF($A803=TAXAS!$A$24,IF($B803="CRÉDITO",$D803-($D803*TAXAS!$C$24)), IF($A803=TAXAS!$A$25,IF($B803="CRÉDITO",$D803-($D803*TAXAS!$C$25)), IF($A803=TAXAS!$A$26,IF($B803="CRÉDITO",$D803-($D803*TAXAS!$C$26)), IF($A803=TAXAS!$A$27,IF($B803="CRÉDITO",$D803-($D803*TAXAS!$C$27))))))))))))))))))))))))))/1</f>
        <v>0</v>
      </c>
      <c r="G803" s="9">
        <f>IF($A803="VISA",IF($B803="PARCELADO ATÉ 3X",$D803-(D803*TAXAS!$D$4))/3,IF($A803="MASTER",IF($B803="PARCELADO ATÉ 3X",$D803-(D803*TAXAS!$D$5))/3,IF($A803="ELO",IF($B803="PARCELADO ATÉ 3X",$D803-(D803*TAXAS!$D$6))/3,IF($A803="HIPERCARD",IF($B803="PARCELADO ATÉ 3X",$D803-(D803*TAXAS!$D$7))/3,IF($A803="DINERS",IF($B803="PARCELADO ATÉ 3X",$D803-(D803*TAXAS!$D$8))/3,IF($A803="AMERICA EXPRESS",IF($B803="PARCELADO ATÉ 3X",$D803-(D803*TAXAS!$D$9))/3,IF($A803=TAXAS!$A$10,IF($B803="PARCELADO ATÉ 3X",$D803-($D803*TAXAS!$D$10))/3,IF($A803=TAXAS!$A$11,IF($B803="PARCELADO ATÉ 3X",$D803-($D803*TAXAS!$D$11))/3,IF($A803=TAXAS!$A$12,IF($B803="PARCELADO ATÉ 3X",$D803-($D803*TAXAS!$D$12))/3,IF($A803=TAXAS!$A$13,IF($B803="PARCELADO ATÉ 3X",$D803-($D803*TAXAS!$D$13))/3,IF($A803=TAXAS!$A$14,IF($B803="PARCELADO ATÉ 3X",$D803-($D803*TAXAS!$D$14))/3,IF($A803=TAXAS!$A$15,IF($B803="PARCELADO ATÉ 3X",$D803-($D803*TAXAS!$D$15))/3,IF($A803=TAXAS!$A$16,IF($B803="PARCELADO ATÉ 3X",$D803-($D803*TAXAS!$D$16))/3,IF($A803=TAXAS!$A$17,IF($B803="PARCELADO ATÉ 3X",$D803-($D803*TAXAS!$D$17))/3,IF($A803=TAXAS!$A$18,IF($B803="PARCELADO ATÉ 3X",$D803-($D803*TAXAS!$D$18))/3,IF($A803=TAXAS!$A$19,IF($B803="PARCELADO ATÉ 3X",$D803-($D803*TAXAS!$D$19))/3,IF($A803=TAXAS!$A$20,IF($B803="PARCELADO ATÉ 3X",$D803-($D803*TAXAS!$D$20))/3,IF($A803=TAXAS!$A$21,IF($B803="PARCELADO ATÉ 3X",$D803-($D803*TAXAS!$D$21))/3,IF($A803=TAXAS!$A$22,IF($B803="PARCELADO ATÉ 3X",$D803-($D803*TAXAS!$D$22))/3,IF($A803=TAXAS!$A$23,IF($B803="PARCELADO ATÉ 3X",$D803-($D803*TAXAS!$D$23))/3,IF($A803=TAXAS!$A$24,IF($B803="PARCELADO ATÉ 3X",$D803-($D803*TAXAS!$D$24))/3,IF($A803=TAXAS!$A$25,IF($B803="PARCELADO ATÉ 3X",$D803-($D803*TAXAS!$D$25))/3,IF($A803=TAXAS!$A$26,IF($B803="PARCELADO ATÉ 3X",$D803-($D803*TAXAS!$D$26))/3,IF($A803=TAXAS!$A$27,IF($B803="PARCELADO ATÉ 3X",$D803-($D803*TAXAS!$D$27))/3))))))))))))))))))))))))/1</f>
        <v>0</v>
      </c>
      <c r="H803" s="9">
        <f>IF($A803="VISA",IF($B803="PARCELADO ATÉ 6X",$D803-(D803*TAXAS!$E$4))/6,IF($A803="MASTER",IF($B803="PARCELADO ATÉ 6X",$D803-(D803*TAXAS!$E$5))/6,IF($A803="ELO",IF($B803="PARCELADO ATÉ 6X",$D803-(D803*TAXAS!$E$6))/6,IF($A803="HIPERCARD",IF($B803="PARCELADO ATÉ 6X",$D803-(D803*TAXAS!$E$7))/6,IF($A803="DINERS",IF($B803="PARCELADO ATÉ 6X",$D803-(D803*TAXAS!$E$8))/6,IF($A803="AMERICA EXPRESS",IF($B803="PARCELADO ATÉ 6X",$D803-(D803*TAXAS!$E$9))/6,IF($A803=TAXAS!$A$10,IF($B803="PARCELADO ATÉ 6X",$D803-($D803*TAXAS!$E$10))/6,IF($A803=TAXAS!$A$11,IF($B803="PARCELADO ATÉ 6X",$D803-($D803*TAXAS!$E$11))/6,IF($A803=TAXAS!$A$12,IF($B803="PARCELADO ATÉ 6X",$D803-($D803*TAXAS!$E$12))/6,IF($A803=TAXAS!$A$13,IF($B803="PARCELADO ATÉ 6X",$D803-($D803*TAXAS!$E$13))/6,IF($A803=TAXAS!$A$14,IF($B803="PARCELADO ATÉ 6X",$D803-($D803*TAXAS!$E$14))/6,IF($A803=TAXAS!$A$15,IF($B803="PARCELADO ATÉ 6X",$D803-($D803*TAXAS!$E$15))/6,IF($A803=TAXAS!$A$16,IF($B803="PARCELADO ATÉ 6X",$D803-($D803*TAXAS!$E$16))/6,IF($A803=TAXAS!$A$17,IF($B803="PARCELADO ATÉ 6X",$D803-($D803*TAXAS!$E$17))/6,IF($A803=TAXAS!$A$18,IF($B803="PARCELADO ATÉ 6X",$D803-($D803*TAXAS!$E$18))/6,IF($A803=TAXAS!$A$19,IF($B803="PARCELADO ATÉ 6X",$D803-($D803*TAXAS!$E$19))/6,IF($A803=TAXAS!$A$20,IF($B803="PARCELADO ATÉ 6X",$D803-($D803*TAXAS!$E$20))/6,IF($A803=TAXAS!$A$21,IF($B803="PARCELADO ATÉ 6X",$D803-($D803*TAXAS!$E$21))/6,IF($A803=TAXAS!$A$22,IF($B803="PARCELADO ATÉ 6X",$D803-($D803*TAXAS!$E$22))/6,IF($A803=TAXAS!$A$23,IF($B803="PARCELADO ATÉ 6X",$D803-($D803*TAXAS!$E$23))/6,IF($A803=TAXAS!$A$24,IF($B803="PARCELADO ATÉ 6X",$D803-($D803*TAXAS!$E$24))/6,IF($A803=TAXAS!$A$25,IF($B803="PARCELADO ATÉ 6X",$D803-($D803*TAXAS!$E$25))/6,IF($A803=TAXAS!$A$26,IF($B803="PARCELADO ATÉ 6X",$D803-($D803*TAXAS!$E$26))/6,IF($A803=TAXAS!$A$27,IF($B803="PARCELADO ATÉ 6X",$D803-($D803*TAXAS!$E$27))/6))))))))))))))))))))))))/1</f>
        <v>0</v>
      </c>
      <c r="I803" s="9">
        <f>IF($A803="VISA",IF($B803="PARCELADO ATÉ 12X",$D803-(D803*TAXAS!$F$4))/12,IF($A803="MASTER",IF($B803="PARCELADO ATÉ 12X",$D803-(D803*TAXAS!$F$5))/12,IF($A803="ELO",IF($B803="PARCELADO ATÉ 12X",$D803-(D803*TAXAS!$F$6))/12,IF($A803="HIPERCARD",IF($B803="PARCELADO ATÉ 12X",$D803-(D803*TAXAS!$F$7))/12,IF($A803="DINERS",IF($B803="PARCELADO ATÉ 12X",$D803-(D803*TAXAS!$F$8))/12,IF($A803="AMERICA EXPRESS",IF($B803="PARCELADO ATÉ 12X",$D803-(D803*TAXAS!$F$9))/12,IF($A803=TAXAS!$A$10,IF($B803="PARCELADO ATÉ 12X",$D803-($D803*TAXAS!$F$10))/12,IF($A803=TAXAS!$A$11,IF($B803="PARCELADO ATÉ 12X",$D803-($D803*TAXAS!$F$11))/12,IF($A803=TAXAS!$A$12,IF($B803="PARCELADO ATÉ 12X",$D803-($D803*TAXAS!$F$12))/12,IF($A803=TAXAS!$A$13,IF($B803="PARCELADO ATÉ 12X",$D803-($D803*TAXAS!$F$13))/12,IF($A803=TAXAS!$A$14,IF($B803="PARCELADO ATÉ 12X",$D803-($D803*TAXAS!$F$14))/12,IF($A803=TAXAS!$A$15,IF($B803="PARCELADO ATÉ 12X",$D803-($D803*TAXAS!$F$15))/12,IF($A803=TAXAS!$A$16,IF($B803="PARCELADO ATÉ 12X",$D803-($D803*TAXAS!$F$16))/12,IF($A803=TAXAS!$A$17,IF($B803="PARCELADO ATÉ 12X",$D803-($D803*TAXAS!$F$17))/12,IF($A803=TAXAS!$A$18,IF($B803="PARCELADO ATÉ 12X",$D803-($D803*TAXAS!$F$18))/12,IF($A803=TAXAS!$A$19,IF($B803="PARCELADO ATÉ 12X",$D803-($D803*TAXAS!$F$19))/12,IF($A803=TAXAS!$A$20,IF($B803="PARCELADO ATÉ 12X",$D803-($D803*TAXAS!$F$20))/12,IF($A803=TAXAS!$A$21,IF($B803="PARCELADO ATÉ 12X",$D803-($D803*TAXAS!$F$21))/12,IF($A803=TAXAS!$A$22,IF($B803="PARCELADO ATÉ 12X",$D803-($D803*TAXAS!$F$22))/12,IF($A803=TAXAS!$A$23,IF($B803="PARCELADO ATÉ 12X",$D803-($D803*TAXAS!$F$23))/12,IF($A803=TAXAS!$A$24,IF($B803="PARCELADO ATÉ 12X",$D803-($D803*TAXAS!$F$24))/12,IF($A803=TAXAS!$A$25,IF($B803="PARCELADO ATÉ 12X",$D803-($D803*TAXAS!$F$25))/12,IF($A803=TAXAS!$A$26,IF($B803="PARCELADO ATÉ 12X",$D803-($D803*TAXAS!$F$26))/12,IF($A803=TAXAS!$A$27,IF($B803="PARCELADO ATÉ 12X",$D803-($D803*TAXAS!$F$27))/12))))))))))))))))))))))))/1</f>
        <v>0</v>
      </c>
      <c r="J803" s="8">
        <f t="shared" si="0"/>
        <v>0</v>
      </c>
      <c r="K803" s="10" t="b">
        <f>IF($B803="PARCELADO ATÉ 3X",($D803-($D803*TAXAS!$D$4))-$J803)</f>
        <v>0</v>
      </c>
      <c r="L803" s="10" t="b">
        <f>IF($B803="PARCELADO ATÉ 6X",($D803-($D803*TAXAS!$E$4))-$J803)</f>
        <v>0</v>
      </c>
      <c r="M803" s="10" t="b">
        <f>IF($B803="PARCELADO ATÉ 12X",($D803-($D803*TAXAS!$F$4))-$J803)</f>
        <v>0</v>
      </c>
      <c r="N803" s="8">
        <f t="shared" si="1"/>
        <v>0</v>
      </c>
      <c r="O803" s="10">
        <f t="shared" si="2"/>
        <v>0</v>
      </c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spans="1:31" ht="15.75" customHeight="1" x14ac:dyDescent="0.2">
      <c r="A804" s="3"/>
      <c r="B804" s="5"/>
      <c r="C804" s="6"/>
      <c r="D804" s="42"/>
      <c r="E804" s="8">
        <f>IF($A804="VISA",IF($B804="DÉBITO",$D804-($D804*TAXAS!$B$4)),IF($A804="MASTER",IF($B804="DÉBITO",$D804-($D804*TAXAS!$B$5)),IF($A804="ELO", IF($B804="DÉBITO",$D804-($D804*TAXAS!$B$6)),IF($A804="HIPERCARD",IF($B804="DÉBITO",$D804-($D804*TAXAS!$B$7)),IF($A804="DINERS",IF($B804="DÉBITO",$D804-($D804*TAXAS!$B$8)),IF($A804="AMERICA EXPRESS",IF($B804="DÉBITO",$D804-($D804*TAXAS!$B$9)),IF($A804=TAXAS!$A$10,IF($B804="DÉBITO",$D804-($D804*TAXAS!$B$10)), IF($A804=TAXAS!$A$11,IF($B804="DÉBITO",$D804-($D804*TAXAS!$B$11)), IF($A804=TAXAS!$A$12,IF($B804="DÉBITO",$D804-($D804*TAXAS!$B$12)), IF($A804=TAXAS!$A$13,IF($B804="DÉBITO",$D804-($D804*TAXAS!$B$13)), IF($A804=TAXAS!$A$14,IF($B804="DÉBITO",$D804-($D804*TAXAS!$B$14)), IF($A804=TAXAS!$A$15,IF($B804="DÉBITO",$D804-($D804*TAXAS!$B$15)), IF($A804=TAXAS!$A$16,IF($B804="DÉBITO",$D804-($D804*TAXAS!$B$16)), IF($A804=TAXAS!$A$17,IF($B804="DÉBITO",$D804-($D804*TAXAS!$B$17)), IF($A804=TAXAS!$A$18,IF($B804="DÉBITO",$D804-($D804*TAXAS!$B$18)), IF($A804=TAXAS!$A$19,IF($B804="DÉBITO",$D804-($D804*TAXAS!$B$19)), IF($A804=TAXAS!$A$20,IF($B804="DÉBITO",$D804-($D804*TAXAS!$B$20)), IF($A804=TAXAS!$A$21,IF($B804="DÉBITO",$D804-($D804*TAXAS!$B$21)), IF($A804=TAXAS!$A$22,IF($B804="DÉBITO",$D804-($D804*TAXAS!$B$22)), IF($A804=TAXAS!$A$23,IF($B804="DÉBITO",$D804-($D804*TAXAS!$B$23)), IF($A804=TAXAS!$A$24,IF($B804="DÉBITO",$D804-($D804*TAXAS!$B$24)), IF($A804=TAXAS!$A$25,IF($B804="DÉBITO",$D804-($D804*TAXAS!$B$25)), IF($A804=TAXAS!$A$26,IF($B804="DÉBITO",$D804-($D804*TAXAS!$B$26)), IF($A804=TAXAS!$A$27,IF($B804="DÉBITO",$D804-($D804*TAXAS!$B$27))))))))))))))))))))))))))/1</f>
        <v>0</v>
      </c>
      <c r="F804" s="8">
        <f>IF($A804="VISA",IF($B804="CRÉDITO",$D804-($D804*TAXAS!$C$4)),IF($A804="MASTER",IF($B804="CRÉDITO",$D804-($D804*TAXAS!$C$5)),IF($A804="ELO", IF($B804="CRÉDITO",$D804-($D804*TAXAS!$C$6)),IF($A804="HIPERCARD",IF($B804="CRÉDITO",$D804-($D804*TAXAS!$C$7)),IF($A804="DINERS",IF($B804="CRÉDITO",$D804-($D804*TAXAS!$C$8)),IF($A804="AMERICA EXPRESS",IF($B804="CRÉDITO",$D804-($D804*TAXAS!$C$9)),IF($A804=TAXAS!$A$10,IF($B804="CRÉDITO",$D804-($D804*TAXAS!$C$10)), IF($A804=TAXAS!$A$11,IF($B804="CRÉDITO",$D804-($D804*TAXAS!$C$11)), IF($A804=TAXAS!$A$12,IF($B804="CRÉDITO",$D804-($D804*TAXAS!$C$12)), IF($A804=TAXAS!$A$13,IF($B804="CRÉDITO",$D804-($D804*TAXAS!$C$13)), IF($A804=TAXAS!$A$14,IF($B804="CRÉDITO",$D804-($D804*TAXAS!$C$14)), IF($A804=TAXAS!$A$15,IF($B804="CRÉDITO",$D804-($D804*TAXAS!$C$15)), IF($A804=TAXAS!$A$16,IF($B804="CRÉDITO",$D804-($D804*TAXAS!$C$16)), IF($A804=TAXAS!$A$17,IF($B804="CRÉDITO",$D804-($D804*TAXAS!$C$17)), IF($A804=TAXAS!$A$18,IF($B804="CRÉDITO",$D804-($D804*TAXAS!$C$18)), IF($A804=TAXAS!$A$19,IF($B804="CRÉDITO",$D804-($D804*TAXAS!$C$19)), IF($A804=TAXAS!$A$20,IF($B804="CRÉDITO",$D804-($D804*TAXAS!$C$20)), IF($A804=TAXAS!$A$21,IF($B804="CRÉDITO",$D804-($D804*TAXAS!$C$21)), IF($A804=TAXAS!$A$22,IF($B804="CRÉDITO",$D804-($D804*TAXAS!$C$22)), IF($A804=TAXAS!$A$23,IF($B804="CRÉDITO",$D804-($D804*TAXAS!$C$23)), IF($A804=TAXAS!$A$24,IF($B804="CRÉDITO",$D804-($D804*TAXAS!$C$24)), IF($A804=TAXAS!$A$25,IF($B804="CRÉDITO",$D804-($D804*TAXAS!$C$25)), IF($A804=TAXAS!$A$26,IF($B804="CRÉDITO",$D804-($D804*TAXAS!$C$26)), IF($A804=TAXAS!$A$27,IF($B804="CRÉDITO",$D804-($D804*TAXAS!$C$27))))))))))))))))))))))))))/1</f>
        <v>0</v>
      </c>
      <c r="G804" s="9">
        <f>IF($A804="VISA",IF($B804="PARCELADO ATÉ 3X",$D804-(D804*TAXAS!$D$4))/3,IF($A804="MASTER",IF($B804="PARCELADO ATÉ 3X",$D804-(D804*TAXAS!$D$5))/3,IF($A804="ELO",IF($B804="PARCELADO ATÉ 3X",$D804-(D804*TAXAS!$D$6))/3,IF($A804="HIPERCARD",IF($B804="PARCELADO ATÉ 3X",$D804-(D804*TAXAS!$D$7))/3,IF($A804="DINERS",IF($B804="PARCELADO ATÉ 3X",$D804-(D804*TAXAS!$D$8))/3,IF($A804="AMERICA EXPRESS",IF($B804="PARCELADO ATÉ 3X",$D804-(D804*TAXAS!$D$9))/3,IF($A804=TAXAS!$A$10,IF($B804="PARCELADO ATÉ 3X",$D804-($D804*TAXAS!$D$10))/3,IF($A804=TAXAS!$A$11,IF($B804="PARCELADO ATÉ 3X",$D804-($D804*TAXAS!$D$11))/3,IF($A804=TAXAS!$A$12,IF($B804="PARCELADO ATÉ 3X",$D804-($D804*TAXAS!$D$12))/3,IF($A804=TAXAS!$A$13,IF($B804="PARCELADO ATÉ 3X",$D804-($D804*TAXAS!$D$13))/3,IF($A804=TAXAS!$A$14,IF($B804="PARCELADO ATÉ 3X",$D804-($D804*TAXAS!$D$14))/3,IF($A804=TAXAS!$A$15,IF($B804="PARCELADO ATÉ 3X",$D804-($D804*TAXAS!$D$15))/3,IF($A804=TAXAS!$A$16,IF($B804="PARCELADO ATÉ 3X",$D804-($D804*TAXAS!$D$16))/3,IF($A804=TAXAS!$A$17,IF($B804="PARCELADO ATÉ 3X",$D804-($D804*TAXAS!$D$17))/3,IF($A804=TAXAS!$A$18,IF($B804="PARCELADO ATÉ 3X",$D804-($D804*TAXAS!$D$18))/3,IF($A804=TAXAS!$A$19,IF($B804="PARCELADO ATÉ 3X",$D804-($D804*TAXAS!$D$19))/3,IF($A804=TAXAS!$A$20,IF($B804="PARCELADO ATÉ 3X",$D804-($D804*TAXAS!$D$20))/3,IF($A804=TAXAS!$A$21,IF($B804="PARCELADO ATÉ 3X",$D804-($D804*TAXAS!$D$21))/3,IF($A804=TAXAS!$A$22,IF($B804="PARCELADO ATÉ 3X",$D804-($D804*TAXAS!$D$22))/3,IF($A804=TAXAS!$A$23,IF($B804="PARCELADO ATÉ 3X",$D804-($D804*TAXAS!$D$23))/3,IF($A804=TAXAS!$A$24,IF($B804="PARCELADO ATÉ 3X",$D804-($D804*TAXAS!$D$24))/3,IF($A804=TAXAS!$A$25,IF($B804="PARCELADO ATÉ 3X",$D804-($D804*TAXAS!$D$25))/3,IF($A804=TAXAS!$A$26,IF($B804="PARCELADO ATÉ 3X",$D804-($D804*TAXAS!$D$26))/3,IF($A804=TAXAS!$A$27,IF($B804="PARCELADO ATÉ 3X",$D804-($D804*TAXAS!$D$27))/3))))))))))))))))))))))))/1</f>
        <v>0</v>
      </c>
      <c r="H804" s="9">
        <f>IF($A804="VISA",IF($B804="PARCELADO ATÉ 6X",$D804-(D804*TAXAS!$E$4))/6,IF($A804="MASTER",IF($B804="PARCELADO ATÉ 6X",$D804-(D804*TAXAS!$E$5))/6,IF($A804="ELO",IF($B804="PARCELADO ATÉ 6X",$D804-(D804*TAXAS!$E$6))/6,IF($A804="HIPERCARD",IF($B804="PARCELADO ATÉ 6X",$D804-(D804*TAXAS!$E$7))/6,IF($A804="DINERS",IF($B804="PARCELADO ATÉ 6X",$D804-(D804*TAXAS!$E$8))/6,IF($A804="AMERICA EXPRESS",IF($B804="PARCELADO ATÉ 6X",$D804-(D804*TAXAS!$E$9))/6,IF($A804=TAXAS!$A$10,IF($B804="PARCELADO ATÉ 6X",$D804-($D804*TAXAS!$E$10))/6,IF($A804=TAXAS!$A$11,IF($B804="PARCELADO ATÉ 6X",$D804-($D804*TAXAS!$E$11))/6,IF($A804=TAXAS!$A$12,IF($B804="PARCELADO ATÉ 6X",$D804-($D804*TAXAS!$E$12))/6,IF($A804=TAXAS!$A$13,IF($B804="PARCELADO ATÉ 6X",$D804-($D804*TAXAS!$E$13))/6,IF($A804=TAXAS!$A$14,IF($B804="PARCELADO ATÉ 6X",$D804-($D804*TAXAS!$E$14))/6,IF($A804=TAXAS!$A$15,IF($B804="PARCELADO ATÉ 6X",$D804-($D804*TAXAS!$E$15))/6,IF($A804=TAXAS!$A$16,IF($B804="PARCELADO ATÉ 6X",$D804-($D804*TAXAS!$E$16))/6,IF($A804=TAXAS!$A$17,IF($B804="PARCELADO ATÉ 6X",$D804-($D804*TAXAS!$E$17))/6,IF($A804=TAXAS!$A$18,IF($B804="PARCELADO ATÉ 6X",$D804-($D804*TAXAS!$E$18))/6,IF($A804=TAXAS!$A$19,IF($B804="PARCELADO ATÉ 6X",$D804-($D804*TAXAS!$E$19))/6,IF($A804=TAXAS!$A$20,IF($B804="PARCELADO ATÉ 6X",$D804-($D804*TAXAS!$E$20))/6,IF($A804=TAXAS!$A$21,IF($B804="PARCELADO ATÉ 6X",$D804-($D804*TAXAS!$E$21))/6,IF($A804=TAXAS!$A$22,IF($B804="PARCELADO ATÉ 6X",$D804-($D804*TAXAS!$E$22))/6,IF($A804=TAXAS!$A$23,IF($B804="PARCELADO ATÉ 6X",$D804-($D804*TAXAS!$E$23))/6,IF($A804=TAXAS!$A$24,IF($B804="PARCELADO ATÉ 6X",$D804-($D804*TAXAS!$E$24))/6,IF($A804=TAXAS!$A$25,IF($B804="PARCELADO ATÉ 6X",$D804-($D804*TAXAS!$E$25))/6,IF($A804=TAXAS!$A$26,IF($B804="PARCELADO ATÉ 6X",$D804-($D804*TAXAS!$E$26))/6,IF($A804=TAXAS!$A$27,IF($B804="PARCELADO ATÉ 6X",$D804-($D804*TAXAS!$E$27))/6))))))))))))))))))))))))/1</f>
        <v>0</v>
      </c>
      <c r="I804" s="9">
        <f>IF($A804="VISA",IF($B804="PARCELADO ATÉ 12X",$D804-(D804*TAXAS!$F$4))/12,IF($A804="MASTER",IF($B804="PARCELADO ATÉ 12X",$D804-(D804*TAXAS!$F$5))/12,IF($A804="ELO",IF($B804="PARCELADO ATÉ 12X",$D804-(D804*TAXAS!$F$6))/12,IF($A804="HIPERCARD",IF($B804="PARCELADO ATÉ 12X",$D804-(D804*TAXAS!$F$7))/12,IF($A804="DINERS",IF($B804="PARCELADO ATÉ 12X",$D804-(D804*TAXAS!$F$8))/12,IF($A804="AMERICA EXPRESS",IF($B804="PARCELADO ATÉ 12X",$D804-(D804*TAXAS!$F$9))/12,IF($A804=TAXAS!$A$10,IF($B804="PARCELADO ATÉ 12X",$D804-($D804*TAXAS!$F$10))/12,IF($A804=TAXAS!$A$11,IF($B804="PARCELADO ATÉ 12X",$D804-($D804*TAXAS!$F$11))/12,IF($A804=TAXAS!$A$12,IF($B804="PARCELADO ATÉ 12X",$D804-($D804*TAXAS!$F$12))/12,IF($A804=TAXAS!$A$13,IF($B804="PARCELADO ATÉ 12X",$D804-($D804*TAXAS!$F$13))/12,IF($A804=TAXAS!$A$14,IF($B804="PARCELADO ATÉ 12X",$D804-($D804*TAXAS!$F$14))/12,IF($A804=TAXAS!$A$15,IF($B804="PARCELADO ATÉ 12X",$D804-($D804*TAXAS!$F$15))/12,IF($A804=TAXAS!$A$16,IF($B804="PARCELADO ATÉ 12X",$D804-($D804*TAXAS!$F$16))/12,IF($A804=TAXAS!$A$17,IF($B804="PARCELADO ATÉ 12X",$D804-($D804*TAXAS!$F$17))/12,IF($A804=TAXAS!$A$18,IF($B804="PARCELADO ATÉ 12X",$D804-($D804*TAXAS!$F$18))/12,IF($A804=TAXAS!$A$19,IF($B804="PARCELADO ATÉ 12X",$D804-($D804*TAXAS!$F$19))/12,IF($A804=TAXAS!$A$20,IF($B804="PARCELADO ATÉ 12X",$D804-($D804*TAXAS!$F$20))/12,IF($A804=TAXAS!$A$21,IF($B804="PARCELADO ATÉ 12X",$D804-($D804*TAXAS!$F$21))/12,IF($A804=TAXAS!$A$22,IF($B804="PARCELADO ATÉ 12X",$D804-($D804*TAXAS!$F$22))/12,IF($A804=TAXAS!$A$23,IF($B804="PARCELADO ATÉ 12X",$D804-($D804*TAXAS!$F$23))/12,IF($A804=TAXAS!$A$24,IF($B804="PARCELADO ATÉ 12X",$D804-($D804*TAXAS!$F$24))/12,IF($A804=TAXAS!$A$25,IF($B804="PARCELADO ATÉ 12X",$D804-($D804*TAXAS!$F$25))/12,IF($A804=TAXAS!$A$26,IF($B804="PARCELADO ATÉ 12X",$D804-($D804*TAXAS!$F$26))/12,IF($A804=TAXAS!$A$27,IF($B804="PARCELADO ATÉ 12X",$D804-($D804*TAXAS!$F$27))/12))))))))))))))))))))))))/1</f>
        <v>0</v>
      </c>
      <c r="J804" s="8">
        <f t="shared" si="0"/>
        <v>0</v>
      </c>
      <c r="K804" s="10" t="b">
        <f>IF($B804="PARCELADO ATÉ 3X",($D804-($D804*TAXAS!$D$4))-$J804)</f>
        <v>0</v>
      </c>
      <c r="L804" s="10" t="b">
        <f>IF($B804="PARCELADO ATÉ 6X",($D804-($D804*TAXAS!$E$4))-$J804)</f>
        <v>0</v>
      </c>
      <c r="M804" s="10" t="b">
        <f>IF($B804="PARCELADO ATÉ 12X",($D804-($D804*TAXAS!$F$4))-$J804)</f>
        <v>0</v>
      </c>
      <c r="N804" s="8">
        <f t="shared" si="1"/>
        <v>0</v>
      </c>
      <c r="O804" s="10">
        <f t="shared" si="2"/>
        <v>0</v>
      </c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spans="1:31" ht="15.75" customHeight="1" x14ac:dyDescent="0.2">
      <c r="A805" s="3"/>
      <c r="B805" s="5"/>
      <c r="C805" s="6"/>
      <c r="D805" s="42"/>
      <c r="E805" s="8">
        <f>IF($A805="VISA",IF($B805="DÉBITO",$D805-($D805*TAXAS!$B$4)),IF($A805="MASTER",IF($B805="DÉBITO",$D805-($D805*TAXAS!$B$5)),IF($A805="ELO", IF($B805="DÉBITO",$D805-($D805*TAXAS!$B$6)),IF($A805="HIPERCARD",IF($B805="DÉBITO",$D805-($D805*TAXAS!$B$7)),IF($A805="DINERS",IF($B805="DÉBITO",$D805-($D805*TAXAS!$B$8)),IF($A805="AMERICA EXPRESS",IF($B805="DÉBITO",$D805-($D805*TAXAS!$B$9)),IF($A805=TAXAS!$A$10,IF($B805="DÉBITO",$D805-($D805*TAXAS!$B$10)), IF($A805=TAXAS!$A$11,IF($B805="DÉBITO",$D805-($D805*TAXAS!$B$11)), IF($A805=TAXAS!$A$12,IF($B805="DÉBITO",$D805-($D805*TAXAS!$B$12)), IF($A805=TAXAS!$A$13,IF($B805="DÉBITO",$D805-($D805*TAXAS!$B$13)), IF($A805=TAXAS!$A$14,IF($B805="DÉBITO",$D805-($D805*TAXAS!$B$14)), IF($A805=TAXAS!$A$15,IF($B805="DÉBITO",$D805-($D805*TAXAS!$B$15)), IF($A805=TAXAS!$A$16,IF($B805="DÉBITO",$D805-($D805*TAXAS!$B$16)), IF($A805=TAXAS!$A$17,IF($B805="DÉBITO",$D805-($D805*TAXAS!$B$17)), IF($A805=TAXAS!$A$18,IF($B805="DÉBITO",$D805-($D805*TAXAS!$B$18)), IF($A805=TAXAS!$A$19,IF($B805="DÉBITO",$D805-($D805*TAXAS!$B$19)), IF($A805=TAXAS!$A$20,IF($B805="DÉBITO",$D805-($D805*TAXAS!$B$20)), IF($A805=TAXAS!$A$21,IF($B805="DÉBITO",$D805-($D805*TAXAS!$B$21)), IF($A805=TAXAS!$A$22,IF($B805="DÉBITO",$D805-($D805*TAXAS!$B$22)), IF($A805=TAXAS!$A$23,IF($B805="DÉBITO",$D805-($D805*TAXAS!$B$23)), IF($A805=TAXAS!$A$24,IF($B805="DÉBITO",$D805-($D805*TAXAS!$B$24)), IF($A805=TAXAS!$A$25,IF($B805="DÉBITO",$D805-($D805*TAXAS!$B$25)), IF($A805=TAXAS!$A$26,IF($B805="DÉBITO",$D805-($D805*TAXAS!$B$26)), IF($A805=TAXAS!$A$27,IF($B805="DÉBITO",$D805-($D805*TAXAS!$B$27))))))))))))))))))))))))))/1</f>
        <v>0</v>
      </c>
      <c r="F805" s="8">
        <f>IF($A805="VISA",IF($B805="CRÉDITO",$D805-($D805*TAXAS!$C$4)),IF($A805="MASTER",IF($B805="CRÉDITO",$D805-($D805*TAXAS!$C$5)),IF($A805="ELO", IF($B805="CRÉDITO",$D805-($D805*TAXAS!$C$6)),IF($A805="HIPERCARD",IF($B805="CRÉDITO",$D805-($D805*TAXAS!$C$7)),IF($A805="DINERS",IF($B805="CRÉDITO",$D805-($D805*TAXAS!$C$8)),IF($A805="AMERICA EXPRESS",IF($B805="CRÉDITO",$D805-($D805*TAXAS!$C$9)),IF($A805=TAXAS!$A$10,IF($B805="CRÉDITO",$D805-($D805*TAXAS!$C$10)), IF($A805=TAXAS!$A$11,IF($B805="CRÉDITO",$D805-($D805*TAXAS!$C$11)), IF($A805=TAXAS!$A$12,IF($B805="CRÉDITO",$D805-($D805*TAXAS!$C$12)), IF($A805=TAXAS!$A$13,IF($B805="CRÉDITO",$D805-($D805*TAXAS!$C$13)), IF($A805=TAXAS!$A$14,IF($B805="CRÉDITO",$D805-($D805*TAXAS!$C$14)), IF($A805=TAXAS!$A$15,IF($B805="CRÉDITO",$D805-($D805*TAXAS!$C$15)), IF($A805=TAXAS!$A$16,IF($B805="CRÉDITO",$D805-($D805*TAXAS!$C$16)), IF($A805=TAXAS!$A$17,IF($B805="CRÉDITO",$D805-($D805*TAXAS!$C$17)), IF($A805=TAXAS!$A$18,IF($B805="CRÉDITO",$D805-($D805*TAXAS!$C$18)), IF($A805=TAXAS!$A$19,IF($B805="CRÉDITO",$D805-($D805*TAXAS!$C$19)), IF($A805=TAXAS!$A$20,IF($B805="CRÉDITO",$D805-($D805*TAXAS!$C$20)), IF($A805=TAXAS!$A$21,IF($B805="CRÉDITO",$D805-($D805*TAXAS!$C$21)), IF($A805=TAXAS!$A$22,IF($B805="CRÉDITO",$D805-($D805*TAXAS!$C$22)), IF($A805=TAXAS!$A$23,IF($B805="CRÉDITO",$D805-($D805*TAXAS!$C$23)), IF($A805=TAXAS!$A$24,IF($B805="CRÉDITO",$D805-($D805*TAXAS!$C$24)), IF($A805=TAXAS!$A$25,IF($B805="CRÉDITO",$D805-($D805*TAXAS!$C$25)), IF($A805=TAXAS!$A$26,IF($B805="CRÉDITO",$D805-($D805*TAXAS!$C$26)), IF($A805=TAXAS!$A$27,IF($B805="CRÉDITO",$D805-($D805*TAXAS!$C$27))))))))))))))))))))))))))/1</f>
        <v>0</v>
      </c>
      <c r="G805" s="9">
        <f>IF($A805="VISA",IF($B805="PARCELADO ATÉ 3X",$D805-(D805*TAXAS!$D$4))/3,IF($A805="MASTER",IF($B805="PARCELADO ATÉ 3X",$D805-(D805*TAXAS!$D$5))/3,IF($A805="ELO",IF($B805="PARCELADO ATÉ 3X",$D805-(D805*TAXAS!$D$6))/3,IF($A805="HIPERCARD",IF($B805="PARCELADO ATÉ 3X",$D805-(D805*TAXAS!$D$7))/3,IF($A805="DINERS",IF($B805="PARCELADO ATÉ 3X",$D805-(D805*TAXAS!$D$8))/3,IF($A805="AMERICA EXPRESS",IF($B805="PARCELADO ATÉ 3X",$D805-(D805*TAXAS!$D$9))/3,IF($A805=TAXAS!$A$10,IF($B805="PARCELADO ATÉ 3X",$D805-($D805*TAXAS!$D$10))/3,IF($A805=TAXAS!$A$11,IF($B805="PARCELADO ATÉ 3X",$D805-($D805*TAXAS!$D$11))/3,IF($A805=TAXAS!$A$12,IF($B805="PARCELADO ATÉ 3X",$D805-($D805*TAXAS!$D$12))/3,IF($A805=TAXAS!$A$13,IF($B805="PARCELADO ATÉ 3X",$D805-($D805*TAXAS!$D$13))/3,IF($A805=TAXAS!$A$14,IF($B805="PARCELADO ATÉ 3X",$D805-($D805*TAXAS!$D$14))/3,IF($A805=TAXAS!$A$15,IF($B805="PARCELADO ATÉ 3X",$D805-($D805*TAXAS!$D$15))/3,IF($A805=TAXAS!$A$16,IF($B805="PARCELADO ATÉ 3X",$D805-($D805*TAXAS!$D$16))/3,IF($A805=TAXAS!$A$17,IF($B805="PARCELADO ATÉ 3X",$D805-($D805*TAXAS!$D$17))/3,IF($A805=TAXAS!$A$18,IF($B805="PARCELADO ATÉ 3X",$D805-($D805*TAXAS!$D$18))/3,IF($A805=TAXAS!$A$19,IF($B805="PARCELADO ATÉ 3X",$D805-($D805*TAXAS!$D$19))/3,IF($A805=TAXAS!$A$20,IF($B805="PARCELADO ATÉ 3X",$D805-($D805*TAXAS!$D$20))/3,IF($A805=TAXAS!$A$21,IF($B805="PARCELADO ATÉ 3X",$D805-($D805*TAXAS!$D$21))/3,IF($A805=TAXAS!$A$22,IF($B805="PARCELADO ATÉ 3X",$D805-($D805*TAXAS!$D$22))/3,IF($A805=TAXAS!$A$23,IF($B805="PARCELADO ATÉ 3X",$D805-($D805*TAXAS!$D$23))/3,IF($A805=TAXAS!$A$24,IF($B805="PARCELADO ATÉ 3X",$D805-($D805*TAXAS!$D$24))/3,IF($A805=TAXAS!$A$25,IF($B805="PARCELADO ATÉ 3X",$D805-($D805*TAXAS!$D$25))/3,IF($A805=TAXAS!$A$26,IF($B805="PARCELADO ATÉ 3X",$D805-($D805*TAXAS!$D$26))/3,IF($A805=TAXAS!$A$27,IF($B805="PARCELADO ATÉ 3X",$D805-($D805*TAXAS!$D$27))/3))))))))))))))))))))))))/1</f>
        <v>0</v>
      </c>
      <c r="H805" s="9">
        <f>IF($A805="VISA",IF($B805="PARCELADO ATÉ 6X",$D805-(D805*TAXAS!$E$4))/6,IF($A805="MASTER",IF($B805="PARCELADO ATÉ 6X",$D805-(D805*TAXAS!$E$5))/6,IF($A805="ELO",IF($B805="PARCELADO ATÉ 6X",$D805-(D805*TAXAS!$E$6))/6,IF($A805="HIPERCARD",IF($B805="PARCELADO ATÉ 6X",$D805-(D805*TAXAS!$E$7))/6,IF($A805="DINERS",IF($B805="PARCELADO ATÉ 6X",$D805-(D805*TAXAS!$E$8))/6,IF($A805="AMERICA EXPRESS",IF($B805="PARCELADO ATÉ 6X",$D805-(D805*TAXAS!$E$9))/6,IF($A805=TAXAS!$A$10,IF($B805="PARCELADO ATÉ 6X",$D805-($D805*TAXAS!$E$10))/6,IF($A805=TAXAS!$A$11,IF($B805="PARCELADO ATÉ 6X",$D805-($D805*TAXAS!$E$11))/6,IF($A805=TAXAS!$A$12,IF($B805="PARCELADO ATÉ 6X",$D805-($D805*TAXAS!$E$12))/6,IF($A805=TAXAS!$A$13,IF($B805="PARCELADO ATÉ 6X",$D805-($D805*TAXAS!$E$13))/6,IF($A805=TAXAS!$A$14,IF($B805="PARCELADO ATÉ 6X",$D805-($D805*TAXAS!$E$14))/6,IF($A805=TAXAS!$A$15,IF($B805="PARCELADO ATÉ 6X",$D805-($D805*TAXAS!$E$15))/6,IF($A805=TAXAS!$A$16,IF($B805="PARCELADO ATÉ 6X",$D805-($D805*TAXAS!$E$16))/6,IF($A805=TAXAS!$A$17,IF($B805="PARCELADO ATÉ 6X",$D805-($D805*TAXAS!$E$17))/6,IF($A805=TAXAS!$A$18,IF($B805="PARCELADO ATÉ 6X",$D805-($D805*TAXAS!$E$18))/6,IF($A805=TAXAS!$A$19,IF($B805="PARCELADO ATÉ 6X",$D805-($D805*TAXAS!$E$19))/6,IF($A805=TAXAS!$A$20,IF($B805="PARCELADO ATÉ 6X",$D805-($D805*TAXAS!$E$20))/6,IF($A805=TAXAS!$A$21,IF($B805="PARCELADO ATÉ 6X",$D805-($D805*TAXAS!$E$21))/6,IF($A805=TAXAS!$A$22,IF($B805="PARCELADO ATÉ 6X",$D805-($D805*TAXAS!$E$22))/6,IF($A805=TAXAS!$A$23,IF($B805="PARCELADO ATÉ 6X",$D805-($D805*TAXAS!$E$23))/6,IF($A805=TAXAS!$A$24,IF($B805="PARCELADO ATÉ 6X",$D805-($D805*TAXAS!$E$24))/6,IF($A805=TAXAS!$A$25,IF($B805="PARCELADO ATÉ 6X",$D805-($D805*TAXAS!$E$25))/6,IF($A805=TAXAS!$A$26,IF($B805="PARCELADO ATÉ 6X",$D805-($D805*TAXAS!$E$26))/6,IF($A805=TAXAS!$A$27,IF($B805="PARCELADO ATÉ 6X",$D805-($D805*TAXAS!$E$27))/6))))))))))))))))))))))))/1</f>
        <v>0</v>
      </c>
      <c r="I805" s="9">
        <f>IF($A805="VISA",IF($B805="PARCELADO ATÉ 12X",$D805-(D805*TAXAS!$F$4))/12,IF($A805="MASTER",IF($B805="PARCELADO ATÉ 12X",$D805-(D805*TAXAS!$F$5))/12,IF($A805="ELO",IF($B805="PARCELADO ATÉ 12X",$D805-(D805*TAXAS!$F$6))/12,IF($A805="HIPERCARD",IF($B805="PARCELADO ATÉ 12X",$D805-(D805*TAXAS!$F$7))/12,IF($A805="DINERS",IF($B805="PARCELADO ATÉ 12X",$D805-(D805*TAXAS!$F$8))/12,IF($A805="AMERICA EXPRESS",IF($B805="PARCELADO ATÉ 12X",$D805-(D805*TAXAS!$F$9))/12,IF($A805=TAXAS!$A$10,IF($B805="PARCELADO ATÉ 12X",$D805-($D805*TAXAS!$F$10))/12,IF($A805=TAXAS!$A$11,IF($B805="PARCELADO ATÉ 12X",$D805-($D805*TAXAS!$F$11))/12,IF($A805=TAXAS!$A$12,IF($B805="PARCELADO ATÉ 12X",$D805-($D805*TAXAS!$F$12))/12,IF($A805=TAXAS!$A$13,IF($B805="PARCELADO ATÉ 12X",$D805-($D805*TAXAS!$F$13))/12,IF($A805=TAXAS!$A$14,IF($B805="PARCELADO ATÉ 12X",$D805-($D805*TAXAS!$F$14))/12,IF($A805=TAXAS!$A$15,IF($B805="PARCELADO ATÉ 12X",$D805-($D805*TAXAS!$F$15))/12,IF($A805=TAXAS!$A$16,IF($B805="PARCELADO ATÉ 12X",$D805-($D805*TAXAS!$F$16))/12,IF($A805=TAXAS!$A$17,IF($B805="PARCELADO ATÉ 12X",$D805-($D805*TAXAS!$F$17))/12,IF($A805=TAXAS!$A$18,IF($B805="PARCELADO ATÉ 12X",$D805-($D805*TAXAS!$F$18))/12,IF($A805=TAXAS!$A$19,IF($B805="PARCELADO ATÉ 12X",$D805-($D805*TAXAS!$F$19))/12,IF($A805=TAXAS!$A$20,IF($B805="PARCELADO ATÉ 12X",$D805-($D805*TAXAS!$F$20))/12,IF($A805=TAXAS!$A$21,IF($B805="PARCELADO ATÉ 12X",$D805-($D805*TAXAS!$F$21))/12,IF($A805=TAXAS!$A$22,IF($B805="PARCELADO ATÉ 12X",$D805-($D805*TAXAS!$F$22))/12,IF($A805=TAXAS!$A$23,IF($B805="PARCELADO ATÉ 12X",$D805-($D805*TAXAS!$F$23))/12,IF($A805=TAXAS!$A$24,IF($B805="PARCELADO ATÉ 12X",$D805-($D805*TAXAS!$F$24))/12,IF($A805=TAXAS!$A$25,IF($B805="PARCELADO ATÉ 12X",$D805-($D805*TAXAS!$F$25))/12,IF($A805=TAXAS!$A$26,IF($B805="PARCELADO ATÉ 12X",$D805-($D805*TAXAS!$F$26))/12,IF($A805=TAXAS!$A$27,IF($B805="PARCELADO ATÉ 12X",$D805-($D805*TAXAS!$F$27))/12))))))))))))))))))))))))/1</f>
        <v>0</v>
      </c>
      <c r="J805" s="8">
        <f t="shared" si="0"/>
        <v>0</v>
      </c>
      <c r="K805" s="10" t="b">
        <f>IF($B805="PARCELADO ATÉ 3X",($D805-($D805*TAXAS!$D$4))-$J805)</f>
        <v>0</v>
      </c>
      <c r="L805" s="10" t="b">
        <f>IF($B805="PARCELADO ATÉ 6X",($D805-($D805*TAXAS!$E$4))-$J805)</f>
        <v>0</v>
      </c>
      <c r="M805" s="10" t="b">
        <f>IF($B805="PARCELADO ATÉ 12X",($D805-($D805*TAXAS!$F$4))-$J805)</f>
        <v>0</v>
      </c>
      <c r="N805" s="8">
        <f t="shared" si="1"/>
        <v>0</v>
      </c>
      <c r="O805" s="10">
        <f t="shared" si="2"/>
        <v>0</v>
      </c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spans="1:31" ht="15.75" customHeight="1" x14ac:dyDescent="0.2">
      <c r="A806" s="3"/>
      <c r="B806" s="5"/>
      <c r="C806" s="6"/>
      <c r="D806" s="42"/>
      <c r="E806" s="8">
        <f>IF($A806="VISA",IF($B806="DÉBITO",$D806-($D806*TAXAS!$B$4)),IF($A806="MASTER",IF($B806="DÉBITO",$D806-($D806*TAXAS!$B$5)),IF($A806="ELO", IF($B806="DÉBITO",$D806-($D806*TAXAS!$B$6)),IF($A806="HIPERCARD",IF($B806="DÉBITO",$D806-($D806*TAXAS!$B$7)),IF($A806="DINERS",IF($B806="DÉBITO",$D806-($D806*TAXAS!$B$8)),IF($A806="AMERICA EXPRESS",IF($B806="DÉBITO",$D806-($D806*TAXAS!$B$9)),IF($A806=TAXAS!$A$10,IF($B806="DÉBITO",$D806-($D806*TAXAS!$B$10)), IF($A806=TAXAS!$A$11,IF($B806="DÉBITO",$D806-($D806*TAXAS!$B$11)), IF($A806=TAXAS!$A$12,IF($B806="DÉBITO",$D806-($D806*TAXAS!$B$12)), IF($A806=TAXAS!$A$13,IF($B806="DÉBITO",$D806-($D806*TAXAS!$B$13)), IF($A806=TAXAS!$A$14,IF($B806="DÉBITO",$D806-($D806*TAXAS!$B$14)), IF($A806=TAXAS!$A$15,IF($B806="DÉBITO",$D806-($D806*TAXAS!$B$15)), IF($A806=TAXAS!$A$16,IF($B806="DÉBITO",$D806-($D806*TAXAS!$B$16)), IF($A806=TAXAS!$A$17,IF($B806="DÉBITO",$D806-($D806*TAXAS!$B$17)), IF($A806=TAXAS!$A$18,IF($B806="DÉBITO",$D806-($D806*TAXAS!$B$18)), IF($A806=TAXAS!$A$19,IF($B806="DÉBITO",$D806-($D806*TAXAS!$B$19)), IF($A806=TAXAS!$A$20,IF($B806="DÉBITO",$D806-($D806*TAXAS!$B$20)), IF($A806=TAXAS!$A$21,IF($B806="DÉBITO",$D806-($D806*TAXAS!$B$21)), IF($A806=TAXAS!$A$22,IF($B806="DÉBITO",$D806-($D806*TAXAS!$B$22)), IF($A806=TAXAS!$A$23,IF($B806="DÉBITO",$D806-($D806*TAXAS!$B$23)), IF($A806=TAXAS!$A$24,IF($B806="DÉBITO",$D806-($D806*TAXAS!$B$24)), IF($A806=TAXAS!$A$25,IF($B806="DÉBITO",$D806-($D806*TAXAS!$B$25)), IF($A806=TAXAS!$A$26,IF($B806="DÉBITO",$D806-($D806*TAXAS!$B$26)), IF($A806=TAXAS!$A$27,IF($B806="DÉBITO",$D806-($D806*TAXAS!$B$27))))))))))))))))))))))))))/1</f>
        <v>0</v>
      </c>
      <c r="F806" s="8">
        <f>IF($A806="VISA",IF($B806="CRÉDITO",$D806-($D806*TAXAS!$C$4)),IF($A806="MASTER",IF($B806="CRÉDITO",$D806-($D806*TAXAS!$C$5)),IF($A806="ELO", IF($B806="CRÉDITO",$D806-($D806*TAXAS!$C$6)),IF($A806="HIPERCARD",IF($B806="CRÉDITO",$D806-($D806*TAXAS!$C$7)),IF($A806="DINERS",IF($B806="CRÉDITO",$D806-($D806*TAXAS!$C$8)),IF($A806="AMERICA EXPRESS",IF($B806="CRÉDITO",$D806-($D806*TAXAS!$C$9)),IF($A806=TAXAS!$A$10,IF($B806="CRÉDITO",$D806-($D806*TAXAS!$C$10)), IF($A806=TAXAS!$A$11,IF($B806="CRÉDITO",$D806-($D806*TAXAS!$C$11)), IF($A806=TAXAS!$A$12,IF($B806="CRÉDITO",$D806-($D806*TAXAS!$C$12)), IF($A806=TAXAS!$A$13,IF($B806="CRÉDITO",$D806-($D806*TAXAS!$C$13)), IF($A806=TAXAS!$A$14,IF($B806="CRÉDITO",$D806-($D806*TAXAS!$C$14)), IF($A806=TAXAS!$A$15,IF($B806="CRÉDITO",$D806-($D806*TAXAS!$C$15)), IF($A806=TAXAS!$A$16,IF($B806="CRÉDITO",$D806-($D806*TAXAS!$C$16)), IF($A806=TAXAS!$A$17,IF($B806="CRÉDITO",$D806-($D806*TAXAS!$C$17)), IF($A806=TAXAS!$A$18,IF($B806="CRÉDITO",$D806-($D806*TAXAS!$C$18)), IF($A806=TAXAS!$A$19,IF($B806="CRÉDITO",$D806-($D806*TAXAS!$C$19)), IF($A806=TAXAS!$A$20,IF($B806="CRÉDITO",$D806-($D806*TAXAS!$C$20)), IF($A806=TAXAS!$A$21,IF($B806="CRÉDITO",$D806-($D806*TAXAS!$C$21)), IF($A806=TAXAS!$A$22,IF($B806="CRÉDITO",$D806-($D806*TAXAS!$C$22)), IF($A806=TAXAS!$A$23,IF($B806="CRÉDITO",$D806-($D806*TAXAS!$C$23)), IF($A806=TAXAS!$A$24,IF($B806="CRÉDITO",$D806-($D806*TAXAS!$C$24)), IF($A806=TAXAS!$A$25,IF($B806="CRÉDITO",$D806-($D806*TAXAS!$C$25)), IF($A806=TAXAS!$A$26,IF($B806="CRÉDITO",$D806-($D806*TAXAS!$C$26)), IF($A806=TAXAS!$A$27,IF($B806="CRÉDITO",$D806-($D806*TAXAS!$C$27))))))))))))))))))))))))))/1</f>
        <v>0</v>
      </c>
      <c r="G806" s="9">
        <f>IF($A806="VISA",IF($B806="PARCELADO ATÉ 3X",$D806-(D806*TAXAS!$D$4))/3,IF($A806="MASTER",IF($B806="PARCELADO ATÉ 3X",$D806-(D806*TAXAS!$D$5))/3,IF($A806="ELO",IF($B806="PARCELADO ATÉ 3X",$D806-(D806*TAXAS!$D$6))/3,IF($A806="HIPERCARD",IF($B806="PARCELADO ATÉ 3X",$D806-(D806*TAXAS!$D$7))/3,IF($A806="DINERS",IF($B806="PARCELADO ATÉ 3X",$D806-(D806*TAXAS!$D$8))/3,IF($A806="AMERICA EXPRESS",IF($B806="PARCELADO ATÉ 3X",$D806-(D806*TAXAS!$D$9))/3,IF($A806=TAXAS!$A$10,IF($B806="PARCELADO ATÉ 3X",$D806-($D806*TAXAS!$D$10))/3,IF($A806=TAXAS!$A$11,IF($B806="PARCELADO ATÉ 3X",$D806-($D806*TAXAS!$D$11))/3,IF($A806=TAXAS!$A$12,IF($B806="PARCELADO ATÉ 3X",$D806-($D806*TAXAS!$D$12))/3,IF($A806=TAXAS!$A$13,IF($B806="PARCELADO ATÉ 3X",$D806-($D806*TAXAS!$D$13))/3,IF($A806=TAXAS!$A$14,IF($B806="PARCELADO ATÉ 3X",$D806-($D806*TAXAS!$D$14))/3,IF($A806=TAXAS!$A$15,IF($B806="PARCELADO ATÉ 3X",$D806-($D806*TAXAS!$D$15))/3,IF($A806=TAXAS!$A$16,IF($B806="PARCELADO ATÉ 3X",$D806-($D806*TAXAS!$D$16))/3,IF($A806=TAXAS!$A$17,IF($B806="PARCELADO ATÉ 3X",$D806-($D806*TAXAS!$D$17))/3,IF($A806=TAXAS!$A$18,IF($B806="PARCELADO ATÉ 3X",$D806-($D806*TAXAS!$D$18))/3,IF($A806=TAXAS!$A$19,IF($B806="PARCELADO ATÉ 3X",$D806-($D806*TAXAS!$D$19))/3,IF($A806=TAXAS!$A$20,IF($B806="PARCELADO ATÉ 3X",$D806-($D806*TAXAS!$D$20))/3,IF($A806=TAXAS!$A$21,IF($B806="PARCELADO ATÉ 3X",$D806-($D806*TAXAS!$D$21))/3,IF($A806=TAXAS!$A$22,IF($B806="PARCELADO ATÉ 3X",$D806-($D806*TAXAS!$D$22))/3,IF($A806=TAXAS!$A$23,IF($B806="PARCELADO ATÉ 3X",$D806-($D806*TAXAS!$D$23))/3,IF($A806=TAXAS!$A$24,IF($B806="PARCELADO ATÉ 3X",$D806-($D806*TAXAS!$D$24))/3,IF($A806=TAXAS!$A$25,IF($B806="PARCELADO ATÉ 3X",$D806-($D806*TAXAS!$D$25))/3,IF($A806=TAXAS!$A$26,IF($B806="PARCELADO ATÉ 3X",$D806-($D806*TAXAS!$D$26))/3,IF($A806=TAXAS!$A$27,IF($B806="PARCELADO ATÉ 3X",$D806-($D806*TAXAS!$D$27))/3))))))))))))))))))))))))/1</f>
        <v>0</v>
      </c>
      <c r="H806" s="9">
        <f>IF($A806="VISA",IF($B806="PARCELADO ATÉ 6X",$D806-(D806*TAXAS!$E$4))/6,IF($A806="MASTER",IF($B806="PARCELADO ATÉ 6X",$D806-(D806*TAXAS!$E$5))/6,IF($A806="ELO",IF($B806="PARCELADO ATÉ 6X",$D806-(D806*TAXAS!$E$6))/6,IF($A806="HIPERCARD",IF($B806="PARCELADO ATÉ 6X",$D806-(D806*TAXAS!$E$7))/6,IF($A806="DINERS",IF($B806="PARCELADO ATÉ 6X",$D806-(D806*TAXAS!$E$8))/6,IF($A806="AMERICA EXPRESS",IF($B806="PARCELADO ATÉ 6X",$D806-(D806*TAXAS!$E$9))/6,IF($A806=TAXAS!$A$10,IF($B806="PARCELADO ATÉ 6X",$D806-($D806*TAXAS!$E$10))/6,IF($A806=TAXAS!$A$11,IF($B806="PARCELADO ATÉ 6X",$D806-($D806*TAXAS!$E$11))/6,IF($A806=TAXAS!$A$12,IF($B806="PARCELADO ATÉ 6X",$D806-($D806*TAXAS!$E$12))/6,IF($A806=TAXAS!$A$13,IF($B806="PARCELADO ATÉ 6X",$D806-($D806*TAXAS!$E$13))/6,IF($A806=TAXAS!$A$14,IF($B806="PARCELADO ATÉ 6X",$D806-($D806*TAXAS!$E$14))/6,IF($A806=TAXAS!$A$15,IF($B806="PARCELADO ATÉ 6X",$D806-($D806*TAXAS!$E$15))/6,IF($A806=TAXAS!$A$16,IF($B806="PARCELADO ATÉ 6X",$D806-($D806*TAXAS!$E$16))/6,IF($A806=TAXAS!$A$17,IF($B806="PARCELADO ATÉ 6X",$D806-($D806*TAXAS!$E$17))/6,IF($A806=TAXAS!$A$18,IF($B806="PARCELADO ATÉ 6X",$D806-($D806*TAXAS!$E$18))/6,IF($A806=TAXAS!$A$19,IF($B806="PARCELADO ATÉ 6X",$D806-($D806*TAXAS!$E$19))/6,IF($A806=TAXAS!$A$20,IF($B806="PARCELADO ATÉ 6X",$D806-($D806*TAXAS!$E$20))/6,IF($A806=TAXAS!$A$21,IF($B806="PARCELADO ATÉ 6X",$D806-($D806*TAXAS!$E$21))/6,IF($A806=TAXAS!$A$22,IF($B806="PARCELADO ATÉ 6X",$D806-($D806*TAXAS!$E$22))/6,IF($A806=TAXAS!$A$23,IF($B806="PARCELADO ATÉ 6X",$D806-($D806*TAXAS!$E$23))/6,IF($A806=TAXAS!$A$24,IF($B806="PARCELADO ATÉ 6X",$D806-($D806*TAXAS!$E$24))/6,IF($A806=TAXAS!$A$25,IF($B806="PARCELADO ATÉ 6X",$D806-($D806*TAXAS!$E$25))/6,IF($A806=TAXAS!$A$26,IF($B806="PARCELADO ATÉ 6X",$D806-($D806*TAXAS!$E$26))/6,IF($A806=TAXAS!$A$27,IF($B806="PARCELADO ATÉ 6X",$D806-($D806*TAXAS!$E$27))/6))))))))))))))))))))))))/1</f>
        <v>0</v>
      </c>
      <c r="I806" s="9">
        <f>IF($A806="VISA",IF($B806="PARCELADO ATÉ 12X",$D806-(D806*TAXAS!$F$4))/12,IF($A806="MASTER",IF($B806="PARCELADO ATÉ 12X",$D806-(D806*TAXAS!$F$5))/12,IF($A806="ELO",IF($B806="PARCELADO ATÉ 12X",$D806-(D806*TAXAS!$F$6))/12,IF($A806="HIPERCARD",IF($B806="PARCELADO ATÉ 12X",$D806-(D806*TAXAS!$F$7))/12,IF($A806="DINERS",IF($B806="PARCELADO ATÉ 12X",$D806-(D806*TAXAS!$F$8))/12,IF($A806="AMERICA EXPRESS",IF($B806="PARCELADO ATÉ 12X",$D806-(D806*TAXAS!$F$9))/12,IF($A806=TAXAS!$A$10,IF($B806="PARCELADO ATÉ 12X",$D806-($D806*TAXAS!$F$10))/12,IF($A806=TAXAS!$A$11,IF($B806="PARCELADO ATÉ 12X",$D806-($D806*TAXAS!$F$11))/12,IF($A806=TAXAS!$A$12,IF($B806="PARCELADO ATÉ 12X",$D806-($D806*TAXAS!$F$12))/12,IF($A806=TAXAS!$A$13,IF($B806="PARCELADO ATÉ 12X",$D806-($D806*TAXAS!$F$13))/12,IF($A806=TAXAS!$A$14,IF($B806="PARCELADO ATÉ 12X",$D806-($D806*TAXAS!$F$14))/12,IF($A806=TAXAS!$A$15,IF($B806="PARCELADO ATÉ 12X",$D806-($D806*TAXAS!$F$15))/12,IF($A806=TAXAS!$A$16,IF($B806="PARCELADO ATÉ 12X",$D806-($D806*TAXAS!$F$16))/12,IF($A806=TAXAS!$A$17,IF($B806="PARCELADO ATÉ 12X",$D806-($D806*TAXAS!$F$17))/12,IF($A806=TAXAS!$A$18,IF($B806="PARCELADO ATÉ 12X",$D806-($D806*TAXAS!$F$18))/12,IF($A806=TAXAS!$A$19,IF($B806="PARCELADO ATÉ 12X",$D806-($D806*TAXAS!$F$19))/12,IF($A806=TAXAS!$A$20,IF($B806="PARCELADO ATÉ 12X",$D806-($D806*TAXAS!$F$20))/12,IF($A806=TAXAS!$A$21,IF($B806="PARCELADO ATÉ 12X",$D806-($D806*TAXAS!$F$21))/12,IF($A806=TAXAS!$A$22,IF($B806="PARCELADO ATÉ 12X",$D806-($D806*TAXAS!$F$22))/12,IF($A806=TAXAS!$A$23,IF($B806="PARCELADO ATÉ 12X",$D806-($D806*TAXAS!$F$23))/12,IF($A806=TAXAS!$A$24,IF($B806="PARCELADO ATÉ 12X",$D806-($D806*TAXAS!$F$24))/12,IF($A806=TAXAS!$A$25,IF($B806="PARCELADO ATÉ 12X",$D806-($D806*TAXAS!$F$25))/12,IF($A806=TAXAS!$A$26,IF($B806="PARCELADO ATÉ 12X",$D806-($D806*TAXAS!$F$26))/12,IF($A806=TAXAS!$A$27,IF($B806="PARCELADO ATÉ 12X",$D806-($D806*TAXAS!$F$27))/12))))))))))))))))))))))))/1</f>
        <v>0</v>
      </c>
      <c r="J806" s="8">
        <f t="shared" si="0"/>
        <v>0</v>
      </c>
      <c r="K806" s="10" t="b">
        <f>IF($B806="PARCELADO ATÉ 3X",($D806-($D806*TAXAS!$D$4))-$J806)</f>
        <v>0</v>
      </c>
      <c r="L806" s="10" t="b">
        <f>IF($B806="PARCELADO ATÉ 6X",($D806-($D806*TAXAS!$E$4))-$J806)</f>
        <v>0</v>
      </c>
      <c r="M806" s="10" t="b">
        <f>IF($B806="PARCELADO ATÉ 12X",($D806-($D806*TAXAS!$F$4))-$J806)</f>
        <v>0</v>
      </c>
      <c r="N806" s="8">
        <f t="shared" si="1"/>
        <v>0</v>
      </c>
      <c r="O806" s="10">
        <f t="shared" si="2"/>
        <v>0</v>
      </c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spans="1:31" ht="15.75" customHeight="1" x14ac:dyDescent="0.2">
      <c r="A807" s="3"/>
      <c r="B807" s="5"/>
      <c r="C807" s="6"/>
      <c r="D807" s="42"/>
      <c r="E807" s="8">
        <f>IF($A807="VISA",IF($B807="DÉBITO",$D807-($D807*TAXAS!$B$4)),IF($A807="MASTER",IF($B807="DÉBITO",$D807-($D807*TAXAS!$B$5)),IF($A807="ELO", IF($B807="DÉBITO",$D807-($D807*TAXAS!$B$6)),IF($A807="HIPERCARD",IF($B807="DÉBITO",$D807-($D807*TAXAS!$B$7)),IF($A807="DINERS",IF($B807="DÉBITO",$D807-($D807*TAXAS!$B$8)),IF($A807="AMERICA EXPRESS",IF($B807="DÉBITO",$D807-($D807*TAXAS!$B$9)),IF($A807=TAXAS!$A$10,IF($B807="DÉBITO",$D807-($D807*TAXAS!$B$10)), IF($A807=TAXAS!$A$11,IF($B807="DÉBITO",$D807-($D807*TAXAS!$B$11)), IF($A807=TAXAS!$A$12,IF($B807="DÉBITO",$D807-($D807*TAXAS!$B$12)), IF($A807=TAXAS!$A$13,IF($B807="DÉBITO",$D807-($D807*TAXAS!$B$13)), IF($A807=TAXAS!$A$14,IF($B807="DÉBITO",$D807-($D807*TAXAS!$B$14)), IF($A807=TAXAS!$A$15,IF($B807="DÉBITO",$D807-($D807*TAXAS!$B$15)), IF($A807=TAXAS!$A$16,IF($B807="DÉBITO",$D807-($D807*TAXAS!$B$16)), IF($A807=TAXAS!$A$17,IF($B807="DÉBITO",$D807-($D807*TAXAS!$B$17)), IF($A807=TAXAS!$A$18,IF($B807="DÉBITO",$D807-($D807*TAXAS!$B$18)), IF($A807=TAXAS!$A$19,IF($B807="DÉBITO",$D807-($D807*TAXAS!$B$19)), IF($A807=TAXAS!$A$20,IF($B807="DÉBITO",$D807-($D807*TAXAS!$B$20)), IF($A807=TAXAS!$A$21,IF($B807="DÉBITO",$D807-($D807*TAXAS!$B$21)), IF($A807=TAXAS!$A$22,IF($B807="DÉBITO",$D807-($D807*TAXAS!$B$22)), IF($A807=TAXAS!$A$23,IF($B807="DÉBITO",$D807-($D807*TAXAS!$B$23)), IF($A807=TAXAS!$A$24,IF($B807="DÉBITO",$D807-($D807*TAXAS!$B$24)), IF($A807=TAXAS!$A$25,IF($B807="DÉBITO",$D807-($D807*TAXAS!$B$25)), IF($A807=TAXAS!$A$26,IF($B807="DÉBITO",$D807-($D807*TAXAS!$B$26)), IF($A807=TAXAS!$A$27,IF($B807="DÉBITO",$D807-($D807*TAXAS!$B$27))))))))))))))))))))))))))/1</f>
        <v>0</v>
      </c>
      <c r="F807" s="8">
        <f>IF($A807="VISA",IF($B807="CRÉDITO",$D807-($D807*TAXAS!$C$4)),IF($A807="MASTER",IF($B807="CRÉDITO",$D807-($D807*TAXAS!$C$5)),IF($A807="ELO", IF($B807="CRÉDITO",$D807-($D807*TAXAS!$C$6)),IF($A807="HIPERCARD",IF($B807="CRÉDITO",$D807-($D807*TAXAS!$C$7)),IF($A807="DINERS",IF($B807="CRÉDITO",$D807-($D807*TAXAS!$C$8)),IF($A807="AMERICA EXPRESS",IF($B807="CRÉDITO",$D807-($D807*TAXAS!$C$9)),IF($A807=TAXAS!$A$10,IF($B807="CRÉDITO",$D807-($D807*TAXAS!$C$10)), IF($A807=TAXAS!$A$11,IF($B807="CRÉDITO",$D807-($D807*TAXAS!$C$11)), IF($A807=TAXAS!$A$12,IF($B807="CRÉDITO",$D807-($D807*TAXAS!$C$12)), IF($A807=TAXAS!$A$13,IF($B807="CRÉDITO",$D807-($D807*TAXAS!$C$13)), IF($A807=TAXAS!$A$14,IF($B807="CRÉDITO",$D807-($D807*TAXAS!$C$14)), IF($A807=TAXAS!$A$15,IF($B807="CRÉDITO",$D807-($D807*TAXAS!$C$15)), IF($A807=TAXAS!$A$16,IF($B807="CRÉDITO",$D807-($D807*TAXAS!$C$16)), IF($A807=TAXAS!$A$17,IF($B807="CRÉDITO",$D807-($D807*TAXAS!$C$17)), IF($A807=TAXAS!$A$18,IF($B807="CRÉDITO",$D807-($D807*TAXAS!$C$18)), IF($A807=TAXAS!$A$19,IF($B807="CRÉDITO",$D807-($D807*TAXAS!$C$19)), IF($A807=TAXAS!$A$20,IF($B807="CRÉDITO",$D807-($D807*TAXAS!$C$20)), IF($A807=TAXAS!$A$21,IF($B807="CRÉDITO",$D807-($D807*TAXAS!$C$21)), IF($A807=TAXAS!$A$22,IF($B807="CRÉDITO",$D807-($D807*TAXAS!$C$22)), IF($A807=TAXAS!$A$23,IF($B807="CRÉDITO",$D807-($D807*TAXAS!$C$23)), IF($A807=TAXAS!$A$24,IF($B807="CRÉDITO",$D807-($D807*TAXAS!$C$24)), IF($A807=TAXAS!$A$25,IF($B807="CRÉDITO",$D807-($D807*TAXAS!$C$25)), IF($A807=TAXAS!$A$26,IF($B807="CRÉDITO",$D807-($D807*TAXAS!$C$26)), IF($A807=TAXAS!$A$27,IF($B807="CRÉDITO",$D807-($D807*TAXAS!$C$27))))))))))))))))))))))))))/1</f>
        <v>0</v>
      </c>
      <c r="G807" s="9">
        <f>IF($A807="VISA",IF($B807="PARCELADO ATÉ 3X",$D807-(D807*TAXAS!$D$4))/3,IF($A807="MASTER",IF($B807="PARCELADO ATÉ 3X",$D807-(D807*TAXAS!$D$5))/3,IF($A807="ELO",IF($B807="PARCELADO ATÉ 3X",$D807-(D807*TAXAS!$D$6))/3,IF($A807="HIPERCARD",IF($B807="PARCELADO ATÉ 3X",$D807-(D807*TAXAS!$D$7))/3,IF($A807="DINERS",IF($B807="PARCELADO ATÉ 3X",$D807-(D807*TAXAS!$D$8))/3,IF($A807="AMERICA EXPRESS",IF($B807="PARCELADO ATÉ 3X",$D807-(D807*TAXAS!$D$9))/3,IF($A807=TAXAS!$A$10,IF($B807="PARCELADO ATÉ 3X",$D807-($D807*TAXAS!$D$10))/3,IF($A807=TAXAS!$A$11,IF($B807="PARCELADO ATÉ 3X",$D807-($D807*TAXAS!$D$11))/3,IF($A807=TAXAS!$A$12,IF($B807="PARCELADO ATÉ 3X",$D807-($D807*TAXAS!$D$12))/3,IF($A807=TAXAS!$A$13,IF($B807="PARCELADO ATÉ 3X",$D807-($D807*TAXAS!$D$13))/3,IF($A807=TAXAS!$A$14,IF($B807="PARCELADO ATÉ 3X",$D807-($D807*TAXAS!$D$14))/3,IF($A807=TAXAS!$A$15,IF($B807="PARCELADO ATÉ 3X",$D807-($D807*TAXAS!$D$15))/3,IF($A807=TAXAS!$A$16,IF($B807="PARCELADO ATÉ 3X",$D807-($D807*TAXAS!$D$16))/3,IF($A807=TAXAS!$A$17,IF($B807="PARCELADO ATÉ 3X",$D807-($D807*TAXAS!$D$17))/3,IF($A807=TAXAS!$A$18,IF($B807="PARCELADO ATÉ 3X",$D807-($D807*TAXAS!$D$18))/3,IF($A807=TAXAS!$A$19,IF($B807="PARCELADO ATÉ 3X",$D807-($D807*TAXAS!$D$19))/3,IF($A807=TAXAS!$A$20,IF($B807="PARCELADO ATÉ 3X",$D807-($D807*TAXAS!$D$20))/3,IF($A807=TAXAS!$A$21,IF($B807="PARCELADO ATÉ 3X",$D807-($D807*TAXAS!$D$21))/3,IF($A807=TAXAS!$A$22,IF($B807="PARCELADO ATÉ 3X",$D807-($D807*TAXAS!$D$22))/3,IF($A807=TAXAS!$A$23,IF($B807="PARCELADO ATÉ 3X",$D807-($D807*TAXAS!$D$23))/3,IF($A807=TAXAS!$A$24,IF($B807="PARCELADO ATÉ 3X",$D807-($D807*TAXAS!$D$24))/3,IF($A807=TAXAS!$A$25,IF($B807="PARCELADO ATÉ 3X",$D807-($D807*TAXAS!$D$25))/3,IF($A807=TAXAS!$A$26,IF($B807="PARCELADO ATÉ 3X",$D807-($D807*TAXAS!$D$26))/3,IF($A807=TAXAS!$A$27,IF($B807="PARCELADO ATÉ 3X",$D807-($D807*TAXAS!$D$27))/3))))))))))))))))))))))))/1</f>
        <v>0</v>
      </c>
      <c r="H807" s="9">
        <f>IF($A807="VISA",IF($B807="PARCELADO ATÉ 6X",$D807-(D807*TAXAS!$E$4))/6,IF($A807="MASTER",IF($B807="PARCELADO ATÉ 6X",$D807-(D807*TAXAS!$E$5))/6,IF($A807="ELO",IF($B807="PARCELADO ATÉ 6X",$D807-(D807*TAXAS!$E$6))/6,IF($A807="HIPERCARD",IF($B807="PARCELADO ATÉ 6X",$D807-(D807*TAXAS!$E$7))/6,IF($A807="DINERS",IF($B807="PARCELADO ATÉ 6X",$D807-(D807*TAXAS!$E$8))/6,IF($A807="AMERICA EXPRESS",IF($B807="PARCELADO ATÉ 6X",$D807-(D807*TAXAS!$E$9))/6,IF($A807=TAXAS!$A$10,IF($B807="PARCELADO ATÉ 6X",$D807-($D807*TAXAS!$E$10))/6,IF($A807=TAXAS!$A$11,IF($B807="PARCELADO ATÉ 6X",$D807-($D807*TAXAS!$E$11))/6,IF($A807=TAXAS!$A$12,IF($B807="PARCELADO ATÉ 6X",$D807-($D807*TAXAS!$E$12))/6,IF($A807=TAXAS!$A$13,IF($B807="PARCELADO ATÉ 6X",$D807-($D807*TAXAS!$E$13))/6,IF($A807=TAXAS!$A$14,IF($B807="PARCELADO ATÉ 6X",$D807-($D807*TAXAS!$E$14))/6,IF($A807=TAXAS!$A$15,IF($B807="PARCELADO ATÉ 6X",$D807-($D807*TAXAS!$E$15))/6,IF($A807=TAXAS!$A$16,IF($B807="PARCELADO ATÉ 6X",$D807-($D807*TAXAS!$E$16))/6,IF($A807=TAXAS!$A$17,IF($B807="PARCELADO ATÉ 6X",$D807-($D807*TAXAS!$E$17))/6,IF($A807=TAXAS!$A$18,IF($B807="PARCELADO ATÉ 6X",$D807-($D807*TAXAS!$E$18))/6,IF($A807=TAXAS!$A$19,IF($B807="PARCELADO ATÉ 6X",$D807-($D807*TAXAS!$E$19))/6,IF($A807=TAXAS!$A$20,IF($B807="PARCELADO ATÉ 6X",$D807-($D807*TAXAS!$E$20))/6,IF($A807=TAXAS!$A$21,IF($B807="PARCELADO ATÉ 6X",$D807-($D807*TAXAS!$E$21))/6,IF($A807=TAXAS!$A$22,IF($B807="PARCELADO ATÉ 6X",$D807-($D807*TAXAS!$E$22))/6,IF($A807=TAXAS!$A$23,IF($B807="PARCELADO ATÉ 6X",$D807-($D807*TAXAS!$E$23))/6,IF($A807=TAXAS!$A$24,IF($B807="PARCELADO ATÉ 6X",$D807-($D807*TAXAS!$E$24))/6,IF($A807=TAXAS!$A$25,IF($B807="PARCELADO ATÉ 6X",$D807-($D807*TAXAS!$E$25))/6,IF($A807=TAXAS!$A$26,IF($B807="PARCELADO ATÉ 6X",$D807-($D807*TAXAS!$E$26))/6,IF($A807=TAXAS!$A$27,IF($B807="PARCELADO ATÉ 6X",$D807-($D807*TAXAS!$E$27))/6))))))))))))))))))))))))/1</f>
        <v>0</v>
      </c>
      <c r="I807" s="9">
        <f>IF($A807="VISA",IF($B807="PARCELADO ATÉ 12X",$D807-(D807*TAXAS!$F$4))/12,IF($A807="MASTER",IF($B807="PARCELADO ATÉ 12X",$D807-(D807*TAXAS!$F$5))/12,IF($A807="ELO",IF($B807="PARCELADO ATÉ 12X",$D807-(D807*TAXAS!$F$6))/12,IF($A807="HIPERCARD",IF($B807="PARCELADO ATÉ 12X",$D807-(D807*TAXAS!$F$7))/12,IF($A807="DINERS",IF($B807="PARCELADO ATÉ 12X",$D807-(D807*TAXAS!$F$8))/12,IF($A807="AMERICA EXPRESS",IF($B807="PARCELADO ATÉ 12X",$D807-(D807*TAXAS!$F$9))/12,IF($A807=TAXAS!$A$10,IF($B807="PARCELADO ATÉ 12X",$D807-($D807*TAXAS!$F$10))/12,IF($A807=TAXAS!$A$11,IF($B807="PARCELADO ATÉ 12X",$D807-($D807*TAXAS!$F$11))/12,IF($A807=TAXAS!$A$12,IF($B807="PARCELADO ATÉ 12X",$D807-($D807*TAXAS!$F$12))/12,IF($A807=TAXAS!$A$13,IF($B807="PARCELADO ATÉ 12X",$D807-($D807*TAXAS!$F$13))/12,IF($A807=TAXAS!$A$14,IF($B807="PARCELADO ATÉ 12X",$D807-($D807*TAXAS!$F$14))/12,IF($A807=TAXAS!$A$15,IF($B807="PARCELADO ATÉ 12X",$D807-($D807*TAXAS!$F$15))/12,IF($A807=TAXAS!$A$16,IF($B807="PARCELADO ATÉ 12X",$D807-($D807*TAXAS!$F$16))/12,IF($A807=TAXAS!$A$17,IF($B807="PARCELADO ATÉ 12X",$D807-($D807*TAXAS!$F$17))/12,IF($A807=TAXAS!$A$18,IF($B807="PARCELADO ATÉ 12X",$D807-($D807*TAXAS!$F$18))/12,IF($A807=TAXAS!$A$19,IF($B807="PARCELADO ATÉ 12X",$D807-($D807*TAXAS!$F$19))/12,IF($A807=TAXAS!$A$20,IF($B807="PARCELADO ATÉ 12X",$D807-($D807*TAXAS!$F$20))/12,IF($A807=TAXAS!$A$21,IF($B807="PARCELADO ATÉ 12X",$D807-($D807*TAXAS!$F$21))/12,IF($A807=TAXAS!$A$22,IF($B807="PARCELADO ATÉ 12X",$D807-($D807*TAXAS!$F$22))/12,IF($A807=TAXAS!$A$23,IF($B807="PARCELADO ATÉ 12X",$D807-($D807*TAXAS!$F$23))/12,IF($A807=TAXAS!$A$24,IF($B807="PARCELADO ATÉ 12X",$D807-($D807*TAXAS!$F$24))/12,IF($A807=TAXAS!$A$25,IF($B807="PARCELADO ATÉ 12X",$D807-($D807*TAXAS!$F$25))/12,IF($A807=TAXAS!$A$26,IF($B807="PARCELADO ATÉ 12X",$D807-($D807*TAXAS!$F$26))/12,IF($A807=TAXAS!$A$27,IF($B807="PARCELADO ATÉ 12X",$D807-($D807*TAXAS!$F$27))/12))))))))))))))))))))))))/1</f>
        <v>0</v>
      </c>
      <c r="J807" s="8">
        <f t="shared" si="0"/>
        <v>0</v>
      </c>
      <c r="K807" s="10" t="b">
        <f>IF($B807="PARCELADO ATÉ 3X",($D807-($D807*TAXAS!$D$4))-$J807)</f>
        <v>0</v>
      </c>
      <c r="L807" s="10" t="b">
        <f>IF($B807="PARCELADO ATÉ 6X",($D807-($D807*TAXAS!$E$4))-$J807)</f>
        <v>0</v>
      </c>
      <c r="M807" s="10" t="b">
        <f>IF($B807="PARCELADO ATÉ 12X",($D807-($D807*TAXAS!$F$4))-$J807)</f>
        <v>0</v>
      </c>
      <c r="N807" s="8">
        <f t="shared" si="1"/>
        <v>0</v>
      </c>
      <c r="O807" s="10">
        <f t="shared" si="2"/>
        <v>0</v>
      </c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spans="1:31" ht="15.75" customHeight="1" x14ac:dyDescent="0.2">
      <c r="A808" s="3"/>
      <c r="B808" s="5"/>
      <c r="C808" s="6"/>
      <c r="D808" s="42"/>
      <c r="E808" s="8">
        <f>IF($A808="VISA",IF($B808="DÉBITO",$D808-($D808*TAXAS!$B$4)),IF($A808="MASTER",IF($B808="DÉBITO",$D808-($D808*TAXAS!$B$5)),IF($A808="ELO", IF($B808="DÉBITO",$D808-($D808*TAXAS!$B$6)),IF($A808="HIPERCARD",IF($B808="DÉBITO",$D808-($D808*TAXAS!$B$7)),IF($A808="DINERS",IF($B808="DÉBITO",$D808-($D808*TAXAS!$B$8)),IF($A808="AMERICA EXPRESS",IF($B808="DÉBITO",$D808-($D808*TAXAS!$B$9)),IF($A808=TAXAS!$A$10,IF($B808="DÉBITO",$D808-($D808*TAXAS!$B$10)), IF($A808=TAXAS!$A$11,IF($B808="DÉBITO",$D808-($D808*TAXAS!$B$11)), IF($A808=TAXAS!$A$12,IF($B808="DÉBITO",$D808-($D808*TAXAS!$B$12)), IF($A808=TAXAS!$A$13,IF($B808="DÉBITO",$D808-($D808*TAXAS!$B$13)), IF($A808=TAXAS!$A$14,IF($B808="DÉBITO",$D808-($D808*TAXAS!$B$14)), IF($A808=TAXAS!$A$15,IF($B808="DÉBITO",$D808-($D808*TAXAS!$B$15)), IF($A808=TAXAS!$A$16,IF($B808="DÉBITO",$D808-($D808*TAXAS!$B$16)), IF($A808=TAXAS!$A$17,IF($B808="DÉBITO",$D808-($D808*TAXAS!$B$17)), IF($A808=TAXAS!$A$18,IF($B808="DÉBITO",$D808-($D808*TAXAS!$B$18)), IF($A808=TAXAS!$A$19,IF($B808="DÉBITO",$D808-($D808*TAXAS!$B$19)), IF($A808=TAXAS!$A$20,IF($B808="DÉBITO",$D808-($D808*TAXAS!$B$20)), IF($A808=TAXAS!$A$21,IF($B808="DÉBITO",$D808-($D808*TAXAS!$B$21)), IF($A808=TAXAS!$A$22,IF($B808="DÉBITO",$D808-($D808*TAXAS!$B$22)), IF($A808=TAXAS!$A$23,IF($B808="DÉBITO",$D808-($D808*TAXAS!$B$23)), IF($A808=TAXAS!$A$24,IF($B808="DÉBITO",$D808-($D808*TAXAS!$B$24)), IF($A808=TAXAS!$A$25,IF($B808="DÉBITO",$D808-($D808*TAXAS!$B$25)), IF($A808=TAXAS!$A$26,IF($B808="DÉBITO",$D808-($D808*TAXAS!$B$26)), IF($A808=TAXAS!$A$27,IF($B808="DÉBITO",$D808-($D808*TAXAS!$B$27))))))))))))))))))))))))))/1</f>
        <v>0</v>
      </c>
      <c r="F808" s="8">
        <f>IF($A808="VISA",IF($B808="CRÉDITO",$D808-($D808*TAXAS!$C$4)),IF($A808="MASTER",IF($B808="CRÉDITO",$D808-($D808*TAXAS!$C$5)),IF($A808="ELO", IF($B808="CRÉDITO",$D808-($D808*TAXAS!$C$6)),IF($A808="HIPERCARD",IF($B808="CRÉDITO",$D808-($D808*TAXAS!$C$7)),IF($A808="DINERS",IF($B808="CRÉDITO",$D808-($D808*TAXAS!$C$8)),IF($A808="AMERICA EXPRESS",IF($B808="CRÉDITO",$D808-($D808*TAXAS!$C$9)),IF($A808=TAXAS!$A$10,IF($B808="CRÉDITO",$D808-($D808*TAXAS!$C$10)), IF($A808=TAXAS!$A$11,IF($B808="CRÉDITO",$D808-($D808*TAXAS!$C$11)), IF($A808=TAXAS!$A$12,IF($B808="CRÉDITO",$D808-($D808*TAXAS!$C$12)), IF($A808=TAXAS!$A$13,IF($B808="CRÉDITO",$D808-($D808*TAXAS!$C$13)), IF($A808=TAXAS!$A$14,IF($B808="CRÉDITO",$D808-($D808*TAXAS!$C$14)), IF($A808=TAXAS!$A$15,IF($B808="CRÉDITO",$D808-($D808*TAXAS!$C$15)), IF($A808=TAXAS!$A$16,IF($B808="CRÉDITO",$D808-($D808*TAXAS!$C$16)), IF($A808=TAXAS!$A$17,IF($B808="CRÉDITO",$D808-($D808*TAXAS!$C$17)), IF($A808=TAXAS!$A$18,IF($B808="CRÉDITO",$D808-($D808*TAXAS!$C$18)), IF($A808=TAXAS!$A$19,IF($B808="CRÉDITO",$D808-($D808*TAXAS!$C$19)), IF($A808=TAXAS!$A$20,IF($B808="CRÉDITO",$D808-($D808*TAXAS!$C$20)), IF($A808=TAXAS!$A$21,IF($B808="CRÉDITO",$D808-($D808*TAXAS!$C$21)), IF($A808=TAXAS!$A$22,IF($B808="CRÉDITO",$D808-($D808*TAXAS!$C$22)), IF($A808=TAXAS!$A$23,IF($B808="CRÉDITO",$D808-($D808*TAXAS!$C$23)), IF($A808=TAXAS!$A$24,IF($B808="CRÉDITO",$D808-($D808*TAXAS!$C$24)), IF($A808=TAXAS!$A$25,IF($B808="CRÉDITO",$D808-($D808*TAXAS!$C$25)), IF($A808=TAXAS!$A$26,IF($B808="CRÉDITO",$D808-($D808*TAXAS!$C$26)), IF($A808=TAXAS!$A$27,IF($B808="CRÉDITO",$D808-($D808*TAXAS!$C$27))))))))))))))))))))))))))/1</f>
        <v>0</v>
      </c>
      <c r="G808" s="9">
        <f>IF($A808="VISA",IF($B808="PARCELADO ATÉ 3X",$D808-(D808*TAXAS!$D$4))/3,IF($A808="MASTER",IF($B808="PARCELADO ATÉ 3X",$D808-(D808*TAXAS!$D$5))/3,IF($A808="ELO",IF($B808="PARCELADO ATÉ 3X",$D808-(D808*TAXAS!$D$6))/3,IF($A808="HIPERCARD",IF($B808="PARCELADO ATÉ 3X",$D808-(D808*TAXAS!$D$7))/3,IF($A808="DINERS",IF($B808="PARCELADO ATÉ 3X",$D808-(D808*TAXAS!$D$8))/3,IF($A808="AMERICA EXPRESS",IF($B808="PARCELADO ATÉ 3X",$D808-(D808*TAXAS!$D$9))/3,IF($A808=TAXAS!$A$10,IF($B808="PARCELADO ATÉ 3X",$D808-($D808*TAXAS!$D$10))/3,IF($A808=TAXAS!$A$11,IF($B808="PARCELADO ATÉ 3X",$D808-($D808*TAXAS!$D$11))/3,IF($A808=TAXAS!$A$12,IF($B808="PARCELADO ATÉ 3X",$D808-($D808*TAXAS!$D$12))/3,IF($A808=TAXAS!$A$13,IF($B808="PARCELADO ATÉ 3X",$D808-($D808*TAXAS!$D$13))/3,IF($A808=TAXAS!$A$14,IF($B808="PARCELADO ATÉ 3X",$D808-($D808*TAXAS!$D$14))/3,IF($A808=TAXAS!$A$15,IF($B808="PARCELADO ATÉ 3X",$D808-($D808*TAXAS!$D$15))/3,IF($A808=TAXAS!$A$16,IF($B808="PARCELADO ATÉ 3X",$D808-($D808*TAXAS!$D$16))/3,IF($A808=TAXAS!$A$17,IF($B808="PARCELADO ATÉ 3X",$D808-($D808*TAXAS!$D$17))/3,IF($A808=TAXAS!$A$18,IF($B808="PARCELADO ATÉ 3X",$D808-($D808*TAXAS!$D$18))/3,IF($A808=TAXAS!$A$19,IF($B808="PARCELADO ATÉ 3X",$D808-($D808*TAXAS!$D$19))/3,IF($A808=TAXAS!$A$20,IF($B808="PARCELADO ATÉ 3X",$D808-($D808*TAXAS!$D$20))/3,IF($A808=TAXAS!$A$21,IF($B808="PARCELADO ATÉ 3X",$D808-($D808*TAXAS!$D$21))/3,IF($A808=TAXAS!$A$22,IF($B808="PARCELADO ATÉ 3X",$D808-($D808*TAXAS!$D$22))/3,IF($A808=TAXAS!$A$23,IF($B808="PARCELADO ATÉ 3X",$D808-($D808*TAXAS!$D$23))/3,IF($A808=TAXAS!$A$24,IF($B808="PARCELADO ATÉ 3X",$D808-($D808*TAXAS!$D$24))/3,IF($A808=TAXAS!$A$25,IF($B808="PARCELADO ATÉ 3X",$D808-($D808*TAXAS!$D$25))/3,IF($A808=TAXAS!$A$26,IF($B808="PARCELADO ATÉ 3X",$D808-($D808*TAXAS!$D$26))/3,IF($A808=TAXAS!$A$27,IF($B808="PARCELADO ATÉ 3X",$D808-($D808*TAXAS!$D$27))/3))))))))))))))))))))))))/1</f>
        <v>0</v>
      </c>
      <c r="H808" s="9">
        <f>IF($A808="VISA",IF($B808="PARCELADO ATÉ 6X",$D808-(D808*TAXAS!$E$4))/6,IF($A808="MASTER",IF($B808="PARCELADO ATÉ 6X",$D808-(D808*TAXAS!$E$5))/6,IF($A808="ELO",IF($B808="PARCELADO ATÉ 6X",$D808-(D808*TAXAS!$E$6))/6,IF($A808="HIPERCARD",IF($B808="PARCELADO ATÉ 6X",$D808-(D808*TAXAS!$E$7))/6,IF($A808="DINERS",IF($B808="PARCELADO ATÉ 6X",$D808-(D808*TAXAS!$E$8))/6,IF($A808="AMERICA EXPRESS",IF($B808="PARCELADO ATÉ 6X",$D808-(D808*TAXAS!$E$9))/6,IF($A808=TAXAS!$A$10,IF($B808="PARCELADO ATÉ 6X",$D808-($D808*TAXAS!$E$10))/6,IF($A808=TAXAS!$A$11,IF($B808="PARCELADO ATÉ 6X",$D808-($D808*TAXAS!$E$11))/6,IF($A808=TAXAS!$A$12,IF($B808="PARCELADO ATÉ 6X",$D808-($D808*TAXAS!$E$12))/6,IF($A808=TAXAS!$A$13,IF($B808="PARCELADO ATÉ 6X",$D808-($D808*TAXAS!$E$13))/6,IF($A808=TAXAS!$A$14,IF($B808="PARCELADO ATÉ 6X",$D808-($D808*TAXAS!$E$14))/6,IF($A808=TAXAS!$A$15,IF($B808="PARCELADO ATÉ 6X",$D808-($D808*TAXAS!$E$15))/6,IF($A808=TAXAS!$A$16,IF($B808="PARCELADO ATÉ 6X",$D808-($D808*TAXAS!$E$16))/6,IF($A808=TAXAS!$A$17,IF($B808="PARCELADO ATÉ 6X",$D808-($D808*TAXAS!$E$17))/6,IF($A808=TAXAS!$A$18,IF($B808="PARCELADO ATÉ 6X",$D808-($D808*TAXAS!$E$18))/6,IF($A808=TAXAS!$A$19,IF($B808="PARCELADO ATÉ 6X",$D808-($D808*TAXAS!$E$19))/6,IF($A808=TAXAS!$A$20,IF($B808="PARCELADO ATÉ 6X",$D808-($D808*TAXAS!$E$20))/6,IF($A808=TAXAS!$A$21,IF($B808="PARCELADO ATÉ 6X",$D808-($D808*TAXAS!$E$21))/6,IF($A808=TAXAS!$A$22,IF($B808="PARCELADO ATÉ 6X",$D808-($D808*TAXAS!$E$22))/6,IF($A808=TAXAS!$A$23,IF($B808="PARCELADO ATÉ 6X",$D808-($D808*TAXAS!$E$23))/6,IF($A808=TAXAS!$A$24,IF($B808="PARCELADO ATÉ 6X",$D808-($D808*TAXAS!$E$24))/6,IF($A808=TAXAS!$A$25,IF($B808="PARCELADO ATÉ 6X",$D808-($D808*TAXAS!$E$25))/6,IF($A808=TAXAS!$A$26,IF($B808="PARCELADO ATÉ 6X",$D808-($D808*TAXAS!$E$26))/6,IF($A808=TAXAS!$A$27,IF($B808="PARCELADO ATÉ 6X",$D808-($D808*TAXAS!$E$27))/6))))))))))))))))))))))))/1</f>
        <v>0</v>
      </c>
      <c r="I808" s="9">
        <f>IF($A808="VISA",IF($B808="PARCELADO ATÉ 12X",$D808-(D808*TAXAS!$F$4))/12,IF($A808="MASTER",IF($B808="PARCELADO ATÉ 12X",$D808-(D808*TAXAS!$F$5))/12,IF($A808="ELO",IF($B808="PARCELADO ATÉ 12X",$D808-(D808*TAXAS!$F$6))/12,IF($A808="HIPERCARD",IF($B808="PARCELADO ATÉ 12X",$D808-(D808*TAXAS!$F$7))/12,IF($A808="DINERS",IF($B808="PARCELADO ATÉ 12X",$D808-(D808*TAXAS!$F$8))/12,IF($A808="AMERICA EXPRESS",IF($B808="PARCELADO ATÉ 12X",$D808-(D808*TAXAS!$F$9))/12,IF($A808=TAXAS!$A$10,IF($B808="PARCELADO ATÉ 12X",$D808-($D808*TAXAS!$F$10))/12,IF($A808=TAXAS!$A$11,IF($B808="PARCELADO ATÉ 12X",$D808-($D808*TAXAS!$F$11))/12,IF($A808=TAXAS!$A$12,IF($B808="PARCELADO ATÉ 12X",$D808-($D808*TAXAS!$F$12))/12,IF($A808=TAXAS!$A$13,IF($B808="PARCELADO ATÉ 12X",$D808-($D808*TAXAS!$F$13))/12,IF($A808=TAXAS!$A$14,IF($B808="PARCELADO ATÉ 12X",$D808-($D808*TAXAS!$F$14))/12,IF($A808=TAXAS!$A$15,IF($B808="PARCELADO ATÉ 12X",$D808-($D808*TAXAS!$F$15))/12,IF($A808=TAXAS!$A$16,IF($B808="PARCELADO ATÉ 12X",$D808-($D808*TAXAS!$F$16))/12,IF($A808=TAXAS!$A$17,IF($B808="PARCELADO ATÉ 12X",$D808-($D808*TAXAS!$F$17))/12,IF($A808=TAXAS!$A$18,IF($B808="PARCELADO ATÉ 12X",$D808-($D808*TAXAS!$F$18))/12,IF($A808=TAXAS!$A$19,IF($B808="PARCELADO ATÉ 12X",$D808-($D808*TAXAS!$F$19))/12,IF($A808=TAXAS!$A$20,IF($B808="PARCELADO ATÉ 12X",$D808-($D808*TAXAS!$F$20))/12,IF($A808=TAXAS!$A$21,IF($B808="PARCELADO ATÉ 12X",$D808-($D808*TAXAS!$F$21))/12,IF($A808=TAXAS!$A$22,IF($B808="PARCELADO ATÉ 12X",$D808-($D808*TAXAS!$F$22))/12,IF($A808=TAXAS!$A$23,IF($B808="PARCELADO ATÉ 12X",$D808-($D808*TAXAS!$F$23))/12,IF($A808=TAXAS!$A$24,IF($B808="PARCELADO ATÉ 12X",$D808-($D808*TAXAS!$F$24))/12,IF($A808=TAXAS!$A$25,IF($B808="PARCELADO ATÉ 12X",$D808-($D808*TAXAS!$F$25))/12,IF($A808=TAXAS!$A$26,IF($B808="PARCELADO ATÉ 12X",$D808-($D808*TAXAS!$F$26))/12,IF($A808=TAXAS!$A$27,IF($B808="PARCELADO ATÉ 12X",$D808-($D808*TAXAS!$F$27))/12))))))))))))))))))))))))/1</f>
        <v>0</v>
      </c>
      <c r="J808" s="8">
        <f t="shared" si="0"/>
        <v>0</v>
      </c>
      <c r="K808" s="10" t="b">
        <f>IF($B808="PARCELADO ATÉ 3X",($D808-($D808*TAXAS!$D$4))-$J808)</f>
        <v>0</v>
      </c>
      <c r="L808" s="10" t="b">
        <f>IF($B808="PARCELADO ATÉ 6X",($D808-($D808*TAXAS!$E$4))-$J808)</f>
        <v>0</v>
      </c>
      <c r="M808" s="10" t="b">
        <f>IF($B808="PARCELADO ATÉ 12X",($D808-($D808*TAXAS!$F$4))-$J808)</f>
        <v>0</v>
      </c>
      <c r="N808" s="8">
        <f t="shared" si="1"/>
        <v>0</v>
      </c>
      <c r="O808" s="10">
        <f t="shared" si="2"/>
        <v>0</v>
      </c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spans="1:31" ht="15.75" customHeight="1" x14ac:dyDescent="0.2">
      <c r="A809" s="3"/>
      <c r="B809" s="5"/>
      <c r="C809" s="6"/>
      <c r="D809" s="42"/>
      <c r="E809" s="8">
        <f>IF($A809="VISA",IF($B809="DÉBITO",$D809-($D809*TAXAS!$B$4)),IF($A809="MASTER",IF($B809="DÉBITO",$D809-($D809*TAXAS!$B$5)),IF($A809="ELO", IF($B809="DÉBITO",$D809-($D809*TAXAS!$B$6)),IF($A809="HIPERCARD",IF($B809="DÉBITO",$D809-($D809*TAXAS!$B$7)),IF($A809="DINERS",IF($B809="DÉBITO",$D809-($D809*TAXAS!$B$8)),IF($A809="AMERICA EXPRESS",IF($B809="DÉBITO",$D809-($D809*TAXAS!$B$9)),IF($A809=TAXAS!$A$10,IF($B809="DÉBITO",$D809-($D809*TAXAS!$B$10)), IF($A809=TAXAS!$A$11,IF($B809="DÉBITO",$D809-($D809*TAXAS!$B$11)), IF($A809=TAXAS!$A$12,IF($B809="DÉBITO",$D809-($D809*TAXAS!$B$12)), IF($A809=TAXAS!$A$13,IF($B809="DÉBITO",$D809-($D809*TAXAS!$B$13)), IF($A809=TAXAS!$A$14,IF($B809="DÉBITO",$D809-($D809*TAXAS!$B$14)), IF($A809=TAXAS!$A$15,IF($B809="DÉBITO",$D809-($D809*TAXAS!$B$15)), IF($A809=TAXAS!$A$16,IF($B809="DÉBITO",$D809-($D809*TAXAS!$B$16)), IF($A809=TAXAS!$A$17,IF($B809="DÉBITO",$D809-($D809*TAXAS!$B$17)), IF($A809=TAXAS!$A$18,IF($B809="DÉBITO",$D809-($D809*TAXAS!$B$18)), IF($A809=TAXAS!$A$19,IF($B809="DÉBITO",$D809-($D809*TAXAS!$B$19)), IF($A809=TAXAS!$A$20,IF($B809="DÉBITO",$D809-($D809*TAXAS!$B$20)), IF($A809=TAXAS!$A$21,IF($B809="DÉBITO",$D809-($D809*TAXAS!$B$21)), IF($A809=TAXAS!$A$22,IF($B809="DÉBITO",$D809-($D809*TAXAS!$B$22)), IF($A809=TAXAS!$A$23,IF($B809="DÉBITO",$D809-($D809*TAXAS!$B$23)), IF($A809=TAXAS!$A$24,IF($B809="DÉBITO",$D809-($D809*TAXAS!$B$24)), IF($A809=TAXAS!$A$25,IF($B809="DÉBITO",$D809-($D809*TAXAS!$B$25)), IF($A809=TAXAS!$A$26,IF($B809="DÉBITO",$D809-($D809*TAXAS!$B$26)), IF($A809=TAXAS!$A$27,IF($B809="DÉBITO",$D809-($D809*TAXAS!$B$27))))))))))))))))))))))))))/1</f>
        <v>0</v>
      </c>
      <c r="F809" s="8">
        <f>IF($A809="VISA",IF($B809="CRÉDITO",$D809-($D809*TAXAS!$C$4)),IF($A809="MASTER",IF($B809="CRÉDITO",$D809-($D809*TAXAS!$C$5)),IF($A809="ELO", IF($B809="CRÉDITO",$D809-($D809*TAXAS!$C$6)),IF($A809="HIPERCARD",IF($B809="CRÉDITO",$D809-($D809*TAXAS!$C$7)),IF($A809="DINERS",IF($B809="CRÉDITO",$D809-($D809*TAXAS!$C$8)),IF($A809="AMERICA EXPRESS",IF($B809="CRÉDITO",$D809-($D809*TAXAS!$C$9)),IF($A809=TAXAS!$A$10,IF($B809="CRÉDITO",$D809-($D809*TAXAS!$C$10)), IF($A809=TAXAS!$A$11,IF($B809="CRÉDITO",$D809-($D809*TAXAS!$C$11)), IF($A809=TAXAS!$A$12,IF($B809="CRÉDITO",$D809-($D809*TAXAS!$C$12)), IF($A809=TAXAS!$A$13,IF($B809="CRÉDITO",$D809-($D809*TAXAS!$C$13)), IF($A809=TAXAS!$A$14,IF($B809="CRÉDITO",$D809-($D809*TAXAS!$C$14)), IF($A809=TAXAS!$A$15,IF($B809="CRÉDITO",$D809-($D809*TAXAS!$C$15)), IF($A809=TAXAS!$A$16,IF($B809="CRÉDITO",$D809-($D809*TAXAS!$C$16)), IF($A809=TAXAS!$A$17,IF($B809="CRÉDITO",$D809-($D809*TAXAS!$C$17)), IF($A809=TAXAS!$A$18,IF($B809="CRÉDITO",$D809-($D809*TAXAS!$C$18)), IF($A809=TAXAS!$A$19,IF($B809="CRÉDITO",$D809-($D809*TAXAS!$C$19)), IF($A809=TAXAS!$A$20,IF($B809="CRÉDITO",$D809-($D809*TAXAS!$C$20)), IF($A809=TAXAS!$A$21,IF($B809="CRÉDITO",$D809-($D809*TAXAS!$C$21)), IF($A809=TAXAS!$A$22,IF($B809="CRÉDITO",$D809-($D809*TAXAS!$C$22)), IF($A809=TAXAS!$A$23,IF($B809="CRÉDITO",$D809-($D809*TAXAS!$C$23)), IF($A809=TAXAS!$A$24,IF($B809="CRÉDITO",$D809-($D809*TAXAS!$C$24)), IF($A809=TAXAS!$A$25,IF($B809="CRÉDITO",$D809-($D809*TAXAS!$C$25)), IF($A809=TAXAS!$A$26,IF($B809="CRÉDITO",$D809-($D809*TAXAS!$C$26)), IF($A809=TAXAS!$A$27,IF($B809="CRÉDITO",$D809-($D809*TAXAS!$C$27))))))))))))))))))))))))))/1</f>
        <v>0</v>
      </c>
      <c r="G809" s="9">
        <f>IF($A809="VISA",IF($B809="PARCELADO ATÉ 3X",$D809-(D809*TAXAS!$D$4))/3,IF($A809="MASTER",IF($B809="PARCELADO ATÉ 3X",$D809-(D809*TAXAS!$D$5))/3,IF($A809="ELO",IF($B809="PARCELADO ATÉ 3X",$D809-(D809*TAXAS!$D$6))/3,IF($A809="HIPERCARD",IF($B809="PARCELADO ATÉ 3X",$D809-(D809*TAXAS!$D$7))/3,IF($A809="DINERS",IF($B809="PARCELADO ATÉ 3X",$D809-(D809*TAXAS!$D$8))/3,IF($A809="AMERICA EXPRESS",IF($B809="PARCELADO ATÉ 3X",$D809-(D809*TAXAS!$D$9))/3,IF($A809=TAXAS!$A$10,IF($B809="PARCELADO ATÉ 3X",$D809-($D809*TAXAS!$D$10))/3,IF($A809=TAXAS!$A$11,IF($B809="PARCELADO ATÉ 3X",$D809-($D809*TAXAS!$D$11))/3,IF($A809=TAXAS!$A$12,IF($B809="PARCELADO ATÉ 3X",$D809-($D809*TAXAS!$D$12))/3,IF($A809=TAXAS!$A$13,IF($B809="PARCELADO ATÉ 3X",$D809-($D809*TAXAS!$D$13))/3,IF($A809=TAXAS!$A$14,IF($B809="PARCELADO ATÉ 3X",$D809-($D809*TAXAS!$D$14))/3,IF($A809=TAXAS!$A$15,IF($B809="PARCELADO ATÉ 3X",$D809-($D809*TAXAS!$D$15))/3,IF($A809=TAXAS!$A$16,IF($B809="PARCELADO ATÉ 3X",$D809-($D809*TAXAS!$D$16))/3,IF($A809=TAXAS!$A$17,IF($B809="PARCELADO ATÉ 3X",$D809-($D809*TAXAS!$D$17))/3,IF($A809=TAXAS!$A$18,IF($B809="PARCELADO ATÉ 3X",$D809-($D809*TAXAS!$D$18))/3,IF($A809=TAXAS!$A$19,IF($B809="PARCELADO ATÉ 3X",$D809-($D809*TAXAS!$D$19))/3,IF($A809=TAXAS!$A$20,IF($B809="PARCELADO ATÉ 3X",$D809-($D809*TAXAS!$D$20))/3,IF($A809=TAXAS!$A$21,IF($B809="PARCELADO ATÉ 3X",$D809-($D809*TAXAS!$D$21))/3,IF($A809=TAXAS!$A$22,IF($B809="PARCELADO ATÉ 3X",$D809-($D809*TAXAS!$D$22))/3,IF($A809=TAXAS!$A$23,IF($B809="PARCELADO ATÉ 3X",$D809-($D809*TAXAS!$D$23))/3,IF($A809=TAXAS!$A$24,IF($B809="PARCELADO ATÉ 3X",$D809-($D809*TAXAS!$D$24))/3,IF($A809=TAXAS!$A$25,IF($B809="PARCELADO ATÉ 3X",$D809-($D809*TAXAS!$D$25))/3,IF($A809=TAXAS!$A$26,IF($B809="PARCELADO ATÉ 3X",$D809-($D809*TAXAS!$D$26))/3,IF($A809=TAXAS!$A$27,IF($B809="PARCELADO ATÉ 3X",$D809-($D809*TAXAS!$D$27))/3))))))))))))))))))))))))/1</f>
        <v>0</v>
      </c>
      <c r="H809" s="9">
        <f>IF($A809="VISA",IF($B809="PARCELADO ATÉ 6X",$D809-(D809*TAXAS!$E$4))/6,IF($A809="MASTER",IF($B809="PARCELADO ATÉ 6X",$D809-(D809*TAXAS!$E$5))/6,IF($A809="ELO",IF($B809="PARCELADO ATÉ 6X",$D809-(D809*TAXAS!$E$6))/6,IF($A809="HIPERCARD",IF($B809="PARCELADO ATÉ 6X",$D809-(D809*TAXAS!$E$7))/6,IF($A809="DINERS",IF($B809="PARCELADO ATÉ 6X",$D809-(D809*TAXAS!$E$8))/6,IF($A809="AMERICA EXPRESS",IF($B809="PARCELADO ATÉ 6X",$D809-(D809*TAXAS!$E$9))/6,IF($A809=TAXAS!$A$10,IF($B809="PARCELADO ATÉ 6X",$D809-($D809*TAXAS!$E$10))/6,IF($A809=TAXAS!$A$11,IF($B809="PARCELADO ATÉ 6X",$D809-($D809*TAXAS!$E$11))/6,IF($A809=TAXAS!$A$12,IF($B809="PARCELADO ATÉ 6X",$D809-($D809*TAXAS!$E$12))/6,IF($A809=TAXAS!$A$13,IF($B809="PARCELADO ATÉ 6X",$D809-($D809*TAXAS!$E$13))/6,IF($A809=TAXAS!$A$14,IF($B809="PARCELADO ATÉ 6X",$D809-($D809*TAXAS!$E$14))/6,IF($A809=TAXAS!$A$15,IF($B809="PARCELADO ATÉ 6X",$D809-($D809*TAXAS!$E$15))/6,IF($A809=TAXAS!$A$16,IF($B809="PARCELADO ATÉ 6X",$D809-($D809*TAXAS!$E$16))/6,IF($A809=TAXAS!$A$17,IF($B809="PARCELADO ATÉ 6X",$D809-($D809*TAXAS!$E$17))/6,IF($A809=TAXAS!$A$18,IF($B809="PARCELADO ATÉ 6X",$D809-($D809*TAXAS!$E$18))/6,IF($A809=TAXAS!$A$19,IF($B809="PARCELADO ATÉ 6X",$D809-($D809*TAXAS!$E$19))/6,IF($A809=TAXAS!$A$20,IF($B809="PARCELADO ATÉ 6X",$D809-($D809*TAXAS!$E$20))/6,IF($A809=TAXAS!$A$21,IF($B809="PARCELADO ATÉ 6X",$D809-($D809*TAXAS!$E$21))/6,IF($A809=TAXAS!$A$22,IF($B809="PARCELADO ATÉ 6X",$D809-($D809*TAXAS!$E$22))/6,IF($A809=TAXAS!$A$23,IF($B809="PARCELADO ATÉ 6X",$D809-($D809*TAXAS!$E$23))/6,IF($A809=TAXAS!$A$24,IF($B809="PARCELADO ATÉ 6X",$D809-($D809*TAXAS!$E$24))/6,IF($A809=TAXAS!$A$25,IF($B809="PARCELADO ATÉ 6X",$D809-($D809*TAXAS!$E$25))/6,IF($A809=TAXAS!$A$26,IF($B809="PARCELADO ATÉ 6X",$D809-($D809*TAXAS!$E$26))/6,IF($A809=TAXAS!$A$27,IF($B809="PARCELADO ATÉ 6X",$D809-($D809*TAXAS!$E$27))/6))))))))))))))))))))))))/1</f>
        <v>0</v>
      </c>
      <c r="I809" s="9">
        <f>IF($A809="VISA",IF($B809="PARCELADO ATÉ 12X",$D809-(D809*TAXAS!$F$4))/12,IF($A809="MASTER",IF($B809="PARCELADO ATÉ 12X",$D809-(D809*TAXAS!$F$5))/12,IF($A809="ELO",IF($B809="PARCELADO ATÉ 12X",$D809-(D809*TAXAS!$F$6))/12,IF($A809="HIPERCARD",IF($B809="PARCELADO ATÉ 12X",$D809-(D809*TAXAS!$F$7))/12,IF($A809="DINERS",IF($B809="PARCELADO ATÉ 12X",$D809-(D809*TAXAS!$F$8))/12,IF($A809="AMERICA EXPRESS",IF($B809="PARCELADO ATÉ 12X",$D809-(D809*TAXAS!$F$9))/12,IF($A809=TAXAS!$A$10,IF($B809="PARCELADO ATÉ 12X",$D809-($D809*TAXAS!$F$10))/12,IF($A809=TAXAS!$A$11,IF($B809="PARCELADO ATÉ 12X",$D809-($D809*TAXAS!$F$11))/12,IF($A809=TAXAS!$A$12,IF($B809="PARCELADO ATÉ 12X",$D809-($D809*TAXAS!$F$12))/12,IF($A809=TAXAS!$A$13,IF($B809="PARCELADO ATÉ 12X",$D809-($D809*TAXAS!$F$13))/12,IF($A809=TAXAS!$A$14,IF($B809="PARCELADO ATÉ 12X",$D809-($D809*TAXAS!$F$14))/12,IF($A809=TAXAS!$A$15,IF($B809="PARCELADO ATÉ 12X",$D809-($D809*TAXAS!$F$15))/12,IF($A809=TAXAS!$A$16,IF($B809="PARCELADO ATÉ 12X",$D809-($D809*TAXAS!$F$16))/12,IF($A809=TAXAS!$A$17,IF($B809="PARCELADO ATÉ 12X",$D809-($D809*TAXAS!$F$17))/12,IF($A809=TAXAS!$A$18,IF($B809="PARCELADO ATÉ 12X",$D809-($D809*TAXAS!$F$18))/12,IF($A809=TAXAS!$A$19,IF($B809="PARCELADO ATÉ 12X",$D809-($D809*TAXAS!$F$19))/12,IF($A809=TAXAS!$A$20,IF($B809="PARCELADO ATÉ 12X",$D809-($D809*TAXAS!$F$20))/12,IF($A809=TAXAS!$A$21,IF($B809="PARCELADO ATÉ 12X",$D809-($D809*TAXAS!$F$21))/12,IF($A809=TAXAS!$A$22,IF($B809="PARCELADO ATÉ 12X",$D809-($D809*TAXAS!$F$22))/12,IF($A809=TAXAS!$A$23,IF($B809="PARCELADO ATÉ 12X",$D809-($D809*TAXAS!$F$23))/12,IF($A809=TAXAS!$A$24,IF($B809="PARCELADO ATÉ 12X",$D809-($D809*TAXAS!$F$24))/12,IF($A809=TAXAS!$A$25,IF($B809="PARCELADO ATÉ 12X",$D809-($D809*TAXAS!$F$25))/12,IF($A809=TAXAS!$A$26,IF($B809="PARCELADO ATÉ 12X",$D809-($D809*TAXAS!$F$26))/12,IF($A809=TAXAS!$A$27,IF($B809="PARCELADO ATÉ 12X",$D809-($D809*TAXAS!$F$27))/12))))))))))))))))))))))))/1</f>
        <v>0</v>
      </c>
      <c r="J809" s="8">
        <f t="shared" si="0"/>
        <v>0</v>
      </c>
      <c r="K809" s="10" t="b">
        <f>IF($B809="PARCELADO ATÉ 3X",($D809-($D809*TAXAS!$D$4))-$J809)</f>
        <v>0</v>
      </c>
      <c r="L809" s="10" t="b">
        <f>IF($B809="PARCELADO ATÉ 6X",($D809-($D809*TAXAS!$E$4))-$J809)</f>
        <v>0</v>
      </c>
      <c r="M809" s="10" t="b">
        <f>IF($B809="PARCELADO ATÉ 12X",($D809-($D809*TAXAS!$F$4))-$J809)</f>
        <v>0</v>
      </c>
      <c r="N809" s="8">
        <f t="shared" si="1"/>
        <v>0</v>
      </c>
      <c r="O809" s="10">
        <f t="shared" si="2"/>
        <v>0</v>
      </c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spans="1:31" ht="15.75" customHeight="1" x14ac:dyDescent="0.2">
      <c r="A810" s="3"/>
      <c r="B810" s="5"/>
      <c r="C810" s="6"/>
      <c r="D810" s="42"/>
      <c r="E810" s="8">
        <f>IF($A810="VISA",IF($B810="DÉBITO",$D810-($D810*TAXAS!$B$4)),IF($A810="MASTER",IF($B810="DÉBITO",$D810-($D810*TAXAS!$B$5)),IF($A810="ELO", IF($B810="DÉBITO",$D810-($D810*TAXAS!$B$6)),IF($A810="HIPERCARD",IF($B810="DÉBITO",$D810-($D810*TAXAS!$B$7)),IF($A810="DINERS",IF($B810="DÉBITO",$D810-($D810*TAXAS!$B$8)),IF($A810="AMERICA EXPRESS",IF($B810="DÉBITO",$D810-($D810*TAXAS!$B$9)),IF($A810=TAXAS!$A$10,IF($B810="DÉBITO",$D810-($D810*TAXAS!$B$10)), IF($A810=TAXAS!$A$11,IF($B810="DÉBITO",$D810-($D810*TAXAS!$B$11)), IF($A810=TAXAS!$A$12,IF($B810="DÉBITO",$D810-($D810*TAXAS!$B$12)), IF($A810=TAXAS!$A$13,IF($B810="DÉBITO",$D810-($D810*TAXAS!$B$13)), IF($A810=TAXAS!$A$14,IF($B810="DÉBITO",$D810-($D810*TAXAS!$B$14)), IF($A810=TAXAS!$A$15,IF($B810="DÉBITO",$D810-($D810*TAXAS!$B$15)), IF($A810=TAXAS!$A$16,IF($B810="DÉBITO",$D810-($D810*TAXAS!$B$16)), IF($A810=TAXAS!$A$17,IF($B810="DÉBITO",$D810-($D810*TAXAS!$B$17)), IF($A810=TAXAS!$A$18,IF($B810="DÉBITO",$D810-($D810*TAXAS!$B$18)), IF($A810=TAXAS!$A$19,IF($B810="DÉBITO",$D810-($D810*TAXAS!$B$19)), IF($A810=TAXAS!$A$20,IF($B810="DÉBITO",$D810-($D810*TAXAS!$B$20)), IF($A810=TAXAS!$A$21,IF($B810="DÉBITO",$D810-($D810*TAXAS!$B$21)), IF($A810=TAXAS!$A$22,IF($B810="DÉBITO",$D810-($D810*TAXAS!$B$22)), IF($A810=TAXAS!$A$23,IF($B810="DÉBITO",$D810-($D810*TAXAS!$B$23)), IF($A810=TAXAS!$A$24,IF($B810="DÉBITO",$D810-($D810*TAXAS!$B$24)), IF($A810=TAXAS!$A$25,IF($B810="DÉBITO",$D810-($D810*TAXAS!$B$25)), IF($A810=TAXAS!$A$26,IF($B810="DÉBITO",$D810-($D810*TAXAS!$B$26)), IF($A810=TAXAS!$A$27,IF($B810="DÉBITO",$D810-($D810*TAXAS!$B$27))))))))))))))))))))))))))/1</f>
        <v>0</v>
      </c>
      <c r="F810" s="8">
        <f>IF($A810="VISA",IF($B810="CRÉDITO",$D810-($D810*TAXAS!$C$4)),IF($A810="MASTER",IF($B810="CRÉDITO",$D810-($D810*TAXAS!$C$5)),IF($A810="ELO", IF($B810="CRÉDITO",$D810-($D810*TAXAS!$C$6)),IF($A810="HIPERCARD",IF($B810="CRÉDITO",$D810-($D810*TAXAS!$C$7)),IF($A810="DINERS",IF($B810="CRÉDITO",$D810-($D810*TAXAS!$C$8)),IF($A810="AMERICA EXPRESS",IF($B810="CRÉDITO",$D810-($D810*TAXAS!$C$9)),IF($A810=TAXAS!$A$10,IF($B810="CRÉDITO",$D810-($D810*TAXAS!$C$10)), IF($A810=TAXAS!$A$11,IF($B810="CRÉDITO",$D810-($D810*TAXAS!$C$11)), IF($A810=TAXAS!$A$12,IF($B810="CRÉDITO",$D810-($D810*TAXAS!$C$12)), IF($A810=TAXAS!$A$13,IF($B810="CRÉDITO",$D810-($D810*TAXAS!$C$13)), IF($A810=TAXAS!$A$14,IF($B810="CRÉDITO",$D810-($D810*TAXAS!$C$14)), IF($A810=TAXAS!$A$15,IF($B810="CRÉDITO",$D810-($D810*TAXAS!$C$15)), IF($A810=TAXAS!$A$16,IF($B810="CRÉDITO",$D810-($D810*TAXAS!$C$16)), IF($A810=TAXAS!$A$17,IF($B810="CRÉDITO",$D810-($D810*TAXAS!$C$17)), IF($A810=TAXAS!$A$18,IF($B810="CRÉDITO",$D810-($D810*TAXAS!$C$18)), IF($A810=TAXAS!$A$19,IF($B810="CRÉDITO",$D810-($D810*TAXAS!$C$19)), IF($A810=TAXAS!$A$20,IF($B810="CRÉDITO",$D810-($D810*TAXAS!$C$20)), IF($A810=TAXAS!$A$21,IF($B810="CRÉDITO",$D810-($D810*TAXAS!$C$21)), IF($A810=TAXAS!$A$22,IF($B810="CRÉDITO",$D810-($D810*TAXAS!$C$22)), IF($A810=TAXAS!$A$23,IF($B810="CRÉDITO",$D810-($D810*TAXAS!$C$23)), IF($A810=TAXAS!$A$24,IF($B810="CRÉDITO",$D810-($D810*TAXAS!$C$24)), IF($A810=TAXAS!$A$25,IF($B810="CRÉDITO",$D810-($D810*TAXAS!$C$25)), IF($A810=TAXAS!$A$26,IF($B810="CRÉDITO",$D810-($D810*TAXAS!$C$26)), IF($A810=TAXAS!$A$27,IF($B810="CRÉDITO",$D810-($D810*TAXAS!$C$27))))))))))))))))))))))))))/1</f>
        <v>0</v>
      </c>
      <c r="G810" s="9">
        <f>IF($A810="VISA",IF($B810="PARCELADO ATÉ 3X",$D810-(D810*TAXAS!$D$4))/3,IF($A810="MASTER",IF($B810="PARCELADO ATÉ 3X",$D810-(D810*TAXAS!$D$5))/3,IF($A810="ELO",IF($B810="PARCELADO ATÉ 3X",$D810-(D810*TAXAS!$D$6))/3,IF($A810="HIPERCARD",IF($B810="PARCELADO ATÉ 3X",$D810-(D810*TAXAS!$D$7))/3,IF($A810="DINERS",IF($B810="PARCELADO ATÉ 3X",$D810-(D810*TAXAS!$D$8))/3,IF($A810="AMERICA EXPRESS",IF($B810="PARCELADO ATÉ 3X",$D810-(D810*TAXAS!$D$9))/3,IF($A810=TAXAS!$A$10,IF($B810="PARCELADO ATÉ 3X",$D810-($D810*TAXAS!$D$10))/3,IF($A810=TAXAS!$A$11,IF($B810="PARCELADO ATÉ 3X",$D810-($D810*TAXAS!$D$11))/3,IF($A810=TAXAS!$A$12,IF($B810="PARCELADO ATÉ 3X",$D810-($D810*TAXAS!$D$12))/3,IF($A810=TAXAS!$A$13,IF($B810="PARCELADO ATÉ 3X",$D810-($D810*TAXAS!$D$13))/3,IF($A810=TAXAS!$A$14,IF($B810="PARCELADO ATÉ 3X",$D810-($D810*TAXAS!$D$14))/3,IF($A810=TAXAS!$A$15,IF($B810="PARCELADO ATÉ 3X",$D810-($D810*TAXAS!$D$15))/3,IF($A810=TAXAS!$A$16,IF($B810="PARCELADO ATÉ 3X",$D810-($D810*TAXAS!$D$16))/3,IF($A810=TAXAS!$A$17,IF($B810="PARCELADO ATÉ 3X",$D810-($D810*TAXAS!$D$17))/3,IF($A810=TAXAS!$A$18,IF($B810="PARCELADO ATÉ 3X",$D810-($D810*TAXAS!$D$18))/3,IF($A810=TAXAS!$A$19,IF($B810="PARCELADO ATÉ 3X",$D810-($D810*TAXAS!$D$19))/3,IF($A810=TAXAS!$A$20,IF($B810="PARCELADO ATÉ 3X",$D810-($D810*TAXAS!$D$20))/3,IF($A810=TAXAS!$A$21,IF($B810="PARCELADO ATÉ 3X",$D810-($D810*TAXAS!$D$21))/3,IF($A810=TAXAS!$A$22,IF($B810="PARCELADO ATÉ 3X",$D810-($D810*TAXAS!$D$22))/3,IF($A810=TAXAS!$A$23,IF($B810="PARCELADO ATÉ 3X",$D810-($D810*TAXAS!$D$23))/3,IF($A810=TAXAS!$A$24,IF($B810="PARCELADO ATÉ 3X",$D810-($D810*TAXAS!$D$24))/3,IF($A810=TAXAS!$A$25,IF($B810="PARCELADO ATÉ 3X",$D810-($D810*TAXAS!$D$25))/3,IF($A810=TAXAS!$A$26,IF($B810="PARCELADO ATÉ 3X",$D810-($D810*TAXAS!$D$26))/3,IF($A810=TAXAS!$A$27,IF($B810="PARCELADO ATÉ 3X",$D810-($D810*TAXAS!$D$27))/3))))))))))))))))))))))))/1</f>
        <v>0</v>
      </c>
      <c r="H810" s="9">
        <f>IF($A810="VISA",IF($B810="PARCELADO ATÉ 6X",$D810-(D810*TAXAS!$E$4))/6,IF($A810="MASTER",IF($B810="PARCELADO ATÉ 6X",$D810-(D810*TAXAS!$E$5))/6,IF($A810="ELO",IF($B810="PARCELADO ATÉ 6X",$D810-(D810*TAXAS!$E$6))/6,IF($A810="HIPERCARD",IF($B810="PARCELADO ATÉ 6X",$D810-(D810*TAXAS!$E$7))/6,IF($A810="DINERS",IF($B810="PARCELADO ATÉ 6X",$D810-(D810*TAXAS!$E$8))/6,IF($A810="AMERICA EXPRESS",IF($B810="PARCELADO ATÉ 6X",$D810-(D810*TAXAS!$E$9))/6,IF($A810=TAXAS!$A$10,IF($B810="PARCELADO ATÉ 6X",$D810-($D810*TAXAS!$E$10))/6,IF($A810=TAXAS!$A$11,IF($B810="PARCELADO ATÉ 6X",$D810-($D810*TAXAS!$E$11))/6,IF($A810=TAXAS!$A$12,IF($B810="PARCELADO ATÉ 6X",$D810-($D810*TAXAS!$E$12))/6,IF($A810=TAXAS!$A$13,IF($B810="PARCELADO ATÉ 6X",$D810-($D810*TAXAS!$E$13))/6,IF($A810=TAXAS!$A$14,IF($B810="PARCELADO ATÉ 6X",$D810-($D810*TAXAS!$E$14))/6,IF($A810=TAXAS!$A$15,IF($B810="PARCELADO ATÉ 6X",$D810-($D810*TAXAS!$E$15))/6,IF($A810=TAXAS!$A$16,IF($B810="PARCELADO ATÉ 6X",$D810-($D810*TAXAS!$E$16))/6,IF($A810=TAXAS!$A$17,IF($B810="PARCELADO ATÉ 6X",$D810-($D810*TAXAS!$E$17))/6,IF($A810=TAXAS!$A$18,IF($B810="PARCELADO ATÉ 6X",$D810-($D810*TAXAS!$E$18))/6,IF($A810=TAXAS!$A$19,IF($B810="PARCELADO ATÉ 6X",$D810-($D810*TAXAS!$E$19))/6,IF($A810=TAXAS!$A$20,IF($B810="PARCELADO ATÉ 6X",$D810-($D810*TAXAS!$E$20))/6,IF($A810=TAXAS!$A$21,IF($B810="PARCELADO ATÉ 6X",$D810-($D810*TAXAS!$E$21))/6,IF($A810=TAXAS!$A$22,IF($B810="PARCELADO ATÉ 6X",$D810-($D810*TAXAS!$E$22))/6,IF($A810=TAXAS!$A$23,IF($B810="PARCELADO ATÉ 6X",$D810-($D810*TAXAS!$E$23))/6,IF($A810=TAXAS!$A$24,IF($B810="PARCELADO ATÉ 6X",$D810-($D810*TAXAS!$E$24))/6,IF($A810=TAXAS!$A$25,IF($B810="PARCELADO ATÉ 6X",$D810-($D810*TAXAS!$E$25))/6,IF($A810=TAXAS!$A$26,IF($B810="PARCELADO ATÉ 6X",$D810-($D810*TAXAS!$E$26))/6,IF($A810=TAXAS!$A$27,IF($B810="PARCELADO ATÉ 6X",$D810-($D810*TAXAS!$E$27))/6))))))))))))))))))))))))/1</f>
        <v>0</v>
      </c>
      <c r="I810" s="9">
        <f>IF($A810="VISA",IF($B810="PARCELADO ATÉ 12X",$D810-(D810*TAXAS!$F$4))/12,IF($A810="MASTER",IF($B810="PARCELADO ATÉ 12X",$D810-(D810*TAXAS!$F$5))/12,IF($A810="ELO",IF($B810="PARCELADO ATÉ 12X",$D810-(D810*TAXAS!$F$6))/12,IF($A810="HIPERCARD",IF($B810="PARCELADO ATÉ 12X",$D810-(D810*TAXAS!$F$7))/12,IF($A810="DINERS",IF($B810="PARCELADO ATÉ 12X",$D810-(D810*TAXAS!$F$8))/12,IF($A810="AMERICA EXPRESS",IF($B810="PARCELADO ATÉ 12X",$D810-(D810*TAXAS!$F$9))/12,IF($A810=TAXAS!$A$10,IF($B810="PARCELADO ATÉ 12X",$D810-($D810*TAXAS!$F$10))/12,IF($A810=TAXAS!$A$11,IF($B810="PARCELADO ATÉ 12X",$D810-($D810*TAXAS!$F$11))/12,IF($A810=TAXAS!$A$12,IF($B810="PARCELADO ATÉ 12X",$D810-($D810*TAXAS!$F$12))/12,IF($A810=TAXAS!$A$13,IF($B810="PARCELADO ATÉ 12X",$D810-($D810*TAXAS!$F$13))/12,IF($A810=TAXAS!$A$14,IF($B810="PARCELADO ATÉ 12X",$D810-($D810*TAXAS!$F$14))/12,IF($A810=TAXAS!$A$15,IF($B810="PARCELADO ATÉ 12X",$D810-($D810*TAXAS!$F$15))/12,IF($A810=TAXAS!$A$16,IF($B810="PARCELADO ATÉ 12X",$D810-($D810*TAXAS!$F$16))/12,IF($A810=TAXAS!$A$17,IF($B810="PARCELADO ATÉ 12X",$D810-($D810*TAXAS!$F$17))/12,IF($A810=TAXAS!$A$18,IF($B810="PARCELADO ATÉ 12X",$D810-($D810*TAXAS!$F$18))/12,IF($A810=TAXAS!$A$19,IF($B810="PARCELADO ATÉ 12X",$D810-($D810*TAXAS!$F$19))/12,IF($A810=TAXAS!$A$20,IF($B810="PARCELADO ATÉ 12X",$D810-($D810*TAXAS!$F$20))/12,IF($A810=TAXAS!$A$21,IF($B810="PARCELADO ATÉ 12X",$D810-($D810*TAXAS!$F$21))/12,IF($A810=TAXAS!$A$22,IF($B810="PARCELADO ATÉ 12X",$D810-($D810*TAXAS!$F$22))/12,IF($A810=TAXAS!$A$23,IF($B810="PARCELADO ATÉ 12X",$D810-($D810*TAXAS!$F$23))/12,IF($A810=TAXAS!$A$24,IF($B810="PARCELADO ATÉ 12X",$D810-($D810*TAXAS!$F$24))/12,IF($A810=TAXAS!$A$25,IF($B810="PARCELADO ATÉ 12X",$D810-($D810*TAXAS!$F$25))/12,IF($A810=TAXAS!$A$26,IF($B810="PARCELADO ATÉ 12X",$D810-($D810*TAXAS!$F$26))/12,IF($A810=TAXAS!$A$27,IF($B810="PARCELADO ATÉ 12X",$D810-($D810*TAXAS!$F$27))/12))))))))))))))))))))))))/1</f>
        <v>0</v>
      </c>
      <c r="J810" s="8">
        <f t="shared" si="0"/>
        <v>0</v>
      </c>
      <c r="K810" s="10" t="b">
        <f>IF($B810="PARCELADO ATÉ 3X",($D810-($D810*TAXAS!$D$4))-$J810)</f>
        <v>0</v>
      </c>
      <c r="L810" s="10" t="b">
        <f>IF($B810="PARCELADO ATÉ 6X",($D810-($D810*TAXAS!$E$4))-$J810)</f>
        <v>0</v>
      </c>
      <c r="M810" s="10" t="b">
        <f>IF($B810="PARCELADO ATÉ 12X",($D810-($D810*TAXAS!$F$4))-$J810)</f>
        <v>0</v>
      </c>
      <c r="N810" s="8">
        <f t="shared" si="1"/>
        <v>0</v>
      </c>
      <c r="O810" s="10">
        <f t="shared" si="2"/>
        <v>0</v>
      </c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spans="1:31" ht="15.75" customHeight="1" x14ac:dyDescent="0.2">
      <c r="A811" s="3"/>
      <c r="B811" s="5"/>
      <c r="C811" s="6"/>
      <c r="D811" s="42"/>
      <c r="E811" s="8">
        <f>IF($A811="VISA",IF($B811="DÉBITO",$D811-($D811*TAXAS!$B$4)),IF($A811="MASTER",IF($B811="DÉBITO",$D811-($D811*TAXAS!$B$5)),IF($A811="ELO", IF($B811="DÉBITO",$D811-($D811*TAXAS!$B$6)),IF($A811="HIPERCARD",IF($B811="DÉBITO",$D811-($D811*TAXAS!$B$7)),IF($A811="DINERS",IF($B811="DÉBITO",$D811-($D811*TAXAS!$B$8)),IF($A811="AMERICA EXPRESS",IF($B811="DÉBITO",$D811-($D811*TAXAS!$B$9)),IF($A811=TAXAS!$A$10,IF($B811="DÉBITO",$D811-($D811*TAXAS!$B$10)), IF($A811=TAXAS!$A$11,IF($B811="DÉBITO",$D811-($D811*TAXAS!$B$11)), IF($A811=TAXAS!$A$12,IF($B811="DÉBITO",$D811-($D811*TAXAS!$B$12)), IF($A811=TAXAS!$A$13,IF($B811="DÉBITO",$D811-($D811*TAXAS!$B$13)), IF($A811=TAXAS!$A$14,IF($B811="DÉBITO",$D811-($D811*TAXAS!$B$14)), IF($A811=TAXAS!$A$15,IF($B811="DÉBITO",$D811-($D811*TAXAS!$B$15)), IF($A811=TAXAS!$A$16,IF($B811="DÉBITO",$D811-($D811*TAXAS!$B$16)), IF($A811=TAXAS!$A$17,IF($B811="DÉBITO",$D811-($D811*TAXAS!$B$17)), IF($A811=TAXAS!$A$18,IF($B811="DÉBITO",$D811-($D811*TAXAS!$B$18)), IF($A811=TAXAS!$A$19,IF($B811="DÉBITO",$D811-($D811*TAXAS!$B$19)), IF($A811=TAXAS!$A$20,IF($B811="DÉBITO",$D811-($D811*TAXAS!$B$20)), IF($A811=TAXAS!$A$21,IF($B811="DÉBITO",$D811-($D811*TAXAS!$B$21)), IF($A811=TAXAS!$A$22,IF($B811="DÉBITO",$D811-($D811*TAXAS!$B$22)), IF($A811=TAXAS!$A$23,IF($B811="DÉBITO",$D811-($D811*TAXAS!$B$23)), IF($A811=TAXAS!$A$24,IF($B811="DÉBITO",$D811-($D811*TAXAS!$B$24)), IF($A811=TAXAS!$A$25,IF($B811="DÉBITO",$D811-($D811*TAXAS!$B$25)), IF($A811=TAXAS!$A$26,IF($B811="DÉBITO",$D811-($D811*TAXAS!$B$26)), IF($A811=TAXAS!$A$27,IF($B811="DÉBITO",$D811-($D811*TAXAS!$B$27))))))))))))))))))))))))))/1</f>
        <v>0</v>
      </c>
      <c r="F811" s="8">
        <f>IF($A811="VISA",IF($B811="CRÉDITO",$D811-($D811*TAXAS!$C$4)),IF($A811="MASTER",IF($B811="CRÉDITO",$D811-($D811*TAXAS!$C$5)),IF($A811="ELO", IF($B811="CRÉDITO",$D811-($D811*TAXAS!$C$6)),IF($A811="HIPERCARD",IF($B811="CRÉDITO",$D811-($D811*TAXAS!$C$7)),IF($A811="DINERS",IF($B811="CRÉDITO",$D811-($D811*TAXAS!$C$8)),IF($A811="AMERICA EXPRESS",IF($B811="CRÉDITO",$D811-($D811*TAXAS!$C$9)),IF($A811=TAXAS!$A$10,IF($B811="CRÉDITO",$D811-($D811*TAXAS!$C$10)), IF($A811=TAXAS!$A$11,IF($B811="CRÉDITO",$D811-($D811*TAXAS!$C$11)), IF($A811=TAXAS!$A$12,IF($B811="CRÉDITO",$D811-($D811*TAXAS!$C$12)), IF($A811=TAXAS!$A$13,IF($B811="CRÉDITO",$D811-($D811*TAXAS!$C$13)), IF($A811=TAXAS!$A$14,IF($B811="CRÉDITO",$D811-($D811*TAXAS!$C$14)), IF($A811=TAXAS!$A$15,IF($B811="CRÉDITO",$D811-($D811*TAXAS!$C$15)), IF($A811=TAXAS!$A$16,IF($B811="CRÉDITO",$D811-($D811*TAXAS!$C$16)), IF($A811=TAXAS!$A$17,IF($B811="CRÉDITO",$D811-($D811*TAXAS!$C$17)), IF($A811=TAXAS!$A$18,IF($B811="CRÉDITO",$D811-($D811*TAXAS!$C$18)), IF($A811=TAXAS!$A$19,IF($B811="CRÉDITO",$D811-($D811*TAXAS!$C$19)), IF($A811=TAXAS!$A$20,IF($B811="CRÉDITO",$D811-($D811*TAXAS!$C$20)), IF($A811=TAXAS!$A$21,IF($B811="CRÉDITO",$D811-($D811*TAXAS!$C$21)), IF($A811=TAXAS!$A$22,IF($B811="CRÉDITO",$D811-($D811*TAXAS!$C$22)), IF($A811=TAXAS!$A$23,IF($B811="CRÉDITO",$D811-($D811*TAXAS!$C$23)), IF($A811=TAXAS!$A$24,IF($B811="CRÉDITO",$D811-($D811*TAXAS!$C$24)), IF($A811=TAXAS!$A$25,IF($B811="CRÉDITO",$D811-($D811*TAXAS!$C$25)), IF($A811=TAXAS!$A$26,IF($B811="CRÉDITO",$D811-($D811*TAXAS!$C$26)), IF($A811=TAXAS!$A$27,IF($B811="CRÉDITO",$D811-($D811*TAXAS!$C$27))))))))))))))))))))))))))/1</f>
        <v>0</v>
      </c>
      <c r="G811" s="9">
        <f>IF($A811="VISA",IF($B811="PARCELADO ATÉ 3X",$D811-(D811*TAXAS!$D$4))/3,IF($A811="MASTER",IF($B811="PARCELADO ATÉ 3X",$D811-(D811*TAXAS!$D$5))/3,IF($A811="ELO",IF($B811="PARCELADO ATÉ 3X",$D811-(D811*TAXAS!$D$6))/3,IF($A811="HIPERCARD",IF($B811="PARCELADO ATÉ 3X",$D811-(D811*TAXAS!$D$7))/3,IF($A811="DINERS",IF($B811="PARCELADO ATÉ 3X",$D811-(D811*TAXAS!$D$8))/3,IF($A811="AMERICA EXPRESS",IF($B811="PARCELADO ATÉ 3X",$D811-(D811*TAXAS!$D$9))/3,IF($A811=TAXAS!$A$10,IF($B811="PARCELADO ATÉ 3X",$D811-($D811*TAXAS!$D$10))/3,IF($A811=TAXAS!$A$11,IF($B811="PARCELADO ATÉ 3X",$D811-($D811*TAXAS!$D$11))/3,IF($A811=TAXAS!$A$12,IF($B811="PARCELADO ATÉ 3X",$D811-($D811*TAXAS!$D$12))/3,IF($A811=TAXAS!$A$13,IF($B811="PARCELADO ATÉ 3X",$D811-($D811*TAXAS!$D$13))/3,IF($A811=TAXAS!$A$14,IF($B811="PARCELADO ATÉ 3X",$D811-($D811*TAXAS!$D$14))/3,IF($A811=TAXAS!$A$15,IF($B811="PARCELADO ATÉ 3X",$D811-($D811*TAXAS!$D$15))/3,IF($A811=TAXAS!$A$16,IF($B811="PARCELADO ATÉ 3X",$D811-($D811*TAXAS!$D$16))/3,IF($A811=TAXAS!$A$17,IF($B811="PARCELADO ATÉ 3X",$D811-($D811*TAXAS!$D$17))/3,IF($A811=TAXAS!$A$18,IF($B811="PARCELADO ATÉ 3X",$D811-($D811*TAXAS!$D$18))/3,IF($A811=TAXAS!$A$19,IF($B811="PARCELADO ATÉ 3X",$D811-($D811*TAXAS!$D$19))/3,IF($A811=TAXAS!$A$20,IF($B811="PARCELADO ATÉ 3X",$D811-($D811*TAXAS!$D$20))/3,IF($A811=TAXAS!$A$21,IF($B811="PARCELADO ATÉ 3X",$D811-($D811*TAXAS!$D$21))/3,IF($A811=TAXAS!$A$22,IF($B811="PARCELADO ATÉ 3X",$D811-($D811*TAXAS!$D$22))/3,IF($A811=TAXAS!$A$23,IF($B811="PARCELADO ATÉ 3X",$D811-($D811*TAXAS!$D$23))/3,IF($A811=TAXAS!$A$24,IF($B811="PARCELADO ATÉ 3X",$D811-($D811*TAXAS!$D$24))/3,IF($A811=TAXAS!$A$25,IF($B811="PARCELADO ATÉ 3X",$D811-($D811*TAXAS!$D$25))/3,IF($A811=TAXAS!$A$26,IF($B811="PARCELADO ATÉ 3X",$D811-($D811*TAXAS!$D$26))/3,IF($A811=TAXAS!$A$27,IF($B811="PARCELADO ATÉ 3X",$D811-($D811*TAXAS!$D$27))/3))))))))))))))))))))))))/1</f>
        <v>0</v>
      </c>
      <c r="H811" s="9">
        <f>IF($A811="VISA",IF($B811="PARCELADO ATÉ 6X",$D811-(D811*TAXAS!$E$4))/6,IF($A811="MASTER",IF($B811="PARCELADO ATÉ 6X",$D811-(D811*TAXAS!$E$5))/6,IF($A811="ELO",IF($B811="PARCELADO ATÉ 6X",$D811-(D811*TAXAS!$E$6))/6,IF($A811="HIPERCARD",IF($B811="PARCELADO ATÉ 6X",$D811-(D811*TAXAS!$E$7))/6,IF($A811="DINERS",IF($B811="PARCELADO ATÉ 6X",$D811-(D811*TAXAS!$E$8))/6,IF($A811="AMERICA EXPRESS",IF($B811="PARCELADO ATÉ 6X",$D811-(D811*TAXAS!$E$9))/6,IF($A811=TAXAS!$A$10,IF($B811="PARCELADO ATÉ 6X",$D811-($D811*TAXAS!$E$10))/6,IF($A811=TAXAS!$A$11,IF($B811="PARCELADO ATÉ 6X",$D811-($D811*TAXAS!$E$11))/6,IF($A811=TAXAS!$A$12,IF($B811="PARCELADO ATÉ 6X",$D811-($D811*TAXAS!$E$12))/6,IF($A811=TAXAS!$A$13,IF($B811="PARCELADO ATÉ 6X",$D811-($D811*TAXAS!$E$13))/6,IF($A811=TAXAS!$A$14,IF($B811="PARCELADO ATÉ 6X",$D811-($D811*TAXAS!$E$14))/6,IF($A811=TAXAS!$A$15,IF($B811="PARCELADO ATÉ 6X",$D811-($D811*TAXAS!$E$15))/6,IF($A811=TAXAS!$A$16,IF($B811="PARCELADO ATÉ 6X",$D811-($D811*TAXAS!$E$16))/6,IF($A811=TAXAS!$A$17,IF($B811="PARCELADO ATÉ 6X",$D811-($D811*TAXAS!$E$17))/6,IF($A811=TAXAS!$A$18,IF($B811="PARCELADO ATÉ 6X",$D811-($D811*TAXAS!$E$18))/6,IF($A811=TAXAS!$A$19,IF($B811="PARCELADO ATÉ 6X",$D811-($D811*TAXAS!$E$19))/6,IF($A811=TAXAS!$A$20,IF($B811="PARCELADO ATÉ 6X",$D811-($D811*TAXAS!$E$20))/6,IF($A811=TAXAS!$A$21,IF($B811="PARCELADO ATÉ 6X",$D811-($D811*TAXAS!$E$21))/6,IF($A811=TAXAS!$A$22,IF($B811="PARCELADO ATÉ 6X",$D811-($D811*TAXAS!$E$22))/6,IF($A811=TAXAS!$A$23,IF($B811="PARCELADO ATÉ 6X",$D811-($D811*TAXAS!$E$23))/6,IF($A811=TAXAS!$A$24,IF($B811="PARCELADO ATÉ 6X",$D811-($D811*TAXAS!$E$24))/6,IF($A811=TAXAS!$A$25,IF($B811="PARCELADO ATÉ 6X",$D811-($D811*TAXAS!$E$25))/6,IF($A811=TAXAS!$A$26,IF($B811="PARCELADO ATÉ 6X",$D811-($D811*TAXAS!$E$26))/6,IF($A811=TAXAS!$A$27,IF($B811="PARCELADO ATÉ 6X",$D811-($D811*TAXAS!$E$27))/6))))))))))))))))))))))))/1</f>
        <v>0</v>
      </c>
      <c r="I811" s="9">
        <f>IF($A811="VISA",IF($B811="PARCELADO ATÉ 12X",$D811-(D811*TAXAS!$F$4))/12,IF($A811="MASTER",IF($B811="PARCELADO ATÉ 12X",$D811-(D811*TAXAS!$F$5))/12,IF($A811="ELO",IF($B811="PARCELADO ATÉ 12X",$D811-(D811*TAXAS!$F$6))/12,IF($A811="HIPERCARD",IF($B811="PARCELADO ATÉ 12X",$D811-(D811*TAXAS!$F$7))/12,IF($A811="DINERS",IF($B811="PARCELADO ATÉ 12X",$D811-(D811*TAXAS!$F$8))/12,IF($A811="AMERICA EXPRESS",IF($B811="PARCELADO ATÉ 12X",$D811-(D811*TAXAS!$F$9))/12,IF($A811=TAXAS!$A$10,IF($B811="PARCELADO ATÉ 12X",$D811-($D811*TAXAS!$F$10))/12,IF($A811=TAXAS!$A$11,IF($B811="PARCELADO ATÉ 12X",$D811-($D811*TAXAS!$F$11))/12,IF($A811=TAXAS!$A$12,IF($B811="PARCELADO ATÉ 12X",$D811-($D811*TAXAS!$F$12))/12,IF($A811=TAXAS!$A$13,IF($B811="PARCELADO ATÉ 12X",$D811-($D811*TAXAS!$F$13))/12,IF($A811=TAXAS!$A$14,IF($B811="PARCELADO ATÉ 12X",$D811-($D811*TAXAS!$F$14))/12,IF($A811=TAXAS!$A$15,IF($B811="PARCELADO ATÉ 12X",$D811-($D811*TAXAS!$F$15))/12,IF($A811=TAXAS!$A$16,IF($B811="PARCELADO ATÉ 12X",$D811-($D811*TAXAS!$F$16))/12,IF($A811=TAXAS!$A$17,IF($B811="PARCELADO ATÉ 12X",$D811-($D811*TAXAS!$F$17))/12,IF($A811=TAXAS!$A$18,IF($B811="PARCELADO ATÉ 12X",$D811-($D811*TAXAS!$F$18))/12,IF($A811=TAXAS!$A$19,IF($B811="PARCELADO ATÉ 12X",$D811-($D811*TAXAS!$F$19))/12,IF($A811=TAXAS!$A$20,IF($B811="PARCELADO ATÉ 12X",$D811-($D811*TAXAS!$F$20))/12,IF($A811=TAXAS!$A$21,IF($B811="PARCELADO ATÉ 12X",$D811-($D811*TAXAS!$F$21))/12,IF($A811=TAXAS!$A$22,IF($B811="PARCELADO ATÉ 12X",$D811-($D811*TAXAS!$F$22))/12,IF($A811=TAXAS!$A$23,IF($B811="PARCELADO ATÉ 12X",$D811-($D811*TAXAS!$F$23))/12,IF($A811=TAXAS!$A$24,IF($B811="PARCELADO ATÉ 12X",$D811-($D811*TAXAS!$F$24))/12,IF($A811=TAXAS!$A$25,IF($B811="PARCELADO ATÉ 12X",$D811-($D811*TAXAS!$F$25))/12,IF($A811=TAXAS!$A$26,IF($B811="PARCELADO ATÉ 12X",$D811-($D811*TAXAS!$F$26))/12,IF($A811=TAXAS!$A$27,IF($B811="PARCELADO ATÉ 12X",$D811-($D811*TAXAS!$F$27))/12))))))))))))))))))))))))/1</f>
        <v>0</v>
      </c>
      <c r="J811" s="8">
        <f t="shared" si="0"/>
        <v>0</v>
      </c>
      <c r="K811" s="10" t="b">
        <f>IF($B811="PARCELADO ATÉ 3X",($D811-($D811*TAXAS!$D$4))-$J811)</f>
        <v>0</v>
      </c>
      <c r="L811" s="10" t="b">
        <f>IF($B811="PARCELADO ATÉ 6X",($D811-($D811*TAXAS!$E$4))-$J811)</f>
        <v>0</v>
      </c>
      <c r="M811" s="10" t="b">
        <f>IF($B811="PARCELADO ATÉ 12X",($D811-($D811*TAXAS!$F$4))-$J811)</f>
        <v>0</v>
      </c>
      <c r="N811" s="8">
        <f t="shared" si="1"/>
        <v>0</v>
      </c>
      <c r="O811" s="10">
        <f t="shared" si="2"/>
        <v>0</v>
      </c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spans="1:31" ht="15.75" customHeight="1" x14ac:dyDescent="0.2">
      <c r="A812" s="3"/>
      <c r="B812" s="5"/>
      <c r="C812" s="6"/>
      <c r="D812" s="42"/>
      <c r="E812" s="8">
        <f>IF($A812="VISA",IF($B812="DÉBITO",$D812-($D812*TAXAS!$B$4)),IF($A812="MASTER",IF($B812="DÉBITO",$D812-($D812*TAXAS!$B$5)),IF($A812="ELO", IF($B812="DÉBITO",$D812-($D812*TAXAS!$B$6)),IF($A812="HIPERCARD",IF($B812="DÉBITO",$D812-($D812*TAXAS!$B$7)),IF($A812="DINERS",IF($B812="DÉBITO",$D812-($D812*TAXAS!$B$8)),IF($A812="AMERICA EXPRESS",IF($B812="DÉBITO",$D812-($D812*TAXAS!$B$9)),IF($A812=TAXAS!$A$10,IF($B812="DÉBITO",$D812-($D812*TAXAS!$B$10)), IF($A812=TAXAS!$A$11,IF($B812="DÉBITO",$D812-($D812*TAXAS!$B$11)), IF($A812=TAXAS!$A$12,IF($B812="DÉBITO",$D812-($D812*TAXAS!$B$12)), IF($A812=TAXAS!$A$13,IF($B812="DÉBITO",$D812-($D812*TAXAS!$B$13)), IF($A812=TAXAS!$A$14,IF($B812="DÉBITO",$D812-($D812*TAXAS!$B$14)), IF($A812=TAXAS!$A$15,IF($B812="DÉBITO",$D812-($D812*TAXAS!$B$15)), IF($A812=TAXAS!$A$16,IF($B812="DÉBITO",$D812-($D812*TAXAS!$B$16)), IF($A812=TAXAS!$A$17,IF($B812="DÉBITO",$D812-($D812*TAXAS!$B$17)), IF($A812=TAXAS!$A$18,IF($B812="DÉBITO",$D812-($D812*TAXAS!$B$18)), IF($A812=TAXAS!$A$19,IF($B812="DÉBITO",$D812-($D812*TAXAS!$B$19)), IF($A812=TAXAS!$A$20,IF($B812="DÉBITO",$D812-($D812*TAXAS!$B$20)), IF($A812=TAXAS!$A$21,IF($B812="DÉBITO",$D812-($D812*TAXAS!$B$21)), IF($A812=TAXAS!$A$22,IF($B812="DÉBITO",$D812-($D812*TAXAS!$B$22)), IF($A812=TAXAS!$A$23,IF($B812="DÉBITO",$D812-($D812*TAXAS!$B$23)), IF($A812=TAXAS!$A$24,IF($B812="DÉBITO",$D812-($D812*TAXAS!$B$24)), IF($A812=TAXAS!$A$25,IF($B812="DÉBITO",$D812-($D812*TAXAS!$B$25)), IF($A812=TAXAS!$A$26,IF($B812="DÉBITO",$D812-($D812*TAXAS!$B$26)), IF($A812=TAXAS!$A$27,IF($B812="DÉBITO",$D812-($D812*TAXAS!$B$27))))))))))))))))))))))))))/1</f>
        <v>0</v>
      </c>
      <c r="F812" s="8">
        <f>IF($A812="VISA",IF($B812="CRÉDITO",$D812-($D812*TAXAS!$C$4)),IF($A812="MASTER",IF($B812="CRÉDITO",$D812-($D812*TAXAS!$C$5)),IF($A812="ELO", IF($B812="CRÉDITO",$D812-($D812*TAXAS!$C$6)),IF($A812="HIPERCARD",IF($B812="CRÉDITO",$D812-($D812*TAXAS!$C$7)),IF($A812="DINERS",IF($B812="CRÉDITO",$D812-($D812*TAXAS!$C$8)),IF($A812="AMERICA EXPRESS",IF($B812="CRÉDITO",$D812-($D812*TAXAS!$C$9)),IF($A812=TAXAS!$A$10,IF($B812="CRÉDITO",$D812-($D812*TAXAS!$C$10)), IF($A812=TAXAS!$A$11,IF($B812="CRÉDITO",$D812-($D812*TAXAS!$C$11)), IF($A812=TAXAS!$A$12,IF($B812="CRÉDITO",$D812-($D812*TAXAS!$C$12)), IF($A812=TAXAS!$A$13,IF($B812="CRÉDITO",$D812-($D812*TAXAS!$C$13)), IF($A812=TAXAS!$A$14,IF($B812="CRÉDITO",$D812-($D812*TAXAS!$C$14)), IF($A812=TAXAS!$A$15,IF($B812="CRÉDITO",$D812-($D812*TAXAS!$C$15)), IF($A812=TAXAS!$A$16,IF($B812="CRÉDITO",$D812-($D812*TAXAS!$C$16)), IF($A812=TAXAS!$A$17,IF($B812="CRÉDITO",$D812-($D812*TAXAS!$C$17)), IF($A812=TAXAS!$A$18,IF($B812="CRÉDITO",$D812-($D812*TAXAS!$C$18)), IF($A812=TAXAS!$A$19,IF($B812="CRÉDITO",$D812-($D812*TAXAS!$C$19)), IF($A812=TAXAS!$A$20,IF($B812="CRÉDITO",$D812-($D812*TAXAS!$C$20)), IF($A812=TAXAS!$A$21,IF($B812="CRÉDITO",$D812-($D812*TAXAS!$C$21)), IF($A812=TAXAS!$A$22,IF($B812="CRÉDITO",$D812-($D812*TAXAS!$C$22)), IF($A812=TAXAS!$A$23,IF($B812="CRÉDITO",$D812-($D812*TAXAS!$C$23)), IF($A812=TAXAS!$A$24,IF($B812="CRÉDITO",$D812-($D812*TAXAS!$C$24)), IF($A812=TAXAS!$A$25,IF($B812="CRÉDITO",$D812-($D812*TAXAS!$C$25)), IF($A812=TAXAS!$A$26,IF($B812="CRÉDITO",$D812-($D812*TAXAS!$C$26)), IF($A812=TAXAS!$A$27,IF($B812="CRÉDITO",$D812-($D812*TAXAS!$C$27))))))))))))))))))))))))))/1</f>
        <v>0</v>
      </c>
      <c r="G812" s="9">
        <f>IF($A812="VISA",IF($B812="PARCELADO ATÉ 3X",$D812-(D812*TAXAS!$D$4))/3,IF($A812="MASTER",IF($B812="PARCELADO ATÉ 3X",$D812-(D812*TAXAS!$D$5))/3,IF($A812="ELO",IF($B812="PARCELADO ATÉ 3X",$D812-(D812*TAXAS!$D$6))/3,IF($A812="HIPERCARD",IF($B812="PARCELADO ATÉ 3X",$D812-(D812*TAXAS!$D$7))/3,IF($A812="DINERS",IF($B812="PARCELADO ATÉ 3X",$D812-(D812*TAXAS!$D$8))/3,IF($A812="AMERICA EXPRESS",IF($B812="PARCELADO ATÉ 3X",$D812-(D812*TAXAS!$D$9))/3,IF($A812=TAXAS!$A$10,IF($B812="PARCELADO ATÉ 3X",$D812-($D812*TAXAS!$D$10))/3,IF($A812=TAXAS!$A$11,IF($B812="PARCELADO ATÉ 3X",$D812-($D812*TAXAS!$D$11))/3,IF($A812=TAXAS!$A$12,IF($B812="PARCELADO ATÉ 3X",$D812-($D812*TAXAS!$D$12))/3,IF($A812=TAXAS!$A$13,IF($B812="PARCELADO ATÉ 3X",$D812-($D812*TAXAS!$D$13))/3,IF($A812=TAXAS!$A$14,IF($B812="PARCELADO ATÉ 3X",$D812-($D812*TAXAS!$D$14))/3,IF($A812=TAXAS!$A$15,IF($B812="PARCELADO ATÉ 3X",$D812-($D812*TAXAS!$D$15))/3,IF($A812=TAXAS!$A$16,IF($B812="PARCELADO ATÉ 3X",$D812-($D812*TAXAS!$D$16))/3,IF($A812=TAXAS!$A$17,IF($B812="PARCELADO ATÉ 3X",$D812-($D812*TAXAS!$D$17))/3,IF($A812=TAXAS!$A$18,IF($B812="PARCELADO ATÉ 3X",$D812-($D812*TAXAS!$D$18))/3,IF($A812=TAXAS!$A$19,IF($B812="PARCELADO ATÉ 3X",$D812-($D812*TAXAS!$D$19))/3,IF($A812=TAXAS!$A$20,IF($B812="PARCELADO ATÉ 3X",$D812-($D812*TAXAS!$D$20))/3,IF($A812=TAXAS!$A$21,IF($B812="PARCELADO ATÉ 3X",$D812-($D812*TAXAS!$D$21))/3,IF($A812=TAXAS!$A$22,IF($B812="PARCELADO ATÉ 3X",$D812-($D812*TAXAS!$D$22))/3,IF($A812=TAXAS!$A$23,IF($B812="PARCELADO ATÉ 3X",$D812-($D812*TAXAS!$D$23))/3,IF($A812=TAXAS!$A$24,IF($B812="PARCELADO ATÉ 3X",$D812-($D812*TAXAS!$D$24))/3,IF($A812=TAXAS!$A$25,IF($B812="PARCELADO ATÉ 3X",$D812-($D812*TAXAS!$D$25))/3,IF($A812=TAXAS!$A$26,IF($B812="PARCELADO ATÉ 3X",$D812-($D812*TAXAS!$D$26))/3,IF($A812=TAXAS!$A$27,IF($B812="PARCELADO ATÉ 3X",$D812-($D812*TAXAS!$D$27))/3))))))))))))))))))))))))/1</f>
        <v>0</v>
      </c>
      <c r="H812" s="9">
        <f>IF($A812="VISA",IF($B812="PARCELADO ATÉ 6X",$D812-(D812*TAXAS!$E$4))/6,IF($A812="MASTER",IF($B812="PARCELADO ATÉ 6X",$D812-(D812*TAXAS!$E$5))/6,IF($A812="ELO",IF($B812="PARCELADO ATÉ 6X",$D812-(D812*TAXAS!$E$6))/6,IF($A812="HIPERCARD",IF($B812="PARCELADO ATÉ 6X",$D812-(D812*TAXAS!$E$7))/6,IF($A812="DINERS",IF($B812="PARCELADO ATÉ 6X",$D812-(D812*TAXAS!$E$8))/6,IF($A812="AMERICA EXPRESS",IF($B812="PARCELADO ATÉ 6X",$D812-(D812*TAXAS!$E$9))/6,IF($A812=TAXAS!$A$10,IF($B812="PARCELADO ATÉ 6X",$D812-($D812*TAXAS!$E$10))/6,IF($A812=TAXAS!$A$11,IF($B812="PARCELADO ATÉ 6X",$D812-($D812*TAXAS!$E$11))/6,IF($A812=TAXAS!$A$12,IF($B812="PARCELADO ATÉ 6X",$D812-($D812*TAXAS!$E$12))/6,IF($A812=TAXAS!$A$13,IF($B812="PARCELADO ATÉ 6X",$D812-($D812*TAXAS!$E$13))/6,IF($A812=TAXAS!$A$14,IF($B812="PARCELADO ATÉ 6X",$D812-($D812*TAXAS!$E$14))/6,IF($A812=TAXAS!$A$15,IF($B812="PARCELADO ATÉ 6X",$D812-($D812*TAXAS!$E$15))/6,IF($A812=TAXAS!$A$16,IF($B812="PARCELADO ATÉ 6X",$D812-($D812*TAXAS!$E$16))/6,IF($A812=TAXAS!$A$17,IF($B812="PARCELADO ATÉ 6X",$D812-($D812*TAXAS!$E$17))/6,IF($A812=TAXAS!$A$18,IF($B812="PARCELADO ATÉ 6X",$D812-($D812*TAXAS!$E$18))/6,IF($A812=TAXAS!$A$19,IF($B812="PARCELADO ATÉ 6X",$D812-($D812*TAXAS!$E$19))/6,IF($A812=TAXAS!$A$20,IF($B812="PARCELADO ATÉ 6X",$D812-($D812*TAXAS!$E$20))/6,IF($A812=TAXAS!$A$21,IF($B812="PARCELADO ATÉ 6X",$D812-($D812*TAXAS!$E$21))/6,IF($A812=TAXAS!$A$22,IF($B812="PARCELADO ATÉ 6X",$D812-($D812*TAXAS!$E$22))/6,IF($A812=TAXAS!$A$23,IF($B812="PARCELADO ATÉ 6X",$D812-($D812*TAXAS!$E$23))/6,IF($A812=TAXAS!$A$24,IF($B812="PARCELADO ATÉ 6X",$D812-($D812*TAXAS!$E$24))/6,IF($A812=TAXAS!$A$25,IF($B812="PARCELADO ATÉ 6X",$D812-($D812*TAXAS!$E$25))/6,IF($A812=TAXAS!$A$26,IF($B812="PARCELADO ATÉ 6X",$D812-($D812*TAXAS!$E$26))/6,IF($A812=TAXAS!$A$27,IF($B812="PARCELADO ATÉ 6X",$D812-($D812*TAXAS!$E$27))/6))))))))))))))))))))))))/1</f>
        <v>0</v>
      </c>
      <c r="I812" s="9">
        <f>IF($A812="VISA",IF($B812="PARCELADO ATÉ 12X",$D812-(D812*TAXAS!$F$4))/12,IF($A812="MASTER",IF($B812="PARCELADO ATÉ 12X",$D812-(D812*TAXAS!$F$5))/12,IF($A812="ELO",IF($B812="PARCELADO ATÉ 12X",$D812-(D812*TAXAS!$F$6))/12,IF($A812="HIPERCARD",IF($B812="PARCELADO ATÉ 12X",$D812-(D812*TAXAS!$F$7))/12,IF($A812="DINERS",IF($B812="PARCELADO ATÉ 12X",$D812-(D812*TAXAS!$F$8))/12,IF($A812="AMERICA EXPRESS",IF($B812="PARCELADO ATÉ 12X",$D812-(D812*TAXAS!$F$9))/12,IF($A812=TAXAS!$A$10,IF($B812="PARCELADO ATÉ 12X",$D812-($D812*TAXAS!$F$10))/12,IF($A812=TAXAS!$A$11,IF($B812="PARCELADO ATÉ 12X",$D812-($D812*TAXAS!$F$11))/12,IF($A812=TAXAS!$A$12,IF($B812="PARCELADO ATÉ 12X",$D812-($D812*TAXAS!$F$12))/12,IF($A812=TAXAS!$A$13,IF($B812="PARCELADO ATÉ 12X",$D812-($D812*TAXAS!$F$13))/12,IF($A812=TAXAS!$A$14,IF($B812="PARCELADO ATÉ 12X",$D812-($D812*TAXAS!$F$14))/12,IF($A812=TAXAS!$A$15,IF($B812="PARCELADO ATÉ 12X",$D812-($D812*TAXAS!$F$15))/12,IF($A812=TAXAS!$A$16,IF($B812="PARCELADO ATÉ 12X",$D812-($D812*TAXAS!$F$16))/12,IF($A812=TAXAS!$A$17,IF($B812="PARCELADO ATÉ 12X",$D812-($D812*TAXAS!$F$17))/12,IF($A812=TAXAS!$A$18,IF($B812="PARCELADO ATÉ 12X",$D812-($D812*TAXAS!$F$18))/12,IF($A812=TAXAS!$A$19,IF($B812="PARCELADO ATÉ 12X",$D812-($D812*TAXAS!$F$19))/12,IF($A812=TAXAS!$A$20,IF($B812="PARCELADO ATÉ 12X",$D812-($D812*TAXAS!$F$20))/12,IF($A812=TAXAS!$A$21,IF($B812="PARCELADO ATÉ 12X",$D812-($D812*TAXAS!$F$21))/12,IF($A812=TAXAS!$A$22,IF($B812="PARCELADO ATÉ 12X",$D812-($D812*TAXAS!$F$22))/12,IF($A812=TAXAS!$A$23,IF($B812="PARCELADO ATÉ 12X",$D812-($D812*TAXAS!$F$23))/12,IF($A812=TAXAS!$A$24,IF($B812="PARCELADO ATÉ 12X",$D812-($D812*TAXAS!$F$24))/12,IF($A812=TAXAS!$A$25,IF($B812="PARCELADO ATÉ 12X",$D812-($D812*TAXAS!$F$25))/12,IF($A812=TAXAS!$A$26,IF($B812="PARCELADO ATÉ 12X",$D812-($D812*TAXAS!$F$26))/12,IF($A812=TAXAS!$A$27,IF($B812="PARCELADO ATÉ 12X",$D812-($D812*TAXAS!$F$27))/12))))))))))))))))))))))))/1</f>
        <v>0</v>
      </c>
      <c r="J812" s="8">
        <f t="shared" si="0"/>
        <v>0</v>
      </c>
      <c r="K812" s="10" t="b">
        <f>IF($B812="PARCELADO ATÉ 3X",($D812-($D812*TAXAS!$D$4))-$J812)</f>
        <v>0</v>
      </c>
      <c r="L812" s="10" t="b">
        <f>IF($B812="PARCELADO ATÉ 6X",($D812-($D812*TAXAS!$E$4))-$J812)</f>
        <v>0</v>
      </c>
      <c r="M812" s="10" t="b">
        <f>IF($B812="PARCELADO ATÉ 12X",($D812-($D812*TAXAS!$F$4))-$J812)</f>
        <v>0</v>
      </c>
      <c r="N812" s="8">
        <f t="shared" si="1"/>
        <v>0</v>
      </c>
      <c r="O812" s="10">
        <f t="shared" si="2"/>
        <v>0</v>
      </c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spans="1:31" ht="15.75" customHeight="1" x14ac:dyDescent="0.2">
      <c r="A813" s="3"/>
      <c r="B813" s="5"/>
      <c r="C813" s="6"/>
      <c r="D813" s="42"/>
      <c r="E813" s="8">
        <f>IF($A813="VISA",IF($B813="DÉBITO",$D813-($D813*TAXAS!$B$4)),IF($A813="MASTER",IF($B813="DÉBITO",$D813-($D813*TAXAS!$B$5)),IF($A813="ELO", IF($B813="DÉBITO",$D813-($D813*TAXAS!$B$6)),IF($A813="HIPERCARD",IF($B813="DÉBITO",$D813-($D813*TAXAS!$B$7)),IF($A813="DINERS",IF($B813="DÉBITO",$D813-($D813*TAXAS!$B$8)),IF($A813="AMERICA EXPRESS",IF($B813="DÉBITO",$D813-($D813*TAXAS!$B$9)),IF($A813=TAXAS!$A$10,IF($B813="DÉBITO",$D813-($D813*TAXAS!$B$10)), IF($A813=TAXAS!$A$11,IF($B813="DÉBITO",$D813-($D813*TAXAS!$B$11)), IF($A813=TAXAS!$A$12,IF($B813="DÉBITO",$D813-($D813*TAXAS!$B$12)), IF($A813=TAXAS!$A$13,IF($B813="DÉBITO",$D813-($D813*TAXAS!$B$13)), IF($A813=TAXAS!$A$14,IF($B813="DÉBITO",$D813-($D813*TAXAS!$B$14)), IF($A813=TAXAS!$A$15,IF($B813="DÉBITO",$D813-($D813*TAXAS!$B$15)), IF($A813=TAXAS!$A$16,IF($B813="DÉBITO",$D813-($D813*TAXAS!$B$16)), IF($A813=TAXAS!$A$17,IF($B813="DÉBITO",$D813-($D813*TAXAS!$B$17)), IF($A813=TAXAS!$A$18,IF($B813="DÉBITO",$D813-($D813*TAXAS!$B$18)), IF($A813=TAXAS!$A$19,IF($B813="DÉBITO",$D813-($D813*TAXAS!$B$19)), IF($A813=TAXAS!$A$20,IF($B813="DÉBITO",$D813-($D813*TAXAS!$B$20)), IF($A813=TAXAS!$A$21,IF($B813="DÉBITO",$D813-($D813*TAXAS!$B$21)), IF($A813=TAXAS!$A$22,IF($B813="DÉBITO",$D813-($D813*TAXAS!$B$22)), IF($A813=TAXAS!$A$23,IF($B813="DÉBITO",$D813-($D813*TAXAS!$B$23)), IF($A813=TAXAS!$A$24,IF($B813="DÉBITO",$D813-($D813*TAXAS!$B$24)), IF($A813=TAXAS!$A$25,IF($B813="DÉBITO",$D813-($D813*TAXAS!$B$25)), IF($A813=TAXAS!$A$26,IF($B813="DÉBITO",$D813-($D813*TAXAS!$B$26)), IF($A813=TAXAS!$A$27,IF($B813="DÉBITO",$D813-($D813*TAXAS!$B$27))))))))))))))))))))))))))/1</f>
        <v>0</v>
      </c>
      <c r="F813" s="8">
        <f>IF($A813="VISA",IF($B813="CRÉDITO",$D813-($D813*TAXAS!$C$4)),IF($A813="MASTER",IF($B813="CRÉDITO",$D813-($D813*TAXAS!$C$5)),IF($A813="ELO", IF($B813="CRÉDITO",$D813-($D813*TAXAS!$C$6)),IF($A813="HIPERCARD",IF($B813="CRÉDITO",$D813-($D813*TAXAS!$C$7)),IF($A813="DINERS",IF($B813="CRÉDITO",$D813-($D813*TAXAS!$C$8)),IF($A813="AMERICA EXPRESS",IF($B813="CRÉDITO",$D813-($D813*TAXAS!$C$9)),IF($A813=TAXAS!$A$10,IF($B813="CRÉDITO",$D813-($D813*TAXAS!$C$10)), IF($A813=TAXAS!$A$11,IF($B813="CRÉDITO",$D813-($D813*TAXAS!$C$11)), IF($A813=TAXAS!$A$12,IF($B813="CRÉDITO",$D813-($D813*TAXAS!$C$12)), IF($A813=TAXAS!$A$13,IF($B813="CRÉDITO",$D813-($D813*TAXAS!$C$13)), IF($A813=TAXAS!$A$14,IF($B813="CRÉDITO",$D813-($D813*TAXAS!$C$14)), IF($A813=TAXAS!$A$15,IF($B813="CRÉDITO",$D813-($D813*TAXAS!$C$15)), IF($A813=TAXAS!$A$16,IF($B813="CRÉDITO",$D813-($D813*TAXAS!$C$16)), IF($A813=TAXAS!$A$17,IF($B813="CRÉDITO",$D813-($D813*TAXAS!$C$17)), IF($A813=TAXAS!$A$18,IF($B813="CRÉDITO",$D813-($D813*TAXAS!$C$18)), IF($A813=TAXAS!$A$19,IF($B813="CRÉDITO",$D813-($D813*TAXAS!$C$19)), IF($A813=TAXAS!$A$20,IF($B813="CRÉDITO",$D813-($D813*TAXAS!$C$20)), IF($A813=TAXAS!$A$21,IF($B813="CRÉDITO",$D813-($D813*TAXAS!$C$21)), IF($A813=TAXAS!$A$22,IF($B813="CRÉDITO",$D813-($D813*TAXAS!$C$22)), IF($A813=TAXAS!$A$23,IF($B813="CRÉDITO",$D813-($D813*TAXAS!$C$23)), IF($A813=TAXAS!$A$24,IF($B813="CRÉDITO",$D813-($D813*TAXAS!$C$24)), IF($A813=TAXAS!$A$25,IF($B813="CRÉDITO",$D813-($D813*TAXAS!$C$25)), IF($A813=TAXAS!$A$26,IF($B813="CRÉDITO",$D813-($D813*TAXAS!$C$26)), IF($A813=TAXAS!$A$27,IF($B813="CRÉDITO",$D813-($D813*TAXAS!$C$27))))))))))))))))))))))))))/1</f>
        <v>0</v>
      </c>
      <c r="G813" s="9">
        <f>IF($A813="VISA",IF($B813="PARCELADO ATÉ 3X",$D813-(D813*TAXAS!$D$4))/3,IF($A813="MASTER",IF($B813="PARCELADO ATÉ 3X",$D813-(D813*TAXAS!$D$5))/3,IF($A813="ELO",IF($B813="PARCELADO ATÉ 3X",$D813-(D813*TAXAS!$D$6))/3,IF($A813="HIPERCARD",IF($B813="PARCELADO ATÉ 3X",$D813-(D813*TAXAS!$D$7))/3,IF($A813="DINERS",IF($B813="PARCELADO ATÉ 3X",$D813-(D813*TAXAS!$D$8))/3,IF($A813="AMERICA EXPRESS",IF($B813="PARCELADO ATÉ 3X",$D813-(D813*TAXAS!$D$9))/3,IF($A813=TAXAS!$A$10,IF($B813="PARCELADO ATÉ 3X",$D813-($D813*TAXAS!$D$10))/3,IF($A813=TAXAS!$A$11,IF($B813="PARCELADO ATÉ 3X",$D813-($D813*TAXAS!$D$11))/3,IF($A813=TAXAS!$A$12,IF($B813="PARCELADO ATÉ 3X",$D813-($D813*TAXAS!$D$12))/3,IF($A813=TAXAS!$A$13,IF($B813="PARCELADO ATÉ 3X",$D813-($D813*TAXAS!$D$13))/3,IF($A813=TAXAS!$A$14,IF($B813="PARCELADO ATÉ 3X",$D813-($D813*TAXAS!$D$14))/3,IF($A813=TAXAS!$A$15,IF($B813="PARCELADO ATÉ 3X",$D813-($D813*TAXAS!$D$15))/3,IF($A813=TAXAS!$A$16,IF($B813="PARCELADO ATÉ 3X",$D813-($D813*TAXAS!$D$16))/3,IF($A813=TAXAS!$A$17,IF($B813="PARCELADO ATÉ 3X",$D813-($D813*TAXAS!$D$17))/3,IF($A813=TAXAS!$A$18,IF($B813="PARCELADO ATÉ 3X",$D813-($D813*TAXAS!$D$18))/3,IF($A813=TAXAS!$A$19,IF($B813="PARCELADO ATÉ 3X",$D813-($D813*TAXAS!$D$19))/3,IF($A813=TAXAS!$A$20,IF($B813="PARCELADO ATÉ 3X",$D813-($D813*TAXAS!$D$20))/3,IF($A813=TAXAS!$A$21,IF($B813="PARCELADO ATÉ 3X",$D813-($D813*TAXAS!$D$21))/3,IF($A813=TAXAS!$A$22,IF($B813="PARCELADO ATÉ 3X",$D813-($D813*TAXAS!$D$22))/3,IF($A813=TAXAS!$A$23,IF($B813="PARCELADO ATÉ 3X",$D813-($D813*TAXAS!$D$23))/3,IF($A813=TAXAS!$A$24,IF($B813="PARCELADO ATÉ 3X",$D813-($D813*TAXAS!$D$24))/3,IF($A813=TAXAS!$A$25,IF($B813="PARCELADO ATÉ 3X",$D813-($D813*TAXAS!$D$25))/3,IF($A813=TAXAS!$A$26,IF($B813="PARCELADO ATÉ 3X",$D813-($D813*TAXAS!$D$26))/3,IF($A813=TAXAS!$A$27,IF($B813="PARCELADO ATÉ 3X",$D813-($D813*TAXAS!$D$27))/3))))))))))))))))))))))))/1</f>
        <v>0</v>
      </c>
      <c r="H813" s="9">
        <f>IF($A813="VISA",IF($B813="PARCELADO ATÉ 6X",$D813-(D813*TAXAS!$E$4))/6,IF($A813="MASTER",IF($B813="PARCELADO ATÉ 6X",$D813-(D813*TAXAS!$E$5))/6,IF($A813="ELO",IF($B813="PARCELADO ATÉ 6X",$D813-(D813*TAXAS!$E$6))/6,IF($A813="HIPERCARD",IF($B813="PARCELADO ATÉ 6X",$D813-(D813*TAXAS!$E$7))/6,IF($A813="DINERS",IF($B813="PARCELADO ATÉ 6X",$D813-(D813*TAXAS!$E$8))/6,IF($A813="AMERICA EXPRESS",IF($B813="PARCELADO ATÉ 6X",$D813-(D813*TAXAS!$E$9))/6,IF($A813=TAXAS!$A$10,IF($B813="PARCELADO ATÉ 6X",$D813-($D813*TAXAS!$E$10))/6,IF($A813=TAXAS!$A$11,IF($B813="PARCELADO ATÉ 6X",$D813-($D813*TAXAS!$E$11))/6,IF($A813=TAXAS!$A$12,IF($B813="PARCELADO ATÉ 6X",$D813-($D813*TAXAS!$E$12))/6,IF($A813=TAXAS!$A$13,IF($B813="PARCELADO ATÉ 6X",$D813-($D813*TAXAS!$E$13))/6,IF($A813=TAXAS!$A$14,IF($B813="PARCELADO ATÉ 6X",$D813-($D813*TAXAS!$E$14))/6,IF($A813=TAXAS!$A$15,IF($B813="PARCELADO ATÉ 6X",$D813-($D813*TAXAS!$E$15))/6,IF($A813=TAXAS!$A$16,IF($B813="PARCELADO ATÉ 6X",$D813-($D813*TAXAS!$E$16))/6,IF($A813=TAXAS!$A$17,IF($B813="PARCELADO ATÉ 6X",$D813-($D813*TAXAS!$E$17))/6,IF($A813=TAXAS!$A$18,IF($B813="PARCELADO ATÉ 6X",$D813-($D813*TAXAS!$E$18))/6,IF($A813=TAXAS!$A$19,IF($B813="PARCELADO ATÉ 6X",$D813-($D813*TAXAS!$E$19))/6,IF($A813=TAXAS!$A$20,IF($B813="PARCELADO ATÉ 6X",$D813-($D813*TAXAS!$E$20))/6,IF($A813=TAXAS!$A$21,IF($B813="PARCELADO ATÉ 6X",$D813-($D813*TAXAS!$E$21))/6,IF($A813=TAXAS!$A$22,IF($B813="PARCELADO ATÉ 6X",$D813-($D813*TAXAS!$E$22))/6,IF($A813=TAXAS!$A$23,IF($B813="PARCELADO ATÉ 6X",$D813-($D813*TAXAS!$E$23))/6,IF($A813=TAXAS!$A$24,IF($B813="PARCELADO ATÉ 6X",$D813-($D813*TAXAS!$E$24))/6,IF($A813=TAXAS!$A$25,IF($B813="PARCELADO ATÉ 6X",$D813-($D813*TAXAS!$E$25))/6,IF($A813=TAXAS!$A$26,IF($B813="PARCELADO ATÉ 6X",$D813-($D813*TAXAS!$E$26))/6,IF($A813=TAXAS!$A$27,IF($B813="PARCELADO ATÉ 6X",$D813-($D813*TAXAS!$E$27))/6))))))))))))))))))))))))/1</f>
        <v>0</v>
      </c>
      <c r="I813" s="9">
        <f>IF($A813="VISA",IF($B813="PARCELADO ATÉ 12X",$D813-(D813*TAXAS!$F$4))/12,IF($A813="MASTER",IF($B813="PARCELADO ATÉ 12X",$D813-(D813*TAXAS!$F$5))/12,IF($A813="ELO",IF($B813="PARCELADO ATÉ 12X",$D813-(D813*TAXAS!$F$6))/12,IF($A813="HIPERCARD",IF($B813="PARCELADO ATÉ 12X",$D813-(D813*TAXAS!$F$7))/12,IF($A813="DINERS",IF($B813="PARCELADO ATÉ 12X",$D813-(D813*TAXAS!$F$8))/12,IF($A813="AMERICA EXPRESS",IF($B813="PARCELADO ATÉ 12X",$D813-(D813*TAXAS!$F$9))/12,IF($A813=TAXAS!$A$10,IF($B813="PARCELADO ATÉ 12X",$D813-($D813*TAXAS!$F$10))/12,IF($A813=TAXAS!$A$11,IF($B813="PARCELADO ATÉ 12X",$D813-($D813*TAXAS!$F$11))/12,IF($A813=TAXAS!$A$12,IF($B813="PARCELADO ATÉ 12X",$D813-($D813*TAXAS!$F$12))/12,IF($A813=TAXAS!$A$13,IF($B813="PARCELADO ATÉ 12X",$D813-($D813*TAXAS!$F$13))/12,IF($A813=TAXAS!$A$14,IF($B813="PARCELADO ATÉ 12X",$D813-($D813*TAXAS!$F$14))/12,IF($A813=TAXAS!$A$15,IF($B813="PARCELADO ATÉ 12X",$D813-($D813*TAXAS!$F$15))/12,IF($A813=TAXAS!$A$16,IF($B813="PARCELADO ATÉ 12X",$D813-($D813*TAXAS!$F$16))/12,IF($A813=TAXAS!$A$17,IF($B813="PARCELADO ATÉ 12X",$D813-($D813*TAXAS!$F$17))/12,IF($A813=TAXAS!$A$18,IF($B813="PARCELADO ATÉ 12X",$D813-($D813*TAXAS!$F$18))/12,IF($A813=TAXAS!$A$19,IF($B813="PARCELADO ATÉ 12X",$D813-($D813*TAXAS!$F$19))/12,IF($A813=TAXAS!$A$20,IF($B813="PARCELADO ATÉ 12X",$D813-($D813*TAXAS!$F$20))/12,IF($A813=TAXAS!$A$21,IF($B813="PARCELADO ATÉ 12X",$D813-($D813*TAXAS!$F$21))/12,IF($A813=TAXAS!$A$22,IF($B813="PARCELADO ATÉ 12X",$D813-($D813*TAXAS!$F$22))/12,IF($A813=TAXAS!$A$23,IF($B813="PARCELADO ATÉ 12X",$D813-($D813*TAXAS!$F$23))/12,IF($A813=TAXAS!$A$24,IF($B813="PARCELADO ATÉ 12X",$D813-($D813*TAXAS!$F$24))/12,IF($A813=TAXAS!$A$25,IF($B813="PARCELADO ATÉ 12X",$D813-($D813*TAXAS!$F$25))/12,IF($A813=TAXAS!$A$26,IF($B813="PARCELADO ATÉ 12X",$D813-($D813*TAXAS!$F$26))/12,IF($A813=TAXAS!$A$27,IF($B813="PARCELADO ATÉ 12X",$D813-($D813*TAXAS!$F$27))/12))))))))))))))))))))))))/1</f>
        <v>0</v>
      </c>
      <c r="J813" s="8">
        <f t="shared" si="0"/>
        <v>0</v>
      </c>
      <c r="K813" s="10" t="b">
        <f>IF($B813="PARCELADO ATÉ 3X",($D813-($D813*TAXAS!$D$4))-$J813)</f>
        <v>0</v>
      </c>
      <c r="L813" s="10" t="b">
        <f>IF($B813="PARCELADO ATÉ 6X",($D813-($D813*TAXAS!$E$4))-$J813)</f>
        <v>0</v>
      </c>
      <c r="M813" s="10" t="b">
        <f>IF($B813="PARCELADO ATÉ 12X",($D813-($D813*TAXAS!$F$4))-$J813)</f>
        <v>0</v>
      </c>
      <c r="N813" s="8">
        <f t="shared" si="1"/>
        <v>0</v>
      </c>
      <c r="O813" s="10">
        <f t="shared" si="2"/>
        <v>0</v>
      </c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spans="1:31" ht="15.75" customHeight="1" x14ac:dyDescent="0.2">
      <c r="A814" s="3"/>
      <c r="B814" s="5"/>
      <c r="C814" s="6"/>
      <c r="D814" s="42"/>
      <c r="E814" s="8">
        <f>IF($A814="VISA",IF($B814="DÉBITO",$D814-($D814*TAXAS!$B$4)),IF($A814="MASTER",IF($B814="DÉBITO",$D814-($D814*TAXAS!$B$5)),IF($A814="ELO", IF($B814="DÉBITO",$D814-($D814*TAXAS!$B$6)),IF($A814="HIPERCARD",IF($B814="DÉBITO",$D814-($D814*TAXAS!$B$7)),IF($A814="DINERS",IF($B814="DÉBITO",$D814-($D814*TAXAS!$B$8)),IF($A814="AMERICA EXPRESS",IF($B814="DÉBITO",$D814-($D814*TAXAS!$B$9)),IF($A814=TAXAS!$A$10,IF($B814="DÉBITO",$D814-($D814*TAXAS!$B$10)), IF($A814=TAXAS!$A$11,IF($B814="DÉBITO",$D814-($D814*TAXAS!$B$11)), IF($A814=TAXAS!$A$12,IF($B814="DÉBITO",$D814-($D814*TAXAS!$B$12)), IF($A814=TAXAS!$A$13,IF($B814="DÉBITO",$D814-($D814*TAXAS!$B$13)), IF($A814=TAXAS!$A$14,IF($B814="DÉBITO",$D814-($D814*TAXAS!$B$14)), IF($A814=TAXAS!$A$15,IF($B814="DÉBITO",$D814-($D814*TAXAS!$B$15)), IF($A814=TAXAS!$A$16,IF($B814="DÉBITO",$D814-($D814*TAXAS!$B$16)), IF($A814=TAXAS!$A$17,IF($B814="DÉBITO",$D814-($D814*TAXAS!$B$17)), IF($A814=TAXAS!$A$18,IF($B814="DÉBITO",$D814-($D814*TAXAS!$B$18)), IF($A814=TAXAS!$A$19,IF($B814="DÉBITO",$D814-($D814*TAXAS!$B$19)), IF($A814=TAXAS!$A$20,IF($B814="DÉBITO",$D814-($D814*TAXAS!$B$20)), IF($A814=TAXAS!$A$21,IF($B814="DÉBITO",$D814-($D814*TAXAS!$B$21)), IF($A814=TAXAS!$A$22,IF($B814="DÉBITO",$D814-($D814*TAXAS!$B$22)), IF($A814=TAXAS!$A$23,IF($B814="DÉBITO",$D814-($D814*TAXAS!$B$23)), IF($A814=TAXAS!$A$24,IF($B814="DÉBITO",$D814-($D814*TAXAS!$B$24)), IF($A814=TAXAS!$A$25,IF($B814="DÉBITO",$D814-($D814*TAXAS!$B$25)), IF($A814=TAXAS!$A$26,IF($B814="DÉBITO",$D814-($D814*TAXAS!$B$26)), IF($A814=TAXAS!$A$27,IF($B814="DÉBITO",$D814-($D814*TAXAS!$B$27))))))))))))))))))))))))))/1</f>
        <v>0</v>
      </c>
      <c r="F814" s="8">
        <f>IF($A814="VISA",IF($B814="CRÉDITO",$D814-($D814*TAXAS!$C$4)),IF($A814="MASTER",IF($B814="CRÉDITO",$D814-($D814*TAXAS!$C$5)),IF($A814="ELO", IF($B814="CRÉDITO",$D814-($D814*TAXAS!$C$6)),IF($A814="HIPERCARD",IF($B814="CRÉDITO",$D814-($D814*TAXAS!$C$7)),IF($A814="DINERS",IF($B814="CRÉDITO",$D814-($D814*TAXAS!$C$8)),IF($A814="AMERICA EXPRESS",IF($B814="CRÉDITO",$D814-($D814*TAXAS!$C$9)),IF($A814=TAXAS!$A$10,IF($B814="CRÉDITO",$D814-($D814*TAXAS!$C$10)), IF($A814=TAXAS!$A$11,IF($B814="CRÉDITO",$D814-($D814*TAXAS!$C$11)), IF($A814=TAXAS!$A$12,IF($B814="CRÉDITO",$D814-($D814*TAXAS!$C$12)), IF($A814=TAXAS!$A$13,IF($B814="CRÉDITO",$D814-($D814*TAXAS!$C$13)), IF($A814=TAXAS!$A$14,IF($B814="CRÉDITO",$D814-($D814*TAXAS!$C$14)), IF($A814=TAXAS!$A$15,IF($B814="CRÉDITO",$D814-($D814*TAXAS!$C$15)), IF($A814=TAXAS!$A$16,IF($B814="CRÉDITO",$D814-($D814*TAXAS!$C$16)), IF($A814=TAXAS!$A$17,IF($B814="CRÉDITO",$D814-($D814*TAXAS!$C$17)), IF($A814=TAXAS!$A$18,IF($B814="CRÉDITO",$D814-($D814*TAXAS!$C$18)), IF($A814=TAXAS!$A$19,IF($B814="CRÉDITO",$D814-($D814*TAXAS!$C$19)), IF($A814=TAXAS!$A$20,IF($B814="CRÉDITO",$D814-($D814*TAXAS!$C$20)), IF($A814=TAXAS!$A$21,IF($B814="CRÉDITO",$D814-($D814*TAXAS!$C$21)), IF($A814=TAXAS!$A$22,IF($B814="CRÉDITO",$D814-($D814*TAXAS!$C$22)), IF($A814=TAXAS!$A$23,IF($B814="CRÉDITO",$D814-($D814*TAXAS!$C$23)), IF($A814=TAXAS!$A$24,IF($B814="CRÉDITO",$D814-($D814*TAXAS!$C$24)), IF($A814=TAXAS!$A$25,IF($B814="CRÉDITO",$D814-($D814*TAXAS!$C$25)), IF($A814=TAXAS!$A$26,IF($B814="CRÉDITO",$D814-($D814*TAXAS!$C$26)), IF($A814=TAXAS!$A$27,IF($B814="CRÉDITO",$D814-($D814*TAXAS!$C$27))))))))))))))))))))))))))/1</f>
        <v>0</v>
      </c>
      <c r="G814" s="9">
        <f>IF($A814="VISA",IF($B814="PARCELADO ATÉ 3X",$D814-(D814*TAXAS!$D$4))/3,IF($A814="MASTER",IF($B814="PARCELADO ATÉ 3X",$D814-(D814*TAXAS!$D$5))/3,IF($A814="ELO",IF($B814="PARCELADO ATÉ 3X",$D814-(D814*TAXAS!$D$6))/3,IF($A814="HIPERCARD",IF($B814="PARCELADO ATÉ 3X",$D814-(D814*TAXAS!$D$7))/3,IF($A814="DINERS",IF($B814="PARCELADO ATÉ 3X",$D814-(D814*TAXAS!$D$8))/3,IF($A814="AMERICA EXPRESS",IF($B814="PARCELADO ATÉ 3X",$D814-(D814*TAXAS!$D$9))/3,IF($A814=TAXAS!$A$10,IF($B814="PARCELADO ATÉ 3X",$D814-($D814*TAXAS!$D$10))/3,IF($A814=TAXAS!$A$11,IF($B814="PARCELADO ATÉ 3X",$D814-($D814*TAXAS!$D$11))/3,IF($A814=TAXAS!$A$12,IF($B814="PARCELADO ATÉ 3X",$D814-($D814*TAXAS!$D$12))/3,IF($A814=TAXAS!$A$13,IF($B814="PARCELADO ATÉ 3X",$D814-($D814*TAXAS!$D$13))/3,IF($A814=TAXAS!$A$14,IF($B814="PARCELADO ATÉ 3X",$D814-($D814*TAXAS!$D$14))/3,IF($A814=TAXAS!$A$15,IF($B814="PARCELADO ATÉ 3X",$D814-($D814*TAXAS!$D$15))/3,IF($A814=TAXAS!$A$16,IF($B814="PARCELADO ATÉ 3X",$D814-($D814*TAXAS!$D$16))/3,IF($A814=TAXAS!$A$17,IF($B814="PARCELADO ATÉ 3X",$D814-($D814*TAXAS!$D$17))/3,IF($A814=TAXAS!$A$18,IF($B814="PARCELADO ATÉ 3X",$D814-($D814*TAXAS!$D$18))/3,IF($A814=TAXAS!$A$19,IF($B814="PARCELADO ATÉ 3X",$D814-($D814*TAXAS!$D$19))/3,IF($A814=TAXAS!$A$20,IF($B814="PARCELADO ATÉ 3X",$D814-($D814*TAXAS!$D$20))/3,IF($A814=TAXAS!$A$21,IF($B814="PARCELADO ATÉ 3X",$D814-($D814*TAXAS!$D$21))/3,IF($A814=TAXAS!$A$22,IF($B814="PARCELADO ATÉ 3X",$D814-($D814*TAXAS!$D$22))/3,IF($A814=TAXAS!$A$23,IF($B814="PARCELADO ATÉ 3X",$D814-($D814*TAXAS!$D$23))/3,IF($A814=TAXAS!$A$24,IF($B814="PARCELADO ATÉ 3X",$D814-($D814*TAXAS!$D$24))/3,IF($A814=TAXAS!$A$25,IF($B814="PARCELADO ATÉ 3X",$D814-($D814*TAXAS!$D$25))/3,IF($A814=TAXAS!$A$26,IF($B814="PARCELADO ATÉ 3X",$D814-($D814*TAXAS!$D$26))/3,IF($A814=TAXAS!$A$27,IF($B814="PARCELADO ATÉ 3X",$D814-($D814*TAXAS!$D$27))/3))))))))))))))))))))))))/1</f>
        <v>0</v>
      </c>
      <c r="H814" s="9">
        <f>IF($A814="VISA",IF($B814="PARCELADO ATÉ 6X",$D814-(D814*TAXAS!$E$4))/6,IF($A814="MASTER",IF($B814="PARCELADO ATÉ 6X",$D814-(D814*TAXAS!$E$5))/6,IF($A814="ELO",IF($B814="PARCELADO ATÉ 6X",$D814-(D814*TAXAS!$E$6))/6,IF($A814="HIPERCARD",IF($B814="PARCELADO ATÉ 6X",$D814-(D814*TAXAS!$E$7))/6,IF($A814="DINERS",IF($B814="PARCELADO ATÉ 6X",$D814-(D814*TAXAS!$E$8))/6,IF($A814="AMERICA EXPRESS",IF($B814="PARCELADO ATÉ 6X",$D814-(D814*TAXAS!$E$9))/6,IF($A814=TAXAS!$A$10,IF($B814="PARCELADO ATÉ 6X",$D814-($D814*TAXAS!$E$10))/6,IF($A814=TAXAS!$A$11,IF($B814="PARCELADO ATÉ 6X",$D814-($D814*TAXAS!$E$11))/6,IF($A814=TAXAS!$A$12,IF($B814="PARCELADO ATÉ 6X",$D814-($D814*TAXAS!$E$12))/6,IF($A814=TAXAS!$A$13,IF($B814="PARCELADO ATÉ 6X",$D814-($D814*TAXAS!$E$13))/6,IF($A814=TAXAS!$A$14,IF($B814="PARCELADO ATÉ 6X",$D814-($D814*TAXAS!$E$14))/6,IF($A814=TAXAS!$A$15,IF($B814="PARCELADO ATÉ 6X",$D814-($D814*TAXAS!$E$15))/6,IF($A814=TAXAS!$A$16,IF($B814="PARCELADO ATÉ 6X",$D814-($D814*TAXAS!$E$16))/6,IF($A814=TAXAS!$A$17,IF($B814="PARCELADO ATÉ 6X",$D814-($D814*TAXAS!$E$17))/6,IF($A814=TAXAS!$A$18,IF($B814="PARCELADO ATÉ 6X",$D814-($D814*TAXAS!$E$18))/6,IF($A814=TAXAS!$A$19,IF($B814="PARCELADO ATÉ 6X",$D814-($D814*TAXAS!$E$19))/6,IF($A814=TAXAS!$A$20,IF($B814="PARCELADO ATÉ 6X",$D814-($D814*TAXAS!$E$20))/6,IF($A814=TAXAS!$A$21,IF($B814="PARCELADO ATÉ 6X",$D814-($D814*TAXAS!$E$21))/6,IF($A814=TAXAS!$A$22,IF($B814="PARCELADO ATÉ 6X",$D814-($D814*TAXAS!$E$22))/6,IF($A814=TAXAS!$A$23,IF($B814="PARCELADO ATÉ 6X",$D814-($D814*TAXAS!$E$23))/6,IF($A814=TAXAS!$A$24,IF($B814="PARCELADO ATÉ 6X",$D814-($D814*TAXAS!$E$24))/6,IF($A814=TAXAS!$A$25,IF($B814="PARCELADO ATÉ 6X",$D814-($D814*TAXAS!$E$25))/6,IF($A814=TAXAS!$A$26,IF($B814="PARCELADO ATÉ 6X",$D814-($D814*TAXAS!$E$26))/6,IF($A814=TAXAS!$A$27,IF($B814="PARCELADO ATÉ 6X",$D814-($D814*TAXAS!$E$27))/6))))))))))))))))))))))))/1</f>
        <v>0</v>
      </c>
      <c r="I814" s="9">
        <f>IF($A814="VISA",IF($B814="PARCELADO ATÉ 12X",$D814-(D814*TAXAS!$F$4))/12,IF($A814="MASTER",IF($B814="PARCELADO ATÉ 12X",$D814-(D814*TAXAS!$F$5))/12,IF($A814="ELO",IF($B814="PARCELADO ATÉ 12X",$D814-(D814*TAXAS!$F$6))/12,IF($A814="HIPERCARD",IF($B814="PARCELADO ATÉ 12X",$D814-(D814*TAXAS!$F$7))/12,IF($A814="DINERS",IF($B814="PARCELADO ATÉ 12X",$D814-(D814*TAXAS!$F$8))/12,IF($A814="AMERICA EXPRESS",IF($B814="PARCELADO ATÉ 12X",$D814-(D814*TAXAS!$F$9))/12,IF($A814=TAXAS!$A$10,IF($B814="PARCELADO ATÉ 12X",$D814-($D814*TAXAS!$F$10))/12,IF($A814=TAXAS!$A$11,IF($B814="PARCELADO ATÉ 12X",$D814-($D814*TAXAS!$F$11))/12,IF($A814=TAXAS!$A$12,IF($B814="PARCELADO ATÉ 12X",$D814-($D814*TAXAS!$F$12))/12,IF($A814=TAXAS!$A$13,IF($B814="PARCELADO ATÉ 12X",$D814-($D814*TAXAS!$F$13))/12,IF($A814=TAXAS!$A$14,IF($B814="PARCELADO ATÉ 12X",$D814-($D814*TAXAS!$F$14))/12,IF($A814=TAXAS!$A$15,IF($B814="PARCELADO ATÉ 12X",$D814-($D814*TAXAS!$F$15))/12,IF($A814=TAXAS!$A$16,IF($B814="PARCELADO ATÉ 12X",$D814-($D814*TAXAS!$F$16))/12,IF($A814=TAXAS!$A$17,IF($B814="PARCELADO ATÉ 12X",$D814-($D814*TAXAS!$F$17))/12,IF($A814=TAXAS!$A$18,IF($B814="PARCELADO ATÉ 12X",$D814-($D814*TAXAS!$F$18))/12,IF($A814=TAXAS!$A$19,IF($B814="PARCELADO ATÉ 12X",$D814-($D814*TAXAS!$F$19))/12,IF($A814=TAXAS!$A$20,IF($B814="PARCELADO ATÉ 12X",$D814-($D814*TAXAS!$F$20))/12,IF($A814=TAXAS!$A$21,IF($B814="PARCELADO ATÉ 12X",$D814-($D814*TAXAS!$F$21))/12,IF($A814=TAXAS!$A$22,IF($B814="PARCELADO ATÉ 12X",$D814-($D814*TAXAS!$F$22))/12,IF($A814=TAXAS!$A$23,IF($B814="PARCELADO ATÉ 12X",$D814-($D814*TAXAS!$F$23))/12,IF($A814=TAXAS!$A$24,IF($B814="PARCELADO ATÉ 12X",$D814-($D814*TAXAS!$F$24))/12,IF($A814=TAXAS!$A$25,IF($B814="PARCELADO ATÉ 12X",$D814-($D814*TAXAS!$F$25))/12,IF($A814=TAXAS!$A$26,IF($B814="PARCELADO ATÉ 12X",$D814-($D814*TAXAS!$F$26))/12,IF($A814=TAXAS!$A$27,IF($B814="PARCELADO ATÉ 12X",$D814-($D814*TAXAS!$F$27))/12))))))))))))))))))))))))/1</f>
        <v>0</v>
      </c>
      <c r="J814" s="8">
        <f t="shared" si="0"/>
        <v>0</v>
      </c>
      <c r="K814" s="10" t="b">
        <f>IF($B814="PARCELADO ATÉ 3X",($D814-($D814*TAXAS!$D$4))-$J814)</f>
        <v>0</v>
      </c>
      <c r="L814" s="10" t="b">
        <f>IF($B814="PARCELADO ATÉ 6X",($D814-($D814*TAXAS!$E$4))-$J814)</f>
        <v>0</v>
      </c>
      <c r="M814" s="10" t="b">
        <f>IF($B814="PARCELADO ATÉ 12X",($D814-($D814*TAXAS!$F$4))-$J814)</f>
        <v>0</v>
      </c>
      <c r="N814" s="8">
        <f t="shared" si="1"/>
        <v>0</v>
      </c>
      <c r="O814" s="10">
        <f t="shared" si="2"/>
        <v>0</v>
      </c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spans="1:31" ht="15.75" customHeight="1" x14ac:dyDescent="0.2">
      <c r="A815" s="3"/>
      <c r="B815" s="5"/>
      <c r="C815" s="6"/>
      <c r="D815" s="42"/>
      <c r="E815" s="8">
        <f>IF($A815="VISA",IF($B815="DÉBITO",$D815-($D815*TAXAS!$B$4)),IF($A815="MASTER",IF($B815="DÉBITO",$D815-($D815*TAXAS!$B$5)),IF($A815="ELO", IF($B815="DÉBITO",$D815-($D815*TAXAS!$B$6)),IF($A815="HIPERCARD",IF($B815="DÉBITO",$D815-($D815*TAXAS!$B$7)),IF($A815="DINERS",IF($B815="DÉBITO",$D815-($D815*TAXAS!$B$8)),IF($A815="AMERICA EXPRESS",IF($B815="DÉBITO",$D815-($D815*TAXAS!$B$9)),IF($A815=TAXAS!$A$10,IF($B815="DÉBITO",$D815-($D815*TAXAS!$B$10)), IF($A815=TAXAS!$A$11,IF($B815="DÉBITO",$D815-($D815*TAXAS!$B$11)), IF($A815=TAXAS!$A$12,IF($B815="DÉBITO",$D815-($D815*TAXAS!$B$12)), IF($A815=TAXAS!$A$13,IF($B815="DÉBITO",$D815-($D815*TAXAS!$B$13)), IF($A815=TAXAS!$A$14,IF($B815="DÉBITO",$D815-($D815*TAXAS!$B$14)), IF($A815=TAXAS!$A$15,IF($B815="DÉBITO",$D815-($D815*TAXAS!$B$15)), IF($A815=TAXAS!$A$16,IF($B815="DÉBITO",$D815-($D815*TAXAS!$B$16)), IF($A815=TAXAS!$A$17,IF($B815="DÉBITO",$D815-($D815*TAXAS!$B$17)), IF($A815=TAXAS!$A$18,IF($B815="DÉBITO",$D815-($D815*TAXAS!$B$18)), IF($A815=TAXAS!$A$19,IF($B815="DÉBITO",$D815-($D815*TAXAS!$B$19)), IF($A815=TAXAS!$A$20,IF($B815="DÉBITO",$D815-($D815*TAXAS!$B$20)), IF($A815=TAXAS!$A$21,IF($B815="DÉBITO",$D815-($D815*TAXAS!$B$21)), IF($A815=TAXAS!$A$22,IF($B815="DÉBITO",$D815-($D815*TAXAS!$B$22)), IF($A815=TAXAS!$A$23,IF($B815="DÉBITO",$D815-($D815*TAXAS!$B$23)), IF($A815=TAXAS!$A$24,IF($B815="DÉBITO",$D815-($D815*TAXAS!$B$24)), IF($A815=TAXAS!$A$25,IF($B815="DÉBITO",$D815-($D815*TAXAS!$B$25)), IF($A815=TAXAS!$A$26,IF($B815="DÉBITO",$D815-($D815*TAXAS!$B$26)), IF($A815=TAXAS!$A$27,IF($B815="DÉBITO",$D815-($D815*TAXAS!$B$27))))))))))))))))))))))))))/1</f>
        <v>0</v>
      </c>
      <c r="F815" s="8">
        <f>IF($A815="VISA",IF($B815="CRÉDITO",$D815-($D815*TAXAS!$C$4)),IF($A815="MASTER",IF($B815="CRÉDITO",$D815-($D815*TAXAS!$C$5)),IF($A815="ELO", IF($B815="CRÉDITO",$D815-($D815*TAXAS!$C$6)),IF($A815="HIPERCARD",IF($B815="CRÉDITO",$D815-($D815*TAXAS!$C$7)),IF($A815="DINERS",IF($B815="CRÉDITO",$D815-($D815*TAXAS!$C$8)),IF($A815="AMERICA EXPRESS",IF($B815="CRÉDITO",$D815-($D815*TAXAS!$C$9)),IF($A815=TAXAS!$A$10,IF($B815="CRÉDITO",$D815-($D815*TAXAS!$C$10)), IF($A815=TAXAS!$A$11,IF($B815="CRÉDITO",$D815-($D815*TAXAS!$C$11)), IF($A815=TAXAS!$A$12,IF($B815="CRÉDITO",$D815-($D815*TAXAS!$C$12)), IF($A815=TAXAS!$A$13,IF($B815="CRÉDITO",$D815-($D815*TAXAS!$C$13)), IF($A815=TAXAS!$A$14,IF($B815="CRÉDITO",$D815-($D815*TAXAS!$C$14)), IF($A815=TAXAS!$A$15,IF($B815="CRÉDITO",$D815-($D815*TAXAS!$C$15)), IF($A815=TAXAS!$A$16,IF($B815="CRÉDITO",$D815-($D815*TAXAS!$C$16)), IF($A815=TAXAS!$A$17,IF($B815="CRÉDITO",$D815-($D815*TAXAS!$C$17)), IF($A815=TAXAS!$A$18,IF($B815="CRÉDITO",$D815-($D815*TAXAS!$C$18)), IF($A815=TAXAS!$A$19,IF($B815="CRÉDITO",$D815-($D815*TAXAS!$C$19)), IF($A815=TAXAS!$A$20,IF($B815="CRÉDITO",$D815-($D815*TAXAS!$C$20)), IF($A815=TAXAS!$A$21,IF($B815="CRÉDITO",$D815-($D815*TAXAS!$C$21)), IF($A815=TAXAS!$A$22,IF($B815="CRÉDITO",$D815-($D815*TAXAS!$C$22)), IF($A815=TAXAS!$A$23,IF($B815="CRÉDITO",$D815-($D815*TAXAS!$C$23)), IF($A815=TAXAS!$A$24,IF($B815="CRÉDITO",$D815-($D815*TAXAS!$C$24)), IF($A815=TAXAS!$A$25,IF($B815="CRÉDITO",$D815-($D815*TAXAS!$C$25)), IF($A815=TAXAS!$A$26,IF($B815="CRÉDITO",$D815-($D815*TAXAS!$C$26)), IF($A815=TAXAS!$A$27,IF($B815="CRÉDITO",$D815-($D815*TAXAS!$C$27))))))))))))))))))))))))))/1</f>
        <v>0</v>
      </c>
      <c r="G815" s="9">
        <f>IF($A815="VISA",IF($B815="PARCELADO ATÉ 3X",$D815-(D815*TAXAS!$D$4))/3,IF($A815="MASTER",IF($B815="PARCELADO ATÉ 3X",$D815-(D815*TAXAS!$D$5))/3,IF($A815="ELO",IF($B815="PARCELADO ATÉ 3X",$D815-(D815*TAXAS!$D$6))/3,IF($A815="HIPERCARD",IF($B815="PARCELADO ATÉ 3X",$D815-(D815*TAXAS!$D$7))/3,IF($A815="DINERS",IF($B815="PARCELADO ATÉ 3X",$D815-(D815*TAXAS!$D$8))/3,IF($A815="AMERICA EXPRESS",IF($B815="PARCELADO ATÉ 3X",$D815-(D815*TAXAS!$D$9))/3,IF($A815=TAXAS!$A$10,IF($B815="PARCELADO ATÉ 3X",$D815-($D815*TAXAS!$D$10))/3,IF($A815=TAXAS!$A$11,IF($B815="PARCELADO ATÉ 3X",$D815-($D815*TAXAS!$D$11))/3,IF($A815=TAXAS!$A$12,IF($B815="PARCELADO ATÉ 3X",$D815-($D815*TAXAS!$D$12))/3,IF($A815=TAXAS!$A$13,IF($B815="PARCELADO ATÉ 3X",$D815-($D815*TAXAS!$D$13))/3,IF($A815=TAXAS!$A$14,IF($B815="PARCELADO ATÉ 3X",$D815-($D815*TAXAS!$D$14))/3,IF($A815=TAXAS!$A$15,IF($B815="PARCELADO ATÉ 3X",$D815-($D815*TAXAS!$D$15))/3,IF($A815=TAXAS!$A$16,IF($B815="PARCELADO ATÉ 3X",$D815-($D815*TAXAS!$D$16))/3,IF($A815=TAXAS!$A$17,IF($B815="PARCELADO ATÉ 3X",$D815-($D815*TAXAS!$D$17))/3,IF($A815=TAXAS!$A$18,IF($B815="PARCELADO ATÉ 3X",$D815-($D815*TAXAS!$D$18))/3,IF($A815=TAXAS!$A$19,IF($B815="PARCELADO ATÉ 3X",$D815-($D815*TAXAS!$D$19))/3,IF($A815=TAXAS!$A$20,IF($B815="PARCELADO ATÉ 3X",$D815-($D815*TAXAS!$D$20))/3,IF($A815=TAXAS!$A$21,IF($B815="PARCELADO ATÉ 3X",$D815-($D815*TAXAS!$D$21))/3,IF($A815=TAXAS!$A$22,IF($B815="PARCELADO ATÉ 3X",$D815-($D815*TAXAS!$D$22))/3,IF($A815=TAXAS!$A$23,IF($B815="PARCELADO ATÉ 3X",$D815-($D815*TAXAS!$D$23))/3,IF($A815=TAXAS!$A$24,IF($B815="PARCELADO ATÉ 3X",$D815-($D815*TAXAS!$D$24))/3,IF($A815=TAXAS!$A$25,IF($B815="PARCELADO ATÉ 3X",$D815-($D815*TAXAS!$D$25))/3,IF($A815=TAXAS!$A$26,IF($B815="PARCELADO ATÉ 3X",$D815-($D815*TAXAS!$D$26))/3,IF($A815=TAXAS!$A$27,IF($B815="PARCELADO ATÉ 3X",$D815-($D815*TAXAS!$D$27))/3))))))))))))))))))))))))/1</f>
        <v>0</v>
      </c>
      <c r="H815" s="9">
        <f>IF($A815="VISA",IF($B815="PARCELADO ATÉ 6X",$D815-(D815*TAXAS!$E$4))/6,IF($A815="MASTER",IF($B815="PARCELADO ATÉ 6X",$D815-(D815*TAXAS!$E$5))/6,IF($A815="ELO",IF($B815="PARCELADO ATÉ 6X",$D815-(D815*TAXAS!$E$6))/6,IF($A815="HIPERCARD",IF($B815="PARCELADO ATÉ 6X",$D815-(D815*TAXAS!$E$7))/6,IF($A815="DINERS",IF($B815="PARCELADO ATÉ 6X",$D815-(D815*TAXAS!$E$8))/6,IF($A815="AMERICA EXPRESS",IF($B815="PARCELADO ATÉ 6X",$D815-(D815*TAXAS!$E$9))/6,IF($A815=TAXAS!$A$10,IF($B815="PARCELADO ATÉ 6X",$D815-($D815*TAXAS!$E$10))/6,IF($A815=TAXAS!$A$11,IF($B815="PARCELADO ATÉ 6X",$D815-($D815*TAXAS!$E$11))/6,IF($A815=TAXAS!$A$12,IF($B815="PARCELADO ATÉ 6X",$D815-($D815*TAXAS!$E$12))/6,IF($A815=TAXAS!$A$13,IF($B815="PARCELADO ATÉ 6X",$D815-($D815*TAXAS!$E$13))/6,IF($A815=TAXAS!$A$14,IF($B815="PARCELADO ATÉ 6X",$D815-($D815*TAXAS!$E$14))/6,IF($A815=TAXAS!$A$15,IF($B815="PARCELADO ATÉ 6X",$D815-($D815*TAXAS!$E$15))/6,IF($A815=TAXAS!$A$16,IF($B815="PARCELADO ATÉ 6X",$D815-($D815*TAXAS!$E$16))/6,IF($A815=TAXAS!$A$17,IF($B815="PARCELADO ATÉ 6X",$D815-($D815*TAXAS!$E$17))/6,IF($A815=TAXAS!$A$18,IF($B815="PARCELADO ATÉ 6X",$D815-($D815*TAXAS!$E$18))/6,IF($A815=TAXAS!$A$19,IF($B815="PARCELADO ATÉ 6X",$D815-($D815*TAXAS!$E$19))/6,IF($A815=TAXAS!$A$20,IF($B815="PARCELADO ATÉ 6X",$D815-($D815*TAXAS!$E$20))/6,IF($A815=TAXAS!$A$21,IF($B815="PARCELADO ATÉ 6X",$D815-($D815*TAXAS!$E$21))/6,IF($A815=TAXAS!$A$22,IF($B815="PARCELADO ATÉ 6X",$D815-($D815*TAXAS!$E$22))/6,IF($A815=TAXAS!$A$23,IF($B815="PARCELADO ATÉ 6X",$D815-($D815*TAXAS!$E$23))/6,IF($A815=TAXAS!$A$24,IF($B815="PARCELADO ATÉ 6X",$D815-($D815*TAXAS!$E$24))/6,IF($A815=TAXAS!$A$25,IF($B815="PARCELADO ATÉ 6X",$D815-($D815*TAXAS!$E$25))/6,IF($A815=TAXAS!$A$26,IF($B815="PARCELADO ATÉ 6X",$D815-($D815*TAXAS!$E$26))/6,IF($A815=TAXAS!$A$27,IF($B815="PARCELADO ATÉ 6X",$D815-($D815*TAXAS!$E$27))/6))))))))))))))))))))))))/1</f>
        <v>0</v>
      </c>
      <c r="I815" s="9">
        <f>IF($A815="VISA",IF($B815="PARCELADO ATÉ 12X",$D815-(D815*TAXAS!$F$4))/12,IF($A815="MASTER",IF($B815="PARCELADO ATÉ 12X",$D815-(D815*TAXAS!$F$5))/12,IF($A815="ELO",IF($B815="PARCELADO ATÉ 12X",$D815-(D815*TAXAS!$F$6))/12,IF($A815="HIPERCARD",IF($B815="PARCELADO ATÉ 12X",$D815-(D815*TAXAS!$F$7))/12,IF($A815="DINERS",IF($B815="PARCELADO ATÉ 12X",$D815-(D815*TAXAS!$F$8))/12,IF($A815="AMERICA EXPRESS",IF($B815="PARCELADO ATÉ 12X",$D815-(D815*TAXAS!$F$9))/12,IF($A815=TAXAS!$A$10,IF($B815="PARCELADO ATÉ 12X",$D815-($D815*TAXAS!$F$10))/12,IF($A815=TAXAS!$A$11,IF($B815="PARCELADO ATÉ 12X",$D815-($D815*TAXAS!$F$11))/12,IF($A815=TAXAS!$A$12,IF($B815="PARCELADO ATÉ 12X",$D815-($D815*TAXAS!$F$12))/12,IF($A815=TAXAS!$A$13,IF($B815="PARCELADO ATÉ 12X",$D815-($D815*TAXAS!$F$13))/12,IF($A815=TAXAS!$A$14,IF($B815="PARCELADO ATÉ 12X",$D815-($D815*TAXAS!$F$14))/12,IF($A815=TAXAS!$A$15,IF($B815="PARCELADO ATÉ 12X",$D815-($D815*TAXAS!$F$15))/12,IF($A815=TAXAS!$A$16,IF($B815="PARCELADO ATÉ 12X",$D815-($D815*TAXAS!$F$16))/12,IF($A815=TAXAS!$A$17,IF($B815="PARCELADO ATÉ 12X",$D815-($D815*TAXAS!$F$17))/12,IF($A815=TAXAS!$A$18,IF($B815="PARCELADO ATÉ 12X",$D815-($D815*TAXAS!$F$18))/12,IF($A815=TAXAS!$A$19,IF($B815="PARCELADO ATÉ 12X",$D815-($D815*TAXAS!$F$19))/12,IF($A815=TAXAS!$A$20,IF($B815="PARCELADO ATÉ 12X",$D815-($D815*TAXAS!$F$20))/12,IF($A815=TAXAS!$A$21,IF($B815="PARCELADO ATÉ 12X",$D815-($D815*TAXAS!$F$21))/12,IF($A815=TAXAS!$A$22,IF($B815="PARCELADO ATÉ 12X",$D815-($D815*TAXAS!$F$22))/12,IF($A815=TAXAS!$A$23,IF($B815="PARCELADO ATÉ 12X",$D815-($D815*TAXAS!$F$23))/12,IF($A815=TAXAS!$A$24,IF($B815="PARCELADO ATÉ 12X",$D815-($D815*TAXAS!$F$24))/12,IF($A815=TAXAS!$A$25,IF($B815="PARCELADO ATÉ 12X",$D815-($D815*TAXAS!$F$25))/12,IF($A815=TAXAS!$A$26,IF($B815="PARCELADO ATÉ 12X",$D815-($D815*TAXAS!$F$26))/12,IF($A815=TAXAS!$A$27,IF($B815="PARCELADO ATÉ 12X",$D815-($D815*TAXAS!$F$27))/12))))))))))))))))))))))))/1</f>
        <v>0</v>
      </c>
      <c r="J815" s="8">
        <f t="shared" si="0"/>
        <v>0</v>
      </c>
      <c r="K815" s="10" t="b">
        <f>IF($B815="PARCELADO ATÉ 3X",($D815-($D815*TAXAS!$D$4))-$J815)</f>
        <v>0</v>
      </c>
      <c r="L815" s="10" t="b">
        <f>IF($B815="PARCELADO ATÉ 6X",($D815-($D815*TAXAS!$E$4))-$J815)</f>
        <v>0</v>
      </c>
      <c r="M815" s="10" t="b">
        <f>IF($B815="PARCELADO ATÉ 12X",($D815-($D815*TAXAS!$F$4))-$J815)</f>
        <v>0</v>
      </c>
      <c r="N815" s="8">
        <f t="shared" si="1"/>
        <v>0</v>
      </c>
      <c r="O815" s="10">
        <f t="shared" si="2"/>
        <v>0</v>
      </c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spans="1:31" ht="15.75" customHeight="1" x14ac:dyDescent="0.2">
      <c r="A816" s="3"/>
      <c r="B816" s="5"/>
      <c r="C816" s="6"/>
      <c r="D816" s="42"/>
      <c r="E816" s="8">
        <f>IF($A816="VISA",IF($B816="DÉBITO",$D816-($D816*TAXAS!$B$4)),IF($A816="MASTER",IF($B816="DÉBITO",$D816-($D816*TAXAS!$B$5)),IF($A816="ELO", IF($B816="DÉBITO",$D816-($D816*TAXAS!$B$6)),IF($A816="HIPERCARD",IF($B816="DÉBITO",$D816-($D816*TAXAS!$B$7)),IF($A816="DINERS",IF($B816="DÉBITO",$D816-($D816*TAXAS!$B$8)),IF($A816="AMERICA EXPRESS",IF($B816="DÉBITO",$D816-($D816*TAXAS!$B$9)),IF($A816=TAXAS!$A$10,IF($B816="DÉBITO",$D816-($D816*TAXAS!$B$10)), IF($A816=TAXAS!$A$11,IF($B816="DÉBITO",$D816-($D816*TAXAS!$B$11)), IF($A816=TAXAS!$A$12,IF($B816="DÉBITO",$D816-($D816*TAXAS!$B$12)), IF($A816=TAXAS!$A$13,IF($B816="DÉBITO",$D816-($D816*TAXAS!$B$13)), IF($A816=TAXAS!$A$14,IF($B816="DÉBITO",$D816-($D816*TAXAS!$B$14)), IF($A816=TAXAS!$A$15,IF($B816="DÉBITO",$D816-($D816*TAXAS!$B$15)), IF($A816=TAXAS!$A$16,IF($B816="DÉBITO",$D816-($D816*TAXAS!$B$16)), IF($A816=TAXAS!$A$17,IF($B816="DÉBITO",$D816-($D816*TAXAS!$B$17)), IF($A816=TAXAS!$A$18,IF($B816="DÉBITO",$D816-($D816*TAXAS!$B$18)), IF($A816=TAXAS!$A$19,IF($B816="DÉBITO",$D816-($D816*TAXAS!$B$19)), IF($A816=TAXAS!$A$20,IF($B816="DÉBITO",$D816-($D816*TAXAS!$B$20)), IF($A816=TAXAS!$A$21,IF($B816="DÉBITO",$D816-($D816*TAXAS!$B$21)), IF($A816=TAXAS!$A$22,IF($B816="DÉBITO",$D816-($D816*TAXAS!$B$22)), IF($A816=TAXAS!$A$23,IF($B816="DÉBITO",$D816-($D816*TAXAS!$B$23)), IF($A816=TAXAS!$A$24,IF($B816="DÉBITO",$D816-($D816*TAXAS!$B$24)), IF($A816=TAXAS!$A$25,IF($B816="DÉBITO",$D816-($D816*TAXAS!$B$25)), IF($A816=TAXAS!$A$26,IF($B816="DÉBITO",$D816-($D816*TAXAS!$B$26)), IF($A816=TAXAS!$A$27,IF($B816="DÉBITO",$D816-($D816*TAXAS!$B$27))))))))))))))))))))))))))/1</f>
        <v>0</v>
      </c>
      <c r="F816" s="8">
        <f>IF($A816="VISA",IF($B816="CRÉDITO",$D816-($D816*TAXAS!$C$4)),IF($A816="MASTER",IF($B816="CRÉDITO",$D816-($D816*TAXAS!$C$5)),IF($A816="ELO", IF($B816="CRÉDITO",$D816-($D816*TAXAS!$C$6)),IF($A816="HIPERCARD",IF($B816="CRÉDITO",$D816-($D816*TAXAS!$C$7)),IF($A816="DINERS",IF($B816="CRÉDITO",$D816-($D816*TAXAS!$C$8)),IF($A816="AMERICA EXPRESS",IF($B816="CRÉDITO",$D816-($D816*TAXAS!$C$9)),IF($A816=TAXAS!$A$10,IF($B816="CRÉDITO",$D816-($D816*TAXAS!$C$10)), IF($A816=TAXAS!$A$11,IF($B816="CRÉDITO",$D816-($D816*TAXAS!$C$11)), IF($A816=TAXAS!$A$12,IF($B816="CRÉDITO",$D816-($D816*TAXAS!$C$12)), IF($A816=TAXAS!$A$13,IF($B816="CRÉDITO",$D816-($D816*TAXAS!$C$13)), IF($A816=TAXAS!$A$14,IF($B816="CRÉDITO",$D816-($D816*TAXAS!$C$14)), IF($A816=TAXAS!$A$15,IF($B816="CRÉDITO",$D816-($D816*TAXAS!$C$15)), IF($A816=TAXAS!$A$16,IF($B816="CRÉDITO",$D816-($D816*TAXAS!$C$16)), IF($A816=TAXAS!$A$17,IF($B816="CRÉDITO",$D816-($D816*TAXAS!$C$17)), IF($A816=TAXAS!$A$18,IF($B816="CRÉDITO",$D816-($D816*TAXAS!$C$18)), IF($A816=TAXAS!$A$19,IF($B816="CRÉDITO",$D816-($D816*TAXAS!$C$19)), IF($A816=TAXAS!$A$20,IF($B816="CRÉDITO",$D816-($D816*TAXAS!$C$20)), IF($A816=TAXAS!$A$21,IF($B816="CRÉDITO",$D816-($D816*TAXAS!$C$21)), IF($A816=TAXAS!$A$22,IF($B816="CRÉDITO",$D816-($D816*TAXAS!$C$22)), IF($A816=TAXAS!$A$23,IF($B816="CRÉDITO",$D816-($D816*TAXAS!$C$23)), IF($A816=TAXAS!$A$24,IF($B816="CRÉDITO",$D816-($D816*TAXAS!$C$24)), IF($A816=TAXAS!$A$25,IF($B816="CRÉDITO",$D816-($D816*TAXAS!$C$25)), IF($A816=TAXAS!$A$26,IF($B816="CRÉDITO",$D816-($D816*TAXAS!$C$26)), IF($A816=TAXAS!$A$27,IF($B816="CRÉDITO",$D816-($D816*TAXAS!$C$27))))))))))))))))))))))))))/1</f>
        <v>0</v>
      </c>
      <c r="G816" s="9">
        <f>IF($A816="VISA",IF($B816="PARCELADO ATÉ 3X",$D816-(D816*TAXAS!$D$4))/3,IF($A816="MASTER",IF($B816="PARCELADO ATÉ 3X",$D816-(D816*TAXAS!$D$5))/3,IF($A816="ELO",IF($B816="PARCELADO ATÉ 3X",$D816-(D816*TAXAS!$D$6))/3,IF($A816="HIPERCARD",IF($B816="PARCELADO ATÉ 3X",$D816-(D816*TAXAS!$D$7))/3,IF($A816="DINERS",IF($B816="PARCELADO ATÉ 3X",$D816-(D816*TAXAS!$D$8))/3,IF($A816="AMERICA EXPRESS",IF($B816="PARCELADO ATÉ 3X",$D816-(D816*TAXAS!$D$9))/3,IF($A816=TAXAS!$A$10,IF($B816="PARCELADO ATÉ 3X",$D816-($D816*TAXAS!$D$10))/3,IF($A816=TAXAS!$A$11,IF($B816="PARCELADO ATÉ 3X",$D816-($D816*TAXAS!$D$11))/3,IF($A816=TAXAS!$A$12,IF($B816="PARCELADO ATÉ 3X",$D816-($D816*TAXAS!$D$12))/3,IF($A816=TAXAS!$A$13,IF($B816="PARCELADO ATÉ 3X",$D816-($D816*TAXAS!$D$13))/3,IF($A816=TAXAS!$A$14,IF($B816="PARCELADO ATÉ 3X",$D816-($D816*TAXAS!$D$14))/3,IF($A816=TAXAS!$A$15,IF($B816="PARCELADO ATÉ 3X",$D816-($D816*TAXAS!$D$15))/3,IF($A816=TAXAS!$A$16,IF($B816="PARCELADO ATÉ 3X",$D816-($D816*TAXAS!$D$16))/3,IF($A816=TAXAS!$A$17,IF($B816="PARCELADO ATÉ 3X",$D816-($D816*TAXAS!$D$17))/3,IF($A816=TAXAS!$A$18,IF($B816="PARCELADO ATÉ 3X",$D816-($D816*TAXAS!$D$18))/3,IF($A816=TAXAS!$A$19,IF($B816="PARCELADO ATÉ 3X",$D816-($D816*TAXAS!$D$19))/3,IF($A816=TAXAS!$A$20,IF($B816="PARCELADO ATÉ 3X",$D816-($D816*TAXAS!$D$20))/3,IF($A816=TAXAS!$A$21,IF($B816="PARCELADO ATÉ 3X",$D816-($D816*TAXAS!$D$21))/3,IF($A816=TAXAS!$A$22,IF($B816="PARCELADO ATÉ 3X",$D816-($D816*TAXAS!$D$22))/3,IF($A816=TAXAS!$A$23,IF($B816="PARCELADO ATÉ 3X",$D816-($D816*TAXAS!$D$23))/3,IF($A816=TAXAS!$A$24,IF($B816="PARCELADO ATÉ 3X",$D816-($D816*TAXAS!$D$24))/3,IF($A816=TAXAS!$A$25,IF($B816="PARCELADO ATÉ 3X",$D816-($D816*TAXAS!$D$25))/3,IF($A816=TAXAS!$A$26,IF($B816="PARCELADO ATÉ 3X",$D816-($D816*TAXAS!$D$26))/3,IF($A816=TAXAS!$A$27,IF($B816="PARCELADO ATÉ 3X",$D816-($D816*TAXAS!$D$27))/3))))))))))))))))))))))))/1</f>
        <v>0</v>
      </c>
      <c r="H816" s="9">
        <f>IF($A816="VISA",IF($B816="PARCELADO ATÉ 6X",$D816-(D816*TAXAS!$E$4))/6,IF($A816="MASTER",IF($B816="PARCELADO ATÉ 6X",$D816-(D816*TAXAS!$E$5))/6,IF($A816="ELO",IF($B816="PARCELADO ATÉ 6X",$D816-(D816*TAXAS!$E$6))/6,IF($A816="HIPERCARD",IF($B816="PARCELADO ATÉ 6X",$D816-(D816*TAXAS!$E$7))/6,IF($A816="DINERS",IF($B816="PARCELADO ATÉ 6X",$D816-(D816*TAXAS!$E$8))/6,IF($A816="AMERICA EXPRESS",IF($B816="PARCELADO ATÉ 6X",$D816-(D816*TAXAS!$E$9))/6,IF($A816=TAXAS!$A$10,IF($B816="PARCELADO ATÉ 6X",$D816-($D816*TAXAS!$E$10))/6,IF($A816=TAXAS!$A$11,IF($B816="PARCELADO ATÉ 6X",$D816-($D816*TAXAS!$E$11))/6,IF($A816=TAXAS!$A$12,IF($B816="PARCELADO ATÉ 6X",$D816-($D816*TAXAS!$E$12))/6,IF($A816=TAXAS!$A$13,IF($B816="PARCELADO ATÉ 6X",$D816-($D816*TAXAS!$E$13))/6,IF($A816=TAXAS!$A$14,IF($B816="PARCELADO ATÉ 6X",$D816-($D816*TAXAS!$E$14))/6,IF($A816=TAXAS!$A$15,IF($B816="PARCELADO ATÉ 6X",$D816-($D816*TAXAS!$E$15))/6,IF($A816=TAXAS!$A$16,IF($B816="PARCELADO ATÉ 6X",$D816-($D816*TAXAS!$E$16))/6,IF($A816=TAXAS!$A$17,IF($B816="PARCELADO ATÉ 6X",$D816-($D816*TAXAS!$E$17))/6,IF($A816=TAXAS!$A$18,IF($B816="PARCELADO ATÉ 6X",$D816-($D816*TAXAS!$E$18))/6,IF($A816=TAXAS!$A$19,IF($B816="PARCELADO ATÉ 6X",$D816-($D816*TAXAS!$E$19))/6,IF($A816=TAXAS!$A$20,IF($B816="PARCELADO ATÉ 6X",$D816-($D816*TAXAS!$E$20))/6,IF($A816=TAXAS!$A$21,IF($B816="PARCELADO ATÉ 6X",$D816-($D816*TAXAS!$E$21))/6,IF($A816=TAXAS!$A$22,IF($B816="PARCELADO ATÉ 6X",$D816-($D816*TAXAS!$E$22))/6,IF($A816=TAXAS!$A$23,IF($B816="PARCELADO ATÉ 6X",$D816-($D816*TAXAS!$E$23))/6,IF($A816=TAXAS!$A$24,IF($B816="PARCELADO ATÉ 6X",$D816-($D816*TAXAS!$E$24))/6,IF($A816=TAXAS!$A$25,IF($B816="PARCELADO ATÉ 6X",$D816-($D816*TAXAS!$E$25))/6,IF($A816=TAXAS!$A$26,IF($B816="PARCELADO ATÉ 6X",$D816-($D816*TAXAS!$E$26))/6,IF($A816=TAXAS!$A$27,IF($B816="PARCELADO ATÉ 6X",$D816-($D816*TAXAS!$E$27))/6))))))))))))))))))))))))/1</f>
        <v>0</v>
      </c>
      <c r="I816" s="9">
        <f>IF($A816="VISA",IF($B816="PARCELADO ATÉ 12X",$D816-(D816*TAXAS!$F$4))/12,IF($A816="MASTER",IF($B816="PARCELADO ATÉ 12X",$D816-(D816*TAXAS!$F$5))/12,IF($A816="ELO",IF($B816="PARCELADO ATÉ 12X",$D816-(D816*TAXAS!$F$6))/12,IF($A816="HIPERCARD",IF($B816="PARCELADO ATÉ 12X",$D816-(D816*TAXAS!$F$7))/12,IF($A816="DINERS",IF($B816="PARCELADO ATÉ 12X",$D816-(D816*TAXAS!$F$8))/12,IF($A816="AMERICA EXPRESS",IF($B816="PARCELADO ATÉ 12X",$D816-(D816*TAXAS!$F$9))/12,IF($A816=TAXAS!$A$10,IF($B816="PARCELADO ATÉ 12X",$D816-($D816*TAXAS!$F$10))/12,IF($A816=TAXAS!$A$11,IF($B816="PARCELADO ATÉ 12X",$D816-($D816*TAXAS!$F$11))/12,IF($A816=TAXAS!$A$12,IF($B816="PARCELADO ATÉ 12X",$D816-($D816*TAXAS!$F$12))/12,IF($A816=TAXAS!$A$13,IF($B816="PARCELADO ATÉ 12X",$D816-($D816*TAXAS!$F$13))/12,IF($A816=TAXAS!$A$14,IF($B816="PARCELADO ATÉ 12X",$D816-($D816*TAXAS!$F$14))/12,IF($A816=TAXAS!$A$15,IF($B816="PARCELADO ATÉ 12X",$D816-($D816*TAXAS!$F$15))/12,IF($A816=TAXAS!$A$16,IF($B816="PARCELADO ATÉ 12X",$D816-($D816*TAXAS!$F$16))/12,IF($A816=TAXAS!$A$17,IF($B816="PARCELADO ATÉ 12X",$D816-($D816*TAXAS!$F$17))/12,IF($A816=TAXAS!$A$18,IF($B816="PARCELADO ATÉ 12X",$D816-($D816*TAXAS!$F$18))/12,IF($A816=TAXAS!$A$19,IF($B816="PARCELADO ATÉ 12X",$D816-($D816*TAXAS!$F$19))/12,IF($A816=TAXAS!$A$20,IF($B816="PARCELADO ATÉ 12X",$D816-($D816*TAXAS!$F$20))/12,IF($A816=TAXAS!$A$21,IF($B816="PARCELADO ATÉ 12X",$D816-($D816*TAXAS!$F$21))/12,IF($A816=TAXAS!$A$22,IF($B816="PARCELADO ATÉ 12X",$D816-($D816*TAXAS!$F$22))/12,IF($A816=TAXAS!$A$23,IF($B816="PARCELADO ATÉ 12X",$D816-($D816*TAXAS!$F$23))/12,IF($A816=TAXAS!$A$24,IF($B816="PARCELADO ATÉ 12X",$D816-($D816*TAXAS!$F$24))/12,IF($A816=TAXAS!$A$25,IF($B816="PARCELADO ATÉ 12X",$D816-($D816*TAXAS!$F$25))/12,IF($A816=TAXAS!$A$26,IF($B816="PARCELADO ATÉ 12X",$D816-($D816*TAXAS!$F$26))/12,IF($A816=TAXAS!$A$27,IF($B816="PARCELADO ATÉ 12X",$D816-($D816*TAXAS!$F$27))/12))))))))))))))))))))))))/1</f>
        <v>0</v>
      </c>
      <c r="J816" s="8">
        <f t="shared" si="0"/>
        <v>0</v>
      </c>
      <c r="K816" s="10" t="b">
        <f>IF($B816="PARCELADO ATÉ 3X",($D816-($D816*TAXAS!$D$4))-$J816)</f>
        <v>0</v>
      </c>
      <c r="L816" s="10" t="b">
        <f>IF($B816="PARCELADO ATÉ 6X",($D816-($D816*TAXAS!$E$4))-$J816)</f>
        <v>0</v>
      </c>
      <c r="M816" s="10" t="b">
        <f>IF($B816="PARCELADO ATÉ 12X",($D816-($D816*TAXAS!$F$4))-$J816)</f>
        <v>0</v>
      </c>
      <c r="N816" s="8">
        <f t="shared" si="1"/>
        <v>0</v>
      </c>
      <c r="O816" s="10">
        <f t="shared" si="2"/>
        <v>0</v>
      </c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spans="1:31" ht="15.75" customHeight="1" x14ac:dyDescent="0.2">
      <c r="A817" s="3"/>
      <c r="B817" s="5"/>
      <c r="C817" s="6"/>
      <c r="D817" s="42"/>
      <c r="E817" s="8">
        <f>IF($A817="VISA",IF($B817="DÉBITO",$D817-($D817*TAXAS!$B$4)),IF($A817="MASTER",IF($B817="DÉBITO",$D817-($D817*TAXAS!$B$5)),IF($A817="ELO", IF($B817="DÉBITO",$D817-($D817*TAXAS!$B$6)),IF($A817="HIPERCARD",IF($B817="DÉBITO",$D817-($D817*TAXAS!$B$7)),IF($A817="DINERS",IF($B817="DÉBITO",$D817-($D817*TAXAS!$B$8)),IF($A817="AMERICA EXPRESS",IF($B817="DÉBITO",$D817-($D817*TAXAS!$B$9)),IF($A817=TAXAS!$A$10,IF($B817="DÉBITO",$D817-($D817*TAXAS!$B$10)), IF($A817=TAXAS!$A$11,IF($B817="DÉBITO",$D817-($D817*TAXAS!$B$11)), IF($A817=TAXAS!$A$12,IF($B817="DÉBITO",$D817-($D817*TAXAS!$B$12)), IF($A817=TAXAS!$A$13,IF($B817="DÉBITO",$D817-($D817*TAXAS!$B$13)), IF($A817=TAXAS!$A$14,IF($B817="DÉBITO",$D817-($D817*TAXAS!$B$14)), IF($A817=TAXAS!$A$15,IF($B817="DÉBITO",$D817-($D817*TAXAS!$B$15)), IF($A817=TAXAS!$A$16,IF($B817="DÉBITO",$D817-($D817*TAXAS!$B$16)), IF($A817=TAXAS!$A$17,IF($B817="DÉBITO",$D817-($D817*TAXAS!$B$17)), IF($A817=TAXAS!$A$18,IF($B817="DÉBITO",$D817-($D817*TAXAS!$B$18)), IF($A817=TAXAS!$A$19,IF($B817="DÉBITO",$D817-($D817*TAXAS!$B$19)), IF($A817=TAXAS!$A$20,IF($B817="DÉBITO",$D817-($D817*TAXAS!$B$20)), IF($A817=TAXAS!$A$21,IF($B817="DÉBITO",$D817-($D817*TAXAS!$B$21)), IF($A817=TAXAS!$A$22,IF($B817="DÉBITO",$D817-($D817*TAXAS!$B$22)), IF($A817=TAXAS!$A$23,IF($B817="DÉBITO",$D817-($D817*TAXAS!$B$23)), IF($A817=TAXAS!$A$24,IF($B817="DÉBITO",$D817-($D817*TAXAS!$B$24)), IF($A817=TAXAS!$A$25,IF($B817="DÉBITO",$D817-($D817*TAXAS!$B$25)), IF($A817=TAXAS!$A$26,IF($B817="DÉBITO",$D817-($D817*TAXAS!$B$26)), IF($A817=TAXAS!$A$27,IF($B817="DÉBITO",$D817-($D817*TAXAS!$B$27))))))))))))))))))))))))))/1</f>
        <v>0</v>
      </c>
      <c r="F817" s="8">
        <f>IF($A817="VISA",IF($B817="CRÉDITO",$D817-($D817*TAXAS!$C$4)),IF($A817="MASTER",IF($B817="CRÉDITO",$D817-($D817*TAXAS!$C$5)),IF($A817="ELO", IF($B817="CRÉDITO",$D817-($D817*TAXAS!$C$6)),IF($A817="HIPERCARD",IF($B817="CRÉDITO",$D817-($D817*TAXAS!$C$7)),IF($A817="DINERS",IF($B817="CRÉDITO",$D817-($D817*TAXAS!$C$8)),IF($A817="AMERICA EXPRESS",IF($B817="CRÉDITO",$D817-($D817*TAXAS!$C$9)),IF($A817=TAXAS!$A$10,IF($B817="CRÉDITO",$D817-($D817*TAXAS!$C$10)), IF($A817=TAXAS!$A$11,IF($B817="CRÉDITO",$D817-($D817*TAXAS!$C$11)), IF($A817=TAXAS!$A$12,IF($B817="CRÉDITO",$D817-($D817*TAXAS!$C$12)), IF($A817=TAXAS!$A$13,IF($B817="CRÉDITO",$D817-($D817*TAXAS!$C$13)), IF($A817=TAXAS!$A$14,IF($B817="CRÉDITO",$D817-($D817*TAXAS!$C$14)), IF($A817=TAXAS!$A$15,IF($B817="CRÉDITO",$D817-($D817*TAXAS!$C$15)), IF($A817=TAXAS!$A$16,IF($B817="CRÉDITO",$D817-($D817*TAXAS!$C$16)), IF($A817=TAXAS!$A$17,IF($B817="CRÉDITO",$D817-($D817*TAXAS!$C$17)), IF($A817=TAXAS!$A$18,IF($B817="CRÉDITO",$D817-($D817*TAXAS!$C$18)), IF($A817=TAXAS!$A$19,IF($B817="CRÉDITO",$D817-($D817*TAXAS!$C$19)), IF($A817=TAXAS!$A$20,IF($B817="CRÉDITO",$D817-($D817*TAXAS!$C$20)), IF($A817=TAXAS!$A$21,IF($B817="CRÉDITO",$D817-($D817*TAXAS!$C$21)), IF($A817=TAXAS!$A$22,IF($B817="CRÉDITO",$D817-($D817*TAXAS!$C$22)), IF($A817=TAXAS!$A$23,IF($B817="CRÉDITO",$D817-($D817*TAXAS!$C$23)), IF($A817=TAXAS!$A$24,IF($B817="CRÉDITO",$D817-($D817*TAXAS!$C$24)), IF($A817=TAXAS!$A$25,IF($B817="CRÉDITO",$D817-($D817*TAXAS!$C$25)), IF($A817=TAXAS!$A$26,IF($B817="CRÉDITO",$D817-($D817*TAXAS!$C$26)), IF($A817=TAXAS!$A$27,IF($B817="CRÉDITO",$D817-($D817*TAXAS!$C$27))))))))))))))))))))))))))/1</f>
        <v>0</v>
      </c>
      <c r="G817" s="9">
        <f>IF($A817="VISA",IF($B817="PARCELADO ATÉ 3X",$D817-(D817*TAXAS!$D$4))/3,IF($A817="MASTER",IF($B817="PARCELADO ATÉ 3X",$D817-(D817*TAXAS!$D$5))/3,IF($A817="ELO",IF($B817="PARCELADO ATÉ 3X",$D817-(D817*TAXAS!$D$6))/3,IF($A817="HIPERCARD",IF($B817="PARCELADO ATÉ 3X",$D817-(D817*TAXAS!$D$7))/3,IF($A817="DINERS",IF($B817="PARCELADO ATÉ 3X",$D817-(D817*TAXAS!$D$8))/3,IF($A817="AMERICA EXPRESS",IF($B817="PARCELADO ATÉ 3X",$D817-(D817*TAXAS!$D$9))/3,IF($A817=TAXAS!$A$10,IF($B817="PARCELADO ATÉ 3X",$D817-($D817*TAXAS!$D$10))/3,IF($A817=TAXAS!$A$11,IF($B817="PARCELADO ATÉ 3X",$D817-($D817*TAXAS!$D$11))/3,IF($A817=TAXAS!$A$12,IF($B817="PARCELADO ATÉ 3X",$D817-($D817*TAXAS!$D$12))/3,IF($A817=TAXAS!$A$13,IF($B817="PARCELADO ATÉ 3X",$D817-($D817*TAXAS!$D$13))/3,IF($A817=TAXAS!$A$14,IF($B817="PARCELADO ATÉ 3X",$D817-($D817*TAXAS!$D$14))/3,IF($A817=TAXAS!$A$15,IF($B817="PARCELADO ATÉ 3X",$D817-($D817*TAXAS!$D$15))/3,IF($A817=TAXAS!$A$16,IF($B817="PARCELADO ATÉ 3X",$D817-($D817*TAXAS!$D$16))/3,IF($A817=TAXAS!$A$17,IF($B817="PARCELADO ATÉ 3X",$D817-($D817*TAXAS!$D$17))/3,IF($A817=TAXAS!$A$18,IF($B817="PARCELADO ATÉ 3X",$D817-($D817*TAXAS!$D$18))/3,IF($A817=TAXAS!$A$19,IF($B817="PARCELADO ATÉ 3X",$D817-($D817*TAXAS!$D$19))/3,IF($A817=TAXAS!$A$20,IF($B817="PARCELADO ATÉ 3X",$D817-($D817*TAXAS!$D$20))/3,IF($A817=TAXAS!$A$21,IF($B817="PARCELADO ATÉ 3X",$D817-($D817*TAXAS!$D$21))/3,IF($A817=TAXAS!$A$22,IF($B817="PARCELADO ATÉ 3X",$D817-($D817*TAXAS!$D$22))/3,IF($A817=TAXAS!$A$23,IF($B817="PARCELADO ATÉ 3X",$D817-($D817*TAXAS!$D$23))/3,IF($A817=TAXAS!$A$24,IF($B817="PARCELADO ATÉ 3X",$D817-($D817*TAXAS!$D$24))/3,IF($A817=TAXAS!$A$25,IF($B817="PARCELADO ATÉ 3X",$D817-($D817*TAXAS!$D$25))/3,IF($A817=TAXAS!$A$26,IF($B817="PARCELADO ATÉ 3X",$D817-($D817*TAXAS!$D$26))/3,IF($A817=TAXAS!$A$27,IF($B817="PARCELADO ATÉ 3X",$D817-($D817*TAXAS!$D$27))/3))))))))))))))))))))))))/1</f>
        <v>0</v>
      </c>
      <c r="H817" s="9">
        <f>IF($A817="VISA",IF($B817="PARCELADO ATÉ 6X",$D817-(D817*TAXAS!$E$4))/6,IF($A817="MASTER",IF($B817="PARCELADO ATÉ 6X",$D817-(D817*TAXAS!$E$5))/6,IF($A817="ELO",IF($B817="PARCELADO ATÉ 6X",$D817-(D817*TAXAS!$E$6))/6,IF($A817="HIPERCARD",IF($B817="PARCELADO ATÉ 6X",$D817-(D817*TAXAS!$E$7))/6,IF($A817="DINERS",IF($B817="PARCELADO ATÉ 6X",$D817-(D817*TAXAS!$E$8))/6,IF($A817="AMERICA EXPRESS",IF($B817="PARCELADO ATÉ 6X",$D817-(D817*TAXAS!$E$9))/6,IF($A817=TAXAS!$A$10,IF($B817="PARCELADO ATÉ 6X",$D817-($D817*TAXAS!$E$10))/6,IF($A817=TAXAS!$A$11,IF($B817="PARCELADO ATÉ 6X",$D817-($D817*TAXAS!$E$11))/6,IF($A817=TAXAS!$A$12,IF($B817="PARCELADO ATÉ 6X",$D817-($D817*TAXAS!$E$12))/6,IF($A817=TAXAS!$A$13,IF($B817="PARCELADO ATÉ 6X",$D817-($D817*TAXAS!$E$13))/6,IF($A817=TAXAS!$A$14,IF($B817="PARCELADO ATÉ 6X",$D817-($D817*TAXAS!$E$14))/6,IF($A817=TAXAS!$A$15,IF($B817="PARCELADO ATÉ 6X",$D817-($D817*TAXAS!$E$15))/6,IF($A817=TAXAS!$A$16,IF($B817="PARCELADO ATÉ 6X",$D817-($D817*TAXAS!$E$16))/6,IF($A817=TAXAS!$A$17,IF($B817="PARCELADO ATÉ 6X",$D817-($D817*TAXAS!$E$17))/6,IF($A817=TAXAS!$A$18,IF($B817="PARCELADO ATÉ 6X",$D817-($D817*TAXAS!$E$18))/6,IF($A817=TAXAS!$A$19,IF($B817="PARCELADO ATÉ 6X",$D817-($D817*TAXAS!$E$19))/6,IF($A817=TAXAS!$A$20,IF($B817="PARCELADO ATÉ 6X",$D817-($D817*TAXAS!$E$20))/6,IF($A817=TAXAS!$A$21,IF($B817="PARCELADO ATÉ 6X",$D817-($D817*TAXAS!$E$21))/6,IF($A817=TAXAS!$A$22,IF($B817="PARCELADO ATÉ 6X",$D817-($D817*TAXAS!$E$22))/6,IF($A817=TAXAS!$A$23,IF($B817="PARCELADO ATÉ 6X",$D817-($D817*TAXAS!$E$23))/6,IF($A817=TAXAS!$A$24,IF($B817="PARCELADO ATÉ 6X",$D817-($D817*TAXAS!$E$24))/6,IF($A817=TAXAS!$A$25,IF($B817="PARCELADO ATÉ 6X",$D817-($D817*TAXAS!$E$25))/6,IF($A817=TAXAS!$A$26,IF($B817="PARCELADO ATÉ 6X",$D817-($D817*TAXAS!$E$26))/6,IF($A817=TAXAS!$A$27,IF($B817="PARCELADO ATÉ 6X",$D817-($D817*TAXAS!$E$27))/6))))))))))))))))))))))))/1</f>
        <v>0</v>
      </c>
      <c r="I817" s="9">
        <f>IF($A817="VISA",IF($B817="PARCELADO ATÉ 12X",$D817-(D817*TAXAS!$F$4))/12,IF($A817="MASTER",IF($B817="PARCELADO ATÉ 12X",$D817-(D817*TAXAS!$F$5))/12,IF($A817="ELO",IF($B817="PARCELADO ATÉ 12X",$D817-(D817*TAXAS!$F$6))/12,IF($A817="HIPERCARD",IF($B817="PARCELADO ATÉ 12X",$D817-(D817*TAXAS!$F$7))/12,IF($A817="DINERS",IF($B817="PARCELADO ATÉ 12X",$D817-(D817*TAXAS!$F$8))/12,IF($A817="AMERICA EXPRESS",IF($B817="PARCELADO ATÉ 12X",$D817-(D817*TAXAS!$F$9))/12,IF($A817=TAXAS!$A$10,IF($B817="PARCELADO ATÉ 12X",$D817-($D817*TAXAS!$F$10))/12,IF($A817=TAXAS!$A$11,IF($B817="PARCELADO ATÉ 12X",$D817-($D817*TAXAS!$F$11))/12,IF($A817=TAXAS!$A$12,IF($B817="PARCELADO ATÉ 12X",$D817-($D817*TAXAS!$F$12))/12,IF($A817=TAXAS!$A$13,IF($B817="PARCELADO ATÉ 12X",$D817-($D817*TAXAS!$F$13))/12,IF($A817=TAXAS!$A$14,IF($B817="PARCELADO ATÉ 12X",$D817-($D817*TAXAS!$F$14))/12,IF($A817=TAXAS!$A$15,IF($B817="PARCELADO ATÉ 12X",$D817-($D817*TAXAS!$F$15))/12,IF($A817=TAXAS!$A$16,IF($B817="PARCELADO ATÉ 12X",$D817-($D817*TAXAS!$F$16))/12,IF($A817=TAXAS!$A$17,IF($B817="PARCELADO ATÉ 12X",$D817-($D817*TAXAS!$F$17))/12,IF($A817=TAXAS!$A$18,IF($B817="PARCELADO ATÉ 12X",$D817-($D817*TAXAS!$F$18))/12,IF($A817=TAXAS!$A$19,IF($B817="PARCELADO ATÉ 12X",$D817-($D817*TAXAS!$F$19))/12,IF($A817=TAXAS!$A$20,IF($B817="PARCELADO ATÉ 12X",$D817-($D817*TAXAS!$F$20))/12,IF($A817=TAXAS!$A$21,IF($B817="PARCELADO ATÉ 12X",$D817-($D817*TAXAS!$F$21))/12,IF($A817=TAXAS!$A$22,IF($B817="PARCELADO ATÉ 12X",$D817-($D817*TAXAS!$F$22))/12,IF($A817=TAXAS!$A$23,IF($B817="PARCELADO ATÉ 12X",$D817-($D817*TAXAS!$F$23))/12,IF($A817=TAXAS!$A$24,IF($B817="PARCELADO ATÉ 12X",$D817-($D817*TAXAS!$F$24))/12,IF($A817=TAXAS!$A$25,IF($B817="PARCELADO ATÉ 12X",$D817-($D817*TAXAS!$F$25))/12,IF($A817=TAXAS!$A$26,IF($B817="PARCELADO ATÉ 12X",$D817-($D817*TAXAS!$F$26))/12,IF($A817=TAXAS!$A$27,IF($B817="PARCELADO ATÉ 12X",$D817-($D817*TAXAS!$F$27))/12))))))))))))))))))))))))/1</f>
        <v>0</v>
      </c>
      <c r="J817" s="8">
        <f t="shared" si="0"/>
        <v>0</v>
      </c>
      <c r="K817" s="10" t="b">
        <f>IF($B817="PARCELADO ATÉ 3X",($D817-($D817*TAXAS!$D$4))-$J817)</f>
        <v>0</v>
      </c>
      <c r="L817" s="10" t="b">
        <f>IF($B817="PARCELADO ATÉ 6X",($D817-($D817*TAXAS!$E$4))-$J817)</f>
        <v>0</v>
      </c>
      <c r="M817" s="10" t="b">
        <f>IF($B817="PARCELADO ATÉ 12X",($D817-($D817*TAXAS!$F$4))-$J817)</f>
        <v>0</v>
      </c>
      <c r="N817" s="8">
        <f t="shared" si="1"/>
        <v>0</v>
      </c>
      <c r="O817" s="10">
        <f t="shared" si="2"/>
        <v>0</v>
      </c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spans="1:31" ht="15.75" customHeight="1" x14ac:dyDescent="0.2">
      <c r="A818" s="3"/>
      <c r="B818" s="5"/>
      <c r="C818" s="6"/>
      <c r="D818" s="42"/>
      <c r="E818" s="8">
        <f>IF($A818="VISA",IF($B818="DÉBITO",$D818-($D818*TAXAS!$B$4)),IF($A818="MASTER",IF($B818="DÉBITO",$D818-($D818*TAXAS!$B$5)),IF($A818="ELO", IF($B818="DÉBITO",$D818-($D818*TAXAS!$B$6)),IF($A818="HIPERCARD",IF($B818="DÉBITO",$D818-($D818*TAXAS!$B$7)),IF($A818="DINERS",IF($B818="DÉBITO",$D818-($D818*TAXAS!$B$8)),IF($A818="AMERICA EXPRESS",IF($B818="DÉBITO",$D818-($D818*TAXAS!$B$9)),IF($A818=TAXAS!$A$10,IF($B818="DÉBITO",$D818-($D818*TAXAS!$B$10)), IF($A818=TAXAS!$A$11,IF($B818="DÉBITO",$D818-($D818*TAXAS!$B$11)), IF($A818=TAXAS!$A$12,IF($B818="DÉBITO",$D818-($D818*TAXAS!$B$12)), IF($A818=TAXAS!$A$13,IF($B818="DÉBITO",$D818-($D818*TAXAS!$B$13)), IF($A818=TAXAS!$A$14,IF($B818="DÉBITO",$D818-($D818*TAXAS!$B$14)), IF($A818=TAXAS!$A$15,IF($B818="DÉBITO",$D818-($D818*TAXAS!$B$15)), IF($A818=TAXAS!$A$16,IF($B818="DÉBITO",$D818-($D818*TAXAS!$B$16)), IF($A818=TAXAS!$A$17,IF($B818="DÉBITO",$D818-($D818*TAXAS!$B$17)), IF($A818=TAXAS!$A$18,IF($B818="DÉBITO",$D818-($D818*TAXAS!$B$18)), IF($A818=TAXAS!$A$19,IF($B818="DÉBITO",$D818-($D818*TAXAS!$B$19)), IF($A818=TAXAS!$A$20,IF($B818="DÉBITO",$D818-($D818*TAXAS!$B$20)), IF($A818=TAXAS!$A$21,IF($B818="DÉBITO",$D818-($D818*TAXAS!$B$21)), IF($A818=TAXAS!$A$22,IF($B818="DÉBITO",$D818-($D818*TAXAS!$B$22)), IF($A818=TAXAS!$A$23,IF($B818="DÉBITO",$D818-($D818*TAXAS!$B$23)), IF($A818=TAXAS!$A$24,IF($B818="DÉBITO",$D818-($D818*TAXAS!$B$24)), IF($A818=TAXAS!$A$25,IF($B818="DÉBITO",$D818-($D818*TAXAS!$B$25)), IF($A818=TAXAS!$A$26,IF($B818="DÉBITO",$D818-($D818*TAXAS!$B$26)), IF($A818=TAXAS!$A$27,IF($B818="DÉBITO",$D818-($D818*TAXAS!$B$27))))))))))))))))))))))))))/1</f>
        <v>0</v>
      </c>
      <c r="F818" s="8">
        <f>IF($A818="VISA",IF($B818="CRÉDITO",$D818-($D818*TAXAS!$C$4)),IF($A818="MASTER",IF($B818="CRÉDITO",$D818-($D818*TAXAS!$C$5)),IF($A818="ELO", IF($B818="CRÉDITO",$D818-($D818*TAXAS!$C$6)),IF($A818="HIPERCARD",IF($B818="CRÉDITO",$D818-($D818*TAXAS!$C$7)),IF($A818="DINERS",IF($B818="CRÉDITO",$D818-($D818*TAXAS!$C$8)),IF($A818="AMERICA EXPRESS",IF($B818="CRÉDITO",$D818-($D818*TAXAS!$C$9)),IF($A818=TAXAS!$A$10,IF($B818="CRÉDITO",$D818-($D818*TAXAS!$C$10)), IF($A818=TAXAS!$A$11,IF($B818="CRÉDITO",$D818-($D818*TAXAS!$C$11)), IF($A818=TAXAS!$A$12,IF($B818="CRÉDITO",$D818-($D818*TAXAS!$C$12)), IF($A818=TAXAS!$A$13,IF($B818="CRÉDITO",$D818-($D818*TAXAS!$C$13)), IF($A818=TAXAS!$A$14,IF($B818="CRÉDITO",$D818-($D818*TAXAS!$C$14)), IF($A818=TAXAS!$A$15,IF($B818="CRÉDITO",$D818-($D818*TAXAS!$C$15)), IF($A818=TAXAS!$A$16,IF($B818="CRÉDITO",$D818-($D818*TAXAS!$C$16)), IF($A818=TAXAS!$A$17,IF($B818="CRÉDITO",$D818-($D818*TAXAS!$C$17)), IF($A818=TAXAS!$A$18,IF($B818="CRÉDITO",$D818-($D818*TAXAS!$C$18)), IF($A818=TAXAS!$A$19,IF($B818="CRÉDITO",$D818-($D818*TAXAS!$C$19)), IF($A818=TAXAS!$A$20,IF($B818="CRÉDITO",$D818-($D818*TAXAS!$C$20)), IF($A818=TAXAS!$A$21,IF($B818="CRÉDITO",$D818-($D818*TAXAS!$C$21)), IF($A818=TAXAS!$A$22,IF($B818="CRÉDITO",$D818-($D818*TAXAS!$C$22)), IF($A818=TAXAS!$A$23,IF($B818="CRÉDITO",$D818-($D818*TAXAS!$C$23)), IF($A818=TAXAS!$A$24,IF($B818="CRÉDITO",$D818-($D818*TAXAS!$C$24)), IF($A818=TAXAS!$A$25,IF($B818="CRÉDITO",$D818-($D818*TAXAS!$C$25)), IF($A818=TAXAS!$A$26,IF($B818="CRÉDITO",$D818-($D818*TAXAS!$C$26)), IF($A818=TAXAS!$A$27,IF($B818="CRÉDITO",$D818-($D818*TAXAS!$C$27))))))))))))))))))))))))))/1</f>
        <v>0</v>
      </c>
      <c r="G818" s="9">
        <f>IF($A818="VISA",IF($B818="PARCELADO ATÉ 3X",$D818-(D818*TAXAS!$D$4))/3,IF($A818="MASTER",IF($B818="PARCELADO ATÉ 3X",$D818-(D818*TAXAS!$D$5))/3,IF($A818="ELO",IF($B818="PARCELADO ATÉ 3X",$D818-(D818*TAXAS!$D$6))/3,IF($A818="HIPERCARD",IF($B818="PARCELADO ATÉ 3X",$D818-(D818*TAXAS!$D$7))/3,IF($A818="DINERS",IF($B818="PARCELADO ATÉ 3X",$D818-(D818*TAXAS!$D$8))/3,IF($A818="AMERICA EXPRESS",IF($B818="PARCELADO ATÉ 3X",$D818-(D818*TAXAS!$D$9))/3,IF($A818=TAXAS!$A$10,IF($B818="PARCELADO ATÉ 3X",$D818-($D818*TAXAS!$D$10))/3,IF($A818=TAXAS!$A$11,IF($B818="PARCELADO ATÉ 3X",$D818-($D818*TAXAS!$D$11))/3,IF($A818=TAXAS!$A$12,IF($B818="PARCELADO ATÉ 3X",$D818-($D818*TAXAS!$D$12))/3,IF($A818=TAXAS!$A$13,IF($B818="PARCELADO ATÉ 3X",$D818-($D818*TAXAS!$D$13))/3,IF($A818=TAXAS!$A$14,IF($B818="PARCELADO ATÉ 3X",$D818-($D818*TAXAS!$D$14))/3,IF($A818=TAXAS!$A$15,IF($B818="PARCELADO ATÉ 3X",$D818-($D818*TAXAS!$D$15))/3,IF($A818=TAXAS!$A$16,IF($B818="PARCELADO ATÉ 3X",$D818-($D818*TAXAS!$D$16))/3,IF($A818=TAXAS!$A$17,IF($B818="PARCELADO ATÉ 3X",$D818-($D818*TAXAS!$D$17))/3,IF($A818=TAXAS!$A$18,IF($B818="PARCELADO ATÉ 3X",$D818-($D818*TAXAS!$D$18))/3,IF($A818=TAXAS!$A$19,IF($B818="PARCELADO ATÉ 3X",$D818-($D818*TAXAS!$D$19))/3,IF($A818=TAXAS!$A$20,IF($B818="PARCELADO ATÉ 3X",$D818-($D818*TAXAS!$D$20))/3,IF($A818=TAXAS!$A$21,IF($B818="PARCELADO ATÉ 3X",$D818-($D818*TAXAS!$D$21))/3,IF($A818=TAXAS!$A$22,IF($B818="PARCELADO ATÉ 3X",$D818-($D818*TAXAS!$D$22))/3,IF($A818=TAXAS!$A$23,IF($B818="PARCELADO ATÉ 3X",$D818-($D818*TAXAS!$D$23))/3,IF($A818=TAXAS!$A$24,IF($B818="PARCELADO ATÉ 3X",$D818-($D818*TAXAS!$D$24))/3,IF($A818=TAXAS!$A$25,IF($B818="PARCELADO ATÉ 3X",$D818-($D818*TAXAS!$D$25))/3,IF($A818=TAXAS!$A$26,IF($B818="PARCELADO ATÉ 3X",$D818-($D818*TAXAS!$D$26))/3,IF($A818=TAXAS!$A$27,IF($B818="PARCELADO ATÉ 3X",$D818-($D818*TAXAS!$D$27))/3))))))))))))))))))))))))/1</f>
        <v>0</v>
      </c>
      <c r="H818" s="9">
        <f>IF($A818="VISA",IF($B818="PARCELADO ATÉ 6X",$D818-(D818*TAXAS!$E$4))/6,IF($A818="MASTER",IF($B818="PARCELADO ATÉ 6X",$D818-(D818*TAXAS!$E$5))/6,IF($A818="ELO",IF($B818="PARCELADO ATÉ 6X",$D818-(D818*TAXAS!$E$6))/6,IF($A818="HIPERCARD",IF($B818="PARCELADO ATÉ 6X",$D818-(D818*TAXAS!$E$7))/6,IF($A818="DINERS",IF($B818="PARCELADO ATÉ 6X",$D818-(D818*TAXAS!$E$8))/6,IF($A818="AMERICA EXPRESS",IF($B818="PARCELADO ATÉ 6X",$D818-(D818*TAXAS!$E$9))/6,IF($A818=TAXAS!$A$10,IF($B818="PARCELADO ATÉ 6X",$D818-($D818*TAXAS!$E$10))/6,IF($A818=TAXAS!$A$11,IF($B818="PARCELADO ATÉ 6X",$D818-($D818*TAXAS!$E$11))/6,IF($A818=TAXAS!$A$12,IF($B818="PARCELADO ATÉ 6X",$D818-($D818*TAXAS!$E$12))/6,IF($A818=TAXAS!$A$13,IF($B818="PARCELADO ATÉ 6X",$D818-($D818*TAXAS!$E$13))/6,IF($A818=TAXAS!$A$14,IF($B818="PARCELADO ATÉ 6X",$D818-($D818*TAXAS!$E$14))/6,IF($A818=TAXAS!$A$15,IF($B818="PARCELADO ATÉ 6X",$D818-($D818*TAXAS!$E$15))/6,IF($A818=TAXAS!$A$16,IF($B818="PARCELADO ATÉ 6X",$D818-($D818*TAXAS!$E$16))/6,IF($A818=TAXAS!$A$17,IF($B818="PARCELADO ATÉ 6X",$D818-($D818*TAXAS!$E$17))/6,IF($A818=TAXAS!$A$18,IF($B818="PARCELADO ATÉ 6X",$D818-($D818*TAXAS!$E$18))/6,IF($A818=TAXAS!$A$19,IF($B818="PARCELADO ATÉ 6X",$D818-($D818*TAXAS!$E$19))/6,IF($A818=TAXAS!$A$20,IF($B818="PARCELADO ATÉ 6X",$D818-($D818*TAXAS!$E$20))/6,IF($A818=TAXAS!$A$21,IF($B818="PARCELADO ATÉ 6X",$D818-($D818*TAXAS!$E$21))/6,IF($A818=TAXAS!$A$22,IF($B818="PARCELADO ATÉ 6X",$D818-($D818*TAXAS!$E$22))/6,IF($A818=TAXAS!$A$23,IF($B818="PARCELADO ATÉ 6X",$D818-($D818*TAXAS!$E$23))/6,IF($A818=TAXAS!$A$24,IF($B818="PARCELADO ATÉ 6X",$D818-($D818*TAXAS!$E$24))/6,IF($A818=TAXAS!$A$25,IF($B818="PARCELADO ATÉ 6X",$D818-($D818*TAXAS!$E$25))/6,IF($A818=TAXAS!$A$26,IF($B818="PARCELADO ATÉ 6X",$D818-($D818*TAXAS!$E$26))/6,IF($A818=TAXAS!$A$27,IF($B818="PARCELADO ATÉ 6X",$D818-($D818*TAXAS!$E$27))/6))))))))))))))))))))))))/1</f>
        <v>0</v>
      </c>
      <c r="I818" s="9">
        <f>IF($A818="VISA",IF($B818="PARCELADO ATÉ 12X",$D818-(D818*TAXAS!$F$4))/12,IF($A818="MASTER",IF($B818="PARCELADO ATÉ 12X",$D818-(D818*TAXAS!$F$5))/12,IF($A818="ELO",IF($B818="PARCELADO ATÉ 12X",$D818-(D818*TAXAS!$F$6))/12,IF($A818="HIPERCARD",IF($B818="PARCELADO ATÉ 12X",$D818-(D818*TAXAS!$F$7))/12,IF($A818="DINERS",IF($B818="PARCELADO ATÉ 12X",$D818-(D818*TAXAS!$F$8))/12,IF($A818="AMERICA EXPRESS",IF($B818="PARCELADO ATÉ 12X",$D818-(D818*TAXAS!$F$9))/12,IF($A818=TAXAS!$A$10,IF($B818="PARCELADO ATÉ 12X",$D818-($D818*TAXAS!$F$10))/12,IF($A818=TAXAS!$A$11,IF($B818="PARCELADO ATÉ 12X",$D818-($D818*TAXAS!$F$11))/12,IF($A818=TAXAS!$A$12,IF($B818="PARCELADO ATÉ 12X",$D818-($D818*TAXAS!$F$12))/12,IF($A818=TAXAS!$A$13,IF($B818="PARCELADO ATÉ 12X",$D818-($D818*TAXAS!$F$13))/12,IF($A818=TAXAS!$A$14,IF($B818="PARCELADO ATÉ 12X",$D818-($D818*TAXAS!$F$14))/12,IF($A818=TAXAS!$A$15,IF($B818="PARCELADO ATÉ 12X",$D818-($D818*TAXAS!$F$15))/12,IF($A818=TAXAS!$A$16,IF($B818="PARCELADO ATÉ 12X",$D818-($D818*TAXAS!$F$16))/12,IF($A818=TAXAS!$A$17,IF($B818="PARCELADO ATÉ 12X",$D818-($D818*TAXAS!$F$17))/12,IF($A818=TAXAS!$A$18,IF($B818="PARCELADO ATÉ 12X",$D818-($D818*TAXAS!$F$18))/12,IF($A818=TAXAS!$A$19,IF($B818="PARCELADO ATÉ 12X",$D818-($D818*TAXAS!$F$19))/12,IF($A818=TAXAS!$A$20,IF($B818="PARCELADO ATÉ 12X",$D818-($D818*TAXAS!$F$20))/12,IF($A818=TAXAS!$A$21,IF($B818="PARCELADO ATÉ 12X",$D818-($D818*TAXAS!$F$21))/12,IF($A818=TAXAS!$A$22,IF($B818="PARCELADO ATÉ 12X",$D818-($D818*TAXAS!$F$22))/12,IF($A818=TAXAS!$A$23,IF($B818="PARCELADO ATÉ 12X",$D818-($D818*TAXAS!$F$23))/12,IF($A818=TAXAS!$A$24,IF($B818="PARCELADO ATÉ 12X",$D818-($D818*TAXAS!$F$24))/12,IF($A818=TAXAS!$A$25,IF($B818="PARCELADO ATÉ 12X",$D818-($D818*TAXAS!$F$25))/12,IF($A818=TAXAS!$A$26,IF($B818="PARCELADO ATÉ 12X",$D818-($D818*TAXAS!$F$26))/12,IF($A818=TAXAS!$A$27,IF($B818="PARCELADO ATÉ 12X",$D818-($D818*TAXAS!$F$27))/12))))))))))))))))))))))))/1</f>
        <v>0</v>
      </c>
      <c r="J818" s="8">
        <f t="shared" si="0"/>
        <v>0</v>
      </c>
      <c r="K818" s="10" t="b">
        <f>IF($B818="PARCELADO ATÉ 3X",($D818-($D818*TAXAS!$D$4))-$J818)</f>
        <v>0</v>
      </c>
      <c r="L818" s="10" t="b">
        <f>IF($B818="PARCELADO ATÉ 6X",($D818-($D818*TAXAS!$E$4))-$J818)</f>
        <v>0</v>
      </c>
      <c r="M818" s="10" t="b">
        <f>IF($B818="PARCELADO ATÉ 12X",($D818-($D818*TAXAS!$F$4))-$J818)</f>
        <v>0</v>
      </c>
      <c r="N818" s="8">
        <f t="shared" si="1"/>
        <v>0</v>
      </c>
      <c r="O818" s="10">
        <f t="shared" si="2"/>
        <v>0</v>
      </c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spans="1:31" ht="15.75" customHeight="1" x14ac:dyDescent="0.2">
      <c r="A819" s="3"/>
      <c r="B819" s="5"/>
      <c r="C819" s="6"/>
      <c r="D819" s="42"/>
      <c r="E819" s="8">
        <f>IF($A819="VISA",IF($B819="DÉBITO",$D819-($D819*TAXAS!$B$4)),IF($A819="MASTER",IF($B819="DÉBITO",$D819-($D819*TAXAS!$B$5)),IF($A819="ELO", IF($B819="DÉBITO",$D819-($D819*TAXAS!$B$6)),IF($A819="HIPERCARD",IF($B819="DÉBITO",$D819-($D819*TAXAS!$B$7)),IF($A819="DINERS",IF($B819="DÉBITO",$D819-($D819*TAXAS!$B$8)),IF($A819="AMERICA EXPRESS",IF($B819="DÉBITO",$D819-($D819*TAXAS!$B$9)),IF($A819=TAXAS!$A$10,IF($B819="DÉBITO",$D819-($D819*TAXAS!$B$10)), IF($A819=TAXAS!$A$11,IF($B819="DÉBITO",$D819-($D819*TAXAS!$B$11)), IF($A819=TAXAS!$A$12,IF($B819="DÉBITO",$D819-($D819*TAXAS!$B$12)), IF($A819=TAXAS!$A$13,IF($B819="DÉBITO",$D819-($D819*TAXAS!$B$13)), IF($A819=TAXAS!$A$14,IF($B819="DÉBITO",$D819-($D819*TAXAS!$B$14)), IF($A819=TAXAS!$A$15,IF($B819="DÉBITO",$D819-($D819*TAXAS!$B$15)), IF($A819=TAXAS!$A$16,IF($B819="DÉBITO",$D819-($D819*TAXAS!$B$16)), IF($A819=TAXAS!$A$17,IF($B819="DÉBITO",$D819-($D819*TAXAS!$B$17)), IF($A819=TAXAS!$A$18,IF($B819="DÉBITO",$D819-($D819*TAXAS!$B$18)), IF($A819=TAXAS!$A$19,IF($B819="DÉBITO",$D819-($D819*TAXAS!$B$19)), IF($A819=TAXAS!$A$20,IF($B819="DÉBITO",$D819-($D819*TAXAS!$B$20)), IF($A819=TAXAS!$A$21,IF($B819="DÉBITO",$D819-($D819*TAXAS!$B$21)), IF($A819=TAXAS!$A$22,IF($B819="DÉBITO",$D819-($D819*TAXAS!$B$22)), IF($A819=TAXAS!$A$23,IF($B819="DÉBITO",$D819-($D819*TAXAS!$B$23)), IF($A819=TAXAS!$A$24,IF($B819="DÉBITO",$D819-($D819*TAXAS!$B$24)), IF($A819=TAXAS!$A$25,IF($B819="DÉBITO",$D819-($D819*TAXAS!$B$25)), IF($A819=TAXAS!$A$26,IF($B819="DÉBITO",$D819-($D819*TAXAS!$B$26)), IF($A819=TAXAS!$A$27,IF($B819="DÉBITO",$D819-($D819*TAXAS!$B$27))))))))))))))))))))))))))/1</f>
        <v>0</v>
      </c>
      <c r="F819" s="8">
        <f>IF($A819="VISA",IF($B819="CRÉDITO",$D819-($D819*TAXAS!$C$4)),IF($A819="MASTER",IF($B819="CRÉDITO",$D819-($D819*TAXAS!$C$5)),IF($A819="ELO", IF($B819="CRÉDITO",$D819-($D819*TAXAS!$C$6)),IF($A819="HIPERCARD",IF($B819="CRÉDITO",$D819-($D819*TAXAS!$C$7)),IF($A819="DINERS",IF($B819="CRÉDITO",$D819-($D819*TAXAS!$C$8)),IF($A819="AMERICA EXPRESS",IF($B819="CRÉDITO",$D819-($D819*TAXAS!$C$9)),IF($A819=TAXAS!$A$10,IF($B819="CRÉDITO",$D819-($D819*TAXAS!$C$10)), IF($A819=TAXAS!$A$11,IF($B819="CRÉDITO",$D819-($D819*TAXAS!$C$11)), IF($A819=TAXAS!$A$12,IF($B819="CRÉDITO",$D819-($D819*TAXAS!$C$12)), IF($A819=TAXAS!$A$13,IF($B819="CRÉDITO",$D819-($D819*TAXAS!$C$13)), IF($A819=TAXAS!$A$14,IF($B819="CRÉDITO",$D819-($D819*TAXAS!$C$14)), IF($A819=TAXAS!$A$15,IF($B819="CRÉDITO",$D819-($D819*TAXAS!$C$15)), IF($A819=TAXAS!$A$16,IF($B819="CRÉDITO",$D819-($D819*TAXAS!$C$16)), IF($A819=TAXAS!$A$17,IF($B819="CRÉDITO",$D819-($D819*TAXAS!$C$17)), IF($A819=TAXAS!$A$18,IF($B819="CRÉDITO",$D819-($D819*TAXAS!$C$18)), IF($A819=TAXAS!$A$19,IF($B819="CRÉDITO",$D819-($D819*TAXAS!$C$19)), IF($A819=TAXAS!$A$20,IF($B819="CRÉDITO",$D819-($D819*TAXAS!$C$20)), IF($A819=TAXAS!$A$21,IF($B819="CRÉDITO",$D819-($D819*TAXAS!$C$21)), IF($A819=TAXAS!$A$22,IF($B819="CRÉDITO",$D819-($D819*TAXAS!$C$22)), IF($A819=TAXAS!$A$23,IF($B819="CRÉDITO",$D819-($D819*TAXAS!$C$23)), IF($A819=TAXAS!$A$24,IF($B819="CRÉDITO",$D819-($D819*TAXAS!$C$24)), IF($A819=TAXAS!$A$25,IF($B819="CRÉDITO",$D819-($D819*TAXAS!$C$25)), IF($A819=TAXAS!$A$26,IF($B819="CRÉDITO",$D819-($D819*TAXAS!$C$26)), IF($A819=TAXAS!$A$27,IF($B819="CRÉDITO",$D819-($D819*TAXAS!$C$27))))))))))))))))))))))))))/1</f>
        <v>0</v>
      </c>
      <c r="G819" s="9">
        <f>IF($A819="VISA",IF($B819="PARCELADO ATÉ 3X",$D819-(D819*TAXAS!$D$4))/3,IF($A819="MASTER",IF($B819="PARCELADO ATÉ 3X",$D819-(D819*TAXAS!$D$5))/3,IF($A819="ELO",IF($B819="PARCELADO ATÉ 3X",$D819-(D819*TAXAS!$D$6))/3,IF($A819="HIPERCARD",IF($B819="PARCELADO ATÉ 3X",$D819-(D819*TAXAS!$D$7))/3,IF($A819="DINERS",IF($B819="PARCELADO ATÉ 3X",$D819-(D819*TAXAS!$D$8))/3,IF($A819="AMERICA EXPRESS",IF($B819="PARCELADO ATÉ 3X",$D819-(D819*TAXAS!$D$9))/3,IF($A819=TAXAS!$A$10,IF($B819="PARCELADO ATÉ 3X",$D819-($D819*TAXAS!$D$10))/3,IF($A819=TAXAS!$A$11,IF($B819="PARCELADO ATÉ 3X",$D819-($D819*TAXAS!$D$11))/3,IF($A819=TAXAS!$A$12,IF($B819="PARCELADO ATÉ 3X",$D819-($D819*TAXAS!$D$12))/3,IF($A819=TAXAS!$A$13,IF($B819="PARCELADO ATÉ 3X",$D819-($D819*TAXAS!$D$13))/3,IF($A819=TAXAS!$A$14,IF($B819="PARCELADO ATÉ 3X",$D819-($D819*TAXAS!$D$14))/3,IF($A819=TAXAS!$A$15,IF($B819="PARCELADO ATÉ 3X",$D819-($D819*TAXAS!$D$15))/3,IF($A819=TAXAS!$A$16,IF($B819="PARCELADO ATÉ 3X",$D819-($D819*TAXAS!$D$16))/3,IF($A819=TAXAS!$A$17,IF($B819="PARCELADO ATÉ 3X",$D819-($D819*TAXAS!$D$17))/3,IF($A819=TAXAS!$A$18,IF($B819="PARCELADO ATÉ 3X",$D819-($D819*TAXAS!$D$18))/3,IF($A819=TAXAS!$A$19,IF($B819="PARCELADO ATÉ 3X",$D819-($D819*TAXAS!$D$19))/3,IF($A819=TAXAS!$A$20,IF($B819="PARCELADO ATÉ 3X",$D819-($D819*TAXAS!$D$20))/3,IF($A819=TAXAS!$A$21,IF($B819="PARCELADO ATÉ 3X",$D819-($D819*TAXAS!$D$21))/3,IF($A819=TAXAS!$A$22,IF($B819="PARCELADO ATÉ 3X",$D819-($D819*TAXAS!$D$22))/3,IF($A819=TAXAS!$A$23,IF($B819="PARCELADO ATÉ 3X",$D819-($D819*TAXAS!$D$23))/3,IF($A819=TAXAS!$A$24,IF($B819="PARCELADO ATÉ 3X",$D819-($D819*TAXAS!$D$24))/3,IF($A819=TAXAS!$A$25,IF($B819="PARCELADO ATÉ 3X",$D819-($D819*TAXAS!$D$25))/3,IF($A819=TAXAS!$A$26,IF($B819="PARCELADO ATÉ 3X",$D819-($D819*TAXAS!$D$26))/3,IF($A819=TAXAS!$A$27,IF($B819="PARCELADO ATÉ 3X",$D819-($D819*TAXAS!$D$27))/3))))))))))))))))))))))))/1</f>
        <v>0</v>
      </c>
      <c r="H819" s="9">
        <f>IF($A819="VISA",IF($B819="PARCELADO ATÉ 6X",$D819-(D819*TAXAS!$E$4))/6,IF($A819="MASTER",IF($B819="PARCELADO ATÉ 6X",$D819-(D819*TAXAS!$E$5))/6,IF($A819="ELO",IF($B819="PARCELADO ATÉ 6X",$D819-(D819*TAXAS!$E$6))/6,IF($A819="HIPERCARD",IF($B819="PARCELADO ATÉ 6X",$D819-(D819*TAXAS!$E$7))/6,IF($A819="DINERS",IF($B819="PARCELADO ATÉ 6X",$D819-(D819*TAXAS!$E$8))/6,IF($A819="AMERICA EXPRESS",IF($B819="PARCELADO ATÉ 6X",$D819-(D819*TAXAS!$E$9))/6,IF($A819=TAXAS!$A$10,IF($B819="PARCELADO ATÉ 6X",$D819-($D819*TAXAS!$E$10))/6,IF($A819=TAXAS!$A$11,IF($B819="PARCELADO ATÉ 6X",$D819-($D819*TAXAS!$E$11))/6,IF($A819=TAXAS!$A$12,IF($B819="PARCELADO ATÉ 6X",$D819-($D819*TAXAS!$E$12))/6,IF($A819=TAXAS!$A$13,IF($B819="PARCELADO ATÉ 6X",$D819-($D819*TAXAS!$E$13))/6,IF($A819=TAXAS!$A$14,IF($B819="PARCELADO ATÉ 6X",$D819-($D819*TAXAS!$E$14))/6,IF($A819=TAXAS!$A$15,IF($B819="PARCELADO ATÉ 6X",$D819-($D819*TAXAS!$E$15))/6,IF($A819=TAXAS!$A$16,IF($B819="PARCELADO ATÉ 6X",$D819-($D819*TAXAS!$E$16))/6,IF($A819=TAXAS!$A$17,IF($B819="PARCELADO ATÉ 6X",$D819-($D819*TAXAS!$E$17))/6,IF($A819=TAXAS!$A$18,IF($B819="PARCELADO ATÉ 6X",$D819-($D819*TAXAS!$E$18))/6,IF($A819=TAXAS!$A$19,IF($B819="PARCELADO ATÉ 6X",$D819-($D819*TAXAS!$E$19))/6,IF($A819=TAXAS!$A$20,IF($B819="PARCELADO ATÉ 6X",$D819-($D819*TAXAS!$E$20))/6,IF($A819=TAXAS!$A$21,IF($B819="PARCELADO ATÉ 6X",$D819-($D819*TAXAS!$E$21))/6,IF($A819=TAXAS!$A$22,IF($B819="PARCELADO ATÉ 6X",$D819-($D819*TAXAS!$E$22))/6,IF($A819=TAXAS!$A$23,IF($B819="PARCELADO ATÉ 6X",$D819-($D819*TAXAS!$E$23))/6,IF($A819=TAXAS!$A$24,IF($B819="PARCELADO ATÉ 6X",$D819-($D819*TAXAS!$E$24))/6,IF($A819=TAXAS!$A$25,IF($B819="PARCELADO ATÉ 6X",$D819-($D819*TAXAS!$E$25))/6,IF($A819=TAXAS!$A$26,IF($B819="PARCELADO ATÉ 6X",$D819-($D819*TAXAS!$E$26))/6,IF($A819=TAXAS!$A$27,IF($B819="PARCELADO ATÉ 6X",$D819-($D819*TAXAS!$E$27))/6))))))))))))))))))))))))/1</f>
        <v>0</v>
      </c>
      <c r="I819" s="9">
        <f>IF($A819="VISA",IF($B819="PARCELADO ATÉ 12X",$D819-(D819*TAXAS!$F$4))/12,IF($A819="MASTER",IF($B819="PARCELADO ATÉ 12X",$D819-(D819*TAXAS!$F$5))/12,IF($A819="ELO",IF($B819="PARCELADO ATÉ 12X",$D819-(D819*TAXAS!$F$6))/12,IF($A819="HIPERCARD",IF($B819="PARCELADO ATÉ 12X",$D819-(D819*TAXAS!$F$7))/12,IF($A819="DINERS",IF($B819="PARCELADO ATÉ 12X",$D819-(D819*TAXAS!$F$8))/12,IF($A819="AMERICA EXPRESS",IF($B819="PARCELADO ATÉ 12X",$D819-(D819*TAXAS!$F$9))/12,IF($A819=TAXAS!$A$10,IF($B819="PARCELADO ATÉ 12X",$D819-($D819*TAXAS!$F$10))/12,IF($A819=TAXAS!$A$11,IF($B819="PARCELADO ATÉ 12X",$D819-($D819*TAXAS!$F$11))/12,IF($A819=TAXAS!$A$12,IF($B819="PARCELADO ATÉ 12X",$D819-($D819*TAXAS!$F$12))/12,IF($A819=TAXAS!$A$13,IF($B819="PARCELADO ATÉ 12X",$D819-($D819*TAXAS!$F$13))/12,IF($A819=TAXAS!$A$14,IF($B819="PARCELADO ATÉ 12X",$D819-($D819*TAXAS!$F$14))/12,IF($A819=TAXAS!$A$15,IF($B819="PARCELADO ATÉ 12X",$D819-($D819*TAXAS!$F$15))/12,IF($A819=TAXAS!$A$16,IF($B819="PARCELADO ATÉ 12X",$D819-($D819*TAXAS!$F$16))/12,IF($A819=TAXAS!$A$17,IF($B819="PARCELADO ATÉ 12X",$D819-($D819*TAXAS!$F$17))/12,IF($A819=TAXAS!$A$18,IF($B819="PARCELADO ATÉ 12X",$D819-($D819*TAXAS!$F$18))/12,IF($A819=TAXAS!$A$19,IF($B819="PARCELADO ATÉ 12X",$D819-($D819*TAXAS!$F$19))/12,IF($A819=TAXAS!$A$20,IF($B819="PARCELADO ATÉ 12X",$D819-($D819*TAXAS!$F$20))/12,IF($A819=TAXAS!$A$21,IF($B819="PARCELADO ATÉ 12X",$D819-($D819*TAXAS!$F$21))/12,IF($A819=TAXAS!$A$22,IF($B819="PARCELADO ATÉ 12X",$D819-($D819*TAXAS!$F$22))/12,IF($A819=TAXAS!$A$23,IF($B819="PARCELADO ATÉ 12X",$D819-($D819*TAXAS!$F$23))/12,IF($A819=TAXAS!$A$24,IF($B819="PARCELADO ATÉ 12X",$D819-($D819*TAXAS!$F$24))/12,IF($A819=TAXAS!$A$25,IF($B819="PARCELADO ATÉ 12X",$D819-($D819*TAXAS!$F$25))/12,IF($A819=TAXAS!$A$26,IF($B819="PARCELADO ATÉ 12X",$D819-($D819*TAXAS!$F$26))/12,IF($A819=TAXAS!$A$27,IF($B819="PARCELADO ATÉ 12X",$D819-($D819*TAXAS!$F$27))/12))))))))))))))))))))))))/1</f>
        <v>0</v>
      </c>
      <c r="J819" s="8">
        <f t="shared" si="0"/>
        <v>0</v>
      </c>
      <c r="K819" s="10" t="b">
        <f>IF($B819="PARCELADO ATÉ 3X",($D819-($D819*TAXAS!$D$4))-$J819)</f>
        <v>0</v>
      </c>
      <c r="L819" s="10" t="b">
        <f>IF($B819="PARCELADO ATÉ 6X",($D819-($D819*TAXAS!$E$4))-$J819)</f>
        <v>0</v>
      </c>
      <c r="M819" s="10" t="b">
        <f>IF($B819="PARCELADO ATÉ 12X",($D819-($D819*TAXAS!$F$4))-$J819)</f>
        <v>0</v>
      </c>
      <c r="N819" s="8">
        <f t="shared" si="1"/>
        <v>0</v>
      </c>
      <c r="O819" s="10">
        <f t="shared" si="2"/>
        <v>0</v>
      </c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spans="1:31" ht="15.75" customHeight="1" x14ac:dyDescent="0.2">
      <c r="A820" s="3"/>
      <c r="B820" s="5"/>
      <c r="C820" s="6"/>
      <c r="D820" s="42"/>
      <c r="E820" s="8">
        <f>IF($A820="VISA",IF($B820="DÉBITO",$D820-($D820*TAXAS!$B$4)),IF($A820="MASTER",IF($B820="DÉBITO",$D820-($D820*TAXAS!$B$5)),IF($A820="ELO", IF($B820="DÉBITO",$D820-($D820*TAXAS!$B$6)),IF($A820="HIPERCARD",IF($B820="DÉBITO",$D820-($D820*TAXAS!$B$7)),IF($A820="DINERS",IF($B820="DÉBITO",$D820-($D820*TAXAS!$B$8)),IF($A820="AMERICA EXPRESS",IF($B820="DÉBITO",$D820-($D820*TAXAS!$B$9)),IF($A820=TAXAS!$A$10,IF($B820="DÉBITO",$D820-($D820*TAXAS!$B$10)), IF($A820=TAXAS!$A$11,IF($B820="DÉBITO",$D820-($D820*TAXAS!$B$11)), IF($A820=TAXAS!$A$12,IF($B820="DÉBITO",$D820-($D820*TAXAS!$B$12)), IF($A820=TAXAS!$A$13,IF($B820="DÉBITO",$D820-($D820*TAXAS!$B$13)), IF($A820=TAXAS!$A$14,IF($B820="DÉBITO",$D820-($D820*TAXAS!$B$14)), IF($A820=TAXAS!$A$15,IF($B820="DÉBITO",$D820-($D820*TAXAS!$B$15)), IF($A820=TAXAS!$A$16,IF($B820="DÉBITO",$D820-($D820*TAXAS!$B$16)), IF($A820=TAXAS!$A$17,IF($B820="DÉBITO",$D820-($D820*TAXAS!$B$17)), IF($A820=TAXAS!$A$18,IF($B820="DÉBITO",$D820-($D820*TAXAS!$B$18)), IF($A820=TAXAS!$A$19,IF($B820="DÉBITO",$D820-($D820*TAXAS!$B$19)), IF($A820=TAXAS!$A$20,IF($B820="DÉBITO",$D820-($D820*TAXAS!$B$20)), IF($A820=TAXAS!$A$21,IF($B820="DÉBITO",$D820-($D820*TAXAS!$B$21)), IF($A820=TAXAS!$A$22,IF($B820="DÉBITO",$D820-($D820*TAXAS!$B$22)), IF($A820=TAXAS!$A$23,IF($B820="DÉBITO",$D820-($D820*TAXAS!$B$23)), IF($A820=TAXAS!$A$24,IF($B820="DÉBITO",$D820-($D820*TAXAS!$B$24)), IF($A820=TAXAS!$A$25,IF($B820="DÉBITO",$D820-($D820*TAXAS!$B$25)), IF($A820=TAXAS!$A$26,IF($B820="DÉBITO",$D820-($D820*TAXAS!$B$26)), IF($A820=TAXAS!$A$27,IF($B820="DÉBITO",$D820-($D820*TAXAS!$B$27))))))))))))))))))))))))))/1</f>
        <v>0</v>
      </c>
      <c r="F820" s="8">
        <f>IF($A820="VISA",IF($B820="CRÉDITO",$D820-($D820*TAXAS!$C$4)),IF($A820="MASTER",IF($B820="CRÉDITO",$D820-($D820*TAXAS!$C$5)),IF($A820="ELO", IF($B820="CRÉDITO",$D820-($D820*TAXAS!$C$6)),IF($A820="HIPERCARD",IF($B820="CRÉDITO",$D820-($D820*TAXAS!$C$7)),IF($A820="DINERS",IF($B820="CRÉDITO",$D820-($D820*TAXAS!$C$8)),IF($A820="AMERICA EXPRESS",IF($B820="CRÉDITO",$D820-($D820*TAXAS!$C$9)),IF($A820=TAXAS!$A$10,IF($B820="CRÉDITO",$D820-($D820*TAXAS!$C$10)), IF($A820=TAXAS!$A$11,IF($B820="CRÉDITO",$D820-($D820*TAXAS!$C$11)), IF($A820=TAXAS!$A$12,IF($B820="CRÉDITO",$D820-($D820*TAXAS!$C$12)), IF($A820=TAXAS!$A$13,IF($B820="CRÉDITO",$D820-($D820*TAXAS!$C$13)), IF($A820=TAXAS!$A$14,IF($B820="CRÉDITO",$D820-($D820*TAXAS!$C$14)), IF($A820=TAXAS!$A$15,IF($B820="CRÉDITO",$D820-($D820*TAXAS!$C$15)), IF($A820=TAXAS!$A$16,IF($B820="CRÉDITO",$D820-($D820*TAXAS!$C$16)), IF($A820=TAXAS!$A$17,IF($B820="CRÉDITO",$D820-($D820*TAXAS!$C$17)), IF($A820=TAXAS!$A$18,IF($B820="CRÉDITO",$D820-($D820*TAXAS!$C$18)), IF($A820=TAXAS!$A$19,IF($B820="CRÉDITO",$D820-($D820*TAXAS!$C$19)), IF($A820=TAXAS!$A$20,IF($B820="CRÉDITO",$D820-($D820*TAXAS!$C$20)), IF($A820=TAXAS!$A$21,IF($B820="CRÉDITO",$D820-($D820*TAXAS!$C$21)), IF($A820=TAXAS!$A$22,IF($B820="CRÉDITO",$D820-($D820*TAXAS!$C$22)), IF($A820=TAXAS!$A$23,IF($B820="CRÉDITO",$D820-($D820*TAXAS!$C$23)), IF($A820=TAXAS!$A$24,IF($B820="CRÉDITO",$D820-($D820*TAXAS!$C$24)), IF($A820=TAXAS!$A$25,IF($B820="CRÉDITO",$D820-($D820*TAXAS!$C$25)), IF($A820=TAXAS!$A$26,IF($B820="CRÉDITO",$D820-($D820*TAXAS!$C$26)), IF($A820=TAXAS!$A$27,IF($B820="CRÉDITO",$D820-($D820*TAXAS!$C$27))))))))))))))))))))))))))/1</f>
        <v>0</v>
      </c>
      <c r="G820" s="9">
        <f>IF($A820="VISA",IF($B820="PARCELADO ATÉ 3X",$D820-(D820*TAXAS!$D$4))/3,IF($A820="MASTER",IF($B820="PARCELADO ATÉ 3X",$D820-(D820*TAXAS!$D$5))/3,IF($A820="ELO",IF($B820="PARCELADO ATÉ 3X",$D820-(D820*TAXAS!$D$6))/3,IF($A820="HIPERCARD",IF($B820="PARCELADO ATÉ 3X",$D820-(D820*TAXAS!$D$7))/3,IF($A820="DINERS",IF($B820="PARCELADO ATÉ 3X",$D820-(D820*TAXAS!$D$8))/3,IF($A820="AMERICA EXPRESS",IF($B820="PARCELADO ATÉ 3X",$D820-(D820*TAXAS!$D$9))/3,IF($A820=TAXAS!$A$10,IF($B820="PARCELADO ATÉ 3X",$D820-($D820*TAXAS!$D$10))/3,IF($A820=TAXAS!$A$11,IF($B820="PARCELADO ATÉ 3X",$D820-($D820*TAXAS!$D$11))/3,IF($A820=TAXAS!$A$12,IF($B820="PARCELADO ATÉ 3X",$D820-($D820*TAXAS!$D$12))/3,IF($A820=TAXAS!$A$13,IF($B820="PARCELADO ATÉ 3X",$D820-($D820*TAXAS!$D$13))/3,IF($A820=TAXAS!$A$14,IF($B820="PARCELADO ATÉ 3X",$D820-($D820*TAXAS!$D$14))/3,IF($A820=TAXAS!$A$15,IF($B820="PARCELADO ATÉ 3X",$D820-($D820*TAXAS!$D$15))/3,IF($A820=TAXAS!$A$16,IF($B820="PARCELADO ATÉ 3X",$D820-($D820*TAXAS!$D$16))/3,IF($A820=TAXAS!$A$17,IF($B820="PARCELADO ATÉ 3X",$D820-($D820*TAXAS!$D$17))/3,IF($A820=TAXAS!$A$18,IF($B820="PARCELADO ATÉ 3X",$D820-($D820*TAXAS!$D$18))/3,IF($A820=TAXAS!$A$19,IF($B820="PARCELADO ATÉ 3X",$D820-($D820*TAXAS!$D$19))/3,IF($A820=TAXAS!$A$20,IF($B820="PARCELADO ATÉ 3X",$D820-($D820*TAXAS!$D$20))/3,IF($A820=TAXAS!$A$21,IF($B820="PARCELADO ATÉ 3X",$D820-($D820*TAXAS!$D$21))/3,IF($A820=TAXAS!$A$22,IF($B820="PARCELADO ATÉ 3X",$D820-($D820*TAXAS!$D$22))/3,IF($A820=TAXAS!$A$23,IF($B820="PARCELADO ATÉ 3X",$D820-($D820*TAXAS!$D$23))/3,IF($A820=TAXAS!$A$24,IF($B820="PARCELADO ATÉ 3X",$D820-($D820*TAXAS!$D$24))/3,IF($A820=TAXAS!$A$25,IF($B820="PARCELADO ATÉ 3X",$D820-($D820*TAXAS!$D$25))/3,IF($A820=TAXAS!$A$26,IF($B820="PARCELADO ATÉ 3X",$D820-($D820*TAXAS!$D$26))/3,IF($A820=TAXAS!$A$27,IF($B820="PARCELADO ATÉ 3X",$D820-($D820*TAXAS!$D$27))/3))))))))))))))))))))))))/1</f>
        <v>0</v>
      </c>
      <c r="H820" s="9">
        <f>IF($A820="VISA",IF($B820="PARCELADO ATÉ 6X",$D820-(D820*TAXAS!$E$4))/6,IF($A820="MASTER",IF($B820="PARCELADO ATÉ 6X",$D820-(D820*TAXAS!$E$5))/6,IF($A820="ELO",IF($B820="PARCELADO ATÉ 6X",$D820-(D820*TAXAS!$E$6))/6,IF($A820="HIPERCARD",IF($B820="PARCELADO ATÉ 6X",$D820-(D820*TAXAS!$E$7))/6,IF($A820="DINERS",IF($B820="PARCELADO ATÉ 6X",$D820-(D820*TAXAS!$E$8))/6,IF($A820="AMERICA EXPRESS",IF($B820="PARCELADO ATÉ 6X",$D820-(D820*TAXAS!$E$9))/6,IF($A820=TAXAS!$A$10,IF($B820="PARCELADO ATÉ 6X",$D820-($D820*TAXAS!$E$10))/6,IF($A820=TAXAS!$A$11,IF($B820="PARCELADO ATÉ 6X",$D820-($D820*TAXAS!$E$11))/6,IF($A820=TAXAS!$A$12,IF($B820="PARCELADO ATÉ 6X",$D820-($D820*TAXAS!$E$12))/6,IF($A820=TAXAS!$A$13,IF($B820="PARCELADO ATÉ 6X",$D820-($D820*TAXAS!$E$13))/6,IF($A820=TAXAS!$A$14,IF($B820="PARCELADO ATÉ 6X",$D820-($D820*TAXAS!$E$14))/6,IF($A820=TAXAS!$A$15,IF($B820="PARCELADO ATÉ 6X",$D820-($D820*TAXAS!$E$15))/6,IF($A820=TAXAS!$A$16,IF($B820="PARCELADO ATÉ 6X",$D820-($D820*TAXAS!$E$16))/6,IF($A820=TAXAS!$A$17,IF($B820="PARCELADO ATÉ 6X",$D820-($D820*TAXAS!$E$17))/6,IF($A820=TAXAS!$A$18,IF($B820="PARCELADO ATÉ 6X",$D820-($D820*TAXAS!$E$18))/6,IF($A820=TAXAS!$A$19,IF($B820="PARCELADO ATÉ 6X",$D820-($D820*TAXAS!$E$19))/6,IF($A820=TAXAS!$A$20,IF($B820="PARCELADO ATÉ 6X",$D820-($D820*TAXAS!$E$20))/6,IF($A820=TAXAS!$A$21,IF($B820="PARCELADO ATÉ 6X",$D820-($D820*TAXAS!$E$21))/6,IF($A820=TAXAS!$A$22,IF($B820="PARCELADO ATÉ 6X",$D820-($D820*TAXAS!$E$22))/6,IF($A820=TAXAS!$A$23,IF($B820="PARCELADO ATÉ 6X",$D820-($D820*TAXAS!$E$23))/6,IF($A820=TAXAS!$A$24,IF($B820="PARCELADO ATÉ 6X",$D820-($D820*TAXAS!$E$24))/6,IF($A820=TAXAS!$A$25,IF($B820="PARCELADO ATÉ 6X",$D820-($D820*TAXAS!$E$25))/6,IF($A820=TAXAS!$A$26,IF($B820="PARCELADO ATÉ 6X",$D820-($D820*TAXAS!$E$26))/6,IF($A820=TAXAS!$A$27,IF($B820="PARCELADO ATÉ 6X",$D820-($D820*TAXAS!$E$27))/6))))))))))))))))))))))))/1</f>
        <v>0</v>
      </c>
      <c r="I820" s="9">
        <f>IF($A820="VISA",IF($B820="PARCELADO ATÉ 12X",$D820-(D820*TAXAS!$F$4))/12,IF($A820="MASTER",IF($B820="PARCELADO ATÉ 12X",$D820-(D820*TAXAS!$F$5))/12,IF($A820="ELO",IF($B820="PARCELADO ATÉ 12X",$D820-(D820*TAXAS!$F$6))/12,IF($A820="HIPERCARD",IF($B820="PARCELADO ATÉ 12X",$D820-(D820*TAXAS!$F$7))/12,IF($A820="DINERS",IF($B820="PARCELADO ATÉ 12X",$D820-(D820*TAXAS!$F$8))/12,IF($A820="AMERICA EXPRESS",IF($B820="PARCELADO ATÉ 12X",$D820-(D820*TAXAS!$F$9))/12,IF($A820=TAXAS!$A$10,IF($B820="PARCELADO ATÉ 12X",$D820-($D820*TAXAS!$F$10))/12,IF($A820=TAXAS!$A$11,IF($B820="PARCELADO ATÉ 12X",$D820-($D820*TAXAS!$F$11))/12,IF($A820=TAXAS!$A$12,IF($B820="PARCELADO ATÉ 12X",$D820-($D820*TAXAS!$F$12))/12,IF($A820=TAXAS!$A$13,IF($B820="PARCELADO ATÉ 12X",$D820-($D820*TAXAS!$F$13))/12,IF($A820=TAXAS!$A$14,IF($B820="PARCELADO ATÉ 12X",$D820-($D820*TAXAS!$F$14))/12,IF($A820=TAXAS!$A$15,IF($B820="PARCELADO ATÉ 12X",$D820-($D820*TAXAS!$F$15))/12,IF($A820=TAXAS!$A$16,IF($B820="PARCELADO ATÉ 12X",$D820-($D820*TAXAS!$F$16))/12,IF($A820=TAXAS!$A$17,IF($B820="PARCELADO ATÉ 12X",$D820-($D820*TAXAS!$F$17))/12,IF($A820=TAXAS!$A$18,IF($B820="PARCELADO ATÉ 12X",$D820-($D820*TAXAS!$F$18))/12,IF($A820=TAXAS!$A$19,IF($B820="PARCELADO ATÉ 12X",$D820-($D820*TAXAS!$F$19))/12,IF($A820=TAXAS!$A$20,IF($B820="PARCELADO ATÉ 12X",$D820-($D820*TAXAS!$F$20))/12,IF($A820=TAXAS!$A$21,IF($B820="PARCELADO ATÉ 12X",$D820-($D820*TAXAS!$F$21))/12,IF($A820=TAXAS!$A$22,IF($B820="PARCELADO ATÉ 12X",$D820-($D820*TAXAS!$F$22))/12,IF($A820=TAXAS!$A$23,IF($B820="PARCELADO ATÉ 12X",$D820-($D820*TAXAS!$F$23))/12,IF($A820=TAXAS!$A$24,IF($B820="PARCELADO ATÉ 12X",$D820-($D820*TAXAS!$F$24))/12,IF($A820=TAXAS!$A$25,IF($B820="PARCELADO ATÉ 12X",$D820-($D820*TAXAS!$F$25))/12,IF($A820=TAXAS!$A$26,IF($B820="PARCELADO ATÉ 12X",$D820-($D820*TAXAS!$F$26))/12,IF($A820=TAXAS!$A$27,IF($B820="PARCELADO ATÉ 12X",$D820-($D820*TAXAS!$F$27))/12))))))))))))))))))))))))/1</f>
        <v>0</v>
      </c>
      <c r="J820" s="8">
        <f t="shared" si="0"/>
        <v>0</v>
      </c>
      <c r="K820" s="10" t="b">
        <f>IF($B820="PARCELADO ATÉ 3X",($D820-($D820*TAXAS!$D$4))-$J820)</f>
        <v>0</v>
      </c>
      <c r="L820" s="10" t="b">
        <f>IF($B820="PARCELADO ATÉ 6X",($D820-($D820*TAXAS!$E$4))-$J820)</f>
        <v>0</v>
      </c>
      <c r="M820" s="10" t="b">
        <f>IF($B820="PARCELADO ATÉ 12X",($D820-($D820*TAXAS!$F$4))-$J820)</f>
        <v>0</v>
      </c>
      <c r="N820" s="8">
        <f t="shared" si="1"/>
        <v>0</v>
      </c>
      <c r="O820" s="10">
        <f t="shared" si="2"/>
        <v>0</v>
      </c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spans="1:31" ht="15.75" customHeight="1" x14ac:dyDescent="0.2">
      <c r="A821" s="3"/>
      <c r="B821" s="5"/>
      <c r="C821" s="6"/>
      <c r="D821" s="42"/>
      <c r="E821" s="8">
        <f>IF($A821="VISA",IF($B821="DÉBITO",$D821-($D821*TAXAS!$B$4)),IF($A821="MASTER",IF($B821="DÉBITO",$D821-($D821*TAXAS!$B$5)),IF($A821="ELO", IF($B821="DÉBITO",$D821-($D821*TAXAS!$B$6)),IF($A821="HIPERCARD",IF($B821="DÉBITO",$D821-($D821*TAXAS!$B$7)),IF($A821="DINERS",IF($B821="DÉBITO",$D821-($D821*TAXAS!$B$8)),IF($A821="AMERICA EXPRESS",IF($B821="DÉBITO",$D821-($D821*TAXAS!$B$9)),IF($A821=TAXAS!$A$10,IF($B821="DÉBITO",$D821-($D821*TAXAS!$B$10)), IF($A821=TAXAS!$A$11,IF($B821="DÉBITO",$D821-($D821*TAXAS!$B$11)), IF($A821=TAXAS!$A$12,IF($B821="DÉBITO",$D821-($D821*TAXAS!$B$12)), IF($A821=TAXAS!$A$13,IF($B821="DÉBITO",$D821-($D821*TAXAS!$B$13)), IF($A821=TAXAS!$A$14,IF($B821="DÉBITO",$D821-($D821*TAXAS!$B$14)), IF($A821=TAXAS!$A$15,IF($B821="DÉBITO",$D821-($D821*TAXAS!$B$15)), IF($A821=TAXAS!$A$16,IF($B821="DÉBITO",$D821-($D821*TAXAS!$B$16)), IF($A821=TAXAS!$A$17,IF($B821="DÉBITO",$D821-($D821*TAXAS!$B$17)), IF($A821=TAXAS!$A$18,IF($B821="DÉBITO",$D821-($D821*TAXAS!$B$18)), IF($A821=TAXAS!$A$19,IF($B821="DÉBITO",$D821-($D821*TAXAS!$B$19)), IF($A821=TAXAS!$A$20,IF($B821="DÉBITO",$D821-($D821*TAXAS!$B$20)), IF($A821=TAXAS!$A$21,IF($B821="DÉBITO",$D821-($D821*TAXAS!$B$21)), IF($A821=TAXAS!$A$22,IF($B821="DÉBITO",$D821-($D821*TAXAS!$B$22)), IF($A821=TAXAS!$A$23,IF($B821="DÉBITO",$D821-($D821*TAXAS!$B$23)), IF($A821=TAXAS!$A$24,IF($B821="DÉBITO",$D821-($D821*TAXAS!$B$24)), IF($A821=TAXAS!$A$25,IF($B821="DÉBITO",$D821-($D821*TAXAS!$B$25)), IF($A821=TAXAS!$A$26,IF($B821="DÉBITO",$D821-($D821*TAXAS!$B$26)), IF($A821=TAXAS!$A$27,IF($B821="DÉBITO",$D821-($D821*TAXAS!$B$27))))))))))))))))))))))))))/1</f>
        <v>0</v>
      </c>
      <c r="F821" s="8">
        <f>IF($A821="VISA",IF($B821="CRÉDITO",$D821-($D821*TAXAS!$C$4)),IF($A821="MASTER",IF($B821="CRÉDITO",$D821-($D821*TAXAS!$C$5)),IF($A821="ELO", IF($B821="CRÉDITO",$D821-($D821*TAXAS!$C$6)),IF($A821="HIPERCARD",IF($B821="CRÉDITO",$D821-($D821*TAXAS!$C$7)),IF($A821="DINERS",IF($B821="CRÉDITO",$D821-($D821*TAXAS!$C$8)),IF($A821="AMERICA EXPRESS",IF($B821="CRÉDITO",$D821-($D821*TAXAS!$C$9)),IF($A821=TAXAS!$A$10,IF($B821="CRÉDITO",$D821-($D821*TAXAS!$C$10)), IF($A821=TAXAS!$A$11,IF($B821="CRÉDITO",$D821-($D821*TAXAS!$C$11)), IF($A821=TAXAS!$A$12,IF($B821="CRÉDITO",$D821-($D821*TAXAS!$C$12)), IF($A821=TAXAS!$A$13,IF($B821="CRÉDITO",$D821-($D821*TAXAS!$C$13)), IF($A821=TAXAS!$A$14,IF($B821="CRÉDITO",$D821-($D821*TAXAS!$C$14)), IF($A821=TAXAS!$A$15,IF($B821="CRÉDITO",$D821-($D821*TAXAS!$C$15)), IF($A821=TAXAS!$A$16,IF($B821="CRÉDITO",$D821-($D821*TAXAS!$C$16)), IF($A821=TAXAS!$A$17,IF($B821="CRÉDITO",$D821-($D821*TAXAS!$C$17)), IF($A821=TAXAS!$A$18,IF($B821="CRÉDITO",$D821-($D821*TAXAS!$C$18)), IF($A821=TAXAS!$A$19,IF($B821="CRÉDITO",$D821-($D821*TAXAS!$C$19)), IF($A821=TAXAS!$A$20,IF($B821="CRÉDITO",$D821-($D821*TAXAS!$C$20)), IF($A821=TAXAS!$A$21,IF($B821="CRÉDITO",$D821-($D821*TAXAS!$C$21)), IF($A821=TAXAS!$A$22,IF($B821="CRÉDITO",$D821-($D821*TAXAS!$C$22)), IF($A821=TAXAS!$A$23,IF($B821="CRÉDITO",$D821-($D821*TAXAS!$C$23)), IF($A821=TAXAS!$A$24,IF($B821="CRÉDITO",$D821-($D821*TAXAS!$C$24)), IF($A821=TAXAS!$A$25,IF($B821="CRÉDITO",$D821-($D821*TAXAS!$C$25)), IF($A821=TAXAS!$A$26,IF($B821="CRÉDITO",$D821-($D821*TAXAS!$C$26)), IF($A821=TAXAS!$A$27,IF($B821="CRÉDITO",$D821-($D821*TAXAS!$C$27))))))))))))))))))))))))))/1</f>
        <v>0</v>
      </c>
      <c r="G821" s="9">
        <f>IF($A821="VISA",IF($B821="PARCELADO ATÉ 3X",$D821-(D821*TAXAS!$D$4))/3,IF($A821="MASTER",IF($B821="PARCELADO ATÉ 3X",$D821-(D821*TAXAS!$D$5))/3,IF($A821="ELO",IF($B821="PARCELADO ATÉ 3X",$D821-(D821*TAXAS!$D$6))/3,IF($A821="HIPERCARD",IF($B821="PARCELADO ATÉ 3X",$D821-(D821*TAXAS!$D$7))/3,IF($A821="DINERS",IF($B821="PARCELADO ATÉ 3X",$D821-(D821*TAXAS!$D$8))/3,IF($A821="AMERICA EXPRESS",IF($B821="PARCELADO ATÉ 3X",$D821-(D821*TAXAS!$D$9))/3,IF($A821=TAXAS!$A$10,IF($B821="PARCELADO ATÉ 3X",$D821-($D821*TAXAS!$D$10))/3,IF($A821=TAXAS!$A$11,IF($B821="PARCELADO ATÉ 3X",$D821-($D821*TAXAS!$D$11))/3,IF($A821=TAXAS!$A$12,IF($B821="PARCELADO ATÉ 3X",$D821-($D821*TAXAS!$D$12))/3,IF($A821=TAXAS!$A$13,IF($B821="PARCELADO ATÉ 3X",$D821-($D821*TAXAS!$D$13))/3,IF($A821=TAXAS!$A$14,IF($B821="PARCELADO ATÉ 3X",$D821-($D821*TAXAS!$D$14))/3,IF($A821=TAXAS!$A$15,IF($B821="PARCELADO ATÉ 3X",$D821-($D821*TAXAS!$D$15))/3,IF($A821=TAXAS!$A$16,IF($B821="PARCELADO ATÉ 3X",$D821-($D821*TAXAS!$D$16))/3,IF($A821=TAXAS!$A$17,IF($B821="PARCELADO ATÉ 3X",$D821-($D821*TAXAS!$D$17))/3,IF($A821=TAXAS!$A$18,IF($B821="PARCELADO ATÉ 3X",$D821-($D821*TAXAS!$D$18))/3,IF($A821=TAXAS!$A$19,IF($B821="PARCELADO ATÉ 3X",$D821-($D821*TAXAS!$D$19))/3,IF($A821=TAXAS!$A$20,IF($B821="PARCELADO ATÉ 3X",$D821-($D821*TAXAS!$D$20))/3,IF($A821=TAXAS!$A$21,IF($B821="PARCELADO ATÉ 3X",$D821-($D821*TAXAS!$D$21))/3,IF($A821=TAXAS!$A$22,IF($B821="PARCELADO ATÉ 3X",$D821-($D821*TAXAS!$D$22))/3,IF($A821=TAXAS!$A$23,IF($B821="PARCELADO ATÉ 3X",$D821-($D821*TAXAS!$D$23))/3,IF($A821=TAXAS!$A$24,IF($B821="PARCELADO ATÉ 3X",$D821-($D821*TAXAS!$D$24))/3,IF($A821=TAXAS!$A$25,IF($B821="PARCELADO ATÉ 3X",$D821-($D821*TAXAS!$D$25))/3,IF($A821=TAXAS!$A$26,IF($B821="PARCELADO ATÉ 3X",$D821-($D821*TAXAS!$D$26))/3,IF($A821=TAXAS!$A$27,IF($B821="PARCELADO ATÉ 3X",$D821-($D821*TAXAS!$D$27))/3))))))))))))))))))))))))/1</f>
        <v>0</v>
      </c>
      <c r="H821" s="9">
        <f>IF($A821="VISA",IF($B821="PARCELADO ATÉ 6X",$D821-(D821*TAXAS!$E$4))/6,IF($A821="MASTER",IF($B821="PARCELADO ATÉ 6X",$D821-(D821*TAXAS!$E$5))/6,IF($A821="ELO",IF($B821="PARCELADO ATÉ 6X",$D821-(D821*TAXAS!$E$6))/6,IF($A821="HIPERCARD",IF($B821="PARCELADO ATÉ 6X",$D821-(D821*TAXAS!$E$7))/6,IF($A821="DINERS",IF($B821="PARCELADO ATÉ 6X",$D821-(D821*TAXAS!$E$8))/6,IF($A821="AMERICA EXPRESS",IF($B821="PARCELADO ATÉ 6X",$D821-(D821*TAXAS!$E$9))/6,IF($A821=TAXAS!$A$10,IF($B821="PARCELADO ATÉ 6X",$D821-($D821*TAXAS!$E$10))/6,IF($A821=TAXAS!$A$11,IF($B821="PARCELADO ATÉ 6X",$D821-($D821*TAXAS!$E$11))/6,IF($A821=TAXAS!$A$12,IF($B821="PARCELADO ATÉ 6X",$D821-($D821*TAXAS!$E$12))/6,IF($A821=TAXAS!$A$13,IF($B821="PARCELADO ATÉ 6X",$D821-($D821*TAXAS!$E$13))/6,IF($A821=TAXAS!$A$14,IF($B821="PARCELADO ATÉ 6X",$D821-($D821*TAXAS!$E$14))/6,IF($A821=TAXAS!$A$15,IF($B821="PARCELADO ATÉ 6X",$D821-($D821*TAXAS!$E$15))/6,IF($A821=TAXAS!$A$16,IF($B821="PARCELADO ATÉ 6X",$D821-($D821*TAXAS!$E$16))/6,IF($A821=TAXAS!$A$17,IF($B821="PARCELADO ATÉ 6X",$D821-($D821*TAXAS!$E$17))/6,IF($A821=TAXAS!$A$18,IF($B821="PARCELADO ATÉ 6X",$D821-($D821*TAXAS!$E$18))/6,IF($A821=TAXAS!$A$19,IF($B821="PARCELADO ATÉ 6X",$D821-($D821*TAXAS!$E$19))/6,IF($A821=TAXAS!$A$20,IF($B821="PARCELADO ATÉ 6X",$D821-($D821*TAXAS!$E$20))/6,IF($A821=TAXAS!$A$21,IF($B821="PARCELADO ATÉ 6X",$D821-($D821*TAXAS!$E$21))/6,IF($A821=TAXAS!$A$22,IF($B821="PARCELADO ATÉ 6X",$D821-($D821*TAXAS!$E$22))/6,IF($A821=TAXAS!$A$23,IF($B821="PARCELADO ATÉ 6X",$D821-($D821*TAXAS!$E$23))/6,IF($A821=TAXAS!$A$24,IF($B821="PARCELADO ATÉ 6X",$D821-($D821*TAXAS!$E$24))/6,IF($A821=TAXAS!$A$25,IF($B821="PARCELADO ATÉ 6X",$D821-($D821*TAXAS!$E$25))/6,IF($A821=TAXAS!$A$26,IF($B821="PARCELADO ATÉ 6X",$D821-($D821*TAXAS!$E$26))/6,IF($A821=TAXAS!$A$27,IF($B821="PARCELADO ATÉ 6X",$D821-($D821*TAXAS!$E$27))/6))))))))))))))))))))))))/1</f>
        <v>0</v>
      </c>
      <c r="I821" s="9">
        <f>IF($A821="VISA",IF($B821="PARCELADO ATÉ 12X",$D821-(D821*TAXAS!$F$4))/12,IF($A821="MASTER",IF($B821="PARCELADO ATÉ 12X",$D821-(D821*TAXAS!$F$5))/12,IF($A821="ELO",IF($B821="PARCELADO ATÉ 12X",$D821-(D821*TAXAS!$F$6))/12,IF($A821="HIPERCARD",IF($B821="PARCELADO ATÉ 12X",$D821-(D821*TAXAS!$F$7))/12,IF($A821="DINERS",IF($B821="PARCELADO ATÉ 12X",$D821-(D821*TAXAS!$F$8))/12,IF($A821="AMERICA EXPRESS",IF($B821="PARCELADO ATÉ 12X",$D821-(D821*TAXAS!$F$9))/12,IF($A821=TAXAS!$A$10,IF($B821="PARCELADO ATÉ 12X",$D821-($D821*TAXAS!$F$10))/12,IF($A821=TAXAS!$A$11,IF($B821="PARCELADO ATÉ 12X",$D821-($D821*TAXAS!$F$11))/12,IF($A821=TAXAS!$A$12,IF($B821="PARCELADO ATÉ 12X",$D821-($D821*TAXAS!$F$12))/12,IF($A821=TAXAS!$A$13,IF($B821="PARCELADO ATÉ 12X",$D821-($D821*TAXAS!$F$13))/12,IF($A821=TAXAS!$A$14,IF($B821="PARCELADO ATÉ 12X",$D821-($D821*TAXAS!$F$14))/12,IF($A821=TAXAS!$A$15,IF($B821="PARCELADO ATÉ 12X",$D821-($D821*TAXAS!$F$15))/12,IF($A821=TAXAS!$A$16,IF($B821="PARCELADO ATÉ 12X",$D821-($D821*TAXAS!$F$16))/12,IF($A821=TAXAS!$A$17,IF($B821="PARCELADO ATÉ 12X",$D821-($D821*TAXAS!$F$17))/12,IF($A821=TAXAS!$A$18,IF($B821="PARCELADO ATÉ 12X",$D821-($D821*TAXAS!$F$18))/12,IF($A821=TAXAS!$A$19,IF($B821="PARCELADO ATÉ 12X",$D821-($D821*TAXAS!$F$19))/12,IF($A821=TAXAS!$A$20,IF($B821="PARCELADO ATÉ 12X",$D821-($D821*TAXAS!$F$20))/12,IF($A821=TAXAS!$A$21,IF($B821="PARCELADO ATÉ 12X",$D821-($D821*TAXAS!$F$21))/12,IF($A821=TAXAS!$A$22,IF($B821="PARCELADO ATÉ 12X",$D821-($D821*TAXAS!$F$22))/12,IF($A821=TAXAS!$A$23,IF($B821="PARCELADO ATÉ 12X",$D821-($D821*TAXAS!$F$23))/12,IF($A821=TAXAS!$A$24,IF($B821="PARCELADO ATÉ 12X",$D821-($D821*TAXAS!$F$24))/12,IF($A821=TAXAS!$A$25,IF($B821="PARCELADO ATÉ 12X",$D821-($D821*TAXAS!$F$25))/12,IF($A821=TAXAS!$A$26,IF($B821="PARCELADO ATÉ 12X",$D821-($D821*TAXAS!$F$26))/12,IF($A821=TAXAS!$A$27,IF($B821="PARCELADO ATÉ 12X",$D821-($D821*TAXAS!$F$27))/12))))))))))))))))))))))))/1</f>
        <v>0</v>
      </c>
      <c r="J821" s="8">
        <f t="shared" si="0"/>
        <v>0</v>
      </c>
      <c r="K821" s="10" t="b">
        <f>IF($B821="PARCELADO ATÉ 3X",($D821-($D821*TAXAS!$D$4))-$J821)</f>
        <v>0</v>
      </c>
      <c r="L821" s="10" t="b">
        <f>IF($B821="PARCELADO ATÉ 6X",($D821-($D821*TAXAS!$E$4))-$J821)</f>
        <v>0</v>
      </c>
      <c r="M821" s="10" t="b">
        <f>IF($B821="PARCELADO ATÉ 12X",($D821-($D821*TAXAS!$F$4))-$J821)</f>
        <v>0</v>
      </c>
      <c r="N821" s="8">
        <f t="shared" si="1"/>
        <v>0</v>
      </c>
      <c r="O821" s="10">
        <f t="shared" si="2"/>
        <v>0</v>
      </c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spans="1:31" ht="15.75" customHeight="1" x14ac:dyDescent="0.2">
      <c r="A822" s="3"/>
      <c r="B822" s="5"/>
      <c r="C822" s="6"/>
      <c r="D822" s="42"/>
      <c r="E822" s="8">
        <f>IF($A822="VISA",IF($B822="DÉBITO",$D822-($D822*TAXAS!$B$4)),IF($A822="MASTER",IF($B822="DÉBITO",$D822-($D822*TAXAS!$B$5)),IF($A822="ELO", IF($B822="DÉBITO",$D822-($D822*TAXAS!$B$6)),IF($A822="HIPERCARD",IF($B822="DÉBITO",$D822-($D822*TAXAS!$B$7)),IF($A822="DINERS",IF($B822="DÉBITO",$D822-($D822*TAXAS!$B$8)),IF($A822="AMERICA EXPRESS",IF($B822="DÉBITO",$D822-($D822*TAXAS!$B$9)),IF($A822=TAXAS!$A$10,IF($B822="DÉBITO",$D822-($D822*TAXAS!$B$10)), IF($A822=TAXAS!$A$11,IF($B822="DÉBITO",$D822-($D822*TAXAS!$B$11)), IF($A822=TAXAS!$A$12,IF($B822="DÉBITO",$D822-($D822*TAXAS!$B$12)), IF($A822=TAXAS!$A$13,IF($B822="DÉBITO",$D822-($D822*TAXAS!$B$13)), IF($A822=TAXAS!$A$14,IF($B822="DÉBITO",$D822-($D822*TAXAS!$B$14)), IF($A822=TAXAS!$A$15,IF($B822="DÉBITO",$D822-($D822*TAXAS!$B$15)), IF($A822=TAXAS!$A$16,IF($B822="DÉBITO",$D822-($D822*TAXAS!$B$16)), IF($A822=TAXAS!$A$17,IF($B822="DÉBITO",$D822-($D822*TAXAS!$B$17)), IF($A822=TAXAS!$A$18,IF($B822="DÉBITO",$D822-($D822*TAXAS!$B$18)), IF($A822=TAXAS!$A$19,IF($B822="DÉBITO",$D822-($D822*TAXAS!$B$19)), IF($A822=TAXAS!$A$20,IF($B822="DÉBITO",$D822-($D822*TAXAS!$B$20)), IF($A822=TAXAS!$A$21,IF($B822="DÉBITO",$D822-($D822*TAXAS!$B$21)), IF($A822=TAXAS!$A$22,IF($B822="DÉBITO",$D822-($D822*TAXAS!$B$22)), IF($A822=TAXAS!$A$23,IF($B822="DÉBITO",$D822-($D822*TAXAS!$B$23)), IF($A822=TAXAS!$A$24,IF($B822="DÉBITO",$D822-($D822*TAXAS!$B$24)), IF($A822=TAXAS!$A$25,IF($B822="DÉBITO",$D822-($D822*TAXAS!$B$25)), IF($A822=TAXAS!$A$26,IF($B822="DÉBITO",$D822-($D822*TAXAS!$B$26)), IF($A822=TAXAS!$A$27,IF($B822="DÉBITO",$D822-($D822*TAXAS!$B$27))))))))))))))))))))))))))/1</f>
        <v>0</v>
      </c>
      <c r="F822" s="8">
        <f>IF($A822="VISA",IF($B822="CRÉDITO",$D822-($D822*TAXAS!$C$4)),IF($A822="MASTER",IF($B822="CRÉDITO",$D822-($D822*TAXAS!$C$5)),IF($A822="ELO", IF($B822="CRÉDITO",$D822-($D822*TAXAS!$C$6)),IF($A822="HIPERCARD",IF($B822="CRÉDITO",$D822-($D822*TAXAS!$C$7)),IF($A822="DINERS",IF($B822="CRÉDITO",$D822-($D822*TAXAS!$C$8)),IF($A822="AMERICA EXPRESS",IF($B822="CRÉDITO",$D822-($D822*TAXAS!$C$9)),IF($A822=TAXAS!$A$10,IF($B822="CRÉDITO",$D822-($D822*TAXAS!$C$10)), IF($A822=TAXAS!$A$11,IF($B822="CRÉDITO",$D822-($D822*TAXAS!$C$11)), IF($A822=TAXAS!$A$12,IF($B822="CRÉDITO",$D822-($D822*TAXAS!$C$12)), IF($A822=TAXAS!$A$13,IF($B822="CRÉDITO",$D822-($D822*TAXAS!$C$13)), IF($A822=TAXAS!$A$14,IF($B822="CRÉDITO",$D822-($D822*TAXAS!$C$14)), IF($A822=TAXAS!$A$15,IF($B822="CRÉDITO",$D822-($D822*TAXAS!$C$15)), IF($A822=TAXAS!$A$16,IF($B822="CRÉDITO",$D822-($D822*TAXAS!$C$16)), IF($A822=TAXAS!$A$17,IF($B822="CRÉDITO",$D822-($D822*TAXAS!$C$17)), IF($A822=TAXAS!$A$18,IF($B822="CRÉDITO",$D822-($D822*TAXAS!$C$18)), IF($A822=TAXAS!$A$19,IF($B822="CRÉDITO",$D822-($D822*TAXAS!$C$19)), IF($A822=TAXAS!$A$20,IF($B822="CRÉDITO",$D822-($D822*TAXAS!$C$20)), IF($A822=TAXAS!$A$21,IF($B822="CRÉDITO",$D822-($D822*TAXAS!$C$21)), IF($A822=TAXAS!$A$22,IF($B822="CRÉDITO",$D822-($D822*TAXAS!$C$22)), IF($A822=TAXAS!$A$23,IF($B822="CRÉDITO",$D822-($D822*TAXAS!$C$23)), IF($A822=TAXAS!$A$24,IF($B822="CRÉDITO",$D822-($D822*TAXAS!$C$24)), IF($A822=TAXAS!$A$25,IF($B822="CRÉDITO",$D822-($D822*TAXAS!$C$25)), IF($A822=TAXAS!$A$26,IF($B822="CRÉDITO",$D822-($D822*TAXAS!$C$26)), IF($A822=TAXAS!$A$27,IF($B822="CRÉDITO",$D822-($D822*TAXAS!$C$27))))))))))))))))))))))))))/1</f>
        <v>0</v>
      </c>
      <c r="G822" s="9">
        <f>IF($A822="VISA",IF($B822="PARCELADO ATÉ 3X",$D822-(D822*TAXAS!$D$4))/3,IF($A822="MASTER",IF($B822="PARCELADO ATÉ 3X",$D822-(D822*TAXAS!$D$5))/3,IF($A822="ELO",IF($B822="PARCELADO ATÉ 3X",$D822-(D822*TAXAS!$D$6))/3,IF($A822="HIPERCARD",IF($B822="PARCELADO ATÉ 3X",$D822-(D822*TAXAS!$D$7))/3,IF($A822="DINERS",IF($B822="PARCELADO ATÉ 3X",$D822-(D822*TAXAS!$D$8))/3,IF($A822="AMERICA EXPRESS",IF($B822="PARCELADO ATÉ 3X",$D822-(D822*TAXAS!$D$9))/3,IF($A822=TAXAS!$A$10,IF($B822="PARCELADO ATÉ 3X",$D822-($D822*TAXAS!$D$10))/3,IF($A822=TAXAS!$A$11,IF($B822="PARCELADO ATÉ 3X",$D822-($D822*TAXAS!$D$11))/3,IF($A822=TAXAS!$A$12,IF($B822="PARCELADO ATÉ 3X",$D822-($D822*TAXAS!$D$12))/3,IF($A822=TAXAS!$A$13,IF($B822="PARCELADO ATÉ 3X",$D822-($D822*TAXAS!$D$13))/3,IF($A822=TAXAS!$A$14,IF($B822="PARCELADO ATÉ 3X",$D822-($D822*TAXAS!$D$14))/3,IF($A822=TAXAS!$A$15,IF($B822="PARCELADO ATÉ 3X",$D822-($D822*TAXAS!$D$15))/3,IF($A822=TAXAS!$A$16,IF($B822="PARCELADO ATÉ 3X",$D822-($D822*TAXAS!$D$16))/3,IF($A822=TAXAS!$A$17,IF($B822="PARCELADO ATÉ 3X",$D822-($D822*TAXAS!$D$17))/3,IF($A822=TAXAS!$A$18,IF($B822="PARCELADO ATÉ 3X",$D822-($D822*TAXAS!$D$18))/3,IF($A822=TAXAS!$A$19,IF($B822="PARCELADO ATÉ 3X",$D822-($D822*TAXAS!$D$19))/3,IF($A822=TAXAS!$A$20,IF($B822="PARCELADO ATÉ 3X",$D822-($D822*TAXAS!$D$20))/3,IF($A822=TAXAS!$A$21,IF($B822="PARCELADO ATÉ 3X",$D822-($D822*TAXAS!$D$21))/3,IF($A822=TAXAS!$A$22,IF($B822="PARCELADO ATÉ 3X",$D822-($D822*TAXAS!$D$22))/3,IF($A822=TAXAS!$A$23,IF($B822="PARCELADO ATÉ 3X",$D822-($D822*TAXAS!$D$23))/3,IF($A822=TAXAS!$A$24,IF($B822="PARCELADO ATÉ 3X",$D822-($D822*TAXAS!$D$24))/3,IF($A822=TAXAS!$A$25,IF($B822="PARCELADO ATÉ 3X",$D822-($D822*TAXAS!$D$25))/3,IF($A822=TAXAS!$A$26,IF($B822="PARCELADO ATÉ 3X",$D822-($D822*TAXAS!$D$26))/3,IF($A822=TAXAS!$A$27,IF($B822="PARCELADO ATÉ 3X",$D822-($D822*TAXAS!$D$27))/3))))))))))))))))))))))))/1</f>
        <v>0</v>
      </c>
      <c r="H822" s="9">
        <f>IF($A822="VISA",IF($B822="PARCELADO ATÉ 6X",$D822-(D822*TAXAS!$E$4))/6,IF($A822="MASTER",IF($B822="PARCELADO ATÉ 6X",$D822-(D822*TAXAS!$E$5))/6,IF($A822="ELO",IF($B822="PARCELADO ATÉ 6X",$D822-(D822*TAXAS!$E$6))/6,IF($A822="HIPERCARD",IF($B822="PARCELADO ATÉ 6X",$D822-(D822*TAXAS!$E$7))/6,IF($A822="DINERS",IF($B822="PARCELADO ATÉ 6X",$D822-(D822*TAXAS!$E$8))/6,IF($A822="AMERICA EXPRESS",IF($B822="PARCELADO ATÉ 6X",$D822-(D822*TAXAS!$E$9))/6,IF($A822=TAXAS!$A$10,IF($B822="PARCELADO ATÉ 6X",$D822-($D822*TAXAS!$E$10))/6,IF($A822=TAXAS!$A$11,IF($B822="PARCELADO ATÉ 6X",$D822-($D822*TAXAS!$E$11))/6,IF($A822=TAXAS!$A$12,IF($B822="PARCELADO ATÉ 6X",$D822-($D822*TAXAS!$E$12))/6,IF($A822=TAXAS!$A$13,IF($B822="PARCELADO ATÉ 6X",$D822-($D822*TAXAS!$E$13))/6,IF($A822=TAXAS!$A$14,IF($B822="PARCELADO ATÉ 6X",$D822-($D822*TAXAS!$E$14))/6,IF($A822=TAXAS!$A$15,IF($B822="PARCELADO ATÉ 6X",$D822-($D822*TAXAS!$E$15))/6,IF($A822=TAXAS!$A$16,IF($B822="PARCELADO ATÉ 6X",$D822-($D822*TAXAS!$E$16))/6,IF($A822=TAXAS!$A$17,IF($B822="PARCELADO ATÉ 6X",$D822-($D822*TAXAS!$E$17))/6,IF($A822=TAXAS!$A$18,IF($B822="PARCELADO ATÉ 6X",$D822-($D822*TAXAS!$E$18))/6,IF($A822=TAXAS!$A$19,IF($B822="PARCELADO ATÉ 6X",$D822-($D822*TAXAS!$E$19))/6,IF($A822=TAXAS!$A$20,IF($B822="PARCELADO ATÉ 6X",$D822-($D822*TAXAS!$E$20))/6,IF($A822=TAXAS!$A$21,IF($B822="PARCELADO ATÉ 6X",$D822-($D822*TAXAS!$E$21))/6,IF($A822=TAXAS!$A$22,IF($B822="PARCELADO ATÉ 6X",$D822-($D822*TAXAS!$E$22))/6,IF($A822=TAXAS!$A$23,IF($B822="PARCELADO ATÉ 6X",$D822-($D822*TAXAS!$E$23))/6,IF($A822=TAXAS!$A$24,IF($B822="PARCELADO ATÉ 6X",$D822-($D822*TAXAS!$E$24))/6,IF($A822=TAXAS!$A$25,IF($B822="PARCELADO ATÉ 6X",$D822-($D822*TAXAS!$E$25))/6,IF($A822=TAXAS!$A$26,IF($B822="PARCELADO ATÉ 6X",$D822-($D822*TAXAS!$E$26))/6,IF($A822=TAXAS!$A$27,IF($B822="PARCELADO ATÉ 6X",$D822-($D822*TAXAS!$E$27))/6))))))))))))))))))))))))/1</f>
        <v>0</v>
      </c>
      <c r="I822" s="9">
        <f>IF($A822="VISA",IF($B822="PARCELADO ATÉ 12X",$D822-(D822*TAXAS!$F$4))/12,IF($A822="MASTER",IF($B822="PARCELADO ATÉ 12X",$D822-(D822*TAXAS!$F$5))/12,IF($A822="ELO",IF($B822="PARCELADO ATÉ 12X",$D822-(D822*TAXAS!$F$6))/12,IF($A822="HIPERCARD",IF($B822="PARCELADO ATÉ 12X",$D822-(D822*TAXAS!$F$7))/12,IF($A822="DINERS",IF($B822="PARCELADO ATÉ 12X",$D822-(D822*TAXAS!$F$8))/12,IF($A822="AMERICA EXPRESS",IF($B822="PARCELADO ATÉ 12X",$D822-(D822*TAXAS!$F$9))/12,IF($A822=TAXAS!$A$10,IF($B822="PARCELADO ATÉ 12X",$D822-($D822*TAXAS!$F$10))/12,IF($A822=TAXAS!$A$11,IF($B822="PARCELADO ATÉ 12X",$D822-($D822*TAXAS!$F$11))/12,IF($A822=TAXAS!$A$12,IF($B822="PARCELADO ATÉ 12X",$D822-($D822*TAXAS!$F$12))/12,IF($A822=TAXAS!$A$13,IF($B822="PARCELADO ATÉ 12X",$D822-($D822*TAXAS!$F$13))/12,IF($A822=TAXAS!$A$14,IF($B822="PARCELADO ATÉ 12X",$D822-($D822*TAXAS!$F$14))/12,IF($A822=TAXAS!$A$15,IF($B822="PARCELADO ATÉ 12X",$D822-($D822*TAXAS!$F$15))/12,IF($A822=TAXAS!$A$16,IF($B822="PARCELADO ATÉ 12X",$D822-($D822*TAXAS!$F$16))/12,IF($A822=TAXAS!$A$17,IF($B822="PARCELADO ATÉ 12X",$D822-($D822*TAXAS!$F$17))/12,IF($A822=TAXAS!$A$18,IF($B822="PARCELADO ATÉ 12X",$D822-($D822*TAXAS!$F$18))/12,IF($A822=TAXAS!$A$19,IF($B822="PARCELADO ATÉ 12X",$D822-($D822*TAXAS!$F$19))/12,IF($A822=TAXAS!$A$20,IF($B822="PARCELADO ATÉ 12X",$D822-($D822*TAXAS!$F$20))/12,IF($A822=TAXAS!$A$21,IF($B822="PARCELADO ATÉ 12X",$D822-($D822*TAXAS!$F$21))/12,IF($A822=TAXAS!$A$22,IF($B822="PARCELADO ATÉ 12X",$D822-($D822*TAXAS!$F$22))/12,IF($A822=TAXAS!$A$23,IF($B822="PARCELADO ATÉ 12X",$D822-($D822*TAXAS!$F$23))/12,IF($A822=TAXAS!$A$24,IF($B822="PARCELADO ATÉ 12X",$D822-($D822*TAXAS!$F$24))/12,IF($A822=TAXAS!$A$25,IF($B822="PARCELADO ATÉ 12X",$D822-($D822*TAXAS!$F$25))/12,IF($A822=TAXAS!$A$26,IF($B822="PARCELADO ATÉ 12X",$D822-($D822*TAXAS!$F$26))/12,IF($A822=TAXAS!$A$27,IF($B822="PARCELADO ATÉ 12X",$D822-($D822*TAXAS!$F$27))/12))))))))))))))))))))))))/1</f>
        <v>0</v>
      </c>
      <c r="J822" s="8">
        <f t="shared" si="0"/>
        <v>0</v>
      </c>
      <c r="K822" s="10" t="b">
        <f>IF($B822="PARCELADO ATÉ 3X",($D822-($D822*TAXAS!$D$4))-$J822)</f>
        <v>0</v>
      </c>
      <c r="L822" s="10" t="b">
        <f>IF($B822="PARCELADO ATÉ 6X",($D822-($D822*TAXAS!$E$4))-$J822)</f>
        <v>0</v>
      </c>
      <c r="M822" s="10" t="b">
        <f>IF($B822="PARCELADO ATÉ 12X",($D822-($D822*TAXAS!$F$4))-$J822)</f>
        <v>0</v>
      </c>
      <c r="N822" s="8">
        <f t="shared" si="1"/>
        <v>0</v>
      </c>
      <c r="O822" s="10">
        <f t="shared" si="2"/>
        <v>0</v>
      </c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spans="1:31" ht="15.75" customHeight="1" x14ac:dyDescent="0.2">
      <c r="A823" s="3"/>
      <c r="B823" s="5"/>
      <c r="C823" s="6"/>
      <c r="D823" s="42"/>
      <c r="E823" s="8">
        <f>IF($A823="VISA",IF($B823="DÉBITO",$D823-($D823*TAXAS!$B$4)),IF($A823="MASTER",IF($B823="DÉBITO",$D823-($D823*TAXAS!$B$5)),IF($A823="ELO", IF($B823="DÉBITO",$D823-($D823*TAXAS!$B$6)),IF($A823="HIPERCARD",IF($B823="DÉBITO",$D823-($D823*TAXAS!$B$7)),IF($A823="DINERS",IF($B823="DÉBITO",$D823-($D823*TAXAS!$B$8)),IF($A823="AMERICA EXPRESS",IF($B823="DÉBITO",$D823-($D823*TAXAS!$B$9)),IF($A823=TAXAS!$A$10,IF($B823="DÉBITO",$D823-($D823*TAXAS!$B$10)), IF($A823=TAXAS!$A$11,IF($B823="DÉBITO",$D823-($D823*TAXAS!$B$11)), IF($A823=TAXAS!$A$12,IF($B823="DÉBITO",$D823-($D823*TAXAS!$B$12)), IF($A823=TAXAS!$A$13,IF($B823="DÉBITO",$D823-($D823*TAXAS!$B$13)), IF($A823=TAXAS!$A$14,IF($B823="DÉBITO",$D823-($D823*TAXAS!$B$14)), IF($A823=TAXAS!$A$15,IF($B823="DÉBITO",$D823-($D823*TAXAS!$B$15)), IF($A823=TAXAS!$A$16,IF($B823="DÉBITO",$D823-($D823*TAXAS!$B$16)), IF($A823=TAXAS!$A$17,IF($B823="DÉBITO",$D823-($D823*TAXAS!$B$17)), IF($A823=TAXAS!$A$18,IF($B823="DÉBITO",$D823-($D823*TAXAS!$B$18)), IF($A823=TAXAS!$A$19,IF($B823="DÉBITO",$D823-($D823*TAXAS!$B$19)), IF($A823=TAXAS!$A$20,IF($B823="DÉBITO",$D823-($D823*TAXAS!$B$20)), IF($A823=TAXAS!$A$21,IF($B823="DÉBITO",$D823-($D823*TAXAS!$B$21)), IF($A823=TAXAS!$A$22,IF($B823="DÉBITO",$D823-($D823*TAXAS!$B$22)), IF($A823=TAXAS!$A$23,IF($B823="DÉBITO",$D823-($D823*TAXAS!$B$23)), IF($A823=TAXAS!$A$24,IF($B823="DÉBITO",$D823-($D823*TAXAS!$B$24)), IF($A823=TAXAS!$A$25,IF($B823="DÉBITO",$D823-($D823*TAXAS!$B$25)), IF($A823=TAXAS!$A$26,IF($B823="DÉBITO",$D823-($D823*TAXAS!$B$26)), IF($A823=TAXAS!$A$27,IF($B823="DÉBITO",$D823-($D823*TAXAS!$B$27))))))))))))))))))))))))))/1</f>
        <v>0</v>
      </c>
      <c r="F823" s="8">
        <f>IF($A823="VISA",IF($B823="CRÉDITO",$D823-($D823*TAXAS!$C$4)),IF($A823="MASTER",IF($B823="CRÉDITO",$D823-($D823*TAXAS!$C$5)),IF($A823="ELO", IF($B823="CRÉDITO",$D823-($D823*TAXAS!$C$6)),IF($A823="HIPERCARD",IF($B823="CRÉDITO",$D823-($D823*TAXAS!$C$7)),IF($A823="DINERS",IF($B823="CRÉDITO",$D823-($D823*TAXAS!$C$8)),IF($A823="AMERICA EXPRESS",IF($B823="CRÉDITO",$D823-($D823*TAXAS!$C$9)),IF($A823=TAXAS!$A$10,IF($B823="CRÉDITO",$D823-($D823*TAXAS!$C$10)), IF($A823=TAXAS!$A$11,IF($B823="CRÉDITO",$D823-($D823*TAXAS!$C$11)), IF($A823=TAXAS!$A$12,IF($B823="CRÉDITO",$D823-($D823*TAXAS!$C$12)), IF($A823=TAXAS!$A$13,IF($B823="CRÉDITO",$D823-($D823*TAXAS!$C$13)), IF($A823=TAXAS!$A$14,IF($B823="CRÉDITO",$D823-($D823*TAXAS!$C$14)), IF($A823=TAXAS!$A$15,IF($B823="CRÉDITO",$D823-($D823*TAXAS!$C$15)), IF($A823=TAXAS!$A$16,IF($B823="CRÉDITO",$D823-($D823*TAXAS!$C$16)), IF($A823=TAXAS!$A$17,IF($B823="CRÉDITO",$D823-($D823*TAXAS!$C$17)), IF($A823=TAXAS!$A$18,IF($B823="CRÉDITO",$D823-($D823*TAXAS!$C$18)), IF($A823=TAXAS!$A$19,IF($B823="CRÉDITO",$D823-($D823*TAXAS!$C$19)), IF($A823=TAXAS!$A$20,IF($B823="CRÉDITO",$D823-($D823*TAXAS!$C$20)), IF($A823=TAXAS!$A$21,IF($B823="CRÉDITO",$D823-($D823*TAXAS!$C$21)), IF($A823=TAXAS!$A$22,IF($B823="CRÉDITO",$D823-($D823*TAXAS!$C$22)), IF($A823=TAXAS!$A$23,IF($B823="CRÉDITO",$D823-($D823*TAXAS!$C$23)), IF($A823=TAXAS!$A$24,IF($B823="CRÉDITO",$D823-($D823*TAXAS!$C$24)), IF($A823=TAXAS!$A$25,IF($B823="CRÉDITO",$D823-($D823*TAXAS!$C$25)), IF($A823=TAXAS!$A$26,IF($B823="CRÉDITO",$D823-($D823*TAXAS!$C$26)), IF($A823=TAXAS!$A$27,IF($B823="CRÉDITO",$D823-($D823*TAXAS!$C$27))))))))))))))))))))))))))/1</f>
        <v>0</v>
      </c>
      <c r="G823" s="9">
        <f>IF($A823="VISA",IF($B823="PARCELADO ATÉ 3X",$D823-(D823*TAXAS!$D$4))/3,IF($A823="MASTER",IF($B823="PARCELADO ATÉ 3X",$D823-(D823*TAXAS!$D$5))/3,IF($A823="ELO",IF($B823="PARCELADO ATÉ 3X",$D823-(D823*TAXAS!$D$6))/3,IF($A823="HIPERCARD",IF($B823="PARCELADO ATÉ 3X",$D823-(D823*TAXAS!$D$7))/3,IF($A823="DINERS",IF($B823="PARCELADO ATÉ 3X",$D823-(D823*TAXAS!$D$8))/3,IF($A823="AMERICA EXPRESS",IF($B823="PARCELADO ATÉ 3X",$D823-(D823*TAXAS!$D$9))/3,IF($A823=TAXAS!$A$10,IF($B823="PARCELADO ATÉ 3X",$D823-($D823*TAXAS!$D$10))/3,IF($A823=TAXAS!$A$11,IF($B823="PARCELADO ATÉ 3X",$D823-($D823*TAXAS!$D$11))/3,IF($A823=TAXAS!$A$12,IF($B823="PARCELADO ATÉ 3X",$D823-($D823*TAXAS!$D$12))/3,IF($A823=TAXAS!$A$13,IF($B823="PARCELADO ATÉ 3X",$D823-($D823*TAXAS!$D$13))/3,IF($A823=TAXAS!$A$14,IF($B823="PARCELADO ATÉ 3X",$D823-($D823*TAXAS!$D$14))/3,IF($A823=TAXAS!$A$15,IF($B823="PARCELADO ATÉ 3X",$D823-($D823*TAXAS!$D$15))/3,IF($A823=TAXAS!$A$16,IF($B823="PARCELADO ATÉ 3X",$D823-($D823*TAXAS!$D$16))/3,IF($A823=TAXAS!$A$17,IF($B823="PARCELADO ATÉ 3X",$D823-($D823*TAXAS!$D$17))/3,IF($A823=TAXAS!$A$18,IF($B823="PARCELADO ATÉ 3X",$D823-($D823*TAXAS!$D$18))/3,IF($A823=TAXAS!$A$19,IF($B823="PARCELADO ATÉ 3X",$D823-($D823*TAXAS!$D$19))/3,IF($A823=TAXAS!$A$20,IF($B823="PARCELADO ATÉ 3X",$D823-($D823*TAXAS!$D$20))/3,IF($A823=TAXAS!$A$21,IF($B823="PARCELADO ATÉ 3X",$D823-($D823*TAXAS!$D$21))/3,IF($A823=TAXAS!$A$22,IF($B823="PARCELADO ATÉ 3X",$D823-($D823*TAXAS!$D$22))/3,IF($A823=TAXAS!$A$23,IF($B823="PARCELADO ATÉ 3X",$D823-($D823*TAXAS!$D$23))/3,IF($A823=TAXAS!$A$24,IF($B823="PARCELADO ATÉ 3X",$D823-($D823*TAXAS!$D$24))/3,IF($A823=TAXAS!$A$25,IF($B823="PARCELADO ATÉ 3X",$D823-($D823*TAXAS!$D$25))/3,IF($A823=TAXAS!$A$26,IF($B823="PARCELADO ATÉ 3X",$D823-($D823*TAXAS!$D$26))/3,IF($A823=TAXAS!$A$27,IF($B823="PARCELADO ATÉ 3X",$D823-($D823*TAXAS!$D$27))/3))))))))))))))))))))))))/1</f>
        <v>0</v>
      </c>
      <c r="H823" s="9">
        <f>IF($A823="VISA",IF($B823="PARCELADO ATÉ 6X",$D823-(D823*TAXAS!$E$4))/6,IF($A823="MASTER",IF($B823="PARCELADO ATÉ 6X",$D823-(D823*TAXAS!$E$5))/6,IF($A823="ELO",IF($B823="PARCELADO ATÉ 6X",$D823-(D823*TAXAS!$E$6))/6,IF($A823="HIPERCARD",IF($B823="PARCELADO ATÉ 6X",$D823-(D823*TAXAS!$E$7))/6,IF($A823="DINERS",IF($B823="PARCELADO ATÉ 6X",$D823-(D823*TAXAS!$E$8))/6,IF($A823="AMERICA EXPRESS",IF($B823="PARCELADO ATÉ 6X",$D823-(D823*TAXAS!$E$9))/6,IF($A823=TAXAS!$A$10,IF($B823="PARCELADO ATÉ 6X",$D823-($D823*TAXAS!$E$10))/6,IF($A823=TAXAS!$A$11,IF($B823="PARCELADO ATÉ 6X",$D823-($D823*TAXAS!$E$11))/6,IF($A823=TAXAS!$A$12,IF($B823="PARCELADO ATÉ 6X",$D823-($D823*TAXAS!$E$12))/6,IF($A823=TAXAS!$A$13,IF($B823="PARCELADO ATÉ 6X",$D823-($D823*TAXAS!$E$13))/6,IF($A823=TAXAS!$A$14,IF($B823="PARCELADO ATÉ 6X",$D823-($D823*TAXAS!$E$14))/6,IF($A823=TAXAS!$A$15,IF($B823="PARCELADO ATÉ 6X",$D823-($D823*TAXAS!$E$15))/6,IF($A823=TAXAS!$A$16,IF($B823="PARCELADO ATÉ 6X",$D823-($D823*TAXAS!$E$16))/6,IF($A823=TAXAS!$A$17,IF($B823="PARCELADO ATÉ 6X",$D823-($D823*TAXAS!$E$17))/6,IF($A823=TAXAS!$A$18,IF($B823="PARCELADO ATÉ 6X",$D823-($D823*TAXAS!$E$18))/6,IF($A823=TAXAS!$A$19,IF($B823="PARCELADO ATÉ 6X",$D823-($D823*TAXAS!$E$19))/6,IF($A823=TAXAS!$A$20,IF($B823="PARCELADO ATÉ 6X",$D823-($D823*TAXAS!$E$20))/6,IF($A823=TAXAS!$A$21,IF($B823="PARCELADO ATÉ 6X",$D823-($D823*TAXAS!$E$21))/6,IF($A823=TAXAS!$A$22,IF($B823="PARCELADO ATÉ 6X",$D823-($D823*TAXAS!$E$22))/6,IF($A823=TAXAS!$A$23,IF($B823="PARCELADO ATÉ 6X",$D823-($D823*TAXAS!$E$23))/6,IF($A823=TAXAS!$A$24,IF($B823="PARCELADO ATÉ 6X",$D823-($D823*TAXAS!$E$24))/6,IF($A823=TAXAS!$A$25,IF($B823="PARCELADO ATÉ 6X",$D823-($D823*TAXAS!$E$25))/6,IF($A823=TAXAS!$A$26,IF($B823="PARCELADO ATÉ 6X",$D823-($D823*TAXAS!$E$26))/6,IF($A823=TAXAS!$A$27,IF($B823="PARCELADO ATÉ 6X",$D823-($D823*TAXAS!$E$27))/6))))))))))))))))))))))))/1</f>
        <v>0</v>
      </c>
      <c r="I823" s="9">
        <f>IF($A823="VISA",IF($B823="PARCELADO ATÉ 12X",$D823-(D823*TAXAS!$F$4))/12,IF($A823="MASTER",IF($B823="PARCELADO ATÉ 12X",$D823-(D823*TAXAS!$F$5))/12,IF($A823="ELO",IF($B823="PARCELADO ATÉ 12X",$D823-(D823*TAXAS!$F$6))/12,IF($A823="HIPERCARD",IF($B823="PARCELADO ATÉ 12X",$D823-(D823*TAXAS!$F$7))/12,IF($A823="DINERS",IF($B823="PARCELADO ATÉ 12X",$D823-(D823*TAXAS!$F$8))/12,IF($A823="AMERICA EXPRESS",IF($B823="PARCELADO ATÉ 12X",$D823-(D823*TAXAS!$F$9))/12,IF($A823=TAXAS!$A$10,IF($B823="PARCELADO ATÉ 12X",$D823-($D823*TAXAS!$F$10))/12,IF($A823=TAXAS!$A$11,IF($B823="PARCELADO ATÉ 12X",$D823-($D823*TAXAS!$F$11))/12,IF($A823=TAXAS!$A$12,IF($B823="PARCELADO ATÉ 12X",$D823-($D823*TAXAS!$F$12))/12,IF($A823=TAXAS!$A$13,IF($B823="PARCELADO ATÉ 12X",$D823-($D823*TAXAS!$F$13))/12,IF($A823=TAXAS!$A$14,IF($B823="PARCELADO ATÉ 12X",$D823-($D823*TAXAS!$F$14))/12,IF($A823=TAXAS!$A$15,IF($B823="PARCELADO ATÉ 12X",$D823-($D823*TAXAS!$F$15))/12,IF($A823=TAXAS!$A$16,IF($B823="PARCELADO ATÉ 12X",$D823-($D823*TAXAS!$F$16))/12,IF($A823=TAXAS!$A$17,IF($B823="PARCELADO ATÉ 12X",$D823-($D823*TAXAS!$F$17))/12,IF($A823=TAXAS!$A$18,IF($B823="PARCELADO ATÉ 12X",$D823-($D823*TAXAS!$F$18))/12,IF($A823=TAXAS!$A$19,IF($B823="PARCELADO ATÉ 12X",$D823-($D823*TAXAS!$F$19))/12,IF($A823=TAXAS!$A$20,IF($B823="PARCELADO ATÉ 12X",$D823-($D823*TAXAS!$F$20))/12,IF($A823=TAXAS!$A$21,IF($B823="PARCELADO ATÉ 12X",$D823-($D823*TAXAS!$F$21))/12,IF($A823=TAXAS!$A$22,IF($B823="PARCELADO ATÉ 12X",$D823-($D823*TAXAS!$F$22))/12,IF($A823=TAXAS!$A$23,IF($B823="PARCELADO ATÉ 12X",$D823-($D823*TAXAS!$F$23))/12,IF($A823=TAXAS!$A$24,IF($B823="PARCELADO ATÉ 12X",$D823-($D823*TAXAS!$F$24))/12,IF($A823=TAXAS!$A$25,IF($B823="PARCELADO ATÉ 12X",$D823-($D823*TAXAS!$F$25))/12,IF($A823=TAXAS!$A$26,IF($B823="PARCELADO ATÉ 12X",$D823-($D823*TAXAS!$F$26))/12,IF($A823=TAXAS!$A$27,IF($B823="PARCELADO ATÉ 12X",$D823-($D823*TAXAS!$F$27))/12))))))))))))))))))))))))/1</f>
        <v>0</v>
      </c>
      <c r="J823" s="8">
        <f t="shared" si="0"/>
        <v>0</v>
      </c>
      <c r="K823" s="10" t="b">
        <f>IF($B823="PARCELADO ATÉ 3X",($D823-($D823*TAXAS!$D$4))-$J823)</f>
        <v>0</v>
      </c>
      <c r="L823" s="10" t="b">
        <f>IF($B823="PARCELADO ATÉ 6X",($D823-($D823*TAXAS!$E$4))-$J823)</f>
        <v>0</v>
      </c>
      <c r="M823" s="10" t="b">
        <f>IF($B823="PARCELADO ATÉ 12X",($D823-($D823*TAXAS!$F$4))-$J823)</f>
        <v>0</v>
      </c>
      <c r="N823" s="8">
        <f t="shared" si="1"/>
        <v>0</v>
      </c>
      <c r="O823" s="10">
        <f t="shared" si="2"/>
        <v>0</v>
      </c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spans="1:31" ht="15.75" customHeight="1" x14ac:dyDescent="0.2">
      <c r="A824" s="3"/>
      <c r="B824" s="5"/>
      <c r="C824" s="6"/>
      <c r="D824" s="42"/>
      <c r="E824" s="8">
        <f>IF($A824="VISA",IF($B824="DÉBITO",$D824-($D824*TAXAS!$B$4)),IF($A824="MASTER",IF($B824="DÉBITO",$D824-($D824*TAXAS!$B$5)),IF($A824="ELO", IF($B824="DÉBITO",$D824-($D824*TAXAS!$B$6)),IF($A824="HIPERCARD",IF($B824="DÉBITO",$D824-($D824*TAXAS!$B$7)),IF($A824="DINERS",IF($B824="DÉBITO",$D824-($D824*TAXAS!$B$8)),IF($A824="AMERICA EXPRESS",IF($B824="DÉBITO",$D824-($D824*TAXAS!$B$9)),IF($A824=TAXAS!$A$10,IF($B824="DÉBITO",$D824-($D824*TAXAS!$B$10)), IF($A824=TAXAS!$A$11,IF($B824="DÉBITO",$D824-($D824*TAXAS!$B$11)), IF($A824=TAXAS!$A$12,IF($B824="DÉBITO",$D824-($D824*TAXAS!$B$12)), IF($A824=TAXAS!$A$13,IF($B824="DÉBITO",$D824-($D824*TAXAS!$B$13)), IF($A824=TAXAS!$A$14,IF($B824="DÉBITO",$D824-($D824*TAXAS!$B$14)), IF($A824=TAXAS!$A$15,IF($B824="DÉBITO",$D824-($D824*TAXAS!$B$15)), IF($A824=TAXAS!$A$16,IF($B824="DÉBITO",$D824-($D824*TAXAS!$B$16)), IF($A824=TAXAS!$A$17,IF($B824="DÉBITO",$D824-($D824*TAXAS!$B$17)), IF($A824=TAXAS!$A$18,IF($B824="DÉBITO",$D824-($D824*TAXAS!$B$18)), IF($A824=TAXAS!$A$19,IF($B824="DÉBITO",$D824-($D824*TAXAS!$B$19)), IF($A824=TAXAS!$A$20,IF($B824="DÉBITO",$D824-($D824*TAXAS!$B$20)), IF($A824=TAXAS!$A$21,IF($B824="DÉBITO",$D824-($D824*TAXAS!$B$21)), IF($A824=TAXAS!$A$22,IF($B824="DÉBITO",$D824-($D824*TAXAS!$B$22)), IF($A824=TAXAS!$A$23,IF($B824="DÉBITO",$D824-($D824*TAXAS!$B$23)), IF($A824=TAXAS!$A$24,IF($B824="DÉBITO",$D824-($D824*TAXAS!$B$24)), IF($A824=TAXAS!$A$25,IF($B824="DÉBITO",$D824-($D824*TAXAS!$B$25)), IF($A824=TAXAS!$A$26,IF($B824="DÉBITO",$D824-($D824*TAXAS!$B$26)), IF($A824=TAXAS!$A$27,IF($B824="DÉBITO",$D824-($D824*TAXAS!$B$27))))))))))))))))))))))))))/1</f>
        <v>0</v>
      </c>
      <c r="F824" s="8">
        <f>IF($A824="VISA",IF($B824="CRÉDITO",$D824-($D824*TAXAS!$C$4)),IF($A824="MASTER",IF($B824="CRÉDITO",$D824-($D824*TAXAS!$C$5)),IF($A824="ELO", IF($B824="CRÉDITO",$D824-($D824*TAXAS!$C$6)),IF($A824="HIPERCARD",IF($B824="CRÉDITO",$D824-($D824*TAXAS!$C$7)),IF($A824="DINERS",IF($B824="CRÉDITO",$D824-($D824*TAXAS!$C$8)),IF($A824="AMERICA EXPRESS",IF($B824="CRÉDITO",$D824-($D824*TAXAS!$C$9)),IF($A824=TAXAS!$A$10,IF($B824="CRÉDITO",$D824-($D824*TAXAS!$C$10)), IF($A824=TAXAS!$A$11,IF($B824="CRÉDITO",$D824-($D824*TAXAS!$C$11)), IF($A824=TAXAS!$A$12,IF($B824="CRÉDITO",$D824-($D824*TAXAS!$C$12)), IF($A824=TAXAS!$A$13,IF($B824="CRÉDITO",$D824-($D824*TAXAS!$C$13)), IF($A824=TAXAS!$A$14,IF($B824="CRÉDITO",$D824-($D824*TAXAS!$C$14)), IF($A824=TAXAS!$A$15,IF($B824="CRÉDITO",$D824-($D824*TAXAS!$C$15)), IF($A824=TAXAS!$A$16,IF($B824="CRÉDITO",$D824-($D824*TAXAS!$C$16)), IF($A824=TAXAS!$A$17,IF($B824="CRÉDITO",$D824-($D824*TAXAS!$C$17)), IF($A824=TAXAS!$A$18,IF($B824="CRÉDITO",$D824-($D824*TAXAS!$C$18)), IF($A824=TAXAS!$A$19,IF($B824="CRÉDITO",$D824-($D824*TAXAS!$C$19)), IF($A824=TAXAS!$A$20,IF($B824="CRÉDITO",$D824-($D824*TAXAS!$C$20)), IF($A824=TAXAS!$A$21,IF($B824="CRÉDITO",$D824-($D824*TAXAS!$C$21)), IF($A824=TAXAS!$A$22,IF($B824="CRÉDITO",$D824-($D824*TAXAS!$C$22)), IF($A824=TAXAS!$A$23,IF($B824="CRÉDITO",$D824-($D824*TAXAS!$C$23)), IF($A824=TAXAS!$A$24,IF($B824="CRÉDITO",$D824-($D824*TAXAS!$C$24)), IF($A824=TAXAS!$A$25,IF($B824="CRÉDITO",$D824-($D824*TAXAS!$C$25)), IF($A824=TAXAS!$A$26,IF($B824="CRÉDITO",$D824-($D824*TAXAS!$C$26)), IF($A824=TAXAS!$A$27,IF($B824="CRÉDITO",$D824-($D824*TAXAS!$C$27))))))))))))))))))))))))))/1</f>
        <v>0</v>
      </c>
      <c r="G824" s="9">
        <f>IF($A824="VISA",IF($B824="PARCELADO ATÉ 3X",$D824-(D824*TAXAS!$D$4))/3,IF($A824="MASTER",IF($B824="PARCELADO ATÉ 3X",$D824-(D824*TAXAS!$D$5))/3,IF($A824="ELO",IF($B824="PARCELADO ATÉ 3X",$D824-(D824*TAXAS!$D$6))/3,IF($A824="HIPERCARD",IF($B824="PARCELADO ATÉ 3X",$D824-(D824*TAXAS!$D$7))/3,IF($A824="DINERS",IF($B824="PARCELADO ATÉ 3X",$D824-(D824*TAXAS!$D$8))/3,IF($A824="AMERICA EXPRESS",IF($B824="PARCELADO ATÉ 3X",$D824-(D824*TAXAS!$D$9))/3,IF($A824=TAXAS!$A$10,IF($B824="PARCELADO ATÉ 3X",$D824-($D824*TAXAS!$D$10))/3,IF($A824=TAXAS!$A$11,IF($B824="PARCELADO ATÉ 3X",$D824-($D824*TAXAS!$D$11))/3,IF($A824=TAXAS!$A$12,IF($B824="PARCELADO ATÉ 3X",$D824-($D824*TAXAS!$D$12))/3,IF($A824=TAXAS!$A$13,IF($B824="PARCELADO ATÉ 3X",$D824-($D824*TAXAS!$D$13))/3,IF($A824=TAXAS!$A$14,IF($B824="PARCELADO ATÉ 3X",$D824-($D824*TAXAS!$D$14))/3,IF($A824=TAXAS!$A$15,IF($B824="PARCELADO ATÉ 3X",$D824-($D824*TAXAS!$D$15))/3,IF($A824=TAXAS!$A$16,IF($B824="PARCELADO ATÉ 3X",$D824-($D824*TAXAS!$D$16))/3,IF($A824=TAXAS!$A$17,IF($B824="PARCELADO ATÉ 3X",$D824-($D824*TAXAS!$D$17))/3,IF($A824=TAXAS!$A$18,IF($B824="PARCELADO ATÉ 3X",$D824-($D824*TAXAS!$D$18))/3,IF($A824=TAXAS!$A$19,IF($B824="PARCELADO ATÉ 3X",$D824-($D824*TAXAS!$D$19))/3,IF($A824=TAXAS!$A$20,IF($B824="PARCELADO ATÉ 3X",$D824-($D824*TAXAS!$D$20))/3,IF($A824=TAXAS!$A$21,IF($B824="PARCELADO ATÉ 3X",$D824-($D824*TAXAS!$D$21))/3,IF($A824=TAXAS!$A$22,IF($B824="PARCELADO ATÉ 3X",$D824-($D824*TAXAS!$D$22))/3,IF($A824=TAXAS!$A$23,IF($B824="PARCELADO ATÉ 3X",$D824-($D824*TAXAS!$D$23))/3,IF($A824=TAXAS!$A$24,IF($B824="PARCELADO ATÉ 3X",$D824-($D824*TAXAS!$D$24))/3,IF($A824=TAXAS!$A$25,IF($B824="PARCELADO ATÉ 3X",$D824-($D824*TAXAS!$D$25))/3,IF($A824=TAXAS!$A$26,IF($B824="PARCELADO ATÉ 3X",$D824-($D824*TAXAS!$D$26))/3,IF($A824=TAXAS!$A$27,IF($B824="PARCELADO ATÉ 3X",$D824-($D824*TAXAS!$D$27))/3))))))))))))))))))))))))/1</f>
        <v>0</v>
      </c>
      <c r="H824" s="9">
        <f>IF($A824="VISA",IF($B824="PARCELADO ATÉ 6X",$D824-(D824*TAXAS!$E$4))/6,IF($A824="MASTER",IF($B824="PARCELADO ATÉ 6X",$D824-(D824*TAXAS!$E$5))/6,IF($A824="ELO",IF($B824="PARCELADO ATÉ 6X",$D824-(D824*TAXAS!$E$6))/6,IF($A824="HIPERCARD",IF($B824="PARCELADO ATÉ 6X",$D824-(D824*TAXAS!$E$7))/6,IF($A824="DINERS",IF($B824="PARCELADO ATÉ 6X",$D824-(D824*TAXAS!$E$8))/6,IF($A824="AMERICA EXPRESS",IF($B824="PARCELADO ATÉ 6X",$D824-(D824*TAXAS!$E$9))/6,IF($A824=TAXAS!$A$10,IF($B824="PARCELADO ATÉ 6X",$D824-($D824*TAXAS!$E$10))/6,IF($A824=TAXAS!$A$11,IF($B824="PARCELADO ATÉ 6X",$D824-($D824*TAXAS!$E$11))/6,IF($A824=TAXAS!$A$12,IF($B824="PARCELADO ATÉ 6X",$D824-($D824*TAXAS!$E$12))/6,IF($A824=TAXAS!$A$13,IF($B824="PARCELADO ATÉ 6X",$D824-($D824*TAXAS!$E$13))/6,IF($A824=TAXAS!$A$14,IF($B824="PARCELADO ATÉ 6X",$D824-($D824*TAXAS!$E$14))/6,IF($A824=TAXAS!$A$15,IF($B824="PARCELADO ATÉ 6X",$D824-($D824*TAXAS!$E$15))/6,IF($A824=TAXAS!$A$16,IF($B824="PARCELADO ATÉ 6X",$D824-($D824*TAXAS!$E$16))/6,IF($A824=TAXAS!$A$17,IF($B824="PARCELADO ATÉ 6X",$D824-($D824*TAXAS!$E$17))/6,IF($A824=TAXAS!$A$18,IF($B824="PARCELADO ATÉ 6X",$D824-($D824*TAXAS!$E$18))/6,IF($A824=TAXAS!$A$19,IF($B824="PARCELADO ATÉ 6X",$D824-($D824*TAXAS!$E$19))/6,IF($A824=TAXAS!$A$20,IF($B824="PARCELADO ATÉ 6X",$D824-($D824*TAXAS!$E$20))/6,IF($A824=TAXAS!$A$21,IF($B824="PARCELADO ATÉ 6X",$D824-($D824*TAXAS!$E$21))/6,IF($A824=TAXAS!$A$22,IF($B824="PARCELADO ATÉ 6X",$D824-($D824*TAXAS!$E$22))/6,IF($A824=TAXAS!$A$23,IF($B824="PARCELADO ATÉ 6X",$D824-($D824*TAXAS!$E$23))/6,IF($A824=TAXAS!$A$24,IF($B824="PARCELADO ATÉ 6X",$D824-($D824*TAXAS!$E$24))/6,IF($A824=TAXAS!$A$25,IF($B824="PARCELADO ATÉ 6X",$D824-($D824*TAXAS!$E$25))/6,IF($A824=TAXAS!$A$26,IF($B824="PARCELADO ATÉ 6X",$D824-($D824*TAXAS!$E$26))/6,IF($A824=TAXAS!$A$27,IF($B824="PARCELADO ATÉ 6X",$D824-($D824*TAXAS!$E$27))/6))))))))))))))))))))))))/1</f>
        <v>0</v>
      </c>
      <c r="I824" s="9">
        <f>IF($A824="VISA",IF($B824="PARCELADO ATÉ 12X",$D824-(D824*TAXAS!$F$4))/12,IF($A824="MASTER",IF($B824="PARCELADO ATÉ 12X",$D824-(D824*TAXAS!$F$5))/12,IF($A824="ELO",IF($B824="PARCELADO ATÉ 12X",$D824-(D824*TAXAS!$F$6))/12,IF($A824="HIPERCARD",IF($B824="PARCELADO ATÉ 12X",$D824-(D824*TAXAS!$F$7))/12,IF($A824="DINERS",IF($B824="PARCELADO ATÉ 12X",$D824-(D824*TAXAS!$F$8))/12,IF($A824="AMERICA EXPRESS",IF($B824="PARCELADO ATÉ 12X",$D824-(D824*TAXAS!$F$9))/12,IF($A824=TAXAS!$A$10,IF($B824="PARCELADO ATÉ 12X",$D824-($D824*TAXAS!$F$10))/12,IF($A824=TAXAS!$A$11,IF($B824="PARCELADO ATÉ 12X",$D824-($D824*TAXAS!$F$11))/12,IF($A824=TAXAS!$A$12,IF($B824="PARCELADO ATÉ 12X",$D824-($D824*TAXAS!$F$12))/12,IF($A824=TAXAS!$A$13,IF($B824="PARCELADO ATÉ 12X",$D824-($D824*TAXAS!$F$13))/12,IF($A824=TAXAS!$A$14,IF($B824="PARCELADO ATÉ 12X",$D824-($D824*TAXAS!$F$14))/12,IF($A824=TAXAS!$A$15,IF($B824="PARCELADO ATÉ 12X",$D824-($D824*TAXAS!$F$15))/12,IF($A824=TAXAS!$A$16,IF($B824="PARCELADO ATÉ 12X",$D824-($D824*TAXAS!$F$16))/12,IF($A824=TAXAS!$A$17,IF($B824="PARCELADO ATÉ 12X",$D824-($D824*TAXAS!$F$17))/12,IF($A824=TAXAS!$A$18,IF($B824="PARCELADO ATÉ 12X",$D824-($D824*TAXAS!$F$18))/12,IF($A824=TAXAS!$A$19,IF($B824="PARCELADO ATÉ 12X",$D824-($D824*TAXAS!$F$19))/12,IF($A824=TAXAS!$A$20,IF($B824="PARCELADO ATÉ 12X",$D824-($D824*TAXAS!$F$20))/12,IF($A824=TAXAS!$A$21,IF($B824="PARCELADO ATÉ 12X",$D824-($D824*TAXAS!$F$21))/12,IF($A824=TAXAS!$A$22,IF($B824="PARCELADO ATÉ 12X",$D824-($D824*TAXAS!$F$22))/12,IF($A824=TAXAS!$A$23,IF($B824="PARCELADO ATÉ 12X",$D824-($D824*TAXAS!$F$23))/12,IF($A824=TAXAS!$A$24,IF($B824="PARCELADO ATÉ 12X",$D824-($D824*TAXAS!$F$24))/12,IF($A824=TAXAS!$A$25,IF($B824="PARCELADO ATÉ 12X",$D824-($D824*TAXAS!$F$25))/12,IF($A824=TAXAS!$A$26,IF($B824="PARCELADO ATÉ 12X",$D824-($D824*TAXAS!$F$26))/12,IF($A824=TAXAS!$A$27,IF($B824="PARCELADO ATÉ 12X",$D824-($D824*TAXAS!$F$27))/12))))))))))))))))))))))))/1</f>
        <v>0</v>
      </c>
      <c r="J824" s="8">
        <f t="shared" si="0"/>
        <v>0</v>
      </c>
      <c r="K824" s="10" t="b">
        <f>IF($B824="PARCELADO ATÉ 3X",($D824-($D824*TAXAS!$D$4))-$J824)</f>
        <v>0</v>
      </c>
      <c r="L824" s="10" t="b">
        <f>IF($B824="PARCELADO ATÉ 6X",($D824-($D824*TAXAS!$E$4))-$J824)</f>
        <v>0</v>
      </c>
      <c r="M824" s="10" t="b">
        <f>IF($B824="PARCELADO ATÉ 12X",($D824-($D824*TAXAS!$F$4))-$J824)</f>
        <v>0</v>
      </c>
      <c r="N824" s="8">
        <f t="shared" si="1"/>
        <v>0</v>
      </c>
      <c r="O824" s="10">
        <f t="shared" si="2"/>
        <v>0</v>
      </c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spans="1:31" ht="15.75" customHeight="1" x14ac:dyDescent="0.2">
      <c r="A825" s="3"/>
      <c r="B825" s="5"/>
      <c r="C825" s="6"/>
      <c r="D825" s="42"/>
      <c r="E825" s="8">
        <f>IF($A825="VISA",IF($B825="DÉBITO",$D825-($D825*TAXAS!$B$4)),IF($A825="MASTER",IF($B825="DÉBITO",$D825-($D825*TAXAS!$B$5)),IF($A825="ELO", IF($B825="DÉBITO",$D825-($D825*TAXAS!$B$6)),IF($A825="HIPERCARD",IF($B825="DÉBITO",$D825-($D825*TAXAS!$B$7)),IF($A825="DINERS",IF($B825="DÉBITO",$D825-($D825*TAXAS!$B$8)),IF($A825="AMERICA EXPRESS",IF($B825="DÉBITO",$D825-($D825*TAXAS!$B$9)),IF($A825=TAXAS!$A$10,IF($B825="DÉBITO",$D825-($D825*TAXAS!$B$10)), IF($A825=TAXAS!$A$11,IF($B825="DÉBITO",$D825-($D825*TAXAS!$B$11)), IF($A825=TAXAS!$A$12,IF($B825="DÉBITO",$D825-($D825*TAXAS!$B$12)), IF($A825=TAXAS!$A$13,IF($B825="DÉBITO",$D825-($D825*TAXAS!$B$13)), IF($A825=TAXAS!$A$14,IF($B825="DÉBITO",$D825-($D825*TAXAS!$B$14)), IF($A825=TAXAS!$A$15,IF($B825="DÉBITO",$D825-($D825*TAXAS!$B$15)), IF($A825=TAXAS!$A$16,IF($B825="DÉBITO",$D825-($D825*TAXAS!$B$16)), IF($A825=TAXAS!$A$17,IF($B825="DÉBITO",$D825-($D825*TAXAS!$B$17)), IF($A825=TAXAS!$A$18,IF($B825="DÉBITO",$D825-($D825*TAXAS!$B$18)), IF($A825=TAXAS!$A$19,IF($B825="DÉBITO",$D825-($D825*TAXAS!$B$19)), IF($A825=TAXAS!$A$20,IF($B825="DÉBITO",$D825-($D825*TAXAS!$B$20)), IF($A825=TAXAS!$A$21,IF($B825="DÉBITO",$D825-($D825*TAXAS!$B$21)), IF($A825=TAXAS!$A$22,IF($B825="DÉBITO",$D825-($D825*TAXAS!$B$22)), IF($A825=TAXAS!$A$23,IF($B825="DÉBITO",$D825-($D825*TAXAS!$B$23)), IF($A825=TAXAS!$A$24,IF($B825="DÉBITO",$D825-($D825*TAXAS!$B$24)), IF($A825=TAXAS!$A$25,IF($B825="DÉBITO",$D825-($D825*TAXAS!$B$25)), IF($A825=TAXAS!$A$26,IF($B825="DÉBITO",$D825-($D825*TAXAS!$B$26)), IF($A825=TAXAS!$A$27,IF($B825="DÉBITO",$D825-($D825*TAXAS!$B$27))))))))))))))))))))))))))/1</f>
        <v>0</v>
      </c>
      <c r="F825" s="8">
        <f>IF($A825="VISA",IF($B825="CRÉDITO",$D825-($D825*TAXAS!$C$4)),IF($A825="MASTER",IF($B825="CRÉDITO",$D825-($D825*TAXAS!$C$5)),IF($A825="ELO", IF($B825="CRÉDITO",$D825-($D825*TAXAS!$C$6)),IF($A825="HIPERCARD",IF($B825="CRÉDITO",$D825-($D825*TAXAS!$C$7)),IF($A825="DINERS",IF($B825="CRÉDITO",$D825-($D825*TAXAS!$C$8)),IF($A825="AMERICA EXPRESS",IF($B825="CRÉDITO",$D825-($D825*TAXAS!$C$9)),IF($A825=TAXAS!$A$10,IF($B825="CRÉDITO",$D825-($D825*TAXAS!$C$10)), IF($A825=TAXAS!$A$11,IF($B825="CRÉDITO",$D825-($D825*TAXAS!$C$11)), IF($A825=TAXAS!$A$12,IF($B825="CRÉDITO",$D825-($D825*TAXAS!$C$12)), IF($A825=TAXAS!$A$13,IF($B825="CRÉDITO",$D825-($D825*TAXAS!$C$13)), IF($A825=TAXAS!$A$14,IF($B825="CRÉDITO",$D825-($D825*TAXAS!$C$14)), IF($A825=TAXAS!$A$15,IF($B825="CRÉDITO",$D825-($D825*TAXAS!$C$15)), IF($A825=TAXAS!$A$16,IF($B825="CRÉDITO",$D825-($D825*TAXAS!$C$16)), IF($A825=TAXAS!$A$17,IF($B825="CRÉDITO",$D825-($D825*TAXAS!$C$17)), IF($A825=TAXAS!$A$18,IF($B825="CRÉDITO",$D825-($D825*TAXAS!$C$18)), IF($A825=TAXAS!$A$19,IF($B825="CRÉDITO",$D825-($D825*TAXAS!$C$19)), IF($A825=TAXAS!$A$20,IF($B825="CRÉDITO",$D825-($D825*TAXAS!$C$20)), IF($A825=TAXAS!$A$21,IF($B825="CRÉDITO",$D825-($D825*TAXAS!$C$21)), IF($A825=TAXAS!$A$22,IF($B825="CRÉDITO",$D825-($D825*TAXAS!$C$22)), IF($A825=TAXAS!$A$23,IF($B825="CRÉDITO",$D825-($D825*TAXAS!$C$23)), IF($A825=TAXAS!$A$24,IF($B825="CRÉDITO",$D825-($D825*TAXAS!$C$24)), IF($A825=TAXAS!$A$25,IF($B825="CRÉDITO",$D825-($D825*TAXAS!$C$25)), IF($A825=TAXAS!$A$26,IF($B825="CRÉDITO",$D825-($D825*TAXAS!$C$26)), IF($A825=TAXAS!$A$27,IF($B825="CRÉDITO",$D825-($D825*TAXAS!$C$27))))))))))))))))))))))))))/1</f>
        <v>0</v>
      </c>
      <c r="G825" s="9">
        <f>IF($A825="VISA",IF($B825="PARCELADO ATÉ 3X",$D825-(D825*TAXAS!$D$4))/3,IF($A825="MASTER",IF($B825="PARCELADO ATÉ 3X",$D825-(D825*TAXAS!$D$5))/3,IF($A825="ELO",IF($B825="PARCELADO ATÉ 3X",$D825-(D825*TAXAS!$D$6))/3,IF($A825="HIPERCARD",IF($B825="PARCELADO ATÉ 3X",$D825-(D825*TAXAS!$D$7))/3,IF($A825="DINERS",IF($B825="PARCELADO ATÉ 3X",$D825-(D825*TAXAS!$D$8))/3,IF($A825="AMERICA EXPRESS",IF($B825="PARCELADO ATÉ 3X",$D825-(D825*TAXAS!$D$9))/3,IF($A825=TAXAS!$A$10,IF($B825="PARCELADO ATÉ 3X",$D825-($D825*TAXAS!$D$10))/3,IF($A825=TAXAS!$A$11,IF($B825="PARCELADO ATÉ 3X",$D825-($D825*TAXAS!$D$11))/3,IF($A825=TAXAS!$A$12,IF($B825="PARCELADO ATÉ 3X",$D825-($D825*TAXAS!$D$12))/3,IF($A825=TAXAS!$A$13,IF($B825="PARCELADO ATÉ 3X",$D825-($D825*TAXAS!$D$13))/3,IF($A825=TAXAS!$A$14,IF($B825="PARCELADO ATÉ 3X",$D825-($D825*TAXAS!$D$14))/3,IF($A825=TAXAS!$A$15,IF($B825="PARCELADO ATÉ 3X",$D825-($D825*TAXAS!$D$15))/3,IF($A825=TAXAS!$A$16,IF($B825="PARCELADO ATÉ 3X",$D825-($D825*TAXAS!$D$16))/3,IF($A825=TAXAS!$A$17,IF($B825="PARCELADO ATÉ 3X",$D825-($D825*TAXAS!$D$17))/3,IF($A825=TAXAS!$A$18,IF($B825="PARCELADO ATÉ 3X",$D825-($D825*TAXAS!$D$18))/3,IF($A825=TAXAS!$A$19,IF($B825="PARCELADO ATÉ 3X",$D825-($D825*TAXAS!$D$19))/3,IF($A825=TAXAS!$A$20,IF($B825="PARCELADO ATÉ 3X",$D825-($D825*TAXAS!$D$20))/3,IF($A825=TAXAS!$A$21,IF($B825="PARCELADO ATÉ 3X",$D825-($D825*TAXAS!$D$21))/3,IF($A825=TAXAS!$A$22,IF($B825="PARCELADO ATÉ 3X",$D825-($D825*TAXAS!$D$22))/3,IF($A825=TAXAS!$A$23,IF($B825="PARCELADO ATÉ 3X",$D825-($D825*TAXAS!$D$23))/3,IF($A825=TAXAS!$A$24,IF($B825="PARCELADO ATÉ 3X",$D825-($D825*TAXAS!$D$24))/3,IF($A825=TAXAS!$A$25,IF($B825="PARCELADO ATÉ 3X",$D825-($D825*TAXAS!$D$25))/3,IF($A825=TAXAS!$A$26,IF($B825="PARCELADO ATÉ 3X",$D825-($D825*TAXAS!$D$26))/3,IF($A825=TAXAS!$A$27,IF($B825="PARCELADO ATÉ 3X",$D825-($D825*TAXAS!$D$27))/3))))))))))))))))))))))))/1</f>
        <v>0</v>
      </c>
      <c r="H825" s="9">
        <f>IF($A825="VISA",IF($B825="PARCELADO ATÉ 6X",$D825-(D825*TAXAS!$E$4))/6,IF($A825="MASTER",IF($B825="PARCELADO ATÉ 6X",$D825-(D825*TAXAS!$E$5))/6,IF($A825="ELO",IF($B825="PARCELADO ATÉ 6X",$D825-(D825*TAXAS!$E$6))/6,IF($A825="HIPERCARD",IF($B825="PARCELADO ATÉ 6X",$D825-(D825*TAXAS!$E$7))/6,IF($A825="DINERS",IF($B825="PARCELADO ATÉ 6X",$D825-(D825*TAXAS!$E$8))/6,IF($A825="AMERICA EXPRESS",IF($B825="PARCELADO ATÉ 6X",$D825-(D825*TAXAS!$E$9))/6,IF($A825=TAXAS!$A$10,IF($B825="PARCELADO ATÉ 6X",$D825-($D825*TAXAS!$E$10))/6,IF($A825=TAXAS!$A$11,IF($B825="PARCELADO ATÉ 6X",$D825-($D825*TAXAS!$E$11))/6,IF($A825=TAXAS!$A$12,IF($B825="PARCELADO ATÉ 6X",$D825-($D825*TAXAS!$E$12))/6,IF($A825=TAXAS!$A$13,IF($B825="PARCELADO ATÉ 6X",$D825-($D825*TAXAS!$E$13))/6,IF($A825=TAXAS!$A$14,IF($B825="PARCELADO ATÉ 6X",$D825-($D825*TAXAS!$E$14))/6,IF($A825=TAXAS!$A$15,IF($B825="PARCELADO ATÉ 6X",$D825-($D825*TAXAS!$E$15))/6,IF($A825=TAXAS!$A$16,IF($B825="PARCELADO ATÉ 6X",$D825-($D825*TAXAS!$E$16))/6,IF($A825=TAXAS!$A$17,IF($B825="PARCELADO ATÉ 6X",$D825-($D825*TAXAS!$E$17))/6,IF($A825=TAXAS!$A$18,IF($B825="PARCELADO ATÉ 6X",$D825-($D825*TAXAS!$E$18))/6,IF($A825=TAXAS!$A$19,IF($B825="PARCELADO ATÉ 6X",$D825-($D825*TAXAS!$E$19))/6,IF($A825=TAXAS!$A$20,IF($B825="PARCELADO ATÉ 6X",$D825-($D825*TAXAS!$E$20))/6,IF($A825=TAXAS!$A$21,IF($B825="PARCELADO ATÉ 6X",$D825-($D825*TAXAS!$E$21))/6,IF($A825=TAXAS!$A$22,IF($B825="PARCELADO ATÉ 6X",$D825-($D825*TAXAS!$E$22))/6,IF($A825=TAXAS!$A$23,IF($B825="PARCELADO ATÉ 6X",$D825-($D825*TAXAS!$E$23))/6,IF($A825=TAXAS!$A$24,IF($B825="PARCELADO ATÉ 6X",$D825-($D825*TAXAS!$E$24))/6,IF($A825=TAXAS!$A$25,IF($B825="PARCELADO ATÉ 6X",$D825-($D825*TAXAS!$E$25))/6,IF($A825=TAXAS!$A$26,IF($B825="PARCELADO ATÉ 6X",$D825-($D825*TAXAS!$E$26))/6,IF($A825=TAXAS!$A$27,IF($B825="PARCELADO ATÉ 6X",$D825-($D825*TAXAS!$E$27))/6))))))))))))))))))))))))/1</f>
        <v>0</v>
      </c>
      <c r="I825" s="9">
        <f>IF($A825="VISA",IF($B825="PARCELADO ATÉ 12X",$D825-(D825*TAXAS!$F$4))/12,IF($A825="MASTER",IF($B825="PARCELADO ATÉ 12X",$D825-(D825*TAXAS!$F$5))/12,IF($A825="ELO",IF($B825="PARCELADO ATÉ 12X",$D825-(D825*TAXAS!$F$6))/12,IF($A825="HIPERCARD",IF($B825="PARCELADO ATÉ 12X",$D825-(D825*TAXAS!$F$7))/12,IF($A825="DINERS",IF($B825="PARCELADO ATÉ 12X",$D825-(D825*TAXAS!$F$8))/12,IF($A825="AMERICA EXPRESS",IF($B825="PARCELADO ATÉ 12X",$D825-(D825*TAXAS!$F$9))/12,IF($A825=TAXAS!$A$10,IF($B825="PARCELADO ATÉ 12X",$D825-($D825*TAXAS!$F$10))/12,IF($A825=TAXAS!$A$11,IF($B825="PARCELADO ATÉ 12X",$D825-($D825*TAXAS!$F$11))/12,IF($A825=TAXAS!$A$12,IF($B825="PARCELADO ATÉ 12X",$D825-($D825*TAXAS!$F$12))/12,IF($A825=TAXAS!$A$13,IF($B825="PARCELADO ATÉ 12X",$D825-($D825*TAXAS!$F$13))/12,IF($A825=TAXAS!$A$14,IF($B825="PARCELADO ATÉ 12X",$D825-($D825*TAXAS!$F$14))/12,IF($A825=TAXAS!$A$15,IF($B825="PARCELADO ATÉ 12X",$D825-($D825*TAXAS!$F$15))/12,IF($A825=TAXAS!$A$16,IF($B825="PARCELADO ATÉ 12X",$D825-($D825*TAXAS!$F$16))/12,IF($A825=TAXAS!$A$17,IF($B825="PARCELADO ATÉ 12X",$D825-($D825*TAXAS!$F$17))/12,IF($A825=TAXAS!$A$18,IF($B825="PARCELADO ATÉ 12X",$D825-($D825*TAXAS!$F$18))/12,IF($A825=TAXAS!$A$19,IF($B825="PARCELADO ATÉ 12X",$D825-($D825*TAXAS!$F$19))/12,IF($A825=TAXAS!$A$20,IF($B825="PARCELADO ATÉ 12X",$D825-($D825*TAXAS!$F$20))/12,IF($A825=TAXAS!$A$21,IF($B825="PARCELADO ATÉ 12X",$D825-($D825*TAXAS!$F$21))/12,IF($A825=TAXAS!$A$22,IF($B825="PARCELADO ATÉ 12X",$D825-($D825*TAXAS!$F$22))/12,IF($A825=TAXAS!$A$23,IF($B825="PARCELADO ATÉ 12X",$D825-($D825*TAXAS!$F$23))/12,IF($A825=TAXAS!$A$24,IF($B825="PARCELADO ATÉ 12X",$D825-($D825*TAXAS!$F$24))/12,IF($A825=TAXAS!$A$25,IF($B825="PARCELADO ATÉ 12X",$D825-($D825*TAXAS!$F$25))/12,IF($A825=TAXAS!$A$26,IF($B825="PARCELADO ATÉ 12X",$D825-($D825*TAXAS!$F$26))/12,IF($A825=TAXAS!$A$27,IF($B825="PARCELADO ATÉ 12X",$D825-($D825*TAXAS!$F$27))/12))))))))))))))))))))))))/1</f>
        <v>0</v>
      </c>
      <c r="J825" s="8">
        <f t="shared" si="0"/>
        <v>0</v>
      </c>
      <c r="K825" s="10" t="b">
        <f>IF($B825="PARCELADO ATÉ 3X",($D825-($D825*TAXAS!$D$4))-$J825)</f>
        <v>0</v>
      </c>
      <c r="L825" s="10" t="b">
        <f>IF($B825="PARCELADO ATÉ 6X",($D825-($D825*TAXAS!$E$4))-$J825)</f>
        <v>0</v>
      </c>
      <c r="M825" s="10" t="b">
        <f>IF($B825="PARCELADO ATÉ 12X",($D825-($D825*TAXAS!$F$4))-$J825)</f>
        <v>0</v>
      </c>
      <c r="N825" s="8">
        <f t="shared" si="1"/>
        <v>0</v>
      </c>
      <c r="O825" s="10">
        <f t="shared" si="2"/>
        <v>0</v>
      </c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spans="1:31" ht="15.75" customHeight="1" x14ac:dyDescent="0.2">
      <c r="A826" s="3"/>
      <c r="B826" s="5"/>
      <c r="C826" s="6"/>
      <c r="D826" s="42"/>
      <c r="E826" s="8">
        <f>IF($A826="VISA",IF($B826="DÉBITO",$D826-($D826*TAXAS!$B$4)),IF($A826="MASTER",IF($B826="DÉBITO",$D826-($D826*TAXAS!$B$5)),IF($A826="ELO", IF($B826="DÉBITO",$D826-($D826*TAXAS!$B$6)),IF($A826="HIPERCARD",IF($B826="DÉBITO",$D826-($D826*TAXAS!$B$7)),IF($A826="DINERS",IF($B826="DÉBITO",$D826-($D826*TAXAS!$B$8)),IF($A826="AMERICA EXPRESS",IF($B826="DÉBITO",$D826-($D826*TAXAS!$B$9)),IF($A826=TAXAS!$A$10,IF($B826="DÉBITO",$D826-($D826*TAXAS!$B$10)), IF($A826=TAXAS!$A$11,IF($B826="DÉBITO",$D826-($D826*TAXAS!$B$11)), IF($A826=TAXAS!$A$12,IF($B826="DÉBITO",$D826-($D826*TAXAS!$B$12)), IF($A826=TAXAS!$A$13,IF($B826="DÉBITO",$D826-($D826*TAXAS!$B$13)), IF($A826=TAXAS!$A$14,IF($B826="DÉBITO",$D826-($D826*TAXAS!$B$14)), IF($A826=TAXAS!$A$15,IF($B826="DÉBITO",$D826-($D826*TAXAS!$B$15)), IF($A826=TAXAS!$A$16,IF($B826="DÉBITO",$D826-($D826*TAXAS!$B$16)), IF($A826=TAXAS!$A$17,IF($B826="DÉBITO",$D826-($D826*TAXAS!$B$17)), IF($A826=TAXAS!$A$18,IF($B826="DÉBITO",$D826-($D826*TAXAS!$B$18)), IF($A826=TAXAS!$A$19,IF($B826="DÉBITO",$D826-($D826*TAXAS!$B$19)), IF($A826=TAXAS!$A$20,IF($B826="DÉBITO",$D826-($D826*TAXAS!$B$20)), IF($A826=TAXAS!$A$21,IF($B826="DÉBITO",$D826-($D826*TAXAS!$B$21)), IF($A826=TAXAS!$A$22,IF($B826="DÉBITO",$D826-($D826*TAXAS!$B$22)), IF($A826=TAXAS!$A$23,IF($B826="DÉBITO",$D826-($D826*TAXAS!$B$23)), IF($A826=TAXAS!$A$24,IF($B826="DÉBITO",$D826-($D826*TAXAS!$B$24)), IF($A826=TAXAS!$A$25,IF($B826="DÉBITO",$D826-($D826*TAXAS!$B$25)), IF($A826=TAXAS!$A$26,IF($B826="DÉBITO",$D826-($D826*TAXAS!$B$26)), IF($A826=TAXAS!$A$27,IF($B826="DÉBITO",$D826-($D826*TAXAS!$B$27))))))))))))))))))))))))))/1</f>
        <v>0</v>
      </c>
      <c r="F826" s="8">
        <f>IF($A826="VISA",IF($B826="CRÉDITO",$D826-($D826*TAXAS!$C$4)),IF($A826="MASTER",IF($B826="CRÉDITO",$D826-($D826*TAXAS!$C$5)),IF($A826="ELO", IF($B826="CRÉDITO",$D826-($D826*TAXAS!$C$6)),IF($A826="HIPERCARD",IF($B826="CRÉDITO",$D826-($D826*TAXAS!$C$7)),IF($A826="DINERS",IF($B826="CRÉDITO",$D826-($D826*TAXAS!$C$8)),IF($A826="AMERICA EXPRESS",IF($B826="CRÉDITO",$D826-($D826*TAXAS!$C$9)),IF($A826=TAXAS!$A$10,IF($B826="CRÉDITO",$D826-($D826*TAXAS!$C$10)), IF($A826=TAXAS!$A$11,IF($B826="CRÉDITO",$D826-($D826*TAXAS!$C$11)), IF($A826=TAXAS!$A$12,IF($B826="CRÉDITO",$D826-($D826*TAXAS!$C$12)), IF($A826=TAXAS!$A$13,IF($B826="CRÉDITO",$D826-($D826*TAXAS!$C$13)), IF($A826=TAXAS!$A$14,IF($B826="CRÉDITO",$D826-($D826*TAXAS!$C$14)), IF($A826=TAXAS!$A$15,IF($B826="CRÉDITO",$D826-($D826*TAXAS!$C$15)), IF($A826=TAXAS!$A$16,IF($B826="CRÉDITO",$D826-($D826*TAXAS!$C$16)), IF($A826=TAXAS!$A$17,IF($B826="CRÉDITO",$D826-($D826*TAXAS!$C$17)), IF($A826=TAXAS!$A$18,IF($B826="CRÉDITO",$D826-($D826*TAXAS!$C$18)), IF($A826=TAXAS!$A$19,IF($B826="CRÉDITO",$D826-($D826*TAXAS!$C$19)), IF($A826=TAXAS!$A$20,IF($B826="CRÉDITO",$D826-($D826*TAXAS!$C$20)), IF($A826=TAXAS!$A$21,IF($B826="CRÉDITO",$D826-($D826*TAXAS!$C$21)), IF($A826=TAXAS!$A$22,IF($B826="CRÉDITO",$D826-($D826*TAXAS!$C$22)), IF($A826=TAXAS!$A$23,IF($B826="CRÉDITO",$D826-($D826*TAXAS!$C$23)), IF($A826=TAXAS!$A$24,IF($B826="CRÉDITO",$D826-($D826*TAXAS!$C$24)), IF($A826=TAXAS!$A$25,IF($B826="CRÉDITO",$D826-($D826*TAXAS!$C$25)), IF($A826=TAXAS!$A$26,IF($B826="CRÉDITO",$D826-($D826*TAXAS!$C$26)), IF($A826=TAXAS!$A$27,IF($B826="CRÉDITO",$D826-($D826*TAXAS!$C$27))))))))))))))))))))))))))/1</f>
        <v>0</v>
      </c>
      <c r="G826" s="9">
        <f>IF($A826="VISA",IF($B826="PARCELADO ATÉ 3X",$D826-(D826*TAXAS!$D$4))/3,IF($A826="MASTER",IF($B826="PARCELADO ATÉ 3X",$D826-(D826*TAXAS!$D$5))/3,IF($A826="ELO",IF($B826="PARCELADO ATÉ 3X",$D826-(D826*TAXAS!$D$6))/3,IF($A826="HIPERCARD",IF($B826="PARCELADO ATÉ 3X",$D826-(D826*TAXAS!$D$7))/3,IF($A826="DINERS",IF($B826="PARCELADO ATÉ 3X",$D826-(D826*TAXAS!$D$8))/3,IF($A826="AMERICA EXPRESS",IF($B826="PARCELADO ATÉ 3X",$D826-(D826*TAXAS!$D$9))/3,IF($A826=TAXAS!$A$10,IF($B826="PARCELADO ATÉ 3X",$D826-($D826*TAXAS!$D$10))/3,IF($A826=TAXAS!$A$11,IF($B826="PARCELADO ATÉ 3X",$D826-($D826*TAXAS!$D$11))/3,IF($A826=TAXAS!$A$12,IF($B826="PARCELADO ATÉ 3X",$D826-($D826*TAXAS!$D$12))/3,IF($A826=TAXAS!$A$13,IF($B826="PARCELADO ATÉ 3X",$D826-($D826*TAXAS!$D$13))/3,IF($A826=TAXAS!$A$14,IF($B826="PARCELADO ATÉ 3X",$D826-($D826*TAXAS!$D$14))/3,IF($A826=TAXAS!$A$15,IF($B826="PARCELADO ATÉ 3X",$D826-($D826*TAXAS!$D$15))/3,IF($A826=TAXAS!$A$16,IF($B826="PARCELADO ATÉ 3X",$D826-($D826*TAXAS!$D$16))/3,IF($A826=TAXAS!$A$17,IF($B826="PARCELADO ATÉ 3X",$D826-($D826*TAXAS!$D$17))/3,IF($A826=TAXAS!$A$18,IF($B826="PARCELADO ATÉ 3X",$D826-($D826*TAXAS!$D$18))/3,IF($A826=TAXAS!$A$19,IF($B826="PARCELADO ATÉ 3X",$D826-($D826*TAXAS!$D$19))/3,IF($A826=TAXAS!$A$20,IF($B826="PARCELADO ATÉ 3X",$D826-($D826*TAXAS!$D$20))/3,IF($A826=TAXAS!$A$21,IF($B826="PARCELADO ATÉ 3X",$D826-($D826*TAXAS!$D$21))/3,IF($A826=TAXAS!$A$22,IF($B826="PARCELADO ATÉ 3X",$D826-($D826*TAXAS!$D$22))/3,IF($A826=TAXAS!$A$23,IF($B826="PARCELADO ATÉ 3X",$D826-($D826*TAXAS!$D$23))/3,IF($A826=TAXAS!$A$24,IF($B826="PARCELADO ATÉ 3X",$D826-($D826*TAXAS!$D$24))/3,IF($A826=TAXAS!$A$25,IF($B826="PARCELADO ATÉ 3X",$D826-($D826*TAXAS!$D$25))/3,IF($A826=TAXAS!$A$26,IF($B826="PARCELADO ATÉ 3X",$D826-($D826*TAXAS!$D$26))/3,IF($A826=TAXAS!$A$27,IF($B826="PARCELADO ATÉ 3X",$D826-($D826*TAXAS!$D$27))/3))))))))))))))))))))))))/1</f>
        <v>0</v>
      </c>
      <c r="H826" s="9">
        <f>IF($A826="VISA",IF($B826="PARCELADO ATÉ 6X",$D826-(D826*TAXAS!$E$4))/6,IF($A826="MASTER",IF($B826="PARCELADO ATÉ 6X",$D826-(D826*TAXAS!$E$5))/6,IF($A826="ELO",IF($B826="PARCELADO ATÉ 6X",$D826-(D826*TAXAS!$E$6))/6,IF($A826="HIPERCARD",IF($B826="PARCELADO ATÉ 6X",$D826-(D826*TAXAS!$E$7))/6,IF($A826="DINERS",IF($B826="PARCELADO ATÉ 6X",$D826-(D826*TAXAS!$E$8))/6,IF($A826="AMERICA EXPRESS",IF($B826="PARCELADO ATÉ 6X",$D826-(D826*TAXAS!$E$9))/6,IF($A826=TAXAS!$A$10,IF($B826="PARCELADO ATÉ 6X",$D826-($D826*TAXAS!$E$10))/6,IF($A826=TAXAS!$A$11,IF($B826="PARCELADO ATÉ 6X",$D826-($D826*TAXAS!$E$11))/6,IF($A826=TAXAS!$A$12,IF($B826="PARCELADO ATÉ 6X",$D826-($D826*TAXAS!$E$12))/6,IF($A826=TAXAS!$A$13,IF($B826="PARCELADO ATÉ 6X",$D826-($D826*TAXAS!$E$13))/6,IF($A826=TAXAS!$A$14,IF($B826="PARCELADO ATÉ 6X",$D826-($D826*TAXAS!$E$14))/6,IF($A826=TAXAS!$A$15,IF($B826="PARCELADO ATÉ 6X",$D826-($D826*TAXAS!$E$15))/6,IF($A826=TAXAS!$A$16,IF($B826="PARCELADO ATÉ 6X",$D826-($D826*TAXAS!$E$16))/6,IF($A826=TAXAS!$A$17,IF($B826="PARCELADO ATÉ 6X",$D826-($D826*TAXAS!$E$17))/6,IF($A826=TAXAS!$A$18,IF($B826="PARCELADO ATÉ 6X",$D826-($D826*TAXAS!$E$18))/6,IF($A826=TAXAS!$A$19,IF($B826="PARCELADO ATÉ 6X",$D826-($D826*TAXAS!$E$19))/6,IF($A826=TAXAS!$A$20,IF($B826="PARCELADO ATÉ 6X",$D826-($D826*TAXAS!$E$20))/6,IF($A826=TAXAS!$A$21,IF($B826="PARCELADO ATÉ 6X",$D826-($D826*TAXAS!$E$21))/6,IF($A826=TAXAS!$A$22,IF($B826="PARCELADO ATÉ 6X",$D826-($D826*TAXAS!$E$22))/6,IF($A826=TAXAS!$A$23,IF($B826="PARCELADO ATÉ 6X",$D826-($D826*TAXAS!$E$23))/6,IF($A826=TAXAS!$A$24,IF($B826="PARCELADO ATÉ 6X",$D826-($D826*TAXAS!$E$24))/6,IF($A826=TAXAS!$A$25,IF($B826="PARCELADO ATÉ 6X",$D826-($D826*TAXAS!$E$25))/6,IF($A826=TAXAS!$A$26,IF($B826="PARCELADO ATÉ 6X",$D826-($D826*TAXAS!$E$26))/6,IF($A826=TAXAS!$A$27,IF($B826="PARCELADO ATÉ 6X",$D826-($D826*TAXAS!$E$27))/6))))))))))))))))))))))))/1</f>
        <v>0</v>
      </c>
      <c r="I826" s="9">
        <f>IF($A826="VISA",IF($B826="PARCELADO ATÉ 12X",$D826-(D826*TAXAS!$F$4))/12,IF($A826="MASTER",IF($B826="PARCELADO ATÉ 12X",$D826-(D826*TAXAS!$F$5))/12,IF($A826="ELO",IF($B826="PARCELADO ATÉ 12X",$D826-(D826*TAXAS!$F$6))/12,IF($A826="HIPERCARD",IF($B826="PARCELADO ATÉ 12X",$D826-(D826*TAXAS!$F$7))/12,IF($A826="DINERS",IF($B826="PARCELADO ATÉ 12X",$D826-(D826*TAXAS!$F$8))/12,IF($A826="AMERICA EXPRESS",IF($B826="PARCELADO ATÉ 12X",$D826-(D826*TAXAS!$F$9))/12,IF($A826=TAXAS!$A$10,IF($B826="PARCELADO ATÉ 12X",$D826-($D826*TAXAS!$F$10))/12,IF($A826=TAXAS!$A$11,IF($B826="PARCELADO ATÉ 12X",$D826-($D826*TAXAS!$F$11))/12,IF($A826=TAXAS!$A$12,IF($B826="PARCELADO ATÉ 12X",$D826-($D826*TAXAS!$F$12))/12,IF($A826=TAXAS!$A$13,IF($B826="PARCELADO ATÉ 12X",$D826-($D826*TAXAS!$F$13))/12,IF($A826=TAXAS!$A$14,IF($B826="PARCELADO ATÉ 12X",$D826-($D826*TAXAS!$F$14))/12,IF($A826=TAXAS!$A$15,IF($B826="PARCELADO ATÉ 12X",$D826-($D826*TAXAS!$F$15))/12,IF($A826=TAXAS!$A$16,IF($B826="PARCELADO ATÉ 12X",$D826-($D826*TAXAS!$F$16))/12,IF($A826=TAXAS!$A$17,IF($B826="PARCELADO ATÉ 12X",$D826-($D826*TAXAS!$F$17))/12,IF($A826=TAXAS!$A$18,IF($B826="PARCELADO ATÉ 12X",$D826-($D826*TAXAS!$F$18))/12,IF($A826=TAXAS!$A$19,IF($B826="PARCELADO ATÉ 12X",$D826-($D826*TAXAS!$F$19))/12,IF($A826=TAXAS!$A$20,IF($B826="PARCELADO ATÉ 12X",$D826-($D826*TAXAS!$F$20))/12,IF($A826=TAXAS!$A$21,IF($B826="PARCELADO ATÉ 12X",$D826-($D826*TAXAS!$F$21))/12,IF($A826=TAXAS!$A$22,IF($B826="PARCELADO ATÉ 12X",$D826-($D826*TAXAS!$F$22))/12,IF($A826=TAXAS!$A$23,IF($B826="PARCELADO ATÉ 12X",$D826-($D826*TAXAS!$F$23))/12,IF($A826=TAXAS!$A$24,IF($B826="PARCELADO ATÉ 12X",$D826-($D826*TAXAS!$F$24))/12,IF($A826=TAXAS!$A$25,IF($B826="PARCELADO ATÉ 12X",$D826-($D826*TAXAS!$F$25))/12,IF($A826=TAXAS!$A$26,IF($B826="PARCELADO ATÉ 12X",$D826-($D826*TAXAS!$F$26))/12,IF($A826=TAXAS!$A$27,IF($B826="PARCELADO ATÉ 12X",$D826-($D826*TAXAS!$F$27))/12))))))))))))))))))))))))/1</f>
        <v>0</v>
      </c>
      <c r="J826" s="8">
        <f t="shared" si="0"/>
        <v>0</v>
      </c>
      <c r="K826" s="10" t="b">
        <f>IF($B826="PARCELADO ATÉ 3X",($D826-($D826*TAXAS!$D$4))-$J826)</f>
        <v>0</v>
      </c>
      <c r="L826" s="10" t="b">
        <f>IF($B826="PARCELADO ATÉ 6X",($D826-($D826*TAXAS!$E$4))-$J826)</f>
        <v>0</v>
      </c>
      <c r="M826" s="10" t="b">
        <f>IF($B826="PARCELADO ATÉ 12X",($D826-($D826*TAXAS!$F$4))-$J826)</f>
        <v>0</v>
      </c>
      <c r="N826" s="8">
        <f t="shared" si="1"/>
        <v>0</v>
      </c>
      <c r="O826" s="10">
        <f t="shared" si="2"/>
        <v>0</v>
      </c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spans="1:31" ht="15.75" customHeight="1" x14ac:dyDescent="0.2">
      <c r="A827" s="3"/>
      <c r="B827" s="5"/>
      <c r="C827" s="6"/>
      <c r="D827" s="42"/>
      <c r="E827" s="8">
        <f>IF($A827="VISA",IF($B827="DÉBITO",$D827-($D827*TAXAS!$B$4)),IF($A827="MASTER",IF($B827="DÉBITO",$D827-($D827*TAXAS!$B$5)),IF($A827="ELO", IF($B827="DÉBITO",$D827-($D827*TAXAS!$B$6)),IF($A827="HIPERCARD",IF($B827="DÉBITO",$D827-($D827*TAXAS!$B$7)),IF($A827="DINERS",IF($B827="DÉBITO",$D827-($D827*TAXAS!$B$8)),IF($A827="AMERICA EXPRESS",IF($B827="DÉBITO",$D827-($D827*TAXAS!$B$9)),IF($A827=TAXAS!$A$10,IF($B827="DÉBITO",$D827-($D827*TAXAS!$B$10)), IF($A827=TAXAS!$A$11,IF($B827="DÉBITO",$D827-($D827*TAXAS!$B$11)), IF($A827=TAXAS!$A$12,IF($B827="DÉBITO",$D827-($D827*TAXAS!$B$12)), IF($A827=TAXAS!$A$13,IF($B827="DÉBITO",$D827-($D827*TAXAS!$B$13)), IF($A827=TAXAS!$A$14,IF($B827="DÉBITO",$D827-($D827*TAXAS!$B$14)), IF($A827=TAXAS!$A$15,IF($B827="DÉBITO",$D827-($D827*TAXAS!$B$15)), IF($A827=TAXAS!$A$16,IF($B827="DÉBITO",$D827-($D827*TAXAS!$B$16)), IF($A827=TAXAS!$A$17,IF($B827="DÉBITO",$D827-($D827*TAXAS!$B$17)), IF($A827=TAXAS!$A$18,IF($B827="DÉBITO",$D827-($D827*TAXAS!$B$18)), IF($A827=TAXAS!$A$19,IF($B827="DÉBITO",$D827-($D827*TAXAS!$B$19)), IF($A827=TAXAS!$A$20,IF($B827="DÉBITO",$D827-($D827*TAXAS!$B$20)), IF($A827=TAXAS!$A$21,IF($B827="DÉBITO",$D827-($D827*TAXAS!$B$21)), IF($A827=TAXAS!$A$22,IF($B827="DÉBITO",$D827-($D827*TAXAS!$B$22)), IF($A827=TAXAS!$A$23,IF($B827="DÉBITO",$D827-($D827*TAXAS!$B$23)), IF($A827=TAXAS!$A$24,IF($B827="DÉBITO",$D827-($D827*TAXAS!$B$24)), IF($A827=TAXAS!$A$25,IF($B827="DÉBITO",$D827-($D827*TAXAS!$B$25)), IF($A827=TAXAS!$A$26,IF($B827="DÉBITO",$D827-($D827*TAXAS!$B$26)), IF($A827=TAXAS!$A$27,IF($B827="DÉBITO",$D827-($D827*TAXAS!$B$27))))))))))))))))))))))))))/1</f>
        <v>0</v>
      </c>
      <c r="F827" s="8">
        <f>IF($A827="VISA",IF($B827="CRÉDITO",$D827-($D827*TAXAS!$C$4)),IF($A827="MASTER",IF($B827="CRÉDITO",$D827-($D827*TAXAS!$C$5)),IF($A827="ELO", IF($B827="CRÉDITO",$D827-($D827*TAXAS!$C$6)),IF($A827="HIPERCARD",IF($B827="CRÉDITO",$D827-($D827*TAXAS!$C$7)),IF($A827="DINERS",IF($B827="CRÉDITO",$D827-($D827*TAXAS!$C$8)),IF($A827="AMERICA EXPRESS",IF($B827="CRÉDITO",$D827-($D827*TAXAS!$C$9)),IF($A827=TAXAS!$A$10,IF($B827="CRÉDITO",$D827-($D827*TAXAS!$C$10)), IF($A827=TAXAS!$A$11,IF($B827="CRÉDITO",$D827-($D827*TAXAS!$C$11)), IF($A827=TAXAS!$A$12,IF($B827="CRÉDITO",$D827-($D827*TAXAS!$C$12)), IF($A827=TAXAS!$A$13,IF($B827="CRÉDITO",$D827-($D827*TAXAS!$C$13)), IF($A827=TAXAS!$A$14,IF($B827="CRÉDITO",$D827-($D827*TAXAS!$C$14)), IF($A827=TAXAS!$A$15,IF($B827="CRÉDITO",$D827-($D827*TAXAS!$C$15)), IF($A827=TAXAS!$A$16,IF($B827="CRÉDITO",$D827-($D827*TAXAS!$C$16)), IF($A827=TAXAS!$A$17,IF($B827="CRÉDITO",$D827-($D827*TAXAS!$C$17)), IF($A827=TAXAS!$A$18,IF($B827="CRÉDITO",$D827-($D827*TAXAS!$C$18)), IF($A827=TAXAS!$A$19,IF($B827="CRÉDITO",$D827-($D827*TAXAS!$C$19)), IF($A827=TAXAS!$A$20,IF($B827="CRÉDITO",$D827-($D827*TAXAS!$C$20)), IF($A827=TAXAS!$A$21,IF($B827="CRÉDITO",$D827-($D827*TAXAS!$C$21)), IF($A827=TAXAS!$A$22,IF($B827="CRÉDITO",$D827-($D827*TAXAS!$C$22)), IF($A827=TAXAS!$A$23,IF($B827="CRÉDITO",$D827-($D827*TAXAS!$C$23)), IF($A827=TAXAS!$A$24,IF($B827="CRÉDITO",$D827-($D827*TAXAS!$C$24)), IF($A827=TAXAS!$A$25,IF($B827="CRÉDITO",$D827-($D827*TAXAS!$C$25)), IF($A827=TAXAS!$A$26,IF($B827="CRÉDITO",$D827-($D827*TAXAS!$C$26)), IF($A827=TAXAS!$A$27,IF($B827="CRÉDITO",$D827-($D827*TAXAS!$C$27))))))))))))))))))))))))))/1</f>
        <v>0</v>
      </c>
      <c r="G827" s="9">
        <f>IF($A827="VISA",IF($B827="PARCELADO ATÉ 3X",$D827-(D827*TAXAS!$D$4))/3,IF($A827="MASTER",IF($B827="PARCELADO ATÉ 3X",$D827-(D827*TAXAS!$D$5))/3,IF($A827="ELO",IF($B827="PARCELADO ATÉ 3X",$D827-(D827*TAXAS!$D$6))/3,IF($A827="HIPERCARD",IF($B827="PARCELADO ATÉ 3X",$D827-(D827*TAXAS!$D$7))/3,IF($A827="DINERS",IF($B827="PARCELADO ATÉ 3X",$D827-(D827*TAXAS!$D$8))/3,IF($A827="AMERICA EXPRESS",IF($B827="PARCELADO ATÉ 3X",$D827-(D827*TAXAS!$D$9))/3,IF($A827=TAXAS!$A$10,IF($B827="PARCELADO ATÉ 3X",$D827-($D827*TAXAS!$D$10))/3,IF($A827=TAXAS!$A$11,IF($B827="PARCELADO ATÉ 3X",$D827-($D827*TAXAS!$D$11))/3,IF($A827=TAXAS!$A$12,IF($B827="PARCELADO ATÉ 3X",$D827-($D827*TAXAS!$D$12))/3,IF($A827=TAXAS!$A$13,IF($B827="PARCELADO ATÉ 3X",$D827-($D827*TAXAS!$D$13))/3,IF($A827=TAXAS!$A$14,IF($B827="PARCELADO ATÉ 3X",$D827-($D827*TAXAS!$D$14))/3,IF($A827=TAXAS!$A$15,IF($B827="PARCELADO ATÉ 3X",$D827-($D827*TAXAS!$D$15))/3,IF($A827=TAXAS!$A$16,IF($B827="PARCELADO ATÉ 3X",$D827-($D827*TAXAS!$D$16))/3,IF($A827=TAXAS!$A$17,IF($B827="PARCELADO ATÉ 3X",$D827-($D827*TAXAS!$D$17))/3,IF($A827=TAXAS!$A$18,IF($B827="PARCELADO ATÉ 3X",$D827-($D827*TAXAS!$D$18))/3,IF($A827=TAXAS!$A$19,IF($B827="PARCELADO ATÉ 3X",$D827-($D827*TAXAS!$D$19))/3,IF($A827=TAXAS!$A$20,IF($B827="PARCELADO ATÉ 3X",$D827-($D827*TAXAS!$D$20))/3,IF($A827=TAXAS!$A$21,IF($B827="PARCELADO ATÉ 3X",$D827-($D827*TAXAS!$D$21))/3,IF($A827=TAXAS!$A$22,IF($B827="PARCELADO ATÉ 3X",$D827-($D827*TAXAS!$D$22))/3,IF($A827=TAXAS!$A$23,IF($B827="PARCELADO ATÉ 3X",$D827-($D827*TAXAS!$D$23))/3,IF($A827=TAXAS!$A$24,IF($B827="PARCELADO ATÉ 3X",$D827-($D827*TAXAS!$D$24))/3,IF($A827=TAXAS!$A$25,IF($B827="PARCELADO ATÉ 3X",$D827-($D827*TAXAS!$D$25))/3,IF($A827=TAXAS!$A$26,IF($B827="PARCELADO ATÉ 3X",$D827-($D827*TAXAS!$D$26))/3,IF($A827=TAXAS!$A$27,IF($B827="PARCELADO ATÉ 3X",$D827-($D827*TAXAS!$D$27))/3))))))))))))))))))))))))/1</f>
        <v>0</v>
      </c>
      <c r="H827" s="9">
        <f>IF($A827="VISA",IF($B827="PARCELADO ATÉ 6X",$D827-(D827*TAXAS!$E$4))/6,IF($A827="MASTER",IF($B827="PARCELADO ATÉ 6X",$D827-(D827*TAXAS!$E$5))/6,IF($A827="ELO",IF($B827="PARCELADO ATÉ 6X",$D827-(D827*TAXAS!$E$6))/6,IF($A827="HIPERCARD",IF($B827="PARCELADO ATÉ 6X",$D827-(D827*TAXAS!$E$7))/6,IF($A827="DINERS",IF($B827="PARCELADO ATÉ 6X",$D827-(D827*TAXAS!$E$8))/6,IF($A827="AMERICA EXPRESS",IF($B827="PARCELADO ATÉ 6X",$D827-(D827*TAXAS!$E$9))/6,IF($A827=TAXAS!$A$10,IF($B827="PARCELADO ATÉ 6X",$D827-($D827*TAXAS!$E$10))/6,IF($A827=TAXAS!$A$11,IF($B827="PARCELADO ATÉ 6X",$D827-($D827*TAXAS!$E$11))/6,IF($A827=TAXAS!$A$12,IF($B827="PARCELADO ATÉ 6X",$D827-($D827*TAXAS!$E$12))/6,IF($A827=TAXAS!$A$13,IF($B827="PARCELADO ATÉ 6X",$D827-($D827*TAXAS!$E$13))/6,IF($A827=TAXAS!$A$14,IF($B827="PARCELADO ATÉ 6X",$D827-($D827*TAXAS!$E$14))/6,IF($A827=TAXAS!$A$15,IF($B827="PARCELADO ATÉ 6X",$D827-($D827*TAXAS!$E$15))/6,IF($A827=TAXAS!$A$16,IF($B827="PARCELADO ATÉ 6X",$D827-($D827*TAXAS!$E$16))/6,IF($A827=TAXAS!$A$17,IF($B827="PARCELADO ATÉ 6X",$D827-($D827*TAXAS!$E$17))/6,IF($A827=TAXAS!$A$18,IF($B827="PARCELADO ATÉ 6X",$D827-($D827*TAXAS!$E$18))/6,IF($A827=TAXAS!$A$19,IF($B827="PARCELADO ATÉ 6X",$D827-($D827*TAXAS!$E$19))/6,IF($A827=TAXAS!$A$20,IF($B827="PARCELADO ATÉ 6X",$D827-($D827*TAXAS!$E$20))/6,IF($A827=TAXAS!$A$21,IF($B827="PARCELADO ATÉ 6X",$D827-($D827*TAXAS!$E$21))/6,IF($A827=TAXAS!$A$22,IF($B827="PARCELADO ATÉ 6X",$D827-($D827*TAXAS!$E$22))/6,IF($A827=TAXAS!$A$23,IF($B827="PARCELADO ATÉ 6X",$D827-($D827*TAXAS!$E$23))/6,IF($A827=TAXAS!$A$24,IF($B827="PARCELADO ATÉ 6X",$D827-($D827*TAXAS!$E$24))/6,IF($A827=TAXAS!$A$25,IF($B827="PARCELADO ATÉ 6X",$D827-($D827*TAXAS!$E$25))/6,IF($A827=TAXAS!$A$26,IF($B827="PARCELADO ATÉ 6X",$D827-($D827*TAXAS!$E$26))/6,IF($A827=TAXAS!$A$27,IF($B827="PARCELADO ATÉ 6X",$D827-($D827*TAXAS!$E$27))/6))))))))))))))))))))))))/1</f>
        <v>0</v>
      </c>
      <c r="I827" s="9">
        <f>IF($A827="VISA",IF($B827="PARCELADO ATÉ 12X",$D827-(D827*TAXAS!$F$4))/12,IF($A827="MASTER",IF($B827="PARCELADO ATÉ 12X",$D827-(D827*TAXAS!$F$5))/12,IF($A827="ELO",IF($B827="PARCELADO ATÉ 12X",$D827-(D827*TAXAS!$F$6))/12,IF($A827="HIPERCARD",IF($B827="PARCELADO ATÉ 12X",$D827-(D827*TAXAS!$F$7))/12,IF($A827="DINERS",IF($B827="PARCELADO ATÉ 12X",$D827-(D827*TAXAS!$F$8))/12,IF($A827="AMERICA EXPRESS",IF($B827="PARCELADO ATÉ 12X",$D827-(D827*TAXAS!$F$9))/12,IF($A827=TAXAS!$A$10,IF($B827="PARCELADO ATÉ 12X",$D827-($D827*TAXAS!$F$10))/12,IF($A827=TAXAS!$A$11,IF($B827="PARCELADO ATÉ 12X",$D827-($D827*TAXAS!$F$11))/12,IF($A827=TAXAS!$A$12,IF($B827="PARCELADO ATÉ 12X",$D827-($D827*TAXAS!$F$12))/12,IF($A827=TAXAS!$A$13,IF($B827="PARCELADO ATÉ 12X",$D827-($D827*TAXAS!$F$13))/12,IF($A827=TAXAS!$A$14,IF($B827="PARCELADO ATÉ 12X",$D827-($D827*TAXAS!$F$14))/12,IF($A827=TAXAS!$A$15,IF($B827="PARCELADO ATÉ 12X",$D827-($D827*TAXAS!$F$15))/12,IF($A827=TAXAS!$A$16,IF($B827="PARCELADO ATÉ 12X",$D827-($D827*TAXAS!$F$16))/12,IF($A827=TAXAS!$A$17,IF($B827="PARCELADO ATÉ 12X",$D827-($D827*TAXAS!$F$17))/12,IF($A827=TAXAS!$A$18,IF($B827="PARCELADO ATÉ 12X",$D827-($D827*TAXAS!$F$18))/12,IF($A827=TAXAS!$A$19,IF($B827="PARCELADO ATÉ 12X",$D827-($D827*TAXAS!$F$19))/12,IF($A827=TAXAS!$A$20,IF($B827="PARCELADO ATÉ 12X",$D827-($D827*TAXAS!$F$20))/12,IF($A827=TAXAS!$A$21,IF($B827="PARCELADO ATÉ 12X",$D827-($D827*TAXAS!$F$21))/12,IF($A827=TAXAS!$A$22,IF($B827="PARCELADO ATÉ 12X",$D827-($D827*TAXAS!$F$22))/12,IF($A827=TAXAS!$A$23,IF($B827="PARCELADO ATÉ 12X",$D827-($D827*TAXAS!$F$23))/12,IF($A827=TAXAS!$A$24,IF($B827="PARCELADO ATÉ 12X",$D827-($D827*TAXAS!$F$24))/12,IF($A827=TAXAS!$A$25,IF($B827="PARCELADO ATÉ 12X",$D827-($D827*TAXAS!$F$25))/12,IF($A827=TAXAS!$A$26,IF($B827="PARCELADO ATÉ 12X",$D827-($D827*TAXAS!$F$26))/12,IF($A827=TAXAS!$A$27,IF($B827="PARCELADO ATÉ 12X",$D827-($D827*TAXAS!$F$27))/12))))))))))))))))))))))))/1</f>
        <v>0</v>
      </c>
      <c r="J827" s="8">
        <f t="shared" si="0"/>
        <v>0</v>
      </c>
      <c r="K827" s="10" t="b">
        <f>IF($B827="PARCELADO ATÉ 3X",($D827-($D827*TAXAS!$D$4))-$J827)</f>
        <v>0</v>
      </c>
      <c r="L827" s="10" t="b">
        <f>IF($B827="PARCELADO ATÉ 6X",($D827-($D827*TAXAS!$E$4))-$J827)</f>
        <v>0</v>
      </c>
      <c r="M827" s="10" t="b">
        <f>IF($B827="PARCELADO ATÉ 12X",($D827-($D827*TAXAS!$F$4))-$J827)</f>
        <v>0</v>
      </c>
      <c r="N827" s="8">
        <f t="shared" si="1"/>
        <v>0</v>
      </c>
      <c r="O827" s="10">
        <f t="shared" si="2"/>
        <v>0</v>
      </c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spans="1:31" ht="15.75" customHeight="1" x14ac:dyDescent="0.2">
      <c r="A828" s="3"/>
      <c r="B828" s="5"/>
      <c r="C828" s="6"/>
      <c r="D828" s="42"/>
      <c r="E828" s="8">
        <f>IF($A828="VISA",IF($B828="DÉBITO",$D828-($D828*TAXAS!$B$4)),IF($A828="MASTER",IF($B828="DÉBITO",$D828-($D828*TAXAS!$B$5)),IF($A828="ELO", IF($B828="DÉBITO",$D828-($D828*TAXAS!$B$6)),IF($A828="HIPERCARD",IF($B828="DÉBITO",$D828-($D828*TAXAS!$B$7)),IF($A828="DINERS",IF($B828="DÉBITO",$D828-($D828*TAXAS!$B$8)),IF($A828="AMERICA EXPRESS",IF($B828="DÉBITO",$D828-($D828*TAXAS!$B$9)),IF($A828=TAXAS!$A$10,IF($B828="DÉBITO",$D828-($D828*TAXAS!$B$10)), IF($A828=TAXAS!$A$11,IF($B828="DÉBITO",$D828-($D828*TAXAS!$B$11)), IF($A828=TAXAS!$A$12,IF($B828="DÉBITO",$D828-($D828*TAXAS!$B$12)), IF($A828=TAXAS!$A$13,IF($B828="DÉBITO",$D828-($D828*TAXAS!$B$13)), IF($A828=TAXAS!$A$14,IF($B828="DÉBITO",$D828-($D828*TAXAS!$B$14)), IF($A828=TAXAS!$A$15,IF($B828="DÉBITO",$D828-($D828*TAXAS!$B$15)), IF($A828=TAXAS!$A$16,IF($B828="DÉBITO",$D828-($D828*TAXAS!$B$16)), IF($A828=TAXAS!$A$17,IF($B828="DÉBITO",$D828-($D828*TAXAS!$B$17)), IF($A828=TAXAS!$A$18,IF($B828="DÉBITO",$D828-($D828*TAXAS!$B$18)), IF($A828=TAXAS!$A$19,IF($B828="DÉBITO",$D828-($D828*TAXAS!$B$19)), IF($A828=TAXAS!$A$20,IF($B828="DÉBITO",$D828-($D828*TAXAS!$B$20)), IF($A828=TAXAS!$A$21,IF($B828="DÉBITO",$D828-($D828*TAXAS!$B$21)), IF($A828=TAXAS!$A$22,IF($B828="DÉBITO",$D828-($D828*TAXAS!$B$22)), IF($A828=TAXAS!$A$23,IF($B828="DÉBITO",$D828-($D828*TAXAS!$B$23)), IF($A828=TAXAS!$A$24,IF($B828="DÉBITO",$D828-($D828*TAXAS!$B$24)), IF($A828=TAXAS!$A$25,IF($B828="DÉBITO",$D828-($D828*TAXAS!$B$25)), IF($A828=TAXAS!$A$26,IF($B828="DÉBITO",$D828-($D828*TAXAS!$B$26)), IF($A828=TAXAS!$A$27,IF($B828="DÉBITO",$D828-($D828*TAXAS!$B$27))))))))))))))))))))))))))/1</f>
        <v>0</v>
      </c>
      <c r="F828" s="8">
        <f>IF($A828="VISA",IF($B828="CRÉDITO",$D828-($D828*TAXAS!$C$4)),IF($A828="MASTER",IF($B828="CRÉDITO",$D828-($D828*TAXAS!$C$5)),IF($A828="ELO", IF($B828="CRÉDITO",$D828-($D828*TAXAS!$C$6)),IF($A828="HIPERCARD",IF($B828="CRÉDITO",$D828-($D828*TAXAS!$C$7)),IF($A828="DINERS",IF($B828="CRÉDITO",$D828-($D828*TAXAS!$C$8)),IF($A828="AMERICA EXPRESS",IF($B828="CRÉDITO",$D828-($D828*TAXAS!$C$9)),IF($A828=TAXAS!$A$10,IF($B828="CRÉDITO",$D828-($D828*TAXAS!$C$10)), IF($A828=TAXAS!$A$11,IF($B828="CRÉDITO",$D828-($D828*TAXAS!$C$11)), IF($A828=TAXAS!$A$12,IF($B828="CRÉDITO",$D828-($D828*TAXAS!$C$12)), IF($A828=TAXAS!$A$13,IF($B828="CRÉDITO",$D828-($D828*TAXAS!$C$13)), IF($A828=TAXAS!$A$14,IF($B828="CRÉDITO",$D828-($D828*TAXAS!$C$14)), IF($A828=TAXAS!$A$15,IF($B828="CRÉDITO",$D828-($D828*TAXAS!$C$15)), IF($A828=TAXAS!$A$16,IF($B828="CRÉDITO",$D828-($D828*TAXAS!$C$16)), IF($A828=TAXAS!$A$17,IF($B828="CRÉDITO",$D828-($D828*TAXAS!$C$17)), IF($A828=TAXAS!$A$18,IF($B828="CRÉDITO",$D828-($D828*TAXAS!$C$18)), IF($A828=TAXAS!$A$19,IF($B828="CRÉDITO",$D828-($D828*TAXAS!$C$19)), IF($A828=TAXAS!$A$20,IF($B828="CRÉDITO",$D828-($D828*TAXAS!$C$20)), IF($A828=TAXAS!$A$21,IF($B828="CRÉDITO",$D828-($D828*TAXAS!$C$21)), IF($A828=TAXAS!$A$22,IF($B828="CRÉDITO",$D828-($D828*TAXAS!$C$22)), IF($A828=TAXAS!$A$23,IF($B828="CRÉDITO",$D828-($D828*TAXAS!$C$23)), IF($A828=TAXAS!$A$24,IF($B828="CRÉDITO",$D828-($D828*TAXAS!$C$24)), IF($A828=TAXAS!$A$25,IF($B828="CRÉDITO",$D828-($D828*TAXAS!$C$25)), IF($A828=TAXAS!$A$26,IF($B828="CRÉDITO",$D828-($D828*TAXAS!$C$26)), IF($A828=TAXAS!$A$27,IF($B828="CRÉDITO",$D828-($D828*TAXAS!$C$27))))))))))))))))))))))))))/1</f>
        <v>0</v>
      </c>
      <c r="G828" s="9">
        <f>IF($A828="VISA",IF($B828="PARCELADO ATÉ 3X",$D828-(D828*TAXAS!$D$4))/3,IF($A828="MASTER",IF($B828="PARCELADO ATÉ 3X",$D828-(D828*TAXAS!$D$5))/3,IF($A828="ELO",IF($B828="PARCELADO ATÉ 3X",$D828-(D828*TAXAS!$D$6))/3,IF($A828="HIPERCARD",IF($B828="PARCELADO ATÉ 3X",$D828-(D828*TAXAS!$D$7))/3,IF($A828="DINERS",IF($B828="PARCELADO ATÉ 3X",$D828-(D828*TAXAS!$D$8))/3,IF($A828="AMERICA EXPRESS",IF($B828="PARCELADO ATÉ 3X",$D828-(D828*TAXAS!$D$9))/3,IF($A828=TAXAS!$A$10,IF($B828="PARCELADO ATÉ 3X",$D828-($D828*TAXAS!$D$10))/3,IF($A828=TAXAS!$A$11,IF($B828="PARCELADO ATÉ 3X",$D828-($D828*TAXAS!$D$11))/3,IF($A828=TAXAS!$A$12,IF($B828="PARCELADO ATÉ 3X",$D828-($D828*TAXAS!$D$12))/3,IF($A828=TAXAS!$A$13,IF($B828="PARCELADO ATÉ 3X",$D828-($D828*TAXAS!$D$13))/3,IF($A828=TAXAS!$A$14,IF($B828="PARCELADO ATÉ 3X",$D828-($D828*TAXAS!$D$14))/3,IF($A828=TAXAS!$A$15,IF($B828="PARCELADO ATÉ 3X",$D828-($D828*TAXAS!$D$15))/3,IF($A828=TAXAS!$A$16,IF($B828="PARCELADO ATÉ 3X",$D828-($D828*TAXAS!$D$16))/3,IF($A828=TAXAS!$A$17,IF($B828="PARCELADO ATÉ 3X",$D828-($D828*TAXAS!$D$17))/3,IF($A828=TAXAS!$A$18,IF($B828="PARCELADO ATÉ 3X",$D828-($D828*TAXAS!$D$18))/3,IF($A828=TAXAS!$A$19,IF($B828="PARCELADO ATÉ 3X",$D828-($D828*TAXAS!$D$19))/3,IF($A828=TAXAS!$A$20,IF($B828="PARCELADO ATÉ 3X",$D828-($D828*TAXAS!$D$20))/3,IF($A828=TAXAS!$A$21,IF($B828="PARCELADO ATÉ 3X",$D828-($D828*TAXAS!$D$21))/3,IF($A828=TAXAS!$A$22,IF($B828="PARCELADO ATÉ 3X",$D828-($D828*TAXAS!$D$22))/3,IF($A828=TAXAS!$A$23,IF($B828="PARCELADO ATÉ 3X",$D828-($D828*TAXAS!$D$23))/3,IF($A828=TAXAS!$A$24,IF($B828="PARCELADO ATÉ 3X",$D828-($D828*TAXAS!$D$24))/3,IF($A828=TAXAS!$A$25,IF($B828="PARCELADO ATÉ 3X",$D828-($D828*TAXAS!$D$25))/3,IF($A828=TAXAS!$A$26,IF($B828="PARCELADO ATÉ 3X",$D828-($D828*TAXAS!$D$26))/3,IF($A828=TAXAS!$A$27,IF($B828="PARCELADO ATÉ 3X",$D828-($D828*TAXAS!$D$27))/3))))))))))))))))))))))))/1</f>
        <v>0</v>
      </c>
      <c r="H828" s="9">
        <f>IF($A828="VISA",IF($B828="PARCELADO ATÉ 6X",$D828-(D828*TAXAS!$E$4))/6,IF($A828="MASTER",IF($B828="PARCELADO ATÉ 6X",$D828-(D828*TAXAS!$E$5))/6,IF($A828="ELO",IF($B828="PARCELADO ATÉ 6X",$D828-(D828*TAXAS!$E$6))/6,IF($A828="HIPERCARD",IF($B828="PARCELADO ATÉ 6X",$D828-(D828*TAXAS!$E$7))/6,IF($A828="DINERS",IF($B828="PARCELADO ATÉ 6X",$D828-(D828*TAXAS!$E$8))/6,IF($A828="AMERICA EXPRESS",IF($B828="PARCELADO ATÉ 6X",$D828-(D828*TAXAS!$E$9))/6,IF($A828=TAXAS!$A$10,IF($B828="PARCELADO ATÉ 6X",$D828-($D828*TAXAS!$E$10))/6,IF($A828=TAXAS!$A$11,IF($B828="PARCELADO ATÉ 6X",$D828-($D828*TAXAS!$E$11))/6,IF($A828=TAXAS!$A$12,IF($B828="PARCELADO ATÉ 6X",$D828-($D828*TAXAS!$E$12))/6,IF($A828=TAXAS!$A$13,IF($B828="PARCELADO ATÉ 6X",$D828-($D828*TAXAS!$E$13))/6,IF($A828=TAXAS!$A$14,IF($B828="PARCELADO ATÉ 6X",$D828-($D828*TAXAS!$E$14))/6,IF($A828=TAXAS!$A$15,IF($B828="PARCELADO ATÉ 6X",$D828-($D828*TAXAS!$E$15))/6,IF($A828=TAXAS!$A$16,IF($B828="PARCELADO ATÉ 6X",$D828-($D828*TAXAS!$E$16))/6,IF($A828=TAXAS!$A$17,IF($B828="PARCELADO ATÉ 6X",$D828-($D828*TAXAS!$E$17))/6,IF($A828=TAXAS!$A$18,IF($B828="PARCELADO ATÉ 6X",$D828-($D828*TAXAS!$E$18))/6,IF($A828=TAXAS!$A$19,IF($B828="PARCELADO ATÉ 6X",$D828-($D828*TAXAS!$E$19))/6,IF($A828=TAXAS!$A$20,IF($B828="PARCELADO ATÉ 6X",$D828-($D828*TAXAS!$E$20))/6,IF($A828=TAXAS!$A$21,IF($B828="PARCELADO ATÉ 6X",$D828-($D828*TAXAS!$E$21))/6,IF($A828=TAXAS!$A$22,IF($B828="PARCELADO ATÉ 6X",$D828-($D828*TAXAS!$E$22))/6,IF($A828=TAXAS!$A$23,IF($B828="PARCELADO ATÉ 6X",$D828-($D828*TAXAS!$E$23))/6,IF($A828=TAXAS!$A$24,IF($B828="PARCELADO ATÉ 6X",$D828-($D828*TAXAS!$E$24))/6,IF($A828=TAXAS!$A$25,IF($B828="PARCELADO ATÉ 6X",$D828-($D828*TAXAS!$E$25))/6,IF($A828=TAXAS!$A$26,IF($B828="PARCELADO ATÉ 6X",$D828-($D828*TAXAS!$E$26))/6,IF($A828=TAXAS!$A$27,IF($B828="PARCELADO ATÉ 6X",$D828-($D828*TAXAS!$E$27))/6))))))))))))))))))))))))/1</f>
        <v>0</v>
      </c>
      <c r="I828" s="9">
        <f>IF($A828="VISA",IF($B828="PARCELADO ATÉ 12X",$D828-(D828*TAXAS!$F$4))/12,IF($A828="MASTER",IF($B828="PARCELADO ATÉ 12X",$D828-(D828*TAXAS!$F$5))/12,IF($A828="ELO",IF($B828="PARCELADO ATÉ 12X",$D828-(D828*TAXAS!$F$6))/12,IF($A828="HIPERCARD",IF($B828="PARCELADO ATÉ 12X",$D828-(D828*TAXAS!$F$7))/12,IF($A828="DINERS",IF($B828="PARCELADO ATÉ 12X",$D828-(D828*TAXAS!$F$8))/12,IF($A828="AMERICA EXPRESS",IF($B828="PARCELADO ATÉ 12X",$D828-(D828*TAXAS!$F$9))/12,IF($A828=TAXAS!$A$10,IF($B828="PARCELADO ATÉ 12X",$D828-($D828*TAXAS!$F$10))/12,IF($A828=TAXAS!$A$11,IF($B828="PARCELADO ATÉ 12X",$D828-($D828*TAXAS!$F$11))/12,IF($A828=TAXAS!$A$12,IF($B828="PARCELADO ATÉ 12X",$D828-($D828*TAXAS!$F$12))/12,IF($A828=TAXAS!$A$13,IF($B828="PARCELADO ATÉ 12X",$D828-($D828*TAXAS!$F$13))/12,IF($A828=TAXAS!$A$14,IF($B828="PARCELADO ATÉ 12X",$D828-($D828*TAXAS!$F$14))/12,IF($A828=TAXAS!$A$15,IF($B828="PARCELADO ATÉ 12X",$D828-($D828*TAXAS!$F$15))/12,IF($A828=TAXAS!$A$16,IF($B828="PARCELADO ATÉ 12X",$D828-($D828*TAXAS!$F$16))/12,IF($A828=TAXAS!$A$17,IF($B828="PARCELADO ATÉ 12X",$D828-($D828*TAXAS!$F$17))/12,IF($A828=TAXAS!$A$18,IF($B828="PARCELADO ATÉ 12X",$D828-($D828*TAXAS!$F$18))/12,IF($A828=TAXAS!$A$19,IF($B828="PARCELADO ATÉ 12X",$D828-($D828*TAXAS!$F$19))/12,IF($A828=TAXAS!$A$20,IF($B828="PARCELADO ATÉ 12X",$D828-($D828*TAXAS!$F$20))/12,IF($A828=TAXAS!$A$21,IF($B828="PARCELADO ATÉ 12X",$D828-($D828*TAXAS!$F$21))/12,IF($A828=TAXAS!$A$22,IF($B828="PARCELADO ATÉ 12X",$D828-($D828*TAXAS!$F$22))/12,IF($A828=TAXAS!$A$23,IF($B828="PARCELADO ATÉ 12X",$D828-($D828*TAXAS!$F$23))/12,IF($A828=TAXAS!$A$24,IF($B828="PARCELADO ATÉ 12X",$D828-($D828*TAXAS!$F$24))/12,IF($A828=TAXAS!$A$25,IF($B828="PARCELADO ATÉ 12X",$D828-($D828*TAXAS!$F$25))/12,IF($A828=TAXAS!$A$26,IF($B828="PARCELADO ATÉ 12X",$D828-($D828*TAXAS!$F$26))/12,IF($A828=TAXAS!$A$27,IF($B828="PARCELADO ATÉ 12X",$D828-($D828*TAXAS!$F$27))/12))))))))))))))))))))))))/1</f>
        <v>0</v>
      </c>
      <c r="J828" s="8">
        <f t="shared" si="0"/>
        <v>0</v>
      </c>
      <c r="K828" s="10" t="b">
        <f>IF($B828="PARCELADO ATÉ 3X",($D828-($D828*TAXAS!$D$4))-$J828)</f>
        <v>0</v>
      </c>
      <c r="L828" s="10" t="b">
        <f>IF($B828="PARCELADO ATÉ 6X",($D828-($D828*TAXAS!$E$4))-$J828)</f>
        <v>0</v>
      </c>
      <c r="M828" s="10" t="b">
        <f>IF($B828="PARCELADO ATÉ 12X",($D828-($D828*TAXAS!$F$4))-$J828)</f>
        <v>0</v>
      </c>
      <c r="N828" s="8">
        <f t="shared" si="1"/>
        <v>0</v>
      </c>
      <c r="O828" s="10">
        <f t="shared" si="2"/>
        <v>0</v>
      </c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spans="1:31" ht="15.75" customHeight="1" x14ac:dyDescent="0.2">
      <c r="A829" s="3"/>
      <c r="B829" s="5"/>
      <c r="C829" s="6"/>
      <c r="D829" s="42"/>
      <c r="E829" s="8">
        <f>IF($A829="VISA",IF($B829="DÉBITO",$D829-($D829*TAXAS!$B$4)),IF($A829="MASTER",IF($B829="DÉBITO",$D829-($D829*TAXAS!$B$5)),IF($A829="ELO", IF($B829="DÉBITO",$D829-($D829*TAXAS!$B$6)),IF($A829="HIPERCARD",IF($B829="DÉBITO",$D829-($D829*TAXAS!$B$7)),IF($A829="DINERS",IF($B829="DÉBITO",$D829-($D829*TAXAS!$B$8)),IF($A829="AMERICA EXPRESS",IF($B829="DÉBITO",$D829-($D829*TAXAS!$B$9)),IF($A829=TAXAS!$A$10,IF($B829="DÉBITO",$D829-($D829*TAXAS!$B$10)), IF($A829=TAXAS!$A$11,IF($B829="DÉBITO",$D829-($D829*TAXAS!$B$11)), IF($A829=TAXAS!$A$12,IF($B829="DÉBITO",$D829-($D829*TAXAS!$B$12)), IF($A829=TAXAS!$A$13,IF($B829="DÉBITO",$D829-($D829*TAXAS!$B$13)), IF($A829=TAXAS!$A$14,IF($B829="DÉBITO",$D829-($D829*TAXAS!$B$14)), IF($A829=TAXAS!$A$15,IF($B829="DÉBITO",$D829-($D829*TAXAS!$B$15)), IF($A829=TAXAS!$A$16,IF($B829="DÉBITO",$D829-($D829*TAXAS!$B$16)), IF($A829=TAXAS!$A$17,IF($B829="DÉBITO",$D829-($D829*TAXAS!$B$17)), IF($A829=TAXAS!$A$18,IF($B829="DÉBITO",$D829-($D829*TAXAS!$B$18)), IF($A829=TAXAS!$A$19,IF($B829="DÉBITO",$D829-($D829*TAXAS!$B$19)), IF($A829=TAXAS!$A$20,IF($B829="DÉBITO",$D829-($D829*TAXAS!$B$20)), IF($A829=TAXAS!$A$21,IF($B829="DÉBITO",$D829-($D829*TAXAS!$B$21)), IF($A829=TAXAS!$A$22,IF($B829="DÉBITO",$D829-($D829*TAXAS!$B$22)), IF($A829=TAXAS!$A$23,IF($B829="DÉBITO",$D829-($D829*TAXAS!$B$23)), IF($A829=TAXAS!$A$24,IF($B829="DÉBITO",$D829-($D829*TAXAS!$B$24)), IF($A829=TAXAS!$A$25,IF($B829="DÉBITO",$D829-($D829*TAXAS!$B$25)), IF($A829=TAXAS!$A$26,IF($B829="DÉBITO",$D829-($D829*TAXAS!$B$26)), IF($A829=TAXAS!$A$27,IF($B829="DÉBITO",$D829-($D829*TAXAS!$B$27))))))))))))))))))))))))))/1</f>
        <v>0</v>
      </c>
      <c r="F829" s="8">
        <f>IF($A829="VISA",IF($B829="CRÉDITO",$D829-($D829*TAXAS!$C$4)),IF($A829="MASTER",IF($B829="CRÉDITO",$D829-($D829*TAXAS!$C$5)),IF($A829="ELO", IF($B829="CRÉDITO",$D829-($D829*TAXAS!$C$6)),IF($A829="HIPERCARD",IF($B829="CRÉDITO",$D829-($D829*TAXAS!$C$7)),IF($A829="DINERS",IF($B829="CRÉDITO",$D829-($D829*TAXAS!$C$8)),IF($A829="AMERICA EXPRESS",IF($B829="CRÉDITO",$D829-($D829*TAXAS!$C$9)),IF($A829=TAXAS!$A$10,IF($B829="CRÉDITO",$D829-($D829*TAXAS!$C$10)), IF($A829=TAXAS!$A$11,IF($B829="CRÉDITO",$D829-($D829*TAXAS!$C$11)), IF($A829=TAXAS!$A$12,IF($B829="CRÉDITO",$D829-($D829*TAXAS!$C$12)), IF($A829=TAXAS!$A$13,IF($B829="CRÉDITO",$D829-($D829*TAXAS!$C$13)), IF($A829=TAXAS!$A$14,IF($B829="CRÉDITO",$D829-($D829*TAXAS!$C$14)), IF($A829=TAXAS!$A$15,IF($B829="CRÉDITO",$D829-($D829*TAXAS!$C$15)), IF($A829=TAXAS!$A$16,IF($B829="CRÉDITO",$D829-($D829*TAXAS!$C$16)), IF($A829=TAXAS!$A$17,IF($B829="CRÉDITO",$D829-($D829*TAXAS!$C$17)), IF($A829=TAXAS!$A$18,IF($B829="CRÉDITO",$D829-($D829*TAXAS!$C$18)), IF($A829=TAXAS!$A$19,IF($B829="CRÉDITO",$D829-($D829*TAXAS!$C$19)), IF($A829=TAXAS!$A$20,IF($B829="CRÉDITO",$D829-($D829*TAXAS!$C$20)), IF($A829=TAXAS!$A$21,IF($B829="CRÉDITO",$D829-($D829*TAXAS!$C$21)), IF($A829=TAXAS!$A$22,IF($B829="CRÉDITO",$D829-($D829*TAXAS!$C$22)), IF($A829=TAXAS!$A$23,IF($B829="CRÉDITO",$D829-($D829*TAXAS!$C$23)), IF($A829=TAXAS!$A$24,IF($B829="CRÉDITO",$D829-($D829*TAXAS!$C$24)), IF($A829=TAXAS!$A$25,IF($B829="CRÉDITO",$D829-($D829*TAXAS!$C$25)), IF($A829=TAXAS!$A$26,IF($B829="CRÉDITO",$D829-($D829*TAXAS!$C$26)), IF($A829=TAXAS!$A$27,IF($B829="CRÉDITO",$D829-($D829*TAXAS!$C$27))))))))))))))))))))))))))/1</f>
        <v>0</v>
      </c>
      <c r="G829" s="9">
        <f>IF($A829="VISA",IF($B829="PARCELADO ATÉ 3X",$D829-(D829*TAXAS!$D$4))/3,IF($A829="MASTER",IF($B829="PARCELADO ATÉ 3X",$D829-(D829*TAXAS!$D$5))/3,IF($A829="ELO",IF($B829="PARCELADO ATÉ 3X",$D829-(D829*TAXAS!$D$6))/3,IF($A829="HIPERCARD",IF($B829="PARCELADO ATÉ 3X",$D829-(D829*TAXAS!$D$7))/3,IF($A829="DINERS",IF($B829="PARCELADO ATÉ 3X",$D829-(D829*TAXAS!$D$8))/3,IF($A829="AMERICA EXPRESS",IF($B829="PARCELADO ATÉ 3X",$D829-(D829*TAXAS!$D$9))/3,IF($A829=TAXAS!$A$10,IF($B829="PARCELADO ATÉ 3X",$D829-($D829*TAXAS!$D$10))/3,IF($A829=TAXAS!$A$11,IF($B829="PARCELADO ATÉ 3X",$D829-($D829*TAXAS!$D$11))/3,IF($A829=TAXAS!$A$12,IF($B829="PARCELADO ATÉ 3X",$D829-($D829*TAXAS!$D$12))/3,IF($A829=TAXAS!$A$13,IF($B829="PARCELADO ATÉ 3X",$D829-($D829*TAXAS!$D$13))/3,IF($A829=TAXAS!$A$14,IF($B829="PARCELADO ATÉ 3X",$D829-($D829*TAXAS!$D$14))/3,IF($A829=TAXAS!$A$15,IF($B829="PARCELADO ATÉ 3X",$D829-($D829*TAXAS!$D$15))/3,IF($A829=TAXAS!$A$16,IF($B829="PARCELADO ATÉ 3X",$D829-($D829*TAXAS!$D$16))/3,IF($A829=TAXAS!$A$17,IF($B829="PARCELADO ATÉ 3X",$D829-($D829*TAXAS!$D$17))/3,IF($A829=TAXAS!$A$18,IF($B829="PARCELADO ATÉ 3X",$D829-($D829*TAXAS!$D$18))/3,IF($A829=TAXAS!$A$19,IF($B829="PARCELADO ATÉ 3X",$D829-($D829*TAXAS!$D$19))/3,IF($A829=TAXAS!$A$20,IF($B829="PARCELADO ATÉ 3X",$D829-($D829*TAXAS!$D$20))/3,IF($A829=TAXAS!$A$21,IF($B829="PARCELADO ATÉ 3X",$D829-($D829*TAXAS!$D$21))/3,IF($A829=TAXAS!$A$22,IF($B829="PARCELADO ATÉ 3X",$D829-($D829*TAXAS!$D$22))/3,IF($A829=TAXAS!$A$23,IF($B829="PARCELADO ATÉ 3X",$D829-($D829*TAXAS!$D$23))/3,IF($A829=TAXAS!$A$24,IF($B829="PARCELADO ATÉ 3X",$D829-($D829*TAXAS!$D$24))/3,IF($A829=TAXAS!$A$25,IF($B829="PARCELADO ATÉ 3X",$D829-($D829*TAXAS!$D$25))/3,IF($A829=TAXAS!$A$26,IF($B829="PARCELADO ATÉ 3X",$D829-($D829*TAXAS!$D$26))/3,IF($A829=TAXAS!$A$27,IF($B829="PARCELADO ATÉ 3X",$D829-($D829*TAXAS!$D$27))/3))))))))))))))))))))))))/1</f>
        <v>0</v>
      </c>
      <c r="H829" s="9">
        <f>IF($A829="VISA",IF($B829="PARCELADO ATÉ 6X",$D829-(D829*TAXAS!$E$4))/6,IF($A829="MASTER",IF($B829="PARCELADO ATÉ 6X",$D829-(D829*TAXAS!$E$5))/6,IF($A829="ELO",IF($B829="PARCELADO ATÉ 6X",$D829-(D829*TAXAS!$E$6))/6,IF($A829="HIPERCARD",IF($B829="PARCELADO ATÉ 6X",$D829-(D829*TAXAS!$E$7))/6,IF($A829="DINERS",IF($B829="PARCELADO ATÉ 6X",$D829-(D829*TAXAS!$E$8))/6,IF($A829="AMERICA EXPRESS",IF($B829="PARCELADO ATÉ 6X",$D829-(D829*TAXAS!$E$9))/6,IF($A829=TAXAS!$A$10,IF($B829="PARCELADO ATÉ 6X",$D829-($D829*TAXAS!$E$10))/6,IF($A829=TAXAS!$A$11,IF($B829="PARCELADO ATÉ 6X",$D829-($D829*TAXAS!$E$11))/6,IF($A829=TAXAS!$A$12,IF($B829="PARCELADO ATÉ 6X",$D829-($D829*TAXAS!$E$12))/6,IF($A829=TAXAS!$A$13,IF($B829="PARCELADO ATÉ 6X",$D829-($D829*TAXAS!$E$13))/6,IF($A829=TAXAS!$A$14,IF($B829="PARCELADO ATÉ 6X",$D829-($D829*TAXAS!$E$14))/6,IF($A829=TAXAS!$A$15,IF($B829="PARCELADO ATÉ 6X",$D829-($D829*TAXAS!$E$15))/6,IF($A829=TAXAS!$A$16,IF($B829="PARCELADO ATÉ 6X",$D829-($D829*TAXAS!$E$16))/6,IF($A829=TAXAS!$A$17,IF($B829="PARCELADO ATÉ 6X",$D829-($D829*TAXAS!$E$17))/6,IF($A829=TAXAS!$A$18,IF($B829="PARCELADO ATÉ 6X",$D829-($D829*TAXAS!$E$18))/6,IF($A829=TAXAS!$A$19,IF($B829="PARCELADO ATÉ 6X",$D829-($D829*TAXAS!$E$19))/6,IF($A829=TAXAS!$A$20,IF($B829="PARCELADO ATÉ 6X",$D829-($D829*TAXAS!$E$20))/6,IF($A829=TAXAS!$A$21,IF($B829="PARCELADO ATÉ 6X",$D829-($D829*TAXAS!$E$21))/6,IF($A829=TAXAS!$A$22,IF($B829="PARCELADO ATÉ 6X",$D829-($D829*TAXAS!$E$22))/6,IF($A829=TAXAS!$A$23,IF($B829="PARCELADO ATÉ 6X",$D829-($D829*TAXAS!$E$23))/6,IF($A829=TAXAS!$A$24,IF($B829="PARCELADO ATÉ 6X",$D829-($D829*TAXAS!$E$24))/6,IF($A829=TAXAS!$A$25,IF($B829="PARCELADO ATÉ 6X",$D829-($D829*TAXAS!$E$25))/6,IF($A829=TAXAS!$A$26,IF($B829="PARCELADO ATÉ 6X",$D829-($D829*TAXAS!$E$26))/6,IF($A829=TAXAS!$A$27,IF($B829="PARCELADO ATÉ 6X",$D829-($D829*TAXAS!$E$27))/6))))))))))))))))))))))))/1</f>
        <v>0</v>
      </c>
      <c r="I829" s="9">
        <f>IF($A829="VISA",IF($B829="PARCELADO ATÉ 12X",$D829-(D829*TAXAS!$F$4))/12,IF($A829="MASTER",IF($B829="PARCELADO ATÉ 12X",$D829-(D829*TAXAS!$F$5))/12,IF($A829="ELO",IF($B829="PARCELADO ATÉ 12X",$D829-(D829*TAXAS!$F$6))/12,IF($A829="HIPERCARD",IF($B829="PARCELADO ATÉ 12X",$D829-(D829*TAXAS!$F$7))/12,IF($A829="DINERS",IF($B829="PARCELADO ATÉ 12X",$D829-(D829*TAXAS!$F$8))/12,IF($A829="AMERICA EXPRESS",IF($B829="PARCELADO ATÉ 12X",$D829-(D829*TAXAS!$F$9))/12,IF($A829=TAXAS!$A$10,IF($B829="PARCELADO ATÉ 12X",$D829-($D829*TAXAS!$F$10))/12,IF($A829=TAXAS!$A$11,IF($B829="PARCELADO ATÉ 12X",$D829-($D829*TAXAS!$F$11))/12,IF($A829=TAXAS!$A$12,IF($B829="PARCELADO ATÉ 12X",$D829-($D829*TAXAS!$F$12))/12,IF($A829=TAXAS!$A$13,IF($B829="PARCELADO ATÉ 12X",$D829-($D829*TAXAS!$F$13))/12,IF($A829=TAXAS!$A$14,IF($B829="PARCELADO ATÉ 12X",$D829-($D829*TAXAS!$F$14))/12,IF($A829=TAXAS!$A$15,IF($B829="PARCELADO ATÉ 12X",$D829-($D829*TAXAS!$F$15))/12,IF($A829=TAXAS!$A$16,IF($B829="PARCELADO ATÉ 12X",$D829-($D829*TAXAS!$F$16))/12,IF($A829=TAXAS!$A$17,IF($B829="PARCELADO ATÉ 12X",$D829-($D829*TAXAS!$F$17))/12,IF($A829=TAXAS!$A$18,IF($B829="PARCELADO ATÉ 12X",$D829-($D829*TAXAS!$F$18))/12,IF($A829=TAXAS!$A$19,IF($B829="PARCELADO ATÉ 12X",$D829-($D829*TAXAS!$F$19))/12,IF($A829=TAXAS!$A$20,IF($B829="PARCELADO ATÉ 12X",$D829-($D829*TAXAS!$F$20))/12,IF($A829=TAXAS!$A$21,IF($B829="PARCELADO ATÉ 12X",$D829-($D829*TAXAS!$F$21))/12,IF($A829=TAXAS!$A$22,IF($B829="PARCELADO ATÉ 12X",$D829-($D829*TAXAS!$F$22))/12,IF($A829=TAXAS!$A$23,IF($B829="PARCELADO ATÉ 12X",$D829-($D829*TAXAS!$F$23))/12,IF($A829=TAXAS!$A$24,IF($B829="PARCELADO ATÉ 12X",$D829-($D829*TAXAS!$F$24))/12,IF($A829=TAXAS!$A$25,IF($B829="PARCELADO ATÉ 12X",$D829-($D829*TAXAS!$F$25))/12,IF($A829=TAXAS!$A$26,IF($B829="PARCELADO ATÉ 12X",$D829-($D829*TAXAS!$F$26))/12,IF($A829=TAXAS!$A$27,IF($B829="PARCELADO ATÉ 12X",$D829-($D829*TAXAS!$F$27))/12))))))))))))))))))))))))/1</f>
        <v>0</v>
      </c>
      <c r="J829" s="8">
        <f t="shared" si="0"/>
        <v>0</v>
      </c>
      <c r="K829" s="10" t="b">
        <f>IF($B829="PARCELADO ATÉ 3X",($D829-($D829*TAXAS!$D$4))-$J829)</f>
        <v>0</v>
      </c>
      <c r="L829" s="10" t="b">
        <f>IF($B829="PARCELADO ATÉ 6X",($D829-($D829*TAXAS!$E$4))-$J829)</f>
        <v>0</v>
      </c>
      <c r="M829" s="10" t="b">
        <f>IF($B829="PARCELADO ATÉ 12X",($D829-($D829*TAXAS!$F$4))-$J829)</f>
        <v>0</v>
      </c>
      <c r="N829" s="8">
        <f t="shared" si="1"/>
        <v>0</v>
      </c>
      <c r="O829" s="10">
        <f t="shared" si="2"/>
        <v>0</v>
      </c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spans="1:31" ht="15.75" customHeight="1" x14ac:dyDescent="0.2">
      <c r="A830" s="3"/>
      <c r="B830" s="5"/>
      <c r="C830" s="6"/>
      <c r="D830" s="42"/>
      <c r="E830" s="8">
        <f>IF($A830="VISA",IF($B830="DÉBITO",$D830-($D830*TAXAS!$B$4)),IF($A830="MASTER",IF($B830="DÉBITO",$D830-($D830*TAXAS!$B$5)),IF($A830="ELO", IF($B830="DÉBITO",$D830-($D830*TAXAS!$B$6)),IF($A830="HIPERCARD",IF($B830="DÉBITO",$D830-($D830*TAXAS!$B$7)),IF($A830="DINERS",IF($B830="DÉBITO",$D830-($D830*TAXAS!$B$8)),IF($A830="AMERICA EXPRESS",IF($B830="DÉBITO",$D830-($D830*TAXAS!$B$9)),IF($A830=TAXAS!$A$10,IF($B830="DÉBITO",$D830-($D830*TAXAS!$B$10)), IF($A830=TAXAS!$A$11,IF($B830="DÉBITO",$D830-($D830*TAXAS!$B$11)), IF($A830=TAXAS!$A$12,IF($B830="DÉBITO",$D830-($D830*TAXAS!$B$12)), IF($A830=TAXAS!$A$13,IF($B830="DÉBITO",$D830-($D830*TAXAS!$B$13)), IF($A830=TAXAS!$A$14,IF($B830="DÉBITO",$D830-($D830*TAXAS!$B$14)), IF($A830=TAXAS!$A$15,IF($B830="DÉBITO",$D830-($D830*TAXAS!$B$15)), IF($A830=TAXAS!$A$16,IF($B830="DÉBITO",$D830-($D830*TAXAS!$B$16)), IF($A830=TAXAS!$A$17,IF($B830="DÉBITO",$D830-($D830*TAXAS!$B$17)), IF($A830=TAXAS!$A$18,IF($B830="DÉBITO",$D830-($D830*TAXAS!$B$18)), IF($A830=TAXAS!$A$19,IF($B830="DÉBITO",$D830-($D830*TAXAS!$B$19)), IF($A830=TAXAS!$A$20,IF($B830="DÉBITO",$D830-($D830*TAXAS!$B$20)), IF($A830=TAXAS!$A$21,IF($B830="DÉBITO",$D830-($D830*TAXAS!$B$21)), IF($A830=TAXAS!$A$22,IF($B830="DÉBITO",$D830-($D830*TAXAS!$B$22)), IF($A830=TAXAS!$A$23,IF($B830="DÉBITO",$D830-($D830*TAXAS!$B$23)), IF($A830=TAXAS!$A$24,IF($B830="DÉBITO",$D830-($D830*TAXAS!$B$24)), IF($A830=TAXAS!$A$25,IF($B830="DÉBITO",$D830-($D830*TAXAS!$B$25)), IF($A830=TAXAS!$A$26,IF($B830="DÉBITO",$D830-($D830*TAXAS!$B$26)), IF($A830=TAXAS!$A$27,IF($B830="DÉBITO",$D830-($D830*TAXAS!$B$27))))))))))))))))))))))))))/1</f>
        <v>0</v>
      </c>
      <c r="F830" s="8">
        <f>IF($A830="VISA",IF($B830="CRÉDITO",$D830-($D830*TAXAS!$C$4)),IF($A830="MASTER",IF($B830="CRÉDITO",$D830-($D830*TAXAS!$C$5)),IF($A830="ELO", IF($B830="CRÉDITO",$D830-($D830*TAXAS!$C$6)),IF($A830="HIPERCARD",IF($B830="CRÉDITO",$D830-($D830*TAXAS!$C$7)),IF($A830="DINERS",IF($B830="CRÉDITO",$D830-($D830*TAXAS!$C$8)),IF($A830="AMERICA EXPRESS",IF($B830="CRÉDITO",$D830-($D830*TAXAS!$C$9)),IF($A830=TAXAS!$A$10,IF($B830="CRÉDITO",$D830-($D830*TAXAS!$C$10)), IF($A830=TAXAS!$A$11,IF($B830="CRÉDITO",$D830-($D830*TAXAS!$C$11)), IF($A830=TAXAS!$A$12,IF($B830="CRÉDITO",$D830-($D830*TAXAS!$C$12)), IF($A830=TAXAS!$A$13,IF($B830="CRÉDITO",$D830-($D830*TAXAS!$C$13)), IF($A830=TAXAS!$A$14,IF($B830="CRÉDITO",$D830-($D830*TAXAS!$C$14)), IF($A830=TAXAS!$A$15,IF($B830="CRÉDITO",$D830-($D830*TAXAS!$C$15)), IF($A830=TAXAS!$A$16,IF($B830="CRÉDITO",$D830-($D830*TAXAS!$C$16)), IF($A830=TAXAS!$A$17,IF($B830="CRÉDITO",$D830-($D830*TAXAS!$C$17)), IF($A830=TAXAS!$A$18,IF($B830="CRÉDITO",$D830-($D830*TAXAS!$C$18)), IF($A830=TAXAS!$A$19,IF($B830="CRÉDITO",$D830-($D830*TAXAS!$C$19)), IF($A830=TAXAS!$A$20,IF($B830="CRÉDITO",$D830-($D830*TAXAS!$C$20)), IF($A830=TAXAS!$A$21,IF($B830="CRÉDITO",$D830-($D830*TAXAS!$C$21)), IF($A830=TAXAS!$A$22,IF($B830="CRÉDITO",$D830-($D830*TAXAS!$C$22)), IF($A830=TAXAS!$A$23,IF($B830="CRÉDITO",$D830-($D830*TAXAS!$C$23)), IF($A830=TAXAS!$A$24,IF($B830="CRÉDITO",$D830-($D830*TAXAS!$C$24)), IF($A830=TAXAS!$A$25,IF($B830="CRÉDITO",$D830-($D830*TAXAS!$C$25)), IF($A830=TAXAS!$A$26,IF($B830="CRÉDITO",$D830-($D830*TAXAS!$C$26)), IF($A830=TAXAS!$A$27,IF($B830="CRÉDITO",$D830-($D830*TAXAS!$C$27))))))))))))))))))))))))))/1</f>
        <v>0</v>
      </c>
      <c r="G830" s="9">
        <f>IF($A830="VISA",IF($B830="PARCELADO ATÉ 3X",$D830-(D830*TAXAS!$D$4))/3,IF($A830="MASTER",IF($B830="PARCELADO ATÉ 3X",$D830-(D830*TAXAS!$D$5))/3,IF($A830="ELO",IF($B830="PARCELADO ATÉ 3X",$D830-(D830*TAXAS!$D$6))/3,IF($A830="HIPERCARD",IF($B830="PARCELADO ATÉ 3X",$D830-(D830*TAXAS!$D$7))/3,IF($A830="DINERS",IF($B830="PARCELADO ATÉ 3X",$D830-(D830*TAXAS!$D$8))/3,IF($A830="AMERICA EXPRESS",IF($B830="PARCELADO ATÉ 3X",$D830-(D830*TAXAS!$D$9))/3,IF($A830=TAXAS!$A$10,IF($B830="PARCELADO ATÉ 3X",$D830-($D830*TAXAS!$D$10))/3,IF($A830=TAXAS!$A$11,IF($B830="PARCELADO ATÉ 3X",$D830-($D830*TAXAS!$D$11))/3,IF($A830=TAXAS!$A$12,IF($B830="PARCELADO ATÉ 3X",$D830-($D830*TAXAS!$D$12))/3,IF($A830=TAXAS!$A$13,IF($B830="PARCELADO ATÉ 3X",$D830-($D830*TAXAS!$D$13))/3,IF($A830=TAXAS!$A$14,IF($B830="PARCELADO ATÉ 3X",$D830-($D830*TAXAS!$D$14))/3,IF($A830=TAXAS!$A$15,IF($B830="PARCELADO ATÉ 3X",$D830-($D830*TAXAS!$D$15))/3,IF($A830=TAXAS!$A$16,IF($B830="PARCELADO ATÉ 3X",$D830-($D830*TAXAS!$D$16))/3,IF($A830=TAXAS!$A$17,IF($B830="PARCELADO ATÉ 3X",$D830-($D830*TAXAS!$D$17))/3,IF($A830=TAXAS!$A$18,IF($B830="PARCELADO ATÉ 3X",$D830-($D830*TAXAS!$D$18))/3,IF($A830=TAXAS!$A$19,IF($B830="PARCELADO ATÉ 3X",$D830-($D830*TAXAS!$D$19))/3,IF($A830=TAXAS!$A$20,IF($B830="PARCELADO ATÉ 3X",$D830-($D830*TAXAS!$D$20))/3,IF($A830=TAXAS!$A$21,IF($B830="PARCELADO ATÉ 3X",$D830-($D830*TAXAS!$D$21))/3,IF($A830=TAXAS!$A$22,IF($B830="PARCELADO ATÉ 3X",$D830-($D830*TAXAS!$D$22))/3,IF($A830=TAXAS!$A$23,IF($B830="PARCELADO ATÉ 3X",$D830-($D830*TAXAS!$D$23))/3,IF($A830=TAXAS!$A$24,IF($B830="PARCELADO ATÉ 3X",$D830-($D830*TAXAS!$D$24))/3,IF($A830=TAXAS!$A$25,IF($B830="PARCELADO ATÉ 3X",$D830-($D830*TAXAS!$D$25))/3,IF($A830=TAXAS!$A$26,IF($B830="PARCELADO ATÉ 3X",$D830-($D830*TAXAS!$D$26))/3,IF($A830=TAXAS!$A$27,IF($B830="PARCELADO ATÉ 3X",$D830-($D830*TAXAS!$D$27))/3))))))))))))))))))))))))/1</f>
        <v>0</v>
      </c>
      <c r="H830" s="9">
        <f>IF($A830="VISA",IF($B830="PARCELADO ATÉ 6X",$D830-(D830*TAXAS!$E$4))/6,IF($A830="MASTER",IF($B830="PARCELADO ATÉ 6X",$D830-(D830*TAXAS!$E$5))/6,IF($A830="ELO",IF($B830="PARCELADO ATÉ 6X",$D830-(D830*TAXAS!$E$6))/6,IF($A830="HIPERCARD",IF($B830="PARCELADO ATÉ 6X",$D830-(D830*TAXAS!$E$7))/6,IF($A830="DINERS",IF($B830="PARCELADO ATÉ 6X",$D830-(D830*TAXAS!$E$8))/6,IF($A830="AMERICA EXPRESS",IF($B830="PARCELADO ATÉ 6X",$D830-(D830*TAXAS!$E$9))/6,IF($A830=TAXAS!$A$10,IF($B830="PARCELADO ATÉ 6X",$D830-($D830*TAXAS!$E$10))/6,IF($A830=TAXAS!$A$11,IF($B830="PARCELADO ATÉ 6X",$D830-($D830*TAXAS!$E$11))/6,IF($A830=TAXAS!$A$12,IF($B830="PARCELADO ATÉ 6X",$D830-($D830*TAXAS!$E$12))/6,IF($A830=TAXAS!$A$13,IF($B830="PARCELADO ATÉ 6X",$D830-($D830*TAXAS!$E$13))/6,IF($A830=TAXAS!$A$14,IF($B830="PARCELADO ATÉ 6X",$D830-($D830*TAXAS!$E$14))/6,IF($A830=TAXAS!$A$15,IF($B830="PARCELADO ATÉ 6X",$D830-($D830*TAXAS!$E$15))/6,IF($A830=TAXAS!$A$16,IF($B830="PARCELADO ATÉ 6X",$D830-($D830*TAXAS!$E$16))/6,IF($A830=TAXAS!$A$17,IF($B830="PARCELADO ATÉ 6X",$D830-($D830*TAXAS!$E$17))/6,IF($A830=TAXAS!$A$18,IF($B830="PARCELADO ATÉ 6X",$D830-($D830*TAXAS!$E$18))/6,IF($A830=TAXAS!$A$19,IF($B830="PARCELADO ATÉ 6X",$D830-($D830*TAXAS!$E$19))/6,IF($A830=TAXAS!$A$20,IF($B830="PARCELADO ATÉ 6X",$D830-($D830*TAXAS!$E$20))/6,IF($A830=TAXAS!$A$21,IF($B830="PARCELADO ATÉ 6X",$D830-($D830*TAXAS!$E$21))/6,IF($A830=TAXAS!$A$22,IF($B830="PARCELADO ATÉ 6X",$D830-($D830*TAXAS!$E$22))/6,IF($A830=TAXAS!$A$23,IF($B830="PARCELADO ATÉ 6X",$D830-($D830*TAXAS!$E$23))/6,IF($A830=TAXAS!$A$24,IF($B830="PARCELADO ATÉ 6X",$D830-($D830*TAXAS!$E$24))/6,IF($A830=TAXAS!$A$25,IF($B830="PARCELADO ATÉ 6X",$D830-($D830*TAXAS!$E$25))/6,IF($A830=TAXAS!$A$26,IF($B830="PARCELADO ATÉ 6X",$D830-($D830*TAXAS!$E$26))/6,IF($A830=TAXAS!$A$27,IF($B830="PARCELADO ATÉ 6X",$D830-($D830*TAXAS!$E$27))/6))))))))))))))))))))))))/1</f>
        <v>0</v>
      </c>
      <c r="I830" s="9">
        <f>IF($A830="VISA",IF($B830="PARCELADO ATÉ 12X",$D830-(D830*TAXAS!$F$4))/12,IF($A830="MASTER",IF($B830="PARCELADO ATÉ 12X",$D830-(D830*TAXAS!$F$5))/12,IF($A830="ELO",IF($B830="PARCELADO ATÉ 12X",$D830-(D830*TAXAS!$F$6))/12,IF($A830="HIPERCARD",IF($B830="PARCELADO ATÉ 12X",$D830-(D830*TAXAS!$F$7))/12,IF($A830="DINERS",IF($B830="PARCELADO ATÉ 12X",$D830-(D830*TAXAS!$F$8))/12,IF($A830="AMERICA EXPRESS",IF($B830="PARCELADO ATÉ 12X",$D830-(D830*TAXAS!$F$9))/12,IF($A830=TAXAS!$A$10,IF($B830="PARCELADO ATÉ 12X",$D830-($D830*TAXAS!$F$10))/12,IF($A830=TAXAS!$A$11,IF($B830="PARCELADO ATÉ 12X",$D830-($D830*TAXAS!$F$11))/12,IF($A830=TAXAS!$A$12,IF($B830="PARCELADO ATÉ 12X",$D830-($D830*TAXAS!$F$12))/12,IF($A830=TAXAS!$A$13,IF($B830="PARCELADO ATÉ 12X",$D830-($D830*TAXAS!$F$13))/12,IF($A830=TAXAS!$A$14,IF($B830="PARCELADO ATÉ 12X",$D830-($D830*TAXAS!$F$14))/12,IF($A830=TAXAS!$A$15,IF($B830="PARCELADO ATÉ 12X",$D830-($D830*TAXAS!$F$15))/12,IF($A830=TAXAS!$A$16,IF($B830="PARCELADO ATÉ 12X",$D830-($D830*TAXAS!$F$16))/12,IF($A830=TAXAS!$A$17,IF($B830="PARCELADO ATÉ 12X",$D830-($D830*TAXAS!$F$17))/12,IF($A830=TAXAS!$A$18,IF($B830="PARCELADO ATÉ 12X",$D830-($D830*TAXAS!$F$18))/12,IF($A830=TAXAS!$A$19,IF($B830="PARCELADO ATÉ 12X",$D830-($D830*TAXAS!$F$19))/12,IF($A830=TAXAS!$A$20,IF($B830="PARCELADO ATÉ 12X",$D830-($D830*TAXAS!$F$20))/12,IF($A830=TAXAS!$A$21,IF($B830="PARCELADO ATÉ 12X",$D830-($D830*TAXAS!$F$21))/12,IF($A830=TAXAS!$A$22,IF($B830="PARCELADO ATÉ 12X",$D830-($D830*TAXAS!$F$22))/12,IF($A830=TAXAS!$A$23,IF($B830="PARCELADO ATÉ 12X",$D830-($D830*TAXAS!$F$23))/12,IF($A830=TAXAS!$A$24,IF($B830="PARCELADO ATÉ 12X",$D830-($D830*TAXAS!$F$24))/12,IF($A830=TAXAS!$A$25,IF($B830="PARCELADO ATÉ 12X",$D830-($D830*TAXAS!$F$25))/12,IF($A830=TAXAS!$A$26,IF($B830="PARCELADO ATÉ 12X",$D830-($D830*TAXAS!$F$26))/12,IF($A830=TAXAS!$A$27,IF($B830="PARCELADO ATÉ 12X",$D830-($D830*TAXAS!$F$27))/12))))))))))))))))))))))))/1</f>
        <v>0</v>
      </c>
      <c r="J830" s="8">
        <f t="shared" si="0"/>
        <v>0</v>
      </c>
      <c r="K830" s="10" t="b">
        <f>IF($B830="PARCELADO ATÉ 3X",($D830-($D830*TAXAS!$D$4))-$J830)</f>
        <v>0</v>
      </c>
      <c r="L830" s="10" t="b">
        <f>IF($B830="PARCELADO ATÉ 6X",($D830-($D830*TAXAS!$E$4))-$J830)</f>
        <v>0</v>
      </c>
      <c r="M830" s="10" t="b">
        <f>IF($B830="PARCELADO ATÉ 12X",($D830-($D830*TAXAS!$F$4))-$J830)</f>
        <v>0</v>
      </c>
      <c r="N830" s="8">
        <f t="shared" si="1"/>
        <v>0</v>
      </c>
      <c r="O830" s="10">
        <f t="shared" si="2"/>
        <v>0</v>
      </c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spans="1:31" ht="15.75" customHeight="1" x14ac:dyDescent="0.2">
      <c r="A831" s="3"/>
      <c r="B831" s="5"/>
      <c r="C831" s="6"/>
      <c r="D831" s="42"/>
      <c r="E831" s="8">
        <f>IF($A831="VISA",IF($B831="DÉBITO",$D831-($D831*TAXAS!$B$4)),IF($A831="MASTER",IF($B831="DÉBITO",$D831-($D831*TAXAS!$B$5)),IF($A831="ELO", IF($B831="DÉBITO",$D831-($D831*TAXAS!$B$6)),IF($A831="HIPERCARD",IF($B831="DÉBITO",$D831-($D831*TAXAS!$B$7)),IF($A831="DINERS",IF($B831="DÉBITO",$D831-($D831*TAXAS!$B$8)),IF($A831="AMERICA EXPRESS",IF($B831="DÉBITO",$D831-($D831*TAXAS!$B$9)),IF($A831=TAXAS!$A$10,IF($B831="DÉBITO",$D831-($D831*TAXAS!$B$10)), IF($A831=TAXAS!$A$11,IF($B831="DÉBITO",$D831-($D831*TAXAS!$B$11)), IF($A831=TAXAS!$A$12,IF($B831="DÉBITO",$D831-($D831*TAXAS!$B$12)), IF($A831=TAXAS!$A$13,IF($B831="DÉBITO",$D831-($D831*TAXAS!$B$13)), IF($A831=TAXAS!$A$14,IF($B831="DÉBITO",$D831-($D831*TAXAS!$B$14)), IF($A831=TAXAS!$A$15,IF($B831="DÉBITO",$D831-($D831*TAXAS!$B$15)), IF($A831=TAXAS!$A$16,IF($B831="DÉBITO",$D831-($D831*TAXAS!$B$16)), IF($A831=TAXAS!$A$17,IF($B831="DÉBITO",$D831-($D831*TAXAS!$B$17)), IF($A831=TAXAS!$A$18,IF($B831="DÉBITO",$D831-($D831*TAXAS!$B$18)), IF($A831=TAXAS!$A$19,IF($B831="DÉBITO",$D831-($D831*TAXAS!$B$19)), IF($A831=TAXAS!$A$20,IF($B831="DÉBITO",$D831-($D831*TAXAS!$B$20)), IF($A831=TAXAS!$A$21,IF($B831="DÉBITO",$D831-($D831*TAXAS!$B$21)), IF($A831=TAXAS!$A$22,IF($B831="DÉBITO",$D831-($D831*TAXAS!$B$22)), IF($A831=TAXAS!$A$23,IF($B831="DÉBITO",$D831-($D831*TAXAS!$B$23)), IF($A831=TAXAS!$A$24,IF($B831="DÉBITO",$D831-($D831*TAXAS!$B$24)), IF($A831=TAXAS!$A$25,IF($B831="DÉBITO",$D831-($D831*TAXAS!$B$25)), IF($A831=TAXAS!$A$26,IF($B831="DÉBITO",$D831-($D831*TAXAS!$B$26)), IF($A831=TAXAS!$A$27,IF($B831="DÉBITO",$D831-($D831*TAXAS!$B$27))))))))))))))))))))))))))/1</f>
        <v>0</v>
      </c>
      <c r="F831" s="8">
        <f>IF($A831="VISA",IF($B831="CRÉDITO",$D831-($D831*TAXAS!$C$4)),IF($A831="MASTER",IF($B831="CRÉDITO",$D831-($D831*TAXAS!$C$5)),IF($A831="ELO", IF($B831="CRÉDITO",$D831-($D831*TAXAS!$C$6)),IF($A831="HIPERCARD",IF($B831="CRÉDITO",$D831-($D831*TAXAS!$C$7)),IF($A831="DINERS",IF($B831="CRÉDITO",$D831-($D831*TAXAS!$C$8)),IF($A831="AMERICA EXPRESS",IF($B831="CRÉDITO",$D831-($D831*TAXAS!$C$9)),IF($A831=TAXAS!$A$10,IF($B831="CRÉDITO",$D831-($D831*TAXAS!$C$10)), IF($A831=TAXAS!$A$11,IF($B831="CRÉDITO",$D831-($D831*TAXAS!$C$11)), IF($A831=TAXAS!$A$12,IF($B831="CRÉDITO",$D831-($D831*TAXAS!$C$12)), IF($A831=TAXAS!$A$13,IF($B831="CRÉDITO",$D831-($D831*TAXAS!$C$13)), IF($A831=TAXAS!$A$14,IF($B831="CRÉDITO",$D831-($D831*TAXAS!$C$14)), IF($A831=TAXAS!$A$15,IF($B831="CRÉDITO",$D831-($D831*TAXAS!$C$15)), IF($A831=TAXAS!$A$16,IF($B831="CRÉDITO",$D831-($D831*TAXAS!$C$16)), IF($A831=TAXAS!$A$17,IF($B831="CRÉDITO",$D831-($D831*TAXAS!$C$17)), IF($A831=TAXAS!$A$18,IF($B831="CRÉDITO",$D831-($D831*TAXAS!$C$18)), IF($A831=TAXAS!$A$19,IF($B831="CRÉDITO",$D831-($D831*TAXAS!$C$19)), IF($A831=TAXAS!$A$20,IF($B831="CRÉDITO",$D831-($D831*TAXAS!$C$20)), IF($A831=TAXAS!$A$21,IF($B831="CRÉDITO",$D831-($D831*TAXAS!$C$21)), IF($A831=TAXAS!$A$22,IF($B831="CRÉDITO",$D831-($D831*TAXAS!$C$22)), IF($A831=TAXAS!$A$23,IF($B831="CRÉDITO",$D831-($D831*TAXAS!$C$23)), IF($A831=TAXAS!$A$24,IF($B831="CRÉDITO",$D831-($D831*TAXAS!$C$24)), IF($A831=TAXAS!$A$25,IF($B831="CRÉDITO",$D831-($D831*TAXAS!$C$25)), IF($A831=TAXAS!$A$26,IF($B831="CRÉDITO",$D831-($D831*TAXAS!$C$26)), IF($A831=TAXAS!$A$27,IF($B831="CRÉDITO",$D831-($D831*TAXAS!$C$27))))))))))))))))))))))))))/1</f>
        <v>0</v>
      </c>
      <c r="G831" s="9">
        <f>IF($A831="VISA",IF($B831="PARCELADO ATÉ 3X",$D831-(D831*TAXAS!$D$4))/3,IF($A831="MASTER",IF($B831="PARCELADO ATÉ 3X",$D831-(D831*TAXAS!$D$5))/3,IF($A831="ELO",IF($B831="PARCELADO ATÉ 3X",$D831-(D831*TAXAS!$D$6))/3,IF($A831="HIPERCARD",IF($B831="PARCELADO ATÉ 3X",$D831-(D831*TAXAS!$D$7))/3,IF($A831="DINERS",IF($B831="PARCELADO ATÉ 3X",$D831-(D831*TAXAS!$D$8))/3,IF($A831="AMERICA EXPRESS",IF($B831="PARCELADO ATÉ 3X",$D831-(D831*TAXAS!$D$9))/3,IF($A831=TAXAS!$A$10,IF($B831="PARCELADO ATÉ 3X",$D831-($D831*TAXAS!$D$10))/3,IF($A831=TAXAS!$A$11,IF($B831="PARCELADO ATÉ 3X",$D831-($D831*TAXAS!$D$11))/3,IF($A831=TAXAS!$A$12,IF($B831="PARCELADO ATÉ 3X",$D831-($D831*TAXAS!$D$12))/3,IF($A831=TAXAS!$A$13,IF($B831="PARCELADO ATÉ 3X",$D831-($D831*TAXAS!$D$13))/3,IF($A831=TAXAS!$A$14,IF($B831="PARCELADO ATÉ 3X",$D831-($D831*TAXAS!$D$14))/3,IF($A831=TAXAS!$A$15,IF($B831="PARCELADO ATÉ 3X",$D831-($D831*TAXAS!$D$15))/3,IF($A831=TAXAS!$A$16,IF($B831="PARCELADO ATÉ 3X",$D831-($D831*TAXAS!$D$16))/3,IF($A831=TAXAS!$A$17,IF($B831="PARCELADO ATÉ 3X",$D831-($D831*TAXAS!$D$17))/3,IF($A831=TAXAS!$A$18,IF($B831="PARCELADO ATÉ 3X",$D831-($D831*TAXAS!$D$18))/3,IF($A831=TAXAS!$A$19,IF($B831="PARCELADO ATÉ 3X",$D831-($D831*TAXAS!$D$19))/3,IF($A831=TAXAS!$A$20,IF($B831="PARCELADO ATÉ 3X",$D831-($D831*TAXAS!$D$20))/3,IF($A831=TAXAS!$A$21,IF($B831="PARCELADO ATÉ 3X",$D831-($D831*TAXAS!$D$21))/3,IF($A831=TAXAS!$A$22,IF($B831="PARCELADO ATÉ 3X",$D831-($D831*TAXAS!$D$22))/3,IF($A831=TAXAS!$A$23,IF($B831="PARCELADO ATÉ 3X",$D831-($D831*TAXAS!$D$23))/3,IF($A831=TAXAS!$A$24,IF($B831="PARCELADO ATÉ 3X",$D831-($D831*TAXAS!$D$24))/3,IF($A831=TAXAS!$A$25,IF($B831="PARCELADO ATÉ 3X",$D831-($D831*TAXAS!$D$25))/3,IF($A831=TAXAS!$A$26,IF($B831="PARCELADO ATÉ 3X",$D831-($D831*TAXAS!$D$26))/3,IF($A831=TAXAS!$A$27,IF($B831="PARCELADO ATÉ 3X",$D831-($D831*TAXAS!$D$27))/3))))))))))))))))))))))))/1</f>
        <v>0</v>
      </c>
      <c r="H831" s="9">
        <f>IF($A831="VISA",IF($B831="PARCELADO ATÉ 6X",$D831-(D831*TAXAS!$E$4))/6,IF($A831="MASTER",IF($B831="PARCELADO ATÉ 6X",$D831-(D831*TAXAS!$E$5))/6,IF($A831="ELO",IF($B831="PARCELADO ATÉ 6X",$D831-(D831*TAXAS!$E$6))/6,IF($A831="HIPERCARD",IF($B831="PARCELADO ATÉ 6X",$D831-(D831*TAXAS!$E$7))/6,IF($A831="DINERS",IF($B831="PARCELADO ATÉ 6X",$D831-(D831*TAXAS!$E$8))/6,IF($A831="AMERICA EXPRESS",IF($B831="PARCELADO ATÉ 6X",$D831-(D831*TAXAS!$E$9))/6,IF($A831=TAXAS!$A$10,IF($B831="PARCELADO ATÉ 6X",$D831-($D831*TAXAS!$E$10))/6,IF($A831=TAXAS!$A$11,IF($B831="PARCELADO ATÉ 6X",$D831-($D831*TAXAS!$E$11))/6,IF($A831=TAXAS!$A$12,IF($B831="PARCELADO ATÉ 6X",$D831-($D831*TAXAS!$E$12))/6,IF($A831=TAXAS!$A$13,IF($B831="PARCELADO ATÉ 6X",$D831-($D831*TAXAS!$E$13))/6,IF($A831=TAXAS!$A$14,IF($B831="PARCELADO ATÉ 6X",$D831-($D831*TAXAS!$E$14))/6,IF($A831=TAXAS!$A$15,IF($B831="PARCELADO ATÉ 6X",$D831-($D831*TAXAS!$E$15))/6,IF($A831=TAXAS!$A$16,IF($B831="PARCELADO ATÉ 6X",$D831-($D831*TAXAS!$E$16))/6,IF($A831=TAXAS!$A$17,IF($B831="PARCELADO ATÉ 6X",$D831-($D831*TAXAS!$E$17))/6,IF($A831=TAXAS!$A$18,IF($B831="PARCELADO ATÉ 6X",$D831-($D831*TAXAS!$E$18))/6,IF($A831=TAXAS!$A$19,IF($B831="PARCELADO ATÉ 6X",$D831-($D831*TAXAS!$E$19))/6,IF($A831=TAXAS!$A$20,IF($B831="PARCELADO ATÉ 6X",$D831-($D831*TAXAS!$E$20))/6,IF($A831=TAXAS!$A$21,IF($B831="PARCELADO ATÉ 6X",$D831-($D831*TAXAS!$E$21))/6,IF($A831=TAXAS!$A$22,IF($B831="PARCELADO ATÉ 6X",$D831-($D831*TAXAS!$E$22))/6,IF($A831=TAXAS!$A$23,IF($B831="PARCELADO ATÉ 6X",$D831-($D831*TAXAS!$E$23))/6,IF($A831=TAXAS!$A$24,IF($B831="PARCELADO ATÉ 6X",$D831-($D831*TAXAS!$E$24))/6,IF($A831=TAXAS!$A$25,IF($B831="PARCELADO ATÉ 6X",$D831-($D831*TAXAS!$E$25))/6,IF($A831=TAXAS!$A$26,IF($B831="PARCELADO ATÉ 6X",$D831-($D831*TAXAS!$E$26))/6,IF($A831=TAXAS!$A$27,IF($B831="PARCELADO ATÉ 6X",$D831-($D831*TAXAS!$E$27))/6))))))))))))))))))))))))/1</f>
        <v>0</v>
      </c>
      <c r="I831" s="9">
        <f>IF($A831="VISA",IF($B831="PARCELADO ATÉ 12X",$D831-(D831*TAXAS!$F$4))/12,IF($A831="MASTER",IF($B831="PARCELADO ATÉ 12X",$D831-(D831*TAXAS!$F$5))/12,IF($A831="ELO",IF($B831="PARCELADO ATÉ 12X",$D831-(D831*TAXAS!$F$6))/12,IF($A831="HIPERCARD",IF($B831="PARCELADO ATÉ 12X",$D831-(D831*TAXAS!$F$7))/12,IF($A831="DINERS",IF($B831="PARCELADO ATÉ 12X",$D831-(D831*TAXAS!$F$8))/12,IF($A831="AMERICA EXPRESS",IF($B831="PARCELADO ATÉ 12X",$D831-(D831*TAXAS!$F$9))/12,IF($A831=TAXAS!$A$10,IF($B831="PARCELADO ATÉ 12X",$D831-($D831*TAXAS!$F$10))/12,IF($A831=TAXAS!$A$11,IF($B831="PARCELADO ATÉ 12X",$D831-($D831*TAXAS!$F$11))/12,IF($A831=TAXAS!$A$12,IF($B831="PARCELADO ATÉ 12X",$D831-($D831*TAXAS!$F$12))/12,IF($A831=TAXAS!$A$13,IF($B831="PARCELADO ATÉ 12X",$D831-($D831*TAXAS!$F$13))/12,IF($A831=TAXAS!$A$14,IF($B831="PARCELADO ATÉ 12X",$D831-($D831*TAXAS!$F$14))/12,IF($A831=TAXAS!$A$15,IF($B831="PARCELADO ATÉ 12X",$D831-($D831*TAXAS!$F$15))/12,IF($A831=TAXAS!$A$16,IF($B831="PARCELADO ATÉ 12X",$D831-($D831*TAXAS!$F$16))/12,IF($A831=TAXAS!$A$17,IF($B831="PARCELADO ATÉ 12X",$D831-($D831*TAXAS!$F$17))/12,IF($A831=TAXAS!$A$18,IF($B831="PARCELADO ATÉ 12X",$D831-($D831*TAXAS!$F$18))/12,IF($A831=TAXAS!$A$19,IF($B831="PARCELADO ATÉ 12X",$D831-($D831*TAXAS!$F$19))/12,IF($A831=TAXAS!$A$20,IF($B831="PARCELADO ATÉ 12X",$D831-($D831*TAXAS!$F$20))/12,IF($A831=TAXAS!$A$21,IF($B831="PARCELADO ATÉ 12X",$D831-($D831*TAXAS!$F$21))/12,IF($A831=TAXAS!$A$22,IF($B831="PARCELADO ATÉ 12X",$D831-($D831*TAXAS!$F$22))/12,IF($A831=TAXAS!$A$23,IF($B831="PARCELADO ATÉ 12X",$D831-($D831*TAXAS!$F$23))/12,IF($A831=TAXAS!$A$24,IF($B831="PARCELADO ATÉ 12X",$D831-($D831*TAXAS!$F$24))/12,IF($A831=TAXAS!$A$25,IF($B831="PARCELADO ATÉ 12X",$D831-($D831*TAXAS!$F$25))/12,IF($A831=TAXAS!$A$26,IF($B831="PARCELADO ATÉ 12X",$D831-($D831*TAXAS!$F$26))/12,IF($A831=TAXAS!$A$27,IF($B831="PARCELADO ATÉ 12X",$D831-($D831*TAXAS!$F$27))/12))))))))))))))))))))))))/1</f>
        <v>0</v>
      </c>
      <c r="J831" s="8">
        <f t="shared" si="0"/>
        <v>0</v>
      </c>
      <c r="K831" s="10" t="b">
        <f>IF($B831="PARCELADO ATÉ 3X",($D831-($D831*TAXAS!$D$4))-$J831)</f>
        <v>0</v>
      </c>
      <c r="L831" s="10" t="b">
        <f>IF($B831="PARCELADO ATÉ 6X",($D831-($D831*TAXAS!$E$4))-$J831)</f>
        <v>0</v>
      </c>
      <c r="M831" s="10" t="b">
        <f>IF($B831="PARCELADO ATÉ 12X",($D831-($D831*TAXAS!$F$4))-$J831)</f>
        <v>0</v>
      </c>
      <c r="N831" s="8">
        <f t="shared" si="1"/>
        <v>0</v>
      </c>
      <c r="O831" s="10">
        <f t="shared" si="2"/>
        <v>0</v>
      </c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spans="1:31" ht="15.75" customHeight="1" x14ac:dyDescent="0.2">
      <c r="A832" s="3"/>
      <c r="B832" s="5"/>
      <c r="C832" s="6"/>
      <c r="D832" s="42"/>
      <c r="E832" s="8">
        <f>IF($A832="VISA",IF($B832="DÉBITO",$D832-($D832*TAXAS!$B$4)),IF($A832="MASTER",IF($B832="DÉBITO",$D832-($D832*TAXAS!$B$5)),IF($A832="ELO", IF($B832="DÉBITO",$D832-($D832*TAXAS!$B$6)),IF($A832="HIPERCARD",IF($B832="DÉBITO",$D832-($D832*TAXAS!$B$7)),IF($A832="DINERS",IF($B832="DÉBITO",$D832-($D832*TAXAS!$B$8)),IF($A832="AMERICA EXPRESS",IF($B832="DÉBITO",$D832-($D832*TAXAS!$B$9)),IF($A832=TAXAS!$A$10,IF($B832="DÉBITO",$D832-($D832*TAXAS!$B$10)), IF($A832=TAXAS!$A$11,IF($B832="DÉBITO",$D832-($D832*TAXAS!$B$11)), IF($A832=TAXAS!$A$12,IF($B832="DÉBITO",$D832-($D832*TAXAS!$B$12)), IF($A832=TAXAS!$A$13,IF($B832="DÉBITO",$D832-($D832*TAXAS!$B$13)), IF($A832=TAXAS!$A$14,IF($B832="DÉBITO",$D832-($D832*TAXAS!$B$14)), IF($A832=TAXAS!$A$15,IF($B832="DÉBITO",$D832-($D832*TAXAS!$B$15)), IF($A832=TAXAS!$A$16,IF($B832="DÉBITO",$D832-($D832*TAXAS!$B$16)), IF($A832=TAXAS!$A$17,IF($B832="DÉBITO",$D832-($D832*TAXAS!$B$17)), IF($A832=TAXAS!$A$18,IF($B832="DÉBITO",$D832-($D832*TAXAS!$B$18)), IF($A832=TAXAS!$A$19,IF($B832="DÉBITO",$D832-($D832*TAXAS!$B$19)), IF($A832=TAXAS!$A$20,IF($B832="DÉBITO",$D832-($D832*TAXAS!$B$20)), IF($A832=TAXAS!$A$21,IF($B832="DÉBITO",$D832-($D832*TAXAS!$B$21)), IF($A832=TAXAS!$A$22,IF($B832="DÉBITO",$D832-($D832*TAXAS!$B$22)), IF($A832=TAXAS!$A$23,IF($B832="DÉBITO",$D832-($D832*TAXAS!$B$23)), IF($A832=TAXAS!$A$24,IF($B832="DÉBITO",$D832-($D832*TAXAS!$B$24)), IF($A832=TAXAS!$A$25,IF($B832="DÉBITO",$D832-($D832*TAXAS!$B$25)), IF($A832=TAXAS!$A$26,IF($B832="DÉBITO",$D832-($D832*TAXAS!$B$26)), IF($A832=TAXAS!$A$27,IF($B832="DÉBITO",$D832-($D832*TAXAS!$B$27))))))))))))))))))))))))))/1</f>
        <v>0</v>
      </c>
      <c r="F832" s="8">
        <f>IF($A832="VISA",IF($B832="CRÉDITO",$D832-($D832*TAXAS!$C$4)),IF($A832="MASTER",IF($B832="CRÉDITO",$D832-($D832*TAXAS!$C$5)),IF($A832="ELO", IF($B832="CRÉDITO",$D832-($D832*TAXAS!$C$6)),IF($A832="HIPERCARD",IF($B832="CRÉDITO",$D832-($D832*TAXAS!$C$7)),IF($A832="DINERS",IF($B832="CRÉDITO",$D832-($D832*TAXAS!$C$8)),IF($A832="AMERICA EXPRESS",IF($B832="CRÉDITO",$D832-($D832*TAXAS!$C$9)),IF($A832=TAXAS!$A$10,IF($B832="CRÉDITO",$D832-($D832*TAXAS!$C$10)), IF($A832=TAXAS!$A$11,IF($B832="CRÉDITO",$D832-($D832*TAXAS!$C$11)), IF($A832=TAXAS!$A$12,IF($B832="CRÉDITO",$D832-($D832*TAXAS!$C$12)), IF($A832=TAXAS!$A$13,IF($B832="CRÉDITO",$D832-($D832*TAXAS!$C$13)), IF($A832=TAXAS!$A$14,IF($B832="CRÉDITO",$D832-($D832*TAXAS!$C$14)), IF($A832=TAXAS!$A$15,IF($B832="CRÉDITO",$D832-($D832*TAXAS!$C$15)), IF($A832=TAXAS!$A$16,IF($B832="CRÉDITO",$D832-($D832*TAXAS!$C$16)), IF($A832=TAXAS!$A$17,IF($B832="CRÉDITO",$D832-($D832*TAXAS!$C$17)), IF($A832=TAXAS!$A$18,IF($B832="CRÉDITO",$D832-($D832*TAXAS!$C$18)), IF($A832=TAXAS!$A$19,IF($B832="CRÉDITO",$D832-($D832*TAXAS!$C$19)), IF($A832=TAXAS!$A$20,IF($B832="CRÉDITO",$D832-($D832*TAXAS!$C$20)), IF($A832=TAXAS!$A$21,IF($B832="CRÉDITO",$D832-($D832*TAXAS!$C$21)), IF($A832=TAXAS!$A$22,IF($B832="CRÉDITO",$D832-($D832*TAXAS!$C$22)), IF($A832=TAXAS!$A$23,IF($B832="CRÉDITO",$D832-($D832*TAXAS!$C$23)), IF($A832=TAXAS!$A$24,IF($B832="CRÉDITO",$D832-($D832*TAXAS!$C$24)), IF($A832=TAXAS!$A$25,IF($B832="CRÉDITO",$D832-($D832*TAXAS!$C$25)), IF($A832=TAXAS!$A$26,IF($B832="CRÉDITO",$D832-($D832*TAXAS!$C$26)), IF($A832=TAXAS!$A$27,IF($B832="CRÉDITO",$D832-($D832*TAXAS!$C$27))))))))))))))))))))))))))/1</f>
        <v>0</v>
      </c>
      <c r="G832" s="9">
        <f>IF($A832="VISA",IF($B832="PARCELADO ATÉ 3X",$D832-(D832*TAXAS!$D$4))/3,IF($A832="MASTER",IF($B832="PARCELADO ATÉ 3X",$D832-(D832*TAXAS!$D$5))/3,IF($A832="ELO",IF($B832="PARCELADO ATÉ 3X",$D832-(D832*TAXAS!$D$6))/3,IF($A832="HIPERCARD",IF($B832="PARCELADO ATÉ 3X",$D832-(D832*TAXAS!$D$7))/3,IF($A832="DINERS",IF($B832="PARCELADO ATÉ 3X",$D832-(D832*TAXAS!$D$8))/3,IF($A832="AMERICA EXPRESS",IF($B832="PARCELADO ATÉ 3X",$D832-(D832*TAXAS!$D$9))/3,IF($A832=TAXAS!$A$10,IF($B832="PARCELADO ATÉ 3X",$D832-($D832*TAXAS!$D$10))/3,IF($A832=TAXAS!$A$11,IF($B832="PARCELADO ATÉ 3X",$D832-($D832*TAXAS!$D$11))/3,IF($A832=TAXAS!$A$12,IF($B832="PARCELADO ATÉ 3X",$D832-($D832*TAXAS!$D$12))/3,IF($A832=TAXAS!$A$13,IF($B832="PARCELADO ATÉ 3X",$D832-($D832*TAXAS!$D$13))/3,IF($A832=TAXAS!$A$14,IF($B832="PARCELADO ATÉ 3X",$D832-($D832*TAXAS!$D$14))/3,IF($A832=TAXAS!$A$15,IF($B832="PARCELADO ATÉ 3X",$D832-($D832*TAXAS!$D$15))/3,IF($A832=TAXAS!$A$16,IF($B832="PARCELADO ATÉ 3X",$D832-($D832*TAXAS!$D$16))/3,IF($A832=TAXAS!$A$17,IF($B832="PARCELADO ATÉ 3X",$D832-($D832*TAXAS!$D$17))/3,IF($A832=TAXAS!$A$18,IF($B832="PARCELADO ATÉ 3X",$D832-($D832*TAXAS!$D$18))/3,IF($A832=TAXAS!$A$19,IF($B832="PARCELADO ATÉ 3X",$D832-($D832*TAXAS!$D$19))/3,IF($A832=TAXAS!$A$20,IF($B832="PARCELADO ATÉ 3X",$D832-($D832*TAXAS!$D$20))/3,IF($A832=TAXAS!$A$21,IF($B832="PARCELADO ATÉ 3X",$D832-($D832*TAXAS!$D$21))/3,IF($A832=TAXAS!$A$22,IF($B832="PARCELADO ATÉ 3X",$D832-($D832*TAXAS!$D$22))/3,IF($A832=TAXAS!$A$23,IF($B832="PARCELADO ATÉ 3X",$D832-($D832*TAXAS!$D$23))/3,IF($A832=TAXAS!$A$24,IF($B832="PARCELADO ATÉ 3X",$D832-($D832*TAXAS!$D$24))/3,IF($A832=TAXAS!$A$25,IF($B832="PARCELADO ATÉ 3X",$D832-($D832*TAXAS!$D$25))/3,IF($A832=TAXAS!$A$26,IF($B832="PARCELADO ATÉ 3X",$D832-($D832*TAXAS!$D$26))/3,IF($A832=TAXAS!$A$27,IF($B832="PARCELADO ATÉ 3X",$D832-($D832*TAXAS!$D$27))/3))))))))))))))))))))))))/1</f>
        <v>0</v>
      </c>
      <c r="H832" s="9">
        <f>IF($A832="VISA",IF($B832="PARCELADO ATÉ 6X",$D832-(D832*TAXAS!$E$4))/6,IF($A832="MASTER",IF($B832="PARCELADO ATÉ 6X",$D832-(D832*TAXAS!$E$5))/6,IF($A832="ELO",IF($B832="PARCELADO ATÉ 6X",$D832-(D832*TAXAS!$E$6))/6,IF($A832="HIPERCARD",IF($B832="PARCELADO ATÉ 6X",$D832-(D832*TAXAS!$E$7))/6,IF($A832="DINERS",IF($B832="PARCELADO ATÉ 6X",$D832-(D832*TAXAS!$E$8))/6,IF($A832="AMERICA EXPRESS",IF($B832="PARCELADO ATÉ 6X",$D832-(D832*TAXAS!$E$9))/6,IF($A832=TAXAS!$A$10,IF($B832="PARCELADO ATÉ 6X",$D832-($D832*TAXAS!$E$10))/6,IF($A832=TAXAS!$A$11,IF($B832="PARCELADO ATÉ 6X",$D832-($D832*TAXAS!$E$11))/6,IF($A832=TAXAS!$A$12,IF($B832="PARCELADO ATÉ 6X",$D832-($D832*TAXAS!$E$12))/6,IF($A832=TAXAS!$A$13,IF($B832="PARCELADO ATÉ 6X",$D832-($D832*TAXAS!$E$13))/6,IF($A832=TAXAS!$A$14,IF($B832="PARCELADO ATÉ 6X",$D832-($D832*TAXAS!$E$14))/6,IF($A832=TAXAS!$A$15,IF($B832="PARCELADO ATÉ 6X",$D832-($D832*TAXAS!$E$15))/6,IF($A832=TAXAS!$A$16,IF($B832="PARCELADO ATÉ 6X",$D832-($D832*TAXAS!$E$16))/6,IF($A832=TAXAS!$A$17,IF($B832="PARCELADO ATÉ 6X",$D832-($D832*TAXAS!$E$17))/6,IF($A832=TAXAS!$A$18,IF($B832="PARCELADO ATÉ 6X",$D832-($D832*TAXAS!$E$18))/6,IF($A832=TAXAS!$A$19,IF($B832="PARCELADO ATÉ 6X",$D832-($D832*TAXAS!$E$19))/6,IF($A832=TAXAS!$A$20,IF($B832="PARCELADO ATÉ 6X",$D832-($D832*TAXAS!$E$20))/6,IF($A832=TAXAS!$A$21,IF($B832="PARCELADO ATÉ 6X",$D832-($D832*TAXAS!$E$21))/6,IF($A832=TAXAS!$A$22,IF($B832="PARCELADO ATÉ 6X",$D832-($D832*TAXAS!$E$22))/6,IF($A832=TAXAS!$A$23,IF($B832="PARCELADO ATÉ 6X",$D832-($D832*TAXAS!$E$23))/6,IF($A832=TAXAS!$A$24,IF($B832="PARCELADO ATÉ 6X",$D832-($D832*TAXAS!$E$24))/6,IF($A832=TAXAS!$A$25,IF($B832="PARCELADO ATÉ 6X",$D832-($D832*TAXAS!$E$25))/6,IF($A832=TAXAS!$A$26,IF($B832="PARCELADO ATÉ 6X",$D832-($D832*TAXAS!$E$26))/6,IF($A832=TAXAS!$A$27,IF($B832="PARCELADO ATÉ 6X",$D832-($D832*TAXAS!$E$27))/6))))))))))))))))))))))))/1</f>
        <v>0</v>
      </c>
      <c r="I832" s="9">
        <f>IF($A832="VISA",IF($B832="PARCELADO ATÉ 12X",$D832-(D832*TAXAS!$F$4))/12,IF($A832="MASTER",IF($B832="PARCELADO ATÉ 12X",$D832-(D832*TAXAS!$F$5))/12,IF($A832="ELO",IF($B832="PARCELADO ATÉ 12X",$D832-(D832*TAXAS!$F$6))/12,IF($A832="HIPERCARD",IF($B832="PARCELADO ATÉ 12X",$D832-(D832*TAXAS!$F$7))/12,IF($A832="DINERS",IF($B832="PARCELADO ATÉ 12X",$D832-(D832*TAXAS!$F$8))/12,IF($A832="AMERICA EXPRESS",IF($B832="PARCELADO ATÉ 12X",$D832-(D832*TAXAS!$F$9))/12,IF($A832=TAXAS!$A$10,IF($B832="PARCELADO ATÉ 12X",$D832-($D832*TAXAS!$F$10))/12,IF($A832=TAXAS!$A$11,IF($B832="PARCELADO ATÉ 12X",$D832-($D832*TAXAS!$F$11))/12,IF($A832=TAXAS!$A$12,IF($B832="PARCELADO ATÉ 12X",$D832-($D832*TAXAS!$F$12))/12,IF($A832=TAXAS!$A$13,IF($B832="PARCELADO ATÉ 12X",$D832-($D832*TAXAS!$F$13))/12,IF($A832=TAXAS!$A$14,IF($B832="PARCELADO ATÉ 12X",$D832-($D832*TAXAS!$F$14))/12,IF($A832=TAXAS!$A$15,IF($B832="PARCELADO ATÉ 12X",$D832-($D832*TAXAS!$F$15))/12,IF($A832=TAXAS!$A$16,IF($B832="PARCELADO ATÉ 12X",$D832-($D832*TAXAS!$F$16))/12,IF($A832=TAXAS!$A$17,IF($B832="PARCELADO ATÉ 12X",$D832-($D832*TAXAS!$F$17))/12,IF($A832=TAXAS!$A$18,IF($B832="PARCELADO ATÉ 12X",$D832-($D832*TAXAS!$F$18))/12,IF($A832=TAXAS!$A$19,IF($B832="PARCELADO ATÉ 12X",$D832-($D832*TAXAS!$F$19))/12,IF($A832=TAXAS!$A$20,IF($B832="PARCELADO ATÉ 12X",$D832-($D832*TAXAS!$F$20))/12,IF($A832=TAXAS!$A$21,IF($B832="PARCELADO ATÉ 12X",$D832-($D832*TAXAS!$F$21))/12,IF($A832=TAXAS!$A$22,IF($B832="PARCELADO ATÉ 12X",$D832-($D832*TAXAS!$F$22))/12,IF($A832=TAXAS!$A$23,IF($B832="PARCELADO ATÉ 12X",$D832-($D832*TAXAS!$F$23))/12,IF($A832=TAXAS!$A$24,IF($B832="PARCELADO ATÉ 12X",$D832-($D832*TAXAS!$F$24))/12,IF($A832=TAXAS!$A$25,IF($B832="PARCELADO ATÉ 12X",$D832-($D832*TAXAS!$F$25))/12,IF($A832=TAXAS!$A$26,IF($B832="PARCELADO ATÉ 12X",$D832-($D832*TAXAS!$F$26))/12,IF($A832=TAXAS!$A$27,IF($B832="PARCELADO ATÉ 12X",$D832-($D832*TAXAS!$F$27))/12))))))))))))))))))))))))/1</f>
        <v>0</v>
      </c>
      <c r="J832" s="8">
        <f t="shared" si="0"/>
        <v>0</v>
      </c>
      <c r="K832" s="10" t="b">
        <f>IF($B832="PARCELADO ATÉ 3X",($D832-($D832*TAXAS!$D$4))-$J832)</f>
        <v>0</v>
      </c>
      <c r="L832" s="10" t="b">
        <f>IF($B832="PARCELADO ATÉ 6X",($D832-($D832*TAXAS!$E$4))-$J832)</f>
        <v>0</v>
      </c>
      <c r="M832" s="10" t="b">
        <f>IF($B832="PARCELADO ATÉ 12X",($D832-($D832*TAXAS!$F$4))-$J832)</f>
        <v>0</v>
      </c>
      <c r="N832" s="8">
        <f t="shared" si="1"/>
        <v>0</v>
      </c>
      <c r="O832" s="10">
        <f t="shared" si="2"/>
        <v>0</v>
      </c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spans="1:31" ht="15.75" customHeight="1" x14ac:dyDescent="0.2">
      <c r="A833" s="3"/>
      <c r="B833" s="5"/>
      <c r="C833" s="6"/>
      <c r="D833" s="42"/>
      <c r="E833" s="8">
        <f>IF($A833="VISA",IF($B833="DÉBITO",$D833-($D833*TAXAS!$B$4)),IF($A833="MASTER",IF($B833="DÉBITO",$D833-($D833*TAXAS!$B$5)),IF($A833="ELO", IF($B833="DÉBITO",$D833-($D833*TAXAS!$B$6)),IF($A833="HIPERCARD",IF($B833="DÉBITO",$D833-($D833*TAXAS!$B$7)),IF($A833="DINERS",IF($B833="DÉBITO",$D833-($D833*TAXAS!$B$8)),IF($A833="AMERICA EXPRESS",IF($B833="DÉBITO",$D833-($D833*TAXAS!$B$9)),IF($A833=TAXAS!$A$10,IF($B833="DÉBITO",$D833-($D833*TAXAS!$B$10)), IF($A833=TAXAS!$A$11,IF($B833="DÉBITO",$D833-($D833*TAXAS!$B$11)), IF($A833=TAXAS!$A$12,IF($B833="DÉBITO",$D833-($D833*TAXAS!$B$12)), IF($A833=TAXAS!$A$13,IF($B833="DÉBITO",$D833-($D833*TAXAS!$B$13)), IF($A833=TAXAS!$A$14,IF($B833="DÉBITO",$D833-($D833*TAXAS!$B$14)), IF($A833=TAXAS!$A$15,IF($B833="DÉBITO",$D833-($D833*TAXAS!$B$15)), IF($A833=TAXAS!$A$16,IF($B833="DÉBITO",$D833-($D833*TAXAS!$B$16)), IF($A833=TAXAS!$A$17,IF($B833="DÉBITO",$D833-($D833*TAXAS!$B$17)), IF($A833=TAXAS!$A$18,IF($B833="DÉBITO",$D833-($D833*TAXAS!$B$18)), IF($A833=TAXAS!$A$19,IF($B833="DÉBITO",$D833-($D833*TAXAS!$B$19)), IF($A833=TAXAS!$A$20,IF($B833="DÉBITO",$D833-($D833*TAXAS!$B$20)), IF($A833=TAXAS!$A$21,IF($B833="DÉBITO",$D833-($D833*TAXAS!$B$21)), IF($A833=TAXAS!$A$22,IF($B833="DÉBITO",$D833-($D833*TAXAS!$B$22)), IF($A833=TAXAS!$A$23,IF($B833="DÉBITO",$D833-($D833*TAXAS!$B$23)), IF($A833=TAXAS!$A$24,IF($B833="DÉBITO",$D833-($D833*TAXAS!$B$24)), IF($A833=TAXAS!$A$25,IF($B833="DÉBITO",$D833-($D833*TAXAS!$B$25)), IF($A833=TAXAS!$A$26,IF($B833="DÉBITO",$D833-($D833*TAXAS!$B$26)), IF($A833=TAXAS!$A$27,IF($B833="DÉBITO",$D833-($D833*TAXAS!$B$27))))))))))))))))))))))))))/1</f>
        <v>0</v>
      </c>
      <c r="F833" s="8">
        <f>IF($A833="VISA",IF($B833="CRÉDITO",$D833-($D833*TAXAS!$C$4)),IF($A833="MASTER",IF($B833="CRÉDITO",$D833-($D833*TAXAS!$C$5)),IF($A833="ELO", IF($B833="CRÉDITO",$D833-($D833*TAXAS!$C$6)),IF($A833="HIPERCARD",IF($B833="CRÉDITO",$D833-($D833*TAXAS!$C$7)),IF($A833="DINERS",IF($B833="CRÉDITO",$D833-($D833*TAXAS!$C$8)),IF($A833="AMERICA EXPRESS",IF($B833="CRÉDITO",$D833-($D833*TAXAS!$C$9)),IF($A833=TAXAS!$A$10,IF($B833="CRÉDITO",$D833-($D833*TAXAS!$C$10)), IF($A833=TAXAS!$A$11,IF($B833="CRÉDITO",$D833-($D833*TAXAS!$C$11)), IF($A833=TAXAS!$A$12,IF($B833="CRÉDITO",$D833-($D833*TAXAS!$C$12)), IF($A833=TAXAS!$A$13,IF($B833="CRÉDITO",$D833-($D833*TAXAS!$C$13)), IF($A833=TAXAS!$A$14,IF($B833="CRÉDITO",$D833-($D833*TAXAS!$C$14)), IF($A833=TAXAS!$A$15,IF($B833="CRÉDITO",$D833-($D833*TAXAS!$C$15)), IF($A833=TAXAS!$A$16,IF($B833="CRÉDITO",$D833-($D833*TAXAS!$C$16)), IF($A833=TAXAS!$A$17,IF($B833="CRÉDITO",$D833-($D833*TAXAS!$C$17)), IF($A833=TAXAS!$A$18,IF($B833="CRÉDITO",$D833-($D833*TAXAS!$C$18)), IF($A833=TAXAS!$A$19,IF($B833="CRÉDITO",$D833-($D833*TAXAS!$C$19)), IF($A833=TAXAS!$A$20,IF($B833="CRÉDITO",$D833-($D833*TAXAS!$C$20)), IF($A833=TAXAS!$A$21,IF($B833="CRÉDITO",$D833-($D833*TAXAS!$C$21)), IF($A833=TAXAS!$A$22,IF($B833="CRÉDITO",$D833-($D833*TAXAS!$C$22)), IF($A833=TAXAS!$A$23,IF($B833="CRÉDITO",$D833-($D833*TAXAS!$C$23)), IF($A833=TAXAS!$A$24,IF($B833="CRÉDITO",$D833-($D833*TAXAS!$C$24)), IF($A833=TAXAS!$A$25,IF($B833="CRÉDITO",$D833-($D833*TAXAS!$C$25)), IF($A833=TAXAS!$A$26,IF($B833="CRÉDITO",$D833-($D833*TAXAS!$C$26)), IF($A833=TAXAS!$A$27,IF($B833="CRÉDITO",$D833-($D833*TAXAS!$C$27))))))))))))))))))))))))))/1</f>
        <v>0</v>
      </c>
      <c r="G833" s="9">
        <f>IF($A833="VISA",IF($B833="PARCELADO ATÉ 3X",$D833-(D833*TAXAS!$D$4))/3,IF($A833="MASTER",IF($B833="PARCELADO ATÉ 3X",$D833-(D833*TAXAS!$D$5))/3,IF($A833="ELO",IF($B833="PARCELADO ATÉ 3X",$D833-(D833*TAXAS!$D$6))/3,IF($A833="HIPERCARD",IF($B833="PARCELADO ATÉ 3X",$D833-(D833*TAXAS!$D$7))/3,IF($A833="DINERS",IF($B833="PARCELADO ATÉ 3X",$D833-(D833*TAXAS!$D$8))/3,IF($A833="AMERICA EXPRESS",IF($B833="PARCELADO ATÉ 3X",$D833-(D833*TAXAS!$D$9))/3,IF($A833=TAXAS!$A$10,IF($B833="PARCELADO ATÉ 3X",$D833-($D833*TAXAS!$D$10))/3,IF($A833=TAXAS!$A$11,IF($B833="PARCELADO ATÉ 3X",$D833-($D833*TAXAS!$D$11))/3,IF($A833=TAXAS!$A$12,IF($B833="PARCELADO ATÉ 3X",$D833-($D833*TAXAS!$D$12))/3,IF($A833=TAXAS!$A$13,IF($B833="PARCELADO ATÉ 3X",$D833-($D833*TAXAS!$D$13))/3,IF($A833=TAXAS!$A$14,IF($B833="PARCELADO ATÉ 3X",$D833-($D833*TAXAS!$D$14))/3,IF($A833=TAXAS!$A$15,IF($B833="PARCELADO ATÉ 3X",$D833-($D833*TAXAS!$D$15))/3,IF($A833=TAXAS!$A$16,IF($B833="PARCELADO ATÉ 3X",$D833-($D833*TAXAS!$D$16))/3,IF($A833=TAXAS!$A$17,IF($B833="PARCELADO ATÉ 3X",$D833-($D833*TAXAS!$D$17))/3,IF($A833=TAXAS!$A$18,IF($B833="PARCELADO ATÉ 3X",$D833-($D833*TAXAS!$D$18))/3,IF($A833=TAXAS!$A$19,IF($B833="PARCELADO ATÉ 3X",$D833-($D833*TAXAS!$D$19))/3,IF($A833=TAXAS!$A$20,IF($B833="PARCELADO ATÉ 3X",$D833-($D833*TAXAS!$D$20))/3,IF($A833=TAXAS!$A$21,IF($B833="PARCELADO ATÉ 3X",$D833-($D833*TAXAS!$D$21))/3,IF($A833=TAXAS!$A$22,IF($B833="PARCELADO ATÉ 3X",$D833-($D833*TAXAS!$D$22))/3,IF($A833=TAXAS!$A$23,IF($B833="PARCELADO ATÉ 3X",$D833-($D833*TAXAS!$D$23))/3,IF($A833=TAXAS!$A$24,IF($B833="PARCELADO ATÉ 3X",$D833-($D833*TAXAS!$D$24))/3,IF($A833=TAXAS!$A$25,IF($B833="PARCELADO ATÉ 3X",$D833-($D833*TAXAS!$D$25))/3,IF($A833=TAXAS!$A$26,IF($B833="PARCELADO ATÉ 3X",$D833-($D833*TAXAS!$D$26))/3,IF($A833=TAXAS!$A$27,IF($B833="PARCELADO ATÉ 3X",$D833-($D833*TAXAS!$D$27))/3))))))))))))))))))))))))/1</f>
        <v>0</v>
      </c>
      <c r="H833" s="9">
        <f>IF($A833="VISA",IF($B833="PARCELADO ATÉ 6X",$D833-(D833*TAXAS!$E$4))/6,IF($A833="MASTER",IF($B833="PARCELADO ATÉ 6X",$D833-(D833*TAXAS!$E$5))/6,IF($A833="ELO",IF($B833="PARCELADO ATÉ 6X",$D833-(D833*TAXAS!$E$6))/6,IF($A833="HIPERCARD",IF($B833="PARCELADO ATÉ 6X",$D833-(D833*TAXAS!$E$7))/6,IF($A833="DINERS",IF($B833="PARCELADO ATÉ 6X",$D833-(D833*TAXAS!$E$8))/6,IF($A833="AMERICA EXPRESS",IF($B833="PARCELADO ATÉ 6X",$D833-(D833*TAXAS!$E$9))/6,IF($A833=TAXAS!$A$10,IF($B833="PARCELADO ATÉ 6X",$D833-($D833*TAXAS!$E$10))/6,IF($A833=TAXAS!$A$11,IF($B833="PARCELADO ATÉ 6X",$D833-($D833*TAXAS!$E$11))/6,IF($A833=TAXAS!$A$12,IF($B833="PARCELADO ATÉ 6X",$D833-($D833*TAXAS!$E$12))/6,IF($A833=TAXAS!$A$13,IF($B833="PARCELADO ATÉ 6X",$D833-($D833*TAXAS!$E$13))/6,IF($A833=TAXAS!$A$14,IF($B833="PARCELADO ATÉ 6X",$D833-($D833*TAXAS!$E$14))/6,IF($A833=TAXAS!$A$15,IF($B833="PARCELADO ATÉ 6X",$D833-($D833*TAXAS!$E$15))/6,IF($A833=TAXAS!$A$16,IF($B833="PARCELADO ATÉ 6X",$D833-($D833*TAXAS!$E$16))/6,IF($A833=TAXAS!$A$17,IF($B833="PARCELADO ATÉ 6X",$D833-($D833*TAXAS!$E$17))/6,IF($A833=TAXAS!$A$18,IF($B833="PARCELADO ATÉ 6X",$D833-($D833*TAXAS!$E$18))/6,IF($A833=TAXAS!$A$19,IF($B833="PARCELADO ATÉ 6X",$D833-($D833*TAXAS!$E$19))/6,IF($A833=TAXAS!$A$20,IF($B833="PARCELADO ATÉ 6X",$D833-($D833*TAXAS!$E$20))/6,IF($A833=TAXAS!$A$21,IF($B833="PARCELADO ATÉ 6X",$D833-($D833*TAXAS!$E$21))/6,IF($A833=TAXAS!$A$22,IF($B833="PARCELADO ATÉ 6X",$D833-($D833*TAXAS!$E$22))/6,IF($A833=TAXAS!$A$23,IF($B833="PARCELADO ATÉ 6X",$D833-($D833*TAXAS!$E$23))/6,IF($A833=TAXAS!$A$24,IF($B833="PARCELADO ATÉ 6X",$D833-($D833*TAXAS!$E$24))/6,IF($A833=TAXAS!$A$25,IF($B833="PARCELADO ATÉ 6X",$D833-($D833*TAXAS!$E$25))/6,IF($A833=TAXAS!$A$26,IF($B833="PARCELADO ATÉ 6X",$D833-($D833*TAXAS!$E$26))/6,IF($A833=TAXAS!$A$27,IF($B833="PARCELADO ATÉ 6X",$D833-($D833*TAXAS!$E$27))/6))))))))))))))))))))))))/1</f>
        <v>0</v>
      </c>
      <c r="I833" s="9">
        <f>IF($A833="VISA",IF($B833="PARCELADO ATÉ 12X",$D833-(D833*TAXAS!$F$4))/12,IF($A833="MASTER",IF($B833="PARCELADO ATÉ 12X",$D833-(D833*TAXAS!$F$5))/12,IF($A833="ELO",IF($B833="PARCELADO ATÉ 12X",$D833-(D833*TAXAS!$F$6))/12,IF($A833="HIPERCARD",IF($B833="PARCELADO ATÉ 12X",$D833-(D833*TAXAS!$F$7))/12,IF($A833="DINERS",IF($B833="PARCELADO ATÉ 12X",$D833-(D833*TAXAS!$F$8))/12,IF($A833="AMERICA EXPRESS",IF($B833="PARCELADO ATÉ 12X",$D833-(D833*TAXAS!$F$9))/12,IF($A833=TAXAS!$A$10,IF($B833="PARCELADO ATÉ 12X",$D833-($D833*TAXAS!$F$10))/12,IF($A833=TAXAS!$A$11,IF($B833="PARCELADO ATÉ 12X",$D833-($D833*TAXAS!$F$11))/12,IF($A833=TAXAS!$A$12,IF($B833="PARCELADO ATÉ 12X",$D833-($D833*TAXAS!$F$12))/12,IF($A833=TAXAS!$A$13,IF($B833="PARCELADO ATÉ 12X",$D833-($D833*TAXAS!$F$13))/12,IF($A833=TAXAS!$A$14,IF($B833="PARCELADO ATÉ 12X",$D833-($D833*TAXAS!$F$14))/12,IF($A833=TAXAS!$A$15,IF($B833="PARCELADO ATÉ 12X",$D833-($D833*TAXAS!$F$15))/12,IF($A833=TAXAS!$A$16,IF($B833="PARCELADO ATÉ 12X",$D833-($D833*TAXAS!$F$16))/12,IF($A833=TAXAS!$A$17,IF($B833="PARCELADO ATÉ 12X",$D833-($D833*TAXAS!$F$17))/12,IF($A833=TAXAS!$A$18,IF($B833="PARCELADO ATÉ 12X",$D833-($D833*TAXAS!$F$18))/12,IF($A833=TAXAS!$A$19,IF($B833="PARCELADO ATÉ 12X",$D833-($D833*TAXAS!$F$19))/12,IF($A833=TAXAS!$A$20,IF($B833="PARCELADO ATÉ 12X",$D833-($D833*TAXAS!$F$20))/12,IF($A833=TAXAS!$A$21,IF($B833="PARCELADO ATÉ 12X",$D833-($D833*TAXAS!$F$21))/12,IF($A833=TAXAS!$A$22,IF($B833="PARCELADO ATÉ 12X",$D833-($D833*TAXAS!$F$22))/12,IF($A833=TAXAS!$A$23,IF($B833="PARCELADO ATÉ 12X",$D833-($D833*TAXAS!$F$23))/12,IF($A833=TAXAS!$A$24,IF($B833="PARCELADO ATÉ 12X",$D833-($D833*TAXAS!$F$24))/12,IF($A833=TAXAS!$A$25,IF($B833="PARCELADO ATÉ 12X",$D833-($D833*TAXAS!$F$25))/12,IF($A833=TAXAS!$A$26,IF($B833="PARCELADO ATÉ 12X",$D833-($D833*TAXAS!$F$26))/12,IF($A833=TAXAS!$A$27,IF($B833="PARCELADO ATÉ 12X",$D833-($D833*TAXAS!$F$27))/12))))))))))))))))))))))))/1</f>
        <v>0</v>
      </c>
      <c r="J833" s="8">
        <f t="shared" si="0"/>
        <v>0</v>
      </c>
      <c r="K833" s="10" t="b">
        <f>IF($B833="PARCELADO ATÉ 3X",($D833-($D833*TAXAS!$D$4))-$J833)</f>
        <v>0</v>
      </c>
      <c r="L833" s="10" t="b">
        <f>IF($B833="PARCELADO ATÉ 6X",($D833-($D833*TAXAS!$E$4))-$J833)</f>
        <v>0</v>
      </c>
      <c r="M833" s="10" t="b">
        <f>IF($B833="PARCELADO ATÉ 12X",($D833-($D833*TAXAS!$F$4))-$J833)</f>
        <v>0</v>
      </c>
      <c r="N833" s="8">
        <f t="shared" si="1"/>
        <v>0</v>
      </c>
      <c r="O833" s="10">
        <f t="shared" si="2"/>
        <v>0</v>
      </c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spans="1:31" ht="15.75" customHeight="1" x14ac:dyDescent="0.2">
      <c r="A834" s="3"/>
      <c r="B834" s="5"/>
      <c r="C834" s="6"/>
      <c r="D834" s="42"/>
      <c r="E834" s="8">
        <f>IF($A834="VISA",IF($B834="DÉBITO",$D834-($D834*TAXAS!$B$4)),IF($A834="MASTER",IF($B834="DÉBITO",$D834-($D834*TAXAS!$B$5)),IF($A834="ELO", IF($B834="DÉBITO",$D834-($D834*TAXAS!$B$6)),IF($A834="HIPERCARD",IF($B834="DÉBITO",$D834-($D834*TAXAS!$B$7)),IF($A834="DINERS",IF($B834="DÉBITO",$D834-($D834*TAXAS!$B$8)),IF($A834="AMERICA EXPRESS",IF($B834="DÉBITO",$D834-($D834*TAXAS!$B$9)),IF($A834=TAXAS!$A$10,IF($B834="DÉBITO",$D834-($D834*TAXAS!$B$10)), IF($A834=TAXAS!$A$11,IF($B834="DÉBITO",$D834-($D834*TAXAS!$B$11)), IF($A834=TAXAS!$A$12,IF($B834="DÉBITO",$D834-($D834*TAXAS!$B$12)), IF($A834=TAXAS!$A$13,IF($B834="DÉBITO",$D834-($D834*TAXAS!$B$13)), IF($A834=TAXAS!$A$14,IF($B834="DÉBITO",$D834-($D834*TAXAS!$B$14)), IF($A834=TAXAS!$A$15,IF($B834="DÉBITO",$D834-($D834*TAXAS!$B$15)), IF($A834=TAXAS!$A$16,IF($B834="DÉBITO",$D834-($D834*TAXAS!$B$16)), IF($A834=TAXAS!$A$17,IF($B834="DÉBITO",$D834-($D834*TAXAS!$B$17)), IF($A834=TAXAS!$A$18,IF($B834="DÉBITO",$D834-($D834*TAXAS!$B$18)), IF($A834=TAXAS!$A$19,IF($B834="DÉBITO",$D834-($D834*TAXAS!$B$19)), IF($A834=TAXAS!$A$20,IF($B834="DÉBITO",$D834-($D834*TAXAS!$B$20)), IF($A834=TAXAS!$A$21,IF($B834="DÉBITO",$D834-($D834*TAXAS!$B$21)), IF($A834=TAXAS!$A$22,IF($B834="DÉBITO",$D834-($D834*TAXAS!$B$22)), IF($A834=TAXAS!$A$23,IF($B834="DÉBITO",$D834-($D834*TAXAS!$B$23)), IF($A834=TAXAS!$A$24,IF($B834="DÉBITO",$D834-($D834*TAXAS!$B$24)), IF($A834=TAXAS!$A$25,IF($B834="DÉBITO",$D834-($D834*TAXAS!$B$25)), IF($A834=TAXAS!$A$26,IF($B834="DÉBITO",$D834-($D834*TAXAS!$B$26)), IF($A834=TAXAS!$A$27,IF($B834="DÉBITO",$D834-($D834*TAXAS!$B$27))))))))))))))))))))))))))/1</f>
        <v>0</v>
      </c>
      <c r="F834" s="8">
        <f>IF($A834="VISA",IF($B834="CRÉDITO",$D834-($D834*TAXAS!$C$4)),IF($A834="MASTER",IF($B834="CRÉDITO",$D834-($D834*TAXAS!$C$5)),IF($A834="ELO", IF($B834="CRÉDITO",$D834-($D834*TAXAS!$C$6)),IF($A834="HIPERCARD",IF($B834="CRÉDITO",$D834-($D834*TAXAS!$C$7)),IF($A834="DINERS",IF($B834="CRÉDITO",$D834-($D834*TAXAS!$C$8)),IF($A834="AMERICA EXPRESS",IF($B834="CRÉDITO",$D834-($D834*TAXAS!$C$9)),IF($A834=TAXAS!$A$10,IF($B834="CRÉDITO",$D834-($D834*TAXAS!$C$10)), IF($A834=TAXAS!$A$11,IF($B834="CRÉDITO",$D834-($D834*TAXAS!$C$11)), IF($A834=TAXAS!$A$12,IF($B834="CRÉDITO",$D834-($D834*TAXAS!$C$12)), IF($A834=TAXAS!$A$13,IF($B834="CRÉDITO",$D834-($D834*TAXAS!$C$13)), IF($A834=TAXAS!$A$14,IF($B834="CRÉDITO",$D834-($D834*TAXAS!$C$14)), IF($A834=TAXAS!$A$15,IF($B834="CRÉDITO",$D834-($D834*TAXAS!$C$15)), IF($A834=TAXAS!$A$16,IF($B834="CRÉDITO",$D834-($D834*TAXAS!$C$16)), IF($A834=TAXAS!$A$17,IF($B834="CRÉDITO",$D834-($D834*TAXAS!$C$17)), IF($A834=TAXAS!$A$18,IF($B834="CRÉDITO",$D834-($D834*TAXAS!$C$18)), IF($A834=TAXAS!$A$19,IF($B834="CRÉDITO",$D834-($D834*TAXAS!$C$19)), IF($A834=TAXAS!$A$20,IF($B834="CRÉDITO",$D834-($D834*TAXAS!$C$20)), IF($A834=TAXAS!$A$21,IF($B834="CRÉDITO",$D834-($D834*TAXAS!$C$21)), IF($A834=TAXAS!$A$22,IF($B834="CRÉDITO",$D834-($D834*TAXAS!$C$22)), IF($A834=TAXAS!$A$23,IF($B834="CRÉDITO",$D834-($D834*TAXAS!$C$23)), IF($A834=TAXAS!$A$24,IF($B834="CRÉDITO",$D834-($D834*TAXAS!$C$24)), IF($A834=TAXAS!$A$25,IF($B834="CRÉDITO",$D834-($D834*TAXAS!$C$25)), IF($A834=TAXAS!$A$26,IF($B834="CRÉDITO",$D834-($D834*TAXAS!$C$26)), IF($A834=TAXAS!$A$27,IF($B834="CRÉDITO",$D834-($D834*TAXAS!$C$27))))))))))))))))))))))))))/1</f>
        <v>0</v>
      </c>
      <c r="G834" s="9">
        <f>IF($A834="VISA",IF($B834="PARCELADO ATÉ 3X",$D834-(D834*TAXAS!$D$4))/3,IF($A834="MASTER",IF($B834="PARCELADO ATÉ 3X",$D834-(D834*TAXAS!$D$5))/3,IF($A834="ELO",IF($B834="PARCELADO ATÉ 3X",$D834-(D834*TAXAS!$D$6))/3,IF($A834="HIPERCARD",IF($B834="PARCELADO ATÉ 3X",$D834-(D834*TAXAS!$D$7))/3,IF($A834="DINERS",IF($B834="PARCELADO ATÉ 3X",$D834-(D834*TAXAS!$D$8))/3,IF($A834="AMERICA EXPRESS",IF($B834="PARCELADO ATÉ 3X",$D834-(D834*TAXAS!$D$9))/3,IF($A834=TAXAS!$A$10,IF($B834="PARCELADO ATÉ 3X",$D834-($D834*TAXAS!$D$10))/3,IF($A834=TAXAS!$A$11,IF($B834="PARCELADO ATÉ 3X",$D834-($D834*TAXAS!$D$11))/3,IF($A834=TAXAS!$A$12,IF($B834="PARCELADO ATÉ 3X",$D834-($D834*TAXAS!$D$12))/3,IF($A834=TAXAS!$A$13,IF($B834="PARCELADO ATÉ 3X",$D834-($D834*TAXAS!$D$13))/3,IF($A834=TAXAS!$A$14,IF($B834="PARCELADO ATÉ 3X",$D834-($D834*TAXAS!$D$14))/3,IF($A834=TAXAS!$A$15,IF($B834="PARCELADO ATÉ 3X",$D834-($D834*TAXAS!$D$15))/3,IF($A834=TAXAS!$A$16,IF($B834="PARCELADO ATÉ 3X",$D834-($D834*TAXAS!$D$16))/3,IF($A834=TAXAS!$A$17,IF($B834="PARCELADO ATÉ 3X",$D834-($D834*TAXAS!$D$17))/3,IF($A834=TAXAS!$A$18,IF($B834="PARCELADO ATÉ 3X",$D834-($D834*TAXAS!$D$18))/3,IF($A834=TAXAS!$A$19,IF($B834="PARCELADO ATÉ 3X",$D834-($D834*TAXAS!$D$19))/3,IF($A834=TAXAS!$A$20,IF($B834="PARCELADO ATÉ 3X",$D834-($D834*TAXAS!$D$20))/3,IF($A834=TAXAS!$A$21,IF($B834="PARCELADO ATÉ 3X",$D834-($D834*TAXAS!$D$21))/3,IF($A834=TAXAS!$A$22,IF($B834="PARCELADO ATÉ 3X",$D834-($D834*TAXAS!$D$22))/3,IF($A834=TAXAS!$A$23,IF($B834="PARCELADO ATÉ 3X",$D834-($D834*TAXAS!$D$23))/3,IF($A834=TAXAS!$A$24,IF($B834="PARCELADO ATÉ 3X",$D834-($D834*TAXAS!$D$24))/3,IF($A834=TAXAS!$A$25,IF($B834="PARCELADO ATÉ 3X",$D834-($D834*TAXAS!$D$25))/3,IF($A834=TAXAS!$A$26,IF($B834="PARCELADO ATÉ 3X",$D834-($D834*TAXAS!$D$26))/3,IF($A834=TAXAS!$A$27,IF($B834="PARCELADO ATÉ 3X",$D834-($D834*TAXAS!$D$27))/3))))))))))))))))))))))))/1</f>
        <v>0</v>
      </c>
      <c r="H834" s="9">
        <f>IF($A834="VISA",IF($B834="PARCELADO ATÉ 6X",$D834-(D834*TAXAS!$E$4))/6,IF($A834="MASTER",IF($B834="PARCELADO ATÉ 6X",$D834-(D834*TAXAS!$E$5))/6,IF($A834="ELO",IF($B834="PARCELADO ATÉ 6X",$D834-(D834*TAXAS!$E$6))/6,IF($A834="HIPERCARD",IF($B834="PARCELADO ATÉ 6X",$D834-(D834*TAXAS!$E$7))/6,IF($A834="DINERS",IF($B834="PARCELADO ATÉ 6X",$D834-(D834*TAXAS!$E$8))/6,IF($A834="AMERICA EXPRESS",IF($B834="PARCELADO ATÉ 6X",$D834-(D834*TAXAS!$E$9))/6,IF($A834=TAXAS!$A$10,IF($B834="PARCELADO ATÉ 6X",$D834-($D834*TAXAS!$E$10))/6,IF($A834=TAXAS!$A$11,IF($B834="PARCELADO ATÉ 6X",$D834-($D834*TAXAS!$E$11))/6,IF($A834=TAXAS!$A$12,IF($B834="PARCELADO ATÉ 6X",$D834-($D834*TAXAS!$E$12))/6,IF($A834=TAXAS!$A$13,IF($B834="PARCELADO ATÉ 6X",$D834-($D834*TAXAS!$E$13))/6,IF($A834=TAXAS!$A$14,IF($B834="PARCELADO ATÉ 6X",$D834-($D834*TAXAS!$E$14))/6,IF($A834=TAXAS!$A$15,IF($B834="PARCELADO ATÉ 6X",$D834-($D834*TAXAS!$E$15))/6,IF($A834=TAXAS!$A$16,IF($B834="PARCELADO ATÉ 6X",$D834-($D834*TAXAS!$E$16))/6,IF($A834=TAXAS!$A$17,IF($B834="PARCELADO ATÉ 6X",$D834-($D834*TAXAS!$E$17))/6,IF($A834=TAXAS!$A$18,IF($B834="PARCELADO ATÉ 6X",$D834-($D834*TAXAS!$E$18))/6,IF($A834=TAXAS!$A$19,IF($B834="PARCELADO ATÉ 6X",$D834-($D834*TAXAS!$E$19))/6,IF($A834=TAXAS!$A$20,IF($B834="PARCELADO ATÉ 6X",$D834-($D834*TAXAS!$E$20))/6,IF($A834=TAXAS!$A$21,IF($B834="PARCELADO ATÉ 6X",$D834-($D834*TAXAS!$E$21))/6,IF($A834=TAXAS!$A$22,IF($B834="PARCELADO ATÉ 6X",$D834-($D834*TAXAS!$E$22))/6,IF($A834=TAXAS!$A$23,IF($B834="PARCELADO ATÉ 6X",$D834-($D834*TAXAS!$E$23))/6,IF($A834=TAXAS!$A$24,IF($B834="PARCELADO ATÉ 6X",$D834-($D834*TAXAS!$E$24))/6,IF($A834=TAXAS!$A$25,IF($B834="PARCELADO ATÉ 6X",$D834-($D834*TAXAS!$E$25))/6,IF($A834=TAXAS!$A$26,IF($B834="PARCELADO ATÉ 6X",$D834-($D834*TAXAS!$E$26))/6,IF($A834=TAXAS!$A$27,IF($B834="PARCELADO ATÉ 6X",$D834-($D834*TAXAS!$E$27))/6))))))))))))))))))))))))/1</f>
        <v>0</v>
      </c>
      <c r="I834" s="9">
        <f>IF($A834="VISA",IF($B834="PARCELADO ATÉ 12X",$D834-(D834*TAXAS!$F$4))/12,IF($A834="MASTER",IF($B834="PARCELADO ATÉ 12X",$D834-(D834*TAXAS!$F$5))/12,IF($A834="ELO",IF($B834="PARCELADO ATÉ 12X",$D834-(D834*TAXAS!$F$6))/12,IF($A834="HIPERCARD",IF($B834="PARCELADO ATÉ 12X",$D834-(D834*TAXAS!$F$7))/12,IF($A834="DINERS",IF($B834="PARCELADO ATÉ 12X",$D834-(D834*TAXAS!$F$8))/12,IF($A834="AMERICA EXPRESS",IF($B834="PARCELADO ATÉ 12X",$D834-(D834*TAXAS!$F$9))/12,IF($A834=TAXAS!$A$10,IF($B834="PARCELADO ATÉ 12X",$D834-($D834*TAXAS!$F$10))/12,IF($A834=TAXAS!$A$11,IF($B834="PARCELADO ATÉ 12X",$D834-($D834*TAXAS!$F$11))/12,IF($A834=TAXAS!$A$12,IF($B834="PARCELADO ATÉ 12X",$D834-($D834*TAXAS!$F$12))/12,IF($A834=TAXAS!$A$13,IF($B834="PARCELADO ATÉ 12X",$D834-($D834*TAXAS!$F$13))/12,IF($A834=TAXAS!$A$14,IF($B834="PARCELADO ATÉ 12X",$D834-($D834*TAXAS!$F$14))/12,IF($A834=TAXAS!$A$15,IF($B834="PARCELADO ATÉ 12X",$D834-($D834*TAXAS!$F$15))/12,IF($A834=TAXAS!$A$16,IF($B834="PARCELADO ATÉ 12X",$D834-($D834*TAXAS!$F$16))/12,IF($A834=TAXAS!$A$17,IF($B834="PARCELADO ATÉ 12X",$D834-($D834*TAXAS!$F$17))/12,IF($A834=TAXAS!$A$18,IF($B834="PARCELADO ATÉ 12X",$D834-($D834*TAXAS!$F$18))/12,IF($A834=TAXAS!$A$19,IF($B834="PARCELADO ATÉ 12X",$D834-($D834*TAXAS!$F$19))/12,IF($A834=TAXAS!$A$20,IF($B834="PARCELADO ATÉ 12X",$D834-($D834*TAXAS!$F$20))/12,IF($A834=TAXAS!$A$21,IF($B834="PARCELADO ATÉ 12X",$D834-($D834*TAXAS!$F$21))/12,IF($A834=TAXAS!$A$22,IF($B834="PARCELADO ATÉ 12X",$D834-($D834*TAXAS!$F$22))/12,IF($A834=TAXAS!$A$23,IF($B834="PARCELADO ATÉ 12X",$D834-($D834*TAXAS!$F$23))/12,IF($A834=TAXAS!$A$24,IF($B834="PARCELADO ATÉ 12X",$D834-($D834*TAXAS!$F$24))/12,IF($A834=TAXAS!$A$25,IF($B834="PARCELADO ATÉ 12X",$D834-($D834*TAXAS!$F$25))/12,IF($A834=TAXAS!$A$26,IF($B834="PARCELADO ATÉ 12X",$D834-($D834*TAXAS!$F$26))/12,IF($A834=TAXAS!$A$27,IF($B834="PARCELADO ATÉ 12X",$D834-($D834*TAXAS!$F$27))/12))))))))))))))))))))))))/1</f>
        <v>0</v>
      </c>
      <c r="J834" s="8">
        <f t="shared" si="0"/>
        <v>0</v>
      </c>
      <c r="K834" s="10" t="b">
        <f>IF($B834="PARCELADO ATÉ 3X",($D834-($D834*TAXAS!$D$4))-$J834)</f>
        <v>0</v>
      </c>
      <c r="L834" s="10" t="b">
        <f>IF($B834="PARCELADO ATÉ 6X",($D834-($D834*TAXAS!$E$4))-$J834)</f>
        <v>0</v>
      </c>
      <c r="M834" s="10" t="b">
        <f>IF($B834="PARCELADO ATÉ 12X",($D834-($D834*TAXAS!$F$4))-$J834)</f>
        <v>0</v>
      </c>
      <c r="N834" s="8">
        <f t="shared" si="1"/>
        <v>0</v>
      </c>
      <c r="O834" s="10">
        <f t="shared" si="2"/>
        <v>0</v>
      </c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spans="1:31" ht="15.75" customHeight="1" x14ac:dyDescent="0.2">
      <c r="A835" s="3"/>
      <c r="B835" s="5"/>
      <c r="C835" s="6"/>
      <c r="D835" s="42"/>
      <c r="E835" s="8">
        <f>IF($A835="VISA",IF($B835="DÉBITO",$D835-($D835*TAXAS!$B$4)),IF($A835="MASTER",IF($B835="DÉBITO",$D835-($D835*TAXAS!$B$5)),IF($A835="ELO", IF($B835="DÉBITO",$D835-($D835*TAXAS!$B$6)),IF($A835="HIPERCARD",IF($B835="DÉBITO",$D835-($D835*TAXAS!$B$7)),IF($A835="DINERS",IF($B835="DÉBITO",$D835-($D835*TAXAS!$B$8)),IF($A835="AMERICA EXPRESS",IF($B835="DÉBITO",$D835-($D835*TAXAS!$B$9)),IF($A835=TAXAS!$A$10,IF($B835="DÉBITO",$D835-($D835*TAXAS!$B$10)), IF($A835=TAXAS!$A$11,IF($B835="DÉBITO",$D835-($D835*TAXAS!$B$11)), IF($A835=TAXAS!$A$12,IF($B835="DÉBITO",$D835-($D835*TAXAS!$B$12)), IF($A835=TAXAS!$A$13,IF($B835="DÉBITO",$D835-($D835*TAXAS!$B$13)), IF($A835=TAXAS!$A$14,IF($B835="DÉBITO",$D835-($D835*TAXAS!$B$14)), IF($A835=TAXAS!$A$15,IF($B835="DÉBITO",$D835-($D835*TAXAS!$B$15)), IF($A835=TAXAS!$A$16,IF($B835="DÉBITO",$D835-($D835*TAXAS!$B$16)), IF($A835=TAXAS!$A$17,IF($B835="DÉBITO",$D835-($D835*TAXAS!$B$17)), IF($A835=TAXAS!$A$18,IF($B835="DÉBITO",$D835-($D835*TAXAS!$B$18)), IF($A835=TAXAS!$A$19,IF($B835="DÉBITO",$D835-($D835*TAXAS!$B$19)), IF($A835=TAXAS!$A$20,IF($B835="DÉBITO",$D835-($D835*TAXAS!$B$20)), IF($A835=TAXAS!$A$21,IF($B835="DÉBITO",$D835-($D835*TAXAS!$B$21)), IF($A835=TAXAS!$A$22,IF($B835="DÉBITO",$D835-($D835*TAXAS!$B$22)), IF($A835=TAXAS!$A$23,IF($B835="DÉBITO",$D835-($D835*TAXAS!$B$23)), IF($A835=TAXAS!$A$24,IF($B835="DÉBITO",$D835-($D835*TAXAS!$B$24)), IF($A835=TAXAS!$A$25,IF($B835="DÉBITO",$D835-($D835*TAXAS!$B$25)), IF($A835=TAXAS!$A$26,IF($B835="DÉBITO",$D835-($D835*TAXAS!$B$26)), IF($A835=TAXAS!$A$27,IF($B835="DÉBITO",$D835-($D835*TAXAS!$B$27))))))))))))))))))))))))))/1</f>
        <v>0</v>
      </c>
      <c r="F835" s="8">
        <f>IF($A835="VISA",IF($B835="CRÉDITO",$D835-($D835*TAXAS!$C$4)),IF($A835="MASTER",IF($B835="CRÉDITO",$D835-($D835*TAXAS!$C$5)),IF($A835="ELO", IF($B835="CRÉDITO",$D835-($D835*TAXAS!$C$6)),IF($A835="HIPERCARD",IF($B835="CRÉDITO",$D835-($D835*TAXAS!$C$7)),IF($A835="DINERS",IF($B835="CRÉDITO",$D835-($D835*TAXAS!$C$8)),IF($A835="AMERICA EXPRESS",IF($B835="CRÉDITO",$D835-($D835*TAXAS!$C$9)),IF($A835=TAXAS!$A$10,IF($B835="CRÉDITO",$D835-($D835*TAXAS!$C$10)), IF($A835=TAXAS!$A$11,IF($B835="CRÉDITO",$D835-($D835*TAXAS!$C$11)), IF($A835=TAXAS!$A$12,IF($B835="CRÉDITO",$D835-($D835*TAXAS!$C$12)), IF($A835=TAXAS!$A$13,IF($B835="CRÉDITO",$D835-($D835*TAXAS!$C$13)), IF($A835=TAXAS!$A$14,IF($B835="CRÉDITO",$D835-($D835*TAXAS!$C$14)), IF($A835=TAXAS!$A$15,IF($B835="CRÉDITO",$D835-($D835*TAXAS!$C$15)), IF($A835=TAXAS!$A$16,IF($B835="CRÉDITO",$D835-($D835*TAXAS!$C$16)), IF($A835=TAXAS!$A$17,IF($B835="CRÉDITO",$D835-($D835*TAXAS!$C$17)), IF($A835=TAXAS!$A$18,IF($B835="CRÉDITO",$D835-($D835*TAXAS!$C$18)), IF($A835=TAXAS!$A$19,IF($B835="CRÉDITO",$D835-($D835*TAXAS!$C$19)), IF($A835=TAXAS!$A$20,IF($B835="CRÉDITO",$D835-($D835*TAXAS!$C$20)), IF($A835=TAXAS!$A$21,IF($B835="CRÉDITO",$D835-($D835*TAXAS!$C$21)), IF($A835=TAXAS!$A$22,IF($B835="CRÉDITO",$D835-($D835*TAXAS!$C$22)), IF($A835=TAXAS!$A$23,IF($B835="CRÉDITO",$D835-($D835*TAXAS!$C$23)), IF($A835=TAXAS!$A$24,IF($B835="CRÉDITO",$D835-($D835*TAXAS!$C$24)), IF($A835=TAXAS!$A$25,IF($B835="CRÉDITO",$D835-($D835*TAXAS!$C$25)), IF($A835=TAXAS!$A$26,IF($B835="CRÉDITO",$D835-($D835*TAXAS!$C$26)), IF($A835=TAXAS!$A$27,IF($B835="CRÉDITO",$D835-($D835*TAXAS!$C$27))))))))))))))))))))))))))/1</f>
        <v>0</v>
      </c>
      <c r="G835" s="9">
        <f>IF($A835="VISA",IF($B835="PARCELADO ATÉ 3X",$D835-(D835*TAXAS!$D$4))/3,IF($A835="MASTER",IF($B835="PARCELADO ATÉ 3X",$D835-(D835*TAXAS!$D$5))/3,IF($A835="ELO",IF($B835="PARCELADO ATÉ 3X",$D835-(D835*TAXAS!$D$6))/3,IF($A835="HIPERCARD",IF($B835="PARCELADO ATÉ 3X",$D835-(D835*TAXAS!$D$7))/3,IF($A835="DINERS",IF($B835="PARCELADO ATÉ 3X",$D835-(D835*TAXAS!$D$8))/3,IF($A835="AMERICA EXPRESS",IF($B835="PARCELADO ATÉ 3X",$D835-(D835*TAXAS!$D$9))/3,IF($A835=TAXAS!$A$10,IF($B835="PARCELADO ATÉ 3X",$D835-($D835*TAXAS!$D$10))/3,IF($A835=TAXAS!$A$11,IF($B835="PARCELADO ATÉ 3X",$D835-($D835*TAXAS!$D$11))/3,IF($A835=TAXAS!$A$12,IF($B835="PARCELADO ATÉ 3X",$D835-($D835*TAXAS!$D$12))/3,IF($A835=TAXAS!$A$13,IF($B835="PARCELADO ATÉ 3X",$D835-($D835*TAXAS!$D$13))/3,IF($A835=TAXAS!$A$14,IF($B835="PARCELADO ATÉ 3X",$D835-($D835*TAXAS!$D$14))/3,IF($A835=TAXAS!$A$15,IF($B835="PARCELADO ATÉ 3X",$D835-($D835*TAXAS!$D$15))/3,IF($A835=TAXAS!$A$16,IF($B835="PARCELADO ATÉ 3X",$D835-($D835*TAXAS!$D$16))/3,IF($A835=TAXAS!$A$17,IF($B835="PARCELADO ATÉ 3X",$D835-($D835*TAXAS!$D$17))/3,IF($A835=TAXAS!$A$18,IF($B835="PARCELADO ATÉ 3X",$D835-($D835*TAXAS!$D$18))/3,IF($A835=TAXAS!$A$19,IF($B835="PARCELADO ATÉ 3X",$D835-($D835*TAXAS!$D$19))/3,IF($A835=TAXAS!$A$20,IF($B835="PARCELADO ATÉ 3X",$D835-($D835*TAXAS!$D$20))/3,IF($A835=TAXAS!$A$21,IF($B835="PARCELADO ATÉ 3X",$D835-($D835*TAXAS!$D$21))/3,IF($A835=TAXAS!$A$22,IF($B835="PARCELADO ATÉ 3X",$D835-($D835*TAXAS!$D$22))/3,IF($A835=TAXAS!$A$23,IF($B835="PARCELADO ATÉ 3X",$D835-($D835*TAXAS!$D$23))/3,IF($A835=TAXAS!$A$24,IF($B835="PARCELADO ATÉ 3X",$D835-($D835*TAXAS!$D$24))/3,IF($A835=TAXAS!$A$25,IF($B835="PARCELADO ATÉ 3X",$D835-($D835*TAXAS!$D$25))/3,IF($A835=TAXAS!$A$26,IF($B835="PARCELADO ATÉ 3X",$D835-($D835*TAXAS!$D$26))/3,IF($A835=TAXAS!$A$27,IF($B835="PARCELADO ATÉ 3X",$D835-($D835*TAXAS!$D$27))/3))))))))))))))))))))))))/1</f>
        <v>0</v>
      </c>
      <c r="H835" s="9">
        <f>IF($A835="VISA",IF($B835="PARCELADO ATÉ 6X",$D835-(D835*TAXAS!$E$4))/6,IF($A835="MASTER",IF($B835="PARCELADO ATÉ 6X",$D835-(D835*TAXAS!$E$5))/6,IF($A835="ELO",IF($B835="PARCELADO ATÉ 6X",$D835-(D835*TAXAS!$E$6))/6,IF($A835="HIPERCARD",IF($B835="PARCELADO ATÉ 6X",$D835-(D835*TAXAS!$E$7))/6,IF($A835="DINERS",IF($B835="PARCELADO ATÉ 6X",$D835-(D835*TAXAS!$E$8))/6,IF($A835="AMERICA EXPRESS",IF($B835="PARCELADO ATÉ 6X",$D835-(D835*TAXAS!$E$9))/6,IF($A835=TAXAS!$A$10,IF($B835="PARCELADO ATÉ 6X",$D835-($D835*TAXAS!$E$10))/6,IF($A835=TAXAS!$A$11,IF($B835="PARCELADO ATÉ 6X",$D835-($D835*TAXAS!$E$11))/6,IF($A835=TAXAS!$A$12,IF($B835="PARCELADO ATÉ 6X",$D835-($D835*TAXAS!$E$12))/6,IF($A835=TAXAS!$A$13,IF($B835="PARCELADO ATÉ 6X",$D835-($D835*TAXAS!$E$13))/6,IF($A835=TAXAS!$A$14,IF($B835="PARCELADO ATÉ 6X",$D835-($D835*TAXAS!$E$14))/6,IF($A835=TAXAS!$A$15,IF($B835="PARCELADO ATÉ 6X",$D835-($D835*TAXAS!$E$15))/6,IF($A835=TAXAS!$A$16,IF($B835="PARCELADO ATÉ 6X",$D835-($D835*TAXAS!$E$16))/6,IF($A835=TAXAS!$A$17,IF($B835="PARCELADO ATÉ 6X",$D835-($D835*TAXAS!$E$17))/6,IF($A835=TAXAS!$A$18,IF($B835="PARCELADO ATÉ 6X",$D835-($D835*TAXAS!$E$18))/6,IF($A835=TAXAS!$A$19,IF($B835="PARCELADO ATÉ 6X",$D835-($D835*TAXAS!$E$19))/6,IF($A835=TAXAS!$A$20,IF($B835="PARCELADO ATÉ 6X",$D835-($D835*TAXAS!$E$20))/6,IF($A835=TAXAS!$A$21,IF($B835="PARCELADO ATÉ 6X",$D835-($D835*TAXAS!$E$21))/6,IF($A835=TAXAS!$A$22,IF($B835="PARCELADO ATÉ 6X",$D835-($D835*TAXAS!$E$22))/6,IF($A835=TAXAS!$A$23,IF($B835="PARCELADO ATÉ 6X",$D835-($D835*TAXAS!$E$23))/6,IF($A835=TAXAS!$A$24,IF($B835="PARCELADO ATÉ 6X",$D835-($D835*TAXAS!$E$24))/6,IF($A835=TAXAS!$A$25,IF($B835="PARCELADO ATÉ 6X",$D835-($D835*TAXAS!$E$25))/6,IF($A835=TAXAS!$A$26,IF($B835="PARCELADO ATÉ 6X",$D835-($D835*TAXAS!$E$26))/6,IF($A835=TAXAS!$A$27,IF($B835="PARCELADO ATÉ 6X",$D835-($D835*TAXAS!$E$27))/6))))))))))))))))))))))))/1</f>
        <v>0</v>
      </c>
      <c r="I835" s="9">
        <f>IF($A835="VISA",IF($B835="PARCELADO ATÉ 12X",$D835-(D835*TAXAS!$F$4))/12,IF($A835="MASTER",IF($B835="PARCELADO ATÉ 12X",$D835-(D835*TAXAS!$F$5))/12,IF($A835="ELO",IF($B835="PARCELADO ATÉ 12X",$D835-(D835*TAXAS!$F$6))/12,IF($A835="HIPERCARD",IF($B835="PARCELADO ATÉ 12X",$D835-(D835*TAXAS!$F$7))/12,IF($A835="DINERS",IF($B835="PARCELADO ATÉ 12X",$D835-(D835*TAXAS!$F$8))/12,IF($A835="AMERICA EXPRESS",IF($B835="PARCELADO ATÉ 12X",$D835-(D835*TAXAS!$F$9))/12,IF($A835=TAXAS!$A$10,IF($B835="PARCELADO ATÉ 12X",$D835-($D835*TAXAS!$F$10))/12,IF($A835=TAXAS!$A$11,IF($B835="PARCELADO ATÉ 12X",$D835-($D835*TAXAS!$F$11))/12,IF($A835=TAXAS!$A$12,IF($B835="PARCELADO ATÉ 12X",$D835-($D835*TAXAS!$F$12))/12,IF($A835=TAXAS!$A$13,IF($B835="PARCELADO ATÉ 12X",$D835-($D835*TAXAS!$F$13))/12,IF($A835=TAXAS!$A$14,IF($B835="PARCELADO ATÉ 12X",$D835-($D835*TAXAS!$F$14))/12,IF($A835=TAXAS!$A$15,IF($B835="PARCELADO ATÉ 12X",$D835-($D835*TAXAS!$F$15))/12,IF($A835=TAXAS!$A$16,IF($B835="PARCELADO ATÉ 12X",$D835-($D835*TAXAS!$F$16))/12,IF($A835=TAXAS!$A$17,IF($B835="PARCELADO ATÉ 12X",$D835-($D835*TAXAS!$F$17))/12,IF($A835=TAXAS!$A$18,IF($B835="PARCELADO ATÉ 12X",$D835-($D835*TAXAS!$F$18))/12,IF($A835=TAXAS!$A$19,IF($B835="PARCELADO ATÉ 12X",$D835-($D835*TAXAS!$F$19))/12,IF($A835=TAXAS!$A$20,IF($B835="PARCELADO ATÉ 12X",$D835-($D835*TAXAS!$F$20))/12,IF($A835=TAXAS!$A$21,IF($B835="PARCELADO ATÉ 12X",$D835-($D835*TAXAS!$F$21))/12,IF($A835=TAXAS!$A$22,IF($B835="PARCELADO ATÉ 12X",$D835-($D835*TAXAS!$F$22))/12,IF($A835=TAXAS!$A$23,IF($B835="PARCELADO ATÉ 12X",$D835-($D835*TAXAS!$F$23))/12,IF($A835=TAXAS!$A$24,IF($B835="PARCELADO ATÉ 12X",$D835-($D835*TAXAS!$F$24))/12,IF($A835=TAXAS!$A$25,IF($B835="PARCELADO ATÉ 12X",$D835-($D835*TAXAS!$F$25))/12,IF($A835=TAXAS!$A$26,IF($B835="PARCELADO ATÉ 12X",$D835-($D835*TAXAS!$F$26))/12,IF($A835=TAXAS!$A$27,IF($B835="PARCELADO ATÉ 12X",$D835-($D835*TAXAS!$F$27))/12))))))))))))))))))))))))/1</f>
        <v>0</v>
      </c>
      <c r="J835" s="8">
        <f t="shared" si="0"/>
        <v>0</v>
      </c>
      <c r="K835" s="10" t="b">
        <f>IF($B835="PARCELADO ATÉ 3X",($D835-($D835*TAXAS!$D$4))-$J835)</f>
        <v>0</v>
      </c>
      <c r="L835" s="10" t="b">
        <f>IF($B835="PARCELADO ATÉ 6X",($D835-($D835*TAXAS!$E$4))-$J835)</f>
        <v>0</v>
      </c>
      <c r="M835" s="10" t="b">
        <f>IF($B835="PARCELADO ATÉ 12X",($D835-($D835*TAXAS!$F$4))-$J835)</f>
        <v>0</v>
      </c>
      <c r="N835" s="8">
        <f t="shared" si="1"/>
        <v>0</v>
      </c>
      <c r="O835" s="10">
        <f t="shared" si="2"/>
        <v>0</v>
      </c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spans="1:31" ht="15.75" customHeight="1" x14ac:dyDescent="0.2">
      <c r="A836" s="3"/>
      <c r="B836" s="5"/>
      <c r="C836" s="6"/>
      <c r="D836" s="42"/>
      <c r="E836" s="8">
        <f>IF($A836="VISA",IF($B836="DÉBITO",$D836-($D836*TAXAS!$B$4)),IF($A836="MASTER",IF($B836="DÉBITO",$D836-($D836*TAXAS!$B$5)),IF($A836="ELO", IF($B836="DÉBITO",$D836-($D836*TAXAS!$B$6)),IF($A836="HIPERCARD",IF($B836="DÉBITO",$D836-($D836*TAXAS!$B$7)),IF($A836="DINERS",IF($B836="DÉBITO",$D836-($D836*TAXAS!$B$8)),IF($A836="AMERICA EXPRESS",IF($B836="DÉBITO",$D836-($D836*TAXAS!$B$9)),IF($A836=TAXAS!$A$10,IF($B836="DÉBITO",$D836-($D836*TAXAS!$B$10)), IF($A836=TAXAS!$A$11,IF($B836="DÉBITO",$D836-($D836*TAXAS!$B$11)), IF($A836=TAXAS!$A$12,IF($B836="DÉBITO",$D836-($D836*TAXAS!$B$12)), IF($A836=TAXAS!$A$13,IF($B836="DÉBITO",$D836-($D836*TAXAS!$B$13)), IF($A836=TAXAS!$A$14,IF($B836="DÉBITO",$D836-($D836*TAXAS!$B$14)), IF($A836=TAXAS!$A$15,IF($B836="DÉBITO",$D836-($D836*TAXAS!$B$15)), IF($A836=TAXAS!$A$16,IF($B836="DÉBITO",$D836-($D836*TAXAS!$B$16)), IF($A836=TAXAS!$A$17,IF($B836="DÉBITO",$D836-($D836*TAXAS!$B$17)), IF($A836=TAXAS!$A$18,IF($B836="DÉBITO",$D836-($D836*TAXAS!$B$18)), IF($A836=TAXAS!$A$19,IF($B836="DÉBITO",$D836-($D836*TAXAS!$B$19)), IF($A836=TAXAS!$A$20,IF($B836="DÉBITO",$D836-($D836*TAXAS!$B$20)), IF($A836=TAXAS!$A$21,IF($B836="DÉBITO",$D836-($D836*TAXAS!$B$21)), IF($A836=TAXAS!$A$22,IF($B836="DÉBITO",$D836-($D836*TAXAS!$B$22)), IF($A836=TAXAS!$A$23,IF($B836="DÉBITO",$D836-($D836*TAXAS!$B$23)), IF($A836=TAXAS!$A$24,IF($B836="DÉBITO",$D836-($D836*TAXAS!$B$24)), IF($A836=TAXAS!$A$25,IF($B836="DÉBITO",$D836-($D836*TAXAS!$B$25)), IF($A836=TAXAS!$A$26,IF($B836="DÉBITO",$D836-($D836*TAXAS!$B$26)), IF($A836=TAXAS!$A$27,IF($B836="DÉBITO",$D836-($D836*TAXAS!$B$27))))))))))))))))))))))))))/1</f>
        <v>0</v>
      </c>
      <c r="F836" s="8">
        <f>IF($A836="VISA",IF($B836="CRÉDITO",$D836-($D836*TAXAS!$C$4)),IF($A836="MASTER",IF($B836="CRÉDITO",$D836-($D836*TAXAS!$C$5)),IF($A836="ELO", IF($B836="CRÉDITO",$D836-($D836*TAXAS!$C$6)),IF($A836="HIPERCARD",IF($B836="CRÉDITO",$D836-($D836*TAXAS!$C$7)),IF($A836="DINERS",IF($B836="CRÉDITO",$D836-($D836*TAXAS!$C$8)),IF($A836="AMERICA EXPRESS",IF($B836="CRÉDITO",$D836-($D836*TAXAS!$C$9)),IF($A836=TAXAS!$A$10,IF($B836="CRÉDITO",$D836-($D836*TAXAS!$C$10)), IF($A836=TAXAS!$A$11,IF($B836="CRÉDITO",$D836-($D836*TAXAS!$C$11)), IF($A836=TAXAS!$A$12,IF($B836="CRÉDITO",$D836-($D836*TAXAS!$C$12)), IF($A836=TAXAS!$A$13,IF($B836="CRÉDITO",$D836-($D836*TAXAS!$C$13)), IF($A836=TAXAS!$A$14,IF($B836="CRÉDITO",$D836-($D836*TAXAS!$C$14)), IF($A836=TAXAS!$A$15,IF($B836="CRÉDITO",$D836-($D836*TAXAS!$C$15)), IF($A836=TAXAS!$A$16,IF($B836="CRÉDITO",$D836-($D836*TAXAS!$C$16)), IF($A836=TAXAS!$A$17,IF($B836="CRÉDITO",$D836-($D836*TAXAS!$C$17)), IF($A836=TAXAS!$A$18,IF($B836="CRÉDITO",$D836-($D836*TAXAS!$C$18)), IF($A836=TAXAS!$A$19,IF($B836="CRÉDITO",$D836-($D836*TAXAS!$C$19)), IF($A836=TAXAS!$A$20,IF($B836="CRÉDITO",$D836-($D836*TAXAS!$C$20)), IF($A836=TAXAS!$A$21,IF($B836="CRÉDITO",$D836-($D836*TAXAS!$C$21)), IF($A836=TAXAS!$A$22,IF($B836="CRÉDITO",$D836-($D836*TAXAS!$C$22)), IF($A836=TAXAS!$A$23,IF($B836="CRÉDITO",$D836-($D836*TAXAS!$C$23)), IF($A836=TAXAS!$A$24,IF($B836="CRÉDITO",$D836-($D836*TAXAS!$C$24)), IF($A836=TAXAS!$A$25,IF($B836="CRÉDITO",$D836-($D836*TAXAS!$C$25)), IF($A836=TAXAS!$A$26,IF($B836="CRÉDITO",$D836-($D836*TAXAS!$C$26)), IF($A836=TAXAS!$A$27,IF($B836="CRÉDITO",$D836-($D836*TAXAS!$C$27))))))))))))))))))))))))))/1</f>
        <v>0</v>
      </c>
      <c r="G836" s="9">
        <f>IF($A836="VISA",IF($B836="PARCELADO ATÉ 3X",$D836-(D836*TAXAS!$D$4))/3,IF($A836="MASTER",IF($B836="PARCELADO ATÉ 3X",$D836-(D836*TAXAS!$D$5))/3,IF($A836="ELO",IF($B836="PARCELADO ATÉ 3X",$D836-(D836*TAXAS!$D$6))/3,IF($A836="HIPERCARD",IF($B836="PARCELADO ATÉ 3X",$D836-(D836*TAXAS!$D$7))/3,IF($A836="DINERS",IF($B836="PARCELADO ATÉ 3X",$D836-(D836*TAXAS!$D$8))/3,IF($A836="AMERICA EXPRESS",IF($B836="PARCELADO ATÉ 3X",$D836-(D836*TAXAS!$D$9))/3,IF($A836=TAXAS!$A$10,IF($B836="PARCELADO ATÉ 3X",$D836-($D836*TAXAS!$D$10))/3,IF($A836=TAXAS!$A$11,IF($B836="PARCELADO ATÉ 3X",$D836-($D836*TAXAS!$D$11))/3,IF($A836=TAXAS!$A$12,IF($B836="PARCELADO ATÉ 3X",$D836-($D836*TAXAS!$D$12))/3,IF($A836=TAXAS!$A$13,IF($B836="PARCELADO ATÉ 3X",$D836-($D836*TAXAS!$D$13))/3,IF($A836=TAXAS!$A$14,IF($B836="PARCELADO ATÉ 3X",$D836-($D836*TAXAS!$D$14))/3,IF($A836=TAXAS!$A$15,IF($B836="PARCELADO ATÉ 3X",$D836-($D836*TAXAS!$D$15))/3,IF($A836=TAXAS!$A$16,IF($B836="PARCELADO ATÉ 3X",$D836-($D836*TAXAS!$D$16))/3,IF($A836=TAXAS!$A$17,IF($B836="PARCELADO ATÉ 3X",$D836-($D836*TAXAS!$D$17))/3,IF($A836=TAXAS!$A$18,IF($B836="PARCELADO ATÉ 3X",$D836-($D836*TAXAS!$D$18))/3,IF($A836=TAXAS!$A$19,IF($B836="PARCELADO ATÉ 3X",$D836-($D836*TAXAS!$D$19))/3,IF($A836=TAXAS!$A$20,IF($B836="PARCELADO ATÉ 3X",$D836-($D836*TAXAS!$D$20))/3,IF($A836=TAXAS!$A$21,IF($B836="PARCELADO ATÉ 3X",$D836-($D836*TAXAS!$D$21))/3,IF($A836=TAXAS!$A$22,IF($B836="PARCELADO ATÉ 3X",$D836-($D836*TAXAS!$D$22))/3,IF($A836=TAXAS!$A$23,IF($B836="PARCELADO ATÉ 3X",$D836-($D836*TAXAS!$D$23))/3,IF($A836=TAXAS!$A$24,IF($B836="PARCELADO ATÉ 3X",$D836-($D836*TAXAS!$D$24))/3,IF($A836=TAXAS!$A$25,IF($B836="PARCELADO ATÉ 3X",$D836-($D836*TAXAS!$D$25))/3,IF($A836=TAXAS!$A$26,IF($B836="PARCELADO ATÉ 3X",$D836-($D836*TAXAS!$D$26))/3,IF($A836=TAXAS!$A$27,IF($B836="PARCELADO ATÉ 3X",$D836-($D836*TAXAS!$D$27))/3))))))))))))))))))))))))/1</f>
        <v>0</v>
      </c>
      <c r="H836" s="9">
        <f>IF($A836="VISA",IF($B836="PARCELADO ATÉ 6X",$D836-(D836*TAXAS!$E$4))/6,IF($A836="MASTER",IF($B836="PARCELADO ATÉ 6X",$D836-(D836*TAXAS!$E$5))/6,IF($A836="ELO",IF($B836="PARCELADO ATÉ 6X",$D836-(D836*TAXAS!$E$6))/6,IF($A836="HIPERCARD",IF($B836="PARCELADO ATÉ 6X",$D836-(D836*TAXAS!$E$7))/6,IF($A836="DINERS",IF($B836="PARCELADO ATÉ 6X",$D836-(D836*TAXAS!$E$8))/6,IF($A836="AMERICA EXPRESS",IF($B836="PARCELADO ATÉ 6X",$D836-(D836*TAXAS!$E$9))/6,IF($A836=TAXAS!$A$10,IF($B836="PARCELADO ATÉ 6X",$D836-($D836*TAXAS!$E$10))/6,IF($A836=TAXAS!$A$11,IF($B836="PARCELADO ATÉ 6X",$D836-($D836*TAXAS!$E$11))/6,IF($A836=TAXAS!$A$12,IF($B836="PARCELADO ATÉ 6X",$D836-($D836*TAXAS!$E$12))/6,IF($A836=TAXAS!$A$13,IF($B836="PARCELADO ATÉ 6X",$D836-($D836*TAXAS!$E$13))/6,IF($A836=TAXAS!$A$14,IF($B836="PARCELADO ATÉ 6X",$D836-($D836*TAXAS!$E$14))/6,IF($A836=TAXAS!$A$15,IF($B836="PARCELADO ATÉ 6X",$D836-($D836*TAXAS!$E$15))/6,IF($A836=TAXAS!$A$16,IF($B836="PARCELADO ATÉ 6X",$D836-($D836*TAXAS!$E$16))/6,IF($A836=TAXAS!$A$17,IF($B836="PARCELADO ATÉ 6X",$D836-($D836*TAXAS!$E$17))/6,IF($A836=TAXAS!$A$18,IF($B836="PARCELADO ATÉ 6X",$D836-($D836*TAXAS!$E$18))/6,IF($A836=TAXAS!$A$19,IF($B836="PARCELADO ATÉ 6X",$D836-($D836*TAXAS!$E$19))/6,IF($A836=TAXAS!$A$20,IF($B836="PARCELADO ATÉ 6X",$D836-($D836*TAXAS!$E$20))/6,IF($A836=TAXAS!$A$21,IF($B836="PARCELADO ATÉ 6X",$D836-($D836*TAXAS!$E$21))/6,IF($A836=TAXAS!$A$22,IF($B836="PARCELADO ATÉ 6X",$D836-($D836*TAXAS!$E$22))/6,IF($A836=TAXAS!$A$23,IF($B836="PARCELADO ATÉ 6X",$D836-($D836*TAXAS!$E$23))/6,IF($A836=TAXAS!$A$24,IF($B836="PARCELADO ATÉ 6X",$D836-($D836*TAXAS!$E$24))/6,IF($A836=TAXAS!$A$25,IF($B836="PARCELADO ATÉ 6X",$D836-($D836*TAXAS!$E$25))/6,IF($A836=TAXAS!$A$26,IF($B836="PARCELADO ATÉ 6X",$D836-($D836*TAXAS!$E$26))/6,IF($A836=TAXAS!$A$27,IF($B836="PARCELADO ATÉ 6X",$D836-($D836*TAXAS!$E$27))/6))))))))))))))))))))))))/1</f>
        <v>0</v>
      </c>
      <c r="I836" s="9">
        <f>IF($A836="VISA",IF($B836="PARCELADO ATÉ 12X",$D836-(D836*TAXAS!$F$4))/12,IF($A836="MASTER",IF($B836="PARCELADO ATÉ 12X",$D836-(D836*TAXAS!$F$5))/12,IF($A836="ELO",IF($B836="PARCELADO ATÉ 12X",$D836-(D836*TAXAS!$F$6))/12,IF($A836="HIPERCARD",IF($B836="PARCELADO ATÉ 12X",$D836-(D836*TAXAS!$F$7))/12,IF($A836="DINERS",IF($B836="PARCELADO ATÉ 12X",$D836-(D836*TAXAS!$F$8))/12,IF($A836="AMERICA EXPRESS",IF($B836="PARCELADO ATÉ 12X",$D836-(D836*TAXAS!$F$9))/12,IF($A836=TAXAS!$A$10,IF($B836="PARCELADO ATÉ 12X",$D836-($D836*TAXAS!$F$10))/12,IF($A836=TAXAS!$A$11,IF($B836="PARCELADO ATÉ 12X",$D836-($D836*TAXAS!$F$11))/12,IF($A836=TAXAS!$A$12,IF($B836="PARCELADO ATÉ 12X",$D836-($D836*TAXAS!$F$12))/12,IF($A836=TAXAS!$A$13,IF($B836="PARCELADO ATÉ 12X",$D836-($D836*TAXAS!$F$13))/12,IF($A836=TAXAS!$A$14,IF($B836="PARCELADO ATÉ 12X",$D836-($D836*TAXAS!$F$14))/12,IF($A836=TAXAS!$A$15,IF($B836="PARCELADO ATÉ 12X",$D836-($D836*TAXAS!$F$15))/12,IF($A836=TAXAS!$A$16,IF($B836="PARCELADO ATÉ 12X",$D836-($D836*TAXAS!$F$16))/12,IF($A836=TAXAS!$A$17,IF($B836="PARCELADO ATÉ 12X",$D836-($D836*TAXAS!$F$17))/12,IF($A836=TAXAS!$A$18,IF($B836="PARCELADO ATÉ 12X",$D836-($D836*TAXAS!$F$18))/12,IF($A836=TAXAS!$A$19,IF($B836="PARCELADO ATÉ 12X",$D836-($D836*TAXAS!$F$19))/12,IF($A836=TAXAS!$A$20,IF($B836="PARCELADO ATÉ 12X",$D836-($D836*TAXAS!$F$20))/12,IF($A836=TAXAS!$A$21,IF($B836="PARCELADO ATÉ 12X",$D836-($D836*TAXAS!$F$21))/12,IF($A836=TAXAS!$A$22,IF($B836="PARCELADO ATÉ 12X",$D836-($D836*TAXAS!$F$22))/12,IF($A836=TAXAS!$A$23,IF($B836="PARCELADO ATÉ 12X",$D836-($D836*TAXAS!$F$23))/12,IF($A836=TAXAS!$A$24,IF($B836="PARCELADO ATÉ 12X",$D836-($D836*TAXAS!$F$24))/12,IF($A836=TAXAS!$A$25,IF($B836="PARCELADO ATÉ 12X",$D836-($D836*TAXAS!$F$25))/12,IF($A836=TAXAS!$A$26,IF($B836="PARCELADO ATÉ 12X",$D836-($D836*TAXAS!$F$26))/12,IF($A836=TAXAS!$A$27,IF($B836="PARCELADO ATÉ 12X",$D836-($D836*TAXAS!$F$27))/12))))))))))))))))))))))))/1</f>
        <v>0</v>
      </c>
      <c r="J836" s="8">
        <f t="shared" si="0"/>
        <v>0</v>
      </c>
      <c r="K836" s="10" t="b">
        <f>IF($B836="PARCELADO ATÉ 3X",($D836-($D836*TAXAS!$D$4))-$J836)</f>
        <v>0</v>
      </c>
      <c r="L836" s="10" t="b">
        <f>IF($B836="PARCELADO ATÉ 6X",($D836-($D836*TAXAS!$E$4))-$J836)</f>
        <v>0</v>
      </c>
      <c r="M836" s="10" t="b">
        <f>IF($B836="PARCELADO ATÉ 12X",($D836-($D836*TAXAS!$F$4))-$J836)</f>
        <v>0</v>
      </c>
      <c r="N836" s="8">
        <f t="shared" si="1"/>
        <v>0</v>
      </c>
      <c r="O836" s="10">
        <f t="shared" si="2"/>
        <v>0</v>
      </c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spans="1:31" ht="15.75" customHeight="1" x14ac:dyDescent="0.2">
      <c r="A837" s="3"/>
      <c r="B837" s="5"/>
      <c r="C837" s="6"/>
      <c r="D837" s="42"/>
      <c r="E837" s="8">
        <f>IF($A837="VISA",IF($B837="DÉBITO",$D837-($D837*TAXAS!$B$4)),IF($A837="MASTER",IF($B837="DÉBITO",$D837-($D837*TAXAS!$B$5)),IF($A837="ELO", IF($B837="DÉBITO",$D837-($D837*TAXAS!$B$6)),IF($A837="HIPERCARD",IF($B837="DÉBITO",$D837-($D837*TAXAS!$B$7)),IF($A837="DINERS",IF($B837="DÉBITO",$D837-($D837*TAXAS!$B$8)),IF($A837="AMERICA EXPRESS",IF($B837="DÉBITO",$D837-($D837*TAXAS!$B$9)),IF($A837=TAXAS!$A$10,IF($B837="DÉBITO",$D837-($D837*TAXAS!$B$10)), IF($A837=TAXAS!$A$11,IF($B837="DÉBITO",$D837-($D837*TAXAS!$B$11)), IF($A837=TAXAS!$A$12,IF($B837="DÉBITO",$D837-($D837*TAXAS!$B$12)), IF($A837=TAXAS!$A$13,IF($B837="DÉBITO",$D837-($D837*TAXAS!$B$13)), IF($A837=TAXAS!$A$14,IF($B837="DÉBITO",$D837-($D837*TAXAS!$B$14)), IF($A837=TAXAS!$A$15,IF($B837="DÉBITO",$D837-($D837*TAXAS!$B$15)), IF($A837=TAXAS!$A$16,IF($B837="DÉBITO",$D837-($D837*TAXAS!$B$16)), IF($A837=TAXAS!$A$17,IF($B837="DÉBITO",$D837-($D837*TAXAS!$B$17)), IF($A837=TAXAS!$A$18,IF($B837="DÉBITO",$D837-($D837*TAXAS!$B$18)), IF($A837=TAXAS!$A$19,IF($B837="DÉBITO",$D837-($D837*TAXAS!$B$19)), IF($A837=TAXAS!$A$20,IF($B837="DÉBITO",$D837-($D837*TAXAS!$B$20)), IF($A837=TAXAS!$A$21,IF($B837="DÉBITO",$D837-($D837*TAXAS!$B$21)), IF($A837=TAXAS!$A$22,IF($B837="DÉBITO",$D837-($D837*TAXAS!$B$22)), IF($A837=TAXAS!$A$23,IF($B837="DÉBITO",$D837-($D837*TAXAS!$B$23)), IF($A837=TAXAS!$A$24,IF($B837="DÉBITO",$D837-($D837*TAXAS!$B$24)), IF($A837=TAXAS!$A$25,IF($B837="DÉBITO",$D837-($D837*TAXAS!$B$25)), IF($A837=TAXAS!$A$26,IF($B837="DÉBITO",$D837-($D837*TAXAS!$B$26)), IF($A837=TAXAS!$A$27,IF($B837="DÉBITO",$D837-($D837*TAXAS!$B$27))))))))))))))))))))))))))/1</f>
        <v>0</v>
      </c>
      <c r="F837" s="8">
        <f>IF($A837="VISA",IF($B837="CRÉDITO",$D837-($D837*TAXAS!$C$4)),IF($A837="MASTER",IF($B837="CRÉDITO",$D837-($D837*TAXAS!$C$5)),IF($A837="ELO", IF($B837="CRÉDITO",$D837-($D837*TAXAS!$C$6)),IF($A837="HIPERCARD",IF($B837="CRÉDITO",$D837-($D837*TAXAS!$C$7)),IF($A837="DINERS",IF($B837="CRÉDITO",$D837-($D837*TAXAS!$C$8)),IF($A837="AMERICA EXPRESS",IF($B837="CRÉDITO",$D837-($D837*TAXAS!$C$9)),IF($A837=TAXAS!$A$10,IF($B837="CRÉDITO",$D837-($D837*TAXAS!$C$10)), IF($A837=TAXAS!$A$11,IF($B837="CRÉDITO",$D837-($D837*TAXAS!$C$11)), IF($A837=TAXAS!$A$12,IF($B837="CRÉDITO",$D837-($D837*TAXAS!$C$12)), IF($A837=TAXAS!$A$13,IF($B837="CRÉDITO",$D837-($D837*TAXAS!$C$13)), IF($A837=TAXAS!$A$14,IF($B837="CRÉDITO",$D837-($D837*TAXAS!$C$14)), IF($A837=TAXAS!$A$15,IF($B837="CRÉDITO",$D837-($D837*TAXAS!$C$15)), IF($A837=TAXAS!$A$16,IF($B837="CRÉDITO",$D837-($D837*TAXAS!$C$16)), IF($A837=TAXAS!$A$17,IF($B837="CRÉDITO",$D837-($D837*TAXAS!$C$17)), IF($A837=TAXAS!$A$18,IF($B837="CRÉDITO",$D837-($D837*TAXAS!$C$18)), IF($A837=TAXAS!$A$19,IF($B837="CRÉDITO",$D837-($D837*TAXAS!$C$19)), IF($A837=TAXAS!$A$20,IF($B837="CRÉDITO",$D837-($D837*TAXAS!$C$20)), IF($A837=TAXAS!$A$21,IF($B837="CRÉDITO",$D837-($D837*TAXAS!$C$21)), IF($A837=TAXAS!$A$22,IF($B837="CRÉDITO",$D837-($D837*TAXAS!$C$22)), IF($A837=TAXAS!$A$23,IF($B837="CRÉDITO",$D837-($D837*TAXAS!$C$23)), IF($A837=TAXAS!$A$24,IF($B837="CRÉDITO",$D837-($D837*TAXAS!$C$24)), IF($A837=TAXAS!$A$25,IF($B837="CRÉDITO",$D837-($D837*TAXAS!$C$25)), IF($A837=TAXAS!$A$26,IF($B837="CRÉDITO",$D837-($D837*TAXAS!$C$26)), IF($A837=TAXAS!$A$27,IF($B837="CRÉDITO",$D837-($D837*TAXAS!$C$27))))))))))))))))))))))))))/1</f>
        <v>0</v>
      </c>
      <c r="G837" s="9">
        <f>IF($A837="VISA",IF($B837="PARCELADO ATÉ 3X",$D837-(D837*TAXAS!$D$4))/3,IF($A837="MASTER",IF($B837="PARCELADO ATÉ 3X",$D837-(D837*TAXAS!$D$5))/3,IF($A837="ELO",IF($B837="PARCELADO ATÉ 3X",$D837-(D837*TAXAS!$D$6))/3,IF($A837="HIPERCARD",IF($B837="PARCELADO ATÉ 3X",$D837-(D837*TAXAS!$D$7))/3,IF($A837="DINERS",IF($B837="PARCELADO ATÉ 3X",$D837-(D837*TAXAS!$D$8))/3,IF($A837="AMERICA EXPRESS",IF($B837="PARCELADO ATÉ 3X",$D837-(D837*TAXAS!$D$9))/3,IF($A837=TAXAS!$A$10,IF($B837="PARCELADO ATÉ 3X",$D837-($D837*TAXAS!$D$10))/3,IF($A837=TAXAS!$A$11,IF($B837="PARCELADO ATÉ 3X",$D837-($D837*TAXAS!$D$11))/3,IF($A837=TAXAS!$A$12,IF($B837="PARCELADO ATÉ 3X",$D837-($D837*TAXAS!$D$12))/3,IF($A837=TAXAS!$A$13,IF($B837="PARCELADO ATÉ 3X",$D837-($D837*TAXAS!$D$13))/3,IF($A837=TAXAS!$A$14,IF($B837="PARCELADO ATÉ 3X",$D837-($D837*TAXAS!$D$14))/3,IF($A837=TAXAS!$A$15,IF($B837="PARCELADO ATÉ 3X",$D837-($D837*TAXAS!$D$15))/3,IF($A837=TAXAS!$A$16,IF($B837="PARCELADO ATÉ 3X",$D837-($D837*TAXAS!$D$16))/3,IF($A837=TAXAS!$A$17,IF($B837="PARCELADO ATÉ 3X",$D837-($D837*TAXAS!$D$17))/3,IF($A837=TAXAS!$A$18,IF($B837="PARCELADO ATÉ 3X",$D837-($D837*TAXAS!$D$18))/3,IF($A837=TAXAS!$A$19,IF($B837="PARCELADO ATÉ 3X",$D837-($D837*TAXAS!$D$19))/3,IF($A837=TAXAS!$A$20,IF($B837="PARCELADO ATÉ 3X",$D837-($D837*TAXAS!$D$20))/3,IF($A837=TAXAS!$A$21,IF($B837="PARCELADO ATÉ 3X",$D837-($D837*TAXAS!$D$21))/3,IF($A837=TAXAS!$A$22,IF($B837="PARCELADO ATÉ 3X",$D837-($D837*TAXAS!$D$22))/3,IF($A837=TAXAS!$A$23,IF($B837="PARCELADO ATÉ 3X",$D837-($D837*TAXAS!$D$23))/3,IF($A837=TAXAS!$A$24,IF($B837="PARCELADO ATÉ 3X",$D837-($D837*TAXAS!$D$24))/3,IF($A837=TAXAS!$A$25,IF($B837="PARCELADO ATÉ 3X",$D837-($D837*TAXAS!$D$25))/3,IF($A837=TAXAS!$A$26,IF($B837="PARCELADO ATÉ 3X",$D837-($D837*TAXAS!$D$26))/3,IF($A837=TAXAS!$A$27,IF($B837="PARCELADO ATÉ 3X",$D837-($D837*TAXAS!$D$27))/3))))))))))))))))))))))))/1</f>
        <v>0</v>
      </c>
      <c r="H837" s="9">
        <f>IF($A837="VISA",IF($B837="PARCELADO ATÉ 6X",$D837-(D837*TAXAS!$E$4))/6,IF($A837="MASTER",IF($B837="PARCELADO ATÉ 6X",$D837-(D837*TAXAS!$E$5))/6,IF($A837="ELO",IF($B837="PARCELADO ATÉ 6X",$D837-(D837*TAXAS!$E$6))/6,IF($A837="HIPERCARD",IF($B837="PARCELADO ATÉ 6X",$D837-(D837*TAXAS!$E$7))/6,IF($A837="DINERS",IF($B837="PARCELADO ATÉ 6X",$D837-(D837*TAXAS!$E$8))/6,IF($A837="AMERICA EXPRESS",IF($B837="PARCELADO ATÉ 6X",$D837-(D837*TAXAS!$E$9))/6,IF($A837=TAXAS!$A$10,IF($B837="PARCELADO ATÉ 6X",$D837-($D837*TAXAS!$E$10))/6,IF($A837=TAXAS!$A$11,IF($B837="PARCELADO ATÉ 6X",$D837-($D837*TAXAS!$E$11))/6,IF($A837=TAXAS!$A$12,IF($B837="PARCELADO ATÉ 6X",$D837-($D837*TAXAS!$E$12))/6,IF($A837=TAXAS!$A$13,IF($B837="PARCELADO ATÉ 6X",$D837-($D837*TAXAS!$E$13))/6,IF($A837=TAXAS!$A$14,IF($B837="PARCELADO ATÉ 6X",$D837-($D837*TAXAS!$E$14))/6,IF($A837=TAXAS!$A$15,IF($B837="PARCELADO ATÉ 6X",$D837-($D837*TAXAS!$E$15))/6,IF($A837=TAXAS!$A$16,IF($B837="PARCELADO ATÉ 6X",$D837-($D837*TAXAS!$E$16))/6,IF($A837=TAXAS!$A$17,IF($B837="PARCELADO ATÉ 6X",$D837-($D837*TAXAS!$E$17))/6,IF($A837=TAXAS!$A$18,IF($B837="PARCELADO ATÉ 6X",$D837-($D837*TAXAS!$E$18))/6,IF($A837=TAXAS!$A$19,IF($B837="PARCELADO ATÉ 6X",$D837-($D837*TAXAS!$E$19))/6,IF($A837=TAXAS!$A$20,IF($B837="PARCELADO ATÉ 6X",$D837-($D837*TAXAS!$E$20))/6,IF($A837=TAXAS!$A$21,IF($B837="PARCELADO ATÉ 6X",$D837-($D837*TAXAS!$E$21))/6,IF($A837=TAXAS!$A$22,IF($B837="PARCELADO ATÉ 6X",$D837-($D837*TAXAS!$E$22))/6,IF($A837=TAXAS!$A$23,IF($B837="PARCELADO ATÉ 6X",$D837-($D837*TAXAS!$E$23))/6,IF($A837=TAXAS!$A$24,IF($B837="PARCELADO ATÉ 6X",$D837-($D837*TAXAS!$E$24))/6,IF($A837=TAXAS!$A$25,IF($B837="PARCELADO ATÉ 6X",$D837-($D837*TAXAS!$E$25))/6,IF($A837=TAXAS!$A$26,IF($B837="PARCELADO ATÉ 6X",$D837-($D837*TAXAS!$E$26))/6,IF($A837=TAXAS!$A$27,IF($B837="PARCELADO ATÉ 6X",$D837-($D837*TAXAS!$E$27))/6))))))))))))))))))))))))/1</f>
        <v>0</v>
      </c>
      <c r="I837" s="9">
        <f>IF($A837="VISA",IF($B837="PARCELADO ATÉ 12X",$D837-(D837*TAXAS!$F$4))/12,IF($A837="MASTER",IF($B837="PARCELADO ATÉ 12X",$D837-(D837*TAXAS!$F$5))/12,IF($A837="ELO",IF($B837="PARCELADO ATÉ 12X",$D837-(D837*TAXAS!$F$6))/12,IF($A837="HIPERCARD",IF($B837="PARCELADO ATÉ 12X",$D837-(D837*TAXAS!$F$7))/12,IF($A837="DINERS",IF($B837="PARCELADO ATÉ 12X",$D837-(D837*TAXAS!$F$8))/12,IF($A837="AMERICA EXPRESS",IF($B837="PARCELADO ATÉ 12X",$D837-(D837*TAXAS!$F$9))/12,IF($A837=TAXAS!$A$10,IF($B837="PARCELADO ATÉ 12X",$D837-($D837*TAXAS!$F$10))/12,IF($A837=TAXAS!$A$11,IF($B837="PARCELADO ATÉ 12X",$D837-($D837*TAXAS!$F$11))/12,IF($A837=TAXAS!$A$12,IF($B837="PARCELADO ATÉ 12X",$D837-($D837*TAXAS!$F$12))/12,IF($A837=TAXAS!$A$13,IF($B837="PARCELADO ATÉ 12X",$D837-($D837*TAXAS!$F$13))/12,IF($A837=TAXAS!$A$14,IF($B837="PARCELADO ATÉ 12X",$D837-($D837*TAXAS!$F$14))/12,IF($A837=TAXAS!$A$15,IF($B837="PARCELADO ATÉ 12X",$D837-($D837*TAXAS!$F$15))/12,IF($A837=TAXAS!$A$16,IF($B837="PARCELADO ATÉ 12X",$D837-($D837*TAXAS!$F$16))/12,IF($A837=TAXAS!$A$17,IF($B837="PARCELADO ATÉ 12X",$D837-($D837*TAXAS!$F$17))/12,IF($A837=TAXAS!$A$18,IF($B837="PARCELADO ATÉ 12X",$D837-($D837*TAXAS!$F$18))/12,IF($A837=TAXAS!$A$19,IF($B837="PARCELADO ATÉ 12X",$D837-($D837*TAXAS!$F$19))/12,IF($A837=TAXAS!$A$20,IF($B837="PARCELADO ATÉ 12X",$D837-($D837*TAXAS!$F$20))/12,IF($A837=TAXAS!$A$21,IF($B837="PARCELADO ATÉ 12X",$D837-($D837*TAXAS!$F$21))/12,IF($A837=TAXAS!$A$22,IF($B837="PARCELADO ATÉ 12X",$D837-($D837*TAXAS!$F$22))/12,IF($A837=TAXAS!$A$23,IF($B837="PARCELADO ATÉ 12X",$D837-($D837*TAXAS!$F$23))/12,IF($A837=TAXAS!$A$24,IF($B837="PARCELADO ATÉ 12X",$D837-($D837*TAXAS!$F$24))/12,IF($A837=TAXAS!$A$25,IF($B837="PARCELADO ATÉ 12X",$D837-($D837*TAXAS!$F$25))/12,IF($A837=TAXAS!$A$26,IF($B837="PARCELADO ATÉ 12X",$D837-($D837*TAXAS!$F$26))/12,IF($A837=TAXAS!$A$27,IF($B837="PARCELADO ATÉ 12X",$D837-($D837*TAXAS!$F$27))/12))))))))))))))))))))))))/1</f>
        <v>0</v>
      </c>
      <c r="J837" s="8">
        <f t="shared" si="0"/>
        <v>0</v>
      </c>
      <c r="K837" s="10" t="b">
        <f>IF($B837="PARCELADO ATÉ 3X",($D837-($D837*TAXAS!$D$4))-$J837)</f>
        <v>0</v>
      </c>
      <c r="L837" s="10" t="b">
        <f>IF($B837="PARCELADO ATÉ 6X",($D837-($D837*TAXAS!$E$4))-$J837)</f>
        <v>0</v>
      </c>
      <c r="M837" s="10" t="b">
        <f>IF($B837="PARCELADO ATÉ 12X",($D837-($D837*TAXAS!$F$4))-$J837)</f>
        <v>0</v>
      </c>
      <c r="N837" s="8">
        <f t="shared" si="1"/>
        <v>0</v>
      </c>
      <c r="O837" s="10">
        <f t="shared" si="2"/>
        <v>0</v>
      </c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spans="1:31" ht="15.75" customHeight="1" x14ac:dyDescent="0.2">
      <c r="A838" s="3"/>
      <c r="B838" s="5"/>
      <c r="C838" s="6"/>
      <c r="D838" s="42"/>
      <c r="E838" s="8">
        <f>IF($A838="VISA",IF($B838="DÉBITO",$D838-($D838*TAXAS!$B$4)),IF($A838="MASTER",IF($B838="DÉBITO",$D838-($D838*TAXAS!$B$5)),IF($A838="ELO", IF($B838="DÉBITO",$D838-($D838*TAXAS!$B$6)),IF($A838="HIPERCARD",IF($B838="DÉBITO",$D838-($D838*TAXAS!$B$7)),IF($A838="DINERS",IF($B838="DÉBITO",$D838-($D838*TAXAS!$B$8)),IF($A838="AMERICA EXPRESS",IF($B838="DÉBITO",$D838-($D838*TAXAS!$B$9)),IF($A838=TAXAS!$A$10,IF($B838="DÉBITO",$D838-($D838*TAXAS!$B$10)), IF($A838=TAXAS!$A$11,IF($B838="DÉBITO",$D838-($D838*TAXAS!$B$11)), IF($A838=TAXAS!$A$12,IF($B838="DÉBITO",$D838-($D838*TAXAS!$B$12)), IF($A838=TAXAS!$A$13,IF($B838="DÉBITO",$D838-($D838*TAXAS!$B$13)), IF($A838=TAXAS!$A$14,IF($B838="DÉBITO",$D838-($D838*TAXAS!$B$14)), IF($A838=TAXAS!$A$15,IF($B838="DÉBITO",$D838-($D838*TAXAS!$B$15)), IF($A838=TAXAS!$A$16,IF($B838="DÉBITO",$D838-($D838*TAXAS!$B$16)), IF($A838=TAXAS!$A$17,IF($B838="DÉBITO",$D838-($D838*TAXAS!$B$17)), IF($A838=TAXAS!$A$18,IF($B838="DÉBITO",$D838-($D838*TAXAS!$B$18)), IF($A838=TAXAS!$A$19,IF($B838="DÉBITO",$D838-($D838*TAXAS!$B$19)), IF($A838=TAXAS!$A$20,IF($B838="DÉBITO",$D838-($D838*TAXAS!$B$20)), IF($A838=TAXAS!$A$21,IF($B838="DÉBITO",$D838-($D838*TAXAS!$B$21)), IF($A838=TAXAS!$A$22,IF($B838="DÉBITO",$D838-($D838*TAXAS!$B$22)), IF($A838=TAXAS!$A$23,IF($B838="DÉBITO",$D838-($D838*TAXAS!$B$23)), IF($A838=TAXAS!$A$24,IF($B838="DÉBITO",$D838-($D838*TAXAS!$B$24)), IF($A838=TAXAS!$A$25,IF($B838="DÉBITO",$D838-($D838*TAXAS!$B$25)), IF($A838=TAXAS!$A$26,IF($B838="DÉBITO",$D838-($D838*TAXAS!$B$26)), IF($A838=TAXAS!$A$27,IF($B838="DÉBITO",$D838-($D838*TAXAS!$B$27))))))))))))))))))))))))))/1</f>
        <v>0</v>
      </c>
      <c r="F838" s="8">
        <f>IF($A838="VISA",IF($B838="CRÉDITO",$D838-($D838*TAXAS!$C$4)),IF($A838="MASTER",IF($B838="CRÉDITO",$D838-($D838*TAXAS!$C$5)),IF($A838="ELO", IF($B838="CRÉDITO",$D838-($D838*TAXAS!$C$6)),IF($A838="HIPERCARD",IF($B838="CRÉDITO",$D838-($D838*TAXAS!$C$7)),IF($A838="DINERS",IF($B838="CRÉDITO",$D838-($D838*TAXAS!$C$8)),IF($A838="AMERICA EXPRESS",IF($B838="CRÉDITO",$D838-($D838*TAXAS!$C$9)),IF($A838=TAXAS!$A$10,IF($B838="CRÉDITO",$D838-($D838*TAXAS!$C$10)), IF($A838=TAXAS!$A$11,IF($B838="CRÉDITO",$D838-($D838*TAXAS!$C$11)), IF($A838=TAXAS!$A$12,IF($B838="CRÉDITO",$D838-($D838*TAXAS!$C$12)), IF($A838=TAXAS!$A$13,IF($B838="CRÉDITO",$D838-($D838*TAXAS!$C$13)), IF($A838=TAXAS!$A$14,IF($B838="CRÉDITO",$D838-($D838*TAXAS!$C$14)), IF($A838=TAXAS!$A$15,IF($B838="CRÉDITO",$D838-($D838*TAXAS!$C$15)), IF($A838=TAXAS!$A$16,IF($B838="CRÉDITO",$D838-($D838*TAXAS!$C$16)), IF($A838=TAXAS!$A$17,IF($B838="CRÉDITO",$D838-($D838*TAXAS!$C$17)), IF($A838=TAXAS!$A$18,IF($B838="CRÉDITO",$D838-($D838*TAXAS!$C$18)), IF($A838=TAXAS!$A$19,IF($B838="CRÉDITO",$D838-($D838*TAXAS!$C$19)), IF($A838=TAXAS!$A$20,IF($B838="CRÉDITO",$D838-($D838*TAXAS!$C$20)), IF($A838=TAXAS!$A$21,IF($B838="CRÉDITO",$D838-($D838*TAXAS!$C$21)), IF($A838=TAXAS!$A$22,IF($B838="CRÉDITO",$D838-($D838*TAXAS!$C$22)), IF($A838=TAXAS!$A$23,IF($B838="CRÉDITO",$D838-($D838*TAXAS!$C$23)), IF($A838=TAXAS!$A$24,IF($B838="CRÉDITO",$D838-($D838*TAXAS!$C$24)), IF($A838=TAXAS!$A$25,IF($B838="CRÉDITO",$D838-($D838*TAXAS!$C$25)), IF($A838=TAXAS!$A$26,IF($B838="CRÉDITO",$D838-($D838*TAXAS!$C$26)), IF($A838=TAXAS!$A$27,IF($B838="CRÉDITO",$D838-($D838*TAXAS!$C$27))))))))))))))))))))))))))/1</f>
        <v>0</v>
      </c>
      <c r="G838" s="9">
        <f>IF($A838="VISA",IF($B838="PARCELADO ATÉ 3X",$D838-(D838*TAXAS!$D$4))/3,IF($A838="MASTER",IF($B838="PARCELADO ATÉ 3X",$D838-(D838*TAXAS!$D$5))/3,IF($A838="ELO",IF($B838="PARCELADO ATÉ 3X",$D838-(D838*TAXAS!$D$6))/3,IF($A838="HIPERCARD",IF($B838="PARCELADO ATÉ 3X",$D838-(D838*TAXAS!$D$7))/3,IF($A838="DINERS",IF($B838="PARCELADO ATÉ 3X",$D838-(D838*TAXAS!$D$8))/3,IF($A838="AMERICA EXPRESS",IF($B838="PARCELADO ATÉ 3X",$D838-(D838*TAXAS!$D$9))/3,IF($A838=TAXAS!$A$10,IF($B838="PARCELADO ATÉ 3X",$D838-($D838*TAXAS!$D$10))/3,IF($A838=TAXAS!$A$11,IF($B838="PARCELADO ATÉ 3X",$D838-($D838*TAXAS!$D$11))/3,IF($A838=TAXAS!$A$12,IF($B838="PARCELADO ATÉ 3X",$D838-($D838*TAXAS!$D$12))/3,IF($A838=TAXAS!$A$13,IF($B838="PARCELADO ATÉ 3X",$D838-($D838*TAXAS!$D$13))/3,IF($A838=TAXAS!$A$14,IF($B838="PARCELADO ATÉ 3X",$D838-($D838*TAXAS!$D$14))/3,IF($A838=TAXAS!$A$15,IF($B838="PARCELADO ATÉ 3X",$D838-($D838*TAXAS!$D$15))/3,IF($A838=TAXAS!$A$16,IF($B838="PARCELADO ATÉ 3X",$D838-($D838*TAXAS!$D$16))/3,IF($A838=TAXAS!$A$17,IF($B838="PARCELADO ATÉ 3X",$D838-($D838*TAXAS!$D$17))/3,IF($A838=TAXAS!$A$18,IF($B838="PARCELADO ATÉ 3X",$D838-($D838*TAXAS!$D$18))/3,IF($A838=TAXAS!$A$19,IF($B838="PARCELADO ATÉ 3X",$D838-($D838*TAXAS!$D$19))/3,IF($A838=TAXAS!$A$20,IF($B838="PARCELADO ATÉ 3X",$D838-($D838*TAXAS!$D$20))/3,IF($A838=TAXAS!$A$21,IF($B838="PARCELADO ATÉ 3X",$D838-($D838*TAXAS!$D$21))/3,IF($A838=TAXAS!$A$22,IF($B838="PARCELADO ATÉ 3X",$D838-($D838*TAXAS!$D$22))/3,IF($A838=TAXAS!$A$23,IF($B838="PARCELADO ATÉ 3X",$D838-($D838*TAXAS!$D$23))/3,IF($A838=TAXAS!$A$24,IF($B838="PARCELADO ATÉ 3X",$D838-($D838*TAXAS!$D$24))/3,IF($A838=TAXAS!$A$25,IF($B838="PARCELADO ATÉ 3X",$D838-($D838*TAXAS!$D$25))/3,IF($A838=TAXAS!$A$26,IF($B838="PARCELADO ATÉ 3X",$D838-($D838*TAXAS!$D$26))/3,IF($A838=TAXAS!$A$27,IF($B838="PARCELADO ATÉ 3X",$D838-($D838*TAXAS!$D$27))/3))))))))))))))))))))))))/1</f>
        <v>0</v>
      </c>
      <c r="H838" s="9">
        <f>IF($A838="VISA",IF($B838="PARCELADO ATÉ 6X",$D838-(D838*TAXAS!$E$4))/6,IF($A838="MASTER",IF($B838="PARCELADO ATÉ 6X",$D838-(D838*TAXAS!$E$5))/6,IF($A838="ELO",IF($B838="PARCELADO ATÉ 6X",$D838-(D838*TAXAS!$E$6))/6,IF($A838="HIPERCARD",IF($B838="PARCELADO ATÉ 6X",$D838-(D838*TAXAS!$E$7))/6,IF($A838="DINERS",IF($B838="PARCELADO ATÉ 6X",$D838-(D838*TAXAS!$E$8))/6,IF($A838="AMERICA EXPRESS",IF($B838="PARCELADO ATÉ 6X",$D838-(D838*TAXAS!$E$9))/6,IF($A838=TAXAS!$A$10,IF($B838="PARCELADO ATÉ 6X",$D838-($D838*TAXAS!$E$10))/6,IF($A838=TAXAS!$A$11,IF($B838="PARCELADO ATÉ 6X",$D838-($D838*TAXAS!$E$11))/6,IF($A838=TAXAS!$A$12,IF($B838="PARCELADO ATÉ 6X",$D838-($D838*TAXAS!$E$12))/6,IF($A838=TAXAS!$A$13,IF($B838="PARCELADO ATÉ 6X",$D838-($D838*TAXAS!$E$13))/6,IF($A838=TAXAS!$A$14,IF($B838="PARCELADO ATÉ 6X",$D838-($D838*TAXAS!$E$14))/6,IF($A838=TAXAS!$A$15,IF($B838="PARCELADO ATÉ 6X",$D838-($D838*TAXAS!$E$15))/6,IF($A838=TAXAS!$A$16,IF($B838="PARCELADO ATÉ 6X",$D838-($D838*TAXAS!$E$16))/6,IF($A838=TAXAS!$A$17,IF($B838="PARCELADO ATÉ 6X",$D838-($D838*TAXAS!$E$17))/6,IF($A838=TAXAS!$A$18,IF($B838="PARCELADO ATÉ 6X",$D838-($D838*TAXAS!$E$18))/6,IF($A838=TAXAS!$A$19,IF($B838="PARCELADO ATÉ 6X",$D838-($D838*TAXAS!$E$19))/6,IF($A838=TAXAS!$A$20,IF($B838="PARCELADO ATÉ 6X",$D838-($D838*TAXAS!$E$20))/6,IF($A838=TAXAS!$A$21,IF($B838="PARCELADO ATÉ 6X",$D838-($D838*TAXAS!$E$21))/6,IF($A838=TAXAS!$A$22,IF($B838="PARCELADO ATÉ 6X",$D838-($D838*TAXAS!$E$22))/6,IF($A838=TAXAS!$A$23,IF($B838="PARCELADO ATÉ 6X",$D838-($D838*TAXAS!$E$23))/6,IF($A838=TAXAS!$A$24,IF($B838="PARCELADO ATÉ 6X",$D838-($D838*TAXAS!$E$24))/6,IF($A838=TAXAS!$A$25,IF($B838="PARCELADO ATÉ 6X",$D838-($D838*TAXAS!$E$25))/6,IF($A838=TAXAS!$A$26,IF($B838="PARCELADO ATÉ 6X",$D838-($D838*TAXAS!$E$26))/6,IF($A838=TAXAS!$A$27,IF($B838="PARCELADO ATÉ 6X",$D838-($D838*TAXAS!$E$27))/6))))))))))))))))))))))))/1</f>
        <v>0</v>
      </c>
      <c r="I838" s="9">
        <f>IF($A838="VISA",IF($B838="PARCELADO ATÉ 12X",$D838-(D838*TAXAS!$F$4))/12,IF($A838="MASTER",IF($B838="PARCELADO ATÉ 12X",$D838-(D838*TAXAS!$F$5))/12,IF($A838="ELO",IF($B838="PARCELADO ATÉ 12X",$D838-(D838*TAXAS!$F$6))/12,IF($A838="HIPERCARD",IF($B838="PARCELADO ATÉ 12X",$D838-(D838*TAXAS!$F$7))/12,IF($A838="DINERS",IF($B838="PARCELADO ATÉ 12X",$D838-(D838*TAXAS!$F$8))/12,IF($A838="AMERICA EXPRESS",IF($B838="PARCELADO ATÉ 12X",$D838-(D838*TAXAS!$F$9))/12,IF($A838=TAXAS!$A$10,IF($B838="PARCELADO ATÉ 12X",$D838-($D838*TAXAS!$F$10))/12,IF($A838=TAXAS!$A$11,IF($B838="PARCELADO ATÉ 12X",$D838-($D838*TAXAS!$F$11))/12,IF($A838=TAXAS!$A$12,IF($B838="PARCELADO ATÉ 12X",$D838-($D838*TAXAS!$F$12))/12,IF($A838=TAXAS!$A$13,IF($B838="PARCELADO ATÉ 12X",$D838-($D838*TAXAS!$F$13))/12,IF($A838=TAXAS!$A$14,IF($B838="PARCELADO ATÉ 12X",$D838-($D838*TAXAS!$F$14))/12,IF($A838=TAXAS!$A$15,IF($B838="PARCELADO ATÉ 12X",$D838-($D838*TAXAS!$F$15))/12,IF($A838=TAXAS!$A$16,IF($B838="PARCELADO ATÉ 12X",$D838-($D838*TAXAS!$F$16))/12,IF($A838=TAXAS!$A$17,IF($B838="PARCELADO ATÉ 12X",$D838-($D838*TAXAS!$F$17))/12,IF($A838=TAXAS!$A$18,IF($B838="PARCELADO ATÉ 12X",$D838-($D838*TAXAS!$F$18))/12,IF($A838=TAXAS!$A$19,IF($B838="PARCELADO ATÉ 12X",$D838-($D838*TAXAS!$F$19))/12,IF($A838=TAXAS!$A$20,IF($B838="PARCELADO ATÉ 12X",$D838-($D838*TAXAS!$F$20))/12,IF($A838=TAXAS!$A$21,IF($B838="PARCELADO ATÉ 12X",$D838-($D838*TAXAS!$F$21))/12,IF($A838=TAXAS!$A$22,IF($B838="PARCELADO ATÉ 12X",$D838-($D838*TAXAS!$F$22))/12,IF($A838=TAXAS!$A$23,IF($B838="PARCELADO ATÉ 12X",$D838-($D838*TAXAS!$F$23))/12,IF($A838=TAXAS!$A$24,IF($B838="PARCELADO ATÉ 12X",$D838-($D838*TAXAS!$F$24))/12,IF($A838=TAXAS!$A$25,IF($B838="PARCELADO ATÉ 12X",$D838-($D838*TAXAS!$F$25))/12,IF($A838=TAXAS!$A$26,IF($B838="PARCELADO ATÉ 12X",$D838-($D838*TAXAS!$F$26))/12,IF($A838=TAXAS!$A$27,IF($B838="PARCELADO ATÉ 12X",$D838-($D838*TAXAS!$F$27))/12))))))))))))))))))))))))/1</f>
        <v>0</v>
      </c>
      <c r="J838" s="8">
        <f t="shared" si="0"/>
        <v>0</v>
      </c>
      <c r="K838" s="10" t="b">
        <f>IF($B838="PARCELADO ATÉ 3X",($D838-($D838*TAXAS!$D$4))-$J838)</f>
        <v>0</v>
      </c>
      <c r="L838" s="10" t="b">
        <f>IF($B838="PARCELADO ATÉ 6X",($D838-($D838*TAXAS!$E$4))-$J838)</f>
        <v>0</v>
      </c>
      <c r="M838" s="10" t="b">
        <f>IF($B838="PARCELADO ATÉ 12X",($D838-($D838*TAXAS!$F$4))-$J838)</f>
        <v>0</v>
      </c>
      <c r="N838" s="8">
        <f t="shared" si="1"/>
        <v>0</v>
      </c>
      <c r="O838" s="10">
        <f t="shared" si="2"/>
        <v>0</v>
      </c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spans="1:31" ht="15.75" customHeight="1" x14ac:dyDescent="0.2">
      <c r="A839" s="3"/>
      <c r="B839" s="5"/>
      <c r="C839" s="6"/>
      <c r="D839" s="42"/>
      <c r="E839" s="8">
        <f>IF($A839="VISA",IF($B839="DÉBITO",$D839-($D839*TAXAS!$B$4)),IF($A839="MASTER",IF($B839="DÉBITO",$D839-($D839*TAXAS!$B$5)),IF($A839="ELO", IF($B839="DÉBITO",$D839-($D839*TAXAS!$B$6)),IF($A839="HIPERCARD",IF($B839="DÉBITO",$D839-($D839*TAXAS!$B$7)),IF($A839="DINERS",IF($B839="DÉBITO",$D839-($D839*TAXAS!$B$8)),IF($A839="AMERICA EXPRESS",IF($B839="DÉBITO",$D839-($D839*TAXAS!$B$9)),IF($A839=TAXAS!$A$10,IF($B839="DÉBITO",$D839-($D839*TAXAS!$B$10)), IF($A839=TAXAS!$A$11,IF($B839="DÉBITO",$D839-($D839*TAXAS!$B$11)), IF($A839=TAXAS!$A$12,IF($B839="DÉBITO",$D839-($D839*TAXAS!$B$12)), IF($A839=TAXAS!$A$13,IF($B839="DÉBITO",$D839-($D839*TAXAS!$B$13)), IF($A839=TAXAS!$A$14,IF($B839="DÉBITO",$D839-($D839*TAXAS!$B$14)), IF($A839=TAXAS!$A$15,IF($B839="DÉBITO",$D839-($D839*TAXAS!$B$15)), IF($A839=TAXAS!$A$16,IF($B839="DÉBITO",$D839-($D839*TAXAS!$B$16)), IF($A839=TAXAS!$A$17,IF($B839="DÉBITO",$D839-($D839*TAXAS!$B$17)), IF($A839=TAXAS!$A$18,IF($B839="DÉBITO",$D839-($D839*TAXAS!$B$18)), IF($A839=TAXAS!$A$19,IF($B839="DÉBITO",$D839-($D839*TAXAS!$B$19)), IF($A839=TAXAS!$A$20,IF($B839="DÉBITO",$D839-($D839*TAXAS!$B$20)), IF($A839=TAXAS!$A$21,IF($B839="DÉBITO",$D839-($D839*TAXAS!$B$21)), IF($A839=TAXAS!$A$22,IF($B839="DÉBITO",$D839-($D839*TAXAS!$B$22)), IF($A839=TAXAS!$A$23,IF($B839="DÉBITO",$D839-($D839*TAXAS!$B$23)), IF($A839=TAXAS!$A$24,IF($B839="DÉBITO",$D839-($D839*TAXAS!$B$24)), IF($A839=TAXAS!$A$25,IF($B839="DÉBITO",$D839-($D839*TAXAS!$B$25)), IF($A839=TAXAS!$A$26,IF($B839="DÉBITO",$D839-($D839*TAXAS!$B$26)), IF($A839=TAXAS!$A$27,IF($B839="DÉBITO",$D839-($D839*TAXAS!$B$27))))))))))))))))))))))))))/1</f>
        <v>0</v>
      </c>
      <c r="F839" s="8">
        <f>IF($A839="VISA",IF($B839="CRÉDITO",$D839-($D839*TAXAS!$C$4)),IF($A839="MASTER",IF($B839="CRÉDITO",$D839-($D839*TAXAS!$C$5)),IF($A839="ELO", IF($B839="CRÉDITO",$D839-($D839*TAXAS!$C$6)),IF($A839="HIPERCARD",IF($B839="CRÉDITO",$D839-($D839*TAXAS!$C$7)),IF($A839="DINERS",IF($B839="CRÉDITO",$D839-($D839*TAXAS!$C$8)),IF($A839="AMERICA EXPRESS",IF($B839="CRÉDITO",$D839-($D839*TAXAS!$C$9)),IF($A839=TAXAS!$A$10,IF($B839="CRÉDITO",$D839-($D839*TAXAS!$C$10)), IF($A839=TAXAS!$A$11,IF($B839="CRÉDITO",$D839-($D839*TAXAS!$C$11)), IF($A839=TAXAS!$A$12,IF($B839="CRÉDITO",$D839-($D839*TAXAS!$C$12)), IF($A839=TAXAS!$A$13,IF($B839="CRÉDITO",$D839-($D839*TAXAS!$C$13)), IF($A839=TAXAS!$A$14,IF($B839="CRÉDITO",$D839-($D839*TAXAS!$C$14)), IF($A839=TAXAS!$A$15,IF($B839="CRÉDITO",$D839-($D839*TAXAS!$C$15)), IF($A839=TAXAS!$A$16,IF($B839="CRÉDITO",$D839-($D839*TAXAS!$C$16)), IF($A839=TAXAS!$A$17,IF($B839="CRÉDITO",$D839-($D839*TAXAS!$C$17)), IF($A839=TAXAS!$A$18,IF($B839="CRÉDITO",$D839-($D839*TAXAS!$C$18)), IF($A839=TAXAS!$A$19,IF($B839="CRÉDITO",$D839-($D839*TAXAS!$C$19)), IF($A839=TAXAS!$A$20,IF($B839="CRÉDITO",$D839-($D839*TAXAS!$C$20)), IF($A839=TAXAS!$A$21,IF($B839="CRÉDITO",$D839-($D839*TAXAS!$C$21)), IF($A839=TAXAS!$A$22,IF($B839="CRÉDITO",$D839-($D839*TAXAS!$C$22)), IF($A839=TAXAS!$A$23,IF($B839="CRÉDITO",$D839-($D839*TAXAS!$C$23)), IF($A839=TAXAS!$A$24,IF($B839="CRÉDITO",$D839-($D839*TAXAS!$C$24)), IF($A839=TAXAS!$A$25,IF($B839="CRÉDITO",$D839-($D839*TAXAS!$C$25)), IF($A839=TAXAS!$A$26,IF($B839="CRÉDITO",$D839-($D839*TAXAS!$C$26)), IF($A839=TAXAS!$A$27,IF($B839="CRÉDITO",$D839-($D839*TAXAS!$C$27))))))))))))))))))))))))))/1</f>
        <v>0</v>
      </c>
      <c r="G839" s="9">
        <f>IF($A839="VISA",IF($B839="PARCELADO ATÉ 3X",$D839-(D839*TAXAS!$D$4))/3,IF($A839="MASTER",IF($B839="PARCELADO ATÉ 3X",$D839-(D839*TAXAS!$D$5))/3,IF($A839="ELO",IF($B839="PARCELADO ATÉ 3X",$D839-(D839*TAXAS!$D$6))/3,IF($A839="HIPERCARD",IF($B839="PARCELADO ATÉ 3X",$D839-(D839*TAXAS!$D$7))/3,IF($A839="DINERS",IF($B839="PARCELADO ATÉ 3X",$D839-(D839*TAXAS!$D$8))/3,IF($A839="AMERICA EXPRESS",IF($B839="PARCELADO ATÉ 3X",$D839-(D839*TAXAS!$D$9))/3,IF($A839=TAXAS!$A$10,IF($B839="PARCELADO ATÉ 3X",$D839-($D839*TAXAS!$D$10))/3,IF($A839=TAXAS!$A$11,IF($B839="PARCELADO ATÉ 3X",$D839-($D839*TAXAS!$D$11))/3,IF($A839=TAXAS!$A$12,IF($B839="PARCELADO ATÉ 3X",$D839-($D839*TAXAS!$D$12))/3,IF($A839=TAXAS!$A$13,IF($B839="PARCELADO ATÉ 3X",$D839-($D839*TAXAS!$D$13))/3,IF($A839=TAXAS!$A$14,IF($B839="PARCELADO ATÉ 3X",$D839-($D839*TAXAS!$D$14))/3,IF($A839=TAXAS!$A$15,IF($B839="PARCELADO ATÉ 3X",$D839-($D839*TAXAS!$D$15))/3,IF($A839=TAXAS!$A$16,IF($B839="PARCELADO ATÉ 3X",$D839-($D839*TAXAS!$D$16))/3,IF($A839=TAXAS!$A$17,IF($B839="PARCELADO ATÉ 3X",$D839-($D839*TAXAS!$D$17))/3,IF($A839=TAXAS!$A$18,IF($B839="PARCELADO ATÉ 3X",$D839-($D839*TAXAS!$D$18))/3,IF($A839=TAXAS!$A$19,IF($B839="PARCELADO ATÉ 3X",$D839-($D839*TAXAS!$D$19))/3,IF($A839=TAXAS!$A$20,IF($B839="PARCELADO ATÉ 3X",$D839-($D839*TAXAS!$D$20))/3,IF($A839=TAXAS!$A$21,IF($B839="PARCELADO ATÉ 3X",$D839-($D839*TAXAS!$D$21))/3,IF($A839=TAXAS!$A$22,IF($B839="PARCELADO ATÉ 3X",$D839-($D839*TAXAS!$D$22))/3,IF($A839=TAXAS!$A$23,IF($B839="PARCELADO ATÉ 3X",$D839-($D839*TAXAS!$D$23))/3,IF($A839=TAXAS!$A$24,IF($B839="PARCELADO ATÉ 3X",$D839-($D839*TAXAS!$D$24))/3,IF($A839=TAXAS!$A$25,IF($B839="PARCELADO ATÉ 3X",$D839-($D839*TAXAS!$D$25))/3,IF($A839=TAXAS!$A$26,IF($B839="PARCELADO ATÉ 3X",$D839-($D839*TAXAS!$D$26))/3,IF($A839=TAXAS!$A$27,IF($B839="PARCELADO ATÉ 3X",$D839-($D839*TAXAS!$D$27))/3))))))))))))))))))))))))/1</f>
        <v>0</v>
      </c>
      <c r="H839" s="9">
        <f>IF($A839="VISA",IF($B839="PARCELADO ATÉ 6X",$D839-(D839*TAXAS!$E$4))/6,IF($A839="MASTER",IF($B839="PARCELADO ATÉ 6X",$D839-(D839*TAXAS!$E$5))/6,IF($A839="ELO",IF($B839="PARCELADO ATÉ 6X",$D839-(D839*TAXAS!$E$6))/6,IF($A839="HIPERCARD",IF($B839="PARCELADO ATÉ 6X",$D839-(D839*TAXAS!$E$7))/6,IF($A839="DINERS",IF($B839="PARCELADO ATÉ 6X",$D839-(D839*TAXAS!$E$8))/6,IF($A839="AMERICA EXPRESS",IF($B839="PARCELADO ATÉ 6X",$D839-(D839*TAXAS!$E$9))/6,IF($A839=TAXAS!$A$10,IF($B839="PARCELADO ATÉ 6X",$D839-($D839*TAXAS!$E$10))/6,IF($A839=TAXAS!$A$11,IF($B839="PARCELADO ATÉ 6X",$D839-($D839*TAXAS!$E$11))/6,IF($A839=TAXAS!$A$12,IF($B839="PARCELADO ATÉ 6X",$D839-($D839*TAXAS!$E$12))/6,IF($A839=TAXAS!$A$13,IF($B839="PARCELADO ATÉ 6X",$D839-($D839*TAXAS!$E$13))/6,IF($A839=TAXAS!$A$14,IF($B839="PARCELADO ATÉ 6X",$D839-($D839*TAXAS!$E$14))/6,IF($A839=TAXAS!$A$15,IF($B839="PARCELADO ATÉ 6X",$D839-($D839*TAXAS!$E$15))/6,IF($A839=TAXAS!$A$16,IF($B839="PARCELADO ATÉ 6X",$D839-($D839*TAXAS!$E$16))/6,IF($A839=TAXAS!$A$17,IF($B839="PARCELADO ATÉ 6X",$D839-($D839*TAXAS!$E$17))/6,IF($A839=TAXAS!$A$18,IF($B839="PARCELADO ATÉ 6X",$D839-($D839*TAXAS!$E$18))/6,IF($A839=TAXAS!$A$19,IF($B839="PARCELADO ATÉ 6X",$D839-($D839*TAXAS!$E$19))/6,IF($A839=TAXAS!$A$20,IF($B839="PARCELADO ATÉ 6X",$D839-($D839*TAXAS!$E$20))/6,IF($A839=TAXAS!$A$21,IF($B839="PARCELADO ATÉ 6X",$D839-($D839*TAXAS!$E$21))/6,IF($A839=TAXAS!$A$22,IF($B839="PARCELADO ATÉ 6X",$D839-($D839*TAXAS!$E$22))/6,IF($A839=TAXAS!$A$23,IF($B839="PARCELADO ATÉ 6X",$D839-($D839*TAXAS!$E$23))/6,IF($A839=TAXAS!$A$24,IF($B839="PARCELADO ATÉ 6X",$D839-($D839*TAXAS!$E$24))/6,IF($A839=TAXAS!$A$25,IF($B839="PARCELADO ATÉ 6X",$D839-($D839*TAXAS!$E$25))/6,IF($A839=TAXAS!$A$26,IF($B839="PARCELADO ATÉ 6X",$D839-($D839*TAXAS!$E$26))/6,IF($A839=TAXAS!$A$27,IF($B839="PARCELADO ATÉ 6X",$D839-($D839*TAXAS!$E$27))/6))))))))))))))))))))))))/1</f>
        <v>0</v>
      </c>
      <c r="I839" s="9">
        <f>IF($A839="VISA",IF($B839="PARCELADO ATÉ 12X",$D839-(D839*TAXAS!$F$4))/12,IF($A839="MASTER",IF($B839="PARCELADO ATÉ 12X",$D839-(D839*TAXAS!$F$5))/12,IF($A839="ELO",IF($B839="PARCELADO ATÉ 12X",$D839-(D839*TAXAS!$F$6))/12,IF($A839="HIPERCARD",IF($B839="PARCELADO ATÉ 12X",$D839-(D839*TAXAS!$F$7))/12,IF($A839="DINERS",IF($B839="PARCELADO ATÉ 12X",$D839-(D839*TAXAS!$F$8))/12,IF($A839="AMERICA EXPRESS",IF($B839="PARCELADO ATÉ 12X",$D839-(D839*TAXAS!$F$9))/12,IF($A839=TAXAS!$A$10,IF($B839="PARCELADO ATÉ 12X",$D839-($D839*TAXAS!$F$10))/12,IF($A839=TAXAS!$A$11,IF($B839="PARCELADO ATÉ 12X",$D839-($D839*TAXAS!$F$11))/12,IF($A839=TAXAS!$A$12,IF($B839="PARCELADO ATÉ 12X",$D839-($D839*TAXAS!$F$12))/12,IF($A839=TAXAS!$A$13,IF($B839="PARCELADO ATÉ 12X",$D839-($D839*TAXAS!$F$13))/12,IF($A839=TAXAS!$A$14,IF($B839="PARCELADO ATÉ 12X",$D839-($D839*TAXAS!$F$14))/12,IF($A839=TAXAS!$A$15,IF($B839="PARCELADO ATÉ 12X",$D839-($D839*TAXAS!$F$15))/12,IF($A839=TAXAS!$A$16,IF($B839="PARCELADO ATÉ 12X",$D839-($D839*TAXAS!$F$16))/12,IF($A839=TAXAS!$A$17,IF($B839="PARCELADO ATÉ 12X",$D839-($D839*TAXAS!$F$17))/12,IF($A839=TAXAS!$A$18,IF($B839="PARCELADO ATÉ 12X",$D839-($D839*TAXAS!$F$18))/12,IF($A839=TAXAS!$A$19,IF($B839="PARCELADO ATÉ 12X",$D839-($D839*TAXAS!$F$19))/12,IF($A839=TAXAS!$A$20,IF($B839="PARCELADO ATÉ 12X",$D839-($D839*TAXAS!$F$20))/12,IF($A839=TAXAS!$A$21,IF($B839="PARCELADO ATÉ 12X",$D839-($D839*TAXAS!$F$21))/12,IF($A839=TAXAS!$A$22,IF($B839="PARCELADO ATÉ 12X",$D839-($D839*TAXAS!$F$22))/12,IF($A839=TAXAS!$A$23,IF($B839="PARCELADO ATÉ 12X",$D839-($D839*TAXAS!$F$23))/12,IF($A839=TAXAS!$A$24,IF($B839="PARCELADO ATÉ 12X",$D839-($D839*TAXAS!$F$24))/12,IF($A839=TAXAS!$A$25,IF($B839="PARCELADO ATÉ 12X",$D839-($D839*TAXAS!$F$25))/12,IF($A839=TAXAS!$A$26,IF($B839="PARCELADO ATÉ 12X",$D839-($D839*TAXAS!$F$26))/12,IF($A839=TAXAS!$A$27,IF($B839="PARCELADO ATÉ 12X",$D839-($D839*TAXAS!$F$27))/12))))))))))))))))))))))))/1</f>
        <v>0</v>
      </c>
      <c r="J839" s="8">
        <f t="shared" si="0"/>
        <v>0</v>
      </c>
      <c r="K839" s="10" t="b">
        <f>IF($B839="PARCELADO ATÉ 3X",($D839-($D839*TAXAS!$D$4))-$J839)</f>
        <v>0</v>
      </c>
      <c r="L839" s="10" t="b">
        <f>IF($B839="PARCELADO ATÉ 6X",($D839-($D839*TAXAS!$E$4))-$J839)</f>
        <v>0</v>
      </c>
      <c r="M839" s="10" t="b">
        <f>IF($B839="PARCELADO ATÉ 12X",($D839-($D839*TAXAS!$F$4))-$J839)</f>
        <v>0</v>
      </c>
      <c r="N839" s="8">
        <f t="shared" si="1"/>
        <v>0</v>
      </c>
      <c r="O839" s="10">
        <f t="shared" si="2"/>
        <v>0</v>
      </c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spans="1:31" ht="15.75" customHeight="1" x14ac:dyDescent="0.2">
      <c r="A840" s="3"/>
      <c r="B840" s="5"/>
      <c r="C840" s="6"/>
      <c r="D840" s="42"/>
      <c r="E840" s="8">
        <f>IF($A840="VISA",IF($B840="DÉBITO",$D840-($D840*TAXAS!$B$4)),IF($A840="MASTER",IF($B840="DÉBITO",$D840-($D840*TAXAS!$B$5)),IF($A840="ELO", IF($B840="DÉBITO",$D840-($D840*TAXAS!$B$6)),IF($A840="HIPERCARD",IF($B840="DÉBITO",$D840-($D840*TAXAS!$B$7)),IF($A840="DINERS",IF($B840="DÉBITO",$D840-($D840*TAXAS!$B$8)),IF($A840="AMERICA EXPRESS",IF($B840="DÉBITO",$D840-($D840*TAXAS!$B$9)),IF($A840=TAXAS!$A$10,IF($B840="DÉBITO",$D840-($D840*TAXAS!$B$10)), IF($A840=TAXAS!$A$11,IF($B840="DÉBITO",$D840-($D840*TAXAS!$B$11)), IF($A840=TAXAS!$A$12,IF($B840="DÉBITO",$D840-($D840*TAXAS!$B$12)), IF($A840=TAXAS!$A$13,IF($B840="DÉBITO",$D840-($D840*TAXAS!$B$13)), IF($A840=TAXAS!$A$14,IF($B840="DÉBITO",$D840-($D840*TAXAS!$B$14)), IF($A840=TAXAS!$A$15,IF($B840="DÉBITO",$D840-($D840*TAXAS!$B$15)), IF($A840=TAXAS!$A$16,IF($B840="DÉBITO",$D840-($D840*TAXAS!$B$16)), IF($A840=TAXAS!$A$17,IF($B840="DÉBITO",$D840-($D840*TAXAS!$B$17)), IF($A840=TAXAS!$A$18,IF($B840="DÉBITO",$D840-($D840*TAXAS!$B$18)), IF($A840=TAXAS!$A$19,IF($B840="DÉBITO",$D840-($D840*TAXAS!$B$19)), IF($A840=TAXAS!$A$20,IF($B840="DÉBITO",$D840-($D840*TAXAS!$B$20)), IF($A840=TAXAS!$A$21,IF($B840="DÉBITO",$D840-($D840*TAXAS!$B$21)), IF($A840=TAXAS!$A$22,IF($B840="DÉBITO",$D840-($D840*TAXAS!$B$22)), IF($A840=TAXAS!$A$23,IF($B840="DÉBITO",$D840-($D840*TAXAS!$B$23)), IF($A840=TAXAS!$A$24,IF($B840="DÉBITO",$D840-($D840*TAXAS!$B$24)), IF($A840=TAXAS!$A$25,IF($B840="DÉBITO",$D840-($D840*TAXAS!$B$25)), IF($A840=TAXAS!$A$26,IF($B840="DÉBITO",$D840-($D840*TAXAS!$B$26)), IF($A840=TAXAS!$A$27,IF($B840="DÉBITO",$D840-($D840*TAXAS!$B$27))))))))))))))))))))))))))/1</f>
        <v>0</v>
      </c>
      <c r="F840" s="8">
        <f>IF($A840="VISA",IF($B840="CRÉDITO",$D840-($D840*TAXAS!$C$4)),IF($A840="MASTER",IF($B840="CRÉDITO",$D840-($D840*TAXAS!$C$5)),IF($A840="ELO", IF($B840="CRÉDITO",$D840-($D840*TAXAS!$C$6)),IF($A840="HIPERCARD",IF($B840="CRÉDITO",$D840-($D840*TAXAS!$C$7)),IF($A840="DINERS",IF($B840="CRÉDITO",$D840-($D840*TAXAS!$C$8)),IF($A840="AMERICA EXPRESS",IF($B840="CRÉDITO",$D840-($D840*TAXAS!$C$9)),IF($A840=TAXAS!$A$10,IF($B840="CRÉDITO",$D840-($D840*TAXAS!$C$10)), IF($A840=TAXAS!$A$11,IF($B840="CRÉDITO",$D840-($D840*TAXAS!$C$11)), IF($A840=TAXAS!$A$12,IF($B840="CRÉDITO",$D840-($D840*TAXAS!$C$12)), IF($A840=TAXAS!$A$13,IF($B840="CRÉDITO",$D840-($D840*TAXAS!$C$13)), IF($A840=TAXAS!$A$14,IF($B840="CRÉDITO",$D840-($D840*TAXAS!$C$14)), IF($A840=TAXAS!$A$15,IF($B840="CRÉDITO",$D840-($D840*TAXAS!$C$15)), IF($A840=TAXAS!$A$16,IF($B840="CRÉDITO",$D840-($D840*TAXAS!$C$16)), IF($A840=TAXAS!$A$17,IF($B840="CRÉDITO",$D840-($D840*TAXAS!$C$17)), IF($A840=TAXAS!$A$18,IF($B840="CRÉDITO",$D840-($D840*TAXAS!$C$18)), IF($A840=TAXAS!$A$19,IF($B840="CRÉDITO",$D840-($D840*TAXAS!$C$19)), IF($A840=TAXAS!$A$20,IF($B840="CRÉDITO",$D840-($D840*TAXAS!$C$20)), IF($A840=TAXAS!$A$21,IF($B840="CRÉDITO",$D840-($D840*TAXAS!$C$21)), IF($A840=TAXAS!$A$22,IF($B840="CRÉDITO",$D840-($D840*TAXAS!$C$22)), IF($A840=TAXAS!$A$23,IF($B840="CRÉDITO",$D840-($D840*TAXAS!$C$23)), IF($A840=TAXAS!$A$24,IF($B840="CRÉDITO",$D840-($D840*TAXAS!$C$24)), IF($A840=TAXAS!$A$25,IF($B840="CRÉDITO",$D840-($D840*TAXAS!$C$25)), IF($A840=TAXAS!$A$26,IF($B840="CRÉDITO",$D840-($D840*TAXAS!$C$26)), IF($A840=TAXAS!$A$27,IF($B840="CRÉDITO",$D840-($D840*TAXAS!$C$27))))))))))))))))))))))))))/1</f>
        <v>0</v>
      </c>
      <c r="G840" s="9">
        <f>IF($A840="VISA",IF($B840="PARCELADO ATÉ 3X",$D840-(D840*TAXAS!$D$4))/3,IF($A840="MASTER",IF($B840="PARCELADO ATÉ 3X",$D840-(D840*TAXAS!$D$5))/3,IF($A840="ELO",IF($B840="PARCELADO ATÉ 3X",$D840-(D840*TAXAS!$D$6))/3,IF($A840="HIPERCARD",IF($B840="PARCELADO ATÉ 3X",$D840-(D840*TAXAS!$D$7))/3,IF($A840="DINERS",IF($B840="PARCELADO ATÉ 3X",$D840-(D840*TAXAS!$D$8))/3,IF($A840="AMERICA EXPRESS",IF($B840="PARCELADO ATÉ 3X",$D840-(D840*TAXAS!$D$9))/3,IF($A840=TAXAS!$A$10,IF($B840="PARCELADO ATÉ 3X",$D840-($D840*TAXAS!$D$10))/3,IF($A840=TAXAS!$A$11,IF($B840="PARCELADO ATÉ 3X",$D840-($D840*TAXAS!$D$11))/3,IF($A840=TAXAS!$A$12,IF($B840="PARCELADO ATÉ 3X",$D840-($D840*TAXAS!$D$12))/3,IF($A840=TAXAS!$A$13,IF($B840="PARCELADO ATÉ 3X",$D840-($D840*TAXAS!$D$13))/3,IF($A840=TAXAS!$A$14,IF($B840="PARCELADO ATÉ 3X",$D840-($D840*TAXAS!$D$14))/3,IF($A840=TAXAS!$A$15,IF($B840="PARCELADO ATÉ 3X",$D840-($D840*TAXAS!$D$15))/3,IF($A840=TAXAS!$A$16,IF($B840="PARCELADO ATÉ 3X",$D840-($D840*TAXAS!$D$16))/3,IF($A840=TAXAS!$A$17,IF($B840="PARCELADO ATÉ 3X",$D840-($D840*TAXAS!$D$17))/3,IF($A840=TAXAS!$A$18,IF($B840="PARCELADO ATÉ 3X",$D840-($D840*TAXAS!$D$18))/3,IF($A840=TAXAS!$A$19,IF($B840="PARCELADO ATÉ 3X",$D840-($D840*TAXAS!$D$19))/3,IF($A840=TAXAS!$A$20,IF($B840="PARCELADO ATÉ 3X",$D840-($D840*TAXAS!$D$20))/3,IF($A840=TAXAS!$A$21,IF($B840="PARCELADO ATÉ 3X",$D840-($D840*TAXAS!$D$21))/3,IF($A840=TAXAS!$A$22,IF($B840="PARCELADO ATÉ 3X",$D840-($D840*TAXAS!$D$22))/3,IF($A840=TAXAS!$A$23,IF($B840="PARCELADO ATÉ 3X",$D840-($D840*TAXAS!$D$23))/3,IF($A840=TAXAS!$A$24,IF($B840="PARCELADO ATÉ 3X",$D840-($D840*TAXAS!$D$24))/3,IF($A840=TAXAS!$A$25,IF($B840="PARCELADO ATÉ 3X",$D840-($D840*TAXAS!$D$25))/3,IF($A840=TAXAS!$A$26,IF($B840="PARCELADO ATÉ 3X",$D840-($D840*TAXAS!$D$26))/3,IF($A840=TAXAS!$A$27,IF($B840="PARCELADO ATÉ 3X",$D840-($D840*TAXAS!$D$27))/3))))))))))))))))))))))))/1</f>
        <v>0</v>
      </c>
      <c r="H840" s="9">
        <f>IF($A840="VISA",IF($B840="PARCELADO ATÉ 6X",$D840-(D840*TAXAS!$E$4))/6,IF($A840="MASTER",IF($B840="PARCELADO ATÉ 6X",$D840-(D840*TAXAS!$E$5))/6,IF($A840="ELO",IF($B840="PARCELADO ATÉ 6X",$D840-(D840*TAXAS!$E$6))/6,IF($A840="HIPERCARD",IF($B840="PARCELADO ATÉ 6X",$D840-(D840*TAXAS!$E$7))/6,IF($A840="DINERS",IF($B840="PARCELADO ATÉ 6X",$D840-(D840*TAXAS!$E$8))/6,IF($A840="AMERICA EXPRESS",IF($B840="PARCELADO ATÉ 6X",$D840-(D840*TAXAS!$E$9))/6,IF($A840=TAXAS!$A$10,IF($B840="PARCELADO ATÉ 6X",$D840-($D840*TAXAS!$E$10))/6,IF($A840=TAXAS!$A$11,IF($B840="PARCELADO ATÉ 6X",$D840-($D840*TAXAS!$E$11))/6,IF($A840=TAXAS!$A$12,IF($B840="PARCELADO ATÉ 6X",$D840-($D840*TAXAS!$E$12))/6,IF($A840=TAXAS!$A$13,IF($B840="PARCELADO ATÉ 6X",$D840-($D840*TAXAS!$E$13))/6,IF($A840=TAXAS!$A$14,IF($B840="PARCELADO ATÉ 6X",$D840-($D840*TAXAS!$E$14))/6,IF($A840=TAXAS!$A$15,IF($B840="PARCELADO ATÉ 6X",$D840-($D840*TAXAS!$E$15))/6,IF($A840=TAXAS!$A$16,IF($B840="PARCELADO ATÉ 6X",$D840-($D840*TAXAS!$E$16))/6,IF($A840=TAXAS!$A$17,IF($B840="PARCELADO ATÉ 6X",$D840-($D840*TAXAS!$E$17))/6,IF($A840=TAXAS!$A$18,IF($B840="PARCELADO ATÉ 6X",$D840-($D840*TAXAS!$E$18))/6,IF($A840=TAXAS!$A$19,IF($B840="PARCELADO ATÉ 6X",$D840-($D840*TAXAS!$E$19))/6,IF($A840=TAXAS!$A$20,IF($B840="PARCELADO ATÉ 6X",$D840-($D840*TAXAS!$E$20))/6,IF($A840=TAXAS!$A$21,IF($B840="PARCELADO ATÉ 6X",$D840-($D840*TAXAS!$E$21))/6,IF($A840=TAXAS!$A$22,IF($B840="PARCELADO ATÉ 6X",$D840-($D840*TAXAS!$E$22))/6,IF($A840=TAXAS!$A$23,IF($B840="PARCELADO ATÉ 6X",$D840-($D840*TAXAS!$E$23))/6,IF($A840=TAXAS!$A$24,IF($B840="PARCELADO ATÉ 6X",$D840-($D840*TAXAS!$E$24))/6,IF($A840=TAXAS!$A$25,IF($B840="PARCELADO ATÉ 6X",$D840-($D840*TAXAS!$E$25))/6,IF($A840=TAXAS!$A$26,IF($B840="PARCELADO ATÉ 6X",$D840-($D840*TAXAS!$E$26))/6,IF($A840=TAXAS!$A$27,IF($B840="PARCELADO ATÉ 6X",$D840-($D840*TAXAS!$E$27))/6))))))))))))))))))))))))/1</f>
        <v>0</v>
      </c>
      <c r="I840" s="9">
        <f>IF($A840="VISA",IF($B840="PARCELADO ATÉ 12X",$D840-(D840*TAXAS!$F$4))/12,IF($A840="MASTER",IF($B840="PARCELADO ATÉ 12X",$D840-(D840*TAXAS!$F$5))/12,IF($A840="ELO",IF($B840="PARCELADO ATÉ 12X",$D840-(D840*TAXAS!$F$6))/12,IF($A840="HIPERCARD",IF($B840="PARCELADO ATÉ 12X",$D840-(D840*TAXAS!$F$7))/12,IF($A840="DINERS",IF($B840="PARCELADO ATÉ 12X",$D840-(D840*TAXAS!$F$8))/12,IF($A840="AMERICA EXPRESS",IF($B840="PARCELADO ATÉ 12X",$D840-(D840*TAXAS!$F$9))/12,IF($A840=TAXAS!$A$10,IF($B840="PARCELADO ATÉ 12X",$D840-($D840*TAXAS!$F$10))/12,IF($A840=TAXAS!$A$11,IF($B840="PARCELADO ATÉ 12X",$D840-($D840*TAXAS!$F$11))/12,IF($A840=TAXAS!$A$12,IF($B840="PARCELADO ATÉ 12X",$D840-($D840*TAXAS!$F$12))/12,IF($A840=TAXAS!$A$13,IF($B840="PARCELADO ATÉ 12X",$D840-($D840*TAXAS!$F$13))/12,IF($A840=TAXAS!$A$14,IF($B840="PARCELADO ATÉ 12X",$D840-($D840*TAXAS!$F$14))/12,IF($A840=TAXAS!$A$15,IF($B840="PARCELADO ATÉ 12X",$D840-($D840*TAXAS!$F$15))/12,IF($A840=TAXAS!$A$16,IF($B840="PARCELADO ATÉ 12X",$D840-($D840*TAXAS!$F$16))/12,IF($A840=TAXAS!$A$17,IF($B840="PARCELADO ATÉ 12X",$D840-($D840*TAXAS!$F$17))/12,IF($A840=TAXAS!$A$18,IF($B840="PARCELADO ATÉ 12X",$D840-($D840*TAXAS!$F$18))/12,IF($A840=TAXAS!$A$19,IF($B840="PARCELADO ATÉ 12X",$D840-($D840*TAXAS!$F$19))/12,IF($A840=TAXAS!$A$20,IF($B840="PARCELADO ATÉ 12X",$D840-($D840*TAXAS!$F$20))/12,IF($A840=TAXAS!$A$21,IF($B840="PARCELADO ATÉ 12X",$D840-($D840*TAXAS!$F$21))/12,IF($A840=TAXAS!$A$22,IF($B840="PARCELADO ATÉ 12X",$D840-($D840*TAXAS!$F$22))/12,IF($A840=TAXAS!$A$23,IF($B840="PARCELADO ATÉ 12X",$D840-($D840*TAXAS!$F$23))/12,IF($A840=TAXAS!$A$24,IF($B840="PARCELADO ATÉ 12X",$D840-($D840*TAXAS!$F$24))/12,IF($A840=TAXAS!$A$25,IF($B840="PARCELADO ATÉ 12X",$D840-($D840*TAXAS!$F$25))/12,IF($A840=TAXAS!$A$26,IF($B840="PARCELADO ATÉ 12X",$D840-($D840*TAXAS!$F$26))/12,IF($A840=TAXAS!$A$27,IF($B840="PARCELADO ATÉ 12X",$D840-($D840*TAXAS!$F$27))/12))))))))))))))))))))))))/1</f>
        <v>0</v>
      </c>
      <c r="J840" s="8">
        <f t="shared" si="0"/>
        <v>0</v>
      </c>
      <c r="K840" s="10" t="b">
        <f>IF($B840="PARCELADO ATÉ 3X",($D840-($D840*TAXAS!$D$4))-$J840)</f>
        <v>0</v>
      </c>
      <c r="L840" s="10" t="b">
        <f>IF($B840="PARCELADO ATÉ 6X",($D840-($D840*TAXAS!$E$4))-$J840)</f>
        <v>0</v>
      </c>
      <c r="M840" s="10" t="b">
        <f>IF($B840="PARCELADO ATÉ 12X",($D840-($D840*TAXAS!$F$4))-$J840)</f>
        <v>0</v>
      </c>
      <c r="N840" s="8">
        <f t="shared" si="1"/>
        <v>0</v>
      </c>
      <c r="O840" s="10">
        <f t="shared" si="2"/>
        <v>0</v>
      </c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spans="1:31" ht="15.75" customHeight="1" x14ac:dyDescent="0.2">
      <c r="A841" s="3"/>
      <c r="B841" s="5"/>
      <c r="C841" s="6"/>
      <c r="D841" s="42"/>
      <c r="E841" s="8">
        <f>IF($A841="VISA",IF($B841="DÉBITO",$D841-($D841*TAXAS!$B$4)),IF($A841="MASTER",IF($B841="DÉBITO",$D841-($D841*TAXAS!$B$5)),IF($A841="ELO", IF($B841="DÉBITO",$D841-($D841*TAXAS!$B$6)),IF($A841="HIPERCARD",IF($B841="DÉBITO",$D841-($D841*TAXAS!$B$7)),IF($A841="DINERS",IF($B841="DÉBITO",$D841-($D841*TAXAS!$B$8)),IF($A841="AMERICA EXPRESS",IF($B841="DÉBITO",$D841-($D841*TAXAS!$B$9)),IF($A841=TAXAS!$A$10,IF($B841="DÉBITO",$D841-($D841*TAXAS!$B$10)), IF($A841=TAXAS!$A$11,IF($B841="DÉBITO",$D841-($D841*TAXAS!$B$11)), IF($A841=TAXAS!$A$12,IF($B841="DÉBITO",$D841-($D841*TAXAS!$B$12)), IF($A841=TAXAS!$A$13,IF($B841="DÉBITO",$D841-($D841*TAXAS!$B$13)), IF($A841=TAXAS!$A$14,IF($B841="DÉBITO",$D841-($D841*TAXAS!$B$14)), IF($A841=TAXAS!$A$15,IF($B841="DÉBITO",$D841-($D841*TAXAS!$B$15)), IF($A841=TAXAS!$A$16,IF($B841="DÉBITO",$D841-($D841*TAXAS!$B$16)), IF($A841=TAXAS!$A$17,IF($B841="DÉBITO",$D841-($D841*TAXAS!$B$17)), IF($A841=TAXAS!$A$18,IF($B841="DÉBITO",$D841-($D841*TAXAS!$B$18)), IF($A841=TAXAS!$A$19,IF($B841="DÉBITO",$D841-($D841*TAXAS!$B$19)), IF($A841=TAXAS!$A$20,IF($B841="DÉBITO",$D841-($D841*TAXAS!$B$20)), IF($A841=TAXAS!$A$21,IF($B841="DÉBITO",$D841-($D841*TAXAS!$B$21)), IF($A841=TAXAS!$A$22,IF($B841="DÉBITO",$D841-($D841*TAXAS!$B$22)), IF($A841=TAXAS!$A$23,IF($B841="DÉBITO",$D841-($D841*TAXAS!$B$23)), IF($A841=TAXAS!$A$24,IF($B841="DÉBITO",$D841-($D841*TAXAS!$B$24)), IF($A841=TAXAS!$A$25,IF($B841="DÉBITO",$D841-($D841*TAXAS!$B$25)), IF($A841=TAXAS!$A$26,IF($B841="DÉBITO",$D841-($D841*TAXAS!$B$26)), IF($A841=TAXAS!$A$27,IF($B841="DÉBITO",$D841-($D841*TAXAS!$B$27))))))))))))))))))))))))))/1</f>
        <v>0</v>
      </c>
      <c r="F841" s="8">
        <f>IF($A841="VISA",IF($B841="CRÉDITO",$D841-($D841*TAXAS!$C$4)),IF($A841="MASTER",IF($B841="CRÉDITO",$D841-($D841*TAXAS!$C$5)),IF($A841="ELO", IF($B841="CRÉDITO",$D841-($D841*TAXAS!$C$6)),IF($A841="HIPERCARD",IF($B841="CRÉDITO",$D841-($D841*TAXAS!$C$7)),IF($A841="DINERS",IF($B841="CRÉDITO",$D841-($D841*TAXAS!$C$8)),IF($A841="AMERICA EXPRESS",IF($B841="CRÉDITO",$D841-($D841*TAXAS!$C$9)),IF($A841=TAXAS!$A$10,IF($B841="CRÉDITO",$D841-($D841*TAXAS!$C$10)), IF($A841=TAXAS!$A$11,IF($B841="CRÉDITO",$D841-($D841*TAXAS!$C$11)), IF($A841=TAXAS!$A$12,IF($B841="CRÉDITO",$D841-($D841*TAXAS!$C$12)), IF($A841=TAXAS!$A$13,IF($B841="CRÉDITO",$D841-($D841*TAXAS!$C$13)), IF($A841=TAXAS!$A$14,IF($B841="CRÉDITO",$D841-($D841*TAXAS!$C$14)), IF($A841=TAXAS!$A$15,IF($B841="CRÉDITO",$D841-($D841*TAXAS!$C$15)), IF($A841=TAXAS!$A$16,IF($B841="CRÉDITO",$D841-($D841*TAXAS!$C$16)), IF($A841=TAXAS!$A$17,IF($B841="CRÉDITO",$D841-($D841*TAXAS!$C$17)), IF($A841=TAXAS!$A$18,IF($B841="CRÉDITO",$D841-($D841*TAXAS!$C$18)), IF($A841=TAXAS!$A$19,IF($B841="CRÉDITO",$D841-($D841*TAXAS!$C$19)), IF($A841=TAXAS!$A$20,IF($B841="CRÉDITO",$D841-($D841*TAXAS!$C$20)), IF($A841=TAXAS!$A$21,IF($B841="CRÉDITO",$D841-($D841*TAXAS!$C$21)), IF($A841=TAXAS!$A$22,IF($B841="CRÉDITO",$D841-($D841*TAXAS!$C$22)), IF($A841=TAXAS!$A$23,IF($B841="CRÉDITO",$D841-($D841*TAXAS!$C$23)), IF($A841=TAXAS!$A$24,IF($B841="CRÉDITO",$D841-($D841*TAXAS!$C$24)), IF($A841=TAXAS!$A$25,IF($B841="CRÉDITO",$D841-($D841*TAXAS!$C$25)), IF($A841=TAXAS!$A$26,IF($B841="CRÉDITO",$D841-($D841*TAXAS!$C$26)), IF($A841=TAXAS!$A$27,IF($B841="CRÉDITO",$D841-($D841*TAXAS!$C$27))))))))))))))))))))))))))/1</f>
        <v>0</v>
      </c>
      <c r="G841" s="9">
        <f>IF($A841="VISA",IF($B841="PARCELADO ATÉ 3X",$D841-(D841*TAXAS!$D$4))/3,IF($A841="MASTER",IF($B841="PARCELADO ATÉ 3X",$D841-(D841*TAXAS!$D$5))/3,IF($A841="ELO",IF($B841="PARCELADO ATÉ 3X",$D841-(D841*TAXAS!$D$6))/3,IF($A841="HIPERCARD",IF($B841="PARCELADO ATÉ 3X",$D841-(D841*TAXAS!$D$7))/3,IF($A841="DINERS",IF($B841="PARCELADO ATÉ 3X",$D841-(D841*TAXAS!$D$8))/3,IF($A841="AMERICA EXPRESS",IF($B841="PARCELADO ATÉ 3X",$D841-(D841*TAXAS!$D$9))/3,IF($A841=TAXAS!$A$10,IF($B841="PARCELADO ATÉ 3X",$D841-($D841*TAXAS!$D$10))/3,IF($A841=TAXAS!$A$11,IF($B841="PARCELADO ATÉ 3X",$D841-($D841*TAXAS!$D$11))/3,IF($A841=TAXAS!$A$12,IF($B841="PARCELADO ATÉ 3X",$D841-($D841*TAXAS!$D$12))/3,IF($A841=TAXAS!$A$13,IF($B841="PARCELADO ATÉ 3X",$D841-($D841*TAXAS!$D$13))/3,IF($A841=TAXAS!$A$14,IF($B841="PARCELADO ATÉ 3X",$D841-($D841*TAXAS!$D$14))/3,IF($A841=TAXAS!$A$15,IF($B841="PARCELADO ATÉ 3X",$D841-($D841*TAXAS!$D$15))/3,IF($A841=TAXAS!$A$16,IF($B841="PARCELADO ATÉ 3X",$D841-($D841*TAXAS!$D$16))/3,IF($A841=TAXAS!$A$17,IF($B841="PARCELADO ATÉ 3X",$D841-($D841*TAXAS!$D$17))/3,IF($A841=TAXAS!$A$18,IF($B841="PARCELADO ATÉ 3X",$D841-($D841*TAXAS!$D$18))/3,IF($A841=TAXAS!$A$19,IF($B841="PARCELADO ATÉ 3X",$D841-($D841*TAXAS!$D$19))/3,IF($A841=TAXAS!$A$20,IF($B841="PARCELADO ATÉ 3X",$D841-($D841*TAXAS!$D$20))/3,IF($A841=TAXAS!$A$21,IF($B841="PARCELADO ATÉ 3X",$D841-($D841*TAXAS!$D$21))/3,IF($A841=TAXAS!$A$22,IF($B841="PARCELADO ATÉ 3X",$D841-($D841*TAXAS!$D$22))/3,IF($A841=TAXAS!$A$23,IF($B841="PARCELADO ATÉ 3X",$D841-($D841*TAXAS!$D$23))/3,IF($A841=TAXAS!$A$24,IF($B841="PARCELADO ATÉ 3X",$D841-($D841*TAXAS!$D$24))/3,IF($A841=TAXAS!$A$25,IF($B841="PARCELADO ATÉ 3X",$D841-($D841*TAXAS!$D$25))/3,IF($A841=TAXAS!$A$26,IF($B841="PARCELADO ATÉ 3X",$D841-($D841*TAXAS!$D$26))/3,IF($A841=TAXAS!$A$27,IF($B841="PARCELADO ATÉ 3X",$D841-($D841*TAXAS!$D$27))/3))))))))))))))))))))))))/1</f>
        <v>0</v>
      </c>
      <c r="H841" s="9">
        <f>IF($A841="VISA",IF($B841="PARCELADO ATÉ 6X",$D841-(D841*TAXAS!$E$4))/6,IF($A841="MASTER",IF($B841="PARCELADO ATÉ 6X",$D841-(D841*TAXAS!$E$5))/6,IF($A841="ELO",IF($B841="PARCELADO ATÉ 6X",$D841-(D841*TAXAS!$E$6))/6,IF($A841="HIPERCARD",IF($B841="PARCELADO ATÉ 6X",$D841-(D841*TAXAS!$E$7))/6,IF($A841="DINERS",IF($B841="PARCELADO ATÉ 6X",$D841-(D841*TAXAS!$E$8))/6,IF($A841="AMERICA EXPRESS",IF($B841="PARCELADO ATÉ 6X",$D841-(D841*TAXAS!$E$9))/6,IF($A841=TAXAS!$A$10,IF($B841="PARCELADO ATÉ 6X",$D841-($D841*TAXAS!$E$10))/6,IF($A841=TAXAS!$A$11,IF($B841="PARCELADO ATÉ 6X",$D841-($D841*TAXAS!$E$11))/6,IF($A841=TAXAS!$A$12,IF($B841="PARCELADO ATÉ 6X",$D841-($D841*TAXAS!$E$12))/6,IF($A841=TAXAS!$A$13,IF($B841="PARCELADO ATÉ 6X",$D841-($D841*TAXAS!$E$13))/6,IF($A841=TAXAS!$A$14,IF($B841="PARCELADO ATÉ 6X",$D841-($D841*TAXAS!$E$14))/6,IF($A841=TAXAS!$A$15,IF($B841="PARCELADO ATÉ 6X",$D841-($D841*TAXAS!$E$15))/6,IF($A841=TAXAS!$A$16,IF($B841="PARCELADO ATÉ 6X",$D841-($D841*TAXAS!$E$16))/6,IF($A841=TAXAS!$A$17,IF($B841="PARCELADO ATÉ 6X",$D841-($D841*TAXAS!$E$17))/6,IF($A841=TAXAS!$A$18,IF($B841="PARCELADO ATÉ 6X",$D841-($D841*TAXAS!$E$18))/6,IF($A841=TAXAS!$A$19,IF($B841="PARCELADO ATÉ 6X",$D841-($D841*TAXAS!$E$19))/6,IF($A841=TAXAS!$A$20,IF($B841="PARCELADO ATÉ 6X",$D841-($D841*TAXAS!$E$20))/6,IF($A841=TAXAS!$A$21,IF($B841="PARCELADO ATÉ 6X",$D841-($D841*TAXAS!$E$21))/6,IF($A841=TAXAS!$A$22,IF($B841="PARCELADO ATÉ 6X",$D841-($D841*TAXAS!$E$22))/6,IF($A841=TAXAS!$A$23,IF($B841="PARCELADO ATÉ 6X",$D841-($D841*TAXAS!$E$23))/6,IF($A841=TAXAS!$A$24,IF($B841="PARCELADO ATÉ 6X",$D841-($D841*TAXAS!$E$24))/6,IF($A841=TAXAS!$A$25,IF($B841="PARCELADO ATÉ 6X",$D841-($D841*TAXAS!$E$25))/6,IF($A841=TAXAS!$A$26,IF($B841="PARCELADO ATÉ 6X",$D841-($D841*TAXAS!$E$26))/6,IF($A841=TAXAS!$A$27,IF($B841="PARCELADO ATÉ 6X",$D841-($D841*TAXAS!$E$27))/6))))))))))))))))))))))))/1</f>
        <v>0</v>
      </c>
      <c r="I841" s="9">
        <f>IF($A841="VISA",IF($B841="PARCELADO ATÉ 12X",$D841-(D841*TAXAS!$F$4))/12,IF($A841="MASTER",IF($B841="PARCELADO ATÉ 12X",$D841-(D841*TAXAS!$F$5))/12,IF($A841="ELO",IF($B841="PARCELADO ATÉ 12X",$D841-(D841*TAXAS!$F$6))/12,IF($A841="HIPERCARD",IF($B841="PARCELADO ATÉ 12X",$D841-(D841*TAXAS!$F$7))/12,IF($A841="DINERS",IF($B841="PARCELADO ATÉ 12X",$D841-(D841*TAXAS!$F$8))/12,IF($A841="AMERICA EXPRESS",IF($B841="PARCELADO ATÉ 12X",$D841-(D841*TAXAS!$F$9))/12,IF($A841=TAXAS!$A$10,IF($B841="PARCELADO ATÉ 12X",$D841-($D841*TAXAS!$F$10))/12,IF($A841=TAXAS!$A$11,IF($B841="PARCELADO ATÉ 12X",$D841-($D841*TAXAS!$F$11))/12,IF($A841=TAXAS!$A$12,IF($B841="PARCELADO ATÉ 12X",$D841-($D841*TAXAS!$F$12))/12,IF($A841=TAXAS!$A$13,IF($B841="PARCELADO ATÉ 12X",$D841-($D841*TAXAS!$F$13))/12,IF($A841=TAXAS!$A$14,IF($B841="PARCELADO ATÉ 12X",$D841-($D841*TAXAS!$F$14))/12,IF($A841=TAXAS!$A$15,IF($B841="PARCELADO ATÉ 12X",$D841-($D841*TAXAS!$F$15))/12,IF($A841=TAXAS!$A$16,IF($B841="PARCELADO ATÉ 12X",$D841-($D841*TAXAS!$F$16))/12,IF($A841=TAXAS!$A$17,IF($B841="PARCELADO ATÉ 12X",$D841-($D841*TAXAS!$F$17))/12,IF($A841=TAXAS!$A$18,IF($B841="PARCELADO ATÉ 12X",$D841-($D841*TAXAS!$F$18))/12,IF($A841=TAXAS!$A$19,IF($B841="PARCELADO ATÉ 12X",$D841-($D841*TAXAS!$F$19))/12,IF($A841=TAXAS!$A$20,IF($B841="PARCELADO ATÉ 12X",$D841-($D841*TAXAS!$F$20))/12,IF($A841=TAXAS!$A$21,IF($B841="PARCELADO ATÉ 12X",$D841-($D841*TAXAS!$F$21))/12,IF($A841=TAXAS!$A$22,IF($B841="PARCELADO ATÉ 12X",$D841-($D841*TAXAS!$F$22))/12,IF($A841=TAXAS!$A$23,IF($B841="PARCELADO ATÉ 12X",$D841-($D841*TAXAS!$F$23))/12,IF($A841=TAXAS!$A$24,IF($B841="PARCELADO ATÉ 12X",$D841-($D841*TAXAS!$F$24))/12,IF($A841=TAXAS!$A$25,IF($B841="PARCELADO ATÉ 12X",$D841-($D841*TAXAS!$F$25))/12,IF($A841=TAXAS!$A$26,IF($B841="PARCELADO ATÉ 12X",$D841-($D841*TAXAS!$F$26))/12,IF($A841=TAXAS!$A$27,IF($B841="PARCELADO ATÉ 12X",$D841-($D841*TAXAS!$F$27))/12))))))))))))))))))))))))/1</f>
        <v>0</v>
      </c>
      <c r="J841" s="8">
        <f t="shared" si="0"/>
        <v>0</v>
      </c>
      <c r="K841" s="10" t="b">
        <f>IF($B841="PARCELADO ATÉ 3X",($D841-($D841*TAXAS!$D$4))-$J841)</f>
        <v>0</v>
      </c>
      <c r="L841" s="10" t="b">
        <f>IF($B841="PARCELADO ATÉ 6X",($D841-($D841*TAXAS!$E$4))-$J841)</f>
        <v>0</v>
      </c>
      <c r="M841" s="10" t="b">
        <f>IF($B841="PARCELADO ATÉ 12X",($D841-($D841*TAXAS!$F$4))-$J841)</f>
        <v>0</v>
      </c>
      <c r="N841" s="8">
        <f t="shared" si="1"/>
        <v>0</v>
      </c>
      <c r="O841" s="10">
        <f t="shared" si="2"/>
        <v>0</v>
      </c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spans="1:31" ht="15.75" customHeight="1" x14ac:dyDescent="0.2">
      <c r="A842" s="3"/>
      <c r="B842" s="5"/>
      <c r="C842" s="6"/>
      <c r="D842" s="42"/>
      <c r="E842" s="8">
        <f>IF($A842="VISA",IF($B842="DÉBITO",$D842-($D842*TAXAS!$B$4)),IF($A842="MASTER",IF($B842="DÉBITO",$D842-($D842*TAXAS!$B$5)),IF($A842="ELO", IF($B842="DÉBITO",$D842-($D842*TAXAS!$B$6)),IF($A842="HIPERCARD",IF($B842="DÉBITO",$D842-($D842*TAXAS!$B$7)),IF($A842="DINERS",IF($B842="DÉBITO",$D842-($D842*TAXAS!$B$8)),IF($A842="AMERICA EXPRESS",IF($B842="DÉBITO",$D842-($D842*TAXAS!$B$9)),IF($A842=TAXAS!$A$10,IF($B842="DÉBITO",$D842-($D842*TAXAS!$B$10)), IF($A842=TAXAS!$A$11,IF($B842="DÉBITO",$D842-($D842*TAXAS!$B$11)), IF($A842=TAXAS!$A$12,IF($B842="DÉBITO",$D842-($D842*TAXAS!$B$12)), IF($A842=TAXAS!$A$13,IF($B842="DÉBITO",$D842-($D842*TAXAS!$B$13)), IF($A842=TAXAS!$A$14,IF($B842="DÉBITO",$D842-($D842*TAXAS!$B$14)), IF($A842=TAXAS!$A$15,IF($B842="DÉBITO",$D842-($D842*TAXAS!$B$15)), IF($A842=TAXAS!$A$16,IF($B842="DÉBITO",$D842-($D842*TAXAS!$B$16)), IF($A842=TAXAS!$A$17,IF($B842="DÉBITO",$D842-($D842*TAXAS!$B$17)), IF($A842=TAXAS!$A$18,IF($B842="DÉBITO",$D842-($D842*TAXAS!$B$18)), IF($A842=TAXAS!$A$19,IF($B842="DÉBITO",$D842-($D842*TAXAS!$B$19)), IF($A842=TAXAS!$A$20,IF($B842="DÉBITO",$D842-($D842*TAXAS!$B$20)), IF($A842=TAXAS!$A$21,IF($B842="DÉBITO",$D842-($D842*TAXAS!$B$21)), IF($A842=TAXAS!$A$22,IF($B842="DÉBITO",$D842-($D842*TAXAS!$B$22)), IF($A842=TAXAS!$A$23,IF($B842="DÉBITO",$D842-($D842*TAXAS!$B$23)), IF($A842=TAXAS!$A$24,IF($B842="DÉBITO",$D842-($D842*TAXAS!$B$24)), IF($A842=TAXAS!$A$25,IF($B842="DÉBITO",$D842-($D842*TAXAS!$B$25)), IF($A842=TAXAS!$A$26,IF($B842="DÉBITO",$D842-($D842*TAXAS!$B$26)), IF($A842=TAXAS!$A$27,IF($B842="DÉBITO",$D842-($D842*TAXAS!$B$27))))))))))))))))))))))))))/1</f>
        <v>0</v>
      </c>
      <c r="F842" s="8">
        <f>IF($A842="VISA",IF($B842="CRÉDITO",$D842-($D842*TAXAS!$C$4)),IF($A842="MASTER",IF($B842="CRÉDITO",$D842-($D842*TAXAS!$C$5)),IF($A842="ELO", IF($B842="CRÉDITO",$D842-($D842*TAXAS!$C$6)),IF($A842="HIPERCARD",IF($B842="CRÉDITO",$D842-($D842*TAXAS!$C$7)),IF($A842="DINERS",IF($B842="CRÉDITO",$D842-($D842*TAXAS!$C$8)),IF($A842="AMERICA EXPRESS",IF($B842="CRÉDITO",$D842-($D842*TAXAS!$C$9)),IF($A842=TAXAS!$A$10,IF($B842="CRÉDITO",$D842-($D842*TAXAS!$C$10)), IF($A842=TAXAS!$A$11,IF($B842="CRÉDITO",$D842-($D842*TAXAS!$C$11)), IF($A842=TAXAS!$A$12,IF($B842="CRÉDITO",$D842-($D842*TAXAS!$C$12)), IF($A842=TAXAS!$A$13,IF($B842="CRÉDITO",$D842-($D842*TAXAS!$C$13)), IF($A842=TAXAS!$A$14,IF($B842="CRÉDITO",$D842-($D842*TAXAS!$C$14)), IF($A842=TAXAS!$A$15,IF($B842="CRÉDITO",$D842-($D842*TAXAS!$C$15)), IF($A842=TAXAS!$A$16,IF($B842="CRÉDITO",$D842-($D842*TAXAS!$C$16)), IF($A842=TAXAS!$A$17,IF($B842="CRÉDITO",$D842-($D842*TAXAS!$C$17)), IF($A842=TAXAS!$A$18,IF($B842="CRÉDITO",$D842-($D842*TAXAS!$C$18)), IF($A842=TAXAS!$A$19,IF($B842="CRÉDITO",$D842-($D842*TAXAS!$C$19)), IF($A842=TAXAS!$A$20,IF($B842="CRÉDITO",$D842-($D842*TAXAS!$C$20)), IF($A842=TAXAS!$A$21,IF($B842="CRÉDITO",$D842-($D842*TAXAS!$C$21)), IF($A842=TAXAS!$A$22,IF($B842="CRÉDITO",$D842-($D842*TAXAS!$C$22)), IF($A842=TAXAS!$A$23,IF($B842="CRÉDITO",$D842-($D842*TAXAS!$C$23)), IF($A842=TAXAS!$A$24,IF($B842="CRÉDITO",$D842-($D842*TAXAS!$C$24)), IF($A842=TAXAS!$A$25,IF($B842="CRÉDITO",$D842-($D842*TAXAS!$C$25)), IF($A842=TAXAS!$A$26,IF($B842="CRÉDITO",$D842-($D842*TAXAS!$C$26)), IF($A842=TAXAS!$A$27,IF($B842="CRÉDITO",$D842-($D842*TAXAS!$C$27))))))))))))))))))))))))))/1</f>
        <v>0</v>
      </c>
      <c r="G842" s="9">
        <f>IF($A842="VISA",IF($B842="PARCELADO ATÉ 3X",$D842-(D842*TAXAS!$D$4))/3,IF($A842="MASTER",IF($B842="PARCELADO ATÉ 3X",$D842-(D842*TAXAS!$D$5))/3,IF($A842="ELO",IF($B842="PARCELADO ATÉ 3X",$D842-(D842*TAXAS!$D$6))/3,IF($A842="HIPERCARD",IF($B842="PARCELADO ATÉ 3X",$D842-(D842*TAXAS!$D$7))/3,IF($A842="DINERS",IF($B842="PARCELADO ATÉ 3X",$D842-(D842*TAXAS!$D$8))/3,IF($A842="AMERICA EXPRESS",IF($B842="PARCELADO ATÉ 3X",$D842-(D842*TAXAS!$D$9))/3,IF($A842=TAXAS!$A$10,IF($B842="PARCELADO ATÉ 3X",$D842-($D842*TAXAS!$D$10))/3,IF($A842=TAXAS!$A$11,IF($B842="PARCELADO ATÉ 3X",$D842-($D842*TAXAS!$D$11))/3,IF($A842=TAXAS!$A$12,IF($B842="PARCELADO ATÉ 3X",$D842-($D842*TAXAS!$D$12))/3,IF($A842=TAXAS!$A$13,IF($B842="PARCELADO ATÉ 3X",$D842-($D842*TAXAS!$D$13))/3,IF($A842=TAXAS!$A$14,IF($B842="PARCELADO ATÉ 3X",$D842-($D842*TAXAS!$D$14))/3,IF($A842=TAXAS!$A$15,IF($B842="PARCELADO ATÉ 3X",$D842-($D842*TAXAS!$D$15))/3,IF($A842=TAXAS!$A$16,IF($B842="PARCELADO ATÉ 3X",$D842-($D842*TAXAS!$D$16))/3,IF($A842=TAXAS!$A$17,IF($B842="PARCELADO ATÉ 3X",$D842-($D842*TAXAS!$D$17))/3,IF($A842=TAXAS!$A$18,IF($B842="PARCELADO ATÉ 3X",$D842-($D842*TAXAS!$D$18))/3,IF($A842=TAXAS!$A$19,IF($B842="PARCELADO ATÉ 3X",$D842-($D842*TAXAS!$D$19))/3,IF($A842=TAXAS!$A$20,IF($B842="PARCELADO ATÉ 3X",$D842-($D842*TAXAS!$D$20))/3,IF($A842=TAXAS!$A$21,IF($B842="PARCELADO ATÉ 3X",$D842-($D842*TAXAS!$D$21))/3,IF($A842=TAXAS!$A$22,IF($B842="PARCELADO ATÉ 3X",$D842-($D842*TAXAS!$D$22))/3,IF($A842=TAXAS!$A$23,IF($B842="PARCELADO ATÉ 3X",$D842-($D842*TAXAS!$D$23))/3,IF($A842=TAXAS!$A$24,IF($B842="PARCELADO ATÉ 3X",$D842-($D842*TAXAS!$D$24))/3,IF($A842=TAXAS!$A$25,IF($B842="PARCELADO ATÉ 3X",$D842-($D842*TAXAS!$D$25))/3,IF($A842=TAXAS!$A$26,IF($B842="PARCELADO ATÉ 3X",$D842-($D842*TAXAS!$D$26))/3,IF($A842=TAXAS!$A$27,IF($B842="PARCELADO ATÉ 3X",$D842-($D842*TAXAS!$D$27))/3))))))))))))))))))))))))/1</f>
        <v>0</v>
      </c>
      <c r="H842" s="9">
        <f>IF($A842="VISA",IF($B842="PARCELADO ATÉ 6X",$D842-(D842*TAXAS!$E$4))/6,IF($A842="MASTER",IF($B842="PARCELADO ATÉ 6X",$D842-(D842*TAXAS!$E$5))/6,IF($A842="ELO",IF($B842="PARCELADO ATÉ 6X",$D842-(D842*TAXAS!$E$6))/6,IF($A842="HIPERCARD",IF($B842="PARCELADO ATÉ 6X",$D842-(D842*TAXAS!$E$7))/6,IF($A842="DINERS",IF($B842="PARCELADO ATÉ 6X",$D842-(D842*TAXAS!$E$8))/6,IF($A842="AMERICA EXPRESS",IF($B842="PARCELADO ATÉ 6X",$D842-(D842*TAXAS!$E$9))/6,IF($A842=TAXAS!$A$10,IF($B842="PARCELADO ATÉ 6X",$D842-($D842*TAXAS!$E$10))/6,IF($A842=TAXAS!$A$11,IF($B842="PARCELADO ATÉ 6X",$D842-($D842*TAXAS!$E$11))/6,IF($A842=TAXAS!$A$12,IF($B842="PARCELADO ATÉ 6X",$D842-($D842*TAXAS!$E$12))/6,IF($A842=TAXAS!$A$13,IF($B842="PARCELADO ATÉ 6X",$D842-($D842*TAXAS!$E$13))/6,IF($A842=TAXAS!$A$14,IF($B842="PARCELADO ATÉ 6X",$D842-($D842*TAXAS!$E$14))/6,IF($A842=TAXAS!$A$15,IF($B842="PARCELADO ATÉ 6X",$D842-($D842*TAXAS!$E$15))/6,IF($A842=TAXAS!$A$16,IF($B842="PARCELADO ATÉ 6X",$D842-($D842*TAXAS!$E$16))/6,IF($A842=TAXAS!$A$17,IF($B842="PARCELADO ATÉ 6X",$D842-($D842*TAXAS!$E$17))/6,IF($A842=TAXAS!$A$18,IF($B842="PARCELADO ATÉ 6X",$D842-($D842*TAXAS!$E$18))/6,IF($A842=TAXAS!$A$19,IF($B842="PARCELADO ATÉ 6X",$D842-($D842*TAXAS!$E$19))/6,IF($A842=TAXAS!$A$20,IF($B842="PARCELADO ATÉ 6X",$D842-($D842*TAXAS!$E$20))/6,IF($A842=TAXAS!$A$21,IF($B842="PARCELADO ATÉ 6X",$D842-($D842*TAXAS!$E$21))/6,IF($A842=TAXAS!$A$22,IF($B842="PARCELADO ATÉ 6X",$D842-($D842*TAXAS!$E$22))/6,IF($A842=TAXAS!$A$23,IF($B842="PARCELADO ATÉ 6X",$D842-($D842*TAXAS!$E$23))/6,IF($A842=TAXAS!$A$24,IF($B842="PARCELADO ATÉ 6X",$D842-($D842*TAXAS!$E$24))/6,IF($A842=TAXAS!$A$25,IF($B842="PARCELADO ATÉ 6X",$D842-($D842*TAXAS!$E$25))/6,IF($A842=TAXAS!$A$26,IF($B842="PARCELADO ATÉ 6X",$D842-($D842*TAXAS!$E$26))/6,IF($A842=TAXAS!$A$27,IF($B842="PARCELADO ATÉ 6X",$D842-($D842*TAXAS!$E$27))/6))))))))))))))))))))))))/1</f>
        <v>0</v>
      </c>
      <c r="I842" s="9">
        <f>IF($A842="VISA",IF($B842="PARCELADO ATÉ 12X",$D842-(D842*TAXAS!$F$4))/12,IF($A842="MASTER",IF($B842="PARCELADO ATÉ 12X",$D842-(D842*TAXAS!$F$5))/12,IF($A842="ELO",IF($B842="PARCELADO ATÉ 12X",$D842-(D842*TAXAS!$F$6))/12,IF($A842="HIPERCARD",IF($B842="PARCELADO ATÉ 12X",$D842-(D842*TAXAS!$F$7))/12,IF($A842="DINERS",IF($B842="PARCELADO ATÉ 12X",$D842-(D842*TAXAS!$F$8))/12,IF($A842="AMERICA EXPRESS",IF($B842="PARCELADO ATÉ 12X",$D842-(D842*TAXAS!$F$9))/12,IF($A842=TAXAS!$A$10,IF($B842="PARCELADO ATÉ 12X",$D842-($D842*TAXAS!$F$10))/12,IF($A842=TAXAS!$A$11,IF($B842="PARCELADO ATÉ 12X",$D842-($D842*TAXAS!$F$11))/12,IF($A842=TAXAS!$A$12,IF($B842="PARCELADO ATÉ 12X",$D842-($D842*TAXAS!$F$12))/12,IF($A842=TAXAS!$A$13,IF($B842="PARCELADO ATÉ 12X",$D842-($D842*TAXAS!$F$13))/12,IF($A842=TAXAS!$A$14,IF($B842="PARCELADO ATÉ 12X",$D842-($D842*TAXAS!$F$14))/12,IF($A842=TAXAS!$A$15,IF($B842="PARCELADO ATÉ 12X",$D842-($D842*TAXAS!$F$15))/12,IF($A842=TAXAS!$A$16,IF($B842="PARCELADO ATÉ 12X",$D842-($D842*TAXAS!$F$16))/12,IF($A842=TAXAS!$A$17,IF($B842="PARCELADO ATÉ 12X",$D842-($D842*TAXAS!$F$17))/12,IF($A842=TAXAS!$A$18,IF($B842="PARCELADO ATÉ 12X",$D842-($D842*TAXAS!$F$18))/12,IF($A842=TAXAS!$A$19,IF($B842="PARCELADO ATÉ 12X",$D842-($D842*TAXAS!$F$19))/12,IF($A842=TAXAS!$A$20,IF($B842="PARCELADO ATÉ 12X",$D842-($D842*TAXAS!$F$20))/12,IF($A842=TAXAS!$A$21,IF($B842="PARCELADO ATÉ 12X",$D842-($D842*TAXAS!$F$21))/12,IF($A842=TAXAS!$A$22,IF($B842="PARCELADO ATÉ 12X",$D842-($D842*TAXAS!$F$22))/12,IF($A842=TAXAS!$A$23,IF($B842="PARCELADO ATÉ 12X",$D842-($D842*TAXAS!$F$23))/12,IF($A842=TAXAS!$A$24,IF($B842="PARCELADO ATÉ 12X",$D842-($D842*TAXAS!$F$24))/12,IF($A842=TAXAS!$A$25,IF($B842="PARCELADO ATÉ 12X",$D842-($D842*TAXAS!$F$25))/12,IF($A842=TAXAS!$A$26,IF($B842="PARCELADO ATÉ 12X",$D842-($D842*TAXAS!$F$26))/12,IF($A842=TAXAS!$A$27,IF($B842="PARCELADO ATÉ 12X",$D842-($D842*TAXAS!$F$27))/12))))))))))))))))))))))))/1</f>
        <v>0</v>
      </c>
      <c r="J842" s="8">
        <f t="shared" si="0"/>
        <v>0</v>
      </c>
      <c r="K842" s="10" t="b">
        <f>IF($B842="PARCELADO ATÉ 3X",($D842-($D842*TAXAS!$D$4))-$J842)</f>
        <v>0</v>
      </c>
      <c r="L842" s="10" t="b">
        <f>IF($B842="PARCELADO ATÉ 6X",($D842-($D842*TAXAS!$E$4))-$J842)</f>
        <v>0</v>
      </c>
      <c r="M842" s="10" t="b">
        <f>IF($B842="PARCELADO ATÉ 12X",($D842-($D842*TAXAS!$F$4))-$J842)</f>
        <v>0</v>
      </c>
      <c r="N842" s="8">
        <f t="shared" si="1"/>
        <v>0</v>
      </c>
      <c r="O842" s="10">
        <f t="shared" si="2"/>
        <v>0</v>
      </c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spans="1:31" ht="15.75" customHeight="1" x14ac:dyDescent="0.2">
      <c r="A843" s="3"/>
      <c r="B843" s="5"/>
      <c r="C843" s="6"/>
      <c r="D843" s="42"/>
      <c r="E843" s="8">
        <f>IF($A843="VISA",IF($B843="DÉBITO",$D843-($D843*TAXAS!$B$4)),IF($A843="MASTER",IF($B843="DÉBITO",$D843-($D843*TAXAS!$B$5)),IF($A843="ELO", IF($B843="DÉBITO",$D843-($D843*TAXAS!$B$6)),IF($A843="HIPERCARD",IF($B843="DÉBITO",$D843-($D843*TAXAS!$B$7)),IF($A843="DINERS",IF($B843="DÉBITO",$D843-($D843*TAXAS!$B$8)),IF($A843="AMERICA EXPRESS",IF($B843="DÉBITO",$D843-($D843*TAXAS!$B$9)),IF($A843=TAXAS!$A$10,IF($B843="DÉBITO",$D843-($D843*TAXAS!$B$10)), IF($A843=TAXAS!$A$11,IF($B843="DÉBITO",$D843-($D843*TAXAS!$B$11)), IF($A843=TAXAS!$A$12,IF($B843="DÉBITO",$D843-($D843*TAXAS!$B$12)), IF($A843=TAXAS!$A$13,IF($B843="DÉBITO",$D843-($D843*TAXAS!$B$13)), IF($A843=TAXAS!$A$14,IF($B843="DÉBITO",$D843-($D843*TAXAS!$B$14)), IF($A843=TAXAS!$A$15,IF($B843="DÉBITO",$D843-($D843*TAXAS!$B$15)), IF($A843=TAXAS!$A$16,IF($B843="DÉBITO",$D843-($D843*TAXAS!$B$16)), IF($A843=TAXAS!$A$17,IF($B843="DÉBITO",$D843-($D843*TAXAS!$B$17)), IF($A843=TAXAS!$A$18,IF($B843="DÉBITO",$D843-($D843*TAXAS!$B$18)), IF($A843=TAXAS!$A$19,IF($B843="DÉBITO",$D843-($D843*TAXAS!$B$19)), IF($A843=TAXAS!$A$20,IF($B843="DÉBITO",$D843-($D843*TAXAS!$B$20)), IF($A843=TAXAS!$A$21,IF($B843="DÉBITO",$D843-($D843*TAXAS!$B$21)), IF($A843=TAXAS!$A$22,IF($B843="DÉBITO",$D843-($D843*TAXAS!$B$22)), IF($A843=TAXAS!$A$23,IF($B843="DÉBITO",$D843-($D843*TAXAS!$B$23)), IF($A843=TAXAS!$A$24,IF($B843="DÉBITO",$D843-($D843*TAXAS!$B$24)), IF($A843=TAXAS!$A$25,IF($B843="DÉBITO",$D843-($D843*TAXAS!$B$25)), IF($A843=TAXAS!$A$26,IF($B843="DÉBITO",$D843-($D843*TAXAS!$B$26)), IF($A843=TAXAS!$A$27,IF($B843="DÉBITO",$D843-($D843*TAXAS!$B$27))))))))))))))))))))))))))/1</f>
        <v>0</v>
      </c>
      <c r="F843" s="8">
        <f>IF($A843="VISA",IF($B843="CRÉDITO",$D843-($D843*TAXAS!$C$4)),IF($A843="MASTER",IF($B843="CRÉDITO",$D843-($D843*TAXAS!$C$5)),IF($A843="ELO", IF($B843="CRÉDITO",$D843-($D843*TAXAS!$C$6)),IF($A843="HIPERCARD",IF($B843="CRÉDITO",$D843-($D843*TAXAS!$C$7)),IF($A843="DINERS",IF($B843="CRÉDITO",$D843-($D843*TAXAS!$C$8)),IF($A843="AMERICA EXPRESS",IF($B843="CRÉDITO",$D843-($D843*TAXAS!$C$9)),IF($A843=TAXAS!$A$10,IF($B843="CRÉDITO",$D843-($D843*TAXAS!$C$10)), IF($A843=TAXAS!$A$11,IF($B843="CRÉDITO",$D843-($D843*TAXAS!$C$11)), IF($A843=TAXAS!$A$12,IF($B843="CRÉDITO",$D843-($D843*TAXAS!$C$12)), IF($A843=TAXAS!$A$13,IF($B843="CRÉDITO",$D843-($D843*TAXAS!$C$13)), IF($A843=TAXAS!$A$14,IF($B843="CRÉDITO",$D843-($D843*TAXAS!$C$14)), IF($A843=TAXAS!$A$15,IF($B843="CRÉDITO",$D843-($D843*TAXAS!$C$15)), IF($A843=TAXAS!$A$16,IF($B843="CRÉDITO",$D843-($D843*TAXAS!$C$16)), IF($A843=TAXAS!$A$17,IF($B843="CRÉDITO",$D843-($D843*TAXAS!$C$17)), IF($A843=TAXAS!$A$18,IF($B843="CRÉDITO",$D843-($D843*TAXAS!$C$18)), IF($A843=TAXAS!$A$19,IF($B843="CRÉDITO",$D843-($D843*TAXAS!$C$19)), IF($A843=TAXAS!$A$20,IF($B843="CRÉDITO",$D843-($D843*TAXAS!$C$20)), IF($A843=TAXAS!$A$21,IF($B843="CRÉDITO",$D843-($D843*TAXAS!$C$21)), IF($A843=TAXAS!$A$22,IF($B843="CRÉDITO",$D843-($D843*TAXAS!$C$22)), IF($A843=TAXAS!$A$23,IF($B843="CRÉDITO",$D843-($D843*TAXAS!$C$23)), IF($A843=TAXAS!$A$24,IF($B843="CRÉDITO",$D843-($D843*TAXAS!$C$24)), IF($A843=TAXAS!$A$25,IF($B843="CRÉDITO",$D843-($D843*TAXAS!$C$25)), IF($A843=TAXAS!$A$26,IF($B843="CRÉDITO",$D843-($D843*TAXAS!$C$26)), IF($A843=TAXAS!$A$27,IF($B843="CRÉDITO",$D843-($D843*TAXAS!$C$27))))))))))))))))))))))))))/1</f>
        <v>0</v>
      </c>
      <c r="G843" s="9">
        <f>IF($A843="VISA",IF($B843="PARCELADO ATÉ 3X",$D843-(D843*TAXAS!$D$4))/3,IF($A843="MASTER",IF($B843="PARCELADO ATÉ 3X",$D843-(D843*TAXAS!$D$5))/3,IF($A843="ELO",IF($B843="PARCELADO ATÉ 3X",$D843-(D843*TAXAS!$D$6))/3,IF($A843="HIPERCARD",IF($B843="PARCELADO ATÉ 3X",$D843-(D843*TAXAS!$D$7))/3,IF($A843="DINERS",IF($B843="PARCELADO ATÉ 3X",$D843-(D843*TAXAS!$D$8))/3,IF($A843="AMERICA EXPRESS",IF($B843="PARCELADO ATÉ 3X",$D843-(D843*TAXAS!$D$9))/3,IF($A843=TAXAS!$A$10,IF($B843="PARCELADO ATÉ 3X",$D843-($D843*TAXAS!$D$10))/3,IF($A843=TAXAS!$A$11,IF($B843="PARCELADO ATÉ 3X",$D843-($D843*TAXAS!$D$11))/3,IF($A843=TAXAS!$A$12,IF($B843="PARCELADO ATÉ 3X",$D843-($D843*TAXAS!$D$12))/3,IF($A843=TAXAS!$A$13,IF($B843="PARCELADO ATÉ 3X",$D843-($D843*TAXAS!$D$13))/3,IF($A843=TAXAS!$A$14,IF($B843="PARCELADO ATÉ 3X",$D843-($D843*TAXAS!$D$14))/3,IF($A843=TAXAS!$A$15,IF($B843="PARCELADO ATÉ 3X",$D843-($D843*TAXAS!$D$15))/3,IF($A843=TAXAS!$A$16,IF($B843="PARCELADO ATÉ 3X",$D843-($D843*TAXAS!$D$16))/3,IF($A843=TAXAS!$A$17,IF($B843="PARCELADO ATÉ 3X",$D843-($D843*TAXAS!$D$17))/3,IF($A843=TAXAS!$A$18,IF($B843="PARCELADO ATÉ 3X",$D843-($D843*TAXAS!$D$18))/3,IF($A843=TAXAS!$A$19,IF($B843="PARCELADO ATÉ 3X",$D843-($D843*TAXAS!$D$19))/3,IF($A843=TAXAS!$A$20,IF($B843="PARCELADO ATÉ 3X",$D843-($D843*TAXAS!$D$20))/3,IF($A843=TAXAS!$A$21,IF($B843="PARCELADO ATÉ 3X",$D843-($D843*TAXAS!$D$21))/3,IF($A843=TAXAS!$A$22,IF($B843="PARCELADO ATÉ 3X",$D843-($D843*TAXAS!$D$22))/3,IF($A843=TAXAS!$A$23,IF($B843="PARCELADO ATÉ 3X",$D843-($D843*TAXAS!$D$23))/3,IF($A843=TAXAS!$A$24,IF($B843="PARCELADO ATÉ 3X",$D843-($D843*TAXAS!$D$24))/3,IF($A843=TAXAS!$A$25,IF($B843="PARCELADO ATÉ 3X",$D843-($D843*TAXAS!$D$25))/3,IF($A843=TAXAS!$A$26,IF($B843="PARCELADO ATÉ 3X",$D843-($D843*TAXAS!$D$26))/3,IF($A843=TAXAS!$A$27,IF($B843="PARCELADO ATÉ 3X",$D843-($D843*TAXAS!$D$27))/3))))))))))))))))))))))))/1</f>
        <v>0</v>
      </c>
      <c r="H843" s="9">
        <f>IF($A843="VISA",IF($B843="PARCELADO ATÉ 6X",$D843-(D843*TAXAS!$E$4))/6,IF($A843="MASTER",IF($B843="PARCELADO ATÉ 6X",$D843-(D843*TAXAS!$E$5))/6,IF($A843="ELO",IF($B843="PARCELADO ATÉ 6X",$D843-(D843*TAXAS!$E$6))/6,IF($A843="HIPERCARD",IF($B843="PARCELADO ATÉ 6X",$D843-(D843*TAXAS!$E$7))/6,IF($A843="DINERS",IF($B843="PARCELADO ATÉ 6X",$D843-(D843*TAXAS!$E$8))/6,IF($A843="AMERICA EXPRESS",IF($B843="PARCELADO ATÉ 6X",$D843-(D843*TAXAS!$E$9))/6,IF($A843=TAXAS!$A$10,IF($B843="PARCELADO ATÉ 6X",$D843-($D843*TAXAS!$E$10))/6,IF($A843=TAXAS!$A$11,IF($B843="PARCELADO ATÉ 6X",$D843-($D843*TAXAS!$E$11))/6,IF($A843=TAXAS!$A$12,IF($B843="PARCELADO ATÉ 6X",$D843-($D843*TAXAS!$E$12))/6,IF($A843=TAXAS!$A$13,IF($B843="PARCELADO ATÉ 6X",$D843-($D843*TAXAS!$E$13))/6,IF($A843=TAXAS!$A$14,IF($B843="PARCELADO ATÉ 6X",$D843-($D843*TAXAS!$E$14))/6,IF($A843=TAXAS!$A$15,IF($B843="PARCELADO ATÉ 6X",$D843-($D843*TAXAS!$E$15))/6,IF($A843=TAXAS!$A$16,IF($B843="PARCELADO ATÉ 6X",$D843-($D843*TAXAS!$E$16))/6,IF($A843=TAXAS!$A$17,IF($B843="PARCELADO ATÉ 6X",$D843-($D843*TAXAS!$E$17))/6,IF($A843=TAXAS!$A$18,IF($B843="PARCELADO ATÉ 6X",$D843-($D843*TAXAS!$E$18))/6,IF($A843=TAXAS!$A$19,IF($B843="PARCELADO ATÉ 6X",$D843-($D843*TAXAS!$E$19))/6,IF($A843=TAXAS!$A$20,IF($B843="PARCELADO ATÉ 6X",$D843-($D843*TAXAS!$E$20))/6,IF($A843=TAXAS!$A$21,IF($B843="PARCELADO ATÉ 6X",$D843-($D843*TAXAS!$E$21))/6,IF($A843=TAXAS!$A$22,IF($B843="PARCELADO ATÉ 6X",$D843-($D843*TAXAS!$E$22))/6,IF($A843=TAXAS!$A$23,IF($B843="PARCELADO ATÉ 6X",$D843-($D843*TAXAS!$E$23))/6,IF($A843=TAXAS!$A$24,IF($B843="PARCELADO ATÉ 6X",$D843-($D843*TAXAS!$E$24))/6,IF($A843=TAXAS!$A$25,IF($B843="PARCELADO ATÉ 6X",$D843-($D843*TAXAS!$E$25))/6,IF($A843=TAXAS!$A$26,IF($B843="PARCELADO ATÉ 6X",$D843-($D843*TAXAS!$E$26))/6,IF($A843=TAXAS!$A$27,IF($B843="PARCELADO ATÉ 6X",$D843-($D843*TAXAS!$E$27))/6))))))))))))))))))))))))/1</f>
        <v>0</v>
      </c>
      <c r="I843" s="9">
        <f>IF($A843="VISA",IF($B843="PARCELADO ATÉ 12X",$D843-(D843*TAXAS!$F$4))/12,IF($A843="MASTER",IF($B843="PARCELADO ATÉ 12X",$D843-(D843*TAXAS!$F$5))/12,IF($A843="ELO",IF($B843="PARCELADO ATÉ 12X",$D843-(D843*TAXAS!$F$6))/12,IF($A843="HIPERCARD",IF($B843="PARCELADO ATÉ 12X",$D843-(D843*TAXAS!$F$7))/12,IF($A843="DINERS",IF($B843="PARCELADO ATÉ 12X",$D843-(D843*TAXAS!$F$8))/12,IF($A843="AMERICA EXPRESS",IF($B843="PARCELADO ATÉ 12X",$D843-(D843*TAXAS!$F$9))/12,IF($A843=TAXAS!$A$10,IF($B843="PARCELADO ATÉ 12X",$D843-($D843*TAXAS!$F$10))/12,IF($A843=TAXAS!$A$11,IF($B843="PARCELADO ATÉ 12X",$D843-($D843*TAXAS!$F$11))/12,IF($A843=TAXAS!$A$12,IF($B843="PARCELADO ATÉ 12X",$D843-($D843*TAXAS!$F$12))/12,IF($A843=TAXAS!$A$13,IF($B843="PARCELADO ATÉ 12X",$D843-($D843*TAXAS!$F$13))/12,IF($A843=TAXAS!$A$14,IF($B843="PARCELADO ATÉ 12X",$D843-($D843*TAXAS!$F$14))/12,IF($A843=TAXAS!$A$15,IF($B843="PARCELADO ATÉ 12X",$D843-($D843*TAXAS!$F$15))/12,IF($A843=TAXAS!$A$16,IF($B843="PARCELADO ATÉ 12X",$D843-($D843*TAXAS!$F$16))/12,IF($A843=TAXAS!$A$17,IF($B843="PARCELADO ATÉ 12X",$D843-($D843*TAXAS!$F$17))/12,IF($A843=TAXAS!$A$18,IF($B843="PARCELADO ATÉ 12X",$D843-($D843*TAXAS!$F$18))/12,IF($A843=TAXAS!$A$19,IF($B843="PARCELADO ATÉ 12X",$D843-($D843*TAXAS!$F$19))/12,IF($A843=TAXAS!$A$20,IF($B843="PARCELADO ATÉ 12X",$D843-($D843*TAXAS!$F$20))/12,IF($A843=TAXAS!$A$21,IF($B843="PARCELADO ATÉ 12X",$D843-($D843*TAXAS!$F$21))/12,IF($A843=TAXAS!$A$22,IF($B843="PARCELADO ATÉ 12X",$D843-($D843*TAXAS!$F$22))/12,IF($A843=TAXAS!$A$23,IF($B843="PARCELADO ATÉ 12X",$D843-($D843*TAXAS!$F$23))/12,IF($A843=TAXAS!$A$24,IF($B843="PARCELADO ATÉ 12X",$D843-($D843*TAXAS!$F$24))/12,IF($A843=TAXAS!$A$25,IF($B843="PARCELADO ATÉ 12X",$D843-($D843*TAXAS!$F$25))/12,IF($A843=TAXAS!$A$26,IF($B843="PARCELADO ATÉ 12X",$D843-($D843*TAXAS!$F$26))/12,IF($A843=TAXAS!$A$27,IF($B843="PARCELADO ATÉ 12X",$D843-($D843*TAXAS!$F$27))/12))))))))))))))))))))))))/1</f>
        <v>0</v>
      </c>
      <c r="J843" s="8">
        <f t="shared" si="0"/>
        <v>0</v>
      </c>
      <c r="K843" s="10" t="b">
        <f>IF($B843="PARCELADO ATÉ 3X",($D843-($D843*TAXAS!$D$4))-$J843)</f>
        <v>0</v>
      </c>
      <c r="L843" s="10" t="b">
        <f>IF($B843="PARCELADO ATÉ 6X",($D843-($D843*TAXAS!$E$4))-$J843)</f>
        <v>0</v>
      </c>
      <c r="M843" s="10" t="b">
        <f>IF($B843="PARCELADO ATÉ 12X",($D843-($D843*TAXAS!$F$4))-$J843)</f>
        <v>0</v>
      </c>
      <c r="N843" s="8">
        <f t="shared" si="1"/>
        <v>0</v>
      </c>
      <c r="O843" s="10">
        <f t="shared" si="2"/>
        <v>0</v>
      </c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spans="1:31" ht="15.75" customHeight="1" x14ac:dyDescent="0.2">
      <c r="A844" s="3"/>
      <c r="B844" s="5"/>
      <c r="C844" s="6"/>
      <c r="D844" s="42"/>
      <c r="E844" s="8">
        <f>IF($A844="VISA",IF($B844="DÉBITO",$D844-($D844*TAXAS!$B$4)),IF($A844="MASTER",IF($B844="DÉBITO",$D844-($D844*TAXAS!$B$5)),IF($A844="ELO", IF($B844="DÉBITO",$D844-($D844*TAXAS!$B$6)),IF($A844="HIPERCARD",IF($B844="DÉBITO",$D844-($D844*TAXAS!$B$7)),IF($A844="DINERS",IF($B844="DÉBITO",$D844-($D844*TAXAS!$B$8)),IF($A844="AMERICA EXPRESS",IF($B844="DÉBITO",$D844-($D844*TAXAS!$B$9)),IF($A844=TAXAS!$A$10,IF($B844="DÉBITO",$D844-($D844*TAXAS!$B$10)), IF($A844=TAXAS!$A$11,IF($B844="DÉBITO",$D844-($D844*TAXAS!$B$11)), IF($A844=TAXAS!$A$12,IF($B844="DÉBITO",$D844-($D844*TAXAS!$B$12)), IF($A844=TAXAS!$A$13,IF($B844="DÉBITO",$D844-($D844*TAXAS!$B$13)), IF($A844=TAXAS!$A$14,IF($B844="DÉBITO",$D844-($D844*TAXAS!$B$14)), IF($A844=TAXAS!$A$15,IF($B844="DÉBITO",$D844-($D844*TAXAS!$B$15)), IF($A844=TAXAS!$A$16,IF($B844="DÉBITO",$D844-($D844*TAXAS!$B$16)), IF($A844=TAXAS!$A$17,IF($B844="DÉBITO",$D844-($D844*TAXAS!$B$17)), IF($A844=TAXAS!$A$18,IF($B844="DÉBITO",$D844-($D844*TAXAS!$B$18)), IF($A844=TAXAS!$A$19,IF($B844="DÉBITO",$D844-($D844*TAXAS!$B$19)), IF($A844=TAXAS!$A$20,IF($B844="DÉBITO",$D844-($D844*TAXAS!$B$20)), IF($A844=TAXAS!$A$21,IF($B844="DÉBITO",$D844-($D844*TAXAS!$B$21)), IF($A844=TAXAS!$A$22,IF($B844="DÉBITO",$D844-($D844*TAXAS!$B$22)), IF($A844=TAXAS!$A$23,IF($B844="DÉBITO",$D844-($D844*TAXAS!$B$23)), IF($A844=TAXAS!$A$24,IF($B844="DÉBITO",$D844-($D844*TAXAS!$B$24)), IF($A844=TAXAS!$A$25,IF($B844="DÉBITO",$D844-($D844*TAXAS!$B$25)), IF($A844=TAXAS!$A$26,IF($B844="DÉBITO",$D844-($D844*TAXAS!$B$26)), IF($A844=TAXAS!$A$27,IF($B844="DÉBITO",$D844-($D844*TAXAS!$B$27))))))))))))))))))))))))))/1</f>
        <v>0</v>
      </c>
      <c r="F844" s="8">
        <f>IF($A844="VISA",IF($B844="CRÉDITO",$D844-($D844*TAXAS!$C$4)),IF($A844="MASTER",IF($B844="CRÉDITO",$D844-($D844*TAXAS!$C$5)),IF($A844="ELO", IF($B844="CRÉDITO",$D844-($D844*TAXAS!$C$6)),IF($A844="HIPERCARD",IF($B844="CRÉDITO",$D844-($D844*TAXAS!$C$7)),IF($A844="DINERS",IF($B844="CRÉDITO",$D844-($D844*TAXAS!$C$8)),IF($A844="AMERICA EXPRESS",IF($B844="CRÉDITO",$D844-($D844*TAXAS!$C$9)),IF($A844=TAXAS!$A$10,IF($B844="CRÉDITO",$D844-($D844*TAXAS!$C$10)), IF($A844=TAXAS!$A$11,IF($B844="CRÉDITO",$D844-($D844*TAXAS!$C$11)), IF($A844=TAXAS!$A$12,IF($B844="CRÉDITO",$D844-($D844*TAXAS!$C$12)), IF($A844=TAXAS!$A$13,IF($B844="CRÉDITO",$D844-($D844*TAXAS!$C$13)), IF($A844=TAXAS!$A$14,IF($B844="CRÉDITO",$D844-($D844*TAXAS!$C$14)), IF($A844=TAXAS!$A$15,IF($B844="CRÉDITO",$D844-($D844*TAXAS!$C$15)), IF($A844=TAXAS!$A$16,IF($B844="CRÉDITO",$D844-($D844*TAXAS!$C$16)), IF($A844=TAXAS!$A$17,IF($B844="CRÉDITO",$D844-($D844*TAXAS!$C$17)), IF($A844=TAXAS!$A$18,IF($B844="CRÉDITO",$D844-($D844*TAXAS!$C$18)), IF($A844=TAXAS!$A$19,IF($B844="CRÉDITO",$D844-($D844*TAXAS!$C$19)), IF($A844=TAXAS!$A$20,IF($B844="CRÉDITO",$D844-($D844*TAXAS!$C$20)), IF($A844=TAXAS!$A$21,IF($B844="CRÉDITO",$D844-($D844*TAXAS!$C$21)), IF($A844=TAXAS!$A$22,IF($B844="CRÉDITO",$D844-($D844*TAXAS!$C$22)), IF($A844=TAXAS!$A$23,IF($B844="CRÉDITO",$D844-($D844*TAXAS!$C$23)), IF($A844=TAXAS!$A$24,IF($B844="CRÉDITO",$D844-($D844*TAXAS!$C$24)), IF($A844=TAXAS!$A$25,IF($B844="CRÉDITO",$D844-($D844*TAXAS!$C$25)), IF($A844=TAXAS!$A$26,IF($B844="CRÉDITO",$D844-($D844*TAXAS!$C$26)), IF($A844=TAXAS!$A$27,IF($B844="CRÉDITO",$D844-($D844*TAXAS!$C$27))))))))))))))))))))))))))/1</f>
        <v>0</v>
      </c>
      <c r="G844" s="9">
        <f>IF($A844="VISA",IF($B844="PARCELADO ATÉ 3X",$D844-(D844*TAXAS!$D$4))/3,IF($A844="MASTER",IF($B844="PARCELADO ATÉ 3X",$D844-(D844*TAXAS!$D$5))/3,IF($A844="ELO",IF($B844="PARCELADO ATÉ 3X",$D844-(D844*TAXAS!$D$6))/3,IF($A844="HIPERCARD",IF($B844="PARCELADO ATÉ 3X",$D844-(D844*TAXAS!$D$7))/3,IF($A844="DINERS",IF($B844="PARCELADO ATÉ 3X",$D844-(D844*TAXAS!$D$8))/3,IF($A844="AMERICA EXPRESS",IF($B844="PARCELADO ATÉ 3X",$D844-(D844*TAXAS!$D$9))/3,IF($A844=TAXAS!$A$10,IF($B844="PARCELADO ATÉ 3X",$D844-($D844*TAXAS!$D$10))/3,IF($A844=TAXAS!$A$11,IF($B844="PARCELADO ATÉ 3X",$D844-($D844*TAXAS!$D$11))/3,IF($A844=TAXAS!$A$12,IF($B844="PARCELADO ATÉ 3X",$D844-($D844*TAXAS!$D$12))/3,IF($A844=TAXAS!$A$13,IF($B844="PARCELADO ATÉ 3X",$D844-($D844*TAXAS!$D$13))/3,IF($A844=TAXAS!$A$14,IF($B844="PARCELADO ATÉ 3X",$D844-($D844*TAXAS!$D$14))/3,IF($A844=TAXAS!$A$15,IF($B844="PARCELADO ATÉ 3X",$D844-($D844*TAXAS!$D$15))/3,IF($A844=TAXAS!$A$16,IF($B844="PARCELADO ATÉ 3X",$D844-($D844*TAXAS!$D$16))/3,IF($A844=TAXAS!$A$17,IF($B844="PARCELADO ATÉ 3X",$D844-($D844*TAXAS!$D$17))/3,IF($A844=TAXAS!$A$18,IF($B844="PARCELADO ATÉ 3X",$D844-($D844*TAXAS!$D$18))/3,IF($A844=TAXAS!$A$19,IF($B844="PARCELADO ATÉ 3X",$D844-($D844*TAXAS!$D$19))/3,IF($A844=TAXAS!$A$20,IF($B844="PARCELADO ATÉ 3X",$D844-($D844*TAXAS!$D$20))/3,IF($A844=TAXAS!$A$21,IF($B844="PARCELADO ATÉ 3X",$D844-($D844*TAXAS!$D$21))/3,IF($A844=TAXAS!$A$22,IF($B844="PARCELADO ATÉ 3X",$D844-($D844*TAXAS!$D$22))/3,IF($A844=TAXAS!$A$23,IF($B844="PARCELADO ATÉ 3X",$D844-($D844*TAXAS!$D$23))/3,IF($A844=TAXAS!$A$24,IF($B844="PARCELADO ATÉ 3X",$D844-($D844*TAXAS!$D$24))/3,IF($A844=TAXAS!$A$25,IF($B844="PARCELADO ATÉ 3X",$D844-($D844*TAXAS!$D$25))/3,IF($A844=TAXAS!$A$26,IF($B844="PARCELADO ATÉ 3X",$D844-($D844*TAXAS!$D$26))/3,IF($A844=TAXAS!$A$27,IF($B844="PARCELADO ATÉ 3X",$D844-($D844*TAXAS!$D$27))/3))))))))))))))))))))))))/1</f>
        <v>0</v>
      </c>
      <c r="H844" s="9">
        <f>IF($A844="VISA",IF($B844="PARCELADO ATÉ 6X",$D844-(D844*TAXAS!$E$4))/6,IF($A844="MASTER",IF($B844="PARCELADO ATÉ 6X",$D844-(D844*TAXAS!$E$5))/6,IF($A844="ELO",IF($B844="PARCELADO ATÉ 6X",$D844-(D844*TAXAS!$E$6))/6,IF($A844="HIPERCARD",IF($B844="PARCELADO ATÉ 6X",$D844-(D844*TAXAS!$E$7))/6,IF($A844="DINERS",IF($B844="PARCELADO ATÉ 6X",$D844-(D844*TAXAS!$E$8))/6,IF($A844="AMERICA EXPRESS",IF($B844="PARCELADO ATÉ 6X",$D844-(D844*TAXAS!$E$9))/6,IF($A844=TAXAS!$A$10,IF($B844="PARCELADO ATÉ 6X",$D844-($D844*TAXAS!$E$10))/6,IF($A844=TAXAS!$A$11,IF($B844="PARCELADO ATÉ 6X",$D844-($D844*TAXAS!$E$11))/6,IF($A844=TAXAS!$A$12,IF($B844="PARCELADO ATÉ 6X",$D844-($D844*TAXAS!$E$12))/6,IF($A844=TAXAS!$A$13,IF($B844="PARCELADO ATÉ 6X",$D844-($D844*TAXAS!$E$13))/6,IF($A844=TAXAS!$A$14,IF($B844="PARCELADO ATÉ 6X",$D844-($D844*TAXAS!$E$14))/6,IF($A844=TAXAS!$A$15,IF($B844="PARCELADO ATÉ 6X",$D844-($D844*TAXAS!$E$15))/6,IF($A844=TAXAS!$A$16,IF($B844="PARCELADO ATÉ 6X",$D844-($D844*TAXAS!$E$16))/6,IF($A844=TAXAS!$A$17,IF($B844="PARCELADO ATÉ 6X",$D844-($D844*TAXAS!$E$17))/6,IF($A844=TAXAS!$A$18,IF($B844="PARCELADO ATÉ 6X",$D844-($D844*TAXAS!$E$18))/6,IF($A844=TAXAS!$A$19,IF($B844="PARCELADO ATÉ 6X",$D844-($D844*TAXAS!$E$19))/6,IF($A844=TAXAS!$A$20,IF($B844="PARCELADO ATÉ 6X",$D844-($D844*TAXAS!$E$20))/6,IF($A844=TAXAS!$A$21,IF($B844="PARCELADO ATÉ 6X",$D844-($D844*TAXAS!$E$21))/6,IF($A844=TAXAS!$A$22,IF($B844="PARCELADO ATÉ 6X",$D844-($D844*TAXAS!$E$22))/6,IF($A844=TAXAS!$A$23,IF($B844="PARCELADO ATÉ 6X",$D844-($D844*TAXAS!$E$23))/6,IF($A844=TAXAS!$A$24,IF($B844="PARCELADO ATÉ 6X",$D844-($D844*TAXAS!$E$24))/6,IF($A844=TAXAS!$A$25,IF($B844="PARCELADO ATÉ 6X",$D844-($D844*TAXAS!$E$25))/6,IF($A844=TAXAS!$A$26,IF($B844="PARCELADO ATÉ 6X",$D844-($D844*TAXAS!$E$26))/6,IF($A844=TAXAS!$A$27,IF($B844="PARCELADO ATÉ 6X",$D844-($D844*TAXAS!$E$27))/6))))))))))))))))))))))))/1</f>
        <v>0</v>
      </c>
      <c r="I844" s="9">
        <f>IF($A844="VISA",IF($B844="PARCELADO ATÉ 12X",$D844-(D844*TAXAS!$F$4))/12,IF($A844="MASTER",IF($B844="PARCELADO ATÉ 12X",$D844-(D844*TAXAS!$F$5))/12,IF($A844="ELO",IF($B844="PARCELADO ATÉ 12X",$D844-(D844*TAXAS!$F$6))/12,IF($A844="HIPERCARD",IF($B844="PARCELADO ATÉ 12X",$D844-(D844*TAXAS!$F$7))/12,IF($A844="DINERS",IF($B844="PARCELADO ATÉ 12X",$D844-(D844*TAXAS!$F$8))/12,IF($A844="AMERICA EXPRESS",IF($B844="PARCELADO ATÉ 12X",$D844-(D844*TAXAS!$F$9))/12,IF($A844=TAXAS!$A$10,IF($B844="PARCELADO ATÉ 12X",$D844-($D844*TAXAS!$F$10))/12,IF($A844=TAXAS!$A$11,IF($B844="PARCELADO ATÉ 12X",$D844-($D844*TAXAS!$F$11))/12,IF($A844=TAXAS!$A$12,IF($B844="PARCELADO ATÉ 12X",$D844-($D844*TAXAS!$F$12))/12,IF($A844=TAXAS!$A$13,IF($B844="PARCELADO ATÉ 12X",$D844-($D844*TAXAS!$F$13))/12,IF($A844=TAXAS!$A$14,IF($B844="PARCELADO ATÉ 12X",$D844-($D844*TAXAS!$F$14))/12,IF($A844=TAXAS!$A$15,IF($B844="PARCELADO ATÉ 12X",$D844-($D844*TAXAS!$F$15))/12,IF($A844=TAXAS!$A$16,IF($B844="PARCELADO ATÉ 12X",$D844-($D844*TAXAS!$F$16))/12,IF($A844=TAXAS!$A$17,IF($B844="PARCELADO ATÉ 12X",$D844-($D844*TAXAS!$F$17))/12,IF($A844=TAXAS!$A$18,IF($B844="PARCELADO ATÉ 12X",$D844-($D844*TAXAS!$F$18))/12,IF($A844=TAXAS!$A$19,IF($B844="PARCELADO ATÉ 12X",$D844-($D844*TAXAS!$F$19))/12,IF($A844=TAXAS!$A$20,IF($B844="PARCELADO ATÉ 12X",$D844-($D844*TAXAS!$F$20))/12,IF($A844=TAXAS!$A$21,IF($B844="PARCELADO ATÉ 12X",$D844-($D844*TAXAS!$F$21))/12,IF($A844=TAXAS!$A$22,IF($B844="PARCELADO ATÉ 12X",$D844-($D844*TAXAS!$F$22))/12,IF($A844=TAXAS!$A$23,IF($B844="PARCELADO ATÉ 12X",$D844-($D844*TAXAS!$F$23))/12,IF($A844=TAXAS!$A$24,IF($B844="PARCELADO ATÉ 12X",$D844-($D844*TAXAS!$F$24))/12,IF($A844=TAXAS!$A$25,IF($B844="PARCELADO ATÉ 12X",$D844-($D844*TAXAS!$F$25))/12,IF($A844=TAXAS!$A$26,IF($B844="PARCELADO ATÉ 12X",$D844-($D844*TAXAS!$F$26))/12,IF($A844=TAXAS!$A$27,IF($B844="PARCELADO ATÉ 12X",$D844-($D844*TAXAS!$F$27))/12))))))))))))))))))))))))/1</f>
        <v>0</v>
      </c>
      <c r="J844" s="8">
        <f t="shared" si="0"/>
        <v>0</v>
      </c>
      <c r="K844" s="10" t="b">
        <f>IF($B844="PARCELADO ATÉ 3X",($D844-($D844*TAXAS!$D$4))-$J844)</f>
        <v>0</v>
      </c>
      <c r="L844" s="10" t="b">
        <f>IF($B844="PARCELADO ATÉ 6X",($D844-($D844*TAXAS!$E$4))-$J844)</f>
        <v>0</v>
      </c>
      <c r="M844" s="10" t="b">
        <f>IF($B844="PARCELADO ATÉ 12X",($D844-($D844*TAXAS!$F$4))-$J844)</f>
        <v>0</v>
      </c>
      <c r="N844" s="8">
        <f t="shared" si="1"/>
        <v>0</v>
      </c>
      <c r="O844" s="10">
        <f t="shared" si="2"/>
        <v>0</v>
      </c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spans="1:31" ht="15.75" customHeight="1" x14ac:dyDescent="0.2">
      <c r="A845" s="3"/>
      <c r="B845" s="5"/>
      <c r="C845" s="6"/>
      <c r="D845" s="42"/>
      <c r="E845" s="8">
        <f>IF($A845="VISA",IF($B845="DÉBITO",$D845-($D845*TAXAS!$B$4)),IF($A845="MASTER",IF($B845="DÉBITO",$D845-($D845*TAXAS!$B$5)),IF($A845="ELO", IF($B845="DÉBITO",$D845-($D845*TAXAS!$B$6)),IF($A845="HIPERCARD",IF($B845="DÉBITO",$D845-($D845*TAXAS!$B$7)),IF($A845="DINERS",IF($B845="DÉBITO",$D845-($D845*TAXAS!$B$8)),IF($A845="AMERICA EXPRESS",IF($B845="DÉBITO",$D845-($D845*TAXAS!$B$9)),IF($A845=TAXAS!$A$10,IF($B845="DÉBITO",$D845-($D845*TAXAS!$B$10)), IF($A845=TAXAS!$A$11,IF($B845="DÉBITO",$D845-($D845*TAXAS!$B$11)), IF($A845=TAXAS!$A$12,IF($B845="DÉBITO",$D845-($D845*TAXAS!$B$12)), IF($A845=TAXAS!$A$13,IF($B845="DÉBITO",$D845-($D845*TAXAS!$B$13)), IF($A845=TAXAS!$A$14,IF($B845="DÉBITO",$D845-($D845*TAXAS!$B$14)), IF($A845=TAXAS!$A$15,IF($B845="DÉBITO",$D845-($D845*TAXAS!$B$15)), IF($A845=TAXAS!$A$16,IF($B845="DÉBITO",$D845-($D845*TAXAS!$B$16)), IF($A845=TAXAS!$A$17,IF($B845="DÉBITO",$D845-($D845*TAXAS!$B$17)), IF($A845=TAXAS!$A$18,IF($B845="DÉBITO",$D845-($D845*TAXAS!$B$18)), IF($A845=TAXAS!$A$19,IF($B845="DÉBITO",$D845-($D845*TAXAS!$B$19)), IF($A845=TAXAS!$A$20,IF($B845="DÉBITO",$D845-($D845*TAXAS!$B$20)), IF($A845=TAXAS!$A$21,IF($B845="DÉBITO",$D845-($D845*TAXAS!$B$21)), IF($A845=TAXAS!$A$22,IF($B845="DÉBITO",$D845-($D845*TAXAS!$B$22)), IF($A845=TAXAS!$A$23,IF($B845="DÉBITO",$D845-($D845*TAXAS!$B$23)), IF($A845=TAXAS!$A$24,IF($B845="DÉBITO",$D845-($D845*TAXAS!$B$24)), IF($A845=TAXAS!$A$25,IF($B845="DÉBITO",$D845-($D845*TAXAS!$B$25)), IF($A845=TAXAS!$A$26,IF($B845="DÉBITO",$D845-($D845*TAXAS!$B$26)), IF($A845=TAXAS!$A$27,IF($B845="DÉBITO",$D845-($D845*TAXAS!$B$27))))))))))))))))))))))))))/1</f>
        <v>0</v>
      </c>
      <c r="F845" s="8">
        <f>IF($A845="VISA",IF($B845="CRÉDITO",$D845-($D845*TAXAS!$C$4)),IF($A845="MASTER",IF($B845="CRÉDITO",$D845-($D845*TAXAS!$C$5)),IF($A845="ELO", IF($B845="CRÉDITO",$D845-($D845*TAXAS!$C$6)),IF($A845="HIPERCARD",IF($B845="CRÉDITO",$D845-($D845*TAXAS!$C$7)),IF($A845="DINERS",IF($B845="CRÉDITO",$D845-($D845*TAXAS!$C$8)),IF($A845="AMERICA EXPRESS",IF($B845="CRÉDITO",$D845-($D845*TAXAS!$C$9)),IF($A845=TAXAS!$A$10,IF($B845="CRÉDITO",$D845-($D845*TAXAS!$C$10)), IF($A845=TAXAS!$A$11,IF($B845="CRÉDITO",$D845-($D845*TAXAS!$C$11)), IF($A845=TAXAS!$A$12,IF($B845="CRÉDITO",$D845-($D845*TAXAS!$C$12)), IF($A845=TAXAS!$A$13,IF($B845="CRÉDITO",$D845-($D845*TAXAS!$C$13)), IF($A845=TAXAS!$A$14,IF($B845="CRÉDITO",$D845-($D845*TAXAS!$C$14)), IF($A845=TAXAS!$A$15,IF($B845="CRÉDITO",$D845-($D845*TAXAS!$C$15)), IF($A845=TAXAS!$A$16,IF($B845="CRÉDITO",$D845-($D845*TAXAS!$C$16)), IF($A845=TAXAS!$A$17,IF($B845="CRÉDITO",$D845-($D845*TAXAS!$C$17)), IF($A845=TAXAS!$A$18,IF($B845="CRÉDITO",$D845-($D845*TAXAS!$C$18)), IF($A845=TAXAS!$A$19,IF($B845="CRÉDITO",$D845-($D845*TAXAS!$C$19)), IF($A845=TAXAS!$A$20,IF($B845="CRÉDITO",$D845-($D845*TAXAS!$C$20)), IF($A845=TAXAS!$A$21,IF($B845="CRÉDITO",$D845-($D845*TAXAS!$C$21)), IF($A845=TAXAS!$A$22,IF($B845="CRÉDITO",$D845-($D845*TAXAS!$C$22)), IF($A845=TAXAS!$A$23,IF($B845="CRÉDITO",$D845-($D845*TAXAS!$C$23)), IF($A845=TAXAS!$A$24,IF($B845="CRÉDITO",$D845-($D845*TAXAS!$C$24)), IF($A845=TAXAS!$A$25,IF($B845="CRÉDITO",$D845-($D845*TAXAS!$C$25)), IF($A845=TAXAS!$A$26,IF($B845="CRÉDITO",$D845-($D845*TAXAS!$C$26)), IF($A845=TAXAS!$A$27,IF($B845="CRÉDITO",$D845-($D845*TAXAS!$C$27))))))))))))))))))))))))))/1</f>
        <v>0</v>
      </c>
      <c r="G845" s="9">
        <f>IF($A845="VISA",IF($B845="PARCELADO ATÉ 3X",$D845-(D845*TAXAS!$D$4))/3,IF($A845="MASTER",IF($B845="PARCELADO ATÉ 3X",$D845-(D845*TAXAS!$D$5))/3,IF($A845="ELO",IF($B845="PARCELADO ATÉ 3X",$D845-(D845*TAXAS!$D$6))/3,IF($A845="HIPERCARD",IF($B845="PARCELADO ATÉ 3X",$D845-(D845*TAXAS!$D$7))/3,IF($A845="DINERS",IF($B845="PARCELADO ATÉ 3X",$D845-(D845*TAXAS!$D$8))/3,IF($A845="AMERICA EXPRESS",IF($B845="PARCELADO ATÉ 3X",$D845-(D845*TAXAS!$D$9))/3,IF($A845=TAXAS!$A$10,IF($B845="PARCELADO ATÉ 3X",$D845-($D845*TAXAS!$D$10))/3,IF($A845=TAXAS!$A$11,IF($B845="PARCELADO ATÉ 3X",$D845-($D845*TAXAS!$D$11))/3,IF($A845=TAXAS!$A$12,IF($B845="PARCELADO ATÉ 3X",$D845-($D845*TAXAS!$D$12))/3,IF($A845=TAXAS!$A$13,IF($B845="PARCELADO ATÉ 3X",$D845-($D845*TAXAS!$D$13))/3,IF($A845=TAXAS!$A$14,IF($B845="PARCELADO ATÉ 3X",$D845-($D845*TAXAS!$D$14))/3,IF($A845=TAXAS!$A$15,IF($B845="PARCELADO ATÉ 3X",$D845-($D845*TAXAS!$D$15))/3,IF($A845=TAXAS!$A$16,IF($B845="PARCELADO ATÉ 3X",$D845-($D845*TAXAS!$D$16))/3,IF($A845=TAXAS!$A$17,IF($B845="PARCELADO ATÉ 3X",$D845-($D845*TAXAS!$D$17))/3,IF($A845=TAXAS!$A$18,IF($B845="PARCELADO ATÉ 3X",$D845-($D845*TAXAS!$D$18))/3,IF($A845=TAXAS!$A$19,IF($B845="PARCELADO ATÉ 3X",$D845-($D845*TAXAS!$D$19))/3,IF($A845=TAXAS!$A$20,IF($B845="PARCELADO ATÉ 3X",$D845-($D845*TAXAS!$D$20))/3,IF($A845=TAXAS!$A$21,IF($B845="PARCELADO ATÉ 3X",$D845-($D845*TAXAS!$D$21))/3,IF($A845=TAXAS!$A$22,IF($B845="PARCELADO ATÉ 3X",$D845-($D845*TAXAS!$D$22))/3,IF($A845=TAXAS!$A$23,IF($B845="PARCELADO ATÉ 3X",$D845-($D845*TAXAS!$D$23))/3,IF($A845=TAXAS!$A$24,IF($B845="PARCELADO ATÉ 3X",$D845-($D845*TAXAS!$D$24))/3,IF($A845=TAXAS!$A$25,IF($B845="PARCELADO ATÉ 3X",$D845-($D845*TAXAS!$D$25))/3,IF($A845=TAXAS!$A$26,IF($B845="PARCELADO ATÉ 3X",$D845-($D845*TAXAS!$D$26))/3,IF($A845=TAXAS!$A$27,IF($B845="PARCELADO ATÉ 3X",$D845-($D845*TAXAS!$D$27))/3))))))))))))))))))))))))/1</f>
        <v>0</v>
      </c>
      <c r="H845" s="9">
        <f>IF($A845="VISA",IF($B845="PARCELADO ATÉ 6X",$D845-(D845*TAXAS!$E$4))/6,IF($A845="MASTER",IF($B845="PARCELADO ATÉ 6X",$D845-(D845*TAXAS!$E$5))/6,IF($A845="ELO",IF($B845="PARCELADO ATÉ 6X",$D845-(D845*TAXAS!$E$6))/6,IF($A845="HIPERCARD",IF($B845="PARCELADO ATÉ 6X",$D845-(D845*TAXAS!$E$7))/6,IF($A845="DINERS",IF($B845="PARCELADO ATÉ 6X",$D845-(D845*TAXAS!$E$8))/6,IF($A845="AMERICA EXPRESS",IF($B845="PARCELADO ATÉ 6X",$D845-(D845*TAXAS!$E$9))/6,IF($A845=TAXAS!$A$10,IF($B845="PARCELADO ATÉ 6X",$D845-($D845*TAXAS!$E$10))/6,IF($A845=TAXAS!$A$11,IF($B845="PARCELADO ATÉ 6X",$D845-($D845*TAXAS!$E$11))/6,IF($A845=TAXAS!$A$12,IF($B845="PARCELADO ATÉ 6X",$D845-($D845*TAXAS!$E$12))/6,IF($A845=TAXAS!$A$13,IF($B845="PARCELADO ATÉ 6X",$D845-($D845*TAXAS!$E$13))/6,IF($A845=TAXAS!$A$14,IF($B845="PARCELADO ATÉ 6X",$D845-($D845*TAXAS!$E$14))/6,IF($A845=TAXAS!$A$15,IF($B845="PARCELADO ATÉ 6X",$D845-($D845*TAXAS!$E$15))/6,IF($A845=TAXAS!$A$16,IF($B845="PARCELADO ATÉ 6X",$D845-($D845*TAXAS!$E$16))/6,IF($A845=TAXAS!$A$17,IF($B845="PARCELADO ATÉ 6X",$D845-($D845*TAXAS!$E$17))/6,IF($A845=TAXAS!$A$18,IF($B845="PARCELADO ATÉ 6X",$D845-($D845*TAXAS!$E$18))/6,IF($A845=TAXAS!$A$19,IF($B845="PARCELADO ATÉ 6X",$D845-($D845*TAXAS!$E$19))/6,IF($A845=TAXAS!$A$20,IF($B845="PARCELADO ATÉ 6X",$D845-($D845*TAXAS!$E$20))/6,IF($A845=TAXAS!$A$21,IF($B845="PARCELADO ATÉ 6X",$D845-($D845*TAXAS!$E$21))/6,IF($A845=TAXAS!$A$22,IF($B845="PARCELADO ATÉ 6X",$D845-($D845*TAXAS!$E$22))/6,IF($A845=TAXAS!$A$23,IF($B845="PARCELADO ATÉ 6X",$D845-($D845*TAXAS!$E$23))/6,IF($A845=TAXAS!$A$24,IF($B845="PARCELADO ATÉ 6X",$D845-($D845*TAXAS!$E$24))/6,IF($A845=TAXAS!$A$25,IF($B845="PARCELADO ATÉ 6X",$D845-($D845*TAXAS!$E$25))/6,IF($A845=TAXAS!$A$26,IF($B845="PARCELADO ATÉ 6X",$D845-($D845*TAXAS!$E$26))/6,IF($A845=TAXAS!$A$27,IF($B845="PARCELADO ATÉ 6X",$D845-($D845*TAXAS!$E$27))/6))))))))))))))))))))))))/1</f>
        <v>0</v>
      </c>
      <c r="I845" s="9">
        <f>IF($A845="VISA",IF($B845="PARCELADO ATÉ 12X",$D845-(D845*TAXAS!$F$4))/12,IF($A845="MASTER",IF($B845="PARCELADO ATÉ 12X",$D845-(D845*TAXAS!$F$5))/12,IF($A845="ELO",IF($B845="PARCELADO ATÉ 12X",$D845-(D845*TAXAS!$F$6))/12,IF($A845="HIPERCARD",IF($B845="PARCELADO ATÉ 12X",$D845-(D845*TAXAS!$F$7))/12,IF($A845="DINERS",IF($B845="PARCELADO ATÉ 12X",$D845-(D845*TAXAS!$F$8))/12,IF($A845="AMERICA EXPRESS",IF($B845="PARCELADO ATÉ 12X",$D845-(D845*TAXAS!$F$9))/12,IF($A845=TAXAS!$A$10,IF($B845="PARCELADO ATÉ 12X",$D845-($D845*TAXAS!$F$10))/12,IF($A845=TAXAS!$A$11,IF($B845="PARCELADO ATÉ 12X",$D845-($D845*TAXAS!$F$11))/12,IF($A845=TAXAS!$A$12,IF($B845="PARCELADO ATÉ 12X",$D845-($D845*TAXAS!$F$12))/12,IF($A845=TAXAS!$A$13,IF($B845="PARCELADO ATÉ 12X",$D845-($D845*TAXAS!$F$13))/12,IF($A845=TAXAS!$A$14,IF($B845="PARCELADO ATÉ 12X",$D845-($D845*TAXAS!$F$14))/12,IF($A845=TAXAS!$A$15,IF($B845="PARCELADO ATÉ 12X",$D845-($D845*TAXAS!$F$15))/12,IF($A845=TAXAS!$A$16,IF($B845="PARCELADO ATÉ 12X",$D845-($D845*TAXAS!$F$16))/12,IF($A845=TAXAS!$A$17,IF($B845="PARCELADO ATÉ 12X",$D845-($D845*TAXAS!$F$17))/12,IF($A845=TAXAS!$A$18,IF($B845="PARCELADO ATÉ 12X",$D845-($D845*TAXAS!$F$18))/12,IF($A845=TAXAS!$A$19,IF($B845="PARCELADO ATÉ 12X",$D845-($D845*TAXAS!$F$19))/12,IF($A845=TAXAS!$A$20,IF($B845="PARCELADO ATÉ 12X",$D845-($D845*TAXAS!$F$20))/12,IF($A845=TAXAS!$A$21,IF($B845="PARCELADO ATÉ 12X",$D845-($D845*TAXAS!$F$21))/12,IF($A845=TAXAS!$A$22,IF($B845="PARCELADO ATÉ 12X",$D845-($D845*TAXAS!$F$22))/12,IF($A845=TAXAS!$A$23,IF($B845="PARCELADO ATÉ 12X",$D845-($D845*TAXAS!$F$23))/12,IF($A845=TAXAS!$A$24,IF($B845="PARCELADO ATÉ 12X",$D845-($D845*TAXAS!$F$24))/12,IF($A845=TAXAS!$A$25,IF($B845="PARCELADO ATÉ 12X",$D845-($D845*TAXAS!$F$25))/12,IF($A845=TAXAS!$A$26,IF($B845="PARCELADO ATÉ 12X",$D845-($D845*TAXAS!$F$26))/12,IF($A845=TAXAS!$A$27,IF($B845="PARCELADO ATÉ 12X",$D845-($D845*TAXAS!$F$27))/12))))))))))))))))))))))))/1</f>
        <v>0</v>
      </c>
      <c r="J845" s="8">
        <f t="shared" si="0"/>
        <v>0</v>
      </c>
      <c r="K845" s="10" t="b">
        <f>IF($B845="PARCELADO ATÉ 3X",($D845-($D845*TAXAS!$D$4))-$J845)</f>
        <v>0</v>
      </c>
      <c r="L845" s="10" t="b">
        <f>IF($B845="PARCELADO ATÉ 6X",($D845-($D845*TAXAS!$E$4))-$J845)</f>
        <v>0</v>
      </c>
      <c r="M845" s="10" t="b">
        <f>IF($B845="PARCELADO ATÉ 12X",($D845-($D845*TAXAS!$F$4))-$J845)</f>
        <v>0</v>
      </c>
      <c r="N845" s="8">
        <f t="shared" si="1"/>
        <v>0</v>
      </c>
      <c r="O845" s="10">
        <f t="shared" si="2"/>
        <v>0</v>
      </c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spans="1:31" ht="15.75" customHeight="1" x14ac:dyDescent="0.2">
      <c r="A846" s="3"/>
      <c r="B846" s="5"/>
      <c r="C846" s="6"/>
      <c r="D846" s="42"/>
      <c r="E846" s="8">
        <f>IF($A846="VISA",IF($B846="DÉBITO",$D846-($D846*TAXAS!$B$4)),IF($A846="MASTER",IF($B846="DÉBITO",$D846-($D846*TAXAS!$B$5)),IF($A846="ELO", IF($B846="DÉBITO",$D846-($D846*TAXAS!$B$6)),IF($A846="HIPERCARD",IF($B846="DÉBITO",$D846-($D846*TAXAS!$B$7)),IF($A846="DINERS",IF($B846="DÉBITO",$D846-($D846*TAXAS!$B$8)),IF($A846="AMERICA EXPRESS",IF($B846="DÉBITO",$D846-($D846*TAXAS!$B$9)),IF($A846=TAXAS!$A$10,IF($B846="DÉBITO",$D846-($D846*TAXAS!$B$10)), IF($A846=TAXAS!$A$11,IF($B846="DÉBITO",$D846-($D846*TAXAS!$B$11)), IF($A846=TAXAS!$A$12,IF($B846="DÉBITO",$D846-($D846*TAXAS!$B$12)), IF($A846=TAXAS!$A$13,IF($B846="DÉBITO",$D846-($D846*TAXAS!$B$13)), IF($A846=TAXAS!$A$14,IF($B846="DÉBITO",$D846-($D846*TAXAS!$B$14)), IF($A846=TAXAS!$A$15,IF($B846="DÉBITO",$D846-($D846*TAXAS!$B$15)), IF($A846=TAXAS!$A$16,IF($B846="DÉBITO",$D846-($D846*TAXAS!$B$16)), IF($A846=TAXAS!$A$17,IF($B846="DÉBITO",$D846-($D846*TAXAS!$B$17)), IF($A846=TAXAS!$A$18,IF($B846="DÉBITO",$D846-($D846*TAXAS!$B$18)), IF($A846=TAXAS!$A$19,IF($B846="DÉBITO",$D846-($D846*TAXAS!$B$19)), IF($A846=TAXAS!$A$20,IF($B846="DÉBITO",$D846-($D846*TAXAS!$B$20)), IF($A846=TAXAS!$A$21,IF($B846="DÉBITO",$D846-($D846*TAXAS!$B$21)), IF($A846=TAXAS!$A$22,IF($B846="DÉBITO",$D846-($D846*TAXAS!$B$22)), IF($A846=TAXAS!$A$23,IF($B846="DÉBITO",$D846-($D846*TAXAS!$B$23)), IF($A846=TAXAS!$A$24,IF($B846="DÉBITO",$D846-($D846*TAXAS!$B$24)), IF($A846=TAXAS!$A$25,IF($B846="DÉBITO",$D846-($D846*TAXAS!$B$25)), IF($A846=TAXAS!$A$26,IF($B846="DÉBITO",$D846-($D846*TAXAS!$B$26)), IF($A846=TAXAS!$A$27,IF($B846="DÉBITO",$D846-($D846*TAXAS!$B$27))))))))))))))))))))))))))/1</f>
        <v>0</v>
      </c>
      <c r="F846" s="8">
        <f>IF($A846="VISA",IF($B846="CRÉDITO",$D846-($D846*TAXAS!$C$4)),IF($A846="MASTER",IF($B846="CRÉDITO",$D846-($D846*TAXAS!$C$5)),IF($A846="ELO", IF($B846="CRÉDITO",$D846-($D846*TAXAS!$C$6)),IF($A846="HIPERCARD",IF($B846="CRÉDITO",$D846-($D846*TAXAS!$C$7)),IF($A846="DINERS",IF($B846="CRÉDITO",$D846-($D846*TAXAS!$C$8)),IF($A846="AMERICA EXPRESS",IF($B846="CRÉDITO",$D846-($D846*TAXAS!$C$9)),IF($A846=TAXAS!$A$10,IF($B846="CRÉDITO",$D846-($D846*TAXAS!$C$10)), IF($A846=TAXAS!$A$11,IF($B846="CRÉDITO",$D846-($D846*TAXAS!$C$11)), IF($A846=TAXAS!$A$12,IF($B846="CRÉDITO",$D846-($D846*TAXAS!$C$12)), IF($A846=TAXAS!$A$13,IF($B846="CRÉDITO",$D846-($D846*TAXAS!$C$13)), IF($A846=TAXAS!$A$14,IF($B846="CRÉDITO",$D846-($D846*TAXAS!$C$14)), IF($A846=TAXAS!$A$15,IF($B846="CRÉDITO",$D846-($D846*TAXAS!$C$15)), IF($A846=TAXAS!$A$16,IF($B846="CRÉDITO",$D846-($D846*TAXAS!$C$16)), IF($A846=TAXAS!$A$17,IF($B846="CRÉDITO",$D846-($D846*TAXAS!$C$17)), IF($A846=TAXAS!$A$18,IF($B846="CRÉDITO",$D846-($D846*TAXAS!$C$18)), IF($A846=TAXAS!$A$19,IF($B846="CRÉDITO",$D846-($D846*TAXAS!$C$19)), IF($A846=TAXAS!$A$20,IF($B846="CRÉDITO",$D846-($D846*TAXAS!$C$20)), IF($A846=TAXAS!$A$21,IF($B846="CRÉDITO",$D846-($D846*TAXAS!$C$21)), IF($A846=TAXAS!$A$22,IF($B846="CRÉDITO",$D846-($D846*TAXAS!$C$22)), IF($A846=TAXAS!$A$23,IF($B846="CRÉDITO",$D846-($D846*TAXAS!$C$23)), IF($A846=TAXAS!$A$24,IF($B846="CRÉDITO",$D846-($D846*TAXAS!$C$24)), IF($A846=TAXAS!$A$25,IF($B846="CRÉDITO",$D846-($D846*TAXAS!$C$25)), IF($A846=TAXAS!$A$26,IF($B846="CRÉDITO",$D846-($D846*TAXAS!$C$26)), IF($A846=TAXAS!$A$27,IF($B846="CRÉDITO",$D846-($D846*TAXAS!$C$27))))))))))))))))))))))))))/1</f>
        <v>0</v>
      </c>
      <c r="G846" s="9">
        <f>IF($A846="VISA",IF($B846="PARCELADO ATÉ 3X",$D846-(D846*TAXAS!$D$4))/3,IF($A846="MASTER",IF($B846="PARCELADO ATÉ 3X",$D846-(D846*TAXAS!$D$5))/3,IF($A846="ELO",IF($B846="PARCELADO ATÉ 3X",$D846-(D846*TAXAS!$D$6))/3,IF($A846="HIPERCARD",IF($B846="PARCELADO ATÉ 3X",$D846-(D846*TAXAS!$D$7))/3,IF($A846="DINERS",IF($B846="PARCELADO ATÉ 3X",$D846-(D846*TAXAS!$D$8))/3,IF($A846="AMERICA EXPRESS",IF($B846="PARCELADO ATÉ 3X",$D846-(D846*TAXAS!$D$9))/3,IF($A846=TAXAS!$A$10,IF($B846="PARCELADO ATÉ 3X",$D846-($D846*TAXAS!$D$10))/3,IF($A846=TAXAS!$A$11,IF($B846="PARCELADO ATÉ 3X",$D846-($D846*TAXAS!$D$11))/3,IF($A846=TAXAS!$A$12,IF($B846="PARCELADO ATÉ 3X",$D846-($D846*TAXAS!$D$12))/3,IF($A846=TAXAS!$A$13,IF($B846="PARCELADO ATÉ 3X",$D846-($D846*TAXAS!$D$13))/3,IF($A846=TAXAS!$A$14,IF($B846="PARCELADO ATÉ 3X",$D846-($D846*TAXAS!$D$14))/3,IF($A846=TAXAS!$A$15,IF($B846="PARCELADO ATÉ 3X",$D846-($D846*TAXAS!$D$15))/3,IF($A846=TAXAS!$A$16,IF($B846="PARCELADO ATÉ 3X",$D846-($D846*TAXAS!$D$16))/3,IF($A846=TAXAS!$A$17,IF($B846="PARCELADO ATÉ 3X",$D846-($D846*TAXAS!$D$17))/3,IF($A846=TAXAS!$A$18,IF($B846="PARCELADO ATÉ 3X",$D846-($D846*TAXAS!$D$18))/3,IF($A846=TAXAS!$A$19,IF($B846="PARCELADO ATÉ 3X",$D846-($D846*TAXAS!$D$19))/3,IF($A846=TAXAS!$A$20,IF($B846="PARCELADO ATÉ 3X",$D846-($D846*TAXAS!$D$20))/3,IF($A846=TAXAS!$A$21,IF($B846="PARCELADO ATÉ 3X",$D846-($D846*TAXAS!$D$21))/3,IF($A846=TAXAS!$A$22,IF($B846="PARCELADO ATÉ 3X",$D846-($D846*TAXAS!$D$22))/3,IF($A846=TAXAS!$A$23,IF($B846="PARCELADO ATÉ 3X",$D846-($D846*TAXAS!$D$23))/3,IF($A846=TAXAS!$A$24,IF($B846="PARCELADO ATÉ 3X",$D846-($D846*TAXAS!$D$24))/3,IF($A846=TAXAS!$A$25,IF($B846="PARCELADO ATÉ 3X",$D846-($D846*TAXAS!$D$25))/3,IF($A846=TAXAS!$A$26,IF($B846="PARCELADO ATÉ 3X",$D846-($D846*TAXAS!$D$26))/3,IF($A846=TAXAS!$A$27,IF($B846="PARCELADO ATÉ 3X",$D846-($D846*TAXAS!$D$27))/3))))))))))))))))))))))))/1</f>
        <v>0</v>
      </c>
      <c r="H846" s="9">
        <f>IF($A846="VISA",IF($B846="PARCELADO ATÉ 6X",$D846-(D846*TAXAS!$E$4))/6,IF($A846="MASTER",IF($B846="PARCELADO ATÉ 6X",$D846-(D846*TAXAS!$E$5))/6,IF($A846="ELO",IF($B846="PARCELADO ATÉ 6X",$D846-(D846*TAXAS!$E$6))/6,IF($A846="HIPERCARD",IF($B846="PARCELADO ATÉ 6X",$D846-(D846*TAXAS!$E$7))/6,IF($A846="DINERS",IF($B846="PARCELADO ATÉ 6X",$D846-(D846*TAXAS!$E$8))/6,IF($A846="AMERICA EXPRESS",IF($B846="PARCELADO ATÉ 6X",$D846-(D846*TAXAS!$E$9))/6,IF($A846=TAXAS!$A$10,IF($B846="PARCELADO ATÉ 6X",$D846-($D846*TAXAS!$E$10))/6,IF($A846=TAXAS!$A$11,IF($B846="PARCELADO ATÉ 6X",$D846-($D846*TAXAS!$E$11))/6,IF($A846=TAXAS!$A$12,IF($B846="PARCELADO ATÉ 6X",$D846-($D846*TAXAS!$E$12))/6,IF($A846=TAXAS!$A$13,IF($B846="PARCELADO ATÉ 6X",$D846-($D846*TAXAS!$E$13))/6,IF($A846=TAXAS!$A$14,IF($B846="PARCELADO ATÉ 6X",$D846-($D846*TAXAS!$E$14))/6,IF($A846=TAXAS!$A$15,IF($B846="PARCELADO ATÉ 6X",$D846-($D846*TAXAS!$E$15))/6,IF($A846=TAXAS!$A$16,IF($B846="PARCELADO ATÉ 6X",$D846-($D846*TAXAS!$E$16))/6,IF($A846=TAXAS!$A$17,IF($B846="PARCELADO ATÉ 6X",$D846-($D846*TAXAS!$E$17))/6,IF($A846=TAXAS!$A$18,IF($B846="PARCELADO ATÉ 6X",$D846-($D846*TAXAS!$E$18))/6,IF($A846=TAXAS!$A$19,IF($B846="PARCELADO ATÉ 6X",$D846-($D846*TAXAS!$E$19))/6,IF($A846=TAXAS!$A$20,IF($B846="PARCELADO ATÉ 6X",$D846-($D846*TAXAS!$E$20))/6,IF($A846=TAXAS!$A$21,IF($B846="PARCELADO ATÉ 6X",$D846-($D846*TAXAS!$E$21))/6,IF($A846=TAXAS!$A$22,IF($B846="PARCELADO ATÉ 6X",$D846-($D846*TAXAS!$E$22))/6,IF($A846=TAXAS!$A$23,IF($B846="PARCELADO ATÉ 6X",$D846-($D846*TAXAS!$E$23))/6,IF($A846=TAXAS!$A$24,IF($B846="PARCELADO ATÉ 6X",$D846-($D846*TAXAS!$E$24))/6,IF($A846=TAXAS!$A$25,IF($B846="PARCELADO ATÉ 6X",$D846-($D846*TAXAS!$E$25))/6,IF($A846=TAXAS!$A$26,IF($B846="PARCELADO ATÉ 6X",$D846-($D846*TAXAS!$E$26))/6,IF($A846=TAXAS!$A$27,IF($B846="PARCELADO ATÉ 6X",$D846-($D846*TAXAS!$E$27))/6))))))))))))))))))))))))/1</f>
        <v>0</v>
      </c>
      <c r="I846" s="9">
        <f>IF($A846="VISA",IF($B846="PARCELADO ATÉ 12X",$D846-(D846*TAXAS!$F$4))/12,IF($A846="MASTER",IF($B846="PARCELADO ATÉ 12X",$D846-(D846*TAXAS!$F$5))/12,IF($A846="ELO",IF($B846="PARCELADO ATÉ 12X",$D846-(D846*TAXAS!$F$6))/12,IF($A846="HIPERCARD",IF($B846="PARCELADO ATÉ 12X",$D846-(D846*TAXAS!$F$7))/12,IF($A846="DINERS",IF($B846="PARCELADO ATÉ 12X",$D846-(D846*TAXAS!$F$8))/12,IF($A846="AMERICA EXPRESS",IF($B846="PARCELADO ATÉ 12X",$D846-(D846*TAXAS!$F$9))/12,IF($A846=TAXAS!$A$10,IF($B846="PARCELADO ATÉ 12X",$D846-($D846*TAXAS!$F$10))/12,IF($A846=TAXAS!$A$11,IF($B846="PARCELADO ATÉ 12X",$D846-($D846*TAXAS!$F$11))/12,IF($A846=TAXAS!$A$12,IF($B846="PARCELADO ATÉ 12X",$D846-($D846*TAXAS!$F$12))/12,IF($A846=TAXAS!$A$13,IF($B846="PARCELADO ATÉ 12X",$D846-($D846*TAXAS!$F$13))/12,IF($A846=TAXAS!$A$14,IF($B846="PARCELADO ATÉ 12X",$D846-($D846*TAXAS!$F$14))/12,IF($A846=TAXAS!$A$15,IF($B846="PARCELADO ATÉ 12X",$D846-($D846*TAXAS!$F$15))/12,IF($A846=TAXAS!$A$16,IF($B846="PARCELADO ATÉ 12X",$D846-($D846*TAXAS!$F$16))/12,IF($A846=TAXAS!$A$17,IF($B846="PARCELADO ATÉ 12X",$D846-($D846*TAXAS!$F$17))/12,IF($A846=TAXAS!$A$18,IF($B846="PARCELADO ATÉ 12X",$D846-($D846*TAXAS!$F$18))/12,IF($A846=TAXAS!$A$19,IF($B846="PARCELADO ATÉ 12X",$D846-($D846*TAXAS!$F$19))/12,IF($A846=TAXAS!$A$20,IF($B846="PARCELADO ATÉ 12X",$D846-($D846*TAXAS!$F$20))/12,IF($A846=TAXAS!$A$21,IF($B846="PARCELADO ATÉ 12X",$D846-($D846*TAXAS!$F$21))/12,IF($A846=TAXAS!$A$22,IF($B846="PARCELADO ATÉ 12X",$D846-($D846*TAXAS!$F$22))/12,IF($A846=TAXAS!$A$23,IF($B846="PARCELADO ATÉ 12X",$D846-($D846*TAXAS!$F$23))/12,IF($A846=TAXAS!$A$24,IF($B846="PARCELADO ATÉ 12X",$D846-($D846*TAXAS!$F$24))/12,IF($A846=TAXAS!$A$25,IF($B846="PARCELADO ATÉ 12X",$D846-($D846*TAXAS!$F$25))/12,IF($A846=TAXAS!$A$26,IF($B846="PARCELADO ATÉ 12X",$D846-($D846*TAXAS!$F$26))/12,IF($A846=TAXAS!$A$27,IF($B846="PARCELADO ATÉ 12X",$D846-($D846*TAXAS!$F$27))/12))))))))))))))))))))))))/1</f>
        <v>0</v>
      </c>
      <c r="J846" s="8">
        <f t="shared" si="0"/>
        <v>0</v>
      </c>
      <c r="K846" s="10" t="b">
        <f>IF($B846="PARCELADO ATÉ 3X",($D846-($D846*TAXAS!$D$4))-$J846)</f>
        <v>0</v>
      </c>
      <c r="L846" s="10" t="b">
        <f>IF($B846="PARCELADO ATÉ 6X",($D846-($D846*TAXAS!$E$4))-$J846)</f>
        <v>0</v>
      </c>
      <c r="M846" s="10" t="b">
        <f>IF($B846="PARCELADO ATÉ 12X",($D846-($D846*TAXAS!$F$4))-$J846)</f>
        <v>0</v>
      </c>
      <c r="N846" s="8">
        <f t="shared" si="1"/>
        <v>0</v>
      </c>
      <c r="O846" s="10">
        <f t="shared" si="2"/>
        <v>0</v>
      </c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spans="1:31" ht="15.75" customHeight="1" x14ac:dyDescent="0.2">
      <c r="A847" s="3"/>
      <c r="B847" s="5"/>
      <c r="C847" s="6"/>
      <c r="D847" s="42"/>
      <c r="E847" s="8">
        <f>IF($A847="VISA",IF($B847="DÉBITO",$D847-($D847*TAXAS!$B$4)),IF($A847="MASTER",IF($B847="DÉBITO",$D847-($D847*TAXAS!$B$5)),IF($A847="ELO", IF($B847="DÉBITO",$D847-($D847*TAXAS!$B$6)),IF($A847="HIPERCARD",IF($B847="DÉBITO",$D847-($D847*TAXAS!$B$7)),IF($A847="DINERS",IF($B847="DÉBITO",$D847-($D847*TAXAS!$B$8)),IF($A847="AMERICA EXPRESS",IF($B847="DÉBITO",$D847-($D847*TAXAS!$B$9)),IF($A847=TAXAS!$A$10,IF($B847="DÉBITO",$D847-($D847*TAXAS!$B$10)), IF($A847=TAXAS!$A$11,IF($B847="DÉBITO",$D847-($D847*TAXAS!$B$11)), IF($A847=TAXAS!$A$12,IF($B847="DÉBITO",$D847-($D847*TAXAS!$B$12)), IF($A847=TAXAS!$A$13,IF($B847="DÉBITO",$D847-($D847*TAXAS!$B$13)), IF($A847=TAXAS!$A$14,IF($B847="DÉBITO",$D847-($D847*TAXAS!$B$14)), IF($A847=TAXAS!$A$15,IF($B847="DÉBITO",$D847-($D847*TAXAS!$B$15)), IF($A847=TAXAS!$A$16,IF($B847="DÉBITO",$D847-($D847*TAXAS!$B$16)), IF($A847=TAXAS!$A$17,IF($B847="DÉBITO",$D847-($D847*TAXAS!$B$17)), IF($A847=TAXAS!$A$18,IF($B847="DÉBITO",$D847-($D847*TAXAS!$B$18)), IF($A847=TAXAS!$A$19,IF($B847="DÉBITO",$D847-($D847*TAXAS!$B$19)), IF($A847=TAXAS!$A$20,IF($B847="DÉBITO",$D847-($D847*TAXAS!$B$20)), IF($A847=TAXAS!$A$21,IF($B847="DÉBITO",$D847-($D847*TAXAS!$B$21)), IF($A847=TAXAS!$A$22,IF($B847="DÉBITO",$D847-($D847*TAXAS!$B$22)), IF($A847=TAXAS!$A$23,IF($B847="DÉBITO",$D847-($D847*TAXAS!$B$23)), IF($A847=TAXAS!$A$24,IF($B847="DÉBITO",$D847-($D847*TAXAS!$B$24)), IF($A847=TAXAS!$A$25,IF($B847="DÉBITO",$D847-($D847*TAXAS!$B$25)), IF($A847=TAXAS!$A$26,IF($B847="DÉBITO",$D847-($D847*TAXAS!$B$26)), IF($A847=TAXAS!$A$27,IF($B847="DÉBITO",$D847-($D847*TAXAS!$B$27))))))))))))))))))))))))))/1</f>
        <v>0</v>
      </c>
      <c r="F847" s="8">
        <f>IF($A847="VISA",IF($B847="CRÉDITO",$D847-($D847*TAXAS!$C$4)),IF($A847="MASTER",IF($B847="CRÉDITO",$D847-($D847*TAXAS!$C$5)),IF($A847="ELO", IF($B847="CRÉDITO",$D847-($D847*TAXAS!$C$6)),IF($A847="HIPERCARD",IF($B847="CRÉDITO",$D847-($D847*TAXAS!$C$7)),IF($A847="DINERS",IF($B847="CRÉDITO",$D847-($D847*TAXAS!$C$8)),IF($A847="AMERICA EXPRESS",IF($B847="CRÉDITO",$D847-($D847*TAXAS!$C$9)),IF($A847=TAXAS!$A$10,IF($B847="CRÉDITO",$D847-($D847*TAXAS!$C$10)), IF($A847=TAXAS!$A$11,IF($B847="CRÉDITO",$D847-($D847*TAXAS!$C$11)), IF($A847=TAXAS!$A$12,IF($B847="CRÉDITO",$D847-($D847*TAXAS!$C$12)), IF($A847=TAXAS!$A$13,IF($B847="CRÉDITO",$D847-($D847*TAXAS!$C$13)), IF($A847=TAXAS!$A$14,IF($B847="CRÉDITO",$D847-($D847*TAXAS!$C$14)), IF($A847=TAXAS!$A$15,IF($B847="CRÉDITO",$D847-($D847*TAXAS!$C$15)), IF($A847=TAXAS!$A$16,IF($B847="CRÉDITO",$D847-($D847*TAXAS!$C$16)), IF($A847=TAXAS!$A$17,IF($B847="CRÉDITO",$D847-($D847*TAXAS!$C$17)), IF($A847=TAXAS!$A$18,IF($B847="CRÉDITO",$D847-($D847*TAXAS!$C$18)), IF($A847=TAXAS!$A$19,IF($B847="CRÉDITO",$D847-($D847*TAXAS!$C$19)), IF($A847=TAXAS!$A$20,IF($B847="CRÉDITO",$D847-($D847*TAXAS!$C$20)), IF($A847=TAXAS!$A$21,IF($B847="CRÉDITO",$D847-($D847*TAXAS!$C$21)), IF($A847=TAXAS!$A$22,IF($B847="CRÉDITO",$D847-($D847*TAXAS!$C$22)), IF($A847=TAXAS!$A$23,IF($B847="CRÉDITO",$D847-($D847*TAXAS!$C$23)), IF($A847=TAXAS!$A$24,IF($B847="CRÉDITO",$D847-($D847*TAXAS!$C$24)), IF($A847=TAXAS!$A$25,IF($B847="CRÉDITO",$D847-($D847*TAXAS!$C$25)), IF($A847=TAXAS!$A$26,IF($B847="CRÉDITO",$D847-($D847*TAXAS!$C$26)), IF($A847=TAXAS!$A$27,IF($B847="CRÉDITO",$D847-($D847*TAXAS!$C$27))))))))))))))))))))))))))/1</f>
        <v>0</v>
      </c>
      <c r="G847" s="9">
        <f>IF($A847="VISA",IF($B847="PARCELADO ATÉ 3X",$D847-(D847*TAXAS!$D$4))/3,IF($A847="MASTER",IF($B847="PARCELADO ATÉ 3X",$D847-(D847*TAXAS!$D$5))/3,IF($A847="ELO",IF($B847="PARCELADO ATÉ 3X",$D847-(D847*TAXAS!$D$6))/3,IF($A847="HIPERCARD",IF($B847="PARCELADO ATÉ 3X",$D847-(D847*TAXAS!$D$7))/3,IF($A847="DINERS",IF($B847="PARCELADO ATÉ 3X",$D847-(D847*TAXAS!$D$8))/3,IF($A847="AMERICA EXPRESS",IF($B847="PARCELADO ATÉ 3X",$D847-(D847*TAXAS!$D$9))/3,IF($A847=TAXAS!$A$10,IF($B847="PARCELADO ATÉ 3X",$D847-($D847*TAXAS!$D$10))/3,IF($A847=TAXAS!$A$11,IF($B847="PARCELADO ATÉ 3X",$D847-($D847*TAXAS!$D$11))/3,IF($A847=TAXAS!$A$12,IF($B847="PARCELADO ATÉ 3X",$D847-($D847*TAXAS!$D$12))/3,IF($A847=TAXAS!$A$13,IF($B847="PARCELADO ATÉ 3X",$D847-($D847*TAXAS!$D$13))/3,IF($A847=TAXAS!$A$14,IF($B847="PARCELADO ATÉ 3X",$D847-($D847*TAXAS!$D$14))/3,IF($A847=TAXAS!$A$15,IF($B847="PARCELADO ATÉ 3X",$D847-($D847*TAXAS!$D$15))/3,IF($A847=TAXAS!$A$16,IF($B847="PARCELADO ATÉ 3X",$D847-($D847*TAXAS!$D$16))/3,IF($A847=TAXAS!$A$17,IF($B847="PARCELADO ATÉ 3X",$D847-($D847*TAXAS!$D$17))/3,IF($A847=TAXAS!$A$18,IF($B847="PARCELADO ATÉ 3X",$D847-($D847*TAXAS!$D$18))/3,IF($A847=TAXAS!$A$19,IF($B847="PARCELADO ATÉ 3X",$D847-($D847*TAXAS!$D$19))/3,IF($A847=TAXAS!$A$20,IF($B847="PARCELADO ATÉ 3X",$D847-($D847*TAXAS!$D$20))/3,IF($A847=TAXAS!$A$21,IF($B847="PARCELADO ATÉ 3X",$D847-($D847*TAXAS!$D$21))/3,IF($A847=TAXAS!$A$22,IF($B847="PARCELADO ATÉ 3X",$D847-($D847*TAXAS!$D$22))/3,IF($A847=TAXAS!$A$23,IF($B847="PARCELADO ATÉ 3X",$D847-($D847*TAXAS!$D$23))/3,IF($A847=TAXAS!$A$24,IF($B847="PARCELADO ATÉ 3X",$D847-($D847*TAXAS!$D$24))/3,IF($A847=TAXAS!$A$25,IF($B847="PARCELADO ATÉ 3X",$D847-($D847*TAXAS!$D$25))/3,IF($A847=TAXAS!$A$26,IF($B847="PARCELADO ATÉ 3X",$D847-($D847*TAXAS!$D$26))/3,IF($A847=TAXAS!$A$27,IF($B847="PARCELADO ATÉ 3X",$D847-($D847*TAXAS!$D$27))/3))))))))))))))))))))))))/1</f>
        <v>0</v>
      </c>
      <c r="H847" s="9">
        <f>IF($A847="VISA",IF($B847="PARCELADO ATÉ 6X",$D847-(D847*TAXAS!$E$4))/6,IF($A847="MASTER",IF($B847="PARCELADO ATÉ 6X",$D847-(D847*TAXAS!$E$5))/6,IF($A847="ELO",IF($B847="PARCELADO ATÉ 6X",$D847-(D847*TAXAS!$E$6))/6,IF($A847="HIPERCARD",IF($B847="PARCELADO ATÉ 6X",$D847-(D847*TAXAS!$E$7))/6,IF($A847="DINERS",IF($B847="PARCELADO ATÉ 6X",$D847-(D847*TAXAS!$E$8))/6,IF($A847="AMERICA EXPRESS",IF($B847="PARCELADO ATÉ 6X",$D847-(D847*TAXAS!$E$9))/6,IF($A847=TAXAS!$A$10,IF($B847="PARCELADO ATÉ 6X",$D847-($D847*TAXAS!$E$10))/6,IF($A847=TAXAS!$A$11,IF($B847="PARCELADO ATÉ 6X",$D847-($D847*TAXAS!$E$11))/6,IF($A847=TAXAS!$A$12,IF($B847="PARCELADO ATÉ 6X",$D847-($D847*TAXAS!$E$12))/6,IF($A847=TAXAS!$A$13,IF($B847="PARCELADO ATÉ 6X",$D847-($D847*TAXAS!$E$13))/6,IF($A847=TAXAS!$A$14,IF($B847="PARCELADO ATÉ 6X",$D847-($D847*TAXAS!$E$14))/6,IF($A847=TAXAS!$A$15,IF($B847="PARCELADO ATÉ 6X",$D847-($D847*TAXAS!$E$15))/6,IF($A847=TAXAS!$A$16,IF($B847="PARCELADO ATÉ 6X",$D847-($D847*TAXAS!$E$16))/6,IF($A847=TAXAS!$A$17,IF($B847="PARCELADO ATÉ 6X",$D847-($D847*TAXAS!$E$17))/6,IF($A847=TAXAS!$A$18,IF($B847="PARCELADO ATÉ 6X",$D847-($D847*TAXAS!$E$18))/6,IF($A847=TAXAS!$A$19,IF($B847="PARCELADO ATÉ 6X",$D847-($D847*TAXAS!$E$19))/6,IF($A847=TAXAS!$A$20,IF($B847="PARCELADO ATÉ 6X",$D847-($D847*TAXAS!$E$20))/6,IF($A847=TAXAS!$A$21,IF($B847="PARCELADO ATÉ 6X",$D847-($D847*TAXAS!$E$21))/6,IF($A847=TAXAS!$A$22,IF($B847="PARCELADO ATÉ 6X",$D847-($D847*TAXAS!$E$22))/6,IF($A847=TAXAS!$A$23,IF($B847="PARCELADO ATÉ 6X",$D847-($D847*TAXAS!$E$23))/6,IF($A847=TAXAS!$A$24,IF($B847="PARCELADO ATÉ 6X",$D847-($D847*TAXAS!$E$24))/6,IF($A847=TAXAS!$A$25,IF($B847="PARCELADO ATÉ 6X",$D847-($D847*TAXAS!$E$25))/6,IF($A847=TAXAS!$A$26,IF($B847="PARCELADO ATÉ 6X",$D847-($D847*TAXAS!$E$26))/6,IF($A847=TAXAS!$A$27,IF($B847="PARCELADO ATÉ 6X",$D847-($D847*TAXAS!$E$27))/6))))))))))))))))))))))))/1</f>
        <v>0</v>
      </c>
      <c r="I847" s="9">
        <f>IF($A847="VISA",IF($B847="PARCELADO ATÉ 12X",$D847-(D847*TAXAS!$F$4))/12,IF($A847="MASTER",IF($B847="PARCELADO ATÉ 12X",$D847-(D847*TAXAS!$F$5))/12,IF($A847="ELO",IF($B847="PARCELADO ATÉ 12X",$D847-(D847*TAXAS!$F$6))/12,IF($A847="HIPERCARD",IF($B847="PARCELADO ATÉ 12X",$D847-(D847*TAXAS!$F$7))/12,IF($A847="DINERS",IF($B847="PARCELADO ATÉ 12X",$D847-(D847*TAXAS!$F$8))/12,IF($A847="AMERICA EXPRESS",IF($B847="PARCELADO ATÉ 12X",$D847-(D847*TAXAS!$F$9))/12,IF($A847=TAXAS!$A$10,IF($B847="PARCELADO ATÉ 12X",$D847-($D847*TAXAS!$F$10))/12,IF($A847=TAXAS!$A$11,IF($B847="PARCELADO ATÉ 12X",$D847-($D847*TAXAS!$F$11))/12,IF($A847=TAXAS!$A$12,IF($B847="PARCELADO ATÉ 12X",$D847-($D847*TAXAS!$F$12))/12,IF($A847=TAXAS!$A$13,IF($B847="PARCELADO ATÉ 12X",$D847-($D847*TAXAS!$F$13))/12,IF($A847=TAXAS!$A$14,IF($B847="PARCELADO ATÉ 12X",$D847-($D847*TAXAS!$F$14))/12,IF($A847=TAXAS!$A$15,IF($B847="PARCELADO ATÉ 12X",$D847-($D847*TAXAS!$F$15))/12,IF($A847=TAXAS!$A$16,IF($B847="PARCELADO ATÉ 12X",$D847-($D847*TAXAS!$F$16))/12,IF($A847=TAXAS!$A$17,IF($B847="PARCELADO ATÉ 12X",$D847-($D847*TAXAS!$F$17))/12,IF($A847=TAXAS!$A$18,IF($B847="PARCELADO ATÉ 12X",$D847-($D847*TAXAS!$F$18))/12,IF($A847=TAXAS!$A$19,IF($B847="PARCELADO ATÉ 12X",$D847-($D847*TAXAS!$F$19))/12,IF($A847=TAXAS!$A$20,IF($B847="PARCELADO ATÉ 12X",$D847-($D847*TAXAS!$F$20))/12,IF($A847=TAXAS!$A$21,IF($B847="PARCELADO ATÉ 12X",$D847-($D847*TAXAS!$F$21))/12,IF($A847=TAXAS!$A$22,IF($B847="PARCELADO ATÉ 12X",$D847-($D847*TAXAS!$F$22))/12,IF($A847=TAXAS!$A$23,IF($B847="PARCELADO ATÉ 12X",$D847-($D847*TAXAS!$F$23))/12,IF($A847=TAXAS!$A$24,IF($B847="PARCELADO ATÉ 12X",$D847-($D847*TAXAS!$F$24))/12,IF($A847=TAXAS!$A$25,IF($B847="PARCELADO ATÉ 12X",$D847-($D847*TAXAS!$F$25))/12,IF($A847=TAXAS!$A$26,IF($B847="PARCELADO ATÉ 12X",$D847-($D847*TAXAS!$F$26))/12,IF($A847=TAXAS!$A$27,IF($B847="PARCELADO ATÉ 12X",$D847-($D847*TAXAS!$F$27))/12))))))))))))))))))))))))/1</f>
        <v>0</v>
      </c>
      <c r="J847" s="8">
        <f t="shared" si="0"/>
        <v>0</v>
      </c>
      <c r="K847" s="10" t="b">
        <f>IF($B847="PARCELADO ATÉ 3X",($D847-($D847*TAXAS!$D$4))-$J847)</f>
        <v>0</v>
      </c>
      <c r="L847" s="10" t="b">
        <f>IF($B847="PARCELADO ATÉ 6X",($D847-($D847*TAXAS!$E$4))-$J847)</f>
        <v>0</v>
      </c>
      <c r="M847" s="10" t="b">
        <f>IF($B847="PARCELADO ATÉ 12X",($D847-($D847*TAXAS!$F$4))-$J847)</f>
        <v>0</v>
      </c>
      <c r="N847" s="8">
        <f t="shared" si="1"/>
        <v>0</v>
      </c>
      <c r="O847" s="10">
        <f t="shared" si="2"/>
        <v>0</v>
      </c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spans="1:31" ht="15.75" customHeight="1" x14ac:dyDescent="0.2">
      <c r="A848" s="3"/>
      <c r="B848" s="5"/>
      <c r="C848" s="6"/>
      <c r="D848" s="42"/>
      <c r="E848" s="8">
        <f>IF($A848="VISA",IF($B848="DÉBITO",$D848-($D848*TAXAS!$B$4)),IF($A848="MASTER",IF($B848="DÉBITO",$D848-($D848*TAXAS!$B$5)),IF($A848="ELO", IF($B848="DÉBITO",$D848-($D848*TAXAS!$B$6)),IF($A848="HIPERCARD",IF($B848="DÉBITO",$D848-($D848*TAXAS!$B$7)),IF($A848="DINERS",IF($B848="DÉBITO",$D848-($D848*TAXAS!$B$8)),IF($A848="AMERICA EXPRESS",IF($B848="DÉBITO",$D848-($D848*TAXAS!$B$9)),IF($A848=TAXAS!$A$10,IF($B848="DÉBITO",$D848-($D848*TAXAS!$B$10)), IF($A848=TAXAS!$A$11,IF($B848="DÉBITO",$D848-($D848*TAXAS!$B$11)), IF($A848=TAXAS!$A$12,IF($B848="DÉBITO",$D848-($D848*TAXAS!$B$12)), IF($A848=TAXAS!$A$13,IF($B848="DÉBITO",$D848-($D848*TAXAS!$B$13)), IF($A848=TAXAS!$A$14,IF($B848="DÉBITO",$D848-($D848*TAXAS!$B$14)), IF($A848=TAXAS!$A$15,IF($B848="DÉBITO",$D848-($D848*TAXAS!$B$15)), IF($A848=TAXAS!$A$16,IF($B848="DÉBITO",$D848-($D848*TAXAS!$B$16)), IF($A848=TAXAS!$A$17,IF($B848="DÉBITO",$D848-($D848*TAXAS!$B$17)), IF($A848=TAXAS!$A$18,IF($B848="DÉBITO",$D848-($D848*TAXAS!$B$18)), IF($A848=TAXAS!$A$19,IF($B848="DÉBITO",$D848-($D848*TAXAS!$B$19)), IF($A848=TAXAS!$A$20,IF($B848="DÉBITO",$D848-($D848*TAXAS!$B$20)), IF($A848=TAXAS!$A$21,IF($B848="DÉBITO",$D848-($D848*TAXAS!$B$21)), IF($A848=TAXAS!$A$22,IF($B848="DÉBITO",$D848-($D848*TAXAS!$B$22)), IF($A848=TAXAS!$A$23,IF($B848="DÉBITO",$D848-($D848*TAXAS!$B$23)), IF($A848=TAXAS!$A$24,IF($B848="DÉBITO",$D848-($D848*TAXAS!$B$24)), IF($A848=TAXAS!$A$25,IF($B848="DÉBITO",$D848-($D848*TAXAS!$B$25)), IF($A848=TAXAS!$A$26,IF($B848="DÉBITO",$D848-($D848*TAXAS!$B$26)), IF($A848=TAXAS!$A$27,IF($B848="DÉBITO",$D848-($D848*TAXAS!$B$27))))))))))))))))))))))))))/1</f>
        <v>0</v>
      </c>
      <c r="F848" s="8">
        <f>IF($A848="VISA",IF($B848="CRÉDITO",$D848-($D848*TAXAS!$C$4)),IF($A848="MASTER",IF($B848="CRÉDITO",$D848-($D848*TAXAS!$C$5)),IF($A848="ELO", IF($B848="CRÉDITO",$D848-($D848*TAXAS!$C$6)),IF($A848="HIPERCARD",IF($B848="CRÉDITO",$D848-($D848*TAXAS!$C$7)),IF($A848="DINERS",IF($B848="CRÉDITO",$D848-($D848*TAXAS!$C$8)),IF($A848="AMERICA EXPRESS",IF($B848="CRÉDITO",$D848-($D848*TAXAS!$C$9)),IF($A848=TAXAS!$A$10,IF($B848="CRÉDITO",$D848-($D848*TAXAS!$C$10)), IF($A848=TAXAS!$A$11,IF($B848="CRÉDITO",$D848-($D848*TAXAS!$C$11)), IF($A848=TAXAS!$A$12,IF($B848="CRÉDITO",$D848-($D848*TAXAS!$C$12)), IF($A848=TAXAS!$A$13,IF($B848="CRÉDITO",$D848-($D848*TAXAS!$C$13)), IF($A848=TAXAS!$A$14,IF($B848="CRÉDITO",$D848-($D848*TAXAS!$C$14)), IF($A848=TAXAS!$A$15,IF($B848="CRÉDITO",$D848-($D848*TAXAS!$C$15)), IF($A848=TAXAS!$A$16,IF($B848="CRÉDITO",$D848-($D848*TAXAS!$C$16)), IF($A848=TAXAS!$A$17,IF($B848="CRÉDITO",$D848-($D848*TAXAS!$C$17)), IF($A848=TAXAS!$A$18,IF($B848="CRÉDITO",$D848-($D848*TAXAS!$C$18)), IF($A848=TAXAS!$A$19,IF($B848="CRÉDITO",$D848-($D848*TAXAS!$C$19)), IF($A848=TAXAS!$A$20,IF($B848="CRÉDITO",$D848-($D848*TAXAS!$C$20)), IF($A848=TAXAS!$A$21,IF($B848="CRÉDITO",$D848-($D848*TAXAS!$C$21)), IF($A848=TAXAS!$A$22,IF($B848="CRÉDITO",$D848-($D848*TAXAS!$C$22)), IF($A848=TAXAS!$A$23,IF($B848="CRÉDITO",$D848-($D848*TAXAS!$C$23)), IF($A848=TAXAS!$A$24,IF($B848="CRÉDITO",$D848-($D848*TAXAS!$C$24)), IF($A848=TAXAS!$A$25,IF($B848="CRÉDITO",$D848-($D848*TAXAS!$C$25)), IF($A848=TAXAS!$A$26,IF($B848="CRÉDITO",$D848-($D848*TAXAS!$C$26)), IF($A848=TAXAS!$A$27,IF($B848="CRÉDITO",$D848-($D848*TAXAS!$C$27))))))))))))))))))))))))))/1</f>
        <v>0</v>
      </c>
      <c r="G848" s="9">
        <f>IF($A848="VISA",IF($B848="PARCELADO ATÉ 3X",$D848-(D848*TAXAS!$D$4))/3,IF($A848="MASTER",IF($B848="PARCELADO ATÉ 3X",$D848-(D848*TAXAS!$D$5))/3,IF($A848="ELO",IF($B848="PARCELADO ATÉ 3X",$D848-(D848*TAXAS!$D$6))/3,IF($A848="HIPERCARD",IF($B848="PARCELADO ATÉ 3X",$D848-(D848*TAXAS!$D$7))/3,IF($A848="DINERS",IF($B848="PARCELADO ATÉ 3X",$D848-(D848*TAXAS!$D$8))/3,IF($A848="AMERICA EXPRESS",IF($B848="PARCELADO ATÉ 3X",$D848-(D848*TAXAS!$D$9))/3,IF($A848=TAXAS!$A$10,IF($B848="PARCELADO ATÉ 3X",$D848-($D848*TAXAS!$D$10))/3,IF($A848=TAXAS!$A$11,IF($B848="PARCELADO ATÉ 3X",$D848-($D848*TAXAS!$D$11))/3,IF($A848=TAXAS!$A$12,IF($B848="PARCELADO ATÉ 3X",$D848-($D848*TAXAS!$D$12))/3,IF($A848=TAXAS!$A$13,IF($B848="PARCELADO ATÉ 3X",$D848-($D848*TAXAS!$D$13))/3,IF($A848=TAXAS!$A$14,IF($B848="PARCELADO ATÉ 3X",$D848-($D848*TAXAS!$D$14))/3,IF($A848=TAXAS!$A$15,IF($B848="PARCELADO ATÉ 3X",$D848-($D848*TAXAS!$D$15))/3,IF($A848=TAXAS!$A$16,IF($B848="PARCELADO ATÉ 3X",$D848-($D848*TAXAS!$D$16))/3,IF($A848=TAXAS!$A$17,IF($B848="PARCELADO ATÉ 3X",$D848-($D848*TAXAS!$D$17))/3,IF($A848=TAXAS!$A$18,IF($B848="PARCELADO ATÉ 3X",$D848-($D848*TAXAS!$D$18))/3,IF($A848=TAXAS!$A$19,IF($B848="PARCELADO ATÉ 3X",$D848-($D848*TAXAS!$D$19))/3,IF($A848=TAXAS!$A$20,IF($B848="PARCELADO ATÉ 3X",$D848-($D848*TAXAS!$D$20))/3,IF($A848=TAXAS!$A$21,IF($B848="PARCELADO ATÉ 3X",$D848-($D848*TAXAS!$D$21))/3,IF($A848=TAXAS!$A$22,IF($B848="PARCELADO ATÉ 3X",$D848-($D848*TAXAS!$D$22))/3,IF($A848=TAXAS!$A$23,IF($B848="PARCELADO ATÉ 3X",$D848-($D848*TAXAS!$D$23))/3,IF($A848=TAXAS!$A$24,IF($B848="PARCELADO ATÉ 3X",$D848-($D848*TAXAS!$D$24))/3,IF($A848=TAXAS!$A$25,IF($B848="PARCELADO ATÉ 3X",$D848-($D848*TAXAS!$D$25))/3,IF($A848=TAXAS!$A$26,IF($B848="PARCELADO ATÉ 3X",$D848-($D848*TAXAS!$D$26))/3,IF($A848=TAXAS!$A$27,IF($B848="PARCELADO ATÉ 3X",$D848-($D848*TAXAS!$D$27))/3))))))))))))))))))))))))/1</f>
        <v>0</v>
      </c>
      <c r="H848" s="9">
        <f>IF($A848="VISA",IF($B848="PARCELADO ATÉ 6X",$D848-(D848*TAXAS!$E$4))/6,IF($A848="MASTER",IF($B848="PARCELADO ATÉ 6X",$D848-(D848*TAXAS!$E$5))/6,IF($A848="ELO",IF($B848="PARCELADO ATÉ 6X",$D848-(D848*TAXAS!$E$6))/6,IF($A848="HIPERCARD",IF($B848="PARCELADO ATÉ 6X",$D848-(D848*TAXAS!$E$7))/6,IF($A848="DINERS",IF($B848="PARCELADO ATÉ 6X",$D848-(D848*TAXAS!$E$8))/6,IF($A848="AMERICA EXPRESS",IF($B848="PARCELADO ATÉ 6X",$D848-(D848*TAXAS!$E$9))/6,IF($A848=TAXAS!$A$10,IF($B848="PARCELADO ATÉ 6X",$D848-($D848*TAXAS!$E$10))/6,IF($A848=TAXAS!$A$11,IF($B848="PARCELADO ATÉ 6X",$D848-($D848*TAXAS!$E$11))/6,IF($A848=TAXAS!$A$12,IF($B848="PARCELADO ATÉ 6X",$D848-($D848*TAXAS!$E$12))/6,IF($A848=TAXAS!$A$13,IF($B848="PARCELADO ATÉ 6X",$D848-($D848*TAXAS!$E$13))/6,IF($A848=TAXAS!$A$14,IF($B848="PARCELADO ATÉ 6X",$D848-($D848*TAXAS!$E$14))/6,IF($A848=TAXAS!$A$15,IF($B848="PARCELADO ATÉ 6X",$D848-($D848*TAXAS!$E$15))/6,IF($A848=TAXAS!$A$16,IF($B848="PARCELADO ATÉ 6X",$D848-($D848*TAXAS!$E$16))/6,IF($A848=TAXAS!$A$17,IF($B848="PARCELADO ATÉ 6X",$D848-($D848*TAXAS!$E$17))/6,IF($A848=TAXAS!$A$18,IF($B848="PARCELADO ATÉ 6X",$D848-($D848*TAXAS!$E$18))/6,IF($A848=TAXAS!$A$19,IF($B848="PARCELADO ATÉ 6X",$D848-($D848*TAXAS!$E$19))/6,IF($A848=TAXAS!$A$20,IF($B848="PARCELADO ATÉ 6X",$D848-($D848*TAXAS!$E$20))/6,IF($A848=TAXAS!$A$21,IF($B848="PARCELADO ATÉ 6X",$D848-($D848*TAXAS!$E$21))/6,IF($A848=TAXAS!$A$22,IF($B848="PARCELADO ATÉ 6X",$D848-($D848*TAXAS!$E$22))/6,IF($A848=TAXAS!$A$23,IF($B848="PARCELADO ATÉ 6X",$D848-($D848*TAXAS!$E$23))/6,IF($A848=TAXAS!$A$24,IF($B848="PARCELADO ATÉ 6X",$D848-($D848*TAXAS!$E$24))/6,IF($A848=TAXAS!$A$25,IF($B848="PARCELADO ATÉ 6X",$D848-($D848*TAXAS!$E$25))/6,IF($A848=TAXAS!$A$26,IF($B848="PARCELADO ATÉ 6X",$D848-($D848*TAXAS!$E$26))/6,IF($A848=TAXAS!$A$27,IF($B848="PARCELADO ATÉ 6X",$D848-($D848*TAXAS!$E$27))/6))))))))))))))))))))))))/1</f>
        <v>0</v>
      </c>
      <c r="I848" s="9">
        <f>IF($A848="VISA",IF($B848="PARCELADO ATÉ 12X",$D848-(D848*TAXAS!$F$4))/12,IF($A848="MASTER",IF($B848="PARCELADO ATÉ 12X",$D848-(D848*TAXAS!$F$5))/12,IF($A848="ELO",IF($B848="PARCELADO ATÉ 12X",$D848-(D848*TAXAS!$F$6))/12,IF($A848="HIPERCARD",IF($B848="PARCELADO ATÉ 12X",$D848-(D848*TAXAS!$F$7))/12,IF($A848="DINERS",IF($B848="PARCELADO ATÉ 12X",$D848-(D848*TAXAS!$F$8))/12,IF($A848="AMERICA EXPRESS",IF($B848="PARCELADO ATÉ 12X",$D848-(D848*TAXAS!$F$9))/12,IF($A848=TAXAS!$A$10,IF($B848="PARCELADO ATÉ 12X",$D848-($D848*TAXAS!$F$10))/12,IF($A848=TAXAS!$A$11,IF($B848="PARCELADO ATÉ 12X",$D848-($D848*TAXAS!$F$11))/12,IF($A848=TAXAS!$A$12,IF($B848="PARCELADO ATÉ 12X",$D848-($D848*TAXAS!$F$12))/12,IF($A848=TAXAS!$A$13,IF($B848="PARCELADO ATÉ 12X",$D848-($D848*TAXAS!$F$13))/12,IF($A848=TAXAS!$A$14,IF($B848="PARCELADO ATÉ 12X",$D848-($D848*TAXAS!$F$14))/12,IF($A848=TAXAS!$A$15,IF($B848="PARCELADO ATÉ 12X",$D848-($D848*TAXAS!$F$15))/12,IF($A848=TAXAS!$A$16,IF($B848="PARCELADO ATÉ 12X",$D848-($D848*TAXAS!$F$16))/12,IF($A848=TAXAS!$A$17,IF($B848="PARCELADO ATÉ 12X",$D848-($D848*TAXAS!$F$17))/12,IF($A848=TAXAS!$A$18,IF($B848="PARCELADO ATÉ 12X",$D848-($D848*TAXAS!$F$18))/12,IF($A848=TAXAS!$A$19,IF($B848="PARCELADO ATÉ 12X",$D848-($D848*TAXAS!$F$19))/12,IF($A848=TAXAS!$A$20,IF($B848="PARCELADO ATÉ 12X",$D848-($D848*TAXAS!$F$20))/12,IF($A848=TAXAS!$A$21,IF($B848="PARCELADO ATÉ 12X",$D848-($D848*TAXAS!$F$21))/12,IF($A848=TAXAS!$A$22,IF($B848="PARCELADO ATÉ 12X",$D848-($D848*TAXAS!$F$22))/12,IF($A848=TAXAS!$A$23,IF($B848="PARCELADO ATÉ 12X",$D848-($D848*TAXAS!$F$23))/12,IF($A848=TAXAS!$A$24,IF($B848="PARCELADO ATÉ 12X",$D848-($D848*TAXAS!$F$24))/12,IF($A848=TAXAS!$A$25,IF($B848="PARCELADO ATÉ 12X",$D848-($D848*TAXAS!$F$25))/12,IF($A848=TAXAS!$A$26,IF($B848="PARCELADO ATÉ 12X",$D848-($D848*TAXAS!$F$26))/12,IF($A848=TAXAS!$A$27,IF($B848="PARCELADO ATÉ 12X",$D848-($D848*TAXAS!$F$27))/12))))))))))))))))))))))))/1</f>
        <v>0</v>
      </c>
      <c r="J848" s="8">
        <f t="shared" si="0"/>
        <v>0</v>
      </c>
      <c r="K848" s="10" t="b">
        <f>IF($B848="PARCELADO ATÉ 3X",($D848-($D848*TAXAS!$D$4))-$J848)</f>
        <v>0</v>
      </c>
      <c r="L848" s="10" t="b">
        <f>IF($B848="PARCELADO ATÉ 6X",($D848-($D848*TAXAS!$E$4))-$J848)</f>
        <v>0</v>
      </c>
      <c r="M848" s="10" t="b">
        <f>IF($B848="PARCELADO ATÉ 12X",($D848-($D848*TAXAS!$F$4))-$J848)</f>
        <v>0</v>
      </c>
      <c r="N848" s="8">
        <f t="shared" si="1"/>
        <v>0</v>
      </c>
      <c r="O848" s="10">
        <f t="shared" si="2"/>
        <v>0</v>
      </c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spans="1:31" ht="15.75" customHeight="1" x14ac:dyDescent="0.2">
      <c r="A849" s="3"/>
      <c r="B849" s="5"/>
      <c r="C849" s="6"/>
      <c r="D849" s="42"/>
      <c r="E849" s="8">
        <f>IF($A849="VISA",IF($B849="DÉBITO",$D849-($D849*TAXAS!$B$4)),IF($A849="MASTER",IF($B849="DÉBITO",$D849-($D849*TAXAS!$B$5)),IF($A849="ELO", IF($B849="DÉBITO",$D849-($D849*TAXAS!$B$6)),IF($A849="HIPERCARD",IF($B849="DÉBITO",$D849-($D849*TAXAS!$B$7)),IF($A849="DINERS",IF($B849="DÉBITO",$D849-($D849*TAXAS!$B$8)),IF($A849="AMERICA EXPRESS",IF($B849="DÉBITO",$D849-($D849*TAXAS!$B$9)),IF($A849=TAXAS!$A$10,IF($B849="DÉBITO",$D849-($D849*TAXAS!$B$10)), IF($A849=TAXAS!$A$11,IF($B849="DÉBITO",$D849-($D849*TAXAS!$B$11)), IF($A849=TAXAS!$A$12,IF($B849="DÉBITO",$D849-($D849*TAXAS!$B$12)), IF($A849=TAXAS!$A$13,IF($B849="DÉBITO",$D849-($D849*TAXAS!$B$13)), IF($A849=TAXAS!$A$14,IF($B849="DÉBITO",$D849-($D849*TAXAS!$B$14)), IF($A849=TAXAS!$A$15,IF($B849="DÉBITO",$D849-($D849*TAXAS!$B$15)), IF($A849=TAXAS!$A$16,IF($B849="DÉBITO",$D849-($D849*TAXAS!$B$16)), IF($A849=TAXAS!$A$17,IF($B849="DÉBITO",$D849-($D849*TAXAS!$B$17)), IF($A849=TAXAS!$A$18,IF($B849="DÉBITO",$D849-($D849*TAXAS!$B$18)), IF($A849=TAXAS!$A$19,IF($B849="DÉBITO",$D849-($D849*TAXAS!$B$19)), IF($A849=TAXAS!$A$20,IF($B849="DÉBITO",$D849-($D849*TAXAS!$B$20)), IF($A849=TAXAS!$A$21,IF($B849="DÉBITO",$D849-($D849*TAXAS!$B$21)), IF($A849=TAXAS!$A$22,IF($B849="DÉBITO",$D849-($D849*TAXAS!$B$22)), IF($A849=TAXAS!$A$23,IF($B849="DÉBITO",$D849-($D849*TAXAS!$B$23)), IF($A849=TAXAS!$A$24,IF($B849="DÉBITO",$D849-($D849*TAXAS!$B$24)), IF($A849=TAXAS!$A$25,IF($B849="DÉBITO",$D849-($D849*TAXAS!$B$25)), IF($A849=TAXAS!$A$26,IF($B849="DÉBITO",$D849-($D849*TAXAS!$B$26)), IF($A849=TAXAS!$A$27,IF($B849="DÉBITO",$D849-($D849*TAXAS!$B$27))))))))))))))))))))))))))/1</f>
        <v>0</v>
      </c>
      <c r="F849" s="8">
        <f>IF($A849="VISA",IF($B849="CRÉDITO",$D849-($D849*TAXAS!$C$4)),IF($A849="MASTER",IF($B849="CRÉDITO",$D849-($D849*TAXAS!$C$5)),IF($A849="ELO", IF($B849="CRÉDITO",$D849-($D849*TAXAS!$C$6)),IF($A849="HIPERCARD",IF($B849="CRÉDITO",$D849-($D849*TAXAS!$C$7)),IF($A849="DINERS",IF($B849="CRÉDITO",$D849-($D849*TAXAS!$C$8)),IF($A849="AMERICA EXPRESS",IF($B849="CRÉDITO",$D849-($D849*TAXAS!$C$9)),IF($A849=TAXAS!$A$10,IF($B849="CRÉDITO",$D849-($D849*TAXAS!$C$10)), IF($A849=TAXAS!$A$11,IF($B849="CRÉDITO",$D849-($D849*TAXAS!$C$11)), IF($A849=TAXAS!$A$12,IF($B849="CRÉDITO",$D849-($D849*TAXAS!$C$12)), IF($A849=TAXAS!$A$13,IF($B849="CRÉDITO",$D849-($D849*TAXAS!$C$13)), IF($A849=TAXAS!$A$14,IF($B849="CRÉDITO",$D849-($D849*TAXAS!$C$14)), IF($A849=TAXAS!$A$15,IF($B849="CRÉDITO",$D849-($D849*TAXAS!$C$15)), IF($A849=TAXAS!$A$16,IF($B849="CRÉDITO",$D849-($D849*TAXAS!$C$16)), IF($A849=TAXAS!$A$17,IF($B849="CRÉDITO",$D849-($D849*TAXAS!$C$17)), IF($A849=TAXAS!$A$18,IF($B849="CRÉDITO",$D849-($D849*TAXAS!$C$18)), IF($A849=TAXAS!$A$19,IF($B849="CRÉDITO",$D849-($D849*TAXAS!$C$19)), IF($A849=TAXAS!$A$20,IF($B849="CRÉDITO",$D849-($D849*TAXAS!$C$20)), IF($A849=TAXAS!$A$21,IF($B849="CRÉDITO",$D849-($D849*TAXAS!$C$21)), IF($A849=TAXAS!$A$22,IF($B849="CRÉDITO",$D849-($D849*TAXAS!$C$22)), IF($A849=TAXAS!$A$23,IF($B849="CRÉDITO",$D849-($D849*TAXAS!$C$23)), IF($A849=TAXAS!$A$24,IF($B849="CRÉDITO",$D849-($D849*TAXAS!$C$24)), IF($A849=TAXAS!$A$25,IF($B849="CRÉDITO",$D849-($D849*TAXAS!$C$25)), IF($A849=TAXAS!$A$26,IF($B849="CRÉDITO",$D849-($D849*TAXAS!$C$26)), IF($A849=TAXAS!$A$27,IF($B849="CRÉDITO",$D849-($D849*TAXAS!$C$27))))))))))))))))))))))))))/1</f>
        <v>0</v>
      </c>
      <c r="G849" s="9">
        <f>IF($A849="VISA",IF($B849="PARCELADO ATÉ 3X",$D849-(D849*TAXAS!$D$4))/3,IF($A849="MASTER",IF($B849="PARCELADO ATÉ 3X",$D849-(D849*TAXAS!$D$5))/3,IF($A849="ELO",IF($B849="PARCELADO ATÉ 3X",$D849-(D849*TAXAS!$D$6))/3,IF($A849="HIPERCARD",IF($B849="PARCELADO ATÉ 3X",$D849-(D849*TAXAS!$D$7))/3,IF($A849="DINERS",IF($B849="PARCELADO ATÉ 3X",$D849-(D849*TAXAS!$D$8))/3,IF($A849="AMERICA EXPRESS",IF($B849="PARCELADO ATÉ 3X",$D849-(D849*TAXAS!$D$9))/3,IF($A849=TAXAS!$A$10,IF($B849="PARCELADO ATÉ 3X",$D849-($D849*TAXAS!$D$10))/3,IF($A849=TAXAS!$A$11,IF($B849="PARCELADO ATÉ 3X",$D849-($D849*TAXAS!$D$11))/3,IF($A849=TAXAS!$A$12,IF($B849="PARCELADO ATÉ 3X",$D849-($D849*TAXAS!$D$12))/3,IF($A849=TAXAS!$A$13,IF($B849="PARCELADO ATÉ 3X",$D849-($D849*TAXAS!$D$13))/3,IF($A849=TAXAS!$A$14,IF($B849="PARCELADO ATÉ 3X",$D849-($D849*TAXAS!$D$14))/3,IF($A849=TAXAS!$A$15,IF($B849="PARCELADO ATÉ 3X",$D849-($D849*TAXAS!$D$15))/3,IF($A849=TAXAS!$A$16,IF($B849="PARCELADO ATÉ 3X",$D849-($D849*TAXAS!$D$16))/3,IF($A849=TAXAS!$A$17,IF($B849="PARCELADO ATÉ 3X",$D849-($D849*TAXAS!$D$17))/3,IF($A849=TAXAS!$A$18,IF($B849="PARCELADO ATÉ 3X",$D849-($D849*TAXAS!$D$18))/3,IF($A849=TAXAS!$A$19,IF($B849="PARCELADO ATÉ 3X",$D849-($D849*TAXAS!$D$19))/3,IF($A849=TAXAS!$A$20,IF($B849="PARCELADO ATÉ 3X",$D849-($D849*TAXAS!$D$20))/3,IF($A849=TAXAS!$A$21,IF($B849="PARCELADO ATÉ 3X",$D849-($D849*TAXAS!$D$21))/3,IF($A849=TAXAS!$A$22,IF($B849="PARCELADO ATÉ 3X",$D849-($D849*TAXAS!$D$22))/3,IF($A849=TAXAS!$A$23,IF($B849="PARCELADO ATÉ 3X",$D849-($D849*TAXAS!$D$23))/3,IF($A849=TAXAS!$A$24,IF($B849="PARCELADO ATÉ 3X",$D849-($D849*TAXAS!$D$24))/3,IF($A849=TAXAS!$A$25,IF($B849="PARCELADO ATÉ 3X",$D849-($D849*TAXAS!$D$25))/3,IF($A849=TAXAS!$A$26,IF($B849="PARCELADO ATÉ 3X",$D849-($D849*TAXAS!$D$26))/3,IF($A849=TAXAS!$A$27,IF($B849="PARCELADO ATÉ 3X",$D849-($D849*TAXAS!$D$27))/3))))))))))))))))))))))))/1</f>
        <v>0</v>
      </c>
      <c r="H849" s="9">
        <f>IF($A849="VISA",IF($B849="PARCELADO ATÉ 6X",$D849-(D849*TAXAS!$E$4))/6,IF($A849="MASTER",IF($B849="PARCELADO ATÉ 6X",$D849-(D849*TAXAS!$E$5))/6,IF($A849="ELO",IF($B849="PARCELADO ATÉ 6X",$D849-(D849*TAXAS!$E$6))/6,IF($A849="HIPERCARD",IF($B849="PARCELADO ATÉ 6X",$D849-(D849*TAXAS!$E$7))/6,IF($A849="DINERS",IF($B849="PARCELADO ATÉ 6X",$D849-(D849*TAXAS!$E$8))/6,IF($A849="AMERICA EXPRESS",IF($B849="PARCELADO ATÉ 6X",$D849-(D849*TAXAS!$E$9))/6,IF($A849=TAXAS!$A$10,IF($B849="PARCELADO ATÉ 6X",$D849-($D849*TAXAS!$E$10))/6,IF($A849=TAXAS!$A$11,IF($B849="PARCELADO ATÉ 6X",$D849-($D849*TAXAS!$E$11))/6,IF($A849=TAXAS!$A$12,IF($B849="PARCELADO ATÉ 6X",$D849-($D849*TAXAS!$E$12))/6,IF($A849=TAXAS!$A$13,IF($B849="PARCELADO ATÉ 6X",$D849-($D849*TAXAS!$E$13))/6,IF($A849=TAXAS!$A$14,IF($B849="PARCELADO ATÉ 6X",$D849-($D849*TAXAS!$E$14))/6,IF($A849=TAXAS!$A$15,IF($B849="PARCELADO ATÉ 6X",$D849-($D849*TAXAS!$E$15))/6,IF($A849=TAXAS!$A$16,IF($B849="PARCELADO ATÉ 6X",$D849-($D849*TAXAS!$E$16))/6,IF($A849=TAXAS!$A$17,IF($B849="PARCELADO ATÉ 6X",$D849-($D849*TAXAS!$E$17))/6,IF($A849=TAXAS!$A$18,IF($B849="PARCELADO ATÉ 6X",$D849-($D849*TAXAS!$E$18))/6,IF($A849=TAXAS!$A$19,IF($B849="PARCELADO ATÉ 6X",$D849-($D849*TAXAS!$E$19))/6,IF($A849=TAXAS!$A$20,IF($B849="PARCELADO ATÉ 6X",$D849-($D849*TAXAS!$E$20))/6,IF($A849=TAXAS!$A$21,IF($B849="PARCELADO ATÉ 6X",$D849-($D849*TAXAS!$E$21))/6,IF($A849=TAXAS!$A$22,IF($B849="PARCELADO ATÉ 6X",$D849-($D849*TAXAS!$E$22))/6,IF($A849=TAXAS!$A$23,IF($B849="PARCELADO ATÉ 6X",$D849-($D849*TAXAS!$E$23))/6,IF($A849=TAXAS!$A$24,IF($B849="PARCELADO ATÉ 6X",$D849-($D849*TAXAS!$E$24))/6,IF($A849=TAXAS!$A$25,IF($B849="PARCELADO ATÉ 6X",$D849-($D849*TAXAS!$E$25))/6,IF($A849=TAXAS!$A$26,IF($B849="PARCELADO ATÉ 6X",$D849-($D849*TAXAS!$E$26))/6,IF($A849=TAXAS!$A$27,IF($B849="PARCELADO ATÉ 6X",$D849-($D849*TAXAS!$E$27))/6))))))))))))))))))))))))/1</f>
        <v>0</v>
      </c>
      <c r="I849" s="9">
        <f>IF($A849="VISA",IF($B849="PARCELADO ATÉ 12X",$D849-(D849*TAXAS!$F$4))/12,IF($A849="MASTER",IF($B849="PARCELADO ATÉ 12X",$D849-(D849*TAXAS!$F$5))/12,IF($A849="ELO",IF($B849="PARCELADO ATÉ 12X",$D849-(D849*TAXAS!$F$6))/12,IF($A849="HIPERCARD",IF($B849="PARCELADO ATÉ 12X",$D849-(D849*TAXAS!$F$7))/12,IF($A849="DINERS",IF($B849="PARCELADO ATÉ 12X",$D849-(D849*TAXAS!$F$8))/12,IF($A849="AMERICA EXPRESS",IF($B849="PARCELADO ATÉ 12X",$D849-(D849*TAXAS!$F$9))/12,IF($A849=TAXAS!$A$10,IF($B849="PARCELADO ATÉ 12X",$D849-($D849*TAXAS!$F$10))/12,IF($A849=TAXAS!$A$11,IF($B849="PARCELADO ATÉ 12X",$D849-($D849*TAXAS!$F$11))/12,IF($A849=TAXAS!$A$12,IF($B849="PARCELADO ATÉ 12X",$D849-($D849*TAXAS!$F$12))/12,IF($A849=TAXAS!$A$13,IF($B849="PARCELADO ATÉ 12X",$D849-($D849*TAXAS!$F$13))/12,IF($A849=TAXAS!$A$14,IF($B849="PARCELADO ATÉ 12X",$D849-($D849*TAXAS!$F$14))/12,IF($A849=TAXAS!$A$15,IF($B849="PARCELADO ATÉ 12X",$D849-($D849*TAXAS!$F$15))/12,IF($A849=TAXAS!$A$16,IF($B849="PARCELADO ATÉ 12X",$D849-($D849*TAXAS!$F$16))/12,IF($A849=TAXAS!$A$17,IF($B849="PARCELADO ATÉ 12X",$D849-($D849*TAXAS!$F$17))/12,IF($A849=TAXAS!$A$18,IF($B849="PARCELADO ATÉ 12X",$D849-($D849*TAXAS!$F$18))/12,IF($A849=TAXAS!$A$19,IF($B849="PARCELADO ATÉ 12X",$D849-($D849*TAXAS!$F$19))/12,IF($A849=TAXAS!$A$20,IF($B849="PARCELADO ATÉ 12X",$D849-($D849*TAXAS!$F$20))/12,IF($A849=TAXAS!$A$21,IF($B849="PARCELADO ATÉ 12X",$D849-($D849*TAXAS!$F$21))/12,IF($A849=TAXAS!$A$22,IF($B849="PARCELADO ATÉ 12X",$D849-($D849*TAXAS!$F$22))/12,IF($A849=TAXAS!$A$23,IF($B849="PARCELADO ATÉ 12X",$D849-($D849*TAXAS!$F$23))/12,IF($A849=TAXAS!$A$24,IF($B849="PARCELADO ATÉ 12X",$D849-($D849*TAXAS!$F$24))/12,IF($A849=TAXAS!$A$25,IF($B849="PARCELADO ATÉ 12X",$D849-($D849*TAXAS!$F$25))/12,IF($A849=TAXAS!$A$26,IF($B849="PARCELADO ATÉ 12X",$D849-($D849*TAXAS!$F$26))/12,IF($A849=TAXAS!$A$27,IF($B849="PARCELADO ATÉ 12X",$D849-($D849*TAXAS!$F$27))/12))))))))))))))))))))))))/1</f>
        <v>0</v>
      </c>
      <c r="J849" s="8">
        <f t="shared" si="0"/>
        <v>0</v>
      </c>
      <c r="K849" s="10" t="b">
        <f>IF($B849="PARCELADO ATÉ 3X",($D849-($D849*TAXAS!$D$4))-$J849)</f>
        <v>0</v>
      </c>
      <c r="L849" s="10" t="b">
        <f>IF($B849="PARCELADO ATÉ 6X",($D849-($D849*TAXAS!$E$4))-$J849)</f>
        <v>0</v>
      </c>
      <c r="M849" s="10" t="b">
        <f>IF($B849="PARCELADO ATÉ 12X",($D849-($D849*TAXAS!$F$4))-$J849)</f>
        <v>0</v>
      </c>
      <c r="N849" s="8">
        <f t="shared" si="1"/>
        <v>0</v>
      </c>
      <c r="O849" s="10">
        <f t="shared" si="2"/>
        <v>0</v>
      </c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spans="1:31" ht="15.75" customHeight="1" x14ac:dyDescent="0.2">
      <c r="A850" s="3"/>
      <c r="B850" s="5"/>
      <c r="C850" s="6"/>
      <c r="D850" s="42"/>
      <c r="E850" s="8">
        <f>IF($A850="VISA",IF($B850="DÉBITO",$D850-($D850*TAXAS!$B$4)),IF($A850="MASTER",IF($B850="DÉBITO",$D850-($D850*TAXAS!$B$5)),IF($A850="ELO", IF($B850="DÉBITO",$D850-($D850*TAXAS!$B$6)),IF($A850="HIPERCARD",IF($B850="DÉBITO",$D850-($D850*TAXAS!$B$7)),IF($A850="DINERS",IF($B850="DÉBITO",$D850-($D850*TAXAS!$B$8)),IF($A850="AMERICA EXPRESS",IF($B850="DÉBITO",$D850-($D850*TAXAS!$B$9)),IF($A850=TAXAS!$A$10,IF($B850="DÉBITO",$D850-($D850*TAXAS!$B$10)), IF($A850=TAXAS!$A$11,IF($B850="DÉBITO",$D850-($D850*TAXAS!$B$11)), IF($A850=TAXAS!$A$12,IF($B850="DÉBITO",$D850-($D850*TAXAS!$B$12)), IF($A850=TAXAS!$A$13,IF($B850="DÉBITO",$D850-($D850*TAXAS!$B$13)), IF($A850=TAXAS!$A$14,IF($B850="DÉBITO",$D850-($D850*TAXAS!$B$14)), IF($A850=TAXAS!$A$15,IF($B850="DÉBITO",$D850-($D850*TAXAS!$B$15)), IF($A850=TAXAS!$A$16,IF($B850="DÉBITO",$D850-($D850*TAXAS!$B$16)), IF($A850=TAXAS!$A$17,IF($B850="DÉBITO",$D850-($D850*TAXAS!$B$17)), IF($A850=TAXAS!$A$18,IF($B850="DÉBITO",$D850-($D850*TAXAS!$B$18)), IF($A850=TAXAS!$A$19,IF($B850="DÉBITO",$D850-($D850*TAXAS!$B$19)), IF($A850=TAXAS!$A$20,IF($B850="DÉBITO",$D850-($D850*TAXAS!$B$20)), IF($A850=TAXAS!$A$21,IF($B850="DÉBITO",$D850-($D850*TAXAS!$B$21)), IF($A850=TAXAS!$A$22,IF($B850="DÉBITO",$D850-($D850*TAXAS!$B$22)), IF($A850=TAXAS!$A$23,IF($B850="DÉBITO",$D850-($D850*TAXAS!$B$23)), IF($A850=TAXAS!$A$24,IF($B850="DÉBITO",$D850-($D850*TAXAS!$B$24)), IF($A850=TAXAS!$A$25,IF($B850="DÉBITO",$D850-($D850*TAXAS!$B$25)), IF($A850=TAXAS!$A$26,IF($B850="DÉBITO",$D850-($D850*TAXAS!$B$26)), IF($A850=TAXAS!$A$27,IF($B850="DÉBITO",$D850-($D850*TAXAS!$B$27))))))))))))))))))))))))))/1</f>
        <v>0</v>
      </c>
      <c r="F850" s="8">
        <f>IF($A850="VISA",IF($B850="CRÉDITO",$D850-($D850*TAXAS!$C$4)),IF($A850="MASTER",IF($B850="CRÉDITO",$D850-($D850*TAXAS!$C$5)),IF($A850="ELO", IF($B850="CRÉDITO",$D850-($D850*TAXAS!$C$6)),IF($A850="HIPERCARD",IF($B850="CRÉDITO",$D850-($D850*TAXAS!$C$7)),IF($A850="DINERS",IF($B850="CRÉDITO",$D850-($D850*TAXAS!$C$8)),IF($A850="AMERICA EXPRESS",IF($B850="CRÉDITO",$D850-($D850*TAXAS!$C$9)),IF($A850=TAXAS!$A$10,IF($B850="CRÉDITO",$D850-($D850*TAXAS!$C$10)), IF($A850=TAXAS!$A$11,IF($B850="CRÉDITO",$D850-($D850*TAXAS!$C$11)), IF($A850=TAXAS!$A$12,IF($B850="CRÉDITO",$D850-($D850*TAXAS!$C$12)), IF($A850=TAXAS!$A$13,IF($B850="CRÉDITO",$D850-($D850*TAXAS!$C$13)), IF($A850=TAXAS!$A$14,IF($B850="CRÉDITO",$D850-($D850*TAXAS!$C$14)), IF($A850=TAXAS!$A$15,IF($B850="CRÉDITO",$D850-($D850*TAXAS!$C$15)), IF($A850=TAXAS!$A$16,IF($B850="CRÉDITO",$D850-($D850*TAXAS!$C$16)), IF($A850=TAXAS!$A$17,IF($B850="CRÉDITO",$D850-($D850*TAXAS!$C$17)), IF($A850=TAXAS!$A$18,IF($B850="CRÉDITO",$D850-($D850*TAXAS!$C$18)), IF($A850=TAXAS!$A$19,IF($B850="CRÉDITO",$D850-($D850*TAXAS!$C$19)), IF($A850=TAXAS!$A$20,IF($B850="CRÉDITO",$D850-($D850*TAXAS!$C$20)), IF($A850=TAXAS!$A$21,IF($B850="CRÉDITO",$D850-($D850*TAXAS!$C$21)), IF($A850=TAXAS!$A$22,IF($B850="CRÉDITO",$D850-($D850*TAXAS!$C$22)), IF($A850=TAXAS!$A$23,IF($B850="CRÉDITO",$D850-($D850*TAXAS!$C$23)), IF($A850=TAXAS!$A$24,IF($B850="CRÉDITO",$D850-($D850*TAXAS!$C$24)), IF($A850=TAXAS!$A$25,IF($B850="CRÉDITO",$D850-($D850*TAXAS!$C$25)), IF($A850=TAXAS!$A$26,IF($B850="CRÉDITO",$D850-($D850*TAXAS!$C$26)), IF($A850=TAXAS!$A$27,IF($B850="CRÉDITO",$D850-($D850*TAXAS!$C$27))))))))))))))))))))))))))/1</f>
        <v>0</v>
      </c>
      <c r="G850" s="9">
        <f>IF($A850="VISA",IF($B850="PARCELADO ATÉ 3X",$D850-(D850*TAXAS!$D$4))/3,IF($A850="MASTER",IF($B850="PARCELADO ATÉ 3X",$D850-(D850*TAXAS!$D$5))/3,IF($A850="ELO",IF($B850="PARCELADO ATÉ 3X",$D850-(D850*TAXAS!$D$6))/3,IF($A850="HIPERCARD",IF($B850="PARCELADO ATÉ 3X",$D850-(D850*TAXAS!$D$7))/3,IF($A850="DINERS",IF($B850="PARCELADO ATÉ 3X",$D850-(D850*TAXAS!$D$8))/3,IF($A850="AMERICA EXPRESS",IF($B850="PARCELADO ATÉ 3X",$D850-(D850*TAXAS!$D$9))/3,IF($A850=TAXAS!$A$10,IF($B850="PARCELADO ATÉ 3X",$D850-($D850*TAXAS!$D$10))/3,IF($A850=TAXAS!$A$11,IF($B850="PARCELADO ATÉ 3X",$D850-($D850*TAXAS!$D$11))/3,IF($A850=TAXAS!$A$12,IF($B850="PARCELADO ATÉ 3X",$D850-($D850*TAXAS!$D$12))/3,IF($A850=TAXAS!$A$13,IF($B850="PARCELADO ATÉ 3X",$D850-($D850*TAXAS!$D$13))/3,IF($A850=TAXAS!$A$14,IF($B850="PARCELADO ATÉ 3X",$D850-($D850*TAXAS!$D$14))/3,IF($A850=TAXAS!$A$15,IF($B850="PARCELADO ATÉ 3X",$D850-($D850*TAXAS!$D$15))/3,IF($A850=TAXAS!$A$16,IF($B850="PARCELADO ATÉ 3X",$D850-($D850*TAXAS!$D$16))/3,IF($A850=TAXAS!$A$17,IF($B850="PARCELADO ATÉ 3X",$D850-($D850*TAXAS!$D$17))/3,IF($A850=TAXAS!$A$18,IF($B850="PARCELADO ATÉ 3X",$D850-($D850*TAXAS!$D$18))/3,IF($A850=TAXAS!$A$19,IF($B850="PARCELADO ATÉ 3X",$D850-($D850*TAXAS!$D$19))/3,IF($A850=TAXAS!$A$20,IF($B850="PARCELADO ATÉ 3X",$D850-($D850*TAXAS!$D$20))/3,IF($A850=TAXAS!$A$21,IF($B850="PARCELADO ATÉ 3X",$D850-($D850*TAXAS!$D$21))/3,IF($A850=TAXAS!$A$22,IF($B850="PARCELADO ATÉ 3X",$D850-($D850*TAXAS!$D$22))/3,IF($A850=TAXAS!$A$23,IF($B850="PARCELADO ATÉ 3X",$D850-($D850*TAXAS!$D$23))/3,IF($A850=TAXAS!$A$24,IF($B850="PARCELADO ATÉ 3X",$D850-($D850*TAXAS!$D$24))/3,IF($A850=TAXAS!$A$25,IF($B850="PARCELADO ATÉ 3X",$D850-($D850*TAXAS!$D$25))/3,IF($A850=TAXAS!$A$26,IF($B850="PARCELADO ATÉ 3X",$D850-($D850*TAXAS!$D$26))/3,IF($A850=TAXAS!$A$27,IF($B850="PARCELADO ATÉ 3X",$D850-($D850*TAXAS!$D$27))/3))))))))))))))))))))))))/1</f>
        <v>0</v>
      </c>
      <c r="H850" s="9">
        <f>IF($A850="VISA",IF($B850="PARCELADO ATÉ 6X",$D850-(D850*TAXAS!$E$4))/6,IF($A850="MASTER",IF($B850="PARCELADO ATÉ 6X",$D850-(D850*TAXAS!$E$5))/6,IF($A850="ELO",IF($B850="PARCELADO ATÉ 6X",$D850-(D850*TAXAS!$E$6))/6,IF($A850="HIPERCARD",IF($B850="PARCELADO ATÉ 6X",$D850-(D850*TAXAS!$E$7))/6,IF($A850="DINERS",IF($B850="PARCELADO ATÉ 6X",$D850-(D850*TAXAS!$E$8))/6,IF($A850="AMERICA EXPRESS",IF($B850="PARCELADO ATÉ 6X",$D850-(D850*TAXAS!$E$9))/6,IF($A850=TAXAS!$A$10,IF($B850="PARCELADO ATÉ 6X",$D850-($D850*TAXAS!$E$10))/6,IF($A850=TAXAS!$A$11,IF($B850="PARCELADO ATÉ 6X",$D850-($D850*TAXAS!$E$11))/6,IF($A850=TAXAS!$A$12,IF($B850="PARCELADO ATÉ 6X",$D850-($D850*TAXAS!$E$12))/6,IF($A850=TAXAS!$A$13,IF($B850="PARCELADO ATÉ 6X",$D850-($D850*TAXAS!$E$13))/6,IF($A850=TAXAS!$A$14,IF($B850="PARCELADO ATÉ 6X",$D850-($D850*TAXAS!$E$14))/6,IF($A850=TAXAS!$A$15,IF($B850="PARCELADO ATÉ 6X",$D850-($D850*TAXAS!$E$15))/6,IF($A850=TAXAS!$A$16,IF($B850="PARCELADO ATÉ 6X",$D850-($D850*TAXAS!$E$16))/6,IF($A850=TAXAS!$A$17,IF($B850="PARCELADO ATÉ 6X",$D850-($D850*TAXAS!$E$17))/6,IF($A850=TAXAS!$A$18,IF($B850="PARCELADO ATÉ 6X",$D850-($D850*TAXAS!$E$18))/6,IF($A850=TAXAS!$A$19,IF($B850="PARCELADO ATÉ 6X",$D850-($D850*TAXAS!$E$19))/6,IF($A850=TAXAS!$A$20,IF($B850="PARCELADO ATÉ 6X",$D850-($D850*TAXAS!$E$20))/6,IF($A850=TAXAS!$A$21,IF($B850="PARCELADO ATÉ 6X",$D850-($D850*TAXAS!$E$21))/6,IF($A850=TAXAS!$A$22,IF($B850="PARCELADO ATÉ 6X",$D850-($D850*TAXAS!$E$22))/6,IF($A850=TAXAS!$A$23,IF($B850="PARCELADO ATÉ 6X",$D850-($D850*TAXAS!$E$23))/6,IF($A850=TAXAS!$A$24,IF($B850="PARCELADO ATÉ 6X",$D850-($D850*TAXAS!$E$24))/6,IF($A850=TAXAS!$A$25,IF($B850="PARCELADO ATÉ 6X",$D850-($D850*TAXAS!$E$25))/6,IF($A850=TAXAS!$A$26,IF($B850="PARCELADO ATÉ 6X",$D850-($D850*TAXAS!$E$26))/6,IF($A850=TAXAS!$A$27,IF($B850="PARCELADO ATÉ 6X",$D850-($D850*TAXAS!$E$27))/6))))))))))))))))))))))))/1</f>
        <v>0</v>
      </c>
      <c r="I850" s="9">
        <f>IF($A850="VISA",IF($B850="PARCELADO ATÉ 12X",$D850-(D850*TAXAS!$F$4))/12,IF($A850="MASTER",IF($B850="PARCELADO ATÉ 12X",$D850-(D850*TAXAS!$F$5))/12,IF($A850="ELO",IF($B850="PARCELADO ATÉ 12X",$D850-(D850*TAXAS!$F$6))/12,IF($A850="HIPERCARD",IF($B850="PARCELADO ATÉ 12X",$D850-(D850*TAXAS!$F$7))/12,IF($A850="DINERS",IF($B850="PARCELADO ATÉ 12X",$D850-(D850*TAXAS!$F$8))/12,IF($A850="AMERICA EXPRESS",IF($B850="PARCELADO ATÉ 12X",$D850-(D850*TAXAS!$F$9))/12,IF($A850=TAXAS!$A$10,IF($B850="PARCELADO ATÉ 12X",$D850-($D850*TAXAS!$F$10))/12,IF($A850=TAXAS!$A$11,IF($B850="PARCELADO ATÉ 12X",$D850-($D850*TAXAS!$F$11))/12,IF($A850=TAXAS!$A$12,IF($B850="PARCELADO ATÉ 12X",$D850-($D850*TAXAS!$F$12))/12,IF($A850=TAXAS!$A$13,IF($B850="PARCELADO ATÉ 12X",$D850-($D850*TAXAS!$F$13))/12,IF($A850=TAXAS!$A$14,IF($B850="PARCELADO ATÉ 12X",$D850-($D850*TAXAS!$F$14))/12,IF($A850=TAXAS!$A$15,IF($B850="PARCELADO ATÉ 12X",$D850-($D850*TAXAS!$F$15))/12,IF($A850=TAXAS!$A$16,IF($B850="PARCELADO ATÉ 12X",$D850-($D850*TAXAS!$F$16))/12,IF($A850=TAXAS!$A$17,IF($B850="PARCELADO ATÉ 12X",$D850-($D850*TAXAS!$F$17))/12,IF($A850=TAXAS!$A$18,IF($B850="PARCELADO ATÉ 12X",$D850-($D850*TAXAS!$F$18))/12,IF($A850=TAXAS!$A$19,IF($B850="PARCELADO ATÉ 12X",$D850-($D850*TAXAS!$F$19))/12,IF($A850=TAXAS!$A$20,IF($B850="PARCELADO ATÉ 12X",$D850-($D850*TAXAS!$F$20))/12,IF($A850=TAXAS!$A$21,IF($B850="PARCELADO ATÉ 12X",$D850-($D850*TAXAS!$F$21))/12,IF($A850=TAXAS!$A$22,IF($B850="PARCELADO ATÉ 12X",$D850-($D850*TAXAS!$F$22))/12,IF($A850=TAXAS!$A$23,IF($B850="PARCELADO ATÉ 12X",$D850-($D850*TAXAS!$F$23))/12,IF($A850=TAXAS!$A$24,IF($B850="PARCELADO ATÉ 12X",$D850-($D850*TAXAS!$F$24))/12,IF($A850=TAXAS!$A$25,IF($B850="PARCELADO ATÉ 12X",$D850-($D850*TAXAS!$F$25))/12,IF($A850=TAXAS!$A$26,IF($B850="PARCELADO ATÉ 12X",$D850-($D850*TAXAS!$F$26))/12,IF($A850=TAXAS!$A$27,IF($B850="PARCELADO ATÉ 12X",$D850-($D850*TAXAS!$F$27))/12))))))))))))))))))))))))/1</f>
        <v>0</v>
      </c>
      <c r="J850" s="8">
        <f t="shared" si="0"/>
        <v>0</v>
      </c>
      <c r="K850" s="10" t="b">
        <f>IF($B850="PARCELADO ATÉ 3X",($D850-($D850*TAXAS!$D$4))-$J850)</f>
        <v>0</v>
      </c>
      <c r="L850" s="10" t="b">
        <f>IF($B850="PARCELADO ATÉ 6X",($D850-($D850*TAXAS!$E$4))-$J850)</f>
        <v>0</v>
      </c>
      <c r="M850" s="10" t="b">
        <f>IF($B850="PARCELADO ATÉ 12X",($D850-($D850*TAXAS!$F$4))-$J850)</f>
        <v>0</v>
      </c>
      <c r="N850" s="8">
        <f t="shared" si="1"/>
        <v>0</v>
      </c>
      <c r="O850" s="10">
        <f t="shared" si="2"/>
        <v>0</v>
      </c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spans="1:31" ht="15.75" customHeight="1" x14ac:dyDescent="0.2">
      <c r="A851" s="3"/>
      <c r="B851" s="5"/>
      <c r="C851" s="6"/>
      <c r="D851" s="42"/>
      <c r="E851" s="8">
        <f>IF($A851="VISA",IF($B851="DÉBITO",$D851-($D851*TAXAS!$B$4)),IF($A851="MASTER",IF($B851="DÉBITO",$D851-($D851*TAXAS!$B$5)),IF($A851="ELO", IF($B851="DÉBITO",$D851-($D851*TAXAS!$B$6)),IF($A851="HIPERCARD",IF($B851="DÉBITO",$D851-($D851*TAXAS!$B$7)),IF($A851="DINERS",IF($B851="DÉBITO",$D851-($D851*TAXAS!$B$8)),IF($A851="AMERICA EXPRESS",IF($B851="DÉBITO",$D851-($D851*TAXAS!$B$9)),IF($A851=TAXAS!$A$10,IF($B851="DÉBITO",$D851-($D851*TAXAS!$B$10)), IF($A851=TAXAS!$A$11,IF($B851="DÉBITO",$D851-($D851*TAXAS!$B$11)), IF($A851=TAXAS!$A$12,IF($B851="DÉBITO",$D851-($D851*TAXAS!$B$12)), IF($A851=TAXAS!$A$13,IF($B851="DÉBITO",$D851-($D851*TAXAS!$B$13)), IF($A851=TAXAS!$A$14,IF($B851="DÉBITO",$D851-($D851*TAXAS!$B$14)), IF($A851=TAXAS!$A$15,IF($B851="DÉBITO",$D851-($D851*TAXAS!$B$15)), IF($A851=TAXAS!$A$16,IF($B851="DÉBITO",$D851-($D851*TAXAS!$B$16)), IF($A851=TAXAS!$A$17,IF($B851="DÉBITO",$D851-($D851*TAXAS!$B$17)), IF($A851=TAXAS!$A$18,IF($B851="DÉBITO",$D851-($D851*TAXAS!$B$18)), IF($A851=TAXAS!$A$19,IF($B851="DÉBITO",$D851-($D851*TAXAS!$B$19)), IF($A851=TAXAS!$A$20,IF($B851="DÉBITO",$D851-($D851*TAXAS!$B$20)), IF($A851=TAXAS!$A$21,IF($B851="DÉBITO",$D851-($D851*TAXAS!$B$21)), IF($A851=TAXAS!$A$22,IF($B851="DÉBITO",$D851-($D851*TAXAS!$B$22)), IF($A851=TAXAS!$A$23,IF($B851="DÉBITO",$D851-($D851*TAXAS!$B$23)), IF($A851=TAXAS!$A$24,IF($B851="DÉBITO",$D851-($D851*TAXAS!$B$24)), IF($A851=TAXAS!$A$25,IF($B851="DÉBITO",$D851-($D851*TAXAS!$B$25)), IF($A851=TAXAS!$A$26,IF($B851="DÉBITO",$D851-($D851*TAXAS!$B$26)), IF($A851=TAXAS!$A$27,IF($B851="DÉBITO",$D851-($D851*TAXAS!$B$27))))))))))))))))))))))))))/1</f>
        <v>0</v>
      </c>
      <c r="F851" s="8">
        <f>IF($A851="VISA",IF($B851="CRÉDITO",$D851-($D851*TAXAS!$C$4)),IF($A851="MASTER",IF($B851="CRÉDITO",$D851-($D851*TAXAS!$C$5)),IF($A851="ELO", IF($B851="CRÉDITO",$D851-($D851*TAXAS!$C$6)),IF($A851="HIPERCARD",IF($B851="CRÉDITO",$D851-($D851*TAXAS!$C$7)),IF($A851="DINERS",IF($B851="CRÉDITO",$D851-($D851*TAXAS!$C$8)),IF($A851="AMERICA EXPRESS",IF($B851="CRÉDITO",$D851-($D851*TAXAS!$C$9)),IF($A851=TAXAS!$A$10,IF($B851="CRÉDITO",$D851-($D851*TAXAS!$C$10)), IF($A851=TAXAS!$A$11,IF($B851="CRÉDITO",$D851-($D851*TAXAS!$C$11)), IF($A851=TAXAS!$A$12,IF($B851="CRÉDITO",$D851-($D851*TAXAS!$C$12)), IF($A851=TAXAS!$A$13,IF($B851="CRÉDITO",$D851-($D851*TAXAS!$C$13)), IF($A851=TAXAS!$A$14,IF($B851="CRÉDITO",$D851-($D851*TAXAS!$C$14)), IF($A851=TAXAS!$A$15,IF($B851="CRÉDITO",$D851-($D851*TAXAS!$C$15)), IF($A851=TAXAS!$A$16,IF($B851="CRÉDITO",$D851-($D851*TAXAS!$C$16)), IF($A851=TAXAS!$A$17,IF($B851="CRÉDITO",$D851-($D851*TAXAS!$C$17)), IF($A851=TAXAS!$A$18,IF($B851="CRÉDITO",$D851-($D851*TAXAS!$C$18)), IF($A851=TAXAS!$A$19,IF($B851="CRÉDITO",$D851-($D851*TAXAS!$C$19)), IF($A851=TAXAS!$A$20,IF($B851="CRÉDITO",$D851-($D851*TAXAS!$C$20)), IF($A851=TAXAS!$A$21,IF($B851="CRÉDITO",$D851-($D851*TAXAS!$C$21)), IF($A851=TAXAS!$A$22,IF($B851="CRÉDITO",$D851-($D851*TAXAS!$C$22)), IF($A851=TAXAS!$A$23,IF($B851="CRÉDITO",$D851-($D851*TAXAS!$C$23)), IF($A851=TAXAS!$A$24,IF($B851="CRÉDITO",$D851-($D851*TAXAS!$C$24)), IF($A851=TAXAS!$A$25,IF($B851="CRÉDITO",$D851-($D851*TAXAS!$C$25)), IF($A851=TAXAS!$A$26,IF($B851="CRÉDITO",$D851-($D851*TAXAS!$C$26)), IF($A851=TAXAS!$A$27,IF($B851="CRÉDITO",$D851-($D851*TAXAS!$C$27))))))))))))))))))))))))))/1</f>
        <v>0</v>
      </c>
      <c r="G851" s="9">
        <f>IF($A851="VISA",IF($B851="PARCELADO ATÉ 3X",$D851-(D851*TAXAS!$D$4))/3,IF($A851="MASTER",IF($B851="PARCELADO ATÉ 3X",$D851-(D851*TAXAS!$D$5))/3,IF($A851="ELO",IF($B851="PARCELADO ATÉ 3X",$D851-(D851*TAXAS!$D$6))/3,IF($A851="HIPERCARD",IF($B851="PARCELADO ATÉ 3X",$D851-(D851*TAXAS!$D$7))/3,IF($A851="DINERS",IF($B851="PARCELADO ATÉ 3X",$D851-(D851*TAXAS!$D$8))/3,IF($A851="AMERICA EXPRESS",IF($B851="PARCELADO ATÉ 3X",$D851-(D851*TAXAS!$D$9))/3,IF($A851=TAXAS!$A$10,IF($B851="PARCELADO ATÉ 3X",$D851-($D851*TAXAS!$D$10))/3,IF($A851=TAXAS!$A$11,IF($B851="PARCELADO ATÉ 3X",$D851-($D851*TAXAS!$D$11))/3,IF($A851=TAXAS!$A$12,IF($B851="PARCELADO ATÉ 3X",$D851-($D851*TAXAS!$D$12))/3,IF($A851=TAXAS!$A$13,IF($B851="PARCELADO ATÉ 3X",$D851-($D851*TAXAS!$D$13))/3,IF($A851=TAXAS!$A$14,IF($B851="PARCELADO ATÉ 3X",$D851-($D851*TAXAS!$D$14))/3,IF($A851=TAXAS!$A$15,IF($B851="PARCELADO ATÉ 3X",$D851-($D851*TAXAS!$D$15))/3,IF($A851=TAXAS!$A$16,IF($B851="PARCELADO ATÉ 3X",$D851-($D851*TAXAS!$D$16))/3,IF($A851=TAXAS!$A$17,IF($B851="PARCELADO ATÉ 3X",$D851-($D851*TAXAS!$D$17))/3,IF($A851=TAXAS!$A$18,IF($B851="PARCELADO ATÉ 3X",$D851-($D851*TAXAS!$D$18))/3,IF($A851=TAXAS!$A$19,IF($B851="PARCELADO ATÉ 3X",$D851-($D851*TAXAS!$D$19))/3,IF($A851=TAXAS!$A$20,IF($B851="PARCELADO ATÉ 3X",$D851-($D851*TAXAS!$D$20))/3,IF($A851=TAXAS!$A$21,IF($B851="PARCELADO ATÉ 3X",$D851-($D851*TAXAS!$D$21))/3,IF($A851=TAXAS!$A$22,IF($B851="PARCELADO ATÉ 3X",$D851-($D851*TAXAS!$D$22))/3,IF($A851=TAXAS!$A$23,IF($B851="PARCELADO ATÉ 3X",$D851-($D851*TAXAS!$D$23))/3,IF($A851=TAXAS!$A$24,IF($B851="PARCELADO ATÉ 3X",$D851-($D851*TAXAS!$D$24))/3,IF($A851=TAXAS!$A$25,IF($B851="PARCELADO ATÉ 3X",$D851-($D851*TAXAS!$D$25))/3,IF($A851=TAXAS!$A$26,IF($B851="PARCELADO ATÉ 3X",$D851-($D851*TAXAS!$D$26))/3,IF($A851=TAXAS!$A$27,IF($B851="PARCELADO ATÉ 3X",$D851-($D851*TAXAS!$D$27))/3))))))))))))))))))))))))/1</f>
        <v>0</v>
      </c>
      <c r="H851" s="9">
        <f>IF($A851="VISA",IF($B851="PARCELADO ATÉ 6X",$D851-(D851*TAXAS!$E$4))/6,IF($A851="MASTER",IF($B851="PARCELADO ATÉ 6X",$D851-(D851*TAXAS!$E$5))/6,IF($A851="ELO",IF($B851="PARCELADO ATÉ 6X",$D851-(D851*TAXAS!$E$6))/6,IF($A851="HIPERCARD",IF($B851="PARCELADO ATÉ 6X",$D851-(D851*TAXAS!$E$7))/6,IF($A851="DINERS",IF($B851="PARCELADO ATÉ 6X",$D851-(D851*TAXAS!$E$8))/6,IF($A851="AMERICA EXPRESS",IF($B851="PARCELADO ATÉ 6X",$D851-(D851*TAXAS!$E$9))/6,IF($A851=TAXAS!$A$10,IF($B851="PARCELADO ATÉ 6X",$D851-($D851*TAXAS!$E$10))/6,IF($A851=TAXAS!$A$11,IF($B851="PARCELADO ATÉ 6X",$D851-($D851*TAXAS!$E$11))/6,IF($A851=TAXAS!$A$12,IF($B851="PARCELADO ATÉ 6X",$D851-($D851*TAXAS!$E$12))/6,IF($A851=TAXAS!$A$13,IF($B851="PARCELADO ATÉ 6X",$D851-($D851*TAXAS!$E$13))/6,IF($A851=TAXAS!$A$14,IF($B851="PARCELADO ATÉ 6X",$D851-($D851*TAXAS!$E$14))/6,IF($A851=TAXAS!$A$15,IF($B851="PARCELADO ATÉ 6X",$D851-($D851*TAXAS!$E$15))/6,IF($A851=TAXAS!$A$16,IF($B851="PARCELADO ATÉ 6X",$D851-($D851*TAXAS!$E$16))/6,IF($A851=TAXAS!$A$17,IF($B851="PARCELADO ATÉ 6X",$D851-($D851*TAXAS!$E$17))/6,IF($A851=TAXAS!$A$18,IF($B851="PARCELADO ATÉ 6X",$D851-($D851*TAXAS!$E$18))/6,IF($A851=TAXAS!$A$19,IF($B851="PARCELADO ATÉ 6X",$D851-($D851*TAXAS!$E$19))/6,IF($A851=TAXAS!$A$20,IF($B851="PARCELADO ATÉ 6X",$D851-($D851*TAXAS!$E$20))/6,IF($A851=TAXAS!$A$21,IF($B851="PARCELADO ATÉ 6X",$D851-($D851*TAXAS!$E$21))/6,IF($A851=TAXAS!$A$22,IF($B851="PARCELADO ATÉ 6X",$D851-($D851*TAXAS!$E$22))/6,IF($A851=TAXAS!$A$23,IF($B851="PARCELADO ATÉ 6X",$D851-($D851*TAXAS!$E$23))/6,IF($A851=TAXAS!$A$24,IF($B851="PARCELADO ATÉ 6X",$D851-($D851*TAXAS!$E$24))/6,IF($A851=TAXAS!$A$25,IF($B851="PARCELADO ATÉ 6X",$D851-($D851*TAXAS!$E$25))/6,IF($A851=TAXAS!$A$26,IF($B851="PARCELADO ATÉ 6X",$D851-($D851*TAXAS!$E$26))/6,IF($A851=TAXAS!$A$27,IF($B851="PARCELADO ATÉ 6X",$D851-($D851*TAXAS!$E$27))/6))))))))))))))))))))))))/1</f>
        <v>0</v>
      </c>
      <c r="I851" s="9">
        <f>IF($A851="VISA",IF($B851="PARCELADO ATÉ 12X",$D851-(D851*TAXAS!$F$4))/12,IF($A851="MASTER",IF($B851="PARCELADO ATÉ 12X",$D851-(D851*TAXAS!$F$5))/12,IF($A851="ELO",IF($B851="PARCELADO ATÉ 12X",$D851-(D851*TAXAS!$F$6))/12,IF($A851="HIPERCARD",IF($B851="PARCELADO ATÉ 12X",$D851-(D851*TAXAS!$F$7))/12,IF($A851="DINERS",IF($B851="PARCELADO ATÉ 12X",$D851-(D851*TAXAS!$F$8))/12,IF($A851="AMERICA EXPRESS",IF($B851="PARCELADO ATÉ 12X",$D851-(D851*TAXAS!$F$9))/12,IF($A851=TAXAS!$A$10,IF($B851="PARCELADO ATÉ 12X",$D851-($D851*TAXAS!$F$10))/12,IF($A851=TAXAS!$A$11,IF($B851="PARCELADO ATÉ 12X",$D851-($D851*TAXAS!$F$11))/12,IF($A851=TAXAS!$A$12,IF($B851="PARCELADO ATÉ 12X",$D851-($D851*TAXAS!$F$12))/12,IF($A851=TAXAS!$A$13,IF($B851="PARCELADO ATÉ 12X",$D851-($D851*TAXAS!$F$13))/12,IF($A851=TAXAS!$A$14,IF($B851="PARCELADO ATÉ 12X",$D851-($D851*TAXAS!$F$14))/12,IF($A851=TAXAS!$A$15,IF($B851="PARCELADO ATÉ 12X",$D851-($D851*TAXAS!$F$15))/12,IF($A851=TAXAS!$A$16,IF($B851="PARCELADO ATÉ 12X",$D851-($D851*TAXAS!$F$16))/12,IF($A851=TAXAS!$A$17,IF($B851="PARCELADO ATÉ 12X",$D851-($D851*TAXAS!$F$17))/12,IF($A851=TAXAS!$A$18,IF($B851="PARCELADO ATÉ 12X",$D851-($D851*TAXAS!$F$18))/12,IF($A851=TAXAS!$A$19,IF($B851="PARCELADO ATÉ 12X",$D851-($D851*TAXAS!$F$19))/12,IF($A851=TAXAS!$A$20,IF($B851="PARCELADO ATÉ 12X",$D851-($D851*TAXAS!$F$20))/12,IF($A851=TAXAS!$A$21,IF($B851="PARCELADO ATÉ 12X",$D851-($D851*TAXAS!$F$21))/12,IF($A851=TAXAS!$A$22,IF($B851="PARCELADO ATÉ 12X",$D851-($D851*TAXAS!$F$22))/12,IF($A851=TAXAS!$A$23,IF($B851="PARCELADO ATÉ 12X",$D851-($D851*TAXAS!$F$23))/12,IF($A851=TAXAS!$A$24,IF($B851="PARCELADO ATÉ 12X",$D851-($D851*TAXAS!$F$24))/12,IF($A851=TAXAS!$A$25,IF($B851="PARCELADO ATÉ 12X",$D851-($D851*TAXAS!$F$25))/12,IF($A851=TAXAS!$A$26,IF($B851="PARCELADO ATÉ 12X",$D851-($D851*TAXAS!$F$26))/12,IF($A851=TAXAS!$A$27,IF($B851="PARCELADO ATÉ 12X",$D851-($D851*TAXAS!$F$27))/12))))))))))))))))))))))))/1</f>
        <v>0</v>
      </c>
      <c r="J851" s="8">
        <f t="shared" si="0"/>
        <v>0</v>
      </c>
      <c r="K851" s="10" t="b">
        <f>IF($B851="PARCELADO ATÉ 3X",($D851-($D851*TAXAS!$D$4))-$J851)</f>
        <v>0</v>
      </c>
      <c r="L851" s="10" t="b">
        <f>IF($B851="PARCELADO ATÉ 6X",($D851-($D851*TAXAS!$E$4))-$J851)</f>
        <v>0</v>
      </c>
      <c r="M851" s="10" t="b">
        <f>IF($B851="PARCELADO ATÉ 12X",($D851-($D851*TAXAS!$F$4))-$J851)</f>
        <v>0</v>
      </c>
      <c r="N851" s="8">
        <f t="shared" si="1"/>
        <v>0</v>
      </c>
      <c r="O851" s="10">
        <f t="shared" si="2"/>
        <v>0</v>
      </c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spans="1:31" ht="15.75" customHeight="1" x14ac:dyDescent="0.2">
      <c r="A852" s="3"/>
      <c r="B852" s="5"/>
      <c r="C852" s="6"/>
      <c r="D852" s="42"/>
      <c r="E852" s="8">
        <f>IF($A852="VISA",IF($B852="DÉBITO",$D852-($D852*TAXAS!$B$4)),IF($A852="MASTER",IF($B852="DÉBITO",$D852-($D852*TAXAS!$B$5)),IF($A852="ELO", IF($B852="DÉBITO",$D852-($D852*TAXAS!$B$6)),IF($A852="HIPERCARD",IF($B852="DÉBITO",$D852-($D852*TAXAS!$B$7)),IF($A852="DINERS",IF($B852="DÉBITO",$D852-($D852*TAXAS!$B$8)),IF($A852="AMERICA EXPRESS",IF($B852="DÉBITO",$D852-($D852*TAXAS!$B$9)),IF($A852=TAXAS!$A$10,IF($B852="DÉBITO",$D852-($D852*TAXAS!$B$10)), IF($A852=TAXAS!$A$11,IF($B852="DÉBITO",$D852-($D852*TAXAS!$B$11)), IF($A852=TAXAS!$A$12,IF($B852="DÉBITO",$D852-($D852*TAXAS!$B$12)), IF($A852=TAXAS!$A$13,IF($B852="DÉBITO",$D852-($D852*TAXAS!$B$13)), IF($A852=TAXAS!$A$14,IF($B852="DÉBITO",$D852-($D852*TAXAS!$B$14)), IF($A852=TAXAS!$A$15,IF($B852="DÉBITO",$D852-($D852*TAXAS!$B$15)), IF($A852=TAXAS!$A$16,IF($B852="DÉBITO",$D852-($D852*TAXAS!$B$16)), IF($A852=TAXAS!$A$17,IF($B852="DÉBITO",$D852-($D852*TAXAS!$B$17)), IF($A852=TAXAS!$A$18,IF($B852="DÉBITO",$D852-($D852*TAXAS!$B$18)), IF($A852=TAXAS!$A$19,IF($B852="DÉBITO",$D852-($D852*TAXAS!$B$19)), IF($A852=TAXAS!$A$20,IF($B852="DÉBITO",$D852-($D852*TAXAS!$B$20)), IF($A852=TAXAS!$A$21,IF($B852="DÉBITO",$D852-($D852*TAXAS!$B$21)), IF($A852=TAXAS!$A$22,IF($B852="DÉBITO",$D852-($D852*TAXAS!$B$22)), IF($A852=TAXAS!$A$23,IF($B852="DÉBITO",$D852-($D852*TAXAS!$B$23)), IF($A852=TAXAS!$A$24,IF($B852="DÉBITO",$D852-($D852*TAXAS!$B$24)), IF($A852=TAXAS!$A$25,IF($B852="DÉBITO",$D852-($D852*TAXAS!$B$25)), IF($A852=TAXAS!$A$26,IF($B852="DÉBITO",$D852-($D852*TAXAS!$B$26)), IF($A852=TAXAS!$A$27,IF($B852="DÉBITO",$D852-($D852*TAXAS!$B$27))))))))))))))))))))))))))/1</f>
        <v>0</v>
      </c>
      <c r="F852" s="8">
        <f>IF($A852="VISA",IF($B852="CRÉDITO",$D852-($D852*TAXAS!$C$4)),IF($A852="MASTER",IF($B852="CRÉDITO",$D852-($D852*TAXAS!$C$5)),IF($A852="ELO", IF($B852="CRÉDITO",$D852-($D852*TAXAS!$C$6)),IF($A852="HIPERCARD",IF($B852="CRÉDITO",$D852-($D852*TAXAS!$C$7)),IF($A852="DINERS",IF($B852="CRÉDITO",$D852-($D852*TAXAS!$C$8)),IF($A852="AMERICA EXPRESS",IF($B852="CRÉDITO",$D852-($D852*TAXAS!$C$9)),IF($A852=TAXAS!$A$10,IF($B852="CRÉDITO",$D852-($D852*TAXAS!$C$10)), IF($A852=TAXAS!$A$11,IF($B852="CRÉDITO",$D852-($D852*TAXAS!$C$11)), IF($A852=TAXAS!$A$12,IF($B852="CRÉDITO",$D852-($D852*TAXAS!$C$12)), IF($A852=TAXAS!$A$13,IF($B852="CRÉDITO",$D852-($D852*TAXAS!$C$13)), IF($A852=TAXAS!$A$14,IF($B852="CRÉDITO",$D852-($D852*TAXAS!$C$14)), IF($A852=TAXAS!$A$15,IF($B852="CRÉDITO",$D852-($D852*TAXAS!$C$15)), IF($A852=TAXAS!$A$16,IF($B852="CRÉDITO",$D852-($D852*TAXAS!$C$16)), IF($A852=TAXAS!$A$17,IF($B852="CRÉDITO",$D852-($D852*TAXAS!$C$17)), IF($A852=TAXAS!$A$18,IF($B852="CRÉDITO",$D852-($D852*TAXAS!$C$18)), IF($A852=TAXAS!$A$19,IF($B852="CRÉDITO",$D852-($D852*TAXAS!$C$19)), IF($A852=TAXAS!$A$20,IF($B852="CRÉDITO",$D852-($D852*TAXAS!$C$20)), IF($A852=TAXAS!$A$21,IF($B852="CRÉDITO",$D852-($D852*TAXAS!$C$21)), IF($A852=TAXAS!$A$22,IF($B852="CRÉDITO",$D852-($D852*TAXAS!$C$22)), IF($A852=TAXAS!$A$23,IF($B852="CRÉDITO",$D852-($D852*TAXAS!$C$23)), IF($A852=TAXAS!$A$24,IF($B852="CRÉDITO",$D852-($D852*TAXAS!$C$24)), IF($A852=TAXAS!$A$25,IF($B852="CRÉDITO",$D852-($D852*TAXAS!$C$25)), IF($A852=TAXAS!$A$26,IF($B852="CRÉDITO",$D852-($D852*TAXAS!$C$26)), IF($A852=TAXAS!$A$27,IF($B852="CRÉDITO",$D852-($D852*TAXAS!$C$27))))))))))))))))))))))))))/1</f>
        <v>0</v>
      </c>
      <c r="G852" s="9">
        <f>IF($A852="VISA",IF($B852="PARCELADO ATÉ 3X",$D852-(D852*TAXAS!$D$4))/3,IF($A852="MASTER",IF($B852="PARCELADO ATÉ 3X",$D852-(D852*TAXAS!$D$5))/3,IF($A852="ELO",IF($B852="PARCELADO ATÉ 3X",$D852-(D852*TAXAS!$D$6))/3,IF($A852="HIPERCARD",IF($B852="PARCELADO ATÉ 3X",$D852-(D852*TAXAS!$D$7))/3,IF($A852="DINERS",IF($B852="PARCELADO ATÉ 3X",$D852-(D852*TAXAS!$D$8))/3,IF($A852="AMERICA EXPRESS",IF($B852="PARCELADO ATÉ 3X",$D852-(D852*TAXAS!$D$9))/3,IF($A852=TAXAS!$A$10,IF($B852="PARCELADO ATÉ 3X",$D852-($D852*TAXAS!$D$10))/3,IF($A852=TAXAS!$A$11,IF($B852="PARCELADO ATÉ 3X",$D852-($D852*TAXAS!$D$11))/3,IF($A852=TAXAS!$A$12,IF($B852="PARCELADO ATÉ 3X",$D852-($D852*TAXAS!$D$12))/3,IF($A852=TAXAS!$A$13,IF($B852="PARCELADO ATÉ 3X",$D852-($D852*TAXAS!$D$13))/3,IF($A852=TAXAS!$A$14,IF($B852="PARCELADO ATÉ 3X",$D852-($D852*TAXAS!$D$14))/3,IF($A852=TAXAS!$A$15,IF($B852="PARCELADO ATÉ 3X",$D852-($D852*TAXAS!$D$15))/3,IF($A852=TAXAS!$A$16,IF($B852="PARCELADO ATÉ 3X",$D852-($D852*TAXAS!$D$16))/3,IF($A852=TAXAS!$A$17,IF($B852="PARCELADO ATÉ 3X",$D852-($D852*TAXAS!$D$17))/3,IF($A852=TAXAS!$A$18,IF($B852="PARCELADO ATÉ 3X",$D852-($D852*TAXAS!$D$18))/3,IF($A852=TAXAS!$A$19,IF($B852="PARCELADO ATÉ 3X",$D852-($D852*TAXAS!$D$19))/3,IF($A852=TAXAS!$A$20,IF($B852="PARCELADO ATÉ 3X",$D852-($D852*TAXAS!$D$20))/3,IF($A852=TAXAS!$A$21,IF($B852="PARCELADO ATÉ 3X",$D852-($D852*TAXAS!$D$21))/3,IF($A852=TAXAS!$A$22,IF($B852="PARCELADO ATÉ 3X",$D852-($D852*TAXAS!$D$22))/3,IF($A852=TAXAS!$A$23,IF($B852="PARCELADO ATÉ 3X",$D852-($D852*TAXAS!$D$23))/3,IF($A852=TAXAS!$A$24,IF($B852="PARCELADO ATÉ 3X",$D852-($D852*TAXAS!$D$24))/3,IF($A852=TAXAS!$A$25,IF($B852="PARCELADO ATÉ 3X",$D852-($D852*TAXAS!$D$25))/3,IF($A852=TAXAS!$A$26,IF($B852="PARCELADO ATÉ 3X",$D852-($D852*TAXAS!$D$26))/3,IF($A852=TAXAS!$A$27,IF($B852="PARCELADO ATÉ 3X",$D852-($D852*TAXAS!$D$27))/3))))))))))))))))))))))))/1</f>
        <v>0</v>
      </c>
      <c r="H852" s="9">
        <f>IF($A852="VISA",IF($B852="PARCELADO ATÉ 6X",$D852-(D852*TAXAS!$E$4))/6,IF($A852="MASTER",IF($B852="PARCELADO ATÉ 6X",$D852-(D852*TAXAS!$E$5))/6,IF($A852="ELO",IF($B852="PARCELADO ATÉ 6X",$D852-(D852*TAXAS!$E$6))/6,IF($A852="HIPERCARD",IF($B852="PARCELADO ATÉ 6X",$D852-(D852*TAXAS!$E$7))/6,IF($A852="DINERS",IF($B852="PARCELADO ATÉ 6X",$D852-(D852*TAXAS!$E$8))/6,IF($A852="AMERICA EXPRESS",IF($B852="PARCELADO ATÉ 6X",$D852-(D852*TAXAS!$E$9))/6,IF($A852=TAXAS!$A$10,IF($B852="PARCELADO ATÉ 6X",$D852-($D852*TAXAS!$E$10))/6,IF($A852=TAXAS!$A$11,IF($B852="PARCELADO ATÉ 6X",$D852-($D852*TAXAS!$E$11))/6,IF($A852=TAXAS!$A$12,IF($B852="PARCELADO ATÉ 6X",$D852-($D852*TAXAS!$E$12))/6,IF($A852=TAXAS!$A$13,IF($B852="PARCELADO ATÉ 6X",$D852-($D852*TAXAS!$E$13))/6,IF($A852=TAXAS!$A$14,IF($B852="PARCELADO ATÉ 6X",$D852-($D852*TAXAS!$E$14))/6,IF($A852=TAXAS!$A$15,IF($B852="PARCELADO ATÉ 6X",$D852-($D852*TAXAS!$E$15))/6,IF($A852=TAXAS!$A$16,IF($B852="PARCELADO ATÉ 6X",$D852-($D852*TAXAS!$E$16))/6,IF($A852=TAXAS!$A$17,IF($B852="PARCELADO ATÉ 6X",$D852-($D852*TAXAS!$E$17))/6,IF($A852=TAXAS!$A$18,IF($B852="PARCELADO ATÉ 6X",$D852-($D852*TAXAS!$E$18))/6,IF($A852=TAXAS!$A$19,IF($B852="PARCELADO ATÉ 6X",$D852-($D852*TAXAS!$E$19))/6,IF($A852=TAXAS!$A$20,IF($B852="PARCELADO ATÉ 6X",$D852-($D852*TAXAS!$E$20))/6,IF($A852=TAXAS!$A$21,IF($B852="PARCELADO ATÉ 6X",$D852-($D852*TAXAS!$E$21))/6,IF($A852=TAXAS!$A$22,IF($B852="PARCELADO ATÉ 6X",$D852-($D852*TAXAS!$E$22))/6,IF($A852=TAXAS!$A$23,IF($B852="PARCELADO ATÉ 6X",$D852-($D852*TAXAS!$E$23))/6,IF($A852=TAXAS!$A$24,IF($B852="PARCELADO ATÉ 6X",$D852-($D852*TAXAS!$E$24))/6,IF($A852=TAXAS!$A$25,IF($B852="PARCELADO ATÉ 6X",$D852-($D852*TAXAS!$E$25))/6,IF($A852=TAXAS!$A$26,IF($B852="PARCELADO ATÉ 6X",$D852-($D852*TAXAS!$E$26))/6,IF($A852=TAXAS!$A$27,IF($B852="PARCELADO ATÉ 6X",$D852-($D852*TAXAS!$E$27))/6))))))))))))))))))))))))/1</f>
        <v>0</v>
      </c>
      <c r="I852" s="9">
        <f>IF($A852="VISA",IF($B852="PARCELADO ATÉ 12X",$D852-(D852*TAXAS!$F$4))/12,IF($A852="MASTER",IF($B852="PARCELADO ATÉ 12X",$D852-(D852*TAXAS!$F$5))/12,IF($A852="ELO",IF($B852="PARCELADO ATÉ 12X",$D852-(D852*TAXAS!$F$6))/12,IF($A852="HIPERCARD",IF($B852="PARCELADO ATÉ 12X",$D852-(D852*TAXAS!$F$7))/12,IF($A852="DINERS",IF($B852="PARCELADO ATÉ 12X",$D852-(D852*TAXAS!$F$8))/12,IF($A852="AMERICA EXPRESS",IF($B852="PARCELADO ATÉ 12X",$D852-(D852*TAXAS!$F$9))/12,IF($A852=TAXAS!$A$10,IF($B852="PARCELADO ATÉ 12X",$D852-($D852*TAXAS!$F$10))/12,IF($A852=TAXAS!$A$11,IF($B852="PARCELADO ATÉ 12X",$D852-($D852*TAXAS!$F$11))/12,IF($A852=TAXAS!$A$12,IF($B852="PARCELADO ATÉ 12X",$D852-($D852*TAXAS!$F$12))/12,IF($A852=TAXAS!$A$13,IF($B852="PARCELADO ATÉ 12X",$D852-($D852*TAXAS!$F$13))/12,IF($A852=TAXAS!$A$14,IF($B852="PARCELADO ATÉ 12X",$D852-($D852*TAXAS!$F$14))/12,IF($A852=TAXAS!$A$15,IF($B852="PARCELADO ATÉ 12X",$D852-($D852*TAXAS!$F$15))/12,IF($A852=TAXAS!$A$16,IF($B852="PARCELADO ATÉ 12X",$D852-($D852*TAXAS!$F$16))/12,IF($A852=TAXAS!$A$17,IF($B852="PARCELADO ATÉ 12X",$D852-($D852*TAXAS!$F$17))/12,IF($A852=TAXAS!$A$18,IF($B852="PARCELADO ATÉ 12X",$D852-($D852*TAXAS!$F$18))/12,IF($A852=TAXAS!$A$19,IF($B852="PARCELADO ATÉ 12X",$D852-($D852*TAXAS!$F$19))/12,IF($A852=TAXAS!$A$20,IF($B852="PARCELADO ATÉ 12X",$D852-($D852*TAXAS!$F$20))/12,IF($A852=TAXAS!$A$21,IF($B852="PARCELADO ATÉ 12X",$D852-($D852*TAXAS!$F$21))/12,IF($A852=TAXAS!$A$22,IF($B852="PARCELADO ATÉ 12X",$D852-($D852*TAXAS!$F$22))/12,IF($A852=TAXAS!$A$23,IF($B852="PARCELADO ATÉ 12X",$D852-($D852*TAXAS!$F$23))/12,IF($A852=TAXAS!$A$24,IF($B852="PARCELADO ATÉ 12X",$D852-($D852*TAXAS!$F$24))/12,IF($A852=TAXAS!$A$25,IF($B852="PARCELADO ATÉ 12X",$D852-($D852*TAXAS!$F$25))/12,IF($A852=TAXAS!$A$26,IF($B852="PARCELADO ATÉ 12X",$D852-($D852*TAXAS!$F$26))/12,IF($A852=TAXAS!$A$27,IF($B852="PARCELADO ATÉ 12X",$D852-($D852*TAXAS!$F$27))/12))))))))))))))))))))))))/1</f>
        <v>0</v>
      </c>
      <c r="J852" s="8">
        <f t="shared" si="0"/>
        <v>0</v>
      </c>
      <c r="K852" s="10" t="b">
        <f>IF($B852="PARCELADO ATÉ 3X",($D852-($D852*TAXAS!$D$4))-$J852)</f>
        <v>0</v>
      </c>
      <c r="L852" s="10" t="b">
        <f>IF($B852="PARCELADO ATÉ 6X",($D852-($D852*TAXAS!$E$4))-$J852)</f>
        <v>0</v>
      </c>
      <c r="M852" s="10" t="b">
        <f>IF($B852="PARCELADO ATÉ 12X",($D852-($D852*TAXAS!$F$4))-$J852)</f>
        <v>0</v>
      </c>
      <c r="N852" s="8">
        <f t="shared" si="1"/>
        <v>0</v>
      </c>
      <c r="O852" s="10">
        <f t="shared" si="2"/>
        <v>0</v>
      </c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spans="1:31" ht="15.75" customHeight="1" x14ac:dyDescent="0.2">
      <c r="A853" s="3"/>
      <c r="B853" s="5"/>
      <c r="C853" s="6"/>
      <c r="D853" s="42"/>
      <c r="E853" s="8">
        <f>IF($A853="VISA",IF($B853="DÉBITO",$D853-($D853*TAXAS!$B$4)),IF($A853="MASTER",IF($B853="DÉBITO",$D853-($D853*TAXAS!$B$5)),IF($A853="ELO", IF($B853="DÉBITO",$D853-($D853*TAXAS!$B$6)),IF($A853="HIPERCARD",IF($B853="DÉBITO",$D853-($D853*TAXAS!$B$7)),IF($A853="DINERS",IF($B853="DÉBITO",$D853-($D853*TAXAS!$B$8)),IF($A853="AMERICA EXPRESS",IF($B853="DÉBITO",$D853-($D853*TAXAS!$B$9)),IF($A853=TAXAS!$A$10,IF($B853="DÉBITO",$D853-($D853*TAXAS!$B$10)), IF($A853=TAXAS!$A$11,IF($B853="DÉBITO",$D853-($D853*TAXAS!$B$11)), IF($A853=TAXAS!$A$12,IF($B853="DÉBITO",$D853-($D853*TAXAS!$B$12)), IF($A853=TAXAS!$A$13,IF($B853="DÉBITO",$D853-($D853*TAXAS!$B$13)), IF($A853=TAXAS!$A$14,IF($B853="DÉBITO",$D853-($D853*TAXAS!$B$14)), IF($A853=TAXAS!$A$15,IF($B853="DÉBITO",$D853-($D853*TAXAS!$B$15)), IF($A853=TAXAS!$A$16,IF($B853="DÉBITO",$D853-($D853*TAXAS!$B$16)), IF($A853=TAXAS!$A$17,IF($B853="DÉBITO",$D853-($D853*TAXAS!$B$17)), IF($A853=TAXAS!$A$18,IF($B853="DÉBITO",$D853-($D853*TAXAS!$B$18)), IF($A853=TAXAS!$A$19,IF($B853="DÉBITO",$D853-($D853*TAXAS!$B$19)), IF($A853=TAXAS!$A$20,IF($B853="DÉBITO",$D853-($D853*TAXAS!$B$20)), IF($A853=TAXAS!$A$21,IF($B853="DÉBITO",$D853-($D853*TAXAS!$B$21)), IF($A853=TAXAS!$A$22,IF($B853="DÉBITO",$D853-($D853*TAXAS!$B$22)), IF($A853=TAXAS!$A$23,IF($B853="DÉBITO",$D853-($D853*TAXAS!$B$23)), IF($A853=TAXAS!$A$24,IF($B853="DÉBITO",$D853-($D853*TAXAS!$B$24)), IF($A853=TAXAS!$A$25,IF($B853="DÉBITO",$D853-($D853*TAXAS!$B$25)), IF($A853=TAXAS!$A$26,IF($B853="DÉBITO",$D853-($D853*TAXAS!$B$26)), IF($A853=TAXAS!$A$27,IF($B853="DÉBITO",$D853-($D853*TAXAS!$B$27))))))))))))))))))))))))))/1</f>
        <v>0</v>
      </c>
      <c r="F853" s="8">
        <f>IF($A853="VISA",IF($B853="CRÉDITO",$D853-($D853*TAXAS!$C$4)),IF($A853="MASTER",IF($B853="CRÉDITO",$D853-($D853*TAXAS!$C$5)),IF($A853="ELO", IF($B853="CRÉDITO",$D853-($D853*TAXAS!$C$6)),IF($A853="HIPERCARD",IF($B853="CRÉDITO",$D853-($D853*TAXAS!$C$7)),IF($A853="DINERS",IF($B853="CRÉDITO",$D853-($D853*TAXAS!$C$8)),IF($A853="AMERICA EXPRESS",IF($B853="CRÉDITO",$D853-($D853*TAXAS!$C$9)),IF($A853=TAXAS!$A$10,IF($B853="CRÉDITO",$D853-($D853*TAXAS!$C$10)), IF($A853=TAXAS!$A$11,IF($B853="CRÉDITO",$D853-($D853*TAXAS!$C$11)), IF($A853=TAXAS!$A$12,IF($B853="CRÉDITO",$D853-($D853*TAXAS!$C$12)), IF($A853=TAXAS!$A$13,IF($B853="CRÉDITO",$D853-($D853*TAXAS!$C$13)), IF($A853=TAXAS!$A$14,IF($B853="CRÉDITO",$D853-($D853*TAXAS!$C$14)), IF($A853=TAXAS!$A$15,IF($B853="CRÉDITO",$D853-($D853*TAXAS!$C$15)), IF($A853=TAXAS!$A$16,IF($B853="CRÉDITO",$D853-($D853*TAXAS!$C$16)), IF($A853=TAXAS!$A$17,IF($B853="CRÉDITO",$D853-($D853*TAXAS!$C$17)), IF($A853=TAXAS!$A$18,IF($B853="CRÉDITO",$D853-($D853*TAXAS!$C$18)), IF($A853=TAXAS!$A$19,IF($B853="CRÉDITO",$D853-($D853*TAXAS!$C$19)), IF($A853=TAXAS!$A$20,IF($B853="CRÉDITO",$D853-($D853*TAXAS!$C$20)), IF($A853=TAXAS!$A$21,IF($B853="CRÉDITO",$D853-($D853*TAXAS!$C$21)), IF($A853=TAXAS!$A$22,IF($B853="CRÉDITO",$D853-($D853*TAXAS!$C$22)), IF($A853=TAXAS!$A$23,IF($B853="CRÉDITO",$D853-($D853*TAXAS!$C$23)), IF($A853=TAXAS!$A$24,IF($B853="CRÉDITO",$D853-($D853*TAXAS!$C$24)), IF($A853=TAXAS!$A$25,IF($B853="CRÉDITO",$D853-($D853*TAXAS!$C$25)), IF($A853=TAXAS!$A$26,IF($B853="CRÉDITO",$D853-($D853*TAXAS!$C$26)), IF($A853=TAXAS!$A$27,IF($B853="CRÉDITO",$D853-($D853*TAXAS!$C$27))))))))))))))))))))))))))/1</f>
        <v>0</v>
      </c>
      <c r="G853" s="9">
        <f>IF($A853="VISA",IF($B853="PARCELADO ATÉ 3X",$D853-(D853*TAXAS!$D$4))/3,IF($A853="MASTER",IF($B853="PARCELADO ATÉ 3X",$D853-(D853*TAXAS!$D$5))/3,IF($A853="ELO",IF($B853="PARCELADO ATÉ 3X",$D853-(D853*TAXAS!$D$6))/3,IF($A853="HIPERCARD",IF($B853="PARCELADO ATÉ 3X",$D853-(D853*TAXAS!$D$7))/3,IF($A853="DINERS",IF($B853="PARCELADO ATÉ 3X",$D853-(D853*TAXAS!$D$8))/3,IF($A853="AMERICA EXPRESS",IF($B853="PARCELADO ATÉ 3X",$D853-(D853*TAXAS!$D$9))/3,IF($A853=TAXAS!$A$10,IF($B853="PARCELADO ATÉ 3X",$D853-($D853*TAXAS!$D$10))/3,IF($A853=TAXAS!$A$11,IF($B853="PARCELADO ATÉ 3X",$D853-($D853*TAXAS!$D$11))/3,IF($A853=TAXAS!$A$12,IF($B853="PARCELADO ATÉ 3X",$D853-($D853*TAXAS!$D$12))/3,IF($A853=TAXAS!$A$13,IF($B853="PARCELADO ATÉ 3X",$D853-($D853*TAXAS!$D$13))/3,IF($A853=TAXAS!$A$14,IF($B853="PARCELADO ATÉ 3X",$D853-($D853*TAXAS!$D$14))/3,IF($A853=TAXAS!$A$15,IF($B853="PARCELADO ATÉ 3X",$D853-($D853*TAXAS!$D$15))/3,IF($A853=TAXAS!$A$16,IF($B853="PARCELADO ATÉ 3X",$D853-($D853*TAXAS!$D$16))/3,IF($A853=TAXAS!$A$17,IF($B853="PARCELADO ATÉ 3X",$D853-($D853*TAXAS!$D$17))/3,IF($A853=TAXAS!$A$18,IF($B853="PARCELADO ATÉ 3X",$D853-($D853*TAXAS!$D$18))/3,IF($A853=TAXAS!$A$19,IF($B853="PARCELADO ATÉ 3X",$D853-($D853*TAXAS!$D$19))/3,IF($A853=TAXAS!$A$20,IF($B853="PARCELADO ATÉ 3X",$D853-($D853*TAXAS!$D$20))/3,IF($A853=TAXAS!$A$21,IF($B853="PARCELADO ATÉ 3X",$D853-($D853*TAXAS!$D$21))/3,IF($A853=TAXAS!$A$22,IF($B853="PARCELADO ATÉ 3X",$D853-($D853*TAXAS!$D$22))/3,IF($A853=TAXAS!$A$23,IF($B853="PARCELADO ATÉ 3X",$D853-($D853*TAXAS!$D$23))/3,IF($A853=TAXAS!$A$24,IF($B853="PARCELADO ATÉ 3X",$D853-($D853*TAXAS!$D$24))/3,IF($A853=TAXAS!$A$25,IF($B853="PARCELADO ATÉ 3X",$D853-($D853*TAXAS!$D$25))/3,IF($A853=TAXAS!$A$26,IF($B853="PARCELADO ATÉ 3X",$D853-($D853*TAXAS!$D$26))/3,IF($A853=TAXAS!$A$27,IF($B853="PARCELADO ATÉ 3X",$D853-($D853*TAXAS!$D$27))/3))))))))))))))))))))))))/1</f>
        <v>0</v>
      </c>
      <c r="H853" s="9">
        <f>IF($A853="VISA",IF($B853="PARCELADO ATÉ 6X",$D853-(D853*TAXAS!$E$4))/6,IF($A853="MASTER",IF($B853="PARCELADO ATÉ 6X",$D853-(D853*TAXAS!$E$5))/6,IF($A853="ELO",IF($B853="PARCELADO ATÉ 6X",$D853-(D853*TAXAS!$E$6))/6,IF($A853="HIPERCARD",IF($B853="PARCELADO ATÉ 6X",$D853-(D853*TAXAS!$E$7))/6,IF($A853="DINERS",IF($B853="PARCELADO ATÉ 6X",$D853-(D853*TAXAS!$E$8))/6,IF($A853="AMERICA EXPRESS",IF($B853="PARCELADO ATÉ 6X",$D853-(D853*TAXAS!$E$9))/6,IF($A853=TAXAS!$A$10,IF($B853="PARCELADO ATÉ 6X",$D853-($D853*TAXAS!$E$10))/6,IF($A853=TAXAS!$A$11,IF($B853="PARCELADO ATÉ 6X",$D853-($D853*TAXAS!$E$11))/6,IF($A853=TAXAS!$A$12,IF($B853="PARCELADO ATÉ 6X",$D853-($D853*TAXAS!$E$12))/6,IF($A853=TAXAS!$A$13,IF($B853="PARCELADO ATÉ 6X",$D853-($D853*TAXAS!$E$13))/6,IF($A853=TAXAS!$A$14,IF($B853="PARCELADO ATÉ 6X",$D853-($D853*TAXAS!$E$14))/6,IF($A853=TAXAS!$A$15,IF($B853="PARCELADO ATÉ 6X",$D853-($D853*TAXAS!$E$15))/6,IF($A853=TAXAS!$A$16,IF($B853="PARCELADO ATÉ 6X",$D853-($D853*TAXAS!$E$16))/6,IF($A853=TAXAS!$A$17,IF($B853="PARCELADO ATÉ 6X",$D853-($D853*TAXAS!$E$17))/6,IF($A853=TAXAS!$A$18,IF($B853="PARCELADO ATÉ 6X",$D853-($D853*TAXAS!$E$18))/6,IF($A853=TAXAS!$A$19,IF($B853="PARCELADO ATÉ 6X",$D853-($D853*TAXAS!$E$19))/6,IF($A853=TAXAS!$A$20,IF($B853="PARCELADO ATÉ 6X",$D853-($D853*TAXAS!$E$20))/6,IF($A853=TAXAS!$A$21,IF($B853="PARCELADO ATÉ 6X",$D853-($D853*TAXAS!$E$21))/6,IF($A853=TAXAS!$A$22,IF($B853="PARCELADO ATÉ 6X",$D853-($D853*TAXAS!$E$22))/6,IF($A853=TAXAS!$A$23,IF($B853="PARCELADO ATÉ 6X",$D853-($D853*TAXAS!$E$23))/6,IF($A853=TAXAS!$A$24,IF($B853="PARCELADO ATÉ 6X",$D853-($D853*TAXAS!$E$24))/6,IF($A853=TAXAS!$A$25,IF($B853="PARCELADO ATÉ 6X",$D853-($D853*TAXAS!$E$25))/6,IF($A853=TAXAS!$A$26,IF($B853="PARCELADO ATÉ 6X",$D853-($D853*TAXAS!$E$26))/6,IF($A853=TAXAS!$A$27,IF($B853="PARCELADO ATÉ 6X",$D853-($D853*TAXAS!$E$27))/6))))))))))))))))))))))))/1</f>
        <v>0</v>
      </c>
      <c r="I853" s="9">
        <f>IF($A853="VISA",IF($B853="PARCELADO ATÉ 12X",$D853-(D853*TAXAS!$F$4))/12,IF($A853="MASTER",IF($B853="PARCELADO ATÉ 12X",$D853-(D853*TAXAS!$F$5))/12,IF($A853="ELO",IF($B853="PARCELADO ATÉ 12X",$D853-(D853*TAXAS!$F$6))/12,IF($A853="HIPERCARD",IF($B853="PARCELADO ATÉ 12X",$D853-(D853*TAXAS!$F$7))/12,IF($A853="DINERS",IF($B853="PARCELADO ATÉ 12X",$D853-(D853*TAXAS!$F$8))/12,IF($A853="AMERICA EXPRESS",IF($B853="PARCELADO ATÉ 12X",$D853-(D853*TAXAS!$F$9))/12,IF($A853=TAXAS!$A$10,IF($B853="PARCELADO ATÉ 12X",$D853-($D853*TAXAS!$F$10))/12,IF($A853=TAXAS!$A$11,IF($B853="PARCELADO ATÉ 12X",$D853-($D853*TAXAS!$F$11))/12,IF($A853=TAXAS!$A$12,IF($B853="PARCELADO ATÉ 12X",$D853-($D853*TAXAS!$F$12))/12,IF($A853=TAXAS!$A$13,IF($B853="PARCELADO ATÉ 12X",$D853-($D853*TAXAS!$F$13))/12,IF($A853=TAXAS!$A$14,IF($B853="PARCELADO ATÉ 12X",$D853-($D853*TAXAS!$F$14))/12,IF($A853=TAXAS!$A$15,IF($B853="PARCELADO ATÉ 12X",$D853-($D853*TAXAS!$F$15))/12,IF($A853=TAXAS!$A$16,IF($B853="PARCELADO ATÉ 12X",$D853-($D853*TAXAS!$F$16))/12,IF($A853=TAXAS!$A$17,IF($B853="PARCELADO ATÉ 12X",$D853-($D853*TAXAS!$F$17))/12,IF($A853=TAXAS!$A$18,IF($B853="PARCELADO ATÉ 12X",$D853-($D853*TAXAS!$F$18))/12,IF($A853=TAXAS!$A$19,IF($B853="PARCELADO ATÉ 12X",$D853-($D853*TAXAS!$F$19))/12,IF($A853=TAXAS!$A$20,IF($B853="PARCELADO ATÉ 12X",$D853-($D853*TAXAS!$F$20))/12,IF($A853=TAXAS!$A$21,IF($B853="PARCELADO ATÉ 12X",$D853-($D853*TAXAS!$F$21))/12,IF($A853=TAXAS!$A$22,IF($B853="PARCELADO ATÉ 12X",$D853-($D853*TAXAS!$F$22))/12,IF($A853=TAXAS!$A$23,IF($B853="PARCELADO ATÉ 12X",$D853-($D853*TAXAS!$F$23))/12,IF($A853=TAXAS!$A$24,IF($B853="PARCELADO ATÉ 12X",$D853-($D853*TAXAS!$F$24))/12,IF($A853=TAXAS!$A$25,IF($B853="PARCELADO ATÉ 12X",$D853-($D853*TAXAS!$F$25))/12,IF($A853=TAXAS!$A$26,IF($B853="PARCELADO ATÉ 12X",$D853-($D853*TAXAS!$F$26))/12,IF($A853=TAXAS!$A$27,IF($B853="PARCELADO ATÉ 12X",$D853-($D853*TAXAS!$F$27))/12))))))))))))))))))))))))/1</f>
        <v>0</v>
      </c>
      <c r="J853" s="8">
        <f t="shared" si="0"/>
        <v>0</v>
      </c>
      <c r="K853" s="10" t="b">
        <f>IF($B853="PARCELADO ATÉ 3X",($D853-($D853*TAXAS!$D$4))-$J853)</f>
        <v>0</v>
      </c>
      <c r="L853" s="10" t="b">
        <f>IF($B853="PARCELADO ATÉ 6X",($D853-($D853*TAXAS!$E$4))-$J853)</f>
        <v>0</v>
      </c>
      <c r="M853" s="10" t="b">
        <f>IF($B853="PARCELADO ATÉ 12X",($D853-($D853*TAXAS!$F$4))-$J853)</f>
        <v>0</v>
      </c>
      <c r="N853" s="8">
        <f t="shared" si="1"/>
        <v>0</v>
      </c>
      <c r="O853" s="10">
        <f t="shared" si="2"/>
        <v>0</v>
      </c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spans="1:31" ht="15.75" customHeight="1" x14ac:dyDescent="0.2">
      <c r="A854" s="3"/>
      <c r="B854" s="5"/>
      <c r="C854" s="6"/>
      <c r="D854" s="42"/>
      <c r="E854" s="8">
        <f>IF($A854="VISA",IF($B854="DÉBITO",$D854-($D854*TAXAS!$B$4)),IF($A854="MASTER",IF($B854="DÉBITO",$D854-($D854*TAXAS!$B$5)),IF($A854="ELO", IF($B854="DÉBITO",$D854-($D854*TAXAS!$B$6)),IF($A854="HIPERCARD",IF($B854="DÉBITO",$D854-($D854*TAXAS!$B$7)),IF($A854="DINERS",IF($B854="DÉBITO",$D854-($D854*TAXAS!$B$8)),IF($A854="AMERICA EXPRESS",IF($B854="DÉBITO",$D854-($D854*TAXAS!$B$9)),IF($A854=TAXAS!$A$10,IF($B854="DÉBITO",$D854-($D854*TAXAS!$B$10)), IF($A854=TAXAS!$A$11,IF($B854="DÉBITO",$D854-($D854*TAXAS!$B$11)), IF($A854=TAXAS!$A$12,IF($B854="DÉBITO",$D854-($D854*TAXAS!$B$12)), IF($A854=TAXAS!$A$13,IF($B854="DÉBITO",$D854-($D854*TAXAS!$B$13)), IF($A854=TAXAS!$A$14,IF($B854="DÉBITO",$D854-($D854*TAXAS!$B$14)), IF($A854=TAXAS!$A$15,IF($B854="DÉBITO",$D854-($D854*TAXAS!$B$15)), IF($A854=TAXAS!$A$16,IF($B854="DÉBITO",$D854-($D854*TAXAS!$B$16)), IF($A854=TAXAS!$A$17,IF($B854="DÉBITO",$D854-($D854*TAXAS!$B$17)), IF($A854=TAXAS!$A$18,IF($B854="DÉBITO",$D854-($D854*TAXAS!$B$18)), IF($A854=TAXAS!$A$19,IF($B854="DÉBITO",$D854-($D854*TAXAS!$B$19)), IF($A854=TAXAS!$A$20,IF($B854="DÉBITO",$D854-($D854*TAXAS!$B$20)), IF($A854=TAXAS!$A$21,IF($B854="DÉBITO",$D854-($D854*TAXAS!$B$21)), IF($A854=TAXAS!$A$22,IF($B854="DÉBITO",$D854-($D854*TAXAS!$B$22)), IF($A854=TAXAS!$A$23,IF($B854="DÉBITO",$D854-($D854*TAXAS!$B$23)), IF($A854=TAXAS!$A$24,IF($B854="DÉBITO",$D854-($D854*TAXAS!$B$24)), IF($A854=TAXAS!$A$25,IF($B854="DÉBITO",$D854-($D854*TAXAS!$B$25)), IF($A854=TAXAS!$A$26,IF($B854="DÉBITO",$D854-($D854*TAXAS!$B$26)), IF($A854=TAXAS!$A$27,IF($B854="DÉBITO",$D854-($D854*TAXAS!$B$27))))))))))))))))))))))))))/1</f>
        <v>0</v>
      </c>
      <c r="F854" s="8">
        <f>IF($A854="VISA",IF($B854="CRÉDITO",$D854-($D854*TAXAS!$C$4)),IF($A854="MASTER",IF($B854="CRÉDITO",$D854-($D854*TAXAS!$C$5)),IF($A854="ELO", IF($B854="CRÉDITO",$D854-($D854*TAXAS!$C$6)),IF($A854="HIPERCARD",IF($B854="CRÉDITO",$D854-($D854*TAXAS!$C$7)),IF($A854="DINERS",IF($B854="CRÉDITO",$D854-($D854*TAXAS!$C$8)),IF($A854="AMERICA EXPRESS",IF($B854="CRÉDITO",$D854-($D854*TAXAS!$C$9)),IF($A854=TAXAS!$A$10,IF($B854="CRÉDITO",$D854-($D854*TAXAS!$C$10)), IF($A854=TAXAS!$A$11,IF($B854="CRÉDITO",$D854-($D854*TAXAS!$C$11)), IF($A854=TAXAS!$A$12,IF($B854="CRÉDITO",$D854-($D854*TAXAS!$C$12)), IF($A854=TAXAS!$A$13,IF($B854="CRÉDITO",$D854-($D854*TAXAS!$C$13)), IF($A854=TAXAS!$A$14,IF($B854="CRÉDITO",$D854-($D854*TAXAS!$C$14)), IF($A854=TAXAS!$A$15,IF($B854="CRÉDITO",$D854-($D854*TAXAS!$C$15)), IF($A854=TAXAS!$A$16,IF($B854="CRÉDITO",$D854-($D854*TAXAS!$C$16)), IF($A854=TAXAS!$A$17,IF($B854="CRÉDITO",$D854-($D854*TAXAS!$C$17)), IF($A854=TAXAS!$A$18,IF($B854="CRÉDITO",$D854-($D854*TAXAS!$C$18)), IF($A854=TAXAS!$A$19,IF($B854="CRÉDITO",$D854-($D854*TAXAS!$C$19)), IF($A854=TAXAS!$A$20,IF($B854="CRÉDITO",$D854-($D854*TAXAS!$C$20)), IF($A854=TAXAS!$A$21,IF($B854="CRÉDITO",$D854-($D854*TAXAS!$C$21)), IF($A854=TAXAS!$A$22,IF($B854="CRÉDITO",$D854-($D854*TAXAS!$C$22)), IF($A854=TAXAS!$A$23,IF($B854="CRÉDITO",$D854-($D854*TAXAS!$C$23)), IF($A854=TAXAS!$A$24,IF($B854="CRÉDITO",$D854-($D854*TAXAS!$C$24)), IF($A854=TAXAS!$A$25,IF($B854="CRÉDITO",$D854-($D854*TAXAS!$C$25)), IF($A854=TAXAS!$A$26,IF($B854="CRÉDITO",$D854-($D854*TAXAS!$C$26)), IF($A854=TAXAS!$A$27,IF($B854="CRÉDITO",$D854-($D854*TAXAS!$C$27))))))))))))))))))))))))))/1</f>
        <v>0</v>
      </c>
      <c r="G854" s="9">
        <f>IF($A854="VISA",IF($B854="PARCELADO ATÉ 3X",$D854-(D854*TAXAS!$D$4))/3,IF($A854="MASTER",IF($B854="PARCELADO ATÉ 3X",$D854-(D854*TAXAS!$D$5))/3,IF($A854="ELO",IF($B854="PARCELADO ATÉ 3X",$D854-(D854*TAXAS!$D$6))/3,IF($A854="HIPERCARD",IF($B854="PARCELADO ATÉ 3X",$D854-(D854*TAXAS!$D$7))/3,IF($A854="DINERS",IF($B854="PARCELADO ATÉ 3X",$D854-(D854*TAXAS!$D$8))/3,IF($A854="AMERICA EXPRESS",IF($B854="PARCELADO ATÉ 3X",$D854-(D854*TAXAS!$D$9))/3,IF($A854=TAXAS!$A$10,IF($B854="PARCELADO ATÉ 3X",$D854-($D854*TAXAS!$D$10))/3,IF($A854=TAXAS!$A$11,IF($B854="PARCELADO ATÉ 3X",$D854-($D854*TAXAS!$D$11))/3,IF($A854=TAXAS!$A$12,IF($B854="PARCELADO ATÉ 3X",$D854-($D854*TAXAS!$D$12))/3,IF($A854=TAXAS!$A$13,IF($B854="PARCELADO ATÉ 3X",$D854-($D854*TAXAS!$D$13))/3,IF($A854=TAXAS!$A$14,IF($B854="PARCELADO ATÉ 3X",$D854-($D854*TAXAS!$D$14))/3,IF($A854=TAXAS!$A$15,IF($B854="PARCELADO ATÉ 3X",$D854-($D854*TAXAS!$D$15))/3,IF($A854=TAXAS!$A$16,IF($B854="PARCELADO ATÉ 3X",$D854-($D854*TAXAS!$D$16))/3,IF($A854=TAXAS!$A$17,IF($B854="PARCELADO ATÉ 3X",$D854-($D854*TAXAS!$D$17))/3,IF($A854=TAXAS!$A$18,IF($B854="PARCELADO ATÉ 3X",$D854-($D854*TAXAS!$D$18))/3,IF($A854=TAXAS!$A$19,IF($B854="PARCELADO ATÉ 3X",$D854-($D854*TAXAS!$D$19))/3,IF($A854=TAXAS!$A$20,IF($B854="PARCELADO ATÉ 3X",$D854-($D854*TAXAS!$D$20))/3,IF($A854=TAXAS!$A$21,IF($B854="PARCELADO ATÉ 3X",$D854-($D854*TAXAS!$D$21))/3,IF($A854=TAXAS!$A$22,IF($B854="PARCELADO ATÉ 3X",$D854-($D854*TAXAS!$D$22))/3,IF($A854=TAXAS!$A$23,IF($B854="PARCELADO ATÉ 3X",$D854-($D854*TAXAS!$D$23))/3,IF($A854=TAXAS!$A$24,IF($B854="PARCELADO ATÉ 3X",$D854-($D854*TAXAS!$D$24))/3,IF($A854=TAXAS!$A$25,IF($B854="PARCELADO ATÉ 3X",$D854-($D854*TAXAS!$D$25))/3,IF($A854=TAXAS!$A$26,IF($B854="PARCELADO ATÉ 3X",$D854-($D854*TAXAS!$D$26))/3,IF($A854=TAXAS!$A$27,IF($B854="PARCELADO ATÉ 3X",$D854-($D854*TAXAS!$D$27))/3))))))))))))))))))))))))/1</f>
        <v>0</v>
      </c>
      <c r="H854" s="9">
        <f>IF($A854="VISA",IF($B854="PARCELADO ATÉ 6X",$D854-(D854*TAXAS!$E$4))/6,IF($A854="MASTER",IF($B854="PARCELADO ATÉ 6X",$D854-(D854*TAXAS!$E$5))/6,IF($A854="ELO",IF($B854="PARCELADO ATÉ 6X",$D854-(D854*TAXAS!$E$6))/6,IF($A854="HIPERCARD",IF($B854="PARCELADO ATÉ 6X",$D854-(D854*TAXAS!$E$7))/6,IF($A854="DINERS",IF($B854="PARCELADO ATÉ 6X",$D854-(D854*TAXAS!$E$8))/6,IF($A854="AMERICA EXPRESS",IF($B854="PARCELADO ATÉ 6X",$D854-(D854*TAXAS!$E$9))/6,IF($A854=TAXAS!$A$10,IF($B854="PARCELADO ATÉ 6X",$D854-($D854*TAXAS!$E$10))/6,IF($A854=TAXAS!$A$11,IF($B854="PARCELADO ATÉ 6X",$D854-($D854*TAXAS!$E$11))/6,IF($A854=TAXAS!$A$12,IF($B854="PARCELADO ATÉ 6X",$D854-($D854*TAXAS!$E$12))/6,IF($A854=TAXAS!$A$13,IF($B854="PARCELADO ATÉ 6X",$D854-($D854*TAXAS!$E$13))/6,IF($A854=TAXAS!$A$14,IF($B854="PARCELADO ATÉ 6X",$D854-($D854*TAXAS!$E$14))/6,IF($A854=TAXAS!$A$15,IF($B854="PARCELADO ATÉ 6X",$D854-($D854*TAXAS!$E$15))/6,IF($A854=TAXAS!$A$16,IF($B854="PARCELADO ATÉ 6X",$D854-($D854*TAXAS!$E$16))/6,IF($A854=TAXAS!$A$17,IF($B854="PARCELADO ATÉ 6X",$D854-($D854*TAXAS!$E$17))/6,IF($A854=TAXAS!$A$18,IF($B854="PARCELADO ATÉ 6X",$D854-($D854*TAXAS!$E$18))/6,IF($A854=TAXAS!$A$19,IF($B854="PARCELADO ATÉ 6X",$D854-($D854*TAXAS!$E$19))/6,IF($A854=TAXAS!$A$20,IF($B854="PARCELADO ATÉ 6X",$D854-($D854*TAXAS!$E$20))/6,IF($A854=TAXAS!$A$21,IF($B854="PARCELADO ATÉ 6X",$D854-($D854*TAXAS!$E$21))/6,IF($A854=TAXAS!$A$22,IF($B854="PARCELADO ATÉ 6X",$D854-($D854*TAXAS!$E$22))/6,IF($A854=TAXAS!$A$23,IF($B854="PARCELADO ATÉ 6X",$D854-($D854*TAXAS!$E$23))/6,IF($A854=TAXAS!$A$24,IF($B854="PARCELADO ATÉ 6X",$D854-($D854*TAXAS!$E$24))/6,IF($A854=TAXAS!$A$25,IF($B854="PARCELADO ATÉ 6X",$D854-($D854*TAXAS!$E$25))/6,IF($A854=TAXAS!$A$26,IF($B854="PARCELADO ATÉ 6X",$D854-($D854*TAXAS!$E$26))/6,IF($A854=TAXAS!$A$27,IF($B854="PARCELADO ATÉ 6X",$D854-($D854*TAXAS!$E$27))/6))))))))))))))))))))))))/1</f>
        <v>0</v>
      </c>
      <c r="I854" s="9">
        <f>IF($A854="VISA",IF($B854="PARCELADO ATÉ 12X",$D854-(D854*TAXAS!$F$4))/12,IF($A854="MASTER",IF($B854="PARCELADO ATÉ 12X",$D854-(D854*TAXAS!$F$5))/12,IF($A854="ELO",IF($B854="PARCELADO ATÉ 12X",$D854-(D854*TAXAS!$F$6))/12,IF($A854="HIPERCARD",IF($B854="PARCELADO ATÉ 12X",$D854-(D854*TAXAS!$F$7))/12,IF($A854="DINERS",IF($B854="PARCELADO ATÉ 12X",$D854-(D854*TAXAS!$F$8))/12,IF($A854="AMERICA EXPRESS",IF($B854="PARCELADO ATÉ 12X",$D854-(D854*TAXAS!$F$9))/12,IF($A854=TAXAS!$A$10,IF($B854="PARCELADO ATÉ 12X",$D854-($D854*TAXAS!$F$10))/12,IF($A854=TAXAS!$A$11,IF($B854="PARCELADO ATÉ 12X",$D854-($D854*TAXAS!$F$11))/12,IF($A854=TAXAS!$A$12,IF($B854="PARCELADO ATÉ 12X",$D854-($D854*TAXAS!$F$12))/12,IF($A854=TAXAS!$A$13,IF($B854="PARCELADO ATÉ 12X",$D854-($D854*TAXAS!$F$13))/12,IF($A854=TAXAS!$A$14,IF($B854="PARCELADO ATÉ 12X",$D854-($D854*TAXAS!$F$14))/12,IF($A854=TAXAS!$A$15,IF($B854="PARCELADO ATÉ 12X",$D854-($D854*TAXAS!$F$15))/12,IF($A854=TAXAS!$A$16,IF($B854="PARCELADO ATÉ 12X",$D854-($D854*TAXAS!$F$16))/12,IF($A854=TAXAS!$A$17,IF($B854="PARCELADO ATÉ 12X",$D854-($D854*TAXAS!$F$17))/12,IF($A854=TAXAS!$A$18,IF($B854="PARCELADO ATÉ 12X",$D854-($D854*TAXAS!$F$18))/12,IF($A854=TAXAS!$A$19,IF($B854="PARCELADO ATÉ 12X",$D854-($D854*TAXAS!$F$19))/12,IF($A854=TAXAS!$A$20,IF($B854="PARCELADO ATÉ 12X",$D854-($D854*TAXAS!$F$20))/12,IF($A854=TAXAS!$A$21,IF($B854="PARCELADO ATÉ 12X",$D854-($D854*TAXAS!$F$21))/12,IF($A854=TAXAS!$A$22,IF($B854="PARCELADO ATÉ 12X",$D854-($D854*TAXAS!$F$22))/12,IF($A854=TAXAS!$A$23,IF($B854="PARCELADO ATÉ 12X",$D854-($D854*TAXAS!$F$23))/12,IF($A854=TAXAS!$A$24,IF($B854="PARCELADO ATÉ 12X",$D854-($D854*TAXAS!$F$24))/12,IF($A854=TAXAS!$A$25,IF($B854="PARCELADO ATÉ 12X",$D854-($D854*TAXAS!$F$25))/12,IF($A854=TAXAS!$A$26,IF($B854="PARCELADO ATÉ 12X",$D854-($D854*TAXAS!$F$26))/12,IF($A854=TAXAS!$A$27,IF($B854="PARCELADO ATÉ 12X",$D854-($D854*TAXAS!$F$27))/12))))))))))))))))))))))))/1</f>
        <v>0</v>
      </c>
      <c r="J854" s="8">
        <f t="shared" si="0"/>
        <v>0</v>
      </c>
      <c r="K854" s="10" t="b">
        <f>IF($B854="PARCELADO ATÉ 3X",($D854-($D854*TAXAS!$D$4))-$J854)</f>
        <v>0</v>
      </c>
      <c r="L854" s="10" t="b">
        <f>IF($B854="PARCELADO ATÉ 6X",($D854-($D854*TAXAS!$E$4))-$J854)</f>
        <v>0</v>
      </c>
      <c r="M854" s="10" t="b">
        <f>IF($B854="PARCELADO ATÉ 12X",($D854-($D854*TAXAS!$F$4))-$J854)</f>
        <v>0</v>
      </c>
      <c r="N854" s="8">
        <f t="shared" si="1"/>
        <v>0</v>
      </c>
      <c r="O854" s="10">
        <f t="shared" si="2"/>
        <v>0</v>
      </c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spans="1:31" ht="15.75" customHeight="1" x14ac:dyDescent="0.2">
      <c r="A855" s="3"/>
      <c r="B855" s="5"/>
      <c r="C855" s="6"/>
      <c r="D855" s="42"/>
      <c r="E855" s="8">
        <f>IF($A855="VISA",IF($B855="DÉBITO",$D855-($D855*TAXAS!$B$4)),IF($A855="MASTER",IF($B855="DÉBITO",$D855-($D855*TAXAS!$B$5)),IF($A855="ELO", IF($B855="DÉBITO",$D855-($D855*TAXAS!$B$6)),IF($A855="HIPERCARD",IF($B855="DÉBITO",$D855-($D855*TAXAS!$B$7)),IF($A855="DINERS",IF($B855="DÉBITO",$D855-($D855*TAXAS!$B$8)),IF($A855="AMERICA EXPRESS",IF($B855="DÉBITO",$D855-($D855*TAXAS!$B$9)),IF($A855=TAXAS!$A$10,IF($B855="DÉBITO",$D855-($D855*TAXAS!$B$10)), IF($A855=TAXAS!$A$11,IF($B855="DÉBITO",$D855-($D855*TAXAS!$B$11)), IF($A855=TAXAS!$A$12,IF($B855="DÉBITO",$D855-($D855*TAXAS!$B$12)), IF($A855=TAXAS!$A$13,IF($B855="DÉBITO",$D855-($D855*TAXAS!$B$13)), IF($A855=TAXAS!$A$14,IF($B855="DÉBITO",$D855-($D855*TAXAS!$B$14)), IF($A855=TAXAS!$A$15,IF($B855="DÉBITO",$D855-($D855*TAXAS!$B$15)), IF($A855=TAXAS!$A$16,IF($B855="DÉBITO",$D855-($D855*TAXAS!$B$16)), IF($A855=TAXAS!$A$17,IF($B855="DÉBITO",$D855-($D855*TAXAS!$B$17)), IF($A855=TAXAS!$A$18,IF($B855="DÉBITO",$D855-($D855*TAXAS!$B$18)), IF($A855=TAXAS!$A$19,IF($B855="DÉBITO",$D855-($D855*TAXAS!$B$19)), IF($A855=TAXAS!$A$20,IF($B855="DÉBITO",$D855-($D855*TAXAS!$B$20)), IF($A855=TAXAS!$A$21,IF($B855="DÉBITO",$D855-($D855*TAXAS!$B$21)), IF($A855=TAXAS!$A$22,IF($B855="DÉBITO",$D855-($D855*TAXAS!$B$22)), IF($A855=TAXAS!$A$23,IF($B855="DÉBITO",$D855-($D855*TAXAS!$B$23)), IF($A855=TAXAS!$A$24,IF($B855="DÉBITO",$D855-($D855*TAXAS!$B$24)), IF($A855=TAXAS!$A$25,IF($B855="DÉBITO",$D855-($D855*TAXAS!$B$25)), IF($A855=TAXAS!$A$26,IF($B855="DÉBITO",$D855-($D855*TAXAS!$B$26)), IF($A855=TAXAS!$A$27,IF($B855="DÉBITO",$D855-($D855*TAXAS!$B$27))))))))))))))))))))))))))/1</f>
        <v>0</v>
      </c>
      <c r="F855" s="8">
        <f>IF($A855="VISA",IF($B855="CRÉDITO",$D855-($D855*TAXAS!$C$4)),IF($A855="MASTER",IF($B855="CRÉDITO",$D855-($D855*TAXAS!$C$5)),IF($A855="ELO", IF($B855="CRÉDITO",$D855-($D855*TAXAS!$C$6)),IF($A855="HIPERCARD",IF($B855="CRÉDITO",$D855-($D855*TAXAS!$C$7)),IF($A855="DINERS",IF($B855="CRÉDITO",$D855-($D855*TAXAS!$C$8)),IF($A855="AMERICA EXPRESS",IF($B855="CRÉDITO",$D855-($D855*TAXAS!$C$9)),IF($A855=TAXAS!$A$10,IF($B855="CRÉDITO",$D855-($D855*TAXAS!$C$10)), IF($A855=TAXAS!$A$11,IF($B855="CRÉDITO",$D855-($D855*TAXAS!$C$11)), IF($A855=TAXAS!$A$12,IF($B855="CRÉDITO",$D855-($D855*TAXAS!$C$12)), IF($A855=TAXAS!$A$13,IF($B855="CRÉDITO",$D855-($D855*TAXAS!$C$13)), IF($A855=TAXAS!$A$14,IF($B855="CRÉDITO",$D855-($D855*TAXAS!$C$14)), IF($A855=TAXAS!$A$15,IF($B855="CRÉDITO",$D855-($D855*TAXAS!$C$15)), IF($A855=TAXAS!$A$16,IF($B855="CRÉDITO",$D855-($D855*TAXAS!$C$16)), IF($A855=TAXAS!$A$17,IF($B855="CRÉDITO",$D855-($D855*TAXAS!$C$17)), IF($A855=TAXAS!$A$18,IF($B855="CRÉDITO",$D855-($D855*TAXAS!$C$18)), IF($A855=TAXAS!$A$19,IF($B855="CRÉDITO",$D855-($D855*TAXAS!$C$19)), IF($A855=TAXAS!$A$20,IF($B855="CRÉDITO",$D855-($D855*TAXAS!$C$20)), IF($A855=TAXAS!$A$21,IF($B855="CRÉDITO",$D855-($D855*TAXAS!$C$21)), IF($A855=TAXAS!$A$22,IF($B855="CRÉDITO",$D855-($D855*TAXAS!$C$22)), IF($A855=TAXAS!$A$23,IF($B855="CRÉDITO",$D855-($D855*TAXAS!$C$23)), IF($A855=TAXAS!$A$24,IF($B855="CRÉDITO",$D855-($D855*TAXAS!$C$24)), IF($A855=TAXAS!$A$25,IF($B855="CRÉDITO",$D855-($D855*TAXAS!$C$25)), IF($A855=TAXAS!$A$26,IF($B855="CRÉDITO",$D855-($D855*TAXAS!$C$26)), IF($A855=TAXAS!$A$27,IF($B855="CRÉDITO",$D855-($D855*TAXAS!$C$27))))))))))))))))))))))))))/1</f>
        <v>0</v>
      </c>
      <c r="G855" s="9">
        <f>IF($A855="VISA",IF($B855="PARCELADO ATÉ 3X",$D855-(D855*TAXAS!$D$4))/3,IF($A855="MASTER",IF($B855="PARCELADO ATÉ 3X",$D855-(D855*TAXAS!$D$5))/3,IF($A855="ELO",IF($B855="PARCELADO ATÉ 3X",$D855-(D855*TAXAS!$D$6))/3,IF($A855="HIPERCARD",IF($B855="PARCELADO ATÉ 3X",$D855-(D855*TAXAS!$D$7))/3,IF($A855="DINERS",IF($B855="PARCELADO ATÉ 3X",$D855-(D855*TAXAS!$D$8))/3,IF($A855="AMERICA EXPRESS",IF($B855="PARCELADO ATÉ 3X",$D855-(D855*TAXAS!$D$9))/3,IF($A855=TAXAS!$A$10,IF($B855="PARCELADO ATÉ 3X",$D855-($D855*TAXAS!$D$10))/3,IF($A855=TAXAS!$A$11,IF($B855="PARCELADO ATÉ 3X",$D855-($D855*TAXAS!$D$11))/3,IF($A855=TAXAS!$A$12,IF($B855="PARCELADO ATÉ 3X",$D855-($D855*TAXAS!$D$12))/3,IF($A855=TAXAS!$A$13,IF($B855="PARCELADO ATÉ 3X",$D855-($D855*TAXAS!$D$13))/3,IF($A855=TAXAS!$A$14,IF($B855="PARCELADO ATÉ 3X",$D855-($D855*TAXAS!$D$14))/3,IF($A855=TAXAS!$A$15,IF($B855="PARCELADO ATÉ 3X",$D855-($D855*TAXAS!$D$15))/3,IF($A855=TAXAS!$A$16,IF($B855="PARCELADO ATÉ 3X",$D855-($D855*TAXAS!$D$16))/3,IF($A855=TAXAS!$A$17,IF($B855="PARCELADO ATÉ 3X",$D855-($D855*TAXAS!$D$17))/3,IF($A855=TAXAS!$A$18,IF($B855="PARCELADO ATÉ 3X",$D855-($D855*TAXAS!$D$18))/3,IF($A855=TAXAS!$A$19,IF($B855="PARCELADO ATÉ 3X",$D855-($D855*TAXAS!$D$19))/3,IF($A855=TAXAS!$A$20,IF($B855="PARCELADO ATÉ 3X",$D855-($D855*TAXAS!$D$20))/3,IF($A855=TAXAS!$A$21,IF($B855="PARCELADO ATÉ 3X",$D855-($D855*TAXAS!$D$21))/3,IF($A855=TAXAS!$A$22,IF($B855="PARCELADO ATÉ 3X",$D855-($D855*TAXAS!$D$22))/3,IF($A855=TAXAS!$A$23,IF($B855="PARCELADO ATÉ 3X",$D855-($D855*TAXAS!$D$23))/3,IF($A855=TAXAS!$A$24,IF($B855="PARCELADO ATÉ 3X",$D855-($D855*TAXAS!$D$24))/3,IF($A855=TAXAS!$A$25,IF($B855="PARCELADO ATÉ 3X",$D855-($D855*TAXAS!$D$25))/3,IF($A855=TAXAS!$A$26,IF($B855="PARCELADO ATÉ 3X",$D855-($D855*TAXAS!$D$26))/3,IF($A855=TAXAS!$A$27,IF($B855="PARCELADO ATÉ 3X",$D855-($D855*TAXAS!$D$27))/3))))))))))))))))))))))))/1</f>
        <v>0</v>
      </c>
      <c r="H855" s="9">
        <f>IF($A855="VISA",IF($B855="PARCELADO ATÉ 6X",$D855-(D855*TAXAS!$E$4))/6,IF($A855="MASTER",IF($B855="PARCELADO ATÉ 6X",$D855-(D855*TAXAS!$E$5))/6,IF($A855="ELO",IF($B855="PARCELADO ATÉ 6X",$D855-(D855*TAXAS!$E$6))/6,IF($A855="HIPERCARD",IF($B855="PARCELADO ATÉ 6X",$D855-(D855*TAXAS!$E$7))/6,IF($A855="DINERS",IF($B855="PARCELADO ATÉ 6X",$D855-(D855*TAXAS!$E$8))/6,IF($A855="AMERICA EXPRESS",IF($B855="PARCELADO ATÉ 6X",$D855-(D855*TAXAS!$E$9))/6,IF($A855=TAXAS!$A$10,IF($B855="PARCELADO ATÉ 6X",$D855-($D855*TAXAS!$E$10))/6,IF($A855=TAXAS!$A$11,IF($B855="PARCELADO ATÉ 6X",$D855-($D855*TAXAS!$E$11))/6,IF($A855=TAXAS!$A$12,IF($B855="PARCELADO ATÉ 6X",$D855-($D855*TAXAS!$E$12))/6,IF($A855=TAXAS!$A$13,IF($B855="PARCELADO ATÉ 6X",$D855-($D855*TAXAS!$E$13))/6,IF($A855=TAXAS!$A$14,IF($B855="PARCELADO ATÉ 6X",$D855-($D855*TAXAS!$E$14))/6,IF($A855=TAXAS!$A$15,IF($B855="PARCELADO ATÉ 6X",$D855-($D855*TAXAS!$E$15))/6,IF($A855=TAXAS!$A$16,IF($B855="PARCELADO ATÉ 6X",$D855-($D855*TAXAS!$E$16))/6,IF($A855=TAXAS!$A$17,IF($B855="PARCELADO ATÉ 6X",$D855-($D855*TAXAS!$E$17))/6,IF($A855=TAXAS!$A$18,IF($B855="PARCELADO ATÉ 6X",$D855-($D855*TAXAS!$E$18))/6,IF($A855=TAXAS!$A$19,IF($B855="PARCELADO ATÉ 6X",$D855-($D855*TAXAS!$E$19))/6,IF($A855=TAXAS!$A$20,IF($B855="PARCELADO ATÉ 6X",$D855-($D855*TAXAS!$E$20))/6,IF($A855=TAXAS!$A$21,IF($B855="PARCELADO ATÉ 6X",$D855-($D855*TAXAS!$E$21))/6,IF($A855=TAXAS!$A$22,IF($B855="PARCELADO ATÉ 6X",$D855-($D855*TAXAS!$E$22))/6,IF($A855=TAXAS!$A$23,IF($B855="PARCELADO ATÉ 6X",$D855-($D855*TAXAS!$E$23))/6,IF($A855=TAXAS!$A$24,IF($B855="PARCELADO ATÉ 6X",$D855-($D855*TAXAS!$E$24))/6,IF($A855=TAXAS!$A$25,IF($B855="PARCELADO ATÉ 6X",$D855-($D855*TAXAS!$E$25))/6,IF($A855=TAXAS!$A$26,IF($B855="PARCELADO ATÉ 6X",$D855-($D855*TAXAS!$E$26))/6,IF($A855=TAXAS!$A$27,IF($B855="PARCELADO ATÉ 6X",$D855-($D855*TAXAS!$E$27))/6))))))))))))))))))))))))/1</f>
        <v>0</v>
      </c>
      <c r="I855" s="9">
        <f>IF($A855="VISA",IF($B855="PARCELADO ATÉ 12X",$D855-(D855*TAXAS!$F$4))/12,IF($A855="MASTER",IF($B855="PARCELADO ATÉ 12X",$D855-(D855*TAXAS!$F$5))/12,IF($A855="ELO",IF($B855="PARCELADO ATÉ 12X",$D855-(D855*TAXAS!$F$6))/12,IF($A855="HIPERCARD",IF($B855="PARCELADO ATÉ 12X",$D855-(D855*TAXAS!$F$7))/12,IF($A855="DINERS",IF($B855="PARCELADO ATÉ 12X",$D855-(D855*TAXAS!$F$8))/12,IF($A855="AMERICA EXPRESS",IF($B855="PARCELADO ATÉ 12X",$D855-(D855*TAXAS!$F$9))/12,IF($A855=TAXAS!$A$10,IF($B855="PARCELADO ATÉ 12X",$D855-($D855*TAXAS!$F$10))/12,IF($A855=TAXAS!$A$11,IF($B855="PARCELADO ATÉ 12X",$D855-($D855*TAXAS!$F$11))/12,IF($A855=TAXAS!$A$12,IF($B855="PARCELADO ATÉ 12X",$D855-($D855*TAXAS!$F$12))/12,IF($A855=TAXAS!$A$13,IF($B855="PARCELADO ATÉ 12X",$D855-($D855*TAXAS!$F$13))/12,IF($A855=TAXAS!$A$14,IF($B855="PARCELADO ATÉ 12X",$D855-($D855*TAXAS!$F$14))/12,IF($A855=TAXAS!$A$15,IF($B855="PARCELADO ATÉ 12X",$D855-($D855*TAXAS!$F$15))/12,IF($A855=TAXAS!$A$16,IF($B855="PARCELADO ATÉ 12X",$D855-($D855*TAXAS!$F$16))/12,IF($A855=TAXAS!$A$17,IF($B855="PARCELADO ATÉ 12X",$D855-($D855*TAXAS!$F$17))/12,IF($A855=TAXAS!$A$18,IF($B855="PARCELADO ATÉ 12X",$D855-($D855*TAXAS!$F$18))/12,IF($A855=TAXAS!$A$19,IF($B855="PARCELADO ATÉ 12X",$D855-($D855*TAXAS!$F$19))/12,IF($A855=TAXAS!$A$20,IF($B855="PARCELADO ATÉ 12X",$D855-($D855*TAXAS!$F$20))/12,IF($A855=TAXAS!$A$21,IF($B855="PARCELADO ATÉ 12X",$D855-($D855*TAXAS!$F$21))/12,IF($A855=TAXAS!$A$22,IF($B855="PARCELADO ATÉ 12X",$D855-($D855*TAXAS!$F$22))/12,IF($A855=TAXAS!$A$23,IF($B855="PARCELADO ATÉ 12X",$D855-($D855*TAXAS!$F$23))/12,IF($A855=TAXAS!$A$24,IF($B855="PARCELADO ATÉ 12X",$D855-($D855*TAXAS!$F$24))/12,IF($A855=TAXAS!$A$25,IF($B855="PARCELADO ATÉ 12X",$D855-($D855*TAXAS!$F$25))/12,IF($A855=TAXAS!$A$26,IF($B855="PARCELADO ATÉ 12X",$D855-($D855*TAXAS!$F$26))/12,IF($A855=TAXAS!$A$27,IF($B855="PARCELADO ATÉ 12X",$D855-($D855*TAXAS!$F$27))/12))))))))))))))))))))))))/1</f>
        <v>0</v>
      </c>
      <c r="J855" s="8">
        <f t="shared" si="0"/>
        <v>0</v>
      </c>
      <c r="K855" s="10" t="b">
        <f>IF($B855="PARCELADO ATÉ 3X",($D855-($D855*TAXAS!$D$4))-$J855)</f>
        <v>0</v>
      </c>
      <c r="L855" s="10" t="b">
        <f>IF($B855="PARCELADO ATÉ 6X",($D855-($D855*TAXAS!$E$4))-$J855)</f>
        <v>0</v>
      </c>
      <c r="M855" s="10" t="b">
        <f>IF($B855="PARCELADO ATÉ 12X",($D855-($D855*TAXAS!$F$4))-$J855)</f>
        <v>0</v>
      </c>
      <c r="N855" s="8">
        <f t="shared" si="1"/>
        <v>0</v>
      </c>
      <c r="O855" s="10">
        <f t="shared" si="2"/>
        <v>0</v>
      </c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spans="1:31" ht="15.75" customHeight="1" x14ac:dyDescent="0.2">
      <c r="A856" s="3"/>
      <c r="B856" s="5"/>
      <c r="C856" s="6"/>
      <c r="D856" s="42"/>
      <c r="E856" s="8">
        <f>IF($A856="VISA",IF($B856="DÉBITO",$D856-($D856*TAXAS!$B$4)),IF($A856="MASTER",IF($B856="DÉBITO",$D856-($D856*TAXAS!$B$5)),IF($A856="ELO", IF($B856="DÉBITO",$D856-($D856*TAXAS!$B$6)),IF($A856="HIPERCARD",IF($B856="DÉBITO",$D856-($D856*TAXAS!$B$7)),IF($A856="DINERS",IF($B856="DÉBITO",$D856-($D856*TAXAS!$B$8)),IF($A856="AMERICA EXPRESS",IF($B856="DÉBITO",$D856-($D856*TAXAS!$B$9)),IF($A856=TAXAS!$A$10,IF($B856="DÉBITO",$D856-($D856*TAXAS!$B$10)), IF($A856=TAXAS!$A$11,IF($B856="DÉBITO",$D856-($D856*TAXAS!$B$11)), IF($A856=TAXAS!$A$12,IF($B856="DÉBITO",$D856-($D856*TAXAS!$B$12)), IF($A856=TAXAS!$A$13,IF($B856="DÉBITO",$D856-($D856*TAXAS!$B$13)), IF($A856=TAXAS!$A$14,IF($B856="DÉBITO",$D856-($D856*TAXAS!$B$14)), IF($A856=TAXAS!$A$15,IF($B856="DÉBITO",$D856-($D856*TAXAS!$B$15)), IF($A856=TAXAS!$A$16,IF($B856="DÉBITO",$D856-($D856*TAXAS!$B$16)), IF($A856=TAXAS!$A$17,IF($B856="DÉBITO",$D856-($D856*TAXAS!$B$17)), IF($A856=TAXAS!$A$18,IF($B856="DÉBITO",$D856-($D856*TAXAS!$B$18)), IF($A856=TAXAS!$A$19,IF($B856="DÉBITO",$D856-($D856*TAXAS!$B$19)), IF($A856=TAXAS!$A$20,IF($B856="DÉBITO",$D856-($D856*TAXAS!$B$20)), IF($A856=TAXAS!$A$21,IF($B856="DÉBITO",$D856-($D856*TAXAS!$B$21)), IF($A856=TAXAS!$A$22,IF($B856="DÉBITO",$D856-($D856*TAXAS!$B$22)), IF($A856=TAXAS!$A$23,IF($B856="DÉBITO",$D856-($D856*TAXAS!$B$23)), IF($A856=TAXAS!$A$24,IF($B856="DÉBITO",$D856-($D856*TAXAS!$B$24)), IF($A856=TAXAS!$A$25,IF($B856="DÉBITO",$D856-($D856*TAXAS!$B$25)), IF($A856=TAXAS!$A$26,IF($B856="DÉBITO",$D856-($D856*TAXAS!$B$26)), IF($A856=TAXAS!$A$27,IF($B856="DÉBITO",$D856-($D856*TAXAS!$B$27))))))))))))))))))))))))))/1</f>
        <v>0</v>
      </c>
      <c r="F856" s="8">
        <f>IF($A856="VISA",IF($B856="CRÉDITO",$D856-($D856*TAXAS!$C$4)),IF($A856="MASTER",IF($B856="CRÉDITO",$D856-($D856*TAXAS!$C$5)),IF($A856="ELO", IF($B856="CRÉDITO",$D856-($D856*TAXAS!$C$6)),IF($A856="HIPERCARD",IF($B856="CRÉDITO",$D856-($D856*TAXAS!$C$7)),IF($A856="DINERS",IF($B856="CRÉDITO",$D856-($D856*TAXAS!$C$8)),IF($A856="AMERICA EXPRESS",IF($B856="CRÉDITO",$D856-($D856*TAXAS!$C$9)),IF($A856=TAXAS!$A$10,IF($B856="CRÉDITO",$D856-($D856*TAXAS!$C$10)), IF($A856=TAXAS!$A$11,IF($B856="CRÉDITO",$D856-($D856*TAXAS!$C$11)), IF($A856=TAXAS!$A$12,IF($B856="CRÉDITO",$D856-($D856*TAXAS!$C$12)), IF($A856=TAXAS!$A$13,IF($B856="CRÉDITO",$D856-($D856*TAXAS!$C$13)), IF($A856=TAXAS!$A$14,IF($B856="CRÉDITO",$D856-($D856*TAXAS!$C$14)), IF($A856=TAXAS!$A$15,IF($B856="CRÉDITO",$D856-($D856*TAXAS!$C$15)), IF($A856=TAXAS!$A$16,IF($B856="CRÉDITO",$D856-($D856*TAXAS!$C$16)), IF($A856=TAXAS!$A$17,IF($B856="CRÉDITO",$D856-($D856*TAXAS!$C$17)), IF($A856=TAXAS!$A$18,IF($B856="CRÉDITO",$D856-($D856*TAXAS!$C$18)), IF($A856=TAXAS!$A$19,IF($B856="CRÉDITO",$D856-($D856*TAXAS!$C$19)), IF($A856=TAXAS!$A$20,IF($B856="CRÉDITO",$D856-($D856*TAXAS!$C$20)), IF($A856=TAXAS!$A$21,IF($B856="CRÉDITO",$D856-($D856*TAXAS!$C$21)), IF($A856=TAXAS!$A$22,IF($B856="CRÉDITO",$D856-($D856*TAXAS!$C$22)), IF($A856=TAXAS!$A$23,IF($B856="CRÉDITO",$D856-($D856*TAXAS!$C$23)), IF($A856=TAXAS!$A$24,IF($B856="CRÉDITO",$D856-($D856*TAXAS!$C$24)), IF($A856=TAXAS!$A$25,IF($B856="CRÉDITO",$D856-($D856*TAXAS!$C$25)), IF($A856=TAXAS!$A$26,IF($B856="CRÉDITO",$D856-($D856*TAXAS!$C$26)), IF($A856=TAXAS!$A$27,IF($B856="CRÉDITO",$D856-($D856*TAXAS!$C$27))))))))))))))))))))))))))/1</f>
        <v>0</v>
      </c>
      <c r="G856" s="9">
        <f>IF($A856="VISA",IF($B856="PARCELADO ATÉ 3X",$D856-(D856*TAXAS!$D$4))/3,IF($A856="MASTER",IF($B856="PARCELADO ATÉ 3X",$D856-(D856*TAXAS!$D$5))/3,IF($A856="ELO",IF($B856="PARCELADO ATÉ 3X",$D856-(D856*TAXAS!$D$6))/3,IF($A856="HIPERCARD",IF($B856="PARCELADO ATÉ 3X",$D856-(D856*TAXAS!$D$7))/3,IF($A856="DINERS",IF($B856="PARCELADO ATÉ 3X",$D856-(D856*TAXAS!$D$8))/3,IF($A856="AMERICA EXPRESS",IF($B856="PARCELADO ATÉ 3X",$D856-(D856*TAXAS!$D$9))/3,IF($A856=TAXAS!$A$10,IF($B856="PARCELADO ATÉ 3X",$D856-($D856*TAXAS!$D$10))/3,IF($A856=TAXAS!$A$11,IF($B856="PARCELADO ATÉ 3X",$D856-($D856*TAXAS!$D$11))/3,IF($A856=TAXAS!$A$12,IF($B856="PARCELADO ATÉ 3X",$D856-($D856*TAXAS!$D$12))/3,IF($A856=TAXAS!$A$13,IF($B856="PARCELADO ATÉ 3X",$D856-($D856*TAXAS!$D$13))/3,IF($A856=TAXAS!$A$14,IF($B856="PARCELADO ATÉ 3X",$D856-($D856*TAXAS!$D$14))/3,IF($A856=TAXAS!$A$15,IF($B856="PARCELADO ATÉ 3X",$D856-($D856*TAXAS!$D$15))/3,IF($A856=TAXAS!$A$16,IF($B856="PARCELADO ATÉ 3X",$D856-($D856*TAXAS!$D$16))/3,IF($A856=TAXAS!$A$17,IF($B856="PARCELADO ATÉ 3X",$D856-($D856*TAXAS!$D$17))/3,IF($A856=TAXAS!$A$18,IF($B856="PARCELADO ATÉ 3X",$D856-($D856*TAXAS!$D$18))/3,IF($A856=TAXAS!$A$19,IF($B856="PARCELADO ATÉ 3X",$D856-($D856*TAXAS!$D$19))/3,IF($A856=TAXAS!$A$20,IF($B856="PARCELADO ATÉ 3X",$D856-($D856*TAXAS!$D$20))/3,IF($A856=TAXAS!$A$21,IF($B856="PARCELADO ATÉ 3X",$D856-($D856*TAXAS!$D$21))/3,IF($A856=TAXAS!$A$22,IF($B856="PARCELADO ATÉ 3X",$D856-($D856*TAXAS!$D$22))/3,IF($A856=TAXAS!$A$23,IF($B856="PARCELADO ATÉ 3X",$D856-($D856*TAXAS!$D$23))/3,IF($A856=TAXAS!$A$24,IF($B856="PARCELADO ATÉ 3X",$D856-($D856*TAXAS!$D$24))/3,IF($A856=TAXAS!$A$25,IF($B856="PARCELADO ATÉ 3X",$D856-($D856*TAXAS!$D$25))/3,IF($A856=TAXAS!$A$26,IF($B856="PARCELADO ATÉ 3X",$D856-($D856*TAXAS!$D$26))/3,IF($A856=TAXAS!$A$27,IF($B856="PARCELADO ATÉ 3X",$D856-($D856*TAXAS!$D$27))/3))))))))))))))))))))))))/1</f>
        <v>0</v>
      </c>
      <c r="H856" s="9">
        <f>IF($A856="VISA",IF($B856="PARCELADO ATÉ 6X",$D856-(D856*TAXAS!$E$4))/6,IF($A856="MASTER",IF($B856="PARCELADO ATÉ 6X",$D856-(D856*TAXAS!$E$5))/6,IF($A856="ELO",IF($B856="PARCELADO ATÉ 6X",$D856-(D856*TAXAS!$E$6))/6,IF($A856="HIPERCARD",IF($B856="PARCELADO ATÉ 6X",$D856-(D856*TAXAS!$E$7))/6,IF($A856="DINERS",IF($B856="PARCELADO ATÉ 6X",$D856-(D856*TAXAS!$E$8))/6,IF($A856="AMERICA EXPRESS",IF($B856="PARCELADO ATÉ 6X",$D856-(D856*TAXAS!$E$9))/6,IF($A856=TAXAS!$A$10,IF($B856="PARCELADO ATÉ 6X",$D856-($D856*TAXAS!$E$10))/6,IF($A856=TAXAS!$A$11,IF($B856="PARCELADO ATÉ 6X",$D856-($D856*TAXAS!$E$11))/6,IF($A856=TAXAS!$A$12,IF($B856="PARCELADO ATÉ 6X",$D856-($D856*TAXAS!$E$12))/6,IF($A856=TAXAS!$A$13,IF($B856="PARCELADO ATÉ 6X",$D856-($D856*TAXAS!$E$13))/6,IF($A856=TAXAS!$A$14,IF($B856="PARCELADO ATÉ 6X",$D856-($D856*TAXAS!$E$14))/6,IF($A856=TAXAS!$A$15,IF($B856="PARCELADO ATÉ 6X",$D856-($D856*TAXAS!$E$15))/6,IF($A856=TAXAS!$A$16,IF($B856="PARCELADO ATÉ 6X",$D856-($D856*TAXAS!$E$16))/6,IF($A856=TAXAS!$A$17,IF($B856="PARCELADO ATÉ 6X",$D856-($D856*TAXAS!$E$17))/6,IF($A856=TAXAS!$A$18,IF($B856="PARCELADO ATÉ 6X",$D856-($D856*TAXAS!$E$18))/6,IF($A856=TAXAS!$A$19,IF($B856="PARCELADO ATÉ 6X",$D856-($D856*TAXAS!$E$19))/6,IF($A856=TAXAS!$A$20,IF($B856="PARCELADO ATÉ 6X",$D856-($D856*TAXAS!$E$20))/6,IF($A856=TAXAS!$A$21,IF($B856="PARCELADO ATÉ 6X",$D856-($D856*TAXAS!$E$21))/6,IF($A856=TAXAS!$A$22,IF($B856="PARCELADO ATÉ 6X",$D856-($D856*TAXAS!$E$22))/6,IF($A856=TAXAS!$A$23,IF($B856="PARCELADO ATÉ 6X",$D856-($D856*TAXAS!$E$23))/6,IF($A856=TAXAS!$A$24,IF($B856="PARCELADO ATÉ 6X",$D856-($D856*TAXAS!$E$24))/6,IF($A856=TAXAS!$A$25,IF($B856="PARCELADO ATÉ 6X",$D856-($D856*TAXAS!$E$25))/6,IF($A856=TAXAS!$A$26,IF($B856="PARCELADO ATÉ 6X",$D856-($D856*TAXAS!$E$26))/6,IF($A856=TAXAS!$A$27,IF($B856="PARCELADO ATÉ 6X",$D856-($D856*TAXAS!$E$27))/6))))))))))))))))))))))))/1</f>
        <v>0</v>
      </c>
      <c r="I856" s="9">
        <f>IF($A856="VISA",IF($B856="PARCELADO ATÉ 12X",$D856-(D856*TAXAS!$F$4))/12,IF($A856="MASTER",IF($B856="PARCELADO ATÉ 12X",$D856-(D856*TAXAS!$F$5))/12,IF($A856="ELO",IF($B856="PARCELADO ATÉ 12X",$D856-(D856*TAXAS!$F$6))/12,IF($A856="HIPERCARD",IF($B856="PARCELADO ATÉ 12X",$D856-(D856*TAXAS!$F$7))/12,IF($A856="DINERS",IF($B856="PARCELADO ATÉ 12X",$D856-(D856*TAXAS!$F$8))/12,IF($A856="AMERICA EXPRESS",IF($B856="PARCELADO ATÉ 12X",$D856-(D856*TAXAS!$F$9))/12,IF($A856=TAXAS!$A$10,IF($B856="PARCELADO ATÉ 12X",$D856-($D856*TAXAS!$F$10))/12,IF($A856=TAXAS!$A$11,IF($B856="PARCELADO ATÉ 12X",$D856-($D856*TAXAS!$F$11))/12,IF($A856=TAXAS!$A$12,IF($B856="PARCELADO ATÉ 12X",$D856-($D856*TAXAS!$F$12))/12,IF($A856=TAXAS!$A$13,IF($B856="PARCELADO ATÉ 12X",$D856-($D856*TAXAS!$F$13))/12,IF($A856=TAXAS!$A$14,IF($B856="PARCELADO ATÉ 12X",$D856-($D856*TAXAS!$F$14))/12,IF($A856=TAXAS!$A$15,IF($B856="PARCELADO ATÉ 12X",$D856-($D856*TAXAS!$F$15))/12,IF($A856=TAXAS!$A$16,IF($B856="PARCELADO ATÉ 12X",$D856-($D856*TAXAS!$F$16))/12,IF($A856=TAXAS!$A$17,IF($B856="PARCELADO ATÉ 12X",$D856-($D856*TAXAS!$F$17))/12,IF($A856=TAXAS!$A$18,IF($B856="PARCELADO ATÉ 12X",$D856-($D856*TAXAS!$F$18))/12,IF($A856=TAXAS!$A$19,IF($B856="PARCELADO ATÉ 12X",$D856-($D856*TAXAS!$F$19))/12,IF($A856=TAXAS!$A$20,IF($B856="PARCELADO ATÉ 12X",$D856-($D856*TAXAS!$F$20))/12,IF($A856=TAXAS!$A$21,IF($B856="PARCELADO ATÉ 12X",$D856-($D856*TAXAS!$F$21))/12,IF($A856=TAXAS!$A$22,IF($B856="PARCELADO ATÉ 12X",$D856-($D856*TAXAS!$F$22))/12,IF($A856=TAXAS!$A$23,IF($B856="PARCELADO ATÉ 12X",$D856-($D856*TAXAS!$F$23))/12,IF($A856=TAXAS!$A$24,IF($B856="PARCELADO ATÉ 12X",$D856-($D856*TAXAS!$F$24))/12,IF($A856=TAXAS!$A$25,IF($B856="PARCELADO ATÉ 12X",$D856-($D856*TAXAS!$F$25))/12,IF($A856=TAXAS!$A$26,IF($B856="PARCELADO ATÉ 12X",$D856-($D856*TAXAS!$F$26))/12,IF($A856=TAXAS!$A$27,IF($B856="PARCELADO ATÉ 12X",$D856-($D856*TAXAS!$F$27))/12))))))))))))))))))))))))/1</f>
        <v>0</v>
      </c>
      <c r="J856" s="8">
        <f t="shared" si="0"/>
        <v>0</v>
      </c>
      <c r="K856" s="10" t="b">
        <f>IF($B856="PARCELADO ATÉ 3X",($D856-($D856*TAXAS!$D$4))-$J856)</f>
        <v>0</v>
      </c>
      <c r="L856" s="10" t="b">
        <f>IF($B856="PARCELADO ATÉ 6X",($D856-($D856*TAXAS!$E$4))-$J856)</f>
        <v>0</v>
      </c>
      <c r="M856" s="10" t="b">
        <f>IF($B856="PARCELADO ATÉ 12X",($D856-($D856*TAXAS!$F$4))-$J856)</f>
        <v>0</v>
      </c>
      <c r="N856" s="8">
        <f t="shared" si="1"/>
        <v>0</v>
      </c>
      <c r="O856" s="10">
        <f t="shared" si="2"/>
        <v>0</v>
      </c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spans="1:31" ht="15.75" customHeight="1" x14ac:dyDescent="0.2">
      <c r="A857" s="3"/>
      <c r="B857" s="5"/>
      <c r="C857" s="6"/>
      <c r="D857" s="42"/>
      <c r="E857" s="8">
        <f>IF($A857="VISA",IF($B857="DÉBITO",$D857-($D857*TAXAS!$B$4)),IF($A857="MASTER",IF($B857="DÉBITO",$D857-($D857*TAXAS!$B$5)),IF($A857="ELO", IF($B857="DÉBITO",$D857-($D857*TAXAS!$B$6)),IF($A857="HIPERCARD",IF($B857="DÉBITO",$D857-($D857*TAXAS!$B$7)),IF($A857="DINERS",IF($B857="DÉBITO",$D857-($D857*TAXAS!$B$8)),IF($A857="AMERICA EXPRESS",IF($B857="DÉBITO",$D857-($D857*TAXAS!$B$9)),IF($A857=TAXAS!$A$10,IF($B857="DÉBITO",$D857-($D857*TAXAS!$B$10)), IF($A857=TAXAS!$A$11,IF($B857="DÉBITO",$D857-($D857*TAXAS!$B$11)), IF($A857=TAXAS!$A$12,IF($B857="DÉBITO",$D857-($D857*TAXAS!$B$12)), IF($A857=TAXAS!$A$13,IF($B857="DÉBITO",$D857-($D857*TAXAS!$B$13)), IF($A857=TAXAS!$A$14,IF($B857="DÉBITO",$D857-($D857*TAXAS!$B$14)), IF($A857=TAXAS!$A$15,IF($B857="DÉBITO",$D857-($D857*TAXAS!$B$15)), IF($A857=TAXAS!$A$16,IF($B857="DÉBITO",$D857-($D857*TAXAS!$B$16)), IF($A857=TAXAS!$A$17,IF($B857="DÉBITO",$D857-($D857*TAXAS!$B$17)), IF($A857=TAXAS!$A$18,IF($B857="DÉBITO",$D857-($D857*TAXAS!$B$18)), IF($A857=TAXAS!$A$19,IF($B857="DÉBITO",$D857-($D857*TAXAS!$B$19)), IF($A857=TAXAS!$A$20,IF($B857="DÉBITO",$D857-($D857*TAXAS!$B$20)), IF($A857=TAXAS!$A$21,IF($B857="DÉBITO",$D857-($D857*TAXAS!$B$21)), IF($A857=TAXAS!$A$22,IF($B857="DÉBITO",$D857-($D857*TAXAS!$B$22)), IF($A857=TAXAS!$A$23,IF($B857="DÉBITO",$D857-($D857*TAXAS!$B$23)), IF($A857=TAXAS!$A$24,IF($B857="DÉBITO",$D857-($D857*TAXAS!$B$24)), IF($A857=TAXAS!$A$25,IF($B857="DÉBITO",$D857-($D857*TAXAS!$B$25)), IF($A857=TAXAS!$A$26,IF($B857="DÉBITO",$D857-($D857*TAXAS!$B$26)), IF($A857=TAXAS!$A$27,IF($B857="DÉBITO",$D857-($D857*TAXAS!$B$27))))))))))))))))))))))))))/1</f>
        <v>0</v>
      </c>
      <c r="F857" s="8">
        <f>IF($A857="VISA",IF($B857="CRÉDITO",$D857-($D857*TAXAS!$C$4)),IF($A857="MASTER",IF($B857="CRÉDITO",$D857-($D857*TAXAS!$C$5)),IF($A857="ELO", IF($B857="CRÉDITO",$D857-($D857*TAXAS!$C$6)),IF($A857="HIPERCARD",IF($B857="CRÉDITO",$D857-($D857*TAXAS!$C$7)),IF($A857="DINERS",IF($B857="CRÉDITO",$D857-($D857*TAXAS!$C$8)),IF($A857="AMERICA EXPRESS",IF($B857="CRÉDITO",$D857-($D857*TAXAS!$C$9)),IF($A857=TAXAS!$A$10,IF($B857="CRÉDITO",$D857-($D857*TAXAS!$C$10)), IF($A857=TAXAS!$A$11,IF($B857="CRÉDITO",$D857-($D857*TAXAS!$C$11)), IF($A857=TAXAS!$A$12,IF($B857="CRÉDITO",$D857-($D857*TAXAS!$C$12)), IF($A857=TAXAS!$A$13,IF($B857="CRÉDITO",$D857-($D857*TAXAS!$C$13)), IF($A857=TAXAS!$A$14,IF($B857="CRÉDITO",$D857-($D857*TAXAS!$C$14)), IF($A857=TAXAS!$A$15,IF($B857="CRÉDITO",$D857-($D857*TAXAS!$C$15)), IF($A857=TAXAS!$A$16,IF($B857="CRÉDITO",$D857-($D857*TAXAS!$C$16)), IF($A857=TAXAS!$A$17,IF($B857="CRÉDITO",$D857-($D857*TAXAS!$C$17)), IF($A857=TAXAS!$A$18,IF($B857="CRÉDITO",$D857-($D857*TAXAS!$C$18)), IF($A857=TAXAS!$A$19,IF($B857="CRÉDITO",$D857-($D857*TAXAS!$C$19)), IF($A857=TAXAS!$A$20,IF($B857="CRÉDITO",$D857-($D857*TAXAS!$C$20)), IF($A857=TAXAS!$A$21,IF($B857="CRÉDITO",$D857-($D857*TAXAS!$C$21)), IF($A857=TAXAS!$A$22,IF($B857="CRÉDITO",$D857-($D857*TAXAS!$C$22)), IF($A857=TAXAS!$A$23,IF($B857="CRÉDITO",$D857-($D857*TAXAS!$C$23)), IF($A857=TAXAS!$A$24,IF($B857="CRÉDITO",$D857-($D857*TAXAS!$C$24)), IF($A857=TAXAS!$A$25,IF($B857="CRÉDITO",$D857-($D857*TAXAS!$C$25)), IF($A857=TAXAS!$A$26,IF($B857="CRÉDITO",$D857-($D857*TAXAS!$C$26)), IF($A857=TAXAS!$A$27,IF($B857="CRÉDITO",$D857-($D857*TAXAS!$C$27))))))))))))))))))))))))))/1</f>
        <v>0</v>
      </c>
      <c r="G857" s="9">
        <f>IF($A857="VISA",IF($B857="PARCELADO ATÉ 3X",$D857-(D857*TAXAS!$D$4))/3,IF($A857="MASTER",IF($B857="PARCELADO ATÉ 3X",$D857-(D857*TAXAS!$D$5))/3,IF($A857="ELO",IF($B857="PARCELADO ATÉ 3X",$D857-(D857*TAXAS!$D$6))/3,IF($A857="HIPERCARD",IF($B857="PARCELADO ATÉ 3X",$D857-(D857*TAXAS!$D$7))/3,IF($A857="DINERS",IF($B857="PARCELADO ATÉ 3X",$D857-(D857*TAXAS!$D$8))/3,IF($A857="AMERICA EXPRESS",IF($B857="PARCELADO ATÉ 3X",$D857-(D857*TAXAS!$D$9))/3,IF($A857=TAXAS!$A$10,IF($B857="PARCELADO ATÉ 3X",$D857-($D857*TAXAS!$D$10))/3,IF($A857=TAXAS!$A$11,IF($B857="PARCELADO ATÉ 3X",$D857-($D857*TAXAS!$D$11))/3,IF($A857=TAXAS!$A$12,IF($B857="PARCELADO ATÉ 3X",$D857-($D857*TAXAS!$D$12))/3,IF($A857=TAXAS!$A$13,IF($B857="PARCELADO ATÉ 3X",$D857-($D857*TAXAS!$D$13))/3,IF($A857=TAXAS!$A$14,IF($B857="PARCELADO ATÉ 3X",$D857-($D857*TAXAS!$D$14))/3,IF($A857=TAXAS!$A$15,IF($B857="PARCELADO ATÉ 3X",$D857-($D857*TAXAS!$D$15))/3,IF($A857=TAXAS!$A$16,IF($B857="PARCELADO ATÉ 3X",$D857-($D857*TAXAS!$D$16))/3,IF($A857=TAXAS!$A$17,IF($B857="PARCELADO ATÉ 3X",$D857-($D857*TAXAS!$D$17))/3,IF($A857=TAXAS!$A$18,IF($B857="PARCELADO ATÉ 3X",$D857-($D857*TAXAS!$D$18))/3,IF($A857=TAXAS!$A$19,IF($B857="PARCELADO ATÉ 3X",$D857-($D857*TAXAS!$D$19))/3,IF($A857=TAXAS!$A$20,IF($B857="PARCELADO ATÉ 3X",$D857-($D857*TAXAS!$D$20))/3,IF($A857=TAXAS!$A$21,IF($B857="PARCELADO ATÉ 3X",$D857-($D857*TAXAS!$D$21))/3,IF($A857=TAXAS!$A$22,IF($B857="PARCELADO ATÉ 3X",$D857-($D857*TAXAS!$D$22))/3,IF($A857=TAXAS!$A$23,IF($B857="PARCELADO ATÉ 3X",$D857-($D857*TAXAS!$D$23))/3,IF($A857=TAXAS!$A$24,IF($B857="PARCELADO ATÉ 3X",$D857-($D857*TAXAS!$D$24))/3,IF($A857=TAXAS!$A$25,IF($B857="PARCELADO ATÉ 3X",$D857-($D857*TAXAS!$D$25))/3,IF($A857=TAXAS!$A$26,IF($B857="PARCELADO ATÉ 3X",$D857-($D857*TAXAS!$D$26))/3,IF($A857=TAXAS!$A$27,IF($B857="PARCELADO ATÉ 3X",$D857-($D857*TAXAS!$D$27))/3))))))))))))))))))))))))/1</f>
        <v>0</v>
      </c>
      <c r="H857" s="9">
        <f>IF($A857="VISA",IF($B857="PARCELADO ATÉ 6X",$D857-(D857*TAXAS!$E$4))/6,IF($A857="MASTER",IF($B857="PARCELADO ATÉ 6X",$D857-(D857*TAXAS!$E$5))/6,IF($A857="ELO",IF($B857="PARCELADO ATÉ 6X",$D857-(D857*TAXAS!$E$6))/6,IF($A857="HIPERCARD",IF($B857="PARCELADO ATÉ 6X",$D857-(D857*TAXAS!$E$7))/6,IF($A857="DINERS",IF($B857="PARCELADO ATÉ 6X",$D857-(D857*TAXAS!$E$8))/6,IF($A857="AMERICA EXPRESS",IF($B857="PARCELADO ATÉ 6X",$D857-(D857*TAXAS!$E$9))/6,IF($A857=TAXAS!$A$10,IF($B857="PARCELADO ATÉ 6X",$D857-($D857*TAXAS!$E$10))/6,IF($A857=TAXAS!$A$11,IF($B857="PARCELADO ATÉ 6X",$D857-($D857*TAXAS!$E$11))/6,IF($A857=TAXAS!$A$12,IF($B857="PARCELADO ATÉ 6X",$D857-($D857*TAXAS!$E$12))/6,IF($A857=TAXAS!$A$13,IF($B857="PARCELADO ATÉ 6X",$D857-($D857*TAXAS!$E$13))/6,IF($A857=TAXAS!$A$14,IF($B857="PARCELADO ATÉ 6X",$D857-($D857*TAXAS!$E$14))/6,IF($A857=TAXAS!$A$15,IF($B857="PARCELADO ATÉ 6X",$D857-($D857*TAXAS!$E$15))/6,IF($A857=TAXAS!$A$16,IF($B857="PARCELADO ATÉ 6X",$D857-($D857*TAXAS!$E$16))/6,IF($A857=TAXAS!$A$17,IF($B857="PARCELADO ATÉ 6X",$D857-($D857*TAXAS!$E$17))/6,IF($A857=TAXAS!$A$18,IF($B857="PARCELADO ATÉ 6X",$D857-($D857*TAXAS!$E$18))/6,IF($A857=TAXAS!$A$19,IF($B857="PARCELADO ATÉ 6X",$D857-($D857*TAXAS!$E$19))/6,IF($A857=TAXAS!$A$20,IF($B857="PARCELADO ATÉ 6X",$D857-($D857*TAXAS!$E$20))/6,IF($A857=TAXAS!$A$21,IF($B857="PARCELADO ATÉ 6X",$D857-($D857*TAXAS!$E$21))/6,IF($A857=TAXAS!$A$22,IF($B857="PARCELADO ATÉ 6X",$D857-($D857*TAXAS!$E$22))/6,IF($A857=TAXAS!$A$23,IF($B857="PARCELADO ATÉ 6X",$D857-($D857*TAXAS!$E$23))/6,IF($A857=TAXAS!$A$24,IF($B857="PARCELADO ATÉ 6X",$D857-($D857*TAXAS!$E$24))/6,IF($A857=TAXAS!$A$25,IF($B857="PARCELADO ATÉ 6X",$D857-($D857*TAXAS!$E$25))/6,IF($A857=TAXAS!$A$26,IF($B857="PARCELADO ATÉ 6X",$D857-($D857*TAXAS!$E$26))/6,IF($A857=TAXAS!$A$27,IF($B857="PARCELADO ATÉ 6X",$D857-($D857*TAXAS!$E$27))/6))))))))))))))))))))))))/1</f>
        <v>0</v>
      </c>
      <c r="I857" s="9">
        <f>IF($A857="VISA",IF($B857="PARCELADO ATÉ 12X",$D857-(D857*TAXAS!$F$4))/12,IF($A857="MASTER",IF($B857="PARCELADO ATÉ 12X",$D857-(D857*TAXAS!$F$5))/12,IF($A857="ELO",IF($B857="PARCELADO ATÉ 12X",$D857-(D857*TAXAS!$F$6))/12,IF($A857="HIPERCARD",IF($B857="PARCELADO ATÉ 12X",$D857-(D857*TAXAS!$F$7))/12,IF($A857="DINERS",IF($B857="PARCELADO ATÉ 12X",$D857-(D857*TAXAS!$F$8))/12,IF($A857="AMERICA EXPRESS",IF($B857="PARCELADO ATÉ 12X",$D857-(D857*TAXAS!$F$9))/12,IF($A857=TAXAS!$A$10,IF($B857="PARCELADO ATÉ 12X",$D857-($D857*TAXAS!$F$10))/12,IF($A857=TAXAS!$A$11,IF($B857="PARCELADO ATÉ 12X",$D857-($D857*TAXAS!$F$11))/12,IF($A857=TAXAS!$A$12,IF($B857="PARCELADO ATÉ 12X",$D857-($D857*TAXAS!$F$12))/12,IF($A857=TAXAS!$A$13,IF($B857="PARCELADO ATÉ 12X",$D857-($D857*TAXAS!$F$13))/12,IF($A857=TAXAS!$A$14,IF($B857="PARCELADO ATÉ 12X",$D857-($D857*TAXAS!$F$14))/12,IF($A857=TAXAS!$A$15,IF($B857="PARCELADO ATÉ 12X",$D857-($D857*TAXAS!$F$15))/12,IF($A857=TAXAS!$A$16,IF($B857="PARCELADO ATÉ 12X",$D857-($D857*TAXAS!$F$16))/12,IF($A857=TAXAS!$A$17,IF($B857="PARCELADO ATÉ 12X",$D857-($D857*TAXAS!$F$17))/12,IF($A857=TAXAS!$A$18,IF($B857="PARCELADO ATÉ 12X",$D857-($D857*TAXAS!$F$18))/12,IF($A857=TAXAS!$A$19,IF($B857="PARCELADO ATÉ 12X",$D857-($D857*TAXAS!$F$19))/12,IF($A857=TAXAS!$A$20,IF($B857="PARCELADO ATÉ 12X",$D857-($D857*TAXAS!$F$20))/12,IF($A857=TAXAS!$A$21,IF($B857="PARCELADO ATÉ 12X",$D857-($D857*TAXAS!$F$21))/12,IF($A857=TAXAS!$A$22,IF($B857="PARCELADO ATÉ 12X",$D857-($D857*TAXAS!$F$22))/12,IF($A857=TAXAS!$A$23,IF($B857="PARCELADO ATÉ 12X",$D857-($D857*TAXAS!$F$23))/12,IF($A857=TAXAS!$A$24,IF($B857="PARCELADO ATÉ 12X",$D857-($D857*TAXAS!$F$24))/12,IF($A857=TAXAS!$A$25,IF($B857="PARCELADO ATÉ 12X",$D857-($D857*TAXAS!$F$25))/12,IF($A857=TAXAS!$A$26,IF($B857="PARCELADO ATÉ 12X",$D857-($D857*TAXAS!$F$26))/12,IF($A857=TAXAS!$A$27,IF($B857="PARCELADO ATÉ 12X",$D857-($D857*TAXAS!$F$27))/12))))))))))))))))))))))))/1</f>
        <v>0</v>
      </c>
      <c r="J857" s="8">
        <f t="shared" si="0"/>
        <v>0</v>
      </c>
      <c r="K857" s="10" t="b">
        <f>IF($B857="PARCELADO ATÉ 3X",($D857-($D857*TAXAS!$D$4))-$J857)</f>
        <v>0</v>
      </c>
      <c r="L857" s="10" t="b">
        <f>IF($B857="PARCELADO ATÉ 6X",($D857-($D857*TAXAS!$E$4))-$J857)</f>
        <v>0</v>
      </c>
      <c r="M857" s="10" t="b">
        <f>IF($B857="PARCELADO ATÉ 12X",($D857-($D857*TAXAS!$F$4))-$J857)</f>
        <v>0</v>
      </c>
      <c r="N857" s="8">
        <f t="shared" si="1"/>
        <v>0</v>
      </c>
      <c r="O857" s="10">
        <f t="shared" si="2"/>
        <v>0</v>
      </c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spans="1:31" ht="15.75" customHeight="1" x14ac:dyDescent="0.2">
      <c r="A858" s="3"/>
      <c r="B858" s="5"/>
      <c r="C858" s="6"/>
      <c r="D858" s="42"/>
      <c r="E858" s="8">
        <f>IF($A858="VISA",IF($B858="DÉBITO",$D858-($D858*TAXAS!$B$4)),IF($A858="MASTER",IF($B858="DÉBITO",$D858-($D858*TAXAS!$B$5)),IF($A858="ELO", IF($B858="DÉBITO",$D858-($D858*TAXAS!$B$6)),IF($A858="HIPERCARD",IF($B858="DÉBITO",$D858-($D858*TAXAS!$B$7)),IF($A858="DINERS",IF($B858="DÉBITO",$D858-($D858*TAXAS!$B$8)),IF($A858="AMERICA EXPRESS",IF($B858="DÉBITO",$D858-($D858*TAXAS!$B$9)),IF($A858=TAXAS!$A$10,IF($B858="DÉBITO",$D858-($D858*TAXAS!$B$10)), IF($A858=TAXAS!$A$11,IF($B858="DÉBITO",$D858-($D858*TAXAS!$B$11)), IF($A858=TAXAS!$A$12,IF($B858="DÉBITO",$D858-($D858*TAXAS!$B$12)), IF($A858=TAXAS!$A$13,IF($B858="DÉBITO",$D858-($D858*TAXAS!$B$13)), IF($A858=TAXAS!$A$14,IF($B858="DÉBITO",$D858-($D858*TAXAS!$B$14)), IF($A858=TAXAS!$A$15,IF($B858="DÉBITO",$D858-($D858*TAXAS!$B$15)), IF($A858=TAXAS!$A$16,IF($B858="DÉBITO",$D858-($D858*TAXAS!$B$16)), IF($A858=TAXAS!$A$17,IF($B858="DÉBITO",$D858-($D858*TAXAS!$B$17)), IF($A858=TAXAS!$A$18,IF($B858="DÉBITO",$D858-($D858*TAXAS!$B$18)), IF($A858=TAXAS!$A$19,IF($B858="DÉBITO",$D858-($D858*TAXAS!$B$19)), IF($A858=TAXAS!$A$20,IF($B858="DÉBITO",$D858-($D858*TAXAS!$B$20)), IF($A858=TAXAS!$A$21,IF($B858="DÉBITO",$D858-($D858*TAXAS!$B$21)), IF($A858=TAXAS!$A$22,IF($B858="DÉBITO",$D858-($D858*TAXAS!$B$22)), IF($A858=TAXAS!$A$23,IF($B858="DÉBITO",$D858-($D858*TAXAS!$B$23)), IF($A858=TAXAS!$A$24,IF($B858="DÉBITO",$D858-($D858*TAXAS!$B$24)), IF($A858=TAXAS!$A$25,IF($B858="DÉBITO",$D858-($D858*TAXAS!$B$25)), IF($A858=TAXAS!$A$26,IF($B858="DÉBITO",$D858-($D858*TAXAS!$B$26)), IF($A858=TAXAS!$A$27,IF($B858="DÉBITO",$D858-($D858*TAXAS!$B$27))))))))))))))))))))))))))/1</f>
        <v>0</v>
      </c>
      <c r="F858" s="8">
        <f>IF($A858="VISA",IF($B858="CRÉDITO",$D858-($D858*TAXAS!$C$4)),IF($A858="MASTER",IF($B858="CRÉDITO",$D858-($D858*TAXAS!$C$5)),IF($A858="ELO", IF($B858="CRÉDITO",$D858-($D858*TAXAS!$C$6)),IF($A858="HIPERCARD",IF($B858="CRÉDITO",$D858-($D858*TAXAS!$C$7)),IF($A858="DINERS",IF($B858="CRÉDITO",$D858-($D858*TAXAS!$C$8)),IF($A858="AMERICA EXPRESS",IF($B858="CRÉDITO",$D858-($D858*TAXAS!$C$9)),IF($A858=TAXAS!$A$10,IF($B858="CRÉDITO",$D858-($D858*TAXAS!$C$10)), IF($A858=TAXAS!$A$11,IF($B858="CRÉDITO",$D858-($D858*TAXAS!$C$11)), IF($A858=TAXAS!$A$12,IF($B858="CRÉDITO",$D858-($D858*TAXAS!$C$12)), IF($A858=TAXAS!$A$13,IF($B858="CRÉDITO",$D858-($D858*TAXAS!$C$13)), IF($A858=TAXAS!$A$14,IF($B858="CRÉDITO",$D858-($D858*TAXAS!$C$14)), IF($A858=TAXAS!$A$15,IF($B858="CRÉDITO",$D858-($D858*TAXAS!$C$15)), IF($A858=TAXAS!$A$16,IF($B858="CRÉDITO",$D858-($D858*TAXAS!$C$16)), IF($A858=TAXAS!$A$17,IF($B858="CRÉDITO",$D858-($D858*TAXAS!$C$17)), IF($A858=TAXAS!$A$18,IF($B858="CRÉDITO",$D858-($D858*TAXAS!$C$18)), IF($A858=TAXAS!$A$19,IF($B858="CRÉDITO",$D858-($D858*TAXAS!$C$19)), IF($A858=TAXAS!$A$20,IF($B858="CRÉDITO",$D858-($D858*TAXAS!$C$20)), IF($A858=TAXAS!$A$21,IF($B858="CRÉDITO",$D858-($D858*TAXAS!$C$21)), IF($A858=TAXAS!$A$22,IF($B858="CRÉDITO",$D858-($D858*TAXAS!$C$22)), IF($A858=TAXAS!$A$23,IF($B858="CRÉDITO",$D858-($D858*TAXAS!$C$23)), IF($A858=TAXAS!$A$24,IF($B858="CRÉDITO",$D858-($D858*TAXAS!$C$24)), IF($A858=TAXAS!$A$25,IF($B858="CRÉDITO",$D858-($D858*TAXAS!$C$25)), IF($A858=TAXAS!$A$26,IF($B858="CRÉDITO",$D858-($D858*TAXAS!$C$26)), IF($A858=TAXAS!$A$27,IF($B858="CRÉDITO",$D858-($D858*TAXAS!$C$27))))))))))))))))))))))))))/1</f>
        <v>0</v>
      </c>
      <c r="G858" s="9">
        <f>IF($A858="VISA",IF($B858="PARCELADO ATÉ 3X",$D858-(D858*TAXAS!$D$4))/3,IF($A858="MASTER",IF($B858="PARCELADO ATÉ 3X",$D858-(D858*TAXAS!$D$5))/3,IF($A858="ELO",IF($B858="PARCELADO ATÉ 3X",$D858-(D858*TAXAS!$D$6))/3,IF($A858="HIPERCARD",IF($B858="PARCELADO ATÉ 3X",$D858-(D858*TAXAS!$D$7))/3,IF($A858="DINERS",IF($B858="PARCELADO ATÉ 3X",$D858-(D858*TAXAS!$D$8))/3,IF($A858="AMERICA EXPRESS",IF($B858="PARCELADO ATÉ 3X",$D858-(D858*TAXAS!$D$9))/3,IF($A858=TAXAS!$A$10,IF($B858="PARCELADO ATÉ 3X",$D858-($D858*TAXAS!$D$10))/3,IF($A858=TAXAS!$A$11,IF($B858="PARCELADO ATÉ 3X",$D858-($D858*TAXAS!$D$11))/3,IF($A858=TAXAS!$A$12,IF($B858="PARCELADO ATÉ 3X",$D858-($D858*TAXAS!$D$12))/3,IF($A858=TAXAS!$A$13,IF($B858="PARCELADO ATÉ 3X",$D858-($D858*TAXAS!$D$13))/3,IF($A858=TAXAS!$A$14,IF($B858="PARCELADO ATÉ 3X",$D858-($D858*TAXAS!$D$14))/3,IF($A858=TAXAS!$A$15,IF($B858="PARCELADO ATÉ 3X",$D858-($D858*TAXAS!$D$15))/3,IF($A858=TAXAS!$A$16,IF($B858="PARCELADO ATÉ 3X",$D858-($D858*TAXAS!$D$16))/3,IF($A858=TAXAS!$A$17,IF($B858="PARCELADO ATÉ 3X",$D858-($D858*TAXAS!$D$17))/3,IF($A858=TAXAS!$A$18,IF($B858="PARCELADO ATÉ 3X",$D858-($D858*TAXAS!$D$18))/3,IF($A858=TAXAS!$A$19,IF($B858="PARCELADO ATÉ 3X",$D858-($D858*TAXAS!$D$19))/3,IF($A858=TAXAS!$A$20,IF($B858="PARCELADO ATÉ 3X",$D858-($D858*TAXAS!$D$20))/3,IF($A858=TAXAS!$A$21,IF($B858="PARCELADO ATÉ 3X",$D858-($D858*TAXAS!$D$21))/3,IF($A858=TAXAS!$A$22,IF($B858="PARCELADO ATÉ 3X",$D858-($D858*TAXAS!$D$22))/3,IF($A858=TAXAS!$A$23,IF($B858="PARCELADO ATÉ 3X",$D858-($D858*TAXAS!$D$23))/3,IF($A858=TAXAS!$A$24,IF($B858="PARCELADO ATÉ 3X",$D858-($D858*TAXAS!$D$24))/3,IF($A858=TAXAS!$A$25,IF($B858="PARCELADO ATÉ 3X",$D858-($D858*TAXAS!$D$25))/3,IF($A858=TAXAS!$A$26,IF($B858="PARCELADO ATÉ 3X",$D858-($D858*TAXAS!$D$26))/3,IF($A858=TAXAS!$A$27,IF($B858="PARCELADO ATÉ 3X",$D858-($D858*TAXAS!$D$27))/3))))))))))))))))))))))))/1</f>
        <v>0</v>
      </c>
      <c r="H858" s="9">
        <f>IF($A858="VISA",IF($B858="PARCELADO ATÉ 6X",$D858-(D858*TAXAS!$E$4))/6,IF($A858="MASTER",IF($B858="PARCELADO ATÉ 6X",$D858-(D858*TAXAS!$E$5))/6,IF($A858="ELO",IF($B858="PARCELADO ATÉ 6X",$D858-(D858*TAXAS!$E$6))/6,IF($A858="HIPERCARD",IF($B858="PARCELADO ATÉ 6X",$D858-(D858*TAXAS!$E$7))/6,IF($A858="DINERS",IF($B858="PARCELADO ATÉ 6X",$D858-(D858*TAXAS!$E$8))/6,IF($A858="AMERICA EXPRESS",IF($B858="PARCELADO ATÉ 6X",$D858-(D858*TAXAS!$E$9))/6,IF($A858=TAXAS!$A$10,IF($B858="PARCELADO ATÉ 6X",$D858-($D858*TAXAS!$E$10))/6,IF($A858=TAXAS!$A$11,IF($B858="PARCELADO ATÉ 6X",$D858-($D858*TAXAS!$E$11))/6,IF($A858=TAXAS!$A$12,IF($B858="PARCELADO ATÉ 6X",$D858-($D858*TAXAS!$E$12))/6,IF($A858=TAXAS!$A$13,IF($B858="PARCELADO ATÉ 6X",$D858-($D858*TAXAS!$E$13))/6,IF($A858=TAXAS!$A$14,IF($B858="PARCELADO ATÉ 6X",$D858-($D858*TAXAS!$E$14))/6,IF($A858=TAXAS!$A$15,IF($B858="PARCELADO ATÉ 6X",$D858-($D858*TAXAS!$E$15))/6,IF($A858=TAXAS!$A$16,IF($B858="PARCELADO ATÉ 6X",$D858-($D858*TAXAS!$E$16))/6,IF($A858=TAXAS!$A$17,IF($B858="PARCELADO ATÉ 6X",$D858-($D858*TAXAS!$E$17))/6,IF($A858=TAXAS!$A$18,IF($B858="PARCELADO ATÉ 6X",$D858-($D858*TAXAS!$E$18))/6,IF($A858=TAXAS!$A$19,IF($B858="PARCELADO ATÉ 6X",$D858-($D858*TAXAS!$E$19))/6,IF($A858=TAXAS!$A$20,IF($B858="PARCELADO ATÉ 6X",$D858-($D858*TAXAS!$E$20))/6,IF($A858=TAXAS!$A$21,IF($B858="PARCELADO ATÉ 6X",$D858-($D858*TAXAS!$E$21))/6,IF($A858=TAXAS!$A$22,IF($B858="PARCELADO ATÉ 6X",$D858-($D858*TAXAS!$E$22))/6,IF($A858=TAXAS!$A$23,IF($B858="PARCELADO ATÉ 6X",$D858-($D858*TAXAS!$E$23))/6,IF($A858=TAXAS!$A$24,IF($B858="PARCELADO ATÉ 6X",$D858-($D858*TAXAS!$E$24))/6,IF($A858=TAXAS!$A$25,IF($B858="PARCELADO ATÉ 6X",$D858-($D858*TAXAS!$E$25))/6,IF($A858=TAXAS!$A$26,IF($B858="PARCELADO ATÉ 6X",$D858-($D858*TAXAS!$E$26))/6,IF($A858=TAXAS!$A$27,IF($B858="PARCELADO ATÉ 6X",$D858-($D858*TAXAS!$E$27))/6))))))))))))))))))))))))/1</f>
        <v>0</v>
      </c>
      <c r="I858" s="9">
        <f>IF($A858="VISA",IF($B858="PARCELADO ATÉ 12X",$D858-(D858*TAXAS!$F$4))/12,IF($A858="MASTER",IF($B858="PARCELADO ATÉ 12X",$D858-(D858*TAXAS!$F$5))/12,IF($A858="ELO",IF($B858="PARCELADO ATÉ 12X",$D858-(D858*TAXAS!$F$6))/12,IF($A858="HIPERCARD",IF($B858="PARCELADO ATÉ 12X",$D858-(D858*TAXAS!$F$7))/12,IF($A858="DINERS",IF($B858="PARCELADO ATÉ 12X",$D858-(D858*TAXAS!$F$8))/12,IF($A858="AMERICA EXPRESS",IF($B858="PARCELADO ATÉ 12X",$D858-(D858*TAXAS!$F$9))/12,IF($A858=TAXAS!$A$10,IF($B858="PARCELADO ATÉ 12X",$D858-($D858*TAXAS!$F$10))/12,IF($A858=TAXAS!$A$11,IF($B858="PARCELADO ATÉ 12X",$D858-($D858*TAXAS!$F$11))/12,IF($A858=TAXAS!$A$12,IF($B858="PARCELADO ATÉ 12X",$D858-($D858*TAXAS!$F$12))/12,IF($A858=TAXAS!$A$13,IF($B858="PARCELADO ATÉ 12X",$D858-($D858*TAXAS!$F$13))/12,IF($A858=TAXAS!$A$14,IF($B858="PARCELADO ATÉ 12X",$D858-($D858*TAXAS!$F$14))/12,IF($A858=TAXAS!$A$15,IF($B858="PARCELADO ATÉ 12X",$D858-($D858*TAXAS!$F$15))/12,IF($A858=TAXAS!$A$16,IF($B858="PARCELADO ATÉ 12X",$D858-($D858*TAXAS!$F$16))/12,IF($A858=TAXAS!$A$17,IF($B858="PARCELADO ATÉ 12X",$D858-($D858*TAXAS!$F$17))/12,IF($A858=TAXAS!$A$18,IF($B858="PARCELADO ATÉ 12X",$D858-($D858*TAXAS!$F$18))/12,IF($A858=TAXAS!$A$19,IF($B858="PARCELADO ATÉ 12X",$D858-($D858*TAXAS!$F$19))/12,IF($A858=TAXAS!$A$20,IF($B858="PARCELADO ATÉ 12X",$D858-($D858*TAXAS!$F$20))/12,IF($A858=TAXAS!$A$21,IF($B858="PARCELADO ATÉ 12X",$D858-($D858*TAXAS!$F$21))/12,IF($A858=TAXAS!$A$22,IF($B858="PARCELADO ATÉ 12X",$D858-($D858*TAXAS!$F$22))/12,IF($A858=TAXAS!$A$23,IF($B858="PARCELADO ATÉ 12X",$D858-($D858*TAXAS!$F$23))/12,IF($A858=TAXAS!$A$24,IF($B858="PARCELADO ATÉ 12X",$D858-($D858*TAXAS!$F$24))/12,IF($A858=TAXAS!$A$25,IF($B858="PARCELADO ATÉ 12X",$D858-($D858*TAXAS!$F$25))/12,IF($A858=TAXAS!$A$26,IF($B858="PARCELADO ATÉ 12X",$D858-($D858*TAXAS!$F$26))/12,IF($A858=TAXAS!$A$27,IF($B858="PARCELADO ATÉ 12X",$D858-($D858*TAXAS!$F$27))/12))))))))))))))))))))))))/1</f>
        <v>0</v>
      </c>
      <c r="J858" s="8">
        <f t="shared" si="0"/>
        <v>0</v>
      </c>
      <c r="K858" s="10" t="b">
        <f>IF($B858="PARCELADO ATÉ 3X",($D858-($D858*TAXAS!$D$4))-$J858)</f>
        <v>0</v>
      </c>
      <c r="L858" s="10" t="b">
        <f>IF($B858="PARCELADO ATÉ 6X",($D858-($D858*TAXAS!$E$4))-$J858)</f>
        <v>0</v>
      </c>
      <c r="M858" s="10" t="b">
        <f>IF($B858="PARCELADO ATÉ 12X",($D858-($D858*TAXAS!$F$4))-$J858)</f>
        <v>0</v>
      </c>
      <c r="N858" s="8">
        <f t="shared" si="1"/>
        <v>0</v>
      </c>
      <c r="O858" s="10">
        <f t="shared" si="2"/>
        <v>0</v>
      </c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spans="1:31" ht="15.75" customHeight="1" x14ac:dyDescent="0.2">
      <c r="A859" s="3"/>
      <c r="B859" s="5"/>
      <c r="C859" s="6"/>
      <c r="D859" s="42"/>
      <c r="E859" s="8">
        <f>IF($A859="VISA",IF($B859="DÉBITO",$D859-($D859*TAXAS!$B$4)),IF($A859="MASTER",IF($B859="DÉBITO",$D859-($D859*TAXAS!$B$5)),IF($A859="ELO", IF($B859="DÉBITO",$D859-($D859*TAXAS!$B$6)),IF($A859="HIPERCARD",IF($B859="DÉBITO",$D859-($D859*TAXAS!$B$7)),IF($A859="DINERS",IF($B859="DÉBITO",$D859-($D859*TAXAS!$B$8)),IF($A859="AMERICA EXPRESS",IF($B859="DÉBITO",$D859-($D859*TAXAS!$B$9)),IF($A859=TAXAS!$A$10,IF($B859="DÉBITO",$D859-($D859*TAXAS!$B$10)), IF($A859=TAXAS!$A$11,IF($B859="DÉBITO",$D859-($D859*TAXAS!$B$11)), IF($A859=TAXAS!$A$12,IF($B859="DÉBITO",$D859-($D859*TAXAS!$B$12)), IF($A859=TAXAS!$A$13,IF($B859="DÉBITO",$D859-($D859*TAXAS!$B$13)), IF($A859=TAXAS!$A$14,IF($B859="DÉBITO",$D859-($D859*TAXAS!$B$14)), IF($A859=TAXAS!$A$15,IF($B859="DÉBITO",$D859-($D859*TAXAS!$B$15)), IF($A859=TAXAS!$A$16,IF($B859="DÉBITO",$D859-($D859*TAXAS!$B$16)), IF($A859=TAXAS!$A$17,IF($B859="DÉBITO",$D859-($D859*TAXAS!$B$17)), IF($A859=TAXAS!$A$18,IF($B859="DÉBITO",$D859-($D859*TAXAS!$B$18)), IF($A859=TAXAS!$A$19,IF($B859="DÉBITO",$D859-($D859*TAXAS!$B$19)), IF($A859=TAXAS!$A$20,IF($B859="DÉBITO",$D859-($D859*TAXAS!$B$20)), IF($A859=TAXAS!$A$21,IF($B859="DÉBITO",$D859-($D859*TAXAS!$B$21)), IF($A859=TAXAS!$A$22,IF($B859="DÉBITO",$D859-($D859*TAXAS!$B$22)), IF($A859=TAXAS!$A$23,IF($B859="DÉBITO",$D859-($D859*TAXAS!$B$23)), IF($A859=TAXAS!$A$24,IF($B859="DÉBITO",$D859-($D859*TAXAS!$B$24)), IF($A859=TAXAS!$A$25,IF($B859="DÉBITO",$D859-($D859*TAXAS!$B$25)), IF($A859=TAXAS!$A$26,IF($B859="DÉBITO",$D859-($D859*TAXAS!$B$26)), IF($A859=TAXAS!$A$27,IF($B859="DÉBITO",$D859-($D859*TAXAS!$B$27))))))))))))))))))))))))))/1</f>
        <v>0</v>
      </c>
      <c r="F859" s="8">
        <f>IF($A859="VISA",IF($B859="CRÉDITO",$D859-($D859*TAXAS!$C$4)),IF($A859="MASTER",IF($B859="CRÉDITO",$D859-($D859*TAXAS!$C$5)),IF($A859="ELO", IF($B859="CRÉDITO",$D859-($D859*TAXAS!$C$6)),IF($A859="HIPERCARD",IF($B859="CRÉDITO",$D859-($D859*TAXAS!$C$7)),IF($A859="DINERS",IF($B859="CRÉDITO",$D859-($D859*TAXAS!$C$8)),IF($A859="AMERICA EXPRESS",IF($B859="CRÉDITO",$D859-($D859*TAXAS!$C$9)),IF($A859=TAXAS!$A$10,IF($B859="CRÉDITO",$D859-($D859*TAXAS!$C$10)), IF($A859=TAXAS!$A$11,IF($B859="CRÉDITO",$D859-($D859*TAXAS!$C$11)), IF($A859=TAXAS!$A$12,IF($B859="CRÉDITO",$D859-($D859*TAXAS!$C$12)), IF($A859=TAXAS!$A$13,IF($B859="CRÉDITO",$D859-($D859*TAXAS!$C$13)), IF($A859=TAXAS!$A$14,IF($B859="CRÉDITO",$D859-($D859*TAXAS!$C$14)), IF($A859=TAXAS!$A$15,IF($B859="CRÉDITO",$D859-($D859*TAXAS!$C$15)), IF($A859=TAXAS!$A$16,IF($B859="CRÉDITO",$D859-($D859*TAXAS!$C$16)), IF($A859=TAXAS!$A$17,IF($B859="CRÉDITO",$D859-($D859*TAXAS!$C$17)), IF($A859=TAXAS!$A$18,IF($B859="CRÉDITO",$D859-($D859*TAXAS!$C$18)), IF($A859=TAXAS!$A$19,IF($B859="CRÉDITO",$D859-($D859*TAXAS!$C$19)), IF($A859=TAXAS!$A$20,IF($B859="CRÉDITO",$D859-($D859*TAXAS!$C$20)), IF($A859=TAXAS!$A$21,IF($B859="CRÉDITO",$D859-($D859*TAXAS!$C$21)), IF($A859=TAXAS!$A$22,IF($B859="CRÉDITO",$D859-($D859*TAXAS!$C$22)), IF($A859=TAXAS!$A$23,IF($B859="CRÉDITO",$D859-($D859*TAXAS!$C$23)), IF($A859=TAXAS!$A$24,IF($B859="CRÉDITO",$D859-($D859*TAXAS!$C$24)), IF($A859=TAXAS!$A$25,IF($B859="CRÉDITO",$D859-($D859*TAXAS!$C$25)), IF($A859=TAXAS!$A$26,IF($B859="CRÉDITO",$D859-($D859*TAXAS!$C$26)), IF($A859=TAXAS!$A$27,IF($B859="CRÉDITO",$D859-($D859*TAXAS!$C$27))))))))))))))))))))))))))/1</f>
        <v>0</v>
      </c>
      <c r="G859" s="9">
        <f>IF($A859="VISA",IF($B859="PARCELADO ATÉ 3X",$D859-(D859*TAXAS!$D$4))/3,IF($A859="MASTER",IF($B859="PARCELADO ATÉ 3X",$D859-(D859*TAXAS!$D$5))/3,IF($A859="ELO",IF($B859="PARCELADO ATÉ 3X",$D859-(D859*TAXAS!$D$6))/3,IF($A859="HIPERCARD",IF($B859="PARCELADO ATÉ 3X",$D859-(D859*TAXAS!$D$7))/3,IF($A859="DINERS",IF($B859="PARCELADO ATÉ 3X",$D859-(D859*TAXAS!$D$8))/3,IF($A859="AMERICA EXPRESS",IF($B859="PARCELADO ATÉ 3X",$D859-(D859*TAXAS!$D$9))/3,IF($A859=TAXAS!$A$10,IF($B859="PARCELADO ATÉ 3X",$D859-($D859*TAXAS!$D$10))/3,IF($A859=TAXAS!$A$11,IF($B859="PARCELADO ATÉ 3X",$D859-($D859*TAXAS!$D$11))/3,IF($A859=TAXAS!$A$12,IF($B859="PARCELADO ATÉ 3X",$D859-($D859*TAXAS!$D$12))/3,IF($A859=TAXAS!$A$13,IF($B859="PARCELADO ATÉ 3X",$D859-($D859*TAXAS!$D$13))/3,IF($A859=TAXAS!$A$14,IF($B859="PARCELADO ATÉ 3X",$D859-($D859*TAXAS!$D$14))/3,IF($A859=TAXAS!$A$15,IF($B859="PARCELADO ATÉ 3X",$D859-($D859*TAXAS!$D$15))/3,IF($A859=TAXAS!$A$16,IF($B859="PARCELADO ATÉ 3X",$D859-($D859*TAXAS!$D$16))/3,IF($A859=TAXAS!$A$17,IF($B859="PARCELADO ATÉ 3X",$D859-($D859*TAXAS!$D$17))/3,IF($A859=TAXAS!$A$18,IF($B859="PARCELADO ATÉ 3X",$D859-($D859*TAXAS!$D$18))/3,IF($A859=TAXAS!$A$19,IF($B859="PARCELADO ATÉ 3X",$D859-($D859*TAXAS!$D$19))/3,IF($A859=TAXAS!$A$20,IF($B859="PARCELADO ATÉ 3X",$D859-($D859*TAXAS!$D$20))/3,IF($A859=TAXAS!$A$21,IF($B859="PARCELADO ATÉ 3X",$D859-($D859*TAXAS!$D$21))/3,IF($A859=TAXAS!$A$22,IF($B859="PARCELADO ATÉ 3X",$D859-($D859*TAXAS!$D$22))/3,IF($A859=TAXAS!$A$23,IF($B859="PARCELADO ATÉ 3X",$D859-($D859*TAXAS!$D$23))/3,IF($A859=TAXAS!$A$24,IF($B859="PARCELADO ATÉ 3X",$D859-($D859*TAXAS!$D$24))/3,IF($A859=TAXAS!$A$25,IF($B859="PARCELADO ATÉ 3X",$D859-($D859*TAXAS!$D$25))/3,IF($A859=TAXAS!$A$26,IF($B859="PARCELADO ATÉ 3X",$D859-($D859*TAXAS!$D$26))/3,IF($A859=TAXAS!$A$27,IF($B859="PARCELADO ATÉ 3X",$D859-($D859*TAXAS!$D$27))/3))))))))))))))))))))))))/1</f>
        <v>0</v>
      </c>
      <c r="H859" s="9">
        <f>IF($A859="VISA",IF($B859="PARCELADO ATÉ 6X",$D859-(D859*TAXAS!$E$4))/6,IF($A859="MASTER",IF($B859="PARCELADO ATÉ 6X",$D859-(D859*TAXAS!$E$5))/6,IF($A859="ELO",IF($B859="PARCELADO ATÉ 6X",$D859-(D859*TAXAS!$E$6))/6,IF($A859="HIPERCARD",IF($B859="PARCELADO ATÉ 6X",$D859-(D859*TAXAS!$E$7))/6,IF($A859="DINERS",IF($B859="PARCELADO ATÉ 6X",$D859-(D859*TAXAS!$E$8))/6,IF($A859="AMERICA EXPRESS",IF($B859="PARCELADO ATÉ 6X",$D859-(D859*TAXAS!$E$9))/6,IF($A859=TAXAS!$A$10,IF($B859="PARCELADO ATÉ 6X",$D859-($D859*TAXAS!$E$10))/6,IF($A859=TAXAS!$A$11,IF($B859="PARCELADO ATÉ 6X",$D859-($D859*TAXAS!$E$11))/6,IF($A859=TAXAS!$A$12,IF($B859="PARCELADO ATÉ 6X",$D859-($D859*TAXAS!$E$12))/6,IF($A859=TAXAS!$A$13,IF($B859="PARCELADO ATÉ 6X",$D859-($D859*TAXAS!$E$13))/6,IF($A859=TAXAS!$A$14,IF($B859="PARCELADO ATÉ 6X",$D859-($D859*TAXAS!$E$14))/6,IF($A859=TAXAS!$A$15,IF($B859="PARCELADO ATÉ 6X",$D859-($D859*TAXAS!$E$15))/6,IF($A859=TAXAS!$A$16,IF($B859="PARCELADO ATÉ 6X",$D859-($D859*TAXAS!$E$16))/6,IF($A859=TAXAS!$A$17,IF($B859="PARCELADO ATÉ 6X",$D859-($D859*TAXAS!$E$17))/6,IF($A859=TAXAS!$A$18,IF($B859="PARCELADO ATÉ 6X",$D859-($D859*TAXAS!$E$18))/6,IF($A859=TAXAS!$A$19,IF($B859="PARCELADO ATÉ 6X",$D859-($D859*TAXAS!$E$19))/6,IF($A859=TAXAS!$A$20,IF($B859="PARCELADO ATÉ 6X",$D859-($D859*TAXAS!$E$20))/6,IF($A859=TAXAS!$A$21,IF($B859="PARCELADO ATÉ 6X",$D859-($D859*TAXAS!$E$21))/6,IF($A859=TAXAS!$A$22,IF($B859="PARCELADO ATÉ 6X",$D859-($D859*TAXAS!$E$22))/6,IF($A859=TAXAS!$A$23,IF($B859="PARCELADO ATÉ 6X",$D859-($D859*TAXAS!$E$23))/6,IF($A859=TAXAS!$A$24,IF($B859="PARCELADO ATÉ 6X",$D859-($D859*TAXAS!$E$24))/6,IF($A859=TAXAS!$A$25,IF($B859="PARCELADO ATÉ 6X",$D859-($D859*TAXAS!$E$25))/6,IF($A859=TAXAS!$A$26,IF($B859="PARCELADO ATÉ 6X",$D859-($D859*TAXAS!$E$26))/6,IF($A859=TAXAS!$A$27,IF($B859="PARCELADO ATÉ 6X",$D859-($D859*TAXAS!$E$27))/6))))))))))))))))))))))))/1</f>
        <v>0</v>
      </c>
      <c r="I859" s="9">
        <f>IF($A859="VISA",IF($B859="PARCELADO ATÉ 12X",$D859-(D859*TAXAS!$F$4))/12,IF($A859="MASTER",IF($B859="PARCELADO ATÉ 12X",$D859-(D859*TAXAS!$F$5))/12,IF($A859="ELO",IF($B859="PARCELADO ATÉ 12X",$D859-(D859*TAXAS!$F$6))/12,IF($A859="HIPERCARD",IF($B859="PARCELADO ATÉ 12X",$D859-(D859*TAXAS!$F$7))/12,IF($A859="DINERS",IF($B859="PARCELADO ATÉ 12X",$D859-(D859*TAXAS!$F$8))/12,IF($A859="AMERICA EXPRESS",IF($B859="PARCELADO ATÉ 12X",$D859-(D859*TAXAS!$F$9))/12,IF($A859=TAXAS!$A$10,IF($B859="PARCELADO ATÉ 12X",$D859-($D859*TAXAS!$F$10))/12,IF($A859=TAXAS!$A$11,IF($B859="PARCELADO ATÉ 12X",$D859-($D859*TAXAS!$F$11))/12,IF($A859=TAXAS!$A$12,IF($B859="PARCELADO ATÉ 12X",$D859-($D859*TAXAS!$F$12))/12,IF($A859=TAXAS!$A$13,IF($B859="PARCELADO ATÉ 12X",$D859-($D859*TAXAS!$F$13))/12,IF($A859=TAXAS!$A$14,IF($B859="PARCELADO ATÉ 12X",$D859-($D859*TAXAS!$F$14))/12,IF($A859=TAXAS!$A$15,IF($B859="PARCELADO ATÉ 12X",$D859-($D859*TAXAS!$F$15))/12,IF($A859=TAXAS!$A$16,IF($B859="PARCELADO ATÉ 12X",$D859-($D859*TAXAS!$F$16))/12,IF($A859=TAXAS!$A$17,IF($B859="PARCELADO ATÉ 12X",$D859-($D859*TAXAS!$F$17))/12,IF($A859=TAXAS!$A$18,IF($B859="PARCELADO ATÉ 12X",$D859-($D859*TAXAS!$F$18))/12,IF($A859=TAXAS!$A$19,IF($B859="PARCELADO ATÉ 12X",$D859-($D859*TAXAS!$F$19))/12,IF($A859=TAXAS!$A$20,IF($B859="PARCELADO ATÉ 12X",$D859-($D859*TAXAS!$F$20))/12,IF($A859=TAXAS!$A$21,IF($B859="PARCELADO ATÉ 12X",$D859-($D859*TAXAS!$F$21))/12,IF($A859=TAXAS!$A$22,IF($B859="PARCELADO ATÉ 12X",$D859-($D859*TAXAS!$F$22))/12,IF($A859=TAXAS!$A$23,IF($B859="PARCELADO ATÉ 12X",$D859-($D859*TAXAS!$F$23))/12,IF($A859=TAXAS!$A$24,IF($B859="PARCELADO ATÉ 12X",$D859-($D859*TAXAS!$F$24))/12,IF($A859=TAXAS!$A$25,IF($B859="PARCELADO ATÉ 12X",$D859-($D859*TAXAS!$F$25))/12,IF($A859=TAXAS!$A$26,IF($B859="PARCELADO ATÉ 12X",$D859-($D859*TAXAS!$F$26))/12,IF($A859=TAXAS!$A$27,IF($B859="PARCELADO ATÉ 12X",$D859-($D859*TAXAS!$F$27))/12))))))))))))))))))))))))/1</f>
        <v>0</v>
      </c>
      <c r="J859" s="8">
        <f t="shared" si="0"/>
        <v>0</v>
      </c>
      <c r="K859" s="10" t="b">
        <f>IF($B859="PARCELADO ATÉ 3X",($D859-($D859*TAXAS!$D$4))-$J859)</f>
        <v>0</v>
      </c>
      <c r="L859" s="10" t="b">
        <f>IF($B859="PARCELADO ATÉ 6X",($D859-($D859*TAXAS!$E$4))-$J859)</f>
        <v>0</v>
      </c>
      <c r="M859" s="10" t="b">
        <f>IF($B859="PARCELADO ATÉ 12X",($D859-($D859*TAXAS!$F$4))-$J859)</f>
        <v>0</v>
      </c>
      <c r="N859" s="8">
        <f t="shared" si="1"/>
        <v>0</v>
      </c>
      <c r="O859" s="10">
        <f t="shared" si="2"/>
        <v>0</v>
      </c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spans="1:31" ht="15.75" customHeight="1" x14ac:dyDescent="0.2">
      <c r="A860" s="3"/>
      <c r="B860" s="5"/>
      <c r="C860" s="6"/>
      <c r="D860" s="42"/>
      <c r="E860" s="8">
        <f>IF($A860="VISA",IF($B860="DÉBITO",$D860-($D860*TAXAS!$B$4)),IF($A860="MASTER",IF($B860="DÉBITO",$D860-($D860*TAXAS!$B$5)),IF($A860="ELO", IF($B860="DÉBITO",$D860-($D860*TAXAS!$B$6)),IF($A860="HIPERCARD",IF($B860="DÉBITO",$D860-($D860*TAXAS!$B$7)),IF($A860="DINERS",IF($B860="DÉBITO",$D860-($D860*TAXAS!$B$8)),IF($A860="AMERICA EXPRESS",IF($B860="DÉBITO",$D860-($D860*TAXAS!$B$9)),IF($A860=TAXAS!$A$10,IF($B860="DÉBITO",$D860-($D860*TAXAS!$B$10)), IF($A860=TAXAS!$A$11,IF($B860="DÉBITO",$D860-($D860*TAXAS!$B$11)), IF($A860=TAXAS!$A$12,IF($B860="DÉBITO",$D860-($D860*TAXAS!$B$12)), IF($A860=TAXAS!$A$13,IF($B860="DÉBITO",$D860-($D860*TAXAS!$B$13)), IF($A860=TAXAS!$A$14,IF($B860="DÉBITO",$D860-($D860*TAXAS!$B$14)), IF($A860=TAXAS!$A$15,IF($B860="DÉBITO",$D860-($D860*TAXAS!$B$15)), IF($A860=TAXAS!$A$16,IF($B860="DÉBITO",$D860-($D860*TAXAS!$B$16)), IF($A860=TAXAS!$A$17,IF($B860="DÉBITO",$D860-($D860*TAXAS!$B$17)), IF($A860=TAXAS!$A$18,IF($B860="DÉBITO",$D860-($D860*TAXAS!$B$18)), IF($A860=TAXAS!$A$19,IF($B860="DÉBITO",$D860-($D860*TAXAS!$B$19)), IF($A860=TAXAS!$A$20,IF($B860="DÉBITO",$D860-($D860*TAXAS!$B$20)), IF($A860=TAXAS!$A$21,IF($B860="DÉBITO",$D860-($D860*TAXAS!$B$21)), IF($A860=TAXAS!$A$22,IF($B860="DÉBITO",$D860-($D860*TAXAS!$B$22)), IF($A860=TAXAS!$A$23,IF($B860="DÉBITO",$D860-($D860*TAXAS!$B$23)), IF($A860=TAXAS!$A$24,IF($B860="DÉBITO",$D860-($D860*TAXAS!$B$24)), IF($A860=TAXAS!$A$25,IF($B860="DÉBITO",$D860-($D860*TAXAS!$B$25)), IF($A860=TAXAS!$A$26,IF($B860="DÉBITO",$D860-($D860*TAXAS!$B$26)), IF($A860=TAXAS!$A$27,IF($B860="DÉBITO",$D860-($D860*TAXAS!$B$27))))))))))))))))))))))))))/1</f>
        <v>0</v>
      </c>
      <c r="F860" s="8">
        <f>IF($A860="VISA",IF($B860="CRÉDITO",$D860-($D860*TAXAS!$C$4)),IF($A860="MASTER",IF($B860="CRÉDITO",$D860-($D860*TAXAS!$C$5)),IF($A860="ELO", IF($B860="CRÉDITO",$D860-($D860*TAXAS!$C$6)),IF($A860="HIPERCARD",IF($B860="CRÉDITO",$D860-($D860*TAXAS!$C$7)),IF($A860="DINERS",IF($B860="CRÉDITO",$D860-($D860*TAXAS!$C$8)),IF($A860="AMERICA EXPRESS",IF($B860="CRÉDITO",$D860-($D860*TAXAS!$C$9)),IF($A860=TAXAS!$A$10,IF($B860="CRÉDITO",$D860-($D860*TAXAS!$C$10)), IF($A860=TAXAS!$A$11,IF($B860="CRÉDITO",$D860-($D860*TAXAS!$C$11)), IF($A860=TAXAS!$A$12,IF($B860="CRÉDITO",$D860-($D860*TAXAS!$C$12)), IF($A860=TAXAS!$A$13,IF($B860="CRÉDITO",$D860-($D860*TAXAS!$C$13)), IF($A860=TAXAS!$A$14,IF($B860="CRÉDITO",$D860-($D860*TAXAS!$C$14)), IF($A860=TAXAS!$A$15,IF($B860="CRÉDITO",$D860-($D860*TAXAS!$C$15)), IF($A860=TAXAS!$A$16,IF($B860="CRÉDITO",$D860-($D860*TAXAS!$C$16)), IF($A860=TAXAS!$A$17,IF($B860="CRÉDITO",$D860-($D860*TAXAS!$C$17)), IF($A860=TAXAS!$A$18,IF($B860="CRÉDITO",$D860-($D860*TAXAS!$C$18)), IF($A860=TAXAS!$A$19,IF($B860="CRÉDITO",$D860-($D860*TAXAS!$C$19)), IF($A860=TAXAS!$A$20,IF($B860="CRÉDITO",$D860-($D860*TAXAS!$C$20)), IF($A860=TAXAS!$A$21,IF($B860="CRÉDITO",$D860-($D860*TAXAS!$C$21)), IF($A860=TAXAS!$A$22,IF($B860="CRÉDITO",$D860-($D860*TAXAS!$C$22)), IF($A860=TAXAS!$A$23,IF($B860="CRÉDITO",$D860-($D860*TAXAS!$C$23)), IF($A860=TAXAS!$A$24,IF($B860="CRÉDITO",$D860-($D860*TAXAS!$C$24)), IF($A860=TAXAS!$A$25,IF($B860="CRÉDITO",$D860-($D860*TAXAS!$C$25)), IF($A860=TAXAS!$A$26,IF($B860="CRÉDITO",$D860-($D860*TAXAS!$C$26)), IF($A860=TAXAS!$A$27,IF($B860="CRÉDITO",$D860-($D860*TAXAS!$C$27))))))))))))))))))))))))))/1</f>
        <v>0</v>
      </c>
      <c r="G860" s="9">
        <f>IF($A860="VISA",IF($B860="PARCELADO ATÉ 3X",$D860-(D860*TAXAS!$D$4))/3,IF($A860="MASTER",IF($B860="PARCELADO ATÉ 3X",$D860-(D860*TAXAS!$D$5))/3,IF($A860="ELO",IF($B860="PARCELADO ATÉ 3X",$D860-(D860*TAXAS!$D$6))/3,IF($A860="HIPERCARD",IF($B860="PARCELADO ATÉ 3X",$D860-(D860*TAXAS!$D$7))/3,IF($A860="DINERS",IF($B860="PARCELADO ATÉ 3X",$D860-(D860*TAXAS!$D$8))/3,IF($A860="AMERICA EXPRESS",IF($B860="PARCELADO ATÉ 3X",$D860-(D860*TAXAS!$D$9))/3,IF($A860=TAXAS!$A$10,IF($B860="PARCELADO ATÉ 3X",$D860-($D860*TAXAS!$D$10))/3,IF($A860=TAXAS!$A$11,IF($B860="PARCELADO ATÉ 3X",$D860-($D860*TAXAS!$D$11))/3,IF($A860=TAXAS!$A$12,IF($B860="PARCELADO ATÉ 3X",$D860-($D860*TAXAS!$D$12))/3,IF($A860=TAXAS!$A$13,IF($B860="PARCELADO ATÉ 3X",$D860-($D860*TAXAS!$D$13))/3,IF($A860=TAXAS!$A$14,IF($B860="PARCELADO ATÉ 3X",$D860-($D860*TAXAS!$D$14))/3,IF($A860=TAXAS!$A$15,IF($B860="PARCELADO ATÉ 3X",$D860-($D860*TAXAS!$D$15))/3,IF($A860=TAXAS!$A$16,IF($B860="PARCELADO ATÉ 3X",$D860-($D860*TAXAS!$D$16))/3,IF($A860=TAXAS!$A$17,IF($B860="PARCELADO ATÉ 3X",$D860-($D860*TAXAS!$D$17))/3,IF($A860=TAXAS!$A$18,IF($B860="PARCELADO ATÉ 3X",$D860-($D860*TAXAS!$D$18))/3,IF($A860=TAXAS!$A$19,IF($B860="PARCELADO ATÉ 3X",$D860-($D860*TAXAS!$D$19))/3,IF($A860=TAXAS!$A$20,IF($B860="PARCELADO ATÉ 3X",$D860-($D860*TAXAS!$D$20))/3,IF($A860=TAXAS!$A$21,IF($B860="PARCELADO ATÉ 3X",$D860-($D860*TAXAS!$D$21))/3,IF($A860=TAXAS!$A$22,IF($B860="PARCELADO ATÉ 3X",$D860-($D860*TAXAS!$D$22))/3,IF($A860=TAXAS!$A$23,IF($B860="PARCELADO ATÉ 3X",$D860-($D860*TAXAS!$D$23))/3,IF($A860=TAXAS!$A$24,IF($B860="PARCELADO ATÉ 3X",$D860-($D860*TAXAS!$D$24))/3,IF($A860=TAXAS!$A$25,IF($B860="PARCELADO ATÉ 3X",$D860-($D860*TAXAS!$D$25))/3,IF($A860=TAXAS!$A$26,IF($B860="PARCELADO ATÉ 3X",$D860-($D860*TAXAS!$D$26))/3,IF($A860=TAXAS!$A$27,IF($B860="PARCELADO ATÉ 3X",$D860-($D860*TAXAS!$D$27))/3))))))))))))))))))))))))/1</f>
        <v>0</v>
      </c>
      <c r="H860" s="9">
        <f>IF($A860="VISA",IF($B860="PARCELADO ATÉ 6X",$D860-(D860*TAXAS!$E$4))/6,IF($A860="MASTER",IF($B860="PARCELADO ATÉ 6X",$D860-(D860*TAXAS!$E$5))/6,IF($A860="ELO",IF($B860="PARCELADO ATÉ 6X",$D860-(D860*TAXAS!$E$6))/6,IF($A860="HIPERCARD",IF($B860="PARCELADO ATÉ 6X",$D860-(D860*TAXAS!$E$7))/6,IF($A860="DINERS",IF($B860="PARCELADO ATÉ 6X",$D860-(D860*TAXAS!$E$8))/6,IF($A860="AMERICA EXPRESS",IF($B860="PARCELADO ATÉ 6X",$D860-(D860*TAXAS!$E$9))/6,IF($A860=TAXAS!$A$10,IF($B860="PARCELADO ATÉ 6X",$D860-($D860*TAXAS!$E$10))/6,IF($A860=TAXAS!$A$11,IF($B860="PARCELADO ATÉ 6X",$D860-($D860*TAXAS!$E$11))/6,IF($A860=TAXAS!$A$12,IF($B860="PARCELADO ATÉ 6X",$D860-($D860*TAXAS!$E$12))/6,IF($A860=TAXAS!$A$13,IF($B860="PARCELADO ATÉ 6X",$D860-($D860*TAXAS!$E$13))/6,IF($A860=TAXAS!$A$14,IF($B860="PARCELADO ATÉ 6X",$D860-($D860*TAXAS!$E$14))/6,IF($A860=TAXAS!$A$15,IF($B860="PARCELADO ATÉ 6X",$D860-($D860*TAXAS!$E$15))/6,IF($A860=TAXAS!$A$16,IF($B860="PARCELADO ATÉ 6X",$D860-($D860*TAXAS!$E$16))/6,IF($A860=TAXAS!$A$17,IF($B860="PARCELADO ATÉ 6X",$D860-($D860*TAXAS!$E$17))/6,IF($A860=TAXAS!$A$18,IF($B860="PARCELADO ATÉ 6X",$D860-($D860*TAXAS!$E$18))/6,IF($A860=TAXAS!$A$19,IF($B860="PARCELADO ATÉ 6X",$D860-($D860*TAXAS!$E$19))/6,IF($A860=TAXAS!$A$20,IF($B860="PARCELADO ATÉ 6X",$D860-($D860*TAXAS!$E$20))/6,IF($A860=TAXAS!$A$21,IF($B860="PARCELADO ATÉ 6X",$D860-($D860*TAXAS!$E$21))/6,IF($A860=TAXAS!$A$22,IF($B860="PARCELADO ATÉ 6X",$D860-($D860*TAXAS!$E$22))/6,IF($A860=TAXAS!$A$23,IF($B860="PARCELADO ATÉ 6X",$D860-($D860*TAXAS!$E$23))/6,IF($A860=TAXAS!$A$24,IF($B860="PARCELADO ATÉ 6X",$D860-($D860*TAXAS!$E$24))/6,IF($A860=TAXAS!$A$25,IF($B860="PARCELADO ATÉ 6X",$D860-($D860*TAXAS!$E$25))/6,IF($A860=TAXAS!$A$26,IF($B860="PARCELADO ATÉ 6X",$D860-($D860*TAXAS!$E$26))/6,IF($A860=TAXAS!$A$27,IF($B860="PARCELADO ATÉ 6X",$D860-($D860*TAXAS!$E$27))/6))))))))))))))))))))))))/1</f>
        <v>0</v>
      </c>
      <c r="I860" s="9">
        <f>IF($A860="VISA",IF($B860="PARCELADO ATÉ 12X",$D860-(D860*TAXAS!$F$4))/12,IF($A860="MASTER",IF($B860="PARCELADO ATÉ 12X",$D860-(D860*TAXAS!$F$5))/12,IF($A860="ELO",IF($B860="PARCELADO ATÉ 12X",$D860-(D860*TAXAS!$F$6))/12,IF($A860="HIPERCARD",IF($B860="PARCELADO ATÉ 12X",$D860-(D860*TAXAS!$F$7))/12,IF($A860="DINERS",IF($B860="PARCELADO ATÉ 12X",$D860-(D860*TAXAS!$F$8))/12,IF($A860="AMERICA EXPRESS",IF($B860="PARCELADO ATÉ 12X",$D860-(D860*TAXAS!$F$9))/12,IF($A860=TAXAS!$A$10,IF($B860="PARCELADO ATÉ 12X",$D860-($D860*TAXAS!$F$10))/12,IF($A860=TAXAS!$A$11,IF($B860="PARCELADO ATÉ 12X",$D860-($D860*TAXAS!$F$11))/12,IF($A860=TAXAS!$A$12,IF($B860="PARCELADO ATÉ 12X",$D860-($D860*TAXAS!$F$12))/12,IF($A860=TAXAS!$A$13,IF($B860="PARCELADO ATÉ 12X",$D860-($D860*TAXAS!$F$13))/12,IF($A860=TAXAS!$A$14,IF($B860="PARCELADO ATÉ 12X",$D860-($D860*TAXAS!$F$14))/12,IF($A860=TAXAS!$A$15,IF($B860="PARCELADO ATÉ 12X",$D860-($D860*TAXAS!$F$15))/12,IF($A860=TAXAS!$A$16,IF($B860="PARCELADO ATÉ 12X",$D860-($D860*TAXAS!$F$16))/12,IF($A860=TAXAS!$A$17,IF($B860="PARCELADO ATÉ 12X",$D860-($D860*TAXAS!$F$17))/12,IF($A860=TAXAS!$A$18,IF($B860="PARCELADO ATÉ 12X",$D860-($D860*TAXAS!$F$18))/12,IF($A860=TAXAS!$A$19,IF($B860="PARCELADO ATÉ 12X",$D860-($D860*TAXAS!$F$19))/12,IF($A860=TAXAS!$A$20,IF($B860="PARCELADO ATÉ 12X",$D860-($D860*TAXAS!$F$20))/12,IF($A860=TAXAS!$A$21,IF($B860="PARCELADO ATÉ 12X",$D860-($D860*TAXAS!$F$21))/12,IF($A860=TAXAS!$A$22,IF($B860="PARCELADO ATÉ 12X",$D860-($D860*TAXAS!$F$22))/12,IF($A860=TAXAS!$A$23,IF($B860="PARCELADO ATÉ 12X",$D860-($D860*TAXAS!$F$23))/12,IF($A860=TAXAS!$A$24,IF($B860="PARCELADO ATÉ 12X",$D860-($D860*TAXAS!$F$24))/12,IF($A860=TAXAS!$A$25,IF($B860="PARCELADO ATÉ 12X",$D860-($D860*TAXAS!$F$25))/12,IF($A860=TAXAS!$A$26,IF($B860="PARCELADO ATÉ 12X",$D860-($D860*TAXAS!$F$26))/12,IF($A860=TAXAS!$A$27,IF($B860="PARCELADO ATÉ 12X",$D860-($D860*TAXAS!$F$27))/12))))))))))))))))))))))))/1</f>
        <v>0</v>
      </c>
      <c r="J860" s="8">
        <f t="shared" si="0"/>
        <v>0</v>
      </c>
      <c r="K860" s="10" t="b">
        <f>IF($B860="PARCELADO ATÉ 3X",($D860-($D860*TAXAS!$D$4))-$J860)</f>
        <v>0</v>
      </c>
      <c r="L860" s="10" t="b">
        <f>IF($B860="PARCELADO ATÉ 6X",($D860-($D860*TAXAS!$E$4))-$J860)</f>
        <v>0</v>
      </c>
      <c r="M860" s="10" t="b">
        <f>IF($B860="PARCELADO ATÉ 12X",($D860-($D860*TAXAS!$F$4))-$J860)</f>
        <v>0</v>
      </c>
      <c r="N860" s="8">
        <f t="shared" si="1"/>
        <v>0</v>
      </c>
      <c r="O860" s="10">
        <f t="shared" si="2"/>
        <v>0</v>
      </c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spans="1:31" ht="15.75" customHeight="1" x14ac:dyDescent="0.2">
      <c r="A861" s="3"/>
      <c r="B861" s="5"/>
      <c r="C861" s="6"/>
      <c r="D861" s="42"/>
      <c r="E861" s="8">
        <f>IF($A861="VISA",IF($B861="DÉBITO",$D861-($D861*TAXAS!$B$4)),IF($A861="MASTER",IF($B861="DÉBITO",$D861-($D861*TAXAS!$B$5)),IF($A861="ELO", IF($B861="DÉBITO",$D861-($D861*TAXAS!$B$6)),IF($A861="HIPERCARD",IF($B861="DÉBITO",$D861-($D861*TAXAS!$B$7)),IF($A861="DINERS",IF($B861="DÉBITO",$D861-($D861*TAXAS!$B$8)),IF($A861="AMERICA EXPRESS",IF($B861="DÉBITO",$D861-($D861*TAXAS!$B$9)),IF($A861=TAXAS!$A$10,IF($B861="DÉBITO",$D861-($D861*TAXAS!$B$10)), IF($A861=TAXAS!$A$11,IF($B861="DÉBITO",$D861-($D861*TAXAS!$B$11)), IF($A861=TAXAS!$A$12,IF($B861="DÉBITO",$D861-($D861*TAXAS!$B$12)), IF($A861=TAXAS!$A$13,IF($B861="DÉBITO",$D861-($D861*TAXAS!$B$13)), IF($A861=TAXAS!$A$14,IF($B861="DÉBITO",$D861-($D861*TAXAS!$B$14)), IF($A861=TAXAS!$A$15,IF($B861="DÉBITO",$D861-($D861*TAXAS!$B$15)), IF($A861=TAXAS!$A$16,IF($B861="DÉBITO",$D861-($D861*TAXAS!$B$16)), IF($A861=TAXAS!$A$17,IF($B861="DÉBITO",$D861-($D861*TAXAS!$B$17)), IF($A861=TAXAS!$A$18,IF($B861="DÉBITO",$D861-($D861*TAXAS!$B$18)), IF($A861=TAXAS!$A$19,IF($B861="DÉBITO",$D861-($D861*TAXAS!$B$19)), IF($A861=TAXAS!$A$20,IF($B861="DÉBITO",$D861-($D861*TAXAS!$B$20)), IF($A861=TAXAS!$A$21,IF($B861="DÉBITO",$D861-($D861*TAXAS!$B$21)), IF($A861=TAXAS!$A$22,IF($B861="DÉBITO",$D861-($D861*TAXAS!$B$22)), IF($A861=TAXAS!$A$23,IF($B861="DÉBITO",$D861-($D861*TAXAS!$B$23)), IF($A861=TAXAS!$A$24,IF($B861="DÉBITO",$D861-($D861*TAXAS!$B$24)), IF($A861=TAXAS!$A$25,IF($B861="DÉBITO",$D861-($D861*TAXAS!$B$25)), IF($A861=TAXAS!$A$26,IF($B861="DÉBITO",$D861-($D861*TAXAS!$B$26)), IF($A861=TAXAS!$A$27,IF($B861="DÉBITO",$D861-($D861*TAXAS!$B$27))))))))))))))))))))))))))/1</f>
        <v>0</v>
      </c>
      <c r="F861" s="8">
        <f>IF($A861="VISA",IF($B861="CRÉDITO",$D861-($D861*TAXAS!$C$4)),IF($A861="MASTER",IF($B861="CRÉDITO",$D861-($D861*TAXAS!$C$5)),IF($A861="ELO", IF($B861="CRÉDITO",$D861-($D861*TAXAS!$C$6)),IF($A861="HIPERCARD",IF($B861="CRÉDITO",$D861-($D861*TAXAS!$C$7)),IF($A861="DINERS",IF($B861="CRÉDITO",$D861-($D861*TAXAS!$C$8)),IF($A861="AMERICA EXPRESS",IF($B861="CRÉDITO",$D861-($D861*TAXAS!$C$9)),IF($A861=TAXAS!$A$10,IF($B861="CRÉDITO",$D861-($D861*TAXAS!$C$10)), IF($A861=TAXAS!$A$11,IF($B861="CRÉDITO",$D861-($D861*TAXAS!$C$11)), IF($A861=TAXAS!$A$12,IF($B861="CRÉDITO",$D861-($D861*TAXAS!$C$12)), IF($A861=TAXAS!$A$13,IF($B861="CRÉDITO",$D861-($D861*TAXAS!$C$13)), IF($A861=TAXAS!$A$14,IF($B861="CRÉDITO",$D861-($D861*TAXAS!$C$14)), IF($A861=TAXAS!$A$15,IF($B861="CRÉDITO",$D861-($D861*TAXAS!$C$15)), IF($A861=TAXAS!$A$16,IF($B861="CRÉDITO",$D861-($D861*TAXAS!$C$16)), IF($A861=TAXAS!$A$17,IF($B861="CRÉDITO",$D861-($D861*TAXAS!$C$17)), IF($A861=TAXAS!$A$18,IF($B861="CRÉDITO",$D861-($D861*TAXAS!$C$18)), IF($A861=TAXAS!$A$19,IF($B861="CRÉDITO",$D861-($D861*TAXAS!$C$19)), IF($A861=TAXAS!$A$20,IF($B861="CRÉDITO",$D861-($D861*TAXAS!$C$20)), IF($A861=TAXAS!$A$21,IF($B861="CRÉDITO",$D861-($D861*TAXAS!$C$21)), IF($A861=TAXAS!$A$22,IF($B861="CRÉDITO",$D861-($D861*TAXAS!$C$22)), IF($A861=TAXAS!$A$23,IF($B861="CRÉDITO",$D861-($D861*TAXAS!$C$23)), IF($A861=TAXAS!$A$24,IF($B861="CRÉDITO",$D861-($D861*TAXAS!$C$24)), IF($A861=TAXAS!$A$25,IF($B861="CRÉDITO",$D861-($D861*TAXAS!$C$25)), IF($A861=TAXAS!$A$26,IF($B861="CRÉDITO",$D861-($D861*TAXAS!$C$26)), IF($A861=TAXAS!$A$27,IF($B861="CRÉDITO",$D861-($D861*TAXAS!$C$27))))))))))))))))))))))))))/1</f>
        <v>0</v>
      </c>
      <c r="G861" s="9">
        <f>IF($A861="VISA",IF($B861="PARCELADO ATÉ 3X",$D861-(D861*TAXAS!$D$4))/3,IF($A861="MASTER",IF($B861="PARCELADO ATÉ 3X",$D861-(D861*TAXAS!$D$5))/3,IF($A861="ELO",IF($B861="PARCELADO ATÉ 3X",$D861-(D861*TAXAS!$D$6))/3,IF($A861="HIPERCARD",IF($B861="PARCELADO ATÉ 3X",$D861-(D861*TAXAS!$D$7))/3,IF($A861="DINERS",IF($B861="PARCELADO ATÉ 3X",$D861-(D861*TAXAS!$D$8))/3,IF($A861="AMERICA EXPRESS",IF($B861="PARCELADO ATÉ 3X",$D861-(D861*TAXAS!$D$9))/3,IF($A861=TAXAS!$A$10,IF($B861="PARCELADO ATÉ 3X",$D861-($D861*TAXAS!$D$10))/3,IF($A861=TAXAS!$A$11,IF($B861="PARCELADO ATÉ 3X",$D861-($D861*TAXAS!$D$11))/3,IF($A861=TAXAS!$A$12,IF($B861="PARCELADO ATÉ 3X",$D861-($D861*TAXAS!$D$12))/3,IF($A861=TAXAS!$A$13,IF($B861="PARCELADO ATÉ 3X",$D861-($D861*TAXAS!$D$13))/3,IF($A861=TAXAS!$A$14,IF($B861="PARCELADO ATÉ 3X",$D861-($D861*TAXAS!$D$14))/3,IF($A861=TAXAS!$A$15,IF($B861="PARCELADO ATÉ 3X",$D861-($D861*TAXAS!$D$15))/3,IF($A861=TAXAS!$A$16,IF($B861="PARCELADO ATÉ 3X",$D861-($D861*TAXAS!$D$16))/3,IF($A861=TAXAS!$A$17,IF($B861="PARCELADO ATÉ 3X",$D861-($D861*TAXAS!$D$17))/3,IF($A861=TAXAS!$A$18,IF($B861="PARCELADO ATÉ 3X",$D861-($D861*TAXAS!$D$18))/3,IF($A861=TAXAS!$A$19,IF($B861="PARCELADO ATÉ 3X",$D861-($D861*TAXAS!$D$19))/3,IF($A861=TAXAS!$A$20,IF($B861="PARCELADO ATÉ 3X",$D861-($D861*TAXAS!$D$20))/3,IF($A861=TAXAS!$A$21,IF($B861="PARCELADO ATÉ 3X",$D861-($D861*TAXAS!$D$21))/3,IF($A861=TAXAS!$A$22,IF($B861="PARCELADO ATÉ 3X",$D861-($D861*TAXAS!$D$22))/3,IF($A861=TAXAS!$A$23,IF($B861="PARCELADO ATÉ 3X",$D861-($D861*TAXAS!$D$23))/3,IF($A861=TAXAS!$A$24,IF($B861="PARCELADO ATÉ 3X",$D861-($D861*TAXAS!$D$24))/3,IF($A861=TAXAS!$A$25,IF($B861="PARCELADO ATÉ 3X",$D861-($D861*TAXAS!$D$25))/3,IF($A861=TAXAS!$A$26,IF($B861="PARCELADO ATÉ 3X",$D861-($D861*TAXAS!$D$26))/3,IF($A861=TAXAS!$A$27,IF($B861="PARCELADO ATÉ 3X",$D861-($D861*TAXAS!$D$27))/3))))))))))))))))))))))))/1</f>
        <v>0</v>
      </c>
      <c r="H861" s="9">
        <f>IF($A861="VISA",IF($B861="PARCELADO ATÉ 6X",$D861-(D861*TAXAS!$E$4))/6,IF($A861="MASTER",IF($B861="PARCELADO ATÉ 6X",$D861-(D861*TAXAS!$E$5))/6,IF($A861="ELO",IF($B861="PARCELADO ATÉ 6X",$D861-(D861*TAXAS!$E$6))/6,IF($A861="HIPERCARD",IF($B861="PARCELADO ATÉ 6X",$D861-(D861*TAXAS!$E$7))/6,IF($A861="DINERS",IF($B861="PARCELADO ATÉ 6X",$D861-(D861*TAXAS!$E$8))/6,IF($A861="AMERICA EXPRESS",IF($B861="PARCELADO ATÉ 6X",$D861-(D861*TAXAS!$E$9))/6,IF($A861=TAXAS!$A$10,IF($B861="PARCELADO ATÉ 6X",$D861-($D861*TAXAS!$E$10))/6,IF($A861=TAXAS!$A$11,IF($B861="PARCELADO ATÉ 6X",$D861-($D861*TAXAS!$E$11))/6,IF($A861=TAXAS!$A$12,IF($B861="PARCELADO ATÉ 6X",$D861-($D861*TAXAS!$E$12))/6,IF($A861=TAXAS!$A$13,IF($B861="PARCELADO ATÉ 6X",$D861-($D861*TAXAS!$E$13))/6,IF($A861=TAXAS!$A$14,IF($B861="PARCELADO ATÉ 6X",$D861-($D861*TAXAS!$E$14))/6,IF($A861=TAXAS!$A$15,IF($B861="PARCELADO ATÉ 6X",$D861-($D861*TAXAS!$E$15))/6,IF($A861=TAXAS!$A$16,IF($B861="PARCELADO ATÉ 6X",$D861-($D861*TAXAS!$E$16))/6,IF($A861=TAXAS!$A$17,IF($B861="PARCELADO ATÉ 6X",$D861-($D861*TAXAS!$E$17))/6,IF($A861=TAXAS!$A$18,IF($B861="PARCELADO ATÉ 6X",$D861-($D861*TAXAS!$E$18))/6,IF($A861=TAXAS!$A$19,IF($B861="PARCELADO ATÉ 6X",$D861-($D861*TAXAS!$E$19))/6,IF($A861=TAXAS!$A$20,IF($B861="PARCELADO ATÉ 6X",$D861-($D861*TAXAS!$E$20))/6,IF($A861=TAXAS!$A$21,IF($B861="PARCELADO ATÉ 6X",$D861-($D861*TAXAS!$E$21))/6,IF($A861=TAXAS!$A$22,IF($B861="PARCELADO ATÉ 6X",$D861-($D861*TAXAS!$E$22))/6,IF($A861=TAXAS!$A$23,IF($B861="PARCELADO ATÉ 6X",$D861-($D861*TAXAS!$E$23))/6,IF($A861=TAXAS!$A$24,IF($B861="PARCELADO ATÉ 6X",$D861-($D861*TAXAS!$E$24))/6,IF($A861=TAXAS!$A$25,IF($B861="PARCELADO ATÉ 6X",$D861-($D861*TAXAS!$E$25))/6,IF($A861=TAXAS!$A$26,IF($B861="PARCELADO ATÉ 6X",$D861-($D861*TAXAS!$E$26))/6,IF($A861=TAXAS!$A$27,IF($B861="PARCELADO ATÉ 6X",$D861-($D861*TAXAS!$E$27))/6))))))))))))))))))))))))/1</f>
        <v>0</v>
      </c>
      <c r="I861" s="9">
        <f>IF($A861="VISA",IF($B861="PARCELADO ATÉ 12X",$D861-(D861*TAXAS!$F$4))/12,IF($A861="MASTER",IF($B861="PARCELADO ATÉ 12X",$D861-(D861*TAXAS!$F$5))/12,IF($A861="ELO",IF($B861="PARCELADO ATÉ 12X",$D861-(D861*TAXAS!$F$6))/12,IF($A861="HIPERCARD",IF($B861="PARCELADO ATÉ 12X",$D861-(D861*TAXAS!$F$7))/12,IF($A861="DINERS",IF($B861="PARCELADO ATÉ 12X",$D861-(D861*TAXAS!$F$8))/12,IF($A861="AMERICA EXPRESS",IF($B861="PARCELADO ATÉ 12X",$D861-(D861*TAXAS!$F$9))/12,IF($A861=TAXAS!$A$10,IF($B861="PARCELADO ATÉ 12X",$D861-($D861*TAXAS!$F$10))/12,IF($A861=TAXAS!$A$11,IF($B861="PARCELADO ATÉ 12X",$D861-($D861*TAXAS!$F$11))/12,IF($A861=TAXAS!$A$12,IF($B861="PARCELADO ATÉ 12X",$D861-($D861*TAXAS!$F$12))/12,IF($A861=TAXAS!$A$13,IF($B861="PARCELADO ATÉ 12X",$D861-($D861*TAXAS!$F$13))/12,IF($A861=TAXAS!$A$14,IF($B861="PARCELADO ATÉ 12X",$D861-($D861*TAXAS!$F$14))/12,IF($A861=TAXAS!$A$15,IF($B861="PARCELADO ATÉ 12X",$D861-($D861*TAXAS!$F$15))/12,IF($A861=TAXAS!$A$16,IF($B861="PARCELADO ATÉ 12X",$D861-($D861*TAXAS!$F$16))/12,IF($A861=TAXAS!$A$17,IF($B861="PARCELADO ATÉ 12X",$D861-($D861*TAXAS!$F$17))/12,IF($A861=TAXAS!$A$18,IF($B861="PARCELADO ATÉ 12X",$D861-($D861*TAXAS!$F$18))/12,IF($A861=TAXAS!$A$19,IF($B861="PARCELADO ATÉ 12X",$D861-($D861*TAXAS!$F$19))/12,IF($A861=TAXAS!$A$20,IF($B861="PARCELADO ATÉ 12X",$D861-($D861*TAXAS!$F$20))/12,IF($A861=TAXAS!$A$21,IF($B861="PARCELADO ATÉ 12X",$D861-($D861*TAXAS!$F$21))/12,IF($A861=TAXAS!$A$22,IF($B861="PARCELADO ATÉ 12X",$D861-($D861*TAXAS!$F$22))/12,IF($A861=TAXAS!$A$23,IF($B861="PARCELADO ATÉ 12X",$D861-($D861*TAXAS!$F$23))/12,IF($A861=TAXAS!$A$24,IF($B861="PARCELADO ATÉ 12X",$D861-($D861*TAXAS!$F$24))/12,IF($A861=TAXAS!$A$25,IF($B861="PARCELADO ATÉ 12X",$D861-($D861*TAXAS!$F$25))/12,IF($A861=TAXAS!$A$26,IF($B861="PARCELADO ATÉ 12X",$D861-($D861*TAXAS!$F$26))/12,IF($A861=TAXAS!$A$27,IF($B861="PARCELADO ATÉ 12X",$D861-($D861*TAXAS!$F$27))/12))))))))))))))))))))))))/1</f>
        <v>0</v>
      </c>
      <c r="J861" s="8">
        <f t="shared" si="0"/>
        <v>0</v>
      </c>
      <c r="K861" s="10" t="b">
        <f>IF($B861="PARCELADO ATÉ 3X",($D861-($D861*TAXAS!$D$4))-$J861)</f>
        <v>0</v>
      </c>
      <c r="L861" s="10" t="b">
        <f>IF($B861="PARCELADO ATÉ 6X",($D861-($D861*TAXAS!$E$4))-$J861)</f>
        <v>0</v>
      </c>
      <c r="M861" s="10" t="b">
        <f>IF($B861="PARCELADO ATÉ 12X",($D861-($D861*TAXAS!$F$4))-$J861)</f>
        <v>0</v>
      </c>
      <c r="N861" s="8">
        <f t="shared" si="1"/>
        <v>0</v>
      </c>
      <c r="O861" s="10">
        <f t="shared" si="2"/>
        <v>0</v>
      </c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spans="1:31" ht="15.75" customHeight="1" x14ac:dyDescent="0.2">
      <c r="A862" s="3"/>
      <c r="B862" s="5"/>
      <c r="C862" s="6"/>
      <c r="D862" s="42"/>
      <c r="E862" s="8">
        <f>IF($A862="VISA",IF($B862="DÉBITO",$D862-($D862*TAXAS!$B$4)),IF($A862="MASTER",IF($B862="DÉBITO",$D862-($D862*TAXAS!$B$5)),IF($A862="ELO", IF($B862="DÉBITO",$D862-($D862*TAXAS!$B$6)),IF($A862="HIPERCARD",IF($B862="DÉBITO",$D862-($D862*TAXAS!$B$7)),IF($A862="DINERS",IF($B862="DÉBITO",$D862-($D862*TAXAS!$B$8)),IF($A862="AMERICA EXPRESS",IF($B862="DÉBITO",$D862-($D862*TAXAS!$B$9)),IF($A862=TAXAS!$A$10,IF($B862="DÉBITO",$D862-($D862*TAXAS!$B$10)), IF($A862=TAXAS!$A$11,IF($B862="DÉBITO",$D862-($D862*TAXAS!$B$11)), IF($A862=TAXAS!$A$12,IF($B862="DÉBITO",$D862-($D862*TAXAS!$B$12)), IF($A862=TAXAS!$A$13,IF($B862="DÉBITO",$D862-($D862*TAXAS!$B$13)), IF($A862=TAXAS!$A$14,IF($B862="DÉBITO",$D862-($D862*TAXAS!$B$14)), IF($A862=TAXAS!$A$15,IF($B862="DÉBITO",$D862-($D862*TAXAS!$B$15)), IF($A862=TAXAS!$A$16,IF($B862="DÉBITO",$D862-($D862*TAXAS!$B$16)), IF($A862=TAXAS!$A$17,IF($B862="DÉBITO",$D862-($D862*TAXAS!$B$17)), IF($A862=TAXAS!$A$18,IF($B862="DÉBITO",$D862-($D862*TAXAS!$B$18)), IF($A862=TAXAS!$A$19,IF($B862="DÉBITO",$D862-($D862*TAXAS!$B$19)), IF($A862=TAXAS!$A$20,IF($B862="DÉBITO",$D862-($D862*TAXAS!$B$20)), IF($A862=TAXAS!$A$21,IF($B862="DÉBITO",$D862-($D862*TAXAS!$B$21)), IF($A862=TAXAS!$A$22,IF($B862="DÉBITO",$D862-($D862*TAXAS!$B$22)), IF($A862=TAXAS!$A$23,IF($B862="DÉBITO",$D862-($D862*TAXAS!$B$23)), IF($A862=TAXAS!$A$24,IF($B862="DÉBITO",$D862-($D862*TAXAS!$B$24)), IF($A862=TAXAS!$A$25,IF($B862="DÉBITO",$D862-($D862*TAXAS!$B$25)), IF($A862=TAXAS!$A$26,IF($B862="DÉBITO",$D862-($D862*TAXAS!$B$26)), IF($A862=TAXAS!$A$27,IF($B862="DÉBITO",$D862-($D862*TAXAS!$B$27))))))))))))))))))))))))))/1</f>
        <v>0</v>
      </c>
      <c r="F862" s="8">
        <f>IF($A862="VISA",IF($B862="CRÉDITO",$D862-($D862*TAXAS!$C$4)),IF($A862="MASTER",IF($B862="CRÉDITO",$D862-($D862*TAXAS!$C$5)),IF($A862="ELO", IF($B862="CRÉDITO",$D862-($D862*TAXAS!$C$6)),IF($A862="HIPERCARD",IF($B862="CRÉDITO",$D862-($D862*TAXAS!$C$7)),IF($A862="DINERS",IF($B862="CRÉDITO",$D862-($D862*TAXAS!$C$8)),IF($A862="AMERICA EXPRESS",IF($B862="CRÉDITO",$D862-($D862*TAXAS!$C$9)),IF($A862=TAXAS!$A$10,IF($B862="CRÉDITO",$D862-($D862*TAXAS!$C$10)), IF($A862=TAXAS!$A$11,IF($B862="CRÉDITO",$D862-($D862*TAXAS!$C$11)), IF($A862=TAXAS!$A$12,IF($B862="CRÉDITO",$D862-($D862*TAXAS!$C$12)), IF($A862=TAXAS!$A$13,IF($B862="CRÉDITO",$D862-($D862*TAXAS!$C$13)), IF($A862=TAXAS!$A$14,IF($B862="CRÉDITO",$D862-($D862*TAXAS!$C$14)), IF($A862=TAXAS!$A$15,IF($B862="CRÉDITO",$D862-($D862*TAXAS!$C$15)), IF($A862=TAXAS!$A$16,IF($B862="CRÉDITO",$D862-($D862*TAXAS!$C$16)), IF($A862=TAXAS!$A$17,IF($B862="CRÉDITO",$D862-($D862*TAXAS!$C$17)), IF($A862=TAXAS!$A$18,IF($B862="CRÉDITO",$D862-($D862*TAXAS!$C$18)), IF($A862=TAXAS!$A$19,IF($B862="CRÉDITO",$D862-($D862*TAXAS!$C$19)), IF($A862=TAXAS!$A$20,IF($B862="CRÉDITO",$D862-($D862*TAXAS!$C$20)), IF($A862=TAXAS!$A$21,IF($B862="CRÉDITO",$D862-($D862*TAXAS!$C$21)), IF($A862=TAXAS!$A$22,IF($B862="CRÉDITO",$D862-($D862*TAXAS!$C$22)), IF($A862=TAXAS!$A$23,IF($B862="CRÉDITO",$D862-($D862*TAXAS!$C$23)), IF($A862=TAXAS!$A$24,IF($B862="CRÉDITO",$D862-($D862*TAXAS!$C$24)), IF($A862=TAXAS!$A$25,IF($B862="CRÉDITO",$D862-($D862*TAXAS!$C$25)), IF($A862=TAXAS!$A$26,IF($B862="CRÉDITO",$D862-($D862*TAXAS!$C$26)), IF($A862=TAXAS!$A$27,IF($B862="CRÉDITO",$D862-($D862*TAXAS!$C$27))))))))))))))))))))))))))/1</f>
        <v>0</v>
      </c>
      <c r="G862" s="9">
        <f>IF($A862="VISA",IF($B862="PARCELADO ATÉ 3X",$D862-(D862*TAXAS!$D$4))/3,IF($A862="MASTER",IF($B862="PARCELADO ATÉ 3X",$D862-(D862*TAXAS!$D$5))/3,IF($A862="ELO",IF($B862="PARCELADO ATÉ 3X",$D862-(D862*TAXAS!$D$6))/3,IF($A862="HIPERCARD",IF($B862="PARCELADO ATÉ 3X",$D862-(D862*TAXAS!$D$7))/3,IF($A862="DINERS",IF($B862="PARCELADO ATÉ 3X",$D862-(D862*TAXAS!$D$8))/3,IF($A862="AMERICA EXPRESS",IF($B862="PARCELADO ATÉ 3X",$D862-(D862*TAXAS!$D$9))/3,IF($A862=TAXAS!$A$10,IF($B862="PARCELADO ATÉ 3X",$D862-($D862*TAXAS!$D$10))/3,IF($A862=TAXAS!$A$11,IF($B862="PARCELADO ATÉ 3X",$D862-($D862*TAXAS!$D$11))/3,IF($A862=TAXAS!$A$12,IF($B862="PARCELADO ATÉ 3X",$D862-($D862*TAXAS!$D$12))/3,IF($A862=TAXAS!$A$13,IF($B862="PARCELADO ATÉ 3X",$D862-($D862*TAXAS!$D$13))/3,IF($A862=TAXAS!$A$14,IF($B862="PARCELADO ATÉ 3X",$D862-($D862*TAXAS!$D$14))/3,IF($A862=TAXAS!$A$15,IF($B862="PARCELADO ATÉ 3X",$D862-($D862*TAXAS!$D$15))/3,IF($A862=TAXAS!$A$16,IF($B862="PARCELADO ATÉ 3X",$D862-($D862*TAXAS!$D$16))/3,IF($A862=TAXAS!$A$17,IF($B862="PARCELADO ATÉ 3X",$D862-($D862*TAXAS!$D$17))/3,IF($A862=TAXAS!$A$18,IF($B862="PARCELADO ATÉ 3X",$D862-($D862*TAXAS!$D$18))/3,IF($A862=TAXAS!$A$19,IF($B862="PARCELADO ATÉ 3X",$D862-($D862*TAXAS!$D$19))/3,IF($A862=TAXAS!$A$20,IF($B862="PARCELADO ATÉ 3X",$D862-($D862*TAXAS!$D$20))/3,IF($A862=TAXAS!$A$21,IF($B862="PARCELADO ATÉ 3X",$D862-($D862*TAXAS!$D$21))/3,IF($A862=TAXAS!$A$22,IF($B862="PARCELADO ATÉ 3X",$D862-($D862*TAXAS!$D$22))/3,IF($A862=TAXAS!$A$23,IF($B862="PARCELADO ATÉ 3X",$D862-($D862*TAXAS!$D$23))/3,IF($A862=TAXAS!$A$24,IF($B862="PARCELADO ATÉ 3X",$D862-($D862*TAXAS!$D$24))/3,IF($A862=TAXAS!$A$25,IF($B862="PARCELADO ATÉ 3X",$D862-($D862*TAXAS!$D$25))/3,IF($A862=TAXAS!$A$26,IF($B862="PARCELADO ATÉ 3X",$D862-($D862*TAXAS!$D$26))/3,IF($A862=TAXAS!$A$27,IF($B862="PARCELADO ATÉ 3X",$D862-($D862*TAXAS!$D$27))/3))))))))))))))))))))))))/1</f>
        <v>0</v>
      </c>
      <c r="H862" s="9">
        <f>IF($A862="VISA",IF($B862="PARCELADO ATÉ 6X",$D862-(D862*TAXAS!$E$4))/6,IF($A862="MASTER",IF($B862="PARCELADO ATÉ 6X",$D862-(D862*TAXAS!$E$5))/6,IF($A862="ELO",IF($B862="PARCELADO ATÉ 6X",$D862-(D862*TAXAS!$E$6))/6,IF($A862="HIPERCARD",IF($B862="PARCELADO ATÉ 6X",$D862-(D862*TAXAS!$E$7))/6,IF($A862="DINERS",IF($B862="PARCELADO ATÉ 6X",$D862-(D862*TAXAS!$E$8))/6,IF($A862="AMERICA EXPRESS",IF($B862="PARCELADO ATÉ 6X",$D862-(D862*TAXAS!$E$9))/6,IF($A862=TAXAS!$A$10,IF($B862="PARCELADO ATÉ 6X",$D862-($D862*TAXAS!$E$10))/6,IF($A862=TAXAS!$A$11,IF($B862="PARCELADO ATÉ 6X",$D862-($D862*TAXAS!$E$11))/6,IF($A862=TAXAS!$A$12,IF($B862="PARCELADO ATÉ 6X",$D862-($D862*TAXAS!$E$12))/6,IF($A862=TAXAS!$A$13,IF($B862="PARCELADO ATÉ 6X",$D862-($D862*TAXAS!$E$13))/6,IF($A862=TAXAS!$A$14,IF($B862="PARCELADO ATÉ 6X",$D862-($D862*TAXAS!$E$14))/6,IF($A862=TAXAS!$A$15,IF($B862="PARCELADO ATÉ 6X",$D862-($D862*TAXAS!$E$15))/6,IF($A862=TAXAS!$A$16,IF($B862="PARCELADO ATÉ 6X",$D862-($D862*TAXAS!$E$16))/6,IF($A862=TAXAS!$A$17,IF($B862="PARCELADO ATÉ 6X",$D862-($D862*TAXAS!$E$17))/6,IF($A862=TAXAS!$A$18,IF($B862="PARCELADO ATÉ 6X",$D862-($D862*TAXAS!$E$18))/6,IF($A862=TAXAS!$A$19,IF($B862="PARCELADO ATÉ 6X",$D862-($D862*TAXAS!$E$19))/6,IF($A862=TAXAS!$A$20,IF($B862="PARCELADO ATÉ 6X",$D862-($D862*TAXAS!$E$20))/6,IF($A862=TAXAS!$A$21,IF($B862="PARCELADO ATÉ 6X",$D862-($D862*TAXAS!$E$21))/6,IF($A862=TAXAS!$A$22,IF($B862="PARCELADO ATÉ 6X",$D862-($D862*TAXAS!$E$22))/6,IF($A862=TAXAS!$A$23,IF($B862="PARCELADO ATÉ 6X",$D862-($D862*TAXAS!$E$23))/6,IF($A862=TAXAS!$A$24,IF($B862="PARCELADO ATÉ 6X",$D862-($D862*TAXAS!$E$24))/6,IF($A862=TAXAS!$A$25,IF($B862="PARCELADO ATÉ 6X",$D862-($D862*TAXAS!$E$25))/6,IF($A862=TAXAS!$A$26,IF($B862="PARCELADO ATÉ 6X",$D862-($D862*TAXAS!$E$26))/6,IF($A862=TAXAS!$A$27,IF($B862="PARCELADO ATÉ 6X",$D862-($D862*TAXAS!$E$27))/6))))))))))))))))))))))))/1</f>
        <v>0</v>
      </c>
      <c r="I862" s="9">
        <f>IF($A862="VISA",IF($B862="PARCELADO ATÉ 12X",$D862-(D862*TAXAS!$F$4))/12,IF($A862="MASTER",IF($B862="PARCELADO ATÉ 12X",$D862-(D862*TAXAS!$F$5))/12,IF($A862="ELO",IF($B862="PARCELADO ATÉ 12X",$D862-(D862*TAXAS!$F$6))/12,IF($A862="HIPERCARD",IF($B862="PARCELADO ATÉ 12X",$D862-(D862*TAXAS!$F$7))/12,IF($A862="DINERS",IF($B862="PARCELADO ATÉ 12X",$D862-(D862*TAXAS!$F$8))/12,IF($A862="AMERICA EXPRESS",IF($B862="PARCELADO ATÉ 12X",$D862-(D862*TAXAS!$F$9))/12,IF($A862=TAXAS!$A$10,IF($B862="PARCELADO ATÉ 12X",$D862-($D862*TAXAS!$F$10))/12,IF($A862=TAXAS!$A$11,IF($B862="PARCELADO ATÉ 12X",$D862-($D862*TAXAS!$F$11))/12,IF($A862=TAXAS!$A$12,IF($B862="PARCELADO ATÉ 12X",$D862-($D862*TAXAS!$F$12))/12,IF($A862=TAXAS!$A$13,IF($B862="PARCELADO ATÉ 12X",$D862-($D862*TAXAS!$F$13))/12,IF($A862=TAXAS!$A$14,IF($B862="PARCELADO ATÉ 12X",$D862-($D862*TAXAS!$F$14))/12,IF($A862=TAXAS!$A$15,IF($B862="PARCELADO ATÉ 12X",$D862-($D862*TAXAS!$F$15))/12,IF($A862=TAXAS!$A$16,IF($B862="PARCELADO ATÉ 12X",$D862-($D862*TAXAS!$F$16))/12,IF($A862=TAXAS!$A$17,IF($B862="PARCELADO ATÉ 12X",$D862-($D862*TAXAS!$F$17))/12,IF($A862=TAXAS!$A$18,IF($B862="PARCELADO ATÉ 12X",$D862-($D862*TAXAS!$F$18))/12,IF($A862=TAXAS!$A$19,IF($B862="PARCELADO ATÉ 12X",$D862-($D862*TAXAS!$F$19))/12,IF($A862=TAXAS!$A$20,IF($B862="PARCELADO ATÉ 12X",$D862-($D862*TAXAS!$F$20))/12,IF($A862=TAXAS!$A$21,IF($B862="PARCELADO ATÉ 12X",$D862-($D862*TAXAS!$F$21))/12,IF($A862=TAXAS!$A$22,IF($B862="PARCELADO ATÉ 12X",$D862-($D862*TAXAS!$F$22))/12,IF($A862=TAXAS!$A$23,IF($B862="PARCELADO ATÉ 12X",$D862-($D862*TAXAS!$F$23))/12,IF($A862=TAXAS!$A$24,IF($B862="PARCELADO ATÉ 12X",$D862-($D862*TAXAS!$F$24))/12,IF($A862=TAXAS!$A$25,IF($B862="PARCELADO ATÉ 12X",$D862-($D862*TAXAS!$F$25))/12,IF($A862=TAXAS!$A$26,IF($B862="PARCELADO ATÉ 12X",$D862-($D862*TAXAS!$F$26))/12,IF($A862=TAXAS!$A$27,IF($B862="PARCELADO ATÉ 12X",$D862-($D862*TAXAS!$F$27))/12))))))))))))))))))))))))/1</f>
        <v>0</v>
      </c>
      <c r="J862" s="8">
        <f t="shared" si="0"/>
        <v>0</v>
      </c>
      <c r="K862" s="10" t="b">
        <f>IF($B862="PARCELADO ATÉ 3X",($D862-($D862*TAXAS!$D$4))-$J862)</f>
        <v>0</v>
      </c>
      <c r="L862" s="10" t="b">
        <f>IF($B862="PARCELADO ATÉ 6X",($D862-($D862*TAXAS!$E$4))-$J862)</f>
        <v>0</v>
      </c>
      <c r="M862" s="10" t="b">
        <f>IF($B862="PARCELADO ATÉ 12X",($D862-($D862*TAXAS!$F$4))-$J862)</f>
        <v>0</v>
      </c>
      <c r="N862" s="8">
        <f t="shared" si="1"/>
        <v>0</v>
      </c>
      <c r="O862" s="10">
        <f t="shared" si="2"/>
        <v>0</v>
      </c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spans="1:31" ht="15.75" customHeight="1" x14ac:dyDescent="0.2">
      <c r="A863" s="3"/>
      <c r="B863" s="5"/>
      <c r="C863" s="6"/>
      <c r="D863" s="42"/>
      <c r="E863" s="8">
        <f>IF($A863="VISA",IF($B863="DÉBITO",$D863-($D863*TAXAS!$B$4)),IF($A863="MASTER",IF($B863="DÉBITO",$D863-($D863*TAXAS!$B$5)),IF($A863="ELO", IF($B863="DÉBITO",$D863-($D863*TAXAS!$B$6)),IF($A863="HIPERCARD",IF($B863="DÉBITO",$D863-($D863*TAXAS!$B$7)),IF($A863="DINERS",IF($B863="DÉBITO",$D863-($D863*TAXAS!$B$8)),IF($A863="AMERICA EXPRESS",IF($B863="DÉBITO",$D863-($D863*TAXAS!$B$9)),IF($A863=TAXAS!$A$10,IF($B863="DÉBITO",$D863-($D863*TAXAS!$B$10)), IF($A863=TAXAS!$A$11,IF($B863="DÉBITO",$D863-($D863*TAXAS!$B$11)), IF($A863=TAXAS!$A$12,IF($B863="DÉBITO",$D863-($D863*TAXAS!$B$12)), IF($A863=TAXAS!$A$13,IF($B863="DÉBITO",$D863-($D863*TAXAS!$B$13)), IF($A863=TAXAS!$A$14,IF($B863="DÉBITO",$D863-($D863*TAXAS!$B$14)), IF($A863=TAXAS!$A$15,IF($B863="DÉBITO",$D863-($D863*TAXAS!$B$15)), IF($A863=TAXAS!$A$16,IF($B863="DÉBITO",$D863-($D863*TAXAS!$B$16)), IF($A863=TAXAS!$A$17,IF($B863="DÉBITO",$D863-($D863*TAXAS!$B$17)), IF($A863=TAXAS!$A$18,IF($B863="DÉBITO",$D863-($D863*TAXAS!$B$18)), IF($A863=TAXAS!$A$19,IF($B863="DÉBITO",$D863-($D863*TAXAS!$B$19)), IF($A863=TAXAS!$A$20,IF($B863="DÉBITO",$D863-($D863*TAXAS!$B$20)), IF($A863=TAXAS!$A$21,IF($B863="DÉBITO",$D863-($D863*TAXAS!$B$21)), IF($A863=TAXAS!$A$22,IF($B863="DÉBITO",$D863-($D863*TAXAS!$B$22)), IF($A863=TAXAS!$A$23,IF($B863="DÉBITO",$D863-($D863*TAXAS!$B$23)), IF($A863=TAXAS!$A$24,IF($B863="DÉBITO",$D863-($D863*TAXAS!$B$24)), IF($A863=TAXAS!$A$25,IF($B863="DÉBITO",$D863-($D863*TAXAS!$B$25)), IF($A863=TAXAS!$A$26,IF($B863="DÉBITO",$D863-($D863*TAXAS!$B$26)), IF($A863=TAXAS!$A$27,IF($B863="DÉBITO",$D863-($D863*TAXAS!$B$27))))))))))))))))))))))))))/1</f>
        <v>0</v>
      </c>
      <c r="F863" s="8">
        <f>IF($A863="VISA",IF($B863="CRÉDITO",$D863-($D863*TAXAS!$C$4)),IF($A863="MASTER",IF($B863="CRÉDITO",$D863-($D863*TAXAS!$C$5)),IF($A863="ELO", IF($B863="CRÉDITO",$D863-($D863*TAXAS!$C$6)),IF($A863="HIPERCARD",IF($B863="CRÉDITO",$D863-($D863*TAXAS!$C$7)),IF($A863="DINERS",IF($B863="CRÉDITO",$D863-($D863*TAXAS!$C$8)),IF($A863="AMERICA EXPRESS",IF($B863="CRÉDITO",$D863-($D863*TAXAS!$C$9)),IF($A863=TAXAS!$A$10,IF($B863="CRÉDITO",$D863-($D863*TAXAS!$C$10)), IF($A863=TAXAS!$A$11,IF($B863="CRÉDITO",$D863-($D863*TAXAS!$C$11)), IF($A863=TAXAS!$A$12,IF($B863="CRÉDITO",$D863-($D863*TAXAS!$C$12)), IF($A863=TAXAS!$A$13,IF($B863="CRÉDITO",$D863-($D863*TAXAS!$C$13)), IF($A863=TAXAS!$A$14,IF($B863="CRÉDITO",$D863-($D863*TAXAS!$C$14)), IF($A863=TAXAS!$A$15,IF($B863="CRÉDITO",$D863-($D863*TAXAS!$C$15)), IF($A863=TAXAS!$A$16,IF($B863="CRÉDITO",$D863-($D863*TAXAS!$C$16)), IF($A863=TAXAS!$A$17,IF($B863="CRÉDITO",$D863-($D863*TAXAS!$C$17)), IF($A863=TAXAS!$A$18,IF($B863="CRÉDITO",$D863-($D863*TAXAS!$C$18)), IF($A863=TAXAS!$A$19,IF($B863="CRÉDITO",$D863-($D863*TAXAS!$C$19)), IF($A863=TAXAS!$A$20,IF($B863="CRÉDITO",$D863-($D863*TAXAS!$C$20)), IF($A863=TAXAS!$A$21,IF($B863="CRÉDITO",$D863-($D863*TAXAS!$C$21)), IF($A863=TAXAS!$A$22,IF($B863="CRÉDITO",$D863-($D863*TAXAS!$C$22)), IF($A863=TAXAS!$A$23,IF($B863="CRÉDITO",$D863-($D863*TAXAS!$C$23)), IF($A863=TAXAS!$A$24,IF($B863="CRÉDITO",$D863-($D863*TAXAS!$C$24)), IF($A863=TAXAS!$A$25,IF($B863="CRÉDITO",$D863-($D863*TAXAS!$C$25)), IF($A863=TAXAS!$A$26,IF($B863="CRÉDITO",$D863-($D863*TAXAS!$C$26)), IF($A863=TAXAS!$A$27,IF($B863="CRÉDITO",$D863-($D863*TAXAS!$C$27))))))))))))))))))))))))))/1</f>
        <v>0</v>
      </c>
      <c r="G863" s="9">
        <f>IF($A863="VISA",IF($B863="PARCELADO ATÉ 3X",$D863-(D863*TAXAS!$D$4))/3,IF($A863="MASTER",IF($B863="PARCELADO ATÉ 3X",$D863-(D863*TAXAS!$D$5))/3,IF($A863="ELO",IF($B863="PARCELADO ATÉ 3X",$D863-(D863*TAXAS!$D$6))/3,IF($A863="HIPERCARD",IF($B863="PARCELADO ATÉ 3X",$D863-(D863*TAXAS!$D$7))/3,IF($A863="DINERS",IF($B863="PARCELADO ATÉ 3X",$D863-(D863*TAXAS!$D$8))/3,IF($A863="AMERICA EXPRESS",IF($B863="PARCELADO ATÉ 3X",$D863-(D863*TAXAS!$D$9))/3,IF($A863=TAXAS!$A$10,IF($B863="PARCELADO ATÉ 3X",$D863-($D863*TAXAS!$D$10))/3,IF($A863=TAXAS!$A$11,IF($B863="PARCELADO ATÉ 3X",$D863-($D863*TAXAS!$D$11))/3,IF($A863=TAXAS!$A$12,IF($B863="PARCELADO ATÉ 3X",$D863-($D863*TAXAS!$D$12))/3,IF($A863=TAXAS!$A$13,IF($B863="PARCELADO ATÉ 3X",$D863-($D863*TAXAS!$D$13))/3,IF($A863=TAXAS!$A$14,IF($B863="PARCELADO ATÉ 3X",$D863-($D863*TAXAS!$D$14))/3,IF($A863=TAXAS!$A$15,IF($B863="PARCELADO ATÉ 3X",$D863-($D863*TAXAS!$D$15))/3,IF($A863=TAXAS!$A$16,IF($B863="PARCELADO ATÉ 3X",$D863-($D863*TAXAS!$D$16))/3,IF($A863=TAXAS!$A$17,IF($B863="PARCELADO ATÉ 3X",$D863-($D863*TAXAS!$D$17))/3,IF($A863=TAXAS!$A$18,IF($B863="PARCELADO ATÉ 3X",$D863-($D863*TAXAS!$D$18))/3,IF($A863=TAXAS!$A$19,IF($B863="PARCELADO ATÉ 3X",$D863-($D863*TAXAS!$D$19))/3,IF($A863=TAXAS!$A$20,IF($B863="PARCELADO ATÉ 3X",$D863-($D863*TAXAS!$D$20))/3,IF($A863=TAXAS!$A$21,IF($B863="PARCELADO ATÉ 3X",$D863-($D863*TAXAS!$D$21))/3,IF($A863=TAXAS!$A$22,IF($B863="PARCELADO ATÉ 3X",$D863-($D863*TAXAS!$D$22))/3,IF($A863=TAXAS!$A$23,IF($B863="PARCELADO ATÉ 3X",$D863-($D863*TAXAS!$D$23))/3,IF($A863=TAXAS!$A$24,IF($B863="PARCELADO ATÉ 3X",$D863-($D863*TAXAS!$D$24))/3,IF($A863=TAXAS!$A$25,IF($B863="PARCELADO ATÉ 3X",$D863-($D863*TAXAS!$D$25))/3,IF($A863=TAXAS!$A$26,IF($B863="PARCELADO ATÉ 3X",$D863-($D863*TAXAS!$D$26))/3,IF($A863=TAXAS!$A$27,IF($B863="PARCELADO ATÉ 3X",$D863-($D863*TAXAS!$D$27))/3))))))))))))))))))))))))/1</f>
        <v>0</v>
      </c>
      <c r="H863" s="9">
        <f>IF($A863="VISA",IF($B863="PARCELADO ATÉ 6X",$D863-(D863*TAXAS!$E$4))/6,IF($A863="MASTER",IF($B863="PARCELADO ATÉ 6X",$D863-(D863*TAXAS!$E$5))/6,IF($A863="ELO",IF($B863="PARCELADO ATÉ 6X",$D863-(D863*TAXAS!$E$6))/6,IF($A863="HIPERCARD",IF($B863="PARCELADO ATÉ 6X",$D863-(D863*TAXAS!$E$7))/6,IF($A863="DINERS",IF($B863="PARCELADO ATÉ 6X",$D863-(D863*TAXAS!$E$8))/6,IF($A863="AMERICA EXPRESS",IF($B863="PARCELADO ATÉ 6X",$D863-(D863*TAXAS!$E$9))/6,IF($A863=TAXAS!$A$10,IF($B863="PARCELADO ATÉ 6X",$D863-($D863*TAXAS!$E$10))/6,IF($A863=TAXAS!$A$11,IF($B863="PARCELADO ATÉ 6X",$D863-($D863*TAXAS!$E$11))/6,IF($A863=TAXAS!$A$12,IF($B863="PARCELADO ATÉ 6X",$D863-($D863*TAXAS!$E$12))/6,IF($A863=TAXAS!$A$13,IF($B863="PARCELADO ATÉ 6X",$D863-($D863*TAXAS!$E$13))/6,IF($A863=TAXAS!$A$14,IF($B863="PARCELADO ATÉ 6X",$D863-($D863*TAXAS!$E$14))/6,IF($A863=TAXAS!$A$15,IF($B863="PARCELADO ATÉ 6X",$D863-($D863*TAXAS!$E$15))/6,IF($A863=TAXAS!$A$16,IF($B863="PARCELADO ATÉ 6X",$D863-($D863*TAXAS!$E$16))/6,IF($A863=TAXAS!$A$17,IF($B863="PARCELADO ATÉ 6X",$D863-($D863*TAXAS!$E$17))/6,IF($A863=TAXAS!$A$18,IF($B863="PARCELADO ATÉ 6X",$D863-($D863*TAXAS!$E$18))/6,IF($A863=TAXAS!$A$19,IF($B863="PARCELADO ATÉ 6X",$D863-($D863*TAXAS!$E$19))/6,IF($A863=TAXAS!$A$20,IF($B863="PARCELADO ATÉ 6X",$D863-($D863*TAXAS!$E$20))/6,IF($A863=TAXAS!$A$21,IF($B863="PARCELADO ATÉ 6X",$D863-($D863*TAXAS!$E$21))/6,IF($A863=TAXAS!$A$22,IF($B863="PARCELADO ATÉ 6X",$D863-($D863*TAXAS!$E$22))/6,IF($A863=TAXAS!$A$23,IF($B863="PARCELADO ATÉ 6X",$D863-($D863*TAXAS!$E$23))/6,IF($A863=TAXAS!$A$24,IF($B863="PARCELADO ATÉ 6X",$D863-($D863*TAXAS!$E$24))/6,IF($A863=TAXAS!$A$25,IF($B863="PARCELADO ATÉ 6X",$D863-($D863*TAXAS!$E$25))/6,IF($A863=TAXAS!$A$26,IF($B863="PARCELADO ATÉ 6X",$D863-($D863*TAXAS!$E$26))/6,IF($A863=TAXAS!$A$27,IF($B863="PARCELADO ATÉ 6X",$D863-($D863*TAXAS!$E$27))/6))))))))))))))))))))))))/1</f>
        <v>0</v>
      </c>
      <c r="I863" s="9">
        <f>IF($A863="VISA",IF($B863="PARCELADO ATÉ 12X",$D863-(D863*TAXAS!$F$4))/12,IF($A863="MASTER",IF($B863="PARCELADO ATÉ 12X",$D863-(D863*TAXAS!$F$5))/12,IF($A863="ELO",IF($B863="PARCELADO ATÉ 12X",$D863-(D863*TAXAS!$F$6))/12,IF($A863="HIPERCARD",IF($B863="PARCELADO ATÉ 12X",$D863-(D863*TAXAS!$F$7))/12,IF($A863="DINERS",IF($B863="PARCELADO ATÉ 12X",$D863-(D863*TAXAS!$F$8))/12,IF($A863="AMERICA EXPRESS",IF($B863="PARCELADO ATÉ 12X",$D863-(D863*TAXAS!$F$9))/12,IF($A863=TAXAS!$A$10,IF($B863="PARCELADO ATÉ 12X",$D863-($D863*TAXAS!$F$10))/12,IF($A863=TAXAS!$A$11,IF($B863="PARCELADO ATÉ 12X",$D863-($D863*TAXAS!$F$11))/12,IF($A863=TAXAS!$A$12,IF($B863="PARCELADO ATÉ 12X",$D863-($D863*TAXAS!$F$12))/12,IF($A863=TAXAS!$A$13,IF($B863="PARCELADO ATÉ 12X",$D863-($D863*TAXAS!$F$13))/12,IF($A863=TAXAS!$A$14,IF($B863="PARCELADO ATÉ 12X",$D863-($D863*TAXAS!$F$14))/12,IF($A863=TAXAS!$A$15,IF($B863="PARCELADO ATÉ 12X",$D863-($D863*TAXAS!$F$15))/12,IF($A863=TAXAS!$A$16,IF($B863="PARCELADO ATÉ 12X",$D863-($D863*TAXAS!$F$16))/12,IF($A863=TAXAS!$A$17,IF($B863="PARCELADO ATÉ 12X",$D863-($D863*TAXAS!$F$17))/12,IF($A863=TAXAS!$A$18,IF($B863="PARCELADO ATÉ 12X",$D863-($D863*TAXAS!$F$18))/12,IF($A863=TAXAS!$A$19,IF($B863="PARCELADO ATÉ 12X",$D863-($D863*TAXAS!$F$19))/12,IF($A863=TAXAS!$A$20,IF($B863="PARCELADO ATÉ 12X",$D863-($D863*TAXAS!$F$20))/12,IF($A863=TAXAS!$A$21,IF($B863="PARCELADO ATÉ 12X",$D863-($D863*TAXAS!$F$21))/12,IF($A863=TAXAS!$A$22,IF($B863="PARCELADO ATÉ 12X",$D863-($D863*TAXAS!$F$22))/12,IF($A863=TAXAS!$A$23,IF($B863="PARCELADO ATÉ 12X",$D863-($D863*TAXAS!$F$23))/12,IF($A863=TAXAS!$A$24,IF($B863="PARCELADO ATÉ 12X",$D863-($D863*TAXAS!$F$24))/12,IF($A863=TAXAS!$A$25,IF($B863="PARCELADO ATÉ 12X",$D863-($D863*TAXAS!$F$25))/12,IF($A863=TAXAS!$A$26,IF($B863="PARCELADO ATÉ 12X",$D863-($D863*TAXAS!$F$26))/12,IF($A863=TAXAS!$A$27,IF($B863="PARCELADO ATÉ 12X",$D863-($D863*TAXAS!$F$27))/12))))))))))))))))))))))))/1</f>
        <v>0</v>
      </c>
      <c r="J863" s="8">
        <f t="shared" si="0"/>
        <v>0</v>
      </c>
      <c r="K863" s="10" t="b">
        <f>IF($B863="PARCELADO ATÉ 3X",($D863-($D863*TAXAS!$D$4))-$J863)</f>
        <v>0</v>
      </c>
      <c r="L863" s="10" t="b">
        <f>IF($B863="PARCELADO ATÉ 6X",($D863-($D863*TAXAS!$E$4))-$J863)</f>
        <v>0</v>
      </c>
      <c r="M863" s="10" t="b">
        <f>IF($B863="PARCELADO ATÉ 12X",($D863-($D863*TAXAS!$F$4))-$J863)</f>
        <v>0</v>
      </c>
      <c r="N863" s="8">
        <f t="shared" si="1"/>
        <v>0</v>
      </c>
      <c r="O863" s="10">
        <f t="shared" si="2"/>
        <v>0</v>
      </c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spans="1:31" ht="15.75" customHeight="1" x14ac:dyDescent="0.2">
      <c r="A864" s="3"/>
      <c r="B864" s="5"/>
      <c r="C864" s="6"/>
      <c r="D864" s="42"/>
      <c r="E864" s="8">
        <f>IF($A864="VISA",IF($B864="DÉBITO",$D864-($D864*TAXAS!$B$4)),IF($A864="MASTER",IF($B864="DÉBITO",$D864-($D864*TAXAS!$B$5)),IF($A864="ELO", IF($B864="DÉBITO",$D864-($D864*TAXAS!$B$6)),IF($A864="HIPERCARD",IF($B864="DÉBITO",$D864-($D864*TAXAS!$B$7)),IF($A864="DINERS",IF($B864="DÉBITO",$D864-($D864*TAXAS!$B$8)),IF($A864="AMERICA EXPRESS",IF($B864="DÉBITO",$D864-($D864*TAXAS!$B$9)),IF($A864=TAXAS!$A$10,IF($B864="DÉBITO",$D864-($D864*TAXAS!$B$10)), IF($A864=TAXAS!$A$11,IF($B864="DÉBITO",$D864-($D864*TAXAS!$B$11)), IF($A864=TAXAS!$A$12,IF($B864="DÉBITO",$D864-($D864*TAXAS!$B$12)), IF($A864=TAXAS!$A$13,IF($B864="DÉBITO",$D864-($D864*TAXAS!$B$13)), IF($A864=TAXAS!$A$14,IF($B864="DÉBITO",$D864-($D864*TAXAS!$B$14)), IF($A864=TAXAS!$A$15,IF($B864="DÉBITO",$D864-($D864*TAXAS!$B$15)), IF($A864=TAXAS!$A$16,IF($B864="DÉBITO",$D864-($D864*TAXAS!$B$16)), IF($A864=TAXAS!$A$17,IF($B864="DÉBITO",$D864-($D864*TAXAS!$B$17)), IF($A864=TAXAS!$A$18,IF($B864="DÉBITO",$D864-($D864*TAXAS!$B$18)), IF($A864=TAXAS!$A$19,IF($B864="DÉBITO",$D864-($D864*TAXAS!$B$19)), IF($A864=TAXAS!$A$20,IF($B864="DÉBITO",$D864-($D864*TAXAS!$B$20)), IF($A864=TAXAS!$A$21,IF($B864="DÉBITO",$D864-($D864*TAXAS!$B$21)), IF($A864=TAXAS!$A$22,IF($B864="DÉBITO",$D864-($D864*TAXAS!$B$22)), IF($A864=TAXAS!$A$23,IF($B864="DÉBITO",$D864-($D864*TAXAS!$B$23)), IF($A864=TAXAS!$A$24,IF($B864="DÉBITO",$D864-($D864*TAXAS!$B$24)), IF($A864=TAXAS!$A$25,IF($B864="DÉBITO",$D864-($D864*TAXAS!$B$25)), IF($A864=TAXAS!$A$26,IF($B864="DÉBITO",$D864-($D864*TAXAS!$B$26)), IF($A864=TAXAS!$A$27,IF($B864="DÉBITO",$D864-($D864*TAXAS!$B$27))))))))))))))))))))))))))/1</f>
        <v>0</v>
      </c>
      <c r="F864" s="8">
        <f>IF($A864="VISA",IF($B864="CRÉDITO",$D864-($D864*TAXAS!$C$4)),IF($A864="MASTER",IF($B864="CRÉDITO",$D864-($D864*TAXAS!$C$5)),IF($A864="ELO", IF($B864="CRÉDITO",$D864-($D864*TAXAS!$C$6)),IF($A864="HIPERCARD",IF($B864="CRÉDITO",$D864-($D864*TAXAS!$C$7)),IF($A864="DINERS",IF($B864="CRÉDITO",$D864-($D864*TAXAS!$C$8)),IF($A864="AMERICA EXPRESS",IF($B864="CRÉDITO",$D864-($D864*TAXAS!$C$9)),IF($A864=TAXAS!$A$10,IF($B864="CRÉDITO",$D864-($D864*TAXAS!$C$10)), IF($A864=TAXAS!$A$11,IF($B864="CRÉDITO",$D864-($D864*TAXAS!$C$11)), IF($A864=TAXAS!$A$12,IF($B864="CRÉDITO",$D864-($D864*TAXAS!$C$12)), IF($A864=TAXAS!$A$13,IF($B864="CRÉDITO",$D864-($D864*TAXAS!$C$13)), IF($A864=TAXAS!$A$14,IF($B864="CRÉDITO",$D864-($D864*TAXAS!$C$14)), IF($A864=TAXAS!$A$15,IF($B864="CRÉDITO",$D864-($D864*TAXAS!$C$15)), IF($A864=TAXAS!$A$16,IF($B864="CRÉDITO",$D864-($D864*TAXAS!$C$16)), IF($A864=TAXAS!$A$17,IF($B864="CRÉDITO",$D864-($D864*TAXAS!$C$17)), IF($A864=TAXAS!$A$18,IF($B864="CRÉDITO",$D864-($D864*TAXAS!$C$18)), IF($A864=TAXAS!$A$19,IF($B864="CRÉDITO",$D864-($D864*TAXAS!$C$19)), IF($A864=TAXAS!$A$20,IF($B864="CRÉDITO",$D864-($D864*TAXAS!$C$20)), IF($A864=TAXAS!$A$21,IF($B864="CRÉDITO",$D864-($D864*TAXAS!$C$21)), IF($A864=TAXAS!$A$22,IF($B864="CRÉDITO",$D864-($D864*TAXAS!$C$22)), IF($A864=TAXAS!$A$23,IF($B864="CRÉDITO",$D864-($D864*TAXAS!$C$23)), IF($A864=TAXAS!$A$24,IF($B864="CRÉDITO",$D864-($D864*TAXAS!$C$24)), IF($A864=TAXAS!$A$25,IF($B864="CRÉDITO",$D864-($D864*TAXAS!$C$25)), IF($A864=TAXAS!$A$26,IF($B864="CRÉDITO",$D864-($D864*TAXAS!$C$26)), IF($A864=TAXAS!$A$27,IF($B864="CRÉDITO",$D864-($D864*TAXAS!$C$27))))))))))))))))))))))))))/1</f>
        <v>0</v>
      </c>
      <c r="G864" s="9">
        <f>IF($A864="VISA",IF($B864="PARCELADO ATÉ 3X",$D864-(D864*TAXAS!$D$4))/3,IF($A864="MASTER",IF($B864="PARCELADO ATÉ 3X",$D864-(D864*TAXAS!$D$5))/3,IF($A864="ELO",IF($B864="PARCELADO ATÉ 3X",$D864-(D864*TAXAS!$D$6))/3,IF($A864="HIPERCARD",IF($B864="PARCELADO ATÉ 3X",$D864-(D864*TAXAS!$D$7))/3,IF($A864="DINERS",IF($B864="PARCELADO ATÉ 3X",$D864-(D864*TAXAS!$D$8))/3,IF($A864="AMERICA EXPRESS",IF($B864="PARCELADO ATÉ 3X",$D864-(D864*TAXAS!$D$9))/3,IF($A864=TAXAS!$A$10,IF($B864="PARCELADO ATÉ 3X",$D864-($D864*TAXAS!$D$10))/3,IF($A864=TAXAS!$A$11,IF($B864="PARCELADO ATÉ 3X",$D864-($D864*TAXAS!$D$11))/3,IF($A864=TAXAS!$A$12,IF($B864="PARCELADO ATÉ 3X",$D864-($D864*TAXAS!$D$12))/3,IF($A864=TAXAS!$A$13,IF($B864="PARCELADO ATÉ 3X",$D864-($D864*TAXAS!$D$13))/3,IF($A864=TAXAS!$A$14,IF($B864="PARCELADO ATÉ 3X",$D864-($D864*TAXAS!$D$14))/3,IF($A864=TAXAS!$A$15,IF($B864="PARCELADO ATÉ 3X",$D864-($D864*TAXAS!$D$15))/3,IF($A864=TAXAS!$A$16,IF($B864="PARCELADO ATÉ 3X",$D864-($D864*TAXAS!$D$16))/3,IF($A864=TAXAS!$A$17,IF($B864="PARCELADO ATÉ 3X",$D864-($D864*TAXAS!$D$17))/3,IF($A864=TAXAS!$A$18,IF($B864="PARCELADO ATÉ 3X",$D864-($D864*TAXAS!$D$18))/3,IF($A864=TAXAS!$A$19,IF($B864="PARCELADO ATÉ 3X",$D864-($D864*TAXAS!$D$19))/3,IF($A864=TAXAS!$A$20,IF($B864="PARCELADO ATÉ 3X",$D864-($D864*TAXAS!$D$20))/3,IF($A864=TAXAS!$A$21,IF($B864="PARCELADO ATÉ 3X",$D864-($D864*TAXAS!$D$21))/3,IF($A864=TAXAS!$A$22,IF($B864="PARCELADO ATÉ 3X",$D864-($D864*TAXAS!$D$22))/3,IF($A864=TAXAS!$A$23,IF($B864="PARCELADO ATÉ 3X",$D864-($D864*TAXAS!$D$23))/3,IF($A864=TAXAS!$A$24,IF($B864="PARCELADO ATÉ 3X",$D864-($D864*TAXAS!$D$24))/3,IF($A864=TAXAS!$A$25,IF($B864="PARCELADO ATÉ 3X",$D864-($D864*TAXAS!$D$25))/3,IF($A864=TAXAS!$A$26,IF($B864="PARCELADO ATÉ 3X",$D864-($D864*TAXAS!$D$26))/3,IF($A864=TAXAS!$A$27,IF($B864="PARCELADO ATÉ 3X",$D864-($D864*TAXAS!$D$27))/3))))))))))))))))))))))))/1</f>
        <v>0</v>
      </c>
      <c r="H864" s="9">
        <f>IF($A864="VISA",IF($B864="PARCELADO ATÉ 6X",$D864-(D864*TAXAS!$E$4))/6,IF($A864="MASTER",IF($B864="PARCELADO ATÉ 6X",$D864-(D864*TAXAS!$E$5))/6,IF($A864="ELO",IF($B864="PARCELADO ATÉ 6X",$D864-(D864*TAXAS!$E$6))/6,IF($A864="HIPERCARD",IF($B864="PARCELADO ATÉ 6X",$D864-(D864*TAXAS!$E$7))/6,IF($A864="DINERS",IF($B864="PARCELADO ATÉ 6X",$D864-(D864*TAXAS!$E$8))/6,IF($A864="AMERICA EXPRESS",IF($B864="PARCELADO ATÉ 6X",$D864-(D864*TAXAS!$E$9))/6,IF($A864=TAXAS!$A$10,IF($B864="PARCELADO ATÉ 6X",$D864-($D864*TAXAS!$E$10))/6,IF($A864=TAXAS!$A$11,IF($B864="PARCELADO ATÉ 6X",$D864-($D864*TAXAS!$E$11))/6,IF($A864=TAXAS!$A$12,IF($B864="PARCELADO ATÉ 6X",$D864-($D864*TAXAS!$E$12))/6,IF($A864=TAXAS!$A$13,IF($B864="PARCELADO ATÉ 6X",$D864-($D864*TAXAS!$E$13))/6,IF($A864=TAXAS!$A$14,IF($B864="PARCELADO ATÉ 6X",$D864-($D864*TAXAS!$E$14))/6,IF($A864=TAXAS!$A$15,IF($B864="PARCELADO ATÉ 6X",$D864-($D864*TAXAS!$E$15))/6,IF($A864=TAXAS!$A$16,IF($B864="PARCELADO ATÉ 6X",$D864-($D864*TAXAS!$E$16))/6,IF($A864=TAXAS!$A$17,IF($B864="PARCELADO ATÉ 6X",$D864-($D864*TAXAS!$E$17))/6,IF($A864=TAXAS!$A$18,IF($B864="PARCELADO ATÉ 6X",$D864-($D864*TAXAS!$E$18))/6,IF($A864=TAXAS!$A$19,IF($B864="PARCELADO ATÉ 6X",$D864-($D864*TAXAS!$E$19))/6,IF($A864=TAXAS!$A$20,IF($B864="PARCELADO ATÉ 6X",$D864-($D864*TAXAS!$E$20))/6,IF($A864=TAXAS!$A$21,IF($B864="PARCELADO ATÉ 6X",$D864-($D864*TAXAS!$E$21))/6,IF($A864=TAXAS!$A$22,IF($B864="PARCELADO ATÉ 6X",$D864-($D864*TAXAS!$E$22))/6,IF($A864=TAXAS!$A$23,IF($B864="PARCELADO ATÉ 6X",$D864-($D864*TAXAS!$E$23))/6,IF($A864=TAXAS!$A$24,IF($B864="PARCELADO ATÉ 6X",$D864-($D864*TAXAS!$E$24))/6,IF($A864=TAXAS!$A$25,IF($B864="PARCELADO ATÉ 6X",$D864-($D864*TAXAS!$E$25))/6,IF($A864=TAXAS!$A$26,IF($B864="PARCELADO ATÉ 6X",$D864-($D864*TAXAS!$E$26))/6,IF($A864=TAXAS!$A$27,IF($B864="PARCELADO ATÉ 6X",$D864-($D864*TAXAS!$E$27))/6))))))))))))))))))))))))/1</f>
        <v>0</v>
      </c>
      <c r="I864" s="9">
        <f>IF($A864="VISA",IF($B864="PARCELADO ATÉ 12X",$D864-(D864*TAXAS!$F$4))/12,IF($A864="MASTER",IF($B864="PARCELADO ATÉ 12X",$D864-(D864*TAXAS!$F$5))/12,IF($A864="ELO",IF($B864="PARCELADO ATÉ 12X",$D864-(D864*TAXAS!$F$6))/12,IF($A864="HIPERCARD",IF($B864="PARCELADO ATÉ 12X",$D864-(D864*TAXAS!$F$7))/12,IF($A864="DINERS",IF($B864="PARCELADO ATÉ 12X",$D864-(D864*TAXAS!$F$8))/12,IF($A864="AMERICA EXPRESS",IF($B864="PARCELADO ATÉ 12X",$D864-(D864*TAXAS!$F$9))/12,IF($A864=TAXAS!$A$10,IF($B864="PARCELADO ATÉ 12X",$D864-($D864*TAXAS!$F$10))/12,IF($A864=TAXAS!$A$11,IF($B864="PARCELADO ATÉ 12X",$D864-($D864*TAXAS!$F$11))/12,IF($A864=TAXAS!$A$12,IF($B864="PARCELADO ATÉ 12X",$D864-($D864*TAXAS!$F$12))/12,IF($A864=TAXAS!$A$13,IF($B864="PARCELADO ATÉ 12X",$D864-($D864*TAXAS!$F$13))/12,IF($A864=TAXAS!$A$14,IF($B864="PARCELADO ATÉ 12X",$D864-($D864*TAXAS!$F$14))/12,IF($A864=TAXAS!$A$15,IF($B864="PARCELADO ATÉ 12X",$D864-($D864*TAXAS!$F$15))/12,IF($A864=TAXAS!$A$16,IF($B864="PARCELADO ATÉ 12X",$D864-($D864*TAXAS!$F$16))/12,IF($A864=TAXAS!$A$17,IF($B864="PARCELADO ATÉ 12X",$D864-($D864*TAXAS!$F$17))/12,IF($A864=TAXAS!$A$18,IF($B864="PARCELADO ATÉ 12X",$D864-($D864*TAXAS!$F$18))/12,IF($A864=TAXAS!$A$19,IF($B864="PARCELADO ATÉ 12X",$D864-($D864*TAXAS!$F$19))/12,IF($A864=TAXAS!$A$20,IF($B864="PARCELADO ATÉ 12X",$D864-($D864*TAXAS!$F$20))/12,IF($A864=TAXAS!$A$21,IF($B864="PARCELADO ATÉ 12X",$D864-($D864*TAXAS!$F$21))/12,IF($A864=TAXAS!$A$22,IF($B864="PARCELADO ATÉ 12X",$D864-($D864*TAXAS!$F$22))/12,IF($A864=TAXAS!$A$23,IF($B864="PARCELADO ATÉ 12X",$D864-($D864*TAXAS!$F$23))/12,IF($A864=TAXAS!$A$24,IF($B864="PARCELADO ATÉ 12X",$D864-($D864*TAXAS!$F$24))/12,IF($A864=TAXAS!$A$25,IF($B864="PARCELADO ATÉ 12X",$D864-($D864*TAXAS!$F$25))/12,IF($A864=TAXAS!$A$26,IF($B864="PARCELADO ATÉ 12X",$D864-($D864*TAXAS!$F$26))/12,IF($A864=TAXAS!$A$27,IF($B864="PARCELADO ATÉ 12X",$D864-($D864*TAXAS!$F$27))/12))))))))))))))))))))))))/1</f>
        <v>0</v>
      </c>
      <c r="J864" s="8">
        <f t="shared" si="0"/>
        <v>0</v>
      </c>
      <c r="K864" s="10" t="b">
        <f>IF($B864="PARCELADO ATÉ 3X",($D864-($D864*TAXAS!$D$4))-$J864)</f>
        <v>0</v>
      </c>
      <c r="L864" s="10" t="b">
        <f>IF($B864="PARCELADO ATÉ 6X",($D864-($D864*TAXAS!$E$4))-$J864)</f>
        <v>0</v>
      </c>
      <c r="M864" s="10" t="b">
        <f>IF($B864="PARCELADO ATÉ 12X",($D864-($D864*TAXAS!$F$4))-$J864)</f>
        <v>0</v>
      </c>
      <c r="N864" s="8">
        <f t="shared" si="1"/>
        <v>0</v>
      </c>
      <c r="O864" s="10">
        <f t="shared" si="2"/>
        <v>0</v>
      </c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spans="1:31" ht="15.75" customHeight="1" x14ac:dyDescent="0.2">
      <c r="A865" s="3"/>
      <c r="B865" s="5"/>
      <c r="C865" s="6"/>
      <c r="D865" s="42"/>
      <c r="E865" s="8">
        <f>IF($A865="VISA",IF($B865="DÉBITO",$D865-($D865*TAXAS!$B$4)),IF($A865="MASTER",IF($B865="DÉBITO",$D865-($D865*TAXAS!$B$5)),IF($A865="ELO", IF($B865="DÉBITO",$D865-($D865*TAXAS!$B$6)),IF($A865="HIPERCARD",IF($B865="DÉBITO",$D865-($D865*TAXAS!$B$7)),IF($A865="DINERS",IF($B865="DÉBITO",$D865-($D865*TAXAS!$B$8)),IF($A865="AMERICA EXPRESS",IF($B865="DÉBITO",$D865-($D865*TAXAS!$B$9)),IF($A865=TAXAS!$A$10,IF($B865="DÉBITO",$D865-($D865*TAXAS!$B$10)), IF($A865=TAXAS!$A$11,IF($B865="DÉBITO",$D865-($D865*TAXAS!$B$11)), IF($A865=TAXAS!$A$12,IF($B865="DÉBITO",$D865-($D865*TAXAS!$B$12)), IF($A865=TAXAS!$A$13,IF($B865="DÉBITO",$D865-($D865*TAXAS!$B$13)), IF($A865=TAXAS!$A$14,IF($B865="DÉBITO",$D865-($D865*TAXAS!$B$14)), IF($A865=TAXAS!$A$15,IF($B865="DÉBITO",$D865-($D865*TAXAS!$B$15)), IF($A865=TAXAS!$A$16,IF($B865="DÉBITO",$D865-($D865*TAXAS!$B$16)), IF($A865=TAXAS!$A$17,IF($B865="DÉBITO",$D865-($D865*TAXAS!$B$17)), IF($A865=TAXAS!$A$18,IF($B865="DÉBITO",$D865-($D865*TAXAS!$B$18)), IF($A865=TAXAS!$A$19,IF($B865="DÉBITO",$D865-($D865*TAXAS!$B$19)), IF($A865=TAXAS!$A$20,IF($B865="DÉBITO",$D865-($D865*TAXAS!$B$20)), IF($A865=TAXAS!$A$21,IF($B865="DÉBITO",$D865-($D865*TAXAS!$B$21)), IF($A865=TAXAS!$A$22,IF($B865="DÉBITO",$D865-($D865*TAXAS!$B$22)), IF($A865=TAXAS!$A$23,IF($B865="DÉBITO",$D865-($D865*TAXAS!$B$23)), IF($A865=TAXAS!$A$24,IF($B865="DÉBITO",$D865-($D865*TAXAS!$B$24)), IF($A865=TAXAS!$A$25,IF($B865="DÉBITO",$D865-($D865*TAXAS!$B$25)), IF($A865=TAXAS!$A$26,IF($B865="DÉBITO",$D865-($D865*TAXAS!$B$26)), IF($A865=TAXAS!$A$27,IF($B865="DÉBITO",$D865-($D865*TAXAS!$B$27))))))))))))))))))))))))))/1</f>
        <v>0</v>
      </c>
      <c r="F865" s="8">
        <f>IF($A865="VISA",IF($B865="CRÉDITO",$D865-($D865*TAXAS!$C$4)),IF($A865="MASTER",IF($B865="CRÉDITO",$D865-($D865*TAXAS!$C$5)),IF($A865="ELO", IF($B865="CRÉDITO",$D865-($D865*TAXAS!$C$6)),IF($A865="HIPERCARD",IF($B865="CRÉDITO",$D865-($D865*TAXAS!$C$7)),IF($A865="DINERS",IF($B865="CRÉDITO",$D865-($D865*TAXAS!$C$8)),IF($A865="AMERICA EXPRESS",IF($B865="CRÉDITO",$D865-($D865*TAXAS!$C$9)),IF($A865=TAXAS!$A$10,IF($B865="CRÉDITO",$D865-($D865*TAXAS!$C$10)), IF($A865=TAXAS!$A$11,IF($B865="CRÉDITO",$D865-($D865*TAXAS!$C$11)), IF($A865=TAXAS!$A$12,IF($B865="CRÉDITO",$D865-($D865*TAXAS!$C$12)), IF($A865=TAXAS!$A$13,IF($B865="CRÉDITO",$D865-($D865*TAXAS!$C$13)), IF($A865=TAXAS!$A$14,IF($B865="CRÉDITO",$D865-($D865*TAXAS!$C$14)), IF($A865=TAXAS!$A$15,IF($B865="CRÉDITO",$D865-($D865*TAXAS!$C$15)), IF($A865=TAXAS!$A$16,IF($B865="CRÉDITO",$D865-($D865*TAXAS!$C$16)), IF($A865=TAXAS!$A$17,IF($B865="CRÉDITO",$D865-($D865*TAXAS!$C$17)), IF($A865=TAXAS!$A$18,IF($B865="CRÉDITO",$D865-($D865*TAXAS!$C$18)), IF($A865=TAXAS!$A$19,IF($B865="CRÉDITO",$D865-($D865*TAXAS!$C$19)), IF($A865=TAXAS!$A$20,IF($B865="CRÉDITO",$D865-($D865*TAXAS!$C$20)), IF($A865=TAXAS!$A$21,IF($B865="CRÉDITO",$D865-($D865*TAXAS!$C$21)), IF($A865=TAXAS!$A$22,IF($B865="CRÉDITO",$D865-($D865*TAXAS!$C$22)), IF($A865=TAXAS!$A$23,IF($B865="CRÉDITO",$D865-($D865*TAXAS!$C$23)), IF($A865=TAXAS!$A$24,IF($B865="CRÉDITO",$D865-($D865*TAXAS!$C$24)), IF($A865=TAXAS!$A$25,IF($B865="CRÉDITO",$D865-($D865*TAXAS!$C$25)), IF($A865=TAXAS!$A$26,IF($B865="CRÉDITO",$D865-($D865*TAXAS!$C$26)), IF($A865=TAXAS!$A$27,IF($B865="CRÉDITO",$D865-($D865*TAXAS!$C$27))))))))))))))))))))))))))/1</f>
        <v>0</v>
      </c>
      <c r="G865" s="9">
        <f>IF($A865="VISA",IF($B865="PARCELADO ATÉ 3X",$D865-(D865*TAXAS!$D$4))/3,IF($A865="MASTER",IF($B865="PARCELADO ATÉ 3X",$D865-(D865*TAXAS!$D$5))/3,IF($A865="ELO",IF($B865="PARCELADO ATÉ 3X",$D865-(D865*TAXAS!$D$6))/3,IF($A865="HIPERCARD",IF($B865="PARCELADO ATÉ 3X",$D865-(D865*TAXAS!$D$7))/3,IF($A865="DINERS",IF($B865="PARCELADO ATÉ 3X",$D865-(D865*TAXAS!$D$8))/3,IF($A865="AMERICA EXPRESS",IF($B865="PARCELADO ATÉ 3X",$D865-(D865*TAXAS!$D$9))/3,IF($A865=TAXAS!$A$10,IF($B865="PARCELADO ATÉ 3X",$D865-($D865*TAXAS!$D$10))/3,IF($A865=TAXAS!$A$11,IF($B865="PARCELADO ATÉ 3X",$D865-($D865*TAXAS!$D$11))/3,IF($A865=TAXAS!$A$12,IF($B865="PARCELADO ATÉ 3X",$D865-($D865*TAXAS!$D$12))/3,IF($A865=TAXAS!$A$13,IF($B865="PARCELADO ATÉ 3X",$D865-($D865*TAXAS!$D$13))/3,IF($A865=TAXAS!$A$14,IF($B865="PARCELADO ATÉ 3X",$D865-($D865*TAXAS!$D$14))/3,IF($A865=TAXAS!$A$15,IF($B865="PARCELADO ATÉ 3X",$D865-($D865*TAXAS!$D$15))/3,IF($A865=TAXAS!$A$16,IF($B865="PARCELADO ATÉ 3X",$D865-($D865*TAXAS!$D$16))/3,IF($A865=TAXAS!$A$17,IF($B865="PARCELADO ATÉ 3X",$D865-($D865*TAXAS!$D$17))/3,IF($A865=TAXAS!$A$18,IF($B865="PARCELADO ATÉ 3X",$D865-($D865*TAXAS!$D$18))/3,IF($A865=TAXAS!$A$19,IF($B865="PARCELADO ATÉ 3X",$D865-($D865*TAXAS!$D$19))/3,IF($A865=TAXAS!$A$20,IF($B865="PARCELADO ATÉ 3X",$D865-($D865*TAXAS!$D$20))/3,IF($A865=TAXAS!$A$21,IF($B865="PARCELADO ATÉ 3X",$D865-($D865*TAXAS!$D$21))/3,IF($A865=TAXAS!$A$22,IF($B865="PARCELADO ATÉ 3X",$D865-($D865*TAXAS!$D$22))/3,IF($A865=TAXAS!$A$23,IF($B865="PARCELADO ATÉ 3X",$D865-($D865*TAXAS!$D$23))/3,IF($A865=TAXAS!$A$24,IF($B865="PARCELADO ATÉ 3X",$D865-($D865*TAXAS!$D$24))/3,IF($A865=TAXAS!$A$25,IF($B865="PARCELADO ATÉ 3X",$D865-($D865*TAXAS!$D$25))/3,IF($A865=TAXAS!$A$26,IF($B865="PARCELADO ATÉ 3X",$D865-($D865*TAXAS!$D$26))/3,IF($A865=TAXAS!$A$27,IF($B865="PARCELADO ATÉ 3X",$D865-($D865*TAXAS!$D$27))/3))))))))))))))))))))))))/1</f>
        <v>0</v>
      </c>
      <c r="H865" s="9">
        <f>IF($A865="VISA",IF($B865="PARCELADO ATÉ 6X",$D865-(D865*TAXAS!$E$4))/6,IF($A865="MASTER",IF($B865="PARCELADO ATÉ 6X",$D865-(D865*TAXAS!$E$5))/6,IF($A865="ELO",IF($B865="PARCELADO ATÉ 6X",$D865-(D865*TAXAS!$E$6))/6,IF($A865="HIPERCARD",IF($B865="PARCELADO ATÉ 6X",$D865-(D865*TAXAS!$E$7))/6,IF($A865="DINERS",IF($B865="PARCELADO ATÉ 6X",$D865-(D865*TAXAS!$E$8))/6,IF($A865="AMERICA EXPRESS",IF($B865="PARCELADO ATÉ 6X",$D865-(D865*TAXAS!$E$9))/6,IF($A865=TAXAS!$A$10,IF($B865="PARCELADO ATÉ 6X",$D865-($D865*TAXAS!$E$10))/6,IF($A865=TAXAS!$A$11,IF($B865="PARCELADO ATÉ 6X",$D865-($D865*TAXAS!$E$11))/6,IF($A865=TAXAS!$A$12,IF($B865="PARCELADO ATÉ 6X",$D865-($D865*TAXAS!$E$12))/6,IF($A865=TAXAS!$A$13,IF($B865="PARCELADO ATÉ 6X",$D865-($D865*TAXAS!$E$13))/6,IF($A865=TAXAS!$A$14,IF($B865="PARCELADO ATÉ 6X",$D865-($D865*TAXAS!$E$14))/6,IF($A865=TAXAS!$A$15,IF($B865="PARCELADO ATÉ 6X",$D865-($D865*TAXAS!$E$15))/6,IF($A865=TAXAS!$A$16,IF($B865="PARCELADO ATÉ 6X",$D865-($D865*TAXAS!$E$16))/6,IF($A865=TAXAS!$A$17,IF($B865="PARCELADO ATÉ 6X",$D865-($D865*TAXAS!$E$17))/6,IF($A865=TAXAS!$A$18,IF($B865="PARCELADO ATÉ 6X",$D865-($D865*TAXAS!$E$18))/6,IF($A865=TAXAS!$A$19,IF($B865="PARCELADO ATÉ 6X",$D865-($D865*TAXAS!$E$19))/6,IF($A865=TAXAS!$A$20,IF($B865="PARCELADO ATÉ 6X",$D865-($D865*TAXAS!$E$20))/6,IF($A865=TAXAS!$A$21,IF($B865="PARCELADO ATÉ 6X",$D865-($D865*TAXAS!$E$21))/6,IF($A865=TAXAS!$A$22,IF($B865="PARCELADO ATÉ 6X",$D865-($D865*TAXAS!$E$22))/6,IF($A865=TAXAS!$A$23,IF($B865="PARCELADO ATÉ 6X",$D865-($D865*TAXAS!$E$23))/6,IF($A865=TAXAS!$A$24,IF($B865="PARCELADO ATÉ 6X",$D865-($D865*TAXAS!$E$24))/6,IF($A865=TAXAS!$A$25,IF($B865="PARCELADO ATÉ 6X",$D865-($D865*TAXAS!$E$25))/6,IF($A865=TAXAS!$A$26,IF($B865="PARCELADO ATÉ 6X",$D865-($D865*TAXAS!$E$26))/6,IF($A865=TAXAS!$A$27,IF($B865="PARCELADO ATÉ 6X",$D865-($D865*TAXAS!$E$27))/6))))))))))))))))))))))))/1</f>
        <v>0</v>
      </c>
      <c r="I865" s="9">
        <f>IF($A865="VISA",IF($B865="PARCELADO ATÉ 12X",$D865-(D865*TAXAS!$F$4))/12,IF($A865="MASTER",IF($B865="PARCELADO ATÉ 12X",$D865-(D865*TAXAS!$F$5))/12,IF($A865="ELO",IF($B865="PARCELADO ATÉ 12X",$D865-(D865*TAXAS!$F$6))/12,IF($A865="HIPERCARD",IF($B865="PARCELADO ATÉ 12X",$D865-(D865*TAXAS!$F$7))/12,IF($A865="DINERS",IF($B865="PARCELADO ATÉ 12X",$D865-(D865*TAXAS!$F$8))/12,IF($A865="AMERICA EXPRESS",IF($B865="PARCELADO ATÉ 12X",$D865-(D865*TAXAS!$F$9))/12,IF($A865=TAXAS!$A$10,IF($B865="PARCELADO ATÉ 12X",$D865-($D865*TAXAS!$F$10))/12,IF($A865=TAXAS!$A$11,IF($B865="PARCELADO ATÉ 12X",$D865-($D865*TAXAS!$F$11))/12,IF($A865=TAXAS!$A$12,IF($B865="PARCELADO ATÉ 12X",$D865-($D865*TAXAS!$F$12))/12,IF($A865=TAXAS!$A$13,IF($B865="PARCELADO ATÉ 12X",$D865-($D865*TAXAS!$F$13))/12,IF($A865=TAXAS!$A$14,IF($B865="PARCELADO ATÉ 12X",$D865-($D865*TAXAS!$F$14))/12,IF($A865=TAXAS!$A$15,IF($B865="PARCELADO ATÉ 12X",$D865-($D865*TAXAS!$F$15))/12,IF($A865=TAXAS!$A$16,IF($B865="PARCELADO ATÉ 12X",$D865-($D865*TAXAS!$F$16))/12,IF($A865=TAXAS!$A$17,IF($B865="PARCELADO ATÉ 12X",$D865-($D865*TAXAS!$F$17))/12,IF($A865=TAXAS!$A$18,IF($B865="PARCELADO ATÉ 12X",$D865-($D865*TAXAS!$F$18))/12,IF($A865=TAXAS!$A$19,IF($B865="PARCELADO ATÉ 12X",$D865-($D865*TAXAS!$F$19))/12,IF($A865=TAXAS!$A$20,IF($B865="PARCELADO ATÉ 12X",$D865-($D865*TAXAS!$F$20))/12,IF($A865=TAXAS!$A$21,IF($B865="PARCELADO ATÉ 12X",$D865-($D865*TAXAS!$F$21))/12,IF($A865=TAXAS!$A$22,IF($B865="PARCELADO ATÉ 12X",$D865-($D865*TAXAS!$F$22))/12,IF($A865=TAXAS!$A$23,IF($B865="PARCELADO ATÉ 12X",$D865-($D865*TAXAS!$F$23))/12,IF($A865=TAXAS!$A$24,IF($B865="PARCELADO ATÉ 12X",$D865-($D865*TAXAS!$F$24))/12,IF($A865=TAXAS!$A$25,IF($B865="PARCELADO ATÉ 12X",$D865-($D865*TAXAS!$F$25))/12,IF($A865=TAXAS!$A$26,IF($B865="PARCELADO ATÉ 12X",$D865-($D865*TAXAS!$F$26))/12,IF($A865=TAXAS!$A$27,IF($B865="PARCELADO ATÉ 12X",$D865-($D865*TAXAS!$F$27))/12))))))))))))))))))))))))/1</f>
        <v>0</v>
      </c>
      <c r="J865" s="8">
        <f t="shared" si="0"/>
        <v>0</v>
      </c>
      <c r="K865" s="10" t="b">
        <f>IF($B865="PARCELADO ATÉ 3X",($D865-($D865*TAXAS!$D$4))-$J865)</f>
        <v>0</v>
      </c>
      <c r="L865" s="10" t="b">
        <f>IF($B865="PARCELADO ATÉ 6X",($D865-($D865*TAXAS!$E$4))-$J865)</f>
        <v>0</v>
      </c>
      <c r="M865" s="10" t="b">
        <f>IF($B865="PARCELADO ATÉ 12X",($D865-($D865*TAXAS!$F$4))-$J865)</f>
        <v>0</v>
      </c>
      <c r="N865" s="8">
        <f t="shared" si="1"/>
        <v>0</v>
      </c>
      <c r="O865" s="10">
        <f t="shared" si="2"/>
        <v>0</v>
      </c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spans="1:31" ht="15.75" customHeight="1" x14ac:dyDescent="0.2">
      <c r="A866" s="3"/>
      <c r="B866" s="5"/>
      <c r="C866" s="6"/>
      <c r="D866" s="42"/>
      <c r="E866" s="8">
        <f>IF($A866="VISA",IF($B866="DÉBITO",$D866-($D866*TAXAS!$B$4)),IF($A866="MASTER",IF($B866="DÉBITO",$D866-($D866*TAXAS!$B$5)),IF($A866="ELO", IF($B866="DÉBITO",$D866-($D866*TAXAS!$B$6)),IF($A866="HIPERCARD",IF($B866="DÉBITO",$D866-($D866*TAXAS!$B$7)),IF($A866="DINERS",IF($B866="DÉBITO",$D866-($D866*TAXAS!$B$8)),IF($A866="AMERICA EXPRESS",IF($B866="DÉBITO",$D866-($D866*TAXAS!$B$9)),IF($A866=TAXAS!$A$10,IF($B866="DÉBITO",$D866-($D866*TAXAS!$B$10)), IF($A866=TAXAS!$A$11,IF($B866="DÉBITO",$D866-($D866*TAXAS!$B$11)), IF($A866=TAXAS!$A$12,IF($B866="DÉBITO",$D866-($D866*TAXAS!$B$12)), IF($A866=TAXAS!$A$13,IF($B866="DÉBITO",$D866-($D866*TAXAS!$B$13)), IF($A866=TAXAS!$A$14,IF($B866="DÉBITO",$D866-($D866*TAXAS!$B$14)), IF($A866=TAXAS!$A$15,IF($B866="DÉBITO",$D866-($D866*TAXAS!$B$15)), IF($A866=TAXAS!$A$16,IF($B866="DÉBITO",$D866-($D866*TAXAS!$B$16)), IF($A866=TAXAS!$A$17,IF($B866="DÉBITO",$D866-($D866*TAXAS!$B$17)), IF($A866=TAXAS!$A$18,IF($B866="DÉBITO",$D866-($D866*TAXAS!$B$18)), IF($A866=TAXAS!$A$19,IF($B866="DÉBITO",$D866-($D866*TAXAS!$B$19)), IF($A866=TAXAS!$A$20,IF($B866="DÉBITO",$D866-($D866*TAXAS!$B$20)), IF($A866=TAXAS!$A$21,IF($B866="DÉBITO",$D866-($D866*TAXAS!$B$21)), IF($A866=TAXAS!$A$22,IF($B866="DÉBITO",$D866-($D866*TAXAS!$B$22)), IF($A866=TAXAS!$A$23,IF($B866="DÉBITO",$D866-($D866*TAXAS!$B$23)), IF($A866=TAXAS!$A$24,IF($B866="DÉBITO",$D866-($D866*TAXAS!$B$24)), IF($A866=TAXAS!$A$25,IF($B866="DÉBITO",$D866-($D866*TAXAS!$B$25)), IF($A866=TAXAS!$A$26,IF($B866="DÉBITO",$D866-($D866*TAXAS!$B$26)), IF($A866=TAXAS!$A$27,IF($B866="DÉBITO",$D866-($D866*TAXAS!$B$27))))))))))))))))))))))))))/1</f>
        <v>0</v>
      </c>
      <c r="F866" s="8">
        <f>IF($A866="VISA",IF($B866="CRÉDITO",$D866-($D866*TAXAS!$C$4)),IF($A866="MASTER",IF($B866="CRÉDITO",$D866-($D866*TAXAS!$C$5)),IF($A866="ELO", IF($B866="CRÉDITO",$D866-($D866*TAXAS!$C$6)),IF($A866="HIPERCARD",IF($B866="CRÉDITO",$D866-($D866*TAXAS!$C$7)),IF($A866="DINERS",IF($B866="CRÉDITO",$D866-($D866*TAXAS!$C$8)),IF($A866="AMERICA EXPRESS",IF($B866="CRÉDITO",$D866-($D866*TAXAS!$C$9)),IF($A866=TAXAS!$A$10,IF($B866="CRÉDITO",$D866-($D866*TAXAS!$C$10)), IF($A866=TAXAS!$A$11,IF($B866="CRÉDITO",$D866-($D866*TAXAS!$C$11)), IF($A866=TAXAS!$A$12,IF($B866="CRÉDITO",$D866-($D866*TAXAS!$C$12)), IF($A866=TAXAS!$A$13,IF($B866="CRÉDITO",$D866-($D866*TAXAS!$C$13)), IF($A866=TAXAS!$A$14,IF($B866="CRÉDITO",$D866-($D866*TAXAS!$C$14)), IF($A866=TAXAS!$A$15,IF($B866="CRÉDITO",$D866-($D866*TAXAS!$C$15)), IF($A866=TAXAS!$A$16,IF($B866="CRÉDITO",$D866-($D866*TAXAS!$C$16)), IF($A866=TAXAS!$A$17,IF($B866="CRÉDITO",$D866-($D866*TAXAS!$C$17)), IF($A866=TAXAS!$A$18,IF($B866="CRÉDITO",$D866-($D866*TAXAS!$C$18)), IF($A866=TAXAS!$A$19,IF($B866="CRÉDITO",$D866-($D866*TAXAS!$C$19)), IF($A866=TAXAS!$A$20,IF($B866="CRÉDITO",$D866-($D866*TAXAS!$C$20)), IF($A866=TAXAS!$A$21,IF($B866="CRÉDITO",$D866-($D866*TAXAS!$C$21)), IF($A866=TAXAS!$A$22,IF($B866="CRÉDITO",$D866-($D866*TAXAS!$C$22)), IF($A866=TAXAS!$A$23,IF($B866="CRÉDITO",$D866-($D866*TAXAS!$C$23)), IF($A866=TAXAS!$A$24,IF($B866="CRÉDITO",$D866-($D866*TAXAS!$C$24)), IF($A866=TAXAS!$A$25,IF($B866="CRÉDITO",$D866-($D866*TAXAS!$C$25)), IF($A866=TAXAS!$A$26,IF($B866="CRÉDITO",$D866-($D866*TAXAS!$C$26)), IF($A866=TAXAS!$A$27,IF($B866="CRÉDITO",$D866-($D866*TAXAS!$C$27))))))))))))))))))))))))))/1</f>
        <v>0</v>
      </c>
      <c r="G866" s="9">
        <f>IF($A866="VISA",IF($B866="PARCELADO ATÉ 3X",$D866-(D866*TAXAS!$D$4))/3,IF($A866="MASTER",IF($B866="PARCELADO ATÉ 3X",$D866-(D866*TAXAS!$D$5))/3,IF($A866="ELO",IF($B866="PARCELADO ATÉ 3X",$D866-(D866*TAXAS!$D$6))/3,IF($A866="HIPERCARD",IF($B866="PARCELADO ATÉ 3X",$D866-(D866*TAXAS!$D$7))/3,IF($A866="DINERS",IF($B866="PARCELADO ATÉ 3X",$D866-(D866*TAXAS!$D$8))/3,IF($A866="AMERICA EXPRESS",IF($B866="PARCELADO ATÉ 3X",$D866-(D866*TAXAS!$D$9))/3,IF($A866=TAXAS!$A$10,IF($B866="PARCELADO ATÉ 3X",$D866-($D866*TAXAS!$D$10))/3,IF($A866=TAXAS!$A$11,IF($B866="PARCELADO ATÉ 3X",$D866-($D866*TAXAS!$D$11))/3,IF($A866=TAXAS!$A$12,IF($B866="PARCELADO ATÉ 3X",$D866-($D866*TAXAS!$D$12))/3,IF($A866=TAXAS!$A$13,IF($B866="PARCELADO ATÉ 3X",$D866-($D866*TAXAS!$D$13))/3,IF($A866=TAXAS!$A$14,IF($B866="PARCELADO ATÉ 3X",$D866-($D866*TAXAS!$D$14))/3,IF($A866=TAXAS!$A$15,IF($B866="PARCELADO ATÉ 3X",$D866-($D866*TAXAS!$D$15))/3,IF($A866=TAXAS!$A$16,IF($B866="PARCELADO ATÉ 3X",$D866-($D866*TAXAS!$D$16))/3,IF($A866=TAXAS!$A$17,IF($B866="PARCELADO ATÉ 3X",$D866-($D866*TAXAS!$D$17))/3,IF($A866=TAXAS!$A$18,IF($B866="PARCELADO ATÉ 3X",$D866-($D866*TAXAS!$D$18))/3,IF($A866=TAXAS!$A$19,IF($B866="PARCELADO ATÉ 3X",$D866-($D866*TAXAS!$D$19))/3,IF($A866=TAXAS!$A$20,IF($B866="PARCELADO ATÉ 3X",$D866-($D866*TAXAS!$D$20))/3,IF($A866=TAXAS!$A$21,IF($B866="PARCELADO ATÉ 3X",$D866-($D866*TAXAS!$D$21))/3,IF($A866=TAXAS!$A$22,IF($B866="PARCELADO ATÉ 3X",$D866-($D866*TAXAS!$D$22))/3,IF($A866=TAXAS!$A$23,IF($B866="PARCELADO ATÉ 3X",$D866-($D866*TAXAS!$D$23))/3,IF($A866=TAXAS!$A$24,IF($B866="PARCELADO ATÉ 3X",$D866-($D866*TAXAS!$D$24))/3,IF($A866=TAXAS!$A$25,IF($B866="PARCELADO ATÉ 3X",$D866-($D866*TAXAS!$D$25))/3,IF($A866=TAXAS!$A$26,IF($B866="PARCELADO ATÉ 3X",$D866-($D866*TAXAS!$D$26))/3,IF($A866=TAXAS!$A$27,IF($B866="PARCELADO ATÉ 3X",$D866-($D866*TAXAS!$D$27))/3))))))))))))))))))))))))/1</f>
        <v>0</v>
      </c>
      <c r="H866" s="9">
        <f>IF($A866="VISA",IF($B866="PARCELADO ATÉ 6X",$D866-(D866*TAXAS!$E$4))/6,IF($A866="MASTER",IF($B866="PARCELADO ATÉ 6X",$D866-(D866*TAXAS!$E$5))/6,IF($A866="ELO",IF($B866="PARCELADO ATÉ 6X",$D866-(D866*TAXAS!$E$6))/6,IF($A866="HIPERCARD",IF($B866="PARCELADO ATÉ 6X",$D866-(D866*TAXAS!$E$7))/6,IF($A866="DINERS",IF($B866="PARCELADO ATÉ 6X",$D866-(D866*TAXAS!$E$8))/6,IF($A866="AMERICA EXPRESS",IF($B866="PARCELADO ATÉ 6X",$D866-(D866*TAXAS!$E$9))/6,IF($A866=TAXAS!$A$10,IF($B866="PARCELADO ATÉ 6X",$D866-($D866*TAXAS!$E$10))/6,IF($A866=TAXAS!$A$11,IF($B866="PARCELADO ATÉ 6X",$D866-($D866*TAXAS!$E$11))/6,IF($A866=TAXAS!$A$12,IF($B866="PARCELADO ATÉ 6X",$D866-($D866*TAXAS!$E$12))/6,IF($A866=TAXAS!$A$13,IF($B866="PARCELADO ATÉ 6X",$D866-($D866*TAXAS!$E$13))/6,IF($A866=TAXAS!$A$14,IF($B866="PARCELADO ATÉ 6X",$D866-($D866*TAXAS!$E$14))/6,IF($A866=TAXAS!$A$15,IF($B866="PARCELADO ATÉ 6X",$D866-($D866*TAXAS!$E$15))/6,IF($A866=TAXAS!$A$16,IF($B866="PARCELADO ATÉ 6X",$D866-($D866*TAXAS!$E$16))/6,IF($A866=TAXAS!$A$17,IF($B866="PARCELADO ATÉ 6X",$D866-($D866*TAXAS!$E$17))/6,IF($A866=TAXAS!$A$18,IF($B866="PARCELADO ATÉ 6X",$D866-($D866*TAXAS!$E$18))/6,IF($A866=TAXAS!$A$19,IF($B866="PARCELADO ATÉ 6X",$D866-($D866*TAXAS!$E$19))/6,IF($A866=TAXAS!$A$20,IF($B866="PARCELADO ATÉ 6X",$D866-($D866*TAXAS!$E$20))/6,IF($A866=TAXAS!$A$21,IF($B866="PARCELADO ATÉ 6X",$D866-($D866*TAXAS!$E$21))/6,IF($A866=TAXAS!$A$22,IF($B866="PARCELADO ATÉ 6X",$D866-($D866*TAXAS!$E$22))/6,IF($A866=TAXAS!$A$23,IF($B866="PARCELADO ATÉ 6X",$D866-($D866*TAXAS!$E$23))/6,IF($A866=TAXAS!$A$24,IF($B866="PARCELADO ATÉ 6X",$D866-($D866*TAXAS!$E$24))/6,IF($A866=TAXAS!$A$25,IF($B866="PARCELADO ATÉ 6X",$D866-($D866*TAXAS!$E$25))/6,IF($A866=TAXAS!$A$26,IF($B866="PARCELADO ATÉ 6X",$D866-($D866*TAXAS!$E$26))/6,IF($A866=TAXAS!$A$27,IF($B866="PARCELADO ATÉ 6X",$D866-($D866*TAXAS!$E$27))/6))))))))))))))))))))))))/1</f>
        <v>0</v>
      </c>
      <c r="I866" s="9">
        <f>IF($A866="VISA",IF($B866="PARCELADO ATÉ 12X",$D866-(D866*TAXAS!$F$4))/12,IF($A866="MASTER",IF($B866="PARCELADO ATÉ 12X",$D866-(D866*TAXAS!$F$5))/12,IF($A866="ELO",IF($B866="PARCELADO ATÉ 12X",$D866-(D866*TAXAS!$F$6))/12,IF($A866="HIPERCARD",IF($B866="PARCELADO ATÉ 12X",$D866-(D866*TAXAS!$F$7))/12,IF($A866="DINERS",IF($B866="PARCELADO ATÉ 12X",$D866-(D866*TAXAS!$F$8))/12,IF($A866="AMERICA EXPRESS",IF($B866="PARCELADO ATÉ 12X",$D866-(D866*TAXAS!$F$9))/12,IF($A866=TAXAS!$A$10,IF($B866="PARCELADO ATÉ 12X",$D866-($D866*TAXAS!$F$10))/12,IF($A866=TAXAS!$A$11,IF($B866="PARCELADO ATÉ 12X",$D866-($D866*TAXAS!$F$11))/12,IF($A866=TAXAS!$A$12,IF($B866="PARCELADO ATÉ 12X",$D866-($D866*TAXAS!$F$12))/12,IF($A866=TAXAS!$A$13,IF($B866="PARCELADO ATÉ 12X",$D866-($D866*TAXAS!$F$13))/12,IF($A866=TAXAS!$A$14,IF($B866="PARCELADO ATÉ 12X",$D866-($D866*TAXAS!$F$14))/12,IF($A866=TAXAS!$A$15,IF($B866="PARCELADO ATÉ 12X",$D866-($D866*TAXAS!$F$15))/12,IF($A866=TAXAS!$A$16,IF($B866="PARCELADO ATÉ 12X",$D866-($D866*TAXAS!$F$16))/12,IF($A866=TAXAS!$A$17,IF($B866="PARCELADO ATÉ 12X",$D866-($D866*TAXAS!$F$17))/12,IF($A866=TAXAS!$A$18,IF($B866="PARCELADO ATÉ 12X",$D866-($D866*TAXAS!$F$18))/12,IF($A866=TAXAS!$A$19,IF($B866="PARCELADO ATÉ 12X",$D866-($D866*TAXAS!$F$19))/12,IF($A866=TAXAS!$A$20,IF($B866="PARCELADO ATÉ 12X",$D866-($D866*TAXAS!$F$20))/12,IF($A866=TAXAS!$A$21,IF($B866="PARCELADO ATÉ 12X",$D866-($D866*TAXAS!$F$21))/12,IF($A866=TAXAS!$A$22,IF($B866="PARCELADO ATÉ 12X",$D866-($D866*TAXAS!$F$22))/12,IF($A866=TAXAS!$A$23,IF($B866="PARCELADO ATÉ 12X",$D866-($D866*TAXAS!$F$23))/12,IF($A866=TAXAS!$A$24,IF($B866="PARCELADO ATÉ 12X",$D866-($D866*TAXAS!$F$24))/12,IF($A866=TAXAS!$A$25,IF($B866="PARCELADO ATÉ 12X",$D866-($D866*TAXAS!$F$25))/12,IF($A866=TAXAS!$A$26,IF($B866="PARCELADO ATÉ 12X",$D866-($D866*TAXAS!$F$26))/12,IF($A866=TAXAS!$A$27,IF($B866="PARCELADO ATÉ 12X",$D866-($D866*TAXAS!$F$27))/12))))))))))))))))))))))))/1</f>
        <v>0</v>
      </c>
      <c r="J866" s="8">
        <f t="shared" si="0"/>
        <v>0</v>
      </c>
      <c r="K866" s="10" t="b">
        <f>IF($B866="PARCELADO ATÉ 3X",($D866-($D866*TAXAS!$D$4))-$J866)</f>
        <v>0</v>
      </c>
      <c r="L866" s="10" t="b">
        <f>IF($B866="PARCELADO ATÉ 6X",($D866-($D866*TAXAS!$E$4))-$J866)</f>
        <v>0</v>
      </c>
      <c r="M866" s="10" t="b">
        <f>IF($B866="PARCELADO ATÉ 12X",($D866-($D866*TAXAS!$F$4))-$J866)</f>
        <v>0</v>
      </c>
      <c r="N866" s="8">
        <f t="shared" si="1"/>
        <v>0</v>
      </c>
      <c r="O866" s="10">
        <f t="shared" si="2"/>
        <v>0</v>
      </c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spans="1:31" ht="15.75" customHeight="1" x14ac:dyDescent="0.2">
      <c r="A867" s="3"/>
      <c r="B867" s="5"/>
      <c r="C867" s="6"/>
      <c r="D867" s="42"/>
      <c r="E867" s="8">
        <f>IF($A867="VISA",IF($B867="DÉBITO",$D867-($D867*TAXAS!$B$4)),IF($A867="MASTER",IF($B867="DÉBITO",$D867-($D867*TAXAS!$B$5)),IF($A867="ELO", IF($B867="DÉBITO",$D867-($D867*TAXAS!$B$6)),IF($A867="HIPERCARD",IF($B867="DÉBITO",$D867-($D867*TAXAS!$B$7)),IF($A867="DINERS",IF($B867="DÉBITO",$D867-($D867*TAXAS!$B$8)),IF($A867="AMERICA EXPRESS",IF($B867="DÉBITO",$D867-($D867*TAXAS!$B$9)),IF($A867=TAXAS!$A$10,IF($B867="DÉBITO",$D867-($D867*TAXAS!$B$10)), IF($A867=TAXAS!$A$11,IF($B867="DÉBITO",$D867-($D867*TAXAS!$B$11)), IF($A867=TAXAS!$A$12,IF($B867="DÉBITO",$D867-($D867*TAXAS!$B$12)), IF($A867=TAXAS!$A$13,IF($B867="DÉBITO",$D867-($D867*TAXAS!$B$13)), IF($A867=TAXAS!$A$14,IF($B867="DÉBITO",$D867-($D867*TAXAS!$B$14)), IF($A867=TAXAS!$A$15,IF($B867="DÉBITO",$D867-($D867*TAXAS!$B$15)), IF($A867=TAXAS!$A$16,IF($B867="DÉBITO",$D867-($D867*TAXAS!$B$16)), IF($A867=TAXAS!$A$17,IF($B867="DÉBITO",$D867-($D867*TAXAS!$B$17)), IF($A867=TAXAS!$A$18,IF($B867="DÉBITO",$D867-($D867*TAXAS!$B$18)), IF($A867=TAXAS!$A$19,IF($B867="DÉBITO",$D867-($D867*TAXAS!$B$19)), IF($A867=TAXAS!$A$20,IF($B867="DÉBITO",$D867-($D867*TAXAS!$B$20)), IF($A867=TAXAS!$A$21,IF($B867="DÉBITO",$D867-($D867*TAXAS!$B$21)), IF($A867=TAXAS!$A$22,IF($B867="DÉBITO",$D867-($D867*TAXAS!$B$22)), IF($A867=TAXAS!$A$23,IF($B867="DÉBITO",$D867-($D867*TAXAS!$B$23)), IF($A867=TAXAS!$A$24,IF($B867="DÉBITO",$D867-($D867*TAXAS!$B$24)), IF($A867=TAXAS!$A$25,IF($B867="DÉBITO",$D867-($D867*TAXAS!$B$25)), IF($A867=TAXAS!$A$26,IF($B867="DÉBITO",$D867-($D867*TAXAS!$B$26)), IF($A867=TAXAS!$A$27,IF($B867="DÉBITO",$D867-($D867*TAXAS!$B$27))))))))))))))))))))))))))/1</f>
        <v>0</v>
      </c>
      <c r="F867" s="8">
        <f>IF($A867="VISA",IF($B867="CRÉDITO",$D867-($D867*TAXAS!$C$4)),IF($A867="MASTER",IF($B867="CRÉDITO",$D867-($D867*TAXAS!$C$5)),IF($A867="ELO", IF($B867="CRÉDITO",$D867-($D867*TAXAS!$C$6)),IF($A867="HIPERCARD",IF($B867="CRÉDITO",$D867-($D867*TAXAS!$C$7)),IF($A867="DINERS",IF($B867="CRÉDITO",$D867-($D867*TAXAS!$C$8)),IF($A867="AMERICA EXPRESS",IF($B867="CRÉDITO",$D867-($D867*TAXAS!$C$9)),IF($A867=TAXAS!$A$10,IF($B867="CRÉDITO",$D867-($D867*TAXAS!$C$10)), IF($A867=TAXAS!$A$11,IF($B867="CRÉDITO",$D867-($D867*TAXAS!$C$11)), IF($A867=TAXAS!$A$12,IF($B867="CRÉDITO",$D867-($D867*TAXAS!$C$12)), IF($A867=TAXAS!$A$13,IF($B867="CRÉDITO",$D867-($D867*TAXAS!$C$13)), IF($A867=TAXAS!$A$14,IF($B867="CRÉDITO",$D867-($D867*TAXAS!$C$14)), IF($A867=TAXAS!$A$15,IF($B867="CRÉDITO",$D867-($D867*TAXAS!$C$15)), IF($A867=TAXAS!$A$16,IF($B867="CRÉDITO",$D867-($D867*TAXAS!$C$16)), IF($A867=TAXAS!$A$17,IF($B867="CRÉDITO",$D867-($D867*TAXAS!$C$17)), IF($A867=TAXAS!$A$18,IF($B867="CRÉDITO",$D867-($D867*TAXAS!$C$18)), IF($A867=TAXAS!$A$19,IF($B867="CRÉDITO",$D867-($D867*TAXAS!$C$19)), IF($A867=TAXAS!$A$20,IF($B867="CRÉDITO",$D867-($D867*TAXAS!$C$20)), IF($A867=TAXAS!$A$21,IF($B867="CRÉDITO",$D867-($D867*TAXAS!$C$21)), IF($A867=TAXAS!$A$22,IF($B867="CRÉDITO",$D867-($D867*TAXAS!$C$22)), IF($A867=TAXAS!$A$23,IF($B867="CRÉDITO",$D867-($D867*TAXAS!$C$23)), IF($A867=TAXAS!$A$24,IF($B867="CRÉDITO",$D867-($D867*TAXAS!$C$24)), IF($A867=TAXAS!$A$25,IF($B867="CRÉDITO",$D867-($D867*TAXAS!$C$25)), IF($A867=TAXAS!$A$26,IF($B867="CRÉDITO",$D867-($D867*TAXAS!$C$26)), IF($A867=TAXAS!$A$27,IF($B867="CRÉDITO",$D867-($D867*TAXAS!$C$27))))))))))))))))))))))))))/1</f>
        <v>0</v>
      </c>
      <c r="G867" s="9">
        <f>IF($A867="VISA",IF($B867="PARCELADO ATÉ 3X",$D867-(D867*TAXAS!$D$4))/3,IF($A867="MASTER",IF($B867="PARCELADO ATÉ 3X",$D867-(D867*TAXAS!$D$5))/3,IF($A867="ELO",IF($B867="PARCELADO ATÉ 3X",$D867-(D867*TAXAS!$D$6))/3,IF($A867="HIPERCARD",IF($B867="PARCELADO ATÉ 3X",$D867-(D867*TAXAS!$D$7))/3,IF($A867="DINERS",IF($B867="PARCELADO ATÉ 3X",$D867-(D867*TAXAS!$D$8))/3,IF($A867="AMERICA EXPRESS",IF($B867="PARCELADO ATÉ 3X",$D867-(D867*TAXAS!$D$9))/3,IF($A867=TAXAS!$A$10,IF($B867="PARCELADO ATÉ 3X",$D867-($D867*TAXAS!$D$10))/3,IF($A867=TAXAS!$A$11,IF($B867="PARCELADO ATÉ 3X",$D867-($D867*TAXAS!$D$11))/3,IF($A867=TAXAS!$A$12,IF($B867="PARCELADO ATÉ 3X",$D867-($D867*TAXAS!$D$12))/3,IF($A867=TAXAS!$A$13,IF($B867="PARCELADO ATÉ 3X",$D867-($D867*TAXAS!$D$13))/3,IF($A867=TAXAS!$A$14,IF($B867="PARCELADO ATÉ 3X",$D867-($D867*TAXAS!$D$14))/3,IF($A867=TAXAS!$A$15,IF($B867="PARCELADO ATÉ 3X",$D867-($D867*TAXAS!$D$15))/3,IF($A867=TAXAS!$A$16,IF($B867="PARCELADO ATÉ 3X",$D867-($D867*TAXAS!$D$16))/3,IF($A867=TAXAS!$A$17,IF($B867="PARCELADO ATÉ 3X",$D867-($D867*TAXAS!$D$17))/3,IF($A867=TAXAS!$A$18,IF($B867="PARCELADO ATÉ 3X",$D867-($D867*TAXAS!$D$18))/3,IF($A867=TAXAS!$A$19,IF($B867="PARCELADO ATÉ 3X",$D867-($D867*TAXAS!$D$19))/3,IF($A867=TAXAS!$A$20,IF($B867="PARCELADO ATÉ 3X",$D867-($D867*TAXAS!$D$20))/3,IF($A867=TAXAS!$A$21,IF($B867="PARCELADO ATÉ 3X",$D867-($D867*TAXAS!$D$21))/3,IF($A867=TAXAS!$A$22,IF($B867="PARCELADO ATÉ 3X",$D867-($D867*TAXAS!$D$22))/3,IF($A867=TAXAS!$A$23,IF($B867="PARCELADO ATÉ 3X",$D867-($D867*TAXAS!$D$23))/3,IF($A867=TAXAS!$A$24,IF($B867="PARCELADO ATÉ 3X",$D867-($D867*TAXAS!$D$24))/3,IF($A867=TAXAS!$A$25,IF($B867="PARCELADO ATÉ 3X",$D867-($D867*TAXAS!$D$25))/3,IF($A867=TAXAS!$A$26,IF($B867="PARCELADO ATÉ 3X",$D867-($D867*TAXAS!$D$26))/3,IF($A867=TAXAS!$A$27,IF($B867="PARCELADO ATÉ 3X",$D867-($D867*TAXAS!$D$27))/3))))))))))))))))))))))))/1</f>
        <v>0</v>
      </c>
      <c r="H867" s="9">
        <f>IF($A867="VISA",IF($B867="PARCELADO ATÉ 6X",$D867-(D867*TAXAS!$E$4))/6,IF($A867="MASTER",IF($B867="PARCELADO ATÉ 6X",$D867-(D867*TAXAS!$E$5))/6,IF($A867="ELO",IF($B867="PARCELADO ATÉ 6X",$D867-(D867*TAXAS!$E$6))/6,IF($A867="HIPERCARD",IF($B867="PARCELADO ATÉ 6X",$D867-(D867*TAXAS!$E$7))/6,IF($A867="DINERS",IF($B867="PARCELADO ATÉ 6X",$D867-(D867*TAXAS!$E$8))/6,IF($A867="AMERICA EXPRESS",IF($B867="PARCELADO ATÉ 6X",$D867-(D867*TAXAS!$E$9))/6,IF($A867=TAXAS!$A$10,IF($B867="PARCELADO ATÉ 6X",$D867-($D867*TAXAS!$E$10))/6,IF($A867=TAXAS!$A$11,IF($B867="PARCELADO ATÉ 6X",$D867-($D867*TAXAS!$E$11))/6,IF($A867=TAXAS!$A$12,IF($B867="PARCELADO ATÉ 6X",$D867-($D867*TAXAS!$E$12))/6,IF($A867=TAXAS!$A$13,IF($B867="PARCELADO ATÉ 6X",$D867-($D867*TAXAS!$E$13))/6,IF($A867=TAXAS!$A$14,IF($B867="PARCELADO ATÉ 6X",$D867-($D867*TAXAS!$E$14))/6,IF($A867=TAXAS!$A$15,IF($B867="PARCELADO ATÉ 6X",$D867-($D867*TAXAS!$E$15))/6,IF($A867=TAXAS!$A$16,IF($B867="PARCELADO ATÉ 6X",$D867-($D867*TAXAS!$E$16))/6,IF($A867=TAXAS!$A$17,IF($B867="PARCELADO ATÉ 6X",$D867-($D867*TAXAS!$E$17))/6,IF($A867=TAXAS!$A$18,IF($B867="PARCELADO ATÉ 6X",$D867-($D867*TAXAS!$E$18))/6,IF($A867=TAXAS!$A$19,IF($B867="PARCELADO ATÉ 6X",$D867-($D867*TAXAS!$E$19))/6,IF($A867=TAXAS!$A$20,IF($B867="PARCELADO ATÉ 6X",$D867-($D867*TAXAS!$E$20))/6,IF($A867=TAXAS!$A$21,IF($B867="PARCELADO ATÉ 6X",$D867-($D867*TAXAS!$E$21))/6,IF($A867=TAXAS!$A$22,IF($B867="PARCELADO ATÉ 6X",$D867-($D867*TAXAS!$E$22))/6,IF($A867=TAXAS!$A$23,IF($B867="PARCELADO ATÉ 6X",$D867-($D867*TAXAS!$E$23))/6,IF($A867=TAXAS!$A$24,IF($B867="PARCELADO ATÉ 6X",$D867-($D867*TAXAS!$E$24))/6,IF($A867=TAXAS!$A$25,IF($B867="PARCELADO ATÉ 6X",$D867-($D867*TAXAS!$E$25))/6,IF($A867=TAXAS!$A$26,IF($B867="PARCELADO ATÉ 6X",$D867-($D867*TAXAS!$E$26))/6,IF($A867=TAXAS!$A$27,IF($B867="PARCELADO ATÉ 6X",$D867-($D867*TAXAS!$E$27))/6))))))))))))))))))))))))/1</f>
        <v>0</v>
      </c>
      <c r="I867" s="9">
        <f>IF($A867="VISA",IF($B867="PARCELADO ATÉ 12X",$D867-(D867*TAXAS!$F$4))/12,IF($A867="MASTER",IF($B867="PARCELADO ATÉ 12X",$D867-(D867*TAXAS!$F$5))/12,IF($A867="ELO",IF($B867="PARCELADO ATÉ 12X",$D867-(D867*TAXAS!$F$6))/12,IF($A867="HIPERCARD",IF($B867="PARCELADO ATÉ 12X",$D867-(D867*TAXAS!$F$7))/12,IF($A867="DINERS",IF($B867="PARCELADO ATÉ 12X",$D867-(D867*TAXAS!$F$8))/12,IF($A867="AMERICA EXPRESS",IF($B867="PARCELADO ATÉ 12X",$D867-(D867*TAXAS!$F$9))/12,IF($A867=TAXAS!$A$10,IF($B867="PARCELADO ATÉ 12X",$D867-($D867*TAXAS!$F$10))/12,IF($A867=TAXAS!$A$11,IF($B867="PARCELADO ATÉ 12X",$D867-($D867*TAXAS!$F$11))/12,IF($A867=TAXAS!$A$12,IF($B867="PARCELADO ATÉ 12X",$D867-($D867*TAXAS!$F$12))/12,IF($A867=TAXAS!$A$13,IF($B867="PARCELADO ATÉ 12X",$D867-($D867*TAXAS!$F$13))/12,IF($A867=TAXAS!$A$14,IF($B867="PARCELADO ATÉ 12X",$D867-($D867*TAXAS!$F$14))/12,IF($A867=TAXAS!$A$15,IF($B867="PARCELADO ATÉ 12X",$D867-($D867*TAXAS!$F$15))/12,IF($A867=TAXAS!$A$16,IF($B867="PARCELADO ATÉ 12X",$D867-($D867*TAXAS!$F$16))/12,IF($A867=TAXAS!$A$17,IF($B867="PARCELADO ATÉ 12X",$D867-($D867*TAXAS!$F$17))/12,IF($A867=TAXAS!$A$18,IF($B867="PARCELADO ATÉ 12X",$D867-($D867*TAXAS!$F$18))/12,IF($A867=TAXAS!$A$19,IF($B867="PARCELADO ATÉ 12X",$D867-($D867*TAXAS!$F$19))/12,IF($A867=TAXAS!$A$20,IF($B867="PARCELADO ATÉ 12X",$D867-($D867*TAXAS!$F$20))/12,IF($A867=TAXAS!$A$21,IF($B867="PARCELADO ATÉ 12X",$D867-($D867*TAXAS!$F$21))/12,IF($A867=TAXAS!$A$22,IF($B867="PARCELADO ATÉ 12X",$D867-($D867*TAXAS!$F$22))/12,IF($A867=TAXAS!$A$23,IF($B867="PARCELADO ATÉ 12X",$D867-($D867*TAXAS!$F$23))/12,IF($A867=TAXAS!$A$24,IF($B867="PARCELADO ATÉ 12X",$D867-($D867*TAXAS!$F$24))/12,IF($A867=TAXAS!$A$25,IF($B867="PARCELADO ATÉ 12X",$D867-($D867*TAXAS!$F$25))/12,IF($A867=TAXAS!$A$26,IF($B867="PARCELADO ATÉ 12X",$D867-($D867*TAXAS!$F$26))/12,IF($A867=TAXAS!$A$27,IF($B867="PARCELADO ATÉ 12X",$D867-($D867*TAXAS!$F$27))/12))))))))))))))))))))))))/1</f>
        <v>0</v>
      </c>
      <c r="J867" s="8">
        <f t="shared" si="0"/>
        <v>0</v>
      </c>
      <c r="K867" s="10" t="b">
        <f>IF($B867="PARCELADO ATÉ 3X",($D867-($D867*TAXAS!$D$4))-$J867)</f>
        <v>0</v>
      </c>
      <c r="L867" s="10" t="b">
        <f>IF($B867="PARCELADO ATÉ 6X",($D867-($D867*TAXAS!$E$4))-$J867)</f>
        <v>0</v>
      </c>
      <c r="M867" s="10" t="b">
        <f>IF($B867="PARCELADO ATÉ 12X",($D867-($D867*TAXAS!$F$4))-$J867)</f>
        <v>0</v>
      </c>
      <c r="N867" s="8">
        <f t="shared" si="1"/>
        <v>0</v>
      </c>
      <c r="O867" s="10">
        <f t="shared" si="2"/>
        <v>0</v>
      </c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spans="1:31" ht="15.75" customHeight="1" x14ac:dyDescent="0.2">
      <c r="A868" s="3"/>
      <c r="B868" s="5"/>
      <c r="C868" s="6"/>
      <c r="D868" s="42"/>
      <c r="E868" s="8">
        <f>IF($A868="VISA",IF($B868="DÉBITO",$D868-($D868*TAXAS!$B$4)),IF($A868="MASTER",IF($B868="DÉBITO",$D868-($D868*TAXAS!$B$5)),IF($A868="ELO", IF($B868="DÉBITO",$D868-($D868*TAXAS!$B$6)),IF($A868="HIPERCARD",IF($B868="DÉBITO",$D868-($D868*TAXAS!$B$7)),IF($A868="DINERS",IF($B868="DÉBITO",$D868-($D868*TAXAS!$B$8)),IF($A868="AMERICA EXPRESS",IF($B868="DÉBITO",$D868-($D868*TAXAS!$B$9)),IF($A868=TAXAS!$A$10,IF($B868="DÉBITO",$D868-($D868*TAXAS!$B$10)), IF($A868=TAXAS!$A$11,IF($B868="DÉBITO",$D868-($D868*TAXAS!$B$11)), IF($A868=TAXAS!$A$12,IF($B868="DÉBITO",$D868-($D868*TAXAS!$B$12)), IF($A868=TAXAS!$A$13,IF($B868="DÉBITO",$D868-($D868*TAXAS!$B$13)), IF($A868=TAXAS!$A$14,IF($B868="DÉBITO",$D868-($D868*TAXAS!$B$14)), IF($A868=TAXAS!$A$15,IF($B868="DÉBITO",$D868-($D868*TAXAS!$B$15)), IF($A868=TAXAS!$A$16,IF($B868="DÉBITO",$D868-($D868*TAXAS!$B$16)), IF($A868=TAXAS!$A$17,IF($B868="DÉBITO",$D868-($D868*TAXAS!$B$17)), IF($A868=TAXAS!$A$18,IF($B868="DÉBITO",$D868-($D868*TAXAS!$B$18)), IF($A868=TAXAS!$A$19,IF($B868="DÉBITO",$D868-($D868*TAXAS!$B$19)), IF($A868=TAXAS!$A$20,IF($B868="DÉBITO",$D868-($D868*TAXAS!$B$20)), IF($A868=TAXAS!$A$21,IF($B868="DÉBITO",$D868-($D868*TAXAS!$B$21)), IF($A868=TAXAS!$A$22,IF($B868="DÉBITO",$D868-($D868*TAXAS!$B$22)), IF($A868=TAXAS!$A$23,IF($B868="DÉBITO",$D868-($D868*TAXAS!$B$23)), IF($A868=TAXAS!$A$24,IF($B868="DÉBITO",$D868-($D868*TAXAS!$B$24)), IF($A868=TAXAS!$A$25,IF($B868="DÉBITO",$D868-($D868*TAXAS!$B$25)), IF($A868=TAXAS!$A$26,IF($B868="DÉBITO",$D868-($D868*TAXAS!$B$26)), IF($A868=TAXAS!$A$27,IF($B868="DÉBITO",$D868-($D868*TAXAS!$B$27))))))))))))))))))))))))))/1</f>
        <v>0</v>
      </c>
      <c r="F868" s="8">
        <f>IF($A868="VISA",IF($B868="CRÉDITO",$D868-($D868*TAXAS!$C$4)),IF($A868="MASTER",IF($B868="CRÉDITO",$D868-($D868*TAXAS!$C$5)),IF($A868="ELO", IF($B868="CRÉDITO",$D868-($D868*TAXAS!$C$6)),IF($A868="HIPERCARD",IF($B868="CRÉDITO",$D868-($D868*TAXAS!$C$7)),IF($A868="DINERS",IF($B868="CRÉDITO",$D868-($D868*TAXAS!$C$8)),IF($A868="AMERICA EXPRESS",IF($B868="CRÉDITO",$D868-($D868*TAXAS!$C$9)),IF($A868=TAXAS!$A$10,IF($B868="CRÉDITO",$D868-($D868*TAXAS!$C$10)), IF($A868=TAXAS!$A$11,IF($B868="CRÉDITO",$D868-($D868*TAXAS!$C$11)), IF($A868=TAXAS!$A$12,IF($B868="CRÉDITO",$D868-($D868*TAXAS!$C$12)), IF($A868=TAXAS!$A$13,IF($B868="CRÉDITO",$D868-($D868*TAXAS!$C$13)), IF($A868=TAXAS!$A$14,IF($B868="CRÉDITO",$D868-($D868*TAXAS!$C$14)), IF($A868=TAXAS!$A$15,IF($B868="CRÉDITO",$D868-($D868*TAXAS!$C$15)), IF($A868=TAXAS!$A$16,IF($B868="CRÉDITO",$D868-($D868*TAXAS!$C$16)), IF($A868=TAXAS!$A$17,IF($B868="CRÉDITO",$D868-($D868*TAXAS!$C$17)), IF($A868=TAXAS!$A$18,IF($B868="CRÉDITO",$D868-($D868*TAXAS!$C$18)), IF($A868=TAXAS!$A$19,IF($B868="CRÉDITO",$D868-($D868*TAXAS!$C$19)), IF($A868=TAXAS!$A$20,IF($B868="CRÉDITO",$D868-($D868*TAXAS!$C$20)), IF($A868=TAXAS!$A$21,IF($B868="CRÉDITO",$D868-($D868*TAXAS!$C$21)), IF($A868=TAXAS!$A$22,IF($B868="CRÉDITO",$D868-($D868*TAXAS!$C$22)), IF($A868=TAXAS!$A$23,IF($B868="CRÉDITO",$D868-($D868*TAXAS!$C$23)), IF($A868=TAXAS!$A$24,IF($B868="CRÉDITO",$D868-($D868*TAXAS!$C$24)), IF($A868=TAXAS!$A$25,IF($B868="CRÉDITO",$D868-($D868*TAXAS!$C$25)), IF($A868=TAXAS!$A$26,IF($B868="CRÉDITO",$D868-($D868*TAXAS!$C$26)), IF($A868=TAXAS!$A$27,IF($B868="CRÉDITO",$D868-($D868*TAXAS!$C$27))))))))))))))))))))))))))/1</f>
        <v>0</v>
      </c>
      <c r="G868" s="9">
        <f>IF($A868="VISA",IF($B868="PARCELADO ATÉ 3X",$D868-(D868*TAXAS!$D$4))/3,IF($A868="MASTER",IF($B868="PARCELADO ATÉ 3X",$D868-(D868*TAXAS!$D$5))/3,IF($A868="ELO",IF($B868="PARCELADO ATÉ 3X",$D868-(D868*TAXAS!$D$6))/3,IF($A868="HIPERCARD",IF($B868="PARCELADO ATÉ 3X",$D868-(D868*TAXAS!$D$7))/3,IF($A868="DINERS",IF($B868="PARCELADO ATÉ 3X",$D868-(D868*TAXAS!$D$8))/3,IF($A868="AMERICA EXPRESS",IF($B868="PARCELADO ATÉ 3X",$D868-(D868*TAXAS!$D$9))/3,IF($A868=TAXAS!$A$10,IF($B868="PARCELADO ATÉ 3X",$D868-($D868*TAXAS!$D$10))/3,IF($A868=TAXAS!$A$11,IF($B868="PARCELADO ATÉ 3X",$D868-($D868*TAXAS!$D$11))/3,IF($A868=TAXAS!$A$12,IF($B868="PARCELADO ATÉ 3X",$D868-($D868*TAXAS!$D$12))/3,IF($A868=TAXAS!$A$13,IF($B868="PARCELADO ATÉ 3X",$D868-($D868*TAXAS!$D$13))/3,IF($A868=TAXAS!$A$14,IF($B868="PARCELADO ATÉ 3X",$D868-($D868*TAXAS!$D$14))/3,IF($A868=TAXAS!$A$15,IF($B868="PARCELADO ATÉ 3X",$D868-($D868*TAXAS!$D$15))/3,IF($A868=TAXAS!$A$16,IF($B868="PARCELADO ATÉ 3X",$D868-($D868*TAXAS!$D$16))/3,IF($A868=TAXAS!$A$17,IF($B868="PARCELADO ATÉ 3X",$D868-($D868*TAXAS!$D$17))/3,IF($A868=TAXAS!$A$18,IF($B868="PARCELADO ATÉ 3X",$D868-($D868*TAXAS!$D$18))/3,IF($A868=TAXAS!$A$19,IF($B868="PARCELADO ATÉ 3X",$D868-($D868*TAXAS!$D$19))/3,IF($A868=TAXAS!$A$20,IF($B868="PARCELADO ATÉ 3X",$D868-($D868*TAXAS!$D$20))/3,IF($A868=TAXAS!$A$21,IF($B868="PARCELADO ATÉ 3X",$D868-($D868*TAXAS!$D$21))/3,IF($A868=TAXAS!$A$22,IF($B868="PARCELADO ATÉ 3X",$D868-($D868*TAXAS!$D$22))/3,IF($A868=TAXAS!$A$23,IF($B868="PARCELADO ATÉ 3X",$D868-($D868*TAXAS!$D$23))/3,IF($A868=TAXAS!$A$24,IF($B868="PARCELADO ATÉ 3X",$D868-($D868*TAXAS!$D$24))/3,IF($A868=TAXAS!$A$25,IF($B868="PARCELADO ATÉ 3X",$D868-($D868*TAXAS!$D$25))/3,IF($A868=TAXAS!$A$26,IF($B868="PARCELADO ATÉ 3X",$D868-($D868*TAXAS!$D$26))/3,IF($A868=TAXAS!$A$27,IF($B868="PARCELADO ATÉ 3X",$D868-($D868*TAXAS!$D$27))/3))))))))))))))))))))))))/1</f>
        <v>0</v>
      </c>
      <c r="H868" s="9">
        <f>IF($A868="VISA",IF($B868="PARCELADO ATÉ 6X",$D868-(D868*TAXAS!$E$4))/6,IF($A868="MASTER",IF($B868="PARCELADO ATÉ 6X",$D868-(D868*TAXAS!$E$5))/6,IF($A868="ELO",IF($B868="PARCELADO ATÉ 6X",$D868-(D868*TAXAS!$E$6))/6,IF($A868="HIPERCARD",IF($B868="PARCELADO ATÉ 6X",$D868-(D868*TAXAS!$E$7))/6,IF($A868="DINERS",IF($B868="PARCELADO ATÉ 6X",$D868-(D868*TAXAS!$E$8))/6,IF($A868="AMERICA EXPRESS",IF($B868="PARCELADO ATÉ 6X",$D868-(D868*TAXAS!$E$9))/6,IF($A868=TAXAS!$A$10,IF($B868="PARCELADO ATÉ 6X",$D868-($D868*TAXAS!$E$10))/6,IF($A868=TAXAS!$A$11,IF($B868="PARCELADO ATÉ 6X",$D868-($D868*TAXAS!$E$11))/6,IF($A868=TAXAS!$A$12,IF($B868="PARCELADO ATÉ 6X",$D868-($D868*TAXAS!$E$12))/6,IF($A868=TAXAS!$A$13,IF($B868="PARCELADO ATÉ 6X",$D868-($D868*TAXAS!$E$13))/6,IF($A868=TAXAS!$A$14,IF($B868="PARCELADO ATÉ 6X",$D868-($D868*TAXAS!$E$14))/6,IF($A868=TAXAS!$A$15,IF($B868="PARCELADO ATÉ 6X",$D868-($D868*TAXAS!$E$15))/6,IF($A868=TAXAS!$A$16,IF($B868="PARCELADO ATÉ 6X",$D868-($D868*TAXAS!$E$16))/6,IF($A868=TAXAS!$A$17,IF($B868="PARCELADO ATÉ 6X",$D868-($D868*TAXAS!$E$17))/6,IF($A868=TAXAS!$A$18,IF($B868="PARCELADO ATÉ 6X",$D868-($D868*TAXAS!$E$18))/6,IF($A868=TAXAS!$A$19,IF($B868="PARCELADO ATÉ 6X",$D868-($D868*TAXAS!$E$19))/6,IF($A868=TAXAS!$A$20,IF($B868="PARCELADO ATÉ 6X",$D868-($D868*TAXAS!$E$20))/6,IF($A868=TAXAS!$A$21,IF($B868="PARCELADO ATÉ 6X",$D868-($D868*TAXAS!$E$21))/6,IF($A868=TAXAS!$A$22,IF($B868="PARCELADO ATÉ 6X",$D868-($D868*TAXAS!$E$22))/6,IF($A868=TAXAS!$A$23,IF($B868="PARCELADO ATÉ 6X",$D868-($D868*TAXAS!$E$23))/6,IF($A868=TAXAS!$A$24,IF($B868="PARCELADO ATÉ 6X",$D868-($D868*TAXAS!$E$24))/6,IF($A868=TAXAS!$A$25,IF($B868="PARCELADO ATÉ 6X",$D868-($D868*TAXAS!$E$25))/6,IF($A868=TAXAS!$A$26,IF($B868="PARCELADO ATÉ 6X",$D868-($D868*TAXAS!$E$26))/6,IF($A868=TAXAS!$A$27,IF($B868="PARCELADO ATÉ 6X",$D868-($D868*TAXAS!$E$27))/6))))))))))))))))))))))))/1</f>
        <v>0</v>
      </c>
      <c r="I868" s="9">
        <f>IF($A868="VISA",IF($B868="PARCELADO ATÉ 12X",$D868-(D868*TAXAS!$F$4))/12,IF($A868="MASTER",IF($B868="PARCELADO ATÉ 12X",$D868-(D868*TAXAS!$F$5))/12,IF($A868="ELO",IF($B868="PARCELADO ATÉ 12X",$D868-(D868*TAXAS!$F$6))/12,IF($A868="HIPERCARD",IF($B868="PARCELADO ATÉ 12X",$D868-(D868*TAXAS!$F$7))/12,IF($A868="DINERS",IF($B868="PARCELADO ATÉ 12X",$D868-(D868*TAXAS!$F$8))/12,IF($A868="AMERICA EXPRESS",IF($B868="PARCELADO ATÉ 12X",$D868-(D868*TAXAS!$F$9))/12,IF($A868=TAXAS!$A$10,IF($B868="PARCELADO ATÉ 12X",$D868-($D868*TAXAS!$F$10))/12,IF($A868=TAXAS!$A$11,IF($B868="PARCELADO ATÉ 12X",$D868-($D868*TAXAS!$F$11))/12,IF($A868=TAXAS!$A$12,IF($B868="PARCELADO ATÉ 12X",$D868-($D868*TAXAS!$F$12))/12,IF($A868=TAXAS!$A$13,IF($B868="PARCELADO ATÉ 12X",$D868-($D868*TAXAS!$F$13))/12,IF($A868=TAXAS!$A$14,IF($B868="PARCELADO ATÉ 12X",$D868-($D868*TAXAS!$F$14))/12,IF($A868=TAXAS!$A$15,IF($B868="PARCELADO ATÉ 12X",$D868-($D868*TAXAS!$F$15))/12,IF($A868=TAXAS!$A$16,IF($B868="PARCELADO ATÉ 12X",$D868-($D868*TAXAS!$F$16))/12,IF($A868=TAXAS!$A$17,IF($B868="PARCELADO ATÉ 12X",$D868-($D868*TAXAS!$F$17))/12,IF($A868=TAXAS!$A$18,IF($B868="PARCELADO ATÉ 12X",$D868-($D868*TAXAS!$F$18))/12,IF($A868=TAXAS!$A$19,IF($B868="PARCELADO ATÉ 12X",$D868-($D868*TAXAS!$F$19))/12,IF($A868=TAXAS!$A$20,IF($B868="PARCELADO ATÉ 12X",$D868-($D868*TAXAS!$F$20))/12,IF($A868=TAXAS!$A$21,IF($B868="PARCELADO ATÉ 12X",$D868-($D868*TAXAS!$F$21))/12,IF($A868=TAXAS!$A$22,IF($B868="PARCELADO ATÉ 12X",$D868-($D868*TAXAS!$F$22))/12,IF($A868=TAXAS!$A$23,IF($B868="PARCELADO ATÉ 12X",$D868-($D868*TAXAS!$F$23))/12,IF($A868=TAXAS!$A$24,IF($B868="PARCELADO ATÉ 12X",$D868-($D868*TAXAS!$F$24))/12,IF($A868=TAXAS!$A$25,IF($B868="PARCELADO ATÉ 12X",$D868-($D868*TAXAS!$F$25))/12,IF($A868=TAXAS!$A$26,IF($B868="PARCELADO ATÉ 12X",$D868-($D868*TAXAS!$F$26))/12,IF($A868=TAXAS!$A$27,IF($B868="PARCELADO ATÉ 12X",$D868-($D868*TAXAS!$F$27))/12))))))))))))))))))))))))/1</f>
        <v>0</v>
      </c>
      <c r="J868" s="8">
        <f t="shared" si="0"/>
        <v>0</v>
      </c>
      <c r="K868" s="10" t="b">
        <f>IF($B868="PARCELADO ATÉ 3X",($D868-($D868*TAXAS!$D$4))-$J868)</f>
        <v>0</v>
      </c>
      <c r="L868" s="10" t="b">
        <f>IF($B868="PARCELADO ATÉ 6X",($D868-($D868*TAXAS!$E$4))-$J868)</f>
        <v>0</v>
      </c>
      <c r="M868" s="10" t="b">
        <f>IF($B868="PARCELADO ATÉ 12X",($D868-($D868*TAXAS!$F$4))-$J868)</f>
        <v>0</v>
      </c>
      <c r="N868" s="8">
        <f t="shared" si="1"/>
        <v>0</v>
      </c>
      <c r="O868" s="10">
        <f t="shared" si="2"/>
        <v>0</v>
      </c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spans="1:31" ht="15.75" customHeight="1" x14ac:dyDescent="0.2">
      <c r="A869" s="3"/>
      <c r="B869" s="5"/>
      <c r="C869" s="6"/>
      <c r="D869" s="42"/>
      <c r="E869" s="8">
        <f>IF($A869="VISA",IF($B869="DÉBITO",$D869-($D869*TAXAS!$B$4)),IF($A869="MASTER",IF($B869="DÉBITO",$D869-($D869*TAXAS!$B$5)),IF($A869="ELO", IF($B869="DÉBITO",$D869-($D869*TAXAS!$B$6)),IF($A869="HIPERCARD",IF($B869="DÉBITO",$D869-($D869*TAXAS!$B$7)),IF($A869="DINERS",IF($B869="DÉBITO",$D869-($D869*TAXAS!$B$8)),IF($A869="AMERICA EXPRESS",IF($B869="DÉBITO",$D869-($D869*TAXAS!$B$9)),IF($A869=TAXAS!$A$10,IF($B869="DÉBITO",$D869-($D869*TAXAS!$B$10)), IF($A869=TAXAS!$A$11,IF($B869="DÉBITO",$D869-($D869*TAXAS!$B$11)), IF($A869=TAXAS!$A$12,IF($B869="DÉBITO",$D869-($D869*TAXAS!$B$12)), IF($A869=TAXAS!$A$13,IF($B869="DÉBITO",$D869-($D869*TAXAS!$B$13)), IF($A869=TAXAS!$A$14,IF($B869="DÉBITO",$D869-($D869*TAXAS!$B$14)), IF($A869=TAXAS!$A$15,IF($B869="DÉBITO",$D869-($D869*TAXAS!$B$15)), IF($A869=TAXAS!$A$16,IF($B869="DÉBITO",$D869-($D869*TAXAS!$B$16)), IF($A869=TAXAS!$A$17,IF($B869="DÉBITO",$D869-($D869*TAXAS!$B$17)), IF($A869=TAXAS!$A$18,IF($B869="DÉBITO",$D869-($D869*TAXAS!$B$18)), IF($A869=TAXAS!$A$19,IF($B869="DÉBITO",$D869-($D869*TAXAS!$B$19)), IF($A869=TAXAS!$A$20,IF($B869="DÉBITO",$D869-($D869*TAXAS!$B$20)), IF($A869=TAXAS!$A$21,IF($B869="DÉBITO",$D869-($D869*TAXAS!$B$21)), IF($A869=TAXAS!$A$22,IF($B869="DÉBITO",$D869-($D869*TAXAS!$B$22)), IF($A869=TAXAS!$A$23,IF($B869="DÉBITO",$D869-($D869*TAXAS!$B$23)), IF($A869=TAXAS!$A$24,IF($B869="DÉBITO",$D869-($D869*TAXAS!$B$24)), IF($A869=TAXAS!$A$25,IF($B869="DÉBITO",$D869-($D869*TAXAS!$B$25)), IF($A869=TAXAS!$A$26,IF($B869="DÉBITO",$D869-($D869*TAXAS!$B$26)), IF($A869=TAXAS!$A$27,IF($B869="DÉBITO",$D869-($D869*TAXAS!$B$27))))))))))))))))))))))))))/1</f>
        <v>0</v>
      </c>
      <c r="F869" s="8">
        <f>IF($A869="VISA",IF($B869="CRÉDITO",$D869-($D869*TAXAS!$C$4)),IF($A869="MASTER",IF($B869="CRÉDITO",$D869-($D869*TAXAS!$C$5)),IF($A869="ELO", IF($B869="CRÉDITO",$D869-($D869*TAXAS!$C$6)),IF($A869="HIPERCARD",IF($B869="CRÉDITO",$D869-($D869*TAXAS!$C$7)),IF($A869="DINERS",IF($B869="CRÉDITO",$D869-($D869*TAXAS!$C$8)),IF($A869="AMERICA EXPRESS",IF($B869="CRÉDITO",$D869-($D869*TAXAS!$C$9)),IF($A869=TAXAS!$A$10,IF($B869="CRÉDITO",$D869-($D869*TAXAS!$C$10)), IF($A869=TAXAS!$A$11,IF($B869="CRÉDITO",$D869-($D869*TAXAS!$C$11)), IF($A869=TAXAS!$A$12,IF($B869="CRÉDITO",$D869-($D869*TAXAS!$C$12)), IF($A869=TAXAS!$A$13,IF($B869="CRÉDITO",$D869-($D869*TAXAS!$C$13)), IF($A869=TAXAS!$A$14,IF($B869="CRÉDITO",$D869-($D869*TAXAS!$C$14)), IF($A869=TAXAS!$A$15,IF($B869="CRÉDITO",$D869-($D869*TAXAS!$C$15)), IF($A869=TAXAS!$A$16,IF($B869="CRÉDITO",$D869-($D869*TAXAS!$C$16)), IF($A869=TAXAS!$A$17,IF($B869="CRÉDITO",$D869-($D869*TAXAS!$C$17)), IF($A869=TAXAS!$A$18,IF($B869="CRÉDITO",$D869-($D869*TAXAS!$C$18)), IF($A869=TAXAS!$A$19,IF($B869="CRÉDITO",$D869-($D869*TAXAS!$C$19)), IF($A869=TAXAS!$A$20,IF($B869="CRÉDITO",$D869-($D869*TAXAS!$C$20)), IF($A869=TAXAS!$A$21,IF($B869="CRÉDITO",$D869-($D869*TAXAS!$C$21)), IF($A869=TAXAS!$A$22,IF($B869="CRÉDITO",$D869-($D869*TAXAS!$C$22)), IF($A869=TAXAS!$A$23,IF($B869="CRÉDITO",$D869-($D869*TAXAS!$C$23)), IF($A869=TAXAS!$A$24,IF($B869="CRÉDITO",$D869-($D869*TAXAS!$C$24)), IF($A869=TAXAS!$A$25,IF($B869="CRÉDITO",$D869-($D869*TAXAS!$C$25)), IF($A869=TAXAS!$A$26,IF($B869="CRÉDITO",$D869-($D869*TAXAS!$C$26)), IF($A869=TAXAS!$A$27,IF($B869="CRÉDITO",$D869-($D869*TAXAS!$C$27))))))))))))))))))))))))))/1</f>
        <v>0</v>
      </c>
      <c r="G869" s="9">
        <f>IF($A869="VISA",IF($B869="PARCELADO ATÉ 3X",$D869-(D869*TAXAS!$D$4))/3,IF($A869="MASTER",IF($B869="PARCELADO ATÉ 3X",$D869-(D869*TAXAS!$D$5))/3,IF($A869="ELO",IF($B869="PARCELADO ATÉ 3X",$D869-(D869*TAXAS!$D$6))/3,IF($A869="HIPERCARD",IF($B869="PARCELADO ATÉ 3X",$D869-(D869*TAXAS!$D$7))/3,IF($A869="DINERS",IF($B869="PARCELADO ATÉ 3X",$D869-(D869*TAXAS!$D$8))/3,IF($A869="AMERICA EXPRESS",IF($B869="PARCELADO ATÉ 3X",$D869-(D869*TAXAS!$D$9))/3,IF($A869=TAXAS!$A$10,IF($B869="PARCELADO ATÉ 3X",$D869-($D869*TAXAS!$D$10))/3,IF($A869=TAXAS!$A$11,IF($B869="PARCELADO ATÉ 3X",$D869-($D869*TAXAS!$D$11))/3,IF($A869=TAXAS!$A$12,IF($B869="PARCELADO ATÉ 3X",$D869-($D869*TAXAS!$D$12))/3,IF($A869=TAXAS!$A$13,IF($B869="PARCELADO ATÉ 3X",$D869-($D869*TAXAS!$D$13))/3,IF($A869=TAXAS!$A$14,IF($B869="PARCELADO ATÉ 3X",$D869-($D869*TAXAS!$D$14))/3,IF($A869=TAXAS!$A$15,IF($B869="PARCELADO ATÉ 3X",$D869-($D869*TAXAS!$D$15))/3,IF($A869=TAXAS!$A$16,IF($B869="PARCELADO ATÉ 3X",$D869-($D869*TAXAS!$D$16))/3,IF($A869=TAXAS!$A$17,IF($B869="PARCELADO ATÉ 3X",$D869-($D869*TAXAS!$D$17))/3,IF($A869=TAXAS!$A$18,IF($B869="PARCELADO ATÉ 3X",$D869-($D869*TAXAS!$D$18))/3,IF($A869=TAXAS!$A$19,IF($B869="PARCELADO ATÉ 3X",$D869-($D869*TAXAS!$D$19))/3,IF($A869=TAXAS!$A$20,IF($B869="PARCELADO ATÉ 3X",$D869-($D869*TAXAS!$D$20))/3,IF($A869=TAXAS!$A$21,IF($B869="PARCELADO ATÉ 3X",$D869-($D869*TAXAS!$D$21))/3,IF($A869=TAXAS!$A$22,IF($B869="PARCELADO ATÉ 3X",$D869-($D869*TAXAS!$D$22))/3,IF($A869=TAXAS!$A$23,IF($B869="PARCELADO ATÉ 3X",$D869-($D869*TAXAS!$D$23))/3,IF($A869=TAXAS!$A$24,IF($B869="PARCELADO ATÉ 3X",$D869-($D869*TAXAS!$D$24))/3,IF($A869=TAXAS!$A$25,IF($B869="PARCELADO ATÉ 3X",$D869-($D869*TAXAS!$D$25))/3,IF($A869=TAXAS!$A$26,IF($B869="PARCELADO ATÉ 3X",$D869-($D869*TAXAS!$D$26))/3,IF($A869=TAXAS!$A$27,IF($B869="PARCELADO ATÉ 3X",$D869-($D869*TAXAS!$D$27))/3))))))))))))))))))))))))/1</f>
        <v>0</v>
      </c>
      <c r="H869" s="9">
        <f>IF($A869="VISA",IF($B869="PARCELADO ATÉ 6X",$D869-(D869*TAXAS!$E$4))/6,IF($A869="MASTER",IF($B869="PARCELADO ATÉ 6X",$D869-(D869*TAXAS!$E$5))/6,IF($A869="ELO",IF($B869="PARCELADO ATÉ 6X",$D869-(D869*TAXAS!$E$6))/6,IF($A869="HIPERCARD",IF($B869="PARCELADO ATÉ 6X",$D869-(D869*TAXAS!$E$7))/6,IF($A869="DINERS",IF($B869="PARCELADO ATÉ 6X",$D869-(D869*TAXAS!$E$8))/6,IF($A869="AMERICA EXPRESS",IF($B869="PARCELADO ATÉ 6X",$D869-(D869*TAXAS!$E$9))/6,IF($A869=TAXAS!$A$10,IF($B869="PARCELADO ATÉ 6X",$D869-($D869*TAXAS!$E$10))/6,IF($A869=TAXAS!$A$11,IF($B869="PARCELADO ATÉ 6X",$D869-($D869*TAXAS!$E$11))/6,IF($A869=TAXAS!$A$12,IF($B869="PARCELADO ATÉ 6X",$D869-($D869*TAXAS!$E$12))/6,IF($A869=TAXAS!$A$13,IF($B869="PARCELADO ATÉ 6X",$D869-($D869*TAXAS!$E$13))/6,IF($A869=TAXAS!$A$14,IF($B869="PARCELADO ATÉ 6X",$D869-($D869*TAXAS!$E$14))/6,IF($A869=TAXAS!$A$15,IF($B869="PARCELADO ATÉ 6X",$D869-($D869*TAXAS!$E$15))/6,IF($A869=TAXAS!$A$16,IF($B869="PARCELADO ATÉ 6X",$D869-($D869*TAXAS!$E$16))/6,IF($A869=TAXAS!$A$17,IF($B869="PARCELADO ATÉ 6X",$D869-($D869*TAXAS!$E$17))/6,IF($A869=TAXAS!$A$18,IF($B869="PARCELADO ATÉ 6X",$D869-($D869*TAXAS!$E$18))/6,IF($A869=TAXAS!$A$19,IF($B869="PARCELADO ATÉ 6X",$D869-($D869*TAXAS!$E$19))/6,IF($A869=TAXAS!$A$20,IF($B869="PARCELADO ATÉ 6X",$D869-($D869*TAXAS!$E$20))/6,IF($A869=TAXAS!$A$21,IF($B869="PARCELADO ATÉ 6X",$D869-($D869*TAXAS!$E$21))/6,IF($A869=TAXAS!$A$22,IF($B869="PARCELADO ATÉ 6X",$D869-($D869*TAXAS!$E$22))/6,IF($A869=TAXAS!$A$23,IF($B869="PARCELADO ATÉ 6X",$D869-($D869*TAXAS!$E$23))/6,IF($A869=TAXAS!$A$24,IF($B869="PARCELADO ATÉ 6X",$D869-($D869*TAXAS!$E$24))/6,IF($A869=TAXAS!$A$25,IF($B869="PARCELADO ATÉ 6X",$D869-($D869*TAXAS!$E$25))/6,IF($A869=TAXAS!$A$26,IF($B869="PARCELADO ATÉ 6X",$D869-($D869*TAXAS!$E$26))/6,IF($A869=TAXAS!$A$27,IF($B869="PARCELADO ATÉ 6X",$D869-($D869*TAXAS!$E$27))/6))))))))))))))))))))))))/1</f>
        <v>0</v>
      </c>
      <c r="I869" s="9">
        <f>IF($A869="VISA",IF($B869="PARCELADO ATÉ 12X",$D869-(D869*TAXAS!$F$4))/12,IF($A869="MASTER",IF($B869="PARCELADO ATÉ 12X",$D869-(D869*TAXAS!$F$5))/12,IF($A869="ELO",IF($B869="PARCELADO ATÉ 12X",$D869-(D869*TAXAS!$F$6))/12,IF($A869="HIPERCARD",IF($B869="PARCELADO ATÉ 12X",$D869-(D869*TAXAS!$F$7))/12,IF($A869="DINERS",IF($B869="PARCELADO ATÉ 12X",$D869-(D869*TAXAS!$F$8))/12,IF($A869="AMERICA EXPRESS",IF($B869="PARCELADO ATÉ 12X",$D869-(D869*TAXAS!$F$9))/12,IF($A869=TAXAS!$A$10,IF($B869="PARCELADO ATÉ 12X",$D869-($D869*TAXAS!$F$10))/12,IF($A869=TAXAS!$A$11,IF($B869="PARCELADO ATÉ 12X",$D869-($D869*TAXAS!$F$11))/12,IF($A869=TAXAS!$A$12,IF($B869="PARCELADO ATÉ 12X",$D869-($D869*TAXAS!$F$12))/12,IF($A869=TAXAS!$A$13,IF($B869="PARCELADO ATÉ 12X",$D869-($D869*TAXAS!$F$13))/12,IF($A869=TAXAS!$A$14,IF($B869="PARCELADO ATÉ 12X",$D869-($D869*TAXAS!$F$14))/12,IF($A869=TAXAS!$A$15,IF($B869="PARCELADO ATÉ 12X",$D869-($D869*TAXAS!$F$15))/12,IF($A869=TAXAS!$A$16,IF($B869="PARCELADO ATÉ 12X",$D869-($D869*TAXAS!$F$16))/12,IF($A869=TAXAS!$A$17,IF($B869="PARCELADO ATÉ 12X",$D869-($D869*TAXAS!$F$17))/12,IF($A869=TAXAS!$A$18,IF($B869="PARCELADO ATÉ 12X",$D869-($D869*TAXAS!$F$18))/12,IF($A869=TAXAS!$A$19,IF($B869="PARCELADO ATÉ 12X",$D869-($D869*TAXAS!$F$19))/12,IF($A869=TAXAS!$A$20,IF($B869="PARCELADO ATÉ 12X",$D869-($D869*TAXAS!$F$20))/12,IF($A869=TAXAS!$A$21,IF($B869="PARCELADO ATÉ 12X",$D869-($D869*TAXAS!$F$21))/12,IF($A869=TAXAS!$A$22,IF($B869="PARCELADO ATÉ 12X",$D869-($D869*TAXAS!$F$22))/12,IF($A869=TAXAS!$A$23,IF($B869="PARCELADO ATÉ 12X",$D869-($D869*TAXAS!$F$23))/12,IF($A869=TAXAS!$A$24,IF($B869="PARCELADO ATÉ 12X",$D869-($D869*TAXAS!$F$24))/12,IF($A869=TAXAS!$A$25,IF($B869="PARCELADO ATÉ 12X",$D869-($D869*TAXAS!$F$25))/12,IF($A869=TAXAS!$A$26,IF($B869="PARCELADO ATÉ 12X",$D869-($D869*TAXAS!$F$26))/12,IF($A869=TAXAS!$A$27,IF($B869="PARCELADO ATÉ 12X",$D869-($D869*TAXAS!$F$27))/12))))))))))))))))))))))))/1</f>
        <v>0</v>
      </c>
      <c r="J869" s="8">
        <f t="shared" si="0"/>
        <v>0</v>
      </c>
      <c r="K869" s="10" t="b">
        <f>IF($B869="PARCELADO ATÉ 3X",($D869-($D869*TAXAS!$D$4))-$J869)</f>
        <v>0</v>
      </c>
      <c r="L869" s="10" t="b">
        <f>IF($B869="PARCELADO ATÉ 6X",($D869-($D869*TAXAS!$E$4))-$J869)</f>
        <v>0</v>
      </c>
      <c r="M869" s="10" t="b">
        <f>IF($B869="PARCELADO ATÉ 12X",($D869-($D869*TAXAS!$F$4))-$J869)</f>
        <v>0</v>
      </c>
      <c r="N869" s="8">
        <f t="shared" si="1"/>
        <v>0</v>
      </c>
      <c r="O869" s="10">
        <f t="shared" si="2"/>
        <v>0</v>
      </c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spans="1:31" ht="15.75" customHeight="1" x14ac:dyDescent="0.2">
      <c r="A870" s="3"/>
      <c r="B870" s="5"/>
      <c r="C870" s="6"/>
      <c r="D870" s="42"/>
      <c r="E870" s="8">
        <f>IF($A870="VISA",IF($B870="DÉBITO",$D870-($D870*TAXAS!$B$4)),IF($A870="MASTER",IF($B870="DÉBITO",$D870-($D870*TAXAS!$B$5)),IF($A870="ELO", IF($B870="DÉBITO",$D870-($D870*TAXAS!$B$6)),IF($A870="HIPERCARD",IF($B870="DÉBITO",$D870-($D870*TAXAS!$B$7)),IF($A870="DINERS",IF($B870="DÉBITO",$D870-($D870*TAXAS!$B$8)),IF($A870="AMERICA EXPRESS",IF($B870="DÉBITO",$D870-($D870*TAXAS!$B$9)),IF($A870=TAXAS!$A$10,IF($B870="DÉBITO",$D870-($D870*TAXAS!$B$10)), IF($A870=TAXAS!$A$11,IF($B870="DÉBITO",$D870-($D870*TAXAS!$B$11)), IF($A870=TAXAS!$A$12,IF($B870="DÉBITO",$D870-($D870*TAXAS!$B$12)), IF($A870=TAXAS!$A$13,IF($B870="DÉBITO",$D870-($D870*TAXAS!$B$13)), IF($A870=TAXAS!$A$14,IF($B870="DÉBITO",$D870-($D870*TAXAS!$B$14)), IF($A870=TAXAS!$A$15,IF($B870="DÉBITO",$D870-($D870*TAXAS!$B$15)), IF($A870=TAXAS!$A$16,IF($B870="DÉBITO",$D870-($D870*TAXAS!$B$16)), IF($A870=TAXAS!$A$17,IF($B870="DÉBITO",$D870-($D870*TAXAS!$B$17)), IF($A870=TAXAS!$A$18,IF($B870="DÉBITO",$D870-($D870*TAXAS!$B$18)), IF($A870=TAXAS!$A$19,IF($B870="DÉBITO",$D870-($D870*TAXAS!$B$19)), IF($A870=TAXAS!$A$20,IF($B870="DÉBITO",$D870-($D870*TAXAS!$B$20)), IF($A870=TAXAS!$A$21,IF($B870="DÉBITO",$D870-($D870*TAXAS!$B$21)), IF($A870=TAXAS!$A$22,IF($B870="DÉBITO",$D870-($D870*TAXAS!$B$22)), IF($A870=TAXAS!$A$23,IF($B870="DÉBITO",$D870-($D870*TAXAS!$B$23)), IF($A870=TAXAS!$A$24,IF($B870="DÉBITO",$D870-($D870*TAXAS!$B$24)), IF($A870=TAXAS!$A$25,IF($B870="DÉBITO",$D870-($D870*TAXAS!$B$25)), IF($A870=TAXAS!$A$26,IF($B870="DÉBITO",$D870-($D870*TAXAS!$B$26)), IF($A870=TAXAS!$A$27,IF($B870="DÉBITO",$D870-($D870*TAXAS!$B$27))))))))))))))))))))))))))/1</f>
        <v>0</v>
      </c>
      <c r="F870" s="8">
        <f>IF($A870="VISA",IF($B870="CRÉDITO",$D870-($D870*TAXAS!$C$4)),IF($A870="MASTER",IF($B870="CRÉDITO",$D870-($D870*TAXAS!$C$5)),IF($A870="ELO", IF($B870="CRÉDITO",$D870-($D870*TAXAS!$C$6)),IF($A870="HIPERCARD",IF($B870="CRÉDITO",$D870-($D870*TAXAS!$C$7)),IF($A870="DINERS",IF($B870="CRÉDITO",$D870-($D870*TAXAS!$C$8)),IF($A870="AMERICA EXPRESS",IF($B870="CRÉDITO",$D870-($D870*TAXAS!$C$9)),IF($A870=TAXAS!$A$10,IF($B870="CRÉDITO",$D870-($D870*TAXAS!$C$10)), IF($A870=TAXAS!$A$11,IF($B870="CRÉDITO",$D870-($D870*TAXAS!$C$11)), IF($A870=TAXAS!$A$12,IF($B870="CRÉDITO",$D870-($D870*TAXAS!$C$12)), IF($A870=TAXAS!$A$13,IF($B870="CRÉDITO",$D870-($D870*TAXAS!$C$13)), IF($A870=TAXAS!$A$14,IF($B870="CRÉDITO",$D870-($D870*TAXAS!$C$14)), IF($A870=TAXAS!$A$15,IF($B870="CRÉDITO",$D870-($D870*TAXAS!$C$15)), IF($A870=TAXAS!$A$16,IF($B870="CRÉDITO",$D870-($D870*TAXAS!$C$16)), IF($A870=TAXAS!$A$17,IF($B870="CRÉDITO",$D870-($D870*TAXAS!$C$17)), IF($A870=TAXAS!$A$18,IF($B870="CRÉDITO",$D870-($D870*TAXAS!$C$18)), IF($A870=TAXAS!$A$19,IF($B870="CRÉDITO",$D870-($D870*TAXAS!$C$19)), IF($A870=TAXAS!$A$20,IF($B870="CRÉDITO",$D870-($D870*TAXAS!$C$20)), IF($A870=TAXAS!$A$21,IF($B870="CRÉDITO",$D870-($D870*TAXAS!$C$21)), IF($A870=TAXAS!$A$22,IF($B870="CRÉDITO",$D870-($D870*TAXAS!$C$22)), IF($A870=TAXAS!$A$23,IF($B870="CRÉDITO",$D870-($D870*TAXAS!$C$23)), IF($A870=TAXAS!$A$24,IF($B870="CRÉDITO",$D870-($D870*TAXAS!$C$24)), IF($A870=TAXAS!$A$25,IF($B870="CRÉDITO",$D870-($D870*TAXAS!$C$25)), IF($A870=TAXAS!$A$26,IF($B870="CRÉDITO",$D870-($D870*TAXAS!$C$26)), IF($A870=TAXAS!$A$27,IF($B870="CRÉDITO",$D870-($D870*TAXAS!$C$27))))))))))))))))))))))))))/1</f>
        <v>0</v>
      </c>
      <c r="G870" s="9">
        <f>IF($A870="VISA",IF($B870="PARCELADO ATÉ 3X",$D870-(D870*TAXAS!$D$4))/3,IF($A870="MASTER",IF($B870="PARCELADO ATÉ 3X",$D870-(D870*TAXAS!$D$5))/3,IF($A870="ELO",IF($B870="PARCELADO ATÉ 3X",$D870-(D870*TAXAS!$D$6))/3,IF($A870="HIPERCARD",IF($B870="PARCELADO ATÉ 3X",$D870-(D870*TAXAS!$D$7))/3,IF($A870="DINERS",IF($B870="PARCELADO ATÉ 3X",$D870-(D870*TAXAS!$D$8))/3,IF($A870="AMERICA EXPRESS",IF($B870="PARCELADO ATÉ 3X",$D870-(D870*TAXAS!$D$9))/3,IF($A870=TAXAS!$A$10,IF($B870="PARCELADO ATÉ 3X",$D870-($D870*TAXAS!$D$10))/3,IF($A870=TAXAS!$A$11,IF($B870="PARCELADO ATÉ 3X",$D870-($D870*TAXAS!$D$11))/3,IF($A870=TAXAS!$A$12,IF($B870="PARCELADO ATÉ 3X",$D870-($D870*TAXAS!$D$12))/3,IF($A870=TAXAS!$A$13,IF($B870="PARCELADO ATÉ 3X",$D870-($D870*TAXAS!$D$13))/3,IF($A870=TAXAS!$A$14,IF($B870="PARCELADO ATÉ 3X",$D870-($D870*TAXAS!$D$14))/3,IF($A870=TAXAS!$A$15,IF($B870="PARCELADO ATÉ 3X",$D870-($D870*TAXAS!$D$15))/3,IF($A870=TAXAS!$A$16,IF($B870="PARCELADO ATÉ 3X",$D870-($D870*TAXAS!$D$16))/3,IF($A870=TAXAS!$A$17,IF($B870="PARCELADO ATÉ 3X",$D870-($D870*TAXAS!$D$17))/3,IF($A870=TAXAS!$A$18,IF($B870="PARCELADO ATÉ 3X",$D870-($D870*TAXAS!$D$18))/3,IF($A870=TAXAS!$A$19,IF($B870="PARCELADO ATÉ 3X",$D870-($D870*TAXAS!$D$19))/3,IF($A870=TAXAS!$A$20,IF($B870="PARCELADO ATÉ 3X",$D870-($D870*TAXAS!$D$20))/3,IF($A870=TAXAS!$A$21,IF($B870="PARCELADO ATÉ 3X",$D870-($D870*TAXAS!$D$21))/3,IF($A870=TAXAS!$A$22,IF($B870="PARCELADO ATÉ 3X",$D870-($D870*TAXAS!$D$22))/3,IF($A870=TAXAS!$A$23,IF($B870="PARCELADO ATÉ 3X",$D870-($D870*TAXAS!$D$23))/3,IF($A870=TAXAS!$A$24,IF($B870="PARCELADO ATÉ 3X",$D870-($D870*TAXAS!$D$24))/3,IF($A870=TAXAS!$A$25,IF($B870="PARCELADO ATÉ 3X",$D870-($D870*TAXAS!$D$25))/3,IF($A870=TAXAS!$A$26,IF($B870="PARCELADO ATÉ 3X",$D870-($D870*TAXAS!$D$26))/3,IF($A870=TAXAS!$A$27,IF($B870="PARCELADO ATÉ 3X",$D870-($D870*TAXAS!$D$27))/3))))))))))))))))))))))))/1</f>
        <v>0</v>
      </c>
      <c r="H870" s="9">
        <f>IF($A870="VISA",IF($B870="PARCELADO ATÉ 6X",$D870-(D870*TAXAS!$E$4))/6,IF($A870="MASTER",IF($B870="PARCELADO ATÉ 6X",$D870-(D870*TAXAS!$E$5))/6,IF($A870="ELO",IF($B870="PARCELADO ATÉ 6X",$D870-(D870*TAXAS!$E$6))/6,IF($A870="HIPERCARD",IF($B870="PARCELADO ATÉ 6X",$D870-(D870*TAXAS!$E$7))/6,IF($A870="DINERS",IF($B870="PARCELADO ATÉ 6X",$D870-(D870*TAXAS!$E$8))/6,IF($A870="AMERICA EXPRESS",IF($B870="PARCELADO ATÉ 6X",$D870-(D870*TAXAS!$E$9))/6,IF($A870=TAXAS!$A$10,IF($B870="PARCELADO ATÉ 6X",$D870-($D870*TAXAS!$E$10))/6,IF($A870=TAXAS!$A$11,IF($B870="PARCELADO ATÉ 6X",$D870-($D870*TAXAS!$E$11))/6,IF($A870=TAXAS!$A$12,IF($B870="PARCELADO ATÉ 6X",$D870-($D870*TAXAS!$E$12))/6,IF($A870=TAXAS!$A$13,IF($B870="PARCELADO ATÉ 6X",$D870-($D870*TAXAS!$E$13))/6,IF($A870=TAXAS!$A$14,IF($B870="PARCELADO ATÉ 6X",$D870-($D870*TAXAS!$E$14))/6,IF($A870=TAXAS!$A$15,IF($B870="PARCELADO ATÉ 6X",$D870-($D870*TAXAS!$E$15))/6,IF($A870=TAXAS!$A$16,IF($B870="PARCELADO ATÉ 6X",$D870-($D870*TAXAS!$E$16))/6,IF($A870=TAXAS!$A$17,IF($B870="PARCELADO ATÉ 6X",$D870-($D870*TAXAS!$E$17))/6,IF($A870=TAXAS!$A$18,IF($B870="PARCELADO ATÉ 6X",$D870-($D870*TAXAS!$E$18))/6,IF($A870=TAXAS!$A$19,IF($B870="PARCELADO ATÉ 6X",$D870-($D870*TAXAS!$E$19))/6,IF($A870=TAXAS!$A$20,IF($B870="PARCELADO ATÉ 6X",$D870-($D870*TAXAS!$E$20))/6,IF($A870=TAXAS!$A$21,IF($B870="PARCELADO ATÉ 6X",$D870-($D870*TAXAS!$E$21))/6,IF($A870=TAXAS!$A$22,IF($B870="PARCELADO ATÉ 6X",$D870-($D870*TAXAS!$E$22))/6,IF($A870=TAXAS!$A$23,IF($B870="PARCELADO ATÉ 6X",$D870-($D870*TAXAS!$E$23))/6,IF($A870=TAXAS!$A$24,IF($B870="PARCELADO ATÉ 6X",$D870-($D870*TAXAS!$E$24))/6,IF($A870=TAXAS!$A$25,IF($B870="PARCELADO ATÉ 6X",$D870-($D870*TAXAS!$E$25))/6,IF($A870=TAXAS!$A$26,IF($B870="PARCELADO ATÉ 6X",$D870-($D870*TAXAS!$E$26))/6,IF($A870=TAXAS!$A$27,IF($B870="PARCELADO ATÉ 6X",$D870-($D870*TAXAS!$E$27))/6))))))))))))))))))))))))/1</f>
        <v>0</v>
      </c>
      <c r="I870" s="9">
        <f>IF($A870="VISA",IF($B870="PARCELADO ATÉ 12X",$D870-(D870*TAXAS!$F$4))/12,IF($A870="MASTER",IF($B870="PARCELADO ATÉ 12X",$D870-(D870*TAXAS!$F$5))/12,IF($A870="ELO",IF($B870="PARCELADO ATÉ 12X",$D870-(D870*TAXAS!$F$6))/12,IF($A870="HIPERCARD",IF($B870="PARCELADO ATÉ 12X",$D870-(D870*TAXAS!$F$7))/12,IF($A870="DINERS",IF($B870="PARCELADO ATÉ 12X",$D870-(D870*TAXAS!$F$8))/12,IF($A870="AMERICA EXPRESS",IF($B870="PARCELADO ATÉ 12X",$D870-(D870*TAXAS!$F$9))/12,IF($A870=TAXAS!$A$10,IF($B870="PARCELADO ATÉ 12X",$D870-($D870*TAXAS!$F$10))/12,IF($A870=TAXAS!$A$11,IF($B870="PARCELADO ATÉ 12X",$D870-($D870*TAXAS!$F$11))/12,IF($A870=TAXAS!$A$12,IF($B870="PARCELADO ATÉ 12X",$D870-($D870*TAXAS!$F$12))/12,IF($A870=TAXAS!$A$13,IF($B870="PARCELADO ATÉ 12X",$D870-($D870*TAXAS!$F$13))/12,IF($A870=TAXAS!$A$14,IF($B870="PARCELADO ATÉ 12X",$D870-($D870*TAXAS!$F$14))/12,IF($A870=TAXAS!$A$15,IF($B870="PARCELADO ATÉ 12X",$D870-($D870*TAXAS!$F$15))/12,IF($A870=TAXAS!$A$16,IF($B870="PARCELADO ATÉ 12X",$D870-($D870*TAXAS!$F$16))/12,IF($A870=TAXAS!$A$17,IF($B870="PARCELADO ATÉ 12X",$D870-($D870*TAXAS!$F$17))/12,IF($A870=TAXAS!$A$18,IF($B870="PARCELADO ATÉ 12X",$D870-($D870*TAXAS!$F$18))/12,IF($A870=TAXAS!$A$19,IF($B870="PARCELADO ATÉ 12X",$D870-($D870*TAXAS!$F$19))/12,IF($A870=TAXAS!$A$20,IF($B870="PARCELADO ATÉ 12X",$D870-($D870*TAXAS!$F$20))/12,IF($A870=TAXAS!$A$21,IF($B870="PARCELADO ATÉ 12X",$D870-($D870*TAXAS!$F$21))/12,IF($A870=TAXAS!$A$22,IF($B870="PARCELADO ATÉ 12X",$D870-($D870*TAXAS!$F$22))/12,IF($A870=TAXAS!$A$23,IF($B870="PARCELADO ATÉ 12X",$D870-($D870*TAXAS!$F$23))/12,IF($A870=TAXAS!$A$24,IF($B870="PARCELADO ATÉ 12X",$D870-($D870*TAXAS!$F$24))/12,IF($A870=TAXAS!$A$25,IF($B870="PARCELADO ATÉ 12X",$D870-($D870*TAXAS!$F$25))/12,IF($A870=TAXAS!$A$26,IF($B870="PARCELADO ATÉ 12X",$D870-($D870*TAXAS!$F$26))/12,IF($A870=TAXAS!$A$27,IF($B870="PARCELADO ATÉ 12X",$D870-($D870*TAXAS!$F$27))/12))))))))))))))))))))))))/1</f>
        <v>0</v>
      </c>
      <c r="J870" s="8">
        <f t="shared" si="0"/>
        <v>0</v>
      </c>
      <c r="K870" s="10" t="b">
        <f>IF($B870="PARCELADO ATÉ 3X",($D870-($D870*TAXAS!$D$4))-$J870)</f>
        <v>0</v>
      </c>
      <c r="L870" s="10" t="b">
        <f>IF($B870="PARCELADO ATÉ 6X",($D870-($D870*TAXAS!$E$4))-$J870)</f>
        <v>0</v>
      </c>
      <c r="M870" s="10" t="b">
        <f>IF($B870="PARCELADO ATÉ 12X",($D870-($D870*TAXAS!$F$4))-$J870)</f>
        <v>0</v>
      </c>
      <c r="N870" s="8">
        <f t="shared" si="1"/>
        <v>0</v>
      </c>
      <c r="O870" s="10">
        <f t="shared" si="2"/>
        <v>0</v>
      </c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spans="1:31" ht="15.75" customHeight="1" x14ac:dyDescent="0.2">
      <c r="A871" s="3"/>
      <c r="B871" s="5"/>
      <c r="C871" s="6"/>
      <c r="D871" s="42"/>
      <c r="E871" s="8">
        <f>IF($A871="VISA",IF($B871="DÉBITO",$D871-($D871*TAXAS!$B$4)),IF($A871="MASTER",IF($B871="DÉBITO",$D871-($D871*TAXAS!$B$5)),IF($A871="ELO", IF($B871="DÉBITO",$D871-($D871*TAXAS!$B$6)),IF($A871="HIPERCARD",IF($B871="DÉBITO",$D871-($D871*TAXAS!$B$7)),IF($A871="DINERS",IF($B871="DÉBITO",$D871-($D871*TAXAS!$B$8)),IF($A871="AMERICA EXPRESS",IF($B871="DÉBITO",$D871-($D871*TAXAS!$B$9)),IF($A871=TAXAS!$A$10,IF($B871="DÉBITO",$D871-($D871*TAXAS!$B$10)), IF($A871=TAXAS!$A$11,IF($B871="DÉBITO",$D871-($D871*TAXAS!$B$11)), IF($A871=TAXAS!$A$12,IF($B871="DÉBITO",$D871-($D871*TAXAS!$B$12)), IF($A871=TAXAS!$A$13,IF($B871="DÉBITO",$D871-($D871*TAXAS!$B$13)), IF($A871=TAXAS!$A$14,IF($B871="DÉBITO",$D871-($D871*TAXAS!$B$14)), IF($A871=TAXAS!$A$15,IF($B871="DÉBITO",$D871-($D871*TAXAS!$B$15)), IF($A871=TAXAS!$A$16,IF($B871="DÉBITO",$D871-($D871*TAXAS!$B$16)), IF($A871=TAXAS!$A$17,IF($B871="DÉBITO",$D871-($D871*TAXAS!$B$17)), IF($A871=TAXAS!$A$18,IF($B871="DÉBITO",$D871-($D871*TAXAS!$B$18)), IF($A871=TAXAS!$A$19,IF($B871="DÉBITO",$D871-($D871*TAXAS!$B$19)), IF($A871=TAXAS!$A$20,IF($B871="DÉBITO",$D871-($D871*TAXAS!$B$20)), IF($A871=TAXAS!$A$21,IF($B871="DÉBITO",$D871-($D871*TAXAS!$B$21)), IF($A871=TAXAS!$A$22,IF($B871="DÉBITO",$D871-($D871*TAXAS!$B$22)), IF($A871=TAXAS!$A$23,IF($B871="DÉBITO",$D871-($D871*TAXAS!$B$23)), IF($A871=TAXAS!$A$24,IF($B871="DÉBITO",$D871-($D871*TAXAS!$B$24)), IF($A871=TAXAS!$A$25,IF($B871="DÉBITO",$D871-($D871*TAXAS!$B$25)), IF($A871=TAXAS!$A$26,IF($B871="DÉBITO",$D871-($D871*TAXAS!$B$26)), IF($A871=TAXAS!$A$27,IF($B871="DÉBITO",$D871-($D871*TAXAS!$B$27))))))))))))))))))))))))))/1</f>
        <v>0</v>
      </c>
      <c r="F871" s="8">
        <f>IF($A871="VISA",IF($B871="CRÉDITO",$D871-($D871*TAXAS!$C$4)),IF($A871="MASTER",IF($B871="CRÉDITO",$D871-($D871*TAXAS!$C$5)),IF($A871="ELO", IF($B871="CRÉDITO",$D871-($D871*TAXAS!$C$6)),IF($A871="HIPERCARD",IF($B871="CRÉDITO",$D871-($D871*TAXAS!$C$7)),IF($A871="DINERS",IF($B871="CRÉDITO",$D871-($D871*TAXAS!$C$8)),IF($A871="AMERICA EXPRESS",IF($B871="CRÉDITO",$D871-($D871*TAXAS!$C$9)),IF($A871=TAXAS!$A$10,IF($B871="CRÉDITO",$D871-($D871*TAXAS!$C$10)), IF($A871=TAXAS!$A$11,IF($B871="CRÉDITO",$D871-($D871*TAXAS!$C$11)), IF($A871=TAXAS!$A$12,IF($B871="CRÉDITO",$D871-($D871*TAXAS!$C$12)), IF($A871=TAXAS!$A$13,IF($B871="CRÉDITO",$D871-($D871*TAXAS!$C$13)), IF($A871=TAXAS!$A$14,IF($B871="CRÉDITO",$D871-($D871*TAXAS!$C$14)), IF($A871=TAXAS!$A$15,IF($B871="CRÉDITO",$D871-($D871*TAXAS!$C$15)), IF($A871=TAXAS!$A$16,IF($B871="CRÉDITO",$D871-($D871*TAXAS!$C$16)), IF($A871=TAXAS!$A$17,IF($B871="CRÉDITO",$D871-($D871*TAXAS!$C$17)), IF($A871=TAXAS!$A$18,IF($B871="CRÉDITO",$D871-($D871*TAXAS!$C$18)), IF($A871=TAXAS!$A$19,IF($B871="CRÉDITO",$D871-($D871*TAXAS!$C$19)), IF($A871=TAXAS!$A$20,IF($B871="CRÉDITO",$D871-($D871*TAXAS!$C$20)), IF($A871=TAXAS!$A$21,IF($B871="CRÉDITO",$D871-($D871*TAXAS!$C$21)), IF($A871=TAXAS!$A$22,IF($B871="CRÉDITO",$D871-($D871*TAXAS!$C$22)), IF($A871=TAXAS!$A$23,IF($B871="CRÉDITO",$D871-($D871*TAXAS!$C$23)), IF($A871=TAXAS!$A$24,IF($B871="CRÉDITO",$D871-($D871*TAXAS!$C$24)), IF($A871=TAXAS!$A$25,IF($B871="CRÉDITO",$D871-($D871*TAXAS!$C$25)), IF($A871=TAXAS!$A$26,IF($B871="CRÉDITO",$D871-($D871*TAXAS!$C$26)), IF($A871=TAXAS!$A$27,IF($B871="CRÉDITO",$D871-($D871*TAXAS!$C$27))))))))))))))))))))))))))/1</f>
        <v>0</v>
      </c>
      <c r="G871" s="9">
        <f>IF($A871="VISA",IF($B871="PARCELADO ATÉ 3X",$D871-(D871*TAXAS!$D$4))/3,IF($A871="MASTER",IF($B871="PARCELADO ATÉ 3X",$D871-(D871*TAXAS!$D$5))/3,IF($A871="ELO",IF($B871="PARCELADO ATÉ 3X",$D871-(D871*TAXAS!$D$6))/3,IF($A871="HIPERCARD",IF($B871="PARCELADO ATÉ 3X",$D871-(D871*TAXAS!$D$7))/3,IF($A871="DINERS",IF($B871="PARCELADO ATÉ 3X",$D871-(D871*TAXAS!$D$8))/3,IF($A871="AMERICA EXPRESS",IF($B871="PARCELADO ATÉ 3X",$D871-(D871*TAXAS!$D$9))/3,IF($A871=TAXAS!$A$10,IF($B871="PARCELADO ATÉ 3X",$D871-($D871*TAXAS!$D$10))/3,IF($A871=TAXAS!$A$11,IF($B871="PARCELADO ATÉ 3X",$D871-($D871*TAXAS!$D$11))/3,IF($A871=TAXAS!$A$12,IF($B871="PARCELADO ATÉ 3X",$D871-($D871*TAXAS!$D$12))/3,IF($A871=TAXAS!$A$13,IF($B871="PARCELADO ATÉ 3X",$D871-($D871*TAXAS!$D$13))/3,IF($A871=TAXAS!$A$14,IF($B871="PARCELADO ATÉ 3X",$D871-($D871*TAXAS!$D$14))/3,IF($A871=TAXAS!$A$15,IF($B871="PARCELADO ATÉ 3X",$D871-($D871*TAXAS!$D$15))/3,IF($A871=TAXAS!$A$16,IF($B871="PARCELADO ATÉ 3X",$D871-($D871*TAXAS!$D$16))/3,IF($A871=TAXAS!$A$17,IF($B871="PARCELADO ATÉ 3X",$D871-($D871*TAXAS!$D$17))/3,IF($A871=TAXAS!$A$18,IF($B871="PARCELADO ATÉ 3X",$D871-($D871*TAXAS!$D$18))/3,IF($A871=TAXAS!$A$19,IF($B871="PARCELADO ATÉ 3X",$D871-($D871*TAXAS!$D$19))/3,IF($A871=TAXAS!$A$20,IF($B871="PARCELADO ATÉ 3X",$D871-($D871*TAXAS!$D$20))/3,IF($A871=TAXAS!$A$21,IF($B871="PARCELADO ATÉ 3X",$D871-($D871*TAXAS!$D$21))/3,IF($A871=TAXAS!$A$22,IF($B871="PARCELADO ATÉ 3X",$D871-($D871*TAXAS!$D$22))/3,IF($A871=TAXAS!$A$23,IF($B871="PARCELADO ATÉ 3X",$D871-($D871*TAXAS!$D$23))/3,IF($A871=TAXAS!$A$24,IF($B871="PARCELADO ATÉ 3X",$D871-($D871*TAXAS!$D$24))/3,IF($A871=TAXAS!$A$25,IF($B871="PARCELADO ATÉ 3X",$D871-($D871*TAXAS!$D$25))/3,IF($A871=TAXAS!$A$26,IF($B871="PARCELADO ATÉ 3X",$D871-($D871*TAXAS!$D$26))/3,IF($A871=TAXAS!$A$27,IF($B871="PARCELADO ATÉ 3X",$D871-($D871*TAXAS!$D$27))/3))))))))))))))))))))))))/1</f>
        <v>0</v>
      </c>
      <c r="H871" s="9">
        <f>IF($A871="VISA",IF($B871="PARCELADO ATÉ 6X",$D871-(D871*TAXAS!$E$4))/6,IF($A871="MASTER",IF($B871="PARCELADO ATÉ 6X",$D871-(D871*TAXAS!$E$5))/6,IF($A871="ELO",IF($B871="PARCELADO ATÉ 6X",$D871-(D871*TAXAS!$E$6))/6,IF($A871="HIPERCARD",IF($B871="PARCELADO ATÉ 6X",$D871-(D871*TAXAS!$E$7))/6,IF($A871="DINERS",IF($B871="PARCELADO ATÉ 6X",$D871-(D871*TAXAS!$E$8))/6,IF($A871="AMERICA EXPRESS",IF($B871="PARCELADO ATÉ 6X",$D871-(D871*TAXAS!$E$9))/6,IF($A871=TAXAS!$A$10,IF($B871="PARCELADO ATÉ 6X",$D871-($D871*TAXAS!$E$10))/6,IF($A871=TAXAS!$A$11,IF($B871="PARCELADO ATÉ 6X",$D871-($D871*TAXAS!$E$11))/6,IF($A871=TAXAS!$A$12,IF($B871="PARCELADO ATÉ 6X",$D871-($D871*TAXAS!$E$12))/6,IF($A871=TAXAS!$A$13,IF($B871="PARCELADO ATÉ 6X",$D871-($D871*TAXAS!$E$13))/6,IF($A871=TAXAS!$A$14,IF($B871="PARCELADO ATÉ 6X",$D871-($D871*TAXAS!$E$14))/6,IF($A871=TAXAS!$A$15,IF($B871="PARCELADO ATÉ 6X",$D871-($D871*TAXAS!$E$15))/6,IF($A871=TAXAS!$A$16,IF($B871="PARCELADO ATÉ 6X",$D871-($D871*TAXAS!$E$16))/6,IF($A871=TAXAS!$A$17,IF($B871="PARCELADO ATÉ 6X",$D871-($D871*TAXAS!$E$17))/6,IF($A871=TAXAS!$A$18,IF($B871="PARCELADO ATÉ 6X",$D871-($D871*TAXAS!$E$18))/6,IF($A871=TAXAS!$A$19,IF($B871="PARCELADO ATÉ 6X",$D871-($D871*TAXAS!$E$19))/6,IF($A871=TAXAS!$A$20,IF($B871="PARCELADO ATÉ 6X",$D871-($D871*TAXAS!$E$20))/6,IF($A871=TAXAS!$A$21,IF($B871="PARCELADO ATÉ 6X",$D871-($D871*TAXAS!$E$21))/6,IF($A871=TAXAS!$A$22,IF($B871="PARCELADO ATÉ 6X",$D871-($D871*TAXAS!$E$22))/6,IF($A871=TAXAS!$A$23,IF($B871="PARCELADO ATÉ 6X",$D871-($D871*TAXAS!$E$23))/6,IF($A871=TAXAS!$A$24,IF($B871="PARCELADO ATÉ 6X",$D871-($D871*TAXAS!$E$24))/6,IF($A871=TAXAS!$A$25,IF($B871="PARCELADO ATÉ 6X",$D871-($D871*TAXAS!$E$25))/6,IF($A871=TAXAS!$A$26,IF($B871="PARCELADO ATÉ 6X",$D871-($D871*TAXAS!$E$26))/6,IF($A871=TAXAS!$A$27,IF($B871="PARCELADO ATÉ 6X",$D871-($D871*TAXAS!$E$27))/6))))))))))))))))))))))))/1</f>
        <v>0</v>
      </c>
      <c r="I871" s="9">
        <f>IF($A871="VISA",IF($B871="PARCELADO ATÉ 12X",$D871-(D871*TAXAS!$F$4))/12,IF($A871="MASTER",IF($B871="PARCELADO ATÉ 12X",$D871-(D871*TAXAS!$F$5))/12,IF($A871="ELO",IF($B871="PARCELADO ATÉ 12X",$D871-(D871*TAXAS!$F$6))/12,IF($A871="HIPERCARD",IF($B871="PARCELADO ATÉ 12X",$D871-(D871*TAXAS!$F$7))/12,IF($A871="DINERS",IF($B871="PARCELADO ATÉ 12X",$D871-(D871*TAXAS!$F$8))/12,IF($A871="AMERICA EXPRESS",IF($B871="PARCELADO ATÉ 12X",$D871-(D871*TAXAS!$F$9))/12,IF($A871=TAXAS!$A$10,IF($B871="PARCELADO ATÉ 12X",$D871-($D871*TAXAS!$F$10))/12,IF($A871=TAXAS!$A$11,IF($B871="PARCELADO ATÉ 12X",$D871-($D871*TAXAS!$F$11))/12,IF($A871=TAXAS!$A$12,IF($B871="PARCELADO ATÉ 12X",$D871-($D871*TAXAS!$F$12))/12,IF($A871=TAXAS!$A$13,IF($B871="PARCELADO ATÉ 12X",$D871-($D871*TAXAS!$F$13))/12,IF($A871=TAXAS!$A$14,IF($B871="PARCELADO ATÉ 12X",$D871-($D871*TAXAS!$F$14))/12,IF($A871=TAXAS!$A$15,IF($B871="PARCELADO ATÉ 12X",$D871-($D871*TAXAS!$F$15))/12,IF($A871=TAXAS!$A$16,IF($B871="PARCELADO ATÉ 12X",$D871-($D871*TAXAS!$F$16))/12,IF($A871=TAXAS!$A$17,IF($B871="PARCELADO ATÉ 12X",$D871-($D871*TAXAS!$F$17))/12,IF($A871=TAXAS!$A$18,IF($B871="PARCELADO ATÉ 12X",$D871-($D871*TAXAS!$F$18))/12,IF($A871=TAXAS!$A$19,IF($B871="PARCELADO ATÉ 12X",$D871-($D871*TAXAS!$F$19))/12,IF($A871=TAXAS!$A$20,IF($B871="PARCELADO ATÉ 12X",$D871-($D871*TAXAS!$F$20))/12,IF($A871=TAXAS!$A$21,IF($B871="PARCELADO ATÉ 12X",$D871-($D871*TAXAS!$F$21))/12,IF($A871=TAXAS!$A$22,IF($B871="PARCELADO ATÉ 12X",$D871-($D871*TAXAS!$F$22))/12,IF($A871=TAXAS!$A$23,IF($B871="PARCELADO ATÉ 12X",$D871-($D871*TAXAS!$F$23))/12,IF($A871=TAXAS!$A$24,IF($B871="PARCELADO ATÉ 12X",$D871-($D871*TAXAS!$F$24))/12,IF($A871=TAXAS!$A$25,IF($B871="PARCELADO ATÉ 12X",$D871-($D871*TAXAS!$F$25))/12,IF($A871=TAXAS!$A$26,IF($B871="PARCELADO ATÉ 12X",$D871-($D871*TAXAS!$F$26))/12,IF($A871=TAXAS!$A$27,IF($B871="PARCELADO ATÉ 12X",$D871-($D871*TAXAS!$F$27))/12))))))))))))))))))))))))/1</f>
        <v>0</v>
      </c>
      <c r="J871" s="8">
        <f t="shared" si="0"/>
        <v>0</v>
      </c>
      <c r="K871" s="10" t="b">
        <f>IF($B871="PARCELADO ATÉ 3X",($D871-($D871*TAXAS!$D$4))-$J871)</f>
        <v>0</v>
      </c>
      <c r="L871" s="10" t="b">
        <f>IF($B871="PARCELADO ATÉ 6X",($D871-($D871*TAXAS!$E$4))-$J871)</f>
        <v>0</v>
      </c>
      <c r="M871" s="10" t="b">
        <f>IF($B871="PARCELADO ATÉ 12X",($D871-($D871*TAXAS!$F$4))-$J871)</f>
        <v>0</v>
      </c>
      <c r="N871" s="8">
        <f t="shared" si="1"/>
        <v>0</v>
      </c>
      <c r="O871" s="10">
        <f t="shared" si="2"/>
        <v>0</v>
      </c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spans="1:31" ht="15.75" customHeight="1" x14ac:dyDescent="0.2">
      <c r="A872" s="3"/>
      <c r="B872" s="5"/>
      <c r="C872" s="6"/>
      <c r="D872" s="42"/>
      <c r="E872" s="8">
        <f>IF($A872="VISA",IF($B872="DÉBITO",$D872-($D872*TAXAS!$B$4)),IF($A872="MASTER",IF($B872="DÉBITO",$D872-($D872*TAXAS!$B$5)),IF($A872="ELO", IF($B872="DÉBITO",$D872-($D872*TAXAS!$B$6)),IF($A872="HIPERCARD",IF($B872="DÉBITO",$D872-($D872*TAXAS!$B$7)),IF($A872="DINERS",IF($B872="DÉBITO",$D872-($D872*TAXAS!$B$8)),IF($A872="AMERICA EXPRESS",IF($B872="DÉBITO",$D872-($D872*TAXAS!$B$9)),IF($A872=TAXAS!$A$10,IF($B872="DÉBITO",$D872-($D872*TAXAS!$B$10)), IF($A872=TAXAS!$A$11,IF($B872="DÉBITO",$D872-($D872*TAXAS!$B$11)), IF($A872=TAXAS!$A$12,IF($B872="DÉBITO",$D872-($D872*TAXAS!$B$12)), IF($A872=TAXAS!$A$13,IF($B872="DÉBITO",$D872-($D872*TAXAS!$B$13)), IF($A872=TAXAS!$A$14,IF($B872="DÉBITO",$D872-($D872*TAXAS!$B$14)), IF($A872=TAXAS!$A$15,IF($B872="DÉBITO",$D872-($D872*TAXAS!$B$15)), IF($A872=TAXAS!$A$16,IF($B872="DÉBITO",$D872-($D872*TAXAS!$B$16)), IF($A872=TAXAS!$A$17,IF($B872="DÉBITO",$D872-($D872*TAXAS!$B$17)), IF($A872=TAXAS!$A$18,IF($B872="DÉBITO",$D872-($D872*TAXAS!$B$18)), IF($A872=TAXAS!$A$19,IF($B872="DÉBITO",$D872-($D872*TAXAS!$B$19)), IF($A872=TAXAS!$A$20,IF($B872="DÉBITO",$D872-($D872*TAXAS!$B$20)), IF($A872=TAXAS!$A$21,IF($B872="DÉBITO",$D872-($D872*TAXAS!$B$21)), IF($A872=TAXAS!$A$22,IF($B872="DÉBITO",$D872-($D872*TAXAS!$B$22)), IF($A872=TAXAS!$A$23,IF($B872="DÉBITO",$D872-($D872*TAXAS!$B$23)), IF($A872=TAXAS!$A$24,IF($B872="DÉBITO",$D872-($D872*TAXAS!$B$24)), IF($A872=TAXAS!$A$25,IF($B872="DÉBITO",$D872-($D872*TAXAS!$B$25)), IF($A872=TAXAS!$A$26,IF($B872="DÉBITO",$D872-($D872*TAXAS!$B$26)), IF($A872=TAXAS!$A$27,IF($B872="DÉBITO",$D872-($D872*TAXAS!$B$27))))))))))))))))))))))))))/1</f>
        <v>0</v>
      </c>
      <c r="F872" s="8">
        <f>IF($A872="VISA",IF($B872="CRÉDITO",$D872-($D872*TAXAS!$C$4)),IF($A872="MASTER",IF($B872="CRÉDITO",$D872-($D872*TAXAS!$C$5)),IF($A872="ELO", IF($B872="CRÉDITO",$D872-($D872*TAXAS!$C$6)),IF($A872="HIPERCARD",IF($B872="CRÉDITO",$D872-($D872*TAXAS!$C$7)),IF($A872="DINERS",IF($B872="CRÉDITO",$D872-($D872*TAXAS!$C$8)),IF($A872="AMERICA EXPRESS",IF($B872="CRÉDITO",$D872-($D872*TAXAS!$C$9)),IF($A872=TAXAS!$A$10,IF($B872="CRÉDITO",$D872-($D872*TAXAS!$C$10)), IF($A872=TAXAS!$A$11,IF($B872="CRÉDITO",$D872-($D872*TAXAS!$C$11)), IF($A872=TAXAS!$A$12,IF($B872="CRÉDITO",$D872-($D872*TAXAS!$C$12)), IF($A872=TAXAS!$A$13,IF($B872="CRÉDITO",$D872-($D872*TAXAS!$C$13)), IF($A872=TAXAS!$A$14,IF($B872="CRÉDITO",$D872-($D872*TAXAS!$C$14)), IF($A872=TAXAS!$A$15,IF($B872="CRÉDITO",$D872-($D872*TAXAS!$C$15)), IF($A872=TAXAS!$A$16,IF($B872="CRÉDITO",$D872-($D872*TAXAS!$C$16)), IF($A872=TAXAS!$A$17,IF($B872="CRÉDITO",$D872-($D872*TAXAS!$C$17)), IF($A872=TAXAS!$A$18,IF($B872="CRÉDITO",$D872-($D872*TAXAS!$C$18)), IF($A872=TAXAS!$A$19,IF($B872="CRÉDITO",$D872-($D872*TAXAS!$C$19)), IF($A872=TAXAS!$A$20,IF($B872="CRÉDITO",$D872-($D872*TAXAS!$C$20)), IF($A872=TAXAS!$A$21,IF($B872="CRÉDITO",$D872-($D872*TAXAS!$C$21)), IF($A872=TAXAS!$A$22,IF($B872="CRÉDITO",$D872-($D872*TAXAS!$C$22)), IF($A872=TAXAS!$A$23,IF($B872="CRÉDITO",$D872-($D872*TAXAS!$C$23)), IF($A872=TAXAS!$A$24,IF($B872="CRÉDITO",$D872-($D872*TAXAS!$C$24)), IF($A872=TAXAS!$A$25,IF($B872="CRÉDITO",$D872-($D872*TAXAS!$C$25)), IF($A872=TAXAS!$A$26,IF($B872="CRÉDITO",$D872-($D872*TAXAS!$C$26)), IF($A872=TAXAS!$A$27,IF($B872="CRÉDITO",$D872-($D872*TAXAS!$C$27))))))))))))))))))))))))))/1</f>
        <v>0</v>
      </c>
      <c r="G872" s="9">
        <f>IF($A872="VISA",IF($B872="PARCELADO ATÉ 3X",$D872-(D872*TAXAS!$D$4))/3,IF($A872="MASTER",IF($B872="PARCELADO ATÉ 3X",$D872-(D872*TAXAS!$D$5))/3,IF($A872="ELO",IF($B872="PARCELADO ATÉ 3X",$D872-(D872*TAXAS!$D$6))/3,IF($A872="HIPERCARD",IF($B872="PARCELADO ATÉ 3X",$D872-(D872*TAXAS!$D$7))/3,IF($A872="DINERS",IF($B872="PARCELADO ATÉ 3X",$D872-(D872*TAXAS!$D$8))/3,IF($A872="AMERICA EXPRESS",IF($B872="PARCELADO ATÉ 3X",$D872-(D872*TAXAS!$D$9))/3,IF($A872=TAXAS!$A$10,IF($B872="PARCELADO ATÉ 3X",$D872-($D872*TAXAS!$D$10))/3,IF($A872=TAXAS!$A$11,IF($B872="PARCELADO ATÉ 3X",$D872-($D872*TAXAS!$D$11))/3,IF($A872=TAXAS!$A$12,IF($B872="PARCELADO ATÉ 3X",$D872-($D872*TAXAS!$D$12))/3,IF($A872=TAXAS!$A$13,IF($B872="PARCELADO ATÉ 3X",$D872-($D872*TAXAS!$D$13))/3,IF($A872=TAXAS!$A$14,IF($B872="PARCELADO ATÉ 3X",$D872-($D872*TAXAS!$D$14))/3,IF($A872=TAXAS!$A$15,IF($B872="PARCELADO ATÉ 3X",$D872-($D872*TAXAS!$D$15))/3,IF($A872=TAXAS!$A$16,IF($B872="PARCELADO ATÉ 3X",$D872-($D872*TAXAS!$D$16))/3,IF($A872=TAXAS!$A$17,IF($B872="PARCELADO ATÉ 3X",$D872-($D872*TAXAS!$D$17))/3,IF($A872=TAXAS!$A$18,IF($B872="PARCELADO ATÉ 3X",$D872-($D872*TAXAS!$D$18))/3,IF($A872=TAXAS!$A$19,IF($B872="PARCELADO ATÉ 3X",$D872-($D872*TAXAS!$D$19))/3,IF($A872=TAXAS!$A$20,IF($B872="PARCELADO ATÉ 3X",$D872-($D872*TAXAS!$D$20))/3,IF($A872=TAXAS!$A$21,IF($B872="PARCELADO ATÉ 3X",$D872-($D872*TAXAS!$D$21))/3,IF($A872=TAXAS!$A$22,IF($B872="PARCELADO ATÉ 3X",$D872-($D872*TAXAS!$D$22))/3,IF($A872=TAXAS!$A$23,IF($B872="PARCELADO ATÉ 3X",$D872-($D872*TAXAS!$D$23))/3,IF($A872=TAXAS!$A$24,IF($B872="PARCELADO ATÉ 3X",$D872-($D872*TAXAS!$D$24))/3,IF($A872=TAXAS!$A$25,IF($B872="PARCELADO ATÉ 3X",$D872-($D872*TAXAS!$D$25))/3,IF($A872=TAXAS!$A$26,IF($B872="PARCELADO ATÉ 3X",$D872-($D872*TAXAS!$D$26))/3,IF($A872=TAXAS!$A$27,IF($B872="PARCELADO ATÉ 3X",$D872-($D872*TAXAS!$D$27))/3))))))))))))))))))))))))/1</f>
        <v>0</v>
      </c>
      <c r="H872" s="9">
        <f>IF($A872="VISA",IF($B872="PARCELADO ATÉ 6X",$D872-(D872*TAXAS!$E$4))/6,IF($A872="MASTER",IF($B872="PARCELADO ATÉ 6X",$D872-(D872*TAXAS!$E$5))/6,IF($A872="ELO",IF($B872="PARCELADO ATÉ 6X",$D872-(D872*TAXAS!$E$6))/6,IF($A872="HIPERCARD",IF($B872="PARCELADO ATÉ 6X",$D872-(D872*TAXAS!$E$7))/6,IF($A872="DINERS",IF($B872="PARCELADO ATÉ 6X",$D872-(D872*TAXAS!$E$8))/6,IF($A872="AMERICA EXPRESS",IF($B872="PARCELADO ATÉ 6X",$D872-(D872*TAXAS!$E$9))/6,IF($A872=TAXAS!$A$10,IF($B872="PARCELADO ATÉ 6X",$D872-($D872*TAXAS!$E$10))/6,IF($A872=TAXAS!$A$11,IF($B872="PARCELADO ATÉ 6X",$D872-($D872*TAXAS!$E$11))/6,IF($A872=TAXAS!$A$12,IF($B872="PARCELADO ATÉ 6X",$D872-($D872*TAXAS!$E$12))/6,IF($A872=TAXAS!$A$13,IF($B872="PARCELADO ATÉ 6X",$D872-($D872*TAXAS!$E$13))/6,IF($A872=TAXAS!$A$14,IF($B872="PARCELADO ATÉ 6X",$D872-($D872*TAXAS!$E$14))/6,IF($A872=TAXAS!$A$15,IF($B872="PARCELADO ATÉ 6X",$D872-($D872*TAXAS!$E$15))/6,IF($A872=TAXAS!$A$16,IF($B872="PARCELADO ATÉ 6X",$D872-($D872*TAXAS!$E$16))/6,IF($A872=TAXAS!$A$17,IF($B872="PARCELADO ATÉ 6X",$D872-($D872*TAXAS!$E$17))/6,IF($A872=TAXAS!$A$18,IF($B872="PARCELADO ATÉ 6X",$D872-($D872*TAXAS!$E$18))/6,IF($A872=TAXAS!$A$19,IF($B872="PARCELADO ATÉ 6X",$D872-($D872*TAXAS!$E$19))/6,IF($A872=TAXAS!$A$20,IF($B872="PARCELADO ATÉ 6X",$D872-($D872*TAXAS!$E$20))/6,IF($A872=TAXAS!$A$21,IF($B872="PARCELADO ATÉ 6X",$D872-($D872*TAXAS!$E$21))/6,IF($A872=TAXAS!$A$22,IF($B872="PARCELADO ATÉ 6X",$D872-($D872*TAXAS!$E$22))/6,IF($A872=TAXAS!$A$23,IF($B872="PARCELADO ATÉ 6X",$D872-($D872*TAXAS!$E$23))/6,IF($A872=TAXAS!$A$24,IF($B872="PARCELADO ATÉ 6X",$D872-($D872*TAXAS!$E$24))/6,IF($A872=TAXAS!$A$25,IF($B872="PARCELADO ATÉ 6X",$D872-($D872*TAXAS!$E$25))/6,IF($A872=TAXAS!$A$26,IF($B872="PARCELADO ATÉ 6X",$D872-($D872*TAXAS!$E$26))/6,IF($A872=TAXAS!$A$27,IF($B872="PARCELADO ATÉ 6X",$D872-($D872*TAXAS!$E$27))/6))))))))))))))))))))))))/1</f>
        <v>0</v>
      </c>
      <c r="I872" s="9">
        <f>IF($A872="VISA",IF($B872="PARCELADO ATÉ 12X",$D872-(D872*TAXAS!$F$4))/12,IF($A872="MASTER",IF($B872="PARCELADO ATÉ 12X",$D872-(D872*TAXAS!$F$5))/12,IF($A872="ELO",IF($B872="PARCELADO ATÉ 12X",$D872-(D872*TAXAS!$F$6))/12,IF($A872="HIPERCARD",IF($B872="PARCELADO ATÉ 12X",$D872-(D872*TAXAS!$F$7))/12,IF($A872="DINERS",IF($B872="PARCELADO ATÉ 12X",$D872-(D872*TAXAS!$F$8))/12,IF($A872="AMERICA EXPRESS",IF($B872="PARCELADO ATÉ 12X",$D872-(D872*TAXAS!$F$9))/12,IF($A872=TAXAS!$A$10,IF($B872="PARCELADO ATÉ 12X",$D872-($D872*TAXAS!$F$10))/12,IF($A872=TAXAS!$A$11,IF($B872="PARCELADO ATÉ 12X",$D872-($D872*TAXAS!$F$11))/12,IF($A872=TAXAS!$A$12,IF($B872="PARCELADO ATÉ 12X",$D872-($D872*TAXAS!$F$12))/12,IF($A872=TAXAS!$A$13,IF($B872="PARCELADO ATÉ 12X",$D872-($D872*TAXAS!$F$13))/12,IF($A872=TAXAS!$A$14,IF($B872="PARCELADO ATÉ 12X",$D872-($D872*TAXAS!$F$14))/12,IF($A872=TAXAS!$A$15,IF($B872="PARCELADO ATÉ 12X",$D872-($D872*TAXAS!$F$15))/12,IF($A872=TAXAS!$A$16,IF($B872="PARCELADO ATÉ 12X",$D872-($D872*TAXAS!$F$16))/12,IF($A872=TAXAS!$A$17,IF($B872="PARCELADO ATÉ 12X",$D872-($D872*TAXAS!$F$17))/12,IF($A872=TAXAS!$A$18,IF($B872="PARCELADO ATÉ 12X",$D872-($D872*TAXAS!$F$18))/12,IF($A872=TAXAS!$A$19,IF($B872="PARCELADO ATÉ 12X",$D872-($D872*TAXAS!$F$19))/12,IF($A872=TAXAS!$A$20,IF($B872="PARCELADO ATÉ 12X",$D872-($D872*TAXAS!$F$20))/12,IF($A872=TAXAS!$A$21,IF($B872="PARCELADO ATÉ 12X",$D872-($D872*TAXAS!$F$21))/12,IF($A872=TAXAS!$A$22,IF($B872="PARCELADO ATÉ 12X",$D872-($D872*TAXAS!$F$22))/12,IF($A872=TAXAS!$A$23,IF($B872="PARCELADO ATÉ 12X",$D872-($D872*TAXAS!$F$23))/12,IF($A872=TAXAS!$A$24,IF($B872="PARCELADO ATÉ 12X",$D872-($D872*TAXAS!$F$24))/12,IF($A872=TAXAS!$A$25,IF($B872="PARCELADO ATÉ 12X",$D872-($D872*TAXAS!$F$25))/12,IF($A872=TAXAS!$A$26,IF($B872="PARCELADO ATÉ 12X",$D872-($D872*TAXAS!$F$26))/12,IF($A872=TAXAS!$A$27,IF($B872="PARCELADO ATÉ 12X",$D872-($D872*TAXAS!$F$27))/12))))))))))))))))))))))))/1</f>
        <v>0</v>
      </c>
      <c r="J872" s="8">
        <f t="shared" si="0"/>
        <v>0</v>
      </c>
      <c r="K872" s="10" t="b">
        <f>IF($B872="PARCELADO ATÉ 3X",($D872-($D872*TAXAS!$D$4))-$J872)</f>
        <v>0</v>
      </c>
      <c r="L872" s="10" t="b">
        <f>IF($B872="PARCELADO ATÉ 6X",($D872-($D872*TAXAS!$E$4))-$J872)</f>
        <v>0</v>
      </c>
      <c r="M872" s="10" t="b">
        <f>IF($B872="PARCELADO ATÉ 12X",($D872-($D872*TAXAS!$F$4))-$J872)</f>
        <v>0</v>
      </c>
      <c r="N872" s="8">
        <f t="shared" si="1"/>
        <v>0</v>
      </c>
      <c r="O872" s="10">
        <f t="shared" si="2"/>
        <v>0</v>
      </c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spans="1:31" ht="15.75" customHeight="1" x14ac:dyDescent="0.2">
      <c r="A873" s="3"/>
      <c r="B873" s="5"/>
      <c r="C873" s="6"/>
      <c r="D873" s="42"/>
      <c r="E873" s="8">
        <f>IF($A873="VISA",IF($B873="DÉBITO",$D873-($D873*TAXAS!$B$4)),IF($A873="MASTER",IF($B873="DÉBITO",$D873-($D873*TAXAS!$B$5)),IF($A873="ELO", IF($B873="DÉBITO",$D873-($D873*TAXAS!$B$6)),IF($A873="HIPERCARD",IF($B873="DÉBITO",$D873-($D873*TAXAS!$B$7)),IF($A873="DINERS",IF($B873="DÉBITO",$D873-($D873*TAXAS!$B$8)),IF($A873="AMERICA EXPRESS",IF($B873="DÉBITO",$D873-($D873*TAXAS!$B$9)),IF($A873=TAXAS!$A$10,IF($B873="DÉBITO",$D873-($D873*TAXAS!$B$10)), IF($A873=TAXAS!$A$11,IF($B873="DÉBITO",$D873-($D873*TAXAS!$B$11)), IF($A873=TAXAS!$A$12,IF($B873="DÉBITO",$D873-($D873*TAXAS!$B$12)), IF($A873=TAXAS!$A$13,IF($B873="DÉBITO",$D873-($D873*TAXAS!$B$13)), IF($A873=TAXAS!$A$14,IF($B873="DÉBITO",$D873-($D873*TAXAS!$B$14)), IF($A873=TAXAS!$A$15,IF($B873="DÉBITO",$D873-($D873*TAXAS!$B$15)), IF($A873=TAXAS!$A$16,IF($B873="DÉBITO",$D873-($D873*TAXAS!$B$16)), IF($A873=TAXAS!$A$17,IF($B873="DÉBITO",$D873-($D873*TAXAS!$B$17)), IF($A873=TAXAS!$A$18,IF($B873="DÉBITO",$D873-($D873*TAXAS!$B$18)), IF($A873=TAXAS!$A$19,IF($B873="DÉBITO",$D873-($D873*TAXAS!$B$19)), IF($A873=TAXAS!$A$20,IF($B873="DÉBITO",$D873-($D873*TAXAS!$B$20)), IF($A873=TAXAS!$A$21,IF($B873="DÉBITO",$D873-($D873*TAXAS!$B$21)), IF($A873=TAXAS!$A$22,IF($B873="DÉBITO",$D873-($D873*TAXAS!$B$22)), IF($A873=TAXAS!$A$23,IF($B873="DÉBITO",$D873-($D873*TAXAS!$B$23)), IF($A873=TAXAS!$A$24,IF($B873="DÉBITO",$D873-($D873*TAXAS!$B$24)), IF($A873=TAXAS!$A$25,IF($B873="DÉBITO",$D873-($D873*TAXAS!$B$25)), IF($A873=TAXAS!$A$26,IF($B873="DÉBITO",$D873-($D873*TAXAS!$B$26)), IF($A873=TAXAS!$A$27,IF($B873="DÉBITO",$D873-($D873*TAXAS!$B$27))))))))))))))))))))))))))/1</f>
        <v>0</v>
      </c>
      <c r="F873" s="8">
        <f>IF($A873="VISA",IF($B873="CRÉDITO",$D873-($D873*TAXAS!$C$4)),IF($A873="MASTER",IF($B873="CRÉDITO",$D873-($D873*TAXAS!$C$5)),IF($A873="ELO", IF($B873="CRÉDITO",$D873-($D873*TAXAS!$C$6)),IF($A873="HIPERCARD",IF($B873="CRÉDITO",$D873-($D873*TAXAS!$C$7)),IF($A873="DINERS",IF($B873="CRÉDITO",$D873-($D873*TAXAS!$C$8)),IF($A873="AMERICA EXPRESS",IF($B873="CRÉDITO",$D873-($D873*TAXAS!$C$9)),IF($A873=TAXAS!$A$10,IF($B873="CRÉDITO",$D873-($D873*TAXAS!$C$10)), IF($A873=TAXAS!$A$11,IF($B873="CRÉDITO",$D873-($D873*TAXAS!$C$11)), IF($A873=TAXAS!$A$12,IF($B873="CRÉDITO",$D873-($D873*TAXAS!$C$12)), IF($A873=TAXAS!$A$13,IF($B873="CRÉDITO",$D873-($D873*TAXAS!$C$13)), IF($A873=TAXAS!$A$14,IF($B873="CRÉDITO",$D873-($D873*TAXAS!$C$14)), IF($A873=TAXAS!$A$15,IF($B873="CRÉDITO",$D873-($D873*TAXAS!$C$15)), IF($A873=TAXAS!$A$16,IF($B873="CRÉDITO",$D873-($D873*TAXAS!$C$16)), IF($A873=TAXAS!$A$17,IF($B873="CRÉDITO",$D873-($D873*TAXAS!$C$17)), IF($A873=TAXAS!$A$18,IF($B873="CRÉDITO",$D873-($D873*TAXAS!$C$18)), IF($A873=TAXAS!$A$19,IF($B873="CRÉDITO",$D873-($D873*TAXAS!$C$19)), IF($A873=TAXAS!$A$20,IF($B873="CRÉDITO",$D873-($D873*TAXAS!$C$20)), IF($A873=TAXAS!$A$21,IF($B873="CRÉDITO",$D873-($D873*TAXAS!$C$21)), IF($A873=TAXAS!$A$22,IF($B873="CRÉDITO",$D873-($D873*TAXAS!$C$22)), IF($A873=TAXAS!$A$23,IF($B873="CRÉDITO",$D873-($D873*TAXAS!$C$23)), IF($A873=TAXAS!$A$24,IF($B873="CRÉDITO",$D873-($D873*TAXAS!$C$24)), IF($A873=TAXAS!$A$25,IF($B873="CRÉDITO",$D873-($D873*TAXAS!$C$25)), IF($A873=TAXAS!$A$26,IF($B873="CRÉDITO",$D873-($D873*TAXAS!$C$26)), IF($A873=TAXAS!$A$27,IF($B873="CRÉDITO",$D873-($D873*TAXAS!$C$27))))))))))))))))))))))))))/1</f>
        <v>0</v>
      </c>
      <c r="G873" s="9">
        <f>IF($A873="VISA",IF($B873="PARCELADO ATÉ 3X",$D873-(D873*TAXAS!$D$4))/3,IF($A873="MASTER",IF($B873="PARCELADO ATÉ 3X",$D873-(D873*TAXAS!$D$5))/3,IF($A873="ELO",IF($B873="PARCELADO ATÉ 3X",$D873-(D873*TAXAS!$D$6))/3,IF($A873="HIPERCARD",IF($B873="PARCELADO ATÉ 3X",$D873-(D873*TAXAS!$D$7))/3,IF($A873="DINERS",IF($B873="PARCELADO ATÉ 3X",$D873-(D873*TAXAS!$D$8))/3,IF($A873="AMERICA EXPRESS",IF($B873="PARCELADO ATÉ 3X",$D873-(D873*TAXAS!$D$9))/3,IF($A873=TAXAS!$A$10,IF($B873="PARCELADO ATÉ 3X",$D873-($D873*TAXAS!$D$10))/3,IF($A873=TAXAS!$A$11,IF($B873="PARCELADO ATÉ 3X",$D873-($D873*TAXAS!$D$11))/3,IF($A873=TAXAS!$A$12,IF($B873="PARCELADO ATÉ 3X",$D873-($D873*TAXAS!$D$12))/3,IF($A873=TAXAS!$A$13,IF($B873="PARCELADO ATÉ 3X",$D873-($D873*TAXAS!$D$13))/3,IF($A873=TAXAS!$A$14,IF($B873="PARCELADO ATÉ 3X",$D873-($D873*TAXAS!$D$14))/3,IF($A873=TAXAS!$A$15,IF($B873="PARCELADO ATÉ 3X",$D873-($D873*TAXAS!$D$15))/3,IF($A873=TAXAS!$A$16,IF($B873="PARCELADO ATÉ 3X",$D873-($D873*TAXAS!$D$16))/3,IF($A873=TAXAS!$A$17,IF($B873="PARCELADO ATÉ 3X",$D873-($D873*TAXAS!$D$17))/3,IF($A873=TAXAS!$A$18,IF($B873="PARCELADO ATÉ 3X",$D873-($D873*TAXAS!$D$18))/3,IF($A873=TAXAS!$A$19,IF($B873="PARCELADO ATÉ 3X",$D873-($D873*TAXAS!$D$19))/3,IF($A873=TAXAS!$A$20,IF($B873="PARCELADO ATÉ 3X",$D873-($D873*TAXAS!$D$20))/3,IF($A873=TAXAS!$A$21,IF($B873="PARCELADO ATÉ 3X",$D873-($D873*TAXAS!$D$21))/3,IF($A873=TAXAS!$A$22,IF($B873="PARCELADO ATÉ 3X",$D873-($D873*TAXAS!$D$22))/3,IF($A873=TAXAS!$A$23,IF($B873="PARCELADO ATÉ 3X",$D873-($D873*TAXAS!$D$23))/3,IF($A873=TAXAS!$A$24,IF($B873="PARCELADO ATÉ 3X",$D873-($D873*TAXAS!$D$24))/3,IF($A873=TAXAS!$A$25,IF($B873="PARCELADO ATÉ 3X",$D873-($D873*TAXAS!$D$25))/3,IF($A873=TAXAS!$A$26,IF($B873="PARCELADO ATÉ 3X",$D873-($D873*TAXAS!$D$26))/3,IF($A873=TAXAS!$A$27,IF($B873="PARCELADO ATÉ 3X",$D873-($D873*TAXAS!$D$27))/3))))))))))))))))))))))))/1</f>
        <v>0</v>
      </c>
      <c r="H873" s="9">
        <f>IF($A873="VISA",IF($B873="PARCELADO ATÉ 6X",$D873-(D873*TAXAS!$E$4))/6,IF($A873="MASTER",IF($B873="PARCELADO ATÉ 6X",$D873-(D873*TAXAS!$E$5))/6,IF($A873="ELO",IF($B873="PARCELADO ATÉ 6X",$D873-(D873*TAXAS!$E$6))/6,IF($A873="HIPERCARD",IF($B873="PARCELADO ATÉ 6X",$D873-(D873*TAXAS!$E$7))/6,IF($A873="DINERS",IF($B873="PARCELADO ATÉ 6X",$D873-(D873*TAXAS!$E$8))/6,IF($A873="AMERICA EXPRESS",IF($B873="PARCELADO ATÉ 6X",$D873-(D873*TAXAS!$E$9))/6,IF($A873=TAXAS!$A$10,IF($B873="PARCELADO ATÉ 6X",$D873-($D873*TAXAS!$E$10))/6,IF($A873=TAXAS!$A$11,IF($B873="PARCELADO ATÉ 6X",$D873-($D873*TAXAS!$E$11))/6,IF($A873=TAXAS!$A$12,IF($B873="PARCELADO ATÉ 6X",$D873-($D873*TAXAS!$E$12))/6,IF($A873=TAXAS!$A$13,IF($B873="PARCELADO ATÉ 6X",$D873-($D873*TAXAS!$E$13))/6,IF($A873=TAXAS!$A$14,IF($B873="PARCELADO ATÉ 6X",$D873-($D873*TAXAS!$E$14))/6,IF($A873=TAXAS!$A$15,IF($B873="PARCELADO ATÉ 6X",$D873-($D873*TAXAS!$E$15))/6,IF($A873=TAXAS!$A$16,IF($B873="PARCELADO ATÉ 6X",$D873-($D873*TAXAS!$E$16))/6,IF($A873=TAXAS!$A$17,IF($B873="PARCELADO ATÉ 6X",$D873-($D873*TAXAS!$E$17))/6,IF($A873=TAXAS!$A$18,IF($B873="PARCELADO ATÉ 6X",$D873-($D873*TAXAS!$E$18))/6,IF($A873=TAXAS!$A$19,IF($B873="PARCELADO ATÉ 6X",$D873-($D873*TAXAS!$E$19))/6,IF($A873=TAXAS!$A$20,IF($B873="PARCELADO ATÉ 6X",$D873-($D873*TAXAS!$E$20))/6,IF($A873=TAXAS!$A$21,IF($B873="PARCELADO ATÉ 6X",$D873-($D873*TAXAS!$E$21))/6,IF($A873=TAXAS!$A$22,IF($B873="PARCELADO ATÉ 6X",$D873-($D873*TAXAS!$E$22))/6,IF($A873=TAXAS!$A$23,IF($B873="PARCELADO ATÉ 6X",$D873-($D873*TAXAS!$E$23))/6,IF($A873=TAXAS!$A$24,IF($B873="PARCELADO ATÉ 6X",$D873-($D873*TAXAS!$E$24))/6,IF($A873=TAXAS!$A$25,IF($B873="PARCELADO ATÉ 6X",$D873-($D873*TAXAS!$E$25))/6,IF($A873=TAXAS!$A$26,IF($B873="PARCELADO ATÉ 6X",$D873-($D873*TAXAS!$E$26))/6,IF($A873=TAXAS!$A$27,IF($B873="PARCELADO ATÉ 6X",$D873-($D873*TAXAS!$E$27))/6))))))))))))))))))))))))/1</f>
        <v>0</v>
      </c>
      <c r="I873" s="9">
        <f>IF($A873="VISA",IF($B873="PARCELADO ATÉ 12X",$D873-(D873*TAXAS!$F$4))/12,IF($A873="MASTER",IF($B873="PARCELADO ATÉ 12X",$D873-(D873*TAXAS!$F$5))/12,IF($A873="ELO",IF($B873="PARCELADO ATÉ 12X",$D873-(D873*TAXAS!$F$6))/12,IF($A873="HIPERCARD",IF($B873="PARCELADO ATÉ 12X",$D873-(D873*TAXAS!$F$7))/12,IF($A873="DINERS",IF($B873="PARCELADO ATÉ 12X",$D873-(D873*TAXAS!$F$8))/12,IF($A873="AMERICA EXPRESS",IF($B873="PARCELADO ATÉ 12X",$D873-(D873*TAXAS!$F$9))/12,IF($A873=TAXAS!$A$10,IF($B873="PARCELADO ATÉ 12X",$D873-($D873*TAXAS!$F$10))/12,IF($A873=TAXAS!$A$11,IF($B873="PARCELADO ATÉ 12X",$D873-($D873*TAXAS!$F$11))/12,IF($A873=TAXAS!$A$12,IF($B873="PARCELADO ATÉ 12X",$D873-($D873*TAXAS!$F$12))/12,IF($A873=TAXAS!$A$13,IF($B873="PARCELADO ATÉ 12X",$D873-($D873*TAXAS!$F$13))/12,IF($A873=TAXAS!$A$14,IF($B873="PARCELADO ATÉ 12X",$D873-($D873*TAXAS!$F$14))/12,IF($A873=TAXAS!$A$15,IF($B873="PARCELADO ATÉ 12X",$D873-($D873*TAXAS!$F$15))/12,IF($A873=TAXAS!$A$16,IF($B873="PARCELADO ATÉ 12X",$D873-($D873*TAXAS!$F$16))/12,IF($A873=TAXAS!$A$17,IF($B873="PARCELADO ATÉ 12X",$D873-($D873*TAXAS!$F$17))/12,IF($A873=TAXAS!$A$18,IF($B873="PARCELADO ATÉ 12X",$D873-($D873*TAXAS!$F$18))/12,IF($A873=TAXAS!$A$19,IF($B873="PARCELADO ATÉ 12X",$D873-($D873*TAXAS!$F$19))/12,IF($A873=TAXAS!$A$20,IF($B873="PARCELADO ATÉ 12X",$D873-($D873*TAXAS!$F$20))/12,IF($A873=TAXAS!$A$21,IF($B873="PARCELADO ATÉ 12X",$D873-($D873*TAXAS!$F$21))/12,IF($A873=TAXAS!$A$22,IF($B873="PARCELADO ATÉ 12X",$D873-($D873*TAXAS!$F$22))/12,IF($A873=TAXAS!$A$23,IF($B873="PARCELADO ATÉ 12X",$D873-($D873*TAXAS!$F$23))/12,IF($A873=TAXAS!$A$24,IF($B873="PARCELADO ATÉ 12X",$D873-($D873*TAXAS!$F$24))/12,IF($A873=TAXAS!$A$25,IF($B873="PARCELADO ATÉ 12X",$D873-($D873*TAXAS!$F$25))/12,IF($A873=TAXAS!$A$26,IF($B873="PARCELADO ATÉ 12X",$D873-($D873*TAXAS!$F$26))/12,IF($A873=TAXAS!$A$27,IF($B873="PARCELADO ATÉ 12X",$D873-($D873*TAXAS!$F$27))/12))))))))))))))))))))))))/1</f>
        <v>0</v>
      </c>
      <c r="J873" s="8">
        <f t="shared" si="0"/>
        <v>0</v>
      </c>
      <c r="K873" s="10" t="b">
        <f>IF($B873="PARCELADO ATÉ 3X",($D873-($D873*TAXAS!$D$4))-$J873)</f>
        <v>0</v>
      </c>
      <c r="L873" s="10" t="b">
        <f>IF($B873="PARCELADO ATÉ 6X",($D873-($D873*TAXAS!$E$4))-$J873)</f>
        <v>0</v>
      </c>
      <c r="M873" s="10" t="b">
        <f>IF($B873="PARCELADO ATÉ 12X",($D873-($D873*TAXAS!$F$4))-$J873)</f>
        <v>0</v>
      </c>
      <c r="N873" s="8">
        <f t="shared" si="1"/>
        <v>0</v>
      </c>
      <c r="O873" s="10">
        <f t="shared" si="2"/>
        <v>0</v>
      </c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spans="1:31" ht="15.75" customHeight="1" x14ac:dyDescent="0.2">
      <c r="A874" s="3"/>
      <c r="B874" s="5"/>
      <c r="C874" s="6"/>
      <c r="D874" s="42"/>
      <c r="E874" s="8">
        <f>IF($A874="VISA",IF($B874="DÉBITO",$D874-($D874*TAXAS!$B$4)),IF($A874="MASTER",IF($B874="DÉBITO",$D874-($D874*TAXAS!$B$5)),IF($A874="ELO", IF($B874="DÉBITO",$D874-($D874*TAXAS!$B$6)),IF($A874="HIPERCARD",IF($B874="DÉBITO",$D874-($D874*TAXAS!$B$7)),IF($A874="DINERS",IF($B874="DÉBITO",$D874-($D874*TAXAS!$B$8)),IF($A874="AMERICA EXPRESS",IF($B874="DÉBITO",$D874-($D874*TAXAS!$B$9)),IF($A874=TAXAS!$A$10,IF($B874="DÉBITO",$D874-($D874*TAXAS!$B$10)), IF($A874=TAXAS!$A$11,IF($B874="DÉBITO",$D874-($D874*TAXAS!$B$11)), IF($A874=TAXAS!$A$12,IF($B874="DÉBITO",$D874-($D874*TAXAS!$B$12)), IF($A874=TAXAS!$A$13,IF($B874="DÉBITO",$D874-($D874*TAXAS!$B$13)), IF($A874=TAXAS!$A$14,IF($B874="DÉBITO",$D874-($D874*TAXAS!$B$14)), IF($A874=TAXAS!$A$15,IF($B874="DÉBITO",$D874-($D874*TAXAS!$B$15)), IF($A874=TAXAS!$A$16,IF($B874="DÉBITO",$D874-($D874*TAXAS!$B$16)), IF($A874=TAXAS!$A$17,IF($B874="DÉBITO",$D874-($D874*TAXAS!$B$17)), IF($A874=TAXAS!$A$18,IF($B874="DÉBITO",$D874-($D874*TAXAS!$B$18)), IF($A874=TAXAS!$A$19,IF($B874="DÉBITO",$D874-($D874*TAXAS!$B$19)), IF($A874=TAXAS!$A$20,IF($B874="DÉBITO",$D874-($D874*TAXAS!$B$20)), IF($A874=TAXAS!$A$21,IF($B874="DÉBITO",$D874-($D874*TAXAS!$B$21)), IF($A874=TAXAS!$A$22,IF($B874="DÉBITO",$D874-($D874*TAXAS!$B$22)), IF($A874=TAXAS!$A$23,IF($B874="DÉBITO",$D874-($D874*TAXAS!$B$23)), IF($A874=TAXAS!$A$24,IF($B874="DÉBITO",$D874-($D874*TAXAS!$B$24)), IF($A874=TAXAS!$A$25,IF($B874="DÉBITO",$D874-($D874*TAXAS!$B$25)), IF($A874=TAXAS!$A$26,IF($B874="DÉBITO",$D874-($D874*TAXAS!$B$26)), IF($A874=TAXAS!$A$27,IF($B874="DÉBITO",$D874-($D874*TAXAS!$B$27))))))))))))))))))))))))))/1</f>
        <v>0</v>
      </c>
      <c r="F874" s="8">
        <f>IF($A874="VISA",IF($B874="CRÉDITO",$D874-($D874*TAXAS!$C$4)),IF($A874="MASTER",IF($B874="CRÉDITO",$D874-($D874*TAXAS!$C$5)),IF($A874="ELO", IF($B874="CRÉDITO",$D874-($D874*TAXAS!$C$6)),IF($A874="HIPERCARD",IF($B874="CRÉDITO",$D874-($D874*TAXAS!$C$7)),IF($A874="DINERS",IF($B874="CRÉDITO",$D874-($D874*TAXAS!$C$8)),IF($A874="AMERICA EXPRESS",IF($B874="CRÉDITO",$D874-($D874*TAXAS!$C$9)),IF($A874=TAXAS!$A$10,IF($B874="CRÉDITO",$D874-($D874*TAXAS!$C$10)), IF($A874=TAXAS!$A$11,IF($B874="CRÉDITO",$D874-($D874*TAXAS!$C$11)), IF($A874=TAXAS!$A$12,IF($B874="CRÉDITO",$D874-($D874*TAXAS!$C$12)), IF($A874=TAXAS!$A$13,IF($B874="CRÉDITO",$D874-($D874*TAXAS!$C$13)), IF($A874=TAXAS!$A$14,IF($B874="CRÉDITO",$D874-($D874*TAXAS!$C$14)), IF($A874=TAXAS!$A$15,IF($B874="CRÉDITO",$D874-($D874*TAXAS!$C$15)), IF($A874=TAXAS!$A$16,IF($B874="CRÉDITO",$D874-($D874*TAXAS!$C$16)), IF($A874=TAXAS!$A$17,IF($B874="CRÉDITO",$D874-($D874*TAXAS!$C$17)), IF($A874=TAXAS!$A$18,IF($B874="CRÉDITO",$D874-($D874*TAXAS!$C$18)), IF($A874=TAXAS!$A$19,IF($B874="CRÉDITO",$D874-($D874*TAXAS!$C$19)), IF($A874=TAXAS!$A$20,IF($B874="CRÉDITO",$D874-($D874*TAXAS!$C$20)), IF($A874=TAXAS!$A$21,IF($B874="CRÉDITO",$D874-($D874*TAXAS!$C$21)), IF($A874=TAXAS!$A$22,IF($B874="CRÉDITO",$D874-($D874*TAXAS!$C$22)), IF($A874=TAXAS!$A$23,IF($B874="CRÉDITO",$D874-($D874*TAXAS!$C$23)), IF($A874=TAXAS!$A$24,IF($B874="CRÉDITO",$D874-($D874*TAXAS!$C$24)), IF($A874=TAXAS!$A$25,IF($B874="CRÉDITO",$D874-($D874*TAXAS!$C$25)), IF($A874=TAXAS!$A$26,IF($B874="CRÉDITO",$D874-($D874*TAXAS!$C$26)), IF($A874=TAXAS!$A$27,IF($B874="CRÉDITO",$D874-($D874*TAXAS!$C$27))))))))))))))))))))))))))/1</f>
        <v>0</v>
      </c>
      <c r="G874" s="9">
        <f>IF($A874="VISA",IF($B874="PARCELADO ATÉ 3X",$D874-(D874*TAXAS!$D$4))/3,IF($A874="MASTER",IF($B874="PARCELADO ATÉ 3X",$D874-(D874*TAXAS!$D$5))/3,IF($A874="ELO",IF($B874="PARCELADO ATÉ 3X",$D874-(D874*TAXAS!$D$6))/3,IF($A874="HIPERCARD",IF($B874="PARCELADO ATÉ 3X",$D874-(D874*TAXAS!$D$7))/3,IF($A874="DINERS",IF($B874="PARCELADO ATÉ 3X",$D874-(D874*TAXAS!$D$8))/3,IF($A874="AMERICA EXPRESS",IF($B874="PARCELADO ATÉ 3X",$D874-(D874*TAXAS!$D$9))/3,IF($A874=TAXAS!$A$10,IF($B874="PARCELADO ATÉ 3X",$D874-($D874*TAXAS!$D$10))/3,IF($A874=TAXAS!$A$11,IF($B874="PARCELADO ATÉ 3X",$D874-($D874*TAXAS!$D$11))/3,IF($A874=TAXAS!$A$12,IF($B874="PARCELADO ATÉ 3X",$D874-($D874*TAXAS!$D$12))/3,IF($A874=TAXAS!$A$13,IF($B874="PARCELADO ATÉ 3X",$D874-($D874*TAXAS!$D$13))/3,IF($A874=TAXAS!$A$14,IF($B874="PARCELADO ATÉ 3X",$D874-($D874*TAXAS!$D$14))/3,IF($A874=TAXAS!$A$15,IF($B874="PARCELADO ATÉ 3X",$D874-($D874*TAXAS!$D$15))/3,IF($A874=TAXAS!$A$16,IF($B874="PARCELADO ATÉ 3X",$D874-($D874*TAXAS!$D$16))/3,IF($A874=TAXAS!$A$17,IF($B874="PARCELADO ATÉ 3X",$D874-($D874*TAXAS!$D$17))/3,IF($A874=TAXAS!$A$18,IF($B874="PARCELADO ATÉ 3X",$D874-($D874*TAXAS!$D$18))/3,IF($A874=TAXAS!$A$19,IF($B874="PARCELADO ATÉ 3X",$D874-($D874*TAXAS!$D$19))/3,IF($A874=TAXAS!$A$20,IF($B874="PARCELADO ATÉ 3X",$D874-($D874*TAXAS!$D$20))/3,IF($A874=TAXAS!$A$21,IF($B874="PARCELADO ATÉ 3X",$D874-($D874*TAXAS!$D$21))/3,IF($A874=TAXAS!$A$22,IF($B874="PARCELADO ATÉ 3X",$D874-($D874*TAXAS!$D$22))/3,IF($A874=TAXAS!$A$23,IF($B874="PARCELADO ATÉ 3X",$D874-($D874*TAXAS!$D$23))/3,IF($A874=TAXAS!$A$24,IF($B874="PARCELADO ATÉ 3X",$D874-($D874*TAXAS!$D$24))/3,IF($A874=TAXAS!$A$25,IF($B874="PARCELADO ATÉ 3X",$D874-($D874*TAXAS!$D$25))/3,IF($A874=TAXAS!$A$26,IF($B874="PARCELADO ATÉ 3X",$D874-($D874*TAXAS!$D$26))/3,IF($A874=TAXAS!$A$27,IF($B874="PARCELADO ATÉ 3X",$D874-($D874*TAXAS!$D$27))/3))))))))))))))))))))))))/1</f>
        <v>0</v>
      </c>
      <c r="H874" s="9">
        <f>IF($A874="VISA",IF($B874="PARCELADO ATÉ 6X",$D874-(D874*TAXAS!$E$4))/6,IF($A874="MASTER",IF($B874="PARCELADO ATÉ 6X",$D874-(D874*TAXAS!$E$5))/6,IF($A874="ELO",IF($B874="PARCELADO ATÉ 6X",$D874-(D874*TAXAS!$E$6))/6,IF($A874="HIPERCARD",IF($B874="PARCELADO ATÉ 6X",$D874-(D874*TAXAS!$E$7))/6,IF($A874="DINERS",IF($B874="PARCELADO ATÉ 6X",$D874-(D874*TAXAS!$E$8))/6,IF($A874="AMERICA EXPRESS",IF($B874="PARCELADO ATÉ 6X",$D874-(D874*TAXAS!$E$9))/6,IF($A874=TAXAS!$A$10,IF($B874="PARCELADO ATÉ 6X",$D874-($D874*TAXAS!$E$10))/6,IF($A874=TAXAS!$A$11,IF($B874="PARCELADO ATÉ 6X",$D874-($D874*TAXAS!$E$11))/6,IF($A874=TAXAS!$A$12,IF($B874="PARCELADO ATÉ 6X",$D874-($D874*TAXAS!$E$12))/6,IF($A874=TAXAS!$A$13,IF($B874="PARCELADO ATÉ 6X",$D874-($D874*TAXAS!$E$13))/6,IF($A874=TAXAS!$A$14,IF($B874="PARCELADO ATÉ 6X",$D874-($D874*TAXAS!$E$14))/6,IF($A874=TAXAS!$A$15,IF($B874="PARCELADO ATÉ 6X",$D874-($D874*TAXAS!$E$15))/6,IF($A874=TAXAS!$A$16,IF($B874="PARCELADO ATÉ 6X",$D874-($D874*TAXAS!$E$16))/6,IF($A874=TAXAS!$A$17,IF($B874="PARCELADO ATÉ 6X",$D874-($D874*TAXAS!$E$17))/6,IF($A874=TAXAS!$A$18,IF($B874="PARCELADO ATÉ 6X",$D874-($D874*TAXAS!$E$18))/6,IF($A874=TAXAS!$A$19,IF($B874="PARCELADO ATÉ 6X",$D874-($D874*TAXAS!$E$19))/6,IF($A874=TAXAS!$A$20,IF($B874="PARCELADO ATÉ 6X",$D874-($D874*TAXAS!$E$20))/6,IF($A874=TAXAS!$A$21,IF($B874="PARCELADO ATÉ 6X",$D874-($D874*TAXAS!$E$21))/6,IF($A874=TAXAS!$A$22,IF($B874="PARCELADO ATÉ 6X",$D874-($D874*TAXAS!$E$22))/6,IF($A874=TAXAS!$A$23,IF($B874="PARCELADO ATÉ 6X",$D874-($D874*TAXAS!$E$23))/6,IF($A874=TAXAS!$A$24,IF($B874="PARCELADO ATÉ 6X",$D874-($D874*TAXAS!$E$24))/6,IF($A874=TAXAS!$A$25,IF($B874="PARCELADO ATÉ 6X",$D874-($D874*TAXAS!$E$25))/6,IF($A874=TAXAS!$A$26,IF($B874="PARCELADO ATÉ 6X",$D874-($D874*TAXAS!$E$26))/6,IF($A874=TAXAS!$A$27,IF($B874="PARCELADO ATÉ 6X",$D874-($D874*TAXAS!$E$27))/6))))))))))))))))))))))))/1</f>
        <v>0</v>
      </c>
      <c r="I874" s="9">
        <f>IF($A874="VISA",IF($B874="PARCELADO ATÉ 12X",$D874-(D874*TAXAS!$F$4))/12,IF($A874="MASTER",IF($B874="PARCELADO ATÉ 12X",$D874-(D874*TAXAS!$F$5))/12,IF($A874="ELO",IF($B874="PARCELADO ATÉ 12X",$D874-(D874*TAXAS!$F$6))/12,IF($A874="HIPERCARD",IF($B874="PARCELADO ATÉ 12X",$D874-(D874*TAXAS!$F$7))/12,IF($A874="DINERS",IF($B874="PARCELADO ATÉ 12X",$D874-(D874*TAXAS!$F$8))/12,IF($A874="AMERICA EXPRESS",IF($B874="PARCELADO ATÉ 12X",$D874-(D874*TAXAS!$F$9))/12,IF($A874=TAXAS!$A$10,IF($B874="PARCELADO ATÉ 12X",$D874-($D874*TAXAS!$F$10))/12,IF($A874=TAXAS!$A$11,IF($B874="PARCELADO ATÉ 12X",$D874-($D874*TAXAS!$F$11))/12,IF($A874=TAXAS!$A$12,IF($B874="PARCELADO ATÉ 12X",$D874-($D874*TAXAS!$F$12))/12,IF($A874=TAXAS!$A$13,IF($B874="PARCELADO ATÉ 12X",$D874-($D874*TAXAS!$F$13))/12,IF($A874=TAXAS!$A$14,IF($B874="PARCELADO ATÉ 12X",$D874-($D874*TAXAS!$F$14))/12,IF($A874=TAXAS!$A$15,IF($B874="PARCELADO ATÉ 12X",$D874-($D874*TAXAS!$F$15))/12,IF($A874=TAXAS!$A$16,IF($B874="PARCELADO ATÉ 12X",$D874-($D874*TAXAS!$F$16))/12,IF($A874=TAXAS!$A$17,IF($B874="PARCELADO ATÉ 12X",$D874-($D874*TAXAS!$F$17))/12,IF($A874=TAXAS!$A$18,IF($B874="PARCELADO ATÉ 12X",$D874-($D874*TAXAS!$F$18))/12,IF($A874=TAXAS!$A$19,IF($B874="PARCELADO ATÉ 12X",$D874-($D874*TAXAS!$F$19))/12,IF($A874=TAXAS!$A$20,IF($B874="PARCELADO ATÉ 12X",$D874-($D874*TAXAS!$F$20))/12,IF($A874=TAXAS!$A$21,IF($B874="PARCELADO ATÉ 12X",$D874-($D874*TAXAS!$F$21))/12,IF($A874=TAXAS!$A$22,IF($B874="PARCELADO ATÉ 12X",$D874-($D874*TAXAS!$F$22))/12,IF($A874=TAXAS!$A$23,IF($B874="PARCELADO ATÉ 12X",$D874-($D874*TAXAS!$F$23))/12,IF($A874=TAXAS!$A$24,IF($B874="PARCELADO ATÉ 12X",$D874-($D874*TAXAS!$F$24))/12,IF($A874=TAXAS!$A$25,IF($B874="PARCELADO ATÉ 12X",$D874-($D874*TAXAS!$F$25))/12,IF($A874=TAXAS!$A$26,IF($B874="PARCELADO ATÉ 12X",$D874-($D874*TAXAS!$F$26))/12,IF($A874=TAXAS!$A$27,IF($B874="PARCELADO ATÉ 12X",$D874-($D874*TAXAS!$F$27))/12))))))))))))))))))))))))/1</f>
        <v>0</v>
      </c>
      <c r="J874" s="8">
        <f t="shared" si="0"/>
        <v>0</v>
      </c>
      <c r="K874" s="10" t="b">
        <f>IF($B874="PARCELADO ATÉ 3X",($D874-($D874*TAXAS!$D$4))-$J874)</f>
        <v>0</v>
      </c>
      <c r="L874" s="10" t="b">
        <f>IF($B874="PARCELADO ATÉ 6X",($D874-($D874*TAXAS!$E$4))-$J874)</f>
        <v>0</v>
      </c>
      <c r="M874" s="10" t="b">
        <f>IF($B874="PARCELADO ATÉ 12X",($D874-($D874*TAXAS!$F$4))-$J874)</f>
        <v>0</v>
      </c>
      <c r="N874" s="8">
        <f t="shared" si="1"/>
        <v>0</v>
      </c>
      <c r="O874" s="10">
        <f t="shared" si="2"/>
        <v>0</v>
      </c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spans="1:31" ht="15.75" customHeight="1" x14ac:dyDescent="0.2">
      <c r="A875" s="3"/>
      <c r="B875" s="5"/>
      <c r="C875" s="6"/>
      <c r="D875" s="42"/>
      <c r="E875" s="8">
        <f>IF($A875="VISA",IF($B875="DÉBITO",$D875-($D875*TAXAS!$B$4)),IF($A875="MASTER",IF($B875="DÉBITO",$D875-($D875*TAXAS!$B$5)),IF($A875="ELO", IF($B875="DÉBITO",$D875-($D875*TAXAS!$B$6)),IF($A875="HIPERCARD",IF($B875="DÉBITO",$D875-($D875*TAXAS!$B$7)),IF($A875="DINERS",IF($B875="DÉBITO",$D875-($D875*TAXAS!$B$8)),IF($A875="AMERICA EXPRESS",IF($B875="DÉBITO",$D875-($D875*TAXAS!$B$9)),IF($A875=TAXAS!$A$10,IF($B875="DÉBITO",$D875-($D875*TAXAS!$B$10)), IF($A875=TAXAS!$A$11,IF($B875="DÉBITO",$D875-($D875*TAXAS!$B$11)), IF($A875=TAXAS!$A$12,IF($B875="DÉBITO",$D875-($D875*TAXAS!$B$12)), IF($A875=TAXAS!$A$13,IF($B875="DÉBITO",$D875-($D875*TAXAS!$B$13)), IF($A875=TAXAS!$A$14,IF($B875="DÉBITO",$D875-($D875*TAXAS!$B$14)), IF($A875=TAXAS!$A$15,IF($B875="DÉBITO",$D875-($D875*TAXAS!$B$15)), IF($A875=TAXAS!$A$16,IF($B875="DÉBITO",$D875-($D875*TAXAS!$B$16)), IF($A875=TAXAS!$A$17,IF($B875="DÉBITO",$D875-($D875*TAXAS!$B$17)), IF($A875=TAXAS!$A$18,IF($B875="DÉBITO",$D875-($D875*TAXAS!$B$18)), IF($A875=TAXAS!$A$19,IF($B875="DÉBITO",$D875-($D875*TAXAS!$B$19)), IF($A875=TAXAS!$A$20,IF($B875="DÉBITO",$D875-($D875*TAXAS!$B$20)), IF($A875=TAXAS!$A$21,IF($B875="DÉBITO",$D875-($D875*TAXAS!$B$21)), IF($A875=TAXAS!$A$22,IF($B875="DÉBITO",$D875-($D875*TAXAS!$B$22)), IF($A875=TAXAS!$A$23,IF($B875="DÉBITO",$D875-($D875*TAXAS!$B$23)), IF($A875=TAXAS!$A$24,IF($B875="DÉBITO",$D875-($D875*TAXAS!$B$24)), IF($A875=TAXAS!$A$25,IF($B875="DÉBITO",$D875-($D875*TAXAS!$B$25)), IF($A875=TAXAS!$A$26,IF($B875="DÉBITO",$D875-($D875*TAXAS!$B$26)), IF($A875=TAXAS!$A$27,IF($B875="DÉBITO",$D875-($D875*TAXAS!$B$27))))))))))))))))))))))))))/1</f>
        <v>0</v>
      </c>
      <c r="F875" s="8">
        <f>IF($A875="VISA",IF($B875="CRÉDITO",$D875-($D875*TAXAS!$C$4)),IF($A875="MASTER",IF($B875="CRÉDITO",$D875-($D875*TAXAS!$C$5)),IF($A875="ELO", IF($B875="CRÉDITO",$D875-($D875*TAXAS!$C$6)),IF($A875="HIPERCARD",IF($B875="CRÉDITO",$D875-($D875*TAXAS!$C$7)),IF($A875="DINERS",IF($B875="CRÉDITO",$D875-($D875*TAXAS!$C$8)),IF($A875="AMERICA EXPRESS",IF($B875="CRÉDITO",$D875-($D875*TAXAS!$C$9)),IF($A875=TAXAS!$A$10,IF($B875="CRÉDITO",$D875-($D875*TAXAS!$C$10)), IF($A875=TAXAS!$A$11,IF($B875="CRÉDITO",$D875-($D875*TAXAS!$C$11)), IF($A875=TAXAS!$A$12,IF($B875="CRÉDITO",$D875-($D875*TAXAS!$C$12)), IF($A875=TAXAS!$A$13,IF($B875="CRÉDITO",$D875-($D875*TAXAS!$C$13)), IF($A875=TAXAS!$A$14,IF($B875="CRÉDITO",$D875-($D875*TAXAS!$C$14)), IF($A875=TAXAS!$A$15,IF($B875="CRÉDITO",$D875-($D875*TAXAS!$C$15)), IF($A875=TAXAS!$A$16,IF($B875="CRÉDITO",$D875-($D875*TAXAS!$C$16)), IF($A875=TAXAS!$A$17,IF($B875="CRÉDITO",$D875-($D875*TAXAS!$C$17)), IF($A875=TAXAS!$A$18,IF($B875="CRÉDITO",$D875-($D875*TAXAS!$C$18)), IF($A875=TAXAS!$A$19,IF($B875="CRÉDITO",$D875-($D875*TAXAS!$C$19)), IF($A875=TAXAS!$A$20,IF($B875="CRÉDITO",$D875-($D875*TAXAS!$C$20)), IF($A875=TAXAS!$A$21,IF($B875="CRÉDITO",$D875-($D875*TAXAS!$C$21)), IF($A875=TAXAS!$A$22,IF($B875="CRÉDITO",$D875-($D875*TAXAS!$C$22)), IF($A875=TAXAS!$A$23,IF($B875="CRÉDITO",$D875-($D875*TAXAS!$C$23)), IF($A875=TAXAS!$A$24,IF($B875="CRÉDITO",$D875-($D875*TAXAS!$C$24)), IF($A875=TAXAS!$A$25,IF($B875="CRÉDITO",$D875-($D875*TAXAS!$C$25)), IF($A875=TAXAS!$A$26,IF($B875="CRÉDITO",$D875-($D875*TAXAS!$C$26)), IF($A875=TAXAS!$A$27,IF($B875="CRÉDITO",$D875-($D875*TAXAS!$C$27))))))))))))))))))))))))))/1</f>
        <v>0</v>
      </c>
      <c r="G875" s="9">
        <f>IF($A875="VISA",IF($B875="PARCELADO ATÉ 3X",$D875-(D875*TAXAS!$D$4))/3,IF($A875="MASTER",IF($B875="PARCELADO ATÉ 3X",$D875-(D875*TAXAS!$D$5))/3,IF($A875="ELO",IF($B875="PARCELADO ATÉ 3X",$D875-(D875*TAXAS!$D$6))/3,IF($A875="HIPERCARD",IF($B875="PARCELADO ATÉ 3X",$D875-(D875*TAXAS!$D$7))/3,IF($A875="DINERS",IF($B875="PARCELADO ATÉ 3X",$D875-(D875*TAXAS!$D$8))/3,IF($A875="AMERICA EXPRESS",IF($B875="PARCELADO ATÉ 3X",$D875-(D875*TAXAS!$D$9))/3,IF($A875=TAXAS!$A$10,IF($B875="PARCELADO ATÉ 3X",$D875-($D875*TAXAS!$D$10))/3,IF($A875=TAXAS!$A$11,IF($B875="PARCELADO ATÉ 3X",$D875-($D875*TAXAS!$D$11))/3,IF($A875=TAXAS!$A$12,IF($B875="PARCELADO ATÉ 3X",$D875-($D875*TAXAS!$D$12))/3,IF($A875=TAXAS!$A$13,IF($B875="PARCELADO ATÉ 3X",$D875-($D875*TAXAS!$D$13))/3,IF($A875=TAXAS!$A$14,IF($B875="PARCELADO ATÉ 3X",$D875-($D875*TAXAS!$D$14))/3,IF($A875=TAXAS!$A$15,IF($B875="PARCELADO ATÉ 3X",$D875-($D875*TAXAS!$D$15))/3,IF($A875=TAXAS!$A$16,IF($B875="PARCELADO ATÉ 3X",$D875-($D875*TAXAS!$D$16))/3,IF($A875=TAXAS!$A$17,IF($B875="PARCELADO ATÉ 3X",$D875-($D875*TAXAS!$D$17))/3,IF($A875=TAXAS!$A$18,IF($B875="PARCELADO ATÉ 3X",$D875-($D875*TAXAS!$D$18))/3,IF($A875=TAXAS!$A$19,IF($B875="PARCELADO ATÉ 3X",$D875-($D875*TAXAS!$D$19))/3,IF($A875=TAXAS!$A$20,IF($B875="PARCELADO ATÉ 3X",$D875-($D875*TAXAS!$D$20))/3,IF($A875=TAXAS!$A$21,IF($B875="PARCELADO ATÉ 3X",$D875-($D875*TAXAS!$D$21))/3,IF($A875=TAXAS!$A$22,IF($B875="PARCELADO ATÉ 3X",$D875-($D875*TAXAS!$D$22))/3,IF($A875=TAXAS!$A$23,IF($B875="PARCELADO ATÉ 3X",$D875-($D875*TAXAS!$D$23))/3,IF($A875=TAXAS!$A$24,IF($B875="PARCELADO ATÉ 3X",$D875-($D875*TAXAS!$D$24))/3,IF($A875=TAXAS!$A$25,IF($B875="PARCELADO ATÉ 3X",$D875-($D875*TAXAS!$D$25))/3,IF($A875=TAXAS!$A$26,IF($B875="PARCELADO ATÉ 3X",$D875-($D875*TAXAS!$D$26))/3,IF($A875=TAXAS!$A$27,IF($B875="PARCELADO ATÉ 3X",$D875-($D875*TAXAS!$D$27))/3))))))))))))))))))))))))/1</f>
        <v>0</v>
      </c>
      <c r="H875" s="9">
        <f>IF($A875="VISA",IF($B875="PARCELADO ATÉ 6X",$D875-(D875*TAXAS!$E$4))/6,IF($A875="MASTER",IF($B875="PARCELADO ATÉ 6X",$D875-(D875*TAXAS!$E$5))/6,IF($A875="ELO",IF($B875="PARCELADO ATÉ 6X",$D875-(D875*TAXAS!$E$6))/6,IF($A875="HIPERCARD",IF($B875="PARCELADO ATÉ 6X",$D875-(D875*TAXAS!$E$7))/6,IF($A875="DINERS",IF($B875="PARCELADO ATÉ 6X",$D875-(D875*TAXAS!$E$8))/6,IF($A875="AMERICA EXPRESS",IF($B875="PARCELADO ATÉ 6X",$D875-(D875*TAXAS!$E$9))/6,IF($A875=TAXAS!$A$10,IF($B875="PARCELADO ATÉ 6X",$D875-($D875*TAXAS!$E$10))/6,IF($A875=TAXAS!$A$11,IF($B875="PARCELADO ATÉ 6X",$D875-($D875*TAXAS!$E$11))/6,IF($A875=TAXAS!$A$12,IF($B875="PARCELADO ATÉ 6X",$D875-($D875*TAXAS!$E$12))/6,IF($A875=TAXAS!$A$13,IF($B875="PARCELADO ATÉ 6X",$D875-($D875*TAXAS!$E$13))/6,IF($A875=TAXAS!$A$14,IF($B875="PARCELADO ATÉ 6X",$D875-($D875*TAXAS!$E$14))/6,IF($A875=TAXAS!$A$15,IF($B875="PARCELADO ATÉ 6X",$D875-($D875*TAXAS!$E$15))/6,IF($A875=TAXAS!$A$16,IF($B875="PARCELADO ATÉ 6X",$D875-($D875*TAXAS!$E$16))/6,IF($A875=TAXAS!$A$17,IF($B875="PARCELADO ATÉ 6X",$D875-($D875*TAXAS!$E$17))/6,IF($A875=TAXAS!$A$18,IF($B875="PARCELADO ATÉ 6X",$D875-($D875*TAXAS!$E$18))/6,IF($A875=TAXAS!$A$19,IF($B875="PARCELADO ATÉ 6X",$D875-($D875*TAXAS!$E$19))/6,IF($A875=TAXAS!$A$20,IF($B875="PARCELADO ATÉ 6X",$D875-($D875*TAXAS!$E$20))/6,IF($A875=TAXAS!$A$21,IF($B875="PARCELADO ATÉ 6X",$D875-($D875*TAXAS!$E$21))/6,IF($A875=TAXAS!$A$22,IF($B875="PARCELADO ATÉ 6X",$D875-($D875*TAXAS!$E$22))/6,IF($A875=TAXAS!$A$23,IF($B875="PARCELADO ATÉ 6X",$D875-($D875*TAXAS!$E$23))/6,IF($A875=TAXAS!$A$24,IF($B875="PARCELADO ATÉ 6X",$D875-($D875*TAXAS!$E$24))/6,IF($A875=TAXAS!$A$25,IF($B875="PARCELADO ATÉ 6X",$D875-($D875*TAXAS!$E$25))/6,IF($A875=TAXAS!$A$26,IF($B875="PARCELADO ATÉ 6X",$D875-($D875*TAXAS!$E$26))/6,IF($A875=TAXAS!$A$27,IF($B875="PARCELADO ATÉ 6X",$D875-($D875*TAXAS!$E$27))/6))))))))))))))))))))))))/1</f>
        <v>0</v>
      </c>
      <c r="I875" s="9">
        <f>IF($A875="VISA",IF($B875="PARCELADO ATÉ 12X",$D875-(D875*TAXAS!$F$4))/12,IF($A875="MASTER",IF($B875="PARCELADO ATÉ 12X",$D875-(D875*TAXAS!$F$5))/12,IF($A875="ELO",IF($B875="PARCELADO ATÉ 12X",$D875-(D875*TAXAS!$F$6))/12,IF($A875="HIPERCARD",IF($B875="PARCELADO ATÉ 12X",$D875-(D875*TAXAS!$F$7))/12,IF($A875="DINERS",IF($B875="PARCELADO ATÉ 12X",$D875-(D875*TAXAS!$F$8))/12,IF($A875="AMERICA EXPRESS",IF($B875="PARCELADO ATÉ 12X",$D875-(D875*TAXAS!$F$9))/12,IF($A875=TAXAS!$A$10,IF($B875="PARCELADO ATÉ 12X",$D875-($D875*TAXAS!$F$10))/12,IF($A875=TAXAS!$A$11,IF($B875="PARCELADO ATÉ 12X",$D875-($D875*TAXAS!$F$11))/12,IF($A875=TAXAS!$A$12,IF($B875="PARCELADO ATÉ 12X",$D875-($D875*TAXAS!$F$12))/12,IF($A875=TAXAS!$A$13,IF($B875="PARCELADO ATÉ 12X",$D875-($D875*TAXAS!$F$13))/12,IF($A875=TAXAS!$A$14,IF($B875="PARCELADO ATÉ 12X",$D875-($D875*TAXAS!$F$14))/12,IF($A875=TAXAS!$A$15,IF($B875="PARCELADO ATÉ 12X",$D875-($D875*TAXAS!$F$15))/12,IF($A875=TAXAS!$A$16,IF($B875="PARCELADO ATÉ 12X",$D875-($D875*TAXAS!$F$16))/12,IF($A875=TAXAS!$A$17,IF($B875="PARCELADO ATÉ 12X",$D875-($D875*TAXAS!$F$17))/12,IF($A875=TAXAS!$A$18,IF($B875="PARCELADO ATÉ 12X",$D875-($D875*TAXAS!$F$18))/12,IF($A875=TAXAS!$A$19,IF($B875="PARCELADO ATÉ 12X",$D875-($D875*TAXAS!$F$19))/12,IF($A875=TAXAS!$A$20,IF($B875="PARCELADO ATÉ 12X",$D875-($D875*TAXAS!$F$20))/12,IF($A875=TAXAS!$A$21,IF($B875="PARCELADO ATÉ 12X",$D875-($D875*TAXAS!$F$21))/12,IF($A875=TAXAS!$A$22,IF($B875="PARCELADO ATÉ 12X",$D875-($D875*TAXAS!$F$22))/12,IF($A875=TAXAS!$A$23,IF($B875="PARCELADO ATÉ 12X",$D875-($D875*TAXAS!$F$23))/12,IF($A875=TAXAS!$A$24,IF($B875="PARCELADO ATÉ 12X",$D875-($D875*TAXAS!$F$24))/12,IF($A875=TAXAS!$A$25,IF($B875="PARCELADO ATÉ 12X",$D875-($D875*TAXAS!$F$25))/12,IF($A875=TAXAS!$A$26,IF($B875="PARCELADO ATÉ 12X",$D875-($D875*TAXAS!$F$26))/12,IF($A875=TAXAS!$A$27,IF($B875="PARCELADO ATÉ 12X",$D875-($D875*TAXAS!$F$27))/12))))))))))))))))))))))))/1</f>
        <v>0</v>
      </c>
      <c r="J875" s="8">
        <f t="shared" si="0"/>
        <v>0</v>
      </c>
      <c r="K875" s="10" t="b">
        <f>IF($B875="PARCELADO ATÉ 3X",($D875-($D875*TAXAS!$D$4))-$J875)</f>
        <v>0</v>
      </c>
      <c r="L875" s="10" t="b">
        <f>IF($B875="PARCELADO ATÉ 6X",($D875-($D875*TAXAS!$E$4))-$J875)</f>
        <v>0</v>
      </c>
      <c r="M875" s="10" t="b">
        <f>IF($B875="PARCELADO ATÉ 12X",($D875-($D875*TAXAS!$F$4))-$J875)</f>
        <v>0</v>
      </c>
      <c r="N875" s="8">
        <f t="shared" si="1"/>
        <v>0</v>
      </c>
      <c r="O875" s="10">
        <f t="shared" si="2"/>
        <v>0</v>
      </c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spans="1:31" ht="15.75" customHeight="1" x14ac:dyDescent="0.2">
      <c r="A876" s="3"/>
      <c r="B876" s="5"/>
      <c r="C876" s="6"/>
      <c r="D876" s="42"/>
      <c r="E876" s="8">
        <f>IF($A876="VISA",IF($B876="DÉBITO",$D876-($D876*TAXAS!$B$4)),IF($A876="MASTER",IF($B876="DÉBITO",$D876-($D876*TAXAS!$B$5)),IF($A876="ELO", IF($B876="DÉBITO",$D876-($D876*TAXAS!$B$6)),IF($A876="HIPERCARD",IF($B876="DÉBITO",$D876-($D876*TAXAS!$B$7)),IF($A876="DINERS",IF($B876="DÉBITO",$D876-($D876*TAXAS!$B$8)),IF($A876="AMERICA EXPRESS",IF($B876="DÉBITO",$D876-($D876*TAXAS!$B$9)),IF($A876=TAXAS!$A$10,IF($B876="DÉBITO",$D876-($D876*TAXAS!$B$10)), IF($A876=TAXAS!$A$11,IF($B876="DÉBITO",$D876-($D876*TAXAS!$B$11)), IF($A876=TAXAS!$A$12,IF($B876="DÉBITO",$D876-($D876*TAXAS!$B$12)), IF($A876=TAXAS!$A$13,IF($B876="DÉBITO",$D876-($D876*TAXAS!$B$13)), IF($A876=TAXAS!$A$14,IF($B876="DÉBITO",$D876-($D876*TAXAS!$B$14)), IF($A876=TAXAS!$A$15,IF($B876="DÉBITO",$D876-($D876*TAXAS!$B$15)), IF($A876=TAXAS!$A$16,IF($B876="DÉBITO",$D876-($D876*TAXAS!$B$16)), IF($A876=TAXAS!$A$17,IF($B876="DÉBITO",$D876-($D876*TAXAS!$B$17)), IF($A876=TAXAS!$A$18,IF($B876="DÉBITO",$D876-($D876*TAXAS!$B$18)), IF($A876=TAXAS!$A$19,IF($B876="DÉBITO",$D876-($D876*TAXAS!$B$19)), IF($A876=TAXAS!$A$20,IF($B876="DÉBITO",$D876-($D876*TAXAS!$B$20)), IF($A876=TAXAS!$A$21,IF($B876="DÉBITO",$D876-($D876*TAXAS!$B$21)), IF($A876=TAXAS!$A$22,IF($B876="DÉBITO",$D876-($D876*TAXAS!$B$22)), IF($A876=TAXAS!$A$23,IF($B876="DÉBITO",$D876-($D876*TAXAS!$B$23)), IF($A876=TAXAS!$A$24,IF($B876="DÉBITO",$D876-($D876*TAXAS!$B$24)), IF($A876=TAXAS!$A$25,IF($B876="DÉBITO",$D876-($D876*TAXAS!$B$25)), IF($A876=TAXAS!$A$26,IF($B876="DÉBITO",$D876-($D876*TAXAS!$B$26)), IF($A876=TAXAS!$A$27,IF($B876="DÉBITO",$D876-($D876*TAXAS!$B$27))))))))))))))))))))))))))/1</f>
        <v>0</v>
      </c>
      <c r="F876" s="8">
        <f>IF($A876="VISA",IF($B876="CRÉDITO",$D876-($D876*TAXAS!$C$4)),IF($A876="MASTER",IF($B876="CRÉDITO",$D876-($D876*TAXAS!$C$5)),IF($A876="ELO", IF($B876="CRÉDITO",$D876-($D876*TAXAS!$C$6)),IF($A876="HIPERCARD",IF($B876="CRÉDITO",$D876-($D876*TAXAS!$C$7)),IF($A876="DINERS",IF($B876="CRÉDITO",$D876-($D876*TAXAS!$C$8)),IF($A876="AMERICA EXPRESS",IF($B876="CRÉDITO",$D876-($D876*TAXAS!$C$9)),IF($A876=TAXAS!$A$10,IF($B876="CRÉDITO",$D876-($D876*TAXAS!$C$10)), IF($A876=TAXAS!$A$11,IF($B876="CRÉDITO",$D876-($D876*TAXAS!$C$11)), IF($A876=TAXAS!$A$12,IF($B876="CRÉDITO",$D876-($D876*TAXAS!$C$12)), IF($A876=TAXAS!$A$13,IF($B876="CRÉDITO",$D876-($D876*TAXAS!$C$13)), IF($A876=TAXAS!$A$14,IF($B876="CRÉDITO",$D876-($D876*TAXAS!$C$14)), IF($A876=TAXAS!$A$15,IF($B876="CRÉDITO",$D876-($D876*TAXAS!$C$15)), IF($A876=TAXAS!$A$16,IF($B876="CRÉDITO",$D876-($D876*TAXAS!$C$16)), IF($A876=TAXAS!$A$17,IF($B876="CRÉDITO",$D876-($D876*TAXAS!$C$17)), IF($A876=TAXAS!$A$18,IF($B876="CRÉDITO",$D876-($D876*TAXAS!$C$18)), IF($A876=TAXAS!$A$19,IF($B876="CRÉDITO",$D876-($D876*TAXAS!$C$19)), IF($A876=TAXAS!$A$20,IF($B876="CRÉDITO",$D876-($D876*TAXAS!$C$20)), IF($A876=TAXAS!$A$21,IF($B876="CRÉDITO",$D876-($D876*TAXAS!$C$21)), IF($A876=TAXAS!$A$22,IF($B876="CRÉDITO",$D876-($D876*TAXAS!$C$22)), IF($A876=TAXAS!$A$23,IF($B876="CRÉDITO",$D876-($D876*TAXAS!$C$23)), IF($A876=TAXAS!$A$24,IF($B876="CRÉDITO",$D876-($D876*TAXAS!$C$24)), IF($A876=TAXAS!$A$25,IF($B876="CRÉDITO",$D876-($D876*TAXAS!$C$25)), IF($A876=TAXAS!$A$26,IF($B876="CRÉDITO",$D876-($D876*TAXAS!$C$26)), IF($A876=TAXAS!$A$27,IF($B876="CRÉDITO",$D876-($D876*TAXAS!$C$27))))))))))))))))))))))))))/1</f>
        <v>0</v>
      </c>
      <c r="G876" s="9">
        <f>IF($A876="VISA",IF($B876="PARCELADO ATÉ 3X",$D876-(D876*TAXAS!$D$4))/3,IF($A876="MASTER",IF($B876="PARCELADO ATÉ 3X",$D876-(D876*TAXAS!$D$5))/3,IF($A876="ELO",IF($B876="PARCELADO ATÉ 3X",$D876-(D876*TAXAS!$D$6))/3,IF($A876="HIPERCARD",IF($B876="PARCELADO ATÉ 3X",$D876-(D876*TAXAS!$D$7))/3,IF($A876="DINERS",IF($B876="PARCELADO ATÉ 3X",$D876-(D876*TAXAS!$D$8))/3,IF($A876="AMERICA EXPRESS",IF($B876="PARCELADO ATÉ 3X",$D876-(D876*TAXAS!$D$9))/3,IF($A876=TAXAS!$A$10,IF($B876="PARCELADO ATÉ 3X",$D876-($D876*TAXAS!$D$10))/3,IF($A876=TAXAS!$A$11,IF($B876="PARCELADO ATÉ 3X",$D876-($D876*TAXAS!$D$11))/3,IF($A876=TAXAS!$A$12,IF($B876="PARCELADO ATÉ 3X",$D876-($D876*TAXAS!$D$12))/3,IF($A876=TAXAS!$A$13,IF($B876="PARCELADO ATÉ 3X",$D876-($D876*TAXAS!$D$13))/3,IF($A876=TAXAS!$A$14,IF($B876="PARCELADO ATÉ 3X",$D876-($D876*TAXAS!$D$14))/3,IF($A876=TAXAS!$A$15,IF($B876="PARCELADO ATÉ 3X",$D876-($D876*TAXAS!$D$15))/3,IF($A876=TAXAS!$A$16,IF($B876="PARCELADO ATÉ 3X",$D876-($D876*TAXAS!$D$16))/3,IF($A876=TAXAS!$A$17,IF($B876="PARCELADO ATÉ 3X",$D876-($D876*TAXAS!$D$17))/3,IF($A876=TAXAS!$A$18,IF($B876="PARCELADO ATÉ 3X",$D876-($D876*TAXAS!$D$18))/3,IF($A876=TAXAS!$A$19,IF($B876="PARCELADO ATÉ 3X",$D876-($D876*TAXAS!$D$19))/3,IF($A876=TAXAS!$A$20,IF($B876="PARCELADO ATÉ 3X",$D876-($D876*TAXAS!$D$20))/3,IF($A876=TAXAS!$A$21,IF($B876="PARCELADO ATÉ 3X",$D876-($D876*TAXAS!$D$21))/3,IF($A876=TAXAS!$A$22,IF($B876="PARCELADO ATÉ 3X",$D876-($D876*TAXAS!$D$22))/3,IF($A876=TAXAS!$A$23,IF($B876="PARCELADO ATÉ 3X",$D876-($D876*TAXAS!$D$23))/3,IF($A876=TAXAS!$A$24,IF($B876="PARCELADO ATÉ 3X",$D876-($D876*TAXAS!$D$24))/3,IF($A876=TAXAS!$A$25,IF($B876="PARCELADO ATÉ 3X",$D876-($D876*TAXAS!$D$25))/3,IF($A876=TAXAS!$A$26,IF($B876="PARCELADO ATÉ 3X",$D876-($D876*TAXAS!$D$26))/3,IF($A876=TAXAS!$A$27,IF($B876="PARCELADO ATÉ 3X",$D876-($D876*TAXAS!$D$27))/3))))))))))))))))))))))))/1</f>
        <v>0</v>
      </c>
      <c r="H876" s="9">
        <f>IF($A876="VISA",IF($B876="PARCELADO ATÉ 6X",$D876-(D876*TAXAS!$E$4))/6,IF($A876="MASTER",IF($B876="PARCELADO ATÉ 6X",$D876-(D876*TAXAS!$E$5))/6,IF($A876="ELO",IF($B876="PARCELADO ATÉ 6X",$D876-(D876*TAXAS!$E$6))/6,IF($A876="HIPERCARD",IF($B876="PARCELADO ATÉ 6X",$D876-(D876*TAXAS!$E$7))/6,IF($A876="DINERS",IF($B876="PARCELADO ATÉ 6X",$D876-(D876*TAXAS!$E$8))/6,IF($A876="AMERICA EXPRESS",IF($B876="PARCELADO ATÉ 6X",$D876-(D876*TAXAS!$E$9))/6,IF($A876=TAXAS!$A$10,IF($B876="PARCELADO ATÉ 6X",$D876-($D876*TAXAS!$E$10))/6,IF($A876=TAXAS!$A$11,IF($B876="PARCELADO ATÉ 6X",$D876-($D876*TAXAS!$E$11))/6,IF($A876=TAXAS!$A$12,IF($B876="PARCELADO ATÉ 6X",$D876-($D876*TAXAS!$E$12))/6,IF($A876=TAXAS!$A$13,IF($B876="PARCELADO ATÉ 6X",$D876-($D876*TAXAS!$E$13))/6,IF($A876=TAXAS!$A$14,IF($B876="PARCELADO ATÉ 6X",$D876-($D876*TAXAS!$E$14))/6,IF($A876=TAXAS!$A$15,IF($B876="PARCELADO ATÉ 6X",$D876-($D876*TAXAS!$E$15))/6,IF($A876=TAXAS!$A$16,IF($B876="PARCELADO ATÉ 6X",$D876-($D876*TAXAS!$E$16))/6,IF($A876=TAXAS!$A$17,IF($B876="PARCELADO ATÉ 6X",$D876-($D876*TAXAS!$E$17))/6,IF($A876=TAXAS!$A$18,IF($B876="PARCELADO ATÉ 6X",$D876-($D876*TAXAS!$E$18))/6,IF($A876=TAXAS!$A$19,IF($B876="PARCELADO ATÉ 6X",$D876-($D876*TAXAS!$E$19))/6,IF($A876=TAXAS!$A$20,IF($B876="PARCELADO ATÉ 6X",$D876-($D876*TAXAS!$E$20))/6,IF($A876=TAXAS!$A$21,IF($B876="PARCELADO ATÉ 6X",$D876-($D876*TAXAS!$E$21))/6,IF($A876=TAXAS!$A$22,IF($B876="PARCELADO ATÉ 6X",$D876-($D876*TAXAS!$E$22))/6,IF($A876=TAXAS!$A$23,IF($B876="PARCELADO ATÉ 6X",$D876-($D876*TAXAS!$E$23))/6,IF($A876=TAXAS!$A$24,IF($B876="PARCELADO ATÉ 6X",$D876-($D876*TAXAS!$E$24))/6,IF($A876=TAXAS!$A$25,IF($B876="PARCELADO ATÉ 6X",$D876-($D876*TAXAS!$E$25))/6,IF($A876=TAXAS!$A$26,IF($B876="PARCELADO ATÉ 6X",$D876-($D876*TAXAS!$E$26))/6,IF($A876=TAXAS!$A$27,IF($B876="PARCELADO ATÉ 6X",$D876-($D876*TAXAS!$E$27))/6))))))))))))))))))))))))/1</f>
        <v>0</v>
      </c>
      <c r="I876" s="9">
        <f>IF($A876="VISA",IF($B876="PARCELADO ATÉ 12X",$D876-(D876*TAXAS!$F$4))/12,IF($A876="MASTER",IF($B876="PARCELADO ATÉ 12X",$D876-(D876*TAXAS!$F$5))/12,IF($A876="ELO",IF($B876="PARCELADO ATÉ 12X",$D876-(D876*TAXAS!$F$6))/12,IF($A876="HIPERCARD",IF($B876="PARCELADO ATÉ 12X",$D876-(D876*TAXAS!$F$7))/12,IF($A876="DINERS",IF($B876="PARCELADO ATÉ 12X",$D876-(D876*TAXAS!$F$8))/12,IF($A876="AMERICA EXPRESS",IF($B876="PARCELADO ATÉ 12X",$D876-(D876*TAXAS!$F$9))/12,IF($A876=TAXAS!$A$10,IF($B876="PARCELADO ATÉ 12X",$D876-($D876*TAXAS!$F$10))/12,IF($A876=TAXAS!$A$11,IF($B876="PARCELADO ATÉ 12X",$D876-($D876*TAXAS!$F$11))/12,IF($A876=TAXAS!$A$12,IF($B876="PARCELADO ATÉ 12X",$D876-($D876*TAXAS!$F$12))/12,IF($A876=TAXAS!$A$13,IF($B876="PARCELADO ATÉ 12X",$D876-($D876*TAXAS!$F$13))/12,IF($A876=TAXAS!$A$14,IF($B876="PARCELADO ATÉ 12X",$D876-($D876*TAXAS!$F$14))/12,IF($A876=TAXAS!$A$15,IF($B876="PARCELADO ATÉ 12X",$D876-($D876*TAXAS!$F$15))/12,IF($A876=TAXAS!$A$16,IF($B876="PARCELADO ATÉ 12X",$D876-($D876*TAXAS!$F$16))/12,IF($A876=TAXAS!$A$17,IF($B876="PARCELADO ATÉ 12X",$D876-($D876*TAXAS!$F$17))/12,IF($A876=TAXAS!$A$18,IF($B876="PARCELADO ATÉ 12X",$D876-($D876*TAXAS!$F$18))/12,IF($A876=TAXAS!$A$19,IF($B876="PARCELADO ATÉ 12X",$D876-($D876*TAXAS!$F$19))/12,IF($A876=TAXAS!$A$20,IF($B876="PARCELADO ATÉ 12X",$D876-($D876*TAXAS!$F$20))/12,IF($A876=TAXAS!$A$21,IF($B876="PARCELADO ATÉ 12X",$D876-($D876*TAXAS!$F$21))/12,IF($A876=TAXAS!$A$22,IF($B876="PARCELADO ATÉ 12X",$D876-($D876*TAXAS!$F$22))/12,IF($A876=TAXAS!$A$23,IF($B876="PARCELADO ATÉ 12X",$D876-($D876*TAXAS!$F$23))/12,IF($A876=TAXAS!$A$24,IF($B876="PARCELADO ATÉ 12X",$D876-($D876*TAXAS!$F$24))/12,IF($A876=TAXAS!$A$25,IF($B876="PARCELADO ATÉ 12X",$D876-($D876*TAXAS!$F$25))/12,IF($A876=TAXAS!$A$26,IF($B876="PARCELADO ATÉ 12X",$D876-($D876*TAXAS!$F$26))/12,IF($A876=TAXAS!$A$27,IF($B876="PARCELADO ATÉ 12X",$D876-($D876*TAXAS!$F$27))/12))))))))))))))))))))))))/1</f>
        <v>0</v>
      </c>
      <c r="J876" s="8">
        <f t="shared" si="0"/>
        <v>0</v>
      </c>
      <c r="K876" s="10" t="b">
        <f>IF($B876="PARCELADO ATÉ 3X",($D876-($D876*TAXAS!$D$4))-$J876)</f>
        <v>0</v>
      </c>
      <c r="L876" s="10" t="b">
        <f>IF($B876="PARCELADO ATÉ 6X",($D876-($D876*TAXAS!$E$4))-$J876)</f>
        <v>0</v>
      </c>
      <c r="M876" s="10" t="b">
        <f>IF($B876="PARCELADO ATÉ 12X",($D876-($D876*TAXAS!$F$4))-$J876)</f>
        <v>0</v>
      </c>
      <c r="N876" s="8">
        <f t="shared" si="1"/>
        <v>0</v>
      </c>
      <c r="O876" s="10">
        <f t="shared" si="2"/>
        <v>0</v>
      </c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spans="1:31" ht="15.75" customHeight="1" x14ac:dyDescent="0.2">
      <c r="A877" s="3"/>
      <c r="B877" s="5"/>
      <c r="C877" s="6"/>
      <c r="D877" s="42"/>
      <c r="E877" s="8">
        <f>IF($A877="VISA",IF($B877="DÉBITO",$D877-($D877*TAXAS!$B$4)),IF($A877="MASTER",IF($B877="DÉBITO",$D877-($D877*TAXAS!$B$5)),IF($A877="ELO", IF($B877="DÉBITO",$D877-($D877*TAXAS!$B$6)),IF($A877="HIPERCARD",IF($B877="DÉBITO",$D877-($D877*TAXAS!$B$7)),IF($A877="DINERS",IF($B877="DÉBITO",$D877-($D877*TAXAS!$B$8)),IF($A877="AMERICA EXPRESS",IF($B877="DÉBITO",$D877-($D877*TAXAS!$B$9)),IF($A877=TAXAS!$A$10,IF($B877="DÉBITO",$D877-($D877*TAXAS!$B$10)), IF($A877=TAXAS!$A$11,IF($B877="DÉBITO",$D877-($D877*TAXAS!$B$11)), IF($A877=TAXAS!$A$12,IF($B877="DÉBITO",$D877-($D877*TAXAS!$B$12)), IF($A877=TAXAS!$A$13,IF($B877="DÉBITO",$D877-($D877*TAXAS!$B$13)), IF($A877=TAXAS!$A$14,IF($B877="DÉBITO",$D877-($D877*TAXAS!$B$14)), IF($A877=TAXAS!$A$15,IF($B877="DÉBITO",$D877-($D877*TAXAS!$B$15)), IF($A877=TAXAS!$A$16,IF($B877="DÉBITO",$D877-($D877*TAXAS!$B$16)), IF($A877=TAXAS!$A$17,IF($B877="DÉBITO",$D877-($D877*TAXAS!$B$17)), IF($A877=TAXAS!$A$18,IF($B877="DÉBITO",$D877-($D877*TAXAS!$B$18)), IF($A877=TAXAS!$A$19,IF($B877="DÉBITO",$D877-($D877*TAXAS!$B$19)), IF($A877=TAXAS!$A$20,IF($B877="DÉBITO",$D877-($D877*TAXAS!$B$20)), IF($A877=TAXAS!$A$21,IF($B877="DÉBITO",$D877-($D877*TAXAS!$B$21)), IF($A877=TAXAS!$A$22,IF($B877="DÉBITO",$D877-($D877*TAXAS!$B$22)), IF($A877=TAXAS!$A$23,IF($B877="DÉBITO",$D877-($D877*TAXAS!$B$23)), IF($A877=TAXAS!$A$24,IF($B877="DÉBITO",$D877-($D877*TAXAS!$B$24)), IF($A877=TAXAS!$A$25,IF($B877="DÉBITO",$D877-($D877*TAXAS!$B$25)), IF($A877=TAXAS!$A$26,IF($B877="DÉBITO",$D877-($D877*TAXAS!$B$26)), IF($A877=TAXAS!$A$27,IF($B877="DÉBITO",$D877-($D877*TAXAS!$B$27))))))))))))))))))))))))))/1</f>
        <v>0</v>
      </c>
      <c r="F877" s="8">
        <f>IF($A877="VISA",IF($B877="CRÉDITO",$D877-($D877*TAXAS!$C$4)),IF($A877="MASTER",IF($B877="CRÉDITO",$D877-($D877*TAXAS!$C$5)),IF($A877="ELO", IF($B877="CRÉDITO",$D877-($D877*TAXAS!$C$6)),IF($A877="HIPERCARD",IF($B877="CRÉDITO",$D877-($D877*TAXAS!$C$7)),IF($A877="DINERS",IF($B877="CRÉDITO",$D877-($D877*TAXAS!$C$8)),IF($A877="AMERICA EXPRESS",IF($B877="CRÉDITO",$D877-($D877*TAXAS!$C$9)),IF($A877=TAXAS!$A$10,IF($B877="CRÉDITO",$D877-($D877*TAXAS!$C$10)), IF($A877=TAXAS!$A$11,IF($B877="CRÉDITO",$D877-($D877*TAXAS!$C$11)), IF($A877=TAXAS!$A$12,IF($B877="CRÉDITO",$D877-($D877*TAXAS!$C$12)), IF($A877=TAXAS!$A$13,IF($B877="CRÉDITO",$D877-($D877*TAXAS!$C$13)), IF($A877=TAXAS!$A$14,IF($B877="CRÉDITO",$D877-($D877*TAXAS!$C$14)), IF($A877=TAXAS!$A$15,IF($B877="CRÉDITO",$D877-($D877*TAXAS!$C$15)), IF($A877=TAXAS!$A$16,IF($B877="CRÉDITO",$D877-($D877*TAXAS!$C$16)), IF($A877=TAXAS!$A$17,IF($B877="CRÉDITO",$D877-($D877*TAXAS!$C$17)), IF($A877=TAXAS!$A$18,IF($B877="CRÉDITO",$D877-($D877*TAXAS!$C$18)), IF($A877=TAXAS!$A$19,IF($B877="CRÉDITO",$D877-($D877*TAXAS!$C$19)), IF($A877=TAXAS!$A$20,IF($B877="CRÉDITO",$D877-($D877*TAXAS!$C$20)), IF($A877=TAXAS!$A$21,IF($B877="CRÉDITO",$D877-($D877*TAXAS!$C$21)), IF($A877=TAXAS!$A$22,IF($B877="CRÉDITO",$D877-($D877*TAXAS!$C$22)), IF($A877=TAXAS!$A$23,IF($B877="CRÉDITO",$D877-($D877*TAXAS!$C$23)), IF($A877=TAXAS!$A$24,IF($B877="CRÉDITO",$D877-($D877*TAXAS!$C$24)), IF($A877=TAXAS!$A$25,IF($B877="CRÉDITO",$D877-($D877*TAXAS!$C$25)), IF($A877=TAXAS!$A$26,IF($B877="CRÉDITO",$D877-($D877*TAXAS!$C$26)), IF($A877=TAXAS!$A$27,IF($B877="CRÉDITO",$D877-($D877*TAXAS!$C$27))))))))))))))))))))))))))/1</f>
        <v>0</v>
      </c>
      <c r="G877" s="9">
        <f>IF($A877="VISA",IF($B877="PARCELADO ATÉ 3X",$D877-(D877*TAXAS!$D$4))/3,IF($A877="MASTER",IF($B877="PARCELADO ATÉ 3X",$D877-(D877*TAXAS!$D$5))/3,IF($A877="ELO",IF($B877="PARCELADO ATÉ 3X",$D877-(D877*TAXAS!$D$6))/3,IF($A877="HIPERCARD",IF($B877="PARCELADO ATÉ 3X",$D877-(D877*TAXAS!$D$7))/3,IF($A877="DINERS",IF($B877="PARCELADO ATÉ 3X",$D877-(D877*TAXAS!$D$8))/3,IF($A877="AMERICA EXPRESS",IF($B877="PARCELADO ATÉ 3X",$D877-(D877*TAXAS!$D$9))/3,IF($A877=TAXAS!$A$10,IF($B877="PARCELADO ATÉ 3X",$D877-($D877*TAXAS!$D$10))/3,IF($A877=TAXAS!$A$11,IF($B877="PARCELADO ATÉ 3X",$D877-($D877*TAXAS!$D$11))/3,IF($A877=TAXAS!$A$12,IF($B877="PARCELADO ATÉ 3X",$D877-($D877*TAXAS!$D$12))/3,IF($A877=TAXAS!$A$13,IF($B877="PARCELADO ATÉ 3X",$D877-($D877*TAXAS!$D$13))/3,IF($A877=TAXAS!$A$14,IF($B877="PARCELADO ATÉ 3X",$D877-($D877*TAXAS!$D$14))/3,IF($A877=TAXAS!$A$15,IF($B877="PARCELADO ATÉ 3X",$D877-($D877*TAXAS!$D$15))/3,IF($A877=TAXAS!$A$16,IF($B877="PARCELADO ATÉ 3X",$D877-($D877*TAXAS!$D$16))/3,IF($A877=TAXAS!$A$17,IF($B877="PARCELADO ATÉ 3X",$D877-($D877*TAXAS!$D$17))/3,IF($A877=TAXAS!$A$18,IF($B877="PARCELADO ATÉ 3X",$D877-($D877*TAXAS!$D$18))/3,IF($A877=TAXAS!$A$19,IF($B877="PARCELADO ATÉ 3X",$D877-($D877*TAXAS!$D$19))/3,IF($A877=TAXAS!$A$20,IF($B877="PARCELADO ATÉ 3X",$D877-($D877*TAXAS!$D$20))/3,IF($A877=TAXAS!$A$21,IF($B877="PARCELADO ATÉ 3X",$D877-($D877*TAXAS!$D$21))/3,IF($A877=TAXAS!$A$22,IF($B877="PARCELADO ATÉ 3X",$D877-($D877*TAXAS!$D$22))/3,IF($A877=TAXAS!$A$23,IF($B877="PARCELADO ATÉ 3X",$D877-($D877*TAXAS!$D$23))/3,IF($A877=TAXAS!$A$24,IF($B877="PARCELADO ATÉ 3X",$D877-($D877*TAXAS!$D$24))/3,IF($A877=TAXAS!$A$25,IF($B877="PARCELADO ATÉ 3X",$D877-($D877*TAXAS!$D$25))/3,IF($A877=TAXAS!$A$26,IF($B877="PARCELADO ATÉ 3X",$D877-($D877*TAXAS!$D$26))/3,IF($A877=TAXAS!$A$27,IF($B877="PARCELADO ATÉ 3X",$D877-($D877*TAXAS!$D$27))/3))))))))))))))))))))))))/1</f>
        <v>0</v>
      </c>
      <c r="H877" s="9">
        <f>IF($A877="VISA",IF($B877="PARCELADO ATÉ 6X",$D877-(D877*TAXAS!$E$4))/6,IF($A877="MASTER",IF($B877="PARCELADO ATÉ 6X",$D877-(D877*TAXAS!$E$5))/6,IF($A877="ELO",IF($B877="PARCELADO ATÉ 6X",$D877-(D877*TAXAS!$E$6))/6,IF($A877="HIPERCARD",IF($B877="PARCELADO ATÉ 6X",$D877-(D877*TAXAS!$E$7))/6,IF($A877="DINERS",IF($B877="PARCELADO ATÉ 6X",$D877-(D877*TAXAS!$E$8))/6,IF($A877="AMERICA EXPRESS",IF($B877="PARCELADO ATÉ 6X",$D877-(D877*TAXAS!$E$9))/6,IF($A877=TAXAS!$A$10,IF($B877="PARCELADO ATÉ 6X",$D877-($D877*TAXAS!$E$10))/6,IF($A877=TAXAS!$A$11,IF($B877="PARCELADO ATÉ 6X",$D877-($D877*TAXAS!$E$11))/6,IF($A877=TAXAS!$A$12,IF($B877="PARCELADO ATÉ 6X",$D877-($D877*TAXAS!$E$12))/6,IF($A877=TAXAS!$A$13,IF($B877="PARCELADO ATÉ 6X",$D877-($D877*TAXAS!$E$13))/6,IF($A877=TAXAS!$A$14,IF($B877="PARCELADO ATÉ 6X",$D877-($D877*TAXAS!$E$14))/6,IF($A877=TAXAS!$A$15,IF($B877="PARCELADO ATÉ 6X",$D877-($D877*TAXAS!$E$15))/6,IF($A877=TAXAS!$A$16,IF($B877="PARCELADO ATÉ 6X",$D877-($D877*TAXAS!$E$16))/6,IF($A877=TAXAS!$A$17,IF($B877="PARCELADO ATÉ 6X",$D877-($D877*TAXAS!$E$17))/6,IF($A877=TAXAS!$A$18,IF($B877="PARCELADO ATÉ 6X",$D877-($D877*TAXAS!$E$18))/6,IF($A877=TAXAS!$A$19,IF($B877="PARCELADO ATÉ 6X",$D877-($D877*TAXAS!$E$19))/6,IF($A877=TAXAS!$A$20,IF($B877="PARCELADO ATÉ 6X",$D877-($D877*TAXAS!$E$20))/6,IF($A877=TAXAS!$A$21,IF($B877="PARCELADO ATÉ 6X",$D877-($D877*TAXAS!$E$21))/6,IF($A877=TAXAS!$A$22,IF($B877="PARCELADO ATÉ 6X",$D877-($D877*TAXAS!$E$22))/6,IF($A877=TAXAS!$A$23,IF($B877="PARCELADO ATÉ 6X",$D877-($D877*TAXAS!$E$23))/6,IF($A877=TAXAS!$A$24,IF($B877="PARCELADO ATÉ 6X",$D877-($D877*TAXAS!$E$24))/6,IF($A877=TAXAS!$A$25,IF($B877="PARCELADO ATÉ 6X",$D877-($D877*TAXAS!$E$25))/6,IF($A877=TAXAS!$A$26,IF($B877="PARCELADO ATÉ 6X",$D877-($D877*TAXAS!$E$26))/6,IF($A877=TAXAS!$A$27,IF($B877="PARCELADO ATÉ 6X",$D877-($D877*TAXAS!$E$27))/6))))))))))))))))))))))))/1</f>
        <v>0</v>
      </c>
      <c r="I877" s="9">
        <f>IF($A877="VISA",IF($B877="PARCELADO ATÉ 12X",$D877-(D877*TAXAS!$F$4))/12,IF($A877="MASTER",IF($B877="PARCELADO ATÉ 12X",$D877-(D877*TAXAS!$F$5))/12,IF($A877="ELO",IF($B877="PARCELADO ATÉ 12X",$D877-(D877*TAXAS!$F$6))/12,IF($A877="HIPERCARD",IF($B877="PARCELADO ATÉ 12X",$D877-(D877*TAXAS!$F$7))/12,IF($A877="DINERS",IF($B877="PARCELADO ATÉ 12X",$D877-(D877*TAXAS!$F$8))/12,IF($A877="AMERICA EXPRESS",IF($B877="PARCELADO ATÉ 12X",$D877-(D877*TAXAS!$F$9))/12,IF($A877=TAXAS!$A$10,IF($B877="PARCELADO ATÉ 12X",$D877-($D877*TAXAS!$F$10))/12,IF($A877=TAXAS!$A$11,IF($B877="PARCELADO ATÉ 12X",$D877-($D877*TAXAS!$F$11))/12,IF($A877=TAXAS!$A$12,IF($B877="PARCELADO ATÉ 12X",$D877-($D877*TAXAS!$F$12))/12,IF($A877=TAXAS!$A$13,IF($B877="PARCELADO ATÉ 12X",$D877-($D877*TAXAS!$F$13))/12,IF($A877=TAXAS!$A$14,IF($B877="PARCELADO ATÉ 12X",$D877-($D877*TAXAS!$F$14))/12,IF($A877=TAXAS!$A$15,IF($B877="PARCELADO ATÉ 12X",$D877-($D877*TAXAS!$F$15))/12,IF($A877=TAXAS!$A$16,IF($B877="PARCELADO ATÉ 12X",$D877-($D877*TAXAS!$F$16))/12,IF($A877=TAXAS!$A$17,IF($B877="PARCELADO ATÉ 12X",$D877-($D877*TAXAS!$F$17))/12,IF($A877=TAXAS!$A$18,IF($B877="PARCELADO ATÉ 12X",$D877-($D877*TAXAS!$F$18))/12,IF($A877=TAXAS!$A$19,IF($B877="PARCELADO ATÉ 12X",$D877-($D877*TAXAS!$F$19))/12,IF($A877=TAXAS!$A$20,IF($B877="PARCELADO ATÉ 12X",$D877-($D877*TAXAS!$F$20))/12,IF($A877=TAXAS!$A$21,IF($B877="PARCELADO ATÉ 12X",$D877-($D877*TAXAS!$F$21))/12,IF($A877=TAXAS!$A$22,IF($B877="PARCELADO ATÉ 12X",$D877-($D877*TAXAS!$F$22))/12,IF($A877=TAXAS!$A$23,IF($B877="PARCELADO ATÉ 12X",$D877-($D877*TAXAS!$F$23))/12,IF($A877=TAXAS!$A$24,IF($B877="PARCELADO ATÉ 12X",$D877-($D877*TAXAS!$F$24))/12,IF($A877=TAXAS!$A$25,IF($B877="PARCELADO ATÉ 12X",$D877-($D877*TAXAS!$F$25))/12,IF($A877=TAXAS!$A$26,IF($B877="PARCELADO ATÉ 12X",$D877-($D877*TAXAS!$F$26))/12,IF($A877=TAXAS!$A$27,IF($B877="PARCELADO ATÉ 12X",$D877-($D877*TAXAS!$F$27))/12))))))))))))))))))))))))/1</f>
        <v>0</v>
      </c>
      <c r="J877" s="8">
        <f t="shared" si="0"/>
        <v>0</v>
      </c>
      <c r="K877" s="10" t="b">
        <f>IF($B877="PARCELADO ATÉ 3X",($D877-($D877*TAXAS!$D$4))-$J877)</f>
        <v>0</v>
      </c>
      <c r="L877" s="10" t="b">
        <f>IF($B877="PARCELADO ATÉ 6X",($D877-($D877*TAXAS!$E$4))-$J877)</f>
        <v>0</v>
      </c>
      <c r="M877" s="10" t="b">
        <f>IF($B877="PARCELADO ATÉ 12X",($D877-($D877*TAXAS!$F$4))-$J877)</f>
        <v>0</v>
      </c>
      <c r="N877" s="8">
        <f t="shared" si="1"/>
        <v>0</v>
      </c>
      <c r="O877" s="10">
        <f t="shared" si="2"/>
        <v>0</v>
      </c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spans="1:31" ht="15.75" customHeight="1" x14ac:dyDescent="0.2">
      <c r="A878" s="3"/>
      <c r="B878" s="5"/>
      <c r="C878" s="6"/>
      <c r="D878" s="42"/>
      <c r="E878" s="8">
        <f>IF($A878="VISA",IF($B878="DÉBITO",$D878-($D878*TAXAS!$B$4)),IF($A878="MASTER",IF($B878="DÉBITO",$D878-($D878*TAXAS!$B$5)),IF($A878="ELO", IF($B878="DÉBITO",$D878-($D878*TAXAS!$B$6)),IF($A878="HIPERCARD",IF($B878="DÉBITO",$D878-($D878*TAXAS!$B$7)),IF($A878="DINERS",IF($B878="DÉBITO",$D878-($D878*TAXAS!$B$8)),IF($A878="AMERICA EXPRESS",IF($B878="DÉBITO",$D878-($D878*TAXAS!$B$9)),IF($A878=TAXAS!$A$10,IF($B878="DÉBITO",$D878-($D878*TAXAS!$B$10)), IF($A878=TAXAS!$A$11,IF($B878="DÉBITO",$D878-($D878*TAXAS!$B$11)), IF($A878=TAXAS!$A$12,IF($B878="DÉBITO",$D878-($D878*TAXAS!$B$12)), IF($A878=TAXAS!$A$13,IF($B878="DÉBITO",$D878-($D878*TAXAS!$B$13)), IF($A878=TAXAS!$A$14,IF($B878="DÉBITO",$D878-($D878*TAXAS!$B$14)), IF($A878=TAXAS!$A$15,IF($B878="DÉBITO",$D878-($D878*TAXAS!$B$15)), IF($A878=TAXAS!$A$16,IF($B878="DÉBITO",$D878-($D878*TAXAS!$B$16)), IF($A878=TAXAS!$A$17,IF($B878="DÉBITO",$D878-($D878*TAXAS!$B$17)), IF($A878=TAXAS!$A$18,IF($B878="DÉBITO",$D878-($D878*TAXAS!$B$18)), IF($A878=TAXAS!$A$19,IF($B878="DÉBITO",$D878-($D878*TAXAS!$B$19)), IF($A878=TAXAS!$A$20,IF($B878="DÉBITO",$D878-($D878*TAXAS!$B$20)), IF($A878=TAXAS!$A$21,IF($B878="DÉBITO",$D878-($D878*TAXAS!$B$21)), IF($A878=TAXAS!$A$22,IF($B878="DÉBITO",$D878-($D878*TAXAS!$B$22)), IF($A878=TAXAS!$A$23,IF($B878="DÉBITO",$D878-($D878*TAXAS!$B$23)), IF($A878=TAXAS!$A$24,IF($B878="DÉBITO",$D878-($D878*TAXAS!$B$24)), IF($A878=TAXAS!$A$25,IF($B878="DÉBITO",$D878-($D878*TAXAS!$B$25)), IF($A878=TAXAS!$A$26,IF($B878="DÉBITO",$D878-($D878*TAXAS!$B$26)), IF($A878=TAXAS!$A$27,IF($B878="DÉBITO",$D878-($D878*TAXAS!$B$27))))))))))))))))))))))))))/1</f>
        <v>0</v>
      </c>
      <c r="F878" s="8">
        <f>IF($A878="VISA",IF($B878="CRÉDITO",$D878-($D878*TAXAS!$C$4)),IF($A878="MASTER",IF($B878="CRÉDITO",$D878-($D878*TAXAS!$C$5)),IF($A878="ELO", IF($B878="CRÉDITO",$D878-($D878*TAXAS!$C$6)),IF($A878="HIPERCARD",IF($B878="CRÉDITO",$D878-($D878*TAXAS!$C$7)),IF($A878="DINERS",IF($B878="CRÉDITO",$D878-($D878*TAXAS!$C$8)),IF($A878="AMERICA EXPRESS",IF($B878="CRÉDITO",$D878-($D878*TAXAS!$C$9)),IF($A878=TAXAS!$A$10,IF($B878="CRÉDITO",$D878-($D878*TAXAS!$C$10)), IF($A878=TAXAS!$A$11,IF($B878="CRÉDITO",$D878-($D878*TAXAS!$C$11)), IF($A878=TAXAS!$A$12,IF($B878="CRÉDITO",$D878-($D878*TAXAS!$C$12)), IF($A878=TAXAS!$A$13,IF($B878="CRÉDITO",$D878-($D878*TAXAS!$C$13)), IF($A878=TAXAS!$A$14,IF($B878="CRÉDITO",$D878-($D878*TAXAS!$C$14)), IF($A878=TAXAS!$A$15,IF($B878="CRÉDITO",$D878-($D878*TAXAS!$C$15)), IF($A878=TAXAS!$A$16,IF($B878="CRÉDITO",$D878-($D878*TAXAS!$C$16)), IF($A878=TAXAS!$A$17,IF($B878="CRÉDITO",$D878-($D878*TAXAS!$C$17)), IF($A878=TAXAS!$A$18,IF($B878="CRÉDITO",$D878-($D878*TAXAS!$C$18)), IF($A878=TAXAS!$A$19,IF($B878="CRÉDITO",$D878-($D878*TAXAS!$C$19)), IF($A878=TAXAS!$A$20,IF($B878="CRÉDITO",$D878-($D878*TAXAS!$C$20)), IF($A878=TAXAS!$A$21,IF($B878="CRÉDITO",$D878-($D878*TAXAS!$C$21)), IF($A878=TAXAS!$A$22,IF($B878="CRÉDITO",$D878-($D878*TAXAS!$C$22)), IF($A878=TAXAS!$A$23,IF($B878="CRÉDITO",$D878-($D878*TAXAS!$C$23)), IF($A878=TAXAS!$A$24,IF($B878="CRÉDITO",$D878-($D878*TAXAS!$C$24)), IF($A878=TAXAS!$A$25,IF($B878="CRÉDITO",$D878-($D878*TAXAS!$C$25)), IF($A878=TAXAS!$A$26,IF($B878="CRÉDITO",$D878-($D878*TAXAS!$C$26)), IF($A878=TAXAS!$A$27,IF($B878="CRÉDITO",$D878-($D878*TAXAS!$C$27))))))))))))))))))))))))))/1</f>
        <v>0</v>
      </c>
      <c r="G878" s="9">
        <f>IF($A878="VISA",IF($B878="PARCELADO ATÉ 3X",$D878-(D878*TAXAS!$D$4))/3,IF($A878="MASTER",IF($B878="PARCELADO ATÉ 3X",$D878-(D878*TAXAS!$D$5))/3,IF($A878="ELO",IF($B878="PARCELADO ATÉ 3X",$D878-(D878*TAXAS!$D$6))/3,IF($A878="HIPERCARD",IF($B878="PARCELADO ATÉ 3X",$D878-(D878*TAXAS!$D$7))/3,IF($A878="DINERS",IF($B878="PARCELADO ATÉ 3X",$D878-(D878*TAXAS!$D$8))/3,IF($A878="AMERICA EXPRESS",IF($B878="PARCELADO ATÉ 3X",$D878-(D878*TAXAS!$D$9))/3,IF($A878=TAXAS!$A$10,IF($B878="PARCELADO ATÉ 3X",$D878-($D878*TAXAS!$D$10))/3,IF($A878=TAXAS!$A$11,IF($B878="PARCELADO ATÉ 3X",$D878-($D878*TAXAS!$D$11))/3,IF($A878=TAXAS!$A$12,IF($B878="PARCELADO ATÉ 3X",$D878-($D878*TAXAS!$D$12))/3,IF($A878=TAXAS!$A$13,IF($B878="PARCELADO ATÉ 3X",$D878-($D878*TAXAS!$D$13))/3,IF($A878=TAXAS!$A$14,IF($B878="PARCELADO ATÉ 3X",$D878-($D878*TAXAS!$D$14))/3,IF($A878=TAXAS!$A$15,IF($B878="PARCELADO ATÉ 3X",$D878-($D878*TAXAS!$D$15))/3,IF($A878=TAXAS!$A$16,IF($B878="PARCELADO ATÉ 3X",$D878-($D878*TAXAS!$D$16))/3,IF($A878=TAXAS!$A$17,IF($B878="PARCELADO ATÉ 3X",$D878-($D878*TAXAS!$D$17))/3,IF($A878=TAXAS!$A$18,IF($B878="PARCELADO ATÉ 3X",$D878-($D878*TAXAS!$D$18))/3,IF($A878=TAXAS!$A$19,IF($B878="PARCELADO ATÉ 3X",$D878-($D878*TAXAS!$D$19))/3,IF($A878=TAXAS!$A$20,IF($B878="PARCELADO ATÉ 3X",$D878-($D878*TAXAS!$D$20))/3,IF($A878=TAXAS!$A$21,IF($B878="PARCELADO ATÉ 3X",$D878-($D878*TAXAS!$D$21))/3,IF($A878=TAXAS!$A$22,IF($B878="PARCELADO ATÉ 3X",$D878-($D878*TAXAS!$D$22))/3,IF($A878=TAXAS!$A$23,IF($B878="PARCELADO ATÉ 3X",$D878-($D878*TAXAS!$D$23))/3,IF($A878=TAXAS!$A$24,IF($B878="PARCELADO ATÉ 3X",$D878-($D878*TAXAS!$D$24))/3,IF($A878=TAXAS!$A$25,IF($B878="PARCELADO ATÉ 3X",$D878-($D878*TAXAS!$D$25))/3,IF($A878=TAXAS!$A$26,IF($B878="PARCELADO ATÉ 3X",$D878-($D878*TAXAS!$D$26))/3,IF($A878=TAXAS!$A$27,IF($B878="PARCELADO ATÉ 3X",$D878-($D878*TAXAS!$D$27))/3))))))))))))))))))))))))/1</f>
        <v>0</v>
      </c>
      <c r="H878" s="9">
        <f>IF($A878="VISA",IF($B878="PARCELADO ATÉ 6X",$D878-(D878*TAXAS!$E$4))/6,IF($A878="MASTER",IF($B878="PARCELADO ATÉ 6X",$D878-(D878*TAXAS!$E$5))/6,IF($A878="ELO",IF($B878="PARCELADO ATÉ 6X",$D878-(D878*TAXAS!$E$6))/6,IF($A878="HIPERCARD",IF($B878="PARCELADO ATÉ 6X",$D878-(D878*TAXAS!$E$7))/6,IF($A878="DINERS",IF($B878="PARCELADO ATÉ 6X",$D878-(D878*TAXAS!$E$8))/6,IF($A878="AMERICA EXPRESS",IF($B878="PARCELADO ATÉ 6X",$D878-(D878*TAXAS!$E$9))/6,IF($A878=TAXAS!$A$10,IF($B878="PARCELADO ATÉ 6X",$D878-($D878*TAXAS!$E$10))/6,IF($A878=TAXAS!$A$11,IF($B878="PARCELADO ATÉ 6X",$D878-($D878*TAXAS!$E$11))/6,IF($A878=TAXAS!$A$12,IF($B878="PARCELADO ATÉ 6X",$D878-($D878*TAXAS!$E$12))/6,IF($A878=TAXAS!$A$13,IF($B878="PARCELADO ATÉ 6X",$D878-($D878*TAXAS!$E$13))/6,IF($A878=TAXAS!$A$14,IF($B878="PARCELADO ATÉ 6X",$D878-($D878*TAXAS!$E$14))/6,IF($A878=TAXAS!$A$15,IF($B878="PARCELADO ATÉ 6X",$D878-($D878*TAXAS!$E$15))/6,IF($A878=TAXAS!$A$16,IF($B878="PARCELADO ATÉ 6X",$D878-($D878*TAXAS!$E$16))/6,IF($A878=TAXAS!$A$17,IF($B878="PARCELADO ATÉ 6X",$D878-($D878*TAXAS!$E$17))/6,IF($A878=TAXAS!$A$18,IF($B878="PARCELADO ATÉ 6X",$D878-($D878*TAXAS!$E$18))/6,IF($A878=TAXAS!$A$19,IF($B878="PARCELADO ATÉ 6X",$D878-($D878*TAXAS!$E$19))/6,IF($A878=TAXAS!$A$20,IF($B878="PARCELADO ATÉ 6X",$D878-($D878*TAXAS!$E$20))/6,IF($A878=TAXAS!$A$21,IF($B878="PARCELADO ATÉ 6X",$D878-($D878*TAXAS!$E$21))/6,IF($A878=TAXAS!$A$22,IF($B878="PARCELADO ATÉ 6X",$D878-($D878*TAXAS!$E$22))/6,IF($A878=TAXAS!$A$23,IF($B878="PARCELADO ATÉ 6X",$D878-($D878*TAXAS!$E$23))/6,IF($A878=TAXAS!$A$24,IF($B878="PARCELADO ATÉ 6X",$D878-($D878*TAXAS!$E$24))/6,IF($A878=TAXAS!$A$25,IF($B878="PARCELADO ATÉ 6X",$D878-($D878*TAXAS!$E$25))/6,IF($A878=TAXAS!$A$26,IF($B878="PARCELADO ATÉ 6X",$D878-($D878*TAXAS!$E$26))/6,IF($A878=TAXAS!$A$27,IF($B878="PARCELADO ATÉ 6X",$D878-($D878*TAXAS!$E$27))/6))))))))))))))))))))))))/1</f>
        <v>0</v>
      </c>
      <c r="I878" s="9">
        <f>IF($A878="VISA",IF($B878="PARCELADO ATÉ 12X",$D878-(D878*TAXAS!$F$4))/12,IF($A878="MASTER",IF($B878="PARCELADO ATÉ 12X",$D878-(D878*TAXAS!$F$5))/12,IF($A878="ELO",IF($B878="PARCELADO ATÉ 12X",$D878-(D878*TAXAS!$F$6))/12,IF($A878="HIPERCARD",IF($B878="PARCELADO ATÉ 12X",$D878-(D878*TAXAS!$F$7))/12,IF($A878="DINERS",IF($B878="PARCELADO ATÉ 12X",$D878-(D878*TAXAS!$F$8))/12,IF($A878="AMERICA EXPRESS",IF($B878="PARCELADO ATÉ 12X",$D878-(D878*TAXAS!$F$9))/12,IF($A878=TAXAS!$A$10,IF($B878="PARCELADO ATÉ 12X",$D878-($D878*TAXAS!$F$10))/12,IF($A878=TAXAS!$A$11,IF($B878="PARCELADO ATÉ 12X",$D878-($D878*TAXAS!$F$11))/12,IF($A878=TAXAS!$A$12,IF($B878="PARCELADO ATÉ 12X",$D878-($D878*TAXAS!$F$12))/12,IF($A878=TAXAS!$A$13,IF($B878="PARCELADO ATÉ 12X",$D878-($D878*TAXAS!$F$13))/12,IF($A878=TAXAS!$A$14,IF($B878="PARCELADO ATÉ 12X",$D878-($D878*TAXAS!$F$14))/12,IF($A878=TAXAS!$A$15,IF($B878="PARCELADO ATÉ 12X",$D878-($D878*TAXAS!$F$15))/12,IF($A878=TAXAS!$A$16,IF($B878="PARCELADO ATÉ 12X",$D878-($D878*TAXAS!$F$16))/12,IF($A878=TAXAS!$A$17,IF($B878="PARCELADO ATÉ 12X",$D878-($D878*TAXAS!$F$17))/12,IF($A878=TAXAS!$A$18,IF($B878="PARCELADO ATÉ 12X",$D878-($D878*TAXAS!$F$18))/12,IF($A878=TAXAS!$A$19,IF($B878="PARCELADO ATÉ 12X",$D878-($D878*TAXAS!$F$19))/12,IF($A878=TAXAS!$A$20,IF($B878="PARCELADO ATÉ 12X",$D878-($D878*TAXAS!$F$20))/12,IF($A878=TAXAS!$A$21,IF($B878="PARCELADO ATÉ 12X",$D878-($D878*TAXAS!$F$21))/12,IF($A878=TAXAS!$A$22,IF($B878="PARCELADO ATÉ 12X",$D878-($D878*TAXAS!$F$22))/12,IF($A878=TAXAS!$A$23,IF($B878="PARCELADO ATÉ 12X",$D878-($D878*TAXAS!$F$23))/12,IF($A878=TAXAS!$A$24,IF($B878="PARCELADO ATÉ 12X",$D878-($D878*TAXAS!$F$24))/12,IF($A878=TAXAS!$A$25,IF($B878="PARCELADO ATÉ 12X",$D878-($D878*TAXAS!$F$25))/12,IF($A878=TAXAS!$A$26,IF($B878="PARCELADO ATÉ 12X",$D878-($D878*TAXAS!$F$26))/12,IF($A878=TAXAS!$A$27,IF($B878="PARCELADO ATÉ 12X",$D878-($D878*TAXAS!$F$27))/12))))))))))))))))))))))))/1</f>
        <v>0</v>
      </c>
      <c r="J878" s="8">
        <f t="shared" si="0"/>
        <v>0</v>
      </c>
      <c r="K878" s="10" t="b">
        <f>IF($B878="PARCELADO ATÉ 3X",($D878-($D878*TAXAS!$D$4))-$J878)</f>
        <v>0</v>
      </c>
      <c r="L878" s="10" t="b">
        <f>IF($B878="PARCELADO ATÉ 6X",($D878-($D878*TAXAS!$E$4))-$J878)</f>
        <v>0</v>
      </c>
      <c r="M878" s="10" t="b">
        <f>IF($B878="PARCELADO ATÉ 12X",($D878-($D878*TAXAS!$F$4))-$J878)</f>
        <v>0</v>
      </c>
      <c r="N878" s="8">
        <f t="shared" si="1"/>
        <v>0</v>
      </c>
      <c r="O878" s="10">
        <f t="shared" si="2"/>
        <v>0</v>
      </c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spans="1:31" ht="15.75" customHeight="1" x14ac:dyDescent="0.2">
      <c r="A879" s="3"/>
      <c r="B879" s="5"/>
      <c r="C879" s="6"/>
      <c r="D879" s="42"/>
      <c r="E879" s="8">
        <f>IF($A879="VISA",IF($B879="DÉBITO",$D879-($D879*TAXAS!$B$4)),IF($A879="MASTER",IF($B879="DÉBITO",$D879-($D879*TAXAS!$B$5)),IF($A879="ELO", IF($B879="DÉBITO",$D879-($D879*TAXAS!$B$6)),IF($A879="HIPERCARD",IF($B879="DÉBITO",$D879-($D879*TAXAS!$B$7)),IF($A879="DINERS",IF($B879="DÉBITO",$D879-($D879*TAXAS!$B$8)),IF($A879="AMERICA EXPRESS",IF($B879="DÉBITO",$D879-($D879*TAXAS!$B$9)),IF($A879=TAXAS!$A$10,IF($B879="DÉBITO",$D879-($D879*TAXAS!$B$10)), IF($A879=TAXAS!$A$11,IF($B879="DÉBITO",$D879-($D879*TAXAS!$B$11)), IF($A879=TAXAS!$A$12,IF($B879="DÉBITO",$D879-($D879*TAXAS!$B$12)), IF($A879=TAXAS!$A$13,IF($B879="DÉBITO",$D879-($D879*TAXAS!$B$13)), IF($A879=TAXAS!$A$14,IF($B879="DÉBITO",$D879-($D879*TAXAS!$B$14)), IF($A879=TAXAS!$A$15,IF($B879="DÉBITO",$D879-($D879*TAXAS!$B$15)), IF($A879=TAXAS!$A$16,IF($B879="DÉBITO",$D879-($D879*TAXAS!$B$16)), IF($A879=TAXAS!$A$17,IF($B879="DÉBITO",$D879-($D879*TAXAS!$B$17)), IF($A879=TAXAS!$A$18,IF($B879="DÉBITO",$D879-($D879*TAXAS!$B$18)), IF($A879=TAXAS!$A$19,IF($B879="DÉBITO",$D879-($D879*TAXAS!$B$19)), IF($A879=TAXAS!$A$20,IF($B879="DÉBITO",$D879-($D879*TAXAS!$B$20)), IF($A879=TAXAS!$A$21,IF($B879="DÉBITO",$D879-($D879*TAXAS!$B$21)), IF($A879=TAXAS!$A$22,IF($B879="DÉBITO",$D879-($D879*TAXAS!$B$22)), IF($A879=TAXAS!$A$23,IF($B879="DÉBITO",$D879-($D879*TAXAS!$B$23)), IF($A879=TAXAS!$A$24,IF($B879="DÉBITO",$D879-($D879*TAXAS!$B$24)), IF($A879=TAXAS!$A$25,IF($B879="DÉBITO",$D879-($D879*TAXAS!$B$25)), IF($A879=TAXAS!$A$26,IF($B879="DÉBITO",$D879-($D879*TAXAS!$B$26)), IF($A879=TAXAS!$A$27,IF($B879="DÉBITO",$D879-($D879*TAXAS!$B$27))))))))))))))))))))))))))/1</f>
        <v>0</v>
      </c>
      <c r="F879" s="8">
        <f>IF($A879="VISA",IF($B879="CRÉDITO",$D879-($D879*TAXAS!$C$4)),IF($A879="MASTER",IF($B879="CRÉDITO",$D879-($D879*TAXAS!$C$5)),IF($A879="ELO", IF($B879="CRÉDITO",$D879-($D879*TAXAS!$C$6)),IF($A879="HIPERCARD",IF($B879="CRÉDITO",$D879-($D879*TAXAS!$C$7)),IF($A879="DINERS",IF($B879="CRÉDITO",$D879-($D879*TAXAS!$C$8)),IF($A879="AMERICA EXPRESS",IF($B879="CRÉDITO",$D879-($D879*TAXAS!$C$9)),IF($A879=TAXAS!$A$10,IF($B879="CRÉDITO",$D879-($D879*TAXAS!$C$10)), IF($A879=TAXAS!$A$11,IF($B879="CRÉDITO",$D879-($D879*TAXAS!$C$11)), IF($A879=TAXAS!$A$12,IF($B879="CRÉDITO",$D879-($D879*TAXAS!$C$12)), IF($A879=TAXAS!$A$13,IF($B879="CRÉDITO",$D879-($D879*TAXAS!$C$13)), IF($A879=TAXAS!$A$14,IF($B879="CRÉDITO",$D879-($D879*TAXAS!$C$14)), IF($A879=TAXAS!$A$15,IF($B879="CRÉDITO",$D879-($D879*TAXAS!$C$15)), IF($A879=TAXAS!$A$16,IF($B879="CRÉDITO",$D879-($D879*TAXAS!$C$16)), IF($A879=TAXAS!$A$17,IF($B879="CRÉDITO",$D879-($D879*TAXAS!$C$17)), IF($A879=TAXAS!$A$18,IF($B879="CRÉDITO",$D879-($D879*TAXAS!$C$18)), IF($A879=TAXAS!$A$19,IF($B879="CRÉDITO",$D879-($D879*TAXAS!$C$19)), IF($A879=TAXAS!$A$20,IF($B879="CRÉDITO",$D879-($D879*TAXAS!$C$20)), IF($A879=TAXAS!$A$21,IF($B879="CRÉDITO",$D879-($D879*TAXAS!$C$21)), IF($A879=TAXAS!$A$22,IF($B879="CRÉDITO",$D879-($D879*TAXAS!$C$22)), IF($A879=TAXAS!$A$23,IF($B879="CRÉDITO",$D879-($D879*TAXAS!$C$23)), IF($A879=TAXAS!$A$24,IF($B879="CRÉDITO",$D879-($D879*TAXAS!$C$24)), IF($A879=TAXAS!$A$25,IF($B879="CRÉDITO",$D879-($D879*TAXAS!$C$25)), IF($A879=TAXAS!$A$26,IF($B879="CRÉDITO",$D879-($D879*TAXAS!$C$26)), IF($A879=TAXAS!$A$27,IF($B879="CRÉDITO",$D879-($D879*TAXAS!$C$27))))))))))))))))))))))))))/1</f>
        <v>0</v>
      </c>
      <c r="G879" s="9">
        <f>IF($A879="VISA",IF($B879="PARCELADO ATÉ 3X",$D879-(D879*TAXAS!$D$4))/3,IF($A879="MASTER",IF($B879="PARCELADO ATÉ 3X",$D879-(D879*TAXAS!$D$5))/3,IF($A879="ELO",IF($B879="PARCELADO ATÉ 3X",$D879-(D879*TAXAS!$D$6))/3,IF($A879="HIPERCARD",IF($B879="PARCELADO ATÉ 3X",$D879-(D879*TAXAS!$D$7))/3,IF($A879="DINERS",IF($B879="PARCELADO ATÉ 3X",$D879-(D879*TAXAS!$D$8))/3,IF($A879="AMERICA EXPRESS",IF($B879="PARCELADO ATÉ 3X",$D879-(D879*TAXAS!$D$9))/3,IF($A879=TAXAS!$A$10,IF($B879="PARCELADO ATÉ 3X",$D879-($D879*TAXAS!$D$10))/3,IF($A879=TAXAS!$A$11,IF($B879="PARCELADO ATÉ 3X",$D879-($D879*TAXAS!$D$11))/3,IF($A879=TAXAS!$A$12,IF($B879="PARCELADO ATÉ 3X",$D879-($D879*TAXAS!$D$12))/3,IF($A879=TAXAS!$A$13,IF($B879="PARCELADO ATÉ 3X",$D879-($D879*TAXAS!$D$13))/3,IF($A879=TAXAS!$A$14,IF($B879="PARCELADO ATÉ 3X",$D879-($D879*TAXAS!$D$14))/3,IF($A879=TAXAS!$A$15,IF($B879="PARCELADO ATÉ 3X",$D879-($D879*TAXAS!$D$15))/3,IF($A879=TAXAS!$A$16,IF($B879="PARCELADO ATÉ 3X",$D879-($D879*TAXAS!$D$16))/3,IF($A879=TAXAS!$A$17,IF($B879="PARCELADO ATÉ 3X",$D879-($D879*TAXAS!$D$17))/3,IF($A879=TAXAS!$A$18,IF($B879="PARCELADO ATÉ 3X",$D879-($D879*TAXAS!$D$18))/3,IF($A879=TAXAS!$A$19,IF($B879="PARCELADO ATÉ 3X",$D879-($D879*TAXAS!$D$19))/3,IF($A879=TAXAS!$A$20,IF($B879="PARCELADO ATÉ 3X",$D879-($D879*TAXAS!$D$20))/3,IF($A879=TAXAS!$A$21,IF($B879="PARCELADO ATÉ 3X",$D879-($D879*TAXAS!$D$21))/3,IF($A879=TAXAS!$A$22,IF($B879="PARCELADO ATÉ 3X",$D879-($D879*TAXAS!$D$22))/3,IF($A879=TAXAS!$A$23,IF($B879="PARCELADO ATÉ 3X",$D879-($D879*TAXAS!$D$23))/3,IF($A879=TAXAS!$A$24,IF($B879="PARCELADO ATÉ 3X",$D879-($D879*TAXAS!$D$24))/3,IF($A879=TAXAS!$A$25,IF($B879="PARCELADO ATÉ 3X",$D879-($D879*TAXAS!$D$25))/3,IF($A879=TAXAS!$A$26,IF($B879="PARCELADO ATÉ 3X",$D879-($D879*TAXAS!$D$26))/3,IF($A879=TAXAS!$A$27,IF($B879="PARCELADO ATÉ 3X",$D879-($D879*TAXAS!$D$27))/3))))))))))))))))))))))))/1</f>
        <v>0</v>
      </c>
      <c r="H879" s="9">
        <f>IF($A879="VISA",IF($B879="PARCELADO ATÉ 6X",$D879-(D879*TAXAS!$E$4))/6,IF($A879="MASTER",IF($B879="PARCELADO ATÉ 6X",$D879-(D879*TAXAS!$E$5))/6,IF($A879="ELO",IF($B879="PARCELADO ATÉ 6X",$D879-(D879*TAXAS!$E$6))/6,IF($A879="HIPERCARD",IF($B879="PARCELADO ATÉ 6X",$D879-(D879*TAXAS!$E$7))/6,IF($A879="DINERS",IF($B879="PARCELADO ATÉ 6X",$D879-(D879*TAXAS!$E$8))/6,IF($A879="AMERICA EXPRESS",IF($B879="PARCELADO ATÉ 6X",$D879-(D879*TAXAS!$E$9))/6,IF($A879=TAXAS!$A$10,IF($B879="PARCELADO ATÉ 6X",$D879-($D879*TAXAS!$E$10))/6,IF($A879=TAXAS!$A$11,IF($B879="PARCELADO ATÉ 6X",$D879-($D879*TAXAS!$E$11))/6,IF($A879=TAXAS!$A$12,IF($B879="PARCELADO ATÉ 6X",$D879-($D879*TAXAS!$E$12))/6,IF($A879=TAXAS!$A$13,IF($B879="PARCELADO ATÉ 6X",$D879-($D879*TAXAS!$E$13))/6,IF($A879=TAXAS!$A$14,IF($B879="PARCELADO ATÉ 6X",$D879-($D879*TAXAS!$E$14))/6,IF($A879=TAXAS!$A$15,IF($B879="PARCELADO ATÉ 6X",$D879-($D879*TAXAS!$E$15))/6,IF($A879=TAXAS!$A$16,IF($B879="PARCELADO ATÉ 6X",$D879-($D879*TAXAS!$E$16))/6,IF($A879=TAXAS!$A$17,IF($B879="PARCELADO ATÉ 6X",$D879-($D879*TAXAS!$E$17))/6,IF($A879=TAXAS!$A$18,IF($B879="PARCELADO ATÉ 6X",$D879-($D879*TAXAS!$E$18))/6,IF($A879=TAXAS!$A$19,IF($B879="PARCELADO ATÉ 6X",$D879-($D879*TAXAS!$E$19))/6,IF($A879=TAXAS!$A$20,IF($B879="PARCELADO ATÉ 6X",$D879-($D879*TAXAS!$E$20))/6,IF($A879=TAXAS!$A$21,IF($B879="PARCELADO ATÉ 6X",$D879-($D879*TAXAS!$E$21))/6,IF($A879=TAXAS!$A$22,IF($B879="PARCELADO ATÉ 6X",$D879-($D879*TAXAS!$E$22))/6,IF($A879=TAXAS!$A$23,IF($B879="PARCELADO ATÉ 6X",$D879-($D879*TAXAS!$E$23))/6,IF($A879=TAXAS!$A$24,IF($B879="PARCELADO ATÉ 6X",$D879-($D879*TAXAS!$E$24))/6,IF($A879=TAXAS!$A$25,IF($B879="PARCELADO ATÉ 6X",$D879-($D879*TAXAS!$E$25))/6,IF($A879=TAXAS!$A$26,IF($B879="PARCELADO ATÉ 6X",$D879-($D879*TAXAS!$E$26))/6,IF($A879=TAXAS!$A$27,IF($B879="PARCELADO ATÉ 6X",$D879-($D879*TAXAS!$E$27))/6))))))))))))))))))))))))/1</f>
        <v>0</v>
      </c>
      <c r="I879" s="9">
        <f>IF($A879="VISA",IF($B879="PARCELADO ATÉ 12X",$D879-(D879*TAXAS!$F$4))/12,IF($A879="MASTER",IF($B879="PARCELADO ATÉ 12X",$D879-(D879*TAXAS!$F$5))/12,IF($A879="ELO",IF($B879="PARCELADO ATÉ 12X",$D879-(D879*TAXAS!$F$6))/12,IF($A879="HIPERCARD",IF($B879="PARCELADO ATÉ 12X",$D879-(D879*TAXAS!$F$7))/12,IF($A879="DINERS",IF($B879="PARCELADO ATÉ 12X",$D879-(D879*TAXAS!$F$8))/12,IF($A879="AMERICA EXPRESS",IF($B879="PARCELADO ATÉ 12X",$D879-(D879*TAXAS!$F$9))/12,IF($A879=TAXAS!$A$10,IF($B879="PARCELADO ATÉ 12X",$D879-($D879*TAXAS!$F$10))/12,IF($A879=TAXAS!$A$11,IF($B879="PARCELADO ATÉ 12X",$D879-($D879*TAXAS!$F$11))/12,IF($A879=TAXAS!$A$12,IF($B879="PARCELADO ATÉ 12X",$D879-($D879*TAXAS!$F$12))/12,IF($A879=TAXAS!$A$13,IF($B879="PARCELADO ATÉ 12X",$D879-($D879*TAXAS!$F$13))/12,IF($A879=TAXAS!$A$14,IF($B879="PARCELADO ATÉ 12X",$D879-($D879*TAXAS!$F$14))/12,IF($A879=TAXAS!$A$15,IF($B879="PARCELADO ATÉ 12X",$D879-($D879*TAXAS!$F$15))/12,IF($A879=TAXAS!$A$16,IF($B879="PARCELADO ATÉ 12X",$D879-($D879*TAXAS!$F$16))/12,IF($A879=TAXAS!$A$17,IF($B879="PARCELADO ATÉ 12X",$D879-($D879*TAXAS!$F$17))/12,IF($A879=TAXAS!$A$18,IF($B879="PARCELADO ATÉ 12X",$D879-($D879*TAXAS!$F$18))/12,IF($A879=TAXAS!$A$19,IF($B879="PARCELADO ATÉ 12X",$D879-($D879*TAXAS!$F$19))/12,IF($A879=TAXAS!$A$20,IF($B879="PARCELADO ATÉ 12X",$D879-($D879*TAXAS!$F$20))/12,IF($A879=TAXAS!$A$21,IF($B879="PARCELADO ATÉ 12X",$D879-($D879*TAXAS!$F$21))/12,IF($A879=TAXAS!$A$22,IF($B879="PARCELADO ATÉ 12X",$D879-($D879*TAXAS!$F$22))/12,IF($A879=TAXAS!$A$23,IF($B879="PARCELADO ATÉ 12X",$D879-($D879*TAXAS!$F$23))/12,IF($A879=TAXAS!$A$24,IF($B879="PARCELADO ATÉ 12X",$D879-($D879*TAXAS!$F$24))/12,IF($A879=TAXAS!$A$25,IF($B879="PARCELADO ATÉ 12X",$D879-($D879*TAXAS!$F$25))/12,IF($A879=TAXAS!$A$26,IF($B879="PARCELADO ATÉ 12X",$D879-($D879*TAXAS!$F$26))/12,IF($A879=TAXAS!$A$27,IF($B879="PARCELADO ATÉ 12X",$D879-($D879*TAXAS!$F$27))/12))))))))))))))))))))))))/1</f>
        <v>0</v>
      </c>
      <c r="J879" s="8">
        <f t="shared" si="0"/>
        <v>0</v>
      </c>
      <c r="K879" s="10" t="b">
        <f>IF($B879="PARCELADO ATÉ 3X",($D879-($D879*TAXAS!$D$4))-$J879)</f>
        <v>0</v>
      </c>
      <c r="L879" s="10" t="b">
        <f>IF($B879="PARCELADO ATÉ 6X",($D879-($D879*TAXAS!$E$4))-$J879)</f>
        <v>0</v>
      </c>
      <c r="M879" s="10" t="b">
        <f>IF($B879="PARCELADO ATÉ 12X",($D879-($D879*TAXAS!$F$4))-$J879)</f>
        <v>0</v>
      </c>
      <c r="N879" s="8">
        <f t="shared" si="1"/>
        <v>0</v>
      </c>
      <c r="O879" s="10">
        <f t="shared" si="2"/>
        <v>0</v>
      </c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spans="1:31" ht="15.75" customHeight="1" x14ac:dyDescent="0.2">
      <c r="A880" s="3"/>
      <c r="B880" s="5"/>
      <c r="C880" s="6"/>
      <c r="D880" s="42"/>
      <c r="E880" s="8">
        <f>IF($A880="VISA",IF($B880="DÉBITO",$D880-($D880*TAXAS!$B$4)),IF($A880="MASTER",IF($B880="DÉBITO",$D880-($D880*TAXAS!$B$5)),IF($A880="ELO", IF($B880="DÉBITO",$D880-($D880*TAXAS!$B$6)),IF($A880="HIPERCARD",IF($B880="DÉBITO",$D880-($D880*TAXAS!$B$7)),IF($A880="DINERS",IF($B880="DÉBITO",$D880-($D880*TAXAS!$B$8)),IF($A880="AMERICA EXPRESS",IF($B880="DÉBITO",$D880-($D880*TAXAS!$B$9)),IF($A880=TAXAS!$A$10,IF($B880="DÉBITO",$D880-($D880*TAXAS!$B$10)), IF($A880=TAXAS!$A$11,IF($B880="DÉBITO",$D880-($D880*TAXAS!$B$11)), IF($A880=TAXAS!$A$12,IF($B880="DÉBITO",$D880-($D880*TAXAS!$B$12)), IF($A880=TAXAS!$A$13,IF($B880="DÉBITO",$D880-($D880*TAXAS!$B$13)), IF($A880=TAXAS!$A$14,IF($B880="DÉBITO",$D880-($D880*TAXAS!$B$14)), IF($A880=TAXAS!$A$15,IF($B880="DÉBITO",$D880-($D880*TAXAS!$B$15)), IF($A880=TAXAS!$A$16,IF($B880="DÉBITO",$D880-($D880*TAXAS!$B$16)), IF($A880=TAXAS!$A$17,IF($B880="DÉBITO",$D880-($D880*TAXAS!$B$17)), IF($A880=TAXAS!$A$18,IF($B880="DÉBITO",$D880-($D880*TAXAS!$B$18)), IF($A880=TAXAS!$A$19,IF($B880="DÉBITO",$D880-($D880*TAXAS!$B$19)), IF($A880=TAXAS!$A$20,IF($B880="DÉBITO",$D880-($D880*TAXAS!$B$20)), IF($A880=TAXAS!$A$21,IF($B880="DÉBITO",$D880-($D880*TAXAS!$B$21)), IF($A880=TAXAS!$A$22,IF($B880="DÉBITO",$D880-($D880*TAXAS!$B$22)), IF($A880=TAXAS!$A$23,IF($B880="DÉBITO",$D880-($D880*TAXAS!$B$23)), IF($A880=TAXAS!$A$24,IF($B880="DÉBITO",$D880-($D880*TAXAS!$B$24)), IF($A880=TAXAS!$A$25,IF($B880="DÉBITO",$D880-($D880*TAXAS!$B$25)), IF($A880=TAXAS!$A$26,IF($B880="DÉBITO",$D880-($D880*TAXAS!$B$26)), IF($A880=TAXAS!$A$27,IF($B880="DÉBITO",$D880-($D880*TAXAS!$B$27))))))))))))))))))))))))))/1</f>
        <v>0</v>
      </c>
      <c r="F880" s="8">
        <f>IF($A880="VISA",IF($B880="CRÉDITO",$D880-($D880*TAXAS!$C$4)),IF($A880="MASTER",IF($B880="CRÉDITO",$D880-($D880*TAXAS!$C$5)),IF($A880="ELO", IF($B880="CRÉDITO",$D880-($D880*TAXAS!$C$6)),IF($A880="HIPERCARD",IF($B880="CRÉDITO",$D880-($D880*TAXAS!$C$7)),IF($A880="DINERS",IF($B880="CRÉDITO",$D880-($D880*TAXAS!$C$8)),IF($A880="AMERICA EXPRESS",IF($B880="CRÉDITO",$D880-($D880*TAXAS!$C$9)),IF($A880=TAXAS!$A$10,IF($B880="CRÉDITO",$D880-($D880*TAXAS!$C$10)), IF($A880=TAXAS!$A$11,IF($B880="CRÉDITO",$D880-($D880*TAXAS!$C$11)), IF($A880=TAXAS!$A$12,IF($B880="CRÉDITO",$D880-($D880*TAXAS!$C$12)), IF($A880=TAXAS!$A$13,IF($B880="CRÉDITO",$D880-($D880*TAXAS!$C$13)), IF($A880=TAXAS!$A$14,IF($B880="CRÉDITO",$D880-($D880*TAXAS!$C$14)), IF($A880=TAXAS!$A$15,IF($B880="CRÉDITO",$D880-($D880*TAXAS!$C$15)), IF($A880=TAXAS!$A$16,IF($B880="CRÉDITO",$D880-($D880*TAXAS!$C$16)), IF($A880=TAXAS!$A$17,IF($B880="CRÉDITO",$D880-($D880*TAXAS!$C$17)), IF($A880=TAXAS!$A$18,IF($B880="CRÉDITO",$D880-($D880*TAXAS!$C$18)), IF($A880=TAXAS!$A$19,IF($B880="CRÉDITO",$D880-($D880*TAXAS!$C$19)), IF($A880=TAXAS!$A$20,IF($B880="CRÉDITO",$D880-($D880*TAXAS!$C$20)), IF($A880=TAXAS!$A$21,IF($B880="CRÉDITO",$D880-($D880*TAXAS!$C$21)), IF($A880=TAXAS!$A$22,IF($B880="CRÉDITO",$D880-($D880*TAXAS!$C$22)), IF($A880=TAXAS!$A$23,IF($B880="CRÉDITO",$D880-($D880*TAXAS!$C$23)), IF($A880=TAXAS!$A$24,IF($B880="CRÉDITO",$D880-($D880*TAXAS!$C$24)), IF($A880=TAXAS!$A$25,IF($B880="CRÉDITO",$D880-($D880*TAXAS!$C$25)), IF($A880=TAXAS!$A$26,IF($B880="CRÉDITO",$D880-($D880*TAXAS!$C$26)), IF($A880=TAXAS!$A$27,IF($B880="CRÉDITO",$D880-($D880*TAXAS!$C$27))))))))))))))))))))))))))/1</f>
        <v>0</v>
      </c>
      <c r="G880" s="9">
        <f>IF($A880="VISA",IF($B880="PARCELADO ATÉ 3X",$D880-(D880*TAXAS!$D$4))/3,IF($A880="MASTER",IF($B880="PARCELADO ATÉ 3X",$D880-(D880*TAXAS!$D$5))/3,IF($A880="ELO",IF($B880="PARCELADO ATÉ 3X",$D880-(D880*TAXAS!$D$6))/3,IF($A880="HIPERCARD",IF($B880="PARCELADO ATÉ 3X",$D880-(D880*TAXAS!$D$7))/3,IF($A880="DINERS",IF($B880="PARCELADO ATÉ 3X",$D880-(D880*TAXAS!$D$8))/3,IF($A880="AMERICA EXPRESS",IF($B880="PARCELADO ATÉ 3X",$D880-(D880*TAXAS!$D$9))/3,IF($A880=TAXAS!$A$10,IF($B880="PARCELADO ATÉ 3X",$D880-($D880*TAXAS!$D$10))/3,IF($A880=TAXAS!$A$11,IF($B880="PARCELADO ATÉ 3X",$D880-($D880*TAXAS!$D$11))/3,IF($A880=TAXAS!$A$12,IF($B880="PARCELADO ATÉ 3X",$D880-($D880*TAXAS!$D$12))/3,IF($A880=TAXAS!$A$13,IF($B880="PARCELADO ATÉ 3X",$D880-($D880*TAXAS!$D$13))/3,IF($A880=TAXAS!$A$14,IF($B880="PARCELADO ATÉ 3X",$D880-($D880*TAXAS!$D$14))/3,IF($A880=TAXAS!$A$15,IF($B880="PARCELADO ATÉ 3X",$D880-($D880*TAXAS!$D$15))/3,IF($A880=TAXAS!$A$16,IF($B880="PARCELADO ATÉ 3X",$D880-($D880*TAXAS!$D$16))/3,IF($A880=TAXAS!$A$17,IF($B880="PARCELADO ATÉ 3X",$D880-($D880*TAXAS!$D$17))/3,IF($A880=TAXAS!$A$18,IF($B880="PARCELADO ATÉ 3X",$D880-($D880*TAXAS!$D$18))/3,IF($A880=TAXAS!$A$19,IF($B880="PARCELADO ATÉ 3X",$D880-($D880*TAXAS!$D$19))/3,IF($A880=TAXAS!$A$20,IF($B880="PARCELADO ATÉ 3X",$D880-($D880*TAXAS!$D$20))/3,IF($A880=TAXAS!$A$21,IF($B880="PARCELADO ATÉ 3X",$D880-($D880*TAXAS!$D$21))/3,IF($A880=TAXAS!$A$22,IF($B880="PARCELADO ATÉ 3X",$D880-($D880*TAXAS!$D$22))/3,IF($A880=TAXAS!$A$23,IF($B880="PARCELADO ATÉ 3X",$D880-($D880*TAXAS!$D$23))/3,IF($A880=TAXAS!$A$24,IF($B880="PARCELADO ATÉ 3X",$D880-($D880*TAXAS!$D$24))/3,IF($A880=TAXAS!$A$25,IF($B880="PARCELADO ATÉ 3X",$D880-($D880*TAXAS!$D$25))/3,IF($A880=TAXAS!$A$26,IF($B880="PARCELADO ATÉ 3X",$D880-($D880*TAXAS!$D$26))/3,IF($A880=TAXAS!$A$27,IF($B880="PARCELADO ATÉ 3X",$D880-($D880*TAXAS!$D$27))/3))))))))))))))))))))))))/1</f>
        <v>0</v>
      </c>
      <c r="H880" s="9">
        <f>IF($A880="VISA",IF($B880="PARCELADO ATÉ 6X",$D880-(D880*TAXAS!$E$4))/6,IF($A880="MASTER",IF($B880="PARCELADO ATÉ 6X",$D880-(D880*TAXAS!$E$5))/6,IF($A880="ELO",IF($B880="PARCELADO ATÉ 6X",$D880-(D880*TAXAS!$E$6))/6,IF($A880="HIPERCARD",IF($B880="PARCELADO ATÉ 6X",$D880-(D880*TAXAS!$E$7))/6,IF($A880="DINERS",IF($B880="PARCELADO ATÉ 6X",$D880-(D880*TAXAS!$E$8))/6,IF($A880="AMERICA EXPRESS",IF($B880="PARCELADO ATÉ 6X",$D880-(D880*TAXAS!$E$9))/6,IF($A880=TAXAS!$A$10,IF($B880="PARCELADO ATÉ 6X",$D880-($D880*TAXAS!$E$10))/6,IF($A880=TAXAS!$A$11,IF($B880="PARCELADO ATÉ 6X",$D880-($D880*TAXAS!$E$11))/6,IF($A880=TAXAS!$A$12,IF($B880="PARCELADO ATÉ 6X",$D880-($D880*TAXAS!$E$12))/6,IF($A880=TAXAS!$A$13,IF($B880="PARCELADO ATÉ 6X",$D880-($D880*TAXAS!$E$13))/6,IF($A880=TAXAS!$A$14,IF($B880="PARCELADO ATÉ 6X",$D880-($D880*TAXAS!$E$14))/6,IF($A880=TAXAS!$A$15,IF($B880="PARCELADO ATÉ 6X",$D880-($D880*TAXAS!$E$15))/6,IF($A880=TAXAS!$A$16,IF($B880="PARCELADO ATÉ 6X",$D880-($D880*TAXAS!$E$16))/6,IF($A880=TAXAS!$A$17,IF($B880="PARCELADO ATÉ 6X",$D880-($D880*TAXAS!$E$17))/6,IF($A880=TAXAS!$A$18,IF($B880="PARCELADO ATÉ 6X",$D880-($D880*TAXAS!$E$18))/6,IF($A880=TAXAS!$A$19,IF($B880="PARCELADO ATÉ 6X",$D880-($D880*TAXAS!$E$19))/6,IF($A880=TAXAS!$A$20,IF($B880="PARCELADO ATÉ 6X",$D880-($D880*TAXAS!$E$20))/6,IF($A880=TAXAS!$A$21,IF($B880="PARCELADO ATÉ 6X",$D880-($D880*TAXAS!$E$21))/6,IF($A880=TAXAS!$A$22,IF($B880="PARCELADO ATÉ 6X",$D880-($D880*TAXAS!$E$22))/6,IF($A880=TAXAS!$A$23,IF($B880="PARCELADO ATÉ 6X",$D880-($D880*TAXAS!$E$23))/6,IF($A880=TAXAS!$A$24,IF($B880="PARCELADO ATÉ 6X",$D880-($D880*TAXAS!$E$24))/6,IF($A880=TAXAS!$A$25,IF($B880="PARCELADO ATÉ 6X",$D880-($D880*TAXAS!$E$25))/6,IF($A880=TAXAS!$A$26,IF($B880="PARCELADO ATÉ 6X",$D880-($D880*TAXAS!$E$26))/6,IF($A880=TAXAS!$A$27,IF($B880="PARCELADO ATÉ 6X",$D880-($D880*TAXAS!$E$27))/6))))))))))))))))))))))))/1</f>
        <v>0</v>
      </c>
      <c r="I880" s="9">
        <f>IF($A880="VISA",IF($B880="PARCELADO ATÉ 12X",$D880-(D880*TAXAS!$F$4))/12,IF($A880="MASTER",IF($B880="PARCELADO ATÉ 12X",$D880-(D880*TAXAS!$F$5))/12,IF($A880="ELO",IF($B880="PARCELADO ATÉ 12X",$D880-(D880*TAXAS!$F$6))/12,IF($A880="HIPERCARD",IF($B880="PARCELADO ATÉ 12X",$D880-(D880*TAXAS!$F$7))/12,IF($A880="DINERS",IF($B880="PARCELADO ATÉ 12X",$D880-(D880*TAXAS!$F$8))/12,IF($A880="AMERICA EXPRESS",IF($B880="PARCELADO ATÉ 12X",$D880-(D880*TAXAS!$F$9))/12,IF($A880=TAXAS!$A$10,IF($B880="PARCELADO ATÉ 12X",$D880-($D880*TAXAS!$F$10))/12,IF($A880=TAXAS!$A$11,IF($B880="PARCELADO ATÉ 12X",$D880-($D880*TAXAS!$F$11))/12,IF($A880=TAXAS!$A$12,IF($B880="PARCELADO ATÉ 12X",$D880-($D880*TAXAS!$F$12))/12,IF($A880=TAXAS!$A$13,IF($B880="PARCELADO ATÉ 12X",$D880-($D880*TAXAS!$F$13))/12,IF($A880=TAXAS!$A$14,IF($B880="PARCELADO ATÉ 12X",$D880-($D880*TAXAS!$F$14))/12,IF($A880=TAXAS!$A$15,IF($B880="PARCELADO ATÉ 12X",$D880-($D880*TAXAS!$F$15))/12,IF($A880=TAXAS!$A$16,IF($B880="PARCELADO ATÉ 12X",$D880-($D880*TAXAS!$F$16))/12,IF($A880=TAXAS!$A$17,IF($B880="PARCELADO ATÉ 12X",$D880-($D880*TAXAS!$F$17))/12,IF($A880=TAXAS!$A$18,IF($B880="PARCELADO ATÉ 12X",$D880-($D880*TAXAS!$F$18))/12,IF($A880=TAXAS!$A$19,IF($B880="PARCELADO ATÉ 12X",$D880-($D880*TAXAS!$F$19))/12,IF($A880=TAXAS!$A$20,IF($B880="PARCELADO ATÉ 12X",$D880-($D880*TAXAS!$F$20))/12,IF($A880=TAXAS!$A$21,IF($B880="PARCELADO ATÉ 12X",$D880-($D880*TAXAS!$F$21))/12,IF($A880=TAXAS!$A$22,IF($B880="PARCELADO ATÉ 12X",$D880-($D880*TAXAS!$F$22))/12,IF($A880=TAXAS!$A$23,IF($B880="PARCELADO ATÉ 12X",$D880-($D880*TAXAS!$F$23))/12,IF($A880=TAXAS!$A$24,IF($B880="PARCELADO ATÉ 12X",$D880-($D880*TAXAS!$F$24))/12,IF($A880=TAXAS!$A$25,IF($B880="PARCELADO ATÉ 12X",$D880-($D880*TAXAS!$F$25))/12,IF($A880=TAXAS!$A$26,IF($B880="PARCELADO ATÉ 12X",$D880-($D880*TAXAS!$F$26))/12,IF($A880=TAXAS!$A$27,IF($B880="PARCELADO ATÉ 12X",$D880-($D880*TAXAS!$F$27))/12))))))))))))))))))))))))/1</f>
        <v>0</v>
      </c>
      <c r="J880" s="8">
        <f t="shared" si="0"/>
        <v>0</v>
      </c>
      <c r="K880" s="10" t="b">
        <f>IF($B880="PARCELADO ATÉ 3X",($D880-($D880*TAXAS!$D$4))-$J880)</f>
        <v>0</v>
      </c>
      <c r="L880" s="10" t="b">
        <f>IF($B880="PARCELADO ATÉ 6X",($D880-($D880*TAXAS!$E$4))-$J880)</f>
        <v>0</v>
      </c>
      <c r="M880" s="10" t="b">
        <f>IF($B880="PARCELADO ATÉ 12X",($D880-($D880*TAXAS!$F$4))-$J880)</f>
        <v>0</v>
      </c>
      <c r="N880" s="8">
        <f t="shared" si="1"/>
        <v>0</v>
      </c>
      <c r="O880" s="10">
        <f t="shared" si="2"/>
        <v>0</v>
      </c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spans="1:31" ht="15.75" customHeight="1" x14ac:dyDescent="0.2">
      <c r="A881" s="3"/>
      <c r="B881" s="5"/>
      <c r="C881" s="6"/>
      <c r="D881" s="42"/>
      <c r="E881" s="8">
        <f>IF($A881="VISA",IF($B881="DÉBITO",$D881-($D881*TAXAS!$B$4)),IF($A881="MASTER",IF($B881="DÉBITO",$D881-($D881*TAXAS!$B$5)),IF($A881="ELO", IF($B881="DÉBITO",$D881-($D881*TAXAS!$B$6)),IF($A881="HIPERCARD",IF($B881="DÉBITO",$D881-($D881*TAXAS!$B$7)),IF($A881="DINERS",IF($B881="DÉBITO",$D881-($D881*TAXAS!$B$8)),IF($A881="AMERICA EXPRESS",IF($B881="DÉBITO",$D881-($D881*TAXAS!$B$9)),IF($A881=TAXAS!$A$10,IF($B881="DÉBITO",$D881-($D881*TAXAS!$B$10)), IF($A881=TAXAS!$A$11,IF($B881="DÉBITO",$D881-($D881*TAXAS!$B$11)), IF($A881=TAXAS!$A$12,IF($B881="DÉBITO",$D881-($D881*TAXAS!$B$12)), IF($A881=TAXAS!$A$13,IF($B881="DÉBITO",$D881-($D881*TAXAS!$B$13)), IF($A881=TAXAS!$A$14,IF($B881="DÉBITO",$D881-($D881*TAXAS!$B$14)), IF($A881=TAXAS!$A$15,IF($B881="DÉBITO",$D881-($D881*TAXAS!$B$15)), IF($A881=TAXAS!$A$16,IF($B881="DÉBITO",$D881-($D881*TAXAS!$B$16)), IF($A881=TAXAS!$A$17,IF($B881="DÉBITO",$D881-($D881*TAXAS!$B$17)), IF($A881=TAXAS!$A$18,IF($B881="DÉBITO",$D881-($D881*TAXAS!$B$18)), IF($A881=TAXAS!$A$19,IF($B881="DÉBITO",$D881-($D881*TAXAS!$B$19)), IF($A881=TAXAS!$A$20,IF($B881="DÉBITO",$D881-($D881*TAXAS!$B$20)), IF($A881=TAXAS!$A$21,IF($B881="DÉBITO",$D881-($D881*TAXAS!$B$21)), IF($A881=TAXAS!$A$22,IF($B881="DÉBITO",$D881-($D881*TAXAS!$B$22)), IF($A881=TAXAS!$A$23,IF($B881="DÉBITO",$D881-($D881*TAXAS!$B$23)), IF($A881=TAXAS!$A$24,IF($B881="DÉBITO",$D881-($D881*TAXAS!$B$24)), IF($A881=TAXAS!$A$25,IF($B881="DÉBITO",$D881-($D881*TAXAS!$B$25)), IF($A881=TAXAS!$A$26,IF($B881="DÉBITO",$D881-($D881*TAXAS!$B$26)), IF($A881=TAXAS!$A$27,IF($B881="DÉBITO",$D881-($D881*TAXAS!$B$27))))))))))))))))))))))))))/1</f>
        <v>0</v>
      </c>
      <c r="F881" s="8">
        <f>IF($A881="VISA",IF($B881="CRÉDITO",$D881-($D881*TAXAS!$C$4)),IF($A881="MASTER",IF($B881="CRÉDITO",$D881-($D881*TAXAS!$C$5)),IF($A881="ELO", IF($B881="CRÉDITO",$D881-($D881*TAXAS!$C$6)),IF($A881="HIPERCARD",IF($B881="CRÉDITO",$D881-($D881*TAXAS!$C$7)),IF($A881="DINERS",IF($B881="CRÉDITO",$D881-($D881*TAXAS!$C$8)),IF($A881="AMERICA EXPRESS",IF($B881="CRÉDITO",$D881-($D881*TAXAS!$C$9)),IF($A881=TAXAS!$A$10,IF($B881="CRÉDITO",$D881-($D881*TAXAS!$C$10)), IF($A881=TAXAS!$A$11,IF($B881="CRÉDITO",$D881-($D881*TAXAS!$C$11)), IF($A881=TAXAS!$A$12,IF($B881="CRÉDITO",$D881-($D881*TAXAS!$C$12)), IF($A881=TAXAS!$A$13,IF($B881="CRÉDITO",$D881-($D881*TAXAS!$C$13)), IF($A881=TAXAS!$A$14,IF($B881="CRÉDITO",$D881-($D881*TAXAS!$C$14)), IF($A881=TAXAS!$A$15,IF($B881="CRÉDITO",$D881-($D881*TAXAS!$C$15)), IF($A881=TAXAS!$A$16,IF($B881="CRÉDITO",$D881-($D881*TAXAS!$C$16)), IF($A881=TAXAS!$A$17,IF($B881="CRÉDITO",$D881-($D881*TAXAS!$C$17)), IF($A881=TAXAS!$A$18,IF($B881="CRÉDITO",$D881-($D881*TAXAS!$C$18)), IF($A881=TAXAS!$A$19,IF($B881="CRÉDITO",$D881-($D881*TAXAS!$C$19)), IF($A881=TAXAS!$A$20,IF($B881="CRÉDITO",$D881-($D881*TAXAS!$C$20)), IF($A881=TAXAS!$A$21,IF($B881="CRÉDITO",$D881-($D881*TAXAS!$C$21)), IF($A881=TAXAS!$A$22,IF($B881="CRÉDITO",$D881-($D881*TAXAS!$C$22)), IF($A881=TAXAS!$A$23,IF($B881="CRÉDITO",$D881-($D881*TAXAS!$C$23)), IF($A881=TAXAS!$A$24,IF($B881="CRÉDITO",$D881-($D881*TAXAS!$C$24)), IF($A881=TAXAS!$A$25,IF($B881="CRÉDITO",$D881-($D881*TAXAS!$C$25)), IF($A881=TAXAS!$A$26,IF($B881="CRÉDITO",$D881-($D881*TAXAS!$C$26)), IF($A881=TAXAS!$A$27,IF($B881="CRÉDITO",$D881-($D881*TAXAS!$C$27))))))))))))))))))))))))))/1</f>
        <v>0</v>
      </c>
      <c r="G881" s="9">
        <f>IF($A881="VISA",IF($B881="PARCELADO ATÉ 3X",$D881-(D881*TAXAS!$D$4))/3,IF($A881="MASTER",IF($B881="PARCELADO ATÉ 3X",$D881-(D881*TAXAS!$D$5))/3,IF($A881="ELO",IF($B881="PARCELADO ATÉ 3X",$D881-(D881*TAXAS!$D$6))/3,IF($A881="HIPERCARD",IF($B881="PARCELADO ATÉ 3X",$D881-(D881*TAXAS!$D$7))/3,IF($A881="DINERS",IF($B881="PARCELADO ATÉ 3X",$D881-(D881*TAXAS!$D$8))/3,IF($A881="AMERICA EXPRESS",IF($B881="PARCELADO ATÉ 3X",$D881-(D881*TAXAS!$D$9))/3,IF($A881=TAXAS!$A$10,IF($B881="PARCELADO ATÉ 3X",$D881-($D881*TAXAS!$D$10))/3,IF($A881=TAXAS!$A$11,IF($B881="PARCELADO ATÉ 3X",$D881-($D881*TAXAS!$D$11))/3,IF($A881=TAXAS!$A$12,IF($B881="PARCELADO ATÉ 3X",$D881-($D881*TAXAS!$D$12))/3,IF($A881=TAXAS!$A$13,IF($B881="PARCELADO ATÉ 3X",$D881-($D881*TAXAS!$D$13))/3,IF($A881=TAXAS!$A$14,IF($B881="PARCELADO ATÉ 3X",$D881-($D881*TAXAS!$D$14))/3,IF($A881=TAXAS!$A$15,IF($B881="PARCELADO ATÉ 3X",$D881-($D881*TAXAS!$D$15))/3,IF($A881=TAXAS!$A$16,IF($B881="PARCELADO ATÉ 3X",$D881-($D881*TAXAS!$D$16))/3,IF($A881=TAXAS!$A$17,IF($B881="PARCELADO ATÉ 3X",$D881-($D881*TAXAS!$D$17))/3,IF($A881=TAXAS!$A$18,IF($B881="PARCELADO ATÉ 3X",$D881-($D881*TAXAS!$D$18))/3,IF($A881=TAXAS!$A$19,IF($B881="PARCELADO ATÉ 3X",$D881-($D881*TAXAS!$D$19))/3,IF($A881=TAXAS!$A$20,IF($B881="PARCELADO ATÉ 3X",$D881-($D881*TAXAS!$D$20))/3,IF($A881=TAXAS!$A$21,IF($B881="PARCELADO ATÉ 3X",$D881-($D881*TAXAS!$D$21))/3,IF($A881=TAXAS!$A$22,IF($B881="PARCELADO ATÉ 3X",$D881-($D881*TAXAS!$D$22))/3,IF($A881=TAXAS!$A$23,IF($B881="PARCELADO ATÉ 3X",$D881-($D881*TAXAS!$D$23))/3,IF($A881=TAXAS!$A$24,IF($B881="PARCELADO ATÉ 3X",$D881-($D881*TAXAS!$D$24))/3,IF($A881=TAXAS!$A$25,IF($B881="PARCELADO ATÉ 3X",$D881-($D881*TAXAS!$D$25))/3,IF($A881=TAXAS!$A$26,IF($B881="PARCELADO ATÉ 3X",$D881-($D881*TAXAS!$D$26))/3,IF($A881=TAXAS!$A$27,IF($B881="PARCELADO ATÉ 3X",$D881-($D881*TAXAS!$D$27))/3))))))))))))))))))))))))/1</f>
        <v>0</v>
      </c>
      <c r="H881" s="9">
        <f>IF($A881="VISA",IF($B881="PARCELADO ATÉ 6X",$D881-(D881*TAXAS!$E$4))/6,IF($A881="MASTER",IF($B881="PARCELADO ATÉ 6X",$D881-(D881*TAXAS!$E$5))/6,IF($A881="ELO",IF($B881="PARCELADO ATÉ 6X",$D881-(D881*TAXAS!$E$6))/6,IF($A881="HIPERCARD",IF($B881="PARCELADO ATÉ 6X",$D881-(D881*TAXAS!$E$7))/6,IF($A881="DINERS",IF($B881="PARCELADO ATÉ 6X",$D881-(D881*TAXAS!$E$8))/6,IF($A881="AMERICA EXPRESS",IF($B881="PARCELADO ATÉ 6X",$D881-(D881*TAXAS!$E$9))/6,IF($A881=TAXAS!$A$10,IF($B881="PARCELADO ATÉ 6X",$D881-($D881*TAXAS!$E$10))/6,IF($A881=TAXAS!$A$11,IF($B881="PARCELADO ATÉ 6X",$D881-($D881*TAXAS!$E$11))/6,IF($A881=TAXAS!$A$12,IF($B881="PARCELADO ATÉ 6X",$D881-($D881*TAXAS!$E$12))/6,IF($A881=TAXAS!$A$13,IF($B881="PARCELADO ATÉ 6X",$D881-($D881*TAXAS!$E$13))/6,IF($A881=TAXAS!$A$14,IF($B881="PARCELADO ATÉ 6X",$D881-($D881*TAXAS!$E$14))/6,IF($A881=TAXAS!$A$15,IF($B881="PARCELADO ATÉ 6X",$D881-($D881*TAXAS!$E$15))/6,IF($A881=TAXAS!$A$16,IF($B881="PARCELADO ATÉ 6X",$D881-($D881*TAXAS!$E$16))/6,IF($A881=TAXAS!$A$17,IF($B881="PARCELADO ATÉ 6X",$D881-($D881*TAXAS!$E$17))/6,IF($A881=TAXAS!$A$18,IF($B881="PARCELADO ATÉ 6X",$D881-($D881*TAXAS!$E$18))/6,IF($A881=TAXAS!$A$19,IF($B881="PARCELADO ATÉ 6X",$D881-($D881*TAXAS!$E$19))/6,IF($A881=TAXAS!$A$20,IF($B881="PARCELADO ATÉ 6X",$D881-($D881*TAXAS!$E$20))/6,IF($A881=TAXAS!$A$21,IF($B881="PARCELADO ATÉ 6X",$D881-($D881*TAXAS!$E$21))/6,IF($A881=TAXAS!$A$22,IF($B881="PARCELADO ATÉ 6X",$D881-($D881*TAXAS!$E$22))/6,IF($A881=TAXAS!$A$23,IF($B881="PARCELADO ATÉ 6X",$D881-($D881*TAXAS!$E$23))/6,IF($A881=TAXAS!$A$24,IF($B881="PARCELADO ATÉ 6X",$D881-($D881*TAXAS!$E$24))/6,IF($A881=TAXAS!$A$25,IF($B881="PARCELADO ATÉ 6X",$D881-($D881*TAXAS!$E$25))/6,IF($A881=TAXAS!$A$26,IF($B881="PARCELADO ATÉ 6X",$D881-($D881*TAXAS!$E$26))/6,IF($A881=TAXAS!$A$27,IF($B881="PARCELADO ATÉ 6X",$D881-($D881*TAXAS!$E$27))/6))))))))))))))))))))))))/1</f>
        <v>0</v>
      </c>
      <c r="I881" s="9">
        <f>IF($A881="VISA",IF($B881="PARCELADO ATÉ 12X",$D881-(D881*TAXAS!$F$4))/12,IF($A881="MASTER",IF($B881="PARCELADO ATÉ 12X",$D881-(D881*TAXAS!$F$5))/12,IF($A881="ELO",IF($B881="PARCELADO ATÉ 12X",$D881-(D881*TAXAS!$F$6))/12,IF($A881="HIPERCARD",IF($B881="PARCELADO ATÉ 12X",$D881-(D881*TAXAS!$F$7))/12,IF($A881="DINERS",IF($B881="PARCELADO ATÉ 12X",$D881-(D881*TAXAS!$F$8))/12,IF($A881="AMERICA EXPRESS",IF($B881="PARCELADO ATÉ 12X",$D881-(D881*TAXAS!$F$9))/12,IF($A881=TAXAS!$A$10,IF($B881="PARCELADO ATÉ 12X",$D881-($D881*TAXAS!$F$10))/12,IF($A881=TAXAS!$A$11,IF($B881="PARCELADO ATÉ 12X",$D881-($D881*TAXAS!$F$11))/12,IF($A881=TAXAS!$A$12,IF($B881="PARCELADO ATÉ 12X",$D881-($D881*TAXAS!$F$12))/12,IF($A881=TAXAS!$A$13,IF($B881="PARCELADO ATÉ 12X",$D881-($D881*TAXAS!$F$13))/12,IF($A881=TAXAS!$A$14,IF($B881="PARCELADO ATÉ 12X",$D881-($D881*TAXAS!$F$14))/12,IF($A881=TAXAS!$A$15,IF($B881="PARCELADO ATÉ 12X",$D881-($D881*TAXAS!$F$15))/12,IF($A881=TAXAS!$A$16,IF($B881="PARCELADO ATÉ 12X",$D881-($D881*TAXAS!$F$16))/12,IF($A881=TAXAS!$A$17,IF($B881="PARCELADO ATÉ 12X",$D881-($D881*TAXAS!$F$17))/12,IF($A881=TAXAS!$A$18,IF($B881="PARCELADO ATÉ 12X",$D881-($D881*TAXAS!$F$18))/12,IF($A881=TAXAS!$A$19,IF($B881="PARCELADO ATÉ 12X",$D881-($D881*TAXAS!$F$19))/12,IF($A881=TAXAS!$A$20,IF($B881="PARCELADO ATÉ 12X",$D881-($D881*TAXAS!$F$20))/12,IF($A881=TAXAS!$A$21,IF($B881="PARCELADO ATÉ 12X",$D881-($D881*TAXAS!$F$21))/12,IF($A881=TAXAS!$A$22,IF($B881="PARCELADO ATÉ 12X",$D881-($D881*TAXAS!$F$22))/12,IF($A881=TAXAS!$A$23,IF($B881="PARCELADO ATÉ 12X",$D881-($D881*TAXAS!$F$23))/12,IF($A881=TAXAS!$A$24,IF($B881="PARCELADO ATÉ 12X",$D881-($D881*TAXAS!$F$24))/12,IF($A881=TAXAS!$A$25,IF($B881="PARCELADO ATÉ 12X",$D881-($D881*TAXAS!$F$25))/12,IF($A881=TAXAS!$A$26,IF($B881="PARCELADO ATÉ 12X",$D881-($D881*TAXAS!$F$26))/12,IF($A881=TAXAS!$A$27,IF($B881="PARCELADO ATÉ 12X",$D881-($D881*TAXAS!$F$27))/12))))))))))))))))))))))))/1</f>
        <v>0</v>
      </c>
      <c r="J881" s="8">
        <f t="shared" si="0"/>
        <v>0</v>
      </c>
      <c r="K881" s="10" t="b">
        <f>IF($B881="PARCELADO ATÉ 3X",($D881-($D881*TAXAS!$D$4))-$J881)</f>
        <v>0</v>
      </c>
      <c r="L881" s="10" t="b">
        <f>IF($B881="PARCELADO ATÉ 6X",($D881-($D881*TAXAS!$E$4))-$J881)</f>
        <v>0</v>
      </c>
      <c r="M881" s="10" t="b">
        <f>IF($B881="PARCELADO ATÉ 12X",($D881-($D881*TAXAS!$F$4))-$J881)</f>
        <v>0</v>
      </c>
      <c r="N881" s="8">
        <f t="shared" si="1"/>
        <v>0</v>
      </c>
      <c r="O881" s="10">
        <f t="shared" si="2"/>
        <v>0</v>
      </c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spans="1:31" ht="15.75" customHeight="1" x14ac:dyDescent="0.2">
      <c r="A882" s="3"/>
      <c r="B882" s="5"/>
      <c r="C882" s="6"/>
      <c r="D882" s="42"/>
      <c r="E882" s="8">
        <f>IF($A882="VISA",IF($B882="DÉBITO",$D882-($D882*TAXAS!$B$4)),IF($A882="MASTER",IF($B882="DÉBITO",$D882-($D882*TAXAS!$B$5)),IF($A882="ELO", IF($B882="DÉBITO",$D882-($D882*TAXAS!$B$6)),IF($A882="HIPERCARD",IF($B882="DÉBITO",$D882-($D882*TAXAS!$B$7)),IF($A882="DINERS",IF($B882="DÉBITO",$D882-($D882*TAXAS!$B$8)),IF($A882="AMERICA EXPRESS",IF($B882="DÉBITO",$D882-($D882*TAXAS!$B$9)),IF($A882=TAXAS!$A$10,IF($B882="DÉBITO",$D882-($D882*TAXAS!$B$10)), IF($A882=TAXAS!$A$11,IF($B882="DÉBITO",$D882-($D882*TAXAS!$B$11)), IF($A882=TAXAS!$A$12,IF($B882="DÉBITO",$D882-($D882*TAXAS!$B$12)), IF($A882=TAXAS!$A$13,IF($B882="DÉBITO",$D882-($D882*TAXAS!$B$13)), IF($A882=TAXAS!$A$14,IF($B882="DÉBITO",$D882-($D882*TAXAS!$B$14)), IF($A882=TAXAS!$A$15,IF($B882="DÉBITO",$D882-($D882*TAXAS!$B$15)), IF($A882=TAXAS!$A$16,IF($B882="DÉBITO",$D882-($D882*TAXAS!$B$16)), IF($A882=TAXAS!$A$17,IF($B882="DÉBITO",$D882-($D882*TAXAS!$B$17)), IF($A882=TAXAS!$A$18,IF($B882="DÉBITO",$D882-($D882*TAXAS!$B$18)), IF($A882=TAXAS!$A$19,IF($B882="DÉBITO",$D882-($D882*TAXAS!$B$19)), IF($A882=TAXAS!$A$20,IF($B882="DÉBITO",$D882-($D882*TAXAS!$B$20)), IF($A882=TAXAS!$A$21,IF($B882="DÉBITO",$D882-($D882*TAXAS!$B$21)), IF($A882=TAXAS!$A$22,IF($B882="DÉBITO",$D882-($D882*TAXAS!$B$22)), IF($A882=TAXAS!$A$23,IF($B882="DÉBITO",$D882-($D882*TAXAS!$B$23)), IF($A882=TAXAS!$A$24,IF($B882="DÉBITO",$D882-($D882*TAXAS!$B$24)), IF($A882=TAXAS!$A$25,IF($B882="DÉBITO",$D882-($D882*TAXAS!$B$25)), IF($A882=TAXAS!$A$26,IF($B882="DÉBITO",$D882-($D882*TAXAS!$B$26)), IF($A882=TAXAS!$A$27,IF($B882="DÉBITO",$D882-($D882*TAXAS!$B$27))))))))))))))))))))))))))/1</f>
        <v>0</v>
      </c>
      <c r="F882" s="8">
        <f>IF($A882="VISA",IF($B882="CRÉDITO",$D882-($D882*TAXAS!$C$4)),IF($A882="MASTER",IF($B882="CRÉDITO",$D882-($D882*TAXAS!$C$5)),IF($A882="ELO", IF($B882="CRÉDITO",$D882-($D882*TAXAS!$C$6)),IF($A882="HIPERCARD",IF($B882="CRÉDITO",$D882-($D882*TAXAS!$C$7)),IF($A882="DINERS",IF($B882="CRÉDITO",$D882-($D882*TAXAS!$C$8)),IF($A882="AMERICA EXPRESS",IF($B882="CRÉDITO",$D882-($D882*TAXAS!$C$9)),IF($A882=TAXAS!$A$10,IF($B882="CRÉDITO",$D882-($D882*TAXAS!$C$10)), IF($A882=TAXAS!$A$11,IF($B882="CRÉDITO",$D882-($D882*TAXAS!$C$11)), IF($A882=TAXAS!$A$12,IF($B882="CRÉDITO",$D882-($D882*TAXAS!$C$12)), IF($A882=TAXAS!$A$13,IF($B882="CRÉDITO",$D882-($D882*TAXAS!$C$13)), IF($A882=TAXAS!$A$14,IF($B882="CRÉDITO",$D882-($D882*TAXAS!$C$14)), IF($A882=TAXAS!$A$15,IF($B882="CRÉDITO",$D882-($D882*TAXAS!$C$15)), IF($A882=TAXAS!$A$16,IF($B882="CRÉDITO",$D882-($D882*TAXAS!$C$16)), IF($A882=TAXAS!$A$17,IF($B882="CRÉDITO",$D882-($D882*TAXAS!$C$17)), IF($A882=TAXAS!$A$18,IF($B882="CRÉDITO",$D882-($D882*TAXAS!$C$18)), IF($A882=TAXAS!$A$19,IF($B882="CRÉDITO",$D882-($D882*TAXAS!$C$19)), IF($A882=TAXAS!$A$20,IF($B882="CRÉDITO",$D882-($D882*TAXAS!$C$20)), IF($A882=TAXAS!$A$21,IF($B882="CRÉDITO",$D882-($D882*TAXAS!$C$21)), IF($A882=TAXAS!$A$22,IF($B882="CRÉDITO",$D882-($D882*TAXAS!$C$22)), IF($A882=TAXAS!$A$23,IF($B882="CRÉDITO",$D882-($D882*TAXAS!$C$23)), IF($A882=TAXAS!$A$24,IF($B882="CRÉDITO",$D882-($D882*TAXAS!$C$24)), IF($A882=TAXAS!$A$25,IF($B882="CRÉDITO",$D882-($D882*TAXAS!$C$25)), IF($A882=TAXAS!$A$26,IF($B882="CRÉDITO",$D882-($D882*TAXAS!$C$26)), IF($A882=TAXAS!$A$27,IF($B882="CRÉDITO",$D882-($D882*TAXAS!$C$27))))))))))))))))))))))))))/1</f>
        <v>0</v>
      </c>
      <c r="G882" s="9">
        <f>IF($A882="VISA",IF($B882="PARCELADO ATÉ 3X",$D882-(D882*TAXAS!$D$4))/3,IF($A882="MASTER",IF($B882="PARCELADO ATÉ 3X",$D882-(D882*TAXAS!$D$5))/3,IF($A882="ELO",IF($B882="PARCELADO ATÉ 3X",$D882-(D882*TAXAS!$D$6))/3,IF($A882="HIPERCARD",IF($B882="PARCELADO ATÉ 3X",$D882-(D882*TAXAS!$D$7))/3,IF($A882="DINERS",IF($B882="PARCELADO ATÉ 3X",$D882-(D882*TAXAS!$D$8))/3,IF($A882="AMERICA EXPRESS",IF($B882="PARCELADO ATÉ 3X",$D882-(D882*TAXAS!$D$9))/3,IF($A882=TAXAS!$A$10,IF($B882="PARCELADO ATÉ 3X",$D882-($D882*TAXAS!$D$10))/3,IF($A882=TAXAS!$A$11,IF($B882="PARCELADO ATÉ 3X",$D882-($D882*TAXAS!$D$11))/3,IF($A882=TAXAS!$A$12,IF($B882="PARCELADO ATÉ 3X",$D882-($D882*TAXAS!$D$12))/3,IF($A882=TAXAS!$A$13,IF($B882="PARCELADO ATÉ 3X",$D882-($D882*TAXAS!$D$13))/3,IF($A882=TAXAS!$A$14,IF($B882="PARCELADO ATÉ 3X",$D882-($D882*TAXAS!$D$14))/3,IF($A882=TAXAS!$A$15,IF($B882="PARCELADO ATÉ 3X",$D882-($D882*TAXAS!$D$15))/3,IF($A882=TAXAS!$A$16,IF($B882="PARCELADO ATÉ 3X",$D882-($D882*TAXAS!$D$16))/3,IF($A882=TAXAS!$A$17,IF($B882="PARCELADO ATÉ 3X",$D882-($D882*TAXAS!$D$17))/3,IF($A882=TAXAS!$A$18,IF($B882="PARCELADO ATÉ 3X",$D882-($D882*TAXAS!$D$18))/3,IF($A882=TAXAS!$A$19,IF($B882="PARCELADO ATÉ 3X",$D882-($D882*TAXAS!$D$19))/3,IF($A882=TAXAS!$A$20,IF($B882="PARCELADO ATÉ 3X",$D882-($D882*TAXAS!$D$20))/3,IF($A882=TAXAS!$A$21,IF($B882="PARCELADO ATÉ 3X",$D882-($D882*TAXAS!$D$21))/3,IF($A882=TAXAS!$A$22,IF($B882="PARCELADO ATÉ 3X",$D882-($D882*TAXAS!$D$22))/3,IF($A882=TAXAS!$A$23,IF($B882="PARCELADO ATÉ 3X",$D882-($D882*TAXAS!$D$23))/3,IF($A882=TAXAS!$A$24,IF($B882="PARCELADO ATÉ 3X",$D882-($D882*TAXAS!$D$24))/3,IF($A882=TAXAS!$A$25,IF($B882="PARCELADO ATÉ 3X",$D882-($D882*TAXAS!$D$25))/3,IF($A882=TAXAS!$A$26,IF($B882="PARCELADO ATÉ 3X",$D882-($D882*TAXAS!$D$26))/3,IF($A882=TAXAS!$A$27,IF($B882="PARCELADO ATÉ 3X",$D882-($D882*TAXAS!$D$27))/3))))))))))))))))))))))))/1</f>
        <v>0</v>
      </c>
      <c r="H882" s="9">
        <f>IF($A882="VISA",IF($B882="PARCELADO ATÉ 6X",$D882-(D882*TAXAS!$E$4))/6,IF($A882="MASTER",IF($B882="PARCELADO ATÉ 6X",$D882-(D882*TAXAS!$E$5))/6,IF($A882="ELO",IF($B882="PARCELADO ATÉ 6X",$D882-(D882*TAXAS!$E$6))/6,IF($A882="HIPERCARD",IF($B882="PARCELADO ATÉ 6X",$D882-(D882*TAXAS!$E$7))/6,IF($A882="DINERS",IF($B882="PARCELADO ATÉ 6X",$D882-(D882*TAXAS!$E$8))/6,IF($A882="AMERICA EXPRESS",IF($B882="PARCELADO ATÉ 6X",$D882-(D882*TAXAS!$E$9))/6,IF($A882=TAXAS!$A$10,IF($B882="PARCELADO ATÉ 6X",$D882-($D882*TAXAS!$E$10))/6,IF($A882=TAXAS!$A$11,IF($B882="PARCELADO ATÉ 6X",$D882-($D882*TAXAS!$E$11))/6,IF($A882=TAXAS!$A$12,IF($B882="PARCELADO ATÉ 6X",$D882-($D882*TAXAS!$E$12))/6,IF($A882=TAXAS!$A$13,IF($B882="PARCELADO ATÉ 6X",$D882-($D882*TAXAS!$E$13))/6,IF($A882=TAXAS!$A$14,IF($B882="PARCELADO ATÉ 6X",$D882-($D882*TAXAS!$E$14))/6,IF($A882=TAXAS!$A$15,IF($B882="PARCELADO ATÉ 6X",$D882-($D882*TAXAS!$E$15))/6,IF($A882=TAXAS!$A$16,IF($B882="PARCELADO ATÉ 6X",$D882-($D882*TAXAS!$E$16))/6,IF($A882=TAXAS!$A$17,IF($B882="PARCELADO ATÉ 6X",$D882-($D882*TAXAS!$E$17))/6,IF($A882=TAXAS!$A$18,IF($B882="PARCELADO ATÉ 6X",$D882-($D882*TAXAS!$E$18))/6,IF($A882=TAXAS!$A$19,IF($B882="PARCELADO ATÉ 6X",$D882-($D882*TAXAS!$E$19))/6,IF($A882=TAXAS!$A$20,IF($B882="PARCELADO ATÉ 6X",$D882-($D882*TAXAS!$E$20))/6,IF($A882=TAXAS!$A$21,IF($B882="PARCELADO ATÉ 6X",$D882-($D882*TAXAS!$E$21))/6,IF($A882=TAXAS!$A$22,IF($B882="PARCELADO ATÉ 6X",$D882-($D882*TAXAS!$E$22))/6,IF($A882=TAXAS!$A$23,IF($B882="PARCELADO ATÉ 6X",$D882-($D882*TAXAS!$E$23))/6,IF($A882=TAXAS!$A$24,IF($B882="PARCELADO ATÉ 6X",$D882-($D882*TAXAS!$E$24))/6,IF($A882=TAXAS!$A$25,IF($B882="PARCELADO ATÉ 6X",$D882-($D882*TAXAS!$E$25))/6,IF($A882=TAXAS!$A$26,IF($B882="PARCELADO ATÉ 6X",$D882-($D882*TAXAS!$E$26))/6,IF($A882=TAXAS!$A$27,IF($B882="PARCELADO ATÉ 6X",$D882-($D882*TAXAS!$E$27))/6))))))))))))))))))))))))/1</f>
        <v>0</v>
      </c>
      <c r="I882" s="9">
        <f>IF($A882="VISA",IF($B882="PARCELADO ATÉ 12X",$D882-(D882*TAXAS!$F$4))/12,IF($A882="MASTER",IF($B882="PARCELADO ATÉ 12X",$D882-(D882*TAXAS!$F$5))/12,IF($A882="ELO",IF($B882="PARCELADO ATÉ 12X",$D882-(D882*TAXAS!$F$6))/12,IF($A882="HIPERCARD",IF($B882="PARCELADO ATÉ 12X",$D882-(D882*TAXAS!$F$7))/12,IF($A882="DINERS",IF($B882="PARCELADO ATÉ 12X",$D882-(D882*TAXAS!$F$8))/12,IF($A882="AMERICA EXPRESS",IF($B882="PARCELADO ATÉ 12X",$D882-(D882*TAXAS!$F$9))/12,IF($A882=TAXAS!$A$10,IF($B882="PARCELADO ATÉ 12X",$D882-($D882*TAXAS!$F$10))/12,IF($A882=TAXAS!$A$11,IF($B882="PARCELADO ATÉ 12X",$D882-($D882*TAXAS!$F$11))/12,IF($A882=TAXAS!$A$12,IF($B882="PARCELADO ATÉ 12X",$D882-($D882*TAXAS!$F$12))/12,IF($A882=TAXAS!$A$13,IF($B882="PARCELADO ATÉ 12X",$D882-($D882*TAXAS!$F$13))/12,IF($A882=TAXAS!$A$14,IF($B882="PARCELADO ATÉ 12X",$D882-($D882*TAXAS!$F$14))/12,IF($A882=TAXAS!$A$15,IF($B882="PARCELADO ATÉ 12X",$D882-($D882*TAXAS!$F$15))/12,IF($A882=TAXAS!$A$16,IF($B882="PARCELADO ATÉ 12X",$D882-($D882*TAXAS!$F$16))/12,IF($A882=TAXAS!$A$17,IF($B882="PARCELADO ATÉ 12X",$D882-($D882*TAXAS!$F$17))/12,IF($A882=TAXAS!$A$18,IF($B882="PARCELADO ATÉ 12X",$D882-($D882*TAXAS!$F$18))/12,IF($A882=TAXAS!$A$19,IF($B882="PARCELADO ATÉ 12X",$D882-($D882*TAXAS!$F$19))/12,IF($A882=TAXAS!$A$20,IF($B882="PARCELADO ATÉ 12X",$D882-($D882*TAXAS!$F$20))/12,IF($A882=TAXAS!$A$21,IF($B882="PARCELADO ATÉ 12X",$D882-($D882*TAXAS!$F$21))/12,IF($A882=TAXAS!$A$22,IF($B882="PARCELADO ATÉ 12X",$D882-($D882*TAXAS!$F$22))/12,IF($A882=TAXAS!$A$23,IF($B882="PARCELADO ATÉ 12X",$D882-($D882*TAXAS!$F$23))/12,IF($A882=TAXAS!$A$24,IF($B882="PARCELADO ATÉ 12X",$D882-($D882*TAXAS!$F$24))/12,IF($A882=TAXAS!$A$25,IF($B882="PARCELADO ATÉ 12X",$D882-($D882*TAXAS!$F$25))/12,IF($A882=TAXAS!$A$26,IF($B882="PARCELADO ATÉ 12X",$D882-($D882*TAXAS!$F$26))/12,IF($A882=TAXAS!$A$27,IF($B882="PARCELADO ATÉ 12X",$D882-($D882*TAXAS!$F$27))/12))))))))))))))))))))))))/1</f>
        <v>0</v>
      </c>
      <c r="J882" s="8">
        <f t="shared" si="0"/>
        <v>0</v>
      </c>
      <c r="K882" s="10" t="b">
        <f>IF($B882="PARCELADO ATÉ 3X",($D882-($D882*TAXAS!$D$4))-$J882)</f>
        <v>0</v>
      </c>
      <c r="L882" s="10" t="b">
        <f>IF($B882="PARCELADO ATÉ 6X",($D882-($D882*TAXAS!$E$4))-$J882)</f>
        <v>0</v>
      </c>
      <c r="M882" s="10" t="b">
        <f>IF($B882="PARCELADO ATÉ 12X",($D882-($D882*TAXAS!$F$4))-$J882)</f>
        <v>0</v>
      </c>
      <c r="N882" s="8">
        <f t="shared" si="1"/>
        <v>0</v>
      </c>
      <c r="O882" s="10">
        <f t="shared" si="2"/>
        <v>0</v>
      </c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spans="1:31" ht="15.75" customHeight="1" x14ac:dyDescent="0.2">
      <c r="A883" s="3"/>
      <c r="B883" s="5"/>
      <c r="C883" s="6"/>
      <c r="D883" s="42"/>
      <c r="E883" s="8">
        <f>IF($A883="VISA",IF($B883="DÉBITO",$D883-($D883*TAXAS!$B$4)),IF($A883="MASTER",IF($B883="DÉBITO",$D883-($D883*TAXAS!$B$5)),IF($A883="ELO", IF($B883="DÉBITO",$D883-($D883*TAXAS!$B$6)),IF($A883="HIPERCARD",IF($B883="DÉBITO",$D883-($D883*TAXAS!$B$7)),IF($A883="DINERS",IF($B883="DÉBITO",$D883-($D883*TAXAS!$B$8)),IF($A883="AMERICA EXPRESS",IF($B883="DÉBITO",$D883-($D883*TAXAS!$B$9)),IF($A883=TAXAS!$A$10,IF($B883="DÉBITO",$D883-($D883*TAXAS!$B$10)), IF($A883=TAXAS!$A$11,IF($B883="DÉBITO",$D883-($D883*TAXAS!$B$11)), IF($A883=TAXAS!$A$12,IF($B883="DÉBITO",$D883-($D883*TAXAS!$B$12)), IF($A883=TAXAS!$A$13,IF($B883="DÉBITO",$D883-($D883*TAXAS!$B$13)), IF($A883=TAXAS!$A$14,IF($B883="DÉBITO",$D883-($D883*TAXAS!$B$14)), IF($A883=TAXAS!$A$15,IF($B883="DÉBITO",$D883-($D883*TAXAS!$B$15)), IF($A883=TAXAS!$A$16,IF($B883="DÉBITO",$D883-($D883*TAXAS!$B$16)), IF($A883=TAXAS!$A$17,IF($B883="DÉBITO",$D883-($D883*TAXAS!$B$17)), IF($A883=TAXAS!$A$18,IF($B883="DÉBITO",$D883-($D883*TAXAS!$B$18)), IF($A883=TAXAS!$A$19,IF($B883="DÉBITO",$D883-($D883*TAXAS!$B$19)), IF($A883=TAXAS!$A$20,IF($B883="DÉBITO",$D883-($D883*TAXAS!$B$20)), IF($A883=TAXAS!$A$21,IF($B883="DÉBITO",$D883-($D883*TAXAS!$B$21)), IF($A883=TAXAS!$A$22,IF($B883="DÉBITO",$D883-($D883*TAXAS!$B$22)), IF($A883=TAXAS!$A$23,IF($B883="DÉBITO",$D883-($D883*TAXAS!$B$23)), IF($A883=TAXAS!$A$24,IF($B883="DÉBITO",$D883-($D883*TAXAS!$B$24)), IF($A883=TAXAS!$A$25,IF($B883="DÉBITO",$D883-($D883*TAXAS!$B$25)), IF($A883=TAXAS!$A$26,IF($B883="DÉBITO",$D883-($D883*TAXAS!$B$26)), IF($A883=TAXAS!$A$27,IF($B883="DÉBITO",$D883-($D883*TAXAS!$B$27))))))))))))))))))))))))))/1</f>
        <v>0</v>
      </c>
      <c r="F883" s="8">
        <f>IF($A883="VISA",IF($B883="CRÉDITO",$D883-($D883*TAXAS!$C$4)),IF($A883="MASTER",IF($B883="CRÉDITO",$D883-($D883*TAXAS!$C$5)),IF($A883="ELO", IF($B883="CRÉDITO",$D883-($D883*TAXAS!$C$6)),IF($A883="HIPERCARD",IF($B883="CRÉDITO",$D883-($D883*TAXAS!$C$7)),IF($A883="DINERS",IF($B883="CRÉDITO",$D883-($D883*TAXAS!$C$8)),IF($A883="AMERICA EXPRESS",IF($B883="CRÉDITO",$D883-($D883*TAXAS!$C$9)),IF($A883=TAXAS!$A$10,IF($B883="CRÉDITO",$D883-($D883*TAXAS!$C$10)), IF($A883=TAXAS!$A$11,IF($B883="CRÉDITO",$D883-($D883*TAXAS!$C$11)), IF($A883=TAXAS!$A$12,IF($B883="CRÉDITO",$D883-($D883*TAXAS!$C$12)), IF($A883=TAXAS!$A$13,IF($B883="CRÉDITO",$D883-($D883*TAXAS!$C$13)), IF($A883=TAXAS!$A$14,IF($B883="CRÉDITO",$D883-($D883*TAXAS!$C$14)), IF($A883=TAXAS!$A$15,IF($B883="CRÉDITO",$D883-($D883*TAXAS!$C$15)), IF($A883=TAXAS!$A$16,IF($B883="CRÉDITO",$D883-($D883*TAXAS!$C$16)), IF($A883=TAXAS!$A$17,IF($B883="CRÉDITO",$D883-($D883*TAXAS!$C$17)), IF($A883=TAXAS!$A$18,IF($B883="CRÉDITO",$D883-($D883*TAXAS!$C$18)), IF($A883=TAXAS!$A$19,IF($B883="CRÉDITO",$D883-($D883*TAXAS!$C$19)), IF($A883=TAXAS!$A$20,IF($B883="CRÉDITO",$D883-($D883*TAXAS!$C$20)), IF($A883=TAXAS!$A$21,IF($B883="CRÉDITO",$D883-($D883*TAXAS!$C$21)), IF($A883=TAXAS!$A$22,IF($B883="CRÉDITO",$D883-($D883*TAXAS!$C$22)), IF($A883=TAXAS!$A$23,IF($B883="CRÉDITO",$D883-($D883*TAXAS!$C$23)), IF($A883=TAXAS!$A$24,IF($B883="CRÉDITO",$D883-($D883*TAXAS!$C$24)), IF($A883=TAXAS!$A$25,IF($B883="CRÉDITO",$D883-($D883*TAXAS!$C$25)), IF($A883=TAXAS!$A$26,IF($B883="CRÉDITO",$D883-($D883*TAXAS!$C$26)), IF($A883=TAXAS!$A$27,IF($B883="CRÉDITO",$D883-($D883*TAXAS!$C$27))))))))))))))))))))))))))/1</f>
        <v>0</v>
      </c>
      <c r="G883" s="9">
        <f>IF($A883="VISA",IF($B883="PARCELADO ATÉ 3X",$D883-(D883*TAXAS!$D$4))/3,IF($A883="MASTER",IF($B883="PARCELADO ATÉ 3X",$D883-(D883*TAXAS!$D$5))/3,IF($A883="ELO",IF($B883="PARCELADO ATÉ 3X",$D883-(D883*TAXAS!$D$6))/3,IF($A883="HIPERCARD",IF($B883="PARCELADO ATÉ 3X",$D883-(D883*TAXAS!$D$7))/3,IF($A883="DINERS",IF($B883="PARCELADO ATÉ 3X",$D883-(D883*TAXAS!$D$8))/3,IF($A883="AMERICA EXPRESS",IF($B883="PARCELADO ATÉ 3X",$D883-(D883*TAXAS!$D$9))/3,IF($A883=TAXAS!$A$10,IF($B883="PARCELADO ATÉ 3X",$D883-($D883*TAXAS!$D$10))/3,IF($A883=TAXAS!$A$11,IF($B883="PARCELADO ATÉ 3X",$D883-($D883*TAXAS!$D$11))/3,IF($A883=TAXAS!$A$12,IF($B883="PARCELADO ATÉ 3X",$D883-($D883*TAXAS!$D$12))/3,IF($A883=TAXAS!$A$13,IF($B883="PARCELADO ATÉ 3X",$D883-($D883*TAXAS!$D$13))/3,IF($A883=TAXAS!$A$14,IF($B883="PARCELADO ATÉ 3X",$D883-($D883*TAXAS!$D$14))/3,IF($A883=TAXAS!$A$15,IF($B883="PARCELADO ATÉ 3X",$D883-($D883*TAXAS!$D$15))/3,IF($A883=TAXAS!$A$16,IF($B883="PARCELADO ATÉ 3X",$D883-($D883*TAXAS!$D$16))/3,IF($A883=TAXAS!$A$17,IF($B883="PARCELADO ATÉ 3X",$D883-($D883*TAXAS!$D$17))/3,IF($A883=TAXAS!$A$18,IF($B883="PARCELADO ATÉ 3X",$D883-($D883*TAXAS!$D$18))/3,IF($A883=TAXAS!$A$19,IF($B883="PARCELADO ATÉ 3X",$D883-($D883*TAXAS!$D$19))/3,IF($A883=TAXAS!$A$20,IF($B883="PARCELADO ATÉ 3X",$D883-($D883*TAXAS!$D$20))/3,IF($A883=TAXAS!$A$21,IF($B883="PARCELADO ATÉ 3X",$D883-($D883*TAXAS!$D$21))/3,IF($A883=TAXAS!$A$22,IF($B883="PARCELADO ATÉ 3X",$D883-($D883*TAXAS!$D$22))/3,IF($A883=TAXAS!$A$23,IF($B883="PARCELADO ATÉ 3X",$D883-($D883*TAXAS!$D$23))/3,IF($A883=TAXAS!$A$24,IF($B883="PARCELADO ATÉ 3X",$D883-($D883*TAXAS!$D$24))/3,IF($A883=TAXAS!$A$25,IF($B883="PARCELADO ATÉ 3X",$D883-($D883*TAXAS!$D$25))/3,IF($A883=TAXAS!$A$26,IF($B883="PARCELADO ATÉ 3X",$D883-($D883*TAXAS!$D$26))/3,IF($A883=TAXAS!$A$27,IF($B883="PARCELADO ATÉ 3X",$D883-($D883*TAXAS!$D$27))/3))))))))))))))))))))))))/1</f>
        <v>0</v>
      </c>
      <c r="H883" s="9">
        <f>IF($A883="VISA",IF($B883="PARCELADO ATÉ 6X",$D883-(D883*TAXAS!$E$4))/6,IF($A883="MASTER",IF($B883="PARCELADO ATÉ 6X",$D883-(D883*TAXAS!$E$5))/6,IF($A883="ELO",IF($B883="PARCELADO ATÉ 6X",$D883-(D883*TAXAS!$E$6))/6,IF($A883="HIPERCARD",IF($B883="PARCELADO ATÉ 6X",$D883-(D883*TAXAS!$E$7))/6,IF($A883="DINERS",IF($B883="PARCELADO ATÉ 6X",$D883-(D883*TAXAS!$E$8))/6,IF($A883="AMERICA EXPRESS",IF($B883="PARCELADO ATÉ 6X",$D883-(D883*TAXAS!$E$9))/6,IF($A883=TAXAS!$A$10,IF($B883="PARCELADO ATÉ 6X",$D883-($D883*TAXAS!$E$10))/6,IF($A883=TAXAS!$A$11,IF($B883="PARCELADO ATÉ 6X",$D883-($D883*TAXAS!$E$11))/6,IF($A883=TAXAS!$A$12,IF($B883="PARCELADO ATÉ 6X",$D883-($D883*TAXAS!$E$12))/6,IF($A883=TAXAS!$A$13,IF($B883="PARCELADO ATÉ 6X",$D883-($D883*TAXAS!$E$13))/6,IF($A883=TAXAS!$A$14,IF($B883="PARCELADO ATÉ 6X",$D883-($D883*TAXAS!$E$14))/6,IF($A883=TAXAS!$A$15,IF($B883="PARCELADO ATÉ 6X",$D883-($D883*TAXAS!$E$15))/6,IF($A883=TAXAS!$A$16,IF($B883="PARCELADO ATÉ 6X",$D883-($D883*TAXAS!$E$16))/6,IF($A883=TAXAS!$A$17,IF($B883="PARCELADO ATÉ 6X",$D883-($D883*TAXAS!$E$17))/6,IF($A883=TAXAS!$A$18,IF($B883="PARCELADO ATÉ 6X",$D883-($D883*TAXAS!$E$18))/6,IF($A883=TAXAS!$A$19,IF($B883="PARCELADO ATÉ 6X",$D883-($D883*TAXAS!$E$19))/6,IF($A883=TAXAS!$A$20,IF($B883="PARCELADO ATÉ 6X",$D883-($D883*TAXAS!$E$20))/6,IF($A883=TAXAS!$A$21,IF($B883="PARCELADO ATÉ 6X",$D883-($D883*TAXAS!$E$21))/6,IF($A883=TAXAS!$A$22,IF($B883="PARCELADO ATÉ 6X",$D883-($D883*TAXAS!$E$22))/6,IF($A883=TAXAS!$A$23,IF($B883="PARCELADO ATÉ 6X",$D883-($D883*TAXAS!$E$23))/6,IF($A883=TAXAS!$A$24,IF($B883="PARCELADO ATÉ 6X",$D883-($D883*TAXAS!$E$24))/6,IF($A883=TAXAS!$A$25,IF($B883="PARCELADO ATÉ 6X",$D883-($D883*TAXAS!$E$25))/6,IF($A883=TAXAS!$A$26,IF($B883="PARCELADO ATÉ 6X",$D883-($D883*TAXAS!$E$26))/6,IF($A883=TAXAS!$A$27,IF($B883="PARCELADO ATÉ 6X",$D883-($D883*TAXAS!$E$27))/6))))))))))))))))))))))))/1</f>
        <v>0</v>
      </c>
      <c r="I883" s="9">
        <f>IF($A883="VISA",IF($B883="PARCELADO ATÉ 12X",$D883-(D883*TAXAS!$F$4))/12,IF($A883="MASTER",IF($B883="PARCELADO ATÉ 12X",$D883-(D883*TAXAS!$F$5))/12,IF($A883="ELO",IF($B883="PARCELADO ATÉ 12X",$D883-(D883*TAXAS!$F$6))/12,IF($A883="HIPERCARD",IF($B883="PARCELADO ATÉ 12X",$D883-(D883*TAXAS!$F$7))/12,IF($A883="DINERS",IF($B883="PARCELADO ATÉ 12X",$D883-(D883*TAXAS!$F$8))/12,IF($A883="AMERICA EXPRESS",IF($B883="PARCELADO ATÉ 12X",$D883-(D883*TAXAS!$F$9))/12,IF($A883=TAXAS!$A$10,IF($B883="PARCELADO ATÉ 12X",$D883-($D883*TAXAS!$F$10))/12,IF($A883=TAXAS!$A$11,IF($B883="PARCELADO ATÉ 12X",$D883-($D883*TAXAS!$F$11))/12,IF($A883=TAXAS!$A$12,IF($B883="PARCELADO ATÉ 12X",$D883-($D883*TAXAS!$F$12))/12,IF($A883=TAXAS!$A$13,IF($B883="PARCELADO ATÉ 12X",$D883-($D883*TAXAS!$F$13))/12,IF($A883=TAXAS!$A$14,IF($B883="PARCELADO ATÉ 12X",$D883-($D883*TAXAS!$F$14))/12,IF($A883=TAXAS!$A$15,IF($B883="PARCELADO ATÉ 12X",$D883-($D883*TAXAS!$F$15))/12,IF($A883=TAXAS!$A$16,IF($B883="PARCELADO ATÉ 12X",$D883-($D883*TAXAS!$F$16))/12,IF($A883=TAXAS!$A$17,IF($B883="PARCELADO ATÉ 12X",$D883-($D883*TAXAS!$F$17))/12,IF($A883=TAXAS!$A$18,IF($B883="PARCELADO ATÉ 12X",$D883-($D883*TAXAS!$F$18))/12,IF($A883=TAXAS!$A$19,IF($B883="PARCELADO ATÉ 12X",$D883-($D883*TAXAS!$F$19))/12,IF($A883=TAXAS!$A$20,IF($B883="PARCELADO ATÉ 12X",$D883-($D883*TAXAS!$F$20))/12,IF($A883=TAXAS!$A$21,IF($B883="PARCELADO ATÉ 12X",$D883-($D883*TAXAS!$F$21))/12,IF($A883=TAXAS!$A$22,IF($B883="PARCELADO ATÉ 12X",$D883-($D883*TAXAS!$F$22))/12,IF($A883=TAXAS!$A$23,IF($B883="PARCELADO ATÉ 12X",$D883-($D883*TAXAS!$F$23))/12,IF($A883=TAXAS!$A$24,IF($B883="PARCELADO ATÉ 12X",$D883-($D883*TAXAS!$F$24))/12,IF($A883=TAXAS!$A$25,IF($B883="PARCELADO ATÉ 12X",$D883-($D883*TAXAS!$F$25))/12,IF($A883=TAXAS!$A$26,IF($B883="PARCELADO ATÉ 12X",$D883-($D883*TAXAS!$F$26))/12,IF($A883=TAXAS!$A$27,IF($B883="PARCELADO ATÉ 12X",$D883-($D883*TAXAS!$F$27))/12))))))))))))))))))))))))/1</f>
        <v>0</v>
      </c>
      <c r="J883" s="8">
        <f t="shared" si="0"/>
        <v>0</v>
      </c>
      <c r="K883" s="10" t="b">
        <f>IF($B883="PARCELADO ATÉ 3X",($D883-($D883*TAXAS!$D$4))-$J883)</f>
        <v>0</v>
      </c>
      <c r="L883" s="10" t="b">
        <f>IF($B883="PARCELADO ATÉ 6X",($D883-($D883*TAXAS!$E$4))-$J883)</f>
        <v>0</v>
      </c>
      <c r="M883" s="10" t="b">
        <f>IF($B883="PARCELADO ATÉ 12X",($D883-($D883*TAXAS!$F$4))-$J883)</f>
        <v>0</v>
      </c>
      <c r="N883" s="8">
        <f t="shared" si="1"/>
        <v>0</v>
      </c>
      <c r="O883" s="10">
        <f t="shared" si="2"/>
        <v>0</v>
      </c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spans="1:31" ht="15.75" customHeight="1" x14ac:dyDescent="0.2">
      <c r="A884" s="3"/>
      <c r="B884" s="5"/>
      <c r="C884" s="6"/>
      <c r="D884" s="42"/>
      <c r="E884" s="8">
        <f>IF($A884="VISA",IF($B884="DÉBITO",$D884-($D884*TAXAS!$B$4)),IF($A884="MASTER",IF($B884="DÉBITO",$D884-($D884*TAXAS!$B$5)),IF($A884="ELO", IF($B884="DÉBITO",$D884-($D884*TAXAS!$B$6)),IF($A884="HIPERCARD",IF($B884="DÉBITO",$D884-($D884*TAXAS!$B$7)),IF($A884="DINERS",IF($B884="DÉBITO",$D884-($D884*TAXAS!$B$8)),IF($A884="AMERICA EXPRESS",IF($B884="DÉBITO",$D884-($D884*TAXAS!$B$9)),IF($A884=TAXAS!$A$10,IF($B884="DÉBITO",$D884-($D884*TAXAS!$B$10)), IF($A884=TAXAS!$A$11,IF($B884="DÉBITO",$D884-($D884*TAXAS!$B$11)), IF($A884=TAXAS!$A$12,IF($B884="DÉBITO",$D884-($D884*TAXAS!$B$12)), IF($A884=TAXAS!$A$13,IF($B884="DÉBITO",$D884-($D884*TAXAS!$B$13)), IF($A884=TAXAS!$A$14,IF($B884="DÉBITO",$D884-($D884*TAXAS!$B$14)), IF($A884=TAXAS!$A$15,IF($B884="DÉBITO",$D884-($D884*TAXAS!$B$15)), IF($A884=TAXAS!$A$16,IF($B884="DÉBITO",$D884-($D884*TAXAS!$B$16)), IF($A884=TAXAS!$A$17,IF($B884="DÉBITO",$D884-($D884*TAXAS!$B$17)), IF($A884=TAXAS!$A$18,IF($B884="DÉBITO",$D884-($D884*TAXAS!$B$18)), IF($A884=TAXAS!$A$19,IF($B884="DÉBITO",$D884-($D884*TAXAS!$B$19)), IF($A884=TAXAS!$A$20,IF($B884="DÉBITO",$D884-($D884*TAXAS!$B$20)), IF($A884=TAXAS!$A$21,IF($B884="DÉBITO",$D884-($D884*TAXAS!$B$21)), IF($A884=TAXAS!$A$22,IF($B884="DÉBITO",$D884-($D884*TAXAS!$B$22)), IF($A884=TAXAS!$A$23,IF($B884="DÉBITO",$D884-($D884*TAXAS!$B$23)), IF($A884=TAXAS!$A$24,IF($B884="DÉBITO",$D884-($D884*TAXAS!$B$24)), IF($A884=TAXAS!$A$25,IF($B884="DÉBITO",$D884-($D884*TAXAS!$B$25)), IF($A884=TAXAS!$A$26,IF($B884="DÉBITO",$D884-($D884*TAXAS!$B$26)), IF($A884=TAXAS!$A$27,IF($B884="DÉBITO",$D884-($D884*TAXAS!$B$27))))))))))))))))))))))))))/1</f>
        <v>0</v>
      </c>
      <c r="F884" s="8">
        <f>IF($A884="VISA",IF($B884="CRÉDITO",$D884-($D884*TAXAS!$C$4)),IF($A884="MASTER",IF($B884="CRÉDITO",$D884-($D884*TAXAS!$C$5)),IF($A884="ELO", IF($B884="CRÉDITO",$D884-($D884*TAXAS!$C$6)),IF($A884="HIPERCARD",IF($B884="CRÉDITO",$D884-($D884*TAXAS!$C$7)),IF($A884="DINERS",IF($B884="CRÉDITO",$D884-($D884*TAXAS!$C$8)),IF($A884="AMERICA EXPRESS",IF($B884="CRÉDITO",$D884-($D884*TAXAS!$C$9)),IF($A884=TAXAS!$A$10,IF($B884="CRÉDITO",$D884-($D884*TAXAS!$C$10)), IF($A884=TAXAS!$A$11,IF($B884="CRÉDITO",$D884-($D884*TAXAS!$C$11)), IF($A884=TAXAS!$A$12,IF($B884="CRÉDITO",$D884-($D884*TAXAS!$C$12)), IF($A884=TAXAS!$A$13,IF($B884="CRÉDITO",$D884-($D884*TAXAS!$C$13)), IF($A884=TAXAS!$A$14,IF($B884="CRÉDITO",$D884-($D884*TAXAS!$C$14)), IF($A884=TAXAS!$A$15,IF($B884="CRÉDITO",$D884-($D884*TAXAS!$C$15)), IF($A884=TAXAS!$A$16,IF($B884="CRÉDITO",$D884-($D884*TAXAS!$C$16)), IF($A884=TAXAS!$A$17,IF($B884="CRÉDITO",$D884-($D884*TAXAS!$C$17)), IF($A884=TAXAS!$A$18,IF($B884="CRÉDITO",$D884-($D884*TAXAS!$C$18)), IF($A884=TAXAS!$A$19,IF($B884="CRÉDITO",$D884-($D884*TAXAS!$C$19)), IF($A884=TAXAS!$A$20,IF($B884="CRÉDITO",$D884-($D884*TAXAS!$C$20)), IF($A884=TAXAS!$A$21,IF($B884="CRÉDITO",$D884-($D884*TAXAS!$C$21)), IF($A884=TAXAS!$A$22,IF($B884="CRÉDITO",$D884-($D884*TAXAS!$C$22)), IF($A884=TAXAS!$A$23,IF($B884="CRÉDITO",$D884-($D884*TAXAS!$C$23)), IF($A884=TAXAS!$A$24,IF($B884="CRÉDITO",$D884-($D884*TAXAS!$C$24)), IF($A884=TAXAS!$A$25,IF($B884="CRÉDITO",$D884-($D884*TAXAS!$C$25)), IF($A884=TAXAS!$A$26,IF($B884="CRÉDITO",$D884-($D884*TAXAS!$C$26)), IF($A884=TAXAS!$A$27,IF($B884="CRÉDITO",$D884-($D884*TAXAS!$C$27))))))))))))))))))))))))))/1</f>
        <v>0</v>
      </c>
      <c r="G884" s="9">
        <f>IF($A884="VISA",IF($B884="PARCELADO ATÉ 3X",$D884-(D884*TAXAS!$D$4))/3,IF($A884="MASTER",IF($B884="PARCELADO ATÉ 3X",$D884-(D884*TAXAS!$D$5))/3,IF($A884="ELO",IF($B884="PARCELADO ATÉ 3X",$D884-(D884*TAXAS!$D$6))/3,IF($A884="HIPERCARD",IF($B884="PARCELADO ATÉ 3X",$D884-(D884*TAXAS!$D$7))/3,IF($A884="DINERS",IF($B884="PARCELADO ATÉ 3X",$D884-(D884*TAXAS!$D$8))/3,IF($A884="AMERICA EXPRESS",IF($B884="PARCELADO ATÉ 3X",$D884-(D884*TAXAS!$D$9))/3,IF($A884=TAXAS!$A$10,IF($B884="PARCELADO ATÉ 3X",$D884-($D884*TAXAS!$D$10))/3,IF($A884=TAXAS!$A$11,IF($B884="PARCELADO ATÉ 3X",$D884-($D884*TAXAS!$D$11))/3,IF($A884=TAXAS!$A$12,IF($B884="PARCELADO ATÉ 3X",$D884-($D884*TAXAS!$D$12))/3,IF($A884=TAXAS!$A$13,IF($B884="PARCELADO ATÉ 3X",$D884-($D884*TAXAS!$D$13))/3,IF($A884=TAXAS!$A$14,IF($B884="PARCELADO ATÉ 3X",$D884-($D884*TAXAS!$D$14))/3,IF($A884=TAXAS!$A$15,IF($B884="PARCELADO ATÉ 3X",$D884-($D884*TAXAS!$D$15))/3,IF($A884=TAXAS!$A$16,IF($B884="PARCELADO ATÉ 3X",$D884-($D884*TAXAS!$D$16))/3,IF($A884=TAXAS!$A$17,IF($B884="PARCELADO ATÉ 3X",$D884-($D884*TAXAS!$D$17))/3,IF($A884=TAXAS!$A$18,IF($B884="PARCELADO ATÉ 3X",$D884-($D884*TAXAS!$D$18))/3,IF($A884=TAXAS!$A$19,IF($B884="PARCELADO ATÉ 3X",$D884-($D884*TAXAS!$D$19))/3,IF($A884=TAXAS!$A$20,IF($B884="PARCELADO ATÉ 3X",$D884-($D884*TAXAS!$D$20))/3,IF($A884=TAXAS!$A$21,IF($B884="PARCELADO ATÉ 3X",$D884-($D884*TAXAS!$D$21))/3,IF($A884=TAXAS!$A$22,IF($B884="PARCELADO ATÉ 3X",$D884-($D884*TAXAS!$D$22))/3,IF($A884=TAXAS!$A$23,IF($B884="PARCELADO ATÉ 3X",$D884-($D884*TAXAS!$D$23))/3,IF($A884=TAXAS!$A$24,IF($B884="PARCELADO ATÉ 3X",$D884-($D884*TAXAS!$D$24))/3,IF($A884=TAXAS!$A$25,IF($B884="PARCELADO ATÉ 3X",$D884-($D884*TAXAS!$D$25))/3,IF($A884=TAXAS!$A$26,IF($B884="PARCELADO ATÉ 3X",$D884-($D884*TAXAS!$D$26))/3,IF($A884=TAXAS!$A$27,IF($B884="PARCELADO ATÉ 3X",$D884-($D884*TAXAS!$D$27))/3))))))))))))))))))))))))/1</f>
        <v>0</v>
      </c>
      <c r="H884" s="9">
        <f>IF($A884="VISA",IF($B884="PARCELADO ATÉ 6X",$D884-(D884*TAXAS!$E$4))/6,IF($A884="MASTER",IF($B884="PARCELADO ATÉ 6X",$D884-(D884*TAXAS!$E$5))/6,IF($A884="ELO",IF($B884="PARCELADO ATÉ 6X",$D884-(D884*TAXAS!$E$6))/6,IF($A884="HIPERCARD",IF($B884="PARCELADO ATÉ 6X",$D884-(D884*TAXAS!$E$7))/6,IF($A884="DINERS",IF($B884="PARCELADO ATÉ 6X",$D884-(D884*TAXAS!$E$8))/6,IF($A884="AMERICA EXPRESS",IF($B884="PARCELADO ATÉ 6X",$D884-(D884*TAXAS!$E$9))/6,IF($A884=TAXAS!$A$10,IF($B884="PARCELADO ATÉ 6X",$D884-($D884*TAXAS!$E$10))/6,IF($A884=TAXAS!$A$11,IF($B884="PARCELADO ATÉ 6X",$D884-($D884*TAXAS!$E$11))/6,IF($A884=TAXAS!$A$12,IF($B884="PARCELADO ATÉ 6X",$D884-($D884*TAXAS!$E$12))/6,IF($A884=TAXAS!$A$13,IF($B884="PARCELADO ATÉ 6X",$D884-($D884*TAXAS!$E$13))/6,IF($A884=TAXAS!$A$14,IF($B884="PARCELADO ATÉ 6X",$D884-($D884*TAXAS!$E$14))/6,IF($A884=TAXAS!$A$15,IF($B884="PARCELADO ATÉ 6X",$D884-($D884*TAXAS!$E$15))/6,IF($A884=TAXAS!$A$16,IF($B884="PARCELADO ATÉ 6X",$D884-($D884*TAXAS!$E$16))/6,IF($A884=TAXAS!$A$17,IF($B884="PARCELADO ATÉ 6X",$D884-($D884*TAXAS!$E$17))/6,IF($A884=TAXAS!$A$18,IF($B884="PARCELADO ATÉ 6X",$D884-($D884*TAXAS!$E$18))/6,IF($A884=TAXAS!$A$19,IF($B884="PARCELADO ATÉ 6X",$D884-($D884*TAXAS!$E$19))/6,IF($A884=TAXAS!$A$20,IF($B884="PARCELADO ATÉ 6X",$D884-($D884*TAXAS!$E$20))/6,IF($A884=TAXAS!$A$21,IF($B884="PARCELADO ATÉ 6X",$D884-($D884*TAXAS!$E$21))/6,IF($A884=TAXAS!$A$22,IF($B884="PARCELADO ATÉ 6X",$D884-($D884*TAXAS!$E$22))/6,IF($A884=TAXAS!$A$23,IF($B884="PARCELADO ATÉ 6X",$D884-($D884*TAXAS!$E$23))/6,IF($A884=TAXAS!$A$24,IF($B884="PARCELADO ATÉ 6X",$D884-($D884*TAXAS!$E$24))/6,IF($A884=TAXAS!$A$25,IF($B884="PARCELADO ATÉ 6X",$D884-($D884*TAXAS!$E$25))/6,IF($A884=TAXAS!$A$26,IF($B884="PARCELADO ATÉ 6X",$D884-($D884*TAXAS!$E$26))/6,IF($A884=TAXAS!$A$27,IF($B884="PARCELADO ATÉ 6X",$D884-($D884*TAXAS!$E$27))/6))))))))))))))))))))))))/1</f>
        <v>0</v>
      </c>
      <c r="I884" s="9">
        <f>IF($A884="VISA",IF($B884="PARCELADO ATÉ 12X",$D884-(D884*TAXAS!$F$4))/12,IF($A884="MASTER",IF($B884="PARCELADO ATÉ 12X",$D884-(D884*TAXAS!$F$5))/12,IF($A884="ELO",IF($B884="PARCELADO ATÉ 12X",$D884-(D884*TAXAS!$F$6))/12,IF($A884="HIPERCARD",IF($B884="PARCELADO ATÉ 12X",$D884-(D884*TAXAS!$F$7))/12,IF($A884="DINERS",IF($B884="PARCELADO ATÉ 12X",$D884-(D884*TAXAS!$F$8))/12,IF($A884="AMERICA EXPRESS",IF($B884="PARCELADO ATÉ 12X",$D884-(D884*TAXAS!$F$9))/12,IF($A884=TAXAS!$A$10,IF($B884="PARCELADO ATÉ 12X",$D884-($D884*TAXAS!$F$10))/12,IF($A884=TAXAS!$A$11,IF($B884="PARCELADO ATÉ 12X",$D884-($D884*TAXAS!$F$11))/12,IF($A884=TAXAS!$A$12,IF($B884="PARCELADO ATÉ 12X",$D884-($D884*TAXAS!$F$12))/12,IF($A884=TAXAS!$A$13,IF($B884="PARCELADO ATÉ 12X",$D884-($D884*TAXAS!$F$13))/12,IF($A884=TAXAS!$A$14,IF($B884="PARCELADO ATÉ 12X",$D884-($D884*TAXAS!$F$14))/12,IF($A884=TAXAS!$A$15,IF($B884="PARCELADO ATÉ 12X",$D884-($D884*TAXAS!$F$15))/12,IF($A884=TAXAS!$A$16,IF($B884="PARCELADO ATÉ 12X",$D884-($D884*TAXAS!$F$16))/12,IF($A884=TAXAS!$A$17,IF($B884="PARCELADO ATÉ 12X",$D884-($D884*TAXAS!$F$17))/12,IF($A884=TAXAS!$A$18,IF($B884="PARCELADO ATÉ 12X",$D884-($D884*TAXAS!$F$18))/12,IF($A884=TAXAS!$A$19,IF($B884="PARCELADO ATÉ 12X",$D884-($D884*TAXAS!$F$19))/12,IF($A884=TAXAS!$A$20,IF($B884="PARCELADO ATÉ 12X",$D884-($D884*TAXAS!$F$20))/12,IF($A884=TAXAS!$A$21,IF($B884="PARCELADO ATÉ 12X",$D884-($D884*TAXAS!$F$21))/12,IF($A884=TAXAS!$A$22,IF($B884="PARCELADO ATÉ 12X",$D884-($D884*TAXAS!$F$22))/12,IF($A884=TAXAS!$A$23,IF($B884="PARCELADO ATÉ 12X",$D884-($D884*TAXAS!$F$23))/12,IF($A884=TAXAS!$A$24,IF($B884="PARCELADO ATÉ 12X",$D884-($D884*TAXAS!$F$24))/12,IF($A884=TAXAS!$A$25,IF($B884="PARCELADO ATÉ 12X",$D884-($D884*TAXAS!$F$25))/12,IF($A884=TAXAS!$A$26,IF($B884="PARCELADO ATÉ 12X",$D884-($D884*TAXAS!$F$26))/12,IF($A884=TAXAS!$A$27,IF($B884="PARCELADO ATÉ 12X",$D884-($D884*TAXAS!$F$27))/12))))))))))))))))))))))))/1</f>
        <v>0</v>
      </c>
      <c r="J884" s="8">
        <f t="shared" si="0"/>
        <v>0</v>
      </c>
      <c r="K884" s="10" t="b">
        <f>IF($B884="PARCELADO ATÉ 3X",($D884-($D884*TAXAS!$D$4))-$J884)</f>
        <v>0</v>
      </c>
      <c r="L884" s="10" t="b">
        <f>IF($B884="PARCELADO ATÉ 6X",($D884-($D884*TAXAS!$E$4))-$J884)</f>
        <v>0</v>
      </c>
      <c r="M884" s="10" t="b">
        <f>IF($B884="PARCELADO ATÉ 12X",($D884-($D884*TAXAS!$F$4))-$J884)</f>
        <v>0</v>
      </c>
      <c r="N884" s="8">
        <f t="shared" si="1"/>
        <v>0</v>
      </c>
      <c r="O884" s="10">
        <f t="shared" si="2"/>
        <v>0</v>
      </c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spans="1:31" ht="15.75" customHeight="1" x14ac:dyDescent="0.2">
      <c r="A885" s="3"/>
      <c r="B885" s="5"/>
      <c r="C885" s="6"/>
      <c r="D885" s="42"/>
      <c r="E885" s="8">
        <f>IF($A885="VISA",IF($B885="DÉBITO",$D885-($D885*TAXAS!$B$4)),IF($A885="MASTER",IF($B885="DÉBITO",$D885-($D885*TAXAS!$B$5)),IF($A885="ELO", IF($B885="DÉBITO",$D885-($D885*TAXAS!$B$6)),IF($A885="HIPERCARD",IF($B885="DÉBITO",$D885-($D885*TAXAS!$B$7)),IF($A885="DINERS",IF($B885="DÉBITO",$D885-($D885*TAXAS!$B$8)),IF($A885="AMERICA EXPRESS",IF($B885="DÉBITO",$D885-($D885*TAXAS!$B$9)),IF($A885=TAXAS!$A$10,IF($B885="DÉBITO",$D885-($D885*TAXAS!$B$10)), IF($A885=TAXAS!$A$11,IF($B885="DÉBITO",$D885-($D885*TAXAS!$B$11)), IF($A885=TAXAS!$A$12,IF($B885="DÉBITO",$D885-($D885*TAXAS!$B$12)), IF($A885=TAXAS!$A$13,IF($B885="DÉBITO",$D885-($D885*TAXAS!$B$13)), IF($A885=TAXAS!$A$14,IF($B885="DÉBITO",$D885-($D885*TAXAS!$B$14)), IF($A885=TAXAS!$A$15,IF($B885="DÉBITO",$D885-($D885*TAXAS!$B$15)), IF($A885=TAXAS!$A$16,IF($B885="DÉBITO",$D885-($D885*TAXAS!$B$16)), IF($A885=TAXAS!$A$17,IF($B885="DÉBITO",$D885-($D885*TAXAS!$B$17)), IF($A885=TAXAS!$A$18,IF($B885="DÉBITO",$D885-($D885*TAXAS!$B$18)), IF($A885=TAXAS!$A$19,IF($B885="DÉBITO",$D885-($D885*TAXAS!$B$19)), IF($A885=TAXAS!$A$20,IF($B885="DÉBITO",$D885-($D885*TAXAS!$B$20)), IF($A885=TAXAS!$A$21,IF($B885="DÉBITO",$D885-($D885*TAXAS!$B$21)), IF($A885=TAXAS!$A$22,IF($B885="DÉBITO",$D885-($D885*TAXAS!$B$22)), IF($A885=TAXAS!$A$23,IF($B885="DÉBITO",$D885-($D885*TAXAS!$B$23)), IF($A885=TAXAS!$A$24,IF($B885="DÉBITO",$D885-($D885*TAXAS!$B$24)), IF($A885=TAXAS!$A$25,IF($B885="DÉBITO",$D885-($D885*TAXAS!$B$25)), IF($A885=TAXAS!$A$26,IF($B885="DÉBITO",$D885-($D885*TAXAS!$B$26)), IF($A885=TAXAS!$A$27,IF($B885="DÉBITO",$D885-($D885*TAXAS!$B$27))))))))))))))))))))))))))/1</f>
        <v>0</v>
      </c>
      <c r="F885" s="8">
        <f>IF($A885="VISA",IF($B885="CRÉDITO",$D885-($D885*TAXAS!$C$4)),IF($A885="MASTER",IF($B885="CRÉDITO",$D885-($D885*TAXAS!$C$5)),IF($A885="ELO", IF($B885="CRÉDITO",$D885-($D885*TAXAS!$C$6)),IF($A885="HIPERCARD",IF($B885="CRÉDITO",$D885-($D885*TAXAS!$C$7)),IF($A885="DINERS",IF($B885="CRÉDITO",$D885-($D885*TAXAS!$C$8)),IF($A885="AMERICA EXPRESS",IF($B885="CRÉDITO",$D885-($D885*TAXAS!$C$9)),IF($A885=TAXAS!$A$10,IF($B885="CRÉDITO",$D885-($D885*TAXAS!$C$10)), IF($A885=TAXAS!$A$11,IF($B885="CRÉDITO",$D885-($D885*TAXAS!$C$11)), IF($A885=TAXAS!$A$12,IF($B885="CRÉDITO",$D885-($D885*TAXAS!$C$12)), IF($A885=TAXAS!$A$13,IF($B885="CRÉDITO",$D885-($D885*TAXAS!$C$13)), IF($A885=TAXAS!$A$14,IF($B885="CRÉDITO",$D885-($D885*TAXAS!$C$14)), IF($A885=TAXAS!$A$15,IF($B885="CRÉDITO",$D885-($D885*TAXAS!$C$15)), IF($A885=TAXAS!$A$16,IF($B885="CRÉDITO",$D885-($D885*TAXAS!$C$16)), IF($A885=TAXAS!$A$17,IF($B885="CRÉDITO",$D885-($D885*TAXAS!$C$17)), IF($A885=TAXAS!$A$18,IF($B885="CRÉDITO",$D885-($D885*TAXAS!$C$18)), IF($A885=TAXAS!$A$19,IF($B885="CRÉDITO",$D885-($D885*TAXAS!$C$19)), IF($A885=TAXAS!$A$20,IF($B885="CRÉDITO",$D885-($D885*TAXAS!$C$20)), IF($A885=TAXAS!$A$21,IF($B885="CRÉDITO",$D885-($D885*TAXAS!$C$21)), IF($A885=TAXAS!$A$22,IF($B885="CRÉDITO",$D885-($D885*TAXAS!$C$22)), IF($A885=TAXAS!$A$23,IF($B885="CRÉDITO",$D885-($D885*TAXAS!$C$23)), IF($A885=TAXAS!$A$24,IF($B885="CRÉDITO",$D885-($D885*TAXAS!$C$24)), IF($A885=TAXAS!$A$25,IF($B885="CRÉDITO",$D885-($D885*TAXAS!$C$25)), IF($A885=TAXAS!$A$26,IF($B885="CRÉDITO",$D885-($D885*TAXAS!$C$26)), IF($A885=TAXAS!$A$27,IF($B885="CRÉDITO",$D885-($D885*TAXAS!$C$27))))))))))))))))))))))))))/1</f>
        <v>0</v>
      </c>
      <c r="G885" s="9">
        <f>IF($A885="VISA",IF($B885="PARCELADO ATÉ 3X",$D885-(D885*TAXAS!$D$4))/3,IF($A885="MASTER",IF($B885="PARCELADO ATÉ 3X",$D885-(D885*TAXAS!$D$5))/3,IF($A885="ELO",IF($B885="PARCELADO ATÉ 3X",$D885-(D885*TAXAS!$D$6))/3,IF($A885="HIPERCARD",IF($B885="PARCELADO ATÉ 3X",$D885-(D885*TAXAS!$D$7))/3,IF($A885="DINERS",IF($B885="PARCELADO ATÉ 3X",$D885-(D885*TAXAS!$D$8))/3,IF($A885="AMERICA EXPRESS",IF($B885="PARCELADO ATÉ 3X",$D885-(D885*TAXAS!$D$9))/3,IF($A885=TAXAS!$A$10,IF($B885="PARCELADO ATÉ 3X",$D885-($D885*TAXAS!$D$10))/3,IF($A885=TAXAS!$A$11,IF($B885="PARCELADO ATÉ 3X",$D885-($D885*TAXAS!$D$11))/3,IF($A885=TAXAS!$A$12,IF($B885="PARCELADO ATÉ 3X",$D885-($D885*TAXAS!$D$12))/3,IF($A885=TAXAS!$A$13,IF($B885="PARCELADO ATÉ 3X",$D885-($D885*TAXAS!$D$13))/3,IF($A885=TAXAS!$A$14,IF($B885="PARCELADO ATÉ 3X",$D885-($D885*TAXAS!$D$14))/3,IF($A885=TAXAS!$A$15,IF($B885="PARCELADO ATÉ 3X",$D885-($D885*TAXAS!$D$15))/3,IF($A885=TAXAS!$A$16,IF($B885="PARCELADO ATÉ 3X",$D885-($D885*TAXAS!$D$16))/3,IF($A885=TAXAS!$A$17,IF($B885="PARCELADO ATÉ 3X",$D885-($D885*TAXAS!$D$17))/3,IF($A885=TAXAS!$A$18,IF($B885="PARCELADO ATÉ 3X",$D885-($D885*TAXAS!$D$18))/3,IF($A885=TAXAS!$A$19,IF($B885="PARCELADO ATÉ 3X",$D885-($D885*TAXAS!$D$19))/3,IF($A885=TAXAS!$A$20,IF($B885="PARCELADO ATÉ 3X",$D885-($D885*TAXAS!$D$20))/3,IF($A885=TAXAS!$A$21,IF($B885="PARCELADO ATÉ 3X",$D885-($D885*TAXAS!$D$21))/3,IF($A885=TAXAS!$A$22,IF($B885="PARCELADO ATÉ 3X",$D885-($D885*TAXAS!$D$22))/3,IF($A885=TAXAS!$A$23,IF($B885="PARCELADO ATÉ 3X",$D885-($D885*TAXAS!$D$23))/3,IF($A885=TAXAS!$A$24,IF($B885="PARCELADO ATÉ 3X",$D885-($D885*TAXAS!$D$24))/3,IF($A885=TAXAS!$A$25,IF($B885="PARCELADO ATÉ 3X",$D885-($D885*TAXAS!$D$25))/3,IF($A885=TAXAS!$A$26,IF($B885="PARCELADO ATÉ 3X",$D885-($D885*TAXAS!$D$26))/3,IF($A885=TAXAS!$A$27,IF($B885="PARCELADO ATÉ 3X",$D885-($D885*TAXAS!$D$27))/3))))))))))))))))))))))))/1</f>
        <v>0</v>
      </c>
      <c r="H885" s="9">
        <f>IF($A885="VISA",IF($B885="PARCELADO ATÉ 6X",$D885-(D885*TAXAS!$E$4))/6,IF($A885="MASTER",IF($B885="PARCELADO ATÉ 6X",$D885-(D885*TAXAS!$E$5))/6,IF($A885="ELO",IF($B885="PARCELADO ATÉ 6X",$D885-(D885*TAXAS!$E$6))/6,IF($A885="HIPERCARD",IF($B885="PARCELADO ATÉ 6X",$D885-(D885*TAXAS!$E$7))/6,IF($A885="DINERS",IF($B885="PARCELADO ATÉ 6X",$D885-(D885*TAXAS!$E$8))/6,IF($A885="AMERICA EXPRESS",IF($B885="PARCELADO ATÉ 6X",$D885-(D885*TAXAS!$E$9))/6,IF($A885=TAXAS!$A$10,IF($B885="PARCELADO ATÉ 6X",$D885-($D885*TAXAS!$E$10))/6,IF($A885=TAXAS!$A$11,IF($B885="PARCELADO ATÉ 6X",$D885-($D885*TAXAS!$E$11))/6,IF($A885=TAXAS!$A$12,IF($B885="PARCELADO ATÉ 6X",$D885-($D885*TAXAS!$E$12))/6,IF($A885=TAXAS!$A$13,IF($B885="PARCELADO ATÉ 6X",$D885-($D885*TAXAS!$E$13))/6,IF($A885=TAXAS!$A$14,IF($B885="PARCELADO ATÉ 6X",$D885-($D885*TAXAS!$E$14))/6,IF($A885=TAXAS!$A$15,IF($B885="PARCELADO ATÉ 6X",$D885-($D885*TAXAS!$E$15))/6,IF($A885=TAXAS!$A$16,IF($B885="PARCELADO ATÉ 6X",$D885-($D885*TAXAS!$E$16))/6,IF($A885=TAXAS!$A$17,IF($B885="PARCELADO ATÉ 6X",$D885-($D885*TAXAS!$E$17))/6,IF($A885=TAXAS!$A$18,IF($B885="PARCELADO ATÉ 6X",$D885-($D885*TAXAS!$E$18))/6,IF($A885=TAXAS!$A$19,IF($B885="PARCELADO ATÉ 6X",$D885-($D885*TAXAS!$E$19))/6,IF($A885=TAXAS!$A$20,IF($B885="PARCELADO ATÉ 6X",$D885-($D885*TAXAS!$E$20))/6,IF($A885=TAXAS!$A$21,IF($B885="PARCELADO ATÉ 6X",$D885-($D885*TAXAS!$E$21))/6,IF($A885=TAXAS!$A$22,IF($B885="PARCELADO ATÉ 6X",$D885-($D885*TAXAS!$E$22))/6,IF($A885=TAXAS!$A$23,IF($B885="PARCELADO ATÉ 6X",$D885-($D885*TAXAS!$E$23))/6,IF($A885=TAXAS!$A$24,IF($B885="PARCELADO ATÉ 6X",$D885-($D885*TAXAS!$E$24))/6,IF($A885=TAXAS!$A$25,IF($B885="PARCELADO ATÉ 6X",$D885-($D885*TAXAS!$E$25))/6,IF($A885=TAXAS!$A$26,IF($B885="PARCELADO ATÉ 6X",$D885-($D885*TAXAS!$E$26))/6,IF($A885=TAXAS!$A$27,IF($B885="PARCELADO ATÉ 6X",$D885-($D885*TAXAS!$E$27))/6))))))))))))))))))))))))/1</f>
        <v>0</v>
      </c>
      <c r="I885" s="9">
        <f>IF($A885="VISA",IF($B885="PARCELADO ATÉ 12X",$D885-(D885*TAXAS!$F$4))/12,IF($A885="MASTER",IF($B885="PARCELADO ATÉ 12X",$D885-(D885*TAXAS!$F$5))/12,IF($A885="ELO",IF($B885="PARCELADO ATÉ 12X",$D885-(D885*TAXAS!$F$6))/12,IF($A885="HIPERCARD",IF($B885="PARCELADO ATÉ 12X",$D885-(D885*TAXAS!$F$7))/12,IF($A885="DINERS",IF($B885="PARCELADO ATÉ 12X",$D885-(D885*TAXAS!$F$8))/12,IF($A885="AMERICA EXPRESS",IF($B885="PARCELADO ATÉ 12X",$D885-(D885*TAXAS!$F$9))/12,IF($A885=TAXAS!$A$10,IF($B885="PARCELADO ATÉ 12X",$D885-($D885*TAXAS!$F$10))/12,IF($A885=TAXAS!$A$11,IF($B885="PARCELADO ATÉ 12X",$D885-($D885*TAXAS!$F$11))/12,IF($A885=TAXAS!$A$12,IF($B885="PARCELADO ATÉ 12X",$D885-($D885*TAXAS!$F$12))/12,IF($A885=TAXAS!$A$13,IF($B885="PARCELADO ATÉ 12X",$D885-($D885*TAXAS!$F$13))/12,IF($A885=TAXAS!$A$14,IF($B885="PARCELADO ATÉ 12X",$D885-($D885*TAXAS!$F$14))/12,IF($A885=TAXAS!$A$15,IF($B885="PARCELADO ATÉ 12X",$D885-($D885*TAXAS!$F$15))/12,IF($A885=TAXAS!$A$16,IF($B885="PARCELADO ATÉ 12X",$D885-($D885*TAXAS!$F$16))/12,IF($A885=TAXAS!$A$17,IF($B885="PARCELADO ATÉ 12X",$D885-($D885*TAXAS!$F$17))/12,IF($A885=TAXAS!$A$18,IF($B885="PARCELADO ATÉ 12X",$D885-($D885*TAXAS!$F$18))/12,IF($A885=TAXAS!$A$19,IF($B885="PARCELADO ATÉ 12X",$D885-($D885*TAXAS!$F$19))/12,IF($A885=TAXAS!$A$20,IF($B885="PARCELADO ATÉ 12X",$D885-($D885*TAXAS!$F$20))/12,IF($A885=TAXAS!$A$21,IF($B885="PARCELADO ATÉ 12X",$D885-($D885*TAXAS!$F$21))/12,IF($A885=TAXAS!$A$22,IF($B885="PARCELADO ATÉ 12X",$D885-($D885*TAXAS!$F$22))/12,IF($A885=TAXAS!$A$23,IF($B885="PARCELADO ATÉ 12X",$D885-($D885*TAXAS!$F$23))/12,IF($A885=TAXAS!$A$24,IF($B885="PARCELADO ATÉ 12X",$D885-($D885*TAXAS!$F$24))/12,IF($A885=TAXAS!$A$25,IF($B885="PARCELADO ATÉ 12X",$D885-($D885*TAXAS!$F$25))/12,IF($A885=TAXAS!$A$26,IF($B885="PARCELADO ATÉ 12X",$D885-($D885*TAXAS!$F$26))/12,IF($A885=TAXAS!$A$27,IF($B885="PARCELADO ATÉ 12X",$D885-($D885*TAXAS!$F$27))/12))))))))))))))))))))))))/1</f>
        <v>0</v>
      </c>
      <c r="J885" s="8">
        <f t="shared" si="0"/>
        <v>0</v>
      </c>
      <c r="K885" s="10" t="b">
        <f>IF($B885="PARCELADO ATÉ 3X",($D885-($D885*TAXAS!$D$4))-$J885)</f>
        <v>0</v>
      </c>
      <c r="L885" s="10" t="b">
        <f>IF($B885="PARCELADO ATÉ 6X",($D885-($D885*TAXAS!$E$4))-$J885)</f>
        <v>0</v>
      </c>
      <c r="M885" s="10" t="b">
        <f>IF($B885="PARCELADO ATÉ 12X",($D885-($D885*TAXAS!$F$4))-$J885)</f>
        <v>0</v>
      </c>
      <c r="N885" s="8">
        <f t="shared" si="1"/>
        <v>0</v>
      </c>
      <c r="O885" s="10">
        <f t="shared" si="2"/>
        <v>0</v>
      </c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spans="1:31" ht="15.75" customHeight="1" x14ac:dyDescent="0.2">
      <c r="A886" s="3"/>
      <c r="B886" s="5"/>
      <c r="C886" s="6"/>
      <c r="D886" s="42"/>
      <c r="E886" s="8">
        <f>IF($A886="VISA",IF($B886="DÉBITO",$D886-($D886*TAXAS!$B$4)),IF($A886="MASTER",IF($B886="DÉBITO",$D886-($D886*TAXAS!$B$5)),IF($A886="ELO", IF($B886="DÉBITO",$D886-($D886*TAXAS!$B$6)),IF($A886="HIPERCARD",IF($B886="DÉBITO",$D886-($D886*TAXAS!$B$7)),IF($A886="DINERS",IF($B886="DÉBITO",$D886-($D886*TAXAS!$B$8)),IF($A886="AMERICA EXPRESS",IF($B886="DÉBITO",$D886-($D886*TAXAS!$B$9)),IF($A886=TAXAS!$A$10,IF($B886="DÉBITO",$D886-($D886*TAXAS!$B$10)), IF($A886=TAXAS!$A$11,IF($B886="DÉBITO",$D886-($D886*TAXAS!$B$11)), IF($A886=TAXAS!$A$12,IF($B886="DÉBITO",$D886-($D886*TAXAS!$B$12)), IF($A886=TAXAS!$A$13,IF($B886="DÉBITO",$D886-($D886*TAXAS!$B$13)), IF($A886=TAXAS!$A$14,IF($B886="DÉBITO",$D886-($D886*TAXAS!$B$14)), IF($A886=TAXAS!$A$15,IF($B886="DÉBITO",$D886-($D886*TAXAS!$B$15)), IF($A886=TAXAS!$A$16,IF($B886="DÉBITO",$D886-($D886*TAXAS!$B$16)), IF($A886=TAXAS!$A$17,IF($B886="DÉBITO",$D886-($D886*TAXAS!$B$17)), IF($A886=TAXAS!$A$18,IF($B886="DÉBITO",$D886-($D886*TAXAS!$B$18)), IF($A886=TAXAS!$A$19,IF($B886="DÉBITO",$D886-($D886*TAXAS!$B$19)), IF($A886=TAXAS!$A$20,IF($B886="DÉBITO",$D886-($D886*TAXAS!$B$20)), IF($A886=TAXAS!$A$21,IF($B886="DÉBITO",$D886-($D886*TAXAS!$B$21)), IF($A886=TAXAS!$A$22,IF($B886="DÉBITO",$D886-($D886*TAXAS!$B$22)), IF($A886=TAXAS!$A$23,IF($B886="DÉBITO",$D886-($D886*TAXAS!$B$23)), IF($A886=TAXAS!$A$24,IF($B886="DÉBITO",$D886-($D886*TAXAS!$B$24)), IF($A886=TAXAS!$A$25,IF($B886="DÉBITO",$D886-($D886*TAXAS!$B$25)), IF($A886=TAXAS!$A$26,IF($B886="DÉBITO",$D886-($D886*TAXAS!$B$26)), IF($A886=TAXAS!$A$27,IF($B886="DÉBITO",$D886-($D886*TAXAS!$B$27))))))))))))))))))))))))))/1</f>
        <v>0</v>
      </c>
      <c r="F886" s="8">
        <f>IF($A886="VISA",IF($B886="CRÉDITO",$D886-($D886*TAXAS!$C$4)),IF($A886="MASTER",IF($B886="CRÉDITO",$D886-($D886*TAXAS!$C$5)),IF($A886="ELO", IF($B886="CRÉDITO",$D886-($D886*TAXAS!$C$6)),IF($A886="HIPERCARD",IF($B886="CRÉDITO",$D886-($D886*TAXAS!$C$7)),IF($A886="DINERS",IF($B886="CRÉDITO",$D886-($D886*TAXAS!$C$8)),IF($A886="AMERICA EXPRESS",IF($B886="CRÉDITO",$D886-($D886*TAXAS!$C$9)),IF($A886=TAXAS!$A$10,IF($B886="CRÉDITO",$D886-($D886*TAXAS!$C$10)), IF($A886=TAXAS!$A$11,IF($B886="CRÉDITO",$D886-($D886*TAXAS!$C$11)), IF($A886=TAXAS!$A$12,IF($B886="CRÉDITO",$D886-($D886*TAXAS!$C$12)), IF($A886=TAXAS!$A$13,IF($B886="CRÉDITO",$D886-($D886*TAXAS!$C$13)), IF($A886=TAXAS!$A$14,IF($B886="CRÉDITO",$D886-($D886*TAXAS!$C$14)), IF($A886=TAXAS!$A$15,IF($B886="CRÉDITO",$D886-($D886*TAXAS!$C$15)), IF($A886=TAXAS!$A$16,IF($B886="CRÉDITO",$D886-($D886*TAXAS!$C$16)), IF($A886=TAXAS!$A$17,IF($B886="CRÉDITO",$D886-($D886*TAXAS!$C$17)), IF($A886=TAXAS!$A$18,IF($B886="CRÉDITO",$D886-($D886*TAXAS!$C$18)), IF($A886=TAXAS!$A$19,IF($B886="CRÉDITO",$D886-($D886*TAXAS!$C$19)), IF($A886=TAXAS!$A$20,IF($B886="CRÉDITO",$D886-($D886*TAXAS!$C$20)), IF($A886=TAXAS!$A$21,IF($B886="CRÉDITO",$D886-($D886*TAXAS!$C$21)), IF($A886=TAXAS!$A$22,IF($B886="CRÉDITO",$D886-($D886*TAXAS!$C$22)), IF($A886=TAXAS!$A$23,IF($B886="CRÉDITO",$D886-($D886*TAXAS!$C$23)), IF($A886=TAXAS!$A$24,IF($B886="CRÉDITO",$D886-($D886*TAXAS!$C$24)), IF($A886=TAXAS!$A$25,IF($B886="CRÉDITO",$D886-($D886*TAXAS!$C$25)), IF($A886=TAXAS!$A$26,IF($B886="CRÉDITO",$D886-($D886*TAXAS!$C$26)), IF($A886=TAXAS!$A$27,IF($B886="CRÉDITO",$D886-($D886*TAXAS!$C$27))))))))))))))))))))))))))/1</f>
        <v>0</v>
      </c>
      <c r="G886" s="9">
        <f>IF($A886="VISA",IF($B886="PARCELADO ATÉ 3X",$D886-(D886*TAXAS!$D$4))/3,IF($A886="MASTER",IF($B886="PARCELADO ATÉ 3X",$D886-(D886*TAXAS!$D$5))/3,IF($A886="ELO",IF($B886="PARCELADO ATÉ 3X",$D886-(D886*TAXAS!$D$6))/3,IF($A886="HIPERCARD",IF($B886="PARCELADO ATÉ 3X",$D886-(D886*TAXAS!$D$7))/3,IF($A886="DINERS",IF($B886="PARCELADO ATÉ 3X",$D886-(D886*TAXAS!$D$8))/3,IF($A886="AMERICA EXPRESS",IF($B886="PARCELADO ATÉ 3X",$D886-(D886*TAXAS!$D$9))/3,IF($A886=TAXAS!$A$10,IF($B886="PARCELADO ATÉ 3X",$D886-($D886*TAXAS!$D$10))/3,IF($A886=TAXAS!$A$11,IF($B886="PARCELADO ATÉ 3X",$D886-($D886*TAXAS!$D$11))/3,IF($A886=TAXAS!$A$12,IF($B886="PARCELADO ATÉ 3X",$D886-($D886*TAXAS!$D$12))/3,IF($A886=TAXAS!$A$13,IF($B886="PARCELADO ATÉ 3X",$D886-($D886*TAXAS!$D$13))/3,IF($A886=TAXAS!$A$14,IF($B886="PARCELADO ATÉ 3X",$D886-($D886*TAXAS!$D$14))/3,IF($A886=TAXAS!$A$15,IF($B886="PARCELADO ATÉ 3X",$D886-($D886*TAXAS!$D$15))/3,IF($A886=TAXAS!$A$16,IF($B886="PARCELADO ATÉ 3X",$D886-($D886*TAXAS!$D$16))/3,IF($A886=TAXAS!$A$17,IF($B886="PARCELADO ATÉ 3X",$D886-($D886*TAXAS!$D$17))/3,IF($A886=TAXAS!$A$18,IF($B886="PARCELADO ATÉ 3X",$D886-($D886*TAXAS!$D$18))/3,IF($A886=TAXAS!$A$19,IF($B886="PARCELADO ATÉ 3X",$D886-($D886*TAXAS!$D$19))/3,IF($A886=TAXAS!$A$20,IF($B886="PARCELADO ATÉ 3X",$D886-($D886*TAXAS!$D$20))/3,IF($A886=TAXAS!$A$21,IF($B886="PARCELADO ATÉ 3X",$D886-($D886*TAXAS!$D$21))/3,IF($A886=TAXAS!$A$22,IF($B886="PARCELADO ATÉ 3X",$D886-($D886*TAXAS!$D$22))/3,IF($A886=TAXAS!$A$23,IF($B886="PARCELADO ATÉ 3X",$D886-($D886*TAXAS!$D$23))/3,IF($A886=TAXAS!$A$24,IF($B886="PARCELADO ATÉ 3X",$D886-($D886*TAXAS!$D$24))/3,IF($A886=TAXAS!$A$25,IF($B886="PARCELADO ATÉ 3X",$D886-($D886*TAXAS!$D$25))/3,IF($A886=TAXAS!$A$26,IF($B886="PARCELADO ATÉ 3X",$D886-($D886*TAXAS!$D$26))/3,IF($A886=TAXAS!$A$27,IF($B886="PARCELADO ATÉ 3X",$D886-($D886*TAXAS!$D$27))/3))))))))))))))))))))))))/1</f>
        <v>0</v>
      </c>
      <c r="H886" s="9">
        <f>IF($A886="VISA",IF($B886="PARCELADO ATÉ 6X",$D886-(D886*TAXAS!$E$4))/6,IF($A886="MASTER",IF($B886="PARCELADO ATÉ 6X",$D886-(D886*TAXAS!$E$5))/6,IF($A886="ELO",IF($B886="PARCELADO ATÉ 6X",$D886-(D886*TAXAS!$E$6))/6,IF($A886="HIPERCARD",IF($B886="PARCELADO ATÉ 6X",$D886-(D886*TAXAS!$E$7))/6,IF($A886="DINERS",IF($B886="PARCELADO ATÉ 6X",$D886-(D886*TAXAS!$E$8))/6,IF($A886="AMERICA EXPRESS",IF($B886="PARCELADO ATÉ 6X",$D886-(D886*TAXAS!$E$9))/6,IF($A886=TAXAS!$A$10,IF($B886="PARCELADO ATÉ 6X",$D886-($D886*TAXAS!$E$10))/6,IF($A886=TAXAS!$A$11,IF($B886="PARCELADO ATÉ 6X",$D886-($D886*TAXAS!$E$11))/6,IF($A886=TAXAS!$A$12,IF($B886="PARCELADO ATÉ 6X",$D886-($D886*TAXAS!$E$12))/6,IF($A886=TAXAS!$A$13,IF($B886="PARCELADO ATÉ 6X",$D886-($D886*TAXAS!$E$13))/6,IF($A886=TAXAS!$A$14,IF($B886="PARCELADO ATÉ 6X",$D886-($D886*TAXAS!$E$14))/6,IF($A886=TAXAS!$A$15,IF($B886="PARCELADO ATÉ 6X",$D886-($D886*TAXAS!$E$15))/6,IF($A886=TAXAS!$A$16,IF($B886="PARCELADO ATÉ 6X",$D886-($D886*TAXAS!$E$16))/6,IF($A886=TAXAS!$A$17,IF($B886="PARCELADO ATÉ 6X",$D886-($D886*TAXAS!$E$17))/6,IF($A886=TAXAS!$A$18,IF($B886="PARCELADO ATÉ 6X",$D886-($D886*TAXAS!$E$18))/6,IF($A886=TAXAS!$A$19,IF($B886="PARCELADO ATÉ 6X",$D886-($D886*TAXAS!$E$19))/6,IF($A886=TAXAS!$A$20,IF($B886="PARCELADO ATÉ 6X",$D886-($D886*TAXAS!$E$20))/6,IF($A886=TAXAS!$A$21,IF($B886="PARCELADO ATÉ 6X",$D886-($D886*TAXAS!$E$21))/6,IF($A886=TAXAS!$A$22,IF($B886="PARCELADO ATÉ 6X",$D886-($D886*TAXAS!$E$22))/6,IF($A886=TAXAS!$A$23,IF($B886="PARCELADO ATÉ 6X",$D886-($D886*TAXAS!$E$23))/6,IF($A886=TAXAS!$A$24,IF($B886="PARCELADO ATÉ 6X",$D886-($D886*TAXAS!$E$24))/6,IF($A886=TAXAS!$A$25,IF($B886="PARCELADO ATÉ 6X",$D886-($D886*TAXAS!$E$25))/6,IF($A886=TAXAS!$A$26,IF($B886="PARCELADO ATÉ 6X",$D886-($D886*TAXAS!$E$26))/6,IF($A886=TAXAS!$A$27,IF($B886="PARCELADO ATÉ 6X",$D886-($D886*TAXAS!$E$27))/6))))))))))))))))))))))))/1</f>
        <v>0</v>
      </c>
      <c r="I886" s="9">
        <f>IF($A886="VISA",IF($B886="PARCELADO ATÉ 12X",$D886-(D886*TAXAS!$F$4))/12,IF($A886="MASTER",IF($B886="PARCELADO ATÉ 12X",$D886-(D886*TAXAS!$F$5))/12,IF($A886="ELO",IF($B886="PARCELADO ATÉ 12X",$D886-(D886*TAXAS!$F$6))/12,IF($A886="HIPERCARD",IF($B886="PARCELADO ATÉ 12X",$D886-(D886*TAXAS!$F$7))/12,IF($A886="DINERS",IF($B886="PARCELADO ATÉ 12X",$D886-(D886*TAXAS!$F$8))/12,IF($A886="AMERICA EXPRESS",IF($B886="PARCELADO ATÉ 12X",$D886-(D886*TAXAS!$F$9))/12,IF($A886=TAXAS!$A$10,IF($B886="PARCELADO ATÉ 12X",$D886-($D886*TAXAS!$F$10))/12,IF($A886=TAXAS!$A$11,IF($B886="PARCELADO ATÉ 12X",$D886-($D886*TAXAS!$F$11))/12,IF($A886=TAXAS!$A$12,IF($B886="PARCELADO ATÉ 12X",$D886-($D886*TAXAS!$F$12))/12,IF($A886=TAXAS!$A$13,IF($B886="PARCELADO ATÉ 12X",$D886-($D886*TAXAS!$F$13))/12,IF($A886=TAXAS!$A$14,IF($B886="PARCELADO ATÉ 12X",$D886-($D886*TAXAS!$F$14))/12,IF($A886=TAXAS!$A$15,IF($B886="PARCELADO ATÉ 12X",$D886-($D886*TAXAS!$F$15))/12,IF($A886=TAXAS!$A$16,IF($B886="PARCELADO ATÉ 12X",$D886-($D886*TAXAS!$F$16))/12,IF($A886=TAXAS!$A$17,IF($B886="PARCELADO ATÉ 12X",$D886-($D886*TAXAS!$F$17))/12,IF($A886=TAXAS!$A$18,IF($B886="PARCELADO ATÉ 12X",$D886-($D886*TAXAS!$F$18))/12,IF($A886=TAXAS!$A$19,IF($B886="PARCELADO ATÉ 12X",$D886-($D886*TAXAS!$F$19))/12,IF($A886=TAXAS!$A$20,IF($B886="PARCELADO ATÉ 12X",$D886-($D886*TAXAS!$F$20))/12,IF($A886=TAXAS!$A$21,IF($B886="PARCELADO ATÉ 12X",$D886-($D886*TAXAS!$F$21))/12,IF($A886=TAXAS!$A$22,IF($B886="PARCELADO ATÉ 12X",$D886-($D886*TAXAS!$F$22))/12,IF($A886=TAXAS!$A$23,IF($B886="PARCELADO ATÉ 12X",$D886-($D886*TAXAS!$F$23))/12,IF($A886=TAXAS!$A$24,IF($B886="PARCELADO ATÉ 12X",$D886-($D886*TAXAS!$F$24))/12,IF($A886=TAXAS!$A$25,IF($B886="PARCELADO ATÉ 12X",$D886-($D886*TAXAS!$F$25))/12,IF($A886=TAXAS!$A$26,IF($B886="PARCELADO ATÉ 12X",$D886-($D886*TAXAS!$F$26))/12,IF($A886=TAXAS!$A$27,IF($B886="PARCELADO ATÉ 12X",$D886-($D886*TAXAS!$F$27))/12))))))))))))))))))))))))/1</f>
        <v>0</v>
      </c>
      <c r="J886" s="8">
        <f t="shared" si="0"/>
        <v>0</v>
      </c>
      <c r="K886" s="10" t="b">
        <f>IF($B886="PARCELADO ATÉ 3X",($D886-($D886*TAXAS!$D$4))-$J886)</f>
        <v>0</v>
      </c>
      <c r="L886" s="10" t="b">
        <f>IF($B886="PARCELADO ATÉ 6X",($D886-($D886*TAXAS!$E$4))-$J886)</f>
        <v>0</v>
      </c>
      <c r="M886" s="10" t="b">
        <f>IF($B886="PARCELADO ATÉ 12X",($D886-($D886*TAXAS!$F$4))-$J886)</f>
        <v>0</v>
      </c>
      <c r="N886" s="8">
        <f t="shared" si="1"/>
        <v>0</v>
      </c>
      <c r="O886" s="10">
        <f t="shared" si="2"/>
        <v>0</v>
      </c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spans="1:31" ht="15.75" customHeight="1" x14ac:dyDescent="0.2">
      <c r="A887" s="3"/>
      <c r="B887" s="5"/>
      <c r="C887" s="6"/>
      <c r="D887" s="42"/>
      <c r="E887" s="8">
        <f>IF($A887="VISA",IF($B887="DÉBITO",$D887-($D887*TAXAS!$B$4)),IF($A887="MASTER",IF($B887="DÉBITO",$D887-($D887*TAXAS!$B$5)),IF($A887="ELO", IF($B887="DÉBITO",$D887-($D887*TAXAS!$B$6)),IF($A887="HIPERCARD",IF($B887="DÉBITO",$D887-($D887*TAXAS!$B$7)),IF($A887="DINERS",IF($B887="DÉBITO",$D887-($D887*TAXAS!$B$8)),IF($A887="AMERICA EXPRESS",IF($B887="DÉBITO",$D887-($D887*TAXAS!$B$9)),IF($A887=TAXAS!$A$10,IF($B887="DÉBITO",$D887-($D887*TAXAS!$B$10)), IF($A887=TAXAS!$A$11,IF($B887="DÉBITO",$D887-($D887*TAXAS!$B$11)), IF($A887=TAXAS!$A$12,IF($B887="DÉBITO",$D887-($D887*TAXAS!$B$12)), IF($A887=TAXAS!$A$13,IF($B887="DÉBITO",$D887-($D887*TAXAS!$B$13)), IF($A887=TAXAS!$A$14,IF($B887="DÉBITO",$D887-($D887*TAXAS!$B$14)), IF($A887=TAXAS!$A$15,IF($B887="DÉBITO",$D887-($D887*TAXAS!$B$15)), IF($A887=TAXAS!$A$16,IF($B887="DÉBITO",$D887-($D887*TAXAS!$B$16)), IF($A887=TAXAS!$A$17,IF($B887="DÉBITO",$D887-($D887*TAXAS!$B$17)), IF($A887=TAXAS!$A$18,IF($B887="DÉBITO",$D887-($D887*TAXAS!$B$18)), IF($A887=TAXAS!$A$19,IF($B887="DÉBITO",$D887-($D887*TAXAS!$B$19)), IF($A887=TAXAS!$A$20,IF($B887="DÉBITO",$D887-($D887*TAXAS!$B$20)), IF($A887=TAXAS!$A$21,IF($B887="DÉBITO",$D887-($D887*TAXAS!$B$21)), IF($A887=TAXAS!$A$22,IF($B887="DÉBITO",$D887-($D887*TAXAS!$B$22)), IF($A887=TAXAS!$A$23,IF($B887="DÉBITO",$D887-($D887*TAXAS!$B$23)), IF($A887=TAXAS!$A$24,IF($B887="DÉBITO",$D887-($D887*TAXAS!$B$24)), IF($A887=TAXAS!$A$25,IF($B887="DÉBITO",$D887-($D887*TAXAS!$B$25)), IF($A887=TAXAS!$A$26,IF($B887="DÉBITO",$D887-($D887*TAXAS!$B$26)), IF($A887=TAXAS!$A$27,IF($B887="DÉBITO",$D887-($D887*TAXAS!$B$27))))))))))))))))))))))))))/1</f>
        <v>0</v>
      </c>
      <c r="F887" s="8">
        <f>IF($A887="VISA",IF($B887="CRÉDITO",$D887-($D887*TAXAS!$C$4)),IF($A887="MASTER",IF($B887="CRÉDITO",$D887-($D887*TAXAS!$C$5)),IF($A887="ELO", IF($B887="CRÉDITO",$D887-($D887*TAXAS!$C$6)),IF($A887="HIPERCARD",IF($B887="CRÉDITO",$D887-($D887*TAXAS!$C$7)),IF($A887="DINERS",IF($B887="CRÉDITO",$D887-($D887*TAXAS!$C$8)),IF($A887="AMERICA EXPRESS",IF($B887="CRÉDITO",$D887-($D887*TAXAS!$C$9)),IF($A887=TAXAS!$A$10,IF($B887="CRÉDITO",$D887-($D887*TAXAS!$C$10)), IF($A887=TAXAS!$A$11,IF($B887="CRÉDITO",$D887-($D887*TAXAS!$C$11)), IF($A887=TAXAS!$A$12,IF($B887="CRÉDITO",$D887-($D887*TAXAS!$C$12)), IF($A887=TAXAS!$A$13,IF($B887="CRÉDITO",$D887-($D887*TAXAS!$C$13)), IF($A887=TAXAS!$A$14,IF($B887="CRÉDITO",$D887-($D887*TAXAS!$C$14)), IF($A887=TAXAS!$A$15,IF($B887="CRÉDITO",$D887-($D887*TAXAS!$C$15)), IF($A887=TAXAS!$A$16,IF($B887="CRÉDITO",$D887-($D887*TAXAS!$C$16)), IF($A887=TAXAS!$A$17,IF($B887="CRÉDITO",$D887-($D887*TAXAS!$C$17)), IF($A887=TAXAS!$A$18,IF($B887="CRÉDITO",$D887-($D887*TAXAS!$C$18)), IF($A887=TAXAS!$A$19,IF($B887="CRÉDITO",$D887-($D887*TAXAS!$C$19)), IF($A887=TAXAS!$A$20,IF($B887="CRÉDITO",$D887-($D887*TAXAS!$C$20)), IF($A887=TAXAS!$A$21,IF($B887="CRÉDITO",$D887-($D887*TAXAS!$C$21)), IF($A887=TAXAS!$A$22,IF($B887="CRÉDITO",$D887-($D887*TAXAS!$C$22)), IF($A887=TAXAS!$A$23,IF($B887="CRÉDITO",$D887-($D887*TAXAS!$C$23)), IF($A887=TAXAS!$A$24,IF($B887="CRÉDITO",$D887-($D887*TAXAS!$C$24)), IF($A887=TAXAS!$A$25,IF($B887="CRÉDITO",$D887-($D887*TAXAS!$C$25)), IF($A887=TAXAS!$A$26,IF($B887="CRÉDITO",$D887-($D887*TAXAS!$C$26)), IF($A887=TAXAS!$A$27,IF($B887="CRÉDITO",$D887-($D887*TAXAS!$C$27))))))))))))))))))))))))))/1</f>
        <v>0</v>
      </c>
      <c r="G887" s="9">
        <f>IF($A887="VISA",IF($B887="PARCELADO ATÉ 3X",$D887-(D887*TAXAS!$D$4))/3,IF($A887="MASTER",IF($B887="PARCELADO ATÉ 3X",$D887-(D887*TAXAS!$D$5))/3,IF($A887="ELO",IF($B887="PARCELADO ATÉ 3X",$D887-(D887*TAXAS!$D$6))/3,IF($A887="HIPERCARD",IF($B887="PARCELADO ATÉ 3X",$D887-(D887*TAXAS!$D$7))/3,IF($A887="DINERS",IF($B887="PARCELADO ATÉ 3X",$D887-(D887*TAXAS!$D$8))/3,IF($A887="AMERICA EXPRESS",IF($B887="PARCELADO ATÉ 3X",$D887-(D887*TAXAS!$D$9))/3,IF($A887=TAXAS!$A$10,IF($B887="PARCELADO ATÉ 3X",$D887-($D887*TAXAS!$D$10))/3,IF($A887=TAXAS!$A$11,IF($B887="PARCELADO ATÉ 3X",$D887-($D887*TAXAS!$D$11))/3,IF($A887=TAXAS!$A$12,IF($B887="PARCELADO ATÉ 3X",$D887-($D887*TAXAS!$D$12))/3,IF($A887=TAXAS!$A$13,IF($B887="PARCELADO ATÉ 3X",$D887-($D887*TAXAS!$D$13))/3,IF($A887=TAXAS!$A$14,IF($B887="PARCELADO ATÉ 3X",$D887-($D887*TAXAS!$D$14))/3,IF($A887=TAXAS!$A$15,IF($B887="PARCELADO ATÉ 3X",$D887-($D887*TAXAS!$D$15))/3,IF($A887=TAXAS!$A$16,IF($B887="PARCELADO ATÉ 3X",$D887-($D887*TAXAS!$D$16))/3,IF($A887=TAXAS!$A$17,IF($B887="PARCELADO ATÉ 3X",$D887-($D887*TAXAS!$D$17))/3,IF($A887=TAXAS!$A$18,IF($B887="PARCELADO ATÉ 3X",$D887-($D887*TAXAS!$D$18))/3,IF($A887=TAXAS!$A$19,IF($B887="PARCELADO ATÉ 3X",$D887-($D887*TAXAS!$D$19))/3,IF($A887=TAXAS!$A$20,IF($B887="PARCELADO ATÉ 3X",$D887-($D887*TAXAS!$D$20))/3,IF($A887=TAXAS!$A$21,IF($B887="PARCELADO ATÉ 3X",$D887-($D887*TAXAS!$D$21))/3,IF($A887=TAXAS!$A$22,IF($B887="PARCELADO ATÉ 3X",$D887-($D887*TAXAS!$D$22))/3,IF($A887=TAXAS!$A$23,IF($B887="PARCELADO ATÉ 3X",$D887-($D887*TAXAS!$D$23))/3,IF($A887=TAXAS!$A$24,IF($B887="PARCELADO ATÉ 3X",$D887-($D887*TAXAS!$D$24))/3,IF($A887=TAXAS!$A$25,IF($B887="PARCELADO ATÉ 3X",$D887-($D887*TAXAS!$D$25))/3,IF($A887=TAXAS!$A$26,IF($B887="PARCELADO ATÉ 3X",$D887-($D887*TAXAS!$D$26))/3,IF($A887=TAXAS!$A$27,IF($B887="PARCELADO ATÉ 3X",$D887-($D887*TAXAS!$D$27))/3))))))))))))))))))))))))/1</f>
        <v>0</v>
      </c>
      <c r="H887" s="9">
        <f>IF($A887="VISA",IF($B887="PARCELADO ATÉ 6X",$D887-(D887*TAXAS!$E$4))/6,IF($A887="MASTER",IF($B887="PARCELADO ATÉ 6X",$D887-(D887*TAXAS!$E$5))/6,IF($A887="ELO",IF($B887="PARCELADO ATÉ 6X",$D887-(D887*TAXAS!$E$6))/6,IF($A887="HIPERCARD",IF($B887="PARCELADO ATÉ 6X",$D887-(D887*TAXAS!$E$7))/6,IF($A887="DINERS",IF($B887="PARCELADO ATÉ 6X",$D887-(D887*TAXAS!$E$8))/6,IF($A887="AMERICA EXPRESS",IF($B887="PARCELADO ATÉ 6X",$D887-(D887*TAXAS!$E$9))/6,IF($A887=TAXAS!$A$10,IF($B887="PARCELADO ATÉ 6X",$D887-($D887*TAXAS!$E$10))/6,IF($A887=TAXAS!$A$11,IF($B887="PARCELADO ATÉ 6X",$D887-($D887*TAXAS!$E$11))/6,IF($A887=TAXAS!$A$12,IF($B887="PARCELADO ATÉ 6X",$D887-($D887*TAXAS!$E$12))/6,IF($A887=TAXAS!$A$13,IF($B887="PARCELADO ATÉ 6X",$D887-($D887*TAXAS!$E$13))/6,IF($A887=TAXAS!$A$14,IF($B887="PARCELADO ATÉ 6X",$D887-($D887*TAXAS!$E$14))/6,IF($A887=TAXAS!$A$15,IF($B887="PARCELADO ATÉ 6X",$D887-($D887*TAXAS!$E$15))/6,IF($A887=TAXAS!$A$16,IF($B887="PARCELADO ATÉ 6X",$D887-($D887*TAXAS!$E$16))/6,IF($A887=TAXAS!$A$17,IF($B887="PARCELADO ATÉ 6X",$D887-($D887*TAXAS!$E$17))/6,IF($A887=TAXAS!$A$18,IF($B887="PARCELADO ATÉ 6X",$D887-($D887*TAXAS!$E$18))/6,IF($A887=TAXAS!$A$19,IF($B887="PARCELADO ATÉ 6X",$D887-($D887*TAXAS!$E$19))/6,IF($A887=TAXAS!$A$20,IF($B887="PARCELADO ATÉ 6X",$D887-($D887*TAXAS!$E$20))/6,IF($A887=TAXAS!$A$21,IF($B887="PARCELADO ATÉ 6X",$D887-($D887*TAXAS!$E$21))/6,IF($A887=TAXAS!$A$22,IF($B887="PARCELADO ATÉ 6X",$D887-($D887*TAXAS!$E$22))/6,IF($A887=TAXAS!$A$23,IF($B887="PARCELADO ATÉ 6X",$D887-($D887*TAXAS!$E$23))/6,IF($A887=TAXAS!$A$24,IF($B887="PARCELADO ATÉ 6X",$D887-($D887*TAXAS!$E$24))/6,IF($A887=TAXAS!$A$25,IF($B887="PARCELADO ATÉ 6X",$D887-($D887*TAXAS!$E$25))/6,IF($A887=TAXAS!$A$26,IF($B887="PARCELADO ATÉ 6X",$D887-($D887*TAXAS!$E$26))/6,IF($A887=TAXAS!$A$27,IF($B887="PARCELADO ATÉ 6X",$D887-($D887*TAXAS!$E$27))/6))))))))))))))))))))))))/1</f>
        <v>0</v>
      </c>
      <c r="I887" s="9">
        <f>IF($A887="VISA",IF($B887="PARCELADO ATÉ 12X",$D887-(D887*TAXAS!$F$4))/12,IF($A887="MASTER",IF($B887="PARCELADO ATÉ 12X",$D887-(D887*TAXAS!$F$5))/12,IF($A887="ELO",IF($B887="PARCELADO ATÉ 12X",$D887-(D887*TAXAS!$F$6))/12,IF($A887="HIPERCARD",IF($B887="PARCELADO ATÉ 12X",$D887-(D887*TAXAS!$F$7))/12,IF($A887="DINERS",IF($B887="PARCELADO ATÉ 12X",$D887-(D887*TAXAS!$F$8))/12,IF($A887="AMERICA EXPRESS",IF($B887="PARCELADO ATÉ 12X",$D887-(D887*TAXAS!$F$9))/12,IF($A887=TAXAS!$A$10,IF($B887="PARCELADO ATÉ 12X",$D887-($D887*TAXAS!$F$10))/12,IF($A887=TAXAS!$A$11,IF($B887="PARCELADO ATÉ 12X",$D887-($D887*TAXAS!$F$11))/12,IF($A887=TAXAS!$A$12,IF($B887="PARCELADO ATÉ 12X",$D887-($D887*TAXAS!$F$12))/12,IF($A887=TAXAS!$A$13,IF($B887="PARCELADO ATÉ 12X",$D887-($D887*TAXAS!$F$13))/12,IF($A887=TAXAS!$A$14,IF($B887="PARCELADO ATÉ 12X",$D887-($D887*TAXAS!$F$14))/12,IF($A887=TAXAS!$A$15,IF($B887="PARCELADO ATÉ 12X",$D887-($D887*TAXAS!$F$15))/12,IF($A887=TAXAS!$A$16,IF($B887="PARCELADO ATÉ 12X",$D887-($D887*TAXAS!$F$16))/12,IF($A887=TAXAS!$A$17,IF($B887="PARCELADO ATÉ 12X",$D887-($D887*TAXAS!$F$17))/12,IF($A887=TAXAS!$A$18,IF($B887="PARCELADO ATÉ 12X",$D887-($D887*TAXAS!$F$18))/12,IF($A887=TAXAS!$A$19,IF($B887="PARCELADO ATÉ 12X",$D887-($D887*TAXAS!$F$19))/12,IF($A887=TAXAS!$A$20,IF($B887="PARCELADO ATÉ 12X",$D887-($D887*TAXAS!$F$20))/12,IF($A887=TAXAS!$A$21,IF($B887="PARCELADO ATÉ 12X",$D887-($D887*TAXAS!$F$21))/12,IF($A887=TAXAS!$A$22,IF($B887="PARCELADO ATÉ 12X",$D887-($D887*TAXAS!$F$22))/12,IF($A887=TAXAS!$A$23,IF($B887="PARCELADO ATÉ 12X",$D887-($D887*TAXAS!$F$23))/12,IF($A887=TAXAS!$A$24,IF($B887="PARCELADO ATÉ 12X",$D887-($D887*TAXAS!$F$24))/12,IF($A887=TAXAS!$A$25,IF($B887="PARCELADO ATÉ 12X",$D887-($D887*TAXAS!$F$25))/12,IF($A887=TAXAS!$A$26,IF($B887="PARCELADO ATÉ 12X",$D887-($D887*TAXAS!$F$26))/12,IF($A887=TAXAS!$A$27,IF($B887="PARCELADO ATÉ 12X",$D887-($D887*TAXAS!$F$27))/12))))))))))))))))))))))))/1</f>
        <v>0</v>
      </c>
      <c r="J887" s="8">
        <f t="shared" si="0"/>
        <v>0</v>
      </c>
      <c r="K887" s="10" t="b">
        <f>IF($B887="PARCELADO ATÉ 3X",($D887-($D887*TAXAS!$D$4))-$J887)</f>
        <v>0</v>
      </c>
      <c r="L887" s="10" t="b">
        <f>IF($B887="PARCELADO ATÉ 6X",($D887-($D887*TAXAS!$E$4))-$J887)</f>
        <v>0</v>
      </c>
      <c r="M887" s="10" t="b">
        <f>IF($B887="PARCELADO ATÉ 12X",($D887-($D887*TAXAS!$F$4))-$J887)</f>
        <v>0</v>
      </c>
      <c r="N887" s="8">
        <f t="shared" si="1"/>
        <v>0</v>
      </c>
      <c r="O887" s="10">
        <f t="shared" si="2"/>
        <v>0</v>
      </c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spans="1:31" ht="15.75" customHeight="1" x14ac:dyDescent="0.2">
      <c r="A888" s="3"/>
      <c r="B888" s="5"/>
      <c r="C888" s="6"/>
      <c r="D888" s="42"/>
      <c r="E888" s="8">
        <f>IF($A888="VISA",IF($B888="DÉBITO",$D888-($D888*TAXAS!$B$4)),IF($A888="MASTER",IF($B888="DÉBITO",$D888-($D888*TAXAS!$B$5)),IF($A888="ELO", IF($B888="DÉBITO",$D888-($D888*TAXAS!$B$6)),IF($A888="HIPERCARD",IF($B888="DÉBITO",$D888-($D888*TAXAS!$B$7)),IF($A888="DINERS",IF($B888="DÉBITO",$D888-($D888*TAXAS!$B$8)),IF($A888="AMERICA EXPRESS",IF($B888="DÉBITO",$D888-($D888*TAXAS!$B$9)),IF($A888=TAXAS!$A$10,IF($B888="DÉBITO",$D888-($D888*TAXAS!$B$10)), IF($A888=TAXAS!$A$11,IF($B888="DÉBITO",$D888-($D888*TAXAS!$B$11)), IF($A888=TAXAS!$A$12,IF($B888="DÉBITO",$D888-($D888*TAXAS!$B$12)), IF($A888=TAXAS!$A$13,IF($B888="DÉBITO",$D888-($D888*TAXAS!$B$13)), IF($A888=TAXAS!$A$14,IF($B888="DÉBITO",$D888-($D888*TAXAS!$B$14)), IF($A888=TAXAS!$A$15,IF($B888="DÉBITO",$D888-($D888*TAXAS!$B$15)), IF($A888=TAXAS!$A$16,IF($B888="DÉBITO",$D888-($D888*TAXAS!$B$16)), IF($A888=TAXAS!$A$17,IF($B888="DÉBITO",$D888-($D888*TAXAS!$B$17)), IF($A888=TAXAS!$A$18,IF($B888="DÉBITO",$D888-($D888*TAXAS!$B$18)), IF($A888=TAXAS!$A$19,IF($B888="DÉBITO",$D888-($D888*TAXAS!$B$19)), IF($A888=TAXAS!$A$20,IF($B888="DÉBITO",$D888-($D888*TAXAS!$B$20)), IF($A888=TAXAS!$A$21,IF($B888="DÉBITO",$D888-($D888*TAXAS!$B$21)), IF($A888=TAXAS!$A$22,IF($B888="DÉBITO",$D888-($D888*TAXAS!$B$22)), IF($A888=TAXAS!$A$23,IF($B888="DÉBITO",$D888-($D888*TAXAS!$B$23)), IF($A888=TAXAS!$A$24,IF($B888="DÉBITO",$D888-($D888*TAXAS!$B$24)), IF($A888=TAXAS!$A$25,IF($B888="DÉBITO",$D888-($D888*TAXAS!$B$25)), IF($A888=TAXAS!$A$26,IF($B888="DÉBITO",$D888-($D888*TAXAS!$B$26)), IF($A888=TAXAS!$A$27,IF($B888="DÉBITO",$D888-($D888*TAXAS!$B$27))))))))))))))))))))))))))/1</f>
        <v>0</v>
      </c>
      <c r="F888" s="8">
        <f>IF($A888="VISA",IF($B888="CRÉDITO",$D888-($D888*TAXAS!$C$4)),IF($A888="MASTER",IF($B888="CRÉDITO",$D888-($D888*TAXAS!$C$5)),IF($A888="ELO", IF($B888="CRÉDITO",$D888-($D888*TAXAS!$C$6)),IF($A888="HIPERCARD",IF($B888="CRÉDITO",$D888-($D888*TAXAS!$C$7)),IF($A888="DINERS",IF($B888="CRÉDITO",$D888-($D888*TAXAS!$C$8)),IF($A888="AMERICA EXPRESS",IF($B888="CRÉDITO",$D888-($D888*TAXAS!$C$9)),IF($A888=TAXAS!$A$10,IF($B888="CRÉDITO",$D888-($D888*TAXAS!$C$10)), IF($A888=TAXAS!$A$11,IF($B888="CRÉDITO",$D888-($D888*TAXAS!$C$11)), IF($A888=TAXAS!$A$12,IF($B888="CRÉDITO",$D888-($D888*TAXAS!$C$12)), IF($A888=TAXAS!$A$13,IF($B888="CRÉDITO",$D888-($D888*TAXAS!$C$13)), IF($A888=TAXAS!$A$14,IF($B888="CRÉDITO",$D888-($D888*TAXAS!$C$14)), IF($A888=TAXAS!$A$15,IF($B888="CRÉDITO",$D888-($D888*TAXAS!$C$15)), IF($A888=TAXAS!$A$16,IF($B888="CRÉDITO",$D888-($D888*TAXAS!$C$16)), IF($A888=TAXAS!$A$17,IF($B888="CRÉDITO",$D888-($D888*TAXAS!$C$17)), IF($A888=TAXAS!$A$18,IF($B888="CRÉDITO",$D888-($D888*TAXAS!$C$18)), IF($A888=TAXAS!$A$19,IF($B888="CRÉDITO",$D888-($D888*TAXAS!$C$19)), IF($A888=TAXAS!$A$20,IF($B888="CRÉDITO",$D888-($D888*TAXAS!$C$20)), IF($A888=TAXAS!$A$21,IF($B888="CRÉDITO",$D888-($D888*TAXAS!$C$21)), IF($A888=TAXAS!$A$22,IF($B888="CRÉDITO",$D888-($D888*TAXAS!$C$22)), IF($A888=TAXAS!$A$23,IF($B888="CRÉDITO",$D888-($D888*TAXAS!$C$23)), IF($A888=TAXAS!$A$24,IF($B888="CRÉDITO",$D888-($D888*TAXAS!$C$24)), IF($A888=TAXAS!$A$25,IF($B888="CRÉDITO",$D888-($D888*TAXAS!$C$25)), IF($A888=TAXAS!$A$26,IF($B888="CRÉDITO",$D888-($D888*TAXAS!$C$26)), IF($A888=TAXAS!$A$27,IF($B888="CRÉDITO",$D888-($D888*TAXAS!$C$27))))))))))))))))))))))))))/1</f>
        <v>0</v>
      </c>
      <c r="G888" s="9">
        <f>IF($A888="VISA",IF($B888="PARCELADO ATÉ 3X",$D888-(D888*TAXAS!$D$4))/3,IF($A888="MASTER",IF($B888="PARCELADO ATÉ 3X",$D888-(D888*TAXAS!$D$5))/3,IF($A888="ELO",IF($B888="PARCELADO ATÉ 3X",$D888-(D888*TAXAS!$D$6))/3,IF($A888="HIPERCARD",IF($B888="PARCELADO ATÉ 3X",$D888-(D888*TAXAS!$D$7))/3,IF($A888="DINERS",IF($B888="PARCELADO ATÉ 3X",$D888-(D888*TAXAS!$D$8))/3,IF($A888="AMERICA EXPRESS",IF($B888="PARCELADO ATÉ 3X",$D888-(D888*TAXAS!$D$9))/3,IF($A888=TAXAS!$A$10,IF($B888="PARCELADO ATÉ 3X",$D888-($D888*TAXAS!$D$10))/3,IF($A888=TAXAS!$A$11,IF($B888="PARCELADO ATÉ 3X",$D888-($D888*TAXAS!$D$11))/3,IF($A888=TAXAS!$A$12,IF($B888="PARCELADO ATÉ 3X",$D888-($D888*TAXAS!$D$12))/3,IF($A888=TAXAS!$A$13,IF($B888="PARCELADO ATÉ 3X",$D888-($D888*TAXAS!$D$13))/3,IF($A888=TAXAS!$A$14,IF($B888="PARCELADO ATÉ 3X",$D888-($D888*TAXAS!$D$14))/3,IF($A888=TAXAS!$A$15,IF($B888="PARCELADO ATÉ 3X",$D888-($D888*TAXAS!$D$15))/3,IF($A888=TAXAS!$A$16,IF($B888="PARCELADO ATÉ 3X",$D888-($D888*TAXAS!$D$16))/3,IF($A888=TAXAS!$A$17,IF($B888="PARCELADO ATÉ 3X",$D888-($D888*TAXAS!$D$17))/3,IF($A888=TAXAS!$A$18,IF($B888="PARCELADO ATÉ 3X",$D888-($D888*TAXAS!$D$18))/3,IF($A888=TAXAS!$A$19,IF($B888="PARCELADO ATÉ 3X",$D888-($D888*TAXAS!$D$19))/3,IF($A888=TAXAS!$A$20,IF($B888="PARCELADO ATÉ 3X",$D888-($D888*TAXAS!$D$20))/3,IF($A888=TAXAS!$A$21,IF($B888="PARCELADO ATÉ 3X",$D888-($D888*TAXAS!$D$21))/3,IF($A888=TAXAS!$A$22,IF($B888="PARCELADO ATÉ 3X",$D888-($D888*TAXAS!$D$22))/3,IF($A888=TAXAS!$A$23,IF($B888="PARCELADO ATÉ 3X",$D888-($D888*TAXAS!$D$23))/3,IF($A888=TAXAS!$A$24,IF($B888="PARCELADO ATÉ 3X",$D888-($D888*TAXAS!$D$24))/3,IF($A888=TAXAS!$A$25,IF($B888="PARCELADO ATÉ 3X",$D888-($D888*TAXAS!$D$25))/3,IF($A888=TAXAS!$A$26,IF($B888="PARCELADO ATÉ 3X",$D888-($D888*TAXAS!$D$26))/3,IF($A888=TAXAS!$A$27,IF($B888="PARCELADO ATÉ 3X",$D888-($D888*TAXAS!$D$27))/3))))))))))))))))))))))))/1</f>
        <v>0</v>
      </c>
      <c r="H888" s="9">
        <f>IF($A888="VISA",IF($B888="PARCELADO ATÉ 6X",$D888-(D888*TAXAS!$E$4))/6,IF($A888="MASTER",IF($B888="PARCELADO ATÉ 6X",$D888-(D888*TAXAS!$E$5))/6,IF($A888="ELO",IF($B888="PARCELADO ATÉ 6X",$D888-(D888*TAXAS!$E$6))/6,IF($A888="HIPERCARD",IF($B888="PARCELADO ATÉ 6X",$D888-(D888*TAXAS!$E$7))/6,IF($A888="DINERS",IF($B888="PARCELADO ATÉ 6X",$D888-(D888*TAXAS!$E$8))/6,IF($A888="AMERICA EXPRESS",IF($B888="PARCELADO ATÉ 6X",$D888-(D888*TAXAS!$E$9))/6,IF($A888=TAXAS!$A$10,IF($B888="PARCELADO ATÉ 6X",$D888-($D888*TAXAS!$E$10))/6,IF($A888=TAXAS!$A$11,IF($B888="PARCELADO ATÉ 6X",$D888-($D888*TAXAS!$E$11))/6,IF($A888=TAXAS!$A$12,IF($B888="PARCELADO ATÉ 6X",$D888-($D888*TAXAS!$E$12))/6,IF($A888=TAXAS!$A$13,IF($B888="PARCELADO ATÉ 6X",$D888-($D888*TAXAS!$E$13))/6,IF($A888=TAXAS!$A$14,IF($B888="PARCELADO ATÉ 6X",$D888-($D888*TAXAS!$E$14))/6,IF($A888=TAXAS!$A$15,IF($B888="PARCELADO ATÉ 6X",$D888-($D888*TAXAS!$E$15))/6,IF($A888=TAXAS!$A$16,IF($B888="PARCELADO ATÉ 6X",$D888-($D888*TAXAS!$E$16))/6,IF($A888=TAXAS!$A$17,IF($B888="PARCELADO ATÉ 6X",$D888-($D888*TAXAS!$E$17))/6,IF($A888=TAXAS!$A$18,IF($B888="PARCELADO ATÉ 6X",$D888-($D888*TAXAS!$E$18))/6,IF($A888=TAXAS!$A$19,IF($B888="PARCELADO ATÉ 6X",$D888-($D888*TAXAS!$E$19))/6,IF($A888=TAXAS!$A$20,IF($B888="PARCELADO ATÉ 6X",$D888-($D888*TAXAS!$E$20))/6,IF($A888=TAXAS!$A$21,IF($B888="PARCELADO ATÉ 6X",$D888-($D888*TAXAS!$E$21))/6,IF($A888=TAXAS!$A$22,IF($B888="PARCELADO ATÉ 6X",$D888-($D888*TAXAS!$E$22))/6,IF($A888=TAXAS!$A$23,IF($B888="PARCELADO ATÉ 6X",$D888-($D888*TAXAS!$E$23))/6,IF($A888=TAXAS!$A$24,IF($B888="PARCELADO ATÉ 6X",$D888-($D888*TAXAS!$E$24))/6,IF($A888=TAXAS!$A$25,IF($B888="PARCELADO ATÉ 6X",$D888-($D888*TAXAS!$E$25))/6,IF($A888=TAXAS!$A$26,IF($B888="PARCELADO ATÉ 6X",$D888-($D888*TAXAS!$E$26))/6,IF($A888=TAXAS!$A$27,IF($B888="PARCELADO ATÉ 6X",$D888-($D888*TAXAS!$E$27))/6))))))))))))))))))))))))/1</f>
        <v>0</v>
      </c>
      <c r="I888" s="9">
        <f>IF($A888="VISA",IF($B888="PARCELADO ATÉ 12X",$D888-(D888*TAXAS!$F$4))/12,IF($A888="MASTER",IF($B888="PARCELADO ATÉ 12X",$D888-(D888*TAXAS!$F$5))/12,IF($A888="ELO",IF($B888="PARCELADO ATÉ 12X",$D888-(D888*TAXAS!$F$6))/12,IF($A888="HIPERCARD",IF($B888="PARCELADO ATÉ 12X",$D888-(D888*TAXAS!$F$7))/12,IF($A888="DINERS",IF($B888="PARCELADO ATÉ 12X",$D888-(D888*TAXAS!$F$8))/12,IF($A888="AMERICA EXPRESS",IF($B888="PARCELADO ATÉ 12X",$D888-(D888*TAXAS!$F$9))/12,IF($A888=TAXAS!$A$10,IF($B888="PARCELADO ATÉ 12X",$D888-($D888*TAXAS!$F$10))/12,IF($A888=TAXAS!$A$11,IF($B888="PARCELADO ATÉ 12X",$D888-($D888*TAXAS!$F$11))/12,IF($A888=TAXAS!$A$12,IF($B888="PARCELADO ATÉ 12X",$D888-($D888*TAXAS!$F$12))/12,IF($A888=TAXAS!$A$13,IF($B888="PARCELADO ATÉ 12X",$D888-($D888*TAXAS!$F$13))/12,IF($A888=TAXAS!$A$14,IF($B888="PARCELADO ATÉ 12X",$D888-($D888*TAXAS!$F$14))/12,IF($A888=TAXAS!$A$15,IF($B888="PARCELADO ATÉ 12X",$D888-($D888*TAXAS!$F$15))/12,IF($A888=TAXAS!$A$16,IF($B888="PARCELADO ATÉ 12X",$D888-($D888*TAXAS!$F$16))/12,IF($A888=TAXAS!$A$17,IF($B888="PARCELADO ATÉ 12X",$D888-($D888*TAXAS!$F$17))/12,IF($A888=TAXAS!$A$18,IF($B888="PARCELADO ATÉ 12X",$D888-($D888*TAXAS!$F$18))/12,IF($A888=TAXAS!$A$19,IF($B888="PARCELADO ATÉ 12X",$D888-($D888*TAXAS!$F$19))/12,IF($A888=TAXAS!$A$20,IF($B888="PARCELADO ATÉ 12X",$D888-($D888*TAXAS!$F$20))/12,IF($A888=TAXAS!$A$21,IF($B888="PARCELADO ATÉ 12X",$D888-($D888*TAXAS!$F$21))/12,IF($A888=TAXAS!$A$22,IF($B888="PARCELADO ATÉ 12X",$D888-($D888*TAXAS!$F$22))/12,IF($A888=TAXAS!$A$23,IF($B888="PARCELADO ATÉ 12X",$D888-($D888*TAXAS!$F$23))/12,IF($A888=TAXAS!$A$24,IF($B888="PARCELADO ATÉ 12X",$D888-($D888*TAXAS!$F$24))/12,IF($A888=TAXAS!$A$25,IF($B888="PARCELADO ATÉ 12X",$D888-($D888*TAXAS!$F$25))/12,IF($A888=TAXAS!$A$26,IF($B888="PARCELADO ATÉ 12X",$D888-($D888*TAXAS!$F$26))/12,IF($A888=TAXAS!$A$27,IF($B888="PARCELADO ATÉ 12X",$D888-($D888*TAXAS!$F$27))/12))))))))))))))))))))))))/1</f>
        <v>0</v>
      </c>
      <c r="J888" s="8">
        <f t="shared" si="0"/>
        <v>0</v>
      </c>
      <c r="K888" s="10" t="b">
        <f>IF($B888="PARCELADO ATÉ 3X",($D888-($D888*TAXAS!$D$4))-$J888)</f>
        <v>0</v>
      </c>
      <c r="L888" s="10" t="b">
        <f>IF($B888="PARCELADO ATÉ 6X",($D888-($D888*TAXAS!$E$4))-$J888)</f>
        <v>0</v>
      </c>
      <c r="M888" s="10" t="b">
        <f>IF($B888="PARCELADO ATÉ 12X",($D888-($D888*TAXAS!$F$4))-$J888)</f>
        <v>0</v>
      </c>
      <c r="N888" s="8">
        <f t="shared" si="1"/>
        <v>0</v>
      </c>
      <c r="O888" s="10">
        <f t="shared" si="2"/>
        <v>0</v>
      </c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spans="1:31" ht="15.75" customHeight="1" x14ac:dyDescent="0.2">
      <c r="A889" s="3"/>
      <c r="B889" s="5"/>
      <c r="C889" s="6"/>
      <c r="D889" s="42"/>
      <c r="E889" s="8">
        <f>IF($A889="VISA",IF($B889="DÉBITO",$D889-($D889*TAXAS!$B$4)),IF($A889="MASTER",IF($B889="DÉBITO",$D889-($D889*TAXAS!$B$5)),IF($A889="ELO", IF($B889="DÉBITO",$D889-($D889*TAXAS!$B$6)),IF($A889="HIPERCARD",IF($B889="DÉBITO",$D889-($D889*TAXAS!$B$7)),IF($A889="DINERS",IF($B889="DÉBITO",$D889-($D889*TAXAS!$B$8)),IF($A889="AMERICA EXPRESS",IF($B889="DÉBITO",$D889-($D889*TAXAS!$B$9)),IF($A889=TAXAS!$A$10,IF($B889="DÉBITO",$D889-($D889*TAXAS!$B$10)), IF($A889=TAXAS!$A$11,IF($B889="DÉBITO",$D889-($D889*TAXAS!$B$11)), IF($A889=TAXAS!$A$12,IF($B889="DÉBITO",$D889-($D889*TAXAS!$B$12)), IF($A889=TAXAS!$A$13,IF($B889="DÉBITO",$D889-($D889*TAXAS!$B$13)), IF($A889=TAXAS!$A$14,IF($B889="DÉBITO",$D889-($D889*TAXAS!$B$14)), IF($A889=TAXAS!$A$15,IF($B889="DÉBITO",$D889-($D889*TAXAS!$B$15)), IF($A889=TAXAS!$A$16,IF($B889="DÉBITO",$D889-($D889*TAXAS!$B$16)), IF($A889=TAXAS!$A$17,IF($B889="DÉBITO",$D889-($D889*TAXAS!$B$17)), IF($A889=TAXAS!$A$18,IF($B889="DÉBITO",$D889-($D889*TAXAS!$B$18)), IF($A889=TAXAS!$A$19,IF($B889="DÉBITO",$D889-($D889*TAXAS!$B$19)), IF($A889=TAXAS!$A$20,IF($B889="DÉBITO",$D889-($D889*TAXAS!$B$20)), IF($A889=TAXAS!$A$21,IF($B889="DÉBITO",$D889-($D889*TAXAS!$B$21)), IF($A889=TAXAS!$A$22,IF($B889="DÉBITO",$D889-($D889*TAXAS!$B$22)), IF($A889=TAXAS!$A$23,IF($B889="DÉBITO",$D889-($D889*TAXAS!$B$23)), IF($A889=TAXAS!$A$24,IF($B889="DÉBITO",$D889-($D889*TAXAS!$B$24)), IF($A889=TAXAS!$A$25,IF($B889="DÉBITO",$D889-($D889*TAXAS!$B$25)), IF($A889=TAXAS!$A$26,IF($B889="DÉBITO",$D889-($D889*TAXAS!$B$26)), IF($A889=TAXAS!$A$27,IF($B889="DÉBITO",$D889-($D889*TAXAS!$B$27))))))))))))))))))))))))))/1</f>
        <v>0</v>
      </c>
      <c r="F889" s="8">
        <f>IF($A889="VISA",IF($B889="CRÉDITO",$D889-($D889*TAXAS!$C$4)),IF($A889="MASTER",IF($B889="CRÉDITO",$D889-($D889*TAXAS!$C$5)),IF($A889="ELO", IF($B889="CRÉDITO",$D889-($D889*TAXAS!$C$6)),IF($A889="HIPERCARD",IF($B889="CRÉDITO",$D889-($D889*TAXAS!$C$7)),IF($A889="DINERS",IF($B889="CRÉDITO",$D889-($D889*TAXAS!$C$8)),IF($A889="AMERICA EXPRESS",IF($B889="CRÉDITO",$D889-($D889*TAXAS!$C$9)),IF($A889=TAXAS!$A$10,IF($B889="CRÉDITO",$D889-($D889*TAXAS!$C$10)), IF($A889=TAXAS!$A$11,IF($B889="CRÉDITO",$D889-($D889*TAXAS!$C$11)), IF($A889=TAXAS!$A$12,IF($B889="CRÉDITO",$D889-($D889*TAXAS!$C$12)), IF($A889=TAXAS!$A$13,IF($B889="CRÉDITO",$D889-($D889*TAXAS!$C$13)), IF($A889=TAXAS!$A$14,IF($B889="CRÉDITO",$D889-($D889*TAXAS!$C$14)), IF($A889=TAXAS!$A$15,IF($B889="CRÉDITO",$D889-($D889*TAXAS!$C$15)), IF($A889=TAXAS!$A$16,IF($B889="CRÉDITO",$D889-($D889*TAXAS!$C$16)), IF($A889=TAXAS!$A$17,IF($B889="CRÉDITO",$D889-($D889*TAXAS!$C$17)), IF($A889=TAXAS!$A$18,IF($B889="CRÉDITO",$D889-($D889*TAXAS!$C$18)), IF($A889=TAXAS!$A$19,IF($B889="CRÉDITO",$D889-($D889*TAXAS!$C$19)), IF($A889=TAXAS!$A$20,IF($B889="CRÉDITO",$D889-($D889*TAXAS!$C$20)), IF($A889=TAXAS!$A$21,IF($B889="CRÉDITO",$D889-($D889*TAXAS!$C$21)), IF($A889=TAXAS!$A$22,IF($B889="CRÉDITO",$D889-($D889*TAXAS!$C$22)), IF($A889=TAXAS!$A$23,IF($B889="CRÉDITO",$D889-($D889*TAXAS!$C$23)), IF($A889=TAXAS!$A$24,IF($B889="CRÉDITO",$D889-($D889*TAXAS!$C$24)), IF($A889=TAXAS!$A$25,IF($B889="CRÉDITO",$D889-($D889*TAXAS!$C$25)), IF($A889=TAXAS!$A$26,IF($B889="CRÉDITO",$D889-($D889*TAXAS!$C$26)), IF($A889=TAXAS!$A$27,IF($B889="CRÉDITO",$D889-($D889*TAXAS!$C$27))))))))))))))))))))))))))/1</f>
        <v>0</v>
      </c>
      <c r="G889" s="9">
        <f>IF($A889="VISA",IF($B889="PARCELADO ATÉ 3X",$D889-(D889*TAXAS!$D$4))/3,IF($A889="MASTER",IF($B889="PARCELADO ATÉ 3X",$D889-(D889*TAXAS!$D$5))/3,IF($A889="ELO",IF($B889="PARCELADO ATÉ 3X",$D889-(D889*TAXAS!$D$6))/3,IF($A889="HIPERCARD",IF($B889="PARCELADO ATÉ 3X",$D889-(D889*TAXAS!$D$7))/3,IF($A889="DINERS",IF($B889="PARCELADO ATÉ 3X",$D889-(D889*TAXAS!$D$8))/3,IF($A889="AMERICA EXPRESS",IF($B889="PARCELADO ATÉ 3X",$D889-(D889*TAXAS!$D$9))/3,IF($A889=TAXAS!$A$10,IF($B889="PARCELADO ATÉ 3X",$D889-($D889*TAXAS!$D$10))/3,IF($A889=TAXAS!$A$11,IF($B889="PARCELADO ATÉ 3X",$D889-($D889*TAXAS!$D$11))/3,IF($A889=TAXAS!$A$12,IF($B889="PARCELADO ATÉ 3X",$D889-($D889*TAXAS!$D$12))/3,IF($A889=TAXAS!$A$13,IF($B889="PARCELADO ATÉ 3X",$D889-($D889*TAXAS!$D$13))/3,IF($A889=TAXAS!$A$14,IF($B889="PARCELADO ATÉ 3X",$D889-($D889*TAXAS!$D$14))/3,IF($A889=TAXAS!$A$15,IF($B889="PARCELADO ATÉ 3X",$D889-($D889*TAXAS!$D$15))/3,IF($A889=TAXAS!$A$16,IF($B889="PARCELADO ATÉ 3X",$D889-($D889*TAXAS!$D$16))/3,IF($A889=TAXAS!$A$17,IF($B889="PARCELADO ATÉ 3X",$D889-($D889*TAXAS!$D$17))/3,IF($A889=TAXAS!$A$18,IF($B889="PARCELADO ATÉ 3X",$D889-($D889*TAXAS!$D$18))/3,IF($A889=TAXAS!$A$19,IF($B889="PARCELADO ATÉ 3X",$D889-($D889*TAXAS!$D$19))/3,IF($A889=TAXAS!$A$20,IF($B889="PARCELADO ATÉ 3X",$D889-($D889*TAXAS!$D$20))/3,IF($A889=TAXAS!$A$21,IF($B889="PARCELADO ATÉ 3X",$D889-($D889*TAXAS!$D$21))/3,IF($A889=TAXAS!$A$22,IF($B889="PARCELADO ATÉ 3X",$D889-($D889*TAXAS!$D$22))/3,IF($A889=TAXAS!$A$23,IF($B889="PARCELADO ATÉ 3X",$D889-($D889*TAXAS!$D$23))/3,IF($A889=TAXAS!$A$24,IF($B889="PARCELADO ATÉ 3X",$D889-($D889*TAXAS!$D$24))/3,IF($A889=TAXAS!$A$25,IF($B889="PARCELADO ATÉ 3X",$D889-($D889*TAXAS!$D$25))/3,IF($A889=TAXAS!$A$26,IF($B889="PARCELADO ATÉ 3X",$D889-($D889*TAXAS!$D$26))/3,IF($A889=TAXAS!$A$27,IF($B889="PARCELADO ATÉ 3X",$D889-($D889*TAXAS!$D$27))/3))))))))))))))))))))))))/1</f>
        <v>0</v>
      </c>
      <c r="H889" s="9">
        <f>IF($A889="VISA",IF($B889="PARCELADO ATÉ 6X",$D889-(D889*TAXAS!$E$4))/6,IF($A889="MASTER",IF($B889="PARCELADO ATÉ 6X",$D889-(D889*TAXAS!$E$5))/6,IF($A889="ELO",IF($B889="PARCELADO ATÉ 6X",$D889-(D889*TAXAS!$E$6))/6,IF($A889="HIPERCARD",IF($B889="PARCELADO ATÉ 6X",$D889-(D889*TAXAS!$E$7))/6,IF($A889="DINERS",IF($B889="PARCELADO ATÉ 6X",$D889-(D889*TAXAS!$E$8))/6,IF($A889="AMERICA EXPRESS",IF($B889="PARCELADO ATÉ 6X",$D889-(D889*TAXAS!$E$9))/6,IF($A889=TAXAS!$A$10,IF($B889="PARCELADO ATÉ 6X",$D889-($D889*TAXAS!$E$10))/6,IF($A889=TAXAS!$A$11,IF($B889="PARCELADO ATÉ 6X",$D889-($D889*TAXAS!$E$11))/6,IF($A889=TAXAS!$A$12,IF($B889="PARCELADO ATÉ 6X",$D889-($D889*TAXAS!$E$12))/6,IF($A889=TAXAS!$A$13,IF($B889="PARCELADO ATÉ 6X",$D889-($D889*TAXAS!$E$13))/6,IF($A889=TAXAS!$A$14,IF($B889="PARCELADO ATÉ 6X",$D889-($D889*TAXAS!$E$14))/6,IF($A889=TAXAS!$A$15,IF($B889="PARCELADO ATÉ 6X",$D889-($D889*TAXAS!$E$15))/6,IF($A889=TAXAS!$A$16,IF($B889="PARCELADO ATÉ 6X",$D889-($D889*TAXAS!$E$16))/6,IF($A889=TAXAS!$A$17,IF($B889="PARCELADO ATÉ 6X",$D889-($D889*TAXAS!$E$17))/6,IF($A889=TAXAS!$A$18,IF($B889="PARCELADO ATÉ 6X",$D889-($D889*TAXAS!$E$18))/6,IF($A889=TAXAS!$A$19,IF($B889="PARCELADO ATÉ 6X",$D889-($D889*TAXAS!$E$19))/6,IF($A889=TAXAS!$A$20,IF($B889="PARCELADO ATÉ 6X",$D889-($D889*TAXAS!$E$20))/6,IF($A889=TAXAS!$A$21,IF($B889="PARCELADO ATÉ 6X",$D889-($D889*TAXAS!$E$21))/6,IF($A889=TAXAS!$A$22,IF($B889="PARCELADO ATÉ 6X",$D889-($D889*TAXAS!$E$22))/6,IF($A889=TAXAS!$A$23,IF($B889="PARCELADO ATÉ 6X",$D889-($D889*TAXAS!$E$23))/6,IF($A889=TAXAS!$A$24,IF($B889="PARCELADO ATÉ 6X",$D889-($D889*TAXAS!$E$24))/6,IF($A889=TAXAS!$A$25,IF($B889="PARCELADO ATÉ 6X",$D889-($D889*TAXAS!$E$25))/6,IF($A889=TAXAS!$A$26,IF($B889="PARCELADO ATÉ 6X",$D889-($D889*TAXAS!$E$26))/6,IF($A889=TAXAS!$A$27,IF($B889="PARCELADO ATÉ 6X",$D889-($D889*TAXAS!$E$27))/6))))))))))))))))))))))))/1</f>
        <v>0</v>
      </c>
      <c r="I889" s="9">
        <f>IF($A889="VISA",IF($B889="PARCELADO ATÉ 12X",$D889-(D889*TAXAS!$F$4))/12,IF($A889="MASTER",IF($B889="PARCELADO ATÉ 12X",$D889-(D889*TAXAS!$F$5))/12,IF($A889="ELO",IF($B889="PARCELADO ATÉ 12X",$D889-(D889*TAXAS!$F$6))/12,IF($A889="HIPERCARD",IF($B889="PARCELADO ATÉ 12X",$D889-(D889*TAXAS!$F$7))/12,IF($A889="DINERS",IF($B889="PARCELADO ATÉ 12X",$D889-(D889*TAXAS!$F$8))/12,IF($A889="AMERICA EXPRESS",IF($B889="PARCELADO ATÉ 12X",$D889-(D889*TAXAS!$F$9))/12,IF($A889=TAXAS!$A$10,IF($B889="PARCELADO ATÉ 12X",$D889-($D889*TAXAS!$F$10))/12,IF($A889=TAXAS!$A$11,IF($B889="PARCELADO ATÉ 12X",$D889-($D889*TAXAS!$F$11))/12,IF($A889=TAXAS!$A$12,IF($B889="PARCELADO ATÉ 12X",$D889-($D889*TAXAS!$F$12))/12,IF($A889=TAXAS!$A$13,IF($B889="PARCELADO ATÉ 12X",$D889-($D889*TAXAS!$F$13))/12,IF($A889=TAXAS!$A$14,IF($B889="PARCELADO ATÉ 12X",$D889-($D889*TAXAS!$F$14))/12,IF($A889=TAXAS!$A$15,IF($B889="PARCELADO ATÉ 12X",$D889-($D889*TAXAS!$F$15))/12,IF($A889=TAXAS!$A$16,IF($B889="PARCELADO ATÉ 12X",$D889-($D889*TAXAS!$F$16))/12,IF($A889=TAXAS!$A$17,IF($B889="PARCELADO ATÉ 12X",$D889-($D889*TAXAS!$F$17))/12,IF($A889=TAXAS!$A$18,IF($B889="PARCELADO ATÉ 12X",$D889-($D889*TAXAS!$F$18))/12,IF($A889=TAXAS!$A$19,IF($B889="PARCELADO ATÉ 12X",$D889-($D889*TAXAS!$F$19))/12,IF($A889=TAXAS!$A$20,IF($B889="PARCELADO ATÉ 12X",$D889-($D889*TAXAS!$F$20))/12,IF($A889=TAXAS!$A$21,IF($B889="PARCELADO ATÉ 12X",$D889-($D889*TAXAS!$F$21))/12,IF($A889=TAXAS!$A$22,IF($B889="PARCELADO ATÉ 12X",$D889-($D889*TAXAS!$F$22))/12,IF($A889=TAXAS!$A$23,IF($B889="PARCELADO ATÉ 12X",$D889-($D889*TAXAS!$F$23))/12,IF($A889=TAXAS!$A$24,IF($B889="PARCELADO ATÉ 12X",$D889-($D889*TAXAS!$F$24))/12,IF($A889=TAXAS!$A$25,IF($B889="PARCELADO ATÉ 12X",$D889-($D889*TAXAS!$F$25))/12,IF($A889=TAXAS!$A$26,IF($B889="PARCELADO ATÉ 12X",$D889-($D889*TAXAS!$F$26))/12,IF($A889=TAXAS!$A$27,IF($B889="PARCELADO ATÉ 12X",$D889-($D889*TAXAS!$F$27))/12))))))))))))))))))))))))/1</f>
        <v>0</v>
      </c>
      <c r="J889" s="8">
        <f t="shared" si="0"/>
        <v>0</v>
      </c>
      <c r="K889" s="10" t="b">
        <f>IF($B889="PARCELADO ATÉ 3X",($D889-($D889*TAXAS!$D$4))-$J889)</f>
        <v>0</v>
      </c>
      <c r="L889" s="10" t="b">
        <f>IF($B889="PARCELADO ATÉ 6X",($D889-($D889*TAXAS!$E$4))-$J889)</f>
        <v>0</v>
      </c>
      <c r="M889" s="10" t="b">
        <f>IF($B889="PARCELADO ATÉ 12X",($D889-($D889*TAXAS!$F$4))-$J889)</f>
        <v>0</v>
      </c>
      <c r="N889" s="8">
        <f t="shared" si="1"/>
        <v>0</v>
      </c>
      <c r="O889" s="10">
        <f t="shared" si="2"/>
        <v>0</v>
      </c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spans="1:31" ht="15.75" customHeight="1" x14ac:dyDescent="0.2">
      <c r="A890" s="3"/>
      <c r="B890" s="5"/>
      <c r="C890" s="6"/>
      <c r="D890" s="42"/>
      <c r="E890" s="8">
        <f>IF($A890="VISA",IF($B890="DÉBITO",$D890-($D890*TAXAS!$B$4)),IF($A890="MASTER",IF($B890="DÉBITO",$D890-($D890*TAXAS!$B$5)),IF($A890="ELO", IF($B890="DÉBITO",$D890-($D890*TAXAS!$B$6)),IF($A890="HIPERCARD",IF($B890="DÉBITO",$D890-($D890*TAXAS!$B$7)),IF($A890="DINERS",IF($B890="DÉBITO",$D890-($D890*TAXAS!$B$8)),IF($A890="AMERICA EXPRESS",IF($B890="DÉBITO",$D890-($D890*TAXAS!$B$9)),IF($A890=TAXAS!$A$10,IF($B890="DÉBITO",$D890-($D890*TAXAS!$B$10)), IF($A890=TAXAS!$A$11,IF($B890="DÉBITO",$D890-($D890*TAXAS!$B$11)), IF($A890=TAXAS!$A$12,IF($B890="DÉBITO",$D890-($D890*TAXAS!$B$12)), IF($A890=TAXAS!$A$13,IF($B890="DÉBITO",$D890-($D890*TAXAS!$B$13)), IF($A890=TAXAS!$A$14,IF($B890="DÉBITO",$D890-($D890*TAXAS!$B$14)), IF($A890=TAXAS!$A$15,IF($B890="DÉBITO",$D890-($D890*TAXAS!$B$15)), IF($A890=TAXAS!$A$16,IF($B890="DÉBITO",$D890-($D890*TAXAS!$B$16)), IF($A890=TAXAS!$A$17,IF($B890="DÉBITO",$D890-($D890*TAXAS!$B$17)), IF($A890=TAXAS!$A$18,IF($B890="DÉBITO",$D890-($D890*TAXAS!$B$18)), IF($A890=TAXAS!$A$19,IF($B890="DÉBITO",$D890-($D890*TAXAS!$B$19)), IF($A890=TAXAS!$A$20,IF($B890="DÉBITO",$D890-($D890*TAXAS!$B$20)), IF($A890=TAXAS!$A$21,IF($B890="DÉBITO",$D890-($D890*TAXAS!$B$21)), IF($A890=TAXAS!$A$22,IF($B890="DÉBITO",$D890-($D890*TAXAS!$B$22)), IF($A890=TAXAS!$A$23,IF($B890="DÉBITO",$D890-($D890*TAXAS!$B$23)), IF($A890=TAXAS!$A$24,IF($B890="DÉBITO",$D890-($D890*TAXAS!$B$24)), IF($A890=TAXAS!$A$25,IF($B890="DÉBITO",$D890-($D890*TAXAS!$B$25)), IF($A890=TAXAS!$A$26,IF($B890="DÉBITO",$D890-($D890*TAXAS!$B$26)), IF($A890=TAXAS!$A$27,IF($B890="DÉBITO",$D890-($D890*TAXAS!$B$27))))))))))))))))))))))))))/1</f>
        <v>0</v>
      </c>
      <c r="F890" s="8">
        <f>IF($A890="VISA",IF($B890="CRÉDITO",$D890-($D890*TAXAS!$C$4)),IF($A890="MASTER",IF($B890="CRÉDITO",$D890-($D890*TAXAS!$C$5)),IF($A890="ELO", IF($B890="CRÉDITO",$D890-($D890*TAXAS!$C$6)),IF($A890="HIPERCARD",IF($B890="CRÉDITO",$D890-($D890*TAXAS!$C$7)),IF($A890="DINERS",IF($B890="CRÉDITO",$D890-($D890*TAXAS!$C$8)),IF($A890="AMERICA EXPRESS",IF($B890="CRÉDITO",$D890-($D890*TAXAS!$C$9)),IF($A890=TAXAS!$A$10,IF($B890="CRÉDITO",$D890-($D890*TAXAS!$C$10)), IF($A890=TAXAS!$A$11,IF($B890="CRÉDITO",$D890-($D890*TAXAS!$C$11)), IF($A890=TAXAS!$A$12,IF($B890="CRÉDITO",$D890-($D890*TAXAS!$C$12)), IF($A890=TAXAS!$A$13,IF($B890="CRÉDITO",$D890-($D890*TAXAS!$C$13)), IF($A890=TAXAS!$A$14,IF($B890="CRÉDITO",$D890-($D890*TAXAS!$C$14)), IF($A890=TAXAS!$A$15,IF($B890="CRÉDITO",$D890-($D890*TAXAS!$C$15)), IF($A890=TAXAS!$A$16,IF($B890="CRÉDITO",$D890-($D890*TAXAS!$C$16)), IF($A890=TAXAS!$A$17,IF($B890="CRÉDITO",$D890-($D890*TAXAS!$C$17)), IF($A890=TAXAS!$A$18,IF($B890="CRÉDITO",$D890-($D890*TAXAS!$C$18)), IF($A890=TAXAS!$A$19,IF($B890="CRÉDITO",$D890-($D890*TAXAS!$C$19)), IF($A890=TAXAS!$A$20,IF($B890="CRÉDITO",$D890-($D890*TAXAS!$C$20)), IF($A890=TAXAS!$A$21,IF($B890="CRÉDITO",$D890-($D890*TAXAS!$C$21)), IF($A890=TAXAS!$A$22,IF($B890="CRÉDITO",$D890-($D890*TAXAS!$C$22)), IF($A890=TAXAS!$A$23,IF($B890="CRÉDITO",$D890-($D890*TAXAS!$C$23)), IF($A890=TAXAS!$A$24,IF($B890="CRÉDITO",$D890-($D890*TAXAS!$C$24)), IF($A890=TAXAS!$A$25,IF($B890="CRÉDITO",$D890-($D890*TAXAS!$C$25)), IF($A890=TAXAS!$A$26,IF($B890="CRÉDITO",$D890-($D890*TAXAS!$C$26)), IF($A890=TAXAS!$A$27,IF($B890="CRÉDITO",$D890-($D890*TAXAS!$C$27))))))))))))))))))))))))))/1</f>
        <v>0</v>
      </c>
      <c r="G890" s="9">
        <f>IF($A890="VISA",IF($B890="PARCELADO ATÉ 3X",$D890-(D890*TAXAS!$D$4))/3,IF($A890="MASTER",IF($B890="PARCELADO ATÉ 3X",$D890-(D890*TAXAS!$D$5))/3,IF($A890="ELO",IF($B890="PARCELADO ATÉ 3X",$D890-(D890*TAXAS!$D$6))/3,IF($A890="HIPERCARD",IF($B890="PARCELADO ATÉ 3X",$D890-(D890*TAXAS!$D$7))/3,IF($A890="DINERS",IF($B890="PARCELADO ATÉ 3X",$D890-(D890*TAXAS!$D$8))/3,IF($A890="AMERICA EXPRESS",IF($B890="PARCELADO ATÉ 3X",$D890-(D890*TAXAS!$D$9))/3,IF($A890=TAXAS!$A$10,IF($B890="PARCELADO ATÉ 3X",$D890-($D890*TAXAS!$D$10))/3,IF($A890=TAXAS!$A$11,IF($B890="PARCELADO ATÉ 3X",$D890-($D890*TAXAS!$D$11))/3,IF($A890=TAXAS!$A$12,IF($B890="PARCELADO ATÉ 3X",$D890-($D890*TAXAS!$D$12))/3,IF($A890=TAXAS!$A$13,IF($B890="PARCELADO ATÉ 3X",$D890-($D890*TAXAS!$D$13))/3,IF($A890=TAXAS!$A$14,IF($B890="PARCELADO ATÉ 3X",$D890-($D890*TAXAS!$D$14))/3,IF($A890=TAXAS!$A$15,IF($B890="PARCELADO ATÉ 3X",$D890-($D890*TAXAS!$D$15))/3,IF($A890=TAXAS!$A$16,IF($B890="PARCELADO ATÉ 3X",$D890-($D890*TAXAS!$D$16))/3,IF($A890=TAXAS!$A$17,IF($B890="PARCELADO ATÉ 3X",$D890-($D890*TAXAS!$D$17))/3,IF($A890=TAXAS!$A$18,IF($B890="PARCELADO ATÉ 3X",$D890-($D890*TAXAS!$D$18))/3,IF($A890=TAXAS!$A$19,IF($B890="PARCELADO ATÉ 3X",$D890-($D890*TAXAS!$D$19))/3,IF($A890=TAXAS!$A$20,IF($B890="PARCELADO ATÉ 3X",$D890-($D890*TAXAS!$D$20))/3,IF($A890=TAXAS!$A$21,IF($B890="PARCELADO ATÉ 3X",$D890-($D890*TAXAS!$D$21))/3,IF($A890=TAXAS!$A$22,IF($B890="PARCELADO ATÉ 3X",$D890-($D890*TAXAS!$D$22))/3,IF($A890=TAXAS!$A$23,IF($B890="PARCELADO ATÉ 3X",$D890-($D890*TAXAS!$D$23))/3,IF($A890=TAXAS!$A$24,IF($B890="PARCELADO ATÉ 3X",$D890-($D890*TAXAS!$D$24))/3,IF($A890=TAXAS!$A$25,IF($B890="PARCELADO ATÉ 3X",$D890-($D890*TAXAS!$D$25))/3,IF($A890=TAXAS!$A$26,IF($B890="PARCELADO ATÉ 3X",$D890-($D890*TAXAS!$D$26))/3,IF($A890=TAXAS!$A$27,IF($B890="PARCELADO ATÉ 3X",$D890-($D890*TAXAS!$D$27))/3))))))))))))))))))))))))/1</f>
        <v>0</v>
      </c>
      <c r="H890" s="9">
        <f>IF($A890="VISA",IF($B890="PARCELADO ATÉ 6X",$D890-(D890*TAXAS!$E$4))/6,IF($A890="MASTER",IF($B890="PARCELADO ATÉ 6X",$D890-(D890*TAXAS!$E$5))/6,IF($A890="ELO",IF($B890="PARCELADO ATÉ 6X",$D890-(D890*TAXAS!$E$6))/6,IF($A890="HIPERCARD",IF($B890="PARCELADO ATÉ 6X",$D890-(D890*TAXAS!$E$7))/6,IF($A890="DINERS",IF($B890="PARCELADO ATÉ 6X",$D890-(D890*TAXAS!$E$8))/6,IF($A890="AMERICA EXPRESS",IF($B890="PARCELADO ATÉ 6X",$D890-(D890*TAXAS!$E$9))/6,IF($A890=TAXAS!$A$10,IF($B890="PARCELADO ATÉ 6X",$D890-($D890*TAXAS!$E$10))/6,IF($A890=TAXAS!$A$11,IF($B890="PARCELADO ATÉ 6X",$D890-($D890*TAXAS!$E$11))/6,IF($A890=TAXAS!$A$12,IF($B890="PARCELADO ATÉ 6X",$D890-($D890*TAXAS!$E$12))/6,IF($A890=TAXAS!$A$13,IF($B890="PARCELADO ATÉ 6X",$D890-($D890*TAXAS!$E$13))/6,IF($A890=TAXAS!$A$14,IF($B890="PARCELADO ATÉ 6X",$D890-($D890*TAXAS!$E$14))/6,IF($A890=TAXAS!$A$15,IF($B890="PARCELADO ATÉ 6X",$D890-($D890*TAXAS!$E$15))/6,IF($A890=TAXAS!$A$16,IF($B890="PARCELADO ATÉ 6X",$D890-($D890*TAXAS!$E$16))/6,IF($A890=TAXAS!$A$17,IF($B890="PARCELADO ATÉ 6X",$D890-($D890*TAXAS!$E$17))/6,IF($A890=TAXAS!$A$18,IF($B890="PARCELADO ATÉ 6X",$D890-($D890*TAXAS!$E$18))/6,IF($A890=TAXAS!$A$19,IF($B890="PARCELADO ATÉ 6X",$D890-($D890*TAXAS!$E$19))/6,IF($A890=TAXAS!$A$20,IF($B890="PARCELADO ATÉ 6X",$D890-($D890*TAXAS!$E$20))/6,IF($A890=TAXAS!$A$21,IF($B890="PARCELADO ATÉ 6X",$D890-($D890*TAXAS!$E$21))/6,IF($A890=TAXAS!$A$22,IF($B890="PARCELADO ATÉ 6X",$D890-($D890*TAXAS!$E$22))/6,IF($A890=TAXAS!$A$23,IF($B890="PARCELADO ATÉ 6X",$D890-($D890*TAXAS!$E$23))/6,IF($A890=TAXAS!$A$24,IF($B890="PARCELADO ATÉ 6X",$D890-($D890*TAXAS!$E$24))/6,IF($A890=TAXAS!$A$25,IF($B890="PARCELADO ATÉ 6X",$D890-($D890*TAXAS!$E$25))/6,IF($A890=TAXAS!$A$26,IF($B890="PARCELADO ATÉ 6X",$D890-($D890*TAXAS!$E$26))/6,IF($A890=TAXAS!$A$27,IF($B890="PARCELADO ATÉ 6X",$D890-($D890*TAXAS!$E$27))/6))))))))))))))))))))))))/1</f>
        <v>0</v>
      </c>
      <c r="I890" s="9">
        <f>IF($A890="VISA",IF($B890="PARCELADO ATÉ 12X",$D890-(D890*TAXAS!$F$4))/12,IF($A890="MASTER",IF($B890="PARCELADO ATÉ 12X",$D890-(D890*TAXAS!$F$5))/12,IF($A890="ELO",IF($B890="PARCELADO ATÉ 12X",$D890-(D890*TAXAS!$F$6))/12,IF($A890="HIPERCARD",IF($B890="PARCELADO ATÉ 12X",$D890-(D890*TAXAS!$F$7))/12,IF($A890="DINERS",IF($B890="PARCELADO ATÉ 12X",$D890-(D890*TAXAS!$F$8))/12,IF($A890="AMERICA EXPRESS",IF($B890="PARCELADO ATÉ 12X",$D890-(D890*TAXAS!$F$9))/12,IF($A890=TAXAS!$A$10,IF($B890="PARCELADO ATÉ 12X",$D890-($D890*TAXAS!$F$10))/12,IF($A890=TAXAS!$A$11,IF($B890="PARCELADO ATÉ 12X",$D890-($D890*TAXAS!$F$11))/12,IF($A890=TAXAS!$A$12,IF($B890="PARCELADO ATÉ 12X",$D890-($D890*TAXAS!$F$12))/12,IF($A890=TAXAS!$A$13,IF($B890="PARCELADO ATÉ 12X",$D890-($D890*TAXAS!$F$13))/12,IF($A890=TAXAS!$A$14,IF($B890="PARCELADO ATÉ 12X",$D890-($D890*TAXAS!$F$14))/12,IF($A890=TAXAS!$A$15,IF($B890="PARCELADO ATÉ 12X",$D890-($D890*TAXAS!$F$15))/12,IF($A890=TAXAS!$A$16,IF($B890="PARCELADO ATÉ 12X",$D890-($D890*TAXAS!$F$16))/12,IF($A890=TAXAS!$A$17,IF($B890="PARCELADO ATÉ 12X",$D890-($D890*TAXAS!$F$17))/12,IF($A890=TAXAS!$A$18,IF($B890="PARCELADO ATÉ 12X",$D890-($D890*TAXAS!$F$18))/12,IF($A890=TAXAS!$A$19,IF($B890="PARCELADO ATÉ 12X",$D890-($D890*TAXAS!$F$19))/12,IF($A890=TAXAS!$A$20,IF($B890="PARCELADO ATÉ 12X",$D890-($D890*TAXAS!$F$20))/12,IF($A890=TAXAS!$A$21,IF($B890="PARCELADO ATÉ 12X",$D890-($D890*TAXAS!$F$21))/12,IF($A890=TAXAS!$A$22,IF($B890="PARCELADO ATÉ 12X",$D890-($D890*TAXAS!$F$22))/12,IF($A890=TAXAS!$A$23,IF($B890="PARCELADO ATÉ 12X",$D890-($D890*TAXAS!$F$23))/12,IF($A890=TAXAS!$A$24,IF($B890="PARCELADO ATÉ 12X",$D890-($D890*TAXAS!$F$24))/12,IF($A890=TAXAS!$A$25,IF($B890="PARCELADO ATÉ 12X",$D890-($D890*TAXAS!$F$25))/12,IF($A890=TAXAS!$A$26,IF($B890="PARCELADO ATÉ 12X",$D890-($D890*TAXAS!$F$26))/12,IF($A890=TAXAS!$A$27,IF($B890="PARCELADO ATÉ 12X",$D890-($D890*TAXAS!$F$27))/12))))))))))))))))))))))))/1</f>
        <v>0</v>
      </c>
      <c r="J890" s="8">
        <f t="shared" si="0"/>
        <v>0</v>
      </c>
      <c r="K890" s="10" t="b">
        <f>IF($B890="PARCELADO ATÉ 3X",($D890-($D890*TAXAS!$D$4))-$J890)</f>
        <v>0</v>
      </c>
      <c r="L890" s="10" t="b">
        <f>IF($B890="PARCELADO ATÉ 6X",($D890-($D890*TAXAS!$E$4))-$J890)</f>
        <v>0</v>
      </c>
      <c r="M890" s="10" t="b">
        <f>IF($B890="PARCELADO ATÉ 12X",($D890-($D890*TAXAS!$F$4))-$J890)</f>
        <v>0</v>
      </c>
      <c r="N890" s="8">
        <f t="shared" si="1"/>
        <v>0</v>
      </c>
      <c r="O890" s="10">
        <f t="shared" si="2"/>
        <v>0</v>
      </c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spans="1:31" ht="15.75" customHeight="1" x14ac:dyDescent="0.2">
      <c r="A891" s="3"/>
      <c r="B891" s="5"/>
      <c r="C891" s="6"/>
      <c r="D891" s="42"/>
      <c r="E891" s="8">
        <f>IF($A891="VISA",IF($B891="DÉBITO",$D891-($D891*TAXAS!$B$4)),IF($A891="MASTER",IF($B891="DÉBITO",$D891-($D891*TAXAS!$B$5)),IF($A891="ELO", IF($B891="DÉBITO",$D891-($D891*TAXAS!$B$6)),IF($A891="HIPERCARD",IF($B891="DÉBITO",$D891-($D891*TAXAS!$B$7)),IF($A891="DINERS",IF($B891="DÉBITO",$D891-($D891*TAXAS!$B$8)),IF($A891="AMERICA EXPRESS",IF($B891="DÉBITO",$D891-($D891*TAXAS!$B$9)),IF($A891=TAXAS!$A$10,IF($B891="DÉBITO",$D891-($D891*TAXAS!$B$10)), IF($A891=TAXAS!$A$11,IF($B891="DÉBITO",$D891-($D891*TAXAS!$B$11)), IF($A891=TAXAS!$A$12,IF($B891="DÉBITO",$D891-($D891*TAXAS!$B$12)), IF($A891=TAXAS!$A$13,IF($B891="DÉBITO",$D891-($D891*TAXAS!$B$13)), IF($A891=TAXAS!$A$14,IF($B891="DÉBITO",$D891-($D891*TAXAS!$B$14)), IF($A891=TAXAS!$A$15,IF($B891="DÉBITO",$D891-($D891*TAXAS!$B$15)), IF($A891=TAXAS!$A$16,IF($B891="DÉBITO",$D891-($D891*TAXAS!$B$16)), IF($A891=TAXAS!$A$17,IF($B891="DÉBITO",$D891-($D891*TAXAS!$B$17)), IF($A891=TAXAS!$A$18,IF($B891="DÉBITO",$D891-($D891*TAXAS!$B$18)), IF($A891=TAXAS!$A$19,IF($B891="DÉBITO",$D891-($D891*TAXAS!$B$19)), IF($A891=TAXAS!$A$20,IF($B891="DÉBITO",$D891-($D891*TAXAS!$B$20)), IF($A891=TAXAS!$A$21,IF($B891="DÉBITO",$D891-($D891*TAXAS!$B$21)), IF($A891=TAXAS!$A$22,IF($B891="DÉBITO",$D891-($D891*TAXAS!$B$22)), IF($A891=TAXAS!$A$23,IF($B891="DÉBITO",$D891-($D891*TAXAS!$B$23)), IF($A891=TAXAS!$A$24,IF($B891="DÉBITO",$D891-($D891*TAXAS!$B$24)), IF($A891=TAXAS!$A$25,IF($B891="DÉBITO",$D891-($D891*TAXAS!$B$25)), IF($A891=TAXAS!$A$26,IF($B891="DÉBITO",$D891-($D891*TAXAS!$B$26)), IF($A891=TAXAS!$A$27,IF($B891="DÉBITO",$D891-($D891*TAXAS!$B$27))))))))))))))))))))))))))/1</f>
        <v>0</v>
      </c>
      <c r="F891" s="8">
        <f>IF($A891="VISA",IF($B891="CRÉDITO",$D891-($D891*TAXAS!$C$4)),IF($A891="MASTER",IF($B891="CRÉDITO",$D891-($D891*TAXAS!$C$5)),IF($A891="ELO", IF($B891="CRÉDITO",$D891-($D891*TAXAS!$C$6)),IF($A891="HIPERCARD",IF($B891="CRÉDITO",$D891-($D891*TAXAS!$C$7)),IF($A891="DINERS",IF($B891="CRÉDITO",$D891-($D891*TAXAS!$C$8)),IF($A891="AMERICA EXPRESS",IF($B891="CRÉDITO",$D891-($D891*TAXAS!$C$9)),IF($A891=TAXAS!$A$10,IF($B891="CRÉDITO",$D891-($D891*TAXAS!$C$10)), IF($A891=TAXAS!$A$11,IF($B891="CRÉDITO",$D891-($D891*TAXAS!$C$11)), IF($A891=TAXAS!$A$12,IF($B891="CRÉDITO",$D891-($D891*TAXAS!$C$12)), IF($A891=TAXAS!$A$13,IF($B891="CRÉDITO",$D891-($D891*TAXAS!$C$13)), IF($A891=TAXAS!$A$14,IF($B891="CRÉDITO",$D891-($D891*TAXAS!$C$14)), IF($A891=TAXAS!$A$15,IF($B891="CRÉDITO",$D891-($D891*TAXAS!$C$15)), IF($A891=TAXAS!$A$16,IF($B891="CRÉDITO",$D891-($D891*TAXAS!$C$16)), IF($A891=TAXAS!$A$17,IF($B891="CRÉDITO",$D891-($D891*TAXAS!$C$17)), IF($A891=TAXAS!$A$18,IF($B891="CRÉDITO",$D891-($D891*TAXAS!$C$18)), IF($A891=TAXAS!$A$19,IF($B891="CRÉDITO",$D891-($D891*TAXAS!$C$19)), IF($A891=TAXAS!$A$20,IF($B891="CRÉDITO",$D891-($D891*TAXAS!$C$20)), IF($A891=TAXAS!$A$21,IF($B891="CRÉDITO",$D891-($D891*TAXAS!$C$21)), IF($A891=TAXAS!$A$22,IF($B891="CRÉDITO",$D891-($D891*TAXAS!$C$22)), IF($A891=TAXAS!$A$23,IF($B891="CRÉDITO",$D891-($D891*TAXAS!$C$23)), IF($A891=TAXAS!$A$24,IF($B891="CRÉDITO",$D891-($D891*TAXAS!$C$24)), IF($A891=TAXAS!$A$25,IF($B891="CRÉDITO",$D891-($D891*TAXAS!$C$25)), IF($A891=TAXAS!$A$26,IF($B891="CRÉDITO",$D891-($D891*TAXAS!$C$26)), IF($A891=TAXAS!$A$27,IF($B891="CRÉDITO",$D891-($D891*TAXAS!$C$27))))))))))))))))))))))))))/1</f>
        <v>0</v>
      </c>
      <c r="G891" s="9">
        <f>IF($A891="VISA",IF($B891="PARCELADO ATÉ 3X",$D891-(D891*TAXAS!$D$4))/3,IF($A891="MASTER",IF($B891="PARCELADO ATÉ 3X",$D891-(D891*TAXAS!$D$5))/3,IF($A891="ELO",IF($B891="PARCELADO ATÉ 3X",$D891-(D891*TAXAS!$D$6))/3,IF($A891="HIPERCARD",IF($B891="PARCELADO ATÉ 3X",$D891-(D891*TAXAS!$D$7))/3,IF($A891="DINERS",IF($B891="PARCELADO ATÉ 3X",$D891-(D891*TAXAS!$D$8))/3,IF($A891="AMERICA EXPRESS",IF($B891="PARCELADO ATÉ 3X",$D891-(D891*TAXAS!$D$9))/3,IF($A891=TAXAS!$A$10,IF($B891="PARCELADO ATÉ 3X",$D891-($D891*TAXAS!$D$10))/3,IF($A891=TAXAS!$A$11,IF($B891="PARCELADO ATÉ 3X",$D891-($D891*TAXAS!$D$11))/3,IF($A891=TAXAS!$A$12,IF($B891="PARCELADO ATÉ 3X",$D891-($D891*TAXAS!$D$12))/3,IF($A891=TAXAS!$A$13,IF($B891="PARCELADO ATÉ 3X",$D891-($D891*TAXAS!$D$13))/3,IF($A891=TAXAS!$A$14,IF($B891="PARCELADO ATÉ 3X",$D891-($D891*TAXAS!$D$14))/3,IF($A891=TAXAS!$A$15,IF($B891="PARCELADO ATÉ 3X",$D891-($D891*TAXAS!$D$15))/3,IF($A891=TAXAS!$A$16,IF($B891="PARCELADO ATÉ 3X",$D891-($D891*TAXAS!$D$16))/3,IF($A891=TAXAS!$A$17,IF($B891="PARCELADO ATÉ 3X",$D891-($D891*TAXAS!$D$17))/3,IF($A891=TAXAS!$A$18,IF($B891="PARCELADO ATÉ 3X",$D891-($D891*TAXAS!$D$18))/3,IF($A891=TAXAS!$A$19,IF($B891="PARCELADO ATÉ 3X",$D891-($D891*TAXAS!$D$19))/3,IF($A891=TAXAS!$A$20,IF($B891="PARCELADO ATÉ 3X",$D891-($D891*TAXAS!$D$20))/3,IF($A891=TAXAS!$A$21,IF($B891="PARCELADO ATÉ 3X",$D891-($D891*TAXAS!$D$21))/3,IF($A891=TAXAS!$A$22,IF($B891="PARCELADO ATÉ 3X",$D891-($D891*TAXAS!$D$22))/3,IF($A891=TAXAS!$A$23,IF($B891="PARCELADO ATÉ 3X",$D891-($D891*TAXAS!$D$23))/3,IF($A891=TAXAS!$A$24,IF($B891="PARCELADO ATÉ 3X",$D891-($D891*TAXAS!$D$24))/3,IF($A891=TAXAS!$A$25,IF($B891="PARCELADO ATÉ 3X",$D891-($D891*TAXAS!$D$25))/3,IF($A891=TAXAS!$A$26,IF($B891="PARCELADO ATÉ 3X",$D891-($D891*TAXAS!$D$26))/3,IF($A891=TAXAS!$A$27,IF($B891="PARCELADO ATÉ 3X",$D891-($D891*TAXAS!$D$27))/3))))))))))))))))))))))))/1</f>
        <v>0</v>
      </c>
      <c r="H891" s="9">
        <f>IF($A891="VISA",IF($B891="PARCELADO ATÉ 6X",$D891-(D891*TAXAS!$E$4))/6,IF($A891="MASTER",IF($B891="PARCELADO ATÉ 6X",$D891-(D891*TAXAS!$E$5))/6,IF($A891="ELO",IF($B891="PARCELADO ATÉ 6X",$D891-(D891*TAXAS!$E$6))/6,IF($A891="HIPERCARD",IF($B891="PARCELADO ATÉ 6X",$D891-(D891*TAXAS!$E$7))/6,IF($A891="DINERS",IF($B891="PARCELADO ATÉ 6X",$D891-(D891*TAXAS!$E$8))/6,IF($A891="AMERICA EXPRESS",IF($B891="PARCELADO ATÉ 6X",$D891-(D891*TAXAS!$E$9))/6,IF($A891=TAXAS!$A$10,IF($B891="PARCELADO ATÉ 6X",$D891-($D891*TAXAS!$E$10))/6,IF($A891=TAXAS!$A$11,IF($B891="PARCELADO ATÉ 6X",$D891-($D891*TAXAS!$E$11))/6,IF($A891=TAXAS!$A$12,IF($B891="PARCELADO ATÉ 6X",$D891-($D891*TAXAS!$E$12))/6,IF($A891=TAXAS!$A$13,IF($B891="PARCELADO ATÉ 6X",$D891-($D891*TAXAS!$E$13))/6,IF($A891=TAXAS!$A$14,IF($B891="PARCELADO ATÉ 6X",$D891-($D891*TAXAS!$E$14))/6,IF($A891=TAXAS!$A$15,IF($B891="PARCELADO ATÉ 6X",$D891-($D891*TAXAS!$E$15))/6,IF($A891=TAXAS!$A$16,IF($B891="PARCELADO ATÉ 6X",$D891-($D891*TAXAS!$E$16))/6,IF($A891=TAXAS!$A$17,IF($B891="PARCELADO ATÉ 6X",$D891-($D891*TAXAS!$E$17))/6,IF($A891=TAXAS!$A$18,IF($B891="PARCELADO ATÉ 6X",$D891-($D891*TAXAS!$E$18))/6,IF($A891=TAXAS!$A$19,IF($B891="PARCELADO ATÉ 6X",$D891-($D891*TAXAS!$E$19))/6,IF($A891=TAXAS!$A$20,IF($B891="PARCELADO ATÉ 6X",$D891-($D891*TAXAS!$E$20))/6,IF($A891=TAXAS!$A$21,IF($B891="PARCELADO ATÉ 6X",$D891-($D891*TAXAS!$E$21))/6,IF($A891=TAXAS!$A$22,IF($B891="PARCELADO ATÉ 6X",$D891-($D891*TAXAS!$E$22))/6,IF($A891=TAXAS!$A$23,IF($B891="PARCELADO ATÉ 6X",$D891-($D891*TAXAS!$E$23))/6,IF($A891=TAXAS!$A$24,IF($B891="PARCELADO ATÉ 6X",$D891-($D891*TAXAS!$E$24))/6,IF($A891=TAXAS!$A$25,IF($B891="PARCELADO ATÉ 6X",$D891-($D891*TAXAS!$E$25))/6,IF($A891=TAXAS!$A$26,IF($B891="PARCELADO ATÉ 6X",$D891-($D891*TAXAS!$E$26))/6,IF($A891=TAXAS!$A$27,IF($B891="PARCELADO ATÉ 6X",$D891-($D891*TAXAS!$E$27))/6))))))))))))))))))))))))/1</f>
        <v>0</v>
      </c>
      <c r="I891" s="9">
        <f>IF($A891="VISA",IF($B891="PARCELADO ATÉ 12X",$D891-(D891*TAXAS!$F$4))/12,IF($A891="MASTER",IF($B891="PARCELADO ATÉ 12X",$D891-(D891*TAXAS!$F$5))/12,IF($A891="ELO",IF($B891="PARCELADO ATÉ 12X",$D891-(D891*TAXAS!$F$6))/12,IF($A891="HIPERCARD",IF($B891="PARCELADO ATÉ 12X",$D891-(D891*TAXAS!$F$7))/12,IF($A891="DINERS",IF($B891="PARCELADO ATÉ 12X",$D891-(D891*TAXAS!$F$8))/12,IF($A891="AMERICA EXPRESS",IF($B891="PARCELADO ATÉ 12X",$D891-(D891*TAXAS!$F$9))/12,IF($A891=TAXAS!$A$10,IF($B891="PARCELADO ATÉ 12X",$D891-($D891*TAXAS!$F$10))/12,IF($A891=TAXAS!$A$11,IF($B891="PARCELADO ATÉ 12X",$D891-($D891*TAXAS!$F$11))/12,IF($A891=TAXAS!$A$12,IF($B891="PARCELADO ATÉ 12X",$D891-($D891*TAXAS!$F$12))/12,IF($A891=TAXAS!$A$13,IF($B891="PARCELADO ATÉ 12X",$D891-($D891*TAXAS!$F$13))/12,IF($A891=TAXAS!$A$14,IF($B891="PARCELADO ATÉ 12X",$D891-($D891*TAXAS!$F$14))/12,IF($A891=TAXAS!$A$15,IF($B891="PARCELADO ATÉ 12X",$D891-($D891*TAXAS!$F$15))/12,IF($A891=TAXAS!$A$16,IF($B891="PARCELADO ATÉ 12X",$D891-($D891*TAXAS!$F$16))/12,IF($A891=TAXAS!$A$17,IF($B891="PARCELADO ATÉ 12X",$D891-($D891*TAXAS!$F$17))/12,IF($A891=TAXAS!$A$18,IF($B891="PARCELADO ATÉ 12X",$D891-($D891*TAXAS!$F$18))/12,IF($A891=TAXAS!$A$19,IF($B891="PARCELADO ATÉ 12X",$D891-($D891*TAXAS!$F$19))/12,IF($A891=TAXAS!$A$20,IF($B891="PARCELADO ATÉ 12X",$D891-($D891*TAXAS!$F$20))/12,IF($A891=TAXAS!$A$21,IF($B891="PARCELADO ATÉ 12X",$D891-($D891*TAXAS!$F$21))/12,IF($A891=TAXAS!$A$22,IF($B891="PARCELADO ATÉ 12X",$D891-($D891*TAXAS!$F$22))/12,IF($A891=TAXAS!$A$23,IF($B891="PARCELADO ATÉ 12X",$D891-($D891*TAXAS!$F$23))/12,IF($A891=TAXAS!$A$24,IF($B891="PARCELADO ATÉ 12X",$D891-($D891*TAXAS!$F$24))/12,IF($A891=TAXAS!$A$25,IF($B891="PARCELADO ATÉ 12X",$D891-($D891*TAXAS!$F$25))/12,IF($A891=TAXAS!$A$26,IF($B891="PARCELADO ATÉ 12X",$D891-($D891*TAXAS!$F$26))/12,IF($A891=TAXAS!$A$27,IF($B891="PARCELADO ATÉ 12X",$D891-($D891*TAXAS!$F$27))/12))))))))))))))))))))))))/1</f>
        <v>0</v>
      </c>
      <c r="J891" s="8">
        <f t="shared" si="0"/>
        <v>0</v>
      </c>
      <c r="K891" s="10" t="b">
        <f>IF($B891="PARCELADO ATÉ 3X",($D891-($D891*TAXAS!$D$4))-$J891)</f>
        <v>0</v>
      </c>
      <c r="L891" s="10" t="b">
        <f>IF($B891="PARCELADO ATÉ 6X",($D891-($D891*TAXAS!$E$4))-$J891)</f>
        <v>0</v>
      </c>
      <c r="M891" s="10" t="b">
        <f>IF($B891="PARCELADO ATÉ 12X",($D891-($D891*TAXAS!$F$4))-$J891)</f>
        <v>0</v>
      </c>
      <c r="N891" s="8">
        <f t="shared" si="1"/>
        <v>0</v>
      </c>
      <c r="O891" s="10">
        <f t="shared" si="2"/>
        <v>0</v>
      </c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spans="1:31" ht="15.75" customHeight="1" x14ac:dyDescent="0.2">
      <c r="A892" s="3"/>
      <c r="B892" s="5"/>
      <c r="C892" s="6"/>
      <c r="D892" s="42"/>
      <c r="E892" s="8">
        <f>IF($A892="VISA",IF($B892="DÉBITO",$D892-($D892*TAXAS!$B$4)),IF($A892="MASTER",IF($B892="DÉBITO",$D892-($D892*TAXAS!$B$5)),IF($A892="ELO", IF($B892="DÉBITO",$D892-($D892*TAXAS!$B$6)),IF($A892="HIPERCARD",IF($B892="DÉBITO",$D892-($D892*TAXAS!$B$7)),IF($A892="DINERS",IF($B892="DÉBITO",$D892-($D892*TAXAS!$B$8)),IF($A892="AMERICA EXPRESS",IF($B892="DÉBITO",$D892-($D892*TAXAS!$B$9)),IF($A892=TAXAS!$A$10,IF($B892="DÉBITO",$D892-($D892*TAXAS!$B$10)), IF($A892=TAXAS!$A$11,IF($B892="DÉBITO",$D892-($D892*TAXAS!$B$11)), IF($A892=TAXAS!$A$12,IF($B892="DÉBITO",$D892-($D892*TAXAS!$B$12)), IF($A892=TAXAS!$A$13,IF($B892="DÉBITO",$D892-($D892*TAXAS!$B$13)), IF($A892=TAXAS!$A$14,IF($B892="DÉBITO",$D892-($D892*TAXAS!$B$14)), IF($A892=TAXAS!$A$15,IF($B892="DÉBITO",$D892-($D892*TAXAS!$B$15)), IF($A892=TAXAS!$A$16,IF($B892="DÉBITO",$D892-($D892*TAXAS!$B$16)), IF($A892=TAXAS!$A$17,IF($B892="DÉBITO",$D892-($D892*TAXAS!$B$17)), IF($A892=TAXAS!$A$18,IF($B892="DÉBITO",$D892-($D892*TAXAS!$B$18)), IF($A892=TAXAS!$A$19,IF($B892="DÉBITO",$D892-($D892*TAXAS!$B$19)), IF($A892=TAXAS!$A$20,IF($B892="DÉBITO",$D892-($D892*TAXAS!$B$20)), IF($A892=TAXAS!$A$21,IF($B892="DÉBITO",$D892-($D892*TAXAS!$B$21)), IF($A892=TAXAS!$A$22,IF($B892="DÉBITO",$D892-($D892*TAXAS!$B$22)), IF($A892=TAXAS!$A$23,IF($B892="DÉBITO",$D892-($D892*TAXAS!$B$23)), IF($A892=TAXAS!$A$24,IF($B892="DÉBITO",$D892-($D892*TAXAS!$B$24)), IF($A892=TAXAS!$A$25,IF($B892="DÉBITO",$D892-($D892*TAXAS!$B$25)), IF($A892=TAXAS!$A$26,IF($B892="DÉBITO",$D892-($D892*TAXAS!$B$26)), IF($A892=TAXAS!$A$27,IF($B892="DÉBITO",$D892-($D892*TAXAS!$B$27))))))))))))))))))))))))))/1</f>
        <v>0</v>
      </c>
      <c r="F892" s="8">
        <f>IF($A892="VISA",IF($B892="CRÉDITO",$D892-($D892*TAXAS!$C$4)),IF($A892="MASTER",IF($B892="CRÉDITO",$D892-($D892*TAXAS!$C$5)),IF($A892="ELO", IF($B892="CRÉDITO",$D892-($D892*TAXAS!$C$6)),IF($A892="HIPERCARD",IF($B892="CRÉDITO",$D892-($D892*TAXAS!$C$7)),IF($A892="DINERS",IF($B892="CRÉDITO",$D892-($D892*TAXAS!$C$8)),IF($A892="AMERICA EXPRESS",IF($B892="CRÉDITO",$D892-($D892*TAXAS!$C$9)),IF($A892=TAXAS!$A$10,IF($B892="CRÉDITO",$D892-($D892*TAXAS!$C$10)), IF($A892=TAXAS!$A$11,IF($B892="CRÉDITO",$D892-($D892*TAXAS!$C$11)), IF($A892=TAXAS!$A$12,IF($B892="CRÉDITO",$D892-($D892*TAXAS!$C$12)), IF($A892=TAXAS!$A$13,IF($B892="CRÉDITO",$D892-($D892*TAXAS!$C$13)), IF($A892=TAXAS!$A$14,IF($B892="CRÉDITO",$D892-($D892*TAXAS!$C$14)), IF($A892=TAXAS!$A$15,IF($B892="CRÉDITO",$D892-($D892*TAXAS!$C$15)), IF($A892=TAXAS!$A$16,IF($B892="CRÉDITO",$D892-($D892*TAXAS!$C$16)), IF($A892=TAXAS!$A$17,IF($B892="CRÉDITO",$D892-($D892*TAXAS!$C$17)), IF($A892=TAXAS!$A$18,IF($B892="CRÉDITO",$D892-($D892*TAXAS!$C$18)), IF($A892=TAXAS!$A$19,IF($B892="CRÉDITO",$D892-($D892*TAXAS!$C$19)), IF($A892=TAXAS!$A$20,IF($B892="CRÉDITO",$D892-($D892*TAXAS!$C$20)), IF($A892=TAXAS!$A$21,IF($B892="CRÉDITO",$D892-($D892*TAXAS!$C$21)), IF($A892=TAXAS!$A$22,IF($B892="CRÉDITO",$D892-($D892*TAXAS!$C$22)), IF($A892=TAXAS!$A$23,IF($B892="CRÉDITO",$D892-($D892*TAXAS!$C$23)), IF($A892=TAXAS!$A$24,IF($B892="CRÉDITO",$D892-($D892*TAXAS!$C$24)), IF($A892=TAXAS!$A$25,IF($B892="CRÉDITO",$D892-($D892*TAXAS!$C$25)), IF($A892=TAXAS!$A$26,IF($B892="CRÉDITO",$D892-($D892*TAXAS!$C$26)), IF($A892=TAXAS!$A$27,IF($B892="CRÉDITO",$D892-($D892*TAXAS!$C$27))))))))))))))))))))))))))/1</f>
        <v>0</v>
      </c>
      <c r="G892" s="9">
        <f>IF($A892="VISA",IF($B892="PARCELADO ATÉ 3X",$D892-(D892*TAXAS!$D$4))/3,IF($A892="MASTER",IF($B892="PARCELADO ATÉ 3X",$D892-(D892*TAXAS!$D$5))/3,IF($A892="ELO",IF($B892="PARCELADO ATÉ 3X",$D892-(D892*TAXAS!$D$6))/3,IF($A892="HIPERCARD",IF($B892="PARCELADO ATÉ 3X",$D892-(D892*TAXAS!$D$7))/3,IF($A892="DINERS",IF($B892="PARCELADO ATÉ 3X",$D892-(D892*TAXAS!$D$8))/3,IF($A892="AMERICA EXPRESS",IF($B892="PARCELADO ATÉ 3X",$D892-(D892*TAXAS!$D$9))/3,IF($A892=TAXAS!$A$10,IF($B892="PARCELADO ATÉ 3X",$D892-($D892*TAXAS!$D$10))/3,IF($A892=TAXAS!$A$11,IF($B892="PARCELADO ATÉ 3X",$D892-($D892*TAXAS!$D$11))/3,IF($A892=TAXAS!$A$12,IF($B892="PARCELADO ATÉ 3X",$D892-($D892*TAXAS!$D$12))/3,IF($A892=TAXAS!$A$13,IF($B892="PARCELADO ATÉ 3X",$D892-($D892*TAXAS!$D$13))/3,IF($A892=TAXAS!$A$14,IF($B892="PARCELADO ATÉ 3X",$D892-($D892*TAXAS!$D$14))/3,IF($A892=TAXAS!$A$15,IF($B892="PARCELADO ATÉ 3X",$D892-($D892*TAXAS!$D$15))/3,IF($A892=TAXAS!$A$16,IF($B892="PARCELADO ATÉ 3X",$D892-($D892*TAXAS!$D$16))/3,IF($A892=TAXAS!$A$17,IF($B892="PARCELADO ATÉ 3X",$D892-($D892*TAXAS!$D$17))/3,IF($A892=TAXAS!$A$18,IF($B892="PARCELADO ATÉ 3X",$D892-($D892*TAXAS!$D$18))/3,IF($A892=TAXAS!$A$19,IF($B892="PARCELADO ATÉ 3X",$D892-($D892*TAXAS!$D$19))/3,IF($A892=TAXAS!$A$20,IF($B892="PARCELADO ATÉ 3X",$D892-($D892*TAXAS!$D$20))/3,IF($A892=TAXAS!$A$21,IF($B892="PARCELADO ATÉ 3X",$D892-($D892*TAXAS!$D$21))/3,IF($A892=TAXAS!$A$22,IF($B892="PARCELADO ATÉ 3X",$D892-($D892*TAXAS!$D$22))/3,IF($A892=TAXAS!$A$23,IF($B892="PARCELADO ATÉ 3X",$D892-($D892*TAXAS!$D$23))/3,IF($A892=TAXAS!$A$24,IF($B892="PARCELADO ATÉ 3X",$D892-($D892*TAXAS!$D$24))/3,IF($A892=TAXAS!$A$25,IF($B892="PARCELADO ATÉ 3X",$D892-($D892*TAXAS!$D$25))/3,IF($A892=TAXAS!$A$26,IF($B892="PARCELADO ATÉ 3X",$D892-($D892*TAXAS!$D$26))/3,IF($A892=TAXAS!$A$27,IF($B892="PARCELADO ATÉ 3X",$D892-($D892*TAXAS!$D$27))/3))))))))))))))))))))))))/1</f>
        <v>0</v>
      </c>
      <c r="H892" s="9">
        <f>IF($A892="VISA",IF($B892="PARCELADO ATÉ 6X",$D892-(D892*TAXAS!$E$4))/6,IF($A892="MASTER",IF($B892="PARCELADO ATÉ 6X",$D892-(D892*TAXAS!$E$5))/6,IF($A892="ELO",IF($B892="PARCELADO ATÉ 6X",$D892-(D892*TAXAS!$E$6))/6,IF($A892="HIPERCARD",IF($B892="PARCELADO ATÉ 6X",$D892-(D892*TAXAS!$E$7))/6,IF($A892="DINERS",IF($B892="PARCELADO ATÉ 6X",$D892-(D892*TAXAS!$E$8))/6,IF($A892="AMERICA EXPRESS",IF($B892="PARCELADO ATÉ 6X",$D892-(D892*TAXAS!$E$9))/6,IF($A892=TAXAS!$A$10,IF($B892="PARCELADO ATÉ 6X",$D892-($D892*TAXAS!$E$10))/6,IF($A892=TAXAS!$A$11,IF($B892="PARCELADO ATÉ 6X",$D892-($D892*TAXAS!$E$11))/6,IF($A892=TAXAS!$A$12,IF($B892="PARCELADO ATÉ 6X",$D892-($D892*TAXAS!$E$12))/6,IF($A892=TAXAS!$A$13,IF($B892="PARCELADO ATÉ 6X",$D892-($D892*TAXAS!$E$13))/6,IF($A892=TAXAS!$A$14,IF($B892="PARCELADO ATÉ 6X",$D892-($D892*TAXAS!$E$14))/6,IF($A892=TAXAS!$A$15,IF($B892="PARCELADO ATÉ 6X",$D892-($D892*TAXAS!$E$15))/6,IF($A892=TAXAS!$A$16,IF($B892="PARCELADO ATÉ 6X",$D892-($D892*TAXAS!$E$16))/6,IF($A892=TAXAS!$A$17,IF($B892="PARCELADO ATÉ 6X",$D892-($D892*TAXAS!$E$17))/6,IF($A892=TAXAS!$A$18,IF($B892="PARCELADO ATÉ 6X",$D892-($D892*TAXAS!$E$18))/6,IF($A892=TAXAS!$A$19,IF($B892="PARCELADO ATÉ 6X",$D892-($D892*TAXAS!$E$19))/6,IF($A892=TAXAS!$A$20,IF($B892="PARCELADO ATÉ 6X",$D892-($D892*TAXAS!$E$20))/6,IF($A892=TAXAS!$A$21,IF($B892="PARCELADO ATÉ 6X",$D892-($D892*TAXAS!$E$21))/6,IF($A892=TAXAS!$A$22,IF($B892="PARCELADO ATÉ 6X",$D892-($D892*TAXAS!$E$22))/6,IF($A892=TAXAS!$A$23,IF($B892="PARCELADO ATÉ 6X",$D892-($D892*TAXAS!$E$23))/6,IF($A892=TAXAS!$A$24,IF($B892="PARCELADO ATÉ 6X",$D892-($D892*TAXAS!$E$24))/6,IF($A892=TAXAS!$A$25,IF($B892="PARCELADO ATÉ 6X",$D892-($D892*TAXAS!$E$25))/6,IF($A892=TAXAS!$A$26,IF($B892="PARCELADO ATÉ 6X",$D892-($D892*TAXAS!$E$26))/6,IF($A892=TAXAS!$A$27,IF($B892="PARCELADO ATÉ 6X",$D892-($D892*TAXAS!$E$27))/6))))))))))))))))))))))))/1</f>
        <v>0</v>
      </c>
      <c r="I892" s="9">
        <f>IF($A892="VISA",IF($B892="PARCELADO ATÉ 12X",$D892-(D892*TAXAS!$F$4))/12,IF($A892="MASTER",IF($B892="PARCELADO ATÉ 12X",$D892-(D892*TAXAS!$F$5))/12,IF($A892="ELO",IF($B892="PARCELADO ATÉ 12X",$D892-(D892*TAXAS!$F$6))/12,IF($A892="HIPERCARD",IF($B892="PARCELADO ATÉ 12X",$D892-(D892*TAXAS!$F$7))/12,IF($A892="DINERS",IF($B892="PARCELADO ATÉ 12X",$D892-(D892*TAXAS!$F$8))/12,IF($A892="AMERICA EXPRESS",IF($B892="PARCELADO ATÉ 12X",$D892-(D892*TAXAS!$F$9))/12,IF($A892=TAXAS!$A$10,IF($B892="PARCELADO ATÉ 12X",$D892-($D892*TAXAS!$F$10))/12,IF($A892=TAXAS!$A$11,IF($B892="PARCELADO ATÉ 12X",$D892-($D892*TAXAS!$F$11))/12,IF($A892=TAXAS!$A$12,IF($B892="PARCELADO ATÉ 12X",$D892-($D892*TAXAS!$F$12))/12,IF($A892=TAXAS!$A$13,IF($B892="PARCELADO ATÉ 12X",$D892-($D892*TAXAS!$F$13))/12,IF($A892=TAXAS!$A$14,IF($B892="PARCELADO ATÉ 12X",$D892-($D892*TAXAS!$F$14))/12,IF($A892=TAXAS!$A$15,IF($B892="PARCELADO ATÉ 12X",$D892-($D892*TAXAS!$F$15))/12,IF($A892=TAXAS!$A$16,IF($B892="PARCELADO ATÉ 12X",$D892-($D892*TAXAS!$F$16))/12,IF($A892=TAXAS!$A$17,IF($B892="PARCELADO ATÉ 12X",$D892-($D892*TAXAS!$F$17))/12,IF($A892=TAXAS!$A$18,IF($B892="PARCELADO ATÉ 12X",$D892-($D892*TAXAS!$F$18))/12,IF($A892=TAXAS!$A$19,IF($B892="PARCELADO ATÉ 12X",$D892-($D892*TAXAS!$F$19))/12,IF($A892=TAXAS!$A$20,IF($B892="PARCELADO ATÉ 12X",$D892-($D892*TAXAS!$F$20))/12,IF($A892=TAXAS!$A$21,IF($B892="PARCELADO ATÉ 12X",$D892-($D892*TAXAS!$F$21))/12,IF($A892=TAXAS!$A$22,IF($B892="PARCELADO ATÉ 12X",$D892-($D892*TAXAS!$F$22))/12,IF($A892=TAXAS!$A$23,IF($B892="PARCELADO ATÉ 12X",$D892-($D892*TAXAS!$F$23))/12,IF($A892=TAXAS!$A$24,IF($B892="PARCELADO ATÉ 12X",$D892-($D892*TAXAS!$F$24))/12,IF($A892=TAXAS!$A$25,IF($B892="PARCELADO ATÉ 12X",$D892-($D892*TAXAS!$F$25))/12,IF($A892=TAXAS!$A$26,IF($B892="PARCELADO ATÉ 12X",$D892-($D892*TAXAS!$F$26))/12,IF($A892=TAXAS!$A$27,IF($B892="PARCELADO ATÉ 12X",$D892-($D892*TAXAS!$F$27))/12))))))))))))))))))))))))/1</f>
        <v>0</v>
      </c>
      <c r="J892" s="8">
        <f t="shared" si="0"/>
        <v>0</v>
      </c>
      <c r="K892" s="10" t="b">
        <f>IF($B892="PARCELADO ATÉ 3X",($D892-($D892*TAXAS!$D$4))-$J892)</f>
        <v>0</v>
      </c>
      <c r="L892" s="10" t="b">
        <f>IF($B892="PARCELADO ATÉ 6X",($D892-($D892*TAXAS!$E$4))-$J892)</f>
        <v>0</v>
      </c>
      <c r="M892" s="10" t="b">
        <f>IF($B892="PARCELADO ATÉ 12X",($D892-($D892*TAXAS!$F$4))-$J892)</f>
        <v>0</v>
      </c>
      <c r="N892" s="8">
        <f t="shared" si="1"/>
        <v>0</v>
      </c>
      <c r="O892" s="10">
        <f t="shared" si="2"/>
        <v>0</v>
      </c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spans="1:31" ht="15.75" customHeight="1" x14ac:dyDescent="0.2">
      <c r="A893" s="3"/>
      <c r="B893" s="5"/>
      <c r="C893" s="6"/>
      <c r="D893" s="42"/>
      <c r="E893" s="8">
        <f>IF($A893="VISA",IF($B893="DÉBITO",$D893-($D893*TAXAS!$B$4)),IF($A893="MASTER",IF($B893="DÉBITO",$D893-($D893*TAXAS!$B$5)),IF($A893="ELO", IF($B893="DÉBITO",$D893-($D893*TAXAS!$B$6)),IF($A893="HIPERCARD",IF($B893="DÉBITO",$D893-($D893*TAXAS!$B$7)),IF($A893="DINERS",IF($B893="DÉBITO",$D893-($D893*TAXAS!$B$8)),IF($A893="AMERICA EXPRESS",IF($B893="DÉBITO",$D893-($D893*TAXAS!$B$9)),IF($A893=TAXAS!$A$10,IF($B893="DÉBITO",$D893-($D893*TAXAS!$B$10)), IF($A893=TAXAS!$A$11,IF($B893="DÉBITO",$D893-($D893*TAXAS!$B$11)), IF($A893=TAXAS!$A$12,IF($B893="DÉBITO",$D893-($D893*TAXAS!$B$12)), IF($A893=TAXAS!$A$13,IF($B893="DÉBITO",$D893-($D893*TAXAS!$B$13)), IF($A893=TAXAS!$A$14,IF($B893="DÉBITO",$D893-($D893*TAXAS!$B$14)), IF($A893=TAXAS!$A$15,IF($B893="DÉBITO",$D893-($D893*TAXAS!$B$15)), IF($A893=TAXAS!$A$16,IF($B893="DÉBITO",$D893-($D893*TAXAS!$B$16)), IF($A893=TAXAS!$A$17,IF($B893="DÉBITO",$D893-($D893*TAXAS!$B$17)), IF($A893=TAXAS!$A$18,IF($B893="DÉBITO",$D893-($D893*TAXAS!$B$18)), IF($A893=TAXAS!$A$19,IF($B893="DÉBITO",$D893-($D893*TAXAS!$B$19)), IF($A893=TAXAS!$A$20,IF($B893="DÉBITO",$D893-($D893*TAXAS!$B$20)), IF($A893=TAXAS!$A$21,IF($B893="DÉBITO",$D893-($D893*TAXAS!$B$21)), IF($A893=TAXAS!$A$22,IF($B893="DÉBITO",$D893-($D893*TAXAS!$B$22)), IF($A893=TAXAS!$A$23,IF($B893="DÉBITO",$D893-($D893*TAXAS!$B$23)), IF($A893=TAXAS!$A$24,IF($B893="DÉBITO",$D893-($D893*TAXAS!$B$24)), IF($A893=TAXAS!$A$25,IF($B893="DÉBITO",$D893-($D893*TAXAS!$B$25)), IF($A893=TAXAS!$A$26,IF($B893="DÉBITO",$D893-($D893*TAXAS!$B$26)), IF($A893=TAXAS!$A$27,IF($B893="DÉBITO",$D893-($D893*TAXAS!$B$27))))))))))))))))))))))))))/1</f>
        <v>0</v>
      </c>
      <c r="F893" s="8">
        <f>IF($A893="VISA",IF($B893="CRÉDITO",$D893-($D893*TAXAS!$C$4)),IF($A893="MASTER",IF($B893="CRÉDITO",$D893-($D893*TAXAS!$C$5)),IF($A893="ELO", IF($B893="CRÉDITO",$D893-($D893*TAXAS!$C$6)),IF($A893="HIPERCARD",IF($B893="CRÉDITO",$D893-($D893*TAXAS!$C$7)),IF($A893="DINERS",IF($B893="CRÉDITO",$D893-($D893*TAXAS!$C$8)),IF($A893="AMERICA EXPRESS",IF($B893="CRÉDITO",$D893-($D893*TAXAS!$C$9)),IF($A893=TAXAS!$A$10,IF($B893="CRÉDITO",$D893-($D893*TAXAS!$C$10)), IF($A893=TAXAS!$A$11,IF($B893="CRÉDITO",$D893-($D893*TAXAS!$C$11)), IF($A893=TAXAS!$A$12,IF($B893="CRÉDITO",$D893-($D893*TAXAS!$C$12)), IF($A893=TAXAS!$A$13,IF($B893="CRÉDITO",$D893-($D893*TAXAS!$C$13)), IF($A893=TAXAS!$A$14,IF($B893="CRÉDITO",$D893-($D893*TAXAS!$C$14)), IF($A893=TAXAS!$A$15,IF($B893="CRÉDITO",$D893-($D893*TAXAS!$C$15)), IF($A893=TAXAS!$A$16,IF($B893="CRÉDITO",$D893-($D893*TAXAS!$C$16)), IF($A893=TAXAS!$A$17,IF($B893="CRÉDITO",$D893-($D893*TAXAS!$C$17)), IF($A893=TAXAS!$A$18,IF($B893="CRÉDITO",$D893-($D893*TAXAS!$C$18)), IF($A893=TAXAS!$A$19,IF($B893="CRÉDITO",$D893-($D893*TAXAS!$C$19)), IF($A893=TAXAS!$A$20,IF($B893="CRÉDITO",$D893-($D893*TAXAS!$C$20)), IF($A893=TAXAS!$A$21,IF($B893="CRÉDITO",$D893-($D893*TAXAS!$C$21)), IF($A893=TAXAS!$A$22,IF($B893="CRÉDITO",$D893-($D893*TAXAS!$C$22)), IF($A893=TAXAS!$A$23,IF($B893="CRÉDITO",$D893-($D893*TAXAS!$C$23)), IF($A893=TAXAS!$A$24,IF($B893="CRÉDITO",$D893-($D893*TAXAS!$C$24)), IF($A893=TAXAS!$A$25,IF($B893="CRÉDITO",$D893-($D893*TAXAS!$C$25)), IF($A893=TAXAS!$A$26,IF($B893="CRÉDITO",$D893-($D893*TAXAS!$C$26)), IF($A893=TAXAS!$A$27,IF($B893="CRÉDITO",$D893-($D893*TAXAS!$C$27))))))))))))))))))))))))))/1</f>
        <v>0</v>
      </c>
      <c r="G893" s="9">
        <f>IF($A893="VISA",IF($B893="PARCELADO ATÉ 3X",$D893-(D893*TAXAS!$D$4))/3,IF($A893="MASTER",IF($B893="PARCELADO ATÉ 3X",$D893-(D893*TAXAS!$D$5))/3,IF($A893="ELO",IF($B893="PARCELADO ATÉ 3X",$D893-(D893*TAXAS!$D$6))/3,IF($A893="HIPERCARD",IF($B893="PARCELADO ATÉ 3X",$D893-(D893*TAXAS!$D$7))/3,IF($A893="DINERS",IF($B893="PARCELADO ATÉ 3X",$D893-(D893*TAXAS!$D$8))/3,IF($A893="AMERICA EXPRESS",IF($B893="PARCELADO ATÉ 3X",$D893-(D893*TAXAS!$D$9))/3,IF($A893=TAXAS!$A$10,IF($B893="PARCELADO ATÉ 3X",$D893-($D893*TAXAS!$D$10))/3,IF($A893=TAXAS!$A$11,IF($B893="PARCELADO ATÉ 3X",$D893-($D893*TAXAS!$D$11))/3,IF($A893=TAXAS!$A$12,IF($B893="PARCELADO ATÉ 3X",$D893-($D893*TAXAS!$D$12))/3,IF($A893=TAXAS!$A$13,IF($B893="PARCELADO ATÉ 3X",$D893-($D893*TAXAS!$D$13))/3,IF($A893=TAXAS!$A$14,IF($B893="PARCELADO ATÉ 3X",$D893-($D893*TAXAS!$D$14))/3,IF($A893=TAXAS!$A$15,IF($B893="PARCELADO ATÉ 3X",$D893-($D893*TAXAS!$D$15))/3,IF($A893=TAXAS!$A$16,IF($B893="PARCELADO ATÉ 3X",$D893-($D893*TAXAS!$D$16))/3,IF($A893=TAXAS!$A$17,IF($B893="PARCELADO ATÉ 3X",$D893-($D893*TAXAS!$D$17))/3,IF($A893=TAXAS!$A$18,IF($B893="PARCELADO ATÉ 3X",$D893-($D893*TAXAS!$D$18))/3,IF($A893=TAXAS!$A$19,IF($B893="PARCELADO ATÉ 3X",$D893-($D893*TAXAS!$D$19))/3,IF($A893=TAXAS!$A$20,IF($B893="PARCELADO ATÉ 3X",$D893-($D893*TAXAS!$D$20))/3,IF($A893=TAXAS!$A$21,IF($B893="PARCELADO ATÉ 3X",$D893-($D893*TAXAS!$D$21))/3,IF($A893=TAXAS!$A$22,IF($B893="PARCELADO ATÉ 3X",$D893-($D893*TAXAS!$D$22))/3,IF($A893=TAXAS!$A$23,IF($B893="PARCELADO ATÉ 3X",$D893-($D893*TAXAS!$D$23))/3,IF($A893=TAXAS!$A$24,IF($B893="PARCELADO ATÉ 3X",$D893-($D893*TAXAS!$D$24))/3,IF($A893=TAXAS!$A$25,IF($B893="PARCELADO ATÉ 3X",$D893-($D893*TAXAS!$D$25))/3,IF($A893=TAXAS!$A$26,IF($B893="PARCELADO ATÉ 3X",$D893-($D893*TAXAS!$D$26))/3,IF($A893=TAXAS!$A$27,IF($B893="PARCELADO ATÉ 3X",$D893-($D893*TAXAS!$D$27))/3))))))))))))))))))))))))/1</f>
        <v>0</v>
      </c>
      <c r="H893" s="9">
        <f>IF($A893="VISA",IF($B893="PARCELADO ATÉ 6X",$D893-(D893*TAXAS!$E$4))/6,IF($A893="MASTER",IF($B893="PARCELADO ATÉ 6X",$D893-(D893*TAXAS!$E$5))/6,IF($A893="ELO",IF($B893="PARCELADO ATÉ 6X",$D893-(D893*TAXAS!$E$6))/6,IF($A893="HIPERCARD",IF($B893="PARCELADO ATÉ 6X",$D893-(D893*TAXAS!$E$7))/6,IF($A893="DINERS",IF($B893="PARCELADO ATÉ 6X",$D893-(D893*TAXAS!$E$8))/6,IF($A893="AMERICA EXPRESS",IF($B893="PARCELADO ATÉ 6X",$D893-(D893*TAXAS!$E$9))/6,IF($A893=TAXAS!$A$10,IF($B893="PARCELADO ATÉ 6X",$D893-($D893*TAXAS!$E$10))/6,IF($A893=TAXAS!$A$11,IF($B893="PARCELADO ATÉ 6X",$D893-($D893*TAXAS!$E$11))/6,IF($A893=TAXAS!$A$12,IF($B893="PARCELADO ATÉ 6X",$D893-($D893*TAXAS!$E$12))/6,IF($A893=TAXAS!$A$13,IF($B893="PARCELADO ATÉ 6X",$D893-($D893*TAXAS!$E$13))/6,IF($A893=TAXAS!$A$14,IF($B893="PARCELADO ATÉ 6X",$D893-($D893*TAXAS!$E$14))/6,IF($A893=TAXAS!$A$15,IF($B893="PARCELADO ATÉ 6X",$D893-($D893*TAXAS!$E$15))/6,IF($A893=TAXAS!$A$16,IF($B893="PARCELADO ATÉ 6X",$D893-($D893*TAXAS!$E$16))/6,IF($A893=TAXAS!$A$17,IF($B893="PARCELADO ATÉ 6X",$D893-($D893*TAXAS!$E$17))/6,IF($A893=TAXAS!$A$18,IF($B893="PARCELADO ATÉ 6X",$D893-($D893*TAXAS!$E$18))/6,IF($A893=TAXAS!$A$19,IF($B893="PARCELADO ATÉ 6X",$D893-($D893*TAXAS!$E$19))/6,IF($A893=TAXAS!$A$20,IF($B893="PARCELADO ATÉ 6X",$D893-($D893*TAXAS!$E$20))/6,IF($A893=TAXAS!$A$21,IF($B893="PARCELADO ATÉ 6X",$D893-($D893*TAXAS!$E$21))/6,IF($A893=TAXAS!$A$22,IF($B893="PARCELADO ATÉ 6X",$D893-($D893*TAXAS!$E$22))/6,IF($A893=TAXAS!$A$23,IF($B893="PARCELADO ATÉ 6X",$D893-($D893*TAXAS!$E$23))/6,IF($A893=TAXAS!$A$24,IF($B893="PARCELADO ATÉ 6X",$D893-($D893*TAXAS!$E$24))/6,IF($A893=TAXAS!$A$25,IF($B893="PARCELADO ATÉ 6X",$D893-($D893*TAXAS!$E$25))/6,IF($A893=TAXAS!$A$26,IF($B893="PARCELADO ATÉ 6X",$D893-($D893*TAXAS!$E$26))/6,IF($A893=TAXAS!$A$27,IF($B893="PARCELADO ATÉ 6X",$D893-($D893*TAXAS!$E$27))/6))))))))))))))))))))))))/1</f>
        <v>0</v>
      </c>
      <c r="I893" s="9">
        <f>IF($A893="VISA",IF($B893="PARCELADO ATÉ 12X",$D893-(D893*TAXAS!$F$4))/12,IF($A893="MASTER",IF($B893="PARCELADO ATÉ 12X",$D893-(D893*TAXAS!$F$5))/12,IF($A893="ELO",IF($B893="PARCELADO ATÉ 12X",$D893-(D893*TAXAS!$F$6))/12,IF($A893="HIPERCARD",IF($B893="PARCELADO ATÉ 12X",$D893-(D893*TAXAS!$F$7))/12,IF($A893="DINERS",IF($B893="PARCELADO ATÉ 12X",$D893-(D893*TAXAS!$F$8))/12,IF($A893="AMERICA EXPRESS",IF($B893="PARCELADO ATÉ 12X",$D893-(D893*TAXAS!$F$9))/12,IF($A893=TAXAS!$A$10,IF($B893="PARCELADO ATÉ 12X",$D893-($D893*TAXAS!$F$10))/12,IF($A893=TAXAS!$A$11,IF($B893="PARCELADO ATÉ 12X",$D893-($D893*TAXAS!$F$11))/12,IF($A893=TAXAS!$A$12,IF($B893="PARCELADO ATÉ 12X",$D893-($D893*TAXAS!$F$12))/12,IF($A893=TAXAS!$A$13,IF($B893="PARCELADO ATÉ 12X",$D893-($D893*TAXAS!$F$13))/12,IF($A893=TAXAS!$A$14,IF($B893="PARCELADO ATÉ 12X",$D893-($D893*TAXAS!$F$14))/12,IF($A893=TAXAS!$A$15,IF($B893="PARCELADO ATÉ 12X",$D893-($D893*TAXAS!$F$15))/12,IF($A893=TAXAS!$A$16,IF($B893="PARCELADO ATÉ 12X",$D893-($D893*TAXAS!$F$16))/12,IF($A893=TAXAS!$A$17,IF($B893="PARCELADO ATÉ 12X",$D893-($D893*TAXAS!$F$17))/12,IF($A893=TAXAS!$A$18,IF($B893="PARCELADO ATÉ 12X",$D893-($D893*TAXAS!$F$18))/12,IF($A893=TAXAS!$A$19,IF($B893="PARCELADO ATÉ 12X",$D893-($D893*TAXAS!$F$19))/12,IF($A893=TAXAS!$A$20,IF($B893="PARCELADO ATÉ 12X",$D893-($D893*TAXAS!$F$20))/12,IF($A893=TAXAS!$A$21,IF($B893="PARCELADO ATÉ 12X",$D893-($D893*TAXAS!$F$21))/12,IF($A893=TAXAS!$A$22,IF($B893="PARCELADO ATÉ 12X",$D893-($D893*TAXAS!$F$22))/12,IF($A893=TAXAS!$A$23,IF($B893="PARCELADO ATÉ 12X",$D893-($D893*TAXAS!$F$23))/12,IF($A893=TAXAS!$A$24,IF($B893="PARCELADO ATÉ 12X",$D893-($D893*TAXAS!$F$24))/12,IF($A893=TAXAS!$A$25,IF($B893="PARCELADO ATÉ 12X",$D893-($D893*TAXAS!$F$25))/12,IF($A893=TAXAS!$A$26,IF($B893="PARCELADO ATÉ 12X",$D893-($D893*TAXAS!$F$26))/12,IF($A893=TAXAS!$A$27,IF($B893="PARCELADO ATÉ 12X",$D893-($D893*TAXAS!$F$27))/12))))))))))))))))))))))))/1</f>
        <v>0</v>
      </c>
      <c r="J893" s="8">
        <f t="shared" si="0"/>
        <v>0</v>
      </c>
      <c r="K893" s="10" t="b">
        <f>IF($B893="PARCELADO ATÉ 3X",($D893-($D893*TAXAS!$D$4))-$J893)</f>
        <v>0</v>
      </c>
      <c r="L893" s="10" t="b">
        <f>IF($B893="PARCELADO ATÉ 6X",($D893-($D893*TAXAS!$E$4))-$J893)</f>
        <v>0</v>
      </c>
      <c r="M893" s="10" t="b">
        <f>IF($B893="PARCELADO ATÉ 12X",($D893-($D893*TAXAS!$F$4))-$J893)</f>
        <v>0</v>
      </c>
      <c r="N893" s="8">
        <f t="shared" si="1"/>
        <v>0</v>
      </c>
      <c r="O893" s="10">
        <f t="shared" si="2"/>
        <v>0</v>
      </c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spans="1:31" ht="15.75" customHeight="1" x14ac:dyDescent="0.2">
      <c r="A894" s="3"/>
      <c r="B894" s="5"/>
      <c r="C894" s="6"/>
      <c r="D894" s="42"/>
      <c r="E894" s="8">
        <f>IF($A894="VISA",IF($B894="DÉBITO",$D894-($D894*TAXAS!$B$4)),IF($A894="MASTER",IF($B894="DÉBITO",$D894-($D894*TAXAS!$B$5)),IF($A894="ELO", IF($B894="DÉBITO",$D894-($D894*TAXAS!$B$6)),IF($A894="HIPERCARD",IF($B894="DÉBITO",$D894-($D894*TAXAS!$B$7)),IF($A894="DINERS",IF($B894="DÉBITO",$D894-($D894*TAXAS!$B$8)),IF($A894="AMERICA EXPRESS",IF($B894="DÉBITO",$D894-($D894*TAXAS!$B$9)),IF($A894=TAXAS!$A$10,IF($B894="DÉBITO",$D894-($D894*TAXAS!$B$10)), IF($A894=TAXAS!$A$11,IF($B894="DÉBITO",$D894-($D894*TAXAS!$B$11)), IF($A894=TAXAS!$A$12,IF($B894="DÉBITO",$D894-($D894*TAXAS!$B$12)), IF($A894=TAXAS!$A$13,IF($B894="DÉBITO",$D894-($D894*TAXAS!$B$13)), IF($A894=TAXAS!$A$14,IF($B894="DÉBITO",$D894-($D894*TAXAS!$B$14)), IF($A894=TAXAS!$A$15,IF($B894="DÉBITO",$D894-($D894*TAXAS!$B$15)), IF($A894=TAXAS!$A$16,IF($B894="DÉBITO",$D894-($D894*TAXAS!$B$16)), IF($A894=TAXAS!$A$17,IF($B894="DÉBITO",$D894-($D894*TAXAS!$B$17)), IF($A894=TAXAS!$A$18,IF($B894="DÉBITO",$D894-($D894*TAXAS!$B$18)), IF($A894=TAXAS!$A$19,IF($B894="DÉBITO",$D894-($D894*TAXAS!$B$19)), IF($A894=TAXAS!$A$20,IF($B894="DÉBITO",$D894-($D894*TAXAS!$B$20)), IF($A894=TAXAS!$A$21,IF($B894="DÉBITO",$D894-($D894*TAXAS!$B$21)), IF($A894=TAXAS!$A$22,IF($B894="DÉBITO",$D894-($D894*TAXAS!$B$22)), IF($A894=TAXAS!$A$23,IF($B894="DÉBITO",$D894-($D894*TAXAS!$B$23)), IF($A894=TAXAS!$A$24,IF($B894="DÉBITO",$D894-($D894*TAXAS!$B$24)), IF($A894=TAXAS!$A$25,IF($B894="DÉBITO",$D894-($D894*TAXAS!$B$25)), IF($A894=TAXAS!$A$26,IF($B894="DÉBITO",$D894-($D894*TAXAS!$B$26)), IF($A894=TAXAS!$A$27,IF($B894="DÉBITO",$D894-($D894*TAXAS!$B$27))))))))))))))))))))))))))/1</f>
        <v>0</v>
      </c>
      <c r="F894" s="8">
        <f>IF($A894="VISA",IF($B894="CRÉDITO",$D894-($D894*TAXAS!$C$4)),IF($A894="MASTER",IF($B894="CRÉDITO",$D894-($D894*TAXAS!$C$5)),IF($A894="ELO", IF($B894="CRÉDITO",$D894-($D894*TAXAS!$C$6)),IF($A894="HIPERCARD",IF($B894="CRÉDITO",$D894-($D894*TAXAS!$C$7)),IF($A894="DINERS",IF($B894="CRÉDITO",$D894-($D894*TAXAS!$C$8)),IF($A894="AMERICA EXPRESS",IF($B894="CRÉDITO",$D894-($D894*TAXAS!$C$9)),IF($A894=TAXAS!$A$10,IF($B894="CRÉDITO",$D894-($D894*TAXAS!$C$10)), IF($A894=TAXAS!$A$11,IF($B894="CRÉDITO",$D894-($D894*TAXAS!$C$11)), IF($A894=TAXAS!$A$12,IF($B894="CRÉDITO",$D894-($D894*TAXAS!$C$12)), IF($A894=TAXAS!$A$13,IF($B894="CRÉDITO",$D894-($D894*TAXAS!$C$13)), IF($A894=TAXAS!$A$14,IF($B894="CRÉDITO",$D894-($D894*TAXAS!$C$14)), IF($A894=TAXAS!$A$15,IF($B894="CRÉDITO",$D894-($D894*TAXAS!$C$15)), IF($A894=TAXAS!$A$16,IF($B894="CRÉDITO",$D894-($D894*TAXAS!$C$16)), IF($A894=TAXAS!$A$17,IF($B894="CRÉDITO",$D894-($D894*TAXAS!$C$17)), IF($A894=TAXAS!$A$18,IF($B894="CRÉDITO",$D894-($D894*TAXAS!$C$18)), IF($A894=TAXAS!$A$19,IF($B894="CRÉDITO",$D894-($D894*TAXAS!$C$19)), IF($A894=TAXAS!$A$20,IF($B894="CRÉDITO",$D894-($D894*TAXAS!$C$20)), IF($A894=TAXAS!$A$21,IF($B894="CRÉDITO",$D894-($D894*TAXAS!$C$21)), IF($A894=TAXAS!$A$22,IF($B894="CRÉDITO",$D894-($D894*TAXAS!$C$22)), IF($A894=TAXAS!$A$23,IF($B894="CRÉDITO",$D894-($D894*TAXAS!$C$23)), IF($A894=TAXAS!$A$24,IF($B894="CRÉDITO",$D894-($D894*TAXAS!$C$24)), IF($A894=TAXAS!$A$25,IF($B894="CRÉDITO",$D894-($D894*TAXAS!$C$25)), IF($A894=TAXAS!$A$26,IF($B894="CRÉDITO",$D894-($D894*TAXAS!$C$26)), IF($A894=TAXAS!$A$27,IF($B894="CRÉDITO",$D894-($D894*TAXAS!$C$27))))))))))))))))))))))))))/1</f>
        <v>0</v>
      </c>
      <c r="G894" s="9">
        <f>IF($A894="VISA",IF($B894="PARCELADO ATÉ 3X",$D894-(D894*TAXAS!$D$4))/3,IF($A894="MASTER",IF($B894="PARCELADO ATÉ 3X",$D894-(D894*TAXAS!$D$5))/3,IF($A894="ELO",IF($B894="PARCELADO ATÉ 3X",$D894-(D894*TAXAS!$D$6))/3,IF($A894="HIPERCARD",IF($B894="PARCELADO ATÉ 3X",$D894-(D894*TAXAS!$D$7))/3,IF($A894="DINERS",IF($B894="PARCELADO ATÉ 3X",$D894-(D894*TAXAS!$D$8))/3,IF($A894="AMERICA EXPRESS",IF($B894="PARCELADO ATÉ 3X",$D894-(D894*TAXAS!$D$9))/3,IF($A894=TAXAS!$A$10,IF($B894="PARCELADO ATÉ 3X",$D894-($D894*TAXAS!$D$10))/3,IF($A894=TAXAS!$A$11,IF($B894="PARCELADO ATÉ 3X",$D894-($D894*TAXAS!$D$11))/3,IF($A894=TAXAS!$A$12,IF($B894="PARCELADO ATÉ 3X",$D894-($D894*TAXAS!$D$12))/3,IF($A894=TAXAS!$A$13,IF($B894="PARCELADO ATÉ 3X",$D894-($D894*TAXAS!$D$13))/3,IF($A894=TAXAS!$A$14,IF($B894="PARCELADO ATÉ 3X",$D894-($D894*TAXAS!$D$14))/3,IF($A894=TAXAS!$A$15,IF($B894="PARCELADO ATÉ 3X",$D894-($D894*TAXAS!$D$15))/3,IF($A894=TAXAS!$A$16,IF($B894="PARCELADO ATÉ 3X",$D894-($D894*TAXAS!$D$16))/3,IF($A894=TAXAS!$A$17,IF($B894="PARCELADO ATÉ 3X",$D894-($D894*TAXAS!$D$17))/3,IF($A894=TAXAS!$A$18,IF($B894="PARCELADO ATÉ 3X",$D894-($D894*TAXAS!$D$18))/3,IF($A894=TAXAS!$A$19,IF($B894="PARCELADO ATÉ 3X",$D894-($D894*TAXAS!$D$19))/3,IF($A894=TAXAS!$A$20,IF($B894="PARCELADO ATÉ 3X",$D894-($D894*TAXAS!$D$20))/3,IF($A894=TAXAS!$A$21,IF($B894="PARCELADO ATÉ 3X",$D894-($D894*TAXAS!$D$21))/3,IF($A894=TAXAS!$A$22,IF($B894="PARCELADO ATÉ 3X",$D894-($D894*TAXAS!$D$22))/3,IF($A894=TAXAS!$A$23,IF($B894="PARCELADO ATÉ 3X",$D894-($D894*TAXAS!$D$23))/3,IF($A894=TAXAS!$A$24,IF($B894="PARCELADO ATÉ 3X",$D894-($D894*TAXAS!$D$24))/3,IF($A894=TAXAS!$A$25,IF($B894="PARCELADO ATÉ 3X",$D894-($D894*TAXAS!$D$25))/3,IF($A894=TAXAS!$A$26,IF($B894="PARCELADO ATÉ 3X",$D894-($D894*TAXAS!$D$26))/3,IF($A894=TAXAS!$A$27,IF($B894="PARCELADO ATÉ 3X",$D894-($D894*TAXAS!$D$27))/3))))))))))))))))))))))))/1</f>
        <v>0</v>
      </c>
      <c r="H894" s="9">
        <f>IF($A894="VISA",IF($B894="PARCELADO ATÉ 6X",$D894-(D894*TAXAS!$E$4))/6,IF($A894="MASTER",IF($B894="PARCELADO ATÉ 6X",$D894-(D894*TAXAS!$E$5))/6,IF($A894="ELO",IF($B894="PARCELADO ATÉ 6X",$D894-(D894*TAXAS!$E$6))/6,IF($A894="HIPERCARD",IF($B894="PARCELADO ATÉ 6X",$D894-(D894*TAXAS!$E$7))/6,IF($A894="DINERS",IF($B894="PARCELADO ATÉ 6X",$D894-(D894*TAXAS!$E$8))/6,IF($A894="AMERICA EXPRESS",IF($B894="PARCELADO ATÉ 6X",$D894-(D894*TAXAS!$E$9))/6,IF($A894=TAXAS!$A$10,IF($B894="PARCELADO ATÉ 6X",$D894-($D894*TAXAS!$E$10))/6,IF($A894=TAXAS!$A$11,IF($B894="PARCELADO ATÉ 6X",$D894-($D894*TAXAS!$E$11))/6,IF($A894=TAXAS!$A$12,IF($B894="PARCELADO ATÉ 6X",$D894-($D894*TAXAS!$E$12))/6,IF($A894=TAXAS!$A$13,IF($B894="PARCELADO ATÉ 6X",$D894-($D894*TAXAS!$E$13))/6,IF($A894=TAXAS!$A$14,IF($B894="PARCELADO ATÉ 6X",$D894-($D894*TAXAS!$E$14))/6,IF($A894=TAXAS!$A$15,IF($B894="PARCELADO ATÉ 6X",$D894-($D894*TAXAS!$E$15))/6,IF($A894=TAXAS!$A$16,IF($B894="PARCELADO ATÉ 6X",$D894-($D894*TAXAS!$E$16))/6,IF($A894=TAXAS!$A$17,IF($B894="PARCELADO ATÉ 6X",$D894-($D894*TAXAS!$E$17))/6,IF($A894=TAXAS!$A$18,IF($B894="PARCELADO ATÉ 6X",$D894-($D894*TAXAS!$E$18))/6,IF($A894=TAXAS!$A$19,IF($B894="PARCELADO ATÉ 6X",$D894-($D894*TAXAS!$E$19))/6,IF($A894=TAXAS!$A$20,IF($B894="PARCELADO ATÉ 6X",$D894-($D894*TAXAS!$E$20))/6,IF($A894=TAXAS!$A$21,IF($B894="PARCELADO ATÉ 6X",$D894-($D894*TAXAS!$E$21))/6,IF($A894=TAXAS!$A$22,IF($B894="PARCELADO ATÉ 6X",$D894-($D894*TAXAS!$E$22))/6,IF($A894=TAXAS!$A$23,IF($B894="PARCELADO ATÉ 6X",$D894-($D894*TAXAS!$E$23))/6,IF($A894=TAXAS!$A$24,IF($B894="PARCELADO ATÉ 6X",$D894-($D894*TAXAS!$E$24))/6,IF($A894=TAXAS!$A$25,IF($B894="PARCELADO ATÉ 6X",$D894-($D894*TAXAS!$E$25))/6,IF($A894=TAXAS!$A$26,IF($B894="PARCELADO ATÉ 6X",$D894-($D894*TAXAS!$E$26))/6,IF($A894=TAXAS!$A$27,IF($B894="PARCELADO ATÉ 6X",$D894-($D894*TAXAS!$E$27))/6))))))))))))))))))))))))/1</f>
        <v>0</v>
      </c>
      <c r="I894" s="9">
        <f>IF($A894="VISA",IF($B894="PARCELADO ATÉ 12X",$D894-(D894*TAXAS!$F$4))/12,IF($A894="MASTER",IF($B894="PARCELADO ATÉ 12X",$D894-(D894*TAXAS!$F$5))/12,IF($A894="ELO",IF($B894="PARCELADO ATÉ 12X",$D894-(D894*TAXAS!$F$6))/12,IF($A894="HIPERCARD",IF($B894="PARCELADO ATÉ 12X",$D894-(D894*TAXAS!$F$7))/12,IF($A894="DINERS",IF($B894="PARCELADO ATÉ 12X",$D894-(D894*TAXAS!$F$8))/12,IF($A894="AMERICA EXPRESS",IF($B894="PARCELADO ATÉ 12X",$D894-(D894*TAXAS!$F$9))/12,IF($A894=TAXAS!$A$10,IF($B894="PARCELADO ATÉ 12X",$D894-($D894*TAXAS!$F$10))/12,IF($A894=TAXAS!$A$11,IF($B894="PARCELADO ATÉ 12X",$D894-($D894*TAXAS!$F$11))/12,IF($A894=TAXAS!$A$12,IF($B894="PARCELADO ATÉ 12X",$D894-($D894*TAXAS!$F$12))/12,IF($A894=TAXAS!$A$13,IF($B894="PARCELADO ATÉ 12X",$D894-($D894*TAXAS!$F$13))/12,IF($A894=TAXAS!$A$14,IF($B894="PARCELADO ATÉ 12X",$D894-($D894*TAXAS!$F$14))/12,IF($A894=TAXAS!$A$15,IF($B894="PARCELADO ATÉ 12X",$D894-($D894*TAXAS!$F$15))/12,IF($A894=TAXAS!$A$16,IF($B894="PARCELADO ATÉ 12X",$D894-($D894*TAXAS!$F$16))/12,IF($A894=TAXAS!$A$17,IF($B894="PARCELADO ATÉ 12X",$D894-($D894*TAXAS!$F$17))/12,IF($A894=TAXAS!$A$18,IF($B894="PARCELADO ATÉ 12X",$D894-($D894*TAXAS!$F$18))/12,IF($A894=TAXAS!$A$19,IF($B894="PARCELADO ATÉ 12X",$D894-($D894*TAXAS!$F$19))/12,IF($A894=TAXAS!$A$20,IF($B894="PARCELADO ATÉ 12X",$D894-($D894*TAXAS!$F$20))/12,IF($A894=TAXAS!$A$21,IF($B894="PARCELADO ATÉ 12X",$D894-($D894*TAXAS!$F$21))/12,IF($A894=TAXAS!$A$22,IF($B894="PARCELADO ATÉ 12X",$D894-($D894*TAXAS!$F$22))/12,IF($A894=TAXAS!$A$23,IF($B894="PARCELADO ATÉ 12X",$D894-($D894*TAXAS!$F$23))/12,IF($A894=TAXAS!$A$24,IF($B894="PARCELADO ATÉ 12X",$D894-($D894*TAXAS!$F$24))/12,IF($A894=TAXAS!$A$25,IF($B894="PARCELADO ATÉ 12X",$D894-($D894*TAXAS!$F$25))/12,IF($A894=TAXAS!$A$26,IF($B894="PARCELADO ATÉ 12X",$D894-($D894*TAXAS!$F$26))/12,IF($A894=TAXAS!$A$27,IF($B894="PARCELADO ATÉ 12X",$D894-($D894*TAXAS!$F$27))/12))))))))))))))))))))))))/1</f>
        <v>0</v>
      </c>
      <c r="J894" s="8">
        <f t="shared" si="0"/>
        <v>0</v>
      </c>
      <c r="K894" s="10" t="b">
        <f>IF($B894="PARCELADO ATÉ 3X",($D894-($D894*TAXAS!$D$4))-$J894)</f>
        <v>0</v>
      </c>
      <c r="L894" s="10" t="b">
        <f>IF($B894="PARCELADO ATÉ 6X",($D894-($D894*TAXAS!$E$4))-$J894)</f>
        <v>0</v>
      </c>
      <c r="M894" s="10" t="b">
        <f>IF($B894="PARCELADO ATÉ 12X",($D894-($D894*TAXAS!$F$4))-$J894)</f>
        <v>0</v>
      </c>
      <c r="N894" s="8">
        <f t="shared" si="1"/>
        <v>0</v>
      </c>
      <c r="O894" s="10">
        <f t="shared" si="2"/>
        <v>0</v>
      </c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spans="1:31" ht="15.75" customHeight="1" x14ac:dyDescent="0.2">
      <c r="A895" s="3"/>
      <c r="B895" s="5"/>
      <c r="C895" s="6"/>
      <c r="D895" s="42"/>
      <c r="E895" s="8">
        <f>IF($A895="VISA",IF($B895="DÉBITO",$D895-($D895*TAXAS!$B$4)),IF($A895="MASTER",IF($B895="DÉBITO",$D895-($D895*TAXAS!$B$5)),IF($A895="ELO", IF($B895="DÉBITO",$D895-($D895*TAXAS!$B$6)),IF($A895="HIPERCARD",IF($B895="DÉBITO",$D895-($D895*TAXAS!$B$7)),IF($A895="DINERS",IF($B895="DÉBITO",$D895-($D895*TAXAS!$B$8)),IF($A895="AMERICA EXPRESS",IF($B895="DÉBITO",$D895-($D895*TAXAS!$B$9)),IF($A895=TAXAS!$A$10,IF($B895="DÉBITO",$D895-($D895*TAXAS!$B$10)), IF($A895=TAXAS!$A$11,IF($B895="DÉBITO",$D895-($D895*TAXAS!$B$11)), IF($A895=TAXAS!$A$12,IF($B895="DÉBITO",$D895-($D895*TAXAS!$B$12)), IF($A895=TAXAS!$A$13,IF($B895="DÉBITO",$D895-($D895*TAXAS!$B$13)), IF($A895=TAXAS!$A$14,IF($B895="DÉBITO",$D895-($D895*TAXAS!$B$14)), IF($A895=TAXAS!$A$15,IF($B895="DÉBITO",$D895-($D895*TAXAS!$B$15)), IF($A895=TAXAS!$A$16,IF($B895="DÉBITO",$D895-($D895*TAXAS!$B$16)), IF($A895=TAXAS!$A$17,IF($B895="DÉBITO",$D895-($D895*TAXAS!$B$17)), IF($A895=TAXAS!$A$18,IF($B895="DÉBITO",$D895-($D895*TAXAS!$B$18)), IF($A895=TAXAS!$A$19,IF($B895="DÉBITO",$D895-($D895*TAXAS!$B$19)), IF($A895=TAXAS!$A$20,IF($B895="DÉBITO",$D895-($D895*TAXAS!$B$20)), IF($A895=TAXAS!$A$21,IF($B895="DÉBITO",$D895-($D895*TAXAS!$B$21)), IF($A895=TAXAS!$A$22,IF($B895="DÉBITO",$D895-($D895*TAXAS!$B$22)), IF($A895=TAXAS!$A$23,IF($B895="DÉBITO",$D895-($D895*TAXAS!$B$23)), IF($A895=TAXAS!$A$24,IF($B895="DÉBITO",$D895-($D895*TAXAS!$B$24)), IF($A895=TAXAS!$A$25,IF($B895="DÉBITO",$D895-($D895*TAXAS!$B$25)), IF($A895=TAXAS!$A$26,IF($B895="DÉBITO",$D895-($D895*TAXAS!$B$26)), IF($A895=TAXAS!$A$27,IF($B895="DÉBITO",$D895-($D895*TAXAS!$B$27))))))))))))))))))))))))))/1</f>
        <v>0</v>
      </c>
      <c r="F895" s="8">
        <f>IF($A895="VISA",IF($B895="CRÉDITO",$D895-($D895*TAXAS!$C$4)),IF($A895="MASTER",IF($B895="CRÉDITO",$D895-($D895*TAXAS!$C$5)),IF($A895="ELO", IF($B895="CRÉDITO",$D895-($D895*TAXAS!$C$6)),IF($A895="HIPERCARD",IF($B895="CRÉDITO",$D895-($D895*TAXAS!$C$7)),IF($A895="DINERS",IF($B895="CRÉDITO",$D895-($D895*TAXAS!$C$8)),IF($A895="AMERICA EXPRESS",IF($B895="CRÉDITO",$D895-($D895*TAXAS!$C$9)),IF($A895=TAXAS!$A$10,IF($B895="CRÉDITO",$D895-($D895*TAXAS!$C$10)), IF($A895=TAXAS!$A$11,IF($B895="CRÉDITO",$D895-($D895*TAXAS!$C$11)), IF($A895=TAXAS!$A$12,IF($B895="CRÉDITO",$D895-($D895*TAXAS!$C$12)), IF($A895=TAXAS!$A$13,IF($B895="CRÉDITO",$D895-($D895*TAXAS!$C$13)), IF($A895=TAXAS!$A$14,IF($B895="CRÉDITO",$D895-($D895*TAXAS!$C$14)), IF($A895=TAXAS!$A$15,IF($B895="CRÉDITO",$D895-($D895*TAXAS!$C$15)), IF($A895=TAXAS!$A$16,IF($B895="CRÉDITO",$D895-($D895*TAXAS!$C$16)), IF($A895=TAXAS!$A$17,IF($B895="CRÉDITO",$D895-($D895*TAXAS!$C$17)), IF($A895=TAXAS!$A$18,IF($B895="CRÉDITO",$D895-($D895*TAXAS!$C$18)), IF($A895=TAXAS!$A$19,IF($B895="CRÉDITO",$D895-($D895*TAXAS!$C$19)), IF($A895=TAXAS!$A$20,IF($B895="CRÉDITO",$D895-($D895*TAXAS!$C$20)), IF($A895=TAXAS!$A$21,IF($B895="CRÉDITO",$D895-($D895*TAXAS!$C$21)), IF($A895=TAXAS!$A$22,IF($B895="CRÉDITO",$D895-($D895*TAXAS!$C$22)), IF($A895=TAXAS!$A$23,IF($B895="CRÉDITO",$D895-($D895*TAXAS!$C$23)), IF($A895=TAXAS!$A$24,IF($B895="CRÉDITO",$D895-($D895*TAXAS!$C$24)), IF($A895=TAXAS!$A$25,IF($B895="CRÉDITO",$D895-($D895*TAXAS!$C$25)), IF($A895=TAXAS!$A$26,IF($B895="CRÉDITO",$D895-($D895*TAXAS!$C$26)), IF($A895=TAXAS!$A$27,IF($B895="CRÉDITO",$D895-($D895*TAXAS!$C$27))))))))))))))))))))))))))/1</f>
        <v>0</v>
      </c>
      <c r="G895" s="9">
        <f>IF($A895="VISA",IF($B895="PARCELADO ATÉ 3X",$D895-(D895*TAXAS!$D$4))/3,IF($A895="MASTER",IF($B895="PARCELADO ATÉ 3X",$D895-(D895*TAXAS!$D$5))/3,IF($A895="ELO",IF($B895="PARCELADO ATÉ 3X",$D895-(D895*TAXAS!$D$6))/3,IF($A895="HIPERCARD",IF($B895="PARCELADO ATÉ 3X",$D895-(D895*TAXAS!$D$7))/3,IF($A895="DINERS",IF($B895="PARCELADO ATÉ 3X",$D895-(D895*TAXAS!$D$8))/3,IF($A895="AMERICA EXPRESS",IF($B895="PARCELADO ATÉ 3X",$D895-(D895*TAXAS!$D$9))/3,IF($A895=TAXAS!$A$10,IF($B895="PARCELADO ATÉ 3X",$D895-($D895*TAXAS!$D$10))/3,IF($A895=TAXAS!$A$11,IF($B895="PARCELADO ATÉ 3X",$D895-($D895*TAXAS!$D$11))/3,IF($A895=TAXAS!$A$12,IF($B895="PARCELADO ATÉ 3X",$D895-($D895*TAXAS!$D$12))/3,IF($A895=TAXAS!$A$13,IF($B895="PARCELADO ATÉ 3X",$D895-($D895*TAXAS!$D$13))/3,IF($A895=TAXAS!$A$14,IF($B895="PARCELADO ATÉ 3X",$D895-($D895*TAXAS!$D$14))/3,IF($A895=TAXAS!$A$15,IF($B895="PARCELADO ATÉ 3X",$D895-($D895*TAXAS!$D$15))/3,IF($A895=TAXAS!$A$16,IF($B895="PARCELADO ATÉ 3X",$D895-($D895*TAXAS!$D$16))/3,IF($A895=TAXAS!$A$17,IF($B895="PARCELADO ATÉ 3X",$D895-($D895*TAXAS!$D$17))/3,IF($A895=TAXAS!$A$18,IF($B895="PARCELADO ATÉ 3X",$D895-($D895*TAXAS!$D$18))/3,IF($A895=TAXAS!$A$19,IF($B895="PARCELADO ATÉ 3X",$D895-($D895*TAXAS!$D$19))/3,IF($A895=TAXAS!$A$20,IF($B895="PARCELADO ATÉ 3X",$D895-($D895*TAXAS!$D$20))/3,IF($A895=TAXAS!$A$21,IF($B895="PARCELADO ATÉ 3X",$D895-($D895*TAXAS!$D$21))/3,IF($A895=TAXAS!$A$22,IF($B895="PARCELADO ATÉ 3X",$D895-($D895*TAXAS!$D$22))/3,IF($A895=TAXAS!$A$23,IF($B895="PARCELADO ATÉ 3X",$D895-($D895*TAXAS!$D$23))/3,IF($A895=TAXAS!$A$24,IF($B895="PARCELADO ATÉ 3X",$D895-($D895*TAXAS!$D$24))/3,IF($A895=TAXAS!$A$25,IF($B895="PARCELADO ATÉ 3X",$D895-($D895*TAXAS!$D$25))/3,IF($A895=TAXAS!$A$26,IF($B895="PARCELADO ATÉ 3X",$D895-($D895*TAXAS!$D$26))/3,IF($A895=TAXAS!$A$27,IF($B895="PARCELADO ATÉ 3X",$D895-($D895*TAXAS!$D$27))/3))))))))))))))))))))))))/1</f>
        <v>0</v>
      </c>
      <c r="H895" s="9">
        <f>IF($A895="VISA",IF($B895="PARCELADO ATÉ 6X",$D895-(D895*TAXAS!$E$4))/6,IF($A895="MASTER",IF($B895="PARCELADO ATÉ 6X",$D895-(D895*TAXAS!$E$5))/6,IF($A895="ELO",IF($B895="PARCELADO ATÉ 6X",$D895-(D895*TAXAS!$E$6))/6,IF($A895="HIPERCARD",IF($B895="PARCELADO ATÉ 6X",$D895-(D895*TAXAS!$E$7))/6,IF($A895="DINERS",IF($B895="PARCELADO ATÉ 6X",$D895-(D895*TAXAS!$E$8))/6,IF($A895="AMERICA EXPRESS",IF($B895="PARCELADO ATÉ 6X",$D895-(D895*TAXAS!$E$9))/6,IF($A895=TAXAS!$A$10,IF($B895="PARCELADO ATÉ 6X",$D895-($D895*TAXAS!$E$10))/6,IF($A895=TAXAS!$A$11,IF($B895="PARCELADO ATÉ 6X",$D895-($D895*TAXAS!$E$11))/6,IF($A895=TAXAS!$A$12,IF($B895="PARCELADO ATÉ 6X",$D895-($D895*TAXAS!$E$12))/6,IF($A895=TAXAS!$A$13,IF($B895="PARCELADO ATÉ 6X",$D895-($D895*TAXAS!$E$13))/6,IF($A895=TAXAS!$A$14,IF($B895="PARCELADO ATÉ 6X",$D895-($D895*TAXAS!$E$14))/6,IF($A895=TAXAS!$A$15,IF($B895="PARCELADO ATÉ 6X",$D895-($D895*TAXAS!$E$15))/6,IF($A895=TAXAS!$A$16,IF($B895="PARCELADO ATÉ 6X",$D895-($D895*TAXAS!$E$16))/6,IF($A895=TAXAS!$A$17,IF($B895="PARCELADO ATÉ 6X",$D895-($D895*TAXAS!$E$17))/6,IF($A895=TAXAS!$A$18,IF($B895="PARCELADO ATÉ 6X",$D895-($D895*TAXAS!$E$18))/6,IF($A895=TAXAS!$A$19,IF($B895="PARCELADO ATÉ 6X",$D895-($D895*TAXAS!$E$19))/6,IF($A895=TAXAS!$A$20,IF($B895="PARCELADO ATÉ 6X",$D895-($D895*TAXAS!$E$20))/6,IF($A895=TAXAS!$A$21,IF($B895="PARCELADO ATÉ 6X",$D895-($D895*TAXAS!$E$21))/6,IF($A895=TAXAS!$A$22,IF($B895="PARCELADO ATÉ 6X",$D895-($D895*TAXAS!$E$22))/6,IF($A895=TAXAS!$A$23,IF($B895="PARCELADO ATÉ 6X",$D895-($D895*TAXAS!$E$23))/6,IF($A895=TAXAS!$A$24,IF($B895="PARCELADO ATÉ 6X",$D895-($D895*TAXAS!$E$24))/6,IF($A895=TAXAS!$A$25,IF($B895="PARCELADO ATÉ 6X",$D895-($D895*TAXAS!$E$25))/6,IF($A895=TAXAS!$A$26,IF($B895="PARCELADO ATÉ 6X",$D895-($D895*TAXAS!$E$26))/6,IF($A895=TAXAS!$A$27,IF($B895="PARCELADO ATÉ 6X",$D895-($D895*TAXAS!$E$27))/6))))))))))))))))))))))))/1</f>
        <v>0</v>
      </c>
      <c r="I895" s="9">
        <f>IF($A895="VISA",IF($B895="PARCELADO ATÉ 12X",$D895-(D895*TAXAS!$F$4))/12,IF($A895="MASTER",IF($B895="PARCELADO ATÉ 12X",$D895-(D895*TAXAS!$F$5))/12,IF($A895="ELO",IF($B895="PARCELADO ATÉ 12X",$D895-(D895*TAXAS!$F$6))/12,IF($A895="HIPERCARD",IF($B895="PARCELADO ATÉ 12X",$D895-(D895*TAXAS!$F$7))/12,IF($A895="DINERS",IF($B895="PARCELADO ATÉ 12X",$D895-(D895*TAXAS!$F$8))/12,IF($A895="AMERICA EXPRESS",IF($B895="PARCELADO ATÉ 12X",$D895-(D895*TAXAS!$F$9))/12,IF($A895=TAXAS!$A$10,IF($B895="PARCELADO ATÉ 12X",$D895-($D895*TAXAS!$F$10))/12,IF($A895=TAXAS!$A$11,IF($B895="PARCELADO ATÉ 12X",$D895-($D895*TAXAS!$F$11))/12,IF($A895=TAXAS!$A$12,IF($B895="PARCELADO ATÉ 12X",$D895-($D895*TAXAS!$F$12))/12,IF($A895=TAXAS!$A$13,IF($B895="PARCELADO ATÉ 12X",$D895-($D895*TAXAS!$F$13))/12,IF($A895=TAXAS!$A$14,IF($B895="PARCELADO ATÉ 12X",$D895-($D895*TAXAS!$F$14))/12,IF($A895=TAXAS!$A$15,IF($B895="PARCELADO ATÉ 12X",$D895-($D895*TAXAS!$F$15))/12,IF($A895=TAXAS!$A$16,IF($B895="PARCELADO ATÉ 12X",$D895-($D895*TAXAS!$F$16))/12,IF($A895=TAXAS!$A$17,IF($B895="PARCELADO ATÉ 12X",$D895-($D895*TAXAS!$F$17))/12,IF($A895=TAXAS!$A$18,IF($B895="PARCELADO ATÉ 12X",$D895-($D895*TAXAS!$F$18))/12,IF($A895=TAXAS!$A$19,IF($B895="PARCELADO ATÉ 12X",$D895-($D895*TAXAS!$F$19))/12,IF($A895=TAXAS!$A$20,IF($B895="PARCELADO ATÉ 12X",$D895-($D895*TAXAS!$F$20))/12,IF($A895=TAXAS!$A$21,IF($B895="PARCELADO ATÉ 12X",$D895-($D895*TAXAS!$F$21))/12,IF($A895=TAXAS!$A$22,IF($B895="PARCELADO ATÉ 12X",$D895-($D895*TAXAS!$F$22))/12,IF($A895=TAXAS!$A$23,IF($B895="PARCELADO ATÉ 12X",$D895-($D895*TAXAS!$F$23))/12,IF($A895=TAXAS!$A$24,IF($B895="PARCELADO ATÉ 12X",$D895-($D895*TAXAS!$F$24))/12,IF($A895=TAXAS!$A$25,IF($B895="PARCELADO ATÉ 12X",$D895-($D895*TAXAS!$F$25))/12,IF($A895=TAXAS!$A$26,IF($B895="PARCELADO ATÉ 12X",$D895-($D895*TAXAS!$F$26))/12,IF($A895=TAXAS!$A$27,IF($B895="PARCELADO ATÉ 12X",$D895-($D895*TAXAS!$F$27))/12))))))))))))))))))))))))/1</f>
        <v>0</v>
      </c>
      <c r="J895" s="8">
        <f t="shared" si="0"/>
        <v>0</v>
      </c>
      <c r="K895" s="10" t="b">
        <f>IF($B895="PARCELADO ATÉ 3X",($D895-($D895*TAXAS!$D$4))-$J895)</f>
        <v>0</v>
      </c>
      <c r="L895" s="10" t="b">
        <f>IF($B895="PARCELADO ATÉ 6X",($D895-($D895*TAXAS!$E$4))-$J895)</f>
        <v>0</v>
      </c>
      <c r="M895" s="10" t="b">
        <f>IF($B895="PARCELADO ATÉ 12X",($D895-($D895*TAXAS!$F$4))-$J895)</f>
        <v>0</v>
      </c>
      <c r="N895" s="8">
        <f t="shared" si="1"/>
        <v>0</v>
      </c>
      <c r="O895" s="10">
        <f t="shared" si="2"/>
        <v>0</v>
      </c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spans="1:31" ht="15.75" customHeight="1" x14ac:dyDescent="0.2">
      <c r="A896" s="3"/>
      <c r="B896" s="5"/>
      <c r="C896" s="6"/>
      <c r="D896" s="42"/>
      <c r="E896" s="8">
        <f>IF($A896="VISA",IF($B896="DÉBITO",$D896-($D896*TAXAS!$B$4)),IF($A896="MASTER",IF($B896="DÉBITO",$D896-($D896*TAXAS!$B$5)),IF($A896="ELO", IF($B896="DÉBITO",$D896-($D896*TAXAS!$B$6)),IF($A896="HIPERCARD",IF($B896="DÉBITO",$D896-($D896*TAXAS!$B$7)),IF($A896="DINERS",IF($B896="DÉBITO",$D896-($D896*TAXAS!$B$8)),IF($A896="AMERICA EXPRESS",IF($B896="DÉBITO",$D896-($D896*TAXAS!$B$9)),IF($A896=TAXAS!$A$10,IF($B896="DÉBITO",$D896-($D896*TAXAS!$B$10)), IF($A896=TAXAS!$A$11,IF($B896="DÉBITO",$D896-($D896*TAXAS!$B$11)), IF($A896=TAXAS!$A$12,IF($B896="DÉBITO",$D896-($D896*TAXAS!$B$12)), IF($A896=TAXAS!$A$13,IF($B896="DÉBITO",$D896-($D896*TAXAS!$B$13)), IF($A896=TAXAS!$A$14,IF($B896="DÉBITO",$D896-($D896*TAXAS!$B$14)), IF($A896=TAXAS!$A$15,IF($B896="DÉBITO",$D896-($D896*TAXAS!$B$15)), IF($A896=TAXAS!$A$16,IF($B896="DÉBITO",$D896-($D896*TAXAS!$B$16)), IF($A896=TAXAS!$A$17,IF($B896="DÉBITO",$D896-($D896*TAXAS!$B$17)), IF($A896=TAXAS!$A$18,IF($B896="DÉBITO",$D896-($D896*TAXAS!$B$18)), IF($A896=TAXAS!$A$19,IF($B896="DÉBITO",$D896-($D896*TAXAS!$B$19)), IF($A896=TAXAS!$A$20,IF($B896="DÉBITO",$D896-($D896*TAXAS!$B$20)), IF($A896=TAXAS!$A$21,IF($B896="DÉBITO",$D896-($D896*TAXAS!$B$21)), IF($A896=TAXAS!$A$22,IF($B896="DÉBITO",$D896-($D896*TAXAS!$B$22)), IF($A896=TAXAS!$A$23,IF($B896="DÉBITO",$D896-($D896*TAXAS!$B$23)), IF($A896=TAXAS!$A$24,IF($B896="DÉBITO",$D896-($D896*TAXAS!$B$24)), IF($A896=TAXAS!$A$25,IF($B896="DÉBITO",$D896-($D896*TAXAS!$B$25)), IF($A896=TAXAS!$A$26,IF($B896="DÉBITO",$D896-($D896*TAXAS!$B$26)), IF($A896=TAXAS!$A$27,IF($B896="DÉBITO",$D896-($D896*TAXAS!$B$27))))))))))))))))))))))))))/1</f>
        <v>0</v>
      </c>
      <c r="F896" s="8">
        <f>IF($A896="VISA",IF($B896="CRÉDITO",$D896-($D896*TAXAS!$C$4)),IF($A896="MASTER",IF($B896="CRÉDITO",$D896-($D896*TAXAS!$C$5)),IF($A896="ELO", IF($B896="CRÉDITO",$D896-($D896*TAXAS!$C$6)),IF($A896="HIPERCARD",IF($B896="CRÉDITO",$D896-($D896*TAXAS!$C$7)),IF($A896="DINERS",IF($B896="CRÉDITO",$D896-($D896*TAXAS!$C$8)),IF($A896="AMERICA EXPRESS",IF($B896="CRÉDITO",$D896-($D896*TAXAS!$C$9)),IF($A896=TAXAS!$A$10,IF($B896="CRÉDITO",$D896-($D896*TAXAS!$C$10)), IF($A896=TAXAS!$A$11,IF($B896="CRÉDITO",$D896-($D896*TAXAS!$C$11)), IF($A896=TAXAS!$A$12,IF($B896="CRÉDITO",$D896-($D896*TAXAS!$C$12)), IF($A896=TAXAS!$A$13,IF($B896="CRÉDITO",$D896-($D896*TAXAS!$C$13)), IF($A896=TAXAS!$A$14,IF($B896="CRÉDITO",$D896-($D896*TAXAS!$C$14)), IF($A896=TAXAS!$A$15,IF($B896="CRÉDITO",$D896-($D896*TAXAS!$C$15)), IF($A896=TAXAS!$A$16,IF($B896="CRÉDITO",$D896-($D896*TAXAS!$C$16)), IF($A896=TAXAS!$A$17,IF($B896="CRÉDITO",$D896-($D896*TAXAS!$C$17)), IF($A896=TAXAS!$A$18,IF($B896="CRÉDITO",$D896-($D896*TAXAS!$C$18)), IF($A896=TAXAS!$A$19,IF($B896="CRÉDITO",$D896-($D896*TAXAS!$C$19)), IF($A896=TAXAS!$A$20,IF($B896="CRÉDITO",$D896-($D896*TAXAS!$C$20)), IF($A896=TAXAS!$A$21,IF($B896="CRÉDITO",$D896-($D896*TAXAS!$C$21)), IF($A896=TAXAS!$A$22,IF($B896="CRÉDITO",$D896-($D896*TAXAS!$C$22)), IF($A896=TAXAS!$A$23,IF($B896="CRÉDITO",$D896-($D896*TAXAS!$C$23)), IF($A896=TAXAS!$A$24,IF($B896="CRÉDITO",$D896-($D896*TAXAS!$C$24)), IF($A896=TAXAS!$A$25,IF($B896="CRÉDITO",$D896-($D896*TAXAS!$C$25)), IF($A896=TAXAS!$A$26,IF($B896="CRÉDITO",$D896-($D896*TAXAS!$C$26)), IF($A896=TAXAS!$A$27,IF($B896="CRÉDITO",$D896-($D896*TAXAS!$C$27))))))))))))))))))))))))))/1</f>
        <v>0</v>
      </c>
      <c r="G896" s="9">
        <f>IF($A896="VISA",IF($B896="PARCELADO ATÉ 3X",$D896-(D896*TAXAS!$D$4))/3,IF($A896="MASTER",IF($B896="PARCELADO ATÉ 3X",$D896-(D896*TAXAS!$D$5))/3,IF($A896="ELO",IF($B896="PARCELADO ATÉ 3X",$D896-(D896*TAXAS!$D$6))/3,IF($A896="HIPERCARD",IF($B896="PARCELADO ATÉ 3X",$D896-(D896*TAXAS!$D$7))/3,IF($A896="DINERS",IF($B896="PARCELADO ATÉ 3X",$D896-(D896*TAXAS!$D$8))/3,IF($A896="AMERICA EXPRESS",IF($B896="PARCELADO ATÉ 3X",$D896-(D896*TAXAS!$D$9))/3,IF($A896=TAXAS!$A$10,IF($B896="PARCELADO ATÉ 3X",$D896-($D896*TAXAS!$D$10))/3,IF($A896=TAXAS!$A$11,IF($B896="PARCELADO ATÉ 3X",$D896-($D896*TAXAS!$D$11))/3,IF($A896=TAXAS!$A$12,IF($B896="PARCELADO ATÉ 3X",$D896-($D896*TAXAS!$D$12))/3,IF($A896=TAXAS!$A$13,IF($B896="PARCELADO ATÉ 3X",$D896-($D896*TAXAS!$D$13))/3,IF($A896=TAXAS!$A$14,IF($B896="PARCELADO ATÉ 3X",$D896-($D896*TAXAS!$D$14))/3,IF($A896=TAXAS!$A$15,IF($B896="PARCELADO ATÉ 3X",$D896-($D896*TAXAS!$D$15))/3,IF($A896=TAXAS!$A$16,IF($B896="PARCELADO ATÉ 3X",$D896-($D896*TAXAS!$D$16))/3,IF($A896=TAXAS!$A$17,IF($B896="PARCELADO ATÉ 3X",$D896-($D896*TAXAS!$D$17))/3,IF($A896=TAXAS!$A$18,IF($B896="PARCELADO ATÉ 3X",$D896-($D896*TAXAS!$D$18))/3,IF($A896=TAXAS!$A$19,IF($B896="PARCELADO ATÉ 3X",$D896-($D896*TAXAS!$D$19))/3,IF($A896=TAXAS!$A$20,IF($B896="PARCELADO ATÉ 3X",$D896-($D896*TAXAS!$D$20))/3,IF($A896=TAXAS!$A$21,IF($B896="PARCELADO ATÉ 3X",$D896-($D896*TAXAS!$D$21))/3,IF($A896=TAXAS!$A$22,IF($B896="PARCELADO ATÉ 3X",$D896-($D896*TAXAS!$D$22))/3,IF($A896=TAXAS!$A$23,IF($B896="PARCELADO ATÉ 3X",$D896-($D896*TAXAS!$D$23))/3,IF($A896=TAXAS!$A$24,IF($B896="PARCELADO ATÉ 3X",$D896-($D896*TAXAS!$D$24))/3,IF($A896=TAXAS!$A$25,IF($B896="PARCELADO ATÉ 3X",$D896-($D896*TAXAS!$D$25))/3,IF($A896=TAXAS!$A$26,IF($B896="PARCELADO ATÉ 3X",$D896-($D896*TAXAS!$D$26))/3,IF($A896=TAXAS!$A$27,IF($B896="PARCELADO ATÉ 3X",$D896-($D896*TAXAS!$D$27))/3))))))))))))))))))))))))/1</f>
        <v>0</v>
      </c>
      <c r="H896" s="9">
        <f>IF($A896="VISA",IF($B896="PARCELADO ATÉ 6X",$D896-(D896*TAXAS!$E$4))/6,IF($A896="MASTER",IF($B896="PARCELADO ATÉ 6X",$D896-(D896*TAXAS!$E$5))/6,IF($A896="ELO",IF($B896="PARCELADO ATÉ 6X",$D896-(D896*TAXAS!$E$6))/6,IF($A896="HIPERCARD",IF($B896="PARCELADO ATÉ 6X",$D896-(D896*TAXAS!$E$7))/6,IF($A896="DINERS",IF($B896="PARCELADO ATÉ 6X",$D896-(D896*TAXAS!$E$8))/6,IF($A896="AMERICA EXPRESS",IF($B896="PARCELADO ATÉ 6X",$D896-(D896*TAXAS!$E$9))/6,IF($A896=TAXAS!$A$10,IF($B896="PARCELADO ATÉ 6X",$D896-($D896*TAXAS!$E$10))/6,IF($A896=TAXAS!$A$11,IF($B896="PARCELADO ATÉ 6X",$D896-($D896*TAXAS!$E$11))/6,IF($A896=TAXAS!$A$12,IF($B896="PARCELADO ATÉ 6X",$D896-($D896*TAXAS!$E$12))/6,IF($A896=TAXAS!$A$13,IF($B896="PARCELADO ATÉ 6X",$D896-($D896*TAXAS!$E$13))/6,IF($A896=TAXAS!$A$14,IF($B896="PARCELADO ATÉ 6X",$D896-($D896*TAXAS!$E$14))/6,IF($A896=TAXAS!$A$15,IF($B896="PARCELADO ATÉ 6X",$D896-($D896*TAXAS!$E$15))/6,IF($A896=TAXAS!$A$16,IF($B896="PARCELADO ATÉ 6X",$D896-($D896*TAXAS!$E$16))/6,IF($A896=TAXAS!$A$17,IF($B896="PARCELADO ATÉ 6X",$D896-($D896*TAXAS!$E$17))/6,IF($A896=TAXAS!$A$18,IF($B896="PARCELADO ATÉ 6X",$D896-($D896*TAXAS!$E$18))/6,IF($A896=TAXAS!$A$19,IF($B896="PARCELADO ATÉ 6X",$D896-($D896*TAXAS!$E$19))/6,IF($A896=TAXAS!$A$20,IF($B896="PARCELADO ATÉ 6X",$D896-($D896*TAXAS!$E$20))/6,IF($A896=TAXAS!$A$21,IF($B896="PARCELADO ATÉ 6X",$D896-($D896*TAXAS!$E$21))/6,IF($A896=TAXAS!$A$22,IF($B896="PARCELADO ATÉ 6X",$D896-($D896*TAXAS!$E$22))/6,IF($A896=TAXAS!$A$23,IF($B896="PARCELADO ATÉ 6X",$D896-($D896*TAXAS!$E$23))/6,IF($A896=TAXAS!$A$24,IF($B896="PARCELADO ATÉ 6X",$D896-($D896*TAXAS!$E$24))/6,IF($A896=TAXAS!$A$25,IF($B896="PARCELADO ATÉ 6X",$D896-($D896*TAXAS!$E$25))/6,IF($A896=TAXAS!$A$26,IF($B896="PARCELADO ATÉ 6X",$D896-($D896*TAXAS!$E$26))/6,IF($A896=TAXAS!$A$27,IF($B896="PARCELADO ATÉ 6X",$D896-($D896*TAXAS!$E$27))/6))))))))))))))))))))))))/1</f>
        <v>0</v>
      </c>
      <c r="I896" s="9">
        <f>IF($A896="VISA",IF($B896="PARCELADO ATÉ 12X",$D896-(D896*TAXAS!$F$4))/12,IF($A896="MASTER",IF($B896="PARCELADO ATÉ 12X",$D896-(D896*TAXAS!$F$5))/12,IF($A896="ELO",IF($B896="PARCELADO ATÉ 12X",$D896-(D896*TAXAS!$F$6))/12,IF($A896="HIPERCARD",IF($B896="PARCELADO ATÉ 12X",$D896-(D896*TAXAS!$F$7))/12,IF($A896="DINERS",IF($B896="PARCELADO ATÉ 12X",$D896-(D896*TAXAS!$F$8))/12,IF($A896="AMERICA EXPRESS",IF($B896="PARCELADO ATÉ 12X",$D896-(D896*TAXAS!$F$9))/12,IF($A896=TAXAS!$A$10,IF($B896="PARCELADO ATÉ 12X",$D896-($D896*TAXAS!$F$10))/12,IF($A896=TAXAS!$A$11,IF($B896="PARCELADO ATÉ 12X",$D896-($D896*TAXAS!$F$11))/12,IF($A896=TAXAS!$A$12,IF($B896="PARCELADO ATÉ 12X",$D896-($D896*TAXAS!$F$12))/12,IF($A896=TAXAS!$A$13,IF($B896="PARCELADO ATÉ 12X",$D896-($D896*TAXAS!$F$13))/12,IF($A896=TAXAS!$A$14,IF($B896="PARCELADO ATÉ 12X",$D896-($D896*TAXAS!$F$14))/12,IF($A896=TAXAS!$A$15,IF($B896="PARCELADO ATÉ 12X",$D896-($D896*TAXAS!$F$15))/12,IF($A896=TAXAS!$A$16,IF($B896="PARCELADO ATÉ 12X",$D896-($D896*TAXAS!$F$16))/12,IF($A896=TAXAS!$A$17,IF($B896="PARCELADO ATÉ 12X",$D896-($D896*TAXAS!$F$17))/12,IF($A896=TAXAS!$A$18,IF($B896="PARCELADO ATÉ 12X",$D896-($D896*TAXAS!$F$18))/12,IF($A896=TAXAS!$A$19,IF($B896="PARCELADO ATÉ 12X",$D896-($D896*TAXAS!$F$19))/12,IF($A896=TAXAS!$A$20,IF($B896="PARCELADO ATÉ 12X",$D896-($D896*TAXAS!$F$20))/12,IF($A896=TAXAS!$A$21,IF($B896="PARCELADO ATÉ 12X",$D896-($D896*TAXAS!$F$21))/12,IF($A896=TAXAS!$A$22,IF($B896="PARCELADO ATÉ 12X",$D896-($D896*TAXAS!$F$22))/12,IF($A896=TAXAS!$A$23,IF($B896="PARCELADO ATÉ 12X",$D896-($D896*TAXAS!$F$23))/12,IF($A896=TAXAS!$A$24,IF($B896="PARCELADO ATÉ 12X",$D896-($D896*TAXAS!$F$24))/12,IF($A896=TAXAS!$A$25,IF($B896="PARCELADO ATÉ 12X",$D896-($D896*TAXAS!$F$25))/12,IF($A896=TAXAS!$A$26,IF($B896="PARCELADO ATÉ 12X",$D896-($D896*TAXAS!$F$26))/12,IF($A896=TAXAS!$A$27,IF($B896="PARCELADO ATÉ 12X",$D896-($D896*TAXAS!$F$27))/12))))))))))))))))))))))))/1</f>
        <v>0</v>
      </c>
      <c r="J896" s="8">
        <f t="shared" si="0"/>
        <v>0</v>
      </c>
      <c r="K896" s="10" t="b">
        <f>IF($B896="PARCELADO ATÉ 3X",($D896-($D896*TAXAS!$D$4))-$J896)</f>
        <v>0</v>
      </c>
      <c r="L896" s="10" t="b">
        <f>IF($B896="PARCELADO ATÉ 6X",($D896-($D896*TAXAS!$E$4))-$J896)</f>
        <v>0</v>
      </c>
      <c r="M896" s="10" t="b">
        <f>IF($B896="PARCELADO ATÉ 12X",($D896-($D896*TAXAS!$F$4))-$J896)</f>
        <v>0</v>
      </c>
      <c r="N896" s="8">
        <f t="shared" si="1"/>
        <v>0</v>
      </c>
      <c r="O896" s="10">
        <f t="shared" si="2"/>
        <v>0</v>
      </c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spans="1:31" ht="15.75" customHeight="1" x14ac:dyDescent="0.2">
      <c r="A897" s="3"/>
      <c r="B897" s="5"/>
      <c r="C897" s="6"/>
      <c r="D897" s="42"/>
      <c r="E897" s="8">
        <f>IF($A897="VISA",IF($B897="DÉBITO",$D897-($D897*TAXAS!$B$4)),IF($A897="MASTER",IF($B897="DÉBITO",$D897-($D897*TAXAS!$B$5)),IF($A897="ELO", IF($B897="DÉBITO",$D897-($D897*TAXAS!$B$6)),IF($A897="HIPERCARD",IF($B897="DÉBITO",$D897-($D897*TAXAS!$B$7)),IF($A897="DINERS",IF($B897="DÉBITO",$D897-($D897*TAXAS!$B$8)),IF($A897="AMERICA EXPRESS",IF($B897="DÉBITO",$D897-($D897*TAXAS!$B$9)),IF($A897=TAXAS!$A$10,IF($B897="DÉBITO",$D897-($D897*TAXAS!$B$10)), IF($A897=TAXAS!$A$11,IF($B897="DÉBITO",$D897-($D897*TAXAS!$B$11)), IF($A897=TAXAS!$A$12,IF($B897="DÉBITO",$D897-($D897*TAXAS!$B$12)), IF($A897=TAXAS!$A$13,IF($B897="DÉBITO",$D897-($D897*TAXAS!$B$13)), IF($A897=TAXAS!$A$14,IF($B897="DÉBITO",$D897-($D897*TAXAS!$B$14)), IF($A897=TAXAS!$A$15,IF($B897="DÉBITO",$D897-($D897*TAXAS!$B$15)), IF($A897=TAXAS!$A$16,IF($B897="DÉBITO",$D897-($D897*TAXAS!$B$16)), IF($A897=TAXAS!$A$17,IF($B897="DÉBITO",$D897-($D897*TAXAS!$B$17)), IF($A897=TAXAS!$A$18,IF($B897="DÉBITO",$D897-($D897*TAXAS!$B$18)), IF($A897=TAXAS!$A$19,IF($B897="DÉBITO",$D897-($D897*TAXAS!$B$19)), IF($A897=TAXAS!$A$20,IF($B897="DÉBITO",$D897-($D897*TAXAS!$B$20)), IF($A897=TAXAS!$A$21,IF($B897="DÉBITO",$D897-($D897*TAXAS!$B$21)), IF($A897=TAXAS!$A$22,IF($B897="DÉBITO",$D897-($D897*TAXAS!$B$22)), IF($A897=TAXAS!$A$23,IF($B897="DÉBITO",$D897-($D897*TAXAS!$B$23)), IF($A897=TAXAS!$A$24,IF($B897="DÉBITO",$D897-($D897*TAXAS!$B$24)), IF($A897=TAXAS!$A$25,IF($B897="DÉBITO",$D897-($D897*TAXAS!$B$25)), IF($A897=TAXAS!$A$26,IF($B897="DÉBITO",$D897-($D897*TAXAS!$B$26)), IF($A897=TAXAS!$A$27,IF($B897="DÉBITO",$D897-($D897*TAXAS!$B$27))))))))))))))))))))))))))/1</f>
        <v>0</v>
      </c>
      <c r="F897" s="8">
        <f>IF($A897="VISA",IF($B897="CRÉDITO",$D897-($D897*TAXAS!$C$4)),IF($A897="MASTER",IF($B897="CRÉDITO",$D897-($D897*TAXAS!$C$5)),IF($A897="ELO", IF($B897="CRÉDITO",$D897-($D897*TAXAS!$C$6)),IF($A897="HIPERCARD",IF($B897="CRÉDITO",$D897-($D897*TAXAS!$C$7)),IF($A897="DINERS",IF($B897="CRÉDITO",$D897-($D897*TAXAS!$C$8)),IF($A897="AMERICA EXPRESS",IF($B897="CRÉDITO",$D897-($D897*TAXAS!$C$9)),IF($A897=TAXAS!$A$10,IF($B897="CRÉDITO",$D897-($D897*TAXAS!$C$10)), IF($A897=TAXAS!$A$11,IF($B897="CRÉDITO",$D897-($D897*TAXAS!$C$11)), IF($A897=TAXAS!$A$12,IF($B897="CRÉDITO",$D897-($D897*TAXAS!$C$12)), IF($A897=TAXAS!$A$13,IF($B897="CRÉDITO",$D897-($D897*TAXAS!$C$13)), IF($A897=TAXAS!$A$14,IF($B897="CRÉDITO",$D897-($D897*TAXAS!$C$14)), IF($A897=TAXAS!$A$15,IF($B897="CRÉDITO",$D897-($D897*TAXAS!$C$15)), IF($A897=TAXAS!$A$16,IF($B897="CRÉDITO",$D897-($D897*TAXAS!$C$16)), IF($A897=TAXAS!$A$17,IF($B897="CRÉDITO",$D897-($D897*TAXAS!$C$17)), IF($A897=TAXAS!$A$18,IF($B897="CRÉDITO",$D897-($D897*TAXAS!$C$18)), IF($A897=TAXAS!$A$19,IF($B897="CRÉDITO",$D897-($D897*TAXAS!$C$19)), IF($A897=TAXAS!$A$20,IF($B897="CRÉDITO",$D897-($D897*TAXAS!$C$20)), IF($A897=TAXAS!$A$21,IF($B897="CRÉDITO",$D897-($D897*TAXAS!$C$21)), IF($A897=TAXAS!$A$22,IF($B897="CRÉDITO",$D897-($D897*TAXAS!$C$22)), IF($A897=TAXAS!$A$23,IF($B897="CRÉDITO",$D897-($D897*TAXAS!$C$23)), IF($A897=TAXAS!$A$24,IF($B897="CRÉDITO",$D897-($D897*TAXAS!$C$24)), IF($A897=TAXAS!$A$25,IF($B897="CRÉDITO",$D897-($D897*TAXAS!$C$25)), IF($A897=TAXAS!$A$26,IF($B897="CRÉDITO",$D897-($D897*TAXAS!$C$26)), IF($A897=TAXAS!$A$27,IF($B897="CRÉDITO",$D897-($D897*TAXAS!$C$27))))))))))))))))))))))))))/1</f>
        <v>0</v>
      </c>
      <c r="G897" s="9">
        <f>IF($A897="VISA",IF($B897="PARCELADO ATÉ 3X",$D897-(D897*TAXAS!$D$4))/3,IF($A897="MASTER",IF($B897="PARCELADO ATÉ 3X",$D897-(D897*TAXAS!$D$5))/3,IF($A897="ELO",IF($B897="PARCELADO ATÉ 3X",$D897-(D897*TAXAS!$D$6))/3,IF($A897="HIPERCARD",IF($B897="PARCELADO ATÉ 3X",$D897-(D897*TAXAS!$D$7))/3,IF($A897="DINERS",IF($B897="PARCELADO ATÉ 3X",$D897-(D897*TAXAS!$D$8))/3,IF($A897="AMERICA EXPRESS",IF($B897="PARCELADO ATÉ 3X",$D897-(D897*TAXAS!$D$9))/3,IF($A897=TAXAS!$A$10,IF($B897="PARCELADO ATÉ 3X",$D897-($D897*TAXAS!$D$10))/3,IF($A897=TAXAS!$A$11,IF($B897="PARCELADO ATÉ 3X",$D897-($D897*TAXAS!$D$11))/3,IF($A897=TAXAS!$A$12,IF($B897="PARCELADO ATÉ 3X",$D897-($D897*TAXAS!$D$12))/3,IF($A897=TAXAS!$A$13,IF($B897="PARCELADO ATÉ 3X",$D897-($D897*TAXAS!$D$13))/3,IF($A897=TAXAS!$A$14,IF($B897="PARCELADO ATÉ 3X",$D897-($D897*TAXAS!$D$14))/3,IF($A897=TAXAS!$A$15,IF($B897="PARCELADO ATÉ 3X",$D897-($D897*TAXAS!$D$15))/3,IF($A897=TAXAS!$A$16,IF($B897="PARCELADO ATÉ 3X",$D897-($D897*TAXAS!$D$16))/3,IF($A897=TAXAS!$A$17,IF($B897="PARCELADO ATÉ 3X",$D897-($D897*TAXAS!$D$17))/3,IF($A897=TAXAS!$A$18,IF($B897="PARCELADO ATÉ 3X",$D897-($D897*TAXAS!$D$18))/3,IF($A897=TAXAS!$A$19,IF($B897="PARCELADO ATÉ 3X",$D897-($D897*TAXAS!$D$19))/3,IF($A897=TAXAS!$A$20,IF($B897="PARCELADO ATÉ 3X",$D897-($D897*TAXAS!$D$20))/3,IF($A897=TAXAS!$A$21,IF($B897="PARCELADO ATÉ 3X",$D897-($D897*TAXAS!$D$21))/3,IF($A897=TAXAS!$A$22,IF($B897="PARCELADO ATÉ 3X",$D897-($D897*TAXAS!$D$22))/3,IF($A897=TAXAS!$A$23,IF($B897="PARCELADO ATÉ 3X",$D897-($D897*TAXAS!$D$23))/3,IF($A897=TAXAS!$A$24,IF($B897="PARCELADO ATÉ 3X",$D897-($D897*TAXAS!$D$24))/3,IF($A897=TAXAS!$A$25,IF($B897="PARCELADO ATÉ 3X",$D897-($D897*TAXAS!$D$25))/3,IF($A897=TAXAS!$A$26,IF($B897="PARCELADO ATÉ 3X",$D897-($D897*TAXAS!$D$26))/3,IF($A897=TAXAS!$A$27,IF($B897="PARCELADO ATÉ 3X",$D897-($D897*TAXAS!$D$27))/3))))))))))))))))))))))))/1</f>
        <v>0</v>
      </c>
      <c r="H897" s="9">
        <f>IF($A897="VISA",IF($B897="PARCELADO ATÉ 6X",$D897-(D897*TAXAS!$E$4))/6,IF($A897="MASTER",IF($B897="PARCELADO ATÉ 6X",$D897-(D897*TAXAS!$E$5))/6,IF($A897="ELO",IF($B897="PARCELADO ATÉ 6X",$D897-(D897*TAXAS!$E$6))/6,IF($A897="HIPERCARD",IF($B897="PARCELADO ATÉ 6X",$D897-(D897*TAXAS!$E$7))/6,IF($A897="DINERS",IF($B897="PARCELADO ATÉ 6X",$D897-(D897*TAXAS!$E$8))/6,IF($A897="AMERICA EXPRESS",IF($B897="PARCELADO ATÉ 6X",$D897-(D897*TAXAS!$E$9))/6,IF($A897=TAXAS!$A$10,IF($B897="PARCELADO ATÉ 6X",$D897-($D897*TAXAS!$E$10))/6,IF($A897=TAXAS!$A$11,IF($B897="PARCELADO ATÉ 6X",$D897-($D897*TAXAS!$E$11))/6,IF($A897=TAXAS!$A$12,IF($B897="PARCELADO ATÉ 6X",$D897-($D897*TAXAS!$E$12))/6,IF($A897=TAXAS!$A$13,IF($B897="PARCELADO ATÉ 6X",$D897-($D897*TAXAS!$E$13))/6,IF($A897=TAXAS!$A$14,IF($B897="PARCELADO ATÉ 6X",$D897-($D897*TAXAS!$E$14))/6,IF($A897=TAXAS!$A$15,IF($B897="PARCELADO ATÉ 6X",$D897-($D897*TAXAS!$E$15))/6,IF($A897=TAXAS!$A$16,IF($B897="PARCELADO ATÉ 6X",$D897-($D897*TAXAS!$E$16))/6,IF($A897=TAXAS!$A$17,IF($B897="PARCELADO ATÉ 6X",$D897-($D897*TAXAS!$E$17))/6,IF($A897=TAXAS!$A$18,IF($B897="PARCELADO ATÉ 6X",$D897-($D897*TAXAS!$E$18))/6,IF($A897=TAXAS!$A$19,IF($B897="PARCELADO ATÉ 6X",$D897-($D897*TAXAS!$E$19))/6,IF($A897=TAXAS!$A$20,IF($B897="PARCELADO ATÉ 6X",$D897-($D897*TAXAS!$E$20))/6,IF($A897=TAXAS!$A$21,IF($B897="PARCELADO ATÉ 6X",$D897-($D897*TAXAS!$E$21))/6,IF($A897=TAXAS!$A$22,IF($B897="PARCELADO ATÉ 6X",$D897-($D897*TAXAS!$E$22))/6,IF($A897=TAXAS!$A$23,IF($B897="PARCELADO ATÉ 6X",$D897-($D897*TAXAS!$E$23))/6,IF($A897=TAXAS!$A$24,IF($B897="PARCELADO ATÉ 6X",$D897-($D897*TAXAS!$E$24))/6,IF($A897=TAXAS!$A$25,IF($B897="PARCELADO ATÉ 6X",$D897-($D897*TAXAS!$E$25))/6,IF($A897=TAXAS!$A$26,IF($B897="PARCELADO ATÉ 6X",$D897-($D897*TAXAS!$E$26))/6,IF($A897=TAXAS!$A$27,IF($B897="PARCELADO ATÉ 6X",$D897-($D897*TAXAS!$E$27))/6))))))))))))))))))))))))/1</f>
        <v>0</v>
      </c>
      <c r="I897" s="9">
        <f>IF($A897="VISA",IF($B897="PARCELADO ATÉ 12X",$D897-(D897*TAXAS!$F$4))/12,IF($A897="MASTER",IF($B897="PARCELADO ATÉ 12X",$D897-(D897*TAXAS!$F$5))/12,IF($A897="ELO",IF($B897="PARCELADO ATÉ 12X",$D897-(D897*TAXAS!$F$6))/12,IF($A897="HIPERCARD",IF($B897="PARCELADO ATÉ 12X",$D897-(D897*TAXAS!$F$7))/12,IF($A897="DINERS",IF($B897="PARCELADO ATÉ 12X",$D897-(D897*TAXAS!$F$8))/12,IF($A897="AMERICA EXPRESS",IF($B897="PARCELADO ATÉ 12X",$D897-(D897*TAXAS!$F$9))/12,IF($A897=TAXAS!$A$10,IF($B897="PARCELADO ATÉ 12X",$D897-($D897*TAXAS!$F$10))/12,IF($A897=TAXAS!$A$11,IF($B897="PARCELADO ATÉ 12X",$D897-($D897*TAXAS!$F$11))/12,IF($A897=TAXAS!$A$12,IF($B897="PARCELADO ATÉ 12X",$D897-($D897*TAXAS!$F$12))/12,IF($A897=TAXAS!$A$13,IF($B897="PARCELADO ATÉ 12X",$D897-($D897*TAXAS!$F$13))/12,IF($A897=TAXAS!$A$14,IF($B897="PARCELADO ATÉ 12X",$D897-($D897*TAXAS!$F$14))/12,IF($A897=TAXAS!$A$15,IF($B897="PARCELADO ATÉ 12X",$D897-($D897*TAXAS!$F$15))/12,IF($A897=TAXAS!$A$16,IF($B897="PARCELADO ATÉ 12X",$D897-($D897*TAXAS!$F$16))/12,IF($A897=TAXAS!$A$17,IF($B897="PARCELADO ATÉ 12X",$D897-($D897*TAXAS!$F$17))/12,IF($A897=TAXAS!$A$18,IF($B897="PARCELADO ATÉ 12X",$D897-($D897*TAXAS!$F$18))/12,IF($A897=TAXAS!$A$19,IF($B897="PARCELADO ATÉ 12X",$D897-($D897*TAXAS!$F$19))/12,IF($A897=TAXAS!$A$20,IF($B897="PARCELADO ATÉ 12X",$D897-($D897*TAXAS!$F$20))/12,IF($A897=TAXAS!$A$21,IF($B897="PARCELADO ATÉ 12X",$D897-($D897*TAXAS!$F$21))/12,IF($A897=TAXAS!$A$22,IF($B897="PARCELADO ATÉ 12X",$D897-($D897*TAXAS!$F$22))/12,IF($A897=TAXAS!$A$23,IF($B897="PARCELADO ATÉ 12X",$D897-($D897*TAXAS!$F$23))/12,IF($A897=TAXAS!$A$24,IF($B897="PARCELADO ATÉ 12X",$D897-($D897*TAXAS!$F$24))/12,IF($A897=TAXAS!$A$25,IF($B897="PARCELADO ATÉ 12X",$D897-($D897*TAXAS!$F$25))/12,IF($A897=TAXAS!$A$26,IF($B897="PARCELADO ATÉ 12X",$D897-($D897*TAXAS!$F$26))/12,IF($A897=TAXAS!$A$27,IF($B897="PARCELADO ATÉ 12X",$D897-($D897*TAXAS!$F$27))/12))))))))))))))))))))))))/1</f>
        <v>0</v>
      </c>
      <c r="J897" s="8">
        <f t="shared" si="0"/>
        <v>0</v>
      </c>
      <c r="K897" s="10" t="b">
        <f>IF($B897="PARCELADO ATÉ 3X",($D897-($D897*TAXAS!$D$4))-$J897)</f>
        <v>0</v>
      </c>
      <c r="L897" s="10" t="b">
        <f>IF($B897="PARCELADO ATÉ 6X",($D897-($D897*TAXAS!$E$4))-$J897)</f>
        <v>0</v>
      </c>
      <c r="M897" s="10" t="b">
        <f>IF($B897="PARCELADO ATÉ 12X",($D897-($D897*TAXAS!$F$4))-$J897)</f>
        <v>0</v>
      </c>
      <c r="N897" s="8">
        <f t="shared" si="1"/>
        <v>0</v>
      </c>
      <c r="O897" s="10">
        <f t="shared" si="2"/>
        <v>0</v>
      </c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spans="1:31" ht="15.75" customHeight="1" x14ac:dyDescent="0.2">
      <c r="A898" s="3"/>
      <c r="B898" s="5"/>
      <c r="C898" s="6"/>
      <c r="D898" s="42"/>
      <c r="E898" s="8">
        <f>IF($A898="VISA",IF($B898="DÉBITO",$D898-($D898*TAXAS!$B$4)),IF($A898="MASTER",IF($B898="DÉBITO",$D898-($D898*TAXAS!$B$5)),IF($A898="ELO", IF($B898="DÉBITO",$D898-($D898*TAXAS!$B$6)),IF($A898="HIPERCARD",IF($B898="DÉBITO",$D898-($D898*TAXAS!$B$7)),IF($A898="DINERS",IF($B898="DÉBITO",$D898-($D898*TAXAS!$B$8)),IF($A898="AMERICA EXPRESS",IF($B898="DÉBITO",$D898-($D898*TAXAS!$B$9)),IF($A898=TAXAS!$A$10,IF($B898="DÉBITO",$D898-($D898*TAXAS!$B$10)), IF($A898=TAXAS!$A$11,IF($B898="DÉBITO",$D898-($D898*TAXAS!$B$11)), IF($A898=TAXAS!$A$12,IF($B898="DÉBITO",$D898-($D898*TAXAS!$B$12)), IF($A898=TAXAS!$A$13,IF($B898="DÉBITO",$D898-($D898*TAXAS!$B$13)), IF($A898=TAXAS!$A$14,IF($B898="DÉBITO",$D898-($D898*TAXAS!$B$14)), IF($A898=TAXAS!$A$15,IF($B898="DÉBITO",$D898-($D898*TAXAS!$B$15)), IF($A898=TAXAS!$A$16,IF($B898="DÉBITO",$D898-($D898*TAXAS!$B$16)), IF($A898=TAXAS!$A$17,IF($B898="DÉBITO",$D898-($D898*TAXAS!$B$17)), IF($A898=TAXAS!$A$18,IF($B898="DÉBITO",$D898-($D898*TAXAS!$B$18)), IF($A898=TAXAS!$A$19,IF($B898="DÉBITO",$D898-($D898*TAXAS!$B$19)), IF($A898=TAXAS!$A$20,IF($B898="DÉBITO",$D898-($D898*TAXAS!$B$20)), IF($A898=TAXAS!$A$21,IF($B898="DÉBITO",$D898-($D898*TAXAS!$B$21)), IF($A898=TAXAS!$A$22,IF($B898="DÉBITO",$D898-($D898*TAXAS!$B$22)), IF($A898=TAXAS!$A$23,IF($B898="DÉBITO",$D898-($D898*TAXAS!$B$23)), IF($A898=TAXAS!$A$24,IF($B898="DÉBITO",$D898-($D898*TAXAS!$B$24)), IF($A898=TAXAS!$A$25,IF($B898="DÉBITO",$D898-($D898*TAXAS!$B$25)), IF($A898=TAXAS!$A$26,IF($B898="DÉBITO",$D898-($D898*TAXAS!$B$26)), IF($A898=TAXAS!$A$27,IF($B898="DÉBITO",$D898-($D898*TAXAS!$B$27))))))))))))))))))))))))))/1</f>
        <v>0</v>
      </c>
      <c r="F898" s="8">
        <f>IF($A898="VISA",IF($B898="CRÉDITO",$D898-($D898*TAXAS!$C$4)),IF($A898="MASTER",IF($B898="CRÉDITO",$D898-($D898*TAXAS!$C$5)),IF($A898="ELO", IF($B898="CRÉDITO",$D898-($D898*TAXAS!$C$6)),IF($A898="HIPERCARD",IF($B898="CRÉDITO",$D898-($D898*TAXAS!$C$7)),IF($A898="DINERS",IF($B898="CRÉDITO",$D898-($D898*TAXAS!$C$8)),IF($A898="AMERICA EXPRESS",IF($B898="CRÉDITO",$D898-($D898*TAXAS!$C$9)),IF($A898=TAXAS!$A$10,IF($B898="CRÉDITO",$D898-($D898*TAXAS!$C$10)), IF($A898=TAXAS!$A$11,IF($B898="CRÉDITO",$D898-($D898*TAXAS!$C$11)), IF($A898=TAXAS!$A$12,IF($B898="CRÉDITO",$D898-($D898*TAXAS!$C$12)), IF($A898=TAXAS!$A$13,IF($B898="CRÉDITO",$D898-($D898*TAXAS!$C$13)), IF($A898=TAXAS!$A$14,IF($B898="CRÉDITO",$D898-($D898*TAXAS!$C$14)), IF($A898=TAXAS!$A$15,IF($B898="CRÉDITO",$D898-($D898*TAXAS!$C$15)), IF($A898=TAXAS!$A$16,IF($B898="CRÉDITO",$D898-($D898*TAXAS!$C$16)), IF($A898=TAXAS!$A$17,IF($B898="CRÉDITO",$D898-($D898*TAXAS!$C$17)), IF($A898=TAXAS!$A$18,IF($B898="CRÉDITO",$D898-($D898*TAXAS!$C$18)), IF($A898=TAXAS!$A$19,IF($B898="CRÉDITO",$D898-($D898*TAXAS!$C$19)), IF($A898=TAXAS!$A$20,IF($B898="CRÉDITO",$D898-($D898*TAXAS!$C$20)), IF($A898=TAXAS!$A$21,IF($B898="CRÉDITO",$D898-($D898*TAXAS!$C$21)), IF($A898=TAXAS!$A$22,IF($B898="CRÉDITO",$D898-($D898*TAXAS!$C$22)), IF($A898=TAXAS!$A$23,IF($B898="CRÉDITO",$D898-($D898*TAXAS!$C$23)), IF($A898=TAXAS!$A$24,IF($B898="CRÉDITO",$D898-($D898*TAXAS!$C$24)), IF($A898=TAXAS!$A$25,IF($B898="CRÉDITO",$D898-($D898*TAXAS!$C$25)), IF($A898=TAXAS!$A$26,IF($B898="CRÉDITO",$D898-($D898*TAXAS!$C$26)), IF($A898=TAXAS!$A$27,IF($B898="CRÉDITO",$D898-($D898*TAXAS!$C$27))))))))))))))))))))))))))/1</f>
        <v>0</v>
      </c>
      <c r="G898" s="9">
        <f>IF($A898="VISA",IF($B898="PARCELADO ATÉ 3X",$D898-(D898*TAXAS!$D$4))/3,IF($A898="MASTER",IF($B898="PARCELADO ATÉ 3X",$D898-(D898*TAXAS!$D$5))/3,IF($A898="ELO",IF($B898="PARCELADO ATÉ 3X",$D898-(D898*TAXAS!$D$6))/3,IF($A898="HIPERCARD",IF($B898="PARCELADO ATÉ 3X",$D898-(D898*TAXAS!$D$7))/3,IF($A898="DINERS",IF($B898="PARCELADO ATÉ 3X",$D898-(D898*TAXAS!$D$8))/3,IF($A898="AMERICA EXPRESS",IF($B898="PARCELADO ATÉ 3X",$D898-(D898*TAXAS!$D$9))/3,IF($A898=TAXAS!$A$10,IF($B898="PARCELADO ATÉ 3X",$D898-($D898*TAXAS!$D$10))/3,IF($A898=TAXAS!$A$11,IF($B898="PARCELADO ATÉ 3X",$D898-($D898*TAXAS!$D$11))/3,IF($A898=TAXAS!$A$12,IF($B898="PARCELADO ATÉ 3X",$D898-($D898*TAXAS!$D$12))/3,IF($A898=TAXAS!$A$13,IF($B898="PARCELADO ATÉ 3X",$D898-($D898*TAXAS!$D$13))/3,IF($A898=TAXAS!$A$14,IF($B898="PARCELADO ATÉ 3X",$D898-($D898*TAXAS!$D$14))/3,IF($A898=TAXAS!$A$15,IF($B898="PARCELADO ATÉ 3X",$D898-($D898*TAXAS!$D$15))/3,IF($A898=TAXAS!$A$16,IF($B898="PARCELADO ATÉ 3X",$D898-($D898*TAXAS!$D$16))/3,IF($A898=TAXAS!$A$17,IF($B898="PARCELADO ATÉ 3X",$D898-($D898*TAXAS!$D$17))/3,IF($A898=TAXAS!$A$18,IF($B898="PARCELADO ATÉ 3X",$D898-($D898*TAXAS!$D$18))/3,IF($A898=TAXAS!$A$19,IF($B898="PARCELADO ATÉ 3X",$D898-($D898*TAXAS!$D$19))/3,IF($A898=TAXAS!$A$20,IF($B898="PARCELADO ATÉ 3X",$D898-($D898*TAXAS!$D$20))/3,IF($A898=TAXAS!$A$21,IF($B898="PARCELADO ATÉ 3X",$D898-($D898*TAXAS!$D$21))/3,IF($A898=TAXAS!$A$22,IF($B898="PARCELADO ATÉ 3X",$D898-($D898*TAXAS!$D$22))/3,IF($A898=TAXAS!$A$23,IF($B898="PARCELADO ATÉ 3X",$D898-($D898*TAXAS!$D$23))/3,IF($A898=TAXAS!$A$24,IF($B898="PARCELADO ATÉ 3X",$D898-($D898*TAXAS!$D$24))/3,IF($A898=TAXAS!$A$25,IF($B898="PARCELADO ATÉ 3X",$D898-($D898*TAXAS!$D$25))/3,IF($A898=TAXAS!$A$26,IF($B898="PARCELADO ATÉ 3X",$D898-($D898*TAXAS!$D$26))/3,IF($A898=TAXAS!$A$27,IF($B898="PARCELADO ATÉ 3X",$D898-($D898*TAXAS!$D$27))/3))))))))))))))))))))))))/1</f>
        <v>0</v>
      </c>
      <c r="H898" s="9">
        <f>IF($A898="VISA",IF($B898="PARCELADO ATÉ 6X",$D898-(D898*TAXAS!$E$4))/6,IF($A898="MASTER",IF($B898="PARCELADO ATÉ 6X",$D898-(D898*TAXAS!$E$5))/6,IF($A898="ELO",IF($B898="PARCELADO ATÉ 6X",$D898-(D898*TAXAS!$E$6))/6,IF($A898="HIPERCARD",IF($B898="PARCELADO ATÉ 6X",$D898-(D898*TAXAS!$E$7))/6,IF($A898="DINERS",IF($B898="PARCELADO ATÉ 6X",$D898-(D898*TAXAS!$E$8))/6,IF($A898="AMERICA EXPRESS",IF($B898="PARCELADO ATÉ 6X",$D898-(D898*TAXAS!$E$9))/6,IF($A898=TAXAS!$A$10,IF($B898="PARCELADO ATÉ 6X",$D898-($D898*TAXAS!$E$10))/6,IF($A898=TAXAS!$A$11,IF($B898="PARCELADO ATÉ 6X",$D898-($D898*TAXAS!$E$11))/6,IF($A898=TAXAS!$A$12,IF($B898="PARCELADO ATÉ 6X",$D898-($D898*TAXAS!$E$12))/6,IF($A898=TAXAS!$A$13,IF($B898="PARCELADO ATÉ 6X",$D898-($D898*TAXAS!$E$13))/6,IF($A898=TAXAS!$A$14,IF($B898="PARCELADO ATÉ 6X",$D898-($D898*TAXAS!$E$14))/6,IF($A898=TAXAS!$A$15,IF($B898="PARCELADO ATÉ 6X",$D898-($D898*TAXAS!$E$15))/6,IF($A898=TAXAS!$A$16,IF($B898="PARCELADO ATÉ 6X",$D898-($D898*TAXAS!$E$16))/6,IF($A898=TAXAS!$A$17,IF($B898="PARCELADO ATÉ 6X",$D898-($D898*TAXAS!$E$17))/6,IF($A898=TAXAS!$A$18,IF($B898="PARCELADO ATÉ 6X",$D898-($D898*TAXAS!$E$18))/6,IF($A898=TAXAS!$A$19,IF($B898="PARCELADO ATÉ 6X",$D898-($D898*TAXAS!$E$19))/6,IF($A898=TAXAS!$A$20,IF($B898="PARCELADO ATÉ 6X",$D898-($D898*TAXAS!$E$20))/6,IF($A898=TAXAS!$A$21,IF($B898="PARCELADO ATÉ 6X",$D898-($D898*TAXAS!$E$21))/6,IF($A898=TAXAS!$A$22,IF($B898="PARCELADO ATÉ 6X",$D898-($D898*TAXAS!$E$22))/6,IF($A898=TAXAS!$A$23,IF($B898="PARCELADO ATÉ 6X",$D898-($D898*TAXAS!$E$23))/6,IF($A898=TAXAS!$A$24,IF($B898="PARCELADO ATÉ 6X",$D898-($D898*TAXAS!$E$24))/6,IF($A898=TAXAS!$A$25,IF($B898="PARCELADO ATÉ 6X",$D898-($D898*TAXAS!$E$25))/6,IF($A898=TAXAS!$A$26,IF($B898="PARCELADO ATÉ 6X",$D898-($D898*TAXAS!$E$26))/6,IF($A898=TAXAS!$A$27,IF($B898="PARCELADO ATÉ 6X",$D898-($D898*TAXAS!$E$27))/6))))))))))))))))))))))))/1</f>
        <v>0</v>
      </c>
      <c r="I898" s="9">
        <f>IF($A898="VISA",IF($B898="PARCELADO ATÉ 12X",$D898-(D898*TAXAS!$F$4))/12,IF($A898="MASTER",IF($B898="PARCELADO ATÉ 12X",$D898-(D898*TAXAS!$F$5))/12,IF($A898="ELO",IF($B898="PARCELADO ATÉ 12X",$D898-(D898*TAXAS!$F$6))/12,IF($A898="HIPERCARD",IF($B898="PARCELADO ATÉ 12X",$D898-(D898*TAXAS!$F$7))/12,IF($A898="DINERS",IF($B898="PARCELADO ATÉ 12X",$D898-(D898*TAXAS!$F$8))/12,IF($A898="AMERICA EXPRESS",IF($B898="PARCELADO ATÉ 12X",$D898-(D898*TAXAS!$F$9))/12,IF($A898=TAXAS!$A$10,IF($B898="PARCELADO ATÉ 12X",$D898-($D898*TAXAS!$F$10))/12,IF($A898=TAXAS!$A$11,IF($B898="PARCELADO ATÉ 12X",$D898-($D898*TAXAS!$F$11))/12,IF($A898=TAXAS!$A$12,IF($B898="PARCELADO ATÉ 12X",$D898-($D898*TAXAS!$F$12))/12,IF($A898=TAXAS!$A$13,IF($B898="PARCELADO ATÉ 12X",$D898-($D898*TAXAS!$F$13))/12,IF($A898=TAXAS!$A$14,IF($B898="PARCELADO ATÉ 12X",$D898-($D898*TAXAS!$F$14))/12,IF($A898=TAXAS!$A$15,IF($B898="PARCELADO ATÉ 12X",$D898-($D898*TAXAS!$F$15))/12,IF($A898=TAXAS!$A$16,IF($B898="PARCELADO ATÉ 12X",$D898-($D898*TAXAS!$F$16))/12,IF($A898=TAXAS!$A$17,IF($B898="PARCELADO ATÉ 12X",$D898-($D898*TAXAS!$F$17))/12,IF($A898=TAXAS!$A$18,IF($B898="PARCELADO ATÉ 12X",$D898-($D898*TAXAS!$F$18))/12,IF($A898=TAXAS!$A$19,IF($B898="PARCELADO ATÉ 12X",$D898-($D898*TAXAS!$F$19))/12,IF($A898=TAXAS!$A$20,IF($B898="PARCELADO ATÉ 12X",$D898-($D898*TAXAS!$F$20))/12,IF($A898=TAXAS!$A$21,IF($B898="PARCELADO ATÉ 12X",$D898-($D898*TAXAS!$F$21))/12,IF($A898=TAXAS!$A$22,IF($B898="PARCELADO ATÉ 12X",$D898-($D898*TAXAS!$F$22))/12,IF($A898=TAXAS!$A$23,IF($B898="PARCELADO ATÉ 12X",$D898-($D898*TAXAS!$F$23))/12,IF($A898=TAXAS!$A$24,IF($B898="PARCELADO ATÉ 12X",$D898-($D898*TAXAS!$F$24))/12,IF($A898=TAXAS!$A$25,IF($B898="PARCELADO ATÉ 12X",$D898-($D898*TAXAS!$F$25))/12,IF($A898=TAXAS!$A$26,IF($B898="PARCELADO ATÉ 12X",$D898-($D898*TAXAS!$F$26))/12,IF($A898=TAXAS!$A$27,IF($B898="PARCELADO ATÉ 12X",$D898-($D898*TAXAS!$F$27))/12))))))))))))))))))))))))/1</f>
        <v>0</v>
      </c>
      <c r="J898" s="8">
        <f t="shared" si="0"/>
        <v>0</v>
      </c>
      <c r="K898" s="10" t="b">
        <f>IF($B898="PARCELADO ATÉ 3X",($D898-($D898*TAXAS!$D$4))-$J898)</f>
        <v>0</v>
      </c>
      <c r="L898" s="10" t="b">
        <f>IF($B898="PARCELADO ATÉ 6X",($D898-($D898*TAXAS!$E$4))-$J898)</f>
        <v>0</v>
      </c>
      <c r="M898" s="10" t="b">
        <f>IF($B898="PARCELADO ATÉ 12X",($D898-($D898*TAXAS!$F$4))-$J898)</f>
        <v>0</v>
      </c>
      <c r="N898" s="8">
        <f t="shared" si="1"/>
        <v>0</v>
      </c>
      <c r="O898" s="10">
        <f t="shared" si="2"/>
        <v>0</v>
      </c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spans="1:31" ht="15.75" customHeight="1" x14ac:dyDescent="0.2">
      <c r="A899" s="3"/>
      <c r="B899" s="5"/>
      <c r="C899" s="6"/>
      <c r="D899" s="42"/>
      <c r="E899" s="8">
        <f>IF($A899="VISA",IF($B899="DÉBITO",$D899-($D899*TAXAS!$B$4)),IF($A899="MASTER",IF($B899="DÉBITO",$D899-($D899*TAXAS!$B$5)),IF($A899="ELO", IF($B899="DÉBITO",$D899-($D899*TAXAS!$B$6)),IF($A899="HIPERCARD",IF($B899="DÉBITO",$D899-($D899*TAXAS!$B$7)),IF($A899="DINERS",IF($B899="DÉBITO",$D899-($D899*TAXAS!$B$8)),IF($A899="AMERICA EXPRESS",IF($B899="DÉBITO",$D899-($D899*TAXAS!$B$9)),IF($A899=TAXAS!$A$10,IF($B899="DÉBITO",$D899-($D899*TAXAS!$B$10)), IF($A899=TAXAS!$A$11,IF($B899="DÉBITO",$D899-($D899*TAXAS!$B$11)), IF($A899=TAXAS!$A$12,IF($B899="DÉBITO",$D899-($D899*TAXAS!$B$12)), IF($A899=TAXAS!$A$13,IF($B899="DÉBITO",$D899-($D899*TAXAS!$B$13)), IF($A899=TAXAS!$A$14,IF($B899="DÉBITO",$D899-($D899*TAXAS!$B$14)), IF($A899=TAXAS!$A$15,IF($B899="DÉBITO",$D899-($D899*TAXAS!$B$15)), IF($A899=TAXAS!$A$16,IF($B899="DÉBITO",$D899-($D899*TAXAS!$B$16)), IF($A899=TAXAS!$A$17,IF($B899="DÉBITO",$D899-($D899*TAXAS!$B$17)), IF($A899=TAXAS!$A$18,IF($B899="DÉBITO",$D899-($D899*TAXAS!$B$18)), IF($A899=TAXAS!$A$19,IF($B899="DÉBITO",$D899-($D899*TAXAS!$B$19)), IF($A899=TAXAS!$A$20,IF($B899="DÉBITO",$D899-($D899*TAXAS!$B$20)), IF($A899=TAXAS!$A$21,IF($B899="DÉBITO",$D899-($D899*TAXAS!$B$21)), IF($A899=TAXAS!$A$22,IF($B899="DÉBITO",$D899-($D899*TAXAS!$B$22)), IF($A899=TAXAS!$A$23,IF($B899="DÉBITO",$D899-($D899*TAXAS!$B$23)), IF($A899=TAXAS!$A$24,IF($B899="DÉBITO",$D899-($D899*TAXAS!$B$24)), IF($A899=TAXAS!$A$25,IF($B899="DÉBITO",$D899-($D899*TAXAS!$B$25)), IF($A899=TAXAS!$A$26,IF($B899="DÉBITO",$D899-($D899*TAXAS!$B$26)), IF($A899=TAXAS!$A$27,IF($B899="DÉBITO",$D899-($D899*TAXAS!$B$27))))))))))))))))))))))))))/1</f>
        <v>0</v>
      </c>
      <c r="F899" s="8">
        <f>IF($A899="VISA",IF($B899="CRÉDITO",$D899-($D899*TAXAS!$C$4)),IF($A899="MASTER",IF($B899="CRÉDITO",$D899-($D899*TAXAS!$C$5)),IF($A899="ELO", IF($B899="CRÉDITO",$D899-($D899*TAXAS!$C$6)),IF($A899="HIPERCARD",IF($B899="CRÉDITO",$D899-($D899*TAXAS!$C$7)),IF($A899="DINERS",IF($B899="CRÉDITO",$D899-($D899*TAXAS!$C$8)),IF($A899="AMERICA EXPRESS",IF($B899="CRÉDITO",$D899-($D899*TAXAS!$C$9)),IF($A899=TAXAS!$A$10,IF($B899="CRÉDITO",$D899-($D899*TAXAS!$C$10)), IF($A899=TAXAS!$A$11,IF($B899="CRÉDITO",$D899-($D899*TAXAS!$C$11)), IF($A899=TAXAS!$A$12,IF($B899="CRÉDITO",$D899-($D899*TAXAS!$C$12)), IF($A899=TAXAS!$A$13,IF($B899="CRÉDITO",$D899-($D899*TAXAS!$C$13)), IF($A899=TAXAS!$A$14,IF($B899="CRÉDITO",$D899-($D899*TAXAS!$C$14)), IF($A899=TAXAS!$A$15,IF($B899="CRÉDITO",$D899-($D899*TAXAS!$C$15)), IF($A899=TAXAS!$A$16,IF($B899="CRÉDITO",$D899-($D899*TAXAS!$C$16)), IF($A899=TAXAS!$A$17,IF($B899="CRÉDITO",$D899-($D899*TAXAS!$C$17)), IF($A899=TAXAS!$A$18,IF($B899="CRÉDITO",$D899-($D899*TAXAS!$C$18)), IF($A899=TAXAS!$A$19,IF($B899="CRÉDITO",$D899-($D899*TAXAS!$C$19)), IF($A899=TAXAS!$A$20,IF($B899="CRÉDITO",$D899-($D899*TAXAS!$C$20)), IF($A899=TAXAS!$A$21,IF($B899="CRÉDITO",$D899-($D899*TAXAS!$C$21)), IF($A899=TAXAS!$A$22,IF($B899="CRÉDITO",$D899-($D899*TAXAS!$C$22)), IF($A899=TAXAS!$A$23,IF($B899="CRÉDITO",$D899-($D899*TAXAS!$C$23)), IF($A899=TAXAS!$A$24,IF($B899="CRÉDITO",$D899-($D899*TAXAS!$C$24)), IF($A899=TAXAS!$A$25,IF($B899="CRÉDITO",$D899-($D899*TAXAS!$C$25)), IF($A899=TAXAS!$A$26,IF($B899="CRÉDITO",$D899-($D899*TAXAS!$C$26)), IF($A899=TAXAS!$A$27,IF($B899="CRÉDITO",$D899-($D899*TAXAS!$C$27))))))))))))))))))))))))))/1</f>
        <v>0</v>
      </c>
      <c r="G899" s="9">
        <f>IF($A899="VISA",IF($B899="PARCELADO ATÉ 3X",$D899-(D899*TAXAS!$D$4))/3,IF($A899="MASTER",IF($B899="PARCELADO ATÉ 3X",$D899-(D899*TAXAS!$D$5))/3,IF($A899="ELO",IF($B899="PARCELADO ATÉ 3X",$D899-(D899*TAXAS!$D$6))/3,IF($A899="HIPERCARD",IF($B899="PARCELADO ATÉ 3X",$D899-(D899*TAXAS!$D$7))/3,IF($A899="DINERS",IF($B899="PARCELADO ATÉ 3X",$D899-(D899*TAXAS!$D$8))/3,IF($A899="AMERICA EXPRESS",IF($B899="PARCELADO ATÉ 3X",$D899-(D899*TAXAS!$D$9))/3,IF($A899=TAXAS!$A$10,IF($B899="PARCELADO ATÉ 3X",$D899-($D899*TAXAS!$D$10))/3,IF($A899=TAXAS!$A$11,IF($B899="PARCELADO ATÉ 3X",$D899-($D899*TAXAS!$D$11))/3,IF($A899=TAXAS!$A$12,IF($B899="PARCELADO ATÉ 3X",$D899-($D899*TAXAS!$D$12))/3,IF($A899=TAXAS!$A$13,IF($B899="PARCELADO ATÉ 3X",$D899-($D899*TAXAS!$D$13))/3,IF($A899=TAXAS!$A$14,IF($B899="PARCELADO ATÉ 3X",$D899-($D899*TAXAS!$D$14))/3,IF($A899=TAXAS!$A$15,IF($B899="PARCELADO ATÉ 3X",$D899-($D899*TAXAS!$D$15))/3,IF($A899=TAXAS!$A$16,IF($B899="PARCELADO ATÉ 3X",$D899-($D899*TAXAS!$D$16))/3,IF($A899=TAXAS!$A$17,IF($B899="PARCELADO ATÉ 3X",$D899-($D899*TAXAS!$D$17))/3,IF($A899=TAXAS!$A$18,IF($B899="PARCELADO ATÉ 3X",$D899-($D899*TAXAS!$D$18))/3,IF($A899=TAXAS!$A$19,IF($B899="PARCELADO ATÉ 3X",$D899-($D899*TAXAS!$D$19))/3,IF($A899=TAXAS!$A$20,IF($B899="PARCELADO ATÉ 3X",$D899-($D899*TAXAS!$D$20))/3,IF($A899=TAXAS!$A$21,IF($B899="PARCELADO ATÉ 3X",$D899-($D899*TAXAS!$D$21))/3,IF($A899=TAXAS!$A$22,IF($B899="PARCELADO ATÉ 3X",$D899-($D899*TAXAS!$D$22))/3,IF($A899=TAXAS!$A$23,IF($B899="PARCELADO ATÉ 3X",$D899-($D899*TAXAS!$D$23))/3,IF($A899=TAXAS!$A$24,IF($B899="PARCELADO ATÉ 3X",$D899-($D899*TAXAS!$D$24))/3,IF($A899=TAXAS!$A$25,IF($B899="PARCELADO ATÉ 3X",$D899-($D899*TAXAS!$D$25))/3,IF($A899=TAXAS!$A$26,IF($B899="PARCELADO ATÉ 3X",$D899-($D899*TAXAS!$D$26))/3,IF($A899=TAXAS!$A$27,IF($B899="PARCELADO ATÉ 3X",$D899-($D899*TAXAS!$D$27))/3))))))))))))))))))))))))/1</f>
        <v>0</v>
      </c>
      <c r="H899" s="9">
        <f>IF($A899="VISA",IF($B899="PARCELADO ATÉ 6X",$D899-(D899*TAXAS!$E$4))/6,IF($A899="MASTER",IF($B899="PARCELADO ATÉ 6X",$D899-(D899*TAXAS!$E$5))/6,IF($A899="ELO",IF($B899="PARCELADO ATÉ 6X",$D899-(D899*TAXAS!$E$6))/6,IF($A899="HIPERCARD",IF($B899="PARCELADO ATÉ 6X",$D899-(D899*TAXAS!$E$7))/6,IF($A899="DINERS",IF($B899="PARCELADO ATÉ 6X",$D899-(D899*TAXAS!$E$8))/6,IF($A899="AMERICA EXPRESS",IF($B899="PARCELADO ATÉ 6X",$D899-(D899*TAXAS!$E$9))/6,IF($A899=TAXAS!$A$10,IF($B899="PARCELADO ATÉ 6X",$D899-($D899*TAXAS!$E$10))/6,IF($A899=TAXAS!$A$11,IF($B899="PARCELADO ATÉ 6X",$D899-($D899*TAXAS!$E$11))/6,IF($A899=TAXAS!$A$12,IF($B899="PARCELADO ATÉ 6X",$D899-($D899*TAXAS!$E$12))/6,IF($A899=TAXAS!$A$13,IF($B899="PARCELADO ATÉ 6X",$D899-($D899*TAXAS!$E$13))/6,IF($A899=TAXAS!$A$14,IF($B899="PARCELADO ATÉ 6X",$D899-($D899*TAXAS!$E$14))/6,IF($A899=TAXAS!$A$15,IF($B899="PARCELADO ATÉ 6X",$D899-($D899*TAXAS!$E$15))/6,IF($A899=TAXAS!$A$16,IF($B899="PARCELADO ATÉ 6X",$D899-($D899*TAXAS!$E$16))/6,IF($A899=TAXAS!$A$17,IF($B899="PARCELADO ATÉ 6X",$D899-($D899*TAXAS!$E$17))/6,IF($A899=TAXAS!$A$18,IF($B899="PARCELADO ATÉ 6X",$D899-($D899*TAXAS!$E$18))/6,IF($A899=TAXAS!$A$19,IF($B899="PARCELADO ATÉ 6X",$D899-($D899*TAXAS!$E$19))/6,IF($A899=TAXAS!$A$20,IF($B899="PARCELADO ATÉ 6X",$D899-($D899*TAXAS!$E$20))/6,IF($A899=TAXAS!$A$21,IF($B899="PARCELADO ATÉ 6X",$D899-($D899*TAXAS!$E$21))/6,IF($A899=TAXAS!$A$22,IF($B899="PARCELADO ATÉ 6X",$D899-($D899*TAXAS!$E$22))/6,IF($A899=TAXAS!$A$23,IF($B899="PARCELADO ATÉ 6X",$D899-($D899*TAXAS!$E$23))/6,IF($A899=TAXAS!$A$24,IF($B899="PARCELADO ATÉ 6X",$D899-($D899*TAXAS!$E$24))/6,IF($A899=TAXAS!$A$25,IF($B899="PARCELADO ATÉ 6X",$D899-($D899*TAXAS!$E$25))/6,IF($A899=TAXAS!$A$26,IF($B899="PARCELADO ATÉ 6X",$D899-($D899*TAXAS!$E$26))/6,IF($A899=TAXAS!$A$27,IF($B899="PARCELADO ATÉ 6X",$D899-($D899*TAXAS!$E$27))/6))))))))))))))))))))))))/1</f>
        <v>0</v>
      </c>
      <c r="I899" s="9">
        <f>IF($A899="VISA",IF($B899="PARCELADO ATÉ 12X",$D899-(D899*TAXAS!$F$4))/12,IF($A899="MASTER",IF($B899="PARCELADO ATÉ 12X",$D899-(D899*TAXAS!$F$5))/12,IF($A899="ELO",IF($B899="PARCELADO ATÉ 12X",$D899-(D899*TAXAS!$F$6))/12,IF($A899="HIPERCARD",IF($B899="PARCELADO ATÉ 12X",$D899-(D899*TAXAS!$F$7))/12,IF($A899="DINERS",IF($B899="PARCELADO ATÉ 12X",$D899-(D899*TAXAS!$F$8))/12,IF($A899="AMERICA EXPRESS",IF($B899="PARCELADO ATÉ 12X",$D899-(D899*TAXAS!$F$9))/12,IF($A899=TAXAS!$A$10,IF($B899="PARCELADO ATÉ 12X",$D899-($D899*TAXAS!$F$10))/12,IF($A899=TAXAS!$A$11,IF($B899="PARCELADO ATÉ 12X",$D899-($D899*TAXAS!$F$11))/12,IF($A899=TAXAS!$A$12,IF($B899="PARCELADO ATÉ 12X",$D899-($D899*TAXAS!$F$12))/12,IF($A899=TAXAS!$A$13,IF($B899="PARCELADO ATÉ 12X",$D899-($D899*TAXAS!$F$13))/12,IF($A899=TAXAS!$A$14,IF($B899="PARCELADO ATÉ 12X",$D899-($D899*TAXAS!$F$14))/12,IF($A899=TAXAS!$A$15,IF($B899="PARCELADO ATÉ 12X",$D899-($D899*TAXAS!$F$15))/12,IF($A899=TAXAS!$A$16,IF($B899="PARCELADO ATÉ 12X",$D899-($D899*TAXAS!$F$16))/12,IF($A899=TAXAS!$A$17,IF($B899="PARCELADO ATÉ 12X",$D899-($D899*TAXAS!$F$17))/12,IF($A899=TAXAS!$A$18,IF($B899="PARCELADO ATÉ 12X",$D899-($D899*TAXAS!$F$18))/12,IF($A899=TAXAS!$A$19,IF($B899="PARCELADO ATÉ 12X",$D899-($D899*TAXAS!$F$19))/12,IF($A899=TAXAS!$A$20,IF($B899="PARCELADO ATÉ 12X",$D899-($D899*TAXAS!$F$20))/12,IF($A899=TAXAS!$A$21,IF($B899="PARCELADO ATÉ 12X",$D899-($D899*TAXAS!$F$21))/12,IF($A899=TAXAS!$A$22,IF($B899="PARCELADO ATÉ 12X",$D899-($D899*TAXAS!$F$22))/12,IF($A899=TAXAS!$A$23,IF($B899="PARCELADO ATÉ 12X",$D899-($D899*TAXAS!$F$23))/12,IF($A899=TAXAS!$A$24,IF($B899="PARCELADO ATÉ 12X",$D899-($D899*TAXAS!$F$24))/12,IF($A899=TAXAS!$A$25,IF($B899="PARCELADO ATÉ 12X",$D899-($D899*TAXAS!$F$25))/12,IF($A899=TAXAS!$A$26,IF($B899="PARCELADO ATÉ 12X",$D899-($D899*TAXAS!$F$26))/12,IF($A899=TAXAS!$A$27,IF($B899="PARCELADO ATÉ 12X",$D899-($D899*TAXAS!$F$27))/12))))))))))))))))))))))))/1</f>
        <v>0</v>
      </c>
      <c r="J899" s="8">
        <f t="shared" si="0"/>
        <v>0</v>
      </c>
      <c r="K899" s="10" t="b">
        <f>IF($B899="PARCELADO ATÉ 3X",($D899-($D899*TAXAS!$D$4))-$J899)</f>
        <v>0</v>
      </c>
      <c r="L899" s="10" t="b">
        <f>IF($B899="PARCELADO ATÉ 6X",($D899-($D899*TAXAS!$E$4))-$J899)</f>
        <v>0</v>
      </c>
      <c r="M899" s="10" t="b">
        <f>IF($B899="PARCELADO ATÉ 12X",($D899-($D899*TAXAS!$F$4))-$J899)</f>
        <v>0</v>
      </c>
      <c r="N899" s="8">
        <f t="shared" si="1"/>
        <v>0</v>
      </c>
      <c r="O899" s="10">
        <f t="shared" si="2"/>
        <v>0</v>
      </c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spans="1:31" ht="15.75" customHeight="1" x14ac:dyDescent="0.2">
      <c r="A900" s="3"/>
      <c r="B900" s="5"/>
      <c r="C900" s="6"/>
      <c r="D900" s="42"/>
      <c r="E900" s="8">
        <f>IF($A900="VISA",IF($B900="DÉBITO",$D900-($D900*TAXAS!$B$4)),IF($A900="MASTER",IF($B900="DÉBITO",$D900-($D900*TAXAS!$B$5)),IF($A900="ELO", IF($B900="DÉBITO",$D900-($D900*TAXAS!$B$6)),IF($A900="HIPERCARD",IF($B900="DÉBITO",$D900-($D900*TAXAS!$B$7)),IF($A900="DINERS",IF($B900="DÉBITO",$D900-($D900*TAXAS!$B$8)),IF($A900="AMERICA EXPRESS",IF($B900="DÉBITO",$D900-($D900*TAXAS!$B$9)),IF($A900=TAXAS!$A$10,IF($B900="DÉBITO",$D900-($D900*TAXAS!$B$10)), IF($A900=TAXAS!$A$11,IF($B900="DÉBITO",$D900-($D900*TAXAS!$B$11)), IF($A900=TAXAS!$A$12,IF($B900="DÉBITO",$D900-($D900*TAXAS!$B$12)), IF($A900=TAXAS!$A$13,IF($B900="DÉBITO",$D900-($D900*TAXAS!$B$13)), IF($A900=TAXAS!$A$14,IF($B900="DÉBITO",$D900-($D900*TAXAS!$B$14)), IF($A900=TAXAS!$A$15,IF($B900="DÉBITO",$D900-($D900*TAXAS!$B$15)), IF($A900=TAXAS!$A$16,IF($B900="DÉBITO",$D900-($D900*TAXAS!$B$16)), IF($A900=TAXAS!$A$17,IF($B900="DÉBITO",$D900-($D900*TAXAS!$B$17)), IF($A900=TAXAS!$A$18,IF($B900="DÉBITO",$D900-($D900*TAXAS!$B$18)), IF($A900=TAXAS!$A$19,IF($B900="DÉBITO",$D900-($D900*TAXAS!$B$19)), IF($A900=TAXAS!$A$20,IF($B900="DÉBITO",$D900-($D900*TAXAS!$B$20)), IF($A900=TAXAS!$A$21,IF($B900="DÉBITO",$D900-($D900*TAXAS!$B$21)), IF($A900=TAXAS!$A$22,IF($B900="DÉBITO",$D900-($D900*TAXAS!$B$22)), IF($A900=TAXAS!$A$23,IF($B900="DÉBITO",$D900-($D900*TAXAS!$B$23)), IF($A900=TAXAS!$A$24,IF($B900="DÉBITO",$D900-($D900*TAXAS!$B$24)), IF($A900=TAXAS!$A$25,IF($B900="DÉBITO",$D900-($D900*TAXAS!$B$25)), IF($A900=TAXAS!$A$26,IF($B900="DÉBITO",$D900-($D900*TAXAS!$B$26)), IF($A900=TAXAS!$A$27,IF($B900="DÉBITO",$D900-($D900*TAXAS!$B$27))))))))))))))))))))))))))/1</f>
        <v>0</v>
      </c>
      <c r="F900" s="8">
        <f>IF($A900="VISA",IF($B900="CRÉDITO",$D900-($D900*TAXAS!$C$4)),IF($A900="MASTER",IF($B900="CRÉDITO",$D900-($D900*TAXAS!$C$5)),IF($A900="ELO", IF($B900="CRÉDITO",$D900-($D900*TAXAS!$C$6)),IF($A900="HIPERCARD",IF($B900="CRÉDITO",$D900-($D900*TAXAS!$C$7)),IF($A900="DINERS",IF($B900="CRÉDITO",$D900-($D900*TAXAS!$C$8)),IF($A900="AMERICA EXPRESS",IF($B900="CRÉDITO",$D900-($D900*TAXAS!$C$9)),IF($A900=TAXAS!$A$10,IF($B900="CRÉDITO",$D900-($D900*TAXAS!$C$10)), IF($A900=TAXAS!$A$11,IF($B900="CRÉDITO",$D900-($D900*TAXAS!$C$11)), IF($A900=TAXAS!$A$12,IF($B900="CRÉDITO",$D900-($D900*TAXAS!$C$12)), IF($A900=TAXAS!$A$13,IF($B900="CRÉDITO",$D900-($D900*TAXAS!$C$13)), IF($A900=TAXAS!$A$14,IF($B900="CRÉDITO",$D900-($D900*TAXAS!$C$14)), IF($A900=TAXAS!$A$15,IF($B900="CRÉDITO",$D900-($D900*TAXAS!$C$15)), IF($A900=TAXAS!$A$16,IF($B900="CRÉDITO",$D900-($D900*TAXAS!$C$16)), IF($A900=TAXAS!$A$17,IF($B900="CRÉDITO",$D900-($D900*TAXAS!$C$17)), IF($A900=TAXAS!$A$18,IF($B900="CRÉDITO",$D900-($D900*TAXAS!$C$18)), IF($A900=TAXAS!$A$19,IF($B900="CRÉDITO",$D900-($D900*TAXAS!$C$19)), IF($A900=TAXAS!$A$20,IF($B900="CRÉDITO",$D900-($D900*TAXAS!$C$20)), IF($A900=TAXAS!$A$21,IF($B900="CRÉDITO",$D900-($D900*TAXAS!$C$21)), IF($A900=TAXAS!$A$22,IF($B900="CRÉDITO",$D900-($D900*TAXAS!$C$22)), IF($A900=TAXAS!$A$23,IF($B900="CRÉDITO",$D900-($D900*TAXAS!$C$23)), IF($A900=TAXAS!$A$24,IF($B900="CRÉDITO",$D900-($D900*TAXAS!$C$24)), IF($A900=TAXAS!$A$25,IF($B900="CRÉDITO",$D900-($D900*TAXAS!$C$25)), IF($A900=TAXAS!$A$26,IF($B900="CRÉDITO",$D900-($D900*TAXAS!$C$26)), IF($A900=TAXAS!$A$27,IF($B900="CRÉDITO",$D900-($D900*TAXAS!$C$27))))))))))))))))))))))))))/1</f>
        <v>0</v>
      </c>
      <c r="G900" s="9">
        <f>IF($A900="VISA",IF($B900="PARCELADO ATÉ 3X",$D900-(D900*TAXAS!$D$4))/3,IF($A900="MASTER",IF($B900="PARCELADO ATÉ 3X",$D900-(D900*TAXAS!$D$5))/3,IF($A900="ELO",IF($B900="PARCELADO ATÉ 3X",$D900-(D900*TAXAS!$D$6))/3,IF($A900="HIPERCARD",IF($B900="PARCELADO ATÉ 3X",$D900-(D900*TAXAS!$D$7))/3,IF($A900="DINERS",IF($B900="PARCELADO ATÉ 3X",$D900-(D900*TAXAS!$D$8))/3,IF($A900="AMERICA EXPRESS",IF($B900="PARCELADO ATÉ 3X",$D900-(D900*TAXAS!$D$9))/3,IF($A900=TAXAS!$A$10,IF($B900="PARCELADO ATÉ 3X",$D900-($D900*TAXAS!$D$10))/3,IF($A900=TAXAS!$A$11,IF($B900="PARCELADO ATÉ 3X",$D900-($D900*TAXAS!$D$11))/3,IF($A900=TAXAS!$A$12,IF($B900="PARCELADO ATÉ 3X",$D900-($D900*TAXAS!$D$12))/3,IF($A900=TAXAS!$A$13,IF($B900="PARCELADO ATÉ 3X",$D900-($D900*TAXAS!$D$13))/3,IF($A900=TAXAS!$A$14,IF($B900="PARCELADO ATÉ 3X",$D900-($D900*TAXAS!$D$14))/3,IF($A900=TAXAS!$A$15,IF($B900="PARCELADO ATÉ 3X",$D900-($D900*TAXAS!$D$15))/3,IF($A900=TAXAS!$A$16,IF($B900="PARCELADO ATÉ 3X",$D900-($D900*TAXAS!$D$16))/3,IF($A900=TAXAS!$A$17,IF($B900="PARCELADO ATÉ 3X",$D900-($D900*TAXAS!$D$17))/3,IF($A900=TAXAS!$A$18,IF($B900="PARCELADO ATÉ 3X",$D900-($D900*TAXAS!$D$18))/3,IF($A900=TAXAS!$A$19,IF($B900="PARCELADO ATÉ 3X",$D900-($D900*TAXAS!$D$19))/3,IF($A900=TAXAS!$A$20,IF($B900="PARCELADO ATÉ 3X",$D900-($D900*TAXAS!$D$20))/3,IF($A900=TAXAS!$A$21,IF($B900="PARCELADO ATÉ 3X",$D900-($D900*TAXAS!$D$21))/3,IF($A900=TAXAS!$A$22,IF($B900="PARCELADO ATÉ 3X",$D900-($D900*TAXAS!$D$22))/3,IF($A900=TAXAS!$A$23,IF($B900="PARCELADO ATÉ 3X",$D900-($D900*TAXAS!$D$23))/3,IF($A900=TAXAS!$A$24,IF($B900="PARCELADO ATÉ 3X",$D900-($D900*TAXAS!$D$24))/3,IF($A900=TAXAS!$A$25,IF($B900="PARCELADO ATÉ 3X",$D900-($D900*TAXAS!$D$25))/3,IF($A900=TAXAS!$A$26,IF($B900="PARCELADO ATÉ 3X",$D900-($D900*TAXAS!$D$26))/3,IF($A900=TAXAS!$A$27,IF($B900="PARCELADO ATÉ 3X",$D900-($D900*TAXAS!$D$27))/3))))))))))))))))))))))))/1</f>
        <v>0</v>
      </c>
      <c r="H900" s="9">
        <f>IF($A900="VISA",IF($B900="PARCELADO ATÉ 6X",$D900-(D900*TAXAS!$E$4))/6,IF($A900="MASTER",IF($B900="PARCELADO ATÉ 6X",$D900-(D900*TAXAS!$E$5))/6,IF($A900="ELO",IF($B900="PARCELADO ATÉ 6X",$D900-(D900*TAXAS!$E$6))/6,IF($A900="HIPERCARD",IF($B900="PARCELADO ATÉ 6X",$D900-(D900*TAXAS!$E$7))/6,IF($A900="DINERS",IF($B900="PARCELADO ATÉ 6X",$D900-(D900*TAXAS!$E$8))/6,IF($A900="AMERICA EXPRESS",IF($B900="PARCELADO ATÉ 6X",$D900-(D900*TAXAS!$E$9))/6,IF($A900=TAXAS!$A$10,IF($B900="PARCELADO ATÉ 6X",$D900-($D900*TAXAS!$E$10))/6,IF($A900=TAXAS!$A$11,IF($B900="PARCELADO ATÉ 6X",$D900-($D900*TAXAS!$E$11))/6,IF($A900=TAXAS!$A$12,IF($B900="PARCELADO ATÉ 6X",$D900-($D900*TAXAS!$E$12))/6,IF($A900=TAXAS!$A$13,IF($B900="PARCELADO ATÉ 6X",$D900-($D900*TAXAS!$E$13))/6,IF($A900=TAXAS!$A$14,IF($B900="PARCELADO ATÉ 6X",$D900-($D900*TAXAS!$E$14))/6,IF($A900=TAXAS!$A$15,IF($B900="PARCELADO ATÉ 6X",$D900-($D900*TAXAS!$E$15))/6,IF($A900=TAXAS!$A$16,IF($B900="PARCELADO ATÉ 6X",$D900-($D900*TAXAS!$E$16))/6,IF($A900=TAXAS!$A$17,IF($B900="PARCELADO ATÉ 6X",$D900-($D900*TAXAS!$E$17))/6,IF($A900=TAXAS!$A$18,IF($B900="PARCELADO ATÉ 6X",$D900-($D900*TAXAS!$E$18))/6,IF($A900=TAXAS!$A$19,IF($B900="PARCELADO ATÉ 6X",$D900-($D900*TAXAS!$E$19))/6,IF($A900=TAXAS!$A$20,IF($B900="PARCELADO ATÉ 6X",$D900-($D900*TAXAS!$E$20))/6,IF($A900=TAXAS!$A$21,IF($B900="PARCELADO ATÉ 6X",$D900-($D900*TAXAS!$E$21))/6,IF($A900=TAXAS!$A$22,IF($B900="PARCELADO ATÉ 6X",$D900-($D900*TAXAS!$E$22))/6,IF($A900=TAXAS!$A$23,IF($B900="PARCELADO ATÉ 6X",$D900-($D900*TAXAS!$E$23))/6,IF($A900=TAXAS!$A$24,IF($B900="PARCELADO ATÉ 6X",$D900-($D900*TAXAS!$E$24))/6,IF($A900=TAXAS!$A$25,IF($B900="PARCELADO ATÉ 6X",$D900-($D900*TAXAS!$E$25))/6,IF($A900=TAXAS!$A$26,IF($B900="PARCELADO ATÉ 6X",$D900-($D900*TAXAS!$E$26))/6,IF($A900=TAXAS!$A$27,IF($B900="PARCELADO ATÉ 6X",$D900-($D900*TAXAS!$E$27))/6))))))))))))))))))))))))/1</f>
        <v>0</v>
      </c>
      <c r="I900" s="9">
        <f>IF($A900="VISA",IF($B900="PARCELADO ATÉ 12X",$D900-(D900*TAXAS!$F$4))/12,IF($A900="MASTER",IF($B900="PARCELADO ATÉ 12X",$D900-(D900*TAXAS!$F$5))/12,IF($A900="ELO",IF($B900="PARCELADO ATÉ 12X",$D900-(D900*TAXAS!$F$6))/12,IF($A900="HIPERCARD",IF($B900="PARCELADO ATÉ 12X",$D900-(D900*TAXAS!$F$7))/12,IF($A900="DINERS",IF($B900="PARCELADO ATÉ 12X",$D900-(D900*TAXAS!$F$8))/12,IF($A900="AMERICA EXPRESS",IF($B900="PARCELADO ATÉ 12X",$D900-(D900*TAXAS!$F$9))/12,IF($A900=TAXAS!$A$10,IF($B900="PARCELADO ATÉ 12X",$D900-($D900*TAXAS!$F$10))/12,IF($A900=TAXAS!$A$11,IF($B900="PARCELADO ATÉ 12X",$D900-($D900*TAXAS!$F$11))/12,IF($A900=TAXAS!$A$12,IF($B900="PARCELADO ATÉ 12X",$D900-($D900*TAXAS!$F$12))/12,IF($A900=TAXAS!$A$13,IF($B900="PARCELADO ATÉ 12X",$D900-($D900*TAXAS!$F$13))/12,IF($A900=TAXAS!$A$14,IF($B900="PARCELADO ATÉ 12X",$D900-($D900*TAXAS!$F$14))/12,IF($A900=TAXAS!$A$15,IF($B900="PARCELADO ATÉ 12X",$D900-($D900*TAXAS!$F$15))/12,IF($A900=TAXAS!$A$16,IF($B900="PARCELADO ATÉ 12X",$D900-($D900*TAXAS!$F$16))/12,IF($A900=TAXAS!$A$17,IF($B900="PARCELADO ATÉ 12X",$D900-($D900*TAXAS!$F$17))/12,IF($A900=TAXAS!$A$18,IF($B900="PARCELADO ATÉ 12X",$D900-($D900*TAXAS!$F$18))/12,IF($A900=TAXAS!$A$19,IF($B900="PARCELADO ATÉ 12X",$D900-($D900*TAXAS!$F$19))/12,IF($A900=TAXAS!$A$20,IF($B900="PARCELADO ATÉ 12X",$D900-($D900*TAXAS!$F$20))/12,IF($A900=TAXAS!$A$21,IF($B900="PARCELADO ATÉ 12X",$D900-($D900*TAXAS!$F$21))/12,IF($A900=TAXAS!$A$22,IF($B900="PARCELADO ATÉ 12X",$D900-($D900*TAXAS!$F$22))/12,IF($A900=TAXAS!$A$23,IF($B900="PARCELADO ATÉ 12X",$D900-($D900*TAXAS!$F$23))/12,IF($A900=TAXAS!$A$24,IF($B900="PARCELADO ATÉ 12X",$D900-($D900*TAXAS!$F$24))/12,IF($A900=TAXAS!$A$25,IF($B900="PARCELADO ATÉ 12X",$D900-($D900*TAXAS!$F$25))/12,IF($A900=TAXAS!$A$26,IF($B900="PARCELADO ATÉ 12X",$D900-($D900*TAXAS!$F$26))/12,IF($A900=TAXAS!$A$27,IF($B900="PARCELADO ATÉ 12X",$D900-($D900*TAXAS!$F$27))/12))))))))))))))))))))))))/1</f>
        <v>0</v>
      </c>
      <c r="J900" s="8">
        <f t="shared" si="0"/>
        <v>0</v>
      </c>
      <c r="K900" s="10" t="b">
        <f>IF($B900="PARCELADO ATÉ 3X",($D900-($D900*TAXAS!$D$4))-$J900)</f>
        <v>0</v>
      </c>
      <c r="L900" s="10" t="b">
        <f>IF($B900="PARCELADO ATÉ 6X",($D900-($D900*TAXAS!$E$4))-$J900)</f>
        <v>0</v>
      </c>
      <c r="M900" s="10" t="b">
        <f>IF($B900="PARCELADO ATÉ 12X",($D900-($D900*TAXAS!$F$4))-$J900)</f>
        <v>0</v>
      </c>
      <c r="N900" s="8">
        <f t="shared" si="1"/>
        <v>0</v>
      </c>
      <c r="O900" s="10">
        <f t="shared" si="2"/>
        <v>0</v>
      </c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spans="1:31" ht="15.75" customHeight="1" x14ac:dyDescent="0.2">
      <c r="A901" s="3"/>
      <c r="B901" s="5"/>
      <c r="C901" s="6"/>
      <c r="D901" s="42"/>
      <c r="E901" s="8">
        <f>IF($A901="VISA",IF($B901="DÉBITO",$D901-($D901*TAXAS!$B$4)),IF($A901="MASTER",IF($B901="DÉBITO",$D901-($D901*TAXAS!$B$5)),IF($A901="ELO", IF($B901="DÉBITO",$D901-($D901*TAXAS!$B$6)),IF($A901="HIPERCARD",IF($B901="DÉBITO",$D901-($D901*TAXAS!$B$7)),IF($A901="DINERS",IF($B901="DÉBITO",$D901-($D901*TAXAS!$B$8)),IF($A901="AMERICA EXPRESS",IF($B901="DÉBITO",$D901-($D901*TAXAS!$B$9)),IF($A901=TAXAS!$A$10,IF($B901="DÉBITO",$D901-($D901*TAXAS!$B$10)), IF($A901=TAXAS!$A$11,IF($B901="DÉBITO",$D901-($D901*TAXAS!$B$11)), IF($A901=TAXAS!$A$12,IF($B901="DÉBITO",$D901-($D901*TAXAS!$B$12)), IF($A901=TAXAS!$A$13,IF($B901="DÉBITO",$D901-($D901*TAXAS!$B$13)), IF($A901=TAXAS!$A$14,IF($B901="DÉBITO",$D901-($D901*TAXAS!$B$14)), IF($A901=TAXAS!$A$15,IF($B901="DÉBITO",$D901-($D901*TAXAS!$B$15)), IF($A901=TAXAS!$A$16,IF($B901="DÉBITO",$D901-($D901*TAXAS!$B$16)), IF($A901=TAXAS!$A$17,IF($B901="DÉBITO",$D901-($D901*TAXAS!$B$17)), IF($A901=TAXAS!$A$18,IF($B901="DÉBITO",$D901-($D901*TAXAS!$B$18)), IF($A901=TAXAS!$A$19,IF($B901="DÉBITO",$D901-($D901*TAXAS!$B$19)), IF($A901=TAXAS!$A$20,IF($B901="DÉBITO",$D901-($D901*TAXAS!$B$20)), IF($A901=TAXAS!$A$21,IF($B901="DÉBITO",$D901-($D901*TAXAS!$B$21)), IF($A901=TAXAS!$A$22,IF($B901="DÉBITO",$D901-($D901*TAXAS!$B$22)), IF($A901=TAXAS!$A$23,IF($B901="DÉBITO",$D901-($D901*TAXAS!$B$23)), IF($A901=TAXAS!$A$24,IF($B901="DÉBITO",$D901-($D901*TAXAS!$B$24)), IF($A901=TAXAS!$A$25,IF($B901="DÉBITO",$D901-($D901*TAXAS!$B$25)), IF($A901=TAXAS!$A$26,IF($B901="DÉBITO",$D901-($D901*TAXAS!$B$26)), IF($A901=TAXAS!$A$27,IF($B901="DÉBITO",$D901-($D901*TAXAS!$B$27))))))))))))))))))))))))))/1</f>
        <v>0</v>
      </c>
      <c r="F901" s="8">
        <f>IF($A901="VISA",IF($B901="CRÉDITO",$D901-($D901*TAXAS!$C$4)),IF($A901="MASTER",IF($B901="CRÉDITO",$D901-($D901*TAXAS!$C$5)),IF($A901="ELO", IF($B901="CRÉDITO",$D901-($D901*TAXAS!$C$6)),IF($A901="HIPERCARD",IF($B901="CRÉDITO",$D901-($D901*TAXAS!$C$7)),IF($A901="DINERS",IF($B901="CRÉDITO",$D901-($D901*TAXAS!$C$8)),IF($A901="AMERICA EXPRESS",IF($B901="CRÉDITO",$D901-($D901*TAXAS!$C$9)),IF($A901=TAXAS!$A$10,IF($B901="CRÉDITO",$D901-($D901*TAXAS!$C$10)), IF($A901=TAXAS!$A$11,IF($B901="CRÉDITO",$D901-($D901*TAXAS!$C$11)), IF($A901=TAXAS!$A$12,IF($B901="CRÉDITO",$D901-($D901*TAXAS!$C$12)), IF($A901=TAXAS!$A$13,IF($B901="CRÉDITO",$D901-($D901*TAXAS!$C$13)), IF($A901=TAXAS!$A$14,IF($B901="CRÉDITO",$D901-($D901*TAXAS!$C$14)), IF($A901=TAXAS!$A$15,IF($B901="CRÉDITO",$D901-($D901*TAXAS!$C$15)), IF($A901=TAXAS!$A$16,IF($B901="CRÉDITO",$D901-($D901*TAXAS!$C$16)), IF($A901=TAXAS!$A$17,IF($B901="CRÉDITO",$D901-($D901*TAXAS!$C$17)), IF($A901=TAXAS!$A$18,IF($B901="CRÉDITO",$D901-($D901*TAXAS!$C$18)), IF($A901=TAXAS!$A$19,IF($B901="CRÉDITO",$D901-($D901*TAXAS!$C$19)), IF($A901=TAXAS!$A$20,IF($B901="CRÉDITO",$D901-($D901*TAXAS!$C$20)), IF($A901=TAXAS!$A$21,IF($B901="CRÉDITO",$D901-($D901*TAXAS!$C$21)), IF($A901=TAXAS!$A$22,IF($B901="CRÉDITO",$D901-($D901*TAXAS!$C$22)), IF($A901=TAXAS!$A$23,IF($B901="CRÉDITO",$D901-($D901*TAXAS!$C$23)), IF($A901=TAXAS!$A$24,IF($B901="CRÉDITO",$D901-($D901*TAXAS!$C$24)), IF($A901=TAXAS!$A$25,IF($B901="CRÉDITO",$D901-($D901*TAXAS!$C$25)), IF($A901=TAXAS!$A$26,IF($B901="CRÉDITO",$D901-($D901*TAXAS!$C$26)), IF($A901=TAXAS!$A$27,IF($B901="CRÉDITO",$D901-($D901*TAXAS!$C$27))))))))))))))))))))))))))/1</f>
        <v>0</v>
      </c>
      <c r="G901" s="9">
        <f>IF($A901="VISA",IF($B901="PARCELADO ATÉ 3X",$D901-(D901*TAXAS!$D$4))/3,IF($A901="MASTER",IF($B901="PARCELADO ATÉ 3X",$D901-(D901*TAXAS!$D$5))/3,IF($A901="ELO",IF($B901="PARCELADO ATÉ 3X",$D901-(D901*TAXAS!$D$6))/3,IF($A901="HIPERCARD",IF($B901="PARCELADO ATÉ 3X",$D901-(D901*TAXAS!$D$7))/3,IF($A901="DINERS",IF($B901="PARCELADO ATÉ 3X",$D901-(D901*TAXAS!$D$8))/3,IF($A901="AMERICA EXPRESS",IF($B901="PARCELADO ATÉ 3X",$D901-(D901*TAXAS!$D$9))/3,IF($A901=TAXAS!$A$10,IF($B901="PARCELADO ATÉ 3X",$D901-($D901*TAXAS!$D$10))/3,IF($A901=TAXAS!$A$11,IF($B901="PARCELADO ATÉ 3X",$D901-($D901*TAXAS!$D$11))/3,IF($A901=TAXAS!$A$12,IF($B901="PARCELADO ATÉ 3X",$D901-($D901*TAXAS!$D$12))/3,IF($A901=TAXAS!$A$13,IF($B901="PARCELADO ATÉ 3X",$D901-($D901*TAXAS!$D$13))/3,IF($A901=TAXAS!$A$14,IF($B901="PARCELADO ATÉ 3X",$D901-($D901*TAXAS!$D$14))/3,IF($A901=TAXAS!$A$15,IF($B901="PARCELADO ATÉ 3X",$D901-($D901*TAXAS!$D$15))/3,IF($A901=TAXAS!$A$16,IF($B901="PARCELADO ATÉ 3X",$D901-($D901*TAXAS!$D$16))/3,IF($A901=TAXAS!$A$17,IF($B901="PARCELADO ATÉ 3X",$D901-($D901*TAXAS!$D$17))/3,IF($A901=TAXAS!$A$18,IF($B901="PARCELADO ATÉ 3X",$D901-($D901*TAXAS!$D$18))/3,IF($A901=TAXAS!$A$19,IF($B901="PARCELADO ATÉ 3X",$D901-($D901*TAXAS!$D$19))/3,IF($A901=TAXAS!$A$20,IF($B901="PARCELADO ATÉ 3X",$D901-($D901*TAXAS!$D$20))/3,IF($A901=TAXAS!$A$21,IF($B901="PARCELADO ATÉ 3X",$D901-($D901*TAXAS!$D$21))/3,IF($A901=TAXAS!$A$22,IF($B901="PARCELADO ATÉ 3X",$D901-($D901*TAXAS!$D$22))/3,IF($A901=TAXAS!$A$23,IF($B901="PARCELADO ATÉ 3X",$D901-($D901*TAXAS!$D$23))/3,IF($A901=TAXAS!$A$24,IF($B901="PARCELADO ATÉ 3X",$D901-($D901*TAXAS!$D$24))/3,IF($A901=TAXAS!$A$25,IF($B901="PARCELADO ATÉ 3X",$D901-($D901*TAXAS!$D$25))/3,IF($A901=TAXAS!$A$26,IF($B901="PARCELADO ATÉ 3X",$D901-($D901*TAXAS!$D$26))/3,IF($A901=TAXAS!$A$27,IF($B901="PARCELADO ATÉ 3X",$D901-($D901*TAXAS!$D$27))/3))))))))))))))))))))))))/1</f>
        <v>0</v>
      </c>
      <c r="H901" s="9">
        <f>IF($A901="VISA",IF($B901="PARCELADO ATÉ 6X",$D901-(D901*TAXAS!$E$4))/6,IF($A901="MASTER",IF($B901="PARCELADO ATÉ 6X",$D901-(D901*TAXAS!$E$5))/6,IF($A901="ELO",IF($B901="PARCELADO ATÉ 6X",$D901-(D901*TAXAS!$E$6))/6,IF($A901="HIPERCARD",IF($B901="PARCELADO ATÉ 6X",$D901-(D901*TAXAS!$E$7))/6,IF($A901="DINERS",IF($B901="PARCELADO ATÉ 6X",$D901-(D901*TAXAS!$E$8))/6,IF($A901="AMERICA EXPRESS",IF($B901="PARCELADO ATÉ 6X",$D901-(D901*TAXAS!$E$9))/6,IF($A901=TAXAS!$A$10,IF($B901="PARCELADO ATÉ 6X",$D901-($D901*TAXAS!$E$10))/6,IF($A901=TAXAS!$A$11,IF($B901="PARCELADO ATÉ 6X",$D901-($D901*TAXAS!$E$11))/6,IF($A901=TAXAS!$A$12,IF($B901="PARCELADO ATÉ 6X",$D901-($D901*TAXAS!$E$12))/6,IF($A901=TAXAS!$A$13,IF($B901="PARCELADO ATÉ 6X",$D901-($D901*TAXAS!$E$13))/6,IF($A901=TAXAS!$A$14,IF($B901="PARCELADO ATÉ 6X",$D901-($D901*TAXAS!$E$14))/6,IF($A901=TAXAS!$A$15,IF($B901="PARCELADO ATÉ 6X",$D901-($D901*TAXAS!$E$15))/6,IF($A901=TAXAS!$A$16,IF($B901="PARCELADO ATÉ 6X",$D901-($D901*TAXAS!$E$16))/6,IF($A901=TAXAS!$A$17,IF($B901="PARCELADO ATÉ 6X",$D901-($D901*TAXAS!$E$17))/6,IF($A901=TAXAS!$A$18,IF($B901="PARCELADO ATÉ 6X",$D901-($D901*TAXAS!$E$18))/6,IF($A901=TAXAS!$A$19,IF($B901="PARCELADO ATÉ 6X",$D901-($D901*TAXAS!$E$19))/6,IF($A901=TAXAS!$A$20,IF($B901="PARCELADO ATÉ 6X",$D901-($D901*TAXAS!$E$20))/6,IF($A901=TAXAS!$A$21,IF($B901="PARCELADO ATÉ 6X",$D901-($D901*TAXAS!$E$21))/6,IF($A901=TAXAS!$A$22,IF($B901="PARCELADO ATÉ 6X",$D901-($D901*TAXAS!$E$22))/6,IF($A901=TAXAS!$A$23,IF($B901="PARCELADO ATÉ 6X",$D901-($D901*TAXAS!$E$23))/6,IF($A901=TAXAS!$A$24,IF($B901="PARCELADO ATÉ 6X",$D901-($D901*TAXAS!$E$24))/6,IF($A901=TAXAS!$A$25,IF($B901="PARCELADO ATÉ 6X",$D901-($D901*TAXAS!$E$25))/6,IF($A901=TAXAS!$A$26,IF($B901="PARCELADO ATÉ 6X",$D901-($D901*TAXAS!$E$26))/6,IF($A901=TAXAS!$A$27,IF($B901="PARCELADO ATÉ 6X",$D901-($D901*TAXAS!$E$27))/6))))))))))))))))))))))))/1</f>
        <v>0</v>
      </c>
      <c r="I901" s="9">
        <f>IF($A901="VISA",IF($B901="PARCELADO ATÉ 12X",$D901-(D901*TAXAS!$F$4))/12,IF($A901="MASTER",IF($B901="PARCELADO ATÉ 12X",$D901-(D901*TAXAS!$F$5))/12,IF($A901="ELO",IF($B901="PARCELADO ATÉ 12X",$D901-(D901*TAXAS!$F$6))/12,IF($A901="HIPERCARD",IF($B901="PARCELADO ATÉ 12X",$D901-(D901*TAXAS!$F$7))/12,IF($A901="DINERS",IF($B901="PARCELADO ATÉ 12X",$D901-(D901*TAXAS!$F$8))/12,IF($A901="AMERICA EXPRESS",IF($B901="PARCELADO ATÉ 12X",$D901-(D901*TAXAS!$F$9))/12,IF($A901=TAXAS!$A$10,IF($B901="PARCELADO ATÉ 12X",$D901-($D901*TAXAS!$F$10))/12,IF($A901=TAXAS!$A$11,IF($B901="PARCELADO ATÉ 12X",$D901-($D901*TAXAS!$F$11))/12,IF($A901=TAXAS!$A$12,IF($B901="PARCELADO ATÉ 12X",$D901-($D901*TAXAS!$F$12))/12,IF($A901=TAXAS!$A$13,IF($B901="PARCELADO ATÉ 12X",$D901-($D901*TAXAS!$F$13))/12,IF($A901=TAXAS!$A$14,IF($B901="PARCELADO ATÉ 12X",$D901-($D901*TAXAS!$F$14))/12,IF($A901=TAXAS!$A$15,IF($B901="PARCELADO ATÉ 12X",$D901-($D901*TAXAS!$F$15))/12,IF($A901=TAXAS!$A$16,IF($B901="PARCELADO ATÉ 12X",$D901-($D901*TAXAS!$F$16))/12,IF($A901=TAXAS!$A$17,IF($B901="PARCELADO ATÉ 12X",$D901-($D901*TAXAS!$F$17))/12,IF($A901=TAXAS!$A$18,IF($B901="PARCELADO ATÉ 12X",$D901-($D901*TAXAS!$F$18))/12,IF($A901=TAXAS!$A$19,IF($B901="PARCELADO ATÉ 12X",$D901-($D901*TAXAS!$F$19))/12,IF($A901=TAXAS!$A$20,IF($B901="PARCELADO ATÉ 12X",$D901-($D901*TAXAS!$F$20))/12,IF($A901=TAXAS!$A$21,IF($B901="PARCELADO ATÉ 12X",$D901-($D901*TAXAS!$F$21))/12,IF($A901=TAXAS!$A$22,IF($B901="PARCELADO ATÉ 12X",$D901-($D901*TAXAS!$F$22))/12,IF($A901=TAXAS!$A$23,IF($B901="PARCELADO ATÉ 12X",$D901-($D901*TAXAS!$F$23))/12,IF($A901=TAXAS!$A$24,IF($B901="PARCELADO ATÉ 12X",$D901-($D901*TAXAS!$F$24))/12,IF($A901=TAXAS!$A$25,IF($B901="PARCELADO ATÉ 12X",$D901-($D901*TAXAS!$F$25))/12,IF($A901=TAXAS!$A$26,IF($B901="PARCELADO ATÉ 12X",$D901-($D901*TAXAS!$F$26))/12,IF($A901=TAXAS!$A$27,IF($B901="PARCELADO ATÉ 12X",$D901-($D901*TAXAS!$F$27))/12))))))))))))))))))))))))/1</f>
        <v>0</v>
      </c>
      <c r="J901" s="8">
        <f t="shared" si="0"/>
        <v>0</v>
      </c>
      <c r="K901" s="10" t="b">
        <f>IF($B901="PARCELADO ATÉ 3X",($D901-($D901*TAXAS!$D$4))-$J901)</f>
        <v>0</v>
      </c>
      <c r="L901" s="10" t="b">
        <f>IF($B901="PARCELADO ATÉ 6X",($D901-($D901*TAXAS!$E$4))-$J901)</f>
        <v>0</v>
      </c>
      <c r="M901" s="10" t="b">
        <f>IF($B901="PARCELADO ATÉ 12X",($D901-($D901*TAXAS!$F$4))-$J901)</f>
        <v>0</v>
      </c>
      <c r="N901" s="8">
        <f t="shared" si="1"/>
        <v>0</v>
      </c>
      <c r="O901" s="10">
        <f t="shared" si="2"/>
        <v>0</v>
      </c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spans="1:31" ht="15.75" customHeight="1" x14ac:dyDescent="0.2">
      <c r="A902" s="3"/>
      <c r="B902" s="5"/>
      <c r="C902" s="6"/>
      <c r="D902" s="42"/>
      <c r="E902" s="8">
        <f>IF($A902="VISA",IF($B902="DÉBITO",$D902-($D902*TAXAS!$B$4)),IF($A902="MASTER",IF($B902="DÉBITO",$D902-($D902*TAXAS!$B$5)),IF($A902="ELO", IF($B902="DÉBITO",$D902-($D902*TAXAS!$B$6)),IF($A902="HIPERCARD",IF($B902="DÉBITO",$D902-($D902*TAXAS!$B$7)),IF($A902="DINERS",IF($B902="DÉBITO",$D902-($D902*TAXAS!$B$8)),IF($A902="AMERICA EXPRESS",IF($B902="DÉBITO",$D902-($D902*TAXAS!$B$9)),IF($A902=TAXAS!$A$10,IF($B902="DÉBITO",$D902-($D902*TAXAS!$B$10)), IF($A902=TAXAS!$A$11,IF($B902="DÉBITO",$D902-($D902*TAXAS!$B$11)), IF($A902=TAXAS!$A$12,IF($B902="DÉBITO",$D902-($D902*TAXAS!$B$12)), IF($A902=TAXAS!$A$13,IF($B902="DÉBITO",$D902-($D902*TAXAS!$B$13)), IF($A902=TAXAS!$A$14,IF($B902="DÉBITO",$D902-($D902*TAXAS!$B$14)), IF($A902=TAXAS!$A$15,IF($B902="DÉBITO",$D902-($D902*TAXAS!$B$15)), IF($A902=TAXAS!$A$16,IF($B902="DÉBITO",$D902-($D902*TAXAS!$B$16)), IF($A902=TAXAS!$A$17,IF($B902="DÉBITO",$D902-($D902*TAXAS!$B$17)), IF($A902=TAXAS!$A$18,IF($B902="DÉBITO",$D902-($D902*TAXAS!$B$18)), IF($A902=TAXAS!$A$19,IF($B902="DÉBITO",$D902-($D902*TAXAS!$B$19)), IF($A902=TAXAS!$A$20,IF($B902="DÉBITO",$D902-($D902*TAXAS!$B$20)), IF($A902=TAXAS!$A$21,IF($B902="DÉBITO",$D902-($D902*TAXAS!$B$21)), IF($A902=TAXAS!$A$22,IF($B902="DÉBITO",$D902-($D902*TAXAS!$B$22)), IF($A902=TAXAS!$A$23,IF($B902="DÉBITO",$D902-($D902*TAXAS!$B$23)), IF($A902=TAXAS!$A$24,IF($B902="DÉBITO",$D902-($D902*TAXAS!$B$24)), IF($A902=TAXAS!$A$25,IF($B902="DÉBITO",$D902-($D902*TAXAS!$B$25)), IF($A902=TAXAS!$A$26,IF($B902="DÉBITO",$D902-($D902*TAXAS!$B$26)), IF($A902=TAXAS!$A$27,IF($B902="DÉBITO",$D902-($D902*TAXAS!$B$27))))))))))))))))))))))))))/1</f>
        <v>0</v>
      </c>
      <c r="F902" s="8">
        <f>IF($A902="VISA",IF($B902="CRÉDITO",$D902-($D902*TAXAS!$C$4)),IF($A902="MASTER",IF($B902="CRÉDITO",$D902-($D902*TAXAS!$C$5)),IF($A902="ELO", IF($B902="CRÉDITO",$D902-($D902*TAXAS!$C$6)),IF($A902="HIPERCARD",IF($B902="CRÉDITO",$D902-($D902*TAXAS!$C$7)),IF($A902="DINERS",IF($B902="CRÉDITO",$D902-($D902*TAXAS!$C$8)),IF($A902="AMERICA EXPRESS",IF($B902="CRÉDITO",$D902-($D902*TAXAS!$C$9)),IF($A902=TAXAS!$A$10,IF($B902="CRÉDITO",$D902-($D902*TAXAS!$C$10)), IF($A902=TAXAS!$A$11,IF($B902="CRÉDITO",$D902-($D902*TAXAS!$C$11)), IF($A902=TAXAS!$A$12,IF($B902="CRÉDITO",$D902-($D902*TAXAS!$C$12)), IF($A902=TAXAS!$A$13,IF($B902="CRÉDITO",$D902-($D902*TAXAS!$C$13)), IF($A902=TAXAS!$A$14,IF($B902="CRÉDITO",$D902-($D902*TAXAS!$C$14)), IF($A902=TAXAS!$A$15,IF($B902="CRÉDITO",$D902-($D902*TAXAS!$C$15)), IF($A902=TAXAS!$A$16,IF($B902="CRÉDITO",$D902-($D902*TAXAS!$C$16)), IF($A902=TAXAS!$A$17,IF($B902="CRÉDITO",$D902-($D902*TAXAS!$C$17)), IF($A902=TAXAS!$A$18,IF($B902="CRÉDITO",$D902-($D902*TAXAS!$C$18)), IF($A902=TAXAS!$A$19,IF($B902="CRÉDITO",$D902-($D902*TAXAS!$C$19)), IF($A902=TAXAS!$A$20,IF($B902="CRÉDITO",$D902-($D902*TAXAS!$C$20)), IF($A902=TAXAS!$A$21,IF($B902="CRÉDITO",$D902-($D902*TAXAS!$C$21)), IF($A902=TAXAS!$A$22,IF($B902="CRÉDITO",$D902-($D902*TAXAS!$C$22)), IF($A902=TAXAS!$A$23,IF($B902="CRÉDITO",$D902-($D902*TAXAS!$C$23)), IF($A902=TAXAS!$A$24,IF($B902="CRÉDITO",$D902-($D902*TAXAS!$C$24)), IF($A902=TAXAS!$A$25,IF($B902="CRÉDITO",$D902-($D902*TAXAS!$C$25)), IF($A902=TAXAS!$A$26,IF($B902="CRÉDITO",$D902-($D902*TAXAS!$C$26)), IF($A902=TAXAS!$A$27,IF($B902="CRÉDITO",$D902-($D902*TAXAS!$C$27))))))))))))))))))))))))))/1</f>
        <v>0</v>
      </c>
      <c r="G902" s="9">
        <f>IF($A902="VISA",IF($B902="PARCELADO ATÉ 3X",$D902-(D902*TAXAS!$D$4))/3,IF($A902="MASTER",IF($B902="PARCELADO ATÉ 3X",$D902-(D902*TAXAS!$D$5))/3,IF($A902="ELO",IF($B902="PARCELADO ATÉ 3X",$D902-(D902*TAXAS!$D$6))/3,IF($A902="HIPERCARD",IF($B902="PARCELADO ATÉ 3X",$D902-(D902*TAXAS!$D$7))/3,IF($A902="DINERS",IF($B902="PARCELADO ATÉ 3X",$D902-(D902*TAXAS!$D$8))/3,IF($A902="AMERICA EXPRESS",IF($B902="PARCELADO ATÉ 3X",$D902-(D902*TAXAS!$D$9))/3,IF($A902=TAXAS!$A$10,IF($B902="PARCELADO ATÉ 3X",$D902-($D902*TAXAS!$D$10))/3,IF($A902=TAXAS!$A$11,IF($B902="PARCELADO ATÉ 3X",$D902-($D902*TAXAS!$D$11))/3,IF($A902=TAXAS!$A$12,IF($B902="PARCELADO ATÉ 3X",$D902-($D902*TAXAS!$D$12))/3,IF($A902=TAXAS!$A$13,IF($B902="PARCELADO ATÉ 3X",$D902-($D902*TAXAS!$D$13))/3,IF($A902=TAXAS!$A$14,IF($B902="PARCELADO ATÉ 3X",$D902-($D902*TAXAS!$D$14))/3,IF($A902=TAXAS!$A$15,IF($B902="PARCELADO ATÉ 3X",$D902-($D902*TAXAS!$D$15))/3,IF($A902=TAXAS!$A$16,IF($B902="PARCELADO ATÉ 3X",$D902-($D902*TAXAS!$D$16))/3,IF($A902=TAXAS!$A$17,IF($B902="PARCELADO ATÉ 3X",$D902-($D902*TAXAS!$D$17))/3,IF($A902=TAXAS!$A$18,IF($B902="PARCELADO ATÉ 3X",$D902-($D902*TAXAS!$D$18))/3,IF($A902=TAXAS!$A$19,IF($B902="PARCELADO ATÉ 3X",$D902-($D902*TAXAS!$D$19))/3,IF($A902=TAXAS!$A$20,IF($B902="PARCELADO ATÉ 3X",$D902-($D902*TAXAS!$D$20))/3,IF($A902=TAXAS!$A$21,IF($B902="PARCELADO ATÉ 3X",$D902-($D902*TAXAS!$D$21))/3,IF($A902=TAXAS!$A$22,IF($B902="PARCELADO ATÉ 3X",$D902-($D902*TAXAS!$D$22))/3,IF($A902=TAXAS!$A$23,IF($B902="PARCELADO ATÉ 3X",$D902-($D902*TAXAS!$D$23))/3,IF($A902=TAXAS!$A$24,IF($B902="PARCELADO ATÉ 3X",$D902-($D902*TAXAS!$D$24))/3,IF($A902=TAXAS!$A$25,IF($B902="PARCELADO ATÉ 3X",$D902-($D902*TAXAS!$D$25))/3,IF($A902=TAXAS!$A$26,IF($B902="PARCELADO ATÉ 3X",$D902-($D902*TAXAS!$D$26))/3,IF($A902=TAXAS!$A$27,IF($B902="PARCELADO ATÉ 3X",$D902-($D902*TAXAS!$D$27))/3))))))))))))))))))))))))/1</f>
        <v>0</v>
      </c>
      <c r="H902" s="9">
        <f>IF($A902="VISA",IF($B902="PARCELADO ATÉ 6X",$D902-(D902*TAXAS!$E$4))/6,IF($A902="MASTER",IF($B902="PARCELADO ATÉ 6X",$D902-(D902*TAXAS!$E$5))/6,IF($A902="ELO",IF($B902="PARCELADO ATÉ 6X",$D902-(D902*TAXAS!$E$6))/6,IF($A902="HIPERCARD",IF($B902="PARCELADO ATÉ 6X",$D902-(D902*TAXAS!$E$7))/6,IF($A902="DINERS",IF($B902="PARCELADO ATÉ 6X",$D902-(D902*TAXAS!$E$8))/6,IF($A902="AMERICA EXPRESS",IF($B902="PARCELADO ATÉ 6X",$D902-(D902*TAXAS!$E$9))/6,IF($A902=TAXAS!$A$10,IF($B902="PARCELADO ATÉ 6X",$D902-($D902*TAXAS!$E$10))/6,IF($A902=TAXAS!$A$11,IF($B902="PARCELADO ATÉ 6X",$D902-($D902*TAXAS!$E$11))/6,IF($A902=TAXAS!$A$12,IF($B902="PARCELADO ATÉ 6X",$D902-($D902*TAXAS!$E$12))/6,IF($A902=TAXAS!$A$13,IF($B902="PARCELADO ATÉ 6X",$D902-($D902*TAXAS!$E$13))/6,IF($A902=TAXAS!$A$14,IF($B902="PARCELADO ATÉ 6X",$D902-($D902*TAXAS!$E$14))/6,IF($A902=TAXAS!$A$15,IF($B902="PARCELADO ATÉ 6X",$D902-($D902*TAXAS!$E$15))/6,IF($A902=TAXAS!$A$16,IF($B902="PARCELADO ATÉ 6X",$D902-($D902*TAXAS!$E$16))/6,IF($A902=TAXAS!$A$17,IF($B902="PARCELADO ATÉ 6X",$D902-($D902*TAXAS!$E$17))/6,IF($A902=TAXAS!$A$18,IF($B902="PARCELADO ATÉ 6X",$D902-($D902*TAXAS!$E$18))/6,IF($A902=TAXAS!$A$19,IF($B902="PARCELADO ATÉ 6X",$D902-($D902*TAXAS!$E$19))/6,IF($A902=TAXAS!$A$20,IF($B902="PARCELADO ATÉ 6X",$D902-($D902*TAXAS!$E$20))/6,IF($A902=TAXAS!$A$21,IF($B902="PARCELADO ATÉ 6X",$D902-($D902*TAXAS!$E$21))/6,IF($A902=TAXAS!$A$22,IF($B902="PARCELADO ATÉ 6X",$D902-($D902*TAXAS!$E$22))/6,IF($A902=TAXAS!$A$23,IF($B902="PARCELADO ATÉ 6X",$D902-($D902*TAXAS!$E$23))/6,IF($A902=TAXAS!$A$24,IF($B902="PARCELADO ATÉ 6X",$D902-($D902*TAXAS!$E$24))/6,IF($A902=TAXAS!$A$25,IF($B902="PARCELADO ATÉ 6X",$D902-($D902*TAXAS!$E$25))/6,IF($A902=TAXAS!$A$26,IF($B902="PARCELADO ATÉ 6X",$D902-($D902*TAXAS!$E$26))/6,IF($A902=TAXAS!$A$27,IF($B902="PARCELADO ATÉ 6X",$D902-($D902*TAXAS!$E$27))/6))))))))))))))))))))))))/1</f>
        <v>0</v>
      </c>
      <c r="I902" s="9">
        <f>IF($A902="VISA",IF($B902="PARCELADO ATÉ 12X",$D902-(D902*TAXAS!$F$4))/12,IF($A902="MASTER",IF($B902="PARCELADO ATÉ 12X",$D902-(D902*TAXAS!$F$5))/12,IF($A902="ELO",IF($B902="PARCELADO ATÉ 12X",$D902-(D902*TAXAS!$F$6))/12,IF($A902="HIPERCARD",IF($B902="PARCELADO ATÉ 12X",$D902-(D902*TAXAS!$F$7))/12,IF($A902="DINERS",IF($B902="PARCELADO ATÉ 12X",$D902-(D902*TAXAS!$F$8))/12,IF($A902="AMERICA EXPRESS",IF($B902="PARCELADO ATÉ 12X",$D902-(D902*TAXAS!$F$9))/12,IF($A902=TAXAS!$A$10,IF($B902="PARCELADO ATÉ 12X",$D902-($D902*TAXAS!$F$10))/12,IF($A902=TAXAS!$A$11,IF($B902="PARCELADO ATÉ 12X",$D902-($D902*TAXAS!$F$11))/12,IF($A902=TAXAS!$A$12,IF($B902="PARCELADO ATÉ 12X",$D902-($D902*TAXAS!$F$12))/12,IF($A902=TAXAS!$A$13,IF($B902="PARCELADO ATÉ 12X",$D902-($D902*TAXAS!$F$13))/12,IF($A902=TAXAS!$A$14,IF($B902="PARCELADO ATÉ 12X",$D902-($D902*TAXAS!$F$14))/12,IF($A902=TAXAS!$A$15,IF($B902="PARCELADO ATÉ 12X",$D902-($D902*TAXAS!$F$15))/12,IF($A902=TAXAS!$A$16,IF($B902="PARCELADO ATÉ 12X",$D902-($D902*TAXAS!$F$16))/12,IF($A902=TAXAS!$A$17,IF($B902="PARCELADO ATÉ 12X",$D902-($D902*TAXAS!$F$17))/12,IF($A902=TAXAS!$A$18,IF($B902="PARCELADO ATÉ 12X",$D902-($D902*TAXAS!$F$18))/12,IF($A902=TAXAS!$A$19,IF($B902="PARCELADO ATÉ 12X",$D902-($D902*TAXAS!$F$19))/12,IF($A902=TAXAS!$A$20,IF($B902="PARCELADO ATÉ 12X",$D902-($D902*TAXAS!$F$20))/12,IF($A902=TAXAS!$A$21,IF($B902="PARCELADO ATÉ 12X",$D902-($D902*TAXAS!$F$21))/12,IF($A902=TAXAS!$A$22,IF($B902="PARCELADO ATÉ 12X",$D902-($D902*TAXAS!$F$22))/12,IF($A902=TAXAS!$A$23,IF($B902="PARCELADO ATÉ 12X",$D902-($D902*TAXAS!$F$23))/12,IF($A902=TAXAS!$A$24,IF($B902="PARCELADO ATÉ 12X",$D902-($D902*TAXAS!$F$24))/12,IF($A902=TAXAS!$A$25,IF($B902="PARCELADO ATÉ 12X",$D902-($D902*TAXAS!$F$25))/12,IF($A902=TAXAS!$A$26,IF($B902="PARCELADO ATÉ 12X",$D902-($D902*TAXAS!$F$26))/12,IF($A902=TAXAS!$A$27,IF($B902="PARCELADO ATÉ 12X",$D902-($D902*TAXAS!$F$27))/12))))))))))))))))))))))))/1</f>
        <v>0</v>
      </c>
      <c r="J902" s="8">
        <f t="shared" si="0"/>
        <v>0</v>
      </c>
      <c r="K902" s="10" t="b">
        <f>IF($B902="PARCELADO ATÉ 3X",($D902-($D902*TAXAS!$D$4))-$J902)</f>
        <v>0</v>
      </c>
      <c r="L902" s="10" t="b">
        <f>IF($B902="PARCELADO ATÉ 6X",($D902-($D902*TAXAS!$E$4))-$J902)</f>
        <v>0</v>
      </c>
      <c r="M902" s="10" t="b">
        <f>IF($B902="PARCELADO ATÉ 12X",($D902-($D902*TAXAS!$F$4))-$J902)</f>
        <v>0</v>
      </c>
      <c r="N902" s="8">
        <f t="shared" si="1"/>
        <v>0</v>
      </c>
      <c r="O902" s="10">
        <f t="shared" si="2"/>
        <v>0</v>
      </c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spans="1:31" ht="15.75" customHeight="1" x14ac:dyDescent="0.2">
      <c r="A903" s="3"/>
      <c r="B903" s="5"/>
      <c r="C903" s="6"/>
      <c r="D903" s="42"/>
      <c r="E903" s="8">
        <f>IF($A903="VISA",IF($B903="DÉBITO",$D903-($D903*TAXAS!$B$4)),IF($A903="MASTER",IF($B903="DÉBITO",$D903-($D903*TAXAS!$B$5)),IF($A903="ELO", IF($B903="DÉBITO",$D903-($D903*TAXAS!$B$6)),IF($A903="HIPERCARD",IF($B903="DÉBITO",$D903-($D903*TAXAS!$B$7)),IF($A903="DINERS",IF($B903="DÉBITO",$D903-($D903*TAXAS!$B$8)),IF($A903="AMERICA EXPRESS",IF($B903="DÉBITO",$D903-($D903*TAXAS!$B$9)),IF($A903=TAXAS!$A$10,IF($B903="DÉBITO",$D903-($D903*TAXAS!$B$10)), IF($A903=TAXAS!$A$11,IF($B903="DÉBITO",$D903-($D903*TAXAS!$B$11)), IF($A903=TAXAS!$A$12,IF($B903="DÉBITO",$D903-($D903*TAXAS!$B$12)), IF($A903=TAXAS!$A$13,IF($B903="DÉBITO",$D903-($D903*TAXAS!$B$13)), IF($A903=TAXAS!$A$14,IF($B903="DÉBITO",$D903-($D903*TAXAS!$B$14)), IF($A903=TAXAS!$A$15,IF($B903="DÉBITO",$D903-($D903*TAXAS!$B$15)), IF($A903=TAXAS!$A$16,IF($B903="DÉBITO",$D903-($D903*TAXAS!$B$16)), IF($A903=TAXAS!$A$17,IF($B903="DÉBITO",$D903-($D903*TAXAS!$B$17)), IF($A903=TAXAS!$A$18,IF($B903="DÉBITO",$D903-($D903*TAXAS!$B$18)), IF($A903=TAXAS!$A$19,IF($B903="DÉBITO",$D903-($D903*TAXAS!$B$19)), IF($A903=TAXAS!$A$20,IF($B903="DÉBITO",$D903-($D903*TAXAS!$B$20)), IF($A903=TAXAS!$A$21,IF($B903="DÉBITO",$D903-($D903*TAXAS!$B$21)), IF($A903=TAXAS!$A$22,IF($B903="DÉBITO",$D903-($D903*TAXAS!$B$22)), IF($A903=TAXAS!$A$23,IF($B903="DÉBITO",$D903-($D903*TAXAS!$B$23)), IF($A903=TAXAS!$A$24,IF($B903="DÉBITO",$D903-($D903*TAXAS!$B$24)), IF($A903=TAXAS!$A$25,IF($B903="DÉBITO",$D903-($D903*TAXAS!$B$25)), IF($A903=TAXAS!$A$26,IF($B903="DÉBITO",$D903-($D903*TAXAS!$B$26)), IF($A903=TAXAS!$A$27,IF($B903="DÉBITO",$D903-($D903*TAXAS!$B$27))))))))))))))))))))))))))/1</f>
        <v>0</v>
      </c>
      <c r="F903" s="8">
        <f>IF($A903="VISA",IF($B903="CRÉDITO",$D903-($D903*TAXAS!$C$4)),IF($A903="MASTER",IF($B903="CRÉDITO",$D903-($D903*TAXAS!$C$5)),IF($A903="ELO", IF($B903="CRÉDITO",$D903-($D903*TAXAS!$C$6)),IF($A903="HIPERCARD",IF($B903="CRÉDITO",$D903-($D903*TAXAS!$C$7)),IF($A903="DINERS",IF($B903="CRÉDITO",$D903-($D903*TAXAS!$C$8)),IF($A903="AMERICA EXPRESS",IF($B903="CRÉDITO",$D903-($D903*TAXAS!$C$9)),IF($A903=TAXAS!$A$10,IF($B903="CRÉDITO",$D903-($D903*TAXAS!$C$10)), IF($A903=TAXAS!$A$11,IF($B903="CRÉDITO",$D903-($D903*TAXAS!$C$11)), IF($A903=TAXAS!$A$12,IF($B903="CRÉDITO",$D903-($D903*TAXAS!$C$12)), IF($A903=TAXAS!$A$13,IF($B903="CRÉDITO",$D903-($D903*TAXAS!$C$13)), IF($A903=TAXAS!$A$14,IF($B903="CRÉDITO",$D903-($D903*TAXAS!$C$14)), IF($A903=TAXAS!$A$15,IF($B903="CRÉDITO",$D903-($D903*TAXAS!$C$15)), IF($A903=TAXAS!$A$16,IF($B903="CRÉDITO",$D903-($D903*TAXAS!$C$16)), IF($A903=TAXAS!$A$17,IF($B903="CRÉDITO",$D903-($D903*TAXAS!$C$17)), IF($A903=TAXAS!$A$18,IF($B903="CRÉDITO",$D903-($D903*TAXAS!$C$18)), IF($A903=TAXAS!$A$19,IF($B903="CRÉDITO",$D903-($D903*TAXAS!$C$19)), IF($A903=TAXAS!$A$20,IF($B903="CRÉDITO",$D903-($D903*TAXAS!$C$20)), IF($A903=TAXAS!$A$21,IF($B903="CRÉDITO",$D903-($D903*TAXAS!$C$21)), IF($A903=TAXAS!$A$22,IF($B903="CRÉDITO",$D903-($D903*TAXAS!$C$22)), IF($A903=TAXAS!$A$23,IF($B903="CRÉDITO",$D903-($D903*TAXAS!$C$23)), IF($A903=TAXAS!$A$24,IF($B903="CRÉDITO",$D903-($D903*TAXAS!$C$24)), IF($A903=TAXAS!$A$25,IF($B903="CRÉDITO",$D903-($D903*TAXAS!$C$25)), IF($A903=TAXAS!$A$26,IF($B903="CRÉDITO",$D903-($D903*TAXAS!$C$26)), IF($A903=TAXAS!$A$27,IF($B903="CRÉDITO",$D903-($D903*TAXAS!$C$27))))))))))))))))))))))))))/1</f>
        <v>0</v>
      </c>
      <c r="G903" s="9">
        <f>IF($A903="VISA",IF($B903="PARCELADO ATÉ 3X",$D903-(D903*TAXAS!$D$4))/3,IF($A903="MASTER",IF($B903="PARCELADO ATÉ 3X",$D903-(D903*TAXAS!$D$5))/3,IF($A903="ELO",IF($B903="PARCELADO ATÉ 3X",$D903-(D903*TAXAS!$D$6))/3,IF($A903="HIPERCARD",IF($B903="PARCELADO ATÉ 3X",$D903-(D903*TAXAS!$D$7))/3,IF($A903="DINERS",IF($B903="PARCELADO ATÉ 3X",$D903-(D903*TAXAS!$D$8))/3,IF($A903="AMERICA EXPRESS",IF($B903="PARCELADO ATÉ 3X",$D903-(D903*TAXAS!$D$9))/3,IF($A903=TAXAS!$A$10,IF($B903="PARCELADO ATÉ 3X",$D903-($D903*TAXAS!$D$10))/3,IF($A903=TAXAS!$A$11,IF($B903="PARCELADO ATÉ 3X",$D903-($D903*TAXAS!$D$11))/3,IF($A903=TAXAS!$A$12,IF($B903="PARCELADO ATÉ 3X",$D903-($D903*TAXAS!$D$12))/3,IF($A903=TAXAS!$A$13,IF($B903="PARCELADO ATÉ 3X",$D903-($D903*TAXAS!$D$13))/3,IF($A903=TAXAS!$A$14,IF($B903="PARCELADO ATÉ 3X",$D903-($D903*TAXAS!$D$14))/3,IF($A903=TAXAS!$A$15,IF($B903="PARCELADO ATÉ 3X",$D903-($D903*TAXAS!$D$15))/3,IF($A903=TAXAS!$A$16,IF($B903="PARCELADO ATÉ 3X",$D903-($D903*TAXAS!$D$16))/3,IF($A903=TAXAS!$A$17,IF($B903="PARCELADO ATÉ 3X",$D903-($D903*TAXAS!$D$17))/3,IF($A903=TAXAS!$A$18,IF($B903="PARCELADO ATÉ 3X",$D903-($D903*TAXAS!$D$18))/3,IF($A903=TAXAS!$A$19,IF($B903="PARCELADO ATÉ 3X",$D903-($D903*TAXAS!$D$19))/3,IF($A903=TAXAS!$A$20,IF($B903="PARCELADO ATÉ 3X",$D903-($D903*TAXAS!$D$20))/3,IF($A903=TAXAS!$A$21,IF($B903="PARCELADO ATÉ 3X",$D903-($D903*TAXAS!$D$21))/3,IF($A903=TAXAS!$A$22,IF($B903="PARCELADO ATÉ 3X",$D903-($D903*TAXAS!$D$22))/3,IF($A903=TAXAS!$A$23,IF($B903="PARCELADO ATÉ 3X",$D903-($D903*TAXAS!$D$23))/3,IF($A903=TAXAS!$A$24,IF($B903="PARCELADO ATÉ 3X",$D903-($D903*TAXAS!$D$24))/3,IF($A903=TAXAS!$A$25,IF($B903="PARCELADO ATÉ 3X",$D903-($D903*TAXAS!$D$25))/3,IF($A903=TAXAS!$A$26,IF($B903="PARCELADO ATÉ 3X",$D903-($D903*TAXAS!$D$26))/3,IF($A903=TAXAS!$A$27,IF($B903="PARCELADO ATÉ 3X",$D903-($D903*TAXAS!$D$27))/3))))))))))))))))))))))))/1</f>
        <v>0</v>
      </c>
      <c r="H903" s="9">
        <f>IF($A903="VISA",IF($B903="PARCELADO ATÉ 6X",$D903-(D903*TAXAS!$E$4))/6,IF($A903="MASTER",IF($B903="PARCELADO ATÉ 6X",$D903-(D903*TAXAS!$E$5))/6,IF($A903="ELO",IF($B903="PARCELADO ATÉ 6X",$D903-(D903*TAXAS!$E$6))/6,IF($A903="HIPERCARD",IF($B903="PARCELADO ATÉ 6X",$D903-(D903*TAXAS!$E$7))/6,IF($A903="DINERS",IF($B903="PARCELADO ATÉ 6X",$D903-(D903*TAXAS!$E$8))/6,IF($A903="AMERICA EXPRESS",IF($B903="PARCELADO ATÉ 6X",$D903-(D903*TAXAS!$E$9))/6,IF($A903=TAXAS!$A$10,IF($B903="PARCELADO ATÉ 6X",$D903-($D903*TAXAS!$E$10))/6,IF($A903=TAXAS!$A$11,IF($B903="PARCELADO ATÉ 6X",$D903-($D903*TAXAS!$E$11))/6,IF($A903=TAXAS!$A$12,IF($B903="PARCELADO ATÉ 6X",$D903-($D903*TAXAS!$E$12))/6,IF($A903=TAXAS!$A$13,IF($B903="PARCELADO ATÉ 6X",$D903-($D903*TAXAS!$E$13))/6,IF($A903=TAXAS!$A$14,IF($B903="PARCELADO ATÉ 6X",$D903-($D903*TAXAS!$E$14))/6,IF($A903=TAXAS!$A$15,IF($B903="PARCELADO ATÉ 6X",$D903-($D903*TAXAS!$E$15))/6,IF($A903=TAXAS!$A$16,IF($B903="PARCELADO ATÉ 6X",$D903-($D903*TAXAS!$E$16))/6,IF($A903=TAXAS!$A$17,IF($B903="PARCELADO ATÉ 6X",$D903-($D903*TAXAS!$E$17))/6,IF($A903=TAXAS!$A$18,IF($B903="PARCELADO ATÉ 6X",$D903-($D903*TAXAS!$E$18))/6,IF($A903=TAXAS!$A$19,IF($B903="PARCELADO ATÉ 6X",$D903-($D903*TAXAS!$E$19))/6,IF($A903=TAXAS!$A$20,IF($B903="PARCELADO ATÉ 6X",$D903-($D903*TAXAS!$E$20))/6,IF($A903=TAXAS!$A$21,IF($B903="PARCELADO ATÉ 6X",$D903-($D903*TAXAS!$E$21))/6,IF($A903=TAXAS!$A$22,IF($B903="PARCELADO ATÉ 6X",$D903-($D903*TAXAS!$E$22))/6,IF($A903=TAXAS!$A$23,IF($B903="PARCELADO ATÉ 6X",$D903-($D903*TAXAS!$E$23))/6,IF($A903=TAXAS!$A$24,IF($B903="PARCELADO ATÉ 6X",$D903-($D903*TAXAS!$E$24))/6,IF($A903=TAXAS!$A$25,IF($B903="PARCELADO ATÉ 6X",$D903-($D903*TAXAS!$E$25))/6,IF($A903=TAXAS!$A$26,IF($B903="PARCELADO ATÉ 6X",$D903-($D903*TAXAS!$E$26))/6,IF($A903=TAXAS!$A$27,IF($B903="PARCELADO ATÉ 6X",$D903-($D903*TAXAS!$E$27))/6))))))))))))))))))))))))/1</f>
        <v>0</v>
      </c>
      <c r="I903" s="9">
        <f>IF($A903="VISA",IF($B903="PARCELADO ATÉ 12X",$D903-(D903*TAXAS!$F$4))/12,IF($A903="MASTER",IF($B903="PARCELADO ATÉ 12X",$D903-(D903*TAXAS!$F$5))/12,IF($A903="ELO",IF($B903="PARCELADO ATÉ 12X",$D903-(D903*TAXAS!$F$6))/12,IF($A903="HIPERCARD",IF($B903="PARCELADO ATÉ 12X",$D903-(D903*TAXAS!$F$7))/12,IF($A903="DINERS",IF($B903="PARCELADO ATÉ 12X",$D903-(D903*TAXAS!$F$8))/12,IF($A903="AMERICA EXPRESS",IF($B903="PARCELADO ATÉ 12X",$D903-(D903*TAXAS!$F$9))/12,IF($A903=TAXAS!$A$10,IF($B903="PARCELADO ATÉ 12X",$D903-($D903*TAXAS!$F$10))/12,IF($A903=TAXAS!$A$11,IF($B903="PARCELADO ATÉ 12X",$D903-($D903*TAXAS!$F$11))/12,IF($A903=TAXAS!$A$12,IF($B903="PARCELADO ATÉ 12X",$D903-($D903*TAXAS!$F$12))/12,IF($A903=TAXAS!$A$13,IF($B903="PARCELADO ATÉ 12X",$D903-($D903*TAXAS!$F$13))/12,IF($A903=TAXAS!$A$14,IF($B903="PARCELADO ATÉ 12X",$D903-($D903*TAXAS!$F$14))/12,IF($A903=TAXAS!$A$15,IF($B903="PARCELADO ATÉ 12X",$D903-($D903*TAXAS!$F$15))/12,IF($A903=TAXAS!$A$16,IF($B903="PARCELADO ATÉ 12X",$D903-($D903*TAXAS!$F$16))/12,IF($A903=TAXAS!$A$17,IF($B903="PARCELADO ATÉ 12X",$D903-($D903*TAXAS!$F$17))/12,IF($A903=TAXAS!$A$18,IF($B903="PARCELADO ATÉ 12X",$D903-($D903*TAXAS!$F$18))/12,IF($A903=TAXAS!$A$19,IF($B903="PARCELADO ATÉ 12X",$D903-($D903*TAXAS!$F$19))/12,IF($A903=TAXAS!$A$20,IF($B903="PARCELADO ATÉ 12X",$D903-($D903*TAXAS!$F$20))/12,IF($A903=TAXAS!$A$21,IF($B903="PARCELADO ATÉ 12X",$D903-($D903*TAXAS!$F$21))/12,IF($A903=TAXAS!$A$22,IF($B903="PARCELADO ATÉ 12X",$D903-($D903*TAXAS!$F$22))/12,IF($A903=TAXAS!$A$23,IF($B903="PARCELADO ATÉ 12X",$D903-($D903*TAXAS!$F$23))/12,IF($A903=TAXAS!$A$24,IF($B903="PARCELADO ATÉ 12X",$D903-($D903*TAXAS!$F$24))/12,IF($A903=TAXAS!$A$25,IF($B903="PARCELADO ATÉ 12X",$D903-($D903*TAXAS!$F$25))/12,IF($A903=TAXAS!$A$26,IF($B903="PARCELADO ATÉ 12X",$D903-($D903*TAXAS!$F$26))/12,IF($A903=TAXAS!$A$27,IF($B903="PARCELADO ATÉ 12X",$D903-($D903*TAXAS!$F$27))/12))))))))))))))))))))))))/1</f>
        <v>0</v>
      </c>
      <c r="J903" s="8">
        <f t="shared" si="0"/>
        <v>0</v>
      </c>
      <c r="K903" s="10" t="b">
        <f>IF($B903="PARCELADO ATÉ 3X",($D903-($D903*TAXAS!$D$4))-$J903)</f>
        <v>0</v>
      </c>
      <c r="L903" s="10" t="b">
        <f>IF($B903="PARCELADO ATÉ 6X",($D903-($D903*TAXAS!$E$4))-$J903)</f>
        <v>0</v>
      </c>
      <c r="M903" s="10" t="b">
        <f>IF($B903="PARCELADO ATÉ 12X",($D903-($D903*TAXAS!$F$4))-$J903)</f>
        <v>0</v>
      </c>
      <c r="N903" s="8">
        <f t="shared" si="1"/>
        <v>0</v>
      </c>
      <c r="O903" s="10">
        <f t="shared" si="2"/>
        <v>0</v>
      </c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spans="1:31" ht="15.75" customHeight="1" x14ac:dyDescent="0.2">
      <c r="A904" s="3"/>
      <c r="B904" s="5"/>
      <c r="C904" s="6"/>
      <c r="D904" s="42"/>
      <c r="E904" s="8">
        <f>IF($A904="VISA",IF($B904="DÉBITO",$D904-($D904*TAXAS!$B$4)),IF($A904="MASTER",IF($B904="DÉBITO",$D904-($D904*TAXAS!$B$5)),IF($A904="ELO", IF($B904="DÉBITO",$D904-($D904*TAXAS!$B$6)),IF($A904="HIPERCARD",IF($B904="DÉBITO",$D904-($D904*TAXAS!$B$7)),IF($A904="DINERS",IF($B904="DÉBITO",$D904-($D904*TAXAS!$B$8)),IF($A904="AMERICA EXPRESS",IF($B904="DÉBITO",$D904-($D904*TAXAS!$B$9)),IF($A904=TAXAS!$A$10,IF($B904="DÉBITO",$D904-($D904*TAXAS!$B$10)), IF($A904=TAXAS!$A$11,IF($B904="DÉBITO",$D904-($D904*TAXAS!$B$11)), IF($A904=TAXAS!$A$12,IF($B904="DÉBITO",$D904-($D904*TAXAS!$B$12)), IF($A904=TAXAS!$A$13,IF($B904="DÉBITO",$D904-($D904*TAXAS!$B$13)), IF($A904=TAXAS!$A$14,IF($B904="DÉBITO",$D904-($D904*TAXAS!$B$14)), IF($A904=TAXAS!$A$15,IF($B904="DÉBITO",$D904-($D904*TAXAS!$B$15)), IF($A904=TAXAS!$A$16,IF($B904="DÉBITO",$D904-($D904*TAXAS!$B$16)), IF($A904=TAXAS!$A$17,IF($B904="DÉBITO",$D904-($D904*TAXAS!$B$17)), IF($A904=TAXAS!$A$18,IF($B904="DÉBITO",$D904-($D904*TAXAS!$B$18)), IF($A904=TAXAS!$A$19,IF($B904="DÉBITO",$D904-($D904*TAXAS!$B$19)), IF($A904=TAXAS!$A$20,IF($B904="DÉBITO",$D904-($D904*TAXAS!$B$20)), IF($A904=TAXAS!$A$21,IF($B904="DÉBITO",$D904-($D904*TAXAS!$B$21)), IF($A904=TAXAS!$A$22,IF($B904="DÉBITO",$D904-($D904*TAXAS!$B$22)), IF($A904=TAXAS!$A$23,IF($B904="DÉBITO",$D904-($D904*TAXAS!$B$23)), IF($A904=TAXAS!$A$24,IF($B904="DÉBITO",$D904-($D904*TAXAS!$B$24)), IF($A904=TAXAS!$A$25,IF($B904="DÉBITO",$D904-($D904*TAXAS!$B$25)), IF($A904=TAXAS!$A$26,IF($B904="DÉBITO",$D904-($D904*TAXAS!$B$26)), IF($A904=TAXAS!$A$27,IF($B904="DÉBITO",$D904-($D904*TAXAS!$B$27))))))))))))))))))))))))))/1</f>
        <v>0</v>
      </c>
      <c r="F904" s="8">
        <f>IF($A904="VISA",IF($B904="CRÉDITO",$D904-($D904*TAXAS!$C$4)),IF($A904="MASTER",IF($B904="CRÉDITO",$D904-($D904*TAXAS!$C$5)),IF($A904="ELO", IF($B904="CRÉDITO",$D904-($D904*TAXAS!$C$6)),IF($A904="HIPERCARD",IF($B904="CRÉDITO",$D904-($D904*TAXAS!$C$7)),IF($A904="DINERS",IF($B904="CRÉDITO",$D904-($D904*TAXAS!$C$8)),IF($A904="AMERICA EXPRESS",IF($B904="CRÉDITO",$D904-($D904*TAXAS!$C$9)),IF($A904=TAXAS!$A$10,IF($B904="CRÉDITO",$D904-($D904*TAXAS!$C$10)), IF($A904=TAXAS!$A$11,IF($B904="CRÉDITO",$D904-($D904*TAXAS!$C$11)), IF($A904=TAXAS!$A$12,IF($B904="CRÉDITO",$D904-($D904*TAXAS!$C$12)), IF($A904=TAXAS!$A$13,IF($B904="CRÉDITO",$D904-($D904*TAXAS!$C$13)), IF($A904=TAXAS!$A$14,IF($B904="CRÉDITO",$D904-($D904*TAXAS!$C$14)), IF($A904=TAXAS!$A$15,IF($B904="CRÉDITO",$D904-($D904*TAXAS!$C$15)), IF($A904=TAXAS!$A$16,IF($B904="CRÉDITO",$D904-($D904*TAXAS!$C$16)), IF($A904=TAXAS!$A$17,IF($B904="CRÉDITO",$D904-($D904*TAXAS!$C$17)), IF($A904=TAXAS!$A$18,IF($B904="CRÉDITO",$D904-($D904*TAXAS!$C$18)), IF($A904=TAXAS!$A$19,IF($B904="CRÉDITO",$D904-($D904*TAXAS!$C$19)), IF($A904=TAXAS!$A$20,IF($B904="CRÉDITO",$D904-($D904*TAXAS!$C$20)), IF($A904=TAXAS!$A$21,IF($B904="CRÉDITO",$D904-($D904*TAXAS!$C$21)), IF($A904=TAXAS!$A$22,IF($B904="CRÉDITO",$D904-($D904*TAXAS!$C$22)), IF($A904=TAXAS!$A$23,IF($B904="CRÉDITO",$D904-($D904*TAXAS!$C$23)), IF($A904=TAXAS!$A$24,IF($B904="CRÉDITO",$D904-($D904*TAXAS!$C$24)), IF($A904=TAXAS!$A$25,IF($B904="CRÉDITO",$D904-($D904*TAXAS!$C$25)), IF($A904=TAXAS!$A$26,IF($B904="CRÉDITO",$D904-($D904*TAXAS!$C$26)), IF($A904=TAXAS!$A$27,IF($B904="CRÉDITO",$D904-($D904*TAXAS!$C$27))))))))))))))))))))))))))/1</f>
        <v>0</v>
      </c>
      <c r="G904" s="9">
        <f>IF($A904="VISA",IF($B904="PARCELADO ATÉ 3X",$D904-(D904*TAXAS!$D$4))/3,IF($A904="MASTER",IF($B904="PARCELADO ATÉ 3X",$D904-(D904*TAXAS!$D$5))/3,IF($A904="ELO",IF($B904="PARCELADO ATÉ 3X",$D904-(D904*TAXAS!$D$6))/3,IF($A904="HIPERCARD",IF($B904="PARCELADO ATÉ 3X",$D904-(D904*TAXAS!$D$7))/3,IF($A904="DINERS",IF($B904="PARCELADO ATÉ 3X",$D904-(D904*TAXAS!$D$8))/3,IF($A904="AMERICA EXPRESS",IF($B904="PARCELADO ATÉ 3X",$D904-(D904*TAXAS!$D$9))/3,IF($A904=TAXAS!$A$10,IF($B904="PARCELADO ATÉ 3X",$D904-($D904*TAXAS!$D$10))/3,IF($A904=TAXAS!$A$11,IF($B904="PARCELADO ATÉ 3X",$D904-($D904*TAXAS!$D$11))/3,IF($A904=TAXAS!$A$12,IF($B904="PARCELADO ATÉ 3X",$D904-($D904*TAXAS!$D$12))/3,IF($A904=TAXAS!$A$13,IF($B904="PARCELADO ATÉ 3X",$D904-($D904*TAXAS!$D$13))/3,IF($A904=TAXAS!$A$14,IF($B904="PARCELADO ATÉ 3X",$D904-($D904*TAXAS!$D$14))/3,IF($A904=TAXAS!$A$15,IF($B904="PARCELADO ATÉ 3X",$D904-($D904*TAXAS!$D$15))/3,IF($A904=TAXAS!$A$16,IF($B904="PARCELADO ATÉ 3X",$D904-($D904*TAXAS!$D$16))/3,IF($A904=TAXAS!$A$17,IF($B904="PARCELADO ATÉ 3X",$D904-($D904*TAXAS!$D$17))/3,IF($A904=TAXAS!$A$18,IF($B904="PARCELADO ATÉ 3X",$D904-($D904*TAXAS!$D$18))/3,IF($A904=TAXAS!$A$19,IF($B904="PARCELADO ATÉ 3X",$D904-($D904*TAXAS!$D$19))/3,IF($A904=TAXAS!$A$20,IF($B904="PARCELADO ATÉ 3X",$D904-($D904*TAXAS!$D$20))/3,IF($A904=TAXAS!$A$21,IF($B904="PARCELADO ATÉ 3X",$D904-($D904*TAXAS!$D$21))/3,IF($A904=TAXAS!$A$22,IF($B904="PARCELADO ATÉ 3X",$D904-($D904*TAXAS!$D$22))/3,IF($A904=TAXAS!$A$23,IF($B904="PARCELADO ATÉ 3X",$D904-($D904*TAXAS!$D$23))/3,IF($A904=TAXAS!$A$24,IF($B904="PARCELADO ATÉ 3X",$D904-($D904*TAXAS!$D$24))/3,IF($A904=TAXAS!$A$25,IF($B904="PARCELADO ATÉ 3X",$D904-($D904*TAXAS!$D$25))/3,IF($A904=TAXAS!$A$26,IF($B904="PARCELADO ATÉ 3X",$D904-($D904*TAXAS!$D$26))/3,IF($A904=TAXAS!$A$27,IF($B904="PARCELADO ATÉ 3X",$D904-($D904*TAXAS!$D$27))/3))))))))))))))))))))))))/1</f>
        <v>0</v>
      </c>
      <c r="H904" s="9">
        <f>IF($A904="VISA",IF($B904="PARCELADO ATÉ 6X",$D904-(D904*TAXAS!$E$4))/6,IF($A904="MASTER",IF($B904="PARCELADO ATÉ 6X",$D904-(D904*TAXAS!$E$5))/6,IF($A904="ELO",IF($B904="PARCELADO ATÉ 6X",$D904-(D904*TAXAS!$E$6))/6,IF($A904="HIPERCARD",IF($B904="PARCELADO ATÉ 6X",$D904-(D904*TAXAS!$E$7))/6,IF($A904="DINERS",IF($B904="PARCELADO ATÉ 6X",$D904-(D904*TAXAS!$E$8))/6,IF($A904="AMERICA EXPRESS",IF($B904="PARCELADO ATÉ 6X",$D904-(D904*TAXAS!$E$9))/6,IF($A904=TAXAS!$A$10,IF($B904="PARCELADO ATÉ 6X",$D904-($D904*TAXAS!$E$10))/6,IF($A904=TAXAS!$A$11,IF($B904="PARCELADO ATÉ 6X",$D904-($D904*TAXAS!$E$11))/6,IF($A904=TAXAS!$A$12,IF($B904="PARCELADO ATÉ 6X",$D904-($D904*TAXAS!$E$12))/6,IF($A904=TAXAS!$A$13,IF($B904="PARCELADO ATÉ 6X",$D904-($D904*TAXAS!$E$13))/6,IF($A904=TAXAS!$A$14,IF($B904="PARCELADO ATÉ 6X",$D904-($D904*TAXAS!$E$14))/6,IF($A904=TAXAS!$A$15,IF($B904="PARCELADO ATÉ 6X",$D904-($D904*TAXAS!$E$15))/6,IF($A904=TAXAS!$A$16,IF($B904="PARCELADO ATÉ 6X",$D904-($D904*TAXAS!$E$16))/6,IF($A904=TAXAS!$A$17,IF($B904="PARCELADO ATÉ 6X",$D904-($D904*TAXAS!$E$17))/6,IF($A904=TAXAS!$A$18,IF($B904="PARCELADO ATÉ 6X",$D904-($D904*TAXAS!$E$18))/6,IF($A904=TAXAS!$A$19,IF($B904="PARCELADO ATÉ 6X",$D904-($D904*TAXAS!$E$19))/6,IF($A904=TAXAS!$A$20,IF($B904="PARCELADO ATÉ 6X",$D904-($D904*TAXAS!$E$20))/6,IF($A904=TAXAS!$A$21,IF($B904="PARCELADO ATÉ 6X",$D904-($D904*TAXAS!$E$21))/6,IF($A904=TAXAS!$A$22,IF($B904="PARCELADO ATÉ 6X",$D904-($D904*TAXAS!$E$22))/6,IF($A904=TAXAS!$A$23,IF($B904="PARCELADO ATÉ 6X",$D904-($D904*TAXAS!$E$23))/6,IF($A904=TAXAS!$A$24,IF($B904="PARCELADO ATÉ 6X",$D904-($D904*TAXAS!$E$24))/6,IF($A904=TAXAS!$A$25,IF($B904="PARCELADO ATÉ 6X",$D904-($D904*TAXAS!$E$25))/6,IF($A904=TAXAS!$A$26,IF($B904="PARCELADO ATÉ 6X",$D904-($D904*TAXAS!$E$26))/6,IF($A904=TAXAS!$A$27,IF($B904="PARCELADO ATÉ 6X",$D904-($D904*TAXAS!$E$27))/6))))))))))))))))))))))))/1</f>
        <v>0</v>
      </c>
      <c r="I904" s="9">
        <f>IF($A904="VISA",IF($B904="PARCELADO ATÉ 12X",$D904-(D904*TAXAS!$F$4))/12,IF($A904="MASTER",IF($B904="PARCELADO ATÉ 12X",$D904-(D904*TAXAS!$F$5))/12,IF($A904="ELO",IF($B904="PARCELADO ATÉ 12X",$D904-(D904*TAXAS!$F$6))/12,IF($A904="HIPERCARD",IF($B904="PARCELADO ATÉ 12X",$D904-(D904*TAXAS!$F$7))/12,IF($A904="DINERS",IF($B904="PARCELADO ATÉ 12X",$D904-(D904*TAXAS!$F$8))/12,IF($A904="AMERICA EXPRESS",IF($B904="PARCELADO ATÉ 12X",$D904-(D904*TAXAS!$F$9))/12,IF($A904=TAXAS!$A$10,IF($B904="PARCELADO ATÉ 12X",$D904-($D904*TAXAS!$F$10))/12,IF($A904=TAXAS!$A$11,IF($B904="PARCELADO ATÉ 12X",$D904-($D904*TAXAS!$F$11))/12,IF($A904=TAXAS!$A$12,IF($B904="PARCELADO ATÉ 12X",$D904-($D904*TAXAS!$F$12))/12,IF($A904=TAXAS!$A$13,IF($B904="PARCELADO ATÉ 12X",$D904-($D904*TAXAS!$F$13))/12,IF($A904=TAXAS!$A$14,IF($B904="PARCELADO ATÉ 12X",$D904-($D904*TAXAS!$F$14))/12,IF($A904=TAXAS!$A$15,IF($B904="PARCELADO ATÉ 12X",$D904-($D904*TAXAS!$F$15))/12,IF($A904=TAXAS!$A$16,IF($B904="PARCELADO ATÉ 12X",$D904-($D904*TAXAS!$F$16))/12,IF($A904=TAXAS!$A$17,IF($B904="PARCELADO ATÉ 12X",$D904-($D904*TAXAS!$F$17))/12,IF($A904=TAXAS!$A$18,IF($B904="PARCELADO ATÉ 12X",$D904-($D904*TAXAS!$F$18))/12,IF($A904=TAXAS!$A$19,IF($B904="PARCELADO ATÉ 12X",$D904-($D904*TAXAS!$F$19))/12,IF($A904=TAXAS!$A$20,IF($B904="PARCELADO ATÉ 12X",$D904-($D904*TAXAS!$F$20))/12,IF($A904=TAXAS!$A$21,IF($B904="PARCELADO ATÉ 12X",$D904-($D904*TAXAS!$F$21))/12,IF($A904=TAXAS!$A$22,IF($B904="PARCELADO ATÉ 12X",$D904-($D904*TAXAS!$F$22))/12,IF($A904=TAXAS!$A$23,IF($B904="PARCELADO ATÉ 12X",$D904-($D904*TAXAS!$F$23))/12,IF($A904=TAXAS!$A$24,IF($B904="PARCELADO ATÉ 12X",$D904-($D904*TAXAS!$F$24))/12,IF($A904=TAXAS!$A$25,IF($B904="PARCELADO ATÉ 12X",$D904-($D904*TAXAS!$F$25))/12,IF($A904=TAXAS!$A$26,IF($B904="PARCELADO ATÉ 12X",$D904-($D904*TAXAS!$F$26))/12,IF($A904=TAXAS!$A$27,IF($B904="PARCELADO ATÉ 12X",$D904-($D904*TAXAS!$F$27))/12))))))))))))))))))))))))/1</f>
        <v>0</v>
      </c>
      <c r="J904" s="8">
        <f t="shared" si="0"/>
        <v>0</v>
      </c>
      <c r="K904" s="10" t="b">
        <f>IF($B904="PARCELADO ATÉ 3X",($D904-($D904*TAXAS!$D$4))-$J904)</f>
        <v>0</v>
      </c>
      <c r="L904" s="10" t="b">
        <f>IF($B904="PARCELADO ATÉ 6X",($D904-($D904*TAXAS!$E$4))-$J904)</f>
        <v>0</v>
      </c>
      <c r="M904" s="10" t="b">
        <f>IF($B904="PARCELADO ATÉ 12X",($D904-($D904*TAXAS!$F$4))-$J904)</f>
        <v>0</v>
      </c>
      <c r="N904" s="8">
        <f t="shared" si="1"/>
        <v>0</v>
      </c>
      <c r="O904" s="10">
        <f t="shared" si="2"/>
        <v>0</v>
      </c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spans="1:31" ht="15.75" customHeight="1" x14ac:dyDescent="0.2">
      <c r="A905" s="3"/>
      <c r="B905" s="5"/>
      <c r="C905" s="6"/>
      <c r="D905" s="42"/>
      <c r="E905" s="8">
        <f>IF($A905="VISA",IF($B905="DÉBITO",$D905-($D905*TAXAS!$B$4)),IF($A905="MASTER",IF($B905="DÉBITO",$D905-($D905*TAXAS!$B$5)),IF($A905="ELO", IF($B905="DÉBITO",$D905-($D905*TAXAS!$B$6)),IF($A905="HIPERCARD",IF($B905="DÉBITO",$D905-($D905*TAXAS!$B$7)),IF($A905="DINERS",IF($B905="DÉBITO",$D905-($D905*TAXAS!$B$8)),IF($A905="AMERICA EXPRESS",IF($B905="DÉBITO",$D905-($D905*TAXAS!$B$9)),IF($A905=TAXAS!$A$10,IF($B905="DÉBITO",$D905-($D905*TAXAS!$B$10)), IF($A905=TAXAS!$A$11,IF($B905="DÉBITO",$D905-($D905*TAXAS!$B$11)), IF($A905=TAXAS!$A$12,IF($B905="DÉBITO",$D905-($D905*TAXAS!$B$12)), IF($A905=TAXAS!$A$13,IF($B905="DÉBITO",$D905-($D905*TAXAS!$B$13)), IF($A905=TAXAS!$A$14,IF($B905="DÉBITO",$D905-($D905*TAXAS!$B$14)), IF($A905=TAXAS!$A$15,IF($B905="DÉBITO",$D905-($D905*TAXAS!$B$15)), IF($A905=TAXAS!$A$16,IF($B905="DÉBITO",$D905-($D905*TAXAS!$B$16)), IF($A905=TAXAS!$A$17,IF($B905="DÉBITO",$D905-($D905*TAXAS!$B$17)), IF($A905=TAXAS!$A$18,IF($B905="DÉBITO",$D905-($D905*TAXAS!$B$18)), IF($A905=TAXAS!$A$19,IF($B905="DÉBITO",$D905-($D905*TAXAS!$B$19)), IF($A905=TAXAS!$A$20,IF($B905="DÉBITO",$D905-($D905*TAXAS!$B$20)), IF($A905=TAXAS!$A$21,IF($B905="DÉBITO",$D905-($D905*TAXAS!$B$21)), IF($A905=TAXAS!$A$22,IF($B905="DÉBITO",$D905-($D905*TAXAS!$B$22)), IF($A905=TAXAS!$A$23,IF($B905="DÉBITO",$D905-($D905*TAXAS!$B$23)), IF($A905=TAXAS!$A$24,IF($B905="DÉBITO",$D905-($D905*TAXAS!$B$24)), IF($A905=TAXAS!$A$25,IF($B905="DÉBITO",$D905-($D905*TAXAS!$B$25)), IF($A905=TAXAS!$A$26,IF($B905="DÉBITO",$D905-($D905*TAXAS!$B$26)), IF($A905=TAXAS!$A$27,IF($B905="DÉBITO",$D905-($D905*TAXAS!$B$27))))))))))))))))))))))))))/1</f>
        <v>0</v>
      </c>
      <c r="F905" s="8">
        <f>IF($A905="VISA",IF($B905="CRÉDITO",$D905-($D905*TAXAS!$C$4)),IF($A905="MASTER",IF($B905="CRÉDITO",$D905-($D905*TAXAS!$C$5)),IF($A905="ELO", IF($B905="CRÉDITO",$D905-($D905*TAXAS!$C$6)),IF($A905="HIPERCARD",IF($B905="CRÉDITO",$D905-($D905*TAXAS!$C$7)),IF($A905="DINERS",IF($B905="CRÉDITO",$D905-($D905*TAXAS!$C$8)),IF($A905="AMERICA EXPRESS",IF($B905="CRÉDITO",$D905-($D905*TAXAS!$C$9)),IF($A905=TAXAS!$A$10,IF($B905="CRÉDITO",$D905-($D905*TAXAS!$C$10)), IF($A905=TAXAS!$A$11,IF($B905="CRÉDITO",$D905-($D905*TAXAS!$C$11)), IF($A905=TAXAS!$A$12,IF($B905="CRÉDITO",$D905-($D905*TAXAS!$C$12)), IF($A905=TAXAS!$A$13,IF($B905="CRÉDITO",$D905-($D905*TAXAS!$C$13)), IF($A905=TAXAS!$A$14,IF($B905="CRÉDITO",$D905-($D905*TAXAS!$C$14)), IF($A905=TAXAS!$A$15,IF($B905="CRÉDITO",$D905-($D905*TAXAS!$C$15)), IF($A905=TAXAS!$A$16,IF($B905="CRÉDITO",$D905-($D905*TAXAS!$C$16)), IF($A905=TAXAS!$A$17,IF($B905="CRÉDITO",$D905-($D905*TAXAS!$C$17)), IF($A905=TAXAS!$A$18,IF($B905="CRÉDITO",$D905-($D905*TAXAS!$C$18)), IF($A905=TAXAS!$A$19,IF($B905="CRÉDITO",$D905-($D905*TAXAS!$C$19)), IF($A905=TAXAS!$A$20,IF($B905="CRÉDITO",$D905-($D905*TAXAS!$C$20)), IF($A905=TAXAS!$A$21,IF($B905="CRÉDITO",$D905-($D905*TAXAS!$C$21)), IF($A905=TAXAS!$A$22,IF($B905="CRÉDITO",$D905-($D905*TAXAS!$C$22)), IF($A905=TAXAS!$A$23,IF($B905="CRÉDITO",$D905-($D905*TAXAS!$C$23)), IF($A905=TAXAS!$A$24,IF($B905="CRÉDITO",$D905-($D905*TAXAS!$C$24)), IF($A905=TAXAS!$A$25,IF($B905="CRÉDITO",$D905-($D905*TAXAS!$C$25)), IF($A905=TAXAS!$A$26,IF($B905="CRÉDITO",$D905-($D905*TAXAS!$C$26)), IF($A905=TAXAS!$A$27,IF($B905="CRÉDITO",$D905-($D905*TAXAS!$C$27))))))))))))))))))))))))))/1</f>
        <v>0</v>
      </c>
      <c r="G905" s="9">
        <f>IF($A905="VISA",IF($B905="PARCELADO ATÉ 3X",$D905-(D905*TAXAS!$D$4))/3,IF($A905="MASTER",IF($B905="PARCELADO ATÉ 3X",$D905-(D905*TAXAS!$D$5))/3,IF($A905="ELO",IF($B905="PARCELADO ATÉ 3X",$D905-(D905*TAXAS!$D$6))/3,IF($A905="HIPERCARD",IF($B905="PARCELADO ATÉ 3X",$D905-(D905*TAXAS!$D$7))/3,IF($A905="DINERS",IF($B905="PARCELADO ATÉ 3X",$D905-(D905*TAXAS!$D$8))/3,IF($A905="AMERICA EXPRESS",IF($B905="PARCELADO ATÉ 3X",$D905-(D905*TAXAS!$D$9))/3,IF($A905=TAXAS!$A$10,IF($B905="PARCELADO ATÉ 3X",$D905-($D905*TAXAS!$D$10))/3,IF($A905=TAXAS!$A$11,IF($B905="PARCELADO ATÉ 3X",$D905-($D905*TAXAS!$D$11))/3,IF($A905=TAXAS!$A$12,IF($B905="PARCELADO ATÉ 3X",$D905-($D905*TAXAS!$D$12))/3,IF($A905=TAXAS!$A$13,IF($B905="PARCELADO ATÉ 3X",$D905-($D905*TAXAS!$D$13))/3,IF($A905=TAXAS!$A$14,IF($B905="PARCELADO ATÉ 3X",$D905-($D905*TAXAS!$D$14))/3,IF($A905=TAXAS!$A$15,IF($B905="PARCELADO ATÉ 3X",$D905-($D905*TAXAS!$D$15))/3,IF($A905=TAXAS!$A$16,IF($B905="PARCELADO ATÉ 3X",$D905-($D905*TAXAS!$D$16))/3,IF($A905=TAXAS!$A$17,IF($B905="PARCELADO ATÉ 3X",$D905-($D905*TAXAS!$D$17))/3,IF($A905=TAXAS!$A$18,IF($B905="PARCELADO ATÉ 3X",$D905-($D905*TAXAS!$D$18))/3,IF($A905=TAXAS!$A$19,IF($B905="PARCELADO ATÉ 3X",$D905-($D905*TAXAS!$D$19))/3,IF($A905=TAXAS!$A$20,IF($B905="PARCELADO ATÉ 3X",$D905-($D905*TAXAS!$D$20))/3,IF($A905=TAXAS!$A$21,IF($B905="PARCELADO ATÉ 3X",$D905-($D905*TAXAS!$D$21))/3,IF($A905=TAXAS!$A$22,IF($B905="PARCELADO ATÉ 3X",$D905-($D905*TAXAS!$D$22))/3,IF($A905=TAXAS!$A$23,IF($B905="PARCELADO ATÉ 3X",$D905-($D905*TAXAS!$D$23))/3,IF($A905=TAXAS!$A$24,IF($B905="PARCELADO ATÉ 3X",$D905-($D905*TAXAS!$D$24))/3,IF($A905=TAXAS!$A$25,IF($B905="PARCELADO ATÉ 3X",$D905-($D905*TAXAS!$D$25))/3,IF($A905=TAXAS!$A$26,IF($B905="PARCELADO ATÉ 3X",$D905-($D905*TAXAS!$D$26))/3,IF($A905=TAXAS!$A$27,IF($B905="PARCELADO ATÉ 3X",$D905-($D905*TAXAS!$D$27))/3))))))))))))))))))))))))/1</f>
        <v>0</v>
      </c>
      <c r="H905" s="9">
        <f>IF($A905="VISA",IF($B905="PARCELADO ATÉ 6X",$D905-(D905*TAXAS!$E$4))/6,IF($A905="MASTER",IF($B905="PARCELADO ATÉ 6X",$D905-(D905*TAXAS!$E$5))/6,IF($A905="ELO",IF($B905="PARCELADO ATÉ 6X",$D905-(D905*TAXAS!$E$6))/6,IF($A905="HIPERCARD",IF($B905="PARCELADO ATÉ 6X",$D905-(D905*TAXAS!$E$7))/6,IF($A905="DINERS",IF($B905="PARCELADO ATÉ 6X",$D905-(D905*TAXAS!$E$8))/6,IF($A905="AMERICA EXPRESS",IF($B905="PARCELADO ATÉ 6X",$D905-(D905*TAXAS!$E$9))/6,IF($A905=TAXAS!$A$10,IF($B905="PARCELADO ATÉ 6X",$D905-($D905*TAXAS!$E$10))/6,IF($A905=TAXAS!$A$11,IF($B905="PARCELADO ATÉ 6X",$D905-($D905*TAXAS!$E$11))/6,IF($A905=TAXAS!$A$12,IF($B905="PARCELADO ATÉ 6X",$D905-($D905*TAXAS!$E$12))/6,IF($A905=TAXAS!$A$13,IF($B905="PARCELADO ATÉ 6X",$D905-($D905*TAXAS!$E$13))/6,IF($A905=TAXAS!$A$14,IF($B905="PARCELADO ATÉ 6X",$D905-($D905*TAXAS!$E$14))/6,IF($A905=TAXAS!$A$15,IF($B905="PARCELADO ATÉ 6X",$D905-($D905*TAXAS!$E$15))/6,IF($A905=TAXAS!$A$16,IF($B905="PARCELADO ATÉ 6X",$D905-($D905*TAXAS!$E$16))/6,IF($A905=TAXAS!$A$17,IF($B905="PARCELADO ATÉ 6X",$D905-($D905*TAXAS!$E$17))/6,IF($A905=TAXAS!$A$18,IF($B905="PARCELADO ATÉ 6X",$D905-($D905*TAXAS!$E$18))/6,IF($A905=TAXAS!$A$19,IF($B905="PARCELADO ATÉ 6X",$D905-($D905*TAXAS!$E$19))/6,IF($A905=TAXAS!$A$20,IF($B905="PARCELADO ATÉ 6X",$D905-($D905*TAXAS!$E$20))/6,IF($A905=TAXAS!$A$21,IF($B905="PARCELADO ATÉ 6X",$D905-($D905*TAXAS!$E$21))/6,IF($A905=TAXAS!$A$22,IF($B905="PARCELADO ATÉ 6X",$D905-($D905*TAXAS!$E$22))/6,IF($A905=TAXAS!$A$23,IF($B905="PARCELADO ATÉ 6X",$D905-($D905*TAXAS!$E$23))/6,IF($A905=TAXAS!$A$24,IF($B905="PARCELADO ATÉ 6X",$D905-($D905*TAXAS!$E$24))/6,IF($A905=TAXAS!$A$25,IF($B905="PARCELADO ATÉ 6X",$D905-($D905*TAXAS!$E$25))/6,IF($A905=TAXAS!$A$26,IF($B905="PARCELADO ATÉ 6X",$D905-($D905*TAXAS!$E$26))/6,IF($A905=TAXAS!$A$27,IF($B905="PARCELADO ATÉ 6X",$D905-($D905*TAXAS!$E$27))/6))))))))))))))))))))))))/1</f>
        <v>0</v>
      </c>
      <c r="I905" s="9">
        <f>IF($A905="VISA",IF($B905="PARCELADO ATÉ 12X",$D905-(D905*TAXAS!$F$4))/12,IF($A905="MASTER",IF($B905="PARCELADO ATÉ 12X",$D905-(D905*TAXAS!$F$5))/12,IF($A905="ELO",IF($B905="PARCELADO ATÉ 12X",$D905-(D905*TAXAS!$F$6))/12,IF($A905="HIPERCARD",IF($B905="PARCELADO ATÉ 12X",$D905-(D905*TAXAS!$F$7))/12,IF($A905="DINERS",IF($B905="PARCELADO ATÉ 12X",$D905-(D905*TAXAS!$F$8))/12,IF($A905="AMERICA EXPRESS",IF($B905="PARCELADO ATÉ 12X",$D905-(D905*TAXAS!$F$9))/12,IF($A905=TAXAS!$A$10,IF($B905="PARCELADO ATÉ 12X",$D905-($D905*TAXAS!$F$10))/12,IF($A905=TAXAS!$A$11,IF($B905="PARCELADO ATÉ 12X",$D905-($D905*TAXAS!$F$11))/12,IF($A905=TAXAS!$A$12,IF($B905="PARCELADO ATÉ 12X",$D905-($D905*TAXAS!$F$12))/12,IF($A905=TAXAS!$A$13,IF($B905="PARCELADO ATÉ 12X",$D905-($D905*TAXAS!$F$13))/12,IF($A905=TAXAS!$A$14,IF($B905="PARCELADO ATÉ 12X",$D905-($D905*TAXAS!$F$14))/12,IF($A905=TAXAS!$A$15,IF($B905="PARCELADO ATÉ 12X",$D905-($D905*TAXAS!$F$15))/12,IF($A905=TAXAS!$A$16,IF($B905="PARCELADO ATÉ 12X",$D905-($D905*TAXAS!$F$16))/12,IF($A905=TAXAS!$A$17,IF($B905="PARCELADO ATÉ 12X",$D905-($D905*TAXAS!$F$17))/12,IF($A905=TAXAS!$A$18,IF($B905="PARCELADO ATÉ 12X",$D905-($D905*TAXAS!$F$18))/12,IF($A905=TAXAS!$A$19,IF($B905="PARCELADO ATÉ 12X",$D905-($D905*TAXAS!$F$19))/12,IF($A905=TAXAS!$A$20,IF($B905="PARCELADO ATÉ 12X",$D905-($D905*TAXAS!$F$20))/12,IF($A905=TAXAS!$A$21,IF($B905="PARCELADO ATÉ 12X",$D905-($D905*TAXAS!$F$21))/12,IF($A905=TAXAS!$A$22,IF($B905="PARCELADO ATÉ 12X",$D905-($D905*TAXAS!$F$22))/12,IF($A905=TAXAS!$A$23,IF($B905="PARCELADO ATÉ 12X",$D905-($D905*TAXAS!$F$23))/12,IF($A905=TAXAS!$A$24,IF($B905="PARCELADO ATÉ 12X",$D905-($D905*TAXAS!$F$24))/12,IF($A905=TAXAS!$A$25,IF($B905="PARCELADO ATÉ 12X",$D905-($D905*TAXAS!$F$25))/12,IF($A905=TAXAS!$A$26,IF($B905="PARCELADO ATÉ 12X",$D905-($D905*TAXAS!$F$26))/12,IF($A905=TAXAS!$A$27,IF($B905="PARCELADO ATÉ 12X",$D905-($D905*TAXAS!$F$27))/12))))))))))))))))))))))))/1</f>
        <v>0</v>
      </c>
      <c r="J905" s="8">
        <f t="shared" si="0"/>
        <v>0</v>
      </c>
      <c r="K905" s="10" t="b">
        <f>IF($B905="PARCELADO ATÉ 3X",($D905-($D905*TAXAS!$D$4))-$J905)</f>
        <v>0</v>
      </c>
      <c r="L905" s="10" t="b">
        <f>IF($B905="PARCELADO ATÉ 6X",($D905-($D905*TAXAS!$E$4))-$J905)</f>
        <v>0</v>
      </c>
      <c r="M905" s="10" t="b">
        <f>IF($B905="PARCELADO ATÉ 12X",($D905-($D905*TAXAS!$F$4))-$J905)</f>
        <v>0</v>
      </c>
      <c r="N905" s="8">
        <f t="shared" si="1"/>
        <v>0</v>
      </c>
      <c r="O905" s="10">
        <f t="shared" si="2"/>
        <v>0</v>
      </c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spans="1:31" ht="15.75" customHeight="1" x14ac:dyDescent="0.2">
      <c r="A906" s="3"/>
      <c r="B906" s="5"/>
      <c r="C906" s="6"/>
      <c r="D906" s="42"/>
      <c r="E906" s="8">
        <f>IF($A906="VISA",IF($B906="DÉBITO",$D906-($D906*TAXAS!$B$4)),IF($A906="MASTER",IF($B906="DÉBITO",$D906-($D906*TAXAS!$B$5)),IF($A906="ELO", IF($B906="DÉBITO",$D906-($D906*TAXAS!$B$6)),IF($A906="HIPERCARD",IF($B906="DÉBITO",$D906-($D906*TAXAS!$B$7)),IF($A906="DINERS",IF($B906="DÉBITO",$D906-($D906*TAXAS!$B$8)),IF($A906="AMERICA EXPRESS",IF($B906="DÉBITO",$D906-($D906*TAXAS!$B$9)),IF($A906=TAXAS!$A$10,IF($B906="DÉBITO",$D906-($D906*TAXAS!$B$10)), IF($A906=TAXAS!$A$11,IF($B906="DÉBITO",$D906-($D906*TAXAS!$B$11)), IF($A906=TAXAS!$A$12,IF($B906="DÉBITO",$D906-($D906*TAXAS!$B$12)), IF($A906=TAXAS!$A$13,IF($B906="DÉBITO",$D906-($D906*TAXAS!$B$13)), IF($A906=TAXAS!$A$14,IF($B906="DÉBITO",$D906-($D906*TAXAS!$B$14)), IF($A906=TAXAS!$A$15,IF($B906="DÉBITO",$D906-($D906*TAXAS!$B$15)), IF($A906=TAXAS!$A$16,IF($B906="DÉBITO",$D906-($D906*TAXAS!$B$16)), IF($A906=TAXAS!$A$17,IF($B906="DÉBITO",$D906-($D906*TAXAS!$B$17)), IF($A906=TAXAS!$A$18,IF($B906="DÉBITO",$D906-($D906*TAXAS!$B$18)), IF($A906=TAXAS!$A$19,IF($B906="DÉBITO",$D906-($D906*TAXAS!$B$19)), IF($A906=TAXAS!$A$20,IF($B906="DÉBITO",$D906-($D906*TAXAS!$B$20)), IF($A906=TAXAS!$A$21,IF($B906="DÉBITO",$D906-($D906*TAXAS!$B$21)), IF($A906=TAXAS!$A$22,IF($B906="DÉBITO",$D906-($D906*TAXAS!$B$22)), IF($A906=TAXAS!$A$23,IF($B906="DÉBITO",$D906-($D906*TAXAS!$B$23)), IF($A906=TAXAS!$A$24,IF($B906="DÉBITO",$D906-($D906*TAXAS!$B$24)), IF($A906=TAXAS!$A$25,IF($B906="DÉBITO",$D906-($D906*TAXAS!$B$25)), IF($A906=TAXAS!$A$26,IF($B906="DÉBITO",$D906-($D906*TAXAS!$B$26)), IF($A906=TAXAS!$A$27,IF($B906="DÉBITO",$D906-($D906*TAXAS!$B$27))))))))))))))))))))))))))/1</f>
        <v>0</v>
      </c>
      <c r="F906" s="8">
        <f>IF($A906="VISA",IF($B906="CRÉDITO",$D906-($D906*TAXAS!$C$4)),IF($A906="MASTER",IF($B906="CRÉDITO",$D906-($D906*TAXAS!$C$5)),IF($A906="ELO", IF($B906="CRÉDITO",$D906-($D906*TAXAS!$C$6)),IF($A906="HIPERCARD",IF($B906="CRÉDITO",$D906-($D906*TAXAS!$C$7)),IF($A906="DINERS",IF($B906="CRÉDITO",$D906-($D906*TAXAS!$C$8)),IF($A906="AMERICA EXPRESS",IF($B906="CRÉDITO",$D906-($D906*TAXAS!$C$9)),IF($A906=TAXAS!$A$10,IF($B906="CRÉDITO",$D906-($D906*TAXAS!$C$10)), IF($A906=TAXAS!$A$11,IF($B906="CRÉDITO",$D906-($D906*TAXAS!$C$11)), IF($A906=TAXAS!$A$12,IF($B906="CRÉDITO",$D906-($D906*TAXAS!$C$12)), IF($A906=TAXAS!$A$13,IF($B906="CRÉDITO",$D906-($D906*TAXAS!$C$13)), IF($A906=TAXAS!$A$14,IF($B906="CRÉDITO",$D906-($D906*TAXAS!$C$14)), IF($A906=TAXAS!$A$15,IF($B906="CRÉDITO",$D906-($D906*TAXAS!$C$15)), IF($A906=TAXAS!$A$16,IF($B906="CRÉDITO",$D906-($D906*TAXAS!$C$16)), IF($A906=TAXAS!$A$17,IF($B906="CRÉDITO",$D906-($D906*TAXAS!$C$17)), IF($A906=TAXAS!$A$18,IF($B906="CRÉDITO",$D906-($D906*TAXAS!$C$18)), IF($A906=TAXAS!$A$19,IF($B906="CRÉDITO",$D906-($D906*TAXAS!$C$19)), IF($A906=TAXAS!$A$20,IF($B906="CRÉDITO",$D906-($D906*TAXAS!$C$20)), IF($A906=TAXAS!$A$21,IF($B906="CRÉDITO",$D906-($D906*TAXAS!$C$21)), IF($A906=TAXAS!$A$22,IF($B906="CRÉDITO",$D906-($D906*TAXAS!$C$22)), IF($A906=TAXAS!$A$23,IF($B906="CRÉDITO",$D906-($D906*TAXAS!$C$23)), IF($A906=TAXAS!$A$24,IF($B906="CRÉDITO",$D906-($D906*TAXAS!$C$24)), IF($A906=TAXAS!$A$25,IF($B906="CRÉDITO",$D906-($D906*TAXAS!$C$25)), IF($A906=TAXAS!$A$26,IF($B906="CRÉDITO",$D906-($D906*TAXAS!$C$26)), IF($A906=TAXAS!$A$27,IF($B906="CRÉDITO",$D906-($D906*TAXAS!$C$27))))))))))))))))))))))))))/1</f>
        <v>0</v>
      </c>
      <c r="G906" s="9">
        <f>IF($A906="VISA",IF($B906="PARCELADO ATÉ 3X",$D906-(D906*TAXAS!$D$4))/3,IF($A906="MASTER",IF($B906="PARCELADO ATÉ 3X",$D906-(D906*TAXAS!$D$5))/3,IF($A906="ELO",IF($B906="PARCELADO ATÉ 3X",$D906-(D906*TAXAS!$D$6))/3,IF($A906="HIPERCARD",IF($B906="PARCELADO ATÉ 3X",$D906-(D906*TAXAS!$D$7))/3,IF($A906="DINERS",IF($B906="PARCELADO ATÉ 3X",$D906-(D906*TAXAS!$D$8))/3,IF($A906="AMERICA EXPRESS",IF($B906="PARCELADO ATÉ 3X",$D906-(D906*TAXAS!$D$9))/3,IF($A906=TAXAS!$A$10,IF($B906="PARCELADO ATÉ 3X",$D906-($D906*TAXAS!$D$10))/3,IF($A906=TAXAS!$A$11,IF($B906="PARCELADO ATÉ 3X",$D906-($D906*TAXAS!$D$11))/3,IF($A906=TAXAS!$A$12,IF($B906="PARCELADO ATÉ 3X",$D906-($D906*TAXAS!$D$12))/3,IF($A906=TAXAS!$A$13,IF($B906="PARCELADO ATÉ 3X",$D906-($D906*TAXAS!$D$13))/3,IF($A906=TAXAS!$A$14,IF($B906="PARCELADO ATÉ 3X",$D906-($D906*TAXAS!$D$14))/3,IF($A906=TAXAS!$A$15,IF($B906="PARCELADO ATÉ 3X",$D906-($D906*TAXAS!$D$15))/3,IF($A906=TAXAS!$A$16,IF($B906="PARCELADO ATÉ 3X",$D906-($D906*TAXAS!$D$16))/3,IF($A906=TAXAS!$A$17,IF($B906="PARCELADO ATÉ 3X",$D906-($D906*TAXAS!$D$17))/3,IF($A906=TAXAS!$A$18,IF($B906="PARCELADO ATÉ 3X",$D906-($D906*TAXAS!$D$18))/3,IF($A906=TAXAS!$A$19,IF($B906="PARCELADO ATÉ 3X",$D906-($D906*TAXAS!$D$19))/3,IF($A906=TAXAS!$A$20,IF($B906="PARCELADO ATÉ 3X",$D906-($D906*TAXAS!$D$20))/3,IF($A906=TAXAS!$A$21,IF($B906="PARCELADO ATÉ 3X",$D906-($D906*TAXAS!$D$21))/3,IF($A906=TAXAS!$A$22,IF($B906="PARCELADO ATÉ 3X",$D906-($D906*TAXAS!$D$22))/3,IF($A906=TAXAS!$A$23,IF($B906="PARCELADO ATÉ 3X",$D906-($D906*TAXAS!$D$23))/3,IF($A906=TAXAS!$A$24,IF($B906="PARCELADO ATÉ 3X",$D906-($D906*TAXAS!$D$24))/3,IF($A906=TAXAS!$A$25,IF($B906="PARCELADO ATÉ 3X",$D906-($D906*TAXAS!$D$25))/3,IF($A906=TAXAS!$A$26,IF($B906="PARCELADO ATÉ 3X",$D906-($D906*TAXAS!$D$26))/3,IF($A906=TAXAS!$A$27,IF($B906="PARCELADO ATÉ 3X",$D906-($D906*TAXAS!$D$27))/3))))))))))))))))))))))))/1</f>
        <v>0</v>
      </c>
      <c r="H906" s="9">
        <f>IF($A906="VISA",IF($B906="PARCELADO ATÉ 6X",$D906-(D906*TAXAS!$E$4))/6,IF($A906="MASTER",IF($B906="PARCELADO ATÉ 6X",$D906-(D906*TAXAS!$E$5))/6,IF($A906="ELO",IF($B906="PARCELADO ATÉ 6X",$D906-(D906*TAXAS!$E$6))/6,IF($A906="HIPERCARD",IF($B906="PARCELADO ATÉ 6X",$D906-(D906*TAXAS!$E$7))/6,IF($A906="DINERS",IF($B906="PARCELADO ATÉ 6X",$D906-(D906*TAXAS!$E$8))/6,IF($A906="AMERICA EXPRESS",IF($B906="PARCELADO ATÉ 6X",$D906-(D906*TAXAS!$E$9))/6,IF($A906=TAXAS!$A$10,IF($B906="PARCELADO ATÉ 6X",$D906-($D906*TAXAS!$E$10))/6,IF($A906=TAXAS!$A$11,IF($B906="PARCELADO ATÉ 6X",$D906-($D906*TAXAS!$E$11))/6,IF($A906=TAXAS!$A$12,IF($B906="PARCELADO ATÉ 6X",$D906-($D906*TAXAS!$E$12))/6,IF($A906=TAXAS!$A$13,IF($B906="PARCELADO ATÉ 6X",$D906-($D906*TAXAS!$E$13))/6,IF($A906=TAXAS!$A$14,IF($B906="PARCELADO ATÉ 6X",$D906-($D906*TAXAS!$E$14))/6,IF($A906=TAXAS!$A$15,IF($B906="PARCELADO ATÉ 6X",$D906-($D906*TAXAS!$E$15))/6,IF($A906=TAXAS!$A$16,IF($B906="PARCELADO ATÉ 6X",$D906-($D906*TAXAS!$E$16))/6,IF($A906=TAXAS!$A$17,IF($B906="PARCELADO ATÉ 6X",$D906-($D906*TAXAS!$E$17))/6,IF($A906=TAXAS!$A$18,IF($B906="PARCELADO ATÉ 6X",$D906-($D906*TAXAS!$E$18))/6,IF($A906=TAXAS!$A$19,IF($B906="PARCELADO ATÉ 6X",$D906-($D906*TAXAS!$E$19))/6,IF($A906=TAXAS!$A$20,IF($B906="PARCELADO ATÉ 6X",$D906-($D906*TAXAS!$E$20))/6,IF($A906=TAXAS!$A$21,IF($B906="PARCELADO ATÉ 6X",$D906-($D906*TAXAS!$E$21))/6,IF($A906=TAXAS!$A$22,IF($B906="PARCELADO ATÉ 6X",$D906-($D906*TAXAS!$E$22))/6,IF($A906=TAXAS!$A$23,IF($B906="PARCELADO ATÉ 6X",$D906-($D906*TAXAS!$E$23))/6,IF($A906=TAXAS!$A$24,IF($B906="PARCELADO ATÉ 6X",$D906-($D906*TAXAS!$E$24))/6,IF($A906=TAXAS!$A$25,IF($B906="PARCELADO ATÉ 6X",$D906-($D906*TAXAS!$E$25))/6,IF($A906=TAXAS!$A$26,IF($B906="PARCELADO ATÉ 6X",$D906-($D906*TAXAS!$E$26))/6,IF($A906=TAXAS!$A$27,IF($B906="PARCELADO ATÉ 6X",$D906-($D906*TAXAS!$E$27))/6))))))))))))))))))))))))/1</f>
        <v>0</v>
      </c>
      <c r="I906" s="9">
        <f>IF($A906="VISA",IF($B906="PARCELADO ATÉ 12X",$D906-(D906*TAXAS!$F$4))/12,IF($A906="MASTER",IF($B906="PARCELADO ATÉ 12X",$D906-(D906*TAXAS!$F$5))/12,IF($A906="ELO",IF($B906="PARCELADO ATÉ 12X",$D906-(D906*TAXAS!$F$6))/12,IF($A906="HIPERCARD",IF($B906="PARCELADO ATÉ 12X",$D906-(D906*TAXAS!$F$7))/12,IF($A906="DINERS",IF($B906="PARCELADO ATÉ 12X",$D906-(D906*TAXAS!$F$8))/12,IF($A906="AMERICA EXPRESS",IF($B906="PARCELADO ATÉ 12X",$D906-(D906*TAXAS!$F$9))/12,IF($A906=TAXAS!$A$10,IF($B906="PARCELADO ATÉ 12X",$D906-($D906*TAXAS!$F$10))/12,IF($A906=TAXAS!$A$11,IF($B906="PARCELADO ATÉ 12X",$D906-($D906*TAXAS!$F$11))/12,IF($A906=TAXAS!$A$12,IF($B906="PARCELADO ATÉ 12X",$D906-($D906*TAXAS!$F$12))/12,IF($A906=TAXAS!$A$13,IF($B906="PARCELADO ATÉ 12X",$D906-($D906*TAXAS!$F$13))/12,IF($A906=TAXAS!$A$14,IF($B906="PARCELADO ATÉ 12X",$D906-($D906*TAXAS!$F$14))/12,IF($A906=TAXAS!$A$15,IF($B906="PARCELADO ATÉ 12X",$D906-($D906*TAXAS!$F$15))/12,IF($A906=TAXAS!$A$16,IF($B906="PARCELADO ATÉ 12X",$D906-($D906*TAXAS!$F$16))/12,IF($A906=TAXAS!$A$17,IF($B906="PARCELADO ATÉ 12X",$D906-($D906*TAXAS!$F$17))/12,IF($A906=TAXAS!$A$18,IF($B906="PARCELADO ATÉ 12X",$D906-($D906*TAXAS!$F$18))/12,IF($A906=TAXAS!$A$19,IF($B906="PARCELADO ATÉ 12X",$D906-($D906*TAXAS!$F$19))/12,IF($A906=TAXAS!$A$20,IF($B906="PARCELADO ATÉ 12X",$D906-($D906*TAXAS!$F$20))/12,IF($A906=TAXAS!$A$21,IF($B906="PARCELADO ATÉ 12X",$D906-($D906*TAXAS!$F$21))/12,IF($A906=TAXAS!$A$22,IF($B906="PARCELADO ATÉ 12X",$D906-($D906*TAXAS!$F$22))/12,IF($A906=TAXAS!$A$23,IF($B906="PARCELADO ATÉ 12X",$D906-($D906*TAXAS!$F$23))/12,IF($A906=TAXAS!$A$24,IF($B906="PARCELADO ATÉ 12X",$D906-($D906*TAXAS!$F$24))/12,IF($A906=TAXAS!$A$25,IF($B906="PARCELADO ATÉ 12X",$D906-($D906*TAXAS!$F$25))/12,IF($A906=TAXAS!$A$26,IF($B906="PARCELADO ATÉ 12X",$D906-($D906*TAXAS!$F$26))/12,IF($A906=TAXAS!$A$27,IF($B906="PARCELADO ATÉ 12X",$D906-($D906*TAXAS!$F$27))/12))))))))))))))))))))))))/1</f>
        <v>0</v>
      </c>
      <c r="J906" s="8">
        <f t="shared" si="0"/>
        <v>0</v>
      </c>
      <c r="K906" s="10" t="b">
        <f>IF($B906="PARCELADO ATÉ 3X",($D906-($D906*TAXAS!$D$4))-$J906)</f>
        <v>0</v>
      </c>
      <c r="L906" s="10" t="b">
        <f>IF($B906="PARCELADO ATÉ 6X",($D906-($D906*TAXAS!$E$4))-$J906)</f>
        <v>0</v>
      </c>
      <c r="M906" s="10" t="b">
        <f>IF($B906="PARCELADO ATÉ 12X",($D906-($D906*TAXAS!$F$4))-$J906)</f>
        <v>0</v>
      </c>
      <c r="N906" s="8">
        <f t="shared" si="1"/>
        <v>0</v>
      </c>
      <c r="O906" s="10">
        <f t="shared" si="2"/>
        <v>0</v>
      </c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spans="1:31" ht="15.75" customHeight="1" x14ac:dyDescent="0.2">
      <c r="A907" s="3"/>
      <c r="B907" s="5"/>
      <c r="C907" s="6"/>
      <c r="D907" s="42"/>
      <c r="E907" s="8">
        <f>IF($A907="VISA",IF($B907="DÉBITO",$D907-($D907*TAXAS!$B$4)),IF($A907="MASTER",IF($B907="DÉBITO",$D907-($D907*TAXAS!$B$5)),IF($A907="ELO", IF($B907="DÉBITO",$D907-($D907*TAXAS!$B$6)),IF($A907="HIPERCARD",IF($B907="DÉBITO",$D907-($D907*TAXAS!$B$7)),IF($A907="DINERS",IF($B907="DÉBITO",$D907-($D907*TAXAS!$B$8)),IF($A907="AMERICA EXPRESS",IF($B907="DÉBITO",$D907-($D907*TAXAS!$B$9)),IF($A907=TAXAS!$A$10,IF($B907="DÉBITO",$D907-($D907*TAXAS!$B$10)), IF($A907=TAXAS!$A$11,IF($B907="DÉBITO",$D907-($D907*TAXAS!$B$11)), IF($A907=TAXAS!$A$12,IF($B907="DÉBITO",$D907-($D907*TAXAS!$B$12)), IF($A907=TAXAS!$A$13,IF($B907="DÉBITO",$D907-($D907*TAXAS!$B$13)), IF($A907=TAXAS!$A$14,IF($B907="DÉBITO",$D907-($D907*TAXAS!$B$14)), IF($A907=TAXAS!$A$15,IF($B907="DÉBITO",$D907-($D907*TAXAS!$B$15)), IF($A907=TAXAS!$A$16,IF($B907="DÉBITO",$D907-($D907*TAXAS!$B$16)), IF($A907=TAXAS!$A$17,IF($B907="DÉBITO",$D907-($D907*TAXAS!$B$17)), IF($A907=TAXAS!$A$18,IF($B907="DÉBITO",$D907-($D907*TAXAS!$B$18)), IF($A907=TAXAS!$A$19,IF($B907="DÉBITO",$D907-($D907*TAXAS!$B$19)), IF($A907=TAXAS!$A$20,IF($B907="DÉBITO",$D907-($D907*TAXAS!$B$20)), IF($A907=TAXAS!$A$21,IF($B907="DÉBITO",$D907-($D907*TAXAS!$B$21)), IF($A907=TAXAS!$A$22,IF($B907="DÉBITO",$D907-($D907*TAXAS!$B$22)), IF($A907=TAXAS!$A$23,IF($B907="DÉBITO",$D907-($D907*TAXAS!$B$23)), IF($A907=TAXAS!$A$24,IF($B907="DÉBITO",$D907-($D907*TAXAS!$B$24)), IF($A907=TAXAS!$A$25,IF($B907="DÉBITO",$D907-($D907*TAXAS!$B$25)), IF($A907=TAXAS!$A$26,IF($B907="DÉBITO",$D907-($D907*TAXAS!$B$26)), IF($A907=TAXAS!$A$27,IF($B907="DÉBITO",$D907-($D907*TAXAS!$B$27))))))))))))))))))))))))))/1</f>
        <v>0</v>
      </c>
      <c r="F907" s="8">
        <f>IF($A907="VISA",IF($B907="CRÉDITO",$D907-($D907*TAXAS!$C$4)),IF($A907="MASTER",IF($B907="CRÉDITO",$D907-($D907*TAXAS!$C$5)),IF($A907="ELO", IF($B907="CRÉDITO",$D907-($D907*TAXAS!$C$6)),IF($A907="HIPERCARD",IF($B907="CRÉDITO",$D907-($D907*TAXAS!$C$7)),IF($A907="DINERS",IF($B907="CRÉDITO",$D907-($D907*TAXAS!$C$8)),IF($A907="AMERICA EXPRESS",IF($B907="CRÉDITO",$D907-($D907*TAXAS!$C$9)),IF($A907=TAXAS!$A$10,IF($B907="CRÉDITO",$D907-($D907*TAXAS!$C$10)), IF($A907=TAXAS!$A$11,IF($B907="CRÉDITO",$D907-($D907*TAXAS!$C$11)), IF($A907=TAXAS!$A$12,IF($B907="CRÉDITO",$D907-($D907*TAXAS!$C$12)), IF($A907=TAXAS!$A$13,IF($B907="CRÉDITO",$D907-($D907*TAXAS!$C$13)), IF($A907=TAXAS!$A$14,IF($B907="CRÉDITO",$D907-($D907*TAXAS!$C$14)), IF($A907=TAXAS!$A$15,IF($B907="CRÉDITO",$D907-($D907*TAXAS!$C$15)), IF($A907=TAXAS!$A$16,IF($B907="CRÉDITO",$D907-($D907*TAXAS!$C$16)), IF($A907=TAXAS!$A$17,IF($B907="CRÉDITO",$D907-($D907*TAXAS!$C$17)), IF($A907=TAXAS!$A$18,IF($B907="CRÉDITO",$D907-($D907*TAXAS!$C$18)), IF($A907=TAXAS!$A$19,IF($B907="CRÉDITO",$D907-($D907*TAXAS!$C$19)), IF($A907=TAXAS!$A$20,IF($B907="CRÉDITO",$D907-($D907*TAXAS!$C$20)), IF($A907=TAXAS!$A$21,IF($B907="CRÉDITO",$D907-($D907*TAXAS!$C$21)), IF($A907=TAXAS!$A$22,IF($B907="CRÉDITO",$D907-($D907*TAXAS!$C$22)), IF($A907=TAXAS!$A$23,IF($B907="CRÉDITO",$D907-($D907*TAXAS!$C$23)), IF($A907=TAXAS!$A$24,IF($B907="CRÉDITO",$D907-($D907*TAXAS!$C$24)), IF($A907=TAXAS!$A$25,IF($B907="CRÉDITO",$D907-($D907*TAXAS!$C$25)), IF($A907=TAXAS!$A$26,IF($B907="CRÉDITO",$D907-($D907*TAXAS!$C$26)), IF($A907=TAXAS!$A$27,IF($B907="CRÉDITO",$D907-($D907*TAXAS!$C$27))))))))))))))))))))))))))/1</f>
        <v>0</v>
      </c>
      <c r="G907" s="9">
        <f>IF($A907="VISA",IF($B907="PARCELADO ATÉ 3X",$D907-(D907*TAXAS!$D$4))/3,IF($A907="MASTER",IF($B907="PARCELADO ATÉ 3X",$D907-(D907*TAXAS!$D$5))/3,IF($A907="ELO",IF($B907="PARCELADO ATÉ 3X",$D907-(D907*TAXAS!$D$6))/3,IF($A907="HIPERCARD",IF($B907="PARCELADO ATÉ 3X",$D907-(D907*TAXAS!$D$7))/3,IF($A907="DINERS",IF($B907="PARCELADO ATÉ 3X",$D907-(D907*TAXAS!$D$8))/3,IF($A907="AMERICA EXPRESS",IF($B907="PARCELADO ATÉ 3X",$D907-(D907*TAXAS!$D$9))/3,IF($A907=TAXAS!$A$10,IF($B907="PARCELADO ATÉ 3X",$D907-($D907*TAXAS!$D$10))/3,IF($A907=TAXAS!$A$11,IF($B907="PARCELADO ATÉ 3X",$D907-($D907*TAXAS!$D$11))/3,IF($A907=TAXAS!$A$12,IF($B907="PARCELADO ATÉ 3X",$D907-($D907*TAXAS!$D$12))/3,IF($A907=TAXAS!$A$13,IF($B907="PARCELADO ATÉ 3X",$D907-($D907*TAXAS!$D$13))/3,IF($A907=TAXAS!$A$14,IF($B907="PARCELADO ATÉ 3X",$D907-($D907*TAXAS!$D$14))/3,IF($A907=TAXAS!$A$15,IF($B907="PARCELADO ATÉ 3X",$D907-($D907*TAXAS!$D$15))/3,IF($A907=TAXAS!$A$16,IF($B907="PARCELADO ATÉ 3X",$D907-($D907*TAXAS!$D$16))/3,IF($A907=TAXAS!$A$17,IF($B907="PARCELADO ATÉ 3X",$D907-($D907*TAXAS!$D$17))/3,IF($A907=TAXAS!$A$18,IF($B907="PARCELADO ATÉ 3X",$D907-($D907*TAXAS!$D$18))/3,IF($A907=TAXAS!$A$19,IF($B907="PARCELADO ATÉ 3X",$D907-($D907*TAXAS!$D$19))/3,IF($A907=TAXAS!$A$20,IF($B907="PARCELADO ATÉ 3X",$D907-($D907*TAXAS!$D$20))/3,IF($A907=TAXAS!$A$21,IF($B907="PARCELADO ATÉ 3X",$D907-($D907*TAXAS!$D$21))/3,IF($A907=TAXAS!$A$22,IF($B907="PARCELADO ATÉ 3X",$D907-($D907*TAXAS!$D$22))/3,IF($A907=TAXAS!$A$23,IF($B907="PARCELADO ATÉ 3X",$D907-($D907*TAXAS!$D$23))/3,IF($A907=TAXAS!$A$24,IF($B907="PARCELADO ATÉ 3X",$D907-($D907*TAXAS!$D$24))/3,IF($A907=TAXAS!$A$25,IF($B907="PARCELADO ATÉ 3X",$D907-($D907*TAXAS!$D$25))/3,IF($A907=TAXAS!$A$26,IF($B907="PARCELADO ATÉ 3X",$D907-($D907*TAXAS!$D$26))/3,IF($A907=TAXAS!$A$27,IF($B907="PARCELADO ATÉ 3X",$D907-($D907*TAXAS!$D$27))/3))))))))))))))))))))))))/1</f>
        <v>0</v>
      </c>
      <c r="H907" s="9">
        <f>IF($A907="VISA",IF($B907="PARCELADO ATÉ 6X",$D907-(D907*TAXAS!$E$4))/6,IF($A907="MASTER",IF($B907="PARCELADO ATÉ 6X",$D907-(D907*TAXAS!$E$5))/6,IF($A907="ELO",IF($B907="PARCELADO ATÉ 6X",$D907-(D907*TAXAS!$E$6))/6,IF($A907="HIPERCARD",IF($B907="PARCELADO ATÉ 6X",$D907-(D907*TAXAS!$E$7))/6,IF($A907="DINERS",IF($B907="PARCELADO ATÉ 6X",$D907-(D907*TAXAS!$E$8))/6,IF($A907="AMERICA EXPRESS",IF($B907="PARCELADO ATÉ 6X",$D907-(D907*TAXAS!$E$9))/6,IF($A907=TAXAS!$A$10,IF($B907="PARCELADO ATÉ 6X",$D907-($D907*TAXAS!$E$10))/6,IF($A907=TAXAS!$A$11,IF($B907="PARCELADO ATÉ 6X",$D907-($D907*TAXAS!$E$11))/6,IF($A907=TAXAS!$A$12,IF($B907="PARCELADO ATÉ 6X",$D907-($D907*TAXAS!$E$12))/6,IF($A907=TAXAS!$A$13,IF($B907="PARCELADO ATÉ 6X",$D907-($D907*TAXAS!$E$13))/6,IF($A907=TAXAS!$A$14,IF($B907="PARCELADO ATÉ 6X",$D907-($D907*TAXAS!$E$14))/6,IF($A907=TAXAS!$A$15,IF($B907="PARCELADO ATÉ 6X",$D907-($D907*TAXAS!$E$15))/6,IF($A907=TAXAS!$A$16,IF($B907="PARCELADO ATÉ 6X",$D907-($D907*TAXAS!$E$16))/6,IF($A907=TAXAS!$A$17,IF($B907="PARCELADO ATÉ 6X",$D907-($D907*TAXAS!$E$17))/6,IF($A907=TAXAS!$A$18,IF($B907="PARCELADO ATÉ 6X",$D907-($D907*TAXAS!$E$18))/6,IF($A907=TAXAS!$A$19,IF($B907="PARCELADO ATÉ 6X",$D907-($D907*TAXAS!$E$19))/6,IF($A907=TAXAS!$A$20,IF($B907="PARCELADO ATÉ 6X",$D907-($D907*TAXAS!$E$20))/6,IF($A907=TAXAS!$A$21,IF($B907="PARCELADO ATÉ 6X",$D907-($D907*TAXAS!$E$21))/6,IF($A907=TAXAS!$A$22,IF($B907="PARCELADO ATÉ 6X",$D907-($D907*TAXAS!$E$22))/6,IF($A907=TAXAS!$A$23,IF($B907="PARCELADO ATÉ 6X",$D907-($D907*TAXAS!$E$23))/6,IF($A907=TAXAS!$A$24,IF($B907="PARCELADO ATÉ 6X",$D907-($D907*TAXAS!$E$24))/6,IF($A907=TAXAS!$A$25,IF($B907="PARCELADO ATÉ 6X",$D907-($D907*TAXAS!$E$25))/6,IF($A907=TAXAS!$A$26,IF($B907="PARCELADO ATÉ 6X",$D907-($D907*TAXAS!$E$26))/6,IF($A907=TAXAS!$A$27,IF($B907="PARCELADO ATÉ 6X",$D907-($D907*TAXAS!$E$27))/6))))))))))))))))))))))))/1</f>
        <v>0</v>
      </c>
      <c r="I907" s="9">
        <f>IF($A907="VISA",IF($B907="PARCELADO ATÉ 12X",$D907-(D907*TAXAS!$F$4))/12,IF($A907="MASTER",IF($B907="PARCELADO ATÉ 12X",$D907-(D907*TAXAS!$F$5))/12,IF($A907="ELO",IF($B907="PARCELADO ATÉ 12X",$D907-(D907*TAXAS!$F$6))/12,IF($A907="HIPERCARD",IF($B907="PARCELADO ATÉ 12X",$D907-(D907*TAXAS!$F$7))/12,IF($A907="DINERS",IF($B907="PARCELADO ATÉ 12X",$D907-(D907*TAXAS!$F$8))/12,IF($A907="AMERICA EXPRESS",IF($B907="PARCELADO ATÉ 12X",$D907-(D907*TAXAS!$F$9))/12,IF($A907=TAXAS!$A$10,IF($B907="PARCELADO ATÉ 12X",$D907-($D907*TAXAS!$F$10))/12,IF($A907=TAXAS!$A$11,IF($B907="PARCELADO ATÉ 12X",$D907-($D907*TAXAS!$F$11))/12,IF($A907=TAXAS!$A$12,IF($B907="PARCELADO ATÉ 12X",$D907-($D907*TAXAS!$F$12))/12,IF($A907=TAXAS!$A$13,IF($B907="PARCELADO ATÉ 12X",$D907-($D907*TAXAS!$F$13))/12,IF($A907=TAXAS!$A$14,IF($B907="PARCELADO ATÉ 12X",$D907-($D907*TAXAS!$F$14))/12,IF($A907=TAXAS!$A$15,IF($B907="PARCELADO ATÉ 12X",$D907-($D907*TAXAS!$F$15))/12,IF($A907=TAXAS!$A$16,IF($B907="PARCELADO ATÉ 12X",$D907-($D907*TAXAS!$F$16))/12,IF($A907=TAXAS!$A$17,IF($B907="PARCELADO ATÉ 12X",$D907-($D907*TAXAS!$F$17))/12,IF($A907=TAXAS!$A$18,IF($B907="PARCELADO ATÉ 12X",$D907-($D907*TAXAS!$F$18))/12,IF($A907=TAXAS!$A$19,IF($B907="PARCELADO ATÉ 12X",$D907-($D907*TAXAS!$F$19))/12,IF($A907=TAXAS!$A$20,IF($B907="PARCELADO ATÉ 12X",$D907-($D907*TAXAS!$F$20))/12,IF($A907=TAXAS!$A$21,IF($B907="PARCELADO ATÉ 12X",$D907-($D907*TAXAS!$F$21))/12,IF($A907=TAXAS!$A$22,IF($B907="PARCELADO ATÉ 12X",$D907-($D907*TAXAS!$F$22))/12,IF($A907=TAXAS!$A$23,IF($B907="PARCELADO ATÉ 12X",$D907-($D907*TAXAS!$F$23))/12,IF($A907=TAXAS!$A$24,IF($B907="PARCELADO ATÉ 12X",$D907-($D907*TAXAS!$F$24))/12,IF($A907=TAXAS!$A$25,IF($B907="PARCELADO ATÉ 12X",$D907-($D907*TAXAS!$F$25))/12,IF($A907=TAXAS!$A$26,IF($B907="PARCELADO ATÉ 12X",$D907-($D907*TAXAS!$F$26))/12,IF($A907=TAXAS!$A$27,IF($B907="PARCELADO ATÉ 12X",$D907-($D907*TAXAS!$F$27))/12))))))))))))))))))))))))/1</f>
        <v>0</v>
      </c>
      <c r="J907" s="8">
        <f t="shared" si="0"/>
        <v>0</v>
      </c>
      <c r="K907" s="10" t="b">
        <f>IF($B907="PARCELADO ATÉ 3X",($D907-($D907*TAXAS!$D$4))-$J907)</f>
        <v>0</v>
      </c>
      <c r="L907" s="10" t="b">
        <f>IF($B907="PARCELADO ATÉ 6X",($D907-($D907*TAXAS!$E$4))-$J907)</f>
        <v>0</v>
      </c>
      <c r="M907" s="10" t="b">
        <f>IF($B907="PARCELADO ATÉ 12X",($D907-($D907*TAXAS!$F$4))-$J907)</f>
        <v>0</v>
      </c>
      <c r="N907" s="8">
        <f t="shared" si="1"/>
        <v>0</v>
      </c>
      <c r="O907" s="10">
        <f t="shared" si="2"/>
        <v>0</v>
      </c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spans="1:31" ht="15.75" customHeight="1" x14ac:dyDescent="0.2">
      <c r="A908" s="3"/>
      <c r="B908" s="5"/>
      <c r="C908" s="6"/>
      <c r="D908" s="42"/>
      <c r="E908" s="8">
        <f>IF($A908="VISA",IF($B908="DÉBITO",$D908-($D908*TAXAS!$B$4)),IF($A908="MASTER",IF($B908="DÉBITO",$D908-($D908*TAXAS!$B$5)),IF($A908="ELO", IF($B908="DÉBITO",$D908-($D908*TAXAS!$B$6)),IF($A908="HIPERCARD",IF($B908="DÉBITO",$D908-($D908*TAXAS!$B$7)),IF($A908="DINERS",IF($B908="DÉBITO",$D908-($D908*TAXAS!$B$8)),IF($A908="AMERICA EXPRESS",IF($B908="DÉBITO",$D908-($D908*TAXAS!$B$9)),IF($A908=TAXAS!$A$10,IF($B908="DÉBITO",$D908-($D908*TAXAS!$B$10)), IF($A908=TAXAS!$A$11,IF($B908="DÉBITO",$D908-($D908*TAXAS!$B$11)), IF($A908=TAXAS!$A$12,IF($B908="DÉBITO",$D908-($D908*TAXAS!$B$12)), IF($A908=TAXAS!$A$13,IF($B908="DÉBITO",$D908-($D908*TAXAS!$B$13)), IF($A908=TAXAS!$A$14,IF($B908="DÉBITO",$D908-($D908*TAXAS!$B$14)), IF($A908=TAXAS!$A$15,IF($B908="DÉBITO",$D908-($D908*TAXAS!$B$15)), IF($A908=TAXAS!$A$16,IF($B908="DÉBITO",$D908-($D908*TAXAS!$B$16)), IF($A908=TAXAS!$A$17,IF($B908="DÉBITO",$D908-($D908*TAXAS!$B$17)), IF($A908=TAXAS!$A$18,IF($B908="DÉBITO",$D908-($D908*TAXAS!$B$18)), IF($A908=TAXAS!$A$19,IF($B908="DÉBITO",$D908-($D908*TAXAS!$B$19)), IF($A908=TAXAS!$A$20,IF($B908="DÉBITO",$D908-($D908*TAXAS!$B$20)), IF($A908=TAXAS!$A$21,IF($B908="DÉBITO",$D908-($D908*TAXAS!$B$21)), IF($A908=TAXAS!$A$22,IF($B908="DÉBITO",$D908-($D908*TAXAS!$B$22)), IF($A908=TAXAS!$A$23,IF($B908="DÉBITO",$D908-($D908*TAXAS!$B$23)), IF($A908=TAXAS!$A$24,IF($B908="DÉBITO",$D908-($D908*TAXAS!$B$24)), IF($A908=TAXAS!$A$25,IF($B908="DÉBITO",$D908-($D908*TAXAS!$B$25)), IF($A908=TAXAS!$A$26,IF($B908="DÉBITO",$D908-($D908*TAXAS!$B$26)), IF($A908=TAXAS!$A$27,IF($B908="DÉBITO",$D908-($D908*TAXAS!$B$27))))))))))))))))))))))))))/1</f>
        <v>0</v>
      </c>
      <c r="F908" s="8">
        <f>IF($A908="VISA",IF($B908="CRÉDITO",$D908-($D908*TAXAS!$C$4)),IF($A908="MASTER",IF($B908="CRÉDITO",$D908-($D908*TAXAS!$C$5)),IF($A908="ELO", IF($B908="CRÉDITO",$D908-($D908*TAXAS!$C$6)),IF($A908="HIPERCARD",IF($B908="CRÉDITO",$D908-($D908*TAXAS!$C$7)),IF($A908="DINERS",IF($B908="CRÉDITO",$D908-($D908*TAXAS!$C$8)),IF($A908="AMERICA EXPRESS",IF($B908="CRÉDITO",$D908-($D908*TAXAS!$C$9)),IF($A908=TAXAS!$A$10,IF($B908="CRÉDITO",$D908-($D908*TAXAS!$C$10)), IF($A908=TAXAS!$A$11,IF($B908="CRÉDITO",$D908-($D908*TAXAS!$C$11)), IF($A908=TAXAS!$A$12,IF($B908="CRÉDITO",$D908-($D908*TAXAS!$C$12)), IF($A908=TAXAS!$A$13,IF($B908="CRÉDITO",$D908-($D908*TAXAS!$C$13)), IF($A908=TAXAS!$A$14,IF($B908="CRÉDITO",$D908-($D908*TAXAS!$C$14)), IF($A908=TAXAS!$A$15,IF($B908="CRÉDITO",$D908-($D908*TAXAS!$C$15)), IF($A908=TAXAS!$A$16,IF($B908="CRÉDITO",$D908-($D908*TAXAS!$C$16)), IF($A908=TAXAS!$A$17,IF($B908="CRÉDITO",$D908-($D908*TAXAS!$C$17)), IF($A908=TAXAS!$A$18,IF($B908="CRÉDITO",$D908-($D908*TAXAS!$C$18)), IF($A908=TAXAS!$A$19,IF($B908="CRÉDITO",$D908-($D908*TAXAS!$C$19)), IF($A908=TAXAS!$A$20,IF($B908="CRÉDITO",$D908-($D908*TAXAS!$C$20)), IF($A908=TAXAS!$A$21,IF($B908="CRÉDITO",$D908-($D908*TAXAS!$C$21)), IF($A908=TAXAS!$A$22,IF($B908="CRÉDITO",$D908-($D908*TAXAS!$C$22)), IF($A908=TAXAS!$A$23,IF($B908="CRÉDITO",$D908-($D908*TAXAS!$C$23)), IF($A908=TAXAS!$A$24,IF($B908="CRÉDITO",$D908-($D908*TAXAS!$C$24)), IF($A908=TAXAS!$A$25,IF($B908="CRÉDITO",$D908-($D908*TAXAS!$C$25)), IF($A908=TAXAS!$A$26,IF($B908="CRÉDITO",$D908-($D908*TAXAS!$C$26)), IF($A908=TAXAS!$A$27,IF($B908="CRÉDITO",$D908-($D908*TAXAS!$C$27))))))))))))))))))))))))))/1</f>
        <v>0</v>
      </c>
      <c r="G908" s="9">
        <f>IF($A908="VISA",IF($B908="PARCELADO ATÉ 3X",$D908-(D908*TAXAS!$D$4))/3,IF($A908="MASTER",IF($B908="PARCELADO ATÉ 3X",$D908-(D908*TAXAS!$D$5))/3,IF($A908="ELO",IF($B908="PARCELADO ATÉ 3X",$D908-(D908*TAXAS!$D$6))/3,IF($A908="HIPERCARD",IF($B908="PARCELADO ATÉ 3X",$D908-(D908*TAXAS!$D$7))/3,IF($A908="DINERS",IF($B908="PARCELADO ATÉ 3X",$D908-(D908*TAXAS!$D$8))/3,IF($A908="AMERICA EXPRESS",IF($B908="PARCELADO ATÉ 3X",$D908-(D908*TAXAS!$D$9))/3,IF($A908=TAXAS!$A$10,IF($B908="PARCELADO ATÉ 3X",$D908-($D908*TAXAS!$D$10))/3,IF($A908=TAXAS!$A$11,IF($B908="PARCELADO ATÉ 3X",$D908-($D908*TAXAS!$D$11))/3,IF($A908=TAXAS!$A$12,IF($B908="PARCELADO ATÉ 3X",$D908-($D908*TAXAS!$D$12))/3,IF($A908=TAXAS!$A$13,IF($B908="PARCELADO ATÉ 3X",$D908-($D908*TAXAS!$D$13))/3,IF($A908=TAXAS!$A$14,IF($B908="PARCELADO ATÉ 3X",$D908-($D908*TAXAS!$D$14))/3,IF($A908=TAXAS!$A$15,IF($B908="PARCELADO ATÉ 3X",$D908-($D908*TAXAS!$D$15))/3,IF($A908=TAXAS!$A$16,IF($B908="PARCELADO ATÉ 3X",$D908-($D908*TAXAS!$D$16))/3,IF($A908=TAXAS!$A$17,IF($B908="PARCELADO ATÉ 3X",$D908-($D908*TAXAS!$D$17))/3,IF($A908=TAXAS!$A$18,IF($B908="PARCELADO ATÉ 3X",$D908-($D908*TAXAS!$D$18))/3,IF($A908=TAXAS!$A$19,IF($B908="PARCELADO ATÉ 3X",$D908-($D908*TAXAS!$D$19))/3,IF($A908=TAXAS!$A$20,IF($B908="PARCELADO ATÉ 3X",$D908-($D908*TAXAS!$D$20))/3,IF($A908=TAXAS!$A$21,IF($B908="PARCELADO ATÉ 3X",$D908-($D908*TAXAS!$D$21))/3,IF($A908=TAXAS!$A$22,IF($B908="PARCELADO ATÉ 3X",$D908-($D908*TAXAS!$D$22))/3,IF($A908=TAXAS!$A$23,IF($B908="PARCELADO ATÉ 3X",$D908-($D908*TAXAS!$D$23))/3,IF($A908=TAXAS!$A$24,IF($B908="PARCELADO ATÉ 3X",$D908-($D908*TAXAS!$D$24))/3,IF($A908=TAXAS!$A$25,IF($B908="PARCELADO ATÉ 3X",$D908-($D908*TAXAS!$D$25))/3,IF($A908=TAXAS!$A$26,IF($B908="PARCELADO ATÉ 3X",$D908-($D908*TAXAS!$D$26))/3,IF($A908=TAXAS!$A$27,IF($B908="PARCELADO ATÉ 3X",$D908-($D908*TAXAS!$D$27))/3))))))))))))))))))))))))/1</f>
        <v>0</v>
      </c>
      <c r="H908" s="9">
        <f>IF($A908="VISA",IF($B908="PARCELADO ATÉ 6X",$D908-(D908*TAXAS!$E$4))/6,IF($A908="MASTER",IF($B908="PARCELADO ATÉ 6X",$D908-(D908*TAXAS!$E$5))/6,IF($A908="ELO",IF($B908="PARCELADO ATÉ 6X",$D908-(D908*TAXAS!$E$6))/6,IF($A908="HIPERCARD",IF($B908="PARCELADO ATÉ 6X",$D908-(D908*TAXAS!$E$7))/6,IF($A908="DINERS",IF($B908="PARCELADO ATÉ 6X",$D908-(D908*TAXAS!$E$8))/6,IF($A908="AMERICA EXPRESS",IF($B908="PARCELADO ATÉ 6X",$D908-(D908*TAXAS!$E$9))/6,IF($A908=TAXAS!$A$10,IF($B908="PARCELADO ATÉ 6X",$D908-($D908*TAXAS!$E$10))/6,IF($A908=TAXAS!$A$11,IF($B908="PARCELADO ATÉ 6X",$D908-($D908*TAXAS!$E$11))/6,IF($A908=TAXAS!$A$12,IF($B908="PARCELADO ATÉ 6X",$D908-($D908*TAXAS!$E$12))/6,IF($A908=TAXAS!$A$13,IF($B908="PARCELADO ATÉ 6X",$D908-($D908*TAXAS!$E$13))/6,IF($A908=TAXAS!$A$14,IF($B908="PARCELADO ATÉ 6X",$D908-($D908*TAXAS!$E$14))/6,IF($A908=TAXAS!$A$15,IF($B908="PARCELADO ATÉ 6X",$D908-($D908*TAXAS!$E$15))/6,IF($A908=TAXAS!$A$16,IF($B908="PARCELADO ATÉ 6X",$D908-($D908*TAXAS!$E$16))/6,IF($A908=TAXAS!$A$17,IF($B908="PARCELADO ATÉ 6X",$D908-($D908*TAXAS!$E$17))/6,IF($A908=TAXAS!$A$18,IF($B908="PARCELADO ATÉ 6X",$D908-($D908*TAXAS!$E$18))/6,IF($A908=TAXAS!$A$19,IF($B908="PARCELADO ATÉ 6X",$D908-($D908*TAXAS!$E$19))/6,IF($A908=TAXAS!$A$20,IF($B908="PARCELADO ATÉ 6X",$D908-($D908*TAXAS!$E$20))/6,IF($A908=TAXAS!$A$21,IF($B908="PARCELADO ATÉ 6X",$D908-($D908*TAXAS!$E$21))/6,IF($A908=TAXAS!$A$22,IF($B908="PARCELADO ATÉ 6X",$D908-($D908*TAXAS!$E$22))/6,IF($A908=TAXAS!$A$23,IF($B908="PARCELADO ATÉ 6X",$D908-($D908*TAXAS!$E$23))/6,IF($A908=TAXAS!$A$24,IF($B908="PARCELADO ATÉ 6X",$D908-($D908*TAXAS!$E$24))/6,IF($A908=TAXAS!$A$25,IF($B908="PARCELADO ATÉ 6X",$D908-($D908*TAXAS!$E$25))/6,IF($A908=TAXAS!$A$26,IF($B908="PARCELADO ATÉ 6X",$D908-($D908*TAXAS!$E$26))/6,IF($A908=TAXAS!$A$27,IF($B908="PARCELADO ATÉ 6X",$D908-($D908*TAXAS!$E$27))/6))))))))))))))))))))))))/1</f>
        <v>0</v>
      </c>
      <c r="I908" s="9">
        <f>IF($A908="VISA",IF($B908="PARCELADO ATÉ 12X",$D908-(D908*TAXAS!$F$4))/12,IF($A908="MASTER",IF($B908="PARCELADO ATÉ 12X",$D908-(D908*TAXAS!$F$5))/12,IF($A908="ELO",IF($B908="PARCELADO ATÉ 12X",$D908-(D908*TAXAS!$F$6))/12,IF($A908="HIPERCARD",IF($B908="PARCELADO ATÉ 12X",$D908-(D908*TAXAS!$F$7))/12,IF($A908="DINERS",IF($B908="PARCELADO ATÉ 12X",$D908-(D908*TAXAS!$F$8))/12,IF($A908="AMERICA EXPRESS",IF($B908="PARCELADO ATÉ 12X",$D908-(D908*TAXAS!$F$9))/12,IF($A908=TAXAS!$A$10,IF($B908="PARCELADO ATÉ 12X",$D908-($D908*TAXAS!$F$10))/12,IF($A908=TAXAS!$A$11,IF($B908="PARCELADO ATÉ 12X",$D908-($D908*TAXAS!$F$11))/12,IF($A908=TAXAS!$A$12,IF($B908="PARCELADO ATÉ 12X",$D908-($D908*TAXAS!$F$12))/12,IF($A908=TAXAS!$A$13,IF($B908="PARCELADO ATÉ 12X",$D908-($D908*TAXAS!$F$13))/12,IF($A908=TAXAS!$A$14,IF($B908="PARCELADO ATÉ 12X",$D908-($D908*TAXAS!$F$14))/12,IF($A908=TAXAS!$A$15,IF($B908="PARCELADO ATÉ 12X",$D908-($D908*TAXAS!$F$15))/12,IF($A908=TAXAS!$A$16,IF($B908="PARCELADO ATÉ 12X",$D908-($D908*TAXAS!$F$16))/12,IF($A908=TAXAS!$A$17,IF($B908="PARCELADO ATÉ 12X",$D908-($D908*TAXAS!$F$17))/12,IF($A908=TAXAS!$A$18,IF($B908="PARCELADO ATÉ 12X",$D908-($D908*TAXAS!$F$18))/12,IF($A908=TAXAS!$A$19,IF($B908="PARCELADO ATÉ 12X",$D908-($D908*TAXAS!$F$19))/12,IF($A908=TAXAS!$A$20,IF($B908="PARCELADO ATÉ 12X",$D908-($D908*TAXAS!$F$20))/12,IF($A908=TAXAS!$A$21,IF($B908="PARCELADO ATÉ 12X",$D908-($D908*TAXAS!$F$21))/12,IF($A908=TAXAS!$A$22,IF($B908="PARCELADO ATÉ 12X",$D908-($D908*TAXAS!$F$22))/12,IF($A908=TAXAS!$A$23,IF($B908="PARCELADO ATÉ 12X",$D908-($D908*TAXAS!$F$23))/12,IF($A908=TAXAS!$A$24,IF($B908="PARCELADO ATÉ 12X",$D908-($D908*TAXAS!$F$24))/12,IF($A908=TAXAS!$A$25,IF($B908="PARCELADO ATÉ 12X",$D908-($D908*TAXAS!$F$25))/12,IF($A908=TAXAS!$A$26,IF($B908="PARCELADO ATÉ 12X",$D908-($D908*TAXAS!$F$26))/12,IF($A908=TAXAS!$A$27,IF($B908="PARCELADO ATÉ 12X",$D908-($D908*TAXAS!$F$27))/12))))))))))))))))))))))))/1</f>
        <v>0</v>
      </c>
      <c r="J908" s="8">
        <f t="shared" si="0"/>
        <v>0</v>
      </c>
      <c r="K908" s="10" t="b">
        <f>IF($B908="PARCELADO ATÉ 3X",($D908-($D908*TAXAS!$D$4))-$J908)</f>
        <v>0</v>
      </c>
      <c r="L908" s="10" t="b">
        <f>IF($B908="PARCELADO ATÉ 6X",($D908-($D908*TAXAS!$E$4))-$J908)</f>
        <v>0</v>
      </c>
      <c r="M908" s="10" t="b">
        <f>IF($B908="PARCELADO ATÉ 12X",($D908-($D908*TAXAS!$F$4))-$J908)</f>
        <v>0</v>
      </c>
      <c r="N908" s="8">
        <f t="shared" si="1"/>
        <v>0</v>
      </c>
      <c r="O908" s="10">
        <f t="shared" si="2"/>
        <v>0</v>
      </c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spans="1:31" ht="15.75" customHeight="1" x14ac:dyDescent="0.2">
      <c r="A909" s="3"/>
      <c r="B909" s="5"/>
      <c r="C909" s="6"/>
      <c r="D909" s="42"/>
      <c r="E909" s="8">
        <f>IF($A909="VISA",IF($B909="DÉBITO",$D909-($D909*TAXAS!$B$4)),IF($A909="MASTER",IF($B909="DÉBITO",$D909-($D909*TAXAS!$B$5)),IF($A909="ELO", IF($B909="DÉBITO",$D909-($D909*TAXAS!$B$6)),IF($A909="HIPERCARD",IF($B909="DÉBITO",$D909-($D909*TAXAS!$B$7)),IF($A909="DINERS",IF($B909="DÉBITO",$D909-($D909*TAXAS!$B$8)),IF($A909="AMERICA EXPRESS",IF($B909="DÉBITO",$D909-($D909*TAXAS!$B$9)),IF($A909=TAXAS!$A$10,IF($B909="DÉBITO",$D909-($D909*TAXAS!$B$10)), IF($A909=TAXAS!$A$11,IF($B909="DÉBITO",$D909-($D909*TAXAS!$B$11)), IF($A909=TAXAS!$A$12,IF($B909="DÉBITO",$D909-($D909*TAXAS!$B$12)), IF($A909=TAXAS!$A$13,IF($B909="DÉBITO",$D909-($D909*TAXAS!$B$13)), IF($A909=TAXAS!$A$14,IF($B909="DÉBITO",$D909-($D909*TAXAS!$B$14)), IF($A909=TAXAS!$A$15,IF($B909="DÉBITO",$D909-($D909*TAXAS!$B$15)), IF($A909=TAXAS!$A$16,IF($B909="DÉBITO",$D909-($D909*TAXAS!$B$16)), IF($A909=TAXAS!$A$17,IF($B909="DÉBITO",$D909-($D909*TAXAS!$B$17)), IF($A909=TAXAS!$A$18,IF($B909="DÉBITO",$D909-($D909*TAXAS!$B$18)), IF($A909=TAXAS!$A$19,IF($B909="DÉBITO",$D909-($D909*TAXAS!$B$19)), IF($A909=TAXAS!$A$20,IF($B909="DÉBITO",$D909-($D909*TAXAS!$B$20)), IF($A909=TAXAS!$A$21,IF($B909="DÉBITO",$D909-($D909*TAXAS!$B$21)), IF($A909=TAXAS!$A$22,IF($B909="DÉBITO",$D909-($D909*TAXAS!$B$22)), IF($A909=TAXAS!$A$23,IF($B909="DÉBITO",$D909-($D909*TAXAS!$B$23)), IF($A909=TAXAS!$A$24,IF($B909="DÉBITO",$D909-($D909*TAXAS!$B$24)), IF($A909=TAXAS!$A$25,IF($B909="DÉBITO",$D909-($D909*TAXAS!$B$25)), IF($A909=TAXAS!$A$26,IF($B909="DÉBITO",$D909-($D909*TAXAS!$B$26)), IF($A909=TAXAS!$A$27,IF($B909="DÉBITO",$D909-($D909*TAXAS!$B$27))))))))))))))))))))))))))/1</f>
        <v>0</v>
      </c>
      <c r="F909" s="8">
        <f>IF($A909="VISA",IF($B909="CRÉDITO",$D909-($D909*TAXAS!$C$4)),IF($A909="MASTER",IF($B909="CRÉDITO",$D909-($D909*TAXAS!$C$5)),IF($A909="ELO", IF($B909="CRÉDITO",$D909-($D909*TAXAS!$C$6)),IF($A909="HIPERCARD",IF($B909="CRÉDITO",$D909-($D909*TAXAS!$C$7)),IF($A909="DINERS",IF($B909="CRÉDITO",$D909-($D909*TAXAS!$C$8)),IF($A909="AMERICA EXPRESS",IF($B909="CRÉDITO",$D909-($D909*TAXAS!$C$9)),IF($A909=TAXAS!$A$10,IF($B909="CRÉDITO",$D909-($D909*TAXAS!$C$10)), IF($A909=TAXAS!$A$11,IF($B909="CRÉDITO",$D909-($D909*TAXAS!$C$11)), IF($A909=TAXAS!$A$12,IF($B909="CRÉDITO",$D909-($D909*TAXAS!$C$12)), IF($A909=TAXAS!$A$13,IF($B909="CRÉDITO",$D909-($D909*TAXAS!$C$13)), IF($A909=TAXAS!$A$14,IF($B909="CRÉDITO",$D909-($D909*TAXAS!$C$14)), IF($A909=TAXAS!$A$15,IF($B909="CRÉDITO",$D909-($D909*TAXAS!$C$15)), IF($A909=TAXAS!$A$16,IF($B909="CRÉDITO",$D909-($D909*TAXAS!$C$16)), IF($A909=TAXAS!$A$17,IF($B909="CRÉDITO",$D909-($D909*TAXAS!$C$17)), IF($A909=TAXAS!$A$18,IF($B909="CRÉDITO",$D909-($D909*TAXAS!$C$18)), IF($A909=TAXAS!$A$19,IF($B909="CRÉDITO",$D909-($D909*TAXAS!$C$19)), IF($A909=TAXAS!$A$20,IF($B909="CRÉDITO",$D909-($D909*TAXAS!$C$20)), IF($A909=TAXAS!$A$21,IF($B909="CRÉDITO",$D909-($D909*TAXAS!$C$21)), IF($A909=TAXAS!$A$22,IF($B909="CRÉDITO",$D909-($D909*TAXAS!$C$22)), IF($A909=TAXAS!$A$23,IF($B909="CRÉDITO",$D909-($D909*TAXAS!$C$23)), IF($A909=TAXAS!$A$24,IF($B909="CRÉDITO",$D909-($D909*TAXAS!$C$24)), IF($A909=TAXAS!$A$25,IF($B909="CRÉDITO",$D909-($D909*TAXAS!$C$25)), IF($A909=TAXAS!$A$26,IF($B909="CRÉDITO",$D909-($D909*TAXAS!$C$26)), IF($A909=TAXAS!$A$27,IF($B909="CRÉDITO",$D909-($D909*TAXAS!$C$27))))))))))))))))))))))))))/1</f>
        <v>0</v>
      </c>
      <c r="G909" s="9">
        <f>IF($A909="VISA",IF($B909="PARCELADO ATÉ 3X",$D909-(D909*TAXAS!$D$4))/3,IF($A909="MASTER",IF($B909="PARCELADO ATÉ 3X",$D909-(D909*TAXAS!$D$5))/3,IF($A909="ELO",IF($B909="PARCELADO ATÉ 3X",$D909-(D909*TAXAS!$D$6))/3,IF($A909="HIPERCARD",IF($B909="PARCELADO ATÉ 3X",$D909-(D909*TAXAS!$D$7))/3,IF($A909="DINERS",IF($B909="PARCELADO ATÉ 3X",$D909-(D909*TAXAS!$D$8))/3,IF($A909="AMERICA EXPRESS",IF($B909="PARCELADO ATÉ 3X",$D909-(D909*TAXAS!$D$9))/3,IF($A909=TAXAS!$A$10,IF($B909="PARCELADO ATÉ 3X",$D909-($D909*TAXAS!$D$10))/3,IF($A909=TAXAS!$A$11,IF($B909="PARCELADO ATÉ 3X",$D909-($D909*TAXAS!$D$11))/3,IF($A909=TAXAS!$A$12,IF($B909="PARCELADO ATÉ 3X",$D909-($D909*TAXAS!$D$12))/3,IF($A909=TAXAS!$A$13,IF($B909="PARCELADO ATÉ 3X",$D909-($D909*TAXAS!$D$13))/3,IF($A909=TAXAS!$A$14,IF($B909="PARCELADO ATÉ 3X",$D909-($D909*TAXAS!$D$14))/3,IF($A909=TAXAS!$A$15,IF($B909="PARCELADO ATÉ 3X",$D909-($D909*TAXAS!$D$15))/3,IF($A909=TAXAS!$A$16,IF($B909="PARCELADO ATÉ 3X",$D909-($D909*TAXAS!$D$16))/3,IF($A909=TAXAS!$A$17,IF($B909="PARCELADO ATÉ 3X",$D909-($D909*TAXAS!$D$17))/3,IF($A909=TAXAS!$A$18,IF($B909="PARCELADO ATÉ 3X",$D909-($D909*TAXAS!$D$18))/3,IF($A909=TAXAS!$A$19,IF($B909="PARCELADO ATÉ 3X",$D909-($D909*TAXAS!$D$19))/3,IF($A909=TAXAS!$A$20,IF($B909="PARCELADO ATÉ 3X",$D909-($D909*TAXAS!$D$20))/3,IF($A909=TAXAS!$A$21,IF($B909="PARCELADO ATÉ 3X",$D909-($D909*TAXAS!$D$21))/3,IF($A909=TAXAS!$A$22,IF($B909="PARCELADO ATÉ 3X",$D909-($D909*TAXAS!$D$22))/3,IF($A909=TAXAS!$A$23,IF($B909="PARCELADO ATÉ 3X",$D909-($D909*TAXAS!$D$23))/3,IF($A909=TAXAS!$A$24,IF($B909="PARCELADO ATÉ 3X",$D909-($D909*TAXAS!$D$24))/3,IF($A909=TAXAS!$A$25,IF($B909="PARCELADO ATÉ 3X",$D909-($D909*TAXAS!$D$25))/3,IF($A909=TAXAS!$A$26,IF($B909="PARCELADO ATÉ 3X",$D909-($D909*TAXAS!$D$26))/3,IF($A909=TAXAS!$A$27,IF($B909="PARCELADO ATÉ 3X",$D909-($D909*TAXAS!$D$27))/3))))))))))))))))))))))))/1</f>
        <v>0</v>
      </c>
      <c r="H909" s="9">
        <f>IF($A909="VISA",IF($B909="PARCELADO ATÉ 6X",$D909-(D909*TAXAS!$E$4))/6,IF($A909="MASTER",IF($B909="PARCELADO ATÉ 6X",$D909-(D909*TAXAS!$E$5))/6,IF($A909="ELO",IF($B909="PARCELADO ATÉ 6X",$D909-(D909*TAXAS!$E$6))/6,IF($A909="HIPERCARD",IF($B909="PARCELADO ATÉ 6X",$D909-(D909*TAXAS!$E$7))/6,IF($A909="DINERS",IF($B909="PARCELADO ATÉ 6X",$D909-(D909*TAXAS!$E$8))/6,IF($A909="AMERICA EXPRESS",IF($B909="PARCELADO ATÉ 6X",$D909-(D909*TAXAS!$E$9))/6,IF($A909=TAXAS!$A$10,IF($B909="PARCELADO ATÉ 6X",$D909-($D909*TAXAS!$E$10))/6,IF($A909=TAXAS!$A$11,IF($B909="PARCELADO ATÉ 6X",$D909-($D909*TAXAS!$E$11))/6,IF($A909=TAXAS!$A$12,IF($B909="PARCELADO ATÉ 6X",$D909-($D909*TAXAS!$E$12))/6,IF($A909=TAXAS!$A$13,IF($B909="PARCELADO ATÉ 6X",$D909-($D909*TAXAS!$E$13))/6,IF($A909=TAXAS!$A$14,IF($B909="PARCELADO ATÉ 6X",$D909-($D909*TAXAS!$E$14))/6,IF($A909=TAXAS!$A$15,IF($B909="PARCELADO ATÉ 6X",$D909-($D909*TAXAS!$E$15))/6,IF($A909=TAXAS!$A$16,IF($B909="PARCELADO ATÉ 6X",$D909-($D909*TAXAS!$E$16))/6,IF($A909=TAXAS!$A$17,IF($B909="PARCELADO ATÉ 6X",$D909-($D909*TAXAS!$E$17))/6,IF($A909=TAXAS!$A$18,IF($B909="PARCELADO ATÉ 6X",$D909-($D909*TAXAS!$E$18))/6,IF($A909=TAXAS!$A$19,IF($B909="PARCELADO ATÉ 6X",$D909-($D909*TAXAS!$E$19))/6,IF($A909=TAXAS!$A$20,IF($B909="PARCELADO ATÉ 6X",$D909-($D909*TAXAS!$E$20))/6,IF($A909=TAXAS!$A$21,IF($B909="PARCELADO ATÉ 6X",$D909-($D909*TAXAS!$E$21))/6,IF($A909=TAXAS!$A$22,IF($B909="PARCELADO ATÉ 6X",$D909-($D909*TAXAS!$E$22))/6,IF($A909=TAXAS!$A$23,IF($B909="PARCELADO ATÉ 6X",$D909-($D909*TAXAS!$E$23))/6,IF($A909=TAXAS!$A$24,IF($B909="PARCELADO ATÉ 6X",$D909-($D909*TAXAS!$E$24))/6,IF($A909=TAXAS!$A$25,IF($B909="PARCELADO ATÉ 6X",$D909-($D909*TAXAS!$E$25))/6,IF($A909=TAXAS!$A$26,IF($B909="PARCELADO ATÉ 6X",$D909-($D909*TAXAS!$E$26))/6,IF($A909=TAXAS!$A$27,IF($B909="PARCELADO ATÉ 6X",$D909-($D909*TAXAS!$E$27))/6))))))))))))))))))))))))/1</f>
        <v>0</v>
      </c>
      <c r="I909" s="9">
        <f>IF($A909="VISA",IF($B909="PARCELADO ATÉ 12X",$D909-(D909*TAXAS!$F$4))/12,IF($A909="MASTER",IF($B909="PARCELADO ATÉ 12X",$D909-(D909*TAXAS!$F$5))/12,IF($A909="ELO",IF($B909="PARCELADO ATÉ 12X",$D909-(D909*TAXAS!$F$6))/12,IF($A909="HIPERCARD",IF($B909="PARCELADO ATÉ 12X",$D909-(D909*TAXAS!$F$7))/12,IF($A909="DINERS",IF($B909="PARCELADO ATÉ 12X",$D909-(D909*TAXAS!$F$8))/12,IF($A909="AMERICA EXPRESS",IF($B909="PARCELADO ATÉ 12X",$D909-(D909*TAXAS!$F$9))/12,IF($A909=TAXAS!$A$10,IF($B909="PARCELADO ATÉ 12X",$D909-($D909*TAXAS!$F$10))/12,IF($A909=TAXAS!$A$11,IF($B909="PARCELADO ATÉ 12X",$D909-($D909*TAXAS!$F$11))/12,IF($A909=TAXAS!$A$12,IF($B909="PARCELADO ATÉ 12X",$D909-($D909*TAXAS!$F$12))/12,IF($A909=TAXAS!$A$13,IF($B909="PARCELADO ATÉ 12X",$D909-($D909*TAXAS!$F$13))/12,IF($A909=TAXAS!$A$14,IF($B909="PARCELADO ATÉ 12X",$D909-($D909*TAXAS!$F$14))/12,IF($A909=TAXAS!$A$15,IF($B909="PARCELADO ATÉ 12X",$D909-($D909*TAXAS!$F$15))/12,IF($A909=TAXAS!$A$16,IF($B909="PARCELADO ATÉ 12X",$D909-($D909*TAXAS!$F$16))/12,IF($A909=TAXAS!$A$17,IF($B909="PARCELADO ATÉ 12X",$D909-($D909*TAXAS!$F$17))/12,IF($A909=TAXAS!$A$18,IF($B909="PARCELADO ATÉ 12X",$D909-($D909*TAXAS!$F$18))/12,IF($A909=TAXAS!$A$19,IF($B909="PARCELADO ATÉ 12X",$D909-($D909*TAXAS!$F$19))/12,IF($A909=TAXAS!$A$20,IF($B909="PARCELADO ATÉ 12X",$D909-($D909*TAXAS!$F$20))/12,IF($A909=TAXAS!$A$21,IF($B909="PARCELADO ATÉ 12X",$D909-($D909*TAXAS!$F$21))/12,IF($A909=TAXAS!$A$22,IF($B909="PARCELADO ATÉ 12X",$D909-($D909*TAXAS!$F$22))/12,IF($A909=TAXAS!$A$23,IF($B909="PARCELADO ATÉ 12X",$D909-($D909*TAXAS!$F$23))/12,IF($A909=TAXAS!$A$24,IF($B909="PARCELADO ATÉ 12X",$D909-($D909*TAXAS!$F$24))/12,IF($A909=TAXAS!$A$25,IF($B909="PARCELADO ATÉ 12X",$D909-($D909*TAXAS!$F$25))/12,IF($A909=TAXAS!$A$26,IF($B909="PARCELADO ATÉ 12X",$D909-($D909*TAXAS!$F$26))/12,IF($A909=TAXAS!$A$27,IF($B909="PARCELADO ATÉ 12X",$D909-($D909*TAXAS!$F$27))/12))))))))))))))))))))))))/1</f>
        <v>0</v>
      </c>
      <c r="J909" s="8">
        <f t="shared" si="0"/>
        <v>0</v>
      </c>
      <c r="K909" s="10" t="b">
        <f>IF($B909="PARCELADO ATÉ 3X",($D909-($D909*TAXAS!$D$4))-$J909)</f>
        <v>0</v>
      </c>
      <c r="L909" s="10" t="b">
        <f>IF($B909="PARCELADO ATÉ 6X",($D909-($D909*TAXAS!$E$4))-$J909)</f>
        <v>0</v>
      </c>
      <c r="M909" s="10" t="b">
        <f>IF($B909="PARCELADO ATÉ 12X",($D909-($D909*TAXAS!$F$4))-$J909)</f>
        <v>0</v>
      </c>
      <c r="N909" s="8">
        <f t="shared" si="1"/>
        <v>0</v>
      </c>
      <c r="O909" s="10">
        <f t="shared" si="2"/>
        <v>0</v>
      </c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spans="1:31" ht="15.75" customHeight="1" x14ac:dyDescent="0.2">
      <c r="A910" s="3"/>
      <c r="B910" s="5"/>
      <c r="C910" s="6"/>
      <c r="D910" s="42"/>
      <c r="E910" s="8">
        <f>IF($A910="VISA",IF($B910="DÉBITO",$D910-($D910*TAXAS!$B$4)),IF($A910="MASTER",IF($B910="DÉBITO",$D910-($D910*TAXAS!$B$5)),IF($A910="ELO", IF($B910="DÉBITO",$D910-($D910*TAXAS!$B$6)),IF($A910="HIPERCARD",IF($B910="DÉBITO",$D910-($D910*TAXAS!$B$7)),IF($A910="DINERS",IF($B910="DÉBITO",$D910-($D910*TAXAS!$B$8)),IF($A910="AMERICA EXPRESS",IF($B910="DÉBITO",$D910-($D910*TAXAS!$B$9)),IF($A910=TAXAS!$A$10,IF($B910="DÉBITO",$D910-($D910*TAXAS!$B$10)), IF($A910=TAXAS!$A$11,IF($B910="DÉBITO",$D910-($D910*TAXAS!$B$11)), IF($A910=TAXAS!$A$12,IF($B910="DÉBITO",$D910-($D910*TAXAS!$B$12)), IF($A910=TAXAS!$A$13,IF($B910="DÉBITO",$D910-($D910*TAXAS!$B$13)), IF($A910=TAXAS!$A$14,IF($B910="DÉBITO",$D910-($D910*TAXAS!$B$14)), IF($A910=TAXAS!$A$15,IF($B910="DÉBITO",$D910-($D910*TAXAS!$B$15)), IF($A910=TAXAS!$A$16,IF($B910="DÉBITO",$D910-($D910*TAXAS!$B$16)), IF($A910=TAXAS!$A$17,IF($B910="DÉBITO",$D910-($D910*TAXAS!$B$17)), IF($A910=TAXAS!$A$18,IF($B910="DÉBITO",$D910-($D910*TAXAS!$B$18)), IF($A910=TAXAS!$A$19,IF($B910="DÉBITO",$D910-($D910*TAXAS!$B$19)), IF($A910=TAXAS!$A$20,IF($B910="DÉBITO",$D910-($D910*TAXAS!$B$20)), IF($A910=TAXAS!$A$21,IF($B910="DÉBITO",$D910-($D910*TAXAS!$B$21)), IF($A910=TAXAS!$A$22,IF($B910="DÉBITO",$D910-($D910*TAXAS!$B$22)), IF($A910=TAXAS!$A$23,IF($B910="DÉBITO",$D910-($D910*TAXAS!$B$23)), IF($A910=TAXAS!$A$24,IF($B910="DÉBITO",$D910-($D910*TAXAS!$B$24)), IF($A910=TAXAS!$A$25,IF($B910="DÉBITO",$D910-($D910*TAXAS!$B$25)), IF($A910=TAXAS!$A$26,IF($B910="DÉBITO",$D910-($D910*TAXAS!$B$26)), IF($A910=TAXAS!$A$27,IF($B910="DÉBITO",$D910-($D910*TAXAS!$B$27))))))))))))))))))))))))))/1</f>
        <v>0</v>
      </c>
      <c r="F910" s="8">
        <f>IF($A910="VISA",IF($B910="CRÉDITO",$D910-($D910*TAXAS!$C$4)),IF($A910="MASTER",IF($B910="CRÉDITO",$D910-($D910*TAXAS!$C$5)),IF($A910="ELO", IF($B910="CRÉDITO",$D910-($D910*TAXAS!$C$6)),IF($A910="HIPERCARD",IF($B910="CRÉDITO",$D910-($D910*TAXAS!$C$7)),IF($A910="DINERS",IF($B910="CRÉDITO",$D910-($D910*TAXAS!$C$8)),IF($A910="AMERICA EXPRESS",IF($B910="CRÉDITO",$D910-($D910*TAXAS!$C$9)),IF($A910=TAXAS!$A$10,IF($B910="CRÉDITO",$D910-($D910*TAXAS!$C$10)), IF($A910=TAXAS!$A$11,IF($B910="CRÉDITO",$D910-($D910*TAXAS!$C$11)), IF($A910=TAXAS!$A$12,IF($B910="CRÉDITO",$D910-($D910*TAXAS!$C$12)), IF($A910=TAXAS!$A$13,IF($B910="CRÉDITO",$D910-($D910*TAXAS!$C$13)), IF($A910=TAXAS!$A$14,IF($B910="CRÉDITO",$D910-($D910*TAXAS!$C$14)), IF($A910=TAXAS!$A$15,IF($B910="CRÉDITO",$D910-($D910*TAXAS!$C$15)), IF($A910=TAXAS!$A$16,IF($B910="CRÉDITO",$D910-($D910*TAXAS!$C$16)), IF($A910=TAXAS!$A$17,IF($B910="CRÉDITO",$D910-($D910*TAXAS!$C$17)), IF($A910=TAXAS!$A$18,IF($B910="CRÉDITO",$D910-($D910*TAXAS!$C$18)), IF($A910=TAXAS!$A$19,IF($B910="CRÉDITO",$D910-($D910*TAXAS!$C$19)), IF($A910=TAXAS!$A$20,IF($B910="CRÉDITO",$D910-($D910*TAXAS!$C$20)), IF($A910=TAXAS!$A$21,IF($B910="CRÉDITO",$D910-($D910*TAXAS!$C$21)), IF($A910=TAXAS!$A$22,IF($B910="CRÉDITO",$D910-($D910*TAXAS!$C$22)), IF($A910=TAXAS!$A$23,IF($B910="CRÉDITO",$D910-($D910*TAXAS!$C$23)), IF($A910=TAXAS!$A$24,IF($B910="CRÉDITO",$D910-($D910*TAXAS!$C$24)), IF($A910=TAXAS!$A$25,IF($B910="CRÉDITO",$D910-($D910*TAXAS!$C$25)), IF($A910=TAXAS!$A$26,IF($B910="CRÉDITO",$D910-($D910*TAXAS!$C$26)), IF($A910=TAXAS!$A$27,IF($B910="CRÉDITO",$D910-($D910*TAXAS!$C$27))))))))))))))))))))))))))/1</f>
        <v>0</v>
      </c>
      <c r="G910" s="9">
        <f>IF($A910="VISA",IF($B910="PARCELADO ATÉ 3X",$D910-(D910*TAXAS!$D$4))/3,IF($A910="MASTER",IF($B910="PARCELADO ATÉ 3X",$D910-(D910*TAXAS!$D$5))/3,IF($A910="ELO",IF($B910="PARCELADO ATÉ 3X",$D910-(D910*TAXAS!$D$6))/3,IF($A910="HIPERCARD",IF($B910="PARCELADO ATÉ 3X",$D910-(D910*TAXAS!$D$7))/3,IF($A910="DINERS",IF($B910="PARCELADO ATÉ 3X",$D910-(D910*TAXAS!$D$8))/3,IF($A910="AMERICA EXPRESS",IF($B910="PARCELADO ATÉ 3X",$D910-(D910*TAXAS!$D$9))/3,IF($A910=TAXAS!$A$10,IF($B910="PARCELADO ATÉ 3X",$D910-($D910*TAXAS!$D$10))/3,IF($A910=TAXAS!$A$11,IF($B910="PARCELADO ATÉ 3X",$D910-($D910*TAXAS!$D$11))/3,IF($A910=TAXAS!$A$12,IF($B910="PARCELADO ATÉ 3X",$D910-($D910*TAXAS!$D$12))/3,IF($A910=TAXAS!$A$13,IF($B910="PARCELADO ATÉ 3X",$D910-($D910*TAXAS!$D$13))/3,IF($A910=TAXAS!$A$14,IF($B910="PARCELADO ATÉ 3X",$D910-($D910*TAXAS!$D$14))/3,IF($A910=TAXAS!$A$15,IF($B910="PARCELADO ATÉ 3X",$D910-($D910*TAXAS!$D$15))/3,IF($A910=TAXAS!$A$16,IF($B910="PARCELADO ATÉ 3X",$D910-($D910*TAXAS!$D$16))/3,IF($A910=TAXAS!$A$17,IF($B910="PARCELADO ATÉ 3X",$D910-($D910*TAXAS!$D$17))/3,IF($A910=TAXAS!$A$18,IF($B910="PARCELADO ATÉ 3X",$D910-($D910*TAXAS!$D$18))/3,IF($A910=TAXAS!$A$19,IF($B910="PARCELADO ATÉ 3X",$D910-($D910*TAXAS!$D$19))/3,IF($A910=TAXAS!$A$20,IF($B910="PARCELADO ATÉ 3X",$D910-($D910*TAXAS!$D$20))/3,IF($A910=TAXAS!$A$21,IF($B910="PARCELADO ATÉ 3X",$D910-($D910*TAXAS!$D$21))/3,IF($A910=TAXAS!$A$22,IF($B910="PARCELADO ATÉ 3X",$D910-($D910*TAXAS!$D$22))/3,IF($A910=TAXAS!$A$23,IF($B910="PARCELADO ATÉ 3X",$D910-($D910*TAXAS!$D$23))/3,IF($A910=TAXAS!$A$24,IF($B910="PARCELADO ATÉ 3X",$D910-($D910*TAXAS!$D$24))/3,IF($A910=TAXAS!$A$25,IF($B910="PARCELADO ATÉ 3X",$D910-($D910*TAXAS!$D$25))/3,IF($A910=TAXAS!$A$26,IF($B910="PARCELADO ATÉ 3X",$D910-($D910*TAXAS!$D$26))/3,IF($A910=TAXAS!$A$27,IF($B910="PARCELADO ATÉ 3X",$D910-($D910*TAXAS!$D$27))/3))))))))))))))))))))))))/1</f>
        <v>0</v>
      </c>
      <c r="H910" s="9">
        <f>IF($A910="VISA",IF($B910="PARCELADO ATÉ 6X",$D910-(D910*TAXAS!$E$4))/6,IF($A910="MASTER",IF($B910="PARCELADO ATÉ 6X",$D910-(D910*TAXAS!$E$5))/6,IF($A910="ELO",IF($B910="PARCELADO ATÉ 6X",$D910-(D910*TAXAS!$E$6))/6,IF($A910="HIPERCARD",IF($B910="PARCELADO ATÉ 6X",$D910-(D910*TAXAS!$E$7))/6,IF($A910="DINERS",IF($B910="PARCELADO ATÉ 6X",$D910-(D910*TAXAS!$E$8))/6,IF($A910="AMERICA EXPRESS",IF($B910="PARCELADO ATÉ 6X",$D910-(D910*TAXAS!$E$9))/6,IF($A910=TAXAS!$A$10,IF($B910="PARCELADO ATÉ 6X",$D910-($D910*TAXAS!$E$10))/6,IF($A910=TAXAS!$A$11,IF($B910="PARCELADO ATÉ 6X",$D910-($D910*TAXAS!$E$11))/6,IF($A910=TAXAS!$A$12,IF($B910="PARCELADO ATÉ 6X",$D910-($D910*TAXAS!$E$12))/6,IF($A910=TAXAS!$A$13,IF($B910="PARCELADO ATÉ 6X",$D910-($D910*TAXAS!$E$13))/6,IF($A910=TAXAS!$A$14,IF($B910="PARCELADO ATÉ 6X",$D910-($D910*TAXAS!$E$14))/6,IF($A910=TAXAS!$A$15,IF($B910="PARCELADO ATÉ 6X",$D910-($D910*TAXAS!$E$15))/6,IF($A910=TAXAS!$A$16,IF($B910="PARCELADO ATÉ 6X",$D910-($D910*TAXAS!$E$16))/6,IF($A910=TAXAS!$A$17,IF($B910="PARCELADO ATÉ 6X",$D910-($D910*TAXAS!$E$17))/6,IF($A910=TAXAS!$A$18,IF($B910="PARCELADO ATÉ 6X",$D910-($D910*TAXAS!$E$18))/6,IF($A910=TAXAS!$A$19,IF($B910="PARCELADO ATÉ 6X",$D910-($D910*TAXAS!$E$19))/6,IF($A910=TAXAS!$A$20,IF($B910="PARCELADO ATÉ 6X",$D910-($D910*TAXAS!$E$20))/6,IF($A910=TAXAS!$A$21,IF($B910="PARCELADO ATÉ 6X",$D910-($D910*TAXAS!$E$21))/6,IF($A910=TAXAS!$A$22,IF($B910="PARCELADO ATÉ 6X",$D910-($D910*TAXAS!$E$22))/6,IF($A910=TAXAS!$A$23,IF($B910="PARCELADO ATÉ 6X",$D910-($D910*TAXAS!$E$23))/6,IF($A910=TAXAS!$A$24,IF($B910="PARCELADO ATÉ 6X",$D910-($D910*TAXAS!$E$24))/6,IF($A910=TAXAS!$A$25,IF($B910="PARCELADO ATÉ 6X",$D910-($D910*TAXAS!$E$25))/6,IF($A910=TAXAS!$A$26,IF($B910="PARCELADO ATÉ 6X",$D910-($D910*TAXAS!$E$26))/6,IF($A910=TAXAS!$A$27,IF($B910="PARCELADO ATÉ 6X",$D910-($D910*TAXAS!$E$27))/6))))))))))))))))))))))))/1</f>
        <v>0</v>
      </c>
      <c r="I910" s="9">
        <f>IF($A910="VISA",IF($B910="PARCELADO ATÉ 12X",$D910-(D910*TAXAS!$F$4))/12,IF($A910="MASTER",IF($B910="PARCELADO ATÉ 12X",$D910-(D910*TAXAS!$F$5))/12,IF($A910="ELO",IF($B910="PARCELADO ATÉ 12X",$D910-(D910*TAXAS!$F$6))/12,IF($A910="HIPERCARD",IF($B910="PARCELADO ATÉ 12X",$D910-(D910*TAXAS!$F$7))/12,IF($A910="DINERS",IF($B910="PARCELADO ATÉ 12X",$D910-(D910*TAXAS!$F$8))/12,IF($A910="AMERICA EXPRESS",IF($B910="PARCELADO ATÉ 12X",$D910-(D910*TAXAS!$F$9))/12,IF($A910=TAXAS!$A$10,IF($B910="PARCELADO ATÉ 12X",$D910-($D910*TAXAS!$F$10))/12,IF($A910=TAXAS!$A$11,IF($B910="PARCELADO ATÉ 12X",$D910-($D910*TAXAS!$F$11))/12,IF($A910=TAXAS!$A$12,IF($B910="PARCELADO ATÉ 12X",$D910-($D910*TAXAS!$F$12))/12,IF($A910=TAXAS!$A$13,IF($B910="PARCELADO ATÉ 12X",$D910-($D910*TAXAS!$F$13))/12,IF($A910=TAXAS!$A$14,IF($B910="PARCELADO ATÉ 12X",$D910-($D910*TAXAS!$F$14))/12,IF($A910=TAXAS!$A$15,IF($B910="PARCELADO ATÉ 12X",$D910-($D910*TAXAS!$F$15))/12,IF($A910=TAXAS!$A$16,IF($B910="PARCELADO ATÉ 12X",$D910-($D910*TAXAS!$F$16))/12,IF($A910=TAXAS!$A$17,IF($B910="PARCELADO ATÉ 12X",$D910-($D910*TAXAS!$F$17))/12,IF($A910=TAXAS!$A$18,IF($B910="PARCELADO ATÉ 12X",$D910-($D910*TAXAS!$F$18))/12,IF($A910=TAXAS!$A$19,IF($B910="PARCELADO ATÉ 12X",$D910-($D910*TAXAS!$F$19))/12,IF($A910=TAXAS!$A$20,IF($B910="PARCELADO ATÉ 12X",$D910-($D910*TAXAS!$F$20))/12,IF($A910=TAXAS!$A$21,IF($B910="PARCELADO ATÉ 12X",$D910-($D910*TAXAS!$F$21))/12,IF($A910=TAXAS!$A$22,IF($B910="PARCELADO ATÉ 12X",$D910-($D910*TAXAS!$F$22))/12,IF($A910=TAXAS!$A$23,IF($B910="PARCELADO ATÉ 12X",$D910-($D910*TAXAS!$F$23))/12,IF($A910=TAXAS!$A$24,IF($B910="PARCELADO ATÉ 12X",$D910-($D910*TAXAS!$F$24))/12,IF($A910=TAXAS!$A$25,IF($B910="PARCELADO ATÉ 12X",$D910-($D910*TAXAS!$F$25))/12,IF($A910=TAXAS!$A$26,IF($B910="PARCELADO ATÉ 12X",$D910-($D910*TAXAS!$F$26))/12,IF($A910=TAXAS!$A$27,IF($B910="PARCELADO ATÉ 12X",$D910-($D910*TAXAS!$F$27))/12))))))))))))))))))))))))/1</f>
        <v>0</v>
      </c>
      <c r="J910" s="8">
        <f t="shared" si="0"/>
        <v>0</v>
      </c>
      <c r="K910" s="10" t="b">
        <f>IF($B910="PARCELADO ATÉ 3X",($D910-($D910*TAXAS!$D$4))-$J910)</f>
        <v>0</v>
      </c>
      <c r="L910" s="10" t="b">
        <f>IF($B910="PARCELADO ATÉ 6X",($D910-($D910*TAXAS!$E$4))-$J910)</f>
        <v>0</v>
      </c>
      <c r="M910" s="10" t="b">
        <f>IF($B910="PARCELADO ATÉ 12X",($D910-($D910*TAXAS!$F$4))-$J910)</f>
        <v>0</v>
      </c>
      <c r="N910" s="8">
        <f t="shared" si="1"/>
        <v>0</v>
      </c>
      <c r="O910" s="10">
        <f t="shared" si="2"/>
        <v>0</v>
      </c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spans="1:31" ht="15.75" customHeight="1" x14ac:dyDescent="0.2">
      <c r="A911" s="3"/>
      <c r="B911" s="5"/>
      <c r="C911" s="6"/>
      <c r="D911" s="42"/>
      <c r="E911" s="8">
        <f>IF($A911="VISA",IF($B911="DÉBITO",$D911-($D911*TAXAS!$B$4)),IF($A911="MASTER",IF($B911="DÉBITO",$D911-($D911*TAXAS!$B$5)),IF($A911="ELO", IF($B911="DÉBITO",$D911-($D911*TAXAS!$B$6)),IF($A911="HIPERCARD",IF($B911="DÉBITO",$D911-($D911*TAXAS!$B$7)),IF($A911="DINERS",IF($B911="DÉBITO",$D911-($D911*TAXAS!$B$8)),IF($A911="AMERICA EXPRESS",IF($B911="DÉBITO",$D911-($D911*TAXAS!$B$9)),IF($A911=TAXAS!$A$10,IF($B911="DÉBITO",$D911-($D911*TAXAS!$B$10)), IF($A911=TAXAS!$A$11,IF($B911="DÉBITO",$D911-($D911*TAXAS!$B$11)), IF($A911=TAXAS!$A$12,IF($B911="DÉBITO",$D911-($D911*TAXAS!$B$12)), IF($A911=TAXAS!$A$13,IF($B911="DÉBITO",$D911-($D911*TAXAS!$B$13)), IF($A911=TAXAS!$A$14,IF($B911="DÉBITO",$D911-($D911*TAXAS!$B$14)), IF($A911=TAXAS!$A$15,IF($B911="DÉBITO",$D911-($D911*TAXAS!$B$15)), IF($A911=TAXAS!$A$16,IF($B911="DÉBITO",$D911-($D911*TAXAS!$B$16)), IF($A911=TAXAS!$A$17,IF($B911="DÉBITO",$D911-($D911*TAXAS!$B$17)), IF($A911=TAXAS!$A$18,IF($B911="DÉBITO",$D911-($D911*TAXAS!$B$18)), IF($A911=TAXAS!$A$19,IF($B911="DÉBITO",$D911-($D911*TAXAS!$B$19)), IF($A911=TAXAS!$A$20,IF($B911="DÉBITO",$D911-($D911*TAXAS!$B$20)), IF($A911=TAXAS!$A$21,IF($B911="DÉBITO",$D911-($D911*TAXAS!$B$21)), IF($A911=TAXAS!$A$22,IF($B911="DÉBITO",$D911-($D911*TAXAS!$B$22)), IF($A911=TAXAS!$A$23,IF($B911="DÉBITO",$D911-($D911*TAXAS!$B$23)), IF($A911=TAXAS!$A$24,IF($B911="DÉBITO",$D911-($D911*TAXAS!$B$24)), IF($A911=TAXAS!$A$25,IF($B911="DÉBITO",$D911-($D911*TAXAS!$B$25)), IF($A911=TAXAS!$A$26,IF($B911="DÉBITO",$D911-($D911*TAXAS!$B$26)), IF($A911=TAXAS!$A$27,IF($B911="DÉBITO",$D911-($D911*TAXAS!$B$27))))))))))))))))))))))))))/1</f>
        <v>0</v>
      </c>
      <c r="F911" s="8">
        <f>IF($A911="VISA",IF($B911="CRÉDITO",$D911-($D911*TAXAS!$C$4)),IF($A911="MASTER",IF($B911="CRÉDITO",$D911-($D911*TAXAS!$C$5)),IF($A911="ELO", IF($B911="CRÉDITO",$D911-($D911*TAXAS!$C$6)),IF($A911="HIPERCARD",IF($B911="CRÉDITO",$D911-($D911*TAXAS!$C$7)),IF($A911="DINERS",IF($B911="CRÉDITO",$D911-($D911*TAXAS!$C$8)),IF($A911="AMERICA EXPRESS",IF($B911="CRÉDITO",$D911-($D911*TAXAS!$C$9)),IF($A911=TAXAS!$A$10,IF($B911="CRÉDITO",$D911-($D911*TAXAS!$C$10)), IF($A911=TAXAS!$A$11,IF($B911="CRÉDITO",$D911-($D911*TAXAS!$C$11)), IF($A911=TAXAS!$A$12,IF($B911="CRÉDITO",$D911-($D911*TAXAS!$C$12)), IF($A911=TAXAS!$A$13,IF($B911="CRÉDITO",$D911-($D911*TAXAS!$C$13)), IF($A911=TAXAS!$A$14,IF($B911="CRÉDITO",$D911-($D911*TAXAS!$C$14)), IF($A911=TAXAS!$A$15,IF($B911="CRÉDITO",$D911-($D911*TAXAS!$C$15)), IF($A911=TAXAS!$A$16,IF($B911="CRÉDITO",$D911-($D911*TAXAS!$C$16)), IF($A911=TAXAS!$A$17,IF($B911="CRÉDITO",$D911-($D911*TAXAS!$C$17)), IF($A911=TAXAS!$A$18,IF($B911="CRÉDITO",$D911-($D911*TAXAS!$C$18)), IF($A911=TAXAS!$A$19,IF($B911="CRÉDITO",$D911-($D911*TAXAS!$C$19)), IF($A911=TAXAS!$A$20,IF($B911="CRÉDITO",$D911-($D911*TAXAS!$C$20)), IF($A911=TAXAS!$A$21,IF($B911="CRÉDITO",$D911-($D911*TAXAS!$C$21)), IF($A911=TAXAS!$A$22,IF($B911="CRÉDITO",$D911-($D911*TAXAS!$C$22)), IF($A911=TAXAS!$A$23,IF($B911="CRÉDITO",$D911-($D911*TAXAS!$C$23)), IF($A911=TAXAS!$A$24,IF($B911="CRÉDITO",$D911-($D911*TAXAS!$C$24)), IF($A911=TAXAS!$A$25,IF($B911="CRÉDITO",$D911-($D911*TAXAS!$C$25)), IF($A911=TAXAS!$A$26,IF($B911="CRÉDITO",$D911-($D911*TAXAS!$C$26)), IF($A911=TAXAS!$A$27,IF($B911="CRÉDITO",$D911-($D911*TAXAS!$C$27))))))))))))))))))))))))))/1</f>
        <v>0</v>
      </c>
      <c r="G911" s="9">
        <f>IF($A911="VISA",IF($B911="PARCELADO ATÉ 3X",$D911-(D911*TAXAS!$D$4))/3,IF($A911="MASTER",IF($B911="PARCELADO ATÉ 3X",$D911-(D911*TAXAS!$D$5))/3,IF($A911="ELO",IF($B911="PARCELADO ATÉ 3X",$D911-(D911*TAXAS!$D$6))/3,IF($A911="HIPERCARD",IF($B911="PARCELADO ATÉ 3X",$D911-(D911*TAXAS!$D$7))/3,IF($A911="DINERS",IF($B911="PARCELADO ATÉ 3X",$D911-(D911*TAXAS!$D$8))/3,IF($A911="AMERICA EXPRESS",IF($B911="PARCELADO ATÉ 3X",$D911-(D911*TAXAS!$D$9))/3,IF($A911=TAXAS!$A$10,IF($B911="PARCELADO ATÉ 3X",$D911-($D911*TAXAS!$D$10))/3,IF($A911=TAXAS!$A$11,IF($B911="PARCELADO ATÉ 3X",$D911-($D911*TAXAS!$D$11))/3,IF($A911=TAXAS!$A$12,IF($B911="PARCELADO ATÉ 3X",$D911-($D911*TAXAS!$D$12))/3,IF($A911=TAXAS!$A$13,IF($B911="PARCELADO ATÉ 3X",$D911-($D911*TAXAS!$D$13))/3,IF($A911=TAXAS!$A$14,IF($B911="PARCELADO ATÉ 3X",$D911-($D911*TAXAS!$D$14))/3,IF($A911=TAXAS!$A$15,IF($B911="PARCELADO ATÉ 3X",$D911-($D911*TAXAS!$D$15))/3,IF($A911=TAXAS!$A$16,IF($B911="PARCELADO ATÉ 3X",$D911-($D911*TAXAS!$D$16))/3,IF($A911=TAXAS!$A$17,IF($B911="PARCELADO ATÉ 3X",$D911-($D911*TAXAS!$D$17))/3,IF($A911=TAXAS!$A$18,IF($B911="PARCELADO ATÉ 3X",$D911-($D911*TAXAS!$D$18))/3,IF($A911=TAXAS!$A$19,IF($B911="PARCELADO ATÉ 3X",$D911-($D911*TAXAS!$D$19))/3,IF($A911=TAXAS!$A$20,IF($B911="PARCELADO ATÉ 3X",$D911-($D911*TAXAS!$D$20))/3,IF($A911=TAXAS!$A$21,IF($B911="PARCELADO ATÉ 3X",$D911-($D911*TAXAS!$D$21))/3,IF($A911=TAXAS!$A$22,IF($B911="PARCELADO ATÉ 3X",$D911-($D911*TAXAS!$D$22))/3,IF($A911=TAXAS!$A$23,IF($B911="PARCELADO ATÉ 3X",$D911-($D911*TAXAS!$D$23))/3,IF($A911=TAXAS!$A$24,IF($B911="PARCELADO ATÉ 3X",$D911-($D911*TAXAS!$D$24))/3,IF($A911=TAXAS!$A$25,IF($B911="PARCELADO ATÉ 3X",$D911-($D911*TAXAS!$D$25))/3,IF($A911=TAXAS!$A$26,IF($B911="PARCELADO ATÉ 3X",$D911-($D911*TAXAS!$D$26))/3,IF($A911=TAXAS!$A$27,IF($B911="PARCELADO ATÉ 3X",$D911-($D911*TAXAS!$D$27))/3))))))))))))))))))))))))/1</f>
        <v>0</v>
      </c>
      <c r="H911" s="9">
        <f>IF($A911="VISA",IF($B911="PARCELADO ATÉ 6X",$D911-(D911*TAXAS!$E$4))/6,IF($A911="MASTER",IF($B911="PARCELADO ATÉ 6X",$D911-(D911*TAXAS!$E$5))/6,IF($A911="ELO",IF($B911="PARCELADO ATÉ 6X",$D911-(D911*TAXAS!$E$6))/6,IF($A911="HIPERCARD",IF($B911="PARCELADO ATÉ 6X",$D911-(D911*TAXAS!$E$7))/6,IF($A911="DINERS",IF($B911="PARCELADO ATÉ 6X",$D911-(D911*TAXAS!$E$8))/6,IF($A911="AMERICA EXPRESS",IF($B911="PARCELADO ATÉ 6X",$D911-(D911*TAXAS!$E$9))/6,IF($A911=TAXAS!$A$10,IF($B911="PARCELADO ATÉ 6X",$D911-($D911*TAXAS!$E$10))/6,IF($A911=TAXAS!$A$11,IF($B911="PARCELADO ATÉ 6X",$D911-($D911*TAXAS!$E$11))/6,IF($A911=TAXAS!$A$12,IF($B911="PARCELADO ATÉ 6X",$D911-($D911*TAXAS!$E$12))/6,IF($A911=TAXAS!$A$13,IF($B911="PARCELADO ATÉ 6X",$D911-($D911*TAXAS!$E$13))/6,IF($A911=TAXAS!$A$14,IF($B911="PARCELADO ATÉ 6X",$D911-($D911*TAXAS!$E$14))/6,IF($A911=TAXAS!$A$15,IF($B911="PARCELADO ATÉ 6X",$D911-($D911*TAXAS!$E$15))/6,IF($A911=TAXAS!$A$16,IF($B911="PARCELADO ATÉ 6X",$D911-($D911*TAXAS!$E$16))/6,IF($A911=TAXAS!$A$17,IF($B911="PARCELADO ATÉ 6X",$D911-($D911*TAXAS!$E$17))/6,IF($A911=TAXAS!$A$18,IF($B911="PARCELADO ATÉ 6X",$D911-($D911*TAXAS!$E$18))/6,IF($A911=TAXAS!$A$19,IF($B911="PARCELADO ATÉ 6X",$D911-($D911*TAXAS!$E$19))/6,IF($A911=TAXAS!$A$20,IF($B911="PARCELADO ATÉ 6X",$D911-($D911*TAXAS!$E$20))/6,IF($A911=TAXAS!$A$21,IF($B911="PARCELADO ATÉ 6X",$D911-($D911*TAXAS!$E$21))/6,IF($A911=TAXAS!$A$22,IF($B911="PARCELADO ATÉ 6X",$D911-($D911*TAXAS!$E$22))/6,IF($A911=TAXAS!$A$23,IF($B911="PARCELADO ATÉ 6X",$D911-($D911*TAXAS!$E$23))/6,IF($A911=TAXAS!$A$24,IF($B911="PARCELADO ATÉ 6X",$D911-($D911*TAXAS!$E$24))/6,IF($A911=TAXAS!$A$25,IF($B911="PARCELADO ATÉ 6X",$D911-($D911*TAXAS!$E$25))/6,IF($A911=TAXAS!$A$26,IF($B911="PARCELADO ATÉ 6X",$D911-($D911*TAXAS!$E$26))/6,IF($A911=TAXAS!$A$27,IF($B911="PARCELADO ATÉ 6X",$D911-($D911*TAXAS!$E$27))/6))))))))))))))))))))))))/1</f>
        <v>0</v>
      </c>
      <c r="I911" s="9">
        <f>IF($A911="VISA",IF($B911="PARCELADO ATÉ 12X",$D911-(D911*TAXAS!$F$4))/12,IF($A911="MASTER",IF($B911="PARCELADO ATÉ 12X",$D911-(D911*TAXAS!$F$5))/12,IF($A911="ELO",IF($B911="PARCELADO ATÉ 12X",$D911-(D911*TAXAS!$F$6))/12,IF($A911="HIPERCARD",IF($B911="PARCELADO ATÉ 12X",$D911-(D911*TAXAS!$F$7))/12,IF($A911="DINERS",IF($B911="PARCELADO ATÉ 12X",$D911-(D911*TAXAS!$F$8))/12,IF($A911="AMERICA EXPRESS",IF($B911="PARCELADO ATÉ 12X",$D911-(D911*TAXAS!$F$9))/12,IF($A911=TAXAS!$A$10,IF($B911="PARCELADO ATÉ 12X",$D911-($D911*TAXAS!$F$10))/12,IF($A911=TAXAS!$A$11,IF($B911="PARCELADO ATÉ 12X",$D911-($D911*TAXAS!$F$11))/12,IF($A911=TAXAS!$A$12,IF($B911="PARCELADO ATÉ 12X",$D911-($D911*TAXAS!$F$12))/12,IF($A911=TAXAS!$A$13,IF($B911="PARCELADO ATÉ 12X",$D911-($D911*TAXAS!$F$13))/12,IF($A911=TAXAS!$A$14,IF($B911="PARCELADO ATÉ 12X",$D911-($D911*TAXAS!$F$14))/12,IF($A911=TAXAS!$A$15,IF($B911="PARCELADO ATÉ 12X",$D911-($D911*TAXAS!$F$15))/12,IF($A911=TAXAS!$A$16,IF($B911="PARCELADO ATÉ 12X",$D911-($D911*TAXAS!$F$16))/12,IF($A911=TAXAS!$A$17,IF($B911="PARCELADO ATÉ 12X",$D911-($D911*TAXAS!$F$17))/12,IF($A911=TAXAS!$A$18,IF($B911="PARCELADO ATÉ 12X",$D911-($D911*TAXAS!$F$18))/12,IF($A911=TAXAS!$A$19,IF($B911="PARCELADO ATÉ 12X",$D911-($D911*TAXAS!$F$19))/12,IF($A911=TAXAS!$A$20,IF($B911="PARCELADO ATÉ 12X",$D911-($D911*TAXAS!$F$20))/12,IF($A911=TAXAS!$A$21,IF($B911="PARCELADO ATÉ 12X",$D911-($D911*TAXAS!$F$21))/12,IF($A911=TAXAS!$A$22,IF($B911="PARCELADO ATÉ 12X",$D911-($D911*TAXAS!$F$22))/12,IF($A911=TAXAS!$A$23,IF($B911="PARCELADO ATÉ 12X",$D911-($D911*TAXAS!$F$23))/12,IF($A911=TAXAS!$A$24,IF($B911="PARCELADO ATÉ 12X",$D911-($D911*TAXAS!$F$24))/12,IF($A911=TAXAS!$A$25,IF($B911="PARCELADO ATÉ 12X",$D911-($D911*TAXAS!$F$25))/12,IF($A911=TAXAS!$A$26,IF($B911="PARCELADO ATÉ 12X",$D911-($D911*TAXAS!$F$26))/12,IF($A911=TAXAS!$A$27,IF($B911="PARCELADO ATÉ 12X",$D911-($D911*TAXAS!$F$27))/12))))))))))))))))))))))))/1</f>
        <v>0</v>
      </c>
      <c r="J911" s="8">
        <f t="shared" si="0"/>
        <v>0</v>
      </c>
      <c r="K911" s="10" t="b">
        <f>IF($B911="PARCELADO ATÉ 3X",($D911-($D911*TAXAS!$D$4))-$J911)</f>
        <v>0</v>
      </c>
      <c r="L911" s="10" t="b">
        <f>IF($B911="PARCELADO ATÉ 6X",($D911-($D911*TAXAS!$E$4))-$J911)</f>
        <v>0</v>
      </c>
      <c r="M911" s="10" t="b">
        <f>IF($B911="PARCELADO ATÉ 12X",($D911-($D911*TAXAS!$F$4))-$J911)</f>
        <v>0</v>
      </c>
      <c r="N911" s="8">
        <f t="shared" si="1"/>
        <v>0</v>
      </c>
      <c r="O911" s="10">
        <f t="shared" si="2"/>
        <v>0</v>
      </c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spans="1:31" ht="15.75" customHeight="1" x14ac:dyDescent="0.2">
      <c r="A912" s="3"/>
      <c r="B912" s="5"/>
      <c r="C912" s="6"/>
      <c r="D912" s="42"/>
      <c r="E912" s="8">
        <f>IF($A912="VISA",IF($B912="DÉBITO",$D912-($D912*TAXAS!$B$4)),IF($A912="MASTER",IF($B912="DÉBITO",$D912-($D912*TAXAS!$B$5)),IF($A912="ELO", IF($B912="DÉBITO",$D912-($D912*TAXAS!$B$6)),IF($A912="HIPERCARD",IF($B912="DÉBITO",$D912-($D912*TAXAS!$B$7)),IF($A912="DINERS",IF($B912="DÉBITO",$D912-($D912*TAXAS!$B$8)),IF($A912="AMERICA EXPRESS",IF($B912="DÉBITO",$D912-($D912*TAXAS!$B$9)),IF($A912=TAXAS!$A$10,IF($B912="DÉBITO",$D912-($D912*TAXAS!$B$10)), IF($A912=TAXAS!$A$11,IF($B912="DÉBITO",$D912-($D912*TAXAS!$B$11)), IF($A912=TAXAS!$A$12,IF($B912="DÉBITO",$D912-($D912*TAXAS!$B$12)), IF($A912=TAXAS!$A$13,IF($B912="DÉBITO",$D912-($D912*TAXAS!$B$13)), IF($A912=TAXAS!$A$14,IF($B912="DÉBITO",$D912-($D912*TAXAS!$B$14)), IF($A912=TAXAS!$A$15,IF($B912="DÉBITO",$D912-($D912*TAXAS!$B$15)), IF($A912=TAXAS!$A$16,IF($B912="DÉBITO",$D912-($D912*TAXAS!$B$16)), IF($A912=TAXAS!$A$17,IF($B912="DÉBITO",$D912-($D912*TAXAS!$B$17)), IF($A912=TAXAS!$A$18,IF($B912="DÉBITO",$D912-($D912*TAXAS!$B$18)), IF($A912=TAXAS!$A$19,IF($B912="DÉBITO",$D912-($D912*TAXAS!$B$19)), IF($A912=TAXAS!$A$20,IF($B912="DÉBITO",$D912-($D912*TAXAS!$B$20)), IF($A912=TAXAS!$A$21,IF($B912="DÉBITO",$D912-($D912*TAXAS!$B$21)), IF($A912=TAXAS!$A$22,IF($B912="DÉBITO",$D912-($D912*TAXAS!$B$22)), IF($A912=TAXAS!$A$23,IF($B912="DÉBITO",$D912-($D912*TAXAS!$B$23)), IF($A912=TAXAS!$A$24,IF($B912="DÉBITO",$D912-($D912*TAXAS!$B$24)), IF($A912=TAXAS!$A$25,IF($B912="DÉBITO",$D912-($D912*TAXAS!$B$25)), IF($A912=TAXAS!$A$26,IF($B912="DÉBITO",$D912-($D912*TAXAS!$B$26)), IF($A912=TAXAS!$A$27,IF($B912="DÉBITO",$D912-($D912*TAXAS!$B$27))))))))))))))))))))))))))/1</f>
        <v>0</v>
      </c>
      <c r="F912" s="8">
        <f>IF($A912="VISA",IF($B912="CRÉDITO",$D912-($D912*TAXAS!$C$4)),IF($A912="MASTER",IF($B912="CRÉDITO",$D912-($D912*TAXAS!$C$5)),IF($A912="ELO", IF($B912="CRÉDITO",$D912-($D912*TAXAS!$C$6)),IF($A912="HIPERCARD",IF($B912="CRÉDITO",$D912-($D912*TAXAS!$C$7)),IF($A912="DINERS",IF($B912="CRÉDITO",$D912-($D912*TAXAS!$C$8)),IF($A912="AMERICA EXPRESS",IF($B912="CRÉDITO",$D912-($D912*TAXAS!$C$9)),IF($A912=TAXAS!$A$10,IF($B912="CRÉDITO",$D912-($D912*TAXAS!$C$10)), IF($A912=TAXAS!$A$11,IF($B912="CRÉDITO",$D912-($D912*TAXAS!$C$11)), IF($A912=TAXAS!$A$12,IF($B912="CRÉDITO",$D912-($D912*TAXAS!$C$12)), IF($A912=TAXAS!$A$13,IF($B912="CRÉDITO",$D912-($D912*TAXAS!$C$13)), IF($A912=TAXAS!$A$14,IF($B912="CRÉDITO",$D912-($D912*TAXAS!$C$14)), IF($A912=TAXAS!$A$15,IF($B912="CRÉDITO",$D912-($D912*TAXAS!$C$15)), IF($A912=TAXAS!$A$16,IF($B912="CRÉDITO",$D912-($D912*TAXAS!$C$16)), IF($A912=TAXAS!$A$17,IF($B912="CRÉDITO",$D912-($D912*TAXAS!$C$17)), IF($A912=TAXAS!$A$18,IF($B912="CRÉDITO",$D912-($D912*TAXAS!$C$18)), IF($A912=TAXAS!$A$19,IF($B912="CRÉDITO",$D912-($D912*TAXAS!$C$19)), IF($A912=TAXAS!$A$20,IF($B912="CRÉDITO",$D912-($D912*TAXAS!$C$20)), IF($A912=TAXAS!$A$21,IF($B912="CRÉDITO",$D912-($D912*TAXAS!$C$21)), IF($A912=TAXAS!$A$22,IF($B912="CRÉDITO",$D912-($D912*TAXAS!$C$22)), IF($A912=TAXAS!$A$23,IF($B912="CRÉDITO",$D912-($D912*TAXAS!$C$23)), IF($A912=TAXAS!$A$24,IF($B912="CRÉDITO",$D912-($D912*TAXAS!$C$24)), IF($A912=TAXAS!$A$25,IF($B912="CRÉDITO",$D912-($D912*TAXAS!$C$25)), IF($A912=TAXAS!$A$26,IF($B912="CRÉDITO",$D912-($D912*TAXAS!$C$26)), IF($A912=TAXAS!$A$27,IF($B912="CRÉDITO",$D912-($D912*TAXAS!$C$27))))))))))))))))))))))))))/1</f>
        <v>0</v>
      </c>
      <c r="G912" s="9">
        <f>IF($A912="VISA",IF($B912="PARCELADO ATÉ 3X",$D912-(D912*TAXAS!$D$4))/3,IF($A912="MASTER",IF($B912="PARCELADO ATÉ 3X",$D912-(D912*TAXAS!$D$5))/3,IF($A912="ELO",IF($B912="PARCELADO ATÉ 3X",$D912-(D912*TAXAS!$D$6))/3,IF($A912="HIPERCARD",IF($B912="PARCELADO ATÉ 3X",$D912-(D912*TAXAS!$D$7))/3,IF($A912="DINERS",IF($B912="PARCELADO ATÉ 3X",$D912-(D912*TAXAS!$D$8))/3,IF($A912="AMERICA EXPRESS",IF($B912="PARCELADO ATÉ 3X",$D912-(D912*TAXAS!$D$9))/3,IF($A912=TAXAS!$A$10,IF($B912="PARCELADO ATÉ 3X",$D912-($D912*TAXAS!$D$10))/3,IF($A912=TAXAS!$A$11,IF($B912="PARCELADO ATÉ 3X",$D912-($D912*TAXAS!$D$11))/3,IF($A912=TAXAS!$A$12,IF($B912="PARCELADO ATÉ 3X",$D912-($D912*TAXAS!$D$12))/3,IF($A912=TAXAS!$A$13,IF($B912="PARCELADO ATÉ 3X",$D912-($D912*TAXAS!$D$13))/3,IF($A912=TAXAS!$A$14,IF($B912="PARCELADO ATÉ 3X",$D912-($D912*TAXAS!$D$14))/3,IF($A912=TAXAS!$A$15,IF($B912="PARCELADO ATÉ 3X",$D912-($D912*TAXAS!$D$15))/3,IF($A912=TAXAS!$A$16,IF($B912="PARCELADO ATÉ 3X",$D912-($D912*TAXAS!$D$16))/3,IF($A912=TAXAS!$A$17,IF($B912="PARCELADO ATÉ 3X",$D912-($D912*TAXAS!$D$17))/3,IF($A912=TAXAS!$A$18,IF($B912="PARCELADO ATÉ 3X",$D912-($D912*TAXAS!$D$18))/3,IF($A912=TAXAS!$A$19,IF($B912="PARCELADO ATÉ 3X",$D912-($D912*TAXAS!$D$19))/3,IF($A912=TAXAS!$A$20,IF($B912="PARCELADO ATÉ 3X",$D912-($D912*TAXAS!$D$20))/3,IF($A912=TAXAS!$A$21,IF($B912="PARCELADO ATÉ 3X",$D912-($D912*TAXAS!$D$21))/3,IF($A912=TAXAS!$A$22,IF($B912="PARCELADO ATÉ 3X",$D912-($D912*TAXAS!$D$22))/3,IF($A912=TAXAS!$A$23,IF($B912="PARCELADO ATÉ 3X",$D912-($D912*TAXAS!$D$23))/3,IF($A912=TAXAS!$A$24,IF($B912="PARCELADO ATÉ 3X",$D912-($D912*TAXAS!$D$24))/3,IF($A912=TAXAS!$A$25,IF($B912="PARCELADO ATÉ 3X",$D912-($D912*TAXAS!$D$25))/3,IF($A912=TAXAS!$A$26,IF($B912="PARCELADO ATÉ 3X",$D912-($D912*TAXAS!$D$26))/3,IF($A912=TAXAS!$A$27,IF($B912="PARCELADO ATÉ 3X",$D912-($D912*TAXAS!$D$27))/3))))))))))))))))))))))))/1</f>
        <v>0</v>
      </c>
      <c r="H912" s="9">
        <f>IF($A912="VISA",IF($B912="PARCELADO ATÉ 6X",$D912-(D912*TAXAS!$E$4))/6,IF($A912="MASTER",IF($B912="PARCELADO ATÉ 6X",$D912-(D912*TAXAS!$E$5))/6,IF($A912="ELO",IF($B912="PARCELADO ATÉ 6X",$D912-(D912*TAXAS!$E$6))/6,IF($A912="HIPERCARD",IF($B912="PARCELADO ATÉ 6X",$D912-(D912*TAXAS!$E$7))/6,IF($A912="DINERS",IF($B912="PARCELADO ATÉ 6X",$D912-(D912*TAXAS!$E$8))/6,IF($A912="AMERICA EXPRESS",IF($B912="PARCELADO ATÉ 6X",$D912-(D912*TAXAS!$E$9))/6,IF($A912=TAXAS!$A$10,IF($B912="PARCELADO ATÉ 6X",$D912-($D912*TAXAS!$E$10))/6,IF($A912=TAXAS!$A$11,IF($B912="PARCELADO ATÉ 6X",$D912-($D912*TAXAS!$E$11))/6,IF($A912=TAXAS!$A$12,IF($B912="PARCELADO ATÉ 6X",$D912-($D912*TAXAS!$E$12))/6,IF($A912=TAXAS!$A$13,IF($B912="PARCELADO ATÉ 6X",$D912-($D912*TAXAS!$E$13))/6,IF($A912=TAXAS!$A$14,IF($B912="PARCELADO ATÉ 6X",$D912-($D912*TAXAS!$E$14))/6,IF($A912=TAXAS!$A$15,IF($B912="PARCELADO ATÉ 6X",$D912-($D912*TAXAS!$E$15))/6,IF($A912=TAXAS!$A$16,IF($B912="PARCELADO ATÉ 6X",$D912-($D912*TAXAS!$E$16))/6,IF($A912=TAXAS!$A$17,IF($B912="PARCELADO ATÉ 6X",$D912-($D912*TAXAS!$E$17))/6,IF($A912=TAXAS!$A$18,IF($B912="PARCELADO ATÉ 6X",$D912-($D912*TAXAS!$E$18))/6,IF($A912=TAXAS!$A$19,IF($B912="PARCELADO ATÉ 6X",$D912-($D912*TAXAS!$E$19))/6,IF($A912=TAXAS!$A$20,IF($B912="PARCELADO ATÉ 6X",$D912-($D912*TAXAS!$E$20))/6,IF($A912=TAXAS!$A$21,IF($B912="PARCELADO ATÉ 6X",$D912-($D912*TAXAS!$E$21))/6,IF($A912=TAXAS!$A$22,IF($B912="PARCELADO ATÉ 6X",$D912-($D912*TAXAS!$E$22))/6,IF($A912=TAXAS!$A$23,IF($B912="PARCELADO ATÉ 6X",$D912-($D912*TAXAS!$E$23))/6,IF($A912=TAXAS!$A$24,IF($B912="PARCELADO ATÉ 6X",$D912-($D912*TAXAS!$E$24))/6,IF($A912=TAXAS!$A$25,IF($B912="PARCELADO ATÉ 6X",$D912-($D912*TAXAS!$E$25))/6,IF($A912=TAXAS!$A$26,IF($B912="PARCELADO ATÉ 6X",$D912-($D912*TAXAS!$E$26))/6,IF($A912=TAXAS!$A$27,IF($B912="PARCELADO ATÉ 6X",$D912-($D912*TAXAS!$E$27))/6))))))))))))))))))))))))/1</f>
        <v>0</v>
      </c>
      <c r="I912" s="9">
        <f>IF($A912="VISA",IF($B912="PARCELADO ATÉ 12X",$D912-(D912*TAXAS!$F$4))/12,IF($A912="MASTER",IF($B912="PARCELADO ATÉ 12X",$D912-(D912*TAXAS!$F$5))/12,IF($A912="ELO",IF($B912="PARCELADO ATÉ 12X",$D912-(D912*TAXAS!$F$6))/12,IF($A912="HIPERCARD",IF($B912="PARCELADO ATÉ 12X",$D912-(D912*TAXAS!$F$7))/12,IF($A912="DINERS",IF($B912="PARCELADO ATÉ 12X",$D912-(D912*TAXAS!$F$8))/12,IF($A912="AMERICA EXPRESS",IF($B912="PARCELADO ATÉ 12X",$D912-(D912*TAXAS!$F$9))/12,IF($A912=TAXAS!$A$10,IF($B912="PARCELADO ATÉ 12X",$D912-($D912*TAXAS!$F$10))/12,IF($A912=TAXAS!$A$11,IF($B912="PARCELADO ATÉ 12X",$D912-($D912*TAXAS!$F$11))/12,IF($A912=TAXAS!$A$12,IF($B912="PARCELADO ATÉ 12X",$D912-($D912*TAXAS!$F$12))/12,IF($A912=TAXAS!$A$13,IF($B912="PARCELADO ATÉ 12X",$D912-($D912*TAXAS!$F$13))/12,IF($A912=TAXAS!$A$14,IF($B912="PARCELADO ATÉ 12X",$D912-($D912*TAXAS!$F$14))/12,IF($A912=TAXAS!$A$15,IF($B912="PARCELADO ATÉ 12X",$D912-($D912*TAXAS!$F$15))/12,IF($A912=TAXAS!$A$16,IF($B912="PARCELADO ATÉ 12X",$D912-($D912*TAXAS!$F$16))/12,IF($A912=TAXAS!$A$17,IF($B912="PARCELADO ATÉ 12X",$D912-($D912*TAXAS!$F$17))/12,IF($A912=TAXAS!$A$18,IF($B912="PARCELADO ATÉ 12X",$D912-($D912*TAXAS!$F$18))/12,IF($A912=TAXAS!$A$19,IF($B912="PARCELADO ATÉ 12X",$D912-($D912*TAXAS!$F$19))/12,IF($A912=TAXAS!$A$20,IF($B912="PARCELADO ATÉ 12X",$D912-($D912*TAXAS!$F$20))/12,IF($A912=TAXAS!$A$21,IF($B912="PARCELADO ATÉ 12X",$D912-($D912*TAXAS!$F$21))/12,IF($A912=TAXAS!$A$22,IF($B912="PARCELADO ATÉ 12X",$D912-($D912*TAXAS!$F$22))/12,IF($A912=TAXAS!$A$23,IF($B912="PARCELADO ATÉ 12X",$D912-($D912*TAXAS!$F$23))/12,IF($A912=TAXAS!$A$24,IF($B912="PARCELADO ATÉ 12X",$D912-($D912*TAXAS!$F$24))/12,IF($A912=TAXAS!$A$25,IF($B912="PARCELADO ATÉ 12X",$D912-($D912*TAXAS!$F$25))/12,IF($A912=TAXAS!$A$26,IF($B912="PARCELADO ATÉ 12X",$D912-($D912*TAXAS!$F$26))/12,IF($A912=TAXAS!$A$27,IF($B912="PARCELADO ATÉ 12X",$D912-($D912*TAXAS!$F$27))/12))))))))))))))))))))))))/1</f>
        <v>0</v>
      </c>
      <c r="J912" s="8">
        <f t="shared" si="0"/>
        <v>0</v>
      </c>
      <c r="K912" s="10" t="b">
        <f>IF($B912="PARCELADO ATÉ 3X",($D912-($D912*TAXAS!$D$4))-$J912)</f>
        <v>0</v>
      </c>
      <c r="L912" s="10" t="b">
        <f>IF($B912="PARCELADO ATÉ 6X",($D912-($D912*TAXAS!$E$4))-$J912)</f>
        <v>0</v>
      </c>
      <c r="M912" s="10" t="b">
        <f>IF($B912="PARCELADO ATÉ 12X",($D912-($D912*TAXAS!$F$4))-$J912)</f>
        <v>0</v>
      </c>
      <c r="N912" s="8">
        <f t="shared" si="1"/>
        <v>0</v>
      </c>
      <c r="O912" s="10">
        <f t="shared" si="2"/>
        <v>0</v>
      </c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spans="1:31" ht="15.75" customHeight="1" x14ac:dyDescent="0.2">
      <c r="A913" s="3"/>
      <c r="B913" s="5"/>
      <c r="C913" s="6"/>
      <c r="D913" s="42"/>
      <c r="E913" s="8">
        <f>IF($A913="VISA",IF($B913="DÉBITO",$D913-($D913*TAXAS!$B$4)),IF($A913="MASTER",IF($B913="DÉBITO",$D913-($D913*TAXAS!$B$5)),IF($A913="ELO", IF($B913="DÉBITO",$D913-($D913*TAXAS!$B$6)),IF($A913="HIPERCARD",IF($B913="DÉBITO",$D913-($D913*TAXAS!$B$7)),IF($A913="DINERS",IF($B913="DÉBITO",$D913-($D913*TAXAS!$B$8)),IF($A913="AMERICA EXPRESS",IF($B913="DÉBITO",$D913-($D913*TAXAS!$B$9)),IF($A913=TAXAS!$A$10,IF($B913="DÉBITO",$D913-($D913*TAXAS!$B$10)), IF($A913=TAXAS!$A$11,IF($B913="DÉBITO",$D913-($D913*TAXAS!$B$11)), IF($A913=TAXAS!$A$12,IF($B913="DÉBITO",$D913-($D913*TAXAS!$B$12)), IF($A913=TAXAS!$A$13,IF($B913="DÉBITO",$D913-($D913*TAXAS!$B$13)), IF($A913=TAXAS!$A$14,IF($B913="DÉBITO",$D913-($D913*TAXAS!$B$14)), IF($A913=TAXAS!$A$15,IF($B913="DÉBITO",$D913-($D913*TAXAS!$B$15)), IF($A913=TAXAS!$A$16,IF($B913="DÉBITO",$D913-($D913*TAXAS!$B$16)), IF($A913=TAXAS!$A$17,IF($B913="DÉBITO",$D913-($D913*TAXAS!$B$17)), IF($A913=TAXAS!$A$18,IF($B913="DÉBITO",$D913-($D913*TAXAS!$B$18)), IF($A913=TAXAS!$A$19,IF($B913="DÉBITO",$D913-($D913*TAXAS!$B$19)), IF($A913=TAXAS!$A$20,IF($B913="DÉBITO",$D913-($D913*TAXAS!$B$20)), IF($A913=TAXAS!$A$21,IF($B913="DÉBITO",$D913-($D913*TAXAS!$B$21)), IF($A913=TAXAS!$A$22,IF($B913="DÉBITO",$D913-($D913*TAXAS!$B$22)), IF($A913=TAXAS!$A$23,IF($B913="DÉBITO",$D913-($D913*TAXAS!$B$23)), IF($A913=TAXAS!$A$24,IF($B913="DÉBITO",$D913-($D913*TAXAS!$B$24)), IF($A913=TAXAS!$A$25,IF($B913="DÉBITO",$D913-($D913*TAXAS!$B$25)), IF($A913=TAXAS!$A$26,IF($B913="DÉBITO",$D913-($D913*TAXAS!$B$26)), IF($A913=TAXAS!$A$27,IF($B913="DÉBITO",$D913-($D913*TAXAS!$B$27))))))))))))))))))))))))))/1</f>
        <v>0</v>
      </c>
      <c r="F913" s="8">
        <f>IF($A913="VISA",IF($B913="CRÉDITO",$D913-($D913*TAXAS!$C$4)),IF($A913="MASTER",IF($B913="CRÉDITO",$D913-($D913*TAXAS!$C$5)),IF($A913="ELO", IF($B913="CRÉDITO",$D913-($D913*TAXAS!$C$6)),IF($A913="HIPERCARD",IF($B913="CRÉDITO",$D913-($D913*TAXAS!$C$7)),IF($A913="DINERS",IF($B913="CRÉDITO",$D913-($D913*TAXAS!$C$8)),IF($A913="AMERICA EXPRESS",IF($B913="CRÉDITO",$D913-($D913*TAXAS!$C$9)),IF($A913=TAXAS!$A$10,IF($B913="CRÉDITO",$D913-($D913*TAXAS!$C$10)), IF($A913=TAXAS!$A$11,IF($B913="CRÉDITO",$D913-($D913*TAXAS!$C$11)), IF($A913=TAXAS!$A$12,IF($B913="CRÉDITO",$D913-($D913*TAXAS!$C$12)), IF($A913=TAXAS!$A$13,IF($B913="CRÉDITO",$D913-($D913*TAXAS!$C$13)), IF($A913=TAXAS!$A$14,IF($B913="CRÉDITO",$D913-($D913*TAXAS!$C$14)), IF($A913=TAXAS!$A$15,IF($B913="CRÉDITO",$D913-($D913*TAXAS!$C$15)), IF($A913=TAXAS!$A$16,IF($B913="CRÉDITO",$D913-($D913*TAXAS!$C$16)), IF($A913=TAXAS!$A$17,IF($B913="CRÉDITO",$D913-($D913*TAXAS!$C$17)), IF($A913=TAXAS!$A$18,IF($B913="CRÉDITO",$D913-($D913*TAXAS!$C$18)), IF($A913=TAXAS!$A$19,IF($B913="CRÉDITO",$D913-($D913*TAXAS!$C$19)), IF($A913=TAXAS!$A$20,IF($B913="CRÉDITO",$D913-($D913*TAXAS!$C$20)), IF($A913=TAXAS!$A$21,IF($B913="CRÉDITO",$D913-($D913*TAXAS!$C$21)), IF($A913=TAXAS!$A$22,IF($B913="CRÉDITO",$D913-($D913*TAXAS!$C$22)), IF($A913=TAXAS!$A$23,IF($B913="CRÉDITO",$D913-($D913*TAXAS!$C$23)), IF($A913=TAXAS!$A$24,IF($B913="CRÉDITO",$D913-($D913*TAXAS!$C$24)), IF($A913=TAXAS!$A$25,IF($B913="CRÉDITO",$D913-($D913*TAXAS!$C$25)), IF($A913=TAXAS!$A$26,IF($B913="CRÉDITO",$D913-($D913*TAXAS!$C$26)), IF($A913=TAXAS!$A$27,IF($B913="CRÉDITO",$D913-($D913*TAXAS!$C$27))))))))))))))))))))))))))/1</f>
        <v>0</v>
      </c>
      <c r="G913" s="9">
        <f>IF($A913="VISA",IF($B913="PARCELADO ATÉ 3X",$D913-(D913*TAXAS!$D$4))/3,IF($A913="MASTER",IF($B913="PARCELADO ATÉ 3X",$D913-(D913*TAXAS!$D$5))/3,IF($A913="ELO",IF($B913="PARCELADO ATÉ 3X",$D913-(D913*TAXAS!$D$6))/3,IF($A913="HIPERCARD",IF($B913="PARCELADO ATÉ 3X",$D913-(D913*TAXAS!$D$7))/3,IF($A913="DINERS",IF($B913="PARCELADO ATÉ 3X",$D913-(D913*TAXAS!$D$8))/3,IF($A913="AMERICA EXPRESS",IF($B913="PARCELADO ATÉ 3X",$D913-(D913*TAXAS!$D$9))/3,IF($A913=TAXAS!$A$10,IF($B913="PARCELADO ATÉ 3X",$D913-($D913*TAXAS!$D$10))/3,IF($A913=TAXAS!$A$11,IF($B913="PARCELADO ATÉ 3X",$D913-($D913*TAXAS!$D$11))/3,IF($A913=TAXAS!$A$12,IF($B913="PARCELADO ATÉ 3X",$D913-($D913*TAXAS!$D$12))/3,IF($A913=TAXAS!$A$13,IF($B913="PARCELADO ATÉ 3X",$D913-($D913*TAXAS!$D$13))/3,IF($A913=TAXAS!$A$14,IF($B913="PARCELADO ATÉ 3X",$D913-($D913*TAXAS!$D$14))/3,IF($A913=TAXAS!$A$15,IF($B913="PARCELADO ATÉ 3X",$D913-($D913*TAXAS!$D$15))/3,IF($A913=TAXAS!$A$16,IF($B913="PARCELADO ATÉ 3X",$D913-($D913*TAXAS!$D$16))/3,IF($A913=TAXAS!$A$17,IF($B913="PARCELADO ATÉ 3X",$D913-($D913*TAXAS!$D$17))/3,IF($A913=TAXAS!$A$18,IF($B913="PARCELADO ATÉ 3X",$D913-($D913*TAXAS!$D$18))/3,IF($A913=TAXAS!$A$19,IF($B913="PARCELADO ATÉ 3X",$D913-($D913*TAXAS!$D$19))/3,IF($A913=TAXAS!$A$20,IF($B913="PARCELADO ATÉ 3X",$D913-($D913*TAXAS!$D$20))/3,IF($A913=TAXAS!$A$21,IF($B913="PARCELADO ATÉ 3X",$D913-($D913*TAXAS!$D$21))/3,IF($A913=TAXAS!$A$22,IF($B913="PARCELADO ATÉ 3X",$D913-($D913*TAXAS!$D$22))/3,IF($A913=TAXAS!$A$23,IF($B913="PARCELADO ATÉ 3X",$D913-($D913*TAXAS!$D$23))/3,IF($A913=TAXAS!$A$24,IF($B913="PARCELADO ATÉ 3X",$D913-($D913*TAXAS!$D$24))/3,IF($A913=TAXAS!$A$25,IF($B913="PARCELADO ATÉ 3X",$D913-($D913*TAXAS!$D$25))/3,IF($A913=TAXAS!$A$26,IF($B913="PARCELADO ATÉ 3X",$D913-($D913*TAXAS!$D$26))/3,IF($A913=TAXAS!$A$27,IF($B913="PARCELADO ATÉ 3X",$D913-($D913*TAXAS!$D$27))/3))))))))))))))))))))))))/1</f>
        <v>0</v>
      </c>
      <c r="H913" s="9">
        <f>IF($A913="VISA",IF($B913="PARCELADO ATÉ 6X",$D913-(D913*TAXAS!$E$4))/6,IF($A913="MASTER",IF($B913="PARCELADO ATÉ 6X",$D913-(D913*TAXAS!$E$5))/6,IF($A913="ELO",IF($B913="PARCELADO ATÉ 6X",$D913-(D913*TAXAS!$E$6))/6,IF($A913="HIPERCARD",IF($B913="PARCELADO ATÉ 6X",$D913-(D913*TAXAS!$E$7))/6,IF($A913="DINERS",IF($B913="PARCELADO ATÉ 6X",$D913-(D913*TAXAS!$E$8))/6,IF($A913="AMERICA EXPRESS",IF($B913="PARCELADO ATÉ 6X",$D913-(D913*TAXAS!$E$9))/6,IF($A913=TAXAS!$A$10,IF($B913="PARCELADO ATÉ 6X",$D913-($D913*TAXAS!$E$10))/6,IF($A913=TAXAS!$A$11,IF($B913="PARCELADO ATÉ 6X",$D913-($D913*TAXAS!$E$11))/6,IF($A913=TAXAS!$A$12,IF($B913="PARCELADO ATÉ 6X",$D913-($D913*TAXAS!$E$12))/6,IF($A913=TAXAS!$A$13,IF($B913="PARCELADO ATÉ 6X",$D913-($D913*TAXAS!$E$13))/6,IF($A913=TAXAS!$A$14,IF($B913="PARCELADO ATÉ 6X",$D913-($D913*TAXAS!$E$14))/6,IF($A913=TAXAS!$A$15,IF($B913="PARCELADO ATÉ 6X",$D913-($D913*TAXAS!$E$15))/6,IF($A913=TAXAS!$A$16,IF($B913="PARCELADO ATÉ 6X",$D913-($D913*TAXAS!$E$16))/6,IF($A913=TAXAS!$A$17,IF($B913="PARCELADO ATÉ 6X",$D913-($D913*TAXAS!$E$17))/6,IF($A913=TAXAS!$A$18,IF($B913="PARCELADO ATÉ 6X",$D913-($D913*TAXAS!$E$18))/6,IF($A913=TAXAS!$A$19,IF($B913="PARCELADO ATÉ 6X",$D913-($D913*TAXAS!$E$19))/6,IF($A913=TAXAS!$A$20,IF($B913="PARCELADO ATÉ 6X",$D913-($D913*TAXAS!$E$20))/6,IF($A913=TAXAS!$A$21,IF($B913="PARCELADO ATÉ 6X",$D913-($D913*TAXAS!$E$21))/6,IF($A913=TAXAS!$A$22,IF($B913="PARCELADO ATÉ 6X",$D913-($D913*TAXAS!$E$22))/6,IF($A913=TAXAS!$A$23,IF($B913="PARCELADO ATÉ 6X",$D913-($D913*TAXAS!$E$23))/6,IF($A913=TAXAS!$A$24,IF($B913="PARCELADO ATÉ 6X",$D913-($D913*TAXAS!$E$24))/6,IF($A913=TAXAS!$A$25,IF($B913="PARCELADO ATÉ 6X",$D913-($D913*TAXAS!$E$25))/6,IF($A913=TAXAS!$A$26,IF($B913="PARCELADO ATÉ 6X",$D913-($D913*TAXAS!$E$26))/6,IF($A913=TAXAS!$A$27,IF($B913="PARCELADO ATÉ 6X",$D913-($D913*TAXAS!$E$27))/6))))))))))))))))))))))))/1</f>
        <v>0</v>
      </c>
      <c r="I913" s="9">
        <f>IF($A913="VISA",IF($B913="PARCELADO ATÉ 12X",$D913-(D913*TAXAS!$F$4))/12,IF($A913="MASTER",IF($B913="PARCELADO ATÉ 12X",$D913-(D913*TAXAS!$F$5))/12,IF($A913="ELO",IF($B913="PARCELADO ATÉ 12X",$D913-(D913*TAXAS!$F$6))/12,IF($A913="HIPERCARD",IF($B913="PARCELADO ATÉ 12X",$D913-(D913*TAXAS!$F$7))/12,IF($A913="DINERS",IF($B913="PARCELADO ATÉ 12X",$D913-(D913*TAXAS!$F$8))/12,IF($A913="AMERICA EXPRESS",IF($B913="PARCELADO ATÉ 12X",$D913-(D913*TAXAS!$F$9))/12,IF($A913=TAXAS!$A$10,IF($B913="PARCELADO ATÉ 12X",$D913-($D913*TAXAS!$F$10))/12,IF($A913=TAXAS!$A$11,IF($B913="PARCELADO ATÉ 12X",$D913-($D913*TAXAS!$F$11))/12,IF($A913=TAXAS!$A$12,IF($B913="PARCELADO ATÉ 12X",$D913-($D913*TAXAS!$F$12))/12,IF($A913=TAXAS!$A$13,IF($B913="PARCELADO ATÉ 12X",$D913-($D913*TAXAS!$F$13))/12,IF($A913=TAXAS!$A$14,IF($B913="PARCELADO ATÉ 12X",$D913-($D913*TAXAS!$F$14))/12,IF($A913=TAXAS!$A$15,IF($B913="PARCELADO ATÉ 12X",$D913-($D913*TAXAS!$F$15))/12,IF($A913=TAXAS!$A$16,IF($B913="PARCELADO ATÉ 12X",$D913-($D913*TAXAS!$F$16))/12,IF($A913=TAXAS!$A$17,IF($B913="PARCELADO ATÉ 12X",$D913-($D913*TAXAS!$F$17))/12,IF($A913=TAXAS!$A$18,IF($B913="PARCELADO ATÉ 12X",$D913-($D913*TAXAS!$F$18))/12,IF($A913=TAXAS!$A$19,IF($B913="PARCELADO ATÉ 12X",$D913-($D913*TAXAS!$F$19))/12,IF($A913=TAXAS!$A$20,IF($B913="PARCELADO ATÉ 12X",$D913-($D913*TAXAS!$F$20))/12,IF($A913=TAXAS!$A$21,IF($B913="PARCELADO ATÉ 12X",$D913-($D913*TAXAS!$F$21))/12,IF($A913=TAXAS!$A$22,IF($B913="PARCELADO ATÉ 12X",$D913-($D913*TAXAS!$F$22))/12,IF($A913=TAXAS!$A$23,IF($B913="PARCELADO ATÉ 12X",$D913-($D913*TAXAS!$F$23))/12,IF($A913=TAXAS!$A$24,IF($B913="PARCELADO ATÉ 12X",$D913-($D913*TAXAS!$F$24))/12,IF($A913=TAXAS!$A$25,IF($B913="PARCELADO ATÉ 12X",$D913-($D913*TAXAS!$F$25))/12,IF($A913=TAXAS!$A$26,IF($B913="PARCELADO ATÉ 12X",$D913-($D913*TAXAS!$F$26))/12,IF($A913=TAXAS!$A$27,IF($B913="PARCELADO ATÉ 12X",$D913-($D913*TAXAS!$F$27))/12))))))))))))))))))))))))/1</f>
        <v>0</v>
      </c>
      <c r="J913" s="8">
        <f t="shared" si="0"/>
        <v>0</v>
      </c>
      <c r="K913" s="10" t="b">
        <f>IF($B913="PARCELADO ATÉ 3X",($D913-($D913*TAXAS!$D$4))-$J913)</f>
        <v>0</v>
      </c>
      <c r="L913" s="10" t="b">
        <f>IF($B913="PARCELADO ATÉ 6X",($D913-($D913*TAXAS!$E$4))-$J913)</f>
        <v>0</v>
      </c>
      <c r="M913" s="10" t="b">
        <f>IF($B913="PARCELADO ATÉ 12X",($D913-($D913*TAXAS!$F$4))-$J913)</f>
        <v>0</v>
      </c>
      <c r="N913" s="8">
        <f t="shared" si="1"/>
        <v>0</v>
      </c>
      <c r="O913" s="10">
        <f t="shared" si="2"/>
        <v>0</v>
      </c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spans="1:31" ht="15.75" customHeight="1" x14ac:dyDescent="0.2">
      <c r="A914" s="3"/>
      <c r="B914" s="5"/>
      <c r="C914" s="6"/>
      <c r="D914" s="42"/>
      <c r="E914" s="8">
        <f>IF($A914="VISA",IF($B914="DÉBITO",$D914-($D914*TAXAS!$B$4)),IF($A914="MASTER",IF($B914="DÉBITO",$D914-($D914*TAXAS!$B$5)),IF($A914="ELO", IF($B914="DÉBITO",$D914-($D914*TAXAS!$B$6)),IF($A914="HIPERCARD",IF($B914="DÉBITO",$D914-($D914*TAXAS!$B$7)),IF($A914="DINERS",IF($B914="DÉBITO",$D914-($D914*TAXAS!$B$8)),IF($A914="AMERICA EXPRESS",IF($B914="DÉBITO",$D914-($D914*TAXAS!$B$9)),IF($A914=TAXAS!$A$10,IF($B914="DÉBITO",$D914-($D914*TAXAS!$B$10)), IF($A914=TAXAS!$A$11,IF($B914="DÉBITO",$D914-($D914*TAXAS!$B$11)), IF($A914=TAXAS!$A$12,IF($B914="DÉBITO",$D914-($D914*TAXAS!$B$12)), IF($A914=TAXAS!$A$13,IF($B914="DÉBITO",$D914-($D914*TAXAS!$B$13)), IF($A914=TAXAS!$A$14,IF($B914="DÉBITO",$D914-($D914*TAXAS!$B$14)), IF($A914=TAXAS!$A$15,IF($B914="DÉBITO",$D914-($D914*TAXAS!$B$15)), IF($A914=TAXAS!$A$16,IF($B914="DÉBITO",$D914-($D914*TAXAS!$B$16)), IF($A914=TAXAS!$A$17,IF($B914="DÉBITO",$D914-($D914*TAXAS!$B$17)), IF($A914=TAXAS!$A$18,IF($B914="DÉBITO",$D914-($D914*TAXAS!$B$18)), IF($A914=TAXAS!$A$19,IF($B914="DÉBITO",$D914-($D914*TAXAS!$B$19)), IF($A914=TAXAS!$A$20,IF($B914="DÉBITO",$D914-($D914*TAXAS!$B$20)), IF($A914=TAXAS!$A$21,IF($B914="DÉBITO",$D914-($D914*TAXAS!$B$21)), IF($A914=TAXAS!$A$22,IF($B914="DÉBITO",$D914-($D914*TAXAS!$B$22)), IF($A914=TAXAS!$A$23,IF($B914="DÉBITO",$D914-($D914*TAXAS!$B$23)), IF($A914=TAXAS!$A$24,IF($B914="DÉBITO",$D914-($D914*TAXAS!$B$24)), IF($A914=TAXAS!$A$25,IF($B914="DÉBITO",$D914-($D914*TAXAS!$B$25)), IF($A914=TAXAS!$A$26,IF($B914="DÉBITO",$D914-($D914*TAXAS!$B$26)), IF($A914=TAXAS!$A$27,IF($B914="DÉBITO",$D914-($D914*TAXAS!$B$27))))))))))))))))))))))))))/1</f>
        <v>0</v>
      </c>
      <c r="F914" s="8">
        <f>IF($A914="VISA",IF($B914="CRÉDITO",$D914-($D914*TAXAS!$C$4)),IF($A914="MASTER",IF($B914="CRÉDITO",$D914-($D914*TAXAS!$C$5)),IF($A914="ELO", IF($B914="CRÉDITO",$D914-($D914*TAXAS!$C$6)),IF($A914="HIPERCARD",IF($B914="CRÉDITO",$D914-($D914*TAXAS!$C$7)),IF($A914="DINERS",IF($B914="CRÉDITO",$D914-($D914*TAXAS!$C$8)),IF($A914="AMERICA EXPRESS",IF($B914="CRÉDITO",$D914-($D914*TAXAS!$C$9)),IF($A914=TAXAS!$A$10,IF($B914="CRÉDITO",$D914-($D914*TAXAS!$C$10)), IF($A914=TAXAS!$A$11,IF($B914="CRÉDITO",$D914-($D914*TAXAS!$C$11)), IF($A914=TAXAS!$A$12,IF($B914="CRÉDITO",$D914-($D914*TAXAS!$C$12)), IF($A914=TAXAS!$A$13,IF($B914="CRÉDITO",$D914-($D914*TAXAS!$C$13)), IF($A914=TAXAS!$A$14,IF($B914="CRÉDITO",$D914-($D914*TAXAS!$C$14)), IF($A914=TAXAS!$A$15,IF($B914="CRÉDITO",$D914-($D914*TAXAS!$C$15)), IF($A914=TAXAS!$A$16,IF($B914="CRÉDITO",$D914-($D914*TAXAS!$C$16)), IF($A914=TAXAS!$A$17,IF($B914="CRÉDITO",$D914-($D914*TAXAS!$C$17)), IF($A914=TAXAS!$A$18,IF($B914="CRÉDITO",$D914-($D914*TAXAS!$C$18)), IF($A914=TAXAS!$A$19,IF($B914="CRÉDITO",$D914-($D914*TAXAS!$C$19)), IF($A914=TAXAS!$A$20,IF($B914="CRÉDITO",$D914-($D914*TAXAS!$C$20)), IF($A914=TAXAS!$A$21,IF($B914="CRÉDITO",$D914-($D914*TAXAS!$C$21)), IF($A914=TAXAS!$A$22,IF($B914="CRÉDITO",$D914-($D914*TAXAS!$C$22)), IF($A914=TAXAS!$A$23,IF($B914="CRÉDITO",$D914-($D914*TAXAS!$C$23)), IF($A914=TAXAS!$A$24,IF($B914="CRÉDITO",$D914-($D914*TAXAS!$C$24)), IF($A914=TAXAS!$A$25,IF($B914="CRÉDITO",$D914-($D914*TAXAS!$C$25)), IF($A914=TAXAS!$A$26,IF($B914="CRÉDITO",$D914-($D914*TAXAS!$C$26)), IF($A914=TAXAS!$A$27,IF($B914="CRÉDITO",$D914-($D914*TAXAS!$C$27))))))))))))))))))))))))))/1</f>
        <v>0</v>
      </c>
      <c r="G914" s="9">
        <f>IF($A914="VISA",IF($B914="PARCELADO ATÉ 3X",$D914-(D914*TAXAS!$D$4))/3,IF($A914="MASTER",IF($B914="PARCELADO ATÉ 3X",$D914-(D914*TAXAS!$D$5))/3,IF($A914="ELO",IF($B914="PARCELADO ATÉ 3X",$D914-(D914*TAXAS!$D$6))/3,IF($A914="HIPERCARD",IF($B914="PARCELADO ATÉ 3X",$D914-(D914*TAXAS!$D$7))/3,IF($A914="DINERS",IF($B914="PARCELADO ATÉ 3X",$D914-(D914*TAXAS!$D$8))/3,IF($A914="AMERICA EXPRESS",IF($B914="PARCELADO ATÉ 3X",$D914-(D914*TAXAS!$D$9))/3,IF($A914=TAXAS!$A$10,IF($B914="PARCELADO ATÉ 3X",$D914-($D914*TAXAS!$D$10))/3,IF($A914=TAXAS!$A$11,IF($B914="PARCELADO ATÉ 3X",$D914-($D914*TAXAS!$D$11))/3,IF($A914=TAXAS!$A$12,IF($B914="PARCELADO ATÉ 3X",$D914-($D914*TAXAS!$D$12))/3,IF($A914=TAXAS!$A$13,IF($B914="PARCELADO ATÉ 3X",$D914-($D914*TAXAS!$D$13))/3,IF($A914=TAXAS!$A$14,IF($B914="PARCELADO ATÉ 3X",$D914-($D914*TAXAS!$D$14))/3,IF($A914=TAXAS!$A$15,IF($B914="PARCELADO ATÉ 3X",$D914-($D914*TAXAS!$D$15))/3,IF($A914=TAXAS!$A$16,IF($B914="PARCELADO ATÉ 3X",$D914-($D914*TAXAS!$D$16))/3,IF($A914=TAXAS!$A$17,IF($B914="PARCELADO ATÉ 3X",$D914-($D914*TAXAS!$D$17))/3,IF($A914=TAXAS!$A$18,IF($B914="PARCELADO ATÉ 3X",$D914-($D914*TAXAS!$D$18))/3,IF($A914=TAXAS!$A$19,IF($B914="PARCELADO ATÉ 3X",$D914-($D914*TAXAS!$D$19))/3,IF($A914=TAXAS!$A$20,IF($B914="PARCELADO ATÉ 3X",$D914-($D914*TAXAS!$D$20))/3,IF($A914=TAXAS!$A$21,IF($B914="PARCELADO ATÉ 3X",$D914-($D914*TAXAS!$D$21))/3,IF($A914=TAXAS!$A$22,IF($B914="PARCELADO ATÉ 3X",$D914-($D914*TAXAS!$D$22))/3,IF($A914=TAXAS!$A$23,IF($B914="PARCELADO ATÉ 3X",$D914-($D914*TAXAS!$D$23))/3,IF($A914=TAXAS!$A$24,IF($B914="PARCELADO ATÉ 3X",$D914-($D914*TAXAS!$D$24))/3,IF($A914=TAXAS!$A$25,IF($B914="PARCELADO ATÉ 3X",$D914-($D914*TAXAS!$D$25))/3,IF($A914=TAXAS!$A$26,IF($B914="PARCELADO ATÉ 3X",$D914-($D914*TAXAS!$D$26))/3,IF($A914=TAXAS!$A$27,IF($B914="PARCELADO ATÉ 3X",$D914-($D914*TAXAS!$D$27))/3))))))))))))))))))))))))/1</f>
        <v>0</v>
      </c>
      <c r="H914" s="9">
        <f>IF($A914="VISA",IF($B914="PARCELADO ATÉ 6X",$D914-(D914*TAXAS!$E$4))/6,IF($A914="MASTER",IF($B914="PARCELADO ATÉ 6X",$D914-(D914*TAXAS!$E$5))/6,IF($A914="ELO",IF($B914="PARCELADO ATÉ 6X",$D914-(D914*TAXAS!$E$6))/6,IF($A914="HIPERCARD",IF($B914="PARCELADO ATÉ 6X",$D914-(D914*TAXAS!$E$7))/6,IF($A914="DINERS",IF($B914="PARCELADO ATÉ 6X",$D914-(D914*TAXAS!$E$8))/6,IF($A914="AMERICA EXPRESS",IF($B914="PARCELADO ATÉ 6X",$D914-(D914*TAXAS!$E$9))/6,IF($A914=TAXAS!$A$10,IF($B914="PARCELADO ATÉ 6X",$D914-($D914*TAXAS!$E$10))/6,IF($A914=TAXAS!$A$11,IF($B914="PARCELADO ATÉ 6X",$D914-($D914*TAXAS!$E$11))/6,IF($A914=TAXAS!$A$12,IF($B914="PARCELADO ATÉ 6X",$D914-($D914*TAXAS!$E$12))/6,IF($A914=TAXAS!$A$13,IF($B914="PARCELADO ATÉ 6X",$D914-($D914*TAXAS!$E$13))/6,IF($A914=TAXAS!$A$14,IF($B914="PARCELADO ATÉ 6X",$D914-($D914*TAXAS!$E$14))/6,IF($A914=TAXAS!$A$15,IF($B914="PARCELADO ATÉ 6X",$D914-($D914*TAXAS!$E$15))/6,IF($A914=TAXAS!$A$16,IF($B914="PARCELADO ATÉ 6X",$D914-($D914*TAXAS!$E$16))/6,IF($A914=TAXAS!$A$17,IF($B914="PARCELADO ATÉ 6X",$D914-($D914*TAXAS!$E$17))/6,IF($A914=TAXAS!$A$18,IF($B914="PARCELADO ATÉ 6X",$D914-($D914*TAXAS!$E$18))/6,IF($A914=TAXAS!$A$19,IF($B914="PARCELADO ATÉ 6X",$D914-($D914*TAXAS!$E$19))/6,IF($A914=TAXAS!$A$20,IF($B914="PARCELADO ATÉ 6X",$D914-($D914*TAXAS!$E$20))/6,IF($A914=TAXAS!$A$21,IF($B914="PARCELADO ATÉ 6X",$D914-($D914*TAXAS!$E$21))/6,IF($A914=TAXAS!$A$22,IF($B914="PARCELADO ATÉ 6X",$D914-($D914*TAXAS!$E$22))/6,IF($A914=TAXAS!$A$23,IF($B914="PARCELADO ATÉ 6X",$D914-($D914*TAXAS!$E$23))/6,IF($A914=TAXAS!$A$24,IF($B914="PARCELADO ATÉ 6X",$D914-($D914*TAXAS!$E$24))/6,IF($A914=TAXAS!$A$25,IF($B914="PARCELADO ATÉ 6X",$D914-($D914*TAXAS!$E$25))/6,IF($A914=TAXAS!$A$26,IF($B914="PARCELADO ATÉ 6X",$D914-($D914*TAXAS!$E$26))/6,IF($A914=TAXAS!$A$27,IF($B914="PARCELADO ATÉ 6X",$D914-($D914*TAXAS!$E$27))/6))))))))))))))))))))))))/1</f>
        <v>0</v>
      </c>
      <c r="I914" s="9">
        <f>IF($A914="VISA",IF($B914="PARCELADO ATÉ 12X",$D914-(D914*TAXAS!$F$4))/12,IF($A914="MASTER",IF($B914="PARCELADO ATÉ 12X",$D914-(D914*TAXAS!$F$5))/12,IF($A914="ELO",IF($B914="PARCELADO ATÉ 12X",$D914-(D914*TAXAS!$F$6))/12,IF($A914="HIPERCARD",IF($B914="PARCELADO ATÉ 12X",$D914-(D914*TAXAS!$F$7))/12,IF($A914="DINERS",IF($B914="PARCELADO ATÉ 12X",$D914-(D914*TAXAS!$F$8))/12,IF($A914="AMERICA EXPRESS",IF($B914="PARCELADO ATÉ 12X",$D914-(D914*TAXAS!$F$9))/12,IF($A914=TAXAS!$A$10,IF($B914="PARCELADO ATÉ 12X",$D914-($D914*TAXAS!$F$10))/12,IF($A914=TAXAS!$A$11,IF($B914="PARCELADO ATÉ 12X",$D914-($D914*TAXAS!$F$11))/12,IF($A914=TAXAS!$A$12,IF($B914="PARCELADO ATÉ 12X",$D914-($D914*TAXAS!$F$12))/12,IF($A914=TAXAS!$A$13,IF($B914="PARCELADO ATÉ 12X",$D914-($D914*TAXAS!$F$13))/12,IF($A914=TAXAS!$A$14,IF($B914="PARCELADO ATÉ 12X",$D914-($D914*TAXAS!$F$14))/12,IF($A914=TAXAS!$A$15,IF($B914="PARCELADO ATÉ 12X",$D914-($D914*TAXAS!$F$15))/12,IF($A914=TAXAS!$A$16,IF($B914="PARCELADO ATÉ 12X",$D914-($D914*TAXAS!$F$16))/12,IF($A914=TAXAS!$A$17,IF($B914="PARCELADO ATÉ 12X",$D914-($D914*TAXAS!$F$17))/12,IF($A914=TAXAS!$A$18,IF($B914="PARCELADO ATÉ 12X",$D914-($D914*TAXAS!$F$18))/12,IF($A914=TAXAS!$A$19,IF($B914="PARCELADO ATÉ 12X",$D914-($D914*TAXAS!$F$19))/12,IF($A914=TAXAS!$A$20,IF($B914="PARCELADO ATÉ 12X",$D914-($D914*TAXAS!$F$20))/12,IF($A914=TAXAS!$A$21,IF($B914="PARCELADO ATÉ 12X",$D914-($D914*TAXAS!$F$21))/12,IF($A914=TAXAS!$A$22,IF($B914="PARCELADO ATÉ 12X",$D914-($D914*TAXAS!$F$22))/12,IF($A914=TAXAS!$A$23,IF($B914="PARCELADO ATÉ 12X",$D914-($D914*TAXAS!$F$23))/12,IF($A914=TAXAS!$A$24,IF($B914="PARCELADO ATÉ 12X",$D914-($D914*TAXAS!$F$24))/12,IF($A914=TAXAS!$A$25,IF($B914="PARCELADO ATÉ 12X",$D914-($D914*TAXAS!$F$25))/12,IF($A914=TAXAS!$A$26,IF($B914="PARCELADO ATÉ 12X",$D914-($D914*TAXAS!$F$26))/12,IF($A914=TAXAS!$A$27,IF($B914="PARCELADO ATÉ 12X",$D914-($D914*TAXAS!$F$27))/12))))))))))))))))))))))))/1</f>
        <v>0</v>
      </c>
      <c r="J914" s="8">
        <f t="shared" si="0"/>
        <v>0</v>
      </c>
      <c r="K914" s="10" t="b">
        <f>IF($B914="PARCELADO ATÉ 3X",($D914-($D914*TAXAS!$D$4))-$J914)</f>
        <v>0</v>
      </c>
      <c r="L914" s="10" t="b">
        <f>IF($B914="PARCELADO ATÉ 6X",($D914-($D914*TAXAS!$E$4))-$J914)</f>
        <v>0</v>
      </c>
      <c r="M914" s="10" t="b">
        <f>IF($B914="PARCELADO ATÉ 12X",($D914-($D914*TAXAS!$F$4))-$J914)</f>
        <v>0</v>
      </c>
      <c r="N914" s="8">
        <f t="shared" si="1"/>
        <v>0</v>
      </c>
      <c r="O914" s="10">
        <f t="shared" si="2"/>
        <v>0</v>
      </c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spans="1:31" ht="15.75" customHeight="1" x14ac:dyDescent="0.2">
      <c r="A915" s="3"/>
      <c r="B915" s="5"/>
      <c r="C915" s="6"/>
      <c r="D915" s="42"/>
      <c r="E915" s="8">
        <f>IF($A915="VISA",IF($B915="DÉBITO",$D915-($D915*TAXAS!$B$4)),IF($A915="MASTER",IF($B915="DÉBITO",$D915-($D915*TAXAS!$B$5)),IF($A915="ELO", IF($B915="DÉBITO",$D915-($D915*TAXAS!$B$6)),IF($A915="HIPERCARD",IF($B915="DÉBITO",$D915-($D915*TAXAS!$B$7)),IF($A915="DINERS",IF($B915="DÉBITO",$D915-($D915*TAXAS!$B$8)),IF($A915="AMERICA EXPRESS",IF($B915="DÉBITO",$D915-($D915*TAXAS!$B$9)),IF($A915=TAXAS!$A$10,IF($B915="DÉBITO",$D915-($D915*TAXAS!$B$10)), IF($A915=TAXAS!$A$11,IF($B915="DÉBITO",$D915-($D915*TAXAS!$B$11)), IF($A915=TAXAS!$A$12,IF($B915="DÉBITO",$D915-($D915*TAXAS!$B$12)), IF($A915=TAXAS!$A$13,IF($B915="DÉBITO",$D915-($D915*TAXAS!$B$13)), IF($A915=TAXAS!$A$14,IF($B915="DÉBITO",$D915-($D915*TAXAS!$B$14)), IF($A915=TAXAS!$A$15,IF($B915="DÉBITO",$D915-($D915*TAXAS!$B$15)), IF($A915=TAXAS!$A$16,IF($B915="DÉBITO",$D915-($D915*TAXAS!$B$16)), IF($A915=TAXAS!$A$17,IF($B915="DÉBITO",$D915-($D915*TAXAS!$B$17)), IF($A915=TAXAS!$A$18,IF($B915="DÉBITO",$D915-($D915*TAXAS!$B$18)), IF($A915=TAXAS!$A$19,IF($B915="DÉBITO",$D915-($D915*TAXAS!$B$19)), IF($A915=TAXAS!$A$20,IF($B915="DÉBITO",$D915-($D915*TAXAS!$B$20)), IF($A915=TAXAS!$A$21,IF($B915="DÉBITO",$D915-($D915*TAXAS!$B$21)), IF($A915=TAXAS!$A$22,IF($B915="DÉBITO",$D915-($D915*TAXAS!$B$22)), IF($A915=TAXAS!$A$23,IF($B915="DÉBITO",$D915-($D915*TAXAS!$B$23)), IF($A915=TAXAS!$A$24,IF($B915="DÉBITO",$D915-($D915*TAXAS!$B$24)), IF($A915=TAXAS!$A$25,IF($B915="DÉBITO",$D915-($D915*TAXAS!$B$25)), IF($A915=TAXAS!$A$26,IF($B915="DÉBITO",$D915-($D915*TAXAS!$B$26)), IF($A915=TAXAS!$A$27,IF($B915="DÉBITO",$D915-($D915*TAXAS!$B$27))))))))))))))))))))))))))/1</f>
        <v>0</v>
      </c>
      <c r="F915" s="8">
        <f>IF($A915="VISA",IF($B915="CRÉDITO",$D915-($D915*TAXAS!$C$4)),IF($A915="MASTER",IF($B915="CRÉDITO",$D915-($D915*TAXAS!$C$5)),IF($A915="ELO", IF($B915="CRÉDITO",$D915-($D915*TAXAS!$C$6)),IF($A915="HIPERCARD",IF($B915="CRÉDITO",$D915-($D915*TAXAS!$C$7)),IF($A915="DINERS",IF($B915="CRÉDITO",$D915-($D915*TAXAS!$C$8)),IF($A915="AMERICA EXPRESS",IF($B915="CRÉDITO",$D915-($D915*TAXAS!$C$9)),IF($A915=TAXAS!$A$10,IF($B915="CRÉDITO",$D915-($D915*TAXAS!$C$10)), IF($A915=TAXAS!$A$11,IF($B915="CRÉDITO",$D915-($D915*TAXAS!$C$11)), IF($A915=TAXAS!$A$12,IF($B915="CRÉDITO",$D915-($D915*TAXAS!$C$12)), IF($A915=TAXAS!$A$13,IF($B915="CRÉDITO",$D915-($D915*TAXAS!$C$13)), IF($A915=TAXAS!$A$14,IF($B915="CRÉDITO",$D915-($D915*TAXAS!$C$14)), IF($A915=TAXAS!$A$15,IF($B915="CRÉDITO",$D915-($D915*TAXAS!$C$15)), IF($A915=TAXAS!$A$16,IF($B915="CRÉDITO",$D915-($D915*TAXAS!$C$16)), IF($A915=TAXAS!$A$17,IF($B915="CRÉDITO",$D915-($D915*TAXAS!$C$17)), IF($A915=TAXAS!$A$18,IF($B915="CRÉDITO",$D915-($D915*TAXAS!$C$18)), IF($A915=TAXAS!$A$19,IF($B915="CRÉDITO",$D915-($D915*TAXAS!$C$19)), IF($A915=TAXAS!$A$20,IF($B915="CRÉDITO",$D915-($D915*TAXAS!$C$20)), IF($A915=TAXAS!$A$21,IF($B915="CRÉDITO",$D915-($D915*TAXAS!$C$21)), IF($A915=TAXAS!$A$22,IF($B915="CRÉDITO",$D915-($D915*TAXAS!$C$22)), IF($A915=TAXAS!$A$23,IF($B915="CRÉDITO",$D915-($D915*TAXAS!$C$23)), IF($A915=TAXAS!$A$24,IF($B915="CRÉDITO",$D915-($D915*TAXAS!$C$24)), IF($A915=TAXAS!$A$25,IF($B915="CRÉDITO",$D915-($D915*TAXAS!$C$25)), IF($A915=TAXAS!$A$26,IF($B915="CRÉDITO",$D915-($D915*TAXAS!$C$26)), IF($A915=TAXAS!$A$27,IF($B915="CRÉDITO",$D915-($D915*TAXAS!$C$27))))))))))))))))))))))))))/1</f>
        <v>0</v>
      </c>
      <c r="G915" s="9">
        <f>IF($A915="VISA",IF($B915="PARCELADO ATÉ 3X",$D915-(D915*TAXAS!$D$4))/3,IF($A915="MASTER",IF($B915="PARCELADO ATÉ 3X",$D915-(D915*TAXAS!$D$5))/3,IF($A915="ELO",IF($B915="PARCELADO ATÉ 3X",$D915-(D915*TAXAS!$D$6))/3,IF($A915="HIPERCARD",IF($B915="PARCELADO ATÉ 3X",$D915-(D915*TAXAS!$D$7))/3,IF($A915="DINERS",IF($B915="PARCELADO ATÉ 3X",$D915-(D915*TAXAS!$D$8))/3,IF($A915="AMERICA EXPRESS",IF($B915="PARCELADO ATÉ 3X",$D915-(D915*TAXAS!$D$9))/3,IF($A915=TAXAS!$A$10,IF($B915="PARCELADO ATÉ 3X",$D915-($D915*TAXAS!$D$10))/3,IF($A915=TAXAS!$A$11,IF($B915="PARCELADO ATÉ 3X",$D915-($D915*TAXAS!$D$11))/3,IF($A915=TAXAS!$A$12,IF($B915="PARCELADO ATÉ 3X",$D915-($D915*TAXAS!$D$12))/3,IF($A915=TAXAS!$A$13,IF($B915="PARCELADO ATÉ 3X",$D915-($D915*TAXAS!$D$13))/3,IF($A915=TAXAS!$A$14,IF($B915="PARCELADO ATÉ 3X",$D915-($D915*TAXAS!$D$14))/3,IF($A915=TAXAS!$A$15,IF($B915="PARCELADO ATÉ 3X",$D915-($D915*TAXAS!$D$15))/3,IF($A915=TAXAS!$A$16,IF($B915="PARCELADO ATÉ 3X",$D915-($D915*TAXAS!$D$16))/3,IF($A915=TAXAS!$A$17,IF($B915="PARCELADO ATÉ 3X",$D915-($D915*TAXAS!$D$17))/3,IF($A915=TAXAS!$A$18,IF($B915="PARCELADO ATÉ 3X",$D915-($D915*TAXAS!$D$18))/3,IF($A915=TAXAS!$A$19,IF($B915="PARCELADO ATÉ 3X",$D915-($D915*TAXAS!$D$19))/3,IF($A915=TAXAS!$A$20,IF($B915="PARCELADO ATÉ 3X",$D915-($D915*TAXAS!$D$20))/3,IF($A915=TAXAS!$A$21,IF($B915="PARCELADO ATÉ 3X",$D915-($D915*TAXAS!$D$21))/3,IF($A915=TAXAS!$A$22,IF($B915="PARCELADO ATÉ 3X",$D915-($D915*TAXAS!$D$22))/3,IF($A915=TAXAS!$A$23,IF($B915="PARCELADO ATÉ 3X",$D915-($D915*TAXAS!$D$23))/3,IF($A915=TAXAS!$A$24,IF($B915="PARCELADO ATÉ 3X",$D915-($D915*TAXAS!$D$24))/3,IF($A915=TAXAS!$A$25,IF($B915="PARCELADO ATÉ 3X",$D915-($D915*TAXAS!$D$25))/3,IF($A915=TAXAS!$A$26,IF($B915="PARCELADO ATÉ 3X",$D915-($D915*TAXAS!$D$26))/3,IF($A915=TAXAS!$A$27,IF($B915="PARCELADO ATÉ 3X",$D915-($D915*TAXAS!$D$27))/3))))))))))))))))))))))))/1</f>
        <v>0</v>
      </c>
      <c r="H915" s="9">
        <f>IF($A915="VISA",IF($B915="PARCELADO ATÉ 6X",$D915-(D915*TAXAS!$E$4))/6,IF($A915="MASTER",IF($B915="PARCELADO ATÉ 6X",$D915-(D915*TAXAS!$E$5))/6,IF($A915="ELO",IF($B915="PARCELADO ATÉ 6X",$D915-(D915*TAXAS!$E$6))/6,IF($A915="HIPERCARD",IF($B915="PARCELADO ATÉ 6X",$D915-(D915*TAXAS!$E$7))/6,IF($A915="DINERS",IF($B915="PARCELADO ATÉ 6X",$D915-(D915*TAXAS!$E$8))/6,IF($A915="AMERICA EXPRESS",IF($B915="PARCELADO ATÉ 6X",$D915-(D915*TAXAS!$E$9))/6,IF($A915=TAXAS!$A$10,IF($B915="PARCELADO ATÉ 6X",$D915-($D915*TAXAS!$E$10))/6,IF($A915=TAXAS!$A$11,IF($B915="PARCELADO ATÉ 6X",$D915-($D915*TAXAS!$E$11))/6,IF($A915=TAXAS!$A$12,IF($B915="PARCELADO ATÉ 6X",$D915-($D915*TAXAS!$E$12))/6,IF($A915=TAXAS!$A$13,IF($B915="PARCELADO ATÉ 6X",$D915-($D915*TAXAS!$E$13))/6,IF($A915=TAXAS!$A$14,IF($B915="PARCELADO ATÉ 6X",$D915-($D915*TAXAS!$E$14))/6,IF($A915=TAXAS!$A$15,IF($B915="PARCELADO ATÉ 6X",$D915-($D915*TAXAS!$E$15))/6,IF($A915=TAXAS!$A$16,IF($B915="PARCELADO ATÉ 6X",$D915-($D915*TAXAS!$E$16))/6,IF($A915=TAXAS!$A$17,IF($B915="PARCELADO ATÉ 6X",$D915-($D915*TAXAS!$E$17))/6,IF($A915=TAXAS!$A$18,IF($B915="PARCELADO ATÉ 6X",$D915-($D915*TAXAS!$E$18))/6,IF($A915=TAXAS!$A$19,IF($B915="PARCELADO ATÉ 6X",$D915-($D915*TAXAS!$E$19))/6,IF($A915=TAXAS!$A$20,IF($B915="PARCELADO ATÉ 6X",$D915-($D915*TAXAS!$E$20))/6,IF($A915=TAXAS!$A$21,IF($B915="PARCELADO ATÉ 6X",$D915-($D915*TAXAS!$E$21))/6,IF($A915=TAXAS!$A$22,IF($B915="PARCELADO ATÉ 6X",$D915-($D915*TAXAS!$E$22))/6,IF($A915=TAXAS!$A$23,IF($B915="PARCELADO ATÉ 6X",$D915-($D915*TAXAS!$E$23))/6,IF($A915=TAXAS!$A$24,IF($B915="PARCELADO ATÉ 6X",$D915-($D915*TAXAS!$E$24))/6,IF($A915=TAXAS!$A$25,IF($B915="PARCELADO ATÉ 6X",$D915-($D915*TAXAS!$E$25))/6,IF($A915=TAXAS!$A$26,IF($B915="PARCELADO ATÉ 6X",$D915-($D915*TAXAS!$E$26))/6,IF($A915=TAXAS!$A$27,IF($B915="PARCELADO ATÉ 6X",$D915-($D915*TAXAS!$E$27))/6))))))))))))))))))))))))/1</f>
        <v>0</v>
      </c>
      <c r="I915" s="9">
        <f>IF($A915="VISA",IF($B915="PARCELADO ATÉ 12X",$D915-(D915*TAXAS!$F$4))/12,IF($A915="MASTER",IF($B915="PARCELADO ATÉ 12X",$D915-(D915*TAXAS!$F$5))/12,IF($A915="ELO",IF($B915="PARCELADO ATÉ 12X",$D915-(D915*TAXAS!$F$6))/12,IF($A915="HIPERCARD",IF($B915="PARCELADO ATÉ 12X",$D915-(D915*TAXAS!$F$7))/12,IF($A915="DINERS",IF($B915="PARCELADO ATÉ 12X",$D915-(D915*TAXAS!$F$8))/12,IF($A915="AMERICA EXPRESS",IF($B915="PARCELADO ATÉ 12X",$D915-(D915*TAXAS!$F$9))/12,IF($A915=TAXAS!$A$10,IF($B915="PARCELADO ATÉ 12X",$D915-($D915*TAXAS!$F$10))/12,IF($A915=TAXAS!$A$11,IF($B915="PARCELADO ATÉ 12X",$D915-($D915*TAXAS!$F$11))/12,IF($A915=TAXAS!$A$12,IF($B915="PARCELADO ATÉ 12X",$D915-($D915*TAXAS!$F$12))/12,IF($A915=TAXAS!$A$13,IF($B915="PARCELADO ATÉ 12X",$D915-($D915*TAXAS!$F$13))/12,IF($A915=TAXAS!$A$14,IF($B915="PARCELADO ATÉ 12X",$D915-($D915*TAXAS!$F$14))/12,IF($A915=TAXAS!$A$15,IF($B915="PARCELADO ATÉ 12X",$D915-($D915*TAXAS!$F$15))/12,IF($A915=TAXAS!$A$16,IF($B915="PARCELADO ATÉ 12X",$D915-($D915*TAXAS!$F$16))/12,IF($A915=TAXAS!$A$17,IF($B915="PARCELADO ATÉ 12X",$D915-($D915*TAXAS!$F$17))/12,IF($A915=TAXAS!$A$18,IF($B915="PARCELADO ATÉ 12X",$D915-($D915*TAXAS!$F$18))/12,IF($A915=TAXAS!$A$19,IF($B915="PARCELADO ATÉ 12X",$D915-($D915*TAXAS!$F$19))/12,IF($A915=TAXAS!$A$20,IF($B915="PARCELADO ATÉ 12X",$D915-($D915*TAXAS!$F$20))/12,IF($A915=TAXAS!$A$21,IF($B915="PARCELADO ATÉ 12X",$D915-($D915*TAXAS!$F$21))/12,IF($A915=TAXAS!$A$22,IF($B915="PARCELADO ATÉ 12X",$D915-($D915*TAXAS!$F$22))/12,IF($A915=TAXAS!$A$23,IF($B915="PARCELADO ATÉ 12X",$D915-($D915*TAXAS!$F$23))/12,IF($A915=TAXAS!$A$24,IF($B915="PARCELADO ATÉ 12X",$D915-($D915*TAXAS!$F$24))/12,IF($A915=TAXAS!$A$25,IF($B915="PARCELADO ATÉ 12X",$D915-($D915*TAXAS!$F$25))/12,IF($A915=TAXAS!$A$26,IF($B915="PARCELADO ATÉ 12X",$D915-($D915*TAXAS!$F$26))/12,IF($A915=TAXAS!$A$27,IF($B915="PARCELADO ATÉ 12X",$D915-($D915*TAXAS!$F$27))/12))))))))))))))))))))))))/1</f>
        <v>0</v>
      </c>
      <c r="J915" s="8">
        <f t="shared" si="0"/>
        <v>0</v>
      </c>
      <c r="K915" s="10" t="b">
        <f>IF($B915="PARCELADO ATÉ 3X",($D915-($D915*TAXAS!$D$4))-$J915)</f>
        <v>0</v>
      </c>
      <c r="L915" s="10" t="b">
        <f>IF($B915="PARCELADO ATÉ 6X",($D915-($D915*TAXAS!$E$4))-$J915)</f>
        <v>0</v>
      </c>
      <c r="M915" s="10" t="b">
        <f>IF($B915="PARCELADO ATÉ 12X",($D915-($D915*TAXAS!$F$4))-$J915)</f>
        <v>0</v>
      </c>
      <c r="N915" s="8">
        <f t="shared" si="1"/>
        <v>0</v>
      </c>
      <c r="O915" s="10">
        <f t="shared" si="2"/>
        <v>0</v>
      </c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spans="1:31" ht="15.75" customHeight="1" x14ac:dyDescent="0.2">
      <c r="A916" s="3"/>
      <c r="B916" s="5"/>
      <c r="C916" s="6"/>
      <c r="D916" s="42"/>
      <c r="E916" s="8">
        <f>IF($A916="VISA",IF($B916="DÉBITO",$D916-($D916*TAXAS!$B$4)),IF($A916="MASTER",IF($B916="DÉBITO",$D916-($D916*TAXAS!$B$5)),IF($A916="ELO", IF($B916="DÉBITO",$D916-($D916*TAXAS!$B$6)),IF($A916="HIPERCARD",IF($B916="DÉBITO",$D916-($D916*TAXAS!$B$7)),IF($A916="DINERS",IF($B916="DÉBITO",$D916-($D916*TAXAS!$B$8)),IF($A916="AMERICA EXPRESS",IF($B916="DÉBITO",$D916-($D916*TAXAS!$B$9)),IF($A916=TAXAS!$A$10,IF($B916="DÉBITO",$D916-($D916*TAXAS!$B$10)), IF($A916=TAXAS!$A$11,IF($B916="DÉBITO",$D916-($D916*TAXAS!$B$11)), IF($A916=TAXAS!$A$12,IF($B916="DÉBITO",$D916-($D916*TAXAS!$B$12)), IF($A916=TAXAS!$A$13,IF($B916="DÉBITO",$D916-($D916*TAXAS!$B$13)), IF($A916=TAXAS!$A$14,IF($B916="DÉBITO",$D916-($D916*TAXAS!$B$14)), IF($A916=TAXAS!$A$15,IF($B916="DÉBITO",$D916-($D916*TAXAS!$B$15)), IF($A916=TAXAS!$A$16,IF($B916="DÉBITO",$D916-($D916*TAXAS!$B$16)), IF($A916=TAXAS!$A$17,IF($B916="DÉBITO",$D916-($D916*TAXAS!$B$17)), IF($A916=TAXAS!$A$18,IF($B916="DÉBITO",$D916-($D916*TAXAS!$B$18)), IF($A916=TAXAS!$A$19,IF($B916="DÉBITO",$D916-($D916*TAXAS!$B$19)), IF($A916=TAXAS!$A$20,IF($B916="DÉBITO",$D916-($D916*TAXAS!$B$20)), IF($A916=TAXAS!$A$21,IF($B916="DÉBITO",$D916-($D916*TAXAS!$B$21)), IF($A916=TAXAS!$A$22,IF($B916="DÉBITO",$D916-($D916*TAXAS!$B$22)), IF($A916=TAXAS!$A$23,IF($B916="DÉBITO",$D916-($D916*TAXAS!$B$23)), IF($A916=TAXAS!$A$24,IF($B916="DÉBITO",$D916-($D916*TAXAS!$B$24)), IF($A916=TAXAS!$A$25,IF($B916="DÉBITO",$D916-($D916*TAXAS!$B$25)), IF($A916=TAXAS!$A$26,IF($B916="DÉBITO",$D916-($D916*TAXAS!$B$26)), IF($A916=TAXAS!$A$27,IF($B916="DÉBITO",$D916-($D916*TAXAS!$B$27))))))))))))))))))))))))))/1</f>
        <v>0</v>
      </c>
      <c r="F916" s="8">
        <f>IF($A916="VISA",IF($B916="CRÉDITO",$D916-($D916*TAXAS!$C$4)),IF($A916="MASTER",IF($B916="CRÉDITO",$D916-($D916*TAXAS!$C$5)),IF($A916="ELO", IF($B916="CRÉDITO",$D916-($D916*TAXAS!$C$6)),IF($A916="HIPERCARD",IF($B916="CRÉDITO",$D916-($D916*TAXAS!$C$7)),IF($A916="DINERS",IF($B916="CRÉDITO",$D916-($D916*TAXAS!$C$8)),IF($A916="AMERICA EXPRESS",IF($B916="CRÉDITO",$D916-($D916*TAXAS!$C$9)),IF($A916=TAXAS!$A$10,IF($B916="CRÉDITO",$D916-($D916*TAXAS!$C$10)), IF($A916=TAXAS!$A$11,IF($B916="CRÉDITO",$D916-($D916*TAXAS!$C$11)), IF($A916=TAXAS!$A$12,IF($B916="CRÉDITO",$D916-($D916*TAXAS!$C$12)), IF($A916=TAXAS!$A$13,IF($B916="CRÉDITO",$D916-($D916*TAXAS!$C$13)), IF($A916=TAXAS!$A$14,IF($B916="CRÉDITO",$D916-($D916*TAXAS!$C$14)), IF($A916=TAXAS!$A$15,IF($B916="CRÉDITO",$D916-($D916*TAXAS!$C$15)), IF($A916=TAXAS!$A$16,IF($B916="CRÉDITO",$D916-($D916*TAXAS!$C$16)), IF($A916=TAXAS!$A$17,IF($B916="CRÉDITO",$D916-($D916*TAXAS!$C$17)), IF($A916=TAXAS!$A$18,IF($B916="CRÉDITO",$D916-($D916*TAXAS!$C$18)), IF($A916=TAXAS!$A$19,IF($B916="CRÉDITO",$D916-($D916*TAXAS!$C$19)), IF($A916=TAXAS!$A$20,IF($B916="CRÉDITO",$D916-($D916*TAXAS!$C$20)), IF($A916=TAXAS!$A$21,IF($B916="CRÉDITO",$D916-($D916*TAXAS!$C$21)), IF($A916=TAXAS!$A$22,IF($B916="CRÉDITO",$D916-($D916*TAXAS!$C$22)), IF($A916=TAXAS!$A$23,IF($B916="CRÉDITO",$D916-($D916*TAXAS!$C$23)), IF($A916=TAXAS!$A$24,IF($B916="CRÉDITO",$D916-($D916*TAXAS!$C$24)), IF($A916=TAXAS!$A$25,IF($B916="CRÉDITO",$D916-($D916*TAXAS!$C$25)), IF($A916=TAXAS!$A$26,IF($B916="CRÉDITO",$D916-($D916*TAXAS!$C$26)), IF($A916=TAXAS!$A$27,IF($B916="CRÉDITO",$D916-($D916*TAXAS!$C$27))))))))))))))))))))))))))/1</f>
        <v>0</v>
      </c>
      <c r="G916" s="9">
        <f>IF($A916="VISA",IF($B916="PARCELADO ATÉ 3X",$D916-(D916*TAXAS!$D$4))/3,IF($A916="MASTER",IF($B916="PARCELADO ATÉ 3X",$D916-(D916*TAXAS!$D$5))/3,IF($A916="ELO",IF($B916="PARCELADO ATÉ 3X",$D916-(D916*TAXAS!$D$6))/3,IF($A916="HIPERCARD",IF($B916="PARCELADO ATÉ 3X",$D916-(D916*TAXAS!$D$7))/3,IF($A916="DINERS",IF($B916="PARCELADO ATÉ 3X",$D916-(D916*TAXAS!$D$8))/3,IF($A916="AMERICA EXPRESS",IF($B916="PARCELADO ATÉ 3X",$D916-(D916*TAXAS!$D$9))/3,IF($A916=TAXAS!$A$10,IF($B916="PARCELADO ATÉ 3X",$D916-($D916*TAXAS!$D$10))/3,IF($A916=TAXAS!$A$11,IF($B916="PARCELADO ATÉ 3X",$D916-($D916*TAXAS!$D$11))/3,IF($A916=TAXAS!$A$12,IF($B916="PARCELADO ATÉ 3X",$D916-($D916*TAXAS!$D$12))/3,IF($A916=TAXAS!$A$13,IF($B916="PARCELADO ATÉ 3X",$D916-($D916*TAXAS!$D$13))/3,IF($A916=TAXAS!$A$14,IF($B916="PARCELADO ATÉ 3X",$D916-($D916*TAXAS!$D$14))/3,IF($A916=TAXAS!$A$15,IF($B916="PARCELADO ATÉ 3X",$D916-($D916*TAXAS!$D$15))/3,IF($A916=TAXAS!$A$16,IF($B916="PARCELADO ATÉ 3X",$D916-($D916*TAXAS!$D$16))/3,IF($A916=TAXAS!$A$17,IF($B916="PARCELADO ATÉ 3X",$D916-($D916*TAXAS!$D$17))/3,IF($A916=TAXAS!$A$18,IF($B916="PARCELADO ATÉ 3X",$D916-($D916*TAXAS!$D$18))/3,IF($A916=TAXAS!$A$19,IF($B916="PARCELADO ATÉ 3X",$D916-($D916*TAXAS!$D$19))/3,IF($A916=TAXAS!$A$20,IF($B916="PARCELADO ATÉ 3X",$D916-($D916*TAXAS!$D$20))/3,IF($A916=TAXAS!$A$21,IF($B916="PARCELADO ATÉ 3X",$D916-($D916*TAXAS!$D$21))/3,IF($A916=TAXAS!$A$22,IF($B916="PARCELADO ATÉ 3X",$D916-($D916*TAXAS!$D$22))/3,IF($A916=TAXAS!$A$23,IF($B916="PARCELADO ATÉ 3X",$D916-($D916*TAXAS!$D$23))/3,IF($A916=TAXAS!$A$24,IF($B916="PARCELADO ATÉ 3X",$D916-($D916*TAXAS!$D$24))/3,IF($A916=TAXAS!$A$25,IF($B916="PARCELADO ATÉ 3X",$D916-($D916*TAXAS!$D$25))/3,IF($A916=TAXAS!$A$26,IF($B916="PARCELADO ATÉ 3X",$D916-($D916*TAXAS!$D$26))/3,IF($A916=TAXAS!$A$27,IF($B916="PARCELADO ATÉ 3X",$D916-($D916*TAXAS!$D$27))/3))))))))))))))))))))))))/1</f>
        <v>0</v>
      </c>
      <c r="H916" s="9">
        <f>IF($A916="VISA",IF($B916="PARCELADO ATÉ 6X",$D916-(D916*TAXAS!$E$4))/6,IF($A916="MASTER",IF($B916="PARCELADO ATÉ 6X",$D916-(D916*TAXAS!$E$5))/6,IF($A916="ELO",IF($B916="PARCELADO ATÉ 6X",$D916-(D916*TAXAS!$E$6))/6,IF($A916="HIPERCARD",IF($B916="PARCELADO ATÉ 6X",$D916-(D916*TAXAS!$E$7))/6,IF($A916="DINERS",IF($B916="PARCELADO ATÉ 6X",$D916-(D916*TAXAS!$E$8))/6,IF($A916="AMERICA EXPRESS",IF($B916="PARCELADO ATÉ 6X",$D916-(D916*TAXAS!$E$9))/6,IF($A916=TAXAS!$A$10,IF($B916="PARCELADO ATÉ 6X",$D916-($D916*TAXAS!$E$10))/6,IF($A916=TAXAS!$A$11,IF($B916="PARCELADO ATÉ 6X",$D916-($D916*TAXAS!$E$11))/6,IF($A916=TAXAS!$A$12,IF($B916="PARCELADO ATÉ 6X",$D916-($D916*TAXAS!$E$12))/6,IF($A916=TAXAS!$A$13,IF($B916="PARCELADO ATÉ 6X",$D916-($D916*TAXAS!$E$13))/6,IF($A916=TAXAS!$A$14,IF($B916="PARCELADO ATÉ 6X",$D916-($D916*TAXAS!$E$14))/6,IF($A916=TAXAS!$A$15,IF($B916="PARCELADO ATÉ 6X",$D916-($D916*TAXAS!$E$15))/6,IF($A916=TAXAS!$A$16,IF($B916="PARCELADO ATÉ 6X",$D916-($D916*TAXAS!$E$16))/6,IF($A916=TAXAS!$A$17,IF($B916="PARCELADO ATÉ 6X",$D916-($D916*TAXAS!$E$17))/6,IF($A916=TAXAS!$A$18,IF($B916="PARCELADO ATÉ 6X",$D916-($D916*TAXAS!$E$18))/6,IF($A916=TAXAS!$A$19,IF($B916="PARCELADO ATÉ 6X",$D916-($D916*TAXAS!$E$19))/6,IF($A916=TAXAS!$A$20,IF($B916="PARCELADO ATÉ 6X",$D916-($D916*TAXAS!$E$20))/6,IF($A916=TAXAS!$A$21,IF($B916="PARCELADO ATÉ 6X",$D916-($D916*TAXAS!$E$21))/6,IF($A916=TAXAS!$A$22,IF($B916="PARCELADO ATÉ 6X",$D916-($D916*TAXAS!$E$22))/6,IF($A916=TAXAS!$A$23,IF($B916="PARCELADO ATÉ 6X",$D916-($D916*TAXAS!$E$23))/6,IF($A916=TAXAS!$A$24,IF($B916="PARCELADO ATÉ 6X",$D916-($D916*TAXAS!$E$24))/6,IF($A916=TAXAS!$A$25,IF($B916="PARCELADO ATÉ 6X",$D916-($D916*TAXAS!$E$25))/6,IF($A916=TAXAS!$A$26,IF($B916="PARCELADO ATÉ 6X",$D916-($D916*TAXAS!$E$26))/6,IF($A916=TAXAS!$A$27,IF($B916="PARCELADO ATÉ 6X",$D916-($D916*TAXAS!$E$27))/6))))))))))))))))))))))))/1</f>
        <v>0</v>
      </c>
      <c r="I916" s="9">
        <f>IF($A916="VISA",IF($B916="PARCELADO ATÉ 12X",$D916-(D916*TAXAS!$F$4))/12,IF($A916="MASTER",IF($B916="PARCELADO ATÉ 12X",$D916-(D916*TAXAS!$F$5))/12,IF($A916="ELO",IF($B916="PARCELADO ATÉ 12X",$D916-(D916*TAXAS!$F$6))/12,IF($A916="HIPERCARD",IF($B916="PARCELADO ATÉ 12X",$D916-(D916*TAXAS!$F$7))/12,IF($A916="DINERS",IF($B916="PARCELADO ATÉ 12X",$D916-(D916*TAXAS!$F$8))/12,IF($A916="AMERICA EXPRESS",IF($B916="PARCELADO ATÉ 12X",$D916-(D916*TAXAS!$F$9))/12,IF($A916=TAXAS!$A$10,IF($B916="PARCELADO ATÉ 12X",$D916-($D916*TAXAS!$F$10))/12,IF($A916=TAXAS!$A$11,IF($B916="PARCELADO ATÉ 12X",$D916-($D916*TAXAS!$F$11))/12,IF($A916=TAXAS!$A$12,IF($B916="PARCELADO ATÉ 12X",$D916-($D916*TAXAS!$F$12))/12,IF($A916=TAXAS!$A$13,IF($B916="PARCELADO ATÉ 12X",$D916-($D916*TAXAS!$F$13))/12,IF($A916=TAXAS!$A$14,IF($B916="PARCELADO ATÉ 12X",$D916-($D916*TAXAS!$F$14))/12,IF($A916=TAXAS!$A$15,IF($B916="PARCELADO ATÉ 12X",$D916-($D916*TAXAS!$F$15))/12,IF($A916=TAXAS!$A$16,IF($B916="PARCELADO ATÉ 12X",$D916-($D916*TAXAS!$F$16))/12,IF($A916=TAXAS!$A$17,IF($B916="PARCELADO ATÉ 12X",$D916-($D916*TAXAS!$F$17))/12,IF($A916=TAXAS!$A$18,IF($B916="PARCELADO ATÉ 12X",$D916-($D916*TAXAS!$F$18))/12,IF($A916=TAXAS!$A$19,IF($B916="PARCELADO ATÉ 12X",$D916-($D916*TAXAS!$F$19))/12,IF($A916=TAXAS!$A$20,IF($B916="PARCELADO ATÉ 12X",$D916-($D916*TAXAS!$F$20))/12,IF($A916=TAXAS!$A$21,IF($B916="PARCELADO ATÉ 12X",$D916-($D916*TAXAS!$F$21))/12,IF($A916=TAXAS!$A$22,IF($B916="PARCELADO ATÉ 12X",$D916-($D916*TAXAS!$F$22))/12,IF($A916=TAXAS!$A$23,IF($B916="PARCELADO ATÉ 12X",$D916-($D916*TAXAS!$F$23))/12,IF($A916=TAXAS!$A$24,IF($B916="PARCELADO ATÉ 12X",$D916-($D916*TAXAS!$F$24))/12,IF($A916=TAXAS!$A$25,IF($B916="PARCELADO ATÉ 12X",$D916-($D916*TAXAS!$F$25))/12,IF($A916=TAXAS!$A$26,IF($B916="PARCELADO ATÉ 12X",$D916-($D916*TAXAS!$F$26))/12,IF($A916=TAXAS!$A$27,IF($B916="PARCELADO ATÉ 12X",$D916-($D916*TAXAS!$F$27))/12))))))))))))))))))))))))/1</f>
        <v>0</v>
      </c>
      <c r="J916" s="8">
        <f t="shared" si="0"/>
        <v>0</v>
      </c>
      <c r="K916" s="10" t="b">
        <f>IF($B916="PARCELADO ATÉ 3X",($D916-($D916*TAXAS!$D$4))-$J916)</f>
        <v>0</v>
      </c>
      <c r="L916" s="10" t="b">
        <f>IF($B916="PARCELADO ATÉ 6X",($D916-($D916*TAXAS!$E$4))-$J916)</f>
        <v>0</v>
      </c>
      <c r="M916" s="10" t="b">
        <f>IF($B916="PARCELADO ATÉ 12X",($D916-($D916*TAXAS!$F$4))-$J916)</f>
        <v>0</v>
      </c>
      <c r="N916" s="8">
        <f t="shared" si="1"/>
        <v>0</v>
      </c>
      <c r="O916" s="10">
        <f t="shared" si="2"/>
        <v>0</v>
      </c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spans="1:31" ht="15.75" customHeight="1" x14ac:dyDescent="0.2">
      <c r="A917" s="3"/>
      <c r="B917" s="5"/>
      <c r="C917" s="6"/>
      <c r="D917" s="42"/>
      <c r="E917" s="8">
        <f>IF($A917="VISA",IF($B917="DÉBITO",$D917-($D917*TAXAS!$B$4)),IF($A917="MASTER",IF($B917="DÉBITO",$D917-($D917*TAXAS!$B$5)),IF($A917="ELO", IF($B917="DÉBITO",$D917-($D917*TAXAS!$B$6)),IF($A917="HIPERCARD",IF($B917="DÉBITO",$D917-($D917*TAXAS!$B$7)),IF($A917="DINERS",IF($B917="DÉBITO",$D917-($D917*TAXAS!$B$8)),IF($A917="AMERICA EXPRESS",IF($B917="DÉBITO",$D917-($D917*TAXAS!$B$9)),IF($A917=TAXAS!$A$10,IF($B917="DÉBITO",$D917-($D917*TAXAS!$B$10)), IF($A917=TAXAS!$A$11,IF($B917="DÉBITO",$D917-($D917*TAXAS!$B$11)), IF($A917=TAXAS!$A$12,IF($B917="DÉBITO",$D917-($D917*TAXAS!$B$12)), IF($A917=TAXAS!$A$13,IF($B917="DÉBITO",$D917-($D917*TAXAS!$B$13)), IF($A917=TAXAS!$A$14,IF($B917="DÉBITO",$D917-($D917*TAXAS!$B$14)), IF($A917=TAXAS!$A$15,IF($B917="DÉBITO",$D917-($D917*TAXAS!$B$15)), IF($A917=TAXAS!$A$16,IF($B917="DÉBITO",$D917-($D917*TAXAS!$B$16)), IF($A917=TAXAS!$A$17,IF($B917="DÉBITO",$D917-($D917*TAXAS!$B$17)), IF($A917=TAXAS!$A$18,IF($B917="DÉBITO",$D917-($D917*TAXAS!$B$18)), IF($A917=TAXAS!$A$19,IF($B917="DÉBITO",$D917-($D917*TAXAS!$B$19)), IF($A917=TAXAS!$A$20,IF($B917="DÉBITO",$D917-($D917*TAXAS!$B$20)), IF($A917=TAXAS!$A$21,IF($B917="DÉBITO",$D917-($D917*TAXAS!$B$21)), IF($A917=TAXAS!$A$22,IF($B917="DÉBITO",$D917-($D917*TAXAS!$B$22)), IF($A917=TAXAS!$A$23,IF($B917="DÉBITO",$D917-($D917*TAXAS!$B$23)), IF($A917=TAXAS!$A$24,IF($B917="DÉBITO",$D917-($D917*TAXAS!$B$24)), IF($A917=TAXAS!$A$25,IF($B917="DÉBITO",$D917-($D917*TAXAS!$B$25)), IF($A917=TAXAS!$A$26,IF($B917="DÉBITO",$D917-($D917*TAXAS!$B$26)), IF($A917=TAXAS!$A$27,IF($B917="DÉBITO",$D917-($D917*TAXAS!$B$27))))))))))))))))))))))))))/1</f>
        <v>0</v>
      </c>
      <c r="F917" s="8">
        <f>IF($A917="VISA",IF($B917="CRÉDITO",$D917-($D917*TAXAS!$C$4)),IF($A917="MASTER",IF($B917="CRÉDITO",$D917-($D917*TAXAS!$C$5)),IF($A917="ELO", IF($B917="CRÉDITO",$D917-($D917*TAXAS!$C$6)),IF($A917="HIPERCARD",IF($B917="CRÉDITO",$D917-($D917*TAXAS!$C$7)),IF($A917="DINERS",IF($B917="CRÉDITO",$D917-($D917*TAXAS!$C$8)),IF($A917="AMERICA EXPRESS",IF($B917="CRÉDITO",$D917-($D917*TAXAS!$C$9)),IF($A917=TAXAS!$A$10,IF($B917="CRÉDITO",$D917-($D917*TAXAS!$C$10)), IF($A917=TAXAS!$A$11,IF($B917="CRÉDITO",$D917-($D917*TAXAS!$C$11)), IF($A917=TAXAS!$A$12,IF($B917="CRÉDITO",$D917-($D917*TAXAS!$C$12)), IF($A917=TAXAS!$A$13,IF($B917="CRÉDITO",$D917-($D917*TAXAS!$C$13)), IF($A917=TAXAS!$A$14,IF($B917="CRÉDITO",$D917-($D917*TAXAS!$C$14)), IF($A917=TAXAS!$A$15,IF($B917="CRÉDITO",$D917-($D917*TAXAS!$C$15)), IF($A917=TAXAS!$A$16,IF($B917="CRÉDITO",$D917-($D917*TAXAS!$C$16)), IF($A917=TAXAS!$A$17,IF($B917="CRÉDITO",$D917-($D917*TAXAS!$C$17)), IF($A917=TAXAS!$A$18,IF($B917="CRÉDITO",$D917-($D917*TAXAS!$C$18)), IF($A917=TAXAS!$A$19,IF($B917="CRÉDITO",$D917-($D917*TAXAS!$C$19)), IF($A917=TAXAS!$A$20,IF($B917="CRÉDITO",$D917-($D917*TAXAS!$C$20)), IF($A917=TAXAS!$A$21,IF($B917="CRÉDITO",$D917-($D917*TAXAS!$C$21)), IF($A917=TAXAS!$A$22,IF($B917="CRÉDITO",$D917-($D917*TAXAS!$C$22)), IF($A917=TAXAS!$A$23,IF($B917="CRÉDITO",$D917-($D917*TAXAS!$C$23)), IF($A917=TAXAS!$A$24,IF($B917="CRÉDITO",$D917-($D917*TAXAS!$C$24)), IF($A917=TAXAS!$A$25,IF($B917="CRÉDITO",$D917-($D917*TAXAS!$C$25)), IF($A917=TAXAS!$A$26,IF($B917="CRÉDITO",$D917-($D917*TAXAS!$C$26)), IF($A917=TAXAS!$A$27,IF($B917="CRÉDITO",$D917-($D917*TAXAS!$C$27))))))))))))))))))))))))))/1</f>
        <v>0</v>
      </c>
      <c r="G917" s="9">
        <f>IF($A917="VISA",IF($B917="PARCELADO ATÉ 3X",$D917-(D917*TAXAS!$D$4))/3,IF($A917="MASTER",IF($B917="PARCELADO ATÉ 3X",$D917-(D917*TAXAS!$D$5))/3,IF($A917="ELO",IF($B917="PARCELADO ATÉ 3X",$D917-(D917*TAXAS!$D$6))/3,IF($A917="HIPERCARD",IF($B917="PARCELADO ATÉ 3X",$D917-(D917*TAXAS!$D$7))/3,IF($A917="DINERS",IF($B917="PARCELADO ATÉ 3X",$D917-(D917*TAXAS!$D$8))/3,IF($A917="AMERICA EXPRESS",IF($B917="PARCELADO ATÉ 3X",$D917-(D917*TAXAS!$D$9))/3,IF($A917=TAXAS!$A$10,IF($B917="PARCELADO ATÉ 3X",$D917-($D917*TAXAS!$D$10))/3,IF($A917=TAXAS!$A$11,IF($B917="PARCELADO ATÉ 3X",$D917-($D917*TAXAS!$D$11))/3,IF($A917=TAXAS!$A$12,IF($B917="PARCELADO ATÉ 3X",$D917-($D917*TAXAS!$D$12))/3,IF($A917=TAXAS!$A$13,IF($B917="PARCELADO ATÉ 3X",$D917-($D917*TAXAS!$D$13))/3,IF($A917=TAXAS!$A$14,IF($B917="PARCELADO ATÉ 3X",$D917-($D917*TAXAS!$D$14))/3,IF($A917=TAXAS!$A$15,IF($B917="PARCELADO ATÉ 3X",$D917-($D917*TAXAS!$D$15))/3,IF($A917=TAXAS!$A$16,IF($B917="PARCELADO ATÉ 3X",$D917-($D917*TAXAS!$D$16))/3,IF($A917=TAXAS!$A$17,IF($B917="PARCELADO ATÉ 3X",$D917-($D917*TAXAS!$D$17))/3,IF($A917=TAXAS!$A$18,IF($B917="PARCELADO ATÉ 3X",$D917-($D917*TAXAS!$D$18))/3,IF($A917=TAXAS!$A$19,IF($B917="PARCELADO ATÉ 3X",$D917-($D917*TAXAS!$D$19))/3,IF($A917=TAXAS!$A$20,IF($B917="PARCELADO ATÉ 3X",$D917-($D917*TAXAS!$D$20))/3,IF($A917=TAXAS!$A$21,IF($B917="PARCELADO ATÉ 3X",$D917-($D917*TAXAS!$D$21))/3,IF($A917=TAXAS!$A$22,IF($B917="PARCELADO ATÉ 3X",$D917-($D917*TAXAS!$D$22))/3,IF($A917=TAXAS!$A$23,IF($B917="PARCELADO ATÉ 3X",$D917-($D917*TAXAS!$D$23))/3,IF($A917=TAXAS!$A$24,IF($B917="PARCELADO ATÉ 3X",$D917-($D917*TAXAS!$D$24))/3,IF($A917=TAXAS!$A$25,IF($B917="PARCELADO ATÉ 3X",$D917-($D917*TAXAS!$D$25))/3,IF($A917=TAXAS!$A$26,IF($B917="PARCELADO ATÉ 3X",$D917-($D917*TAXAS!$D$26))/3,IF($A917=TAXAS!$A$27,IF($B917="PARCELADO ATÉ 3X",$D917-($D917*TAXAS!$D$27))/3))))))))))))))))))))))))/1</f>
        <v>0</v>
      </c>
      <c r="H917" s="9">
        <f>IF($A917="VISA",IF($B917="PARCELADO ATÉ 6X",$D917-(D917*TAXAS!$E$4))/6,IF($A917="MASTER",IF($B917="PARCELADO ATÉ 6X",$D917-(D917*TAXAS!$E$5))/6,IF($A917="ELO",IF($B917="PARCELADO ATÉ 6X",$D917-(D917*TAXAS!$E$6))/6,IF($A917="HIPERCARD",IF($B917="PARCELADO ATÉ 6X",$D917-(D917*TAXAS!$E$7))/6,IF($A917="DINERS",IF($B917="PARCELADO ATÉ 6X",$D917-(D917*TAXAS!$E$8))/6,IF($A917="AMERICA EXPRESS",IF($B917="PARCELADO ATÉ 6X",$D917-(D917*TAXAS!$E$9))/6,IF($A917=TAXAS!$A$10,IF($B917="PARCELADO ATÉ 6X",$D917-($D917*TAXAS!$E$10))/6,IF($A917=TAXAS!$A$11,IF($B917="PARCELADO ATÉ 6X",$D917-($D917*TAXAS!$E$11))/6,IF($A917=TAXAS!$A$12,IF($B917="PARCELADO ATÉ 6X",$D917-($D917*TAXAS!$E$12))/6,IF($A917=TAXAS!$A$13,IF($B917="PARCELADO ATÉ 6X",$D917-($D917*TAXAS!$E$13))/6,IF($A917=TAXAS!$A$14,IF($B917="PARCELADO ATÉ 6X",$D917-($D917*TAXAS!$E$14))/6,IF($A917=TAXAS!$A$15,IF($B917="PARCELADO ATÉ 6X",$D917-($D917*TAXAS!$E$15))/6,IF($A917=TAXAS!$A$16,IF($B917="PARCELADO ATÉ 6X",$D917-($D917*TAXAS!$E$16))/6,IF($A917=TAXAS!$A$17,IF($B917="PARCELADO ATÉ 6X",$D917-($D917*TAXAS!$E$17))/6,IF($A917=TAXAS!$A$18,IF($B917="PARCELADO ATÉ 6X",$D917-($D917*TAXAS!$E$18))/6,IF($A917=TAXAS!$A$19,IF($B917="PARCELADO ATÉ 6X",$D917-($D917*TAXAS!$E$19))/6,IF($A917=TAXAS!$A$20,IF($B917="PARCELADO ATÉ 6X",$D917-($D917*TAXAS!$E$20))/6,IF($A917=TAXAS!$A$21,IF($B917="PARCELADO ATÉ 6X",$D917-($D917*TAXAS!$E$21))/6,IF($A917=TAXAS!$A$22,IF($B917="PARCELADO ATÉ 6X",$D917-($D917*TAXAS!$E$22))/6,IF($A917=TAXAS!$A$23,IF($B917="PARCELADO ATÉ 6X",$D917-($D917*TAXAS!$E$23))/6,IF($A917=TAXAS!$A$24,IF($B917="PARCELADO ATÉ 6X",$D917-($D917*TAXAS!$E$24))/6,IF($A917=TAXAS!$A$25,IF($B917="PARCELADO ATÉ 6X",$D917-($D917*TAXAS!$E$25))/6,IF($A917=TAXAS!$A$26,IF($B917="PARCELADO ATÉ 6X",$D917-($D917*TAXAS!$E$26))/6,IF($A917=TAXAS!$A$27,IF($B917="PARCELADO ATÉ 6X",$D917-($D917*TAXAS!$E$27))/6))))))))))))))))))))))))/1</f>
        <v>0</v>
      </c>
      <c r="I917" s="9">
        <f>IF($A917="VISA",IF($B917="PARCELADO ATÉ 12X",$D917-(D917*TAXAS!$F$4))/12,IF($A917="MASTER",IF($B917="PARCELADO ATÉ 12X",$D917-(D917*TAXAS!$F$5))/12,IF($A917="ELO",IF($B917="PARCELADO ATÉ 12X",$D917-(D917*TAXAS!$F$6))/12,IF($A917="HIPERCARD",IF($B917="PARCELADO ATÉ 12X",$D917-(D917*TAXAS!$F$7))/12,IF($A917="DINERS",IF($B917="PARCELADO ATÉ 12X",$D917-(D917*TAXAS!$F$8))/12,IF($A917="AMERICA EXPRESS",IF($B917="PARCELADO ATÉ 12X",$D917-(D917*TAXAS!$F$9))/12,IF($A917=TAXAS!$A$10,IF($B917="PARCELADO ATÉ 12X",$D917-($D917*TAXAS!$F$10))/12,IF($A917=TAXAS!$A$11,IF($B917="PARCELADO ATÉ 12X",$D917-($D917*TAXAS!$F$11))/12,IF($A917=TAXAS!$A$12,IF($B917="PARCELADO ATÉ 12X",$D917-($D917*TAXAS!$F$12))/12,IF($A917=TAXAS!$A$13,IF($B917="PARCELADO ATÉ 12X",$D917-($D917*TAXAS!$F$13))/12,IF($A917=TAXAS!$A$14,IF($B917="PARCELADO ATÉ 12X",$D917-($D917*TAXAS!$F$14))/12,IF($A917=TAXAS!$A$15,IF($B917="PARCELADO ATÉ 12X",$D917-($D917*TAXAS!$F$15))/12,IF($A917=TAXAS!$A$16,IF($B917="PARCELADO ATÉ 12X",$D917-($D917*TAXAS!$F$16))/12,IF($A917=TAXAS!$A$17,IF($B917="PARCELADO ATÉ 12X",$D917-($D917*TAXAS!$F$17))/12,IF($A917=TAXAS!$A$18,IF($B917="PARCELADO ATÉ 12X",$D917-($D917*TAXAS!$F$18))/12,IF($A917=TAXAS!$A$19,IF($B917="PARCELADO ATÉ 12X",$D917-($D917*TAXAS!$F$19))/12,IF($A917=TAXAS!$A$20,IF($B917="PARCELADO ATÉ 12X",$D917-($D917*TAXAS!$F$20))/12,IF($A917=TAXAS!$A$21,IF($B917="PARCELADO ATÉ 12X",$D917-($D917*TAXAS!$F$21))/12,IF($A917=TAXAS!$A$22,IF($B917="PARCELADO ATÉ 12X",$D917-($D917*TAXAS!$F$22))/12,IF($A917=TAXAS!$A$23,IF($B917="PARCELADO ATÉ 12X",$D917-($D917*TAXAS!$F$23))/12,IF($A917=TAXAS!$A$24,IF($B917="PARCELADO ATÉ 12X",$D917-($D917*TAXAS!$F$24))/12,IF($A917=TAXAS!$A$25,IF($B917="PARCELADO ATÉ 12X",$D917-($D917*TAXAS!$F$25))/12,IF($A917=TAXAS!$A$26,IF($B917="PARCELADO ATÉ 12X",$D917-($D917*TAXAS!$F$26))/12,IF($A917=TAXAS!$A$27,IF($B917="PARCELADO ATÉ 12X",$D917-($D917*TAXAS!$F$27))/12))))))))))))))))))))))))/1</f>
        <v>0</v>
      </c>
      <c r="J917" s="8">
        <f t="shared" si="0"/>
        <v>0</v>
      </c>
      <c r="K917" s="10" t="b">
        <f>IF($B917="PARCELADO ATÉ 3X",($D917-($D917*TAXAS!$D$4))-$J917)</f>
        <v>0</v>
      </c>
      <c r="L917" s="10" t="b">
        <f>IF($B917="PARCELADO ATÉ 6X",($D917-($D917*TAXAS!$E$4))-$J917)</f>
        <v>0</v>
      </c>
      <c r="M917" s="10" t="b">
        <f>IF($B917="PARCELADO ATÉ 12X",($D917-($D917*TAXAS!$F$4))-$J917)</f>
        <v>0</v>
      </c>
      <c r="N917" s="8">
        <f t="shared" si="1"/>
        <v>0</v>
      </c>
      <c r="O917" s="10">
        <f t="shared" si="2"/>
        <v>0</v>
      </c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spans="1:31" ht="15.75" customHeight="1" x14ac:dyDescent="0.2">
      <c r="A918" s="3"/>
      <c r="B918" s="5"/>
      <c r="C918" s="6"/>
      <c r="D918" s="42"/>
      <c r="E918" s="8">
        <f>IF($A918="VISA",IF($B918="DÉBITO",$D918-($D918*TAXAS!$B$4)),IF($A918="MASTER",IF($B918="DÉBITO",$D918-($D918*TAXAS!$B$5)),IF($A918="ELO", IF($B918="DÉBITO",$D918-($D918*TAXAS!$B$6)),IF($A918="HIPERCARD",IF($B918="DÉBITO",$D918-($D918*TAXAS!$B$7)),IF($A918="DINERS",IF($B918="DÉBITO",$D918-($D918*TAXAS!$B$8)),IF($A918="AMERICA EXPRESS",IF($B918="DÉBITO",$D918-($D918*TAXAS!$B$9)),IF($A918=TAXAS!$A$10,IF($B918="DÉBITO",$D918-($D918*TAXAS!$B$10)), IF($A918=TAXAS!$A$11,IF($B918="DÉBITO",$D918-($D918*TAXAS!$B$11)), IF($A918=TAXAS!$A$12,IF($B918="DÉBITO",$D918-($D918*TAXAS!$B$12)), IF($A918=TAXAS!$A$13,IF($B918="DÉBITO",$D918-($D918*TAXAS!$B$13)), IF($A918=TAXAS!$A$14,IF($B918="DÉBITO",$D918-($D918*TAXAS!$B$14)), IF($A918=TAXAS!$A$15,IF($B918="DÉBITO",$D918-($D918*TAXAS!$B$15)), IF($A918=TAXAS!$A$16,IF($B918="DÉBITO",$D918-($D918*TAXAS!$B$16)), IF($A918=TAXAS!$A$17,IF($B918="DÉBITO",$D918-($D918*TAXAS!$B$17)), IF($A918=TAXAS!$A$18,IF($B918="DÉBITO",$D918-($D918*TAXAS!$B$18)), IF($A918=TAXAS!$A$19,IF($B918="DÉBITO",$D918-($D918*TAXAS!$B$19)), IF($A918=TAXAS!$A$20,IF($B918="DÉBITO",$D918-($D918*TAXAS!$B$20)), IF($A918=TAXAS!$A$21,IF($B918="DÉBITO",$D918-($D918*TAXAS!$B$21)), IF($A918=TAXAS!$A$22,IF($B918="DÉBITO",$D918-($D918*TAXAS!$B$22)), IF($A918=TAXAS!$A$23,IF($B918="DÉBITO",$D918-($D918*TAXAS!$B$23)), IF($A918=TAXAS!$A$24,IF($B918="DÉBITO",$D918-($D918*TAXAS!$B$24)), IF($A918=TAXAS!$A$25,IF($B918="DÉBITO",$D918-($D918*TAXAS!$B$25)), IF($A918=TAXAS!$A$26,IF($B918="DÉBITO",$D918-($D918*TAXAS!$B$26)), IF($A918=TAXAS!$A$27,IF($B918="DÉBITO",$D918-($D918*TAXAS!$B$27))))))))))))))))))))))))))/1</f>
        <v>0</v>
      </c>
      <c r="F918" s="8">
        <f>IF($A918="VISA",IF($B918="CRÉDITO",$D918-($D918*TAXAS!$C$4)),IF($A918="MASTER",IF($B918="CRÉDITO",$D918-($D918*TAXAS!$C$5)),IF($A918="ELO", IF($B918="CRÉDITO",$D918-($D918*TAXAS!$C$6)),IF($A918="HIPERCARD",IF($B918="CRÉDITO",$D918-($D918*TAXAS!$C$7)),IF($A918="DINERS",IF($B918="CRÉDITO",$D918-($D918*TAXAS!$C$8)),IF($A918="AMERICA EXPRESS",IF($B918="CRÉDITO",$D918-($D918*TAXAS!$C$9)),IF($A918=TAXAS!$A$10,IF($B918="CRÉDITO",$D918-($D918*TAXAS!$C$10)), IF($A918=TAXAS!$A$11,IF($B918="CRÉDITO",$D918-($D918*TAXAS!$C$11)), IF($A918=TAXAS!$A$12,IF($B918="CRÉDITO",$D918-($D918*TAXAS!$C$12)), IF($A918=TAXAS!$A$13,IF($B918="CRÉDITO",$D918-($D918*TAXAS!$C$13)), IF($A918=TAXAS!$A$14,IF($B918="CRÉDITO",$D918-($D918*TAXAS!$C$14)), IF($A918=TAXAS!$A$15,IF($B918="CRÉDITO",$D918-($D918*TAXAS!$C$15)), IF($A918=TAXAS!$A$16,IF($B918="CRÉDITO",$D918-($D918*TAXAS!$C$16)), IF($A918=TAXAS!$A$17,IF($B918="CRÉDITO",$D918-($D918*TAXAS!$C$17)), IF($A918=TAXAS!$A$18,IF($B918="CRÉDITO",$D918-($D918*TAXAS!$C$18)), IF($A918=TAXAS!$A$19,IF($B918="CRÉDITO",$D918-($D918*TAXAS!$C$19)), IF($A918=TAXAS!$A$20,IF($B918="CRÉDITO",$D918-($D918*TAXAS!$C$20)), IF($A918=TAXAS!$A$21,IF($B918="CRÉDITO",$D918-($D918*TAXAS!$C$21)), IF($A918=TAXAS!$A$22,IF($B918="CRÉDITO",$D918-($D918*TAXAS!$C$22)), IF($A918=TAXAS!$A$23,IF($B918="CRÉDITO",$D918-($D918*TAXAS!$C$23)), IF($A918=TAXAS!$A$24,IF($B918="CRÉDITO",$D918-($D918*TAXAS!$C$24)), IF($A918=TAXAS!$A$25,IF($B918="CRÉDITO",$D918-($D918*TAXAS!$C$25)), IF($A918=TAXAS!$A$26,IF($B918="CRÉDITO",$D918-($D918*TAXAS!$C$26)), IF($A918=TAXAS!$A$27,IF($B918="CRÉDITO",$D918-($D918*TAXAS!$C$27))))))))))))))))))))))))))/1</f>
        <v>0</v>
      </c>
      <c r="G918" s="9">
        <f>IF($A918="VISA",IF($B918="PARCELADO ATÉ 3X",$D918-(D918*TAXAS!$D$4))/3,IF($A918="MASTER",IF($B918="PARCELADO ATÉ 3X",$D918-(D918*TAXAS!$D$5))/3,IF($A918="ELO",IF($B918="PARCELADO ATÉ 3X",$D918-(D918*TAXAS!$D$6))/3,IF($A918="HIPERCARD",IF($B918="PARCELADO ATÉ 3X",$D918-(D918*TAXAS!$D$7))/3,IF($A918="DINERS",IF($B918="PARCELADO ATÉ 3X",$D918-(D918*TAXAS!$D$8))/3,IF($A918="AMERICA EXPRESS",IF($B918="PARCELADO ATÉ 3X",$D918-(D918*TAXAS!$D$9))/3,IF($A918=TAXAS!$A$10,IF($B918="PARCELADO ATÉ 3X",$D918-($D918*TAXAS!$D$10))/3,IF($A918=TAXAS!$A$11,IF($B918="PARCELADO ATÉ 3X",$D918-($D918*TAXAS!$D$11))/3,IF($A918=TAXAS!$A$12,IF($B918="PARCELADO ATÉ 3X",$D918-($D918*TAXAS!$D$12))/3,IF($A918=TAXAS!$A$13,IF($B918="PARCELADO ATÉ 3X",$D918-($D918*TAXAS!$D$13))/3,IF($A918=TAXAS!$A$14,IF($B918="PARCELADO ATÉ 3X",$D918-($D918*TAXAS!$D$14))/3,IF($A918=TAXAS!$A$15,IF($B918="PARCELADO ATÉ 3X",$D918-($D918*TAXAS!$D$15))/3,IF($A918=TAXAS!$A$16,IF($B918="PARCELADO ATÉ 3X",$D918-($D918*TAXAS!$D$16))/3,IF($A918=TAXAS!$A$17,IF($B918="PARCELADO ATÉ 3X",$D918-($D918*TAXAS!$D$17))/3,IF($A918=TAXAS!$A$18,IF($B918="PARCELADO ATÉ 3X",$D918-($D918*TAXAS!$D$18))/3,IF($A918=TAXAS!$A$19,IF($B918="PARCELADO ATÉ 3X",$D918-($D918*TAXAS!$D$19))/3,IF($A918=TAXAS!$A$20,IF($B918="PARCELADO ATÉ 3X",$D918-($D918*TAXAS!$D$20))/3,IF($A918=TAXAS!$A$21,IF($B918="PARCELADO ATÉ 3X",$D918-($D918*TAXAS!$D$21))/3,IF($A918=TAXAS!$A$22,IF($B918="PARCELADO ATÉ 3X",$D918-($D918*TAXAS!$D$22))/3,IF($A918=TAXAS!$A$23,IF($B918="PARCELADO ATÉ 3X",$D918-($D918*TAXAS!$D$23))/3,IF($A918=TAXAS!$A$24,IF($B918="PARCELADO ATÉ 3X",$D918-($D918*TAXAS!$D$24))/3,IF($A918=TAXAS!$A$25,IF($B918="PARCELADO ATÉ 3X",$D918-($D918*TAXAS!$D$25))/3,IF($A918=TAXAS!$A$26,IF($B918="PARCELADO ATÉ 3X",$D918-($D918*TAXAS!$D$26))/3,IF($A918=TAXAS!$A$27,IF($B918="PARCELADO ATÉ 3X",$D918-($D918*TAXAS!$D$27))/3))))))))))))))))))))))))/1</f>
        <v>0</v>
      </c>
      <c r="H918" s="9">
        <f>IF($A918="VISA",IF($B918="PARCELADO ATÉ 6X",$D918-(D918*TAXAS!$E$4))/6,IF($A918="MASTER",IF($B918="PARCELADO ATÉ 6X",$D918-(D918*TAXAS!$E$5))/6,IF($A918="ELO",IF($B918="PARCELADO ATÉ 6X",$D918-(D918*TAXAS!$E$6))/6,IF($A918="HIPERCARD",IF($B918="PARCELADO ATÉ 6X",$D918-(D918*TAXAS!$E$7))/6,IF($A918="DINERS",IF($B918="PARCELADO ATÉ 6X",$D918-(D918*TAXAS!$E$8))/6,IF($A918="AMERICA EXPRESS",IF($B918="PARCELADO ATÉ 6X",$D918-(D918*TAXAS!$E$9))/6,IF($A918=TAXAS!$A$10,IF($B918="PARCELADO ATÉ 6X",$D918-($D918*TAXAS!$E$10))/6,IF($A918=TAXAS!$A$11,IF($B918="PARCELADO ATÉ 6X",$D918-($D918*TAXAS!$E$11))/6,IF($A918=TAXAS!$A$12,IF($B918="PARCELADO ATÉ 6X",$D918-($D918*TAXAS!$E$12))/6,IF($A918=TAXAS!$A$13,IF($B918="PARCELADO ATÉ 6X",$D918-($D918*TAXAS!$E$13))/6,IF($A918=TAXAS!$A$14,IF($B918="PARCELADO ATÉ 6X",$D918-($D918*TAXAS!$E$14))/6,IF($A918=TAXAS!$A$15,IF($B918="PARCELADO ATÉ 6X",$D918-($D918*TAXAS!$E$15))/6,IF($A918=TAXAS!$A$16,IF($B918="PARCELADO ATÉ 6X",$D918-($D918*TAXAS!$E$16))/6,IF($A918=TAXAS!$A$17,IF($B918="PARCELADO ATÉ 6X",$D918-($D918*TAXAS!$E$17))/6,IF($A918=TAXAS!$A$18,IF($B918="PARCELADO ATÉ 6X",$D918-($D918*TAXAS!$E$18))/6,IF($A918=TAXAS!$A$19,IF($B918="PARCELADO ATÉ 6X",$D918-($D918*TAXAS!$E$19))/6,IF($A918=TAXAS!$A$20,IF($B918="PARCELADO ATÉ 6X",$D918-($D918*TAXAS!$E$20))/6,IF($A918=TAXAS!$A$21,IF($B918="PARCELADO ATÉ 6X",$D918-($D918*TAXAS!$E$21))/6,IF($A918=TAXAS!$A$22,IF($B918="PARCELADO ATÉ 6X",$D918-($D918*TAXAS!$E$22))/6,IF($A918=TAXAS!$A$23,IF($B918="PARCELADO ATÉ 6X",$D918-($D918*TAXAS!$E$23))/6,IF($A918=TAXAS!$A$24,IF($B918="PARCELADO ATÉ 6X",$D918-($D918*TAXAS!$E$24))/6,IF($A918=TAXAS!$A$25,IF($B918="PARCELADO ATÉ 6X",$D918-($D918*TAXAS!$E$25))/6,IF($A918=TAXAS!$A$26,IF($B918="PARCELADO ATÉ 6X",$D918-($D918*TAXAS!$E$26))/6,IF($A918=TAXAS!$A$27,IF($B918="PARCELADO ATÉ 6X",$D918-($D918*TAXAS!$E$27))/6))))))))))))))))))))))))/1</f>
        <v>0</v>
      </c>
      <c r="I918" s="9">
        <f>IF($A918="VISA",IF($B918="PARCELADO ATÉ 12X",$D918-(D918*TAXAS!$F$4))/12,IF($A918="MASTER",IF($B918="PARCELADO ATÉ 12X",$D918-(D918*TAXAS!$F$5))/12,IF($A918="ELO",IF($B918="PARCELADO ATÉ 12X",$D918-(D918*TAXAS!$F$6))/12,IF($A918="HIPERCARD",IF($B918="PARCELADO ATÉ 12X",$D918-(D918*TAXAS!$F$7))/12,IF($A918="DINERS",IF($B918="PARCELADO ATÉ 12X",$D918-(D918*TAXAS!$F$8))/12,IF($A918="AMERICA EXPRESS",IF($B918="PARCELADO ATÉ 12X",$D918-(D918*TAXAS!$F$9))/12,IF($A918=TAXAS!$A$10,IF($B918="PARCELADO ATÉ 12X",$D918-($D918*TAXAS!$F$10))/12,IF($A918=TAXAS!$A$11,IF($B918="PARCELADO ATÉ 12X",$D918-($D918*TAXAS!$F$11))/12,IF($A918=TAXAS!$A$12,IF($B918="PARCELADO ATÉ 12X",$D918-($D918*TAXAS!$F$12))/12,IF($A918=TAXAS!$A$13,IF($B918="PARCELADO ATÉ 12X",$D918-($D918*TAXAS!$F$13))/12,IF($A918=TAXAS!$A$14,IF($B918="PARCELADO ATÉ 12X",$D918-($D918*TAXAS!$F$14))/12,IF($A918=TAXAS!$A$15,IF($B918="PARCELADO ATÉ 12X",$D918-($D918*TAXAS!$F$15))/12,IF($A918=TAXAS!$A$16,IF($B918="PARCELADO ATÉ 12X",$D918-($D918*TAXAS!$F$16))/12,IF($A918=TAXAS!$A$17,IF($B918="PARCELADO ATÉ 12X",$D918-($D918*TAXAS!$F$17))/12,IF($A918=TAXAS!$A$18,IF($B918="PARCELADO ATÉ 12X",$D918-($D918*TAXAS!$F$18))/12,IF($A918=TAXAS!$A$19,IF($B918="PARCELADO ATÉ 12X",$D918-($D918*TAXAS!$F$19))/12,IF($A918=TAXAS!$A$20,IF($B918="PARCELADO ATÉ 12X",$D918-($D918*TAXAS!$F$20))/12,IF($A918=TAXAS!$A$21,IF($B918="PARCELADO ATÉ 12X",$D918-($D918*TAXAS!$F$21))/12,IF($A918=TAXAS!$A$22,IF($B918="PARCELADO ATÉ 12X",$D918-($D918*TAXAS!$F$22))/12,IF($A918=TAXAS!$A$23,IF($B918="PARCELADO ATÉ 12X",$D918-($D918*TAXAS!$F$23))/12,IF($A918=TAXAS!$A$24,IF($B918="PARCELADO ATÉ 12X",$D918-($D918*TAXAS!$F$24))/12,IF($A918=TAXAS!$A$25,IF($B918="PARCELADO ATÉ 12X",$D918-($D918*TAXAS!$F$25))/12,IF($A918=TAXAS!$A$26,IF($B918="PARCELADO ATÉ 12X",$D918-($D918*TAXAS!$F$26))/12,IF($A918=TAXAS!$A$27,IF($B918="PARCELADO ATÉ 12X",$D918-($D918*TAXAS!$F$27))/12))))))))))))))))))))))))/1</f>
        <v>0</v>
      </c>
      <c r="J918" s="8">
        <f t="shared" si="0"/>
        <v>0</v>
      </c>
      <c r="K918" s="10" t="b">
        <f>IF($B918="PARCELADO ATÉ 3X",($D918-($D918*TAXAS!$D$4))-$J918)</f>
        <v>0</v>
      </c>
      <c r="L918" s="10" t="b">
        <f>IF($B918="PARCELADO ATÉ 6X",($D918-($D918*TAXAS!$E$4))-$J918)</f>
        <v>0</v>
      </c>
      <c r="M918" s="10" t="b">
        <f>IF($B918="PARCELADO ATÉ 12X",($D918-($D918*TAXAS!$F$4))-$J918)</f>
        <v>0</v>
      </c>
      <c r="N918" s="8">
        <f t="shared" si="1"/>
        <v>0</v>
      </c>
      <c r="O918" s="10">
        <f t="shared" si="2"/>
        <v>0</v>
      </c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spans="1:31" ht="15.75" customHeight="1" x14ac:dyDescent="0.2">
      <c r="A919" s="3"/>
      <c r="B919" s="5"/>
      <c r="C919" s="6"/>
      <c r="D919" s="42"/>
      <c r="E919" s="8">
        <f>IF($A919="VISA",IF($B919="DÉBITO",$D919-($D919*TAXAS!$B$4)),IF($A919="MASTER",IF($B919="DÉBITO",$D919-($D919*TAXAS!$B$5)),IF($A919="ELO", IF($B919="DÉBITO",$D919-($D919*TAXAS!$B$6)),IF($A919="HIPERCARD",IF($B919="DÉBITO",$D919-($D919*TAXAS!$B$7)),IF($A919="DINERS",IF($B919="DÉBITO",$D919-($D919*TAXAS!$B$8)),IF($A919="AMERICA EXPRESS",IF($B919="DÉBITO",$D919-($D919*TAXAS!$B$9)),IF($A919=TAXAS!$A$10,IF($B919="DÉBITO",$D919-($D919*TAXAS!$B$10)), IF($A919=TAXAS!$A$11,IF($B919="DÉBITO",$D919-($D919*TAXAS!$B$11)), IF($A919=TAXAS!$A$12,IF($B919="DÉBITO",$D919-($D919*TAXAS!$B$12)), IF($A919=TAXAS!$A$13,IF($B919="DÉBITO",$D919-($D919*TAXAS!$B$13)), IF($A919=TAXAS!$A$14,IF($B919="DÉBITO",$D919-($D919*TAXAS!$B$14)), IF($A919=TAXAS!$A$15,IF($B919="DÉBITO",$D919-($D919*TAXAS!$B$15)), IF($A919=TAXAS!$A$16,IF($B919="DÉBITO",$D919-($D919*TAXAS!$B$16)), IF($A919=TAXAS!$A$17,IF($B919="DÉBITO",$D919-($D919*TAXAS!$B$17)), IF($A919=TAXAS!$A$18,IF($B919="DÉBITO",$D919-($D919*TAXAS!$B$18)), IF($A919=TAXAS!$A$19,IF($B919="DÉBITO",$D919-($D919*TAXAS!$B$19)), IF($A919=TAXAS!$A$20,IF($B919="DÉBITO",$D919-($D919*TAXAS!$B$20)), IF($A919=TAXAS!$A$21,IF($B919="DÉBITO",$D919-($D919*TAXAS!$B$21)), IF($A919=TAXAS!$A$22,IF($B919="DÉBITO",$D919-($D919*TAXAS!$B$22)), IF($A919=TAXAS!$A$23,IF($B919="DÉBITO",$D919-($D919*TAXAS!$B$23)), IF($A919=TAXAS!$A$24,IF($B919="DÉBITO",$D919-($D919*TAXAS!$B$24)), IF($A919=TAXAS!$A$25,IF($B919="DÉBITO",$D919-($D919*TAXAS!$B$25)), IF($A919=TAXAS!$A$26,IF($B919="DÉBITO",$D919-($D919*TAXAS!$B$26)), IF($A919=TAXAS!$A$27,IF($B919="DÉBITO",$D919-($D919*TAXAS!$B$27))))))))))))))))))))))))))/1</f>
        <v>0</v>
      </c>
      <c r="F919" s="8">
        <f>IF($A919="VISA",IF($B919="CRÉDITO",$D919-($D919*TAXAS!$C$4)),IF($A919="MASTER",IF($B919="CRÉDITO",$D919-($D919*TAXAS!$C$5)),IF($A919="ELO", IF($B919="CRÉDITO",$D919-($D919*TAXAS!$C$6)),IF($A919="HIPERCARD",IF($B919="CRÉDITO",$D919-($D919*TAXAS!$C$7)),IF($A919="DINERS",IF($B919="CRÉDITO",$D919-($D919*TAXAS!$C$8)),IF($A919="AMERICA EXPRESS",IF($B919="CRÉDITO",$D919-($D919*TAXAS!$C$9)),IF($A919=TAXAS!$A$10,IF($B919="CRÉDITO",$D919-($D919*TAXAS!$C$10)), IF($A919=TAXAS!$A$11,IF($B919="CRÉDITO",$D919-($D919*TAXAS!$C$11)), IF($A919=TAXAS!$A$12,IF($B919="CRÉDITO",$D919-($D919*TAXAS!$C$12)), IF($A919=TAXAS!$A$13,IF($B919="CRÉDITO",$D919-($D919*TAXAS!$C$13)), IF($A919=TAXAS!$A$14,IF($B919="CRÉDITO",$D919-($D919*TAXAS!$C$14)), IF($A919=TAXAS!$A$15,IF($B919="CRÉDITO",$D919-($D919*TAXAS!$C$15)), IF($A919=TAXAS!$A$16,IF($B919="CRÉDITO",$D919-($D919*TAXAS!$C$16)), IF($A919=TAXAS!$A$17,IF($B919="CRÉDITO",$D919-($D919*TAXAS!$C$17)), IF($A919=TAXAS!$A$18,IF($B919="CRÉDITO",$D919-($D919*TAXAS!$C$18)), IF($A919=TAXAS!$A$19,IF($B919="CRÉDITO",$D919-($D919*TAXAS!$C$19)), IF($A919=TAXAS!$A$20,IF($B919="CRÉDITO",$D919-($D919*TAXAS!$C$20)), IF($A919=TAXAS!$A$21,IF($B919="CRÉDITO",$D919-($D919*TAXAS!$C$21)), IF($A919=TAXAS!$A$22,IF($B919="CRÉDITO",$D919-($D919*TAXAS!$C$22)), IF($A919=TAXAS!$A$23,IF($B919="CRÉDITO",$D919-($D919*TAXAS!$C$23)), IF($A919=TAXAS!$A$24,IF($B919="CRÉDITO",$D919-($D919*TAXAS!$C$24)), IF($A919=TAXAS!$A$25,IF($B919="CRÉDITO",$D919-($D919*TAXAS!$C$25)), IF($A919=TAXAS!$A$26,IF($B919="CRÉDITO",$D919-($D919*TAXAS!$C$26)), IF($A919=TAXAS!$A$27,IF($B919="CRÉDITO",$D919-($D919*TAXAS!$C$27))))))))))))))))))))))))))/1</f>
        <v>0</v>
      </c>
      <c r="G919" s="9">
        <f>IF($A919="VISA",IF($B919="PARCELADO ATÉ 3X",$D919-(D919*TAXAS!$D$4))/3,IF($A919="MASTER",IF($B919="PARCELADO ATÉ 3X",$D919-(D919*TAXAS!$D$5))/3,IF($A919="ELO",IF($B919="PARCELADO ATÉ 3X",$D919-(D919*TAXAS!$D$6))/3,IF($A919="HIPERCARD",IF($B919="PARCELADO ATÉ 3X",$D919-(D919*TAXAS!$D$7))/3,IF($A919="DINERS",IF($B919="PARCELADO ATÉ 3X",$D919-(D919*TAXAS!$D$8))/3,IF($A919="AMERICA EXPRESS",IF($B919="PARCELADO ATÉ 3X",$D919-(D919*TAXAS!$D$9))/3,IF($A919=TAXAS!$A$10,IF($B919="PARCELADO ATÉ 3X",$D919-($D919*TAXAS!$D$10))/3,IF($A919=TAXAS!$A$11,IF($B919="PARCELADO ATÉ 3X",$D919-($D919*TAXAS!$D$11))/3,IF($A919=TAXAS!$A$12,IF($B919="PARCELADO ATÉ 3X",$D919-($D919*TAXAS!$D$12))/3,IF($A919=TAXAS!$A$13,IF($B919="PARCELADO ATÉ 3X",$D919-($D919*TAXAS!$D$13))/3,IF($A919=TAXAS!$A$14,IF($B919="PARCELADO ATÉ 3X",$D919-($D919*TAXAS!$D$14))/3,IF($A919=TAXAS!$A$15,IF($B919="PARCELADO ATÉ 3X",$D919-($D919*TAXAS!$D$15))/3,IF($A919=TAXAS!$A$16,IF($B919="PARCELADO ATÉ 3X",$D919-($D919*TAXAS!$D$16))/3,IF($A919=TAXAS!$A$17,IF($B919="PARCELADO ATÉ 3X",$D919-($D919*TAXAS!$D$17))/3,IF($A919=TAXAS!$A$18,IF($B919="PARCELADO ATÉ 3X",$D919-($D919*TAXAS!$D$18))/3,IF($A919=TAXAS!$A$19,IF($B919="PARCELADO ATÉ 3X",$D919-($D919*TAXAS!$D$19))/3,IF($A919=TAXAS!$A$20,IF($B919="PARCELADO ATÉ 3X",$D919-($D919*TAXAS!$D$20))/3,IF($A919=TAXAS!$A$21,IF($B919="PARCELADO ATÉ 3X",$D919-($D919*TAXAS!$D$21))/3,IF($A919=TAXAS!$A$22,IF($B919="PARCELADO ATÉ 3X",$D919-($D919*TAXAS!$D$22))/3,IF($A919=TAXAS!$A$23,IF($B919="PARCELADO ATÉ 3X",$D919-($D919*TAXAS!$D$23))/3,IF($A919=TAXAS!$A$24,IF($B919="PARCELADO ATÉ 3X",$D919-($D919*TAXAS!$D$24))/3,IF($A919=TAXAS!$A$25,IF($B919="PARCELADO ATÉ 3X",$D919-($D919*TAXAS!$D$25))/3,IF($A919=TAXAS!$A$26,IF($B919="PARCELADO ATÉ 3X",$D919-($D919*TAXAS!$D$26))/3,IF($A919=TAXAS!$A$27,IF($B919="PARCELADO ATÉ 3X",$D919-($D919*TAXAS!$D$27))/3))))))))))))))))))))))))/1</f>
        <v>0</v>
      </c>
      <c r="H919" s="9">
        <f>IF($A919="VISA",IF($B919="PARCELADO ATÉ 6X",$D919-(D919*TAXAS!$E$4))/6,IF($A919="MASTER",IF($B919="PARCELADO ATÉ 6X",$D919-(D919*TAXAS!$E$5))/6,IF($A919="ELO",IF($B919="PARCELADO ATÉ 6X",$D919-(D919*TAXAS!$E$6))/6,IF($A919="HIPERCARD",IF($B919="PARCELADO ATÉ 6X",$D919-(D919*TAXAS!$E$7))/6,IF($A919="DINERS",IF($B919="PARCELADO ATÉ 6X",$D919-(D919*TAXAS!$E$8))/6,IF($A919="AMERICA EXPRESS",IF($B919="PARCELADO ATÉ 6X",$D919-(D919*TAXAS!$E$9))/6,IF($A919=TAXAS!$A$10,IF($B919="PARCELADO ATÉ 6X",$D919-($D919*TAXAS!$E$10))/6,IF($A919=TAXAS!$A$11,IF($B919="PARCELADO ATÉ 6X",$D919-($D919*TAXAS!$E$11))/6,IF($A919=TAXAS!$A$12,IF($B919="PARCELADO ATÉ 6X",$D919-($D919*TAXAS!$E$12))/6,IF($A919=TAXAS!$A$13,IF($B919="PARCELADO ATÉ 6X",$D919-($D919*TAXAS!$E$13))/6,IF($A919=TAXAS!$A$14,IF($B919="PARCELADO ATÉ 6X",$D919-($D919*TAXAS!$E$14))/6,IF($A919=TAXAS!$A$15,IF($B919="PARCELADO ATÉ 6X",$D919-($D919*TAXAS!$E$15))/6,IF($A919=TAXAS!$A$16,IF($B919="PARCELADO ATÉ 6X",$D919-($D919*TAXAS!$E$16))/6,IF($A919=TAXAS!$A$17,IF($B919="PARCELADO ATÉ 6X",$D919-($D919*TAXAS!$E$17))/6,IF($A919=TAXAS!$A$18,IF($B919="PARCELADO ATÉ 6X",$D919-($D919*TAXAS!$E$18))/6,IF($A919=TAXAS!$A$19,IF($B919="PARCELADO ATÉ 6X",$D919-($D919*TAXAS!$E$19))/6,IF($A919=TAXAS!$A$20,IF($B919="PARCELADO ATÉ 6X",$D919-($D919*TAXAS!$E$20))/6,IF($A919=TAXAS!$A$21,IF($B919="PARCELADO ATÉ 6X",$D919-($D919*TAXAS!$E$21))/6,IF($A919=TAXAS!$A$22,IF($B919="PARCELADO ATÉ 6X",$D919-($D919*TAXAS!$E$22))/6,IF($A919=TAXAS!$A$23,IF($B919="PARCELADO ATÉ 6X",$D919-($D919*TAXAS!$E$23))/6,IF($A919=TAXAS!$A$24,IF($B919="PARCELADO ATÉ 6X",$D919-($D919*TAXAS!$E$24))/6,IF($A919=TAXAS!$A$25,IF($B919="PARCELADO ATÉ 6X",$D919-($D919*TAXAS!$E$25))/6,IF($A919=TAXAS!$A$26,IF($B919="PARCELADO ATÉ 6X",$D919-($D919*TAXAS!$E$26))/6,IF($A919=TAXAS!$A$27,IF($B919="PARCELADO ATÉ 6X",$D919-($D919*TAXAS!$E$27))/6))))))))))))))))))))))))/1</f>
        <v>0</v>
      </c>
      <c r="I919" s="9">
        <f>IF($A919="VISA",IF($B919="PARCELADO ATÉ 12X",$D919-(D919*TAXAS!$F$4))/12,IF($A919="MASTER",IF($B919="PARCELADO ATÉ 12X",$D919-(D919*TAXAS!$F$5))/12,IF($A919="ELO",IF($B919="PARCELADO ATÉ 12X",$D919-(D919*TAXAS!$F$6))/12,IF($A919="HIPERCARD",IF($B919="PARCELADO ATÉ 12X",$D919-(D919*TAXAS!$F$7))/12,IF($A919="DINERS",IF($B919="PARCELADO ATÉ 12X",$D919-(D919*TAXAS!$F$8))/12,IF($A919="AMERICA EXPRESS",IF($B919="PARCELADO ATÉ 12X",$D919-(D919*TAXAS!$F$9))/12,IF($A919=TAXAS!$A$10,IF($B919="PARCELADO ATÉ 12X",$D919-($D919*TAXAS!$F$10))/12,IF($A919=TAXAS!$A$11,IF($B919="PARCELADO ATÉ 12X",$D919-($D919*TAXAS!$F$11))/12,IF($A919=TAXAS!$A$12,IF($B919="PARCELADO ATÉ 12X",$D919-($D919*TAXAS!$F$12))/12,IF($A919=TAXAS!$A$13,IF($B919="PARCELADO ATÉ 12X",$D919-($D919*TAXAS!$F$13))/12,IF($A919=TAXAS!$A$14,IF($B919="PARCELADO ATÉ 12X",$D919-($D919*TAXAS!$F$14))/12,IF($A919=TAXAS!$A$15,IF($B919="PARCELADO ATÉ 12X",$D919-($D919*TAXAS!$F$15))/12,IF($A919=TAXAS!$A$16,IF($B919="PARCELADO ATÉ 12X",$D919-($D919*TAXAS!$F$16))/12,IF($A919=TAXAS!$A$17,IF($B919="PARCELADO ATÉ 12X",$D919-($D919*TAXAS!$F$17))/12,IF($A919=TAXAS!$A$18,IF($B919="PARCELADO ATÉ 12X",$D919-($D919*TAXAS!$F$18))/12,IF($A919=TAXAS!$A$19,IF($B919="PARCELADO ATÉ 12X",$D919-($D919*TAXAS!$F$19))/12,IF($A919=TAXAS!$A$20,IF($B919="PARCELADO ATÉ 12X",$D919-($D919*TAXAS!$F$20))/12,IF($A919=TAXAS!$A$21,IF($B919="PARCELADO ATÉ 12X",$D919-($D919*TAXAS!$F$21))/12,IF($A919=TAXAS!$A$22,IF($B919="PARCELADO ATÉ 12X",$D919-($D919*TAXAS!$F$22))/12,IF($A919=TAXAS!$A$23,IF($B919="PARCELADO ATÉ 12X",$D919-($D919*TAXAS!$F$23))/12,IF($A919=TAXAS!$A$24,IF($B919="PARCELADO ATÉ 12X",$D919-($D919*TAXAS!$F$24))/12,IF($A919=TAXAS!$A$25,IF($B919="PARCELADO ATÉ 12X",$D919-($D919*TAXAS!$F$25))/12,IF($A919=TAXAS!$A$26,IF($B919="PARCELADO ATÉ 12X",$D919-($D919*TAXAS!$F$26))/12,IF($A919=TAXAS!$A$27,IF($B919="PARCELADO ATÉ 12X",$D919-($D919*TAXAS!$F$27))/12))))))))))))))))))))))))/1</f>
        <v>0</v>
      </c>
      <c r="J919" s="8">
        <f t="shared" si="0"/>
        <v>0</v>
      </c>
      <c r="K919" s="10" t="b">
        <f>IF($B919="PARCELADO ATÉ 3X",($D919-($D919*TAXAS!$D$4))-$J919)</f>
        <v>0</v>
      </c>
      <c r="L919" s="10" t="b">
        <f>IF($B919="PARCELADO ATÉ 6X",($D919-($D919*TAXAS!$E$4))-$J919)</f>
        <v>0</v>
      </c>
      <c r="M919" s="10" t="b">
        <f>IF($B919="PARCELADO ATÉ 12X",($D919-($D919*TAXAS!$F$4))-$J919)</f>
        <v>0</v>
      </c>
      <c r="N919" s="8">
        <f t="shared" si="1"/>
        <v>0</v>
      </c>
      <c r="O919" s="10">
        <f t="shared" si="2"/>
        <v>0</v>
      </c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spans="1:31" ht="15.75" customHeight="1" x14ac:dyDescent="0.2">
      <c r="A920" s="3"/>
      <c r="B920" s="5"/>
      <c r="C920" s="6"/>
      <c r="D920" s="42"/>
      <c r="E920" s="8">
        <f>IF($A920="VISA",IF($B920="DÉBITO",$D920-($D920*TAXAS!$B$4)),IF($A920="MASTER",IF($B920="DÉBITO",$D920-($D920*TAXAS!$B$5)),IF($A920="ELO", IF($B920="DÉBITO",$D920-($D920*TAXAS!$B$6)),IF($A920="HIPERCARD",IF($B920="DÉBITO",$D920-($D920*TAXAS!$B$7)),IF($A920="DINERS",IF($B920="DÉBITO",$D920-($D920*TAXAS!$B$8)),IF($A920="AMERICA EXPRESS",IF($B920="DÉBITO",$D920-($D920*TAXAS!$B$9)),IF($A920=TAXAS!$A$10,IF($B920="DÉBITO",$D920-($D920*TAXAS!$B$10)), IF($A920=TAXAS!$A$11,IF($B920="DÉBITO",$D920-($D920*TAXAS!$B$11)), IF($A920=TAXAS!$A$12,IF($B920="DÉBITO",$D920-($D920*TAXAS!$B$12)), IF($A920=TAXAS!$A$13,IF($B920="DÉBITO",$D920-($D920*TAXAS!$B$13)), IF($A920=TAXAS!$A$14,IF($B920="DÉBITO",$D920-($D920*TAXAS!$B$14)), IF($A920=TAXAS!$A$15,IF($B920="DÉBITO",$D920-($D920*TAXAS!$B$15)), IF($A920=TAXAS!$A$16,IF($B920="DÉBITO",$D920-($D920*TAXAS!$B$16)), IF($A920=TAXAS!$A$17,IF($B920="DÉBITO",$D920-($D920*TAXAS!$B$17)), IF($A920=TAXAS!$A$18,IF($B920="DÉBITO",$D920-($D920*TAXAS!$B$18)), IF($A920=TAXAS!$A$19,IF($B920="DÉBITO",$D920-($D920*TAXAS!$B$19)), IF($A920=TAXAS!$A$20,IF($B920="DÉBITO",$D920-($D920*TAXAS!$B$20)), IF($A920=TAXAS!$A$21,IF($B920="DÉBITO",$D920-($D920*TAXAS!$B$21)), IF($A920=TAXAS!$A$22,IF($B920="DÉBITO",$D920-($D920*TAXAS!$B$22)), IF($A920=TAXAS!$A$23,IF($B920="DÉBITO",$D920-($D920*TAXAS!$B$23)), IF($A920=TAXAS!$A$24,IF($B920="DÉBITO",$D920-($D920*TAXAS!$B$24)), IF($A920=TAXAS!$A$25,IF($B920="DÉBITO",$D920-($D920*TAXAS!$B$25)), IF($A920=TAXAS!$A$26,IF($B920="DÉBITO",$D920-($D920*TAXAS!$B$26)), IF($A920=TAXAS!$A$27,IF($B920="DÉBITO",$D920-($D920*TAXAS!$B$27))))))))))))))))))))))))))/1</f>
        <v>0</v>
      </c>
      <c r="F920" s="8">
        <f>IF($A920="VISA",IF($B920="CRÉDITO",$D920-($D920*TAXAS!$C$4)),IF($A920="MASTER",IF($B920="CRÉDITO",$D920-($D920*TAXAS!$C$5)),IF($A920="ELO", IF($B920="CRÉDITO",$D920-($D920*TAXAS!$C$6)),IF($A920="HIPERCARD",IF($B920="CRÉDITO",$D920-($D920*TAXAS!$C$7)),IF($A920="DINERS",IF($B920="CRÉDITO",$D920-($D920*TAXAS!$C$8)),IF($A920="AMERICA EXPRESS",IF($B920="CRÉDITO",$D920-($D920*TAXAS!$C$9)),IF($A920=TAXAS!$A$10,IF($B920="CRÉDITO",$D920-($D920*TAXAS!$C$10)), IF($A920=TAXAS!$A$11,IF($B920="CRÉDITO",$D920-($D920*TAXAS!$C$11)), IF($A920=TAXAS!$A$12,IF($B920="CRÉDITO",$D920-($D920*TAXAS!$C$12)), IF($A920=TAXAS!$A$13,IF($B920="CRÉDITO",$D920-($D920*TAXAS!$C$13)), IF($A920=TAXAS!$A$14,IF($B920="CRÉDITO",$D920-($D920*TAXAS!$C$14)), IF($A920=TAXAS!$A$15,IF($B920="CRÉDITO",$D920-($D920*TAXAS!$C$15)), IF($A920=TAXAS!$A$16,IF($B920="CRÉDITO",$D920-($D920*TAXAS!$C$16)), IF($A920=TAXAS!$A$17,IF($B920="CRÉDITO",$D920-($D920*TAXAS!$C$17)), IF($A920=TAXAS!$A$18,IF($B920="CRÉDITO",$D920-($D920*TAXAS!$C$18)), IF($A920=TAXAS!$A$19,IF($B920="CRÉDITO",$D920-($D920*TAXAS!$C$19)), IF($A920=TAXAS!$A$20,IF($B920="CRÉDITO",$D920-($D920*TAXAS!$C$20)), IF($A920=TAXAS!$A$21,IF($B920="CRÉDITO",$D920-($D920*TAXAS!$C$21)), IF($A920=TAXAS!$A$22,IF($B920="CRÉDITO",$D920-($D920*TAXAS!$C$22)), IF($A920=TAXAS!$A$23,IF($B920="CRÉDITO",$D920-($D920*TAXAS!$C$23)), IF($A920=TAXAS!$A$24,IF($B920="CRÉDITO",$D920-($D920*TAXAS!$C$24)), IF($A920=TAXAS!$A$25,IF($B920="CRÉDITO",$D920-($D920*TAXAS!$C$25)), IF($A920=TAXAS!$A$26,IF($B920="CRÉDITO",$D920-($D920*TAXAS!$C$26)), IF($A920=TAXAS!$A$27,IF($B920="CRÉDITO",$D920-($D920*TAXAS!$C$27))))))))))))))))))))))))))/1</f>
        <v>0</v>
      </c>
      <c r="G920" s="9">
        <f>IF($A920="VISA",IF($B920="PARCELADO ATÉ 3X",$D920-(D920*TAXAS!$D$4))/3,IF($A920="MASTER",IF($B920="PARCELADO ATÉ 3X",$D920-(D920*TAXAS!$D$5))/3,IF($A920="ELO",IF($B920="PARCELADO ATÉ 3X",$D920-(D920*TAXAS!$D$6))/3,IF($A920="HIPERCARD",IF($B920="PARCELADO ATÉ 3X",$D920-(D920*TAXAS!$D$7))/3,IF($A920="DINERS",IF($B920="PARCELADO ATÉ 3X",$D920-(D920*TAXAS!$D$8))/3,IF($A920="AMERICA EXPRESS",IF($B920="PARCELADO ATÉ 3X",$D920-(D920*TAXAS!$D$9))/3,IF($A920=TAXAS!$A$10,IF($B920="PARCELADO ATÉ 3X",$D920-($D920*TAXAS!$D$10))/3,IF($A920=TAXAS!$A$11,IF($B920="PARCELADO ATÉ 3X",$D920-($D920*TAXAS!$D$11))/3,IF($A920=TAXAS!$A$12,IF($B920="PARCELADO ATÉ 3X",$D920-($D920*TAXAS!$D$12))/3,IF($A920=TAXAS!$A$13,IF($B920="PARCELADO ATÉ 3X",$D920-($D920*TAXAS!$D$13))/3,IF($A920=TAXAS!$A$14,IF($B920="PARCELADO ATÉ 3X",$D920-($D920*TAXAS!$D$14))/3,IF($A920=TAXAS!$A$15,IF($B920="PARCELADO ATÉ 3X",$D920-($D920*TAXAS!$D$15))/3,IF($A920=TAXAS!$A$16,IF($B920="PARCELADO ATÉ 3X",$D920-($D920*TAXAS!$D$16))/3,IF($A920=TAXAS!$A$17,IF($B920="PARCELADO ATÉ 3X",$D920-($D920*TAXAS!$D$17))/3,IF($A920=TAXAS!$A$18,IF($B920="PARCELADO ATÉ 3X",$D920-($D920*TAXAS!$D$18))/3,IF($A920=TAXAS!$A$19,IF($B920="PARCELADO ATÉ 3X",$D920-($D920*TAXAS!$D$19))/3,IF($A920=TAXAS!$A$20,IF($B920="PARCELADO ATÉ 3X",$D920-($D920*TAXAS!$D$20))/3,IF($A920=TAXAS!$A$21,IF($B920="PARCELADO ATÉ 3X",$D920-($D920*TAXAS!$D$21))/3,IF($A920=TAXAS!$A$22,IF($B920="PARCELADO ATÉ 3X",$D920-($D920*TAXAS!$D$22))/3,IF($A920=TAXAS!$A$23,IF($B920="PARCELADO ATÉ 3X",$D920-($D920*TAXAS!$D$23))/3,IF($A920=TAXAS!$A$24,IF($B920="PARCELADO ATÉ 3X",$D920-($D920*TAXAS!$D$24))/3,IF($A920=TAXAS!$A$25,IF($B920="PARCELADO ATÉ 3X",$D920-($D920*TAXAS!$D$25))/3,IF($A920=TAXAS!$A$26,IF($B920="PARCELADO ATÉ 3X",$D920-($D920*TAXAS!$D$26))/3,IF($A920=TAXAS!$A$27,IF($B920="PARCELADO ATÉ 3X",$D920-($D920*TAXAS!$D$27))/3))))))))))))))))))))))))/1</f>
        <v>0</v>
      </c>
      <c r="H920" s="9">
        <f>IF($A920="VISA",IF($B920="PARCELADO ATÉ 6X",$D920-(D920*TAXAS!$E$4))/6,IF($A920="MASTER",IF($B920="PARCELADO ATÉ 6X",$D920-(D920*TAXAS!$E$5))/6,IF($A920="ELO",IF($B920="PARCELADO ATÉ 6X",$D920-(D920*TAXAS!$E$6))/6,IF($A920="HIPERCARD",IF($B920="PARCELADO ATÉ 6X",$D920-(D920*TAXAS!$E$7))/6,IF($A920="DINERS",IF($B920="PARCELADO ATÉ 6X",$D920-(D920*TAXAS!$E$8))/6,IF($A920="AMERICA EXPRESS",IF($B920="PARCELADO ATÉ 6X",$D920-(D920*TAXAS!$E$9))/6,IF($A920=TAXAS!$A$10,IF($B920="PARCELADO ATÉ 6X",$D920-($D920*TAXAS!$E$10))/6,IF($A920=TAXAS!$A$11,IF($B920="PARCELADO ATÉ 6X",$D920-($D920*TAXAS!$E$11))/6,IF($A920=TAXAS!$A$12,IF($B920="PARCELADO ATÉ 6X",$D920-($D920*TAXAS!$E$12))/6,IF($A920=TAXAS!$A$13,IF($B920="PARCELADO ATÉ 6X",$D920-($D920*TAXAS!$E$13))/6,IF($A920=TAXAS!$A$14,IF($B920="PARCELADO ATÉ 6X",$D920-($D920*TAXAS!$E$14))/6,IF($A920=TAXAS!$A$15,IF($B920="PARCELADO ATÉ 6X",$D920-($D920*TAXAS!$E$15))/6,IF($A920=TAXAS!$A$16,IF($B920="PARCELADO ATÉ 6X",$D920-($D920*TAXAS!$E$16))/6,IF($A920=TAXAS!$A$17,IF($B920="PARCELADO ATÉ 6X",$D920-($D920*TAXAS!$E$17))/6,IF($A920=TAXAS!$A$18,IF($B920="PARCELADO ATÉ 6X",$D920-($D920*TAXAS!$E$18))/6,IF($A920=TAXAS!$A$19,IF($B920="PARCELADO ATÉ 6X",$D920-($D920*TAXAS!$E$19))/6,IF($A920=TAXAS!$A$20,IF($B920="PARCELADO ATÉ 6X",$D920-($D920*TAXAS!$E$20))/6,IF($A920=TAXAS!$A$21,IF($B920="PARCELADO ATÉ 6X",$D920-($D920*TAXAS!$E$21))/6,IF($A920=TAXAS!$A$22,IF($B920="PARCELADO ATÉ 6X",$D920-($D920*TAXAS!$E$22))/6,IF($A920=TAXAS!$A$23,IF($B920="PARCELADO ATÉ 6X",$D920-($D920*TAXAS!$E$23))/6,IF($A920=TAXAS!$A$24,IF($B920="PARCELADO ATÉ 6X",$D920-($D920*TAXAS!$E$24))/6,IF($A920=TAXAS!$A$25,IF($B920="PARCELADO ATÉ 6X",$D920-($D920*TAXAS!$E$25))/6,IF($A920=TAXAS!$A$26,IF($B920="PARCELADO ATÉ 6X",$D920-($D920*TAXAS!$E$26))/6,IF($A920=TAXAS!$A$27,IF($B920="PARCELADO ATÉ 6X",$D920-($D920*TAXAS!$E$27))/6))))))))))))))))))))))))/1</f>
        <v>0</v>
      </c>
      <c r="I920" s="9">
        <f>IF($A920="VISA",IF($B920="PARCELADO ATÉ 12X",$D920-(D920*TAXAS!$F$4))/12,IF($A920="MASTER",IF($B920="PARCELADO ATÉ 12X",$D920-(D920*TAXAS!$F$5))/12,IF($A920="ELO",IF($B920="PARCELADO ATÉ 12X",$D920-(D920*TAXAS!$F$6))/12,IF($A920="HIPERCARD",IF($B920="PARCELADO ATÉ 12X",$D920-(D920*TAXAS!$F$7))/12,IF($A920="DINERS",IF($B920="PARCELADO ATÉ 12X",$D920-(D920*TAXAS!$F$8))/12,IF($A920="AMERICA EXPRESS",IF($B920="PARCELADO ATÉ 12X",$D920-(D920*TAXAS!$F$9))/12,IF($A920=TAXAS!$A$10,IF($B920="PARCELADO ATÉ 12X",$D920-($D920*TAXAS!$F$10))/12,IF($A920=TAXAS!$A$11,IF($B920="PARCELADO ATÉ 12X",$D920-($D920*TAXAS!$F$11))/12,IF($A920=TAXAS!$A$12,IF($B920="PARCELADO ATÉ 12X",$D920-($D920*TAXAS!$F$12))/12,IF($A920=TAXAS!$A$13,IF($B920="PARCELADO ATÉ 12X",$D920-($D920*TAXAS!$F$13))/12,IF($A920=TAXAS!$A$14,IF($B920="PARCELADO ATÉ 12X",$D920-($D920*TAXAS!$F$14))/12,IF($A920=TAXAS!$A$15,IF($B920="PARCELADO ATÉ 12X",$D920-($D920*TAXAS!$F$15))/12,IF($A920=TAXAS!$A$16,IF($B920="PARCELADO ATÉ 12X",$D920-($D920*TAXAS!$F$16))/12,IF($A920=TAXAS!$A$17,IF($B920="PARCELADO ATÉ 12X",$D920-($D920*TAXAS!$F$17))/12,IF($A920=TAXAS!$A$18,IF($B920="PARCELADO ATÉ 12X",$D920-($D920*TAXAS!$F$18))/12,IF($A920=TAXAS!$A$19,IF($B920="PARCELADO ATÉ 12X",$D920-($D920*TAXAS!$F$19))/12,IF($A920=TAXAS!$A$20,IF($B920="PARCELADO ATÉ 12X",$D920-($D920*TAXAS!$F$20))/12,IF($A920=TAXAS!$A$21,IF($B920="PARCELADO ATÉ 12X",$D920-($D920*TAXAS!$F$21))/12,IF($A920=TAXAS!$A$22,IF($B920="PARCELADO ATÉ 12X",$D920-($D920*TAXAS!$F$22))/12,IF($A920=TAXAS!$A$23,IF($B920="PARCELADO ATÉ 12X",$D920-($D920*TAXAS!$F$23))/12,IF($A920=TAXAS!$A$24,IF($B920="PARCELADO ATÉ 12X",$D920-($D920*TAXAS!$F$24))/12,IF($A920=TAXAS!$A$25,IF($B920="PARCELADO ATÉ 12X",$D920-($D920*TAXAS!$F$25))/12,IF($A920=TAXAS!$A$26,IF($B920="PARCELADO ATÉ 12X",$D920-($D920*TAXAS!$F$26))/12,IF($A920=TAXAS!$A$27,IF($B920="PARCELADO ATÉ 12X",$D920-($D920*TAXAS!$F$27))/12))))))))))))))))))))))))/1</f>
        <v>0</v>
      </c>
      <c r="J920" s="8">
        <f t="shared" si="0"/>
        <v>0</v>
      </c>
      <c r="K920" s="10" t="b">
        <f>IF($B920="PARCELADO ATÉ 3X",($D920-($D920*TAXAS!$D$4))-$J920)</f>
        <v>0</v>
      </c>
      <c r="L920" s="10" t="b">
        <f>IF($B920="PARCELADO ATÉ 6X",($D920-($D920*TAXAS!$E$4))-$J920)</f>
        <v>0</v>
      </c>
      <c r="M920" s="10" t="b">
        <f>IF($B920="PARCELADO ATÉ 12X",($D920-($D920*TAXAS!$F$4))-$J920)</f>
        <v>0</v>
      </c>
      <c r="N920" s="8">
        <f t="shared" si="1"/>
        <v>0</v>
      </c>
      <c r="O920" s="10">
        <f t="shared" si="2"/>
        <v>0</v>
      </c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spans="1:31" ht="15.75" customHeight="1" x14ac:dyDescent="0.2">
      <c r="A921" s="3"/>
      <c r="B921" s="5"/>
      <c r="C921" s="6"/>
      <c r="D921" s="42"/>
      <c r="E921" s="8">
        <f>IF($A921="VISA",IF($B921="DÉBITO",$D921-($D921*TAXAS!$B$4)),IF($A921="MASTER",IF($B921="DÉBITO",$D921-($D921*TAXAS!$B$5)),IF($A921="ELO", IF($B921="DÉBITO",$D921-($D921*TAXAS!$B$6)),IF($A921="HIPERCARD",IF($B921="DÉBITO",$D921-($D921*TAXAS!$B$7)),IF($A921="DINERS",IF($B921="DÉBITO",$D921-($D921*TAXAS!$B$8)),IF($A921="AMERICA EXPRESS",IF($B921="DÉBITO",$D921-($D921*TAXAS!$B$9)),IF($A921=TAXAS!$A$10,IF($B921="DÉBITO",$D921-($D921*TAXAS!$B$10)), IF($A921=TAXAS!$A$11,IF($B921="DÉBITO",$D921-($D921*TAXAS!$B$11)), IF($A921=TAXAS!$A$12,IF($B921="DÉBITO",$D921-($D921*TAXAS!$B$12)), IF($A921=TAXAS!$A$13,IF($B921="DÉBITO",$D921-($D921*TAXAS!$B$13)), IF($A921=TAXAS!$A$14,IF($B921="DÉBITO",$D921-($D921*TAXAS!$B$14)), IF($A921=TAXAS!$A$15,IF($B921="DÉBITO",$D921-($D921*TAXAS!$B$15)), IF($A921=TAXAS!$A$16,IF($B921="DÉBITO",$D921-($D921*TAXAS!$B$16)), IF($A921=TAXAS!$A$17,IF($B921="DÉBITO",$D921-($D921*TAXAS!$B$17)), IF($A921=TAXAS!$A$18,IF($B921="DÉBITO",$D921-($D921*TAXAS!$B$18)), IF($A921=TAXAS!$A$19,IF($B921="DÉBITO",$D921-($D921*TAXAS!$B$19)), IF($A921=TAXAS!$A$20,IF($B921="DÉBITO",$D921-($D921*TAXAS!$B$20)), IF($A921=TAXAS!$A$21,IF($B921="DÉBITO",$D921-($D921*TAXAS!$B$21)), IF($A921=TAXAS!$A$22,IF($B921="DÉBITO",$D921-($D921*TAXAS!$B$22)), IF($A921=TAXAS!$A$23,IF($B921="DÉBITO",$D921-($D921*TAXAS!$B$23)), IF($A921=TAXAS!$A$24,IF($B921="DÉBITO",$D921-($D921*TAXAS!$B$24)), IF($A921=TAXAS!$A$25,IF($B921="DÉBITO",$D921-($D921*TAXAS!$B$25)), IF($A921=TAXAS!$A$26,IF($B921="DÉBITO",$D921-($D921*TAXAS!$B$26)), IF($A921=TAXAS!$A$27,IF($B921="DÉBITO",$D921-($D921*TAXAS!$B$27))))))))))))))))))))))))))/1</f>
        <v>0</v>
      </c>
      <c r="F921" s="8">
        <f>IF($A921="VISA",IF($B921="CRÉDITO",$D921-($D921*TAXAS!$C$4)),IF($A921="MASTER",IF($B921="CRÉDITO",$D921-($D921*TAXAS!$C$5)),IF($A921="ELO", IF($B921="CRÉDITO",$D921-($D921*TAXAS!$C$6)),IF($A921="HIPERCARD",IF($B921="CRÉDITO",$D921-($D921*TAXAS!$C$7)),IF($A921="DINERS",IF($B921="CRÉDITO",$D921-($D921*TAXAS!$C$8)),IF($A921="AMERICA EXPRESS",IF($B921="CRÉDITO",$D921-($D921*TAXAS!$C$9)),IF($A921=TAXAS!$A$10,IF($B921="CRÉDITO",$D921-($D921*TAXAS!$C$10)), IF($A921=TAXAS!$A$11,IF($B921="CRÉDITO",$D921-($D921*TAXAS!$C$11)), IF($A921=TAXAS!$A$12,IF($B921="CRÉDITO",$D921-($D921*TAXAS!$C$12)), IF($A921=TAXAS!$A$13,IF($B921="CRÉDITO",$D921-($D921*TAXAS!$C$13)), IF($A921=TAXAS!$A$14,IF($B921="CRÉDITO",$D921-($D921*TAXAS!$C$14)), IF($A921=TAXAS!$A$15,IF($B921="CRÉDITO",$D921-($D921*TAXAS!$C$15)), IF($A921=TAXAS!$A$16,IF($B921="CRÉDITO",$D921-($D921*TAXAS!$C$16)), IF($A921=TAXAS!$A$17,IF($B921="CRÉDITO",$D921-($D921*TAXAS!$C$17)), IF($A921=TAXAS!$A$18,IF($B921="CRÉDITO",$D921-($D921*TAXAS!$C$18)), IF($A921=TAXAS!$A$19,IF($B921="CRÉDITO",$D921-($D921*TAXAS!$C$19)), IF($A921=TAXAS!$A$20,IF($B921="CRÉDITO",$D921-($D921*TAXAS!$C$20)), IF($A921=TAXAS!$A$21,IF($B921="CRÉDITO",$D921-($D921*TAXAS!$C$21)), IF($A921=TAXAS!$A$22,IF($B921="CRÉDITO",$D921-($D921*TAXAS!$C$22)), IF($A921=TAXAS!$A$23,IF($B921="CRÉDITO",$D921-($D921*TAXAS!$C$23)), IF($A921=TAXAS!$A$24,IF($B921="CRÉDITO",$D921-($D921*TAXAS!$C$24)), IF($A921=TAXAS!$A$25,IF($B921="CRÉDITO",$D921-($D921*TAXAS!$C$25)), IF($A921=TAXAS!$A$26,IF($B921="CRÉDITO",$D921-($D921*TAXAS!$C$26)), IF($A921=TAXAS!$A$27,IF($B921="CRÉDITO",$D921-($D921*TAXAS!$C$27))))))))))))))))))))))))))/1</f>
        <v>0</v>
      </c>
      <c r="G921" s="9">
        <f>IF($A921="VISA",IF($B921="PARCELADO ATÉ 3X",$D921-(D921*TAXAS!$D$4))/3,IF($A921="MASTER",IF($B921="PARCELADO ATÉ 3X",$D921-(D921*TAXAS!$D$5))/3,IF($A921="ELO",IF($B921="PARCELADO ATÉ 3X",$D921-(D921*TAXAS!$D$6))/3,IF($A921="HIPERCARD",IF($B921="PARCELADO ATÉ 3X",$D921-(D921*TAXAS!$D$7))/3,IF($A921="DINERS",IF($B921="PARCELADO ATÉ 3X",$D921-(D921*TAXAS!$D$8))/3,IF($A921="AMERICA EXPRESS",IF($B921="PARCELADO ATÉ 3X",$D921-(D921*TAXAS!$D$9))/3,IF($A921=TAXAS!$A$10,IF($B921="PARCELADO ATÉ 3X",$D921-($D921*TAXAS!$D$10))/3,IF($A921=TAXAS!$A$11,IF($B921="PARCELADO ATÉ 3X",$D921-($D921*TAXAS!$D$11))/3,IF($A921=TAXAS!$A$12,IF($B921="PARCELADO ATÉ 3X",$D921-($D921*TAXAS!$D$12))/3,IF($A921=TAXAS!$A$13,IF($B921="PARCELADO ATÉ 3X",$D921-($D921*TAXAS!$D$13))/3,IF($A921=TAXAS!$A$14,IF($B921="PARCELADO ATÉ 3X",$D921-($D921*TAXAS!$D$14))/3,IF($A921=TAXAS!$A$15,IF($B921="PARCELADO ATÉ 3X",$D921-($D921*TAXAS!$D$15))/3,IF($A921=TAXAS!$A$16,IF($B921="PARCELADO ATÉ 3X",$D921-($D921*TAXAS!$D$16))/3,IF($A921=TAXAS!$A$17,IF($B921="PARCELADO ATÉ 3X",$D921-($D921*TAXAS!$D$17))/3,IF($A921=TAXAS!$A$18,IF($B921="PARCELADO ATÉ 3X",$D921-($D921*TAXAS!$D$18))/3,IF($A921=TAXAS!$A$19,IF($B921="PARCELADO ATÉ 3X",$D921-($D921*TAXAS!$D$19))/3,IF($A921=TAXAS!$A$20,IF($B921="PARCELADO ATÉ 3X",$D921-($D921*TAXAS!$D$20))/3,IF($A921=TAXAS!$A$21,IF($B921="PARCELADO ATÉ 3X",$D921-($D921*TAXAS!$D$21))/3,IF($A921=TAXAS!$A$22,IF($B921="PARCELADO ATÉ 3X",$D921-($D921*TAXAS!$D$22))/3,IF($A921=TAXAS!$A$23,IF($B921="PARCELADO ATÉ 3X",$D921-($D921*TAXAS!$D$23))/3,IF($A921=TAXAS!$A$24,IF($B921="PARCELADO ATÉ 3X",$D921-($D921*TAXAS!$D$24))/3,IF($A921=TAXAS!$A$25,IF($B921="PARCELADO ATÉ 3X",$D921-($D921*TAXAS!$D$25))/3,IF($A921=TAXAS!$A$26,IF($B921="PARCELADO ATÉ 3X",$D921-($D921*TAXAS!$D$26))/3,IF($A921=TAXAS!$A$27,IF($B921="PARCELADO ATÉ 3X",$D921-($D921*TAXAS!$D$27))/3))))))))))))))))))))))))/1</f>
        <v>0</v>
      </c>
      <c r="H921" s="9">
        <f>IF($A921="VISA",IF($B921="PARCELADO ATÉ 6X",$D921-(D921*TAXAS!$E$4))/6,IF($A921="MASTER",IF($B921="PARCELADO ATÉ 6X",$D921-(D921*TAXAS!$E$5))/6,IF($A921="ELO",IF($B921="PARCELADO ATÉ 6X",$D921-(D921*TAXAS!$E$6))/6,IF($A921="HIPERCARD",IF($B921="PARCELADO ATÉ 6X",$D921-(D921*TAXAS!$E$7))/6,IF($A921="DINERS",IF($B921="PARCELADO ATÉ 6X",$D921-(D921*TAXAS!$E$8))/6,IF($A921="AMERICA EXPRESS",IF($B921="PARCELADO ATÉ 6X",$D921-(D921*TAXAS!$E$9))/6,IF($A921=TAXAS!$A$10,IF($B921="PARCELADO ATÉ 6X",$D921-($D921*TAXAS!$E$10))/6,IF($A921=TAXAS!$A$11,IF($B921="PARCELADO ATÉ 6X",$D921-($D921*TAXAS!$E$11))/6,IF($A921=TAXAS!$A$12,IF($B921="PARCELADO ATÉ 6X",$D921-($D921*TAXAS!$E$12))/6,IF($A921=TAXAS!$A$13,IF($B921="PARCELADO ATÉ 6X",$D921-($D921*TAXAS!$E$13))/6,IF($A921=TAXAS!$A$14,IF($B921="PARCELADO ATÉ 6X",$D921-($D921*TAXAS!$E$14))/6,IF($A921=TAXAS!$A$15,IF($B921="PARCELADO ATÉ 6X",$D921-($D921*TAXAS!$E$15))/6,IF($A921=TAXAS!$A$16,IF($B921="PARCELADO ATÉ 6X",$D921-($D921*TAXAS!$E$16))/6,IF($A921=TAXAS!$A$17,IF($B921="PARCELADO ATÉ 6X",$D921-($D921*TAXAS!$E$17))/6,IF($A921=TAXAS!$A$18,IF($B921="PARCELADO ATÉ 6X",$D921-($D921*TAXAS!$E$18))/6,IF($A921=TAXAS!$A$19,IF($B921="PARCELADO ATÉ 6X",$D921-($D921*TAXAS!$E$19))/6,IF($A921=TAXAS!$A$20,IF($B921="PARCELADO ATÉ 6X",$D921-($D921*TAXAS!$E$20))/6,IF($A921=TAXAS!$A$21,IF($B921="PARCELADO ATÉ 6X",$D921-($D921*TAXAS!$E$21))/6,IF($A921=TAXAS!$A$22,IF($B921="PARCELADO ATÉ 6X",$D921-($D921*TAXAS!$E$22))/6,IF($A921=TAXAS!$A$23,IF($B921="PARCELADO ATÉ 6X",$D921-($D921*TAXAS!$E$23))/6,IF($A921=TAXAS!$A$24,IF($B921="PARCELADO ATÉ 6X",$D921-($D921*TAXAS!$E$24))/6,IF($A921=TAXAS!$A$25,IF($B921="PARCELADO ATÉ 6X",$D921-($D921*TAXAS!$E$25))/6,IF($A921=TAXAS!$A$26,IF($B921="PARCELADO ATÉ 6X",$D921-($D921*TAXAS!$E$26))/6,IF($A921=TAXAS!$A$27,IF($B921="PARCELADO ATÉ 6X",$D921-($D921*TAXAS!$E$27))/6))))))))))))))))))))))))/1</f>
        <v>0</v>
      </c>
      <c r="I921" s="9">
        <f>IF($A921="VISA",IF($B921="PARCELADO ATÉ 12X",$D921-(D921*TAXAS!$F$4))/12,IF($A921="MASTER",IF($B921="PARCELADO ATÉ 12X",$D921-(D921*TAXAS!$F$5))/12,IF($A921="ELO",IF($B921="PARCELADO ATÉ 12X",$D921-(D921*TAXAS!$F$6))/12,IF($A921="HIPERCARD",IF($B921="PARCELADO ATÉ 12X",$D921-(D921*TAXAS!$F$7))/12,IF($A921="DINERS",IF($B921="PARCELADO ATÉ 12X",$D921-(D921*TAXAS!$F$8))/12,IF($A921="AMERICA EXPRESS",IF($B921="PARCELADO ATÉ 12X",$D921-(D921*TAXAS!$F$9))/12,IF($A921=TAXAS!$A$10,IF($B921="PARCELADO ATÉ 12X",$D921-($D921*TAXAS!$F$10))/12,IF($A921=TAXAS!$A$11,IF($B921="PARCELADO ATÉ 12X",$D921-($D921*TAXAS!$F$11))/12,IF($A921=TAXAS!$A$12,IF($B921="PARCELADO ATÉ 12X",$D921-($D921*TAXAS!$F$12))/12,IF($A921=TAXAS!$A$13,IF($B921="PARCELADO ATÉ 12X",$D921-($D921*TAXAS!$F$13))/12,IF($A921=TAXAS!$A$14,IF($B921="PARCELADO ATÉ 12X",$D921-($D921*TAXAS!$F$14))/12,IF($A921=TAXAS!$A$15,IF($B921="PARCELADO ATÉ 12X",$D921-($D921*TAXAS!$F$15))/12,IF($A921=TAXAS!$A$16,IF($B921="PARCELADO ATÉ 12X",$D921-($D921*TAXAS!$F$16))/12,IF($A921=TAXAS!$A$17,IF($B921="PARCELADO ATÉ 12X",$D921-($D921*TAXAS!$F$17))/12,IF($A921=TAXAS!$A$18,IF($B921="PARCELADO ATÉ 12X",$D921-($D921*TAXAS!$F$18))/12,IF($A921=TAXAS!$A$19,IF($B921="PARCELADO ATÉ 12X",$D921-($D921*TAXAS!$F$19))/12,IF($A921=TAXAS!$A$20,IF($B921="PARCELADO ATÉ 12X",$D921-($D921*TAXAS!$F$20))/12,IF($A921=TAXAS!$A$21,IF($B921="PARCELADO ATÉ 12X",$D921-($D921*TAXAS!$F$21))/12,IF($A921=TAXAS!$A$22,IF($B921="PARCELADO ATÉ 12X",$D921-($D921*TAXAS!$F$22))/12,IF($A921=TAXAS!$A$23,IF($B921="PARCELADO ATÉ 12X",$D921-($D921*TAXAS!$F$23))/12,IF($A921=TAXAS!$A$24,IF($B921="PARCELADO ATÉ 12X",$D921-($D921*TAXAS!$F$24))/12,IF($A921=TAXAS!$A$25,IF($B921="PARCELADO ATÉ 12X",$D921-($D921*TAXAS!$F$25))/12,IF($A921=TAXAS!$A$26,IF($B921="PARCELADO ATÉ 12X",$D921-($D921*TAXAS!$F$26))/12,IF($A921=TAXAS!$A$27,IF($B921="PARCELADO ATÉ 12X",$D921-($D921*TAXAS!$F$27))/12))))))))))))))))))))))))/1</f>
        <v>0</v>
      </c>
      <c r="J921" s="8">
        <f t="shared" si="0"/>
        <v>0</v>
      </c>
      <c r="K921" s="10" t="b">
        <f>IF($B921="PARCELADO ATÉ 3X",($D921-($D921*TAXAS!$D$4))-$J921)</f>
        <v>0</v>
      </c>
      <c r="L921" s="10" t="b">
        <f>IF($B921="PARCELADO ATÉ 6X",($D921-($D921*TAXAS!$E$4))-$J921)</f>
        <v>0</v>
      </c>
      <c r="M921" s="10" t="b">
        <f>IF($B921="PARCELADO ATÉ 12X",($D921-($D921*TAXAS!$F$4))-$J921)</f>
        <v>0</v>
      </c>
      <c r="N921" s="8">
        <f t="shared" si="1"/>
        <v>0</v>
      </c>
      <c r="O921" s="10">
        <f t="shared" si="2"/>
        <v>0</v>
      </c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spans="1:31" ht="15.75" customHeight="1" x14ac:dyDescent="0.2">
      <c r="A922" s="3"/>
      <c r="B922" s="5"/>
      <c r="C922" s="6"/>
      <c r="D922" s="42"/>
      <c r="E922" s="8">
        <f>IF($A922="VISA",IF($B922="DÉBITO",$D922-($D922*TAXAS!$B$4)),IF($A922="MASTER",IF($B922="DÉBITO",$D922-($D922*TAXAS!$B$5)),IF($A922="ELO", IF($B922="DÉBITO",$D922-($D922*TAXAS!$B$6)),IF($A922="HIPERCARD",IF($B922="DÉBITO",$D922-($D922*TAXAS!$B$7)),IF($A922="DINERS",IF($B922="DÉBITO",$D922-($D922*TAXAS!$B$8)),IF($A922="AMERICA EXPRESS",IF($B922="DÉBITO",$D922-($D922*TAXAS!$B$9)),IF($A922=TAXAS!$A$10,IF($B922="DÉBITO",$D922-($D922*TAXAS!$B$10)), IF($A922=TAXAS!$A$11,IF($B922="DÉBITO",$D922-($D922*TAXAS!$B$11)), IF($A922=TAXAS!$A$12,IF($B922="DÉBITO",$D922-($D922*TAXAS!$B$12)), IF($A922=TAXAS!$A$13,IF($B922="DÉBITO",$D922-($D922*TAXAS!$B$13)), IF($A922=TAXAS!$A$14,IF($B922="DÉBITO",$D922-($D922*TAXAS!$B$14)), IF($A922=TAXAS!$A$15,IF($B922="DÉBITO",$D922-($D922*TAXAS!$B$15)), IF($A922=TAXAS!$A$16,IF($B922="DÉBITO",$D922-($D922*TAXAS!$B$16)), IF($A922=TAXAS!$A$17,IF($B922="DÉBITO",$D922-($D922*TAXAS!$B$17)), IF($A922=TAXAS!$A$18,IF($B922="DÉBITO",$D922-($D922*TAXAS!$B$18)), IF($A922=TAXAS!$A$19,IF($B922="DÉBITO",$D922-($D922*TAXAS!$B$19)), IF($A922=TAXAS!$A$20,IF($B922="DÉBITO",$D922-($D922*TAXAS!$B$20)), IF($A922=TAXAS!$A$21,IF($B922="DÉBITO",$D922-($D922*TAXAS!$B$21)), IF($A922=TAXAS!$A$22,IF($B922="DÉBITO",$D922-($D922*TAXAS!$B$22)), IF($A922=TAXAS!$A$23,IF($B922="DÉBITO",$D922-($D922*TAXAS!$B$23)), IF($A922=TAXAS!$A$24,IF($B922="DÉBITO",$D922-($D922*TAXAS!$B$24)), IF($A922=TAXAS!$A$25,IF($B922="DÉBITO",$D922-($D922*TAXAS!$B$25)), IF($A922=TAXAS!$A$26,IF($B922="DÉBITO",$D922-($D922*TAXAS!$B$26)), IF($A922=TAXAS!$A$27,IF($B922="DÉBITO",$D922-($D922*TAXAS!$B$27))))))))))))))))))))))))))/1</f>
        <v>0</v>
      </c>
      <c r="F922" s="8">
        <f>IF($A922="VISA",IF($B922="CRÉDITO",$D922-($D922*TAXAS!$C$4)),IF($A922="MASTER",IF($B922="CRÉDITO",$D922-($D922*TAXAS!$C$5)),IF($A922="ELO", IF($B922="CRÉDITO",$D922-($D922*TAXAS!$C$6)),IF($A922="HIPERCARD",IF($B922="CRÉDITO",$D922-($D922*TAXAS!$C$7)),IF($A922="DINERS",IF($B922="CRÉDITO",$D922-($D922*TAXAS!$C$8)),IF($A922="AMERICA EXPRESS",IF($B922="CRÉDITO",$D922-($D922*TAXAS!$C$9)),IF($A922=TAXAS!$A$10,IF($B922="CRÉDITO",$D922-($D922*TAXAS!$C$10)), IF($A922=TAXAS!$A$11,IF($B922="CRÉDITO",$D922-($D922*TAXAS!$C$11)), IF($A922=TAXAS!$A$12,IF($B922="CRÉDITO",$D922-($D922*TAXAS!$C$12)), IF($A922=TAXAS!$A$13,IF($B922="CRÉDITO",$D922-($D922*TAXAS!$C$13)), IF($A922=TAXAS!$A$14,IF($B922="CRÉDITO",$D922-($D922*TAXAS!$C$14)), IF($A922=TAXAS!$A$15,IF($B922="CRÉDITO",$D922-($D922*TAXAS!$C$15)), IF($A922=TAXAS!$A$16,IF($B922="CRÉDITO",$D922-($D922*TAXAS!$C$16)), IF($A922=TAXAS!$A$17,IF($B922="CRÉDITO",$D922-($D922*TAXAS!$C$17)), IF($A922=TAXAS!$A$18,IF($B922="CRÉDITO",$D922-($D922*TAXAS!$C$18)), IF($A922=TAXAS!$A$19,IF($B922="CRÉDITO",$D922-($D922*TAXAS!$C$19)), IF($A922=TAXAS!$A$20,IF($B922="CRÉDITO",$D922-($D922*TAXAS!$C$20)), IF($A922=TAXAS!$A$21,IF($B922="CRÉDITO",$D922-($D922*TAXAS!$C$21)), IF($A922=TAXAS!$A$22,IF($B922="CRÉDITO",$D922-($D922*TAXAS!$C$22)), IF($A922=TAXAS!$A$23,IF($B922="CRÉDITO",$D922-($D922*TAXAS!$C$23)), IF($A922=TAXAS!$A$24,IF($B922="CRÉDITO",$D922-($D922*TAXAS!$C$24)), IF($A922=TAXAS!$A$25,IF($B922="CRÉDITO",$D922-($D922*TAXAS!$C$25)), IF($A922=TAXAS!$A$26,IF($B922="CRÉDITO",$D922-($D922*TAXAS!$C$26)), IF($A922=TAXAS!$A$27,IF($B922="CRÉDITO",$D922-($D922*TAXAS!$C$27))))))))))))))))))))))))))/1</f>
        <v>0</v>
      </c>
      <c r="G922" s="9">
        <f>IF($A922="VISA",IF($B922="PARCELADO ATÉ 3X",$D922-(D922*TAXAS!$D$4))/3,IF($A922="MASTER",IF($B922="PARCELADO ATÉ 3X",$D922-(D922*TAXAS!$D$5))/3,IF($A922="ELO",IF($B922="PARCELADO ATÉ 3X",$D922-(D922*TAXAS!$D$6))/3,IF($A922="HIPERCARD",IF($B922="PARCELADO ATÉ 3X",$D922-(D922*TAXAS!$D$7))/3,IF($A922="DINERS",IF($B922="PARCELADO ATÉ 3X",$D922-(D922*TAXAS!$D$8))/3,IF($A922="AMERICA EXPRESS",IF($B922="PARCELADO ATÉ 3X",$D922-(D922*TAXAS!$D$9))/3,IF($A922=TAXAS!$A$10,IF($B922="PARCELADO ATÉ 3X",$D922-($D922*TAXAS!$D$10))/3,IF($A922=TAXAS!$A$11,IF($B922="PARCELADO ATÉ 3X",$D922-($D922*TAXAS!$D$11))/3,IF($A922=TAXAS!$A$12,IF($B922="PARCELADO ATÉ 3X",$D922-($D922*TAXAS!$D$12))/3,IF($A922=TAXAS!$A$13,IF($B922="PARCELADO ATÉ 3X",$D922-($D922*TAXAS!$D$13))/3,IF($A922=TAXAS!$A$14,IF($B922="PARCELADO ATÉ 3X",$D922-($D922*TAXAS!$D$14))/3,IF($A922=TAXAS!$A$15,IF($B922="PARCELADO ATÉ 3X",$D922-($D922*TAXAS!$D$15))/3,IF($A922=TAXAS!$A$16,IF($B922="PARCELADO ATÉ 3X",$D922-($D922*TAXAS!$D$16))/3,IF($A922=TAXAS!$A$17,IF($B922="PARCELADO ATÉ 3X",$D922-($D922*TAXAS!$D$17))/3,IF($A922=TAXAS!$A$18,IF($B922="PARCELADO ATÉ 3X",$D922-($D922*TAXAS!$D$18))/3,IF($A922=TAXAS!$A$19,IF($B922="PARCELADO ATÉ 3X",$D922-($D922*TAXAS!$D$19))/3,IF($A922=TAXAS!$A$20,IF($B922="PARCELADO ATÉ 3X",$D922-($D922*TAXAS!$D$20))/3,IF($A922=TAXAS!$A$21,IF($B922="PARCELADO ATÉ 3X",$D922-($D922*TAXAS!$D$21))/3,IF($A922=TAXAS!$A$22,IF($B922="PARCELADO ATÉ 3X",$D922-($D922*TAXAS!$D$22))/3,IF($A922=TAXAS!$A$23,IF($B922="PARCELADO ATÉ 3X",$D922-($D922*TAXAS!$D$23))/3,IF($A922=TAXAS!$A$24,IF($B922="PARCELADO ATÉ 3X",$D922-($D922*TAXAS!$D$24))/3,IF($A922=TAXAS!$A$25,IF($B922="PARCELADO ATÉ 3X",$D922-($D922*TAXAS!$D$25))/3,IF($A922=TAXAS!$A$26,IF($B922="PARCELADO ATÉ 3X",$D922-($D922*TAXAS!$D$26))/3,IF($A922=TAXAS!$A$27,IF($B922="PARCELADO ATÉ 3X",$D922-($D922*TAXAS!$D$27))/3))))))))))))))))))))))))/1</f>
        <v>0</v>
      </c>
      <c r="H922" s="9">
        <f>IF($A922="VISA",IF($B922="PARCELADO ATÉ 6X",$D922-(D922*TAXAS!$E$4))/6,IF($A922="MASTER",IF($B922="PARCELADO ATÉ 6X",$D922-(D922*TAXAS!$E$5))/6,IF($A922="ELO",IF($B922="PARCELADO ATÉ 6X",$D922-(D922*TAXAS!$E$6))/6,IF($A922="HIPERCARD",IF($B922="PARCELADO ATÉ 6X",$D922-(D922*TAXAS!$E$7))/6,IF($A922="DINERS",IF($B922="PARCELADO ATÉ 6X",$D922-(D922*TAXAS!$E$8))/6,IF($A922="AMERICA EXPRESS",IF($B922="PARCELADO ATÉ 6X",$D922-(D922*TAXAS!$E$9))/6,IF($A922=TAXAS!$A$10,IF($B922="PARCELADO ATÉ 6X",$D922-($D922*TAXAS!$E$10))/6,IF($A922=TAXAS!$A$11,IF($B922="PARCELADO ATÉ 6X",$D922-($D922*TAXAS!$E$11))/6,IF($A922=TAXAS!$A$12,IF($B922="PARCELADO ATÉ 6X",$D922-($D922*TAXAS!$E$12))/6,IF($A922=TAXAS!$A$13,IF($B922="PARCELADO ATÉ 6X",$D922-($D922*TAXAS!$E$13))/6,IF($A922=TAXAS!$A$14,IF($B922="PARCELADO ATÉ 6X",$D922-($D922*TAXAS!$E$14))/6,IF($A922=TAXAS!$A$15,IF($B922="PARCELADO ATÉ 6X",$D922-($D922*TAXAS!$E$15))/6,IF($A922=TAXAS!$A$16,IF($B922="PARCELADO ATÉ 6X",$D922-($D922*TAXAS!$E$16))/6,IF($A922=TAXAS!$A$17,IF($B922="PARCELADO ATÉ 6X",$D922-($D922*TAXAS!$E$17))/6,IF($A922=TAXAS!$A$18,IF($B922="PARCELADO ATÉ 6X",$D922-($D922*TAXAS!$E$18))/6,IF($A922=TAXAS!$A$19,IF($B922="PARCELADO ATÉ 6X",$D922-($D922*TAXAS!$E$19))/6,IF($A922=TAXAS!$A$20,IF($B922="PARCELADO ATÉ 6X",$D922-($D922*TAXAS!$E$20))/6,IF($A922=TAXAS!$A$21,IF($B922="PARCELADO ATÉ 6X",$D922-($D922*TAXAS!$E$21))/6,IF($A922=TAXAS!$A$22,IF($B922="PARCELADO ATÉ 6X",$D922-($D922*TAXAS!$E$22))/6,IF($A922=TAXAS!$A$23,IF($B922="PARCELADO ATÉ 6X",$D922-($D922*TAXAS!$E$23))/6,IF($A922=TAXAS!$A$24,IF($B922="PARCELADO ATÉ 6X",$D922-($D922*TAXAS!$E$24))/6,IF($A922=TAXAS!$A$25,IF($B922="PARCELADO ATÉ 6X",$D922-($D922*TAXAS!$E$25))/6,IF($A922=TAXAS!$A$26,IF($B922="PARCELADO ATÉ 6X",$D922-($D922*TAXAS!$E$26))/6,IF($A922=TAXAS!$A$27,IF($B922="PARCELADO ATÉ 6X",$D922-($D922*TAXAS!$E$27))/6))))))))))))))))))))))))/1</f>
        <v>0</v>
      </c>
      <c r="I922" s="9">
        <f>IF($A922="VISA",IF($B922="PARCELADO ATÉ 12X",$D922-(D922*TAXAS!$F$4))/12,IF($A922="MASTER",IF($B922="PARCELADO ATÉ 12X",$D922-(D922*TAXAS!$F$5))/12,IF($A922="ELO",IF($B922="PARCELADO ATÉ 12X",$D922-(D922*TAXAS!$F$6))/12,IF($A922="HIPERCARD",IF($B922="PARCELADO ATÉ 12X",$D922-(D922*TAXAS!$F$7))/12,IF($A922="DINERS",IF($B922="PARCELADO ATÉ 12X",$D922-(D922*TAXAS!$F$8))/12,IF($A922="AMERICA EXPRESS",IF($B922="PARCELADO ATÉ 12X",$D922-(D922*TAXAS!$F$9))/12,IF($A922=TAXAS!$A$10,IF($B922="PARCELADO ATÉ 12X",$D922-($D922*TAXAS!$F$10))/12,IF($A922=TAXAS!$A$11,IF($B922="PARCELADO ATÉ 12X",$D922-($D922*TAXAS!$F$11))/12,IF($A922=TAXAS!$A$12,IF($B922="PARCELADO ATÉ 12X",$D922-($D922*TAXAS!$F$12))/12,IF($A922=TAXAS!$A$13,IF($B922="PARCELADO ATÉ 12X",$D922-($D922*TAXAS!$F$13))/12,IF($A922=TAXAS!$A$14,IF($B922="PARCELADO ATÉ 12X",$D922-($D922*TAXAS!$F$14))/12,IF($A922=TAXAS!$A$15,IF($B922="PARCELADO ATÉ 12X",$D922-($D922*TAXAS!$F$15))/12,IF($A922=TAXAS!$A$16,IF($B922="PARCELADO ATÉ 12X",$D922-($D922*TAXAS!$F$16))/12,IF($A922=TAXAS!$A$17,IF($B922="PARCELADO ATÉ 12X",$D922-($D922*TAXAS!$F$17))/12,IF($A922=TAXAS!$A$18,IF($B922="PARCELADO ATÉ 12X",$D922-($D922*TAXAS!$F$18))/12,IF($A922=TAXAS!$A$19,IF($B922="PARCELADO ATÉ 12X",$D922-($D922*TAXAS!$F$19))/12,IF($A922=TAXAS!$A$20,IF($B922="PARCELADO ATÉ 12X",$D922-($D922*TAXAS!$F$20))/12,IF($A922=TAXAS!$A$21,IF($B922="PARCELADO ATÉ 12X",$D922-($D922*TAXAS!$F$21))/12,IF($A922=TAXAS!$A$22,IF($B922="PARCELADO ATÉ 12X",$D922-($D922*TAXAS!$F$22))/12,IF($A922=TAXAS!$A$23,IF($B922="PARCELADO ATÉ 12X",$D922-($D922*TAXAS!$F$23))/12,IF($A922=TAXAS!$A$24,IF($B922="PARCELADO ATÉ 12X",$D922-($D922*TAXAS!$F$24))/12,IF($A922=TAXAS!$A$25,IF($B922="PARCELADO ATÉ 12X",$D922-($D922*TAXAS!$F$25))/12,IF($A922=TAXAS!$A$26,IF($B922="PARCELADO ATÉ 12X",$D922-($D922*TAXAS!$F$26))/12,IF($A922=TAXAS!$A$27,IF($B922="PARCELADO ATÉ 12X",$D922-($D922*TAXAS!$F$27))/12))))))))))))))))))))))))/1</f>
        <v>0</v>
      </c>
      <c r="J922" s="8">
        <f t="shared" si="0"/>
        <v>0</v>
      </c>
      <c r="K922" s="10" t="b">
        <f>IF($B922="PARCELADO ATÉ 3X",($D922-($D922*TAXAS!$D$4))-$J922)</f>
        <v>0</v>
      </c>
      <c r="L922" s="10" t="b">
        <f>IF($B922="PARCELADO ATÉ 6X",($D922-($D922*TAXAS!$E$4))-$J922)</f>
        <v>0</v>
      </c>
      <c r="M922" s="10" t="b">
        <f>IF($B922="PARCELADO ATÉ 12X",($D922-($D922*TAXAS!$F$4))-$J922)</f>
        <v>0</v>
      </c>
      <c r="N922" s="8">
        <f t="shared" si="1"/>
        <v>0</v>
      </c>
      <c r="O922" s="10">
        <f t="shared" si="2"/>
        <v>0</v>
      </c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spans="1:31" ht="15.75" customHeight="1" x14ac:dyDescent="0.2">
      <c r="A923" s="3"/>
      <c r="B923" s="5"/>
      <c r="C923" s="6"/>
      <c r="D923" s="42"/>
      <c r="E923" s="8">
        <f>IF($A923="VISA",IF($B923="DÉBITO",$D923-($D923*TAXAS!$B$4)),IF($A923="MASTER",IF($B923="DÉBITO",$D923-($D923*TAXAS!$B$5)),IF($A923="ELO", IF($B923="DÉBITO",$D923-($D923*TAXAS!$B$6)),IF($A923="HIPERCARD",IF($B923="DÉBITO",$D923-($D923*TAXAS!$B$7)),IF($A923="DINERS",IF($B923="DÉBITO",$D923-($D923*TAXAS!$B$8)),IF($A923="AMERICA EXPRESS",IF($B923="DÉBITO",$D923-($D923*TAXAS!$B$9)),IF($A923=TAXAS!$A$10,IF($B923="DÉBITO",$D923-($D923*TAXAS!$B$10)), IF($A923=TAXAS!$A$11,IF($B923="DÉBITO",$D923-($D923*TAXAS!$B$11)), IF($A923=TAXAS!$A$12,IF($B923="DÉBITO",$D923-($D923*TAXAS!$B$12)), IF($A923=TAXAS!$A$13,IF($B923="DÉBITO",$D923-($D923*TAXAS!$B$13)), IF($A923=TAXAS!$A$14,IF($B923="DÉBITO",$D923-($D923*TAXAS!$B$14)), IF($A923=TAXAS!$A$15,IF($B923="DÉBITO",$D923-($D923*TAXAS!$B$15)), IF($A923=TAXAS!$A$16,IF($B923="DÉBITO",$D923-($D923*TAXAS!$B$16)), IF($A923=TAXAS!$A$17,IF($B923="DÉBITO",$D923-($D923*TAXAS!$B$17)), IF($A923=TAXAS!$A$18,IF($B923="DÉBITO",$D923-($D923*TAXAS!$B$18)), IF($A923=TAXAS!$A$19,IF($B923="DÉBITO",$D923-($D923*TAXAS!$B$19)), IF($A923=TAXAS!$A$20,IF($B923="DÉBITO",$D923-($D923*TAXAS!$B$20)), IF($A923=TAXAS!$A$21,IF($B923="DÉBITO",$D923-($D923*TAXAS!$B$21)), IF($A923=TAXAS!$A$22,IF($B923="DÉBITO",$D923-($D923*TAXAS!$B$22)), IF($A923=TAXAS!$A$23,IF($B923="DÉBITO",$D923-($D923*TAXAS!$B$23)), IF($A923=TAXAS!$A$24,IF($B923="DÉBITO",$D923-($D923*TAXAS!$B$24)), IF($A923=TAXAS!$A$25,IF($B923="DÉBITO",$D923-($D923*TAXAS!$B$25)), IF($A923=TAXAS!$A$26,IF($B923="DÉBITO",$D923-($D923*TAXAS!$B$26)), IF($A923=TAXAS!$A$27,IF($B923="DÉBITO",$D923-($D923*TAXAS!$B$27))))))))))))))))))))))))))/1</f>
        <v>0</v>
      </c>
      <c r="F923" s="8">
        <f>IF($A923="VISA",IF($B923="CRÉDITO",$D923-($D923*TAXAS!$C$4)),IF($A923="MASTER",IF($B923="CRÉDITO",$D923-($D923*TAXAS!$C$5)),IF($A923="ELO", IF($B923="CRÉDITO",$D923-($D923*TAXAS!$C$6)),IF($A923="HIPERCARD",IF($B923="CRÉDITO",$D923-($D923*TAXAS!$C$7)),IF($A923="DINERS",IF($B923="CRÉDITO",$D923-($D923*TAXAS!$C$8)),IF($A923="AMERICA EXPRESS",IF($B923="CRÉDITO",$D923-($D923*TAXAS!$C$9)),IF($A923=TAXAS!$A$10,IF($B923="CRÉDITO",$D923-($D923*TAXAS!$C$10)), IF($A923=TAXAS!$A$11,IF($B923="CRÉDITO",$D923-($D923*TAXAS!$C$11)), IF($A923=TAXAS!$A$12,IF($B923="CRÉDITO",$D923-($D923*TAXAS!$C$12)), IF($A923=TAXAS!$A$13,IF($B923="CRÉDITO",$D923-($D923*TAXAS!$C$13)), IF($A923=TAXAS!$A$14,IF($B923="CRÉDITO",$D923-($D923*TAXAS!$C$14)), IF($A923=TAXAS!$A$15,IF($B923="CRÉDITO",$D923-($D923*TAXAS!$C$15)), IF($A923=TAXAS!$A$16,IF($B923="CRÉDITO",$D923-($D923*TAXAS!$C$16)), IF($A923=TAXAS!$A$17,IF($B923="CRÉDITO",$D923-($D923*TAXAS!$C$17)), IF($A923=TAXAS!$A$18,IF($B923="CRÉDITO",$D923-($D923*TAXAS!$C$18)), IF($A923=TAXAS!$A$19,IF($B923="CRÉDITO",$D923-($D923*TAXAS!$C$19)), IF($A923=TAXAS!$A$20,IF($B923="CRÉDITO",$D923-($D923*TAXAS!$C$20)), IF($A923=TAXAS!$A$21,IF($B923="CRÉDITO",$D923-($D923*TAXAS!$C$21)), IF($A923=TAXAS!$A$22,IF($B923="CRÉDITO",$D923-($D923*TAXAS!$C$22)), IF($A923=TAXAS!$A$23,IF($B923="CRÉDITO",$D923-($D923*TAXAS!$C$23)), IF($A923=TAXAS!$A$24,IF($B923="CRÉDITO",$D923-($D923*TAXAS!$C$24)), IF($A923=TAXAS!$A$25,IF($B923="CRÉDITO",$D923-($D923*TAXAS!$C$25)), IF($A923=TAXAS!$A$26,IF($B923="CRÉDITO",$D923-($D923*TAXAS!$C$26)), IF($A923=TAXAS!$A$27,IF($B923="CRÉDITO",$D923-($D923*TAXAS!$C$27))))))))))))))))))))))))))/1</f>
        <v>0</v>
      </c>
      <c r="G923" s="9">
        <f>IF($A923="VISA",IF($B923="PARCELADO ATÉ 3X",$D923-(D923*TAXAS!$D$4))/3,IF($A923="MASTER",IF($B923="PARCELADO ATÉ 3X",$D923-(D923*TAXAS!$D$5))/3,IF($A923="ELO",IF($B923="PARCELADO ATÉ 3X",$D923-(D923*TAXAS!$D$6))/3,IF($A923="HIPERCARD",IF($B923="PARCELADO ATÉ 3X",$D923-(D923*TAXAS!$D$7))/3,IF($A923="DINERS",IF($B923="PARCELADO ATÉ 3X",$D923-(D923*TAXAS!$D$8))/3,IF($A923="AMERICA EXPRESS",IF($B923="PARCELADO ATÉ 3X",$D923-(D923*TAXAS!$D$9))/3,IF($A923=TAXAS!$A$10,IF($B923="PARCELADO ATÉ 3X",$D923-($D923*TAXAS!$D$10))/3,IF($A923=TAXAS!$A$11,IF($B923="PARCELADO ATÉ 3X",$D923-($D923*TAXAS!$D$11))/3,IF($A923=TAXAS!$A$12,IF($B923="PARCELADO ATÉ 3X",$D923-($D923*TAXAS!$D$12))/3,IF($A923=TAXAS!$A$13,IF($B923="PARCELADO ATÉ 3X",$D923-($D923*TAXAS!$D$13))/3,IF($A923=TAXAS!$A$14,IF($B923="PARCELADO ATÉ 3X",$D923-($D923*TAXAS!$D$14))/3,IF($A923=TAXAS!$A$15,IF($B923="PARCELADO ATÉ 3X",$D923-($D923*TAXAS!$D$15))/3,IF($A923=TAXAS!$A$16,IF($B923="PARCELADO ATÉ 3X",$D923-($D923*TAXAS!$D$16))/3,IF($A923=TAXAS!$A$17,IF($B923="PARCELADO ATÉ 3X",$D923-($D923*TAXAS!$D$17))/3,IF($A923=TAXAS!$A$18,IF($B923="PARCELADO ATÉ 3X",$D923-($D923*TAXAS!$D$18))/3,IF($A923=TAXAS!$A$19,IF($B923="PARCELADO ATÉ 3X",$D923-($D923*TAXAS!$D$19))/3,IF($A923=TAXAS!$A$20,IF($B923="PARCELADO ATÉ 3X",$D923-($D923*TAXAS!$D$20))/3,IF($A923=TAXAS!$A$21,IF($B923="PARCELADO ATÉ 3X",$D923-($D923*TAXAS!$D$21))/3,IF($A923=TAXAS!$A$22,IF($B923="PARCELADO ATÉ 3X",$D923-($D923*TAXAS!$D$22))/3,IF($A923=TAXAS!$A$23,IF($B923="PARCELADO ATÉ 3X",$D923-($D923*TAXAS!$D$23))/3,IF($A923=TAXAS!$A$24,IF($B923="PARCELADO ATÉ 3X",$D923-($D923*TAXAS!$D$24))/3,IF($A923=TAXAS!$A$25,IF($B923="PARCELADO ATÉ 3X",$D923-($D923*TAXAS!$D$25))/3,IF($A923=TAXAS!$A$26,IF($B923="PARCELADO ATÉ 3X",$D923-($D923*TAXAS!$D$26))/3,IF($A923=TAXAS!$A$27,IF($B923="PARCELADO ATÉ 3X",$D923-($D923*TAXAS!$D$27))/3))))))))))))))))))))))))/1</f>
        <v>0</v>
      </c>
      <c r="H923" s="9">
        <f>IF($A923="VISA",IF($B923="PARCELADO ATÉ 6X",$D923-(D923*TAXAS!$E$4))/6,IF($A923="MASTER",IF($B923="PARCELADO ATÉ 6X",$D923-(D923*TAXAS!$E$5))/6,IF($A923="ELO",IF($B923="PARCELADO ATÉ 6X",$D923-(D923*TAXAS!$E$6))/6,IF($A923="HIPERCARD",IF($B923="PARCELADO ATÉ 6X",$D923-(D923*TAXAS!$E$7))/6,IF($A923="DINERS",IF($B923="PARCELADO ATÉ 6X",$D923-(D923*TAXAS!$E$8))/6,IF($A923="AMERICA EXPRESS",IF($B923="PARCELADO ATÉ 6X",$D923-(D923*TAXAS!$E$9))/6,IF($A923=TAXAS!$A$10,IF($B923="PARCELADO ATÉ 6X",$D923-($D923*TAXAS!$E$10))/6,IF($A923=TAXAS!$A$11,IF($B923="PARCELADO ATÉ 6X",$D923-($D923*TAXAS!$E$11))/6,IF($A923=TAXAS!$A$12,IF($B923="PARCELADO ATÉ 6X",$D923-($D923*TAXAS!$E$12))/6,IF($A923=TAXAS!$A$13,IF($B923="PARCELADO ATÉ 6X",$D923-($D923*TAXAS!$E$13))/6,IF($A923=TAXAS!$A$14,IF($B923="PARCELADO ATÉ 6X",$D923-($D923*TAXAS!$E$14))/6,IF($A923=TAXAS!$A$15,IF($B923="PARCELADO ATÉ 6X",$D923-($D923*TAXAS!$E$15))/6,IF($A923=TAXAS!$A$16,IF($B923="PARCELADO ATÉ 6X",$D923-($D923*TAXAS!$E$16))/6,IF($A923=TAXAS!$A$17,IF($B923="PARCELADO ATÉ 6X",$D923-($D923*TAXAS!$E$17))/6,IF($A923=TAXAS!$A$18,IF($B923="PARCELADO ATÉ 6X",$D923-($D923*TAXAS!$E$18))/6,IF($A923=TAXAS!$A$19,IF($B923="PARCELADO ATÉ 6X",$D923-($D923*TAXAS!$E$19))/6,IF($A923=TAXAS!$A$20,IF($B923="PARCELADO ATÉ 6X",$D923-($D923*TAXAS!$E$20))/6,IF($A923=TAXAS!$A$21,IF($B923="PARCELADO ATÉ 6X",$D923-($D923*TAXAS!$E$21))/6,IF($A923=TAXAS!$A$22,IF($B923="PARCELADO ATÉ 6X",$D923-($D923*TAXAS!$E$22))/6,IF($A923=TAXAS!$A$23,IF($B923="PARCELADO ATÉ 6X",$D923-($D923*TAXAS!$E$23))/6,IF($A923=TAXAS!$A$24,IF($B923="PARCELADO ATÉ 6X",$D923-($D923*TAXAS!$E$24))/6,IF($A923=TAXAS!$A$25,IF($B923="PARCELADO ATÉ 6X",$D923-($D923*TAXAS!$E$25))/6,IF($A923=TAXAS!$A$26,IF($B923="PARCELADO ATÉ 6X",$D923-($D923*TAXAS!$E$26))/6,IF($A923=TAXAS!$A$27,IF($B923="PARCELADO ATÉ 6X",$D923-($D923*TAXAS!$E$27))/6))))))))))))))))))))))))/1</f>
        <v>0</v>
      </c>
      <c r="I923" s="9">
        <f>IF($A923="VISA",IF($B923="PARCELADO ATÉ 12X",$D923-(D923*TAXAS!$F$4))/12,IF($A923="MASTER",IF($B923="PARCELADO ATÉ 12X",$D923-(D923*TAXAS!$F$5))/12,IF($A923="ELO",IF($B923="PARCELADO ATÉ 12X",$D923-(D923*TAXAS!$F$6))/12,IF($A923="HIPERCARD",IF($B923="PARCELADO ATÉ 12X",$D923-(D923*TAXAS!$F$7))/12,IF($A923="DINERS",IF($B923="PARCELADO ATÉ 12X",$D923-(D923*TAXAS!$F$8))/12,IF($A923="AMERICA EXPRESS",IF($B923="PARCELADO ATÉ 12X",$D923-(D923*TAXAS!$F$9))/12,IF($A923=TAXAS!$A$10,IF($B923="PARCELADO ATÉ 12X",$D923-($D923*TAXAS!$F$10))/12,IF($A923=TAXAS!$A$11,IF($B923="PARCELADO ATÉ 12X",$D923-($D923*TAXAS!$F$11))/12,IF($A923=TAXAS!$A$12,IF($B923="PARCELADO ATÉ 12X",$D923-($D923*TAXAS!$F$12))/12,IF($A923=TAXAS!$A$13,IF($B923="PARCELADO ATÉ 12X",$D923-($D923*TAXAS!$F$13))/12,IF($A923=TAXAS!$A$14,IF($B923="PARCELADO ATÉ 12X",$D923-($D923*TAXAS!$F$14))/12,IF($A923=TAXAS!$A$15,IF($B923="PARCELADO ATÉ 12X",$D923-($D923*TAXAS!$F$15))/12,IF($A923=TAXAS!$A$16,IF($B923="PARCELADO ATÉ 12X",$D923-($D923*TAXAS!$F$16))/12,IF($A923=TAXAS!$A$17,IF($B923="PARCELADO ATÉ 12X",$D923-($D923*TAXAS!$F$17))/12,IF($A923=TAXAS!$A$18,IF($B923="PARCELADO ATÉ 12X",$D923-($D923*TAXAS!$F$18))/12,IF($A923=TAXAS!$A$19,IF($B923="PARCELADO ATÉ 12X",$D923-($D923*TAXAS!$F$19))/12,IF($A923=TAXAS!$A$20,IF($B923="PARCELADO ATÉ 12X",$D923-($D923*TAXAS!$F$20))/12,IF($A923=TAXAS!$A$21,IF($B923="PARCELADO ATÉ 12X",$D923-($D923*TAXAS!$F$21))/12,IF($A923=TAXAS!$A$22,IF($B923="PARCELADO ATÉ 12X",$D923-($D923*TAXAS!$F$22))/12,IF($A923=TAXAS!$A$23,IF($B923="PARCELADO ATÉ 12X",$D923-($D923*TAXAS!$F$23))/12,IF($A923=TAXAS!$A$24,IF($B923="PARCELADO ATÉ 12X",$D923-($D923*TAXAS!$F$24))/12,IF($A923=TAXAS!$A$25,IF($B923="PARCELADO ATÉ 12X",$D923-($D923*TAXAS!$F$25))/12,IF($A923=TAXAS!$A$26,IF($B923="PARCELADO ATÉ 12X",$D923-($D923*TAXAS!$F$26))/12,IF($A923=TAXAS!$A$27,IF($B923="PARCELADO ATÉ 12X",$D923-($D923*TAXAS!$F$27))/12))))))))))))))))))))))))/1</f>
        <v>0</v>
      </c>
      <c r="J923" s="8">
        <f t="shared" si="0"/>
        <v>0</v>
      </c>
      <c r="K923" s="10" t="b">
        <f>IF($B923="PARCELADO ATÉ 3X",($D923-($D923*TAXAS!$D$4))-$J923)</f>
        <v>0</v>
      </c>
      <c r="L923" s="10" t="b">
        <f>IF($B923="PARCELADO ATÉ 6X",($D923-($D923*TAXAS!$E$4))-$J923)</f>
        <v>0</v>
      </c>
      <c r="M923" s="10" t="b">
        <f>IF($B923="PARCELADO ATÉ 12X",($D923-($D923*TAXAS!$F$4))-$J923)</f>
        <v>0</v>
      </c>
      <c r="N923" s="8">
        <f t="shared" si="1"/>
        <v>0</v>
      </c>
      <c r="O923" s="10">
        <f t="shared" si="2"/>
        <v>0</v>
      </c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spans="1:31" ht="15.75" customHeight="1" x14ac:dyDescent="0.2">
      <c r="A924" s="3"/>
      <c r="B924" s="5"/>
      <c r="C924" s="6"/>
      <c r="D924" s="42"/>
      <c r="E924" s="8">
        <f>IF($A924="VISA",IF($B924="DÉBITO",$D924-($D924*TAXAS!$B$4)),IF($A924="MASTER",IF($B924="DÉBITO",$D924-($D924*TAXAS!$B$5)),IF($A924="ELO", IF($B924="DÉBITO",$D924-($D924*TAXAS!$B$6)),IF($A924="HIPERCARD",IF($B924="DÉBITO",$D924-($D924*TAXAS!$B$7)),IF($A924="DINERS",IF($B924="DÉBITO",$D924-($D924*TAXAS!$B$8)),IF($A924="AMERICA EXPRESS",IF($B924="DÉBITO",$D924-($D924*TAXAS!$B$9)),IF($A924=TAXAS!$A$10,IF($B924="DÉBITO",$D924-($D924*TAXAS!$B$10)), IF($A924=TAXAS!$A$11,IF($B924="DÉBITO",$D924-($D924*TAXAS!$B$11)), IF($A924=TAXAS!$A$12,IF($B924="DÉBITO",$D924-($D924*TAXAS!$B$12)), IF($A924=TAXAS!$A$13,IF($B924="DÉBITO",$D924-($D924*TAXAS!$B$13)), IF($A924=TAXAS!$A$14,IF($B924="DÉBITO",$D924-($D924*TAXAS!$B$14)), IF($A924=TAXAS!$A$15,IF($B924="DÉBITO",$D924-($D924*TAXAS!$B$15)), IF($A924=TAXAS!$A$16,IF($B924="DÉBITO",$D924-($D924*TAXAS!$B$16)), IF($A924=TAXAS!$A$17,IF($B924="DÉBITO",$D924-($D924*TAXAS!$B$17)), IF($A924=TAXAS!$A$18,IF($B924="DÉBITO",$D924-($D924*TAXAS!$B$18)), IF($A924=TAXAS!$A$19,IF($B924="DÉBITO",$D924-($D924*TAXAS!$B$19)), IF($A924=TAXAS!$A$20,IF($B924="DÉBITO",$D924-($D924*TAXAS!$B$20)), IF($A924=TAXAS!$A$21,IF($B924="DÉBITO",$D924-($D924*TAXAS!$B$21)), IF($A924=TAXAS!$A$22,IF($B924="DÉBITO",$D924-($D924*TAXAS!$B$22)), IF($A924=TAXAS!$A$23,IF($B924="DÉBITO",$D924-($D924*TAXAS!$B$23)), IF($A924=TAXAS!$A$24,IF($B924="DÉBITO",$D924-($D924*TAXAS!$B$24)), IF($A924=TAXAS!$A$25,IF($B924="DÉBITO",$D924-($D924*TAXAS!$B$25)), IF($A924=TAXAS!$A$26,IF($B924="DÉBITO",$D924-($D924*TAXAS!$B$26)), IF($A924=TAXAS!$A$27,IF($B924="DÉBITO",$D924-($D924*TAXAS!$B$27))))))))))))))))))))))))))/1</f>
        <v>0</v>
      </c>
      <c r="F924" s="8">
        <f>IF($A924="VISA",IF($B924="CRÉDITO",$D924-($D924*TAXAS!$C$4)),IF($A924="MASTER",IF($B924="CRÉDITO",$D924-($D924*TAXAS!$C$5)),IF($A924="ELO", IF($B924="CRÉDITO",$D924-($D924*TAXAS!$C$6)),IF($A924="HIPERCARD",IF($B924="CRÉDITO",$D924-($D924*TAXAS!$C$7)),IF($A924="DINERS",IF($B924="CRÉDITO",$D924-($D924*TAXAS!$C$8)),IF($A924="AMERICA EXPRESS",IF($B924="CRÉDITO",$D924-($D924*TAXAS!$C$9)),IF($A924=TAXAS!$A$10,IF($B924="CRÉDITO",$D924-($D924*TAXAS!$C$10)), IF($A924=TAXAS!$A$11,IF($B924="CRÉDITO",$D924-($D924*TAXAS!$C$11)), IF($A924=TAXAS!$A$12,IF($B924="CRÉDITO",$D924-($D924*TAXAS!$C$12)), IF($A924=TAXAS!$A$13,IF($B924="CRÉDITO",$D924-($D924*TAXAS!$C$13)), IF($A924=TAXAS!$A$14,IF($B924="CRÉDITO",$D924-($D924*TAXAS!$C$14)), IF($A924=TAXAS!$A$15,IF($B924="CRÉDITO",$D924-($D924*TAXAS!$C$15)), IF($A924=TAXAS!$A$16,IF($B924="CRÉDITO",$D924-($D924*TAXAS!$C$16)), IF($A924=TAXAS!$A$17,IF($B924="CRÉDITO",$D924-($D924*TAXAS!$C$17)), IF($A924=TAXAS!$A$18,IF($B924="CRÉDITO",$D924-($D924*TAXAS!$C$18)), IF($A924=TAXAS!$A$19,IF($B924="CRÉDITO",$D924-($D924*TAXAS!$C$19)), IF($A924=TAXAS!$A$20,IF($B924="CRÉDITO",$D924-($D924*TAXAS!$C$20)), IF($A924=TAXAS!$A$21,IF($B924="CRÉDITO",$D924-($D924*TAXAS!$C$21)), IF($A924=TAXAS!$A$22,IF($B924="CRÉDITO",$D924-($D924*TAXAS!$C$22)), IF($A924=TAXAS!$A$23,IF($B924="CRÉDITO",$D924-($D924*TAXAS!$C$23)), IF($A924=TAXAS!$A$24,IF($B924="CRÉDITO",$D924-($D924*TAXAS!$C$24)), IF($A924=TAXAS!$A$25,IF($B924="CRÉDITO",$D924-($D924*TAXAS!$C$25)), IF($A924=TAXAS!$A$26,IF($B924="CRÉDITO",$D924-($D924*TAXAS!$C$26)), IF($A924=TAXAS!$A$27,IF($B924="CRÉDITO",$D924-($D924*TAXAS!$C$27))))))))))))))))))))))))))/1</f>
        <v>0</v>
      </c>
      <c r="G924" s="9">
        <f>IF($A924="VISA",IF($B924="PARCELADO ATÉ 3X",$D924-(D924*TAXAS!$D$4))/3,IF($A924="MASTER",IF($B924="PARCELADO ATÉ 3X",$D924-(D924*TAXAS!$D$5))/3,IF($A924="ELO",IF($B924="PARCELADO ATÉ 3X",$D924-(D924*TAXAS!$D$6))/3,IF($A924="HIPERCARD",IF($B924="PARCELADO ATÉ 3X",$D924-(D924*TAXAS!$D$7))/3,IF($A924="DINERS",IF($B924="PARCELADO ATÉ 3X",$D924-(D924*TAXAS!$D$8))/3,IF($A924="AMERICA EXPRESS",IF($B924="PARCELADO ATÉ 3X",$D924-(D924*TAXAS!$D$9))/3,IF($A924=TAXAS!$A$10,IF($B924="PARCELADO ATÉ 3X",$D924-($D924*TAXAS!$D$10))/3,IF($A924=TAXAS!$A$11,IF($B924="PARCELADO ATÉ 3X",$D924-($D924*TAXAS!$D$11))/3,IF($A924=TAXAS!$A$12,IF($B924="PARCELADO ATÉ 3X",$D924-($D924*TAXAS!$D$12))/3,IF($A924=TAXAS!$A$13,IF($B924="PARCELADO ATÉ 3X",$D924-($D924*TAXAS!$D$13))/3,IF($A924=TAXAS!$A$14,IF($B924="PARCELADO ATÉ 3X",$D924-($D924*TAXAS!$D$14))/3,IF($A924=TAXAS!$A$15,IF($B924="PARCELADO ATÉ 3X",$D924-($D924*TAXAS!$D$15))/3,IF($A924=TAXAS!$A$16,IF($B924="PARCELADO ATÉ 3X",$D924-($D924*TAXAS!$D$16))/3,IF($A924=TAXAS!$A$17,IF($B924="PARCELADO ATÉ 3X",$D924-($D924*TAXAS!$D$17))/3,IF($A924=TAXAS!$A$18,IF($B924="PARCELADO ATÉ 3X",$D924-($D924*TAXAS!$D$18))/3,IF($A924=TAXAS!$A$19,IF($B924="PARCELADO ATÉ 3X",$D924-($D924*TAXAS!$D$19))/3,IF($A924=TAXAS!$A$20,IF($B924="PARCELADO ATÉ 3X",$D924-($D924*TAXAS!$D$20))/3,IF($A924=TAXAS!$A$21,IF($B924="PARCELADO ATÉ 3X",$D924-($D924*TAXAS!$D$21))/3,IF($A924=TAXAS!$A$22,IF($B924="PARCELADO ATÉ 3X",$D924-($D924*TAXAS!$D$22))/3,IF($A924=TAXAS!$A$23,IF($B924="PARCELADO ATÉ 3X",$D924-($D924*TAXAS!$D$23))/3,IF($A924=TAXAS!$A$24,IF($B924="PARCELADO ATÉ 3X",$D924-($D924*TAXAS!$D$24))/3,IF($A924=TAXAS!$A$25,IF($B924="PARCELADO ATÉ 3X",$D924-($D924*TAXAS!$D$25))/3,IF($A924=TAXAS!$A$26,IF($B924="PARCELADO ATÉ 3X",$D924-($D924*TAXAS!$D$26))/3,IF($A924=TAXAS!$A$27,IF($B924="PARCELADO ATÉ 3X",$D924-($D924*TAXAS!$D$27))/3))))))))))))))))))))))))/1</f>
        <v>0</v>
      </c>
      <c r="H924" s="9">
        <f>IF($A924="VISA",IF($B924="PARCELADO ATÉ 6X",$D924-(D924*TAXAS!$E$4))/6,IF($A924="MASTER",IF($B924="PARCELADO ATÉ 6X",$D924-(D924*TAXAS!$E$5))/6,IF($A924="ELO",IF($B924="PARCELADO ATÉ 6X",$D924-(D924*TAXAS!$E$6))/6,IF($A924="HIPERCARD",IF($B924="PARCELADO ATÉ 6X",$D924-(D924*TAXAS!$E$7))/6,IF($A924="DINERS",IF($B924="PARCELADO ATÉ 6X",$D924-(D924*TAXAS!$E$8))/6,IF($A924="AMERICA EXPRESS",IF($B924="PARCELADO ATÉ 6X",$D924-(D924*TAXAS!$E$9))/6,IF($A924=TAXAS!$A$10,IF($B924="PARCELADO ATÉ 6X",$D924-($D924*TAXAS!$E$10))/6,IF($A924=TAXAS!$A$11,IF($B924="PARCELADO ATÉ 6X",$D924-($D924*TAXAS!$E$11))/6,IF($A924=TAXAS!$A$12,IF($B924="PARCELADO ATÉ 6X",$D924-($D924*TAXAS!$E$12))/6,IF($A924=TAXAS!$A$13,IF($B924="PARCELADO ATÉ 6X",$D924-($D924*TAXAS!$E$13))/6,IF($A924=TAXAS!$A$14,IF($B924="PARCELADO ATÉ 6X",$D924-($D924*TAXAS!$E$14))/6,IF($A924=TAXAS!$A$15,IF($B924="PARCELADO ATÉ 6X",$D924-($D924*TAXAS!$E$15))/6,IF($A924=TAXAS!$A$16,IF($B924="PARCELADO ATÉ 6X",$D924-($D924*TAXAS!$E$16))/6,IF($A924=TAXAS!$A$17,IF($B924="PARCELADO ATÉ 6X",$D924-($D924*TAXAS!$E$17))/6,IF($A924=TAXAS!$A$18,IF($B924="PARCELADO ATÉ 6X",$D924-($D924*TAXAS!$E$18))/6,IF($A924=TAXAS!$A$19,IF($B924="PARCELADO ATÉ 6X",$D924-($D924*TAXAS!$E$19))/6,IF($A924=TAXAS!$A$20,IF($B924="PARCELADO ATÉ 6X",$D924-($D924*TAXAS!$E$20))/6,IF($A924=TAXAS!$A$21,IF($B924="PARCELADO ATÉ 6X",$D924-($D924*TAXAS!$E$21))/6,IF($A924=TAXAS!$A$22,IF($B924="PARCELADO ATÉ 6X",$D924-($D924*TAXAS!$E$22))/6,IF($A924=TAXAS!$A$23,IF($B924="PARCELADO ATÉ 6X",$D924-($D924*TAXAS!$E$23))/6,IF($A924=TAXAS!$A$24,IF($B924="PARCELADO ATÉ 6X",$D924-($D924*TAXAS!$E$24))/6,IF($A924=TAXAS!$A$25,IF($B924="PARCELADO ATÉ 6X",$D924-($D924*TAXAS!$E$25))/6,IF($A924=TAXAS!$A$26,IF($B924="PARCELADO ATÉ 6X",$D924-($D924*TAXAS!$E$26))/6,IF($A924=TAXAS!$A$27,IF($B924="PARCELADO ATÉ 6X",$D924-($D924*TAXAS!$E$27))/6))))))))))))))))))))))))/1</f>
        <v>0</v>
      </c>
      <c r="I924" s="9">
        <f>IF($A924="VISA",IF($B924="PARCELADO ATÉ 12X",$D924-(D924*TAXAS!$F$4))/12,IF($A924="MASTER",IF($B924="PARCELADO ATÉ 12X",$D924-(D924*TAXAS!$F$5))/12,IF($A924="ELO",IF($B924="PARCELADO ATÉ 12X",$D924-(D924*TAXAS!$F$6))/12,IF($A924="HIPERCARD",IF($B924="PARCELADO ATÉ 12X",$D924-(D924*TAXAS!$F$7))/12,IF($A924="DINERS",IF($B924="PARCELADO ATÉ 12X",$D924-(D924*TAXAS!$F$8))/12,IF($A924="AMERICA EXPRESS",IF($B924="PARCELADO ATÉ 12X",$D924-(D924*TAXAS!$F$9))/12,IF($A924=TAXAS!$A$10,IF($B924="PARCELADO ATÉ 12X",$D924-($D924*TAXAS!$F$10))/12,IF($A924=TAXAS!$A$11,IF($B924="PARCELADO ATÉ 12X",$D924-($D924*TAXAS!$F$11))/12,IF($A924=TAXAS!$A$12,IF($B924="PARCELADO ATÉ 12X",$D924-($D924*TAXAS!$F$12))/12,IF($A924=TAXAS!$A$13,IF($B924="PARCELADO ATÉ 12X",$D924-($D924*TAXAS!$F$13))/12,IF($A924=TAXAS!$A$14,IF($B924="PARCELADO ATÉ 12X",$D924-($D924*TAXAS!$F$14))/12,IF($A924=TAXAS!$A$15,IF($B924="PARCELADO ATÉ 12X",$D924-($D924*TAXAS!$F$15))/12,IF($A924=TAXAS!$A$16,IF($B924="PARCELADO ATÉ 12X",$D924-($D924*TAXAS!$F$16))/12,IF($A924=TAXAS!$A$17,IF($B924="PARCELADO ATÉ 12X",$D924-($D924*TAXAS!$F$17))/12,IF($A924=TAXAS!$A$18,IF($B924="PARCELADO ATÉ 12X",$D924-($D924*TAXAS!$F$18))/12,IF($A924=TAXAS!$A$19,IF($B924="PARCELADO ATÉ 12X",$D924-($D924*TAXAS!$F$19))/12,IF($A924=TAXAS!$A$20,IF($B924="PARCELADO ATÉ 12X",$D924-($D924*TAXAS!$F$20))/12,IF($A924=TAXAS!$A$21,IF($B924="PARCELADO ATÉ 12X",$D924-($D924*TAXAS!$F$21))/12,IF($A924=TAXAS!$A$22,IF($B924="PARCELADO ATÉ 12X",$D924-($D924*TAXAS!$F$22))/12,IF($A924=TAXAS!$A$23,IF($B924="PARCELADO ATÉ 12X",$D924-($D924*TAXAS!$F$23))/12,IF($A924=TAXAS!$A$24,IF($B924="PARCELADO ATÉ 12X",$D924-($D924*TAXAS!$F$24))/12,IF($A924=TAXAS!$A$25,IF($B924="PARCELADO ATÉ 12X",$D924-($D924*TAXAS!$F$25))/12,IF($A924=TAXAS!$A$26,IF($B924="PARCELADO ATÉ 12X",$D924-($D924*TAXAS!$F$26))/12,IF($A924=TAXAS!$A$27,IF($B924="PARCELADO ATÉ 12X",$D924-($D924*TAXAS!$F$27))/12))))))))))))))))))))))))/1</f>
        <v>0</v>
      </c>
      <c r="J924" s="8">
        <f t="shared" si="0"/>
        <v>0</v>
      </c>
      <c r="K924" s="10" t="b">
        <f>IF($B924="PARCELADO ATÉ 3X",($D924-($D924*TAXAS!$D$4))-$J924)</f>
        <v>0</v>
      </c>
      <c r="L924" s="10" t="b">
        <f>IF($B924="PARCELADO ATÉ 6X",($D924-($D924*TAXAS!$E$4))-$J924)</f>
        <v>0</v>
      </c>
      <c r="M924" s="10" t="b">
        <f>IF($B924="PARCELADO ATÉ 12X",($D924-($D924*TAXAS!$F$4))-$J924)</f>
        <v>0</v>
      </c>
      <c r="N924" s="8">
        <f t="shared" si="1"/>
        <v>0</v>
      </c>
      <c r="O924" s="10">
        <f t="shared" si="2"/>
        <v>0</v>
      </c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spans="1:31" ht="15.75" customHeight="1" x14ac:dyDescent="0.2">
      <c r="A925" s="3"/>
      <c r="B925" s="5"/>
      <c r="C925" s="6"/>
      <c r="D925" s="42"/>
      <c r="E925" s="8">
        <f>IF($A925="VISA",IF($B925="DÉBITO",$D925-($D925*TAXAS!$B$4)),IF($A925="MASTER",IF($B925="DÉBITO",$D925-($D925*TAXAS!$B$5)),IF($A925="ELO", IF($B925="DÉBITO",$D925-($D925*TAXAS!$B$6)),IF($A925="HIPERCARD",IF($B925="DÉBITO",$D925-($D925*TAXAS!$B$7)),IF($A925="DINERS",IF($B925="DÉBITO",$D925-($D925*TAXAS!$B$8)),IF($A925="AMERICA EXPRESS",IF($B925="DÉBITO",$D925-($D925*TAXAS!$B$9)),IF($A925=TAXAS!$A$10,IF($B925="DÉBITO",$D925-($D925*TAXAS!$B$10)), IF($A925=TAXAS!$A$11,IF($B925="DÉBITO",$D925-($D925*TAXAS!$B$11)), IF($A925=TAXAS!$A$12,IF($B925="DÉBITO",$D925-($D925*TAXAS!$B$12)), IF($A925=TAXAS!$A$13,IF($B925="DÉBITO",$D925-($D925*TAXAS!$B$13)), IF($A925=TAXAS!$A$14,IF($B925="DÉBITO",$D925-($D925*TAXAS!$B$14)), IF($A925=TAXAS!$A$15,IF($B925="DÉBITO",$D925-($D925*TAXAS!$B$15)), IF($A925=TAXAS!$A$16,IF($B925="DÉBITO",$D925-($D925*TAXAS!$B$16)), IF($A925=TAXAS!$A$17,IF($B925="DÉBITO",$D925-($D925*TAXAS!$B$17)), IF($A925=TAXAS!$A$18,IF($B925="DÉBITO",$D925-($D925*TAXAS!$B$18)), IF($A925=TAXAS!$A$19,IF($B925="DÉBITO",$D925-($D925*TAXAS!$B$19)), IF($A925=TAXAS!$A$20,IF($B925="DÉBITO",$D925-($D925*TAXAS!$B$20)), IF($A925=TAXAS!$A$21,IF($B925="DÉBITO",$D925-($D925*TAXAS!$B$21)), IF($A925=TAXAS!$A$22,IF($B925="DÉBITO",$D925-($D925*TAXAS!$B$22)), IF($A925=TAXAS!$A$23,IF($B925="DÉBITO",$D925-($D925*TAXAS!$B$23)), IF($A925=TAXAS!$A$24,IF($B925="DÉBITO",$D925-($D925*TAXAS!$B$24)), IF($A925=TAXAS!$A$25,IF($B925="DÉBITO",$D925-($D925*TAXAS!$B$25)), IF($A925=TAXAS!$A$26,IF($B925="DÉBITO",$D925-($D925*TAXAS!$B$26)), IF($A925=TAXAS!$A$27,IF($B925="DÉBITO",$D925-($D925*TAXAS!$B$27))))))))))))))))))))))))))/1</f>
        <v>0</v>
      </c>
      <c r="F925" s="8">
        <f>IF($A925="VISA",IF($B925="CRÉDITO",$D925-($D925*TAXAS!$C$4)),IF($A925="MASTER",IF($B925="CRÉDITO",$D925-($D925*TAXAS!$C$5)),IF($A925="ELO", IF($B925="CRÉDITO",$D925-($D925*TAXAS!$C$6)),IF($A925="HIPERCARD",IF($B925="CRÉDITO",$D925-($D925*TAXAS!$C$7)),IF($A925="DINERS",IF($B925="CRÉDITO",$D925-($D925*TAXAS!$C$8)),IF($A925="AMERICA EXPRESS",IF($B925="CRÉDITO",$D925-($D925*TAXAS!$C$9)),IF($A925=TAXAS!$A$10,IF($B925="CRÉDITO",$D925-($D925*TAXAS!$C$10)), IF($A925=TAXAS!$A$11,IF($B925="CRÉDITO",$D925-($D925*TAXAS!$C$11)), IF($A925=TAXAS!$A$12,IF($B925="CRÉDITO",$D925-($D925*TAXAS!$C$12)), IF($A925=TAXAS!$A$13,IF($B925="CRÉDITO",$D925-($D925*TAXAS!$C$13)), IF($A925=TAXAS!$A$14,IF($B925="CRÉDITO",$D925-($D925*TAXAS!$C$14)), IF($A925=TAXAS!$A$15,IF($B925="CRÉDITO",$D925-($D925*TAXAS!$C$15)), IF($A925=TAXAS!$A$16,IF($B925="CRÉDITO",$D925-($D925*TAXAS!$C$16)), IF($A925=TAXAS!$A$17,IF($B925="CRÉDITO",$D925-($D925*TAXAS!$C$17)), IF($A925=TAXAS!$A$18,IF($B925="CRÉDITO",$D925-($D925*TAXAS!$C$18)), IF($A925=TAXAS!$A$19,IF($B925="CRÉDITO",$D925-($D925*TAXAS!$C$19)), IF($A925=TAXAS!$A$20,IF($B925="CRÉDITO",$D925-($D925*TAXAS!$C$20)), IF($A925=TAXAS!$A$21,IF($B925="CRÉDITO",$D925-($D925*TAXAS!$C$21)), IF($A925=TAXAS!$A$22,IF($B925="CRÉDITO",$D925-($D925*TAXAS!$C$22)), IF($A925=TAXAS!$A$23,IF($B925="CRÉDITO",$D925-($D925*TAXAS!$C$23)), IF($A925=TAXAS!$A$24,IF($B925="CRÉDITO",$D925-($D925*TAXAS!$C$24)), IF($A925=TAXAS!$A$25,IF($B925="CRÉDITO",$D925-($D925*TAXAS!$C$25)), IF($A925=TAXAS!$A$26,IF($B925="CRÉDITO",$D925-($D925*TAXAS!$C$26)), IF($A925=TAXAS!$A$27,IF($B925="CRÉDITO",$D925-($D925*TAXAS!$C$27))))))))))))))))))))))))))/1</f>
        <v>0</v>
      </c>
      <c r="G925" s="9">
        <f>IF($A925="VISA",IF($B925="PARCELADO ATÉ 3X",$D925-(D925*TAXAS!$D$4))/3,IF($A925="MASTER",IF($B925="PARCELADO ATÉ 3X",$D925-(D925*TAXAS!$D$5))/3,IF($A925="ELO",IF($B925="PARCELADO ATÉ 3X",$D925-(D925*TAXAS!$D$6))/3,IF($A925="HIPERCARD",IF($B925="PARCELADO ATÉ 3X",$D925-(D925*TAXAS!$D$7))/3,IF($A925="DINERS",IF($B925="PARCELADO ATÉ 3X",$D925-(D925*TAXAS!$D$8))/3,IF($A925="AMERICA EXPRESS",IF($B925="PARCELADO ATÉ 3X",$D925-(D925*TAXAS!$D$9))/3,IF($A925=TAXAS!$A$10,IF($B925="PARCELADO ATÉ 3X",$D925-($D925*TAXAS!$D$10))/3,IF($A925=TAXAS!$A$11,IF($B925="PARCELADO ATÉ 3X",$D925-($D925*TAXAS!$D$11))/3,IF($A925=TAXAS!$A$12,IF($B925="PARCELADO ATÉ 3X",$D925-($D925*TAXAS!$D$12))/3,IF($A925=TAXAS!$A$13,IF($B925="PARCELADO ATÉ 3X",$D925-($D925*TAXAS!$D$13))/3,IF($A925=TAXAS!$A$14,IF($B925="PARCELADO ATÉ 3X",$D925-($D925*TAXAS!$D$14))/3,IF($A925=TAXAS!$A$15,IF($B925="PARCELADO ATÉ 3X",$D925-($D925*TAXAS!$D$15))/3,IF($A925=TAXAS!$A$16,IF($B925="PARCELADO ATÉ 3X",$D925-($D925*TAXAS!$D$16))/3,IF($A925=TAXAS!$A$17,IF($B925="PARCELADO ATÉ 3X",$D925-($D925*TAXAS!$D$17))/3,IF($A925=TAXAS!$A$18,IF($B925="PARCELADO ATÉ 3X",$D925-($D925*TAXAS!$D$18))/3,IF($A925=TAXAS!$A$19,IF($B925="PARCELADO ATÉ 3X",$D925-($D925*TAXAS!$D$19))/3,IF($A925=TAXAS!$A$20,IF($B925="PARCELADO ATÉ 3X",$D925-($D925*TAXAS!$D$20))/3,IF($A925=TAXAS!$A$21,IF($B925="PARCELADO ATÉ 3X",$D925-($D925*TAXAS!$D$21))/3,IF($A925=TAXAS!$A$22,IF($B925="PARCELADO ATÉ 3X",$D925-($D925*TAXAS!$D$22))/3,IF($A925=TAXAS!$A$23,IF($B925="PARCELADO ATÉ 3X",$D925-($D925*TAXAS!$D$23))/3,IF($A925=TAXAS!$A$24,IF($B925="PARCELADO ATÉ 3X",$D925-($D925*TAXAS!$D$24))/3,IF($A925=TAXAS!$A$25,IF($B925="PARCELADO ATÉ 3X",$D925-($D925*TAXAS!$D$25))/3,IF($A925=TAXAS!$A$26,IF($B925="PARCELADO ATÉ 3X",$D925-($D925*TAXAS!$D$26))/3,IF($A925=TAXAS!$A$27,IF($B925="PARCELADO ATÉ 3X",$D925-($D925*TAXAS!$D$27))/3))))))))))))))))))))))))/1</f>
        <v>0</v>
      </c>
      <c r="H925" s="9">
        <f>IF($A925="VISA",IF($B925="PARCELADO ATÉ 6X",$D925-(D925*TAXAS!$E$4))/6,IF($A925="MASTER",IF($B925="PARCELADO ATÉ 6X",$D925-(D925*TAXAS!$E$5))/6,IF($A925="ELO",IF($B925="PARCELADO ATÉ 6X",$D925-(D925*TAXAS!$E$6))/6,IF($A925="HIPERCARD",IF($B925="PARCELADO ATÉ 6X",$D925-(D925*TAXAS!$E$7))/6,IF($A925="DINERS",IF($B925="PARCELADO ATÉ 6X",$D925-(D925*TAXAS!$E$8))/6,IF($A925="AMERICA EXPRESS",IF($B925="PARCELADO ATÉ 6X",$D925-(D925*TAXAS!$E$9))/6,IF($A925=TAXAS!$A$10,IF($B925="PARCELADO ATÉ 6X",$D925-($D925*TAXAS!$E$10))/6,IF($A925=TAXAS!$A$11,IF($B925="PARCELADO ATÉ 6X",$D925-($D925*TAXAS!$E$11))/6,IF($A925=TAXAS!$A$12,IF($B925="PARCELADO ATÉ 6X",$D925-($D925*TAXAS!$E$12))/6,IF($A925=TAXAS!$A$13,IF($B925="PARCELADO ATÉ 6X",$D925-($D925*TAXAS!$E$13))/6,IF($A925=TAXAS!$A$14,IF($B925="PARCELADO ATÉ 6X",$D925-($D925*TAXAS!$E$14))/6,IF($A925=TAXAS!$A$15,IF($B925="PARCELADO ATÉ 6X",$D925-($D925*TAXAS!$E$15))/6,IF($A925=TAXAS!$A$16,IF($B925="PARCELADO ATÉ 6X",$D925-($D925*TAXAS!$E$16))/6,IF($A925=TAXAS!$A$17,IF($B925="PARCELADO ATÉ 6X",$D925-($D925*TAXAS!$E$17))/6,IF($A925=TAXAS!$A$18,IF($B925="PARCELADO ATÉ 6X",$D925-($D925*TAXAS!$E$18))/6,IF($A925=TAXAS!$A$19,IF($B925="PARCELADO ATÉ 6X",$D925-($D925*TAXAS!$E$19))/6,IF($A925=TAXAS!$A$20,IF($B925="PARCELADO ATÉ 6X",$D925-($D925*TAXAS!$E$20))/6,IF($A925=TAXAS!$A$21,IF($B925="PARCELADO ATÉ 6X",$D925-($D925*TAXAS!$E$21))/6,IF($A925=TAXAS!$A$22,IF($B925="PARCELADO ATÉ 6X",$D925-($D925*TAXAS!$E$22))/6,IF($A925=TAXAS!$A$23,IF($B925="PARCELADO ATÉ 6X",$D925-($D925*TAXAS!$E$23))/6,IF($A925=TAXAS!$A$24,IF($B925="PARCELADO ATÉ 6X",$D925-($D925*TAXAS!$E$24))/6,IF($A925=TAXAS!$A$25,IF($B925="PARCELADO ATÉ 6X",$D925-($D925*TAXAS!$E$25))/6,IF($A925=TAXAS!$A$26,IF($B925="PARCELADO ATÉ 6X",$D925-($D925*TAXAS!$E$26))/6,IF($A925=TAXAS!$A$27,IF($B925="PARCELADO ATÉ 6X",$D925-($D925*TAXAS!$E$27))/6))))))))))))))))))))))))/1</f>
        <v>0</v>
      </c>
      <c r="I925" s="9">
        <f>IF($A925="VISA",IF($B925="PARCELADO ATÉ 12X",$D925-(D925*TAXAS!$F$4))/12,IF($A925="MASTER",IF($B925="PARCELADO ATÉ 12X",$D925-(D925*TAXAS!$F$5))/12,IF($A925="ELO",IF($B925="PARCELADO ATÉ 12X",$D925-(D925*TAXAS!$F$6))/12,IF($A925="HIPERCARD",IF($B925="PARCELADO ATÉ 12X",$D925-(D925*TAXAS!$F$7))/12,IF($A925="DINERS",IF($B925="PARCELADO ATÉ 12X",$D925-(D925*TAXAS!$F$8))/12,IF($A925="AMERICA EXPRESS",IF($B925="PARCELADO ATÉ 12X",$D925-(D925*TAXAS!$F$9))/12,IF($A925=TAXAS!$A$10,IF($B925="PARCELADO ATÉ 12X",$D925-($D925*TAXAS!$F$10))/12,IF($A925=TAXAS!$A$11,IF($B925="PARCELADO ATÉ 12X",$D925-($D925*TAXAS!$F$11))/12,IF($A925=TAXAS!$A$12,IF($B925="PARCELADO ATÉ 12X",$D925-($D925*TAXAS!$F$12))/12,IF($A925=TAXAS!$A$13,IF($B925="PARCELADO ATÉ 12X",$D925-($D925*TAXAS!$F$13))/12,IF($A925=TAXAS!$A$14,IF($B925="PARCELADO ATÉ 12X",$D925-($D925*TAXAS!$F$14))/12,IF($A925=TAXAS!$A$15,IF($B925="PARCELADO ATÉ 12X",$D925-($D925*TAXAS!$F$15))/12,IF($A925=TAXAS!$A$16,IF($B925="PARCELADO ATÉ 12X",$D925-($D925*TAXAS!$F$16))/12,IF($A925=TAXAS!$A$17,IF($B925="PARCELADO ATÉ 12X",$D925-($D925*TAXAS!$F$17))/12,IF($A925=TAXAS!$A$18,IF($B925="PARCELADO ATÉ 12X",$D925-($D925*TAXAS!$F$18))/12,IF($A925=TAXAS!$A$19,IF($B925="PARCELADO ATÉ 12X",$D925-($D925*TAXAS!$F$19))/12,IF($A925=TAXAS!$A$20,IF($B925="PARCELADO ATÉ 12X",$D925-($D925*TAXAS!$F$20))/12,IF($A925=TAXAS!$A$21,IF($B925="PARCELADO ATÉ 12X",$D925-($D925*TAXAS!$F$21))/12,IF($A925=TAXAS!$A$22,IF($B925="PARCELADO ATÉ 12X",$D925-($D925*TAXAS!$F$22))/12,IF($A925=TAXAS!$A$23,IF($B925="PARCELADO ATÉ 12X",$D925-($D925*TAXAS!$F$23))/12,IF($A925=TAXAS!$A$24,IF($B925="PARCELADO ATÉ 12X",$D925-($D925*TAXAS!$F$24))/12,IF($A925=TAXAS!$A$25,IF($B925="PARCELADO ATÉ 12X",$D925-($D925*TAXAS!$F$25))/12,IF($A925=TAXAS!$A$26,IF($B925="PARCELADO ATÉ 12X",$D925-($D925*TAXAS!$F$26))/12,IF($A925=TAXAS!$A$27,IF($B925="PARCELADO ATÉ 12X",$D925-($D925*TAXAS!$F$27))/12))))))))))))))))))))))))/1</f>
        <v>0</v>
      </c>
      <c r="J925" s="8">
        <f t="shared" si="0"/>
        <v>0</v>
      </c>
      <c r="K925" s="10" t="b">
        <f>IF($B925="PARCELADO ATÉ 3X",($D925-($D925*TAXAS!$D$4))-$J925)</f>
        <v>0</v>
      </c>
      <c r="L925" s="10" t="b">
        <f>IF($B925="PARCELADO ATÉ 6X",($D925-($D925*TAXAS!$E$4))-$J925)</f>
        <v>0</v>
      </c>
      <c r="M925" s="10" t="b">
        <f>IF($B925="PARCELADO ATÉ 12X",($D925-($D925*TAXAS!$F$4))-$J925)</f>
        <v>0</v>
      </c>
      <c r="N925" s="8">
        <f t="shared" si="1"/>
        <v>0</v>
      </c>
      <c r="O925" s="10">
        <f t="shared" si="2"/>
        <v>0</v>
      </c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spans="1:31" ht="15.75" customHeight="1" x14ac:dyDescent="0.2">
      <c r="A926" s="3"/>
      <c r="B926" s="5"/>
      <c r="C926" s="6"/>
      <c r="D926" s="42"/>
      <c r="E926" s="8">
        <f>IF($A926="VISA",IF($B926="DÉBITO",$D926-($D926*TAXAS!$B$4)),IF($A926="MASTER",IF($B926="DÉBITO",$D926-($D926*TAXAS!$B$5)),IF($A926="ELO", IF($B926="DÉBITO",$D926-($D926*TAXAS!$B$6)),IF($A926="HIPERCARD",IF($B926="DÉBITO",$D926-($D926*TAXAS!$B$7)),IF($A926="DINERS",IF($B926="DÉBITO",$D926-($D926*TAXAS!$B$8)),IF($A926="AMERICA EXPRESS",IF($B926="DÉBITO",$D926-($D926*TAXAS!$B$9)),IF($A926=TAXAS!$A$10,IF($B926="DÉBITO",$D926-($D926*TAXAS!$B$10)), IF($A926=TAXAS!$A$11,IF($B926="DÉBITO",$D926-($D926*TAXAS!$B$11)), IF($A926=TAXAS!$A$12,IF($B926="DÉBITO",$D926-($D926*TAXAS!$B$12)), IF($A926=TAXAS!$A$13,IF($B926="DÉBITO",$D926-($D926*TAXAS!$B$13)), IF($A926=TAXAS!$A$14,IF($B926="DÉBITO",$D926-($D926*TAXAS!$B$14)), IF($A926=TAXAS!$A$15,IF($B926="DÉBITO",$D926-($D926*TAXAS!$B$15)), IF($A926=TAXAS!$A$16,IF($B926="DÉBITO",$D926-($D926*TAXAS!$B$16)), IF($A926=TAXAS!$A$17,IF($B926="DÉBITO",$D926-($D926*TAXAS!$B$17)), IF($A926=TAXAS!$A$18,IF($B926="DÉBITO",$D926-($D926*TAXAS!$B$18)), IF($A926=TAXAS!$A$19,IF($B926="DÉBITO",$D926-($D926*TAXAS!$B$19)), IF($A926=TAXAS!$A$20,IF($B926="DÉBITO",$D926-($D926*TAXAS!$B$20)), IF($A926=TAXAS!$A$21,IF($B926="DÉBITO",$D926-($D926*TAXAS!$B$21)), IF($A926=TAXAS!$A$22,IF($B926="DÉBITO",$D926-($D926*TAXAS!$B$22)), IF($A926=TAXAS!$A$23,IF($B926="DÉBITO",$D926-($D926*TAXAS!$B$23)), IF($A926=TAXAS!$A$24,IF($B926="DÉBITO",$D926-($D926*TAXAS!$B$24)), IF($A926=TAXAS!$A$25,IF($B926="DÉBITO",$D926-($D926*TAXAS!$B$25)), IF($A926=TAXAS!$A$26,IF($B926="DÉBITO",$D926-($D926*TAXAS!$B$26)), IF($A926=TAXAS!$A$27,IF($B926="DÉBITO",$D926-($D926*TAXAS!$B$27))))))))))))))))))))))))))/1</f>
        <v>0</v>
      </c>
      <c r="F926" s="8">
        <f>IF($A926="VISA",IF($B926="CRÉDITO",$D926-($D926*TAXAS!$C$4)),IF($A926="MASTER",IF($B926="CRÉDITO",$D926-($D926*TAXAS!$C$5)),IF($A926="ELO", IF($B926="CRÉDITO",$D926-($D926*TAXAS!$C$6)),IF($A926="HIPERCARD",IF($B926="CRÉDITO",$D926-($D926*TAXAS!$C$7)),IF($A926="DINERS",IF($B926="CRÉDITO",$D926-($D926*TAXAS!$C$8)),IF($A926="AMERICA EXPRESS",IF($B926="CRÉDITO",$D926-($D926*TAXAS!$C$9)),IF($A926=TAXAS!$A$10,IF($B926="CRÉDITO",$D926-($D926*TAXAS!$C$10)), IF($A926=TAXAS!$A$11,IF($B926="CRÉDITO",$D926-($D926*TAXAS!$C$11)), IF($A926=TAXAS!$A$12,IF($B926="CRÉDITO",$D926-($D926*TAXAS!$C$12)), IF($A926=TAXAS!$A$13,IF($B926="CRÉDITO",$D926-($D926*TAXAS!$C$13)), IF($A926=TAXAS!$A$14,IF($B926="CRÉDITO",$D926-($D926*TAXAS!$C$14)), IF($A926=TAXAS!$A$15,IF($B926="CRÉDITO",$D926-($D926*TAXAS!$C$15)), IF($A926=TAXAS!$A$16,IF($B926="CRÉDITO",$D926-($D926*TAXAS!$C$16)), IF($A926=TAXAS!$A$17,IF($B926="CRÉDITO",$D926-($D926*TAXAS!$C$17)), IF($A926=TAXAS!$A$18,IF($B926="CRÉDITO",$D926-($D926*TAXAS!$C$18)), IF($A926=TAXAS!$A$19,IF($B926="CRÉDITO",$D926-($D926*TAXAS!$C$19)), IF($A926=TAXAS!$A$20,IF($B926="CRÉDITO",$D926-($D926*TAXAS!$C$20)), IF($A926=TAXAS!$A$21,IF($B926="CRÉDITO",$D926-($D926*TAXAS!$C$21)), IF($A926=TAXAS!$A$22,IF($B926="CRÉDITO",$D926-($D926*TAXAS!$C$22)), IF($A926=TAXAS!$A$23,IF($B926="CRÉDITO",$D926-($D926*TAXAS!$C$23)), IF($A926=TAXAS!$A$24,IF($B926="CRÉDITO",$D926-($D926*TAXAS!$C$24)), IF($A926=TAXAS!$A$25,IF($B926="CRÉDITO",$D926-($D926*TAXAS!$C$25)), IF($A926=TAXAS!$A$26,IF($B926="CRÉDITO",$D926-($D926*TAXAS!$C$26)), IF($A926=TAXAS!$A$27,IF($B926="CRÉDITO",$D926-($D926*TAXAS!$C$27))))))))))))))))))))))))))/1</f>
        <v>0</v>
      </c>
      <c r="G926" s="9">
        <f>IF($A926="VISA",IF($B926="PARCELADO ATÉ 3X",$D926-(D926*TAXAS!$D$4))/3,IF($A926="MASTER",IF($B926="PARCELADO ATÉ 3X",$D926-(D926*TAXAS!$D$5))/3,IF($A926="ELO",IF($B926="PARCELADO ATÉ 3X",$D926-(D926*TAXAS!$D$6))/3,IF($A926="HIPERCARD",IF($B926="PARCELADO ATÉ 3X",$D926-(D926*TAXAS!$D$7))/3,IF($A926="DINERS",IF($B926="PARCELADO ATÉ 3X",$D926-(D926*TAXAS!$D$8))/3,IF($A926="AMERICA EXPRESS",IF($B926="PARCELADO ATÉ 3X",$D926-(D926*TAXAS!$D$9))/3,IF($A926=TAXAS!$A$10,IF($B926="PARCELADO ATÉ 3X",$D926-($D926*TAXAS!$D$10))/3,IF($A926=TAXAS!$A$11,IF($B926="PARCELADO ATÉ 3X",$D926-($D926*TAXAS!$D$11))/3,IF($A926=TAXAS!$A$12,IF($B926="PARCELADO ATÉ 3X",$D926-($D926*TAXAS!$D$12))/3,IF($A926=TAXAS!$A$13,IF($B926="PARCELADO ATÉ 3X",$D926-($D926*TAXAS!$D$13))/3,IF($A926=TAXAS!$A$14,IF($B926="PARCELADO ATÉ 3X",$D926-($D926*TAXAS!$D$14))/3,IF($A926=TAXAS!$A$15,IF($B926="PARCELADO ATÉ 3X",$D926-($D926*TAXAS!$D$15))/3,IF($A926=TAXAS!$A$16,IF($B926="PARCELADO ATÉ 3X",$D926-($D926*TAXAS!$D$16))/3,IF($A926=TAXAS!$A$17,IF($B926="PARCELADO ATÉ 3X",$D926-($D926*TAXAS!$D$17))/3,IF($A926=TAXAS!$A$18,IF($B926="PARCELADO ATÉ 3X",$D926-($D926*TAXAS!$D$18))/3,IF($A926=TAXAS!$A$19,IF($B926="PARCELADO ATÉ 3X",$D926-($D926*TAXAS!$D$19))/3,IF($A926=TAXAS!$A$20,IF($B926="PARCELADO ATÉ 3X",$D926-($D926*TAXAS!$D$20))/3,IF($A926=TAXAS!$A$21,IF($B926="PARCELADO ATÉ 3X",$D926-($D926*TAXAS!$D$21))/3,IF($A926=TAXAS!$A$22,IF($B926="PARCELADO ATÉ 3X",$D926-($D926*TAXAS!$D$22))/3,IF($A926=TAXAS!$A$23,IF($B926="PARCELADO ATÉ 3X",$D926-($D926*TAXAS!$D$23))/3,IF($A926=TAXAS!$A$24,IF($B926="PARCELADO ATÉ 3X",$D926-($D926*TAXAS!$D$24))/3,IF($A926=TAXAS!$A$25,IF($B926="PARCELADO ATÉ 3X",$D926-($D926*TAXAS!$D$25))/3,IF($A926=TAXAS!$A$26,IF($B926="PARCELADO ATÉ 3X",$D926-($D926*TAXAS!$D$26))/3,IF($A926=TAXAS!$A$27,IF($B926="PARCELADO ATÉ 3X",$D926-($D926*TAXAS!$D$27))/3))))))))))))))))))))))))/1</f>
        <v>0</v>
      </c>
      <c r="H926" s="9">
        <f>IF($A926="VISA",IF($B926="PARCELADO ATÉ 6X",$D926-(D926*TAXAS!$E$4))/6,IF($A926="MASTER",IF($B926="PARCELADO ATÉ 6X",$D926-(D926*TAXAS!$E$5))/6,IF($A926="ELO",IF($B926="PARCELADO ATÉ 6X",$D926-(D926*TAXAS!$E$6))/6,IF($A926="HIPERCARD",IF($B926="PARCELADO ATÉ 6X",$D926-(D926*TAXAS!$E$7))/6,IF($A926="DINERS",IF($B926="PARCELADO ATÉ 6X",$D926-(D926*TAXAS!$E$8))/6,IF($A926="AMERICA EXPRESS",IF($B926="PARCELADO ATÉ 6X",$D926-(D926*TAXAS!$E$9))/6,IF($A926=TAXAS!$A$10,IF($B926="PARCELADO ATÉ 6X",$D926-($D926*TAXAS!$E$10))/6,IF($A926=TAXAS!$A$11,IF($B926="PARCELADO ATÉ 6X",$D926-($D926*TAXAS!$E$11))/6,IF($A926=TAXAS!$A$12,IF($B926="PARCELADO ATÉ 6X",$D926-($D926*TAXAS!$E$12))/6,IF($A926=TAXAS!$A$13,IF($B926="PARCELADO ATÉ 6X",$D926-($D926*TAXAS!$E$13))/6,IF($A926=TAXAS!$A$14,IF($B926="PARCELADO ATÉ 6X",$D926-($D926*TAXAS!$E$14))/6,IF($A926=TAXAS!$A$15,IF($B926="PARCELADO ATÉ 6X",$D926-($D926*TAXAS!$E$15))/6,IF($A926=TAXAS!$A$16,IF($B926="PARCELADO ATÉ 6X",$D926-($D926*TAXAS!$E$16))/6,IF($A926=TAXAS!$A$17,IF($B926="PARCELADO ATÉ 6X",$D926-($D926*TAXAS!$E$17))/6,IF($A926=TAXAS!$A$18,IF($B926="PARCELADO ATÉ 6X",$D926-($D926*TAXAS!$E$18))/6,IF($A926=TAXAS!$A$19,IF($B926="PARCELADO ATÉ 6X",$D926-($D926*TAXAS!$E$19))/6,IF($A926=TAXAS!$A$20,IF($B926="PARCELADO ATÉ 6X",$D926-($D926*TAXAS!$E$20))/6,IF($A926=TAXAS!$A$21,IF($B926="PARCELADO ATÉ 6X",$D926-($D926*TAXAS!$E$21))/6,IF($A926=TAXAS!$A$22,IF($B926="PARCELADO ATÉ 6X",$D926-($D926*TAXAS!$E$22))/6,IF($A926=TAXAS!$A$23,IF($B926="PARCELADO ATÉ 6X",$D926-($D926*TAXAS!$E$23))/6,IF($A926=TAXAS!$A$24,IF($B926="PARCELADO ATÉ 6X",$D926-($D926*TAXAS!$E$24))/6,IF($A926=TAXAS!$A$25,IF($B926="PARCELADO ATÉ 6X",$D926-($D926*TAXAS!$E$25))/6,IF($A926=TAXAS!$A$26,IF($B926="PARCELADO ATÉ 6X",$D926-($D926*TAXAS!$E$26))/6,IF($A926=TAXAS!$A$27,IF($B926="PARCELADO ATÉ 6X",$D926-($D926*TAXAS!$E$27))/6))))))))))))))))))))))))/1</f>
        <v>0</v>
      </c>
      <c r="I926" s="9">
        <f>IF($A926="VISA",IF($B926="PARCELADO ATÉ 12X",$D926-(D926*TAXAS!$F$4))/12,IF($A926="MASTER",IF($B926="PARCELADO ATÉ 12X",$D926-(D926*TAXAS!$F$5))/12,IF($A926="ELO",IF($B926="PARCELADO ATÉ 12X",$D926-(D926*TAXAS!$F$6))/12,IF($A926="HIPERCARD",IF($B926="PARCELADO ATÉ 12X",$D926-(D926*TAXAS!$F$7))/12,IF($A926="DINERS",IF($B926="PARCELADO ATÉ 12X",$D926-(D926*TAXAS!$F$8))/12,IF($A926="AMERICA EXPRESS",IF($B926="PARCELADO ATÉ 12X",$D926-(D926*TAXAS!$F$9))/12,IF($A926=TAXAS!$A$10,IF($B926="PARCELADO ATÉ 12X",$D926-($D926*TAXAS!$F$10))/12,IF($A926=TAXAS!$A$11,IF($B926="PARCELADO ATÉ 12X",$D926-($D926*TAXAS!$F$11))/12,IF($A926=TAXAS!$A$12,IF($B926="PARCELADO ATÉ 12X",$D926-($D926*TAXAS!$F$12))/12,IF($A926=TAXAS!$A$13,IF($B926="PARCELADO ATÉ 12X",$D926-($D926*TAXAS!$F$13))/12,IF($A926=TAXAS!$A$14,IF($B926="PARCELADO ATÉ 12X",$D926-($D926*TAXAS!$F$14))/12,IF($A926=TAXAS!$A$15,IF($B926="PARCELADO ATÉ 12X",$D926-($D926*TAXAS!$F$15))/12,IF($A926=TAXAS!$A$16,IF($B926="PARCELADO ATÉ 12X",$D926-($D926*TAXAS!$F$16))/12,IF($A926=TAXAS!$A$17,IF($B926="PARCELADO ATÉ 12X",$D926-($D926*TAXAS!$F$17))/12,IF($A926=TAXAS!$A$18,IF($B926="PARCELADO ATÉ 12X",$D926-($D926*TAXAS!$F$18))/12,IF($A926=TAXAS!$A$19,IF($B926="PARCELADO ATÉ 12X",$D926-($D926*TAXAS!$F$19))/12,IF($A926=TAXAS!$A$20,IF($B926="PARCELADO ATÉ 12X",$D926-($D926*TAXAS!$F$20))/12,IF($A926=TAXAS!$A$21,IF($B926="PARCELADO ATÉ 12X",$D926-($D926*TAXAS!$F$21))/12,IF($A926=TAXAS!$A$22,IF($B926="PARCELADO ATÉ 12X",$D926-($D926*TAXAS!$F$22))/12,IF($A926=TAXAS!$A$23,IF($B926="PARCELADO ATÉ 12X",$D926-($D926*TAXAS!$F$23))/12,IF($A926=TAXAS!$A$24,IF($B926="PARCELADO ATÉ 12X",$D926-($D926*TAXAS!$F$24))/12,IF($A926=TAXAS!$A$25,IF($B926="PARCELADO ATÉ 12X",$D926-($D926*TAXAS!$F$25))/12,IF($A926=TAXAS!$A$26,IF($B926="PARCELADO ATÉ 12X",$D926-($D926*TAXAS!$F$26))/12,IF($A926=TAXAS!$A$27,IF($B926="PARCELADO ATÉ 12X",$D926-($D926*TAXAS!$F$27))/12))))))))))))))))))))))))/1</f>
        <v>0</v>
      </c>
      <c r="J926" s="8">
        <f t="shared" si="0"/>
        <v>0</v>
      </c>
      <c r="K926" s="10" t="b">
        <f>IF($B926="PARCELADO ATÉ 3X",($D926-($D926*TAXAS!$D$4))-$J926)</f>
        <v>0</v>
      </c>
      <c r="L926" s="10" t="b">
        <f>IF($B926="PARCELADO ATÉ 6X",($D926-($D926*TAXAS!$E$4))-$J926)</f>
        <v>0</v>
      </c>
      <c r="M926" s="10" t="b">
        <f>IF($B926="PARCELADO ATÉ 12X",($D926-($D926*TAXAS!$F$4))-$J926)</f>
        <v>0</v>
      </c>
      <c r="N926" s="8">
        <f t="shared" si="1"/>
        <v>0</v>
      </c>
      <c r="O926" s="10">
        <f t="shared" si="2"/>
        <v>0</v>
      </c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spans="1:31" ht="15.75" customHeight="1" x14ac:dyDescent="0.2">
      <c r="A927" s="3"/>
      <c r="B927" s="5"/>
      <c r="C927" s="6"/>
      <c r="D927" s="42"/>
      <c r="E927" s="8">
        <f>IF($A927="VISA",IF($B927="DÉBITO",$D927-($D927*TAXAS!$B$4)),IF($A927="MASTER",IF($B927="DÉBITO",$D927-($D927*TAXAS!$B$5)),IF($A927="ELO", IF($B927="DÉBITO",$D927-($D927*TAXAS!$B$6)),IF($A927="HIPERCARD",IF($B927="DÉBITO",$D927-($D927*TAXAS!$B$7)),IF($A927="DINERS",IF($B927="DÉBITO",$D927-($D927*TAXAS!$B$8)),IF($A927="AMERICA EXPRESS",IF($B927="DÉBITO",$D927-($D927*TAXAS!$B$9)),IF($A927=TAXAS!$A$10,IF($B927="DÉBITO",$D927-($D927*TAXAS!$B$10)), IF($A927=TAXAS!$A$11,IF($B927="DÉBITO",$D927-($D927*TAXAS!$B$11)), IF($A927=TAXAS!$A$12,IF($B927="DÉBITO",$D927-($D927*TAXAS!$B$12)), IF($A927=TAXAS!$A$13,IF($B927="DÉBITO",$D927-($D927*TAXAS!$B$13)), IF($A927=TAXAS!$A$14,IF($B927="DÉBITO",$D927-($D927*TAXAS!$B$14)), IF($A927=TAXAS!$A$15,IF($B927="DÉBITO",$D927-($D927*TAXAS!$B$15)), IF($A927=TAXAS!$A$16,IF($B927="DÉBITO",$D927-($D927*TAXAS!$B$16)), IF($A927=TAXAS!$A$17,IF($B927="DÉBITO",$D927-($D927*TAXAS!$B$17)), IF($A927=TAXAS!$A$18,IF($B927="DÉBITO",$D927-($D927*TAXAS!$B$18)), IF($A927=TAXAS!$A$19,IF($B927="DÉBITO",$D927-($D927*TAXAS!$B$19)), IF($A927=TAXAS!$A$20,IF($B927="DÉBITO",$D927-($D927*TAXAS!$B$20)), IF($A927=TAXAS!$A$21,IF($B927="DÉBITO",$D927-($D927*TAXAS!$B$21)), IF($A927=TAXAS!$A$22,IF($B927="DÉBITO",$D927-($D927*TAXAS!$B$22)), IF($A927=TAXAS!$A$23,IF($B927="DÉBITO",$D927-($D927*TAXAS!$B$23)), IF($A927=TAXAS!$A$24,IF($B927="DÉBITO",$D927-($D927*TAXAS!$B$24)), IF($A927=TAXAS!$A$25,IF($B927="DÉBITO",$D927-($D927*TAXAS!$B$25)), IF($A927=TAXAS!$A$26,IF($B927="DÉBITO",$D927-($D927*TAXAS!$B$26)), IF($A927=TAXAS!$A$27,IF($B927="DÉBITO",$D927-($D927*TAXAS!$B$27))))))))))))))))))))))))))/1</f>
        <v>0</v>
      </c>
      <c r="F927" s="8">
        <f>IF($A927="VISA",IF($B927="CRÉDITO",$D927-($D927*TAXAS!$C$4)),IF($A927="MASTER",IF($B927="CRÉDITO",$D927-($D927*TAXAS!$C$5)),IF($A927="ELO", IF($B927="CRÉDITO",$D927-($D927*TAXAS!$C$6)),IF($A927="HIPERCARD",IF($B927="CRÉDITO",$D927-($D927*TAXAS!$C$7)),IF($A927="DINERS",IF($B927="CRÉDITO",$D927-($D927*TAXAS!$C$8)),IF($A927="AMERICA EXPRESS",IF($B927="CRÉDITO",$D927-($D927*TAXAS!$C$9)),IF($A927=TAXAS!$A$10,IF($B927="CRÉDITO",$D927-($D927*TAXAS!$C$10)), IF($A927=TAXAS!$A$11,IF($B927="CRÉDITO",$D927-($D927*TAXAS!$C$11)), IF($A927=TAXAS!$A$12,IF($B927="CRÉDITO",$D927-($D927*TAXAS!$C$12)), IF($A927=TAXAS!$A$13,IF($B927="CRÉDITO",$D927-($D927*TAXAS!$C$13)), IF($A927=TAXAS!$A$14,IF($B927="CRÉDITO",$D927-($D927*TAXAS!$C$14)), IF($A927=TAXAS!$A$15,IF($B927="CRÉDITO",$D927-($D927*TAXAS!$C$15)), IF($A927=TAXAS!$A$16,IF($B927="CRÉDITO",$D927-($D927*TAXAS!$C$16)), IF($A927=TAXAS!$A$17,IF($B927="CRÉDITO",$D927-($D927*TAXAS!$C$17)), IF($A927=TAXAS!$A$18,IF($B927="CRÉDITO",$D927-($D927*TAXAS!$C$18)), IF($A927=TAXAS!$A$19,IF($B927="CRÉDITO",$D927-($D927*TAXAS!$C$19)), IF($A927=TAXAS!$A$20,IF($B927="CRÉDITO",$D927-($D927*TAXAS!$C$20)), IF($A927=TAXAS!$A$21,IF($B927="CRÉDITO",$D927-($D927*TAXAS!$C$21)), IF($A927=TAXAS!$A$22,IF($B927="CRÉDITO",$D927-($D927*TAXAS!$C$22)), IF($A927=TAXAS!$A$23,IF($B927="CRÉDITO",$D927-($D927*TAXAS!$C$23)), IF($A927=TAXAS!$A$24,IF($B927="CRÉDITO",$D927-($D927*TAXAS!$C$24)), IF($A927=TAXAS!$A$25,IF($B927="CRÉDITO",$D927-($D927*TAXAS!$C$25)), IF($A927=TAXAS!$A$26,IF($B927="CRÉDITO",$D927-($D927*TAXAS!$C$26)), IF($A927=TAXAS!$A$27,IF($B927="CRÉDITO",$D927-($D927*TAXAS!$C$27))))))))))))))))))))))))))/1</f>
        <v>0</v>
      </c>
      <c r="G927" s="9">
        <f>IF($A927="VISA",IF($B927="PARCELADO ATÉ 3X",$D927-(D927*TAXAS!$D$4))/3,IF($A927="MASTER",IF($B927="PARCELADO ATÉ 3X",$D927-(D927*TAXAS!$D$5))/3,IF($A927="ELO",IF($B927="PARCELADO ATÉ 3X",$D927-(D927*TAXAS!$D$6))/3,IF($A927="HIPERCARD",IF($B927="PARCELADO ATÉ 3X",$D927-(D927*TAXAS!$D$7))/3,IF($A927="DINERS",IF($B927="PARCELADO ATÉ 3X",$D927-(D927*TAXAS!$D$8))/3,IF($A927="AMERICA EXPRESS",IF($B927="PARCELADO ATÉ 3X",$D927-(D927*TAXAS!$D$9))/3,IF($A927=TAXAS!$A$10,IF($B927="PARCELADO ATÉ 3X",$D927-($D927*TAXAS!$D$10))/3,IF($A927=TAXAS!$A$11,IF($B927="PARCELADO ATÉ 3X",$D927-($D927*TAXAS!$D$11))/3,IF($A927=TAXAS!$A$12,IF($B927="PARCELADO ATÉ 3X",$D927-($D927*TAXAS!$D$12))/3,IF($A927=TAXAS!$A$13,IF($B927="PARCELADO ATÉ 3X",$D927-($D927*TAXAS!$D$13))/3,IF($A927=TAXAS!$A$14,IF($B927="PARCELADO ATÉ 3X",$D927-($D927*TAXAS!$D$14))/3,IF($A927=TAXAS!$A$15,IF($B927="PARCELADO ATÉ 3X",$D927-($D927*TAXAS!$D$15))/3,IF($A927=TAXAS!$A$16,IF($B927="PARCELADO ATÉ 3X",$D927-($D927*TAXAS!$D$16))/3,IF($A927=TAXAS!$A$17,IF($B927="PARCELADO ATÉ 3X",$D927-($D927*TAXAS!$D$17))/3,IF($A927=TAXAS!$A$18,IF($B927="PARCELADO ATÉ 3X",$D927-($D927*TAXAS!$D$18))/3,IF($A927=TAXAS!$A$19,IF($B927="PARCELADO ATÉ 3X",$D927-($D927*TAXAS!$D$19))/3,IF($A927=TAXAS!$A$20,IF($B927="PARCELADO ATÉ 3X",$D927-($D927*TAXAS!$D$20))/3,IF($A927=TAXAS!$A$21,IF($B927="PARCELADO ATÉ 3X",$D927-($D927*TAXAS!$D$21))/3,IF($A927=TAXAS!$A$22,IF($B927="PARCELADO ATÉ 3X",$D927-($D927*TAXAS!$D$22))/3,IF($A927=TAXAS!$A$23,IF($B927="PARCELADO ATÉ 3X",$D927-($D927*TAXAS!$D$23))/3,IF($A927=TAXAS!$A$24,IF($B927="PARCELADO ATÉ 3X",$D927-($D927*TAXAS!$D$24))/3,IF($A927=TAXAS!$A$25,IF($B927="PARCELADO ATÉ 3X",$D927-($D927*TAXAS!$D$25))/3,IF($A927=TAXAS!$A$26,IF($B927="PARCELADO ATÉ 3X",$D927-($D927*TAXAS!$D$26))/3,IF($A927=TAXAS!$A$27,IF($B927="PARCELADO ATÉ 3X",$D927-($D927*TAXAS!$D$27))/3))))))))))))))))))))))))/1</f>
        <v>0</v>
      </c>
      <c r="H927" s="9">
        <f>IF($A927="VISA",IF($B927="PARCELADO ATÉ 6X",$D927-(D927*TAXAS!$E$4))/6,IF($A927="MASTER",IF($B927="PARCELADO ATÉ 6X",$D927-(D927*TAXAS!$E$5))/6,IF($A927="ELO",IF($B927="PARCELADO ATÉ 6X",$D927-(D927*TAXAS!$E$6))/6,IF($A927="HIPERCARD",IF($B927="PARCELADO ATÉ 6X",$D927-(D927*TAXAS!$E$7))/6,IF($A927="DINERS",IF($B927="PARCELADO ATÉ 6X",$D927-(D927*TAXAS!$E$8))/6,IF($A927="AMERICA EXPRESS",IF($B927="PARCELADO ATÉ 6X",$D927-(D927*TAXAS!$E$9))/6,IF($A927=TAXAS!$A$10,IF($B927="PARCELADO ATÉ 6X",$D927-($D927*TAXAS!$E$10))/6,IF($A927=TAXAS!$A$11,IF($B927="PARCELADO ATÉ 6X",$D927-($D927*TAXAS!$E$11))/6,IF($A927=TAXAS!$A$12,IF($B927="PARCELADO ATÉ 6X",$D927-($D927*TAXAS!$E$12))/6,IF($A927=TAXAS!$A$13,IF($B927="PARCELADO ATÉ 6X",$D927-($D927*TAXAS!$E$13))/6,IF($A927=TAXAS!$A$14,IF($B927="PARCELADO ATÉ 6X",$D927-($D927*TAXAS!$E$14))/6,IF($A927=TAXAS!$A$15,IF($B927="PARCELADO ATÉ 6X",$D927-($D927*TAXAS!$E$15))/6,IF($A927=TAXAS!$A$16,IF($B927="PARCELADO ATÉ 6X",$D927-($D927*TAXAS!$E$16))/6,IF($A927=TAXAS!$A$17,IF($B927="PARCELADO ATÉ 6X",$D927-($D927*TAXAS!$E$17))/6,IF($A927=TAXAS!$A$18,IF($B927="PARCELADO ATÉ 6X",$D927-($D927*TAXAS!$E$18))/6,IF($A927=TAXAS!$A$19,IF($B927="PARCELADO ATÉ 6X",$D927-($D927*TAXAS!$E$19))/6,IF($A927=TAXAS!$A$20,IF($B927="PARCELADO ATÉ 6X",$D927-($D927*TAXAS!$E$20))/6,IF($A927=TAXAS!$A$21,IF($B927="PARCELADO ATÉ 6X",$D927-($D927*TAXAS!$E$21))/6,IF($A927=TAXAS!$A$22,IF($B927="PARCELADO ATÉ 6X",$D927-($D927*TAXAS!$E$22))/6,IF($A927=TAXAS!$A$23,IF($B927="PARCELADO ATÉ 6X",$D927-($D927*TAXAS!$E$23))/6,IF($A927=TAXAS!$A$24,IF($B927="PARCELADO ATÉ 6X",$D927-($D927*TAXAS!$E$24))/6,IF($A927=TAXAS!$A$25,IF($B927="PARCELADO ATÉ 6X",$D927-($D927*TAXAS!$E$25))/6,IF($A927=TAXAS!$A$26,IF($B927="PARCELADO ATÉ 6X",$D927-($D927*TAXAS!$E$26))/6,IF($A927=TAXAS!$A$27,IF($B927="PARCELADO ATÉ 6X",$D927-($D927*TAXAS!$E$27))/6))))))))))))))))))))))))/1</f>
        <v>0</v>
      </c>
      <c r="I927" s="9">
        <f>IF($A927="VISA",IF($B927="PARCELADO ATÉ 12X",$D927-(D927*TAXAS!$F$4))/12,IF($A927="MASTER",IF($B927="PARCELADO ATÉ 12X",$D927-(D927*TAXAS!$F$5))/12,IF($A927="ELO",IF($B927="PARCELADO ATÉ 12X",$D927-(D927*TAXAS!$F$6))/12,IF($A927="HIPERCARD",IF($B927="PARCELADO ATÉ 12X",$D927-(D927*TAXAS!$F$7))/12,IF($A927="DINERS",IF($B927="PARCELADO ATÉ 12X",$D927-(D927*TAXAS!$F$8))/12,IF($A927="AMERICA EXPRESS",IF($B927="PARCELADO ATÉ 12X",$D927-(D927*TAXAS!$F$9))/12,IF($A927=TAXAS!$A$10,IF($B927="PARCELADO ATÉ 12X",$D927-($D927*TAXAS!$F$10))/12,IF($A927=TAXAS!$A$11,IF($B927="PARCELADO ATÉ 12X",$D927-($D927*TAXAS!$F$11))/12,IF($A927=TAXAS!$A$12,IF($B927="PARCELADO ATÉ 12X",$D927-($D927*TAXAS!$F$12))/12,IF($A927=TAXAS!$A$13,IF($B927="PARCELADO ATÉ 12X",$D927-($D927*TAXAS!$F$13))/12,IF($A927=TAXAS!$A$14,IF($B927="PARCELADO ATÉ 12X",$D927-($D927*TAXAS!$F$14))/12,IF($A927=TAXAS!$A$15,IF($B927="PARCELADO ATÉ 12X",$D927-($D927*TAXAS!$F$15))/12,IF($A927=TAXAS!$A$16,IF($B927="PARCELADO ATÉ 12X",$D927-($D927*TAXAS!$F$16))/12,IF($A927=TAXAS!$A$17,IF($B927="PARCELADO ATÉ 12X",$D927-($D927*TAXAS!$F$17))/12,IF($A927=TAXAS!$A$18,IF($B927="PARCELADO ATÉ 12X",$D927-($D927*TAXAS!$F$18))/12,IF($A927=TAXAS!$A$19,IF($B927="PARCELADO ATÉ 12X",$D927-($D927*TAXAS!$F$19))/12,IF($A927=TAXAS!$A$20,IF($B927="PARCELADO ATÉ 12X",$D927-($D927*TAXAS!$F$20))/12,IF($A927=TAXAS!$A$21,IF($B927="PARCELADO ATÉ 12X",$D927-($D927*TAXAS!$F$21))/12,IF($A927=TAXAS!$A$22,IF($B927="PARCELADO ATÉ 12X",$D927-($D927*TAXAS!$F$22))/12,IF($A927=TAXAS!$A$23,IF($B927="PARCELADO ATÉ 12X",$D927-($D927*TAXAS!$F$23))/12,IF($A927=TAXAS!$A$24,IF($B927="PARCELADO ATÉ 12X",$D927-($D927*TAXAS!$F$24))/12,IF($A927=TAXAS!$A$25,IF($B927="PARCELADO ATÉ 12X",$D927-($D927*TAXAS!$F$25))/12,IF($A927=TAXAS!$A$26,IF($B927="PARCELADO ATÉ 12X",$D927-($D927*TAXAS!$F$26))/12,IF($A927=TAXAS!$A$27,IF($B927="PARCELADO ATÉ 12X",$D927-($D927*TAXAS!$F$27))/12))))))))))))))))))))))))/1</f>
        <v>0</v>
      </c>
      <c r="J927" s="8">
        <f t="shared" si="0"/>
        <v>0</v>
      </c>
      <c r="K927" s="10" t="b">
        <f>IF($B927="PARCELADO ATÉ 3X",($D927-($D927*TAXAS!$D$4))-$J927)</f>
        <v>0</v>
      </c>
      <c r="L927" s="10" t="b">
        <f>IF($B927="PARCELADO ATÉ 6X",($D927-($D927*TAXAS!$E$4))-$J927)</f>
        <v>0</v>
      </c>
      <c r="M927" s="10" t="b">
        <f>IF($B927="PARCELADO ATÉ 12X",($D927-($D927*TAXAS!$F$4))-$J927)</f>
        <v>0</v>
      </c>
      <c r="N927" s="8">
        <f t="shared" si="1"/>
        <v>0</v>
      </c>
      <c r="O927" s="10">
        <f t="shared" si="2"/>
        <v>0</v>
      </c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spans="1:31" ht="15.75" customHeight="1" x14ac:dyDescent="0.2">
      <c r="A928" s="3"/>
      <c r="B928" s="5"/>
      <c r="C928" s="6"/>
      <c r="D928" s="42"/>
      <c r="E928" s="8">
        <f>IF($A928="VISA",IF($B928="DÉBITO",$D928-($D928*TAXAS!$B$4)),IF($A928="MASTER",IF($B928="DÉBITO",$D928-($D928*TAXAS!$B$5)),IF($A928="ELO", IF($B928="DÉBITO",$D928-($D928*TAXAS!$B$6)),IF($A928="HIPERCARD",IF($B928="DÉBITO",$D928-($D928*TAXAS!$B$7)),IF($A928="DINERS",IF($B928="DÉBITO",$D928-($D928*TAXAS!$B$8)),IF($A928="AMERICA EXPRESS",IF($B928="DÉBITO",$D928-($D928*TAXAS!$B$9)),IF($A928=TAXAS!$A$10,IF($B928="DÉBITO",$D928-($D928*TAXAS!$B$10)), IF($A928=TAXAS!$A$11,IF($B928="DÉBITO",$D928-($D928*TAXAS!$B$11)), IF($A928=TAXAS!$A$12,IF($B928="DÉBITO",$D928-($D928*TAXAS!$B$12)), IF($A928=TAXAS!$A$13,IF($B928="DÉBITO",$D928-($D928*TAXAS!$B$13)), IF($A928=TAXAS!$A$14,IF($B928="DÉBITO",$D928-($D928*TAXAS!$B$14)), IF($A928=TAXAS!$A$15,IF($B928="DÉBITO",$D928-($D928*TAXAS!$B$15)), IF($A928=TAXAS!$A$16,IF($B928="DÉBITO",$D928-($D928*TAXAS!$B$16)), IF($A928=TAXAS!$A$17,IF($B928="DÉBITO",$D928-($D928*TAXAS!$B$17)), IF($A928=TAXAS!$A$18,IF($B928="DÉBITO",$D928-($D928*TAXAS!$B$18)), IF($A928=TAXAS!$A$19,IF($B928="DÉBITO",$D928-($D928*TAXAS!$B$19)), IF($A928=TAXAS!$A$20,IF($B928="DÉBITO",$D928-($D928*TAXAS!$B$20)), IF($A928=TAXAS!$A$21,IF($B928="DÉBITO",$D928-($D928*TAXAS!$B$21)), IF($A928=TAXAS!$A$22,IF($B928="DÉBITO",$D928-($D928*TAXAS!$B$22)), IF($A928=TAXAS!$A$23,IF($B928="DÉBITO",$D928-($D928*TAXAS!$B$23)), IF($A928=TAXAS!$A$24,IF($B928="DÉBITO",$D928-($D928*TAXAS!$B$24)), IF($A928=TAXAS!$A$25,IF($B928="DÉBITO",$D928-($D928*TAXAS!$B$25)), IF($A928=TAXAS!$A$26,IF($B928="DÉBITO",$D928-($D928*TAXAS!$B$26)), IF($A928=TAXAS!$A$27,IF($B928="DÉBITO",$D928-($D928*TAXAS!$B$27))))))))))))))))))))))))))/1</f>
        <v>0</v>
      </c>
      <c r="F928" s="8">
        <f>IF($A928="VISA",IF($B928="CRÉDITO",$D928-($D928*TAXAS!$C$4)),IF($A928="MASTER",IF($B928="CRÉDITO",$D928-($D928*TAXAS!$C$5)),IF($A928="ELO", IF($B928="CRÉDITO",$D928-($D928*TAXAS!$C$6)),IF($A928="HIPERCARD",IF($B928="CRÉDITO",$D928-($D928*TAXAS!$C$7)),IF($A928="DINERS",IF($B928="CRÉDITO",$D928-($D928*TAXAS!$C$8)),IF($A928="AMERICA EXPRESS",IF($B928="CRÉDITO",$D928-($D928*TAXAS!$C$9)),IF($A928=TAXAS!$A$10,IF($B928="CRÉDITO",$D928-($D928*TAXAS!$C$10)), IF($A928=TAXAS!$A$11,IF($B928="CRÉDITO",$D928-($D928*TAXAS!$C$11)), IF($A928=TAXAS!$A$12,IF($B928="CRÉDITO",$D928-($D928*TAXAS!$C$12)), IF($A928=TAXAS!$A$13,IF($B928="CRÉDITO",$D928-($D928*TAXAS!$C$13)), IF($A928=TAXAS!$A$14,IF($B928="CRÉDITO",$D928-($D928*TAXAS!$C$14)), IF($A928=TAXAS!$A$15,IF($B928="CRÉDITO",$D928-($D928*TAXAS!$C$15)), IF($A928=TAXAS!$A$16,IF($B928="CRÉDITO",$D928-($D928*TAXAS!$C$16)), IF($A928=TAXAS!$A$17,IF($B928="CRÉDITO",$D928-($D928*TAXAS!$C$17)), IF($A928=TAXAS!$A$18,IF($B928="CRÉDITO",$D928-($D928*TAXAS!$C$18)), IF($A928=TAXAS!$A$19,IF($B928="CRÉDITO",$D928-($D928*TAXAS!$C$19)), IF($A928=TAXAS!$A$20,IF($B928="CRÉDITO",$D928-($D928*TAXAS!$C$20)), IF($A928=TAXAS!$A$21,IF($B928="CRÉDITO",$D928-($D928*TAXAS!$C$21)), IF($A928=TAXAS!$A$22,IF($B928="CRÉDITO",$D928-($D928*TAXAS!$C$22)), IF($A928=TAXAS!$A$23,IF($B928="CRÉDITO",$D928-($D928*TAXAS!$C$23)), IF($A928=TAXAS!$A$24,IF($B928="CRÉDITO",$D928-($D928*TAXAS!$C$24)), IF($A928=TAXAS!$A$25,IF($B928="CRÉDITO",$D928-($D928*TAXAS!$C$25)), IF($A928=TAXAS!$A$26,IF($B928="CRÉDITO",$D928-($D928*TAXAS!$C$26)), IF($A928=TAXAS!$A$27,IF($B928="CRÉDITO",$D928-($D928*TAXAS!$C$27))))))))))))))))))))))))))/1</f>
        <v>0</v>
      </c>
      <c r="G928" s="9">
        <f>IF($A928="VISA",IF($B928="PARCELADO ATÉ 3X",$D928-(D928*TAXAS!$D$4))/3,IF($A928="MASTER",IF($B928="PARCELADO ATÉ 3X",$D928-(D928*TAXAS!$D$5))/3,IF($A928="ELO",IF($B928="PARCELADO ATÉ 3X",$D928-(D928*TAXAS!$D$6))/3,IF($A928="HIPERCARD",IF($B928="PARCELADO ATÉ 3X",$D928-(D928*TAXAS!$D$7))/3,IF($A928="DINERS",IF($B928="PARCELADO ATÉ 3X",$D928-(D928*TAXAS!$D$8))/3,IF($A928="AMERICA EXPRESS",IF($B928="PARCELADO ATÉ 3X",$D928-(D928*TAXAS!$D$9))/3,IF($A928=TAXAS!$A$10,IF($B928="PARCELADO ATÉ 3X",$D928-($D928*TAXAS!$D$10))/3,IF($A928=TAXAS!$A$11,IF($B928="PARCELADO ATÉ 3X",$D928-($D928*TAXAS!$D$11))/3,IF($A928=TAXAS!$A$12,IF($B928="PARCELADO ATÉ 3X",$D928-($D928*TAXAS!$D$12))/3,IF($A928=TAXAS!$A$13,IF($B928="PARCELADO ATÉ 3X",$D928-($D928*TAXAS!$D$13))/3,IF($A928=TAXAS!$A$14,IF($B928="PARCELADO ATÉ 3X",$D928-($D928*TAXAS!$D$14))/3,IF($A928=TAXAS!$A$15,IF($B928="PARCELADO ATÉ 3X",$D928-($D928*TAXAS!$D$15))/3,IF($A928=TAXAS!$A$16,IF($B928="PARCELADO ATÉ 3X",$D928-($D928*TAXAS!$D$16))/3,IF($A928=TAXAS!$A$17,IF($B928="PARCELADO ATÉ 3X",$D928-($D928*TAXAS!$D$17))/3,IF($A928=TAXAS!$A$18,IF($B928="PARCELADO ATÉ 3X",$D928-($D928*TAXAS!$D$18))/3,IF($A928=TAXAS!$A$19,IF($B928="PARCELADO ATÉ 3X",$D928-($D928*TAXAS!$D$19))/3,IF($A928=TAXAS!$A$20,IF($B928="PARCELADO ATÉ 3X",$D928-($D928*TAXAS!$D$20))/3,IF($A928=TAXAS!$A$21,IF($B928="PARCELADO ATÉ 3X",$D928-($D928*TAXAS!$D$21))/3,IF($A928=TAXAS!$A$22,IF($B928="PARCELADO ATÉ 3X",$D928-($D928*TAXAS!$D$22))/3,IF($A928=TAXAS!$A$23,IF($B928="PARCELADO ATÉ 3X",$D928-($D928*TAXAS!$D$23))/3,IF($A928=TAXAS!$A$24,IF($B928="PARCELADO ATÉ 3X",$D928-($D928*TAXAS!$D$24))/3,IF($A928=TAXAS!$A$25,IF($B928="PARCELADO ATÉ 3X",$D928-($D928*TAXAS!$D$25))/3,IF($A928=TAXAS!$A$26,IF($B928="PARCELADO ATÉ 3X",$D928-($D928*TAXAS!$D$26))/3,IF($A928=TAXAS!$A$27,IF($B928="PARCELADO ATÉ 3X",$D928-($D928*TAXAS!$D$27))/3))))))))))))))))))))))))/1</f>
        <v>0</v>
      </c>
      <c r="H928" s="9">
        <f>IF($A928="VISA",IF($B928="PARCELADO ATÉ 6X",$D928-(D928*TAXAS!$E$4))/6,IF($A928="MASTER",IF($B928="PARCELADO ATÉ 6X",$D928-(D928*TAXAS!$E$5))/6,IF($A928="ELO",IF($B928="PARCELADO ATÉ 6X",$D928-(D928*TAXAS!$E$6))/6,IF($A928="HIPERCARD",IF($B928="PARCELADO ATÉ 6X",$D928-(D928*TAXAS!$E$7))/6,IF($A928="DINERS",IF($B928="PARCELADO ATÉ 6X",$D928-(D928*TAXAS!$E$8))/6,IF($A928="AMERICA EXPRESS",IF($B928="PARCELADO ATÉ 6X",$D928-(D928*TAXAS!$E$9))/6,IF($A928=TAXAS!$A$10,IF($B928="PARCELADO ATÉ 6X",$D928-($D928*TAXAS!$E$10))/6,IF($A928=TAXAS!$A$11,IF($B928="PARCELADO ATÉ 6X",$D928-($D928*TAXAS!$E$11))/6,IF($A928=TAXAS!$A$12,IF($B928="PARCELADO ATÉ 6X",$D928-($D928*TAXAS!$E$12))/6,IF($A928=TAXAS!$A$13,IF($B928="PARCELADO ATÉ 6X",$D928-($D928*TAXAS!$E$13))/6,IF($A928=TAXAS!$A$14,IF($B928="PARCELADO ATÉ 6X",$D928-($D928*TAXAS!$E$14))/6,IF($A928=TAXAS!$A$15,IF($B928="PARCELADO ATÉ 6X",$D928-($D928*TAXAS!$E$15))/6,IF($A928=TAXAS!$A$16,IF($B928="PARCELADO ATÉ 6X",$D928-($D928*TAXAS!$E$16))/6,IF($A928=TAXAS!$A$17,IF($B928="PARCELADO ATÉ 6X",$D928-($D928*TAXAS!$E$17))/6,IF($A928=TAXAS!$A$18,IF($B928="PARCELADO ATÉ 6X",$D928-($D928*TAXAS!$E$18))/6,IF($A928=TAXAS!$A$19,IF($B928="PARCELADO ATÉ 6X",$D928-($D928*TAXAS!$E$19))/6,IF($A928=TAXAS!$A$20,IF($B928="PARCELADO ATÉ 6X",$D928-($D928*TAXAS!$E$20))/6,IF($A928=TAXAS!$A$21,IF($B928="PARCELADO ATÉ 6X",$D928-($D928*TAXAS!$E$21))/6,IF($A928=TAXAS!$A$22,IF($B928="PARCELADO ATÉ 6X",$D928-($D928*TAXAS!$E$22))/6,IF($A928=TAXAS!$A$23,IF($B928="PARCELADO ATÉ 6X",$D928-($D928*TAXAS!$E$23))/6,IF($A928=TAXAS!$A$24,IF($B928="PARCELADO ATÉ 6X",$D928-($D928*TAXAS!$E$24))/6,IF($A928=TAXAS!$A$25,IF($B928="PARCELADO ATÉ 6X",$D928-($D928*TAXAS!$E$25))/6,IF($A928=TAXAS!$A$26,IF($B928="PARCELADO ATÉ 6X",$D928-($D928*TAXAS!$E$26))/6,IF($A928=TAXAS!$A$27,IF($B928="PARCELADO ATÉ 6X",$D928-($D928*TAXAS!$E$27))/6))))))))))))))))))))))))/1</f>
        <v>0</v>
      </c>
      <c r="I928" s="9">
        <f>IF($A928="VISA",IF($B928="PARCELADO ATÉ 12X",$D928-(D928*TAXAS!$F$4))/12,IF($A928="MASTER",IF($B928="PARCELADO ATÉ 12X",$D928-(D928*TAXAS!$F$5))/12,IF($A928="ELO",IF($B928="PARCELADO ATÉ 12X",$D928-(D928*TAXAS!$F$6))/12,IF($A928="HIPERCARD",IF($B928="PARCELADO ATÉ 12X",$D928-(D928*TAXAS!$F$7))/12,IF($A928="DINERS",IF($B928="PARCELADO ATÉ 12X",$D928-(D928*TAXAS!$F$8))/12,IF($A928="AMERICA EXPRESS",IF($B928="PARCELADO ATÉ 12X",$D928-(D928*TAXAS!$F$9))/12,IF($A928=TAXAS!$A$10,IF($B928="PARCELADO ATÉ 12X",$D928-($D928*TAXAS!$F$10))/12,IF($A928=TAXAS!$A$11,IF($B928="PARCELADO ATÉ 12X",$D928-($D928*TAXAS!$F$11))/12,IF($A928=TAXAS!$A$12,IF($B928="PARCELADO ATÉ 12X",$D928-($D928*TAXAS!$F$12))/12,IF($A928=TAXAS!$A$13,IF($B928="PARCELADO ATÉ 12X",$D928-($D928*TAXAS!$F$13))/12,IF($A928=TAXAS!$A$14,IF($B928="PARCELADO ATÉ 12X",$D928-($D928*TAXAS!$F$14))/12,IF($A928=TAXAS!$A$15,IF($B928="PARCELADO ATÉ 12X",$D928-($D928*TAXAS!$F$15))/12,IF($A928=TAXAS!$A$16,IF($B928="PARCELADO ATÉ 12X",$D928-($D928*TAXAS!$F$16))/12,IF($A928=TAXAS!$A$17,IF($B928="PARCELADO ATÉ 12X",$D928-($D928*TAXAS!$F$17))/12,IF($A928=TAXAS!$A$18,IF($B928="PARCELADO ATÉ 12X",$D928-($D928*TAXAS!$F$18))/12,IF($A928=TAXAS!$A$19,IF($B928="PARCELADO ATÉ 12X",$D928-($D928*TAXAS!$F$19))/12,IF($A928=TAXAS!$A$20,IF($B928="PARCELADO ATÉ 12X",$D928-($D928*TAXAS!$F$20))/12,IF($A928=TAXAS!$A$21,IF($B928="PARCELADO ATÉ 12X",$D928-($D928*TAXAS!$F$21))/12,IF($A928=TAXAS!$A$22,IF($B928="PARCELADO ATÉ 12X",$D928-($D928*TAXAS!$F$22))/12,IF($A928=TAXAS!$A$23,IF($B928="PARCELADO ATÉ 12X",$D928-($D928*TAXAS!$F$23))/12,IF($A928=TAXAS!$A$24,IF($B928="PARCELADO ATÉ 12X",$D928-($D928*TAXAS!$F$24))/12,IF($A928=TAXAS!$A$25,IF($B928="PARCELADO ATÉ 12X",$D928-($D928*TAXAS!$F$25))/12,IF($A928=TAXAS!$A$26,IF($B928="PARCELADO ATÉ 12X",$D928-($D928*TAXAS!$F$26))/12,IF($A928=TAXAS!$A$27,IF($B928="PARCELADO ATÉ 12X",$D928-($D928*TAXAS!$F$27))/12))))))))))))))))))))))))/1</f>
        <v>0</v>
      </c>
      <c r="J928" s="8">
        <f t="shared" si="0"/>
        <v>0</v>
      </c>
      <c r="K928" s="10" t="b">
        <f>IF($B928="PARCELADO ATÉ 3X",($D928-($D928*TAXAS!$D$4))-$J928)</f>
        <v>0</v>
      </c>
      <c r="L928" s="10" t="b">
        <f>IF($B928="PARCELADO ATÉ 6X",($D928-($D928*TAXAS!$E$4))-$J928)</f>
        <v>0</v>
      </c>
      <c r="M928" s="10" t="b">
        <f>IF($B928="PARCELADO ATÉ 12X",($D928-($D928*TAXAS!$F$4))-$J928)</f>
        <v>0</v>
      </c>
      <c r="N928" s="8">
        <f t="shared" si="1"/>
        <v>0</v>
      </c>
      <c r="O928" s="10">
        <f t="shared" si="2"/>
        <v>0</v>
      </c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spans="1:31" ht="15.75" customHeight="1" x14ac:dyDescent="0.2">
      <c r="A929" s="3"/>
      <c r="B929" s="5"/>
      <c r="C929" s="6"/>
      <c r="D929" s="42"/>
      <c r="E929" s="8">
        <f>IF($A929="VISA",IF($B929="DÉBITO",$D929-($D929*TAXAS!$B$4)),IF($A929="MASTER",IF($B929="DÉBITO",$D929-($D929*TAXAS!$B$5)),IF($A929="ELO", IF($B929="DÉBITO",$D929-($D929*TAXAS!$B$6)),IF($A929="HIPERCARD",IF($B929="DÉBITO",$D929-($D929*TAXAS!$B$7)),IF($A929="DINERS",IF($B929="DÉBITO",$D929-($D929*TAXAS!$B$8)),IF($A929="AMERICA EXPRESS",IF($B929="DÉBITO",$D929-($D929*TAXAS!$B$9)),IF($A929=TAXAS!$A$10,IF($B929="DÉBITO",$D929-($D929*TAXAS!$B$10)), IF($A929=TAXAS!$A$11,IF($B929="DÉBITO",$D929-($D929*TAXAS!$B$11)), IF($A929=TAXAS!$A$12,IF($B929="DÉBITO",$D929-($D929*TAXAS!$B$12)), IF($A929=TAXAS!$A$13,IF($B929="DÉBITO",$D929-($D929*TAXAS!$B$13)), IF($A929=TAXAS!$A$14,IF($B929="DÉBITO",$D929-($D929*TAXAS!$B$14)), IF($A929=TAXAS!$A$15,IF($B929="DÉBITO",$D929-($D929*TAXAS!$B$15)), IF($A929=TAXAS!$A$16,IF($B929="DÉBITO",$D929-($D929*TAXAS!$B$16)), IF($A929=TAXAS!$A$17,IF($B929="DÉBITO",$D929-($D929*TAXAS!$B$17)), IF($A929=TAXAS!$A$18,IF($B929="DÉBITO",$D929-($D929*TAXAS!$B$18)), IF($A929=TAXAS!$A$19,IF($B929="DÉBITO",$D929-($D929*TAXAS!$B$19)), IF($A929=TAXAS!$A$20,IF($B929="DÉBITO",$D929-($D929*TAXAS!$B$20)), IF($A929=TAXAS!$A$21,IF($B929="DÉBITO",$D929-($D929*TAXAS!$B$21)), IF($A929=TAXAS!$A$22,IF($B929="DÉBITO",$D929-($D929*TAXAS!$B$22)), IF($A929=TAXAS!$A$23,IF($B929="DÉBITO",$D929-($D929*TAXAS!$B$23)), IF($A929=TAXAS!$A$24,IF($B929="DÉBITO",$D929-($D929*TAXAS!$B$24)), IF($A929=TAXAS!$A$25,IF($B929="DÉBITO",$D929-($D929*TAXAS!$B$25)), IF($A929=TAXAS!$A$26,IF($B929="DÉBITO",$D929-($D929*TAXAS!$B$26)), IF($A929=TAXAS!$A$27,IF($B929="DÉBITO",$D929-($D929*TAXAS!$B$27))))))))))))))))))))))))))/1</f>
        <v>0</v>
      </c>
      <c r="F929" s="8">
        <f>IF($A929="VISA",IF($B929="CRÉDITO",$D929-($D929*TAXAS!$C$4)),IF($A929="MASTER",IF($B929="CRÉDITO",$D929-($D929*TAXAS!$C$5)),IF($A929="ELO", IF($B929="CRÉDITO",$D929-($D929*TAXAS!$C$6)),IF($A929="HIPERCARD",IF($B929="CRÉDITO",$D929-($D929*TAXAS!$C$7)),IF($A929="DINERS",IF($B929="CRÉDITO",$D929-($D929*TAXAS!$C$8)),IF($A929="AMERICA EXPRESS",IF($B929="CRÉDITO",$D929-($D929*TAXAS!$C$9)),IF($A929=TAXAS!$A$10,IF($B929="CRÉDITO",$D929-($D929*TAXAS!$C$10)), IF($A929=TAXAS!$A$11,IF($B929="CRÉDITO",$D929-($D929*TAXAS!$C$11)), IF($A929=TAXAS!$A$12,IF($B929="CRÉDITO",$D929-($D929*TAXAS!$C$12)), IF($A929=TAXAS!$A$13,IF($B929="CRÉDITO",$D929-($D929*TAXAS!$C$13)), IF($A929=TAXAS!$A$14,IF($B929="CRÉDITO",$D929-($D929*TAXAS!$C$14)), IF($A929=TAXAS!$A$15,IF($B929="CRÉDITO",$D929-($D929*TAXAS!$C$15)), IF($A929=TAXAS!$A$16,IF($B929="CRÉDITO",$D929-($D929*TAXAS!$C$16)), IF($A929=TAXAS!$A$17,IF($B929="CRÉDITO",$D929-($D929*TAXAS!$C$17)), IF($A929=TAXAS!$A$18,IF($B929="CRÉDITO",$D929-($D929*TAXAS!$C$18)), IF($A929=TAXAS!$A$19,IF($B929="CRÉDITO",$D929-($D929*TAXAS!$C$19)), IF($A929=TAXAS!$A$20,IF($B929="CRÉDITO",$D929-($D929*TAXAS!$C$20)), IF($A929=TAXAS!$A$21,IF($B929="CRÉDITO",$D929-($D929*TAXAS!$C$21)), IF($A929=TAXAS!$A$22,IF($B929="CRÉDITO",$D929-($D929*TAXAS!$C$22)), IF($A929=TAXAS!$A$23,IF($B929="CRÉDITO",$D929-($D929*TAXAS!$C$23)), IF($A929=TAXAS!$A$24,IF($B929="CRÉDITO",$D929-($D929*TAXAS!$C$24)), IF($A929=TAXAS!$A$25,IF($B929="CRÉDITO",$D929-($D929*TAXAS!$C$25)), IF($A929=TAXAS!$A$26,IF($B929="CRÉDITO",$D929-($D929*TAXAS!$C$26)), IF($A929=TAXAS!$A$27,IF($B929="CRÉDITO",$D929-($D929*TAXAS!$C$27))))))))))))))))))))))))))/1</f>
        <v>0</v>
      </c>
      <c r="G929" s="9">
        <f>IF($A929="VISA",IF($B929="PARCELADO ATÉ 3X",$D929-(D929*TAXAS!$D$4))/3,IF($A929="MASTER",IF($B929="PARCELADO ATÉ 3X",$D929-(D929*TAXAS!$D$5))/3,IF($A929="ELO",IF($B929="PARCELADO ATÉ 3X",$D929-(D929*TAXAS!$D$6))/3,IF($A929="HIPERCARD",IF($B929="PARCELADO ATÉ 3X",$D929-(D929*TAXAS!$D$7))/3,IF($A929="DINERS",IF($B929="PARCELADO ATÉ 3X",$D929-(D929*TAXAS!$D$8))/3,IF($A929="AMERICA EXPRESS",IF($B929="PARCELADO ATÉ 3X",$D929-(D929*TAXAS!$D$9))/3,IF($A929=TAXAS!$A$10,IF($B929="PARCELADO ATÉ 3X",$D929-($D929*TAXAS!$D$10))/3,IF($A929=TAXAS!$A$11,IF($B929="PARCELADO ATÉ 3X",$D929-($D929*TAXAS!$D$11))/3,IF($A929=TAXAS!$A$12,IF($B929="PARCELADO ATÉ 3X",$D929-($D929*TAXAS!$D$12))/3,IF($A929=TAXAS!$A$13,IF($B929="PARCELADO ATÉ 3X",$D929-($D929*TAXAS!$D$13))/3,IF($A929=TAXAS!$A$14,IF($B929="PARCELADO ATÉ 3X",$D929-($D929*TAXAS!$D$14))/3,IF($A929=TAXAS!$A$15,IF($B929="PARCELADO ATÉ 3X",$D929-($D929*TAXAS!$D$15))/3,IF($A929=TAXAS!$A$16,IF($B929="PARCELADO ATÉ 3X",$D929-($D929*TAXAS!$D$16))/3,IF($A929=TAXAS!$A$17,IF($B929="PARCELADO ATÉ 3X",$D929-($D929*TAXAS!$D$17))/3,IF($A929=TAXAS!$A$18,IF($B929="PARCELADO ATÉ 3X",$D929-($D929*TAXAS!$D$18))/3,IF($A929=TAXAS!$A$19,IF($B929="PARCELADO ATÉ 3X",$D929-($D929*TAXAS!$D$19))/3,IF($A929=TAXAS!$A$20,IF($B929="PARCELADO ATÉ 3X",$D929-($D929*TAXAS!$D$20))/3,IF($A929=TAXAS!$A$21,IF($B929="PARCELADO ATÉ 3X",$D929-($D929*TAXAS!$D$21))/3,IF($A929=TAXAS!$A$22,IF($B929="PARCELADO ATÉ 3X",$D929-($D929*TAXAS!$D$22))/3,IF($A929=TAXAS!$A$23,IF($B929="PARCELADO ATÉ 3X",$D929-($D929*TAXAS!$D$23))/3,IF($A929=TAXAS!$A$24,IF($B929="PARCELADO ATÉ 3X",$D929-($D929*TAXAS!$D$24))/3,IF($A929=TAXAS!$A$25,IF($B929="PARCELADO ATÉ 3X",$D929-($D929*TAXAS!$D$25))/3,IF($A929=TAXAS!$A$26,IF($B929="PARCELADO ATÉ 3X",$D929-($D929*TAXAS!$D$26))/3,IF($A929=TAXAS!$A$27,IF($B929="PARCELADO ATÉ 3X",$D929-($D929*TAXAS!$D$27))/3))))))))))))))))))))))))/1</f>
        <v>0</v>
      </c>
      <c r="H929" s="9">
        <f>IF($A929="VISA",IF($B929="PARCELADO ATÉ 6X",$D929-(D929*TAXAS!$E$4))/6,IF($A929="MASTER",IF($B929="PARCELADO ATÉ 6X",$D929-(D929*TAXAS!$E$5))/6,IF($A929="ELO",IF($B929="PARCELADO ATÉ 6X",$D929-(D929*TAXAS!$E$6))/6,IF($A929="HIPERCARD",IF($B929="PARCELADO ATÉ 6X",$D929-(D929*TAXAS!$E$7))/6,IF($A929="DINERS",IF($B929="PARCELADO ATÉ 6X",$D929-(D929*TAXAS!$E$8))/6,IF($A929="AMERICA EXPRESS",IF($B929="PARCELADO ATÉ 6X",$D929-(D929*TAXAS!$E$9))/6,IF($A929=TAXAS!$A$10,IF($B929="PARCELADO ATÉ 6X",$D929-($D929*TAXAS!$E$10))/6,IF($A929=TAXAS!$A$11,IF($B929="PARCELADO ATÉ 6X",$D929-($D929*TAXAS!$E$11))/6,IF($A929=TAXAS!$A$12,IF($B929="PARCELADO ATÉ 6X",$D929-($D929*TAXAS!$E$12))/6,IF($A929=TAXAS!$A$13,IF($B929="PARCELADO ATÉ 6X",$D929-($D929*TAXAS!$E$13))/6,IF($A929=TAXAS!$A$14,IF($B929="PARCELADO ATÉ 6X",$D929-($D929*TAXAS!$E$14))/6,IF($A929=TAXAS!$A$15,IF($B929="PARCELADO ATÉ 6X",$D929-($D929*TAXAS!$E$15))/6,IF($A929=TAXAS!$A$16,IF($B929="PARCELADO ATÉ 6X",$D929-($D929*TAXAS!$E$16))/6,IF($A929=TAXAS!$A$17,IF($B929="PARCELADO ATÉ 6X",$D929-($D929*TAXAS!$E$17))/6,IF($A929=TAXAS!$A$18,IF($B929="PARCELADO ATÉ 6X",$D929-($D929*TAXAS!$E$18))/6,IF($A929=TAXAS!$A$19,IF($B929="PARCELADO ATÉ 6X",$D929-($D929*TAXAS!$E$19))/6,IF($A929=TAXAS!$A$20,IF($B929="PARCELADO ATÉ 6X",$D929-($D929*TAXAS!$E$20))/6,IF($A929=TAXAS!$A$21,IF($B929="PARCELADO ATÉ 6X",$D929-($D929*TAXAS!$E$21))/6,IF($A929=TAXAS!$A$22,IF($B929="PARCELADO ATÉ 6X",$D929-($D929*TAXAS!$E$22))/6,IF($A929=TAXAS!$A$23,IF($B929="PARCELADO ATÉ 6X",$D929-($D929*TAXAS!$E$23))/6,IF($A929=TAXAS!$A$24,IF($B929="PARCELADO ATÉ 6X",$D929-($D929*TAXAS!$E$24))/6,IF($A929=TAXAS!$A$25,IF($B929="PARCELADO ATÉ 6X",$D929-($D929*TAXAS!$E$25))/6,IF($A929=TAXAS!$A$26,IF($B929="PARCELADO ATÉ 6X",$D929-($D929*TAXAS!$E$26))/6,IF($A929=TAXAS!$A$27,IF($B929="PARCELADO ATÉ 6X",$D929-($D929*TAXAS!$E$27))/6))))))))))))))))))))))))/1</f>
        <v>0</v>
      </c>
      <c r="I929" s="9">
        <f>IF($A929="VISA",IF($B929="PARCELADO ATÉ 12X",$D929-(D929*TAXAS!$F$4))/12,IF($A929="MASTER",IF($B929="PARCELADO ATÉ 12X",$D929-(D929*TAXAS!$F$5))/12,IF($A929="ELO",IF($B929="PARCELADO ATÉ 12X",$D929-(D929*TAXAS!$F$6))/12,IF($A929="HIPERCARD",IF($B929="PARCELADO ATÉ 12X",$D929-(D929*TAXAS!$F$7))/12,IF($A929="DINERS",IF($B929="PARCELADO ATÉ 12X",$D929-(D929*TAXAS!$F$8))/12,IF($A929="AMERICA EXPRESS",IF($B929="PARCELADO ATÉ 12X",$D929-(D929*TAXAS!$F$9))/12,IF($A929=TAXAS!$A$10,IF($B929="PARCELADO ATÉ 12X",$D929-($D929*TAXAS!$F$10))/12,IF($A929=TAXAS!$A$11,IF($B929="PARCELADO ATÉ 12X",$D929-($D929*TAXAS!$F$11))/12,IF($A929=TAXAS!$A$12,IF($B929="PARCELADO ATÉ 12X",$D929-($D929*TAXAS!$F$12))/12,IF($A929=TAXAS!$A$13,IF($B929="PARCELADO ATÉ 12X",$D929-($D929*TAXAS!$F$13))/12,IF($A929=TAXAS!$A$14,IF($B929="PARCELADO ATÉ 12X",$D929-($D929*TAXAS!$F$14))/12,IF($A929=TAXAS!$A$15,IF($B929="PARCELADO ATÉ 12X",$D929-($D929*TAXAS!$F$15))/12,IF($A929=TAXAS!$A$16,IF($B929="PARCELADO ATÉ 12X",$D929-($D929*TAXAS!$F$16))/12,IF($A929=TAXAS!$A$17,IF($B929="PARCELADO ATÉ 12X",$D929-($D929*TAXAS!$F$17))/12,IF($A929=TAXAS!$A$18,IF($B929="PARCELADO ATÉ 12X",$D929-($D929*TAXAS!$F$18))/12,IF($A929=TAXAS!$A$19,IF($B929="PARCELADO ATÉ 12X",$D929-($D929*TAXAS!$F$19))/12,IF($A929=TAXAS!$A$20,IF($B929="PARCELADO ATÉ 12X",$D929-($D929*TAXAS!$F$20))/12,IF($A929=TAXAS!$A$21,IF($B929="PARCELADO ATÉ 12X",$D929-($D929*TAXAS!$F$21))/12,IF($A929=TAXAS!$A$22,IF($B929="PARCELADO ATÉ 12X",$D929-($D929*TAXAS!$F$22))/12,IF($A929=TAXAS!$A$23,IF($B929="PARCELADO ATÉ 12X",$D929-($D929*TAXAS!$F$23))/12,IF($A929=TAXAS!$A$24,IF($B929="PARCELADO ATÉ 12X",$D929-($D929*TAXAS!$F$24))/12,IF($A929=TAXAS!$A$25,IF($B929="PARCELADO ATÉ 12X",$D929-($D929*TAXAS!$F$25))/12,IF($A929=TAXAS!$A$26,IF($B929="PARCELADO ATÉ 12X",$D929-($D929*TAXAS!$F$26))/12,IF($A929=TAXAS!$A$27,IF($B929="PARCELADO ATÉ 12X",$D929-($D929*TAXAS!$F$27))/12))))))))))))))))))))))))/1</f>
        <v>0</v>
      </c>
      <c r="J929" s="8">
        <f t="shared" si="0"/>
        <v>0</v>
      </c>
      <c r="K929" s="10" t="b">
        <f>IF($B929="PARCELADO ATÉ 3X",($D929-($D929*TAXAS!$D$4))-$J929)</f>
        <v>0</v>
      </c>
      <c r="L929" s="10" t="b">
        <f>IF($B929="PARCELADO ATÉ 6X",($D929-($D929*TAXAS!$E$4))-$J929)</f>
        <v>0</v>
      </c>
      <c r="M929" s="10" t="b">
        <f>IF($B929="PARCELADO ATÉ 12X",($D929-($D929*TAXAS!$F$4))-$J929)</f>
        <v>0</v>
      </c>
      <c r="N929" s="8">
        <f t="shared" si="1"/>
        <v>0</v>
      </c>
      <c r="O929" s="10">
        <f t="shared" si="2"/>
        <v>0</v>
      </c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spans="1:31" ht="15.75" customHeight="1" x14ac:dyDescent="0.2">
      <c r="A930" s="3"/>
      <c r="B930" s="5"/>
      <c r="C930" s="6"/>
      <c r="D930" s="42"/>
      <c r="E930" s="8">
        <f>IF($A930="VISA",IF($B930="DÉBITO",$D930-($D930*TAXAS!$B$4)),IF($A930="MASTER",IF($B930="DÉBITO",$D930-($D930*TAXAS!$B$5)),IF($A930="ELO", IF($B930="DÉBITO",$D930-($D930*TAXAS!$B$6)),IF($A930="HIPERCARD",IF($B930="DÉBITO",$D930-($D930*TAXAS!$B$7)),IF($A930="DINERS",IF($B930="DÉBITO",$D930-($D930*TAXAS!$B$8)),IF($A930="AMERICA EXPRESS",IF($B930="DÉBITO",$D930-($D930*TAXAS!$B$9)),IF($A930=TAXAS!$A$10,IF($B930="DÉBITO",$D930-($D930*TAXAS!$B$10)), IF($A930=TAXAS!$A$11,IF($B930="DÉBITO",$D930-($D930*TAXAS!$B$11)), IF($A930=TAXAS!$A$12,IF($B930="DÉBITO",$D930-($D930*TAXAS!$B$12)), IF($A930=TAXAS!$A$13,IF($B930="DÉBITO",$D930-($D930*TAXAS!$B$13)), IF($A930=TAXAS!$A$14,IF($B930="DÉBITO",$D930-($D930*TAXAS!$B$14)), IF($A930=TAXAS!$A$15,IF($B930="DÉBITO",$D930-($D930*TAXAS!$B$15)), IF($A930=TAXAS!$A$16,IF($B930="DÉBITO",$D930-($D930*TAXAS!$B$16)), IF($A930=TAXAS!$A$17,IF($B930="DÉBITO",$D930-($D930*TAXAS!$B$17)), IF($A930=TAXAS!$A$18,IF($B930="DÉBITO",$D930-($D930*TAXAS!$B$18)), IF($A930=TAXAS!$A$19,IF($B930="DÉBITO",$D930-($D930*TAXAS!$B$19)), IF($A930=TAXAS!$A$20,IF($B930="DÉBITO",$D930-($D930*TAXAS!$B$20)), IF($A930=TAXAS!$A$21,IF($B930="DÉBITO",$D930-($D930*TAXAS!$B$21)), IF($A930=TAXAS!$A$22,IF($B930="DÉBITO",$D930-($D930*TAXAS!$B$22)), IF($A930=TAXAS!$A$23,IF($B930="DÉBITO",$D930-($D930*TAXAS!$B$23)), IF($A930=TAXAS!$A$24,IF($B930="DÉBITO",$D930-($D930*TAXAS!$B$24)), IF($A930=TAXAS!$A$25,IF($B930="DÉBITO",$D930-($D930*TAXAS!$B$25)), IF($A930=TAXAS!$A$26,IF($B930="DÉBITO",$D930-($D930*TAXAS!$B$26)), IF($A930=TAXAS!$A$27,IF($B930="DÉBITO",$D930-($D930*TAXAS!$B$27))))))))))))))))))))))))))/1</f>
        <v>0</v>
      </c>
      <c r="F930" s="8">
        <f>IF($A930="VISA",IF($B930="CRÉDITO",$D930-($D930*TAXAS!$C$4)),IF($A930="MASTER",IF($B930="CRÉDITO",$D930-($D930*TAXAS!$C$5)),IF($A930="ELO", IF($B930="CRÉDITO",$D930-($D930*TAXAS!$C$6)),IF($A930="HIPERCARD",IF($B930="CRÉDITO",$D930-($D930*TAXAS!$C$7)),IF($A930="DINERS",IF($B930="CRÉDITO",$D930-($D930*TAXAS!$C$8)),IF($A930="AMERICA EXPRESS",IF($B930="CRÉDITO",$D930-($D930*TAXAS!$C$9)),IF($A930=TAXAS!$A$10,IF($B930="CRÉDITO",$D930-($D930*TAXAS!$C$10)), IF($A930=TAXAS!$A$11,IF($B930="CRÉDITO",$D930-($D930*TAXAS!$C$11)), IF($A930=TAXAS!$A$12,IF($B930="CRÉDITO",$D930-($D930*TAXAS!$C$12)), IF($A930=TAXAS!$A$13,IF($B930="CRÉDITO",$D930-($D930*TAXAS!$C$13)), IF($A930=TAXAS!$A$14,IF($B930="CRÉDITO",$D930-($D930*TAXAS!$C$14)), IF($A930=TAXAS!$A$15,IF($B930="CRÉDITO",$D930-($D930*TAXAS!$C$15)), IF($A930=TAXAS!$A$16,IF($B930="CRÉDITO",$D930-($D930*TAXAS!$C$16)), IF($A930=TAXAS!$A$17,IF($B930="CRÉDITO",$D930-($D930*TAXAS!$C$17)), IF($A930=TAXAS!$A$18,IF($B930="CRÉDITO",$D930-($D930*TAXAS!$C$18)), IF($A930=TAXAS!$A$19,IF($B930="CRÉDITO",$D930-($D930*TAXAS!$C$19)), IF($A930=TAXAS!$A$20,IF($B930="CRÉDITO",$D930-($D930*TAXAS!$C$20)), IF($A930=TAXAS!$A$21,IF($B930="CRÉDITO",$D930-($D930*TAXAS!$C$21)), IF($A930=TAXAS!$A$22,IF($B930="CRÉDITO",$D930-($D930*TAXAS!$C$22)), IF($A930=TAXAS!$A$23,IF($B930="CRÉDITO",$D930-($D930*TAXAS!$C$23)), IF($A930=TAXAS!$A$24,IF($B930="CRÉDITO",$D930-($D930*TAXAS!$C$24)), IF($A930=TAXAS!$A$25,IF($B930="CRÉDITO",$D930-($D930*TAXAS!$C$25)), IF($A930=TAXAS!$A$26,IF($B930="CRÉDITO",$D930-($D930*TAXAS!$C$26)), IF($A930=TAXAS!$A$27,IF($B930="CRÉDITO",$D930-($D930*TAXAS!$C$27))))))))))))))))))))))))))/1</f>
        <v>0</v>
      </c>
      <c r="G930" s="9">
        <f>IF($A930="VISA",IF($B930="PARCELADO ATÉ 3X",$D930-(D930*TAXAS!$D$4))/3,IF($A930="MASTER",IF($B930="PARCELADO ATÉ 3X",$D930-(D930*TAXAS!$D$5))/3,IF($A930="ELO",IF($B930="PARCELADO ATÉ 3X",$D930-(D930*TAXAS!$D$6))/3,IF($A930="HIPERCARD",IF($B930="PARCELADO ATÉ 3X",$D930-(D930*TAXAS!$D$7))/3,IF($A930="DINERS",IF($B930="PARCELADO ATÉ 3X",$D930-(D930*TAXAS!$D$8))/3,IF($A930="AMERICA EXPRESS",IF($B930="PARCELADO ATÉ 3X",$D930-(D930*TAXAS!$D$9))/3,IF($A930=TAXAS!$A$10,IF($B930="PARCELADO ATÉ 3X",$D930-($D930*TAXAS!$D$10))/3,IF($A930=TAXAS!$A$11,IF($B930="PARCELADO ATÉ 3X",$D930-($D930*TAXAS!$D$11))/3,IF($A930=TAXAS!$A$12,IF($B930="PARCELADO ATÉ 3X",$D930-($D930*TAXAS!$D$12))/3,IF($A930=TAXAS!$A$13,IF($B930="PARCELADO ATÉ 3X",$D930-($D930*TAXAS!$D$13))/3,IF($A930=TAXAS!$A$14,IF($B930="PARCELADO ATÉ 3X",$D930-($D930*TAXAS!$D$14))/3,IF($A930=TAXAS!$A$15,IF($B930="PARCELADO ATÉ 3X",$D930-($D930*TAXAS!$D$15))/3,IF($A930=TAXAS!$A$16,IF($B930="PARCELADO ATÉ 3X",$D930-($D930*TAXAS!$D$16))/3,IF($A930=TAXAS!$A$17,IF($B930="PARCELADO ATÉ 3X",$D930-($D930*TAXAS!$D$17))/3,IF($A930=TAXAS!$A$18,IF($B930="PARCELADO ATÉ 3X",$D930-($D930*TAXAS!$D$18))/3,IF($A930=TAXAS!$A$19,IF($B930="PARCELADO ATÉ 3X",$D930-($D930*TAXAS!$D$19))/3,IF($A930=TAXAS!$A$20,IF($B930="PARCELADO ATÉ 3X",$D930-($D930*TAXAS!$D$20))/3,IF($A930=TAXAS!$A$21,IF($B930="PARCELADO ATÉ 3X",$D930-($D930*TAXAS!$D$21))/3,IF($A930=TAXAS!$A$22,IF($B930="PARCELADO ATÉ 3X",$D930-($D930*TAXAS!$D$22))/3,IF($A930=TAXAS!$A$23,IF($B930="PARCELADO ATÉ 3X",$D930-($D930*TAXAS!$D$23))/3,IF($A930=TAXAS!$A$24,IF($B930="PARCELADO ATÉ 3X",$D930-($D930*TAXAS!$D$24))/3,IF($A930=TAXAS!$A$25,IF($B930="PARCELADO ATÉ 3X",$D930-($D930*TAXAS!$D$25))/3,IF($A930=TAXAS!$A$26,IF($B930="PARCELADO ATÉ 3X",$D930-($D930*TAXAS!$D$26))/3,IF($A930=TAXAS!$A$27,IF($B930="PARCELADO ATÉ 3X",$D930-($D930*TAXAS!$D$27))/3))))))))))))))))))))))))/1</f>
        <v>0</v>
      </c>
      <c r="H930" s="9">
        <f>IF($A930="VISA",IF($B930="PARCELADO ATÉ 6X",$D930-(D930*TAXAS!$E$4))/6,IF($A930="MASTER",IF($B930="PARCELADO ATÉ 6X",$D930-(D930*TAXAS!$E$5))/6,IF($A930="ELO",IF($B930="PARCELADO ATÉ 6X",$D930-(D930*TAXAS!$E$6))/6,IF($A930="HIPERCARD",IF($B930="PARCELADO ATÉ 6X",$D930-(D930*TAXAS!$E$7))/6,IF($A930="DINERS",IF($B930="PARCELADO ATÉ 6X",$D930-(D930*TAXAS!$E$8))/6,IF($A930="AMERICA EXPRESS",IF($B930="PARCELADO ATÉ 6X",$D930-(D930*TAXAS!$E$9))/6,IF($A930=TAXAS!$A$10,IF($B930="PARCELADO ATÉ 6X",$D930-($D930*TAXAS!$E$10))/6,IF($A930=TAXAS!$A$11,IF($B930="PARCELADO ATÉ 6X",$D930-($D930*TAXAS!$E$11))/6,IF($A930=TAXAS!$A$12,IF($B930="PARCELADO ATÉ 6X",$D930-($D930*TAXAS!$E$12))/6,IF($A930=TAXAS!$A$13,IF($B930="PARCELADO ATÉ 6X",$D930-($D930*TAXAS!$E$13))/6,IF($A930=TAXAS!$A$14,IF($B930="PARCELADO ATÉ 6X",$D930-($D930*TAXAS!$E$14))/6,IF($A930=TAXAS!$A$15,IF($B930="PARCELADO ATÉ 6X",$D930-($D930*TAXAS!$E$15))/6,IF($A930=TAXAS!$A$16,IF($B930="PARCELADO ATÉ 6X",$D930-($D930*TAXAS!$E$16))/6,IF($A930=TAXAS!$A$17,IF($B930="PARCELADO ATÉ 6X",$D930-($D930*TAXAS!$E$17))/6,IF($A930=TAXAS!$A$18,IF($B930="PARCELADO ATÉ 6X",$D930-($D930*TAXAS!$E$18))/6,IF($A930=TAXAS!$A$19,IF($B930="PARCELADO ATÉ 6X",$D930-($D930*TAXAS!$E$19))/6,IF($A930=TAXAS!$A$20,IF($B930="PARCELADO ATÉ 6X",$D930-($D930*TAXAS!$E$20))/6,IF($A930=TAXAS!$A$21,IF($B930="PARCELADO ATÉ 6X",$D930-($D930*TAXAS!$E$21))/6,IF($A930=TAXAS!$A$22,IF($B930="PARCELADO ATÉ 6X",$D930-($D930*TAXAS!$E$22))/6,IF($A930=TAXAS!$A$23,IF($B930="PARCELADO ATÉ 6X",$D930-($D930*TAXAS!$E$23))/6,IF($A930=TAXAS!$A$24,IF($B930="PARCELADO ATÉ 6X",$D930-($D930*TAXAS!$E$24))/6,IF($A930=TAXAS!$A$25,IF($B930="PARCELADO ATÉ 6X",$D930-($D930*TAXAS!$E$25))/6,IF($A930=TAXAS!$A$26,IF($B930="PARCELADO ATÉ 6X",$D930-($D930*TAXAS!$E$26))/6,IF($A930=TAXAS!$A$27,IF($B930="PARCELADO ATÉ 6X",$D930-($D930*TAXAS!$E$27))/6))))))))))))))))))))))))/1</f>
        <v>0</v>
      </c>
      <c r="I930" s="9">
        <f>IF($A930="VISA",IF($B930="PARCELADO ATÉ 12X",$D930-(D930*TAXAS!$F$4))/12,IF($A930="MASTER",IF($B930="PARCELADO ATÉ 12X",$D930-(D930*TAXAS!$F$5))/12,IF($A930="ELO",IF($B930="PARCELADO ATÉ 12X",$D930-(D930*TAXAS!$F$6))/12,IF($A930="HIPERCARD",IF($B930="PARCELADO ATÉ 12X",$D930-(D930*TAXAS!$F$7))/12,IF($A930="DINERS",IF($B930="PARCELADO ATÉ 12X",$D930-(D930*TAXAS!$F$8))/12,IF($A930="AMERICA EXPRESS",IF($B930="PARCELADO ATÉ 12X",$D930-(D930*TAXAS!$F$9))/12,IF($A930=TAXAS!$A$10,IF($B930="PARCELADO ATÉ 12X",$D930-($D930*TAXAS!$F$10))/12,IF($A930=TAXAS!$A$11,IF($B930="PARCELADO ATÉ 12X",$D930-($D930*TAXAS!$F$11))/12,IF($A930=TAXAS!$A$12,IF($B930="PARCELADO ATÉ 12X",$D930-($D930*TAXAS!$F$12))/12,IF($A930=TAXAS!$A$13,IF($B930="PARCELADO ATÉ 12X",$D930-($D930*TAXAS!$F$13))/12,IF($A930=TAXAS!$A$14,IF($B930="PARCELADO ATÉ 12X",$D930-($D930*TAXAS!$F$14))/12,IF($A930=TAXAS!$A$15,IF($B930="PARCELADO ATÉ 12X",$D930-($D930*TAXAS!$F$15))/12,IF($A930=TAXAS!$A$16,IF($B930="PARCELADO ATÉ 12X",$D930-($D930*TAXAS!$F$16))/12,IF($A930=TAXAS!$A$17,IF($B930="PARCELADO ATÉ 12X",$D930-($D930*TAXAS!$F$17))/12,IF($A930=TAXAS!$A$18,IF($B930="PARCELADO ATÉ 12X",$D930-($D930*TAXAS!$F$18))/12,IF($A930=TAXAS!$A$19,IF($B930="PARCELADO ATÉ 12X",$D930-($D930*TAXAS!$F$19))/12,IF($A930=TAXAS!$A$20,IF($B930="PARCELADO ATÉ 12X",$D930-($D930*TAXAS!$F$20))/12,IF($A930=TAXAS!$A$21,IF($B930="PARCELADO ATÉ 12X",$D930-($D930*TAXAS!$F$21))/12,IF($A930=TAXAS!$A$22,IF($B930="PARCELADO ATÉ 12X",$D930-($D930*TAXAS!$F$22))/12,IF($A930=TAXAS!$A$23,IF($B930="PARCELADO ATÉ 12X",$D930-($D930*TAXAS!$F$23))/12,IF($A930=TAXAS!$A$24,IF($B930="PARCELADO ATÉ 12X",$D930-($D930*TAXAS!$F$24))/12,IF($A930=TAXAS!$A$25,IF($B930="PARCELADO ATÉ 12X",$D930-($D930*TAXAS!$F$25))/12,IF($A930=TAXAS!$A$26,IF($B930="PARCELADO ATÉ 12X",$D930-($D930*TAXAS!$F$26))/12,IF($A930=TAXAS!$A$27,IF($B930="PARCELADO ATÉ 12X",$D930-($D930*TAXAS!$F$27))/12))))))))))))))))))))))))/1</f>
        <v>0</v>
      </c>
      <c r="J930" s="8">
        <f t="shared" si="0"/>
        <v>0</v>
      </c>
      <c r="K930" s="10" t="b">
        <f>IF($B930="PARCELADO ATÉ 3X",($D930-($D930*TAXAS!$D$4))-$J930)</f>
        <v>0</v>
      </c>
      <c r="L930" s="10" t="b">
        <f>IF($B930="PARCELADO ATÉ 6X",($D930-($D930*TAXAS!$E$4))-$J930)</f>
        <v>0</v>
      </c>
      <c r="M930" s="10" t="b">
        <f>IF($B930="PARCELADO ATÉ 12X",($D930-($D930*TAXAS!$F$4))-$J930)</f>
        <v>0</v>
      </c>
      <c r="N930" s="8">
        <f t="shared" si="1"/>
        <v>0</v>
      </c>
      <c r="O930" s="10">
        <f t="shared" si="2"/>
        <v>0</v>
      </c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spans="1:31" ht="15.75" customHeight="1" x14ac:dyDescent="0.2">
      <c r="A931" s="3"/>
      <c r="B931" s="5"/>
      <c r="C931" s="6"/>
      <c r="D931" s="42"/>
      <c r="E931" s="8">
        <f>IF($A931="VISA",IF($B931="DÉBITO",$D931-($D931*TAXAS!$B$4)),IF($A931="MASTER",IF($B931="DÉBITO",$D931-($D931*TAXAS!$B$5)),IF($A931="ELO", IF($B931="DÉBITO",$D931-($D931*TAXAS!$B$6)),IF($A931="HIPERCARD",IF($B931="DÉBITO",$D931-($D931*TAXAS!$B$7)),IF($A931="DINERS",IF($B931="DÉBITO",$D931-($D931*TAXAS!$B$8)),IF($A931="AMERICA EXPRESS",IF($B931="DÉBITO",$D931-($D931*TAXAS!$B$9)),IF($A931=TAXAS!$A$10,IF($B931="DÉBITO",$D931-($D931*TAXAS!$B$10)), IF($A931=TAXAS!$A$11,IF($B931="DÉBITO",$D931-($D931*TAXAS!$B$11)), IF($A931=TAXAS!$A$12,IF($B931="DÉBITO",$D931-($D931*TAXAS!$B$12)), IF($A931=TAXAS!$A$13,IF($B931="DÉBITO",$D931-($D931*TAXAS!$B$13)), IF($A931=TAXAS!$A$14,IF($B931="DÉBITO",$D931-($D931*TAXAS!$B$14)), IF($A931=TAXAS!$A$15,IF($B931="DÉBITO",$D931-($D931*TAXAS!$B$15)), IF($A931=TAXAS!$A$16,IF($B931="DÉBITO",$D931-($D931*TAXAS!$B$16)), IF($A931=TAXAS!$A$17,IF($B931="DÉBITO",$D931-($D931*TAXAS!$B$17)), IF($A931=TAXAS!$A$18,IF($B931="DÉBITO",$D931-($D931*TAXAS!$B$18)), IF($A931=TAXAS!$A$19,IF($B931="DÉBITO",$D931-($D931*TAXAS!$B$19)), IF($A931=TAXAS!$A$20,IF($B931="DÉBITO",$D931-($D931*TAXAS!$B$20)), IF($A931=TAXAS!$A$21,IF($B931="DÉBITO",$D931-($D931*TAXAS!$B$21)), IF($A931=TAXAS!$A$22,IF($B931="DÉBITO",$D931-($D931*TAXAS!$B$22)), IF($A931=TAXAS!$A$23,IF($B931="DÉBITO",$D931-($D931*TAXAS!$B$23)), IF($A931=TAXAS!$A$24,IF($B931="DÉBITO",$D931-($D931*TAXAS!$B$24)), IF($A931=TAXAS!$A$25,IF($B931="DÉBITO",$D931-($D931*TAXAS!$B$25)), IF($A931=TAXAS!$A$26,IF($B931="DÉBITO",$D931-($D931*TAXAS!$B$26)), IF($A931=TAXAS!$A$27,IF($B931="DÉBITO",$D931-($D931*TAXAS!$B$27))))))))))))))))))))))))))/1</f>
        <v>0</v>
      </c>
      <c r="F931" s="8">
        <f>IF($A931="VISA",IF($B931="CRÉDITO",$D931-($D931*TAXAS!$C$4)),IF($A931="MASTER",IF($B931="CRÉDITO",$D931-($D931*TAXAS!$C$5)),IF($A931="ELO", IF($B931="CRÉDITO",$D931-($D931*TAXAS!$C$6)),IF($A931="HIPERCARD",IF($B931="CRÉDITO",$D931-($D931*TAXAS!$C$7)),IF($A931="DINERS",IF($B931="CRÉDITO",$D931-($D931*TAXAS!$C$8)),IF($A931="AMERICA EXPRESS",IF($B931="CRÉDITO",$D931-($D931*TAXAS!$C$9)),IF($A931=TAXAS!$A$10,IF($B931="CRÉDITO",$D931-($D931*TAXAS!$C$10)), IF($A931=TAXAS!$A$11,IF($B931="CRÉDITO",$D931-($D931*TAXAS!$C$11)), IF($A931=TAXAS!$A$12,IF($B931="CRÉDITO",$D931-($D931*TAXAS!$C$12)), IF($A931=TAXAS!$A$13,IF($B931="CRÉDITO",$D931-($D931*TAXAS!$C$13)), IF($A931=TAXAS!$A$14,IF($B931="CRÉDITO",$D931-($D931*TAXAS!$C$14)), IF($A931=TAXAS!$A$15,IF($B931="CRÉDITO",$D931-($D931*TAXAS!$C$15)), IF($A931=TAXAS!$A$16,IF($B931="CRÉDITO",$D931-($D931*TAXAS!$C$16)), IF($A931=TAXAS!$A$17,IF($B931="CRÉDITO",$D931-($D931*TAXAS!$C$17)), IF($A931=TAXAS!$A$18,IF($B931="CRÉDITO",$D931-($D931*TAXAS!$C$18)), IF($A931=TAXAS!$A$19,IF($B931="CRÉDITO",$D931-($D931*TAXAS!$C$19)), IF($A931=TAXAS!$A$20,IF($B931="CRÉDITO",$D931-($D931*TAXAS!$C$20)), IF($A931=TAXAS!$A$21,IF($B931="CRÉDITO",$D931-($D931*TAXAS!$C$21)), IF($A931=TAXAS!$A$22,IF($B931="CRÉDITO",$D931-($D931*TAXAS!$C$22)), IF($A931=TAXAS!$A$23,IF($B931="CRÉDITO",$D931-($D931*TAXAS!$C$23)), IF($A931=TAXAS!$A$24,IF($B931="CRÉDITO",$D931-($D931*TAXAS!$C$24)), IF($A931=TAXAS!$A$25,IF($B931="CRÉDITO",$D931-($D931*TAXAS!$C$25)), IF($A931=TAXAS!$A$26,IF($B931="CRÉDITO",$D931-($D931*TAXAS!$C$26)), IF($A931=TAXAS!$A$27,IF($B931="CRÉDITO",$D931-($D931*TAXAS!$C$27))))))))))))))))))))))))))/1</f>
        <v>0</v>
      </c>
      <c r="G931" s="9">
        <f>IF($A931="VISA",IF($B931="PARCELADO ATÉ 3X",$D931-(D931*TAXAS!$D$4))/3,IF($A931="MASTER",IF($B931="PARCELADO ATÉ 3X",$D931-(D931*TAXAS!$D$5))/3,IF($A931="ELO",IF($B931="PARCELADO ATÉ 3X",$D931-(D931*TAXAS!$D$6))/3,IF($A931="HIPERCARD",IF($B931="PARCELADO ATÉ 3X",$D931-(D931*TAXAS!$D$7))/3,IF($A931="DINERS",IF($B931="PARCELADO ATÉ 3X",$D931-(D931*TAXAS!$D$8))/3,IF($A931="AMERICA EXPRESS",IF($B931="PARCELADO ATÉ 3X",$D931-(D931*TAXAS!$D$9))/3,IF($A931=TAXAS!$A$10,IF($B931="PARCELADO ATÉ 3X",$D931-($D931*TAXAS!$D$10))/3,IF($A931=TAXAS!$A$11,IF($B931="PARCELADO ATÉ 3X",$D931-($D931*TAXAS!$D$11))/3,IF($A931=TAXAS!$A$12,IF($B931="PARCELADO ATÉ 3X",$D931-($D931*TAXAS!$D$12))/3,IF($A931=TAXAS!$A$13,IF($B931="PARCELADO ATÉ 3X",$D931-($D931*TAXAS!$D$13))/3,IF($A931=TAXAS!$A$14,IF($B931="PARCELADO ATÉ 3X",$D931-($D931*TAXAS!$D$14))/3,IF($A931=TAXAS!$A$15,IF($B931="PARCELADO ATÉ 3X",$D931-($D931*TAXAS!$D$15))/3,IF($A931=TAXAS!$A$16,IF($B931="PARCELADO ATÉ 3X",$D931-($D931*TAXAS!$D$16))/3,IF($A931=TAXAS!$A$17,IF($B931="PARCELADO ATÉ 3X",$D931-($D931*TAXAS!$D$17))/3,IF($A931=TAXAS!$A$18,IF($B931="PARCELADO ATÉ 3X",$D931-($D931*TAXAS!$D$18))/3,IF($A931=TAXAS!$A$19,IF($B931="PARCELADO ATÉ 3X",$D931-($D931*TAXAS!$D$19))/3,IF($A931=TAXAS!$A$20,IF($B931="PARCELADO ATÉ 3X",$D931-($D931*TAXAS!$D$20))/3,IF($A931=TAXAS!$A$21,IF($B931="PARCELADO ATÉ 3X",$D931-($D931*TAXAS!$D$21))/3,IF($A931=TAXAS!$A$22,IF($B931="PARCELADO ATÉ 3X",$D931-($D931*TAXAS!$D$22))/3,IF($A931=TAXAS!$A$23,IF($B931="PARCELADO ATÉ 3X",$D931-($D931*TAXAS!$D$23))/3,IF($A931=TAXAS!$A$24,IF($B931="PARCELADO ATÉ 3X",$D931-($D931*TAXAS!$D$24))/3,IF($A931=TAXAS!$A$25,IF($B931="PARCELADO ATÉ 3X",$D931-($D931*TAXAS!$D$25))/3,IF($A931=TAXAS!$A$26,IF($B931="PARCELADO ATÉ 3X",$D931-($D931*TAXAS!$D$26))/3,IF($A931=TAXAS!$A$27,IF($B931="PARCELADO ATÉ 3X",$D931-($D931*TAXAS!$D$27))/3))))))))))))))))))))))))/1</f>
        <v>0</v>
      </c>
      <c r="H931" s="9">
        <f>IF($A931="VISA",IF($B931="PARCELADO ATÉ 6X",$D931-(D931*TAXAS!$E$4))/6,IF($A931="MASTER",IF($B931="PARCELADO ATÉ 6X",$D931-(D931*TAXAS!$E$5))/6,IF($A931="ELO",IF($B931="PARCELADO ATÉ 6X",$D931-(D931*TAXAS!$E$6))/6,IF($A931="HIPERCARD",IF($B931="PARCELADO ATÉ 6X",$D931-(D931*TAXAS!$E$7))/6,IF($A931="DINERS",IF($B931="PARCELADO ATÉ 6X",$D931-(D931*TAXAS!$E$8))/6,IF($A931="AMERICA EXPRESS",IF($B931="PARCELADO ATÉ 6X",$D931-(D931*TAXAS!$E$9))/6,IF($A931=TAXAS!$A$10,IF($B931="PARCELADO ATÉ 6X",$D931-($D931*TAXAS!$E$10))/6,IF($A931=TAXAS!$A$11,IF($B931="PARCELADO ATÉ 6X",$D931-($D931*TAXAS!$E$11))/6,IF($A931=TAXAS!$A$12,IF($B931="PARCELADO ATÉ 6X",$D931-($D931*TAXAS!$E$12))/6,IF($A931=TAXAS!$A$13,IF($B931="PARCELADO ATÉ 6X",$D931-($D931*TAXAS!$E$13))/6,IF($A931=TAXAS!$A$14,IF($B931="PARCELADO ATÉ 6X",$D931-($D931*TAXAS!$E$14))/6,IF($A931=TAXAS!$A$15,IF($B931="PARCELADO ATÉ 6X",$D931-($D931*TAXAS!$E$15))/6,IF($A931=TAXAS!$A$16,IF($B931="PARCELADO ATÉ 6X",$D931-($D931*TAXAS!$E$16))/6,IF($A931=TAXAS!$A$17,IF($B931="PARCELADO ATÉ 6X",$D931-($D931*TAXAS!$E$17))/6,IF($A931=TAXAS!$A$18,IF($B931="PARCELADO ATÉ 6X",$D931-($D931*TAXAS!$E$18))/6,IF($A931=TAXAS!$A$19,IF($B931="PARCELADO ATÉ 6X",$D931-($D931*TAXAS!$E$19))/6,IF($A931=TAXAS!$A$20,IF($B931="PARCELADO ATÉ 6X",$D931-($D931*TAXAS!$E$20))/6,IF($A931=TAXAS!$A$21,IF($B931="PARCELADO ATÉ 6X",$D931-($D931*TAXAS!$E$21))/6,IF($A931=TAXAS!$A$22,IF($B931="PARCELADO ATÉ 6X",$D931-($D931*TAXAS!$E$22))/6,IF($A931=TAXAS!$A$23,IF($B931="PARCELADO ATÉ 6X",$D931-($D931*TAXAS!$E$23))/6,IF($A931=TAXAS!$A$24,IF($B931="PARCELADO ATÉ 6X",$D931-($D931*TAXAS!$E$24))/6,IF($A931=TAXAS!$A$25,IF($B931="PARCELADO ATÉ 6X",$D931-($D931*TAXAS!$E$25))/6,IF($A931=TAXAS!$A$26,IF($B931="PARCELADO ATÉ 6X",$D931-($D931*TAXAS!$E$26))/6,IF($A931=TAXAS!$A$27,IF($B931="PARCELADO ATÉ 6X",$D931-($D931*TAXAS!$E$27))/6))))))))))))))))))))))))/1</f>
        <v>0</v>
      </c>
      <c r="I931" s="9">
        <f>IF($A931="VISA",IF($B931="PARCELADO ATÉ 12X",$D931-(D931*TAXAS!$F$4))/12,IF($A931="MASTER",IF($B931="PARCELADO ATÉ 12X",$D931-(D931*TAXAS!$F$5))/12,IF($A931="ELO",IF($B931="PARCELADO ATÉ 12X",$D931-(D931*TAXAS!$F$6))/12,IF($A931="HIPERCARD",IF($B931="PARCELADO ATÉ 12X",$D931-(D931*TAXAS!$F$7))/12,IF($A931="DINERS",IF($B931="PARCELADO ATÉ 12X",$D931-(D931*TAXAS!$F$8))/12,IF($A931="AMERICA EXPRESS",IF($B931="PARCELADO ATÉ 12X",$D931-(D931*TAXAS!$F$9))/12,IF($A931=TAXAS!$A$10,IF($B931="PARCELADO ATÉ 12X",$D931-($D931*TAXAS!$F$10))/12,IF($A931=TAXAS!$A$11,IF($B931="PARCELADO ATÉ 12X",$D931-($D931*TAXAS!$F$11))/12,IF($A931=TAXAS!$A$12,IF($B931="PARCELADO ATÉ 12X",$D931-($D931*TAXAS!$F$12))/12,IF($A931=TAXAS!$A$13,IF($B931="PARCELADO ATÉ 12X",$D931-($D931*TAXAS!$F$13))/12,IF($A931=TAXAS!$A$14,IF($B931="PARCELADO ATÉ 12X",$D931-($D931*TAXAS!$F$14))/12,IF($A931=TAXAS!$A$15,IF($B931="PARCELADO ATÉ 12X",$D931-($D931*TAXAS!$F$15))/12,IF($A931=TAXAS!$A$16,IF($B931="PARCELADO ATÉ 12X",$D931-($D931*TAXAS!$F$16))/12,IF($A931=TAXAS!$A$17,IF($B931="PARCELADO ATÉ 12X",$D931-($D931*TAXAS!$F$17))/12,IF($A931=TAXAS!$A$18,IF($B931="PARCELADO ATÉ 12X",$D931-($D931*TAXAS!$F$18))/12,IF($A931=TAXAS!$A$19,IF($B931="PARCELADO ATÉ 12X",$D931-($D931*TAXAS!$F$19))/12,IF($A931=TAXAS!$A$20,IF($B931="PARCELADO ATÉ 12X",$D931-($D931*TAXAS!$F$20))/12,IF($A931=TAXAS!$A$21,IF($B931="PARCELADO ATÉ 12X",$D931-($D931*TAXAS!$F$21))/12,IF($A931=TAXAS!$A$22,IF($B931="PARCELADO ATÉ 12X",$D931-($D931*TAXAS!$F$22))/12,IF($A931=TAXAS!$A$23,IF($B931="PARCELADO ATÉ 12X",$D931-($D931*TAXAS!$F$23))/12,IF($A931=TAXAS!$A$24,IF($B931="PARCELADO ATÉ 12X",$D931-($D931*TAXAS!$F$24))/12,IF($A931=TAXAS!$A$25,IF($B931="PARCELADO ATÉ 12X",$D931-($D931*TAXAS!$F$25))/12,IF($A931=TAXAS!$A$26,IF($B931="PARCELADO ATÉ 12X",$D931-($D931*TAXAS!$F$26))/12,IF($A931=TAXAS!$A$27,IF($B931="PARCELADO ATÉ 12X",$D931-($D931*TAXAS!$F$27))/12))))))))))))))))))))))))/1</f>
        <v>0</v>
      </c>
      <c r="J931" s="8">
        <f t="shared" si="0"/>
        <v>0</v>
      </c>
      <c r="K931" s="10" t="b">
        <f>IF($B931="PARCELADO ATÉ 3X",($D931-($D931*TAXAS!$D$4))-$J931)</f>
        <v>0</v>
      </c>
      <c r="L931" s="10" t="b">
        <f>IF($B931="PARCELADO ATÉ 6X",($D931-($D931*TAXAS!$E$4))-$J931)</f>
        <v>0</v>
      </c>
      <c r="M931" s="10" t="b">
        <f>IF($B931="PARCELADO ATÉ 12X",($D931-($D931*TAXAS!$F$4))-$J931)</f>
        <v>0</v>
      </c>
      <c r="N931" s="8">
        <f t="shared" si="1"/>
        <v>0</v>
      </c>
      <c r="O931" s="10">
        <f t="shared" si="2"/>
        <v>0</v>
      </c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spans="1:31" ht="15.75" customHeight="1" x14ac:dyDescent="0.2">
      <c r="A932" s="3"/>
      <c r="B932" s="5"/>
      <c r="C932" s="6"/>
      <c r="D932" s="42"/>
      <c r="E932" s="8">
        <f>IF($A932="VISA",IF($B932="DÉBITO",$D932-($D932*TAXAS!$B$4)),IF($A932="MASTER",IF($B932="DÉBITO",$D932-($D932*TAXAS!$B$5)),IF($A932="ELO", IF($B932="DÉBITO",$D932-($D932*TAXAS!$B$6)),IF($A932="HIPERCARD",IF($B932="DÉBITO",$D932-($D932*TAXAS!$B$7)),IF($A932="DINERS",IF($B932="DÉBITO",$D932-($D932*TAXAS!$B$8)),IF($A932="AMERICA EXPRESS",IF($B932="DÉBITO",$D932-($D932*TAXAS!$B$9)),IF($A932=TAXAS!$A$10,IF($B932="DÉBITO",$D932-($D932*TAXAS!$B$10)), IF($A932=TAXAS!$A$11,IF($B932="DÉBITO",$D932-($D932*TAXAS!$B$11)), IF($A932=TAXAS!$A$12,IF($B932="DÉBITO",$D932-($D932*TAXAS!$B$12)), IF($A932=TAXAS!$A$13,IF($B932="DÉBITO",$D932-($D932*TAXAS!$B$13)), IF($A932=TAXAS!$A$14,IF($B932="DÉBITO",$D932-($D932*TAXAS!$B$14)), IF($A932=TAXAS!$A$15,IF($B932="DÉBITO",$D932-($D932*TAXAS!$B$15)), IF($A932=TAXAS!$A$16,IF($B932="DÉBITO",$D932-($D932*TAXAS!$B$16)), IF($A932=TAXAS!$A$17,IF($B932="DÉBITO",$D932-($D932*TAXAS!$B$17)), IF($A932=TAXAS!$A$18,IF($B932="DÉBITO",$D932-($D932*TAXAS!$B$18)), IF($A932=TAXAS!$A$19,IF($B932="DÉBITO",$D932-($D932*TAXAS!$B$19)), IF($A932=TAXAS!$A$20,IF($B932="DÉBITO",$D932-($D932*TAXAS!$B$20)), IF($A932=TAXAS!$A$21,IF($B932="DÉBITO",$D932-($D932*TAXAS!$B$21)), IF($A932=TAXAS!$A$22,IF($B932="DÉBITO",$D932-($D932*TAXAS!$B$22)), IF($A932=TAXAS!$A$23,IF($B932="DÉBITO",$D932-($D932*TAXAS!$B$23)), IF($A932=TAXAS!$A$24,IF($B932="DÉBITO",$D932-($D932*TAXAS!$B$24)), IF($A932=TAXAS!$A$25,IF($B932="DÉBITO",$D932-($D932*TAXAS!$B$25)), IF($A932=TAXAS!$A$26,IF($B932="DÉBITO",$D932-($D932*TAXAS!$B$26)), IF($A932=TAXAS!$A$27,IF($B932="DÉBITO",$D932-($D932*TAXAS!$B$27))))))))))))))))))))))))))/1</f>
        <v>0</v>
      </c>
      <c r="F932" s="8">
        <f>IF($A932="VISA",IF($B932="CRÉDITO",$D932-($D932*TAXAS!$C$4)),IF($A932="MASTER",IF($B932="CRÉDITO",$D932-($D932*TAXAS!$C$5)),IF($A932="ELO", IF($B932="CRÉDITO",$D932-($D932*TAXAS!$C$6)),IF($A932="HIPERCARD",IF($B932="CRÉDITO",$D932-($D932*TAXAS!$C$7)),IF($A932="DINERS",IF($B932="CRÉDITO",$D932-($D932*TAXAS!$C$8)),IF($A932="AMERICA EXPRESS",IF($B932="CRÉDITO",$D932-($D932*TAXAS!$C$9)),IF($A932=TAXAS!$A$10,IF($B932="CRÉDITO",$D932-($D932*TAXAS!$C$10)), IF($A932=TAXAS!$A$11,IF($B932="CRÉDITO",$D932-($D932*TAXAS!$C$11)), IF($A932=TAXAS!$A$12,IF($B932="CRÉDITO",$D932-($D932*TAXAS!$C$12)), IF($A932=TAXAS!$A$13,IF($B932="CRÉDITO",$D932-($D932*TAXAS!$C$13)), IF($A932=TAXAS!$A$14,IF($B932="CRÉDITO",$D932-($D932*TAXAS!$C$14)), IF($A932=TAXAS!$A$15,IF($B932="CRÉDITO",$D932-($D932*TAXAS!$C$15)), IF($A932=TAXAS!$A$16,IF($B932="CRÉDITO",$D932-($D932*TAXAS!$C$16)), IF($A932=TAXAS!$A$17,IF($B932="CRÉDITO",$D932-($D932*TAXAS!$C$17)), IF($A932=TAXAS!$A$18,IF($B932="CRÉDITO",$D932-($D932*TAXAS!$C$18)), IF($A932=TAXAS!$A$19,IF($B932="CRÉDITO",$D932-($D932*TAXAS!$C$19)), IF($A932=TAXAS!$A$20,IF($B932="CRÉDITO",$D932-($D932*TAXAS!$C$20)), IF($A932=TAXAS!$A$21,IF($B932="CRÉDITO",$D932-($D932*TAXAS!$C$21)), IF($A932=TAXAS!$A$22,IF($B932="CRÉDITO",$D932-($D932*TAXAS!$C$22)), IF($A932=TAXAS!$A$23,IF($B932="CRÉDITO",$D932-($D932*TAXAS!$C$23)), IF($A932=TAXAS!$A$24,IF($B932="CRÉDITO",$D932-($D932*TAXAS!$C$24)), IF($A932=TAXAS!$A$25,IF($B932="CRÉDITO",$D932-($D932*TAXAS!$C$25)), IF($A932=TAXAS!$A$26,IF($B932="CRÉDITO",$D932-($D932*TAXAS!$C$26)), IF($A932=TAXAS!$A$27,IF($B932="CRÉDITO",$D932-($D932*TAXAS!$C$27))))))))))))))))))))))))))/1</f>
        <v>0</v>
      </c>
      <c r="G932" s="9">
        <f>IF($A932="VISA",IF($B932="PARCELADO ATÉ 3X",$D932-(D932*TAXAS!$D$4))/3,IF($A932="MASTER",IF($B932="PARCELADO ATÉ 3X",$D932-(D932*TAXAS!$D$5))/3,IF($A932="ELO",IF($B932="PARCELADO ATÉ 3X",$D932-(D932*TAXAS!$D$6))/3,IF($A932="HIPERCARD",IF($B932="PARCELADO ATÉ 3X",$D932-(D932*TAXAS!$D$7))/3,IF($A932="DINERS",IF($B932="PARCELADO ATÉ 3X",$D932-(D932*TAXAS!$D$8))/3,IF($A932="AMERICA EXPRESS",IF($B932="PARCELADO ATÉ 3X",$D932-(D932*TAXAS!$D$9))/3,IF($A932=TAXAS!$A$10,IF($B932="PARCELADO ATÉ 3X",$D932-($D932*TAXAS!$D$10))/3,IF($A932=TAXAS!$A$11,IF($B932="PARCELADO ATÉ 3X",$D932-($D932*TAXAS!$D$11))/3,IF($A932=TAXAS!$A$12,IF($B932="PARCELADO ATÉ 3X",$D932-($D932*TAXAS!$D$12))/3,IF($A932=TAXAS!$A$13,IF($B932="PARCELADO ATÉ 3X",$D932-($D932*TAXAS!$D$13))/3,IF($A932=TAXAS!$A$14,IF($B932="PARCELADO ATÉ 3X",$D932-($D932*TAXAS!$D$14))/3,IF($A932=TAXAS!$A$15,IF($B932="PARCELADO ATÉ 3X",$D932-($D932*TAXAS!$D$15))/3,IF($A932=TAXAS!$A$16,IF($B932="PARCELADO ATÉ 3X",$D932-($D932*TAXAS!$D$16))/3,IF($A932=TAXAS!$A$17,IF($B932="PARCELADO ATÉ 3X",$D932-($D932*TAXAS!$D$17))/3,IF($A932=TAXAS!$A$18,IF($B932="PARCELADO ATÉ 3X",$D932-($D932*TAXAS!$D$18))/3,IF($A932=TAXAS!$A$19,IF($B932="PARCELADO ATÉ 3X",$D932-($D932*TAXAS!$D$19))/3,IF($A932=TAXAS!$A$20,IF($B932="PARCELADO ATÉ 3X",$D932-($D932*TAXAS!$D$20))/3,IF($A932=TAXAS!$A$21,IF($B932="PARCELADO ATÉ 3X",$D932-($D932*TAXAS!$D$21))/3,IF($A932=TAXAS!$A$22,IF($B932="PARCELADO ATÉ 3X",$D932-($D932*TAXAS!$D$22))/3,IF($A932=TAXAS!$A$23,IF($B932="PARCELADO ATÉ 3X",$D932-($D932*TAXAS!$D$23))/3,IF($A932=TAXAS!$A$24,IF($B932="PARCELADO ATÉ 3X",$D932-($D932*TAXAS!$D$24))/3,IF($A932=TAXAS!$A$25,IF($B932="PARCELADO ATÉ 3X",$D932-($D932*TAXAS!$D$25))/3,IF($A932=TAXAS!$A$26,IF($B932="PARCELADO ATÉ 3X",$D932-($D932*TAXAS!$D$26))/3,IF($A932=TAXAS!$A$27,IF($B932="PARCELADO ATÉ 3X",$D932-($D932*TAXAS!$D$27))/3))))))))))))))))))))))))/1</f>
        <v>0</v>
      </c>
      <c r="H932" s="9">
        <f>IF($A932="VISA",IF($B932="PARCELADO ATÉ 6X",$D932-(D932*TAXAS!$E$4))/6,IF($A932="MASTER",IF($B932="PARCELADO ATÉ 6X",$D932-(D932*TAXAS!$E$5))/6,IF($A932="ELO",IF($B932="PARCELADO ATÉ 6X",$D932-(D932*TAXAS!$E$6))/6,IF($A932="HIPERCARD",IF($B932="PARCELADO ATÉ 6X",$D932-(D932*TAXAS!$E$7))/6,IF($A932="DINERS",IF($B932="PARCELADO ATÉ 6X",$D932-(D932*TAXAS!$E$8))/6,IF($A932="AMERICA EXPRESS",IF($B932="PARCELADO ATÉ 6X",$D932-(D932*TAXAS!$E$9))/6,IF($A932=TAXAS!$A$10,IF($B932="PARCELADO ATÉ 6X",$D932-($D932*TAXAS!$E$10))/6,IF($A932=TAXAS!$A$11,IF($B932="PARCELADO ATÉ 6X",$D932-($D932*TAXAS!$E$11))/6,IF($A932=TAXAS!$A$12,IF($B932="PARCELADO ATÉ 6X",$D932-($D932*TAXAS!$E$12))/6,IF($A932=TAXAS!$A$13,IF($B932="PARCELADO ATÉ 6X",$D932-($D932*TAXAS!$E$13))/6,IF($A932=TAXAS!$A$14,IF($B932="PARCELADO ATÉ 6X",$D932-($D932*TAXAS!$E$14))/6,IF($A932=TAXAS!$A$15,IF($B932="PARCELADO ATÉ 6X",$D932-($D932*TAXAS!$E$15))/6,IF($A932=TAXAS!$A$16,IF($B932="PARCELADO ATÉ 6X",$D932-($D932*TAXAS!$E$16))/6,IF($A932=TAXAS!$A$17,IF($B932="PARCELADO ATÉ 6X",$D932-($D932*TAXAS!$E$17))/6,IF($A932=TAXAS!$A$18,IF($B932="PARCELADO ATÉ 6X",$D932-($D932*TAXAS!$E$18))/6,IF($A932=TAXAS!$A$19,IF($B932="PARCELADO ATÉ 6X",$D932-($D932*TAXAS!$E$19))/6,IF($A932=TAXAS!$A$20,IF($B932="PARCELADO ATÉ 6X",$D932-($D932*TAXAS!$E$20))/6,IF($A932=TAXAS!$A$21,IF($B932="PARCELADO ATÉ 6X",$D932-($D932*TAXAS!$E$21))/6,IF($A932=TAXAS!$A$22,IF($B932="PARCELADO ATÉ 6X",$D932-($D932*TAXAS!$E$22))/6,IF($A932=TAXAS!$A$23,IF($B932="PARCELADO ATÉ 6X",$D932-($D932*TAXAS!$E$23))/6,IF($A932=TAXAS!$A$24,IF($B932="PARCELADO ATÉ 6X",$D932-($D932*TAXAS!$E$24))/6,IF($A932=TAXAS!$A$25,IF($B932="PARCELADO ATÉ 6X",$D932-($D932*TAXAS!$E$25))/6,IF($A932=TAXAS!$A$26,IF($B932="PARCELADO ATÉ 6X",$D932-($D932*TAXAS!$E$26))/6,IF($A932=TAXAS!$A$27,IF($B932="PARCELADO ATÉ 6X",$D932-($D932*TAXAS!$E$27))/6))))))))))))))))))))))))/1</f>
        <v>0</v>
      </c>
      <c r="I932" s="9">
        <f>IF($A932="VISA",IF($B932="PARCELADO ATÉ 12X",$D932-(D932*TAXAS!$F$4))/12,IF($A932="MASTER",IF($B932="PARCELADO ATÉ 12X",$D932-(D932*TAXAS!$F$5))/12,IF($A932="ELO",IF($B932="PARCELADO ATÉ 12X",$D932-(D932*TAXAS!$F$6))/12,IF($A932="HIPERCARD",IF($B932="PARCELADO ATÉ 12X",$D932-(D932*TAXAS!$F$7))/12,IF($A932="DINERS",IF($B932="PARCELADO ATÉ 12X",$D932-(D932*TAXAS!$F$8))/12,IF($A932="AMERICA EXPRESS",IF($B932="PARCELADO ATÉ 12X",$D932-(D932*TAXAS!$F$9))/12,IF($A932=TAXAS!$A$10,IF($B932="PARCELADO ATÉ 12X",$D932-($D932*TAXAS!$F$10))/12,IF($A932=TAXAS!$A$11,IF($B932="PARCELADO ATÉ 12X",$D932-($D932*TAXAS!$F$11))/12,IF($A932=TAXAS!$A$12,IF($B932="PARCELADO ATÉ 12X",$D932-($D932*TAXAS!$F$12))/12,IF($A932=TAXAS!$A$13,IF($B932="PARCELADO ATÉ 12X",$D932-($D932*TAXAS!$F$13))/12,IF($A932=TAXAS!$A$14,IF($B932="PARCELADO ATÉ 12X",$D932-($D932*TAXAS!$F$14))/12,IF($A932=TAXAS!$A$15,IF($B932="PARCELADO ATÉ 12X",$D932-($D932*TAXAS!$F$15))/12,IF($A932=TAXAS!$A$16,IF($B932="PARCELADO ATÉ 12X",$D932-($D932*TAXAS!$F$16))/12,IF($A932=TAXAS!$A$17,IF($B932="PARCELADO ATÉ 12X",$D932-($D932*TAXAS!$F$17))/12,IF($A932=TAXAS!$A$18,IF($B932="PARCELADO ATÉ 12X",$D932-($D932*TAXAS!$F$18))/12,IF($A932=TAXAS!$A$19,IF($B932="PARCELADO ATÉ 12X",$D932-($D932*TAXAS!$F$19))/12,IF($A932=TAXAS!$A$20,IF($B932="PARCELADO ATÉ 12X",$D932-($D932*TAXAS!$F$20))/12,IF($A932=TAXAS!$A$21,IF($B932="PARCELADO ATÉ 12X",$D932-($D932*TAXAS!$F$21))/12,IF($A932=TAXAS!$A$22,IF($B932="PARCELADO ATÉ 12X",$D932-($D932*TAXAS!$F$22))/12,IF($A932=TAXAS!$A$23,IF($B932="PARCELADO ATÉ 12X",$D932-($D932*TAXAS!$F$23))/12,IF($A932=TAXAS!$A$24,IF($B932="PARCELADO ATÉ 12X",$D932-($D932*TAXAS!$F$24))/12,IF($A932=TAXAS!$A$25,IF($B932="PARCELADO ATÉ 12X",$D932-($D932*TAXAS!$F$25))/12,IF($A932=TAXAS!$A$26,IF($B932="PARCELADO ATÉ 12X",$D932-($D932*TAXAS!$F$26))/12,IF($A932=TAXAS!$A$27,IF($B932="PARCELADO ATÉ 12X",$D932-($D932*TAXAS!$F$27))/12))))))))))))))))))))))))/1</f>
        <v>0</v>
      </c>
      <c r="J932" s="8">
        <f t="shared" si="0"/>
        <v>0</v>
      </c>
      <c r="K932" s="10" t="b">
        <f>IF($B932="PARCELADO ATÉ 3X",($D932-($D932*TAXAS!$D$4))-$J932)</f>
        <v>0</v>
      </c>
      <c r="L932" s="10" t="b">
        <f>IF($B932="PARCELADO ATÉ 6X",($D932-($D932*TAXAS!$E$4))-$J932)</f>
        <v>0</v>
      </c>
      <c r="M932" s="10" t="b">
        <f>IF($B932="PARCELADO ATÉ 12X",($D932-($D932*TAXAS!$F$4))-$J932)</f>
        <v>0</v>
      </c>
      <c r="N932" s="8">
        <f t="shared" si="1"/>
        <v>0</v>
      </c>
      <c r="O932" s="10">
        <f t="shared" si="2"/>
        <v>0</v>
      </c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spans="1:31" ht="15.75" customHeight="1" x14ac:dyDescent="0.2">
      <c r="A933" s="3"/>
      <c r="B933" s="5"/>
      <c r="C933" s="6"/>
      <c r="D933" s="42"/>
      <c r="E933" s="8">
        <f>IF($A933="VISA",IF($B933="DÉBITO",$D933-($D933*TAXAS!$B$4)),IF($A933="MASTER",IF($B933="DÉBITO",$D933-($D933*TAXAS!$B$5)),IF($A933="ELO", IF($B933="DÉBITO",$D933-($D933*TAXAS!$B$6)),IF($A933="HIPERCARD",IF($B933="DÉBITO",$D933-($D933*TAXAS!$B$7)),IF($A933="DINERS",IF($B933="DÉBITO",$D933-($D933*TAXAS!$B$8)),IF($A933="AMERICA EXPRESS",IF($B933="DÉBITO",$D933-($D933*TAXAS!$B$9)),IF($A933=TAXAS!$A$10,IF($B933="DÉBITO",$D933-($D933*TAXAS!$B$10)), IF($A933=TAXAS!$A$11,IF($B933="DÉBITO",$D933-($D933*TAXAS!$B$11)), IF($A933=TAXAS!$A$12,IF($B933="DÉBITO",$D933-($D933*TAXAS!$B$12)), IF($A933=TAXAS!$A$13,IF($B933="DÉBITO",$D933-($D933*TAXAS!$B$13)), IF($A933=TAXAS!$A$14,IF($B933="DÉBITO",$D933-($D933*TAXAS!$B$14)), IF($A933=TAXAS!$A$15,IF($B933="DÉBITO",$D933-($D933*TAXAS!$B$15)), IF($A933=TAXAS!$A$16,IF($B933="DÉBITO",$D933-($D933*TAXAS!$B$16)), IF($A933=TAXAS!$A$17,IF($B933="DÉBITO",$D933-($D933*TAXAS!$B$17)), IF($A933=TAXAS!$A$18,IF($B933="DÉBITO",$D933-($D933*TAXAS!$B$18)), IF($A933=TAXAS!$A$19,IF($B933="DÉBITO",$D933-($D933*TAXAS!$B$19)), IF($A933=TAXAS!$A$20,IF($B933="DÉBITO",$D933-($D933*TAXAS!$B$20)), IF($A933=TAXAS!$A$21,IF($B933="DÉBITO",$D933-($D933*TAXAS!$B$21)), IF($A933=TAXAS!$A$22,IF($B933="DÉBITO",$D933-($D933*TAXAS!$B$22)), IF($A933=TAXAS!$A$23,IF($B933="DÉBITO",$D933-($D933*TAXAS!$B$23)), IF($A933=TAXAS!$A$24,IF($B933="DÉBITO",$D933-($D933*TAXAS!$B$24)), IF($A933=TAXAS!$A$25,IF($B933="DÉBITO",$D933-($D933*TAXAS!$B$25)), IF($A933=TAXAS!$A$26,IF($B933="DÉBITO",$D933-($D933*TAXAS!$B$26)), IF($A933=TAXAS!$A$27,IF($B933="DÉBITO",$D933-($D933*TAXAS!$B$27))))))))))))))))))))))))))/1</f>
        <v>0</v>
      </c>
      <c r="F933" s="8">
        <f>IF($A933="VISA",IF($B933="CRÉDITO",$D933-($D933*TAXAS!$C$4)),IF($A933="MASTER",IF($B933="CRÉDITO",$D933-($D933*TAXAS!$C$5)),IF($A933="ELO", IF($B933="CRÉDITO",$D933-($D933*TAXAS!$C$6)),IF($A933="HIPERCARD",IF($B933="CRÉDITO",$D933-($D933*TAXAS!$C$7)),IF($A933="DINERS",IF($B933="CRÉDITO",$D933-($D933*TAXAS!$C$8)),IF($A933="AMERICA EXPRESS",IF($B933="CRÉDITO",$D933-($D933*TAXAS!$C$9)),IF($A933=TAXAS!$A$10,IF($B933="CRÉDITO",$D933-($D933*TAXAS!$C$10)), IF($A933=TAXAS!$A$11,IF($B933="CRÉDITO",$D933-($D933*TAXAS!$C$11)), IF($A933=TAXAS!$A$12,IF($B933="CRÉDITO",$D933-($D933*TAXAS!$C$12)), IF($A933=TAXAS!$A$13,IF($B933="CRÉDITO",$D933-($D933*TAXAS!$C$13)), IF($A933=TAXAS!$A$14,IF($B933="CRÉDITO",$D933-($D933*TAXAS!$C$14)), IF($A933=TAXAS!$A$15,IF($B933="CRÉDITO",$D933-($D933*TAXAS!$C$15)), IF($A933=TAXAS!$A$16,IF($B933="CRÉDITO",$D933-($D933*TAXAS!$C$16)), IF($A933=TAXAS!$A$17,IF($B933="CRÉDITO",$D933-($D933*TAXAS!$C$17)), IF($A933=TAXAS!$A$18,IF($B933="CRÉDITO",$D933-($D933*TAXAS!$C$18)), IF($A933=TAXAS!$A$19,IF($B933="CRÉDITO",$D933-($D933*TAXAS!$C$19)), IF($A933=TAXAS!$A$20,IF($B933="CRÉDITO",$D933-($D933*TAXAS!$C$20)), IF($A933=TAXAS!$A$21,IF($B933="CRÉDITO",$D933-($D933*TAXAS!$C$21)), IF($A933=TAXAS!$A$22,IF($B933="CRÉDITO",$D933-($D933*TAXAS!$C$22)), IF($A933=TAXAS!$A$23,IF($B933="CRÉDITO",$D933-($D933*TAXAS!$C$23)), IF($A933=TAXAS!$A$24,IF($B933="CRÉDITO",$D933-($D933*TAXAS!$C$24)), IF($A933=TAXAS!$A$25,IF($B933="CRÉDITO",$D933-($D933*TAXAS!$C$25)), IF($A933=TAXAS!$A$26,IF($B933="CRÉDITO",$D933-($D933*TAXAS!$C$26)), IF($A933=TAXAS!$A$27,IF($B933="CRÉDITO",$D933-($D933*TAXAS!$C$27))))))))))))))))))))))))))/1</f>
        <v>0</v>
      </c>
      <c r="G933" s="9">
        <f>IF($A933="VISA",IF($B933="PARCELADO ATÉ 3X",$D933-(D933*TAXAS!$D$4))/3,IF($A933="MASTER",IF($B933="PARCELADO ATÉ 3X",$D933-(D933*TAXAS!$D$5))/3,IF($A933="ELO",IF($B933="PARCELADO ATÉ 3X",$D933-(D933*TAXAS!$D$6))/3,IF($A933="HIPERCARD",IF($B933="PARCELADO ATÉ 3X",$D933-(D933*TAXAS!$D$7))/3,IF($A933="DINERS",IF($B933="PARCELADO ATÉ 3X",$D933-(D933*TAXAS!$D$8))/3,IF($A933="AMERICA EXPRESS",IF($B933="PARCELADO ATÉ 3X",$D933-(D933*TAXAS!$D$9))/3,IF($A933=TAXAS!$A$10,IF($B933="PARCELADO ATÉ 3X",$D933-($D933*TAXAS!$D$10))/3,IF($A933=TAXAS!$A$11,IF($B933="PARCELADO ATÉ 3X",$D933-($D933*TAXAS!$D$11))/3,IF($A933=TAXAS!$A$12,IF($B933="PARCELADO ATÉ 3X",$D933-($D933*TAXAS!$D$12))/3,IF($A933=TAXAS!$A$13,IF($B933="PARCELADO ATÉ 3X",$D933-($D933*TAXAS!$D$13))/3,IF($A933=TAXAS!$A$14,IF($B933="PARCELADO ATÉ 3X",$D933-($D933*TAXAS!$D$14))/3,IF($A933=TAXAS!$A$15,IF($B933="PARCELADO ATÉ 3X",$D933-($D933*TAXAS!$D$15))/3,IF($A933=TAXAS!$A$16,IF($B933="PARCELADO ATÉ 3X",$D933-($D933*TAXAS!$D$16))/3,IF($A933=TAXAS!$A$17,IF($B933="PARCELADO ATÉ 3X",$D933-($D933*TAXAS!$D$17))/3,IF($A933=TAXAS!$A$18,IF($B933="PARCELADO ATÉ 3X",$D933-($D933*TAXAS!$D$18))/3,IF($A933=TAXAS!$A$19,IF($B933="PARCELADO ATÉ 3X",$D933-($D933*TAXAS!$D$19))/3,IF($A933=TAXAS!$A$20,IF($B933="PARCELADO ATÉ 3X",$D933-($D933*TAXAS!$D$20))/3,IF($A933=TAXAS!$A$21,IF($B933="PARCELADO ATÉ 3X",$D933-($D933*TAXAS!$D$21))/3,IF($A933=TAXAS!$A$22,IF($B933="PARCELADO ATÉ 3X",$D933-($D933*TAXAS!$D$22))/3,IF($A933=TAXAS!$A$23,IF($B933="PARCELADO ATÉ 3X",$D933-($D933*TAXAS!$D$23))/3,IF($A933=TAXAS!$A$24,IF($B933="PARCELADO ATÉ 3X",$D933-($D933*TAXAS!$D$24))/3,IF($A933=TAXAS!$A$25,IF($B933="PARCELADO ATÉ 3X",$D933-($D933*TAXAS!$D$25))/3,IF($A933=TAXAS!$A$26,IF($B933="PARCELADO ATÉ 3X",$D933-($D933*TAXAS!$D$26))/3,IF($A933=TAXAS!$A$27,IF($B933="PARCELADO ATÉ 3X",$D933-($D933*TAXAS!$D$27))/3))))))))))))))))))))))))/1</f>
        <v>0</v>
      </c>
      <c r="H933" s="9">
        <f>IF($A933="VISA",IF($B933="PARCELADO ATÉ 6X",$D933-(D933*TAXAS!$E$4))/6,IF($A933="MASTER",IF($B933="PARCELADO ATÉ 6X",$D933-(D933*TAXAS!$E$5))/6,IF($A933="ELO",IF($B933="PARCELADO ATÉ 6X",$D933-(D933*TAXAS!$E$6))/6,IF($A933="HIPERCARD",IF($B933="PARCELADO ATÉ 6X",$D933-(D933*TAXAS!$E$7))/6,IF($A933="DINERS",IF($B933="PARCELADO ATÉ 6X",$D933-(D933*TAXAS!$E$8))/6,IF($A933="AMERICA EXPRESS",IF($B933="PARCELADO ATÉ 6X",$D933-(D933*TAXAS!$E$9))/6,IF($A933=TAXAS!$A$10,IF($B933="PARCELADO ATÉ 6X",$D933-($D933*TAXAS!$E$10))/6,IF($A933=TAXAS!$A$11,IF($B933="PARCELADO ATÉ 6X",$D933-($D933*TAXAS!$E$11))/6,IF($A933=TAXAS!$A$12,IF($B933="PARCELADO ATÉ 6X",$D933-($D933*TAXAS!$E$12))/6,IF($A933=TAXAS!$A$13,IF($B933="PARCELADO ATÉ 6X",$D933-($D933*TAXAS!$E$13))/6,IF($A933=TAXAS!$A$14,IF($B933="PARCELADO ATÉ 6X",$D933-($D933*TAXAS!$E$14))/6,IF($A933=TAXAS!$A$15,IF($B933="PARCELADO ATÉ 6X",$D933-($D933*TAXAS!$E$15))/6,IF($A933=TAXAS!$A$16,IF($B933="PARCELADO ATÉ 6X",$D933-($D933*TAXAS!$E$16))/6,IF($A933=TAXAS!$A$17,IF($B933="PARCELADO ATÉ 6X",$D933-($D933*TAXAS!$E$17))/6,IF($A933=TAXAS!$A$18,IF($B933="PARCELADO ATÉ 6X",$D933-($D933*TAXAS!$E$18))/6,IF($A933=TAXAS!$A$19,IF($B933="PARCELADO ATÉ 6X",$D933-($D933*TAXAS!$E$19))/6,IF($A933=TAXAS!$A$20,IF($B933="PARCELADO ATÉ 6X",$D933-($D933*TAXAS!$E$20))/6,IF($A933=TAXAS!$A$21,IF($B933="PARCELADO ATÉ 6X",$D933-($D933*TAXAS!$E$21))/6,IF($A933=TAXAS!$A$22,IF($B933="PARCELADO ATÉ 6X",$D933-($D933*TAXAS!$E$22))/6,IF($A933=TAXAS!$A$23,IF($B933="PARCELADO ATÉ 6X",$D933-($D933*TAXAS!$E$23))/6,IF($A933=TAXAS!$A$24,IF($B933="PARCELADO ATÉ 6X",$D933-($D933*TAXAS!$E$24))/6,IF($A933=TAXAS!$A$25,IF($B933="PARCELADO ATÉ 6X",$D933-($D933*TAXAS!$E$25))/6,IF($A933=TAXAS!$A$26,IF($B933="PARCELADO ATÉ 6X",$D933-($D933*TAXAS!$E$26))/6,IF($A933=TAXAS!$A$27,IF($B933="PARCELADO ATÉ 6X",$D933-($D933*TAXAS!$E$27))/6))))))))))))))))))))))))/1</f>
        <v>0</v>
      </c>
      <c r="I933" s="9">
        <f>IF($A933="VISA",IF($B933="PARCELADO ATÉ 12X",$D933-(D933*TAXAS!$F$4))/12,IF($A933="MASTER",IF($B933="PARCELADO ATÉ 12X",$D933-(D933*TAXAS!$F$5))/12,IF($A933="ELO",IF($B933="PARCELADO ATÉ 12X",$D933-(D933*TAXAS!$F$6))/12,IF($A933="HIPERCARD",IF($B933="PARCELADO ATÉ 12X",$D933-(D933*TAXAS!$F$7))/12,IF($A933="DINERS",IF($B933="PARCELADO ATÉ 12X",$D933-(D933*TAXAS!$F$8))/12,IF($A933="AMERICA EXPRESS",IF($B933="PARCELADO ATÉ 12X",$D933-(D933*TAXAS!$F$9))/12,IF($A933=TAXAS!$A$10,IF($B933="PARCELADO ATÉ 12X",$D933-($D933*TAXAS!$F$10))/12,IF($A933=TAXAS!$A$11,IF($B933="PARCELADO ATÉ 12X",$D933-($D933*TAXAS!$F$11))/12,IF($A933=TAXAS!$A$12,IF($B933="PARCELADO ATÉ 12X",$D933-($D933*TAXAS!$F$12))/12,IF($A933=TAXAS!$A$13,IF($B933="PARCELADO ATÉ 12X",$D933-($D933*TAXAS!$F$13))/12,IF($A933=TAXAS!$A$14,IF($B933="PARCELADO ATÉ 12X",$D933-($D933*TAXAS!$F$14))/12,IF($A933=TAXAS!$A$15,IF($B933="PARCELADO ATÉ 12X",$D933-($D933*TAXAS!$F$15))/12,IF($A933=TAXAS!$A$16,IF($B933="PARCELADO ATÉ 12X",$D933-($D933*TAXAS!$F$16))/12,IF($A933=TAXAS!$A$17,IF($B933="PARCELADO ATÉ 12X",$D933-($D933*TAXAS!$F$17))/12,IF($A933=TAXAS!$A$18,IF($B933="PARCELADO ATÉ 12X",$D933-($D933*TAXAS!$F$18))/12,IF($A933=TAXAS!$A$19,IF($B933="PARCELADO ATÉ 12X",$D933-($D933*TAXAS!$F$19))/12,IF($A933=TAXAS!$A$20,IF($B933="PARCELADO ATÉ 12X",$D933-($D933*TAXAS!$F$20))/12,IF($A933=TAXAS!$A$21,IF($B933="PARCELADO ATÉ 12X",$D933-($D933*TAXAS!$F$21))/12,IF($A933=TAXAS!$A$22,IF($B933="PARCELADO ATÉ 12X",$D933-($D933*TAXAS!$F$22))/12,IF($A933=TAXAS!$A$23,IF($B933="PARCELADO ATÉ 12X",$D933-($D933*TAXAS!$F$23))/12,IF($A933=TAXAS!$A$24,IF($B933="PARCELADO ATÉ 12X",$D933-($D933*TAXAS!$F$24))/12,IF($A933=TAXAS!$A$25,IF($B933="PARCELADO ATÉ 12X",$D933-($D933*TAXAS!$F$25))/12,IF($A933=TAXAS!$A$26,IF($B933="PARCELADO ATÉ 12X",$D933-($D933*TAXAS!$F$26))/12,IF($A933=TAXAS!$A$27,IF($B933="PARCELADO ATÉ 12X",$D933-($D933*TAXAS!$F$27))/12))))))))))))))))))))))))/1</f>
        <v>0</v>
      </c>
      <c r="J933" s="8">
        <f t="shared" si="0"/>
        <v>0</v>
      </c>
      <c r="K933" s="10" t="b">
        <f>IF($B933="PARCELADO ATÉ 3X",($D933-($D933*TAXAS!$D$4))-$J933)</f>
        <v>0</v>
      </c>
      <c r="L933" s="10" t="b">
        <f>IF($B933="PARCELADO ATÉ 6X",($D933-($D933*TAXAS!$E$4))-$J933)</f>
        <v>0</v>
      </c>
      <c r="M933" s="10" t="b">
        <f>IF($B933="PARCELADO ATÉ 12X",($D933-($D933*TAXAS!$F$4))-$J933)</f>
        <v>0</v>
      </c>
      <c r="N933" s="8">
        <f t="shared" si="1"/>
        <v>0</v>
      </c>
      <c r="O933" s="10">
        <f t="shared" si="2"/>
        <v>0</v>
      </c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spans="1:31" ht="15.75" customHeight="1" x14ac:dyDescent="0.2">
      <c r="A934" s="3"/>
      <c r="B934" s="5"/>
      <c r="C934" s="6"/>
      <c r="D934" s="42"/>
      <c r="E934" s="8">
        <f>IF($A934="VISA",IF($B934="DÉBITO",$D934-($D934*TAXAS!$B$4)),IF($A934="MASTER",IF($B934="DÉBITO",$D934-($D934*TAXAS!$B$5)),IF($A934="ELO", IF($B934="DÉBITO",$D934-($D934*TAXAS!$B$6)),IF($A934="HIPERCARD",IF($B934="DÉBITO",$D934-($D934*TAXAS!$B$7)),IF($A934="DINERS",IF($B934="DÉBITO",$D934-($D934*TAXAS!$B$8)),IF($A934="AMERICA EXPRESS",IF($B934="DÉBITO",$D934-($D934*TAXAS!$B$9)),IF($A934=TAXAS!$A$10,IF($B934="DÉBITO",$D934-($D934*TAXAS!$B$10)), IF($A934=TAXAS!$A$11,IF($B934="DÉBITO",$D934-($D934*TAXAS!$B$11)), IF($A934=TAXAS!$A$12,IF($B934="DÉBITO",$D934-($D934*TAXAS!$B$12)), IF($A934=TAXAS!$A$13,IF($B934="DÉBITO",$D934-($D934*TAXAS!$B$13)), IF($A934=TAXAS!$A$14,IF($B934="DÉBITO",$D934-($D934*TAXAS!$B$14)), IF($A934=TAXAS!$A$15,IF($B934="DÉBITO",$D934-($D934*TAXAS!$B$15)), IF($A934=TAXAS!$A$16,IF($B934="DÉBITO",$D934-($D934*TAXAS!$B$16)), IF($A934=TAXAS!$A$17,IF($B934="DÉBITO",$D934-($D934*TAXAS!$B$17)), IF($A934=TAXAS!$A$18,IF($B934="DÉBITO",$D934-($D934*TAXAS!$B$18)), IF($A934=TAXAS!$A$19,IF($B934="DÉBITO",$D934-($D934*TAXAS!$B$19)), IF($A934=TAXAS!$A$20,IF($B934="DÉBITO",$D934-($D934*TAXAS!$B$20)), IF($A934=TAXAS!$A$21,IF($B934="DÉBITO",$D934-($D934*TAXAS!$B$21)), IF($A934=TAXAS!$A$22,IF($B934="DÉBITO",$D934-($D934*TAXAS!$B$22)), IF($A934=TAXAS!$A$23,IF($B934="DÉBITO",$D934-($D934*TAXAS!$B$23)), IF($A934=TAXAS!$A$24,IF($B934="DÉBITO",$D934-($D934*TAXAS!$B$24)), IF($A934=TAXAS!$A$25,IF($B934="DÉBITO",$D934-($D934*TAXAS!$B$25)), IF($A934=TAXAS!$A$26,IF($B934="DÉBITO",$D934-($D934*TAXAS!$B$26)), IF($A934=TAXAS!$A$27,IF($B934="DÉBITO",$D934-($D934*TAXAS!$B$27))))))))))))))))))))))))))/1</f>
        <v>0</v>
      </c>
      <c r="F934" s="8">
        <f>IF($A934="VISA",IF($B934="CRÉDITO",$D934-($D934*TAXAS!$C$4)),IF($A934="MASTER",IF($B934="CRÉDITO",$D934-($D934*TAXAS!$C$5)),IF($A934="ELO", IF($B934="CRÉDITO",$D934-($D934*TAXAS!$C$6)),IF($A934="HIPERCARD",IF($B934="CRÉDITO",$D934-($D934*TAXAS!$C$7)),IF($A934="DINERS",IF($B934="CRÉDITO",$D934-($D934*TAXAS!$C$8)),IF($A934="AMERICA EXPRESS",IF($B934="CRÉDITO",$D934-($D934*TAXAS!$C$9)),IF($A934=TAXAS!$A$10,IF($B934="CRÉDITO",$D934-($D934*TAXAS!$C$10)), IF($A934=TAXAS!$A$11,IF($B934="CRÉDITO",$D934-($D934*TAXAS!$C$11)), IF($A934=TAXAS!$A$12,IF($B934="CRÉDITO",$D934-($D934*TAXAS!$C$12)), IF($A934=TAXAS!$A$13,IF($B934="CRÉDITO",$D934-($D934*TAXAS!$C$13)), IF($A934=TAXAS!$A$14,IF($B934="CRÉDITO",$D934-($D934*TAXAS!$C$14)), IF($A934=TAXAS!$A$15,IF($B934="CRÉDITO",$D934-($D934*TAXAS!$C$15)), IF($A934=TAXAS!$A$16,IF($B934="CRÉDITO",$D934-($D934*TAXAS!$C$16)), IF($A934=TAXAS!$A$17,IF($B934="CRÉDITO",$D934-($D934*TAXAS!$C$17)), IF($A934=TAXAS!$A$18,IF($B934="CRÉDITO",$D934-($D934*TAXAS!$C$18)), IF($A934=TAXAS!$A$19,IF($B934="CRÉDITO",$D934-($D934*TAXAS!$C$19)), IF($A934=TAXAS!$A$20,IF($B934="CRÉDITO",$D934-($D934*TAXAS!$C$20)), IF($A934=TAXAS!$A$21,IF($B934="CRÉDITO",$D934-($D934*TAXAS!$C$21)), IF($A934=TAXAS!$A$22,IF($B934="CRÉDITO",$D934-($D934*TAXAS!$C$22)), IF($A934=TAXAS!$A$23,IF($B934="CRÉDITO",$D934-($D934*TAXAS!$C$23)), IF($A934=TAXAS!$A$24,IF($B934="CRÉDITO",$D934-($D934*TAXAS!$C$24)), IF($A934=TAXAS!$A$25,IF($B934="CRÉDITO",$D934-($D934*TAXAS!$C$25)), IF($A934=TAXAS!$A$26,IF($B934="CRÉDITO",$D934-($D934*TAXAS!$C$26)), IF($A934=TAXAS!$A$27,IF($B934="CRÉDITO",$D934-($D934*TAXAS!$C$27))))))))))))))))))))))))))/1</f>
        <v>0</v>
      </c>
      <c r="G934" s="9">
        <f>IF($A934="VISA",IF($B934="PARCELADO ATÉ 3X",$D934-(D934*TAXAS!$D$4))/3,IF($A934="MASTER",IF($B934="PARCELADO ATÉ 3X",$D934-(D934*TAXAS!$D$5))/3,IF($A934="ELO",IF($B934="PARCELADO ATÉ 3X",$D934-(D934*TAXAS!$D$6))/3,IF($A934="HIPERCARD",IF($B934="PARCELADO ATÉ 3X",$D934-(D934*TAXAS!$D$7))/3,IF($A934="DINERS",IF($B934="PARCELADO ATÉ 3X",$D934-(D934*TAXAS!$D$8))/3,IF($A934="AMERICA EXPRESS",IF($B934="PARCELADO ATÉ 3X",$D934-(D934*TAXAS!$D$9))/3,IF($A934=TAXAS!$A$10,IF($B934="PARCELADO ATÉ 3X",$D934-($D934*TAXAS!$D$10))/3,IF($A934=TAXAS!$A$11,IF($B934="PARCELADO ATÉ 3X",$D934-($D934*TAXAS!$D$11))/3,IF($A934=TAXAS!$A$12,IF($B934="PARCELADO ATÉ 3X",$D934-($D934*TAXAS!$D$12))/3,IF($A934=TAXAS!$A$13,IF($B934="PARCELADO ATÉ 3X",$D934-($D934*TAXAS!$D$13))/3,IF($A934=TAXAS!$A$14,IF($B934="PARCELADO ATÉ 3X",$D934-($D934*TAXAS!$D$14))/3,IF($A934=TAXAS!$A$15,IF($B934="PARCELADO ATÉ 3X",$D934-($D934*TAXAS!$D$15))/3,IF($A934=TAXAS!$A$16,IF($B934="PARCELADO ATÉ 3X",$D934-($D934*TAXAS!$D$16))/3,IF($A934=TAXAS!$A$17,IF($B934="PARCELADO ATÉ 3X",$D934-($D934*TAXAS!$D$17))/3,IF($A934=TAXAS!$A$18,IF($B934="PARCELADO ATÉ 3X",$D934-($D934*TAXAS!$D$18))/3,IF($A934=TAXAS!$A$19,IF($B934="PARCELADO ATÉ 3X",$D934-($D934*TAXAS!$D$19))/3,IF($A934=TAXAS!$A$20,IF($B934="PARCELADO ATÉ 3X",$D934-($D934*TAXAS!$D$20))/3,IF($A934=TAXAS!$A$21,IF($B934="PARCELADO ATÉ 3X",$D934-($D934*TAXAS!$D$21))/3,IF($A934=TAXAS!$A$22,IF($B934="PARCELADO ATÉ 3X",$D934-($D934*TAXAS!$D$22))/3,IF($A934=TAXAS!$A$23,IF($B934="PARCELADO ATÉ 3X",$D934-($D934*TAXAS!$D$23))/3,IF($A934=TAXAS!$A$24,IF($B934="PARCELADO ATÉ 3X",$D934-($D934*TAXAS!$D$24))/3,IF($A934=TAXAS!$A$25,IF($B934="PARCELADO ATÉ 3X",$D934-($D934*TAXAS!$D$25))/3,IF($A934=TAXAS!$A$26,IF($B934="PARCELADO ATÉ 3X",$D934-($D934*TAXAS!$D$26))/3,IF($A934=TAXAS!$A$27,IF($B934="PARCELADO ATÉ 3X",$D934-($D934*TAXAS!$D$27))/3))))))))))))))))))))))))/1</f>
        <v>0</v>
      </c>
      <c r="H934" s="9">
        <f>IF($A934="VISA",IF($B934="PARCELADO ATÉ 6X",$D934-(D934*TAXAS!$E$4))/6,IF($A934="MASTER",IF($B934="PARCELADO ATÉ 6X",$D934-(D934*TAXAS!$E$5))/6,IF($A934="ELO",IF($B934="PARCELADO ATÉ 6X",$D934-(D934*TAXAS!$E$6))/6,IF($A934="HIPERCARD",IF($B934="PARCELADO ATÉ 6X",$D934-(D934*TAXAS!$E$7))/6,IF($A934="DINERS",IF($B934="PARCELADO ATÉ 6X",$D934-(D934*TAXAS!$E$8))/6,IF($A934="AMERICA EXPRESS",IF($B934="PARCELADO ATÉ 6X",$D934-(D934*TAXAS!$E$9))/6,IF($A934=TAXAS!$A$10,IF($B934="PARCELADO ATÉ 6X",$D934-($D934*TAXAS!$E$10))/6,IF($A934=TAXAS!$A$11,IF($B934="PARCELADO ATÉ 6X",$D934-($D934*TAXAS!$E$11))/6,IF($A934=TAXAS!$A$12,IF($B934="PARCELADO ATÉ 6X",$D934-($D934*TAXAS!$E$12))/6,IF($A934=TAXAS!$A$13,IF($B934="PARCELADO ATÉ 6X",$D934-($D934*TAXAS!$E$13))/6,IF($A934=TAXAS!$A$14,IF($B934="PARCELADO ATÉ 6X",$D934-($D934*TAXAS!$E$14))/6,IF($A934=TAXAS!$A$15,IF($B934="PARCELADO ATÉ 6X",$D934-($D934*TAXAS!$E$15))/6,IF($A934=TAXAS!$A$16,IF($B934="PARCELADO ATÉ 6X",$D934-($D934*TAXAS!$E$16))/6,IF($A934=TAXAS!$A$17,IF($B934="PARCELADO ATÉ 6X",$D934-($D934*TAXAS!$E$17))/6,IF($A934=TAXAS!$A$18,IF($B934="PARCELADO ATÉ 6X",$D934-($D934*TAXAS!$E$18))/6,IF($A934=TAXAS!$A$19,IF($B934="PARCELADO ATÉ 6X",$D934-($D934*TAXAS!$E$19))/6,IF($A934=TAXAS!$A$20,IF($B934="PARCELADO ATÉ 6X",$D934-($D934*TAXAS!$E$20))/6,IF($A934=TAXAS!$A$21,IF($B934="PARCELADO ATÉ 6X",$D934-($D934*TAXAS!$E$21))/6,IF($A934=TAXAS!$A$22,IF($B934="PARCELADO ATÉ 6X",$D934-($D934*TAXAS!$E$22))/6,IF($A934=TAXAS!$A$23,IF($B934="PARCELADO ATÉ 6X",$D934-($D934*TAXAS!$E$23))/6,IF($A934=TAXAS!$A$24,IF($B934="PARCELADO ATÉ 6X",$D934-($D934*TAXAS!$E$24))/6,IF($A934=TAXAS!$A$25,IF($B934="PARCELADO ATÉ 6X",$D934-($D934*TAXAS!$E$25))/6,IF($A934=TAXAS!$A$26,IF($B934="PARCELADO ATÉ 6X",$D934-($D934*TAXAS!$E$26))/6,IF($A934=TAXAS!$A$27,IF($B934="PARCELADO ATÉ 6X",$D934-($D934*TAXAS!$E$27))/6))))))))))))))))))))))))/1</f>
        <v>0</v>
      </c>
      <c r="I934" s="9">
        <f>IF($A934="VISA",IF($B934="PARCELADO ATÉ 12X",$D934-(D934*TAXAS!$F$4))/12,IF($A934="MASTER",IF($B934="PARCELADO ATÉ 12X",$D934-(D934*TAXAS!$F$5))/12,IF($A934="ELO",IF($B934="PARCELADO ATÉ 12X",$D934-(D934*TAXAS!$F$6))/12,IF($A934="HIPERCARD",IF($B934="PARCELADO ATÉ 12X",$D934-(D934*TAXAS!$F$7))/12,IF($A934="DINERS",IF($B934="PARCELADO ATÉ 12X",$D934-(D934*TAXAS!$F$8))/12,IF($A934="AMERICA EXPRESS",IF($B934="PARCELADO ATÉ 12X",$D934-(D934*TAXAS!$F$9))/12,IF($A934=TAXAS!$A$10,IF($B934="PARCELADO ATÉ 12X",$D934-($D934*TAXAS!$F$10))/12,IF($A934=TAXAS!$A$11,IF($B934="PARCELADO ATÉ 12X",$D934-($D934*TAXAS!$F$11))/12,IF($A934=TAXAS!$A$12,IF($B934="PARCELADO ATÉ 12X",$D934-($D934*TAXAS!$F$12))/12,IF($A934=TAXAS!$A$13,IF($B934="PARCELADO ATÉ 12X",$D934-($D934*TAXAS!$F$13))/12,IF($A934=TAXAS!$A$14,IF($B934="PARCELADO ATÉ 12X",$D934-($D934*TAXAS!$F$14))/12,IF($A934=TAXAS!$A$15,IF($B934="PARCELADO ATÉ 12X",$D934-($D934*TAXAS!$F$15))/12,IF($A934=TAXAS!$A$16,IF($B934="PARCELADO ATÉ 12X",$D934-($D934*TAXAS!$F$16))/12,IF($A934=TAXAS!$A$17,IF($B934="PARCELADO ATÉ 12X",$D934-($D934*TAXAS!$F$17))/12,IF($A934=TAXAS!$A$18,IF($B934="PARCELADO ATÉ 12X",$D934-($D934*TAXAS!$F$18))/12,IF($A934=TAXAS!$A$19,IF($B934="PARCELADO ATÉ 12X",$D934-($D934*TAXAS!$F$19))/12,IF($A934=TAXAS!$A$20,IF($B934="PARCELADO ATÉ 12X",$D934-($D934*TAXAS!$F$20))/12,IF($A934=TAXAS!$A$21,IF($B934="PARCELADO ATÉ 12X",$D934-($D934*TAXAS!$F$21))/12,IF($A934=TAXAS!$A$22,IF($B934="PARCELADO ATÉ 12X",$D934-($D934*TAXAS!$F$22))/12,IF($A934=TAXAS!$A$23,IF($B934="PARCELADO ATÉ 12X",$D934-($D934*TAXAS!$F$23))/12,IF($A934=TAXAS!$A$24,IF($B934="PARCELADO ATÉ 12X",$D934-($D934*TAXAS!$F$24))/12,IF($A934=TAXAS!$A$25,IF($B934="PARCELADO ATÉ 12X",$D934-($D934*TAXAS!$F$25))/12,IF($A934=TAXAS!$A$26,IF($B934="PARCELADO ATÉ 12X",$D934-($D934*TAXAS!$F$26))/12,IF($A934=TAXAS!$A$27,IF($B934="PARCELADO ATÉ 12X",$D934-($D934*TAXAS!$F$27))/12))))))))))))))))))))))))/1</f>
        <v>0</v>
      </c>
      <c r="J934" s="8">
        <f t="shared" si="0"/>
        <v>0</v>
      </c>
      <c r="K934" s="10" t="b">
        <f>IF($B934="PARCELADO ATÉ 3X",($D934-($D934*TAXAS!$D$4))-$J934)</f>
        <v>0</v>
      </c>
      <c r="L934" s="10" t="b">
        <f>IF($B934="PARCELADO ATÉ 6X",($D934-($D934*TAXAS!$E$4))-$J934)</f>
        <v>0</v>
      </c>
      <c r="M934" s="10" t="b">
        <f>IF($B934="PARCELADO ATÉ 12X",($D934-($D934*TAXAS!$F$4))-$J934)</f>
        <v>0</v>
      </c>
      <c r="N934" s="8">
        <f t="shared" si="1"/>
        <v>0</v>
      </c>
      <c r="O934" s="10">
        <f t="shared" si="2"/>
        <v>0</v>
      </c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spans="1:31" ht="15.75" customHeight="1" x14ac:dyDescent="0.2">
      <c r="A935" s="3"/>
      <c r="B935" s="5"/>
      <c r="C935" s="6"/>
      <c r="D935" s="42"/>
      <c r="E935" s="8">
        <f>IF($A935="VISA",IF($B935="DÉBITO",$D935-($D935*TAXAS!$B$4)),IF($A935="MASTER",IF($B935="DÉBITO",$D935-($D935*TAXAS!$B$5)),IF($A935="ELO", IF($B935="DÉBITO",$D935-($D935*TAXAS!$B$6)),IF($A935="HIPERCARD",IF($B935="DÉBITO",$D935-($D935*TAXAS!$B$7)),IF($A935="DINERS",IF($B935="DÉBITO",$D935-($D935*TAXAS!$B$8)),IF($A935="AMERICA EXPRESS",IF($B935="DÉBITO",$D935-($D935*TAXAS!$B$9)),IF($A935=TAXAS!$A$10,IF($B935="DÉBITO",$D935-($D935*TAXAS!$B$10)), IF($A935=TAXAS!$A$11,IF($B935="DÉBITO",$D935-($D935*TAXAS!$B$11)), IF($A935=TAXAS!$A$12,IF($B935="DÉBITO",$D935-($D935*TAXAS!$B$12)), IF($A935=TAXAS!$A$13,IF($B935="DÉBITO",$D935-($D935*TAXAS!$B$13)), IF($A935=TAXAS!$A$14,IF($B935="DÉBITO",$D935-($D935*TAXAS!$B$14)), IF($A935=TAXAS!$A$15,IF($B935="DÉBITO",$D935-($D935*TAXAS!$B$15)), IF($A935=TAXAS!$A$16,IF($B935="DÉBITO",$D935-($D935*TAXAS!$B$16)), IF($A935=TAXAS!$A$17,IF($B935="DÉBITO",$D935-($D935*TAXAS!$B$17)), IF($A935=TAXAS!$A$18,IF($B935="DÉBITO",$D935-($D935*TAXAS!$B$18)), IF($A935=TAXAS!$A$19,IF($B935="DÉBITO",$D935-($D935*TAXAS!$B$19)), IF($A935=TAXAS!$A$20,IF($B935="DÉBITO",$D935-($D935*TAXAS!$B$20)), IF($A935=TAXAS!$A$21,IF($B935="DÉBITO",$D935-($D935*TAXAS!$B$21)), IF($A935=TAXAS!$A$22,IF($B935="DÉBITO",$D935-($D935*TAXAS!$B$22)), IF($A935=TAXAS!$A$23,IF($B935="DÉBITO",$D935-($D935*TAXAS!$B$23)), IF($A935=TAXAS!$A$24,IF($B935="DÉBITO",$D935-($D935*TAXAS!$B$24)), IF($A935=TAXAS!$A$25,IF($B935="DÉBITO",$D935-($D935*TAXAS!$B$25)), IF($A935=TAXAS!$A$26,IF($B935="DÉBITO",$D935-($D935*TAXAS!$B$26)), IF($A935=TAXAS!$A$27,IF($B935="DÉBITO",$D935-($D935*TAXAS!$B$27))))))))))))))))))))))))))/1</f>
        <v>0</v>
      </c>
      <c r="F935" s="8">
        <f>IF($A935="VISA",IF($B935="CRÉDITO",$D935-($D935*TAXAS!$C$4)),IF($A935="MASTER",IF($B935="CRÉDITO",$D935-($D935*TAXAS!$C$5)),IF($A935="ELO", IF($B935="CRÉDITO",$D935-($D935*TAXAS!$C$6)),IF($A935="HIPERCARD",IF($B935="CRÉDITO",$D935-($D935*TAXAS!$C$7)),IF($A935="DINERS",IF($B935="CRÉDITO",$D935-($D935*TAXAS!$C$8)),IF($A935="AMERICA EXPRESS",IF($B935="CRÉDITO",$D935-($D935*TAXAS!$C$9)),IF($A935=TAXAS!$A$10,IF($B935="CRÉDITO",$D935-($D935*TAXAS!$C$10)), IF($A935=TAXAS!$A$11,IF($B935="CRÉDITO",$D935-($D935*TAXAS!$C$11)), IF($A935=TAXAS!$A$12,IF($B935="CRÉDITO",$D935-($D935*TAXAS!$C$12)), IF($A935=TAXAS!$A$13,IF($B935="CRÉDITO",$D935-($D935*TAXAS!$C$13)), IF($A935=TAXAS!$A$14,IF($B935="CRÉDITO",$D935-($D935*TAXAS!$C$14)), IF($A935=TAXAS!$A$15,IF($B935="CRÉDITO",$D935-($D935*TAXAS!$C$15)), IF($A935=TAXAS!$A$16,IF($B935="CRÉDITO",$D935-($D935*TAXAS!$C$16)), IF($A935=TAXAS!$A$17,IF($B935="CRÉDITO",$D935-($D935*TAXAS!$C$17)), IF($A935=TAXAS!$A$18,IF($B935="CRÉDITO",$D935-($D935*TAXAS!$C$18)), IF($A935=TAXAS!$A$19,IF($B935="CRÉDITO",$D935-($D935*TAXAS!$C$19)), IF($A935=TAXAS!$A$20,IF($B935="CRÉDITO",$D935-($D935*TAXAS!$C$20)), IF($A935=TAXAS!$A$21,IF($B935="CRÉDITO",$D935-($D935*TAXAS!$C$21)), IF($A935=TAXAS!$A$22,IF($B935="CRÉDITO",$D935-($D935*TAXAS!$C$22)), IF($A935=TAXAS!$A$23,IF($B935="CRÉDITO",$D935-($D935*TAXAS!$C$23)), IF($A935=TAXAS!$A$24,IF($B935="CRÉDITO",$D935-($D935*TAXAS!$C$24)), IF($A935=TAXAS!$A$25,IF($B935="CRÉDITO",$D935-($D935*TAXAS!$C$25)), IF($A935=TAXAS!$A$26,IF($B935="CRÉDITO",$D935-($D935*TAXAS!$C$26)), IF($A935=TAXAS!$A$27,IF($B935="CRÉDITO",$D935-($D935*TAXAS!$C$27))))))))))))))))))))))))))/1</f>
        <v>0</v>
      </c>
      <c r="G935" s="9">
        <f>IF($A935="VISA",IF($B935="PARCELADO ATÉ 3X",$D935-(D935*TAXAS!$D$4))/3,IF($A935="MASTER",IF($B935="PARCELADO ATÉ 3X",$D935-(D935*TAXAS!$D$5))/3,IF($A935="ELO",IF($B935="PARCELADO ATÉ 3X",$D935-(D935*TAXAS!$D$6))/3,IF($A935="HIPERCARD",IF($B935="PARCELADO ATÉ 3X",$D935-(D935*TAXAS!$D$7))/3,IF($A935="DINERS",IF($B935="PARCELADO ATÉ 3X",$D935-(D935*TAXAS!$D$8))/3,IF($A935="AMERICA EXPRESS",IF($B935="PARCELADO ATÉ 3X",$D935-(D935*TAXAS!$D$9))/3,IF($A935=TAXAS!$A$10,IF($B935="PARCELADO ATÉ 3X",$D935-($D935*TAXAS!$D$10))/3,IF($A935=TAXAS!$A$11,IF($B935="PARCELADO ATÉ 3X",$D935-($D935*TAXAS!$D$11))/3,IF($A935=TAXAS!$A$12,IF($B935="PARCELADO ATÉ 3X",$D935-($D935*TAXAS!$D$12))/3,IF($A935=TAXAS!$A$13,IF($B935="PARCELADO ATÉ 3X",$D935-($D935*TAXAS!$D$13))/3,IF($A935=TAXAS!$A$14,IF($B935="PARCELADO ATÉ 3X",$D935-($D935*TAXAS!$D$14))/3,IF($A935=TAXAS!$A$15,IF($B935="PARCELADO ATÉ 3X",$D935-($D935*TAXAS!$D$15))/3,IF($A935=TAXAS!$A$16,IF($B935="PARCELADO ATÉ 3X",$D935-($D935*TAXAS!$D$16))/3,IF($A935=TAXAS!$A$17,IF($B935="PARCELADO ATÉ 3X",$D935-($D935*TAXAS!$D$17))/3,IF($A935=TAXAS!$A$18,IF($B935="PARCELADO ATÉ 3X",$D935-($D935*TAXAS!$D$18))/3,IF($A935=TAXAS!$A$19,IF($B935="PARCELADO ATÉ 3X",$D935-($D935*TAXAS!$D$19))/3,IF($A935=TAXAS!$A$20,IF($B935="PARCELADO ATÉ 3X",$D935-($D935*TAXAS!$D$20))/3,IF($A935=TAXAS!$A$21,IF($B935="PARCELADO ATÉ 3X",$D935-($D935*TAXAS!$D$21))/3,IF($A935=TAXAS!$A$22,IF($B935="PARCELADO ATÉ 3X",$D935-($D935*TAXAS!$D$22))/3,IF($A935=TAXAS!$A$23,IF($B935="PARCELADO ATÉ 3X",$D935-($D935*TAXAS!$D$23))/3,IF($A935=TAXAS!$A$24,IF($B935="PARCELADO ATÉ 3X",$D935-($D935*TAXAS!$D$24))/3,IF($A935=TAXAS!$A$25,IF($B935="PARCELADO ATÉ 3X",$D935-($D935*TAXAS!$D$25))/3,IF($A935=TAXAS!$A$26,IF($B935="PARCELADO ATÉ 3X",$D935-($D935*TAXAS!$D$26))/3,IF($A935=TAXAS!$A$27,IF($B935="PARCELADO ATÉ 3X",$D935-($D935*TAXAS!$D$27))/3))))))))))))))))))))))))/1</f>
        <v>0</v>
      </c>
      <c r="H935" s="9">
        <f>IF($A935="VISA",IF($B935="PARCELADO ATÉ 6X",$D935-(D935*TAXAS!$E$4))/6,IF($A935="MASTER",IF($B935="PARCELADO ATÉ 6X",$D935-(D935*TAXAS!$E$5))/6,IF($A935="ELO",IF($B935="PARCELADO ATÉ 6X",$D935-(D935*TAXAS!$E$6))/6,IF($A935="HIPERCARD",IF($B935="PARCELADO ATÉ 6X",$D935-(D935*TAXAS!$E$7))/6,IF($A935="DINERS",IF($B935="PARCELADO ATÉ 6X",$D935-(D935*TAXAS!$E$8))/6,IF($A935="AMERICA EXPRESS",IF($B935="PARCELADO ATÉ 6X",$D935-(D935*TAXAS!$E$9))/6,IF($A935=TAXAS!$A$10,IF($B935="PARCELADO ATÉ 6X",$D935-($D935*TAXAS!$E$10))/6,IF($A935=TAXAS!$A$11,IF($B935="PARCELADO ATÉ 6X",$D935-($D935*TAXAS!$E$11))/6,IF($A935=TAXAS!$A$12,IF($B935="PARCELADO ATÉ 6X",$D935-($D935*TAXAS!$E$12))/6,IF($A935=TAXAS!$A$13,IF($B935="PARCELADO ATÉ 6X",$D935-($D935*TAXAS!$E$13))/6,IF($A935=TAXAS!$A$14,IF($B935="PARCELADO ATÉ 6X",$D935-($D935*TAXAS!$E$14))/6,IF($A935=TAXAS!$A$15,IF($B935="PARCELADO ATÉ 6X",$D935-($D935*TAXAS!$E$15))/6,IF($A935=TAXAS!$A$16,IF($B935="PARCELADO ATÉ 6X",$D935-($D935*TAXAS!$E$16))/6,IF($A935=TAXAS!$A$17,IF($B935="PARCELADO ATÉ 6X",$D935-($D935*TAXAS!$E$17))/6,IF($A935=TAXAS!$A$18,IF($B935="PARCELADO ATÉ 6X",$D935-($D935*TAXAS!$E$18))/6,IF($A935=TAXAS!$A$19,IF($B935="PARCELADO ATÉ 6X",$D935-($D935*TAXAS!$E$19))/6,IF($A935=TAXAS!$A$20,IF($B935="PARCELADO ATÉ 6X",$D935-($D935*TAXAS!$E$20))/6,IF($A935=TAXAS!$A$21,IF($B935="PARCELADO ATÉ 6X",$D935-($D935*TAXAS!$E$21))/6,IF($A935=TAXAS!$A$22,IF($B935="PARCELADO ATÉ 6X",$D935-($D935*TAXAS!$E$22))/6,IF($A935=TAXAS!$A$23,IF($B935="PARCELADO ATÉ 6X",$D935-($D935*TAXAS!$E$23))/6,IF($A935=TAXAS!$A$24,IF($B935="PARCELADO ATÉ 6X",$D935-($D935*TAXAS!$E$24))/6,IF($A935=TAXAS!$A$25,IF($B935="PARCELADO ATÉ 6X",$D935-($D935*TAXAS!$E$25))/6,IF($A935=TAXAS!$A$26,IF($B935="PARCELADO ATÉ 6X",$D935-($D935*TAXAS!$E$26))/6,IF($A935=TAXAS!$A$27,IF($B935="PARCELADO ATÉ 6X",$D935-($D935*TAXAS!$E$27))/6))))))))))))))))))))))))/1</f>
        <v>0</v>
      </c>
      <c r="I935" s="9">
        <f>IF($A935="VISA",IF($B935="PARCELADO ATÉ 12X",$D935-(D935*TAXAS!$F$4))/12,IF($A935="MASTER",IF($B935="PARCELADO ATÉ 12X",$D935-(D935*TAXAS!$F$5))/12,IF($A935="ELO",IF($B935="PARCELADO ATÉ 12X",$D935-(D935*TAXAS!$F$6))/12,IF($A935="HIPERCARD",IF($B935="PARCELADO ATÉ 12X",$D935-(D935*TAXAS!$F$7))/12,IF($A935="DINERS",IF($B935="PARCELADO ATÉ 12X",$D935-(D935*TAXAS!$F$8))/12,IF($A935="AMERICA EXPRESS",IF($B935="PARCELADO ATÉ 12X",$D935-(D935*TAXAS!$F$9))/12,IF($A935=TAXAS!$A$10,IF($B935="PARCELADO ATÉ 12X",$D935-($D935*TAXAS!$F$10))/12,IF($A935=TAXAS!$A$11,IF($B935="PARCELADO ATÉ 12X",$D935-($D935*TAXAS!$F$11))/12,IF($A935=TAXAS!$A$12,IF($B935="PARCELADO ATÉ 12X",$D935-($D935*TAXAS!$F$12))/12,IF($A935=TAXAS!$A$13,IF($B935="PARCELADO ATÉ 12X",$D935-($D935*TAXAS!$F$13))/12,IF($A935=TAXAS!$A$14,IF($B935="PARCELADO ATÉ 12X",$D935-($D935*TAXAS!$F$14))/12,IF($A935=TAXAS!$A$15,IF($B935="PARCELADO ATÉ 12X",$D935-($D935*TAXAS!$F$15))/12,IF($A935=TAXAS!$A$16,IF($B935="PARCELADO ATÉ 12X",$D935-($D935*TAXAS!$F$16))/12,IF($A935=TAXAS!$A$17,IF($B935="PARCELADO ATÉ 12X",$D935-($D935*TAXAS!$F$17))/12,IF($A935=TAXAS!$A$18,IF($B935="PARCELADO ATÉ 12X",$D935-($D935*TAXAS!$F$18))/12,IF($A935=TAXAS!$A$19,IF($B935="PARCELADO ATÉ 12X",$D935-($D935*TAXAS!$F$19))/12,IF($A935=TAXAS!$A$20,IF($B935="PARCELADO ATÉ 12X",$D935-($D935*TAXAS!$F$20))/12,IF($A935=TAXAS!$A$21,IF($B935="PARCELADO ATÉ 12X",$D935-($D935*TAXAS!$F$21))/12,IF($A935=TAXAS!$A$22,IF($B935="PARCELADO ATÉ 12X",$D935-($D935*TAXAS!$F$22))/12,IF($A935=TAXAS!$A$23,IF($B935="PARCELADO ATÉ 12X",$D935-($D935*TAXAS!$F$23))/12,IF($A935=TAXAS!$A$24,IF($B935="PARCELADO ATÉ 12X",$D935-($D935*TAXAS!$F$24))/12,IF($A935=TAXAS!$A$25,IF($B935="PARCELADO ATÉ 12X",$D935-($D935*TAXAS!$F$25))/12,IF($A935=TAXAS!$A$26,IF($B935="PARCELADO ATÉ 12X",$D935-($D935*TAXAS!$F$26))/12,IF($A935=TAXAS!$A$27,IF($B935="PARCELADO ATÉ 12X",$D935-($D935*TAXAS!$F$27))/12))))))))))))))))))))))))/1</f>
        <v>0</v>
      </c>
      <c r="J935" s="8">
        <f t="shared" si="0"/>
        <v>0</v>
      </c>
      <c r="K935" s="10" t="b">
        <f>IF($B935="PARCELADO ATÉ 3X",($D935-($D935*TAXAS!$D$4))-$J935)</f>
        <v>0</v>
      </c>
      <c r="L935" s="10" t="b">
        <f>IF($B935="PARCELADO ATÉ 6X",($D935-($D935*TAXAS!$E$4))-$J935)</f>
        <v>0</v>
      </c>
      <c r="M935" s="10" t="b">
        <f>IF($B935="PARCELADO ATÉ 12X",($D935-($D935*TAXAS!$F$4))-$J935)</f>
        <v>0</v>
      </c>
      <c r="N935" s="8">
        <f t="shared" si="1"/>
        <v>0</v>
      </c>
      <c r="O935" s="10">
        <f t="shared" si="2"/>
        <v>0</v>
      </c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spans="1:31" ht="15.75" customHeight="1" x14ac:dyDescent="0.2">
      <c r="A936" s="3"/>
      <c r="B936" s="5"/>
      <c r="C936" s="6"/>
      <c r="D936" s="42"/>
      <c r="E936" s="8">
        <f>IF($A936="VISA",IF($B936="DÉBITO",$D936-($D936*TAXAS!$B$4)),IF($A936="MASTER",IF($B936="DÉBITO",$D936-($D936*TAXAS!$B$5)),IF($A936="ELO", IF($B936="DÉBITO",$D936-($D936*TAXAS!$B$6)),IF($A936="HIPERCARD",IF($B936="DÉBITO",$D936-($D936*TAXAS!$B$7)),IF($A936="DINERS",IF($B936="DÉBITO",$D936-($D936*TAXAS!$B$8)),IF($A936="AMERICA EXPRESS",IF($B936="DÉBITO",$D936-($D936*TAXAS!$B$9)),IF($A936=TAXAS!$A$10,IF($B936="DÉBITO",$D936-($D936*TAXAS!$B$10)), IF($A936=TAXAS!$A$11,IF($B936="DÉBITO",$D936-($D936*TAXAS!$B$11)), IF($A936=TAXAS!$A$12,IF($B936="DÉBITO",$D936-($D936*TAXAS!$B$12)), IF($A936=TAXAS!$A$13,IF($B936="DÉBITO",$D936-($D936*TAXAS!$B$13)), IF($A936=TAXAS!$A$14,IF($B936="DÉBITO",$D936-($D936*TAXAS!$B$14)), IF($A936=TAXAS!$A$15,IF($B936="DÉBITO",$D936-($D936*TAXAS!$B$15)), IF($A936=TAXAS!$A$16,IF($B936="DÉBITO",$D936-($D936*TAXAS!$B$16)), IF($A936=TAXAS!$A$17,IF($B936="DÉBITO",$D936-($D936*TAXAS!$B$17)), IF($A936=TAXAS!$A$18,IF($B936="DÉBITO",$D936-($D936*TAXAS!$B$18)), IF($A936=TAXAS!$A$19,IF($B936="DÉBITO",$D936-($D936*TAXAS!$B$19)), IF($A936=TAXAS!$A$20,IF($B936="DÉBITO",$D936-($D936*TAXAS!$B$20)), IF($A936=TAXAS!$A$21,IF($B936="DÉBITO",$D936-($D936*TAXAS!$B$21)), IF($A936=TAXAS!$A$22,IF($B936="DÉBITO",$D936-($D936*TAXAS!$B$22)), IF($A936=TAXAS!$A$23,IF($B936="DÉBITO",$D936-($D936*TAXAS!$B$23)), IF($A936=TAXAS!$A$24,IF($B936="DÉBITO",$D936-($D936*TAXAS!$B$24)), IF($A936=TAXAS!$A$25,IF($B936="DÉBITO",$D936-($D936*TAXAS!$B$25)), IF($A936=TAXAS!$A$26,IF($B936="DÉBITO",$D936-($D936*TAXAS!$B$26)), IF($A936=TAXAS!$A$27,IF($B936="DÉBITO",$D936-($D936*TAXAS!$B$27))))))))))))))))))))))))))/1</f>
        <v>0</v>
      </c>
      <c r="F936" s="8">
        <f>IF($A936="VISA",IF($B936="CRÉDITO",$D936-($D936*TAXAS!$C$4)),IF($A936="MASTER",IF($B936="CRÉDITO",$D936-($D936*TAXAS!$C$5)),IF($A936="ELO", IF($B936="CRÉDITO",$D936-($D936*TAXAS!$C$6)),IF($A936="HIPERCARD",IF($B936="CRÉDITO",$D936-($D936*TAXAS!$C$7)),IF($A936="DINERS",IF($B936="CRÉDITO",$D936-($D936*TAXAS!$C$8)),IF($A936="AMERICA EXPRESS",IF($B936="CRÉDITO",$D936-($D936*TAXAS!$C$9)),IF($A936=TAXAS!$A$10,IF($B936="CRÉDITO",$D936-($D936*TAXAS!$C$10)), IF($A936=TAXAS!$A$11,IF($B936="CRÉDITO",$D936-($D936*TAXAS!$C$11)), IF($A936=TAXAS!$A$12,IF($B936="CRÉDITO",$D936-($D936*TAXAS!$C$12)), IF($A936=TAXAS!$A$13,IF($B936="CRÉDITO",$D936-($D936*TAXAS!$C$13)), IF($A936=TAXAS!$A$14,IF($B936="CRÉDITO",$D936-($D936*TAXAS!$C$14)), IF($A936=TAXAS!$A$15,IF($B936="CRÉDITO",$D936-($D936*TAXAS!$C$15)), IF($A936=TAXAS!$A$16,IF($B936="CRÉDITO",$D936-($D936*TAXAS!$C$16)), IF($A936=TAXAS!$A$17,IF($B936="CRÉDITO",$D936-($D936*TAXAS!$C$17)), IF($A936=TAXAS!$A$18,IF($B936="CRÉDITO",$D936-($D936*TAXAS!$C$18)), IF($A936=TAXAS!$A$19,IF($B936="CRÉDITO",$D936-($D936*TAXAS!$C$19)), IF($A936=TAXAS!$A$20,IF($B936="CRÉDITO",$D936-($D936*TAXAS!$C$20)), IF($A936=TAXAS!$A$21,IF($B936="CRÉDITO",$D936-($D936*TAXAS!$C$21)), IF($A936=TAXAS!$A$22,IF($B936="CRÉDITO",$D936-($D936*TAXAS!$C$22)), IF($A936=TAXAS!$A$23,IF($B936="CRÉDITO",$D936-($D936*TAXAS!$C$23)), IF($A936=TAXAS!$A$24,IF($B936="CRÉDITO",$D936-($D936*TAXAS!$C$24)), IF($A936=TAXAS!$A$25,IF($B936="CRÉDITO",$D936-($D936*TAXAS!$C$25)), IF($A936=TAXAS!$A$26,IF($B936="CRÉDITO",$D936-($D936*TAXAS!$C$26)), IF($A936=TAXAS!$A$27,IF($B936="CRÉDITO",$D936-($D936*TAXAS!$C$27))))))))))))))))))))))))))/1</f>
        <v>0</v>
      </c>
      <c r="G936" s="9">
        <f>IF($A936="VISA",IF($B936="PARCELADO ATÉ 3X",$D936-(D936*TAXAS!$D$4))/3,IF($A936="MASTER",IF($B936="PARCELADO ATÉ 3X",$D936-(D936*TAXAS!$D$5))/3,IF($A936="ELO",IF($B936="PARCELADO ATÉ 3X",$D936-(D936*TAXAS!$D$6))/3,IF($A936="HIPERCARD",IF($B936="PARCELADO ATÉ 3X",$D936-(D936*TAXAS!$D$7))/3,IF($A936="DINERS",IF($B936="PARCELADO ATÉ 3X",$D936-(D936*TAXAS!$D$8))/3,IF($A936="AMERICA EXPRESS",IF($B936="PARCELADO ATÉ 3X",$D936-(D936*TAXAS!$D$9))/3,IF($A936=TAXAS!$A$10,IF($B936="PARCELADO ATÉ 3X",$D936-($D936*TAXAS!$D$10))/3,IF($A936=TAXAS!$A$11,IF($B936="PARCELADO ATÉ 3X",$D936-($D936*TAXAS!$D$11))/3,IF($A936=TAXAS!$A$12,IF($B936="PARCELADO ATÉ 3X",$D936-($D936*TAXAS!$D$12))/3,IF($A936=TAXAS!$A$13,IF($B936="PARCELADO ATÉ 3X",$D936-($D936*TAXAS!$D$13))/3,IF($A936=TAXAS!$A$14,IF($B936="PARCELADO ATÉ 3X",$D936-($D936*TAXAS!$D$14))/3,IF($A936=TAXAS!$A$15,IF($B936="PARCELADO ATÉ 3X",$D936-($D936*TAXAS!$D$15))/3,IF($A936=TAXAS!$A$16,IF($B936="PARCELADO ATÉ 3X",$D936-($D936*TAXAS!$D$16))/3,IF($A936=TAXAS!$A$17,IF($B936="PARCELADO ATÉ 3X",$D936-($D936*TAXAS!$D$17))/3,IF($A936=TAXAS!$A$18,IF($B936="PARCELADO ATÉ 3X",$D936-($D936*TAXAS!$D$18))/3,IF($A936=TAXAS!$A$19,IF($B936="PARCELADO ATÉ 3X",$D936-($D936*TAXAS!$D$19))/3,IF($A936=TAXAS!$A$20,IF($B936="PARCELADO ATÉ 3X",$D936-($D936*TAXAS!$D$20))/3,IF($A936=TAXAS!$A$21,IF($B936="PARCELADO ATÉ 3X",$D936-($D936*TAXAS!$D$21))/3,IF($A936=TAXAS!$A$22,IF($B936="PARCELADO ATÉ 3X",$D936-($D936*TAXAS!$D$22))/3,IF($A936=TAXAS!$A$23,IF($B936="PARCELADO ATÉ 3X",$D936-($D936*TAXAS!$D$23))/3,IF($A936=TAXAS!$A$24,IF($B936="PARCELADO ATÉ 3X",$D936-($D936*TAXAS!$D$24))/3,IF($A936=TAXAS!$A$25,IF($B936="PARCELADO ATÉ 3X",$D936-($D936*TAXAS!$D$25))/3,IF($A936=TAXAS!$A$26,IF($B936="PARCELADO ATÉ 3X",$D936-($D936*TAXAS!$D$26))/3,IF($A936=TAXAS!$A$27,IF($B936="PARCELADO ATÉ 3X",$D936-($D936*TAXAS!$D$27))/3))))))))))))))))))))))))/1</f>
        <v>0</v>
      </c>
      <c r="H936" s="9">
        <f>IF($A936="VISA",IF($B936="PARCELADO ATÉ 6X",$D936-(D936*TAXAS!$E$4))/6,IF($A936="MASTER",IF($B936="PARCELADO ATÉ 6X",$D936-(D936*TAXAS!$E$5))/6,IF($A936="ELO",IF($B936="PARCELADO ATÉ 6X",$D936-(D936*TAXAS!$E$6))/6,IF($A936="HIPERCARD",IF($B936="PARCELADO ATÉ 6X",$D936-(D936*TAXAS!$E$7))/6,IF($A936="DINERS",IF($B936="PARCELADO ATÉ 6X",$D936-(D936*TAXAS!$E$8))/6,IF($A936="AMERICA EXPRESS",IF($B936="PARCELADO ATÉ 6X",$D936-(D936*TAXAS!$E$9))/6,IF($A936=TAXAS!$A$10,IF($B936="PARCELADO ATÉ 6X",$D936-($D936*TAXAS!$E$10))/6,IF($A936=TAXAS!$A$11,IF($B936="PARCELADO ATÉ 6X",$D936-($D936*TAXAS!$E$11))/6,IF($A936=TAXAS!$A$12,IF($B936="PARCELADO ATÉ 6X",$D936-($D936*TAXAS!$E$12))/6,IF($A936=TAXAS!$A$13,IF($B936="PARCELADO ATÉ 6X",$D936-($D936*TAXAS!$E$13))/6,IF($A936=TAXAS!$A$14,IF($B936="PARCELADO ATÉ 6X",$D936-($D936*TAXAS!$E$14))/6,IF($A936=TAXAS!$A$15,IF($B936="PARCELADO ATÉ 6X",$D936-($D936*TAXAS!$E$15))/6,IF($A936=TAXAS!$A$16,IF($B936="PARCELADO ATÉ 6X",$D936-($D936*TAXAS!$E$16))/6,IF($A936=TAXAS!$A$17,IF($B936="PARCELADO ATÉ 6X",$D936-($D936*TAXAS!$E$17))/6,IF($A936=TAXAS!$A$18,IF($B936="PARCELADO ATÉ 6X",$D936-($D936*TAXAS!$E$18))/6,IF($A936=TAXAS!$A$19,IF($B936="PARCELADO ATÉ 6X",$D936-($D936*TAXAS!$E$19))/6,IF($A936=TAXAS!$A$20,IF($B936="PARCELADO ATÉ 6X",$D936-($D936*TAXAS!$E$20))/6,IF($A936=TAXAS!$A$21,IF($B936="PARCELADO ATÉ 6X",$D936-($D936*TAXAS!$E$21))/6,IF($A936=TAXAS!$A$22,IF($B936="PARCELADO ATÉ 6X",$D936-($D936*TAXAS!$E$22))/6,IF($A936=TAXAS!$A$23,IF($B936="PARCELADO ATÉ 6X",$D936-($D936*TAXAS!$E$23))/6,IF($A936=TAXAS!$A$24,IF($B936="PARCELADO ATÉ 6X",$D936-($D936*TAXAS!$E$24))/6,IF($A936=TAXAS!$A$25,IF($B936="PARCELADO ATÉ 6X",$D936-($D936*TAXAS!$E$25))/6,IF($A936=TAXAS!$A$26,IF($B936="PARCELADO ATÉ 6X",$D936-($D936*TAXAS!$E$26))/6,IF($A936=TAXAS!$A$27,IF($B936="PARCELADO ATÉ 6X",$D936-($D936*TAXAS!$E$27))/6))))))))))))))))))))))))/1</f>
        <v>0</v>
      </c>
      <c r="I936" s="9">
        <f>IF($A936="VISA",IF($B936="PARCELADO ATÉ 12X",$D936-(D936*TAXAS!$F$4))/12,IF($A936="MASTER",IF($B936="PARCELADO ATÉ 12X",$D936-(D936*TAXAS!$F$5))/12,IF($A936="ELO",IF($B936="PARCELADO ATÉ 12X",$D936-(D936*TAXAS!$F$6))/12,IF($A936="HIPERCARD",IF($B936="PARCELADO ATÉ 12X",$D936-(D936*TAXAS!$F$7))/12,IF($A936="DINERS",IF($B936="PARCELADO ATÉ 12X",$D936-(D936*TAXAS!$F$8))/12,IF($A936="AMERICA EXPRESS",IF($B936="PARCELADO ATÉ 12X",$D936-(D936*TAXAS!$F$9))/12,IF($A936=TAXAS!$A$10,IF($B936="PARCELADO ATÉ 12X",$D936-($D936*TAXAS!$F$10))/12,IF($A936=TAXAS!$A$11,IF($B936="PARCELADO ATÉ 12X",$D936-($D936*TAXAS!$F$11))/12,IF($A936=TAXAS!$A$12,IF($B936="PARCELADO ATÉ 12X",$D936-($D936*TAXAS!$F$12))/12,IF($A936=TAXAS!$A$13,IF($B936="PARCELADO ATÉ 12X",$D936-($D936*TAXAS!$F$13))/12,IF($A936=TAXAS!$A$14,IF($B936="PARCELADO ATÉ 12X",$D936-($D936*TAXAS!$F$14))/12,IF($A936=TAXAS!$A$15,IF($B936="PARCELADO ATÉ 12X",$D936-($D936*TAXAS!$F$15))/12,IF($A936=TAXAS!$A$16,IF($B936="PARCELADO ATÉ 12X",$D936-($D936*TAXAS!$F$16))/12,IF($A936=TAXAS!$A$17,IF($B936="PARCELADO ATÉ 12X",$D936-($D936*TAXAS!$F$17))/12,IF($A936=TAXAS!$A$18,IF($B936="PARCELADO ATÉ 12X",$D936-($D936*TAXAS!$F$18))/12,IF($A936=TAXAS!$A$19,IF($B936="PARCELADO ATÉ 12X",$D936-($D936*TAXAS!$F$19))/12,IF($A936=TAXAS!$A$20,IF($B936="PARCELADO ATÉ 12X",$D936-($D936*TAXAS!$F$20))/12,IF($A936=TAXAS!$A$21,IF($B936="PARCELADO ATÉ 12X",$D936-($D936*TAXAS!$F$21))/12,IF($A936=TAXAS!$A$22,IF($B936="PARCELADO ATÉ 12X",$D936-($D936*TAXAS!$F$22))/12,IF($A936=TAXAS!$A$23,IF($B936="PARCELADO ATÉ 12X",$D936-($D936*TAXAS!$F$23))/12,IF($A936=TAXAS!$A$24,IF($B936="PARCELADO ATÉ 12X",$D936-($D936*TAXAS!$F$24))/12,IF($A936=TAXAS!$A$25,IF($B936="PARCELADO ATÉ 12X",$D936-($D936*TAXAS!$F$25))/12,IF($A936=TAXAS!$A$26,IF($B936="PARCELADO ATÉ 12X",$D936-($D936*TAXAS!$F$26))/12,IF($A936=TAXAS!$A$27,IF($B936="PARCELADO ATÉ 12X",$D936-($D936*TAXAS!$F$27))/12))))))))))))))))))))))))/1</f>
        <v>0</v>
      </c>
      <c r="J936" s="8">
        <f t="shared" si="0"/>
        <v>0</v>
      </c>
      <c r="K936" s="10" t="b">
        <f>IF($B936="PARCELADO ATÉ 3X",($D936-($D936*TAXAS!$D$4))-$J936)</f>
        <v>0</v>
      </c>
      <c r="L936" s="10" t="b">
        <f>IF($B936="PARCELADO ATÉ 6X",($D936-($D936*TAXAS!$E$4))-$J936)</f>
        <v>0</v>
      </c>
      <c r="M936" s="10" t="b">
        <f>IF($B936="PARCELADO ATÉ 12X",($D936-($D936*TAXAS!$F$4))-$J936)</f>
        <v>0</v>
      </c>
      <c r="N936" s="8">
        <f t="shared" si="1"/>
        <v>0</v>
      </c>
      <c r="O936" s="10">
        <f t="shared" si="2"/>
        <v>0</v>
      </c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spans="1:31" ht="15.75" customHeight="1" x14ac:dyDescent="0.2">
      <c r="A937" s="3"/>
      <c r="B937" s="5"/>
      <c r="C937" s="6"/>
      <c r="D937" s="42"/>
      <c r="E937" s="8">
        <f>IF($A937="VISA",IF($B937="DÉBITO",$D937-($D937*TAXAS!$B$4)),IF($A937="MASTER",IF($B937="DÉBITO",$D937-($D937*TAXAS!$B$5)),IF($A937="ELO", IF($B937="DÉBITO",$D937-($D937*TAXAS!$B$6)),IF($A937="HIPERCARD",IF($B937="DÉBITO",$D937-($D937*TAXAS!$B$7)),IF($A937="DINERS",IF($B937="DÉBITO",$D937-($D937*TAXAS!$B$8)),IF($A937="AMERICA EXPRESS",IF($B937="DÉBITO",$D937-($D937*TAXAS!$B$9)),IF($A937=TAXAS!$A$10,IF($B937="DÉBITO",$D937-($D937*TAXAS!$B$10)), IF($A937=TAXAS!$A$11,IF($B937="DÉBITO",$D937-($D937*TAXAS!$B$11)), IF($A937=TAXAS!$A$12,IF($B937="DÉBITO",$D937-($D937*TAXAS!$B$12)), IF($A937=TAXAS!$A$13,IF($B937="DÉBITO",$D937-($D937*TAXAS!$B$13)), IF($A937=TAXAS!$A$14,IF($B937="DÉBITO",$D937-($D937*TAXAS!$B$14)), IF($A937=TAXAS!$A$15,IF($B937="DÉBITO",$D937-($D937*TAXAS!$B$15)), IF($A937=TAXAS!$A$16,IF($B937="DÉBITO",$D937-($D937*TAXAS!$B$16)), IF($A937=TAXAS!$A$17,IF($B937="DÉBITO",$D937-($D937*TAXAS!$B$17)), IF($A937=TAXAS!$A$18,IF($B937="DÉBITO",$D937-($D937*TAXAS!$B$18)), IF($A937=TAXAS!$A$19,IF($B937="DÉBITO",$D937-($D937*TAXAS!$B$19)), IF($A937=TAXAS!$A$20,IF($B937="DÉBITO",$D937-($D937*TAXAS!$B$20)), IF($A937=TAXAS!$A$21,IF($B937="DÉBITO",$D937-($D937*TAXAS!$B$21)), IF($A937=TAXAS!$A$22,IF($B937="DÉBITO",$D937-($D937*TAXAS!$B$22)), IF($A937=TAXAS!$A$23,IF($B937="DÉBITO",$D937-($D937*TAXAS!$B$23)), IF($A937=TAXAS!$A$24,IF($B937="DÉBITO",$D937-($D937*TAXAS!$B$24)), IF($A937=TAXAS!$A$25,IF($B937="DÉBITO",$D937-($D937*TAXAS!$B$25)), IF($A937=TAXAS!$A$26,IF($B937="DÉBITO",$D937-($D937*TAXAS!$B$26)), IF($A937=TAXAS!$A$27,IF($B937="DÉBITO",$D937-($D937*TAXAS!$B$27))))))))))))))))))))))))))/1</f>
        <v>0</v>
      </c>
      <c r="F937" s="8">
        <f>IF($A937="VISA",IF($B937="CRÉDITO",$D937-($D937*TAXAS!$C$4)),IF($A937="MASTER",IF($B937="CRÉDITO",$D937-($D937*TAXAS!$C$5)),IF($A937="ELO", IF($B937="CRÉDITO",$D937-($D937*TAXAS!$C$6)),IF($A937="HIPERCARD",IF($B937="CRÉDITO",$D937-($D937*TAXAS!$C$7)),IF($A937="DINERS",IF($B937="CRÉDITO",$D937-($D937*TAXAS!$C$8)),IF($A937="AMERICA EXPRESS",IF($B937="CRÉDITO",$D937-($D937*TAXAS!$C$9)),IF($A937=TAXAS!$A$10,IF($B937="CRÉDITO",$D937-($D937*TAXAS!$C$10)), IF($A937=TAXAS!$A$11,IF($B937="CRÉDITO",$D937-($D937*TAXAS!$C$11)), IF($A937=TAXAS!$A$12,IF($B937="CRÉDITO",$D937-($D937*TAXAS!$C$12)), IF($A937=TAXAS!$A$13,IF($B937="CRÉDITO",$D937-($D937*TAXAS!$C$13)), IF($A937=TAXAS!$A$14,IF($B937="CRÉDITO",$D937-($D937*TAXAS!$C$14)), IF($A937=TAXAS!$A$15,IF($B937="CRÉDITO",$D937-($D937*TAXAS!$C$15)), IF($A937=TAXAS!$A$16,IF($B937="CRÉDITO",$D937-($D937*TAXAS!$C$16)), IF($A937=TAXAS!$A$17,IF($B937="CRÉDITO",$D937-($D937*TAXAS!$C$17)), IF($A937=TAXAS!$A$18,IF($B937="CRÉDITO",$D937-($D937*TAXAS!$C$18)), IF($A937=TAXAS!$A$19,IF($B937="CRÉDITO",$D937-($D937*TAXAS!$C$19)), IF($A937=TAXAS!$A$20,IF($B937="CRÉDITO",$D937-($D937*TAXAS!$C$20)), IF($A937=TAXAS!$A$21,IF($B937="CRÉDITO",$D937-($D937*TAXAS!$C$21)), IF($A937=TAXAS!$A$22,IF($B937="CRÉDITO",$D937-($D937*TAXAS!$C$22)), IF($A937=TAXAS!$A$23,IF($B937="CRÉDITO",$D937-($D937*TAXAS!$C$23)), IF($A937=TAXAS!$A$24,IF($B937="CRÉDITO",$D937-($D937*TAXAS!$C$24)), IF($A937=TAXAS!$A$25,IF($B937="CRÉDITO",$D937-($D937*TAXAS!$C$25)), IF($A937=TAXAS!$A$26,IF($B937="CRÉDITO",$D937-($D937*TAXAS!$C$26)), IF($A937=TAXAS!$A$27,IF($B937="CRÉDITO",$D937-($D937*TAXAS!$C$27))))))))))))))))))))))))))/1</f>
        <v>0</v>
      </c>
      <c r="G937" s="9">
        <f>IF($A937="VISA",IF($B937="PARCELADO ATÉ 3X",$D937-(D937*TAXAS!$D$4))/3,IF($A937="MASTER",IF($B937="PARCELADO ATÉ 3X",$D937-(D937*TAXAS!$D$5))/3,IF($A937="ELO",IF($B937="PARCELADO ATÉ 3X",$D937-(D937*TAXAS!$D$6))/3,IF($A937="HIPERCARD",IF($B937="PARCELADO ATÉ 3X",$D937-(D937*TAXAS!$D$7))/3,IF($A937="DINERS",IF($B937="PARCELADO ATÉ 3X",$D937-(D937*TAXAS!$D$8))/3,IF($A937="AMERICA EXPRESS",IF($B937="PARCELADO ATÉ 3X",$D937-(D937*TAXAS!$D$9))/3,IF($A937=TAXAS!$A$10,IF($B937="PARCELADO ATÉ 3X",$D937-($D937*TAXAS!$D$10))/3,IF($A937=TAXAS!$A$11,IF($B937="PARCELADO ATÉ 3X",$D937-($D937*TAXAS!$D$11))/3,IF($A937=TAXAS!$A$12,IF($B937="PARCELADO ATÉ 3X",$D937-($D937*TAXAS!$D$12))/3,IF($A937=TAXAS!$A$13,IF($B937="PARCELADO ATÉ 3X",$D937-($D937*TAXAS!$D$13))/3,IF($A937=TAXAS!$A$14,IF($B937="PARCELADO ATÉ 3X",$D937-($D937*TAXAS!$D$14))/3,IF($A937=TAXAS!$A$15,IF($B937="PARCELADO ATÉ 3X",$D937-($D937*TAXAS!$D$15))/3,IF($A937=TAXAS!$A$16,IF($B937="PARCELADO ATÉ 3X",$D937-($D937*TAXAS!$D$16))/3,IF($A937=TAXAS!$A$17,IF($B937="PARCELADO ATÉ 3X",$D937-($D937*TAXAS!$D$17))/3,IF($A937=TAXAS!$A$18,IF($B937="PARCELADO ATÉ 3X",$D937-($D937*TAXAS!$D$18))/3,IF($A937=TAXAS!$A$19,IF($B937="PARCELADO ATÉ 3X",$D937-($D937*TAXAS!$D$19))/3,IF($A937=TAXAS!$A$20,IF($B937="PARCELADO ATÉ 3X",$D937-($D937*TAXAS!$D$20))/3,IF($A937=TAXAS!$A$21,IF($B937="PARCELADO ATÉ 3X",$D937-($D937*TAXAS!$D$21))/3,IF($A937=TAXAS!$A$22,IF($B937="PARCELADO ATÉ 3X",$D937-($D937*TAXAS!$D$22))/3,IF($A937=TAXAS!$A$23,IF($B937="PARCELADO ATÉ 3X",$D937-($D937*TAXAS!$D$23))/3,IF($A937=TAXAS!$A$24,IF($B937="PARCELADO ATÉ 3X",$D937-($D937*TAXAS!$D$24))/3,IF($A937=TAXAS!$A$25,IF($B937="PARCELADO ATÉ 3X",$D937-($D937*TAXAS!$D$25))/3,IF($A937=TAXAS!$A$26,IF($B937="PARCELADO ATÉ 3X",$D937-($D937*TAXAS!$D$26))/3,IF($A937=TAXAS!$A$27,IF($B937="PARCELADO ATÉ 3X",$D937-($D937*TAXAS!$D$27))/3))))))))))))))))))))))))/1</f>
        <v>0</v>
      </c>
      <c r="H937" s="9">
        <f>IF($A937="VISA",IF($B937="PARCELADO ATÉ 6X",$D937-(D937*TAXAS!$E$4))/6,IF($A937="MASTER",IF($B937="PARCELADO ATÉ 6X",$D937-(D937*TAXAS!$E$5))/6,IF($A937="ELO",IF($B937="PARCELADO ATÉ 6X",$D937-(D937*TAXAS!$E$6))/6,IF($A937="HIPERCARD",IF($B937="PARCELADO ATÉ 6X",$D937-(D937*TAXAS!$E$7))/6,IF($A937="DINERS",IF($B937="PARCELADO ATÉ 6X",$D937-(D937*TAXAS!$E$8))/6,IF($A937="AMERICA EXPRESS",IF($B937="PARCELADO ATÉ 6X",$D937-(D937*TAXAS!$E$9))/6,IF($A937=TAXAS!$A$10,IF($B937="PARCELADO ATÉ 6X",$D937-($D937*TAXAS!$E$10))/6,IF($A937=TAXAS!$A$11,IF($B937="PARCELADO ATÉ 6X",$D937-($D937*TAXAS!$E$11))/6,IF($A937=TAXAS!$A$12,IF($B937="PARCELADO ATÉ 6X",$D937-($D937*TAXAS!$E$12))/6,IF($A937=TAXAS!$A$13,IF($B937="PARCELADO ATÉ 6X",$D937-($D937*TAXAS!$E$13))/6,IF($A937=TAXAS!$A$14,IF($B937="PARCELADO ATÉ 6X",$D937-($D937*TAXAS!$E$14))/6,IF($A937=TAXAS!$A$15,IF($B937="PARCELADO ATÉ 6X",$D937-($D937*TAXAS!$E$15))/6,IF($A937=TAXAS!$A$16,IF($B937="PARCELADO ATÉ 6X",$D937-($D937*TAXAS!$E$16))/6,IF($A937=TAXAS!$A$17,IF($B937="PARCELADO ATÉ 6X",$D937-($D937*TAXAS!$E$17))/6,IF($A937=TAXAS!$A$18,IF($B937="PARCELADO ATÉ 6X",$D937-($D937*TAXAS!$E$18))/6,IF($A937=TAXAS!$A$19,IF($B937="PARCELADO ATÉ 6X",$D937-($D937*TAXAS!$E$19))/6,IF($A937=TAXAS!$A$20,IF($B937="PARCELADO ATÉ 6X",$D937-($D937*TAXAS!$E$20))/6,IF($A937=TAXAS!$A$21,IF($B937="PARCELADO ATÉ 6X",$D937-($D937*TAXAS!$E$21))/6,IF($A937=TAXAS!$A$22,IF($B937="PARCELADO ATÉ 6X",$D937-($D937*TAXAS!$E$22))/6,IF($A937=TAXAS!$A$23,IF($B937="PARCELADO ATÉ 6X",$D937-($D937*TAXAS!$E$23))/6,IF($A937=TAXAS!$A$24,IF($B937="PARCELADO ATÉ 6X",$D937-($D937*TAXAS!$E$24))/6,IF($A937=TAXAS!$A$25,IF($B937="PARCELADO ATÉ 6X",$D937-($D937*TAXAS!$E$25))/6,IF($A937=TAXAS!$A$26,IF($B937="PARCELADO ATÉ 6X",$D937-($D937*TAXAS!$E$26))/6,IF($A937=TAXAS!$A$27,IF($B937="PARCELADO ATÉ 6X",$D937-($D937*TAXAS!$E$27))/6))))))))))))))))))))))))/1</f>
        <v>0</v>
      </c>
      <c r="I937" s="9">
        <f>IF($A937="VISA",IF($B937="PARCELADO ATÉ 12X",$D937-(D937*TAXAS!$F$4))/12,IF($A937="MASTER",IF($B937="PARCELADO ATÉ 12X",$D937-(D937*TAXAS!$F$5))/12,IF($A937="ELO",IF($B937="PARCELADO ATÉ 12X",$D937-(D937*TAXAS!$F$6))/12,IF($A937="HIPERCARD",IF($B937="PARCELADO ATÉ 12X",$D937-(D937*TAXAS!$F$7))/12,IF($A937="DINERS",IF($B937="PARCELADO ATÉ 12X",$D937-(D937*TAXAS!$F$8))/12,IF($A937="AMERICA EXPRESS",IF($B937="PARCELADO ATÉ 12X",$D937-(D937*TAXAS!$F$9))/12,IF($A937=TAXAS!$A$10,IF($B937="PARCELADO ATÉ 12X",$D937-($D937*TAXAS!$F$10))/12,IF($A937=TAXAS!$A$11,IF($B937="PARCELADO ATÉ 12X",$D937-($D937*TAXAS!$F$11))/12,IF($A937=TAXAS!$A$12,IF($B937="PARCELADO ATÉ 12X",$D937-($D937*TAXAS!$F$12))/12,IF($A937=TAXAS!$A$13,IF($B937="PARCELADO ATÉ 12X",$D937-($D937*TAXAS!$F$13))/12,IF($A937=TAXAS!$A$14,IF($B937="PARCELADO ATÉ 12X",$D937-($D937*TAXAS!$F$14))/12,IF($A937=TAXAS!$A$15,IF($B937="PARCELADO ATÉ 12X",$D937-($D937*TAXAS!$F$15))/12,IF($A937=TAXAS!$A$16,IF($B937="PARCELADO ATÉ 12X",$D937-($D937*TAXAS!$F$16))/12,IF($A937=TAXAS!$A$17,IF($B937="PARCELADO ATÉ 12X",$D937-($D937*TAXAS!$F$17))/12,IF($A937=TAXAS!$A$18,IF($B937="PARCELADO ATÉ 12X",$D937-($D937*TAXAS!$F$18))/12,IF($A937=TAXAS!$A$19,IF($B937="PARCELADO ATÉ 12X",$D937-($D937*TAXAS!$F$19))/12,IF($A937=TAXAS!$A$20,IF($B937="PARCELADO ATÉ 12X",$D937-($D937*TAXAS!$F$20))/12,IF($A937=TAXAS!$A$21,IF($B937="PARCELADO ATÉ 12X",$D937-($D937*TAXAS!$F$21))/12,IF($A937=TAXAS!$A$22,IF($B937="PARCELADO ATÉ 12X",$D937-($D937*TAXAS!$F$22))/12,IF($A937=TAXAS!$A$23,IF($B937="PARCELADO ATÉ 12X",$D937-($D937*TAXAS!$F$23))/12,IF($A937=TAXAS!$A$24,IF($B937="PARCELADO ATÉ 12X",$D937-($D937*TAXAS!$F$24))/12,IF($A937=TAXAS!$A$25,IF($B937="PARCELADO ATÉ 12X",$D937-($D937*TAXAS!$F$25))/12,IF($A937=TAXAS!$A$26,IF($B937="PARCELADO ATÉ 12X",$D937-($D937*TAXAS!$F$26))/12,IF($A937=TAXAS!$A$27,IF($B937="PARCELADO ATÉ 12X",$D937-($D937*TAXAS!$F$27))/12))))))))))))))))))))))))/1</f>
        <v>0</v>
      </c>
      <c r="J937" s="8">
        <f t="shared" si="0"/>
        <v>0</v>
      </c>
      <c r="K937" s="10" t="b">
        <f>IF($B937="PARCELADO ATÉ 3X",($D937-($D937*TAXAS!$D$4))-$J937)</f>
        <v>0</v>
      </c>
      <c r="L937" s="10" t="b">
        <f>IF($B937="PARCELADO ATÉ 6X",($D937-($D937*TAXAS!$E$4))-$J937)</f>
        <v>0</v>
      </c>
      <c r="M937" s="10" t="b">
        <f>IF($B937="PARCELADO ATÉ 12X",($D937-($D937*TAXAS!$F$4))-$J937)</f>
        <v>0</v>
      </c>
      <c r="N937" s="8">
        <f t="shared" si="1"/>
        <v>0</v>
      </c>
      <c r="O937" s="10">
        <f t="shared" si="2"/>
        <v>0</v>
      </c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spans="1:31" ht="15.75" customHeight="1" x14ac:dyDescent="0.2">
      <c r="A938" s="3"/>
      <c r="B938" s="5"/>
      <c r="C938" s="6"/>
      <c r="D938" s="42"/>
      <c r="E938" s="8">
        <f>IF($A938="VISA",IF($B938="DÉBITO",$D938-($D938*TAXAS!$B$4)),IF($A938="MASTER",IF($B938="DÉBITO",$D938-($D938*TAXAS!$B$5)),IF($A938="ELO", IF($B938="DÉBITO",$D938-($D938*TAXAS!$B$6)),IF($A938="HIPERCARD",IF($B938="DÉBITO",$D938-($D938*TAXAS!$B$7)),IF($A938="DINERS",IF($B938="DÉBITO",$D938-($D938*TAXAS!$B$8)),IF($A938="AMERICA EXPRESS",IF($B938="DÉBITO",$D938-($D938*TAXAS!$B$9)),IF($A938=TAXAS!$A$10,IF($B938="DÉBITO",$D938-($D938*TAXAS!$B$10)), IF($A938=TAXAS!$A$11,IF($B938="DÉBITO",$D938-($D938*TAXAS!$B$11)), IF($A938=TAXAS!$A$12,IF($B938="DÉBITO",$D938-($D938*TAXAS!$B$12)), IF($A938=TAXAS!$A$13,IF($B938="DÉBITO",$D938-($D938*TAXAS!$B$13)), IF($A938=TAXAS!$A$14,IF($B938="DÉBITO",$D938-($D938*TAXAS!$B$14)), IF($A938=TAXAS!$A$15,IF($B938="DÉBITO",$D938-($D938*TAXAS!$B$15)), IF($A938=TAXAS!$A$16,IF($B938="DÉBITO",$D938-($D938*TAXAS!$B$16)), IF($A938=TAXAS!$A$17,IF($B938="DÉBITO",$D938-($D938*TAXAS!$B$17)), IF($A938=TAXAS!$A$18,IF($B938="DÉBITO",$D938-($D938*TAXAS!$B$18)), IF($A938=TAXAS!$A$19,IF($B938="DÉBITO",$D938-($D938*TAXAS!$B$19)), IF($A938=TAXAS!$A$20,IF($B938="DÉBITO",$D938-($D938*TAXAS!$B$20)), IF($A938=TAXAS!$A$21,IF($B938="DÉBITO",$D938-($D938*TAXAS!$B$21)), IF($A938=TAXAS!$A$22,IF($B938="DÉBITO",$D938-($D938*TAXAS!$B$22)), IF($A938=TAXAS!$A$23,IF($B938="DÉBITO",$D938-($D938*TAXAS!$B$23)), IF($A938=TAXAS!$A$24,IF($B938="DÉBITO",$D938-($D938*TAXAS!$B$24)), IF($A938=TAXAS!$A$25,IF($B938="DÉBITO",$D938-($D938*TAXAS!$B$25)), IF($A938=TAXAS!$A$26,IF($B938="DÉBITO",$D938-($D938*TAXAS!$B$26)), IF($A938=TAXAS!$A$27,IF($B938="DÉBITO",$D938-($D938*TAXAS!$B$27))))))))))))))))))))))))))/1</f>
        <v>0</v>
      </c>
      <c r="F938" s="8">
        <f>IF($A938="VISA",IF($B938="CRÉDITO",$D938-($D938*TAXAS!$C$4)),IF($A938="MASTER",IF($B938="CRÉDITO",$D938-($D938*TAXAS!$C$5)),IF($A938="ELO", IF($B938="CRÉDITO",$D938-($D938*TAXAS!$C$6)),IF($A938="HIPERCARD",IF($B938="CRÉDITO",$D938-($D938*TAXAS!$C$7)),IF($A938="DINERS",IF($B938="CRÉDITO",$D938-($D938*TAXAS!$C$8)),IF($A938="AMERICA EXPRESS",IF($B938="CRÉDITO",$D938-($D938*TAXAS!$C$9)),IF($A938=TAXAS!$A$10,IF($B938="CRÉDITO",$D938-($D938*TAXAS!$C$10)), IF($A938=TAXAS!$A$11,IF($B938="CRÉDITO",$D938-($D938*TAXAS!$C$11)), IF($A938=TAXAS!$A$12,IF($B938="CRÉDITO",$D938-($D938*TAXAS!$C$12)), IF($A938=TAXAS!$A$13,IF($B938="CRÉDITO",$D938-($D938*TAXAS!$C$13)), IF($A938=TAXAS!$A$14,IF($B938="CRÉDITO",$D938-($D938*TAXAS!$C$14)), IF($A938=TAXAS!$A$15,IF($B938="CRÉDITO",$D938-($D938*TAXAS!$C$15)), IF($A938=TAXAS!$A$16,IF($B938="CRÉDITO",$D938-($D938*TAXAS!$C$16)), IF($A938=TAXAS!$A$17,IF($B938="CRÉDITO",$D938-($D938*TAXAS!$C$17)), IF($A938=TAXAS!$A$18,IF($B938="CRÉDITO",$D938-($D938*TAXAS!$C$18)), IF($A938=TAXAS!$A$19,IF($B938="CRÉDITO",$D938-($D938*TAXAS!$C$19)), IF($A938=TAXAS!$A$20,IF($B938="CRÉDITO",$D938-($D938*TAXAS!$C$20)), IF($A938=TAXAS!$A$21,IF($B938="CRÉDITO",$D938-($D938*TAXAS!$C$21)), IF($A938=TAXAS!$A$22,IF($B938="CRÉDITO",$D938-($D938*TAXAS!$C$22)), IF($A938=TAXAS!$A$23,IF($B938="CRÉDITO",$D938-($D938*TAXAS!$C$23)), IF($A938=TAXAS!$A$24,IF($B938="CRÉDITO",$D938-($D938*TAXAS!$C$24)), IF($A938=TAXAS!$A$25,IF($B938="CRÉDITO",$D938-($D938*TAXAS!$C$25)), IF($A938=TAXAS!$A$26,IF($B938="CRÉDITO",$D938-($D938*TAXAS!$C$26)), IF($A938=TAXAS!$A$27,IF($B938="CRÉDITO",$D938-($D938*TAXAS!$C$27))))))))))))))))))))))))))/1</f>
        <v>0</v>
      </c>
      <c r="G938" s="9">
        <f>IF($A938="VISA",IF($B938="PARCELADO ATÉ 3X",$D938-(D938*TAXAS!$D$4))/3,IF($A938="MASTER",IF($B938="PARCELADO ATÉ 3X",$D938-(D938*TAXAS!$D$5))/3,IF($A938="ELO",IF($B938="PARCELADO ATÉ 3X",$D938-(D938*TAXAS!$D$6))/3,IF($A938="HIPERCARD",IF($B938="PARCELADO ATÉ 3X",$D938-(D938*TAXAS!$D$7))/3,IF($A938="DINERS",IF($B938="PARCELADO ATÉ 3X",$D938-(D938*TAXAS!$D$8))/3,IF($A938="AMERICA EXPRESS",IF($B938="PARCELADO ATÉ 3X",$D938-(D938*TAXAS!$D$9))/3,IF($A938=TAXAS!$A$10,IF($B938="PARCELADO ATÉ 3X",$D938-($D938*TAXAS!$D$10))/3,IF($A938=TAXAS!$A$11,IF($B938="PARCELADO ATÉ 3X",$D938-($D938*TAXAS!$D$11))/3,IF($A938=TAXAS!$A$12,IF($B938="PARCELADO ATÉ 3X",$D938-($D938*TAXAS!$D$12))/3,IF($A938=TAXAS!$A$13,IF($B938="PARCELADO ATÉ 3X",$D938-($D938*TAXAS!$D$13))/3,IF($A938=TAXAS!$A$14,IF($B938="PARCELADO ATÉ 3X",$D938-($D938*TAXAS!$D$14))/3,IF($A938=TAXAS!$A$15,IF($B938="PARCELADO ATÉ 3X",$D938-($D938*TAXAS!$D$15))/3,IF($A938=TAXAS!$A$16,IF($B938="PARCELADO ATÉ 3X",$D938-($D938*TAXAS!$D$16))/3,IF($A938=TAXAS!$A$17,IF($B938="PARCELADO ATÉ 3X",$D938-($D938*TAXAS!$D$17))/3,IF($A938=TAXAS!$A$18,IF($B938="PARCELADO ATÉ 3X",$D938-($D938*TAXAS!$D$18))/3,IF($A938=TAXAS!$A$19,IF($B938="PARCELADO ATÉ 3X",$D938-($D938*TAXAS!$D$19))/3,IF($A938=TAXAS!$A$20,IF($B938="PARCELADO ATÉ 3X",$D938-($D938*TAXAS!$D$20))/3,IF($A938=TAXAS!$A$21,IF($B938="PARCELADO ATÉ 3X",$D938-($D938*TAXAS!$D$21))/3,IF($A938=TAXAS!$A$22,IF($B938="PARCELADO ATÉ 3X",$D938-($D938*TAXAS!$D$22))/3,IF($A938=TAXAS!$A$23,IF($B938="PARCELADO ATÉ 3X",$D938-($D938*TAXAS!$D$23))/3,IF($A938=TAXAS!$A$24,IF($B938="PARCELADO ATÉ 3X",$D938-($D938*TAXAS!$D$24))/3,IF($A938=TAXAS!$A$25,IF($B938="PARCELADO ATÉ 3X",$D938-($D938*TAXAS!$D$25))/3,IF($A938=TAXAS!$A$26,IF($B938="PARCELADO ATÉ 3X",$D938-($D938*TAXAS!$D$26))/3,IF($A938=TAXAS!$A$27,IF($B938="PARCELADO ATÉ 3X",$D938-($D938*TAXAS!$D$27))/3))))))))))))))))))))))))/1</f>
        <v>0</v>
      </c>
      <c r="H938" s="9">
        <f>IF($A938="VISA",IF($B938="PARCELADO ATÉ 6X",$D938-(D938*TAXAS!$E$4))/6,IF($A938="MASTER",IF($B938="PARCELADO ATÉ 6X",$D938-(D938*TAXAS!$E$5))/6,IF($A938="ELO",IF($B938="PARCELADO ATÉ 6X",$D938-(D938*TAXAS!$E$6))/6,IF($A938="HIPERCARD",IF($B938="PARCELADO ATÉ 6X",$D938-(D938*TAXAS!$E$7))/6,IF($A938="DINERS",IF($B938="PARCELADO ATÉ 6X",$D938-(D938*TAXAS!$E$8))/6,IF($A938="AMERICA EXPRESS",IF($B938="PARCELADO ATÉ 6X",$D938-(D938*TAXAS!$E$9))/6,IF($A938=TAXAS!$A$10,IF($B938="PARCELADO ATÉ 6X",$D938-($D938*TAXAS!$E$10))/6,IF($A938=TAXAS!$A$11,IF($B938="PARCELADO ATÉ 6X",$D938-($D938*TAXAS!$E$11))/6,IF($A938=TAXAS!$A$12,IF($B938="PARCELADO ATÉ 6X",$D938-($D938*TAXAS!$E$12))/6,IF($A938=TAXAS!$A$13,IF($B938="PARCELADO ATÉ 6X",$D938-($D938*TAXAS!$E$13))/6,IF($A938=TAXAS!$A$14,IF($B938="PARCELADO ATÉ 6X",$D938-($D938*TAXAS!$E$14))/6,IF($A938=TAXAS!$A$15,IF($B938="PARCELADO ATÉ 6X",$D938-($D938*TAXAS!$E$15))/6,IF($A938=TAXAS!$A$16,IF($B938="PARCELADO ATÉ 6X",$D938-($D938*TAXAS!$E$16))/6,IF($A938=TAXAS!$A$17,IF($B938="PARCELADO ATÉ 6X",$D938-($D938*TAXAS!$E$17))/6,IF($A938=TAXAS!$A$18,IF($B938="PARCELADO ATÉ 6X",$D938-($D938*TAXAS!$E$18))/6,IF($A938=TAXAS!$A$19,IF($B938="PARCELADO ATÉ 6X",$D938-($D938*TAXAS!$E$19))/6,IF($A938=TAXAS!$A$20,IF($B938="PARCELADO ATÉ 6X",$D938-($D938*TAXAS!$E$20))/6,IF($A938=TAXAS!$A$21,IF($B938="PARCELADO ATÉ 6X",$D938-($D938*TAXAS!$E$21))/6,IF($A938=TAXAS!$A$22,IF($B938="PARCELADO ATÉ 6X",$D938-($D938*TAXAS!$E$22))/6,IF($A938=TAXAS!$A$23,IF($B938="PARCELADO ATÉ 6X",$D938-($D938*TAXAS!$E$23))/6,IF($A938=TAXAS!$A$24,IF($B938="PARCELADO ATÉ 6X",$D938-($D938*TAXAS!$E$24))/6,IF($A938=TAXAS!$A$25,IF($B938="PARCELADO ATÉ 6X",$D938-($D938*TAXAS!$E$25))/6,IF($A938=TAXAS!$A$26,IF($B938="PARCELADO ATÉ 6X",$D938-($D938*TAXAS!$E$26))/6,IF($A938=TAXAS!$A$27,IF($B938="PARCELADO ATÉ 6X",$D938-($D938*TAXAS!$E$27))/6))))))))))))))))))))))))/1</f>
        <v>0</v>
      </c>
      <c r="I938" s="9">
        <f>IF($A938="VISA",IF($B938="PARCELADO ATÉ 12X",$D938-(D938*TAXAS!$F$4))/12,IF($A938="MASTER",IF($B938="PARCELADO ATÉ 12X",$D938-(D938*TAXAS!$F$5))/12,IF($A938="ELO",IF($B938="PARCELADO ATÉ 12X",$D938-(D938*TAXAS!$F$6))/12,IF($A938="HIPERCARD",IF($B938="PARCELADO ATÉ 12X",$D938-(D938*TAXAS!$F$7))/12,IF($A938="DINERS",IF($B938="PARCELADO ATÉ 12X",$D938-(D938*TAXAS!$F$8))/12,IF($A938="AMERICA EXPRESS",IF($B938="PARCELADO ATÉ 12X",$D938-(D938*TAXAS!$F$9))/12,IF($A938=TAXAS!$A$10,IF($B938="PARCELADO ATÉ 12X",$D938-($D938*TAXAS!$F$10))/12,IF($A938=TAXAS!$A$11,IF($B938="PARCELADO ATÉ 12X",$D938-($D938*TAXAS!$F$11))/12,IF($A938=TAXAS!$A$12,IF($B938="PARCELADO ATÉ 12X",$D938-($D938*TAXAS!$F$12))/12,IF($A938=TAXAS!$A$13,IF($B938="PARCELADO ATÉ 12X",$D938-($D938*TAXAS!$F$13))/12,IF($A938=TAXAS!$A$14,IF($B938="PARCELADO ATÉ 12X",$D938-($D938*TAXAS!$F$14))/12,IF($A938=TAXAS!$A$15,IF($B938="PARCELADO ATÉ 12X",$D938-($D938*TAXAS!$F$15))/12,IF($A938=TAXAS!$A$16,IF($B938="PARCELADO ATÉ 12X",$D938-($D938*TAXAS!$F$16))/12,IF($A938=TAXAS!$A$17,IF($B938="PARCELADO ATÉ 12X",$D938-($D938*TAXAS!$F$17))/12,IF($A938=TAXAS!$A$18,IF($B938="PARCELADO ATÉ 12X",$D938-($D938*TAXAS!$F$18))/12,IF($A938=TAXAS!$A$19,IF($B938="PARCELADO ATÉ 12X",$D938-($D938*TAXAS!$F$19))/12,IF($A938=TAXAS!$A$20,IF($B938="PARCELADO ATÉ 12X",$D938-($D938*TAXAS!$F$20))/12,IF($A938=TAXAS!$A$21,IF($B938="PARCELADO ATÉ 12X",$D938-($D938*TAXAS!$F$21))/12,IF($A938=TAXAS!$A$22,IF($B938="PARCELADO ATÉ 12X",$D938-($D938*TAXAS!$F$22))/12,IF($A938=TAXAS!$A$23,IF($B938="PARCELADO ATÉ 12X",$D938-($D938*TAXAS!$F$23))/12,IF($A938=TAXAS!$A$24,IF($B938="PARCELADO ATÉ 12X",$D938-($D938*TAXAS!$F$24))/12,IF($A938=TAXAS!$A$25,IF($B938="PARCELADO ATÉ 12X",$D938-($D938*TAXAS!$F$25))/12,IF($A938=TAXAS!$A$26,IF($B938="PARCELADO ATÉ 12X",$D938-($D938*TAXAS!$F$26))/12,IF($A938=TAXAS!$A$27,IF($B938="PARCELADO ATÉ 12X",$D938-($D938*TAXAS!$F$27))/12))))))))))))))))))))))))/1</f>
        <v>0</v>
      </c>
      <c r="J938" s="8">
        <f t="shared" si="0"/>
        <v>0</v>
      </c>
      <c r="K938" s="10" t="b">
        <f>IF($B938="PARCELADO ATÉ 3X",($D938-($D938*TAXAS!$D$4))-$J938)</f>
        <v>0</v>
      </c>
      <c r="L938" s="10" t="b">
        <f>IF($B938="PARCELADO ATÉ 6X",($D938-($D938*TAXAS!$E$4))-$J938)</f>
        <v>0</v>
      </c>
      <c r="M938" s="10" t="b">
        <f>IF($B938="PARCELADO ATÉ 12X",($D938-($D938*TAXAS!$F$4))-$J938)</f>
        <v>0</v>
      </c>
      <c r="N938" s="8">
        <f t="shared" si="1"/>
        <v>0</v>
      </c>
      <c r="O938" s="10">
        <f t="shared" si="2"/>
        <v>0</v>
      </c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spans="1:31" ht="15.75" customHeight="1" x14ac:dyDescent="0.2">
      <c r="A939" s="3"/>
      <c r="B939" s="5"/>
      <c r="C939" s="6"/>
      <c r="D939" s="42"/>
      <c r="E939" s="8">
        <f>IF($A939="VISA",IF($B939="DÉBITO",$D939-($D939*TAXAS!$B$4)),IF($A939="MASTER",IF($B939="DÉBITO",$D939-($D939*TAXAS!$B$5)),IF($A939="ELO", IF($B939="DÉBITO",$D939-($D939*TAXAS!$B$6)),IF($A939="HIPERCARD",IF($B939="DÉBITO",$D939-($D939*TAXAS!$B$7)),IF($A939="DINERS",IF($B939="DÉBITO",$D939-($D939*TAXAS!$B$8)),IF($A939="AMERICA EXPRESS",IF($B939="DÉBITO",$D939-($D939*TAXAS!$B$9)),IF($A939=TAXAS!$A$10,IF($B939="DÉBITO",$D939-($D939*TAXAS!$B$10)), IF($A939=TAXAS!$A$11,IF($B939="DÉBITO",$D939-($D939*TAXAS!$B$11)), IF($A939=TAXAS!$A$12,IF($B939="DÉBITO",$D939-($D939*TAXAS!$B$12)), IF($A939=TAXAS!$A$13,IF($B939="DÉBITO",$D939-($D939*TAXAS!$B$13)), IF($A939=TAXAS!$A$14,IF($B939="DÉBITO",$D939-($D939*TAXAS!$B$14)), IF($A939=TAXAS!$A$15,IF($B939="DÉBITO",$D939-($D939*TAXAS!$B$15)), IF($A939=TAXAS!$A$16,IF($B939="DÉBITO",$D939-($D939*TAXAS!$B$16)), IF($A939=TAXAS!$A$17,IF($B939="DÉBITO",$D939-($D939*TAXAS!$B$17)), IF($A939=TAXAS!$A$18,IF($B939="DÉBITO",$D939-($D939*TAXAS!$B$18)), IF($A939=TAXAS!$A$19,IF($B939="DÉBITO",$D939-($D939*TAXAS!$B$19)), IF($A939=TAXAS!$A$20,IF($B939="DÉBITO",$D939-($D939*TAXAS!$B$20)), IF($A939=TAXAS!$A$21,IF($B939="DÉBITO",$D939-($D939*TAXAS!$B$21)), IF($A939=TAXAS!$A$22,IF($B939="DÉBITO",$D939-($D939*TAXAS!$B$22)), IF($A939=TAXAS!$A$23,IF($B939="DÉBITO",$D939-($D939*TAXAS!$B$23)), IF($A939=TAXAS!$A$24,IF($B939="DÉBITO",$D939-($D939*TAXAS!$B$24)), IF($A939=TAXAS!$A$25,IF($B939="DÉBITO",$D939-($D939*TAXAS!$B$25)), IF($A939=TAXAS!$A$26,IF($B939="DÉBITO",$D939-($D939*TAXAS!$B$26)), IF($A939=TAXAS!$A$27,IF($B939="DÉBITO",$D939-($D939*TAXAS!$B$27))))))))))))))))))))))))))/1</f>
        <v>0</v>
      </c>
      <c r="F939" s="8">
        <f>IF($A939="VISA",IF($B939="CRÉDITO",$D939-($D939*TAXAS!$C$4)),IF($A939="MASTER",IF($B939="CRÉDITO",$D939-($D939*TAXAS!$C$5)),IF($A939="ELO", IF($B939="CRÉDITO",$D939-($D939*TAXAS!$C$6)),IF($A939="HIPERCARD",IF($B939="CRÉDITO",$D939-($D939*TAXAS!$C$7)),IF($A939="DINERS",IF($B939="CRÉDITO",$D939-($D939*TAXAS!$C$8)),IF($A939="AMERICA EXPRESS",IF($B939="CRÉDITO",$D939-($D939*TAXAS!$C$9)),IF($A939=TAXAS!$A$10,IF($B939="CRÉDITO",$D939-($D939*TAXAS!$C$10)), IF($A939=TAXAS!$A$11,IF($B939="CRÉDITO",$D939-($D939*TAXAS!$C$11)), IF($A939=TAXAS!$A$12,IF($B939="CRÉDITO",$D939-($D939*TAXAS!$C$12)), IF($A939=TAXAS!$A$13,IF($B939="CRÉDITO",$D939-($D939*TAXAS!$C$13)), IF($A939=TAXAS!$A$14,IF($B939="CRÉDITO",$D939-($D939*TAXAS!$C$14)), IF($A939=TAXAS!$A$15,IF($B939="CRÉDITO",$D939-($D939*TAXAS!$C$15)), IF($A939=TAXAS!$A$16,IF($B939="CRÉDITO",$D939-($D939*TAXAS!$C$16)), IF($A939=TAXAS!$A$17,IF($B939="CRÉDITO",$D939-($D939*TAXAS!$C$17)), IF($A939=TAXAS!$A$18,IF($B939="CRÉDITO",$D939-($D939*TAXAS!$C$18)), IF($A939=TAXAS!$A$19,IF($B939="CRÉDITO",$D939-($D939*TAXAS!$C$19)), IF($A939=TAXAS!$A$20,IF($B939="CRÉDITO",$D939-($D939*TAXAS!$C$20)), IF($A939=TAXAS!$A$21,IF($B939="CRÉDITO",$D939-($D939*TAXAS!$C$21)), IF($A939=TAXAS!$A$22,IF($B939="CRÉDITO",$D939-($D939*TAXAS!$C$22)), IF($A939=TAXAS!$A$23,IF($B939="CRÉDITO",$D939-($D939*TAXAS!$C$23)), IF($A939=TAXAS!$A$24,IF($B939="CRÉDITO",$D939-($D939*TAXAS!$C$24)), IF($A939=TAXAS!$A$25,IF($B939="CRÉDITO",$D939-($D939*TAXAS!$C$25)), IF($A939=TAXAS!$A$26,IF($B939="CRÉDITO",$D939-($D939*TAXAS!$C$26)), IF($A939=TAXAS!$A$27,IF($B939="CRÉDITO",$D939-($D939*TAXAS!$C$27))))))))))))))))))))))))))/1</f>
        <v>0</v>
      </c>
      <c r="G939" s="9">
        <f>IF($A939="VISA",IF($B939="PARCELADO ATÉ 3X",$D939-(D939*TAXAS!$D$4))/3,IF($A939="MASTER",IF($B939="PARCELADO ATÉ 3X",$D939-(D939*TAXAS!$D$5))/3,IF($A939="ELO",IF($B939="PARCELADO ATÉ 3X",$D939-(D939*TAXAS!$D$6))/3,IF($A939="HIPERCARD",IF($B939="PARCELADO ATÉ 3X",$D939-(D939*TAXAS!$D$7))/3,IF($A939="DINERS",IF($B939="PARCELADO ATÉ 3X",$D939-(D939*TAXAS!$D$8))/3,IF($A939="AMERICA EXPRESS",IF($B939="PARCELADO ATÉ 3X",$D939-(D939*TAXAS!$D$9))/3,IF($A939=TAXAS!$A$10,IF($B939="PARCELADO ATÉ 3X",$D939-($D939*TAXAS!$D$10))/3,IF($A939=TAXAS!$A$11,IF($B939="PARCELADO ATÉ 3X",$D939-($D939*TAXAS!$D$11))/3,IF($A939=TAXAS!$A$12,IF($B939="PARCELADO ATÉ 3X",$D939-($D939*TAXAS!$D$12))/3,IF($A939=TAXAS!$A$13,IF($B939="PARCELADO ATÉ 3X",$D939-($D939*TAXAS!$D$13))/3,IF($A939=TAXAS!$A$14,IF($B939="PARCELADO ATÉ 3X",$D939-($D939*TAXAS!$D$14))/3,IF($A939=TAXAS!$A$15,IF($B939="PARCELADO ATÉ 3X",$D939-($D939*TAXAS!$D$15))/3,IF($A939=TAXAS!$A$16,IF($B939="PARCELADO ATÉ 3X",$D939-($D939*TAXAS!$D$16))/3,IF($A939=TAXAS!$A$17,IF($B939="PARCELADO ATÉ 3X",$D939-($D939*TAXAS!$D$17))/3,IF($A939=TAXAS!$A$18,IF($B939="PARCELADO ATÉ 3X",$D939-($D939*TAXAS!$D$18))/3,IF($A939=TAXAS!$A$19,IF($B939="PARCELADO ATÉ 3X",$D939-($D939*TAXAS!$D$19))/3,IF($A939=TAXAS!$A$20,IF($B939="PARCELADO ATÉ 3X",$D939-($D939*TAXAS!$D$20))/3,IF($A939=TAXAS!$A$21,IF($B939="PARCELADO ATÉ 3X",$D939-($D939*TAXAS!$D$21))/3,IF($A939=TAXAS!$A$22,IF($B939="PARCELADO ATÉ 3X",$D939-($D939*TAXAS!$D$22))/3,IF($A939=TAXAS!$A$23,IF($B939="PARCELADO ATÉ 3X",$D939-($D939*TAXAS!$D$23))/3,IF($A939=TAXAS!$A$24,IF($B939="PARCELADO ATÉ 3X",$D939-($D939*TAXAS!$D$24))/3,IF($A939=TAXAS!$A$25,IF($B939="PARCELADO ATÉ 3X",$D939-($D939*TAXAS!$D$25))/3,IF($A939=TAXAS!$A$26,IF($B939="PARCELADO ATÉ 3X",$D939-($D939*TAXAS!$D$26))/3,IF($A939=TAXAS!$A$27,IF($B939="PARCELADO ATÉ 3X",$D939-($D939*TAXAS!$D$27))/3))))))))))))))))))))))))/1</f>
        <v>0</v>
      </c>
      <c r="H939" s="9">
        <f>IF($A939="VISA",IF($B939="PARCELADO ATÉ 6X",$D939-(D939*TAXAS!$E$4))/6,IF($A939="MASTER",IF($B939="PARCELADO ATÉ 6X",$D939-(D939*TAXAS!$E$5))/6,IF($A939="ELO",IF($B939="PARCELADO ATÉ 6X",$D939-(D939*TAXAS!$E$6))/6,IF($A939="HIPERCARD",IF($B939="PARCELADO ATÉ 6X",$D939-(D939*TAXAS!$E$7))/6,IF($A939="DINERS",IF($B939="PARCELADO ATÉ 6X",$D939-(D939*TAXAS!$E$8))/6,IF($A939="AMERICA EXPRESS",IF($B939="PARCELADO ATÉ 6X",$D939-(D939*TAXAS!$E$9))/6,IF($A939=TAXAS!$A$10,IF($B939="PARCELADO ATÉ 6X",$D939-($D939*TAXAS!$E$10))/6,IF($A939=TAXAS!$A$11,IF($B939="PARCELADO ATÉ 6X",$D939-($D939*TAXAS!$E$11))/6,IF($A939=TAXAS!$A$12,IF($B939="PARCELADO ATÉ 6X",$D939-($D939*TAXAS!$E$12))/6,IF($A939=TAXAS!$A$13,IF($B939="PARCELADO ATÉ 6X",$D939-($D939*TAXAS!$E$13))/6,IF($A939=TAXAS!$A$14,IF($B939="PARCELADO ATÉ 6X",$D939-($D939*TAXAS!$E$14))/6,IF($A939=TAXAS!$A$15,IF($B939="PARCELADO ATÉ 6X",$D939-($D939*TAXAS!$E$15))/6,IF($A939=TAXAS!$A$16,IF($B939="PARCELADO ATÉ 6X",$D939-($D939*TAXAS!$E$16))/6,IF($A939=TAXAS!$A$17,IF($B939="PARCELADO ATÉ 6X",$D939-($D939*TAXAS!$E$17))/6,IF($A939=TAXAS!$A$18,IF($B939="PARCELADO ATÉ 6X",$D939-($D939*TAXAS!$E$18))/6,IF($A939=TAXAS!$A$19,IF($B939="PARCELADO ATÉ 6X",$D939-($D939*TAXAS!$E$19))/6,IF($A939=TAXAS!$A$20,IF($B939="PARCELADO ATÉ 6X",$D939-($D939*TAXAS!$E$20))/6,IF($A939=TAXAS!$A$21,IF($B939="PARCELADO ATÉ 6X",$D939-($D939*TAXAS!$E$21))/6,IF($A939=TAXAS!$A$22,IF($B939="PARCELADO ATÉ 6X",$D939-($D939*TAXAS!$E$22))/6,IF($A939=TAXAS!$A$23,IF($B939="PARCELADO ATÉ 6X",$D939-($D939*TAXAS!$E$23))/6,IF($A939=TAXAS!$A$24,IF($B939="PARCELADO ATÉ 6X",$D939-($D939*TAXAS!$E$24))/6,IF($A939=TAXAS!$A$25,IF($B939="PARCELADO ATÉ 6X",$D939-($D939*TAXAS!$E$25))/6,IF($A939=TAXAS!$A$26,IF($B939="PARCELADO ATÉ 6X",$D939-($D939*TAXAS!$E$26))/6,IF($A939=TAXAS!$A$27,IF($B939="PARCELADO ATÉ 6X",$D939-($D939*TAXAS!$E$27))/6))))))))))))))))))))))))/1</f>
        <v>0</v>
      </c>
      <c r="I939" s="9">
        <f>IF($A939="VISA",IF($B939="PARCELADO ATÉ 12X",$D939-(D939*TAXAS!$F$4))/12,IF($A939="MASTER",IF($B939="PARCELADO ATÉ 12X",$D939-(D939*TAXAS!$F$5))/12,IF($A939="ELO",IF($B939="PARCELADO ATÉ 12X",$D939-(D939*TAXAS!$F$6))/12,IF($A939="HIPERCARD",IF($B939="PARCELADO ATÉ 12X",$D939-(D939*TAXAS!$F$7))/12,IF($A939="DINERS",IF($B939="PARCELADO ATÉ 12X",$D939-(D939*TAXAS!$F$8))/12,IF($A939="AMERICA EXPRESS",IF($B939="PARCELADO ATÉ 12X",$D939-(D939*TAXAS!$F$9))/12,IF($A939=TAXAS!$A$10,IF($B939="PARCELADO ATÉ 12X",$D939-($D939*TAXAS!$F$10))/12,IF($A939=TAXAS!$A$11,IF($B939="PARCELADO ATÉ 12X",$D939-($D939*TAXAS!$F$11))/12,IF($A939=TAXAS!$A$12,IF($B939="PARCELADO ATÉ 12X",$D939-($D939*TAXAS!$F$12))/12,IF($A939=TAXAS!$A$13,IF($B939="PARCELADO ATÉ 12X",$D939-($D939*TAXAS!$F$13))/12,IF($A939=TAXAS!$A$14,IF($B939="PARCELADO ATÉ 12X",$D939-($D939*TAXAS!$F$14))/12,IF($A939=TAXAS!$A$15,IF($B939="PARCELADO ATÉ 12X",$D939-($D939*TAXAS!$F$15))/12,IF($A939=TAXAS!$A$16,IF($B939="PARCELADO ATÉ 12X",$D939-($D939*TAXAS!$F$16))/12,IF($A939=TAXAS!$A$17,IF($B939="PARCELADO ATÉ 12X",$D939-($D939*TAXAS!$F$17))/12,IF($A939=TAXAS!$A$18,IF($B939="PARCELADO ATÉ 12X",$D939-($D939*TAXAS!$F$18))/12,IF($A939=TAXAS!$A$19,IF($B939="PARCELADO ATÉ 12X",$D939-($D939*TAXAS!$F$19))/12,IF($A939=TAXAS!$A$20,IF($B939="PARCELADO ATÉ 12X",$D939-($D939*TAXAS!$F$20))/12,IF($A939=TAXAS!$A$21,IF($B939="PARCELADO ATÉ 12X",$D939-($D939*TAXAS!$F$21))/12,IF($A939=TAXAS!$A$22,IF($B939="PARCELADO ATÉ 12X",$D939-($D939*TAXAS!$F$22))/12,IF($A939=TAXAS!$A$23,IF($B939="PARCELADO ATÉ 12X",$D939-($D939*TAXAS!$F$23))/12,IF($A939=TAXAS!$A$24,IF($B939="PARCELADO ATÉ 12X",$D939-($D939*TAXAS!$F$24))/12,IF($A939=TAXAS!$A$25,IF($B939="PARCELADO ATÉ 12X",$D939-($D939*TAXAS!$F$25))/12,IF($A939=TAXAS!$A$26,IF($B939="PARCELADO ATÉ 12X",$D939-($D939*TAXAS!$F$26))/12,IF($A939=TAXAS!$A$27,IF($B939="PARCELADO ATÉ 12X",$D939-($D939*TAXAS!$F$27))/12))))))))))))))))))))))))/1</f>
        <v>0</v>
      </c>
      <c r="J939" s="8">
        <f t="shared" si="0"/>
        <v>0</v>
      </c>
      <c r="K939" s="10" t="b">
        <f>IF($B939="PARCELADO ATÉ 3X",($D939-($D939*TAXAS!$D$4))-$J939)</f>
        <v>0</v>
      </c>
      <c r="L939" s="10" t="b">
        <f>IF($B939="PARCELADO ATÉ 6X",($D939-($D939*TAXAS!$E$4))-$J939)</f>
        <v>0</v>
      </c>
      <c r="M939" s="10" t="b">
        <f>IF($B939="PARCELADO ATÉ 12X",($D939-($D939*TAXAS!$F$4))-$J939)</f>
        <v>0</v>
      </c>
      <c r="N939" s="8">
        <f t="shared" si="1"/>
        <v>0</v>
      </c>
      <c r="O939" s="10">
        <f t="shared" si="2"/>
        <v>0</v>
      </c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spans="1:31" ht="15.75" customHeight="1" x14ac:dyDescent="0.2">
      <c r="A940" s="3"/>
      <c r="B940" s="5"/>
      <c r="C940" s="6"/>
      <c r="D940" s="42"/>
      <c r="E940" s="8">
        <f>IF($A940="VISA",IF($B940="DÉBITO",$D940-($D940*TAXAS!$B$4)),IF($A940="MASTER",IF($B940="DÉBITO",$D940-($D940*TAXAS!$B$5)),IF($A940="ELO", IF($B940="DÉBITO",$D940-($D940*TAXAS!$B$6)),IF($A940="HIPERCARD",IF($B940="DÉBITO",$D940-($D940*TAXAS!$B$7)),IF($A940="DINERS",IF($B940="DÉBITO",$D940-($D940*TAXAS!$B$8)),IF($A940="AMERICA EXPRESS",IF($B940="DÉBITO",$D940-($D940*TAXAS!$B$9)),IF($A940=TAXAS!$A$10,IF($B940="DÉBITO",$D940-($D940*TAXAS!$B$10)), IF($A940=TAXAS!$A$11,IF($B940="DÉBITO",$D940-($D940*TAXAS!$B$11)), IF($A940=TAXAS!$A$12,IF($B940="DÉBITO",$D940-($D940*TAXAS!$B$12)), IF($A940=TAXAS!$A$13,IF($B940="DÉBITO",$D940-($D940*TAXAS!$B$13)), IF($A940=TAXAS!$A$14,IF($B940="DÉBITO",$D940-($D940*TAXAS!$B$14)), IF($A940=TAXAS!$A$15,IF($B940="DÉBITO",$D940-($D940*TAXAS!$B$15)), IF($A940=TAXAS!$A$16,IF($B940="DÉBITO",$D940-($D940*TAXAS!$B$16)), IF($A940=TAXAS!$A$17,IF($B940="DÉBITO",$D940-($D940*TAXAS!$B$17)), IF($A940=TAXAS!$A$18,IF($B940="DÉBITO",$D940-($D940*TAXAS!$B$18)), IF($A940=TAXAS!$A$19,IF($B940="DÉBITO",$D940-($D940*TAXAS!$B$19)), IF($A940=TAXAS!$A$20,IF($B940="DÉBITO",$D940-($D940*TAXAS!$B$20)), IF($A940=TAXAS!$A$21,IF($B940="DÉBITO",$D940-($D940*TAXAS!$B$21)), IF($A940=TAXAS!$A$22,IF($B940="DÉBITO",$D940-($D940*TAXAS!$B$22)), IF($A940=TAXAS!$A$23,IF($B940="DÉBITO",$D940-($D940*TAXAS!$B$23)), IF($A940=TAXAS!$A$24,IF($B940="DÉBITO",$D940-($D940*TAXAS!$B$24)), IF($A940=TAXAS!$A$25,IF($B940="DÉBITO",$D940-($D940*TAXAS!$B$25)), IF($A940=TAXAS!$A$26,IF($B940="DÉBITO",$D940-($D940*TAXAS!$B$26)), IF($A940=TAXAS!$A$27,IF($B940="DÉBITO",$D940-($D940*TAXAS!$B$27))))))))))))))))))))))))))/1</f>
        <v>0</v>
      </c>
      <c r="F940" s="8">
        <f>IF($A940="VISA",IF($B940="CRÉDITO",$D940-($D940*TAXAS!$C$4)),IF($A940="MASTER",IF($B940="CRÉDITO",$D940-($D940*TAXAS!$C$5)),IF($A940="ELO", IF($B940="CRÉDITO",$D940-($D940*TAXAS!$C$6)),IF($A940="HIPERCARD",IF($B940="CRÉDITO",$D940-($D940*TAXAS!$C$7)),IF($A940="DINERS",IF($B940="CRÉDITO",$D940-($D940*TAXAS!$C$8)),IF($A940="AMERICA EXPRESS",IF($B940="CRÉDITO",$D940-($D940*TAXAS!$C$9)),IF($A940=TAXAS!$A$10,IF($B940="CRÉDITO",$D940-($D940*TAXAS!$C$10)), IF($A940=TAXAS!$A$11,IF($B940="CRÉDITO",$D940-($D940*TAXAS!$C$11)), IF($A940=TAXAS!$A$12,IF($B940="CRÉDITO",$D940-($D940*TAXAS!$C$12)), IF($A940=TAXAS!$A$13,IF($B940="CRÉDITO",$D940-($D940*TAXAS!$C$13)), IF($A940=TAXAS!$A$14,IF($B940="CRÉDITO",$D940-($D940*TAXAS!$C$14)), IF($A940=TAXAS!$A$15,IF($B940="CRÉDITO",$D940-($D940*TAXAS!$C$15)), IF($A940=TAXAS!$A$16,IF($B940="CRÉDITO",$D940-($D940*TAXAS!$C$16)), IF($A940=TAXAS!$A$17,IF($B940="CRÉDITO",$D940-($D940*TAXAS!$C$17)), IF($A940=TAXAS!$A$18,IF($B940="CRÉDITO",$D940-($D940*TAXAS!$C$18)), IF($A940=TAXAS!$A$19,IF($B940="CRÉDITO",$D940-($D940*TAXAS!$C$19)), IF($A940=TAXAS!$A$20,IF($B940="CRÉDITO",$D940-($D940*TAXAS!$C$20)), IF($A940=TAXAS!$A$21,IF($B940="CRÉDITO",$D940-($D940*TAXAS!$C$21)), IF($A940=TAXAS!$A$22,IF($B940="CRÉDITO",$D940-($D940*TAXAS!$C$22)), IF($A940=TAXAS!$A$23,IF($B940="CRÉDITO",$D940-($D940*TAXAS!$C$23)), IF($A940=TAXAS!$A$24,IF($B940="CRÉDITO",$D940-($D940*TAXAS!$C$24)), IF($A940=TAXAS!$A$25,IF($B940="CRÉDITO",$D940-($D940*TAXAS!$C$25)), IF($A940=TAXAS!$A$26,IF($B940="CRÉDITO",$D940-($D940*TAXAS!$C$26)), IF($A940=TAXAS!$A$27,IF($B940="CRÉDITO",$D940-($D940*TAXAS!$C$27))))))))))))))))))))))))))/1</f>
        <v>0</v>
      </c>
      <c r="G940" s="9">
        <f>IF($A940="VISA",IF($B940="PARCELADO ATÉ 3X",$D940-(D940*TAXAS!$D$4))/3,IF($A940="MASTER",IF($B940="PARCELADO ATÉ 3X",$D940-(D940*TAXAS!$D$5))/3,IF($A940="ELO",IF($B940="PARCELADO ATÉ 3X",$D940-(D940*TAXAS!$D$6))/3,IF($A940="HIPERCARD",IF($B940="PARCELADO ATÉ 3X",$D940-(D940*TAXAS!$D$7))/3,IF($A940="DINERS",IF($B940="PARCELADO ATÉ 3X",$D940-(D940*TAXAS!$D$8))/3,IF($A940="AMERICA EXPRESS",IF($B940="PARCELADO ATÉ 3X",$D940-(D940*TAXAS!$D$9))/3,IF($A940=TAXAS!$A$10,IF($B940="PARCELADO ATÉ 3X",$D940-($D940*TAXAS!$D$10))/3,IF($A940=TAXAS!$A$11,IF($B940="PARCELADO ATÉ 3X",$D940-($D940*TAXAS!$D$11))/3,IF($A940=TAXAS!$A$12,IF($B940="PARCELADO ATÉ 3X",$D940-($D940*TAXAS!$D$12))/3,IF($A940=TAXAS!$A$13,IF($B940="PARCELADO ATÉ 3X",$D940-($D940*TAXAS!$D$13))/3,IF($A940=TAXAS!$A$14,IF($B940="PARCELADO ATÉ 3X",$D940-($D940*TAXAS!$D$14))/3,IF($A940=TAXAS!$A$15,IF($B940="PARCELADO ATÉ 3X",$D940-($D940*TAXAS!$D$15))/3,IF($A940=TAXAS!$A$16,IF($B940="PARCELADO ATÉ 3X",$D940-($D940*TAXAS!$D$16))/3,IF($A940=TAXAS!$A$17,IF($B940="PARCELADO ATÉ 3X",$D940-($D940*TAXAS!$D$17))/3,IF($A940=TAXAS!$A$18,IF($B940="PARCELADO ATÉ 3X",$D940-($D940*TAXAS!$D$18))/3,IF($A940=TAXAS!$A$19,IF($B940="PARCELADO ATÉ 3X",$D940-($D940*TAXAS!$D$19))/3,IF($A940=TAXAS!$A$20,IF($B940="PARCELADO ATÉ 3X",$D940-($D940*TAXAS!$D$20))/3,IF($A940=TAXAS!$A$21,IF($B940="PARCELADO ATÉ 3X",$D940-($D940*TAXAS!$D$21))/3,IF($A940=TAXAS!$A$22,IF($B940="PARCELADO ATÉ 3X",$D940-($D940*TAXAS!$D$22))/3,IF($A940=TAXAS!$A$23,IF($B940="PARCELADO ATÉ 3X",$D940-($D940*TAXAS!$D$23))/3,IF($A940=TAXAS!$A$24,IF($B940="PARCELADO ATÉ 3X",$D940-($D940*TAXAS!$D$24))/3,IF($A940=TAXAS!$A$25,IF($B940="PARCELADO ATÉ 3X",$D940-($D940*TAXAS!$D$25))/3,IF($A940=TAXAS!$A$26,IF($B940="PARCELADO ATÉ 3X",$D940-($D940*TAXAS!$D$26))/3,IF($A940=TAXAS!$A$27,IF($B940="PARCELADO ATÉ 3X",$D940-($D940*TAXAS!$D$27))/3))))))))))))))))))))))))/1</f>
        <v>0</v>
      </c>
      <c r="H940" s="9">
        <f>IF($A940="VISA",IF($B940="PARCELADO ATÉ 6X",$D940-(D940*TAXAS!$E$4))/6,IF($A940="MASTER",IF($B940="PARCELADO ATÉ 6X",$D940-(D940*TAXAS!$E$5))/6,IF($A940="ELO",IF($B940="PARCELADO ATÉ 6X",$D940-(D940*TAXAS!$E$6))/6,IF($A940="HIPERCARD",IF($B940="PARCELADO ATÉ 6X",$D940-(D940*TAXAS!$E$7))/6,IF($A940="DINERS",IF($B940="PARCELADO ATÉ 6X",$D940-(D940*TAXAS!$E$8))/6,IF($A940="AMERICA EXPRESS",IF($B940="PARCELADO ATÉ 6X",$D940-(D940*TAXAS!$E$9))/6,IF($A940=TAXAS!$A$10,IF($B940="PARCELADO ATÉ 6X",$D940-($D940*TAXAS!$E$10))/6,IF($A940=TAXAS!$A$11,IF($B940="PARCELADO ATÉ 6X",$D940-($D940*TAXAS!$E$11))/6,IF($A940=TAXAS!$A$12,IF($B940="PARCELADO ATÉ 6X",$D940-($D940*TAXAS!$E$12))/6,IF($A940=TAXAS!$A$13,IF($B940="PARCELADO ATÉ 6X",$D940-($D940*TAXAS!$E$13))/6,IF($A940=TAXAS!$A$14,IF($B940="PARCELADO ATÉ 6X",$D940-($D940*TAXAS!$E$14))/6,IF($A940=TAXAS!$A$15,IF($B940="PARCELADO ATÉ 6X",$D940-($D940*TAXAS!$E$15))/6,IF($A940=TAXAS!$A$16,IF($B940="PARCELADO ATÉ 6X",$D940-($D940*TAXAS!$E$16))/6,IF($A940=TAXAS!$A$17,IF($B940="PARCELADO ATÉ 6X",$D940-($D940*TAXAS!$E$17))/6,IF($A940=TAXAS!$A$18,IF($B940="PARCELADO ATÉ 6X",$D940-($D940*TAXAS!$E$18))/6,IF($A940=TAXAS!$A$19,IF($B940="PARCELADO ATÉ 6X",$D940-($D940*TAXAS!$E$19))/6,IF($A940=TAXAS!$A$20,IF($B940="PARCELADO ATÉ 6X",$D940-($D940*TAXAS!$E$20))/6,IF($A940=TAXAS!$A$21,IF($B940="PARCELADO ATÉ 6X",$D940-($D940*TAXAS!$E$21))/6,IF($A940=TAXAS!$A$22,IF($B940="PARCELADO ATÉ 6X",$D940-($D940*TAXAS!$E$22))/6,IF($A940=TAXAS!$A$23,IF($B940="PARCELADO ATÉ 6X",$D940-($D940*TAXAS!$E$23))/6,IF($A940=TAXAS!$A$24,IF($B940="PARCELADO ATÉ 6X",$D940-($D940*TAXAS!$E$24))/6,IF($A940=TAXAS!$A$25,IF($B940="PARCELADO ATÉ 6X",$D940-($D940*TAXAS!$E$25))/6,IF($A940=TAXAS!$A$26,IF($B940="PARCELADO ATÉ 6X",$D940-($D940*TAXAS!$E$26))/6,IF($A940=TAXAS!$A$27,IF($B940="PARCELADO ATÉ 6X",$D940-($D940*TAXAS!$E$27))/6))))))))))))))))))))))))/1</f>
        <v>0</v>
      </c>
      <c r="I940" s="9">
        <f>IF($A940="VISA",IF($B940="PARCELADO ATÉ 12X",$D940-(D940*TAXAS!$F$4))/12,IF($A940="MASTER",IF($B940="PARCELADO ATÉ 12X",$D940-(D940*TAXAS!$F$5))/12,IF($A940="ELO",IF($B940="PARCELADO ATÉ 12X",$D940-(D940*TAXAS!$F$6))/12,IF($A940="HIPERCARD",IF($B940="PARCELADO ATÉ 12X",$D940-(D940*TAXAS!$F$7))/12,IF($A940="DINERS",IF($B940="PARCELADO ATÉ 12X",$D940-(D940*TAXAS!$F$8))/12,IF($A940="AMERICA EXPRESS",IF($B940="PARCELADO ATÉ 12X",$D940-(D940*TAXAS!$F$9))/12,IF($A940=TAXAS!$A$10,IF($B940="PARCELADO ATÉ 12X",$D940-($D940*TAXAS!$F$10))/12,IF($A940=TAXAS!$A$11,IF($B940="PARCELADO ATÉ 12X",$D940-($D940*TAXAS!$F$11))/12,IF($A940=TAXAS!$A$12,IF($B940="PARCELADO ATÉ 12X",$D940-($D940*TAXAS!$F$12))/12,IF($A940=TAXAS!$A$13,IF($B940="PARCELADO ATÉ 12X",$D940-($D940*TAXAS!$F$13))/12,IF($A940=TAXAS!$A$14,IF($B940="PARCELADO ATÉ 12X",$D940-($D940*TAXAS!$F$14))/12,IF($A940=TAXAS!$A$15,IF($B940="PARCELADO ATÉ 12X",$D940-($D940*TAXAS!$F$15))/12,IF($A940=TAXAS!$A$16,IF($B940="PARCELADO ATÉ 12X",$D940-($D940*TAXAS!$F$16))/12,IF($A940=TAXAS!$A$17,IF($B940="PARCELADO ATÉ 12X",$D940-($D940*TAXAS!$F$17))/12,IF($A940=TAXAS!$A$18,IF($B940="PARCELADO ATÉ 12X",$D940-($D940*TAXAS!$F$18))/12,IF($A940=TAXAS!$A$19,IF($B940="PARCELADO ATÉ 12X",$D940-($D940*TAXAS!$F$19))/12,IF($A940=TAXAS!$A$20,IF($B940="PARCELADO ATÉ 12X",$D940-($D940*TAXAS!$F$20))/12,IF($A940=TAXAS!$A$21,IF($B940="PARCELADO ATÉ 12X",$D940-($D940*TAXAS!$F$21))/12,IF($A940=TAXAS!$A$22,IF($B940="PARCELADO ATÉ 12X",$D940-($D940*TAXAS!$F$22))/12,IF($A940=TAXAS!$A$23,IF($B940="PARCELADO ATÉ 12X",$D940-($D940*TAXAS!$F$23))/12,IF($A940=TAXAS!$A$24,IF($B940="PARCELADO ATÉ 12X",$D940-($D940*TAXAS!$F$24))/12,IF($A940=TAXAS!$A$25,IF($B940="PARCELADO ATÉ 12X",$D940-($D940*TAXAS!$F$25))/12,IF($A940=TAXAS!$A$26,IF($B940="PARCELADO ATÉ 12X",$D940-($D940*TAXAS!$F$26))/12,IF($A940=TAXAS!$A$27,IF($B940="PARCELADO ATÉ 12X",$D940-($D940*TAXAS!$F$27))/12))))))))))))))))))))))))/1</f>
        <v>0</v>
      </c>
      <c r="J940" s="8">
        <f t="shared" si="0"/>
        <v>0</v>
      </c>
      <c r="K940" s="10" t="b">
        <f>IF($B940="PARCELADO ATÉ 3X",($D940-($D940*TAXAS!$D$4))-$J940)</f>
        <v>0</v>
      </c>
      <c r="L940" s="10" t="b">
        <f>IF($B940="PARCELADO ATÉ 6X",($D940-($D940*TAXAS!$E$4))-$J940)</f>
        <v>0</v>
      </c>
      <c r="M940" s="10" t="b">
        <f>IF($B940="PARCELADO ATÉ 12X",($D940-($D940*TAXAS!$F$4))-$J940)</f>
        <v>0</v>
      </c>
      <c r="N940" s="8">
        <f t="shared" si="1"/>
        <v>0</v>
      </c>
      <c r="O940" s="10">
        <f t="shared" si="2"/>
        <v>0</v>
      </c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spans="1:31" ht="15.75" customHeight="1" x14ac:dyDescent="0.2">
      <c r="A941" s="3"/>
      <c r="B941" s="5"/>
      <c r="C941" s="6"/>
      <c r="D941" s="42"/>
      <c r="E941" s="8">
        <f>IF($A941="VISA",IF($B941="DÉBITO",$D941-($D941*TAXAS!$B$4)),IF($A941="MASTER",IF($B941="DÉBITO",$D941-($D941*TAXAS!$B$5)),IF($A941="ELO", IF($B941="DÉBITO",$D941-($D941*TAXAS!$B$6)),IF($A941="HIPERCARD",IF($B941="DÉBITO",$D941-($D941*TAXAS!$B$7)),IF($A941="DINERS",IF($B941="DÉBITO",$D941-($D941*TAXAS!$B$8)),IF($A941="AMERICA EXPRESS",IF($B941="DÉBITO",$D941-($D941*TAXAS!$B$9)),IF($A941=TAXAS!$A$10,IF($B941="DÉBITO",$D941-($D941*TAXAS!$B$10)), IF($A941=TAXAS!$A$11,IF($B941="DÉBITO",$D941-($D941*TAXAS!$B$11)), IF($A941=TAXAS!$A$12,IF($B941="DÉBITO",$D941-($D941*TAXAS!$B$12)), IF($A941=TAXAS!$A$13,IF($B941="DÉBITO",$D941-($D941*TAXAS!$B$13)), IF($A941=TAXAS!$A$14,IF($B941="DÉBITO",$D941-($D941*TAXAS!$B$14)), IF($A941=TAXAS!$A$15,IF($B941="DÉBITO",$D941-($D941*TAXAS!$B$15)), IF($A941=TAXAS!$A$16,IF($B941="DÉBITO",$D941-($D941*TAXAS!$B$16)), IF($A941=TAXAS!$A$17,IF($B941="DÉBITO",$D941-($D941*TAXAS!$B$17)), IF($A941=TAXAS!$A$18,IF($B941="DÉBITO",$D941-($D941*TAXAS!$B$18)), IF($A941=TAXAS!$A$19,IF($B941="DÉBITO",$D941-($D941*TAXAS!$B$19)), IF($A941=TAXAS!$A$20,IF($B941="DÉBITO",$D941-($D941*TAXAS!$B$20)), IF($A941=TAXAS!$A$21,IF($B941="DÉBITO",$D941-($D941*TAXAS!$B$21)), IF($A941=TAXAS!$A$22,IF($B941="DÉBITO",$D941-($D941*TAXAS!$B$22)), IF($A941=TAXAS!$A$23,IF($B941="DÉBITO",$D941-($D941*TAXAS!$B$23)), IF($A941=TAXAS!$A$24,IF($B941="DÉBITO",$D941-($D941*TAXAS!$B$24)), IF($A941=TAXAS!$A$25,IF($B941="DÉBITO",$D941-($D941*TAXAS!$B$25)), IF($A941=TAXAS!$A$26,IF($B941="DÉBITO",$D941-($D941*TAXAS!$B$26)), IF($A941=TAXAS!$A$27,IF($B941="DÉBITO",$D941-($D941*TAXAS!$B$27))))))))))))))))))))))))))/1</f>
        <v>0</v>
      </c>
      <c r="F941" s="8">
        <f>IF($A941="VISA",IF($B941="CRÉDITO",$D941-($D941*TAXAS!$C$4)),IF($A941="MASTER",IF($B941="CRÉDITO",$D941-($D941*TAXAS!$C$5)),IF($A941="ELO", IF($B941="CRÉDITO",$D941-($D941*TAXAS!$C$6)),IF($A941="HIPERCARD",IF($B941="CRÉDITO",$D941-($D941*TAXAS!$C$7)),IF($A941="DINERS",IF($B941="CRÉDITO",$D941-($D941*TAXAS!$C$8)),IF($A941="AMERICA EXPRESS",IF($B941="CRÉDITO",$D941-($D941*TAXAS!$C$9)),IF($A941=TAXAS!$A$10,IF($B941="CRÉDITO",$D941-($D941*TAXAS!$C$10)), IF($A941=TAXAS!$A$11,IF($B941="CRÉDITO",$D941-($D941*TAXAS!$C$11)), IF($A941=TAXAS!$A$12,IF($B941="CRÉDITO",$D941-($D941*TAXAS!$C$12)), IF($A941=TAXAS!$A$13,IF($B941="CRÉDITO",$D941-($D941*TAXAS!$C$13)), IF($A941=TAXAS!$A$14,IF($B941="CRÉDITO",$D941-($D941*TAXAS!$C$14)), IF($A941=TAXAS!$A$15,IF($B941="CRÉDITO",$D941-($D941*TAXAS!$C$15)), IF($A941=TAXAS!$A$16,IF($B941="CRÉDITO",$D941-($D941*TAXAS!$C$16)), IF($A941=TAXAS!$A$17,IF($B941="CRÉDITO",$D941-($D941*TAXAS!$C$17)), IF($A941=TAXAS!$A$18,IF($B941="CRÉDITO",$D941-($D941*TAXAS!$C$18)), IF($A941=TAXAS!$A$19,IF($B941="CRÉDITO",$D941-($D941*TAXAS!$C$19)), IF($A941=TAXAS!$A$20,IF($B941="CRÉDITO",$D941-($D941*TAXAS!$C$20)), IF($A941=TAXAS!$A$21,IF($B941="CRÉDITO",$D941-($D941*TAXAS!$C$21)), IF($A941=TAXAS!$A$22,IF($B941="CRÉDITO",$D941-($D941*TAXAS!$C$22)), IF($A941=TAXAS!$A$23,IF($B941="CRÉDITO",$D941-($D941*TAXAS!$C$23)), IF($A941=TAXAS!$A$24,IF($B941="CRÉDITO",$D941-($D941*TAXAS!$C$24)), IF($A941=TAXAS!$A$25,IF($B941="CRÉDITO",$D941-($D941*TAXAS!$C$25)), IF($A941=TAXAS!$A$26,IF($B941="CRÉDITO",$D941-($D941*TAXAS!$C$26)), IF($A941=TAXAS!$A$27,IF($B941="CRÉDITO",$D941-($D941*TAXAS!$C$27))))))))))))))))))))))))))/1</f>
        <v>0</v>
      </c>
      <c r="G941" s="9">
        <f>IF($A941="VISA",IF($B941="PARCELADO ATÉ 3X",$D941-(D941*TAXAS!$D$4))/3,IF($A941="MASTER",IF($B941="PARCELADO ATÉ 3X",$D941-(D941*TAXAS!$D$5))/3,IF($A941="ELO",IF($B941="PARCELADO ATÉ 3X",$D941-(D941*TAXAS!$D$6))/3,IF($A941="HIPERCARD",IF($B941="PARCELADO ATÉ 3X",$D941-(D941*TAXAS!$D$7))/3,IF($A941="DINERS",IF($B941="PARCELADO ATÉ 3X",$D941-(D941*TAXAS!$D$8))/3,IF($A941="AMERICA EXPRESS",IF($B941="PARCELADO ATÉ 3X",$D941-(D941*TAXAS!$D$9))/3,IF($A941=TAXAS!$A$10,IF($B941="PARCELADO ATÉ 3X",$D941-($D941*TAXAS!$D$10))/3,IF($A941=TAXAS!$A$11,IF($B941="PARCELADO ATÉ 3X",$D941-($D941*TAXAS!$D$11))/3,IF($A941=TAXAS!$A$12,IF($B941="PARCELADO ATÉ 3X",$D941-($D941*TAXAS!$D$12))/3,IF($A941=TAXAS!$A$13,IF($B941="PARCELADO ATÉ 3X",$D941-($D941*TAXAS!$D$13))/3,IF($A941=TAXAS!$A$14,IF($B941="PARCELADO ATÉ 3X",$D941-($D941*TAXAS!$D$14))/3,IF($A941=TAXAS!$A$15,IF($B941="PARCELADO ATÉ 3X",$D941-($D941*TAXAS!$D$15))/3,IF($A941=TAXAS!$A$16,IF($B941="PARCELADO ATÉ 3X",$D941-($D941*TAXAS!$D$16))/3,IF($A941=TAXAS!$A$17,IF($B941="PARCELADO ATÉ 3X",$D941-($D941*TAXAS!$D$17))/3,IF($A941=TAXAS!$A$18,IF($B941="PARCELADO ATÉ 3X",$D941-($D941*TAXAS!$D$18))/3,IF($A941=TAXAS!$A$19,IF($B941="PARCELADO ATÉ 3X",$D941-($D941*TAXAS!$D$19))/3,IF($A941=TAXAS!$A$20,IF($B941="PARCELADO ATÉ 3X",$D941-($D941*TAXAS!$D$20))/3,IF($A941=TAXAS!$A$21,IF($B941="PARCELADO ATÉ 3X",$D941-($D941*TAXAS!$D$21))/3,IF($A941=TAXAS!$A$22,IF($B941="PARCELADO ATÉ 3X",$D941-($D941*TAXAS!$D$22))/3,IF($A941=TAXAS!$A$23,IF($B941="PARCELADO ATÉ 3X",$D941-($D941*TAXAS!$D$23))/3,IF($A941=TAXAS!$A$24,IF($B941="PARCELADO ATÉ 3X",$D941-($D941*TAXAS!$D$24))/3,IF($A941=TAXAS!$A$25,IF($B941="PARCELADO ATÉ 3X",$D941-($D941*TAXAS!$D$25))/3,IF($A941=TAXAS!$A$26,IF($B941="PARCELADO ATÉ 3X",$D941-($D941*TAXAS!$D$26))/3,IF($A941=TAXAS!$A$27,IF($B941="PARCELADO ATÉ 3X",$D941-($D941*TAXAS!$D$27))/3))))))))))))))))))))))))/1</f>
        <v>0</v>
      </c>
      <c r="H941" s="9">
        <f>IF($A941="VISA",IF($B941="PARCELADO ATÉ 6X",$D941-(D941*TAXAS!$E$4))/6,IF($A941="MASTER",IF($B941="PARCELADO ATÉ 6X",$D941-(D941*TAXAS!$E$5))/6,IF($A941="ELO",IF($B941="PARCELADO ATÉ 6X",$D941-(D941*TAXAS!$E$6))/6,IF($A941="HIPERCARD",IF($B941="PARCELADO ATÉ 6X",$D941-(D941*TAXAS!$E$7))/6,IF($A941="DINERS",IF($B941="PARCELADO ATÉ 6X",$D941-(D941*TAXAS!$E$8))/6,IF($A941="AMERICA EXPRESS",IF($B941="PARCELADO ATÉ 6X",$D941-(D941*TAXAS!$E$9))/6,IF($A941=TAXAS!$A$10,IF($B941="PARCELADO ATÉ 6X",$D941-($D941*TAXAS!$E$10))/6,IF($A941=TAXAS!$A$11,IF($B941="PARCELADO ATÉ 6X",$D941-($D941*TAXAS!$E$11))/6,IF($A941=TAXAS!$A$12,IF($B941="PARCELADO ATÉ 6X",$D941-($D941*TAXAS!$E$12))/6,IF($A941=TAXAS!$A$13,IF($B941="PARCELADO ATÉ 6X",$D941-($D941*TAXAS!$E$13))/6,IF($A941=TAXAS!$A$14,IF($B941="PARCELADO ATÉ 6X",$D941-($D941*TAXAS!$E$14))/6,IF($A941=TAXAS!$A$15,IF($B941="PARCELADO ATÉ 6X",$D941-($D941*TAXAS!$E$15))/6,IF($A941=TAXAS!$A$16,IF($B941="PARCELADO ATÉ 6X",$D941-($D941*TAXAS!$E$16))/6,IF($A941=TAXAS!$A$17,IF($B941="PARCELADO ATÉ 6X",$D941-($D941*TAXAS!$E$17))/6,IF($A941=TAXAS!$A$18,IF($B941="PARCELADO ATÉ 6X",$D941-($D941*TAXAS!$E$18))/6,IF($A941=TAXAS!$A$19,IF($B941="PARCELADO ATÉ 6X",$D941-($D941*TAXAS!$E$19))/6,IF($A941=TAXAS!$A$20,IF($B941="PARCELADO ATÉ 6X",$D941-($D941*TAXAS!$E$20))/6,IF($A941=TAXAS!$A$21,IF($B941="PARCELADO ATÉ 6X",$D941-($D941*TAXAS!$E$21))/6,IF($A941=TAXAS!$A$22,IF($B941="PARCELADO ATÉ 6X",$D941-($D941*TAXAS!$E$22))/6,IF($A941=TAXAS!$A$23,IF($B941="PARCELADO ATÉ 6X",$D941-($D941*TAXAS!$E$23))/6,IF($A941=TAXAS!$A$24,IF($B941="PARCELADO ATÉ 6X",$D941-($D941*TAXAS!$E$24))/6,IF($A941=TAXAS!$A$25,IF($B941="PARCELADO ATÉ 6X",$D941-($D941*TAXAS!$E$25))/6,IF($A941=TAXAS!$A$26,IF($B941="PARCELADO ATÉ 6X",$D941-($D941*TAXAS!$E$26))/6,IF($A941=TAXAS!$A$27,IF($B941="PARCELADO ATÉ 6X",$D941-($D941*TAXAS!$E$27))/6))))))))))))))))))))))))/1</f>
        <v>0</v>
      </c>
      <c r="I941" s="9">
        <f>IF($A941="VISA",IF($B941="PARCELADO ATÉ 12X",$D941-(D941*TAXAS!$F$4))/12,IF($A941="MASTER",IF($B941="PARCELADO ATÉ 12X",$D941-(D941*TAXAS!$F$5))/12,IF($A941="ELO",IF($B941="PARCELADO ATÉ 12X",$D941-(D941*TAXAS!$F$6))/12,IF($A941="HIPERCARD",IF($B941="PARCELADO ATÉ 12X",$D941-(D941*TAXAS!$F$7))/12,IF($A941="DINERS",IF($B941="PARCELADO ATÉ 12X",$D941-(D941*TAXAS!$F$8))/12,IF($A941="AMERICA EXPRESS",IF($B941="PARCELADO ATÉ 12X",$D941-(D941*TAXAS!$F$9))/12,IF($A941=TAXAS!$A$10,IF($B941="PARCELADO ATÉ 12X",$D941-($D941*TAXAS!$F$10))/12,IF($A941=TAXAS!$A$11,IF($B941="PARCELADO ATÉ 12X",$D941-($D941*TAXAS!$F$11))/12,IF($A941=TAXAS!$A$12,IF($B941="PARCELADO ATÉ 12X",$D941-($D941*TAXAS!$F$12))/12,IF($A941=TAXAS!$A$13,IF($B941="PARCELADO ATÉ 12X",$D941-($D941*TAXAS!$F$13))/12,IF($A941=TAXAS!$A$14,IF($B941="PARCELADO ATÉ 12X",$D941-($D941*TAXAS!$F$14))/12,IF($A941=TAXAS!$A$15,IF($B941="PARCELADO ATÉ 12X",$D941-($D941*TAXAS!$F$15))/12,IF($A941=TAXAS!$A$16,IF($B941="PARCELADO ATÉ 12X",$D941-($D941*TAXAS!$F$16))/12,IF($A941=TAXAS!$A$17,IF($B941="PARCELADO ATÉ 12X",$D941-($D941*TAXAS!$F$17))/12,IF($A941=TAXAS!$A$18,IF($B941="PARCELADO ATÉ 12X",$D941-($D941*TAXAS!$F$18))/12,IF($A941=TAXAS!$A$19,IF($B941="PARCELADO ATÉ 12X",$D941-($D941*TAXAS!$F$19))/12,IF($A941=TAXAS!$A$20,IF($B941="PARCELADO ATÉ 12X",$D941-($D941*TAXAS!$F$20))/12,IF($A941=TAXAS!$A$21,IF($B941="PARCELADO ATÉ 12X",$D941-($D941*TAXAS!$F$21))/12,IF($A941=TAXAS!$A$22,IF($B941="PARCELADO ATÉ 12X",$D941-($D941*TAXAS!$F$22))/12,IF($A941=TAXAS!$A$23,IF($B941="PARCELADO ATÉ 12X",$D941-($D941*TAXAS!$F$23))/12,IF($A941=TAXAS!$A$24,IF($B941="PARCELADO ATÉ 12X",$D941-($D941*TAXAS!$F$24))/12,IF($A941=TAXAS!$A$25,IF($B941="PARCELADO ATÉ 12X",$D941-($D941*TAXAS!$F$25))/12,IF($A941=TAXAS!$A$26,IF($B941="PARCELADO ATÉ 12X",$D941-($D941*TAXAS!$F$26))/12,IF($A941=TAXAS!$A$27,IF($B941="PARCELADO ATÉ 12X",$D941-($D941*TAXAS!$F$27))/12))))))))))))))))))))))))/1</f>
        <v>0</v>
      </c>
      <c r="J941" s="8">
        <f t="shared" si="0"/>
        <v>0</v>
      </c>
      <c r="K941" s="10" t="b">
        <f>IF($B941="PARCELADO ATÉ 3X",($D941-($D941*TAXAS!$D$4))-$J941)</f>
        <v>0</v>
      </c>
      <c r="L941" s="10" t="b">
        <f>IF($B941="PARCELADO ATÉ 6X",($D941-($D941*TAXAS!$E$4))-$J941)</f>
        <v>0</v>
      </c>
      <c r="M941" s="10" t="b">
        <f>IF($B941="PARCELADO ATÉ 12X",($D941-($D941*TAXAS!$F$4))-$J941)</f>
        <v>0</v>
      </c>
      <c r="N941" s="8">
        <f t="shared" si="1"/>
        <v>0</v>
      </c>
      <c r="O941" s="10">
        <f t="shared" si="2"/>
        <v>0</v>
      </c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spans="1:31" ht="15.75" customHeight="1" x14ac:dyDescent="0.2">
      <c r="A942" s="3"/>
      <c r="B942" s="5"/>
      <c r="C942" s="6"/>
      <c r="D942" s="42"/>
      <c r="E942" s="8">
        <f>IF($A942="VISA",IF($B942="DÉBITO",$D942-($D942*TAXAS!$B$4)),IF($A942="MASTER",IF($B942="DÉBITO",$D942-($D942*TAXAS!$B$5)),IF($A942="ELO", IF($B942="DÉBITO",$D942-($D942*TAXAS!$B$6)),IF($A942="HIPERCARD",IF($B942="DÉBITO",$D942-($D942*TAXAS!$B$7)),IF($A942="DINERS",IF($B942="DÉBITO",$D942-($D942*TAXAS!$B$8)),IF($A942="AMERICA EXPRESS",IF($B942="DÉBITO",$D942-($D942*TAXAS!$B$9)),IF($A942=TAXAS!$A$10,IF($B942="DÉBITO",$D942-($D942*TAXAS!$B$10)), IF($A942=TAXAS!$A$11,IF($B942="DÉBITO",$D942-($D942*TAXAS!$B$11)), IF($A942=TAXAS!$A$12,IF($B942="DÉBITO",$D942-($D942*TAXAS!$B$12)), IF($A942=TAXAS!$A$13,IF($B942="DÉBITO",$D942-($D942*TAXAS!$B$13)), IF($A942=TAXAS!$A$14,IF($B942="DÉBITO",$D942-($D942*TAXAS!$B$14)), IF($A942=TAXAS!$A$15,IF($B942="DÉBITO",$D942-($D942*TAXAS!$B$15)), IF($A942=TAXAS!$A$16,IF($B942="DÉBITO",$D942-($D942*TAXAS!$B$16)), IF($A942=TAXAS!$A$17,IF($B942="DÉBITO",$D942-($D942*TAXAS!$B$17)), IF($A942=TAXAS!$A$18,IF($B942="DÉBITO",$D942-($D942*TAXAS!$B$18)), IF($A942=TAXAS!$A$19,IF($B942="DÉBITO",$D942-($D942*TAXAS!$B$19)), IF($A942=TAXAS!$A$20,IF($B942="DÉBITO",$D942-($D942*TAXAS!$B$20)), IF($A942=TAXAS!$A$21,IF($B942="DÉBITO",$D942-($D942*TAXAS!$B$21)), IF($A942=TAXAS!$A$22,IF($B942="DÉBITO",$D942-($D942*TAXAS!$B$22)), IF($A942=TAXAS!$A$23,IF($B942="DÉBITO",$D942-($D942*TAXAS!$B$23)), IF($A942=TAXAS!$A$24,IF($B942="DÉBITO",$D942-($D942*TAXAS!$B$24)), IF($A942=TAXAS!$A$25,IF($B942="DÉBITO",$D942-($D942*TAXAS!$B$25)), IF($A942=TAXAS!$A$26,IF($B942="DÉBITO",$D942-($D942*TAXAS!$B$26)), IF($A942=TAXAS!$A$27,IF($B942="DÉBITO",$D942-($D942*TAXAS!$B$27))))))))))))))))))))))))))/1</f>
        <v>0</v>
      </c>
      <c r="F942" s="8">
        <f>IF($A942="VISA",IF($B942="CRÉDITO",$D942-($D942*TAXAS!$C$4)),IF($A942="MASTER",IF($B942="CRÉDITO",$D942-($D942*TAXAS!$C$5)),IF($A942="ELO", IF($B942="CRÉDITO",$D942-($D942*TAXAS!$C$6)),IF($A942="HIPERCARD",IF($B942="CRÉDITO",$D942-($D942*TAXAS!$C$7)),IF($A942="DINERS",IF($B942="CRÉDITO",$D942-($D942*TAXAS!$C$8)),IF($A942="AMERICA EXPRESS",IF($B942="CRÉDITO",$D942-($D942*TAXAS!$C$9)),IF($A942=TAXAS!$A$10,IF($B942="CRÉDITO",$D942-($D942*TAXAS!$C$10)), IF($A942=TAXAS!$A$11,IF($B942="CRÉDITO",$D942-($D942*TAXAS!$C$11)), IF($A942=TAXAS!$A$12,IF($B942="CRÉDITO",$D942-($D942*TAXAS!$C$12)), IF($A942=TAXAS!$A$13,IF($B942="CRÉDITO",$D942-($D942*TAXAS!$C$13)), IF($A942=TAXAS!$A$14,IF($B942="CRÉDITO",$D942-($D942*TAXAS!$C$14)), IF($A942=TAXAS!$A$15,IF($B942="CRÉDITO",$D942-($D942*TAXAS!$C$15)), IF($A942=TAXAS!$A$16,IF($B942="CRÉDITO",$D942-($D942*TAXAS!$C$16)), IF($A942=TAXAS!$A$17,IF($B942="CRÉDITO",$D942-($D942*TAXAS!$C$17)), IF($A942=TAXAS!$A$18,IF($B942="CRÉDITO",$D942-($D942*TAXAS!$C$18)), IF($A942=TAXAS!$A$19,IF($B942="CRÉDITO",$D942-($D942*TAXAS!$C$19)), IF($A942=TAXAS!$A$20,IF($B942="CRÉDITO",$D942-($D942*TAXAS!$C$20)), IF($A942=TAXAS!$A$21,IF($B942="CRÉDITO",$D942-($D942*TAXAS!$C$21)), IF($A942=TAXAS!$A$22,IF($B942="CRÉDITO",$D942-($D942*TAXAS!$C$22)), IF($A942=TAXAS!$A$23,IF($B942="CRÉDITO",$D942-($D942*TAXAS!$C$23)), IF($A942=TAXAS!$A$24,IF($B942="CRÉDITO",$D942-($D942*TAXAS!$C$24)), IF($A942=TAXAS!$A$25,IF($B942="CRÉDITO",$D942-($D942*TAXAS!$C$25)), IF($A942=TAXAS!$A$26,IF($B942="CRÉDITO",$D942-($D942*TAXAS!$C$26)), IF($A942=TAXAS!$A$27,IF($B942="CRÉDITO",$D942-($D942*TAXAS!$C$27))))))))))))))))))))))))))/1</f>
        <v>0</v>
      </c>
      <c r="G942" s="9">
        <f>IF($A942="VISA",IF($B942="PARCELADO ATÉ 3X",$D942-(D942*TAXAS!$D$4))/3,IF($A942="MASTER",IF($B942="PARCELADO ATÉ 3X",$D942-(D942*TAXAS!$D$5))/3,IF($A942="ELO",IF($B942="PARCELADO ATÉ 3X",$D942-(D942*TAXAS!$D$6))/3,IF($A942="HIPERCARD",IF($B942="PARCELADO ATÉ 3X",$D942-(D942*TAXAS!$D$7))/3,IF($A942="DINERS",IF($B942="PARCELADO ATÉ 3X",$D942-(D942*TAXAS!$D$8))/3,IF($A942="AMERICA EXPRESS",IF($B942="PARCELADO ATÉ 3X",$D942-(D942*TAXAS!$D$9))/3,IF($A942=TAXAS!$A$10,IF($B942="PARCELADO ATÉ 3X",$D942-($D942*TAXAS!$D$10))/3,IF($A942=TAXAS!$A$11,IF($B942="PARCELADO ATÉ 3X",$D942-($D942*TAXAS!$D$11))/3,IF($A942=TAXAS!$A$12,IF($B942="PARCELADO ATÉ 3X",$D942-($D942*TAXAS!$D$12))/3,IF($A942=TAXAS!$A$13,IF($B942="PARCELADO ATÉ 3X",$D942-($D942*TAXAS!$D$13))/3,IF($A942=TAXAS!$A$14,IF($B942="PARCELADO ATÉ 3X",$D942-($D942*TAXAS!$D$14))/3,IF($A942=TAXAS!$A$15,IF($B942="PARCELADO ATÉ 3X",$D942-($D942*TAXAS!$D$15))/3,IF($A942=TAXAS!$A$16,IF($B942="PARCELADO ATÉ 3X",$D942-($D942*TAXAS!$D$16))/3,IF($A942=TAXAS!$A$17,IF($B942="PARCELADO ATÉ 3X",$D942-($D942*TAXAS!$D$17))/3,IF($A942=TAXAS!$A$18,IF($B942="PARCELADO ATÉ 3X",$D942-($D942*TAXAS!$D$18))/3,IF($A942=TAXAS!$A$19,IF($B942="PARCELADO ATÉ 3X",$D942-($D942*TAXAS!$D$19))/3,IF($A942=TAXAS!$A$20,IF($B942="PARCELADO ATÉ 3X",$D942-($D942*TAXAS!$D$20))/3,IF($A942=TAXAS!$A$21,IF($B942="PARCELADO ATÉ 3X",$D942-($D942*TAXAS!$D$21))/3,IF($A942=TAXAS!$A$22,IF($B942="PARCELADO ATÉ 3X",$D942-($D942*TAXAS!$D$22))/3,IF($A942=TAXAS!$A$23,IF($B942="PARCELADO ATÉ 3X",$D942-($D942*TAXAS!$D$23))/3,IF($A942=TAXAS!$A$24,IF($B942="PARCELADO ATÉ 3X",$D942-($D942*TAXAS!$D$24))/3,IF($A942=TAXAS!$A$25,IF($B942="PARCELADO ATÉ 3X",$D942-($D942*TAXAS!$D$25))/3,IF($A942=TAXAS!$A$26,IF($B942="PARCELADO ATÉ 3X",$D942-($D942*TAXAS!$D$26))/3,IF($A942=TAXAS!$A$27,IF($B942="PARCELADO ATÉ 3X",$D942-($D942*TAXAS!$D$27))/3))))))))))))))))))))))))/1</f>
        <v>0</v>
      </c>
      <c r="H942" s="9">
        <f>IF($A942="VISA",IF($B942="PARCELADO ATÉ 6X",$D942-(D942*TAXAS!$E$4))/6,IF($A942="MASTER",IF($B942="PARCELADO ATÉ 6X",$D942-(D942*TAXAS!$E$5))/6,IF($A942="ELO",IF($B942="PARCELADO ATÉ 6X",$D942-(D942*TAXAS!$E$6))/6,IF($A942="HIPERCARD",IF($B942="PARCELADO ATÉ 6X",$D942-(D942*TAXAS!$E$7))/6,IF($A942="DINERS",IF($B942="PARCELADO ATÉ 6X",$D942-(D942*TAXAS!$E$8))/6,IF($A942="AMERICA EXPRESS",IF($B942="PARCELADO ATÉ 6X",$D942-(D942*TAXAS!$E$9))/6,IF($A942=TAXAS!$A$10,IF($B942="PARCELADO ATÉ 6X",$D942-($D942*TAXAS!$E$10))/6,IF($A942=TAXAS!$A$11,IF($B942="PARCELADO ATÉ 6X",$D942-($D942*TAXAS!$E$11))/6,IF($A942=TAXAS!$A$12,IF($B942="PARCELADO ATÉ 6X",$D942-($D942*TAXAS!$E$12))/6,IF($A942=TAXAS!$A$13,IF($B942="PARCELADO ATÉ 6X",$D942-($D942*TAXAS!$E$13))/6,IF($A942=TAXAS!$A$14,IF($B942="PARCELADO ATÉ 6X",$D942-($D942*TAXAS!$E$14))/6,IF($A942=TAXAS!$A$15,IF($B942="PARCELADO ATÉ 6X",$D942-($D942*TAXAS!$E$15))/6,IF($A942=TAXAS!$A$16,IF($B942="PARCELADO ATÉ 6X",$D942-($D942*TAXAS!$E$16))/6,IF($A942=TAXAS!$A$17,IF($B942="PARCELADO ATÉ 6X",$D942-($D942*TAXAS!$E$17))/6,IF($A942=TAXAS!$A$18,IF($B942="PARCELADO ATÉ 6X",$D942-($D942*TAXAS!$E$18))/6,IF($A942=TAXAS!$A$19,IF($B942="PARCELADO ATÉ 6X",$D942-($D942*TAXAS!$E$19))/6,IF($A942=TAXAS!$A$20,IF($B942="PARCELADO ATÉ 6X",$D942-($D942*TAXAS!$E$20))/6,IF($A942=TAXAS!$A$21,IF($B942="PARCELADO ATÉ 6X",$D942-($D942*TAXAS!$E$21))/6,IF($A942=TAXAS!$A$22,IF($B942="PARCELADO ATÉ 6X",$D942-($D942*TAXAS!$E$22))/6,IF($A942=TAXAS!$A$23,IF($B942="PARCELADO ATÉ 6X",$D942-($D942*TAXAS!$E$23))/6,IF($A942=TAXAS!$A$24,IF($B942="PARCELADO ATÉ 6X",$D942-($D942*TAXAS!$E$24))/6,IF($A942=TAXAS!$A$25,IF($B942="PARCELADO ATÉ 6X",$D942-($D942*TAXAS!$E$25))/6,IF($A942=TAXAS!$A$26,IF($B942="PARCELADO ATÉ 6X",$D942-($D942*TAXAS!$E$26))/6,IF($A942=TAXAS!$A$27,IF($B942="PARCELADO ATÉ 6X",$D942-($D942*TAXAS!$E$27))/6))))))))))))))))))))))))/1</f>
        <v>0</v>
      </c>
      <c r="I942" s="9">
        <f>IF($A942="VISA",IF($B942="PARCELADO ATÉ 12X",$D942-(D942*TAXAS!$F$4))/12,IF($A942="MASTER",IF($B942="PARCELADO ATÉ 12X",$D942-(D942*TAXAS!$F$5))/12,IF($A942="ELO",IF($B942="PARCELADO ATÉ 12X",$D942-(D942*TAXAS!$F$6))/12,IF($A942="HIPERCARD",IF($B942="PARCELADO ATÉ 12X",$D942-(D942*TAXAS!$F$7))/12,IF($A942="DINERS",IF($B942="PARCELADO ATÉ 12X",$D942-(D942*TAXAS!$F$8))/12,IF($A942="AMERICA EXPRESS",IF($B942="PARCELADO ATÉ 12X",$D942-(D942*TAXAS!$F$9))/12,IF($A942=TAXAS!$A$10,IF($B942="PARCELADO ATÉ 12X",$D942-($D942*TAXAS!$F$10))/12,IF($A942=TAXAS!$A$11,IF($B942="PARCELADO ATÉ 12X",$D942-($D942*TAXAS!$F$11))/12,IF($A942=TAXAS!$A$12,IF($B942="PARCELADO ATÉ 12X",$D942-($D942*TAXAS!$F$12))/12,IF($A942=TAXAS!$A$13,IF($B942="PARCELADO ATÉ 12X",$D942-($D942*TAXAS!$F$13))/12,IF($A942=TAXAS!$A$14,IF($B942="PARCELADO ATÉ 12X",$D942-($D942*TAXAS!$F$14))/12,IF($A942=TAXAS!$A$15,IF($B942="PARCELADO ATÉ 12X",$D942-($D942*TAXAS!$F$15))/12,IF($A942=TAXAS!$A$16,IF($B942="PARCELADO ATÉ 12X",$D942-($D942*TAXAS!$F$16))/12,IF($A942=TAXAS!$A$17,IF($B942="PARCELADO ATÉ 12X",$D942-($D942*TAXAS!$F$17))/12,IF($A942=TAXAS!$A$18,IF($B942="PARCELADO ATÉ 12X",$D942-($D942*TAXAS!$F$18))/12,IF($A942=TAXAS!$A$19,IF($B942="PARCELADO ATÉ 12X",$D942-($D942*TAXAS!$F$19))/12,IF($A942=TAXAS!$A$20,IF($B942="PARCELADO ATÉ 12X",$D942-($D942*TAXAS!$F$20))/12,IF($A942=TAXAS!$A$21,IF($B942="PARCELADO ATÉ 12X",$D942-($D942*TAXAS!$F$21))/12,IF($A942=TAXAS!$A$22,IF($B942="PARCELADO ATÉ 12X",$D942-($D942*TAXAS!$F$22))/12,IF($A942=TAXAS!$A$23,IF($B942="PARCELADO ATÉ 12X",$D942-($D942*TAXAS!$F$23))/12,IF($A942=TAXAS!$A$24,IF($B942="PARCELADO ATÉ 12X",$D942-($D942*TAXAS!$F$24))/12,IF($A942=TAXAS!$A$25,IF($B942="PARCELADO ATÉ 12X",$D942-($D942*TAXAS!$F$25))/12,IF($A942=TAXAS!$A$26,IF($B942="PARCELADO ATÉ 12X",$D942-($D942*TAXAS!$F$26))/12,IF($A942=TAXAS!$A$27,IF($B942="PARCELADO ATÉ 12X",$D942-($D942*TAXAS!$F$27))/12))))))))))))))))))))))))/1</f>
        <v>0</v>
      </c>
      <c r="J942" s="8">
        <f t="shared" si="0"/>
        <v>0</v>
      </c>
      <c r="K942" s="10" t="b">
        <f>IF($B942="PARCELADO ATÉ 3X",($D942-($D942*TAXAS!$D$4))-$J942)</f>
        <v>0</v>
      </c>
      <c r="L942" s="10" t="b">
        <f>IF($B942="PARCELADO ATÉ 6X",($D942-($D942*TAXAS!$E$4))-$J942)</f>
        <v>0</v>
      </c>
      <c r="M942" s="10" t="b">
        <f>IF($B942="PARCELADO ATÉ 12X",($D942-($D942*TAXAS!$F$4))-$J942)</f>
        <v>0</v>
      </c>
      <c r="N942" s="8">
        <f t="shared" si="1"/>
        <v>0</v>
      </c>
      <c r="O942" s="10">
        <f t="shared" si="2"/>
        <v>0</v>
      </c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spans="1:31" ht="15.75" customHeight="1" x14ac:dyDescent="0.2">
      <c r="A943" s="3"/>
      <c r="B943" s="5"/>
      <c r="C943" s="6"/>
      <c r="D943" s="42"/>
      <c r="E943" s="8">
        <f>IF($A943="VISA",IF($B943="DÉBITO",$D943-($D943*TAXAS!$B$4)),IF($A943="MASTER",IF($B943="DÉBITO",$D943-($D943*TAXAS!$B$5)),IF($A943="ELO", IF($B943="DÉBITO",$D943-($D943*TAXAS!$B$6)),IF($A943="HIPERCARD",IF($B943="DÉBITO",$D943-($D943*TAXAS!$B$7)),IF($A943="DINERS",IF($B943="DÉBITO",$D943-($D943*TAXAS!$B$8)),IF($A943="AMERICA EXPRESS",IF($B943="DÉBITO",$D943-($D943*TAXAS!$B$9)),IF($A943=TAXAS!$A$10,IF($B943="DÉBITO",$D943-($D943*TAXAS!$B$10)), IF($A943=TAXAS!$A$11,IF($B943="DÉBITO",$D943-($D943*TAXAS!$B$11)), IF($A943=TAXAS!$A$12,IF($B943="DÉBITO",$D943-($D943*TAXAS!$B$12)), IF($A943=TAXAS!$A$13,IF($B943="DÉBITO",$D943-($D943*TAXAS!$B$13)), IF($A943=TAXAS!$A$14,IF($B943="DÉBITO",$D943-($D943*TAXAS!$B$14)), IF($A943=TAXAS!$A$15,IF($B943="DÉBITO",$D943-($D943*TAXAS!$B$15)), IF($A943=TAXAS!$A$16,IF($B943="DÉBITO",$D943-($D943*TAXAS!$B$16)), IF($A943=TAXAS!$A$17,IF($B943="DÉBITO",$D943-($D943*TAXAS!$B$17)), IF($A943=TAXAS!$A$18,IF($B943="DÉBITO",$D943-($D943*TAXAS!$B$18)), IF($A943=TAXAS!$A$19,IF($B943="DÉBITO",$D943-($D943*TAXAS!$B$19)), IF($A943=TAXAS!$A$20,IF($B943="DÉBITO",$D943-($D943*TAXAS!$B$20)), IF($A943=TAXAS!$A$21,IF($B943="DÉBITO",$D943-($D943*TAXAS!$B$21)), IF($A943=TAXAS!$A$22,IF($B943="DÉBITO",$D943-($D943*TAXAS!$B$22)), IF($A943=TAXAS!$A$23,IF($B943="DÉBITO",$D943-($D943*TAXAS!$B$23)), IF($A943=TAXAS!$A$24,IF($B943="DÉBITO",$D943-($D943*TAXAS!$B$24)), IF($A943=TAXAS!$A$25,IF($B943="DÉBITO",$D943-($D943*TAXAS!$B$25)), IF($A943=TAXAS!$A$26,IF($B943="DÉBITO",$D943-($D943*TAXAS!$B$26)), IF($A943=TAXAS!$A$27,IF($B943="DÉBITO",$D943-($D943*TAXAS!$B$27))))))))))))))))))))))))))/1</f>
        <v>0</v>
      </c>
      <c r="F943" s="8">
        <f>IF($A943="VISA",IF($B943="CRÉDITO",$D943-($D943*TAXAS!$C$4)),IF($A943="MASTER",IF($B943="CRÉDITO",$D943-($D943*TAXAS!$C$5)),IF($A943="ELO", IF($B943="CRÉDITO",$D943-($D943*TAXAS!$C$6)),IF($A943="HIPERCARD",IF($B943="CRÉDITO",$D943-($D943*TAXAS!$C$7)),IF($A943="DINERS",IF($B943="CRÉDITO",$D943-($D943*TAXAS!$C$8)),IF($A943="AMERICA EXPRESS",IF($B943="CRÉDITO",$D943-($D943*TAXAS!$C$9)),IF($A943=TAXAS!$A$10,IF($B943="CRÉDITO",$D943-($D943*TAXAS!$C$10)), IF($A943=TAXAS!$A$11,IF($B943="CRÉDITO",$D943-($D943*TAXAS!$C$11)), IF($A943=TAXAS!$A$12,IF($B943="CRÉDITO",$D943-($D943*TAXAS!$C$12)), IF($A943=TAXAS!$A$13,IF($B943="CRÉDITO",$D943-($D943*TAXAS!$C$13)), IF($A943=TAXAS!$A$14,IF($B943="CRÉDITO",$D943-($D943*TAXAS!$C$14)), IF($A943=TAXAS!$A$15,IF($B943="CRÉDITO",$D943-($D943*TAXAS!$C$15)), IF($A943=TAXAS!$A$16,IF($B943="CRÉDITO",$D943-($D943*TAXAS!$C$16)), IF($A943=TAXAS!$A$17,IF($B943="CRÉDITO",$D943-($D943*TAXAS!$C$17)), IF($A943=TAXAS!$A$18,IF($B943="CRÉDITO",$D943-($D943*TAXAS!$C$18)), IF($A943=TAXAS!$A$19,IF($B943="CRÉDITO",$D943-($D943*TAXAS!$C$19)), IF($A943=TAXAS!$A$20,IF($B943="CRÉDITO",$D943-($D943*TAXAS!$C$20)), IF($A943=TAXAS!$A$21,IF($B943="CRÉDITO",$D943-($D943*TAXAS!$C$21)), IF($A943=TAXAS!$A$22,IF($B943="CRÉDITO",$D943-($D943*TAXAS!$C$22)), IF($A943=TAXAS!$A$23,IF($B943="CRÉDITO",$D943-($D943*TAXAS!$C$23)), IF($A943=TAXAS!$A$24,IF($B943="CRÉDITO",$D943-($D943*TAXAS!$C$24)), IF($A943=TAXAS!$A$25,IF($B943="CRÉDITO",$D943-($D943*TAXAS!$C$25)), IF($A943=TAXAS!$A$26,IF($B943="CRÉDITO",$D943-($D943*TAXAS!$C$26)), IF($A943=TAXAS!$A$27,IF($B943="CRÉDITO",$D943-($D943*TAXAS!$C$27))))))))))))))))))))))))))/1</f>
        <v>0</v>
      </c>
      <c r="G943" s="9">
        <f>IF($A943="VISA",IF($B943="PARCELADO ATÉ 3X",$D943-(D943*TAXAS!$D$4))/3,IF($A943="MASTER",IF($B943="PARCELADO ATÉ 3X",$D943-(D943*TAXAS!$D$5))/3,IF($A943="ELO",IF($B943="PARCELADO ATÉ 3X",$D943-(D943*TAXAS!$D$6))/3,IF($A943="HIPERCARD",IF($B943="PARCELADO ATÉ 3X",$D943-(D943*TAXAS!$D$7))/3,IF($A943="DINERS",IF($B943="PARCELADO ATÉ 3X",$D943-(D943*TAXAS!$D$8))/3,IF($A943="AMERICA EXPRESS",IF($B943="PARCELADO ATÉ 3X",$D943-(D943*TAXAS!$D$9))/3,IF($A943=TAXAS!$A$10,IF($B943="PARCELADO ATÉ 3X",$D943-($D943*TAXAS!$D$10))/3,IF($A943=TAXAS!$A$11,IF($B943="PARCELADO ATÉ 3X",$D943-($D943*TAXAS!$D$11))/3,IF($A943=TAXAS!$A$12,IF($B943="PARCELADO ATÉ 3X",$D943-($D943*TAXAS!$D$12))/3,IF($A943=TAXAS!$A$13,IF($B943="PARCELADO ATÉ 3X",$D943-($D943*TAXAS!$D$13))/3,IF($A943=TAXAS!$A$14,IF($B943="PARCELADO ATÉ 3X",$D943-($D943*TAXAS!$D$14))/3,IF($A943=TAXAS!$A$15,IF($B943="PARCELADO ATÉ 3X",$D943-($D943*TAXAS!$D$15))/3,IF($A943=TAXAS!$A$16,IF($B943="PARCELADO ATÉ 3X",$D943-($D943*TAXAS!$D$16))/3,IF($A943=TAXAS!$A$17,IF($B943="PARCELADO ATÉ 3X",$D943-($D943*TAXAS!$D$17))/3,IF($A943=TAXAS!$A$18,IF($B943="PARCELADO ATÉ 3X",$D943-($D943*TAXAS!$D$18))/3,IF($A943=TAXAS!$A$19,IF($B943="PARCELADO ATÉ 3X",$D943-($D943*TAXAS!$D$19))/3,IF($A943=TAXAS!$A$20,IF($B943="PARCELADO ATÉ 3X",$D943-($D943*TAXAS!$D$20))/3,IF($A943=TAXAS!$A$21,IF($B943="PARCELADO ATÉ 3X",$D943-($D943*TAXAS!$D$21))/3,IF($A943=TAXAS!$A$22,IF($B943="PARCELADO ATÉ 3X",$D943-($D943*TAXAS!$D$22))/3,IF($A943=TAXAS!$A$23,IF($B943="PARCELADO ATÉ 3X",$D943-($D943*TAXAS!$D$23))/3,IF($A943=TAXAS!$A$24,IF($B943="PARCELADO ATÉ 3X",$D943-($D943*TAXAS!$D$24))/3,IF($A943=TAXAS!$A$25,IF($B943="PARCELADO ATÉ 3X",$D943-($D943*TAXAS!$D$25))/3,IF($A943=TAXAS!$A$26,IF($B943="PARCELADO ATÉ 3X",$D943-($D943*TAXAS!$D$26))/3,IF($A943=TAXAS!$A$27,IF($B943="PARCELADO ATÉ 3X",$D943-($D943*TAXAS!$D$27))/3))))))))))))))))))))))))/1</f>
        <v>0</v>
      </c>
      <c r="H943" s="9">
        <f>IF($A943="VISA",IF($B943="PARCELADO ATÉ 6X",$D943-(D943*TAXAS!$E$4))/6,IF($A943="MASTER",IF($B943="PARCELADO ATÉ 6X",$D943-(D943*TAXAS!$E$5))/6,IF($A943="ELO",IF($B943="PARCELADO ATÉ 6X",$D943-(D943*TAXAS!$E$6))/6,IF($A943="HIPERCARD",IF($B943="PARCELADO ATÉ 6X",$D943-(D943*TAXAS!$E$7))/6,IF($A943="DINERS",IF($B943="PARCELADO ATÉ 6X",$D943-(D943*TAXAS!$E$8))/6,IF($A943="AMERICA EXPRESS",IF($B943="PARCELADO ATÉ 6X",$D943-(D943*TAXAS!$E$9))/6,IF($A943=TAXAS!$A$10,IF($B943="PARCELADO ATÉ 6X",$D943-($D943*TAXAS!$E$10))/6,IF($A943=TAXAS!$A$11,IF($B943="PARCELADO ATÉ 6X",$D943-($D943*TAXAS!$E$11))/6,IF($A943=TAXAS!$A$12,IF($B943="PARCELADO ATÉ 6X",$D943-($D943*TAXAS!$E$12))/6,IF($A943=TAXAS!$A$13,IF($B943="PARCELADO ATÉ 6X",$D943-($D943*TAXAS!$E$13))/6,IF($A943=TAXAS!$A$14,IF($B943="PARCELADO ATÉ 6X",$D943-($D943*TAXAS!$E$14))/6,IF($A943=TAXAS!$A$15,IF($B943="PARCELADO ATÉ 6X",$D943-($D943*TAXAS!$E$15))/6,IF($A943=TAXAS!$A$16,IF($B943="PARCELADO ATÉ 6X",$D943-($D943*TAXAS!$E$16))/6,IF($A943=TAXAS!$A$17,IF($B943="PARCELADO ATÉ 6X",$D943-($D943*TAXAS!$E$17))/6,IF($A943=TAXAS!$A$18,IF($B943="PARCELADO ATÉ 6X",$D943-($D943*TAXAS!$E$18))/6,IF($A943=TAXAS!$A$19,IF($B943="PARCELADO ATÉ 6X",$D943-($D943*TAXAS!$E$19))/6,IF($A943=TAXAS!$A$20,IF($B943="PARCELADO ATÉ 6X",$D943-($D943*TAXAS!$E$20))/6,IF($A943=TAXAS!$A$21,IF($B943="PARCELADO ATÉ 6X",$D943-($D943*TAXAS!$E$21))/6,IF($A943=TAXAS!$A$22,IF($B943="PARCELADO ATÉ 6X",$D943-($D943*TAXAS!$E$22))/6,IF($A943=TAXAS!$A$23,IF($B943="PARCELADO ATÉ 6X",$D943-($D943*TAXAS!$E$23))/6,IF($A943=TAXAS!$A$24,IF($B943="PARCELADO ATÉ 6X",$D943-($D943*TAXAS!$E$24))/6,IF($A943=TAXAS!$A$25,IF($B943="PARCELADO ATÉ 6X",$D943-($D943*TAXAS!$E$25))/6,IF($A943=TAXAS!$A$26,IF($B943="PARCELADO ATÉ 6X",$D943-($D943*TAXAS!$E$26))/6,IF($A943=TAXAS!$A$27,IF($B943="PARCELADO ATÉ 6X",$D943-($D943*TAXAS!$E$27))/6))))))))))))))))))))))))/1</f>
        <v>0</v>
      </c>
      <c r="I943" s="9">
        <f>IF($A943="VISA",IF($B943="PARCELADO ATÉ 12X",$D943-(D943*TAXAS!$F$4))/12,IF($A943="MASTER",IF($B943="PARCELADO ATÉ 12X",$D943-(D943*TAXAS!$F$5))/12,IF($A943="ELO",IF($B943="PARCELADO ATÉ 12X",$D943-(D943*TAXAS!$F$6))/12,IF($A943="HIPERCARD",IF($B943="PARCELADO ATÉ 12X",$D943-(D943*TAXAS!$F$7))/12,IF($A943="DINERS",IF($B943="PARCELADO ATÉ 12X",$D943-(D943*TAXAS!$F$8))/12,IF($A943="AMERICA EXPRESS",IF($B943="PARCELADO ATÉ 12X",$D943-(D943*TAXAS!$F$9))/12,IF($A943=TAXAS!$A$10,IF($B943="PARCELADO ATÉ 12X",$D943-($D943*TAXAS!$F$10))/12,IF($A943=TAXAS!$A$11,IF($B943="PARCELADO ATÉ 12X",$D943-($D943*TAXAS!$F$11))/12,IF($A943=TAXAS!$A$12,IF($B943="PARCELADO ATÉ 12X",$D943-($D943*TAXAS!$F$12))/12,IF($A943=TAXAS!$A$13,IF($B943="PARCELADO ATÉ 12X",$D943-($D943*TAXAS!$F$13))/12,IF($A943=TAXAS!$A$14,IF($B943="PARCELADO ATÉ 12X",$D943-($D943*TAXAS!$F$14))/12,IF($A943=TAXAS!$A$15,IF($B943="PARCELADO ATÉ 12X",$D943-($D943*TAXAS!$F$15))/12,IF($A943=TAXAS!$A$16,IF($B943="PARCELADO ATÉ 12X",$D943-($D943*TAXAS!$F$16))/12,IF($A943=TAXAS!$A$17,IF($B943="PARCELADO ATÉ 12X",$D943-($D943*TAXAS!$F$17))/12,IF($A943=TAXAS!$A$18,IF($B943="PARCELADO ATÉ 12X",$D943-($D943*TAXAS!$F$18))/12,IF($A943=TAXAS!$A$19,IF($B943="PARCELADO ATÉ 12X",$D943-($D943*TAXAS!$F$19))/12,IF($A943=TAXAS!$A$20,IF($B943="PARCELADO ATÉ 12X",$D943-($D943*TAXAS!$F$20))/12,IF($A943=TAXAS!$A$21,IF($B943="PARCELADO ATÉ 12X",$D943-($D943*TAXAS!$F$21))/12,IF($A943=TAXAS!$A$22,IF($B943="PARCELADO ATÉ 12X",$D943-($D943*TAXAS!$F$22))/12,IF($A943=TAXAS!$A$23,IF($B943="PARCELADO ATÉ 12X",$D943-($D943*TAXAS!$F$23))/12,IF($A943=TAXAS!$A$24,IF($B943="PARCELADO ATÉ 12X",$D943-($D943*TAXAS!$F$24))/12,IF($A943=TAXAS!$A$25,IF($B943="PARCELADO ATÉ 12X",$D943-($D943*TAXAS!$F$25))/12,IF($A943=TAXAS!$A$26,IF($B943="PARCELADO ATÉ 12X",$D943-($D943*TAXAS!$F$26))/12,IF($A943=TAXAS!$A$27,IF($B943="PARCELADO ATÉ 12X",$D943-($D943*TAXAS!$F$27))/12))))))))))))))))))))))))/1</f>
        <v>0</v>
      </c>
      <c r="J943" s="8">
        <f t="shared" si="0"/>
        <v>0</v>
      </c>
      <c r="K943" s="10" t="b">
        <f>IF($B943="PARCELADO ATÉ 3X",($D943-($D943*TAXAS!$D$4))-$J943)</f>
        <v>0</v>
      </c>
      <c r="L943" s="10" t="b">
        <f>IF($B943="PARCELADO ATÉ 6X",($D943-($D943*TAXAS!$E$4))-$J943)</f>
        <v>0</v>
      </c>
      <c r="M943" s="10" t="b">
        <f>IF($B943="PARCELADO ATÉ 12X",($D943-($D943*TAXAS!$F$4))-$J943)</f>
        <v>0</v>
      </c>
      <c r="N943" s="8">
        <f t="shared" si="1"/>
        <v>0</v>
      </c>
      <c r="O943" s="10">
        <f t="shared" si="2"/>
        <v>0</v>
      </c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spans="1:31" ht="15.75" customHeight="1" x14ac:dyDescent="0.2">
      <c r="A944" s="3"/>
      <c r="B944" s="5"/>
      <c r="C944" s="6"/>
      <c r="D944" s="42"/>
      <c r="E944" s="8">
        <f>IF($A944="VISA",IF($B944="DÉBITO",$D944-($D944*TAXAS!$B$4)),IF($A944="MASTER",IF($B944="DÉBITO",$D944-($D944*TAXAS!$B$5)),IF($A944="ELO", IF($B944="DÉBITO",$D944-($D944*TAXAS!$B$6)),IF($A944="HIPERCARD",IF($B944="DÉBITO",$D944-($D944*TAXAS!$B$7)),IF($A944="DINERS",IF($B944="DÉBITO",$D944-($D944*TAXAS!$B$8)),IF($A944="AMERICA EXPRESS",IF($B944="DÉBITO",$D944-($D944*TAXAS!$B$9)),IF($A944=TAXAS!$A$10,IF($B944="DÉBITO",$D944-($D944*TAXAS!$B$10)), IF($A944=TAXAS!$A$11,IF($B944="DÉBITO",$D944-($D944*TAXAS!$B$11)), IF($A944=TAXAS!$A$12,IF($B944="DÉBITO",$D944-($D944*TAXAS!$B$12)), IF($A944=TAXAS!$A$13,IF($B944="DÉBITO",$D944-($D944*TAXAS!$B$13)), IF($A944=TAXAS!$A$14,IF($B944="DÉBITO",$D944-($D944*TAXAS!$B$14)), IF($A944=TAXAS!$A$15,IF($B944="DÉBITO",$D944-($D944*TAXAS!$B$15)), IF($A944=TAXAS!$A$16,IF($B944="DÉBITO",$D944-($D944*TAXAS!$B$16)), IF($A944=TAXAS!$A$17,IF($B944="DÉBITO",$D944-($D944*TAXAS!$B$17)), IF($A944=TAXAS!$A$18,IF($B944="DÉBITO",$D944-($D944*TAXAS!$B$18)), IF($A944=TAXAS!$A$19,IF($B944="DÉBITO",$D944-($D944*TAXAS!$B$19)), IF($A944=TAXAS!$A$20,IF($B944="DÉBITO",$D944-($D944*TAXAS!$B$20)), IF($A944=TAXAS!$A$21,IF($B944="DÉBITO",$D944-($D944*TAXAS!$B$21)), IF($A944=TAXAS!$A$22,IF($B944="DÉBITO",$D944-($D944*TAXAS!$B$22)), IF($A944=TAXAS!$A$23,IF($B944="DÉBITO",$D944-($D944*TAXAS!$B$23)), IF($A944=TAXAS!$A$24,IF($B944="DÉBITO",$D944-($D944*TAXAS!$B$24)), IF($A944=TAXAS!$A$25,IF($B944="DÉBITO",$D944-($D944*TAXAS!$B$25)), IF($A944=TAXAS!$A$26,IF($B944="DÉBITO",$D944-($D944*TAXAS!$B$26)), IF($A944=TAXAS!$A$27,IF($B944="DÉBITO",$D944-($D944*TAXAS!$B$27))))))))))))))))))))))))))/1</f>
        <v>0</v>
      </c>
      <c r="F944" s="8">
        <f>IF($A944="VISA",IF($B944="CRÉDITO",$D944-($D944*TAXAS!$C$4)),IF($A944="MASTER",IF($B944="CRÉDITO",$D944-($D944*TAXAS!$C$5)),IF($A944="ELO", IF($B944="CRÉDITO",$D944-($D944*TAXAS!$C$6)),IF($A944="HIPERCARD",IF($B944="CRÉDITO",$D944-($D944*TAXAS!$C$7)),IF($A944="DINERS",IF($B944="CRÉDITO",$D944-($D944*TAXAS!$C$8)),IF($A944="AMERICA EXPRESS",IF($B944="CRÉDITO",$D944-($D944*TAXAS!$C$9)),IF($A944=TAXAS!$A$10,IF($B944="CRÉDITO",$D944-($D944*TAXAS!$C$10)), IF($A944=TAXAS!$A$11,IF($B944="CRÉDITO",$D944-($D944*TAXAS!$C$11)), IF($A944=TAXAS!$A$12,IF($B944="CRÉDITO",$D944-($D944*TAXAS!$C$12)), IF($A944=TAXAS!$A$13,IF($B944="CRÉDITO",$D944-($D944*TAXAS!$C$13)), IF($A944=TAXAS!$A$14,IF($B944="CRÉDITO",$D944-($D944*TAXAS!$C$14)), IF($A944=TAXAS!$A$15,IF($B944="CRÉDITO",$D944-($D944*TAXAS!$C$15)), IF($A944=TAXAS!$A$16,IF($B944="CRÉDITO",$D944-($D944*TAXAS!$C$16)), IF($A944=TAXAS!$A$17,IF($B944="CRÉDITO",$D944-($D944*TAXAS!$C$17)), IF($A944=TAXAS!$A$18,IF($B944="CRÉDITO",$D944-($D944*TAXAS!$C$18)), IF($A944=TAXAS!$A$19,IF($B944="CRÉDITO",$D944-($D944*TAXAS!$C$19)), IF($A944=TAXAS!$A$20,IF($B944="CRÉDITO",$D944-($D944*TAXAS!$C$20)), IF($A944=TAXAS!$A$21,IF($B944="CRÉDITO",$D944-($D944*TAXAS!$C$21)), IF($A944=TAXAS!$A$22,IF($B944="CRÉDITO",$D944-($D944*TAXAS!$C$22)), IF($A944=TAXAS!$A$23,IF($B944="CRÉDITO",$D944-($D944*TAXAS!$C$23)), IF($A944=TAXAS!$A$24,IF($B944="CRÉDITO",$D944-($D944*TAXAS!$C$24)), IF($A944=TAXAS!$A$25,IF($B944="CRÉDITO",$D944-($D944*TAXAS!$C$25)), IF($A944=TAXAS!$A$26,IF($B944="CRÉDITO",$D944-($D944*TAXAS!$C$26)), IF($A944=TAXAS!$A$27,IF($B944="CRÉDITO",$D944-($D944*TAXAS!$C$27))))))))))))))))))))))))))/1</f>
        <v>0</v>
      </c>
      <c r="G944" s="9">
        <f>IF($A944="VISA",IF($B944="PARCELADO ATÉ 3X",$D944-(D944*TAXAS!$D$4))/3,IF($A944="MASTER",IF($B944="PARCELADO ATÉ 3X",$D944-(D944*TAXAS!$D$5))/3,IF($A944="ELO",IF($B944="PARCELADO ATÉ 3X",$D944-(D944*TAXAS!$D$6))/3,IF($A944="HIPERCARD",IF($B944="PARCELADO ATÉ 3X",$D944-(D944*TAXAS!$D$7))/3,IF($A944="DINERS",IF($B944="PARCELADO ATÉ 3X",$D944-(D944*TAXAS!$D$8))/3,IF($A944="AMERICA EXPRESS",IF($B944="PARCELADO ATÉ 3X",$D944-(D944*TAXAS!$D$9))/3,IF($A944=TAXAS!$A$10,IF($B944="PARCELADO ATÉ 3X",$D944-($D944*TAXAS!$D$10))/3,IF($A944=TAXAS!$A$11,IF($B944="PARCELADO ATÉ 3X",$D944-($D944*TAXAS!$D$11))/3,IF($A944=TAXAS!$A$12,IF($B944="PARCELADO ATÉ 3X",$D944-($D944*TAXAS!$D$12))/3,IF($A944=TAXAS!$A$13,IF($B944="PARCELADO ATÉ 3X",$D944-($D944*TAXAS!$D$13))/3,IF($A944=TAXAS!$A$14,IF($B944="PARCELADO ATÉ 3X",$D944-($D944*TAXAS!$D$14))/3,IF($A944=TAXAS!$A$15,IF($B944="PARCELADO ATÉ 3X",$D944-($D944*TAXAS!$D$15))/3,IF($A944=TAXAS!$A$16,IF($B944="PARCELADO ATÉ 3X",$D944-($D944*TAXAS!$D$16))/3,IF($A944=TAXAS!$A$17,IF($B944="PARCELADO ATÉ 3X",$D944-($D944*TAXAS!$D$17))/3,IF($A944=TAXAS!$A$18,IF($B944="PARCELADO ATÉ 3X",$D944-($D944*TAXAS!$D$18))/3,IF($A944=TAXAS!$A$19,IF($B944="PARCELADO ATÉ 3X",$D944-($D944*TAXAS!$D$19))/3,IF($A944=TAXAS!$A$20,IF($B944="PARCELADO ATÉ 3X",$D944-($D944*TAXAS!$D$20))/3,IF($A944=TAXAS!$A$21,IF($B944="PARCELADO ATÉ 3X",$D944-($D944*TAXAS!$D$21))/3,IF($A944=TAXAS!$A$22,IF($B944="PARCELADO ATÉ 3X",$D944-($D944*TAXAS!$D$22))/3,IF($A944=TAXAS!$A$23,IF($B944="PARCELADO ATÉ 3X",$D944-($D944*TAXAS!$D$23))/3,IF($A944=TAXAS!$A$24,IF($B944="PARCELADO ATÉ 3X",$D944-($D944*TAXAS!$D$24))/3,IF($A944=TAXAS!$A$25,IF($B944="PARCELADO ATÉ 3X",$D944-($D944*TAXAS!$D$25))/3,IF($A944=TAXAS!$A$26,IF($B944="PARCELADO ATÉ 3X",$D944-($D944*TAXAS!$D$26))/3,IF($A944=TAXAS!$A$27,IF($B944="PARCELADO ATÉ 3X",$D944-($D944*TAXAS!$D$27))/3))))))))))))))))))))))))/1</f>
        <v>0</v>
      </c>
      <c r="H944" s="9">
        <f>IF($A944="VISA",IF($B944="PARCELADO ATÉ 6X",$D944-(D944*TAXAS!$E$4))/6,IF($A944="MASTER",IF($B944="PARCELADO ATÉ 6X",$D944-(D944*TAXAS!$E$5))/6,IF($A944="ELO",IF($B944="PARCELADO ATÉ 6X",$D944-(D944*TAXAS!$E$6))/6,IF($A944="HIPERCARD",IF($B944="PARCELADO ATÉ 6X",$D944-(D944*TAXAS!$E$7))/6,IF($A944="DINERS",IF($B944="PARCELADO ATÉ 6X",$D944-(D944*TAXAS!$E$8))/6,IF($A944="AMERICA EXPRESS",IF($B944="PARCELADO ATÉ 6X",$D944-(D944*TAXAS!$E$9))/6,IF($A944=TAXAS!$A$10,IF($B944="PARCELADO ATÉ 6X",$D944-($D944*TAXAS!$E$10))/6,IF($A944=TAXAS!$A$11,IF($B944="PARCELADO ATÉ 6X",$D944-($D944*TAXAS!$E$11))/6,IF($A944=TAXAS!$A$12,IF($B944="PARCELADO ATÉ 6X",$D944-($D944*TAXAS!$E$12))/6,IF($A944=TAXAS!$A$13,IF($B944="PARCELADO ATÉ 6X",$D944-($D944*TAXAS!$E$13))/6,IF($A944=TAXAS!$A$14,IF($B944="PARCELADO ATÉ 6X",$D944-($D944*TAXAS!$E$14))/6,IF($A944=TAXAS!$A$15,IF($B944="PARCELADO ATÉ 6X",$D944-($D944*TAXAS!$E$15))/6,IF($A944=TAXAS!$A$16,IF($B944="PARCELADO ATÉ 6X",$D944-($D944*TAXAS!$E$16))/6,IF($A944=TAXAS!$A$17,IF($B944="PARCELADO ATÉ 6X",$D944-($D944*TAXAS!$E$17))/6,IF($A944=TAXAS!$A$18,IF($B944="PARCELADO ATÉ 6X",$D944-($D944*TAXAS!$E$18))/6,IF($A944=TAXAS!$A$19,IF($B944="PARCELADO ATÉ 6X",$D944-($D944*TAXAS!$E$19))/6,IF($A944=TAXAS!$A$20,IF($B944="PARCELADO ATÉ 6X",$D944-($D944*TAXAS!$E$20))/6,IF($A944=TAXAS!$A$21,IF($B944="PARCELADO ATÉ 6X",$D944-($D944*TAXAS!$E$21))/6,IF($A944=TAXAS!$A$22,IF($B944="PARCELADO ATÉ 6X",$D944-($D944*TAXAS!$E$22))/6,IF($A944=TAXAS!$A$23,IF($B944="PARCELADO ATÉ 6X",$D944-($D944*TAXAS!$E$23))/6,IF($A944=TAXAS!$A$24,IF($B944="PARCELADO ATÉ 6X",$D944-($D944*TAXAS!$E$24))/6,IF($A944=TAXAS!$A$25,IF($B944="PARCELADO ATÉ 6X",$D944-($D944*TAXAS!$E$25))/6,IF($A944=TAXAS!$A$26,IF($B944="PARCELADO ATÉ 6X",$D944-($D944*TAXAS!$E$26))/6,IF($A944=TAXAS!$A$27,IF($B944="PARCELADO ATÉ 6X",$D944-($D944*TAXAS!$E$27))/6))))))))))))))))))))))))/1</f>
        <v>0</v>
      </c>
      <c r="I944" s="9">
        <f>IF($A944="VISA",IF($B944="PARCELADO ATÉ 12X",$D944-(D944*TAXAS!$F$4))/12,IF($A944="MASTER",IF($B944="PARCELADO ATÉ 12X",$D944-(D944*TAXAS!$F$5))/12,IF($A944="ELO",IF($B944="PARCELADO ATÉ 12X",$D944-(D944*TAXAS!$F$6))/12,IF($A944="HIPERCARD",IF($B944="PARCELADO ATÉ 12X",$D944-(D944*TAXAS!$F$7))/12,IF($A944="DINERS",IF($B944="PARCELADO ATÉ 12X",$D944-(D944*TAXAS!$F$8))/12,IF($A944="AMERICA EXPRESS",IF($B944="PARCELADO ATÉ 12X",$D944-(D944*TAXAS!$F$9))/12,IF($A944=TAXAS!$A$10,IF($B944="PARCELADO ATÉ 12X",$D944-($D944*TAXAS!$F$10))/12,IF($A944=TAXAS!$A$11,IF($B944="PARCELADO ATÉ 12X",$D944-($D944*TAXAS!$F$11))/12,IF($A944=TAXAS!$A$12,IF($B944="PARCELADO ATÉ 12X",$D944-($D944*TAXAS!$F$12))/12,IF($A944=TAXAS!$A$13,IF($B944="PARCELADO ATÉ 12X",$D944-($D944*TAXAS!$F$13))/12,IF($A944=TAXAS!$A$14,IF($B944="PARCELADO ATÉ 12X",$D944-($D944*TAXAS!$F$14))/12,IF($A944=TAXAS!$A$15,IF($B944="PARCELADO ATÉ 12X",$D944-($D944*TAXAS!$F$15))/12,IF($A944=TAXAS!$A$16,IF($B944="PARCELADO ATÉ 12X",$D944-($D944*TAXAS!$F$16))/12,IF($A944=TAXAS!$A$17,IF($B944="PARCELADO ATÉ 12X",$D944-($D944*TAXAS!$F$17))/12,IF($A944=TAXAS!$A$18,IF($B944="PARCELADO ATÉ 12X",$D944-($D944*TAXAS!$F$18))/12,IF($A944=TAXAS!$A$19,IF($B944="PARCELADO ATÉ 12X",$D944-($D944*TAXAS!$F$19))/12,IF($A944=TAXAS!$A$20,IF($B944="PARCELADO ATÉ 12X",$D944-($D944*TAXAS!$F$20))/12,IF($A944=TAXAS!$A$21,IF($B944="PARCELADO ATÉ 12X",$D944-($D944*TAXAS!$F$21))/12,IF($A944=TAXAS!$A$22,IF($B944="PARCELADO ATÉ 12X",$D944-($D944*TAXAS!$F$22))/12,IF($A944=TAXAS!$A$23,IF($B944="PARCELADO ATÉ 12X",$D944-($D944*TAXAS!$F$23))/12,IF($A944=TAXAS!$A$24,IF($B944="PARCELADO ATÉ 12X",$D944-($D944*TAXAS!$F$24))/12,IF($A944=TAXAS!$A$25,IF($B944="PARCELADO ATÉ 12X",$D944-($D944*TAXAS!$F$25))/12,IF($A944=TAXAS!$A$26,IF($B944="PARCELADO ATÉ 12X",$D944-($D944*TAXAS!$F$26))/12,IF($A944=TAXAS!$A$27,IF($B944="PARCELADO ATÉ 12X",$D944-($D944*TAXAS!$F$27))/12))))))))))))))))))))))))/1</f>
        <v>0</v>
      </c>
      <c r="J944" s="8">
        <f t="shared" si="0"/>
        <v>0</v>
      </c>
      <c r="K944" s="10" t="b">
        <f>IF($B944="PARCELADO ATÉ 3X",($D944-($D944*TAXAS!$D$4))-$J944)</f>
        <v>0</v>
      </c>
      <c r="L944" s="10" t="b">
        <f>IF($B944="PARCELADO ATÉ 6X",($D944-($D944*TAXAS!$E$4))-$J944)</f>
        <v>0</v>
      </c>
      <c r="M944" s="10" t="b">
        <f>IF($B944="PARCELADO ATÉ 12X",($D944-($D944*TAXAS!$F$4))-$J944)</f>
        <v>0</v>
      </c>
      <c r="N944" s="8">
        <f t="shared" si="1"/>
        <v>0</v>
      </c>
      <c r="O944" s="10">
        <f t="shared" si="2"/>
        <v>0</v>
      </c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spans="1:31" ht="15.75" customHeight="1" x14ac:dyDescent="0.2">
      <c r="A945" s="3"/>
      <c r="B945" s="5"/>
      <c r="C945" s="6"/>
      <c r="D945" s="42"/>
      <c r="E945" s="8">
        <f>IF($A945="VISA",IF($B945="DÉBITO",$D945-($D945*TAXAS!$B$4)),IF($A945="MASTER",IF($B945="DÉBITO",$D945-($D945*TAXAS!$B$5)),IF($A945="ELO", IF($B945="DÉBITO",$D945-($D945*TAXAS!$B$6)),IF($A945="HIPERCARD",IF($B945="DÉBITO",$D945-($D945*TAXAS!$B$7)),IF($A945="DINERS",IF($B945="DÉBITO",$D945-($D945*TAXAS!$B$8)),IF($A945="AMERICA EXPRESS",IF($B945="DÉBITO",$D945-($D945*TAXAS!$B$9)),IF($A945=TAXAS!$A$10,IF($B945="DÉBITO",$D945-($D945*TAXAS!$B$10)), IF($A945=TAXAS!$A$11,IF($B945="DÉBITO",$D945-($D945*TAXAS!$B$11)), IF($A945=TAXAS!$A$12,IF($B945="DÉBITO",$D945-($D945*TAXAS!$B$12)), IF($A945=TAXAS!$A$13,IF($B945="DÉBITO",$D945-($D945*TAXAS!$B$13)), IF($A945=TAXAS!$A$14,IF($B945="DÉBITO",$D945-($D945*TAXAS!$B$14)), IF($A945=TAXAS!$A$15,IF($B945="DÉBITO",$D945-($D945*TAXAS!$B$15)), IF($A945=TAXAS!$A$16,IF($B945="DÉBITO",$D945-($D945*TAXAS!$B$16)), IF($A945=TAXAS!$A$17,IF($B945="DÉBITO",$D945-($D945*TAXAS!$B$17)), IF($A945=TAXAS!$A$18,IF($B945="DÉBITO",$D945-($D945*TAXAS!$B$18)), IF($A945=TAXAS!$A$19,IF($B945="DÉBITO",$D945-($D945*TAXAS!$B$19)), IF($A945=TAXAS!$A$20,IF($B945="DÉBITO",$D945-($D945*TAXAS!$B$20)), IF($A945=TAXAS!$A$21,IF($B945="DÉBITO",$D945-($D945*TAXAS!$B$21)), IF($A945=TAXAS!$A$22,IF($B945="DÉBITO",$D945-($D945*TAXAS!$B$22)), IF($A945=TAXAS!$A$23,IF($B945="DÉBITO",$D945-($D945*TAXAS!$B$23)), IF($A945=TAXAS!$A$24,IF($B945="DÉBITO",$D945-($D945*TAXAS!$B$24)), IF($A945=TAXAS!$A$25,IF($B945="DÉBITO",$D945-($D945*TAXAS!$B$25)), IF($A945=TAXAS!$A$26,IF($B945="DÉBITO",$D945-($D945*TAXAS!$B$26)), IF($A945=TAXAS!$A$27,IF($B945="DÉBITO",$D945-($D945*TAXAS!$B$27))))))))))))))))))))))))))/1</f>
        <v>0</v>
      </c>
      <c r="F945" s="8">
        <f>IF($A945="VISA",IF($B945="CRÉDITO",$D945-($D945*TAXAS!$C$4)),IF($A945="MASTER",IF($B945="CRÉDITO",$D945-($D945*TAXAS!$C$5)),IF($A945="ELO", IF($B945="CRÉDITO",$D945-($D945*TAXAS!$C$6)),IF($A945="HIPERCARD",IF($B945="CRÉDITO",$D945-($D945*TAXAS!$C$7)),IF($A945="DINERS",IF($B945="CRÉDITO",$D945-($D945*TAXAS!$C$8)),IF($A945="AMERICA EXPRESS",IF($B945="CRÉDITO",$D945-($D945*TAXAS!$C$9)),IF($A945=TAXAS!$A$10,IF($B945="CRÉDITO",$D945-($D945*TAXAS!$C$10)), IF($A945=TAXAS!$A$11,IF($B945="CRÉDITO",$D945-($D945*TAXAS!$C$11)), IF($A945=TAXAS!$A$12,IF($B945="CRÉDITO",$D945-($D945*TAXAS!$C$12)), IF($A945=TAXAS!$A$13,IF($B945="CRÉDITO",$D945-($D945*TAXAS!$C$13)), IF($A945=TAXAS!$A$14,IF($B945="CRÉDITO",$D945-($D945*TAXAS!$C$14)), IF($A945=TAXAS!$A$15,IF($B945="CRÉDITO",$D945-($D945*TAXAS!$C$15)), IF($A945=TAXAS!$A$16,IF($B945="CRÉDITO",$D945-($D945*TAXAS!$C$16)), IF($A945=TAXAS!$A$17,IF($B945="CRÉDITO",$D945-($D945*TAXAS!$C$17)), IF($A945=TAXAS!$A$18,IF($B945="CRÉDITO",$D945-($D945*TAXAS!$C$18)), IF($A945=TAXAS!$A$19,IF($B945="CRÉDITO",$D945-($D945*TAXAS!$C$19)), IF($A945=TAXAS!$A$20,IF($B945="CRÉDITO",$D945-($D945*TAXAS!$C$20)), IF($A945=TAXAS!$A$21,IF($B945="CRÉDITO",$D945-($D945*TAXAS!$C$21)), IF($A945=TAXAS!$A$22,IF($B945="CRÉDITO",$D945-($D945*TAXAS!$C$22)), IF($A945=TAXAS!$A$23,IF($B945="CRÉDITO",$D945-($D945*TAXAS!$C$23)), IF($A945=TAXAS!$A$24,IF($B945="CRÉDITO",$D945-($D945*TAXAS!$C$24)), IF($A945=TAXAS!$A$25,IF($B945="CRÉDITO",$D945-($D945*TAXAS!$C$25)), IF($A945=TAXAS!$A$26,IF($B945="CRÉDITO",$D945-($D945*TAXAS!$C$26)), IF($A945=TAXAS!$A$27,IF($B945="CRÉDITO",$D945-($D945*TAXAS!$C$27))))))))))))))))))))))))))/1</f>
        <v>0</v>
      </c>
      <c r="G945" s="9">
        <f>IF($A945="VISA",IF($B945="PARCELADO ATÉ 3X",$D945-(D945*TAXAS!$D$4))/3,IF($A945="MASTER",IF($B945="PARCELADO ATÉ 3X",$D945-(D945*TAXAS!$D$5))/3,IF($A945="ELO",IF($B945="PARCELADO ATÉ 3X",$D945-(D945*TAXAS!$D$6))/3,IF($A945="HIPERCARD",IF($B945="PARCELADO ATÉ 3X",$D945-(D945*TAXAS!$D$7))/3,IF($A945="DINERS",IF($B945="PARCELADO ATÉ 3X",$D945-(D945*TAXAS!$D$8))/3,IF($A945="AMERICA EXPRESS",IF($B945="PARCELADO ATÉ 3X",$D945-(D945*TAXAS!$D$9))/3,IF($A945=TAXAS!$A$10,IF($B945="PARCELADO ATÉ 3X",$D945-($D945*TAXAS!$D$10))/3,IF($A945=TAXAS!$A$11,IF($B945="PARCELADO ATÉ 3X",$D945-($D945*TAXAS!$D$11))/3,IF($A945=TAXAS!$A$12,IF($B945="PARCELADO ATÉ 3X",$D945-($D945*TAXAS!$D$12))/3,IF($A945=TAXAS!$A$13,IF($B945="PARCELADO ATÉ 3X",$D945-($D945*TAXAS!$D$13))/3,IF($A945=TAXAS!$A$14,IF($B945="PARCELADO ATÉ 3X",$D945-($D945*TAXAS!$D$14))/3,IF($A945=TAXAS!$A$15,IF($B945="PARCELADO ATÉ 3X",$D945-($D945*TAXAS!$D$15))/3,IF($A945=TAXAS!$A$16,IF($B945="PARCELADO ATÉ 3X",$D945-($D945*TAXAS!$D$16))/3,IF($A945=TAXAS!$A$17,IF($B945="PARCELADO ATÉ 3X",$D945-($D945*TAXAS!$D$17))/3,IF($A945=TAXAS!$A$18,IF($B945="PARCELADO ATÉ 3X",$D945-($D945*TAXAS!$D$18))/3,IF($A945=TAXAS!$A$19,IF($B945="PARCELADO ATÉ 3X",$D945-($D945*TAXAS!$D$19))/3,IF($A945=TAXAS!$A$20,IF($B945="PARCELADO ATÉ 3X",$D945-($D945*TAXAS!$D$20))/3,IF($A945=TAXAS!$A$21,IF($B945="PARCELADO ATÉ 3X",$D945-($D945*TAXAS!$D$21))/3,IF($A945=TAXAS!$A$22,IF($B945="PARCELADO ATÉ 3X",$D945-($D945*TAXAS!$D$22))/3,IF($A945=TAXAS!$A$23,IF($B945="PARCELADO ATÉ 3X",$D945-($D945*TAXAS!$D$23))/3,IF($A945=TAXAS!$A$24,IF($B945="PARCELADO ATÉ 3X",$D945-($D945*TAXAS!$D$24))/3,IF($A945=TAXAS!$A$25,IF($B945="PARCELADO ATÉ 3X",$D945-($D945*TAXAS!$D$25))/3,IF($A945=TAXAS!$A$26,IF($B945="PARCELADO ATÉ 3X",$D945-($D945*TAXAS!$D$26))/3,IF($A945=TAXAS!$A$27,IF($B945="PARCELADO ATÉ 3X",$D945-($D945*TAXAS!$D$27))/3))))))))))))))))))))))))/1</f>
        <v>0</v>
      </c>
      <c r="H945" s="9">
        <f>IF($A945="VISA",IF($B945="PARCELADO ATÉ 6X",$D945-(D945*TAXAS!$E$4))/6,IF($A945="MASTER",IF($B945="PARCELADO ATÉ 6X",$D945-(D945*TAXAS!$E$5))/6,IF($A945="ELO",IF($B945="PARCELADO ATÉ 6X",$D945-(D945*TAXAS!$E$6))/6,IF($A945="HIPERCARD",IF($B945="PARCELADO ATÉ 6X",$D945-(D945*TAXAS!$E$7))/6,IF($A945="DINERS",IF($B945="PARCELADO ATÉ 6X",$D945-(D945*TAXAS!$E$8))/6,IF($A945="AMERICA EXPRESS",IF($B945="PARCELADO ATÉ 6X",$D945-(D945*TAXAS!$E$9))/6,IF($A945=TAXAS!$A$10,IF($B945="PARCELADO ATÉ 6X",$D945-($D945*TAXAS!$E$10))/6,IF($A945=TAXAS!$A$11,IF($B945="PARCELADO ATÉ 6X",$D945-($D945*TAXAS!$E$11))/6,IF($A945=TAXAS!$A$12,IF($B945="PARCELADO ATÉ 6X",$D945-($D945*TAXAS!$E$12))/6,IF($A945=TAXAS!$A$13,IF($B945="PARCELADO ATÉ 6X",$D945-($D945*TAXAS!$E$13))/6,IF($A945=TAXAS!$A$14,IF($B945="PARCELADO ATÉ 6X",$D945-($D945*TAXAS!$E$14))/6,IF($A945=TAXAS!$A$15,IF($B945="PARCELADO ATÉ 6X",$D945-($D945*TAXAS!$E$15))/6,IF($A945=TAXAS!$A$16,IF($B945="PARCELADO ATÉ 6X",$D945-($D945*TAXAS!$E$16))/6,IF($A945=TAXAS!$A$17,IF($B945="PARCELADO ATÉ 6X",$D945-($D945*TAXAS!$E$17))/6,IF($A945=TAXAS!$A$18,IF($B945="PARCELADO ATÉ 6X",$D945-($D945*TAXAS!$E$18))/6,IF($A945=TAXAS!$A$19,IF($B945="PARCELADO ATÉ 6X",$D945-($D945*TAXAS!$E$19))/6,IF($A945=TAXAS!$A$20,IF($B945="PARCELADO ATÉ 6X",$D945-($D945*TAXAS!$E$20))/6,IF($A945=TAXAS!$A$21,IF($B945="PARCELADO ATÉ 6X",$D945-($D945*TAXAS!$E$21))/6,IF($A945=TAXAS!$A$22,IF($B945="PARCELADO ATÉ 6X",$D945-($D945*TAXAS!$E$22))/6,IF($A945=TAXAS!$A$23,IF($B945="PARCELADO ATÉ 6X",$D945-($D945*TAXAS!$E$23))/6,IF($A945=TAXAS!$A$24,IF($B945="PARCELADO ATÉ 6X",$D945-($D945*TAXAS!$E$24))/6,IF($A945=TAXAS!$A$25,IF($B945="PARCELADO ATÉ 6X",$D945-($D945*TAXAS!$E$25))/6,IF($A945=TAXAS!$A$26,IF($B945="PARCELADO ATÉ 6X",$D945-($D945*TAXAS!$E$26))/6,IF($A945=TAXAS!$A$27,IF($B945="PARCELADO ATÉ 6X",$D945-($D945*TAXAS!$E$27))/6))))))))))))))))))))))))/1</f>
        <v>0</v>
      </c>
      <c r="I945" s="9">
        <f>IF($A945="VISA",IF($B945="PARCELADO ATÉ 12X",$D945-(D945*TAXAS!$F$4))/12,IF($A945="MASTER",IF($B945="PARCELADO ATÉ 12X",$D945-(D945*TAXAS!$F$5))/12,IF($A945="ELO",IF($B945="PARCELADO ATÉ 12X",$D945-(D945*TAXAS!$F$6))/12,IF($A945="HIPERCARD",IF($B945="PARCELADO ATÉ 12X",$D945-(D945*TAXAS!$F$7))/12,IF($A945="DINERS",IF($B945="PARCELADO ATÉ 12X",$D945-(D945*TAXAS!$F$8))/12,IF($A945="AMERICA EXPRESS",IF($B945="PARCELADO ATÉ 12X",$D945-(D945*TAXAS!$F$9))/12,IF($A945=TAXAS!$A$10,IF($B945="PARCELADO ATÉ 12X",$D945-($D945*TAXAS!$F$10))/12,IF($A945=TAXAS!$A$11,IF($B945="PARCELADO ATÉ 12X",$D945-($D945*TAXAS!$F$11))/12,IF($A945=TAXAS!$A$12,IF($B945="PARCELADO ATÉ 12X",$D945-($D945*TAXAS!$F$12))/12,IF($A945=TAXAS!$A$13,IF($B945="PARCELADO ATÉ 12X",$D945-($D945*TAXAS!$F$13))/12,IF($A945=TAXAS!$A$14,IF($B945="PARCELADO ATÉ 12X",$D945-($D945*TAXAS!$F$14))/12,IF($A945=TAXAS!$A$15,IF($B945="PARCELADO ATÉ 12X",$D945-($D945*TAXAS!$F$15))/12,IF($A945=TAXAS!$A$16,IF($B945="PARCELADO ATÉ 12X",$D945-($D945*TAXAS!$F$16))/12,IF($A945=TAXAS!$A$17,IF($B945="PARCELADO ATÉ 12X",$D945-($D945*TAXAS!$F$17))/12,IF($A945=TAXAS!$A$18,IF($B945="PARCELADO ATÉ 12X",$D945-($D945*TAXAS!$F$18))/12,IF($A945=TAXAS!$A$19,IF($B945="PARCELADO ATÉ 12X",$D945-($D945*TAXAS!$F$19))/12,IF($A945=TAXAS!$A$20,IF($B945="PARCELADO ATÉ 12X",$D945-($D945*TAXAS!$F$20))/12,IF($A945=TAXAS!$A$21,IF($B945="PARCELADO ATÉ 12X",$D945-($D945*TAXAS!$F$21))/12,IF($A945=TAXAS!$A$22,IF($B945="PARCELADO ATÉ 12X",$D945-($D945*TAXAS!$F$22))/12,IF($A945=TAXAS!$A$23,IF($B945="PARCELADO ATÉ 12X",$D945-($D945*TAXAS!$F$23))/12,IF($A945=TAXAS!$A$24,IF($B945="PARCELADO ATÉ 12X",$D945-($D945*TAXAS!$F$24))/12,IF($A945=TAXAS!$A$25,IF($B945="PARCELADO ATÉ 12X",$D945-($D945*TAXAS!$F$25))/12,IF($A945=TAXAS!$A$26,IF($B945="PARCELADO ATÉ 12X",$D945-($D945*TAXAS!$F$26))/12,IF($A945=TAXAS!$A$27,IF($B945="PARCELADO ATÉ 12X",$D945-($D945*TAXAS!$F$27))/12))))))))))))))))))))))))/1</f>
        <v>0</v>
      </c>
      <c r="J945" s="8">
        <f t="shared" si="0"/>
        <v>0</v>
      </c>
      <c r="K945" s="10" t="b">
        <f>IF($B945="PARCELADO ATÉ 3X",($D945-($D945*TAXAS!$D$4))-$J945)</f>
        <v>0</v>
      </c>
      <c r="L945" s="10" t="b">
        <f>IF($B945="PARCELADO ATÉ 6X",($D945-($D945*TAXAS!$E$4))-$J945)</f>
        <v>0</v>
      </c>
      <c r="M945" s="10" t="b">
        <f>IF($B945="PARCELADO ATÉ 12X",($D945-($D945*TAXAS!$F$4))-$J945)</f>
        <v>0</v>
      </c>
      <c r="N945" s="8">
        <f t="shared" si="1"/>
        <v>0</v>
      </c>
      <c r="O945" s="10">
        <f t="shared" si="2"/>
        <v>0</v>
      </c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spans="1:31" ht="15.75" customHeight="1" x14ac:dyDescent="0.2">
      <c r="A946" s="3"/>
      <c r="B946" s="5"/>
      <c r="C946" s="6"/>
      <c r="D946" s="42"/>
      <c r="E946" s="8">
        <f>IF($A946="VISA",IF($B946="DÉBITO",$D946-($D946*TAXAS!$B$4)),IF($A946="MASTER",IF($B946="DÉBITO",$D946-($D946*TAXAS!$B$5)),IF($A946="ELO", IF($B946="DÉBITO",$D946-($D946*TAXAS!$B$6)),IF($A946="HIPERCARD",IF($B946="DÉBITO",$D946-($D946*TAXAS!$B$7)),IF($A946="DINERS",IF($B946="DÉBITO",$D946-($D946*TAXAS!$B$8)),IF($A946="AMERICA EXPRESS",IF($B946="DÉBITO",$D946-($D946*TAXAS!$B$9)),IF($A946=TAXAS!$A$10,IF($B946="DÉBITO",$D946-($D946*TAXAS!$B$10)), IF($A946=TAXAS!$A$11,IF($B946="DÉBITO",$D946-($D946*TAXAS!$B$11)), IF($A946=TAXAS!$A$12,IF($B946="DÉBITO",$D946-($D946*TAXAS!$B$12)), IF($A946=TAXAS!$A$13,IF($B946="DÉBITO",$D946-($D946*TAXAS!$B$13)), IF($A946=TAXAS!$A$14,IF($B946="DÉBITO",$D946-($D946*TAXAS!$B$14)), IF($A946=TAXAS!$A$15,IF($B946="DÉBITO",$D946-($D946*TAXAS!$B$15)), IF($A946=TAXAS!$A$16,IF($B946="DÉBITO",$D946-($D946*TAXAS!$B$16)), IF($A946=TAXAS!$A$17,IF($B946="DÉBITO",$D946-($D946*TAXAS!$B$17)), IF($A946=TAXAS!$A$18,IF($B946="DÉBITO",$D946-($D946*TAXAS!$B$18)), IF($A946=TAXAS!$A$19,IF($B946="DÉBITO",$D946-($D946*TAXAS!$B$19)), IF($A946=TAXAS!$A$20,IF($B946="DÉBITO",$D946-($D946*TAXAS!$B$20)), IF($A946=TAXAS!$A$21,IF($B946="DÉBITO",$D946-($D946*TAXAS!$B$21)), IF($A946=TAXAS!$A$22,IF($B946="DÉBITO",$D946-($D946*TAXAS!$B$22)), IF($A946=TAXAS!$A$23,IF($B946="DÉBITO",$D946-($D946*TAXAS!$B$23)), IF($A946=TAXAS!$A$24,IF($B946="DÉBITO",$D946-($D946*TAXAS!$B$24)), IF($A946=TAXAS!$A$25,IF($B946="DÉBITO",$D946-($D946*TAXAS!$B$25)), IF($A946=TAXAS!$A$26,IF($B946="DÉBITO",$D946-($D946*TAXAS!$B$26)), IF($A946=TAXAS!$A$27,IF($B946="DÉBITO",$D946-($D946*TAXAS!$B$27))))))))))))))))))))))))))/1</f>
        <v>0</v>
      </c>
      <c r="F946" s="8">
        <f>IF($A946="VISA",IF($B946="CRÉDITO",$D946-($D946*TAXAS!$C$4)),IF($A946="MASTER",IF($B946="CRÉDITO",$D946-($D946*TAXAS!$C$5)),IF($A946="ELO", IF($B946="CRÉDITO",$D946-($D946*TAXAS!$C$6)),IF($A946="HIPERCARD",IF($B946="CRÉDITO",$D946-($D946*TAXAS!$C$7)),IF($A946="DINERS",IF($B946="CRÉDITO",$D946-($D946*TAXAS!$C$8)),IF($A946="AMERICA EXPRESS",IF($B946="CRÉDITO",$D946-($D946*TAXAS!$C$9)),IF($A946=TAXAS!$A$10,IF($B946="CRÉDITO",$D946-($D946*TAXAS!$C$10)), IF($A946=TAXAS!$A$11,IF($B946="CRÉDITO",$D946-($D946*TAXAS!$C$11)), IF($A946=TAXAS!$A$12,IF($B946="CRÉDITO",$D946-($D946*TAXAS!$C$12)), IF($A946=TAXAS!$A$13,IF($B946="CRÉDITO",$D946-($D946*TAXAS!$C$13)), IF($A946=TAXAS!$A$14,IF($B946="CRÉDITO",$D946-($D946*TAXAS!$C$14)), IF($A946=TAXAS!$A$15,IF($B946="CRÉDITO",$D946-($D946*TAXAS!$C$15)), IF($A946=TAXAS!$A$16,IF($B946="CRÉDITO",$D946-($D946*TAXAS!$C$16)), IF($A946=TAXAS!$A$17,IF($B946="CRÉDITO",$D946-($D946*TAXAS!$C$17)), IF($A946=TAXAS!$A$18,IF($B946="CRÉDITO",$D946-($D946*TAXAS!$C$18)), IF($A946=TAXAS!$A$19,IF($B946="CRÉDITO",$D946-($D946*TAXAS!$C$19)), IF($A946=TAXAS!$A$20,IF($B946="CRÉDITO",$D946-($D946*TAXAS!$C$20)), IF($A946=TAXAS!$A$21,IF($B946="CRÉDITO",$D946-($D946*TAXAS!$C$21)), IF($A946=TAXAS!$A$22,IF($B946="CRÉDITO",$D946-($D946*TAXAS!$C$22)), IF($A946=TAXAS!$A$23,IF($B946="CRÉDITO",$D946-($D946*TAXAS!$C$23)), IF($A946=TAXAS!$A$24,IF($B946="CRÉDITO",$D946-($D946*TAXAS!$C$24)), IF($A946=TAXAS!$A$25,IF($B946="CRÉDITO",$D946-($D946*TAXAS!$C$25)), IF($A946=TAXAS!$A$26,IF($B946="CRÉDITO",$D946-($D946*TAXAS!$C$26)), IF($A946=TAXAS!$A$27,IF($B946="CRÉDITO",$D946-($D946*TAXAS!$C$27))))))))))))))))))))))))))/1</f>
        <v>0</v>
      </c>
      <c r="G946" s="9">
        <f>IF($A946="VISA",IF($B946="PARCELADO ATÉ 3X",$D946-(D946*TAXAS!$D$4))/3,IF($A946="MASTER",IF($B946="PARCELADO ATÉ 3X",$D946-(D946*TAXAS!$D$5))/3,IF($A946="ELO",IF($B946="PARCELADO ATÉ 3X",$D946-(D946*TAXAS!$D$6))/3,IF($A946="HIPERCARD",IF($B946="PARCELADO ATÉ 3X",$D946-(D946*TAXAS!$D$7))/3,IF($A946="DINERS",IF($B946="PARCELADO ATÉ 3X",$D946-(D946*TAXAS!$D$8))/3,IF($A946="AMERICA EXPRESS",IF($B946="PARCELADO ATÉ 3X",$D946-(D946*TAXAS!$D$9))/3,IF($A946=TAXAS!$A$10,IF($B946="PARCELADO ATÉ 3X",$D946-($D946*TAXAS!$D$10))/3,IF($A946=TAXAS!$A$11,IF($B946="PARCELADO ATÉ 3X",$D946-($D946*TAXAS!$D$11))/3,IF($A946=TAXAS!$A$12,IF($B946="PARCELADO ATÉ 3X",$D946-($D946*TAXAS!$D$12))/3,IF($A946=TAXAS!$A$13,IF($B946="PARCELADO ATÉ 3X",$D946-($D946*TAXAS!$D$13))/3,IF($A946=TAXAS!$A$14,IF($B946="PARCELADO ATÉ 3X",$D946-($D946*TAXAS!$D$14))/3,IF($A946=TAXAS!$A$15,IF($B946="PARCELADO ATÉ 3X",$D946-($D946*TAXAS!$D$15))/3,IF($A946=TAXAS!$A$16,IF($B946="PARCELADO ATÉ 3X",$D946-($D946*TAXAS!$D$16))/3,IF($A946=TAXAS!$A$17,IF($B946="PARCELADO ATÉ 3X",$D946-($D946*TAXAS!$D$17))/3,IF($A946=TAXAS!$A$18,IF($B946="PARCELADO ATÉ 3X",$D946-($D946*TAXAS!$D$18))/3,IF($A946=TAXAS!$A$19,IF($B946="PARCELADO ATÉ 3X",$D946-($D946*TAXAS!$D$19))/3,IF($A946=TAXAS!$A$20,IF($B946="PARCELADO ATÉ 3X",$D946-($D946*TAXAS!$D$20))/3,IF($A946=TAXAS!$A$21,IF($B946="PARCELADO ATÉ 3X",$D946-($D946*TAXAS!$D$21))/3,IF($A946=TAXAS!$A$22,IF($B946="PARCELADO ATÉ 3X",$D946-($D946*TAXAS!$D$22))/3,IF($A946=TAXAS!$A$23,IF($B946="PARCELADO ATÉ 3X",$D946-($D946*TAXAS!$D$23))/3,IF($A946=TAXAS!$A$24,IF($B946="PARCELADO ATÉ 3X",$D946-($D946*TAXAS!$D$24))/3,IF($A946=TAXAS!$A$25,IF($B946="PARCELADO ATÉ 3X",$D946-($D946*TAXAS!$D$25))/3,IF($A946=TAXAS!$A$26,IF($B946="PARCELADO ATÉ 3X",$D946-($D946*TAXAS!$D$26))/3,IF($A946=TAXAS!$A$27,IF($B946="PARCELADO ATÉ 3X",$D946-($D946*TAXAS!$D$27))/3))))))))))))))))))))))))/1</f>
        <v>0</v>
      </c>
      <c r="H946" s="9">
        <f>IF($A946="VISA",IF($B946="PARCELADO ATÉ 6X",$D946-(D946*TAXAS!$E$4))/6,IF($A946="MASTER",IF($B946="PARCELADO ATÉ 6X",$D946-(D946*TAXAS!$E$5))/6,IF($A946="ELO",IF($B946="PARCELADO ATÉ 6X",$D946-(D946*TAXAS!$E$6))/6,IF($A946="HIPERCARD",IF($B946="PARCELADO ATÉ 6X",$D946-(D946*TAXAS!$E$7))/6,IF($A946="DINERS",IF($B946="PARCELADO ATÉ 6X",$D946-(D946*TAXAS!$E$8))/6,IF($A946="AMERICA EXPRESS",IF($B946="PARCELADO ATÉ 6X",$D946-(D946*TAXAS!$E$9))/6,IF($A946=TAXAS!$A$10,IF($B946="PARCELADO ATÉ 6X",$D946-($D946*TAXAS!$E$10))/6,IF($A946=TAXAS!$A$11,IF($B946="PARCELADO ATÉ 6X",$D946-($D946*TAXAS!$E$11))/6,IF($A946=TAXAS!$A$12,IF($B946="PARCELADO ATÉ 6X",$D946-($D946*TAXAS!$E$12))/6,IF($A946=TAXAS!$A$13,IF($B946="PARCELADO ATÉ 6X",$D946-($D946*TAXAS!$E$13))/6,IF($A946=TAXAS!$A$14,IF($B946="PARCELADO ATÉ 6X",$D946-($D946*TAXAS!$E$14))/6,IF($A946=TAXAS!$A$15,IF($B946="PARCELADO ATÉ 6X",$D946-($D946*TAXAS!$E$15))/6,IF($A946=TAXAS!$A$16,IF($B946="PARCELADO ATÉ 6X",$D946-($D946*TAXAS!$E$16))/6,IF($A946=TAXAS!$A$17,IF($B946="PARCELADO ATÉ 6X",$D946-($D946*TAXAS!$E$17))/6,IF($A946=TAXAS!$A$18,IF($B946="PARCELADO ATÉ 6X",$D946-($D946*TAXAS!$E$18))/6,IF($A946=TAXAS!$A$19,IF($B946="PARCELADO ATÉ 6X",$D946-($D946*TAXAS!$E$19))/6,IF($A946=TAXAS!$A$20,IF($B946="PARCELADO ATÉ 6X",$D946-($D946*TAXAS!$E$20))/6,IF($A946=TAXAS!$A$21,IF($B946="PARCELADO ATÉ 6X",$D946-($D946*TAXAS!$E$21))/6,IF($A946=TAXAS!$A$22,IF($B946="PARCELADO ATÉ 6X",$D946-($D946*TAXAS!$E$22))/6,IF($A946=TAXAS!$A$23,IF($B946="PARCELADO ATÉ 6X",$D946-($D946*TAXAS!$E$23))/6,IF($A946=TAXAS!$A$24,IF($B946="PARCELADO ATÉ 6X",$D946-($D946*TAXAS!$E$24))/6,IF($A946=TAXAS!$A$25,IF($B946="PARCELADO ATÉ 6X",$D946-($D946*TAXAS!$E$25))/6,IF($A946=TAXAS!$A$26,IF($B946="PARCELADO ATÉ 6X",$D946-($D946*TAXAS!$E$26))/6,IF($A946=TAXAS!$A$27,IF($B946="PARCELADO ATÉ 6X",$D946-($D946*TAXAS!$E$27))/6))))))))))))))))))))))))/1</f>
        <v>0</v>
      </c>
      <c r="I946" s="9">
        <f>IF($A946="VISA",IF($B946="PARCELADO ATÉ 12X",$D946-(D946*TAXAS!$F$4))/12,IF($A946="MASTER",IF($B946="PARCELADO ATÉ 12X",$D946-(D946*TAXAS!$F$5))/12,IF($A946="ELO",IF($B946="PARCELADO ATÉ 12X",$D946-(D946*TAXAS!$F$6))/12,IF($A946="HIPERCARD",IF($B946="PARCELADO ATÉ 12X",$D946-(D946*TAXAS!$F$7))/12,IF($A946="DINERS",IF($B946="PARCELADO ATÉ 12X",$D946-(D946*TAXAS!$F$8))/12,IF($A946="AMERICA EXPRESS",IF($B946="PARCELADO ATÉ 12X",$D946-(D946*TAXAS!$F$9))/12,IF($A946=TAXAS!$A$10,IF($B946="PARCELADO ATÉ 12X",$D946-($D946*TAXAS!$F$10))/12,IF($A946=TAXAS!$A$11,IF($B946="PARCELADO ATÉ 12X",$D946-($D946*TAXAS!$F$11))/12,IF($A946=TAXAS!$A$12,IF($B946="PARCELADO ATÉ 12X",$D946-($D946*TAXAS!$F$12))/12,IF($A946=TAXAS!$A$13,IF($B946="PARCELADO ATÉ 12X",$D946-($D946*TAXAS!$F$13))/12,IF($A946=TAXAS!$A$14,IF($B946="PARCELADO ATÉ 12X",$D946-($D946*TAXAS!$F$14))/12,IF($A946=TAXAS!$A$15,IF($B946="PARCELADO ATÉ 12X",$D946-($D946*TAXAS!$F$15))/12,IF($A946=TAXAS!$A$16,IF($B946="PARCELADO ATÉ 12X",$D946-($D946*TAXAS!$F$16))/12,IF($A946=TAXAS!$A$17,IF($B946="PARCELADO ATÉ 12X",$D946-($D946*TAXAS!$F$17))/12,IF($A946=TAXAS!$A$18,IF($B946="PARCELADO ATÉ 12X",$D946-($D946*TAXAS!$F$18))/12,IF($A946=TAXAS!$A$19,IF($B946="PARCELADO ATÉ 12X",$D946-($D946*TAXAS!$F$19))/12,IF($A946=TAXAS!$A$20,IF($B946="PARCELADO ATÉ 12X",$D946-($D946*TAXAS!$F$20))/12,IF($A946=TAXAS!$A$21,IF($B946="PARCELADO ATÉ 12X",$D946-($D946*TAXAS!$F$21))/12,IF($A946=TAXAS!$A$22,IF($B946="PARCELADO ATÉ 12X",$D946-($D946*TAXAS!$F$22))/12,IF($A946=TAXAS!$A$23,IF($B946="PARCELADO ATÉ 12X",$D946-($D946*TAXAS!$F$23))/12,IF($A946=TAXAS!$A$24,IF($B946="PARCELADO ATÉ 12X",$D946-($D946*TAXAS!$F$24))/12,IF($A946=TAXAS!$A$25,IF($B946="PARCELADO ATÉ 12X",$D946-($D946*TAXAS!$F$25))/12,IF($A946=TAXAS!$A$26,IF($B946="PARCELADO ATÉ 12X",$D946-($D946*TAXAS!$F$26))/12,IF($A946=TAXAS!$A$27,IF($B946="PARCELADO ATÉ 12X",$D946-($D946*TAXAS!$F$27))/12))))))))))))))))))))))))/1</f>
        <v>0</v>
      </c>
      <c r="J946" s="8">
        <f t="shared" si="0"/>
        <v>0</v>
      </c>
      <c r="K946" s="10" t="b">
        <f>IF($B946="PARCELADO ATÉ 3X",($D946-($D946*TAXAS!$D$4))-$J946)</f>
        <v>0</v>
      </c>
      <c r="L946" s="10" t="b">
        <f>IF($B946="PARCELADO ATÉ 6X",($D946-($D946*TAXAS!$E$4))-$J946)</f>
        <v>0</v>
      </c>
      <c r="M946" s="10" t="b">
        <f>IF($B946="PARCELADO ATÉ 12X",($D946-($D946*TAXAS!$F$4))-$J946)</f>
        <v>0</v>
      </c>
      <c r="N946" s="8">
        <f t="shared" si="1"/>
        <v>0</v>
      </c>
      <c r="O946" s="10">
        <f t="shared" si="2"/>
        <v>0</v>
      </c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spans="1:31" ht="15.75" customHeight="1" x14ac:dyDescent="0.2">
      <c r="A947" s="3"/>
      <c r="B947" s="5"/>
      <c r="C947" s="6"/>
      <c r="D947" s="42"/>
      <c r="E947" s="8">
        <f>IF($A947="VISA",IF($B947="DÉBITO",$D947-($D947*TAXAS!$B$4)),IF($A947="MASTER",IF($B947="DÉBITO",$D947-($D947*TAXAS!$B$5)),IF($A947="ELO", IF($B947="DÉBITO",$D947-($D947*TAXAS!$B$6)),IF($A947="HIPERCARD",IF($B947="DÉBITO",$D947-($D947*TAXAS!$B$7)),IF($A947="DINERS",IF($B947="DÉBITO",$D947-($D947*TAXAS!$B$8)),IF($A947="AMERICA EXPRESS",IF($B947="DÉBITO",$D947-($D947*TAXAS!$B$9)),IF($A947=TAXAS!$A$10,IF($B947="DÉBITO",$D947-($D947*TAXAS!$B$10)), IF($A947=TAXAS!$A$11,IF($B947="DÉBITO",$D947-($D947*TAXAS!$B$11)), IF($A947=TAXAS!$A$12,IF($B947="DÉBITO",$D947-($D947*TAXAS!$B$12)), IF($A947=TAXAS!$A$13,IF($B947="DÉBITO",$D947-($D947*TAXAS!$B$13)), IF($A947=TAXAS!$A$14,IF($B947="DÉBITO",$D947-($D947*TAXAS!$B$14)), IF($A947=TAXAS!$A$15,IF($B947="DÉBITO",$D947-($D947*TAXAS!$B$15)), IF($A947=TAXAS!$A$16,IF($B947="DÉBITO",$D947-($D947*TAXAS!$B$16)), IF($A947=TAXAS!$A$17,IF($B947="DÉBITO",$D947-($D947*TAXAS!$B$17)), IF($A947=TAXAS!$A$18,IF($B947="DÉBITO",$D947-($D947*TAXAS!$B$18)), IF($A947=TAXAS!$A$19,IF($B947="DÉBITO",$D947-($D947*TAXAS!$B$19)), IF($A947=TAXAS!$A$20,IF($B947="DÉBITO",$D947-($D947*TAXAS!$B$20)), IF($A947=TAXAS!$A$21,IF($B947="DÉBITO",$D947-($D947*TAXAS!$B$21)), IF($A947=TAXAS!$A$22,IF($B947="DÉBITO",$D947-($D947*TAXAS!$B$22)), IF($A947=TAXAS!$A$23,IF($B947="DÉBITO",$D947-($D947*TAXAS!$B$23)), IF($A947=TAXAS!$A$24,IF($B947="DÉBITO",$D947-($D947*TAXAS!$B$24)), IF($A947=TAXAS!$A$25,IF($B947="DÉBITO",$D947-($D947*TAXAS!$B$25)), IF($A947=TAXAS!$A$26,IF($B947="DÉBITO",$D947-($D947*TAXAS!$B$26)), IF($A947=TAXAS!$A$27,IF($B947="DÉBITO",$D947-($D947*TAXAS!$B$27))))))))))))))))))))))))))/1</f>
        <v>0</v>
      </c>
      <c r="F947" s="8">
        <f>IF($A947="VISA",IF($B947="CRÉDITO",$D947-($D947*TAXAS!$C$4)),IF($A947="MASTER",IF($B947="CRÉDITO",$D947-($D947*TAXAS!$C$5)),IF($A947="ELO", IF($B947="CRÉDITO",$D947-($D947*TAXAS!$C$6)),IF($A947="HIPERCARD",IF($B947="CRÉDITO",$D947-($D947*TAXAS!$C$7)),IF($A947="DINERS",IF($B947="CRÉDITO",$D947-($D947*TAXAS!$C$8)),IF($A947="AMERICA EXPRESS",IF($B947="CRÉDITO",$D947-($D947*TAXAS!$C$9)),IF($A947=TAXAS!$A$10,IF($B947="CRÉDITO",$D947-($D947*TAXAS!$C$10)), IF($A947=TAXAS!$A$11,IF($B947="CRÉDITO",$D947-($D947*TAXAS!$C$11)), IF($A947=TAXAS!$A$12,IF($B947="CRÉDITO",$D947-($D947*TAXAS!$C$12)), IF($A947=TAXAS!$A$13,IF($B947="CRÉDITO",$D947-($D947*TAXAS!$C$13)), IF($A947=TAXAS!$A$14,IF($B947="CRÉDITO",$D947-($D947*TAXAS!$C$14)), IF($A947=TAXAS!$A$15,IF($B947="CRÉDITO",$D947-($D947*TAXAS!$C$15)), IF($A947=TAXAS!$A$16,IF($B947="CRÉDITO",$D947-($D947*TAXAS!$C$16)), IF($A947=TAXAS!$A$17,IF($B947="CRÉDITO",$D947-($D947*TAXAS!$C$17)), IF($A947=TAXAS!$A$18,IF($B947="CRÉDITO",$D947-($D947*TAXAS!$C$18)), IF($A947=TAXAS!$A$19,IF($B947="CRÉDITO",$D947-($D947*TAXAS!$C$19)), IF($A947=TAXAS!$A$20,IF($B947="CRÉDITO",$D947-($D947*TAXAS!$C$20)), IF($A947=TAXAS!$A$21,IF($B947="CRÉDITO",$D947-($D947*TAXAS!$C$21)), IF($A947=TAXAS!$A$22,IF($B947="CRÉDITO",$D947-($D947*TAXAS!$C$22)), IF($A947=TAXAS!$A$23,IF($B947="CRÉDITO",$D947-($D947*TAXAS!$C$23)), IF($A947=TAXAS!$A$24,IF($B947="CRÉDITO",$D947-($D947*TAXAS!$C$24)), IF($A947=TAXAS!$A$25,IF($B947="CRÉDITO",$D947-($D947*TAXAS!$C$25)), IF($A947=TAXAS!$A$26,IF($B947="CRÉDITO",$D947-($D947*TAXAS!$C$26)), IF($A947=TAXAS!$A$27,IF($B947="CRÉDITO",$D947-($D947*TAXAS!$C$27))))))))))))))))))))))))))/1</f>
        <v>0</v>
      </c>
      <c r="G947" s="9">
        <f>IF($A947="VISA",IF($B947="PARCELADO ATÉ 3X",$D947-(D947*TAXAS!$D$4))/3,IF($A947="MASTER",IF($B947="PARCELADO ATÉ 3X",$D947-(D947*TAXAS!$D$5))/3,IF($A947="ELO",IF($B947="PARCELADO ATÉ 3X",$D947-(D947*TAXAS!$D$6))/3,IF($A947="HIPERCARD",IF($B947="PARCELADO ATÉ 3X",$D947-(D947*TAXAS!$D$7))/3,IF($A947="DINERS",IF($B947="PARCELADO ATÉ 3X",$D947-(D947*TAXAS!$D$8))/3,IF($A947="AMERICA EXPRESS",IF($B947="PARCELADO ATÉ 3X",$D947-(D947*TAXAS!$D$9))/3,IF($A947=TAXAS!$A$10,IF($B947="PARCELADO ATÉ 3X",$D947-($D947*TAXAS!$D$10))/3,IF($A947=TAXAS!$A$11,IF($B947="PARCELADO ATÉ 3X",$D947-($D947*TAXAS!$D$11))/3,IF($A947=TAXAS!$A$12,IF($B947="PARCELADO ATÉ 3X",$D947-($D947*TAXAS!$D$12))/3,IF($A947=TAXAS!$A$13,IF($B947="PARCELADO ATÉ 3X",$D947-($D947*TAXAS!$D$13))/3,IF($A947=TAXAS!$A$14,IF($B947="PARCELADO ATÉ 3X",$D947-($D947*TAXAS!$D$14))/3,IF($A947=TAXAS!$A$15,IF($B947="PARCELADO ATÉ 3X",$D947-($D947*TAXAS!$D$15))/3,IF($A947=TAXAS!$A$16,IF($B947="PARCELADO ATÉ 3X",$D947-($D947*TAXAS!$D$16))/3,IF($A947=TAXAS!$A$17,IF($B947="PARCELADO ATÉ 3X",$D947-($D947*TAXAS!$D$17))/3,IF($A947=TAXAS!$A$18,IF($B947="PARCELADO ATÉ 3X",$D947-($D947*TAXAS!$D$18))/3,IF($A947=TAXAS!$A$19,IF($B947="PARCELADO ATÉ 3X",$D947-($D947*TAXAS!$D$19))/3,IF($A947=TAXAS!$A$20,IF($B947="PARCELADO ATÉ 3X",$D947-($D947*TAXAS!$D$20))/3,IF($A947=TAXAS!$A$21,IF($B947="PARCELADO ATÉ 3X",$D947-($D947*TAXAS!$D$21))/3,IF($A947=TAXAS!$A$22,IF($B947="PARCELADO ATÉ 3X",$D947-($D947*TAXAS!$D$22))/3,IF($A947=TAXAS!$A$23,IF($B947="PARCELADO ATÉ 3X",$D947-($D947*TAXAS!$D$23))/3,IF($A947=TAXAS!$A$24,IF($B947="PARCELADO ATÉ 3X",$D947-($D947*TAXAS!$D$24))/3,IF($A947=TAXAS!$A$25,IF($B947="PARCELADO ATÉ 3X",$D947-($D947*TAXAS!$D$25))/3,IF($A947=TAXAS!$A$26,IF($B947="PARCELADO ATÉ 3X",$D947-($D947*TAXAS!$D$26))/3,IF($A947=TAXAS!$A$27,IF($B947="PARCELADO ATÉ 3X",$D947-($D947*TAXAS!$D$27))/3))))))))))))))))))))))))/1</f>
        <v>0</v>
      </c>
      <c r="H947" s="9">
        <f>IF($A947="VISA",IF($B947="PARCELADO ATÉ 6X",$D947-(D947*TAXAS!$E$4))/6,IF($A947="MASTER",IF($B947="PARCELADO ATÉ 6X",$D947-(D947*TAXAS!$E$5))/6,IF($A947="ELO",IF($B947="PARCELADO ATÉ 6X",$D947-(D947*TAXAS!$E$6))/6,IF($A947="HIPERCARD",IF($B947="PARCELADO ATÉ 6X",$D947-(D947*TAXAS!$E$7))/6,IF($A947="DINERS",IF($B947="PARCELADO ATÉ 6X",$D947-(D947*TAXAS!$E$8))/6,IF($A947="AMERICA EXPRESS",IF($B947="PARCELADO ATÉ 6X",$D947-(D947*TAXAS!$E$9))/6,IF($A947=TAXAS!$A$10,IF($B947="PARCELADO ATÉ 6X",$D947-($D947*TAXAS!$E$10))/6,IF($A947=TAXAS!$A$11,IF($B947="PARCELADO ATÉ 6X",$D947-($D947*TAXAS!$E$11))/6,IF($A947=TAXAS!$A$12,IF($B947="PARCELADO ATÉ 6X",$D947-($D947*TAXAS!$E$12))/6,IF($A947=TAXAS!$A$13,IF($B947="PARCELADO ATÉ 6X",$D947-($D947*TAXAS!$E$13))/6,IF($A947=TAXAS!$A$14,IF($B947="PARCELADO ATÉ 6X",$D947-($D947*TAXAS!$E$14))/6,IF($A947=TAXAS!$A$15,IF($B947="PARCELADO ATÉ 6X",$D947-($D947*TAXAS!$E$15))/6,IF($A947=TAXAS!$A$16,IF($B947="PARCELADO ATÉ 6X",$D947-($D947*TAXAS!$E$16))/6,IF($A947=TAXAS!$A$17,IF($B947="PARCELADO ATÉ 6X",$D947-($D947*TAXAS!$E$17))/6,IF($A947=TAXAS!$A$18,IF($B947="PARCELADO ATÉ 6X",$D947-($D947*TAXAS!$E$18))/6,IF($A947=TAXAS!$A$19,IF($B947="PARCELADO ATÉ 6X",$D947-($D947*TAXAS!$E$19))/6,IF($A947=TAXAS!$A$20,IF($B947="PARCELADO ATÉ 6X",$D947-($D947*TAXAS!$E$20))/6,IF($A947=TAXAS!$A$21,IF($B947="PARCELADO ATÉ 6X",$D947-($D947*TAXAS!$E$21))/6,IF($A947=TAXAS!$A$22,IF($B947="PARCELADO ATÉ 6X",$D947-($D947*TAXAS!$E$22))/6,IF($A947=TAXAS!$A$23,IF($B947="PARCELADO ATÉ 6X",$D947-($D947*TAXAS!$E$23))/6,IF($A947=TAXAS!$A$24,IF($B947="PARCELADO ATÉ 6X",$D947-($D947*TAXAS!$E$24))/6,IF($A947=TAXAS!$A$25,IF($B947="PARCELADO ATÉ 6X",$D947-($D947*TAXAS!$E$25))/6,IF($A947=TAXAS!$A$26,IF($B947="PARCELADO ATÉ 6X",$D947-($D947*TAXAS!$E$26))/6,IF($A947=TAXAS!$A$27,IF($B947="PARCELADO ATÉ 6X",$D947-($D947*TAXAS!$E$27))/6))))))))))))))))))))))))/1</f>
        <v>0</v>
      </c>
      <c r="I947" s="9">
        <f>IF($A947="VISA",IF($B947="PARCELADO ATÉ 12X",$D947-(D947*TAXAS!$F$4))/12,IF($A947="MASTER",IF($B947="PARCELADO ATÉ 12X",$D947-(D947*TAXAS!$F$5))/12,IF($A947="ELO",IF($B947="PARCELADO ATÉ 12X",$D947-(D947*TAXAS!$F$6))/12,IF($A947="HIPERCARD",IF($B947="PARCELADO ATÉ 12X",$D947-(D947*TAXAS!$F$7))/12,IF($A947="DINERS",IF($B947="PARCELADO ATÉ 12X",$D947-(D947*TAXAS!$F$8))/12,IF($A947="AMERICA EXPRESS",IF($B947="PARCELADO ATÉ 12X",$D947-(D947*TAXAS!$F$9))/12,IF($A947=TAXAS!$A$10,IF($B947="PARCELADO ATÉ 12X",$D947-($D947*TAXAS!$F$10))/12,IF($A947=TAXAS!$A$11,IF($B947="PARCELADO ATÉ 12X",$D947-($D947*TAXAS!$F$11))/12,IF($A947=TAXAS!$A$12,IF($B947="PARCELADO ATÉ 12X",$D947-($D947*TAXAS!$F$12))/12,IF($A947=TAXAS!$A$13,IF($B947="PARCELADO ATÉ 12X",$D947-($D947*TAXAS!$F$13))/12,IF($A947=TAXAS!$A$14,IF($B947="PARCELADO ATÉ 12X",$D947-($D947*TAXAS!$F$14))/12,IF($A947=TAXAS!$A$15,IF($B947="PARCELADO ATÉ 12X",$D947-($D947*TAXAS!$F$15))/12,IF($A947=TAXAS!$A$16,IF($B947="PARCELADO ATÉ 12X",$D947-($D947*TAXAS!$F$16))/12,IF($A947=TAXAS!$A$17,IF($B947="PARCELADO ATÉ 12X",$D947-($D947*TAXAS!$F$17))/12,IF($A947=TAXAS!$A$18,IF($B947="PARCELADO ATÉ 12X",$D947-($D947*TAXAS!$F$18))/12,IF($A947=TAXAS!$A$19,IF($B947="PARCELADO ATÉ 12X",$D947-($D947*TAXAS!$F$19))/12,IF($A947=TAXAS!$A$20,IF($B947="PARCELADO ATÉ 12X",$D947-($D947*TAXAS!$F$20))/12,IF($A947=TAXAS!$A$21,IF($B947="PARCELADO ATÉ 12X",$D947-($D947*TAXAS!$F$21))/12,IF($A947=TAXAS!$A$22,IF($B947="PARCELADO ATÉ 12X",$D947-($D947*TAXAS!$F$22))/12,IF($A947=TAXAS!$A$23,IF($B947="PARCELADO ATÉ 12X",$D947-($D947*TAXAS!$F$23))/12,IF($A947=TAXAS!$A$24,IF($B947="PARCELADO ATÉ 12X",$D947-($D947*TAXAS!$F$24))/12,IF($A947=TAXAS!$A$25,IF($B947="PARCELADO ATÉ 12X",$D947-($D947*TAXAS!$F$25))/12,IF($A947=TAXAS!$A$26,IF($B947="PARCELADO ATÉ 12X",$D947-($D947*TAXAS!$F$26))/12,IF($A947=TAXAS!$A$27,IF($B947="PARCELADO ATÉ 12X",$D947-($D947*TAXAS!$F$27))/12))))))))))))))))))))))))/1</f>
        <v>0</v>
      </c>
      <c r="J947" s="8">
        <f t="shared" si="0"/>
        <v>0</v>
      </c>
      <c r="K947" s="10" t="b">
        <f>IF($B947="PARCELADO ATÉ 3X",($D947-($D947*TAXAS!$D$4))-$J947)</f>
        <v>0</v>
      </c>
      <c r="L947" s="10" t="b">
        <f>IF($B947="PARCELADO ATÉ 6X",($D947-($D947*TAXAS!$E$4))-$J947)</f>
        <v>0</v>
      </c>
      <c r="M947" s="10" t="b">
        <f>IF($B947="PARCELADO ATÉ 12X",($D947-($D947*TAXAS!$F$4))-$J947)</f>
        <v>0</v>
      </c>
      <c r="N947" s="8">
        <f t="shared" si="1"/>
        <v>0</v>
      </c>
      <c r="O947" s="10">
        <f t="shared" si="2"/>
        <v>0</v>
      </c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spans="1:31" ht="15.75" customHeight="1" x14ac:dyDescent="0.2">
      <c r="A948" s="3"/>
      <c r="B948" s="5"/>
      <c r="C948" s="6"/>
      <c r="D948" s="42"/>
      <c r="E948" s="8">
        <f>IF($A948="VISA",IF($B948="DÉBITO",$D948-($D948*TAXAS!$B$4)),IF($A948="MASTER",IF($B948="DÉBITO",$D948-($D948*TAXAS!$B$5)),IF($A948="ELO", IF($B948="DÉBITO",$D948-($D948*TAXAS!$B$6)),IF($A948="HIPERCARD",IF($B948="DÉBITO",$D948-($D948*TAXAS!$B$7)),IF($A948="DINERS",IF($B948="DÉBITO",$D948-($D948*TAXAS!$B$8)),IF($A948="AMERICA EXPRESS",IF($B948="DÉBITO",$D948-($D948*TAXAS!$B$9)),IF($A948=TAXAS!$A$10,IF($B948="DÉBITO",$D948-($D948*TAXAS!$B$10)), IF($A948=TAXAS!$A$11,IF($B948="DÉBITO",$D948-($D948*TAXAS!$B$11)), IF($A948=TAXAS!$A$12,IF($B948="DÉBITO",$D948-($D948*TAXAS!$B$12)), IF($A948=TAXAS!$A$13,IF($B948="DÉBITO",$D948-($D948*TAXAS!$B$13)), IF($A948=TAXAS!$A$14,IF($B948="DÉBITO",$D948-($D948*TAXAS!$B$14)), IF($A948=TAXAS!$A$15,IF($B948="DÉBITO",$D948-($D948*TAXAS!$B$15)), IF($A948=TAXAS!$A$16,IF($B948="DÉBITO",$D948-($D948*TAXAS!$B$16)), IF($A948=TAXAS!$A$17,IF($B948="DÉBITO",$D948-($D948*TAXAS!$B$17)), IF($A948=TAXAS!$A$18,IF($B948="DÉBITO",$D948-($D948*TAXAS!$B$18)), IF($A948=TAXAS!$A$19,IF($B948="DÉBITO",$D948-($D948*TAXAS!$B$19)), IF($A948=TAXAS!$A$20,IF($B948="DÉBITO",$D948-($D948*TAXAS!$B$20)), IF($A948=TAXAS!$A$21,IF($B948="DÉBITO",$D948-($D948*TAXAS!$B$21)), IF($A948=TAXAS!$A$22,IF($B948="DÉBITO",$D948-($D948*TAXAS!$B$22)), IF($A948=TAXAS!$A$23,IF($B948="DÉBITO",$D948-($D948*TAXAS!$B$23)), IF($A948=TAXAS!$A$24,IF($B948="DÉBITO",$D948-($D948*TAXAS!$B$24)), IF($A948=TAXAS!$A$25,IF($B948="DÉBITO",$D948-($D948*TAXAS!$B$25)), IF($A948=TAXAS!$A$26,IF($B948="DÉBITO",$D948-($D948*TAXAS!$B$26)), IF($A948=TAXAS!$A$27,IF($B948="DÉBITO",$D948-($D948*TAXAS!$B$27))))))))))))))))))))))))))/1</f>
        <v>0</v>
      </c>
      <c r="F948" s="8">
        <f>IF($A948="VISA",IF($B948="CRÉDITO",$D948-($D948*TAXAS!$C$4)),IF($A948="MASTER",IF($B948="CRÉDITO",$D948-($D948*TAXAS!$C$5)),IF($A948="ELO", IF($B948="CRÉDITO",$D948-($D948*TAXAS!$C$6)),IF($A948="HIPERCARD",IF($B948="CRÉDITO",$D948-($D948*TAXAS!$C$7)),IF($A948="DINERS",IF($B948="CRÉDITO",$D948-($D948*TAXAS!$C$8)),IF($A948="AMERICA EXPRESS",IF($B948="CRÉDITO",$D948-($D948*TAXAS!$C$9)),IF($A948=TAXAS!$A$10,IF($B948="CRÉDITO",$D948-($D948*TAXAS!$C$10)), IF($A948=TAXAS!$A$11,IF($B948="CRÉDITO",$D948-($D948*TAXAS!$C$11)), IF($A948=TAXAS!$A$12,IF($B948="CRÉDITO",$D948-($D948*TAXAS!$C$12)), IF($A948=TAXAS!$A$13,IF($B948="CRÉDITO",$D948-($D948*TAXAS!$C$13)), IF($A948=TAXAS!$A$14,IF($B948="CRÉDITO",$D948-($D948*TAXAS!$C$14)), IF($A948=TAXAS!$A$15,IF($B948="CRÉDITO",$D948-($D948*TAXAS!$C$15)), IF($A948=TAXAS!$A$16,IF($B948="CRÉDITO",$D948-($D948*TAXAS!$C$16)), IF($A948=TAXAS!$A$17,IF($B948="CRÉDITO",$D948-($D948*TAXAS!$C$17)), IF($A948=TAXAS!$A$18,IF($B948="CRÉDITO",$D948-($D948*TAXAS!$C$18)), IF($A948=TAXAS!$A$19,IF($B948="CRÉDITO",$D948-($D948*TAXAS!$C$19)), IF($A948=TAXAS!$A$20,IF($B948="CRÉDITO",$D948-($D948*TAXAS!$C$20)), IF($A948=TAXAS!$A$21,IF($B948="CRÉDITO",$D948-($D948*TAXAS!$C$21)), IF($A948=TAXAS!$A$22,IF($B948="CRÉDITO",$D948-($D948*TAXAS!$C$22)), IF($A948=TAXAS!$A$23,IF($B948="CRÉDITO",$D948-($D948*TAXAS!$C$23)), IF($A948=TAXAS!$A$24,IF($B948="CRÉDITO",$D948-($D948*TAXAS!$C$24)), IF($A948=TAXAS!$A$25,IF($B948="CRÉDITO",$D948-($D948*TAXAS!$C$25)), IF($A948=TAXAS!$A$26,IF($B948="CRÉDITO",$D948-($D948*TAXAS!$C$26)), IF($A948=TAXAS!$A$27,IF($B948="CRÉDITO",$D948-($D948*TAXAS!$C$27))))))))))))))))))))))))))/1</f>
        <v>0</v>
      </c>
      <c r="G948" s="9">
        <f>IF($A948="VISA",IF($B948="PARCELADO ATÉ 3X",$D948-(D948*TAXAS!$D$4))/3,IF($A948="MASTER",IF($B948="PARCELADO ATÉ 3X",$D948-(D948*TAXAS!$D$5))/3,IF($A948="ELO",IF($B948="PARCELADO ATÉ 3X",$D948-(D948*TAXAS!$D$6))/3,IF($A948="HIPERCARD",IF($B948="PARCELADO ATÉ 3X",$D948-(D948*TAXAS!$D$7))/3,IF($A948="DINERS",IF($B948="PARCELADO ATÉ 3X",$D948-(D948*TAXAS!$D$8))/3,IF($A948="AMERICA EXPRESS",IF($B948="PARCELADO ATÉ 3X",$D948-(D948*TAXAS!$D$9))/3,IF($A948=TAXAS!$A$10,IF($B948="PARCELADO ATÉ 3X",$D948-($D948*TAXAS!$D$10))/3,IF($A948=TAXAS!$A$11,IF($B948="PARCELADO ATÉ 3X",$D948-($D948*TAXAS!$D$11))/3,IF($A948=TAXAS!$A$12,IF($B948="PARCELADO ATÉ 3X",$D948-($D948*TAXAS!$D$12))/3,IF($A948=TAXAS!$A$13,IF($B948="PARCELADO ATÉ 3X",$D948-($D948*TAXAS!$D$13))/3,IF($A948=TAXAS!$A$14,IF($B948="PARCELADO ATÉ 3X",$D948-($D948*TAXAS!$D$14))/3,IF($A948=TAXAS!$A$15,IF($B948="PARCELADO ATÉ 3X",$D948-($D948*TAXAS!$D$15))/3,IF($A948=TAXAS!$A$16,IF($B948="PARCELADO ATÉ 3X",$D948-($D948*TAXAS!$D$16))/3,IF($A948=TAXAS!$A$17,IF($B948="PARCELADO ATÉ 3X",$D948-($D948*TAXAS!$D$17))/3,IF($A948=TAXAS!$A$18,IF($B948="PARCELADO ATÉ 3X",$D948-($D948*TAXAS!$D$18))/3,IF($A948=TAXAS!$A$19,IF($B948="PARCELADO ATÉ 3X",$D948-($D948*TAXAS!$D$19))/3,IF($A948=TAXAS!$A$20,IF($B948="PARCELADO ATÉ 3X",$D948-($D948*TAXAS!$D$20))/3,IF($A948=TAXAS!$A$21,IF($B948="PARCELADO ATÉ 3X",$D948-($D948*TAXAS!$D$21))/3,IF($A948=TAXAS!$A$22,IF($B948="PARCELADO ATÉ 3X",$D948-($D948*TAXAS!$D$22))/3,IF($A948=TAXAS!$A$23,IF($B948="PARCELADO ATÉ 3X",$D948-($D948*TAXAS!$D$23))/3,IF($A948=TAXAS!$A$24,IF($B948="PARCELADO ATÉ 3X",$D948-($D948*TAXAS!$D$24))/3,IF($A948=TAXAS!$A$25,IF($B948="PARCELADO ATÉ 3X",$D948-($D948*TAXAS!$D$25))/3,IF($A948=TAXAS!$A$26,IF($B948="PARCELADO ATÉ 3X",$D948-($D948*TAXAS!$D$26))/3,IF($A948=TAXAS!$A$27,IF($B948="PARCELADO ATÉ 3X",$D948-($D948*TAXAS!$D$27))/3))))))))))))))))))))))))/1</f>
        <v>0</v>
      </c>
      <c r="H948" s="9">
        <f>IF($A948="VISA",IF($B948="PARCELADO ATÉ 6X",$D948-(D948*TAXAS!$E$4))/6,IF($A948="MASTER",IF($B948="PARCELADO ATÉ 6X",$D948-(D948*TAXAS!$E$5))/6,IF($A948="ELO",IF($B948="PARCELADO ATÉ 6X",$D948-(D948*TAXAS!$E$6))/6,IF($A948="HIPERCARD",IF($B948="PARCELADO ATÉ 6X",$D948-(D948*TAXAS!$E$7))/6,IF($A948="DINERS",IF($B948="PARCELADO ATÉ 6X",$D948-(D948*TAXAS!$E$8))/6,IF($A948="AMERICA EXPRESS",IF($B948="PARCELADO ATÉ 6X",$D948-(D948*TAXAS!$E$9))/6,IF($A948=TAXAS!$A$10,IF($B948="PARCELADO ATÉ 6X",$D948-($D948*TAXAS!$E$10))/6,IF($A948=TAXAS!$A$11,IF($B948="PARCELADO ATÉ 6X",$D948-($D948*TAXAS!$E$11))/6,IF($A948=TAXAS!$A$12,IF($B948="PARCELADO ATÉ 6X",$D948-($D948*TAXAS!$E$12))/6,IF($A948=TAXAS!$A$13,IF($B948="PARCELADO ATÉ 6X",$D948-($D948*TAXAS!$E$13))/6,IF($A948=TAXAS!$A$14,IF($B948="PARCELADO ATÉ 6X",$D948-($D948*TAXAS!$E$14))/6,IF($A948=TAXAS!$A$15,IF($B948="PARCELADO ATÉ 6X",$D948-($D948*TAXAS!$E$15))/6,IF($A948=TAXAS!$A$16,IF($B948="PARCELADO ATÉ 6X",$D948-($D948*TAXAS!$E$16))/6,IF($A948=TAXAS!$A$17,IF($B948="PARCELADO ATÉ 6X",$D948-($D948*TAXAS!$E$17))/6,IF($A948=TAXAS!$A$18,IF($B948="PARCELADO ATÉ 6X",$D948-($D948*TAXAS!$E$18))/6,IF($A948=TAXAS!$A$19,IF($B948="PARCELADO ATÉ 6X",$D948-($D948*TAXAS!$E$19))/6,IF($A948=TAXAS!$A$20,IF($B948="PARCELADO ATÉ 6X",$D948-($D948*TAXAS!$E$20))/6,IF($A948=TAXAS!$A$21,IF($B948="PARCELADO ATÉ 6X",$D948-($D948*TAXAS!$E$21))/6,IF($A948=TAXAS!$A$22,IF($B948="PARCELADO ATÉ 6X",$D948-($D948*TAXAS!$E$22))/6,IF($A948=TAXAS!$A$23,IF($B948="PARCELADO ATÉ 6X",$D948-($D948*TAXAS!$E$23))/6,IF($A948=TAXAS!$A$24,IF($B948="PARCELADO ATÉ 6X",$D948-($D948*TAXAS!$E$24))/6,IF($A948=TAXAS!$A$25,IF($B948="PARCELADO ATÉ 6X",$D948-($D948*TAXAS!$E$25))/6,IF($A948=TAXAS!$A$26,IF($B948="PARCELADO ATÉ 6X",$D948-($D948*TAXAS!$E$26))/6,IF($A948=TAXAS!$A$27,IF($B948="PARCELADO ATÉ 6X",$D948-($D948*TAXAS!$E$27))/6))))))))))))))))))))))))/1</f>
        <v>0</v>
      </c>
      <c r="I948" s="9">
        <f>IF($A948="VISA",IF($B948="PARCELADO ATÉ 12X",$D948-(D948*TAXAS!$F$4))/12,IF($A948="MASTER",IF($B948="PARCELADO ATÉ 12X",$D948-(D948*TAXAS!$F$5))/12,IF($A948="ELO",IF($B948="PARCELADO ATÉ 12X",$D948-(D948*TAXAS!$F$6))/12,IF($A948="HIPERCARD",IF($B948="PARCELADO ATÉ 12X",$D948-(D948*TAXAS!$F$7))/12,IF($A948="DINERS",IF($B948="PARCELADO ATÉ 12X",$D948-(D948*TAXAS!$F$8))/12,IF($A948="AMERICA EXPRESS",IF($B948="PARCELADO ATÉ 12X",$D948-(D948*TAXAS!$F$9))/12,IF($A948=TAXAS!$A$10,IF($B948="PARCELADO ATÉ 12X",$D948-($D948*TAXAS!$F$10))/12,IF($A948=TAXAS!$A$11,IF($B948="PARCELADO ATÉ 12X",$D948-($D948*TAXAS!$F$11))/12,IF($A948=TAXAS!$A$12,IF($B948="PARCELADO ATÉ 12X",$D948-($D948*TAXAS!$F$12))/12,IF($A948=TAXAS!$A$13,IF($B948="PARCELADO ATÉ 12X",$D948-($D948*TAXAS!$F$13))/12,IF($A948=TAXAS!$A$14,IF($B948="PARCELADO ATÉ 12X",$D948-($D948*TAXAS!$F$14))/12,IF($A948=TAXAS!$A$15,IF($B948="PARCELADO ATÉ 12X",$D948-($D948*TAXAS!$F$15))/12,IF($A948=TAXAS!$A$16,IF($B948="PARCELADO ATÉ 12X",$D948-($D948*TAXAS!$F$16))/12,IF($A948=TAXAS!$A$17,IF($B948="PARCELADO ATÉ 12X",$D948-($D948*TAXAS!$F$17))/12,IF($A948=TAXAS!$A$18,IF($B948="PARCELADO ATÉ 12X",$D948-($D948*TAXAS!$F$18))/12,IF($A948=TAXAS!$A$19,IF($B948="PARCELADO ATÉ 12X",$D948-($D948*TAXAS!$F$19))/12,IF($A948=TAXAS!$A$20,IF($B948="PARCELADO ATÉ 12X",$D948-($D948*TAXAS!$F$20))/12,IF($A948=TAXAS!$A$21,IF($B948="PARCELADO ATÉ 12X",$D948-($D948*TAXAS!$F$21))/12,IF($A948=TAXAS!$A$22,IF($B948="PARCELADO ATÉ 12X",$D948-($D948*TAXAS!$F$22))/12,IF($A948=TAXAS!$A$23,IF($B948="PARCELADO ATÉ 12X",$D948-($D948*TAXAS!$F$23))/12,IF($A948=TAXAS!$A$24,IF($B948="PARCELADO ATÉ 12X",$D948-($D948*TAXAS!$F$24))/12,IF($A948=TAXAS!$A$25,IF($B948="PARCELADO ATÉ 12X",$D948-($D948*TAXAS!$F$25))/12,IF($A948=TAXAS!$A$26,IF($B948="PARCELADO ATÉ 12X",$D948-($D948*TAXAS!$F$26))/12,IF($A948=TAXAS!$A$27,IF($B948="PARCELADO ATÉ 12X",$D948-($D948*TAXAS!$F$27))/12))))))))))))))))))))))))/1</f>
        <v>0</v>
      </c>
      <c r="J948" s="8">
        <f t="shared" si="0"/>
        <v>0</v>
      </c>
      <c r="K948" s="10" t="b">
        <f>IF($B948="PARCELADO ATÉ 3X",($D948-($D948*TAXAS!$D$4))-$J948)</f>
        <v>0</v>
      </c>
      <c r="L948" s="10" t="b">
        <f>IF($B948="PARCELADO ATÉ 6X",($D948-($D948*TAXAS!$E$4))-$J948)</f>
        <v>0</v>
      </c>
      <c r="M948" s="10" t="b">
        <f>IF($B948="PARCELADO ATÉ 12X",($D948-($D948*TAXAS!$F$4))-$J948)</f>
        <v>0</v>
      </c>
      <c r="N948" s="8">
        <f t="shared" si="1"/>
        <v>0</v>
      </c>
      <c r="O948" s="10">
        <f t="shared" si="2"/>
        <v>0</v>
      </c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spans="1:31" ht="15.75" customHeight="1" x14ac:dyDescent="0.2">
      <c r="A949" s="3"/>
      <c r="B949" s="5"/>
      <c r="C949" s="6"/>
      <c r="D949" s="42"/>
      <c r="E949" s="8">
        <f>IF($A949="VISA",IF($B949="DÉBITO",$D949-($D949*TAXAS!$B$4)),IF($A949="MASTER",IF($B949="DÉBITO",$D949-($D949*TAXAS!$B$5)),IF($A949="ELO", IF($B949="DÉBITO",$D949-($D949*TAXAS!$B$6)),IF($A949="HIPERCARD",IF($B949="DÉBITO",$D949-($D949*TAXAS!$B$7)),IF($A949="DINERS",IF($B949="DÉBITO",$D949-($D949*TAXAS!$B$8)),IF($A949="AMERICA EXPRESS",IF($B949="DÉBITO",$D949-($D949*TAXAS!$B$9)),IF($A949=TAXAS!$A$10,IF($B949="DÉBITO",$D949-($D949*TAXAS!$B$10)), IF($A949=TAXAS!$A$11,IF($B949="DÉBITO",$D949-($D949*TAXAS!$B$11)), IF($A949=TAXAS!$A$12,IF($B949="DÉBITO",$D949-($D949*TAXAS!$B$12)), IF($A949=TAXAS!$A$13,IF($B949="DÉBITO",$D949-($D949*TAXAS!$B$13)), IF($A949=TAXAS!$A$14,IF($B949="DÉBITO",$D949-($D949*TAXAS!$B$14)), IF($A949=TAXAS!$A$15,IF($B949="DÉBITO",$D949-($D949*TAXAS!$B$15)), IF($A949=TAXAS!$A$16,IF($B949="DÉBITO",$D949-($D949*TAXAS!$B$16)), IF($A949=TAXAS!$A$17,IF($B949="DÉBITO",$D949-($D949*TAXAS!$B$17)), IF($A949=TAXAS!$A$18,IF($B949="DÉBITO",$D949-($D949*TAXAS!$B$18)), IF($A949=TAXAS!$A$19,IF($B949="DÉBITO",$D949-($D949*TAXAS!$B$19)), IF($A949=TAXAS!$A$20,IF($B949="DÉBITO",$D949-($D949*TAXAS!$B$20)), IF($A949=TAXAS!$A$21,IF($B949="DÉBITO",$D949-($D949*TAXAS!$B$21)), IF($A949=TAXAS!$A$22,IF($B949="DÉBITO",$D949-($D949*TAXAS!$B$22)), IF($A949=TAXAS!$A$23,IF($B949="DÉBITO",$D949-($D949*TAXAS!$B$23)), IF($A949=TAXAS!$A$24,IF($B949="DÉBITO",$D949-($D949*TAXAS!$B$24)), IF($A949=TAXAS!$A$25,IF($B949="DÉBITO",$D949-($D949*TAXAS!$B$25)), IF($A949=TAXAS!$A$26,IF($B949="DÉBITO",$D949-($D949*TAXAS!$B$26)), IF($A949=TAXAS!$A$27,IF($B949="DÉBITO",$D949-($D949*TAXAS!$B$27))))))))))))))))))))))))))/1</f>
        <v>0</v>
      </c>
      <c r="F949" s="8">
        <f>IF($A949="VISA",IF($B949="CRÉDITO",$D949-($D949*TAXAS!$C$4)),IF($A949="MASTER",IF($B949="CRÉDITO",$D949-($D949*TAXAS!$C$5)),IF($A949="ELO", IF($B949="CRÉDITO",$D949-($D949*TAXAS!$C$6)),IF($A949="HIPERCARD",IF($B949="CRÉDITO",$D949-($D949*TAXAS!$C$7)),IF($A949="DINERS",IF($B949="CRÉDITO",$D949-($D949*TAXAS!$C$8)),IF($A949="AMERICA EXPRESS",IF($B949="CRÉDITO",$D949-($D949*TAXAS!$C$9)),IF($A949=TAXAS!$A$10,IF($B949="CRÉDITO",$D949-($D949*TAXAS!$C$10)), IF($A949=TAXAS!$A$11,IF($B949="CRÉDITO",$D949-($D949*TAXAS!$C$11)), IF($A949=TAXAS!$A$12,IF($B949="CRÉDITO",$D949-($D949*TAXAS!$C$12)), IF($A949=TAXAS!$A$13,IF($B949="CRÉDITO",$D949-($D949*TAXAS!$C$13)), IF($A949=TAXAS!$A$14,IF($B949="CRÉDITO",$D949-($D949*TAXAS!$C$14)), IF($A949=TAXAS!$A$15,IF($B949="CRÉDITO",$D949-($D949*TAXAS!$C$15)), IF($A949=TAXAS!$A$16,IF($B949="CRÉDITO",$D949-($D949*TAXAS!$C$16)), IF($A949=TAXAS!$A$17,IF($B949="CRÉDITO",$D949-($D949*TAXAS!$C$17)), IF($A949=TAXAS!$A$18,IF($B949="CRÉDITO",$D949-($D949*TAXAS!$C$18)), IF($A949=TAXAS!$A$19,IF($B949="CRÉDITO",$D949-($D949*TAXAS!$C$19)), IF($A949=TAXAS!$A$20,IF($B949="CRÉDITO",$D949-($D949*TAXAS!$C$20)), IF($A949=TAXAS!$A$21,IF($B949="CRÉDITO",$D949-($D949*TAXAS!$C$21)), IF($A949=TAXAS!$A$22,IF($B949="CRÉDITO",$D949-($D949*TAXAS!$C$22)), IF($A949=TAXAS!$A$23,IF($B949="CRÉDITO",$D949-($D949*TAXAS!$C$23)), IF($A949=TAXAS!$A$24,IF($B949="CRÉDITO",$D949-($D949*TAXAS!$C$24)), IF($A949=TAXAS!$A$25,IF($B949="CRÉDITO",$D949-($D949*TAXAS!$C$25)), IF($A949=TAXAS!$A$26,IF($B949="CRÉDITO",$D949-($D949*TAXAS!$C$26)), IF($A949=TAXAS!$A$27,IF($B949="CRÉDITO",$D949-($D949*TAXAS!$C$27))))))))))))))))))))))))))/1</f>
        <v>0</v>
      </c>
      <c r="G949" s="9">
        <f>IF($A949="VISA",IF($B949="PARCELADO ATÉ 3X",$D949-(D949*TAXAS!$D$4))/3,IF($A949="MASTER",IF($B949="PARCELADO ATÉ 3X",$D949-(D949*TAXAS!$D$5))/3,IF($A949="ELO",IF($B949="PARCELADO ATÉ 3X",$D949-(D949*TAXAS!$D$6))/3,IF($A949="HIPERCARD",IF($B949="PARCELADO ATÉ 3X",$D949-(D949*TAXAS!$D$7))/3,IF($A949="DINERS",IF($B949="PARCELADO ATÉ 3X",$D949-(D949*TAXAS!$D$8))/3,IF($A949="AMERICA EXPRESS",IF($B949="PARCELADO ATÉ 3X",$D949-(D949*TAXAS!$D$9))/3,IF($A949=TAXAS!$A$10,IF($B949="PARCELADO ATÉ 3X",$D949-($D949*TAXAS!$D$10))/3,IF($A949=TAXAS!$A$11,IF($B949="PARCELADO ATÉ 3X",$D949-($D949*TAXAS!$D$11))/3,IF($A949=TAXAS!$A$12,IF($B949="PARCELADO ATÉ 3X",$D949-($D949*TAXAS!$D$12))/3,IF($A949=TAXAS!$A$13,IF($B949="PARCELADO ATÉ 3X",$D949-($D949*TAXAS!$D$13))/3,IF($A949=TAXAS!$A$14,IF($B949="PARCELADO ATÉ 3X",$D949-($D949*TAXAS!$D$14))/3,IF($A949=TAXAS!$A$15,IF($B949="PARCELADO ATÉ 3X",$D949-($D949*TAXAS!$D$15))/3,IF($A949=TAXAS!$A$16,IF($B949="PARCELADO ATÉ 3X",$D949-($D949*TAXAS!$D$16))/3,IF($A949=TAXAS!$A$17,IF($B949="PARCELADO ATÉ 3X",$D949-($D949*TAXAS!$D$17))/3,IF($A949=TAXAS!$A$18,IF($B949="PARCELADO ATÉ 3X",$D949-($D949*TAXAS!$D$18))/3,IF($A949=TAXAS!$A$19,IF($B949="PARCELADO ATÉ 3X",$D949-($D949*TAXAS!$D$19))/3,IF($A949=TAXAS!$A$20,IF($B949="PARCELADO ATÉ 3X",$D949-($D949*TAXAS!$D$20))/3,IF($A949=TAXAS!$A$21,IF($B949="PARCELADO ATÉ 3X",$D949-($D949*TAXAS!$D$21))/3,IF($A949=TAXAS!$A$22,IF($B949="PARCELADO ATÉ 3X",$D949-($D949*TAXAS!$D$22))/3,IF($A949=TAXAS!$A$23,IF($B949="PARCELADO ATÉ 3X",$D949-($D949*TAXAS!$D$23))/3,IF($A949=TAXAS!$A$24,IF($B949="PARCELADO ATÉ 3X",$D949-($D949*TAXAS!$D$24))/3,IF($A949=TAXAS!$A$25,IF($B949="PARCELADO ATÉ 3X",$D949-($D949*TAXAS!$D$25))/3,IF($A949=TAXAS!$A$26,IF($B949="PARCELADO ATÉ 3X",$D949-($D949*TAXAS!$D$26))/3,IF($A949=TAXAS!$A$27,IF($B949="PARCELADO ATÉ 3X",$D949-($D949*TAXAS!$D$27))/3))))))))))))))))))))))))/1</f>
        <v>0</v>
      </c>
      <c r="H949" s="9">
        <f>IF($A949="VISA",IF($B949="PARCELADO ATÉ 6X",$D949-(D949*TAXAS!$E$4))/6,IF($A949="MASTER",IF($B949="PARCELADO ATÉ 6X",$D949-(D949*TAXAS!$E$5))/6,IF($A949="ELO",IF($B949="PARCELADO ATÉ 6X",$D949-(D949*TAXAS!$E$6))/6,IF($A949="HIPERCARD",IF($B949="PARCELADO ATÉ 6X",$D949-(D949*TAXAS!$E$7))/6,IF($A949="DINERS",IF($B949="PARCELADO ATÉ 6X",$D949-(D949*TAXAS!$E$8))/6,IF($A949="AMERICA EXPRESS",IF($B949="PARCELADO ATÉ 6X",$D949-(D949*TAXAS!$E$9))/6,IF($A949=TAXAS!$A$10,IF($B949="PARCELADO ATÉ 6X",$D949-($D949*TAXAS!$E$10))/6,IF($A949=TAXAS!$A$11,IF($B949="PARCELADO ATÉ 6X",$D949-($D949*TAXAS!$E$11))/6,IF($A949=TAXAS!$A$12,IF($B949="PARCELADO ATÉ 6X",$D949-($D949*TAXAS!$E$12))/6,IF($A949=TAXAS!$A$13,IF($B949="PARCELADO ATÉ 6X",$D949-($D949*TAXAS!$E$13))/6,IF($A949=TAXAS!$A$14,IF($B949="PARCELADO ATÉ 6X",$D949-($D949*TAXAS!$E$14))/6,IF($A949=TAXAS!$A$15,IF($B949="PARCELADO ATÉ 6X",$D949-($D949*TAXAS!$E$15))/6,IF($A949=TAXAS!$A$16,IF($B949="PARCELADO ATÉ 6X",$D949-($D949*TAXAS!$E$16))/6,IF($A949=TAXAS!$A$17,IF($B949="PARCELADO ATÉ 6X",$D949-($D949*TAXAS!$E$17))/6,IF($A949=TAXAS!$A$18,IF($B949="PARCELADO ATÉ 6X",$D949-($D949*TAXAS!$E$18))/6,IF($A949=TAXAS!$A$19,IF($B949="PARCELADO ATÉ 6X",$D949-($D949*TAXAS!$E$19))/6,IF($A949=TAXAS!$A$20,IF($B949="PARCELADO ATÉ 6X",$D949-($D949*TAXAS!$E$20))/6,IF($A949=TAXAS!$A$21,IF($B949="PARCELADO ATÉ 6X",$D949-($D949*TAXAS!$E$21))/6,IF($A949=TAXAS!$A$22,IF($B949="PARCELADO ATÉ 6X",$D949-($D949*TAXAS!$E$22))/6,IF($A949=TAXAS!$A$23,IF($B949="PARCELADO ATÉ 6X",$D949-($D949*TAXAS!$E$23))/6,IF($A949=TAXAS!$A$24,IF($B949="PARCELADO ATÉ 6X",$D949-($D949*TAXAS!$E$24))/6,IF($A949=TAXAS!$A$25,IF($B949="PARCELADO ATÉ 6X",$D949-($D949*TAXAS!$E$25))/6,IF($A949=TAXAS!$A$26,IF($B949="PARCELADO ATÉ 6X",$D949-($D949*TAXAS!$E$26))/6,IF($A949=TAXAS!$A$27,IF($B949="PARCELADO ATÉ 6X",$D949-($D949*TAXAS!$E$27))/6))))))))))))))))))))))))/1</f>
        <v>0</v>
      </c>
      <c r="I949" s="9">
        <f>IF($A949="VISA",IF($B949="PARCELADO ATÉ 12X",$D949-(D949*TAXAS!$F$4))/12,IF($A949="MASTER",IF($B949="PARCELADO ATÉ 12X",$D949-(D949*TAXAS!$F$5))/12,IF($A949="ELO",IF($B949="PARCELADO ATÉ 12X",$D949-(D949*TAXAS!$F$6))/12,IF($A949="HIPERCARD",IF($B949="PARCELADO ATÉ 12X",$D949-(D949*TAXAS!$F$7))/12,IF($A949="DINERS",IF($B949="PARCELADO ATÉ 12X",$D949-(D949*TAXAS!$F$8))/12,IF($A949="AMERICA EXPRESS",IF($B949="PARCELADO ATÉ 12X",$D949-(D949*TAXAS!$F$9))/12,IF($A949=TAXAS!$A$10,IF($B949="PARCELADO ATÉ 12X",$D949-($D949*TAXAS!$F$10))/12,IF($A949=TAXAS!$A$11,IF($B949="PARCELADO ATÉ 12X",$D949-($D949*TAXAS!$F$11))/12,IF($A949=TAXAS!$A$12,IF($B949="PARCELADO ATÉ 12X",$D949-($D949*TAXAS!$F$12))/12,IF($A949=TAXAS!$A$13,IF($B949="PARCELADO ATÉ 12X",$D949-($D949*TAXAS!$F$13))/12,IF($A949=TAXAS!$A$14,IF($B949="PARCELADO ATÉ 12X",$D949-($D949*TAXAS!$F$14))/12,IF($A949=TAXAS!$A$15,IF($B949="PARCELADO ATÉ 12X",$D949-($D949*TAXAS!$F$15))/12,IF($A949=TAXAS!$A$16,IF($B949="PARCELADO ATÉ 12X",$D949-($D949*TAXAS!$F$16))/12,IF($A949=TAXAS!$A$17,IF($B949="PARCELADO ATÉ 12X",$D949-($D949*TAXAS!$F$17))/12,IF($A949=TAXAS!$A$18,IF($B949="PARCELADO ATÉ 12X",$D949-($D949*TAXAS!$F$18))/12,IF($A949=TAXAS!$A$19,IF($B949="PARCELADO ATÉ 12X",$D949-($D949*TAXAS!$F$19))/12,IF($A949=TAXAS!$A$20,IF($B949="PARCELADO ATÉ 12X",$D949-($D949*TAXAS!$F$20))/12,IF($A949=TAXAS!$A$21,IF($B949="PARCELADO ATÉ 12X",$D949-($D949*TAXAS!$F$21))/12,IF($A949=TAXAS!$A$22,IF($B949="PARCELADO ATÉ 12X",$D949-($D949*TAXAS!$F$22))/12,IF($A949=TAXAS!$A$23,IF($B949="PARCELADO ATÉ 12X",$D949-($D949*TAXAS!$F$23))/12,IF($A949=TAXAS!$A$24,IF($B949="PARCELADO ATÉ 12X",$D949-($D949*TAXAS!$F$24))/12,IF($A949=TAXAS!$A$25,IF($B949="PARCELADO ATÉ 12X",$D949-($D949*TAXAS!$F$25))/12,IF($A949=TAXAS!$A$26,IF($B949="PARCELADO ATÉ 12X",$D949-($D949*TAXAS!$F$26))/12,IF($A949=TAXAS!$A$27,IF($B949="PARCELADO ATÉ 12X",$D949-($D949*TAXAS!$F$27))/12))))))))))))))))))))))))/1</f>
        <v>0</v>
      </c>
      <c r="J949" s="8">
        <f t="shared" si="0"/>
        <v>0</v>
      </c>
      <c r="K949" s="10" t="b">
        <f>IF($B949="PARCELADO ATÉ 3X",($D949-($D949*TAXAS!$D$4))-$J949)</f>
        <v>0</v>
      </c>
      <c r="L949" s="10" t="b">
        <f>IF($B949="PARCELADO ATÉ 6X",($D949-($D949*TAXAS!$E$4))-$J949)</f>
        <v>0</v>
      </c>
      <c r="M949" s="10" t="b">
        <f>IF($B949="PARCELADO ATÉ 12X",($D949-($D949*TAXAS!$F$4))-$J949)</f>
        <v>0</v>
      </c>
      <c r="N949" s="8">
        <f t="shared" si="1"/>
        <v>0</v>
      </c>
      <c r="O949" s="10">
        <f t="shared" si="2"/>
        <v>0</v>
      </c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spans="1:31" ht="15.75" customHeight="1" x14ac:dyDescent="0.2">
      <c r="A950" s="3"/>
      <c r="B950" s="5"/>
      <c r="C950" s="6"/>
      <c r="D950" s="42"/>
      <c r="E950" s="8">
        <f>IF($A950="VISA",IF($B950="DÉBITO",$D950-($D950*TAXAS!$B$4)),IF($A950="MASTER",IF($B950="DÉBITO",$D950-($D950*TAXAS!$B$5)),IF($A950="ELO", IF($B950="DÉBITO",$D950-($D950*TAXAS!$B$6)),IF($A950="HIPERCARD",IF($B950="DÉBITO",$D950-($D950*TAXAS!$B$7)),IF($A950="DINERS",IF($B950="DÉBITO",$D950-($D950*TAXAS!$B$8)),IF($A950="AMERICA EXPRESS",IF($B950="DÉBITO",$D950-($D950*TAXAS!$B$9)),IF($A950=TAXAS!$A$10,IF($B950="DÉBITO",$D950-($D950*TAXAS!$B$10)), IF($A950=TAXAS!$A$11,IF($B950="DÉBITO",$D950-($D950*TAXAS!$B$11)), IF($A950=TAXAS!$A$12,IF($B950="DÉBITO",$D950-($D950*TAXAS!$B$12)), IF($A950=TAXAS!$A$13,IF($B950="DÉBITO",$D950-($D950*TAXAS!$B$13)), IF($A950=TAXAS!$A$14,IF($B950="DÉBITO",$D950-($D950*TAXAS!$B$14)), IF($A950=TAXAS!$A$15,IF($B950="DÉBITO",$D950-($D950*TAXAS!$B$15)), IF($A950=TAXAS!$A$16,IF($B950="DÉBITO",$D950-($D950*TAXAS!$B$16)), IF($A950=TAXAS!$A$17,IF($B950="DÉBITO",$D950-($D950*TAXAS!$B$17)), IF($A950=TAXAS!$A$18,IF($B950="DÉBITO",$D950-($D950*TAXAS!$B$18)), IF($A950=TAXAS!$A$19,IF($B950="DÉBITO",$D950-($D950*TAXAS!$B$19)), IF($A950=TAXAS!$A$20,IF($B950="DÉBITO",$D950-($D950*TAXAS!$B$20)), IF($A950=TAXAS!$A$21,IF($B950="DÉBITO",$D950-($D950*TAXAS!$B$21)), IF($A950=TAXAS!$A$22,IF($B950="DÉBITO",$D950-($D950*TAXAS!$B$22)), IF($A950=TAXAS!$A$23,IF($B950="DÉBITO",$D950-($D950*TAXAS!$B$23)), IF($A950=TAXAS!$A$24,IF($B950="DÉBITO",$D950-($D950*TAXAS!$B$24)), IF($A950=TAXAS!$A$25,IF($B950="DÉBITO",$D950-($D950*TAXAS!$B$25)), IF($A950=TAXAS!$A$26,IF($B950="DÉBITO",$D950-($D950*TAXAS!$B$26)), IF($A950=TAXAS!$A$27,IF($B950="DÉBITO",$D950-($D950*TAXAS!$B$27))))))))))))))))))))))))))/1</f>
        <v>0</v>
      </c>
      <c r="F950" s="8">
        <f>IF($A950="VISA",IF($B950="CRÉDITO",$D950-($D950*TAXAS!$C$4)),IF($A950="MASTER",IF($B950="CRÉDITO",$D950-($D950*TAXAS!$C$5)),IF($A950="ELO", IF($B950="CRÉDITO",$D950-($D950*TAXAS!$C$6)),IF($A950="HIPERCARD",IF($B950="CRÉDITO",$D950-($D950*TAXAS!$C$7)),IF($A950="DINERS",IF($B950="CRÉDITO",$D950-($D950*TAXAS!$C$8)),IF($A950="AMERICA EXPRESS",IF($B950="CRÉDITO",$D950-($D950*TAXAS!$C$9)),IF($A950=TAXAS!$A$10,IF($B950="CRÉDITO",$D950-($D950*TAXAS!$C$10)), IF($A950=TAXAS!$A$11,IF($B950="CRÉDITO",$D950-($D950*TAXAS!$C$11)), IF($A950=TAXAS!$A$12,IF($B950="CRÉDITO",$D950-($D950*TAXAS!$C$12)), IF($A950=TAXAS!$A$13,IF($B950="CRÉDITO",$D950-($D950*TAXAS!$C$13)), IF($A950=TAXAS!$A$14,IF($B950="CRÉDITO",$D950-($D950*TAXAS!$C$14)), IF($A950=TAXAS!$A$15,IF($B950="CRÉDITO",$D950-($D950*TAXAS!$C$15)), IF($A950=TAXAS!$A$16,IF($B950="CRÉDITO",$D950-($D950*TAXAS!$C$16)), IF($A950=TAXAS!$A$17,IF($B950="CRÉDITO",$D950-($D950*TAXAS!$C$17)), IF($A950=TAXAS!$A$18,IF($B950="CRÉDITO",$D950-($D950*TAXAS!$C$18)), IF($A950=TAXAS!$A$19,IF($B950="CRÉDITO",$D950-($D950*TAXAS!$C$19)), IF($A950=TAXAS!$A$20,IF($B950="CRÉDITO",$D950-($D950*TAXAS!$C$20)), IF($A950=TAXAS!$A$21,IF($B950="CRÉDITO",$D950-($D950*TAXAS!$C$21)), IF($A950=TAXAS!$A$22,IF($B950="CRÉDITO",$D950-($D950*TAXAS!$C$22)), IF($A950=TAXAS!$A$23,IF($B950="CRÉDITO",$D950-($D950*TAXAS!$C$23)), IF($A950=TAXAS!$A$24,IF($B950="CRÉDITO",$D950-($D950*TAXAS!$C$24)), IF($A950=TAXAS!$A$25,IF($B950="CRÉDITO",$D950-($D950*TAXAS!$C$25)), IF($A950=TAXAS!$A$26,IF($B950="CRÉDITO",$D950-($D950*TAXAS!$C$26)), IF($A950=TAXAS!$A$27,IF($B950="CRÉDITO",$D950-($D950*TAXAS!$C$27))))))))))))))))))))))))))/1</f>
        <v>0</v>
      </c>
      <c r="G950" s="9">
        <f>IF($A950="VISA",IF($B950="PARCELADO ATÉ 3X",$D950-(D950*TAXAS!$D$4))/3,IF($A950="MASTER",IF($B950="PARCELADO ATÉ 3X",$D950-(D950*TAXAS!$D$5))/3,IF($A950="ELO",IF($B950="PARCELADO ATÉ 3X",$D950-(D950*TAXAS!$D$6))/3,IF($A950="HIPERCARD",IF($B950="PARCELADO ATÉ 3X",$D950-(D950*TAXAS!$D$7))/3,IF($A950="DINERS",IF($B950="PARCELADO ATÉ 3X",$D950-(D950*TAXAS!$D$8))/3,IF($A950="AMERICA EXPRESS",IF($B950="PARCELADO ATÉ 3X",$D950-(D950*TAXAS!$D$9))/3,IF($A950=TAXAS!$A$10,IF($B950="PARCELADO ATÉ 3X",$D950-($D950*TAXAS!$D$10))/3,IF($A950=TAXAS!$A$11,IF($B950="PARCELADO ATÉ 3X",$D950-($D950*TAXAS!$D$11))/3,IF($A950=TAXAS!$A$12,IF($B950="PARCELADO ATÉ 3X",$D950-($D950*TAXAS!$D$12))/3,IF($A950=TAXAS!$A$13,IF($B950="PARCELADO ATÉ 3X",$D950-($D950*TAXAS!$D$13))/3,IF($A950=TAXAS!$A$14,IF($B950="PARCELADO ATÉ 3X",$D950-($D950*TAXAS!$D$14))/3,IF($A950=TAXAS!$A$15,IF($B950="PARCELADO ATÉ 3X",$D950-($D950*TAXAS!$D$15))/3,IF($A950=TAXAS!$A$16,IF($B950="PARCELADO ATÉ 3X",$D950-($D950*TAXAS!$D$16))/3,IF($A950=TAXAS!$A$17,IF($B950="PARCELADO ATÉ 3X",$D950-($D950*TAXAS!$D$17))/3,IF($A950=TAXAS!$A$18,IF($B950="PARCELADO ATÉ 3X",$D950-($D950*TAXAS!$D$18))/3,IF($A950=TAXAS!$A$19,IF($B950="PARCELADO ATÉ 3X",$D950-($D950*TAXAS!$D$19))/3,IF($A950=TAXAS!$A$20,IF($B950="PARCELADO ATÉ 3X",$D950-($D950*TAXAS!$D$20))/3,IF($A950=TAXAS!$A$21,IF($B950="PARCELADO ATÉ 3X",$D950-($D950*TAXAS!$D$21))/3,IF($A950=TAXAS!$A$22,IF($B950="PARCELADO ATÉ 3X",$D950-($D950*TAXAS!$D$22))/3,IF($A950=TAXAS!$A$23,IF($B950="PARCELADO ATÉ 3X",$D950-($D950*TAXAS!$D$23))/3,IF($A950=TAXAS!$A$24,IF($B950="PARCELADO ATÉ 3X",$D950-($D950*TAXAS!$D$24))/3,IF($A950=TAXAS!$A$25,IF($B950="PARCELADO ATÉ 3X",$D950-($D950*TAXAS!$D$25))/3,IF($A950=TAXAS!$A$26,IF($B950="PARCELADO ATÉ 3X",$D950-($D950*TAXAS!$D$26))/3,IF($A950=TAXAS!$A$27,IF($B950="PARCELADO ATÉ 3X",$D950-($D950*TAXAS!$D$27))/3))))))))))))))))))))))))/1</f>
        <v>0</v>
      </c>
      <c r="H950" s="9">
        <f>IF($A950="VISA",IF($B950="PARCELADO ATÉ 6X",$D950-(D950*TAXAS!$E$4))/6,IF($A950="MASTER",IF($B950="PARCELADO ATÉ 6X",$D950-(D950*TAXAS!$E$5))/6,IF($A950="ELO",IF($B950="PARCELADO ATÉ 6X",$D950-(D950*TAXAS!$E$6))/6,IF($A950="HIPERCARD",IF($B950="PARCELADO ATÉ 6X",$D950-(D950*TAXAS!$E$7))/6,IF($A950="DINERS",IF($B950="PARCELADO ATÉ 6X",$D950-(D950*TAXAS!$E$8))/6,IF($A950="AMERICA EXPRESS",IF($B950="PARCELADO ATÉ 6X",$D950-(D950*TAXAS!$E$9))/6,IF($A950=TAXAS!$A$10,IF($B950="PARCELADO ATÉ 6X",$D950-($D950*TAXAS!$E$10))/6,IF($A950=TAXAS!$A$11,IF($B950="PARCELADO ATÉ 6X",$D950-($D950*TAXAS!$E$11))/6,IF($A950=TAXAS!$A$12,IF($B950="PARCELADO ATÉ 6X",$D950-($D950*TAXAS!$E$12))/6,IF($A950=TAXAS!$A$13,IF($B950="PARCELADO ATÉ 6X",$D950-($D950*TAXAS!$E$13))/6,IF($A950=TAXAS!$A$14,IF($B950="PARCELADO ATÉ 6X",$D950-($D950*TAXAS!$E$14))/6,IF($A950=TAXAS!$A$15,IF($B950="PARCELADO ATÉ 6X",$D950-($D950*TAXAS!$E$15))/6,IF($A950=TAXAS!$A$16,IF($B950="PARCELADO ATÉ 6X",$D950-($D950*TAXAS!$E$16))/6,IF($A950=TAXAS!$A$17,IF($B950="PARCELADO ATÉ 6X",$D950-($D950*TAXAS!$E$17))/6,IF($A950=TAXAS!$A$18,IF($B950="PARCELADO ATÉ 6X",$D950-($D950*TAXAS!$E$18))/6,IF($A950=TAXAS!$A$19,IF($B950="PARCELADO ATÉ 6X",$D950-($D950*TAXAS!$E$19))/6,IF($A950=TAXAS!$A$20,IF($B950="PARCELADO ATÉ 6X",$D950-($D950*TAXAS!$E$20))/6,IF($A950=TAXAS!$A$21,IF($B950="PARCELADO ATÉ 6X",$D950-($D950*TAXAS!$E$21))/6,IF($A950=TAXAS!$A$22,IF($B950="PARCELADO ATÉ 6X",$D950-($D950*TAXAS!$E$22))/6,IF($A950=TAXAS!$A$23,IF($B950="PARCELADO ATÉ 6X",$D950-($D950*TAXAS!$E$23))/6,IF($A950=TAXAS!$A$24,IF($B950="PARCELADO ATÉ 6X",$D950-($D950*TAXAS!$E$24))/6,IF($A950=TAXAS!$A$25,IF($B950="PARCELADO ATÉ 6X",$D950-($D950*TAXAS!$E$25))/6,IF($A950=TAXAS!$A$26,IF($B950="PARCELADO ATÉ 6X",$D950-($D950*TAXAS!$E$26))/6,IF($A950=TAXAS!$A$27,IF($B950="PARCELADO ATÉ 6X",$D950-($D950*TAXAS!$E$27))/6))))))))))))))))))))))))/1</f>
        <v>0</v>
      </c>
      <c r="I950" s="9">
        <f>IF($A950="VISA",IF($B950="PARCELADO ATÉ 12X",$D950-(D950*TAXAS!$F$4))/12,IF($A950="MASTER",IF($B950="PARCELADO ATÉ 12X",$D950-(D950*TAXAS!$F$5))/12,IF($A950="ELO",IF($B950="PARCELADO ATÉ 12X",$D950-(D950*TAXAS!$F$6))/12,IF($A950="HIPERCARD",IF($B950="PARCELADO ATÉ 12X",$D950-(D950*TAXAS!$F$7))/12,IF($A950="DINERS",IF($B950="PARCELADO ATÉ 12X",$D950-(D950*TAXAS!$F$8))/12,IF($A950="AMERICA EXPRESS",IF($B950="PARCELADO ATÉ 12X",$D950-(D950*TAXAS!$F$9))/12,IF($A950=TAXAS!$A$10,IF($B950="PARCELADO ATÉ 12X",$D950-($D950*TAXAS!$F$10))/12,IF($A950=TAXAS!$A$11,IF($B950="PARCELADO ATÉ 12X",$D950-($D950*TAXAS!$F$11))/12,IF($A950=TAXAS!$A$12,IF($B950="PARCELADO ATÉ 12X",$D950-($D950*TAXAS!$F$12))/12,IF($A950=TAXAS!$A$13,IF($B950="PARCELADO ATÉ 12X",$D950-($D950*TAXAS!$F$13))/12,IF($A950=TAXAS!$A$14,IF($B950="PARCELADO ATÉ 12X",$D950-($D950*TAXAS!$F$14))/12,IF($A950=TAXAS!$A$15,IF($B950="PARCELADO ATÉ 12X",$D950-($D950*TAXAS!$F$15))/12,IF($A950=TAXAS!$A$16,IF($B950="PARCELADO ATÉ 12X",$D950-($D950*TAXAS!$F$16))/12,IF($A950=TAXAS!$A$17,IF($B950="PARCELADO ATÉ 12X",$D950-($D950*TAXAS!$F$17))/12,IF($A950=TAXAS!$A$18,IF($B950="PARCELADO ATÉ 12X",$D950-($D950*TAXAS!$F$18))/12,IF($A950=TAXAS!$A$19,IF($B950="PARCELADO ATÉ 12X",$D950-($D950*TAXAS!$F$19))/12,IF($A950=TAXAS!$A$20,IF($B950="PARCELADO ATÉ 12X",$D950-($D950*TAXAS!$F$20))/12,IF($A950=TAXAS!$A$21,IF($B950="PARCELADO ATÉ 12X",$D950-($D950*TAXAS!$F$21))/12,IF($A950=TAXAS!$A$22,IF($B950="PARCELADO ATÉ 12X",$D950-($D950*TAXAS!$F$22))/12,IF($A950=TAXAS!$A$23,IF($B950="PARCELADO ATÉ 12X",$D950-($D950*TAXAS!$F$23))/12,IF($A950=TAXAS!$A$24,IF($B950="PARCELADO ATÉ 12X",$D950-($D950*TAXAS!$F$24))/12,IF($A950=TAXAS!$A$25,IF($B950="PARCELADO ATÉ 12X",$D950-($D950*TAXAS!$F$25))/12,IF($A950=TAXAS!$A$26,IF($B950="PARCELADO ATÉ 12X",$D950-($D950*TAXAS!$F$26))/12,IF($A950=TAXAS!$A$27,IF($B950="PARCELADO ATÉ 12X",$D950-($D950*TAXAS!$F$27))/12))))))))))))))))))))))))/1</f>
        <v>0</v>
      </c>
      <c r="J950" s="8">
        <f t="shared" si="0"/>
        <v>0</v>
      </c>
      <c r="K950" s="10" t="b">
        <f>IF($B950="PARCELADO ATÉ 3X",($D950-($D950*TAXAS!$D$4))-$J950)</f>
        <v>0</v>
      </c>
      <c r="L950" s="10" t="b">
        <f>IF($B950="PARCELADO ATÉ 6X",($D950-($D950*TAXAS!$E$4))-$J950)</f>
        <v>0</v>
      </c>
      <c r="M950" s="10" t="b">
        <f>IF($B950="PARCELADO ATÉ 12X",($D950-($D950*TAXAS!$F$4))-$J950)</f>
        <v>0</v>
      </c>
      <c r="N950" s="8">
        <f t="shared" si="1"/>
        <v>0</v>
      </c>
      <c r="O950" s="10">
        <f t="shared" si="2"/>
        <v>0</v>
      </c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spans="1:31" ht="15.75" customHeight="1" x14ac:dyDescent="0.2">
      <c r="A951" s="3"/>
      <c r="B951" s="5"/>
      <c r="C951" s="6"/>
      <c r="D951" s="42"/>
      <c r="E951" s="8">
        <f>IF($A951="VISA",IF($B951="DÉBITO",$D951-($D951*TAXAS!$B$4)),IF($A951="MASTER",IF($B951="DÉBITO",$D951-($D951*TAXAS!$B$5)),IF($A951="ELO", IF($B951="DÉBITO",$D951-($D951*TAXAS!$B$6)),IF($A951="HIPERCARD",IF($B951="DÉBITO",$D951-($D951*TAXAS!$B$7)),IF($A951="DINERS",IF($B951="DÉBITO",$D951-($D951*TAXAS!$B$8)),IF($A951="AMERICA EXPRESS",IF($B951="DÉBITO",$D951-($D951*TAXAS!$B$9)),IF($A951=TAXAS!$A$10,IF($B951="DÉBITO",$D951-($D951*TAXAS!$B$10)), IF($A951=TAXAS!$A$11,IF($B951="DÉBITO",$D951-($D951*TAXAS!$B$11)), IF($A951=TAXAS!$A$12,IF($B951="DÉBITO",$D951-($D951*TAXAS!$B$12)), IF($A951=TAXAS!$A$13,IF($B951="DÉBITO",$D951-($D951*TAXAS!$B$13)), IF($A951=TAXAS!$A$14,IF($B951="DÉBITO",$D951-($D951*TAXAS!$B$14)), IF($A951=TAXAS!$A$15,IF($B951="DÉBITO",$D951-($D951*TAXAS!$B$15)), IF($A951=TAXAS!$A$16,IF($B951="DÉBITO",$D951-($D951*TAXAS!$B$16)), IF($A951=TAXAS!$A$17,IF($B951="DÉBITO",$D951-($D951*TAXAS!$B$17)), IF($A951=TAXAS!$A$18,IF($B951="DÉBITO",$D951-($D951*TAXAS!$B$18)), IF($A951=TAXAS!$A$19,IF($B951="DÉBITO",$D951-($D951*TAXAS!$B$19)), IF($A951=TAXAS!$A$20,IF($B951="DÉBITO",$D951-($D951*TAXAS!$B$20)), IF($A951=TAXAS!$A$21,IF($B951="DÉBITO",$D951-($D951*TAXAS!$B$21)), IF($A951=TAXAS!$A$22,IF($B951="DÉBITO",$D951-($D951*TAXAS!$B$22)), IF($A951=TAXAS!$A$23,IF($B951="DÉBITO",$D951-($D951*TAXAS!$B$23)), IF($A951=TAXAS!$A$24,IF($B951="DÉBITO",$D951-($D951*TAXAS!$B$24)), IF($A951=TAXAS!$A$25,IF($B951="DÉBITO",$D951-($D951*TAXAS!$B$25)), IF($A951=TAXAS!$A$26,IF($B951="DÉBITO",$D951-($D951*TAXAS!$B$26)), IF($A951=TAXAS!$A$27,IF($B951="DÉBITO",$D951-($D951*TAXAS!$B$27))))))))))))))))))))))))))/1</f>
        <v>0</v>
      </c>
      <c r="F951" s="8">
        <f>IF($A951="VISA",IF($B951="CRÉDITO",$D951-($D951*TAXAS!$C$4)),IF($A951="MASTER",IF($B951="CRÉDITO",$D951-($D951*TAXAS!$C$5)),IF($A951="ELO", IF($B951="CRÉDITO",$D951-($D951*TAXAS!$C$6)),IF($A951="HIPERCARD",IF($B951="CRÉDITO",$D951-($D951*TAXAS!$C$7)),IF($A951="DINERS",IF($B951="CRÉDITO",$D951-($D951*TAXAS!$C$8)),IF($A951="AMERICA EXPRESS",IF($B951="CRÉDITO",$D951-($D951*TAXAS!$C$9)),IF($A951=TAXAS!$A$10,IF($B951="CRÉDITO",$D951-($D951*TAXAS!$C$10)), IF($A951=TAXAS!$A$11,IF($B951="CRÉDITO",$D951-($D951*TAXAS!$C$11)), IF($A951=TAXAS!$A$12,IF($B951="CRÉDITO",$D951-($D951*TAXAS!$C$12)), IF($A951=TAXAS!$A$13,IF($B951="CRÉDITO",$D951-($D951*TAXAS!$C$13)), IF($A951=TAXAS!$A$14,IF($B951="CRÉDITO",$D951-($D951*TAXAS!$C$14)), IF($A951=TAXAS!$A$15,IF($B951="CRÉDITO",$D951-($D951*TAXAS!$C$15)), IF($A951=TAXAS!$A$16,IF($B951="CRÉDITO",$D951-($D951*TAXAS!$C$16)), IF($A951=TAXAS!$A$17,IF($B951="CRÉDITO",$D951-($D951*TAXAS!$C$17)), IF($A951=TAXAS!$A$18,IF($B951="CRÉDITO",$D951-($D951*TAXAS!$C$18)), IF($A951=TAXAS!$A$19,IF($B951="CRÉDITO",$D951-($D951*TAXAS!$C$19)), IF($A951=TAXAS!$A$20,IF($B951="CRÉDITO",$D951-($D951*TAXAS!$C$20)), IF($A951=TAXAS!$A$21,IF($B951="CRÉDITO",$D951-($D951*TAXAS!$C$21)), IF($A951=TAXAS!$A$22,IF($B951="CRÉDITO",$D951-($D951*TAXAS!$C$22)), IF($A951=TAXAS!$A$23,IF($B951="CRÉDITO",$D951-($D951*TAXAS!$C$23)), IF($A951=TAXAS!$A$24,IF($B951="CRÉDITO",$D951-($D951*TAXAS!$C$24)), IF($A951=TAXAS!$A$25,IF($B951="CRÉDITO",$D951-($D951*TAXAS!$C$25)), IF($A951=TAXAS!$A$26,IF($B951="CRÉDITO",$D951-($D951*TAXAS!$C$26)), IF($A951=TAXAS!$A$27,IF($B951="CRÉDITO",$D951-($D951*TAXAS!$C$27))))))))))))))))))))))))))/1</f>
        <v>0</v>
      </c>
      <c r="G951" s="9">
        <f>IF($A951="VISA",IF($B951="PARCELADO ATÉ 3X",$D951-(D951*TAXAS!$D$4))/3,IF($A951="MASTER",IF($B951="PARCELADO ATÉ 3X",$D951-(D951*TAXAS!$D$5))/3,IF($A951="ELO",IF($B951="PARCELADO ATÉ 3X",$D951-(D951*TAXAS!$D$6))/3,IF($A951="HIPERCARD",IF($B951="PARCELADO ATÉ 3X",$D951-(D951*TAXAS!$D$7))/3,IF($A951="DINERS",IF($B951="PARCELADO ATÉ 3X",$D951-(D951*TAXAS!$D$8))/3,IF($A951="AMERICA EXPRESS",IF($B951="PARCELADO ATÉ 3X",$D951-(D951*TAXAS!$D$9))/3,IF($A951=TAXAS!$A$10,IF($B951="PARCELADO ATÉ 3X",$D951-($D951*TAXAS!$D$10))/3,IF($A951=TAXAS!$A$11,IF($B951="PARCELADO ATÉ 3X",$D951-($D951*TAXAS!$D$11))/3,IF($A951=TAXAS!$A$12,IF($B951="PARCELADO ATÉ 3X",$D951-($D951*TAXAS!$D$12))/3,IF($A951=TAXAS!$A$13,IF($B951="PARCELADO ATÉ 3X",$D951-($D951*TAXAS!$D$13))/3,IF($A951=TAXAS!$A$14,IF($B951="PARCELADO ATÉ 3X",$D951-($D951*TAXAS!$D$14))/3,IF($A951=TAXAS!$A$15,IF($B951="PARCELADO ATÉ 3X",$D951-($D951*TAXAS!$D$15))/3,IF($A951=TAXAS!$A$16,IF($B951="PARCELADO ATÉ 3X",$D951-($D951*TAXAS!$D$16))/3,IF($A951=TAXAS!$A$17,IF($B951="PARCELADO ATÉ 3X",$D951-($D951*TAXAS!$D$17))/3,IF($A951=TAXAS!$A$18,IF($B951="PARCELADO ATÉ 3X",$D951-($D951*TAXAS!$D$18))/3,IF($A951=TAXAS!$A$19,IF($B951="PARCELADO ATÉ 3X",$D951-($D951*TAXAS!$D$19))/3,IF($A951=TAXAS!$A$20,IF($B951="PARCELADO ATÉ 3X",$D951-($D951*TAXAS!$D$20))/3,IF($A951=TAXAS!$A$21,IF($B951="PARCELADO ATÉ 3X",$D951-($D951*TAXAS!$D$21))/3,IF($A951=TAXAS!$A$22,IF($B951="PARCELADO ATÉ 3X",$D951-($D951*TAXAS!$D$22))/3,IF($A951=TAXAS!$A$23,IF($B951="PARCELADO ATÉ 3X",$D951-($D951*TAXAS!$D$23))/3,IF($A951=TAXAS!$A$24,IF($B951="PARCELADO ATÉ 3X",$D951-($D951*TAXAS!$D$24))/3,IF($A951=TAXAS!$A$25,IF($B951="PARCELADO ATÉ 3X",$D951-($D951*TAXAS!$D$25))/3,IF($A951=TAXAS!$A$26,IF($B951="PARCELADO ATÉ 3X",$D951-($D951*TAXAS!$D$26))/3,IF($A951=TAXAS!$A$27,IF($B951="PARCELADO ATÉ 3X",$D951-($D951*TAXAS!$D$27))/3))))))))))))))))))))))))/1</f>
        <v>0</v>
      </c>
      <c r="H951" s="9">
        <f>IF($A951="VISA",IF($B951="PARCELADO ATÉ 6X",$D951-(D951*TAXAS!$E$4))/6,IF($A951="MASTER",IF($B951="PARCELADO ATÉ 6X",$D951-(D951*TAXAS!$E$5))/6,IF($A951="ELO",IF($B951="PARCELADO ATÉ 6X",$D951-(D951*TAXAS!$E$6))/6,IF($A951="HIPERCARD",IF($B951="PARCELADO ATÉ 6X",$D951-(D951*TAXAS!$E$7))/6,IF($A951="DINERS",IF($B951="PARCELADO ATÉ 6X",$D951-(D951*TAXAS!$E$8))/6,IF($A951="AMERICA EXPRESS",IF($B951="PARCELADO ATÉ 6X",$D951-(D951*TAXAS!$E$9))/6,IF($A951=TAXAS!$A$10,IF($B951="PARCELADO ATÉ 6X",$D951-($D951*TAXAS!$E$10))/6,IF($A951=TAXAS!$A$11,IF($B951="PARCELADO ATÉ 6X",$D951-($D951*TAXAS!$E$11))/6,IF($A951=TAXAS!$A$12,IF($B951="PARCELADO ATÉ 6X",$D951-($D951*TAXAS!$E$12))/6,IF($A951=TAXAS!$A$13,IF($B951="PARCELADO ATÉ 6X",$D951-($D951*TAXAS!$E$13))/6,IF($A951=TAXAS!$A$14,IF($B951="PARCELADO ATÉ 6X",$D951-($D951*TAXAS!$E$14))/6,IF($A951=TAXAS!$A$15,IF($B951="PARCELADO ATÉ 6X",$D951-($D951*TAXAS!$E$15))/6,IF($A951=TAXAS!$A$16,IF($B951="PARCELADO ATÉ 6X",$D951-($D951*TAXAS!$E$16))/6,IF($A951=TAXAS!$A$17,IF($B951="PARCELADO ATÉ 6X",$D951-($D951*TAXAS!$E$17))/6,IF($A951=TAXAS!$A$18,IF($B951="PARCELADO ATÉ 6X",$D951-($D951*TAXAS!$E$18))/6,IF($A951=TAXAS!$A$19,IF($B951="PARCELADO ATÉ 6X",$D951-($D951*TAXAS!$E$19))/6,IF($A951=TAXAS!$A$20,IF($B951="PARCELADO ATÉ 6X",$D951-($D951*TAXAS!$E$20))/6,IF($A951=TAXAS!$A$21,IF($B951="PARCELADO ATÉ 6X",$D951-($D951*TAXAS!$E$21))/6,IF($A951=TAXAS!$A$22,IF($B951="PARCELADO ATÉ 6X",$D951-($D951*TAXAS!$E$22))/6,IF($A951=TAXAS!$A$23,IF($B951="PARCELADO ATÉ 6X",$D951-($D951*TAXAS!$E$23))/6,IF($A951=TAXAS!$A$24,IF($B951="PARCELADO ATÉ 6X",$D951-($D951*TAXAS!$E$24))/6,IF($A951=TAXAS!$A$25,IF($B951="PARCELADO ATÉ 6X",$D951-($D951*TAXAS!$E$25))/6,IF($A951=TAXAS!$A$26,IF($B951="PARCELADO ATÉ 6X",$D951-($D951*TAXAS!$E$26))/6,IF($A951=TAXAS!$A$27,IF($B951="PARCELADO ATÉ 6X",$D951-($D951*TAXAS!$E$27))/6))))))))))))))))))))))))/1</f>
        <v>0</v>
      </c>
      <c r="I951" s="9">
        <f>IF($A951="VISA",IF($B951="PARCELADO ATÉ 12X",$D951-(D951*TAXAS!$F$4))/12,IF($A951="MASTER",IF($B951="PARCELADO ATÉ 12X",$D951-(D951*TAXAS!$F$5))/12,IF($A951="ELO",IF($B951="PARCELADO ATÉ 12X",$D951-(D951*TAXAS!$F$6))/12,IF($A951="HIPERCARD",IF($B951="PARCELADO ATÉ 12X",$D951-(D951*TAXAS!$F$7))/12,IF($A951="DINERS",IF($B951="PARCELADO ATÉ 12X",$D951-(D951*TAXAS!$F$8))/12,IF($A951="AMERICA EXPRESS",IF($B951="PARCELADO ATÉ 12X",$D951-(D951*TAXAS!$F$9))/12,IF($A951=TAXAS!$A$10,IF($B951="PARCELADO ATÉ 12X",$D951-($D951*TAXAS!$F$10))/12,IF($A951=TAXAS!$A$11,IF($B951="PARCELADO ATÉ 12X",$D951-($D951*TAXAS!$F$11))/12,IF($A951=TAXAS!$A$12,IF($B951="PARCELADO ATÉ 12X",$D951-($D951*TAXAS!$F$12))/12,IF($A951=TAXAS!$A$13,IF($B951="PARCELADO ATÉ 12X",$D951-($D951*TAXAS!$F$13))/12,IF($A951=TAXAS!$A$14,IF($B951="PARCELADO ATÉ 12X",$D951-($D951*TAXAS!$F$14))/12,IF($A951=TAXAS!$A$15,IF($B951="PARCELADO ATÉ 12X",$D951-($D951*TAXAS!$F$15))/12,IF($A951=TAXAS!$A$16,IF($B951="PARCELADO ATÉ 12X",$D951-($D951*TAXAS!$F$16))/12,IF($A951=TAXAS!$A$17,IF($B951="PARCELADO ATÉ 12X",$D951-($D951*TAXAS!$F$17))/12,IF($A951=TAXAS!$A$18,IF($B951="PARCELADO ATÉ 12X",$D951-($D951*TAXAS!$F$18))/12,IF($A951=TAXAS!$A$19,IF($B951="PARCELADO ATÉ 12X",$D951-($D951*TAXAS!$F$19))/12,IF($A951=TAXAS!$A$20,IF($B951="PARCELADO ATÉ 12X",$D951-($D951*TAXAS!$F$20))/12,IF($A951=TAXAS!$A$21,IF($B951="PARCELADO ATÉ 12X",$D951-($D951*TAXAS!$F$21))/12,IF($A951=TAXAS!$A$22,IF($B951="PARCELADO ATÉ 12X",$D951-($D951*TAXAS!$F$22))/12,IF($A951=TAXAS!$A$23,IF($B951="PARCELADO ATÉ 12X",$D951-($D951*TAXAS!$F$23))/12,IF($A951=TAXAS!$A$24,IF($B951="PARCELADO ATÉ 12X",$D951-($D951*TAXAS!$F$24))/12,IF($A951=TAXAS!$A$25,IF($B951="PARCELADO ATÉ 12X",$D951-($D951*TAXAS!$F$25))/12,IF($A951=TAXAS!$A$26,IF($B951="PARCELADO ATÉ 12X",$D951-($D951*TAXAS!$F$26))/12,IF($A951=TAXAS!$A$27,IF($B951="PARCELADO ATÉ 12X",$D951-($D951*TAXAS!$F$27))/12))))))))))))))))))))))))/1</f>
        <v>0</v>
      </c>
      <c r="J951" s="8">
        <f t="shared" si="0"/>
        <v>0</v>
      </c>
      <c r="K951" s="10" t="b">
        <f>IF($B951="PARCELADO ATÉ 3X",($D951-($D951*TAXAS!$D$4))-$J951)</f>
        <v>0</v>
      </c>
      <c r="L951" s="10" t="b">
        <f>IF($B951="PARCELADO ATÉ 6X",($D951-($D951*TAXAS!$E$4))-$J951)</f>
        <v>0</v>
      </c>
      <c r="M951" s="10" t="b">
        <f>IF($B951="PARCELADO ATÉ 12X",($D951-($D951*TAXAS!$F$4))-$J951)</f>
        <v>0</v>
      </c>
      <c r="N951" s="8">
        <f t="shared" si="1"/>
        <v>0</v>
      </c>
      <c r="O951" s="10">
        <f t="shared" si="2"/>
        <v>0</v>
      </c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spans="1:31" ht="15.75" customHeight="1" x14ac:dyDescent="0.2">
      <c r="A952" s="3"/>
      <c r="B952" s="5"/>
      <c r="C952" s="6"/>
      <c r="D952" s="42"/>
      <c r="E952" s="8">
        <f>IF($A952="VISA",IF($B952="DÉBITO",$D952-($D952*TAXAS!$B$4)),IF($A952="MASTER",IF($B952="DÉBITO",$D952-($D952*TAXAS!$B$5)),IF($A952="ELO", IF($B952="DÉBITO",$D952-($D952*TAXAS!$B$6)),IF($A952="HIPERCARD",IF($B952="DÉBITO",$D952-($D952*TAXAS!$B$7)),IF($A952="DINERS",IF($B952="DÉBITO",$D952-($D952*TAXAS!$B$8)),IF($A952="AMERICA EXPRESS",IF($B952="DÉBITO",$D952-($D952*TAXAS!$B$9)),IF($A952=TAXAS!$A$10,IF($B952="DÉBITO",$D952-($D952*TAXAS!$B$10)), IF($A952=TAXAS!$A$11,IF($B952="DÉBITO",$D952-($D952*TAXAS!$B$11)), IF($A952=TAXAS!$A$12,IF($B952="DÉBITO",$D952-($D952*TAXAS!$B$12)), IF($A952=TAXAS!$A$13,IF($B952="DÉBITO",$D952-($D952*TAXAS!$B$13)), IF($A952=TAXAS!$A$14,IF($B952="DÉBITO",$D952-($D952*TAXAS!$B$14)), IF($A952=TAXAS!$A$15,IF($B952="DÉBITO",$D952-($D952*TAXAS!$B$15)), IF($A952=TAXAS!$A$16,IF($B952="DÉBITO",$D952-($D952*TAXAS!$B$16)), IF($A952=TAXAS!$A$17,IF($B952="DÉBITO",$D952-($D952*TAXAS!$B$17)), IF($A952=TAXAS!$A$18,IF($B952="DÉBITO",$D952-($D952*TAXAS!$B$18)), IF($A952=TAXAS!$A$19,IF($B952="DÉBITO",$D952-($D952*TAXAS!$B$19)), IF($A952=TAXAS!$A$20,IF($B952="DÉBITO",$D952-($D952*TAXAS!$B$20)), IF($A952=TAXAS!$A$21,IF($B952="DÉBITO",$D952-($D952*TAXAS!$B$21)), IF($A952=TAXAS!$A$22,IF($B952="DÉBITO",$D952-($D952*TAXAS!$B$22)), IF($A952=TAXAS!$A$23,IF($B952="DÉBITO",$D952-($D952*TAXAS!$B$23)), IF($A952=TAXAS!$A$24,IF($B952="DÉBITO",$D952-($D952*TAXAS!$B$24)), IF($A952=TAXAS!$A$25,IF($B952="DÉBITO",$D952-($D952*TAXAS!$B$25)), IF($A952=TAXAS!$A$26,IF($B952="DÉBITO",$D952-($D952*TAXAS!$B$26)), IF($A952=TAXAS!$A$27,IF($B952="DÉBITO",$D952-($D952*TAXAS!$B$27))))))))))))))))))))))))))/1</f>
        <v>0</v>
      </c>
      <c r="F952" s="8">
        <f>IF($A952="VISA",IF($B952="CRÉDITO",$D952-($D952*TAXAS!$C$4)),IF($A952="MASTER",IF($B952="CRÉDITO",$D952-($D952*TAXAS!$C$5)),IF($A952="ELO", IF($B952="CRÉDITO",$D952-($D952*TAXAS!$C$6)),IF($A952="HIPERCARD",IF($B952="CRÉDITO",$D952-($D952*TAXAS!$C$7)),IF($A952="DINERS",IF($B952="CRÉDITO",$D952-($D952*TAXAS!$C$8)),IF($A952="AMERICA EXPRESS",IF($B952="CRÉDITO",$D952-($D952*TAXAS!$C$9)),IF($A952=TAXAS!$A$10,IF($B952="CRÉDITO",$D952-($D952*TAXAS!$C$10)), IF($A952=TAXAS!$A$11,IF($B952="CRÉDITO",$D952-($D952*TAXAS!$C$11)), IF($A952=TAXAS!$A$12,IF($B952="CRÉDITO",$D952-($D952*TAXAS!$C$12)), IF($A952=TAXAS!$A$13,IF($B952="CRÉDITO",$D952-($D952*TAXAS!$C$13)), IF($A952=TAXAS!$A$14,IF($B952="CRÉDITO",$D952-($D952*TAXAS!$C$14)), IF($A952=TAXAS!$A$15,IF($B952="CRÉDITO",$D952-($D952*TAXAS!$C$15)), IF($A952=TAXAS!$A$16,IF($B952="CRÉDITO",$D952-($D952*TAXAS!$C$16)), IF($A952=TAXAS!$A$17,IF($B952="CRÉDITO",$D952-($D952*TAXAS!$C$17)), IF($A952=TAXAS!$A$18,IF($B952="CRÉDITO",$D952-($D952*TAXAS!$C$18)), IF($A952=TAXAS!$A$19,IF($B952="CRÉDITO",$D952-($D952*TAXAS!$C$19)), IF($A952=TAXAS!$A$20,IF($B952="CRÉDITO",$D952-($D952*TAXAS!$C$20)), IF($A952=TAXAS!$A$21,IF($B952="CRÉDITO",$D952-($D952*TAXAS!$C$21)), IF($A952=TAXAS!$A$22,IF($B952="CRÉDITO",$D952-($D952*TAXAS!$C$22)), IF($A952=TAXAS!$A$23,IF($B952="CRÉDITO",$D952-($D952*TAXAS!$C$23)), IF($A952=TAXAS!$A$24,IF($B952="CRÉDITO",$D952-($D952*TAXAS!$C$24)), IF($A952=TAXAS!$A$25,IF($B952="CRÉDITO",$D952-($D952*TAXAS!$C$25)), IF($A952=TAXAS!$A$26,IF($B952="CRÉDITO",$D952-($D952*TAXAS!$C$26)), IF($A952=TAXAS!$A$27,IF($B952="CRÉDITO",$D952-($D952*TAXAS!$C$27))))))))))))))))))))))))))/1</f>
        <v>0</v>
      </c>
      <c r="G952" s="9">
        <f>IF($A952="VISA",IF($B952="PARCELADO ATÉ 3X",$D952-(D952*TAXAS!$D$4))/3,IF($A952="MASTER",IF($B952="PARCELADO ATÉ 3X",$D952-(D952*TAXAS!$D$5))/3,IF($A952="ELO",IF($B952="PARCELADO ATÉ 3X",$D952-(D952*TAXAS!$D$6))/3,IF($A952="HIPERCARD",IF($B952="PARCELADO ATÉ 3X",$D952-(D952*TAXAS!$D$7))/3,IF($A952="DINERS",IF($B952="PARCELADO ATÉ 3X",$D952-(D952*TAXAS!$D$8))/3,IF($A952="AMERICA EXPRESS",IF($B952="PARCELADO ATÉ 3X",$D952-(D952*TAXAS!$D$9))/3,IF($A952=TAXAS!$A$10,IF($B952="PARCELADO ATÉ 3X",$D952-($D952*TAXAS!$D$10))/3,IF($A952=TAXAS!$A$11,IF($B952="PARCELADO ATÉ 3X",$D952-($D952*TAXAS!$D$11))/3,IF($A952=TAXAS!$A$12,IF($B952="PARCELADO ATÉ 3X",$D952-($D952*TAXAS!$D$12))/3,IF($A952=TAXAS!$A$13,IF($B952="PARCELADO ATÉ 3X",$D952-($D952*TAXAS!$D$13))/3,IF($A952=TAXAS!$A$14,IF($B952="PARCELADO ATÉ 3X",$D952-($D952*TAXAS!$D$14))/3,IF($A952=TAXAS!$A$15,IF($B952="PARCELADO ATÉ 3X",$D952-($D952*TAXAS!$D$15))/3,IF($A952=TAXAS!$A$16,IF($B952="PARCELADO ATÉ 3X",$D952-($D952*TAXAS!$D$16))/3,IF($A952=TAXAS!$A$17,IF($B952="PARCELADO ATÉ 3X",$D952-($D952*TAXAS!$D$17))/3,IF($A952=TAXAS!$A$18,IF($B952="PARCELADO ATÉ 3X",$D952-($D952*TAXAS!$D$18))/3,IF($A952=TAXAS!$A$19,IF($B952="PARCELADO ATÉ 3X",$D952-($D952*TAXAS!$D$19))/3,IF($A952=TAXAS!$A$20,IF($B952="PARCELADO ATÉ 3X",$D952-($D952*TAXAS!$D$20))/3,IF($A952=TAXAS!$A$21,IF($B952="PARCELADO ATÉ 3X",$D952-($D952*TAXAS!$D$21))/3,IF($A952=TAXAS!$A$22,IF($B952="PARCELADO ATÉ 3X",$D952-($D952*TAXAS!$D$22))/3,IF($A952=TAXAS!$A$23,IF($B952="PARCELADO ATÉ 3X",$D952-($D952*TAXAS!$D$23))/3,IF($A952=TAXAS!$A$24,IF($B952="PARCELADO ATÉ 3X",$D952-($D952*TAXAS!$D$24))/3,IF($A952=TAXAS!$A$25,IF($B952="PARCELADO ATÉ 3X",$D952-($D952*TAXAS!$D$25))/3,IF($A952=TAXAS!$A$26,IF($B952="PARCELADO ATÉ 3X",$D952-($D952*TAXAS!$D$26))/3,IF($A952=TAXAS!$A$27,IF($B952="PARCELADO ATÉ 3X",$D952-($D952*TAXAS!$D$27))/3))))))))))))))))))))))))/1</f>
        <v>0</v>
      </c>
      <c r="H952" s="9">
        <f>IF($A952="VISA",IF($B952="PARCELADO ATÉ 6X",$D952-(D952*TAXAS!$E$4))/6,IF($A952="MASTER",IF($B952="PARCELADO ATÉ 6X",$D952-(D952*TAXAS!$E$5))/6,IF($A952="ELO",IF($B952="PARCELADO ATÉ 6X",$D952-(D952*TAXAS!$E$6))/6,IF($A952="HIPERCARD",IF($B952="PARCELADO ATÉ 6X",$D952-(D952*TAXAS!$E$7))/6,IF($A952="DINERS",IF($B952="PARCELADO ATÉ 6X",$D952-(D952*TAXAS!$E$8))/6,IF($A952="AMERICA EXPRESS",IF($B952="PARCELADO ATÉ 6X",$D952-(D952*TAXAS!$E$9))/6,IF($A952=TAXAS!$A$10,IF($B952="PARCELADO ATÉ 6X",$D952-($D952*TAXAS!$E$10))/6,IF($A952=TAXAS!$A$11,IF($B952="PARCELADO ATÉ 6X",$D952-($D952*TAXAS!$E$11))/6,IF($A952=TAXAS!$A$12,IF($B952="PARCELADO ATÉ 6X",$D952-($D952*TAXAS!$E$12))/6,IF($A952=TAXAS!$A$13,IF($B952="PARCELADO ATÉ 6X",$D952-($D952*TAXAS!$E$13))/6,IF($A952=TAXAS!$A$14,IF($B952="PARCELADO ATÉ 6X",$D952-($D952*TAXAS!$E$14))/6,IF($A952=TAXAS!$A$15,IF($B952="PARCELADO ATÉ 6X",$D952-($D952*TAXAS!$E$15))/6,IF($A952=TAXAS!$A$16,IF($B952="PARCELADO ATÉ 6X",$D952-($D952*TAXAS!$E$16))/6,IF($A952=TAXAS!$A$17,IF($B952="PARCELADO ATÉ 6X",$D952-($D952*TAXAS!$E$17))/6,IF($A952=TAXAS!$A$18,IF($B952="PARCELADO ATÉ 6X",$D952-($D952*TAXAS!$E$18))/6,IF($A952=TAXAS!$A$19,IF($B952="PARCELADO ATÉ 6X",$D952-($D952*TAXAS!$E$19))/6,IF($A952=TAXAS!$A$20,IF($B952="PARCELADO ATÉ 6X",$D952-($D952*TAXAS!$E$20))/6,IF($A952=TAXAS!$A$21,IF($B952="PARCELADO ATÉ 6X",$D952-($D952*TAXAS!$E$21))/6,IF($A952=TAXAS!$A$22,IF($B952="PARCELADO ATÉ 6X",$D952-($D952*TAXAS!$E$22))/6,IF($A952=TAXAS!$A$23,IF($B952="PARCELADO ATÉ 6X",$D952-($D952*TAXAS!$E$23))/6,IF($A952=TAXAS!$A$24,IF($B952="PARCELADO ATÉ 6X",$D952-($D952*TAXAS!$E$24))/6,IF($A952=TAXAS!$A$25,IF($B952="PARCELADO ATÉ 6X",$D952-($D952*TAXAS!$E$25))/6,IF($A952=TAXAS!$A$26,IF($B952="PARCELADO ATÉ 6X",$D952-($D952*TAXAS!$E$26))/6,IF($A952=TAXAS!$A$27,IF($B952="PARCELADO ATÉ 6X",$D952-($D952*TAXAS!$E$27))/6))))))))))))))))))))))))/1</f>
        <v>0</v>
      </c>
      <c r="I952" s="9">
        <f>IF($A952="VISA",IF($B952="PARCELADO ATÉ 12X",$D952-(D952*TAXAS!$F$4))/12,IF($A952="MASTER",IF($B952="PARCELADO ATÉ 12X",$D952-(D952*TAXAS!$F$5))/12,IF($A952="ELO",IF($B952="PARCELADO ATÉ 12X",$D952-(D952*TAXAS!$F$6))/12,IF($A952="HIPERCARD",IF($B952="PARCELADO ATÉ 12X",$D952-(D952*TAXAS!$F$7))/12,IF($A952="DINERS",IF($B952="PARCELADO ATÉ 12X",$D952-(D952*TAXAS!$F$8))/12,IF($A952="AMERICA EXPRESS",IF($B952="PARCELADO ATÉ 12X",$D952-(D952*TAXAS!$F$9))/12,IF($A952=TAXAS!$A$10,IF($B952="PARCELADO ATÉ 12X",$D952-($D952*TAXAS!$F$10))/12,IF($A952=TAXAS!$A$11,IF($B952="PARCELADO ATÉ 12X",$D952-($D952*TAXAS!$F$11))/12,IF($A952=TAXAS!$A$12,IF($B952="PARCELADO ATÉ 12X",$D952-($D952*TAXAS!$F$12))/12,IF($A952=TAXAS!$A$13,IF($B952="PARCELADO ATÉ 12X",$D952-($D952*TAXAS!$F$13))/12,IF($A952=TAXAS!$A$14,IF($B952="PARCELADO ATÉ 12X",$D952-($D952*TAXAS!$F$14))/12,IF($A952=TAXAS!$A$15,IF($B952="PARCELADO ATÉ 12X",$D952-($D952*TAXAS!$F$15))/12,IF($A952=TAXAS!$A$16,IF($B952="PARCELADO ATÉ 12X",$D952-($D952*TAXAS!$F$16))/12,IF($A952=TAXAS!$A$17,IF($B952="PARCELADO ATÉ 12X",$D952-($D952*TAXAS!$F$17))/12,IF($A952=TAXAS!$A$18,IF($B952="PARCELADO ATÉ 12X",$D952-($D952*TAXAS!$F$18))/12,IF($A952=TAXAS!$A$19,IF($B952="PARCELADO ATÉ 12X",$D952-($D952*TAXAS!$F$19))/12,IF($A952=TAXAS!$A$20,IF($B952="PARCELADO ATÉ 12X",$D952-($D952*TAXAS!$F$20))/12,IF($A952=TAXAS!$A$21,IF($B952="PARCELADO ATÉ 12X",$D952-($D952*TAXAS!$F$21))/12,IF($A952=TAXAS!$A$22,IF($B952="PARCELADO ATÉ 12X",$D952-($D952*TAXAS!$F$22))/12,IF($A952=TAXAS!$A$23,IF($B952="PARCELADO ATÉ 12X",$D952-($D952*TAXAS!$F$23))/12,IF($A952=TAXAS!$A$24,IF($B952="PARCELADO ATÉ 12X",$D952-($D952*TAXAS!$F$24))/12,IF($A952=TAXAS!$A$25,IF($B952="PARCELADO ATÉ 12X",$D952-($D952*TAXAS!$F$25))/12,IF($A952=TAXAS!$A$26,IF($B952="PARCELADO ATÉ 12X",$D952-($D952*TAXAS!$F$26))/12,IF($A952=TAXAS!$A$27,IF($B952="PARCELADO ATÉ 12X",$D952-($D952*TAXAS!$F$27))/12))))))))))))))))))))))))/1</f>
        <v>0</v>
      </c>
      <c r="J952" s="8">
        <f t="shared" si="0"/>
        <v>0</v>
      </c>
      <c r="K952" s="10" t="b">
        <f>IF($B952="PARCELADO ATÉ 3X",($D952-($D952*TAXAS!$D$4))-$J952)</f>
        <v>0</v>
      </c>
      <c r="L952" s="10" t="b">
        <f>IF($B952="PARCELADO ATÉ 6X",($D952-($D952*TAXAS!$E$4))-$J952)</f>
        <v>0</v>
      </c>
      <c r="M952" s="10" t="b">
        <f>IF($B952="PARCELADO ATÉ 12X",($D952-($D952*TAXAS!$F$4))-$J952)</f>
        <v>0</v>
      </c>
      <c r="N952" s="8">
        <f t="shared" si="1"/>
        <v>0</v>
      </c>
      <c r="O952" s="10">
        <f t="shared" si="2"/>
        <v>0</v>
      </c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spans="1:31" ht="15.75" customHeight="1" x14ac:dyDescent="0.2">
      <c r="A953" s="3"/>
      <c r="B953" s="5"/>
      <c r="C953" s="6"/>
      <c r="D953" s="42"/>
      <c r="E953" s="8">
        <f>IF($A953="VISA",IF($B953="DÉBITO",$D953-($D953*TAXAS!$B$4)),IF($A953="MASTER",IF($B953="DÉBITO",$D953-($D953*TAXAS!$B$5)),IF($A953="ELO", IF($B953="DÉBITO",$D953-($D953*TAXAS!$B$6)),IF($A953="HIPERCARD",IF($B953="DÉBITO",$D953-($D953*TAXAS!$B$7)),IF($A953="DINERS",IF($B953="DÉBITO",$D953-($D953*TAXAS!$B$8)),IF($A953="AMERICA EXPRESS",IF($B953="DÉBITO",$D953-($D953*TAXAS!$B$9)),IF($A953=TAXAS!$A$10,IF($B953="DÉBITO",$D953-($D953*TAXAS!$B$10)), IF($A953=TAXAS!$A$11,IF($B953="DÉBITO",$D953-($D953*TAXAS!$B$11)), IF($A953=TAXAS!$A$12,IF($B953="DÉBITO",$D953-($D953*TAXAS!$B$12)), IF($A953=TAXAS!$A$13,IF($B953="DÉBITO",$D953-($D953*TAXAS!$B$13)), IF($A953=TAXAS!$A$14,IF($B953="DÉBITO",$D953-($D953*TAXAS!$B$14)), IF($A953=TAXAS!$A$15,IF($B953="DÉBITO",$D953-($D953*TAXAS!$B$15)), IF($A953=TAXAS!$A$16,IF($B953="DÉBITO",$D953-($D953*TAXAS!$B$16)), IF($A953=TAXAS!$A$17,IF($B953="DÉBITO",$D953-($D953*TAXAS!$B$17)), IF($A953=TAXAS!$A$18,IF($B953="DÉBITO",$D953-($D953*TAXAS!$B$18)), IF($A953=TAXAS!$A$19,IF($B953="DÉBITO",$D953-($D953*TAXAS!$B$19)), IF($A953=TAXAS!$A$20,IF($B953="DÉBITO",$D953-($D953*TAXAS!$B$20)), IF($A953=TAXAS!$A$21,IF($B953="DÉBITO",$D953-($D953*TAXAS!$B$21)), IF($A953=TAXAS!$A$22,IF($B953="DÉBITO",$D953-($D953*TAXAS!$B$22)), IF($A953=TAXAS!$A$23,IF($B953="DÉBITO",$D953-($D953*TAXAS!$B$23)), IF($A953=TAXAS!$A$24,IF($B953="DÉBITO",$D953-($D953*TAXAS!$B$24)), IF($A953=TAXAS!$A$25,IF($B953="DÉBITO",$D953-($D953*TAXAS!$B$25)), IF($A953=TAXAS!$A$26,IF($B953="DÉBITO",$D953-($D953*TAXAS!$B$26)), IF($A953=TAXAS!$A$27,IF($B953="DÉBITO",$D953-($D953*TAXAS!$B$27))))))))))))))))))))))))))/1</f>
        <v>0</v>
      </c>
      <c r="F953" s="8">
        <f>IF($A953="VISA",IF($B953="CRÉDITO",$D953-($D953*TAXAS!$C$4)),IF($A953="MASTER",IF($B953="CRÉDITO",$D953-($D953*TAXAS!$C$5)),IF($A953="ELO", IF($B953="CRÉDITO",$D953-($D953*TAXAS!$C$6)),IF($A953="HIPERCARD",IF($B953="CRÉDITO",$D953-($D953*TAXAS!$C$7)),IF($A953="DINERS",IF($B953="CRÉDITO",$D953-($D953*TAXAS!$C$8)),IF($A953="AMERICA EXPRESS",IF($B953="CRÉDITO",$D953-($D953*TAXAS!$C$9)),IF($A953=TAXAS!$A$10,IF($B953="CRÉDITO",$D953-($D953*TAXAS!$C$10)), IF($A953=TAXAS!$A$11,IF($B953="CRÉDITO",$D953-($D953*TAXAS!$C$11)), IF($A953=TAXAS!$A$12,IF($B953="CRÉDITO",$D953-($D953*TAXAS!$C$12)), IF($A953=TAXAS!$A$13,IF($B953="CRÉDITO",$D953-($D953*TAXAS!$C$13)), IF($A953=TAXAS!$A$14,IF($B953="CRÉDITO",$D953-($D953*TAXAS!$C$14)), IF($A953=TAXAS!$A$15,IF($B953="CRÉDITO",$D953-($D953*TAXAS!$C$15)), IF($A953=TAXAS!$A$16,IF($B953="CRÉDITO",$D953-($D953*TAXAS!$C$16)), IF($A953=TAXAS!$A$17,IF($B953="CRÉDITO",$D953-($D953*TAXAS!$C$17)), IF($A953=TAXAS!$A$18,IF($B953="CRÉDITO",$D953-($D953*TAXAS!$C$18)), IF($A953=TAXAS!$A$19,IF($B953="CRÉDITO",$D953-($D953*TAXAS!$C$19)), IF($A953=TAXAS!$A$20,IF($B953="CRÉDITO",$D953-($D953*TAXAS!$C$20)), IF($A953=TAXAS!$A$21,IF($B953="CRÉDITO",$D953-($D953*TAXAS!$C$21)), IF($A953=TAXAS!$A$22,IF($B953="CRÉDITO",$D953-($D953*TAXAS!$C$22)), IF($A953=TAXAS!$A$23,IF($B953="CRÉDITO",$D953-($D953*TAXAS!$C$23)), IF($A953=TAXAS!$A$24,IF($B953="CRÉDITO",$D953-($D953*TAXAS!$C$24)), IF($A953=TAXAS!$A$25,IF($B953="CRÉDITO",$D953-($D953*TAXAS!$C$25)), IF($A953=TAXAS!$A$26,IF($B953="CRÉDITO",$D953-($D953*TAXAS!$C$26)), IF($A953=TAXAS!$A$27,IF($B953="CRÉDITO",$D953-($D953*TAXAS!$C$27))))))))))))))))))))))))))/1</f>
        <v>0</v>
      </c>
      <c r="G953" s="9">
        <f>IF($A953="VISA",IF($B953="PARCELADO ATÉ 3X",$D953-(D953*TAXAS!$D$4))/3,IF($A953="MASTER",IF($B953="PARCELADO ATÉ 3X",$D953-(D953*TAXAS!$D$5))/3,IF($A953="ELO",IF($B953="PARCELADO ATÉ 3X",$D953-(D953*TAXAS!$D$6))/3,IF($A953="HIPERCARD",IF($B953="PARCELADO ATÉ 3X",$D953-(D953*TAXAS!$D$7))/3,IF($A953="DINERS",IF($B953="PARCELADO ATÉ 3X",$D953-(D953*TAXAS!$D$8))/3,IF($A953="AMERICA EXPRESS",IF($B953="PARCELADO ATÉ 3X",$D953-(D953*TAXAS!$D$9))/3,IF($A953=TAXAS!$A$10,IF($B953="PARCELADO ATÉ 3X",$D953-($D953*TAXAS!$D$10))/3,IF($A953=TAXAS!$A$11,IF($B953="PARCELADO ATÉ 3X",$D953-($D953*TAXAS!$D$11))/3,IF($A953=TAXAS!$A$12,IF($B953="PARCELADO ATÉ 3X",$D953-($D953*TAXAS!$D$12))/3,IF($A953=TAXAS!$A$13,IF($B953="PARCELADO ATÉ 3X",$D953-($D953*TAXAS!$D$13))/3,IF($A953=TAXAS!$A$14,IF($B953="PARCELADO ATÉ 3X",$D953-($D953*TAXAS!$D$14))/3,IF($A953=TAXAS!$A$15,IF($B953="PARCELADO ATÉ 3X",$D953-($D953*TAXAS!$D$15))/3,IF($A953=TAXAS!$A$16,IF($B953="PARCELADO ATÉ 3X",$D953-($D953*TAXAS!$D$16))/3,IF($A953=TAXAS!$A$17,IF($B953="PARCELADO ATÉ 3X",$D953-($D953*TAXAS!$D$17))/3,IF($A953=TAXAS!$A$18,IF($B953="PARCELADO ATÉ 3X",$D953-($D953*TAXAS!$D$18))/3,IF($A953=TAXAS!$A$19,IF($B953="PARCELADO ATÉ 3X",$D953-($D953*TAXAS!$D$19))/3,IF($A953=TAXAS!$A$20,IF($B953="PARCELADO ATÉ 3X",$D953-($D953*TAXAS!$D$20))/3,IF($A953=TAXAS!$A$21,IF($B953="PARCELADO ATÉ 3X",$D953-($D953*TAXAS!$D$21))/3,IF($A953=TAXAS!$A$22,IF($B953="PARCELADO ATÉ 3X",$D953-($D953*TAXAS!$D$22))/3,IF($A953=TAXAS!$A$23,IF($B953="PARCELADO ATÉ 3X",$D953-($D953*TAXAS!$D$23))/3,IF($A953=TAXAS!$A$24,IF($B953="PARCELADO ATÉ 3X",$D953-($D953*TAXAS!$D$24))/3,IF($A953=TAXAS!$A$25,IF($B953="PARCELADO ATÉ 3X",$D953-($D953*TAXAS!$D$25))/3,IF($A953=TAXAS!$A$26,IF($B953="PARCELADO ATÉ 3X",$D953-($D953*TAXAS!$D$26))/3,IF($A953=TAXAS!$A$27,IF($B953="PARCELADO ATÉ 3X",$D953-($D953*TAXAS!$D$27))/3))))))))))))))))))))))))/1</f>
        <v>0</v>
      </c>
      <c r="H953" s="9">
        <f>IF($A953="VISA",IF($B953="PARCELADO ATÉ 6X",$D953-(D953*TAXAS!$E$4))/6,IF($A953="MASTER",IF($B953="PARCELADO ATÉ 6X",$D953-(D953*TAXAS!$E$5))/6,IF($A953="ELO",IF($B953="PARCELADO ATÉ 6X",$D953-(D953*TAXAS!$E$6))/6,IF($A953="HIPERCARD",IF($B953="PARCELADO ATÉ 6X",$D953-(D953*TAXAS!$E$7))/6,IF($A953="DINERS",IF($B953="PARCELADO ATÉ 6X",$D953-(D953*TAXAS!$E$8))/6,IF($A953="AMERICA EXPRESS",IF($B953="PARCELADO ATÉ 6X",$D953-(D953*TAXAS!$E$9))/6,IF($A953=TAXAS!$A$10,IF($B953="PARCELADO ATÉ 6X",$D953-($D953*TAXAS!$E$10))/6,IF($A953=TAXAS!$A$11,IF($B953="PARCELADO ATÉ 6X",$D953-($D953*TAXAS!$E$11))/6,IF($A953=TAXAS!$A$12,IF($B953="PARCELADO ATÉ 6X",$D953-($D953*TAXAS!$E$12))/6,IF($A953=TAXAS!$A$13,IF($B953="PARCELADO ATÉ 6X",$D953-($D953*TAXAS!$E$13))/6,IF($A953=TAXAS!$A$14,IF($B953="PARCELADO ATÉ 6X",$D953-($D953*TAXAS!$E$14))/6,IF($A953=TAXAS!$A$15,IF($B953="PARCELADO ATÉ 6X",$D953-($D953*TAXAS!$E$15))/6,IF($A953=TAXAS!$A$16,IF($B953="PARCELADO ATÉ 6X",$D953-($D953*TAXAS!$E$16))/6,IF($A953=TAXAS!$A$17,IF($B953="PARCELADO ATÉ 6X",$D953-($D953*TAXAS!$E$17))/6,IF($A953=TAXAS!$A$18,IF($B953="PARCELADO ATÉ 6X",$D953-($D953*TAXAS!$E$18))/6,IF($A953=TAXAS!$A$19,IF($B953="PARCELADO ATÉ 6X",$D953-($D953*TAXAS!$E$19))/6,IF($A953=TAXAS!$A$20,IF($B953="PARCELADO ATÉ 6X",$D953-($D953*TAXAS!$E$20))/6,IF($A953=TAXAS!$A$21,IF($B953="PARCELADO ATÉ 6X",$D953-($D953*TAXAS!$E$21))/6,IF($A953=TAXAS!$A$22,IF($B953="PARCELADO ATÉ 6X",$D953-($D953*TAXAS!$E$22))/6,IF($A953=TAXAS!$A$23,IF($B953="PARCELADO ATÉ 6X",$D953-($D953*TAXAS!$E$23))/6,IF($A953=TAXAS!$A$24,IF($B953="PARCELADO ATÉ 6X",$D953-($D953*TAXAS!$E$24))/6,IF($A953=TAXAS!$A$25,IF($B953="PARCELADO ATÉ 6X",$D953-($D953*TAXAS!$E$25))/6,IF($A953=TAXAS!$A$26,IF($B953="PARCELADO ATÉ 6X",$D953-($D953*TAXAS!$E$26))/6,IF($A953=TAXAS!$A$27,IF($B953="PARCELADO ATÉ 6X",$D953-($D953*TAXAS!$E$27))/6))))))))))))))))))))))))/1</f>
        <v>0</v>
      </c>
      <c r="I953" s="9">
        <f>IF($A953="VISA",IF($B953="PARCELADO ATÉ 12X",$D953-(D953*TAXAS!$F$4))/12,IF($A953="MASTER",IF($B953="PARCELADO ATÉ 12X",$D953-(D953*TAXAS!$F$5))/12,IF($A953="ELO",IF($B953="PARCELADO ATÉ 12X",$D953-(D953*TAXAS!$F$6))/12,IF($A953="HIPERCARD",IF($B953="PARCELADO ATÉ 12X",$D953-(D953*TAXAS!$F$7))/12,IF($A953="DINERS",IF($B953="PARCELADO ATÉ 12X",$D953-(D953*TAXAS!$F$8))/12,IF($A953="AMERICA EXPRESS",IF($B953="PARCELADO ATÉ 12X",$D953-(D953*TAXAS!$F$9))/12,IF($A953=TAXAS!$A$10,IF($B953="PARCELADO ATÉ 12X",$D953-($D953*TAXAS!$F$10))/12,IF($A953=TAXAS!$A$11,IF($B953="PARCELADO ATÉ 12X",$D953-($D953*TAXAS!$F$11))/12,IF($A953=TAXAS!$A$12,IF($B953="PARCELADO ATÉ 12X",$D953-($D953*TAXAS!$F$12))/12,IF($A953=TAXAS!$A$13,IF($B953="PARCELADO ATÉ 12X",$D953-($D953*TAXAS!$F$13))/12,IF($A953=TAXAS!$A$14,IF($B953="PARCELADO ATÉ 12X",$D953-($D953*TAXAS!$F$14))/12,IF($A953=TAXAS!$A$15,IF($B953="PARCELADO ATÉ 12X",$D953-($D953*TAXAS!$F$15))/12,IF($A953=TAXAS!$A$16,IF($B953="PARCELADO ATÉ 12X",$D953-($D953*TAXAS!$F$16))/12,IF($A953=TAXAS!$A$17,IF($B953="PARCELADO ATÉ 12X",$D953-($D953*TAXAS!$F$17))/12,IF($A953=TAXAS!$A$18,IF($B953="PARCELADO ATÉ 12X",$D953-($D953*TAXAS!$F$18))/12,IF($A953=TAXAS!$A$19,IF($B953="PARCELADO ATÉ 12X",$D953-($D953*TAXAS!$F$19))/12,IF($A953=TAXAS!$A$20,IF($B953="PARCELADO ATÉ 12X",$D953-($D953*TAXAS!$F$20))/12,IF($A953=TAXAS!$A$21,IF($B953="PARCELADO ATÉ 12X",$D953-($D953*TAXAS!$F$21))/12,IF($A953=TAXAS!$A$22,IF($B953="PARCELADO ATÉ 12X",$D953-($D953*TAXAS!$F$22))/12,IF($A953=TAXAS!$A$23,IF($B953="PARCELADO ATÉ 12X",$D953-($D953*TAXAS!$F$23))/12,IF($A953=TAXAS!$A$24,IF($B953="PARCELADO ATÉ 12X",$D953-($D953*TAXAS!$F$24))/12,IF($A953=TAXAS!$A$25,IF($B953="PARCELADO ATÉ 12X",$D953-($D953*TAXAS!$F$25))/12,IF($A953=TAXAS!$A$26,IF($B953="PARCELADO ATÉ 12X",$D953-($D953*TAXAS!$F$26))/12,IF($A953=TAXAS!$A$27,IF($B953="PARCELADO ATÉ 12X",$D953-($D953*TAXAS!$F$27))/12))))))))))))))))))))))))/1</f>
        <v>0</v>
      </c>
      <c r="J953" s="8">
        <f t="shared" si="0"/>
        <v>0</v>
      </c>
      <c r="K953" s="10" t="b">
        <f>IF($B953="PARCELADO ATÉ 3X",($D953-($D953*TAXAS!$D$4))-$J953)</f>
        <v>0</v>
      </c>
      <c r="L953" s="10" t="b">
        <f>IF($B953="PARCELADO ATÉ 6X",($D953-($D953*TAXAS!$E$4))-$J953)</f>
        <v>0</v>
      </c>
      <c r="M953" s="10" t="b">
        <f>IF($B953="PARCELADO ATÉ 12X",($D953-($D953*TAXAS!$F$4))-$J953)</f>
        <v>0</v>
      </c>
      <c r="N953" s="8">
        <f t="shared" si="1"/>
        <v>0</v>
      </c>
      <c r="O953" s="10">
        <f t="shared" si="2"/>
        <v>0</v>
      </c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spans="1:31" ht="15.75" customHeight="1" x14ac:dyDescent="0.2">
      <c r="A954" s="3"/>
      <c r="B954" s="5"/>
      <c r="C954" s="6"/>
      <c r="D954" s="42"/>
      <c r="E954" s="8">
        <f>IF($A954="VISA",IF($B954="DÉBITO",$D954-($D954*TAXAS!$B$4)),IF($A954="MASTER",IF($B954="DÉBITO",$D954-($D954*TAXAS!$B$5)),IF($A954="ELO", IF($B954="DÉBITO",$D954-($D954*TAXAS!$B$6)),IF($A954="HIPERCARD",IF($B954="DÉBITO",$D954-($D954*TAXAS!$B$7)),IF($A954="DINERS",IF($B954="DÉBITO",$D954-($D954*TAXAS!$B$8)),IF($A954="AMERICA EXPRESS",IF($B954="DÉBITO",$D954-($D954*TAXAS!$B$9)),IF($A954=TAXAS!$A$10,IF($B954="DÉBITO",$D954-($D954*TAXAS!$B$10)), IF($A954=TAXAS!$A$11,IF($B954="DÉBITO",$D954-($D954*TAXAS!$B$11)), IF($A954=TAXAS!$A$12,IF($B954="DÉBITO",$D954-($D954*TAXAS!$B$12)), IF($A954=TAXAS!$A$13,IF($B954="DÉBITO",$D954-($D954*TAXAS!$B$13)), IF($A954=TAXAS!$A$14,IF($B954="DÉBITO",$D954-($D954*TAXAS!$B$14)), IF($A954=TAXAS!$A$15,IF($B954="DÉBITO",$D954-($D954*TAXAS!$B$15)), IF($A954=TAXAS!$A$16,IF($B954="DÉBITO",$D954-($D954*TAXAS!$B$16)), IF($A954=TAXAS!$A$17,IF($B954="DÉBITO",$D954-($D954*TAXAS!$B$17)), IF($A954=TAXAS!$A$18,IF($B954="DÉBITO",$D954-($D954*TAXAS!$B$18)), IF($A954=TAXAS!$A$19,IF($B954="DÉBITO",$D954-($D954*TAXAS!$B$19)), IF($A954=TAXAS!$A$20,IF($B954="DÉBITO",$D954-($D954*TAXAS!$B$20)), IF($A954=TAXAS!$A$21,IF($B954="DÉBITO",$D954-($D954*TAXAS!$B$21)), IF($A954=TAXAS!$A$22,IF($B954="DÉBITO",$D954-($D954*TAXAS!$B$22)), IF($A954=TAXAS!$A$23,IF($B954="DÉBITO",$D954-($D954*TAXAS!$B$23)), IF($A954=TAXAS!$A$24,IF($B954="DÉBITO",$D954-($D954*TAXAS!$B$24)), IF($A954=TAXAS!$A$25,IF($B954="DÉBITO",$D954-($D954*TAXAS!$B$25)), IF($A954=TAXAS!$A$26,IF($B954="DÉBITO",$D954-($D954*TAXAS!$B$26)), IF($A954=TAXAS!$A$27,IF($B954="DÉBITO",$D954-($D954*TAXAS!$B$27))))))))))))))))))))))))))/1</f>
        <v>0</v>
      </c>
      <c r="F954" s="8">
        <f>IF($A954="VISA",IF($B954="CRÉDITO",$D954-($D954*TAXAS!$C$4)),IF($A954="MASTER",IF($B954="CRÉDITO",$D954-($D954*TAXAS!$C$5)),IF($A954="ELO", IF($B954="CRÉDITO",$D954-($D954*TAXAS!$C$6)),IF($A954="HIPERCARD",IF($B954="CRÉDITO",$D954-($D954*TAXAS!$C$7)),IF($A954="DINERS",IF($B954="CRÉDITO",$D954-($D954*TAXAS!$C$8)),IF($A954="AMERICA EXPRESS",IF($B954="CRÉDITO",$D954-($D954*TAXAS!$C$9)),IF($A954=TAXAS!$A$10,IF($B954="CRÉDITO",$D954-($D954*TAXAS!$C$10)), IF($A954=TAXAS!$A$11,IF($B954="CRÉDITO",$D954-($D954*TAXAS!$C$11)), IF($A954=TAXAS!$A$12,IF($B954="CRÉDITO",$D954-($D954*TAXAS!$C$12)), IF($A954=TAXAS!$A$13,IF($B954="CRÉDITO",$D954-($D954*TAXAS!$C$13)), IF($A954=TAXAS!$A$14,IF($B954="CRÉDITO",$D954-($D954*TAXAS!$C$14)), IF($A954=TAXAS!$A$15,IF($B954="CRÉDITO",$D954-($D954*TAXAS!$C$15)), IF($A954=TAXAS!$A$16,IF($B954="CRÉDITO",$D954-($D954*TAXAS!$C$16)), IF($A954=TAXAS!$A$17,IF($B954="CRÉDITO",$D954-($D954*TAXAS!$C$17)), IF($A954=TAXAS!$A$18,IF($B954="CRÉDITO",$D954-($D954*TAXAS!$C$18)), IF($A954=TAXAS!$A$19,IF($B954="CRÉDITO",$D954-($D954*TAXAS!$C$19)), IF($A954=TAXAS!$A$20,IF($B954="CRÉDITO",$D954-($D954*TAXAS!$C$20)), IF($A954=TAXAS!$A$21,IF($B954="CRÉDITO",$D954-($D954*TAXAS!$C$21)), IF($A954=TAXAS!$A$22,IF($B954="CRÉDITO",$D954-($D954*TAXAS!$C$22)), IF($A954=TAXAS!$A$23,IF($B954="CRÉDITO",$D954-($D954*TAXAS!$C$23)), IF($A954=TAXAS!$A$24,IF($B954="CRÉDITO",$D954-($D954*TAXAS!$C$24)), IF($A954=TAXAS!$A$25,IF($B954="CRÉDITO",$D954-($D954*TAXAS!$C$25)), IF($A954=TAXAS!$A$26,IF($B954="CRÉDITO",$D954-($D954*TAXAS!$C$26)), IF($A954=TAXAS!$A$27,IF($B954="CRÉDITO",$D954-($D954*TAXAS!$C$27))))))))))))))))))))))))))/1</f>
        <v>0</v>
      </c>
      <c r="G954" s="9">
        <f>IF($A954="VISA",IF($B954="PARCELADO ATÉ 3X",$D954-(D954*TAXAS!$D$4))/3,IF($A954="MASTER",IF($B954="PARCELADO ATÉ 3X",$D954-(D954*TAXAS!$D$5))/3,IF($A954="ELO",IF($B954="PARCELADO ATÉ 3X",$D954-(D954*TAXAS!$D$6))/3,IF($A954="HIPERCARD",IF($B954="PARCELADO ATÉ 3X",$D954-(D954*TAXAS!$D$7))/3,IF($A954="DINERS",IF($B954="PARCELADO ATÉ 3X",$D954-(D954*TAXAS!$D$8))/3,IF($A954="AMERICA EXPRESS",IF($B954="PARCELADO ATÉ 3X",$D954-(D954*TAXAS!$D$9))/3,IF($A954=TAXAS!$A$10,IF($B954="PARCELADO ATÉ 3X",$D954-($D954*TAXAS!$D$10))/3,IF($A954=TAXAS!$A$11,IF($B954="PARCELADO ATÉ 3X",$D954-($D954*TAXAS!$D$11))/3,IF($A954=TAXAS!$A$12,IF($B954="PARCELADO ATÉ 3X",$D954-($D954*TAXAS!$D$12))/3,IF($A954=TAXAS!$A$13,IF($B954="PARCELADO ATÉ 3X",$D954-($D954*TAXAS!$D$13))/3,IF($A954=TAXAS!$A$14,IF($B954="PARCELADO ATÉ 3X",$D954-($D954*TAXAS!$D$14))/3,IF($A954=TAXAS!$A$15,IF($B954="PARCELADO ATÉ 3X",$D954-($D954*TAXAS!$D$15))/3,IF($A954=TAXAS!$A$16,IF($B954="PARCELADO ATÉ 3X",$D954-($D954*TAXAS!$D$16))/3,IF($A954=TAXAS!$A$17,IF($B954="PARCELADO ATÉ 3X",$D954-($D954*TAXAS!$D$17))/3,IF($A954=TAXAS!$A$18,IF($B954="PARCELADO ATÉ 3X",$D954-($D954*TAXAS!$D$18))/3,IF($A954=TAXAS!$A$19,IF($B954="PARCELADO ATÉ 3X",$D954-($D954*TAXAS!$D$19))/3,IF($A954=TAXAS!$A$20,IF($B954="PARCELADO ATÉ 3X",$D954-($D954*TAXAS!$D$20))/3,IF($A954=TAXAS!$A$21,IF($B954="PARCELADO ATÉ 3X",$D954-($D954*TAXAS!$D$21))/3,IF($A954=TAXAS!$A$22,IF($B954="PARCELADO ATÉ 3X",$D954-($D954*TAXAS!$D$22))/3,IF($A954=TAXAS!$A$23,IF($B954="PARCELADO ATÉ 3X",$D954-($D954*TAXAS!$D$23))/3,IF($A954=TAXAS!$A$24,IF($B954="PARCELADO ATÉ 3X",$D954-($D954*TAXAS!$D$24))/3,IF($A954=TAXAS!$A$25,IF($B954="PARCELADO ATÉ 3X",$D954-($D954*TAXAS!$D$25))/3,IF($A954=TAXAS!$A$26,IF($B954="PARCELADO ATÉ 3X",$D954-($D954*TAXAS!$D$26))/3,IF($A954=TAXAS!$A$27,IF($B954="PARCELADO ATÉ 3X",$D954-($D954*TAXAS!$D$27))/3))))))))))))))))))))))))/1</f>
        <v>0</v>
      </c>
      <c r="H954" s="9">
        <f>IF($A954="VISA",IF($B954="PARCELADO ATÉ 6X",$D954-(D954*TAXAS!$E$4))/6,IF($A954="MASTER",IF($B954="PARCELADO ATÉ 6X",$D954-(D954*TAXAS!$E$5))/6,IF($A954="ELO",IF($B954="PARCELADO ATÉ 6X",$D954-(D954*TAXAS!$E$6))/6,IF($A954="HIPERCARD",IF($B954="PARCELADO ATÉ 6X",$D954-(D954*TAXAS!$E$7))/6,IF($A954="DINERS",IF($B954="PARCELADO ATÉ 6X",$D954-(D954*TAXAS!$E$8))/6,IF($A954="AMERICA EXPRESS",IF($B954="PARCELADO ATÉ 6X",$D954-(D954*TAXAS!$E$9))/6,IF($A954=TAXAS!$A$10,IF($B954="PARCELADO ATÉ 6X",$D954-($D954*TAXAS!$E$10))/6,IF($A954=TAXAS!$A$11,IF($B954="PARCELADO ATÉ 6X",$D954-($D954*TAXAS!$E$11))/6,IF($A954=TAXAS!$A$12,IF($B954="PARCELADO ATÉ 6X",$D954-($D954*TAXAS!$E$12))/6,IF($A954=TAXAS!$A$13,IF($B954="PARCELADO ATÉ 6X",$D954-($D954*TAXAS!$E$13))/6,IF($A954=TAXAS!$A$14,IF($B954="PARCELADO ATÉ 6X",$D954-($D954*TAXAS!$E$14))/6,IF($A954=TAXAS!$A$15,IF($B954="PARCELADO ATÉ 6X",$D954-($D954*TAXAS!$E$15))/6,IF($A954=TAXAS!$A$16,IF($B954="PARCELADO ATÉ 6X",$D954-($D954*TAXAS!$E$16))/6,IF($A954=TAXAS!$A$17,IF($B954="PARCELADO ATÉ 6X",$D954-($D954*TAXAS!$E$17))/6,IF($A954=TAXAS!$A$18,IF($B954="PARCELADO ATÉ 6X",$D954-($D954*TAXAS!$E$18))/6,IF($A954=TAXAS!$A$19,IF($B954="PARCELADO ATÉ 6X",$D954-($D954*TAXAS!$E$19))/6,IF($A954=TAXAS!$A$20,IF($B954="PARCELADO ATÉ 6X",$D954-($D954*TAXAS!$E$20))/6,IF($A954=TAXAS!$A$21,IF($B954="PARCELADO ATÉ 6X",$D954-($D954*TAXAS!$E$21))/6,IF($A954=TAXAS!$A$22,IF($B954="PARCELADO ATÉ 6X",$D954-($D954*TAXAS!$E$22))/6,IF($A954=TAXAS!$A$23,IF($B954="PARCELADO ATÉ 6X",$D954-($D954*TAXAS!$E$23))/6,IF($A954=TAXAS!$A$24,IF($B954="PARCELADO ATÉ 6X",$D954-($D954*TAXAS!$E$24))/6,IF($A954=TAXAS!$A$25,IF($B954="PARCELADO ATÉ 6X",$D954-($D954*TAXAS!$E$25))/6,IF($A954=TAXAS!$A$26,IF($B954="PARCELADO ATÉ 6X",$D954-($D954*TAXAS!$E$26))/6,IF($A954=TAXAS!$A$27,IF($B954="PARCELADO ATÉ 6X",$D954-($D954*TAXAS!$E$27))/6))))))))))))))))))))))))/1</f>
        <v>0</v>
      </c>
      <c r="I954" s="9">
        <f>IF($A954="VISA",IF($B954="PARCELADO ATÉ 12X",$D954-(D954*TAXAS!$F$4))/12,IF($A954="MASTER",IF($B954="PARCELADO ATÉ 12X",$D954-(D954*TAXAS!$F$5))/12,IF($A954="ELO",IF($B954="PARCELADO ATÉ 12X",$D954-(D954*TAXAS!$F$6))/12,IF($A954="HIPERCARD",IF($B954="PARCELADO ATÉ 12X",$D954-(D954*TAXAS!$F$7))/12,IF($A954="DINERS",IF($B954="PARCELADO ATÉ 12X",$D954-(D954*TAXAS!$F$8))/12,IF($A954="AMERICA EXPRESS",IF($B954="PARCELADO ATÉ 12X",$D954-(D954*TAXAS!$F$9))/12,IF($A954=TAXAS!$A$10,IF($B954="PARCELADO ATÉ 12X",$D954-($D954*TAXAS!$F$10))/12,IF($A954=TAXAS!$A$11,IF($B954="PARCELADO ATÉ 12X",$D954-($D954*TAXAS!$F$11))/12,IF($A954=TAXAS!$A$12,IF($B954="PARCELADO ATÉ 12X",$D954-($D954*TAXAS!$F$12))/12,IF($A954=TAXAS!$A$13,IF($B954="PARCELADO ATÉ 12X",$D954-($D954*TAXAS!$F$13))/12,IF($A954=TAXAS!$A$14,IF($B954="PARCELADO ATÉ 12X",$D954-($D954*TAXAS!$F$14))/12,IF($A954=TAXAS!$A$15,IF($B954="PARCELADO ATÉ 12X",$D954-($D954*TAXAS!$F$15))/12,IF($A954=TAXAS!$A$16,IF($B954="PARCELADO ATÉ 12X",$D954-($D954*TAXAS!$F$16))/12,IF($A954=TAXAS!$A$17,IF($B954="PARCELADO ATÉ 12X",$D954-($D954*TAXAS!$F$17))/12,IF($A954=TAXAS!$A$18,IF($B954="PARCELADO ATÉ 12X",$D954-($D954*TAXAS!$F$18))/12,IF($A954=TAXAS!$A$19,IF($B954="PARCELADO ATÉ 12X",$D954-($D954*TAXAS!$F$19))/12,IF($A954=TAXAS!$A$20,IF($B954="PARCELADO ATÉ 12X",$D954-($D954*TAXAS!$F$20))/12,IF($A954=TAXAS!$A$21,IF($B954="PARCELADO ATÉ 12X",$D954-($D954*TAXAS!$F$21))/12,IF($A954=TAXAS!$A$22,IF($B954="PARCELADO ATÉ 12X",$D954-($D954*TAXAS!$F$22))/12,IF($A954=TAXAS!$A$23,IF($B954="PARCELADO ATÉ 12X",$D954-($D954*TAXAS!$F$23))/12,IF($A954=TAXAS!$A$24,IF($B954="PARCELADO ATÉ 12X",$D954-($D954*TAXAS!$F$24))/12,IF($A954=TAXAS!$A$25,IF($B954="PARCELADO ATÉ 12X",$D954-($D954*TAXAS!$F$25))/12,IF($A954=TAXAS!$A$26,IF($B954="PARCELADO ATÉ 12X",$D954-($D954*TAXAS!$F$26))/12,IF($A954=TAXAS!$A$27,IF($B954="PARCELADO ATÉ 12X",$D954-($D954*TAXAS!$F$27))/12))))))))))))))))))))))))/1</f>
        <v>0</v>
      </c>
      <c r="J954" s="8">
        <f t="shared" si="0"/>
        <v>0</v>
      </c>
      <c r="K954" s="10" t="b">
        <f>IF($B954="PARCELADO ATÉ 3X",($D954-($D954*TAXAS!$D$4))-$J954)</f>
        <v>0</v>
      </c>
      <c r="L954" s="10" t="b">
        <f>IF($B954="PARCELADO ATÉ 6X",($D954-($D954*TAXAS!$E$4))-$J954)</f>
        <v>0</v>
      </c>
      <c r="M954" s="10" t="b">
        <f>IF($B954="PARCELADO ATÉ 12X",($D954-($D954*TAXAS!$F$4))-$J954)</f>
        <v>0</v>
      </c>
      <c r="N954" s="8">
        <f t="shared" si="1"/>
        <v>0</v>
      </c>
      <c r="O954" s="10">
        <f t="shared" si="2"/>
        <v>0</v>
      </c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spans="1:31" ht="15.75" customHeight="1" x14ac:dyDescent="0.2">
      <c r="A955" s="3"/>
      <c r="B955" s="5"/>
      <c r="C955" s="6"/>
      <c r="D955" s="42"/>
      <c r="E955" s="8">
        <f>IF($A955="VISA",IF($B955="DÉBITO",$D955-($D955*TAXAS!$B$4)),IF($A955="MASTER",IF($B955="DÉBITO",$D955-($D955*TAXAS!$B$5)),IF($A955="ELO", IF($B955="DÉBITO",$D955-($D955*TAXAS!$B$6)),IF($A955="HIPERCARD",IF($B955="DÉBITO",$D955-($D955*TAXAS!$B$7)),IF($A955="DINERS",IF($B955="DÉBITO",$D955-($D955*TAXAS!$B$8)),IF($A955="AMERICA EXPRESS",IF($B955="DÉBITO",$D955-($D955*TAXAS!$B$9)),IF($A955=TAXAS!$A$10,IF($B955="DÉBITO",$D955-($D955*TAXAS!$B$10)), IF($A955=TAXAS!$A$11,IF($B955="DÉBITO",$D955-($D955*TAXAS!$B$11)), IF($A955=TAXAS!$A$12,IF($B955="DÉBITO",$D955-($D955*TAXAS!$B$12)), IF($A955=TAXAS!$A$13,IF($B955="DÉBITO",$D955-($D955*TAXAS!$B$13)), IF($A955=TAXAS!$A$14,IF($B955="DÉBITO",$D955-($D955*TAXAS!$B$14)), IF($A955=TAXAS!$A$15,IF($B955="DÉBITO",$D955-($D955*TAXAS!$B$15)), IF($A955=TAXAS!$A$16,IF($B955="DÉBITO",$D955-($D955*TAXAS!$B$16)), IF($A955=TAXAS!$A$17,IF($B955="DÉBITO",$D955-($D955*TAXAS!$B$17)), IF($A955=TAXAS!$A$18,IF($B955="DÉBITO",$D955-($D955*TAXAS!$B$18)), IF($A955=TAXAS!$A$19,IF($B955="DÉBITO",$D955-($D955*TAXAS!$B$19)), IF($A955=TAXAS!$A$20,IF($B955="DÉBITO",$D955-($D955*TAXAS!$B$20)), IF($A955=TAXAS!$A$21,IF($B955="DÉBITO",$D955-($D955*TAXAS!$B$21)), IF($A955=TAXAS!$A$22,IF($B955="DÉBITO",$D955-($D955*TAXAS!$B$22)), IF($A955=TAXAS!$A$23,IF($B955="DÉBITO",$D955-($D955*TAXAS!$B$23)), IF($A955=TAXAS!$A$24,IF($B955="DÉBITO",$D955-($D955*TAXAS!$B$24)), IF($A955=TAXAS!$A$25,IF($B955="DÉBITO",$D955-($D955*TAXAS!$B$25)), IF($A955=TAXAS!$A$26,IF($B955="DÉBITO",$D955-($D955*TAXAS!$B$26)), IF($A955=TAXAS!$A$27,IF($B955="DÉBITO",$D955-($D955*TAXAS!$B$27))))))))))))))))))))))))))/1</f>
        <v>0</v>
      </c>
      <c r="F955" s="8">
        <f>IF($A955="VISA",IF($B955="CRÉDITO",$D955-($D955*TAXAS!$C$4)),IF($A955="MASTER",IF($B955="CRÉDITO",$D955-($D955*TAXAS!$C$5)),IF($A955="ELO", IF($B955="CRÉDITO",$D955-($D955*TAXAS!$C$6)),IF($A955="HIPERCARD",IF($B955="CRÉDITO",$D955-($D955*TAXAS!$C$7)),IF($A955="DINERS",IF($B955="CRÉDITO",$D955-($D955*TAXAS!$C$8)),IF($A955="AMERICA EXPRESS",IF($B955="CRÉDITO",$D955-($D955*TAXAS!$C$9)),IF($A955=TAXAS!$A$10,IF($B955="CRÉDITO",$D955-($D955*TAXAS!$C$10)), IF($A955=TAXAS!$A$11,IF($B955="CRÉDITO",$D955-($D955*TAXAS!$C$11)), IF($A955=TAXAS!$A$12,IF($B955="CRÉDITO",$D955-($D955*TAXAS!$C$12)), IF($A955=TAXAS!$A$13,IF($B955="CRÉDITO",$D955-($D955*TAXAS!$C$13)), IF($A955=TAXAS!$A$14,IF($B955="CRÉDITO",$D955-($D955*TAXAS!$C$14)), IF($A955=TAXAS!$A$15,IF($B955="CRÉDITO",$D955-($D955*TAXAS!$C$15)), IF($A955=TAXAS!$A$16,IF($B955="CRÉDITO",$D955-($D955*TAXAS!$C$16)), IF($A955=TAXAS!$A$17,IF($B955="CRÉDITO",$D955-($D955*TAXAS!$C$17)), IF($A955=TAXAS!$A$18,IF($B955="CRÉDITO",$D955-($D955*TAXAS!$C$18)), IF($A955=TAXAS!$A$19,IF($B955="CRÉDITO",$D955-($D955*TAXAS!$C$19)), IF($A955=TAXAS!$A$20,IF($B955="CRÉDITO",$D955-($D955*TAXAS!$C$20)), IF($A955=TAXAS!$A$21,IF($B955="CRÉDITO",$D955-($D955*TAXAS!$C$21)), IF($A955=TAXAS!$A$22,IF($B955="CRÉDITO",$D955-($D955*TAXAS!$C$22)), IF($A955=TAXAS!$A$23,IF($B955="CRÉDITO",$D955-($D955*TAXAS!$C$23)), IF($A955=TAXAS!$A$24,IF($B955="CRÉDITO",$D955-($D955*TAXAS!$C$24)), IF($A955=TAXAS!$A$25,IF($B955="CRÉDITO",$D955-($D955*TAXAS!$C$25)), IF($A955=TAXAS!$A$26,IF($B955="CRÉDITO",$D955-($D955*TAXAS!$C$26)), IF($A955=TAXAS!$A$27,IF($B955="CRÉDITO",$D955-($D955*TAXAS!$C$27))))))))))))))))))))))))))/1</f>
        <v>0</v>
      </c>
      <c r="G955" s="9">
        <f>IF($A955="VISA",IF($B955="PARCELADO ATÉ 3X",$D955-(D955*TAXAS!$D$4))/3,IF($A955="MASTER",IF($B955="PARCELADO ATÉ 3X",$D955-(D955*TAXAS!$D$5))/3,IF($A955="ELO",IF($B955="PARCELADO ATÉ 3X",$D955-(D955*TAXAS!$D$6))/3,IF($A955="HIPERCARD",IF($B955="PARCELADO ATÉ 3X",$D955-(D955*TAXAS!$D$7))/3,IF($A955="DINERS",IF($B955="PARCELADO ATÉ 3X",$D955-(D955*TAXAS!$D$8))/3,IF($A955="AMERICA EXPRESS",IF($B955="PARCELADO ATÉ 3X",$D955-(D955*TAXAS!$D$9))/3,IF($A955=TAXAS!$A$10,IF($B955="PARCELADO ATÉ 3X",$D955-($D955*TAXAS!$D$10))/3,IF($A955=TAXAS!$A$11,IF($B955="PARCELADO ATÉ 3X",$D955-($D955*TAXAS!$D$11))/3,IF($A955=TAXAS!$A$12,IF($B955="PARCELADO ATÉ 3X",$D955-($D955*TAXAS!$D$12))/3,IF($A955=TAXAS!$A$13,IF($B955="PARCELADO ATÉ 3X",$D955-($D955*TAXAS!$D$13))/3,IF($A955=TAXAS!$A$14,IF($B955="PARCELADO ATÉ 3X",$D955-($D955*TAXAS!$D$14))/3,IF($A955=TAXAS!$A$15,IF($B955="PARCELADO ATÉ 3X",$D955-($D955*TAXAS!$D$15))/3,IF($A955=TAXAS!$A$16,IF($B955="PARCELADO ATÉ 3X",$D955-($D955*TAXAS!$D$16))/3,IF($A955=TAXAS!$A$17,IF($B955="PARCELADO ATÉ 3X",$D955-($D955*TAXAS!$D$17))/3,IF($A955=TAXAS!$A$18,IF($B955="PARCELADO ATÉ 3X",$D955-($D955*TAXAS!$D$18))/3,IF($A955=TAXAS!$A$19,IF($B955="PARCELADO ATÉ 3X",$D955-($D955*TAXAS!$D$19))/3,IF($A955=TAXAS!$A$20,IF($B955="PARCELADO ATÉ 3X",$D955-($D955*TAXAS!$D$20))/3,IF($A955=TAXAS!$A$21,IF($B955="PARCELADO ATÉ 3X",$D955-($D955*TAXAS!$D$21))/3,IF($A955=TAXAS!$A$22,IF($B955="PARCELADO ATÉ 3X",$D955-($D955*TAXAS!$D$22))/3,IF($A955=TAXAS!$A$23,IF($B955="PARCELADO ATÉ 3X",$D955-($D955*TAXAS!$D$23))/3,IF($A955=TAXAS!$A$24,IF($B955="PARCELADO ATÉ 3X",$D955-($D955*TAXAS!$D$24))/3,IF($A955=TAXAS!$A$25,IF($B955="PARCELADO ATÉ 3X",$D955-($D955*TAXAS!$D$25))/3,IF($A955=TAXAS!$A$26,IF($B955="PARCELADO ATÉ 3X",$D955-($D955*TAXAS!$D$26))/3,IF($A955=TAXAS!$A$27,IF($B955="PARCELADO ATÉ 3X",$D955-($D955*TAXAS!$D$27))/3))))))))))))))))))))))))/1</f>
        <v>0</v>
      </c>
      <c r="H955" s="9">
        <f>IF($A955="VISA",IF($B955="PARCELADO ATÉ 6X",$D955-(D955*TAXAS!$E$4))/6,IF($A955="MASTER",IF($B955="PARCELADO ATÉ 6X",$D955-(D955*TAXAS!$E$5))/6,IF($A955="ELO",IF($B955="PARCELADO ATÉ 6X",$D955-(D955*TAXAS!$E$6))/6,IF($A955="HIPERCARD",IF($B955="PARCELADO ATÉ 6X",$D955-(D955*TAXAS!$E$7))/6,IF($A955="DINERS",IF($B955="PARCELADO ATÉ 6X",$D955-(D955*TAXAS!$E$8))/6,IF($A955="AMERICA EXPRESS",IF($B955="PARCELADO ATÉ 6X",$D955-(D955*TAXAS!$E$9))/6,IF($A955=TAXAS!$A$10,IF($B955="PARCELADO ATÉ 6X",$D955-($D955*TAXAS!$E$10))/6,IF($A955=TAXAS!$A$11,IF($B955="PARCELADO ATÉ 6X",$D955-($D955*TAXAS!$E$11))/6,IF($A955=TAXAS!$A$12,IF($B955="PARCELADO ATÉ 6X",$D955-($D955*TAXAS!$E$12))/6,IF($A955=TAXAS!$A$13,IF($B955="PARCELADO ATÉ 6X",$D955-($D955*TAXAS!$E$13))/6,IF($A955=TAXAS!$A$14,IF($B955="PARCELADO ATÉ 6X",$D955-($D955*TAXAS!$E$14))/6,IF($A955=TAXAS!$A$15,IF($B955="PARCELADO ATÉ 6X",$D955-($D955*TAXAS!$E$15))/6,IF($A955=TAXAS!$A$16,IF($B955="PARCELADO ATÉ 6X",$D955-($D955*TAXAS!$E$16))/6,IF($A955=TAXAS!$A$17,IF($B955="PARCELADO ATÉ 6X",$D955-($D955*TAXAS!$E$17))/6,IF($A955=TAXAS!$A$18,IF($B955="PARCELADO ATÉ 6X",$D955-($D955*TAXAS!$E$18))/6,IF($A955=TAXAS!$A$19,IF($B955="PARCELADO ATÉ 6X",$D955-($D955*TAXAS!$E$19))/6,IF($A955=TAXAS!$A$20,IF($B955="PARCELADO ATÉ 6X",$D955-($D955*TAXAS!$E$20))/6,IF($A955=TAXAS!$A$21,IF($B955="PARCELADO ATÉ 6X",$D955-($D955*TAXAS!$E$21))/6,IF($A955=TAXAS!$A$22,IF($B955="PARCELADO ATÉ 6X",$D955-($D955*TAXAS!$E$22))/6,IF($A955=TAXAS!$A$23,IF($B955="PARCELADO ATÉ 6X",$D955-($D955*TAXAS!$E$23))/6,IF($A955=TAXAS!$A$24,IF($B955="PARCELADO ATÉ 6X",$D955-($D955*TAXAS!$E$24))/6,IF($A955=TAXAS!$A$25,IF($B955="PARCELADO ATÉ 6X",$D955-($D955*TAXAS!$E$25))/6,IF($A955=TAXAS!$A$26,IF($B955="PARCELADO ATÉ 6X",$D955-($D955*TAXAS!$E$26))/6,IF($A955=TAXAS!$A$27,IF($B955="PARCELADO ATÉ 6X",$D955-($D955*TAXAS!$E$27))/6))))))))))))))))))))))))/1</f>
        <v>0</v>
      </c>
      <c r="I955" s="9">
        <f>IF($A955="VISA",IF($B955="PARCELADO ATÉ 12X",$D955-(D955*TAXAS!$F$4))/12,IF($A955="MASTER",IF($B955="PARCELADO ATÉ 12X",$D955-(D955*TAXAS!$F$5))/12,IF($A955="ELO",IF($B955="PARCELADO ATÉ 12X",$D955-(D955*TAXAS!$F$6))/12,IF($A955="HIPERCARD",IF($B955="PARCELADO ATÉ 12X",$D955-(D955*TAXAS!$F$7))/12,IF($A955="DINERS",IF($B955="PARCELADO ATÉ 12X",$D955-(D955*TAXAS!$F$8))/12,IF($A955="AMERICA EXPRESS",IF($B955="PARCELADO ATÉ 12X",$D955-(D955*TAXAS!$F$9))/12,IF($A955=TAXAS!$A$10,IF($B955="PARCELADO ATÉ 12X",$D955-($D955*TAXAS!$F$10))/12,IF($A955=TAXAS!$A$11,IF($B955="PARCELADO ATÉ 12X",$D955-($D955*TAXAS!$F$11))/12,IF($A955=TAXAS!$A$12,IF($B955="PARCELADO ATÉ 12X",$D955-($D955*TAXAS!$F$12))/12,IF($A955=TAXAS!$A$13,IF($B955="PARCELADO ATÉ 12X",$D955-($D955*TAXAS!$F$13))/12,IF($A955=TAXAS!$A$14,IF($B955="PARCELADO ATÉ 12X",$D955-($D955*TAXAS!$F$14))/12,IF($A955=TAXAS!$A$15,IF($B955="PARCELADO ATÉ 12X",$D955-($D955*TAXAS!$F$15))/12,IF($A955=TAXAS!$A$16,IF($B955="PARCELADO ATÉ 12X",$D955-($D955*TAXAS!$F$16))/12,IF($A955=TAXAS!$A$17,IF($B955="PARCELADO ATÉ 12X",$D955-($D955*TAXAS!$F$17))/12,IF($A955=TAXAS!$A$18,IF($B955="PARCELADO ATÉ 12X",$D955-($D955*TAXAS!$F$18))/12,IF($A955=TAXAS!$A$19,IF($B955="PARCELADO ATÉ 12X",$D955-($D955*TAXAS!$F$19))/12,IF($A955=TAXAS!$A$20,IF($B955="PARCELADO ATÉ 12X",$D955-($D955*TAXAS!$F$20))/12,IF($A955=TAXAS!$A$21,IF($B955="PARCELADO ATÉ 12X",$D955-($D955*TAXAS!$F$21))/12,IF($A955=TAXAS!$A$22,IF($B955="PARCELADO ATÉ 12X",$D955-($D955*TAXAS!$F$22))/12,IF($A955=TAXAS!$A$23,IF($B955="PARCELADO ATÉ 12X",$D955-($D955*TAXAS!$F$23))/12,IF($A955=TAXAS!$A$24,IF($B955="PARCELADO ATÉ 12X",$D955-($D955*TAXAS!$F$24))/12,IF($A955=TAXAS!$A$25,IF($B955="PARCELADO ATÉ 12X",$D955-($D955*TAXAS!$F$25))/12,IF($A955=TAXAS!$A$26,IF($B955="PARCELADO ATÉ 12X",$D955-($D955*TAXAS!$F$26))/12,IF($A955=TAXAS!$A$27,IF($B955="PARCELADO ATÉ 12X",$D955-($D955*TAXAS!$F$27))/12))))))))))))))))))))))))/1</f>
        <v>0</v>
      </c>
      <c r="J955" s="8">
        <f t="shared" si="0"/>
        <v>0</v>
      </c>
      <c r="K955" s="10" t="b">
        <f>IF($B955="PARCELADO ATÉ 3X",($D955-($D955*TAXAS!$D$4))-$J955)</f>
        <v>0</v>
      </c>
      <c r="L955" s="10" t="b">
        <f>IF($B955="PARCELADO ATÉ 6X",($D955-($D955*TAXAS!$E$4))-$J955)</f>
        <v>0</v>
      </c>
      <c r="M955" s="10" t="b">
        <f>IF($B955="PARCELADO ATÉ 12X",($D955-($D955*TAXAS!$F$4))-$J955)</f>
        <v>0</v>
      </c>
      <c r="N955" s="8">
        <f t="shared" si="1"/>
        <v>0</v>
      </c>
      <c r="O955" s="10">
        <f t="shared" si="2"/>
        <v>0</v>
      </c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spans="1:31" ht="15.75" customHeight="1" x14ac:dyDescent="0.2">
      <c r="A956" s="3"/>
      <c r="B956" s="5"/>
      <c r="C956" s="6"/>
      <c r="D956" s="42"/>
      <c r="E956" s="8">
        <f>IF($A956="VISA",IF($B956="DÉBITO",$D956-($D956*TAXAS!$B$4)),IF($A956="MASTER",IF($B956="DÉBITO",$D956-($D956*TAXAS!$B$5)),IF($A956="ELO", IF($B956="DÉBITO",$D956-($D956*TAXAS!$B$6)),IF($A956="HIPERCARD",IF($B956="DÉBITO",$D956-($D956*TAXAS!$B$7)),IF($A956="DINERS",IF($B956="DÉBITO",$D956-($D956*TAXAS!$B$8)),IF($A956="AMERICA EXPRESS",IF($B956="DÉBITO",$D956-($D956*TAXAS!$B$9)),IF($A956=TAXAS!$A$10,IF($B956="DÉBITO",$D956-($D956*TAXAS!$B$10)), IF($A956=TAXAS!$A$11,IF($B956="DÉBITO",$D956-($D956*TAXAS!$B$11)), IF($A956=TAXAS!$A$12,IF($B956="DÉBITO",$D956-($D956*TAXAS!$B$12)), IF($A956=TAXAS!$A$13,IF($B956="DÉBITO",$D956-($D956*TAXAS!$B$13)), IF($A956=TAXAS!$A$14,IF($B956="DÉBITO",$D956-($D956*TAXAS!$B$14)), IF($A956=TAXAS!$A$15,IF($B956="DÉBITO",$D956-($D956*TAXAS!$B$15)), IF($A956=TAXAS!$A$16,IF($B956="DÉBITO",$D956-($D956*TAXAS!$B$16)), IF($A956=TAXAS!$A$17,IF($B956="DÉBITO",$D956-($D956*TAXAS!$B$17)), IF($A956=TAXAS!$A$18,IF($B956="DÉBITO",$D956-($D956*TAXAS!$B$18)), IF($A956=TAXAS!$A$19,IF($B956="DÉBITO",$D956-($D956*TAXAS!$B$19)), IF($A956=TAXAS!$A$20,IF($B956="DÉBITO",$D956-($D956*TAXAS!$B$20)), IF($A956=TAXAS!$A$21,IF($B956="DÉBITO",$D956-($D956*TAXAS!$B$21)), IF($A956=TAXAS!$A$22,IF($B956="DÉBITO",$D956-($D956*TAXAS!$B$22)), IF($A956=TAXAS!$A$23,IF($B956="DÉBITO",$D956-($D956*TAXAS!$B$23)), IF($A956=TAXAS!$A$24,IF($B956="DÉBITO",$D956-($D956*TAXAS!$B$24)), IF($A956=TAXAS!$A$25,IF($B956="DÉBITO",$D956-($D956*TAXAS!$B$25)), IF($A956=TAXAS!$A$26,IF($B956="DÉBITO",$D956-($D956*TAXAS!$B$26)), IF($A956=TAXAS!$A$27,IF($B956="DÉBITO",$D956-($D956*TAXAS!$B$27))))))))))))))))))))))))))/1</f>
        <v>0</v>
      </c>
      <c r="F956" s="8">
        <f>IF($A956="VISA",IF($B956="CRÉDITO",$D956-($D956*TAXAS!$C$4)),IF($A956="MASTER",IF($B956="CRÉDITO",$D956-($D956*TAXAS!$C$5)),IF($A956="ELO", IF($B956="CRÉDITO",$D956-($D956*TAXAS!$C$6)),IF($A956="HIPERCARD",IF($B956="CRÉDITO",$D956-($D956*TAXAS!$C$7)),IF($A956="DINERS",IF($B956="CRÉDITO",$D956-($D956*TAXAS!$C$8)),IF($A956="AMERICA EXPRESS",IF($B956="CRÉDITO",$D956-($D956*TAXAS!$C$9)),IF($A956=TAXAS!$A$10,IF($B956="CRÉDITO",$D956-($D956*TAXAS!$C$10)), IF($A956=TAXAS!$A$11,IF($B956="CRÉDITO",$D956-($D956*TAXAS!$C$11)), IF($A956=TAXAS!$A$12,IF($B956="CRÉDITO",$D956-($D956*TAXAS!$C$12)), IF($A956=TAXAS!$A$13,IF($B956="CRÉDITO",$D956-($D956*TAXAS!$C$13)), IF($A956=TAXAS!$A$14,IF($B956="CRÉDITO",$D956-($D956*TAXAS!$C$14)), IF($A956=TAXAS!$A$15,IF($B956="CRÉDITO",$D956-($D956*TAXAS!$C$15)), IF($A956=TAXAS!$A$16,IF($B956="CRÉDITO",$D956-($D956*TAXAS!$C$16)), IF($A956=TAXAS!$A$17,IF($B956="CRÉDITO",$D956-($D956*TAXAS!$C$17)), IF($A956=TAXAS!$A$18,IF($B956="CRÉDITO",$D956-($D956*TAXAS!$C$18)), IF($A956=TAXAS!$A$19,IF($B956="CRÉDITO",$D956-($D956*TAXAS!$C$19)), IF($A956=TAXAS!$A$20,IF($B956="CRÉDITO",$D956-($D956*TAXAS!$C$20)), IF($A956=TAXAS!$A$21,IF($B956="CRÉDITO",$D956-($D956*TAXAS!$C$21)), IF($A956=TAXAS!$A$22,IF($B956="CRÉDITO",$D956-($D956*TAXAS!$C$22)), IF($A956=TAXAS!$A$23,IF($B956="CRÉDITO",$D956-($D956*TAXAS!$C$23)), IF($A956=TAXAS!$A$24,IF($B956="CRÉDITO",$D956-($D956*TAXAS!$C$24)), IF($A956=TAXAS!$A$25,IF($B956="CRÉDITO",$D956-($D956*TAXAS!$C$25)), IF($A956=TAXAS!$A$26,IF($B956="CRÉDITO",$D956-($D956*TAXAS!$C$26)), IF($A956=TAXAS!$A$27,IF($B956="CRÉDITO",$D956-($D956*TAXAS!$C$27))))))))))))))))))))))))))/1</f>
        <v>0</v>
      </c>
      <c r="G956" s="9">
        <f>IF($A956="VISA",IF($B956="PARCELADO ATÉ 3X",$D956-(D956*TAXAS!$D$4))/3,IF($A956="MASTER",IF($B956="PARCELADO ATÉ 3X",$D956-(D956*TAXAS!$D$5))/3,IF($A956="ELO",IF($B956="PARCELADO ATÉ 3X",$D956-(D956*TAXAS!$D$6))/3,IF($A956="HIPERCARD",IF($B956="PARCELADO ATÉ 3X",$D956-(D956*TAXAS!$D$7))/3,IF($A956="DINERS",IF($B956="PARCELADO ATÉ 3X",$D956-(D956*TAXAS!$D$8))/3,IF($A956="AMERICA EXPRESS",IF($B956="PARCELADO ATÉ 3X",$D956-(D956*TAXAS!$D$9))/3,IF($A956=TAXAS!$A$10,IF($B956="PARCELADO ATÉ 3X",$D956-($D956*TAXAS!$D$10))/3,IF($A956=TAXAS!$A$11,IF($B956="PARCELADO ATÉ 3X",$D956-($D956*TAXAS!$D$11))/3,IF($A956=TAXAS!$A$12,IF($B956="PARCELADO ATÉ 3X",$D956-($D956*TAXAS!$D$12))/3,IF($A956=TAXAS!$A$13,IF($B956="PARCELADO ATÉ 3X",$D956-($D956*TAXAS!$D$13))/3,IF($A956=TAXAS!$A$14,IF($B956="PARCELADO ATÉ 3X",$D956-($D956*TAXAS!$D$14))/3,IF($A956=TAXAS!$A$15,IF($B956="PARCELADO ATÉ 3X",$D956-($D956*TAXAS!$D$15))/3,IF($A956=TAXAS!$A$16,IF($B956="PARCELADO ATÉ 3X",$D956-($D956*TAXAS!$D$16))/3,IF($A956=TAXAS!$A$17,IF($B956="PARCELADO ATÉ 3X",$D956-($D956*TAXAS!$D$17))/3,IF($A956=TAXAS!$A$18,IF($B956="PARCELADO ATÉ 3X",$D956-($D956*TAXAS!$D$18))/3,IF($A956=TAXAS!$A$19,IF($B956="PARCELADO ATÉ 3X",$D956-($D956*TAXAS!$D$19))/3,IF($A956=TAXAS!$A$20,IF($B956="PARCELADO ATÉ 3X",$D956-($D956*TAXAS!$D$20))/3,IF($A956=TAXAS!$A$21,IF($B956="PARCELADO ATÉ 3X",$D956-($D956*TAXAS!$D$21))/3,IF($A956=TAXAS!$A$22,IF($B956="PARCELADO ATÉ 3X",$D956-($D956*TAXAS!$D$22))/3,IF($A956=TAXAS!$A$23,IF($B956="PARCELADO ATÉ 3X",$D956-($D956*TAXAS!$D$23))/3,IF($A956=TAXAS!$A$24,IF($B956="PARCELADO ATÉ 3X",$D956-($D956*TAXAS!$D$24))/3,IF($A956=TAXAS!$A$25,IF($B956="PARCELADO ATÉ 3X",$D956-($D956*TAXAS!$D$25))/3,IF($A956=TAXAS!$A$26,IF($B956="PARCELADO ATÉ 3X",$D956-($D956*TAXAS!$D$26))/3,IF($A956=TAXAS!$A$27,IF($B956="PARCELADO ATÉ 3X",$D956-($D956*TAXAS!$D$27))/3))))))))))))))))))))))))/1</f>
        <v>0</v>
      </c>
      <c r="H956" s="9">
        <f>IF($A956="VISA",IF($B956="PARCELADO ATÉ 6X",$D956-(D956*TAXAS!$E$4))/6,IF($A956="MASTER",IF($B956="PARCELADO ATÉ 6X",$D956-(D956*TAXAS!$E$5))/6,IF($A956="ELO",IF($B956="PARCELADO ATÉ 6X",$D956-(D956*TAXAS!$E$6))/6,IF($A956="HIPERCARD",IF($B956="PARCELADO ATÉ 6X",$D956-(D956*TAXAS!$E$7))/6,IF($A956="DINERS",IF($B956="PARCELADO ATÉ 6X",$D956-(D956*TAXAS!$E$8))/6,IF($A956="AMERICA EXPRESS",IF($B956="PARCELADO ATÉ 6X",$D956-(D956*TAXAS!$E$9))/6,IF($A956=TAXAS!$A$10,IF($B956="PARCELADO ATÉ 6X",$D956-($D956*TAXAS!$E$10))/6,IF($A956=TAXAS!$A$11,IF($B956="PARCELADO ATÉ 6X",$D956-($D956*TAXAS!$E$11))/6,IF($A956=TAXAS!$A$12,IF($B956="PARCELADO ATÉ 6X",$D956-($D956*TAXAS!$E$12))/6,IF($A956=TAXAS!$A$13,IF($B956="PARCELADO ATÉ 6X",$D956-($D956*TAXAS!$E$13))/6,IF($A956=TAXAS!$A$14,IF($B956="PARCELADO ATÉ 6X",$D956-($D956*TAXAS!$E$14))/6,IF($A956=TAXAS!$A$15,IF($B956="PARCELADO ATÉ 6X",$D956-($D956*TAXAS!$E$15))/6,IF($A956=TAXAS!$A$16,IF($B956="PARCELADO ATÉ 6X",$D956-($D956*TAXAS!$E$16))/6,IF($A956=TAXAS!$A$17,IF($B956="PARCELADO ATÉ 6X",$D956-($D956*TAXAS!$E$17))/6,IF($A956=TAXAS!$A$18,IF($B956="PARCELADO ATÉ 6X",$D956-($D956*TAXAS!$E$18))/6,IF($A956=TAXAS!$A$19,IF($B956="PARCELADO ATÉ 6X",$D956-($D956*TAXAS!$E$19))/6,IF($A956=TAXAS!$A$20,IF($B956="PARCELADO ATÉ 6X",$D956-($D956*TAXAS!$E$20))/6,IF($A956=TAXAS!$A$21,IF($B956="PARCELADO ATÉ 6X",$D956-($D956*TAXAS!$E$21))/6,IF($A956=TAXAS!$A$22,IF($B956="PARCELADO ATÉ 6X",$D956-($D956*TAXAS!$E$22))/6,IF($A956=TAXAS!$A$23,IF($B956="PARCELADO ATÉ 6X",$D956-($D956*TAXAS!$E$23))/6,IF($A956=TAXAS!$A$24,IF($B956="PARCELADO ATÉ 6X",$D956-($D956*TAXAS!$E$24))/6,IF($A956=TAXAS!$A$25,IF($B956="PARCELADO ATÉ 6X",$D956-($D956*TAXAS!$E$25))/6,IF($A956=TAXAS!$A$26,IF($B956="PARCELADO ATÉ 6X",$D956-($D956*TAXAS!$E$26))/6,IF($A956=TAXAS!$A$27,IF($B956="PARCELADO ATÉ 6X",$D956-($D956*TAXAS!$E$27))/6))))))))))))))))))))))))/1</f>
        <v>0</v>
      </c>
      <c r="I956" s="9">
        <f>IF($A956="VISA",IF($B956="PARCELADO ATÉ 12X",$D956-(D956*TAXAS!$F$4))/12,IF($A956="MASTER",IF($B956="PARCELADO ATÉ 12X",$D956-(D956*TAXAS!$F$5))/12,IF($A956="ELO",IF($B956="PARCELADO ATÉ 12X",$D956-(D956*TAXAS!$F$6))/12,IF($A956="HIPERCARD",IF($B956="PARCELADO ATÉ 12X",$D956-(D956*TAXAS!$F$7))/12,IF($A956="DINERS",IF($B956="PARCELADO ATÉ 12X",$D956-(D956*TAXAS!$F$8))/12,IF($A956="AMERICA EXPRESS",IF($B956="PARCELADO ATÉ 12X",$D956-(D956*TAXAS!$F$9))/12,IF($A956=TAXAS!$A$10,IF($B956="PARCELADO ATÉ 12X",$D956-($D956*TAXAS!$F$10))/12,IF($A956=TAXAS!$A$11,IF($B956="PARCELADO ATÉ 12X",$D956-($D956*TAXAS!$F$11))/12,IF($A956=TAXAS!$A$12,IF($B956="PARCELADO ATÉ 12X",$D956-($D956*TAXAS!$F$12))/12,IF($A956=TAXAS!$A$13,IF($B956="PARCELADO ATÉ 12X",$D956-($D956*TAXAS!$F$13))/12,IF($A956=TAXAS!$A$14,IF($B956="PARCELADO ATÉ 12X",$D956-($D956*TAXAS!$F$14))/12,IF($A956=TAXAS!$A$15,IF($B956="PARCELADO ATÉ 12X",$D956-($D956*TAXAS!$F$15))/12,IF($A956=TAXAS!$A$16,IF($B956="PARCELADO ATÉ 12X",$D956-($D956*TAXAS!$F$16))/12,IF($A956=TAXAS!$A$17,IF($B956="PARCELADO ATÉ 12X",$D956-($D956*TAXAS!$F$17))/12,IF($A956=TAXAS!$A$18,IF($B956="PARCELADO ATÉ 12X",$D956-($D956*TAXAS!$F$18))/12,IF($A956=TAXAS!$A$19,IF($B956="PARCELADO ATÉ 12X",$D956-($D956*TAXAS!$F$19))/12,IF($A956=TAXAS!$A$20,IF($B956="PARCELADO ATÉ 12X",$D956-($D956*TAXAS!$F$20))/12,IF($A956=TAXAS!$A$21,IF($B956="PARCELADO ATÉ 12X",$D956-($D956*TAXAS!$F$21))/12,IF($A956=TAXAS!$A$22,IF($B956="PARCELADO ATÉ 12X",$D956-($D956*TAXAS!$F$22))/12,IF($A956=TAXAS!$A$23,IF($B956="PARCELADO ATÉ 12X",$D956-($D956*TAXAS!$F$23))/12,IF($A956=TAXAS!$A$24,IF($B956="PARCELADO ATÉ 12X",$D956-($D956*TAXAS!$F$24))/12,IF($A956=TAXAS!$A$25,IF($B956="PARCELADO ATÉ 12X",$D956-($D956*TAXAS!$F$25))/12,IF($A956=TAXAS!$A$26,IF($B956="PARCELADO ATÉ 12X",$D956-($D956*TAXAS!$F$26))/12,IF($A956=TAXAS!$A$27,IF($B956="PARCELADO ATÉ 12X",$D956-($D956*TAXAS!$F$27))/12))))))))))))))))))))))))/1</f>
        <v>0</v>
      </c>
      <c r="J956" s="8">
        <f t="shared" si="0"/>
        <v>0</v>
      </c>
      <c r="K956" s="10" t="b">
        <f>IF($B956="PARCELADO ATÉ 3X",($D956-($D956*TAXAS!$D$4))-$J956)</f>
        <v>0</v>
      </c>
      <c r="L956" s="10" t="b">
        <f>IF($B956="PARCELADO ATÉ 6X",($D956-($D956*TAXAS!$E$4))-$J956)</f>
        <v>0</v>
      </c>
      <c r="M956" s="10" t="b">
        <f>IF($B956="PARCELADO ATÉ 12X",($D956-($D956*TAXAS!$F$4))-$J956)</f>
        <v>0</v>
      </c>
      <c r="N956" s="8">
        <f t="shared" si="1"/>
        <v>0</v>
      </c>
      <c r="O956" s="10">
        <f t="shared" si="2"/>
        <v>0</v>
      </c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spans="1:31" ht="15.75" customHeight="1" x14ac:dyDescent="0.2">
      <c r="A957" s="3"/>
      <c r="B957" s="5"/>
      <c r="C957" s="6"/>
      <c r="D957" s="42"/>
      <c r="E957" s="8">
        <f>IF($A957="VISA",IF($B957="DÉBITO",$D957-($D957*TAXAS!$B$4)),IF($A957="MASTER",IF($B957="DÉBITO",$D957-($D957*TAXAS!$B$5)),IF($A957="ELO", IF($B957="DÉBITO",$D957-($D957*TAXAS!$B$6)),IF($A957="HIPERCARD",IF($B957="DÉBITO",$D957-($D957*TAXAS!$B$7)),IF($A957="DINERS",IF($B957="DÉBITO",$D957-($D957*TAXAS!$B$8)),IF($A957="AMERICA EXPRESS",IF($B957="DÉBITO",$D957-($D957*TAXAS!$B$9)),IF($A957=TAXAS!$A$10,IF($B957="DÉBITO",$D957-($D957*TAXAS!$B$10)), IF($A957=TAXAS!$A$11,IF($B957="DÉBITO",$D957-($D957*TAXAS!$B$11)), IF($A957=TAXAS!$A$12,IF($B957="DÉBITO",$D957-($D957*TAXAS!$B$12)), IF($A957=TAXAS!$A$13,IF($B957="DÉBITO",$D957-($D957*TAXAS!$B$13)), IF($A957=TAXAS!$A$14,IF($B957="DÉBITO",$D957-($D957*TAXAS!$B$14)), IF($A957=TAXAS!$A$15,IF($B957="DÉBITO",$D957-($D957*TAXAS!$B$15)), IF($A957=TAXAS!$A$16,IF($B957="DÉBITO",$D957-($D957*TAXAS!$B$16)), IF($A957=TAXAS!$A$17,IF($B957="DÉBITO",$D957-($D957*TAXAS!$B$17)), IF($A957=TAXAS!$A$18,IF($B957="DÉBITO",$D957-($D957*TAXAS!$B$18)), IF($A957=TAXAS!$A$19,IF($B957="DÉBITO",$D957-($D957*TAXAS!$B$19)), IF($A957=TAXAS!$A$20,IF($B957="DÉBITO",$D957-($D957*TAXAS!$B$20)), IF($A957=TAXAS!$A$21,IF($B957="DÉBITO",$D957-($D957*TAXAS!$B$21)), IF($A957=TAXAS!$A$22,IF($B957="DÉBITO",$D957-($D957*TAXAS!$B$22)), IF($A957=TAXAS!$A$23,IF($B957="DÉBITO",$D957-($D957*TAXAS!$B$23)), IF($A957=TAXAS!$A$24,IF($B957="DÉBITO",$D957-($D957*TAXAS!$B$24)), IF($A957=TAXAS!$A$25,IF($B957="DÉBITO",$D957-($D957*TAXAS!$B$25)), IF($A957=TAXAS!$A$26,IF($B957="DÉBITO",$D957-($D957*TAXAS!$B$26)), IF($A957=TAXAS!$A$27,IF($B957="DÉBITO",$D957-($D957*TAXAS!$B$27))))))))))))))))))))))))))/1</f>
        <v>0</v>
      </c>
      <c r="F957" s="8">
        <f>IF($A957="VISA",IF($B957="CRÉDITO",$D957-($D957*TAXAS!$C$4)),IF($A957="MASTER",IF($B957="CRÉDITO",$D957-($D957*TAXAS!$C$5)),IF($A957="ELO", IF($B957="CRÉDITO",$D957-($D957*TAXAS!$C$6)),IF($A957="HIPERCARD",IF($B957="CRÉDITO",$D957-($D957*TAXAS!$C$7)),IF($A957="DINERS",IF($B957="CRÉDITO",$D957-($D957*TAXAS!$C$8)),IF($A957="AMERICA EXPRESS",IF($B957="CRÉDITO",$D957-($D957*TAXAS!$C$9)),IF($A957=TAXAS!$A$10,IF($B957="CRÉDITO",$D957-($D957*TAXAS!$C$10)), IF($A957=TAXAS!$A$11,IF($B957="CRÉDITO",$D957-($D957*TAXAS!$C$11)), IF($A957=TAXAS!$A$12,IF($B957="CRÉDITO",$D957-($D957*TAXAS!$C$12)), IF($A957=TAXAS!$A$13,IF($B957="CRÉDITO",$D957-($D957*TAXAS!$C$13)), IF($A957=TAXAS!$A$14,IF($B957="CRÉDITO",$D957-($D957*TAXAS!$C$14)), IF($A957=TAXAS!$A$15,IF($B957="CRÉDITO",$D957-($D957*TAXAS!$C$15)), IF($A957=TAXAS!$A$16,IF($B957="CRÉDITO",$D957-($D957*TAXAS!$C$16)), IF($A957=TAXAS!$A$17,IF($B957="CRÉDITO",$D957-($D957*TAXAS!$C$17)), IF($A957=TAXAS!$A$18,IF($B957="CRÉDITO",$D957-($D957*TAXAS!$C$18)), IF($A957=TAXAS!$A$19,IF($B957="CRÉDITO",$D957-($D957*TAXAS!$C$19)), IF($A957=TAXAS!$A$20,IF($B957="CRÉDITO",$D957-($D957*TAXAS!$C$20)), IF($A957=TAXAS!$A$21,IF($B957="CRÉDITO",$D957-($D957*TAXAS!$C$21)), IF($A957=TAXAS!$A$22,IF($B957="CRÉDITO",$D957-($D957*TAXAS!$C$22)), IF($A957=TAXAS!$A$23,IF($B957="CRÉDITO",$D957-($D957*TAXAS!$C$23)), IF($A957=TAXAS!$A$24,IF($B957="CRÉDITO",$D957-($D957*TAXAS!$C$24)), IF($A957=TAXAS!$A$25,IF($B957="CRÉDITO",$D957-($D957*TAXAS!$C$25)), IF($A957=TAXAS!$A$26,IF($B957="CRÉDITO",$D957-($D957*TAXAS!$C$26)), IF($A957=TAXAS!$A$27,IF($B957="CRÉDITO",$D957-($D957*TAXAS!$C$27))))))))))))))))))))))))))/1</f>
        <v>0</v>
      </c>
      <c r="G957" s="9">
        <f>IF($A957="VISA",IF($B957="PARCELADO ATÉ 3X",$D957-(D957*TAXAS!$D$4))/3,IF($A957="MASTER",IF($B957="PARCELADO ATÉ 3X",$D957-(D957*TAXAS!$D$5))/3,IF($A957="ELO",IF($B957="PARCELADO ATÉ 3X",$D957-(D957*TAXAS!$D$6))/3,IF($A957="HIPERCARD",IF($B957="PARCELADO ATÉ 3X",$D957-(D957*TAXAS!$D$7))/3,IF($A957="DINERS",IF($B957="PARCELADO ATÉ 3X",$D957-(D957*TAXAS!$D$8))/3,IF($A957="AMERICA EXPRESS",IF($B957="PARCELADO ATÉ 3X",$D957-(D957*TAXAS!$D$9))/3,IF($A957=TAXAS!$A$10,IF($B957="PARCELADO ATÉ 3X",$D957-($D957*TAXAS!$D$10))/3,IF($A957=TAXAS!$A$11,IF($B957="PARCELADO ATÉ 3X",$D957-($D957*TAXAS!$D$11))/3,IF($A957=TAXAS!$A$12,IF($B957="PARCELADO ATÉ 3X",$D957-($D957*TAXAS!$D$12))/3,IF($A957=TAXAS!$A$13,IF($B957="PARCELADO ATÉ 3X",$D957-($D957*TAXAS!$D$13))/3,IF($A957=TAXAS!$A$14,IF($B957="PARCELADO ATÉ 3X",$D957-($D957*TAXAS!$D$14))/3,IF($A957=TAXAS!$A$15,IF($B957="PARCELADO ATÉ 3X",$D957-($D957*TAXAS!$D$15))/3,IF($A957=TAXAS!$A$16,IF($B957="PARCELADO ATÉ 3X",$D957-($D957*TAXAS!$D$16))/3,IF($A957=TAXAS!$A$17,IF($B957="PARCELADO ATÉ 3X",$D957-($D957*TAXAS!$D$17))/3,IF($A957=TAXAS!$A$18,IF($B957="PARCELADO ATÉ 3X",$D957-($D957*TAXAS!$D$18))/3,IF($A957=TAXAS!$A$19,IF($B957="PARCELADO ATÉ 3X",$D957-($D957*TAXAS!$D$19))/3,IF($A957=TAXAS!$A$20,IF($B957="PARCELADO ATÉ 3X",$D957-($D957*TAXAS!$D$20))/3,IF($A957=TAXAS!$A$21,IF($B957="PARCELADO ATÉ 3X",$D957-($D957*TAXAS!$D$21))/3,IF($A957=TAXAS!$A$22,IF($B957="PARCELADO ATÉ 3X",$D957-($D957*TAXAS!$D$22))/3,IF($A957=TAXAS!$A$23,IF($B957="PARCELADO ATÉ 3X",$D957-($D957*TAXAS!$D$23))/3,IF($A957=TAXAS!$A$24,IF($B957="PARCELADO ATÉ 3X",$D957-($D957*TAXAS!$D$24))/3,IF($A957=TAXAS!$A$25,IF($B957="PARCELADO ATÉ 3X",$D957-($D957*TAXAS!$D$25))/3,IF($A957=TAXAS!$A$26,IF($B957="PARCELADO ATÉ 3X",$D957-($D957*TAXAS!$D$26))/3,IF($A957=TAXAS!$A$27,IF($B957="PARCELADO ATÉ 3X",$D957-($D957*TAXAS!$D$27))/3))))))))))))))))))))))))/1</f>
        <v>0</v>
      </c>
      <c r="H957" s="9">
        <f>IF($A957="VISA",IF($B957="PARCELADO ATÉ 6X",$D957-(D957*TAXAS!$E$4))/6,IF($A957="MASTER",IF($B957="PARCELADO ATÉ 6X",$D957-(D957*TAXAS!$E$5))/6,IF($A957="ELO",IF($B957="PARCELADO ATÉ 6X",$D957-(D957*TAXAS!$E$6))/6,IF($A957="HIPERCARD",IF($B957="PARCELADO ATÉ 6X",$D957-(D957*TAXAS!$E$7))/6,IF($A957="DINERS",IF($B957="PARCELADO ATÉ 6X",$D957-(D957*TAXAS!$E$8))/6,IF($A957="AMERICA EXPRESS",IF($B957="PARCELADO ATÉ 6X",$D957-(D957*TAXAS!$E$9))/6,IF($A957=TAXAS!$A$10,IF($B957="PARCELADO ATÉ 6X",$D957-($D957*TAXAS!$E$10))/6,IF($A957=TAXAS!$A$11,IF($B957="PARCELADO ATÉ 6X",$D957-($D957*TAXAS!$E$11))/6,IF($A957=TAXAS!$A$12,IF($B957="PARCELADO ATÉ 6X",$D957-($D957*TAXAS!$E$12))/6,IF($A957=TAXAS!$A$13,IF($B957="PARCELADO ATÉ 6X",$D957-($D957*TAXAS!$E$13))/6,IF($A957=TAXAS!$A$14,IF($B957="PARCELADO ATÉ 6X",$D957-($D957*TAXAS!$E$14))/6,IF($A957=TAXAS!$A$15,IF($B957="PARCELADO ATÉ 6X",$D957-($D957*TAXAS!$E$15))/6,IF($A957=TAXAS!$A$16,IF($B957="PARCELADO ATÉ 6X",$D957-($D957*TAXAS!$E$16))/6,IF($A957=TAXAS!$A$17,IF($B957="PARCELADO ATÉ 6X",$D957-($D957*TAXAS!$E$17))/6,IF($A957=TAXAS!$A$18,IF($B957="PARCELADO ATÉ 6X",$D957-($D957*TAXAS!$E$18))/6,IF($A957=TAXAS!$A$19,IF($B957="PARCELADO ATÉ 6X",$D957-($D957*TAXAS!$E$19))/6,IF($A957=TAXAS!$A$20,IF($B957="PARCELADO ATÉ 6X",$D957-($D957*TAXAS!$E$20))/6,IF($A957=TAXAS!$A$21,IF($B957="PARCELADO ATÉ 6X",$D957-($D957*TAXAS!$E$21))/6,IF($A957=TAXAS!$A$22,IF($B957="PARCELADO ATÉ 6X",$D957-($D957*TAXAS!$E$22))/6,IF($A957=TAXAS!$A$23,IF($B957="PARCELADO ATÉ 6X",$D957-($D957*TAXAS!$E$23))/6,IF($A957=TAXAS!$A$24,IF($B957="PARCELADO ATÉ 6X",$D957-($D957*TAXAS!$E$24))/6,IF($A957=TAXAS!$A$25,IF($B957="PARCELADO ATÉ 6X",$D957-($D957*TAXAS!$E$25))/6,IF($A957=TAXAS!$A$26,IF($B957="PARCELADO ATÉ 6X",$D957-($D957*TAXAS!$E$26))/6,IF($A957=TAXAS!$A$27,IF($B957="PARCELADO ATÉ 6X",$D957-($D957*TAXAS!$E$27))/6))))))))))))))))))))))))/1</f>
        <v>0</v>
      </c>
      <c r="I957" s="9">
        <f>IF($A957="VISA",IF($B957="PARCELADO ATÉ 12X",$D957-(D957*TAXAS!$F$4))/12,IF($A957="MASTER",IF($B957="PARCELADO ATÉ 12X",$D957-(D957*TAXAS!$F$5))/12,IF($A957="ELO",IF($B957="PARCELADO ATÉ 12X",$D957-(D957*TAXAS!$F$6))/12,IF($A957="HIPERCARD",IF($B957="PARCELADO ATÉ 12X",$D957-(D957*TAXAS!$F$7))/12,IF($A957="DINERS",IF($B957="PARCELADO ATÉ 12X",$D957-(D957*TAXAS!$F$8))/12,IF($A957="AMERICA EXPRESS",IF($B957="PARCELADO ATÉ 12X",$D957-(D957*TAXAS!$F$9))/12,IF($A957=TAXAS!$A$10,IF($B957="PARCELADO ATÉ 12X",$D957-($D957*TAXAS!$F$10))/12,IF($A957=TAXAS!$A$11,IF($B957="PARCELADO ATÉ 12X",$D957-($D957*TAXAS!$F$11))/12,IF($A957=TAXAS!$A$12,IF($B957="PARCELADO ATÉ 12X",$D957-($D957*TAXAS!$F$12))/12,IF($A957=TAXAS!$A$13,IF($B957="PARCELADO ATÉ 12X",$D957-($D957*TAXAS!$F$13))/12,IF($A957=TAXAS!$A$14,IF($B957="PARCELADO ATÉ 12X",$D957-($D957*TAXAS!$F$14))/12,IF($A957=TAXAS!$A$15,IF($B957="PARCELADO ATÉ 12X",$D957-($D957*TAXAS!$F$15))/12,IF($A957=TAXAS!$A$16,IF($B957="PARCELADO ATÉ 12X",$D957-($D957*TAXAS!$F$16))/12,IF($A957=TAXAS!$A$17,IF($B957="PARCELADO ATÉ 12X",$D957-($D957*TAXAS!$F$17))/12,IF($A957=TAXAS!$A$18,IF($B957="PARCELADO ATÉ 12X",$D957-($D957*TAXAS!$F$18))/12,IF($A957=TAXAS!$A$19,IF($B957="PARCELADO ATÉ 12X",$D957-($D957*TAXAS!$F$19))/12,IF($A957=TAXAS!$A$20,IF($B957="PARCELADO ATÉ 12X",$D957-($D957*TAXAS!$F$20))/12,IF($A957=TAXAS!$A$21,IF($B957="PARCELADO ATÉ 12X",$D957-($D957*TAXAS!$F$21))/12,IF($A957=TAXAS!$A$22,IF($B957="PARCELADO ATÉ 12X",$D957-($D957*TAXAS!$F$22))/12,IF($A957=TAXAS!$A$23,IF($B957="PARCELADO ATÉ 12X",$D957-($D957*TAXAS!$F$23))/12,IF($A957=TAXAS!$A$24,IF($B957="PARCELADO ATÉ 12X",$D957-($D957*TAXAS!$F$24))/12,IF($A957=TAXAS!$A$25,IF($B957="PARCELADO ATÉ 12X",$D957-($D957*TAXAS!$F$25))/12,IF($A957=TAXAS!$A$26,IF($B957="PARCELADO ATÉ 12X",$D957-($D957*TAXAS!$F$26))/12,IF($A957=TAXAS!$A$27,IF($B957="PARCELADO ATÉ 12X",$D957-($D957*TAXAS!$F$27))/12))))))))))))))))))))))))/1</f>
        <v>0</v>
      </c>
      <c r="J957" s="8">
        <f t="shared" si="0"/>
        <v>0</v>
      </c>
      <c r="K957" s="10" t="b">
        <f>IF($B957="PARCELADO ATÉ 3X",($D957-($D957*TAXAS!$D$4))-$J957)</f>
        <v>0</v>
      </c>
      <c r="L957" s="10" t="b">
        <f>IF($B957="PARCELADO ATÉ 6X",($D957-($D957*TAXAS!$E$4))-$J957)</f>
        <v>0</v>
      </c>
      <c r="M957" s="10" t="b">
        <f>IF($B957="PARCELADO ATÉ 12X",($D957-($D957*TAXAS!$F$4))-$J957)</f>
        <v>0</v>
      </c>
      <c r="N957" s="8">
        <f t="shared" si="1"/>
        <v>0</v>
      </c>
      <c r="O957" s="10">
        <f t="shared" si="2"/>
        <v>0</v>
      </c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spans="1:31" ht="15.75" customHeight="1" x14ac:dyDescent="0.2">
      <c r="A958" s="3"/>
      <c r="B958" s="5"/>
      <c r="C958" s="6"/>
      <c r="D958" s="42"/>
      <c r="E958" s="8">
        <f>IF($A958="VISA",IF($B958="DÉBITO",$D958-($D958*TAXAS!$B$4)),IF($A958="MASTER",IF($B958="DÉBITO",$D958-($D958*TAXAS!$B$5)),IF($A958="ELO", IF($B958="DÉBITO",$D958-($D958*TAXAS!$B$6)),IF($A958="HIPERCARD",IF($B958="DÉBITO",$D958-($D958*TAXAS!$B$7)),IF($A958="DINERS",IF($B958="DÉBITO",$D958-($D958*TAXAS!$B$8)),IF($A958="AMERICA EXPRESS",IF($B958="DÉBITO",$D958-($D958*TAXAS!$B$9)),IF($A958=TAXAS!$A$10,IF($B958="DÉBITO",$D958-($D958*TAXAS!$B$10)), IF($A958=TAXAS!$A$11,IF($B958="DÉBITO",$D958-($D958*TAXAS!$B$11)), IF($A958=TAXAS!$A$12,IF($B958="DÉBITO",$D958-($D958*TAXAS!$B$12)), IF($A958=TAXAS!$A$13,IF($B958="DÉBITO",$D958-($D958*TAXAS!$B$13)), IF($A958=TAXAS!$A$14,IF($B958="DÉBITO",$D958-($D958*TAXAS!$B$14)), IF($A958=TAXAS!$A$15,IF($B958="DÉBITO",$D958-($D958*TAXAS!$B$15)), IF($A958=TAXAS!$A$16,IF($B958="DÉBITO",$D958-($D958*TAXAS!$B$16)), IF($A958=TAXAS!$A$17,IF($B958="DÉBITO",$D958-($D958*TAXAS!$B$17)), IF($A958=TAXAS!$A$18,IF($B958="DÉBITO",$D958-($D958*TAXAS!$B$18)), IF($A958=TAXAS!$A$19,IF($B958="DÉBITO",$D958-($D958*TAXAS!$B$19)), IF($A958=TAXAS!$A$20,IF($B958="DÉBITO",$D958-($D958*TAXAS!$B$20)), IF($A958=TAXAS!$A$21,IF($B958="DÉBITO",$D958-($D958*TAXAS!$B$21)), IF($A958=TAXAS!$A$22,IF($B958="DÉBITO",$D958-($D958*TAXAS!$B$22)), IF($A958=TAXAS!$A$23,IF($B958="DÉBITO",$D958-($D958*TAXAS!$B$23)), IF($A958=TAXAS!$A$24,IF($B958="DÉBITO",$D958-($D958*TAXAS!$B$24)), IF($A958=TAXAS!$A$25,IF($B958="DÉBITO",$D958-($D958*TAXAS!$B$25)), IF($A958=TAXAS!$A$26,IF($B958="DÉBITO",$D958-($D958*TAXAS!$B$26)), IF($A958=TAXAS!$A$27,IF($B958="DÉBITO",$D958-($D958*TAXAS!$B$27))))))))))))))))))))))))))/1</f>
        <v>0</v>
      </c>
      <c r="F958" s="8">
        <f>IF($A958="VISA",IF($B958="CRÉDITO",$D958-($D958*TAXAS!$C$4)),IF($A958="MASTER",IF($B958="CRÉDITO",$D958-($D958*TAXAS!$C$5)),IF($A958="ELO", IF($B958="CRÉDITO",$D958-($D958*TAXAS!$C$6)),IF($A958="HIPERCARD",IF($B958="CRÉDITO",$D958-($D958*TAXAS!$C$7)),IF($A958="DINERS",IF($B958="CRÉDITO",$D958-($D958*TAXAS!$C$8)),IF($A958="AMERICA EXPRESS",IF($B958="CRÉDITO",$D958-($D958*TAXAS!$C$9)),IF($A958=TAXAS!$A$10,IF($B958="CRÉDITO",$D958-($D958*TAXAS!$C$10)), IF($A958=TAXAS!$A$11,IF($B958="CRÉDITO",$D958-($D958*TAXAS!$C$11)), IF($A958=TAXAS!$A$12,IF($B958="CRÉDITO",$D958-($D958*TAXAS!$C$12)), IF($A958=TAXAS!$A$13,IF($B958="CRÉDITO",$D958-($D958*TAXAS!$C$13)), IF($A958=TAXAS!$A$14,IF($B958="CRÉDITO",$D958-($D958*TAXAS!$C$14)), IF($A958=TAXAS!$A$15,IF($B958="CRÉDITO",$D958-($D958*TAXAS!$C$15)), IF($A958=TAXAS!$A$16,IF($B958="CRÉDITO",$D958-($D958*TAXAS!$C$16)), IF($A958=TAXAS!$A$17,IF($B958="CRÉDITO",$D958-($D958*TAXAS!$C$17)), IF($A958=TAXAS!$A$18,IF($B958="CRÉDITO",$D958-($D958*TAXAS!$C$18)), IF($A958=TAXAS!$A$19,IF($B958="CRÉDITO",$D958-($D958*TAXAS!$C$19)), IF($A958=TAXAS!$A$20,IF($B958="CRÉDITO",$D958-($D958*TAXAS!$C$20)), IF($A958=TAXAS!$A$21,IF($B958="CRÉDITO",$D958-($D958*TAXAS!$C$21)), IF($A958=TAXAS!$A$22,IF($B958="CRÉDITO",$D958-($D958*TAXAS!$C$22)), IF($A958=TAXAS!$A$23,IF($B958="CRÉDITO",$D958-($D958*TAXAS!$C$23)), IF($A958=TAXAS!$A$24,IF($B958="CRÉDITO",$D958-($D958*TAXAS!$C$24)), IF($A958=TAXAS!$A$25,IF($B958="CRÉDITO",$D958-($D958*TAXAS!$C$25)), IF($A958=TAXAS!$A$26,IF($B958="CRÉDITO",$D958-($D958*TAXAS!$C$26)), IF($A958=TAXAS!$A$27,IF($B958="CRÉDITO",$D958-($D958*TAXAS!$C$27))))))))))))))))))))))))))/1</f>
        <v>0</v>
      </c>
      <c r="G958" s="9">
        <f>IF($A958="VISA",IF($B958="PARCELADO ATÉ 3X",$D958-(D958*TAXAS!$D$4))/3,IF($A958="MASTER",IF($B958="PARCELADO ATÉ 3X",$D958-(D958*TAXAS!$D$5))/3,IF($A958="ELO",IF($B958="PARCELADO ATÉ 3X",$D958-(D958*TAXAS!$D$6))/3,IF($A958="HIPERCARD",IF($B958="PARCELADO ATÉ 3X",$D958-(D958*TAXAS!$D$7))/3,IF($A958="DINERS",IF($B958="PARCELADO ATÉ 3X",$D958-(D958*TAXAS!$D$8))/3,IF($A958="AMERICA EXPRESS",IF($B958="PARCELADO ATÉ 3X",$D958-(D958*TAXAS!$D$9))/3,IF($A958=TAXAS!$A$10,IF($B958="PARCELADO ATÉ 3X",$D958-($D958*TAXAS!$D$10))/3,IF($A958=TAXAS!$A$11,IF($B958="PARCELADO ATÉ 3X",$D958-($D958*TAXAS!$D$11))/3,IF($A958=TAXAS!$A$12,IF($B958="PARCELADO ATÉ 3X",$D958-($D958*TAXAS!$D$12))/3,IF($A958=TAXAS!$A$13,IF($B958="PARCELADO ATÉ 3X",$D958-($D958*TAXAS!$D$13))/3,IF($A958=TAXAS!$A$14,IF($B958="PARCELADO ATÉ 3X",$D958-($D958*TAXAS!$D$14))/3,IF($A958=TAXAS!$A$15,IF($B958="PARCELADO ATÉ 3X",$D958-($D958*TAXAS!$D$15))/3,IF($A958=TAXAS!$A$16,IF($B958="PARCELADO ATÉ 3X",$D958-($D958*TAXAS!$D$16))/3,IF($A958=TAXAS!$A$17,IF($B958="PARCELADO ATÉ 3X",$D958-($D958*TAXAS!$D$17))/3,IF($A958=TAXAS!$A$18,IF($B958="PARCELADO ATÉ 3X",$D958-($D958*TAXAS!$D$18))/3,IF($A958=TAXAS!$A$19,IF($B958="PARCELADO ATÉ 3X",$D958-($D958*TAXAS!$D$19))/3,IF($A958=TAXAS!$A$20,IF($B958="PARCELADO ATÉ 3X",$D958-($D958*TAXAS!$D$20))/3,IF($A958=TAXAS!$A$21,IF($B958="PARCELADO ATÉ 3X",$D958-($D958*TAXAS!$D$21))/3,IF($A958=TAXAS!$A$22,IF($B958="PARCELADO ATÉ 3X",$D958-($D958*TAXAS!$D$22))/3,IF($A958=TAXAS!$A$23,IF($B958="PARCELADO ATÉ 3X",$D958-($D958*TAXAS!$D$23))/3,IF($A958=TAXAS!$A$24,IF($B958="PARCELADO ATÉ 3X",$D958-($D958*TAXAS!$D$24))/3,IF($A958=TAXAS!$A$25,IF($B958="PARCELADO ATÉ 3X",$D958-($D958*TAXAS!$D$25))/3,IF($A958=TAXAS!$A$26,IF($B958="PARCELADO ATÉ 3X",$D958-($D958*TAXAS!$D$26))/3,IF($A958=TAXAS!$A$27,IF($B958="PARCELADO ATÉ 3X",$D958-($D958*TAXAS!$D$27))/3))))))))))))))))))))))))/1</f>
        <v>0</v>
      </c>
      <c r="H958" s="9">
        <f>IF($A958="VISA",IF($B958="PARCELADO ATÉ 6X",$D958-(D958*TAXAS!$E$4))/6,IF($A958="MASTER",IF($B958="PARCELADO ATÉ 6X",$D958-(D958*TAXAS!$E$5))/6,IF($A958="ELO",IF($B958="PARCELADO ATÉ 6X",$D958-(D958*TAXAS!$E$6))/6,IF($A958="HIPERCARD",IF($B958="PARCELADO ATÉ 6X",$D958-(D958*TAXAS!$E$7))/6,IF($A958="DINERS",IF($B958="PARCELADO ATÉ 6X",$D958-(D958*TAXAS!$E$8))/6,IF($A958="AMERICA EXPRESS",IF($B958="PARCELADO ATÉ 6X",$D958-(D958*TAXAS!$E$9))/6,IF($A958=TAXAS!$A$10,IF($B958="PARCELADO ATÉ 6X",$D958-($D958*TAXAS!$E$10))/6,IF($A958=TAXAS!$A$11,IF($B958="PARCELADO ATÉ 6X",$D958-($D958*TAXAS!$E$11))/6,IF($A958=TAXAS!$A$12,IF($B958="PARCELADO ATÉ 6X",$D958-($D958*TAXAS!$E$12))/6,IF($A958=TAXAS!$A$13,IF($B958="PARCELADO ATÉ 6X",$D958-($D958*TAXAS!$E$13))/6,IF($A958=TAXAS!$A$14,IF($B958="PARCELADO ATÉ 6X",$D958-($D958*TAXAS!$E$14))/6,IF($A958=TAXAS!$A$15,IF($B958="PARCELADO ATÉ 6X",$D958-($D958*TAXAS!$E$15))/6,IF($A958=TAXAS!$A$16,IF($B958="PARCELADO ATÉ 6X",$D958-($D958*TAXAS!$E$16))/6,IF($A958=TAXAS!$A$17,IF($B958="PARCELADO ATÉ 6X",$D958-($D958*TAXAS!$E$17))/6,IF($A958=TAXAS!$A$18,IF($B958="PARCELADO ATÉ 6X",$D958-($D958*TAXAS!$E$18))/6,IF($A958=TAXAS!$A$19,IF($B958="PARCELADO ATÉ 6X",$D958-($D958*TAXAS!$E$19))/6,IF($A958=TAXAS!$A$20,IF($B958="PARCELADO ATÉ 6X",$D958-($D958*TAXAS!$E$20))/6,IF($A958=TAXAS!$A$21,IF($B958="PARCELADO ATÉ 6X",$D958-($D958*TAXAS!$E$21))/6,IF($A958=TAXAS!$A$22,IF($B958="PARCELADO ATÉ 6X",$D958-($D958*TAXAS!$E$22))/6,IF($A958=TAXAS!$A$23,IF($B958="PARCELADO ATÉ 6X",$D958-($D958*TAXAS!$E$23))/6,IF($A958=TAXAS!$A$24,IF($B958="PARCELADO ATÉ 6X",$D958-($D958*TAXAS!$E$24))/6,IF($A958=TAXAS!$A$25,IF($B958="PARCELADO ATÉ 6X",$D958-($D958*TAXAS!$E$25))/6,IF($A958=TAXAS!$A$26,IF($B958="PARCELADO ATÉ 6X",$D958-($D958*TAXAS!$E$26))/6,IF($A958=TAXAS!$A$27,IF($B958="PARCELADO ATÉ 6X",$D958-($D958*TAXAS!$E$27))/6))))))))))))))))))))))))/1</f>
        <v>0</v>
      </c>
      <c r="I958" s="9">
        <f>IF($A958="VISA",IF($B958="PARCELADO ATÉ 12X",$D958-(D958*TAXAS!$F$4))/12,IF($A958="MASTER",IF($B958="PARCELADO ATÉ 12X",$D958-(D958*TAXAS!$F$5))/12,IF($A958="ELO",IF($B958="PARCELADO ATÉ 12X",$D958-(D958*TAXAS!$F$6))/12,IF($A958="HIPERCARD",IF($B958="PARCELADO ATÉ 12X",$D958-(D958*TAXAS!$F$7))/12,IF($A958="DINERS",IF($B958="PARCELADO ATÉ 12X",$D958-(D958*TAXAS!$F$8))/12,IF($A958="AMERICA EXPRESS",IF($B958="PARCELADO ATÉ 12X",$D958-(D958*TAXAS!$F$9))/12,IF($A958=TAXAS!$A$10,IF($B958="PARCELADO ATÉ 12X",$D958-($D958*TAXAS!$F$10))/12,IF($A958=TAXAS!$A$11,IF($B958="PARCELADO ATÉ 12X",$D958-($D958*TAXAS!$F$11))/12,IF($A958=TAXAS!$A$12,IF($B958="PARCELADO ATÉ 12X",$D958-($D958*TAXAS!$F$12))/12,IF($A958=TAXAS!$A$13,IF($B958="PARCELADO ATÉ 12X",$D958-($D958*TAXAS!$F$13))/12,IF($A958=TAXAS!$A$14,IF($B958="PARCELADO ATÉ 12X",$D958-($D958*TAXAS!$F$14))/12,IF($A958=TAXAS!$A$15,IF($B958="PARCELADO ATÉ 12X",$D958-($D958*TAXAS!$F$15))/12,IF($A958=TAXAS!$A$16,IF($B958="PARCELADO ATÉ 12X",$D958-($D958*TAXAS!$F$16))/12,IF($A958=TAXAS!$A$17,IF($B958="PARCELADO ATÉ 12X",$D958-($D958*TAXAS!$F$17))/12,IF($A958=TAXAS!$A$18,IF($B958="PARCELADO ATÉ 12X",$D958-($D958*TAXAS!$F$18))/12,IF($A958=TAXAS!$A$19,IF($B958="PARCELADO ATÉ 12X",$D958-($D958*TAXAS!$F$19))/12,IF($A958=TAXAS!$A$20,IF($B958="PARCELADO ATÉ 12X",$D958-($D958*TAXAS!$F$20))/12,IF($A958=TAXAS!$A$21,IF($B958="PARCELADO ATÉ 12X",$D958-($D958*TAXAS!$F$21))/12,IF($A958=TAXAS!$A$22,IF($B958="PARCELADO ATÉ 12X",$D958-($D958*TAXAS!$F$22))/12,IF($A958=TAXAS!$A$23,IF($B958="PARCELADO ATÉ 12X",$D958-($D958*TAXAS!$F$23))/12,IF($A958=TAXAS!$A$24,IF($B958="PARCELADO ATÉ 12X",$D958-($D958*TAXAS!$F$24))/12,IF($A958=TAXAS!$A$25,IF($B958="PARCELADO ATÉ 12X",$D958-($D958*TAXAS!$F$25))/12,IF($A958=TAXAS!$A$26,IF($B958="PARCELADO ATÉ 12X",$D958-($D958*TAXAS!$F$26))/12,IF($A958=TAXAS!$A$27,IF($B958="PARCELADO ATÉ 12X",$D958-($D958*TAXAS!$F$27))/12))))))))))))))))))))))))/1</f>
        <v>0</v>
      </c>
      <c r="J958" s="8">
        <f t="shared" si="0"/>
        <v>0</v>
      </c>
      <c r="K958" s="10" t="b">
        <f>IF($B958="PARCELADO ATÉ 3X",($D958-($D958*TAXAS!$D$4))-$J958)</f>
        <v>0</v>
      </c>
      <c r="L958" s="10" t="b">
        <f>IF($B958="PARCELADO ATÉ 6X",($D958-($D958*TAXAS!$E$4))-$J958)</f>
        <v>0</v>
      </c>
      <c r="M958" s="10" t="b">
        <f>IF($B958="PARCELADO ATÉ 12X",($D958-($D958*TAXAS!$F$4))-$J958)</f>
        <v>0</v>
      </c>
      <c r="N958" s="8">
        <f t="shared" si="1"/>
        <v>0</v>
      </c>
      <c r="O958" s="10">
        <f t="shared" si="2"/>
        <v>0</v>
      </c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spans="1:31" ht="15.75" customHeight="1" x14ac:dyDescent="0.2">
      <c r="A959" s="3"/>
      <c r="B959" s="5"/>
      <c r="C959" s="6"/>
      <c r="D959" s="42"/>
      <c r="E959" s="8">
        <f>IF($A959="VISA",IF($B959="DÉBITO",$D959-($D959*TAXAS!$B$4)),IF($A959="MASTER",IF($B959="DÉBITO",$D959-($D959*TAXAS!$B$5)),IF($A959="ELO", IF($B959="DÉBITO",$D959-($D959*TAXAS!$B$6)),IF($A959="HIPERCARD",IF($B959="DÉBITO",$D959-($D959*TAXAS!$B$7)),IF($A959="DINERS",IF($B959="DÉBITO",$D959-($D959*TAXAS!$B$8)),IF($A959="AMERICA EXPRESS",IF($B959="DÉBITO",$D959-($D959*TAXAS!$B$9)),IF($A959=TAXAS!$A$10,IF($B959="DÉBITO",$D959-($D959*TAXAS!$B$10)), IF($A959=TAXAS!$A$11,IF($B959="DÉBITO",$D959-($D959*TAXAS!$B$11)), IF($A959=TAXAS!$A$12,IF($B959="DÉBITO",$D959-($D959*TAXAS!$B$12)), IF($A959=TAXAS!$A$13,IF($B959="DÉBITO",$D959-($D959*TAXAS!$B$13)), IF($A959=TAXAS!$A$14,IF($B959="DÉBITO",$D959-($D959*TAXAS!$B$14)), IF($A959=TAXAS!$A$15,IF($B959="DÉBITO",$D959-($D959*TAXAS!$B$15)), IF($A959=TAXAS!$A$16,IF($B959="DÉBITO",$D959-($D959*TAXAS!$B$16)), IF($A959=TAXAS!$A$17,IF($B959="DÉBITO",$D959-($D959*TAXAS!$B$17)), IF($A959=TAXAS!$A$18,IF($B959="DÉBITO",$D959-($D959*TAXAS!$B$18)), IF($A959=TAXAS!$A$19,IF($B959="DÉBITO",$D959-($D959*TAXAS!$B$19)), IF($A959=TAXAS!$A$20,IF($B959="DÉBITO",$D959-($D959*TAXAS!$B$20)), IF($A959=TAXAS!$A$21,IF($B959="DÉBITO",$D959-($D959*TAXAS!$B$21)), IF($A959=TAXAS!$A$22,IF($B959="DÉBITO",$D959-($D959*TAXAS!$B$22)), IF($A959=TAXAS!$A$23,IF($B959="DÉBITO",$D959-($D959*TAXAS!$B$23)), IF($A959=TAXAS!$A$24,IF($B959="DÉBITO",$D959-($D959*TAXAS!$B$24)), IF($A959=TAXAS!$A$25,IF($B959="DÉBITO",$D959-($D959*TAXAS!$B$25)), IF($A959=TAXAS!$A$26,IF($B959="DÉBITO",$D959-($D959*TAXAS!$B$26)), IF($A959=TAXAS!$A$27,IF($B959="DÉBITO",$D959-($D959*TAXAS!$B$27))))))))))))))))))))))))))/1</f>
        <v>0</v>
      </c>
      <c r="F959" s="8">
        <f>IF($A959="VISA",IF($B959="CRÉDITO",$D959-($D959*TAXAS!$C$4)),IF($A959="MASTER",IF($B959="CRÉDITO",$D959-($D959*TAXAS!$C$5)),IF($A959="ELO", IF($B959="CRÉDITO",$D959-($D959*TAXAS!$C$6)),IF($A959="HIPERCARD",IF($B959="CRÉDITO",$D959-($D959*TAXAS!$C$7)),IF($A959="DINERS",IF($B959="CRÉDITO",$D959-($D959*TAXAS!$C$8)),IF($A959="AMERICA EXPRESS",IF($B959="CRÉDITO",$D959-($D959*TAXAS!$C$9)),IF($A959=TAXAS!$A$10,IF($B959="CRÉDITO",$D959-($D959*TAXAS!$C$10)), IF($A959=TAXAS!$A$11,IF($B959="CRÉDITO",$D959-($D959*TAXAS!$C$11)), IF($A959=TAXAS!$A$12,IF($B959="CRÉDITO",$D959-($D959*TAXAS!$C$12)), IF($A959=TAXAS!$A$13,IF($B959="CRÉDITO",$D959-($D959*TAXAS!$C$13)), IF($A959=TAXAS!$A$14,IF($B959="CRÉDITO",$D959-($D959*TAXAS!$C$14)), IF($A959=TAXAS!$A$15,IF($B959="CRÉDITO",$D959-($D959*TAXAS!$C$15)), IF($A959=TAXAS!$A$16,IF($B959="CRÉDITO",$D959-($D959*TAXAS!$C$16)), IF($A959=TAXAS!$A$17,IF($B959="CRÉDITO",$D959-($D959*TAXAS!$C$17)), IF($A959=TAXAS!$A$18,IF($B959="CRÉDITO",$D959-($D959*TAXAS!$C$18)), IF($A959=TAXAS!$A$19,IF($B959="CRÉDITO",$D959-($D959*TAXAS!$C$19)), IF($A959=TAXAS!$A$20,IF($B959="CRÉDITO",$D959-($D959*TAXAS!$C$20)), IF($A959=TAXAS!$A$21,IF($B959="CRÉDITO",$D959-($D959*TAXAS!$C$21)), IF($A959=TAXAS!$A$22,IF($B959="CRÉDITO",$D959-($D959*TAXAS!$C$22)), IF($A959=TAXAS!$A$23,IF($B959="CRÉDITO",$D959-($D959*TAXAS!$C$23)), IF($A959=TAXAS!$A$24,IF($B959="CRÉDITO",$D959-($D959*TAXAS!$C$24)), IF($A959=TAXAS!$A$25,IF($B959="CRÉDITO",$D959-($D959*TAXAS!$C$25)), IF($A959=TAXAS!$A$26,IF($B959="CRÉDITO",$D959-($D959*TAXAS!$C$26)), IF($A959=TAXAS!$A$27,IF($B959="CRÉDITO",$D959-($D959*TAXAS!$C$27))))))))))))))))))))))))))/1</f>
        <v>0</v>
      </c>
      <c r="G959" s="9">
        <f>IF($A959="VISA",IF($B959="PARCELADO ATÉ 3X",$D959-(D959*TAXAS!$D$4))/3,IF($A959="MASTER",IF($B959="PARCELADO ATÉ 3X",$D959-(D959*TAXAS!$D$5))/3,IF($A959="ELO",IF($B959="PARCELADO ATÉ 3X",$D959-(D959*TAXAS!$D$6))/3,IF($A959="HIPERCARD",IF($B959="PARCELADO ATÉ 3X",$D959-(D959*TAXAS!$D$7))/3,IF($A959="DINERS",IF($B959="PARCELADO ATÉ 3X",$D959-(D959*TAXAS!$D$8))/3,IF($A959="AMERICA EXPRESS",IF($B959="PARCELADO ATÉ 3X",$D959-(D959*TAXAS!$D$9))/3,IF($A959=TAXAS!$A$10,IF($B959="PARCELADO ATÉ 3X",$D959-($D959*TAXAS!$D$10))/3,IF($A959=TAXAS!$A$11,IF($B959="PARCELADO ATÉ 3X",$D959-($D959*TAXAS!$D$11))/3,IF($A959=TAXAS!$A$12,IF($B959="PARCELADO ATÉ 3X",$D959-($D959*TAXAS!$D$12))/3,IF($A959=TAXAS!$A$13,IF($B959="PARCELADO ATÉ 3X",$D959-($D959*TAXAS!$D$13))/3,IF($A959=TAXAS!$A$14,IF($B959="PARCELADO ATÉ 3X",$D959-($D959*TAXAS!$D$14))/3,IF($A959=TAXAS!$A$15,IF($B959="PARCELADO ATÉ 3X",$D959-($D959*TAXAS!$D$15))/3,IF($A959=TAXAS!$A$16,IF($B959="PARCELADO ATÉ 3X",$D959-($D959*TAXAS!$D$16))/3,IF($A959=TAXAS!$A$17,IF($B959="PARCELADO ATÉ 3X",$D959-($D959*TAXAS!$D$17))/3,IF($A959=TAXAS!$A$18,IF($B959="PARCELADO ATÉ 3X",$D959-($D959*TAXAS!$D$18))/3,IF($A959=TAXAS!$A$19,IF($B959="PARCELADO ATÉ 3X",$D959-($D959*TAXAS!$D$19))/3,IF($A959=TAXAS!$A$20,IF($B959="PARCELADO ATÉ 3X",$D959-($D959*TAXAS!$D$20))/3,IF($A959=TAXAS!$A$21,IF($B959="PARCELADO ATÉ 3X",$D959-($D959*TAXAS!$D$21))/3,IF($A959=TAXAS!$A$22,IF($B959="PARCELADO ATÉ 3X",$D959-($D959*TAXAS!$D$22))/3,IF($A959=TAXAS!$A$23,IF($B959="PARCELADO ATÉ 3X",$D959-($D959*TAXAS!$D$23))/3,IF($A959=TAXAS!$A$24,IF($B959="PARCELADO ATÉ 3X",$D959-($D959*TAXAS!$D$24))/3,IF($A959=TAXAS!$A$25,IF($B959="PARCELADO ATÉ 3X",$D959-($D959*TAXAS!$D$25))/3,IF($A959=TAXAS!$A$26,IF($B959="PARCELADO ATÉ 3X",$D959-($D959*TAXAS!$D$26))/3,IF($A959=TAXAS!$A$27,IF($B959="PARCELADO ATÉ 3X",$D959-($D959*TAXAS!$D$27))/3))))))))))))))))))))))))/1</f>
        <v>0</v>
      </c>
      <c r="H959" s="9">
        <f>IF($A959="VISA",IF($B959="PARCELADO ATÉ 6X",$D959-(D959*TAXAS!$E$4))/6,IF($A959="MASTER",IF($B959="PARCELADO ATÉ 6X",$D959-(D959*TAXAS!$E$5))/6,IF($A959="ELO",IF($B959="PARCELADO ATÉ 6X",$D959-(D959*TAXAS!$E$6))/6,IF($A959="HIPERCARD",IF($B959="PARCELADO ATÉ 6X",$D959-(D959*TAXAS!$E$7))/6,IF($A959="DINERS",IF($B959="PARCELADO ATÉ 6X",$D959-(D959*TAXAS!$E$8))/6,IF($A959="AMERICA EXPRESS",IF($B959="PARCELADO ATÉ 6X",$D959-(D959*TAXAS!$E$9))/6,IF($A959=TAXAS!$A$10,IF($B959="PARCELADO ATÉ 6X",$D959-($D959*TAXAS!$E$10))/6,IF($A959=TAXAS!$A$11,IF($B959="PARCELADO ATÉ 6X",$D959-($D959*TAXAS!$E$11))/6,IF($A959=TAXAS!$A$12,IF($B959="PARCELADO ATÉ 6X",$D959-($D959*TAXAS!$E$12))/6,IF($A959=TAXAS!$A$13,IF($B959="PARCELADO ATÉ 6X",$D959-($D959*TAXAS!$E$13))/6,IF($A959=TAXAS!$A$14,IF($B959="PARCELADO ATÉ 6X",$D959-($D959*TAXAS!$E$14))/6,IF($A959=TAXAS!$A$15,IF($B959="PARCELADO ATÉ 6X",$D959-($D959*TAXAS!$E$15))/6,IF($A959=TAXAS!$A$16,IF($B959="PARCELADO ATÉ 6X",$D959-($D959*TAXAS!$E$16))/6,IF($A959=TAXAS!$A$17,IF($B959="PARCELADO ATÉ 6X",$D959-($D959*TAXAS!$E$17))/6,IF($A959=TAXAS!$A$18,IF($B959="PARCELADO ATÉ 6X",$D959-($D959*TAXAS!$E$18))/6,IF($A959=TAXAS!$A$19,IF($B959="PARCELADO ATÉ 6X",$D959-($D959*TAXAS!$E$19))/6,IF($A959=TAXAS!$A$20,IF($B959="PARCELADO ATÉ 6X",$D959-($D959*TAXAS!$E$20))/6,IF($A959=TAXAS!$A$21,IF($B959="PARCELADO ATÉ 6X",$D959-($D959*TAXAS!$E$21))/6,IF($A959=TAXAS!$A$22,IF($B959="PARCELADO ATÉ 6X",$D959-($D959*TAXAS!$E$22))/6,IF($A959=TAXAS!$A$23,IF($B959="PARCELADO ATÉ 6X",$D959-($D959*TAXAS!$E$23))/6,IF($A959=TAXAS!$A$24,IF($B959="PARCELADO ATÉ 6X",$D959-($D959*TAXAS!$E$24))/6,IF($A959=TAXAS!$A$25,IF($B959="PARCELADO ATÉ 6X",$D959-($D959*TAXAS!$E$25))/6,IF($A959=TAXAS!$A$26,IF($B959="PARCELADO ATÉ 6X",$D959-($D959*TAXAS!$E$26))/6,IF($A959=TAXAS!$A$27,IF($B959="PARCELADO ATÉ 6X",$D959-($D959*TAXAS!$E$27))/6))))))))))))))))))))))))/1</f>
        <v>0</v>
      </c>
      <c r="I959" s="9">
        <f>IF($A959="VISA",IF($B959="PARCELADO ATÉ 12X",$D959-(D959*TAXAS!$F$4))/12,IF($A959="MASTER",IF($B959="PARCELADO ATÉ 12X",$D959-(D959*TAXAS!$F$5))/12,IF($A959="ELO",IF($B959="PARCELADO ATÉ 12X",$D959-(D959*TAXAS!$F$6))/12,IF($A959="HIPERCARD",IF($B959="PARCELADO ATÉ 12X",$D959-(D959*TAXAS!$F$7))/12,IF($A959="DINERS",IF($B959="PARCELADO ATÉ 12X",$D959-(D959*TAXAS!$F$8))/12,IF($A959="AMERICA EXPRESS",IF($B959="PARCELADO ATÉ 12X",$D959-(D959*TAXAS!$F$9))/12,IF($A959=TAXAS!$A$10,IF($B959="PARCELADO ATÉ 12X",$D959-($D959*TAXAS!$F$10))/12,IF($A959=TAXAS!$A$11,IF($B959="PARCELADO ATÉ 12X",$D959-($D959*TAXAS!$F$11))/12,IF($A959=TAXAS!$A$12,IF($B959="PARCELADO ATÉ 12X",$D959-($D959*TAXAS!$F$12))/12,IF($A959=TAXAS!$A$13,IF($B959="PARCELADO ATÉ 12X",$D959-($D959*TAXAS!$F$13))/12,IF($A959=TAXAS!$A$14,IF($B959="PARCELADO ATÉ 12X",$D959-($D959*TAXAS!$F$14))/12,IF($A959=TAXAS!$A$15,IF($B959="PARCELADO ATÉ 12X",$D959-($D959*TAXAS!$F$15))/12,IF($A959=TAXAS!$A$16,IF($B959="PARCELADO ATÉ 12X",$D959-($D959*TAXAS!$F$16))/12,IF($A959=TAXAS!$A$17,IF($B959="PARCELADO ATÉ 12X",$D959-($D959*TAXAS!$F$17))/12,IF($A959=TAXAS!$A$18,IF($B959="PARCELADO ATÉ 12X",$D959-($D959*TAXAS!$F$18))/12,IF($A959=TAXAS!$A$19,IF($B959="PARCELADO ATÉ 12X",$D959-($D959*TAXAS!$F$19))/12,IF($A959=TAXAS!$A$20,IF($B959="PARCELADO ATÉ 12X",$D959-($D959*TAXAS!$F$20))/12,IF($A959=TAXAS!$A$21,IF($B959="PARCELADO ATÉ 12X",$D959-($D959*TAXAS!$F$21))/12,IF($A959=TAXAS!$A$22,IF($B959="PARCELADO ATÉ 12X",$D959-($D959*TAXAS!$F$22))/12,IF($A959=TAXAS!$A$23,IF($B959="PARCELADO ATÉ 12X",$D959-($D959*TAXAS!$F$23))/12,IF($A959=TAXAS!$A$24,IF($B959="PARCELADO ATÉ 12X",$D959-($D959*TAXAS!$F$24))/12,IF($A959=TAXAS!$A$25,IF($B959="PARCELADO ATÉ 12X",$D959-($D959*TAXAS!$F$25))/12,IF($A959=TAXAS!$A$26,IF($B959="PARCELADO ATÉ 12X",$D959-($D959*TAXAS!$F$26))/12,IF($A959=TAXAS!$A$27,IF($B959="PARCELADO ATÉ 12X",$D959-($D959*TAXAS!$F$27))/12))))))))))))))))))))))))/1</f>
        <v>0</v>
      </c>
      <c r="J959" s="8">
        <f t="shared" si="0"/>
        <v>0</v>
      </c>
      <c r="K959" s="10" t="b">
        <f>IF($B959="PARCELADO ATÉ 3X",($D959-($D959*TAXAS!$D$4))-$J959)</f>
        <v>0</v>
      </c>
      <c r="L959" s="10" t="b">
        <f>IF($B959="PARCELADO ATÉ 6X",($D959-($D959*TAXAS!$E$4))-$J959)</f>
        <v>0</v>
      </c>
      <c r="M959" s="10" t="b">
        <f>IF($B959="PARCELADO ATÉ 12X",($D959-($D959*TAXAS!$F$4))-$J959)</f>
        <v>0</v>
      </c>
      <c r="N959" s="8">
        <f t="shared" si="1"/>
        <v>0</v>
      </c>
      <c r="O959" s="10">
        <f t="shared" si="2"/>
        <v>0</v>
      </c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spans="1:31" ht="15.75" customHeight="1" x14ac:dyDescent="0.2">
      <c r="A960" s="3"/>
      <c r="B960" s="5"/>
      <c r="C960" s="6"/>
      <c r="D960" s="42"/>
      <c r="E960" s="8">
        <f>IF($A960="VISA",IF($B960="DÉBITO",$D960-($D960*TAXAS!$B$4)),IF($A960="MASTER",IF($B960="DÉBITO",$D960-($D960*TAXAS!$B$5)),IF($A960="ELO", IF($B960="DÉBITO",$D960-($D960*TAXAS!$B$6)),IF($A960="HIPERCARD",IF($B960="DÉBITO",$D960-($D960*TAXAS!$B$7)),IF($A960="DINERS",IF($B960="DÉBITO",$D960-($D960*TAXAS!$B$8)),IF($A960="AMERICA EXPRESS",IF($B960="DÉBITO",$D960-($D960*TAXAS!$B$9)),IF($A960=TAXAS!$A$10,IF($B960="DÉBITO",$D960-($D960*TAXAS!$B$10)), IF($A960=TAXAS!$A$11,IF($B960="DÉBITO",$D960-($D960*TAXAS!$B$11)), IF($A960=TAXAS!$A$12,IF($B960="DÉBITO",$D960-($D960*TAXAS!$B$12)), IF($A960=TAXAS!$A$13,IF($B960="DÉBITO",$D960-($D960*TAXAS!$B$13)), IF($A960=TAXAS!$A$14,IF($B960="DÉBITO",$D960-($D960*TAXAS!$B$14)), IF($A960=TAXAS!$A$15,IF($B960="DÉBITO",$D960-($D960*TAXAS!$B$15)), IF($A960=TAXAS!$A$16,IF($B960="DÉBITO",$D960-($D960*TAXAS!$B$16)), IF($A960=TAXAS!$A$17,IF($B960="DÉBITO",$D960-($D960*TAXAS!$B$17)), IF($A960=TAXAS!$A$18,IF($B960="DÉBITO",$D960-($D960*TAXAS!$B$18)), IF($A960=TAXAS!$A$19,IF($B960="DÉBITO",$D960-($D960*TAXAS!$B$19)), IF($A960=TAXAS!$A$20,IF($B960="DÉBITO",$D960-($D960*TAXAS!$B$20)), IF($A960=TAXAS!$A$21,IF($B960="DÉBITO",$D960-($D960*TAXAS!$B$21)), IF($A960=TAXAS!$A$22,IF($B960="DÉBITO",$D960-($D960*TAXAS!$B$22)), IF($A960=TAXAS!$A$23,IF($B960="DÉBITO",$D960-($D960*TAXAS!$B$23)), IF($A960=TAXAS!$A$24,IF($B960="DÉBITO",$D960-($D960*TAXAS!$B$24)), IF($A960=TAXAS!$A$25,IF($B960="DÉBITO",$D960-($D960*TAXAS!$B$25)), IF($A960=TAXAS!$A$26,IF($B960="DÉBITO",$D960-($D960*TAXAS!$B$26)), IF($A960=TAXAS!$A$27,IF($B960="DÉBITO",$D960-($D960*TAXAS!$B$27))))))))))))))))))))))))))/1</f>
        <v>0</v>
      </c>
      <c r="F960" s="8">
        <f>IF($A960="VISA",IF($B960="CRÉDITO",$D960-($D960*TAXAS!$C$4)),IF($A960="MASTER",IF($B960="CRÉDITO",$D960-($D960*TAXAS!$C$5)),IF($A960="ELO", IF($B960="CRÉDITO",$D960-($D960*TAXAS!$C$6)),IF($A960="HIPERCARD",IF($B960="CRÉDITO",$D960-($D960*TAXAS!$C$7)),IF($A960="DINERS",IF($B960="CRÉDITO",$D960-($D960*TAXAS!$C$8)),IF($A960="AMERICA EXPRESS",IF($B960="CRÉDITO",$D960-($D960*TAXAS!$C$9)),IF($A960=TAXAS!$A$10,IF($B960="CRÉDITO",$D960-($D960*TAXAS!$C$10)), IF($A960=TAXAS!$A$11,IF($B960="CRÉDITO",$D960-($D960*TAXAS!$C$11)), IF($A960=TAXAS!$A$12,IF($B960="CRÉDITO",$D960-($D960*TAXAS!$C$12)), IF($A960=TAXAS!$A$13,IF($B960="CRÉDITO",$D960-($D960*TAXAS!$C$13)), IF($A960=TAXAS!$A$14,IF($B960="CRÉDITO",$D960-($D960*TAXAS!$C$14)), IF($A960=TAXAS!$A$15,IF($B960="CRÉDITO",$D960-($D960*TAXAS!$C$15)), IF($A960=TAXAS!$A$16,IF($B960="CRÉDITO",$D960-($D960*TAXAS!$C$16)), IF($A960=TAXAS!$A$17,IF($B960="CRÉDITO",$D960-($D960*TAXAS!$C$17)), IF($A960=TAXAS!$A$18,IF($B960="CRÉDITO",$D960-($D960*TAXAS!$C$18)), IF($A960=TAXAS!$A$19,IF($B960="CRÉDITO",$D960-($D960*TAXAS!$C$19)), IF($A960=TAXAS!$A$20,IF($B960="CRÉDITO",$D960-($D960*TAXAS!$C$20)), IF($A960=TAXAS!$A$21,IF($B960="CRÉDITO",$D960-($D960*TAXAS!$C$21)), IF($A960=TAXAS!$A$22,IF($B960="CRÉDITO",$D960-($D960*TAXAS!$C$22)), IF($A960=TAXAS!$A$23,IF($B960="CRÉDITO",$D960-($D960*TAXAS!$C$23)), IF($A960=TAXAS!$A$24,IF($B960="CRÉDITO",$D960-($D960*TAXAS!$C$24)), IF($A960=TAXAS!$A$25,IF($B960="CRÉDITO",$D960-($D960*TAXAS!$C$25)), IF($A960=TAXAS!$A$26,IF($B960="CRÉDITO",$D960-($D960*TAXAS!$C$26)), IF($A960=TAXAS!$A$27,IF($B960="CRÉDITO",$D960-($D960*TAXAS!$C$27))))))))))))))))))))))))))/1</f>
        <v>0</v>
      </c>
      <c r="G960" s="9">
        <f>IF($A960="VISA",IF($B960="PARCELADO ATÉ 3X",$D960-(D960*TAXAS!$D$4))/3,IF($A960="MASTER",IF($B960="PARCELADO ATÉ 3X",$D960-(D960*TAXAS!$D$5))/3,IF($A960="ELO",IF($B960="PARCELADO ATÉ 3X",$D960-(D960*TAXAS!$D$6))/3,IF($A960="HIPERCARD",IF($B960="PARCELADO ATÉ 3X",$D960-(D960*TAXAS!$D$7))/3,IF($A960="DINERS",IF($B960="PARCELADO ATÉ 3X",$D960-(D960*TAXAS!$D$8))/3,IF($A960="AMERICA EXPRESS",IF($B960="PARCELADO ATÉ 3X",$D960-(D960*TAXAS!$D$9))/3,IF($A960=TAXAS!$A$10,IF($B960="PARCELADO ATÉ 3X",$D960-($D960*TAXAS!$D$10))/3,IF($A960=TAXAS!$A$11,IF($B960="PARCELADO ATÉ 3X",$D960-($D960*TAXAS!$D$11))/3,IF($A960=TAXAS!$A$12,IF($B960="PARCELADO ATÉ 3X",$D960-($D960*TAXAS!$D$12))/3,IF($A960=TAXAS!$A$13,IF($B960="PARCELADO ATÉ 3X",$D960-($D960*TAXAS!$D$13))/3,IF($A960=TAXAS!$A$14,IF($B960="PARCELADO ATÉ 3X",$D960-($D960*TAXAS!$D$14))/3,IF($A960=TAXAS!$A$15,IF($B960="PARCELADO ATÉ 3X",$D960-($D960*TAXAS!$D$15))/3,IF($A960=TAXAS!$A$16,IF($B960="PARCELADO ATÉ 3X",$D960-($D960*TAXAS!$D$16))/3,IF($A960=TAXAS!$A$17,IF($B960="PARCELADO ATÉ 3X",$D960-($D960*TAXAS!$D$17))/3,IF($A960=TAXAS!$A$18,IF($B960="PARCELADO ATÉ 3X",$D960-($D960*TAXAS!$D$18))/3,IF($A960=TAXAS!$A$19,IF($B960="PARCELADO ATÉ 3X",$D960-($D960*TAXAS!$D$19))/3,IF($A960=TAXAS!$A$20,IF($B960="PARCELADO ATÉ 3X",$D960-($D960*TAXAS!$D$20))/3,IF($A960=TAXAS!$A$21,IF($B960="PARCELADO ATÉ 3X",$D960-($D960*TAXAS!$D$21))/3,IF($A960=TAXAS!$A$22,IF($B960="PARCELADO ATÉ 3X",$D960-($D960*TAXAS!$D$22))/3,IF($A960=TAXAS!$A$23,IF($B960="PARCELADO ATÉ 3X",$D960-($D960*TAXAS!$D$23))/3,IF($A960=TAXAS!$A$24,IF($B960="PARCELADO ATÉ 3X",$D960-($D960*TAXAS!$D$24))/3,IF($A960=TAXAS!$A$25,IF($B960="PARCELADO ATÉ 3X",$D960-($D960*TAXAS!$D$25))/3,IF($A960=TAXAS!$A$26,IF($B960="PARCELADO ATÉ 3X",$D960-($D960*TAXAS!$D$26))/3,IF($A960=TAXAS!$A$27,IF($B960="PARCELADO ATÉ 3X",$D960-($D960*TAXAS!$D$27))/3))))))))))))))))))))))))/1</f>
        <v>0</v>
      </c>
      <c r="H960" s="9">
        <f>IF($A960="VISA",IF($B960="PARCELADO ATÉ 6X",$D960-(D960*TAXAS!$E$4))/6,IF($A960="MASTER",IF($B960="PARCELADO ATÉ 6X",$D960-(D960*TAXAS!$E$5))/6,IF($A960="ELO",IF($B960="PARCELADO ATÉ 6X",$D960-(D960*TAXAS!$E$6))/6,IF($A960="HIPERCARD",IF($B960="PARCELADO ATÉ 6X",$D960-(D960*TAXAS!$E$7))/6,IF($A960="DINERS",IF($B960="PARCELADO ATÉ 6X",$D960-(D960*TAXAS!$E$8))/6,IF($A960="AMERICA EXPRESS",IF($B960="PARCELADO ATÉ 6X",$D960-(D960*TAXAS!$E$9))/6,IF($A960=TAXAS!$A$10,IF($B960="PARCELADO ATÉ 6X",$D960-($D960*TAXAS!$E$10))/6,IF($A960=TAXAS!$A$11,IF($B960="PARCELADO ATÉ 6X",$D960-($D960*TAXAS!$E$11))/6,IF($A960=TAXAS!$A$12,IF($B960="PARCELADO ATÉ 6X",$D960-($D960*TAXAS!$E$12))/6,IF($A960=TAXAS!$A$13,IF($B960="PARCELADO ATÉ 6X",$D960-($D960*TAXAS!$E$13))/6,IF($A960=TAXAS!$A$14,IF($B960="PARCELADO ATÉ 6X",$D960-($D960*TAXAS!$E$14))/6,IF($A960=TAXAS!$A$15,IF($B960="PARCELADO ATÉ 6X",$D960-($D960*TAXAS!$E$15))/6,IF($A960=TAXAS!$A$16,IF($B960="PARCELADO ATÉ 6X",$D960-($D960*TAXAS!$E$16))/6,IF($A960=TAXAS!$A$17,IF($B960="PARCELADO ATÉ 6X",$D960-($D960*TAXAS!$E$17))/6,IF($A960=TAXAS!$A$18,IF($B960="PARCELADO ATÉ 6X",$D960-($D960*TAXAS!$E$18))/6,IF($A960=TAXAS!$A$19,IF($B960="PARCELADO ATÉ 6X",$D960-($D960*TAXAS!$E$19))/6,IF($A960=TAXAS!$A$20,IF($B960="PARCELADO ATÉ 6X",$D960-($D960*TAXAS!$E$20))/6,IF($A960=TAXAS!$A$21,IF($B960="PARCELADO ATÉ 6X",$D960-($D960*TAXAS!$E$21))/6,IF($A960=TAXAS!$A$22,IF($B960="PARCELADO ATÉ 6X",$D960-($D960*TAXAS!$E$22))/6,IF($A960=TAXAS!$A$23,IF($B960="PARCELADO ATÉ 6X",$D960-($D960*TAXAS!$E$23))/6,IF($A960=TAXAS!$A$24,IF($B960="PARCELADO ATÉ 6X",$D960-($D960*TAXAS!$E$24))/6,IF($A960=TAXAS!$A$25,IF($B960="PARCELADO ATÉ 6X",$D960-($D960*TAXAS!$E$25))/6,IF($A960=TAXAS!$A$26,IF($B960="PARCELADO ATÉ 6X",$D960-($D960*TAXAS!$E$26))/6,IF($A960=TAXAS!$A$27,IF($B960="PARCELADO ATÉ 6X",$D960-($D960*TAXAS!$E$27))/6))))))))))))))))))))))))/1</f>
        <v>0</v>
      </c>
      <c r="I960" s="9">
        <f>IF($A960="VISA",IF($B960="PARCELADO ATÉ 12X",$D960-(D960*TAXAS!$F$4))/12,IF($A960="MASTER",IF($B960="PARCELADO ATÉ 12X",$D960-(D960*TAXAS!$F$5))/12,IF($A960="ELO",IF($B960="PARCELADO ATÉ 12X",$D960-(D960*TAXAS!$F$6))/12,IF($A960="HIPERCARD",IF($B960="PARCELADO ATÉ 12X",$D960-(D960*TAXAS!$F$7))/12,IF($A960="DINERS",IF($B960="PARCELADO ATÉ 12X",$D960-(D960*TAXAS!$F$8))/12,IF($A960="AMERICA EXPRESS",IF($B960="PARCELADO ATÉ 12X",$D960-(D960*TAXAS!$F$9))/12,IF($A960=TAXAS!$A$10,IF($B960="PARCELADO ATÉ 12X",$D960-($D960*TAXAS!$F$10))/12,IF($A960=TAXAS!$A$11,IF($B960="PARCELADO ATÉ 12X",$D960-($D960*TAXAS!$F$11))/12,IF($A960=TAXAS!$A$12,IF($B960="PARCELADO ATÉ 12X",$D960-($D960*TAXAS!$F$12))/12,IF($A960=TAXAS!$A$13,IF($B960="PARCELADO ATÉ 12X",$D960-($D960*TAXAS!$F$13))/12,IF($A960=TAXAS!$A$14,IF($B960="PARCELADO ATÉ 12X",$D960-($D960*TAXAS!$F$14))/12,IF($A960=TAXAS!$A$15,IF($B960="PARCELADO ATÉ 12X",$D960-($D960*TAXAS!$F$15))/12,IF($A960=TAXAS!$A$16,IF($B960="PARCELADO ATÉ 12X",$D960-($D960*TAXAS!$F$16))/12,IF($A960=TAXAS!$A$17,IF($B960="PARCELADO ATÉ 12X",$D960-($D960*TAXAS!$F$17))/12,IF($A960=TAXAS!$A$18,IF($B960="PARCELADO ATÉ 12X",$D960-($D960*TAXAS!$F$18))/12,IF($A960=TAXAS!$A$19,IF($B960="PARCELADO ATÉ 12X",$D960-($D960*TAXAS!$F$19))/12,IF($A960=TAXAS!$A$20,IF($B960="PARCELADO ATÉ 12X",$D960-($D960*TAXAS!$F$20))/12,IF($A960=TAXAS!$A$21,IF($B960="PARCELADO ATÉ 12X",$D960-($D960*TAXAS!$F$21))/12,IF($A960=TAXAS!$A$22,IF($B960="PARCELADO ATÉ 12X",$D960-($D960*TAXAS!$F$22))/12,IF($A960=TAXAS!$A$23,IF($B960="PARCELADO ATÉ 12X",$D960-($D960*TAXAS!$F$23))/12,IF($A960=TAXAS!$A$24,IF($B960="PARCELADO ATÉ 12X",$D960-($D960*TAXAS!$F$24))/12,IF($A960=TAXAS!$A$25,IF($B960="PARCELADO ATÉ 12X",$D960-($D960*TAXAS!$F$25))/12,IF($A960=TAXAS!$A$26,IF($B960="PARCELADO ATÉ 12X",$D960-($D960*TAXAS!$F$26))/12,IF($A960=TAXAS!$A$27,IF($B960="PARCELADO ATÉ 12X",$D960-($D960*TAXAS!$F$27))/12))))))))))))))))))))))))/1</f>
        <v>0</v>
      </c>
      <c r="J960" s="8">
        <f t="shared" si="0"/>
        <v>0</v>
      </c>
      <c r="K960" s="10" t="b">
        <f>IF($B960="PARCELADO ATÉ 3X",($D960-($D960*TAXAS!$D$4))-$J960)</f>
        <v>0</v>
      </c>
      <c r="L960" s="10" t="b">
        <f>IF($B960="PARCELADO ATÉ 6X",($D960-($D960*TAXAS!$E$4))-$J960)</f>
        <v>0</v>
      </c>
      <c r="M960" s="10" t="b">
        <f>IF($B960="PARCELADO ATÉ 12X",($D960-($D960*TAXAS!$F$4))-$J960)</f>
        <v>0</v>
      </c>
      <c r="N960" s="8">
        <f t="shared" si="1"/>
        <v>0</v>
      </c>
      <c r="O960" s="10">
        <f t="shared" si="2"/>
        <v>0</v>
      </c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spans="1:31" ht="15.75" customHeight="1" x14ac:dyDescent="0.2">
      <c r="A961" s="3"/>
      <c r="B961" s="5"/>
      <c r="C961" s="6"/>
      <c r="D961" s="42"/>
      <c r="E961" s="8">
        <f>IF($A961="VISA",IF($B961="DÉBITO",$D961-($D961*TAXAS!$B$4)),IF($A961="MASTER",IF($B961="DÉBITO",$D961-($D961*TAXAS!$B$5)),IF($A961="ELO", IF($B961="DÉBITO",$D961-($D961*TAXAS!$B$6)),IF($A961="HIPERCARD",IF($B961="DÉBITO",$D961-($D961*TAXAS!$B$7)),IF($A961="DINERS",IF($B961="DÉBITO",$D961-($D961*TAXAS!$B$8)),IF($A961="AMERICA EXPRESS",IF($B961="DÉBITO",$D961-($D961*TAXAS!$B$9)),IF($A961=TAXAS!$A$10,IF($B961="DÉBITO",$D961-($D961*TAXAS!$B$10)), IF($A961=TAXAS!$A$11,IF($B961="DÉBITO",$D961-($D961*TAXAS!$B$11)), IF($A961=TAXAS!$A$12,IF($B961="DÉBITO",$D961-($D961*TAXAS!$B$12)), IF($A961=TAXAS!$A$13,IF($B961="DÉBITO",$D961-($D961*TAXAS!$B$13)), IF($A961=TAXAS!$A$14,IF($B961="DÉBITO",$D961-($D961*TAXAS!$B$14)), IF($A961=TAXAS!$A$15,IF($B961="DÉBITO",$D961-($D961*TAXAS!$B$15)), IF($A961=TAXAS!$A$16,IF($B961="DÉBITO",$D961-($D961*TAXAS!$B$16)), IF($A961=TAXAS!$A$17,IF($B961="DÉBITO",$D961-($D961*TAXAS!$B$17)), IF($A961=TAXAS!$A$18,IF($B961="DÉBITO",$D961-($D961*TAXAS!$B$18)), IF($A961=TAXAS!$A$19,IF($B961="DÉBITO",$D961-($D961*TAXAS!$B$19)), IF($A961=TAXAS!$A$20,IF($B961="DÉBITO",$D961-($D961*TAXAS!$B$20)), IF($A961=TAXAS!$A$21,IF($B961="DÉBITO",$D961-($D961*TAXAS!$B$21)), IF($A961=TAXAS!$A$22,IF($B961="DÉBITO",$D961-($D961*TAXAS!$B$22)), IF($A961=TAXAS!$A$23,IF($B961="DÉBITO",$D961-($D961*TAXAS!$B$23)), IF($A961=TAXAS!$A$24,IF($B961="DÉBITO",$D961-($D961*TAXAS!$B$24)), IF($A961=TAXAS!$A$25,IF($B961="DÉBITO",$D961-($D961*TAXAS!$B$25)), IF($A961=TAXAS!$A$26,IF($B961="DÉBITO",$D961-($D961*TAXAS!$B$26)), IF($A961=TAXAS!$A$27,IF($B961="DÉBITO",$D961-($D961*TAXAS!$B$27))))))))))))))))))))))))))/1</f>
        <v>0</v>
      </c>
      <c r="F961" s="8">
        <f>IF($A961="VISA",IF($B961="CRÉDITO",$D961-($D961*TAXAS!$C$4)),IF($A961="MASTER",IF($B961="CRÉDITO",$D961-($D961*TAXAS!$C$5)),IF($A961="ELO", IF($B961="CRÉDITO",$D961-($D961*TAXAS!$C$6)),IF($A961="HIPERCARD",IF($B961="CRÉDITO",$D961-($D961*TAXAS!$C$7)),IF($A961="DINERS",IF($B961="CRÉDITO",$D961-($D961*TAXAS!$C$8)),IF($A961="AMERICA EXPRESS",IF($B961="CRÉDITO",$D961-($D961*TAXAS!$C$9)),IF($A961=TAXAS!$A$10,IF($B961="CRÉDITO",$D961-($D961*TAXAS!$C$10)), IF($A961=TAXAS!$A$11,IF($B961="CRÉDITO",$D961-($D961*TAXAS!$C$11)), IF($A961=TAXAS!$A$12,IF($B961="CRÉDITO",$D961-($D961*TAXAS!$C$12)), IF($A961=TAXAS!$A$13,IF($B961="CRÉDITO",$D961-($D961*TAXAS!$C$13)), IF($A961=TAXAS!$A$14,IF($B961="CRÉDITO",$D961-($D961*TAXAS!$C$14)), IF($A961=TAXAS!$A$15,IF($B961="CRÉDITO",$D961-($D961*TAXAS!$C$15)), IF($A961=TAXAS!$A$16,IF($B961="CRÉDITO",$D961-($D961*TAXAS!$C$16)), IF($A961=TAXAS!$A$17,IF($B961="CRÉDITO",$D961-($D961*TAXAS!$C$17)), IF($A961=TAXAS!$A$18,IF($B961="CRÉDITO",$D961-($D961*TAXAS!$C$18)), IF($A961=TAXAS!$A$19,IF($B961="CRÉDITO",$D961-($D961*TAXAS!$C$19)), IF($A961=TAXAS!$A$20,IF($B961="CRÉDITO",$D961-($D961*TAXAS!$C$20)), IF($A961=TAXAS!$A$21,IF($B961="CRÉDITO",$D961-($D961*TAXAS!$C$21)), IF($A961=TAXAS!$A$22,IF($B961="CRÉDITO",$D961-($D961*TAXAS!$C$22)), IF($A961=TAXAS!$A$23,IF($B961="CRÉDITO",$D961-($D961*TAXAS!$C$23)), IF($A961=TAXAS!$A$24,IF($B961="CRÉDITO",$D961-($D961*TAXAS!$C$24)), IF($A961=TAXAS!$A$25,IF($B961="CRÉDITO",$D961-($D961*TAXAS!$C$25)), IF($A961=TAXAS!$A$26,IF($B961="CRÉDITO",$D961-($D961*TAXAS!$C$26)), IF($A961=TAXAS!$A$27,IF($B961="CRÉDITO",$D961-($D961*TAXAS!$C$27))))))))))))))))))))))))))/1</f>
        <v>0</v>
      </c>
      <c r="G961" s="9">
        <f>IF($A961="VISA",IF($B961="PARCELADO ATÉ 3X",$D961-(D961*TAXAS!$D$4))/3,IF($A961="MASTER",IF($B961="PARCELADO ATÉ 3X",$D961-(D961*TAXAS!$D$5))/3,IF($A961="ELO",IF($B961="PARCELADO ATÉ 3X",$D961-(D961*TAXAS!$D$6))/3,IF($A961="HIPERCARD",IF($B961="PARCELADO ATÉ 3X",$D961-(D961*TAXAS!$D$7))/3,IF($A961="DINERS",IF($B961="PARCELADO ATÉ 3X",$D961-(D961*TAXAS!$D$8))/3,IF($A961="AMERICA EXPRESS",IF($B961="PARCELADO ATÉ 3X",$D961-(D961*TAXAS!$D$9))/3,IF($A961=TAXAS!$A$10,IF($B961="PARCELADO ATÉ 3X",$D961-($D961*TAXAS!$D$10))/3,IF($A961=TAXAS!$A$11,IF($B961="PARCELADO ATÉ 3X",$D961-($D961*TAXAS!$D$11))/3,IF($A961=TAXAS!$A$12,IF($B961="PARCELADO ATÉ 3X",$D961-($D961*TAXAS!$D$12))/3,IF($A961=TAXAS!$A$13,IF($B961="PARCELADO ATÉ 3X",$D961-($D961*TAXAS!$D$13))/3,IF($A961=TAXAS!$A$14,IF($B961="PARCELADO ATÉ 3X",$D961-($D961*TAXAS!$D$14))/3,IF($A961=TAXAS!$A$15,IF($B961="PARCELADO ATÉ 3X",$D961-($D961*TAXAS!$D$15))/3,IF($A961=TAXAS!$A$16,IF($B961="PARCELADO ATÉ 3X",$D961-($D961*TAXAS!$D$16))/3,IF($A961=TAXAS!$A$17,IF($B961="PARCELADO ATÉ 3X",$D961-($D961*TAXAS!$D$17))/3,IF($A961=TAXAS!$A$18,IF($B961="PARCELADO ATÉ 3X",$D961-($D961*TAXAS!$D$18))/3,IF($A961=TAXAS!$A$19,IF($B961="PARCELADO ATÉ 3X",$D961-($D961*TAXAS!$D$19))/3,IF($A961=TAXAS!$A$20,IF($B961="PARCELADO ATÉ 3X",$D961-($D961*TAXAS!$D$20))/3,IF($A961=TAXAS!$A$21,IF($B961="PARCELADO ATÉ 3X",$D961-($D961*TAXAS!$D$21))/3,IF($A961=TAXAS!$A$22,IF($B961="PARCELADO ATÉ 3X",$D961-($D961*TAXAS!$D$22))/3,IF($A961=TAXAS!$A$23,IF($B961="PARCELADO ATÉ 3X",$D961-($D961*TAXAS!$D$23))/3,IF($A961=TAXAS!$A$24,IF($B961="PARCELADO ATÉ 3X",$D961-($D961*TAXAS!$D$24))/3,IF($A961=TAXAS!$A$25,IF($B961="PARCELADO ATÉ 3X",$D961-($D961*TAXAS!$D$25))/3,IF($A961=TAXAS!$A$26,IF($B961="PARCELADO ATÉ 3X",$D961-($D961*TAXAS!$D$26))/3,IF($A961=TAXAS!$A$27,IF($B961="PARCELADO ATÉ 3X",$D961-($D961*TAXAS!$D$27))/3))))))))))))))))))))))))/1</f>
        <v>0</v>
      </c>
      <c r="H961" s="9">
        <f>IF($A961="VISA",IF($B961="PARCELADO ATÉ 6X",$D961-(D961*TAXAS!$E$4))/6,IF($A961="MASTER",IF($B961="PARCELADO ATÉ 6X",$D961-(D961*TAXAS!$E$5))/6,IF($A961="ELO",IF($B961="PARCELADO ATÉ 6X",$D961-(D961*TAXAS!$E$6))/6,IF($A961="HIPERCARD",IF($B961="PARCELADO ATÉ 6X",$D961-(D961*TAXAS!$E$7))/6,IF($A961="DINERS",IF($B961="PARCELADO ATÉ 6X",$D961-(D961*TAXAS!$E$8))/6,IF($A961="AMERICA EXPRESS",IF($B961="PARCELADO ATÉ 6X",$D961-(D961*TAXAS!$E$9))/6,IF($A961=TAXAS!$A$10,IF($B961="PARCELADO ATÉ 6X",$D961-($D961*TAXAS!$E$10))/6,IF($A961=TAXAS!$A$11,IF($B961="PARCELADO ATÉ 6X",$D961-($D961*TAXAS!$E$11))/6,IF($A961=TAXAS!$A$12,IF($B961="PARCELADO ATÉ 6X",$D961-($D961*TAXAS!$E$12))/6,IF($A961=TAXAS!$A$13,IF($B961="PARCELADO ATÉ 6X",$D961-($D961*TAXAS!$E$13))/6,IF($A961=TAXAS!$A$14,IF($B961="PARCELADO ATÉ 6X",$D961-($D961*TAXAS!$E$14))/6,IF($A961=TAXAS!$A$15,IF($B961="PARCELADO ATÉ 6X",$D961-($D961*TAXAS!$E$15))/6,IF($A961=TAXAS!$A$16,IF($B961="PARCELADO ATÉ 6X",$D961-($D961*TAXAS!$E$16))/6,IF($A961=TAXAS!$A$17,IF($B961="PARCELADO ATÉ 6X",$D961-($D961*TAXAS!$E$17))/6,IF($A961=TAXAS!$A$18,IF($B961="PARCELADO ATÉ 6X",$D961-($D961*TAXAS!$E$18))/6,IF($A961=TAXAS!$A$19,IF($B961="PARCELADO ATÉ 6X",$D961-($D961*TAXAS!$E$19))/6,IF($A961=TAXAS!$A$20,IF($B961="PARCELADO ATÉ 6X",$D961-($D961*TAXAS!$E$20))/6,IF($A961=TAXAS!$A$21,IF($B961="PARCELADO ATÉ 6X",$D961-($D961*TAXAS!$E$21))/6,IF($A961=TAXAS!$A$22,IF($B961="PARCELADO ATÉ 6X",$D961-($D961*TAXAS!$E$22))/6,IF($A961=TAXAS!$A$23,IF($B961="PARCELADO ATÉ 6X",$D961-($D961*TAXAS!$E$23))/6,IF($A961=TAXAS!$A$24,IF($B961="PARCELADO ATÉ 6X",$D961-($D961*TAXAS!$E$24))/6,IF($A961=TAXAS!$A$25,IF($B961="PARCELADO ATÉ 6X",$D961-($D961*TAXAS!$E$25))/6,IF($A961=TAXAS!$A$26,IF($B961="PARCELADO ATÉ 6X",$D961-($D961*TAXAS!$E$26))/6,IF($A961=TAXAS!$A$27,IF($B961="PARCELADO ATÉ 6X",$D961-($D961*TAXAS!$E$27))/6))))))))))))))))))))))))/1</f>
        <v>0</v>
      </c>
      <c r="I961" s="9">
        <f>IF($A961="VISA",IF($B961="PARCELADO ATÉ 12X",$D961-(D961*TAXAS!$F$4))/12,IF($A961="MASTER",IF($B961="PARCELADO ATÉ 12X",$D961-(D961*TAXAS!$F$5))/12,IF($A961="ELO",IF($B961="PARCELADO ATÉ 12X",$D961-(D961*TAXAS!$F$6))/12,IF($A961="HIPERCARD",IF($B961="PARCELADO ATÉ 12X",$D961-(D961*TAXAS!$F$7))/12,IF($A961="DINERS",IF($B961="PARCELADO ATÉ 12X",$D961-(D961*TAXAS!$F$8))/12,IF($A961="AMERICA EXPRESS",IF($B961="PARCELADO ATÉ 12X",$D961-(D961*TAXAS!$F$9))/12,IF($A961=TAXAS!$A$10,IF($B961="PARCELADO ATÉ 12X",$D961-($D961*TAXAS!$F$10))/12,IF($A961=TAXAS!$A$11,IF($B961="PARCELADO ATÉ 12X",$D961-($D961*TAXAS!$F$11))/12,IF($A961=TAXAS!$A$12,IF($B961="PARCELADO ATÉ 12X",$D961-($D961*TAXAS!$F$12))/12,IF($A961=TAXAS!$A$13,IF($B961="PARCELADO ATÉ 12X",$D961-($D961*TAXAS!$F$13))/12,IF($A961=TAXAS!$A$14,IF($B961="PARCELADO ATÉ 12X",$D961-($D961*TAXAS!$F$14))/12,IF($A961=TAXAS!$A$15,IF($B961="PARCELADO ATÉ 12X",$D961-($D961*TAXAS!$F$15))/12,IF($A961=TAXAS!$A$16,IF($B961="PARCELADO ATÉ 12X",$D961-($D961*TAXAS!$F$16))/12,IF($A961=TAXAS!$A$17,IF($B961="PARCELADO ATÉ 12X",$D961-($D961*TAXAS!$F$17))/12,IF($A961=TAXAS!$A$18,IF($B961="PARCELADO ATÉ 12X",$D961-($D961*TAXAS!$F$18))/12,IF($A961=TAXAS!$A$19,IF($B961="PARCELADO ATÉ 12X",$D961-($D961*TAXAS!$F$19))/12,IF($A961=TAXAS!$A$20,IF($B961="PARCELADO ATÉ 12X",$D961-($D961*TAXAS!$F$20))/12,IF($A961=TAXAS!$A$21,IF($B961="PARCELADO ATÉ 12X",$D961-($D961*TAXAS!$F$21))/12,IF($A961=TAXAS!$A$22,IF($B961="PARCELADO ATÉ 12X",$D961-($D961*TAXAS!$F$22))/12,IF($A961=TAXAS!$A$23,IF($B961="PARCELADO ATÉ 12X",$D961-($D961*TAXAS!$F$23))/12,IF($A961=TAXAS!$A$24,IF($B961="PARCELADO ATÉ 12X",$D961-($D961*TAXAS!$F$24))/12,IF($A961=TAXAS!$A$25,IF($B961="PARCELADO ATÉ 12X",$D961-($D961*TAXAS!$F$25))/12,IF($A961=TAXAS!$A$26,IF($B961="PARCELADO ATÉ 12X",$D961-($D961*TAXAS!$F$26))/12,IF($A961=TAXAS!$A$27,IF($B961="PARCELADO ATÉ 12X",$D961-($D961*TAXAS!$F$27))/12))))))))))))))))))))))))/1</f>
        <v>0</v>
      </c>
      <c r="J961" s="8">
        <f t="shared" si="0"/>
        <v>0</v>
      </c>
      <c r="K961" s="10" t="b">
        <f>IF($B961="PARCELADO ATÉ 3X",($D961-($D961*TAXAS!$D$4))-$J961)</f>
        <v>0</v>
      </c>
      <c r="L961" s="10" t="b">
        <f>IF($B961="PARCELADO ATÉ 6X",($D961-($D961*TAXAS!$E$4))-$J961)</f>
        <v>0</v>
      </c>
      <c r="M961" s="10" t="b">
        <f>IF($B961="PARCELADO ATÉ 12X",($D961-($D961*TAXAS!$F$4))-$J961)</f>
        <v>0</v>
      </c>
      <c r="N961" s="8">
        <f t="shared" si="1"/>
        <v>0</v>
      </c>
      <c r="O961" s="10">
        <f t="shared" si="2"/>
        <v>0</v>
      </c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spans="1:31" ht="15.75" customHeight="1" x14ac:dyDescent="0.2">
      <c r="A962" s="3"/>
      <c r="B962" s="5"/>
      <c r="C962" s="6"/>
      <c r="D962" s="42"/>
      <c r="E962" s="8">
        <f>IF($A962="VISA",IF($B962="DÉBITO",$D962-($D962*TAXAS!$B$4)),IF($A962="MASTER",IF($B962="DÉBITO",$D962-($D962*TAXAS!$B$5)),IF($A962="ELO", IF($B962="DÉBITO",$D962-($D962*TAXAS!$B$6)),IF($A962="HIPERCARD",IF($B962="DÉBITO",$D962-($D962*TAXAS!$B$7)),IF($A962="DINERS",IF($B962="DÉBITO",$D962-($D962*TAXAS!$B$8)),IF($A962="AMERICA EXPRESS",IF($B962="DÉBITO",$D962-($D962*TAXAS!$B$9)),IF($A962=TAXAS!$A$10,IF($B962="DÉBITO",$D962-($D962*TAXAS!$B$10)), IF($A962=TAXAS!$A$11,IF($B962="DÉBITO",$D962-($D962*TAXAS!$B$11)), IF($A962=TAXAS!$A$12,IF($B962="DÉBITO",$D962-($D962*TAXAS!$B$12)), IF($A962=TAXAS!$A$13,IF($B962="DÉBITO",$D962-($D962*TAXAS!$B$13)), IF($A962=TAXAS!$A$14,IF($B962="DÉBITO",$D962-($D962*TAXAS!$B$14)), IF($A962=TAXAS!$A$15,IF($B962="DÉBITO",$D962-($D962*TAXAS!$B$15)), IF($A962=TAXAS!$A$16,IF($B962="DÉBITO",$D962-($D962*TAXAS!$B$16)), IF($A962=TAXAS!$A$17,IF($B962="DÉBITO",$D962-($D962*TAXAS!$B$17)), IF($A962=TAXAS!$A$18,IF($B962="DÉBITO",$D962-($D962*TAXAS!$B$18)), IF($A962=TAXAS!$A$19,IF($B962="DÉBITO",$D962-($D962*TAXAS!$B$19)), IF($A962=TAXAS!$A$20,IF($B962="DÉBITO",$D962-($D962*TAXAS!$B$20)), IF($A962=TAXAS!$A$21,IF($B962="DÉBITO",$D962-($D962*TAXAS!$B$21)), IF($A962=TAXAS!$A$22,IF($B962="DÉBITO",$D962-($D962*TAXAS!$B$22)), IF($A962=TAXAS!$A$23,IF($B962="DÉBITO",$D962-($D962*TAXAS!$B$23)), IF($A962=TAXAS!$A$24,IF($B962="DÉBITO",$D962-($D962*TAXAS!$B$24)), IF($A962=TAXAS!$A$25,IF($B962="DÉBITO",$D962-($D962*TAXAS!$B$25)), IF($A962=TAXAS!$A$26,IF($B962="DÉBITO",$D962-($D962*TAXAS!$B$26)), IF($A962=TAXAS!$A$27,IF($B962="DÉBITO",$D962-($D962*TAXAS!$B$27))))))))))))))))))))))))))/1</f>
        <v>0</v>
      </c>
      <c r="F962" s="8">
        <f>IF($A962="VISA",IF($B962="CRÉDITO",$D962-($D962*TAXAS!$C$4)),IF($A962="MASTER",IF($B962="CRÉDITO",$D962-($D962*TAXAS!$C$5)),IF($A962="ELO", IF($B962="CRÉDITO",$D962-($D962*TAXAS!$C$6)),IF($A962="HIPERCARD",IF($B962="CRÉDITO",$D962-($D962*TAXAS!$C$7)),IF($A962="DINERS",IF($B962="CRÉDITO",$D962-($D962*TAXAS!$C$8)),IF($A962="AMERICA EXPRESS",IF($B962="CRÉDITO",$D962-($D962*TAXAS!$C$9)),IF($A962=TAXAS!$A$10,IF($B962="CRÉDITO",$D962-($D962*TAXAS!$C$10)), IF($A962=TAXAS!$A$11,IF($B962="CRÉDITO",$D962-($D962*TAXAS!$C$11)), IF($A962=TAXAS!$A$12,IF($B962="CRÉDITO",$D962-($D962*TAXAS!$C$12)), IF($A962=TAXAS!$A$13,IF($B962="CRÉDITO",$D962-($D962*TAXAS!$C$13)), IF($A962=TAXAS!$A$14,IF($B962="CRÉDITO",$D962-($D962*TAXAS!$C$14)), IF($A962=TAXAS!$A$15,IF($B962="CRÉDITO",$D962-($D962*TAXAS!$C$15)), IF($A962=TAXAS!$A$16,IF($B962="CRÉDITO",$D962-($D962*TAXAS!$C$16)), IF($A962=TAXAS!$A$17,IF($B962="CRÉDITO",$D962-($D962*TAXAS!$C$17)), IF($A962=TAXAS!$A$18,IF($B962="CRÉDITO",$D962-($D962*TAXAS!$C$18)), IF($A962=TAXAS!$A$19,IF($B962="CRÉDITO",$D962-($D962*TAXAS!$C$19)), IF($A962=TAXAS!$A$20,IF($B962="CRÉDITO",$D962-($D962*TAXAS!$C$20)), IF($A962=TAXAS!$A$21,IF($B962="CRÉDITO",$D962-($D962*TAXAS!$C$21)), IF($A962=TAXAS!$A$22,IF($B962="CRÉDITO",$D962-($D962*TAXAS!$C$22)), IF($A962=TAXAS!$A$23,IF($B962="CRÉDITO",$D962-($D962*TAXAS!$C$23)), IF($A962=TAXAS!$A$24,IF($B962="CRÉDITO",$D962-($D962*TAXAS!$C$24)), IF($A962=TAXAS!$A$25,IF($B962="CRÉDITO",$D962-($D962*TAXAS!$C$25)), IF($A962=TAXAS!$A$26,IF($B962="CRÉDITO",$D962-($D962*TAXAS!$C$26)), IF($A962=TAXAS!$A$27,IF($B962="CRÉDITO",$D962-($D962*TAXAS!$C$27))))))))))))))))))))))))))/1</f>
        <v>0</v>
      </c>
      <c r="G962" s="9">
        <f>IF($A962="VISA",IF($B962="PARCELADO ATÉ 3X",$D962-(D962*TAXAS!$D$4))/3,IF($A962="MASTER",IF($B962="PARCELADO ATÉ 3X",$D962-(D962*TAXAS!$D$5))/3,IF($A962="ELO",IF($B962="PARCELADO ATÉ 3X",$D962-(D962*TAXAS!$D$6))/3,IF($A962="HIPERCARD",IF($B962="PARCELADO ATÉ 3X",$D962-(D962*TAXAS!$D$7))/3,IF($A962="DINERS",IF($B962="PARCELADO ATÉ 3X",$D962-(D962*TAXAS!$D$8))/3,IF($A962="AMERICA EXPRESS",IF($B962="PARCELADO ATÉ 3X",$D962-(D962*TAXAS!$D$9))/3,IF($A962=TAXAS!$A$10,IF($B962="PARCELADO ATÉ 3X",$D962-($D962*TAXAS!$D$10))/3,IF($A962=TAXAS!$A$11,IF($B962="PARCELADO ATÉ 3X",$D962-($D962*TAXAS!$D$11))/3,IF($A962=TAXAS!$A$12,IF($B962="PARCELADO ATÉ 3X",$D962-($D962*TAXAS!$D$12))/3,IF($A962=TAXAS!$A$13,IF($B962="PARCELADO ATÉ 3X",$D962-($D962*TAXAS!$D$13))/3,IF($A962=TAXAS!$A$14,IF($B962="PARCELADO ATÉ 3X",$D962-($D962*TAXAS!$D$14))/3,IF($A962=TAXAS!$A$15,IF($B962="PARCELADO ATÉ 3X",$D962-($D962*TAXAS!$D$15))/3,IF($A962=TAXAS!$A$16,IF($B962="PARCELADO ATÉ 3X",$D962-($D962*TAXAS!$D$16))/3,IF($A962=TAXAS!$A$17,IF($B962="PARCELADO ATÉ 3X",$D962-($D962*TAXAS!$D$17))/3,IF($A962=TAXAS!$A$18,IF($B962="PARCELADO ATÉ 3X",$D962-($D962*TAXAS!$D$18))/3,IF($A962=TAXAS!$A$19,IF($B962="PARCELADO ATÉ 3X",$D962-($D962*TAXAS!$D$19))/3,IF($A962=TAXAS!$A$20,IF($B962="PARCELADO ATÉ 3X",$D962-($D962*TAXAS!$D$20))/3,IF($A962=TAXAS!$A$21,IF($B962="PARCELADO ATÉ 3X",$D962-($D962*TAXAS!$D$21))/3,IF($A962=TAXAS!$A$22,IF($B962="PARCELADO ATÉ 3X",$D962-($D962*TAXAS!$D$22))/3,IF($A962=TAXAS!$A$23,IF($B962="PARCELADO ATÉ 3X",$D962-($D962*TAXAS!$D$23))/3,IF($A962=TAXAS!$A$24,IF($B962="PARCELADO ATÉ 3X",$D962-($D962*TAXAS!$D$24))/3,IF($A962=TAXAS!$A$25,IF($B962="PARCELADO ATÉ 3X",$D962-($D962*TAXAS!$D$25))/3,IF($A962=TAXAS!$A$26,IF($B962="PARCELADO ATÉ 3X",$D962-($D962*TAXAS!$D$26))/3,IF($A962=TAXAS!$A$27,IF($B962="PARCELADO ATÉ 3X",$D962-($D962*TAXAS!$D$27))/3))))))))))))))))))))))))/1</f>
        <v>0</v>
      </c>
      <c r="H962" s="9">
        <f>IF($A962="VISA",IF($B962="PARCELADO ATÉ 6X",$D962-(D962*TAXAS!$E$4))/6,IF($A962="MASTER",IF($B962="PARCELADO ATÉ 6X",$D962-(D962*TAXAS!$E$5))/6,IF($A962="ELO",IF($B962="PARCELADO ATÉ 6X",$D962-(D962*TAXAS!$E$6))/6,IF($A962="HIPERCARD",IF($B962="PARCELADO ATÉ 6X",$D962-(D962*TAXAS!$E$7))/6,IF($A962="DINERS",IF($B962="PARCELADO ATÉ 6X",$D962-(D962*TAXAS!$E$8))/6,IF($A962="AMERICA EXPRESS",IF($B962="PARCELADO ATÉ 6X",$D962-(D962*TAXAS!$E$9))/6,IF($A962=TAXAS!$A$10,IF($B962="PARCELADO ATÉ 6X",$D962-($D962*TAXAS!$E$10))/6,IF($A962=TAXAS!$A$11,IF($B962="PARCELADO ATÉ 6X",$D962-($D962*TAXAS!$E$11))/6,IF($A962=TAXAS!$A$12,IF($B962="PARCELADO ATÉ 6X",$D962-($D962*TAXAS!$E$12))/6,IF($A962=TAXAS!$A$13,IF($B962="PARCELADO ATÉ 6X",$D962-($D962*TAXAS!$E$13))/6,IF($A962=TAXAS!$A$14,IF($B962="PARCELADO ATÉ 6X",$D962-($D962*TAXAS!$E$14))/6,IF($A962=TAXAS!$A$15,IF($B962="PARCELADO ATÉ 6X",$D962-($D962*TAXAS!$E$15))/6,IF($A962=TAXAS!$A$16,IF($B962="PARCELADO ATÉ 6X",$D962-($D962*TAXAS!$E$16))/6,IF($A962=TAXAS!$A$17,IF($B962="PARCELADO ATÉ 6X",$D962-($D962*TAXAS!$E$17))/6,IF($A962=TAXAS!$A$18,IF($B962="PARCELADO ATÉ 6X",$D962-($D962*TAXAS!$E$18))/6,IF($A962=TAXAS!$A$19,IF($B962="PARCELADO ATÉ 6X",$D962-($D962*TAXAS!$E$19))/6,IF($A962=TAXAS!$A$20,IF($B962="PARCELADO ATÉ 6X",$D962-($D962*TAXAS!$E$20))/6,IF($A962=TAXAS!$A$21,IF($B962="PARCELADO ATÉ 6X",$D962-($D962*TAXAS!$E$21))/6,IF($A962=TAXAS!$A$22,IF($B962="PARCELADO ATÉ 6X",$D962-($D962*TAXAS!$E$22))/6,IF($A962=TAXAS!$A$23,IF($B962="PARCELADO ATÉ 6X",$D962-($D962*TAXAS!$E$23))/6,IF($A962=TAXAS!$A$24,IF($B962="PARCELADO ATÉ 6X",$D962-($D962*TAXAS!$E$24))/6,IF($A962=TAXAS!$A$25,IF($B962="PARCELADO ATÉ 6X",$D962-($D962*TAXAS!$E$25))/6,IF($A962=TAXAS!$A$26,IF($B962="PARCELADO ATÉ 6X",$D962-($D962*TAXAS!$E$26))/6,IF($A962=TAXAS!$A$27,IF($B962="PARCELADO ATÉ 6X",$D962-($D962*TAXAS!$E$27))/6))))))))))))))))))))))))/1</f>
        <v>0</v>
      </c>
      <c r="I962" s="9">
        <f>IF($A962="VISA",IF($B962="PARCELADO ATÉ 12X",$D962-(D962*TAXAS!$F$4))/12,IF($A962="MASTER",IF($B962="PARCELADO ATÉ 12X",$D962-(D962*TAXAS!$F$5))/12,IF($A962="ELO",IF($B962="PARCELADO ATÉ 12X",$D962-(D962*TAXAS!$F$6))/12,IF($A962="HIPERCARD",IF($B962="PARCELADO ATÉ 12X",$D962-(D962*TAXAS!$F$7))/12,IF($A962="DINERS",IF($B962="PARCELADO ATÉ 12X",$D962-(D962*TAXAS!$F$8))/12,IF($A962="AMERICA EXPRESS",IF($B962="PARCELADO ATÉ 12X",$D962-(D962*TAXAS!$F$9))/12,IF($A962=TAXAS!$A$10,IF($B962="PARCELADO ATÉ 12X",$D962-($D962*TAXAS!$F$10))/12,IF($A962=TAXAS!$A$11,IF($B962="PARCELADO ATÉ 12X",$D962-($D962*TAXAS!$F$11))/12,IF($A962=TAXAS!$A$12,IF($B962="PARCELADO ATÉ 12X",$D962-($D962*TAXAS!$F$12))/12,IF($A962=TAXAS!$A$13,IF($B962="PARCELADO ATÉ 12X",$D962-($D962*TAXAS!$F$13))/12,IF($A962=TAXAS!$A$14,IF($B962="PARCELADO ATÉ 12X",$D962-($D962*TAXAS!$F$14))/12,IF($A962=TAXAS!$A$15,IF($B962="PARCELADO ATÉ 12X",$D962-($D962*TAXAS!$F$15))/12,IF($A962=TAXAS!$A$16,IF($B962="PARCELADO ATÉ 12X",$D962-($D962*TAXAS!$F$16))/12,IF($A962=TAXAS!$A$17,IF($B962="PARCELADO ATÉ 12X",$D962-($D962*TAXAS!$F$17))/12,IF($A962=TAXAS!$A$18,IF($B962="PARCELADO ATÉ 12X",$D962-($D962*TAXAS!$F$18))/12,IF($A962=TAXAS!$A$19,IF($B962="PARCELADO ATÉ 12X",$D962-($D962*TAXAS!$F$19))/12,IF($A962=TAXAS!$A$20,IF($B962="PARCELADO ATÉ 12X",$D962-($D962*TAXAS!$F$20))/12,IF($A962=TAXAS!$A$21,IF($B962="PARCELADO ATÉ 12X",$D962-($D962*TAXAS!$F$21))/12,IF($A962=TAXAS!$A$22,IF($B962="PARCELADO ATÉ 12X",$D962-($D962*TAXAS!$F$22))/12,IF($A962=TAXAS!$A$23,IF($B962="PARCELADO ATÉ 12X",$D962-($D962*TAXAS!$F$23))/12,IF($A962=TAXAS!$A$24,IF($B962="PARCELADO ATÉ 12X",$D962-($D962*TAXAS!$F$24))/12,IF($A962=TAXAS!$A$25,IF($B962="PARCELADO ATÉ 12X",$D962-($D962*TAXAS!$F$25))/12,IF($A962=TAXAS!$A$26,IF($B962="PARCELADO ATÉ 12X",$D962-($D962*TAXAS!$F$26))/12,IF($A962=TAXAS!$A$27,IF($B962="PARCELADO ATÉ 12X",$D962-($D962*TAXAS!$F$27))/12))))))))))))))))))))))))/1</f>
        <v>0</v>
      </c>
      <c r="J962" s="8">
        <f t="shared" si="0"/>
        <v>0</v>
      </c>
      <c r="K962" s="10" t="b">
        <f>IF($B962="PARCELADO ATÉ 3X",($D962-($D962*TAXAS!$D$4))-$J962)</f>
        <v>0</v>
      </c>
      <c r="L962" s="10" t="b">
        <f>IF($B962="PARCELADO ATÉ 6X",($D962-($D962*TAXAS!$E$4))-$J962)</f>
        <v>0</v>
      </c>
      <c r="M962" s="10" t="b">
        <f>IF($B962="PARCELADO ATÉ 12X",($D962-($D962*TAXAS!$F$4))-$J962)</f>
        <v>0</v>
      </c>
      <c r="N962" s="8">
        <f t="shared" si="1"/>
        <v>0</v>
      </c>
      <c r="O962" s="10">
        <f t="shared" si="2"/>
        <v>0</v>
      </c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spans="1:31" ht="15.75" customHeight="1" x14ac:dyDescent="0.2">
      <c r="A963" s="3"/>
      <c r="B963" s="5"/>
      <c r="C963" s="6"/>
      <c r="D963" s="42"/>
      <c r="E963" s="8">
        <f>IF($A963="VISA",IF($B963="DÉBITO",$D963-($D963*TAXAS!$B$4)),IF($A963="MASTER",IF($B963="DÉBITO",$D963-($D963*TAXAS!$B$5)),IF($A963="ELO", IF($B963="DÉBITO",$D963-($D963*TAXAS!$B$6)),IF($A963="HIPERCARD",IF($B963="DÉBITO",$D963-($D963*TAXAS!$B$7)),IF($A963="DINERS",IF($B963="DÉBITO",$D963-($D963*TAXAS!$B$8)),IF($A963="AMERICA EXPRESS",IF($B963="DÉBITO",$D963-($D963*TAXAS!$B$9)),IF($A963=TAXAS!$A$10,IF($B963="DÉBITO",$D963-($D963*TAXAS!$B$10)), IF($A963=TAXAS!$A$11,IF($B963="DÉBITO",$D963-($D963*TAXAS!$B$11)), IF($A963=TAXAS!$A$12,IF($B963="DÉBITO",$D963-($D963*TAXAS!$B$12)), IF($A963=TAXAS!$A$13,IF($B963="DÉBITO",$D963-($D963*TAXAS!$B$13)), IF($A963=TAXAS!$A$14,IF($B963="DÉBITO",$D963-($D963*TAXAS!$B$14)), IF($A963=TAXAS!$A$15,IF($B963="DÉBITO",$D963-($D963*TAXAS!$B$15)), IF($A963=TAXAS!$A$16,IF($B963="DÉBITO",$D963-($D963*TAXAS!$B$16)), IF($A963=TAXAS!$A$17,IF($B963="DÉBITO",$D963-($D963*TAXAS!$B$17)), IF($A963=TAXAS!$A$18,IF($B963="DÉBITO",$D963-($D963*TAXAS!$B$18)), IF($A963=TAXAS!$A$19,IF($B963="DÉBITO",$D963-($D963*TAXAS!$B$19)), IF($A963=TAXAS!$A$20,IF($B963="DÉBITO",$D963-($D963*TAXAS!$B$20)), IF($A963=TAXAS!$A$21,IF($B963="DÉBITO",$D963-($D963*TAXAS!$B$21)), IF($A963=TAXAS!$A$22,IF($B963="DÉBITO",$D963-($D963*TAXAS!$B$22)), IF($A963=TAXAS!$A$23,IF($B963="DÉBITO",$D963-($D963*TAXAS!$B$23)), IF($A963=TAXAS!$A$24,IF($B963="DÉBITO",$D963-($D963*TAXAS!$B$24)), IF($A963=TAXAS!$A$25,IF($B963="DÉBITO",$D963-($D963*TAXAS!$B$25)), IF($A963=TAXAS!$A$26,IF($B963="DÉBITO",$D963-($D963*TAXAS!$B$26)), IF($A963=TAXAS!$A$27,IF($B963="DÉBITO",$D963-($D963*TAXAS!$B$27))))))))))))))))))))))))))/1</f>
        <v>0</v>
      </c>
      <c r="F963" s="8">
        <f>IF($A963="VISA",IF($B963="CRÉDITO",$D963-($D963*TAXAS!$C$4)),IF($A963="MASTER",IF($B963="CRÉDITO",$D963-($D963*TAXAS!$C$5)),IF($A963="ELO", IF($B963="CRÉDITO",$D963-($D963*TAXAS!$C$6)),IF($A963="HIPERCARD",IF($B963="CRÉDITO",$D963-($D963*TAXAS!$C$7)),IF($A963="DINERS",IF($B963="CRÉDITO",$D963-($D963*TAXAS!$C$8)),IF($A963="AMERICA EXPRESS",IF($B963="CRÉDITO",$D963-($D963*TAXAS!$C$9)),IF($A963=TAXAS!$A$10,IF($B963="CRÉDITO",$D963-($D963*TAXAS!$C$10)), IF($A963=TAXAS!$A$11,IF($B963="CRÉDITO",$D963-($D963*TAXAS!$C$11)), IF($A963=TAXAS!$A$12,IF($B963="CRÉDITO",$D963-($D963*TAXAS!$C$12)), IF($A963=TAXAS!$A$13,IF($B963="CRÉDITO",$D963-($D963*TAXAS!$C$13)), IF($A963=TAXAS!$A$14,IF($B963="CRÉDITO",$D963-($D963*TAXAS!$C$14)), IF($A963=TAXAS!$A$15,IF($B963="CRÉDITO",$D963-($D963*TAXAS!$C$15)), IF($A963=TAXAS!$A$16,IF($B963="CRÉDITO",$D963-($D963*TAXAS!$C$16)), IF($A963=TAXAS!$A$17,IF($B963="CRÉDITO",$D963-($D963*TAXAS!$C$17)), IF($A963=TAXAS!$A$18,IF($B963="CRÉDITO",$D963-($D963*TAXAS!$C$18)), IF($A963=TAXAS!$A$19,IF($B963="CRÉDITO",$D963-($D963*TAXAS!$C$19)), IF($A963=TAXAS!$A$20,IF($B963="CRÉDITO",$D963-($D963*TAXAS!$C$20)), IF($A963=TAXAS!$A$21,IF($B963="CRÉDITO",$D963-($D963*TAXAS!$C$21)), IF($A963=TAXAS!$A$22,IF($B963="CRÉDITO",$D963-($D963*TAXAS!$C$22)), IF($A963=TAXAS!$A$23,IF($B963="CRÉDITO",$D963-($D963*TAXAS!$C$23)), IF($A963=TAXAS!$A$24,IF($B963="CRÉDITO",$D963-($D963*TAXAS!$C$24)), IF($A963=TAXAS!$A$25,IF($B963="CRÉDITO",$D963-($D963*TAXAS!$C$25)), IF($A963=TAXAS!$A$26,IF($B963="CRÉDITO",$D963-($D963*TAXAS!$C$26)), IF($A963=TAXAS!$A$27,IF($B963="CRÉDITO",$D963-($D963*TAXAS!$C$27))))))))))))))))))))))))))/1</f>
        <v>0</v>
      </c>
      <c r="G963" s="9">
        <f>IF($A963="VISA",IF($B963="PARCELADO ATÉ 3X",$D963-(D963*TAXAS!$D$4))/3,IF($A963="MASTER",IF($B963="PARCELADO ATÉ 3X",$D963-(D963*TAXAS!$D$5))/3,IF($A963="ELO",IF($B963="PARCELADO ATÉ 3X",$D963-(D963*TAXAS!$D$6))/3,IF($A963="HIPERCARD",IF($B963="PARCELADO ATÉ 3X",$D963-(D963*TAXAS!$D$7))/3,IF($A963="DINERS",IF($B963="PARCELADO ATÉ 3X",$D963-(D963*TAXAS!$D$8))/3,IF($A963="AMERICA EXPRESS",IF($B963="PARCELADO ATÉ 3X",$D963-(D963*TAXAS!$D$9))/3,IF($A963=TAXAS!$A$10,IF($B963="PARCELADO ATÉ 3X",$D963-($D963*TAXAS!$D$10))/3,IF($A963=TAXAS!$A$11,IF($B963="PARCELADO ATÉ 3X",$D963-($D963*TAXAS!$D$11))/3,IF($A963=TAXAS!$A$12,IF($B963="PARCELADO ATÉ 3X",$D963-($D963*TAXAS!$D$12))/3,IF($A963=TAXAS!$A$13,IF($B963="PARCELADO ATÉ 3X",$D963-($D963*TAXAS!$D$13))/3,IF($A963=TAXAS!$A$14,IF($B963="PARCELADO ATÉ 3X",$D963-($D963*TAXAS!$D$14))/3,IF($A963=TAXAS!$A$15,IF($B963="PARCELADO ATÉ 3X",$D963-($D963*TAXAS!$D$15))/3,IF($A963=TAXAS!$A$16,IF($B963="PARCELADO ATÉ 3X",$D963-($D963*TAXAS!$D$16))/3,IF($A963=TAXAS!$A$17,IF($B963="PARCELADO ATÉ 3X",$D963-($D963*TAXAS!$D$17))/3,IF($A963=TAXAS!$A$18,IF($B963="PARCELADO ATÉ 3X",$D963-($D963*TAXAS!$D$18))/3,IF($A963=TAXAS!$A$19,IF($B963="PARCELADO ATÉ 3X",$D963-($D963*TAXAS!$D$19))/3,IF($A963=TAXAS!$A$20,IF($B963="PARCELADO ATÉ 3X",$D963-($D963*TAXAS!$D$20))/3,IF($A963=TAXAS!$A$21,IF($B963="PARCELADO ATÉ 3X",$D963-($D963*TAXAS!$D$21))/3,IF($A963=TAXAS!$A$22,IF($B963="PARCELADO ATÉ 3X",$D963-($D963*TAXAS!$D$22))/3,IF($A963=TAXAS!$A$23,IF($B963="PARCELADO ATÉ 3X",$D963-($D963*TAXAS!$D$23))/3,IF($A963=TAXAS!$A$24,IF($B963="PARCELADO ATÉ 3X",$D963-($D963*TAXAS!$D$24))/3,IF($A963=TAXAS!$A$25,IF($B963="PARCELADO ATÉ 3X",$D963-($D963*TAXAS!$D$25))/3,IF($A963=TAXAS!$A$26,IF($B963="PARCELADO ATÉ 3X",$D963-($D963*TAXAS!$D$26))/3,IF($A963=TAXAS!$A$27,IF($B963="PARCELADO ATÉ 3X",$D963-($D963*TAXAS!$D$27))/3))))))))))))))))))))))))/1</f>
        <v>0</v>
      </c>
      <c r="H963" s="9">
        <f>IF($A963="VISA",IF($B963="PARCELADO ATÉ 6X",$D963-(D963*TAXAS!$E$4))/6,IF($A963="MASTER",IF($B963="PARCELADO ATÉ 6X",$D963-(D963*TAXAS!$E$5))/6,IF($A963="ELO",IF($B963="PARCELADO ATÉ 6X",$D963-(D963*TAXAS!$E$6))/6,IF($A963="HIPERCARD",IF($B963="PARCELADO ATÉ 6X",$D963-(D963*TAXAS!$E$7))/6,IF($A963="DINERS",IF($B963="PARCELADO ATÉ 6X",$D963-(D963*TAXAS!$E$8))/6,IF($A963="AMERICA EXPRESS",IF($B963="PARCELADO ATÉ 6X",$D963-(D963*TAXAS!$E$9))/6,IF($A963=TAXAS!$A$10,IF($B963="PARCELADO ATÉ 6X",$D963-($D963*TAXAS!$E$10))/6,IF($A963=TAXAS!$A$11,IF($B963="PARCELADO ATÉ 6X",$D963-($D963*TAXAS!$E$11))/6,IF($A963=TAXAS!$A$12,IF($B963="PARCELADO ATÉ 6X",$D963-($D963*TAXAS!$E$12))/6,IF($A963=TAXAS!$A$13,IF($B963="PARCELADO ATÉ 6X",$D963-($D963*TAXAS!$E$13))/6,IF($A963=TAXAS!$A$14,IF($B963="PARCELADO ATÉ 6X",$D963-($D963*TAXAS!$E$14))/6,IF($A963=TAXAS!$A$15,IF($B963="PARCELADO ATÉ 6X",$D963-($D963*TAXAS!$E$15))/6,IF($A963=TAXAS!$A$16,IF($B963="PARCELADO ATÉ 6X",$D963-($D963*TAXAS!$E$16))/6,IF($A963=TAXAS!$A$17,IF($B963="PARCELADO ATÉ 6X",$D963-($D963*TAXAS!$E$17))/6,IF($A963=TAXAS!$A$18,IF($B963="PARCELADO ATÉ 6X",$D963-($D963*TAXAS!$E$18))/6,IF($A963=TAXAS!$A$19,IF($B963="PARCELADO ATÉ 6X",$D963-($D963*TAXAS!$E$19))/6,IF($A963=TAXAS!$A$20,IF($B963="PARCELADO ATÉ 6X",$D963-($D963*TAXAS!$E$20))/6,IF($A963=TAXAS!$A$21,IF($B963="PARCELADO ATÉ 6X",$D963-($D963*TAXAS!$E$21))/6,IF($A963=TAXAS!$A$22,IF($B963="PARCELADO ATÉ 6X",$D963-($D963*TAXAS!$E$22))/6,IF($A963=TAXAS!$A$23,IF($B963="PARCELADO ATÉ 6X",$D963-($D963*TAXAS!$E$23))/6,IF($A963=TAXAS!$A$24,IF($B963="PARCELADO ATÉ 6X",$D963-($D963*TAXAS!$E$24))/6,IF($A963=TAXAS!$A$25,IF($B963="PARCELADO ATÉ 6X",$D963-($D963*TAXAS!$E$25))/6,IF($A963=TAXAS!$A$26,IF($B963="PARCELADO ATÉ 6X",$D963-($D963*TAXAS!$E$26))/6,IF($A963=TAXAS!$A$27,IF($B963="PARCELADO ATÉ 6X",$D963-($D963*TAXAS!$E$27))/6))))))))))))))))))))))))/1</f>
        <v>0</v>
      </c>
      <c r="I963" s="9">
        <f>IF($A963="VISA",IF($B963="PARCELADO ATÉ 12X",$D963-(D963*TAXAS!$F$4))/12,IF($A963="MASTER",IF($B963="PARCELADO ATÉ 12X",$D963-(D963*TAXAS!$F$5))/12,IF($A963="ELO",IF($B963="PARCELADO ATÉ 12X",$D963-(D963*TAXAS!$F$6))/12,IF($A963="HIPERCARD",IF($B963="PARCELADO ATÉ 12X",$D963-(D963*TAXAS!$F$7))/12,IF($A963="DINERS",IF($B963="PARCELADO ATÉ 12X",$D963-(D963*TAXAS!$F$8))/12,IF($A963="AMERICA EXPRESS",IF($B963="PARCELADO ATÉ 12X",$D963-(D963*TAXAS!$F$9))/12,IF($A963=TAXAS!$A$10,IF($B963="PARCELADO ATÉ 12X",$D963-($D963*TAXAS!$F$10))/12,IF($A963=TAXAS!$A$11,IF($B963="PARCELADO ATÉ 12X",$D963-($D963*TAXAS!$F$11))/12,IF($A963=TAXAS!$A$12,IF($B963="PARCELADO ATÉ 12X",$D963-($D963*TAXAS!$F$12))/12,IF($A963=TAXAS!$A$13,IF($B963="PARCELADO ATÉ 12X",$D963-($D963*TAXAS!$F$13))/12,IF($A963=TAXAS!$A$14,IF($B963="PARCELADO ATÉ 12X",$D963-($D963*TAXAS!$F$14))/12,IF($A963=TAXAS!$A$15,IF($B963="PARCELADO ATÉ 12X",$D963-($D963*TAXAS!$F$15))/12,IF($A963=TAXAS!$A$16,IF($B963="PARCELADO ATÉ 12X",$D963-($D963*TAXAS!$F$16))/12,IF($A963=TAXAS!$A$17,IF($B963="PARCELADO ATÉ 12X",$D963-($D963*TAXAS!$F$17))/12,IF($A963=TAXAS!$A$18,IF($B963="PARCELADO ATÉ 12X",$D963-($D963*TAXAS!$F$18))/12,IF($A963=TAXAS!$A$19,IF($B963="PARCELADO ATÉ 12X",$D963-($D963*TAXAS!$F$19))/12,IF($A963=TAXAS!$A$20,IF($B963="PARCELADO ATÉ 12X",$D963-($D963*TAXAS!$F$20))/12,IF($A963=TAXAS!$A$21,IF($B963="PARCELADO ATÉ 12X",$D963-($D963*TAXAS!$F$21))/12,IF($A963=TAXAS!$A$22,IF($B963="PARCELADO ATÉ 12X",$D963-($D963*TAXAS!$F$22))/12,IF($A963=TAXAS!$A$23,IF($B963="PARCELADO ATÉ 12X",$D963-($D963*TAXAS!$F$23))/12,IF($A963=TAXAS!$A$24,IF($B963="PARCELADO ATÉ 12X",$D963-($D963*TAXAS!$F$24))/12,IF($A963=TAXAS!$A$25,IF($B963="PARCELADO ATÉ 12X",$D963-($D963*TAXAS!$F$25))/12,IF($A963=TAXAS!$A$26,IF($B963="PARCELADO ATÉ 12X",$D963-($D963*TAXAS!$F$26))/12,IF($A963=TAXAS!$A$27,IF($B963="PARCELADO ATÉ 12X",$D963-($D963*TAXAS!$F$27))/12))))))))))))))))))))))))/1</f>
        <v>0</v>
      </c>
      <c r="J963" s="8">
        <f t="shared" si="0"/>
        <v>0</v>
      </c>
      <c r="K963" s="10" t="b">
        <f>IF($B963="PARCELADO ATÉ 3X",($D963-($D963*TAXAS!$D$4))-$J963)</f>
        <v>0</v>
      </c>
      <c r="L963" s="10" t="b">
        <f>IF($B963="PARCELADO ATÉ 6X",($D963-($D963*TAXAS!$E$4))-$J963)</f>
        <v>0</v>
      </c>
      <c r="M963" s="10" t="b">
        <f>IF($B963="PARCELADO ATÉ 12X",($D963-($D963*TAXAS!$F$4))-$J963)</f>
        <v>0</v>
      </c>
      <c r="N963" s="8">
        <f t="shared" si="1"/>
        <v>0</v>
      </c>
      <c r="O963" s="10">
        <f t="shared" si="2"/>
        <v>0</v>
      </c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spans="1:31" ht="15.75" customHeight="1" x14ac:dyDescent="0.2">
      <c r="A964" s="3"/>
      <c r="B964" s="5"/>
      <c r="C964" s="6"/>
      <c r="D964" s="42"/>
      <c r="E964" s="8">
        <f>IF($A964="VISA",IF($B964="DÉBITO",$D964-($D964*TAXAS!$B$4)),IF($A964="MASTER",IF($B964="DÉBITO",$D964-($D964*TAXAS!$B$5)),IF($A964="ELO", IF($B964="DÉBITO",$D964-($D964*TAXAS!$B$6)),IF($A964="HIPERCARD",IF($B964="DÉBITO",$D964-($D964*TAXAS!$B$7)),IF($A964="DINERS",IF($B964="DÉBITO",$D964-($D964*TAXAS!$B$8)),IF($A964="AMERICA EXPRESS",IF($B964="DÉBITO",$D964-($D964*TAXAS!$B$9)),IF($A964=TAXAS!$A$10,IF($B964="DÉBITO",$D964-($D964*TAXAS!$B$10)), IF($A964=TAXAS!$A$11,IF($B964="DÉBITO",$D964-($D964*TAXAS!$B$11)), IF($A964=TAXAS!$A$12,IF($B964="DÉBITO",$D964-($D964*TAXAS!$B$12)), IF($A964=TAXAS!$A$13,IF($B964="DÉBITO",$D964-($D964*TAXAS!$B$13)), IF($A964=TAXAS!$A$14,IF($B964="DÉBITO",$D964-($D964*TAXAS!$B$14)), IF($A964=TAXAS!$A$15,IF($B964="DÉBITO",$D964-($D964*TAXAS!$B$15)), IF($A964=TAXAS!$A$16,IF($B964="DÉBITO",$D964-($D964*TAXAS!$B$16)), IF($A964=TAXAS!$A$17,IF($B964="DÉBITO",$D964-($D964*TAXAS!$B$17)), IF($A964=TAXAS!$A$18,IF($B964="DÉBITO",$D964-($D964*TAXAS!$B$18)), IF($A964=TAXAS!$A$19,IF($B964="DÉBITO",$D964-($D964*TAXAS!$B$19)), IF($A964=TAXAS!$A$20,IF($B964="DÉBITO",$D964-($D964*TAXAS!$B$20)), IF($A964=TAXAS!$A$21,IF($B964="DÉBITO",$D964-($D964*TAXAS!$B$21)), IF($A964=TAXAS!$A$22,IF($B964="DÉBITO",$D964-($D964*TAXAS!$B$22)), IF($A964=TAXAS!$A$23,IF($B964="DÉBITO",$D964-($D964*TAXAS!$B$23)), IF($A964=TAXAS!$A$24,IF($B964="DÉBITO",$D964-($D964*TAXAS!$B$24)), IF($A964=TAXAS!$A$25,IF($B964="DÉBITO",$D964-($D964*TAXAS!$B$25)), IF($A964=TAXAS!$A$26,IF($B964="DÉBITO",$D964-($D964*TAXAS!$B$26)), IF($A964=TAXAS!$A$27,IF($B964="DÉBITO",$D964-($D964*TAXAS!$B$27))))))))))))))))))))))))))/1</f>
        <v>0</v>
      </c>
      <c r="F964" s="8">
        <f>IF($A964="VISA",IF($B964="CRÉDITO",$D964-($D964*TAXAS!$C$4)),IF($A964="MASTER",IF($B964="CRÉDITO",$D964-($D964*TAXAS!$C$5)),IF($A964="ELO", IF($B964="CRÉDITO",$D964-($D964*TAXAS!$C$6)),IF($A964="HIPERCARD",IF($B964="CRÉDITO",$D964-($D964*TAXAS!$C$7)),IF($A964="DINERS",IF($B964="CRÉDITO",$D964-($D964*TAXAS!$C$8)),IF($A964="AMERICA EXPRESS",IF($B964="CRÉDITO",$D964-($D964*TAXAS!$C$9)),IF($A964=TAXAS!$A$10,IF($B964="CRÉDITO",$D964-($D964*TAXAS!$C$10)), IF($A964=TAXAS!$A$11,IF($B964="CRÉDITO",$D964-($D964*TAXAS!$C$11)), IF($A964=TAXAS!$A$12,IF($B964="CRÉDITO",$D964-($D964*TAXAS!$C$12)), IF($A964=TAXAS!$A$13,IF($B964="CRÉDITO",$D964-($D964*TAXAS!$C$13)), IF($A964=TAXAS!$A$14,IF($B964="CRÉDITO",$D964-($D964*TAXAS!$C$14)), IF($A964=TAXAS!$A$15,IF($B964="CRÉDITO",$D964-($D964*TAXAS!$C$15)), IF($A964=TAXAS!$A$16,IF($B964="CRÉDITO",$D964-($D964*TAXAS!$C$16)), IF($A964=TAXAS!$A$17,IF($B964="CRÉDITO",$D964-($D964*TAXAS!$C$17)), IF($A964=TAXAS!$A$18,IF($B964="CRÉDITO",$D964-($D964*TAXAS!$C$18)), IF($A964=TAXAS!$A$19,IF($B964="CRÉDITO",$D964-($D964*TAXAS!$C$19)), IF($A964=TAXAS!$A$20,IF($B964="CRÉDITO",$D964-($D964*TAXAS!$C$20)), IF($A964=TAXAS!$A$21,IF($B964="CRÉDITO",$D964-($D964*TAXAS!$C$21)), IF($A964=TAXAS!$A$22,IF($B964="CRÉDITO",$D964-($D964*TAXAS!$C$22)), IF($A964=TAXAS!$A$23,IF($B964="CRÉDITO",$D964-($D964*TAXAS!$C$23)), IF($A964=TAXAS!$A$24,IF($B964="CRÉDITO",$D964-($D964*TAXAS!$C$24)), IF($A964=TAXAS!$A$25,IF($B964="CRÉDITO",$D964-($D964*TAXAS!$C$25)), IF($A964=TAXAS!$A$26,IF($B964="CRÉDITO",$D964-($D964*TAXAS!$C$26)), IF($A964=TAXAS!$A$27,IF($B964="CRÉDITO",$D964-($D964*TAXAS!$C$27))))))))))))))))))))))))))/1</f>
        <v>0</v>
      </c>
      <c r="G964" s="9">
        <f>IF($A964="VISA",IF($B964="PARCELADO ATÉ 3X",$D964-(D964*TAXAS!$D$4))/3,IF($A964="MASTER",IF($B964="PARCELADO ATÉ 3X",$D964-(D964*TAXAS!$D$5))/3,IF($A964="ELO",IF($B964="PARCELADO ATÉ 3X",$D964-(D964*TAXAS!$D$6))/3,IF($A964="HIPERCARD",IF($B964="PARCELADO ATÉ 3X",$D964-(D964*TAXAS!$D$7))/3,IF($A964="DINERS",IF($B964="PARCELADO ATÉ 3X",$D964-(D964*TAXAS!$D$8))/3,IF($A964="AMERICA EXPRESS",IF($B964="PARCELADO ATÉ 3X",$D964-(D964*TAXAS!$D$9))/3,IF($A964=TAXAS!$A$10,IF($B964="PARCELADO ATÉ 3X",$D964-($D964*TAXAS!$D$10))/3,IF($A964=TAXAS!$A$11,IF($B964="PARCELADO ATÉ 3X",$D964-($D964*TAXAS!$D$11))/3,IF($A964=TAXAS!$A$12,IF($B964="PARCELADO ATÉ 3X",$D964-($D964*TAXAS!$D$12))/3,IF($A964=TAXAS!$A$13,IF($B964="PARCELADO ATÉ 3X",$D964-($D964*TAXAS!$D$13))/3,IF($A964=TAXAS!$A$14,IF($B964="PARCELADO ATÉ 3X",$D964-($D964*TAXAS!$D$14))/3,IF($A964=TAXAS!$A$15,IF($B964="PARCELADO ATÉ 3X",$D964-($D964*TAXAS!$D$15))/3,IF($A964=TAXAS!$A$16,IF($B964="PARCELADO ATÉ 3X",$D964-($D964*TAXAS!$D$16))/3,IF($A964=TAXAS!$A$17,IF($B964="PARCELADO ATÉ 3X",$D964-($D964*TAXAS!$D$17))/3,IF($A964=TAXAS!$A$18,IF($B964="PARCELADO ATÉ 3X",$D964-($D964*TAXAS!$D$18))/3,IF($A964=TAXAS!$A$19,IF($B964="PARCELADO ATÉ 3X",$D964-($D964*TAXAS!$D$19))/3,IF($A964=TAXAS!$A$20,IF($B964="PARCELADO ATÉ 3X",$D964-($D964*TAXAS!$D$20))/3,IF($A964=TAXAS!$A$21,IF($B964="PARCELADO ATÉ 3X",$D964-($D964*TAXAS!$D$21))/3,IF($A964=TAXAS!$A$22,IF($B964="PARCELADO ATÉ 3X",$D964-($D964*TAXAS!$D$22))/3,IF($A964=TAXAS!$A$23,IF($B964="PARCELADO ATÉ 3X",$D964-($D964*TAXAS!$D$23))/3,IF($A964=TAXAS!$A$24,IF($B964="PARCELADO ATÉ 3X",$D964-($D964*TAXAS!$D$24))/3,IF($A964=TAXAS!$A$25,IF($B964="PARCELADO ATÉ 3X",$D964-($D964*TAXAS!$D$25))/3,IF($A964=TAXAS!$A$26,IF($B964="PARCELADO ATÉ 3X",$D964-($D964*TAXAS!$D$26))/3,IF($A964=TAXAS!$A$27,IF($B964="PARCELADO ATÉ 3X",$D964-($D964*TAXAS!$D$27))/3))))))))))))))))))))))))/1</f>
        <v>0</v>
      </c>
      <c r="H964" s="9">
        <f>IF($A964="VISA",IF($B964="PARCELADO ATÉ 6X",$D964-(D964*TAXAS!$E$4))/6,IF($A964="MASTER",IF($B964="PARCELADO ATÉ 6X",$D964-(D964*TAXAS!$E$5))/6,IF($A964="ELO",IF($B964="PARCELADO ATÉ 6X",$D964-(D964*TAXAS!$E$6))/6,IF($A964="HIPERCARD",IF($B964="PARCELADO ATÉ 6X",$D964-(D964*TAXAS!$E$7))/6,IF($A964="DINERS",IF($B964="PARCELADO ATÉ 6X",$D964-(D964*TAXAS!$E$8))/6,IF($A964="AMERICA EXPRESS",IF($B964="PARCELADO ATÉ 6X",$D964-(D964*TAXAS!$E$9))/6,IF($A964=TAXAS!$A$10,IF($B964="PARCELADO ATÉ 6X",$D964-($D964*TAXAS!$E$10))/6,IF($A964=TAXAS!$A$11,IF($B964="PARCELADO ATÉ 6X",$D964-($D964*TAXAS!$E$11))/6,IF($A964=TAXAS!$A$12,IF($B964="PARCELADO ATÉ 6X",$D964-($D964*TAXAS!$E$12))/6,IF($A964=TAXAS!$A$13,IF($B964="PARCELADO ATÉ 6X",$D964-($D964*TAXAS!$E$13))/6,IF($A964=TAXAS!$A$14,IF($B964="PARCELADO ATÉ 6X",$D964-($D964*TAXAS!$E$14))/6,IF($A964=TAXAS!$A$15,IF($B964="PARCELADO ATÉ 6X",$D964-($D964*TAXAS!$E$15))/6,IF($A964=TAXAS!$A$16,IF($B964="PARCELADO ATÉ 6X",$D964-($D964*TAXAS!$E$16))/6,IF($A964=TAXAS!$A$17,IF($B964="PARCELADO ATÉ 6X",$D964-($D964*TAXAS!$E$17))/6,IF($A964=TAXAS!$A$18,IF($B964="PARCELADO ATÉ 6X",$D964-($D964*TAXAS!$E$18))/6,IF($A964=TAXAS!$A$19,IF($B964="PARCELADO ATÉ 6X",$D964-($D964*TAXAS!$E$19))/6,IF($A964=TAXAS!$A$20,IF($B964="PARCELADO ATÉ 6X",$D964-($D964*TAXAS!$E$20))/6,IF($A964=TAXAS!$A$21,IF($B964="PARCELADO ATÉ 6X",$D964-($D964*TAXAS!$E$21))/6,IF($A964=TAXAS!$A$22,IF($B964="PARCELADO ATÉ 6X",$D964-($D964*TAXAS!$E$22))/6,IF($A964=TAXAS!$A$23,IF($B964="PARCELADO ATÉ 6X",$D964-($D964*TAXAS!$E$23))/6,IF($A964=TAXAS!$A$24,IF($B964="PARCELADO ATÉ 6X",$D964-($D964*TAXAS!$E$24))/6,IF($A964=TAXAS!$A$25,IF($B964="PARCELADO ATÉ 6X",$D964-($D964*TAXAS!$E$25))/6,IF($A964=TAXAS!$A$26,IF($B964="PARCELADO ATÉ 6X",$D964-($D964*TAXAS!$E$26))/6,IF($A964=TAXAS!$A$27,IF($B964="PARCELADO ATÉ 6X",$D964-($D964*TAXAS!$E$27))/6))))))))))))))))))))))))/1</f>
        <v>0</v>
      </c>
      <c r="I964" s="9">
        <f>IF($A964="VISA",IF($B964="PARCELADO ATÉ 12X",$D964-(D964*TAXAS!$F$4))/12,IF($A964="MASTER",IF($B964="PARCELADO ATÉ 12X",$D964-(D964*TAXAS!$F$5))/12,IF($A964="ELO",IF($B964="PARCELADO ATÉ 12X",$D964-(D964*TAXAS!$F$6))/12,IF($A964="HIPERCARD",IF($B964="PARCELADO ATÉ 12X",$D964-(D964*TAXAS!$F$7))/12,IF($A964="DINERS",IF($B964="PARCELADO ATÉ 12X",$D964-(D964*TAXAS!$F$8))/12,IF($A964="AMERICA EXPRESS",IF($B964="PARCELADO ATÉ 12X",$D964-(D964*TAXAS!$F$9))/12,IF($A964=TAXAS!$A$10,IF($B964="PARCELADO ATÉ 12X",$D964-($D964*TAXAS!$F$10))/12,IF($A964=TAXAS!$A$11,IF($B964="PARCELADO ATÉ 12X",$D964-($D964*TAXAS!$F$11))/12,IF($A964=TAXAS!$A$12,IF($B964="PARCELADO ATÉ 12X",$D964-($D964*TAXAS!$F$12))/12,IF($A964=TAXAS!$A$13,IF($B964="PARCELADO ATÉ 12X",$D964-($D964*TAXAS!$F$13))/12,IF($A964=TAXAS!$A$14,IF($B964="PARCELADO ATÉ 12X",$D964-($D964*TAXAS!$F$14))/12,IF($A964=TAXAS!$A$15,IF($B964="PARCELADO ATÉ 12X",$D964-($D964*TAXAS!$F$15))/12,IF($A964=TAXAS!$A$16,IF($B964="PARCELADO ATÉ 12X",$D964-($D964*TAXAS!$F$16))/12,IF($A964=TAXAS!$A$17,IF($B964="PARCELADO ATÉ 12X",$D964-($D964*TAXAS!$F$17))/12,IF($A964=TAXAS!$A$18,IF($B964="PARCELADO ATÉ 12X",$D964-($D964*TAXAS!$F$18))/12,IF($A964=TAXAS!$A$19,IF($B964="PARCELADO ATÉ 12X",$D964-($D964*TAXAS!$F$19))/12,IF($A964=TAXAS!$A$20,IF($B964="PARCELADO ATÉ 12X",$D964-($D964*TAXAS!$F$20))/12,IF($A964=TAXAS!$A$21,IF($B964="PARCELADO ATÉ 12X",$D964-($D964*TAXAS!$F$21))/12,IF($A964=TAXAS!$A$22,IF($B964="PARCELADO ATÉ 12X",$D964-($D964*TAXAS!$F$22))/12,IF($A964=TAXAS!$A$23,IF($B964="PARCELADO ATÉ 12X",$D964-($D964*TAXAS!$F$23))/12,IF($A964=TAXAS!$A$24,IF($B964="PARCELADO ATÉ 12X",$D964-($D964*TAXAS!$F$24))/12,IF($A964=TAXAS!$A$25,IF($B964="PARCELADO ATÉ 12X",$D964-($D964*TAXAS!$F$25))/12,IF($A964=TAXAS!$A$26,IF($B964="PARCELADO ATÉ 12X",$D964-($D964*TAXAS!$F$26))/12,IF($A964=TAXAS!$A$27,IF($B964="PARCELADO ATÉ 12X",$D964-($D964*TAXAS!$F$27))/12))))))))))))))))))))))))/1</f>
        <v>0</v>
      </c>
      <c r="J964" s="8">
        <f t="shared" si="0"/>
        <v>0</v>
      </c>
      <c r="K964" s="10" t="b">
        <f>IF($B964="PARCELADO ATÉ 3X",($D964-($D964*TAXAS!$D$4))-$J964)</f>
        <v>0</v>
      </c>
      <c r="L964" s="10" t="b">
        <f>IF($B964="PARCELADO ATÉ 6X",($D964-($D964*TAXAS!$E$4))-$J964)</f>
        <v>0</v>
      </c>
      <c r="M964" s="10" t="b">
        <f>IF($B964="PARCELADO ATÉ 12X",($D964-($D964*TAXAS!$F$4))-$J964)</f>
        <v>0</v>
      </c>
      <c r="N964" s="8">
        <f t="shared" si="1"/>
        <v>0</v>
      </c>
      <c r="O964" s="10">
        <f t="shared" si="2"/>
        <v>0</v>
      </c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spans="1:31" ht="15.75" customHeight="1" x14ac:dyDescent="0.2">
      <c r="A965" s="3"/>
      <c r="B965" s="5"/>
      <c r="C965" s="6"/>
      <c r="D965" s="42"/>
      <c r="E965" s="8">
        <f>IF($A965="VISA",IF($B965="DÉBITO",$D965-($D965*TAXAS!$B$4)),IF($A965="MASTER",IF($B965="DÉBITO",$D965-($D965*TAXAS!$B$5)),IF($A965="ELO", IF($B965="DÉBITO",$D965-($D965*TAXAS!$B$6)),IF($A965="HIPERCARD",IF($B965="DÉBITO",$D965-($D965*TAXAS!$B$7)),IF($A965="DINERS",IF($B965="DÉBITO",$D965-($D965*TAXAS!$B$8)),IF($A965="AMERICA EXPRESS",IF($B965="DÉBITO",$D965-($D965*TAXAS!$B$9)),IF($A965=TAXAS!$A$10,IF($B965="DÉBITO",$D965-($D965*TAXAS!$B$10)), IF($A965=TAXAS!$A$11,IF($B965="DÉBITO",$D965-($D965*TAXAS!$B$11)), IF($A965=TAXAS!$A$12,IF($B965="DÉBITO",$D965-($D965*TAXAS!$B$12)), IF($A965=TAXAS!$A$13,IF($B965="DÉBITO",$D965-($D965*TAXAS!$B$13)), IF($A965=TAXAS!$A$14,IF($B965="DÉBITO",$D965-($D965*TAXAS!$B$14)), IF($A965=TAXAS!$A$15,IF($B965="DÉBITO",$D965-($D965*TAXAS!$B$15)), IF($A965=TAXAS!$A$16,IF($B965="DÉBITO",$D965-($D965*TAXAS!$B$16)), IF($A965=TAXAS!$A$17,IF($B965="DÉBITO",$D965-($D965*TAXAS!$B$17)), IF($A965=TAXAS!$A$18,IF($B965="DÉBITO",$D965-($D965*TAXAS!$B$18)), IF($A965=TAXAS!$A$19,IF($B965="DÉBITO",$D965-($D965*TAXAS!$B$19)), IF($A965=TAXAS!$A$20,IF($B965="DÉBITO",$D965-($D965*TAXAS!$B$20)), IF($A965=TAXAS!$A$21,IF($B965="DÉBITO",$D965-($D965*TAXAS!$B$21)), IF($A965=TAXAS!$A$22,IF($B965="DÉBITO",$D965-($D965*TAXAS!$B$22)), IF($A965=TAXAS!$A$23,IF($B965="DÉBITO",$D965-($D965*TAXAS!$B$23)), IF($A965=TAXAS!$A$24,IF($B965="DÉBITO",$D965-($D965*TAXAS!$B$24)), IF($A965=TAXAS!$A$25,IF($B965="DÉBITO",$D965-($D965*TAXAS!$B$25)), IF($A965=TAXAS!$A$26,IF($B965="DÉBITO",$D965-($D965*TAXAS!$B$26)), IF($A965=TAXAS!$A$27,IF($B965="DÉBITO",$D965-($D965*TAXAS!$B$27))))))))))))))))))))))))))/1</f>
        <v>0</v>
      </c>
      <c r="F965" s="8">
        <f>IF($A965="VISA",IF($B965="CRÉDITO",$D965-($D965*TAXAS!$C$4)),IF($A965="MASTER",IF($B965="CRÉDITO",$D965-($D965*TAXAS!$C$5)),IF($A965="ELO", IF($B965="CRÉDITO",$D965-($D965*TAXAS!$C$6)),IF($A965="HIPERCARD",IF($B965="CRÉDITO",$D965-($D965*TAXAS!$C$7)),IF($A965="DINERS",IF($B965="CRÉDITO",$D965-($D965*TAXAS!$C$8)),IF($A965="AMERICA EXPRESS",IF($B965="CRÉDITO",$D965-($D965*TAXAS!$C$9)),IF($A965=TAXAS!$A$10,IF($B965="CRÉDITO",$D965-($D965*TAXAS!$C$10)), IF($A965=TAXAS!$A$11,IF($B965="CRÉDITO",$D965-($D965*TAXAS!$C$11)), IF($A965=TAXAS!$A$12,IF($B965="CRÉDITO",$D965-($D965*TAXAS!$C$12)), IF($A965=TAXAS!$A$13,IF($B965="CRÉDITO",$D965-($D965*TAXAS!$C$13)), IF($A965=TAXAS!$A$14,IF($B965="CRÉDITO",$D965-($D965*TAXAS!$C$14)), IF($A965=TAXAS!$A$15,IF($B965="CRÉDITO",$D965-($D965*TAXAS!$C$15)), IF($A965=TAXAS!$A$16,IF($B965="CRÉDITO",$D965-($D965*TAXAS!$C$16)), IF($A965=TAXAS!$A$17,IF($B965="CRÉDITO",$D965-($D965*TAXAS!$C$17)), IF($A965=TAXAS!$A$18,IF($B965="CRÉDITO",$D965-($D965*TAXAS!$C$18)), IF($A965=TAXAS!$A$19,IF($B965="CRÉDITO",$D965-($D965*TAXAS!$C$19)), IF($A965=TAXAS!$A$20,IF($B965="CRÉDITO",$D965-($D965*TAXAS!$C$20)), IF($A965=TAXAS!$A$21,IF($B965="CRÉDITO",$D965-($D965*TAXAS!$C$21)), IF($A965=TAXAS!$A$22,IF($B965="CRÉDITO",$D965-($D965*TAXAS!$C$22)), IF($A965=TAXAS!$A$23,IF($B965="CRÉDITO",$D965-($D965*TAXAS!$C$23)), IF($A965=TAXAS!$A$24,IF($B965="CRÉDITO",$D965-($D965*TAXAS!$C$24)), IF($A965=TAXAS!$A$25,IF($B965="CRÉDITO",$D965-($D965*TAXAS!$C$25)), IF($A965=TAXAS!$A$26,IF($B965="CRÉDITO",$D965-($D965*TAXAS!$C$26)), IF($A965=TAXAS!$A$27,IF($B965="CRÉDITO",$D965-($D965*TAXAS!$C$27))))))))))))))))))))))))))/1</f>
        <v>0</v>
      </c>
      <c r="G965" s="9">
        <f>IF($A965="VISA",IF($B965="PARCELADO ATÉ 3X",$D965-(D965*TAXAS!$D$4))/3,IF($A965="MASTER",IF($B965="PARCELADO ATÉ 3X",$D965-(D965*TAXAS!$D$5))/3,IF($A965="ELO",IF($B965="PARCELADO ATÉ 3X",$D965-(D965*TAXAS!$D$6))/3,IF($A965="HIPERCARD",IF($B965="PARCELADO ATÉ 3X",$D965-(D965*TAXAS!$D$7))/3,IF($A965="DINERS",IF($B965="PARCELADO ATÉ 3X",$D965-(D965*TAXAS!$D$8))/3,IF($A965="AMERICA EXPRESS",IF($B965="PARCELADO ATÉ 3X",$D965-(D965*TAXAS!$D$9))/3,IF($A965=TAXAS!$A$10,IF($B965="PARCELADO ATÉ 3X",$D965-($D965*TAXAS!$D$10))/3,IF($A965=TAXAS!$A$11,IF($B965="PARCELADO ATÉ 3X",$D965-($D965*TAXAS!$D$11))/3,IF($A965=TAXAS!$A$12,IF($B965="PARCELADO ATÉ 3X",$D965-($D965*TAXAS!$D$12))/3,IF($A965=TAXAS!$A$13,IF($B965="PARCELADO ATÉ 3X",$D965-($D965*TAXAS!$D$13))/3,IF($A965=TAXAS!$A$14,IF($B965="PARCELADO ATÉ 3X",$D965-($D965*TAXAS!$D$14))/3,IF($A965=TAXAS!$A$15,IF($B965="PARCELADO ATÉ 3X",$D965-($D965*TAXAS!$D$15))/3,IF($A965=TAXAS!$A$16,IF($B965="PARCELADO ATÉ 3X",$D965-($D965*TAXAS!$D$16))/3,IF($A965=TAXAS!$A$17,IF($B965="PARCELADO ATÉ 3X",$D965-($D965*TAXAS!$D$17))/3,IF($A965=TAXAS!$A$18,IF($B965="PARCELADO ATÉ 3X",$D965-($D965*TAXAS!$D$18))/3,IF($A965=TAXAS!$A$19,IF($B965="PARCELADO ATÉ 3X",$D965-($D965*TAXAS!$D$19))/3,IF($A965=TAXAS!$A$20,IF($B965="PARCELADO ATÉ 3X",$D965-($D965*TAXAS!$D$20))/3,IF($A965=TAXAS!$A$21,IF($B965="PARCELADO ATÉ 3X",$D965-($D965*TAXAS!$D$21))/3,IF($A965=TAXAS!$A$22,IF($B965="PARCELADO ATÉ 3X",$D965-($D965*TAXAS!$D$22))/3,IF($A965=TAXAS!$A$23,IF($B965="PARCELADO ATÉ 3X",$D965-($D965*TAXAS!$D$23))/3,IF($A965=TAXAS!$A$24,IF($B965="PARCELADO ATÉ 3X",$D965-($D965*TAXAS!$D$24))/3,IF($A965=TAXAS!$A$25,IF($B965="PARCELADO ATÉ 3X",$D965-($D965*TAXAS!$D$25))/3,IF($A965=TAXAS!$A$26,IF($B965="PARCELADO ATÉ 3X",$D965-($D965*TAXAS!$D$26))/3,IF($A965=TAXAS!$A$27,IF($B965="PARCELADO ATÉ 3X",$D965-($D965*TAXAS!$D$27))/3))))))))))))))))))))))))/1</f>
        <v>0</v>
      </c>
      <c r="H965" s="9">
        <f>IF($A965="VISA",IF($B965="PARCELADO ATÉ 6X",$D965-(D965*TAXAS!$E$4))/6,IF($A965="MASTER",IF($B965="PARCELADO ATÉ 6X",$D965-(D965*TAXAS!$E$5))/6,IF($A965="ELO",IF($B965="PARCELADO ATÉ 6X",$D965-(D965*TAXAS!$E$6))/6,IF($A965="HIPERCARD",IF($B965="PARCELADO ATÉ 6X",$D965-(D965*TAXAS!$E$7))/6,IF($A965="DINERS",IF($B965="PARCELADO ATÉ 6X",$D965-(D965*TAXAS!$E$8))/6,IF($A965="AMERICA EXPRESS",IF($B965="PARCELADO ATÉ 6X",$D965-(D965*TAXAS!$E$9))/6,IF($A965=TAXAS!$A$10,IF($B965="PARCELADO ATÉ 6X",$D965-($D965*TAXAS!$E$10))/6,IF($A965=TAXAS!$A$11,IF($B965="PARCELADO ATÉ 6X",$D965-($D965*TAXAS!$E$11))/6,IF($A965=TAXAS!$A$12,IF($B965="PARCELADO ATÉ 6X",$D965-($D965*TAXAS!$E$12))/6,IF($A965=TAXAS!$A$13,IF($B965="PARCELADO ATÉ 6X",$D965-($D965*TAXAS!$E$13))/6,IF($A965=TAXAS!$A$14,IF($B965="PARCELADO ATÉ 6X",$D965-($D965*TAXAS!$E$14))/6,IF($A965=TAXAS!$A$15,IF($B965="PARCELADO ATÉ 6X",$D965-($D965*TAXAS!$E$15))/6,IF($A965=TAXAS!$A$16,IF($B965="PARCELADO ATÉ 6X",$D965-($D965*TAXAS!$E$16))/6,IF($A965=TAXAS!$A$17,IF($B965="PARCELADO ATÉ 6X",$D965-($D965*TAXAS!$E$17))/6,IF($A965=TAXAS!$A$18,IF($B965="PARCELADO ATÉ 6X",$D965-($D965*TAXAS!$E$18))/6,IF($A965=TAXAS!$A$19,IF($B965="PARCELADO ATÉ 6X",$D965-($D965*TAXAS!$E$19))/6,IF($A965=TAXAS!$A$20,IF($B965="PARCELADO ATÉ 6X",$D965-($D965*TAXAS!$E$20))/6,IF($A965=TAXAS!$A$21,IF($B965="PARCELADO ATÉ 6X",$D965-($D965*TAXAS!$E$21))/6,IF($A965=TAXAS!$A$22,IF($B965="PARCELADO ATÉ 6X",$D965-($D965*TAXAS!$E$22))/6,IF($A965=TAXAS!$A$23,IF($B965="PARCELADO ATÉ 6X",$D965-($D965*TAXAS!$E$23))/6,IF($A965=TAXAS!$A$24,IF($B965="PARCELADO ATÉ 6X",$D965-($D965*TAXAS!$E$24))/6,IF($A965=TAXAS!$A$25,IF($B965="PARCELADO ATÉ 6X",$D965-($D965*TAXAS!$E$25))/6,IF($A965=TAXAS!$A$26,IF($B965="PARCELADO ATÉ 6X",$D965-($D965*TAXAS!$E$26))/6,IF($A965=TAXAS!$A$27,IF($B965="PARCELADO ATÉ 6X",$D965-($D965*TAXAS!$E$27))/6))))))))))))))))))))))))/1</f>
        <v>0</v>
      </c>
      <c r="I965" s="9">
        <f>IF($A965="VISA",IF($B965="PARCELADO ATÉ 12X",$D965-(D965*TAXAS!$F$4))/12,IF($A965="MASTER",IF($B965="PARCELADO ATÉ 12X",$D965-(D965*TAXAS!$F$5))/12,IF($A965="ELO",IF($B965="PARCELADO ATÉ 12X",$D965-(D965*TAXAS!$F$6))/12,IF($A965="HIPERCARD",IF($B965="PARCELADO ATÉ 12X",$D965-(D965*TAXAS!$F$7))/12,IF($A965="DINERS",IF($B965="PARCELADO ATÉ 12X",$D965-(D965*TAXAS!$F$8))/12,IF($A965="AMERICA EXPRESS",IF($B965="PARCELADO ATÉ 12X",$D965-(D965*TAXAS!$F$9))/12,IF($A965=TAXAS!$A$10,IF($B965="PARCELADO ATÉ 12X",$D965-($D965*TAXAS!$F$10))/12,IF($A965=TAXAS!$A$11,IF($B965="PARCELADO ATÉ 12X",$D965-($D965*TAXAS!$F$11))/12,IF($A965=TAXAS!$A$12,IF($B965="PARCELADO ATÉ 12X",$D965-($D965*TAXAS!$F$12))/12,IF($A965=TAXAS!$A$13,IF($B965="PARCELADO ATÉ 12X",$D965-($D965*TAXAS!$F$13))/12,IF($A965=TAXAS!$A$14,IF($B965="PARCELADO ATÉ 12X",$D965-($D965*TAXAS!$F$14))/12,IF($A965=TAXAS!$A$15,IF($B965="PARCELADO ATÉ 12X",$D965-($D965*TAXAS!$F$15))/12,IF($A965=TAXAS!$A$16,IF($B965="PARCELADO ATÉ 12X",$D965-($D965*TAXAS!$F$16))/12,IF($A965=TAXAS!$A$17,IF($B965="PARCELADO ATÉ 12X",$D965-($D965*TAXAS!$F$17))/12,IF($A965=TAXAS!$A$18,IF($B965="PARCELADO ATÉ 12X",$D965-($D965*TAXAS!$F$18))/12,IF($A965=TAXAS!$A$19,IF($B965="PARCELADO ATÉ 12X",$D965-($D965*TAXAS!$F$19))/12,IF($A965=TAXAS!$A$20,IF($B965="PARCELADO ATÉ 12X",$D965-($D965*TAXAS!$F$20))/12,IF($A965=TAXAS!$A$21,IF($B965="PARCELADO ATÉ 12X",$D965-($D965*TAXAS!$F$21))/12,IF($A965=TAXAS!$A$22,IF($B965="PARCELADO ATÉ 12X",$D965-($D965*TAXAS!$F$22))/12,IF($A965=TAXAS!$A$23,IF($B965="PARCELADO ATÉ 12X",$D965-($D965*TAXAS!$F$23))/12,IF($A965=TAXAS!$A$24,IF($B965="PARCELADO ATÉ 12X",$D965-($D965*TAXAS!$F$24))/12,IF($A965=TAXAS!$A$25,IF($B965="PARCELADO ATÉ 12X",$D965-($D965*TAXAS!$F$25))/12,IF($A965=TAXAS!$A$26,IF($B965="PARCELADO ATÉ 12X",$D965-($D965*TAXAS!$F$26))/12,IF($A965=TAXAS!$A$27,IF($B965="PARCELADO ATÉ 12X",$D965-($D965*TAXAS!$F$27))/12))))))))))))))))))))))))/1</f>
        <v>0</v>
      </c>
      <c r="J965" s="8">
        <f t="shared" si="0"/>
        <v>0</v>
      </c>
      <c r="K965" s="10" t="b">
        <f>IF($B965="PARCELADO ATÉ 3X",($D965-($D965*TAXAS!$D$4))-$J965)</f>
        <v>0</v>
      </c>
      <c r="L965" s="10" t="b">
        <f>IF($B965="PARCELADO ATÉ 6X",($D965-($D965*TAXAS!$E$4))-$J965)</f>
        <v>0</v>
      </c>
      <c r="M965" s="10" t="b">
        <f>IF($B965="PARCELADO ATÉ 12X",($D965-($D965*TAXAS!$F$4))-$J965)</f>
        <v>0</v>
      </c>
      <c r="N965" s="8">
        <f t="shared" si="1"/>
        <v>0</v>
      </c>
      <c r="O965" s="10">
        <f t="shared" si="2"/>
        <v>0</v>
      </c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spans="1:31" ht="15.75" customHeight="1" x14ac:dyDescent="0.2">
      <c r="A966" s="3"/>
      <c r="B966" s="5"/>
      <c r="C966" s="6"/>
      <c r="D966" s="42"/>
      <c r="E966" s="8">
        <f>IF($A966="VISA",IF($B966="DÉBITO",$D966-($D966*TAXAS!$B$4)),IF($A966="MASTER",IF($B966="DÉBITO",$D966-($D966*TAXAS!$B$5)),IF($A966="ELO", IF($B966="DÉBITO",$D966-($D966*TAXAS!$B$6)),IF($A966="HIPERCARD",IF($B966="DÉBITO",$D966-($D966*TAXAS!$B$7)),IF($A966="DINERS",IF($B966="DÉBITO",$D966-($D966*TAXAS!$B$8)),IF($A966="AMERICA EXPRESS",IF($B966="DÉBITO",$D966-($D966*TAXAS!$B$9)),IF($A966=TAXAS!$A$10,IF($B966="DÉBITO",$D966-($D966*TAXAS!$B$10)), IF($A966=TAXAS!$A$11,IF($B966="DÉBITO",$D966-($D966*TAXAS!$B$11)), IF($A966=TAXAS!$A$12,IF($B966="DÉBITO",$D966-($D966*TAXAS!$B$12)), IF($A966=TAXAS!$A$13,IF($B966="DÉBITO",$D966-($D966*TAXAS!$B$13)), IF($A966=TAXAS!$A$14,IF($B966="DÉBITO",$D966-($D966*TAXAS!$B$14)), IF($A966=TAXAS!$A$15,IF($B966="DÉBITO",$D966-($D966*TAXAS!$B$15)), IF($A966=TAXAS!$A$16,IF($B966="DÉBITO",$D966-($D966*TAXAS!$B$16)), IF($A966=TAXAS!$A$17,IF($B966="DÉBITO",$D966-($D966*TAXAS!$B$17)), IF($A966=TAXAS!$A$18,IF($B966="DÉBITO",$D966-($D966*TAXAS!$B$18)), IF($A966=TAXAS!$A$19,IF($B966="DÉBITO",$D966-($D966*TAXAS!$B$19)), IF($A966=TAXAS!$A$20,IF($B966="DÉBITO",$D966-($D966*TAXAS!$B$20)), IF($A966=TAXAS!$A$21,IF($B966="DÉBITO",$D966-($D966*TAXAS!$B$21)), IF($A966=TAXAS!$A$22,IF($B966="DÉBITO",$D966-($D966*TAXAS!$B$22)), IF($A966=TAXAS!$A$23,IF($B966="DÉBITO",$D966-($D966*TAXAS!$B$23)), IF($A966=TAXAS!$A$24,IF($B966="DÉBITO",$D966-($D966*TAXAS!$B$24)), IF($A966=TAXAS!$A$25,IF($B966="DÉBITO",$D966-($D966*TAXAS!$B$25)), IF($A966=TAXAS!$A$26,IF($B966="DÉBITO",$D966-($D966*TAXAS!$B$26)), IF($A966=TAXAS!$A$27,IF($B966="DÉBITO",$D966-($D966*TAXAS!$B$27))))))))))))))))))))))))))/1</f>
        <v>0</v>
      </c>
      <c r="F966" s="8">
        <f>IF($A966="VISA",IF($B966="CRÉDITO",$D966-($D966*TAXAS!$C$4)),IF($A966="MASTER",IF($B966="CRÉDITO",$D966-($D966*TAXAS!$C$5)),IF($A966="ELO", IF($B966="CRÉDITO",$D966-($D966*TAXAS!$C$6)),IF($A966="HIPERCARD",IF($B966="CRÉDITO",$D966-($D966*TAXAS!$C$7)),IF($A966="DINERS",IF($B966="CRÉDITO",$D966-($D966*TAXAS!$C$8)),IF($A966="AMERICA EXPRESS",IF($B966="CRÉDITO",$D966-($D966*TAXAS!$C$9)),IF($A966=TAXAS!$A$10,IF($B966="CRÉDITO",$D966-($D966*TAXAS!$C$10)), IF($A966=TAXAS!$A$11,IF($B966="CRÉDITO",$D966-($D966*TAXAS!$C$11)), IF($A966=TAXAS!$A$12,IF($B966="CRÉDITO",$D966-($D966*TAXAS!$C$12)), IF($A966=TAXAS!$A$13,IF($B966="CRÉDITO",$D966-($D966*TAXAS!$C$13)), IF($A966=TAXAS!$A$14,IF($B966="CRÉDITO",$D966-($D966*TAXAS!$C$14)), IF($A966=TAXAS!$A$15,IF($B966="CRÉDITO",$D966-($D966*TAXAS!$C$15)), IF($A966=TAXAS!$A$16,IF($B966="CRÉDITO",$D966-($D966*TAXAS!$C$16)), IF($A966=TAXAS!$A$17,IF($B966="CRÉDITO",$D966-($D966*TAXAS!$C$17)), IF($A966=TAXAS!$A$18,IF($B966="CRÉDITO",$D966-($D966*TAXAS!$C$18)), IF($A966=TAXAS!$A$19,IF($B966="CRÉDITO",$D966-($D966*TAXAS!$C$19)), IF($A966=TAXAS!$A$20,IF($B966="CRÉDITO",$D966-($D966*TAXAS!$C$20)), IF($A966=TAXAS!$A$21,IF($B966="CRÉDITO",$D966-($D966*TAXAS!$C$21)), IF($A966=TAXAS!$A$22,IF($B966="CRÉDITO",$D966-($D966*TAXAS!$C$22)), IF($A966=TAXAS!$A$23,IF($B966="CRÉDITO",$D966-($D966*TAXAS!$C$23)), IF($A966=TAXAS!$A$24,IF($B966="CRÉDITO",$D966-($D966*TAXAS!$C$24)), IF($A966=TAXAS!$A$25,IF($B966="CRÉDITO",$D966-($D966*TAXAS!$C$25)), IF($A966=TAXAS!$A$26,IF($B966="CRÉDITO",$D966-($D966*TAXAS!$C$26)), IF($A966=TAXAS!$A$27,IF($B966="CRÉDITO",$D966-($D966*TAXAS!$C$27))))))))))))))))))))))))))/1</f>
        <v>0</v>
      </c>
      <c r="G966" s="9">
        <f>IF($A966="VISA",IF($B966="PARCELADO ATÉ 3X",$D966-(D966*TAXAS!$D$4))/3,IF($A966="MASTER",IF($B966="PARCELADO ATÉ 3X",$D966-(D966*TAXAS!$D$5))/3,IF($A966="ELO",IF($B966="PARCELADO ATÉ 3X",$D966-(D966*TAXAS!$D$6))/3,IF($A966="HIPERCARD",IF($B966="PARCELADO ATÉ 3X",$D966-(D966*TAXAS!$D$7))/3,IF($A966="DINERS",IF($B966="PARCELADO ATÉ 3X",$D966-(D966*TAXAS!$D$8))/3,IF($A966="AMERICA EXPRESS",IF($B966="PARCELADO ATÉ 3X",$D966-(D966*TAXAS!$D$9))/3,IF($A966=TAXAS!$A$10,IF($B966="PARCELADO ATÉ 3X",$D966-($D966*TAXAS!$D$10))/3,IF($A966=TAXAS!$A$11,IF($B966="PARCELADO ATÉ 3X",$D966-($D966*TAXAS!$D$11))/3,IF($A966=TAXAS!$A$12,IF($B966="PARCELADO ATÉ 3X",$D966-($D966*TAXAS!$D$12))/3,IF($A966=TAXAS!$A$13,IF($B966="PARCELADO ATÉ 3X",$D966-($D966*TAXAS!$D$13))/3,IF($A966=TAXAS!$A$14,IF($B966="PARCELADO ATÉ 3X",$D966-($D966*TAXAS!$D$14))/3,IF($A966=TAXAS!$A$15,IF($B966="PARCELADO ATÉ 3X",$D966-($D966*TAXAS!$D$15))/3,IF($A966=TAXAS!$A$16,IF($B966="PARCELADO ATÉ 3X",$D966-($D966*TAXAS!$D$16))/3,IF($A966=TAXAS!$A$17,IF($B966="PARCELADO ATÉ 3X",$D966-($D966*TAXAS!$D$17))/3,IF($A966=TAXAS!$A$18,IF($B966="PARCELADO ATÉ 3X",$D966-($D966*TAXAS!$D$18))/3,IF($A966=TAXAS!$A$19,IF($B966="PARCELADO ATÉ 3X",$D966-($D966*TAXAS!$D$19))/3,IF($A966=TAXAS!$A$20,IF($B966="PARCELADO ATÉ 3X",$D966-($D966*TAXAS!$D$20))/3,IF($A966=TAXAS!$A$21,IF($B966="PARCELADO ATÉ 3X",$D966-($D966*TAXAS!$D$21))/3,IF($A966=TAXAS!$A$22,IF($B966="PARCELADO ATÉ 3X",$D966-($D966*TAXAS!$D$22))/3,IF($A966=TAXAS!$A$23,IF($B966="PARCELADO ATÉ 3X",$D966-($D966*TAXAS!$D$23))/3,IF($A966=TAXAS!$A$24,IF($B966="PARCELADO ATÉ 3X",$D966-($D966*TAXAS!$D$24))/3,IF($A966=TAXAS!$A$25,IF($B966="PARCELADO ATÉ 3X",$D966-($D966*TAXAS!$D$25))/3,IF($A966=TAXAS!$A$26,IF($B966="PARCELADO ATÉ 3X",$D966-($D966*TAXAS!$D$26))/3,IF($A966=TAXAS!$A$27,IF($B966="PARCELADO ATÉ 3X",$D966-($D966*TAXAS!$D$27))/3))))))))))))))))))))))))/1</f>
        <v>0</v>
      </c>
      <c r="H966" s="9">
        <f>IF($A966="VISA",IF($B966="PARCELADO ATÉ 6X",$D966-(D966*TAXAS!$E$4))/6,IF($A966="MASTER",IF($B966="PARCELADO ATÉ 6X",$D966-(D966*TAXAS!$E$5))/6,IF($A966="ELO",IF($B966="PARCELADO ATÉ 6X",$D966-(D966*TAXAS!$E$6))/6,IF($A966="HIPERCARD",IF($B966="PARCELADO ATÉ 6X",$D966-(D966*TAXAS!$E$7))/6,IF($A966="DINERS",IF($B966="PARCELADO ATÉ 6X",$D966-(D966*TAXAS!$E$8))/6,IF($A966="AMERICA EXPRESS",IF($B966="PARCELADO ATÉ 6X",$D966-(D966*TAXAS!$E$9))/6,IF($A966=TAXAS!$A$10,IF($B966="PARCELADO ATÉ 6X",$D966-($D966*TAXAS!$E$10))/6,IF($A966=TAXAS!$A$11,IF($B966="PARCELADO ATÉ 6X",$D966-($D966*TAXAS!$E$11))/6,IF($A966=TAXAS!$A$12,IF($B966="PARCELADO ATÉ 6X",$D966-($D966*TAXAS!$E$12))/6,IF($A966=TAXAS!$A$13,IF($B966="PARCELADO ATÉ 6X",$D966-($D966*TAXAS!$E$13))/6,IF($A966=TAXAS!$A$14,IF($B966="PARCELADO ATÉ 6X",$D966-($D966*TAXAS!$E$14))/6,IF($A966=TAXAS!$A$15,IF($B966="PARCELADO ATÉ 6X",$D966-($D966*TAXAS!$E$15))/6,IF($A966=TAXAS!$A$16,IF($B966="PARCELADO ATÉ 6X",$D966-($D966*TAXAS!$E$16))/6,IF($A966=TAXAS!$A$17,IF($B966="PARCELADO ATÉ 6X",$D966-($D966*TAXAS!$E$17))/6,IF($A966=TAXAS!$A$18,IF($B966="PARCELADO ATÉ 6X",$D966-($D966*TAXAS!$E$18))/6,IF($A966=TAXAS!$A$19,IF($B966="PARCELADO ATÉ 6X",$D966-($D966*TAXAS!$E$19))/6,IF($A966=TAXAS!$A$20,IF($B966="PARCELADO ATÉ 6X",$D966-($D966*TAXAS!$E$20))/6,IF($A966=TAXAS!$A$21,IF($B966="PARCELADO ATÉ 6X",$D966-($D966*TAXAS!$E$21))/6,IF($A966=TAXAS!$A$22,IF($B966="PARCELADO ATÉ 6X",$D966-($D966*TAXAS!$E$22))/6,IF($A966=TAXAS!$A$23,IF($B966="PARCELADO ATÉ 6X",$D966-($D966*TAXAS!$E$23))/6,IF($A966=TAXAS!$A$24,IF($B966="PARCELADO ATÉ 6X",$D966-($D966*TAXAS!$E$24))/6,IF($A966=TAXAS!$A$25,IF($B966="PARCELADO ATÉ 6X",$D966-($D966*TAXAS!$E$25))/6,IF($A966=TAXAS!$A$26,IF($B966="PARCELADO ATÉ 6X",$D966-($D966*TAXAS!$E$26))/6,IF($A966=TAXAS!$A$27,IF($B966="PARCELADO ATÉ 6X",$D966-($D966*TAXAS!$E$27))/6))))))))))))))))))))))))/1</f>
        <v>0</v>
      </c>
      <c r="I966" s="9">
        <f>IF($A966="VISA",IF($B966="PARCELADO ATÉ 12X",$D966-(D966*TAXAS!$F$4))/12,IF($A966="MASTER",IF($B966="PARCELADO ATÉ 12X",$D966-(D966*TAXAS!$F$5))/12,IF($A966="ELO",IF($B966="PARCELADO ATÉ 12X",$D966-(D966*TAXAS!$F$6))/12,IF($A966="HIPERCARD",IF($B966="PARCELADO ATÉ 12X",$D966-(D966*TAXAS!$F$7))/12,IF($A966="DINERS",IF($B966="PARCELADO ATÉ 12X",$D966-(D966*TAXAS!$F$8))/12,IF($A966="AMERICA EXPRESS",IF($B966="PARCELADO ATÉ 12X",$D966-(D966*TAXAS!$F$9))/12,IF($A966=TAXAS!$A$10,IF($B966="PARCELADO ATÉ 12X",$D966-($D966*TAXAS!$F$10))/12,IF($A966=TAXAS!$A$11,IF($B966="PARCELADO ATÉ 12X",$D966-($D966*TAXAS!$F$11))/12,IF($A966=TAXAS!$A$12,IF($B966="PARCELADO ATÉ 12X",$D966-($D966*TAXAS!$F$12))/12,IF($A966=TAXAS!$A$13,IF($B966="PARCELADO ATÉ 12X",$D966-($D966*TAXAS!$F$13))/12,IF($A966=TAXAS!$A$14,IF($B966="PARCELADO ATÉ 12X",$D966-($D966*TAXAS!$F$14))/12,IF($A966=TAXAS!$A$15,IF($B966="PARCELADO ATÉ 12X",$D966-($D966*TAXAS!$F$15))/12,IF($A966=TAXAS!$A$16,IF($B966="PARCELADO ATÉ 12X",$D966-($D966*TAXAS!$F$16))/12,IF($A966=TAXAS!$A$17,IF($B966="PARCELADO ATÉ 12X",$D966-($D966*TAXAS!$F$17))/12,IF($A966=TAXAS!$A$18,IF($B966="PARCELADO ATÉ 12X",$D966-($D966*TAXAS!$F$18))/12,IF($A966=TAXAS!$A$19,IF($B966="PARCELADO ATÉ 12X",$D966-($D966*TAXAS!$F$19))/12,IF($A966=TAXAS!$A$20,IF($B966="PARCELADO ATÉ 12X",$D966-($D966*TAXAS!$F$20))/12,IF($A966=TAXAS!$A$21,IF($B966="PARCELADO ATÉ 12X",$D966-($D966*TAXAS!$F$21))/12,IF($A966=TAXAS!$A$22,IF($B966="PARCELADO ATÉ 12X",$D966-($D966*TAXAS!$F$22))/12,IF($A966=TAXAS!$A$23,IF($B966="PARCELADO ATÉ 12X",$D966-($D966*TAXAS!$F$23))/12,IF($A966=TAXAS!$A$24,IF($B966="PARCELADO ATÉ 12X",$D966-($D966*TAXAS!$F$24))/12,IF($A966=TAXAS!$A$25,IF($B966="PARCELADO ATÉ 12X",$D966-($D966*TAXAS!$F$25))/12,IF($A966=TAXAS!$A$26,IF($B966="PARCELADO ATÉ 12X",$D966-($D966*TAXAS!$F$26))/12,IF($A966=TAXAS!$A$27,IF($B966="PARCELADO ATÉ 12X",$D966-($D966*TAXAS!$F$27))/12))))))))))))))))))))))))/1</f>
        <v>0</v>
      </c>
      <c r="J966" s="8">
        <f t="shared" si="0"/>
        <v>0</v>
      </c>
      <c r="K966" s="10" t="b">
        <f>IF($B966="PARCELADO ATÉ 3X",($D966-($D966*TAXAS!$D$4))-$J966)</f>
        <v>0</v>
      </c>
      <c r="L966" s="10" t="b">
        <f>IF($B966="PARCELADO ATÉ 6X",($D966-($D966*TAXAS!$E$4))-$J966)</f>
        <v>0</v>
      </c>
      <c r="M966" s="10" t="b">
        <f>IF($B966="PARCELADO ATÉ 12X",($D966-($D966*TAXAS!$F$4))-$J966)</f>
        <v>0</v>
      </c>
      <c r="N966" s="8">
        <f t="shared" si="1"/>
        <v>0</v>
      </c>
      <c r="O966" s="10">
        <f t="shared" si="2"/>
        <v>0</v>
      </c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spans="1:31" ht="15.75" customHeight="1" x14ac:dyDescent="0.2">
      <c r="A967" s="3"/>
      <c r="B967" s="5"/>
      <c r="C967" s="6"/>
      <c r="D967" s="42"/>
      <c r="E967" s="8">
        <f>IF($A967="VISA",IF($B967="DÉBITO",$D967-($D967*TAXAS!$B$4)),IF($A967="MASTER",IF($B967="DÉBITO",$D967-($D967*TAXAS!$B$5)),IF($A967="ELO", IF($B967="DÉBITO",$D967-($D967*TAXAS!$B$6)),IF($A967="HIPERCARD",IF($B967="DÉBITO",$D967-($D967*TAXAS!$B$7)),IF($A967="DINERS",IF($B967="DÉBITO",$D967-($D967*TAXAS!$B$8)),IF($A967="AMERICA EXPRESS",IF($B967="DÉBITO",$D967-($D967*TAXAS!$B$9)),IF($A967=TAXAS!$A$10,IF($B967="DÉBITO",$D967-($D967*TAXAS!$B$10)), IF($A967=TAXAS!$A$11,IF($B967="DÉBITO",$D967-($D967*TAXAS!$B$11)), IF($A967=TAXAS!$A$12,IF($B967="DÉBITO",$D967-($D967*TAXAS!$B$12)), IF($A967=TAXAS!$A$13,IF($B967="DÉBITO",$D967-($D967*TAXAS!$B$13)), IF($A967=TAXAS!$A$14,IF($B967="DÉBITO",$D967-($D967*TAXAS!$B$14)), IF($A967=TAXAS!$A$15,IF($B967="DÉBITO",$D967-($D967*TAXAS!$B$15)), IF($A967=TAXAS!$A$16,IF($B967="DÉBITO",$D967-($D967*TAXAS!$B$16)), IF($A967=TAXAS!$A$17,IF($B967="DÉBITO",$D967-($D967*TAXAS!$B$17)), IF($A967=TAXAS!$A$18,IF($B967="DÉBITO",$D967-($D967*TAXAS!$B$18)), IF($A967=TAXAS!$A$19,IF($B967="DÉBITO",$D967-($D967*TAXAS!$B$19)), IF($A967=TAXAS!$A$20,IF($B967="DÉBITO",$D967-($D967*TAXAS!$B$20)), IF($A967=TAXAS!$A$21,IF($B967="DÉBITO",$D967-($D967*TAXAS!$B$21)), IF($A967=TAXAS!$A$22,IF($B967="DÉBITO",$D967-($D967*TAXAS!$B$22)), IF($A967=TAXAS!$A$23,IF($B967="DÉBITO",$D967-($D967*TAXAS!$B$23)), IF($A967=TAXAS!$A$24,IF($B967="DÉBITO",$D967-($D967*TAXAS!$B$24)), IF($A967=TAXAS!$A$25,IF($B967="DÉBITO",$D967-($D967*TAXAS!$B$25)), IF($A967=TAXAS!$A$26,IF($B967="DÉBITO",$D967-($D967*TAXAS!$B$26)), IF($A967=TAXAS!$A$27,IF($B967="DÉBITO",$D967-($D967*TAXAS!$B$27))))))))))))))))))))))))))/1</f>
        <v>0</v>
      </c>
      <c r="F967" s="8">
        <f>IF($A967="VISA",IF($B967="CRÉDITO",$D967-($D967*TAXAS!$C$4)),IF($A967="MASTER",IF($B967="CRÉDITO",$D967-($D967*TAXAS!$C$5)),IF($A967="ELO", IF($B967="CRÉDITO",$D967-($D967*TAXAS!$C$6)),IF($A967="HIPERCARD",IF($B967="CRÉDITO",$D967-($D967*TAXAS!$C$7)),IF($A967="DINERS",IF($B967="CRÉDITO",$D967-($D967*TAXAS!$C$8)),IF($A967="AMERICA EXPRESS",IF($B967="CRÉDITO",$D967-($D967*TAXAS!$C$9)),IF($A967=TAXAS!$A$10,IF($B967="CRÉDITO",$D967-($D967*TAXAS!$C$10)), IF($A967=TAXAS!$A$11,IF($B967="CRÉDITO",$D967-($D967*TAXAS!$C$11)), IF($A967=TAXAS!$A$12,IF($B967="CRÉDITO",$D967-($D967*TAXAS!$C$12)), IF($A967=TAXAS!$A$13,IF($B967="CRÉDITO",$D967-($D967*TAXAS!$C$13)), IF($A967=TAXAS!$A$14,IF($B967="CRÉDITO",$D967-($D967*TAXAS!$C$14)), IF($A967=TAXAS!$A$15,IF($B967="CRÉDITO",$D967-($D967*TAXAS!$C$15)), IF($A967=TAXAS!$A$16,IF($B967="CRÉDITO",$D967-($D967*TAXAS!$C$16)), IF($A967=TAXAS!$A$17,IF($B967="CRÉDITO",$D967-($D967*TAXAS!$C$17)), IF($A967=TAXAS!$A$18,IF($B967="CRÉDITO",$D967-($D967*TAXAS!$C$18)), IF($A967=TAXAS!$A$19,IF($B967="CRÉDITO",$D967-($D967*TAXAS!$C$19)), IF($A967=TAXAS!$A$20,IF($B967="CRÉDITO",$D967-($D967*TAXAS!$C$20)), IF($A967=TAXAS!$A$21,IF($B967="CRÉDITO",$D967-($D967*TAXAS!$C$21)), IF($A967=TAXAS!$A$22,IF($B967="CRÉDITO",$D967-($D967*TAXAS!$C$22)), IF($A967=TAXAS!$A$23,IF($B967="CRÉDITO",$D967-($D967*TAXAS!$C$23)), IF($A967=TAXAS!$A$24,IF($B967="CRÉDITO",$D967-($D967*TAXAS!$C$24)), IF($A967=TAXAS!$A$25,IF($B967="CRÉDITO",$D967-($D967*TAXAS!$C$25)), IF($A967=TAXAS!$A$26,IF($B967="CRÉDITO",$D967-($D967*TAXAS!$C$26)), IF($A967=TAXAS!$A$27,IF($B967="CRÉDITO",$D967-($D967*TAXAS!$C$27))))))))))))))))))))))))))/1</f>
        <v>0</v>
      </c>
      <c r="G967" s="9">
        <f>IF($A967="VISA",IF($B967="PARCELADO ATÉ 3X",$D967-(D967*TAXAS!$D$4))/3,IF($A967="MASTER",IF($B967="PARCELADO ATÉ 3X",$D967-(D967*TAXAS!$D$5))/3,IF($A967="ELO",IF($B967="PARCELADO ATÉ 3X",$D967-(D967*TAXAS!$D$6))/3,IF($A967="HIPERCARD",IF($B967="PARCELADO ATÉ 3X",$D967-(D967*TAXAS!$D$7))/3,IF($A967="DINERS",IF($B967="PARCELADO ATÉ 3X",$D967-(D967*TAXAS!$D$8))/3,IF($A967="AMERICA EXPRESS",IF($B967="PARCELADO ATÉ 3X",$D967-(D967*TAXAS!$D$9))/3,IF($A967=TAXAS!$A$10,IF($B967="PARCELADO ATÉ 3X",$D967-($D967*TAXAS!$D$10))/3,IF($A967=TAXAS!$A$11,IF($B967="PARCELADO ATÉ 3X",$D967-($D967*TAXAS!$D$11))/3,IF($A967=TAXAS!$A$12,IF($B967="PARCELADO ATÉ 3X",$D967-($D967*TAXAS!$D$12))/3,IF($A967=TAXAS!$A$13,IF($B967="PARCELADO ATÉ 3X",$D967-($D967*TAXAS!$D$13))/3,IF($A967=TAXAS!$A$14,IF($B967="PARCELADO ATÉ 3X",$D967-($D967*TAXAS!$D$14))/3,IF($A967=TAXAS!$A$15,IF($B967="PARCELADO ATÉ 3X",$D967-($D967*TAXAS!$D$15))/3,IF($A967=TAXAS!$A$16,IF($B967="PARCELADO ATÉ 3X",$D967-($D967*TAXAS!$D$16))/3,IF($A967=TAXAS!$A$17,IF($B967="PARCELADO ATÉ 3X",$D967-($D967*TAXAS!$D$17))/3,IF($A967=TAXAS!$A$18,IF($B967="PARCELADO ATÉ 3X",$D967-($D967*TAXAS!$D$18))/3,IF($A967=TAXAS!$A$19,IF($B967="PARCELADO ATÉ 3X",$D967-($D967*TAXAS!$D$19))/3,IF($A967=TAXAS!$A$20,IF($B967="PARCELADO ATÉ 3X",$D967-($D967*TAXAS!$D$20))/3,IF($A967=TAXAS!$A$21,IF($B967="PARCELADO ATÉ 3X",$D967-($D967*TAXAS!$D$21))/3,IF($A967=TAXAS!$A$22,IF($B967="PARCELADO ATÉ 3X",$D967-($D967*TAXAS!$D$22))/3,IF($A967=TAXAS!$A$23,IF($B967="PARCELADO ATÉ 3X",$D967-($D967*TAXAS!$D$23))/3,IF($A967=TAXAS!$A$24,IF($B967="PARCELADO ATÉ 3X",$D967-($D967*TAXAS!$D$24))/3,IF($A967=TAXAS!$A$25,IF($B967="PARCELADO ATÉ 3X",$D967-($D967*TAXAS!$D$25))/3,IF($A967=TAXAS!$A$26,IF($B967="PARCELADO ATÉ 3X",$D967-($D967*TAXAS!$D$26))/3,IF($A967=TAXAS!$A$27,IF($B967="PARCELADO ATÉ 3X",$D967-($D967*TAXAS!$D$27))/3))))))))))))))))))))))))/1</f>
        <v>0</v>
      </c>
      <c r="H967" s="9">
        <f>IF($A967="VISA",IF($B967="PARCELADO ATÉ 6X",$D967-(D967*TAXAS!$E$4))/6,IF($A967="MASTER",IF($B967="PARCELADO ATÉ 6X",$D967-(D967*TAXAS!$E$5))/6,IF($A967="ELO",IF($B967="PARCELADO ATÉ 6X",$D967-(D967*TAXAS!$E$6))/6,IF($A967="HIPERCARD",IF($B967="PARCELADO ATÉ 6X",$D967-(D967*TAXAS!$E$7))/6,IF($A967="DINERS",IF($B967="PARCELADO ATÉ 6X",$D967-(D967*TAXAS!$E$8))/6,IF($A967="AMERICA EXPRESS",IF($B967="PARCELADO ATÉ 6X",$D967-(D967*TAXAS!$E$9))/6,IF($A967=TAXAS!$A$10,IF($B967="PARCELADO ATÉ 6X",$D967-($D967*TAXAS!$E$10))/6,IF($A967=TAXAS!$A$11,IF($B967="PARCELADO ATÉ 6X",$D967-($D967*TAXAS!$E$11))/6,IF($A967=TAXAS!$A$12,IF($B967="PARCELADO ATÉ 6X",$D967-($D967*TAXAS!$E$12))/6,IF($A967=TAXAS!$A$13,IF($B967="PARCELADO ATÉ 6X",$D967-($D967*TAXAS!$E$13))/6,IF($A967=TAXAS!$A$14,IF($B967="PARCELADO ATÉ 6X",$D967-($D967*TAXAS!$E$14))/6,IF($A967=TAXAS!$A$15,IF($B967="PARCELADO ATÉ 6X",$D967-($D967*TAXAS!$E$15))/6,IF($A967=TAXAS!$A$16,IF($B967="PARCELADO ATÉ 6X",$D967-($D967*TAXAS!$E$16))/6,IF($A967=TAXAS!$A$17,IF($B967="PARCELADO ATÉ 6X",$D967-($D967*TAXAS!$E$17))/6,IF($A967=TAXAS!$A$18,IF($B967="PARCELADO ATÉ 6X",$D967-($D967*TAXAS!$E$18))/6,IF($A967=TAXAS!$A$19,IF($B967="PARCELADO ATÉ 6X",$D967-($D967*TAXAS!$E$19))/6,IF($A967=TAXAS!$A$20,IF($B967="PARCELADO ATÉ 6X",$D967-($D967*TAXAS!$E$20))/6,IF($A967=TAXAS!$A$21,IF($B967="PARCELADO ATÉ 6X",$D967-($D967*TAXAS!$E$21))/6,IF($A967=TAXAS!$A$22,IF($B967="PARCELADO ATÉ 6X",$D967-($D967*TAXAS!$E$22))/6,IF($A967=TAXAS!$A$23,IF($B967="PARCELADO ATÉ 6X",$D967-($D967*TAXAS!$E$23))/6,IF($A967=TAXAS!$A$24,IF($B967="PARCELADO ATÉ 6X",$D967-($D967*TAXAS!$E$24))/6,IF($A967=TAXAS!$A$25,IF($B967="PARCELADO ATÉ 6X",$D967-($D967*TAXAS!$E$25))/6,IF($A967=TAXAS!$A$26,IF($B967="PARCELADO ATÉ 6X",$D967-($D967*TAXAS!$E$26))/6,IF($A967=TAXAS!$A$27,IF($B967="PARCELADO ATÉ 6X",$D967-($D967*TAXAS!$E$27))/6))))))))))))))))))))))))/1</f>
        <v>0</v>
      </c>
      <c r="I967" s="9">
        <f>IF($A967="VISA",IF($B967="PARCELADO ATÉ 12X",$D967-(D967*TAXAS!$F$4))/12,IF($A967="MASTER",IF($B967="PARCELADO ATÉ 12X",$D967-(D967*TAXAS!$F$5))/12,IF($A967="ELO",IF($B967="PARCELADO ATÉ 12X",$D967-(D967*TAXAS!$F$6))/12,IF($A967="HIPERCARD",IF($B967="PARCELADO ATÉ 12X",$D967-(D967*TAXAS!$F$7))/12,IF($A967="DINERS",IF($B967="PARCELADO ATÉ 12X",$D967-(D967*TAXAS!$F$8))/12,IF($A967="AMERICA EXPRESS",IF($B967="PARCELADO ATÉ 12X",$D967-(D967*TAXAS!$F$9))/12,IF($A967=TAXAS!$A$10,IF($B967="PARCELADO ATÉ 12X",$D967-($D967*TAXAS!$F$10))/12,IF($A967=TAXAS!$A$11,IF($B967="PARCELADO ATÉ 12X",$D967-($D967*TAXAS!$F$11))/12,IF($A967=TAXAS!$A$12,IF($B967="PARCELADO ATÉ 12X",$D967-($D967*TAXAS!$F$12))/12,IF($A967=TAXAS!$A$13,IF($B967="PARCELADO ATÉ 12X",$D967-($D967*TAXAS!$F$13))/12,IF($A967=TAXAS!$A$14,IF($B967="PARCELADO ATÉ 12X",$D967-($D967*TAXAS!$F$14))/12,IF($A967=TAXAS!$A$15,IF($B967="PARCELADO ATÉ 12X",$D967-($D967*TAXAS!$F$15))/12,IF($A967=TAXAS!$A$16,IF($B967="PARCELADO ATÉ 12X",$D967-($D967*TAXAS!$F$16))/12,IF($A967=TAXAS!$A$17,IF($B967="PARCELADO ATÉ 12X",$D967-($D967*TAXAS!$F$17))/12,IF($A967=TAXAS!$A$18,IF($B967="PARCELADO ATÉ 12X",$D967-($D967*TAXAS!$F$18))/12,IF($A967=TAXAS!$A$19,IF($B967="PARCELADO ATÉ 12X",$D967-($D967*TAXAS!$F$19))/12,IF($A967=TAXAS!$A$20,IF($B967="PARCELADO ATÉ 12X",$D967-($D967*TAXAS!$F$20))/12,IF($A967=TAXAS!$A$21,IF($B967="PARCELADO ATÉ 12X",$D967-($D967*TAXAS!$F$21))/12,IF($A967=TAXAS!$A$22,IF($B967="PARCELADO ATÉ 12X",$D967-($D967*TAXAS!$F$22))/12,IF($A967=TAXAS!$A$23,IF($B967="PARCELADO ATÉ 12X",$D967-($D967*TAXAS!$F$23))/12,IF($A967=TAXAS!$A$24,IF($B967="PARCELADO ATÉ 12X",$D967-($D967*TAXAS!$F$24))/12,IF($A967=TAXAS!$A$25,IF($B967="PARCELADO ATÉ 12X",$D967-($D967*TAXAS!$F$25))/12,IF($A967=TAXAS!$A$26,IF($B967="PARCELADO ATÉ 12X",$D967-($D967*TAXAS!$F$26))/12,IF($A967=TAXAS!$A$27,IF($B967="PARCELADO ATÉ 12X",$D967-($D967*TAXAS!$F$27))/12))))))))))))))))))))))))/1</f>
        <v>0</v>
      </c>
      <c r="J967" s="8">
        <f t="shared" si="0"/>
        <v>0</v>
      </c>
      <c r="K967" s="10" t="b">
        <f>IF($B967="PARCELADO ATÉ 3X",($D967-($D967*TAXAS!$D$4))-$J967)</f>
        <v>0</v>
      </c>
      <c r="L967" s="10" t="b">
        <f>IF($B967="PARCELADO ATÉ 6X",($D967-($D967*TAXAS!$E$4))-$J967)</f>
        <v>0</v>
      </c>
      <c r="M967" s="10" t="b">
        <f>IF($B967="PARCELADO ATÉ 12X",($D967-($D967*TAXAS!$F$4))-$J967)</f>
        <v>0</v>
      </c>
      <c r="N967" s="8">
        <f t="shared" si="1"/>
        <v>0</v>
      </c>
      <c r="O967" s="10">
        <f t="shared" si="2"/>
        <v>0</v>
      </c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spans="1:31" ht="15.75" customHeight="1" x14ac:dyDescent="0.2">
      <c r="A968" s="3"/>
      <c r="B968" s="5"/>
      <c r="C968" s="6"/>
      <c r="D968" s="42"/>
      <c r="E968" s="8">
        <f>IF($A968="VISA",IF($B968="DÉBITO",$D968-($D968*TAXAS!$B$4)),IF($A968="MASTER",IF($B968="DÉBITO",$D968-($D968*TAXAS!$B$5)),IF($A968="ELO", IF($B968="DÉBITO",$D968-($D968*TAXAS!$B$6)),IF($A968="HIPERCARD",IF($B968="DÉBITO",$D968-($D968*TAXAS!$B$7)),IF($A968="DINERS",IF($B968="DÉBITO",$D968-($D968*TAXAS!$B$8)),IF($A968="AMERICA EXPRESS",IF($B968="DÉBITO",$D968-($D968*TAXAS!$B$9)),IF($A968=TAXAS!$A$10,IF($B968="DÉBITO",$D968-($D968*TAXAS!$B$10)), IF($A968=TAXAS!$A$11,IF($B968="DÉBITO",$D968-($D968*TAXAS!$B$11)), IF($A968=TAXAS!$A$12,IF($B968="DÉBITO",$D968-($D968*TAXAS!$B$12)), IF($A968=TAXAS!$A$13,IF($B968="DÉBITO",$D968-($D968*TAXAS!$B$13)), IF($A968=TAXAS!$A$14,IF($B968="DÉBITO",$D968-($D968*TAXAS!$B$14)), IF($A968=TAXAS!$A$15,IF($B968="DÉBITO",$D968-($D968*TAXAS!$B$15)), IF($A968=TAXAS!$A$16,IF($B968="DÉBITO",$D968-($D968*TAXAS!$B$16)), IF($A968=TAXAS!$A$17,IF($B968="DÉBITO",$D968-($D968*TAXAS!$B$17)), IF($A968=TAXAS!$A$18,IF($B968="DÉBITO",$D968-($D968*TAXAS!$B$18)), IF($A968=TAXAS!$A$19,IF($B968="DÉBITO",$D968-($D968*TAXAS!$B$19)), IF($A968=TAXAS!$A$20,IF($B968="DÉBITO",$D968-($D968*TAXAS!$B$20)), IF($A968=TAXAS!$A$21,IF($B968="DÉBITO",$D968-($D968*TAXAS!$B$21)), IF($A968=TAXAS!$A$22,IF($B968="DÉBITO",$D968-($D968*TAXAS!$B$22)), IF($A968=TAXAS!$A$23,IF($B968="DÉBITO",$D968-($D968*TAXAS!$B$23)), IF($A968=TAXAS!$A$24,IF($B968="DÉBITO",$D968-($D968*TAXAS!$B$24)), IF($A968=TAXAS!$A$25,IF($B968="DÉBITO",$D968-($D968*TAXAS!$B$25)), IF($A968=TAXAS!$A$26,IF($B968="DÉBITO",$D968-($D968*TAXAS!$B$26)), IF($A968=TAXAS!$A$27,IF($B968="DÉBITO",$D968-($D968*TAXAS!$B$27))))))))))))))))))))))))))/1</f>
        <v>0</v>
      </c>
      <c r="F968" s="8">
        <f>IF($A968="VISA",IF($B968="CRÉDITO",$D968-($D968*TAXAS!$C$4)),IF($A968="MASTER",IF($B968="CRÉDITO",$D968-($D968*TAXAS!$C$5)),IF($A968="ELO", IF($B968="CRÉDITO",$D968-($D968*TAXAS!$C$6)),IF($A968="HIPERCARD",IF($B968="CRÉDITO",$D968-($D968*TAXAS!$C$7)),IF($A968="DINERS",IF($B968="CRÉDITO",$D968-($D968*TAXAS!$C$8)),IF($A968="AMERICA EXPRESS",IF($B968="CRÉDITO",$D968-($D968*TAXAS!$C$9)),IF($A968=TAXAS!$A$10,IF($B968="CRÉDITO",$D968-($D968*TAXAS!$C$10)), IF($A968=TAXAS!$A$11,IF($B968="CRÉDITO",$D968-($D968*TAXAS!$C$11)), IF($A968=TAXAS!$A$12,IF($B968="CRÉDITO",$D968-($D968*TAXAS!$C$12)), IF($A968=TAXAS!$A$13,IF($B968="CRÉDITO",$D968-($D968*TAXAS!$C$13)), IF($A968=TAXAS!$A$14,IF($B968="CRÉDITO",$D968-($D968*TAXAS!$C$14)), IF($A968=TAXAS!$A$15,IF($B968="CRÉDITO",$D968-($D968*TAXAS!$C$15)), IF($A968=TAXAS!$A$16,IF($B968="CRÉDITO",$D968-($D968*TAXAS!$C$16)), IF($A968=TAXAS!$A$17,IF($B968="CRÉDITO",$D968-($D968*TAXAS!$C$17)), IF($A968=TAXAS!$A$18,IF($B968="CRÉDITO",$D968-($D968*TAXAS!$C$18)), IF($A968=TAXAS!$A$19,IF($B968="CRÉDITO",$D968-($D968*TAXAS!$C$19)), IF($A968=TAXAS!$A$20,IF($B968="CRÉDITO",$D968-($D968*TAXAS!$C$20)), IF($A968=TAXAS!$A$21,IF($B968="CRÉDITO",$D968-($D968*TAXAS!$C$21)), IF($A968=TAXAS!$A$22,IF($B968="CRÉDITO",$D968-($D968*TAXAS!$C$22)), IF($A968=TAXAS!$A$23,IF($B968="CRÉDITO",$D968-($D968*TAXAS!$C$23)), IF($A968=TAXAS!$A$24,IF($B968="CRÉDITO",$D968-($D968*TAXAS!$C$24)), IF($A968=TAXAS!$A$25,IF($B968="CRÉDITO",$D968-($D968*TAXAS!$C$25)), IF($A968=TAXAS!$A$26,IF($B968="CRÉDITO",$D968-($D968*TAXAS!$C$26)), IF($A968=TAXAS!$A$27,IF($B968="CRÉDITO",$D968-($D968*TAXAS!$C$27))))))))))))))))))))))))))/1</f>
        <v>0</v>
      </c>
      <c r="G968" s="9">
        <f>IF($A968="VISA",IF($B968="PARCELADO ATÉ 3X",$D968-(D968*TAXAS!$D$4))/3,IF($A968="MASTER",IF($B968="PARCELADO ATÉ 3X",$D968-(D968*TAXAS!$D$5))/3,IF($A968="ELO",IF($B968="PARCELADO ATÉ 3X",$D968-(D968*TAXAS!$D$6))/3,IF($A968="HIPERCARD",IF($B968="PARCELADO ATÉ 3X",$D968-(D968*TAXAS!$D$7))/3,IF($A968="DINERS",IF($B968="PARCELADO ATÉ 3X",$D968-(D968*TAXAS!$D$8))/3,IF($A968="AMERICA EXPRESS",IF($B968="PARCELADO ATÉ 3X",$D968-(D968*TAXAS!$D$9))/3,IF($A968=TAXAS!$A$10,IF($B968="PARCELADO ATÉ 3X",$D968-($D968*TAXAS!$D$10))/3,IF($A968=TAXAS!$A$11,IF($B968="PARCELADO ATÉ 3X",$D968-($D968*TAXAS!$D$11))/3,IF($A968=TAXAS!$A$12,IF($B968="PARCELADO ATÉ 3X",$D968-($D968*TAXAS!$D$12))/3,IF($A968=TAXAS!$A$13,IF($B968="PARCELADO ATÉ 3X",$D968-($D968*TAXAS!$D$13))/3,IF($A968=TAXAS!$A$14,IF($B968="PARCELADO ATÉ 3X",$D968-($D968*TAXAS!$D$14))/3,IF($A968=TAXAS!$A$15,IF($B968="PARCELADO ATÉ 3X",$D968-($D968*TAXAS!$D$15))/3,IF($A968=TAXAS!$A$16,IF($B968="PARCELADO ATÉ 3X",$D968-($D968*TAXAS!$D$16))/3,IF($A968=TAXAS!$A$17,IF($B968="PARCELADO ATÉ 3X",$D968-($D968*TAXAS!$D$17))/3,IF($A968=TAXAS!$A$18,IF($B968="PARCELADO ATÉ 3X",$D968-($D968*TAXAS!$D$18))/3,IF($A968=TAXAS!$A$19,IF($B968="PARCELADO ATÉ 3X",$D968-($D968*TAXAS!$D$19))/3,IF($A968=TAXAS!$A$20,IF($B968="PARCELADO ATÉ 3X",$D968-($D968*TAXAS!$D$20))/3,IF($A968=TAXAS!$A$21,IF($B968="PARCELADO ATÉ 3X",$D968-($D968*TAXAS!$D$21))/3,IF($A968=TAXAS!$A$22,IF($B968="PARCELADO ATÉ 3X",$D968-($D968*TAXAS!$D$22))/3,IF($A968=TAXAS!$A$23,IF($B968="PARCELADO ATÉ 3X",$D968-($D968*TAXAS!$D$23))/3,IF($A968=TAXAS!$A$24,IF($B968="PARCELADO ATÉ 3X",$D968-($D968*TAXAS!$D$24))/3,IF($A968=TAXAS!$A$25,IF($B968="PARCELADO ATÉ 3X",$D968-($D968*TAXAS!$D$25))/3,IF($A968=TAXAS!$A$26,IF($B968="PARCELADO ATÉ 3X",$D968-($D968*TAXAS!$D$26))/3,IF($A968=TAXAS!$A$27,IF($B968="PARCELADO ATÉ 3X",$D968-($D968*TAXAS!$D$27))/3))))))))))))))))))))))))/1</f>
        <v>0</v>
      </c>
      <c r="H968" s="9">
        <f>IF($A968="VISA",IF($B968="PARCELADO ATÉ 6X",$D968-(D968*TAXAS!$E$4))/6,IF($A968="MASTER",IF($B968="PARCELADO ATÉ 6X",$D968-(D968*TAXAS!$E$5))/6,IF($A968="ELO",IF($B968="PARCELADO ATÉ 6X",$D968-(D968*TAXAS!$E$6))/6,IF($A968="HIPERCARD",IF($B968="PARCELADO ATÉ 6X",$D968-(D968*TAXAS!$E$7))/6,IF($A968="DINERS",IF($B968="PARCELADO ATÉ 6X",$D968-(D968*TAXAS!$E$8))/6,IF($A968="AMERICA EXPRESS",IF($B968="PARCELADO ATÉ 6X",$D968-(D968*TAXAS!$E$9))/6,IF($A968=TAXAS!$A$10,IF($B968="PARCELADO ATÉ 6X",$D968-($D968*TAXAS!$E$10))/6,IF($A968=TAXAS!$A$11,IF($B968="PARCELADO ATÉ 6X",$D968-($D968*TAXAS!$E$11))/6,IF($A968=TAXAS!$A$12,IF($B968="PARCELADO ATÉ 6X",$D968-($D968*TAXAS!$E$12))/6,IF($A968=TAXAS!$A$13,IF($B968="PARCELADO ATÉ 6X",$D968-($D968*TAXAS!$E$13))/6,IF($A968=TAXAS!$A$14,IF($B968="PARCELADO ATÉ 6X",$D968-($D968*TAXAS!$E$14))/6,IF($A968=TAXAS!$A$15,IF($B968="PARCELADO ATÉ 6X",$D968-($D968*TAXAS!$E$15))/6,IF($A968=TAXAS!$A$16,IF($B968="PARCELADO ATÉ 6X",$D968-($D968*TAXAS!$E$16))/6,IF($A968=TAXAS!$A$17,IF($B968="PARCELADO ATÉ 6X",$D968-($D968*TAXAS!$E$17))/6,IF($A968=TAXAS!$A$18,IF($B968="PARCELADO ATÉ 6X",$D968-($D968*TAXAS!$E$18))/6,IF($A968=TAXAS!$A$19,IF($B968="PARCELADO ATÉ 6X",$D968-($D968*TAXAS!$E$19))/6,IF($A968=TAXAS!$A$20,IF($B968="PARCELADO ATÉ 6X",$D968-($D968*TAXAS!$E$20))/6,IF($A968=TAXAS!$A$21,IF($B968="PARCELADO ATÉ 6X",$D968-($D968*TAXAS!$E$21))/6,IF($A968=TAXAS!$A$22,IF($B968="PARCELADO ATÉ 6X",$D968-($D968*TAXAS!$E$22))/6,IF($A968=TAXAS!$A$23,IF($B968="PARCELADO ATÉ 6X",$D968-($D968*TAXAS!$E$23))/6,IF($A968=TAXAS!$A$24,IF($B968="PARCELADO ATÉ 6X",$D968-($D968*TAXAS!$E$24))/6,IF($A968=TAXAS!$A$25,IF($B968="PARCELADO ATÉ 6X",$D968-($D968*TAXAS!$E$25))/6,IF($A968=TAXAS!$A$26,IF($B968="PARCELADO ATÉ 6X",$D968-($D968*TAXAS!$E$26))/6,IF($A968=TAXAS!$A$27,IF($B968="PARCELADO ATÉ 6X",$D968-($D968*TAXAS!$E$27))/6))))))))))))))))))))))))/1</f>
        <v>0</v>
      </c>
      <c r="I968" s="9">
        <f>IF($A968="VISA",IF($B968="PARCELADO ATÉ 12X",$D968-(D968*TAXAS!$F$4))/12,IF($A968="MASTER",IF($B968="PARCELADO ATÉ 12X",$D968-(D968*TAXAS!$F$5))/12,IF($A968="ELO",IF($B968="PARCELADO ATÉ 12X",$D968-(D968*TAXAS!$F$6))/12,IF($A968="HIPERCARD",IF($B968="PARCELADO ATÉ 12X",$D968-(D968*TAXAS!$F$7))/12,IF($A968="DINERS",IF($B968="PARCELADO ATÉ 12X",$D968-(D968*TAXAS!$F$8))/12,IF($A968="AMERICA EXPRESS",IF($B968="PARCELADO ATÉ 12X",$D968-(D968*TAXAS!$F$9))/12,IF($A968=TAXAS!$A$10,IF($B968="PARCELADO ATÉ 12X",$D968-($D968*TAXAS!$F$10))/12,IF($A968=TAXAS!$A$11,IF($B968="PARCELADO ATÉ 12X",$D968-($D968*TAXAS!$F$11))/12,IF($A968=TAXAS!$A$12,IF($B968="PARCELADO ATÉ 12X",$D968-($D968*TAXAS!$F$12))/12,IF($A968=TAXAS!$A$13,IF($B968="PARCELADO ATÉ 12X",$D968-($D968*TAXAS!$F$13))/12,IF($A968=TAXAS!$A$14,IF($B968="PARCELADO ATÉ 12X",$D968-($D968*TAXAS!$F$14))/12,IF($A968=TAXAS!$A$15,IF($B968="PARCELADO ATÉ 12X",$D968-($D968*TAXAS!$F$15))/12,IF($A968=TAXAS!$A$16,IF($B968="PARCELADO ATÉ 12X",$D968-($D968*TAXAS!$F$16))/12,IF($A968=TAXAS!$A$17,IF($B968="PARCELADO ATÉ 12X",$D968-($D968*TAXAS!$F$17))/12,IF($A968=TAXAS!$A$18,IF($B968="PARCELADO ATÉ 12X",$D968-($D968*TAXAS!$F$18))/12,IF($A968=TAXAS!$A$19,IF($B968="PARCELADO ATÉ 12X",$D968-($D968*TAXAS!$F$19))/12,IF($A968=TAXAS!$A$20,IF($B968="PARCELADO ATÉ 12X",$D968-($D968*TAXAS!$F$20))/12,IF($A968=TAXAS!$A$21,IF($B968="PARCELADO ATÉ 12X",$D968-($D968*TAXAS!$F$21))/12,IF($A968=TAXAS!$A$22,IF($B968="PARCELADO ATÉ 12X",$D968-($D968*TAXAS!$F$22))/12,IF($A968=TAXAS!$A$23,IF($B968="PARCELADO ATÉ 12X",$D968-($D968*TAXAS!$F$23))/12,IF($A968=TAXAS!$A$24,IF($B968="PARCELADO ATÉ 12X",$D968-($D968*TAXAS!$F$24))/12,IF($A968=TAXAS!$A$25,IF($B968="PARCELADO ATÉ 12X",$D968-($D968*TAXAS!$F$25))/12,IF($A968=TAXAS!$A$26,IF($B968="PARCELADO ATÉ 12X",$D968-($D968*TAXAS!$F$26))/12,IF($A968=TAXAS!$A$27,IF($B968="PARCELADO ATÉ 12X",$D968-($D968*TAXAS!$F$27))/12))))))))))))))))))))))))/1</f>
        <v>0</v>
      </c>
      <c r="J968" s="8">
        <f t="shared" si="0"/>
        <v>0</v>
      </c>
      <c r="K968" s="10" t="b">
        <f>IF($B968="PARCELADO ATÉ 3X",($D968-($D968*TAXAS!$D$4))-$J968)</f>
        <v>0</v>
      </c>
      <c r="L968" s="10" t="b">
        <f>IF($B968="PARCELADO ATÉ 6X",($D968-($D968*TAXAS!$E$4))-$J968)</f>
        <v>0</v>
      </c>
      <c r="M968" s="10" t="b">
        <f>IF($B968="PARCELADO ATÉ 12X",($D968-($D968*TAXAS!$F$4))-$J968)</f>
        <v>0</v>
      </c>
      <c r="N968" s="8">
        <f t="shared" si="1"/>
        <v>0</v>
      </c>
      <c r="O968" s="10">
        <f t="shared" si="2"/>
        <v>0</v>
      </c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spans="1:31" ht="15.75" customHeight="1" x14ac:dyDescent="0.2">
      <c r="A969" s="3"/>
      <c r="B969" s="5"/>
      <c r="C969" s="6"/>
      <c r="D969" s="42"/>
      <c r="E969" s="8">
        <f>IF($A969="VISA",IF($B969="DÉBITO",$D969-($D969*TAXAS!$B$4)),IF($A969="MASTER",IF($B969="DÉBITO",$D969-($D969*TAXAS!$B$5)),IF($A969="ELO", IF($B969="DÉBITO",$D969-($D969*TAXAS!$B$6)),IF($A969="HIPERCARD",IF($B969="DÉBITO",$D969-($D969*TAXAS!$B$7)),IF($A969="DINERS",IF($B969="DÉBITO",$D969-($D969*TAXAS!$B$8)),IF($A969="AMERICA EXPRESS",IF($B969="DÉBITO",$D969-($D969*TAXAS!$B$9)),IF($A969=TAXAS!$A$10,IF($B969="DÉBITO",$D969-($D969*TAXAS!$B$10)), IF($A969=TAXAS!$A$11,IF($B969="DÉBITO",$D969-($D969*TAXAS!$B$11)), IF($A969=TAXAS!$A$12,IF($B969="DÉBITO",$D969-($D969*TAXAS!$B$12)), IF($A969=TAXAS!$A$13,IF($B969="DÉBITO",$D969-($D969*TAXAS!$B$13)), IF($A969=TAXAS!$A$14,IF($B969="DÉBITO",$D969-($D969*TAXAS!$B$14)), IF($A969=TAXAS!$A$15,IF($B969="DÉBITO",$D969-($D969*TAXAS!$B$15)), IF($A969=TAXAS!$A$16,IF($B969="DÉBITO",$D969-($D969*TAXAS!$B$16)), IF($A969=TAXAS!$A$17,IF($B969="DÉBITO",$D969-($D969*TAXAS!$B$17)), IF($A969=TAXAS!$A$18,IF($B969="DÉBITO",$D969-($D969*TAXAS!$B$18)), IF($A969=TAXAS!$A$19,IF($B969="DÉBITO",$D969-($D969*TAXAS!$B$19)), IF($A969=TAXAS!$A$20,IF($B969="DÉBITO",$D969-($D969*TAXAS!$B$20)), IF($A969=TAXAS!$A$21,IF($B969="DÉBITO",$D969-($D969*TAXAS!$B$21)), IF($A969=TAXAS!$A$22,IF($B969="DÉBITO",$D969-($D969*TAXAS!$B$22)), IF($A969=TAXAS!$A$23,IF($B969="DÉBITO",$D969-($D969*TAXAS!$B$23)), IF($A969=TAXAS!$A$24,IF($B969="DÉBITO",$D969-($D969*TAXAS!$B$24)), IF($A969=TAXAS!$A$25,IF($B969="DÉBITO",$D969-($D969*TAXAS!$B$25)), IF($A969=TAXAS!$A$26,IF($B969="DÉBITO",$D969-($D969*TAXAS!$B$26)), IF($A969=TAXAS!$A$27,IF($B969="DÉBITO",$D969-($D969*TAXAS!$B$27))))))))))))))))))))))))))/1</f>
        <v>0</v>
      </c>
      <c r="F969" s="8">
        <f>IF($A969="VISA",IF($B969="CRÉDITO",$D969-($D969*TAXAS!$C$4)),IF($A969="MASTER",IF($B969="CRÉDITO",$D969-($D969*TAXAS!$C$5)),IF($A969="ELO", IF($B969="CRÉDITO",$D969-($D969*TAXAS!$C$6)),IF($A969="HIPERCARD",IF($B969="CRÉDITO",$D969-($D969*TAXAS!$C$7)),IF($A969="DINERS",IF($B969="CRÉDITO",$D969-($D969*TAXAS!$C$8)),IF($A969="AMERICA EXPRESS",IF($B969="CRÉDITO",$D969-($D969*TAXAS!$C$9)),IF($A969=TAXAS!$A$10,IF($B969="CRÉDITO",$D969-($D969*TAXAS!$C$10)), IF($A969=TAXAS!$A$11,IF($B969="CRÉDITO",$D969-($D969*TAXAS!$C$11)), IF($A969=TAXAS!$A$12,IF($B969="CRÉDITO",$D969-($D969*TAXAS!$C$12)), IF($A969=TAXAS!$A$13,IF($B969="CRÉDITO",$D969-($D969*TAXAS!$C$13)), IF($A969=TAXAS!$A$14,IF($B969="CRÉDITO",$D969-($D969*TAXAS!$C$14)), IF($A969=TAXAS!$A$15,IF($B969="CRÉDITO",$D969-($D969*TAXAS!$C$15)), IF($A969=TAXAS!$A$16,IF($B969="CRÉDITO",$D969-($D969*TAXAS!$C$16)), IF($A969=TAXAS!$A$17,IF($B969="CRÉDITO",$D969-($D969*TAXAS!$C$17)), IF($A969=TAXAS!$A$18,IF($B969="CRÉDITO",$D969-($D969*TAXAS!$C$18)), IF($A969=TAXAS!$A$19,IF($B969="CRÉDITO",$D969-($D969*TAXAS!$C$19)), IF($A969=TAXAS!$A$20,IF($B969="CRÉDITO",$D969-($D969*TAXAS!$C$20)), IF($A969=TAXAS!$A$21,IF($B969="CRÉDITO",$D969-($D969*TAXAS!$C$21)), IF($A969=TAXAS!$A$22,IF($B969="CRÉDITO",$D969-($D969*TAXAS!$C$22)), IF($A969=TAXAS!$A$23,IF($B969="CRÉDITO",$D969-($D969*TAXAS!$C$23)), IF($A969=TAXAS!$A$24,IF($B969="CRÉDITO",$D969-($D969*TAXAS!$C$24)), IF($A969=TAXAS!$A$25,IF($B969="CRÉDITO",$D969-($D969*TAXAS!$C$25)), IF($A969=TAXAS!$A$26,IF($B969="CRÉDITO",$D969-($D969*TAXAS!$C$26)), IF($A969=TAXAS!$A$27,IF($B969="CRÉDITO",$D969-($D969*TAXAS!$C$27))))))))))))))))))))))))))/1</f>
        <v>0</v>
      </c>
      <c r="G969" s="9">
        <f>IF($A969="VISA",IF($B969="PARCELADO ATÉ 3X",$D969-(D969*TAXAS!$D$4))/3,IF($A969="MASTER",IF($B969="PARCELADO ATÉ 3X",$D969-(D969*TAXAS!$D$5))/3,IF($A969="ELO",IF($B969="PARCELADO ATÉ 3X",$D969-(D969*TAXAS!$D$6))/3,IF($A969="HIPERCARD",IF($B969="PARCELADO ATÉ 3X",$D969-(D969*TAXAS!$D$7))/3,IF($A969="DINERS",IF($B969="PARCELADO ATÉ 3X",$D969-(D969*TAXAS!$D$8))/3,IF($A969="AMERICA EXPRESS",IF($B969="PARCELADO ATÉ 3X",$D969-(D969*TAXAS!$D$9))/3,IF($A969=TAXAS!$A$10,IF($B969="PARCELADO ATÉ 3X",$D969-($D969*TAXAS!$D$10))/3,IF($A969=TAXAS!$A$11,IF($B969="PARCELADO ATÉ 3X",$D969-($D969*TAXAS!$D$11))/3,IF($A969=TAXAS!$A$12,IF($B969="PARCELADO ATÉ 3X",$D969-($D969*TAXAS!$D$12))/3,IF($A969=TAXAS!$A$13,IF($B969="PARCELADO ATÉ 3X",$D969-($D969*TAXAS!$D$13))/3,IF($A969=TAXAS!$A$14,IF($B969="PARCELADO ATÉ 3X",$D969-($D969*TAXAS!$D$14))/3,IF($A969=TAXAS!$A$15,IF($B969="PARCELADO ATÉ 3X",$D969-($D969*TAXAS!$D$15))/3,IF($A969=TAXAS!$A$16,IF($B969="PARCELADO ATÉ 3X",$D969-($D969*TAXAS!$D$16))/3,IF($A969=TAXAS!$A$17,IF($B969="PARCELADO ATÉ 3X",$D969-($D969*TAXAS!$D$17))/3,IF($A969=TAXAS!$A$18,IF($B969="PARCELADO ATÉ 3X",$D969-($D969*TAXAS!$D$18))/3,IF($A969=TAXAS!$A$19,IF($B969="PARCELADO ATÉ 3X",$D969-($D969*TAXAS!$D$19))/3,IF($A969=TAXAS!$A$20,IF($B969="PARCELADO ATÉ 3X",$D969-($D969*TAXAS!$D$20))/3,IF($A969=TAXAS!$A$21,IF($B969="PARCELADO ATÉ 3X",$D969-($D969*TAXAS!$D$21))/3,IF($A969=TAXAS!$A$22,IF($B969="PARCELADO ATÉ 3X",$D969-($D969*TAXAS!$D$22))/3,IF($A969=TAXAS!$A$23,IF($B969="PARCELADO ATÉ 3X",$D969-($D969*TAXAS!$D$23))/3,IF($A969=TAXAS!$A$24,IF($B969="PARCELADO ATÉ 3X",$D969-($D969*TAXAS!$D$24))/3,IF($A969=TAXAS!$A$25,IF($B969="PARCELADO ATÉ 3X",$D969-($D969*TAXAS!$D$25))/3,IF($A969=TAXAS!$A$26,IF($B969="PARCELADO ATÉ 3X",$D969-($D969*TAXAS!$D$26))/3,IF($A969=TAXAS!$A$27,IF($B969="PARCELADO ATÉ 3X",$D969-($D969*TAXAS!$D$27))/3))))))))))))))))))))))))/1</f>
        <v>0</v>
      </c>
      <c r="H969" s="9">
        <f>IF($A969="VISA",IF($B969="PARCELADO ATÉ 6X",$D969-(D969*TAXAS!$E$4))/6,IF($A969="MASTER",IF($B969="PARCELADO ATÉ 6X",$D969-(D969*TAXAS!$E$5))/6,IF($A969="ELO",IF($B969="PARCELADO ATÉ 6X",$D969-(D969*TAXAS!$E$6))/6,IF($A969="HIPERCARD",IF($B969="PARCELADO ATÉ 6X",$D969-(D969*TAXAS!$E$7))/6,IF($A969="DINERS",IF($B969="PARCELADO ATÉ 6X",$D969-(D969*TAXAS!$E$8))/6,IF($A969="AMERICA EXPRESS",IF($B969="PARCELADO ATÉ 6X",$D969-(D969*TAXAS!$E$9))/6,IF($A969=TAXAS!$A$10,IF($B969="PARCELADO ATÉ 6X",$D969-($D969*TAXAS!$E$10))/6,IF($A969=TAXAS!$A$11,IF($B969="PARCELADO ATÉ 6X",$D969-($D969*TAXAS!$E$11))/6,IF($A969=TAXAS!$A$12,IF($B969="PARCELADO ATÉ 6X",$D969-($D969*TAXAS!$E$12))/6,IF($A969=TAXAS!$A$13,IF($B969="PARCELADO ATÉ 6X",$D969-($D969*TAXAS!$E$13))/6,IF($A969=TAXAS!$A$14,IF($B969="PARCELADO ATÉ 6X",$D969-($D969*TAXAS!$E$14))/6,IF($A969=TAXAS!$A$15,IF($B969="PARCELADO ATÉ 6X",$D969-($D969*TAXAS!$E$15))/6,IF($A969=TAXAS!$A$16,IF($B969="PARCELADO ATÉ 6X",$D969-($D969*TAXAS!$E$16))/6,IF($A969=TAXAS!$A$17,IF($B969="PARCELADO ATÉ 6X",$D969-($D969*TAXAS!$E$17))/6,IF($A969=TAXAS!$A$18,IF($B969="PARCELADO ATÉ 6X",$D969-($D969*TAXAS!$E$18))/6,IF($A969=TAXAS!$A$19,IF($B969="PARCELADO ATÉ 6X",$D969-($D969*TAXAS!$E$19))/6,IF($A969=TAXAS!$A$20,IF($B969="PARCELADO ATÉ 6X",$D969-($D969*TAXAS!$E$20))/6,IF($A969=TAXAS!$A$21,IF($B969="PARCELADO ATÉ 6X",$D969-($D969*TAXAS!$E$21))/6,IF($A969=TAXAS!$A$22,IF($B969="PARCELADO ATÉ 6X",$D969-($D969*TAXAS!$E$22))/6,IF($A969=TAXAS!$A$23,IF($B969="PARCELADO ATÉ 6X",$D969-($D969*TAXAS!$E$23))/6,IF($A969=TAXAS!$A$24,IF($B969="PARCELADO ATÉ 6X",$D969-($D969*TAXAS!$E$24))/6,IF($A969=TAXAS!$A$25,IF($B969="PARCELADO ATÉ 6X",$D969-($D969*TAXAS!$E$25))/6,IF($A969=TAXAS!$A$26,IF($B969="PARCELADO ATÉ 6X",$D969-($D969*TAXAS!$E$26))/6,IF($A969=TAXAS!$A$27,IF($B969="PARCELADO ATÉ 6X",$D969-($D969*TAXAS!$E$27))/6))))))))))))))))))))))))/1</f>
        <v>0</v>
      </c>
      <c r="I969" s="9">
        <f>IF($A969="VISA",IF($B969="PARCELADO ATÉ 12X",$D969-(D969*TAXAS!$F$4))/12,IF($A969="MASTER",IF($B969="PARCELADO ATÉ 12X",$D969-(D969*TAXAS!$F$5))/12,IF($A969="ELO",IF($B969="PARCELADO ATÉ 12X",$D969-(D969*TAXAS!$F$6))/12,IF($A969="HIPERCARD",IF($B969="PARCELADO ATÉ 12X",$D969-(D969*TAXAS!$F$7))/12,IF($A969="DINERS",IF($B969="PARCELADO ATÉ 12X",$D969-(D969*TAXAS!$F$8))/12,IF($A969="AMERICA EXPRESS",IF($B969="PARCELADO ATÉ 12X",$D969-(D969*TAXAS!$F$9))/12,IF($A969=TAXAS!$A$10,IF($B969="PARCELADO ATÉ 12X",$D969-($D969*TAXAS!$F$10))/12,IF($A969=TAXAS!$A$11,IF($B969="PARCELADO ATÉ 12X",$D969-($D969*TAXAS!$F$11))/12,IF($A969=TAXAS!$A$12,IF($B969="PARCELADO ATÉ 12X",$D969-($D969*TAXAS!$F$12))/12,IF($A969=TAXAS!$A$13,IF($B969="PARCELADO ATÉ 12X",$D969-($D969*TAXAS!$F$13))/12,IF($A969=TAXAS!$A$14,IF($B969="PARCELADO ATÉ 12X",$D969-($D969*TAXAS!$F$14))/12,IF($A969=TAXAS!$A$15,IF($B969="PARCELADO ATÉ 12X",$D969-($D969*TAXAS!$F$15))/12,IF($A969=TAXAS!$A$16,IF($B969="PARCELADO ATÉ 12X",$D969-($D969*TAXAS!$F$16))/12,IF($A969=TAXAS!$A$17,IF($B969="PARCELADO ATÉ 12X",$D969-($D969*TAXAS!$F$17))/12,IF($A969=TAXAS!$A$18,IF($B969="PARCELADO ATÉ 12X",$D969-($D969*TAXAS!$F$18))/12,IF($A969=TAXAS!$A$19,IF($B969="PARCELADO ATÉ 12X",$D969-($D969*TAXAS!$F$19))/12,IF($A969=TAXAS!$A$20,IF($B969="PARCELADO ATÉ 12X",$D969-($D969*TAXAS!$F$20))/12,IF($A969=TAXAS!$A$21,IF($B969="PARCELADO ATÉ 12X",$D969-($D969*TAXAS!$F$21))/12,IF($A969=TAXAS!$A$22,IF($B969="PARCELADO ATÉ 12X",$D969-($D969*TAXAS!$F$22))/12,IF($A969=TAXAS!$A$23,IF($B969="PARCELADO ATÉ 12X",$D969-($D969*TAXAS!$F$23))/12,IF($A969=TAXAS!$A$24,IF($B969="PARCELADO ATÉ 12X",$D969-($D969*TAXAS!$F$24))/12,IF($A969=TAXAS!$A$25,IF($B969="PARCELADO ATÉ 12X",$D969-($D969*TAXAS!$F$25))/12,IF($A969=TAXAS!$A$26,IF($B969="PARCELADO ATÉ 12X",$D969-($D969*TAXAS!$F$26))/12,IF($A969=TAXAS!$A$27,IF($B969="PARCELADO ATÉ 12X",$D969-($D969*TAXAS!$F$27))/12))))))))))))))))))))))))/1</f>
        <v>0</v>
      </c>
      <c r="J969" s="8">
        <f t="shared" si="0"/>
        <v>0</v>
      </c>
      <c r="K969" s="10" t="b">
        <f>IF($B969="PARCELADO ATÉ 3X",($D969-($D969*TAXAS!$D$4))-$J969)</f>
        <v>0</v>
      </c>
      <c r="L969" s="10" t="b">
        <f>IF($B969="PARCELADO ATÉ 6X",($D969-($D969*TAXAS!$E$4))-$J969)</f>
        <v>0</v>
      </c>
      <c r="M969" s="10" t="b">
        <f>IF($B969="PARCELADO ATÉ 12X",($D969-($D969*TAXAS!$F$4))-$J969)</f>
        <v>0</v>
      </c>
      <c r="N969" s="8">
        <f t="shared" si="1"/>
        <v>0</v>
      </c>
      <c r="O969" s="10">
        <f t="shared" si="2"/>
        <v>0</v>
      </c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spans="1:31" ht="15.75" customHeight="1" x14ac:dyDescent="0.2">
      <c r="A970" s="3"/>
      <c r="B970" s="5"/>
      <c r="C970" s="6"/>
      <c r="D970" s="42"/>
      <c r="E970" s="8">
        <f>IF($A970="VISA",IF($B970="DÉBITO",$D970-($D970*TAXAS!$B$4)),IF($A970="MASTER",IF($B970="DÉBITO",$D970-($D970*TAXAS!$B$5)),IF($A970="ELO", IF($B970="DÉBITO",$D970-($D970*TAXAS!$B$6)),IF($A970="HIPERCARD",IF($B970="DÉBITO",$D970-($D970*TAXAS!$B$7)),IF($A970="DINERS",IF($B970="DÉBITO",$D970-($D970*TAXAS!$B$8)),IF($A970="AMERICA EXPRESS",IF($B970="DÉBITO",$D970-($D970*TAXAS!$B$9)),IF($A970=TAXAS!$A$10,IF($B970="DÉBITO",$D970-($D970*TAXAS!$B$10)), IF($A970=TAXAS!$A$11,IF($B970="DÉBITO",$D970-($D970*TAXAS!$B$11)), IF($A970=TAXAS!$A$12,IF($B970="DÉBITO",$D970-($D970*TAXAS!$B$12)), IF($A970=TAXAS!$A$13,IF($B970="DÉBITO",$D970-($D970*TAXAS!$B$13)), IF($A970=TAXAS!$A$14,IF($B970="DÉBITO",$D970-($D970*TAXAS!$B$14)), IF($A970=TAXAS!$A$15,IF($B970="DÉBITO",$D970-($D970*TAXAS!$B$15)), IF($A970=TAXAS!$A$16,IF($B970="DÉBITO",$D970-($D970*TAXAS!$B$16)), IF($A970=TAXAS!$A$17,IF($B970="DÉBITO",$D970-($D970*TAXAS!$B$17)), IF($A970=TAXAS!$A$18,IF($B970="DÉBITO",$D970-($D970*TAXAS!$B$18)), IF($A970=TAXAS!$A$19,IF($B970="DÉBITO",$D970-($D970*TAXAS!$B$19)), IF($A970=TAXAS!$A$20,IF($B970="DÉBITO",$D970-($D970*TAXAS!$B$20)), IF($A970=TAXAS!$A$21,IF($B970="DÉBITO",$D970-($D970*TAXAS!$B$21)), IF($A970=TAXAS!$A$22,IF($B970="DÉBITO",$D970-($D970*TAXAS!$B$22)), IF($A970=TAXAS!$A$23,IF($B970="DÉBITO",$D970-($D970*TAXAS!$B$23)), IF($A970=TAXAS!$A$24,IF($B970="DÉBITO",$D970-($D970*TAXAS!$B$24)), IF($A970=TAXAS!$A$25,IF($B970="DÉBITO",$D970-($D970*TAXAS!$B$25)), IF($A970=TAXAS!$A$26,IF($B970="DÉBITO",$D970-($D970*TAXAS!$B$26)), IF($A970=TAXAS!$A$27,IF($B970="DÉBITO",$D970-($D970*TAXAS!$B$27))))))))))))))))))))))))))/1</f>
        <v>0</v>
      </c>
      <c r="F970" s="8">
        <f>IF($A970="VISA",IF($B970="CRÉDITO",$D970-($D970*TAXAS!$C$4)),IF($A970="MASTER",IF($B970="CRÉDITO",$D970-($D970*TAXAS!$C$5)),IF($A970="ELO", IF($B970="CRÉDITO",$D970-($D970*TAXAS!$C$6)),IF($A970="HIPERCARD",IF($B970="CRÉDITO",$D970-($D970*TAXAS!$C$7)),IF($A970="DINERS",IF($B970="CRÉDITO",$D970-($D970*TAXAS!$C$8)),IF($A970="AMERICA EXPRESS",IF($B970="CRÉDITO",$D970-($D970*TAXAS!$C$9)),IF($A970=TAXAS!$A$10,IF($B970="CRÉDITO",$D970-($D970*TAXAS!$C$10)), IF($A970=TAXAS!$A$11,IF($B970="CRÉDITO",$D970-($D970*TAXAS!$C$11)), IF($A970=TAXAS!$A$12,IF($B970="CRÉDITO",$D970-($D970*TAXAS!$C$12)), IF($A970=TAXAS!$A$13,IF($B970="CRÉDITO",$D970-($D970*TAXAS!$C$13)), IF($A970=TAXAS!$A$14,IF($B970="CRÉDITO",$D970-($D970*TAXAS!$C$14)), IF($A970=TAXAS!$A$15,IF($B970="CRÉDITO",$D970-($D970*TAXAS!$C$15)), IF($A970=TAXAS!$A$16,IF($B970="CRÉDITO",$D970-($D970*TAXAS!$C$16)), IF($A970=TAXAS!$A$17,IF($B970="CRÉDITO",$D970-($D970*TAXAS!$C$17)), IF($A970=TAXAS!$A$18,IF($B970="CRÉDITO",$D970-($D970*TAXAS!$C$18)), IF($A970=TAXAS!$A$19,IF($B970="CRÉDITO",$D970-($D970*TAXAS!$C$19)), IF($A970=TAXAS!$A$20,IF($B970="CRÉDITO",$D970-($D970*TAXAS!$C$20)), IF($A970=TAXAS!$A$21,IF($B970="CRÉDITO",$D970-($D970*TAXAS!$C$21)), IF($A970=TAXAS!$A$22,IF($B970="CRÉDITO",$D970-($D970*TAXAS!$C$22)), IF($A970=TAXAS!$A$23,IF($B970="CRÉDITO",$D970-($D970*TAXAS!$C$23)), IF($A970=TAXAS!$A$24,IF($B970="CRÉDITO",$D970-($D970*TAXAS!$C$24)), IF($A970=TAXAS!$A$25,IF($B970="CRÉDITO",$D970-($D970*TAXAS!$C$25)), IF($A970=TAXAS!$A$26,IF($B970="CRÉDITO",$D970-($D970*TAXAS!$C$26)), IF($A970=TAXAS!$A$27,IF($B970="CRÉDITO",$D970-($D970*TAXAS!$C$27))))))))))))))))))))))))))/1</f>
        <v>0</v>
      </c>
      <c r="G970" s="9">
        <f>IF($A970="VISA",IF($B970="PARCELADO ATÉ 3X",$D970-(D970*TAXAS!$D$4))/3,IF($A970="MASTER",IF($B970="PARCELADO ATÉ 3X",$D970-(D970*TAXAS!$D$5))/3,IF($A970="ELO",IF($B970="PARCELADO ATÉ 3X",$D970-(D970*TAXAS!$D$6))/3,IF($A970="HIPERCARD",IF($B970="PARCELADO ATÉ 3X",$D970-(D970*TAXAS!$D$7))/3,IF($A970="DINERS",IF($B970="PARCELADO ATÉ 3X",$D970-(D970*TAXAS!$D$8))/3,IF($A970="AMERICA EXPRESS",IF($B970="PARCELADO ATÉ 3X",$D970-(D970*TAXAS!$D$9))/3,IF($A970=TAXAS!$A$10,IF($B970="PARCELADO ATÉ 3X",$D970-($D970*TAXAS!$D$10))/3,IF($A970=TAXAS!$A$11,IF($B970="PARCELADO ATÉ 3X",$D970-($D970*TAXAS!$D$11))/3,IF($A970=TAXAS!$A$12,IF($B970="PARCELADO ATÉ 3X",$D970-($D970*TAXAS!$D$12))/3,IF($A970=TAXAS!$A$13,IF($B970="PARCELADO ATÉ 3X",$D970-($D970*TAXAS!$D$13))/3,IF($A970=TAXAS!$A$14,IF($B970="PARCELADO ATÉ 3X",$D970-($D970*TAXAS!$D$14))/3,IF($A970=TAXAS!$A$15,IF($B970="PARCELADO ATÉ 3X",$D970-($D970*TAXAS!$D$15))/3,IF($A970=TAXAS!$A$16,IF($B970="PARCELADO ATÉ 3X",$D970-($D970*TAXAS!$D$16))/3,IF($A970=TAXAS!$A$17,IF($B970="PARCELADO ATÉ 3X",$D970-($D970*TAXAS!$D$17))/3,IF($A970=TAXAS!$A$18,IF($B970="PARCELADO ATÉ 3X",$D970-($D970*TAXAS!$D$18))/3,IF($A970=TAXAS!$A$19,IF($B970="PARCELADO ATÉ 3X",$D970-($D970*TAXAS!$D$19))/3,IF($A970=TAXAS!$A$20,IF($B970="PARCELADO ATÉ 3X",$D970-($D970*TAXAS!$D$20))/3,IF($A970=TAXAS!$A$21,IF($B970="PARCELADO ATÉ 3X",$D970-($D970*TAXAS!$D$21))/3,IF($A970=TAXAS!$A$22,IF($B970="PARCELADO ATÉ 3X",$D970-($D970*TAXAS!$D$22))/3,IF($A970=TAXAS!$A$23,IF($B970="PARCELADO ATÉ 3X",$D970-($D970*TAXAS!$D$23))/3,IF($A970=TAXAS!$A$24,IF($B970="PARCELADO ATÉ 3X",$D970-($D970*TAXAS!$D$24))/3,IF($A970=TAXAS!$A$25,IF($B970="PARCELADO ATÉ 3X",$D970-($D970*TAXAS!$D$25))/3,IF($A970=TAXAS!$A$26,IF($B970="PARCELADO ATÉ 3X",$D970-($D970*TAXAS!$D$26))/3,IF($A970=TAXAS!$A$27,IF($B970="PARCELADO ATÉ 3X",$D970-($D970*TAXAS!$D$27))/3))))))))))))))))))))))))/1</f>
        <v>0</v>
      </c>
      <c r="H970" s="9">
        <f>IF($A970="VISA",IF($B970="PARCELADO ATÉ 6X",$D970-(D970*TAXAS!$E$4))/6,IF($A970="MASTER",IF($B970="PARCELADO ATÉ 6X",$D970-(D970*TAXAS!$E$5))/6,IF($A970="ELO",IF($B970="PARCELADO ATÉ 6X",$D970-(D970*TAXAS!$E$6))/6,IF($A970="HIPERCARD",IF($B970="PARCELADO ATÉ 6X",$D970-(D970*TAXAS!$E$7))/6,IF($A970="DINERS",IF($B970="PARCELADO ATÉ 6X",$D970-(D970*TAXAS!$E$8))/6,IF($A970="AMERICA EXPRESS",IF($B970="PARCELADO ATÉ 6X",$D970-(D970*TAXAS!$E$9))/6,IF($A970=TAXAS!$A$10,IF($B970="PARCELADO ATÉ 6X",$D970-($D970*TAXAS!$E$10))/6,IF($A970=TAXAS!$A$11,IF($B970="PARCELADO ATÉ 6X",$D970-($D970*TAXAS!$E$11))/6,IF($A970=TAXAS!$A$12,IF($B970="PARCELADO ATÉ 6X",$D970-($D970*TAXAS!$E$12))/6,IF($A970=TAXAS!$A$13,IF($B970="PARCELADO ATÉ 6X",$D970-($D970*TAXAS!$E$13))/6,IF($A970=TAXAS!$A$14,IF($B970="PARCELADO ATÉ 6X",$D970-($D970*TAXAS!$E$14))/6,IF($A970=TAXAS!$A$15,IF($B970="PARCELADO ATÉ 6X",$D970-($D970*TAXAS!$E$15))/6,IF($A970=TAXAS!$A$16,IF($B970="PARCELADO ATÉ 6X",$D970-($D970*TAXAS!$E$16))/6,IF($A970=TAXAS!$A$17,IF($B970="PARCELADO ATÉ 6X",$D970-($D970*TAXAS!$E$17))/6,IF($A970=TAXAS!$A$18,IF($B970="PARCELADO ATÉ 6X",$D970-($D970*TAXAS!$E$18))/6,IF($A970=TAXAS!$A$19,IF($B970="PARCELADO ATÉ 6X",$D970-($D970*TAXAS!$E$19))/6,IF($A970=TAXAS!$A$20,IF($B970="PARCELADO ATÉ 6X",$D970-($D970*TAXAS!$E$20))/6,IF($A970=TAXAS!$A$21,IF($B970="PARCELADO ATÉ 6X",$D970-($D970*TAXAS!$E$21))/6,IF($A970=TAXAS!$A$22,IF($B970="PARCELADO ATÉ 6X",$D970-($D970*TAXAS!$E$22))/6,IF($A970=TAXAS!$A$23,IF($B970="PARCELADO ATÉ 6X",$D970-($D970*TAXAS!$E$23))/6,IF($A970=TAXAS!$A$24,IF($B970="PARCELADO ATÉ 6X",$D970-($D970*TAXAS!$E$24))/6,IF($A970=TAXAS!$A$25,IF($B970="PARCELADO ATÉ 6X",$D970-($D970*TAXAS!$E$25))/6,IF($A970=TAXAS!$A$26,IF($B970="PARCELADO ATÉ 6X",$D970-($D970*TAXAS!$E$26))/6,IF($A970=TAXAS!$A$27,IF($B970="PARCELADO ATÉ 6X",$D970-($D970*TAXAS!$E$27))/6))))))))))))))))))))))))/1</f>
        <v>0</v>
      </c>
      <c r="I970" s="9">
        <f>IF($A970="VISA",IF($B970="PARCELADO ATÉ 12X",$D970-(D970*TAXAS!$F$4))/12,IF($A970="MASTER",IF($B970="PARCELADO ATÉ 12X",$D970-(D970*TAXAS!$F$5))/12,IF($A970="ELO",IF($B970="PARCELADO ATÉ 12X",$D970-(D970*TAXAS!$F$6))/12,IF($A970="HIPERCARD",IF($B970="PARCELADO ATÉ 12X",$D970-(D970*TAXAS!$F$7))/12,IF($A970="DINERS",IF($B970="PARCELADO ATÉ 12X",$D970-(D970*TAXAS!$F$8))/12,IF($A970="AMERICA EXPRESS",IF($B970="PARCELADO ATÉ 12X",$D970-(D970*TAXAS!$F$9))/12,IF($A970=TAXAS!$A$10,IF($B970="PARCELADO ATÉ 12X",$D970-($D970*TAXAS!$F$10))/12,IF($A970=TAXAS!$A$11,IF($B970="PARCELADO ATÉ 12X",$D970-($D970*TAXAS!$F$11))/12,IF($A970=TAXAS!$A$12,IF($B970="PARCELADO ATÉ 12X",$D970-($D970*TAXAS!$F$12))/12,IF($A970=TAXAS!$A$13,IF($B970="PARCELADO ATÉ 12X",$D970-($D970*TAXAS!$F$13))/12,IF($A970=TAXAS!$A$14,IF($B970="PARCELADO ATÉ 12X",$D970-($D970*TAXAS!$F$14))/12,IF($A970=TAXAS!$A$15,IF($B970="PARCELADO ATÉ 12X",$D970-($D970*TAXAS!$F$15))/12,IF($A970=TAXAS!$A$16,IF($B970="PARCELADO ATÉ 12X",$D970-($D970*TAXAS!$F$16))/12,IF($A970=TAXAS!$A$17,IF($B970="PARCELADO ATÉ 12X",$D970-($D970*TAXAS!$F$17))/12,IF($A970=TAXAS!$A$18,IF($B970="PARCELADO ATÉ 12X",$D970-($D970*TAXAS!$F$18))/12,IF($A970=TAXAS!$A$19,IF($B970="PARCELADO ATÉ 12X",$D970-($D970*TAXAS!$F$19))/12,IF($A970=TAXAS!$A$20,IF($B970="PARCELADO ATÉ 12X",$D970-($D970*TAXAS!$F$20))/12,IF($A970=TAXAS!$A$21,IF($B970="PARCELADO ATÉ 12X",$D970-($D970*TAXAS!$F$21))/12,IF($A970=TAXAS!$A$22,IF($B970="PARCELADO ATÉ 12X",$D970-($D970*TAXAS!$F$22))/12,IF($A970=TAXAS!$A$23,IF($B970="PARCELADO ATÉ 12X",$D970-($D970*TAXAS!$F$23))/12,IF($A970=TAXAS!$A$24,IF($B970="PARCELADO ATÉ 12X",$D970-($D970*TAXAS!$F$24))/12,IF($A970=TAXAS!$A$25,IF($B970="PARCELADO ATÉ 12X",$D970-($D970*TAXAS!$F$25))/12,IF($A970=TAXAS!$A$26,IF($B970="PARCELADO ATÉ 12X",$D970-($D970*TAXAS!$F$26))/12,IF($A970=TAXAS!$A$27,IF($B970="PARCELADO ATÉ 12X",$D970-($D970*TAXAS!$F$27))/12))))))))))))))))))))))))/1</f>
        <v>0</v>
      </c>
      <c r="J970" s="8">
        <f t="shared" si="0"/>
        <v>0</v>
      </c>
      <c r="K970" s="10" t="b">
        <f>IF($B970="PARCELADO ATÉ 3X",($D970-($D970*TAXAS!$D$4))-$J970)</f>
        <v>0</v>
      </c>
      <c r="L970" s="10" t="b">
        <f>IF($B970="PARCELADO ATÉ 6X",($D970-($D970*TAXAS!$E$4))-$J970)</f>
        <v>0</v>
      </c>
      <c r="M970" s="10" t="b">
        <f>IF($B970="PARCELADO ATÉ 12X",($D970-($D970*TAXAS!$F$4))-$J970)</f>
        <v>0</v>
      </c>
      <c r="N970" s="8">
        <f t="shared" si="1"/>
        <v>0</v>
      </c>
      <c r="O970" s="10">
        <f t="shared" si="2"/>
        <v>0</v>
      </c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spans="1:31" ht="15.75" customHeight="1" x14ac:dyDescent="0.2">
      <c r="A971" s="3"/>
      <c r="B971" s="5"/>
      <c r="C971" s="6"/>
      <c r="D971" s="42"/>
      <c r="E971" s="8">
        <f>IF($A971="VISA",IF($B971="DÉBITO",$D971-($D971*TAXAS!$B$4)),IF($A971="MASTER",IF($B971="DÉBITO",$D971-($D971*TAXAS!$B$5)),IF($A971="ELO", IF($B971="DÉBITO",$D971-($D971*TAXAS!$B$6)),IF($A971="HIPERCARD",IF($B971="DÉBITO",$D971-($D971*TAXAS!$B$7)),IF($A971="DINERS",IF($B971="DÉBITO",$D971-($D971*TAXAS!$B$8)),IF($A971="AMERICA EXPRESS",IF($B971="DÉBITO",$D971-($D971*TAXAS!$B$9)),IF($A971=TAXAS!$A$10,IF($B971="DÉBITO",$D971-($D971*TAXAS!$B$10)), IF($A971=TAXAS!$A$11,IF($B971="DÉBITO",$D971-($D971*TAXAS!$B$11)), IF($A971=TAXAS!$A$12,IF($B971="DÉBITO",$D971-($D971*TAXAS!$B$12)), IF($A971=TAXAS!$A$13,IF($B971="DÉBITO",$D971-($D971*TAXAS!$B$13)), IF($A971=TAXAS!$A$14,IF($B971="DÉBITO",$D971-($D971*TAXAS!$B$14)), IF($A971=TAXAS!$A$15,IF($B971="DÉBITO",$D971-($D971*TAXAS!$B$15)), IF($A971=TAXAS!$A$16,IF($B971="DÉBITO",$D971-($D971*TAXAS!$B$16)), IF($A971=TAXAS!$A$17,IF($B971="DÉBITO",$D971-($D971*TAXAS!$B$17)), IF($A971=TAXAS!$A$18,IF($B971="DÉBITO",$D971-($D971*TAXAS!$B$18)), IF($A971=TAXAS!$A$19,IF($B971="DÉBITO",$D971-($D971*TAXAS!$B$19)), IF($A971=TAXAS!$A$20,IF($B971="DÉBITO",$D971-($D971*TAXAS!$B$20)), IF($A971=TAXAS!$A$21,IF($B971="DÉBITO",$D971-($D971*TAXAS!$B$21)), IF($A971=TAXAS!$A$22,IF($B971="DÉBITO",$D971-($D971*TAXAS!$B$22)), IF($A971=TAXAS!$A$23,IF($B971="DÉBITO",$D971-($D971*TAXAS!$B$23)), IF($A971=TAXAS!$A$24,IF($B971="DÉBITO",$D971-($D971*TAXAS!$B$24)), IF($A971=TAXAS!$A$25,IF($B971="DÉBITO",$D971-($D971*TAXAS!$B$25)), IF($A971=TAXAS!$A$26,IF($B971="DÉBITO",$D971-($D971*TAXAS!$B$26)), IF($A971=TAXAS!$A$27,IF($B971="DÉBITO",$D971-($D971*TAXAS!$B$27))))))))))))))))))))))))))/1</f>
        <v>0</v>
      </c>
      <c r="F971" s="8">
        <f>IF($A971="VISA",IF($B971="CRÉDITO",$D971-($D971*TAXAS!$C$4)),IF($A971="MASTER",IF($B971="CRÉDITO",$D971-($D971*TAXAS!$C$5)),IF($A971="ELO", IF($B971="CRÉDITO",$D971-($D971*TAXAS!$C$6)),IF($A971="HIPERCARD",IF($B971="CRÉDITO",$D971-($D971*TAXAS!$C$7)),IF($A971="DINERS",IF($B971="CRÉDITO",$D971-($D971*TAXAS!$C$8)),IF($A971="AMERICA EXPRESS",IF($B971="CRÉDITO",$D971-($D971*TAXAS!$C$9)),IF($A971=TAXAS!$A$10,IF($B971="CRÉDITO",$D971-($D971*TAXAS!$C$10)), IF($A971=TAXAS!$A$11,IF($B971="CRÉDITO",$D971-($D971*TAXAS!$C$11)), IF($A971=TAXAS!$A$12,IF($B971="CRÉDITO",$D971-($D971*TAXAS!$C$12)), IF($A971=TAXAS!$A$13,IF($B971="CRÉDITO",$D971-($D971*TAXAS!$C$13)), IF($A971=TAXAS!$A$14,IF($B971="CRÉDITO",$D971-($D971*TAXAS!$C$14)), IF($A971=TAXAS!$A$15,IF($B971="CRÉDITO",$D971-($D971*TAXAS!$C$15)), IF($A971=TAXAS!$A$16,IF($B971="CRÉDITO",$D971-($D971*TAXAS!$C$16)), IF($A971=TAXAS!$A$17,IF($B971="CRÉDITO",$D971-($D971*TAXAS!$C$17)), IF($A971=TAXAS!$A$18,IF($B971="CRÉDITO",$D971-($D971*TAXAS!$C$18)), IF($A971=TAXAS!$A$19,IF($B971="CRÉDITO",$D971-($D971*TAXAS!$C$19)), IF($A971=TAXAS!$A$20,IF($B971="CRÉDITO",$D971-($D971*TAXAS!$C$20)), IF($A971=TAXAS!$A$21,IF($B971="CRÉDITO",$D971-($D971*TAXAS!$C$21)), IF($A971=TAXAS!$A$22,IF($B971="CRÉDITO",$D971-($D971*TAXAS!$C$22)), IF($A971=TAXAS!$A$23,IF($B971="CRÉDITO",$D971-($D971*TAXAS!$C$23)), IF($A971=TAXAS!$A$24,IF($B971="CRÉDITO",$D971-($D971*TAXAS!$C$24)), IF($A971=TAXAS!$A$25,IF($B971="CRÉDITO",$D971-($D971*TAXAS!$C$25)), IF($A971=TAXAS!$A$26,IF($B971="CRÉDITO",$D971-($D971*TAXAS!$C$26)), IF($A971=TAXAS!$A$27,IF($B971="CRÉDITO",$D971-($D971*TAXAS!$C$27))))))))))))))))))))))))))/1</f>
        <v>0</v>
      </c>
      <c r="G971" s="9">
        <f>IF($A971="VISA",IF($B971="PARCELADO ATÉ 3X",$D971-(D971*TAXAS!$D$4))/3,IF($A971="MASTER",IF($B971="PARCELADO ATÉ 3X",$D971-(D971*TAXAS!$D$5))/3,IF($A971="ELO",IF($B971="PARCELADO ATÉ 3X",$D971-(D971*TAXAS!$D$6))/3,IF($A971="HIPERCARD",IF($B971="PARCELADO ATÉ 3X",$D971-(D971*TAXAS!$D$7))/3,IF($A971="DINERS",IF($B971="PARCELADO ATÉ 3X",$D971-(D971*TAXAS!$D$8))/3,IF($A971="AMERICA EXPRESS",IF($B971="PARCELADO ATÉ 3X",$D971-(D971*TAXAS!$D$9))/3,IF($A971=TAXAS!$A$10,IF($B971="PARCELADO ATÉ 3X",$D971-($D971*TAXAS!$D$10))/3,IF($A971=TAXAS!$A$11,IF($B971="PARCELADO ATÉ 3X",$D971-($D971*TAXAS!$D$11))/3,IF($A971=TAXAS!$A$12,IF($B971="PARCELADO ATÉ 3X",$D971-($D971*TAXAS!$D$12))/3,IF($A971=TAXAS!$A$13,IF($B971="PARCELADO ATÉ 3X",$D971-($D971*TAXAS!$D$13))/3,IF($A971=TAXAS!$A$14,IF($B971="PARCELADO ATÉ 3X",$D971-($D971*TAXAS!$D$14))/3,IF($A971=TAXAS!$A$15,IF($B971="PARCELADO ATÉ 3X",$D971-($D971*TAXAS!$D$15))/3,IF($A971=TAXAS!$A$16,IF($B971="PARCELADO ATÉ 3X",$D971-($D971*TAXAS!$D$16))/3,IF($A971=TAXAS!$A$17,IF($B971="PARCELADO ATÉ 3X",$D971-($D971*TAXAS!$D$17))/3,IF($A971=TAXAS!$A$18,IF($B971="PARCELADO ATÉ 3X",$D971-($D971*TAXAS!$D$18))/3,IF($A971=TAXAS!$A$19,IF($B971="PARCELADO ATÉ 3X",$D971-($D971*TAXAS!$D$19))/3,IF($A971=TAXAS!$A$20,IF($B971="PARCELADO ATÉ 3X",$D971-($D971*TAXAS!$D$20))/3,IF($A971=TAXAS!$A$21,IF($B971="PARCELADO ATÉ 3X",$D971-($D971*TAXAS!$D$21))/3,IF($A971=TAXAS!$A$22,IF($B971="PARCELADO ATÉ 3X",$D971-($D971*TAXAS!$D$22))/3,IF($A971=TAXAS!$A$23,IF($B971="PARCELADO ATÉ 3X",$D971-($D971*TAXAS!$D$23))/3,IF($A971=TAXAS!$A$24,IF($B971="PARCELADO ATÉ 3X",$D971-($D971*TAXAS!$D$24))/3,IF($A971=TAXAS!$A$25,IF($B971="PARCELADO ATÉ 3X",$D971-($D971*TAXAS!$D$25))/3,IF($A971=TAXAS!$A$26,IF($B971="PARCELADO ATÉ 3X",$D971-($D971*TAXAS!$D$26))/3,IF($A971=TAXAS!$A$27,IF($B971="PARCELADO ATÉ 3X",$D971-($D971*TAXAS!$D$27))/3))))))))))))))))))))))))/1</f>
        <v>0</v>
      </c>
      <c r="H971" s="9">
        <f>IF($A971="VISA",IF($B971="PARCELADO ATÉ 6X",$D971-(D971*TAXAS!$E$4))/6,IF($A971="MASTER",IF($B971="PARCELADO ATÉ 6X",$D971-(D971*TAXAS!$E$5))/6,IF($A971="ELO",IF($B971="PARCELADO ATÉ 6X",$D971-(D971*TAXAS!$E$6))/6,IF($A971="HIPERCARD",IF($B971="PARCELADO ATÉ 6X",$D971-(D971*TAXAS!$E$7))/6,IF($A971="DINERS",IF($B971="PARCELADO ATÉ 6X",$D971-(D971*TAXAS!$E$8))/6,IF($A971="AMERICA EXPRESS",IF($B971="PARCELADO ATÉ 6X",$D971-(D971*TAXAS!$E$9))/6,IF($A971=TAXAS!$A$10,IF($B971="PARCELADO ATÉ 6X",$D971-($D971*TAXAS!$E$10))/6,IF($A971=TAXAS!$A$11,IF($B971="PARCELADO ATÉ 6X",$D971-($D971*TAXAS!$E$11))/6,IF($A971=TAXAS!$A$12,IF($B971="PARCELADO ATÉ 6X",$D971-($D971*TAXAS!$E$12))/6,IF($A971=TAXAS!$A$13,IF($B971="PARCELADO ATÉ 6X",$D971-($D971*TAXAS!$E$13))/6,IF($A971=TAXAS!$A$14,IF($B971="PARCELADO ATÉ 6X",$D971-($D971*TAXAS!$E$14))/6,IF($A971=TAXAS!$A$15,IF($B971="PARCELADO ATÉ 6X",$D971-($D971*TAXAS!$E$15))/6,IF($A971=TAXAS!$A$16,IF($B971="PARCELADO ATÉ 6X",$D971-($D971*TAXAS!$E$16))/6,IF($A971=TAXAS!$A$17,IF($B971="PARCELADO ATÉ 6X",$D971-($D971*TAXAS!$E$17))/6,IF($A971=TAXAS!$A$18,IF($B971="PARCELADO ATÉ 6X",$D971-($D971*TAXAS!$E$18))/6,IF($A971=TAXAS!$A$19,IF($B971="PARCELADO ATÉ 6X",$D971-($D971*TAXAS!$E$19))/6,IF($A971=TAXAS!$A$20,IF($B971="PARCELADO ATÉ 6X",$D971-($D971*TAXAS!$E$20))/6,IF($A971=TAXAS!$A$21,IF($B971="PARCELADO ATÉ 6X",$D971-($D971*TAXAS!$E$21))/6,IF($A971=TAXAS!$A$22,IF($B971="PARCELADO ATÉ 6X",$D971-($D971*TAXAS!$E$22))/6,IF($A971=TAXAS!$A$23,IF($B971="PARCELADO ATÉ 6X",$D971-($D971*TAXAS!$E$23))/6,IF($A971=TAXAS!$A$24,IF($B971="PARCELADO ATÉ 6X",$D971-($D971*TAXAS!$E$24))/6,IF($A971=TAXAS!$A$25,IF($B971="PARCELADO ATÉ 6X",$D971-($D971*TAXAS!$E$25))/6,IF($A971=TAXAS!$A$26,IF($B971="PARCELADO ATÉ 6X",$D971-($D971*TAXAS!$E$26))/6,IF($A971=TAXAS!$A$27,IF($B971="PARCELADO ATÉ 6X",$D971-($D971*TAXAS!$E$27))/6))))))))))))))))))))))))/1</f>
        <v>0</v>
      </c>
      <c r="I971" s="9">
        <f>IF($A971="VISA",IF($B971="PARCELADO ATÉ 12X",$D971-(D971*TAXAS!$F$4))/12,IF($A971="MASTER",IF($B971="PARCELADO ATÉ 12X",$D971-(D971*TAXAS!$F$5))/12,IF($A971="ELO",IF($B971="PARCELADO ATÉ 12X",$D971-(D971*TAXAS!$F$6))/12,IF($A971="HIPERCARD",IF($B971="PARCELADO ATÉ 12X",$D971-(D971*TAXAS!$F$7))/12,IF($A971="DINERS",IF($B971="PARCELADO ATÉ 12X",$D971-(D971*TAXAS!$F$8))/12,IF($A971="AMERICA EXPRESS",IF($B971="PARCELADO ATÉ 12X",$D971-(D971*TAXAS!$F$9))/12,IF($A971=TAXAS!$A$10,IF($B971="PARCELADO ATÉ 12X",$D971-($D971*TAXAS!$F$10))/12,IF($A971=TAXAS!$A$11,IF($B971="PARCELADO ATÉ 12X",$D971-($D971*TAXAS!$F$11))/12,IF($A971=TAXAS!$A$12,IF($B971="PARCELADO ATÉ 12X",$D971-($D971*TAXAS!$F$12))/12,IF($A971=TAXAS!$A$13,IF($B971="PARCELADO ATÉ 12X",$D971-($D971*TAXAS!$F$13))/12,IF($A971=TAXAS!$A$14,IF($B971="PARCELADO ATÉ 12X",$D971-($D971*TAXAS!$F$14))/12,IF($A971=TAXAS!$A$15,IF($B971="PARCELADO ATÉ 12X",$D971-($D971*TAXAS!$F$15))/12,IF($A971=TAXAS!$A$16,IF($B971="PARCELADO ATÉ 12X",$D971-($D971*TAXAS!$F$16))/12,IF($A971=TAXAS!$A$17,IF($B971="PARCELADO ATÉ 12X",$D971-($D971*TAXAS!$F$17))/12,IF($A971=TAXAS!$A$18,IF($B971="PARCELADO ATÉ 12X",$D971-($D971*TAXAS!$F$18))/12,IF($A971=TAXAS!$A$19,IF($B971="PARCELADO ATÉ 12X",$D971-($D971*TAXAS!$F$19))/12,IF($A971=TAXAS!$A$20,IF($B971="PARCELADO ATÉ 12X",$D971-($D971*TAXAS!$F$20))/12,IF($A971=TAXAS!$A$21,IF($B971="PARCELADO ATÉ 12X",$D971-($D971*TAXAS!$F$21))/12,IF($A971=TAXAS!$A$22,IF($B971="PARCELADO ATÉ 12X",$D971-($D971*TAXAS!$F$22))/12,IF($A971=TAXAS!$A$23,IF($B971="PARCELADO ATÉ 12X",$D971-($D971*TAXAS!$F$23))/12,IF($A971=TAXAS!$A$24,IF($B971="PARCELADO ATÉ 12X",$D971-($D971*TAXAS!$F$24))/12,IF($A971=TAXAS!$A$25,IF($B971="PARCELADO ATÉ 12X",$D971-($D971*TAXAS!$F$25))/12,IF($A971=TAXAS!$A$26,IF($B971="PARCELADO ATÉ 12X",$D971-($D971*TAXAS!$F$26))/12,IF($A971=TAXAS!$A$27,IF($B971="PARCELADO ATÉ 12X",$D971-($D971*TAXAS!$F$27))/12))))))))))))))))))))))))/1</f>
        <v>0</v>
      </c>
      <c r="J971" s="8">
        <f t="shared" si="0"/>
        <v>0</v>
      </c>
      <c r="K971" s="10" t="b">
        <f>IF($B971="PARCELADO ATÉ 3X",($D971-($D971*TAXAS!$D$4))-$J971)</f>
        <v>0</v>
      </c>
      <c r="L971" s="10" t="b">
        <f>IF($B971="PARCELADO ATÉ 6X",($D971-($D971*TAXAS!$E$4))-$J971)</f>
        <v>0</v>
      </c>
      <c r="M971" s="10" t="b">
        <f>IF($B971="PARCELADO ATÉ 12X",($D971-($D971*TAXAS!$F$4))-$J971)</f>
        <v>0</v>
      </c>
      <c r="N971" s="8">
        <f t="shared" si="1"/>
        <v>0</v>
      </c>
      <c r="O971" s="10">
        <f t="shared" si="2"/>
        <v>0</v>
      </c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spans="1:31" ht="15.75" customHeight="1" x14ac:dyDescent="0.2">
      <c r="A972" s="3"/>
      <c r="B972" s="5"/>
      <c r="C972" s="6"/>
      <c r="D972" s="42"/>
      <c r="E972" s="8">
        <f>IF($A972="VISA",IF($B972="DÉBITO",$D972-($D972*TAXAS!$B$4)),IF($A972="MASTER",IF($B972="DÉBITO",$D972-($D972*TAXAS!$B$5)),IF($A972="ELO", IF($B972="DÉBITO",$D972-($D972*TAXAS!$B$6)),IF($A972="HIPERCARD",IF($B972="DÉBITO",$D972-($D972*TAXAS!$B$7)),IF($A972="DINERS",IF($B972="DÉBITO",$D972-($D972*TAXAS!$B$8)),IF($A972="AMERICA EXPRESS",IF($B972="DÉBITO",$D972-($D972*TAXAS!$B$9)),IF($A972=TAXAS!$A$10,IF($B972="DÉBITO",$D972-($D972*TAXAS!$B$10)), IF($A972=TAXAS!$A$11,IF($B972="DÉBITO",$D972-($D972*TAXAS!$B$11)), IF($A972=TAXAS!$A$12,IF($B972="DÉBITO",$D972-($D972*TAXAS!$B$12)), IF($A972=TAXAS!$A$13,IF($B972="DÉBITO",$D972-($D972*TAXAS!$B$13)), IF($A972=TAXAS!$A$14,IF($B972="DÉBITO",$D972-($D972*TAXAS!$B$14)), IF($A972=TAXAS!$A$15,IF($B972="DÉBITO",$D972-($D972*TAXAS!$B$15)), IF($A972=TAXAS!$A$16,IF($B972="DÉBITO",$D972-($D972*TAXAS!$B$16)), IF($A972=TAXAS!$A$17,IF($B972="DÉBITO",$D972-($D972*TAXAS!$B$17)), IF($A972=TAXAS!$A$18,IF($B972="DÉBITO",$D972-($D972*TAXAS!$B$18)), IF($A972=TAXAS!$A$19,IF($B972="DÉBITO",$D972-($D972*TAXAS!$B$19)), IF($A972=TAXAS!$A$20,IF($B972="DÉBITO",$D972-($D972*TAXAS!$B$20)), IF($A972=TAXAS!$A$21,IF($B972="DÉBITO",$D972-($D972*TAXAS!$B$21)), IF($A972=TAXAS!$A$22,IF($B972="DÉBITO",$D972-($D972*TAXAS!$B$22)), IF($A972=TAXAS!$A$23,IF($B972="DÉBITO",$D972-($D972*TAXAS!$B$23)), IF($A972=TAXAS!$A$24,IF($B972="DÉBITO",$D972-($D972*TAXAS!$B$24)), IF($A972=TAXAS!$A$25,IF($B972="DÉBITO",$D972-($D972*TAXAS!$B$25)), IF($A972=TAXAS!$A$26,IF($B972="DÉBITO",$D972-($D972*TAXAS!$B$26)), IF($A972=TAXAS!$A$27,IF($B972="DÉBITO",$D972-($D972*TAXAS!$B$27))))))))))))))))))))))))))/1</f>
        <v>0</v>
      </c>
      <c r="F972" s="8">
        <f>IF($A972="VISA",IF($B972="CRÉDITO",$D972-($D972*TAXAS!$C$4)),IF($A972="MASTER",IF($B972="CRÉDITO",$D972-($D972*TAXAS!$C$5)),IF($A972="ELO", IF($B972="CRÉDITO",$D972-($D972*TAXAS!$C$6)),IF($A972="HIPERCARD",IF($B972="CRÉDITO",$D972-($D972*TAXAS!$C$7)),IF($A972="DINERS",IF($B972="CRÉDITO",$D972-($D972*TAXAS!$C$8)),IF($A972="AMERICA EXPRESS",IF($B972="CRÉDITO",$D972-($D972*TAXAS!$C$9)),IF($A972=TAXAS!$A$10,IF($B972="CRÉDITO",$D972-($D972*TAXAS!$C$10)), IF($A972=TAXAS!$A$11,IF($B972="CRÉDITO",$D972-($D972*TAXAS!$C$11)), IF($A972=TAXAS!$A$12,IF($B972="CRÉDITO",$D972-($D972*TAXAS!$C$12)), IF($A972=TAXAS!$A$13,IF($B972="CRÉDITO",$D972-($D972*TAXAS!$C$13)), IF($A972=TAXAS!$A$14,IF($B972="CRÉDITO",$D972-($D972*TAXAS!$C$14)), IF($A972=TAXAS!$A$15,IF($B972="CRÉDITO",$D972-($D972*TAXAS!$C$15)), IF($A972=TAXAS!$A$16,IF($B972="CRÉDITO",$D972-($D972*TAXAS!$C$16)), IF($A972=TAXAS!$A$17,IF($B972="CRÉDITO",$D972-($D972*TAXAS!$C$17)), IF($A972=TAXAS!$A$18,IF($B972="CRÉDITO",$D972-($D972*TAXAS!$C$18)), IF($A972=TAXAS!$A$19,IF($B972="CRÉDITO",$D972-($D972*TAXAS!$C$19)), IF($A972=TAXAS!$A$20,IF($B972="CRÉDITO",$D972-($D972*TAXAS!$C$20)), IF($A972=TAXAS!$A$21,IF($B972="CRÉDITO",$D972-($D972*TAXAS!$C$21)), IF($A972=TAXAS!$A$22,IF($B972="CRÉDITO",$D972-($D972*TAXAS!$C$22)), IF($A972=TAXAS!$A$23,IF($B972="CRÉDITO",$D972-($D972*TAXAS!$C$23)), IF($A972=TAXAS!$A$24,IF($B972="CRÉDITO",$D972-($D972*TAXAS!$C$24)), IF($A972=TAXAS!$A$25,IF($B972="CRÉDITO",$D972-($D972*TAXAS!$C$25)), IF($A972=TAXAS!$A$26,IF($B972="CRÉDITO",$D972-($D972*TAXAS!$C$26)), IF($A972=TAXAS!$A$27,IF($B972="CRÉDITO",$D972-($D972*TAXAS!$C$27))))))))))))))))))))))))))/1</f>
        <v>0</v>
      </c>
      <c r="G972" s="9">
        <f>IF($A972="VISA",IF($B972="PARCELADO ATÉ 3X",$D972-(D972*TAXAS!$D$4))/3,IF($A972="MASTER",IF($B972="PARCELADO ATÉ 3X",$D972-(D972*TAXAS!$D$5))/3,IF($A972="ELO",IF($B972="PARCELADO ATÉ 3X",$D972-(D972*TAXAS!$D$6))/3,IF($A972="HIPERCARD",IF($B972="PARCELADO ATÉ 3X",$D972-(D972*TAXAS!$D$7))/3,IF($A972="DINERS",IF($B972="PARCELADO ATÉ 3X",$D972-(D972*TAXAS!$D$8))/3,IF($A972="AMERICA EXPRESS",IF($B972="PARCELADO ATÉ 3X",$D972-(D972*TAXAS!$D$9))/3,IF($A972=TAXAS!$A$10,IF($B972="PARCELADO ATÉ 3X",$D972-($D972*TAXAS!$D$10))/3,IF($A972=TAXAS!$A$11,IF($B972="PARCELADO ATÉ 3X",$D972-($D972*TAXAS!$D$11))/3,IF($A972=TAXAS!$A$12,IF($B972="PARCELADO ATÉ 3X",$D972-($D972*TAXAS!$D$12))/3,IF($A972=TAXAS!$A$13,IF($B972="PARCELADO ATÉ 3X",$D972-($D972*TAXAS!$D$13))/3,IF($A972=TAXAS!$A$14,IF($B972="PARCELADO ATÉ 3X",$D972-($D972*TAXAS!$D$14))/3,IF($A972=TAXAS!$A$15,IF($B972="PARCELADO ATÉ 3X",$D972-($D972*TAXAS!$D$15))/3,IF($A972=TAXAS!$A$16,IF($B972="PARCELADO ATÉ 3X",$D972-($D972*TAXAS!$D$16))/3,IF($A972=TAXAS!$A$17,IF($B972="PARCELADO ATÉ 3X",$D972-($D972*TAXAS!$D$17))/3,IF($A972=TAXAS!$A$18,IF($B972="PARCELADO ATÉ 3X",$D972-($D972*TAXAS!$D$18))/3,IF($A972=TAXAS!$A$19,IF($B972="PARCELADO ATÉ 3X",$D972-($D972*TAXAS!$D$19))/3,IF($A972=TAXAS!$A$20,IF($B972="PARCELADO ATÉ 3X",$D972-($D972*TAXAS!$D$20))/3,IF($A972=TAXAS!$A$21,IF($B972="PARCELADO ATÉ 3X",$D972-($D972*TAXAS!$D$21))/3,IF($A972=TAXAS!$A$22,IF($B972="PARCELADO ATÉ 3X",$D972-($D972*TAXAS!$D$22))/3,IF($A972=TAXAS!$A$23,IF($B972="PARCELADO ATÉ 3X",$D972-($D972*TAXAS!$D$23))/3,IF($A972=TAXAS!$A$24,IF($B972="PARCELADO ATÉ 3X",$D972-($D972*TAXAS!$D$24))/3,IF($A972=TAXAS!$A$25,IF($B972="PARCELADO ATÉ 3X",$D972-($D972*TAXAS!$D$25))/3,IF($A972=TAXAS!$A$26,IF($B972="PARCELADO ATÉ 3X",$D972-($D972*TAXAS!$D$26))/3,IF($A972=TAXAS!$A$27,IF($B972="PARCELADO ATÉ 3X",$D972-($D972*TAXAS!$D$27))/3))))))))))))))))))))))))/1</f>
        <v>0</v>
      </c>
      <c r="H972" s="9">
        <f>IF($A972="VISA",IF($B972="PARCELADO ATÉ 6X",$D972-(D972*TAXAS!$E$4))/6,IF($A972="MASTER",IF($B972="PARCELADO ATÉ 6X",$D972-(D972*TAXAS!$E$5))/6,IF($A972="ELO",IF($B972="PARCELADO ATÉ 6X",$D972-(D972*TAXAS!$E$6))/6,IF($A972="HIPERCARD",IF($B972="PARCELADO ATÉ 6X",$D972-(D972*TAXAS!$E$7))/6,IF($A972="DINERS",IF($B972="PARCELADO ATÉ 6X",$D972-(D972*TAXAS!$E$8))/6,IF($A972="AMERICA EXPRESS",IF($B972="PARCELADO ATÉ 6X",$D972-(D972*TAXAS!$E$9))/6,IF($A972=TAXAS!$A$10,IF($B972="PARCELADO ATÉ 6X",$D972-($D972*TAXAS!$E$10))/6,IF($A972=TAXAS!$A$11,IF($B972="PARCELADO ATÉ 6X",$D972-($D972*TAXAS!$E$11))/6,IF($A972=TAXAS!$A$12,IF($B972="PARCELADO ATÉ 6X",$D972-($D972*TAXAS!$E$12))/6,IF($A972=TAXAS!$A$13,IF($B972="PARCELADO ATÉ 6X",$D972-($D972*TAXAS!$E$13))/6,IF($A972=TAXAS!$A$14,IF($B972="PARCELADO ATÉ 6X",$D972-($D972*TAXAS!$E$14))/6,IF($A972=TAXAS!$A$15,IF($B972="PARCELADO ATÉ 6X",$D972-($D972*TAXAS!$E$15))/6,IF($A972=TAXAS!$A$16,IF($B972="PARCELADO ATÉ 6X",$D972-($D972*TAXAS!$E$16))/6,IF($A972=TAXAS!$A$17,IF($B972="PARCELADO ATÉ 6X",$D972-($D972*TAXAS!$E$17))/6,IF($A972=TAXAS!$A$18,IF($B972="PARCELADO ATÉ 6X",$D972-($D972*TAXAS!$E$18))/6,IF($A972=TAXAS!$A$19,IF($B972="PARCELADO ATÉ 6X",$D972-($D972*TAXAS!$E$19))/6,IF($A972=TAXAS!$A$20,IF($B972="PARCELADO ATÉ 6X",$D972-($D972*TAXAS!$E$20))/6,IF($A972=TAXAS!$A$21,IF($B972="PARCELADO ATÉ 6X",$D972-($D972*TAXAS!$E$21))/6,IF($A972=TAXAS!$A$22,IF($B972="PARCELADO ATÉ 6X",$D972-($D972*TAXAS!$E$22))/6,IF($A972=TAXAS!$A$23,IF($B972="PARCELADO ATÉ 6X",$D972-($D972*TAXAS!$E$23))/6,IF($A972=TAXAS!$A$24,IF($B972="PARCELADO ATÉ 6X",$D972-($D972*TAXAS!$E$24))/6,IF($A972=TAXAS!$A$25,IF($B972="PARCELADO ATÉ 6X",$D972-($D972*TAXAS!$E$25))/6,IF($A972=TAXAS!$A$26,IF($B972="PARCELADO ATÉ 6X",$D972-($D972*TAXAS!$E$26))/6,IF($A972=TAXAS!$A$27,IF($B972="PARCELADO ATÉ 6X",$D972-($D972*TAXAS!$E$27))/6))))))))))))))))))))))))/1</f>
        <v>0</v>
      </c>
      <c r="I972" s="9">
        <f>IF($A972="VISA",IF($B972="PARCELADO ATÉ 12X",$D972-(D972*TAXAS!$F$4))/12,IF($A972="MASTER",IF($B972="PARCELADO ATÉ 12X",$D972-(D972*TAXAS!$F$5))/12,IF($A972="ELO",IF($B972="PARCELADO ATÉ 12X",$D972-(D972*TAXAS!$F$6))/12,IF($A972="HIPERCARD",IF($B972="PARCELADO ATÉ 12X",$D972-(D972*TAXAS!$F$7))/12,IF($A972="DINERS",IF($B972="PARCELADO ATÉ 12X",$D972-(D972*TAXAS!$F$8))/12,IF($A972="AMERICA EXPRESS",IF($B972="PARCELADO ATÉ 12X",$D972-(D972*TAXAS!$F$9))/12,IF($A972=TAXAS!$A$10,IF($B972="PARCELADO ATÉ 12X",$D972-($D972*TAXAS!$F$10))/12,IF($A972=TAXAS!$A$11,IF($B972="PARCELADO ATÉ 12X",$D972-($D972*TAXAS!$F$11))/12,IF($A972=TAXAS!$A$12,IF($B972="PARCELADO ATÉ 12X",$D972-($D972*TAXAS!$F$12))/12,IF($A972=TAXAS!$A$13,IF($B972="PARCELADO ATÉ 12X",$D972-($D972*TAXAS!$F$13))/12,IF($A972=TAXAS!$A$14,IF($B972="PARCELADO ATÉ 12X",$D972-($D972*TAXAS!$F$14))/12,IF($A972=TAXAS!$A$15,IF($B972="PARCELADO ATÉ 12X",$D972-($D972*TAXAS!$F$15))/12,IF($A972=TAXAS!$A$16,IF($B972="PARCELADO ATÉ 12X",$D972-($D972*TAXAS!$F$16))/12,IF($A972=TAXAS!$A$17,IF($B972="PARCELADO ATÉ 12X",$D972-($D972*TAXAS!$F$17))/12,IF($A972=TAXAS!$A$18,IF($B972="PARCELADO ATÉ 12X",$D972-($D972*TAXAS!$F$18))/12,IF($A972=TAXAS!$A$19,IF($B972="PARCELADO ATÉ 12X",$D972-($D972*TAXAS!$F$19))/12,IF($A972=TAXAS!$A$20,IF($B972="PARCELADO ATÉ 12X",$D972-($D972*TAXAS!$F$20))/12,IF($A972=TAXAS!$A$21,IF($B972="PARCELADO ATÉ 12X",$D972-($D972*TAXAS!$F$21))/12,IF($A972=TAXAS!$A$22,IF($B972="PARCELADO ATÉ 12X",$D972-($D972*TAXAS!$F$22))/12,IF($A972=TAXAS!$A$23,IF($B972="PARCELADO ATÉ 12X",$D972-($D972*TAXAS!$F$23))/12,IF($A972=TAXAS!$A$24,IF($B972="PARCELADO ATÉ 12X",$D972-($D972*TAXAS!$F$24))/12,IF($A972=TAXAS!$A$25,IF($B972="PARCELADO ATÉ 12X",$D972-($D972*TAXAS!$F$25))/12,IF($A972=TAXAS!$A$26,IF($B972="PARCELADO ATÉ 12X",$D972-($D972*TAXAS!$F$26))/12,IF($A972=TAXAS!$A$27,IF($B972="PARCELADO ATÉ 12X",$D972-($D972*TAXAS!$F$27))/12))))))))))))))))))))))))/1</f>
        <v>0</v>
      </c>
      <c r="J972" s="8">
        <f t="shared" si="0"/>
        <v>0</v>
      </c>
      <c r="K972" s="10" t="b">
        <f>IF($B972="PARCELADO ATÉ 3X",($D972-($D972*TAXAS!$D$4))-$J972)</f>
        <v>0</v>
      </c>
      <c r="L972" s="10" t="b">
        <f>IF($B972="PARCELADO ATÉ 6X",($D972-($D972*TAXAS!$E$4))-$J972)</f>
        <v>0</v>
      </c>
      <c r="M972" s="10" t="b">
        <f>IF($B972="PARCELADO ATÉ 12X",($D972-($D972*TAXAS!$F$4))-$J972)</f>
        <v>0</v>
      </c>
      <c r="N972" s="8">
        <f t="shared" si="1"/>
        <v>0</v>
      </c>
      <c r="O972" s="10">
        <f t="shared" si="2"/>
        <v>0</v>
      </c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spans="1:31" ht="15.75" customHeight="1" x14ac:dyDescent="0.2">
      <c r="A973" s="3"/>
      <c r="B973" s="5"/>
      <c r="C973" s="6"/>
      <c r="D973" s="42"/>
      <c r="E973" s="8">
        <f>IF($A973="VISA",IF($B973="DÉBITO",$D973-($D973*TAXAS!$B$4)),IF($A973="MASTER",IF($B973="DÉBITO",$D973-($D973*TAXAS!$B$5)),IF($A973="ELO", IF($B973="DÉBITO",$D973-($D973*TAXAS!$B$6)),IF($A973="HIPERCARD",IF($B973="DÉBITO",$D973-($D973*TAXAS!$B$7)),IF($A973="DINERS",IF($B973="DÉBITO",$D973-($D973*TAXAS!$B$8)),IF($A973="AMERICA EXPRESS",IF($B973="DÉBITO",$D973-($D973*TAXAS!$B$9)),IF($A973=TAXAS!$A$10,IF($B973="DÉBITO",$D973-($D973*TAXAS!$B$10)), IF($A973=TAXAS!$A$11,IF($B973="DÉBITO",$D973-($D973*TAXAS!$B$11)), IF($A973=TAXAS!$A$12,IF($B973="DÉBITO",$D973-($D973*TAXAS!$B$12)), IF($A973=TAXAS!$A$13,IF($B973="DÉBITO",$D973-($D973*TAXAS!$B$13)), IF($A973=TAXAS!$A$14,IF($B973="DÉBITO",$D973-($D973*TAXAS!$B$14)), IF($A973=TAXAS!$A$15,IF($B973="DÉBITO",$D973-($D973*TAXAS!$B$15)), IF($A973=TAXAS!$A$16,IF($B973="DÉBITO",$D973-($D973*TAXAS!$B$16)), IF($A973=TAXAS!$A$17,IF($B973="DÉBITO",$D973-($D973*TAXAS!$B$17)), IF($A973=TAXAS!$A$18,IF($B973="DÉBITO",$D973-($D973*TAXAS!$B$18)), IF($A973=TAXAS!$A$19,IF($B973="DÉBITO",$D973-($D973*TAXAS!$B$19)), IF($A973=TAXAS!$A$20,IF($B973="DÉBITO",$D973-($D973*TAXAS!$B$20)), IF($A973=TAXAS!$A$21,IF($B973="DÉBITO",$D973-($D973*TAXAS!$B$21)), IF($A973=TAXAS!$A$22,IF($B973="DÉBITO",$D973-($D973*TAXAS!$B$22)), IF($A973=TAXAS!$A$23,IF($B973="DÉBITO",$D973-($D973*TAXAS!$B$23)), IF($A973=TAXAS!$A$24,IF($B973="DÉBITO",$D973-($D973*TAXAS!$B$24)), IF($A973=TAXAS!$A$25,IF($B973="DÉBITO",$D973-($D973*TAXAS!$B$25)), IF($A973=TAXAS!$A$26,IF($B973="DÉBITO",$D973-($D973*TAXAS!$B$26)), IF($A973=TAXAS!$A$27,IF($B973="DÉBITO",$D973-($D973*TAXAS!$B$27))))))))))))))))))))))))))/1</f>
        <v>0</v>
      </c>
      <c r="F973" s="8">
        <f>IF($A973="VISA",IF($B973="CRÉDITO",$D973-($D973*TAXAS!$C$4)),IF($A973="MASTER",IF($B973="CRÉDITO",$D973-($D973*TAXAS!$C$5)),IF($A973="ELO", IF($B973="CRÉDITO",$D973-($D973*TAXAS!$C$6)),IF($A973="HIPERCARD",IF($B973="CRÉDITO",$D973-($D973*TAXAS!$C$7)),IF($A973="DINERS",IF($B973="CRÉDITO",$D973-($D973*TAXAS!$C$8)),IF($A973="AMERICA EXPRESS",IF($B973="CRÉDITO",$D973-($D973*TAXAS!$C$9)),IF($A973=TAXAS!$A$10,IF($B973="CRÉDITO",$D973-($D973*TAXAS!$C$10)), IF($A973=TAXAS!$A$11,IF($B973="CRÉDITO",$D973-($D973*TAXAS!$C$11)), IF($A973=TAXAS!$A$12,IF($B973="CRÉDITO",$D973-($D973*TAXAS!$C$12)), IF($A973=TAXAS!$A$13,IF($B973="CRÉDITO",$D973-($D973*TAXAS!$C$13)), IF($A973=TAXAS!$A$14,IF($B973="CRÉDITO",$D973-($D973*TAXAS!$C$14)), IF($A973=TAXAS!$A$15,IF($B973="CRÉDITO",$D973-($D973*TAXAS!$C$15)), IF($A973=TAXAS!$A$16,IF($B973="CRÉDITO",$D973-($D973*TAXAS!$C$16)), IF($A973=TAXAS!$A$17,IF($B973="CRÉDITO",$D973-($D973*TAXAS!$C$17)), IF($A973=TAXAS!$A$18,IF($B973="CRÉDITO",$D973-($D973*TAXAS!$C$18)), IF($A973=TAXAS!$A$19,IF($B973="CRÉDITO",$D973-($D973*TAXAS!$C$19)), IF($A973=TAXAS!$A$20,IF($B973="CRÉDITO",$D973-($D973*TAXAS!$C$20)), IF($A973=TAXAS!$A$21,IF($B973="CRÉDITO",$D973-($D973*TAXAS!$C$21)), IF($A973=TAXAS!$A$22,IF($B973="CRÉDITO",$D973-($D973*TAXAS!$C$22)), IF($A973=TAXAS!$A$23,IF($B973="CRÉDITO",$D973-($D973*TAXAS!$C$23)), IF($A973=TAXAS!$A$24,IF($B973="CRÉDITO",$D973-($D973*TAXAS!$C$24)), IF($A973=TAXAS!$A$25,IF($B973="CRÉDITO",$D973-($D973*TAXAS!$C$25)), IF($A973=TAXAS!$A$26,IF($B973="CRÉDITO",$D973-($D973*TAXAS!$C$26)), IF($A973=TAXAS!$A$27,IF($B973="CRÉDITO",$D973-($D973*TAXAS!$C$27))))))))))))))))))))))))))/1</f>
        <v>0</v>
      </c>
      <c r="G973" s="9">
        <f>IF($A973="VISA",IF($B973="PARCELADO ATÉ 3X",$D973-(D973*TAXAS!$D$4))/3,IF($A973="MASTER",IF($B973="PARCELADO ATÉ 3X",$D973-(D973*TAXAS!$D$5))/3,IF($A973="ELO",IF($B973="PARCELADO ATÉ 3X",$D973-(D973*TAXAS!$D$6))/3,IF($A973="HIPERCARD",IF($B973="PARCELADO ATÉ 3X",$D973-(D973*TAXAS!$D$7))/3,IF($A973="DINERS",IF($B973="PARCELADO ATÉ 3X",$D973-(D973*TAXAS!$D$8))/3,IF($A973="AMERICA EXPRESS",IF($B973="PARCELADO ATÉ 3X",$D973-(D973*TAXAS!$D$9))/3,IF($A973=TAXAS!$A$10,IF($B973="PARCELADO ATÉ 3X",$D973-($D973*TAXAS!$D$10))/3,IF($A973=TAXAS!$A$11,IF($B973="PARCELADO ATÉ 3X",$D973-($D973*TAXAS!$D$11))/3,IF($A973=TAXAS!$A$12,IF($B973="PARCELADO ATÉ 3X",$D973-($D973*TAXAS!$D$12))/3,IF($A973=TAXAS!$A$13,IF($B973="PARCELADO ATÉ 3X",$D973-($D973*TAXAS!$D$13))/3,IF($A973=TAXAS!$A$14,IF($B973="PARCELADO ATÉ 3X",$D973-($D973*TAXAS!$D$14))/3,IF($A973=TAXAS!$A$15,IF($B973="PARCELADO ATÉ 3X",$D973-($D973*TAXAS!$D$15))/3,IF($A973=TAXAS!$A$16,IF($B973="PARCELADO ATÉ 3X",$D973-($D973*TAXAS!$D$16))/3,IF($A973=TAXAS!$A$17,IF($B973="PARCELADO ATÉ 3X",$D973-($D973*TAXAS!$D$17))/3,IF($A973=TAXAS!$A$18,IF($B973="PARCELADO ATÉ 3X",$D973-($D973*TAXAS!$D$18))/3,IF($A973=TAXAS!$A$19,IF($B973="PARCELADO ATÉ 3X",$D973-($D973*TAXAS!$D$19))/3,IF($A973=TAXAS!$A$20,IF($B973="PARCELADO ATÉ 3X",$D973-($D973*TAXAS!$D$20))/3,IF($A973=TAXAS!$A$21,IF($B973="PARCELADO ATÉ 3X",$D973-($D973*TAXAS!$D$21))/3,IF($A973=TAXAS!$A$22,IF($B973="PARCELADO ATÉ 3X",$D973-($D973*TAXAS!$D$22))/3,IF($A973=TAXAS!$A$23,IF($B973="PARCELADO ATÉ 3X",$D973-($D973*TAXAS!$D$23))/3,IF($A973=TAXAS!$A$24,IF($B973="PARCELADO ATÉ 3X",$D973-($D973*TAXAS!$D$24))/3,IF($A973=TAXAS!$A$25,IF($B973="PARCELADO ATÉ 3X",$D973-($D973*TAXAS!$D$25))/3,IF($A973=TAXAS!$A$26,IF($B973="PARCELADO ATÉ 3X",$D973-($D973*TAXAS!$D$26))/3,IF($A973=TAXAS!$A$27,IF($B973="PARCELADO ATÉ 3X",$D973-($D973*TAXAS!$D$27))/3))))))))))))))))))))))))/1</f>
        <v>0</v>
      </c>
      <c r="H973" s="9">
        <f>IF($A973="VISA",IF($B973="PARCELADO ATÉ 6X",$D973-(D973*TAXAS!$E$4))/6,IF($A973="MASTER",IF($B973="PARCELADO ATÉ 6X",$D973-(D973*TAXAS!$E$5))/6,IF($A973="ELO",IF($B973="PARCELADO ATÉ 6X",$D973-(D973*TAXAS!$E$6))/6,IF($A973="HIPERCARD",IF($B973="PARCELADO ATÉ 6X",$D973-(D973*TAXAS!$E$7))/6,IF($A973="DINERS",IF($B973="PARCELADO ATÉ 6X",$D973-(D973*TAXAS!$E$8))/6,IF($A973="AMERICA EXPRESS",IF($B973="PARCELADO ATÉ 6X",$D973-(D973*TAXAS!$E$9))/6,IF($A973=TAXAS!$A$10,IF($B973="PARCELADO ATÉ 6X",$D973-($D973*TAXAS!$E$10))/6,IF($A973=TAXAS!$A$11,IF($B973="PARCELADO ATÉ 6X",$D973-($D973*TAXAS!$E$11))/6,IF($A973=TAXAS!$A$12,IF($B973="PARCELADO ATÉ 6X",$D973-($D973*TAXAS!$E$12))/6,IF($A973=TAXAS!$A$13,IF($B973="PARCELADO ATÉ 6X",$D973-($D973*TAXAS!$E$13))/6,IF($A973=TAXAS!$A$14,IF($B973="PARCELADO ATÉ 6X",$D973-($D973*TAXAS!$E$14))/6,IF($A973=TAXAS!$A$15,IF($B973="PARCELADO ATÉ 6X",$D973-($D973*TAXAS!$E$15))/6,IF($A973=TAXAS!$A$16,IF($B973="PARCELADO ATÉ 6X",$D973-($D973*TAXAS!$E$16))/6,IF($A973=TAXAS!$A$17,IF($B973="PARCELADO ATÉ 6X",$D973-($D973*TAXAS!$E$17))/6,IF($A973=TAXAS!$A$18,IF($B973="PARCELADO ATÉ 6X",$D973-($D973*TAXAS!$E$18))/6,IF($A973=TAXAS!$A$19,IF($B973="PARCELADO ATÉ 6X",$D973-($D973*TAXAS!$E$19))/6,IF($A973=TAXAS!$A$20,IF($B973="PARCELADO ATÉ 6X",$D973-($D973*TAXAS!$E$20))/6,IF($A973=TAXAS!$A$21,IF($B973="PARCELADO ATÉ 6X",$D973-($D973*TAXAS!$E$21))/6,IF($A973=TAXAS!$A$22,IF($B973="PARCELADO ATÉ 6X",$D973-($D973*TAXAS!$E$22))/6,IF($A973=TAXAS!$A$23,IF($B973="PARCELADO ATÉ 6X",$D973-($D973*TAXAS!$E$23))/6,IF($A973=TAXAS!$A$24,IF($B973="PARCELADO ATÉ 6X",$D973-($D973*TAXAS!$E$24))/6,IF($A973=TAXAS!$A$25,IF($B973="PARCELADO ATÉ 6X",$D973-($D973*TAXAS!$E$25))/6,IF($A973=TAXAS!$A$26,IF($B973="PARCELADO ATÉ 6X",$D973-($D973*TAXAS!$E$26))/6,IF($A973=TAXAS!$A$27,IF($B973="PARCELADO ATÉ 6X",$D973-($D973*TAXAS!$E$27))/6))))))))))))))))))))))))/1</f>
        <v>0</v>
      </c>
      <c r="I973" s="9">
        <f>IF($A973="VISA",IF($B973="PARCELADO ATÉ 12X",$D973-(D973*TAXAS!$F$4))/12,IF($A973="MASTER",IF($B973="PARCELADO ATÉ 12X",$D973-(D973*TAXAS!$F$5))/12,IF($A973="ELO",IF($B973="PARCELADO ATÉ 12X",$D973-(D973*TAXAS!$F$6))/12,IF($A973="HIPERCARD",IF($B973="PARCELADO ATÉ 12X",$D973-(D973*TAXAS!$F$7))/12,IF($A973="DINERS",IF($B973="PARCELADO ATÉ 12X",$D973-(D973*TAXAS!$F$8))/12,IF($A973="AMERICA EXPRESS",IF($B973="PARCELADO ATÉ 12X",$D973-(D973*TAXAS!$F$9))/12,IF($A973=TAXAS!$A$10,IF($B973="PARCELADO ATÉ 12X",$D973-($D973*TAXAS!$F$10))/12,IF($A973=TAXAS!$A$11,IF($B973="PARCELADO ATÉ 12X",$D973-($D973*TAXAS!$F$11))/12,IF($A973=TAXAS!$A$12,IF($B973="PARCELADO ATÉ 12X",$D973-($D973*TAXAS!$F$12))/12,IF($A973=TAXAS!$A$13,IF($B973="PARCELADO ATÉ 12X",$D973-($D973*TAXAS!$F$13))/12,IF($A973=TAXAS!$A$14,IF($B973="PARCELADO ATÉ 12X",$D973-($D973*TAXAS!$F$14))/12,IF($A973=TAXAS!$A$15,IF($B973="PARCELADO ATÉ 12X",$D973-($D973*TAXAS!$F$15))/12,IF($A973=TAXAS!$A$16,IF($B973="PARCELADO ATÉ 12X",$D973-($D973*TAXAS!$F$16))/12,IF($A973=TAXAS!$A$17,IF($B973="PARCELADO ATÉ 12X",$D973-($D973*TAXAS!$F$17))/12,IF($A973=TAXAS!$A$18,IF($B973="PARCELADO ATÉ 12X",$D973-($D973*TAXAS!$F$18))/12,IF($A973=TAXAS!$A$19,IF($B973="PARCELADO ATÉ 12X",$D973-($D973*TAXAS!$F$19))/12,IF($A973=TAXAS!$A$20,IF($B973="PARCELADO ATÉ 12X",$D973-($D973*TAXAS!$F$20))/12,IF($A973=TAXAS!$A$21,IF($B973="PARCELADO ATÉ 12X",$D973-($D973*TAXAS!$F$21))/12,IF($A973=TAXAS!$A$22,IF($B973="PARCELADO ATÉ 12X",$D973-($D973*TAXAS!$F$22))/12,IF($A973=TAXAS!$A$23,IF($B973="PARCELADO ATÉ 12X",$D973-($D973*TAXAS!$F$23))/12,IF($A973=TAXAS!$A$24,IF($B973="PARCELADO ATÉ 12X",$D973-($D973*TAXAS!$F$24))/12,IF($A973=TAXAS!$A$25,IF($B973="PARCELADO ATÉ 12X",$D973-($D973*TAXAS!$F$25))/12,IF($A973=TAXAS!$A$26,IF($B973="PARCELADO ATÉ 12X",$D973-($D973*TAXAS!$F$26))/12,IF($A973=TAXAS!$A$27,IF($B973="PARCELADO ATÉ 12X",$D973-($D973*TAXAS!$F$27))/12))))))))))))))))))))))))/1</f>
        <v>0</v>
      </c>
      <c r="J973" s="8">
        <f t="shared" si="0"/>
        <v>0</v>
      </c>
      <c r="K973" s="10" t="b">
        <f>IF($B973="PARCELADO ATÉ 3X",($D973-($D973*TAXAS!$D$4))-$J973)</f>
        <v>0</v>
      </c>
      <c r="L973" s="10" t="b">
        <f>IF($B973="PARCELADO ATÉ 6X",($D973-($D973*TAXAS!$E$4))-$J973)</f>
        <v>0</v>
      </c>
      <c r="M973" s="10" t="b">
        <f>IF($B973="PARCELADO ATÉ 12X",($D973-($D973*TAXAS!$F$4))-$J973)</f>
        <v>0</v>
      </c>
      <c r="N973" s="8">
        <f t="shared" si="1"/>
        <v>0</v>
      </c>
      <c r="O973" s="10">
        <f t="shared" si="2"/>
        <v>0</v>
      </c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spans="1:31" ht="15.75" customHeight="1" x14ac:dyDescent="0.2">
      <c r="A974" s="3"/>
      <c r="B974" s="5"/>
      <c r="C974" s="6"/>
      <c r="D974" s="42"/>
      <c r="E974" s="8">
        <f>IF($A974="VISA",IF($B974="DÉBITO",$D974-($D974*TAXAS!$B$4)),IF($A974="MASTER",IF($B974="DÉBITO",$D974-($D974*TAXAS!$B$5)),IF($A974="ELO", IF($B974="DÉBITO",$D974-($D974*TAXAS!$B$6)),IF($A974="HIPERCARD",IF($B974="DÉBITO",$D974-($D974*TAXAS!$B$7)),IF($A974="DINERS",IF($B974="DÉBITO",$D974-($D974*TAXAS!$B$8)),IF($A974="AMERICA EXPRESS",IF($B974="DÉBITO",$D974-($D974*TAXAS!$B$9)),IF($A974=TAXAS!$A$10,IF($B974="DÉBITO",$D974-($D974*TAXAS!$B$10)), IF($A974=TAXAS!$A$11,IF($B974="DÉBITO",$D974-($D974*TAXAS!$B$11)), IF($A974=TAXAS!$A$12,IF($B974="DÉBITO",$D974-($D974*TAXAS!$B$12)), IF($A974=TAXAS!$A$13,IF($B974="DÉBITO",$D974-($D974*TAXAS!$B$13)), IF($A974=TAXAS!$A$14,IF($B974="DÉBITO",$D974-($D974*TAXAS!$B$14)), IF($A974=TAXAS!$A$15,IF($B974="DÉBITO",$D974-($D974*TAXAS!$B$15)), IF($A974=TAXAS!$A$16,IF($B974="DÉBITO",$D974-($D974*TAXAS!$B$16)), IF($A974=TAXAS!$A$17,IF($B974="DÉBITO",$D974-($D974*TAXAS!$B$17)), IF($A974=TAXAS!$A$18,IF($B974="DÉBITO",$D974-($D974*TAXAS!$B$18)), IF($A974=TAXAS!$A$19,IF($B974="DÉBITO",$D974-($D974*TAXAS!$B$19)), IF($A974=TAXAS!$A$20,IF($B974="DÉBITO",$D974-($D974*TAXAS!$B$20)), IF($A974=TAXAS!$A$21,IF($B974="DÉBITO",$D974-($D974*TAXAS!$B$21)), IF($A974=TAXAS!$A$22,IF($B974="DÉBITO",$D974-($D974*TAXAS!$B$22)), IF($A974=TAXAS!$A$23,IF($B974="DÉBITO",$D974-($D974*TAXAS!$B$23)), IF($A974=TAXAS!$A$24,IF($B974="DÉBITO",$D974-($D974*TAXAS!$B$24)), IF($A974=TAXAS!$A$25,IF($B974="DÉBITO",$D974-($D974*TAXAS!$B$25)), IF($A974=TAXAS!$A$26,IF($B974="DÉBITO",$D974-($D974*TAXAS!$B$26)), IF($A974=TAXAS!$A$27,IF($B974="DÉBITO",$D974-($D974*TAXAS!$B$27))))))))))))))))))))))))))/1</f>
        <v>0</v>
      </c>
      <c r="F974" s="8">
        <f>IF($A974="VISA",IF($B974="CRÉDITO",$D974-($D974*TAXAS!$C$4)),IF($A974="MASTER",IF($B974="CRÉDITO",$D974-($D974*TAXAS!$C$5)),IF($A974="ELO", IF($B974="CRÉDITO",$D974-($D974*TAXAS!$C$6)),IF($A974="HIPERCARD",IF($B974="CRÉDITO",$D974-($D974*TAXAS!$C$7)),IF($A974="DINERS",IF($B974="CRÉDITO",$D974-($D974*TAXAS!$C$8)),IF($A974="AMERICA EXPRESS",IF($B974="CRÉDITO",$D974-($D974*TAXAS!$C$9)),IF($A974=TAXAS!$A$10,IF($B974="CRÉDITO",$D974-($D974*TAXAS!$C$10)), IF($A974=TAXAS!$A$11,IF($B974="CRÉDITO",$D974-($D974*TAXAS!$C$11)), IF($A974=TAXAS!$A$12,IF($B974="CRÉDITO",$D974-($D974*TAXAS!$C$12)), IF($A974=TAXAS!$A$13,IF($B974="CRÉDITO",$D974-($D974*TAXAS!$C$13)), IF($A974=TAXAS!$A$14,IF($B974="CRÉDITO",$D974-($D974*TAXAS!$C$14)), IF($A974=TAXAS!$A$15,IF($B974="CRÉDITO",$D974-($D974*TAXAS!$C$15)), IF($A974=TAXAS!$A$16,IF($B974="CRÉDITO",$D974-($D974*TAXAS!$C$16)), IF($A974=TAXAS!$A$17,IF($B974="CRÉDITO",$D974-($D974*TAXAS!$C$17)), IF($A974=TAXAS!$A$18,IF($B974="CRÉDITO",$D974-($D974*TAXAS!$C$18)), IF($A974=TAXAS!$A$19,IF($B974="CRÉDITO",$D974-($D974*TAXAS!$C$19)), IF($A974=TAXAS!$A$20,IF($B974="CRÉDITO",$D974-($D974*TAXAS!$C$20)), IF($A974=TAXAS!$A$21,IF($B974="CRÉDITO",$D974-($D974*TAXAS!$C$21)), IF($A974=TAXAS!$A$22,IF($B974="CRÉDITO",$D974-($D974*TAXAS!$C$22)), IF($A974=TAXAS!$A$23,IF($B974="CRÉDITO",$D974-($D974*TAXAS!$C$23)), IF($A974=TAXAS!$A$24,IF($B974="CRÉDITO",$D974-($D974*TAXAS!$C$24)), IF($A974=TAXAS!$A$25,IF($B974="CRÉDITO",$D974-($D974*TAXAS!$C$25)), IF($A974=TAXAS!$A$26,IF($B974="CRÉDITO",$D974-($D974*TAXAS!$C$26)), IF($A974=TAXAS!$A$27,IF($B974="CRÉDITO",$D974-($D974*TAXAS!$C$27))))))))))))))))))))))))))/1</f>
        <v>0</v>
      </c>
      <c r="G974" s="9">
        <f>IF($A974="VISA",IF($B974="PARCELADO ATÉ 3X",$D974-(D974*TAXAS!$D$4))/3,IF($A974="MASTER",IF($B974="PARCELADO ATÉ 3X",$D974-(D974*TAXAS!$D$5))/3,IF($A974="ELO",IF($B974="PARCELADO ATÉ 3X",$D974-(D974*TAXAS!$D$6))/3,IF($A974="HIPERCARD",IF($B974="PARCELADO ATÉ 3X",$D974-(D974*TAXAS!$D$7))/3,IF($A974="DINERS",IF($B974="PARCELADO ATÉ 3X",$D974-(D974*TAXAS!$D$8))/3,IF($A974="AMERICA EXPRESS",IF($B974="PARCELADO ATÉ 3X",$D974-(D974*TAXAS!$D$9))/3,IF($A974=TAXAS!$A$10,IF($B974="PARCELADO ATÉ 3X",$D974-($D974*TAXAS!$D$10))/3,IF($A974=TAXAS!$A$11,IF($B974="PARCELADO ATÉ 3X",$D974-($D974*TAXAS!$D$11))/3,IF($A974=TAXAS!$A$12,IF($B974="PARCELADO ATÉ 3X",$D974-($D974*TAXAS!$D$12))/3,IF($A974=TAXAS!$A$13,IF($B974="PARCELADO ATÉ 3X",$D974-($D974*TAXAS!$D$13))/3,IF($A974=TAXAS!$A$14,IF($B974="PARCELADO ATÉ 3X",$D974-($D974*TAXAS!$D$14))/3,IF($A974=TAXAS!$A$15,IF($B974="PARCELADO ATÉ 3X",$D974-($D974*TAXAS!$D$15))/3,IF($A974=TAXAS!$A$16,IF($B974="PARCELADO ATÉ 3X",$D974-($D974*TAXAS!$D$16))/3,IF($A974=TAXAS!$A$17,IF($B974="PARCELADO ATÉ 3X",$D974-($D974*TAXAS!$D$17))/3,IF($A974=TAXAS!$A$18,IF($B974="PARCELADO ATÉ 3X",$D974-($D974*TAXAS!$D$18))/3,IF($A974=TAXAS!$A$19,IF($B974="PARCELADO ATÉ 3X",$D974-($D974*TAXAS!$D$19))/3,IF($A974=TAXAS!$A$20,IF($B974="PARCELADO ATÉ 3X",$D974-($D974*TAXAS!$D$20))/3,IF($A974=TAXAS!$A$21,IF($B974="PARCELADO ATÉ 3X",$D974-($D974*TAXAS!$D$21))/3,IF($A974=TAXAS!$A$22,IF($B974="PARCELADO ATÉ 3X",$D974-($D974*TAXAS!$D$22))/3,IF($A974=TAXAS!$A$23,IF($B974="PARCELADO ATÉ 3X",$D974-($D974*TAXAS!$D$23))/3,IF($A974=TAXAS!$A$24,IF($B974="PARCELADO ATÉ 3X",$D974-($D974*TAXAS!$D$24))/3,IF($A974=TAXAS!$A$25,IF($B974="PARCELADO ATÉ 3X",$D974-($D974*TAXAS!$D$25))/3,IF($A974=TAXAS!$A$26,IF($B974="PARCELADO ATÉ 3X",$D974-($D974*TAXAS!$D$26))/3,IF($A974=TAXAS!$A$27,IF($B974="PARCELADO ATÉ 3X",$D974-($D974*TAXAS!$D$27))/3))))))))))))))))))))))))/1</f>
        <v>0</v>
      </c>
      <c r="H974" s="9">
        <f>IF($A974="VISA",IF($B974="PARCELADO ATÉ 6X",$D974-(D974*TAXAS!$E$4))/6,IF($A974="MASTER",IF($B974="PARCELADO ATÉ 6X",$D974-(D974*TAXAS!$E$5))/6,IF($A974="ELO",IF($B974="PARCELADO ATÉ 6X",$D974-(D974*TAXAS!$E$6))/6,IF($A974="HIPERCARD",IF($B974="PARCELADO ATÉ 6X",$D974-(D974*TAXAS!$E$7))/6,IF($A974="DINERS",IF($B974="PARCELADO ATÉ 6X",$D974-(D974*TAXAS!$E$8))/6,IF($A974="AMERICA EXPRESS",IF($B974="PARCELADO ATÉ 6X",$D974-(D974*TAXAS!$E$9))/6,IF($A974=TAXAS!$A$10,IF($B974="PARCELADO ATÉ 6X",$D974-($D974*TAXAS!$E$10))/6,IF($A974=TAXAS!$A$11,IF($B974="PARCELADO ATÉ 6X",$D974-($D974*TAXAS!$E$11))/6,IF($A974=TAXAS!$A$12,IF($B974="PARCELADO ATÉ 6X",$D974-($D974*TAXAS!$E$12))/6,IF($A974=TAXAS!$A$13,IF($B974="PARCELADO ATÉ 6X",$D974-($D974*TAXAS!$E$13))/6,IF($A974=TAXAS!$A$14,IF($B974="PARCELADO ATÉ 6X",$D974-($D974*TAXAS!$E$14))/6,IF($A974=TAXAS!$A$15,IF($B974="PARCELADO ATÉ 6X",$D974-($D974*TAXAS!$E$15))/6,IF($A974=TAXAS!$A$16,IF($B974="PARCELADO ATÉ 6X",$D974-($D974*TAXAS!$E$16))/6,IF($A974=TAXAS!$A$17,IF($B974="PARCELADO ATÉ 6X",$D974-($D974*TAXAS!$E$17))/6,IF($A974=TAXAS!$A$18,IF($B974="PARCELADO ATÉ 6X",$D974-($D974*TAXAS!$E$18))/6,IF($A974=TAXAS!$A$19,IF($B974="PARCELADO ATÉ 6X",$D974-($D974*TAXAS!$E$19))/6,IF($A974=TAXAS!$A$20,IF($B974="PARCELADO ATÉ 6X",$D974-($D974*TAXAS!$E$20))/6,IF($A974=TAXAS!$A$21,IF($B974="PARCELADO ATÉ 6X",$D974-($D974*TAXAS!$E$21))/6,IF($A974=TAXAS!$A$22,IF($B974="PARCELADO ATÉ 6X",$D974-($D974*TAXAS!$E$22))/6,IF($A974=TAXAS!$A$23,IF($B974="PARCELADO ATÉ 6X",$D974-($D974*TAXAS!$E$23))/6,IF($A974=TAXAS!$A$24,IF($B974="PARCELADO ATÉ 6X",$D974-($D974*TAXAS!$E$24))/6,IF($A974=TAXAS!$A$25,IF($B974="PARCELADO ATÉ 6X",$D974-($D974*TAXAS!$E$25))/6,IF($A974=TAXAS!$A$26,IF($B974="PARCELADO ATÉ 6X",$D974-($D974*TAXAS!$E$26))/6,IF($A974=TAXAS!$A$27,IF($B974="PARCELADO ATÉ 6X",$D974-($D974*TAXAS!$E$27))/6))))))))))))))))))))))))/1</f>
        <v>0</v>
      </c>
      <c r="I974" s="9">
        <f>IF($A974="VISA",IF($B974="PARCELADO ATÉ 12X",$D974-(D974*TAXAS!$F$4))/12,IF($A974="MASTER",IF($B974="PARCELADO ATÉ 12X",$D974-(D974*TAXAS!$F$5))/12,IF($A974="ELO",IF($B974="PARCELADO ATÉ 12X",$D974-(D974*TAXAS!$F$6))/12,IF($A974="HIPERCARD",IF($B974="PARCELADO ATÉ 12X",$D974-(D974*TAXAS!$F$7))/12,IF($A974="DINERS",IF($B974="PARCELADO ATÉ 12X",$D974-(D974*TAXAS!$F$8))/12,IF($A974="AMERICA EXPRESS",IF($B974="PARCELADO ATÉ 12X",$D974-(D974*TAXAS!$F$9))/12,IF($A974=TAXAS!$A$10,IF($B974="PARCELADO ATÉ 12X",$D974-($D974*TAXAS!$F$10))/12,IF($A974=TAXAS!$A$11,IF($B974="PARCELADO ATÉ 12X",$D974-($D974*TAXAS!$F$11))/12,IF($A974=TAXAS!$A$12,IF($B974="PARCELADO ATÉ 12X",$D974-($D974*TAXAS!$F$12))/12,IF($A974=TAXAS!$A$13,IF($B974="PARCELADO ATÉ 12X",$D974-($D974*TAXAS!$F$13))/12,IF($A974=TAXAS!$A$14,IF($B974="PARCELADO ATÉ 12X",$D974-($D974*TAXAS!$F$14))/12,IF($A974=TAXAS!$A$15,IF($B974="PARCELADO ATÉ 12X",$D974-($D974*TAXAS!$F$15))/12,IF($A974=TAXAS!$A$16,IF($B974="PARCELADO ATÉ 12X",$D974-($D974*TAXAS!$F$16))/12,IF($A974=TAXAS!$A$17,IF($B974="PARCELADO ATÉ 12X",$D974-($D974*TAXAS!$F$17))/12,IF($A974=TAXAS!$A$18,IF($B974="PARCELADO ATÉ 12X",$D974-($D974*TAXAS!$F$18))/12,IF($A974=TAXAS!$A$19,IF($B974="PARCELADO ATÉ 12X",$D974-($D974*TAXAS!$F$19))/12,IF($A974=TAXAS!$A$20,IF($B974="PARCELADO ATÉ 12X",$D974-($D974*TAXAS!$F$20))/12,IF($A974=TAXAS!$A$21,IF($B974="PARCELADO ATÉ 12X",$D974-($D974*TAXAS!$F$21))/12,IF($A974=TAXAS!$A$22,IF($B974="PARCELADO ATÉ 12X",$D974-($D974*TAXAS!$F$22))/12,IF($A974=TAXAS!$A$23,IF($B974="PARCELADO ATÉ 12X",$D974-($D974*TAXAS!$F$23))/12,IF($A974=TAXAS!$A$24,IF($B974="PARCELADO ATÉ 12X",$D974-($D974*TAXAS!$F$24))/12,IF($A974=TAXAS!$A$25,IF($B974="PARCELADO ATÉ 12X",$D974-($D974*TAXAS!$F$25))/12,IF($A974=TAXAS!$A$26,IF($B974="PARCELADO ATÉ 12X",$D974-($D974*TAXAS!$F$26))/12,IF($A974=TAXAS!$A$27,IF($B974="PARCELADO ATÉ 12X",$D974-($D974*TAXAS!$F$27))/12))))))))))))))))))))))))/1</f>
        <v>0</v>
      </c>
      <c r="J974" s="8">
        <f t="shared" si="0"/>
        <v>0</v>
      </c>
      <c r="K974" s="10" t="b">
        <f>IF($B974="PARCELADO ATÉ 3X",($D974-($D974*TAXAS!$D$4))-$J974)</f>
        <v>0</v>
      </c>
      <c r="L974" s="10" t="b">
        <f>IF($B974="PARCELADO ATÉ 6X",($D974-($D974*TAXAS!$E$4))-$J974)</f>
        <v>0</v>
      </c>
      <c r="M974" s="10" t="b">
        <f>IF($B974="PARCELADO ATÉ 12X",($D974-($D974*TAXAS!$F$4))-$J974)</f>
        <v>0</v>
      </c>
      <c r="N974" s="8">
        <f t="shared" si="1"/>
        <v>0</v>
      </c>
      <c r="O974" s="10">
        <f t="shared" si="2"/>
        <v>0</v>
      </c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spans="1:31" ht="15.75" customHeight="1" x14ac:dyDescent="0.2">
      <c r="A975" s="3"/>
      <c r="B975" s="5"/>
      <c r="C975" s="6"/>
      <c r="D975" s="42"/>
      <c r="E975" s="8">
        <f>IF($A975="VISA",IF($B975="DÉBITO",$D975-($D975*TAXAS!$B$4)),IF($A975="MASTER",IF($B975="DÉBITO",$D975-($D975*TAXAS!$B$5)),IF($A975="ELO", IF($B975="DÉBITO",$D975-($D975*TAXAS!$B$6)),IF($A975="HIPERCARD",IF($B975="DÉBITO",$D975-($D975*TAXAS!$B$7)),IF($A975="DINERS",IF($B975="DÉBITO",$D975-($D975*TAXAS!$B$8)),IF($A975="AMERICA EXPRESS",IF($B975="DÉBITO",$D975-($D975*TAXAS!$B$9)),IF($A975=TAXAS!$A$10,IF($B975="DÉBITO",$D975-($D975*TAXAS!$B$10)), IF($A975=TAXAS!$A$11,IF($B975="DÉBITO",$D975-($D975*TAXAS!$B$11)), IF($A975=TAXAS!$A$12,IF($B975="DÉBITO",$D975-($D975*TAXAS!$B$12)), IF($A975=TAXAS!$A$13,IF($B975="DÉBITO",$D975-($D975*TAXAS!$B$13)), IF($A975=TAXAS!$A$14,IF($B975="DÉBITO",$D975-($D975*TAXAS!$B$14)), IF($A975=TAXAS!$A$15,IF($B975="DÉBITO",$D975-($D975*TAXAS!$B$15)), IF($A975=TAXAS!$A$16,IF($B975="DÉBITO",$D975-($D975*TAXAS!$B$16)), IF($A975=TAXAS!$A$17,IF($B975="DÉBITO",$D975-($D975*TAXAS!$B$17)), IF($A975=TAXAS!$A$18,IF($B975="DÉBITO",$D975-($D975*TAXAS!$B$18)), IF($A975=TAXAS!$A$19,IF($B975="DÉBITO",$D975-($D975*TAXAS!$B$19)), IF($A975=TAXAS!$A$20,IF($B975="DÉBITO",$D975-($D975*TAXAS!$B$20)), IF($A975=TAXAS!$A$21,IF($B975="DÉBITO",$D975-($D975*TAXAS!$B$21)), IF($A975=TAXAS!$A$22,IF($B975="DÉBITO",$D975-($D975*TAXAS!$B$22)), IF($A975=TAXAS!$A$23,IF($B975="DÉBITO",$D975-($D975*TAXAS!$B$23)), IF($A975=TAXAS!$A$24,IF($B975="DÉBITO",$D975-($D975*TAXAS!$B$24)), IF($A975=TAXAS!$A$25,IF($B975="DÉBITO",$D975-($D975*TAXAS!$B$25)), IF($A975=TAXAS!$A$26,IF($B975="DÉBITO",$D975-($D975*TAXAS!$B$26)), IF($A975=TAXAS!$A$27,IF($B975="DÉBITO",$D975-($D975*TAXAS!$B$27))))))))))))))))))))))))))/1</f>
        <v>0</v>
      </c>
      <c r="F975" s="8">
        <f>IF($A975="VISA",IF($B975="CRÉDITO",$D975-($D975*TAXAS!$C$4)),IF($A975="MASTER",IF($B975="CRÉDITO",$D975-($D975*TAXAS!$C$5)),IF($A975="ELO", IF($B975="CRÉDITO",$D975-($D975*TAXAS!$C$6)),IF($A975="HIPERCARD",IF($B975="CRÉDITO",$D975-($D975*TAXAS!$C$7)),IF($A975="DINERS",IF($B975="CRÉDITO",$D975-($D975*TAXAS!$C$8)),IF($A975="AMERICA EXPRESS",IF($B975="CRÉDITO",$D975-($D975*TAXAS!$C$9)),IF($A975=TAXAS!$A$10,IF($B975="CRÉDITO",$D975-($D975*TAXAS!$C$10)), IF($A975=TAXAS!$A$11,IF($B975="CRÉDITO",$D975-($D975*TAXAS!$C$11)), IF($A975=TAXAS!$A$12,IF($B975="CRÉDITO",$D975-($D975*TAXAS!$C$12)), IF($A975=TAXAS!$A$13,IF($B975="CRÉDITO",$D975-($D975*TAXAS!$C$13)), IF($A975=TAXAS!$A$14,IF($B975="CRÉDITO",$D975-($D975*TAXAS!$C$14)), IF($A975=TAXAS!$A$15,IF($B975="CRÉDITO",$D975-($D975*TAXAS!$C$15)), IF($A975=TAXAS!$A$16,IF($B975="CRÉDITO",$D975-($D975*TAXAS!$C$16)), IF($A975=TAXAS!$A$17,IF($B975="CRÉDITO",$D975-($D975*TAXAS!$C$17)), IF($A975=TAXAS!$A$18,IF($B975="CRÉDITO",$D975-($D975*TAXAS!$C$18)), IF($A975=TAXAS!$A$19,IF($B975="CRÉDITO",$D975-($D975*TAXAS!$C$19)), IF($A975=TAXAS!$A$20,IF($B975="CRÉDITO",$D975-($D975*TAXAS!$C$20)), IF($A975=TAXAS!$A$21,IF($B975="CRÉDITO",$D975-($D975*TAXAS!$C$21)), IF($A975=TAXAS!$A$22,IF($B975="CRÉDITO",$D975-($D975*TAXAS!$C$22)), IF($A975=TAXAS!$A$23,IF($B975="CRÉDITO",$D975-($D975*TAXAS!$C$23)), IF($A975=TAXAS!$A$24,IF($B975="CRÉDITO",$D975-($D975*TAXAS!$C$24)), IF($A975=TAXAS!$A$25,IF($B975="CRÉDITO",$D975-($D975*TAXAS!$C$25)), IF($A975=TAXAS!$A$26,IF($B975="CRÉDITO",$D975-($D975*TAXAS!$C$26)), IF($A975=TAXAS!$A$27,IF($B975="CRÉDITO",$D975-($D975*TAXAS!$C$27))))))))))))))))))))))))))/1</f>
        <v>0</v>
      </c>
      <c r="G975" s="9">
        <f>IF($A975="VISA",IF($B975="PARCELADO ATÉ 3X",$D975-(D975*TAXAS!$D$4))/3,IF($A975="MASTER",IF($B975="PARCELADO ATÉ 3X",$D975-(D975*TAXAS!$D$5))/3,IF($A975="ELO",IF($B975="PARCELADO ATÉ 3X",$D975-(D975*TAXAS!$D$6))/3,IF($A975="HIPERCARD",IF($B975="PARCELADO ATÉ 3X",$D975-(D975*TAXAS!$D$7))/3,IF($A975="DINERS",IF($B975="PARCELADO ATÉ 3X",$D975-(D975*TAXAS!$D$8))/3,IF($A975="AMERICA EXPRESS",IF($B975="PARCELADO ATÉ 3X",$D975-(D975*TAXAS!$D$9))/3,IF($A975=TAXAS!$A$10,IF($B975="PARCELADO ATÉ 3X",$D975-($D975*TAXAS!$D$10))/3,IF($A975=TAXAS!$A$11,IF($B975="PARCELADO ATÉ 3X",$D975-($D975*TAXAS!$D$11))/3,IF($A975=TAXAS!$A$12,IF($B975="PARCELADO ATÉ 3X",$D975-($D975*TAXAS!$D$12))/3,IF($A975=TAXAS!$A$13,IF($B975="PARCELADO ATÉ 3X",$D975-($D975*TAXAS!$D$13))/3,IF($A975=TAXAS!$A$14,IF($B975="PARCELADO ATÉ 3X",$D975-($D975*TAXAS!$D$14))/3,IF($A975=TAXAS!$A$15,IF($B975="PARCELADO ATÉ 3X",$D975-($D975*TAXAS!$D$15))/3,IF($A975=TAXAS!$A$16,IF($B975="PARCELADO ATÉ 3X",$D975-($D975*TAXAS!$D$16))/3,IF($A975=TAXAS!$A$17,IF($B975="PARCELADO ATÉ 3X",$D975-($D975*TAXAS!$D$17))/3,IF($A975=TAXAS!$A$18,IF($B975="PARCELADO ATÉ 3X",$D975-($D975*TAXAS!$D$18))/3,IF($A975=TAXAS!$A$19,IF($B975="PARCELADO ATÉ 3X",$D975-($D975*TAXAS!$D$19))/3,IF($A975=TAXAS!$A$20,IF($B975="PARCELADO ATÉ 3X",$D975-($D975*TAXAS!$D$20))/3,IF($A975=TAXAS!$A$21,IF($B975="PARCELADO ATÉ 3X",$D975-($D975*TAXAS!$D$21))/3,IF($A975=TAXAS!$A$22,IF($B975="PARCELADO ATÉ 3X",$D975-($D975*TAXAS!$D$22))/3,IF($A975=TAXAS!$A$23,IF($B975="PARCELADO ATÉ 3X",$D975-($D975*TAXAS!$D$23))/3,IF($A975=TAXAS!$A$24,IF($B975="PARCELADO ATÉ 3X",$D975-($D975*TAXAS!$D$24))/3,IF($A975=TAXAS!$A$25,IF($B975="PARCELADO ATÉ 3X",$D975-($D975*TAXAS!$D$25))/3,IF($A975=TAXAS!$A$26,IF($B975="PARCELADO ATÉ 3X",$D975-($D975*TAXAS!$D$26))/3,IF($A975=TAXAS!$A$27,IF($B975="PARCELADO ATÉ 3X",$D975-($D975*TAXAS!$D$27))/3))))))))))))))))))))))))/1</f>
        <v>0</v>
      </c>
      <c r="H975" s="9">
        <f>IF($A975="VISA",IF($B975="PARCELADO ATÉ 6X",$D975-(D975*TAXAS!$E$4))/6,IF($A975="MASTER",IF($B975="PARCELADO ATÉ 6X",$D975-(D975*TAXAS!$E$5))/6,IF($A975="ELO",IF($B975="PARCELADO ATÉ 6X",$D975-(D975*TAXAS!$E$6))/6,IF($A975="HIPERCARD",IF($B975="PARCELADO ATÉ 6X",$D975-(D975*TAXAS!$E$7))/6,IF($A975="DINERS",IF($B975="PARCELADO ATÉ 6X",$D975-(D975*TAXAS!$E$8))/6,IF($A975="AMERICA EXPRESS",IF($B975="PARCELADO ATÉ 6X",$D975-(D975*TAXAS!$E$9))/6,IF($A975=TAXAS!$A$10,IF($B975="PARCELADO ATÉ 6X",$D975-($D975*TAXAS!$E$10))/6,IF($A975=TAXAS!$A$11,IF($B975="PARCELADO ATÉ 6X",$D975-($D975*TAXAS!$E$11))/6,IF($A975=TAXAS!$A$12,IF($B975="PARCELADO ATÉ 6X",$D975-($D975*TAXAS!$E$12))/6,IF($A975=TAXAS!$A$13,IF($B975="PARCELADO ATÉ 6X",$D975-($D975*TAXAS!$E$13))/6,IF($A975=TAXAS!$A$14,IF($B975="PARCELADO ATÉ 6X",$D975-($D975*TAXAS!$E$14))/6,IF($A975=TAXAS!$A$15,IF($B975="PARCELADO ATÉ 6X",$D975-($D975*TAXAS!$E$15))/6,IF($A975=TAXAS!$A$16,IF($B975="PARCELADO ATÉ 6X",$D975-($D975*TAXAS!$E$16))/6,IF($A975=TAXAS!$A$17,IF($B975="PARCELADO ATÉ 6X",$D975-($D975*TAXAS!$E$17))/6,IF($A975=TAXAS!$A$18,IF($B975="PARCELADO ATÉ 6X",$D975-($D975*TAXAS!$E$18))/6,IF($A975=TAXAS!$A$19,IF($B975="PARCELADO ATÉ 6X",$D975-($D975*TAXAS!$E$19))/6,IF($A975=TAXAS!$A$20,IF($B975="PARCELADO ATÉ 6X",$D975-($D975*TAXAS!$E$20))/6,IF($A975=TAXAS!$A$21,IF($B975="PARCELADO ATÉ 6X",$D975-($D975*TAXAS!$E$21))/6,IF($A975=TAXAS!$A$22,IF($B975="PARCELADO ATÉ 6X",$D975-($D975*TAXAS!$E$22))/6,IF($A975=TAXAS!$A$23,IF($B975="PARCELADO ATÉ 6X",$D975-($D975*TAXAS!$E$23))/6,IF($A975=TAXAS!$A$24,IF($B975="PARCELADO ATÉ 6X",$D975-($D975*TAXAS!$E$24))/6,IF($A975=TAXAS!$A$25,IF($B975="PARCELADO ATÉ 6X",$D975-($D975*TAXAS!$E$25))/6,IF($A975=TAXAS!$A$26,IF($B975="PARCELADO ATÉ 6X",$D975-($D975*TAXAS!$E$26))/6,IF($A975=TAXAS!$A$27,IF($B975="PARCELADO ATÉ 6X",$D975-($D975*TAXAS!$E$27))/6))))))))))))))))))))))))/1</f>
        <v>0</v>
      </c>
      <c r="I975" s="9">
        <f>IF($A975="VISA",IF($B975="PARCELADO ATÉ 12X",$D975-(D975*TAXAS!$F$4))/12,IF($A975="MASTER",IF($B975="PARCELADO ATÉ 12X",$D975-(D975*TAXAS!$F$5))/12,IF($A975="ELO",IF($B975="PARCELADO ATÉ 12X",$D975-(D975*TAXAS!$F$6))/12,IF($A975="HIPERCARD",IF($B975="PARCELADO ATÉ 12X",$D975-(D975*TAXAS!$F$7))/12,IF($A975="DINERS",IF($B975="PARCELADO ATÉ 12X",$D975-(D975*TAXAS!$F$8))/12,IF($A975="AMERICA EXPRESS",IF($B975="PARCELADO ATÉ 12X",$D975-(D975*TAXAS!$F$9))/12,IF($A975=TAXAS!$A$10,IF($B975="PARCELADO ATÉ 12X",$D975-($D975*TAXAS!$F$10))/12,IF($A975=TAXAS!$A$11,IF($B975="PARCELADO ATÉ 12X",$D975-($D975*TAXAS!$F$11))/12,IF($A975=TAXAS!$A$12,IF($B975="PARCELADO ATÉ 12X",$D975-($D975*TAXAS!$F$12))/12,IF($A975=TAXAS!$A$13,IF($B975="PARCELADO ATÉ 12X",$D975-($D975*TAXAS!$F$13))/12,IF($A975=TAXAS!$A$14,IF($B975="PARCELADO ATÉ 12X",$D975-($D975*TAXAS!$F$14))/12,IF($A975=TAXAS!$A$15,IF($B975="PARCELADO ATÉ 12X",$D975-($D975*TAXAS!$F$15))/12,IF($A975=TAXAS!$A$16,IF($B975="PARCELADO ATÉ 12X",$D975-($D975*TAXAS!$F$16))/12,IF($A975=TAXAS!$A$17,IF($B975="PARCELADO ATÉ 12X",$D975-($D975*TAXAS!$F$17))/12,IF($A975=TAXAS!$A$18,IF($B975="PARCELADO ATÉ 12X",$D975-($D975*TAXAS!$F$18))/12,IF($A975=TAXAS!$A$19,IF($B975="PARCELADO ATÉ 12X",$D975-($D975*TAXAS!$F$19))/12,IF($A975=TAXAS!$A$20,IF($B975="PARCELADO ATÉ 12X",$D975-($D975*TAXAS!$F$20))/12,IF($A975=TAXAS!$A$21,IF($B975="PARCELADO ATÉ 12X",$D975-($D975*TAXAS!$F$21))/12,IF($A975=TAXAS!$A$22,IF($B975="PARCELADO ATÉ 12X",$D975-($D975*TAXAS!$F$22))/12,IF($A975=TAXAS!$A$23,IF($B975="PARCELADO ATÉ 12X",$D975-($D975*TAXAS!$F$23))/12,IF($A975=TAXAS!$A$24,IF($B975="PARCELADO ATÉ 12X",$D975-($D975*TAXAS!$F$24))/12,IF($A975=TAXAS!$A$25,IF($B975="PARCELADO ATÉ 12X",$D975-($D975*TAXAS!$F$25))/12,IF($A975=TAXAS!$A$26,IF($B975="PARCELADO ATÉ 12X",$D975-($D975*TAXAS!$F$26))/12,IF($A975=TAXAS!$A$27,IF($B975="PARCELADO ATÉ 12X",$D975-($D975*TAXAS!$F$27))/12))))))))))))))))))))))))/1</f>
        <v>0</v>
      </c>
      <c r="J975" s="8">
        <f t="shared" si="0"/>
        <v>0</v>
      </c>
      <c r="K975" s="10" t="b">
        <f>IF($B975="PARCELADO ATÉ 3X",($D975-($D975*TAXAS!$D$4))-$J975)</f>
        <v>0</v>
      </c>
      <c r="L975" s="10" t="b">
        <f>IF($B975="PARCELADO ATÉ 6X",($D975-($D975*TAXAS!$E$4))-$J975)</f>
        <v>0</v>
      </c>
      <c r="M975" s="10" t="b">
        <f>IF($B975="PARCELADO ATÉ 12X",($D975-($D975*TAXAS!$F$4))-$J975)</f>
        <v>0</v>
      </c>
      <c r="N975" s="8">
        <f t="shared" si="1"/>
        <v>0</v>
      </c>
      <c r="O975" s="10">
        <f t="shared" si="2"/>
        <v>0</v>
      </c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spans="1:31" ht="15.75" customHeight="1" x14ac:dyDescent="0.2">
      <c r="A976" s="3"/>
      <c r="B976" s="5"/>
      <c r="C976" s="6"/>
      <c r="D976" s="42"/>
      <c r="E976" s="8">
        <f>IF($A976="VISA",IF($B976="DÉBITO",$D976-($D976*TAXAS!$B$4)),IF($A976="MASTER",IF($B976="DÉBITO",$D976-($D976*TAXAS!$B$5)),IF($A976="ELO", IF($B976="DÉBITO",$D976-($D976*TAXAS!$B$6)),IF($A976="HIPERCARD",IF($B976="DÉBITO",$D976-($D976*TAXAS!$B$7)),IF($A976="DINERS",IF($B976="DÉBITO",$D976-($D976*TAXAS!$B$8)),IF($A976="AMERICA EXPRESS",IF($B976="DÉBITO",$D976-($D976*TAXAS!$B$9)),IF($A976=TAXAS!$A$10,IF($B976="DÉBITO",$D976-($D976*TAXAS!$B$10)), IF($A976=TAXAS!$A$11,IF($B976="DÉBITO",$D976-($D976*TAXAS!$B$11)), IF($A976=TAXAS!$A$12,IF($B976="DÉBITO",$D976-($D976*TAXAS!$B$12)), IF($A976=TAXAS!$A$13,IF($B976="DÉBITO",$D976-($D976*TAXAS!$B$13)), IF($A976=TAXAS!$A$14,IF($B976="DÉBITO",$D976-($D976*TAXAS!$B$14)), IF($A976=TAXAS!$A$15,IF($B976="DÉBITO",$D976-($D976*TAXAS!$B$15)), IF($A976=TAXAS!$A$16,IF($B976="DÉBITO",$D976-($D976*TAXAS!$B$16)), IF($A976=TAXAS!$A$17,IF($B976="DÉBITO",$D976-($D976*TAXAS!$B$17)), IF($A976=TAXAS!$A$18,IF($B976="DÉBITO",$D976-($D976*TAXAS!$B$18)), IF($A976=TAXAS!$A$19,IF($B976="DÉBITO",$D976-($D976*TAXAS!$B$19)), IF($A976=TAXAS!$A$20,IF($B976="DÉBITO",$D976-($D976*TAXAS!$B$20)), IF($A976=TAXAS!$A$21,IF($B976="DÉBITO",$D976-($D976*TAXAS!$B$21)), IF($A976=TAXAS!$A$22,IF($B976="DÉBITO",$D976-($D976*TAXAS!$B$22)), IF($A976=TAXAS!$A$23,IF($B976="DÉBITO",$D976-($D976*TAXAS!$B$23)), IF($A976=TAXAS!$A$24,IF($B976="DÉBITO",$D976-($D976*TAXAS!$B$24)), IF($A976=TAXAS!$A$25,IF($B976="DÉBITO",$D976-($D976*TAXAS!$B$25)), IF($A976=TAXAS!$A$26,IF($B976="DÉBITO",$D976-($D976*TAXAS!$B$26)), IF($A976=TAXAS!$A$27,IF($B976="DÉBITO",$D976-($D976*TAXAS!$B$27))))))))))))))))))))))))))/1</f>
        <v>0</v>
      </c>
      <c r="F976" s="8">
        <f>IF($A976="VISA",IF($B976="CRÉDITO",$D976-($D976*TAXAS!$C$4)),IF($A976="MASTER",IF($B976="CRÉDITO",$D976-($D976*TAXAS!$C$5)),IF($A976="ELO", IF($B976="CRÉDITO",$D976-($D976*TAXAS!$C$6)),IF($A976="HIPERCARD",IF($B976="CRÉDITO",$D976-($D976*TAXAS!$C$7)),IF($A976="DINERS",IF($B976="CRÉDITO",$D976-($D976*TAXAS!$C$8)),IF($A976="AMERICA EXPRESS",IF($B976="CRÉDITO",$D976-($D976*TAXAS!$C$9)),IF($A976=TAXAS!$A$10,IF($B976="CRÉDITO",$D976-($D976*TAXAS!$C$10)), IF($A976=TAXAS!$A$11,IF($B976="CRÉDITO",$D976-($D976*TAXAS!$C$11)), IF($A976=TAXAS!$A$12,IF($B976="CRÉDITO",$D976-($D976*TAXAS!$C$12)), IF($A976=TAXAS!$A$13,IF($B976="CRÉDITO",$D976-($D976*TAXAS!$C$13)), IF($A976=TAXAS!$A$14,IF($B976="CRÉDITO",$D976-($D976*TAXAS!$C$14)), IF($A976=TAXAS!$A$15,IF($B976="CRÉDITO",$D976-($D976*TAXAS!$C$15)), IF($A976=TAXAS!$A$16,IF($B976="CRÉDITO",$D976-($D976*TAXAS!$C$16)), IF($A976=TAXAS!$A$17,IF($B976="CRÉDITO",$D976-($D976*TAXAS!$C$17)), IF($A976=TAXAS!$A$18,IF($B976="CRÉDITO",$D976-($D976*TAXAS!$C$18)), IF($A976=TAXAS!$A$19,IF($B976="CRÉDITO",$D976-($D976*TAXAS!$C$19)), IF($A976=TAXAS!$A$20,IF($B976="CRÉDITO",$D976-($D976*TAXAS!$C$20)), IF($A976=TAXAS!$A$21,IF($B976="CRÉDITO",$D976-($D976*TAXAS!$C$21)), IF($A976=TAXAS!$A$22,IF($B976="CRÉDITO",$D976-($D976*TAXAS!$C$22)), IF($A976=TAXAS!$A$23,IF($B976="CRÉDITO",$D976-($D976*TAXAS!$C$23)), IF($A976=TAXAS!$A$24,IF($B976="CRÉDITO",$D976-($D976*TAXAS!$C$24)), IF($A976=TAXAS!$A$25,IF($B976="CRÉDITO",$D976-($D976*TAXAS!$C$25)), IF($A976=TAXAS!$A$26,IF($B976="CRÉDITO",$D976-($D976*TAXAS!$C$26)), IF($A976=TAXAS!$A$27,IF($B976="CRÉDITO",$D976-($D976*TAXAS!$C$27))))))))))))))))))))))))))/1</f>
        <v>0</v>
      </c>
      <c r="G976" s="9">
        <f>IF($A976="VISA",IF($B976="PARCELADO ATÉ 3X",$D976-(D976*TAXAS!$D$4))/3,IF($A976="MASTER",IF($B976="PARCELADO ATÉ 3X",$D976-(D976*TAXAS!$D$5))/3,IF($A976="ELO",IF($B976="PARCELADO ATÉ 3X",$D976-(D976*TAXAS!$D$6))/3,IF($A976="HIPERCARD",IF($B976="PARCELADO ATÉ 3X",$D976-(D976*TAXAS!$D$7))/3,IF($A976="DINERS",IF($B976="PARCELADO ATÉ 3X",$D976-(D976*TAXAS!$D$8))/3,IF($A976="AMERICA EXPRESS",IF($B976="PARCELADO ATÉ 3X",$D976-(D976*TAXAS!$D$9))/3,IF($A976=TAXAS!$A$10,IF($B976="PARCELADO ATÉ 3X",$D976-($D976*TAXAS!$D$10))/3,IF($A976=TAXAS!$A$11,IF($B976="PARCELADO ATÉ 3X",$D976-($D976*TAXAS!$D$11))/3,IF($A976=TAXAS!$A$12,IF($B976="PARCELADO ATÉ 3X",$D976-($D976*TAXAS!$D$12))/3,IF($A976=TAXAS!$A$13,IF($B976="PARCELADO ATÉ 3X",$D976-($D976*TAXAS!$D$13))/3,IF($A976=TAXAS!$A$14,IF($B976="PARCELADO ATÉ 3X",$D976-($D976*TAXAS!$D$14))/3,IF($A976=TAXAS!$A$15,IF($B976="PARCELADO ATÉ 3X",$D976-($D976*TAXAS!$D$15))/3,IF($A976=TAXAS!$A$16,IF($B976="PARCELADO ATÉ 3X",$D976-($D976*TAXAS!$D$16))/3,IF($A976=TAXAS!$A$17,IF($B976="PARCELADO ATÉ 3X",$D976-($D976*TAXAS!$D$17))/3,IF($A976=TAXAS!$A$18,IF($B976="PARCELADO ATÉ 3X",$D976-($D976*TAXAS!$D$18))/3,IF($A976=TAXAS!$A$19,IF($B976="PARCELADO ATÉ 3X",$D976-($D976*TAXAS!$D$19))/3,IF($A976=TAXAS!$A$20,IF($B976="PARCELADO ATÉ 3X",$D976-($D976*TAXAS!$D$20))/3,IF($A976=TAXAS!$A$21,IF($B976="PARCELADO ATÉ 3X",$D976-($D976*TAXAS!$D$21))/3,IF($A976=TAXAS!$A$22,IF($B976="PARCELADO ATÉ 3X",$D976-($D976*TAXAS!$D$22))/3,IF($A976=TAXAS!$A$23,IF($B976="PARCELADO ATÉ 3X",$D976-($D976*TAXAS!$D$23))/3,IF($A976=TAXAS!$A$24,IF($B976="PARCELADO ATÉ 3X",$D976-($D976*TAXAS!$D$24))/3,IF($A976=TAXAS!$A$25,IF($B976="PARCELADO ATÉ 3X",$D976-($D976*TAXAS!$D$25))/3,IF($A976=TAXAS!$A$26,IF($B976="PARCELADO ATÉ 3X",$D976-($D976*TAXAS!$D$26))/3,IF($A976=TAXAS!$A$27,IF($B976="PARCELADO ATÉ 3X",$D976-($D976*TAXAS!$D$27))/3))))))))))))))))))))))))/1</f>
        <v>0</v>
      </c>
      <c r="H976" s="9">
        <f>IF($A976="VISA",IF($B976="PARCELADO ATÉ 6X",$D976-(D976*TAXAS!$E$4))/6,IF($A976="MASTER",IF($B976="PARCELADO ATÉ 6X",$D976-(D976*TAXAS!$E$5))/6,IF($A976="ELO",IF($B976="PARCELADO ATÉ 6X",$D976-(D976*TAXAS!$E$6))/6,IF($A976="HIPERCARD",IF($B976="PARCELADO ATÉ 6X",$D976-(D976*TAXAS!$E$7))/6,IF($A976="DINERS",IF($B976="PARCELADO ATÉ 6X",$D976-(D976*TAXAS!$E$8))/6,IF($A976="AMERICA EXPRESS",IF($B976="PARCELADO ATÉ 6X",$D976-(D976*TAXAS!$E$9))/6,IF($A976=TAXAS!$A$10,IF($B976="PARCELADO ATÉ 6X",$D976-($D976*TAXAS!$E$10))/6,IF($A976=TAXAS!$A$11,IF($B976="PARCELADO ATÉ 6X",$D976-($D976*TAXAS!$E$11))/6,IF($A976=TAXAS!$A$12,IF($B976="PARCELADO ATÉ 6X",$D976-($D976*TAXAS!$E$12))/6,IF($A976=TAXAS!$A$13,IF($B976="PARCELADO ATÉ 6X",$D976-($D976*TAXAS!$E$13))/6,IF($A976=TAXAS!$A$14,IF($B976="PARCELADO ATÉ 6X",$D976-($D976*TAXAS!$E$14))/6,IF($A976=TAXAS!$A$15,IF($B976="PARCELADO ATÉ 6X",$D976-($D976*TAXAS!$E$15))/6,IF($A976=TAXAS!$A$16,IF($B976="PARCELADO ATÉ 6X",$D976-($D976*TAXAS!$E$16))/6,IF($A976=TAXAS!$A$17,IF($B976="PARCELADO ATÉ 6X",$D976-($D976*TAXAS!$E$17))/6,IF($A976=TAXAS!$A$18,IF($B976="PARCELADO ATÉ 6X",$D976-($D976*TAXAS!$E$18))/6,IF($A976=TAXAS!$A$19,IF($B976="PARCELADO ATÉ 6X",$D976-($D976*TAXAS!$E$19))/6,IF($A976=TAXAS!$A$20,IF($B976="PARCELADO ATÉ 6X",$D976-($D976*TAXAS!$E$20))/6,IF($A976=TAXAS!$A$21,IF($B976="PARCELADO ATÉ 6X",$D976-($D976*TAXAS!$E$21))/6,IF($A976=TAXAS!$A$22,IF($B976="PARCELADO ATÉ 6X",$D976-($D976*TAXAS!$E$22))/6,IF($A976=TAXAS!$A$23,IF($B976="PARCELADO ATÉ 6X",$D976-($D976*TAXAS!$E$23))/6,IF($A976=TAXAS!$A$24,IF($B976="PARCELADO ATÉ 6X",$D976-($D976*TAXAS!$E$24))/6,IF($A976=TAXAS!$A$25,IF($B976="PARCELADO ATÉ 6X",$D976-($D976*TAXAS!$E$25))/6,IF($A976=TAXAS!$A$26,IF($B976="PARCELADO ATÉ 6X",$D976-($D976*TAXAS!$E$26))/6,IF($A976=TAXAS!$A$27,IF($B976="PARCELADO ATÉ 6X",$D976-($D976*TAXAS!$E$27))/6))))))))))))))))))))))))/1</f>
        <v>0</v>
      </c>
      <c r="I976" s="9">
        <f>IF($A976="VISA",IF($B976="PARCELADO ATÉ 12X",$D976-(D976*TAXAS!$F$4))/12,IF($A976="MASTER",IF($B976="PARCELADO ATÉ 12X",$D976-(D976*TAXAS!$F$5))/12,IF($A976="ELO",IF($B976="PARCELADO ATÉ 12X",$D976-(D976*TAXAS!$F$6))/12,IF($A976="HIPERCARD",IF($B976="PARCELADO ATÉ 12X",$D976-(D976*TAXAS!$F$7))/12,IF($A976="DINERS",IF($B976="PARCELADO ATÉ 12X",$D976-(D976*TAXAS!$F$8))/12,IF($A976="AMERICA EXPRESS",IF($B976="PARCELADO ATÉ 12X",$D976-(D976*TAXAS!$F$9))/12,IF($A976=TAXAS!$A$10,IF($B976="PARCELADO ATÉ 12X",$D976-($D976*TAXAS!$F$10))/12,IF($A976=TAXAS!$A$11,IF($B976="PARCELADO ATÉ 12X",$D976-($D976*TAXAS!$F$11))/12,IF($A976=TAXAS!$A$12,IF($B976="PARCELADO ATÉ 12X",$D976-($D976*TAXAS!$F$12))/12,IF($A976=TAXAS!$A$13,IF($B976="PARCELADO ATÉ 12X",$D976-($D976*TAXAS!$F$13))/12,IF($A976=TAXAS!$A$14,IF($B976="PARCELADO ATÉ 12X",$D976-($D976*TAXAS!$F$14))/12,IF($A976=TAXAS!$A$15,IF($B976="PARCELADO ATÉ 12X",$D976-($D976*TAXAS!$F$15))/12,IF($A976=TAXAS!$A$16,IF($B976="PARCELADO ATÉ 12X",$D976-($D976*TAXAS!$F$16))/12,IF($A976=TAXAS!$A$17,IF($B976="PARCELADO ATÉ 12X",$D976-($D976*TAXAS!$F$17))/12,IF($A976=TAXAS!$A$18,IF($B976="PARCELADO ATÉ 12X",$D976-($D976*TAXAS!$F$18))/12,IF($A976=TAXAS!$A$19,IF($B976="PARCELADO ATÉ 12X",$D976-($D976*TAXAS!$F$19))/12,IF($A976=TAXAS!$A$20,IF($B976="PARCELADO ATÉ 12X",$D976-($D976*TAXAS!$F$20))/12,IF($A976=TAXAS!$A$21,IF($B976="PARCELADO ATÉ 12X",$D976-($D976*TAXAS!$F$21))/12,IF($A976=TAXAS!$A$22,IF($B976="PARCELADO ATÉ 12X",$D976-($D976*TAXAS!$F$22))/12,IF($A976=TAXAS!$A$23,IF($B976="PARCELADO ATÉ 12X",$D976-($D976*TAXAS!$F$23))/12,IF($A976=TAXAS!$A$24,IF($B976="PARCELADO ATÉ 12X",$D976-($D976*TAXAS!$F$24))/12,IF($A976=TAXAS!$A$25,IF($B976="PARCELADO ATÉ 12X",$D976-($D976*TAXAS!$F$25))/12,IF($A976=TAXAS!$A$26,IF($B976="PARCELADO ATÉ 12X",$D976-($D976*TAXAS!$F$26))/12,IF($A976=TAXAS!$A$27,IF($B976="PARCELADO ATÉ 12X",$D976-($D976*TAXAS!$F$27))/12))))))))))))))))))))))))/1</f>
        <v>0</v>
      </c>
      <c r="J976" s="8">
        <f t="shared" si="0"/>
        <v>0</v>
      </c>
      <c r="K976" s="10" t="b">
        <f>IF($B976="PARCELADO ATÉ 3X",($D976-($D976*TAXAS!$D$4))-$J976)</f>
        <v>0</v>
      </c>
      <c r="L976" s="10" t="b">
        <f>IF($B976="PARCELADO ATÉ 6X",($D976-($D976*TAXAS!$E$4))-$J976)</f>
        <v>0</v>
      </c>
      <c r="M976" s="10" t="b">
        <f>IF($B976="PARCELADO ATÉ 12X",($D976-($D976*TAXAS!$F$4))-$J976)</f>
        <v>0</v>
      </c>
      <c r="N976" s="8">
        <f t="shared" si="1"/>
        <v>0</v>
      </c>
      <c r="O976" s="10">
        <f t="shared" si="2"/>
        <v>0</v>
      </c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spans="1:31" ht="15.75" customHeight="1" x14ac:dyDescent="0.2">
      <c r="A977" s="3"/>
      <c r="B977" s="5"/>
      <c r="C977" s="6"/>
      <c r="D977" s="42"/>
      <c r="E977" s="8">
        <f>IF($A977="VISA",IF($B977="DÉBITO",$D977-($D977*TAXAS!$B$4)),IF($A977="MASTER",IF($B977="DÉBITO",$D977-($D977*TAXAS!$B$5)),IF($A977="ELO", IF($B977="DÉBITO",$D977-($D977*TAXAS!$B$6)),IF($A977="HIPERCARD",IF($B977="DÉBITO",$D977-($D977*TAXAS!$B$7)),IF($A977="DINERS",IF($B977="DÉBITO",$D977-($D977*TAXAS!$B$8)),IF($A977="AMERICA EXPRESS",IF($B977="DÉBITO",$D977-($D977*TAXAS!$B$9)),IF($A977=TAXAS!$A$10,IF($B977="DÉBITO",$D977-($D977*TAXAS!$B$10)), IF($A977=TAXAS!$A$11,IF($B977="DÉBITO",$D977-($D977*TAXAS!$B$11)), IF($A977=TAXAS!$A$12,IF($B977="DÉBITO",$D977-($D977*TAXAS!$B$12)), IF($A977=TAXAS!$A$13,IF($B977="DÉBITO",$D977-($D977*TAXAS!$B$13)), IF($A977=TAXAS!$A$14,IF($B977="DÉBITO",$D977-($D977*TAXAS!$B$14)), IF($A977=TAXAS!$A$15,IF($B977="DÉBITO",$D977-($D977*TAXAS!$B$15)), IF($A977=TAXAS!$A$16,IF($B977="DÉBITO",$D977-($D977*TAXAS!$B$16)), IF($A977=TAXAS!$A$17,IF($B977="DÉBITO",$D977-($D977*TAXAS!$B$17)), IF($A977=TAXAS!$A$18,IF($B977="DÉBITO",$D977-($D977*TAXAS!$B$18)), IF($A977=TAXAS!$A$19,IF($B977="DÉBITO",$D977-($D977*TAXAS!$B$19)), IF($A977=TAXAS!$A$20,IF($B977="DÉBITO",$D977-($D977*TAXAS!$B$20)), IF($A977=TAXAS!$A$21,IF($B977="DÉBITO",$D977-($D977*TAXAS!$B$21)), IF($A977=TAXAS!$A$22,IF($B977="DÉBITO",$D977-($D977*TAXAS!$B$22)), IF($A977=TAXAS!$A$23,IF($B977="DÉBITO",$D977-($D977*TAXAS!$B$23)), IF($A977=TAXAS!$A$24,IF($B977="DÉBITO",$D977-($D977*TAXAS!$B$24)), IF($A977=TAXAS!$A$25,IF($B977="DÉBITO",$D977-($D977*TAXAS!$B$25)), IF($A977=TAXAS!$A$26,IF($B977="DÉBITO",$D977-($D977*TAXAS!$B$26)), IF($A977=TAXAS!$A$27,IF($B977="DÉBITO",$D977-($D977*TAXAS!$B$27))))))))))))))))))))))))))/1</f>
        <v>0</v>
      </c>
      <c r="F977" s="8">
        <f>IF($A977="VISA",IF($B977="CRÉDITO",$D977-($D977*TAXAS!$C$4)),IF($A977="MASTER",IF($B977="CRÉDITO",$D977-($D977*TAXAS!$C$5)),IF($A977="ELO", IF($B977="CRÉDITO",$D977-($D977*TAXAS!$C$6)),IF($A977="HIPERCARD",IF($B977="CRÉDITO",$D977-($D977*TAXAS!$C$7)),IF($A977="DINERS",IF($B977="CRÉDITO",$D977-($D977*TAXAS!$C$8)),IF($A977="AMERICA EXPRESS",IF($B977="CRÉDITO",$D977-($D977*TAXAS!$C$9)),IF($A977=TAXAS!$A$10,IF($B977="CRÉDITO",$D977-($D977*TAXAS!$C$10)), IF($A977=TAXAS!$A$11,IF($B977="CRÉDITO",$D977-($D977*TAXAS!$C$11)), IF($A977=TAXAS!$A$12,IF($B977="CRÉDITO",$D977-($D977*TAXAS!$C$12)), IF($A977=TAXAS!$A$13,IF($B977="CRÉDITO",$D977-($D977*TAXAS!$C$13)), IF($A977=TAXAS!$A$14,IF($B977="CRÉDITO",$D977-($D977*TAXAS!$C$14)), IF($A977=TAXAS!$A$15,IF($B977="CRÉDITO",$D977-($D977*TAXAS!$C$15)), IF($A977=TAXAS!$A$16,IF($B977="CRÉDITO",$D977-($D977*TAXAS!$C$16)), IF($A977=TAXAS!$A$17,IF($B977="CRÉDITO",$D977-($D977*TAXAS!$C$17)), IF($A977=TAXAS!$A$18,IF($B977="CRÉDITO",$D977-($D977*TAXAS!$C$18)), IF($A977=TAXAS!$A$19,IF($B977="CRÉDITO",$D977-($D977*TAXAS!$C$19)), IF($A977=TAXAS!$A$20,IF($B977="CRÉDITO",$D977-($D977*TAXAS!$C$20)), IF($A977=TAXAS!$A$21,IF($B977="CRÉDITO",$D977-($D977*TAXAS!$C$21)), IF($A977=TAXAS!$A$22,IF($B977="CRÉDITO",$D977-($D977*TAXAS!$C$22)), IF($A977=TAXAS!$A$23,IF($B977="CRÉDITO",$D977-($D977*TAXAS!$C$23)), IF($A977=TAXAS!$A$24,IF($B977="CRÉDITO",$D977-($D977*TAXAS!$C$24)), IF($A977=TAXAS!$A$25,IF($B977="CRÉDITO",$D977-($D977*TAXAS!$C$25)), IF($A977=TAXAS!$A$26,IF($B977="CRÉDITO",$D977-($D977*TAXAS!$C$26)), IF($A977=TAXAS!$A$27,IF($B977="CRÉDITO",$D977-($D977*TAXAS!$C$27))))))))))))))))))))))))))/1</f>
        <v>0</v>
      </c>
      <c r="G977" s="9">
        <f>IF($A977="VISA",IF($B977="PARCELADO ATÉ 3X",$D977-(D977*TAXAS!$D$4))/3,IF($A977="MASTER",IF($B977="PARCELADO ATÉ 3X",$D977-(D977*TAXAS!$D$5))/3,IF($A977="ELO",IF($B977="PARCELADO ATÉ 3X",$D977-(D977*TAXAS!$D$6))/3,IF($A977="HIPERCARD",IF($B977="PARCELADO ATÉ 3X",$D977-(D977*TAXAS!$D$7))/3,IF($A977="DINERS",IF($B977="PARCELADO ATÉ 3X",$D977-(D977*TAXAS!$D$8))/3,IF($A977="AMERICA EXPRESS",IF($B977="PARCELADO ATÉ 3X",$D977-(D977*TAXAS!$D$9))/3,IF($A977=TAXAS!$A$10,IF($B977="PARCELADO ATÉ 3X",$D977-($D977*TAXAS!$D$10))/3,IF($A977=TAXAS!$A$11,IF($B977="PARCELADO ATÉ 3X",$D977-($D977*TAXAS!$D$11))/3,IF($A977=TAXAS!$A$12,IF($B977="PARCELADO ATÉ 3X",$D977-($D977*TAXAS!$D$12))/3,IF($A977=TAXAS!$A$13,IF($B977="PARCELADO ATÉ 3X",$D977-($D977*TAXAS!$D$13))/3,IF($A977=TAXAS!$A$14,IF($B977="PARCELADO ATÉ 3X",$D977-($D977*TAXAS!$D$14))/3,IF($A977=TAXAS!$A$15,IF($B977="PARCELADO ATÉ 3X",$D977-($D977*TAXAS!$D$15))/3,IF($A977=TAXAS!$A$16,IF($B977="PARCELADO ATÉ 3X",$D977-($D977*TAXAS!$D$16))/3,IF($A977=TAXAS!$A$17,IF($B977="PARCELADO ATÉ 3X",$D977-($D977*TAXAS!$D$17))/3,IF($A977=TAXAS!$A$18,IF($B977="PARCELADO ATÉ 3X",$D977-($D977*TAXAS!$D$18))/3,IF($A977=TAXAS!$A$19,IF($B977="PARCELADO ATÉ 3X",$D977-($D977*TAXAS!$D$19))/3,IF($A977=TAXAS!$A$20,IF($B977="PARCELADO ATÉ 3X",$D977-($D977*TAXAS!$D$20))/3,IF($A977=TAXAS!$A$21,IF($B977="PARCELADO ATÉ 3X",$D977-($D977*TAXAS!$D$21))/3,IF($A977=TAXAS!$A$22,IF($B977="PARCELADO ATÉ 3X",$D977-($D977*TAXAS!$D$22))/3,IF($A977=TAXAS!$A$23,IF($B977="PARCELADO ATÉ 3X",$D977-($D977*TAXAS!$D$23))/3,IF($A977=TAXAS!$A$24,IF($B977="PARCELADO ATÉ 3X",$D977-($D977*TAXAS!$D$24))/3,IF($A977=TAXAS!$A$25,IF($B977="PARCELADO ATÉ 3X",$D977-($D977*TAXAS!$D$25))/3,IF($A977=TAXAS!$A$26,IF($B977="PARCELADO ATÉ 3X",$D977-($D977*TAXAS!$D$26))/3,IF($A977=TAXAS!$A$27,IF($B977="PARCELADO ATÉ 3X",$D977-($D977*TAXAS!$D$27))/3))))))))))))))))))))))))/1</f>
        <v>0</v>
      </c>
      <c r="H977" s="9">
        <f>IF($A977="VISA",IF($B977="PARCELADO ATÉ 6X",$D977-(D977*TAXAS!$E$4))/6,IF($A977="MASTER",IF($B977="PARCELADO ATÉ 6X",$D977-(D977*TAXAS!$E$5))/6,IF($A977="ELO",IF($B977="PARCELADO ATÉ 6X",$D977-(D977*TAXAS!$E$6))/6,IF($A977="HIPERCARD",IF($B977="PARCELADO ATÉ 6X",$D977-(D977*TAXAS!$E$7))/6,IF($A977="DINERS",IF($B977="PARCELADO ATÉ 6X",$D977-(D977*TAXAS!$E$8))/6,IF($A977="AMERICA EXPRESS",IF($B977="PARCELADO ATÉ 6X",$D977-(D977*TAXAS!$E$9))/6,IF($A977=TAXAS!$A$10,IF($B977="PARCELADO ATÉ 6X",$D977-($D977*TAXAS!$E$10))/6,IF($A977=TAXAS!$A$11,IF($B977="PARCELADO ATÉ 6X",$D977-($D977*TAXAS!$E$11))/6,IF($A977=TAXAS!$A$12,IF($B977="PARCELADO ATÉ 6X",$D977-($D977*TAXAS!$E$12))/6,IF($A977=TAXAS!$A$13,IF($B977="PARCELADO ATÉ 6X",$D977-($D977*TAXAS!$E$13))/6,IF($A977=TAXAS!$A$14,IF($B977="PARCELADO ATÉ 6X",$D977-($D977*TAXAS!$E$14))/6,IF($A977=TAXAS!$A$15,IF($B977="PARCELADO ATÉ 6X",$D977-($D977*TAXAS!$E$15))/6,IF($A977=TAXAS!$A$16,IF($B977="PARCELADO ATÉ 6X",$D977-($D977*TAXAS!$E$16))/6,IF($A977=TAXAS!$A$17,IF($B977="PARCELADO ATÉ 6X",$D977-($D977*TAXAS!$E$17))/6,IF($A977=TAXAS!$A$18,IF($B977="PARCELADO ATÉ 6X",$D977-($D977*TAXAS!$E$18))/6,IF($A977=TAXAS!$A$19,IF($B977="PARCELADO ATÉ 6X",$D977-($D977*TAXAS!$E$19))/6,IF($A977=TAXAS!$A$20,IF($B977="PARCELADO ATÉ 6X",$D977-($D977*TAXAS!$E$20))/6,IF($A977=TAXAS!$A$21,IF($B977="PARCELADO ATÉ 6X",$D977-($D977*TAXAS!$E$21))/6,IF($A977=TAXAS!$A$22,IF($B977="PARCELADO ATÉ 6X",$D977-($D977*TAXAS!$E$22))/6,IF($A977=TAXAS!$A$23,IF($B977="PARCELADO ATÉ 6X",$D977-($D977*TAXAS!$E$23))/6,IF($A977=TAXAS!$A$24,IF($B977="PARCELADO ATÉ 6X",$D977-($D977*TAXAS!$E$24))/6,IF($A977=TAXAS!$A$25,IF($B977="PARCELADO ATÉ 6X",$D977-($D977*TAXAS!$E$25))/6,IF($A977=TAXAS!$A$26,IF($B977="PARCELADO ATÉ 6X",$D977-($D977*TAXAS!$E$26))/6,IF($A977=TAXAS!$A$27,IF($B977="PARCELADO ATÉ 6X",$D977-($D977*TAXAS!$E$27))/6))))))))))))))))))))))))/1</f>
        <v>0</v>
      </c>
      <c r="I977" s="9">
        <f>IF($A977="VISA",IF($B977="PARCELADO ATÉ 12X",$D977-(D977*TAXAS!$F$4))/12,IF($A977="MASTER",IF($B977="PARCELADO ATÉ 12X",$D977-(D977*TAXAS!$F$5))/12,IF($A977="ELO",IF($B977="PARCELADO ATÉ 12X",$D977-(D977*TAXAS!$F$6))/12,IF($A977="HIPERCARD",IF($B977="PARCELADO ATÉ 12X",$D977-(D977*TAXAS!$F$7))/12,IF($A977="DINERS",IF($B977="PARCELADO ATÉ 12X",$D977-(D977*TAXAS!$F$8))/12,IF($A977="AMERICA EXPRESS",IF($B977="PARCELADO ATÉ 12X",$D977-(D977*TAXAS!$F$9))/12,IF($A977=TAXAS!$A$10,IF($B977="PARCELADO ATÉ 12X",$D977-($D977*TAXAS!$F$10))/12,IF($A977=TAXAS!$A$11,IF($B977="PARCELADO ATÉ 12X",$D977-($D977*TAXAS!$F$11))/12,IF($A977=TAXAS!$A$12,IF($B977="PARCELADO ATÉ 12X",$D977-($D977*TAXAS!$F$12))/12,IF($A977=TAXAS!$A$13,IF($B977="PARCELADO ATÉ 12X",$D977-($D977*TAXAS!$F$13))/12,IF($A977=TAXAS!$A$14,IF($B977="PARCELADO ATÉ 12X",$D977-($D977*TAXAS!$F$14))/12,IF($A977=TAXAS!$A$15,IF($B977="PARCELADO ATÉ 12X",$D977-($D977*TAXAS!$F$15))/12,IF($A977=TAXAS!$A$16,IF($B977="PARCELADO ATÉ 12X",$D977-($D977*TAXAS!$F$16))/12,IF($A977=TAXAS!$A$17,IF($B977="PARCELADO ATÉ 12X",$D977-($D977*TAXAS!$F$17))/12,IF($A977=TAXAS!$A$18,IF($B977="PARCELADO ATÉ 12X",$D977-($D977*TAXAS!$F$18))/12,IF($A977=TAXAS!$A$19,IF($B977="PARCELADO ATÉ 12X",$D977-($D977*TAXAS!$F$19))/12,IF($A977=TAXAS!$A$20,IF($B977="PARCELADO ATÉ 12X",$D977-($D977*TAXAS!$F$20))/12,IF($A977=TAXAS!$A$21,IF($B977="PARCELADO ATÉ 12X",$D977-($D977*TAXAS!$F$21))/12,IF($A977=TAXAS!$A$22,IF($B977="PARCELADO ATÉ 12X",$D977-($D977*TAXAS!$F$22))/12,IF($A977=TAXAS!$A$23,IF($B977="PARCELADO ATÉ 12X",$D977-($D977*TAXAS!$F$23))/12,IF($A977=TAXAS!$A$24,IF($B977="PARCELADO ATÉ 12X",$D977-($D977*TAXAS!$F$24))/12,IF($A977=TAXAS!$A$25,IF($B977="PARCELADO ATÉ 12X",$D977-($D977*TAXAS!$F$25))/12,IF($A977=TAXAS!$A$26,IF($B977="PARCELADO ATÉ 12X",$D977-($D977*TAXAS!$F$26))/12,IF($A977=TAXAS!$A$27,IF($B977="PARCELADO ATÉ 12X",$D977-($D977*TAXAS!$F$27))/12))))))))))))))))))))))))/1</f>
        <v>0</v>
      </c>
      <c r="J977" s="8">
        <f t="shared" si="0"/>
        <v>0</v>
      </c>
      <c r="K977" s="10" t="b">
        <f>IF($B977="PARCELADO ATÉ 3X",($D977-($D977*TAXAS!$D$4))-$J977)</f>
        <v>0</v>
      </c>
      <c r="L977" s="10" t="b">
        <f>IF($B977="PARCELADO ATÉ 6X",($D977-($D977*TAXAS!$E$4))-$J977)</f>
        <v>0</v>
      </c>
      <c r="M977" s="10" t="b">
        <f>IF($B977="PARCELADO ATÉ 12X",($D977-($D977*TAXAS!$F$4))-$J977)</f>
        <v>0</v>
      </c>
      <c r="N977" s="8">
        <f t="shared" si="1"/>
        <v>0</v>
      </c>
      <c r="O977" s="10">
        <f t="shared" si="2"/>
        <v>0</v>
      </c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spans="1:31" ht="15.75" customHeight="1" x14ac:dyDescent="0.2">
      <c r="A978" s="3"/>
      <c r="B978" s="5"/>
      <c r="C978" s="6"/>
      <c r="D978" s="42"/>
      <c r="E978" s="8">
        <f>IF($A978="VISA",IF($B978="DÉBITO",$D978-($D978*TAXAS!$B$4)),IF($A978="MASTER",IF($B978="DÉBITO",$D978-($D978*TAXAS!$B$5)),IF($A978="ELO", IF($B978="DÉBITO",$D978-($D978*TAXAS!$B$6)),IF($A978="HIPERCARD",IF($B978="DÉBITO",$D978-($D978*TAXAS!$B$7)),IF($A978="DINERS",IF($B978="DÉBITO",$D978-($D978*TAXAS!$B$8)),IF($A978="AMERICA EXPRESS",IF($B978="DÉBITO",$D978-($D978*TAXAS!$B$9)),IF($A978=TAXAS!$A$10,IF($B978="DÉBITO",$D978-($D978*TAXAS!$B$10)), IF($A978=TAXAS!$A$11,IF($B978="DÉBITO",$D978-($D978*TAXAS!$B$11)), IF($A978=TAXAS!$A$12,IF($B978="DÉBITO",$D978-($D978*TAXAS!$B$12)), IF($A978=TAXAS!$A$13,IF($B978="DÉBITO",$D978-($D978*TAXAS!$B$13)), IF($A978=TAXAS!$A$14,IF($B978="DÉBITO",$D978-($D978*TAXAS!$B$14)), IF($A978=TAXAS!$A$15,IF($B978="DÉBITO",$D978-($D978*TAXAS!$B$15)), IF($A978=TAXAS!$A$16,IF($B978="DÉBITO",$D978-($D978*TAXAS!$B$16)), IF($A978=TAXAS!$A$17,IF($B978="DÉBITO",$D978-($D978*TAXAS!$B$17)), IF($A978=TAXAS!$A$18,IF($B978="DÉBITO",$D978-($D978*TAXAS!$B$18)), IF($A978=TAXAS!$A$19,IF($B978="DÉBITO",$D978-($D978*TAXAS!$B$19)), IF($A978=TAXAS!$A$20,IF($B978="DÉBITO",$D978-($D978*TAXAS!$B$20)), IF($A978=TAXAS!$A$21,IF($B978="DÉBITO",$D978-($D978*TAXAS!$B$21)), IF($A978=TAXAS!$A$22,IF($B978="DÉBITO",$D978-($D978*TAXAS!$B$22)), IF($A978=TAXAS!$A$23,IF($B978="DÉBITO",$D978-($D978*TAXAS!$B$23)), IF($A978=TAXAS!$A$24,IF($B978="DÉBITO",$D978-($D978*TAXAS!$B$24)), IF($A978=TAXAS!$A$25,IF($B978="DÉBITO",$D978-($D978*TAXAS!$B$25)), IF($A978=TAXAS!$A$26,IF($B978="DÉBITO",$D978-($D978*TAXAS!$B$26)), IF($A978=TAXAS!$A$27,IF($B978="DÉBITO",$D978-($D978*TAXAS!$B$27))))))))))))))))))))))))))/1</f>
        <v>0</v>
      </c>
      <c r="F978" s="8">
        <f>IF($A978="VISA",IF($B978="CRÉDITO",$D978-($D978*TAXAS!$C$4)),IF($A978="MASTER",IF($B978="CRÉDITO",$D978-($D978*TAXAS!$C$5)),IF($A978="ELO", IF($B978="CRÉDITO",$D978-($D978*TAXAS!$C$6)),IF($A978="HIPERCARD",IF($B978="CRÉDITO",$D978-($D978*TAXAS!$C$7)),IF($A978="DINERS",IF($B978="CRÉDITO",$D978-($D978*TAXAS!$C$8)),IF($A978="AMERICA EXPRESS",IF($B978="CRÉDITO",$D978-($D978*TAXAS!$C$9)),IF($A978=TAXAS!$A$10,IF($B978="CRÉDITO",$D978-($D978*TAXAS!$C$10)), IF($A978=TAXAS!$A$11,IF($B978="CRÉDITO",$D978-($D978*TAXAS!$C$11)), IF($A978=TAXAS!$A$12,IF($B978="CRÉDITO",$D978-($D978*TAXAS!$C$12)), IF($A978=TAXAS!$A$13,IF($B978="CRÉDITO",$D978-($D978*TAXAS!$C$13)), IF($A978=TAXAS!$A$14,IF($B978="CRÉDITO",$D978-($D978*TAXAS!$C$14)), IF($A978=TAXAS!$A$15,IF($B978="CRÉDITO",$D978-($D978*TAXAS!$C$15)), IF($A978=TAXAS!$A$16,IF($B978="CRÉDITO",$D978-($D978*TAXAS!$C$16)), IF($A978=TAXAS!$A$17,IF($B978="CRÉDITO",$D978-($D978*TAXAS!$C$17)), IF($A978=TAXAS!$A$18,IF($B978="CRÉDITO",$D978-($D978*TAXAS!$C$18)), IF($A978=TAXAS!$A$19,IF($B978="CRÉDITO",$D978-($D978*TAXAS!$C$19)), IF($A978=TAXAS!$A$20,IF($B978="CRÉDITO",$D978-($D978*TAXAS!$C$20)), IF($A978=TAXAS!$A$21,IF($B978="CRÉDITO",$D978-($D978*TAXAS!$C$21)), IF($A978=TAXAS!$A$22,IF($B978="CRÉDITO",$D978-($D978*TAXAS!$C$22)), IF($A978=TAXAS!$A$23,IF($B978="CRÉDITO",$D978-($D978*TAXAS!$C$23)), IF($A978=TAXAS!$A$24,IF($B978="CRÉDITO",$D978-($D978*TAXAS!$C$24)), IF($A978=TAXAS!$A$25,IF($B978="CRÉDITO",$D978-($D978*TAXAS!$C$25)), IF($A978=TAXAS!$A$26,IF($B978="CRÉDITO",$D978-($D978*TAXAS!$C$26)), IF($A978=TAXAS!$A$27,IF($B978="CRÉDITO",$D978-($D978*TAXAS!$C$27))))))))))))))))))))))))))/1</f>
        <v>0</v>
      </c>
      <c r="G978" s="9">
        <f>IF($A978="VISA",IF($B978="PARCELADO ATÉ 3X",$D978-(D978*TAXAS!$D$4))/3,IF($A978="MASTER",IF($B978="PARCELADO ATÉ 3X",$D978-(D978*TAXAS!$D$5))/3,IF($A978="ELO",IF($B978="PARCELADO ATÉ 3X",$D978-(D978*TAXAS!$D$6))/3,IF($A978="HIPERCARD",IF($B978="PARCELADO ATÉ 3X",$D978-(D978*TAXAS!$D$7))/3,IF($A978="DINERS",IF($B978="PARCELADO ATÉ 3X",$D978-(D978*TAXAS!$D$8))/3,IF($A978="AMERICA EXPRESS",IF($B978="PARCELADO ATÉ 3X",$D978-(D978*TAXAS!$D$9))/3,IF($A978=TAXAS!$A$10,IF($B978="PARCELADO ATÉ 3X",$D978-($D978*TAXAS!$D$10))/3,IF($A978=TAXAS!$A$11,IF($B978="PARCELADO ATÉ 3X",$D978-($D978*TAXAS!$D$11))/3,IF($A978=TAXAS!$A$12,IF($B978="PARCELADO ATÉ 3X",$D978-($D978*TAXAS!$D$12))/3,IF($A978=TAXAS!$A$13,IF($B978="PARCELADO ATÉ 3X",$D978-($D978*TAXAS!$D$13))/3,IF($A978=TAXAS!$A$14,IF($B978="PARCELADO ATÉ 3X",$D978-($D978*TAXAS!$D$14))/3,IF($A978=TAXAS!$A$15,IF($B978="PARCELADO ATÉ 3X",$D978-($D978*TAXAS!$D$15))/3,IF($A978=TAXAS!$A$16,IF($B978="PARCELADO ATÉ 3X",$D978-($D978*TAXAS!$D$16))/3,IF($A978=TAXAS!$A$17,IF($B978="PARCELADO ATÉ 3X",$D978-($D978*TAXAS!$D$17))/3,IF($A978=TAXAS!$A$18,IF($B978="PARCELADO ATÉ 3X",$D978-($D978*TAXAS!$D$18))/3,IF($A978=TAXAS!$A$19,IF($B978="PARCELADO ATÉ 3X",$D978-($D978*TAXAS!$D$19))/3,IF($A978=TAXAS!$A$20,IF($B978="PARCELADO ATÉ 3X",$D978-($D978*TAXAS!$D$20))/3,IF($A978=TAXAS!$A$21,IF($B978="PARCELADO ATÉ 3X",$D978-($D978*TAXAS!$D$21))/3,IF($A978=TAXAS!$A$22,IF($B978="PARCELADO ATÉ 3X",$D978-($D978*TAXAS!$D$22))/3,IF($A978=TAXAS!$A$23,IF($B978="PARCELADO ATÉ 3X",$D978-($D978*TAXAS!$D$23))/3,IF($A978=TAXAS!$A$24,IF($B978="PARCELADO ATÉ 3X",$D978-($D978*TAXAS!$D$24))/3,IF($A978=TAXAS!$A$25,IF($B978="PARCELADO ATÉ 3X",$D978-($D978*TAXAS!$D$25))/3,IF($A978=TAXAS!$A$26,IF($B978="PARCELADO ATÉ 3X",$D978-($D978*TAXAS!$D$26))/3,IF($A978=TAXAS!$A$27,IF($B978="PARCELADO ATÉ 3X",$D978-($D978*TAXAS!$D$27))/3))))))))))))))))))))))))/1</f>
        <v>0</v>
      </c>
      <c r="H978" s="9">
        <f>IF($A978="VISA",IF($B978="PARCELADO ATÉ 6X",$D978-(D978*TAXAS!$E$4))/6,IF($A978="MASTER",IF($B978="PARCELADO ATÉ 6X",$D978-(D978*TAXAS!$E$5))/6,IF($A978="ELO",IF($B978="PARCELADO ATÉ 6X",$D978-(D978*TAXAS!$E$6))/6,IF($A978="HIPERCARD",IF($B978="PARCELADO ATÉ 6X",$D978-(D978*TAXAS!$E$7))/6,IF($A978="DINERS",IF($B978="PARCELADO ATÉ 6X",$D978-(D978*TAXAS!$E$8))/6,IF($A978="AMERICA EXPRESS",IF($B978="PARCELADO ATÉ 6X",$D978-(D978*TAXAS!$E$9))/6,IF($A978=TAXAS!$A$10,IF($B978="PARCELADO ATÉ 6X",$D978-($D978*TAXAS!$E$10))/6,IF($A978=TAXAS!$A$11,IF($B978="PARCELADO ATÉ 6X",$D978-($D978*TAXAS!$E$11))/6,IF($A978=TAXAS!$A$12,IF($B978="PARCELADO ATÉ 6X",$D978-($D978*TAXAS!$E$12))/6,IF($A978=TAXAS!$A$13,IF($B978="PARCELADO ATÉ 6X",$D978-($D978*TAXAS!$E$13))/6,IF($A978=TAXAS!$A$14,IF($B978="PARCELADO ATÉ 6X",$D978-($D978*TAXAS!$E$14))/6,IF($A978=TAXAS!$A$15,IF($B978="PARCELADO ATÉ 6X",$D978-($D978*TAXAS!$E$15))/6,IF($A978=TAXAS!$A$16,IF($B978="PARCELADO ATÉ 6X",$D978-($D978*TAXAS!$E$16))/6,IF($A978=TAXAS!$A$17,IF($B978="PARCELADO ATÉ 6X",$D978-($D978*TAXAS!$E$17))/6,IF($A978=TAXAS!$A$18,IF($B978="PARCELADO ATÉ 6X",$D978-($D978*TAXAS!$E$18))/6,IF($A978=TAXAS!$A$19,IF($B978="PARCELADO ATÉ 6X",$D978-($D978*TAXAS!$E$19))/6,IF($A978=TAXAS!$A$20,IF($B978="PARCELADO ATÉ 6X",$D978-($D978*TAXAS!$E$20))/6,IF($A978=TAXAS!$A$21,IF($B978="PARCELADO ATÉ 6X",$D978-($D978*TAXAS!$E$21))/6,IF($A978=TAXAS!$A$22,IF($B978="PARCELADO ATÉ 6X",$D978-($D978*TAXAS!$E$22))/6,IF($A978=TAXAS!$A$23,IF($B978="PARCELADO ATÉ 6X",$D978-($D978*TAXAS!$E$23))/6,IF($A978=TAXAS!$A$24,IF($B978="PARCELADO ATÉ 6X",$D978-($D978*TAXAS!$E$24))/6,IF($A978=TAXAS!$A$25,IF($B978="PARCELADO ATÉ 6X",$D978-($D978*TAXAS!$E$25))/6,IF($A978=TAXAS!$A$26,IF($B978="PARCELADO ATÉ 6X",$D978-($D978*TAXAS!$E$26))/6,IF($A978=TAXAS!$A$27,IF($B978="PARCELADO ATÉ 6X",$D978-($D978*TAXAS!$E$27))/6))))))))))))))))))))))))/1</f>
        <v>0</v>
      </c>
      <c r="I978" s="9">
        <f>IF($A978="VISA",IF($B978="PARCELADO ATÉ 12X",$D978-(D978*TAXAS!$F$4))/12,IF($A978="MASTER",IF($B978="PARCELADO ATÉ 12X",$D978-(D978*TAXAS!$F$5))/12,IF($A978="ELO",IF($B978="PARCELADO ATÉ 12X",$D978-(D978*TAXAS!$F$6))/12,IF($A978="HIPERCARD",IF($B978="PARCELADO ATÉ 12X",$D978-(D978*TAXAS!$F$7))/12,IF($A978="DINERS",IF($B978="PARCELADO ATÉ 12X",$D978-(D978*TAXAS!$F$8))/12,IF($A978="AMERICA EXPRESS",IF($B978="PARCELADO ATÉ 12X",$D978-(D978*TAXAS!$F$9))/12,IF($A978=TAXAS!$A$10,IF($B978="PARCELADO ATÉ 12X",$D978-($D978*TAXAS!$F$10))/12,IF($A978=TAXAS!$A$11,IF($B978="PARCELADO ATÉ 12X",$D978-($D978*TAXAS!$F$11))/12,IF($A978=TAXAS!$A$12,IF($B978="PARCELADO ATÉ 12X",$D978-($D978*TAXAS!$F$12))/12,IF($A978=TAXAS!$A$13,IF($B978="PARCELADO ATÉ 12X",$D978-($D978*TAXAS!$F$13))/12,IF($A978=TAXAS!$A$14,IF($B978="PARCELADO ATÉ 12X",$D978-($D978*TAXAS!$F$14))/12,IF($A978=TAXAS!$A$15,IF($B978="PARCELADO ATÉ 12X",$D978-($D978*TAXAS!$F$15))/12,IF($A978=TAXAS!$A$16,IF($B978="PARCELADO ATÉ 12X",$D978-($D978*TAXAS!$F$16))/12,IF($A978=TAXAS!$A$17,IF($B978="PARCELADO ATÉ 12X",$D978-($D978*TAXAS!$F$17))/12,IF($A978=TAXAS!$A$18,IF($B978="PARCELADO ATÉ 12X",$D978-($D978*TAXAS!$F$18))/12,IF($A978=TAXAS!$A$19,IF($B978="PARCELADO ATÉ 12X",$D978-($D978*TAXAS!$F$19))/12,IF($A978=TAXAS!$A$20,IF($B978="PARCELADO ATÉ 12X",$D978-($D978*TAXAS!$F$20))/12,IF($A978=TAXAS!$A$21,IF($B978="PARCELADO ATÉ 12X",$D978-($D978*TAXAS!$F$21))/12,IF($A978=TAXAS!$A$22,IF($B978="PARCELADO ATÉ 12X",$D978-($D978*TAXAS!$F$22))/12,IF($A978=TAXAS!$A$23,IF($B978="PARCELADO ATÉ 12X",$D978-($D978*TAXAS!$F$23))/12,IF($A978=TAXAS!$A$24,IF($B978="PARCELADO ATÉ 12X",$D978-($D978*TAXAS!$F$24))/12,IF($A978=TAXAS!$A$25,IF($B978="PARCELADO ATÉ 12X",$D978-($D978*TAXAS!$F$25))/12,IF($A978=TAXAS!$A$26,IF($B978="PARCELADO ATÉ 12X",$D978-($D978*TAXAS!$F$26))/12,IF($A978=TAXAS!$A$27,IF($B978="PARCELADO ATÉ 12X",$D978-($D978*TAXAS!$F$27))/12))))))))))))))))))))))))/1</f>
        <v>0</v>
      </c>
      <c r="J978" s="8">
        <f t="shared" si="0"/>
        <v>0</v>
      </c>
      <c r="K978" s="10" t="b">
        <f>IF($B978="PARCELADO ATÉ 3X",($D978-($D978*TAXAS!$D$4))-$J978)</f>
        <v>0</v>
      </c>
      <c r="L978" s="10" t="b">
        <f>IF($B978="PARCELADO ATÉ 6X",($D978-($D978*TAXAS!$E$4))-$J978)</f>
        <v>0</v>
      </c>
      <c r="M978" s="10" t="b">
        <f>IF($B978="PARCELADO ATÉ 12X",($D978-($D978*TAXAS!$F$4))-$J978)</f>
        <v>0</v>
      </c>
      <c r="N978" s="8">
        <f t="shared" si="1"/>
        <v>0</v>
      </c>
      <c r="O978" s="10">
        <f t="shared" si="2"/>
        <v>0</v>
      </c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spans="1:31" ht="15.75" customHeight="1" x14ac:dyDescent="0.2">
      <c r="A979" s="3"/>
      <c r="B979" s="5"/>
      <c r="C979" s="6"/>
      <c r="D979" s="42"/>
      <c r="E979" s="8">
        <f>IF($A979="VISA",IF($B979="DÉBITO",$D979-($D979*TAXAS!$B$4)),IF($A979="MASTER",IF($B979="DÉBITO",$D979-($D979*TAXAS!$B$5)),IF($A979="ELO", IF($B979="DÉBITO",$D979-($D979*TAXAS!$B$6)),IF($A979="HIPERCARD",IF($B979="DÉBITO",$D979-($D979*TAXAS!$B$7)),IF($A979="DINERS",IF($B979="DÉBITO",$D979-($D979*TAXAS!$B$8)),IF($A979="AMERICA EXPRESS",IF($B979="DÉBITO",$D979-($D979*TAXAS!$B$9)),IF($A979=TAXAS!$A$10,IF($B979="DÉBITO",$D979-($D979*TAXAS!$B$10)), IF($A979=TAXAS!$A$11,IF($B979="DÉBITO",$D979-($D979*TAXAS!$B$11)), IF($A979=TAXAS!$A$12,IF($B979="DÉBITO",$D979-($D979*TAXAS!$B$12)), IF($A979=TAXAS!$A$13,IF($B979="DÉBITO",$D979-($D979*TAXAS!$B$13)), IF($A979=TAXAS!$A$14,IF($B979="DÉBITO",$D979-($D979*TAXAS!$B$14)), IF($A979=TAXAS!$A$15,IF($B979="DÉBITO",$D979-($D979*TAXAS!$B$15)), IF($A979=TAXAS!$A$16,IF($B979="DÉBITO",$D979-($D979*TAXAS!$B$16)), IF($A979=TAXAS!$A$17,IF($B979="DÉBITO",$D979-($D979*TAXAS!$B$17)), IF($A979=TAXAS!$A$18,IF($B979="DÉBITO",$D979-($D979*TAXAS!$B$18)), IF($A979=TAXAS!$A$19,IF($B979="DÉBITO",$D979-($D979*TAXAS!$B$19)), IF($A979=TAXAS!$A$20,IF($B979="DÉBITO",$D979-($D979*TAXAS!$B$20)), IF($A979=TAXAS!$A$21,IF($B979="DÉBITO",$D979-($D979*TAXAS!$B$21)), IF($A979=TAXAS!$A$22,IF($B979="DÉBITO",$D979-($D979*TAXAS!$B$22)), IF($A979=TAXAS!$A$23,IF($B979="DÉBITO",$D979-($D979*TAXAS!$B$23)), IF($A979=TAXAS!$A$24,IF($B979="DÉBITO",$D979-($D979*TAXAS!$B$24)), IF($A979=TAXAS!$A$25,IF($B979="DÉBITO",$D979-($D979*TAXAS!$B$25)), IF($A979=TAXAS!$A$26,IF($B979="DÉBITO",$D979-($D979*TAXAS!$B$26)), IF($A979=TAXAS!$A$27,IF($B979="DÉBITO",$D979-($D979*TAXAS!$B$27))))))))))))))))))))))))))/1</f>
        <v>0</v>
      </c>
      <c r="F979" s="8">
        <f>IF($A979="VISA",IF($B979="CRÉDITO",$D979-($D979*TAXAS!$C$4)),IF($A979="MASTER",IF($B979="CRÉDITO",$D979-($D979*TAXAS!$C$5)),IF($A979="ELO", IF($B979="CRÉDITO",$D979-($D979*TAXAS!$C$6)),IF($A979="HIPERCARD",IF($B979="CRÉDITO",$D979-($D979*TAXAS!$C$7)),IF($A979="DINERS",IF($B979="CRÉDITO",$D979-($D979*TAXAS!$C$8)),IF($A979="AMERICA EXPRESS",IF($B979="CRÉDITO",$D979-($D979*TAXAS!$C$9)),IF($A979=TAXAS!$A$10,IF($B979="CRÉDITO",$D979-($D979*TAXAS!$C$10)), IF($A979=TAXAS!$A$11,IF($B979="CRÉDITO",$D979-($D979*TAXAS!$C$11)), IF($A979=TAXAS!$A$12,IF($B979="CRÉDITO",$D979-($D979*TAXAS!$C$12)), IF($A979=TAXAS!$A$13,IF($B979="CRÉDITO",$D979-($D979*TAXAS!$C$13)), IF($A979=TAXAS!$A$14,IF($B979="CRÉDITO",$D979-($D979*TAXAS!$C$14)), IF($A979=TAXAS!$A$15,IF($B979="CRÉDITO",$D979-($D979*TAXAS!$C$15)), IF($A979=TAXAS!$A$16,IF($B979="CRÉDITO",$D979-($D979*TAXAS!$C$16)), IF($A979=TAXAS!$A$17,IF($B979="CRÉDITO",$D979-($D979*TAXAS!$C$17)), IF($A979=TAXAS!$A$18,IF($B979="CRÉDITO",$D979-($D979*TAXAS!$C$18)), IF($A979=TAXAS!$A$19,IF($B979="CRÉDITO",$D979-($D979*TAXAS!$C$19)), IF($A979=TAXAS!$A$20,IF($B979="CRÉDITO",$D979-($D979*TAXAS!$C$20)), IF($A979=TAXAS!$A$21,IF($B979="CRÉDITO",$D979-($D979*TAXAS!$C$21)), IF($A979=TAXAS!$A$22,IF($B979="CRÉDITO",$D979-($D979*TAXAS!$C$22)), IF($A979=TAXAS!$A$23,IF($B979="CRÉDITO",$D979-($D979*TAXAS!$C$23)), IF($A979=TAXAS!$A$24,IF($B979="CRÉDITO",$D979-($D979*TAXAS!$C$24)), IF($A979=TAXAS!$A$25,IF($B979="CRÉDITO",$D979-($D979*TAXAS!$C$25)), IF($A979=TAXAS!$A$26,IF($B979="CRÉDITO",$D979-($D979*TAXAS!$C$26)), IF($A979=TAXAS!$A$27,IF($B979="CRÉDITO",$D979-($D979*TAXAS!$C$27))))))))))))))))))))))))))/1</f>
        <v>0</v>
      </c>
      <c r="G979" s="9">
        <f>IF($A979="VISA",IF($B979="PARCELADO ATÉ 3X",$D979-(D979*TAXAS!$D$4))/3,IF($A979="MASTER",IF($B979="PARCELADO ATÉ 3X",$D979-(D979*TAXAS!$D$5))/3,IF($A979="ELO",IF($B979="PARCELADO ATÉ 3X",$D979-(D979*TAXAS!$D$6))/3,IF($A979="HIPERCARD",IF($B979="PARCELADO ATÉ 3X",$D979-(D979*TAXAS!$D$7))/3,IF($A979="DINERS",IF($B979="PARCELADO ATÉ 3X",$D979-(D979*TAXAS!$D$8))/3,IF($A979="AMERICA EXPRESS",IF($B979="PARCELADO ATÉ 3X",$D979-(D979*TAXAS!$D$9))/3,IF($A979=TAXAS!$A$10,IF($B979="PARCELADO ATÉ 3X",$D979-($D979*TAXAS!$D$10))/3,IF($A979=TAXAS!$A$11,IF($B979="PARCELADO ATÉ 3X",$D979-($D979*TAXAS!$D$11))/3,IF($A979=TAXAS!$A$12,IF($B979="PARCELADO ATÉ 3X",$D979-($D979*TAXAS!$D$12))/3,IF($A979=TAXAS!$A$13,IF($B979="PARCELADO ATÉ 3X",$D979-($D979*TAXAS!$D$13))/3,IF($A979=TAXAS!$A$14,IF($B979="PARCELADO ATÉ 3X",$D979-($D979*TAXAS!$D$14))/3,IF($A979=TAXAS!$A$15,IF($B979="PARCELADO ATÉ 3X",$D979-($D979*TAXAS!$D$15))/3,IF($A979=TAXAS!$A$16,IF($B979="PARCELADO ATÉ 3X",$D979-($D979*TAXAS!$D$16))/3,IF($A979=TAXAS!$A$17,IF($B979="PARCELADO ATÉ 3X",$D979-($D979*TAXAS!$D$17))/3,IF($A979=TAXAS!$A$18,IF($B979="PARCELADO ATÉ 3X",$D979-($D979*TAXAS!$D$18))/3,IF($A979=TAXAS!$A$19,IF($B979="PARCELADO ATÉ 3X",$D979-($D979*TAXAS!$D$19))/3,IF($A979=TAXAS!$A$20,IF($B979="PARCELADO ATÉ 3X",$D979-($D979*TAXAS!$D$20))/3,IF($A979=TAXAS!$A$21,IF($B979="PARCELADO ATÉ 3X",$D979-($D979*TAXAS!$D$21))/3,IF($A979=TAXAS!$A$22,IF($B979="PARCELADO ATÉ 3X",$D979-($D979*TAXAS!$D$22))/3,IF($A979=TAXAS!$A$23,IF($B979="PARCELADO ATÉ 3X",$D979-($D979*TAXAS!$D$23))/3,IF($A979=TAXAS!$A$24,IF($B979="PARCELADO ATÉ 3X",$D979-($D979*TAXAS!$D$24))/3,IF($A979=TAXAS!$A$25,IF($B979="PARCELADO ATÉ 3X",$D979-($D979*TAXAS!$D$25))/3,IF($A979=TAXAS!$A$26,IF($B979="PARCELADO ATÉ 3X",$D979-($D979*TAXAS!$D$26))/3,IF($A979=TAXAS!$A$27,IF($B979="PARCELADO ATÉ 3X",$D979-($D979*TAXAS!$D$27))/3))))))))))))))))))))))))/1</f>
        <v>0</v>
      </c>
      <c r="H979" s="9">
        <f>IF($A979="VISA",IF($B979="PARCELADO ATÉ 6X",$D979-(D979*TAXAS!$E$4))/6,IF($A979="MASTER",IF($B979="PARCELADO ATÉ 6X",$D979-(D979*TAXAS!$E$5))/6,IF($A979="ELO",IF($B979="PARCELADO ATÉ 6X",$D979-(D979*TAXAS!$E$6))/6,IF($A979="HIPERCARD",IF($B979="PARCELADO ATÉ 6X",$D979-(D979*TAXAS!$E$7))/6,IF($A979="DINERS",IF($B979="PARCELADO ATÉ 6X",$D979-(D979*TAXAS!$E$8))/6,IF($A979="AMERICA EXPRESS",IF($B979="PARCELADO ATÉ 6X",$D979-(D979*TAXAS!$E$9))/6,IF($A979=TAXAS!$A$10,IF($B979="PARCELADO ATÉ 6X",$D979-($D979*TAXAS!$E$10))/6,IF($A979=TAXAS!$A$11,IF($B979="PARCELADO ATÉ 6X",$D979-($D979*TAXAS!$E$11))/6,IF($A979=TAXAS!$A$12,IF($B979="PARCELADO ATÉ 6X",$D979-($D979*TAXAS!$E$12))/6,IF($A979=TAXAS!$A$13,IF($B979="PARCELADO ATÉ 6X",$D979-($D979*TAXAS!$E$13))/6,IF($A979=TAXAS!$A$14,IF($B979="PARCELADO ATÉ 6X",$D979-($D979*TAXAS!$E$14))/6,IF($A979=TAXAS!$A$15,IF($B979="PARCELADO ATÉ 6X",$D979-($D979*TAXAS!$E$15))/6,IF($A979=TAXAS!$A$16,IF($B979="PARCELADO ATÉ 6X",$D979-($D979*TAXAS!$E$16))/6,IF($A979=TAXAS!$A$17,IF($B979="PARCELADO ATÉ 6X",$D979-($D979*TAXAS!$E$17))/6,IF($A979=TAXAS!$A$18,IF($B979="PARCELADO ATÉ 6X",$D979-($D979*TAXAS!$E$18))/6,IF($A979=TAXAS!$A$19,IF($B979="PARCELADO ATÉ 6X",$D979-($D979*TAXAS!$E$19))/6,IF($A979=TAXAS!$A$20,IF($B979="PARCELADO ATÉ 6X",$D979-($D979*TAXAS!$E$20))/6,IF($A979=TAXAS!$A$21,IF($B979="PARCELADO ATÉ 6X",$D979-($D979*TAXAS!$E$21))/6,IF($A979=TAXAS!$A$22,IF($B979="PARCELADO ATÉ 6X",$D979-($D979*TAXAS!$E$22))/6,IF($A979=TAXAS!$A$23,IF($B979="PARCELADO ATÉ 6X",$D979-($D979*TAXAS!$E$23))/6,IF($A979=TAXAS!$A$24,IF($B979="PARCELADO ATÉ 6X",$D979-($D979*TAXAS!$E$24))/6,IF($A979=TAXAS!$A$25,IF($B979="PARCELADO ATÉ 6X",$D979-($D979*TAXAS!$E$25))/6,IF($A979=TAXAS!$A$26,IF($B979="PARCELADO ATÉ 6X",$D979-($D979*TAXAS!$E$26))/6,IF($A979=TAXAS!$A$27,IF($B979="PARCELADO ATÉ 6X",$D979-($D979*TAXAS!$E$27))/6))))))))))))))))))))))))/1</f>
        <v>0</v>
      </c>
      <c r="I979" s="9">
        <f>IF($A979="VISA",IF($B979="PARCELADO ATÉ 12X",$D979-(D979*TAXAS!$F$4))/12,IF($A979="MASTER",IF($B979="PARCELADO ATÉ 12X",$D979-(D979*TAXAS!$F$5))/12,IF($A979="ELO",IF($B979="PARCELADO ATÉ 12X",$D979-(D979*TAXAS!$F$6))/12,IF($A979="HIPERCARD",IF($B979="PARCELADO ATÉ 12X",$D979-(D979*TAXAS!$F$7))/12,IF($A979="DINERS",IF($B979="PARCELADO ATÉ 12X",$D979-(D979*TAXAS!$F$8))/12,IF($A979="AMERICA EXPRESS",IF($B979="PARCELADO ATÉ 12X",$D979-(D979*TAXAS!$F$9))/12,IF($A979=TAXAS!$A$10,IF($B979="PARCELADO ATÉ 12X",$D979-($D979*TAXAS!$F$10))/12,IF($A979=TAXAS!$A$11,IF($B979="PARCELADO ATÉ 12X",$D979-($D979*TAXAS!$F$11))/12,IF($A979=TAXAS!$A$12,IF($B979="PARCELADO ATÉ 12X",$D979-($D979*TAXAS!$F$12))/12,IF($A979=TAXAS!$A$13,IF($B979="PARCELADO ATÉ 12X",$D979-($D979*TAXAS!$F$13))/12,IF($A979=TAXAS!$A$14,IF($B979="PARCELADO ATÉ 12X",$D979-($D979*TAXAS!$F$14))/12,IF($A979=TAXAS!$A$15,IF($B979="PARCELADO ATÉ 12X",$D979-($D979*TAXAS!$F$15))/12,IF($A979=TAXAS!$A$16,IF($B979="PARCELADO ATÉ 12X",$D979-($D979*TAXAS!$F$16))/12,IF($A979=TAXAS!$A$17,IF($B979="PARCELADO ATÉ 12X",$D979-($D979*TAXAS!$F$17))/12,IF($A979=TAXAS!$A$18,IF($B979="PARCELADO ATÉ 12X",$D979-($D979*TAXAS!$F$18))/12,IF($A979=TAXAS!$A$19,IF($B979="PARCELADO ATÉ 12X",$D979-($D979*TAXAS!$F$19))/12,IF($A979=TAXAS!$A$20,IF($B979="PARCELADO ATÉ 12X",$D979-($D979*TAXAS!$F$20))/12,IF($A979=TAXAS!$A$21,IF($B979="PARCELADO ATÉ 12X",$D979-($D979*TAXAS!$F$21))/12,IF($A979=TAXAS!$A$22,IF($B979="PARCELADO ATÉ 12X",$D979-($D979*TAXAS!$F$22))/12,IF($A979=TAXAS!$A$23,IF($B979="PARCELADO ATÉ 12X",$D979-($D979*TAXAS!$F$23))/12,IF($A979=TAXAS!$A$24,IF($B979="PARCELADO ATÉ 12X",$D979-($D979*TAXAS!$F$24))/12,IF($A979=TAXAS!$A$25,IF($B979="PARCELADO ATÉ 12X",$D979-($D979*TAXAS!$F$25))/12,IF($A979=TAXAS!$A$26,IF($B979="PARCELADO ATÉ 12X",$D979-($D979*TAXAS!$F$26))/12,IF($A979=TAXAS!$A$27,IF($B979="PARCELADO ATÉ 12X",$D979-($D979*TAXAS!$F$27))/12))))))))))))))))))))))))/1</f>
        <v>0</v>
      </c>
      <c r="J979" s="8">
        <f t="shared" si="0"/>
        <v>0</v>
      </c>
      <c r="K979" s="10" t="b">
        <f>IF($B979="PARCELADO ATÉ 3X",($D979-($D979*TAXAS!$D$4))-$J979)</f>
        <v>0</v>
      </c>
      <c r="L979" s="10" t="b">
        <f>IF($B979="PARCELADO ATÉ 6X",($D979-($D979*TAXAS!$E$4))-$J979)</f>
        <v>0</v>
      </c>
      <c r="M979" s="10" t="b">
        <f>IF($B979="PARCELADO ATÉ 12X",($D979-($D979*TAXAS!$F$4))-$J979)</f>
        <v>0</v>
      </c>
      <c r="N979" s="8">
        <f t="shared" si="1"/>
        <v>0</v>
      </c>
      <c r="O979" s="10">
        <f t="shared" si="2"/>
        <v>0</v>
      </c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spans="1:31" ht="15.75" customHeight="1" x14ac:dyDescent="0.2">
      <c r="A980" s="3"/>
      <c r="B980" s="5"/>
      <c r="C980" s="6"/>
      <c r="D980" s="42"/>
      <c r="E980" s="8">
        <f>IF($A980="VISA",IF($B980="DÉBITO",$D980-($D980*TAXAS!$B$4)),IF($A980="MASTER",IF($B980="DÉBITO",$D980-($D980*TAXAS!$B$5)),IF($A980="ELO", IF($B980="DÉBITO",$D980-($D980*TAXAS!$B$6)),IF($A980="HIPERCARD",IF($B980="DÉBITO",$D980-($D980*TAXAS!$B$7)),IF($A980="DINERS",IF($B980="DÉBITO",$D980-($D980*TAXAS!$B$8)),IF($A980="AMERICA EXPRESS",IF($B980="DÉBITO",$D980-($D980*TAXAS!$B$9)),IF($A980=TAXAS!$A$10,IF($B980="DÉBITO",$D980-($D980*TAXAS!$B$10)), IF($A980=TAXAS!$A$11,IF($B980="DÉBITO",$D980-($D980*TAXAS!$B$11)), IF($A980=TAXAS!$A$12,IF($B980="DÉBITO",$D980-($D980*TAXAS!$B$12)), IF($A980=TAXAS!$A$13,IF($B980="DÉBITO",$D980-($D980*TAXAS!$B$13)), IF($A980=TAXAS!$A$14,IF($B980="DÉBITO",$D980-($D980*TAXAS!$B$14)), IF($A980=TAXAS!$A$15,IF($B980="DÉBITO",$D980-($D980*TAXAS!$B$15)), IF($A980=TAXAS!$A$16,IF($B980="DÉBITO",$D980-($D980*TAXAS!$B$16)), IF($A980=TAXAS!$A$17,IF($B980="DÉBITO",$D980-($D980*TAXAS!$B$17)), IF($A980=TAXAS!$A$18,IF($B980="DÉBITO",$D980-($D980*TAXAS!$B$18)), IF($A980=TAXAS!$A$19,IF($B980="DÉBITO",$D980-($D980*TAXAS!$B$19)), IF($A980=TAXAS!$A$20,IF($B980="DÉBITO",$D980-($D980*TAXAS!$B$20)), IF($A980=TAXAS!$A$21,IF($B980="DÉBITO",$D980-($D980*TAXAS!$B$21)), IF($A980=TAXAS!$A$22,IF($B980="DÉBITO",$D980-($D980*TAXAS!$B$22)), IF($A980=TAXAS!$A$23,IF($B980="DÉBITO",$D980-($D980*TAXAS!$B$23)), IF($A980=TAXAS!$A$24,IF($B980="DÉBITO",$D980-($D980*TAXAS!$B$24)), IF($A980=TAXAS!$A$25,IF($B980="DÉBITO",$D980-($D980*TAXAS!$B$25)), IF($A980=TAXAS!$A$26,IF($B980="DÉBITO",$D980-($D980*TAXAS!$B$26)), IF($A980=TAXAS!$A$27,IF($B980="DÉBITO",$D980-($D980*TAXAS!$B$27))))))))))))))))))))))))))/1</f>
        <v>0</v>
      </c>
      <c r="F980" s="8">
        <f>IF($A980="VISA",IF($B980="CRÉDITO",$D980-($D980*TAXAS!$C$4)),IF($A980="MASTER",IF($B980="CRÉDITO",$D980-($D980*TAXAS!$C$5)),IF($A980="ELO", IF($B980="CRÉDITO",$D980-($D980*TAXAS!$C$6)),IF($A980="HIPERCARD",IF($B980="CRÉDITO",$D980-($D980*TAXAS!$C$7)),IF($A980="DINERS",IF($B980="CRÉDITO",$D980-($D980*TAXAS!$C$8)),IF($A980="AMERICA EXPRESS",IF($B980="CRÉDITO",$D980-($D980*TAXAS!$C$9)),IF($A980=TAXAS!$A$10,IF($B980="CRÉDITO",$D980-($D980*TAXAS!$C$10)), IF($A980=TAXAS!$A$11,IF($B980="CRÉDITO",$D980-($D980*TAXAS!$C$11)), IF($A980=TAXAS!$A$12,IF($B980="CRÉDITO",$D980-($D980*TAXAS!$C$12)), IF($A980=TAXAS!$A$13,IF($B980="CRÉDITO",$D980-($D980*TAXAS!$C$13)), IF($A980=TAXAS!$A$14,IF($B980="CRÉDITO",$D980-($D980*TAXAS!$C$14)), IF($A980=TAXAS!$A$15,IF($B980="CRÉDITO",$D980-($D980*TAXAS!$C$15)), IF($A980=TAXAS!$A$16,IF($B980="CRÉDITO",$D980-($D980*TAXAS!$C$16)), IF($A980=TAXAS!$A$17,IF($B980="CRÉDITO",$D980-($D980*TAXAS!$C$17)), IF($A980=TAXAS!$A$18,IF($B980="CRÉDITO",$D980-($D980*TAXAS!$C$18)), IF($A980=TAXAS!$A$19,IF($B980="CRÉDITO",$D980-($D980*TAXAS!$C$19)), IF($A980=TAXAS!$A$20,IF($B980="CRÉDITO",$D980-($D980*TAXAS!$C$20)), IF($A980=TAXAS!$A$21,IF($B980="CRÉDITO",$D980-($D980*TAXAS!$C$21)), IF($A980=TAXAS!$A$22,IF($B980="CRÉDITO",$D980-($D980*TAXAS!$C$22)), IF($A980=TAXAS!$A$23,IF($B980="CRÉDITO",$D980-($D980*TAXAS!$C$23)), IF($A980=TAXAS!$A$24,IF($B980="CRÉDITO",$D980-($D980*TAXAS!$C$24)), IF($A980=TAXAS!$A$25,IF($B980="CRÉDITO",$D980-($D980*TAXAS!$C$25)), IF($A980=TAXAS!$A$26,IF($B980="CRÉDITO",$D980-($D980*TAXAS!$C$26)), IF($A980=TAXAS!$A$27,IF($B980="CRÉDITO",$D980-($D980*TAXAS!$C$27))))))))))))))))))))))))))/1</f>
        <v>0</v>
      </c>
      <c r="G980" s="9">
        <f>IF($A980="VISA",IF($B980="PARCELADO ATÉ 3X",$D980-(D980*TAXAS!$D$4))/3,IF($A980="MASTER",IF($B980="PARCELADO ATÉ 3X",$D980-(D980*TAXAS!$D$5))/3,IF($A980="ELO",IF($B980="PARCELADO ATÉ 3X",$D980-(D980*TAXAS!$D$6))/3,IF($A980="HIPERCARD",IF($B980="PARCELADO ATÉ 3X",$D980-(D980*TAXAS!$D$7))/3,IF($A980="DINERS",IF($B980="PARCELADO ATÉ 3X",$D980-(D980*TAXAS!$D$8))/3,IF($A980="AMERICA EXPRESS",IF($B980="PARCELADO ATÉ 3X",$D980-(D980*TAXAS!$D$9))/3,IF($A980=TAXAS!$A$10,IF($B980="PARCELADO ATÉ 3X",$D980-($D980*TAXAS!$D$10))/3,IF($A980=TAXAS!$A$11,IF($B980="PARCELADO ATÉ 3X",$D980-($D980*TAXAS!$D$11))/3,IF($A980=TAXAS!$A$12,IF($B980="PARCELADO ATÉ 3X",$D980-($D980*TAXAS!$D$12))/3,IF($A980=TAXAS!$A$13,IF($B980="PARCELADO ATÉ 3X",$D980-($D980*TAXAS!$D$13))/3,IF($A980=TAXAS!$A$14,IF($B980="PARCELADO ATÉ 3X",$D980-($D980*TAXAS!$D$14))/3,IF($A980=TAXAS!$A$15,IF($B980="PARCELADO ATÉ 3X",$D980-($D980*TAXAS!$D$15))/3,IF($A980=TAXAS!$A$16,IF($B980="PARCELADO ATÉ 3X",$D980-($D980*TAXAS!$D$16))/3,IF($A980=TAXAS!$A$17,IF($B980="PARCELADO ATÉ 3X",$D980-($D980*TAXAS!$D$17))/3,IF($A980=TAXAS!$A$18,IF($B980="PARCELADO ATÉ 3X",$D980-($D980*TAXAS!$D$18))/3,IF($A980=TAXAS!$A$19,IF($B980="PARCELADO ATÉ 3X",$D980-($D980*TAXAS!$D$19))/3,IF($A980=TAXAS!$A$20,IF($B980="PARCELADO ATÉ 3X",$D980-($D980*TAXAS!$D$20))/3,IF($A980=TAXAS!$A$21,IF($B980="PARCELADO ATÉ 3X",$D980-($D980*TAXAS!$D$21))/3,IF($A980=TAXAS!$A$22,IF($B980="PARCELADO ATÉ 3X",$D980-($D980*TAXAS!$D$22))/3,IF($A980=TAXAS!$A$23,IF($B980="PARCELADO ATÉ 3X",$D980-($D980*TAXAS!$D$23))/3,IF($A980=TAXAS!$A$24,IF($B980="PARCELADO ATÉ 3X",$D980-($D980*TAXAS!$D$24))/3,IF($A980=TAXAS!$A$25,IF($B980="PARCELADO ATÉ 3X",$D980-($D980*TAXAS!$D$25))/3,IF($A980=TAXAS!$A$26,IF($B980="PARCELADO ATÉ 3X",$D980-($D980*TAXAS!$D$26))/3,IF($A980=TAXAS!$A$27,IF($B980="PARCELADO ATÉ 3X",$D980-($D980*TAXAS!$D$27))/3))))))))))))))))))))))))/1</f>
        <v>0</v>
      </c>
      <c r="H980" s="9">
        <f>IF($A980="VISA",IF($B980="PARCELADO ATÉ 6X",$D980-(D980*TAXAS!$E$4))/6,IF($A980="MASTER",IF($B980="PARCELADO ATÉ 6X",$D980-(D980*TAXAS!$E$5))/6,IF($A980="ELO",IF($B980="PARCELADO ATÉ 6X",$D980-(D980*TAXAS!$E$6))/6,IF($A980="HIPERCARD",IF($B980="PARCELADO ATÉ 6X",$D980-(D980*TAXAS!$E$7))/6,IF($A980="DINERS",IF($B980="PARCELADO ATÉ 6X",$D980-(D980*TAXAS!$E$8))/6,IF($A980="AMERICA EXPRESS",IF($B980="PARCELADO ATÉ 6X",$D980-(D980*TAXAS!$E$9))/6,IF($A980=TAXAS!$A$10,IF($B980="PARCELADO ATÉ 6X",$D980-($D980*TAXAS!$E$10))/6,IF($A980=TAXAS!$A$11,IF($B980="PARCELADO ATÉ 6X",$D980-($D980*TAXAS!$E$11))/6,IF($A980=TAXAS!$A$12,IF($B980="PARCELADO ATÉ 6X",$D980-($D980*TAXAS!$E$12))/6,IF($A980=TAXAS!$A$13,IF($B980="PARCELADO ATÉ 6X",$D980-($D980*TAXAS!$E$13))/6,IF($A980=TAXAS!$A$14,IF($B980="PARCELADO ATÉ 6X",$D980-($D980*TAXAS!$E$14))/6,IF($A980=TAXAS!$A$15,IF($B980="PARCELADO ATÉ 6X",$D980-($D980*TAXAS!$E$15))/6,IF($A980=TAXAS!$A$16,IF($B980="PARCELADO ATÉ 6X",$D980-($D980*TAXAS!$E$16))/6,IF($A980=TAXAS!$A$17,IF($B980="PARCELADO ATÉ 6X",$D980-($D980*TAXAS!$E$17))/6,IF($A980=TAXAS!$A$18,IF($B980="PARCELADO ATÉ 6X",$D980-($D980*TAXAS!$E$18))/6,IF($A980=TAXAS!$A$19,IF($B980="PARCELADO ATÉ 6X",$D980-($D980*TAXAS!$E$19))/6,IF($A980=TAXAS!$A$20,IF($B980="PARCELADO ATÉ 6X",$D980-($D980*TAXAS!$E$20))/6,IF($A980=TAXAS!$A$21,IF($B980="PARCELADO ATÉ 6X",$D980-($D980*TAXAS!$E$21))/6,IF($A980=TAXAS!$A$22,IF($B980="PARCELADO ATÉ 6X",$D980-($D980*TAXAS!$E$22))/6,IF($A980=TAXAS!$A$23,IF($B980="PARCELADO ATÉ 6X",$D980-($D980*TAXAS!$E$23))/6,IF($A980=TAXAS!$A$24,IF($B980="PARCELADO ATÉ 6X",$D980-($D980*TAXAS!$E$24))/6,IF($A980=TAXAS!$A$25,IF($B980="PARCELADO ATÉ 6X",$D980-($D980*TAXAS!$E$25))/6,IF($A980=TAXAS!$A$26,IF($B980="PARCELADO ATÉ 6X",$D980-($D980*TAXAS!$E$26))/6,IF($A980=TAXAS!$A$27,IF($B980="PARCELADO ATÉ 6X",$D980-($D980*TAXAS!$E$27))/6))))))))))))))))))))))))/1</f>
        <v>0</v>
      </c>
      <c r="I980" s="9">
        <f>IF($A980="VISA",IF($B980="PARCELADO ATÉ 12X",$D980-(D980*TAXAS!$F$4))/12,IF($A980="MASTER",IF($B980="PARCELADO ATÉ 12X",$D980-(D980*TAXAS!$F$5))/12,IF($A980="ELO",IF($B980="PARCELADO ATÉ 12X",$D980-(D980*TAXAS!$F$6))/12,IF($A980="HIPERCARD",IF($B980="PARCELADO ATÉ 12X",$D980-(D980*TAXAS!$F$7))/12,IF($A980="DINERS",IF($B980="PARCELADO ATÉ 12X",$D980-(D980*TAXAS!$F$8))/12,IF($A980="AMERICA EXPRESS",IF($B980="PARCELADO ATÉ 12X",$D980-(D980*TAXAS!$F$9))/12,IF($A980=TAXAS!$A$10,IF($B980="PARCELADO ATÉ 12X",$D980-($D980*TAXAS!$F$10))/12,IF($A980=TAXAS!$A$11,IF($B980="PARCELADO ATÉ 12X",$D980-($D980*TAXAS!$F$11))/12,IF($A980=TAXAS!$A$12,IF($B980="PARCELADO ATÉ 12X",$D980-($D980*TAXAS!$F$12))/12,IF($A980=TAXAS!$A$13,IF($B980="PARCELADO ATÉ 12X",$D980-($D980*TAXAS!$F$13))/12,IF($A980=TAXAS!$A$14,IF($B980="PARCELADO ATÉ 12X",$D980-($D980*TAXAS!$F$14))/12,IF($A980=TAXAS!$A$15,IF($B980="PARCELADO ATÉ 12X",$D980-($D980*TAXAS!$F$15))/12,IF($A980=TAXAS!$A$16,IF($B980="PARCELADO ATÉ 12X",$D980-($D980*TAXAS!$F$16))/12,IF($A980=TAXAS!$A$17,IF($B980="PARCELADO ATÉ 12X",$D980-($D980*TAXAS!$F$17))/12,IF($A980=TAXAS!$A$18,IF($B980="PARCELADO ATÉ 12X",$D980-($D980*TAXAS!$F$18))/12,IF($A980=TAXAS!$A$19,IF($B980="PARCELADO ATÉ 12X",$D980-($D980*TAXAS!$F$19))/12,IF($A980=TAXAS!$A$20,IF($B980="PARCELADO ATÉ 12X",$D980-($D980*TAXAS!$F$20))/12,IF($A980=TAXAS!$A$21,IF($B980="PARCELADO ATÉ 12X",$D980-($D980*TAXAS!$F$21))/12,IF($A980=TAXAS!$A$22,IF($B980="PARCELADO ATÉ 12X",$D980-($D980*TAXAS!$F$22))/12,IF($A980=TAXAS!$A$23,IF($B980="PARCELADO ATÉ 12X",$D980-($D980*TAXAS!$F$23))/12,IF($A980=TAXAS!$A$24,IF($B980="PARCELADO ATÉ 12X",$D980-($D980*TAXAS!$F$24))/12,IF($A980=TAXAS!$A$25,IF($B980="PARCELADO ATÉ 12X",$D980-($D980*TAXAS!$F$25))/12,IF($A980=TAXAS!$A$26,IF($B980="PARCELADO ATÉ 12X",$D980-($D980*TAXAS!$F$26))/12,IF($A980=TAXAS!$A$27,IF($B980="PARCELADO ATÉ 12X",$D980-($D980*TAXAS!$F$27))/12))))))))))))))))))))))))/1</f>
        <v>0</v>
      </c>
      <c r="J980" s="8">
        <f t="shared" si="0"/>
        <v>0</v>
      </c>
      <c r="K980" s="10" t="b">
        <f>IF($B980="PARCELADO ATÉ 3X",($D980-($D980*TAXAS!$D$4))-$J980)</f>
        <v>0</v>
      </c>
      <c r="L980" s="10" t="b">
        <f>IF($B980="PARCELADO ATÉ 6X",($D980-($D980*TAXAS!$E$4))-$J980)</f>
        <v>0</v>
      </c>
      <c r="M980" s="10" t="b">
        <f>IF($B980="PARCELADO ATÉ 12X",($D980-($D980*TAXAS!$F$4))-$J980)</f>
        <v>0</v>
      </c>
      <c r="N980" s="8">
        <f t="shared" si="1"/>
        <v>0</v>
      </c>
      <c r="O980" s="10">
        <f t="shared" si="2"/>
        <v>0</v>
      </c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spans="1:31" ht="15.75" customHeight="1" x14ac:dyDescent="0.2">
      <c r="A981" s="3"/>
      <c r="B981" s="5"/>
      <c r="C981" s="6"/>
      <c r="D981" s="42"/>
      <c r="E981" s="8">
        <f>IF($A981="VISA",IF($B981="DÉBITO",$D981-($D981*TAXAS!$B$4)),IF($A981="MASTER",IF($B981="DÉBITO",$D981-($D981*TAXAS!$B$5)),IF($A981="ELO", IF($B981="DÉBITO",$D981-($D981*TAXAS!$B$6)),IF($A981="HIPERCARD",IF($B981="DÉBITO",$D981-($D981*TAXAS!$B$7)),IF($A981="DINERS",IF($B981="DÉBITO",$D981-($D981*TAXAS!$B$8)),IF($A981="AMERICA EXPRESS",IF($B981="DÉBITO",$D981-($D981*TAXAS!$B$9)),IF($A981=TAXAS!$A$10,IF($B981="DÉBITO",$D981-($D981*TAXAS!$B$10)), IF($A981=TAXAS!$A$11,IF($B981="DÉBITO",$D981-($D981*TAXAS!$B$11)), IF($A981=TAXAS!$A$12,IF($B981="DÉBITO",$D981-($D981*TAXAS!$B$12)), IF($A981=TAXAS!$A$13,IF($B981="DÉBITO",$D981-($D981*TAXAS!$B$13)), IF($A981=TAXAS!$A$14,IF($B981="DÉBITO",$D981-($D981*TAXAS!$B$14)), IF($A981=TAXAS!$A$15,IF($B981="DÉBITO",$D981-($D981*TAXAS!$B$15)), IF($A981=TAXAS!$A$16,IF($B981="DÉBITO",$D981-($D981*TAXAS!$B$16)), IF($A981=TAXAS!$A$17,IF($B981="DÉBITO",$D981-($D981*TAXAS!$B$17)), IF($A981=TAXAS!$A$18,IF($B981="DÉBITO",$D981-($D981*TAXAS!$B$18)), IF($A981=TAXAS!$A$19,IF($B981="DÉBITO",$D981-($D981*TAXAS!$B$19)), IF($A981=TAXAS!$A$20,IF($B981="DÉBITO",$D981-($D981*TAXAS!$B$20)), IF($A981=TAXAS!$A$21,IF($B981="DÉBITO",$D981-($D981*TAXAS!$B$21)), IF($A981=TAXAS!$A$22,IF($B981="DÉBITO",$D981-($D981*TAXAS!$B$22)), IF($A981=TAXAS!$A$23,IF($B981="DÉBITO",$D981-($D981*TAXAS!$B$23)), IF($A981=TAXAS!$A$24,IF($B981="DÉBITO",$D981-($D981*TAXAS!$B$24)), IF($A981=TAXAS!$A$25,IF($B981="DÉBITO",$D981-($D981*TAXAS!$B$25)), IF($A981=TAXAS!$A$26,IF($B981="DÉBITO",$D981-($D981*TAXAS!$B$26)), IF($A981=TAXAS!$A$27,IF($B981="DÉBITO",$D981-($D981*TAXAS!$B$27))))))))))))))))))))))))))/1</f>
        <v>0</v>
      </c>
      <c r="F981" s="8">
        <f>IF($A981="VISA",IF($B981="CRÉDITO",$D981-($D981*TAXAS!$C$4)),IF($A981="MASTER",IF($B981="CRÉDITO",$D981-($D981*TAXAS!$C$5)),IF($A981="ELO", IF($B981="CRÉDITO",$D981-($D981*TAXAS!$C$6)),IF($A981="HIPERCARD",IF($B981="CRÉDITO",$D981-($D981*TAXAS!$C$7)),IF($A981="DINERS",IF($B981="CRÉDITO",$D981-($D981*TAXAS!$C$8)),IF($A981="AMERICA EXPRESS",IF($B981="CRÉDITO",$D981-($D981*TAXAS!$C$9)),IF($A981=TAXAS!$A$10,IF($B981="CRÉDITO",$D981-($D981*TAXAS!$C$10)), IF($A981=TAXAS!$A$11,IF($B981="CRÉDITO",$D981-($D981*TAXAS!$C$11)), IF($A981=TAXAS!$A$12,IF($B981="CRÉDITO",$D981-($D981*TAXAS!$C$12)), IF($A981=TAXAS!$A$13,IF($B981="CRÉDITO",$D981-($D981*TAXAS!$C$13)), IF($A981=TAXAS!$A$14,IF($B981="CRÉDITO",$D981-($D981*TAXAS!$C$14)), IF($A981=TAXAS!$A$15,IF($B981="CRÉDITO",$D981-($D981*TAXAS!$C$15)), IF($A981=TAXAS!$A$16,IF($B981="CRÉDITO",$D981-($D981*TAXAS!$C$16)), IF($A981=TAXAS!$A$17,IF($B981="CRÉDITO",$D981-($D981*TAXAS!$C$17)), IF($A981=TAXAS!$A$18,IF($B981="CRÉDITO",$D981-($D981*TAXAS!$C$18)), IF($A981=TAXAS!$A$19,IF($B981="CRÉDITO",$D981-($D981*TAXAS!$C$19)), IF($A981=TAXAS!$A$20,IF($B981="CRÉDITO",$D981-($D981*TAXAS!$C$20)), IF($A981=TAXAS!$A$21,IF($B981="CRÉDITO",$D981-($D981*TAXAS!$C$21)), IF($A981=TAXAS!$A$22,IF($B981="CRÉDITO",$D981-($D981*TAXAS!$C$22)), IF($A981=TAXAS!$A$23,IF($B981="CRÉDITO",$D981-($D981*TAXAS!$C$23)), IF($A981=TAXAS!$A$24,IF($B981="CRÉDITO",$D981-($D981*TAXAS!$C$24)), IF($A981=TAXAS!$A$25,IF($B981="CRÉDITO",$D981-($D981*TAXAS!$C$25)), IF($A981=TAXAS!$A$26,IF($B981="CRÉDITO",$D981-($D981*TAXAS!$C$26)), IF($A981=TAXAS!$A$27,IF($B981="CRÉDITO",$D981-($D981*TAXAS!$C$27))))))))))))))))))))))))))/1</f>
        <v>0</v>
      </c>
      <c r="G981" s="9">
        <f>IF($A981="VISA",IF($B981="PARCELADO ATÉ 3X",$D981-(D981*TAXAS!$D$4))/3,IF($A981="MASTER",IF($B981="PARCELADO ATÉ 3X",$D981-(D981*TAXAS!$D$5))/3,IF($A981="ELO",IF($B981="PARCELADO ATÉ 3X",$D981-(D981*TAXAS!$D$6))/3,IF($A981="HIPERCARD",IF($B981="PARCELADO ATÉ 3X",$D981-(D981*TAXAS!$D$7))/3,IF($A981="DINERS",IF($B981="PARCELADO ATÉ 3X",$D981-(D981*TAXAS!$D$8))/3,IF($A981="AMERICA EXPRESS",IF($B981="PARCELADO ATÉ 3X",$D981-(D981*TAXAS!$D$9))/3,IF($A981=TAXAS!$A$10,IF($B981="PARCELADO ATÉ 3X",$D981-($D981*TAXAS!$D$10))/3,IF($A981=TAXAS!$A$11,IF($B981="PARCELADO ATÉ 3X",$D981-($D981*TAXAS!$D$11))/3,IF($A981=TAXAS!$A$12,IF($B981="PARCELADO ATÉ 3X",$D981-($D981*TAXAS!$D$12))/3,IF($A981=TAXAS!$A$13,IF($B981="PARCELADO ATÉ 3X",$D981-($D981*TAXAS!$D$13))/3,IF($A981=TAXAS!$A$14,IF($B981="PARCELADO ATÉ 3X",$D981-($D981*TAXAS!$D$14))/3,IF($A981=TAXAS!$A$15,IF($B981="PARCELADO ATÉ 3X",$D981-($D981*TAXAS!$D$15))/3,IF($A981=TAXAS!$A$16,IF($B981="PARCELADO ATÉ 3X",$D981-($D981*TAXAS!$D$16))/3,IF($A981=TAXAS!$A$17,IF($B981="PARCELADO ATÉ 3X",$D981-($D981*TAXAS!$D$17))/3,IF($A981=TAXAS!$A$18,IF($B981="PARCELADO ATÉ 3X",$D981-($D981*TAXAS!$D$18))/3,IF($A981=TAXAS!$A$19,IF($B981="PARCELADO ATÉ 3X",$D981-($D981*TAXAS!$D$19))/3,IF($A981=TAXAS!$A$20,IF($B981="PARCELADO ATÉ 3X",$D981-($D981*TAXAS!$D$20))/3,IF($A981=TAXAS!$A$21,IF($B981="PARCELADO ATÉ 3X",$D981-($D981*TAXAS!$D$21))/3,IF($A981=TAXAS!$A$22,IF($B981="PARCELADO ATÉ 3X",$D981-($D981*TAXAS!$D$22))/3,IF($A981=TAXAS!$A$23,IF($B981="PARCELADO ATÉ 3X",$D981-($D981*TAXAS!$D$23))/3,IF($A981=TAXAS!$A$24,IF($B981="PARCELADO ATÉ 3X",$D981-($D981*TAXAS!$D$24))/3,IF($A981=TAXAS!$A$25,IF($B981="PARCELADO ATÉ 3X",$D981-($D981*TAXAS!$D$25))/3,IF($A981=TAXAS!$A$26,IF($B981="PARCELADO ATÉ 3X",$D981-($D981*TAXAS!$D$26))/3,IF($A981=TAXAS!$A$27,IF($B981="PARCELADO ATÉ 3X",$D981-($D981*TAXAS!$D$27))/3))))))))))))))))))))))))/1</f>
        <v>0</v>
      </c>
      <c r="H981" s="9">
        <f>IF($A981="VISA",IF($B981="PARCELADO ATÉ 6X",$D981-(D981*TAXAS!$E$4))/6,IF($A981="MASTER",IF($B981="PARCELADO ATÉ 6X",$D981-(D981*TAXAS!$E$5))/6,IF($A981="ELO",IF($B981="PARCELADO ATÉ 6X",$D981-(D981*TAXAS!$E$6))/6,IF($A981="HIPERCARD",IF($B981="PARCELADO ATÉ 6X",$D981-(D981*TAXAS!$E$7))/6,IF($A981="DINERS",IF($B981="PARCELADO ATÉ 6X",$D981-(D981*TAXAS!$E$8))/6,IF($A981="AMERICA EXPRESS",IF($B981="PARCELADO ATÉ 6X",$D981-(D981*TAXAS!$E$9))/6,IF($A981=TAXAS!$A$10,IF($B981="PARCELADO ATÉ 6X",$D981-($D981*TAXAS!$E$10))/6,IF($A981=TAXAS!$A$11,IF($B981="PARCELADO ATÉ 6X",$D981-($D981*TAXAS!$E$11))/6,IF($A981=TAXAS!$A$12,IF($B981="PARCELADO ATÉ 6X",$D981-($D981*TAXAS!$E$12))/6,IF($A981=TAXAS!$A$13,IF($B981="PARCELADO ATÉ 6X",$D981-($D981*TAXAS!$E$13))/6,IF($A981=TAXAS!$A$14,IF($B981="PARCELADO ATÉ 6X",$D981-($D981*TAXAS!$E$14))/6,IF($A981=TAXAS!$A$15,IF($B981="PARCELADO ATÉ 6X",$D981-($D981*TAXAS!$E$15))/6,IF($A981=TAXAS!$A$16,IF($B981="PARCELADO ATÉ 6X",$D981-($D981*TAXAS!$E$16))/6,IF($A981=TAXAS!$A$17,IF($B981="PARCELADO ATÉ 6X",$D981-($D981*TAXAS!$E$17))/6,IF($A981=TAXAS!$A$18,IF($B981="PARCELADO ATÉ 6X",$D981-($D981*TAXAS!$E$18))/6,IF($A981=TAXAS!$A$19,IF($B981="PARCELADO ATÉ 6X",$D981-($D981*TAXAS!$E$19))/6,IF($A981=TAXAS!$A$20,IF($B981="PARCELADO ATÉ 6X",$D981-($D981*TAXAS!$E$20))/6,IF($A981=TAXAS!$A$21,IF($B981="PARCELADO ATÉ 6X",$D981-($D981*TAXAS!$E$21))/6,IF($A981=TAXAS!$A$22,IF($B981="PARCELADO ATÉ 6X",$D981-($D981*TAXAS!$E$22))/6,IF($A981=TAXAS!$A$23,IF($B981="PARCELADO ATÉ 6X",$D981-($D981*TAXAS!$E$23))/6,IF($A981=TAXAS!$A$24,IF($B981="PARCELADO ATÉ 6X",$D981-($D981*TAXAS!$E$24))/6,IF($A981=TAXAS!$A$25,IF($B981="PARCELADO ATÉ 6X",$D981-($D981*TAXAS!$E$25))/6,IF($A981=TAXAS!$A$26,IF($B981="PARCELADO ATÉ 6X",$D981-($D981*TAXAS!$E$26))/6,IF($A981=TAXAS!$A$27,IF($B981="PARCELADO ATÉ 6X",$D981-($D981*TAXAS!$E$27))/6))))))))))))))))))))))))/1</f>
        <v>0</v>
      </c>
      <c r="I981" s="9">
        <f>IF($A981="VISA",IF($B981="PARCELADO ATÉ 12X",$D981-(D981*TAXAS!$F$4))/12,IF($A981="MASTER",IF($B981="PARCELADO ATÉ 12X",$D981-(D981*TAXAS!$F$5))/12,IF($A981="ELO",IF($B981="PARCELADO ATÉ 12X",$D981-(D981*TAXAS!$F$6))/12,IF($A981="HIPERCARD",IF($B981="PARCELADO ATÉ 12X",$D981-(D981*TAXAS!$F$7))/12,IF($A981="DINERS",IF($B981="PARCELADO ATÉ 12X",$D981-(D981*TAXAS!$F$8))/12,IF($A981="AMERICA EXPRESS",IF($B981="PARCELADO ATÉ 12X",$D981-(D981*TAXAS!$F$9))/12,IF($A981=TAXAS!$A$10,IF($B981="PARCELADO ATÉ 12X",$D981-($D981*TAXAS!$F$10))/12,IF($A981=TAXAS!$A$11,IF($B981="PARCELADO ATÉ 12X",$D981-($D981*TAXAS!$F$11))/12,IF($A981=TAXAS!$A$12,IF($B981="PARCELADO ATÉ 12X",$D981-($D981*TAXAS!$F$12))/12,IF($A981=TAXAS!$A$13,IF($B981="PARCELADO ATÉ 12X",$D981-($D981*TAXAS!$F$13))/12,IF($A981=TAXAS!$A$14,IF($B981="PARCELADO ATÉ 12X",$D981-($D981*TAXAS!$F$14))/12,IF($A981=TAXAS!$A$15,IF($B981="PARCELADO ATÉ 12X",$D981-($D981*TAXAS!$F$15))/12,IF($A981=TAXAS!$A$16,IF($B981="PARCELADO ATÉ 12X",$D981-($D981*TAXAS!$F$16))/12,IF($A981=TAXAS!$A$17,IF($B981="PARCELADO ATÉ 12X",$D981-($D981*TAXAS!$F$17))/12,IF($A981=TAXAS!$A$18,IF($B981="PARCELADO ATÉ 12X",$D981-($D981*TAXAS!$F$18))/12,IF($A981=TAXAS!$A$19,IF($B981="PARCELADO ATÉ 12X",$D981-($D981*TAXAS!$F$19))/12,IF($A981=TAXAS!$A$20,IF($B981="PARCELADO ATÉ 12X",$D981-($D981*TAXAS!$F$20))/12,IF($A981=TAXAS!$A$21,IF($B981="PARCELADO ATÉ 12X",$D981-($D981*TAXAS!$F$21))/12,IF($A981=TAXAS!$A$22,IF($B981="PARCELADO ATÉ 12X",$D981-($D981*TAXAS!$F$22))/12,IF($A981=TAXAS!$A$23,IF($B981="PARCELADO ATÉ 12X",$D981-($D981*TAXAS!$F$23))/12,IF($A981=TAXAS!$A$24,IF($B981="PARCELADO ATÉ 12X",$D981-($D981*TAXAS!$F$24))/12,IF($A981=TAXAS!$A$25,IF($B981="PARCELADO ATÉ 12X",$D981-($D981*TAXAS!$F$25))/12,IF($A981=TAXAS!$A$26,IF($B981="PARCELADO ATÉ 12X",$D981-($D981*TAXAS!$F$26))/12,IF($A981=TAXAS!$A$27,IF($B981="PARCELADO ATÉ 12X",$D981-($D981*TAXAS!$F$27))/12))))))))))))))))))))))))/1</f>
        <v>0</v>
      </c>
      <c r="J981" s="8">
        <f t="shared" si="0"/>
        <v>0</v>
      </c>
      <c r="K981" s="10" t="b">
        <f>IF($B981="PARCELADO ATÉ 3X",($D981-($D981*TAXAS!$D$4))-$J981)</f>
        <v>0</v>
      </c>
      <c r="L981" s="10" t="b">
        <f>IF($B981="PARCELADO ATÉ 6X",($D981-($D981*TAXAS!$E$4))-$J981)</f>
        <v>0</v>
      </c>
      <c r="M981" s="10" t="b">
        <f>IF($B981="PARCELADO ATÉ 12X",($D981-($D981*TAXAS!$F$4))-$J981)</f>
        <v>0</v>
      </c>
      <c r="N981" s="8">
        <f t="shared" si="1"/>
        <v>0</v>
      </c>
      <c r="O981" s="10">
        <f t="shared" si="2"/>
        <v>0</v>
      </c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spans="1:31" ht="15.75" customHeight="1" x14ac:dyDescent="0.2">
      <c r="A982" s="3"/>
      <c r="B982" s="5"/>
      <c r="C982" s="6"/>
      <c r="D982" s="42"/>
      <c r="E982" s="8">
        <f>IF($A982="VISA",IF($B982="DÉBITO",$D982-($D982*TAXAS!$B$4)),IF($A982="MASTER",IF($B982="DÉBITO",$D982-($D982*TAXAS!$B$5)),IF($A982="ELO", IF($B982="DÉBITO",$D982-($D982*TAXAS!$B$6)),IF($A982="HIPERCARD",IF($B982="DÉBITO",$D982-($D982*TAXAS!$B$7)),IF($A982="DINERS",IF($B982="DÉBITO",$D982-($D982*TAXAS!$B$8)),IF($A982="AMERICA EXPRESS",IF($B982="DÉBITO",$D982-($D982*TAXAS!$B$9)),IF($A982=TAXAS!$A$10,IF($B982="DÉBITO",$D982-($D982*TAXAS!$B$10)), IF($A982=TAXAS!$A$11,IF($B982="DÉBITO",$D982-($D982*TAXAS!$B$11)), IF($A982=TAXAS!$A$12,IF($B982="DÉBITO",$D982-($D982*TAXAS!$B$12)), IF($A982=TAXAS!$A$13,IF($B982="DÉBITO",$D982-($D982*TAXAS!$B$13)), IF($A982=TAXAS!$A$14,IF($B982="DÉBITO",$D982-($D982*TAXAS!$B$14)), IF($A982=TAXAS!$A$15,IF($B982="DÉBITO",$D982-($D982*TAXAS!$B$15)), IF($A982=TAXAS!$A$16,IF($B982="DÉBITO",$D982-($D982*TAXAS!$B$16)), IF($A982=TAXAS!$A$17,IF($B982="DÉBITO",$D982-($D982*TAXAS!$B$17)), IF($A982=TAXAS!$A$18,IF($B982="DÉBITO",$D982-($D982*TAXAS!$B$18)), IF($A982=TAXAS!$A$19,IF($B982="DÉBITO",$D982-($D982*TAXAS!$B$19)), IF($A982=TAXAS!$A$20,IF($B982="DÉBITO",$D982-($D982*TAXAS!$B$20)), IF($A982=TAXAS!$A$21,IF($B982="DÉBITO",$D982-($D982*TAXAS!$B$21)), IF($A982=TAXAS!$A$22,IF($B982="DÉBITO",$D982-($D982*TAXAS!$B$22)), IF($A982=TAXAS!$A$23,IF($B982="DÉBITO",$D982-($D982*TAXAS!$B$23)), IF($A982=TAXAS!$A$24,IF($B982="DÉBITO",$D982-($D982*TAXAS!$B$24)), IF($A982=TAXAS!$A$25,IF($B982="DÉBITO",$D982-($D982*TAXAS!$B$25)), IF($A982=TAXAS!$A$26,IF($B982="DÉBITO",$D982-($D982*TAXAS!$B$26)), IF($A982=TAXAS!$A$27,IF($B982="DÉBITO",$D982-($D982*TAXAS!$B$27))))))))))))))))))))))))))/1</f>
        <v>0</v>
      </c>
      <c r="F982" s="8">
        <f>IF($A982="VISA",IF($B982="CRÉDITO",$D982-($D982*TAXAS!$C$4)),IF($A982="MASTER",IF($B982="CRÉDITO",$D982-($D982*TAXAS!$C$5)),IF($A982="ELO", IF($B982="CRÉDITO",$D982-($D982*TAXAS!$C$6)),IF($A982="HIPERCARD",IF($B982="CRÉDITO",$D982-($D982*TAXAS!$C$7)),IF($A982="DINERS",IF($B982="CRÉDITO",$D982-($D982*TAXAS!$C$8)),IF($A982="AMERICA EXPRESS",IF($B982="CRÉDITO",$D982-($D982*TAXAS!$C$9)),IF($A982=TAXAS!$A$10,IF($B982="CRÉDITO",$D982-($D982*TAXAS!$C$10)), IF($A982=TAXAS!$A$11,IF($B982="CRÉDITO",$D982-($D982*TAXAS!$C$11)), IF($A982=TAXAS!$A$12,IF($B982="CRÉDITO",$D982-($D982*TAXAS!$C$12)), IF($A982=TAXAS!$A$13,IF($B982="CRÉDITO",$D982-($D982*TAXAS!$C$13)), IF($A982=TAXAS!$A$14,IF($B982="CRÉDITO",$D982-($D982*TAXAS!$C$14)), IF($A982=TAXAS!$A$15,IF($B982="CRÉDITO",$D982-($D982*TAXAS!$C$15)), IF($A982=TAXAS!$A$16,IF($B982="CRÉDITO",$D982-($D982*TAXAS!$C$16)), IF($A982=TAXAS!$A$17,IF($B982="CRÉDITO",$D982-($D982*TAXAS!$C$17)), IF($A982=TAXAS!$A$18,IF($B982="CRÉDITO",$D982-($D982*TAXAS!$C$18)), IF($A982=TAXAS!$A$19,IF($B982="CRÉDITO",$D982-($D982*TAXAS!$C$19)), IF($A982=TAXAS!$A$20,IF($B982="CRÉDITO",$D982-($D982*TAXAS!$C$20)), IF($A982=TAXAS!$A$21,IF($B982="CRÉDITO",$D982-($D982*TAXAS!$C$21)), IF($A982=TAXAS!$A$22,IF($B982="CRÉDITO",$D982-($D982*TAXAS!$C$22)), IF($A982=TAXAS!$A$23,IF($B982="CRÉDITO",$D982-($D982*TAXAS!$C$23)), IF($A982=TAXAS!$A$24,IF($B982="CRÉDITO",$D982-($D982*TAXAS!$C$24)), IF($A982=TAXAS!$A$25,IF($B982="CRÉDITO",$D982-($D982*TAXAS!$C$25)), IF($A982=TAXAS!$A$26,IF($B982="CRÉDITO",$D982-($D982*TAXAS!$C$26)), IF($A982=TAXAS!$A$27,IF($B982="CRÉDITO",$D982-($D982*TAXAS!$C$27))))))))))))))))))))))))))/1</f>
        <v>0</v>
      </c>
      <c r="G982" s="9">
        <f>IF($A982="VISA",IF($B982="PARCELADO ATÉ 3X",$D982-(D982*TAXAS!$D$4))/3,IF($A982="MASTER",IF($B982="PARCELADO ATÉ 3X",$D982-(D982*TAXAS!$D$5))/3,IF($A982="ELO",IF($B982="PARCELADO ATÉ 3X",$D982-(D982*TAXAS!$D$6))/3,IF($A982="HIPERCARD",IF($B982="PARCELADO ATÉ 3X",$D982-(D982*TAXAS!$D$7))/3,IF($A982="DINERS",IF($B982="PARCELADO ATÉ 3X",$D982-(D982*TAXAS!$D$8))/3,IF($A982="AMERICA EXPRESS",IF($B982="PARCELADO ATÉ 3X",$D982-(D982*TAXAS!$D$9))/3,IF($A982=TAXAS!$A$10,IF($B982="PARCELADO ATÉ 3X",$D982-($D982*TAXAS!$D$10))/3,IF($A982=TAXAS!$A$11,IF($B982="PARCELADO ATÉ 3X",$D982-($D982*TAXAS!$D$11))/3,IF($A982=TAXAS!$A$12,IF($B982="PARCELADO ATÉ 3X",$D982-($D982*TAXAS!$D$12))/3,IF($A982=TAXAS!$A$13,IF($B982="PARCELADO ATÉ 3X",$D982-($D982*TAXAS!$D$13))/3,IF($A982=TAXAS!$A$14,IF($B982="PARCELADO ATÉ 3X",$D982-($D982*TAXAS!$D$14))/3,IF($A982=TAXAS!$A$15,IF($B982="PARCELADO ATÉ 3X",$D982-($D982*TAXAS!$D$15))/3,IF($A982=TAXAS!$A$16,IF($B982="PARCELADO ATÉ 3X",$D982-($D982*TAXAS!$D$16))/3,IF($A982=TAXAS!$A$17,IF($B982="PARCELADO ATÉ 3X",$D982-($D982*TAXAS!$D$17))/3,IF($A982=TAXAS!$A$18,IF($B982="PARCELADO ATÉ 3X",$D982-($D982*TAXAS!$D$18))/3,IF($A982=TAXAS!$A$19,IF($B982="PARCELADO ATÉ 3X",$D982-($D982*TAXAS!$D$19))/3,IF($A982=TAXAS!$A$20,IF($B982="PARCELADO ATÉ 3X",$D982-($D982*TAXAS!$D$20))/3,IF($A982=TAXAS!$A$21,IF($B982="PARCELADO ATÉ 3X",$D982-($D982*TAXAS!$D$21))/3,IF($A982=TAXAS!$A$22,IF($B982="PARCELADO ATÉ 3X",$D982-($D982*TAXAS!$D$22))/3,IF($A982=TAXAS!$A$23,IF($B982="PARCELADO ATÉ 3X",$D982-($D982*TAXAS!$D$23))/3,IF($A982=TAXAS!$A$24,IF($B982="PARCELADO ATÉ 3X",$D982-($D982*TAXAS!$D$24))/3,IF($A982=TAXAS!$A$25,IF($B982="PARCELADO ATÉ 3X",$D982-($D982*TAXAS!$D$25))/3,IF($A982=TAXAS!$A$26,IF($B982="PARCELADO ATÉ 3X",$D982-($D982*TAXAS!$D$26))/3,IF($A982=TAXAS!$A$27,IF($B982="PARCELADO ATÉ 3X",$D982-($D982*TAXAS!$D$27))/3))))))))))))))))))))))))/1</f>
        <v>0</v>
      </c>
      <c r="H982" s="9">
        <f>IF($A982="VISA",IF($B982="PARCELADO ATÉ 6X",$D982-(D982*TAXAS!$E$4))/6,IF($A982="MASTER",IF($B982="PARCELADO ATÉ 6X",$D982-(D982*TAXAS!$E$5))/6,IF($A982="ELO",IF($B982="PARCELADO ATÉ 6X",$D982-(D982*TAXAS!$E$6))/6,IF($A982="HIPERCARD",IF($B982="PARCELADO ATÉ 6X",$D982-(D982*TAXAS!$E$7))/6,IF($A982="DINERS",IF($B982="PARCELADO ATÉ 6X",$D982-(D982*TAXAS!$E$8))/6,IF($A982="AMERICA EXPRESS",IF($B982="PARCELADO ATÉ 6X",$D982-(D982*TAXAS!$E$9))/6,IF($A982=TAXAS!$A$10,IF($B982="PARCELADO ATÉ 6X",$D982-($D982*TAXAS!$E$10))/6,IF($A982=TAXAS!$A$11,IF($B982="PARCELADO ATÉ 6X",$D982-($D982*TAXAS!$E$11))/6,IF($A982=TAXAS!$A$12,IF($B982="PARCELADO ATÉ 6X",$D982-($D982*TAXAS!$E$12))/6,IF($A982=TAXAS!$A$13,IF($B982="PARCELADO ATÉ 6X",$D982-($D982*TAXAS!$E$13))/6,IF($A982=TAXAS!$A$14,IF($B982="PARCELADO ATÉ 6X",$D982-($D982*TAXAS!$E$14))/6,IF($A982=TAXAS!$A$15,IF($B982="PARCELADO ATÉ 6X",$D982-($D982*TAXAS!$E$15))/6,IF($A982=TAXAS!$A$16,IF($B982="PARCELADO ATÉ 6X",$D982-($D982*TAXAS!$E$16))/6,IF($A982=TAXAS!$A$17,IF($B982="PARCELADO ATÉ 6X",$D982-($D982*TAXAS!$E$17))/6,IF($A982=TAXAS!$A$18,IF($B982="PARCELADO ATÉ 6X",$D982-($D982*TAXAS!$E$18))/6,IF($A982=TAXAS!$A$19,IF($B982="PARCELADO ATÉ 6X",$D982-($D982*TAXAS!$E$19))/6,IF($A982=TAXAS!$A$20,IF($B982="PARCELADO ATÉ 6X",$D982-($D982*TAXAS!$E$20))/6,IF($A982=TAXAS!$A$21,IF($B982="PARCELADO ATÉ 6X",$D982-($D982*TAXAS!$E$21))/6,IF($A982=TAXAS!$A$22,IF($B982="PARCELADO ATÉ 6X",$D982-($D982*TAXAS!$E$22))/6,IF($A982=TAXAS!$A$23,IF($B982="PARCELADO ATÉ 6X",$D982-($D982*TAXAS!$E$23))/6,IF($A982=TAXAS!$A$24,IF($B982="PARCELADO ATÉ 6X",$D982-($D982*TAXAS!$E$24))/6,IF($A982=TAXAS!$A$25,IF($B982="PARCELADO ATÉ 6X",$D982-($D982*TAXAS!$E$25))/6,IF($A982=TAXAS!$A$26,IF($B982="PARCELADO ATÉ 6X",$D982-($D982*TAXAS!$E$26))/6,IF($A982=TAXAS!$A$27,IF($B982="PARCELADO ATÉ 6X",$D982-($D982*TAXAS!$E$27))/6))))))))))))))))))))))))/1</f>
        <v>0</v>
      </c>
      <c r="I982" s="9">
        <f>IF($A982="VISA",IF($B982="PARCELADO ATÉ 12X",$D982-(D982*TAXAS!$F$4))/12,IF($A982="MASTER",IF($B982="PARCELADO ATÉ 12X",$D982-(D982*TAXAS!$F$5))/12,IF($A982="ELO",IF($B982="PARCELADO ATÉ 12X",$D982-(D982*TAXAS!$F$6))/12,IF($A982="HIPERCARD",IF($B982="PARCELADO ATÉ 12X",$D982-(D982*TAXAS!$F$7))/12,IF($A982="DINERS",IF($B982="PARCELADO ATÉ 12X",$D982-(D982*TAXAS!$F$8))/12,IF($A982="AMERICA EXPRESS",IF($B982="PARCELADO ATÉ 12X",$D982-(D982*TAXAS!$F$9))/12,IF($A982=TAXAS!$A$10,IF($B982="PARCELADO ATÉ 12X",$D982-($D982*TAXAS!$F$10))/12,IF($A982=TAXAS!$A$11,IF($B982="PARCELADO ATÉ 12X",$D982-($D982*TAXAS!$F$11))/12,IF($A982=TAXAS!$A$12,IF($B982="PARCELADO ATÉ 12X",$D982-($D982*TAXAS!$F$12))/12,IF($A982=TAXAS!$A$13,IF($B982="PARCELADO ATÉ 12X",$D982-($D982*TAXAS!$F$13))/12,IF($A982=TAXAS!$A$14,IF($B982="PARCELADO ATÉ 12X",$D982-($D982*TAXAS!$F$14))/12,IF($A982=TAXAS!$A$15,IF($B982="PARCELADO ATÉ 12X",$D982-($D982*TAXAS!$F$15))/12,IF($A982=TAXAS!$A$16,IF($B982="PARCELADO ATÉ 12X",$D982-($D982*TAXAS!$F$16))/12,IF($A982=TAXAS!$A$17,IF($B982="PARCELADO ATÉ 12X",$D982-($D982*TAXAS!$F$17))/12,IF($A982=TAXAS!$A$18,IF($B982="PARCELADO ATÉ 12X",$D982-($D982*TAXAS!$F$18))/12,IF($A982=TAXAS!$A$19,IF($B982="PARCELADO ATÉ 12X",$D982-($D982*TAXAS!$F$19))/12,IF($A982=TAXAS!$A$20,IF($B982="PARCELADO ATÉ 12X",$D982-($D982*TAXAS!$F$20))/12,IF($A982=TAXAS!$A$21,IF($B982="PARCELADO ATÉ 12X",$D982-($D982*TAXAS!$F$21))/12,IF($A982=TAXAS!$A$22,IF($B982="PARCELADO ATÉ 12X",$D982-($D982*TAXAS!$F$22))/12,IF($A982=TAXAS!$A$23,IF($B982="PARCELADO ATÉ 12X",$D982-($D982*TAXAS!$F$23))/12,IF($A982=TAXAS!$A$24,IF($B982="PARCELADO ATÉ 12X",$D982-($D982*TAXAS!$F$24))/12,IF($A982=TAXAS!$A$25,IF($B982="PARCELADO ATÉ 12X",$D982-($D982*TAXAS!$F$25))/12,IF($A982=TAXAS!$A$26,IF($B982="PARCELADO ATÉ 12X",$D982-($D982*TAXAS!$F$26))/12,IF($A982=TAXAS!$A$27,IF($B982="PARCELADO ATÉ 12X",$D982-($D982*TAXAS!$F$27))/12))))))))))))))))))))))))/1</f>
        <v>0</v>
      </c>
      <c r="J982" s="8">
        <f t="shared" si="0"/>
        <v>0</v>
      </c>
      <c r="K982" s="10" t="b">
        <f>IF($B982="PARCELADO ATÉ 3X",($D982-($D982*TAXAS!$D$4))-$J982)</f>
        <v>0</v>
      </c>
      <c r="L982" s="10" t="b">
        <f>IF($B982="PARCELADO ATÉ 6X",($D982-($D982*TAXAS!$E$4))-$J982)</f>
        <v>0</v>
      </c>
      <c r="M982" s="10" t="b">
        <f>IF($B982="PARCELADO ATÉ 12X",($D982-($D982*TAXAS!$F$4))-$J982)</f>
        <v>0</v>
      </c>
      <c r="N982" s="8">
        <f t="shared" si="1"/>
        <v>0</v>
      </c>
      <c r="O982" s="10">
        <f t="shared" si="2"/>
        <v>0</v>
      </c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spans="1:31" ht="15.75" customHeight="1" x14ac:dyDescent="0.2">
      <c r="A983" s="3"/>
      <c r="B983" s="5"/>
      <c r="C983" s="6"/>
      <c r="D983" s="42"/>
      <c r="E983" s="8">
        <f>IF($A983="VISA",IF($B983="DÉBITO",$D983-($D983*TAXAS!$B$4)),IF($A983="MASTER",IF($B983="DÉBITO",$D983-($D983*TAXAS!$B$5)),IF($A983="ELO", IF($B983="DÉBITO",$D983-($D983*TAXAS!$B$6)),IF($A983="HIPERCARD",IF($B983="DÉBITO",$D983-($D983*TAXAS!$B$7)),IF($A983="DINERS",IF($B983="DÉBITO",$D983-($D983*TAXAS!$B$8)),IF($A983="AMERICA EXPRESS",IF($B983="DÉBITO",$D983-($D983*TAXAS!$B$9)),IF($A983=TAXAS!$A$10,IF($B983="DÉBITO",$D983-($D983*TAXAS!$B$10)), IF($A983=TAXAS!$A$11,IF($B983="DÉBITO",$D983-($D983*TAXAS!$B$11)), IF($A983=TAXAS!$A$12,IF($B983="DÉBITO",$D983-($D983*TAXAS!$B$12)), IF($A983=TAXAS!$A$13,IF($B983="DÉBITO",$D983-($D983*TAXAS!$B$13)), IF($A983=TAXAS!$A$14,IF($B983="DÉBITO",$D983-($D983*TAXAS!$B$14)), IF($A983=TAXAS!$A$15,IF($B983="DÉBITO",$D983-($D983*TAXAS!$B$15)), IF($A983=TAXAS!$A$16,IF($B983="DÉBITO",$D983-($D983*TAXAS!$B$16)), IF($A983=TAXAS!$A$17,IF($B983="DÉBITO",$D983-($D983*TAXAS!$B$17)), IF($A983=TAXAS!$A$18,IF($B983="DÉBITO",$D983-($D983*TAXAS!$B$18)), IF($A983=TAXAS!$A$19,IF($B983="DÉBITO",$D983-($D983*TAXAS!$B$19)), IF($A983=TAXAS!$A$20,IF($B983="DÉBITO",$D983-($D983*TAXAS!$B$20)), IF($A983=TAXAS!$A$21,IF($B983="DÉBITO",$D983-($D983*TAXAS!$B$21)), IF($A983=TAXAS!$A$22,IF($B983="DÉBITO",$D983-($D983*TAXAS!$B$22)), IF($A983=TAXAS!$A$23,IF($B983="DÉBITO",$D983-($D983*TAXAS!$B$23)), IF($A983=TAXAS!$A$24,IF($B983="DÉBITO",$D983-($D983*TAXAS!$B$24)), IF($A983=TAXAS!$A$25,IF($B983="DÉBITO",$D983-($D983*TAXAS!$B$25)), IF($A983=TAXAS!$A$26,IF($B983="DÉBITO",$D983-($D983*TAXAS!$B$26)), IF($A983=TAXAS!$A$27,IF($B983="DÉBITO",$D983-($D983*TAXAS!$B$27))))))))))))))))))))))))))/1</f>
        <v>0</v>
      </c>
      <c r="F983" s="8">
        <f>IF($A983="VISA",IF($B983="CRÉDITO",$D983-($D983*TAXAS!$C$4)),IF($A983="MASTER",IF($B983="CRÉDITO",$D983-($D983*TAXAS!$C$5)),IF($A983="ELO", IF($B983="CRÉDITO",$D983-($D983*TAXAS!$C$6)),IF($A983="HIPERCARD",IF($B983="CRÉDITO",$D983-($D983*TAXAS!$C$7)),IF($A983="DINERS",IF($B983="CRÉDITO",$D983-($D983*TAXAS!$C$8)),IF($A983="AMERICA EXPRESS",IF($B983="CRÉDITO",$D983-($D983*TAXAS!$C$9)),IF($A983=TAXAS!$A$10,IF($B983="CRÉDITO",$D983-($D983*TAXAS!$C$10)), IF($A983=TAXAS!$A$11,IF($B983="CRÉDITO",$D983-($D983*TAXAS!$C$11)), IF($A983=TAXAS!$A$12,IF($B983="CRÉDITO",$D983-($D983*TAXAS!$C$12)), IF($A983=TAXAS!$A$13,IF($B983="CRÉDITO",$D983-($D983*TAXAS!$C$13)), IF($A983=TAXAS!$A$14,IF($B983="CRÉDITO",$D983-($D983*TAXAS!$C$14)), IF($A983=TAXAS!$A$15,IF($B983="CRÉDITO",$D983-($D983*TAXAS!$C$15)), IF($A983=TAXAS!$A$16,IF($B983="CRÉDITO",$D983-($D983*TAXAS!$C$16)), IF($A983=TAXAS!$A$17,IF($B983="CRÉDITO",$D983-($D983*TAXAS!$C$17)), IF($A983=TAXAS!$A$18,IF($B983="CRÉDITO",$D983-($D983*TAXAS!$C$18)), IF($A983=TAXAS!$A$19,IF($B983="CRÉDITO",$D983-($D983*TAXAS!$C$19)), IF($A983=TAXAS!$A$20,IF($B983="CRÉDITO",$D983-($D983*TAXAS!$C$20)), IF($A983=TAXAS!$A$21,IF($B983="CRÉDITO",$D983-($D983*TAXAS!$C$21)), IF($A983=TAXAS!$A$22,IF($B983="CRÉDITO",$D983-($D983*TAXAS!$C$22)), IF($A983=TAXAS!$A$23,IF($B983="CRÉDITO",$D983-($D983*TAXAS!$C$23)), IF($A983=TAXAS!$A$24,IF($B983="CRÉDITO",$D983-($D983*TAXAS!$C$24)), IF($A983=TAXAS!$A$25,IF($B983="CRÉDITO",$D983-($D983*TAXAS!$C$25)), IF($A983=TAXAS!$A$26,IF($B983="CRÉDITO",$D983-($D983*TAXAS!$C$26)), IF($A983=TAXAS!$A$27,IF($B983="CRÉDITO",$D983-($D983*TAXAS!$C$27))))))))))))))))))))))))))/1</f>
        <v>0</v>
      </c>
      <c r="G983" s="9">
        <f>IF($A983="VISA",IF($B983="PARCELADO ATÉ 3X",$D983-(D983*TAXAS!$D$4))/3,IF($A983="MASTER",IF($B983="PARCELADO ATÉ 3X",$D983-(D983*TAXAS!$D$5))/3,IF($A983="ELO",IF($B983="PARCELADO ATÉ 3X",$D983-(D983*TAXAS!$D$6))/3,IF($A983="HIPERCARD",IF($B983="PARCELADO ATÉ 3X",$D983-(D983*TAXAS!$D$7))/3,IF($A983="DINERS",IF($B983="PARCELADO ATÉ 3X",$D983-(D983*TAXAS!$D$8))/3,IF($A983="AMERICA EXPRESS",IF($B983="PARCELADO ATÉ 3X",$D983-(D983*TAXAS!$D$9))/3,IF($A983=TAXAS!$A$10,IF($B983="PARCELADO ATÉ 3X",$D983-($D983*TAXAS!$D$10))/3,IF($A983=TAXAS!$A$11,IF($B983="PARCELADO ATÉ 3X",$D983-($D983*TAXAS!$D$11))/3,IF($A983=TAXAS!$A$12,IF($B983="PARCELADO ATÉ 3X",$D983-($D983*TAXAS!$D$12))/3,IF($A983=TAXAS!$A$13,IF($B983="PARCELADO ATÉ 3X",$D983-($D983*TAXAS!$D$13))/3,IF($A983=TAXAS!$A$14,IF($B983="PARCELADO ATÉ 3X",$D983-($D983*TAXAS!$D$14))/3,IF($A983=TAXAS!$A$15,IF($B983="PARCELADO ATÉ 3X",$D983-($D983*TAXAS!$D$15))/3,IF($A983=TAXAS!$A$16,IF($B983="PARCELADO ATÉ 3X",$D983-($D983*TAXAS!$D$16))/3,IF($A983=TAXAS!$A$17,IF($B983="PARCELADO ATÉ 3X",$D983-($D983*TAXAS!$D$17))/3,IF($A983=TAXAS!$A$18,IF($B983="PARCELADO ATÉ 3X",$D983-($D983*TAXAS!$D$18))/3,IF($A983=TAXAS!$A$19,IF($B983="PARCELADO ATÉ 3X",$D983-($D983*TAXAS!$D$19))/3,IF($A983=TAXAS!$A$20,IF($B983="PARCELADO ATÉ 3X",$D983-($D983*TAXAS!$D$20))/3,IF($A983=TAXAS!$A$21,IF($B983="PARCELADO ATÉ 3X",$D983-($D983*TAXAS!$D$21))/3,IF($A983=TAXAS!$A$22,IF($B983="PARCELADO ATÉ 3X",$D983-($D983*TAXAS!$D$22))/3,IF($A983=TAXAS!$A$23,IF($B983="PARCELADO ATÉ 3X",$D983-($D983*TAXAS!$D$23))/3,IF($A983=TAXAS!$A$24,IF($B983="PARCELADO ATÉ 3X",$D983-($D983*TAXAS!$D$24))/3,IF($A983=TAXAS!$A$25,IF($B983="PARCELADO ATÉ 3X",$D983-($D983*TAXAS!$D$25))/3,IF($A983=TAXAS!$A$26,IF($B983="PARCELADO ATÉ 3X",$D983-($D983*TAXAS!$D$26))/3,IF($A983=TAXAS!$A$27,IF($B983="PARCELADO ATÉ 3X",$D983-($D983*TAXAS!$D$27))/3))))))))))))))))))))))))/1</f>
        <v>0</v>
      </c>
      <c r="H983" s="9">
        <f>IF($A983="VISA",IF($B983="PARCELADO ATÉ 6X",$D983-(D983*TAXAS!$E$4))/6,IF($A983="MASTER",IF($B983="PARCELADO ATÉ 6X",$D983-(D983*TAXAS!$E$5))/6,IF($A983="ELO",IF($B983="PARCELADO ATÉ 6X",$D983-(D983*TAXAS!$E$6))/6,IF($A983="HIPERCARD",IF($B983="PARCELADO ATÉ 6X",$D983-(D983*TAXAS!$E$7))/6,IF($A983="DINERS",IF($B983="PARCELADO ATÉ 6X",$D983-(D983*TAXAS!$E$8))/6,IF($A983="AMERICA EXPRESS",IF($B983="PARCELADO ATÉ 6X",$D983-(D983*TAXAS!$E$9))/6,IF($A983=TAXAS!$A$10,IF($B983="PARCELADO ATÉ 6X",$D983-($D983*TAXAS!$E$10))/6,IF($A983=TAXAS!$A$11,IF($B983="PARCELADO ATÉ 6X",$D983-($D983*TAXAS!$E$11))/6,IF($A983=TAXAS!$A$12,IF($B983="PARCELADO ATÉ 6X",$D983-($D983*TAXAS!$E$12))/6,IF($A983=TAXAS!$A$13,IF($B983="PARCELADO ATÉ 6X",$D983-($D983*TAXAS!$E$13))/6,IF($A983=TAXAS!$A$14,IF($B983="PARCELADO ATÉ 6X",$D983-($D983*TAXAS!$E$14))/6,IF($A983=TAXAS!$A$15,IF($B983="PARCELADO ATÉ 6X",$D983-($D983*TAXAS!$E$15))/6,IF($A983=TAXAS!$A$16,IF($B983="PARCELADO ATÉ 6X",$D983-($D983*TAXAS!$E$16))/6,IF($A983=TAXAS!$A$17,IF($B983="PARCELADO ATÉ 6X",$D983-($D983*TAXAS!$E$17))/6,IF($A983=TAXAS!$A$18,IF($B983="PARCELADO ATÉ 6X",$D983-($D983*TAXAS!$E$18))/6,IF($A983=TAXAS!$A$19,IF($B983="PARCELADO ATÉ 6X",$D983-($D983*TAXAS!$E$19))/6,IF($A983=TAXAS!$A$20,IF($B983="PARCELADO ATÉ 6X",$D983-($D983*TAXAS!$E$20))/6,IF($A983=TAXAS!$A$21,IF($B983="PARCELADO ATÉ 6X",$D983-($D983*TAXAS!$E$21))/6,IF($A983=TAXAS!$A$22,IF($B983="PARCELADO ATÉ 6X",$D983-($D983*TAXAS!$E$22))/6,IF($A983=TAXAS!$A$23,IF($B983="PARCELADO ATÉ 6X",$D983-($D983*TAXAS!$E$23))/6,IF($A983=TAXAS!$A$24,IF($B983="PARCELADO ATÉ 6X",$D983-($D983*TAXAS!$E$24))/6,IF($A983=TAXAS!$A$25,IF($B983="PARCELADO ATÉ 6X",$D983-($D983*TAXAS!$E$25))/6,IF($A983=TAXAS!$A$26,IF($B983="PARCELADO ATÉ 6X",$D983-($D983*TAXAS!$E$26))/6,IF($A983=TAXAS!$A$27,IF($B983="PARCELADO ATÉ 6X",$D983-($D983*TAXAS!$E$27))/6))))))))))))))))))))))))/1</f>
        <v>0</v>
      </c>
      <c r="I983" s="9">
        <f>IF($A983="VISA",IF($B983="PARCELADO ATÉ 12X",$D983-(D983*TAXAS!$F$4))/12,IF($A983="MASTER",IF($B983="PARCELADO ATÉ 12X",$D983-(D983*TAXAS!$F$5))/12,IF($A983="ELO",IF($B983="PARCELADO ATÉ 12X",$D983-(D983*TAXAS!$F$6))/12,IF($A983="HIPERCARD",IF($B983="PARCELADO ATÉ 12X",$D983-(D983*TAXAS!$F$7))/12,IF($A983="DINERS",IF($B983="PARCELADO ATÉ 12X",$D983-(D983*TAXAS!$F$8))/12,IF($A983="AMERICA EXPRESS",IF($B983="PARCELADO ATÉ 12X",$D983-(D983*TAXAS!$F$9))/12,IF($A983=TAXAS!$A$10,IF($B983="PARCELADO ATÉ 12X",$D983-($D983*TAXAS!$F$10))/12,IF($A983=TAXAS!$A$11,IF($B983="PARCELADO ATÉ 12X",$D983-($D983*TAXAS!$F$11))/12,IF($A983=TAXAS!$A$12,IF($B983="PARCELADO ATÉ 12X",$D983-($D983*TAXAS!$F$12))/12,IF($A983=TAXAS!$A$13,IF($B983="PARCELADO ATÉ 12X",$D983-($D983*TAXAS!$F$13))/12,IF($A983=TAXAS!$A$14,IF($B983="PARCELADO ATÉ 12X",$D983-($D983*TAXAS!$F$14))/12,IF($A983=TAXAS!$A$15,IF($B983="PARCELADO ATÉ 12X",$D983-($D983*TAXAS!$F$15))/12,IF($A983=TAXAS!$A$16,IF($B983="PARCELADO ATÉ 12X",$D983-($D983*TAXAS!$F$16))/12,IF($A983=TAXAS!$A$17,IF($B983="PARCELADO ATÉ 12X",$D983-($D983*TAXAS!$F$17))/12,IF($A983=TAXAS!$A$18,IF($B983="PARCELADO ATÉ 12X",$D983-($D983*TAXAS!$F$18))/12,IF($A983=TAXAS!$A$19,IF($B983="PARCELADO ATÉ 12X",$D983-($D983*TAXAS!$F$19))/12,IF($A983=TAXAS!$A$20,IF($B983="PARCELADO ATÉ 12X",$D983-($D983*TAXAS!$F$20))/12,IF($A983=TAXAS!$A$21,IF($B983="PARCELADO ATÉ 12X",$D983-($D983*TAXAS!$F$21))/12,IF($A983=TAXAS!$A$22,IF($B983="PARCELADO ATÉ 12X",$D983-($D983*TAXAS!$F$22))/12,IF($A983=TAXAS!$A$23,IF($B983="PARCELADO ATÉ 12X",$D983-($D983*TAXAS!$F$23))/12,IF($A983=TAXAS!$A$24,IF($B983="PARCELADO ATÉ 12X",$D983-($D983*TAXAS!$F$24))/12,IF($A983=TAXAS!$A$25,IF($B983="PARCELADO ATÉ 12X",$D983-($D983*TAXAS!$F$25))/12,IF($A983=TAXAS!$A$26,IF($B983="PARCELADO ATÉ 12X",$D983-($D983*TAXAS!$F$26))/12,IF($A983=TAXAS!$A$27,IF($B983="PARCELADO ATÉ 12X",$D983-($D983*TAXAS!$F$27))/12))))))))))))))))))))))))/1</f>
        <v>0</v>
      </c>
      <c r="J983" s="8">
        <f t="shared" si="0"/>
        <v>0</v>
      </c>
      <c r="K983" s="10" t="b">
        <f>IF($B983="PARCELADO ATÉ 3X",($D983-($D983*TAXAS!$D$4))-$J983)</f>
        <v>0</v>
      </c>
      <c r="L983" s="10" t="b">
        <f>IF($B983="PARCELADO ATÉ 6X",($D983-($D983*TAXAS!$E$4))-$J983)</f>
        <v>0</v>
      </c>
      <c r="M983" s="10" t="b">
        <f>IF($B983="PARCELADO ATÉ 12X",($D983-($D983*TAXAS!$F$4))-$J983)</f>
        <v>0</v>
      </c>
      <c r="N983" s="8">
        <f t="shared" si="1"/>
        <v>0</v>
      </c>
      <c r="O983" s="10">
        <f t="shared" si="2"/>
        <v>0</v>
      </c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spans="1:31" ht="15.75" customHeight="1" x14ac:dyDescent="0.2">
      <c r="A984" s="3"/>
      <c r="B984" s="5"/>
      <c r="C984" s="6"/>
      <c r="D984" s="42"/>
      <c r="E984" s="8">
        <f>IF($A984="VISA",IF($B984="DÉBITO",$D984-($D984*TAXAS!$B$4)),IF($A984="MASTER",IF($B984="DÉBITO",$D984-($D984*TAXAS!$B$5)),IF($A984="ELO", IF($B984="DÉBITO",$D984-($D984*TAXAS!$B$6)),IF($A984="HIPERCARD",IF($B984="DÉBITO",$D984-($D984*TAXAS!$B$7)),IF($A984="DINERS",IF($B984="DÉBITO",$D984-($D984*TAXAS!$B$8)),IF($A984="AMERICA EXPRESS",IF($B984="DÉBITO",$D984-($D984*TAXAS!$B$9)),IF($A984=TAXAS!$A$10,IF($B984="DÉBITO",$D984-($D984*TAXAS!$B$10)), IF($A984=TAXAS!$A$11,IF($B984="DÉBITO",$D984-($D984*TAXAS!$B$11)), IF($A984=TAXAS!$A$12,IF($B984="DÉBITO",$D984-($D984*TAXAS!$B$12)), IF($A984=TAXAS!$A$13,IF($B984="DÉBITO",$D984-($D984*TAXAS!$B$13)), IF($A984=TAXAS!$A$14,IF($B984="DÉBITO",$D984-($D984*TAXAS!$B$14)), IF($A984=TAXAS!$A$15,IF($B984="DÉBITO",$D984-($D984*TAXAS!$B$15)), IF($A984=TAXAS!$A$16,IF($B984="DÉBITO",$D984-($D984*TAXAS!$B$16)), IF($A984=TAXAS!$A$17,IF($B984="DÉBITO",$D984-($D984*TAXAS!$B$17)), IF($A984=TAXAS!$A$18,IF($B984="DÉBITO",$D984-($D984*TAXAS!$B$18)), IF($A984=TAXAS!$A$19,IF($B984="DÉBITO",$D984-($D984*TAXAS!$B$19)), IF($A984=TAXAS!$A$20,IF($B984="DÉBITO",$D984-($D984*TAXAS!$B$20)), IF($A984=TAXAS!$A$21,IF($B984="DÉBITO",$D984-($D984*TAXAS!$B$21)), IF($A984=TAXAS!$A$22,IF($B984="DÉBITO",$D984-($D984*TAXAS!$B$22)), IF($A984=TAXAS!$A$23,IF($B984="DÉBITO",$D984-($D984*TAXAS!$B$23)), IF($A984=TAXAS!$A$24,IF($B984="DÉBITO",$D984-($D984*TAXAS!$B$24)), IF($A984=TAXAS!$A$25,IF($B984="DÉBITO",$D984-($D984*TAXAS!$B$25)), IF($A984=TAXAS!$A$26,IF($B984="DÉBITO",$D984-($D984*TAXAS!$B$26)), IF($A984=TAXAS!$A$27,IF($B984="DÉBITO",$D984-($D984*TAXAS!$B$27))))))))))))))))))))))))))/1</f>
        <v>0</v>
      </c>
      <c r="F984" s="8">
        <f>IF($A984="VISA",IF($B984="CRÉDITO",$D984-($D984*TAXAS!$C$4)),IF($A984="MASTER",IF($B984="CRÉDITO",$D984-($D984*TAXAS!$C$5)),IF($A984="ELO", IF($B984="CRÉDITO",$D984-($D984*TAXAS!$C$6)),IF($A984="HIPERCARD",IF($B984="CRÉDITO",$D984-($D984*TAXAS!$C$7)),IF($A984="DINERS",IF($B984="CRÉDITO",$D984-($D984*TAXAS!$C$8)),IF($A984="AMERICA EXPRESS",IF($B984="CRÉDITO",$D984-($D984*TAXAS!$C$9)),IF($A984=TAXAS!$A$10,IF($B984="CRÉDITO",$D984-($D984*TAXAS!$C$10)), IF($A984=TAXAS!$A$11,IF($B984="CRÉDITO",$D984-($D984*TAXAS!$C$11)), IF($A984=TAXAS!$A$12,IF($B984="CRÉDITO",$D984-($D984*TAXAS!$C$12)), IF($A984=TAXAS!$A$13,IF($B984="CRÉDITO",$D984-($D984*TAXAS!$C$13)), IF($A984=TAXAS!$A$14,IF($B984="CRÉDITO",$D984-($D984*TAXAS!$C$14)), IF($A984=TAXAS!$A$15,IF($B984="CRÉDITO",$D984-($D984*TAXAS!$C$15)), IF($A984=TAXAS!$A$16,IF($B984="CRÉDITO",$D984-($D984*TAXAS!$C$16)), IF($A984=TAXAS!$A$17,IF($B984="CRÉDITO",$D984-($D984*TAXAS!$C$17)), IF($A984=TAXAS!$A$18,IF($B984="CRÉDITO",$D984-($D984*TAXAS!$C$18)), IF($A984=TAXAS!$A$19,IF($B984="CRÉDITO",$D984-($D984*TAXAS!$C$19)), IF($A984=TAXAS!$A$20,IF($B984="CRÉDITO",$D984-($D984*TAXAS!$C$20)), IF($A984=TAXAS!$A$21,IF($B984="CRÉDITO",$D984-($D984*TAXAS!$C$21)), IF($A984=TAXAS!$A$22,IF($B984="CRÉDITO",$D984-($D984*TAXAS!$C$22)), IF($A984=TAXAS!$A$23,IF($B984="CRÉDITO",$D984-($D984*TAXAS!$C$23)), IF($A984=TAXAS!$A$24,IF($B984="CRÉDITO",$D984-($D984*TAXAS!$C$24)), IF($A984=TAXAS!$A$25,IF($B984="CRÉDITO",$D984-($D984*TAXAS!$C$25)), IF($A984=TAXAS!$A$26,IF($B984="CRÉDITO",$D984-($D984*TAXAS!$C$26)), IF($A984=TAXAS!$A$27,IF($B984="CRÉDITO",$D984-($D984*TAXAS!$C$27))))))))))))))))))))))))))/1</f>
        <v>0</v>
      </c>
      <c r="G984" s="9">
        <f>IF($A984="VISA",IF($B984="PARCELADO ATÉ 3X",$D984-(D984*TAXAS!$D$4))/3,IF($A984="MASTER",IF($B984="PARCELADO ATÉ 3X",$D984-(D984*TAXAS!$D$5))/3,IF($A984="ELO",IF($B984="PARCELADO ATÉ 3X",$D984-(D984*TAXAS!$D$6))/3,IF($A984="HIPERCARD",IF($B984="PARCELADO ATÉ 3X",$D984-(D984*TAXAS!$D$7))/3,IF($A984="DINERS",IF($B984="PARCELADO ATÉ 3X",$D984-(D984*TAXAS!$D$8))/3,IF($A984="AMERICA EXPRESS",IF($B984="PARCELADO ATÉ 3X",$D984-(D984*TAXAS!$D$9))/3,IF($A984=TAXAS!$A$10,IF($B984="PARCELADO ATÉ 3X",$D984-($D984*TAXAS!$D$10))/3,IF($A984=TAXAS!$A$11,IF($B984="PARCELADO ATÉ 3X",$D984-($D984*TAXAS!$D$11))/3,IF($A984=TAXAS!$A$12,IF($B984="PARCELADO ATÉ 3X",$D984-($D984*TAXAS!$D$12))/3,IF($A984=TAXAS!$A$13,IF($B984="PARCELADO ATÉ 3X",$D984-($D984*TAXAS!$D$13))/3,IF($A984=TAXAS!$A$14,IF($B984="PARCELADO ATÉ 3X",$D984-($D984*TAXAS!$D$14))/3,IF($A984=TAXAS!$A$15,IF($B984="PARCELADO ATÉ 3X",$D984-($D984*TAXAS!$D$15))/3,IF($A984=TAXAS!$A$16,IF($B984="PARCELADO ATÉ 3X",$D984-($D984*TAXAS!$D$16))/3,IF($A984=TAXAS!$A$17,IF($B984="PARCELADO ATÉ 3X",$D984-($D984*TAXAS!$D$17))/3,IF($A984=TAXAS!$A$18,IF($B984="PARCELADO ATÉ 3X",$D984-($D984*TAXAS!$D$18))/3,IF($A984=TAXAS!$A$19,IF($B984="PARCELADO ATÉ 3X",$D984-($D984*TAXAS!$D$19))/3,IF($A984=TAXAS!$A$20,IF($B984="PARCELADO ATÉ 3X",$D984-($D984*TAXAS!$D$20))/3,IF($A984=TAXAS!$A$21,IF($B984="PARCELADO ATÉ 3X",$D984-($D984*TAXAS!$D$21))/3,IF($A984=TAXAS!$A$22,IF($B984="PARCELADO ATÉ 3X",$D984-($D984*TAXAS!$D$22))/3,IF($A984=TAXAS!$A$23,IF($B984="PARCELADO ATÉ 3X",$D984-($D984*TAXAS!$D$23))/3,IF($A984=TAXAS!$A$24,IF($B984="PARCELADO ATÉ 3X",$D984-($D984*TAXAS!$D$24))/3,IF($A984=TAXAS!$A$25,IF($B984="PARCELADO ATÉ 3X",$D984-($D984*TAXAS!$D$25))/3,IF($A984=TAXAS!$A$26,IF($B984="PARCELADO ATÉ 3X",$D984-($D984*TAXAS!$D$26))/3,IF($A984=TAXAS!$A$27,IF($B984="PARCELADO ATÉ 3X",$D984-($D984*TAXAS!$D$27))/3))))))))))))))))))))))))/1</f>
        <v>0</v>
      </c>
      <c r="H984" s="9">
        <f>IF($A984="VISA",IF($B984="PARCELADO ATÉ 6X",$D984-(D984*TAXAS!$E$4))/6,IF($A984="MASTER",IF($B984="PARCELADO ATÉ 6X",$D984-(D984*TAXAS!$E$5))/6,IF($A984="ELO",IF($B984="PARCELADO ATÉ 6X",$D984-(D984*TAXAS!$E$6))/6,IF($A984="HIPERCARD",IF($B984="PARCELADO ATÉ 6X",$D984-(D984*TAXAS!$E$7))/6,IF($A984="DINERS",IF($B984="PARCELADO ATÉ 6X",$D984-(D984*TAXAS!$E$8))/6,IF($A984="AMERICA EXPRESS",IF($B984="PARCELADO ATÉ 6X",$D984-(D984*TAXAS!$E$9))/6,IF($A984=TAXAS!$A$10,IF($B984="PARCELADO ATÉ 6X",$D984-($D984*TAXAS!$E$10))/6,IF($A984=TAXAS!$A$11,IF($B984="PARCELADO ATÉ 6X",$D984-($D984*TAXAS!$E$11))/6,IF($A984=TAXAS!$A$12,IF($B984="PARCELADO ATÉ 6X",$D984-($D984*TAXAS!$E$12))/6,IF($A984=TAXAS!$A$13,IF($B984="PARCELADO ATÉ 6X",$D984-($D984*TAXAS!$E$13))/6,IF($A984=TAXAS!$A$14,IF($B984="PARCELADO ATÉ 6X",$D984-($D984*TAXAS!$E$14))/6,IF($A984=TAXAS!$A$15,IF($B984="PARCELADO ATÉ 6X",$D984-($D984*TAXAS!$E$15))/6,IF($A984=TAXAS!$A$16,IF($B984="PARCELADO ATÉ 6X",$D984-($D984*TAXAS!$E$16))/6,IF($A984=TAXAS!$A$17,IF($B984="PARCELADO ATÉ 6X",$D984-($D984*TAXAS!$E$17))/6,IF($A984=TAXAS!$A$18,IF($B984="PARCELADO ATÉ 6X",$D984-($D984*TAXAS!$E$18))/6,IF($A984=TAXAS!$A$19,IF($B984="PARCELADO ATÉ 6X",$D984-($D984*TAXAS!$E$19))/6,IF($A984=TAXAS!$A$20,IF($B984="PARCELADO ATÉ 6X",$D984-($D984*TAXAS!$E$20))/6,IF($A984=TAXAS!$A$21,IF($B984="PARCELADO ATÉ 6X",$D984-($D984*TAXAS!$E$21))/6,IF($A984=TAXAS!$A$22,IF($B984="PARCELADO ATÉ 6X",$D984-($D984*TAXAS!$E$22))/6,IF($A984=TAXAS!$A$23,IF($B984="PARCELADO ATÉ 6X",$D984-($D984*TAXAS!$E$23))/6,IF($A984=TAXAS!$A$24,IF($B984="PARCELADO ATÉ 6X",$D984-($D984*TAXAS!$E$24))/6,IF($A984=TAXAS!$A$25,IF($B984="PARCELADO ATÉ 6X",$D984-($D984*TAXAS!$E$25))/6,IF($A984=TAXAS!$A$26,IF($B984="PARCELADO ATÉ 6X",$D984-($D984*TAXAS!$E$26))/6,IF($A984=TAXAS!$A$27,IF($B984="PARCELADO ATÉ 6X",$D984-($D984*TAXAS!$E$27))/6))))))))))))))))))))))))/1</f>
        <v>0</v>
      </c>
      <c r="I984" s="9">
        <f>IF($A984="VISA",IF($B984="PARCELADO ATÉ 12X",$D984-(D984*TAXAS!$F$4))/12,IF($A984="MASTER",IF($B984="PARCELADO ATÉ 12X",$D984-(D984*TAXAS!$F$5))/12,IF($A984="ELO",IF($B984="PARCELADO ATÉ 12X",$D984-(D984*TAXAS!$F$6))/12,IF($A984="HIPERCARD",IF($B984="PARCELADO ATÉ 12X",$D984-(D984*TAXAS!$F$7))/12,IF($A984="DINERS",IF($B984="PARCELADO ATÉ 12X",$D984-(D984*TAXAS!$F$8))/12,IF($A984="AMERICA EXPRESS",IF($B984="PARCELADO ATÉ 12X",$D984-(D984*TAXAS!$F$9))/12,IF($A984=TAXAS!$A$10,IF($B984="PARCELADO ATÉ 12X",$D984-($D984*TAXAS!$F$10))/12,IF($A984=TAXAS!$A$11,IF($B984="PARCELADO ATÉ 12X",$D984-($D984*TAXAS!$F$11))/12,IF($A984=TAXAS!$A$12,IF($B984="PARCELADO ATÉ 12X",$D984-($D984*TAXAS!$F$12))/12,IF($A984=TAXAS!$A$13,IF($B984="PARCELADO ATÉ 12X",$D984-($D984*TAXAS!$F$13))/12,IF($A984=TAXAS!$A$14,IF($B984="PARCELADO ATÉ 12X",$D984-($D984*TAXAS!$F$14))/12,IF($A984=TAXAS!$A$15,IF($B984="PARCELADO ATÉ 12X",$D984-($D984*TAXAS!$F$15))/12,IF($A984=TAXAS!$A$16,IF($B984="PARCELADO ATÉ 12X",$D984-($D984*TAXAS!$F$16))/12,IF($A984=TAXAS!$A$17,IF($B984="PARCELADO ATÉ 12X",$D984-($D984*TAXAS!$F$17))/12,IF($A984=TAXAS!$A$18,IF($B984="PARCELADO ATÉ 12X",$D984-($D984*TAXAS!$F$18))/12,IF($A984=TAXAS!$A$19,IF($B984="PARCELADO ATÉ 12X",$D984-($D984*TAXAS!$F$19))/12,IF($A984=TAXAS!$A$20,IF($B984="PARCELADO ATÉ 12X",$D984-($D984*TAXAS!$F$20))/12,IF($A984=TAXAS!$A$21,IF($B984="PARCELADO ATÉ 12X",$D984-($D984*TAXAS!$F$21))/12,IF($A984=TAXAS!$A$22,IF($B984="PARCELADO ATÉ 12X",$D984-($D984*TAXAS!$F$22))/12,IF($A984=TAXAS!$A$23,IF($B984="PARCELADO ATÉ 12X",$D984-($D984*TAXAS!$F$23))/12,IF($A984=TAXAS!$A$24,IF($B984="PARCELADO ATÉ 12X",$D984-($D984*TAXAS!$F$24))/12,IF($A984=TAXAS!$A$25,IF($B984="PARCELADO ATÉ 12X",$D984-($D984*TAXAS!$F$25))/12,IF($A984=TAXAS!$A$26,IF($B984="PARCELADO ATÉ 12X",$D984-($D984*TAXAS!$F$26))/12,IF($A984=TAXAS!$A$27,IF($B984="PARCELADO ATÉ 12X",$D984-($D984*TAXAS!$F$27))/12))))))))))))))))))))))))/1</f>
        <v>0</v>
      </c>
      <c r="J984" s="8">
        <f t="shared" si="0"/>
        <v>0</v>
      </c>
      <c r="K984" s="10" t="b">
        <f>IF($B984="PARCELADO ATÉ 3X",($D984-($D984*TAXAS!$D$4))-$J984)</f>
        <v>0</v>
      </c>
      <c r="L984" s="10" t="b">
        <f>IF($B984="PARCELADO ATÉ 6X",($D984-($D984*TAXAS!$E$4))-$J984)</f>
        <v>0</v>
      </c>
      <c r="M984" s="10" t="b">
        <f>IF($B984="PARCELADO ATÉ 12X",($D984-($D984*TAXAS!$F$4))-$J984)</f>
        <v>0</v>
      </c>
      <c r="N984" s="8">
        <f t="shared" si="1"/>
        <v>0</v>
      </c>
      <c r="O984" s="10">
        <f t="shared" si="2"/>
        <v>0</v>
      </c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spans="1:31" ht="15.75" customHeight="1" x14ac:dyDescent="0.2">
      <c r="A985" s="3"/>
      <c r="B985" s="5"/>
      <c r="C985" s="6"/>
      <c r="D985" s="42"/>
      <c r="E985" s="8">
        <f>IF($A985="VISA",IF($B985="DÉBITO",$D985-($D985*TAXAS!$B$4)),IF($A985="MASTER",IF($B985="DÉBITO",$D985-($D985*TAXAS!$B$5)),IF($A985="ELO", IF($B985="DÉBITO",$D985-($D985*TAXAS!$B$6)),IF($A985="HIPERCARD",IF($B985="DÉBITO",$D985-($D985*TAXAS!$B$7)),IF($A985="DINERS",IF($B985="DÉBITO",$D985-($D985*TAXAS!$B$8)),IF($A985="AMERICA EXPRESS",IF($B985="DÉBITO",$D985-($D985*TAXAS!$B$9)),IF($A985=TAXAS!$A$10,IF($B985="DÉBITO",$D985-($D985*TAXAS!$B$10)), IF($A985=TAXAS!$A$11,IF($B985="DÉBITO",$D985-($D985*TAXAS!$B$11)), IF($A985=TAXAS!$A$12,IF($B985="DÉBITO",$D985-($D985*TAXAS!$B$12)), IF($A985=TAXAS!$A$13,IF($B985="DÉBITO",$D985-($D985*TAXAS!$B$13)), IF($A985=TAXAS!$A$14,IF($B985="DÉBITO",$D985-($D985*TAXAS!$B$14)), IF($A985=TAXAS!$A$15,IF($B985="DÉBITO",$D985-($D985*TAXAS!$B$15)), IF($A985=TAXAS!$A$16,IF($B985="DÉBITO",$D985-($D985*TAXAS!$B$16)), IF($A985=TAXAS!$A$17,IF($B985="DÉBITO",$D985-($D985*TAXAS!$B$17)), IF($A985=TAXAS!$A$18,IF($B985="DÉBITO",$D985-($D985*TAXAS!$B$18)), IF($A985=TAXAS!$A$19,IF($B985="DÉBITO",$D985-($D985*TAXAS!$B$19)), IF($A985=TAXAS!$A$20,IF($B985="DÉBITO",$D985-($D985*TAXAS!$B$20)), IF($A985=TAXAS!$A$21,IF($B985="DÉBITO",$D985-($D985*TAXAS!$B$21)), IF($A985=TAXAS!$A$22,IF($B985="DÉBITO",$D985-($D985*TAXAS!$B$22)), IF($A985=TAXAS!$A$23,IF($B985="DÉBITO",$D985-($D985*TAXAS!$B$23)), IF($A985=TAXAS!$A$24,IF($B985="DÉBITO",$D985-($D985*TAXAS!$B$24)), IF($A985=TAXAS!$A$25,IF($B985="DÉBITO",$D985-($D985*TAXAS!$B$25)), IF($A985=TAXAS!$A$26,IF($B985="DÉBITO",$D985-($D985*TAXAS!$B$26)), IF($A985=TAXAS!$A$27,IF($B985="DÉBITO",$D985-($D985*TAXAS!$B$27))))))))))))))))))))))))))/1</f>
        <v>0</v>
      </c>
      <c r="F985" s="8">
        <f>IF($A985="VISA",IF($B985="CRÉDITO",$D985-($D985*TAXAS!$C$4)),IF($A985="MASTER",IF($B985="CRÉDITO",$D985-($D985*TAXAS!$C$5)),IF($A985="ELO", IF($B985="CRÉDITO",$D985-($D985*TAXAS!$C$6)),IF($A985="HIPERCARD",IF($B985="CRÉDITO",$D985-($D985*TAXAS!$C$7)),IF($A985="DINERS",IF($B985="CRÉDITO",$D985-($D985*TAXAS!$C$8)),IF($A985="AMERICA EXPRESS",IF($B985="CRÉDITO",$D985-($D985*TAXAS!$C$9)),IF($A985=TAXAS!$A$10,IF($B985="CRÉDITO",$D985-($D985*TAXAS!$C$10)), IF($A985=TAXAS!$A$11,IF($B985="CRÉDITO",$D985-($D985*TAXAS!$C$11)), IF($A985=TAXAS!$A$12,IF($B985="CRÉDITO",$D985-($D985*TAXAS!$C$12)), IF($A985=TAXAS!$A$13,IF($B985="CRÉDITO",$D985-($D985*TAXAS!$C$13)), IF($A985=TAXAS!$A$14,IF($B985="CRÉDITO",$D985-($D985*TAXAS!$C$14)), IF($A985=TAXAS!$A$15,IF($B985="CRÉDITO",$D985-($D985*TAXAS!$C$15)), IF($A985=TAXAS!$A$16,IF($B985="CRÉDITO",$D985-($D985*TAXAS!$C$16)), IF($A985=TAXAS!$A$17,IF($B985="CRÉDITO",$D985-($D985*TAXAS!$C$17)), IF($A985=TAXAS!$A$18,IF($B985="CRÉDITO",$D985-($D985*TAXAS!$C$18)), IF($A985=TAXAS!$A$19,IF($B985="CRÉDITO",$D985-($D985*TAXAS!$C$19)), IF($A985=TAXAS!$A$20,IF($B985="CRÉDITO",$D985-($D985*TAXAS!$C$20)), IF($A985=TAXAS!$A$21,IF($B985="CRÉDITO",$D985-($D985*TAXAS!$C$21)), IF($A985=TAXAS!$A$22,IF($B985="CRÉDITO",$D985-($D985*TAXAS!$C$22)), IF($A985=TAXAS!$A$23,IF($B985="CRÉDITO",$D985-($D985*TAXAS!$C$23)), IF($A985=TAXAS!$A$24,IF($B985="CRÉDITO",$D985-($D985*TAXAS!$C$24)), IF($A985=TAXAS!$A$25,IF($B985="CRÉDITO",$D985-($D985*TAXAS!$C$25)), IF($A985=TAXAS!$A$26,IF($B985="CRÉDITO",$D985-($D985*TAXAS!$C$26)), IF($A985=TAXAS!$A$27,IF($B985="CRÉDITO",$D985-($D985*TAXAS!$C$27))))))))))))))))))))))))))/1</f>
        <v>0</v>
      </c>
      <c r="G985" s="9">
        <f>IF($A985="VISA",IF($B985="PARCELADO ATÉ 3X",$D985-(D985*TAXAS!$D$4))/3,IF($A985="MASTER",IF($B985="PARCELADO ATÉ 3X",$D985-(D985*TAXAS!$D$5))/3,IF($A985="ELO",IF($B985="PARCELADO ATÉ 3X",$D985-(D985*TAXAS!$D$6))/3,IF($A985="HIPERCARD",IF($B985="PARCELADO ATÉ 3X",$D985-(D985*TAXAS!$D$7))/3,IF($A985="DINERS",IF($B985="PARCELADO ATÉ 3X",$D985-(D985*TAXAS!$D$8))/3,IF($A985="AMERICA EXPRESS",IF($B985="PARCELADO ATÉ 3X",$D985-(D985*TAXAS!$D$9))/3,IF($A985=TAXAS!$A$10,IF($B985="PARCELADO ATÉ 3X",$D985-($D985*TAXAS!$D$10))/3,IF($A985=TAXAS!$A$11,IF($B985="PARCELADO ATÉ 3X",$D985-($D985*TAXAS!$D$11))/3,IF($A985=TAXAS!$A$12,IF($B985="PARCELADO ATÉ 3X",$D985-($D985*TAXAS!$D$12))/3,IF($A985=TAXAS!$A$13,IF($B985="PARCELADO ATÉ 3X",$D985-($D985*TAXAS!$D$13))/3,IF($A985=TAXAS!$A$14,IF($B985="PARCELADO ATÉ 3X",$D985-($D985*TAXAS!$D$14))/3,IF($A985=TAXAS!$A$15,IF($B985="PARCELADO ATÉ 3X",$D985-($D985*TAXAS!$D$15))/3,IF($A985=TAXAS!$A$16,IF($B985="PARCELADO ATÉ 3X",$D985-($D985*TAXAS!$D$16))/3,IF($A985=TAXAS!$A$17,IF($B985="PARCELADO ATÉ 3X",$D985-($D985*TAXAS!$D$17))/3,IF($A985=TAXAS!$A$18,IF($B985="PARCELADO ATÉ 3X",$D985-($D985*TAXAS!$D$18))/3,IF($A985=TAXAS!$A$19,IF($B985="PARCELADO ATÉ 3X",$D985-($D985*TAXAS!$D$19))/3,IF($A985=TAXAS!$A$20,IF($B985="PARCELADO ATÉ 3X",$D985-($D985*TAXAS!$D$20))/3,IF($A985=TAXAS!$A$21,IF($B985="PARCELADO ATÉ 3X",$D985-($D985*TAXAS!$D$21))/3,IF($A985=TAXAS!$A$22,IF($B985="PARCELADO ATÉ 3X",$D985-($D985*TAXAS!$D$22))/3,IF($A985=TAXAS!$A$23,IF($B985="PARCELADO ATÉ 3X",$D985-($D985*TAXAS!$D$23))/3,IF($A985=TAXAS!$A$24,IF($B985="PARCELADO ATÉ 3X",$D985-($D985*TAXAS!$D$24))/3,IF($A985=TAXAS!$A$25,IF($B985="PARCELADO ATÉ 3X",$D985-($D985*TAXAS!$D$25))/3,IF($A985=TAXAS!$A$26,IF($B985="PARCELADO ATÉ 3X",$D985-($D985*TAXAS!$D$26))/3,IF($A985=TAXAS!$A$27,IF($B985="PARCELADO ATÉ 3X",$D985-($D985*TAXAS!$D$27))/3))))))))))))))))))))))))/1</f>
        <v>0</v>
      </c>
      <c r="H985" s="9">
        <f>IF($A985="VISA",IF($B985="PARCELADO ATÉ 6X",$D985-(D985*TAXAS!$E$4))/6,IF($A985="MASTER",IF($B985="PARCELADO ATÉ 6X",$D985-(D985*TAXAS!$E$5))/6,IF($A985="ELO",IF($B985="PARCELADO ATÉ 6X",$D985-(D985*TAXAS!$E$6))/6,IF($A985="HIPERCARD",IF($B985="PARCELADO ATÉ 6X",$D985-(D985*TAXAS!$E$7))/6,IF($A985="DINERS",IF($B985="PARCELADO ATÉ 6X",$D985-(D985*TAXAS!$E$8))/6,IF($A985="AMERICA EXPRESS",IF($B985="PARCELADO ATÉ 6X",$D985-(D985*TAXAS!$E$9))/6,IF($A985=TAXAS!$A$10,IF($B985="PARCELADO ATÉ 6X",$D985-($D985*TAXAS!$E$10))/6,IF($A985=TAXAS!$A$11,IF($B985="PARCELADO ATÉ 6X",$D985-($D985*TAXAS!$E$11))/6,IF($A985=TAXAS!$A$12,IF($B985="PARCELADO ATÉ 6X",$D985-($D985*TAXAS!$E$12))/6,IF($A985=TAXAS!$A$13,IF($B985="PARCELADO ATÉ 6X",$D985-($D985*TAXAS!$E$13))/6,IF($A985=TAXAS!$A$14,IF($B985="PARCELADO ATÉ 6X",$D985-($D985*TAXAS!$E$14))/6,IF($A985=TAXAS!$A$15,IF($B985="PARCELADO ATÉ 6X",$D985-($D985*TAXAS!$E$15))/6,IF($A985=TAXAS!$A$16,IF($B985="PARCELADO ATÉ 6X",$D985-($D985*TAXAS!$E$16))/6,IF($A985=TAXAS!$A$17,IF($B985="PARCELADO ATÉ 6X",$D985-($D985*TAXAS!$E$17))/6,IF($A985=TAXAS!$A$18,IF($B985="PARCELADO ATÉ 6X",$D985-($D985*TAXAS!$E$18))/6,IF($A985=TAXAS!$A$19,IF($B985="PARCELADO ATÉ 6X",$D985-($D985*TAXAS!$E$19))/6,IF($A985=TAXAS!$A$20,IF($B985="PARCELADO ATÉ 6X",$D985-($D985*TAXAS!$E$20))/6,IF($A985=TAXAS!$A$21,IF($B985="PARCELADO ATÉ 6X",$D985-($D985*TAXAS!$E$21))/6,IF($A985=TAXAS!$A$22,IF($B985="PARCELADO ATÉ 6X",$D985-($D985*TAXAS!$E$22))/6,IF($A985=TAXAS!$A$23,IF($B985="PARCELADO ATÉ 6X",$D985-($D985*TAXAS!$E$23))/6,IF($A985=TAXAS!$A$24,IF($B985="PARCELADO ATÉ 6X",$D985-($D985*TAXAS!$E$24))/6,IF($A985=TAXAS!$A$25,IF($B985="PARCELADO ATÉ 6X",$D985-($D985*TAXAS!$E$25))/6,IF($A985=TAXAS!$A$26,IF($B985="PARCELADO ATÉ 6X",$D985-($D985*TAXAS!$E$26))/6,IF($A985=TAXAS!$A$27,IF($B985="PARCELADO ATÉ 6X",$D985-($D985*TAXAS!$E$27))/6))))))))))))))))))))))))/1</f>
        <v>0</v>
      </c>
      <c r="I985" s="9">
        <f>IF($A985="VISA",IF($B985="PARCELADO ATÉ 12X",$D985-(D985*TAXAS!$F$4))/12,IF($A985="MASTER",IF($B985="PARCELADO ATÉ 12X",$D985-(D985*TAXAS!$F$5))/12,IF($A985="ELO",IF($B985="PARCELADO ATÉ 12X",$D985-(D985*TAXAS!$F$6))/12,IF($A985="HIPERCARD",IF($B985="PARCELADO ATÉ 12X",$D985-(D985*TAXAS!$F$7))/12,IF($A985="DINERS",IF($B985="PARCELADO ATÉ 12X",$D985-(D985*TAXAS!$F$8))/12,IF($A985="AMERICA EXPRESS",IF($B985="PARCELADO ATÉ 12X",$D985-(D985*TAXAS!$F$9))/12,IF($A985=TAXAS!$A$10,IF($B985="PARCELADO ATÉ 12X",$D985-($D985*TAXAS!$F$10))/12,IF($A985=TAXAS!$A$11,IF($B985="PARCELADO ATÉ 12X",$D985-($D985*TAXAS!$F$11))/12,IF($A985=TAXAS!$A$12,IF($B985="PARCELADO ATÉ 12X",$D985-($D985*TAXAS!$F$12))/12,IF($A985=TAXAS!$A$13,IF($B985="PARCELADO ATÉ 12X",$D985-($D985*TAXAS!$F$13))/12,IF($A985=TAXAS!$A$14,IF($B985="PARCELADO ATÉ 12X",$D985-($D985*TAXAS!$F$14))/12,IF($A985=TAXAS!$A$15,IF($B985="PARCELADO ATÉ 12X",$D985-($D985*TAXAS!$F$15))/12,IF($A985=TAXAS!$A$16,IF($B985="PARCELADO ATÉ 12X",$D985-($D985*TAXAS!$F$16))/12,IF($A985=TAXAS!$A$17,IF($B985="PARCELADO ATÉ 12X",$D985-($D985*TAXAS!$F$17))/12,IF($A985=TAXAS!$A$18,IF($B985="PARCELADO ATÉ 12X",$D985-($D985*TAXAS!$F$18))/12,IF($A985=TAXAS!$A$19,IF($B985="PARCELADO ATÉ 12X",$D985-($D985*TAXAS!$F$19))/12,IF($A985=TAXAS!$A$20,IF($B985="PARCELADO ATÉ 12X",$D985-($D985*TAXAS!$F$20))/12,IF($A985=TAXAS!$A$21,IF($B985="PARCELADO ATÉ 12X",$D985-($D985*TAXAS!$F$21))/12,IF($A985=TAXAS!$A$22,IF($B985="PARCELADO ATÉ 12X",$D985-($D985*TAXAS!$F$22))/12,IF($A985=TAXAS!$A$23,IF($B985="PARCELADO ATÉ 12X",$D985-($D985*TAXAS!$F$23))/12,IF($A985=TAXAS!$A$24,IF($B985="PARCELADO ATÉ 12X",$D985-($D985*TAXAS!$F$24))/12,IF($A985=TAXAS!$A$25,IF($B985="PARCELADO ATÉ 12X",$D985-($D985*TAXAS!$F$25))/12,IF($A985=TAXAS!$A$26,IF($B985="PARCELADO ATÉ 12X",$D985-($D985*TAXAS!$F$26))/12,IF($A985=TAXAS!$A$27,IF($B985="PARCELADO ATÉ 12X",$D985-($D985*TAXAS!$F$27))/12))))))))))))))))))))))))/1</f>
        <v>0</v>
      </c>
      <c r="J985" s="8">
        <f t="shared" si="0"/>
        <v>0</v>
      </c>
      <c r="K985" s="10" t="b">
        <f>IF($B985="PARCELADO ATÉ 3X",($D985-($D985*TAXAS!$D$4))-$J985)</f>
        <v>0</v>
      </c>
      <c r="L985" s="10" t="b">
        <f>IF($B985="PARCELADO ATÉ 6X",($D985-($D985*TAXAS!$E$4))-$J985)</f>
        <v>0</v>
      </c>
      <c r="M985" s="10" t="b">
        <f>IF($B985="PARCELADO ATÉ 12X",($D985-($D985*TAXAS!$F$4))-$J985)</f>
        <v>0</v>
      </c>
      <c r="N985" s="8">
        <f t="shared" si="1"/>
        <v>0</v>
      </c>
      <c r="O985" s="10">
        <f t="shared" si="2"/>
        <v>0</v>
      </c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spans="1:31" ht="15.75" customHeight="1" x14ac:dyDescent="0.2">
      <c r="A986" s="3"/>
      <c r="B986" s="5"/>
      <c r="C986" s="6"/>
      <c r="D986" s="42"/>
      <c r="E986" s="8">
        <f>IF($A986="VISA",IF($B986="DÉBITO",$D986-($D986*TAXAS!$B$4)),IF($A986="MASTER",IF($B986="DÉBITO",$D986-($D986*TAXAS!$B$5)),IF($A986="ELO", IF($B986="DÉBITO",$D986-($D986*TAXAS!$B$6)),IF($A986="HIPERCARD",IF($B986="DÉBITO",$D986-($D986*TAXAS!$B$7)),IF($A986="DINERS",IF($B986="DÉBITO",$D986-($D986*TAXAS!$B$8)),IF($A986="AMERICA EXPRESS",IF($B986="DÉBITO",$D986-($D986*TAXAS!$B$9)),IF($A986=TAXAS!$A$10,IF($B986="DÉBITO",$D986-($D986*TAXAS!$B$10)), IF($A986=TAXAS!$A$11,IF($B986="DÉBITO",$D986-($D986*TAXAS!$B$11)), IF($A986=TAXAS!$A$12,IF($B986="DÉBITO",$D986-($D986*TAXAS!$B$12)), IF($A986=TAXAS!$A$13,IF($B986="DÉBITO",$D986-($D986*TAXAS!$B$13)), IF($A986=TAXAS!$A$14,IF($B986="DÉBITO",$D986-($D986*TAXAS!$B$14)), IF($A986=TAXAS!$A$15,IF($B986="DÉBITO",$D986-($D986*TAXAS!$B$15)), IF($A986=TAXAS!$A$16,IF($B986="DÉBITO",$D986-($D986*TAXAS!$B$16)), IF($A986=TAXAS!$A$17,IF($B986="DÉBITO",$D986-($D986*TAXAS!$B$17)), IF($A986=TAXAS!$A$18,IF($B986="DÉBITO",$D986-($D986*TAXAS!$B$18)), IF($A986=TAXAS!$A$19,IF($B986="DÉBITO",$D986-($D986*TAXAS!$B$19)), IF($A986=TAXAS!$A$20,IF($B986="DÉBITO",$D986-($D986*TAXAS!$B$20)), IF($A986=TAXAS!$A$21,IF($B986="DÉBITO",$D986-($D986*TAXAS!$B$21)), IF($A986=TAXAS!$A$22,IF($B986="DÉBITO",$D986-($D986*TAXAS!$B$22)), IF($A986=TAXAS!$A$23,IF($B986="DÉBITO",$D986-($D986*TAXAS!$B$23)), IF($A986=TAXAS!$A$24,IF($B986="DÉBITO",$D986-($D986*TAXAS!$B$24)), IF($A986=TAXAS!$A$25,IF($B986="DÉBITO",$D986-($D986*TAXAS!$B$25)), IF($A986=TAXAS!$A$26,IF($B986="DÉBITO",$D986-($D986*TAXAS!$B$26)), IF($A986=TAXAS!$A$27,IF($B986="DÉBITO",$D986-($D986*TAXAS!$B$27))))))))))))))))))))))))))/1</f>
        <v>0</v>
      </c>
      <c r="F986" s="8">
        <f>IF($A986="VISA",IF($B986="CRÉDITO",$D986-($D986*TAXAS!$C$4)),IF($A986="MASTER",IF($B986="CRÉDITO",$D986-($D986*TAXAS!$C$5)),IF($A986="ELO", IF($B986="CRÉDITO",$D986-($D986*TAXAS!$C$6)),IF($A986="HIPERCARD",IF($B986="CRÉDITO",$D986-($D986*TAXAS!$C$7)),IF($A986="DINERS",IF($B986="CRÉDITO",$D986-($D986*TAXAS!$C$8)),IF($A986="AMERICA EXPRESS",IF($B986="CRÉDITO",$D986-($D986*TAXAS!$C$9)),IF($A986=TAXAS!$A$10,IF($B986="CRÉDITO",$D986-($D986*TAXAS!$C$10)), IF($A986=TAXAS!$A$11,IF($B986="CRÉDITO",$D986-($D986*TAXAS!$C$11)), IF($A986=TAXAS!$A$12,IF($B986="CRÉDITO",$D986-($D986*TAXAS!$C$12)), IF($A986=TAXAS!$A$13,IF($B986="CRÉDITO",$D986-($D986*TAXAS!$C$13)), IF($A986=TAXAS!$A$14,IF($B986="CRÉDITO",$D986-($D986*TAXAS!$C$14)), IF($A986=TAXAS!$A$15,IF($B986="CRÉDITO",$D986-($D986*TAXAS!$C$15)), IF($A986=TAXAS!$A$16,IF($B986="CRÉDITO",$D986-($D986*TAXAS!$C$16)), IF($A986=TAXAS!$A$17,IF($B986="CRÉDITO",$D986-($D986*TAXAS!$C$17)), IF($A986=TAXAS!$A$18,IF($B986="CRÉDITO",$D986-($D986*TAXAS!$C$18)), IF($A986=TAXAS!$A$19,IF($B986="CRÉDITO",$D986-($D986*TAXAS!$C$19)), IF($A986=TAXAS!$A$20,IF($B986="CRÉDITO",$D986-($D986*TAXAS!$C$20)), IF($A986=TAXAS!$A$21,IF($B986="CRÉDITO",$D986-($D986*TAXAS!$C$21)), IF($A986=TAXAS!$A$22,IF($B986="CRÉDITO",$D986-($D986*TAXAS!$C$22)), IF($A986=TAXAS!$A$23,IF($B986="CRÉDITO",$D986-($D986*TAXAS!$C$23)), IF($A986=TAXAS!$A$24,IF($B986="CRÉDITO",$D986-($D986*TAXAS!$C$24)), IF($A986=TAXAS!$A$25,IF($B986="CRÉDITO",$D986-($D986*TAXAS!$C$25)), IF($A986=TAXAS!$A$26,IF($B986="CRÉDITO",$D986-($D986*TAXAS!$C$26)), IF($A986=TAXAS!$A$27,IF($B986="CRÉDITO",$D986-($D986*TAXAS!$C$27))))))))))))))))))))))))))/1</f>
        <v>0</v>
      </c>
      <c r="G986" s="9">
        <f>IF($A986="VISA",IF($B986="PARCELADO ATÉ 3X",$D986-(D986*TAXAS!$D$4))/3,IF($A986="MASTER",IF($B986="PARCELADO ATÉ 3X",$D986-(D986*TAXAS!$D$5))/3,IF($A986="ELO",IF($B986="PARCELADO ATÉ 3X",$D986-(D986*TAXAS!$D$6))/3,IF($A986="HIPERCARD",IF($B986="PARCELADO ATÉ 3X",$D986-(D986*TAXAS!$D$7))/3,IF($A986="DINERS",IF($B986="PARCELADO ATÉ 3X",$D986-(D986*TAXAS!$D$8))/3,IF($A986="AMERICA EXPRESS",IF($B986="PARCELADO ATÉ 3X",$D986-(D986*TAXAS!$D$9))/3,IF($A986=TAXAS!$A$10,IF($B986="PARCELADO ATÉ 3X",$D986-($D986*TAXAS!$D$10))/3,IF($A986=TAXAS!$A$11,IF($B986="PARCELADO ATÉ 3X",$D986-($D986*TAXAS!$D$11))/3,IF($A986=TAXAS!$A$12,IF($B986="PARCELADO ATÉ 3X",$D986-($D986*TAXAS!$D$12))/3,IF($A986=TAXAS!$A$13,IF($B986="PARCELADO ATÉ 3X",$D986-($D986*TAXAS!$D$13))/3,IF($A986=TAXAS!$A$14,IF($B986="PARCELADO ATÉ 3X",$D986-($D986*TAXAS!$D$14))/3,IF($A986=TAXAS!$A$15,IF($B986="PARCELADO ATÉ 3X",$D986-($D986*TAXAS!$D$15))/3,IF($A986=TAXAS!$A$16,IF($B986="PARCELADO ATÉ 3X",$D986-($D986*TAXAS!$D$16))/3,IF($A986=TAXAS!$A$17,IF($B986="PARCELADO ATÉ 3X",$D986-($D986*TAXAS!$D$17))/3,IF($A986=TAXAS!$A$18,IF($B986="PARCELADO ATÉ 3X",$D986-($D986*TAXAS!$D$18))/3,IF($A986=TAXAS!$A$19,IF($B986="PARCELADO ATÉ 3X",$D986-($D986*TAXAS!$D$19))/3,IF($A986=TAXAS!$A$20,IF($B986="PARCELADO ATÉ 3X",$D986-($D986*TAXAS!$D$20))/3,IF($A986=TAXAS!$A$21,IF($B986="PARCELADO ATÉ 3X",$D986-($D986*TAXAS!$D$21))/3,IF($A986=TAXAS!$A$22,IF($B986="PARCELADO ATÉ 3X",$D986-($D986*TAXAS!$D$22))/3,IF($A986=TAXAS!$A$23,IF($B986="PARCELADO ATÉ 3X",$D986-($D986*TAXAS!$D$23))/3,IF($A986=TAXAS!$A$24,IF($B986="PARCELADO ATÉ 3X",$D986-($D986*TAXAS!$D$24))/3,IF($A986=TAXAS!$A$25,IF($B986="PARCELADO ATÉ 3X",$D986-($D986*TAXAS!$D$25))/3,IF($A986=TAXAS!$A$26,IF($B986="PARCELADO ATÉ 3X",$D986-($D986*TAXAS!$D$26))/3,IF($A986=TAXAS!$A$27,IF($B986="PARCELADO ATÉ 3X",$D986-($D986*TAXAS!$D$27))/3))))))))))))))))))))))))/1</f>
        <v>0</v>
      </c>
      <c r="H986" s="9">
        <f>IF($A986="VISA",IF($B986="PARCELADO ATÉ 6X",$D986-(D986*TAXAS!$E$4))/6,IF($A986="MASTER",IF($B986="PARCELADO ATÉ 6X",$D986-(D986*TAXAS!$E$5))/6,IF($A986="ELO",IF($B986="PARCELADO ATÉ 6X",$D986-(D986*TAXAS!$E$6))/6,IF($A986="HIPERCARD",IF($B986="PARCELADO ATÉ 6X",$D986-(D986*TAXAS!$E$7))/6,IF($A986="DINERS",IF($B986="PARCELADO ATÉ 6X",$D986-(D986*TAXAS!$E$8))/6,IF($A986="AMERICA EXPRESS",IF($B986="PARCELADO ATÉ 6X",$D986-(D986*TAXAS!$E$9))/6,IF($A986=TAXAS!$A$10,IF($B986="PARCELADO ATÉ 6X",$D986-($D986*TAXAS!$E$10))/6,IF($A986=TAXAS!$A$11,IF($B986="PARCELADO ATÉ 6X",$D986-($D986*TAXAS!$E$11))/6,IF($A986=TAXAS!$A$12,IF($B986="PARCELADO ATÉ 6X",$D986-($D986*TAXAS!$E$12))/6,IF($A986=TAXAS!$A$13,IF($B986="PARCELADO ATÉ 6X",$D986-($D986*TAXAS!$E$13))/6,IF($A986=TAXAS!$A$14,IF($B986="PARCELADO ATÉ 6X",$D986-($D986*TAXAS!$E$14))/6,IF($A986=TAXAS!$A$15,IF($B986="PARCELADO ATÉ 6X",$D986-($D986*TAXAS!$E$15))/6,IF($A986=TAXAS!$A$16,IF($B986="PARCELADO ATÉ 6X",$D986-($D986*TAXAS!$E$16))/6,IF($A986=TAXAS!$A$17,IF($B986="PARCELADO ATÉ 6X",$D986-($D986*TAXAS!$E$17))/6,IF($A986=TAXAS!$A$18,IF($B986="PARCELADO ATÉ 6X",$D986-($D986*TAXAS!$E$18))/6,IF($A986=TAXAS!$A$19,IF($B986="PARCELADO ATÉ 6X",$D986-($D986*TAXAS!$E$19))/6,IF($A986=TAXAS!$A$20,IF($B986="PARCELADO ATÉ 6X",$D986-($D986*TAXAS!$E$20))/6,IF($A986=TAXAS!$A$21,IF($B986="PARCELADO ATÉ 6X",$D986-($D986*TAXAS!$E$21))/6,IF($A986=TAXAS!$A$22,IF($B986="PARCELADO ATÉ 6X",$D986-($D986*TAXAS!$E$22))/6,IF($A986=TAXAS!$A$23,IF($B986="PARCELADO ATÉ 6X",$D986-($D986*TAXAS!$E$23))/6,IF($A986=TAXAS!$A$24,IF($B986="PARCELADO ATÉ 6X",$D986-($D986*TAXAS!$E$24))/6,IF($A986=TAXAS!$A$25,IF($B986="PARCELADO ATÉ 6X",$D986-($D986*TAXAS!$E$25))/6,IF($A986=TAXAS!$A$26,IF($B986="PARCELADO ATÉ 6X",$D986-($D986*TAXAS!$E$26))/6,IF($A986=TAXAS!$A$27,IF($B986="PARCELADO ATÉ 6X",$D986-($D986*TAXAS!$E$27))/6))))))))))))))))))))))))/1</f>
        <v>0</v>
      </c>
      <c r="I986" s="9">
        <f>IF($A986="VISA",IF($B986="PARCELADO ATÉ 12X",$D986-(D986*TAXAS!$F$4))/12,IF($A986="MASTER",IF($B986="PARCELADO ATÉ 12X",$D986-(D986*TAXAS!$F$5))/12,IF($A986="ELO",IF($B986="PARCELADO ATÉ 12X",$D986-(D986*TAXAS!$F$6))/12,IF($A986="HIPERCARD",IF($B986="PARCELADO ATÉ 12X",$D986-(D986*TAXAS!$F$7))/12,IF($A986="DINERS",IF($B986="PARCELADO ATÉ 12X",$D986-(D986*TAXAS!$F$8))/12,IF($A986="AMERICA EXPRESS",IF($B986="PARCELADO ATÉ 12X",$D986-(D986*TAXAS!$F$9))/12,IF($A986=TAXAS!$A$10,IF($B986="PARCELADO ATÉ 12X",$D986-($D986*TAXAS!$F$10))/12,IF($A986=TAXAS!$A$11,IF($B986="PARCELADO ATÉ 12X",$D986-($D986*TAXAS!$F$11))/12,IF($A986=TAXAS!$A$12,IF($B986="PARCELADO ATÉ 12X",$D986-($D986*TAXAS!$F$12))/12,IF($A986=TAXAS!$A$13,IF($B986="PARCELADO ATÉ 12X",$D986-($D986*TAXAS!$F$13))/12,IF($A986=TAXAS!$A$14,IF($B986="PARCELADO ATÉ 12X",$D986-($D986*TAXAS!$F$14))/12,IF($A986=TAXAS!$A$15,IF($B986="PARCELADO ATÉ 12X",$D986-($D986*TAXAS!$F$15))/12,IF($A986=TAXAS!$A$16,IF($B986="PARCELADO ATÉ 12X",$D986-($D986*TAXAS!$F$16))/12,IF($A986=TAXAS!$A$17,IF($B986="PARCELADO ATÉ 12X",$D986-($D986*TAXAS!$F$17))/12,IF($A986=TAXAS!$A$18,IF($B986="PARCELADO ATÉ 12X",$D986-($D986*TAXAS!$F$18))/12,IF($A986=TAXAS!$A$19,IF($B986="PARCELADO ATÉ 12X",$D986-($D986*TAXAS!$F$19))/12,IF($A986=TAXAS!$A$20,IF($B986="PARCELADO ATÉ 12X",$D986-($D986*TAXAS!$F$20))/12,IF($A986=TAXAS!$A$21,IF($B986="PARCELADO ATÉ 12X",$D986-($D986*TAXAS!$F$21))/12,IF($A986=TAXAS!$A$22,IF($B986="PARCELADO ATÉ 12X",$D986-($D986*TAXAS!$F$22))/12,IF($A986=TAXAS!$A$23,IF($B986="PARCELADO ATÉ 12X",$D986-($D986*TAXAS!$F$23))/12,IF($A986=TAXAS!$A$24,IF($B986="PARCELADO ATÉ 12X",$D986-($D986*TAXAS!$F$24))/12,IF($A986=TAXAS!$A$25,IF($B986="PARCELADO ATÉ 12X",$D986-($D986*TAXAS!$F$25))/12,IF($A986=TAXAS!$A$26,IF($B986="PARCELADO ATÉ 12X",$D986-($D986*TAXAS!$F$26))/12,IF($A986=TAXAS!$A$27,IF($B986="PARCELADO ATÉ 12X",$D986-($D986*TAXAS!$F$27))/12))))))))))))))))))))))))/1</f>
        <v>0</v>
      </c>
      <c r="J986" s="8">
        <f t="shared" si="0"/>
        <v>0</v>
      </c>
      <c r="K986" s="10" t="b">
        <f>IF($B986="PARCELADO ATÉ 3X",($D986-($D986*TAXAS!$D$4))-$J986)</f>
        <v>0</v>
      </c>
      <c r="L986" s="10" t="b">
        <f>IF($B986="PARCELADO ATÉ 6X",($D986-($D986*TAXAS!$E$4))-$J986)</f>
        <v>0</v>
      </c>
      <c r="M986" s="10" t="b">
        <f>IF($B986="PARCELADO ATÉ 12X",($D986-($D986*TAXAS!$F$4))-$J986)</f>
        <v>0</v>
      </c>
      <c r="N986" s="8">
        <f t="shared" si="1"/>
        <v>0</v>
      </c>
      <c r="O986" s="10">
        <f t="shared" si="2"/>
        <v>0</v>
      </c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spans="1:31" ht="15.75" customHeight="1" x14ac:dyDescent="0.2">
      <c r="A987" s="3"/>
      <c r="B987" s="5"/>
      <c r="C987" s="6"/>
      <c r="D987" s="42"/>
      <c r="E987" s="8">
        <f>IF($A987="VISA",IF($B987="DÉBITO",$D987-($D987*TAXAS!$B$4)),IF($A987="MASTER",IF($B987="DÉBITO",$D987-($D987*TAXAS!$B$5)),IF($A987="ELO", IF($B987="DÉBITO",$D987-($D987*TAXAS!$B$6)),IF($A987="HIPERCARD",IF($B987="DÉBITO",$D987-($D987*TAXAS!$B$7)),IF($A987="DINERS",IF($B987="DÉBITO",$D987-($D987*TAXAS!$B$8)),IF($A987="AMERICA EXPRESS",IF($B987="DÉBITO",$D987-($D987*TAXAS!$B$9)),IF($A987=TAXAS!$A$10,IF($B987="DÉBITO",$D987-($D987*TAXAS!$B$10)), IF($A987=TAXAS!$A$11,IF($B987="DÉBITO",$D987-($D987*TAXAS!$B$11)), IF($A987=TAXAS!$A$12,IF($B987="DÉBITO",$D987-($D987*TAXAS!$B$12)), IF($A987=TAXAS!$A$13,IF($B987="DÉBITO",$D987-($D987*TAXAS!$B$13)), IF($A987=TAXAS!$A$14,IF($B987="DÉBITO",$D987-($D987*TAXAS!$B$14)), IF($A987=TAXAS!$A$15,IF($B987="DÉBITO",$D987-($D987*TAXAS!$B$15)), IF($A987=TAXAS!$A$16,IF($B987="DÉBITO",$D987-($D987*TAXAS!$B$16)), IF($A987=TAXAS!$A$17,IF($B987="DÉBITO",$D987-($D987*TAXAS!$B$17)), IF($A987=TAXAS!$A$18,IF($B987="DÉBITO",$D987-($D987*TAXAS!$B$18)), IF($A987=TAXAS!$A$19,IF($B987="DÉBITO",$D987-($D987*TAXAS!$B$19)), IF($A987=TAXAS!$A$20,IF($B987="DÉBITO",$D987-($D987*TAXAS!$B$20)), IF($A987=TAXAS!$A$21,IF($B987="DÉBITO",$D987-($D987*TAXAS!$B$21)), IF($A987=TAXAS!$A$22,IF($B987="DÉBITO",$D987-($D987*TAXAS!$B$22)), IF($A987=TAXAS!$A$23,IF($B987="DÉBITO",$D987-($D987*TAXAS!$B$23)), IF($A987=TAXAS!$A$24,IF($B987="DÉBITO",$D987-($D987*TAXAS!$B$24)), IF($A987=TAXAS!$A$25,IF($B987="DÉBITO",$D987-($D987*TAXAS!$B$25)), IF($A987=TAXAS!$A$26,IF($B987="DÉBITO",$D987-($D987*TAXAS!$B$26)), IF($A987=TAXAS!$A$27,IF($B987="DÉBITO",$D987-($D987*TAXAS!$B$27))))))))))))))))))))))))))/1</f>
        <v>0</v>
      </c>
      <c r="F987" s="8">
        <f>IF($A987="VISA",IF($B987="CRÉDITO",$D987-($D987*TAXAS!$C$4)),IF($A987="MASTER",IF($B987="CRÉDITO",$D987-($D987*TAXAS!$C$5)),IF($A987="ELO", IF($B987="CRÉDITO",$D987-($D987*TAXAS!$C$6)),IF($A987="HIPERCARD",IF($B987="CRÉDITO",$D987-($D987*TAXAS!$C$7)),IF($A987="DINERS",IF($B987="CRÉDITO",$D987-($D987*TAXAS!$C$8)),IF($A987="AMERICA EXPRESS",IF($B987="CRÉDITO",$D987-($D987*TAXAS!$C$9)),IF($A987=TAXAS!$A$10,IF($B987="CRÉDITO",$D987-($D987*TAXAS!$C$10)), IF($A987=TAXAS!$A$11,IF($B987="CRÉDITO",$D987-($D987*TAXAS!$C$11)), IF($A987=TAXAS!$A$12,IF($B987="CRÉDITO",$D987-($D987*TAXAS!$C$12)), IF($A987=TAXAS!$A$13,IF($B987="CRÉDITO",$D987-($D987*TAXAS!$C$13)), IF($A987=TAXAS!$A$14,IF($B987="CRÉDITO",$D987-($D987*TAXAS!$C$14)), IF($A987=TAXAS!$A$15,IF($B987="CRÉDITO",$D987-($D987*TAXAS!$C$15)), IF($A987=TAXAS!$A$16,IF($B987="CRÉDITO",$D987-($D987*TAXAS!$C$16)), IF($A987=TAXAS!$A$17,IF($B987="CRÉDITO",$D987-($D987*TAXAS!$C$17)), IF($A987=TAXAS!$A$18,IF($B987="CRÉDITO",$D987-($D987*TAXAS!$C$18)), IF($A987=TAXAS!$A$19,IF($B987="CRÉDITO",$D987-($D987*TAXAS!$C$19)), IF($A987=TAXAS!$A$20,IF($B987="CRÉDITO",$D987-($D987*TAXAS!$C$20)), IF($A987=TAXAS!$A$21,IF($B987="CRÉDITO",$D987-($D987*TAXAS!$C$21)), IF($A987=TAXAS!$A$22,IF($B987="CRÉDITO",$D987-($D987*TAXAS!$C$22)), IF($A987=TAXAS!$A$23,IF($B987="CRÉDITO",$D987-($D987*TAXAS!$C$23)), IF($A987=TAXAS!$A$24,IF($B987="CRÉDITO",$D987-($D987*TAXAS!$C$24)), IF($A987=TAXAS!$A$25,IF($B987="CRÉDITO",$D987-($D987*TAXAS!$C$25)), IF($A987=TAXAS!$A$26,IF($B987="CRÉDITO",$D987-($D987*TAXAS!$C$26)), IF($A987=TAXAS!$A$27,IF($B987="CRÉDITO",$D987-($D987*TAXAS!$C$27))))))))))))))))))))))))))/1</f>
        <v>0</v>
      </c>
      <c r="G987" s="9">
        <f>IF($A987="VISA",IF($B987="PARCELADO ATÉ 3X",$D987-(D987*TAXAS!$D$4))/3,IF($A987="MASTER",IF($B987="PARCELADO ATÉ 3X",$D987-(D987*TAXAS!$D$5))/3,IF($A987="ELO",IF($B987="PARCELADO ATÉ 3X",$D987-(D987*TAXAS!$D$6))/3,IF($A987="HIPERCARD",IF($B987="PARCELADO ATÉ 3X",$D987-(D987*TAXAS!$D$7))/3,IF($A987="DINERS",IF($B987="PARCELADO ATÉ 3X",$D987-(D987*TAXAS!$D$8))/3,IF($A987="AMERICA EXPRESS",IF($B987="PARCELADO ATÉ 3X",$D987-(D987*TAXAS!$D$9))/3,IF($A987=TAXAS!$A$10,IF($B987="PARCELADO ATÉ 3X",$D987-($D987*TAXAS!$D$10))/3,IF($A987=TAXAS!$A$11,IF($B987="PARCELADO ATÉ 3X",$D987-($D987*TAXAS!$D$11))/3,IF($A987=TAXAS!$A$12,IF($B987="PARCELADO ATÉ 3X",$D987-($D987*TAXAS!$D$12))/3,IF($A987=TAXAS!$A$13,IF($B987="PARCELADO ATÉ 3X",$D987-($D987*TAXAS!$D$13))/3,IF($A987=TAXAS!$A$14,IF($B987="PARCELADO ATÉ 3X",$D987-($D987*TAXAS!$D$14))/3,IF($A987=TAXAS!$A$15,IF($B987="PARCELADO ATÉ 3X",$D987-($D987*TAXAS!$D$15))/3,IF($A987=TAXAS!$A$16,IF($B987="PARCELADO ATÉ 3X",$D987-($D987*TAXAS!$D$16))/3,IF($A987=TAXAS!$A$17,IF($B987="PARCELADO ATÉ 3X",$D987-($D987*TAXAS!$D$17))/3,IF($A987=TAXAS!$A$18,IF($B987="PARCELADO ATÉ 3X",$D987-($D987*TAXAS!$D$18))/3,IF($A987=TAXAS!$A$19,IF($B987="PARCELADO ATÉ 3X",$D987-($D987*TAXAS!$D$19))/3,IF($A987=TAXAS!$A$20,IF($B987="PARCELADO ATÉ 3X",$D987-($D987*TAXAS!$D$20))/3,IF($A987=TAXAS!$A$21,IF($B987="PARCELADO ATÉ 3X",$D987-($D987*TAXAS!$D$21))/3,IF($A987=TAXAS!$A$22,IF($B987="PARCELADO ATÉ 3X",$D987-($D987*TAXAS!$D$22))/3,IF($A987=TAXAS!$A$23,IF($B987="PARCELADO ATÉ 3X",$D987-($D987*TAXAS!$D$23))/3,IF($A987=TAXAS!$A$24,IF($B987="PARCELADO ATÉ 3X",$D987-($D987*TAXAS!$D$24))/3,IF($A987=TAXAS!$A$25,IF($B987="PARCELADO ATÉ 3X",$D987-($D987*TAXAS!$D$25))/3,IF($A987=TAXAS!$A$26,IF($B987="PARCELADO ATÉ 3X",$D987-($D987*TAXAS!$D$26))/3,IF($A987=TAXAS!$A$27,IF($B987="PARCELADO ATÉ 3X",$D987-($D987*TAXAS!$D$27))/3))))))))))))))))))))))))/1</f>
        <v>0</v>
      </c>
      <c r="H987" s="9">
        <f>IF($A987="VISA",IF($B987="PARCELADO ATÉ 6X",$D987-(D987*TAXAS!$E$4))/6,IF($A987="MASTER",IF($B987="PARCELADO ATÉ 6X",$D987-(D987*TAXAS!$E$5))/6,IF($A987="ELO",IF($B987="PARCELADO ATÉ 6X",$D987-(D987*TAXAS!$E$6))/6,IF($A987="HIPERCARD",IF($B987="PARCELADO ATÉ 6X",$D987-(D987*TAXAS!$E$7))/6,IF($A987="DINERS",IF($B987="PARCELADO ATÉ 6X",$D987-(D987*TAXAS!$E$8))/6,IF($A987="AMERICA EXPRESS",IF($B987="PARCELADO ATÉ 6X",$D987-(D987*TAXAS!$E$9))/6,IF($A987=TAXAS!$A$10,IF($B987="PARCELADO ATÉ 6X",$D987-($D987*TAXAS!$E$10))/6,IF($A987=TAXAS!$A$11,IF($B987="PARCELADO ATÉ 6X",$D987-($D987*TAXAS!$E$11))/6,IF($A987=TAXAS!$A$12,IF($B987="PARCELADO ATÉ 6X",$D987-($D987*TAXAS!$E$12))/6,IF($A987=TAXAS!$A$13,IF($B987="PARCELADO ATÉ 6X",$D987-($D987*TAXAS!$E$13))/6,IF($A987=TAXAS!$A$14,IF($B987="PARCELADO ATÉ 6X",$D987-($D987*TAXAS!$E$14))/6,IF($A987=TAXAS!$A$15,IF($B987="PARCELADO ATÉ 6X",$D987-($D987*TAXAS!$E$15))/6,IF($A987=TAXAS!$A$16,IF($B987="PARCELADO ATÉ 6X",$D987-($D987*TAXAS!$E$16))/6,IF($A987=TAXAS!$A$17,IF($B987="PARCELADO ATÉ 6X",$D987-($D987*TAXAS!$E$17))/6,IF($A987=TAXAS!$A$18,IF($B987="PARCELADO ATÉ 6X",$D987-($D987*TAXAS!$E$18))/6,IF($A987=TAXAS!$A$19,IF($B987="PARCELADO ATÉ 6X",$D987-($D987*TAXAS!$E$19))/6,IF($A987=TAXAS!$A$20,IF($B987="PARCELADO ATÉ 6X",$D987-($D987*TAXAS!$E$20))/6,IF($A987=TAXAS!$A$21,IF($B987="PARCELADO ATÉ 6X",$D987-($D987*TAXAS!$E$21))/6,IF($A987=TAXAS!$A$22,IF($B987="PARCELADO ATÉ 6X",$D987-($D987*TAXAS!$E$22))/6,IF($A987=TAXAS!$A$23,IF($B987="PARCELADO ATÉ 6X",$D987-($D987*TAXAS!$E$23))/6,IF($A987=TAXAS!$A$24,IF($B987="PARCELADO ATÉ 6X",$D987-($D987*TAXAS!$E$24))/6,IF($A987=TAXAS!$A$25,IF($B987="PARCELADO ATÉ 6X",$D987-($D987*TAXAS!$E$25))/6,IF($A987=TAXAS!$A$26,IF($B987="PARCELADO ATÉ 6X",$D987-($D987*TAXAS!$E$26))/6,IF($A987=TAXAS!$A$27,IF($B987="PARCELADO ATÉ 6X",$D987-($D987*TAXAS!$E$27))/6))))))))))))))))))))))))/1</f>
        <v>0</v>
      </c>
      <c r="I987" s="9">
        <f>IF($A987="VISA",IF($B987="PARCELADO ATÉ 12X",$D987-(D987*TAXAS!$F$4))/12,IF($A987="MASTER",IF($B987="PARCELADO ATÉ 12X",$D987-(D987*TAXAS!$F$5))/12,IF($A987="ELO",IF($B987="PARCELADO ATÉ 12X",$D987-(D987*TAXAS!$F$6))/12,IF($A987="HIPERCARD",IF($B987="PARCELADO ATÉ 12X",$D987-(D987*TAXAS!$F$7))/12,IF($A987="DINERS",IF($B987="PARCELADO ATÉ 12X",$D987-(D987*TAXAS!$F$8))/12,IF($A987="AMERICA EXPRESS",IF($B987="PARCELADO ATÉ 12X",$D987-(D987*TAXAS!$F$9))/12,IF($A987=TAXAS!$A$10,IF($B987="PARCELADO ATÉ 12X",$D987-($D987*TAXAS!$F$10))/12,IF($A987=TAXAS!$A$11,IF($B987="PARCELADO ATÉ 12X",$D987-($D987*TAXAS!$F$11))/12,IF($A987=TAXAS!$A$12,IF($B987="PARCELADO ATÉ 12X",$D987-($D987*TAXAS!$F$12))/12,IF($A987=TAXAS!$A$13,IF($B987="PARCELADO ATÉ 12X",$D987-($D987*TAXAS!$F$13))/12,IF($A987=TAXAS!$A$14,IF($B987="PARCELADO ATÉ 12X",$D987-($D987*TAXAS!$F$14))/12,IF($A987=TAXAS!$A$15,IF($B987="PARCELADO ATÉ 12X",$D987-($D987*TAXAS!$F$15))/12,IF($A987=TAXAS!$A$16,IF($B987="PARCELADO ATÉ 12X",$D987-($D987*TAXAS!$F$16))/12,IF($A987=TAXAS!$A$17,IF($B987="PARCELADO ATÉ 12X",$D987-($D987*TAXAS!$F$17))/12,IF($A987=TAXAS!$A$18,IF($B987="PARCELADO ATÉ 12X",$D987-($D987*TAXAS!$F$18))/12,IF($A987=TAXAS!$A$19,IF($B987="PARCELADO ATÉ 12X",$D987-($D987*TAXAS!$F$19))/12,IF($A987=TAXAS!$A$20,IF($B987="PARCELADO ATÉ 12X",$D987-($D987*TAXAS!$F$20))/12,IF($A987=TAXAS!$A$21,IF($B987="PARCELADO ATÉ 12X",$D987-($D987*TAXAS!$F$21))/12,IF($A987=TAXAS!$A$22,IF($B987="PARCELADO ATÉ 12X",$D987-($D987*TAXAS!$F$22))/12,IF($A987=TAXAS!$A$23,IF($B987="PARCELADO ATÉ 12X",$D987-($D987*TAXAS!$F$23))/12,IF($A987=TAXAS!$A$24,IF($B987="PARCELADO ATÉ 12X",$D987-($D987*TAXAS!$F$24))/12,IF($A987=TAXAS!$A$25,IF($B987="PARCELADO ATÉ 12X",$D987-($D987*TAXAS!$F$25))/12,IF($A987=TAXAS!$A$26,IF($B987="PARCELADO ATÉ 12X",$D987-($D987*TAXAS!$F$26))/12,IF($A987=TAXAS!$A$27,IF($B987="PARCELADO ATÉ 12X",$D987-($D987*TAXAS!$F$27))/12))))))))))))))))))))))))/1</f>
        <v>0</v>
      </c>
      <c r="J987" s="8">
        <f t="shared" si="0"/>
        <v>0</v>
      </c>
      <c r="K987" s="10" t="b">
        <f>IF($B987="PARCELADO ATÉ 3X",($D987-($D987*TAXAS!$D$4))-$J987)</f>
        <v>0</v>
      </c>
      <c r="L987" s="10" t="b">
        <f>IF($B987="PARCELADO ATÉ 6X",($D987-($D987*TAXAS!$E$4))-$J987)</f>
        <v>0</v>
      </c>
      <c r="M987" s="10" t="b">
        <f>IF($B987="PARCELADO ATÉ 12X",($D987-($D987*TAXAS!$F$4))-$J987)</f>
        <v>0</v>
      </c>
      <c r="N987" s="8">
        <f t="shared" si="1"/>
        <v>0</v>
      </c>
      <c r="O987" s="10">
        <f t="shared" si="2"/>
        <v>0</v>
      </c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spans="1:31" ht="15.75" customHeight="1" x14ac:dyDescent="0.2">
      <c r="A988" s="3"/>
      <c r="B988" s="5"/>
      <c r="C988" s="6"/>
      <c r="D988" s="42"/>
      <c r="E988" s="8">
        <f>IF($A988="VISA",IF($B988="DÉBITO",$D988-($D988*TAXAS!$B$4)),IF($A988="MASTER",IF($B988="DÉBITO",$D988-($D988*TAXAS!$B$5)),IF($A988="ELO", IF($B988="DÉBITO",$D988-($D988*TAXAS!$B$6)),IF($A988="HIPERCARD",IF($B988="DÉBITO",$D988-($D988*TAXAS!$B$7)),IF($A988="DINERS",IF($B988="DÉBITO",$D988-($D988*TAXAS!$B$8)),IF($A988="AMERICA EXPRESS",IF($B988="DÉBITO",$D988-($D988*TAXAS!$B$9)),IF($A988=TAXAS!$A$10,IF($B988="DÉBITO",$D988-($D988*TAXAS!$B$10)), IF($A988=TAXAS!$A$11,IF($B988="DÉBITO",$D988-($D988*TAXAS!$B$11)), IF($A988=TAXAS!$A$12,IF($B988="DÉBITO",$D988-($D988*TAXAS!$B$12)), IF($A988=TAXAS!$A$13,IF($B988="DÉBITO",$D988-($D988*TAXAS!$B$13)), IF($A988=TAXAS!$A$14,IF($B988="DÉBITO",$D988-($D988*TAXAS!$B$14)), IF($A988=TAXAS!$A$15,IF($B988="DÉBITO",$D988-($D988*TAXAS!$B$15)), IF($A988=TAXAS!$A$16,IF($B988="DÉBITO",$D988-($D988*TAXAS!$B$16)), IF($A988=TAXAS!$A$17,IF($B988="DÉBITO",$D988-($D988*TAXAS!$B$17)), IF($A988=TAXAS!$A$18,IF($B988="DÉBITO",$D988-($D988*TAXAS!$B$18)), IF($A988=TAXAS!$A$19,IF($B988="DÉBITO",$D988-($D988*TAXAS!$B$19)), IF($A988=TAXAS!$A$20,IF($B988="DÉBITO",$D988-($D988*TAXAS!$B$20)), IF($A988=TAXAS!$A$21,IF($B988="DÉBITO",$D988-($D988*TAXAS!$B$21)), IF($A988=TAXAS!$A$22,IF($B988="DÉBITO",$D988-($D988*TAXAS!$B$22)), IF($A988=TAXAS!$A$23,IF($B988="DÉBITO",$D988-($D988*TAXAS!$B$23)), IF($A988=TAXAS!$A$24,IF($B988="DÉBITO",$D988-($D988*TAXAS!$B$24)), IF($A988=TAXAS!$A$25,IF($B988="DÉBITO",$D988-($D988*TAXAS!$B$25)), IF($A988=TAXAS!$A$26,IF($B988="DÉBITO",$D988-($D988*TAXAS!$B$26)), IF($A988=TAXAS!$A$27,IF($B988="DÉBITO",$D988-($D988*TAXAS!$B$27))))))))))))))))))))))))))/1</f>
        <v>0</v>
      </c>
      <c r="F988" s="8">
        <f>IF($A988="VISA",IF($B988="CRÉDITO",$D988-($D988*TAXAS!$C$4)),IF($A988="MASTER",IF($B988="CRÉDITO",$D988-($D988*TAXAS!$C$5)),IF($A988="ELO", IF($B988="CRÉDITO",$D988-($D988*TAXAS!$C$6)),IF($A988="HIPERCARD",IF($B988="CRÉDITO",$D988-($D988*TAXAS!$C$7)),IF($A988="DINERS",IF($B988="CRÉDITO",$D988-($D988*TAXAS!$C$8)),IF($A988="AMERICA EXPRESS",IF($B988="CRÉDITO",$D988-($D988*TAXAS!$C$9)),IF($A988=TAXAS!$A$10,IF($B988="CRÉDITO",$D988-($D988*TAXAS!$C$10)), IF($A988=TAXAS!$A$11,IF($B988="CRÉDITO",$D988-($D988*TAXAS!$C$11)), IF($A988=TAXAS!$A$12,IF($B988="CRÉDITO",$D988-($D988*TAXAS!$C$12)), IF($A988=TAXAS!$A$13,IF($B988="CRÉDITO",$D988-($D988*TAXAS!$C$13)), IF($A988=TAXAS!$A$14,IF($B988="CRÉDITO",$D988-($D988*TAXAS!$C$14)), IF($A988=TAXAS!$A$15,IF($B988="CRÉDITO",$D988-($D988*TAXAS!$C$15)), IF($A988=TAXAS!$A$16,IF($B988="CRÉDITO",$D988-($D988*TAXAS!$C$16)), IF($A988=TAXAS!$A$17,IF($B988="CRÉDITO",$D988-($D988*TAXAS!$C$17)), IF($A988=TAXAS!$A$18,IF($B988="CRÉDITO",$D988-($D988*TAXAS!$C$18)), IF($A988=TAXAS!$A$19,IF($B988="CRÉDITO",$D988-($D988*TAXAS!$C$19)), IF($A988=TAXAS!$A$20,IF($B988="CRÉDITO",$D988-($D988*TAXAS!$C$20)), IF($A988=TAXAS!$A$21,IF($B988="CRÉDITO",$D988-($D988*TAXAS!$C$21)), IF($A988=TAXAS!$A$22,IF($B988="CRÉDITO",$D988-($D988*TAXAS!$C$22)), IF($A988=TAXAS!$A$23,IF($B988="CRÉDITO",$D988-($D988*TAXAS!$C$23)), IF($A988=TAXAS!$A$24,IF($B988="CRÉDITO",$D988-($D988*TAXAS!$C$24)), IF($A988=TAXAS!$A$25,IF($B988="CRÉDITO",$D988-($D988*TAXAS!$C$25)), IF($A988=TAXAS!$A$26,IF($B988="CRÉDITO",$D988-($D988*TAXAS!$C$26)), IF($A988=TAXAS!$A$27,IF($B988="CRÉDITO",$D988-($D988*TAXAS!$C$27))))))))))))))))))))))))))/1</f>
        <v>0</v>
      </c>
      <c r="G988" s="9">
        <f>IF($A988="VISA",IF($B988="PARCELADO ATÉ 3X",$D988-(D988*TAXAS!$D$4))/3,IF($A988="MASTER",IF($B988="PARCELADO ATÉ 3X",$D988-(D988*TAXAS!$D$5))/3,IF($A988="ELO",IF($B988="PARCELADO ATÉ 3X",$D988-(D988*TAXAS!$D$6))/3,IF($A988="HIPERCARD",IF($B988="PARCELADO ATÉ 3X",$D988-(D988*TAXAS!$D$7))/3,IF($A988="DINERS",IF($B988="PARCELADO ATÉ 3X",$D988-(D988*TAXAS!$D$8))/3,IF($A988="AMERICA EXPRESS",IF($B988="PARCELADO ATÉ 3X",$D988-(D988*TAXAS!$D$9))/3,IF($A988=TAXAS!$A$10,IF($B988="PARCELADO ATÉ 3X",$D988-($D988*TAXAS!$D$10))/3,IF($A988=TAXAS!$A$11,IF($B988="PARCELADO ATÉ 3X",$D988-($D988*TAXAS!$D$11))/3,IF($A988=TAXAS!$A$12,IF($B988="PARCELADO ATÉ 3X",$D988-($D988*TAXAS!$D$12))/3,IF($A988=TAXAS!$A$13,IF($B988="PARCELADO ATÉ 3X",$D988-($D988*TAXAS!$D$13))/3,IF($A988=TAXAS!$A$14,IF($B988="PARCELADO ATÉ 3X",$D988-($D988*TAXAS!$D$14))/3,IF($A988=TAXAS!$A$15,IF($B988="PARCELADO ATÉ 3X",$D988-($D988*TAXAS!$D$15))/3,IF($A988=TAXAS!$A$16,IF($B988="PARCELADO ATÉ 3X",$D988-($D988*TAXAS!$D$16))/3,IF($A988=TAXAS!$A$17,IF($B988="PARCELADO ATÉ 3X",$D988-($D988*TAXAS!$D$17))/3,IF($A988=TAXAS!$A$18,IF($B988="PARCELADO ATÉ 3X",$D988-($D988*TAXAS!$D$18))/3,IF($A988=TAXAS!$A$19,IF($B988="PARCELADO ATÉ 3X",$D988-($D988*TAXAS!$D$19))/3,IF($A988=TAXAS!$A$20,IF($B988="PARCELADO ATÉ 3X",$D988-($D988*TAXAS!$D$20))/3,IF($A988=TAXAS!$A$21,IF($B988="PARCELADO ATÉ 3X",$D988-($D988*TAXAS!$D$21))/3,IF($A988=TAXAS!$A$22,IF($B988="PARCELADO ATÉ 3X",$D988-($D988*TAXAS!$D$22))/3,IF($A988=TAXAS!$A$23,IF($B988="PARCELADO ATÉ 3X",$D988-($D988*TAXAS!$D$23))/3,IF($A988=TAXAS!$A$24,IF($B988="PARCELADO ATÉ 3X",$D988-($D988*TAXAS!$D$24))/3,IF($A988=TAXAS!$A$25,IF($B988="PARCELADO ATÉ 3X",$D988-($D988*TAXAS!$D$25))/3,IF($A988=TAXAS!$A$26,IF($B988="PARCELADO ATÉ 3X",$D988-($D988*TAXAS!$D$26))/3,IF($A988=TAXAS!$A$27,IF($B988="PARCELADO ATÉ 3X",$D988-($D988*TAXAS!$D$27))/3))))))))))))))))))))))))/1</f>
        <v>0</v>
      </c>
      <c r="H988" s="9">
        <f>IF($A988="VISA",IF($B988="PARCELADO ATÉ 6X",$D988-(D988*TAXAS!$E$4))/6,IF($A988="MASTER",IF($B988="PARCELADO ATÉ 6X",$D988-(D988*TAXAS!$E$5))/6,IF($A988="ELO",IF($B988="PARCELADO ATÉ 6X",$D988-(D988*TAXAS!$E$6))/6,IF($A988="HIPERCARD",IF($B988="PARCELADO ATÉ 6X",$D988-(D988*TAXAS!$E$7))/6,IF($A988="DINERS",IF($B988="PARCELADO ATÉ 6X",$D988-(D988*TAXAS!$E$8))/6,IF($A988="AMERICA EXPRESS",IF($B988="PARCELADO ATÉ 6X",$D988-(D988*TAXAS!$E$9))/6,IF($A988=TAXAS!$A$10,IF($B988="PARCELADO ATÉ 6X",$D988-($D988*TAXAS!$E$10))/6,IF($A988=TAXAS!$A$11,IF($B988="PARCELADO ATÉ 6X",$D988-($D988*TAXAS!$E$11))/6,IF($A988=TAXAS!$A$12,IF($B988="PARCELADO ATÉ 6X",$D988-($D988*TAXAS!$E$12))/6,IF($A988=TAXAS!$A$13,IF($B988="PARCELADO ATÉ 6X",$D988-($D988*TAXAS!$E$13))/6,IF($A988=TAXAS!$A$14,IF($B988="PARCELADO ATÉ 6X",$D988-($D988*TAXAS!$E$14))/6,IF($A988=TAXAS!$A$15,IF($B988="PARCELADO ATÉ 6X",$D988-($D988*TAXAS!$E$15))/6,IF($A988=TAXAS!$A$16,IF($B988="PARCELADO ATÉ 6X",$D988-($D988*TAXAS!$E$16))/6,IF($A988=TAXAS!$A$17,IF($B988="PARCELADO ATÉ 6X",$D988-($D988*TAXAS!$E$17))/6,IF($A988=TAXAS!$A$18,IF($B988="PARCELADO ATÉ 6X",$D988-($D988*TAXAS!$E$18))/6,IF($A988=TAXAS!$A$19,IF($B988="PARCELADO ATÉ 6X",$D988-($D988*TAXAS!$E$19))/6,IF($A988=TAXAS!$A$20,IF($B988="PARCELADO ATÉ 6X",$D988-($D988*TAXAS!$E$20))/6,IF($A988=TAXAS!$A$21,IF($B988="PARCELADO ATÉ 6X",$D988-($D988*TAXAS!$E$21))/6,IF($A988=TAXAS!$A$22,IF($B988="PARCELADO ATÉ 6X",$D988-($D988*TAXAS!$E$22))/6,IF($A988=TAXAS!$A$23,IF($B988="PARCELADO ATÉ 6X",$D988-($D988*TAXAS!$E$23))/6,IF($A988=TAXAS!$A$24,IF($B988="PARCELADO ATÉ 6X",$D988-($D988*TAXAS!$E$24))/6,IF($A988=TAXAS!$A$25,IF($B988="PARCELADO ATÉ 6X",$D988-($D988*TAXAS!$E$25))/6,IF($A988=TAXAS!$A$26,IF($B988="PARCELADO ATÉ 6X",$D988-($D988*TAXAS!$E$26))/6,IF($A988=TAXAS!$A$27,IF($B988="PARCELADO ATÉ 6X",$D988-($D988*TAXAS!$E$27))/6))))))))))))))))))))))))/1</f>
        <v>0</v>
      </c>
      <c r="I988" s="9">
        <f>IF($A988="VISA",IF($B988="PARCELADO ATÉ 12X",$D988-(D988*TAXAS!$F$4))/12,IF($A988="MASTER",IF($B988="PARCELADO ATÉ 12X",$D988-(D988*TAXAS!$F$5))/12,IF($A988="ELO",IF($B988="PARCELADO ATÉ 12X",$D988-(D988*TAXAS!$F$6))/12,IF($A988="HIPERCARD",IF($B988="PARCELADO ATÉ 12X",$D988-(D988*TAXAS!$F$7))/12,IF($A988="DINERS",IF($B988="PARCELADO ATÉ 12X",$D988-(D988*TAXAS!$F$8))/12,IF($A988="AMERICA EXPRESS",IF($B988="PARCELADO ATÉ 12X",$D988-(D988*TAXAS!$F$9))/12,IF($A988=TAXAS!$A$10,IF($B988="PARCELADO ATÉ 12X",$D988-($D988*TAXAS!$F$10))/12,IF($A988=TAXAS!$A$11,IF($B988="PARCELADO ATÉ 12X",$D988-($D988*TAXAS!$F$11))/12,IF($A988=TAXAS!$A$12,IF($B988="PARCELADO ATÉ 12X",$D988-($D988*TAXAS!$F$12))/12,IF($A988=TAXAS!$A$13,IF($B988="PARCELADO ATÉ 12X",$D988-($D988*TAXAS!$F$13))/12,IF($A988=TAXAS!$A$14,IF($B988="PARCELADO ATÉ 12X",$D988-($D988*TAXAS!$F$14))/12,IF($A988=TAXAS!$A$15,IF($B988="PARCELADO ATÉ 12X",$D988-($D988*TAXAS!$F$15))/12,IF($A988=TAXAS!$A$16,IF($B988="PARCELADO ATÉ 12X",$D988-($D988*TAXAS!$F$16))/12,IF($A988=TAXAS!$A$17,IF($B988="PARCELADO ATÉ 12X",$D988-($D988*TAXAS!$F$17))/12,IF($A988=TAXAS!$A$18,IF($B988="PARCELADO ATÉ 12X",$D988-($D988*TAXAS!$F$18))/12,IF($A988=TAXAS!$A$19,IF($B988="PARCELADO ATÉ 12X",$D988-($D988*TAXAS!$F$19))/12,IF($A988=TAXAS!$A$20,IF($B988="PARCELADO ATÉ 12X",$D988-($D988*TAXAS!$F$20))/12,IF($A988=TAXAS!$A$21,IF($B988="PARCELADO ATÉ 12X",$D988-($D988*TAXAS!$F$21))/12,IF($A988=TAXAS!$A$22,IF($B988="PARCELADO ATÉ 12X",$D988-($D988*TAXAS!$F$22))/12,IF($A988=TAXAS!$A$23,IF($B988="PARCELADO ATÉ 12X",$D988-($D988*TAXAS!$F$23))/12,IF($A988=TAXAS!$A$24,IF($B988="PARCELADO ATÉ 12X",$D988-($D988*TAXAS!$F$24))/12,IF($A988=TAXAS!$A$25,IF($B988="PARCELADO ATÉ 12X",$D988-($D988*TAXAS!$F$25))/12,IF($A988=TAXAS!$A$26,IF($B988="PARCELADO ATÉ 12X",$D988-($D988*TAXAS!$F$26))/12,IF($A988=TAXAS!$A$27,IF($B988="PARCELADO ATÉ 12X",$D988-($D988*TAXAS!$F$27))/12))))))))))))))))))))))))/1</f>
        <v>0</v>
      </c>
      <c r="J988" s="8">
        <f t="shared" si="0"/>
        <v>0</v>
      </c>
      <c r="K988" s="10" t="b">
        <f>IF($B988="PARCELADO ATÉ 3X",($D988-($D988*TAXAS!$D$4))-$J988)</f>
        <v>0</v>
      </c>
      <c r="L988" s="10" t="b">
        <f>IF($B988="PARCELADO ATÉ 6X",($D988-($D988*TAXAS!$E$4))-$J988)</f>
        <v>0</v>
      </c>
      <c r="M988" s="10" t="b">
        <f>IF($B988="PARCELADO ATÉ 12X",($D988-($D988*TAXAS!$F$4))-$J988)</f>
        <v>0</v>
      </c>
      <c r="N988" s="8">
        <f t="shared" si="1"/>
        <v>0</v>
      </c>
      <c r="O988" s="10">
        <f t="shared" si="2"/>
        <v>0</v>
      </c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spans="1:31" ht="15.75" customHeight="1" x14ac:dyDescent="0.2">
      <c r="A989" s="3"/>
      <c r="B989" s="5"/>
      <c r="C989" s="6"/>
      <c r="D989" s="42"/>
      <c r="E989" s="8">
        <f>IF($A989="VISA",IF($B989="DÉBITO",$D989-($D989*TAXAS!$B$4)),IF($A989="MASTER",IF($B989="DÉBITO",$D989-($D989*TAXAS!$B$5)),IF($A989="ELO", IF($B989="DÉBITO",$D989-($D989*TAXAS!$B$6)),IF($A989="HIPERCARD",IF($B989="DÉBITO",$D989-($D989*TAXAS!$B$7)),IF($A989="DINERS",IF($B989="DÉBITO",$D989-($D989*TAXAS!$B$8)),IF($A989="AMERICA EXPRESS",IF($B989="DÉBITO",$D989-($D989*TAXAS!$B$9)),IF($A989=TAXAS!$A$10,IF($B989="DÉBITO",$D989-($D989*TAXAS!$B$10)), IF($A989=TAXAS!$A$11,IF($B989="DÉBITO",$D989-($D989*TAXAS!$B$11)), IF($A989=TAXAS!$A$12,IF($B989="DÉBITO",$D989-($D989*TAXAS!$B$12)), IF($A989=TAXAS!$A$13,IF($B989="DÉBITO",$D989-($D989*TAXAS!$B$13)), IF($A989=TAXAS!$A$14,IF($B989="DÉBITO",$D989-($D989*TAXAS!$B$14)), IF($A989=TAXAS!$A$15,IF($B989="DÉBITO",$D989-($D989*TAXAS!$B$15)), IF($A989=TAXAS!$A$16,IF($B989="DÉBITO",$D989-($D989*TAXAS!$B$16)), IF($A989=TAXAS!$A$17,IF($B989="DÉBITO",$D989-($D989*TAXAS!$B$17)), IF($A989=TAXAS!$A$18,IF($B989="DÉBITO",$D989-($D989*TAXAS!$B$18)), IF($A989=TAXAS!$A$19,IF($B989="DÉBITO",$D989-($D989*TAXAS!$B$19)), IF($A989=TAXAS!$A$20,IF($B989="DÉBITO",$D989-($D989*TAXAS!$B$20)), IF($A989=TAXAS!$A$21,IF($B989="DÉBITO",$D989-($D989*TAXAS!$B$21)), IF($A989=TAXAS!$A$22,IF($B989="DÉBITO",$D989-($D989*TAXAS!$B$22)), IF($A989=TAXAS!$A$23,IF($B989="DÉBITO",$D989-($D989*TAXAS!$B$23)), IF($A989=TAXAS!$A$24,IF($B989="DÉBITO",$D989-($D989*TAXAS!$B$24)), IF($A989=TAXAS!$A$25,IF($B989="DÉBITO",$D989-($D989*TAXAS!$B$25)), IF($A989=TAXAS!$A$26,IF($B989="DÉBITO",$D989-($D989*TAXAS!$B$26)), IF($A989=TAXAS!$A$27,IF($B989="DÉBITO",$D989-($D989*TAXAS!$B$27))))))))))))))))))))))))))/1</f>
        <v>0</v>
      </c>
      <c r="F989" s="8">
        <f>IF($A989="VISA",IF($B989="CRÉDITO",$D989-($D989*TAXAS!$C$4)),IF($A989="MASTER",IF($B989="CRÉDITO",$D989-($D989*TAXAS!$C$5)),IF($A989="ELO", IF($B989="CRÉDITO",$D989-($D989*TAXAS!$C$6)),IF($A989="HIPERCARD",IF($B989="CRÉDITO",$D989-($D989*TAXAS!$C$7)),IF($A989="DINERS",IF($B989="CRÉDITO",$D989-($D989*TAXAS!$C$8)),IF($A989="AMERICA EXPRESS",IF($B989="CRÉDITO",$D989-($D989*TAXAS!$C$9)),IF($A989=TAXAS!$A$10,IF($B989="CRÉDITO",$D989-($D989*TAXAS!$C$10)), IF($A989=TAXAS!$A$11,IF($B989="CRÉDITO",$D989-($D989*TAXAS!$C$11)), IF($A989=TAXAS!$A$12,IF($B989="CRÉDITO",$D989-($D989*TAXAS!$C$12)), IF($A989=TAXAS!$A$13,IF($B989="CRÉDITO",$D989-($D989*TAXAS!$C$13)), IF($A989=TAXAS!$A$14,IF($B989="CRÉDITO",$D989-($D989*TAXAS!$C$14)), IF($A989=TAXAS!$A$15,IF($B989="CRÉDITO",$D989-($D989*TAXAS!$C$15)), IF($A989=TAXAS!$A$16,IF($B989="CRÉDITO",$D989-($D989*TAXAS!$C$16)), IF($A989=TAXAS!$A$17,IF($B989="CRÉDITO",$D989-($D989*TAXAS!$C$17)), IF($A989=TAXAS!$A$18,IF($B989="CRÉDITO",$D989-($D989*TAXAS!$C$18)), IF($A989=TAXAS!$A$19,IF($B989="CRÉDITO",$D989-($D989*TAXAS!$C$19)), IF($A989=TAXAS!$A$20,IF($B989="CRÉDITO",$D989-($D989*TAXAS!$C$20)), IF($A989=TAXAS!$A$21,IF($B989="CRÉDITO",$D989-($D989*TAXAS!$C$21)), IF($A989=TAXAS!$A$22,IF($B989="CRÉDITO",$D989-($D989*TAXAS!$C$22)), IF($A989=TAXAS!$A$23,IF($B989="CRÉDITO",$D989-($D989*TAXAS!$C$23)), IF($A989=TAXAS!$A$24,IF($B989="CRÉDITO",$D989-($D989*TAXAS!$C$24)), IF($A989=TAXAS!$A$25,IF($B989="CRÉDITO",$D989-($D989*TAXAS!$C$25)), IF($A989=TAXAS!$A$26,IF($B989="CRÉDITO",$D989-($D989*TAXAS!$C$26)), IF($A989=TAXAS!$A$27,IF($B989="CRÉDITO",$D989-($D989*TAXAS!$C$27))))))))))))))))))))))))))/1</f>
        <v>0</v>
      </c>
      <c r="G989" s="9">
        <f>IF($A989="VISA",IF($B989="PARCELADO ATÉ 3X",$D989-(D989*TAXAS!$D$4))/3,IF($A989="MASTER",IF($B989="PARCELADO ATÉ 3X",$D989-(D989*TAXAS!$D$5))/3,IF($A989="ELO",IF($B989="PARCELADO ATÉ 3X",$D989-(D989*TAXAS!$D$6))/3,IF($A989="HIPERCARD",IF($B989="PARCELADO ATÉ 3X",$D989-(D989*TAXAS!$D$7))/3,IF($A989="DINERS",IF($B989="PARCELADO ATÉ 3X",$D989-(D989*TAXAS!$D$8))/3,IF($A989="AMERICA EXPRESS",IF($B989="PARCELADO ATÉ 3X",$D989-(D989*TAXAS!$D$9))/3,IF($A989=TAXAS!$A$10,IF($B989="PARCELADO ATÉ 3X",$D989-($D989*TAXAS!$D$10))/3,IF($A989=TAXAS!$A$11,IF($B989="PARCELADO ATÉ 3X",$D989-($D989*TAXAS!$D$11))/3,IF($A989=TAXAS!$A$12,IF($B989="PARCELADO ATÉ 3X",$D989-($D989*TAXAS!$D$12))/3,IF($A989=TAXAS!$A$13,IF($B989="PARCELADO ATÉ 3X",$D989-($D989*TAXAS!$D$13))/3,IF($A989=TAXAS!$A$14,IF($B989="PARCELADO ATÉ 3X",$D989-($D989*TAXAS!$D$14))/3,IF($A989=TAXAS!$A$15,IF($B989="PARCELADO ATÉ 3X",$D989-($D989*TAXAS!$D$15))/3,IF($A989=TAXAS!$A$16,IF($B989="PARCELADO ATÉ 3X",$D989-($D989*TAXAS!$D$16))/3,IF($A989=TAXAS!$A$17,IF($B989="PARCELADO ATÉ 3X",$D989-($D989*TAXAS!$D$17))/3,IF($A989=TAXAS!$A$18,IF($B989="PARCELADO ATÉ 3X",$D989-($D989*TAXAS!$D$18))/3,IF($A989=TAXAS!$A$19,IF($B989="PARCELADO ATÉ 3X",$D989-($D989*TAXAS!$D$19))/3,IF($A989=TAXAS!$A$20,IF($B989="PARCELADO ATÉ 3X",$D989-($D989*TAXAS!$D$20))/3,IF($A989=TAXAS!$A$21,IF($B989="PARCELADO ATÉ 3X",$D989-($D989*TAXAS!$D$21))/3,IF($A989=TAXAS!$A$22,IF($B989="PARCELADO ATÉ 3X",$D989-($D989*TAXAS!$D$22))/3,IF($A989=TAXAS!$A$23,IF($B989="PARCELADO ATÉ 3X",$D989-($D989*TAXAS!$D$23))/3,IF($A989=TAXAS!$A$24,IF($B989="PARCELADO ATÉ 3X",$D989-($D989*TAXAS!$D$24))/3,IF($A989=TAXAS!$A$25,IF($B989="PARCELADO ATÉ 3X",$D989-($D989*TAXAS!$D$25))/3,IF($A989=TAXAS!$A$26,IF($B989="PARCELADO ATÉ 3X",$D989-($D989*TAXAS!$D$26))/3,IF($A989=TAXAS!$A$27,IF($B989="PARCELADO ATÉ 3X",$D989-($D989*TAXAS!$D$27))/3))))))))))))))))))))))))/1</f>
        <v>0</v>
      </c>
      <c r="H989" s="9">
        <f>IF($A989="VISA",IF($B989="PARCELADO ATÉ 6X",$D989-(D989*TAXAS!$E$4))/6,IF($A989="MASTER",IF($B989="PARCELADO ATÉ 6X",$D989-(D989*TAXAS!$E$5))/6,IF($A989="ELO",IF($B989="PARCELADO ATÉ 6X",$D989-(D989*TAXAS!$E$6))/6,IF($A989="HIPERCARD",IF($B989="PARCELADO ATÉ 6X",$D989-(D989*TAXAS!$E$7))/6,IF($A989="DINERS",IF($B989="PARCELADO ATÉ 6X",$D989-(D989*TAXAS!$E$8))/6,IF($A989="AMERICA EXPRESS",IF($B989="PARCELADO ATÉ 6X",$D989-(D989*TAXAS!$E$9))/6,IF($A989=TAXAS!$A$10,IF($B989="PARCELADO ATÉ 6X",$D989-($D989*TAXAS!$E$10))/6,IF($A989=TAXAS!$A$11,IF($B989="PARCELADO ATÉ 6X",$D989-($D989*TAXAS!$E$11))/6,IF($A989=TAXAS!$A$12,IF($B989="PARCELADO ATÉ 6X",$D989-($D989*TAXAS!$E$12))/6,IF($A989=TAXAS!$A$13,IF($B989="PARCELADO ATÉ 6X",$D989-($D989*TAXAS!$E$13))/6,IF($A989=TAXAS!$A$14,IF($B989="PARCELADO ATÉ 6X",$D989-($D989*TAXAS!$E$14))/6,IF($A989=TAXAS!$A$15,IF($B989="PARCELADO ATÉ 6X",$D989-($D989*TAXAS!$E$15))/6,IF($A989=TAXAS!$A$16,IF($B989="PARCELADO ATÉ 6X",$D989-($D989*TAXAS!$E$16))/6,IF($A989=TAXAS!$A$17,IF($B989="PARCELADO ATÉ 6X",$D989-($D989*TAXAS!$E$17))/6,IF($A989=TAXAS!$A$18,IF($B989="PARCELADO ATÉ 6X",$D989-($D989*TAXAS!$E$18))/6,IF($A989=TAXAS!$A$19,IF($B989="PARCELADO ATÉ 6X",$D989-($D989*TAXAS!$E$19))/6,IF($A989=TAXAS!$A$20,IF($B989="PARCELADO ATÉ 6X",$D989-($D989*TAXAS!$E$20))/6,IF($A989=TAXAS!$A$21,IF($B989="PARCELADO ATÉ 6X",$D989-($D989*TAXAS!$E$21))/6,IF($A989=TAXAS!$A$22,IF($B989="PARCELADO ATÉ 6X",$D989-($D989*TAXAS!$E$22))/6,IF($A989=TAXAS!$A$23,IF($B989="PARCELADO ATÉ 6X",$D989-($D989*TAXAS!$E$23))/6,IF($A989=TAXAS!$A$24,IF($B989="PARCELADO ATÉ 6X",$D989-($D989*TAXAS!$E$24))/6,IF($A989=TAXAS!$A$25,IF($B989="PARCELADO ATÉ 6X",$D989-($D989*TAXAS!$E$25))/6,IF($A989=TAXAS!$A$26,IF($B989="PARCELADO ATÉ 6X",$D989-($D989*TAXAS!$E$26))/6,IF($A989=TAXAS!$A$27,IF($B989="PARCELADO ATÉ 6X",$D989-($D989*TAXAS!$E$27))/6))))))))))))))))))))))))/1</f>
        <v>0</v>
      </c>
      <c r="I989" s="9">
        <f>IF($A989="VISA",IF($B989="PARCELADO ATÉ 12X",$D989-(D989*TAXAS!$F$4))/12,IF($A989="MASTER",IF($B989="PARCELADO ATÉ 12X",$D989-(D989*TAXAS!$F$5))/12,IF($A989="ELO",IF($B989="PARCELADO ATÉ 12X",$D989-(D989*TAXAS!$F$6))/12,IF($A989="HIPERCARD",IF($B989="PARCELADO ATÉ 12X",$D989-(D989*TAXAS!$F$7))/12,IF($A989="DINERS",IF($B989="PARCELADO ATÉ 12X",$D989-(D989*TAXAS!$F$8))/12,IF($A989="AMERICA EXPRESS",IF($B989="PARCELADO ATÉ 12X",$D989-(D989*TAXAS!$F$9))/12,IF($A989=TAXAS!$A$10,IF($B989="PARCELADO ATÉ 12X",$D989-($D989*TAXAS!$F$10))/12,IF($A989=TAXAS!$A$11,IF($B989="PARCELADO ATÉ 12X",$D989-($D989*TAXAS!$F$11))/12,IF($A989=TAXAS!$A$12,IF($B989="PARCELADO ATÉ 12X",$D989-($D989*TAXAS!$F$12))/12,IF($A989=TAXAS!$A$13,IF($B989="PARCELADO ATÉ 12X",$D989-($D989*TAXAS!$F$13))/12,IF($A989=TAXAS!$A$14,IF($B989="PARCELADO ATÉ 12X",$D989-($D989*TAXAS!$F$14))/12,IF($A989=TAXAS!$A$15,IF($B989="PARCELADO ATÉ 12X",$D989-($D989*TAXAS!$F$15))/12,IF($A989=TAXAS!$A$16,IF($B989="PARCELADO ATÉ 12X",$D989-($D989*TAXAS!$F$16))/12,IF($A989=TAXAS!$A$17,IF($B989="PARCELADO ATÉ 12X",$D989-($D989*TAXAS!$F$17))/12,IF($A989=TAXAS!$A$18,IF($B989="PARCELADO ATÉ 12X",$D989-($D989*TAXAS!$F$18))/12,IF($A989=TAXAS!$A$19,IF($B989="PARCELADO ATÉ 12X",$D989-($D989*TAXAS!$F$19))/12,IF($A989=TAXAS!$A$20,IF($B989="PARCELADO ATÉ 12X",$D989-($D989*TAXAS!$F$20))/12,IF($A989=TAXAS!$A$21,IF($B989="PARCELADO ATÉ 12X",$D989-($D989*TAXAS!$F$21))/12,IF($A989=TAXAS!$A$22,IF($B989="PARCELADO ATÉ 12X",$D989-($D989*TAXAS!$F$22))/12,IF($A989=TAXAS!$A$23,IF($B989="PARCELADO ATÉ 12X",$D989-($D989*TAXAS!$F$23))/12,IF($A989=TAXAS!$A$24,IF($B989="PARCELADO ATÉ 12X",$D989-($D989*TAXAS!$F$24))/12,IF($A989=TAXAS!$A$25,IF($B989="PARCELADO ATÉ 12X",$D989-($D989*TAXAS!$F$25))/12,IF($A989=TAXAS!$A$26,IF($B989="PARCELADO ATÉ 12X",$D989-($D989*TAXAS!$F$26))/12,IF($A989=TAXAS!$A$27,IF($B989="PARCELADO ATÉ 12X",$D989-($D989*TAXAS!$F$27))/12))))))))))))))))))))))))/1</f>
        <v>0</v>
      </c>
      <c r="J989" s="8">
        <f t="shared" si="0"/>
        <v>0</v>
      </c>
      <c r="K989" s="10" t="b">
        <f>IF($B989="PARCELADO ATÉ 3X",($D989-($D989*TAXAS!$D$4))-$J989)</f>
        <v>0</v>
      </c>
      <c r="L989" s="10" t="b">
        <f>IF($B989="PARCELADO ATÉ 6X",($D989-($D989*TAXAS!$E$4))-$J989)</f>
        <v>0</v>
      </c>
      <c r="M989" s="10" t="b">
        <f>IF($B989="PARCELADO ATÉ 12X",($D989-($D989*TAXAS!$F$4))-$J989)</f>
        <v>0</v>
      </c>
      <c r="N989" s="8">
        <f t="shared" si="1"/>
        <v>0</v>
      </c>
      <c r="O989" s="10">
        <f t="shared" si="2"/>
        <v>0</v>
      </c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spans="1:31" ht="15.75" customHeight="1" x14ac:dyDescent="0.2">
      <c r="A990" s="3"/>
      <c r="B990" s="5"/>
      <c r="C990" s="6"/>
      <c r="D990" s="42"/>
      <c r="E990" s="8">
        <f>IF($A990="VISA",IF($B990="DÉBITO",$D990-($D990*TAXAS!$B$4)),IF($A990="MASTER",IF($B990="DÉBITO",$D990-($D990*TAXAS!$B$5)),IF($A990="ELO", IF($B990="DÉBITO",$D990-($D990*TAXAS!$B$6)),IF($A990="HIPERCARD",IF($B990="DÉBITO",$D990-($D990*TAXAS!$B$7)),IF($A990="DINERS",IF($B990="DÉBITO",$D990-($D990*TAXAS!$B$8)),IF($A990="AMERICA EXPRESS",IF($B990="DÉBITO",$D990-($D990*TAXAS!$B$9)),IF($A990=TAXAS!$A$10,IF($B990="DÉBITO",$D990-($D990*TAXAS!$B$10)), IF($A990=TAXAS!$A$11,IF($B990="DÉBITO",$D990-($D990*TAXAS!$B$11)), IF($A990=TAXAS!$A$12,IF($B990="DÉBITO",$D990-($D990*TAXAS!$B$12)), IF($A990=TAXAS!$A$13,IF($B990="DÉBITO",$D990-($D990*TAXAS!$B$13)), IF($A990=TAXAS!$A$14,IF($B990="DÉBITO",$D990-($D990*TAXAS!$B$14)), IF($A990=TAXAS!$A$15,IF($B990="DÉBITO",$D990-($D990*TAXAS!$B$15)), IF($A990=TAXAS!$A$16,IF($B990="DÉBITO",$D990-($D990*TAXAS!$B$16)), IF($A990=TAXAS!$A$17,IF($B990="DÉBITO",$D990-($D990*TAXAS!$B$17)), IF($A990=TAXAS!$A$18,IF($B990="DÉBITO",$D990-($D990*TAXAS!$B$18)), IF($A990=TAXAS!$A$19,IF($B990="DÉBITO",$D990-($D990*TAXAS!$B$19)), IF($A990=TAXAS!$A$20,IF($B990="DÉBITO",$D990-($D990*TAXAS!$B$20)), IF($A990=TAXAS!$A$21,IF($B990="DÉBITO",$D990-($D990*TAXAS!$B$21)), IF($A990=TAXAS!$A$22,IF($B990="DÉBITO",$D990-($D990*TAXAS!$B$22)), IF($A990=TAXAS!$A$23,IF($B990="DÉBITO",$D990-($D990*TAXAS!$B$23)), IF($A990=TAXAS!$A$24,IF($B990="DÉBITO",$D990-($D990*TAXAS!$B$24)), IF($A990=TAXAS!$A$25,IF($B990="DÉBITO",$D990-($D990*TAXAS!$B$25)), IF($A990=TAXAS!$A$26,IF($B990="DÉBITO",$D990-($D990*TAXAS!$B$26)), IF($A990=TAXAS!$A$27,IF($B990="DÉBITO",$D990-($D990*TAXAS!$B$27))))))))))))))))))))))))))/1</f>
        <v>0</v>
      </c>
      <c r="F990" s="8">
        <f>IF($A990="VISA",IF($B990="CRÉDITO",$D990-($D990*TAXAS!$C$4)),IF($A990="MASTER",IF($B990="CRÉDITO",$D990-($D990*TAXAS!$C$5)),IF($A990="ELO", IF($B990="CRÉDITO",$D990-($D990*TAXAS!$C$6)),IF($A990="HIPERCARD",IF($B990="CRÉDITO",$D990-($D990*TAXAS!$C$7)),IF($A990="DINERS",IF($B990="CRÉDITO",$D990-($D990*TAXAS!$C$8)),IF($A990="AMERICA EXPRESS",IF($B990="CRÉDITO",$D990-($D990*TAXAS!$C$9)),IF($A990=TAXAS!$A$10,IF($B990="CRÉDITO",$D990-($D990*TAXAS!$C$10)), IF($A990=TAXAS!$A$11,IF($B990="CRÉDITO",$D990-($D990*TAXAS!$C$11)), IF($A990=TAXAS!$A$12,IF($B990="CRÉDITO",$D990-($D990*TAXAS!$C$12)), IF($A990=TAXAS!$A$13,IF($B990="CRÉDITO",$D990-($D990*TAXAS!$C$13)), IF($A990=TAXAS!$A$14,IF($B990="CRÉDITO",$D990-($D990*TAXAS!$C$14)), IF($A990=TAXAS!$A$15,IF($B990="CRÉDITO",$D990-($D990*TAXAS!$C$15)), IF($A990=TAXAS!$A$16,IF($B990="CRÉDITO",$D990-($D990*TAXAS!$C$16)), IF($A990=TAXAS!$A$17,IF($B990="CRÉDITO",$D990-($D990*TAXAS!$C$17)), IF($A990=TAXAS!$A$18,IF($B990="CRÉDITO",$D990-($D990*TAXAS!$C$18)), IF($A990=TAXAS!$A$19,IF($B990="CRÉDITO",$D990-($D990*TAXAS!$C$19)), IF($A990=TAXAS!$A$20,IF($B990="CRÉDITO",$D990-($D990*TAXAS!$C$20)), IF($A990=TAXAS!$A$21,IF($B990="CRÉDITO",$D990-($D990*TAXAS!$C$21)), IF($A990=TAXAS!$A$22,IF($B990="CRÉDITO",$D990-($D990*TAXAS!$C$22)), IF($A990=TAXAS!$A$23,IF($B990="CRÉDITO",$D990-($D990*TAXAS!$C$23)), IF($A990=TAXAS!$A$24,IF($B990="CRÉDITO",$D990-($D990*TAXAS!$C$24)), IF($A990=TAXAS!$A$25,IF($B990="CRÉDITO",$D990-($D990*TAXAS!$C$25)), IF($A990=TAXAS!$A$26,IF($B990="CRÉDITO",$D990-($D990*TAXAS!$C$26)), IF($A990=TAXAS!$A$27,IF($B990="CRÉDITO",$D990-($D990*TAXAS!$C$27))))))))))))))))))))))))))/1</f>
        <v>0</v>
      </c>
      <c r="G990" s="9">
        <f>IF($A990="VISA",IF($B990="PARCELADO ATÉ 3X",$D990-(D990*TAXAS!$D$4))/3,IF($A990="MASTER",IF($B990="PARCELADO ATÉ 3X",$D990-(D990*TAXAS!$D$5))/3,IF($A990="ELO",IF($B990="PARCELADO ATÉ 3X",$D990-(D990*TAXAS!$D$6))/3,IF($A990="HIPERCARD",IF($B990="PARCELADO ATÉ 3X",$D990-(D990*TAXAS!$D$7))/3,IF($A990="DINERS",IF($B990="PARCELADO ATÉ 3X",$D990-(D990*TAXAS!$D$8))/3,IF($A990="AMERICA EXPRESS",IF($B990="PARCELADO ATÉ 3X",$D990-(D990*TAXAS!$D$9))/3,IF($A990=TAXAS!$A$10,IF($B990="PARCELADO ATÉ 3X",$D990-($D990*TAXAS!$D$10))/3,IF($A990=TAXAS!$A$11,IF($B990="PARCELADO ATÉ 3X",$D990-($D990*TAXAS!$D$11))/3,IF($A990=TAXAS!$A$12,IF($B990="PARCELADO ATÉ 3X",$D990-($D990*TAXAS!$D$12))/3,IF($A990=TAXAS!$A$13,IF($B990="PARCELADO ATÉ 3X",$D990-($D990*TAXAS!$D$13))/3,IF($A990=TAXAS!$A$14,IF($B990="PARCELADO ATÉ 3X",$D990-($D990*TAXAS!$D$14))/3,IF($A990=TAXAS!$A$15,IF($B990="PARCELADO ATÉ 3X",$D990-($D990*TAXAS!$D$15))/3,IF($A990=TAXAS!$A$16,IF($B990="PARCELADO ATÉ 3X",$D990-($D990*TAXAS!$D$16))/3,IF($A990=TAXAS!$A$17,IF($B990="PARCELADO ATÉ 3X",$D990-($D990*TAXAS!$D$17))/3,IF($A990=TAXAS!$A$18,IF($B990="PARCELADO ATÉ 3X",$D990-($D990*TAXAS!$D$18))/3,IF($A990=TAXAS!$A$19,IF($B990="PARCELADO ATÉ 3X",$D990-($D990*TAXAS!$D$19))/3,IF($A990=TAXAS!$A$20,IF($B990="PARCELADO ATÉ 3X",$D990-($D990*TAXAS!$D$20))/3,IF($A990=TAXAS!$A$21,IF($B990="PARCELADO ATÉ 3X",$D990-($D990*TAXAS!$D$21))/3,IF($A990=TAXAS!$A$22,IF($B990="PARCELADO ATÉ 3X",$D990-($D990*TAXAS!$D$22))/3,IF($A990=TAXAS!$A$23,IF($B990="PARCELADO ATÉ 3X",$D990-($D990*TAXAS!$D$23))/3,IF($A990=TAXAS!$A$24,IF($B990="PARCELADO ATÉ 3X",$D990-($D990*TAXAS!$D$24))/3,IF($A990=TAXAS!$A$25,IF($B990="PARCELADO ATÉ 3X",$D990-($D990*TAXAS!$D$25))/3,IF($A990=TAXAS!$A$26,IF($B990="PARCELADO ATÉ 3X",$D990-($D990*TAXAS!$D$26))/3,IF($A990=TAXAS!$A$27,IF($B990="PARCELADO ATÉ 3X",$D990-($D990*TAXAS!$D$27))/3))))))))))))))))))))))))/1</f>
        <v>0</v>
      </c>
      <c r="H990" s="9">
        <f>IF($A990="VISA",IF($B990="PARCELADO ATÉ 6X",$D990-(D990*TAXAS!$E$4))/6,IF($A990="MASTER",IF($B990="PARCELADO ATÉ 6X",$D990-(D990*TAXAS!$E$5))/6,IF($A990="ELO",IF($B990="PARCELADO ATÉ 6X",$D990-(D990*TAXAS!$E$6))/6,IF($A990="HIPERCARD",IF($B990="PARCELADO ATÉ 6X",$D990-(D990*TAXAS!$E$7))/6,IF($A990="DINERS",IF($B990="PARCELADO ATÉ 6X",$D990-(D990*TAXAS!$E$8))/6,IF($A990="AMERICA EXPRESS",IF($B990="PARCELADO ATÉ 6X",$D990-(D990*TAXAS!$E$9))/6,IF($A990=TAXAS!$A$10,IF($B990="PARCELADO ATÉ 6X",$D990-($D990*TAXAS!$E$10))/6,IF($A990=TAXAS!$A$11,IF($B990="PARCELADO ATÉ 6X",$D990-($D990*TAXAS!$E$11))/6,IF($A990=TAXAS!$A$12,IF($B990="PARCELADO ATÉ 6X",$D990-($D990*TAXAS!$E$12))/6,IF($A990=TAXAS!$A$13,IF($B990="PARCELADO ATÉ 6X",$D990-($D990*TAXAS!$E$13))/6,IF($A990=TAXAS!$A$14,IF($B990="PARCELADO ATÉ 6X",$D990-($D990*TAXAS!$E$14))/6,IF($A990=TAXAS!$A$15,IF($B990="PARCELADO ATÉ 6X",$D990-($D990*TAXAS!$E$15))/6,IF($A990=TAXAS!$A$16,IF($B990="PARCELADO ATÉ 6X",$D990-($D990*TAXAS!$E$16))/6,IF($A990=TAXAS!$A$17,IF($B990="PARCELADO ATÉ 6X",$D990-($D990*TAXAS!$E$17))/6,IF($A990=TAXAS!$A$18,IF($B990="PARCELADO ATÉ 6X",$D990-($D990*TAXAS!$E$18))/6,IF($A990=TAXAS!$A$19,IF($B990="PARCELADO ATÉ 6X",$D990-($D990*TAXAS!$E$19))/6,IF($A990=TAXAS!$A$20,IF($B990="PARCELADO ATÉ 6X",$D990-($D990*TAXAS!$E$20))/6,IF($A990=TAXAS!$A$21,IF($B990="PARCELADO ATÉ 6X",$D990-($D990*TAXAS!$E$21))/6,IF($A990=TAXAS!$A$22,IF($B990="PARCELADO ATÉ 6X",$D990-($D990*TAXAS!$E$22))/6,IF($A990=TAXAS!$A$23,IF($B990="PARCELADO ATÉ 6X",$D990-($D990*TAXAS!$E$23))/6,IF($A990=TAXAS!$A$24,IF($B990="PARCELADO ATÉ 6X",$D990-($D990*TAXAS!$E$24))/6,IF($A990=TAXAS!$A$25,IF($B990="PARCELADO ATÉ 6X",$D990-($D990*TAXAS!$E$25))/6,IF($A990=TAXAS!$A$26,IF($B990="PARCELADO ATÉ 6X",$D990-($D990*TAXAS!$E$26))/6,IF($A990=TAXAS!$A$27,IF($B990="PARCELADO ATÉ 6X",$D990-($D990*TAXAS!$E$27))/6))))))))))))))))))))))))/1</f>
        <v>0</v>
      </c>
      <c r="I990" s="9">
        <f>IF($A990="VISA",IF($B990="PARCELADO ATÉ 12X",$D990-(D990*TAXAS!$F$4))/12,IF($A990="MASTER",IF($B990="PARCELADO ATÉ 12X",$D990-(D990*TAXAS!$F$5))/12,IF($A990="ELO",IF($B990="PARCELADO ATÉ 12X",$D990-(D990*TAXAS!$F$6))/12,IF($A990="HIPERCARD",IF($B990="PARCELADO ATÉ 12X",$D990-(D990*TAXAS!$F$7))/12,IF($A990="DINERS",IF($B990="PARCELADO ATÉ 12X",$D990-(D990*TAXAS!$F$8))/12,IF($A990="AMERICA EXPRESS",IF($B990="PARCELADO ATÉ 12X",$D990-(D990*TAXAS!$F$9))/12,IF($A990=TAXAS!$A$10,IF($B990="PARCELADO ATÉ 12X",$D990-($D990*TAXAS!$F$10))/12,IF($A990=TAXAS!$A$11,IF($B990="PARCELADO ATÉ 12X",$D990-($D990*TAXAS!$F$11))/12,IF($A990=TAXAS!$A$12,IF($B990="PARCELADO ATÉ 12X",$D990-($D990*TAXAS!$F$12))/12,IF($A990=TAXAS!$A$13,IF($B990="PARCELADO ATÉ 12X",$D990-($D990*TAXAS!$F$13))/12,IF($A990=TAXAS!$A$14,IF($B990="PARCELADO ATÉ 12X",$D990-($D990*TAXAS!$F$14))/12,IF($A990=TAXAS!$A$15,IF($B990="PARCELADO ATÉ 12X",$D990-($D990*TAXAS!$F$15))/12,IF($A990=TAXAS!$A$16,IF($B990="PARCELADO ATÉ 12X",$D990-($D990*TAXAS!$F$16))/12,IF($A990=TAXAS!$A$17,IF($B990="PARCELADO ATÉ 12X",$D990-($D990*TAXAS!$F$17))/12,IF($A990=TAXAS!$A$18,IF($B990="PARCELADO ATÉ 12X",$D990-($D990*TAXAS!$F$18))/12,IF($A990=TAXAS!$A$19,IF($B990="PARCELADO ATÉ 12X",$D990-($D990*TAXAS!$F$19))/12,IF($A990=TAXAS!$A$20,IF($B990="PARCELADO ATÉ 12X",$D990-($D990*TAXAS!$F$20))/12,IF($A990=TAXAS!$A$21,IF($B990="PARCELADO ATÉ 12X",$D990-($D990*TAXAS!$F$21))/12,IF($A990=TAXAS!$A$22,IF($B990="PARCELADO ATÉ 12X",$D990-($D990*TAXAS!$F$22))/12,IF($A990=TAXAS!$A$23,IF($B990="PARCELADO ATÉ 12X",$D990-($D990*TAXAS!$F$23))/12,IF($A990=TAXAS!$A$24,IF($B990="PARCELADO ATÉ 12X",$D990-($D990*TAXAS!$F$24))/12,IF($A990=TAXAS!$A$25,IF($B990="PARCELADO ATÉ 12X",$D990-($D990*TAXAS!$F$25))/12,IF($A990=TAXAS!$A$26,IF($B990="PARCELADO ATÉ 12X",$D990-($D990*TAXAS!$F$26))/12,IF($A990=TAXAS!$A$27,IF($B990="PARCELADO ATÉ 12X",$D990-($D990*TAXAS!$F$27))/12))))))))))))))))))))))))/1</f>
        <v>0</v>
      </c>
      <c r="J990" s="8">
        <f t="shared" si="0"/>
        <v>0</v>
      </c>
      <c r="K990" s="10" t="b">
        <f>IF($B990="PARCELADO ATÉ 3X",($D990-($D990*TAXAS!$D$4))-$J990)</f>
        <v>0</v>
      </c>
      <c r="L990" s="10" t="b">
        <f>IF($B990="PARCELADO ATÉ 6X",($D990-($D990*TAXAS!$E$4))-$J990)</f>
        <v>0</v>
      </c>
      <c r="M990" s="10" t="b">
        <f>IF($B990="PARCELADO ATÉ 12X",($D990-($D990*TAXAS!$F$4))-$J990)</f>
        <v>0</v>
      </c>
      <c r="N990" s="8">
        <f t="shared" si="1"/>
        <v>0</v>
      </c>
      <c r="O990" s="10">
        <f t="shared" si="2"/>
        <v>0</v>
      </c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spans="1:31" ht="15.75" customHeight="1" x14ac:dyDescent="0.2">
      <c r="A991" s="3"/>
      <c r="B991" s="5"/>
      <c r="C991" s="6"/>
      <c r="D991" s="42"/>
      <c r="E991" s="8">
        <f>IF($A991="VISA",IF($B991="DÉBITO",$D991-($D991*TAXAS!$B$4)),IF($A991="MASTER",IF($B991="DÉBITO",$D991-($D991*TAXAS!$B$5)),IF($A991="ELO", IF($B991="DÉBITO",$D991-($D991*TAXAS!$B$6)),IF($A991="HIPERCARD",IF($B991="DÉBITO",$D991-($D991*TAXAS!$B$7)),IF($A991="DINERS",IF($B991="DÉBITO",$D991-($D991*TAXAS!$B$8)),IF($A991="AMERICA EXPRESS",IF($B991="DÉBITO",$D991-($D991*TAXAS!$B$9)),IF($A991=TAXAS!$A$10,IF($B991="DÉBITO",$D991-($D991*TAXAS!$B$10)), IF($A991=TAXAS!$A$11,IF($B991="DÉBITO",$D991-($D991*TAXAS!$B$11)), IF($A991=TAXAS!$A$12,IF($B991="DÉBITO",$D991-($D991*TAXAS!$B$12)), IF($A991=TAXAS!$A$13,IF($B991="DÉBITO",$D991-($D991*TAXAS!$B$13)), IF($A991=TAXAS!$A$14,IF($B991="DÉBITO",$D991-($D991*TAXAS!$B$14)), IF($A991=TAXAS!$A$15,IF($B991="DÉBITO",$D991-($D991*TAXAS!$B$15)), IF($A991=TAXAS!$A$16,IF($B991="DÉBITO",$D991-($D991*TAXAS!$B$16)), IF($A991=TAXAS!$A$17,IF($B991="DÉBITO",$D991-($D991*TAXAS!$B$17)), IF($A991=TAXAS!$A$18,IF($B991="DÉBITO",$D991-($D991*TAXAS!$B$18)), IF($A991=TAXAS!$A$19,IF($B991="DÉBITO",$D991-($D991*TAXAS!$B$19)), IF($A991=TAXAS!$A$20,IF($B991="DÉBITO",$D991-($D991*TAXAS!$B$20)), IF($A991=TAXAS!$A$21,IF($B991="DÉBITO",$D991-($D991*TAXAS!$B$21)), IF($A991=TAXAS!$A$22,IF($B991="DÉBITO",$D991-($D991*TAXAS!$B$22)), IF($A991=TAXAS!$A$23,IF($B991="DÉBITO",$D991-($D991*TAXAS!$B$23)), IF($A991=TAXAS!$A$24,IF($B991="DÉBITO",$D991-($D991*TAXAS!$B$24)), IF($A991=TAXAS!$A$25,IF($B991="DÉBITO",$D991-($D991*TAXAS!$B$25)), IF($A991=TAXAS!$A$26,IF($B991="DÉBITO",$D991-($D991*TAXAS!$B$26)), IF($A991=TAXAS!$A$27,IF($B991="DÉBITO",$D991-($D991*TAXAS!$B$27))))))))))))))))))))))))))/1</f>
        <v>0</v>
      </c>
      <c r="F991" s="8">
        <f>IF($A991="VISA",IF($B991="CRÉDITO",$D991-($D991*TAXAS!$C$4)),IF($A991="MASTER",IF($B991="CRÉDITO",$D991-($D991*TAXAS!$C$5)),IF($A991="ELO", IF($B991="CRÉDITO",$D991-($D991*TAXAS!$C$6)),IF($A991="HIPERCARD",IF($B991="CRÉDITO",$D991-($D991*TAXAS!$C$7)),IF($A991="DINERS",IF($B991="CRÉDITO",$D991-($D991*TAXAS!$C$8)),IF($A991="AMERICA EXPRESS",IF($B991="CRÉDITO",$D991-($D991*TAXAS!$C$9)),IF($A991=TAXAS!$A$10,IF($B991="CRÉDITO",$D991-($D991*TAXAS!$C$10)), IF($A991=TAXAS!$A$11,IF($B991="CRÉDITO",$D991-($D991*TAXAS!$C$11)), IF($A991=TAXAS!$A$12,IF($B991="CRÉDITO",$D991-($D991*TAXAS!$C$12)), IF($A991=TAXAS!$A$13,IF($B991="CRÉDITO",$D991-($D991*TAXAS!$C$13)), IF($A991=TAXAS!$A$14,IF($B991="CRÉDITO",$D991-($D991*TAXAS!$C$14)), IF($A991=TAXAS!$A$15,IF($B991="CRÉDITO",$D991-($D991*TAXAS!$C$15)), IF($A991=TAXAS!$A$16,IF($B991="CRÉDITO",$D991-($D991*TAXAS!$C$16)), IF($A991=TAXAS!$A$17,IF($B991="CRÉDITO",$D991-($D991*TAXAS!$C$17)), IF($A991=TAXAS!$A$18,IF($B991="CRÉDITO",$D991-($D991*TAXAS!$C$18)), IF($A991=TAXAS!$A$19,IF($B991="CRÉDITO",$D991-($D991*TAXAS!$C$19)), IF($A991=TAXAS!$A$20,IF($B991="CRÉDITO",$D991-($D991*TAXAS!$C$20)), IF($A991=TAXAS!$A$21,IF($B991="CRÉDITO",$D991-($D991*TAXAS!$C$21)), IF($A991=TAXAS!$A$22,IF($B991="CRÉDITO",$D991-($D991*TAXAS!$C$22)), IF($A991=TAXAS!$A$23,IF($B991="CRÉDITO",$D991-($D991*TAXAS!$C$23)), IF($A991=TAXAS!$A$24,IF($B991="CRÉDITO",$D991-($D991*TAXAS!$C$24)), IF($A991=TAXAS!$A$25,IF($B991="CRÉDITO",$D991-($D991*TAXAS!$C$25)), IF($A991=TAXAS!$A$26,IF($B991="CRÉDITO",$D991-($D991*TAXAS!$C$26)), IF($A991=TAXAS!$A$27,IF($B991="CRÉDITO",$D991-($D991*TAXAS!$C$27))))))))))))))))))))))))))/1</f>
        <v>0</v>
      </c>
      <c r="G991" s="9">
        <f>IF($A991="VISA",IF($B991="PARCELADO ATÉ 3X",$D991-(D991*TAXAS!$D$4))/3,IF($A991="MASTER",IF($B991="PARCELADO ATÉ 3X",$D991-(D991*TAXAS!$D$5))/3,IF($A991="ELO",IF($B991="PARCELADO ATÉ 3X",$D991-(D991*TAXAS!$D$6))/3,IF($A991="HIPERCARD",IF($B991="PARCELADO ATÉ 3X",$D991-(D991*TAXAS!$D$7))/3,IF($A991="DINERS",IF($B991="PARCELADO ATÉ 3X",$D991-(D991*TAXAS!$D$8))/3,IF($A991="AMERICA EXPRESS",IF($B991="PARCELADO ATÉ 3X",$D991-(D991*TAXAS!$D$9))/3,IF($A991=TAXAS!$A$10,IF($B991="PARCELADO ATÉ 3X",$D991-($D991*TAXAS!$D$10))/3,IF($A991=TAXAS!$A$11,IF($B991="PARCELADO ATÉ 3X",$D991-($D991*TAXAS!$D$11))/3,IF($A991=TAXAS!$A$12,IF($B991="PARCELADO ATÉ 3X",$D991-($D991*TAXAS!$D$12))/3,IF($A991=TAXAS!$A$13,IF($B991="PARCELADO ATÉ 3X",$D991-($D991*TAXAS!$D$13))/3,IF($A991=TAXAS!$A$14,IF($B991="PARCELADO ATÉ 3X",$D991-($D991*TAXAS!$D$14))/3,IF($A991=TAXAS!$A$15,IF($B991="PARCELADO ATÉ 3X",$D991-($D991*TAXAS!$D$15))/3,IF($A991=TAXAS!$A$16,IF($B991="PARCELADO ATÉ 3X",$D991-($D991*TAXAS!$D$16))/3,IF($A991=TAXAS!$A$17,IF($B991="PARCELADO ATÉ 3X",$D991-($D991*TAXAS!$D$17))/3,IF($A991=TAXAS!$A$18,IF($B991="PARCELADO ATÉ 3X",$D991-($D991*TAXAS!$D$18))/3,IF($A991=TAXAS!$A$19,IF($B991="PARCELADO ATÉ 3X",$D991-($D991*TAXAS!$D$19))/3,IF($A991=TAXAS!$A$20,IF($B991="PARCELADO ATÉ 3X",$D991-($D991*TAXAS!$D$20))/3,IF($A991=TAXAS!$A$21,IF($B991="PARCELADO ATÉ 3X",$D991-($D991*TAXAS!$D$21))/3,IF($A991=TAXAS!$A$22,IF($B991="PARCELADO ATÉ 3X",$D991-($D991*TAXAS!$D$22))/3,IF($A991=TAXAS!$A$23,IF($B991="PARCELADO ATÉ 3X",$D991-($D991*TAXAS!$D$23))/3,IF($A991=TAXAS!$A$24,IF($B991="PARCELADO ATÉ 3X",$D991-($D991*TAXAS!$D$24))/3,IF($A991=TAXAS!$A$25,IF($B991="PARCELADO ATÉ 3X",$D991-($D991*TAXAS!$D$25))/3,IF($A991=TAXAS!$A$26,IF($B991="PARCELADO ATÉ 3X",$D991-($D991*TAXAS!$D$26))/3,IF($A991=TAXAS!$A$27,IF($B991="PARCELADO ATÉ 3X",$D991-($D991*TAXAS!$D$27))/3))))))))))))))))))))))))/1</f>
        <v>0</v>
      </c>
      <c r="H991" s="9">
        <f>IF($A991="VISA",IF($B991="PARCELADO ATÉ 6X",$D991-(D991*TAXAS!$E$4))/6,IF($A991="MASTER",IF($B991="PARCELADO ATÉ 6X",$D991-(D991*TAXAS!$E$5))/6,IF($A991="ELO",IF($B991="PARCELADO ATÉ 6X",$D991-(D991*TAXAS!$E$6))/6,IF($A991="HIPERCARD",IF($B991="PARCELADO ATÉ 6X",$D991-(D991*TAXAS!$E$7))/6,IF($A991="DINERS",IF($B991="PARCELADO ATÉ 6X",$D991-(D991*TAXAS!$E$8))/6,IF($A991="AMERICA EXPRESS",IF($B991="PARCELADO ATÉ 6X",$D991-(D991*TAXAS!$E$9))/6,IF($A991=TAXAS!$A$10,IF($B991="PARCELADO ATÉ 6X",$D991-($D991*TAXAS!$E$10))/6,IF($A991=TAXAS!$A$11,IF($B991="PARCELADO ATÉ 6X",$D991-($D991*TAXAS!$E$11))/6,IF($A991=TAXAS!$A$12,IF($B991="PARCELADO ATÉ 6X",$D991-($D991*TAXAS!$E$12))/6,IF($A991=TAXAS!$A$13,IF($B991="PARCELADO ATÉ 6X",$D991-($D991*TAXAS!$E$13))/6,IF($A991=TAXAS!$A$14,IF($B991="PARCELADO ATÉ 6X",$D991-($D991*TAXAS!$E$14))/6,IF($A991=TAXAS!$A$15,IF($B991="PARCELADO ATÉ 6X",$D991-($D991*TAXAS!$E$15))/6,IF($A991=TAXAS!$A$16,IF($B991="PARCELADO ATÉ 6X",$D991-($D991*TAXAS!$E$16))/6,IF($A991=TAXAS!$A$17,IF($B991="PARCELADO ATÉ 6X",$D991-($D991*TAXAS!$E$17))/6,IF($A991=TAXAS!$A$18,IF($B991="PARCELADO ATÉ 6X",$D991-($D991*TAXAS!$E$18))/6,IF($A991=TAXAS!$A$19,IF($B991="PARCELADO ATÉ 6X",$D991-($D991*TAXAS!$E$19))/6,IF($A991=TAXAS!$A$20,IF($B991="PARCELADO ATÉ 6X",$D991-($D991*TAXAS!$E$20))/6,IF($A991=TAXAS!$A$21,IF($B991="PARCELADO ATÉ 6X",$D991-($D991*TAXAS!$E$21))/6,IF($A991=TAXAS!$A$22,IF($B991="PARCELADO ATÉ 6X",$D991-($D991*TAXAS!$E$22))/6,IF($A991=TAXAS!$A$23,IF($B991="PARCELADO ATÉ 6X",$D991-($D991*TAXAS!$E$23))/6,IF($A991=TAXAS!$A$24,IF($B991="PARCELADO ATÉ 6X",$D991-($D991*TAXAS!$E$24))/6,IF($A991=TAXAS!$A$25,IF($B991="PARCELADO ATÉ 6X",$D991-($D991*TAXAS!$E$25))/6,IF($A991=TAXAS!$A$26,IF($B991="PARCELADO ATÉ 6X",$D991-($D991*TAXAS!$E$26))/6,IF($A991=TAXAS!$A$27,IF($B991="PARCELADO ATÉ 6X",$D991-($D991*TAXAS!$E$27))/6))))))))))))))))))))))))/1</f>
        <v>0</v>
      </c>
      <c r="I991" s="9">
        <f>IF($A991="VISA",IF($B991="PARCELADO ATÉ 12X",$D991-(D991*TAXAS!$F$4))/12,IF($A991="MASTER",IF($B991="PARCELADO ATÉ 12X",$D991-(D991*TAXAS!$F$5))/12,IF($A991="ELO",IF($B991="PARCELADO ATÉ 12X",$D991-(D991*TAXAS!$F$6))/12,IF($A991="HIPERCARD",IF($B991="PARCELADO ATÉ 12X",$D991-(D991*TAXAS!$F$7))/12,IF($A991="DINERS",IF($B991="PARCELADO ATÉ 12X",$D991-(D991*TAXAS!$F$8))/12,IF($A991="AMERICA EXPRESS",IF($B991="PARCELADO ATÉ 12X",$D991-(D991*TAXAS!$F$9))/12,IF($A991=TAXAS!$A$10,IF($B991="PARCELADO ATÉ 12X",$D991-($D991*TAXAS!$F$10))/12,IF($A991=TAXAS!$A$11,IF($B991="PARCELADO ATÉ 12X",$D991-($D991*TAXAS!$F$11))/12,IF($A991=TAXAS!$A$12,IF($B991="PARCELADO ATÉ 12X",$D991-($D991*TAXAS!$F$12))/12,IF($A991=TAXAS!$A$13,IF($B991="PARCELADO ATÉ 12X",$D991-($D991*TAXAS!$F$13))/12,IF($A991=TAXAS!$A$14,IF($B991="PARCELADO ATÉ 12X",$D991-($D991*TAXAS!$F$14))/12,IF($A991=TAXAS!$A$15,IF($B991="PARCELADO ATÉ 12X",$D991-($D991*TAXAS!$F$15))/12,IF($A991=TAXAS!$A$16,IF($B991="PARCELADO ATÉ 12X",$D991-($D991*TAXAS!$F$16))/12,IF($A991=TAXAS!$A$17,IF($B991="PARCELADO ATÉ 12X",$D991-($D991*TAXAS!$F$17))/12,IF($A991=TAXAS!$A$18,IF($B991="PARCELADO ATÉ 12X",$D991-($D991*TAXAS!$F$18))/12,IF($A991=TAXAS!$A$19,IF($B991="PARCELADO ATÉ 12X",$D991-($D991*TAXAS!$F$19))/12,IF($A991=TAXAS!$A$20,IF($B991="PARCELADO ATÉ 12X",$D991-($D991*TAXAS!$F$20))/12,IF($A991=TAXAS!$A$21,IF($B991="PARCELADO ATÉ 12X",$D991-($D991*TAXAS!$F$21))/12,IF($A991=TAXAS!$A$22,IF($B991="PARCELADO ATÉ 12X",$D991-($D991*TAXAS!$F$22))/12,IF($A991=TAXAS!$A$23,IF($B991="PARCELADO ATÉ 12X",$D991-($D991*TAXAS!$F$23))/12,IF($A991=TAXAS!$A$24,IF($B991="PARCELADO ATÉ 12X",$D991-($D991*TAXAS!$F$24))/12,IF($A991=TAXAS!$A$25,IF($B991="PARCELADO ATÉ 12X",$D991-($D991*TAXAS!$F$25))/12,IF($A991=TAXAS!$A$26,IF($B991="PARCELADO ATÉ 12X",$D991-($D991*TAXAS!$F$26))/12,IF($A991=TAXAS!$A$27,IF($B991="PARCELADO ATÉ 12X",$D991-($D991*TAXAS!$F$27))/12))))))))))))))))))))))))/1</f>
        <v>0</v>
      </c>
      <c r="J991" s="8">
        <f t="shared" si="0"/>
        <v>0</v>
      </c>
      <c r="K991" s="10" t="b">
        <f>IF($B991="PARCELADO ATÉ 3X",($D991-($D991*TAXAS!$D$4))-$J991)</f>
        <v>0</v>
      </c>
      <c r="L991" s="10" t="b">
        <f>IF($B991="PARCELADO ATÉ 6X",($D991-($D991*TAXAS!$E$4))-$J991)</f>
        <v>0</v>
      </c>
      <c r="M991" s="10" t="b">
        <f>IF($B991="PARCELADO ATÉ 12X",($D991-($D991*TAXAS!$F$4))-$J991)</f>
        <v>0</v>
      </c>
      <c r="N991" s="8">
        <f t="shared" si="1"/>
        <v>0</v>
      </c>
      <c r="O991" s="10">
        <f t="shared" si="2"/>
        <v>0</v>
      </c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spans="1:31" ht="15.75" customHeight="1" x14ac:dyDescent="0.2">
      <c r="A992" s="3"/>
      <c r="B992" s="5"/>
      <c r="C992" s="6"/>
      <c r="D992" s="42"/>
      <c r="E992" s="8">
        <f>IF($A992="VISA",IF($B992="DÉBITO",$D992-($D992*TAXAS!$B$4)),IF($A992="MASTER",IF($B992="DÉBITO",$D992-($D992*TAXAS!$B$5)),IF($A992="ELO", IF($B992="DÉBITO",$D992-($D992*TAXAS!$B$6)),IF($A992="HIPERCARD",IF($B992="DÉBITO",$D992-($D992*TAXAS!$B$7)),IF($A992="DINERS",IF($B992="DÉBITO",$D992-($D992*TAXAS!$B$8)),IF($A992="AMERICA EXPRESS",IF($B992="DÉBITO",$D992-($D992*TAXAS!$B$9)),IF($A992=TAXAS!$A$10,IF($B992="DÉBITO",$D992-($D992*TAXAS!$B$10)), IF($A992=TAXAS!$A$11,IF($B992="DÉBITO",$D992-($D992*TAXAS!$B$11)), IF($A992=TAXAS!$A$12,IF($B992="DÉBITO",$D992-($D992*TAXAS!$B$12)), IF($A992=TAXAS!$A$13,IF($B992="DÉBITO",$D992-($D992*TAXAS!$B$13)), IF($A992=TAXAS!$A$14,IF($B992="DÉBITO",$D992-($D992*TAXAS!$B$14)), IF($A992=TAXAS!$A$15,IF($B992="DÉBITO",$D992-($D992*TAXAS!$B$15)), IF($A992=TAXAS!$A$16,IF($B992="DÉBITO",$D992-($D992*TAXAS!$B$16)), IF($A992=TAXAS!$A$17,IF($B992="DÉBITO",$D992-($D992*TAXAS!$B$17)), IF($A992=TAXAS!$A$18,IF($B992="DÉBITO",$D992-($D992*TAXAS!$B$18)), IF($A992=TAXAS!$A$19,IF($B992="DÉBITO",$D992-($D992*TAXAS!$B$19)), IF($A992=TAXAS!$A$20,IF($B992="DÉBITO",$D992-($D992*TAXAS!$B$20)), IF($A992=TAXAS!$A$21,IF($B992="DÉBITO",$D992-($D992*TAXAS!$B$21)), IF($A992=TAXAS!$A$22,IF($B992="DÉBITO",$D992-($D992*TAXAS!$B$22)), IF($A992=TAXAS!$A$23,IF($B992="DÉBITO",$D992-($D992*TAXAS!$B$23)), IF($A992=TAXAS!$A$24,IF($B992="DÉBITO",$D992-($D992*TAXAS!$B$24)), IF($A992=TAXAS!$A$25,IF($B992="DÉBITO",$D992-($D992*TAXAS!$B$25)), IF($A992=TAXAS!$A$26,IF($B992="DÉBITO",$D992-($D992*TAXAS!$B$26)), IF($A992=TAXAS!$A$27,IF($B992="DÉBITO",$D992-($D992*TAXAS!$B$27))))))))))))))))))))))))))/1</f>
        <v>0</v>
      </c>
      <c r="F992" s="8">
        <f>IF($A992="VISA",IF($B992="CRÉDITO",$D992-($D992*TAXAS!$C$4)),IF($A992="MASTER",IF($B992="CRÉDITO",$D992-($D992*TAXAS!$C$5)),IF($A992="ELO", IF($B992="CRÉDITO",$D992-($D992*TAXAS!$C$6)),IF($A992="HIPERCARD",IF($B992="CRÉDITO",$D992-($D992*TAXAS!$C$7)),IF($A992="DINERS",IF($B992="CRÉDITO",$D992-($D992*TAXAS!$C$8)),IF($A992="AMERICA EXPRESS",IF($B992="CRÉDITO",$D992-($D992*TAXAS!$C$9)),IF($A992=TAXAS!$A$10,IF($B992="CRÉDITO",$D992-($D992*TAXAS!$C$10)), IF($A992=TAXAS!$A$11,IF($B992="CRÉDITO",$D992-($D992*TAXAS!$C$11)), IF($A992=TAXAS!$A$12,IF($B992="CRÉDITO",$D992-($D992*TAXAS!$C$12)), IF($A992=TAXAS!$A$13,IF($B992="CRÉDITO",$D992-($D992*TAXAS!$C$13)), IF($A992=TAXAS!$A$14,IF($B992="CRÉDITO",$D992-($D992*TAXAS!$C$14)), IF($A992=TAXAS!$A$15,IF($B992="CRÉDITO",$D992-($D992*TAXAS!$C$15)), IF($A992=TAXAS!$A$16,IF($B992="CRÉDITO",$D992-($D992*TAXAS!$C$16)), IF($A992=TAXAS!$A$17,IF($B992="CRÉDITO",$D992-($D992*TAXAS!$C$17)), IF($A992=TAXAS!$A$18,IF($B992="CRÉDITO",$D992-($D992*TAXAS!$C$18)), IF($A992=TAXAS!$A$19,IF($B992="CRÉDITO",$D992-($D992*TAXAS!$C$19)), IF($A992=TAXAS!$A$20,IF($B992="CRÉDITO",$D992-($D992*TAXAS!$C$20)), IF($A992=TAXAS!$A$21,IF($B992="CRÉDITO",$D992-($D992*TAXAS!$C$21)), IF($A992=TAXAS!$A$22,IF($B992="CRÉDITO",$D992-($D992*TAXAS!$C$22)), IF($A992=TAXAS!$A$23,IF($B992="CRÉDITO",$D992-($D992*TAXAS!$C$23)), IF($A992=TAXAS!$A$24,IF($B992="CRÉDITO",$D992-($D992*TAXAS!$C$24)), IF($A992=TAXAS!$A$25,IF($B992="CRÉDITO",$D992-($D992*TAXAS!$C$25)), IF($A992=TAXAS!$A$26,IF($B992="CRÉDITO",$D992-($D992*TAXAS!$C$26)), IF($A992=TAXAS!$A$27,IF($B992="CRÉDITO",$D992-($D992*TAXAS!$C$27))))))))))))))))))))))))))/1</f>
        <v>0</v>
      </c>
      <c r="G992" s="9">
        <f>IF($A992="VISA",IF($B992="PARCELADO ATÉ 3X",$D992-(D992*TAXAS!$D$4))/3,IF($A992="MASTER",IF($B992="PARCELADO ATÉ 3X",$D992-(D992*TAXAS!$D$5))/3,IF($A992="ELO",IF($B992="PARCELADO ATÉ 3X",$D992-(D992*TAXAS!$D$6))/3,IF($A992="HIPERCARD",IF($B992="PARCELADO ATÉ 3X",$D992-(D992*TAXAS!$D$7))/3,IF($A992="DINERS",IF($B992="PARCELADO ATÉ 3X",$D992-(D992*TAXAS!$D$8))/3,IF($A992="AMERICA EXPRESS",IF($B992="PARCELADO ATÉ 3X",$D992-(D992*TAXAS!$D$9))/3,IF($A992=TAXAS!$A$10,IF($B992="PARCELADO ATÉ 3X",$D992-($D992*TAXAS!$D$10))/3,IF($A992=TAXAS!$A$11,IF($B992="PARCELADO ATÉ 3X",$D992-($D992*TAXAS!$D$11))/3,IF($A992=TAXAS!$A$12,IF($B992="PARCELADO ATÉ 3X",$D992-($D992*TAXAS!$D$12))/3,IF($A992=TAXAS!$A$13,IF($B992="PARCELADO ATÉ 3X",$D992-($D992*TAXAS!$D$13))/3,IF($A992=TAXAS!$A$14,IF($B992="PARCELADO ATÉ 3X",$D992-($D992*TAXAS!$D$14))/3,IF($A992=TAXAS!$A$15,IF($B992="PARCELADO ATÉ 3X",$D992-($D992*TAXAS!$D$15))/3,IF($A992=TAXAS!$A$16,IF($B992="PARCELADO ATÉ 3X",$D992-($D992*TAXAS!$D$16))/3,IF($A992=TAXAS!$A$17,IF($B992="PARCELADO ATÉ 3X",$D992-($D992*TAXAS!$D$17))/3,IF($A992=TAXAS!$A$18,IF($B992="PARCELADO ATÉ 3X",$D992-($D992*TAXAS!$D$18))/3,IF($A992=TAXAS!$A$19,IF($B992="PARCELADO ATÉ 3X",$D992-($D992*TAXAS!$D$19))/3,IF($A992=TAXAS!$A$20,IF($B992="PARCELADO ATÉ 3X",$D992-($D992*TAXAS!$D$20))/3,IF($A992=TAXAS!$A$21,IF($B992="PARCELADO ATÉ 3X",$D992-($D992*TAXAS!$D$21))/3,IF($A992=TAXAS!$A$22,IF($B992="PARCELADO ATÉ 3X",$D992-($D992*TAXAS!$D$22))/3,IF($A992=TAXAS!$A$23,IF($B992="PARCELADO ATÉ 3X",$D992-($D992*TAXAS!$D$23))/3,IF($A992=TAXAS!$A$24,IF($B992="PARCELADO ATÉ 3X",$D992-($D992*TAXAS!$D$24))/3,IF($A992=TAXAS!$A$25,IF($B992="PARCELADO ATÉ 3X",$D992-($D992*TAXAS!$D$25))/3,IF($A992=TAXAS!$A$26,IF($B992="PARCELADO ATÉ 3X",$D992-($D992*TAXAS!$D$26))/3,IF($A992=TAXAS!$A$27,IF($B992="PARCELADO ATÉ 3X",$D992-($D992*TAXAS!$D$27))/3))))))))))))))))))))))))/1</f>
        <v>0</v>
      </c>
      <c r="H992" s="9">
        <f>IF($A992="VISA",IF($B992="PARCELADO ATÉ 6X",$D992-(D992*TAXAS!$E$4))/6,IF($A992="MASTER",IF($B992="PARCELADO ATÉ 6X",$D992-(D992*TAXAS!$E$5))/6,IF($A992="ELO",IF($B992="PARCELADO ATÉ 6X",$D992-(D992*TAXAS!$E$6))/6,IF($A992="HIPERCARD",IF($B992="PARCELADO ATÉ 6X",$D992-(D992*TAXAS!$E$7))/6,IF($A992="DINERS",IF($B992="PARCELADO ATÉ 6X",$D992-(D992*TAXAS!$E$8))/6,IF($A992="AMERICA EXPRESS",IF($B992="PARCELADO ATÉ 6X",$D992-(D992*TAXAS!$E$9))/6,IF($A992=TAXAS!$A$10,IF($B992="PARCELADO ATÉ 6X",$D992-($D992*TAXAS!$E$10))/6,IF($A992=TAXAS!$A$11,IF($B992="PARCELADO ATÉ 6X",$D992-($D992*TAXAS!$E$11))/6,IF($A992=TAXAS!$A$12,IF($B992="PARCELADO ATÉ 6X",$D992-($D992*TAXAS!$E$12))/6,IF($A992=TAXAS!$A$13,IF($B992="PARCELADO ATÉ 6X",$D992-($D992*TAXAS!$E$13))/6,IF($A992=TAXAS!$A$14,IF($B992="PARCELADO ATÉ 6X",$D992-($D992*TAXAS!$E$14))/6,IF($A992=TAXAS!$A$15,IF($B992="PARCELADO ATÉ 6X",$D992-($D992*TAXAS!$E$15))/6,IF($A992=TAXAS!$A$16,IF($B992="PARCELADO ATÉ 6X",$D992-($D992*TAXAS!$E$16))/6,IF($A992=TAXAS!$A$17,IF($B992="PARCELADO ATÉ 6X",$D992-($D992*TAXAS!$E$17))/6,IF($A992=TAXAS!$A$18,IF($B992="PARCELADO ATÉ 6X",$D992-($D992*TAXAS!$E$18))/6,IF($A992=TAXAS!$A$19,IF($B992="PARCELADO ATÉ 6X",$D992-($D992*TAXAS!$E$19))/6,IF($A992=TAXAS!$A$20,IF($B992="PARCELADO ATÉ 6X",$D992-($D992*TAXAS!$E$20))/6,IF($A992=TAXAS!$A$21,IF($B992="PARCELADO ATÉ 6X",$D992-($D992*TAXAS!$E$21))/6,IF($A992=TAXAS!$A$22,IF($B992="PARCELADO ATÉ 6X",$D992-($D992*TAXAS!$E$22))/6,IF($A992=TAXAS!$A$23,IF($B992="PARCELADO ATÉ 6X",$D992-($D992*TAXAS!$E$23))/6,IF($A992=TAXAS!$A$24,IF($B992="PARCELADO ATÉ 6X",$D992-($D992*TAXAS!$E$24))/6,IF($A992=TAXAS!$A$25,IF($B992="PARCELADO ATÉ 6X",$D992-($D992*TAXAS!$E$25))/6,IF($A992=TAXAS!$A$26,IF($B992="PARCELADO ATÉ 6X",$D992-($D992*TAXAS!$E$26))/6,IF($A992=TAXAS!$A$27,IF($B992="PARCELADO ATÉ 6X",$D992-($D992*TAXAS!$E$27))/6))))))))))))))))))))))))/1</f>
        <v>0</v>
      </c>
      <c r="I992" s="9">
        <f>IF($A992="VISA",IF($B992="PARCELADO ATÉ 12X",$D992-(D992*TAXAS!$F$4))/12,IF($A992="MASTER",IF($B992="PARCELADO ATÉ 12X",$D992-(D992*TAXAS!$F$5))/12,IF($A992="ELO",IF($B992="PARCELADO ATÉ 12X",$D992-(D992*TAXAS!$F$6))/12,IF($A992="HIPERCARD",IF($B992="PARCELADO ATÉ 12X",$D992-(D992*TAXAS!$F$7))/12,IF($A992="DINERS",IF($B992="PARCELADO ATÉ 12X",$D992-(D992*TAXAS!$F$8))/12,IF($A992="AMERICA EXPRESS",IF($B992="PARCELADO ATÉ 12X",$D992-(D992*TAXAS!$F$9))/12,IF($A992=TAXAS!$A$10,IF($B992="PARCELADO ATÉ 12X",$D992-($D992*TAXAS!$F$10))/12,IF($A992=TAXAS!$A$11,IF($B992="PARCELADO ATÉ 12X",$D992-($D992*TAXAS!$F$11))/12,IF($A992=TAXAS!$A$12,IF($B992="PARCELADO ATÉ 12X",$D992-($D992*TAXAS!$F$12))/12,IF($A992=TAXAS!$A$13,IF($B992="PARCELADO ATÉ 12X",$D992-($D992*TAXAS!$F$13))/12,IF($A992=TAXAS!$A$14,IF($B992="PARCELADO ATÉ 12X",$D992-($D992*TAXAS!$F$14))/12,IF($A992=TAXAS!$A$15,IF($B992="PARCELADO ATÉ 12X",$D992-($D992*TAXAS!$F$15))/12,IF($A992=TAXAS!$A$16,IF($B992="PARCELADO ATÉ 12X",$D992-($D992*TAXAS!$F$16))/12,IF($A992=TAXAS!$A$17,IF($B992="PARCELADO ATÉ 12X",$D992-($D992*TAXAS!$F$17))/12,IF($A992=TAXAS!$A$18,IF($B992="PARCELADO ATÉ 12X",$D992-($D992*TAXAS!$F$18))/12,IF($A992=TAXAS!$A$19,IF($B992="PARCELADO ATÉ 12X",$D992-($D992*TAXAS!$F$19))/12,IF($A992=TAXAS!$A$20,IF($B992="PARCELADO ATÉ 12X",$D992-($D992*TAXAS!$F$20))/12,IF($A992=TAXAS!$A$21,IF($B992="PARCELADO ATÉ 12X",$D992-($D992*TAXAS!$F$21))/12,IF($A992=TAXAS!$A$22,IF($B992="PARCELADO ATÉ 12X",$D992-($D992*TAXAS!$F$22))/12,IF($A992=TAXAS!$A$23,IF($B992="PARCELADO ATÉ 12X",$D992-($D992*TAXAS!$F$23))/12,IF($A992=TAXAS!$A$24,IF($B992="PARCELADO ATÉ 12X",$D992-($D992*TAXAS!$F$24))/12,IF($A992=TAXAS!$A$25,IF($B992="PARCELADO ATÉ 12X",$D992-($D992*TAXAS!$F$25))/12,IF($A992=TAXAS!$A$26,IF($B992="PARCELADO ATÉ 12X",$D992-($D992*TAXAS!$F$26))/12,IF($A992=TAXAS!$A$27,IF($B992="PARCELADO ATÉ 12X",$D992-($D992*TAXAS!$F$27))/12))))))))))))))))))))))))/1</f>
        <v>0</v>
      </c>
      <c r="J992" s="8">
        <f t="shared" si="0"/>
        <v>0</v>
      </c>
      <c r="K992" s="10" t="b">
        <f>IF($B992="PARCELADO ATÉ 3X",($D992-($D992*TAXAS!$D$4))-$J992)</f>
        <v>0</v>
      </c>
      <c r="L992" s="10" t="b">
        <f>IF($B992="PARCELADO ATÉ 6X",($D992-($D992*TAXAS!$E$4))-$J992)</f>
        <v>0</v>
      </c>
      <c r="M992" s="10" t="b">
        <f>IF($B992="PARCELADO ATÉ 12X",($D992-($D992*TAXAS!$F$4))-$J992)</f>
        <v>0</v>
      </c>
      <c r="N992" s="8">
        <f t="shared" si="1"/>
        <v>0</v>
      </c>
      <c r="O992" s="10">
        <f t="shared" si="2"/>
        <v>0</v>
      </c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spans="1:31" ht="15.75" customHeight="1" x14ac:dyDescent="0.2">
      <c r="A993" s="3"/>
      <c r="B993" s="5"/>
      <c r="C993" s="6"/>
      <c r="D993" s="42"/>
      <c r="E993" s="8">
        <f>IF($A993="VISA",IF($B993="DÉBITO",$D993-($D993*TAXAS!$B$4)),IF($A993="MASTER",IF($B993="DÉBITO",$D993-($D993*TAXAS!$B$5)),IF($A993="ELO", IF($B993="DÉBITO",$D993-($D993*TAXAS!$B$6)),IF($A993="HIPERCARD",IF($B993="DÉBITO",$D993-($D993*TAXAS!$B$7)),IF($A993="DINERS",IF($B993="DÉBITO",$D993-($D993*TAXAS!$B$8)),IF($A993="AMERICA EXPRESS",IF($B993="DÉBITO",$D993-($D993*TAXAS!$B$9)),IF($A993=TAXAS!$A$10,IF($B993="DÉBITO",$D993-($D993*TAXAS!$B$10)), IF($A993=TAXAS!$A$11,IF($B993="DÉBITO",$D993-($D993*TAXAS!$B$11)), IF($A993=TAXAS!$A$12,IF($B993="DÉBITO",$D993-($D993*TAXAS!$B$12)), IF($A993=TAXAS!$A$13,IF($B993="DÉBITO",$D993-($D993*TAXAS!$B$13)), IF($A993=TAXAS!$A$14,IF($B993="DÉBITO",$D993-($D993*TAXAS!$B$14)), IF($A993=TAXAS!$A$15,IF($B993="DÉBITO",$D993-($D993*TAXAS!$B$15)), IF($A993=TAXAS!$A$16,IF($B993="DÉBITO",$D993-($D993*TAXAS!$B$16)), IF($A993=TAXAS!$A$17,IF($B993="DÉBITO",$D993-($D993*TAXAS!$B$17)), IF($A993=TAXAS!$A$18,IF($B993="DÉBITO",$D993-($D993*TAXAS!$B$18)), IF($A993=TAXAS!$A$19,IF($B993="DÉBITO",$D993-($D993*TAXAS!$B$19)), IF($A993=TAXAS!$A$20,IF($B993="DÉBITO",$D993-($D993*TAXAS!$B$20)), IF($A993=TAXAS!$A$21,IF($B993="DÉBITO",$D993-($D993*TAXAS!$B$21)), IF($A993=TAXAS!$A$22,IF($B993="DÉBITO",$D993-($D993*TAXAS!$B$22)), IF($A993=TAXAS!$A$23,IF($B993="DÉBITO",$D993-($D993*TAXAS!$B$23)), IF($A993=TAXAS!$A$24,IF($B993="DÉBITO",$D993-($D993*TAXAS!$B$24)), IF($A993=TAXAS!$A$25,IF($B993="DÉBITO",$D993-($D993*TAXAS!$B$25)), IF($A993=TAXAS!$A$26,IF($B993="DÉBITO",$D993-($D993*TAXAS!$B$26)), IF($A993=TAXAS!$A$27,IF($B993="DÉBITO",$D993-($D993*TAXAS!$B$27))))))))))))))))))))))))))/1</f>
        <v>0</v>
      </c>
      <c r="F993" s="8">
        <f>IF($A993="VISA",IF($B993="CRÉDITO",$D993-($D993*TAXAS!$C$4)),IF($A993="MASTER",IF($B993="CRÉDITO",$D993-($D993*TAXAS!$C$5)),IF($A993="ELO", IF($B993="CRÉDITO",$D993-($D993*TAXAS!$C$6)),IF($A993="HIPERCARD",IF($B993="CRÉDITO",$D993-($D993*TAXAS!$C$7)),IF($A993="DINERS",IF($B993="CRÉDITO",$D993-($D993*TAXAS!$C$8)),IF($A993="AMERICA EXPRESS",IF($B993="CRÉDITO",$D993-($D993*TAXAS!$C$9)),IF($A993=TAXAS!$A$10,IF($B993="CRÉDITO",$D993-($D993*TAXAS!$C$10)), IF($A993=TAXAS!$A$11,IF($B993="CRÉDITO",$D993-($D993*TAXAS!$C$11)), IF($A993=TAXAS!$A$12,IF($B993="CRÉDITO",$D993-($D993*TAXAS!$C$12)), IF($A993=TAXAS!$A$13,IF($B993="CRÉDITO",$D993-($D993*TAXAS!$C$13)), IF($A993=TAXAS!$A$14,IF($B993="CRÉDITO",$D993-($D993*TAXAS!$C$14)), IF($A993=TAXAS!$A$15,IF($B993="CRÉDITO",$D993-($D993*TAXAS!$C$15)), IF($A993=TAXAS!$A$16,IF($B993="CRÉDITO",$D993-($D993*TAXAS!$C$16)), IF($A993=TAXAS!$A$17,IF($B993="CRÉDITO",$D993-($D993*TAXAS!$C$17)), IF($A993=TAXAS!$A$18,IF($B993="CRÉDITO",$D993-($D993*TAXAS!$C$18)), IF($A993=TAXAS!$A$19,IF($B993="CRÉDITO",$D993-($D993*TAXAS!$C$19)), IF($A993=TAXAS!$A$20,IF($B993="CRÉDITO",$D993-($D993*TAXAS!$C$20)), IF($A993=TAXAS!$A$21,IF($B993="CRÉDITO",$D993-($D993*TAXAS!$C$21)), IF($A993=TAXAS!$A$22,IF($B993="CRÉDITO",$D993-($D993*TAXAS!$C$22)), IF($A993=TAXAS!$A$23,IF($B993="CRÉDITO",$D993-($D993*TAXAS!$C$23)), IF($A993=TAXAS!$A$24,IF($B993="CRÉDITO",$D993-($D993*TAXAS!$C$24)), IF($A993=TAXAS!$A$25,IF($B993="CRÉDITO",$D993-($D993*TAXAS!$C$25)), IF($A993=TAXAS!$A$26,IF($B993="CRÉDITO",$D993-($D993*TAXAS!$C$26)), IF($A993=TAXAS!$A$27,IF($B993="CRÉDITO",$D993-($D993*TAXAS!$C$27))))))))))))))))))))))))))/1</f>
        <v>0</v>
      </c>
      <c r="G993" s="9">
        <f>IF($A993="VISA",IF($B993="PARCELADO ATÉ 3X",$D993-(D993*TAXAS!$D$4))/3,IF($A993="MASTER",IF($B993="PARCELADO ATÉ 3X",$D993-(D993*TAXAS!$D$5))/3,IF($A993="ELO",IF($B993="PARCELADO ATÉ 3X",$D993-(D993*TAXAS!$D$6))/3,IF($A993="HIPERCARD",IF($B993="PARCELADO ATÉ 3X",$D993-(D993*TAXAS!$D$7))/3,IF($A993="DINERS",IF($B993="PARCELADO ATÉ 3X",$D993-(D993*TAXAS!$D$8))/3,IF($A993="AMERICA EXPRESS",IF($B993="PARCELADO ATÉ 3X",$D993-(D993*TAXAS!$D$9))/3,IF($A993=TAXAS!$A$10,IF($B993="PARCELADO ATÉ 3X",$D993-($D993*TAXAS!$D$10))/3,IF($A993=TAXAS!$A$11,IF($B993="PARCELADO ATÉ 3X",$D993-($D993*TAXAS!$D$11))/3,IF($A993=TAXAS!$A$12,IF($B993="PARCELADO ATÉ 3X",$D993-($D993*TAXAS!$D$12))/3,IF($A993=TAXAS!$A$13,IF($B993="PARCELADO ATÉ 3X",$D993-($D993*TAXAS!$D$13))/3,IF($A993=TAXAS!$A$14,IF($B993="PARCELADO ATÉ 3X",$D993-($D993*TAXAS!$D$14))/3,IF($A993=TAXAS!$A$15,IF($B993="PARCELADO ATÉ 3X",$D993-($D993*TAXAS!$D$15))/3,IF($A993=TAXAS!$A$16,IF($B993="PARCELADO ATÉ 3X",$D993-($D993*TAXAS!$D$16))/3,IF($A993=TAXAS!$A$17,IF($B993="PARCELADO ATÉ 3X",$D993-($D993*TAXAS!$D$17))/3,IF($A993=TAXAS!$A$18,IF($B993="PARCELADO ATÉ 3X",$D993-($D993*TAXAS!$D$18))/3,IF($A993=TAXAS!$A$19,IF($B993="PARCELADO ATÉ 3X",$D993-($D993*TAXAS!$D$19))/3,IF($A993=TAXAS!$A$20,IF($B993="PARCELADO ATÉ 3X",$D993-($D993*TAXAS!$D$20))/3,IF($A993=TAXAS!$A$21,IF($B993="PARCELADO ATÉ 3X",$D993-($D993*TAXAS!$D$21))/3,IF($A993=TAXAS!$A$22,IF($B993="PARCELADO ATÉ 3X",$D993-($D993*TAXAS!$D$22))/3,IF($A993=TAXAS!$A$23,IF($B993="PARCELADO ATÉ 3X",$D993-($D993*TAXAS!$D$23))/3,IF($A993=TAXAS!$A$24,IF($B993="PARCELADO ATÉ 3X",$D993-($D993*TAXAS!$D$24))/3,IF($A993=TAXAS!$A$25,IF($B993="PARCELADO ATÉ 3X",$D993-($D993*TAXAS!$D$25))/3,IF($A993=TAXAS!$A$26,IF($B993="PARCELADO ATÉ 3X",$D993-($D993*TAXAS!$D$26))/3,IF($A993=TAXAS!$A$27,IF($B993="PARCELADO ATÉ 3X",$D993-($D993*TAXAS!$D$27))/3))))))))))))))))))))))))/1</f>
        <v>0</v>
      </c>
      <c r="H993" s="9">
        <f>IF($A993="VISA",IF($B993="PARCELADO ATÉ 6X",$D993-(D993*TAXAS!$E$4))/6,IF($A993="MASTER",IF($B993="PARCELADO ATÉ 6X",$D993-(D993*TAXAS!$E$5))/6,IF($A993="ELO",IF($B993="PARCELADO ATÉ 6X",$D993-(D993*TAXAS!$E$6))/6,IF($A993="HIPERCARD",IF($B993="PARCELADO ATÉ 6X",$D993-(D993*TAXAS!$E$7))/6,IF($A993="DINERS",IF($B993="PARCELADO ATÉ 6X",$D993-(D993*TAXAS!$E$8))/6,IF($A993="AMERICA EXPRESS",IF($B993="PARCELADO ATÉ 6X",$D993-(D993*TAXAS!$E$9))/6,IF($A993=TAXAS!$A$10,IF($B993="PARCELADO ATÉ 6X",$D993-($D993*TAXAS!$E$10))/6,IF($A993=TAXAS!$A$11,IF($B993="PARCELADO ATÉ 6X",$D993-($D993*TAXAS!$E$11))/6,IF($A993=TAXAS!$A$12,IF($B993="PARCELADO ATÉ 6X",$D993-($D993*TAXAS!$E$12))/6,IF($A993=TAXAS!$A$13,IF($B993="PARCELADO ATÉ 6X",$D993-($D993*TAXAS!$E$13))/6,IF($A993=TAXAS!$A$14,IF($B993="PARCELADO ATÉ 6X",$D993-($D993*TAXAS!$E$14))/6,IF($A993=TAXAS!$A$15,IF($B993="PARCELADO ATÉ 6X",$D993-($D993*TAXAS!$E$15))/6,IF($A993=TAXAS!$A$16,IF($B993="PARCELADO ATÉ 6X",$D993-($D993*TAXAS!$E$16))/6,IF($A993=TAXAS!$A$17,IF($B993="PARCELADO ATÉ 6X",$D993-($D993*TAXAS!$E$17))/6,IF($A993=TAXAS!$A$18,IF($B993="PARCELADO ATÉ 6X",$D993-($D993*TAXAS!$E$18))/6,IF($A993=TAXAS!$A$19,IF($B993="PARCELADO ATÉ 6X",$D993-($D993*TAXAS!$E$19))/6,IF($A993=TAXAS!$A$20,IF($B993="PARCELADO ATÉ 6X",$D993-($D993*TAXAS!$E$20))/6,IF($A993=TAXAS!$A$21,IF($B993="PARCELADO ATÉ 6X",$D993-($D993*TAXAS!$E$21))/6,IF($A993=TAXAS!$A$22,IF($B993="PARCELADO ATÉ 6X",$D993-($D993*TAXAS!$E$22))/6,IF($A993=TAXAS!$A$23,IF($B993="PARCELADO ATÉ 6X",$D993-($D993*TAXAS!$E$23))/6,IF($A993=TAXAS!$A$24,IF($B993="PARCELADO ATÉ 6X",$D993-($D993*TAXAS!$E$24))/6,IF($A993=TAXAS!$A$25,IF($B993="PARCELADO ATÉ 6X",$D993-($D993*TAXAS!$E$25))/6,IF($A993=TAXAS!$A$26,IF($B993="PARCELADO ATÉ 6X",$D993-($D993*TAXAS!$E$26))/6,IF($A993=TAXAS!$A$27,IF($B993="PARCELADO ATÉ 6X",$D993-($D993*TAXAS!$E$27))/6))))))))))))))))))))))))/1</f>
        <v>0</v>
      </c>
      <c r="I993" s="9">
        <f>IF($A993="VISA",IF($B993="PARCELADO ATÉ 12X",$D993-(D993*TAXAS!$F$4))/12,IF($A993="MASTER",IF($B993="PARCELADO ATÉ 12X",$D993-(D993*TAXAS!$F$5))/12,IF($A993="ELO",IF($B993="PARCELADO ATÉ 12X",$D993-(D993*TAXAS!$F$6))/12,IF($A993="HIPERCARD",IF($B993="PARCELADO ATÉ 12X",$D993-(D993*TAXAS!$F$7))/12,IF($A993="DINERS",IF($B993="PARCELADO ATÉ 12X",$D993-(D993*TAXAS!$F$8))/12,IF($A993="AMERICA EXPRESS",IF($B993="PARCELADO ATÉ 12X",$D993-(D993*TAXAS!$F$9))/12,IF($A993=TAXAS!$A$10,IF($B993="PARCELADO ATÉ 12X",$D993-($D993*TAXAS!$F$10))/12,IF($A993=TAXAS!$A$11,IF($B993="PARCELADO ATÉ 12X",$D993-($D993*TAXAS!$F$11))/12,IF($A993=TAXAS!$A$12,IF($B993="PARCELADO ATÉ 12X",$D993-($D993*TAXAS!$F$12))/12,IF($A993=TAXAS!$A$13,IF($B993="PARCELADO ATÉ 12X",$D993-($D993*TAXAS!$F$13))/12,IF($A993=TAXAS!$A$14,IF($B993="PARCELADO ATÉ 12X",$D993-($D993*TAXAS!$F$14))/12,IF($A993=TAXAS!$A$15,IF($B993="PARCELADO ATÉ 12X",$D993-($D993*TAXAS!$F$15))/12,IF($A993=TAXAS!$A$16,IF($B993="PARCELADO ATÉ 12X",$D993-($D993*TAXAS!$F$16))/12,IF($A993=TAXAS!$A$17,IF($B993="PARCELADO ATÉ 12X",$D993-($D993*TAXAS!$F$17))/12,IF($A993=TAXAS!$A$18,IF($B993="PARCELADO ATÉ 12X",$D993-($D993*TAXAS!$F$18))/12,IF($A993=TAXAS!$A$19,IF($B993="PARCELADO ATÉ 12X",$D993-($D993*TAXAS!$F$19))/12,IF($A993=TAXAS!$A$20,IF($B993="PARCELADO ATÉ 12X",$D993-($D993*TAXAS!$F$20))/12,IF($A993=TAXAS!$A$21,IF($B993="PARCELADO ATÉ 12X",$D993-($D993*TAXAS!$F$21))/12,IF($A993=TAXAS!$A$22,IF($B993="PARCELADO ATÉ 12X",$D993-($D993*TAXAS!$F$22))/12,IF($A993=TAXAS!$A$23,IF($B993="PARCELADO ATÉ 12X",$D993-($D993*TAXAS!$F$23))/12,IF($A993=TAXAS!$A$24,IF($B993="PARCELADO ATÉ 12X",$D993-($D993*TAXAS!$F$24))/12,IF($A993=TAXAS!$A$25,IF($B993="PARCELADO ATÉ 12X",$D993-($D993*TAXAS!$F$25))/12,IF($A993=TAXAS!$A$26,IF($B993="PARCELADO ATÉ 12X",$D993-($D993*TAXAS!$F$26))/12,IF($A993=TAXAS!$A$27,IF($B993="PARCELADO ATÉ 12X",$D993-($D993*TAXAS!$F$27))/12))))))))))))))))))))))))/1</f>
        <v>0</v>
      </c>
      <c r="J993" s="8">
        <f t="shared" si="0"/>
        <v>0</v>
      </c>
      <c r="K993" s="10" t="b">
        <f>IF($B993="PARCELADO ATÉ 3X",($D993-($D993*TAXAS!$D$4))-$J993)</f>
        <v>0</v>
      </c>
      <c r="L993" s="10" t="b">
        <f>IF($B993="PARCELADO ATÉ 6X",($D993-($D993*TAXAS!$E$4))-$J993)</f>
        <v>0</v>
      </c>
      <c r="M993" s="10" t="b">
        <f>IF($B993="PARCELADO ATÉ 12X",($D993-($D993*TAXAS!$F$4))-$J993)</f>
        <v>0</v>
      </c>
      <c r="N993" s="8">
        <f t="shared" si="1"/>
        <v>0</v>
      </c>
      <c r="O993" s="10">
        <f t="shared" si="2"/>
        <v>0</v>
      </c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spans="1:31" ht="15.75" customHeight="1" x14ac:dyDescent="0.2">
      <c r="A994" s="3"/>
      <c r="B994" s="5"/>
      <c r="C994" s="6"/>
      <c r="D994" s="42"/>
      <c r="E994" s="8">
        <f>IF($A994="VISA",IF($B994="DÉBITO",$D994-($D994*TAXAS!$B$4)),IF($A994="MASTER",IF($B994="DÉBITO",$D994-($D994*TAXAS!$B$5)),IF($A994="ELO", IF($B994="DÉBITO",$D994-($D994*TAXAS!$B$6)),IF($A994="HIPERCARD",IF($B994="DÉBITO",$D994-($D994*TAXAS!$B$7)),IF($A994="DINERS",IF($B994="DÉBITO",$D994-($D994*TAXAS!$B$8)),IF($A994="AMERICA EXPRESS",IF($B994="DÉBITO",$D994-($D994*TAXAS!$B$9)),IF($A994=TAXAS!$A$10,IF($B994="DÉBITO",$D994-($D994*TAXAS!$B$10)), IF($A994=TAXAS!$A$11,IF($B994="DÉBITO",$D994-($D994*TAXAS!$B$11)), IF($A994=TAXAS!$A$12,IF($B994="DÉBITO",$D994-($D994*TAXAS!$B$12)), IF($A994=TAXAS!$A$13,IF($B994="DÉBITO",$D994-($D994*TAXAS!$B$13)), IF($A994=TAXAS!$A$14,IF($B994="DÉBITO",$D994-($D994*TAXAS!$B$14)), IF($A994=TAXAS!$A$15,IF($B994="DÉBITO",$D994-($D994*TAXAS!$B$15)), IF($A994=TAXAS!$A$16,IF($B994="DÉBITO",$D994-($D994*TAXAS!$B$16)), IF($A994=TAXAS!$A$17,IF($B994="DÉBITO",$D994-($D994*TAXAS!$B$17)), IF($A994=TAXAS!$A$18,IF($B994="DÉBITO",$D994-($D994*TAXAS!$B$18)), IF($A994=TAXAS!$A$19,IF($B994="DÉBITO",$D994-($D994*TAXAS!$B$19)), IF($A994=TAXAS!$A$20,IF($B994="DÉBITO",$D994-($D994*TAXAS!$B$20)), IF($A994=TAXAS!$A$21,IF($B994="DÉBITO",$D994-($D994*TAXAS!$B$21)), IF($A994=TAXAS!$A$22,IF($B994="DÉBITO",$D994-($D994*TAXAS!$B$22)), IF($A994=TAXAS!$A$23,IF($B994="DÉBITO",$D994-($D994*TAXAS!$B$23)), IF($A994=TAXAS!$A$24,IF($B994="DÉBITO",$D994-($D994*TAXAS!$B$24)), IF($A994=TAXAS!$A$25,IF($B994="DÉBITO",$D994-($D994*TAXAS!$B$25)), IF($A994=TAXAS!$A$26,IF($B994="DÉBITO",$D994-($D994*TAXAS!$B$26)), IF($A994=TAXAS!$A$27,IF($B994="DÉBITO",$D994-($D994*TAXAS!$B$27))))))))))))))))))))))))))/1</f>
        <v>0</v>
      </c>
      <c r="F994" s="8">
        <f>IF($A994="VISA",IF($B994="CRÉDITO",$D994-($D994*TAXAS!$C$4)),IF($A994="MASTER",IF($B994="CRÉDITO",$D994-($D994*TAXAS!$C$5)),IF($A994="ELO", IF($B994="CRÉDITO",$D994-($D994*TAXAS!$C$6)),IF($A994="HIPERCARD",IF($B994="CRÉDITO",$D994-($D994*TAXAS!$C$7)),IF($A994="DINERS",IF($B994="CRÉDITO",$D994-($D994*TAXAS!$C$8)),IF($A994="AMERICA EXPRESS",IF($B994="CRÉDITO",$D994-($D994*TAXAS!$C$9)),IF($A994=TAXAS!$A$10,IF($B994="CRÉDITO",$D994-($D994*TAXAS!$C$10)), IF($A994=TAXAS!$A$11,IF($B994="CRÉDITO",$D994-($D994*TAXAS!$C$11)), IF($A994=TAXAS!$A$12,IF($B994="CRÉDITO",$D994-($D994*TAXAS!$C$12)), IF($A994=TAXAS!$A$13,IF($B994="CRÉDITO",$D994-($D994*TAXAS!$C$13)), IF($A994=TAXAS!$A$14,IF($B994="CRÉDITO",$D994-($D994*TAXAS!$C$14)), IF($A994=TAXAS!$A$15,IF($B994="CRÉDITO",$D994-($D994*TAXAS!$C$15)), IF($A994=TAXAS!$A$16,IF($B994="CRÉDITO",$D994-($D994*TAXAS!$C$16)), IF($A994=TAXAS!$A$17,IF($B994="CRÉDITO",$D994-($D994*TAXAS!$C$17)), IF($A994=TAXAS!$A$18,IF($B994="CRÉDITO",$D994-($D994*TAXAS!$C$18)), IF($A994=TAXAS!$A$19,IF($B994="CRÉDITO",$D994-($D994*TAXAS!$C$19)), IF($A994=TAXAS!$A$20,IF($B994="CRÉDITO",$D994-($D994*TAXAS!$C$20)), IF($A994=TAXAS!$A$21,IF($B994="CRÉDITO",$D994-($D994*TAXAS!$C$21)), IF($A994=TAXAS!$A$22,IF($B994="CRÉDITO",$D994-($D994*TAXAS!$C$22)), IF($A994=TAXAS!$A$23,IF($B994="CRÉDITO",$D994-($D994*TAXAS!$C$23)), IF($A994=TAXAS!$A$24,IF($B994="CRÉDITO",$D994-($D994*TAXAS!$C$24)), IF($A994=TAXAS!$A$25,IF($B994="CRÉDITO",$D994-($D994*TAXAS!$C$25)), IF($A994=TAXAS!$A$26,IF($B994="CRÉDITO",$D994-($D994*TAXAS!$C$26)), IF($A994=TAXAS!$A$27,IF($B994="CRÉDITO",$D994-($D994*TAXAS!$C$27))))))))))))))))))))))))))/1</f>
        <v>0</v>
      </c>
      <c r="G994" s="9">
        <f>IF($A994="VISA",IF($B994="PARCELADO ATÉ 3X",$D994-(D994*TAXAS!$D$4))/3,IF($A994="MASTER",IF($B994="PARCELADO ATÉ 3X",$D994-(D994*TAXAS!$D$5))/3,IF($A994="ELO",IF($B994="PARCELADO ATÉ 3X",$D994-(D994*TAXAS!$D$6))/3,IF($A994="HIPERCARD",IF($B994="PARCELADO ATÉ 3X",$D994-(D994*TAXAS!$D$7))/3,IF($A994="DINERS",IF($B994="PARCELADO ATÉ 3X",$D994-(D994*TAXAS!$D$8))/3,IF($A994="AMERICA EXPRESS",IF($B994="PARCELADO ATÉ 3X",$D994-(D994*TAXAS!$D$9))/3,IF($A994=TAXAS!$A$10,IF($B994="PARCELADO ATÉ 3X",$D994-($D994*TAXAS!$D$10))/3,IF($A994=TAXAS!$A$11,IF($B994="PARCELADO ATÉ 3X",$D994-($D994*TAXAS!$D$11))/3,IF($A994=TAXAS!$A$12,IF($B994="PARCELADO ATÉ 3X",$D994-($D994*TAXAS!$D$12))/3,IF($A994=TAXAS!$A$13,IF($B994="PARCELADO ATÉ 3X",$D994-($D994*TAXAS!$D$13))/3,IF($A994=TAXAS!$A$14,IF($B994="PARCELADO ATÉ 3X",$D994-($D994*TAXAS!$D$14))/3,IF($A994=TAXAS!$A$15,IF($B994="PARCELADO ATÉ 3X",$D994-($D994*TAXAS!$D$15))/3,IF($A994=TAXAS!$A$16,IF($B994="PARCELADO ATÉ 3X",$D994-($D994*TAXAS!$D$16))/3,IF($A994=TAXAS!$A$17,IF($B994="PARCELADO ATÉ 3X",$D994-($D994*TAXAS!$D$17))/3,IF($A994=TAXAS!$A$18,IF($B994="PARCELADO ATÉ 3X",$D994-($D994*TAXAS!$D$18))/3,IF($A994=TAXAS!$A$19,IF($B994="PARCELADO ATÉ 3X",$D994-($D994*TAXAS!$D$19))/3,IF($A994=TAXAS!$A$20,IF($B994="PARCELADO ATÉ 3X",$D994-($D994*TAXAS!$D$20))/3,IF($A994=TAXAS!$A$21,IF($B994="PARCELADO ATÉ 3X",$D994-($D994*TAXAS!$D$21))/3,IF($A994=TAXAS!$A$22,IF($B994="PARCELADO ATÉ 3X",$D994-($D994*TAXAS!$D$22))/3,IF($A994=TAXAS!$A$23,IF($B994="PARCELADO ATÉ 3X",$D994-($D994*TAXAS!$D$23))/3,IF($A994=TAXAS!$A$24,IF($B994="PARCELADO ATÉ 3X",$D994-($D994*TAXAS!$D$24))/3,IF($A994=TAXAS!$A$25,IF($B994="PARCELADO ATÉ 3X",$D994-($D994*TAXAS!$D$25))/3,IF($A994=TAXAS!$A$26,IF($B994="PARCELADO ATÉ 3X",$D994-($D994*TAXAS!$D$26))/3,IF($A994=TAXAS!$A$27,IF($B994="PARCELADO ATÉ 3X",$D994-($D994*TAXAS!$D$27))/3))))))))))))))))))))))))/1</f>
        <v>0</v>
      </c>
      <c r="H994" s="9">
        <f>IF($A994="VISA",IF($B994="PARCELADO ATÉ 6X",$D994-(D994*TAXAS!$E$4))/6,IF($A994="MASTER",IF($B994="PARCELADO ATÉ 6X",$D994-(D994*TAXAS!$E$5))/6,IF($A994="ELO",IF($B994="PARCELADO ATÉ 6X",$D994-(D994*TAXAS!$E$6))/6,IF($A994="HIPERCARD",IF($B994="PARCELADO ATÉ 6X",$D994-(D994*TAXAS!$E$7))/6,IF($A994="DINERS",IF($B994="PARCELADO ATÉ 6X",$D994-(D994*TAXAS!$E$8))/6,IF($A994="AMERICA EXPRESS",IF($B994="PARCELADO ATÉ 6X",$D994-(D994*TAXAS!$E$9))/6,IF($A994=TAXAS!$A$10,IF($B994="PARCELADO ATÉ 6X",$D994-($D994*TAXAS!$E$10))/6,IF($A994=TAXAS!$A$11,IF($B994="PARCELADO ATÉ 6X",$D994-($D994*TAXAS!$E$11))/6,IF($A994=TAXAS!$A$12,IF($B994="PARCELADO ATÉ 6X",$D994-($D994*TAXAS!$E$12))/6,IF($A994=TAXAS!$A$13,IF($B994="PARCELADO ATÉ 6X",$D994-($D994*TAXAS!$E$13))/6,IF($A994=TAXAS!$A$14,IF($B994="PARCELADO ATÉ 6X",$D994-($D994*TAXAS!$E$14))/6,IF($A994=TAXAS!$A$15,IF($B994="PARCELADO ATÉ 6X",$D994-($D994*TAXAS!$E$15))/6,IF($A994=TAXAS!$A$16,IF($B994="PARCELADO ATÉ 6X",$D994-($D994*TAXAS!$E$16))/6,IF($A994=TAXAS!$A$17,IF($B994="PARCELADO ATÉ 6X",$D994-($D994*TAXAS!$E$17))/6,IF($A994=TAXAS!$A$18,IF($B994="PARCELADO ATÉ 6X",$D994-($D994*TAXAS!$E$18))/6,IF($A994=TAXAS!$A$19,IF($B994="PARCELADO ATÉ 6X",$D994-($D994*TAXAS!$E$19))/6,IF($A994=TAXAS!$A$20,IF($B994="PARCELADO ATÉ 6X",$D994-($D994*TAXAS!$E$20))/6,IF($A994=TAXAS!$A$21,IF($B994="PARCELADO ATÉ 6X",$D994-($D994*TAXAS!$E$21))/6,IF($A994=TAXAS!$A$22,IF($B994="PARCELADO ATÉ 6X",$D994-($D994*TAXAS!$E$22))/6,IF($A994=TAXAS!$A$23,IF($B994="PARCELADO ATÉ 6X",$D994-($D994*TAXAS!$E$23))/6,IF($A994=TAXAS!$A$24,IF($B994="PARCELADO ATÉ 6X",$D994-($D994*TAXAS!$E$24))/6,IF($A994=TAXAS!$A$25,IF($B994="PARCELADO ATÉ 6X",$D994-($D994*TAXAS!$E$25))/6,IF($A994=TAXAS!$A$26,IF($B994="PARCELADO ATÉ 6X",$D994-($D994*TAXAS!$E$26))/6,IF($A994=TAXAS!$A$27,IF($B994="PARCELADO ATÉ 6X",$D994-($D994*TAXAS!$E$27))/6))))))))))))))))))))))))/1</f>
        <v>0</v>
      </c>
      <c r="I994" s="9">
        <f>IF($A994="VISA",IF($B994="PARCELADO ATÉ 12X",$D994-(D994*TAXAS!$F$4))/12,IF($A994="MASTER",IF($B994="PARCELADO ATÉ 12X",$D994-(D994*TAXAS!$F$5))/12,IF($A994="ELO",IF($B994="PARCELADO ATÉ 12X",$D994-(D994*TAXAS!$F$6))/12,IF($A994="HIPERCARD",IF($B994="PARCELADO ATÉ 12X",$D994-(D994*TAXAS!$F$7))/12,IF($A994="DINERS",IF($B994="PARCELADO ATÉ 12X",$D994-(D994*TAXAS!$F$8))/12,IF($A994="AMERICA EXPRESS",IF($B994="PARCELADO ATÉ 12X",$D994-(D994*TAXAS!$F$9))/12,IF($A994=TAXAS!$A$10,IF($B994="PARCELADO ATÉ 12X",$D994-($D994*TAXAS!$F$10))/12,IF($A994=TAXAS!$A$11,IF($B994="PARCELADO ATÉ 12X",$D994-($D994*TAXAS!$F$11))/12,IF($A994=TAXAS!$A$12,IF($B994="PARCELADO ATÉ 12X",$D994-($D994*TAXAS!$F$12))/12,IF($A994=TAXAS!$A$13,IF($B994="PARCELADO ATÉ 12X",$D994-($D994*TAXAS!$F$13))/12,IF($A994=TAXAS!$A$14,IF($B994="PARCELADO ATÉ 12X",$D994-($D994*TAXAS!$F$14))/12,IF($A994=TAXAS!$A$15,IF($B994="PARCELADO ATÉ 12X",$D994-($D994*TAXAS!$F$15))/12,IF($A994=TAXAS!$A$16,IF($B994="PARCELADO ATÉ 12X",$D994-($D994*TAXAS!$F$16))/12,IF($A994=TAXAS!$A$17,IF($B994="PARCELADO ATÉ 12X",$D994-($D994*TAXAS!$F$17))/12,IF($A994=TAXAS!$A$18,IF($B994="PARCELADO ATÉ 12X",$D994-($D994*TAXAS!$F$18))/12,IF($A994=TAXAS!$A$19,IF($B994="PARCELADO ATÉ 12X",$D994-($D994*TAXAS!$F$19))/12,IF($A994=TAXAS!$A$20,IF($B994="PARCELADO ATÉ 12X",$D994-($D994*TAXAS!$F$20))/12,IF($A994=TAXAS!$A$21,IF($B994="PARCELADO ATÉ 12X",$D994-($D994*TAXAS!$F$21))/12,IF($A994=TAXAS!$A$22,IF($B994="PARCELADO ATÉ 12X",$D994-($D994*TAXAS!$F$22))/12,IF($A994=TAXAS!$A$23,IF($B994="PARCELADO ATÉ 12X",$D994-($D994*TAXAS!$F$23))/12,IF($A994=TAXAS!$A$24,IF($B994="PARCELADO ATÉ 12X",$D994-($D994*TAXAS!$F$24))/12,IF($A994=TAXAS!$A$25,IF($B994="PARCELADO ATÉ 12X",$D994-($D994*TAXAS!$F$25))/12,IF($A994=TAXAS!$A$26,IF($B994="PARCELADO ATÉ 12X",$D994-($D994*TAXAS!$F$26))/12,IF($A994=TAXAS!$A$27,IF($B994="PARCELADO ATÉ 12X",$D994-($D994*TAXAS!$F$27))/12))))))))))))))))))))))))/1</f>
        <v>0</v>
      </c>
      <c r="J994" s="8">
        <f t="shared" si="0"/>
        <v>0</v>
      </c>
      <c r="K994" s="10" t="b">
        <f>IF($B994="PARCELADO ATÉ 3X",($D994-($D994*TAXAS!$D$4))-$J994)</f>
        <v>0</v>
      </c>
      <c r="L994" s="10" t="b">
        <f>IF($B994="PARCELADO ATÉ 6X",($D994-($D994*TAXAS!$E$4))-$J994)</f>
        <v>0</v>
      </c>
      <c r="M994" s="10" t="b">
        <f>IF($B994="PARCELADO ATÉ 12X",($D994-($D994*TAXAS!$F$4))-$J994)</f>
        <v>0</v>
      </c>
      <c r="N994" s="8">
        <f t="shared" si="1"/>
        <v>0</v>
      </c>
      <c r="O994" s="10">
        <f t="shared" si="2"/>
        <v>0</v>
      </c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spans="1:31" ht="15.75" customHeight="1" x14ac:dyDescent="0.2">
      <c r="A995" s="3"/>
      <c r="B995" s="5"/>
      <c r="C995" s="6"/>
      <c r="D995" s="42"/>
      <c r="E995" s="8">
        <f>IF($A995="VISA",IF($B995="DÉBITO",$D995-($D995*TAXAS!$B$4)),IF($A995="MASTER",IF($B995="DÉBITO",$D995-($D995*TAXAS!$B$5)),IF($A995="ELO", IF($B995="DÉBITO",$D995-($D995*TAXAS!$B$6)),IF($A995="HIPERCARD",IF($B995="DÉBITO",$D995-($D995*TAXAS!$B$7)),IF($A995="DINERS",IF($B995="DÉBITO",$D995-($D995*TAXAS!$B$8)),IF($A995="AMERICA EXPRESS",IF($B995="DÉBITO",$D995-($D995*TAXAS!$B$9)),IF($A995=TAXAS!$A$10,IF($B995="DÉBITO",$D995-($D995*TAXAS!$B$10)), IF($A995=TAXAS!$A$11,IF($B995="DÉBITO",$D995-($D995*TAXAS!$B$11)), IF($A995=TAXAS!$A$12,IF($B995="DÉBITO",$D995-($D995*TAXAS!$B$12)), IF($A995=TAXAS!$A$13,IF($B995="DÉBITO",$D995-($D995*TAXAS!$B$13)), IF($A995=TAXAS!$A$14,IF($B995="DÉBITO",$D995-($D995*TAXAS!$B$14)), IF($A995=TAXAS!$A$15,IF($B995="DÉBITO",$D995-($D995*TAXAS!$B$15)), IF($A995=TAXAS!$A$16,IF($B995="DÉBITO",$D995-($D995*TAXAS!$B$16)), IF($A995=TAXAS!$A$17,IF($B995="DÉBITO",$D995-($D995*TAXAS!$B$17)), IF($A995=TAXAS!$A$18,IF($B995="DÉBITO",$D995-($D995*TAXAS!$B$18)), IF($A995=TAXAS!$A$19,IF($B995="DÉBITO",$D995-($D995*TAXAS!$B$19)), IF($A995=TAXAS!$A$20,IF($B995="DÉBITO",$D995-($D995*TAXAS!$B$20)), IF($A995=TAXAS!$A$21,IF($B995="DÉBITO",$D995-($D995*TAXAS!$B$21)), IF($A995=TAXAS!$A$22,IF($B995="DÉBITO",$D995-($D995*TAXAS!$B$22)), IF($A995=TAXAS!$A$23,IF($B995="DÉBITO",$D995-($D995*TAXAS!$B$23)), IF($A995=TAXAS!$A$24,IF($B995="DÉBITO",$D995-($D995*TAXAS!$B$24)), IF($A995=TAXAS!$A$25,IF($B995="DÉBITO",$D995-($D995*TAXAS!$B$25)), IF($A995=TAXAS!$A$26,IF($B995="DÉBITO",$D995-($D995*TAXAS!$B$26)), IF($A995=TAXAS!$A$27,IF($B995="DÉBITO",$D995-($D995*TAXAS!$B$27))))))))))))))))))))))))))/1</f>
        <v>0</v>
      </c>
      <c r="F995" s="8">
        <f>IF($A995="VISA",IF($B995="CRÉDITO",$D995-($D995*TAXAS!$C$4)),IF($A995="MASTER",IF($B995="CRÉDITO",$D995-($D995*TAXAS!$C$5)),IF($A995="ELO", IF($B995="CRÉDITO",$D995-($D995*TAXAS!$C$6)),IF($A995="HIPERCARD",IF($B995="CRÉDITO",$D995-($D995*TAXAS!$C$7)),IF($A995="DINERS",IF($B995="CRÉDITO",$D995-($D995*TAXAS!$C$8)),IF($A995="AMERICA EXPRESS",IF($B995="CRÉDITO",$D995-($D995*TAXAS!$C$9)),IF($A995=TAXAS!$A$10,IF($B995="CRÉDITO",$D995-($D995*TAXAS!$C$10)), IF($A995=TAXAS!$A$11,IF($B995="CRÉDITO",$D995-($D995*TAXAS!$C$11)), IF($A995=TAXAS!$A$12,IF($B995="CRÉDITO",$D995-($D995*TAXAS!$C$12)), IF($A995=TAXAS!$A$13,IF($B995="CRÉDITO",$D995-($D995*TAXAS!$C$13)), IF($A995=TAXAS!$A$14,IF($B995="CRÉDITO",$D995-($D995*TAXAS!$C$14)), IF($A995=TAXAS!$A$15,IF($B995="CRÉDITO",$D995-($D995*TAXAS!$C$15)), IF($A995=TAXAS!$A$16,IF($B995="CRÉDITO",$D995-($D995*TAXAS!$C$16)), IF($A995=TAXAS!$A$17,IF($B995="CRÉDITO",$D995-($D995*TAXAS!$C$17)), IF($A995=TAXAS!$A$18,IF($B995="CRÉDITO",$D995-($D995*TAXAS!$C$18)), IF($A995=TAXAS!$A$19,IF($B995="CRÉDITO",$D995-($D995*TAXAS!$C$19)), IF($A995=TAXAS!$A$20,IF($B995="CRÉDITO",$D995-($D995*TAXAS!$C$20)), IF($A995=TAXAS!$A$21,IF($B995="CRÉDITO",$D995-($D995*TAXAS!$C$21)), IF($A995=TAXAS!$A$22,IF($B995="CRÉDITO",$D995-($D995*TAXAS!$C$22)), IF($A995=TAXAS!$A$23,IF($B995="CRÉDITO",$D995-($D995*TAXAS!$C$23)), IF($A995=TAXAS!$A$24,IF($B995="CRÉDITO",$D995-($D995*TAXAS!$C$24)), IF($A995=TAXAS!$A$25,IF($B995="CRÉDITO",$D995-($D995*TAXAS!$C$25)), IF($A995=TAXAS!$A$26,IF($B995="CRÉDITO",$D995-($D995*TAXAS!$C$26)), IF($A995=TAXAS!$A$27,IF($B995="CRÉDITO",$D995-($D995*TAXAS!$C$27))))))))))))))))))))))))))/1</f>
        <v>0</v>
      </c>
      <c r="G995" s="9">
        <f>IF($A995="VISA",IF($B995="PARCELADO ATÉ 3X",$D995-(D995*TAXAS!$D$4))/3,IF($A995="MASTER",IF($B995="PARCELADO ATÉ 3X",$D995-(D995*TAXAS!$D$5))/3,IF($A995="ELO",IF($B995="PARCELADO ATÉ 3X",$D995-(D995*TAXAS!$D$6))/3,IF($A995="HIPERCARD",IF($B995="PARCELADO ATÉ 3X",$D995-(D995*TAXAS!$D$7))/3,IF($A995="DINERS",IF($B995="PARCELADO ATÉ 3X",$D995-(D995*TAXAS!$D$8))/3,IF($A995="AMERICA EXPRESS",IF($B995="PARCELADO ATÉ 3X",$D995-(D995*TAXAS!$D$9))/3,IF($A995=TAXAS!$A$10,IF($B995="PARCELADO ATÉ 3X",$D995-($D995*TAXAS!$D$10))/3,IF($A995=TAXAS!$A$11,IF($B995="PARCELADO ATÉ 3X",$D995-($D995*TAXAS!$D$11))/3,IF($A995=TAXAS!$A$12,IF($B995="PARCELADO ATÉ 3X",$D995-($D995*TAXAS!$D$12))/3,IF($A995=TAXAS!$A$13,IF($B995="PARCELADO ATÉ 3X",$D995-($D995*TAXAS!$D$13))/3,IF($A995=TAXAS!$A$14,IF($B995="PARCELADO ATÉ 3X",$D995-($D995*TAXAS!$D$14))/3,IF($A995=TAXAS!$A$15,IF($B995="PARCELADO ATÉ 3X",$D995-($D995*TAXAS!$D$15))/3,IF($A995=TAXAS!$A$16,IF($B995="PARCELADO ATÉ 3X",$D995-($D995*TAXAS!$D$16))/3,IF($A995=TAXAS!$A$17,IF($B995="PARCELADO ATÉ 3X",$D995-($D995*TAXAS!$D$17))/3,IF($A995=TAXAS!$A$18,IF($B995="PARCELADO ATÉ 3X",$D995-($D995*TAXAS!$D$18))/3,IF($A995=TAXAS!$A$19,IF($B995="PARCELADO ATÉ 3X",$D995-($D995*TAXAS!$D$19))/3,IF($A995=TAXAS!$A$20,IF($B995="PARCELADO ATÉ 3X",$D995-($D995*TAXAS!$D$20))/3,IF($A995=TAXAS!$A$21,IF($B995="PARCELADO ATÉ 3X",$D995-($D995*TAXAS!$D$21))/3,IF($A995=TAXAS!$A$22,IF($B995="PARCELADO ATÉ 3X",$D995-($D995*TAXAS!$D$22))/3,IF($A995=TAXAS!$A$23,IF($B995="PARCELADO ATÉ 3X",$D995-($D995*TAXAS!$D$23))/3,IF($A995=TAXAS!$A$24,IF($B995="PARCELADO ATÉ 3X",$D995-($D995*TAXAS!$D$24))/3,IF($A995=TAXAS!$A$25,IF($B995="PARCELADO ATÉ 3X",$D995-($D995*TAXAS!$D$25))/3,IF($A995=TAXAS!$A$26,IF($B995="PARCELADO ATÉ 3X",$D995-($D995*TAXAS!$D$26))/3,IF($A995=TAXAS!$A$27,IF($B995="PARCELADO ATÉ 3X",$D995-($D995*TAXAS!$D$27))/3))))))))))))))))))))))))/1</f>
        <v>0</v>
      </c>
      <c r="H995" s="9">
        <f>IF($A995="VISA",IF($B995="PARCELADO ATÉ 6X",$D995-(D995*TAXAS!$E$4))/6,IF($A995="MASTER",IF($B995="PARCELADO ATÉ 6X",$D995-(D995*TAXAS!$E$5))/6,IF($A995="ELO",IF($B995="PARCELADO ATÉ 6X",$D995-(D995*TAXAS!$E$6))/6,IF($A995="HIPERCARD",IF($B995="PARCELADO ATÉ 6X",$D995-(D995*TAXAS!$E$7))/6,IF($A995="DINERS",IF($B995="PARCELADO ATÉ 6X",$D995-(D995*TAXAS!$E$8))/6,IF($A995="AMERICA EXPRESS",IF($B995="PARCELADO ATÉ 6X",$D995-(D995*TAXAS!$E$9))/6,IF($A995=TAXAS!$A$10,IF($B995="PARCELADO ATÉ 6X",$D995-($D995*TAXAS!$E$10))/6,IF($A995=TAXAS!$A$11,IF($B995="PARCELADO ATÉ 6X",$D995-($D995*TAXAS!$E$11))/6,IF($A995=TAXAS!$A$12,IF($B995="PARCELADO ATÉ 6X",$D995-($D995*TAXAS!$E$12))/6,IF($A995=TAXAS!$A$13,IF($B995="PARCELADO ATÉ 6X",$D995-($D995*TAXAS!$E$13))/6,IF($A995=TAXAS!$A$14,IF($B995="PARCELADO ATÉ 6X",$D995-($D995*TAXAS!$E$14))/6,IF($A995=TAXAS!$A$15,IF($B995="PARCELADO ATÉ 6X",$D995-($D995*TAXAS!$E$15))/6,IF($A995=TAXAS!$A$16,IF($B995="PARCELADO ATÉ 6X",$D995-($D995*TAXAS!$E$16))/6,IF($A995=TAXAS!$A$17,IF($B995="PARCELADO ATÉ 6X",$D995-($D995*TAXAS!$E$17))/6,IF($A995=TAXAS!$A$18,IF($B995="PARCELADO ATÉ 6X",$D995-($D995*TAXAS!$E$18))/6,IF($A995=TAXAS!$A$19,IF($B995="PARCELADO ATÉ 6X",$D995-($D995*TAXAS!$E$19))/6,IF($A995=TAXAS!$A$20,IF($B995="PARCELADO ATÉ 6X",$D995-($D995*TAXAS!$E$20))/6,IF($A995=TAXAS!$A$21,IF($B995="PARCELADO ATÉ 6X",$D995-($D995*TAXAS!$E$21))/6,IF($A995=TAXAS!$A$22,IF($B995="PARCELADO ATÉ 6X",$D995-($D995*TAXAS!$E$22))/6,IF($A995=TAXAS!$A$23,IF($B995="PARCELADO ATÉ 6X",$D995-($D995*TAXAS!$E$23))/6,IF($A995=TAXAS!$A$24,IF($B995="PARCELADO ATÉ 6X",$D995-($D995*TAXAS!$E$24))/6,IF($A995=TAXAS!$A$25,IF($B995="PARCELADO ATÉ 6X",$D995-($D995*TAXAS!$E$25))/6,IF($A995=TAXAS!$A$26,IF($B995="PARCELADO ATÉ 6X",$D995-($D995*TAXAS!$E$26))/6,IF($A995=TAXAS!$A$27,IF($B995="PARCELADO ATÉ 6X",$D995-($D995*TAXAS!$E$27))/6))))))))))))))))))))))))/1</f>
        <v>0</v>
      </c>
      <c r="I995" s="9">
        <f>IF($A995="VISA",IF($B995="PARCELADO ATÉ 12X",$D995-(D995*TAXAS!$F$4))/12,IF($A995="MASTER",IF($B995="PARCELADO ATÉ 12X",$D995-(D995*TAXAS!$F$5))/12,IF($A995="ELO",IF($B995="PARCELADO ATÉ 12X",$D995-(D995*TAXAS!$F$6))/12,IF($A995="HIPERCARD",IF($B995="PARCELADO ATÉ 12X",$D995-(D995*TAXAS!$F$7))/12,IF($A995="DINERS",IF($B995="PARCELADO ATÉ 12X",$D995-(D995*TAXAS!$F$8))/12,IF($A995="AMERICA EXPRESS",IF($B995="PARCELADO ATÉ 12X",$D995-(D995*TAXAS!$F$9))/12,IF($A995=TAXAS!$A$10,IF($B995="PARCELADO ATÉ 12X",$D995-($D995*TAXAS!$F$10))/12,IF($A995=TAXAS!$A$11,IF($B995="PARCELADO ATÉ 12X",$D995-($D995*TAXAS!$F$11))/12,IF($A995=TAXAS!$A$12,IF($B995="PARCELADO ATÉ 12X",$D995-($D995*TAXAS!$F$12))/12,IF($A995=TAXAS!$A$13,IF($B995="PARCELADO ATÉ 12X",$D995-($D995*TAXAS!$F$13))/12,IF($A995=TAXAS!$A$14,IF($B995="PARCELADO ATÉ 12X",$D995-($D995*TAXAS!$F$14))/12,IF($A995=TAXAS!$A$15,IF($B995="PARCELADO ATÉ 12X",$D995-($D995*TAXAS!$F$15))/12,IF($A995=TAXAS!$A$16,IF($B995="PARCELADO ATÉ 12X",$D995-($D995*TAXAS!$F$16))/12,IF($A995=TAXAS!$A$17,IF($B995="PARCELADO ATÉ 12X",$D995-($D995*TAXAS!$F$17))/12,IF($A995=TAXAS!$A$18,IF($B995="PARCELADO ATÉ 12X",$D995-($D995*TAXAS!$F$18))/12,IF($A995=TAXAS!$A$19,IF($B995="PARCELADO ATÉ 12X",$D995-($D995*TAXAS!$F$19))/12,IF($A995=TAXAS!$A$20,IF($B995="PARCELADO ATÉ 12X",$D995-($D995*TAXAS!$F$20))/12,IF($A995=TAXAS!$A$21,IF($B995="PARCELADO ATÉ 12X",$D995-($D995*TAXAS!$F$21))/12,IF($A995=TAXAS!$A$22,IF($B995="PARCELADO ATÉ 12X",$D995-($D995*TAXAS!$F$22))/12,IF($A995=TAXAS!$A$23,IF($B995="PARCELADO ATÉ 12X",$D995-($D995*TAXAS!$F$23))/12,IF($A995=TAXAS!$A$24,IF($B995="PARCELADO ATÉ 12X",$D995-($D995*TAXAS!$F$24))/12,IF($A995=TAXAS!$A$25,IF($B995="PARCELADO ATÉ 12X",$D995-($D995*TAXAS!$F$25))/12,IF($A995=TAXAS!$A$26,IF($B995="PARCELADO ATÉ 12X",$D995-($D995*TAXAS!$F$26))/12,IF($A995=TAXAS!$A$27,IF($B995="PARCELADO ATÉ 12X",$D995-($D995*TAXAS!$F$27))/12))))))))))))))))))))))))/1</f>
        <v>0</v>
      </c>
      <c r="J995" s="8">
        <f t="shared" si="0"/>
        <v>0</v>
      </c>
      <c r="K995" s="10" t="b">
        <f>IF($B995="PARCELADO ATÉ 3X",($D995-($D995*TAXAS!$D$4))-$J995)</f>
        <v>0</v>
      </c>
      <c r="L995" s="10" t="b">
        <f>IF($B995="PARCELADO ATÉ 6X",($D995-($D995*TAXAS!$E$4))-$J995)</f>
        <v>0</v>
      </c>
      <c r="M995" s="10" t="b">
        <f>IF($B995="PARCELADO ATÉ 12X",($D995-($D995*TAXAS!$F$4))-$J995)</f>
        <v>0</v>
      </c>
      <c r="N995" s="8">
        <f t="shared" si="1"/>
        <v>0</v>
      </c>
      <c r="O995" s="10">
        <f t="shared" si="2"/>
        <v>0</v>
      </c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spans="1:31" ht="15.75" customHeight="1" x14ac:dyDescent="0.2">
      <c r="A996" s="3"/>
      <c r="B996" s="5"/>
      <c r="C996" s="6"/>
      <c r="D996" s="42"/>
      <c r="E996" s="8">
        <f>IF($A996="VISA",IF($B996="DÉBITO",$D996-($D996*TAXAS!$B$4)),IF($A996="MASTER",IF($B996="DÉBITO",$D996-($D996*TAXAS!$B$5)),IF($A996="ELO", IF($B996="DÉBITO",$D996-($D996*TAXAS!$B$6)),IF($A996="HIPERCARD",IF($B996="DÉBITO",$D996-($D996*TAXAS!$B$7)),IF($A996="DINERS",IF($B996="DÉBITO",$D996-($D996*TAXAS!$B$8)),IF($A996="AMERICA EXPRESS",IF($B996="DÉBITO",$D996-($D996*TAXAS!$B$9)),IF($A996=TAXAS!$A$10,IF($B996="DÉBITO",$D996-($D996*TAXAS!$B$10)), IF($A996=TAXAS!$A$11,IF($B996="DÉBITO",$D996-($D996*TAXAS!$B$11)), IF($A996=TAXAS!$A$12,IF($B996="DÉBITO",$D996-($D996*TAXAS!$B$12)), IF($A996=TAXAS!$A$13,IF($B996="DÉBITO",$D996-($D996*TAXAS!$B$13)), IF($A996=TAXAS!$A$14,IF($B996="DÉBITO",$D996-($D996*TAXAS!$B$14)), IF($A996=TAXAS!$A$15,IF($B996="DÉBITO",$D996-($D996*TAXAS!$B$15)), IF($A996=TAXAS!$A$16,IF($B996="DÉBITO",$D996-($D996*TAXAS!$B$16)), IF($A996=TAXAS!$A$17,IF($B996="DÉBITO",$D996-($D996*TAXAS!$B$17)), IF($A996=TAXAS!$A$18,IF($B996="DÉBITO",$D996-($D996*TAXAS!$B$18)), IF($A996=TAXAS!$A$19,IF($B996="DÉBITO",$D996-($D996*TAXAS!$B$19)), IF($A996=TAXAS!$A$20,IF($B996="DÉBITO",$D996-($D996*TAXAS!$B$20)), IF($A996=TAXAS!$A$21,IF($B996="DÉBITO",$D996-($D996*TAXAS!$B$21)), IF($A996=TAXAS!$A$22,IF($B996="DÉBITO",$D996-($D996*TAXAS!$B$22)), IF($A996=TAXAS!$A$23,IF($B996="DÉBITO",$D996-($D996*TAXAS!$B$23)), IF($A996=TAXAS!$A$24,IF($B996="DÉBITO",$D996-($D996*TAXAS!$B$24)), IF($A996=TAXAS!$A$25,IF($B996="DÉBITO",$D996-($D996*TAXAS!$B$25)), IF($A996=TAXAS!$A$26,IF($B996="DÉBITO",$D996-($D996*TAXAS!$B$26)), IF($A996=TAXAS!$A$27,IF($B996="DÉBITO",$D996-($D996*TAXAS!$B$27))))))))))))))))))))))))))/1</f>
        <v>0</v>
      </c>
      <c r="F996" s="8">
        <f>IF($A996="VISA",IF($B996="CRÉDITO",$D996-($D996*TAXAS!$C$4)),IF($A996="MASTER",IF($B996="CRÉDITO",$D996-($D996*TAXAS!$C$5)),IF($A996="ELO", IF($B996="CRÉDITO",$D996-($D996*TAXAS!$C$6)),IF($A996="HIPERCARD",IF($B996="CRÉDITO",$D996-($D996*TAXAS!$C$7)),IF($A996="DINERS",IF($B996="CRÉDITO",$D996-($D996*TAXAS!$C$8)),IF($A996="AMERICA EXPRESS",IF($B996="CRÉDITO",$D996-($D996*TAXAS!$C$9)),IF($A996=TAXAS!$A$10,IF($B996="CRÉDITO",$D996-($D996*TAXAS!$C$10)), IF($A996=TAXAS!$A$11,IF($B996="CRÉDITO",$D996-($D996*TAXAS!$C$11)), IF($A996=TAXAS!$A$12,IF($B996="CRÉDITO",$D996-($D996*TAXAS!$C$12)), IF($A996=TAXAS!$A$13,IF($B996="CRÉDITO",$D996-($D996*TAXAS!$C$13)), IF($A996=TAXAS!$A$14,IF($B996="CRÉDITO",$D996-($D996*TAXAS!$C$14)), IF($A996=TAXAS!$A$15,IF($B996="CRÉDITO",$D996-($D996*TAXAS!$C$15)), IF($A996=TAXAS!$A$16,IF($B996="CRÉDITO",$D996-($D996*TAXAS!$C$16)), IF($A996=TAXAS!$A$17,IF($B996="CRÉDITO",$D996-($D996*TAXAS!$C$17)), IF($A996=TAXAS!$A$18,IF($B996="CRÉDITO",$D996-($D996*TAXAS!$C$18)), IF($A996=TAXAS!$A$19,IF($B996="CRÉDITO",$D996-($D996*TAXAS!$C$19)), IF($A996=TAXAS!$A$20,IF($B996="CRÉDITO",$D996-($D996*TAXAS!$C$20)), IF($A996=TAXAS!$A$21,IF($B996="CRÉDITO",$D996-($D996*TAXAS!$C$21)), IF($A996=TAXAS!$A$22,IF($B996="CRÉDITO",$D996-($D996*TAXAS!$C$22)), IF($A996=TAXAS!$A$23,IF($B996="CRÉDITO",$D996-($D996*TAXAS!$C$23)), IF($A996=TAXAS!$A$24,IF($B996="CRÉDITO",$D996-($D996*TAXAS!$C$24)), IF($A996=TAXAS!$A$25,IF($B996="CRÉDITO",$D996-($D996*TAXAS!$C$25)), IF($A996=TAXAS!$A$26,IF($B996="CRÉDITO",$D996-($D996*TAXAS!$C$26)), IF($A996=TAXAS!$A$27,IF($B996="CRÉDITO",$D996-($D996*TAXAS!$C$27))))))))))))))))))))))))))/1</f>
        <v>0</v>
      </c>
      <c r="G996" s="9">
        <f>IF($A996="VISA",IF($B996="PARCELADO ATÉ 3X",$D996-(D996*TAXAS!$D$4))/3,IF($A996="MASTER",IF($B996="PARCELADO ATÉ 3X",$D996-(D996*TAXAS!$D$5))/3,IF($A996="ELO",IF($B996="PARCELADO ATÉ 3X",$D996-(D996*TAXAS!$D$6))/3,IF($A996="HIPERCARD",IF($B996="PARCELADO ATÉ 3X",$D996-(D996*TAXAS!$D$7))/3,IF($A996="DINERS",IF($B996="PARCELADO ATÉ 3X",$D996-(D996*TAXAS!$D$8))/3,IF($A996="AMERICA EXPRESS",IF($B996="PARCELADO ATÉ 3X",$D996-(D996*TAXAS!$D$9))/3,IF($A996=TAXAS!$A$10,IF($B996="PARCELADO ATÉ 3X",$D996-($D996*TAXAS!$D$10))/3,IF($A996=TAXAS!$A$11,IF($B996="PARCELADO ATÉ 3X",$D996-($D996*TAXAS!$D$11))/3,IF($A996=TAXAS!$A$12,IF($B996="PARCELADO ATÉ 3X",$D996-($D996*TAXAS!$D$12))/3,IF($A996=TAXAS!$A$13,IF($B996="PARCELADO ATÉ 3X",$D996-($D996*TAXAS!$D$13))/3,IF($A996=TAXAS!$A$14,IF($B996="PARCELADO ATÉ 3X",$D996-($D996*TAXAS!$D$14))/3,IF($A996=TAXAS!$A$15,IF($B996="PARCELADO ATÉ 3X",$D996-($D996*TAXAS!$D$15))/3,IF($A996=TAXAS!$A$16,IF($B996="PARCELADO ATÉ 3X",$D996-($D996*TAXAS!$D$16))/3,IF($A996=TAXAS!$A$17,IF($B996="PARCELADO ATÉ 3X",$D996-($D996*TAXAS!$D$17))/3,IF($A996=TAXAS!$A$18,IF($B996="PARCELADO ATÉ 3X",$D996-($D996*TAXAS!$D$18))/3,IF($A996=TAXAS!$A$19,IF($B996="PARCELADO ATÉ 3X",$D996-($D996*TAXAS!$D$19))/3,IF($A996=TAXAS!$A$20,IF($B996="PARCELADO ATÉ 3X",$D996-($D996*TAXAS!$D$20))/3,IF($A996=TAXAS!$A$21,IF($B996="PARCELADO ATÉ 3X",$D996-($D996*TAXAS!$D$21))/3,IF($A996=TAXAS!$A$22,IF($B996="PARCELADO ATÉ 3X",$D996-($D996*TAXAS!$D$22))/3,IF($A996=TAXAS!$A$23,IF($B996="PARCELADO ATÉ 3X",$D996-($D996*TAXAS!$D$23))/3,IF($A996=TAXAS!$A$24,IF($B996="PARCELADO ATÉ 3X",$D996-($D996*TAXAS!$D$24))/3,IF($A996=TAXAS!$A$25,IF($B996="PARCELADO ATÉ 3X",$D996-($D996*TAXAS!$D$25))/3,IF($A996=TAXAS!$A$26,IF($B996="PARCELADO ATÉ 3X",$D996-($D996*TAXAS!$D$26))/3,IF($A996=TAXAS!$A$27,IF($B996="PARCELADO ATÉ 3X",$D996-($D996*TAXAS!$D$27))/3))))))))))))))))))))))))/1</f>
        <v>0</v>
      </c>
      <c r="H996" s="9">
        <f>IF($A996="VISA",IF($B996="PARCELADO ATÉ 6X",$D996-(D996*TAXAS!$E$4))/6,IF($A996="MASTER",IF($B996="PARCELADO ATÉ 6X",$D996-(D996*TAXAS!$E$5))/6,IF($A996="ELO",IF($B996="PARCELADO ATÉ 6X",$D996-(D996*TAXAS!$E$6))/6,IF($A996="HIPERCARD",IF($B996="PARCELADO ATÉ 6X",$D996-(D996*TAXAS!$E$7))/6,IF($A996="DINERS",IF($B996="PARCELADO ATÉ 6X",$D996-(D996*TAXAS!$E$8))/6,IF($A996="AMERICA EXPRESS",IF($B996="PARCELADO ATÉ 6X",$D996-(D996*TAXAS!$E$9))/6,IF($A996=TAXAS!$A$10,IF($B996="PARCELADO ATÉ 6X",$D996-($D996*TAXAS!$E$10))/6,IF($A996=TAXAS!$A$11,IF($B996="PARCELADO ATÉ 6X",$D996-($D996*TAXAS!$E$11))/6,IF($A996=TAXAS!$A$12,IF($B996="PARCELADO ATÉ 6X",$D996-($D996*TAXAS!$E$12))/6,IF($A996=TAXAS!$A$13,IF($B996="PARCELADO ATÉ 6X",$D996-($D996*TAXAS!$E$13))/6,IF($A996=TAXAS!$A$14,IF($B996="PARCELADO ATÉ 6X",$D996-($D996*TAXAS!$E$14))/6,IF($A996=TAXAS!$A$15,IF($B996="PARCELADO ATÉ 6X",$D996-($D996*TAXAS!$E$15))/6,IF($A996=TAXAS!$A$16,IF($B996="PARCELADO ATÉ 6X",$D996-($D996*TAXAS!$E$16))/6,IF($A996=TAXAS!$A$17,IF($B996="PARCELADO ATÉ 6X",$D996-($D996*TAXAS!$E$17))/6,IF($A996=TAXAS!$A$18,IF($B996="PARCELADO ATÉ 6X",$D996-($D996*TAXAS!$E$18))/6,IF($A996=TAXAS!$A$19,IF($B996="PARCELADO ATÉ 6X",$D996-($D996*TAXAS!$E$19))/6,IF($A996=TAXAS!$A$20,IF($B996="PARCELADO ATÉ 6X",$D996-($D996*TAXAS!$E$20))/6,IF($A996=TAXAS!$A$21,IF($B996="PARCELADO ATÉ 6X",$D996-($D996*TAXAS!$E$21))/6,IF($A996=TAXAS!$A$22,IF($B996="PARCELADO ATÉ 6X",$D996-($D996*TAXAS!$E$22))/6,IF($A996=TAXAS!$A$23,IF($B996="PARCELADO ATÉ 6X",$D996-($D996*TAXAS!$E$23))/6,IF($A996=TAXAS!$A$24,IF($B996="PARCELADO ATÉ 6X",$D996-($D996*TAXAS!$E$24))/6,IF($A996=TAXAS!$A$25,IF($B996="PARCELADO ATÉ 6X",$D996-($D996*TAXAS!$E$25))/6,IF($A996=TAXAS!$A$26,IF($B996="PARCELADO ATÉ 6X",$D996-($D996*TAXAS!$E$26))/6,IF($A996=TAXAS!$A$27,IF($B996="PARCELADO ATÉ 6X",$D996-($D996*TAXAS!$E$27))/6))))))))))))))))))))))))/1</f>
        <v>0</v>
      </c>
      <c r="I996" s="9">
        <f>IF($A996="VISA",IF($B996="PARCELADO ATÉ 12X",$D996-(D996*TAXAS!$F$4))/12,IF($A996="MASTER",IF($B996="PARCELADO ATÉ 12X",$D996-(D996*TAXAS!$F$5))/12,IF($A996="ELO",IF($B996="PARCELADO ATÉ 12X",$D996-(D996*TAXAS!$F$6))/12,IF($A996="HIPERCARD",IF($B996="PARCELADO ATÉ 12X",$D996-(D996*TAXAS!$F$7))/12,IF($A996="DINERS",IF($B996="PARCELADO ATÉ 12X",$D996-(D996*TAXAS!$F$8))/12,IF($A996="AMERICA EXPRESS",IF($B996="PARCELADO ATÉ 12X",$D996-(D996*TAXAS!$F$9))/12,IF($A996=TAXAS!$A$10,IF($B996="PARCELADO ATÉ 12X",$D996-($D996*TAXAS!$F$10))/12,IF($A996=TAXAS!$A$11,IF($B996="PARCELADO ATÉ 12X",$D996-($D996*TAXAS!$F$11))/12,IF($A996=TAXAS!$A$12,IF($B996="PARCELADO ATÉ 12X",$D996-($D996*TAXAS!$F$12))/12,IF($A996=TAXAS!$A$13,IF($B996="PARCELADO ATÉ 12X",$D996-($D996*TAXAS!$F$13))/12,IF($A996=TAXAS!$A$14,IF($B996="PARCELADO ATÉ 12X",$D996-($D996*TAXAS!$F$14))/12,IF($A996=TAXAS!$A$15,IF($B996="PARCELADO ATÉ 12X",$D996-($D996*TAXAS!$F$15))/12,IF($A996=TAXAS!$A$16,IF($B996="PARCELADO ATÉ 12X",$D996-($D996*TAXAS!$F$16))/12,IF($A996=TAXAS!$A$17,IF($B996="PARCELADO ATÉ 12X",$D996-($D996*TAXAS!$F$17))/12,IF($A996=TAXAS!$A$18,IF($B996="PARCELADO ATÉ 12X",$D996-($D996*TAXAS!$F$18))/12,IF($A996=TAXAS!$A$19,IF($B996="PARCELADO ATÉ 12X",$D996-($D996*TAXAS!$F$19))/12,IF($A996=TAXAS!$A$20,IF($B996="PARCELADO ATÉ 12X",$D996-($D996*TAXAS!$F$20))/12,IF($A996=TAXAS!$A$21,IF($B996="PARCELADO ATÉ 12X",$D996-($D996*TAXAS!$F$21))/12,IF($A996=TAXAS!$A$22,IF($B996="PARCELADO ATÉ 12X",$D996-($D996*TAXAS!$F$22))/12,IF($A996=TAXAS!$A$23,IF($B996="PARCELADO ATÉ 12X",$D996-($D996*TAXAS!$F$23))/12,IF($A996=TAXAS!$A$24,IF($B996="PARCELADO ATÉ 12X",$D996-($D996*TAXAS!$F$24))/12,IF($A996=TAXAS!$A$25,IF($B996="PARCELADO ATÉ 12X",$D996-($D996*TAXAS!$F$25))/12,IF($A996=TAXAS!$A$26,IF($B996="PARCELADO ATÉ 12X",$D996-($D996*TAXAS!$F$26))/12,IF($A996=TAXAS!$A$27,IF($B996="PARCELADO ATÉ 12X",$D996-($D996*TAXAS!$F$27))/12))))))))))))))))))))))))/1</f>
        <v>0</v>
      </c>
      <c r="J996" s="8">
        <f t="shared" si="0"/>
        <v>0</v>
      </c>
      <c r="K996" s="10" t="b">
        <f>IF($B996="PARCELADO ATÉ 3X",($D996-($D996*TAXAS!$D$4))-$J996)</f>
        <v>0</v>
      </c>
      <c r="L996" s="10" t="b">
        <f>IF($B996="PARCELADO ATÉ 6X",($D996-($D996*TAXAS!$E$4))-$J996)</f>
        <v>0</v>
      </c>
      <c r="M996" s="10" t="b">
        <f>IF($B996="PARCELADO ATÉ 12X",($D996-($D996*TAXAS!$F$4))-$J996)</f>
        <v>0</v>
      </c>
      <c r="N996" s="8">
        <f t="shared" si="1"/>
        <v>0</v>
      </c>
      <c r="O996" s="10">
        <f t="shared" si="2"/>
        <v>0</v>
      </c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spans="1:31" ht="15.75" customHeight="1" x14ac:dyDescent="0.2">
      <c r="A997" s="3"/>
      <c r="B997" s="5"/>
      <c r="C997" s="6"/>
      <c r="D997" s="42"/>
      <c r="E997" s="8">
        <f>IF($A997="VISA",IF($B997="DÉBITO",$D997-($D997*TAXAS!$B$4)),IF($A997="MASTER",IF($B997="DÉBITO",$D997-($D997*TAXAS!$B$5)),IF($A997="ELO", IF($B997="DÉBITO",$D997-($D997*TAXAS!$B$6)),IF($A997="HIPERCARD",IF($B997="DÉBITO",$D997-($D997*TAXAS!$B$7)),IF($A997="DINERS",IF($B997="DÉBITO",$D997-($D997*TAXAS!$B$8)),IF($A997="AMERICA EXPRESS",IF($B997="DÉBITO",$D997-($D997*TAXAS!$B$9)),IF($A997=TAXAS!$A$10,IF($B997="DÉBITO",$D997-($D997*TAXAS!$B$10)), IF($A997=TAXAS!$A$11,IF($B997="DÉBITO",$D997-($D997*TAXAS!$B$11)), IF($A997=TAXAS!$A$12,IF($B997="DÉBITO",$D997-($D997*TAXAS!$B$12)), IF($A997=TAXAS!$A$13,IF($B997="DÉBITO",$D997-($D997*TAXAS!$B$13)), IF($A997=TAXAS!$A$14,IF($B997="DÉBITO",$D997-($D997*TAXAS!$B$14)), IF($A997=TAXAS!$A$15,IF($B997="DÉBITO",$D997-($D997*TAXAS!$B$15)), IF($A997=TAXAS!$A$16,IF($B997="DÉBITO",$D997-($D997*TAXAS!$B$16)), IF($A997=TAXAS!$A$17,IF($B997="DÉBITO",$D997-($D997*TAXAS!$B$17)), IF($A997=TAXAS!$A$18,IF($B997="DÉBITO",$D997-($D997*TAXAS!$B$18)), IF($A997=TAXAS!$A$19,IF($B997="DÉBITO",$D997-($D997*TAXAS!$B$19)), IF($A997=TAXAS!$A$20,IF($B997="DÉBITO",$D997-($D997*TAXAS!$B$20)), IF($A997=TAXAS!$A$21,IF($B997="DÉBITO",$D997-($D997*TAXAS!$B$21)), IF($A997=TAXAS!$A$22,IF($B997="DÉBITO",$D997-($D997*TAXAS!$B$22)), IF($A997=TAXAS!$A$23,IF($B997="DÉBITO",$D997-($D997*TAXAS!$B$23)), IF($A997=TAXAS!$A$24,IF($B997="DÉBITO",$D997-($D997*TAXAS!$B$24)), IF($A997=TAXAS!$A$25,IF($B997="DÉBITO",$D997-($D997*TAXAS!$B$25)), IF($A997=TAXAS!$A$26,IF($B997="DÉBITO",$D997-($D997*TAXAS!$B$26)), IF($A997=TAXAS!$A$27,IF($B997="DÉBITO",$D997-($D997*TAXAS!$B$27))))))))))))))))))))))))))/1</f>
        <v>0</v>
      </c>
      <c r="F997" s="8">
        <f>IF($A997="VISA",IF($B997="CRÉDITO",$D997-($D997*TAXAS!$C$4)),IF($A997="MASTER",IF($B997="CRÉDITO",$D997-($D997*TAXAS!$C$5)),IF($A997="ELO", IF($B997="CRÉDITO",$D997-($D997*TAXAS!$C$6)),IF($A997="HIPERCARD",IF($B997="CRÉDITO",$D997-($D997*TAXAS!$C$7)),IF($A997="DINERS",IF($B997="CRÉDITO",$D997-($D997*TAXAS!$C$8)),IF($A997="AMERICA EXPRESS",IF($B997="CRÉDITO",$D997-($D997*TAXAS!$C$9)),IF($A997=TAXAS!$A$10,IF($B997="CRÉDITO",$D997-($D997*TAXAS!$C$10)), IF($A997=TAXAS!$A$11,IF($B997="CRÉDITO",$D997-($D997*TAXAS!$C$11)), IF($A997=TAXAS!$A$12,IF($B997="CRÉDITO",$D997-($D997*TAXAS!$C$12)), IF($A997=TAXAS!$A$13,IF($B997="CRÉDITO",$D997-($D997*TAXAS!$C$13)), IF($A997=TAXAS!$A$14,IF($B997="CRÉDITO",$D997-($D997*TAXAS!$C$14)), IF($A997=TAXAS!$A$15,IF($B997="CRÉDITO",$D997-($D997*TAXAS!$C$15)), IF($A997=TAXAS!$A$16,IF($B997="CRÉDITO",$D997-($D997*TAXAS!$C$16)), IF($A997=TAXAS!$A$17,IF($B997="CRÉDITO",$D997-($D997*TAXAS!$C$17)), IF($A997=TAXAS!$A$18,IF($B997="CRÉDITO",$D997-($D997*TAXAS!$C$18)), IF($A997=TAXAS!$A$19,IF($B997="CRÉDITO",$D997-($D997*TAXAS!$C$19)), IF($A997=TAXAS!$A$20,IF($B997="CRÉDITO",$D997-($D997*TAXAS!$C$20)), IF($A997=TAXAS!$A$21,IF($B997="CRÉDITO",$D997-($D997*TAXAS!$C$21)), IF($A997=TAXAS!$A$22,IF($B997="CRÉDITO",$D997-($D997*TAXAS!$C$22)), IF($A997=TAXAS!$A$23,IF($B997="CRÉDITO",$D997-($D997*TAXAS!$C$23)), IF($A997=TAXAS!$A$24,IF($B997="CRÉDITO",$D997-($D997*TAXAS!$C$24)), IF($A997=TAXAS!$A$25,IF($B997="CRÉDITO",$D997-($D997*TAXAS!$C$25)), IF($A997=TAXAS!$A$26,IF($B997="CRÉDITO",$D997-($D997*TAXAS!$C$26)), IF($A997=TAXAS!$A$27,IF($B997="CRÉDITO",$D997-($D997*TAXAS!$C$27))))))))))))))))))))))))))/1</f>
        <v>0</v>
      </c>
      <c r="G997" s="9">
        <f>IF($A997="VISA",IF($B997="PARCELADO ATÉ 3X",$D997-(D997*TAXAS!$D$4))/3,IF($A997="MASTER",IF($B997="PARCELADO ATÉ 3X",$D997-(D997*TAXAS!$D$5))/3,IF($A997="ELO",IF($B997="PARCELADO ATÉ 3X",$D997-(D997*TAXAS!$D$6))/3,IF($A997="HIPERCARD",IF($B997="PARCELADO ATÉ 3X",$D997-(D997*TAXAS!$D$7))/3,IF($A997="DINERS",IF($B997="PARCELADO ATÉ 3X",$D997-(D997*TAXAS!$D$8))/3,IF($A997="AMERICA EXPRESS",IF($B997="PARCELADO ATÉ 3X",$D997-(D997*TAXAS!$D$9))/3,IF($A997=TAXAS!$A$10,IF($B997="PARCELADO ATÉ 3X",$D997-($D997*TAXAS!$D$10))/3,IF($A997=TAXAS!$A$11,IF($B997="PARCELADO ATÉ 3X",$D997-($D997*TAXAS!$D$11))/3,IF($A997=TAXAS!$A$12,IF($B997="PARCELADO ATÉ 3X",$D997-($D997*TAXAS!$D$12))/3,IF($A997=TAXAS!$A$13,IF($B997="PARCELADO ATÉ 3X",$D997-($D997*TAXAS!$D$13))/3,IF($A997=TAXAS!$A$14,IF($B997="PARCELADO ATÉ 3X",$D997-($D997*TAXAS!$D$14))/3,IF($A997=TAXAS!$A$15,IF($B997="PARCELADO ATÉ 3X",$D997-($D997*TAXAS!$D$15))/3,IF($A997=TAXAS!$A$16,IF($B997="PARCELADO ATÉ 3X",$D997-($D997*TAXAS!$D$16))/3,IF($A997=TAXAS!$A$17,IF($B997="PARCELADO ATÉ 3X",$D997-($D997*TAXAS!$D$17))/3,IF($A997=TAXAS!$A$18,IF($B997="PARCELADO ATÉ 3X",$D997-($D997*TAXAS!$D$18))/3,IF($A997=TAXAS!$A$19,IF($B997="PARCELADO ATÉ 3X",$D997-($D997*TAXAS!$D$19))/3,IF($A997=TAXAS!$A$20,IF($B997="PARCELADO ATÉ 3X",$D997-($D997*TAXAS!$D$20))/3,IF($A997=TAXAS!$A$21,IF($B997="PARCELADO ATÉ 3X",$D997-($D997*TAXAS!$D$21))/3,IF($A997=TAXAS!$A$22,IF($B997="PARCELADO ATÉ 3X",$D997-($D997*TAXAS!$D$22))/3,IF($A997=TAXAS!$A$23,IF($B997="PARCELADO ATÉ 3X",$D997-($D997*TAXAS!$D$23))/3,IF($A997=TAXAS!$A$24,IF($B997="PARCELADO ATÉ 3X",$D997-($D997*TAXAS!$D$24))/3,IF($A997=TAXAS!$A$25,IF($B997="PARCELADO ATÉ 3X",$D997-($D997*TAXAS!$D$25))/3,IF($A997=TAXAS!$A$26,IF($B997="PARCELADO ATÉ 3X",$D997-($D997*TAXAS!$D$26))/3,IF($A997=TAXAS!$A$27,IF($B997="PARCELADO ATÉ 3X",$D997-($D997*TAXAS!$D$27))/3))))))))))))))))))))))))/1</f>
        <v>0</v>
      </c>
      <c r="H997" s="9">
        <f>IF($A997="VISA",IF($B997="PARCELADO ATÉ 6X",$D997-(D997*TAXAS!$E$4))/6,IF($A997="MASTER",IF($B997="PARCELADO ATÉ 6X",$D997-(D997*TAXAS!$E$5))/6,IF($A997="ELO",IF($B997="PARCELADO ATÉ 6X",$D997-(D997*TAXAS!$E$6))/6,IF($A997="HIPERCARD",IF($B997="PARCELADO ATÉ 6X",$D997-(D997*TAXAS!$E$7))/6,IF($A997="DINERS",IF($B997="PARCELADO ATÉ 6X",$D997-(D997*TAXAS!$E$8))/6,IF($A997="AMERICA EXPRESS",IF($B997="PARCELADO ATÉ 6X",$D997-(D997*TAXAS!$E$9))/6,IF($A997=TAXAS!$A$10,IF($B997="PARCELADO ATÉ 6X",$D997-($D997*TAXAS!$E$10))/6,IF($A997=TAXAS!$A$11,IF($B997="PARCELADO ATÉ 6X",$D997-($D997*TAXAS!$E$11))/6,IF($A997=TAXAS!$A$12,IF($B997="PARCELADO ATÉ 6X",$D997-($D997*TAXAS!$E$12))/6,IF($A997=TAXAS!$A$13,IF($B997="PARCELADO ATÉ 6X",$D997-($D997*TAXAS!$E$13))/6,IF($A997=TAXAS!$A$14,IF($B997="PARCELADO ATÉ 6X",$D997-($D997*TAXAS!$E$14))/6,IF($A997=TAXAS!$A$15,IF($B997="PARCELADO ATÉ 6X",$D997-($D997*TAXAS!$E$15))/6,IF($A997=TAXAS!$A$16,IF($B997="PARCELADO ATÉ 6X",$D997-($D997*TAXAS!$E$16))/6,IF($A997=TAXAS!$A$17,IF($B997="PARCELADO ATÉ 6X",$D997-($D997*TAXAS!$E$17))/6,IF($A997=TAXAS!$A$18,IF($B997="PARCELADO ATÉ 6X",$D997-($D997*TAXAS!$E$18))/6,IF($A997=TAXAS!$A$19,IF($B997="PARCELADO ATÉ 6X",$D997-($D997*TAXAS!$E$19))/6,IF($A997=TAXAS!$A$20,IF($B997="PARCELADO ATÉ 6X",$D997-($D997*TAXAS!$E$20))/6,IF($A997=TAXAS!$A$21,IF($B997="PARCELADO ATÉ 6X",$D997-($D997*TAXAS!$E$21))/6,IF($A997=TAXAS!$A$22,IF($B997="PARCELADO ATÉ 6X",$D997-($D997*TAXAS!$E$22))/6,IF($A997=TAXAS!$A$23,IF($B997="PARCELADO ATÉ 6X",$D997-($D997*TAXAS!$E$23))/6,IF($A997=TAXAS!$A$24,IF($B997="PARCELADO ATÉ 6X",$D997-($D997*TAXAS!$E$24))/6,IF($A997=TAXAS!$A$25,IF($B997="PARCELADO ATÉ 6X",$D997-($D997*TAXAS!$E$25))/6,IF($A997=TAXAS!$A$26,IF($B997="PARCELADO ATÉ 6X",$D997-($D997*TAXAS!$E$26))/6,IF($A997=TAXAS!$A$27,IF($B997="PARCELADO ATÉ 6X",$D997-($D997*TAXAS!$E$27))/6))))))))))))))))))))))))/1</f>
        <v>0</v>
      </c>
      <c r="I997" s="9">
        <f>IF($A997="VISA",IF($B997="PARCELADO ATÉ 12X",$D997-(D997*TAXAS!$F$4))/12,IF($A997="MASTER",IF($B997="PARCELADO ATÉ 12X",$D997-(D997*TAXAS!$F$5))/12,IF($A997="ELO",IF($B997="PARCELADO ATÉ 12X",$D997-(D997*TAXAS!$F$6))/12,IF($A997="HIPERCARD",IF($B997="PARCELADO ATÉ 12X",$D997-(D997*TAXAS!$F$7))/12,IF($A997="DINERS",IF($B997="PARCELADO ATÉ 12X",$D997-(D997*TAXAS!$F$8))/12,IF($A997="AMERICA EXPRESS",IF($B997="PARCELADO ATÉ 12X",$D997-(D997*TAXAS!$F$9))/12,IF($A997=TAXAS!$A$10,IF($B997="PARCELADO ATÉ 12X",$D997-($D997*TAXAS!$F$10))/12,IF($A997=TAXAS!$A$11,IF($B997="PARCELADO ATÉ 12X",$D997-($D997*TAXAS!$F$11))/12,IF($A997=TAXAS!$A$12,IF($B997="PARCELADO ATÉ 12X",$D997-($D997*TAXAS!$F$12))/12,IF($A997=TAXAS!$A$13,IF($B997="PARCELADO ATÉ 12X",$D997-($D997*TAXAS!$F$13))/12,IF($A997=TAXAS!$A$14,IF($B997="PARCELADO ATÉ 12X",$D997-($D997*TAXAS!$F$14))/12,IF($A997=TAXAS!$A$15,IF($B997="PARCELADO ATÉ 12X",$D997-($D997*TAXAS!$F$15))/12,IF($A997=TAXAS!$A$16,IF($B997="PARCELADO ATÉ 12X",$D997-($D997*TAXAS!$F$16))/12,IF($A997=TAXAS!$A$17,IF($B997="PARCELADO ATÉ 12X",$D997-($D997*TAXAS!$F$17))/12,IF($A997=TAXAS!$A$18,IF($B997="PARCELADO ATÉ 12X",$D997-($D997*TAXAS!$F$18))/12,IF($A997=TAXAS!$A$19,IF($B997="PARCELADO ATÉ 12X",$D997-($D997*TAXAS!$F$19))/12,IF($A997=TAXAS!$A$20,IF($B997="PARCELADO ATÉ 12X",$D997-($D997*TAXAS!$F$20))/12,IF($A997=TAXAS!$A$21,IF($B997="PARCELADO ATÉ 12X",$D997-($D997*TAXAS!$F$21))/12,IF($A997=TAXAS!$A$22,IF($B997="PARCELADO ATÉ 12X",$D997-($D997*TAXAS!$F$22))/12,IF($A997=TAXAS!$A$23,IF($B997="PARCELADO ATÉ 12X",$D997-($D997*TAXAS!$F$23))/12,IF($A997=TAXAS!$A$24,IF($B997="PARCELADO ATÉ 12X",$D997-($D997*TAXAS!$F$24))/12,IF($A997=TAXAS!$A$25,IF($B997="PARCELADO ATÉ 12X",$D997-($D997*TAXAS!$F$25))/12,IF($A997=TAXAS!$A$26,IF($B997="PARCELADO ATÉ 12X",$D997-($D997*TAXAS!$F$26))/12,IF($A997=TAXAS!$A$27,IF($B997="PARCELADO ATÉ 12X",$D997-($D997*TAXAS!$F$27))/12))))))))))))))))))))))))/1</f>
        <v>0</v>
      </c>
      <c r="J997" s="8">
        <f t="shared" si="0"/>
        <v>0</v>
      </c>
      <c r="K997" s="10" t="b">
        <f>IF($B997="PARCELADO ATÉ 3X",($D997-($D997*TAXAS!$D$4))-$J997)</f>
        <v>0</v>
      </c>
      <c r="L997" s="10" t="b">
        <f>IF($B997="PARCELADO ATÉ 6X",($D997-($D997*TAXAS!$E$4))-$J997)</f>
        <v>0</v>
      </c>
      <c r="M997" s="10" t="b">
        <f>IF($B997="PARCELADO ATÉ 12X",($D997-($D997*TAXAS!$F$4))-$J997)</f>
        <v>0</v>
      </c>
      <c r="N997" s="8">
        <f t="shared" si="1"/>
        <v>0</v>
      </c>
      <c r="O997" s="10">
        <f t="shared" si="2"/>
        <v>0</v>
      </c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spans="1:31" ht="15.75" customHeight="1" x14ac:dyDescent="0.2">
      <c r="A998" s="3"/>
      <c r="B998" s="5"/>
      <c r="C998" s="6"/>
      <c r="D998" s="42"/>
      <c r="E998" s="8">
        <f>IF($A998="VISA",IF($B998="DÉBITO",$D998-($D998*TAXAS!$B$4)),IF($A998="MASTER",IF($B998="DÉBITO",$D998-($D998*TAXAS!$B$5)),IF($A998="ELO", IF($B998="DÉBITO",$D998-($D998*TAXAS!$B$6)),IF($A998="HIPERCARD",IF($B998="DÉBITO",$D998-($D998*TAXAS!$B$7)),IF($A998="DINERS",IF($B998="DÉBITO",$D998-($D998*TAXAS!$B$8)),IF($A998="AMERICA EXPRESS",IF($B998="DÉBITO",$D998-($D998*TAXAS!$B$9)),IF($A998=TAXAS!$A$10,IF($B998="DÉBITO",$D998-($D998*TAXAS!$B$10)), IF($A998=TAXAS!$A$11,IF($B998="DÉBITO",$D998-($D998*TAXAS!$B$11)), IF($A998=TAXAS!$A$12,IF($B998="DÉBITO",$D998-($D998*TAXAS!$B$12)), IF($A998=TAXAS!$A$13,IF($B998="DÉBITO",$D998-($D998*TAXAS!$B$13)), IF($A998=TAXAS!$A$14,IF($B998="DÉBITO",$D998-($D998*TAXAS!$B$14)), IF($A998=TAXAS!$A$15,IF($B998="DÉBITO",$D998-($D998*TAXAS!$B$15)), IF($A998=TAXAS!$A$16,IF($B998="DÉBITO",$D998-($D998*TAXAS!$B$16)), IF($A998=TAXAS!$A$17,IF($B998="DÉBITO",$D998-($D998*TAXAS!$B$17)), IF($A998=TAXAS!$A$18,IF($B998="DÉBITO",$D998-($D998*TAXAS!$B$18)), IF($A998=TAXAS!$A$19,IF($B998="DÉBITO",$D998-($D998*TAXAS!$B$19)), IF($A998=TAXAS!$A$20,IF($B998="DÉBITO",$D998-($D998*TAXAS!$B$20)), IF($A998=TAXAS!$A$21,IF($B998="DÉBITO",$D998-($D998*TAXAS!$B$21)), IF($A998=TAXAS!$A$22,IF($B998="DÉBITO",$D998-($D998*TAXAS!$B$22)), IF($A998=TAXAS!$A$23,IF($B998="DÉBITO",$D998-($D998*TAXAS!$B$23)), IF($A998=TAXAS!$A$24,IF($B998="DÉBITO",$D998-($D998*TAXAS!$B$24)), IF($A998=TAXAS!$A$25,IF($B998="DÉBITO",$D998-($D998*TAXAS!$B$25)), IF($A998=TAXAS!$A$26,IF($B998="DÉBITO",$D998-($D998*TAXAS!$B$26)), IF($A998=TAXAS!$A$27,IF($B998="DÉBITO",$D998-($D998*TAXAS!$B$27))))))))))))))))))))))))))/1</f>
        <v>0</v>
      </c>
      <c r="F998" s="8">
        <f>IF($A998="VISA",IF($B998="CRÉDITO",$D998-($D998*TAXAS!$C$4)),IF($A998="MASTER",IF($B998="CRÉDITO",$D998-($D998*TAXAS!$C$5)),IF($A998="ELO", IF($B998="CRÉDITO",$D998-($D998*TAXAS!$C$6)),IF($A998="HIPERCARD",IF($B998="CRÉDITO",$D998-($D998*TAXAS!$C$7)),IF($A998="DINERS",IF($B998="CRÉDITO",$D998-($D998*TAXAS!$C$8)),IF($A998="AMERICA EXPRESS",IF($B998="CRÉDITO",$D998-($D998*TAXAS!$C$9)),IF($A998=TAXAS!$A$10,IF($B998="CRÉDITO",$D998-($D998*TAXAS!$C$10)), IF($A998=TAXAS!$A$11,IF($B998="CRÉDITO",$D998-($D998*TAXAS!$C$11)), IF($A998=TAXAS!$A$12,IF($B998="CRÉDITO",$D998-($D998*TAXAS!$C$12)), IF($A998=TAXAS!$A$13,IF($B998="CRÉDITO",$D998-($D998*TAXAS!$C$13)), IF($A998=TAXAS!$A$14,IF($B998="CRÉDITO",$D998-($D998*TAXAS!$C$14)), IF($A998=TAXAS!$A$15,IF($B998="CRÉDITO",$D998-($D998*TAXAS!$C$15)), IF($A998=TAXAS!$A$16,IF($B998="CRÉDITO",$D998-($D998*TAXAS!$C$16)), IF($A998=TAXAS!$A$17,IF($B998="CRÉDITO",$D998-($D998*TAXAS!$C$17)), IF($A998=TAXAS!$A$18,IF($B998="CRÉDITO",$D998-($D998*TAXAS!$C$18)), IF($A998=TAXAS!$A$19,IF($B998="CRÉDITO",$D998-($D998*TAXAS!$C$19)), IF($A998=TAXAS!$A$20,IF($B998="CRÉDITO",$D998-($D998*TAXAS!$C$20)), IF($A998=TAXAS!$A$21,IF($B998="CRÉDITO",$D998-($D998*TAXAS!$C$21)), IF($A998=TAXAS!$A$22,IF($B998="CRÉDITO",$D998-($D998*TAXAS!$C$22)), IF($A998=TAXAS!$A$23,IF($B998="CRÉDITO",$D998-($D998*TAXAS!$C$23)), IF($A998=TAXAS!$A$24,IF($B998="CRÉDITO",$D998-($D998*TAXAS!$C$24)), IF($A998=TAXAS!$A$25,IF($B998="CRÉDITO",$D998-($D998*TAXAS!$C$25)), IF($A998=TAXAS!$A$26,IF($B998="CRÉDITO",$D998-($D998*TAXAS!$C$26)), IF($A998=TAXAS!$A$27,IF($B998="CRÉDITO",$D998-($D998*TAXAS!$C$27))))))))))))))))))))))))))/1</f>
        <v>0</v>
      </c>
      <c r="G998" s="9">
        <f>IF($A998="VISA",IF($B998="PARCELADO ATÉ 3X",$D998-(D998*TAXAS!$D$4))/3,IF($A998="MASTER",IF($B998="PARCELADO ATÉ 3X",$D998-(D998*TAXAS!$D$5))/3,IF($A998="ELO",IF($B998="PARCELADO ATÉ 3X",$D998-(D998*TAXAS!$D$6))/3,IF($A998="HIPERCARD",IF($B998="PARCELADO ATÉ 3X",$D998-(D998*TAXAS!$D$7))/3,IF($A998="DINERS",IF($B998="PARCELADO ATÉ 3X",$D998-(D998*TAXAS!$D$8))/3,IF($A998="AMERICA EXPRESS",IF($B998="PARCELADO ATÉ 3X",$D998-(D998*TAXAS!$D$9))/3,IF($A998=TAXAS!$A$10,IF($B998="PARCELADO ATÉ 3X",$D998-($D998*TAXAS!$D$10))/3,IF($A998=TAXAS!$A$11,IF($B998="PARCELADO ATÉ 3X",$D998-($D998*TAXAS!$D$11))/3,IF($A998=TAXAS!$A$12,IF($B998="PARCELADO ATÉ 3X",$D998-($D998*TAXAS!$D$12))/3,IF($A998=TAXAS!$A$13,IF($B998="PARCELADO ATÉ 3X",$D998-($D998*TAXAS!$D$13))/3,IF($A998=TAXAS!$A$14,IF($B998="PARCELADO ATÉ 3X",$D998-($D998*TAXAS!$D$14))/3,IF($A998=TAXAS!$A$15,IF($B998="PARCELADO ATÉ 3X",$D998-($D998*TAXAS!$D$15))/3,IF($A998=TAXAS!$A$16,IF($B998="PARCELADO ATÉ 3X",$D998-($D998*TAXAS!$D$16))/3,IF($A998=TAXAS!$A$17,IF($B998="PARCELADO ATÉ 3X",$D998-($D998*TAXAS!$D$17))/3,IF($A998=TAXAS!$A$18,IF($B998="PARCELADO ATÉ 3X",$D998-($D998*TAXAS!$D$18))/3,IF($A998=TAXAS!$A$19,IF($B998="PARCELADO ATÉ 3X",$D998-($D998*TAXAS!$D$19))/3,IF($A998=TAXAS!$A$20,IF($B998="PARCELADO ATÉ 3X",$D998-($D998*TAXAS!$D$20))/3,IF($A998=TAXAS!$A$21,IF($B998="PARCELADO ATÉ 3X",$D998-($D998*TAXAS!$D$21))/3,IF($A998=TAXAS!$A$22,IF($B998="PARCELADO ATÉ 3X",$D998-($D998*TAXAS!$D$22))/3,IF($A998=TAXAS!$A$23,IF($B998="PARCELADO ATÉ 3X",$D998-($D998*TAXAS!$D$23))/3,IF($A998=TAXAS!$A$24,IF($B998="PARCELADO ATÉ 3X",$D998-($D998*TAXAS!$D$24))/3,IF($A998=TAXAS!$A$25,IF($B998="PARCELADO ATÉ 3X",$D998-($D998*TAXAS!$D$25))/3,IF($A998=TAXAS!$A$26,IF($B998="PARCELADO ATÉ 3X",$D998-($D998*TAXAS!$D$26))/3,IF($A998=TAXAS!$A$27,IF($B998="PARCELADO ATÉ 3X",$D998-($D998*TAXAS!$D$27))/3))))))))))))))))))))))))/1</f>
        <v>0</v>
      </c>
      <c r="H998" s="9">
        <f>IF($A998="VISA",IF($B998="PARCELADO ATÉ 6X",$D998-(D998*TAXAS!$E$4))/6,IF($A998="MASTER",IF($B998="PARCELADO ATÉ 6X",$D998-(D998*TAXAS!$E$5))/6,IF($A998="ELO",IF($B998="PARCELADO ATÉ 6X",$D998-(D998*TAXAS!$E$6))/6,IF($A998="HIPERCARD",IF($B998="PARCELADO ATÉ 6X",$D998-(D998*TAXAS!$E$7))/6,IF($A998="DINERS",IF($B998="PARCELADO ATÉ 6X",$D998-(D998*TAXAS!$E$8))/6,IF($A998="AMERICA EXPRESS",IF($B998="PARCELADO ATÉ 6X",$D998-(D998*TAXAS!$E$9))/6,IF($A998=TAXAS!$A$10,IF($B998="PARCELADO ATÉ 6X",$D998-($D998*TAXAS!$E$10))/6,IF($A998=TAXAS!$A$11,IF($B998="PARCELADO ATÉ 6X",$D998-($D998*TAXAS!$E$11))/6,IF($A998=TAXAS!$A$12,IF($B998="PARCELADO ATÉ 6X",$D998-($D998*TAXAS!$E$12))/6,IF($A998=TAXAS!$A$13,IF($B998="PARCELADO ATÉ 6X",$D998-($D998*TAXAS!$E$13))/6,IF($A998=TAXAS!$A$14,IF($B998="PARCELADO ATÉ 6X",$D998-($D998*TAXAS!$E$14))/6,IF($A998=TAXAS!$A$15,IF($B998="PARCELADO ATÉ 6X",$D998-($D998*TAXAS!$E$15))/6,IF($A998=TAXAS!$A$16,IF($B998="PARCELADO ATÉ 6X",$D998-($D998*TAXAS!$E$16))/6,IF($A998=TAXAS!$A$17,IF($B998="PARCELADO ATÉ 6X",$D998-($D998*TAXAS!$E$17))/6,IF($A998=TAXAS!$A$18,IF($B998="PARCELADO ATÉ 6X",$D998-($D998*TAXAS!$E$18))/6,IF($A998=TAXAS!$A$19,IF($B998="PARCELADO ATÉ 6X",$D998-($D998*TAXAS!$E$19))/6,IF($A998=TAXAS!$A$20,IF($B998="PARCELADO ATÉ 6X",$D998-($D998*TAXAS!$E$20))/6,IF($A998=TAXAS!$A$21,IF($B998="PARCELADO ATÉ 6X",$D998-($D998*TAXAS!$E$21))/6,IF($A998=TAXAS!$A$22,IF($B998="PARCELADO ATÉ 6X",$D998-($D998*TAXAS!$E$22))/6,IF($A998=TAXAS!$A$23,IF($B998="PARCELADO ATÉ 6X",$D998-($D998*TAXAS!$E$23))/6,IF($A998=TAXAS!$A$24,IF($B998="PARCELADO ATÉ 6X",$D998-($D998*TAXAS!$E$24))/6,IF($A998=TAXAS!$A$25,IF($B998="PARCELADO ATÉ 6X",$D998-($D998*TAXAS!$E$25))/6,IF($A998=TAXAS!$A$26,IF($B998="PARCELADO ATÉ 6X",$D998-($D998*TAXAS!$E$26))/6,IF($A998=TAXAS!$A$27,IF($B998="PARCELADO ATÉ 6X",$D998-($D998*TAXAS!$E$27))/6))))))))))))))))))))))))/1</f>
        <v>0</v>
      </c>
      <c r="I998" s="9">
        <f>IF($A998="VISA",IF($B998="PARCELADO ATÉ 12X",$D998-(D998*TAXAS!$F$4))/12,IF($A998="MASTER",IF($B998="PARCELADO ATÉ 12X",$D998-(D998*TAXAS!$F$5))/12,IF($A998="ELO",IF($B998="PARCELADO ATÉ 12X",$D998-(D998*TAXAS!$F$6))/12,IF($A998="HIPERCARD",IF($B998="PARCELADO ATÉ 12X",$D998-(D998*TAXAS!$F$7))/12,IF($A998="DINERS",IF($B998="PARCELADO ATÉ 12X",$D998-(D998*TAXAS!$F$8))/12,IF($A998="AMERICA EXPRESS",IF($B998="PARCELADO ATÉ 12X",$D998-(D998*TAXAS!$F$9))/12,IF($A998=TAXAS!$A$10,IF($B998="PARCELADO ATÉ 12X",$D998-($D998*TAXAS!$F$10))/12,IF($A998=TAXAS!$A$11,IF($B998="PARCELADO ATÉ 12X",$D998-($D998*TAXAS!$F$11))/12,IF($A998=TAXAS!$A$12,IF($B998="PARCELADO ATÉ 12X",$D998-($D998*TAXAS!$F$12))/12,IF($A998=TAXAS!$A$13,IF($B998="PARCELADO ATÉ 12X",$D998-($D998*TAXAS!$F$13))/12,IF($A998=TAXAS!$A$14,IF($B998="PARCELADO ATÉ 12X",$D998-($D998*TAXAS!$F$14))/12,IF($A998=TAXAS!$A$15,IF($B998="PARCELADO ATÉ 12X",$D998-($D998*TAXAS!$F$15))/12,IF($A998=TAXAS!$A$16,IF($B998="PARCELADO ATÉ 12X",$D998-($D998*TAXAS!$F$16))/12,IF($A998=TAXAS!$A$17,IF($B998="PARCELADO ATÉ 12X",$D998-($D998*TAXAS!$F$17))/12,IF($A998=TAXAS!$A$18,IF($B998="PARCELADO ATÉ 12X",$D998-($D998*TAXAS!$F$18))/12,IF($A998=TAXAS!$A$19,IF($B998="PARCELADO ATÉ 12X",$D998-($D998*TAXAS!$F$19))/12,IF($A998=TAXAS!$A$20,IF($B998="PARCELADO ATÉ 12X",$D998-($D998*TAXAS!$F$20))/12,IF($A998=TAXAS!$A$21,IF($B998="PARCELADO ATÉ 12X",$D998-($D998*TAXAS!$F$21))/12,IF($A998=TAXAS!$A$22,IF($B998="PARCELADO ATÉ 12X",$D998-($D998*TAXAS!$F$22))/12,IF($A998=TAXAS!$A$23,IF($B998="PARCELADO ATÉ 12X",$D998-($D998*TAXAS!$F$23))/12,IF($A998=TAXAS!$A$24,IF($B998="PARCELADO ATÉ 12X",$D998-($D998*TAXAS!$F$24))/12,IF($A998=TAXAS!$A$25,IF($B998="PARCELADO ATÉ 12X",$D998-($D998*TAXAS!$F$25))/12,IF($A998=TAXAS!$A$26,IF($B998="PARCELADO ATÉ 12X",$D998-($D998*TAXAS!$F$26))/12,IF($A998=TAXAS!$A$27,IF($B998="PARCELADO ATÉ 12X",$D998-($D998*TAXAS!$F$27))/12))))))))))))))))))))))))/1</f>
        <v>0</v>
      </c>
      <c r="J998" s="8">
        <f t="shared" si="0"/>
        <v>0</v>
      </c>
      <c r="K998" s="10" t="b">
        <f>IF($B998="PARCELADO ATÉ 3X",($D998-($D998*TAXAS!$D$4))-$J998)</f>
        <v>0</v>
      </c>
      <c r="L998" s="10" t="b">
        <f>IF($B998="PARCELADO ATÉ 6X",($D998-($D998*TAXAS!$E$4))-$J998)</f>
        <v>0</v>
      </c>
      <c r="M998" s="10" t="b">
        <f>IF($B998="PARCELADO ATÉ 12X",($D998-($D998*TAXAS!$F$4))-$J998)</f>
        <v>0</v>
      </c>
      <c r="N998" s="8">
        <f t="shared" si="1"/>
        <v>0</v>
      </c>
      <c r="O998" s="10">
        <f t="shared" si="2"/>
        <v>0</v>
      </c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spans="1:31" ht="15.75" customHeight="1" x14ac:dyDescent="0.2">
      <c r="A999" s="3"/>
      <c r="B999" s="5"/>
      <c r="C999" s="6"/>
      <c r="D999" s="42"/>
      <c r="E999" s="8">
        <f>IF($A999="VISA",IF($B999="DÉBITO",$D999-($D999*TAXAS!$B$4)),IF($A999="MASTER",IF($B999="DÉBITO",$D999-($D999*TAXAS!$B$5)),IF($A999="ELO", IF($B999="DÉBITO",$D999-($D999*TAXAS!$B$6)),IF($A999="HIPERCARD",IF($B999="DÉBITO",$D999-($D999*TAXAS!$B$7)),IF($A999="DINERS",IF($B999="DÉBITO",$D999-($D999*TAXAS!$B$8)),IF($A999="AMERICA EXPRESS",IF($B999="DÉBITO",$D999-($D999*TAXAS!$B$9)),IF($A999=TAXAS!$A$10,IF($B999="DÉBITO",$D999-($D999*TAXAS!$B$10)), IF($A999=TAXAS!$A$11,IF($B999="DÉBITO",$D999-($D999*TAXAS!$B$11)), IF($A999=TAXAS!$A$12,IF($B999="DÉBITO",$D999-($D999*TAXAS!$B$12)), IF($A999=TAXAS!$A$13,IF($B999="DÉBITO",$D999-($D999*TAXAS!$B$13)), IF($A999=TAXAS!$A$14,IF($B999="DÉBITO",$D999-($D999*TAXAS!$B$14)), IF($A999=TAXAS!$A$15,IF($B999="DÉBITO",$D999-($D999*TAXAS!$B$15)), IF($A999=TAXAS!$A$16,IF($B999="DÉBITO",$D999-($D999*TAXAS!$B$16)), IF($A999=TAXAS!$A$17,IF($B999="DÉBITO",$D999-($D999*TAXAS!$B$17)), IF($A999=TAXAS!$A$18,IF($B999="DÉBITO",$D999-($D999*TAXAS!$B$18)), IF($A999=TAXAS!$A$19,IF($B999="DÉBITO",$D999-($D999*TAXAS!$B$19)), IF($A999=TAXAS!$A$20,IF($B999="DÉBITO",$D999-($D999*TAXAS!$B$20)), IF($A999=TAXAS!$A$21,IF($B999="DÉBITO",$D999-($D999*TAXAS!$B$21)), IF($A999=TAXAS!$A$22,IF($B999="DÉBITO",$D999-($D999*TAXAS!$B$22)), IF($A999=TAXAS!$A$23,IF($B999="DÉBITO",$D999-($D999*TAXAS!$B$23)), IF($A999=TAXAS!$A$24,IF($B999="DÉBITO",$D999-($D999*TAXAS!$B$24)), IF($A999=TAXAS!$A$25,IF($B999="DÉBITO",$D999-($D999*TAXAS!$B$25)), IF($A999=TAXAS!$A$26,IF($B999="DÉBITO",$D999-($D999*TAXAS!$B$26)), IF($A999=TAXAS!$A$27,IF($B999="DÉBITO",$D999-($D999*TAXAS!$B$27))))))))))))))))))))))))))/1</f>
        <v>0</v>
      </c>
      <c r="F999" s="8">
        <f>IF($A999="VISA",IF($B999="CRÉDITO",$D999-($D999*TAXAS!$C$4)),IF($A999="MASTER",IF($B999="CRÉDITO",$D999-($D999*TAXAS!$C$5)),IF($A999="ELO", IF($B999="CRÉDITO",$D999-($D999*TAXAS!$C$6)),IF($A999="HIPERCARD",IF($B999="CRÉDITO",$D999-($D999*TAXAS!$C$7)),IF($A999="DINERS",IF($B999="CRÉDITO",$D999-($D999*TAXAS!$C$8)),IF($A999="AMERICA EXPRESS",IF($B999="CRÉDITO",$D999-($D999*TAXAS!$C$9)),IF($A999=TAXAS!$A$10,IF($B999="CRÉDITO",$D999-($D999*TAXAS!$C$10)), IF($A999=TAXAS!$A$11,IF($B999="CRÉDITO",$D999-($D999*TAXAS!$C$11)), IF($A999=TAXAS!$A$12,IF($B999="CRÉDITO",$D999-($D999*TAXAS!$C$12)), IF($A999=TAXAS!$A$13,IF($B999="CRÉDITO",$D999-($D999*TAXAS!$C$13)), IF($A999=TAXAS!$A$14,IF($B999="CRÉDITO",$D999-($D999*TAXAS!$C$14)), IF($A999=TAXAS!$A$15,IF($B999="CRÉDITO",$D999-($D999*TAXAS!$C$15)), IF($A999=TAXAS!$A$16,IF($B999="CRÉDITO",$D999-($D999*TAXAS!$C$16)), IF($A999=TAXAS!$A$17,IF($B999="CRÉDITO",$D999-($D999*TAXAS!$C$17)), IF($A999=TAXAS!$A$18,IF($B999="CRÉDITO",$D999-($D999*TAXAS!$C$18)), IF($A999=TAXAS!$A$19,IF($B999="CRÉDITO",$D999-($D999*TAXAS!$C$19)), IF($A999=TAXAS!$A$20,IF($B999="CRÉDITO",$D999-($D999*TAXAS!$C$20)), IF($A999=TAXAS!$A$21,IF($B999="CRÉDITO",$D999-($D999*TAXAS!$C$21)), IF($A999=TAXAS!$A$22,IF($B999="CRÉDITO",$D999-($D999*TAXAS!$C$22)), IF($A999=TAXAS!$A$23,IF($B999="CRÉDITO",$D999-($D999*TAXAS!$C$23)), IF($A999=TAXAS!$A$24,IF($B999="CRÉDITO",$D999-($D999*TAXAS!$C$24)), IF($A999=TAXAS!$A$25,IF($B999="CRÉDITO",$D999-($D999*TAXAS!$C$25)), IF($A999=TAXAS!$A$26,IF($B999="CRÉDITO",$D999-($D999*TAXAS!$C$26)), IF($A999=TAXAS!$A$27,IF($B999="CRÉDITO",$D999-($D999*TAXAS!$C$27))))))))))))))))))))))))))/1</f>
        <v>0</v>
      </c>
      <c r="G999" s="9">
        <f>IF($A999="VISA",IF($B999="PARCELADO ATÉ 3X",$D999-(D999*TAXAS!$D$4))/3,IF($A999="MASTER",IF($B999="PARCELADO ATÉ 3X",$D999-(D999*TAXAS!$D$5))/3,IF($A999="ELO",IF($B999="PARCELADO ATÉ 3X",$D999-(D999*TAXAS!$D$6))/3,IF($A999="HIPERCARD",IF($B999="PARCELADO ATÉ 3X",$D999-(D999*TAXAS!$D$7))/3,IF($A999="DINERS",IF($B999="PARCELADO ATÉ 3X",$D999-(D999*TAXAS!$D$8))/3,IF($A999="AMERICA EXPRESS",IF($B999="PARCELADO ATÉ 3X",$D999-(D999*TAXAS!$D$9))/3,IF($A999=TAXAS!$A$10,IF($B999="PARCELADO ATÉ 3X",$D999-($D999*TAXAS!$D$10))/3,IF($A999=TAXAS!$A$11,IF($B999="PARCELADO ATÉ 3X",$D999-($D999*TAXAS!$D$11))/3,IF($A999=TAXAS!$A$12,IF($B999="PARCELADO ATÉ 3X",$D999-($D999*TAXAS!$D$12))/3,IF($A999=TAXAS!$A$13,IF($B999="PARCELADO ATÉ 3X",$D999-($D999*TAXAS!$D$13))/3,IF($A999=TAXAS!$A$14,IF($B999="PARCELADO ATÉ 3X",$D999-($D999*TAXAS!$D$14))/3,IF($A999=TAXAS!$A$15,IF($B999="PARCELADO ATÉ 3X",$D999-($D999*TAXAS!$D$15))/3,IF($A999=TAXAS!$A$16,IF($B999="PARCELADO ATÉ 3X",$D999-($D999*TAXAS!$D$16))/3,IF($A999=TAXAS!$A$17,IF($B999="PARCELADO ATÉ 3X",$D999-($D999*TAXAS!$D$17))/3,IF($A999=TAXAS!$A$18,IF($B999="PARCELADO ATÉ 3X",$D999-($D999*TAXAS!$D$18))/3,IF($A999=TAXAS!$A$19,IF($B999="PARCELADO ATÉ 3X",$D999-($D999*TAXAS!$D$19))/3,IF($A999=TAXAS!$A$20,IF($B999="PARCELADO ATÉ 3X",$D999-($D999*TAXAS!$D$20))/3,IF($A999=TAXAS!$A$21,IF($B999="PARCELADO ATÉ 3X",$D999-($D999*TAXAS!$D$21))/3,IF($A999=TAXAS!$A$22,IF($B999="PARCELADO ATÉ 3X",$D999-($D999*TAXAS!$D$22))/3,IF($A999=TAXAS!$A$23,IF($B999="PARCELADO ATÉ 3X",$D999-($D999*TAXAS!$D$23))/3,IF($A999=TAXAS!$A$24,IF($B999="PARCELADO ATÉ 3X",$D999-($D999*TAXAS!$D$24))/3,IF($A999=TAXAS!$A$25,IF($B999="PARCELADO ATÉ 3X",$D999-($D999*TAXAS!$D$25))/3,IF($A999=TAXAS!$A$26,IF($B999="PARCELADO ATÉ 3X",$D999-($D999*TAXAS!$D$26))/3,IF($A999=TAXAS!$A$27,IF($B999="PARCELADO ATÉ 3X",$D999-($D999*TAXAS!$D$27))/3))))))))))))))))))))))))/1</f>
        <v>0</v>
      </c>
      <c r="H999" s="9">
        <f>IF($A999="VISA",IF($B999="PARCELADO ATÉ 6X",$D999-(D999*TAXAS!$E$4))/6,IF($A999="MASTER",IF($B999="PARCELADO ATÉ 6X",$D999-(D999*TAXAS!$E$5))/6,IF($A999="ELO",IF($B999="PARCELADO ATÉ 6X",$D999-(D999*TAXAS!$E$6))/6,IF($A999="HIPERCARD",IF($B999="PARCELADO ATÉ 6X",$D999-(D999*TAXAS!$E$7))/6,IF($A999="DINERS",IF($B999="PARCELADO ATÉ 6X",$D999-(D999*TAXAS!$E$8))/6,IF($A999="AMERICA EXPRESS",IF($B999="PARCELADO ATÉ 6X",$D999-(D999*TAXAS!$E$9))/6,IF($A999=TAXAS!$A$10,IF($B999="PARCELADO ATÉ 6X",$D999-($D999*TAXAS!$E$10))/6,IF($A999=TAXAS!$A$11,IF($B999="PARCELADO ATÉ 6X",$D999-($D999*TAXAS!$E$11))/6,IF($A999=TAXAS!$A$12,IF($B999="PARCELADO ATÉ 6X",$D999-($D999*TAXAS!$E$12))/6,IF($A999=TAXAS!$A$13,IF($B999="PARCELADO ATÉ 6X",$D999-($D999*TAXAS!$E$13))/6,IF($A999=TAXAS!$A$14,IF($B999="PARCELADO ATÉ 6X",$D999-($D999*TAXAS!$E$14))/6,IF($A999=TAXAS!$A$15,IF($B999="PARCELADO ATÉ 6X",$D999-($D999*TAXAS!$E$15))/6,IF($A999=TAXAS!$A$16,IF($B999="PARCELADO ATÉ 6X",$D999-($D999*TAXAS!$E$16))/6,IF($A999=TAXAS!$A$17,IF($B999="PARCELADO ATÉ 6X",$D999-($D999*TAXAS!$E$17))/6,IF($A999=TAXAS!$A$18,IF($B999="PARCELADO ATÉ 6X",$D999-($D999*TAXAS!$E$18))/6,IF($A999=TAXAS!$A$19,IF($B999="PARCELADO ATÉ 6X",$D999-($D999*TAXAS!$E$19))/6,IF($A999=TAXAS!$A$20,IF($B999="PARCELADO ATÉ 6X",$D999-($D999*TAXAS!$E$20))/6,IF($A999=TAXAS!$A$21,IF($B999="PARCELADO ATÉ 6X",$D999-($D999*TAXAS!$E$21))/6,IF($A999=TAXAS!$A$22,IF($B999="PARCELADO ATÉ 6X",$D999-($D999*TAXAS!$E$22))/6,IF($A999=TAXAS!$A$23,IF($B999="PARCELADO ATÉ 6X",$D999-($D999*TAXAS!$E$23))/6,IF($A999=TAXAS!$A$24,IF($B999="PARCELADO ATÉ 6X",$D999-($D999*TAXAS!$E$24))/6,IF($A999=TAXAS!$A$25,IF($B999="PARCELADO ATÉ 6X",$D999-($D999*TAXAS!$E$25))/6,IF($A999=TAXAS!$A$26,IF($B999="PARCELADO ATÉ 6X",$D999-($D999*TAXAS!$E$26))/6,IF($A999=TAXAS!$A$27,IF($B999="PARCELADO ATÉ 6X",$D999-($D999*TAXAS!$E$27))/6))))))))))))))))))))))))/1</f>
        <v>0</v>
      </c>
      <c r="I999" s="9">
        <f>IF($A999="VISA",IF($B999="PARCELADO ATÉ 12X",$D999-(D999*TAXAS!$F$4))/12,IF($A999="MASTER",IF($B999="PARCELADO ATÉ 12X",$D999-(D999*TAXAS!$F$5))/12,IF($A999="ELO",IF($B999="PARCELADO ATÉ 12X",$D999-(D999*TAXAS!$F$6))/12,IF($A999="HIPERCARD",IF($B999="PARCELADO ATÉ 12X",$D999-(D999*TAXAS!$F$7))/12,IF($A999="DINERS",IF($B999="PARCELADO ATÉ 12X",$D999-(D999*TAXAS!$F$8))/12,IF($A999="AMERICA EXPRESS",IF($B999="PARCELADO ATÉ 12X",$D999-(D999*TAXAS!$F$9))/12,IF($A999=TAXAS!$A$10,IF($B999="PARCELADO ATÉ 12X",$D999-($D999*TAXAS!$F$10))/12,IF($A999=TAXAS!$A$11,IF($B999="PARCELADO ATÉ 12X",$D999-($D999*TAXAS!$F$11))/12,IF($A999=TAXAS!$A$12,IF($B999="PARCELADO ATÉ 12X",$D999-($D999*TAXAS!$F$12))/12,IF($A999=TAXAS!$A$13,IF($B999="PARCELADO ATÉ 12X",$D999-($D999*TAXAS!$F$13))/12,IF($A999=TAXAS!$A$14,IF($B999="PARCELADO ATÉ 12X",$D999-($D999*TAXAS!$F$14))/12,IF($A999=TAXAS!$A$15,IF($B999="PARCELADO ATÉ 12X",$D999-($D999*TAXAS!$F$15))/12,IF($A999=TAXAS!$A$16,IF($B999="PARCELADO ATÉ 12X",$D999-($D999*TAXAS!$F$16))/12,IF($A999=TAXAS!$A$17,IF($B999="PARCELADO ATÉ 12X",$D999-($D999*TAXAS!$F$17))/12,IF($A999=TAXAS!$A$18,IF($B999="PARCELADO ATÉ 12X",$D999-($D999*TAXAS!$F$18))/12,IF($A999=TAXAS!$A$19,IF($B999="PARCELADO ATÉ 12X",$D999-($D999*TAXAS!$F$19))/12,IF($A999=TAXAS!$A$20,IF($B999="PARCELADO ATÉ 12X",$D999-($D999*TAXAS!$F$20))/12,IF($A999=TAXAS!$A$21,IF($B999="PARCELADO ATÉ 12X",$D999-($D999*TAXAS!$F$21))/12,IF($A999=TAXAS!$A$22,IF($B999="PARCELADO ATÉ 12X",$D999-($D999*TAXAS!$F$22))/12,IF($A999=TAXAS!$A$23,IF($B999="PARCELADO ATÉ 12X",$D999-($D999*TAXAS!$F$23))/12,IF($A999=TAXAS!$A$24,IF($B999="PARCELADO ATÉ 12X",$D999-($D999*TAXAS!$F$24))/12,IF($A999=TAXAS!$A$25,IF($B999="PARCELADO ATÉ 12X",$D999-($D999*TAXAS!$F$25))/12,IF($A999=TAXAS!$A$26,IF($B999="PARCELADO ATÉ 12X",$D999-($D999*TAXAS!$F$26))/12,IF($A999=TAXAS!$A$27,IF($B999="PARCELADO ATÉ 12X",$D999-($D999*TAXAS!$F$27))/12))))))))))))))))))))))))/1</f>
        <v>0</v>
      </c>
      <c r="J999" s="8">
        <f t="shared" si="0"/>
        <v>0</v>
      </c>
      <c r="K999" s="10" t="b">
        <f>IF($B999="PARCELADO ATÉ 3X",($D999-($D999*TAXAS!$D$4))-$J999)</f>
        <v>0</v>
      </c>
      <c r="L999" s="10" t="b">
        <f>IF($B999="PARCELADO ATÉ 6X",($D999-($D999*TAXAS!$E$4))-$J999)</f>
        <v>0</v>
      </c>
      <c r="M999" s="10" t="b">
        <f>IF($B999="PARCELADO ATÉ 12X",($D999-($D999*TAXAS!$F$4))-$J999)</f>
        <v>0</v>
      </c>
      <c r="N999" s="8">
        <f t="shared" si="1"/>
        <v>0</v>
      </c>
      <c r="O999" s="10">
        <f t="shared" si="2"/>
        <v>0</v>
      </c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spans="1:31" ht="15.75" customHeight="1" x14ac:dyDescent="0.2">
      <c r="A1000" s="3"/>
      <c r="B1000" s="5"/>
      <c r="C1000" s="6"/>
      <c r="D1000" s="42"/>
      <c r="E1000" s="8">
        <f>IF($A1000="VISA",IF($B1000="DÉBITO",$D1000-($D1000*TAXAS!$B$4)),IF($A1000="MASTER",IF($B1000="DÉBITO",$D1000-($D1000*TAXAS!$B$5)),IF($A1000="ELO", IF($B1000="DÉBITO",$D1000-($D1000*TAXAS!$B$6)),IF($A1000="HIPERCARD",IF($B1000="DÉBITO",$D1000-($D1000*TAXAS!$B$7)),IF($A1000="DINERS",IF($B1000="DÉBITO",$D1000-($D1000*TAXAS!$B$8)),IF($A1000="AMERICA EXPRESS",IF($B1000="DÉBITO",$D1000-($D1000*TAXAS!$B$9)),IF($A1000=TAXAS!$A$10,IF($B1000="DÉBITO",$D1000-($D1000*TAXAS!$B$10)), IF($A1000=TAXAS!$A$11,IF($B1000="DÉBITO",$D1000-($D1000*TAXAS!$B$11)), IF($A1000=TAXAS!$A$12,IF($B1000="DÉBITO",$D1000-($D1000*TAXAS!$B$12)), IF($A1000=TAXAS!$A$13,IF($B1000="DÉBITO",$D1000-($D1000*TAXAS!$B$13)), IF($A1000=TAXAS!$A$14,IF($B1000="DÉBITO",$D1000-($D1000*TAXAS!$B$14)), IF($A1000=TAXAS!$A$15,IF($B1000="DÉBITO",$D1000-($D1000*TAXAS!$B$15)), IF($A1000=TAXAS!$A$16,IF($B1000="DÉBITO",$D1000-($D1000*TAXAS!$B$16)), IF($A1000=TAXAS!$A$17,IF($B1000="DÉBITO",$D1000-($D1000*TAXAS!$B$17)), IF($A1000=TAXAS!$A$18,IF($B1000="DÉBITO",$D1000-($D1000*TAXAS!$B$18)), IF($A1000=TAXAS!$A$19,IF($B1000="DÉBITO",$D1000-($D1000*TAXAS!$B$19)), IF($A1000=TAXAS!$A$20,IF($B1000="DÉBITO",$D1000-($D1000*TAXAS!$B$20)), IF($A1000=TAXAS!$A$21,IF($B1000="DÉBITO",$D1000-($D1000*TAXAS!$B$21)), IF($A1000=TAXAS!$A$22,IF($B1000="DÉBITO",$D1000-($D1000*TAXAS!$B$22)), IF($A1000=TAXAS!$A$23,IF($B1000="DÉBITO",$D1000-($D1000*TAXAS!$B$23)), IF($A1000=TAXAS!$A$24,IF($B1000="DÉBITO",$D1000-($D1000*TAXAS!$B$24)), IF($A1000=TAXAS!$A$25,IF($B1000="DÉBITO",$D1000-($D1000*TAXAS!$B$25)), IF($A1000=TAXAS!$A$26,IF($B1000="DÉBITO",$D1000-($D1000*TAXAS!$B$26)), IF($A1000=TAXAS!$A$27,IF($B1000="DÉBITO",$D1000-($D1000*TAXAS!$B$27))))))))))))))))))))))))))/1</f>
        <v>0</v>
      </c>
      <c r="F1000" s="8">
        <f>IF($A1000="VISA",IF($B1000="CRÉDITO",$D1000-($D1000*TAXAS!$C$4)),IF($A1000="MASTER",IF($B1000="CRÉDITO",$D1000-($D1000*TAXAS!$C$5)),IF($A1000="ELO", IF($B1000="CRÉDITO",$D1000-($D1000*TAXAS!$C$6)),IF($A1000="HIPERCARD",IF($B1000="CRÉDITO",$D1000-($D1000*TAXAS!$C$7)),IF($A1000="DINERS",IF($B1000="CRÉDITO",$D1000-($D1000*TAXAS!$C$8)),IF($A1000="AMERICA EXPRESS",IF($B1000="CRÉDITO",$D1000-($D1000*TAXAS!$C$9)),IF($A1000=TAXAS!$A$10,IF($B1000="CRÉDITO",$D1000-($D1000*TAXAS!$C$10)), IF($A1000=TAXAS!$A$11,IF($B1000="CRÉDITO",$D1000-($D1000*TAXAS!$C$11)), IF($A1000=TAXAS!$A$12,IF($B1000="CRÉDITO",$D1000-($D1000*TAXAS!$C$12)), IF($A1000=TAXAS!$A$13,IF($B1000="CRÉDITO",$D1000-($D1000*TAXAS!$C$13)), IF($A1000=TAXAS!$A$14,IF($B1000="CRÉDITO",$D1000-($D1000*TAXAS!$C$14)), IF($A1000=TAXAS!$A$15,IF($B1000="CRÉDITO",$D1000-($D1000*TAXAS!$C$15)), IF($A1000=TAXAS!$A$16,IF($B1000="CRÉDITO",$D1000-($D1000*TAXAS!$C$16)), IF($A1000=TAXAS!$A$17,IF($B1000="CRÉDITO",$D1000-($D1000*TAXAS!$C$17)), IF($A1000=TAXAS!$A$18,IF($B1000="CRÉDITO",$D1000-($D1000*TAXAS!$C$18)), IF($A1000=TAXAS!$A$19,IF($B1000="CRÉDITO",$D1000-($D1000*TAXAS!$C$19)), IF($A1000=TAXAS!$A$20,IF($B1000="CRÉDITO",$D1000-($D1000*TAXAS!$C$20)), IF($A1000=TAXAS!$A$21,IF($B1000="CRÉDITO",$D1000-($D1000*TAXAS!$C$21)), IF($A1000=TAXAS!$A$22,IF($B1000="CRÉDITO",$D1000-($D1000*TAXAS!$C$22)), IF($A1000=TAXAS!$A$23,IF($B1000="CRÉDITO",$D1000-($D1000*TAXAS!$C$23)), IF($A1000=TAXAS!$A$24,IF($B1000="CRÉDITO",$D1000-($D1000*TAXAS!$C$24)), IF($A1000=TAXAS!$A$25,IF($B1000="CRÉDITO",$D1000-($D1000*TAXAS!$C$25)), IF($A1000=TAXAS!$A$26,IF($B1000="CRÉDITO",$D1000-($D1000*TAXAS!$C$26)), IF($A1000=TAXAS!$A$27,IF($B1000="CRÉDITO",$D1000-($D1000*TAXAS!$C$27))))))))))))))))))))))))))/1</f>
        <v>0</v>
      </c>
      <c r="G1000" s="9">
        <f>IF($A1000="VISA",IF($B1000="PARCELADO ATÉ 3X",$D1000-(D1000*TAXAS!$D$4))/3,IF($A1000="MASTER",IF($B1000="PARCELADO ATÉ 3X",$D1000-(D1000*TAXAS!$D$5))/3,IF($A1000="ELO",IF($B1000="PARCELADO ATÉ 3X",$D1000-(D1000*TAXAS!$D$6))/3,IF($A1000="HIPERCARD",IF($B1000="PARCELADO ATÉ 3X",$D1000-(D1000*TAXAS!$D$7))/3,IF($A1000="DINERS",IF($B1000="PARCELADO ATÉ 3X",$D1000-(D1000*TAXAS!$D$8))/3,IF($A1000="AMERICA EXPRESS",IF($B1000="PARCELADO ATÉ 3X",$D1000-(D1000*TAXAS!$D$9))/3,IF($A1000=TAXAS!$A$10,IF($B1000="PARCELADO ATÉ 3X",$D1000-($D1000*TAXAS!$D$10))/3,IF($A1000=TAXAS!$A$11,IF($B1000="PARCELADO ATÉ 3X",$D1000-($D1000*TAXAS!$D$11))/3,IF($A1000=TAXAS!$A$12,IF($B1000="PARCELADO ATÉ 3X",$D1000-($D1000*TAXAS!$D$12))/3,IF($A1000=TAXAS!$A$13,IF($B1000="PARCELADO ATÉ 3X",$D1000-($D1000*TAXAS!$D$13))/3,IF($A1000=TAXAS!$A$14,IF($B1000="PARCELADO ATÉ 3X",$D1000-($D1000*TAXAS!$D$14))/3,IF($A1000=TAXAS!$A$15,IF($B1000="PARCELADO ATÉ 3X",$D1000-($D1000*TAXAS!$D$15))/3,IF($A1000=TAXAS!$A$16,IF($B1000="PARCELADO ATÉ 3X",$D1000-($D1000*TAXAS!$D$16))/3,IF($A1000=TAXAS!$A$17,IF($B1000="PARCELADO ATÉ 3X",$D1000-($D1000*TAXAS!$D$17))/3,IF($A1000=TAXAS!$A$18,IF($B1000="PARCELADO ATÉ 3X",$D1000-($D1000*TAXAS!$D$18))/3,IF($A1000=TAXAS!$A$19,IF($B1000="PARCELADO ATÉ 3X",$D1000-($D1000*TAXAS!$D$19))/3,IF($A1000=TAXAS!$A$20,IF($B1000="PARCELADO ATÉ 3X",$D1000-($D1000*TAXAS!$D$20))/3,IF($A1000=TAXAS!$A$21,IF($B1000="PARCELADO ATÉ 3X",$D1000-($D1000*TAXAS!$D$21))/3,IF($A1000=TAXAS!$A$22,IF($B1000="PARCELADO ATÉ 3X",$D1000-($D1000*TAXAS!$D$22))/3,IF($A1000=TAXAS!$A$23,IF($B1000="PARCELADO ATÉ 3X",$D1000-($D1000*TAXAS!$D$23))/3,IF($A1000=TAXAS!$A$24,IF($B1000="PARCELADO ATÉ 3X",$D1000-($D1000*TAXAS!$D$24))/3,IF($A1000=TAXAS!$A$25,IF($B1000="PARCELADO ATÉ 3X",$D1000-($D1000*TAXAS!$D$25))/3,IF($A1000=TAXAS!$A$26,IF($B1000="PARCELADO ATÉ 3X",$D1000-($D1000*TAXAS!$D$26))/3,IF($A1000=TAXAS!$A$27,IF($B1000="PARCELADO ATÉ 3X",$D1000-($D1000*TAXAS!$D$27))/3))))))))))))))))))))))))/1</f>
        <v>0</v>
      </c>
      <c r="H1000" s="9">
        <f>IF($A1000="VISA",IF($B1000="PARCELADO ATÉ 6X",$D1000-(D1000*TAXAS!$E$4))/6,IF($A1000="MASTER",IF($B1000="PARCELADO ATÉ 6X",$D1000-(D1000*TAXAS!$E$5))/6,IF($A1000="ELO",IF($B1000="PARCELADO ATÉ 6X",$D1000-(D1000*TAXAS!$E$6))/6,IF($A1000="HIPERCARD",IF($B1000="PARCELADO ATÉ 6X",$D1000-(D1000*TAXAS!$E$7))/6,IF($A1000="DINERS",IF($B1000="PARCELADO ATÉ 6X",$D1000-(D1000*TAXAS!$E$8))/6,IF($A1000="AMERICA EXPRESS",IF($B1000="PARCELADO ATÉ 6X",$D1000-(D1000*TAXAS!$E$9))/6,IF($A1000=TAXAS!$A$10,IF($B1000="PARCELADO ATÉ 6X",$D1000-($D1000*TAXAS!$E$10))/6,IF($A1000=TAXAS!$A$11,IF($B1000="PARCELADO ATÉ 6X",$D1000-($D1000*TAXAS!$E$11))/6,IF($A1000=TAXAS!$A$12,IF($B1000="PARCELADO ATÉ 6X",$D1000-($D1000*TAXAS!$E$12))/6,IF($A1000=TAXAS!$A$13,IF($B1000="PARCELADO ATÉ 6X",$D1000-($D1000*TAXAS!$E$13))/6,IF($A1000=TAXAS!$A$14,IF($B1000="PARCELADO ATÉ 6X",$D1000-($D1000*TAXAS!$E$14))/6,IF($A1000=TAXAS!$A$15,IF($B1000="PARCELADO ATÉ 6X",$D1000-($D1000*TAXAS!$E$15))/6,IF($A1000=TAXAS!$A$16,IF($B1000="PARCELADO ATÉ 6X",$D1000-($D1000*TAXAS!$E$16))/6,IF($A1000=TAXAS!$A$17,IF($B1000="PARCELADO ATÉ 6X",$D1000-($D1000*TAXAS!$E$17))/6,IF($A1000=TAXAS!$A$18,IF($B1000="PARCELADO ATÉ 6X",$D1000-($D1000*TAXAS!$E$18))/6,IF($A1000=TAXAS!$A$19,IF($B1000="PARCELADO ATÉ 6X",$D1000-($D1000*TAXAS!$E$19))/6,IF($A1000=TAXAS!$A$20,IF($B1000="PARCELADO ATÉ 6X",$D1000-($D1000*TAXAS!$E$20))/6,IF($A1000=TAXAS!$A$21,IF($B1000="PARCELADO ATÉ 6X",$D1000-($D1000*TAXAS!$E$21))/6,IF($A1000=TAXAS!$A$22,IF($B1000="PARCELADO ATÉ 6X",$D1000-($D1000*TAXAS!$E$22))/6,IF($A1000=TAXAS!$A$23,IF($B1000="PARCELADO ATÉ 6X",$D1000-($D1000*TAXAS!$E$23))/6,IF($A1000=TAXAS!$A$24,IF($B1000="PARCELADO ATÉ 6X",$D1000-($D1000*TAXAS!$E$24))/6,IF($A1000=TAXAS!$A$25,IF($B1000="PARCELADO ATÉ 6X",$D1000-($D1000*TAXAS!$E$25))/6,IF($A1000=TAXAS!$A$26,IF($B1000="PARCELADO ATÉ 6X",$D1000-($D1000*TAXAS!$E$26))/6,IF($A1000=TAXAS!$A$27,IF($B1000="PARCELADO ATÉ 6X",$D1000-($D1000*TAXAS!$E$27))/6))))))))))))))))))))))))/1</f>
        <v>0</v>
      </c>
      <c r="I1000" s="9">
        <f>IF($A1000="VISA",IF($B1000="PARCELADO ATÉ 12X",$D1000-(D1000*TAXAS!$F$4))/12,IF($A1000="MASTER",IF($B1000="PARCELADO ATÉ 12X",$D1000-(D1000*TAXAS!$F$5))/12,IF($A1000="ELO",IF($B1000="PARCELADO ATÉ 12X",$D1000-(D1000*TAXAS!$F$6))/12,IF($A1000="HIPERCARD",IF($B1000="PARCELADO ATÉ 12X",$D1000-(D1000*TAXAS!$F$7))/12,IF($A1000="DINERS",IF($B1000="PARCELADO ATÉ 12X",$D1000-(D1000*TAXAS!$F$8))/12,IF($A1000="AMERICA EXPRESS",IF($B1000="PARCELADO ATÉ 12X",$D1000-(D1000*TAXAS!$F$9))/12,IF($A1000=TAXAS!$A$10,IF($B1000="PARCELADO ATÉ 12X",$D1000-($D1000*TAXAS!$F$10))/12,IF($A1000=TAXAS!$A$11,IF($B1000="PARCELADO ATÉ 12X",$D1000-($D1000*TAXAS!$F$11))/12,IF($A1000=TAXAS!$A$12,IF($B1000="PARCELADO ATÉ 12X",$D1000-($D1000*TAXAS!$F$12))/12,IF($A1000=TAXAS!$A$13,IF($B1000="PARCELADO ATÉ 12X",$D1000-($D1000*TAXAS!$F$13))/12,IF($A1000=TAXAS!$A$14,IF($B1000="PARCELADO ATÉ 12X",$D1000-($D1000*TAXAS!$F$14))/12,IF($A1000=TAXAS!$A$15,IF($B1000="PARCELADO ATÉ 12X",$D1000-($D1000*TAXAS!$F$15))/12,IF($A1000=TAXAS!$A$16,IF($B1000="PARCELADO ATÉ 12X",$D1000-($D1000*TAXAS!$F$16))/12,IF($A1000=TAXAS!$A$17,IF($B1000="PARCELADO ATÉ 12X",$D1000-($D1000*TAXAS!$F$17))/12,IF($A1000=TAXAS!$A$18,IF($B1000="PARCELADO ATÉ 12X",$D1000-($D1000*TAXAS!$F$18))/12,IF($A1000=TAXAS!$A$19,IF($B1000="PARCELADO ATÉ 12X",$D1000-($D1000*TAXAS!$F$19))/12,IF($A1000=TAXAS!$A$20,IF($B1000="PARCELADO ATÉ 12X",$D1000-($D1000*TAXAS!$F$20))/12,IF($A1000=TAXAS!$A$21,IF($B1000="PARCELADO ATÉ 12X",$D1000-($D1000*TAXAS!$F$21))/12,IF($A1000=TAXAS!$A$22,IF($B1000="PARCELADO ATÉ 12X",$D1000-($D1000*TAXAS!$F$22))/12,IF($A1000=TAXAS!$A$23,IF($B1000="PARCELADO ATÉ 12X",$D1000-($D1000*TAXAS!$F$23))/12,IF($A1000=TAXAS!$A$24,IF($B1000="PARCELADO ATÉ 12X",$D1000-($D1000*TAXAS!$F$24))/12,IF($A1000=TAXAS!$A$25,IF($B1000="PARCELADO ATÉ 12X",$D1000-($D1000*TAXAS!$F$25))/12,IF($A1000=TAXAS!$A$26,IF($B1000="PARCELADO ATÉ 12X",$D1000-($D1000*TAXAS!$F$26))/12,IF($A1000=TAXAS!$A$27,IF($B1000="PARCELADO ATÉ 12X",$D1000-($D1000*TAXAS!$F$27))/12))))))))))))))))))))))))/1</f>
        <v>0</v>
      </c>
      <c r="J1000" s="8">
        <f t="shared" si="0"/>
        <v>0</v>
      </c>
      <c r="K1000" s="10" t="b">
        <f>IF($B1000="PARCELADO ATÉ 3X",($D1000-($D1000*TAXAS!$D$4))-$J1000)</f>
        <v>0</v>
      </c>
      <c r="L1000" s="10" t="b">
        <f>IF($B1000="PARCELADO ATÉ 6X",($D1000-($D1000*TAXAS!$E$4))-$J1000)</f>
        <v>0</v>
      </c>
      <c r="M1000" s="10" t="b">
        <f>IF($B1000="PARCELADO ATÉ 12X",($D1000-($D1000*TAXAS!$F$4))-$J1000)</f>
        <v>0</v>
      </c>
      <c r="N1000" s="8">
        <f t="shared" si="1"/>
        <v>0</v>
      </c>
      <c r="O1000" s="10">
        <f t="shared" si="2"/>
        <v>0</v>
      </c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  <row r="1001" spans="1:31" ht="15.75" customHeight="1" x14ac:dyDescent="0.2">
      <c r="A1001" s="3"/>
      <c r="B1001" s="5"/>
      <c r="C1001" s="6"/>
      <c r="D1001" s="42"/>
      <c r="E1001" s="8">
        <f>IF($A1001="VISA",IF($B1001="DÉBITO",$D1001-($D1001*TAXAS!$B$4)),IF($A1001="MASTER",IF($B1001="DÉBITO",$D1001-($D1001*TAXAS!$B$5)),IF($A1001="ELO", IF($B1001="DÉBITO",$D1001-($D1001*TAXAS!$B$6)),IF($A1001="HIPERCARD",IF($B1001="DÉBITO",$D1001-($D1001*TAXAS!$B$7)),IF($A1001="DINERS",IF($B1001="DÉBITO",$D1001-($D1001*TAXAS!$B$8)),IF($A1001="AMERICA EXPRESS",IF($B1001="DÉBITO",$D1001-($D1001*TAXAS!$B$9)),IF($A1001=TAXAS!$A$10,IF($B1001="DÉBITO",$D1001-($D1001*TAXAS!$B$10)), IF($A1001=TAXAS!$A$11,IF($B1001="DÉBITO",$D1001-($D1001*TAXAS!$B$11)), IF($A1001=TAXAS!$A$12,IF($B1001="DÉBITO",$D1001-($D1001*TAXAS!$B$12)), IF($A1001=TAXAS!$A$13,IF($B1001="DÉBITO",$D1001-($D1001*TAXAS!$B$13)), IF($A1001=TAXAS!$A$14,IF($B1001="DÉBITO",$D1001-($D1001*TAXAS!$B$14)), IF($A1001=TAXAS!$A$15,IF($B1001="DÉBITO",$D1001-($D1001*TAXAS!$B$15)), IF($A1001=TAXAS!$A$16,IF($B1001="DÉBITO",$D1001-($D1001*TAXAS!$B$16)), IF($A1001=TAXAS!$A$17,IF($B1001="DÉBITO",$D1001-($D1001*TAXAS!$B$17)), IF($A1001=TAXAS!$A$18,IF($B1001="DÉBITO",$D1001-($D1001*TAXAS!$B$18)), IF($A1001=TAXAS!$A$19,IF($B1001="DÉBITO",$D1001-($D1001*TAXAS!$B$19)), IF($A1001=TAXAS!$A$20,IF($B1001="DÉBITO",$D1001-($D1001*TAXAS!$B$20)), IF($A1001=TAXAS!$A$21,IF($B1001="DÉBITO",$D1001-($D1001*TAXAS!$B$21)), IF($A1001=TAXAS!$A$22,IF($B1001="DÉBITO",$D1001-($D1001*TAXAS!$B$22)), IF($A1001=TAXAS!$A$23,IF($B1001="DÉBITO",$D1001-($D1001*TAXAS!$B$23)), IF($A1001=TAXAS!$A$24,IF($B1001="DÉBITO",$D1001-($D1001*TAXAS!$B$24)), IF($A1001=TAXAS!$A$25,IF($B1001="DÉBITO",$D1001-($D1001*TAXAS!$B$25)), IF($A1001=TAXAS!$A$26,IF($B1001="DÉBITO",$D1001-($D1001*TAXAS!$B$26)), IF($A1001=TAXAS!$A$27,IF($B1001="DÉBITO",$D1001-($D1001*TAXAS!$B$27))))))))))))))))))))))))))/1</f>
        <v>0</v>
      </c>
      <c r="F1001" s="8">
        <f>IF($A1001="VISA",IF($B1001="CRÉDITO",$D1001-($D1001*TAXAS!$C$4)),IF($A1001="MASTER",IF($B1001="CRÉDITO",$D1001-($D1001*TAXAS!$C$5)),IF($A1001="ELO", IF($B1001="CRÉDITO",$D1001-($D1001*TAXAS!$C$6)),IF($A1001="HIPERCARD",IF($B1001="CRÉDITO",$D1001-($D1001*TAXAS!$C$7)),IF($A1001="DINERS",IF($B1001="CRÉDITO",$D1001-($D1001*TAXAS!$C$8)),IF($A1001="AMERICA EXPRESS",IF($B1001="CRÉDITO",$D1001-($D1001*TAXAS!$C$9)),IF($A1001=TAXAS!$A$10,IF($B1001="CRÉDITO",$D1001-($D1001*TAXAS!$C$10)), IF($A1001=TAXAS!$A$11,IF($B1001="CRÉDITO",$D1001-($D1001*TAXAS!$C$11)), IF($A1001=TAXAS!$A$12,IF($B1001="CRÉDITO",$D1001-($D1001*TAXAS!$C$12)), IF($A1001=TAXAS!$A$13,IF($B1001="CRÉDITO",$D1001-($D1001*TAXAS!$C$13)), IF($A1001=TAXAS!$A$14,IF($B1001="CRÉDITO",$D1001-($D1001*TAXAS!$C$14)), IF($A1001=TAXAS!$A$15,IF($B1001="CRÉDITO",$D1001-($D1001*TAXAS!$C$15)), IF($A1001=TAXAS!$A$16,IF($B1001="CRÉDITO",$D1001-($D1001*TAXAS!$C$16)), IF($A1001=TAXAS!$A$17,IF($B1001="CRÉDITO",$D1001-($D1001*TAXAS!$C$17)), IF($A1001=TAXAS!$A$18,IF($B1001="CRÉDITO",$D1001-($D1001*TAXAS!$C$18)), IF($A1001=TAXAS!$A$19,IF($B1001="CRÉDITO",$D1001-($D1001*TAXAS!$C$19)), IF($A1001=TAXAS!$A$20,IF($B1001="CRÉDITO",$D1001-($D1001*TAXAS!$C$20)), IF($A1001=TAXAS!$A$21,IF($B1001="CRÉDITO",$D1001-($D1001*TAXAS!$C$21)), IF($A1001=TAXAS!$A$22,IF($B1001="CRÉDITO",$D1001-($D1001*TAXAS!$C$22)), IF($A1001=TAXAS!$A$23,IF($B1001="CRÉDITO",$D1001-($D1001*TAXAS!$C$23)), IF($A1001=TAXAS!$A$24,IF($B1001="CRÉDITO",$D1001-($D1001*TAXAS!$C$24)), IF($A1001=TAXAS!$A$25,IF($B1001="CRÉDITO",$D1001-($D1001*TAXAS!$C$25)), IF($A1001=TAXAS!$A$26,IF($B1001="CRÉDITO",$D1001-($D1001*TAXAS!$C$26)), IF($A1001=TAXAS!$A$27,IF($B1001="CRÉDITO",$D1001-($D1001*TAXAS!$C$27))))))))))))))))))))))))))/1</f>
        <v>0</v>
      </c>
      <c r="G1001" s="9">
        <f>IF($A1001="VISA",IF($B1001="PARCELADO ATÉ 3X",$D1001-(D1001*TAXAS!$D$4))/3,IF($A1001="MASTER",IF($B1001="PARCELADO ATÉ 3X",$D1001-(D1001*TAXAS!$D$5))/3,IF($A1001="ELO",IF($B1001="PARCELADO ATÉ 3X",$D1001-(D1001*TAXAS!$D$6))/3,IF($A1001="HIPERCARD",IF($B1001="PARCELADO ATÉ 3X",$D1001-(D1001*TAXAS!$D$7))/3,IF($A1001="DINERS",IF($B1001="PARCELADO ATÉ 3X",$D1001-(D1001*TAXAS!$D$8))/3,IF($A1001="AMERICA EXPRESS",IF($B1001="PARCELADO ATÉ 3X",$D1001-(D1001*TAXAS!$D$9))/3,IF($A1001=TAXAS!$A$10,IF($B1001="PARCELADO ATÉ 3X",$D1001-($D1001*TAXAS!$D$10))/3,IF($A1001=TAXAS!$A$11,IF($B1001="PARCELADO ATÉ 3X",$D1001-($D1001*TAXAS!$D$11))/3,IF($A1001=TAXAS!$A$12,IF($B1001="PARCELADO ATÉ 3X",$D1001-($D1001*TAXAS!$D$12))/3,IF($A1001=TAXAS!$A$13,IF($B1001="PARCELADO ATÉ 3X",$D1001-($D1001*TAXAS!$D$13))/3,IF($A1001=TAXAS!$A$14,IF($B1001="PARCELADO ATÉ 3X",$D1001-($D1001*TAXAS!$D$14))/3,IF($A1001=TAXAS!$A$15,IF($B1001="PARCELADO ATÉ 3X",$D1001-($D1001*TAXAS!$D$15))/3,IF($A1001=TAXAS!$A$16,IF($B1001="PARCELADO ATÉ 3X",$D1001-($D1001*TAXAS!$D$16))/3,IF($A1001=TAXAS!$A$17,IF($B1001="PARCELADO ATÉ 3X",$D1001-($D1001*TAXAS!$D$17))/3,IF($A1001=TAXAS!$A$18,IF($B1001="PARCELADO ATÉ 3X",$D1001-($D1001*TAXAS!$D$18))/3,IF($A1001=TAXAS!$A$19,IF($B1001="PARCELADO ATÉ 3X",$D1001-($D1001*TAXAS!$D$19))/3,IF($A1001=TAXAS!$A$20,IF($B1001="PARCELADO ATÉ 3X",$D1001-($D1001*TAXAS!$D$20))/3,IF($A1001=TAXAS!$A$21,IF($B1001="PARCELADO ATÉ 3X",$D1001-($D1001*TAXAS!$D$21))/3,IF($A1001=TAXAS!$A$22,IF($B1001="PARCELADO ATÉ 3X",$D1001-($D1001*TAXAS!$D$22))/3,IF($A1001=TAXAS!$A$23,IF($B1001="PARCELADO ATÉ 3X",$D1001-($D1001*TAXAS!$D$23))/3,IF($A1001=TAXAS!$A$24,IF($B1001="PARCELADO ATÉ 3X",$D1001-($D1001*TAXAS!$D$24))/3,IF($A1001=TAXAS!$A$25,IF($B1001="PARCELADO ATÉ 3X",$D1001-($D1001*TAXAS!$D$25))/3,IF($A1001=TAXAS!$A$26,IF($B1001="PARCELADO ATÉ 3X",$D1001-($D1001*TAXAS!$D$26))/3,IF($A1001=TAXAS!$A$27,IF($B1001="PARCELADO ATÉ 3X",$D1001-($D1001*TAXAS!$D$27))/3))))))))))))))))))))))))/1</f>
        <v>0</v>
      </c>
      <c r="H1001" s="9">
        <f>IF($A1001="VISA",IF($B1001="PARCELADO ATÉ 6X",$D1001-(D1001*TAXAS!$E$4))/6,IF($A1001="MASTER",IF($B1001="PARCELADO ATÉ 6X",$D1001-(D1001*TAXAS!$E$5))/6,IF($A1001="ELO",IF($B1001="PARCELADO ATÉ 6X",$D1001-(D1001*TAXAS!$E$6))/6,IF($A1001="HIPERCARD",IF($B1001="PARCELADO ATÉ 6X",$D1001-(D1001*TAXAS!$E$7))/6,IF($A1001="DINERS",IF($B1001="PARCELADO ATÉ 6X",$D1001-(D1001*TAXAS!$E$8))/6,IF($A1001="AMERICA EXPRESS",IF($B1001="PARCELADO ATÉ 6X",$D1001-(D1001*TAXAS!$E$9))/6,IF($A1001=TAXAS!$A$10,IF($B1001="PARCELADO ATÉ 6X",$D1001-($D1001*TAXAS!$E$10))/6,IF($A1001=TAXAS!$A$11,IF($B1001="PARCELADO ATÉ 6X",$D1001-($D1001*TAXAS!$E$11))/6,IF($A1001=TAXAS!$A$12,IF($B1001="PARCELADO ATÉ 6X",$D1001-($D1001*TAXAS!$E$12))/6,IF($A1001=TAXAS!$A$13,IF($B1001="PARCELADO ATÉ 6X",$D1001-($D1001*TAXAS!$E$13))/6,IF($A1001=TAXAS!$A$14,IF($B1001="PARCELADO ATÉ 6X",$D1001-($D1001*TAXAS!$E$14))/6,IF($A1001=TAXAS!$A$15,IF($B1001="PARCELADO ATÉ 6X",$D1001-($D1001*TAXAS!$E$15))/6,IF($A1001=TAXAS!$A$16,IF($B1001="PARCELADO ATÉ 6X",$D1001-($D1001*TAXAS!$E$16))/6,IF($A1001=TAXAS!$A$17,IF($B1001="PARCELADO ATÉ 6X",$D1001-($D1001*TAXAS!$E$17))/6,IF($A1001=TAXAS!$A$18,IF($B1001="PARCELADO ATÉ 6X",$D1001-($D1001*TAXAS!$E$18))/6,IF($A1001=TAXAS!$A$19,IF($B1001="PARCELADO ATÉ 6X",$D1001-($D1001*TAXAS!$E$19))/6,IF($A1001=TAXAS!$A$20,IF($B1001="PARCELADO ATÉ 6X",$D1001-($D1001*TAXAS!$E$20))/6,IF($A1001=TAXAS!$A$21,IF($B1001="PARCELADO ATÉ 6X",$D1001-($D1001*TAXAS!$E$21))/6,IF($A1001=TAXAS!$A$22,IF($B1001="PARCELADO ATÉ 6X",$D1001-($D1001*TAXAS!$E$22))/6,IF($A1001=TAXAS!$A$23,IF($B1001="PARCELADO ATÉ 6X",$D1001-($D1001*TAXAS!$E$23))/6,IF($A1001=TAXAS!$A$24,IF($B1001="PARCELADO ATÉ 6X",$D1001-($D1001*TAXAS!$E$24))/6,IF($A1001=TAXAS!$A$25,IF($B1001="PARCELADO ATÉ 6X",$D1001-($D1001*TAXAS!$E$25))/6,IF($A1001=TAXAS!$A$26,IF($B1001="PARCELADO ATÉ 6X",$D1001-($D1001*TAXAS!$E$26))/6,IF($A1001=TAXAS!$A$27,IF($B1001="PARCELADO ATÉ 6X",$D1001-($D1001*TAXAS!$E$27))/6))))))))))))))))))))))))/1</f>
        <v>0</v>
      </c>
      <c r="I1001" s="9">
        <f>IF($A1001="VISA",IF($B1001="PARCELADO ATÉ 12X",$D1001-(D1001*TAXAS!$F$4))/12,IF($A1001="MASTER",IF($B1001="PARCELADO ATÉ 12X",$D1001-(D1001*TAXAS!$F$5))/12,IF($A1001="ELO",IF($B1001="PARCELADO ATÉ 12X",$D1001-(D1001*TAXAS!$F$6))/12,IF($A1001="HIPERCARD",IF($B1001="PARCELADO ATÉ 12X",$D1001-(D1001*TAXAS!$F$7))/12,IF($A1001="DINERS",IF($B1001="PARCELADO ATÉ 12X",$D1001-(D1001*TAXAS!$F$8))/12,IF($A1001="AMERICA EXPRESS",IF($B1001="PARCELADO ATÉ 12X",$D1001-(D1001*TAXAS!$F$9))/12,IF($A1001=TAXAS!$A$10,IF($B1001="PARCELADO ATÉ 12X",$D1001-($D1001*TAXAS!$F$10))/12,IF($A1001=TAXAS!$A$11,IF($B1001="PARCELADO ATÉ 12X",$D1001-($D1001*TAXAS!$F$11))/12,IF($A1001=TAXAS!$A$12,IF($B1001="PARCELADO ATÉ 12X",$D1001-($D1001*TAXAS!$F$12))/12,IF($A1001=TAXAS!$A$13,IF($B1001="PARCELADO ATÉ 12X",$D1001-($D1001*TAXAS!$F$13))/12,IF($A1001=TAXAS!$A$14,IF($B1001="PARCELADO ATÉ 12X",$D1001-($D1001*TAXAS!$F$14))/12,IF($A1001=TAXAS!$A$15,IF($B1001="PARCELADO ATÉ 12X",$D1001-($D1001*TAXAS!$F$15))/12,IF($A1001=TAXAS!$A$16,IF($B1001="PARCELADO ATÉ 12X",$D1001-($D1001*TAXAS!$F$16))/12,IF($A1001=TAXAS!$A$17,IF($B1001="PARCELADO ATÉ 12X",$D1001-($D1001*TAXAS!$F$17))/12,IF($A1001=TAXAS!$A$18,IF($B1001="PARCELADO ATÉ 12X",$D1001-($D1001*TAXAS!$F$18))/12,IF($A1001=TAXAS!$A$19,IF($B1001="PARCELADO ATÉ 12X",$D1001-($D1001*TAXAS!$F$19))/12,IF($A1001=TAXAS!$A$20,IF($B1001="PARCELADO ATÉ 12X",$D1001-($D1001*TAXAS!$F$20))/12,IF($A1001=TAXAS!$A$21,IF($B1001="PARCELADO ATÉ 12X",$D1001-($D1001*TAXAS!$F$21))/12,IF($A1001=TAXAS!$A$22,IF($B1001="PARCELADO ATÉ 12X",$D1001-($D1001*TAXAS!$F$22))/12,IF($A1001=TAXAS!$A$23,IF($B1001="PARCELADO ATÉ 12X",$D1001-($D1001*TAXAS!$F$23))/12,IF($A1001=TAXAS!$A$24,IF($B1001="PARCELADO ATÉ 12X",$D1001-($D1001*TAXAS!$F$24))/12,IF($A1001=TAXAS!$A$25,IF($B1001="PARCELADO ATÉ 12X",$D1001-($D1001*TAXAS!$F$25))/12,IF($A1001=TAXAS!$A$26,IF($B1001="PARCELADO ATÉ 12X",$D1001-($D1001*TAXAS!$F$26))/12,IF($A1001=TAXAS!$A$27,IF($B1001="PARCELADO ATÉ 12X",$D1001-($D1001*TAXAS!$F$27))/12))))))))))))))))))))))))/1</f>
        <v>0</v>
      </c>
      <c r="J1001" s="8">
        <f t="shared" si="0"/>
        <v>0</v>
      </c>
      <c r="K1001" s="10" t="b">
        <f>IF($B1001="PARCELADO ATÉ 3X",($D1001-($D1001*TAXAS!$D$4))-$J1001)</f>
        <v>0</v>
      </c>
      <c r="L1001" s="10" t="b">
        <f>IF($B1001="PARCELADO ATÉ 6X",($D1001-($D1001*TAXAS!$E$4))-$J1001)</f>
        <v>0</v>
      </c>
      <c r="M1001" s="10" t="b">
        <f>IF($B1001="PARCELADO ATÉ 12X",($D1001-($D1001*TAXAS!$F$4))-$J1001)</f>
        <v>0</v>
      </c>
      <c r="N1001" s="8">
        <f t="shared" si="1"/>
        <v>0</v>
      </c>
      <c r="O1001" s="10">
        <f t="shared" si="2"/>
        <v>0</v>
      </c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</row>
    <row r="1002" spans="1:31" ht="15.75" customHeight="1" x14ac:dyDescent="0.2">
      <c r="A1002" s="3"/>
      <c r="B1002" s="5"/>
      <c r="C1002" s="6"/>
      <c r="D1002" s="42"/>
      <c r="E1002" s="8">
        <f>IF($A1002="VISA",IF($B1002="DÉBITO",$D1002-($D1002*TAXAS!$B$4)),IF($A1002="MASTER",IF($B1002="DÉBITO",$D1002-($D1002*TAXAS!$B$5)),IF($A1002="ELO", IF($B1002="DÉBITO",$D1002-($D1002*TAXAS!$B$6)),IF($A1002="HIPERCARD",IF($B1002="DÉBITO",$D1002-($D1002*TAXAS!$B$7)),IF($A1002="DINERS",IF($B1002="DÉBITO",$D1002-($D1002*TAXAS!$B$8)),IF($A1002="AMERICA EXPRESS",IF($B1002="DÉBITO",$D1002-($D1002*TAXAS!$B$9)),IF($A1002=TAXAS!$A$10,IF($B1002="DÉBITO",$D1002-($D1002*TAXAS!$B$10)), IF($A1002=TAXAS!$A$11,IF($B1002="DÉBITO",$D1002-($D1002*TAXAS!$B$11)), IF($A1002=TAXAS!$A$12,IF($B1002="DÉBITO",$D1002-($D1002*TAXAS!$B$12)), IF($A1002=TAXAS!$A$13,IF($B1002="DÉBITO",$D1002-($D1002*TAXAS!$B$13)), IF($A1002=TAXAS!$A$14,IF($B1002="DÉBITO",$D1002-($D1002*TAXAS!$B$14)), IF($A1002=TAXAS!$A$15,IF($B1002="DÉBITO",$D1002-($D1002*TAXAS!$B$15)), IF($A1002=TAXAS!$A$16,IF($B1002="DÉBITO",$D1002-($D1002*TAXAS!$B$16)), IF($A1002=TAXAS!$A$17,IF($B1002="DÉBITO",$D1002-($D1002*TAXAS!$B$17)), IF($A1002=TAXAS!$A$18,IF($B1002="DÉBITO",$D1002-($D1002*TAXAS!$B$18)), IF($A1002=TAXAS!$A$19,IF($B1002="DÉBITO",$D1002-($D1002*TAXAS!$B$19)), IF($A1002=TAXAS!$A$20,IF($B1002="DÉBITO",$D1002-($D1002*TAXAS!$B$20)), IF($A1002=TAXAS!$A$21,IF($B1002="DÉBITO",$D1002-($D1002*TAXAS!$B$21)), IF($A1002=TAXAS!$A$22,IF($B1002="DÉBITO",$D1002-($D1002*TAXAS!$B$22)), IF($A1002=TAXAS!$A$23,IF($B1002="DÉBITO",$D1002-($D1002*TAXAS!$B$23)), IF($A1002=TAXAS!$A$24,IF($B1002="DÉBITO",$D1002-($D1002*TAXAS!$B$24)), IF($A1002=TAXAS!$A$25,IF($B1002="DÉBITO",$D1002-($D1002*TAXAS!$B$25)), IF($A1002=TAXAS!$A$26,IF($B1002="DÉBITO",$D1002-($D1002*TAXAS!$B$26)), IF($A1002=TAXAS!$A$27,IF($B1002="DÉBITO",$D1002-($D1002*TAXAS!$B$27))))))))))))))))))))))))))/1</f>
        <v>0</v>
      </c>
      <c r="F1002" s="8">
        <f>IF($A1002="VISA",IF($B1002="CRÉDITO",$D1002-($D1002*TAXAS!$C$4)),IF($A1002="MASTER",IF($B1002="CRÉDITO",$D1002-($D1002*TAXAS!$C$5)),IF($A1002="ELO", IF($B1002="CRÉDITO",$D1002-($D1002*TAXAS!$C$6)),IF($A1002="HIPERCARD",IF($B1002="CRÉDITO",$D1002-($D1002*TAXAS!$C$7)),IF($A1002="DINERS",IF($B1002="CRÉDITO",$D1002-($D1002*TAXAS!$C$8)),IF($A1002="AMERICA EXPRESS",IF($B1002="CRÉDITO",$D1002-($D1002*TAXAS!$C$9)),IF($A1002=TAXAS!$A$10,IF($B1002="CRÉDITO",$D1002-($D1002*TAXAS!$C$10)), IF($A1002=TAXAS!$A$11,IF($B1002="CRÉDITO",$D1002-($D1002*TAXAS!$C$11)), IF($A1002=TAXAS!$A$12,IF($B1002="CRÉDITO",$D1002-($D1002*TAXAS!$C$12)), IF($A1002=TAXAS!$A$13,IF($B1002="CRÉDITO",$D1002-($D1002*TAXAS!$C$13)), IF($A1002=TAXAS!$A$14,IF($B1002="CRÉDITO",$D1002-($D1002*TAXAS!$C$14)), IF($A1002=TAXAS!$A$15,IF($B1002="CRÉDITO",$D1002-($D1002*TAXAS!$C$15)), IF($A1002=TAXAS!$A$16,IF($B1002="CRÉDITO",$D1002-($D1002*TAXAS!$C$16)), IF($A1002=TAXAS!$A$17,IF($B1002="CRÉDITO",$D1002-($D1002*TAXAS!$C$17)), IF($A1002=TAXAS!$A$18,IF($B1002="CRÉDITO",$D1002-($D1002*TAXAS!$C$18)), IF($A1002=TAXAS!$A$19,IF($B1002="CRÉDITO",$D1002-($D1002*TAXAS!$C$19)), IF($A1002=TAXAS!$A$20,IF($B1002="CRÉDITO",$D1002-($D1002*TAXAS!$C$20)), IF($A1002=TAXAS!$A$21,IF($B1002="CRÉDITO",$D1002-($D1002*TAXAS!$C$21)), IF($A1002=TAXAS!$A$22,IF($B1002="CRÉDITO",$D1002-($D1002*TAXAS!$C$22)), IF($A1002=TAXAS!$A$23,IF($B1002="CRÉDITO",$D1002-($D1002*TAXAS!$C$23)), IF($A1002=TAXAS!$A$24,IF($B1002="CRÉDITO",$D1002-($D1002*TAXAS!$C$24)), IF($A1002=TAXAS!$A$25,IF($B1002="CRÉDITO",$D1002-($D1002*TAXAS!$C$25)), IF($A1002=TAXAS!$A$26,IF($B1002="CRÉDITO",$D1002-($D1002*TAXAS!$C$26)), IF($A1002=TAXAS!$A$27,IF($B1002="CRÉDITO",$D1002-($D1002*TAXAS!$C$27))))))))))))))))))))))))))/1</f>
        <v>0</v>
      </c>
      <c r="G1002" s="9">
        <f>IF($A1002="VISA",IF($B1002="PARCELADO ATÉ 3X",$D1002-(D1002*TAXAS!$D$4))/3,IF($A1002="MASTER",IF($B1002="PARCELADO ATÉ 3X",$D1002-(D1002*TAXAS!$D$5))/3,IF($A1002="ELO",IF($B1002="PARCELADO ATÉ 3X",$D1002-(D1002*TAXAS!$D$6))/3,IF($A1002="HIPERCARD",IF($B1002="PARCELADO ATÉ 3X",$D1002-(D1002*TAXAS!$D$7))/3,IF($A1002="DINERS",IF($B1002="PARCELADO ATÉ 3X",$D1002-(D1002*TAXAS!$D$8))/3,IF($A1002="AMERICA EXPRESS",IF($B1002="PARCELADO ATÉ 3X",$D1002-(D1002*TAXAS!$D$9))/3,IF($A1002=TAXAS!$A$10,IF($B1002="PARCELADO ATÉ 3X",$D1002-($D1002*TAXAS!$D$10))/3,IF($A1002=TAXAS!$A$11,IF($B1002="PARCELADO ATÉ 3X",$D1002-($D1002*TAXAS!$D$11))/3,IF($A1002=TAXAS!$A$12,IF($B1002="PARCELADO ATÉ 3X",$D1002-($D1002*TAXAS!$D$12))/3,IF($A1002=TAXAS!$A$13,IF($B1002="PARCELADO ATÉ 3X",$D1002-($D1002*TAXAS!$D$13))/3,IF($A1002=TAXAS!$A$14,IF($B1002="PARCELADO ATÉ 3X",$D1002-($D1002*TAXAS!$D$14))/3,IF($A1002=TAXAS!$A$15,IF($B1002="PARCELADO ATÉ 3X",$D1002-($D1002*TAXAS!$D$15))/3,IF($A1002=TAXAS!$A$16,IF($B1002="PARCELADO ATÉ 3X",$D1002-($D1002*TAXAS!$D$16))/3,IF($A1002=TAXAS!$A$17,IF($B1002="PARCELADO ATÉ 3X",$D1002-($D1002*TAXAS!$D$17))/3,IF($A1002=TAXAS!$A$18,IF($B1002="PARCELADO ATÉ 3X",$D1002-($D1002*TAXAS!$D$18))/3,IF($A1002=TAXAS!$A$19,IF($B1002="PARCELADO ATÉ 3X",$D1002-($D1002*TAXAS!$D$19))/3,IF($A1002=TAXAS!$A$20,IF($B1002="PARCELADO ATÉ 3X",$D1002-($D1002*TAXAS!$D$20))/3,IF($A1002=TAXAS!$A$21,IF($B1002="PARCELADO ATÉ 3X",$D1002-($D1002*TAXAS!$D$21))/3,IF($A1002=TAXAS!$A$22,IF($B1002="PARCELADO ATÉ 3X",$D1002-($D1002*TAXAS!$D$22))/3,IF($A1002=TAXAS!$A$23,IF($B1002="PARCELADO ATÉ 3X",$D1002-($D1002*TAXAS!$D$23))/3,IF($A1002=TAXAS!$A$24,IF($B1002="PARCELADO ATÉ 3X",$D1002-($D1002*TAXAS!$D$24))/3,IF($A1002=TAXAS!$A$25,IF($B1002="PARCELADO ATÉ 3X",$D1002-($D1002*TAXAS!$D$25))/3,IF($A1002=TAXAS!$A$26,IF($B1002="PARCELADO ATÉ 3X",$D1002-($D1002*TAXAS!$D$26))/3,IF($A1002=TAXAS!$A$27,IF($B1002="PARCELADO ATÉ 3X",$D1002-($D1002*TAXAS!$D$27))/3))))))))))))))))))))))))/1</f>
        <v>0</v>
      </c>
      <c r="H1002" s="9">
        <f>IF($A1002="VISA",IF($B1002="PARCELADO ATÉ 6X",$D1002-(D1002*TAXAS!$E$4))/6,IF($A1002="MASTER",IF($B1002="PARCELADO ATÉ 6X",$D1002-(D1002*TAXAS!$E$5))/6,IF($A1002="ELO",IF($B1002="PARCELADO ATÉ 6X",$D1002-(D1002*TAXAS!$E$6))/6,IF($A1002="HIPERCARD",IF($B1002="PARCELADO ATÉ 6X",$D1002-(D1002*TAXAS!$E$7))/6,IF($A1002="DINERS",IF($B1002="PARCELADO ATÉ 6X",$D1002-(D1002*TAXAS!$E$8))/6,IF($A1002="AMERICA EXPRESS",IF($B1002="PARCELADO ATÉ 6X",$D1002-(D1002*TAXAS!$E$9))/6,IF($A1002=TAXAS!$A$10,IF($B1002="PARCELADO ATÉ 6X",$D1002-($D1002*TAXAS!$E$10))/6,IF($A1002=TAXAS!$A$11,IF($B1002="PARCELADO ATÉ 6X",$D1002-($D1002*TAXAS!$E$11))/6,IF($A1002=TAXAS!$A$12,IF($B1002="PARCELADO ATÉ 6X",$D1002-($D1002*TAXAS!$E$12))/6,IF($A1002=TAXAS!$A$13,IF($B1002="PARCELADO ATÉ 6X",$D1002-($D1002*TAXAS!$E$13))/6,IF($A1002=TAXAS!$A$14,IF($B1002="PARCELADO ATÉ 6X",$D1002-($D1002*TAXAS!$E$14))/6,IF($A1002=TAXAS!$A$15,IF($B1002="PARCELADO ATÉ 6X",$D1002-($D1002*TAXAS!$E$15))/6,IF($A1002=TAXAS!$A$16,IF($B1002="PARCELADO ATÉ 6X",$D1002-($D1002*TAXAS!$E$16))/6,IF($A1002=TAXAS!$A$17,IF($B1002="PARCELADO ATÉ 6X",$D1002-($D1002*TAXAS!$E$17))/6,IF($A1002=TAXAS!$A$18,IF($B1002="PARCELADO ATÉ 6X",$D1002-($D1002*TAXAS!$E$18))/6,IF($A1002=TAXAS!$A$19,IF($B1002="PARCELADO ATÉ 6X",$D1002-($D1002*TAXAS!$E$19))/6,IF($A1002=TAXAS!$A$20,IF($B1002="PARCELADO ATÉ 6X",$D1002-($D1002*TAXAS!$E$20))/6,IF($A1002=TAXAS!$A$21,IF($B1002="PARCELADO ATÉ 6X",$D1002-($D1002*TAXAS!$E$21))/6,IF($A1002=TAXAS!$A$22,IF($B1002="PARCELADO ATÉ 6X",$D1002-($D1002*TAXAS!$E$22))/6,IF($A1002=TAXAS!$A$23,IF($B1002="PARCELADO ATÉ 6X",$D1002-($D1002*TAXAS!$E$23))/6,IF($A1002=TAXAS!$A$24,IF($B1002="PARCELADO ATÉ 6X",$D1002-($D1002*TAXAS!$E$24))/6,IF($A1002=TAXAS!$A$25,IF($B1002="PARCELADO ATÉ 6X",$D1002-($D1002*TAXAS!$E$25))/6,IF($A1002=TAXAS!$A$26,IF($B1002="PARCELADO ATÉ 6X",$D1002-($D1002*TAXAS!$E$26))/6,IF($A1002=TAXAS!$A$27,IF($B1002="PARCELADO ATÉ 6X",$D1002-($D1002*TAXAS!$E$27))/6))))))))))))))))))))))))/1</f>
        <v>0</v>
      </c>
      <c r="I1002" s="9">
        <f>IF($A1002="VISA",IF($B1002="PARCELADO ATÉ 12X",$D1002-(D1002*TAXAS!$F$4))/12,IF($A1002="MASTER",IF($B1002="PARCELADO ATÉ 12X",$D1002-(D1002*TAXAS!$F$5))/12,IF($A1002="ELO",IF($B1002="PARCELADO ATÉ 12X",$D1002-(D1002*TAXAS!$F$6))/12,IF($A1002="HIPERCARD",IF($B1002="PARCELADO ATÉ 12X",$D1002-(D1002*TAXAS!$F$7))/12,IF($A1002="DINERS",IF($B1002="PARCELADO ATÉ 12X",$D1002-(D1002*TAXAS!$F$8))/12,IF($A1002="AMERICA EXPRESS",IF($B1002="PARCELADO ATÉ 12X",$D1002-(D1002*TAXAS!$F$9))/12,IF($A1002=TAXAS!$A$10,IF($B1002="PARCELADO ATÉ 12X",$D1002-($D1002*TAXAS!$F$10))/12,IF($A1002=TAXAS!$A$11,IF($B1002="PARCELADO ATÉ 12X",$D1002-($D1002*TAXAS!$F$11))/12,IF($A1002=TAXAS!$A$12,IF($B1002="PARCELADO ATÉ 12X",$D1002-($D1002*TAXAS!$F$12))/12,IF($A1002=TAXAS!$A$13,IF($B1002="PARCELADO ATÉ 12X",$D1002-($D1002*TAXAS!$F$13))/12,IF($A1002=TAXAS!$A$14,IF($B1002="PARCELADO ATÉ 12X",$D1002-($D1002*TAXAS!$F$14))/12,IF($A1002=TAXAS!$A$15,IF($B1002="PARCELADO ATÉ 12X",$D1002-($D1002*TAXAS!$F$15))/12,IF($A1002=TAXAS!$A$16,IF($B1002="PARCELADO ATÉ 12X",$D1002-($D1002*TAXAS!$F$16))/12,IF($A1002=TAXAS!$A$17,IF($B1002="PARCELADO ATÉ 12X",$D1002-($D1002*TAXAS!$F$17))/12,IF($A1002=TAXAS!$A$18,IF($B1002="PARCELADO ATÉ 12X",$D1002-($D1002*TAXAS!$F$18))/12,IF($A1002=TAXAS!$A$19,IF($B1002="PARCELADO ATÉ 12X",$D1002-($D1002*TAXAS!$F$19))/12,IF($A1002=TAXAS!$A$20,IF($B1002="PARCELADO ATÉ 12X",$D1002-($D1002*TAXAS!$F$20))/12,IF($A1002=TAXAS!$A$21,IF($B1002="PARCELADO ATÉ 12X",$D1002-($D1002*TAXAS!$F$21))/12,IF($A1002=TAXAS!$A$22,IF($B1002="PARCELADO ATÉ 12X",$D1002-($D1002*TAXAS!$F$22))/12,IF($A1002=TAXAS!$A$23,IF($B1002="PARCELADO ATÉ 12X",$D1002-($D1002*TAXAS!$F$23))/12,IF($A1002=TAXAS!$A$24,IF($B1002="PARCELADO ATÉ 12X",$D1002-($D1002*TAXAS!$F$24))/12,IF($A1002=TAXAS!$A$25,IF($B1002="PARCELADO ATÉ 12X",$D1002-($D1002*TAXAS!$F$25))/12,IF($A1002=TAXAS!$A$26,IF($B1002="PARCELADO ATÉ 12X",$D1002-($D1002*TAXAS!$F$26))/12,IF($A1002=TAXAS!$A$27,IF($B1002="PARCELADO ATÉ 12X",$D1002-($D1002*TAXAS!$F$27))/12))))))))))))))))))))))))/1</f>
        <v>0</v>
      </c>
      <c r="J1002" s="8">
        <f t="shared" si="0"/>
        <v>0</v>
      </c>
      <c r="K1002" s="10" t="b">
        <f>IF($B1002="PARCELADO ATÉ 3X",($D1002-($D1002*TAXAS!$D$4))-$J1002)</f>
        <v>0</v>
      </c>
      <c r="L1002" s="10" t="b">
        <f>IF($B1002="PARCELADO ATÉ 6X",($D1002-($D1002*TAXAS!$E$4))-$J1002)</f>
        <v>0</v>
      </c>
      <c r="M1002" s="10" t="b">
        <f>IF($B1002="PARCELADO ATÉ 12X",($D1002-($D1002*TAXAS!$F$4))-$J1002)</f>
        <v>0</v>
      </c>
      <c r="N1002" s="8">
        <f t="shared" si="1"/>
        <v>0</v>
      </c>
      <c r="O1002" s="10">
        <f t="shared" si="2"/>
        <v>0</v>
      </c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</row>
    <row r="1003" spans="1:31" ht="15.75" customHeight="1" x14ac:dyDescent="0.2">
      <c r="A1003" s="3"/>
      <c r="B1003" s="5"/>
      <c r="C1003" s="6"/>
      <c r="D1003" s="42"/>
      <c r="E1003" s="8">
        <f>IF($A1003="VISA",IF($B1003="DÉBITO",$D1003-($D1003*TAXAS!$B$4)),IF($A1003="MASTER",IF($B1003="DÉBITO",$D1003-($D1003*TAXAS!$B$5)),IF($A1003="ELO", IF($B1003="DÉBITO",$D1003-($D1003*TAXAS!$B$6)),IF($A1003="HIPERCARD",IF($B1003="DÉBITO",$D1003-($D1003*TAXAS!$B$7)),IF($A1003="DINERS",IF($B1003="DÉBITO",$D1003-($D1003*TAXAS!$B$8)),IF($A1003="AMERICA EXPRESS",IF($B1003="DÉBITO",$D1003-($D1003*TAXAS!$B$9)),IF($A1003=TAXAS!$A$10,IF($B1003="DÉBITO",$D1003-($D1003*TAXAS!$B$10)), IF($A1003=TAXAS!$A$11,IF($B1003="DÉBITO",$D1003-($D1003*TAXAS!$B$11)), IF($A1003=TAXAS!$A$12,IF($B1003="DÉBITO",$D1003-($D1003*TAXAS!$B$12)), IF($A1003=TAXAS!$A$13,IF($B1003="DÉBITO",$D1003-($D1003*TAXAS!$B$13)), IF($A1003=TAXAS!$A$14,IF($B1003="DÉBITO",$D1003-($D1003*TAXAS!$B$14)), IF($A1003=TAXAS!$A$15,IF($B1003="DÉBITO",$D1003-($D1003*TAXAS!$B$15)), IF($A1003=TAXAS!$A$16,IF($B1003="DÉBITO",$D1003-($D1003*TAXAS!$B$16)), IF($A1003=TAXAS!$A$17,IF($B1003="DÉBITO",$D1003-($D1003*TAXAS!$B$17)), IF($A1003=TAXAS!$A$18,IF($B1003="DÉBITO",$D1003-($D1003*TAXAS!$B$18)), IF($A1003=TAXAS!$A$19,IF($B1003="DÉBITO",$D1003-($D1003*TAXAS!$B$19)), IF($A1003=TAXAS!$A$20,IF($B1003="DÉBITO",$D1003-($D1003*TAXAS!$B$20)), IF($A1003=TAXAS!$A$21,IF($B1003="DÉBITO",$D1003-($D1003*TAXAS!$B$21)), IF($A1003=TAXAS!$A$22,IF($B1003="DÉBITO",$D1003-($D1003*TAXAS!$B$22)), IF($A1003=TAXAS!$A$23,IF($B1003="DÉBITO",$D1003-($D1003*TAXAS!$B$23)), IF($A1003=TAXAS!$A$24,IF($B1003="DÉBITO",$D1003-($D1003*TAXAS!$B$24)), IF($A1003=TAXAS!$A$25,IF($B1003="DÉBITO",$D1003-($D1003*TAXAS!$B$25)), IF($A1003=TAXAS!$A$26,IF($B1003="DÉBITO",$D1003-($D1003*TAXAS!$B$26)), IF($A1003=TAXAS!$A$27,IF($B1003="DÉBITO",$D1003-($D1003*TAXAS!$B$27))))))))))))))))))))))))))/1</f>
        <v>0</v>
      </c>
      <c r="F1003" s="8">
        <f>IF($A1003="VISA",IF($B1003="CRÉDITO",$D1003-($D1003*TAXAS!$C$4)),IF($A1003="MASTER",IF($B1003="CRÉDITO",$D1003-($D1003*TAXAS!$C$5)),IF($A1003="ELO", IF($B1003="CRÉDITO",$D1003-($D1003*TAXAS!$C$6)),IF($A1003="HIPERCARD",IF($B1003="CRÉDITO",$D1003-($D1003*TAXAS!$C$7)),IF($A1003="DINERS",IF($B1003="CRÉDITO",$D1003-($D1003*TAXAS!$C$8)),IF($A1003="AMERICA EXPRESS",IF($B1003="CRÉDITO",$D1003-($D1003*TAXAS!$C$9)),IF($A1003=TAXAS!$A$10,IF($B1003="CRÉDITO",$D1003-($D1003*TAXAS!$C$10)), IF($A1003=TAXAS!$A$11,IF($B1003="CRÉDITO",$D1003-($D1003*TAXAS!$C$11)), IF($A1003=TAXAS!$A$12,IF($B1003="CRÉDITO",$D1003-($D1003*TAXAS!$C$12)), IF($A1003=TAXAS!$A$13,IF($B1003="CRÉDITO",$D1003-($D1003*TAXAS!$C$13)), IF($A1003=TAXAS!$A$14,IF($B1003="CRÉDITO",$D1003-($D1003*TAXAS!$C$14)), IF($A1003=TAXAS!$A$15,IF($B1003="CRÉDITO",$D1003-($D1003*TAXAS!$C$15)), IF($A1003=TAXAS!$A$16,IF($B1003="CRÉDITO",$D1003-($D1003*TAXAS!$C$16)), IF($A1003=TAXAS!$A$17,IF($B1003="CRÉDITO",$D1003-($D1003*TAXAS!$C$17)), IF($A1003=TAXAS!$A$18,IF($B1003="CRÉDITO",$D1003-($D1003*TAXAS!$C$18)), IF($A1003=TAXAS!$A$19,IF($B1003="CRÉDITO",$D1003-($D1003*TAXAS!$C$19)), IF($A1003=TAXAS!$A$20,IF($B1003="CRÉDITO",$D1003-($D1003*TAXAS!$C$20)), IF($A1003=TAXAS!$A$21,IF($B1003="CRÉDITO",$D1003-($D1003*TAXAS!$C$21)), IF($A1003=TAXAS!$A$22,IF($B1003="CRÉDITO",$D1003-($D1003*TAXAS!$C$22)), IF($A1003=TAXAS!$A$23,IF($B1003="CRÉDITO",$D1003-($D1003*TAXAS!$C$23)), IF($A1003=TAXAS!$A$24,IF($B1003="CRÉDITO",$D1003-($D1003*TAXAS!$C$24)), IF($A1003=TAXAS!$A$25,IF($B1003="CRÉDITO",$D1003-($D1003*TAXAS!$C$25)), IF($A1003=TAXAS!$A$26,IF($B1003="CRÉDITO",$D1003-($D1003*TAXAS!$C$26)), IF($A1003=TAXAS!$A$27,IF($B1003="CRÉDITO",$D1003-($D1003*TAXAS!$C$27))))))))))))))))))))))))))/1</f>
        <v>0</v>
      </c>
      <c r="G1003" s="9">
        <f>IF($A1003="VISA",IF($B1003="PARCELADO ATÉ 3X",$D1003-(D1003*TAXAS!$D$4))/3,IF($A1003="MASTER",IF($B1003="PARCELADO ATÉ 3X",$D1003-(D1003*TAXAS!$D$5))/3,IF($A1003="ELO",IF($B1003="PARCELADO ATÉ 3X",$D1003-(D1003*TAXAS!$D$6))/3,IF($A1003="HIPERCARD",IF($B1003="PARCELADO ATÉ 3X",$D1003-(D1003*TAXAS!$D$7))/3,IF($A1003="DINERS",IF($B1003="PARCELADO ATÉ 3X",$D1003-(D1003*TAXAS!$D$8))/3,IF($A1003="AMERICA EXPRESS",IF($B1003="PARCELADO ATÉ 3X",$D1003-(D1003*TAXAS!$D$9))/3,IF($A1003=TAXAS!$A$10,IF($B1003="PARCELADO ATÉ 3X",$D1003-($D1003*TAXAS!$D$10))/3,IF($A1003=TAXAS!$A$11,IF($B1003="PARCELADO ATÉ 3X",$D1003-($D1003*TAXAS!$D$11))/3,IF($A1003=TAXAS!$A$12,IF($B1003="PARCELADO ATÉ 3X",$D1003-($D1003*TAXAS!$D$12))/3,IF($A1003=TAXAS!$A$13,IF($B1003="PARCELADO ATÉ 3X",$D1003-($D1003*TAXAS!$D$13))/3,IF($A1003=TAXAS!$A$14,IF($B1003="PARCELADO ATÉ 3X",$D1003-($D1003*TAXAS!$D$14))/3,IF($A1003=TAXAS!$A$15,IF($B1003="PARCELADO ATÉ 3X",$D1003-($D1003*TAXAS!$D$15))/3,IF($A1003=TAXAS!$A$16,IF($B1003="PARCELADO ATÉ 3X",$D1003-($D1003*TAXAS!$D$16))/3,IF($A1003=TAXAS!$A$17,IF($B1003="PARCELADO ATÉ 3X",$D1003-($D1003*TAXAS!$D$17))/3,IF($A1003=TAXAS!$A$18,IF($B1003="PARCELADO ATÉ 3X",$D1003-($D1003*TAXAS!$D$18))/3,IF($A1003=TAXAS!$A$19,IF($B1003="PARCELADO ATÉ 3X",$D1003-($D1003*TAXAS!$D$19))/3,IF($A1003=TAXAS!$A$20,IF($B1003="PARCELADO ATÉ 3X",$D1003-($D1003*TAXAS!$D$20))/3,IF($A1003=TAXAS!$A$21,IF($B1003="PARCELADO ATÉ 3X",$D1003-($D1003*TAXAS!$D$21))/3,IF($A1003=TAXAS!$A$22,IF($B1003="PARCELADO ATÉ 3X",$D1003-($D1003*TAXAS!$D$22))/3,IF($A1003=TAXAS!$A$23,IF($B1003="PARCELADO ATÉ 3X",$D1003-($D1003*TAXAS!$D$23))/3,IF($A1003=TAXAS!$A$24,IF($B1003="PARCELADO ATÉ 3X",$D1003-($D1003*TAXAS!$D$24))/3,IF($A1003=TAXAS!$A$25,IF($B1003="PARCELADO ATÉ 3X",$D1003-($D1003*TAXAS!$D$25))/3,IF($A1003=TAXAS!$A$26,IF($B1003="PARCELADO ATÉ 3X",$D1003-($D1003*TAXAS!$D$26))/3,IF($A1003=TAXAS!$A$27,IF($B1003="PARCELADO ATÉ 3X",$D1003-($D1003*TAXAS!$D$27))/3))))))))))))))))))))))))/1</f>
        <v>0</v>
      </c>
      <c r="H1003" s="9">
        <f>IF($A1003="VISA",IF($B1003="PARCELADO ATÉ 6X",$D1003-(D1003*TAXAS!$E$4))/6,IF($A1003="MASTER",IF($B1003="PARCELADO ATÉ 6X",$D1003-(D1003*TAXAS!$E$5))/6,IF($A1003="ELO",IF($B1003="PARCELADO ATÉ 6X",$D1003-(D1003*TAXAS!$E$6))/6,IF($A1003="HIPERCARD",IF($B1003="PARCELADO ATÉ 6X",$D1003-(D1003*TAXAS!$E$7))/6,IF($A1003="DINERS",IF($B1003="PARCELADO ATÉ 6X",$D1003-(D1003*TAXAS!$E$8))/6,IF($A1003="AMERICA EXPRESS",IF($B1003="PARCELADO ATÉ 6X",$D1003-(D1003*TAXAS!$E$9))/6,IF($A1003=TAXAS!$A$10,IF($B1003="PARCELADO ATÉ 6X",$D1003-($D1003*TAXAS!$E$10))/6,IF($A1003=TAXAS!$A$11,IF($B1003="PARCELADO ATÉ 6X",$D1003-($D1003*TAXAS!$E$11))/6,IF($A1003=TAXAS!$A$12,IF($B1003="PARCELADO ATÉ 6X",$D1003-($D1003*TAXAS!$E$12))/6,IF($A1003=TAXAS!$A$13,IF($B1003="PARCELADO ATÉ 6X",$D1003-($D1003*TAXAS!$E$13))/6,IF($A1003=TAXAS!$A$14,IF($B1003="PARCELADO ATÉ 6X",$D1003-($D1003*TAXAS!$E$14))/6,IF($A1003=TAXAS!$A$15,IF($B1003="PARCELADO ATÉ 6X",$D1003-($D1003*TAXAS!$E$15))/6,IF($A1003=TAXAS!$A$16,IF($B1003="PARCELADO ATÉ 6X",$D1003-($D1003*TAXAS!$E$16))/6,IF($A1003=TAXAS!$A$17,IF($B1003="PARCELADO ATÉ 6X",$D1003-($D1003*TAXAS!$E$17))/6,IF($A1003=TAXAS!$A$18,IF($B1003="PARCELADO ATÉ 6X",$D1003-($D1003*TAXAS!$E$18))/6,IF($A1003=TAXAS!$A$19,IF($B1003="PARCELADO ATÉ 6X",$D1003-($D1003*TAXAS!$E$19))/6,IF($A1003=TAXAS!$A$20,IF($B1003="PARCELADO ATÉ 6X",$D1003-($D1003*TAXAS!$E$20))/6,IF($A1003=TAXAS!$A$21,IF($B1003="PARCELADO ATÉ 6X",$D1003-($D1003*TAXAS!$E$21))/6,IF($A1003=TAXAS!$A$22,IF($B1003="PARCELADO ATÉ 6X",$D1003-($D1003*TAXAS!$E$22))/6,IF($A1003=TAXAS!$A$23,IF($B1003="PARCELADO ATÉ 6X",$D1003-($D1003*TAXAS!$E$23))/6,IF($A1003=TAXAS!$A$24,IF($B1003="PARCELADO ATÉ 6X",$D1003-($D1003*TAXAS!$E$24))/6,IF($A1003=TAXAS!$A$25,IF($B1003="PARCELADO ATÉ 6X",$D1003-($D1003*TAXAS!$E$25))/6,IF($A1003=TAXAS!$A$26,IF($B1003="PARCELADO ATÉ 6X",$D1003-($D1003*TAXAS!$E$26))/6,IF($A1003=TAXAS!$A$27,IF($B1003="PARCELADO ATÉ 6X",$D1003-($D1003*TAXAS!$E$27))/6))))))))))))))))))))))))/1</f>
        <v>0</v>
      </c>
      <c r="I1003" s="9">
        <f>IF($A1003="VISA",IF($B1003="PARCELADO ATÉ 12X",$D1003-(D1003*TAXAS!$F$4))/12,IF($A1003="MASTER",IF($B1003="PARCELADO ATÉ 12X",$D1003-(D1003*TAXAS!$F$5))/12,IF($A1003="ELO",IF($B1003="PARCELADO ATÉ 12X",$D1003-(D1003*TAXAS!$F$6))/12,IF($A1003="HIPERCARD",IF($B1003="PARCELADO ATÉ 12X",$D1003-(D1003*TAXAS!$F$7))/12,IF($A1003="DINERS",IF($B1003="PARCELADO ATÉ 12X",$D1003-(D1003*TAXAS!$F$8))/12,IF($A1003="AMERICA EXPRESS",IF($B1003="PARCELADO ATÉ 12X",$D1003-(D1003*TAXAS!$F$9))/12,IF($A1003=TAXAS!$A$10,IF($B1003="PARCELADO ATÉ 12X",$D1003-($D1003*TAXAS!$F$10))/12,IF($A1003=TAXAS!$A$11,IF($B1003="PARCELADO ATÉ 12X",$D1003-($D1003*TAXAS!$F$11))/12,IF($A1003=TAXAS!$A$12,IF($B1003="PARCELADO ATÉ 12X",$D1003-($D1003*TAXAS!$F$12))/12,IF($A1003=TAXAS!$A$13,IF($B1003="PARCELADO ATÉ 12X",$D1003-($D1003*TAXAS!$F$13))/12,IF($A1003=TAXAS!$A$14,IF($B1003="PARCELADO ATÉ 12X",$D1003-($D1003*TAXAS!$F$14))/12,IF($A1003=TAXAS!$A$15,IF($B1003="PARCELADO ATÉ 12X",$D1003-($D1003*TAXAS!$F$15))/12,IF($A1003=TAXAS!$A$16,IF($B1003="PARCELADO ATÉ 12X",$D1003-($D1003*TAXAS!$F$16))/12,IF($A1003=TAXAS!$A$17,IF($B1003="PARCELADO ATÉ 12X",$D1003-($D1003*TAXAS!$F$17))/12,IF($A1003=TAXAS!$A$18,IF($B1003="PARCELADO ATÉ 12X",$D1003-($D1003*TAXAS!$F$18))/12,IF($A1003=TAXAS!$A$19,IF($B1003="PARCELADO ATÉ 12X",$D1003-($D1003*TAXAS!$F$19))/12,IF($A1003=TAXAS!$A$20,IF($B1003="PARCELADO ATÉ 12X",$D1003-($D1003*TAXAS!$F$20))/12,IF($A1003=TAXAS!$A$21,IF($B1003="PARCELADO ATÉ 12X",$D1003-($D1003*TAXAS!$F$21))/12,IF($A1003=TAXAS!$A$22,IF($B1003="PARCELADO ATÉ 12X",$D1003-($D1003*TAXAS!$F$22))/12,IF($A1003=TAXAS!$A$23,IF($B1003="PARCELADO ATÉ 12X",$D1003-($D1003*TAXAS!$F$23))/12,IF($A1003=TAXAS!$A$24,IF($B1003="PARCELADO ATÉ 12X",$D1003-($D1003*TAXAS!$F$24))/12,IF($A1003=TAXAS!$A$25,IF($B1003="PARCELADO ATÉ 12X",$D1003-($D1003*TAXAS!$F$25))/12,IF($A1003=TAXAS!$A$26,IF($B1003="PARCELADO ATÉ 12X",$D1003-($D1003*TAXAS!$F$26))/12,IF($A1003=TAXAS!$A$27,IF($B1003="PARCELADO ATÉ 12X",$D1003-($D1003*TAXAS!$F$27))/12))))))))))))))))))))))))/1</f>
        <v>0</v>
      </c>
      <c r="J1003" s="8">
        <f t="shared" si="0"/>
        <v>0</v>
      </c>
      <c r="K1003" s="10" t="b">
        <f>IF($B1003="PARCELADO ATÉ 3X",($D1003-($D1003*TAXAS!$D$4))-$J1003)</f>
        <v>0</v>
      </c>
      <c r="L1003" s="10" t="b">
        <f>IF($B1003="PARCELADO ATÉ 6X",($D1003-($D1003*TAXAS!$E$4))-$J1003)</f>
        <v>0</v>
      </c>
      <c r="M1003" s="10" t="b">
        <f>IF($B1003="PARCELADO ATÉ 12X",($D1003-($D1003*TAXAS!$F$4))-$J1003)</f>
        <v>0</v>
      </c>
      <c r="N1003" s="8">
        <f t="shared" si="1"/>
        <v>0</v>
      </c>
      <c r="O1003" s="10">
        <f t="shared" si="2"/>
        <v>0</v>
      </c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</row>
    <row r="1004" spans="1:31" ht="15.75" customHeight="1" x14ac:dyDescent="0.2">
      <c r="A1004" s="3"/>
      <c r="B1004" s="5"/>
      <c r="C1004" s="6"/>
      <c r="D1004" s="42"/>
      <c r="E1004" s="8">
        <f>IF($A1004="VISA",IF($B1004="DÉBITO",$D1004-($D1004*TAXAS!$B$4)),IF($A1004="MASTER",IF($B1004="DÉBITO",$D1004-($D1004*TAXAS!$B$5)),IF($A1004="ELO", IF($B1004="DÉBITO",$D1004-($D1004*TAXAS!$B$6)),IF($A1004="HIPERCARD",IF($B1004="DÉBITO",$D1004-($D1004*TAXAS!$B$7)),IF($A1004="DINERS",IF($B1004="DÉBITO",$D1004-($D1004*TAXAS!$B$8)),IF($A1004="AMERICA EXPRESS",IF($B1004="DÉBITO",$D1004-($D1004*TAXAS!$B$9)),IF($A1004=TAXAS!$A$10,IF($B1004="DÉBITO",$D1004-($D1004*TAXAS!$B$10)), IF($A1004=TAXAS!$A$11,IF($B1004="DÉBITO",$D1004-($D1004*TAXAS!$B$11)), IF($A1004=TAXAS!$A$12,IF($B1004="DÉBITO",$D1004-($D1004*TAXAS!$B$12)), IF($A1004=TAXAS!$A$13,IF($B1004="DÉBITO",$D1004-($D1004*TAXAS!$B$13)), IF($A1004=TAXAS!$A$14,IF($B1004="DÉBITO",$D1004-($D1004*TAXAS!$B$14)), IF($A1004=TAXAS!$A$15,IF($B1004="DÉBITO",$D1004-($D1004*TAXAS!$B$15)), IF($A1004=TAXAS!$A$16,IF($B1004="DÉBITO",$D1004-($D1004*TAXAS!$B$16)), IF($A1004=TAXAS!$A$17,IF($B1004="DÉBITO",$D1004-($D1004*TAXAS!$B$17)), IF($A1004=TAXAS!$A$18,IF($B1004="DÉBITO",$D1004-($D1004*TAXAS!$B$18)), IF($A1004=TAXAS!$A$19,IF($B1004="DÉBITO",$D1004-($D1004*TAXAS!$B$19)), IF($A1004=TAXAS!$A$20,IF($B1004="DÉBITO",$D1004-($D1004*TAXAS!$B$20)), IF($A1004=TAXAS!$A$21,IF($B1004="DÉBITO",$D1004-($D1004*TAXAS!$B$21)), IF($A1004=TAXAS!$A$22,IF($B1004="DÉBITO",$D1004-($D1004*TAXAS!$B$22)), IF($A1004=TAXAS!$A$23,IF($B1004="DÉBITO",$D1004-($D1004*TAXAS!$B$23)), IF($A1004=TAXAS!$A$24,IF($B1004="DÉBITO",$D1004-($D1004*TAXAS!$B$24)), IF($A1004=TAXAS!$A$25,IF($B1004="DÉBITO",$D1004-($D1004*TAXAS!$B$25)), IF($A1004=TAXAS!$A$26,IF($B1004="DÉBITO",$D1004-($D1004*TAXAS!$B$26)), IF($A1004=TAXAS!$A$27,IF($B1004="DÉBITO",$D1004-($D1004*TAXAS!$B$27))))))))))))))))))))))))))/1</f>
        <v>0</v>
      </c>
      <c r="F1004" s="8">
        <f>IF($A1004="VISA",IF($B1004="CRÉDITO",$D1004-($D1004*TAXAS!$C$4)),IF($A1004="MASTER",IF($B1004="CRÉDITO",$D1004-($D1004*TAXAS!$C$5)),IF($A1004="ELO", IF($B1004="CRÉDITO",$D1004-($D1004*TAXAS!$C$6)),IF($A1004="HIPERCARD",IF($B1004="CRÉDITO",$D1004-($D1004*TAXAS!$C$7)),IF($A1004="DINERS",IF($B1004="CRÉDITO",$D1004-($D1004*TAXAS!$C$8)),IF($A1004="AMERICA EXPRESS",IF($B1004="CRÉDITO",$D1004-($D1004*TAXAS!$C$9)),IF($A1004=TAXAS!$A$10,IF($B1004="CRÉDITO",$D1004-($D1004*TAXAS!$C$10)), IF($A1004=TAXAS!$A$11,IF($B1004="CRÉDITO",$D1004-($D1004*TAXAS!$C$11)), IF($A1004=TAXAS!$A$12,IF($B1004="CRÉDITO",$D1004-($D1004*TAXAS!$C$12)), IF($A1004=TAXAS!$A$13,IF($B1004="CRÉDITO",$D1004-($D1004*TAXAS!$C$13)), IF($A1004=TAXAS!$A$14,IF($B1004="CRÉDITO",$D1004-($D1004*TAXAS!$C$14)), IF($A1004=TAXAS!$A$15,IF($B1004="CRÉDITO",$D1004-($D1004*TAXAS!$C$15)), IF($A1004=TAXAS!$A$16,IF($B1004="CRÉDITO",$D1004-($D1004*TAXAS!$C$16)), IF($A1004=TAXAS!$A$17,IF($B1004="CRÉDITO",$D1004-($D1004*TAXAS!$C$17)), IF($A1004=TAXAS!$A$18,IF($B1004="CRÉDITO",$D1004-($D1004*TAXAS!$C$18)), IF($A1004=TAXAS!$A$19,IF($B1004="CRÉDITO",$D1004-($D1004*TAXAS!$C$19)), IF($A1004=TAXAS!$A$20,IF($B1004="CRÉDITO",$D1004-($D1004*TAXAS!$C$20)), IF($A1004=TAXAS!$A$21,IF($B1004="CRÉDITO",$D1004-($D1004*TAXAS!$C$21)), IF($A1004=TAXAS!$A$22,IF($B1004="CRÉDITO",$D1004-($D1004*TAXAS!$C$22)), IF($A1004=TAXAS!$A$23,IF($B1004="CRÉDITO",$D1004-($D1004*TAXAS!$C$23)), IF($A1004=TAXAS!$A$24,IF($B1004="CRÉDITO",$D1004-($D1004*TAXAS!$C$24)), IF($A1004=TAXAS!$A$25,IF($B1004="CRÉDITO",$D1004-($D1004*TAXAS!$C$25)), IF($A1004=TAXAS!$A$26,IF($B1004="CRÉDITO",$D1004-($D1004*TAXAS!$C$26)), IF($A1004=TAXAS!$A$27,IF($B1004="CRÉDITO",$D1004-($D1004*TAXAS!$C$27))))))))))))))))))))))))))/1</f>
        <v>0</v>
      </c>
      <c r="G1004" s="9">
        <f>IF($A1004="VISA",IF($B1004="PARCELADO ATÉ 3X",$D1004-(D1004*TAXAS!$D$4))/3,IF($A1004="MASTER",IF($B1004="PARCELADO ATÉ 3X",$D1004-(D1004*TAXAS!$D$5))/3,IF($A1004="ELO",IF($B1004="PARCELADO ATÉ 3X",$D1004-(D1004*TAXAS!$D$6))/3,IF($A1004="HIPERCARD",IF($B1004="PARCELADO ATÉ 3X",$D1004-(D1004*TAXAS!$D$7))/3,IF($A1004="DINERS",IF($B1004="PARCELADO ATÉ 3X",$D1004-(D1004*TAXAS!$D$8))/3,IF($A1004="AMERICA EXPRESS",IF($B1004="PARCELADO ATÉ 3X",$D1004-(D1004*TAXAS!$D$9))/3,IF($A1004=TAXAS!$A$10,IF($B1004="PARCELADO ATÉ 3X",$D1004-($D1004*TAXAS!$D$10))/3,IF($A1004=TAXAS!$A$11,IF($B1004="PARCELADO ATÉ 3X",$D1004-($D1004*TAXAS!$D$11))/3,IF($A1004=TAXAS!$A$12,IF($B1004="PARCELADO ATÉ 3X",$D1004-($D1004*TAXAS!$D$12))/3,IF($A1004=TAXAS!$A$13,IF($B1004="PARCELADO ATÉ 3X",$D1004-($D1004*TAXAS!$D$13))/3,IF($A1004=TAXAS!$A$14,IF($B1004="PARCELADO ATÉ 3X",$D1004-($D1004*TAXAS!$D$14))/3,IF($A1004=TAXAS!$A$15,IF($B1004="PARCELADO ATÉ 3X",$D1004-($D1004*TAXAS!$D$15))/3,IF($A1004=TAXAS!$A$16,IF($B1004="PARCELADO ATÉ 3X",$D1004-($D1004*TAXAS!$D$16))/3,IF($A1004=TAXAS!$A$17,IF($B1004="PARCELADO ATÉ 3X",$D1004-($D1004*TAXAS!$D$17))/3,IF($A1004=TAXAS!$A$18,IF($B1004="PARCELADO ATÉ 3X",$D1004-($D1004*TAXAS!$D$18))/3,IF($A1004=TAXAS!$A$19,IF($B1004="PARCELADO ATÉ 3X",$D1004-($D1004*TAXAS!$D$19))/3,IF($A1004=TAXAS!$A$20,IF($B1004="PARCELADO ATÉ 3X",$D1004-($D1004*TAXAS!$D$20))/3,IF($A1004=TAXAS!$A$21,IF($B1004="PARCELADO ATÉ 3X",$D1004-($D1004*TAXAS!$D$21))/3,IF($A1004=TAXAS!$A$22,IF($B1004="PARCELADO ATÉ 3X",$D1004-($D1004*TAXAS!$D$22))/3,IF($A1004=TAXAS!$A$23,IF($B1004="PARCELADO ATÉ 3X",$D1004-($D1004*TAXAS!$D$23))/3,IF($A1004=TAXAS!$A$24,IF($B1004="PARCELADO ATÉ 3X",$D1004-($D1004*TAXAS!$D$24))/3,IF($A1004=TAXAS!$A$25,IF($B1004="PARCELADO ATÉ 3X",$D1004-($D1004*TAXAS!$D$25))/3,IF($A1004=TAXAS!$A$26,IF($B1004="PARCELADO ATÉ 3X",$D1004-($D1004*TAXAS!$D$26))/3,IF($A1004=TAXAS!$A$27,IF($B1004="PARCELADO ATÉ 3X",$D1004-($D1004*TAXAS!$D$27))/3))))))))))))))))))))))))/1</f>
        <v>0</v>
      </c>
      <c r="H1004" s="9">
        <f>IF($A1004="VISA",IF($B1004="PARCELADO ATÉ 6X",$D1004-(D1004*TAXAS!$E$4))/6,IF($A1004="MASTER",IF($B1004="PARCELADO ATÉ 6X",$D1004-(D1004*TAXAS!$E$5))/6,IF($A1004="ELO",IF($B1004="PARCELADO ATÉ 6X",$D1004-(D1004*TAXAS!$E$6))/6,IF($A1004="HIPERCARD",IF($B1004="PARCELADO ATÉ 6X",$D1004-(D1004*TAXAS!$E$7))/6,IF($A1004="DINERS",IF($B1004="PARCELADO ATÉ 6X",$D1004-(D1004*TAXAS!$E$8))/6,IF($A1004="AMERICA EXPRESS",IF($B1004="PARCELADO ATÉ 6X",$D1004-(D1004*TAXAS!$E$9))/6,IF($A1004=TAXAS!$A$10,IF($B1004="PARCELADO ATÉ 6X",$D1004-($D1004*TAXAS!$E$10))/6,IF($A1004=TAXAS!$A$11,IF($B1004="PARCELADO ATÉ 6X",$D1004-($D1004*TAXAS!$E$11))/6,IF($A1004=TAXAS!$A$12,IF($B1004="PARCELADO ATÉ 6X",$D1004-($D1004*TAXAS!$E$12))/6,IF($A1004=TAXAS!$A$13,IF($B1004="PARCELADO ATÉ 6X",$D1004-($D1004*TAXAS!$E$13))/6,IF($A1004=TAXAS!$A$14,IF($B1004="PARCELADO ATÉ 6X",$D1004-($D1004*TAXAS!$E$14))/6,IF($A1004=TAXAS!$A$15,IF($B1004="PARCELADO ATÉ 6X",$D1004-($D1004*TAXAS!$E$15))/6,IF($A1004=TAXAS!$A$16,IF($B1004="PARCELADO ATÉ 6X",$D1004-($D1004*TAXAS!$E$16))/6,IF($A1004=TAXAS!$A$17,IF($B1004="PARCELADO ATÉ 6X",$D1004-($D1004*TAXAS!$E$17))/6,IF($A1004=TAXAS!$A$18,IF($B1004="PARCELADO ATÉ 6X",$D1004-($D1004*TAXAS!$E$18))/6,IF($A1004=TAXAS!$A$19,IF($B1004="PARCELADO ATÉ 6X",$D1004-($D1004*TAXAS!$E$19))/6,IF($A1004=TAXAS!$A$20,IF($B1004="PARCELADO ATÉ 6X",$D1004-($D1004*TAXAS!$E$20))/6,IF($A1004=TAXAS!$A$21,IF($B1004="PARCELADO ATÉ 6X",$D1004-($D1004*TAXAS!$E$21))/6,IF($A1004=TAXAS!$A$22,IF($B1004="PARCELADO ATÉ 6X",$D1004-($D1004*TAXAS!$E$22))/6,IF($A1004=TAXAS!$A$23,IF($B1004="PARCELADO ATÉ 6X",$D1004-($D1004*TAXAS!$E$23))/6,IF($A1004=TAXAS!$A$24,IF($B1004="PARCELADO ATÉ 6X",$D1004-($D1004*TAXAS!$E$24))/6,IF($A1004=TAXAS!$A$25,IF($B1004="PARCELADO ATÉ 6X",$D1004-($D1004*TAXAS!$E$25))/6,IF($A1004=TAXAS!$A$26,IF($B1004="PARCELADO ATÉ 6X",$D1004-($D1004*TAXAS!$E$26))/6,IF($A1004=TAXAS!$A$27,IF($B1004="PARCELADO ATÉ 6X",$D1004-($D1004*TAXAS!$E$27))/6))))))))))))))))))))))))/1</f>
        <v>0</v>
      </c>
      <c r="I1004" s="9">
        <f>IF($A1004="VISA",IF($B1004="PARCELADO ATÉ 12X",$D1004-(D1004*TAXAS!$F$4))/12,IF($A1004="MASTER",IF($B1004="PARCELADO ATÉ 12X",$D1004-(D1004*TAXAS!$F$5))/12,IF($A1004="ELO",IF($B1004="PARCELADO ATÉ 12X",$D1004-(D1004*TAXAS!$F$6))/12,IF($A1004="HIPERCARD",IF($B1004="PARCELADO ATÉ 12X",$D1004-(D1004*TAXAS!$F$7))/12,IF($A1004="DINERS",IF($B1004="PARCELADO ATÉ 12X",$D1004-(D1004*TAXAS!$F$8))/12,IF($A1004="AMERICA EXPRESS",IF($B1004="PARCELADO ATÉ 12X",$D1004-(D1004*TAXAS!$F$9))/12,IF($A1004=TAXAS!$A$10,IF($B1004="PARCELADO ATÉ 12X",$D1004-($D1004*TAXAS!$F$10))/12,IF($A1004=TAXAS!$A$11,IF($B1004="PARCELADO ATÉ 12X",$D1004-($D1004*TAXAS!$F$11))/12,IF($A1004=TAXAS!$A$12,IF($B1004="PARCELADO ATÉ 12X",$D1004-($D1004*TAXAS!$F$12))/12,IF($A1004=TAXAS!$A$13,IF($B1004="PARCELADO ATÉ 12X",$D1004-($D1004*TAXAS!$F$13))/12,IF($A1004=TAXAS!$A$14,IF($B1004="PARCELADO ATÉ 12X",$D1004-($D1004*TAXAS!$F$14))/12,IF($A1004=TAXAS!$A$15,IF($B1004="PARCELADO ATÉ 12X",$D1004-($D1004*TAXAS!$F$15))/12,IF($A1004=TAXAS!$A$16,IF($B1004="PARCELADO ATÉ 12X",$D1004-($D1004*TAXAS!$F$16))/12,IF($A1004=TAXAS!$A$17,IF($B1004="PARCELADO ATÉ 12X",$D1004-($D1004*TAXAS!$F$17))/12,IF($A1004=TAXAS!$A$18,IF($B1004="PARCELADO ATÉ 12X",$D1004-($D1004*TAXAS!$F$18))/12,IF($A1004=TAXAS!$A$19,IF($B1004="PARCELADO ATÉ 12X",$D1004-($D1004*TAXAS!$F$19))/12,IF($A1004=TAXAS!$A$20,IF($B1004="PARCELADO ATÉ 12X",$D1004-($D1004*TAXAS!$F$20))/12,IF($A1004=TAXAS!$A$21,IF($B1004="PARCELADO ATÉ 12X",$D1004-($D1004*TAXAS!$F$21))/12,IF($A1004=TAXAS!$A$22,IF($B1004="PARCELADO ATÉ 12X",$D1004-($D1004*TAXAS!$F$22))/12,IF($A1004=TAXAS!$A$23,IF($B1004="PARCELADO ATÉ 12X",$D1004-($D1004*TAXAS!$F$23))/12,IF($A1004=TAXAS!$A$24,IF($B1004="PARCELADO ATÉ 12X",$D1004-($D1004*TAXAS!$F$24))/12,IF($A1004=TAXAS!$A$25,IF($B1004="PARCELADO ATÉ 12X",$D1004-($D1004*TAXAS!$F$25))/12,IF($A1004=TAXAS!$A$26,IF($B1004="PARCELADO ATÉ 12X",$D1004-($D1004*TAXAS!$F$26))/12,IF($A1004=TAXAS!$A$27,IF($B1004="PARCELADO ATÉ 12X",$D1004-($D1004*TAXAS!$F$27))/12))))))))))))))))))))))))/1</f>
        <v>0</v>
      </c>
      <c r="J1004" s="8">
        <f t="shared" si="0"/>
        <v>0</v>
      </c>
      <c r="K1004" s="10" t="b">
        <f>IF($B1004="PARCELADO ATÉ 3X",($D1004-($D1004*TAXAS!$D$4))-$J1004)</f>
        <v>0</v>
      </c>
      <c r="L1004" s="10" t="b">
        <f>IF($B1004="PARCELADO ATÉ 6X",($D1004-($D1004*TAXAS!$E$4))-$J1004)</f>
        <v>0</v>
      </c>
      <c r="M1004" s="10" t="b">
        <f>IF($B1004="PARCELADO ATÉ 12X",($D1004-($D1004*TAXAS!$F$4))-$J1004)</f>
        <v>0</v>
      </c>
      <c r="N1004" s="8">
        <f t="shared" si="1"/>
        <v>0</v>
      </c>
      <c r="O1004" s="10">
        <f t="shared" si="2"/>
        <v>0</v>
      </c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</row>
    <row r="1005" spans="1:31" ht="15.75" customHeight="1" x14ac:dyDescent="0.2">
      <c r="A1005" s="3"/>
      <c r="B1005" s="5"/>
      <c r="C1005" s="6"/>
      <c r="D1005" s="42"/>
      <c r="E1005" s="8">
        <f>IF($A1005="VISA",IF($B1005="DÉBITO",$D1005-($D1005*TAXAS!$B$4)),IF($A1005="MASTER",IF($B1005="DÉBITO",$D1005-($D1005*TAXAS!$B$5)),IF($A1005="ELO", IF($B1005="DÉBITO",$D1005-($D1005*TAXAS!$B$6)),IF($A1005="HIPERCARD",IF($B1005="DÉBITO",$D1005-($D1005*TAXAS!$B$7)),IF($A1005="DINERS",IF($B1005="DÉBITO",$D1005-($D1005*TAXAS!$B$8)),IF($A1005="AMERICA EXPRESS",IF($B1005="DÉBITO",$D1005-($D1005*TAXAS!$B$9)),IF($A1005=TAXAS!$A$10,IF($B1005="DÉBITO",$D1005-($D1005*TAXAS!$B$10)), IF($A1005=TAXAS!$A$11,IF($B1005="DÉBITO",$D1005-($D1005*TAXAS!$B$11)), IF($A1005=TAXAS!$A$12,IF($B1005="DÉBITO",$D1005-($D1005*TAXAS!$B$12)), IF($A1005=TAXAS!$A$13,IF($B1005="DÉBITO",$D1005-($D1005*TAXAS!$B$13)), IF($A1005=TAXAS!$A$14,IF($B1005="DÉBITO",$D1005-($D1005*TAXAS!$B$14)), IF($A1005=TAXAS!$A$15,IF($B1005="DÉBITO",$D1005-($D1005*TAXAS!$B$15)), IF($A1005=TAXAS!$A$16,IF($B1005="DÉBITO",$D1005-($D1005*TAXAS!$B$16)), IF($A1005=TAXAS!$A$17,IF($B1005="DÉBITO",$D1005-($D1005*TAXAS!$B$17)), IF($A1005=TAXAS!$A$18,IF($B1005="DÉBITO",$D1005-($D1005*TAXAS!$B$18)), IF($A1005=TAXAS!$A$19,IF($B1005="DÉBITO",$D1005-($D1005*TAXAS!$B$19)), IF($A1005=TAXAS!$A$20,IF($B1005="DÉBITO",$D1005-($D1005*TAXAS!$B$20)), IF($A1005=TAXAS!$A$21,IF($B1005="DÉBITO",$D1005-($D1005*TAXAS!$B$21)), IF($A1005=TAXAS!$A$22,IF($B1005="DÉBITO",$D1005-($D1005*TAXAS!$B$22)), IF($A1005=TAXAS!$A$23,IF($B1005="DÉBITO",$D1005-($D1005*TAXAS!$B$23)), IF($A1005=TAXAS!$A$24,IF($B1005="DÉBITO",$D1005-($D1005*TAXAS!$B$24)), IF($A1005=TAXAS!$A$25,IF($B1005="DÉBITO",$D1005-($D1005*TAXAS!$B$25)), IF($A1005=TAXAS!$A$26,IF($B1005="DÉBITO",$D1005-($D1005*TAXAS!$B$26)), IF($A1005=TAXAS!$A$27,IF($B1005="DÉBITO",$D1005-($D1005*TAXAS!$B$27))))))))))))))))))))))))))/1</f>
        <v>0</v>
      </c>
      <c r="F1005" s="8">
        <f>IF($A1005="VISA",IF($B1005="CRÉDITO",$D1005-($D1005*TAXAS!$C$4)),IF($A1005="MASTER",IF($B1005="CRÉDITO",$D1005-($D1005*TAXAS!$C$5)),IF($A1005="ELO", IF($B1005="CRÉDITO",$D1005-($D1005*TAXAS!$C$6)),IF($A1005="HIPERCARD",IF($B1005="CRÉDITO",$D1005-($D1005*TAXAS!$C$7)),IF($A1005="DINERS",IF($B1005="CRÉDITO",$D1005-($D1005*TAXAS!$C$8)),IF($A1005="AMERICA EXPRESS",IF($B1005="CRÉDITO",$D1005-($D1005*TAXAS!$C$9)),IF($A1005=TAXAS!$A$10,IF($B1005="CRÉDITO",$D1005-($D1005*TAXAS!$C$10)), IF($A1005=TAXAS!$A$11,IF($B1005="CRÉDITO",$D1005-($D1005*TAXAS!$C$11)), IF($A1005=TAXAS!$A$12,IF($B1005="CRÉDITO",$D1005-($D1005*TAXAS!$C$12)), IF($A1005=TAXAS!$A$13,IF($B1005="CRÉDITO",$D1005-($D1005*TAXAS!$C$13)), IF($A1005=TAXAS!$A$14,IF($B1005="CRÉDITO",$D1005-($D1005*TAXAS!$C$14)), IF($A1005=TAXAS!$A$15,IF($B1005="CRÉDITO",$D1005-($D1005*TAXAS!$C$15)), IF($A1005=TAXAS!$A$16,IF($B1005="CRÉDITO",$D1005-($D1005*TAXAS!$C$16)), IF($A1005=TAXAS!$A$17,IF($B1005="CRÉDITO",$D1005-($D1005*TAXAS!$C$17)), IF($A1005=TAXAS!$A$18,IF($B1005="CRÉDITO",$D1005-($D1005*TAXAS!$C$18)), IF($A1005=TAXAS!$A$19,IF($B1005="CRÉDITO",$D1005-($D1005*TAXAS!$C$19)), IF($A1005=TAXAS!$A$20,IF($B1005="CRÉDITO",$D1005-($D1005*TAXAS!$C$20)), IF($A1005=TAXAS!$A$21,IF($B1005="CRÉDITO",$D1005-($D1005*TAXAS!$C$21)), IF($A1005=TAXAS!$A$22,IF($B1005="CRÉDITO",$D1005-($D1005*TAXAS!$C$22)), IF($A1005=TAXAS!$A$23,IF($B1005="CRÉDITO",$D1005-($D1005*TAXAS!$C$23)), IF($A1005=TAXAS!$A$24,IF($B1005="CRÉDITO",$D1005-($D1005*TAXAS!$C$24)), IF($A1005=TAXAS!$A$25,IF($B1005="CRÉDITO",$D1005-($D1005*TAXAS!$C$25)), IF($A1005=TAXAS!$A$26,IF($B1005="CRÉDITO",$D1005-($D1005*TAXAS!$C$26)), IF($A1005=TAXAS!$A$27,IF($B1005="CRÉDITO",$D1005-($D1005*TAXAS!$C$27))))))))))))))))))))))))))/1</f>
        <v>0</v>
      </c>
      <c r="G1005" s="9">
        <f>IF($A1005="VISA",IF($B1005="PARCELADO ATÉ 3X",$D1005-(D1005*TAXAS!$D$4))/3,IF($A1005="MASTER",IF($B1005="PARCELADO ATÉ 3X",$D1005-(D1005*TAXAS!$D$5))/3,IF($A1005="ELO",IF($B1005="PARCELADO ATÉ 3X",$D1005-(D1005*TAXAS!$D$6))/3,IF($A1005="HIPERCARD",IF($B1005="PARCELADO ATÉ 3X",$D1005-(D1005*TAXAS!$D$7))/3,IF($A1005="DINERS",IF($B1005="PARCELADO ATÉ 3X",$D1005-(D1005*TAXAS!$D$8))/3,IF($A1005="AMERICA EXPRESS",IF($B1005="PARCELADO ATÉ 3X",$D1005-(D1005*TAXAS!$D$9))/3,IF($A1005=TAXAS!$A$10,IF($B1005="PARCELADO ATÉ 3X",$D1005-($D1005*TAXAS!$D$10))/3,IF($A1005=TAXAS!$A$11,IF($B1005="PARCELADO ATÉ 3X",$D1005-($D1005*TAXAS!$D$11))/3,IF($A1005=TAXAS!$A$12,IF($B1005="PARCELADO ATÉ 3X",$D1005-($D1005*TAXAS!$D$12))/3,IF($A1005=TAXAS!$A$13,IF($B1005="PARCELADO ATÉ 3X",$D1005-($D1005*TAXAS!$D$13))/3,IF($A1005=TAXAS!$A$14,IF($B1005="PARCELADO ATÉ 3X",$D1005-($D1005*TAXAS!$D$14))/3,IF($A1005=TAXAS!$A$15,IF($B1005="PARCELADO ATÉ 3X",$D1005-($D1005*TAXAS!$D$15))/3,IF($A1005=TAXAS!$A$16,IF($B1005="PARCELADO ATÉ 3X",$D1005-($D1005*TAXAS!$D$16))/3,IF($A1005=TAXAS!$A$17,IF($B1005="PARCELADO ATÉ 3X",$D1005-($D1005*TAXAS!$D$17))/3,IF($A1005=TAXAS!$A$18,IF($B1005="PARCELADO ATÉ 3X",$D1005-($D1005*TAXAS!$D$18))/3,IF($A1005=TAXAS!$A$19,IF($B1005="PARCELADO ATÉ 3X",$D1005-($D1005*TAXAS!$D$19))/3,IF($A1005=TAXAS!$A$20,IF($B1005="PARCELADO ATÉ 3X",$D1005-($D1005*TAXAS!$D$20))/3,IF($A1005=TAXAS!$A$21,IF($B1005="PARCELADO ATÉ 3X",$D1005-($D1005*TAXAS!$D$21))/3,IF($A1005=TAXAS!$A$22,IF($B1005="PARCELADO ATÉ 3X",$D1005-($D1005*TAXAS!$D$22))/3,IF($A1005=TAXAS!$A$23,IF($B1005="PARCELADO ATÉ 3X",$D1005-($D1005*TAXAS!$D$23))/3,IF($A1005=TAXAS!$A$24,IF($B1005="PARCELADO ATÉ 3X",$D1005-($D1005*TAXAS!$D$24))/3,IF($A1005=TAXAS!$A$25,IF($B1005="PARCELADO ATÉ 3X",$D1005-($D1005*TAXAS!$D$25))/3,IF($A1005=TAXAS!$A$26,IF($B1005="PARCELADO ATÉ 3X",$D1005-($D1005*TAXAS!$D$26))/3,IF($A1005=TAXAS!$A$27,IF($B1005="PARCELADO ATÉ 3X",$D1005-($D1005*TAXAS!$D$27))/3))))))))))))))))))))))))/1</f>
        <v>0</v>
      </c>
      <c r="H1005" s="9">
        <f>IF($A1005="VISA",IF($B1005="PARCELADO ATÉ 6X",$D1005-(D1005*TAXAS!$E$4))/6,IF($A1005="MASTER",IF($B1005="PARCELADO ATÉ 6X",$D1005-(D1005*TAXAS!$E$5))/6,IF($A1005="ELO",IF($B1005="PARCELADO ATÉ 6X",$D1005-(D1005*TAXAS!$E$6))/6,IF($A1005="HIPERCARD",IF($B1005="PARCELADO ATÉ 6X",$D1005-(D1005*TAXAS!$E$7))/6,IF($A1005="DINERS",IF($B1005="PARCELADO ATÉ 6X",$D1005-(D1005*TAXAS!$E$8))/6,IF($A1005="AMERICA EXPRESS",IF($B1005="PARCELADO ATÉ 6X",$D1005-(D1005*TAXAS!$E$9))/6,IF($A1005=TAXAS!$A$10,IF($B1005="PARCELADO ATÉ 6X",$D1005-($D1005*TAXAS!$E$10))/6,IF($A1005=TAXAS!$A$11,IF($B1005="PARCELADO ATÉ 6X",$D1005-($D1005*TAXAS!$E$11))/6,IF($A1005=TAXAS!$A$12,IF($B1005="PARCELADO ATÉ 6X",$D1005-($D1005*TAXAS!$E$12))/6,IF($A1005=TAXAS!$A$13,IF($B1005="PARCELADO ATÉ 6X",$D1005-($D1005*TAXAS!$E$13))/6,IF($A1005=TAXAS!$A$14,IF($B1005="PARCELADO ATÉ 6X",$D1005-($D1005*TAXAS!$E$14))/6,IF($A1005=TAXAS!$A$15,IF($B1005="PARCELADO ATÉ 6X",$D1005-($D1005*TAXAS!$E$15))/6,IF($A1005=TAXAS!$A$16,IF($B1005="PARCELADO ATÉ 6X",$D1005-($D1005*TAXAS!$E$16))/6,IF($A1005=TAXAS!$A$17,IF($B1005="PARCELADO ATÉ 6X",$D1005-($D1005*TAXAS!$E$17))/6,IF($A1005=TAXAS!$A$18,IF($B1005="PARCELADO ATÉ 6X",$D1005-($D1005*TAXAS!$E$18))/6,IF($A1005=TAXAS!$A$19,IF($B1005="PARCELADO ATÉ 6X",$D1005-($D1005*TAXAS!$E$19))/6,IF($A1005=TAXAS!$A$20,IF($B1005="PARCELADO ATÉ 6X",$D1005-($D1005*TAXAS!$E$20))/6,IF($A1005=TAXAS!$A$21,IF($B1005="PARCELADO ATÉ 6X",$D1005-($D1005*TAXAS!$E$21))/6,IF($A1005=TAXAS!$A$22,IF($B1005="PARCELADO ATÉ 6X",$D1005-($D1005*TAXAS!$E$22))/6,IF($A1005=TAXAS!$A$23,IF($B1005="PARCELADO ATÉ 6X",$D1005-($D1005*TAXAS!$E$23))/6,IF($A1005=TAXAS!$A$24,IF($B1005="PARCELADO ATÉ 6X",$D1005-($D1005*TAXAS!$E$24))/6,IF($A1005=TAXAS!$A$25,IF($B1005="PARCELADO ATÉ 6X",$D1005-($D1005*TAXAS!$E$25))/6,IF($A1005=TAXAS!$A$26,IF($B1005="PARCELADO ATÉ 6X",$D1005-($D1005*TAXAS!$E$26))/6,IF($A1005=TAXAS!$A$27,IF($B1005="PARCELADO ATÉ 6X",$D1005-($D1005*TAXAS!$E$27))/6))))))))))))))))))))))))/1</f>
        <v>0</v>
      </c>
      <c r="I1005" s="9">
        <f>IF($A1005="VISA",IF($B1005="PARCELADO ATÉ 12X",$D1005-(D1005*TAXAS!$F$4))/12,IF($A1005="MASTER",IF($B1005="PARCELADO ATÉ 12X",$D1005-(D1005*TAXAS!$F$5))/12,IF($A1005="ELO",IF($B1005="PARCELADO ATÉ 12X",$D1005-(D1005*TAXAS!$F$6))/12,IF($A1005="HIPERCARD",IF($B1005="PARCELADO ATÉ 12X",$D1005-(D1005*TAXAS!$F$7))/12,IF($A1005="DINERS",IF($B1005="PARCELADO ATÉ 12X",$D1005-(D1005*TAXAS!$F$8))/12,IF($A1005="AMERICA EXPRESS",IF($B1005="PARCELADO ATÉ 12X",$D1005-(D1005*TAXAS!$F$9))/12,IF($A1005=TAXAS!$A$10,IF($B1005="PARCELADO ATÉ 12X",$D1005-($D1005*TAXAS!$F$10))/12,IF($A1005=TAXAS!$A$11,IF($B1005="PARCELADO ATÉ 12X",$D1005-($D1005*TAXAS!$F$11))/12,IF($A1005=TAXAS!$A$12,IF($B1005="PARCELADO ATÉ 12X",$D1005-($D1005*TAXAS!$F$12))/12,IF($A1005=TAXAS!$A$13,IF($B1005="PARCELADO ATÉ 12X",$D1005-($D1005*TAXAS!$F$13))/12,IF($A1005=TAXAS!$A$14,IF($B1005="PARCELADO ATÉ 12X",$D1005-($D1005*TAXAS!$F$14))/12,IF($A1005=TAXAS!$A$15,IF($B1005="PARCELADO ATÉ 12X",$D1005-($D1005*TAXAS!$F$15))/12,IF($A1005=TAXAS!$A$16,IF($B1005="PARCELADO ATÉ 12X",$D1005-($D1005*TAXAS!$F$16))/12,IF($A1005=TAXAS!$A$17,IF($B1005="PARCELADO ATÉ 12X",$D1005-($D1005*TAXAS!$F$17))/12,IF($A1005=TAXAS!$A$18,IF($B1005="PARCELADO ATÉ 12X",$D1005-($D1005*TAXAS!$F$18))/12,IF($A1005=TAXAS!$A$19,IF($B1005="PARCELADO ATÉ 12X",$D1005-($D1005*TAXAS!$F$19))/12,IF($A1005=TAXAS!$A$20,IF($B1005="PARCELADO ATÉ 12X",$D1005-($D1005*TAXAS!$F$20))/12,IF($A1005=TAXAS!$A$21,IF($B1005="PARCELADO ATÉ 12X",$D1005-($D1005*TAXAS!$F$21))/12,IF($A1005=TAXAS!$A$22,IF($B1005="PARCELADO ATÉ 12X",$D1005-($D1005*TAXAS!$F$22))/12,IF($A1005=TAXAS!$A$23,IF($B1005="PARCELADO ATÉ 12X",$D1005-($D1005*TAXAS!$F$23))/12,IF($A1005=TAXAS!$A$24,IF($B1005="PARCELADO ATÉ 12X",$D1005-($D1005*TAXAS!$F$24))/12,IF($A1005=TAXAS!$A$25,IF($B1005="PARCELADO ATÉ 12X",$D1005-($D1005*TAXAS!$F$25))/12,IF($A1005=TAXAS!$A$26,IF($B1005="PARCELADO ATÉ 12X",$D1005-($D1005*TAXAS!$F$26))/12,IF($A1005=TAXAS!$A$27,IF($B1005="PARCELADO ATÉ 12X",$D1005-($D1005*TAXAS!$F$27))/12))))))))))))))))))))))))/1</f>
        <v>0</v>
      </c>
      <c r="J1005" s="8">
        <f t="shared" si="0"/>
        <v>0</v>
      </c>
      <c r="K1005" s="10" t="b">
        <f>IF($B1005="PARCELADO ATÉ 3X",($D1005-($D1005*TAXAS!$D$4))-$J1005)</f>
        <v>0</v>
      </c>
      <c r="L1005" s="10" t="b">
        <f>IF($B1005="PARCELADO ATÉ 6X",($D1005-($D1005*TAXAS!$E$4))-$J1005)</f>
        <v>0</v>
      </c>
      <c r="M1005" s="10" t="b">
        <f>IF($B1005="PARCELADO ATÉ 12X",($D1005-($D1005*TAXAS!$F$4))-$J1005)</f>
        <v>0</v>
      </c>
      <c r="N1005" s="8">
        <f t="shared" si="1"/>
        <v>0</v>
      </c>
      <c r="O1005" s="10">
        <f t="shared" si="2"/>
        <v>0</v>
      </c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</row>
    <row r="1006" spans="1:31" ht="15.75" customHeight="1" x14ac:dyDescent="0.2">
      <c r="A1006" s="3"/>
      <c r="B1006" s="5"/>
      <c r="C1006" s="6"/>
      <c r="D1006" s="42"/>
      <c r="E1006" s="8">
        <f>IF($A1006="VISA",IF($B1006="DÉBITO",$D1006-($D1006*TAXAS!$B$4)),IF($A1006="MASTER",IF($B1006="DÉBITO",$D1006-($D1006*TAXAS!$B$5)),IF($A1006="ELO", IF($B1006="DÉBITO",$D1006-($D1006*TAXAS!$B$6)),IF($A1006="HIPERCARD",IF($B1006="DÉBITO",$D1006-($D1006*TAXAS!$B$7)),IF($A1006="DINERS",IF($B1006="DÉBITO",$D1006-($D1006*TAXAS!$B$8)),IF($A1006="AMERICA EXPRESS",IF($B1006="DÉBITO",$D1006-($D1006*TAXAS!$B$9)),IF($A1006=TAXAS!$A$10,IF($B1006="DÉBITO",$D1006-($D1006*TAXAS!$B$10)), IF($A1006=TAXAS!$A$11,IF($B1006="DÉBITO",$D1006-($D1006*TAXAS!$B$11)), IF($A1006=TAXAS!$A$12,IF($B1006="DÉBITO",$D1006-($D1006*TAXAS!$B$12)), IF($A1006=TAXAS!$A$13,IF($B1006="DÉBITO",$D1006-($D1006*TAXAS!$B$13)), IF($A1006=TAXAS!$A$14,IF($B1006="DÉBITO",$D1006-($D1006*TAXAS!$B$14)), IF($A1006=TAXAS!$A$15,IF($B1006="DÉBITO",$D1006-($D1006*TAXAS!$B$15)), IF($A1006=TAXAS!$A$16,IF($B1006="DÉBITO",$D1006-($D1006*TAXAS!$B$16)), IF($A1006=TAXAS!$A$17,IF($B1006="DÉBITO",$D1006-($D1006*TAXAS!$B$17)), IF($A1006=TAXAS!$A$18,IF($B1006="DÉBITO",$D1006-($D1006*TAXAS!$B$18)), IF($A1006=TAXAS!$A$19,IF($B1006="DÉBITO",$D1006-($D1006*TAXAS!$B$19)), IF($A1006=TAXAS!$A$20,IF($B1006="DÉBITO",$D1006-($D1006*TAXAS!$B$20)), IF($A1006=TAXAS!$A$21,IF($B1006="DÉBITO",$D1006-($D1006*TAXAS!$B$21)), IF($A1006=TAXAS!$A$22,IF($B1006="DÉBITO",$D1006-($D1006*TAXAS!$B$22)), IF($A1006=TAXAS!$A$23,IF($B1006="DÉBITO",$D1006-($D1006*TAXAS!$B$23)), IF($A1006=TAXAS!$A$24,IF($B1006="DÉBITO",$D1006-($D1006*TAXAS!$B$24)), IF($A1006=TAXAS!$A$25,IF($B1006="DÉBITO",$D1006-($D1006*TAXAS!$B$25)), IF($A1006=TAXAS!$A$26,IF($B1006="DÉBITO",$D1006-($D1006*TAXAS!$B$26)), IF($A1006=TAXAS!$A$27,IF($B1006="DÉBITO",$D1006-($D1006*TAXAS!$B$27))))))))))))))))))))))))))/1</f>
        <v>0</v>
      </c>
      <c r="F1006" s="8">
        <f>IF($A1006="VISA",IF($B1006="CRÉDITO",$D1006-($D1006*TAXAS!$C$4)),IF($A1006="MASTER",IF($B1006="CRÉDITO",$D1006-($D1006*TAXAS!$C$5)),IF($A1006="ELO", IF($B1006="CRÉDITO",$D1006-($D1006*TAXAS!$C$6)),IF($A1006="HIPERCARD",IF($B1006="CRÉDITO",$D1006-($D1006*TAXAS!$C$7)),IF($A1006="DINERS",IF($B1006="CRÉDITO",$D1006-($D1006*TAXAS!$C$8)),IF($A1006="AMERICA EXPRESS",IF($B1006="CRÉDITO",$D1006-($D1006*TAXAS!$C$9)),IF($A1006=TAXAS!$A$10,IF($B1006="CRÉDITO",$D1006-($D1006*TAXAS!$C$10)), IF($A1006=TAXAS!$A$11,IF($B1006="CRÉDITO",$D1006-($D1006*TAXAS!$C$11)), IF($A1006=TAXAS!$A$12,IF($B1006="CRÉDITO",$D1006-($D1006*TAXAS!$C$12)), IF($A1006=TAXAS!$A$13,IF($B1006="CRÉDITO",$D1006-($D1006*TAXAS!$C$13)), IF($A1006=TAXAS!$A$14,IF($B1006="CRÉDITO",$D1006-($D1006*TAXAS!$C$14)), IF($A1006=TAXAS!$A$15,IF($B1006="CRÉDITO",$D1006-($D1006*TAXAS!$C$15)), IF($A1006=TAXAS!$A$16,IF($B1006="CRÉDITO",$D1006-($D1006*TAXAS!$C$16)), IF($A1006=TAXAS!$A$17,IF($B1006="CRÉDITO",$D1006-($D1006*TAXAS!$C$17)), IF($A1006=TAXAS!$A$18,IF($B1006="CRÉDITO",$D1006-($D1006*TAXAS!$C$18)), IF($A1006=TAXAS!$A$19,IF($B1006="CRÉDITO",$D1006-($D1006*TAXAS!$C$19)), IF($A1006=TAXAS!$A$20,IF($B1006="CRÉDITO",$D1006-($D1006*TAXAS!$C$20)), IF($A1006=TAXAS!$A$21,IF($B1006="CRÉDITO",$D1006-($D1006*TAXAS!$C$21)), IF($A1006=TAXAS!$A$22,IF($B1006="CRÉDITO",$D1006-($D1006*TAXAS!$C$22)), IF($A1006=TAXAS!$A$23,IF($B1006="CRÉDITO",$D1006-($D1006*TAXAS!$C$23)), IF($A1006=TAXAS!$A$24,IF($B1006="CRÉDITO",$D1006-($D1006*TAXAS!$C$24)), IF($A1006=TAXAS!$A$25,IF($B1006="CRÉDITO",$D1006-($D1006*TAXAS!$C$25)), IF($A1006=TAXAS!$A$26,IF($B1006="CRÉDITO",$D1006-($D1006*TAXAS!$C$26)), IF($A1006=TAXAS!$A$27,IF($B1006="CRÉDITO",$D1006-($D1006*TAXAS!$C$27))))))))))))))))))))))))))/1</f>
        <v>0</v>
      </c>
      <c r="G1006" s="9">
        <f>IF($A1006="VISA",IF($B1006="PARCELADO ATÉ 3X",$D1006-(D1006*TAXAS!$D$4))/3,IF($A1006="MASTER",IF($B1006="PARCELADO ATÉ 3X",$D1006-(D1006*TAXAS!$D$5))/3,IF($A1006="ELO",IF($B1006="PARCELADO ATÉ 3X",$D1006-(D1006*TAXAS!$D$6))/3,IF($A1006="HIPERCARD",IF($B1006="PARCELADO ATÉ 3X",$D1006-(D1006*TAXAS!$D$7))/3,IF($A1006="DINERS",IF($B1006="PARCELADO ATÉ 3X",$D1006-(D1006*TAXAS!$D$8))/3,IF($A1006="AMERICA EXPRESS",IF($B1006="PARCELADO ATÉ 3X",$D1006-(D1006*TAXAS!$D$9))/3,IF($A1006=TAXAS!$A$10,IF($B1006="PARCELADO ATÉ 3X",$D1006-($D1006*TAXAS!$D$10))/3,IF($A1006=TAXAS!$A$11,IF($B1006="PARCELADO ATÉ 3X",$D1006-($D1006*TAXAS!$D$11))/3,IF($A1006=TAXAS!$A$12,IF($B1006="PARCELADO ATÉ 3X",$D1006-($D1006*TAXAS!$D$12))/3,IF($A1006=TAXAS!$A$13,IF($B1006="PARCELADO ATÉ 3X",$D1006-($D1006*TAXAS!$D$13))/3,IF($A1006=TAXAS!$A$14,IF($B1006="PARCELADO ATÉ 3X",$D1006-($D1006*TAXAS!$D$14))/3,IF($A1006=TAXAS!$A$15,IF($B1006="PARCELADO ATÉ 3X",$D1006-($D1006*TAXAS!$D$15))/3,IF($A1006=TAXAS!$A$16,IF($B1006="PARCELADO ATÉ 3X",$D1006-($D1006*TAXAS!$D$16))/3,IF($A1006=TAXAS!$A$17,IF($B1006="PARCELADO ATÉ 3X",$D1006-($D1006*TAXAS!$D$17))/3,IF($A1006=TAXAS!$A$18,IF($B1006="PARCELADO ATÉ 3X",$D1006-($D1006*TAXAS!$D$18))/3,IF($A1006=TAXAS!$A$19,IF($B1006="PARCELADO ATÉ 3X",$D1006-($D1006*TAXAS!$D$19))/3,IF($A1006=TAXAS!$A$20,IF($B1006="PARCELADO ATÉ 3X",$D1006-($D1006*TAXAS!$D$20))/3,IF($A1006=TAXAS!$A$21,IF($B1006="PARCELADO ATÉ 3X",$D1006-($D1006*TAXAS!$D$21))/3,IF($A1006=TAXAS!$A$22,IF($B1006="PARCELADO ATÉ 3X",$D1006-($D1006*TAXAS!$D$22))/3,IF($A1006=TAXAS!$A$23,IF($B1006="PARCELADO ATÉ 3X",$D1006-($D1006*TAXAS!$D$23))/3,IF($A1006=TAXAS!$A$24,IF($B1006="PARCELADO ATÉ 3X",$D1006-($D1006*TAXAS!$D$24))/3,IF($A1006=TAXAS!$A$25,IF($B1006="PARCELADO ATÉ 3X",$D1006-($D1006*TAXAS!$D$25))/3,IF($A1006=TAXAS!$A$26,IF($B1006="PARCELADO ATÉ 3X",$D1006-($D1006*TAXAS!$D$26))/3,IF($A1006=TAXAS!$A$27,IF($B1006="PARCELADO ATÉ 3X",$D1006-($D1006*TAXAS!$D$27))/3))))))))))))))))))))))))/1</f>
        <v>0</v>
      </c>
      <c r="H1006" s="9">
        <f>IF($A1006="VISA",IF($B1006="PARCELADO ATÉ 6X",$D1006-(D1006*TAXAS!$E$4))/6,IF($A1006="MASTER",IF($B1006="PARCELADO ATÉ 6X",$D1006-(D1006*TAXAS!$E$5))/6,IF($A1006="ELO",IF($B1006="PARCELADO ATÉ 6X",$D1006-(D1006*TAXAS!$E$6))/6,IF($A1006="HIPERCARD",IF($B1006="PARCELADO ATÉ 6X",$D1006-(D1006*TAXAS!$E$7))/6,IF($A1006="DINERS",IF($B1006="PARCELADO ATÉ 6X",$D1006-(D1006*TAXAS!$E$8))/6,IF($A1006="AMERICA EXPRESS",IF($B1006="PARCELADO ATÉ 6X",$D1006-(D1006*TAXAS!$E$9))/6,IF($A1006=TAXAS!$A$10,IF($B1006="PARCELADO ATÉ 6X",$D1006-($D1006*TAXAS!$E$10))/6,IF($A1006=TAXAS!$A$11,IF($B1006="PARCELADO ATÉ 6X",$D1006-($D1006*TAXAS!$E$11))/6,IF($A1006=TAXAS!$A$12,IF($B1006="PARCELADO ATÉ 6X",$D1006-($D1006*TAXAS!$E$12))/6,IF($A1006=TAXAS!$A$13,IF($B1006="PARCELADO ATÉ 6X",$D1006-($D1006*TAXAS!$E$13))/6,IF($A1006=TAXAS!$A$14,IF($B1006="PARCELADO ATÉ 6X",$D1006-($D1006*TAXAS!$E$14))/6,IF($A1006=TAXAS!$A$15,IF($B1006="PARCELADO ATÉ 6X",$D1006-($D1006*TAXAS!$E$15))/6,IF($A1006=TAXAS!$A$16,IF($B1006="PARCELADO ATÉ 6X",$D1006-($D1006*TAXAS!$E$16))/6,IF($A1006=TAXAS!$A$17,IF($B1006="PARCELADO ATÉ 6X",$D1006-($D1006*TAXAS!$E$17))/6,IF($A1006=TAXAS!$A$18,IF($B1006="PARCELADO ATÉ 6X",$D1006-($D1006*TAXAS!$E$18))/6,IF($A1006=TAXAS!$A$19,IF($B1006="PARCELADO ATÉ 6X",$D1006-($D1006*TAXAS!$E$19))/6,IF($A1006=TAXAS!$A$20,IF($B1006="PARCELADO ATÉ 6X",$D1006-($D1006*TAXAS!$E$20))/6,IF($A1006=TAXAS!$A$21,IF($B1006="PARCELADO ATÉ 6X",$D1006-($D1006*TAXAS!$E$21))/6,IF($A1006=TAXAS!$A$22,IF($B1006="PARCELADO ATÉ 6X",$D1006-($D1006*TAXAS!$E$22))/6,IF($A1006=TAXAS!$A$23,IF($B1006="PARCELADO ATÉ 6X",$D1006-($D1006*TAXAS!$E$23))/6,IF($A1006=TAXAS!$A$24,IF($B1006="PARCELADO ATÉ 6X",$D1006-($D1006*TAXAS!$E$24))/6,IF($A1006=TAXAS!$A$25,IF($B1006="PARCELADO ATÉ 6X",$D1006-($D1006*TAXAS!$E$25))/6,IF($A1006=TAXAS!$A$26,IF($B1006="PARCELADO ATÉ 6X",$D1006-($D1006*TAXAS!$E$26))/6,IF($A1006=TAXAS!$A$27,IF($B1006="PARCELADO ATÉ 6X",$D1006-($D1006*TAXAS!$E$27))/6))))))))))))))))))))))))/1</f>
        <v>0</v>
      </c>
      <c r="I1006" s="9">
        <f>IF($A1006="VISA",IF($B1006="PARCELADO ATÉ 12X",$D1006-(D1006*TAXAS!$F$4))/12,IF($A1006="MASTER",IF($B1006="PARCELADO ATÉ 12X",$D1006-(D1006*TAXAS!$F$5))/12,IF($A1006="ELO",IF($B1006="PARCELADO ATÉ 12X",$D1006-(D1006*TAXAS!$F$6))/12,IF($A1006="HIPERCARD",IF($B1006="PARCELADO ATÉ 12X",$D1006-(D1006*TAXAS!$F$7))/12,IF($A1006="DINERS",IF($B1006="PARCELADO ATÉ 12X",$D1006-(D1006*TAXAS!$F$8))/12,IF($A1006="AMERICA EXPRESS",IF($B1006="PARCELADO ATÉ 12X",$D1006-(D1006*TAXAS!$F$9))/12,IF($A1006=TAXAS!$A$10,IF($B1006="PARCELADO ATÉ 12X",$D1006-($D1006*TAXAS!$F$10))/12,IF($A1006=TAXAS!$A$11,IF($B1006="PARCELADO ATÉ 12X",$D1006-($D1006*TAXAS!$F$11))/12,IF($A1006=TAXAS!$A$12,IF($B1006="PARCELADO ATÉ 12X",$D1006-($D1006*TAXAS!$F$12))/12,IF($A1006=TAXAS!$A$13,IF($B1006="PARCELADO ATÉ 12X",$D1006-($D1006*TAXAS!$F$13))/12,IF($A1006=TAXAS!$A$14,IF($B1006="PARCELADO ATÉ 12X",$D1006-($D1006*TAXAS!$F$14))/12,IF($A1006=TAXAS!$A$15,IF($B1006="PARCELADO ATÉ 12X",$D1006-($D1006*TAXAS!$F$15))/12,IF($A1006=TAXAS!$A$16,IF($B1006="PARCELADO ATÉ 12X",$D1006-($D1006*TAXAS!$F$16))/12,IF($A1006=TAXAS!$A$17,IF($B1006="PARCELADO ATÉ 12X",$D1006-($D1006*TAXAS!$F$17))/12,IF($A1006=TAXAS!$A$18,IF($B1006="PARCELADO ATÉ 12X",$D1006-($D1006*TAXAS!$F$18))/12,IF($A1006=TAXAS!$A$19,IF($B1006="PARCELADO ATÉ 12X",$D1006-($D1006*TAXAS!$F$19))/12,IF($A1006=TAXAS!$A$20,IF($B1006="PARCELADO ATÉ 12X",$D1006-($D1006*TAXAS!$F$20))/12,IF($A1006=TAXAS!$A$21,IF($B1006="PARCELADO ATÉ 12X",$D1006-($D1006*TAXAS!$F$21))/12,IF($A1006=TAXAS!$A$22,IF($B1006="PARCELADO ATÉ 12X",$D1006-($D1006*TAXAS!$F$22))/12,IF($A1006=TAXAS!$A$23,IF($B1006="PARCELADO ATÉ 12X",$D1006-($D1006*TAXAS!$F$23))/12,IF($A1006=TAXAS!$A$24,IF($B1006="PARCELADO ATÉ 12X",$D1006-($D1006*TAXAS!$F$24))/12,IF($A1006=TAXAS!$A$25,IF($B1006="PARCELADO ATÉ 12X",$D1006-($D1006*TAXAS!$F$25))/12,IF($A1006=TAXAS!$A$26,IF($B1006="PARCELADO ATÉ 12X",$D1006-($D1006*TAXAS!$F$26))/12,IF($A1006=TAXAS!$A$27,IF($B1006="PARCELADO ATÉ 12X",$D1006-($D1006*TAXAS!$F$27))/12))))))))))))))))))))))))/1</f>
        <v>0</v>
      </c>
      <c r="J1006" s="8">
        <f t="shared" si="0"/>
        <v>0</v>
      </c>
      <c r="K1006" s="10" t="b">
        <f>IF($B1006="PARCELADO ATÉ 3X",($D1006-($D1006*TAXAS!$D$4))-$J1006)</f>
        <v>0</v>
      </c>
      <c r="L1006" s="10" t="b">
        <f>IF($B1006="PARCELADO ATÉ 6X",($D1006-($D1006*TAXAS!$E$4))-$J1006)</f>
        <v>0</v>
      </c>
      <c r="M1006" s="10" t="b">
        <f>IF($B1006="PARCELADO ATÉ 12X",($D1006-($D1006*TAXAS!$F$4))-$J1006)</f>
        <v>0</v>
      </c>
      <c r="N1006" s="8">
        <f t="shared" si="1"/>
        <v>0</v>
      </c>
      <c r="O1006" s="10">
        <f t="shared" si="2"/>
        <v>0</v>
      </c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</row>
    <row r="1007" spans="1:31" ht="15.75" customHeight="1" x14ac:dyDescent="0.2">
      <c r="A1007" s="3"/>
      <c r="B1007" s="5"/>
      <c r="C1007" s="6"/>
      <c r="D1007" s="42"/>
      <c r="E1007" s="8">
        <f>IF($A1007="VISA",IF($B1007="DÉBITO",$D1007-($D1007*TAXAS!$B$4)),IF($A1007="MASTER",IF($B1007="DÉBITO",$D1007-($D1007*TAXAS!$B$5)),IF($A1007="ELO", IF($B1007="DÉBITO",$D1007-($D1007*TAXAS!$B$6)),IF($A1007="HIPERCARD",IF($B1007="DÉBITO",$D1007-($D1007*TAXAS!$B$7)),IF($A1007="DINERS",IF($B1007="DÉBITO",$D1007-($D1007*TAXAS!$B$8)),IF($A1007="AMERICA EXPRESS",IF($B1007="DÉBITO",$D1007-($D1007*TAXAS!$B$9)),IF($A1007=TAXAS!$A$10,IF($B1007="DÉBITO",$D1007-($D1007*TAXAS!$B$10)), IF($A1007=TAXAS!$A$11,IF($B1007="DÉBITO",$D1007-($D1007*TAXAS!$B$11)), IF($A1007=TAXAS!$A$12,IF($B1007="DÉBITO",$D1007-($D1007*TAXAS!$B$12)), IF($A1007=TAXAS!$A$13,IF($B1007="DÉBITO",$D1007-($D1007*TAXAS!$B$13)), IF($A1007=TAXAS!$A$14,IF($B1007="DÉBITO",$D1007-($D1007*TAXAS!$B$14)), IF($A1007=TAXAS!$A$15,IF($B1007="DÉBITO",$D1007-($D1007*TAXAS!$B$15)), IF($A1007=TAXAS!$A$16,IF($B1007="DÉBITO",$D1007-($D1007*TAXAS!$B$16)), IF($A1007=TAXAS!$A$17,IF($B1007="DÉBITO",$D1007-($D1007*TAXAS!$B$17)), IF($A1007=TAXAS!$A$18,IF($B1007="DÉBITO",$D1007-($D1007*TAXAS!$B$18)), IF($A1007=TAXAS!$A$19,IF($B1007="DÉBITO",$D1007-($D1007*TAXAS!$B$19)), IF($A1007=TAXAS!$A$20,IF($B1007="DÉBITO",$D1007-($D1007*TAXAS!$B$20)), IF($A1007=TAXAS!$A$21,IF($B1007="DÉBITO",$D1007-($D1007*TAXAS!$B$21)), IF($A1007=TAXAS!$A$22,IF($B1007="DÉBITO",$D1007-($D1007*TAXAS!$B$22)), IF($A1007=TAXAS!$A$23,IF($B1007="DÉBITO",$D1007-($D1007*TAXAS!$B$23)), IF($A1007=TAXAS!$A$24,IF($B1007="DÉBITO",$D1007-($D1007*TAXAS!$B$24)), IF($A1007=TAXAS!$A$25,IF($B1007="DÉBITO",$D1007-($D1007*TAXAS!$B$25)), IF($A1007=TAXAS!$A$26,IF($B1007="DÉBITO",$D1007-($D1007*TAXAS!$B$26)), IF($A1007=TAXAS!$A$27,IF($B1007="DÉBITO",$D1007-($D1007*TAXAS!$B$27))))))))))))))))))))))))))/1</f>
        <v>0</v>
      </c>
      <c r="F1007" s="8">
        <f>IF($A1007="VISA",IF($B1007="CRÉDITO",$D1007-($D1007*TAXAS!$C$4)),IF($A1007="MASTER",IF($B1007="CRÉDITO",$D1007-($D1007*TAXAS!$C$5)),IF($A1007="ELO", IF($B1007="CRÉDITO",$D1007-($D1007*TAXAS!$C$6)),IF($A1007="HIPERCARD",IF($B1007="CRÉDITO",$D1007-($D1007*TAXAS!$C$7)),IF($A1007="DINERS",IF($B1007="CRÉDITO",$D1007-($D1007*TAXAS!$C$8)),IF($A1007="AMERICA EXPRESS",IF($B1007="CRÉDITO",$D1007-($D1007*TAXAS!$C$9)),IF($A1007=TAXAS!$A$10,IF($B1007="CRÉDITO",$D1007-($D1007*TAXAS!$C$10)), IF($A1007=TAXAS!$A$11,IF($B1007="CRÉDITO",$D1007-($D1007*TAXAS!$C$11)), IF($A1007=TAXAS!$A$12,IF($B1007="CRÉDITO",$D1007-($D1007*TAXAS!$C$12)), IF($A1007=TAXAS!$A$13,IF($B1007="CRÉDITO",$D1007-($D1007*TAXAS!$C$13)), IF($A1007=TAXAS!$A$14,IF($B1007="CRÉDITO",$D1007-($D1007*TAXAS!$C$14)), IF($A1007=TAXAS!$A$15,IF($B1007="CRÉDITO",$D1007-($D1007*TAXAS!$C$15)), IF($A1007=TAXAS!$A$16,IF($B1007="CRÉDITO",$D1007-($D1007*TAXAS!$C$16)), IF($A1007=TAXAS!$A$17,IF($B1007="CRÉDITO",$D1007-($D1007*TAXAS!$C$17)), IF($A1007=TAXAS!$A$18,IF($B1007="CRÉDITO",$D1007-($D1007*TAXAS!$C$18)), IF($A1007=TAXAS!$A$19,IF($B1007="CRÉDITO",$D1007-($D1007*TAXAS!$C$19)), IF($A1007=TAXAS!$A$20,IF($B1007="CRÉDITO",$D1007-($D1007*TAXAS!$C$20)), IF($A1007=TAXAS!$A$21,IF($B1007="CRÉDITO",$D1007-($D1007*TAXAS!$C$21)), IF($A1007=TAXAS!$A$22,IF($B1007="CRÉDITO",$D1007-($D1007*TAXAS!$C$22)), IF($A1007=TAXAS!$A$23,IF($B1007="CRÉDITO",$D1007-($D1007*TAXAS!$C$23)), IF($A1007=TAXAS!$A$24,IF($B1007="CRÉDITO",$D1007-($D1007*TAXAS!$C$24)), IF($A1007=TAXAS!$A$25,IF($B1007="CRÉDITO",$D1007-($D1007*TAXAS!$C$25)), IF($A1007=TAXAS!$A$26,IF($B1007="CRÉDITO",$D1007-($D1007*TAXAS!$C$26)), IF($A1007=TAXAS!$A$27,IF($B1007="CRÉDITO",$D1007-($D1007*TAXAS!$C$27))))))))))))))))))))))))))/1</f>
        <v>0</v>
      </c>
      <c r="G1007" s="9">
        <f>IF($A1007="VISA",IF($B1007="PARCELADO ATÉ 3X",$D1007-(D1007*TAXAS!$D$4))/3,IF($A1007="MASTER",IF($B1007="PARCELADO ATÉ 3X",$D1007-(D1007*TAXAS!$D$5))/3,IF($A1007="ELO",IF($B1007="PARCELADO ATÉ 3X",$D1007-(D1007*TAXAS!$D$6))/3,IF($A1007="HIPERCARD",IF($B1007="PARCELADO ATÉ 3X",$D1007-(D1007*TAXAS!$D$7))/3,IF($A1007="DINERS",IF($B1007="PARCELADO ATÉ 3X",$D1007-(D1007*TAXAS!$D$8))/3,IF($A1007="AMERICA EXPRESS",IF($B1007="PARCELADO ATÉ 3X",$D1007-(D1007*TAXAS!$D$9))/3,IF($A1007=TAXAS!$A$10,IF($B1007="PARCELADO ATÉ 3X",$D1007-($D1007*TAXAS!$D$10))/3,IF($A1007=TAXAS!$A$11,IF($B1007="PARCELADO ATÉ 3X",$D1007-($D1007*TAXAS!$D$11))/3,IF($A1007=TAXAS!$A$12,IF($B1007="PARCELADO ATÉ 3X",$D1007-($D1007*TAXAS!$D$12))/3,IF($A1007=TAXAS!$A$13,IF($B1007="PARCELADO ATÉ 3X",$D1007-($D1007*TAXAS!$D$13))/3,IF($A1007=TAXAS!$A$14,IF($B1007="PARCELADO ATÉ 3X",$D1007-($D1007*TAXAS!$D$14))/3,IF($A1007=TAXAS!$A$15,IF($B1007="PARCELADO ATÉ 3X",$D1007-($D1007*TAXAS!$D$15))/3,IF($A1007=TAXAS!$A$16,IF($B1007="PARCELADO ATÉ 3X",$D1007-($D1007*TAXAS!$D$16))/3,IF($A1007=TAXAS!$A$17,IF($B1007="PARCELADO ATÉ 3X",$D1007-($D1007*TAXAS!$D$17))/3,IF($A1007=TAXAS!$A$18,IF($B1007="PARCELADO ATÉ 3X",$D1007-($D1007*TAXAS!$D$18))/3,IF($A1007=TAXAS!$A$19,IF($B1007="PARCELADO ATÉ 3X",$D1007-($D1007*TAXAS!$D$19))/3,IF($A1007=TAXAS!$A$20,IF($B1007="PARCELADO ATÉ 3X",$D1007-($D1007*TAXAS!$D$20))/3,IF($A1007=TAXAS!$A$21,IF($B1007="PARCELADO ATÉ 3X",$D1007-($D1007*TAXAS!$D$21))/3,IF($A1007=TAXAS!$A$22,IF($B1007="PARCELADO ATÉ 3X",$D1007-($D1007*TAXAS!$D$22))/3,IF($A1007=TAXAS!$A$23,IF($B1007="PARCELADO ATÉ 3X",$D1007-($D1007*TAXAS!$D$23))/3,IF($A1007=TAXAS!$A$24,IF($B1007="PARCELADO ATÉ 3X",$D1007-($D1007*TAXAS!$D$24))/3,IF($A1007=TAXAS!$A$25,IF($B1007="PARCELADO ATÉ 3X",$D1007-($D1007*TAXAS!$D$25))/3,IF($A1007=TAXAS!$A$26,IF($B1007="PARCELADO ATÉ 3X",$D1007-($D1007*TAXAS!$D$26))/3,IF($A1007=TAXAS!$A$27,IF($B1007="PARCELADO ATÉ 3X",$D1007-($D1007*TAXAS!$D$27))/3))))))))))))))))))))))))/1</f>
        <v>0</v>
      </c>
      <c r="H1007" s="9">
        <f>IF($A1007="VISA",IF($B1007="PARCELADO ATÉ 6X",$D1007-(D1007*TAXAS!$E$4))/6,IF($A1007="MASTER",IF($B1007="PARCELADO ATÉ 6X",$D1007-(D1007*TAXAS!$E$5))/6,IF($A1007="ELO",IF($B1007="PARCELADO ATÉ 6X",$D1007-(D1007*TAXAS!$E$6))/6,IF($A1007="HIPERCARD",IF($B1007="PARCELADO ATÉ 6X",$D1007-(D1007*TAXAS!$E$7))/6,IF($A1007="DINERS",IF($B1007="PARCELADO ATÉ 6X",$D1007-(D1007*TAXAS!$E$8))/6,IF($A1007="AMERICA EXPRESS",IF($B1007="PARCELADO ATÉ 6X",$D1007-(D1007*TAXAS!$E$9))/6,IF($A1007=TAXAS!$A$10,IF($B1007="PARCELADO ATÉ 6X",$D1007-($D1007*TAXAS!$E$10))/6,IF($A1007=TAXAS!$A$11,IF($B1007="PARCELADO ATÉ 6X",$D1007-($D1007*TAXAS!$E$11))/6,IF($A1007=TAXAS!$A$12,IF($B1007="PARCELADO ATÉ 6X",$D1007-($D1007*TAXAS!$E$12))/6,IF($A1007=TAXAS!$A$13,IF($B1007="PARCELADO ATÉ 6X",$D1007-($D1007*TAXAS!$E$13))/6,IF($A1007=TAXAS!$A$14,IF($B1007="PARCELADO ATÉ 6X",$D1007-($D1007*TAXAS!$E$14))/6,IF($A1007=TAXAS!$A$15,IF($B1007="PARCELADO ATÉ 6X",$D1007-($D1007*TAXAS!$E$15))/6,IF($A1007=TAXAS!$A$16,IF($B1007="PARCELADO ATÉ 6X",$D1007-($D1007*TAXAS!$E$16))/6,IF($A1007=TAXAS!$A$17,IF($B1007="PARCELADO ATÉ 6X",$D1007-($D1007*TAXAS!$E$17))/6,IF($A1007=TAXAS!$A$18,IF($B1007="PARCELADO ATÉ 6X",$D1007-($D1007*TAXAS!$E$18))/6,IF($A1007=TAXAS!$A$19,IF($B1007="PARCELADO ATÉ 6X",$D1007-($D1007*TAXAS!$E$19))/6,IF($A1007=TAXAS!$A$20,IF($B1007="PARCELADO ATÉ 6X",$D1007-($D1007*TAXAS!$E$20))/6,IF($A1007=TAXAS!$A$21,IF($B1007="PARCELADO ATÉ 6X",$D1007-($D1007*TAXAS!$E$21))/6,IF($A1007=TAXAS!$A$22,IF($B1007="PARCELADO ATÉ 6X",$D1007-($D1007*TAXAS!$E$22))/6,IF($A1007=TAXAS!$A$23,IF($B1007="PARCELADO ATÉ 6X",$D1007-($D1007*TAXAS!$E$23))/6,IF($A1007=TAXAS!$A$24,IF($B1007="PARCELADO ATÉ 6X",$D1007-($D1007*TAXAS!$E$24))/6,IF($A1007=TAXAS!$A$25,IF($B1007="PARCELADO ATÉ 6X",$D1007-($D1007*TAXAS!$E$25))/6,IF($A1007=TAXAS!$A$26,IF($B1007="PARCELADO ATÉ 6X",$D1007-($D1007*TAXAS!$E$26))/6,IF($A1007=TAXAS!$A$27,IF($B1007="PARCELADO ATÉ 6X",$D1007-($D1007*TAXAS!$E$27))/6))))))))))))))))))))))))/1</f>
        <v>0</v>
      </c>
      <c r="I1007" s="9">
        <f>IF($A1007="VISA",IF($B1007="PARCELADO ATÉ 12X",$D1007-(D1007*TAXAS!$F$4))/12,IF($A1007="MASTER",IF($B1007="PARCELADO ATÉ 12X",$D1007-(D1007*TAXAS!$F$5))/12,IF($A1007="ELO",IF($B1007="PARCELADO ATÉ 12X",$D1007-(D1007*TAXAS!$F$6))/12,IF($A1007="HIPERCARD",IF($B1007="PARCELADO ATÉ 12X",$D1007-(D1007*TAXAS!$F$7))/12,IF($A1007="DINERS",IF($B1007="PARCELADO ATÉ 12X",$D1007-(D1007*TAXAS!$F$8))/12,IF($A1007="AMERICA EXPRESS",IF($B1007="PARCELADO ATÉ 12X",$D1007-(D1007*TAXAS!$F$9))/12,IF($A1007=TAXAS!$A$10,IF($B1007="PARCELADO ATÉ 12X",$D1007-($D1007*TAXAS!$F$10))/12,IF($A1007=TAXAS!$A$11,IF($B1007="PARCELADO ATÉ 12X",$D1007-($D1007*TAXAS!$F$11))/12,IF($A1007=TAXAS!$A$12,IF($B1007="PARCELADO ATÉ 12X",$D1007-($D1007*TAXAS!$F$12))/12,IF($A1007=TAXAS!$A$13,IF($B1007="PARCELADO ATÉ 12X",$D1007-($D1007*TAXAS!$F$13))/12,IF($A1007=TAXAS!$A$14,IF($B1007="PARCELADO ATÉ 12X",$D1007-($D1007*TAXAS!$F$14))/12,IF($A1007=TAXAS!$A$15,IF($B1007="PARCELADO ATÉ 12X",$D1007-($D1007*TAXAS!$F$15))/12,IF($A1007=TAXAS!$A$16,IF($B1007="PARCELADO ATÉ 12X",$D1007-($D1007*TAXAS!$F$16))/12,IF($A1007=TAXAS!$A$17,IF($B1007="PARCELADO ATÉ 12X",$D1007-($D1007*TAXAS!$F$17))/12,IF($A1007=TAXAS!$A$18,IF($B1007="PARCELADO ATÉ 12X",$D1007-($D1007*TAXAS!$F$18))/12,IF($A1007=TAXAS!$A$19,IF($B1007="PARCELADO ATÉ 12X",$D1007-($D1007*TAXAS!$F$19))/12,IF($A1007=TAXAS!$A$20,IF($B1007="PARCELADO ATÉ 12X",$D1007-($D1007*TAXAS!$F$20))/12,IF($A1007=TAXAS!$A$21,IF($B1007="PARCELADO ATÉ 12X",$D1007-($D1007*TAXAS!$F$21))/12,IF($A1007=TAXAS!$A$22,IF($B1007="PARCELADO ATÉ 12X",$D1007-($D1007*TAXAS!$F$22))/12,IF($A1007=TAXAS!$A$23,IF($B1007="PARCELADO ATÉ 12X",$D1007-($D1007*TAXAS!$F$23))/12,IF($A1007=TAXAS!$A$24,IF($B1007="PARCELADO ATÉ 12X",$D1007-($D1007*TAXAS!$F$24))/12,IF($A1007=TAXAS!$A$25,IF($B1007="PARCELADO ATÉ 12X",$D1007-($D1007*TAXAS!$F$25))/12,IF($A1007=TAXAS!$A$26,IF($B1007="PARCELADO ATÉ 12X",$D1007-($D1007*TAXAS!$F$26))/12,IF($A1007=TAXAS!$A$27,IF($B1007="PARCELADO ATÉ 12X",$D1007-($D1007*TAXAS!$F$27))/12))))))))))))))))))))))))/1</f>
        <v>0</v>
      </c>
      <c r="J1007" s="8">
        <f t="shared" si="0"/>
        <v>0</v>
      </c>
      <c r="K1007" s="10" t="b">
        <f>IF($B1007="PARCELADO ATÉ 3X",($D1007-($D1007*TAXAS!$D$4))-$J1007)</f>
        <v>0</v>
      </c>
      <c r="L1007" s="10" t="b">
        <f>IF($B1007="PARCELADO ATÉ 6X",($D1007-($D1007*TAXAS!$E$4))-$J1007)</f>
        <v>0</v>
      </c>
      <c r="M1007" s="10" t="b">
        <f>IF($B1007="PARCELADO ATÉ 12X",($D1007-($D1007*TAXAS!$F$4))-$J1007)</f>
        <v>0</v>
      </c>
      <c r="N1007" s="8">
        <f t="shared" si="1"/>
        <v>0</v>
      </c>
      <c r="O1007" s="10">
        <f t="shared" si="2"/>
        <v>0</v>
      </c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</row>
    <row r="1008" spans="1:31" ht="15.75" customHeight="1" x14ac:dyDescent="0.2">
      <c r="A1008" s="3"/>
      <c r="B1008" s="5"/>
      <c r="C1008" s="6"/>
      <c r="D1008" s="42"/>
      <c r="E1008" s="8">
        <f>IF($A1008="VISA",IF($B1008="DÉBITO",$D1008-($D1008*TAXAS!$B$4)),IF($A1008="MASTER",IF($B1008="DÉBITO",$D1008-($D1008*TAXAS!$B$5)),IF($A1008="ELO", IF($B1008="DÉBITO",$D1008-($D1008*TAXAS!$B$6)),IF($A1008="HIPERCARD",IF($B1008="DÉBITO",$D1008-($D1008*TAXAS!$B$7)),IF($A1008="DINERS",IF($B1008="DÉBITO",$D1008-($D1008*TAXAS!$B$8)),IF($A1008="AMERICA EXPRESS",IF($B1008="DÉBITO",$D1008-($D1008*TAXAS!$B$9)),IF($A1008=TAXAS!$A$10,IF($B1008="DÉBITO",$D1008-($D1008*TAXAS!$B$10)), IF($A1008=TAXAS!$A$11,IF($B1008="DÉBITO",$D1008-($D1008*TAXAS!$B$11)), IF($A1008=TAXAS!$A$12,IF($B1008="DÉBITO",$D1008-($D1008*TAXAS!$B$12)), IF($A1008=TAXAS!$A$13,IF($B1008="DÉBITO",$D1008-($D1008*TAXAS!$B$13)), IF($A1008=TAXAS!$A$14,IF($B1008="DÉBITO",$D1008-($D1008*TAXAS!$B$14)), IF($A1008=TAXAS!$A$15,IF($B1008="DÉBITO",$D1008-($D1008*TAXAS!$B$15)), IF($A1008=TAXAS!$A$16,IF($B1008="DÉBITO",$D1008-($D1008*TAXAS!$B$16)), IF($A1008=TAXAS!$A$17,IF($B1008="DÉBITO",$D1008-($D1008*TAXAS!$B$17)), IF($A1008=TAXAS!$A$18,IF($B1008="DÉBITO",$D1008-($D1008*TAXAS!$B$18)), IF($A1008=TAXAS!$A$19,IF($B1008="DÉBITO",$D1008-($D1008*TAXAS!$B$19)), IF($A1008=TAXAS!$A$20,IF($B1008="DÉBITO",$D1008-($D1008*TAXAS!$B$20)), IF($A1008=TAXAS!$A$21,IF($B1008="DÉBITO",$D1008-($D1008*TAXAS!$B$21)), IF($A1008=TAXAS!$A$22,IF($B1008="DÉBITO",$D1008-($D1008*TAXAS!$B$22)), IF($A1008=TAXAS!$A$23,IF($B1008="DÉBITO",$D1008-($D1008*TAXAS!$B$23)), IF($A1008=TAXAS!$A$24,IF($B1008="DÉBITO",$D1008-($D1008*TAXAS!$B$24)), IF($A1008=TAXAS!$A$25,IF($B1008="DÉBITO",$D1008-($D1008*TAXAS!$B$25)), IF($A1008=TAXAS!$A$26,IF($B1008="DÉBITO",$D1008-($D1008*TAXAS!$B$26)), IF($A1008=TAXAS!$A$27,IF($B1008="DÉBITO",$D1008-($D1008*TAXAS!$B$27))))))))))))))))))))))))))/1</f>
        <v>0</v>
      </c>
      <c r="F1008" s="8">
        <f>IF($A1008="VISA",IF($B1008="CRÉDITO",$D1008-($D1008*TAXAS!$C$4)),IF($A1008="MASTER",IF($B1008="CRÉDITO",$D1008-($D1008*TAXAS!$C$5)),IF($A1008="ELO", IF($B1008="CRÉDITO",$D1008-($D1008*TAXAS!$C$6)),IF($A1008="HIPERCARD",IF($B1008="CRÉDITO",$D1008-($D1008*TAXAS!$C$7)),IF($A1008="DINERS",IF($B1008="CRÉDITO",$D1008-($D1008*TAXAS!$C$8)),IF($A1008="AMERICA EXPRESS",IF($B1008="CRÉDITO",$D1008-($D1008*TAXAS!$C$9)),IF($A1008=TAXAS!$A$10,IF($B1008="CRÉDITO",$D1008-($D1008*TAXAS!$C$10)), IF($A1008=TAXAS!$A$11,IF($B1008="CRÉDITO",$D1008-($D1008*TAXAS!$C$11)), IF($A1008=TAXAS!$A$12,IF($B1008="CRÉDITO",$D1008-($D1008*TAXAS!$C$12)), IF($A1008=TAXAS!$A$13,IF($B1008="CRÉDITO",$D1008-($D1008*TAXAS!$C$13)), IF($A1008=TAXAS!$A$14,IF($B1008="CRÉDITO",$D1008-($D1008*TAXAS!$C$14)), IF($A1008=TAXAS!$A$15,IF($B1008="CRÉDITO",$D1008-($D1008*TAXAS!$C$15)), IF($A1008=TAXAS!$A$16,IF($B1008="CRÉDITO",$D1008-($D1008*TAXAS!$C$16)), IF($A1008=TAXAS!$A$17,IF($B1008="CRÉDITO",$D1008-($D1008*TAXAS!$C$17)), IF($A1008=TAXAS!$A$18,IF($B1008="CRÉDITO",$D1008-($D1008*TAXAS!$C$18)), IF($A1008=TAXAS!$A$19,IF($B1008="CRÉDITO",$D1008-($D1008*TAXAS!$C$19)), IF($A1008=TAXAS!$A$20,IF($B1008="CRÉDITO",$D1008-($D1008*TAXAS!$C$20)), IF($A1008=TAXAS!$A$21,IF($B1008="CRÉDITO",$D1008-($D1008*TAXAS!$C$21)), IF($A1008=TAXAS!$A$22,IF($B1008="CRÉDITO",$D1008-($D1008*TAXAS!$C$22)), IF($A1008=TAXAS!$A$23,IF($B1008="CRÉDITO",$D1008-($D1008*TAXAS!$C$23)), IF($A1008=TAXAS!$A$24,IF($B1008="CRÉDITO",$D1008-($D1008*TAXAS!$C$24)), IF($A1008=TAXAS!$A$25,IF($B1008="CRÉDITO",$D1008-($D1008*TAXAS!$C$25)), IF($A1008=TAXAS!$A$26,IF($B1008="CRÉDITO",$D1008-($D1008*TAXAS!$C$26)), IF($A1008=TAXAS!$A$27,IF($B1008="CRÉDITO",$D1008-($D1008*TAXAS!$C$27))))))))))))))))))))))))))/1</f>
        <v>0</v>
      </c>
      <c r="G1008" s="9">
        <f>IF($A1008="VISA",IF($B1008="PARCELADO ATÉ 3X",$D1008-(D1008*TAXAS!$D$4))/3,IF($A1008="MASTER",IF($B1008="PARCELADO ATÉ 3X",$D1008-(D1008*TAXAS!$D$5))/3,IF($A1008="ELO",IF($B1008="PARCELADO ATÉ 3X",$D1008-(D1008*TAXAS!$D$6))/3,IF($A1008="HIPERCARD",IF($B1008="PARCELADO ATÉ 3X",$D1008-(D1008*TAXAS!$D$7))/3,IF($A1008="DINERS",IF($B1008="PARCELADO ATÉ 3X",$D1008-(D1008*TAXAS!$D$8))/3,IF($A1008="AMERICA EXPRESS",IF($B1008="PARCELADO ATÉ 3X",$D1008-(D1008*TAXAS!$D$9))/3,IF($A1008=TAXAS!$A$10,IF($B1008="PARCELADO ATÉ 3X",$D1008-($D1008*TAXAS!$D$10))/3,IF($A1008=TAXAS!$A$11,IF($B1008="PARCELADO ATÉ 3X",$D1008-($D1008*TAXAS!$D$11))/3,IF($A1008=TAXAS!$A$12,IF($B1008="PARCELADO ATÉ 3X",$D1008-($D1008*TAXAS!$D$12))/3,IF($A1008=TAXAS!$A$13,IF($B1008="PARCELADO ATÉ 3X",$D1008-($D1008*TAXAS!$D$13))/3,IF($A1008=TAXAS!$A$14,IF($B1008="PARCELADO ATÉ 3X",$D1008-($D1008*TAXAS!$D$14))/3,IF($A1008=TAXAS!$A$15,IF($B1008="PARCELADO ATÉ 3X",$D1008-($D1008*TAXAS!$D$15))/3,IF($A1008=TAXAS!$A$16,IF($B1008="PARCELADO ATÉ 3X",$D1008-($D1008*TAXAS!$D$16))/3,IF($A1008=TAXAS!$A$17,IF($B1008="PARCELADO ATÉ 3X",$D1008-($D1008*TAXAS!$D$17))/3,IF($A1008=TAXAS!$A$18,IF($B1008="PARCELADO ATÉ 3X",$D1008-($D1008*TAXAS!$D$18))/3,IF($A1008=TAXAS!$A$19,IF($B1008="PARCELADO ATÉ 3X",$D1008-($D1008*TAXAS!$D$19))/3,IF($A1008=TAXAS!$A$20,IF($B1008="PARCELADO ATÉ 3X",$D1008-($D1008*TAXAS!$D$20))/3,IF($A1008=TAXAS!$A$21,IF($B1008="PARCELADO ATÉ 3X",$D1008-($D1008*TAXAS!$D$21))/3,IF($A1008=TAXAS!$A$22,IF($B1008="PARCELADO ATÉ 3X",$D1008-($D1008*TAXAS!$D$22))/3,IF($A1008=TAXAS!$A$23,IF($B1008="PARCELADO ATÉ 3X",$D1008-($D1008*TAXAS!$D$23))/3,IF($A1008=TAXAS!$A$24,IF($B1008="PARCELADO ATÉ 3X",$D1008-($D1008*TAXAS!$D$24))/3,IF($A1008=TAXAS!$A$25,IF($B1008="PARCELADO ATÉ 3X",$D1008-($D1008*TAXAS!$D$25))/3,IF($A1008=TAXAS!$A$26,IF($B1008="PARCELADO ATÉ 3X",$D1008-($D1008*TAXAS!$D$26))/3,IF($A1008=TAXAS!$A$27,IF($B1008="PARCELADO ATÉ 3X",$D1008-($D1008*TAXAS!$D$27))/3))))))))))))))))))))))))/1</f>
        <v>0</v>
      </c>
      <c r="H1008" s="9">
        <f>IF($A1008="VISA",IF($B1008="PARCELADO ATÉ 6X",$D1008-(D1008*TAXAS!$E$4))/6,IF($A1008="MASTER",IF($B1008="PARCELADO ATÉ 6X",$D1008-(D1008*TAXAS!$E$5))/6,IF($A1008="ELO",IF($B1008="PARCELADO ATÉ 6X",$D1008-(D1008*TAXAS!$E$6))/6,IF($A1008="HIPERCARD",IF($B1008="PARCELADO ATÉ 6X",$D1008-(D1008*TAXAS!$E$7))/6,IF($A1008="DINERS",IF($B1008="PARCELADO ATÉ 6X",$D1008-(D1008*TAXAS!$E$8))/6,IF($A1008="AMERICA EXPRESS",IF($B1008="PARCELADO ATÉ 6X",$D1008-(D1008*TAXAS!$E$9))/6,IF($A1008=TAXAS!$A$10,IF($B1008="PARCELADO ATÉ 6X",$D1008-($D1008*TAXAS!$E$10))/6,IF($A1008=TAXAS!$A$11,IF($B1008="PARCELADO ATÉ 6X",$D1008-($D1008*TAXAS!$E$11))/6,IF($A1008=TAXAS!$A$12,IF($B1008="PARCELADO ATÉ 6X",$D1008-($D1008*TAXAS!$E$12))/6,IF($A1008=TAXAS!$A$13,IF($B1008="PARCELADO ATÉ 6X",$D1008-($D1008*TAXAS!$E$13))/6,IF($A1008=TAXAS!$A$14,IF($B1008="PARCELADO ATÉ 6X",$D1008-($D1008*TAXAS!$E$14))/6,IF($A1008=TAXAS!$A$15,IF($B1008="PARCELADO ATÉ 6X",$D1008-($D1008*TAXAS!$E$15))/6,IF($A1008=TAXAS!$A$16,IF($B1008="PARCELADO ATÉ 6X",$D1008-($D1008*TAXAS!$E$16))/6,IF($A1008=TAXAS!$A$17,IF($B1008="PARCELADO ATÉ 6X",$D1008-($D1008*TAXAS!$E$17))/6,IF($A1008=TAXAS!$A$18,IF($B1008="PARCELADO ATÉ 6X",$D1008-($D1008*TAXAS!$E$18))/6,IF($A1008=TAXAS!$A$19,IF($B1008="PARCELADO ATÉ 6X",$D1008-($D1008*TAXAS!$E$19))/6,IF($A1008=TAXAS!$A$20,IF($B1008="PARCELADO ATÉ 6X",$D1008-($D1008*TAXAS!$E$20))/6,IF($A1008=TAXAS!$A$21,IF($B1008="PARCELADO ATÉ 6X",$D1008-($D1008*TAXAS!$E$21))/6,IF($A1008=TAXAS!$A$22,IF($B1008="PARCELADO ATÉ 6X",$D1008-($D1008*TAXAS!$E$22))/6,IF($A1008=TAXAS!$A$23,IF($B1008="PARCELADO ATÉ 6X",$D1008-($D1008*TAXAS!$E$23))/6,IF($A1008=TAXAS!$A$24,IF($B1008="PARCELADO ATÉ 6X",$D1008-($D1008*TAXAS!$E$24))/6,IF($A1008=TAXAS!$A$25,IF($B1008="PARCELADO ATÉ 6X",$D1008-($D1008*TAXAS!$E$25))/6,IF($A1008=TAXAS!$A$26,IF($B1008="PARCELADO ATÉ 6X",$D1008-($D1008*TAXAS!$E$26))/6,IF($A1008=TAXAS!$A$27,IF($B1008="PARCELADO ATÉ 6X",$D1008-($D1008*TAXAS!$E$27))/6))))))))))))))))))))))))/1</f>
        <v>0</v>
      </c>
      <c r="I1008" s="9">
        <f>IF($A1008="VISA",IF($B1008="PARCELADO ATÉ 12X",$D1008-(D1008*TAXAS!$F$4))/12,IF($A1008="MASTER",IF($B1008="PARCELADO ATÉ 12X",$D1008-(D1008*TAXAS!$F$5))/12,IF($A1008="ELO",IF($B1008="PARCELADO ATÉ 12X",$D1008-(D1008*TAXAS!$F$6))/12,IF($A1008="HIPERCARD",IF($B1008="PARCELADO ATÉ 12X",$D1008-(D1008*TAXAS!$F$7))/12,IF($A1008="DINERS",IF($B1008="PARCELADO ATÉ 12X",$D1008-(D1008*TAXAS!$F$8))/12,IF($A1008="AMERICA EXPRESS",IF($B1008="PARCELADO ATÉ 12X",$D1008-(D1008*TAXAS!$F$9))/12,IF($A1008=TAXAS!$A$10,IF($B1008="PARCELADO ATÉ 12X",$D1008-($D1008*TAXAS!$F$10))/12,IF($A1008=TAXAS!$A$11,IF($B1008="PARCELADO ATÉ 12X",$D1008-($D1008*TAXAS!$F$11))/12,IF($A1008=TAXAS!$A$12,IF($B1008="PARCELADO ATÉ 12X",$D1008-($D1008*TAXAS!$F$12))/12,IF($A1008=TAXAS!$A$13,IF($B1008="PARCELADO ATÉ 12X",$D1008-($D1008*TAXAS!$F$13))/12,IF($A1008=TAXAS!$A$14,IF($B1008="PARCELADO ATÉ 12X",$D1008-($D1008*TAXAS!$F$14))/12,IF($A1008=TAXAS!$A$15,IF($B1008="PARCELADO ATÉ 12X",$D1008-($D1008*TAXAS!$F$15))/12,IF($A1008=TAXAS!$A$16,IF($B1008="PARCELADO ATÉ 12X",$D1008-($D1008*TAXAS!$F$16))/12,IF($A1008=TAXAS!$A$17,IF($B1008="PARCELADO ATÉ 12X",$D1008-($D1008*TAXAS!$F$17))/12,IF($A1008=TAXAS!$A$18,IF($B1008="PARCELADO ATÉ 12X",$D1008-($D1008*TAXAS!$F$18))/12,IF($A1008=TAXAS!$A$19,IF($B1008="PARCELADO ATÉ 12X",$D1008-($D1008*TAXAS!$F$19))/12,IF($A1008=TAXAS!$A$20,IF($B1008="PARCELADO ATÉ 12X",$D1008-($D1008*TAXAS!$F$20))/12,IF($A1008=TAXAS!$A$21,IF($B1008="PARCELADO ATÉ 12X",$D1008-($D1008*TAXAS!$F$21))/12,IF($A1008=TAXAS!$A$22,IF($B1008="PARCELADO ATÉ 12X",$D1008-($D1008*TAXAS!$F$22))/12,IF($A1008=TAXAS!$A$23,IF($B1008="PARCELADO ATÉ 12X",$D1008-($D1008*TAXAS!$F$23))/12,IF($A1008=TAXAS!$A$24,IF($B1008="PARCELADO ATÉ 12X",$D1008-($D1008*TAXAS!$F$24))/12,IF($A1008=TAXAS!$A$25,IF($B1008="PARCELADO ATÉ 12X",$D1008-($D1008*TAXAS!$F$25))/12,IF($A1008=TAXAS!$A$26,IF($B1008="PARCELADO ATÉ 12X",$D1008-($D1008*TAXAS!$F$26))/12,IF($A1008=TAXAS!$A$27,IF($B1008="PARCELADO ATÉ 12X",$D1008-($D1008*TAXAS!$F$27))/12))))))))))))))))))))))))/1</f>
        <v>0</v>
      </c>
      <c r="J1008" s="8">
        <f t="shared" si="0"/>
        <v>0</v>
      </c>
      <c r="K1008" s="10" t="b">
        <f>IF($B1008="PARCELADO ATÉ 3X",($D1008-($D1008*TAXAS!$D$4))-$J1008)</f>
        <v>0</v>
      </c>
      <c r="L1008" s="10" t="b">
        <f>IF($B1008="PARCELADO ATÉ 6X",($D1008-($D1008*TAXAS!$E$4))-$J1008)</f>
        <v>0</v>
      </c>
      <c r="M1008" s="10" t="b">
        <f>IF($B1008="PARCELADO ATÉ 12X",($D1008-($D1008*TAXAS!$F$4))-$J1008)</f>
        <v>0</v>
      </c>
      <c r="N1008" s="8">
        <f t="shared" si="1"/>
        <v>0</v>
      </c>
      <c r="O1008" s="10">
        <f t="shared" si="2"/>
        <v>0</v>
      </c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</row>
    <row r="1009" spans="1:31" ht="15.75" customHeight="1" x14ac:dyDescent="0.2">
      <c r="A1009" s="3"/>
      <c r="B1009" s="5"/>
      <c r="C1009" s="6"/>
      <c r="D1009" s="42"/>
      <c r="E1009" s="8">
        <f>IF($A1009="VISA",IF($B1009="DÉBITO",$D1009-($D1009*TAXAS!$B$4)),IF($A1009="MASTER",IF($B1009="DÉBITO",$D1009-($D1009*TAXAS!$B$5)),IF($A1009="ELO", IF($B1009="DÉBITO",$D1009-($D1009*TAXAS!$B$6)),IF($A1009="HIPERCARD",IF($B1009="DÉBITO",$D1009-($D1009*TAXAS!$B$7)),IF($A1009="DINERS",IF($B1009="DÉBITO",$D1009-($D1009*TAXAS!$B$8)),IF($A1009="AMERICA EXPRESS",IF($B1009="DÉBITO",$D1009-($D1009*TAXAS!$B$9)),IF($A1009=TAXAS!$A$10,IF($B1009="DÉBITO",$D1009-($D1009*TAXAS!$B$10)), IF($A1009=TAXAS!$A$11,IF($B1009="DÉBITO",$D1009-($D1009*TAXAS!$B$11)), IF($A1009=TAXAS!$A$12,IF($B1009="DÉBITO",$D1009-($D1009*TAXAS!$B$12)), IF($A1009=TAXAS!$A$13,IF($B1009="DÉBITO",$D1009-($D1009*TAXAS!$B$13)), IF($A1009=TAXAS!$A$14,IF($B1009="DÉBITO",$D1009-($D1009*TAXAS!$B$14)), IF($A1009=TAXAS!$A$15,IF($B1009="DÉBITO",$D1009-($D1009*TAXAS!$B$15)), IF($A1009=TAXAS!$A$16,IF($B1009="DÉBITO",$D1009-($D1009*TAXAS!$B$16)), IF($A1009=TAXAS!$A$17,IF($B1009="DÉBITO",$D1009-($D1009*TAXAS!$B$17)), IF($A1009=TAXAS!$A$18,IF($B1009="DÉBITO",$D1009-($D1009*TAXAS!$B$18)), IF($A1009=TAXAS!$A$19,IF($B1009="DÉBITO",$D1009-($D1009*TAXAS!$B$19)), IF($A1009=TAXAS!$A$20,IF($B1009="DÉBITO",$D1009-($D1009*TAXAS!$B$20)), IF($A1009=TAXAS!$A$21,IF($B1009="DÉBITO",$D1009-($D1009*TAXAS!$B$21)), IF($A1009=TAXAS!$A$22,IF($B1009="DÉBITO",$D1009-($D1009*TAXAS!$B$22)), IF($A1009=TAXAS!$A$23,IF($B1009="DÉBITO",$D1009-($D1009*TAXAS!$B$23)), IF($A1009=TAXAS!$A$24,IF($B1009="DÉBITO",$D1009-($D1009*TAXAS!$B$24)), IF($A1009=TAXAS!$A$25,IF($B1009="DÉBITO",$D1009-($D1009*TAXAS!$B$25)), IF($A1009=TAXAS!$A$26,IF($B1009="DÉBITO",$D1009-($D1009*TAXAS!$B$26)), IF($A1009=TAXAS!$A$27,IF($B1009="DÉBITO",$D1009-($D1009*TAXAS!$B$27))))))))))))))))))))))))))/1</f>
        <v>0</v>
      </c>
      <c r="F1009" s="8">
        <f>IF($A1009="VISA",IF($B1009="CRÉDITO",$D1009-($D1009*TAXAS!$C$4)),IF($A1009="MASTER",IF($B1009="CRÉDITO",$D1009-($D1009*TAXAS!$C$5)),IF($A1009="ELO", IF($B1009="CRÉDITO",$D1009-($D1009*TAXAS!$C$6)),IF($A1009="HIPERCARD",IF($B1009="CRÉDITO",$D1009-($D1009*TAXAS!$C$7)),IF($A1009="DINERS",IF($B1009="CRÉDITO",$D1009-($D1009*TAXAS!$C$8)),IF($A1009="AMERICA EXPRESS",IF($B1009="CRÉDITO",$D1009-($D1009*TAXAS!$C$9)),IF($A1009=TAXAS!$A$10,IF($B1009="CRÉDITO",$D1009-($D1009*TAXAS!$C$10)), IF($A1009=TAXAS!$A$11,IF($B1009="CRÉDITO",$D1009-($D1009*TAXAS!$C$11)), IF($A1009=TAXAS!$A$12,IF($B1009="CRÉDITO",$D1009-($D1009*TAXAS!$C$12)), IF($A1009=TAXAS!$A$13,IF($B1009="CRÉDITO",$D1009-($D1009*TAXAS!$C$13)), IF($A1009=TAXAS!$A$14,IF($B1009="CRÉDITO",$D1009-($D1009*TAXAS!$C$14)), IF($A1009=TAXAS!$A$15,IF($B1009="CRÉDITO",$D1009-($D1009*TAXAS!$C$15)), IF($A1009=TAXAS!$A$16,IF($B1009="CRÉDITO",$D1009-($D1009*TAXAS!$C$16)), IF($A1009=TAXAS!$A$17,IF($B1009="CRÉDITO",$D1009-($D1009*TAXAS!$C$17)), IF($A1009=TAXAS!$A$18,IF($B1009="CRÉDITO",$D1009-($D1009*TAXAS!$C$18)), IF($A1009=TAXAS!$A$19,IF($B1009="CRÉDITO",$D1009-($D1009*TAXAS!$C$19)), IF($A1009=TAXAS!$A$20,IF($B1009="CRÉDITO",$D1009-($D1009*TAXAS!$C$20)), IF($A1009=TAXAS!$A$21,IF($B1009="CRÉDITO",$D1009-($D1009*TAXAS!$C$21)), IF($A1009=TAXAS!$A$22,IF($B1009="CRÉDITO",$D1009-($D1009*TAXAS!$C$22)), IF($A1009=TAXAS!$A$23,IF($B1009="CRÉDITO",$D1009-($D1009*TAXAS!$C$23)), IF($A1009=TAXAS!$A$24,IF($B1009="CRÉDITO",$D1009-($D1009*TAXAS!$C$24)), IF($A1009=TAXAS!$A$25,IF($B1009="CRÉDITO",$D1009-($D1009*TAXAS!$C$25)), IF($A1009=TAXAS!$A$26,IF($B1009="CRÉDITO",$D1009-($D1009*TAXAS!$C$26)), IF($A1009=TAXAS!$A$27,IF($B1009="CRÉDITO",$D1009-($D1009*TAXAS!$C$27))))))))))))))))))))))))))/1</f>
        <v>0</v>
      </c>
      <c r="G1009" s="9">
        <f>IF($A1009="VISA",IF($B1009="PARCELADO ATÉ 3X",$D1009-(D1009*TAXAS!$D$4))/3,IF($A1009="MASTER",IF($B1009="PARCELADO ATÉ 3X",$D1009-(D1009*TAXAS!$D$5))/3,IF($A1009="ELO",IF($B1009="PARCELADO ATÉ 3X",$D1009-(D1009*TAXAS!$D$6))/3,IF($A1009="HIPERCARD",IF($B1009="PARCELADO ATÉ 3X",$D1009-(D1009*TAXAS!$D$7))/3,IF($A1009="DINERS",IF($B1009="PARCELADO ATÉ 3X",$D1009-(D1009*TAXAS!$D$8))/3,IF($A1009="AMERICA EXPRESS",IF($B1009="PARCELADO ATÉ 3X",$D1009-(D1009*TAXAS!$D$9))/3,IF($A1009=TAXAS!$A$10,IF($B1009="PARCELADO ATÉ 3X",$D1009-($D1009*TAXAS!$D$10))/3,IF($A1009=TAXAS!$A$11,IF($B1009="PARCELADO ATÉ 3X",$D1009-($D1009*TAXAS!$D$11))/3,IF($A1009=TAXAS!$A$12,IF($B1009="PARCELADO ATÉ 3X",$D1009-($D1009*TAXAS!$D$12))/3,IF($A1009=TAXAS!$A$13,IF($B1009="PARCELADO ATÉ 3X",$D1009-($D1009*TAXAS!$D$13))/3,IF($A1009=TAXAS!$A$14,IF($B1009="PARCELADO ATÉ 3X",$D1009-($D1009*TAXAS!$D$14))/3,IF($A1009=TAXAS!$A$15,IF($B1009="PARCELADO ATÉ 3X",$D1009-($D1009*TAXAS!$D$15))/3,IF($A1009=TAXAS!$A$16,IF($B1009="PARCELADO ATÉ 3X",$D1009-($D1009*TAXAS!$D$16))/3,IF($A1009=TAXAS!$A$17,IF($B1009="PARCELADO ATÉ 3X",$D1009-($D1009*TAXAS!$D$17))/3,IF($A1009=TAXAS!$A$18,IF($B1009="PARCELADO ATÉ 3X",$D1009-($D1009*TAXAS!$D$18))/3,IF($A1009=TAXAS!$A$19,IF($B1009="PARCELADO ATÉ 3X",$D1009-($D1009*TAXAS!$D$19))/3,IF($A1009=TAXAS!$A$20,IF($B1009="PARCELADO ATÉ 3X",$D1009-($D1009*TAXAS!$D$20))/3,IF($A1009=TAXAS!$A$21,IF($B1009="PARCELADO ATÉ 3X",$D1009-($D1009*TAXAS!$D$21))/3,IF($A1009=TAXAS!$A$22,IF($B1009="PARCELADO ATÉ 3X",$D1009-($D1009*TAXAS!$D$22))/3,IF($A1009=TAXAS!$A$23,IF($B1009="PARCELADO ATÉ 3X",$D1009-($D1009*TAXAS!$D$23))/3,IF($A1009=TAXAS!$A$24,IF($B1009="PARCELADO ATÉ 3X",$D1009-($D1009*TAXAS!$D$24))/3,IF($A1009=TAXAS!$A$25,IF($B1009="PARCELADO ATÉ 3X",$D1009-($D1009*TAXAS!$D$25))/3,IF($A1009=TAXAS!$A$26,IF($B1009="PARCELADO ATÉ 3X",$D1009-($D1009*TAXAS!$D$26))/3,IF($A1009=TAXAS!$A$27,IF($B1009="PARCELADO ATÉ 3X",$D1009-($D1009*TAXAS!$D$27))/3))))))))))))))))))))))))/1</f>
        <v>0</v>
      </c>
      <c r="H1009" s="9">
        <f>IF($A1009="VISA",IF($B1009="PARCELADO ATÉ 6X",$D1009-(D1009*TAXAS!$E$4))/6,IF($A1009="MASTER",IF($B1009="PARCELADO ATÉ 6X",$D1009-(D1009*TAXAS!$E$5))/6,IF($A1009="ELO",IF($B1009="PARCELADO ATÉ 6X",$D1009-(D1009*TAXAS!$E$6))/6,IF($A1009="HIPERCARD",IF($B1009="PARCELADO ATÉ 6X",$D1009-(D1009*TAXAS!$E$7))/6,IF($A1009="DINERS",IF($B1009="PARCELADO ATÉ 6X",$D1009-(D1009*TAXAS!$E$8))/6,IF($A1009="AMERICA EXPRESS",IF($B1009="PARCELADO ATÉ 6X",$D1009-(D1009*TAXAS!$E$9))/6,IF($A1009=TAXAS!$A$10,IF($B1009="PARCELADO ATÉ 6X",$D1009-($D1009*TAXAS!$E$10))/6,IF($A1009=TAXAS!$A$11,IF($B1009="PARCELADO ATÉ 6X",$D1009-($D1009*TAXAS!$E$11))/6,IF($A1009=TAXAS!$A$12,IF($B1009="PARCELADO ATÉ 6X",$D1009-($D1009*TAXAS!$E$12))/6,IF($A1009=TAXAS!$A$13,IF($B1009="PARCELADO ATÉ 6X",$D1009-($D1009*TAXAS!$E$13))/6,IF($A1009=TAXAS!$A$14,IF($B1009="PARCELADO ATÉ 6X",$D1009-($D1009*TAXAS!$E$14))/6,IF($A1009=TAXAS!$A$15,IF($B1009="PARCELADO ATÉ 6X",$D1009-($D1009*TAXAS!$E$15))/6,IF($A1009=TAXAS!$A$16,IF($B1009="PARCELADO ATÉ 6X",$D1009-($D1009*TAXAS!$E$16))/6,IF($A1009=TAXAS!$A$17,IF($B1009="PARCELADO ATÉ 6X",$D1009-($D1009*TAXAS!$E$17))/6,IF($A1009=TAXAS!$A$18,IF($B1009="PARCELADO ATÉ 6X",$D1009-($D1009*TAXAS!$E$18))/6,IF($A1009=TAXAS!$A$19,IF($B1009="PARCELADO ATÉ 6X",$D1009-($D1009*TAXAS!$E$19))/6,IF($A1009=TAXAS!$A$20,IF($B1009="PARCELADO ATÉ 6X",$D1009-($D1009*TAXAS!$E$20))/6,IF($A1009=TAXAS!$A$21,IF($B1009="PARCELADO ATÉ 6X",$D1009-($D1009*TAXAS!$E$21))/6,IF($A1009=TAXAS!$A$22,IF($B1009="PARCELADO ATÉ 6X",$D1009-($D1009*TAXAS!$E$22))/6,IF($A1009=TAXAS!$A$23,IF($B1009="PARCELADO ATÉ 6X",$D1009-($D1009*TAXAS!$E$23))/6,IF($A1009=TAXAS!$A$24,IF($B1009="PARCELADO ATÉ 6X",$D1009-($D1009*TAXAS!$E$24))/6,IF($A1009=TAXAS!$A$25,IF($B1009="PARCELADO ATÉ 6X",$D1009-($D1009*TAXAS!$E$25))/6,IF($A1009=TAXAS!$A$26,IF($B1009="PARCELADO ATÉ 6X",$D1009-($D1009*TAXAS!$E$26))/6,IF($A1009=TAXAS!$A$27,IF($B1009="PARCELADO ATÉ 6X",$D1009-($D1009*TAXAS!$E$27))/6))))))))))))))))))))))))/1</f>
        <v>0</v>
      </c>
      <c r="I1009" s="9">
        <f>IF($A1009="VISA",IF($B1009="PARCELADO ATÉ 12X",$D1009-(D1009*TAXAS!$F$4))/12,IF($A1009="MASTER",IF($B1009="PARCELADO ATÉ 12X",$D1009-(D1009*TAXAS!$F$5))/12,IF($A1009="ELO",IF($B1009="PARCELADO ATÉ 12X",$D1009-(D1009*TAXAS!$F$6))/12,IF($A1009="HIPERCARD",IF($B1009="PARCELADO ATÉ 12X",$D1009-(D1009*TAXAS!$F$7))/12,IF($A1009="DINERS",IF($B1009="PARCELADO ATÉ 12X",$D1009-(D1009*TAXAS!$F$8))/12,IF($A1009="AMERICA EXPRESS",IF($B1009="PARCELADO ATÉ 12X",$D1009-(D1009*TAXAS!$F$9))/12,IF($A1009=TAXAS!$A$10,IF($B1009="PARCELADO ATÉ 12X",$D1009-($D1009*TAXAS!$F$10))/12,IF($A1009=TAXAS!$A$11,IF($B1009="PARCELADO ATÉ 12X",$D1009-($D1009*TAXAS!$F$11))/12,IF($A1009=TAXAS!$A$12,IF($B1009="PARCELADO ATÉ 12X",$D1009-($D1009*TAXAS!$F$12))/12,IF($A1009=TAXAS!$A$13,IF($B1009="PARCELADO ATÉ 12X",$D1009-($D1009*TAXAS!$F$13))/12,IF($A1009=TAXAS!$A$14,IF($B1009="PARCELADO ATÉ 12X",$D1009-($D1009*TAXAS!$F$14))/12,IF($A1009=TAXAS!$A$15,IF($B1009="PARCELADO ATÉ 12X",$D1009-($D1009*TAXAS!$F$15))/12,IF($A1009=TAXAS!$A$16,IF($B1009="PARCELADO ATÉ 12X",$D1009-($D1009*TAXAS!$F$16))/12,IF($A1009=TAXAS!$A$17,IF($B1009="PARCELADO ATÉ 12X",$D1009-($D1009*TAXAS!$F$17))/12,IF($A1009=TAXAS!$A$18,IF($B1009="PARCELADO ATÉ 12X",$D1009-($D1009*TAXAS!$F$18))/12,IF($A1009=TAXAS!$A$19,IF($B1009="PARCELADO ATÉ 12X",$D1009-($D1009*TAXAS!$F$19))/12,IF($A1009=TAXAS!$A$20,IF($B1009="PARCELADO ATÉ 12X",$D1009-($D1009*TAXAS!$F$20))/12,IF($A1009=TAXAS!$A$21,IF($B1009="PARCELADO ATÉ 12X",$D1009-($D1009*TAXAS!$F$21))/12,IF($A1009=TAXAS!$A$22,IF($B1009="PARCELADO ATÉ 12X",$D1009-($D1009*TAXAS!$F$22))/12,IF($A1009=TAXAS!$A$23,IF($B1009="PARCELADO ATÉ 12X",$D1009-($D1009*TAXAS!$F$23))/12,IF($A1009=TAXAS!$A$24,IF($B1009="PARCELADO ATÉ 12X",$D1009-($D1009*TAXAS!$F$24))/12,IF($A1009=TAXAS!$A$25,IF($B1009="PARCELADO ATÉ 12X",$D1009-($D1009*TAXAS!$F$25))/12,IF($A1009=TAXAS!$A$26,IF($B1009="PARCELADO ATÉ 12X",$D1009-($D1009*TAXAS!$F$26))/12,IF($A1009=TAXAS!$A$27,IF($B1009="PARCELADO ATÉ 12X",$D1009-($D1009*TAXAS!$F$27))/12))))))))))))))))))))))))/1</f>
        <v>0</v>
      </c>
      <c r="J1009" s="8">
        <f t="shared" si="0"/>
        <v>0</v>
      </c>
      <c r="K1009" s="10" t="b">
        <f>IF($B1009="PARCELADO ATÉ 3X",($D1009-($D1009*TAXAS!$D$4))-$J1009)</f>
        <v>0</v>
      </c>
      <c r="L1009" s="10" t="b">
        <f>IF($B1009="PARCELADO ATÉ 6X",($D1009-($D1009*TAXAS!$E$4))-$J1009)</f>
        <v>0</v>
      </c>
      <c r="M1009" s="10" t="b">
        <f>IF($B1009="PARCELADO ATÉ 12X",($D1009-($D1009*TAXAS!$F$4))-$J1009)</f>
        <v>0</v>
      </c>
      <c r="N1009" s="8">
        <f t="shared" si="1"/>
        <v>0</v>
      </c>
      <c r="O1009" s="10">
        <f t="shared" si="2"/>
        <v>0</v>
      </c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</row>
    <row r="1010" spans="1:31" ht="15.75" customHeight="1" x14ac:dyDescent="0.2">
      <c r="A1010" s="3"/>
      <c r="B1010" s="5"/>
      <c r="C1010" s="6"/>
      <c r="D1010" s="42"/>
      <c r="E1010" s="8">
        <f>IF($A1010="VISA",IF($B1010="DÉBITO",$D1010-($D1010*TAXAS!$B$4)),IF($A1010="MASTER",IF($B1010="DÉBITO",$D1010-($D1010*TAXAS!$B$5)),IF($A1010="ELO", IF($B1010="DÉBITO",$D1010-($D1010*TAXAS!$B$6)),IF($A1010="HIPERCARD",IF($B1010="DÉBITO",$D1010-($D1010*TAXAS!$B$7)),IF($A1010="DINERS",IF($B1010="DÉBITO",$D1010-($D1010*TAXAS!$B$8)),IF($A1010="AMERICA EXPRESS",IF($B1010="DÉBITO",$D1010-($D1010*TAXAS!$B$9)),IF($A1010=TAXAS!$A$10,IF($B1010="DÉBITO",$D1010-($D1010*TAXAS!$B$10)), IF($A1010=TAXAS!$A$11,IF($B1010="DÉBITO",$D1010-($D1010*TAXAS!$B$11)), IF($A1010=TAXAS!$A$12,IF($B1010="DÉBITO",$D1010-($D1010*TAXAS!$B$12)), IF($A1010=TAXAS!$A$13,IF($B1010="DÉBITO",$D1010-($D1010*TAXAS!$B$13)), IF($A1010=TAXAS!$A$14,IF($B1010="DÉBITO",$D1010-($D1010*TAXAS!$B$14)), IF($A1010=TAXAS!$A$15,IF($B1010="DÉBITO",$D1010-($D1010*TAXAS!$B$15)), IF($A1010=TAXAS!$A$16,IF($B1010="DÉBITO",$D1010-($D1010*TAXAS!$B$16)), IF($A1010=TAXAS!$A$17,IF($B1010="DÉBITO",$D1010-($D1010*TAXAS!$B$17)), IF($A1010=TAXAS!$A$18,IF($B1010="DÉBITO",$D1010-($D1010*TAXAS!$B$18)), IF($A1010=TAXAS!$A$19,IF($B1010="DÉBITO",$D1010-($D1010*TAXAS!$B$19)), IF($A1010=TAXAS!$A$20,IF($B1010="DÉBITO",$D1010-($D1010*TAXAS!$B$20)), IF($A1010=TAXAS!$A$21,IF($B1010="DÉBITO",$D1010-($D1010*TAXAS!$B$21)), IF($A1010=TAXAS!$A$22,IF($B1010="DÉBITO",$D1010-($D1010*TAXAS!$B$22)), IF($A1010=TAXAS!$A$23,IF($B1010="DÉBITO",$D1010-($D1010*TAXAS!$B$23)), IF($A1010=TAXAS!$A$24,IF($B1010="DÉBITO",$D1010-($D1010*TAXAS!$B$24)), IF($A1010=TAXAS!$A$25,IF($B1010="DÉBITO",$D1010-($D1010*TAXAS!$B$25)), IF($A1010=TAXAS!$A$26,IF($B1010="DÉBITO",$D1010-($D1010*TAXAS!$B$26)), IF($A1010=TAXAS!$A$27,IF($B1010="DÉBITO",$D1010-($D1010*TAXAS!$B$27))))))))))))))))))))))))))/1</f>
        <v>0</v>
      </c>
      <c r="F1010" s="8">
        <f>IF($A1010="VISA",IF($B1010="CRÉDITO",$D1010-($D1010*TAXAS!$C$4)),IF($A1010="MASTER",IF($B1010="CRÉDITO",$D1010-($D1010*TAXAS!$C$5)),IF($A1010="ELO", IF($B1010="CRÉDITO",$D1010-($D1010*TAXAS!$C$6)),IF($A1010="HIPERCARD",IF($B1010="CRÉDITO",$D1010-($D1010*TAXAS!$C$7)),IF($A1010="DINERS",IF($B1010="CRÉDITO",$D1010-($D1010*TAXAS!$C$8)),IF($A1010="AMERICA EXPRESS",IF($B1010="CRÉDITO",$D1010-($D1010*TAXAS!$C$9)),IF($A1010=TAXAS!$A$10,IF($B1010="CRÉDITO",$D1010-($D1010*TAXAS!$C$10)), IF($A1010=TAXAS!$A$11,IF($B1010="CRÉDITO",$D1010-($D1010*TAXAS!$C$11)), IF($A1010=TAXAS!$A$12,IF($B1010="CRÉDITO",$D1010-($D1010*TAXAS!$C$12)), IF($A1010=TAXAS!$A$13,IF($B1010="CRÉDITO",$D1010-($D1010*TAXAS!$C$13)), IF($A1010=TAXAS!$A$14,IF($B1010="CRÉDITO",$D1010-($D1010*TAXAS!$C$14)), IF($A1010=TAXAS!$A$15,IF($B1010="CRÉDITO",$D1010-($D1010*TAXAS!$C$15)), IF($A1010=TAXAS!$A$16,IF($B1010="CRÉDITO",$D1010-($D1010*TAXAS!$C$16)), IF($A1010=TAXAS!$A$17,IF($B1010="CRÉDITO",$D1010-($D1010*TAXAS!$C$17)), IF($A1010=TAXAS!$A$18,IF($B1010="CRÉDITO",$D1010-($D1010*TAXAS!$C$18)), IF($A1010=TAXAS!$A$19,IF($B1010="CRÉDITO",$D1010-($D1010*TAXAS!$C$19)), IF($A1010=TAXAS!$A$20,IF($B1010="CRÉDITO",$D1010-($D1010*TAXAS!$C$20)), IF($A1010=TAXAS!$A$21,IF($B1010="CRÉDITO",$D1010-($D1010*TAXAS!$C$21)), IF($A1010=TAXAS!$A$22,IF($B1010="CRÉDITO",$D1010-($D1010*TAXAS!$C$22)), IF($A1010=TAXAS!$A$23,IF($B1010="CRÉDITO",$D1010-($D1010*TAXAS!$C$23)), IF($A1010=TAXAS!$A$24,IF($B1010="CRÉDITO",$D1010-($D1010*TAXAS!$C$24)), IF($A1010=TAXAS!$A$25,IF($B1010="CRÉDITO",$D1010-($D1010*TAXAS!$C$25)), IF($A1010=TAXAS!$A$26,IF($B1010="CRÉDITO",$D1010-($D1010*TAXAS!$C$26)), IF($A1010=TAXAS!$A$27,IF($B1010="CRÉDITO",$D1010-($D1010*TAXAS!$C$27))))))))))))))))))))))))))/1</f>
        <v>0</v>
      </c>
      <c r="G1010" s="9">
        <f>IF($A1010="VISA",IF($B1010="PARCELADO ATÉ 3X",$D1010-(D1010*TAXAS!$D$4))/3,IF($A1010="MASTER",IF($B1010="PARCELADO ATÉ 3X",$D1010-(D1010*TAXAS!$D$5))/3,IF($A1010="ELO",IF($B1010="PARCELADO ATÉ 3X",$D1010-(D1010*TAXAS!$D$6))/3,IF($A1010="HIPERCARD",IF($B1010="PARCELADO ATÉ 3X",$D1010-(D1010*TAXAS!$D$7))/3,IF($A1010="DINERS",IF($B1010="PARCELADO ATÉ 3X",$D1010-(D1010*TAXAS!$D$8))/3,IF($A1010="AMERICA EXPRESS",IF($B1010="PARCELADO ATÉ 3X",$D1010-(D1010*TAXAS!$D$9))/3,IF($A1010=TAXAS!$A$10,IF($B1010="PARCELADO ATÉ 3X",$D1010-($D1010*TAXAS!$D$10))/3,IF($A1010=TAXAS!$A$11,IF($B1010="PARCELADO ATÉ 3X",$D1010-($D1010*TAXAS!$D$11))/3,IF($A1010=TAXAS!$A$12,IF($B1010="PARCELADO ATÉ 3X",$D1010-($D1010*TAXAS!$D$12))/3,IF($A1010=TAXAS!$A$13,IF($B1010="PARCELADO ATÉ 3X",$D1010-($D1010*TAXAS!$D$13))/3,IF($A1010=TAXAS!$A$14,IF($B1010="PARCELADO ATÉ 3X",$D1010-($D1010*TAXAS!$D$14))/3,IF($A1010=TAXAS!$A$15,IF($B1010="PARCELADO ATÉ 3X",$D1010-($D1010*TAXAS!$D$15))/3,IF($A1010=TAXAS!$A$16,IF($B1010="PARCELADO ATÉ 3X",$D1010-($D1010*TAXAS!$D$16))/3,IF($A1010=TAXAS!$A$17,IF($B1010="PARCELADO ATÉ 3X",$D1010-($D1010*TAXAS!$D$17))/3,IF($A1010=TAXAS!$A$18,IF($B1010="PARCELADO ATÉ 3X",$D1010-($D1010*TAXAS!$D$18))/3,IF($A1010=TAXAS!$A$19,IF($B1010="PARCELADO ATÉ 3X",$D1010-($D1010*TAXAS!$D$19))/3,IF($A1010=TAXAS!$A$20,IF($B1010="PARCELADO ATÉ 3X",$D1010-($D1010*TAXAS!$D$20))/3,IF($A1010=TAXAS!$A$21,IF($B1010="PARCELADO ATÉ 3X",$D1010-($D1010*TAXAS!$D$21))/3,IF($A1010=TAXAS!$A$22,IF($B1010="PARCELADO ATÉ 3X",$D1010-($D1010*TAXAS!$D$22))/3,IF($A1010=TAXAS!$A$23,IF($B1010="PARCELADO ATÉ 3X",$D1010-($D1010*TAXAS!$D$23))/3,IF($A1010=TAXAS!$A$24,IF($B1010="PARCELADO ATÉ 3X",$D1010-($D1010*TAXAS!$D$24))/3,IF($A1010=TAXAS!$A$25,IF($B1010="PARCELADO ATÉ 3X",$D1010-($D1010*TAXAS!$D$25))/3,IF($A1010=TAXAS!$A$26,IF($B1010="PARCELADO ATÉ 3X",$D1010-($D1010*TAXAS!$D$26))/3,IF($A1010=TAXAS!$A$27,IF($B1010="PARCELADO ATÉ 3X",$D1010-($D1010*TAXAS!$D$27))/3))))))))))))))))))))))))/1</f>
        <v>0</v>
      </c>
      <c r="H1010" s="9">
        <f>IF($A1010="VISA",IF($B1010="PARCELADO ATÉ 6X",$D1010-(D1010*TAXAS!$E$4))/6,IF($A1010="MASTER",IF($B1010="PARCELADO ATÉ 6X",$D1010-(D1010*TAXAS!$E$5))/6,IF($A1010="ELO",IF($B1010="PARCELADO ATÉ 6X",$D1010-(D1010*TAXAS!$E$6))/6,IF($A1010="HIPERCARD",IF($B1010="PARCELADO ATÉ 6X",$D1010-(D1010*TAXAS!$E$7))/6,IF($A1010="DINERS",IF($B1010="PARCELADO ATÉ 6X",$D1010-(D1010*TAXAS!$E$8))/6,IF($A1010="AMERICA EXPRESS",IF($B1010="PARCELADO ATÉ 6X",$D1010-(D1010*TAXAS!$E$9))/6,IF($A1010=TAXAS!$A$10,IF($B1010="PARCELADO ATÉ 6X",$D1010-($D1010*TAXAS!$E$10))/6,IF($A1010=TAXAS!$A$11,IF($B1010="PARCELADO ATÉ 6X",$D1010-($D1010*TAXAS!$E$11))/6,IF($A1010=TAXAS!$A$12,IF($B1010="PARCELADO ATÉ 6X",$D1010-($D1010*TAXAS!$E$12))/6,IF($A1010=TAXAS!$A$13,IF($B1010="PARCELADO ATÉ 6X",$D1010-($D1010*TAXAS!$E$13))/6,IF($A1010=TAXAS!$A$14,IF($B1010="PARCELADO ATÉ 6X",$D1010-($D1010*TAXAS!$E$14))/6,IF($A1010=TAXAS!$A$15,IF($B1010="PARCELADO ATÉ 6X",$D1010-($D1010*TAXAS!$E$15))/6,IF($A1010=TAXAS!$A$16,IF($B1010="PARCELADO ATÉ 6X",$D1010-($D1010*TAXAS!$E$16))/6,IF($A1010=TAXAS!$A$17,IF($B1010="PARCELADO ATÉ 6X",$D1010-($D1010*TAXAS!$E$17))/6,IF($A1010=TAXAS!$A$18,IF($B1010="PARCELADO ATÉ 6X",$D1010-($D1010*TAXAS!$E$18))/6,IF($A1010=TAXAS!$A$19,IF($B1010="PARCELADO ATÉ 6X",$D1010-($D1010*TAXAS!$E$19))/6,IF($A1010=TAXAS!$A$20,IF($B1010="PARCELADO ATÉ 6X",$D1010-($D1010*TAXAS!$E$20))/6,IF($A1010=TAXAS!$A$21,IF($B1010="PARCELADO ATÉ 6X",$D1010-($D1010*TAXAS!$E$21))/6,IF($A1010=TAXAS!$A$22,IF($B1010="PARCELADO ATÉ 6X",$D1010-($D1010*TAXAS!$E$22))/6,IF($A1010=TAXAS!$A$23,IF($B1010="PARCELADO ATÉ 6X",$D1010-($D1010*TAXAS!$E$23))/6,IF($A1010=TAXAS!$A$24,IF($B1010="PARCELADO ATÉ 6X",$D1010-($D1010*TAXAS!$E$24))/6,IF($A1010=TAXAS!$A$25,IF($B1010="PARCELADO ATÉ 6X",$D1010-($D1010*TAXAS!$E$25))/6,IF($A1010=TAXAS!$A$26,IF($B1010="PARCELADO ATÉ 6X",$D1010-($D1010*TAXAS!$E$26))/6,IF($A1010=TAXAS!$A$27,IF($B1010="PARCELADO ATÉ 6X",$D1010-($D1010*TAXAS!$E$27))/6))))))))))))))))))))))))/1</f>
        <v>0</v>
      </c>
      <c r="I1010" s="9">
        <f>IF($A1010="VISA",IF($B1010="PARCELADO ATÉ 12X",$D1010-(D1010*TAXAS!$F$4))/12,IF($A1010="MASTER",IF($B1010="PARCELADO ATÉ 12X",$D1010-(D1010*TAXAS!$F$5))/12,IF($A1010="ELO",IF($B1010="PARCELADO ATÉ 12X",$D1010-(D1010*TAXAS!$F$6))/12,IF($A1010="HIPERCARD",IF($B1010="PARCELADO ATÉ 12X",$D1010-(D1010*TAXAS!$F$7))/12,IF($A1010="DINERS",IF($B1010="PARCELADO ATÉ 12X",$D1010-(D1010*TAXAS!$F$8))/12,IF($A1010="AMERICA EXPRESS",IF($B1010="PARCELADO ATÉ 12X",$D1010-(D1010*TAXAS!$F$9))/12,IF($A1010=TAXAS!$A$10,IF($B1010="PARCELADO ATÉ 12X",$D1010-($D1010*TAXAS!$F$10))/12,IF($A1010=TAXAS!$A$11,IF($B1010="PARCELADO ATÉ 12X",$D1010-($D1010*TAXAS!$F$11))/12,IF($A1010=TAXAS!$A$12,IF($B1010="PARCELADO ATÉ 12X",$D1010-($D1010*TAXAS!$F$12))/12,IF($A1010=TAXAS!$A$13,IF($B1010="PARCELADO ATÉ 12X",$D1010-($D1010*TAXAS!$F$13))/12,IF($A1010=TAXAS!$A$14,IF($B1010="PARCELADO ATÉ 12X",$D1010-($D1010*TAXAS!$F$14))/12,IF($A1010=TAXAS!$A$15,IF($B1010="PARCELADO ATÉ 12X",$D1010-($D1010*TAXAS!$F$15))/12,IF($A1010=TAXAS!$A$16,IF($B1010="PARCELADO ATÉ 12X",$D1010-($D1010*TAXAS!$F$16))/12,IF($A1010=TAXAS!$A$17,IF($B1010="PARCELADO ATÉ 12X",$D1010-($D1010*TAXAS!$F$17))/12,IF($A1010=TAXAS!$A$18,IF($B1010="PARCELADO ATÉ 12X",$D1010-($D1010*TAXAS!$F$18))/12,IF($A1010=TAXAS!$A$19,IF($B1010="PARCELADO ATÉ 12X",$D1010-($D1010*TAXAS!$F$19))/12,IF($A1010=TAXAS!$A$20,IF($B1010="PARCELADO ATÉ 12X",$D1010-($D1010*TAXAS!$F$20))/12,IF($A1010=TAXAS!$A$21,IF($B1010="PARCELADO ATÉ 12X",$D1010-($D1010*TAXAS!$F$21))/12,IF($A1010=TAXAS!$A$22,IF($B1010="PARCELADO ATÉ 12X",$D1010-($D1010*TAXAS!$F$22))/12,IF($A1010=TAXAS!$A$23,IF($B1010="PARCELADO ATÉ 12X",$D1010-($D1010*TAXAS!$F$23))/12,IF($A1010=TAXAS!$A$24,IF($B1010="PARCELADO ATÉ 12X",$D1010-($D1010*TAXAS!$F$24))/12,IF($A1010=TAXAS!$A$25,IF($B1010="PARCELADO ATÉ 12X",$D1010-($D1010*TAXAS!$F$25))/12,IF($A1010=TAXAS!$A$26,IF($B1010="PARCELADO ATÉ 12X",$D1010-($D1010*TAXAS!$F$26))/12,IF($A1010=TAXAS!$A$27,IF($B1010="PARCELADO ATÉ 12X",$D1010-($D1010*TAXAS!$F$27))/12))))))))))))))))))))))))/1</f>
        <v>0</v>
      </c>
      <c r="J1010" s="8">
        <f t="shared" si="0"/>
        <v>0</v>
      </c>
      <c r="K1010" s="10" t="b">
        <f>IF($B1010="PARCELADO ATÉ 3X",($D1010-($D1010*TAXAS!$D$4))-$J1010)</f>
        <v>0</v>
      </c>
      <c r="L1010" s="10" t="b">
        <f>IF($B1010="PARCELADO ATÉ 6X",($D1010-($D1010*TAXAS!$E$4))-$J1010)</f>
        <v>0</v>
      </c>
      <c r="M1010" s="10" t="b">
        <f>IF($B1010="PARCELADO ATÉ 12X",($D1010-($D1010*TAXAS!$F$4))-$J1010)</f>
        <v>0</v>
      </c>
      <c r="N1010" s="8">
        <f t="shared" si="1"/>
        <v>0</v>
      </c>
      <c r="O1010" s="10">
        <f t="shared" si="2"/>
        <v>0</v>
      </c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</row>
    <row r="1011" spans="1:31" ht="15.75" customHeight="1" x14ac:dyDescent="0.2">
      <c r="A1011" s="3"/>
      <c r="B1011" s="5"/>
      <c r="C1011" s="6"/>
      <c r="D1011" s="42"/>
      <c r="E1011" s="8">
        <f>IF($A1011="VISA",IF($B1011="DÉBITO",$D1011-($D1011*TAXAS!$B$4)),IF($A1011="MASTER",IF($B1011="DÉBITO",$D1011-($D1011*TAXAS!$B$5)),IF($A1011="ELO", IF($B1011="DÉBITO",$D1011-($D1011*TAXAS!$B$6)),IF($A1011="HIPERCARD",IF($B1011="DÉBITO",$D1011-($D1011*TAXAS!$B$7)),IF($A1011="DINERS",IF($B1011="DÉBITO",$D1011-($D1011*TAXAS!$B$8)),IF($A1011="AMERICA EXPRESS",IF($B1011="DÉBITO",$D1011-($D1011*TAXAS!$B$9)),IF($A1011=TAXAS!$A$10,IF($B1011="DÉBITO",$D1011-($D1011*TAXAS!$B$10)), IF($A1011=TAXAS!$A$11,IF($B1011="DÉBITO",$D1011-($D1011*TAXAS!$B$11)), IF($A1011=TAXAS!$A$12,IF($B1011="DÉBITO",$D1011-($D1011*TAXAS!$B$12)), IF($A1011=TAXAS!$A$13,IF($B1011="DÉBITO",$D1011-($D1011*TAXAS!$B$13)), IF($A1011=TAXAS!$A$14,IF($B1011="DÉBITO",$D1011-($D1011*TAXAS!$B$14)), IF($A1011=TAXAS!$A$15,IF($B1011="DÉBITO",$D1011-($D1011*TAXAS!$B$15)), IF($A1011=TAXAS!$A$16,IF($B1011="DÉBITO",$D1011-($D1011*TAXAS!$B$16)), IF($A1011=TAXAS!$A$17,IF($B1011="DÉBITO",$D1011-($D1011*TAXAS!$B$17)), IF($A1011=TAXAS!$A$18,IF($B1011="DÉBITO",$D1011-($D1011*TAXAS!$B$18)), IF($A1011=TAXAS!$A$19,IF($B1011="DÉBITO",$D1011-($D1011*TAXAS!$B$19)), IF($A1011=TAXAS!$A$20,IF($B1011="DÉBITO",$D1011-($D1011*TAXAS!$B$20)), IF($A1011=TAXAS!$A$21,IF($B1011="DÉBITO",$D1011-($D1011*TAXAS!$B$21)), IF($A1011=TAXAS!$A$22,IF($B1011="DÉBITO",$D1011-($D1011*TAXAS!$B$22)), IF($A1011=TAXAS!$A$23,IF($B1011="DÉBITO",$D1011-($D1011*TAXAS!$B$23)), IF($A1011=TAXAS!$A$24,IF($B1011="DÉBITO",$D1011-($D1011*TAXAS!$B$24)), IF($A1011=TAXAS!$A$25,IF($B1011="DÉBITO",$D1011-($D1011*TAXAS!$B$25)), IF($A1011=TAXAS!$A$26,IF($B1011="DÉBITO",$D1011-($D1011*TAXAS!$B$26)), IF($A1011=TAXAS!$A$27,IF($B1011="DÉBITO",$D1011-($D1011*TAXAS!$B$27))))))))))))))))))))))))))/1</f>
        <v>0</v>
      </c>
      <c r="F1011" s="8">
        <f>IF($A1011="VISA",IF($B1011="CRÉDITO",$D1011-($D1011*TAXAS!$C$4)),IF($A1011="MASTER",IF($B1011="CRÉDITO",$D1011-($D1011*TAXAS!$C$5)),IF($A1011="ELO", IF($B1011="CRÉDITO",$D1011-($D1011*TAXAS!$C$6)),IF($A1011="HIPERCARD",IF($B1011="CRÉDITO",$D1011-($D1011*TAXAS!$C$7)),IF($A1011="DINERS",IF($B1011="CRÉDITO",$D1011-($D1011*TAXAS!$C$8)),IF($A1011="AMERICA EXPRESS",IF($B1011="CRÉDITO",$D1011-($D1011*TAXAS!$C$9)),IF($A1011=TAXAS!$A$10,IF($B1011="CRÉDITO",$D1011-($D1011*TAXAS!$C$10)), IF($A1011=TAXAS!$A$11,IF($B1011="CRÉDITO",$D1011-($D1011*TAXAS!$C$11)), IF($A1011=TAXAS!$A$12,IF($B1011="CRÉDITO",$D1011-($D1011*TAXAS!$C$12)), IF($A1011=TAXAS!$A$13,IF($B1011="CRÉDITO",$D1011-($D1011*TAXAS!$C$13)), IF($A1011=TAXAS!$A$14,IF($B1011="CRÉDITO",$D1011-($D1011*TAXAS!$C$14)), IF($A1011=TAXAS!$A$15,IF($B1011="CRÉDITO",$D1011-($D1011*TAXAS!$C$15)), IF($A1011=TAXAS!$A$16,IF($B1011="CRÉDITO",$D1011-($D1011*TAXAS!$C$16)), IF($A1011=TAXAS!$A$17,IF($B1011="CRÉDITO",$D1011-($D1011*TAXAS!$C$17)), IF($A1011=TAXAS!$A$18,IF($B1011="CRÉDITO",$D1011-($D1011*TAXAS!$C$18)), IF($A1011=TAXAS!$A$19,IF($B1011="CRÉDITO",$D1011-($D1011*TAXAS!$C$19)), IF($A1011=TAXAS!$A$20,IF($B1011="CRÉDITO",$D1011-($D1011*TAXAS!$C$20)), IF($A1011=TAXAS!$A$21,IF($B1011="CRÉDITO",$D1011-($D1011*TAXAS!$C$21)), IF($A1011=TAXAS!$A$22,IF($B1011="CRÉDITO",$D1011-($D1011*TAXAS!$C$22)), IF($A1011=TAXAS!$A$23,IF($B1011="CRÉDITO",$D1011-($D1011*TAXAS!$C$23)), IF($A1011=TAXAS!$A$24,IF($B1011="CRÉDITO",$D1011-($D1011*TAXAS!$C$24)), IF($A1011=TAXAS!$A$25,IF($B1011="CRÉDITO",$D1011-($D1011*TAXAS!$C$25)), IF($A1011=TAXAS!$A$26,IF($B1011="CRÉDITO",$D1011-($D1011*TAXAS!$C$26)), IF($A1011=TAXAS!$A$27,IF($B1011="CRÉDITO",$D1011-($D1011*TAXAS!$C$27))))))))))))))))))))))))))/1</f>
        <v>0</v>
      </c>
      <c r="G1011" s="9">
        <f>IF($A1011="VISA",IF($B1011="PARCELADO ATÉ 3X",$D1011-(D1011*TAXAS!$D$4))/3,IF($A1011="MASTER",IF($B1011="PARCELADO ATÉ 3X",$D1011-(D1011*TAXAS!$D$5))/3,IF($A1011="ELO",IF($B1011="PARCELADO ATÉ 3X",$D1011-(D1011*TAXAS!$D$6))/3,IF($A1011="HIPERCARD",IF($B1011="PARCELADO ATÉ 3X",$D1011-(D1011*TAXAS!$D$7))/3,IF($A1011="DINERS",IF($B1011="PARCELADO ATÉ 3X",$D1011-(D1011*TAXAS!$D$8))/3,IF($A1011="AMERICA EXPRESS",IF($B1011="PARCELADO ATÉ 3X",$D1011-(D1011*TAXAS!$D$9))/3,IF($A1011=TAXAS!$A$10,IF($B1011="PARCELADO ATÉ 3X",$D1011-($D1011*TAXAS!$D$10))/3,IF($A1011=TAXAS!$A$11,IF($B1011="PARCELADO ATÉ 3X",$D1011-($D1011*TAXAS!$D$11))/3,IF($A1011=TAXAS!$A$12,IF($B1011="PARCELADO ATÉ 3X",$D1011-($D1011*TAXAS!$D$12))/3,IF($A1011=TAXAS!$A$13,IF($B1011="PARCELADO ATÉ 3X",$D1011-($D1011*TAXAS!$D$13))/3,IF($A1011=TAXAS!$A$14,IF($B1011="PARCELADO ATÉ 3X",$D1011-($D1011*TAXAS!$D$14))/3,IF($A1011=TAXAS!$A$15,IF($B1011="PARCELADO ATÉ 3X",$D1011-($D1011*TAXAS!$D$15))/3,IF($A1011=TAXAS!$A$16,IF($B1011="PARCELADO ATÉ 3X",$D1011-($D1011*TAXAS!$D$16))/3,IF($A1011=TAXAS!$A$17,IF($B1011="PARCELADO ATÉ 3X",$D1011-($D1011*TAXAS!$D$17))/3,IF($A1011=TAXAS!$A$18,IF($B1011="PARCELADO ATÉ 3X",$D1011-($D1011*TAXAS!$D$18))/3,IF($A1011=TAXAS!$A$19,IF($B1011="PARCELADO ATÉ 3X",$D1011-($D1011*TAXAS!$D$19))/3,IF($A1011=TAXAS!$A$20,IF($B1011="PARCELADO ATÉ 3X",$D1011-($D1011*TAXAS!$D$20))/3,IF($A1011=TAXAS!$A$21,IF($B1011="PARCELADO ATÉ 3X",$D1011-($D1011*TAXAS!$D$21))/3,IF($A1011=TAXAS!$A$22,IF($B1011="PARCELADO ATÉ 3X",$D1011-($D1011*TAXAS!$D$22))/3,IF($A1011=TAXAS!$A$23,IF($B1011="PARCELADO ATÉ 3X",$D1011-($D1011*TAXAS!$D$23))/3,IF($A1011=TAXAS!$A$24,IF($B1011="PARCELADO ATÉ 3X",$D1011-($D1011*TAXAS!$D$24))/3,IF($A1011=TAXAS!$A$25,IF($B1011="PARCELADO ATÉ 3X",$D1011-($D1011*TAXAS!$D$25))/3,IF($A1011=TAXAS!$A$26,IF($B1011="PARCELADO ATÉ 3X",$D1011-($D1011*TAXAS!$D$26))/3,IF($A1011=TAXAS!$A$27,IF($B1011="PARCELADO ATÉ 3X",$D1011-($D1011*TAXAS!$D$27))/3))))))))))))))))))))))))/1</f>
        <v>0</v>
      </c>
      <c r="H1011" s="9">
        <f>IF($A1011="VISA",IF($B1011="PARCELADO ATÉ 6X",$D1011-(D1011*TAXAS!$E$4))/6,IF($A1011="MASTER",IF($B1011="PARCELADO ATÉ 6X",$D1011-(D1011*TAXAS!$E$5))/6,IF($A1011="ELO",IF($B1011="PARCELADO ATÉ 6X",$D1011-(D1011*TAXAS!$E$6))/6,IF($A1011="HIPERCARD",IF($B1011="PARCELADO ATÉ 6X",$D1011-(D1011*TAXAS!$E$7))/6,IF($A1011="DINERS",IF($B1011="PARCELADO ATÉ 6X",$D1011-(D1011*TAXAS!$E$8))/6,IF($A1011="AMERICA EXPRESS",IF($B1011="PARCELADO ATÉ 6X",$D1011-(D1011*TAXAS!$E$9))/6,IF($A1011=TAXAS!$A$10,IF($B1011="PARCELADO ATÉ 6X",$D1011-($D1011*TAXAS!$E$10))/6,IF($A1011=TAXAS!$A$11,IF($B1011="PARCELADO ATÉ 6X",$D1011-($D1011*TAXAS!$E$11))/6,IF($A1011=TAXAS!$A$12,IF($B1011="PARCELADO ATÉ 6X",$D1011-($D1011*TAXAS!$E$12))/6,IF($A1011=TAXAS!$A$13,IF($B1011="PARCELADO ATÉ 6X",$D1011-($D1011*TAXAS!$E$13))/6,IF($A1011=TAXAS!$A$14,IF($B1011="PARCELADO ATÉ 6X",$D1011-($D1011*TAXAS!$E$14))/6,IF($A1011=TAXAS!$A$15,IF($B1011="PARCELADO ATÉ 6X",$D1011-($D1011*TAXAS!$E$15))/6,IF($A1011=TAXAS!$A$16,IF($B1011="PARCELADO ATÉ 6X",$D1011-($D1011*TAXAS!$E$16))/6,IF($A1011=TAXAS!$A$17,IF($B1011="PARCELADO ATÉ 6X",$D1011-($D1011*TAXAS!$E$17))/6,IF($A1011=TAXAS!$A$18,IF($B1011="PARCELADO ATÉ 6X",$D1011-($D1011*TAXAS!$E$18))/6,IF($A1011=TAXAS!$A$19,IF($B1011="PARCELADO ATÉ 6X",$D1011-($D1011*TAXAS!$E$19))/6,IF($A1011=TAXAS!$A$20,IF($B1011="PARCELADO ATÉ 6X",$D1011-($D1011*TAXAS!$E$20))/6,IF($A1011=TAXAS!$A$21,IF($B1011="PARCELADO ATÉ 6X",$D1011-($D1011*TAXAS!$E$21))/6,IF($A1011=TAXAS!$A$22,IF($B1011="PARCELADO ATÉ 6X",$D1011-($D1011*TAXAS!$E$22))/6,IF($A1011=TAXAS!$A$23,IF($B1011="PARCELADO ATÉ 6X",$D1011-($D1011*TAXAS!$E$23))/6,IF($A1011=TAXAS!$A$24,IF($B1011="PARCELADO ATÉ 6X",$D1011-($D1011*TAXAS!$E$24))/6,IF($A1011=TAXAS!$A$25,IF($B1011="PARCELADO ATÉ 6X",$D1011-($D1011*TAXAS!$E$25))/6,IF($A1011=TAXAS!$A$26,IF($B1011="PARCELADO ATÉ 6X",$D1011-($D1011*TAXAS!$E$26))/6,IF($A1011=TAXAS!$A$27,IF($B1011="PARCELADO ATÉ 6X",$D1011-($D1011*TAXAS!$E$27))/6))))))))))))))))))))))))/1</f>
        <v>0</v>
      </c>
      <c r="I1011" s="9">
        <f>IF($A1011="VISA",IF($B1011="PARCELADO ATÉ 12X",$D1011-(D1011*TAXAS!$F$4))/12,IF($A1011="MASTER",IF($B1011="PARCELADO ATÉ 12X",$D1011-(D1011*TAXAS!$F$5))/12,IF($A1011="ELO",IF($B1011="PARCELADO ATÉ 12X",$D1011-(D1011*TAXAS!$F$6))/12,IF($A1011="HIPERCARD",IF($B1011="PARCELADO ATÉ 12X",$D1011-(D1011*TAXAS!$F$7))/12,IF($A1011="DINERS",IF($B1011="PARCELADO ATÉ 12X",$D1011-(D1011*TAXAS!$F$8))/12,IF($A1011="AMERICA EXPRESS",IF($B1011="PARCELADO ATÉ 12X",$D1011-(D1011*TAXAS!$F$9))/12,IF($A1011=TAXAS!$A$10,IF($B1011="PARCELADO ATÉ 12X",$D1011-($D1011*TAXAS!$F$10))/12,IF($A1011=TAXAS!$A$11,IF($B1011="PARCELADO ATÉ 12X",$D1011-($D1011*TAXAS!$F$11))/12,IF($A1011=TAXAS!$A$12,IF($B1011="PARCELADO ATÉ 12X",$D1011-($D1011*TAXAS!$F$12))/12,IF($A1011=TAXAS!$A$13,IF($B1011="PARCELADO ATÉ 12X",$D1011-($D1011*TAXAS!$F$13))/12,IF($A1011=TAXAS!$A$14,IF($B1011="PARCELADO ATÉ 12X",$D1011-($D1011*TAXAS!$F$14))/12,IF($A1011=TAXAS!$A$15,IF($B1011="PARCELADO ATÉ 12X",$D1011-($D1011*TAXAS!$F$15))/12,IF($A1011=TAXAS!$A$16,IF($B1011="PARCELADO ATÉ 12X",$D1011-($D1011*TAXAS!$F$16))/12,IF($A1011=TAXAS!$A$17,IF($B1011="PARCELADO ATÉ 12X",$D1011-($D1011*TAXAS!$F$17))/12,IF($A1011=TAXAS!$A$18,IF($B1011="PARCELADO ATÉ 12X",$D1011-($D1011*TAXAS!$F$18))/12,IF($A1011=TAXAS!$A$19,IF($B1011="PARCELADO ATÉ 12X",$D1011-($D1011*TAXAS!$F$19))/12,IF($A1011=TAXAS!$A$20,IF($B1011="PARCELADO ATÉ 12X",$D1011-($D1011*TAXAS!$F$20))/12,IF($A1011=TAXAS!$A$21,IF($B1011="PARCELADO ATÉ 12X",$D1011-($D1011*TAXAS!$F$21))/12,IF($A1011=TAXAS!$A$22,IF($B1011="PARCELADO ATÉ 12X",$D1011-($D1011*TAXAS!$F$22))/12,IF($A1011=TAXAS!$A$23,IF($B1011="PARCELADO ATÉ 12X",$D1011-($D1011*TAXAS!$F$23))/12,IF($A1011=TAXAS!$A$24,IF($B1011="PARCELADO ATÉ 12X",$D1011-($D1011*TAXAS!$F$24))/12,IF($A1011=TAXAS!$A$25,IF($B1011="PARCELADO ATÉ 12X",$D1011-($D1011*TAXAS!$F$25))/12,IF($A1011=TAXAS!$A$26,IF($B1011="PARCELADO ATÉ 12X",$D1011-($D1011*TAXAS!$F$26))/12,IF($A1011=TAXAS!$A$27,IF($B1011="PARCELADO ATÉ 12X",$D1011-($D1011*TAXAS!$F$27))/12))))))))))))))))))))))))/1</f>
        <v>0</v>
      </c>
      <c r="J1011" s="8">
        <f t="shared" si="0"/>
        <v>0</v>
      </c>
      <c r="K1011" s="10" t="b">
        <f>IF($B1011="PARCELADO ATÉ 3X",($D1011-($D1011*TAXAS!$D$4))-$J1011)</f>
        <v>0</v>
      </c>
      <c r="L1011" s="10" t="b">
        <f>IF($B1011="PARCELADO ATÉ 6X",($D1011-($D1011*TAXAS!$E$4))-$J1011)</f>
        <v>0</v>
      </c>
      <c r="M1011" s="10" t="b">
        <f>IF($B1011="PARCELADO ATÉ 12X",($D1011-($D1011*TAXAS!$F$4))-$J1011)</f>
        <v>0</v>
      </c>
      <c r="N1011" s="8">
        <f t="shared" si="1"/>
        <v>0</v>
      </c>
      <c r="O1011" s="10">
        <f t="shared" si="2"/>
        <v>0</v>
      </c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</row>
    <row r="1012" spans="1:31" ht="15.75" customHeight="1" x14ac:dyDescent="0.2">
      <c r="A1012" s="3"/>
      <c r="B1012" s="5"/>
      <c r="C1012" s="6"/>
      <c r="D1012" s="42"/>
      <c r="E1012" s="8">
        <f>IF($A1012="VISA",IF($B1012="DÉBITO",$D1012-($D1012*TAXAS!$B$4)),IF($A1012="MASTER",IF($B1012="DÉBITO",$D1012-($D1012*TAXAS!$B$5)),IF($A1012="ELO", IF($B1012="DÉBITO",$D1012-($D1012*TAXAS!$B$6)),IF($A1012="HIPERCARD",IF($B1012="DÉBITO",$D1012-($D1012*TAXAS!$B$7)),IF($A1012="DINERS",IF($B1012="DÉBITO",$D1012-($D1012*TAXAS!$B$8)),IF($A1012="AMERICA EXPRESS",IF($B1012="DÉBITO",$D1012-($D1012*TAXAS!$B$9)),IF($A1012=TAXAS!$A$10,IF($B1012="DÉBITO",$D1012-($D1012*TAXAS!$B$10)), IF($A1012=TAXAS!$A$11,IF($B1012="DÉBITO",$D1012-($D1012*TAXAS!$B$11)), IF($A1012=TAXAS!$A$12,IF($B1012="DÉBITO",$D1012-($D1012*TAXAS!$B$12)), IF($A1012=TAXAS!$A$13,IF($B1012="DÉBITO",$D1012-($D1012*TAXAS!$B$13)), IF($A1012=TAXAS!$A$14,IF($B1012="DÉBITO",$D1012-($D1012*TAXAS!$B$14)), IF($A1012=TAXAS!$A$15,IF($B1012="DÉBITO",$D1012-($D1012*TAXAS!$B$15)), IF($A1012=TAXAS!$A$16,IF($B1012="DÉBITO",$D1012-($D1012*TAXAS!$B$16)), IF($A1012=TAXAS!$A$17,IF($B1012="DÉBITO",$D1012-($D1012*TAXAS!$B$17)), IF($A1012=TAXAS!$A$18,IF($B1012="DÉBITO",$D1012-($D1012*TAXAS!$B$18)), IF($A1012=TAXAS!$A$19,IF($B1012="DÉBITO",$D1012-($D1012*TAXAS!$B$19)), IF($A1012=TAXAS!$A$20,IF($B1012="DÉBITO",$D1012-($D1012*TAXAS!$B$20)), IF($A1012=TAXAS!$A$21,IF($B1012="DÉBITO",$D1012-($D1012*TAXAS!$B$21)), IF($A1012=TAXAS!$A$22,IF($B1012="DÉBITO",$D1012-($D1012*TAXAS!$B$22)), IF($A1012=TAXAS!$A$23,IF($B1012="DÉBITO",$D1012-($D1012*TAXAS!$B$23)), IF($A1012=TAXAS!$A$24,IF($B1012="DÉBITO",$D1012-($D1012*TAXAS!$B$24)), IF($A1012=TAXAS!$A$25,IF($B1012="DÉBITO",$D1012-($D1012*TAXAS!$B$25)), IF($A1012=TAXAS!$A$26,IF($B1012="DÉBITO",$D1012-($D1012*TAXAS!$B$26)), IF($A1012=TAXAS!$A$27,IF($B1012="DÉBITO",$D1012-($D1012*TAXAS!$B$27))))))))))))))))))))))))))/1</f>
        <v>0</v>
      </c>
      <c r="F1012" s="8">
        <f>IF($A1012="VISA",IF($B1012="CRÉDITO",$D1012-($D1012*TAXAS!$C$4)),IF($A1012="MASTER",IF($B1012="CRÉDITO",$D1012-($D1012*TAXAS!$C$5)),IF($A1012="ELO", IF($B1012="CRÉDITO",$D1012-($D1012*TAXAS!$C$6)),IF($A1012="HIPERCARD",IF($B1012="CRÉDITO",$D1012-($D1012*TAXAS!$C$7)),IF($A1012="DINERS",IF($B1012="CRÉDITO",$D1012-($D1012*TAXAS!$C$8)),IF($A1012="AMERICA EXPRESS",IF($B1012="CRÉDITO",$D1012-($D1012*TAXAS!$C$9)),IF($A1012=TAXAS!$A$10,IF($B1012="CRÉDITO",$D1012-($D1012*TAXAS!$C$10)), IF($A1012=TAXAS!$A$11,IF($B1012="CRÉDITO",$D1012-($D1012*TAXAS!$C$11)), IF($A1012=TAXAS!$A$12,IF($B1012="CRÉDITO",$D1012-($D1012*TAXAS!$C$12)), IF($A1012=TAXAS!$A$13,IF($B1012="CRÉDITO",$D1012-($D1012*TAXAS!$C$13)), IF($A1012=TAXAS!$A$14,IF($B1012="CRÉDITO",$D1012-($D1012*TAXAS!$C$14)), IF($A1012=TAXAS!$A$15,IF($B1012="CRÉDITO",$D1012-($D1012*TAXAS!$C$15)), IF($A1012=TAXAS!$A$16,IF($B1012="CRÉDITO",$D1012-($D1012*TAXAS!$C$16)), IF($A1012=TAXAS!$A$17,IF($B1012="CRÉDITO",$D1012-($D1012*TAXAS!$C$17)), IF($A1012=TAXAS!$A$18,IF($B1012="CRÉDITO",$D1012-($D1012*TAXAS!$C$18)), IF($A1012=TAXAS!$A$19,IF($B1012="CRÉDITO",$D1012-($D1012*TAXAS!$C$19)), IF($A1012=TAXAS!$A$20,IF($B1012="CRÉDITO",$D1012-($D1012*TAXAS!$C$20)), IF($A1012=TAXAS!$A$21,IF($B1012="CRÉDITO",$D1012-($D1012*TAXAS!$C$21)), IF($A1012=TAXAS!$A$22,IF($B1012="CRÉDITO",$D1012-($D1012*TAXAS!$C$22)), IF($A1012=TAXAS!$A$23,IF($B1012="CRÉDITO",$D1012-($D1012*TAXAS!$C$23)), IF($A1012=TAXAS!$A$24,IF($B1012="CRÉDITO",$D1012-($D1012*TAXAS!$C$24)), IF($A1012=TAXAS!$A$25,IF($B1012="CRÉDITO",$D1012-($D1012*TAXAS!$C$25)), IF($A1012=TAXAS!$A$26,IF($B1012="CRÉDITO",$D1012-($D1012*TAXAS!$C$26)), IF($A1012=TAXAS!$A$27,IF($B1012="CRÉDITO",$D1012-($D1012*TAXAS!$C$27))))))))))))))))))))))))))/1</f>
        <v>0</v>
      </c>
      <c r="G1012" s="9">
        <f>IF($A1012="VISA",IF($B1012="PARCELADO ATÉ 3X",$D1012-(D1012*TAXAS!$D$4))/3,IF($A1012="MASTER",IF($B1012="PARCELADO ATÉ 3X",$D1012-(D1012*TAXAS!$D$5))/3,IF($A1012="ELO",IF($B1012="PARCELADO ATÉ 3X",$D1012-(D1012*TAXAS!$D$6))/3,IF($A1012="HIPERCARD",IF($B1012="PARCELADO ATÉ 3X",$D1012-(D1012*TAXAS!$D$7))/3,IF($A1012="DINERS",IF($B1012="PARCELADO ATÉ 3X",$D1012-(D1012*TAXAS!$D$8))/3,IF($A1012="AMERICA EXPRESS",IF($B1012="PARCELADO ATÉ 3X",$D1012-(D1012*TAXAS!$D$9))/3,IF($A1012=TAXAS!$A$10,IF($B1012="PARCELADO ATÉ 3X",$D1012-($D1012*TAXAS!$D$10))/3,IF($A1012=TAXAS!$A$11,IF($B1012="PARCELADO ATÉ 3X",$D1012-($D1012*TAXAS!$D$11))/3,IF($A1012=TAXAS!$A$12,IF($B1012="PARCELADO ATÉ 3X",$D1012-($D1012*TAXAS!$D$12))/3,IF($A1012=TAXAS!$A$13,IF($B1012="PARCELADO ATÉ 3X",$D1012-($D1012*TAXAS!$D$13))/3,IF($A1012=TAXAS!$A$14,IF($B1012="PARCELADO ATÉ 3X",$D1012-($D1012*TAXAS!$D$14))/3,IF($A1012=TAXAS!$A$15,IF($B1012="PARCELADO ATÉ 3X",$D1012-($D1012*TAXAS!$D$15))/3,IF($A1012=TAXAS!$A$16,IF($B1012="PARCELADO ATÉ 3X",$D1012-($D1012*TAXAS!$D$16))/3,IF($A1012=TAXAS!$A$17,IF($B1012="PARCELADO ATÉ 3X",$D1012-($D1012*TAXAS!$D$17))/3,IF($A1012=TAXAS!$A$18,IF($B1012="PARCELADO ATÉ 3X",$D1012-($D1012*TAXAS!$D$18))/3,IF($A1012=TAXAS!$A$19,IF($B1012="PARCELADO ATÉ 3X",$D1012-($D1012*TAXAS!$D$19))/3,IF($A1012=TAXAS!$A$20,IF($B1012="PARCELADO ATÉ 3X",$D1012-($D1012*TAXAS!$D$20))/3,IF($A1012=TAXAS!$A$21,IF($B1012="PARCELADO ATÉ 3X",$D1012-($D1012*TAXAS!$D$21))/3,IF($A1012=TAXAS!$A$22,IF($B1012="PARCELADO ATÉ 3X",$D1012-($D1012*TAXAS!$D$22))/3,IF($A1012=TAXAS!$A$23,IF($B1012="PARCELADO ATÉ 3X",$D1012-($D1012*TAXAS!$D$23))/3,IF($A1012=TAXAS!$A$24,IF($B1012="PARCELADO ATÉ 3X",$D1012-($D1012*TAXAS!$D$24))/3,IF($A1012=TAXAS!$A$25,IF($B1012="PARCELADO ATÉ 3X",$D1012-($D1012*TAXAS!$D$25))/3,IF($A1012=TAXAS!$A$26,IF($B1012="PARCELADO ATÉ 3X",$D1012-($D1012*TAXAS!$D$26))/3,IF($A1012=TAXAS!$A$27,IF($B1012="PARCELADO ATÉ 3X",$D1012-($D1012*TAXAS!$D$27))/3))))))))))))))))))))))))/1</f>
        <v>0</v>
      </c>
      <c r="H1012" s="9">
        <f>IF($A1012="VISA",IF($B1012="PARCELADO ATÉ 6X",$D1012-(D1012*TAXAS!$E$4))/6,IF($A1012="MASTER",IF($B1012="PARCELADO ATÉ 6X",$D1012-(D1012*TAXAS!$E$5))/6,IF($A1012="ELO",IF($B1012="PARCELADO ATÉ 6X",$D1012-(D1012*TAXAS!$E$6))/6,IF($A1012="HIPERCARD",IF($B1012="PARCELADO ATÉ 6X",$D1012-(D1012*TAXAS!$E$7))/6,IF($A1012="DINERS",IF($B1012="PARCELADO ATÉ 6X",$D1012-(D1012*TAXAS!$E$8))/6,IF($A1012="AMERICA EXPRESS",IF($B1012="PARCELADO ATÉ 6X",$D1012-(D1012*TAXAS!$E$9))/6,IF($A1012=TAXAS!$A$10,IF($B1012="PARCELADO ATÉ 6X",$D1012-($D1012*TAXAS!$E$10))/6,IF($A1012=TAXAS!$A$11,IF($B1012="PARCELADO ATÉ 6X",$D1012-($D1012*TAXAS!$E$11))/6,IF($A1012=TAXAS!$A$12,IF($B1012="PARCELADO ATÉ 6X",$D1012-($D1012*TAXAS!$E$12))/6,IF($A1012=TAXAS!$A$13,IF($B1012="PARCELADO ATÉ 6X",$D1012-($D1012*TAXAS!$E$13))/6,IF($A1012=TAXAS!$A$14,IF($B1012="PARCELADO ATÉ 6X",$D1012-($D1012*TAXAS!$E$14))/6,IF($A1012=TAXAS!$A$15,IF($B1012="PARCELADO ATÉ 6X",$D1012-($D1012*TAXAS!$E$15))/6,IF($A1012=TAXAS!$A$16,IF($B1012="PARCELADO ATÉ 6X",$D1012-($D1012*TAXAS!$E$16))/6,IF($A1012=TAXAS!$A$17,IF($B1012="PARCELADO ATÉ 6X",$D1012-($D1012*TAXAS!$E$17))/6,IF($A1012=TAXAS!$A$18,IF($B1012="PARCELADO ATÉ 6X",$D1012-($D1012*TAXAS!$E$18))/6,IF($A1012=TAXAS!$A$19,IF($B1012="PARCELADO ATÉ 6X",$D1012-($D1012*TAXAS!$E$19))/6,IF($A1012=TAXAS!$A$20,IF($B1012="PARCELADO ATÉ 6X",$D1012-($D1012*TAXAS!$E$20))/6,IF($A1012=TAXAS!$A$21,IF($B1012="PARCELADO ATÉ 6X",$D1012-($D1012*TAXAS!$E$21))/6,IF($A1012=TAXAS!$A$22,IF($B1012="PARCELADO ATÉ 6X",$D1012-($D1012*TAXAS!$E$22))/6,IF($A1012=TAXAS!$A$23,IF($B1012="PARCELADO ATÉ 6X",$D1012-($D1012*TAXAS!$E$23))/6,IF($A1012=TAXAS!$A$24,IF($B1012="PARCELADO ATÉ 6X",$D1012-($D1012*TAXAS!$E$24))/6,IF($A1012=TAXAS!$A$25,IF($B1012="PARCELADO ATÉ 6X",$D1012-($D1012*TAXAS!$E$25))/6,IF($A1012=TAXAS!$A$26,IF($B1012="PARCELADO ATÉ 6X",$D1012-($D1012*TAXAS!$E$26))/6,IF($A1012=TAXAS!$A$27,IF($B1012="PARCELADO ATÉ 6X",$D1012-($D1012*TAXAS!$E$27))/6))))))))))))))))))))))))/1</f>
        <v>0</v>
      </c>
      <c r="I1012" s="9">
        <f>IF($A1012="VISA",IF($B1012="PARCELADO ATÉ 12X",$D1012-(D1012*TAXAS!$F$4))/12,IF($A1012="MASTER",IF($B1012="PARCELADO ATÉ 12X",$D1012-(D1012*TAXAS!$F$5))/12,IF($A1012="ELO",IF($B1012="PARCELADO ATÉ 12X",$D1012-(D1012*TAXAS!$F$6))/12,IF($A1012="HIPERCARD",IF($B1012="PARCELADO ATÉ 12X",$D1012-(D1012*TAXAS!$F$7))/12,IF($A1012="DINERS",IF($B1012="PARCELADO ATÉ 12X",$D1012-(D1012*TAXAS!$F$8))/12,IF($A1012="AMERICA EXPRESS",IF($B1012="PARCELADO ATÉ 12X",$D1012-(D1012*TAXAS!$F$9))/12,IF($A1012=TAXAS!$A$10,IF($B1012="PARCELADO ATÉ 12X",$D1012-($D1012*TAXAS!$F$10))/12,IF($A1012=TAXAS!$A$11,IF($B1012="PARCELADO ATÉ 12X",$D1012-($D1012*TAXAS!$F$11))/12,IF($A1012=TAXAS!$A$12,IF($B1012="PARCELADO ATÉ 12X",$D1012-($D1012*TAXAS!$F$12))/12,IF($A1012=TAXAS!$A$13,IF($B1012="PARCELADO ATÉ 12X",$D1012-($D1012*TAXAS!$F$13))/12,IF($A1012=TAXAS!$A$14,IF($B1012="PARCELADO ATÉ 12X",$D1012-($D1012*TAXAS!$F$14))/12,IF($A1012=TAXAS!$A$15,IF($B1012="PARCELADO ATÉ 12X",$D1012-($D1012*TAXAS!$F$15))/12,IF($A1012=TAXAS!$A$16,IF($B1012="PARCELADO ATÉ 12X",$D1012-($D1012*TAXAS!$F$16))/12,IF($A1012=TAXAS!$A$17,IF($B1012="PARCELADO ATÉ 12X",$D1012-($D1012*TAXAS!$F$17))/12,IF($A1012=TAXAS!$A$18,IF($B1012="PARCELADO ATÉ 12X",$D1012-($D1012*TAXAS!$F$18))/12,IF($A1012=TAXAS!$A$19,IF($B1012="PARCELADO ATÉ 12X",$D1012-($D1012*TAXAS!$F$19))/12,IF($A1012=TAXAS!$A$20,IF($B1012="PARCELADO ATÉ 12X",$D1012-($D1012*TAXAS!$F$20))/12,IF($A1012=TAXAS!$A$21,IF($B1012="PARCELADO ATÉ 12X",$D1012-($D1012*TAXAS!$F$21))/12,IF($A1012=TAXAS!$A$22,IF($B1012="PARCELADO ATÉ 12X",$D1012-($D1012*TAXAS!$F$22))/12,IF($A1012=TAXAS!$A$23,IF($B1012="PARCELADO ATÉ 12X",$D1012-($D1012*TAXAS!$F$23))/12,IF($A1012=TAXAS!$A$24,IF($B1012="PARCELADO ATÉ 12X",$D1012-($D1012*TAXAS!$F$24))/12,IF($A1012=TAXAS!$A$25,IF($B1012="PARCELADO ATÉ 12X",$D1012-($D1012*TAXAS!$F$25))/12,IF($A1012=TAXAS!$A$26,IF($B1012="PARCELADO ATÉ 12X",$D1012-($D1012*TAXAS!$F$26))/12,IF($A1012=TAXAS!$A$27,IF($B1012="PARCELADO ATÉ 12X",$D1012-($D1012*TAXAS!$F$27))/12))))))))))))))))))))))))/1</f>
        <v>0</v>
      </c>
      <c r="J1012" s="8">
        <f t="shared" si="0"/>
        <v>0</v>
      </c>
      <c r="K1012" s="10" t="b">
        <f>IF($B1012="PARCELADO ATÉ 3X",($D1012-($D1012*TAXAS!$D$4))-$J1012)</f>
        <v>0</v>
      </c>
      <c r="L1012" s="10" t="b">
        <f>IF($B1012="PARCELADO ATÉ 6X",($D1012-($D1012*TAXAS!$E$4))-$J1012)</f>
        <v>0</v>
      </c>
      <c r="M1012" s="10" t="b">
        <f>IF($B1012="PARCELADO ATÉ 12X",($D1012-($D1012*TAXAS!$F$4))-$J1012)</f>
        <v>0</v>
      </c>
      <c r="N1012" s="8">
        <f t="shared" si="1"/>
        <v>0</v>
      </c>
      <c r="O1012" s="10">
        <f t="shared" si="2"/>
        <v>0</v>
      </c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</row>
    <row r="1013" spans="1:31" ht="15.75" customHeight="1" x14ac:dyDescent="0.2">
      <c r="A1013" s="3"/>
      <c r="B1013" s="5"/>
      <c r="C1013" s="6"/>
      <c r="D1013" s="42"/>
      <c r="E1013" s="8">
        <f>IF($A1013="VISA",IF($B1013="DÉBITO",$D1013-($D1013*TAXAS!$B$4)),IF($A1013="MASTER",IF($B1013="DÉBITO",$D1013-($D1013*TAXAS!$B$5)),IF($A1013="ELO", IF($B1013="DÉBITO",$D1013-($D1013*TAXAS!$B$6)),IF($A1013="HIPERCARD",IF($B1013="DÉBITO",$D1013-($D1013*TAXAS!$B$7)),IF($A1013="DINERS",IF($B1013="DÉBITO",$D1013-($D1013*TAXAS!$B$8)),IF($A1013="AMERICA EXPRESS",IF($B1013="DÉBITO",$D1013-($D1013*TAXAS!$B$9)),IF($A1013=TAXAS!$A$10,IF($B1013="DÉBITO",$D1013-($D1013*TAXAS!$B$10)), IF($A1013=TAXAS!$A$11,IF($B1013="DÉBITO",$D1013-($D1013*TAXAS!$B$11)), IF($A1013=TAXAS!$A$12,IF($B1013="DÉBITO",$D1013-($D1013*TAXAS!$B$12)), IF($A1013=TAXAS!$A$13,IF($B1013="DÉBITO",$D1013-($D1013*TAXAS!$B$13)), IF($A1013=TAXAS!$A$14,IF($B1013="DÉBITO",$D1013-($D1013*TAXAS!$B$14)), IF($A1013=TAXAS!$A$15,IF($B1013="DÉBITO",$D1013-($D1013*TAXAS!$B$15)), IF($A1013=TAXAS!$A$16,IF($B1013="DÉBITO",$D1013-($D1013*TAXAS!$B$16)), IF($A1013=TAXAS!$A$17,IF($B1013="DÉBITO",$D1013-($D1013*TAXAS!$B$17)), IF($A1013=TAXAS!$A$18,IF($B1013="DÉBITO",$D1013-($D1013*TAXAS!$B$18)), IF($A1013=TAXAS!$A$19,IF($B1013="DÉBITO",$D1013-($D1013*TAXAS!$B$19)), IF($A1013=TAXAS!$A$20,IF($B1013="DÉBITO",$D1013-($D1013*TAXAS!$B$20)), IF($A1013=TAXAS!$A$21,IF($B1013="DÉBITO",$D1013-($D1013*TAXAS!$B$21)), IF($A1013=TAXAS!$A$22,IF($B1013="DÉBITO",$D1013-($D1013*TAXAS!$B$22)), IF($A1013=TAXAS!$A$23,IF($B1013="DÉBITO",$D1013-($D1013*TAXAS!$B$23)), IF($A1013=TAXAS!$A$24,IF($B1013="DÉBITO",$D1013-($D1013*TAXAS!$B$24)), IF($A1013=TAXAS!$A$25,IF($B1013="DÉBITO",$D1013-($D1013*TAXAS!$B$25)), IF($A1013=TAXAS!$A$26,IF($B1013="DÉBITO",$D1013-($D1013*TAXAS!$B$26)), IF($A1013=TAXAS!$A$27,IF($B1013="DÉBITO",$D1013-($D1013*TAXAS!$B$27))))))))))))))))))))))))))/1</f>
        <v>0</v>
      </c>
      <c r="F1013" s="8">
        <f>IF($A1013="VISA",IF($B1013="CRÉDITO",$D1013-($D1013*TAXAS!$C$4)),IF($A1013="MASTER",IF($B1013="CRÉDITO",$D1013-($D1013*TAXAS!$C$5)),IF($A1013="ELO", IF($B1013="CRÉDITO",$D1013-($D1013*TAXAS!$C$6)),IF($A1013="HIPERCARD",IF($B1013="CRÉDITO",$D1013-($D1013*TAXAS!$C$7)),IF($A1013="DINERS",IF($B1013="CRÉDITO",$D1013-($D1013*TAXAS!$C$8)),IF($A1013="AMERICA EXPRESS",IF($B1013="CRÉDITO",$D1013-($D1013*TAXAS!$C$9)),IF($A1013=TAXAS!$A$10,IF($B1013="CRÉDITO",$D1013-($D1013*TAXAS!$C$10)), IF($A1013=TAXAS!$A$11,IF($B1013="CRÉDITO",$D1013-($D1013*TAXAS!$C$11)), IF($A1013=TAXAS!$A$12,IF($B1013="CRÉDITO",$D1013-($D1013*TAXAS!$C$12)), IF($A1013=TAXAS!$A$13,IF($B1013="CRÉDITO",$D1013-($D1013*TAXAS!$C$13)), IF($A1013=TAXAS!$A$14,IF($B1013="CRÉDITO",$D1013-($D1013*TAXAS!$C$14)), IF($A1013=TAXAS!$A$15,IF($B1013="CRÉDITO",$D1013-($D1013*TAXAS!$C$15)), IF($A1013=TAXAS!$A$16,IF($B1013="CRÉDITO",$D1013-($D1013*TAXAS!$C$16)), IF($A1013=TAXAS!$A$17,IF($B1013="CRÉDITO",$D1013-($D1013*TAXAS!$C$17)), IF($A1013=TAXAS!$A$18,IF($B1013="CRÉDITO",$D1013-($D1013*TAXAS!$C$18)), IF($A1013=TAXAS!$A$19,IF($B1013="CRÉDITO",$D1013-($D1013*TAXAS!$C$19)), IF($A1013=TAXAS!$A$20,IF($B1013="CRÉDITO",$D1013-($D1013*TAXAS!$C$20)), IF($A1013=TAXAS!$A$21,IF($B1013="CRÉDITO",$D1013-($D1013*TAXAS!$C$21)), IF($A1013=TAXAS!$A$22,IF($B1013="CRÉDITO",$D1013-($D1013*TAXAS!$C$22)), IF($A1013=TAXAS!$A$23,IF($B1013="CRÉDITO",$D1013-($D1013*TAXAS!$C$23)), IF($A1013=TAXAS!$A$24,IF($B1013="CRÉDITO",$D1013-($D1013*TAXAS!$C$24)), IF($A1013=TAXAS!$A$25,IF($B1013="CRÉDITO",$D1013-($D1013*TAXAS!$C$25)), IF($A1013=TAXAS!$A$26,IF($B1013="CRÉDITO",$D1013-($D1013*TAXAS!$C$26)), IF($A1013=TAXAS!$A$27,IF($B1013="CRÉDITO",$D1013-($D1013*TAXAS!$C$27))))))))))))))))))))))))))/1</f>
        <v>0</v>
      </c>
      <c r="G1013" s="9">
        <f>IF($A1013="VISA",IF($B1013="PARCELADO ATÉ 3X",$D1013-(D1013*TAXAS!$D$4))/3,IF($A1013="MASTER",IF($B1013="PARCELADO ATÉ 3X",$D1013-(D1013*TAXAS!$D$5))/3,IF($A1013="ELO",IF($B1013="PARCELADO ATÉ 3X",$D1013-(D1013*TAXAS!$D$6))/3,IF($A1013="HIPERCARD",IF($B1013="PARCELADO ATÉ 3X",$D1013-(D1013*TAXAS!$D$7))/3,IF($A1013="DINERS",IF($B1013="PARCELADO ATÉ 3X",$D1013-(D1013*TAXAS!$D$8))/3,IF($A1013="AMERICA EXPRESS",IF($B1013="PARCELADO ATÉ 3X",$D1013-(D1013*TAXAS!$D$9))/3,IF($A1013=TAXAS!$A$10,IF($B1013="PARCELADO ATÉ 3X",$D1013-($D1013*TAXAS!$D$10))/3,IF($A1013=TAXAS!$A$11,IF($B1013="PARCELADO ATÉ 3X",$D1013-($D1013*TAXAS!$D$11))/3,IF($A1013=TAXAS!$A$12,IF($B1013="PARCELADO ATÉ 3X",$D1013-($D1013*TAXAS!$D$12))/3,IF($A1013=TAXAS!$A$13,IF($B1013="PARCELADO ATÉ 3X",$D1013-($D1013*TAXAS!$D$13))/3,IF($A1013=TAXAS!$A$14,IF($B1013="PARCELADO ATÉ 3X",$D1013-($D1013*TAXAS!$D$14))/3,IF($A1013=TAXAS!$A$15,IF($B1013="PARCELADO ATÉ 3X",$D1013-($D1013*TAXAS!$D$15))/3,IF($A1013=TAXAS!$A$16,IF($B1013="PARCELADO ATÉ 3X",$D1013-($D1013*TAXAS!$D$16))/3,IF($A1013=TAXAS!$A$17,IF($B1013="PARCELADO ATÉ 3X",$D1013-($D1013*TAXAS!$D$17))/3,IF($A1013=TAXAS!$A$18,IF($B1013="PARCELADO ATÉ 3X",$D1013-($D1013*TAXAS!$D$18))/3,IF($A1013=TAXAS!$A$19,IF($B1013="PARCELADO ATÉ 3X",$D1013-($D1013*TAXAS!$D$19))/3,IF($A1013=TAXAS!$A$20,IF($B1013="PARCELADO ATÉ 3X",$D1013-($D1013*TAXAS!$D$20))/3,IF($A1013=TAXAS!$A$21,IF($B1013="PARCELADO ATÉ 3X",$D1013-($D1013*TAXAS!$D$21))/3,IF($A1013=TAXAS!$A$22,IF($B1013="PARCELADO ATÉ 3X",$D1013-($D1013*TAXAS!$D$22))/3,IF($A1013=TAXAS!$A$23,IF($B1013="PARCELADO ATÉ 3X",$D1013-($D1013*TAXAS!$D$23))/3,IF($A1013=TAXAS!$A$24,IF($B1013="PARCELADO ATÉ 3X",$D1013-($D1013*TAXAS!$D$24))/3,IF($A1013=TAXAS!$A$25,IF($B1013="PARCELADO ATÉ 3X",$D1013-($D1013*TAXAS!$D$25))/3,IF($A1013=TAXAS!$A$26,IF($B1013="PARCELADO ATÉ 3X",$D1013-($D1013*TAXAS!$D$26))/3,IF($A1013=TAXAS!$A$27,IF($B1013="PARCELADO ATÉ 3X",$D1013-($D1013*TAXAS!$D$27))/3))))))))))))))))))))))))/1</f>
        <v>0</v>
      </c>
      <c r="H1013" s="9">
        <f>IF($A1013="VISA",IF($B1013="PARCELADO ATÉ 6X",$D1013-(D1013*TAXAS!$E$4))/6,IF($A1013="MASTER",IF($B1013="PARCELADO ATÉ 6X",$D1013-(D1013*TAXAS!$E$5))/6,IF($A1013="ELO",IF($B1013="PARCELADO ATÉ 6X",$D1013-(D1013*TAXAS!$E$6))/6,IF($A1013="HIPERCARD",IF($B1013="PARCELADO ATÉ 6X",$D1013-(D1013*TAXAS!$E$7))/6,IF($A1013="DINERS",IF($B1013="PARCELADO ATÉ 6X",$D1013-(D1013*TAXAS!$E$8))/6,IF($A1013="AMERICA EXPRESS",IF($B1013="PARCELADO ATÉ 6X",$D1013-(D1013*TAXAS!$E$9))/6,IF($A1013=TAXAS!$A$10,IF($B1013="PARCELADO ATÉ 6X",$D1013-($D1013*TAXAS!$E$10))/6,IF($A1013=TAXAS!$A$11,IF($B1013="PARCELADO ATÉ 6X",$D1013-($D1013*TAXAS!$E$11))/6,IF($A1013=TAXAS!$A$12,IF($B1013="PARCELADO ATÉ 6X",$D1013-($D1013*TAXAS!$E$12))/6,IF($A1013=TAXAS!$A$13,IF($B1013="PARCELADO ATÉ 6X",$D1013-($D1013*TAXAS!$E$13))/6,IF($A1013=TAXAS!$A$14,IF($B1013="PARCELADO ATÉ 6X",$D1013-($D1013*TAXAS!$E$14))/6,IF($A1013=TAXAS!$A$15,IF($B1013="PARCELADO ATÉ 6X",$D1013-($D1013*TAXAS!$E$15))/6,IF($A1013=TAXAS!$A$16,IF($B1013="PARCELADO ATÉ 6X",$D1013-($D1013*TAXAS!$E$16))/6,IF($A1013=TAXAS!$A$17,IF($B1013="PARCELADO ATÉ 6X",$D1013-($D1013*TAXAS!$E$17))/6,IF($A1013=TAXAS!$A$18,IF($B1013="PARCELADO ATÉ 6X",$D1013-($D1013*TAXAS!$E$18))/6,IF($A1013=TAXAS!$A$19,IF($B1013="PARCELADO ATÉ 6X",$D1013-($D1013*TAXAS!$E$19))/6,IF($A1013=TAXAS!$A$20,IF($B1013="PARCELADO ATÉ 6X",$D1013-($D1013*TAXAS!$E$20))/6,IF($A1013=TAXAS!$A$21,IF($B1013="PARCELADO ATÉ 6X",$D1013-($D1013*TAXAS!$E$21))/6,IF($A1013=TAXAS!$A$22,IF($B1013="PARCELADO ATÉ 6X",$D1013-($D1013*TAXAS!$E$22))/6,IF($A1013=TAXAS!$A$23,IF($B1013="PARCELADO ATÉ 6X",$D1013-($D1013*TAXAS!$E$23))/6,IF($A1013=TAXAS!$A$24,IF($B1013="PARCELADO ATÉ 6X",$D1013-($D1013*TAXAS!$E$24))/6,IF($A1013=TAXAS!$A$25,IF($B1013="PARCELADO ATÉ 6X",$D1013-($D1013*TAXAS!$E$25))/6,IF($A1013=TAXAS!$A$26,IF($B1013="PARCELADO ATÉ 6X",$D1013-($D1013*TAXAS!$E$26))/6,IF($A1013=TAXAS!$A$27,IF($B1013="PARCELADO ATÉ 6X",$D1013-($D1013*TAXAS!$E$27))/6))))))))))))))))))))))))/1</f>
        <v>0</v>
      </c>
      <c r="I1013" s="9">
        <f>IF($A1013="VISA",IF($B1013="PARCELADO ATÉ 12X",$D1013-(D1013*TAXAS!$F$4))/12,IF($A1013="MASTER",IF($B1013="PARCELADO ATÉ 12X",$D1013-(D1013*TAXAS!$F$5))/12,IF($A1013="ELO",IF($B1013="PARCELADO ATÉ 12X",$D1013-(D1013*TAXAS!$F$6))/12,IF($A1013="HIPERCARD",IF($B1013="PARCELADO ATÉ 12X",$D1013-(D1013*TAXAS!$F$7))/12,IF($A1013="DINERS",IF($B1013="PARCELADO ATÉ 12X",$D1013-(D1013*TAXAS!$F$8))/12,IF($A1013="AMERICA EXPRESS",IF($B1013="PARCELADO ATÉ 12X",$D1013-(D1013*TAXAS!$F$9))/12,IF($A1013=TAXAS!$A$10,IF($B1013="PARCELADO ATÉ 12X",$D1013-($D1013*TAXAS!$F$10))/12,IF($A1013=TAXAS!$A$11,IF($B1013="PARCELADO ATÉ 12X",$D1013-($D1013*TAXAS!$F$11))/12,IF($A1013=TAXAS!$A$12,IF($B1013="PARCELADO ATÉ 12X",$D1013-($D1013*TAXAS!$F$12))/12,IF($A1013=TAXAS!$A$13,IF($B1013="PARCELADO ATÉ 12X",$D1013-($D1013*TAXAS!$F$13))/12,IF($A1013=TAXAS!$A$14,IF($B1013="PARCELADO ATÉ 12X",$D1013-($D1013*TAXAS!$F$14))/12,IF($A1013=TAXAS!$A$15,IF($B1013="PARCELADO ATÉ 12X",$D1013-($D1013*TAXAS!$F$15))/12,IF($A1013=TAXAS!$A$16,IF($B1013="PARCELADO ATÉ 12X",$D1013-($D1013*TAXAS!$F$16))/12,IF($A1013=TAXAS!$A$17,IF($B1013="PARCELADO ATÉ 12X",$D1013-($D1013*TAXAS!$F$17))/12,IF($A1013=TAXAS!$A$18,IF($B1013="PARCELADO ATÉ 12X",$D1013-($D1013*TAXAS!$F$18))/12,IF($A1013=TAXAS!$A$19,IF($B1013="PARCELADO ATÉ 12X",$D1013-($D1013*TAXAS!$F$19))/12,IF($A1013=TAXAS!$A$20,IF($B1013="PARCELADO ATÉ 12X",$D1013-($D1013*TAXAS!$F$20))/12,IF($A1013=TAXAS!$A$21,IF($B1013="PARCELADO ATÉ 12X",$D1013-($D1013*TAXAS!$F$21))/12,IF($A1013=TAXAS!$A$22,IF($B1013="PARCELADO ATÉ 12X",$D1013-($D1013*TAXAS!$F$22))/12,IF($A1013=TAXAS!$A$23,IF($B1013="PARCELADO ATÉ 12X",$D1013-($D1013*TAXAS!$F$23))/12,IF($A1013=TAXAS!$A$24,IF($B1013="PARCELADO ATÉ 12X",$D1013-($D1013*TAXAS!$F$24))/12,IF($A1013=TAXAS!$A$25,IF($B1013="PARCELADO ATÉ 12X",$D1013-($D1013*TAXAS!$F$25))/12,IF($A1013=TAXAS!$A$26,IF($B1013="PARCELADO ATÉ 12X",$D1013-($D1013*TAXAS!$F$26))/12,IF($A1013=TAXAS!$A$27,IF($B1013="PARCELADO ATÉ 12X",$D1013-($D1013*TAXAS!$F$27))/12))))))))))))))))))))))))/1</f>
        <v>0</v>
      </c>
      <c r="J1013" s="8">
        <f t="shared" si="0"/>
        <v>0</v>
      </c>
      <c r="K1013" s="10" t="b">
        <f>IF($B1013="PARCELADO ATÉ 3X",($D1013-($D1013*TAXAS!$D$4))-$J1013)</f>
        <v>0</v>
      </c>
      <c r="L1013" s="10" t="b">
        <f>IF($B1013="PARCELADO ATÉ 6X",($D1013-($D1013*TAXAS!$E$4))-$J1013)</f>
        <v>0</v>
      </c>
      <c r="M1013" s="10" t="b">
        <f>IF($B1013="PARCELADO ATÉ 12X",($D1013-($D1013*TAXAS!$F$4))-$J1013)</f>
        <v>0</v>
      </c>
      <c r="N1013" s="8">
        <f t="shared" si="1"/>
        <v>0</v>
      </c>
      <c r="O1013" s="10">
        <f t="shared" si="2"/>
        <v>0</v>
      </c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</row>
    <row r="1014" spans="1:31" ht="15.75" customHeight="1" x14ac:dyDescent="0.2">
      <c r="A1014" s="3"/>
      <c r="B1014" s="5"/>
      <c r="C1014" s="6"/>
      <c r="D1014" s="42"/>
      <c r="E1014" s="8">
        <f>IF($A1014="VISA",IF($B1014="DÉBITO",$D1014-($D1014*TAXAS!$B$4)),IF($A1014="MASTER",IF($B1014="DÉBITO",$D1014-($D1014*TAXAS!$B$5)),IF($A1014="ELO", IF($B1014="DÉBITO",$D1014-($D1014*TAXAS!$B$6)),IF($A1014="HIPERCARD",IF($B1014="DÉBITO",$D1014-($D1014*TAXAS!$B$7)),IF($A1014="DINERS",IF($B1014="DÉBITO",$D1014-($D1014*TAXAS!$B$8)),IF($A1014="AMERICA EXPRESS",IF($B1014="DÉBITO",$D1014-($D1014*TAXAS!$B$9)),IF($A1014=TAXAS!$A$10,IF($B1014="DÉBITO",$D1014-($D1014*TAXAS!$B$10)), IF($A1014=TAXAS!$A$11,IF($B1014="DÉBITO",$D1014-($D1014*TAXAS!$B$11)), IF($A1014=TAXAS!$A$12,IF($B1014="DÉBITO",$D1014-($D1014*TAXAS!$B$12)), IF($A1014=TAXAS!$A$13,IF($B1014="DÉBITO",$D1014-($D1014*TAXAS!$B$13)), IF($A1014=TAXAS!$A$14,IF($B1014="DÉBITO",$D1014-($D1014*TAXAS!$B$14)), IF($A1014=TAXAS!$A$15,IF($B1014="DÉBITO",$D1014-($D1014*TAXAS!$B$15)), IF($A1014=TAXAS!$A$16,IF($B1014="DÉBITO",$D1014-($D1014*TAXAS!$B$16)), IF($A1014=TAXAS!$A$17,IF($B1014="DÉBITO",$D1014-($D1014*TAXAS!$B$17)), IF($A1014=TAXAS!$A$18,IF($B1014="DÉBITO",$D1014-($D1014*TAXAS!$B$18)), IF($A1014=TAXAS!$A$19,IF($B1014="DÉBITO",$D1014-($D1014*TAXAS!$B$19)), IF($A1014=TAXAS!$A$20,IF($B1014="DÉBITO",$D1014-($D1014*TAXAS!$B$20)), IF($A1014=TAXAS!$A$21,IF($B1014="DÉBITO",$D1014-($D1014*TAXAS!$B$21)), IF($A1014=TAXAS!$A$22,IF($B1014="DÉBITO",$D1014-($D1014*TAXAS!$B$22)), IF($A1014=TAXAS!$A$23,IF($B1014="DÉBITO",$D1014-($D1014*TAXAS!$B$23)), IF($A1014=TAXAS!$A$24,IF($B1014="DÉBITO",$D1014-($D1014*TAXAS!$B$24)), IF($A1014=TAXAS!$A$25,IF($B1014="DÉBITO",$D1014-($D1014*TAXAS!$B$25)), IF($A1014=TAXAS!$A$26,IF($B1014="DÉBITO",$D1014-($D1014*TAXAS!$B$26)), IF($A1014=TAXAS!$A$27,IF($B1014="DÉBITO",$D1014-($D1014*TAXAS!$B$27))))))))))))))))))))))))))/1</f>
        <v>0</v>
      </c>
      <c r="F1014" s="8">
        <f>IF($A1014="VISA",IF($B1014="CRÉDITO",$D1014-($D1014*TAXAS!$C$4)),IF($A1014="MASTER",IF($B1014="CRÉDITO",$D1014-($D1014*TAXAS!$C$5)),IF($A1014="ELO", IF($B1014="CRÉDITO",$D1014-($D1014*TAXAS!$C$6)),IF($A1014="HIPERCARD",IF($B1014="CRÉDITO",$D1014-($D1014*TAXAS!$C$7)),IF($A1014="DINERS",IF($B1014="CRÉDITO",$D1014-($D1014*TAXAS!$C$8)),IF($A1014="AMERICA EXPRESS",IF($B1014="CRÉDITO",$D1014-($D1014*TAXAS!$C$9)),IF($A1014=TAXAS!$A$10,IF($B1014="CRÉDITO",$D1014-($D1014*TAXAS!$C$10)), IF($A1014=TAXAS!$A$11,IF($B1014="CRÉDITO",$D1014-($D1014*TAXAS!$C$11)), IF($A1014=TAXAS!$A$12,IF($B1014="CRÉDITO",$D1014-($D1014*TAXAS!$C$12)), IF($A1014=TAXAS!$A$13,IF($B1014="CRÉDITO",$D1014-($D1014*TAXAS!$C$13)), IF($A1014=TAXAS!$A$14,IF($B1014="CRÉDITO",$D1014-($D1014*TAXAS!$C$14)), IF($A1014=TAXAS!$A$15,IF($B1014="CRÉDITO",$D1014-($D1014*TAXAS!$C$15)), IF($A1014=TAXAS!$A$16,IF($B1014="CRÉDITO",$D1014-($D1014*TAXAS!$C$16)), IF($A1014=TAXAS!$A$17,IF($B1014="CRÉDITO",$D1014-($D1014*TAXAS!$C$17)), IF($A1014=TAXAS!$A$18,IF($B1014="CRÉDITO",$D1014-($D1014*TAXAS!$C$18)), IF($A1014=TAXAS!$A$19,IF($B1014="CRÉDITO",$D1014-($D1014*TAXAS!$C$19)), IF($A1014=TAXAS!$A$20,IF($B1014="CRÉDITO",$D1014-($D1014*TAXAS!$C$20)), IF($A1014=TAXAS!$A$21,IF($B1014="CRÉDITO",$D1014-($D1014*TAXAS!$C$21)), IF($A1014=TAXAS!$A$22,IF($B1014="CRÉDITO",$D1014-($D1014*TAXAS!$C$22)), IF($A1014=TAXAS!$A$23,IF($B1014="CRÉDITO",$D1014-($D1014*TAXAS!$C$23)), IF($A1014=TAXAS!$A$24,IF($B1014="CRÉDITO",$D1014-($D1014*TAXAS!$C$24)), IF($A1014=TAXAS!$A$25,IF($B1014="CRÉDITO",$D1014-($D1014*TAXAS!$C$25)), IF($A1014=TAXAS!$A$26,IF($B1014="CRÉDITO",$D1014-($D1014*TAXAS!$C$26)), IF($A1014=TAXAS!$A$27,IF($B1014="CRÉDITO",$D1014-($D1014*TAXAS!$C$27))))))))))))))))))))))))))/1</f>
        <v>0</v>
      </c>
      <c r="G1014" s="9">
        <f>IF($A1014="VISA",IF($B1014="PARCELADO ATÉ 3X",$D1014-(D1014*TAXAS!$D$4))/3,IF($A1014="MASTER",IF($B1014="PARCELADO ATÉ 3X",$D1014-(D1014*TAXAS!$D$5))/3,IF($A1014="ELO",IF($B1014="PARCELADO ATÉ 3X",$D1014-(D1014*TAXAS!$D$6))/3,IF($A1014="HIPERCARD",IF($B1014="PARCELADO ATÉ 3X",$D1014-(D1014*TAXAS!$D$7))/3,IF($A1014="DINERS",IF($B1014="PARCELADO ATÉ 3X",$D1014-(D1014*TAXAS!$D$8))/3,IF($A1014="AMERICA EXPRESS",IF($B1014="PARCELADO ATÉ 3X",$D1014-(D1014*TAXAS!$D$9))/3,IF($A1014=TAXAS!$A$10,IF($B1014="PARCELADO ATÉ 3X",$D1014-($D1014*TAXAS!$D$10))/3,IF($A1014=TAXAS!$A$11,IF($B1014="PARCELADO ATÉ 3X",$D1014-($D1014*TAXAS!$D$11))/3,IF($A1014=TAXAS!$A$12,IF($B1014="PARCELADO ATÉ 3X",$D1014-($D1014*TAXAS!$D$12))/3,IF($A1014=TAXAS!$A$13,IF($B1014="PARCELADO ATÉ 3X",$D1014-($D1014*TAXAS!$D$13))/3,IF($A1014=TAXAS!$A$14,IF($B1014="PARCELADO ATÉ 3X",$D1014-($D1014*TAXAS!$D$14))/3,IF($A1014=TAXAS!$A$15,IF($B1014="PARCELADO ATÉ 3X",$D1014-($D1014*TAXAS!$D$15))/3,IF($A1014=TAXAS!$A$16,IF($B1014="PARCELADO ATÉ 3X",$D1014-($D1014*TAXAS!$D$16))/3,IF($A1014=TAXAS!$A$17,IF($B1014="PARCELADO ATÉ 3X",$D1014-($D1014*TAXAS!$D$17))/3,IF($A1014=TAXAS!$A$18,IF($B1014="PARCELADO ATÉ 3X",$D1014-($D1014*TAXAS!$D$18))/3,IF($A1014=TAXAS!$A$19,IF($B1014="PARCELADO ATÉ 3X",$D1014-($D1014*TAXAS!$D$19))/3,IF($A1014=TAXAS!$A$20,IF($B1014="PARCELADO ATÉ 3X",$D1014-($D1014*TAXAS!$D$20))/3,IF($A1014=TAXAS!$A$21,IF($B1014="PARCELADO ATÉ 3X",$D1014-($D1014*TAXAS!$D$21))/3,IF($A1014=TAXAS!$A$22,IF($B1014="PARCELADO ATÉ 3X",$D1014-($D1014*TAXAS!$D$22))/3,IF($A1014=TAXAS!$A$23,IF($B1014="PARCELADO ATÉ 3X",$D1014-($D1014*TAXAS!$D$23))/3,IF($A1014=TAXAS!$A$24,IF($B1014="PARCELADO ATÉ 3X",$D1014-($D1014*TAXAS!$D$24))/3,IF($A1014=TAXAS!$A$25,IF($B1014="PARCELADO ATÉ 3X",$D1014-($D1014*TAXAS!$D$25))/3,IF($A1014=TAXAS!$A$26,IF($B1014="PARCELADO ATÉ 3X",$D1014-($D1014*TAXAS!$D$26))/3,IF($A1014=TAXAS!$A$27,IF($B1014="PARCELADO ATÉ 3X",$D1014-($D1014*TAXAS!$D$27))/3))))))))))))))))))))))))/1</f>
        <v>0</v>
      </c>
      <c r="H1014" s="9">
        <f>IF($A1014="VISA",IF($B1014="PARCELADO ATÉ 6X",$D1014-(D1014*TAXAS!$E$4))/6,IF($A1014="MASTER",IF($B1014="PARCELADO ATÉ 6X",$D1014-(D1014*TAXAS!$E$5))/6,IF($A1014="ELO",IF($B1014="PARCELADO ATÉ 6X",$D1014-(D1014*TAXAS!$E$6))/6,IF($A1014="HIPERCARD",IF($B1014="PARCELADO ATÉ 6X",$D1014-(D1014*TAXAS!$E$7))/6,IF($A1014="DINERS",IF($B1014="PARCELADO ATÉ 6X",$D1014-(D1014*TAXAS!$E$8))/6,IF($A1014="AMERICA EXPRESS",IF($B1014="PARCELADO ATÉ 6X",$D1014-(D1014*TAXAS!$E$9))/6,IF($A1014=TAXAS!$A$10,IF($B1014="PARCELADO ATÉ 6X",$D1014-($D1014*TAXAS!$E$10))/6,IF($A1014=TAXAS!$A$11,IF($B1014="PARCELADO ATÉ 6X",$D1014-($D1014*TAXAS!$E$11))/6,IF($A1014=TAXAS!$A$12,IF($B1014="PARCELADO ATÉ 6X",$D1014-($D1014*TAXAS!$E$12))/6,IF($A1014=TAXAS!$A$13,IF($B1014="PARCELADO ATÉ 6X",$D1014-($D1014*TAXAS!$E$13))/6,IF($A1014=TAXAS!$A$14,IF($B1014="PARCELADO ATÉ 6X",$D1014-($D1014*TAXAS!$E$14))/6,IF($A1014=TAXAS!$A$15,IF($B1014="PARCELADO ATÉ 6X",$D1014-($D1014*TAXAS!$E$15))/6,IF($A1014=TAXAS!$A$16,IF($B1014="PARCELADO ATÉ 6X",$D1014-($D1014*TAXAS!$E$16))/6,IF($A1014=TAXAS!$A$17,IF($B1014="PARCELADO ATÉ 6X",$D1014-($D1014*TAXAS!$E$17))/6,IF($A1014=TAXAS!$A$18,IF($B1014="PARCELADO ATÉ 6X",$D1014-($D1014*TAXAS!$E$18))/6,IF($A1014=TAXAS!$A$19,IF($B1014="PARCELADO ATÉ 6X",$D1014-($D1014*TAXAS!$E$19))/6,IF($A1014=TAXAS!$A$20,IF($B1014="PARCELADO ATÉ 6X",$D1014-($D1014*TAXAS!$E$20))/6,IF($A1014=TAXAS!$A$21,IF($B1014="PARCELADO ATÉ 6X",$D1014-($D1014*TAXAS!$E$21))/6,IF($A1014=TAXAS!$A$22,IF($B1014="PARCELADO ATÉ 6X",$D1014-($D1014*TAXAS!$E$22))/6,IF($A1014=TAXAS!$A$23,IF($B1014="PARCELADO ATÉ 6X",$D1014-($D1014*TAXAS!$E$23))/6,IF($A1014=TAXAS!$A$24,IF($B1014="PARCELADO ATÉ 6X",$D1014-($D1014*TAXAS!$E$24))/6,IF($A1014=TAXAS!$A$25,IF($B1014="PARCELADO ATÉ 6X",$D1014-($D1014*TAXAS!$E$25))/6,IF($A1014=TAXAS!$A$26,IF($B1014="PARCELADO ATÉ 6X",$D1014-($D1014*TAXAS!$E$26))/6,IF($A1014=TAXAS!$A$27,IF($B1014="PARCELADO ATÉ 6X",$D1014-($D1014*TAXAS!$E$27))/6))))))))))))))))))))))))/1</f>
        <v>0</v>
      </c>
      <c r="I1014" s="9">
        <f>IF($A1014="VISA",IF($B1014="PARCELADO ATÉ 12X",$D1014-(D1014*TAXAS!$F$4))/12,IF($A1014="MASTER",IF($B1014="PARCELADO ATÉ 12X",$D1014-(D1014*TAXAS!$F$5))/12,IF($A1014="ELO",IF($B1014="PARCELADO ATÉ 12X",$D1014-(D1014*TAXAS!$F$6))/12,IF($A1014="HIPERCARD",IF($B1014="PARCELADO ATÉ 12X",$D1014-(D1014*TAXAS!$F$7))/12,IF($A1014="DINERS",IF($B1014="PARCELADO ATÉ 12X",$D1014-(D1014*TAXAS!$F$8))/12,IF($A1014="AMERICA EXPRESS",IF($B1014="PARCELADO ATÉ 12X",$D1014-(D1014*TAXAS!$F$9))/12,IF($A1014=TAXAS!$A$10,IF($B1014="PARCELADO ATÉ 12X",$D1014-($D1014*TAXAS!$F$10))/12,IF($A1014=TAXAS!$A$11,IF($B1014="PARCELADO ATÉ 12X",$D1014-($D1014*TAXAS!$F$11))/12,IF($A1014=TAXAS!$A$12,IF($B1014="PARCELADO ATÉ 12X",$D1014-($D1014*TAXAS!$F$12))/12,IF($A1014=TAXAS!$A$13,IF($B1014="PARCELADO ATÉ 12X",$D1014-($D1014*TAXAS!$F$13))/12,IF($A1014=TAXAS!$A$14,IF($B1014="PARCELADO ATÉ 12X",$D1014-($D1014*TAXAS!$F$14))/12,IF($A1014=TAXAS!$A$15,IF($B1014="PARCELADO ATÉ 12X",$D1014-($D1014*TAXAS!$F$15))/12,IF($A1014=TAXAS!$A$16,IF($B1014="PARCELADO ATÉ 12X",$D1014-($D1014*TAXAS!$F$16))/12,IF($A1014=TAXAS!$A$17,IF($B1014="PARCELADO ATÉ 12X",$D1014-($D1014*TAXAS!$F$17))/12,IF($A1014=TAXAS!$A$18,IF($B1014="PARCELADO ATÉ 12X",$D1014-($D1014*TAXAS!$F$18))/12,IF($A1014=TAXAS!$A$19,IF($B1014="PARCELADO ATÉ 12X",$D1014-($D1014*TAXAS!$F$19))/12,IF($A1014=TAXAS!$A$20,IF($B1014="PARCELADO ATÉ 12X",$D1014-($D1014*TAXAS!$F$20))/12,IF($A1014=TAXAS!$A$21,IF($B1014="PARCELADO ATÉ 12X",$D1014-($D1014*TAXAS!$F$21))/12,IF($A1014=TAXAS!$A$22,IF($B1014="PARCELADO ATÉ 12X",$D1014-($D1014*TAXAS!$F$22))/12,IF($A1014=TAXAS!$A$23,IF($B1014="PARCELADO ATÉ 12X",$D1014-($D1014*TAXAS!$F$23))/12,IF($A1014=TAXAS!$A$24,IF($B1014="PARCELADO ATÉ 12X",$D1014-($D1014*TAXAS!$F$24))/12,IF($A1014=TAXAS!$A$25,IF($B1014="PARCELADO ATÉ 12X",$D1014-($D1014*TAXAS!$F$25))/12,IF($A1014=TAXAS!$A$26,IF($B1014="PARCELADO ATÉ 12X",$D1014-($D1014*TAXAS!$F$26))/12,IF($A1014=TAXAS!$A$27,IF($B1014="PARCELADO ATÉ 12X",$D1014-($D1014*TAXAS!$F$27))/12))))))))))))))))))))))))/1</f>
        <v>0</v>
      </c>
      <c r="J1014" s="8">
        <f t="shared" si="0"/>
        <v>0</v>
      </c>
      <c r="K1014" s="10" t="b">
        <f>IF($B1014="PARCELADO ATÉ 3X",($D1014-($D1014*TAXAS!$D$4))-$J1014)</f>
        <v>0</v>
      </c>
      <c r="L1014" s="10" t="b">
        <f>IF($B1014="PARCELADO ATÉ 6X",($D1014-($D1014*TAXAS!$E$4))-$J1014)</f>
        <v>0</v>
      </c>
      <c r="M1014" s="10" t="b">
        <f>IF($B1014="PARCELADO ATÉ 12X",($D1014-($D1014*TAXAS!$F$4))-$J1014)</f>
        <v>0</v>
      </c>
      <c r="N1014" s="8">
        <f t="shared" si="1"/>
        <v>0</v>
      </c>
      <c r="O1014" s="10">
        <f t="shared" si="2"/>
        <v>0</v>
      </c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</row>
    <row r="1015" spans="1:31" ht="15.75" customHeight="1" x14ac:dyDescent="0.2">
      <c r="A1015" s="3"/>
      <c r="B1015" s="5"/>
      <c r="C1015" s="6"/>
      <c r="D1015" s="42"/>
      <c r="E1015" s="8">
        <f>IF($A1015="VISA",IF($B1015="DÉBITO",$D1015-($D1015*TAXAS!$B$4)),IF($A1015="MASTER",IF($B1015="DÉBITO",$D1015-($D1015*TAXAS!$B$5)),IF($A1015="ELO", IF($B1015="DÉBITO",$D1015-($D1015*TAXAS!$B$6)),IF($A1015="HIPERCARD",IF($B1015="DÉBITO",$D1015-($D1015*TAXAS!$B$7)),IF($A1015="DINERS",IF($B1015="DÉBITO",$D1015-($D1015*TAXAS!$B$8)),IF($A1015="AMERICA EXPRESS",IF($B1015="DÉBITO",$D1015-($D1015*TAXAS!$B$9)),IF($A1015=TAXAS!$A$10,IF($B1015="DÉBITO",$D1015-($D1015*TAXAS!$B$10)), IF($A1015=TAXAS!$A$11,IF($B1015="DÉBITO",$D1015-($D1015*TAXAS!$B$11)), IF($A1015=TAXAS!$A$12,IF($B1015="DÉBITO",$D1015-($D1015*TAXAS!$B$12)), IF($A1015=TAXAS!$A$13,IF($B1015="DÉBITO",$D1015-($D1015*TAXAS!$B$13)), IF($A1015=TAXAS!$A$14,IF($B1015="DÉBITO",$D1015-($D1015*TAXAS!$B$14)), IF($A1015=TAXAS!$A$15,IF($B1015="DÉBITO",$D1015-($D1015*TAXAS!$B$15)), IF($A1015=TAXAS!$A$16,IF($B1015="DÉBITO",$D1015-($D1015*TAXAS!$B$16)), IF($A1015=TAXAS!$A$17,IF($B1015="DÉBITO",$D1015-($D1015*TAXAS!$B$17)), IF($A1015=TAXAS!$A$18,IF($B1015="DÉBITO",$D1015-($D1015*TAXAS!$B$18)), IF($A1015=TAXAS!$A$19,IF($B1015="DÉBITO",$D1015-($D1015*TAXAS!$B$19)), IF($A1015=TAXAS!$A$20,IF($B1015="DÉBITO",$D1015-($D1015*TAXAS!$B$20)), IF($A1015=TAXAS!$A$21,IF($B1015="DÉBITO",$D1015-($D1015*TAXAS!$B$21)), IF($A1015=TAXAS!$A$22,IF($B1015="DÉBITO",$D1015-($D1015*TAXAS!$B$22)), IF($A1015=TAXAS!$A$23,IF($B1015="DÉBITO",$D1015-($D1015*TAXAS!$B$23)), IF($A1015=TAXAS!$A$24,IF($B1015="DÉBITO",$D1015-($D1015*TAXAS!$B$24)), IF($A1015=TAXAS!$A$25,IF($B1015="DÉBITO",$D1015-($D1015*TAXAS!$B$25)), IF($A1015=TAXAS!$A$26,IF($B1015="DÉBITO",$D1015-($D1015*TAXAS!$B$26)), IF($A1015=TAXAS!$A$27,IF($B1015="DÉBITO",$D1015-($D1015*TAXAS!$B$27))))))))))))))))))))))))))/1</f>
        <v>0</v>
      </c>
      <c r="F1015" s="8">
        <f>IF($A1015="VISA",IF($B1015="CRÉDITO",$D1015-($D1015*TAXAS!$C$4)),IF($A1015="MASTER",IF($B1015="CRÉDITO",$D1015-($D1015*TAXAS!$C$5)),IF($A1015="ELO", IF($B1015="CRÉDITO",$D1015-($D1015*TAXAS!$C$6)),IF($A1015="HIPERCARD",IF($B1015="CRÉDITO",$D1015-($D1015*TAXAS!$C$7)),IF($A1015="DINERS",IF($B1015="CRÉDITO",$D1015-($D1015*TAXAS!$C$8)),IF($A1015="AMERICA EXPRESS",IF($B1015="CRÉDITO",$D1015-($D1015*TAXAS!$C$9)),IF($A1015=TAXAS!$A$10,IF($B1015="CRÉDITO",$D1015-($D1015*TAXAS!$C$10)), IF($A1015=TAXAS!$A$11,IF($B1015="CRÉDITO",$D1015-($D1015*TAXAS!$C$11)), IF($A1015=TAXAS!$A$12,IF($B1015="CRÉDITO",$D1015-($D1015*TAXAS!$C$12)), IF($A1015=TAXAS!$A$13,IF($B1015="CRÉDITO",$D1015-($D1015*TAXAS!$C$13)), IF($A1015=TAXAS!$A$14,IF($B1015="CRÉDITO",$D1015-($D1015*TAXAS!$C$14)), IF($A1015=TAXAS!$A$15,IF($B1015="CRÉDITO",$D1015-($D1015*TAXAS!$C$15)), IF($A1015=TAXAS!$A$16,IF($B1015="CRÉDITO",$D1015-($D1015*TAXAS!$C$16)), IF($A1015=TAXAS!$A$17,IF($B1015="CRÉDITO",$D1015-($D1015*TAXAS!$C$17)), IF($A1015=TAXAS!$A$18,IF($B1015="CRÉDITO",$D1015-($D1015*TAXAS!$C$18)), IF($A1015=TAXAS!$A$19,IF($B1015="CRÉDITO",$D1015-($D1015*TAXAS!$C$19)), IF($A1015=TAXAS!$A$20,IF($B1015="CRÉDITO",$D1015-($D1015*TAXAS!$C$20)), IF($A1015=TAXAS!$A$21,IF($B1015="CRÉDITO",$D1015-($D1015*TAXAS!$C$21)), IF($A1015=TAXAS!$A$22,IF($B1015="CRÉDITO",$D1015-($D1015*TAXAS!$C$22)), IF($A1015=TAXAS!$A$23,IF($B1015="CRÉDITO",$D1015-($D1015*TAXAS!$C$23)), IF($A1015=TAXAS!$A$24,IF($B1015="CRÉDITO",$D1015-($D1015*TAXAS!$C$24)), IF($A1015=TAXAS!$A$25,IF($B1015="CRÉDITO",$D1015-($D1015*TAXAS!$C$25)), IF($A1015=TAXAS!$A$26,IF($B1015="CRÉDITO",$D1015-($D1015*TAXAS!$C$26)), IF($A1015=TAXAS!$A$27,IF($B1015="CRÉDITO",$D1015-($D1015*TAXAS!$C$27))))))))))))))))))))))))))/1</f>
        <v>0</v>
      </c>
      <c r="G1015" s="9">
        <f>IF($A1015="VISA",IF($B1015="PARCELADO ATÉ 3X",$D1015-(D1015*TAXAS!$D$4))/3,IF($A1015="MASTER",IF($B1015="PARCELADO ATÉ 3X",$D1015-(D1015*TAXAS!$D$5))/3,IF($A1015="ELO",IF($B1015="PARCELADO ATÉ 3X",$D1015-(D1015*TAXAS!$D$6))/3,IF($A1015="HIPERCARD",IF($B1015="PARCELADO ATÉ 3X",$D1015-(D1015*TAXAS!$D$7))/3,IF($A1015="DINERS",IF($B1015="PARCELADO ATÉ 3X",$D1015-(D1015*TAXAS!$D$8))/3,IF($A1015="AMERICA EXPRESS",IF($B1015="PARCELADO ATÉ 3X",$D1015-(D1015*TAXAS!$D$9))/3,IF($A1015=TAXAS!$A$10,IF($B1015="PARCELADO ATÉ 3X",$D1015-($D1015*TAXAS!$D$10))/3,IF($A1015=TAXAS!$A$11,IF($B1015="PARCELADO ATÉ 3X",$D1015-($D1015*TAXAS!$D$11))/3,IF($A1015=TAXAS!$A$12,IF($B1015="PARCELADO ATÉ 3X",$D1015-($D1015*TAXAS!$D$12))/3,IF($A1015=TAXAS!$A$13,IF($B1015="PARCELADO ATÉ 3X",$D1015-($D1015*TAXAS!$D$13))/3,IF($A1015=TAXAS!$A$14,IF($B1015="PARCELADO ATÉ 3X",$D1015-($D1015*TAXAS!$D$14))/3,IF($A1015=TAXAS!$A$15,IF($B1015="PARCELADO ATÉ 3X",$D1015-($D1015*TAXAS!$D$15))/3,IF($A1015=TAXAS!$A$16,IF($B1015="PARCELADO ATÉ 3X",$D1015-($D1015*TAXAS!$D$16))/3,IF($A1015=TAXAS!$A$17,IF($B1015="PARCELADO ATÉ 3X",$D1015-($D1015*TAXAS!$D$17))/3,IF($A1015=TAXAS!$A$18,IF($B1015="PARCELADO ATÉ 3X",$D1015-($D1015*TAXAS!$D$18))/3,IF($A1015=TAXAS!$A$19,IF($B1015="PARCELADO ATÉ 3X",$D1015-($D1015*TAXAS!$D$19))/3,IF($A1015=TAXAS!$A$20,IF($B1015="PARCELADO ATÉ 3X",$D1015-($D1015*TAXAS!$D$20))/3,IF($A1015=TAXAS!$A$21,IF($B1015="PARCELADO ATÉ 3X",$D1015-($D1015*TAXAS!$D$21))/3,IF($A1015=TAXAS!$A$22,IF($B1015="PARCELADO ATÉ 3X",$D1015-($D1015*TAXAS!$D$22))/3,IF($A1015=TAXAS!$A$23,IF($B1015="PARCELADO ATÉ 3X",$D1015-($D1015*TAXAS!$D$23))/3,IF($A1015=TAXAS!$A$24,IF($B1015="PARCELADO ATÉ 3X",$D1015-($D1015*TAXAS!$D$24))/3,IF($A1015=TAXAS!$A$25,IF($B1015="PARCELADO ATÉ 3X",$D1015-($D1015*TAXAS!$D$25))/3,IF($A1015=TAXAS!$A$26,IF($B1015="PARCELADO ATÉ 3X",$D1015-($D1015*TAXAS!$D$26))/3,IF($A1015=TAXAS!$A$27,IF($B1015="PARCELADO ATÉ 3X",$D1015-($D1015*TAXAS!$D$27))/3))))))))))))))))))))))))/1</f>
        <v>0</v>
      </c>
      <c r="H1015" s="9">
        <f>IF($A1015="VISA",IF($B1015="PARCELADO ATÉ 6X",$D1015-(D1015*TAXAS!$E$4))/6,IF($A1015="MASTER",IF($B1015="PARCELADO ATÉ 6X",$D1015-(D1015*TAXAS!$E$5))/6,IF($A1015="ELO",IF($B1015="PARCELADO ATÉ 6X",$D1015-(D1015*TAXAS!$E$6))/6,IF($A1015="HIPERCARD",IF($B1015="PARCELADO ATÉ 6X",$D1015-(D1015*TAXAS!$E$7))/6,IF($A1015="DINERS",IF($B1015="PARCELADO ATÉ 6X",$D1015-(D1015*TAXAS!$E$8))/6,IF($A1015="AMERICA EXPRESS",IF($B1015="PARCELADO ATÉ 6X",$D1015-(D1015*TAXAS!$E$9))/6,IF($A1015=TAXAS!$A$10,IF($B1015="PARCELADO ATÉ 6X",$D1015-($D1015*TAXAS!$E$10))/6,IF($A1015=TAXAS!$A$11,IF($B1015="PARCELADO ATÉ 6X",$D1015-($D1015*TAXAS!$E$11))/6,IF($A1015=TAXAS!$A$12,IF($B1015="PARCELADO ATÉ 6X",$D1015-($D1015*TAXAS!$E$12))/6,IF($A1015=TAXAS!$A$13,IF($B1015="PARCELADO ATÉ 6X",$D1015-($D1015*TAXAS!$E$13))/6,IF($A1015=TAXAS!$A$14,IF($B1015="PARCELADO ATÉ 6X",$D1015-($D1015*TAXAS!$E$14))/6,IF($A1015=TAXAS!$A$15,IF($B1015="PARCELADO ATÉ 6X",$D1015-($D1015*TAXAS!$E$15))/6,IF($A1015=TAXAS!$A$16,IF($B1015="PARCELADO ATÉ 6X",$D1015-($D1015*TAXAS!$E$16))/6,IF($A1015=TAXAS!$A$17,IF($B1015="PARCELADO ATÉ 6X",$D1015-($D1015*TAXAS!$E$17))/6,IF($A1015=TAXAS!$A$18,IF($B1015="PARCELADO ATÉ 6X",$D1015-($D1015*TAXAS!$E$18))/6,IF($A1015=TAXAS!$A$19,IF($B1015="PARCELADO ATÉ 6X",$D1015-($D1015*TAXAS!$E$19))/6,IF($A1015=TAXAS!$A$20,IF($B1015="PARCELADO ATÉ 6X",$D1015-($D1015*TAXAS!$E$20))/6,IF($A1015=TAXAS!$A$21,IF($B1015="PARCELADO ATÉ 6X",$D1015-($D1015*TAXAS!$E$21))/6,IF($A1015=TAXAS!$A$22,IF($B1015="PARCELADO ATÉ 6X",$D1015-($D1015*TAXAS!$E$22))/6,IF($A1015=TAXAS!$A$23,IF($B1015="PARCELADO ATÉ 6X",$D1015-($D1015*TAXAS!$E$23))/6,IF($A1015=TAXAS!$A$24,IF($B1015="PARCELADO ATÉ 6X",$D1015-($D1015*TAXAS!$E$24))/6,IF($A1015=TAXAS!$A$25,IF($B1015="PARCELADO ATÉ 6X",$D1015-($D1015*TAXAS!$E$25))/6,IF($A1015=TAXAS!$A$26,IF($B1015="PARCELADO ATÉ 6X",$D1015-($D1015*TAXAS!$E$26))/6,IF($A1015=TAXAS!$A$27,IF($B1015="PARCELADO ATÉ 6X",$D1015-($D1015*TAXAS!$E$27))/6))))))))))))))))))))))))/1</f>
        <v>0</v>
      </c>
      <c r="I1015" s="9">
        <f>IF($A1015="VISA",IF($B1015="PARCELADO ATÉ 12X",$D1015-(D1015*TAXAS!$F$4))/12,IF($A1015="MASTER",IF($B1015="PARCELADO ATÉ 12X",$D1015-(D1015*TAXAS!$F$5))/12,IF($A1015="ELO",IF($B1015="PARCELADO ATÉ 12X",$D1015-(D1015*TAXAS!$F$6))/12,IF($A1015="HIPERCARD",IF($B1015="PARCELADO ATÉ 12X",$D1015-(D1015*TAXAS!$F$7))/12,IF($A1015="DINERS",IF($B1015="PARCELADO ATÉ 12X",$D1015-(D1015*TAXAS!$F$8))/12,IF($A1015="AMERICA EXPRESS",IF($B1015="PARCELADO ATÉ 12X",$D1015-(D1015*TAXAS!$F$9))/12,IF($A1015=TAXAS!$A$10,IF($B1015="PARCELADO ATÉ 12X",$D1015-($D1015*TAXAS!$F$10))/12,IF($A1015=TAXAS!$A$11,IF($B1015="PARCELADO ATÉ 12X",$D1015-($D1015*TAXAS!$F$11))/12,IF($A1015=TAXAS!$A$12,IF($B1015="PARCELADO ATÉ 12X",$D1015-($D1015*TAXAS!$F$12))/12,IF($A1015=TAXAS!$A$13,IF($B1015="PARCELADO ATÉ 12X",$D1015-($D1015*TAXAS!$F$13))/12,IF($A1015=TAXAS!$A$14,IF($B1015="PARCELADO ATÉ 12X",$D1015-($D1015*TAXAS!$F$14))/12,IF($A1015=TAXAS!$A$15,IF($B1015="PARCELADO ATÉ 12X",$D1015-($D1015*TAXAS!$F$15))/12,IF($A1015=TAXAS!$A$16,IF($B1015="PARCELADO ATÉ 12X",$D1015-($D1015*TAXAS!$F$16))/12,IF($A1015=TAXAS!$A$17,IF($B1015="PARCELADO ATÉ 12X",$D1015-($D1015*TAXAS!$F$17))/12,IF($A1015=TAXAS!$A$18,IF($B1015="PARCELADO ATÉ 12X",$D1015-($D1015*TAXAS!$F$18))/12,IF($A1015=TAXAS!$A$19,IF($B1015="PARCELADO ATÉ 12X",$D1015-($D1015*TAXAS!$F$19))/12,IF($A1015=TAXAS!$A$20,IF($B1015="PARCELADO ATÉ 12X",$D1015-($D1015*TAXAS!$F$20))/12,IF($A1015=TAXAS!$A$21,IF($B1015="PARCELADO ATÉ 12X",$D1015-($D1015*TAXAS!$F$21))/12,IF($A1015=TAXAS!$A$22,IF($B1015="PARCELADO ATÉ 12X",$D1015-($D1015*TAXAS!$F$22))/12,IF($A1015=TAXAS!$A$23,IF($B1015="PARCELADO ATÉ 12X",$D1015-($D1015*TAXAS!$F$23))/12,IF($A1015=TAXAS!$A$24,IF($B1015="PARCELADO ATÉ 12X",$D1015-($D1015*TAXAS!$F$24))/12,IF($A1015=TAXAS!$A$25,IF($B1015="PARCELADO ATÉ 12X",$D1015-($D1015*TAXAS!$F$25))/12,IF($A1015=TAXAS!$A$26,IF($B1015="PARCELADO ATÉ 12X",$D1015-($D1015*TAXAS!$F$26))/12,IF($A1015=TAXAS!$A$27,IF($B1015="PARCELADO ATÉ 12X",$D1015-($D1015*TAXAS!$F$27))/12))))))))))))))))))))))))/1</f>
        <v>0</v>
      </c>
      <c r="J1015" s="8">
        <f t="shared" si="0"/>
        <v>0</v>
      </c>
      <c r="K1015" s="10" t="b">
        <f>IF($B1015="PARCELADO ATÉ 3X",($D1015-($D1015*TAXAS!$D$4))-$J1015)</f>
        <v>0</v>
      </c>
      <c r="L1015" s="10" t="b">
        <f>IF($B1015="PARCELADO ATÉ 6X",($D1015-($D1015*TAXAS!$E$4))-$J1015)</f>
        <v>0</v>
      </c>
      <c r="M1015" s="10" t="b">
        <f>IF($B1015="PARCELADO ATÉ 12X",($D1015-($D1015*TAXAS!$F$4))-$J1015)</f>
        <v>0</v>
      </c>
      <c r="N1015" s="8">
        <f t="shared" si="1"/>
        <v>0</v>
      </c>
      <c r="O1015" s="10">
        <f t="shared" si="2"/>
        <v>0</v>
      </c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</row>
    <row r="1016" spans="1:31" ht="15.75" customHeight="1" x14ac:dyDescent="0.2">
      <c r="A1016" s="3"/>
      <c r="B1016" s="5"/>
      <c r="C1016" s="6"/>
      <c r="D1016" s="42"/>
      <c r="E1016" s="8">
        <f>IF($A1016="VISA",IF($B1016="DÉBITO",$D1016-($D1016*TAXAS!$B$4)),IF($A1016="MASTER",IF($B1016="DÉBITO",$D1016-($D1016*TAXAS!$B$5)),IF($A1016="ELO", IF($B1016="DÉBITO",$D1016-($D1016*TAXAS!$B$6)),IF($A1016="HIPERCARD",IF($B1016="DÉBITO",$D1016-($D1016*TAXAS!$B$7)),IF($A1016="DINERS",IF($B1016="DÉBITO",$D1016-($D1016*TAXAS!$B$8)),IF($A1016="AMERICA EXPRESS",IF($B1016="DÉBITO",$D1016-($D1016*TAXAS!$B$9)),IF($A1016=TAXAS!$A$10,IF($B1016="DÉBITO",$D1016-($D1016*TAXAS!$B$10)), IF($A1016=TAXAS!$A$11,IF($B1016="DÉBITO",$D1016-($D1016*TAXAS!$B$11)), IF($A1016=TAXAS!$A$12,IF($B1016="DÉBITO",$D1016-($D1016*TAXAS!$B$12)), IF($A1016=TAXAS!$A$13,IF($B1016="DÉBITO",$D1016-($D1016*TAXAS!$B$13)), IF($A1016=TAXAS!$A$14,IF($B1016="DÉBITO",$D1016-($D1016*TAXAS!$B$14)), IF($A1016=TAXAS!$A$15,IF($B1016="DÉBITO",$D1016-($D1016*TAXAS!$B$15)), IF($A1016=TAXAS!$A$16,IF($B1016="DÉBITO",$D1016-($D1016*TAXAS!$B$16)), IF($A1016=TAXAS!$A$17,IF($B1016="DÉBITO",$D1016-($D1016*TAXAS!$B$17)), IF($A1016=TAXAS!$A$18,IF($B1016="DÉBITO",$D1016-($D1016*TAXAS!$B$18)), IF($A1016=TAXAS!$A$19,IF($B1016="DÉBITO",$D1016-($D1016*TAXAS!$B$19)), IF($A1016=TAXAS!$A$20,IF($B1016="DÉBITO",$D1016-($D1016*TAXAS!$B$20)), IF($A1016=TAXAS!$A$21,IF($B1016="DÉBITO",$D1016-($D1016*TAXAS!$B$21)), IF($A1016=TAXAS!$A$22,IF($B1016="DÉBITO",$D1016-($D1016*TAXAS!$B$22)), IF($A1016=TAXAS!$A$23,IF($B1016="DÉBITO",$D1016-($D1016*TAXAS!$B$23)), IF($A1016=TAXAS!$A$24,IF($B1016="DÉBITO",$D1016-($D1016*TAXAS!$B$24)), IF($A1016=TAXAS!$A$25,IF($B1016="DÉBITO",$D1016-($D1016*TAXAS!$B$25)), IF($A1016=TAXAS!$A$26,IF($B1016="DÉBITO",$D1016-($D1016*TAXAS!$B$26)), IF($A1016=TAXAS!$A$27,IF($B1016="DÉBITO",$D1016-($D1016*TAXAS!$B$27))))))))))))))))))))))))))/1</f>
        <v>0</v>
      </c>
      <c r="F1016" s="8">
        <f>IF($A1016="VISA",IF($B1016="CRÉDITO",$D1016-($D1016*TAXAS!$C$4)),IF($A1016="MASTER",IF($B1016="CRÉDITO",$D1016-($D1016*TAXAS!$C$5)),IF($A1016="ELO", IF($B1016="CRÉDITO",$D1016-($D1016*TAXAS!$C$6)),IF($A1016="HIPERCARD",IF($B1016="CRÉDITO",$D1016-($D1016*TAXAS!$C$7)),IF($A1016="DINERS",IF($B1016="CRÉDITO",$D1016-($D1016*TAXAS!$C$8)),IF($A1016="AMERICA EXPRESS",IF($B1016="CRÉDITO",$D1016-($D1016*TAXAS!$C$9)),IF($A1016=TAXAS!$A$10,IF($B1016="CRÉDITO",$D1016-($D1016*TAXAS!$C$10)), IF($A1016=TAXAS!$A$11,IF($B1016="CRÉDITO",$D1016-($D1016*TAXAS!$C$11)), IF($A1016=TAXAS!$A$12,IF($B1016="CRÉDITO",$D1016-($D1016*TAXAS!$C$12)), IF($A1016=TAXAS!$A$13,IF($B1016="CRÉDITO",$D1016-($D1016*TAXAS!$C$13)), IF($A1016=TAXAS!$A$14,IF($B1016="CRÉDITO",$D1016-($D1016*TAXAS!$C$14)), IF($A1016=TAXAS!$A$15,IF($B1016="CRÉDITO",$D1016-($D1016*TAXAS!$C$15)), IF($A1016=TAXAS!$A$16,IF($B1016="CRÉDITO",$D1016-($D1016*TAXAS!$C$16)), IF($A1016=TAXAS!$A$17,IF($B1016="CRÉDITO",$D1016-($D1016*TAXAS!$C$17)), IF($A1016=TAXAS!$A$18,IF($B1016="CRÉDITO",$D1016-($D1016*TAXAS!$C$18)), IF($A1016=TAXAS!$A$19,IF($B1016="CRÉDITO",$D1016-($D1016*TAXAS!$C$19)), IF($A1016=TAXAS!$A$20,IF($B1016="CRÉDITO",$D1016-($D1016*TAXAS!$C$20)), IF($A1016=TAXAS!$A$21,IF($B1016="CRÉDITO",$D1016-($D1016*TAXAS!$C$21)), IF($A1016=TAXAS!$A$22,IF($B1016="CRÉDITO",$D1016-($D1016*TAXAS!$C$22)), IF($A1016=TAXAS!$A$23,IF($B1016="CRÉDITO",$D1016-($D1016*TAXAS!$C$23)), IF($A1016=TAXAS!$A$24,IF($B1016="CRÉDITO",$D1016-($D1016*TAXAS!$C$24)), IF($A1016=TAXAS!$A$25,IF($B1016="CRÉDITO",$D1016-($D1016*TAXAS!$C$25)), IF($A1016=TAXAS!$A$26,IF($B1016="CRÉDITO",$D1016-($D1016*TAXAS!$C$26)), IF($A1016=TAXAS!$A$27,IF($B1016="CRÉDITO",$D1016-($D1016*TAXAS!$C$27))))))))))))))))))))))))))/1</f>
        <v>0</v>
      </c>
      <c r="G1016" s="9">
        <f>IF($A1016="VISA",IF($B1016="PARCELADO ATÉ 3X",$D1016-(D1016*TAXAS!$D$4))/3,IF($A1016="MASTER",IF($B1016="PARCELADO ATÉ 3X",$D1016-(D1016*TAXAS!$D$5))/3,IF($A1016="ELO",IF($B1016="PARCELADO ATÉ 3X",$D1016-(D1016*TAXAS!$D$6))/3,IF($A1016="HIPERCARD",IF($B1016="PARCELADO ATÉ 3X",$D1016-(D1016*TAXAS!$D$7))/3,IF($A1016="DINERS",IF($B1016="PARCELADO ATÉ 3X",$D1016-(D1016*TAXAS!$D$8))/3,IF($A1016="AMERICA EXPRESS",IF($B1016="PARCELADO ATÉ 3X",$D1016-(D1016*TAXAS!$D$9))/3,IF($A1016=TAXAS!$A$10,IF($B1016="PARCELADO ATÉ 3X",$D1016-($D1016*TAXAS!$D$10))/3,IF($A1016=TAXAS!$A$11,IF($B1016="PARCELADO ATÉ 3X",$D1016-($D1016*TAXAS!$D$11))/3,IF($A1016=TAXAS!$A$12,IF($B1016="PARCELADO ATÉ 3X",$D1016-($D1016*TAXAS!$D$12))/3,IF($A1016=TAXAS!$A$13,IF($B1016="PARCELADO ATÉ 3X",$D1016-($D1016*TAXAS!$D$13))/3,IF($A1016=TAXAS!$A$14,IF($B1016="PARCELADO ATÉ 3X",$D1016-($D1016*TAXAS!$D$14))/3,IF($A1016=TAXAS!$A$15,IF($B1016="PARCELADO ATÉ 3X",$D1016-($D1016*TAXAS!$D$15))/3,IF($A1016=TAXAS!$A$16,IF($B1016="PARCELADO ATÉ 3X",$D1016-($D1016*TAXAS!$D$16))/3,IF($A1016=TAXAS!$A$17,IF($B1016="PARCELADO ATÉ 3X",$D1016-($D1016*TAXAS!$D$17))/3,IF($A1016=TAXAS!$A$18,IF($B1016="PARCELADO ATÉ 3X",$D1016-($D1016*TAXAS!$D$18))/3,IF($A1016=TAXAS!$A$19,IF($B1016="PARCELADO ATÉ 3X",$D1016-($D1016*TAXAS!$D$19))/3,IF($A1016=TAXAS!$A$20,IF($B1016="PARCELADO ATÉ 3X",$D1016-($D1016*TAXAS!$D$20))/3,IF($A1016=TAXAS!$A$21,IF($B1016="PARCELADO ATÉ 3X",$D1016-($D1016*TAXAS!$D$21))/3,IF($A1016=TAXAS!$A$22,IF($B1016="PARCELADO ATÉ 3X",$D1016-($D1016*TAXAS!$D$22))/3,IF($A1016=TAXAS!$A$23,IF($B1016="PARCELADO ATÉ 3X",$D1016-($D1016*TAXAS!$D$23))/3,IF($A1016=TAXAS!$A$24,IF($B1016="PARCELADO ATÉ 3X",$D1016-($D1016*TAXAS!$D$24))/3,IF($A1016=TAXAS!$A$25,IF($B1016="PARCELADO ATÉ 3X",$D1016-($D1016*TAXAS!$D$25))/3,IF($A1016=TAXAS!$A$26,IF($B1016="PARCELADO ATÉ 3X",$D1016-($D1016*TAXAS!$D$26))/3,IF($A1016=TAXAS!$A$27,IF($B1016="PARCELADO ATÉ 3X",$D1016-($D1016*TAXAS!$D$27))/3))))))))))))))))))))))))/1</f>
        <v>0</v>
      </c>
      <c r="H1016" s="9">
        <f>IF($A1016="VISA",IF($B1016="PARCELADO ATÉ 6X",$D1016-(D1016*TAXAS!$E$4))/6,IF($A1016="MASTER",IF($B1016="PARCELADO ATÉ 6X",$D1016-(D1016*TAXAS!$E$5))/6,IF($A1016="ELO",IF($B1016="PARCELADO ATÉ 6X",$D1016-(D1016*TAXAS!$E$6))/6,IF($A1016="HIPERCARD",IF($B1016="PARCELADO ATÉ 6X",$D1016-(D1016*TAXAS!$E$7))/6,IF($A1016="DINERS",IF($B1016="PARCELADO ATÉ 6X",$D1016-(D1016*TAXAS!$E$8))/6,IF($A1016="AMERICA EXPRESS",IF($B1016="PARCELADO ATÉ 6X",$D1016-(D1016*TAXAS!$E$9))/6,IF($A1016=TAXAS!$A$10,IF($B1016="PARCELADO ATÉ 6X",$D1016-($D1016*TAXAS!$E$10))/6,IF($A1016=TAXAS!$A$11,IF($B1016="PARCELADO ATÉ 6X",$D1016-($D1016*TAXAS!$E$11))/6,IF($A1016=TAXAS!$A$12,IF($B1016="PARCELADO ATÉ 6X",$D1016-($D1016*TAXAS!$E$12))/6,IF($A1016=TAXAS!$A$13,IF($B1016="PARCELADO ATÉ 6X",$D1016-($D1016*TAXAS!$E$13))/6,IF($A1016=TAXAS!$A$14,IF($B1016="PARCELADO ATÉ 6X",$D1016-($D1016*TAXAS!$E$14))/6,IF($A1016=TAXAS!$A$15,IF($B1016="PARCELADO ATÉ 6X",$D1016-($D1016*TAXAS!$E$15))/6,IF($A1016=TAXAS!$A$16,IF($B1016="PARCELADO ATÉ 6X",$D1016-($D1016*TAXAS!$E$16))/6,IF($A1016=TAXAS!$A$17,IF($B1016="PARCELADO ATÉ 6X",$D1016-($D1016*TAXAS!$E$17))/6,IF($A1016=TAXAS!$A$18,IF($B1016="PARCELADO ATÉ 6X",$D1016-($D1016*TAXAS!$E$18))/6,IF($A1016=TAXAS!$A$19,IF($B1016="PARCELADO ATÉ 6X",$D1016-($D1016*TAXAS!$E$19))/6,IF($A1016=TAXAS!$A$20,IF($B1016="PARCELADO ATÉ 6X",$D1016-($D1016*TAXAS!$E$20))/6,IF($A1016=TAXAS!$A$21,IF($B1016="PARCELADO ATÉ 6X",$D1016-($D1016*TAXAS!$E$21))/6,IF($A1016=TAXAS!$A$22,IF($B1016="PARCELADO ATÉ 6X",$D1016-($D1016*TAXAS!$E$22))/6,IF($A1016=TAXAS!$A$23,IF($B1016="PARCELADO ATÉ 6X",$D1016-($D1016*TAXAS!$E$23))/6,IF($A1016=TAXAS!$A$24,IF($B1016="PARCELADO ATÉ 6X",$D1016-($D1016*TAXAS!$E$24))/6,IF($A1016=TAXAS!$A$25,IF($B1016="PARCELADO ATÉ 6X",$D1016-($D1016*TAXAS!$E$25))/6,IF($A1016=TAXAS!$A$26,IF($B1016="PARCELADO ATÉ 6X",$D1016-($D1016*TAXAS!$E$26))/6,IF($A1016=TAXAS!$A$27,IF($B1016="PARCELADO ATÉ 6X",$D1016-($D1016*TAXAS!$E$27))/6))))))))))))))))))))))))/1</f>
        <v>0</v>
      </c>
      <c r="I1016" s="9">
        <f>IF($A1016="VISA",IF($B1016="PARCELADO ATÉ 12X",$D1016-(D1016*TAXAS!$F$4))/12,IF($A1016="MASTER",IF($B1016="PARCELADO ATÉ 12X",$D1016-(D1016*TAXAS!$F$5))/12,IF($A1016="ELO",IF($B1016="PARCELADO ATÉ 12X",$D1016-(D1016*TAXAS!$F$6))/12,IF($A1016="HIPERCARD",IF($B1016="PARCELADO ATÉ 12X",$D1016-(D1016*TAXAS!$F$7))/12,IF($A1016="DINERS",IF($B1016="PARCELADO ATÉ 12X",$D1016-(D1016*TAXAS!$F$8))/12,IF($A1016="AMERICA EXPRESS",IF($B1016="PARCELADO ATÉ 12X",$D1016-(D1016*TAXAS!$F$9))/12,IF($A1016=TAXAS!$A$10,IF($B1016="PARCELADO ATÉ 12X",$D1016-($D1016*TAXAS!$F$10))/12,IF($A1016=TAXAS!$A$11,IF($B1016="PARCELADO ATÉ 12X",$D1016-($D1016*TAXAS!$F$11))/12,IF($A1016=TAXAS!$A$12,IF($B1016="PARCELADO ATÉ 12X",$D1016-($D1016*TAXAS!$F$12))/12,IF($A1016=TAXAS!$A$13,IF($B1016="PARCELADO ATÉ 12X",$D1016-($D1016*TAXAS!$F$13))/12,IF($A1016=TAXAS!$A$14,IF($B1016="PARCELADO ATÉ 12X",$D1016-($D1016*TAXAS!$F$14))/12,IF($A1016=TAXAS!$A$15,IF($B1016="PARCELADO ATÉ 12X",$D1016-($D1016*TAXAS!$F$15))/12,IF($A1016=TAXAS!$A$16,IF($B1016="PARCELADO ATÉ 12X",$D1016-($D1016*TAXAS!$F$16))/12,IF($A1016=TAXAS!$A$17,IF($B1016="PARCELADO ATÉ 12X",$D1016-($D1016*TAXAS!$F$17))/12,IF($A1016=TAXAS!$A$18,IF($B1016="PARCELADO ATÉ 12X",$D1016-($D1016*TAXAS!$F$18))/12,IF($A1016=TAXAS!$A$19,IF($B1016="PARCELADO ATÉ 12X",$D1016-($D1016*TAXAS!$F$19))/12,IF($A1016=TAXAS!$A$20,IF($B1016="PARCELADO ATÉ 12X",$D1016-($D1016*TAXAS!$F$20))/12,IF($A1016=TAXAS!$A$21,IF($B1016="PARCELADO ATÉ 12X",$D1016-($D1016*TAXAS!$F$21))/12,IF($A1016=TAXAS!$A$22,IF($B1016="PARCELADO ATÉ 12X",$D1016-($D1016*TAXAS!$F$22))/12,IF($A1016=TAXAS!$A$23,IF($B1016="PARCELADO ATÉ 12X",$D1016-($D1016*TAXAS!$F$23))/12,IF($A1016=TAXAS!$A$24,IF($B1016="PARCELADO ATÉ 12X",$D1016-($D1016*TAXAS!$F$24))/12,IF($A1016=TAXAS!$A$25,IF($B1016="PARCELADO ATÉ 12X",$D1016-($D1016*TAXAS!$F$25))/12,IF($A1016=TAXAS!$A$26,IF($B1016="PARCELADO ATÉ 12X",$D1016-($D1016*TAXAS!$F$26))/12,IF($A1016=TAXAS!$A$27,IF($B1016="PARCELADO ATÉ 12X",$D1016-($D1016*TAXAS!$F$27))/12))))))))))))))))))))))))/1</f>
        <v>0</v>
      </c>
      <c r="J1016" s="8">
        <f t="shared" si="0"/>
        <v>0</v>
      </c>
      <c r="K1016" s="10" t="b">
        <f>IF($B1016="PARCELADO ATÉ 3X",($D1016-($D1016*TAXAS!$D$4))-$J1016)</f>
        <v>0</v>
      </c>
      <c r="L1016" s="10" t="b">
        <f>IF($B1016="PARCELADO ATÉ 6X",($D1016-($D1016*TAXAS!$E$4))-$J1016)</f>
        <v>0</v>
      </c>
      <c r="M1016" s="10" t="b">
        <f>IF($B1016="PARCELADO ATÉ 12X",($D1016-($D1016*TAXAS!$F$4))-$J1016)</f>
        <v>0</v>
      </c>
      <c r="N1016" s="8">
        <f t="shared" si="1"/>
        <v>0</v>
      </c>
      <c r="O1016" s="10">
        <f t="shared" si="2"/>
        <v>0</v>
      </c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</row>
    <row r="1017" spans="1:31" ht="15.75" customHeight="1" x14ac:dyDescent="0.2">
      <c r="A1017" s="3"/>
      <c r="B1017" s="5"/>
      <c r="C1017" s="6"/>
      <c r="D1017" s="42"/>
      <c r="E1017" s="8">
        <f>IF($A1017="VISA",IF($B1017="DÉBITO",$D1017-($D1017*TAXAS!$B$4)),IF($A1017="MASTER",IF($B1017="DÉBITO",$D1017-($D1017*TAXAS!$B$5)),IF($A1017="ELO", IF($B1017="DÉBITO",$D1017-($D1017*TAXAS!$B$6)),IF($A1017="HIPERCARD",IF($B1017="DÉBITO",$D1017-($D1017*TAXAS!$B$7)),IF($A1017="DINERS",IF($B1017="DÉBITO",$D1017-($D1017*TAXAS!$B$8)),IF($A1017="AMERICA EXPRESS",IF($B1017="DÉBITO",$D1017-($D1017*TAXAS!$B$9)),IF($A1017=TAXAS!$A$10,IF($B1017="DÉBITO",$D1017-($D1017*TAXAS!$B$10)), IF($A1017=TAXAS!$A$11,IF($B1017="DÉBITO",$D1017-($D1017*TAXAS!$B$11)), IF($A1017=TAXAS!$A$12,IF($B1017="DÉBITO",$D1017-($D1017*TAXAS!$B$12)), IF($A1017=TAXAS!$A$13,IF($B1017="DÉBITO",$D1017-($D1017*TAXAS!$B$13)), IF($A1017=TAXAS!$A$14,IF($B1017="DÉBITO",$D1017-($D1017*TAXAS!$B$14)), IF($A1017=TAXAS!$A$15,IF($B1017="DÉBITO",$D1017-($D1017*TAXAS!$B$15)), IF($A1017=TAXAS!$A$16,IF($B1017="DÉBITO",$D1017-($D1017*TAXAS!$B$16)), IF($A1017=TAXAS!$A$17,IF($B1017="DÉBITO",$D1017-($D1017*TAXAS!$B$17)), IF($A1017=TAXAS!$A$18,IF($B1017="DÉBITO",$D1017-($D1017*TAXAS!$B$18)), IF($A1017=TAXAS!$A$19,IF($B1017="DÉBITO",$D1017-($D1017*TAXAS!$B$19)), IF($A1017=TAXAS!$A$20,IF($B1017="DÉBITO",$D1017-($D1017*TAXAS!$B$20)), IF($A1017=TAXAS!$A$21,IF($B1017="DÉBITO",$D1017-($D1017*TAXAS!$B$21)), IF($A1017=TAXAS!$A$22,IF($B1017="DÉBITO",$D1017-($D1017*TAXAS!$B$22)), IF($A1017=TAXAS!$A$23,IF($B1017="DÉBITO",$D1017-($D1017*TAXAS!$B$23)), IF($A1017=TAXAS!$A$24,IF($B1017="DÉBITO",$D1017-($D1017*TAXAS!$B$24)), IF($A1017=TAXAS!$A$25,IF($B1017="DÉBITO",$D1017-($D1017*TAXAS!$B$25)), IF($A1017=TAXAS!$A$26,IF($B1017="DÉBITO",$D1017-($D1017*TAXAS!$B$26)), IF($A1017=TAXAS!$A$27,IF($B1017="DÉBITO",$D1017-($D1017*TAXAS!$B$27))))))))))))))))))))))))))/1</f>
        <v>0</v>
      </c>
      <c r="F1017" s="8">
        <f>IF($A1017="VISA",IF($B1017="CRÉDITO",$D1017-($D1017*TAXAS!$C$4)),IF($A1017="MASTER",IF($B1017="CRÉDITO",$D1017-($D1017*TAXAS!$C$5)),IF($A1017="ELO", IF($B1017="CRÉDITO",$D1017-($D1017*TAXAS!$C$6)),IF($A1017="HIPERCARD",IF($B1017="CRÉDITO",$D1017-($D1017*TAXAS!$C$7)),IF($A1017="DINERS",IF($B1017="CRÉDITO",$D1017-($D1017*TAXAS!$C$8)),IF($A1017="AMERICA EXPRESS",IF($B1017="CRÉDITO",$D1017-($D1017*TAXAS!$C$9)),IF($A1017=TAXAS!$A$10,IF($B1017="CRÉDITO",$D1017-($D1017*TAXAS!$C$10)), IF($A1017=TAXAS!$A$11,IF($B1017="CRÉDITO",$D1017-($D1017*TAXAS!$C$11)), IF($A1017=TAXAS!$A$12,IF($B1017="CRÉDITO",$D1017-($D1017*TAXAS!$C$12)), IF($A1017=TAXAS!$A$13,IF($B1017="CRÉDITO",$D1017-($D1017*TAXAS!$C$13)), IF($A1017=TAXAS!$A$14,IF($B1017="CRÉDITO",$D1017-($D1017*TAXAS!$C$14)), IF($A1017=TAXAS!$A$15,IF($B1017="CRÉDITO",$D1017-($D1017*TAXAS!$C$15)), IF($A1017=TAXAS!$A$16,IF($B1017="CRÉDITO",$D1017-($D1017*TAXAS!$C$16)), IF($A1017=TAXAS!$A$17,IF($B1017="CRÉDITO",$D1017-($D1017*TAXAS!$C$17)), IF($A1017=TAXAS!$A$18,IF($B1017="CRÉDITO",$D1017-($D1017*TAXAS!$C$18)), IF($A1017=TAXAS!$A$19,IF($B1017="CRÉDITO",$D1017-($D1017*TAXAS!$C$19)), IF($A1017=TAXAS!$A$20,IF($B1017="CRÉDITO",$D1017-($D1017*TAXAS!$C$20)), IF($A1017=TAXAS!$A$21,IF($B1017="CRÉDITO",$D1017-($D1017*TAXAS!$C$21)), IF($A1017=TAXAS!$A$22,IF($B1017="CRÉDITO",$D1017-($D1017*TAXAS!$C$22)), IF($A1017=TAXAS!$A$23,IF($B1017="CRÉDITO",$D1017-($D1017*TAXAS!$C$23)), IF($A1017=TAXAS!$A$24,IF($B1017="CRÉDITO",$D1017-($D1017*TAXAS!$C$24)), IF($A1017=TAXAS!$A$25,IF($B1017="CRÉDITO",$D1017-($D1017*TAXAS!$C$25)), IF($A1017=TAXAS!$A$26,IF($B1017="CRÉDITO",$D1017-($D1017*TAXAS!$C$26)), IF($A1017=TAXAS!$A$27,IF($B1017="CRÉDITO",$D1017-($D1017*TAXAS!$C$27))))))))))))))))))))))))))/1</f>
        <v>0</v>
      </c>
      <c r="G1017" s="9">
        <f>IF($A1017="VISA",IF($B1017="PARCELADO ATÉ 3X",$D1017-(D1017*TAXAS!$D$4))/3,IF($A1017="MASTER",IF($B1017="PARCELADO ATÉ 3X",$D1017-(D1017*TAXAS!$D$5))/3,IF($A1017="ELO",IF($B1017="PARCELADO ATÉ 3X",$D1017-(D1017*TAXAS!$D$6))/3,IF($A1017="HIPERCARD",IF($B1017="PARCELADO ATÉ 3X",$D1017-(D1017*TAXAS!$D$7))/3,IF($A1017="DINERS",IF($B1017="PARCELADO ATÉ 3X",$D1017-(D1017*TAXAS!$D$8))/3,IF($A1017="AMERICA EXPRESS",IF($B1017="PARCELADO ATÉ 3X",$D1017-(D1017*TAXAS!$D$9))/3,IF($A1017=TAXAS!$A$10,IF($B1017="PARCELADO ATÉ 3X",$D1017-($D1017*TAXAS!$D$10))/3,IF($A1017=TAXAS!$A$11,IF($B1017="PARCELADO ATÉ 3X",$D1017-($D1017*TAXAS!$D$11))/3,IF($A1017=TAXAS!$A$12,IF($B1017="PARCELADO ATÉ 3X",$D1017-($D1017*TAXAS!$D$12))/3,IF($A1017=TAXAS!$A$13,IF($B1017="PARCELADO ATÉ 3X",$D1017-($D1017*TAXAS!$D$13))/3,IF($A1017=TAXAS!$A$14,IF($B1017="PARCELADO ATÉ 3X",$D1017-($D1017*TAXAS!$D$14))/3,IF($A1017=TAXAS!$A$15,IF($B1017="PARCELADO ATÉ 3X",$D1017-($D1017*TAXAS!$D$15))/3,IF($A1017=TAXAS!$A$16,IF($B1017="PARCELADO ATÉ 3X",$D1017-($D1017*TAXAS!$D$16))/3,IF($A1017=TAXAS!$A$17,IF($B1017="PARCELADO ATÉ 3X",$D1017-($D1017*TAXAS!$D$17))/3,IF($A1017=TAXAS!$A$18,IF($B1017="PARCELADO ATÉ 3X",$D1017-($D1017*TAXAS!$D$18))/3,IF($A1017=TAXAS!$A$19,IF($B1017="PARCELADO ATÉ 3X",$D1017-($D1017*TAXAS!$D$19))/3,IF($A1017=TAXAS!$A$20,IF($B1017="PARCELADO ATÉ 3X",$D1017-($D1017*TAXAS!$D$20))/3,IF($A1017=TAXAS!$A$21,IF($B1017="PARCELADO ATÉ 3X",$D1017-($D1017*TAXAS!$D$21))/3,IF($A1017=TAXAS!$A$22,IF($B1017="PARCELADO ATÉ 3X",$D1017-($D1017*TAXAS!$D$22))/3,IF($A1017=TAXAS!$A$23,IF($B1017="PARCELADO ATÉ 3X",$D1017-($D1017*TAXAS!$D$23))/3,IF($A1017=TAXAS!$A$24,IF($B1017="PARCELADO ATÉ 3X",$D1017-($D1017*TAXAS!$D$24))/3,IF($A1017=TAXAS!$A$25,IF($B1017="PARCELADO ATÉ 3X",$D1017-($D1017*TAXAS!$D$25))/3,IF($A1017=TAXAS!$A$26,IF($B1017="PARCELADO ATÉ 3X",$D1017-($D1017*TAXAS!$D$26))/3,IF($A1017=TAXAS!$A$27,IF($B1017="PARCELADO ATÉ 3X",$D1017-($D1017*TAXAS!$D$27))/3))))))))))))))))))))))))/1</f>
        <v>0</v>
      </c>
      <c r="H1017" s="9">
        <f>IF($A1017="VISA",IF($B1017="PARCELADO ATÉ 6X",$D1017-(D1017*TAXAS!$E$4))/6,IF($A1017="MASTER",IF($B1017="PARCELADO ATÉ 6X",$D1017-(D1017*TAXAS!$E$5))/6,IF($A1017="ELO",IF($B1017="PARCELADO ATÉ 6X",$D1017-(D1017*TAXAS!$E$6))/6,IF($A1017="HIPERCARD",IF($B1017="PARCELADO ATÉ 6X",$D1017-(D1017*TAXAS!$E$7))/6,IF($A1017="DINERS",IF($B1017="PARCELADO ATÉ 6X",$D1017-(D1017*TAXAS!$E$8))/6,IF($A1017="AMERICA EXPRESS",IF($B1017="PARCELADO ATÉ 6X",$D1017-(D1017*TAXAS!$E$9))/6,IF($A1017=TAXAS!$A$10,IF($B1017="PARCELADO ATÉ 6X",$D1017-($D1017*TAXAS!$E$10))/6,IF($A1017=TAXAS!$A$11,IF($B1017="PARCELADO ATÉ 6X",$D1017-($D1017*TAXAS!$E$11))/6,IF($A1017=TAXAS!$A$12,IF($B1017="PARCELADO ATÉ 6X",$D1017-($D1017*TAXAS!$E$12))/6,IF($A1017=TAXAS!$A$13,IF($B1017="PARCELADO ATÉ 6X",$D1017-($D1017*TAXAS!$E$13))/6,IF($A1017=TAXAS!$A$14,IF($B1017="PARCELADO ATÉ 6X",$D1017-($D1017*TAXAS!$E$14))/6,IF($A1017=TAXAS!$A$15,IF($B1017="PARCELADO ATÉ 6X",$D1017-($D1017*TAXAS!$E$15))/6,IF($A1017=TAXAS!$A$16,IF($B1017="PARCELADO ATÉ 6X",$D1017-($D1017*TAXAS!$E$16))/6,IF($A1017=TAXAS!$A$17,IF($B1017="PARCELADO ATÉ 6X",$D1017-($D1017*TAXAS!$E$17))/6,IF($A1017=TAXAS!$A$18,IF($B1017="PARCELADO ATÉ 6X",$D1017-($D1017*TAXAS!$E$18))/6,IF($A1017=TAXAS!$A$19,IF($B1017="PARCELADO ATÉ 6X",$D1017-($D1017*TAXAS!$E$19))/6,IF($A1017=TAXAS!$A$20,IF($B1017="PARCELADO ATÉ 6X",$D1017-($D1017*TAXAS!$E$20))/6,IF($A1017=TAXAS!$A$21,IF($B1017="PARCELADO ATÉ 6X",$D1017-($D1017*TAXAS!$E$21))/6,IF($A1017=TAXAS!$A$22,IF($B1017="PARCELADO ATÉ 6X",$D1017-($D1017*TAXAS!$E$22))/6,IF($A1017=TAXAS!$A$23,IF($B1017="PARCELADO ATÉ 6X",$D1017-($D1017*TAXAS!$E$23))/6,IF($A1017=TAXAS!$A$24,IF($B1017="PARCELADO ATÉ 6X",$D1017-($D1017*TAXAS!$E$24))/6,IF($A1017=TAXAS!$A$25,IF($B1017="PARCELADO ATÉ 6X",$D1017-($D1017*TAXAS!$E$25))/6,IF($A1017=TAXAS!$A$26,IF($B1017="PARCELADO ATÉ 6X",$D1017-($D1017*TAXAS!$E$26))/6,IF($A1017=TAXAS!$A$27,IF($B1017="PARCELADO ATÉ 6X",$D1017-($D1017*TAXAS!$E$27))/6))))))))))))))))))))))))/1</f>
        <v>0</v>
      </c>
      <c r="I1017" s="9">
        <f>IF($A1017="VISA",IF($B1017="PARCELADO ATÉ 12X",$D1017-(D1017*TAXAS!$F$4))/12,IF($A1017="MASTER",IF($B1017="PARCELADO ATÉ 12X",$D1017-(D1017*TAXAS!$F$5))/12,IF($A1017="ELO",IF($B1017="PARCELADO ATÉ 12X",$D1017-(D1017*TAXAS!$F$6))/12,IF($A1017="HIPERCARD",IF($B1017="PARCELADO ATÉ 12X",$D1017-(D1017*TAXAS!$F$7))/12,IF($A1017="DINERS",IF($B1017="PARCELADO ATÉ 12X",$D1017-(D1017*TAXAS!$F$8))/12,IF($A1017="AMERICA EXPRESS",IF($B1017="PARCELADO ATÉ 12X",$D1017-(D1017*TAXAS!$F$9))/12,IF($A1017=TAXAS!$A$10,IF($B1017="PARCELADO ATÉ 12X",$D1017-($D1017*TAXAS!$F$10))/12,IF($A1017=TAXAS!$A$11,IF($B1017="PARCELADO ATÉ 12X",$D1017-($D1017*TAXAS!$F$11))/12,IF($A1017=TAXAS!$A$12,IF($B1017="PARCELADO ATÉ 12X",$D1017-($D1017*TAXAS!$F$12))/12,IF($A1017=TAXAS!$A$13,IF($B1017="PARCELADO ATÉ 12X",$D1017-($D1017*TAXAS!$F$13))/12,IF($A1017=TAXAS!$A$14,IF($B1017="PARCELADO ATÉ 12X",$D1017-($D1017*TAXAS!$F$14))/12,IF($A1017=TAXAS!$A$15,IF($B1017="PARCELADO ATÉ 12X",$D1017-($D1017*TAXAS!$F$15))/12,IF($A1017=TAXAS!$A$16,IF($B1017="PARCELADO ATÉ 12X",$D1017-($D1017*TAXAS!$F$16))/12,IF($A1017=TAXAS!$A$17,IF($B1017="PARCELADO ATÉ 12X",$D1017-($D1017*TAXAS!$F$17))/12,IF($A1017=TAXAS!$A$18,IF($B1017="PARCELADO ATÉ 12X",$D1017-($D1017*TAXAS!$F$18))/12,IF($A1017=TAXAS!$A$19,IF($B1017="PARCELADO ATÉ 12X",$D1017-($D1017*TAXAS!$F$19))/12,IF($A1017=TAXAS!$A$20,IF($B1017="PARCELADO ATÉ 12X",$D1017-($D1017*TAXAS!$F$20))/12,IF($A1017=TAXAS!$A$21,IF($B1017="PARCELADO ATÉ 12X",$D1017-($D1017*TAXAS!$F$21))/12,IF($A1017=TAXAS!$A$22,IF($B1017="PARCELADO ATÉ 12X",$D1017-($D1017*TAXAS!$F$22))/12,IF($A1017=TAXAS!$A$23,IF($B1017="PARCELADO ATÉ 12X",$D1017-($D1017*TAXAS!$F$23))/12,IF($A1017=TAXAS!$A$24,IF($B1017="PARCELADO ATÉ 12X",$D1017-($D1017*TAXAS!$F$24))/12,IF($A1017=TAXAS!$A$25,IF($B1017="PARCELADO ATÉ 12X",$D1017-($D1017*TAXAS!$F$25))/12,IF($A1017=TAXAS!$A$26,IF($B1017="PARCELADO ATÉ 12X",$D1017-($D1017*TAXAS!$F$26))/12,IF($A1017=TAXAS!$A$27,IF($B1017="PARCELADO ATÉ 12X",$D1017-($D1017*TAXAS!$F$27))/12))))))))))))))))))))))))/1</f>
        <v>0</v>
      </c>
      <c r="J1017" s="8">
        <f t="shared" si="0"/>
        <v>0</v>
      </c>
      <c r="K1017" s="10" t="b">
        <f>IF($B1017="PARCELADO ATÉ 3X",($D1017-($D1017*TAXAS!$D$4))-$J1017)</f>
        <v>0</v>
      </c>
      <c r="L1017" s="10" t="b">
        <f>IF($B1017="PARCELADO ATÉ 6X",($D1017-($D1017*TAXAS!$E$4))-$J1017)</f>
        <v>0</v>
      </c>
      <c r="M1017" s="10" t="b">
        <f>IF($B1017="PARCELADO ATÉ 12X",($D1017-($D1017*TAXAS!$F$4))-$J1017)</f>
        <v>0</v>
      </c>
      <c r="N1017" s="8">
        <f t="shared" si="1"/>
        <v>0</v>
      </c>
      <c r="O1017" s="10">
        <f t="shared" si="2"/>
        <v>0</v>
      </c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</row>
    <row r="1018" spans="1:31" ht="15.75" customHeight="1" x14ac:dyDescent="0.2">
      <c r="A1018" s="3"/>
      <c r="B1018" s="5"/>
      <c r="C1018" s="6"/>
      <c r="D1018" s="42"/>
      <c r="E1018" s="8">
        <f>IF($A1018="VISA",IF($B1018="DÉBITO",$D1018-($D1018*TAXAS!$B$4)),IF($A1018="MASTER",IF($B1018="DÉBITO",$D1018-($D1018*TAXAS!$B$5)),IF($A1018="ELO", IF($B1018="DÉBITO",$D1018-($D1018*TAXAS!$B$6)),IF($A1018="HIPERCARD",IF($B1018="DÉBITO",$D1018-($D1018*TAXAS!$B$7)),IF($A1018="DINERS",IF($B1018="DÉBITO",$D1018-($D1018*TAXAS!$B$8)),IF($A1018="AMERICA EXPRESS",IF($B1018="DÉBITO",$D1018-($D1018*TAXAS!$B$9)),IF($A1018=TAXAS!$A$10,IF($B1018="DÉBITO",$D1018-($D1018*TAXAS!$B$10)), IF($A1018=TAXAS!$A$11,IF($B1018="DÉBITO",$D1018-($D1018*TAXAS!$B$11)), IF($A1018=TAXAS!$A$12,IF($B1018="DÉBITO",$D1018-($D1018*TAXAS!$B$12)), IF($A1018=TAXAS!$A$13,IF($B1018="DÉBITO",$D1018-($D1018*TAXAS!$B$13)), IF($A1018=TAXAS!$A$14,IF($B1018="DÉBITO",$D1018-($D1018*TAXAS!$B$14)), IF($A1018=TAXAS!$A$15,IF($B1018="DÉBITO",$D1018-($D1018*TAXAS!$B$15)), IF($A1018=TAXAS!$A$16,IF($B1018="DÉBITO",$D1018-($D1018*TAXAS!$B$16)), IF($A1018=TAXAS!$A$17,IF($B1018="DÉBITO",$D1018-($D1018*TAXAS!$B$17)), IF($A1018=TAXAS!$A$18,IF($B1018="DÉBITO",$D1018-($D1018*TAXAS!$B$18)), IF($A1018=TAXAS!$A$19,IF($B1018="DÉBITO",$D1018-($D1018*TAXAS!$B$19)), IF($A1018=TAXAS!$A$20,IF($B1018="DÉBITO",$D1018-($D1018*TAXAS!$B$20)), IF($A1018=TAXAS!$A$21,IF($B1018="DÉBITO",$D1018-($D1018*TAXAS!$B$21)), IF($A1018=TAXAS!$A$22,IF($B1018="DÉBITO",$D1018-($D1018*TAXAS!$B$22)), IF($A1018=TAXAS!$A$23,IF($B1018="DÉBITO",$D1018-($D1018*TAXAS!$B$23)), IF($A1018=TAXAS!$A$24,IF($B1018="DÉBITO",$D1018-($D1018*TAXAS!$B$24)), IF($A1018=TAXAS!$A$25,IF($B1018="DÉBITO",$D1018-($D1018*TAXAS!$B$25)), IF($A1018=TAXAS!$A$26,IF($B1018="DÉBITO",$D1018-($D1018*TAXAS!$B$26)), IF($A1018=TAXAS!$A$27,IF($B1018="DÉBITO",$D1018-($D1018*TAXAS!$B$27))))))))))))))))))))))))))/1</f>
        <v>0</v>
      </c>
      <c r="F1018" s="8">
        <f>IF($A1018="VISA",IF($B1018="CRÉDITO",$D1018-($D1018*TAXAS!$C$4)),IF($A1018="MASTER",IF($B1018="CRÉDITO",$D1018-($D1018*TAXAS!$C$5)),IF($A1018="ELO", IF($B1018="CRÉDITO",$D1018-($D1018*TAXAS!$C$6)),IF($A1018="HIPERCARD",IF($B1018="CRÉDITO",$D1018-($D1018*TAXAS!$C$7)),IF($A1018="DINERS",IF($B1018="CRÉDITO",$D1018-($D1018*TAXAS!$C$8)),IF($A1018="AMERICA EXPRESS",IF($B1018="CRÉDITO",$D1018-($D1018*TAXAS!$C$9)),IF($A1018=TAXAS!$A$10,IF($B1018="CRÉDITO",$D1018-($D1018*TAXAS!$C$10)), IF($A1018=TAXAS!$A$11,IF($B1018="CRÉDITO",$D1018-($D1018*TAXAS!$C$11)), IF($A1018=TAXAS!$A$12,IF($B1018="CRÉDITO",$D1018-($D1018*TAXAS!$C$12)), IF($A1018=TAXAS!$A$13,IF($B1018="CRÉDITO",$D1018-($D1018*TAXAS!$C$13)), IF($A1018=TAXAS!$A$14,IF($B1018="CRÉDITO",$D1018-($D1018*TAXAS!$C$14)), IF($A1018=TAXAS!$A$15,IF($B1018="CRÉDITO",$D1018-($D1018*TAXAS!$C$15)), IF($A1018=TAXAS!$A$16,IF($B1018="CRÉDITO",$D1018-($D1018*TAXAS!$C$16)), IF($A1018=TAXAS!$A$17,IF($B1018="CRÉDITO",$D1018-($D1018*TAXAS!$C$17)), IF($A1018=TAXAS!$A$18,IF($B1018="CRÉDITO",$D1018-($D1018*TAXAS!$C$18)), IF($A1018=TAXAS!$A$19,IF($B1018="CRÉDITO",$D1018-($D1018*TAXAS!$C$19)), IF($A1018=TAXAS!$A$20,IF($B1018="CRÉDITO",$D1018-($D1018*TAXAS!$C$20)), IF($A1018=TAXAS!$A$21,IF($B1018="CRÉDITO",$D1018-($D1018*TAXAS!$C$21)), IF($A1018=TAXAS!$A$22,IF($B1018="CRÉDITO",$D1018-($D1018*TAXAS!$C$22)), IF($A1018=TAXAS!$A$23,IF($B1018="CRÉDITO",$D1018-($D1018*TAXAS!$C$23)), IF($A1018=TAXAS!$A$24,IF($B1018="CRÉDITO",$D1018-($D1018*TAXAS!$C$24)), IF($A1018=TAXAS!$A$25,IF($B1018="CRÉDITO",$D1018-($D1018*TAXAS!$C$25)), IF($A1018=TAXAS!$A$26,IF($B1018="CRÉDITO",$D1018-($D1018*TAXAS!$C$26)), IF($A1018=TAXAS!$A$27,IF($B1018="CRÉDITO",$D1018-($D1018*TAXAS!$C$27))))))))))))))))))))))))))/1</f>
        <v>0</v>
      </c>
      <c r="G1018" s="9">
        <f>IF($A1018="VISA",IF($B1018="PARCELADO ATÉ 3X",$D1018-(D1018*TAXAS!$D$4))/3,IF($A1018="MASTER",IF($B1018="PARCELADO ATÉ 3X",$D1018-(D1018*TAXAS!$D$5))/3,IF($A1018="ELO",IF($B1018="PARCELADO ATÉ 3X",$D1018-(D1018*TAXAS!$D$6))/3,IF($A1018="HIPERCARD",IF($B1018="PARCELADO ATÉ 3X",$D1018-(D1018*TAXAS!$D$7))/3,IF($A1018="DINERS",IF($B1018="PARCELADO ATÉ 3X",$D1018-(D1018*TAXAS!$D$8))/3,IF($A1018="AMERICA EXPRESS",IF($B1018="PARCELADO ATÉ 3X",$D1018-(D1018*TAXAS!$D$9))/3,IF($A1018=TAXAS!$A$10,IF($B1018="PARCELADO ATÉ 3X",$D1018-($D1018*TAXAS!$D$10))/3,IF($A1018=TAXAS!$A$11,IF($B1018="PARCELADO ATÉ 3X",$D1018-($D1018*TAXAS!$D$11))/3,IF($A1018=TAXAS!$A$12,IF($B1018="PARCELADO ATÉ 3X",$D1018-($D1018*TAXAS!$D$12))/3,IF($A1018=TAXAS!$A$13,IF($B1018="PARCELADO ATÉ 3X",$D1018-($D1018*TAXAS!$D$13))/3,IF($A1018=TAXAS!$A$14,IF($B1018="PARCELADO ATÉ 3X",$D1018-($D1018*TAXAS!$D$14))/3,IF($A1018=TAXAS!$A$15,IF($B1018="PARCELADO ATÉ 3X",$D1018-($D1018*TAXAS!$D$15))/3,IF($A1018=TAXAS!$A$16,IF($B1018="PARCELADO ATÉ 3X",$D1018-($D1018*TAXAS!$D$16))/3,IF($A1018=TAXAS!$A$17,IF($B1018="PARCELADO ATÉ 3X",$D1018-($D1018*TAXAS!$D$17))/3,IF($A1018=TAXAS!$A$18,IF($B1018="PARCELADO ATÉ 3X",$D1018-($D1018*TAXAS!$D$18))/3,IF($A1018=TAXAS!$A$19,IF($B1018="PARCELADO ATÉ 3X",$D1018-($D1018*TAXAS!$D$19))/3,IF($A1018=TAXAS!$A$20,IF($B1018="PARCELADO ATÉ 3X",$D1018-($D1018*TAXAS!$D$20))/3,IF($A1018=TAXAS!$A$21,IF($B1018="PARCELADO ATÉ 3X",$D1018-($D1018*TAXAS!$D$21))/3,IF($A1018=TAXAS!$A$22,IF($B1018="PARCELADO ATÉ 3X",$D1018-($D1018*TAXAS!$D$22))/3,IF($A1018=TAXAS!$A$23,IF($B1018="PARCELADO ATÉ 3X",$D1018-($D1018*TAXAS!$D$23))/3,IF($A1018=TAXAS!$A$24,IF($B1018="PARCELADO ATÉ 3X",$D1018-($D1018*TAXAS!$D$24))/3,IF($A1018=TAXAS!$A$25,IF($B1018="PARCELADO ATÉ 3X",$D1018-($D1018*TAXAS!$D$25))/3,IF($A1018=TAXAS!$A$26,IF($B1018="PARCELADO ATÉ 3X",$D1018-($D1018*TAXAS!$D$26))/3,IF($A1018=TAXAS!$A$27,IF($B1018="PARCELADO ATÉ 3X",$D1018-($D1018*TAXAS!$D$27))/3))))))))))))))))))))))))/1</f>
        <v>0</v>
      </c>
      <c r="H1018" s="9">
        <f>IF($A1018="VISA",IF($B1018="PARCELADO ATÉ 6X",$D1018-(D1018*TAXAS!$E$4))/6,IF($A1018="MASTER",IF($B1018="PARCELADO ATÉ 6X",$D1018-(D1018*TAXAS!$E$5))/6,IF($A1018="ELO",IF($B1018="PARCELADO ATÉ 6X",$D1018-(D1018*TAXAS!$E$6))/6,IF($A1018="HIPERCARD",IF($B1018="PARCELADO ATÉ 6X",$D1018-(D1018*TAXAS!$E$7))/6,IF($A1018="DINERS",IF($B1018="PARCELADO ATÉ 6X",$D1018-(D1018*TAXAS!$E$8))/6,IF($A1018="AMERICA EXPRESS",IF($B1018="PARCELADO ATÉ 6X",$D1018-(D1018*TAXAS!$E$9))/6,IF($A1018=TAXAS!$A$10,IF($B1018="PARCELADO ATÉ 6X",$D1018-($D1018*TAXAS!$E$10))/6,IF($A1018=TAXAS!$A$11,IF($B1018="PARCELADO ATÉ 6X",$D1018-($D1018*TAXAS!$E$11))/6,IF($A1018=TAXAS!$A$12,IF($B1018="PARCELADO ATÉ 6X",$D1018-($D1018*TAXAS!$E$12))/6,IF($A1018=TAXAS!$A$13,IF($B1018="PARCELADO ATÉ 6X",$D1018-($D1018*TAXAS!$E$13))/6,IF($A1018=TAXAS!$A$14,IF($B1018="PARCELADO ATÉ 6X",$D1018-($D1018*TAXAS!$E$14))/6,IF($A1018=TAXAS!$A$15,IF($B1018="PARCELADO ATÉ 6X",$D1018-($D1018*TAXAS!$E$15))/6,IF($A1018=TAXAS!$A$16,IF($B1018="PARCELADO ATÉ 6X",$D1018-($D1018*TAXAS!$E$16))/6,IF($A1018=TAXAS!$A$17,IF($B1018="PARCELADO ATÉ 6X",$D1018-($D1018*TAXAS!$E$17))/6,IF($A1018=TAXAS!$A$18,IF($B1018="PARCELADO ATÉ 6X",$D1018-($D1018*TAXAS!$E$18))/6,IF($A1018=TAXAS!$A$19,IF($B1018="PARCELADO ATÉ 6X",$D1018-($D1018*TAXAS!$E$19))/6,IF($A1018=TAXAS!$A$20,IF($B1018="PARCELADO ATÉ 6X",$D1018-($D1018*TAXAS!$E$20))/6,IF($A1018=TAXAS!$A$21,IF($B1018="PARCELADO ATÉ 6X",$D1018-($D1018*TAXAS!$E$21))/6,IF($A1018=TAXAS!$A$22,IF($B1018="PARCELADO ATÉ 6X",$D1018-($D1018*TAXAS!$E$22))/6,IF($A1018=TAXAS!$A$23,IF($B1018="PARCELADO ATÉ 6X",$D1018-($D1018*TAXAS!$E$23))/6,IF($A1018=TAXAS!$A$24,IF($B1018="PARCELADO ATÉ 6X",$D1018-($D1018*TAXAS!$E$24))/6,IF($A1018=TAXAS!$A$25,IF($B1018="PARCELADO ATÉ 6X",$D1018-($D1018*TAXAS!$E$25))/6,IF($A1018=TAXAS!$A$26,IF($B1018="PARCELADO ATÉ 6X",$D1018-($D1018*TAXAS!$E$26))/6,IF($A1018=TAXAS!$A$27,IF($B1018="PARCELADO ATÉ 6X",$D1018-($D1018*TAXAS!$E$27))/6))))))))))))))))))))))))/1</f>
        <v>0</v>
      </c>
      <c r="I1018" s="9">
        <f>IF($A1018="VISA",IF($B1018="PARCELADO ATÉ 12X",$D1018-(D1018*TAXAS!$F$4))/12,IF($A1018="MASTER",IF($B1018="PARCELADO ATÉ 12X",$D1018-(D1018*TAXAS!$F$5))/12,IF($A1018="ELO",IF($B1018="PARCELADO ATÉ 12X",$D1018-(D1018*TAXAS!$F$6))/12,IF($A1018="HIPERCARD",IF($B1018="PARCELADO ATÉ 12X",$D1018-(D1018*TAXAS!$F$7))/12,IF($A1018="DINERS",IF($B1018="PARCELADO ATÉ 12X",$D1018-(D1018*TAXAS!$F$8))/12,IF($A1018="AMERICA EXPRESS",IF($B1018="PARCELADO ATÉ 12X",$D1018-(D1018*TAXAS!$F$9))/12,IF($A1018=TAXAS!$A$10,IF($B1018="PARCELADO ATÉ 12X",$D1018-($D1018*TAXAS!$F$10))/12,IF($A1018=TAXAS!$A$11,IF($B1018="PARCELADO ATÉ 12X",$D1018-($D1018*TAXAS!$F$11))/12,IF($A1018=TAXAS!$A$12,IF($B1018="PARCELADO ATÉ 12X",$D1018-($D1018*TAXAS!$F$12))/12,IF($A1018=TAXAS!$A$13,IF($B1018="PARCELADO ATÉ 12X",$D1018-($D1018*TAXAS!$F$13))/12,IF($A1018=TAXAS!$A$14,IF($B1018="PARCELADO ATÉ 12X",$D1018-($D1018*TAXAS!$F$14))/12,IF($A1018=TAXAS!$A$15,IF($B1018="PARCELADO ATÉ 12X",$D1018-($D1018*TAXAS!$F$15))/12,IF($A1018=TAXAS!$A$16,IF($B1018="PARCELADO ATÉ 12X",$D1018-($D1018*TAXAS!$F$16))/12,IF($A1018=TAXAS!$A$17,IF($B1018="PARCELADO ATÉ 12X",$D1018-($D1018*TAXAS!$F$17))/12,IF($A1018=TAXAS!$A$18,IF($B1018="PARCELADO ATÉ 12X",$D1018-($D1018*TAXAS!$F$18))/12,IF($A1018=TAXAS!$A$19,IF($B1018="PARCELADO ATÉ 12X",$D1018-($D1018*TAXAS!$F$19))/12,IF($A1018=TAXAS!$A$20,IF($B1018="PARCELADO ATÉ 12X",$D1018-($D1018*TAXAS!$F$20))/12,IF($A1018=TAXAS!$A$21,IF($B1018="PARCELADO ATÉ 12X",$D1018-($D1018*TAXAS!$F$21))/12,IF($A1018=TAXAS!$A$22,IF($B1018="PARCELADO ATÉ 12X",$D1018-($D1018*TAXAS!$F$22))/12,IF($A1018=TAXAS!$A$23,IF($B1018="PARCELADO ATÉ 12X",$D1018-($D1018*TAXAS!$F$23))/12,IF($A1018=TAXAS!$A$24,IF($B1018="PARCELADO ATÉ 12X",$D1018-($D1018*TAXAS!$F$24))/12,IF($A1018=TAXAS!$A$25,IF($B1018="PARCELADO ATÉ 12X",$D1018-($D1018*TAXAS!$F$25))/12,IF($A1018=TAXAS!$A$26,IF($B1018="PARCELADO ATÉ 12X",$D1018-($D1018*TAXAS!$F$26))/12,IF($A1018=TAXAS!$A$27,IF($B1018="PARCELADO ATÉ 12X",$D1018-($D1018*TAXAS!$F$27))/12))))))))))))))))))))))))/1</f>
        <v>0</v>
      </c>
      <c r="J1018" s="8">
        <f t="shared" si="0"/>
        <v>0</v>
      </c>
      <c r="K1018" s="10" t="b">
        <f>IF($B1018="PARCELADO ATÉ 3X",($D1018-($D1018*TAXAS!$D$4))-$J1018)</f>
        <v>0</v>
      </c>
      <c r="L1018" s="10" t="b">
        <f>IF($B1018="PARCELADO ATÉ 6X",($D1018-($D1018*TAXAS!$E$4))-$J1018)</f>
        <v>0</v>
      </c>
      <c r="M1018" s="10" t="b">
        <f>IF($B1018="PARCELADO ATÉ 12X",($D1018-($D1018*TAXAS!$F$4))-$J1018)</f>
        <v>0</v>
      </c>
      <c r="N1018" s="8">
        <f t="shared" si="1"/>
        <v>0</v>
      </c>
      <c r="O1018" s="10">
        <f t="shared" si="2"/>
        <v>0</v>
      </c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</row>
    <row r="1019" spans="1:31" ht="15.75" customHeight="1" x14ac:dyDescent="0.2">
      <c r="A1019" s="3"/>
      <c r="B1019" s="5"/>
      <c r="C1019" s="6"/>
      <c r="D1019" s="42"/>
      <c r="E1019" s="8">
        <f>IF($A1019="VISA",IF($B1019="DÉBITO",$D1019-($D1019*TAXAS!$B$4)),IF($A1019="MASTER",IF($B1019="DÉBITO",$D1019-($D1019*TAXAS!$B$5)),IF($A1019="ELO", IF($B1019="DÉBITO",$D1019-($D1019*TAXAS!$B$6)),IF($A1019="HIPERCARD",IF($B1019="DÉBITO",$D1019-($D1019*TAXAS!$B$7)),IF($A1019="DINERS",IF($B1019="DÉBITO",$D1019-($D1019*TAXAS!$B$8)),IF($A1019="AMERICA EXPRESS",IF($B1019="DÉBITO",$D1019-($D1019*TAXAS!$B$9)),IF($A1019=TAXAS!$A$10,IF($B1019="DÉBITO",$D1019-($D1019*TAXAS!$B$10)), IF($A1019=TAXAS!$A$11,IF($B1019="DÉBITO",$D1019-($D1019*TAXAS!$B$11)), IF($A1019=TAXAS!$A$12,IF($B1019="DÉBITO",$D1019-($D1019*TAXAS!$B$12)), IF($A1019=TAXAS!$A$13,IF($B1019="DÉBITO",$D1019-($D1019*TAXAS!$B$13)), IF($A1019=TAXAS!$A$14,IF($B1019="DÉBITO",$D1019-($D1019*TAXAS!$B$14)), IF($A1019=TAXAS!$A$15,IF($B1019="DÉBITO",$D1019-($D1019*TAXAS!$B$15)), IF($A1019=TAXAS!$A$16,IF($B1019="DÉBITO",$D1019-($D1019*TAXAS!$B$16)), IF($A1019=TAXAS!$A$17,IF($B1019="DÉBITO",$D1019-($D1019*TAXAS!$B$17)), IF($A1019=TAXAS!$A$18,IF($B1019="DÉBITO",$D1019-($D1019*TAXAS!$B$18)), IF($A1019=TAXAS!$A$19,IF($B1019="DÉBITO",$D1019-($D1019*TAXAS!$B$19)), IF($A1019=TAXAS!$A$20,IF($B1019="DÉBITO",$D1019-($D1019*TAXAS!$B$20)), IF($A1019=TAXAS!$A$21,IF($B1019="DÉBITO",$D1019-($D1019*TAXAS!$B$21)), IF($A1019=TAXAS!$A$22,IF($B1019="DÉBITO",$D1019-($D1019*TAXAS!$B$22)), IF($A1019=TAXAS!$A$23,IF($B1019="DÉBITO",$D1019-($D1019*TAXAS!$B$23)), IF($A1019=TAXAS!$A$24,IF($B1019="DÉBITO",$D1019-($D1019*TAXAS!$B$24)), IF($A1019=TAXAS!$A$25,IF($B1019="DÉBITO",$D1019-($D1019*TAXAS!$B$25)), IF($A1019=TAXAS!$A$26,IF($B1019="DÉBITO",$D1019-($D1019*TAXAS!$B$26)), IF($A1019=TAXAS!$A$27,IF($B1019="DÉBITO",$D1019-($D1019*TAXAS!$B$27))))))))))))))))))))))))))/1</f>
        <v>0</v>
      </c>
      <c r="F1019" s="8">
        <f>IF($A1019="VISA",IF($B1019="CRÉDITO",$D1019-($D1019*TAXAS!$C$4)),IF($A1019="MASTER",IF($B1019="CRÉDITO",$D1019-($D1019*TAXAS!$C$5)),IF($A1019="ELO", IF($B1019="CRÉDITO",$D1019-($D1019*TAXAS!$C$6)),IF($A1019="HIPERCARD",IF($B1019="CRÉDITO",$D1019-($D1019*TAXAS!$C$7)),IF($A1019="DINERS",IF($B1019="CRÉDITO",$D1019-($D1019*TAXAS!$C$8)),IF($A1019="AMERICA EXPRESS",IF($B1019="CRÉDITO",$D1019-($D1019*TAXAS!$C$9)),IF($A1019=TAXAS!$A$10,IF($B1019="CRÉDITO",$D1019-($D1019*TAXAS!$C$10)), IF($A1019=TAXAS!$A$11,IF($B1019="CRÉDITO",$D1019-($D1019*TAXAS!$C$11)), IF($A1019=TAXAS!$A$12,IF($B1019="CRÉDITO",$D1019-($D1019*TAXAS!$C$12)), IF($A1019=TAXAS!$A$13,IF($B1019="CRÉDITO",$D1019-($D1019*TAXAS!$C$13)), IF($A1019=TAXAS!$A$14,IF($B1019="CRÉDITO",$D1019-($D1019*TAXAS!$C$14)), IF($A1019=TAXAS!$A$15,IF($B1019="CRÉDITO",$D1019-($D1019*TAXAS!$C$15)), IF($A1019=TAXAS!$A$16,IF($B1019="CRÉDITO",$D1019-($D1019*TAXAS!$C$16)), IF($A1019=TAXAS!$A$17,IF($B1019="CRÉDITO",$D1019-($D1019*TAXAS!$C$17)), IF($A1019=TAXAS!$A$18,IF($B1019="CRÉDITO",$D1019-($D1019*TAXAS!$C$18)), IF($A1019=TAXAS!$A$19,IF($B1019="CRÉDITO",$D1019-($D1019*TAXAS!$C$19)), IF($A1019=TAXAS!$A$20,IF($B1019="CRÉDITO",$D1019-($D1019*TAXAS!$C$20)), IF($A1019=TAXAS!$A$21,IF($B1019="CRÉDITO",$D1019-($D1019*TAXAS!$C$21)), IF($A1019=TAXAS!$A$22,IF($B1019="CRÉDITO",$D1019-($D1019*TAXAS!$C$22)), IF($A1019=TAXAS!$A$23,IF($B1019="CRÉDITO",$D1019-($D1019*TAXAS!$C$23)), IF($A1019=TAXAS!$A$24,IF($B1019="CRÉDITO",$D1019-($D1019*TAXAS!$C$24)), IF($A1019=TAXAS!$A$25,IF($B1019="CRÉDITO",$D1019-($D1019*TAXAS!$C$25)), IF($A1019=TAXAS!$A$26,IF($B1019="CRÉDITO",$D1019-($D1019*TAXAS!$C$26)), IF($A1019=TAXAS!$A$27,IF($B1019="CRÉDITO",$D1019-($D1019*TAXAS!$C$27))))))))))))))))))))))))))/1</f>
        <v>0</v>
      </c>
      <c r="G1019" s="9">
        <f>IF($A1019="VISA",IF($B1019="PARCELADO ATÉ 3X",$D1019-(D1019*TAXAS!$D$4))/3,IF($A1019="MASTER",IF($B1019="PARCELADO ATÉ 3X",$D1019-(D1019*TAXAS!$D$5))/3,IF($A1019="ELO",IF($B1019="PARCELADO ATÉ 3X",$D1019-(D1019*TAXAS!$D$6))/3,IF($A1019="HIPERCARD",IF($B1019="PARCELADO ATÉ 3X",$D1019-(D1019*TAXAS!$D$7))/3,IF($A1019="DINERS",IF($B1019="PARCELADO ATÉ 3X",$D1019-(D1019*TAXAS!$D$8))/3,IF($A1019="AMERICA EXPRESS",IF($B1019="PARCELADO ATÉ 3X",$D1019-(D1019*TAXAS!$D$9))/3,IF($A1019=TAXAS!$A$10,IF($B1019="PARCELADO ATÉ 3X",$D1019-($D1019*TAXAS!$D$10))/3,IF($A1019=TAXAS!$A$11,IF($B1019="PARCELADO ATÉ 3X",$D1019-($D1019*TAXAS!$D$11))/3,IF($A1019=TAXAS!$A$12,IF($B1019="PARCELADO ATÉ 3X",$D1019-($D1019*TAXAS!$D$12))/3,IF($A1019=TAXAS!$A$13,IF($B1019="PARCELADO ATÉ 3X",$D1019-($D1019*TAXAS!$D$13))/3,IF($A1019=TAXAS!$A$14,IF($B1019="PARCELADO ATÉ 3X",$D1019-($D1019*TAXAS!$D$14))/3,IF($A1019=TAXAS!$A$15,IF($B1019="PARCELADO ATÉ 3X",$D1019-($D1019*TAXAS!$D$15))/3,IF($A1019=TAXAS!$A$16,IF($B1019="PARCELADO ATÉ 3X",$D1019-($D1019*TAXAS!$D$16))/3,IF($A1019=TAXAS!$A$17,IF($B1019="PARCELADO ATÉ 3X",$D1019-($D1019*TAXAS!$D$17))/3,IF($A1019=TAXAS!$A$18,IF($B1019="PARCELADO ATÉ 3X",$D1019-($D1019*TAXAS!$D$18))/3,IF($A1019=TAXAS!$A$19,IF($B1019="PARCELADO ATÉ 3X",$D1019-($D1019*TAXAS!$D$19))/3,IF($A1019=TAXAS!$A$20,IF($B1019="PARCELADO ATÉ 3X",$D1019-($D1019*TAXAS!$D$20))/3,IF($A1019=TAXAS!$A$21,IF($B1019="PARCELADO ATÉ 3X",$D1019-($D1019*TAXAS!$D$21))/3,IF($A1019=TAXAS!$A$22,IF($B1019="PARCELADO ATÉ 3X",$D1019-($D1019*TAXAS!$D$22))/3,IF($A1019=TAXAS!$A$23,IF($B1019="PARCELADO ATÉ 3X",$D1019-($D1019*TAXAS!$D$23))/3,IF($A1019=TAXAS!$A$24,IF($B1019="PARCELADO ATÉ 3X",$D1019-($D1019*TAXAS!$D$24))/3,IF($A1019=TAXAS!$A$25,IF($B1019="PARCELADO ATÉ 3X",$D1019-($D1019*TAXAS!$D$25))/3,IF($A1019=TAXAS!$A$26,IF($B1019="PARCELADO ATÉ 3X",$D1019-($D1019*TAXAS!$D$26))/3,IF($A1019=TAXAS!$A$27,IF($B1019="PARCELADO ATÉ 3X",$D1019-($D1019*TAXAS!$D$27))/3))))))))))))))))))))))))/1</f>
        <v>0</v>
      </c>
      <c r="H1019" s="9">
        <f>IF($A1019="VISA",IF($B1019="PARCELADO ATÉ 6X",$D1019-(D1019*TAXAS!$E$4))/6,IF($A1019="MASTER",IF($B1019="PARCELADO ATÉ 6X",$D1019-(D1019*TAXAS!$E$5))/6,IF($A1019="ELO",IF($B1019="PARCELADO ATÉ 6X",$D1019-(D1019*TAXAS!$E$6))/6,IF($A1019="HIPERCARD",IF($B1019="PARCELADO ATÉ 6X",$D1019-(D1019*TAXAS!$E$7))/6,IF($A1019="DINERS",IF($B1019="PARCELADO ATÉ 6X",$D1019-(D1019*TAXAS!$E$8))/6,IF($A1019="AMERICA EXPRESS",IF($B1019="PARCELADO ATÉ 6X",$D1019-(D1019*TAXAS!$E$9))/6,IF($A1019=TAXAS!$A$10,IF($B1019="PARCELADO ATÉ 6X",$D1019-($D1019*TAXAS!$E$10))/6,IF($A1019=TAXAS!$A$11,IF($B1019="PARCELADO ATÉ 6X",$D1019-($D1019*TAXAS!$E$11))/6,IF($A1019=TAXAS!$A$12,IF($B1019="PARCELADO ATÉ 6X",$D1019-($D1019*TAXAS!$E$12))/6,IF($A1019=TAXAS!$A$13,IF($B1019="PARCELADO ATÉ 6X",$D1019-($D1019*TAXAS!$E$13))/6,IF($A1019=TAXAS!$A$14,IF($B1019="PARCELADO ATÉ 6X",$D1019-($D1019*TAXAS!$E$14))/6,IF($A1019=TAXAS!$A$15,IF($B1019="PARCELADO ATÉ 6X",$D1019-($D1019*TAXAS!$E$15))/6,IF($A1019=TAXAS!$A$16,IF($B1019="PARCELADO ATÉ 6X",$D1019-($D1019*TAXAS!$E$16))/6,IF($A1019=TAXAS!$A$17,IF($B1019="PARCELADO ATÉ 6X",$D1019-($D1019*TAXAS!$E$17))/6,IF($A1019=TAXAS!$A$18,IF($B1019="PARCELADO ATÉ 6X",$D1019-($D1019*TAXAS!$E$18))/6,IF($A1019=TAXAS!$A$19,IF($B1019="PARCELADO ATÉ 6X",$D1019-($D1019*TAXAS!$E$19))/6,IF($A1019=TAXAS!$A$20,IF($B1019="PARCELADO ATÉ 6X",$D1019-($D1019*TAXAS!$E$20))/6,IF($A1019=TAXAS!$A$21,IF($B1019="PARCELADO ATÉ 6X",$D1019-($D1019*TAXAS!$E$21))/6,IF($A1019=TAXAS!$A$22,IF($B1019="PARCELADO ATÉ 6X",$D1019-($D1019*TAXAS!$E$22))/6,IF($A1019=TAXAS!$A$23,IF($B1019="PARCELADO ATÉ 6X",$D1019-($D1019*TAXAS!$E$23))/6,IF($A1019=TAXAS!$A$24,IF($B1019="PARCELADO ATÉ 6X",$D1019-($D1019*TAXAS!$E$24))/6,IF($A1019=TAXAS!$A$25,IF($B1019="PARCELADO ATÉ 6X",$D1019-($D1019*TAXAS!$E$25))/6,IF($A1019=TAXAS!$A$26,IF($B1019="PARCELADO ATÉ 6X",$D1019-($D1019*TAXAS!$E$26))/6,IF($A1019=TAXAS!$A$27,IF($B1019="PARCELADO ATÉ 6X",$D1019-($D1019*TAXAS!$E$27))/6))))))))))))))))))))))))/1</f>
        <v>0</v>
      </c>
      <c r="I1019" s="9">
        <f>IF($A1019="VISA",IF($B1019="PARCELADO ATÉ 12X",$D1019-(D1019*TAXAS!$F$4))/12,IF($A1019="MASTER",IF($B1019="PARCELADO ATÉ 12X",$D1019-(D1019*TAXAS!$F$5))/12,IF($A1019="ELO",IF($B1019="PARCELADO ATÉ 12X",$D1019-(D1019*TAXAS!$F$6))/12,IF($A1019="HIPERCARD",IF($B1019="PARCELADO ATÉ 12X",$D1019-(D1019*TAXAS!$F$7))/12,IF($A1019="DINERS",IF($B1019="PARCELADO ATÉ 12X",$D1019-(D1019*TAXAS!$F$8))/12,IF($A1019="AMERICA EXPRESS",IF($B1019="PARCELADO ATÉ 12X",$D1019-(D1019*TAXAS!$F$9))/12,IF($A1019=TAXAS!$A$10,IF($B1019="PARCELADO ATÉ 12X",$D1019-($D1019*TAXAS!$F$10))/12,IF($A1019=TAXAS!$A$11,IF($B1019="PARCELADO ATÉ 12X",$D1019-($D1019*TAXAS!$F$11))/12,IF($A1019=TAXAS!$A$12,IF($B1019="PARCELADO ATÉ 12X",$D1019-($D1019*TAXAS!$F$12))/12,IF($A1019=TAXAS!$A$13,IF($B1019="PARCELADO ATÉ 12X",$D1019-($D1019*TAXAS!$F$13))/12,IF($A1019=TAXAS!$A$14,IF($B1019="PARCELADO ATÉ 12X",$D1019-($D1019*TAXAS!$F$14))/12,IF($A1019=TAXAS!$A$15,IF($B1019="PARCELADO ATÉ 12X",$D1019-($D1019*TAXAS!$F$15))/12,IF($A1019=TAXAS!$A$16,IF($B1019="PARCELADO ATÉ 12X",$D1019-($D1019*TAXAS!$F$16))/12,IF($A1019=TAXAS!$A$17,IF($B1019="PARCELADO ATÉ 12X",$D1019-($D1019*TAXAS!$F$17))/12,IF($A1019=TAXAS!$A$18,IF($B1019="PARCELADO ATÉ 12X",$D1019-($D1019*TAXAS!$F$18))/12,IF($A1019=TAXAS!$A$19,IF($B1019="PARCELADO ATÉ 12X",$D1019-($D1019*TAXAS!$F$19))/12,IF($A1019=TAXAS!$A$20,IF($B1019="PARCELADO ATÉ 12X",$D1019-($D1019*TAXAS!$F$20))/12,IF($A1019=TAXAS!$A$21,IF($B1019="PARCELADO ATÉ 12X",$D1019-($D1019*TAXAS!$F$21))/12,IF($A1019=TAXAS!$A$22,IF($B1019="PARCELADO ATÉ 12X",$D1019-($D1019*TAXAS!$F$22))/12,IF($A1019=TAXAS!$A$23,IF($B1019="PARCELADO ATÉ 12X",$D1019-($D1019*TAXAS!$F$23))/12,IF($A1019=TAXAS!$A$24,IF($B1019="PARCELADO ATÉ 12X",$D1019-($D1019*TAXAS!$F$24))/12,IF($A1019=TAXAS!$A$25,IF($B1019="PARCELADO ATÉ 12X",$D1019-($D1019*TAXAS!$F$25))/12,IF($A1019=TAXAS!$A$26,IF($B1019="PARCELADO ATÉ 12X",$D1019-($D1019*TAXAS!$F$26))/12,IF($A1019=TAXAS!$A$27,IF($B1019="PARCELADO ATÉ 12X",$D1019-($D1019*TAXAS!$F$27))/12))))))))))))))))))))))))/1</f>
        <v>0</v>
      </c>
      <c r="J1019" s="8">
        <f t="shared" si="0"/>
        <v>0</v>
      </c>
      <c r="K1019" s="10" t="b">
        <f>IF($B1019="PARCELADO ATÉ 3X",($D1019-($D1019*TAXAS!$D$4))-$J1019)</f>
        <v>0</v>
      </c>
      <c r="L1019" s="10" t="b">
        <f>IF($B1019="PARCELADO ATÉ 6X",($D1019-($D1019*TAXAS!$E$4))-$J1019)</f>
        <v>0</v>
      </c>
      <c r="M1019" s="10" t="b">
        <f>IF($B1019="PARCELADO ATÉ 12X",($D1019-($D1019*TAXAS!$F$4))-$J1019)</f>
        <v>0</v>
      </c>
      <c r="N1019" s="8">
        <f t="shared" si="1"/>
        <v>0</v>
      </c>
      <c r="O1019" s="10">
        <f t="shared" si="2"/>
        <v>0</v>
      </c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</row>
    <row r="1020" spans="1:31" ht="15.75" customHeight="1" x14ac:dyDescent="0.2">
      <c r="A1020" s="3"/>
      <c r="B1020" s="5"/>
      <c r="C1020" s="6"/>
      <c r="D1020" s="42"/>
      <c r="E1020" s="8">
        <f>IF($A1020="VISA",IF($B1020="DÉBITO",$D1020-($D1020*TAXAS!$B$4)),IF($A1020="MASTER",IF($B1020="DÉBITO",$D1020-($D1020*TAXAS!$B$5)),IF($A1020="ELO", IF($B1020="DÉBITO",$D1020-($D1020*TAXAS!$B$6)),IF($A1020="HIPERCARD",IF($B1020="DÉBITO",$D1020-($D1020*TAXAS!$B$7)),IF($A1020="DINERS",IF($B1020="DÉBITO",$D1020-($D1020*TAXAS!$B$8)),IF($A1020="AMERICA EXPRESS",IF($B1020="DÉBITO",$D1020-($D1020*TAXAS!$B$9)),IF($A1020=TAXAS!$A$10,IF($B1020="DÉBITO",$D1020-($D1020*TAXAS!$B$10)), IF($A1020=TAXAS!$A$11,IF($B1020="DÉBITO",$D1020-($D1020*TAXAS!$B$11)), IF($A1020=TAXAS!$A$12,IF($B1020="DÉBITO",$D1020-($D1020*TAXAS!$B$12)), IF($A1020=TAXAS!$A$13,IF($B1020="DÉBITO",$D1020-($D1020*TAXAS!$B$13)), IF($A1020=TAXAS!$A$14,IF($B1020="DÉBITO",$D1020-($D1020*TAXAS!$B$14)), IF($A1020=TAXAS!$A$15,IF($B1020="DÉBITO",$D1020-($D1020*TAXAS!$B$15)), IF($A1020=TAXAS!$A$16,IF($B1020="DÉBITO",$D1020-($D1020*TAXAS!$B$16)), IF($A1020=TAXAS!$A$17,IF($B1020="DÉBITO",$D1020-($D1020*TAXAS!$B$17)), IF($A1020=TAXAS!$A$18,IF($B1020="DÉBITO",$D1020-($D1020*TAXAS!$B$18)), IF($A1020=TAXAS!$A$19,IF($B1020="DÉBITO",$D1020-($D1020*TAXAS!$B$19)), IF($A1020=TAXAS!$A$20,IF($B1020="DÉBITO",$D1020-($D1020*TAXAS!$B$20)), IF($A1020=TAXAS!$A$21,IF($B1020="DÉBITO",$D1020-($D1020*TAXAS!$B$21)), IF($A1020=TAXAS!$A$22,IF($B1020="DÉBITO",$D1020-($D1020*TAXAS!$B$22)), IF($A1020=TAXAS!$A$23,IF($B1020="DÉBITO",$D1020-($D1020*TAXAS!$B$23)), IF($A1020=TAXAS!$A$24,IF($B1020="DÉBITO",$D1020-($D1020*TAXAS!$B$24)), IF($A1020=TAXAS!$A$25,IF($B1020="DÉBITO",$D1020-($D1020*TAXAS!$B$25)), IF($A1020=TAXAS!$A$26,IF($B1020="DÉBITO",$D1020-($D1020*TAXAS!$B$26)), IF($A1020=TAXAS!$A$27,IF($B1020="DÉBITO",$D1020-($D1020*TAXAS!$B$27))))))))))))))))))))))))))/1</f>
        <v>0</v>
      </c>
      <c r="F1020" s="8">
        <f>IF($A1020="VISA",IF($B1020="CRÉDITO",$D1020-($D1020*TAXAS!$C$4)),IF($A1020="MASTER",IF($B1020="CRÉDITO",$D1020-($D1020*TAXAS!$C$5)),IF($A1020="ELO", IF($B1020="CRÉDITO",$D1020-($D1020*TAXAS!$C$6)),IF($A1020="HIPERCARD",IF($B1020="CRÉDITO",$D1020-($D1020*TAXAS!$C$7)),IF($A1020="DINERS",IF($B1020="CRÉDITO",$D1020-($D1020*TAXAS!$C$8)),IF($A1020="AMERICA EXPRESS",IF($B1020="CRÉDITO",$D1020-($D1020*TAXAS!$C$9)),IF($A1020=TAXAS!$A$10,IF($B1020="CRÉDITO",$D1020-($D1020*TAXAS!$C$10)), IF($A1020=TAXAS!$A$11,IF($B1020="CRÉDITO",$D1020-($D1020*TAXAS!$C$11)), IF($A1020=TAXAS!$A$12,IF($B1020="CRÉDITO",$D1020-($D1020*TAXAS!$C$12)), IF($A1020=TAXAS!$A$13,IF($B1020="CRÉDITO",$D1020-($D1020*TAXAS!$C$13)), IF($A1020=TAXAS!$A$14,IF($B1020="CRÉDITO",$D1020-($D1020*TAXAS!$C$14)), IF($A1020=TAXAS!$A$15,IF($B1020="CRÉDITO",$D1020-($D1020*TAXAS!$C$15)), IF($A1020=TAXAS!$A$16,IF($B1020="CRÉDITO",$D1020-($D1020*TAXAS!$C$16)), IF($A1020=TAXAS!$A$17,IF($B1020="CRÉDITO",$D1020-($D1020*TAXAS!$C$17)), IF($A1020=TAXAS!$A$18,IF($B1020="CRÉDITO",$D1020-($D1020*TAXAS!$C$18)), IF($A1020=TAXAS!$A$19,IF($B1020="CRÉDITO",$D1020-($D1020*TAXAS!$C$19)), IF($A1020=TAXAS!$A$20,IF($B1020="CRÉDITO",$D1020-($D1020*TAXAS!$C$20)), IF($A1020=TAXAS!$A$21,IF($B1020="CRÉDITO",$D1020-($D1020*TAXAS!$C$21)), IF($A1020=TAXAS!$A$22,IF($B1020="CRÉDITO",$D1020-($D1020*TAXAS!$C$22)), IF($A1020=TAXAS!$A$23,IF($B1020="CRÉDITO",$D1020-($D1020*TAXAS!$C$23)), IF($A1020=TAXAS!$A$24,IF($B1020="CRÉDITO",$D1020-($D1020*TAXAS!$C$24)), IF($A1020=TAXAS!$A$25,IF($B1020="CRÉDITO",$D1020-($D1020*TAXAS!$C$25)), IF($A1020=TAXAS!$A$26,IF($B1020="CRÉDITO",$D1020-($D1020*TAXAS!$C$26)), IF($A1020=TAXAS!$A$27,IF($B1020="CRÉDITO",$D1020-($D1020*TAXAS!$C$27))))))))))))))))))))))))))/1</f>
        <v>0</v>
      </c>
      <c r="G1020" s="9">
        <f>IF($A1020="VISA",IF($B1020="PARCELADO ATÉ 3X",$D1020-(D1020*TAXAS!$D$4))/3,IF($A1020="MASTER",IF($B1020="PARCELADO ATÉ 3X",$D1020-(D1020*TAXAS!$D$5))/3,IF($A1020="ELO",IF($B1020="PARCELADO ATÉ 3X",$D1020-(D1020*TAXAS!$D$6))/3,IF($A1020="HIPERCARD",IF($B1020="PARCELADO ATÉ 3X",$D1020-(D1020*TAXAS!$D$7))/3,IF($A1020="DINERS",IF($B1020="PARCELADO ATÉ 3X",$D1020-(D1020*TAXAS!$D$8))/3,IF($A1020="AMERICA EXPRESS",IF($B1020="PARCELADO ATÉ 3X",$D1020-(D1020*TAXAS!$D$9))/3,IF($A1020=TAXAS!$A$10,IF($B1020="PARCELADO ATÉ 3X",$D1020-($D1020*TAXAS!$D$10))/3,IF($A1020=TAXAS!$A$11,IF($B1020="PARCELADO ATÉ 3X",$D1020-($D1020*TAXAS!$D$11))/3,IF($A1020=TAXAS!$A$12,IF($B1020="PARCELADO ATÉ 3X",$D1020-($D1020*TAXAS!$D$12))/3,IF($A1020=TAXAS!$A$13,IF($B1020="PARCELADO ATÉ 3X",$D1020-($D1020*TAXAS!$D$13))/3,IF($A1020=TAXAS!$A$14,IF($B1020="PARCELADO ATÉ 3X",$D1020-($D1020*TAXAS!$D$14))/3,IF($A1020=TAXAS!$A$15,IF($B1020="PARCELADO ATÉ 3X",$D1020-($D1020*TAXAS!$D$15))/3,IF($A1020=TAXAS!$A$16,IF($B1020="PARCELADO ATÉ 3X",$D1020-($D1020*TAXAS!$D$16))/3,IF($A1020=TAXAS!$A$17,IF($B1020="PARCELADO ATÉ 3X",$D1020-($D1020*TAXAS!$D$17))/3,IF($A1020=TAXAS!$A$18,IF($B1020="PARCELADO ATÉ 3X",$D1020-($D1020*TAXAS!$D$18))/3,IF($A1020=TAXAS!$A$19,IF($B1020="PARCELADO ATÉ 3X",$D1020-($D1020*TAXAS!$D$19))/3,IF($A1020=TAXAS!$A$20,IF($B1020="PARCELADO ATÉ 3X",$D1020-($D1020*TAXAS!$D$20))/3,IF($A1020=TAXAS!$A$21,IF($B1020="PARCELADO ATÉ 3X",$D1020-($D1020*TAXAS!$D$21))/3,IF($A1020=TAXAS!$A$22,IF($B1020="PARCELADO ATÉ 3X",$D1020-($D1020*TAXAS!$D$22))/3,IF($A1020=TAXAS!$A$23,IF($B1020="PARCELADO ATÉ 3X",$D1020-($D1020*TAXAS!$D$23))/3,IF($A1020=TAXAS!$A$24,IF($B1020="PARCELADO ATÉ 3X",$D1020-($D1020*TAXAS!$D$24))/3,IF($A1020=TAXAS!$A$25,IF($B1020="PARCELADO ATÉ 3X",$D1020-($D1020*TAXAS!$D$25))/3,IF($A1020=TAXAS!$A$26,IF($B1020="PARCELADO ATÉ 3X",$D1020-($D1020*TAXAS!$D$26))/3,IF($A1020=TAXAS!$A$27,IF($B1020="PARCELADO ATÉ 3X",$D1020-($D1020*TAXAS!$D$27))/3))))))))))))))))))))))))/1</f>
        <v>0</v>
      </c>
      <c r="H1020" s="9">
        <f>IF($A1020="VISA",IF($B1020="PARCELADO ATÉ 6X",$D1020-(D1020*TAXAS!$E$4))/6,IF($A1020="MASTER",IF($B1020="PARCELADO ATÉ 6X",$D1020-(D1020*TAXAS!$E$5))/6,IF($A1020="ELO",IF($B1020="PARCELADO ATÉ 6X",$D1020-(D1020*TAXAS!$E$6))/6,IF($A1020="HIPERCARD",IF($B1020="PARCELADO ATÉ 6X",$D1020-(D1020*TAXAS!$E$7))/6,IF($A1020="DINERS",IF($B1020="PARCELADO ATÉ 6X",$D1020-(D1020*TAXAS!$E$8))/6,IF($A1020="AMERICA EXPRESS",IF($B1020="PARCELADO ATÉ 6X",$D1020-(D1020*TAXAS!$E$9))/6,IF($A1020=TAXAS!$A$10,IF($B1020="PARCELADO ATÉ 6X",$D1020-($D1020*TAXAS!$E$10))/6,IF($A1020=TAXAS!$A$11,IF($B1020="PARCELADO ATÉ 6X",$D1020-($D1020*TAXAS!$E$11))/6,IF($A1020=TAXAS!$A$12,IF($B1020="PARCELADO ATÉ 6X",$D1020-($D1020*TAXAS!$E$12))/6,IF($A1020=TAXAS!$A$13,IF($B1020="PARCELADO ATÉ 6X",$D1020-($D1020*TAXAS!$E$13))/6,IF($A1020=TAXAS!$A$14,IF($B1020="PARCELADO ATÉ 6X",$D1020-($D1020*TAXAS!$E$14))/6,IF($A1020=TAXAS!$A$15,IF($B1020="PARCELADO ATÉ 6X",$D1020-($D1020*TAXAS!$E$15))/6,IF($A1020=TAXAS!$A$16,IF($B1020="PARCELADO ATÉ 6X",$D1020-($D1020*TAXAS!$E$16))/6,IF($A1020=TAXAS!$A$17,IF($B1020="PARCELADO ATÉ 6X",$D1020-($D1020*TAXAS!$E$17))/6,IF($A1020=TAXAS!$A$18,IF($B1020="PARCELADO ATÉ 6X",$D1020-($D1020*TAXAS!$E$18))/6,IF($A1020=TAXAS!$A$19,IF($B1020="PARCELADO ATÉ 6X",$D1020-($D1020*TAXAS!$E$19))/6,IF($A1020=TAXAS!$A$20,IF($B1020="PARCELADO ATÉ 6X",$D1020-($D1020*TAXAS!$E$20))/6,IF($A1020=TAXAS!$A$21,IF($B1020="PARCELADO ATÉ 6X",$D1020-($D1020*TAXAS!$E$21))/6,IF($A1020=TAXAS!$A$22,IF($B1020="PARCELADO ATÉ 6X",$D1020-($D1020*TAXAS!$E$22))/6,IF($A1020=TAXAS!$A$23,IF($B1020="PARCELADO ATÉ 6X",$D1020-($D1020*TAXAS!$E$23))/6,IF($A1020=TAXAS!$A$24,IF($B1020="PARCELADO ATÉ 6X",$D1020-($D1020*TAXAS!$E$24))/6,IF($A1020=TAXAS!$A$25,IF($B1020="PARCELADO ATÉ 6X",$D1020-($D1020*TAXAS!$E$25))/6,IF($A1020=TAXAS!$A$26,IF($B1020="PARCELADO ATÉ 6X",$D1020-($D1020*TAXAS!$E$26))/6,IF($A1020=TAXAS!$A$27,IF($B1020="PARCELADO ATÉ 6X",$D1020-($D1020*TAXAS!$E$27))/6))))))))))))))))))))))))/1</f>
        <v>0</v>
      </c>
      <c r="I1020" s="9">
        <f>IF($A1020="VISA",IF($B1020="PARCELADO ATÉ 12X",$D1020-(D1020*TAXAS!$F$4))/12,IF($A1020="MASTER",IF($B1020="PARCELADO ATÉ 12X",$D1020-(D1020*TAXAS!$F$5))/12,IF($A1020="ELO",IF($B1020="PARCELADO ATÉ 12X",$D1020-(D1020*TAXAS!$F$6))/12,IF($A1020="HIPERCARD",IF($B1020="PARCELADO ATÉ 12X",$D1020-(D1020*TAXAS!$F$7))/12,IF($A1020="DINERS",IF($B1020="PARCELADO ATÉ 12X",$D1020-(D1020*TAXAS!$F$8))/12,IF($A1020="AMERICA EXPRESS",IF($B1020="PARCELADO ATÉ 12X",$D1020-(D1020*TAXAS!$F$9))/12,IF($A1020=TAXAS!$A$10,IF($B1020="PARCELADO ATÉ 12X",$D1020-($D1020*TAXAS!$F$10))/12,IF($A1020=TAXAS!$A$11,IF($B1020="PARCELADO ATÉ 12X",$D1020-($D1020*TAXAS!$F$11))/12,IF($A1020=TAXAS!$A$12,IF($B1020="PARCELADO ATÉ 12X",$D1020-($D1020*TAXAS!$F$12))/12,IF($A1020=TAXAS!$A$13,IF($B1020="PARCELADO ATÉ 12X",$D1020-($D1020*TAXAS!$F$13))/12,IF($A1020=TAXAS!$A$14,IF($B1020="PARCELADO ATÉ 12X",$D1020-($D1020*TAXAS!$F$14))/12,IF($A1020=TAXAS!$A$15,IF($B1020="PARCELADO ATÉ 12X",$D1020-($D1020*TAXAS!$F$15))/12,IF($A1020=TAXAS!$A$16,IF($B1020="PARCELADO ATÉ 12X",$D1020-($D1020*TAXAS!$F$16))/12,IF($A1020=TAXAS!$A$17,IF($B1020="PARCELADO ATÉ 12X",$D1020-($D1020*TAXAS!$F$17))/12,IF($A1020=TAXAS!$A$18,IF($B1020="PARCELADO ATÉ 12X",$D1020-($D1020*TAXAS!$F$18))/12,IF($A1020=TAXAS!$A$19,IF($B1020="PARCELADO ATÉ 12X",$D1020-($D1020*TAXAS!$F$19))/12,IF($A1020=TAXAS!$A$20,IF($B1020="PARCELADO ATÉ 12X",$D1020-($D1020*TAXAS!$F$20))/12,IF($A1020=TAXAS!$A$21,IF($B1020="PARCELADO ATÉ 12X",$D1020-($D1020*TAXAS!$F$21))/12,IF($A1020=TAXAS!$A$22,IF($B1020="PARCELADO ATÉ 12X",$D1020-($D1020*TAXAS!$F$22))/12,IF($A1020=TAXAS!$A$23,IF($B1020="PARCELADO ATÉ 12X",$D1020-($D1020*TAXAS!$F$23))/12,IF($A1020=TAXAS!$A$24,IF($B1020="PARCELADO ATÉ 12X",$D1020-($D1020*TAXAS!$F$24))/12,IF($A1020=TAXAS!$A$25,IF($B1020="PARCELADO ATÉ 12X",$D1020-($D1020*TAXAS!$F$25))/12,IF($A1020=TAXAS!$A$26,IF($B1020="PARCELADO ATÉ 12X",$D1020-($D1020*TAXAS!$F$26))/12,IF($A1020=TAXAS!$A$27,IF($B1020="PARCELADO ATÉ 12X",$D1020-($D1020*TAXAS!$F$27))/12))))))))))))))))))))))))/1</f>
        <v>0</v>
      </c>
      <c r="J1020" s="8">
        <f t="shared" si="0"/>
        <v>0</v>
      </c>
      <c r="K1020" s="10" t="b">
        <f>IF($B1020="PARCELADO ATÉ 3X",($D1020-($D1020*TAXAS!$D$4))-$J1020)</f>
        <v>0</v>
      </c>
      <c r="L1020" s="10" t="b">
        <f>IF($B1020="PARCELADO ATÉ 6X",($D1020-($D1020*TAXAS!$E$4))-$J1020)</f>
        <v>0</v>
      </c>
      <c r="M1020" s="10" t="b">
        <f>IF($B1020="PARCELADO ATÉ 12X",($D1020-($D1020*TAXAS!$F$4))-$J1020)</f>
        <v>0</v>
      </c>
      <c r="N1020" s="8">
        <f t="shared" si="1"/>
        <v>0</v>
      </c>
      <c r="O1020" s="10">
        <f t="shared" si="2"/>
        <v>0</v>
      </c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</row>
    <row r="1021" spans="1:31" ht="15.75" customHeight="1" x14ac:dyDescent="0.2">
      <c r="A1021" s="3"/>
      <c r="B1021" s="5"/>
      <c r="C1021" s="6"/>
      <c r="D1021" s="42"/>
      <c r="E1021" s="8">
        <f>IF($A1021="VISA",IF($B1021="DÉBITO",$D1021-($D1021*TAXAS!$B$4)),IF($A1021="MASTER",IF($B1021="DÉBITO",$D1021-($D1021*TAXAS!$B$5)),IF($A1021="ELO", IF($B1021="DÉBITO",$D1021-($D1021*TAXAS!$B$6)),IF($A1021="HIPERCARD",IF($B1021="DÉBITO",$D1021-($D1021*TAXAS!$B$7)),IF($A1021="DINERS",IF($B1021="DÉBITO",$D1021-($D1021*TAXAS!$B$8)),IF($A1021="AMERICA EXPRESS",IF($B1021="DÉBITO",$D1021-($D1021*TAXAS!$B$9)),IF($A1021=TAXAS!$A$10,IF($B1021="DÉBITO",$D1021-($D1021*TAXAS!$B$10)), IF($A1021=TAXAS!$A$11,IF($B1021="DÉBITO",$D1021-($D1021*TAXAS!$B$11)), IF($A1021=TAXAS!$A$12,IF($B1021="DÉBITO",$D1021-($D1021*TAXAS!$B$12)), IF($A1021=TAXAS!$A$13,IF($B1021="DÉBITO",$D1021-($D1021*TAXAS!$B$13)), IF($A1021=TAXAS!$A$14,IF($B1021="DÉBITO",$D1021-($D1021*TAXAS!$B$14)), IF($A1021=TAXAS!$A$15,IF($B1021="DÉBITO",$D1021-($D1021*TAXAS!$B$15)), IF($A1021=TAXAS!$A$16,IF($B1021="DÉBITO",$D1021-($D1021*TAXAS!$B$16)), IF($A1021=TAXAS!$A$17,IF($B1021="DÉBITO",$D1021-($D1021*TAXAS!$B$17)), IF($A1021=TAXAS!$A$18,IF($B1021="DÉBITO",$D1021-($D1021*TAXAS!$B$18)), IF($A1021=TAXAS!$A$19,IF($B1021="DÉBITO",$D1021-($D1021*TAXAS!$B$19)), IF($A1021=TAXAS!$A$20,IF($B1021="DÉBITO",$D1021-($D1021*TAXAS!$B$20)), IF($A1021=TAXAS!$A$21,IF($B1021="DÉBITO",$D1021-($D1021*TAXAS!$B$21)), IF($A1021=TAXAS!$A$22,IF($B1021="DÉBITO",$D1021-($D1021*TAXAS!$B$22)), IF($A1021=TAXAS!$A$23,IF($B1021="DÉBITO",$D1021-($D1021*TAXAS!$B$23)), IF($A1021=TAXAS!$A$24,IF($B1021="DÉBITO",$D1021-($D1021*TAXAS!$B$24)), IF($A1021=TAXAS!$A$25,IF($B1021="DÉBITO",$D1021-($D1021*TAXAS!$B$25)), IF($A1021=TAXAS!$A$26,IF($B1021="DÉBITO",$D1021-($D1021*TAXAS!$B$26)), IF($A1021=TAXAS!$A$27,IF($B1021="DÉBITO",$D1021-($D1021*TAXAS!$B$27))))))))))))))))))))))))))/1</f>
        <v>0</v>
      </c>
      <c r="F1021" s="8">
        <f>IF($A1021="VISA",IF($B1021="CRÉDITO",$D1021-($D1021*TAXAS!$C$4)),IF($A1021="MASTER",IF($B1021="CRÉDITO",$D1021-($D1021*TAXAS!$C$5)),IF($A1021="ELO", IF($B1021="CRÉDITO",$D1021-($D1021*TAXAS!$C$6)),IF($A1021="HIPERCARD",IF($B1021="CRÉDITO",$D1021-($D1021*TAXAS!$C$7)),IF($A1021="DINERS",IF($B1021="CRÉDITO",$D1021-($D1021*TAXAS!$C$8)),IF($A1021="AMERICA EXPRESS",IF($B1021="CRÉDITO",$D1021-($D1021*TAXAS!$C$9)),IF($A1021=TAXAS!$A$10,IF($B1021="CRÉDITO",$D1021-($D1021*TAXAS!$C$10)), IF($A1021=TAXAS!$A$11,IF($B1021="CRÉDITO",$D1021-($D1021*TAXAS!$C$11)), IF($A1021=TAXAS!$A$12,IF($B1021="CRÉDITO",$D1021-($D1021*TAXAS!$C$12)), IF($A1021=TAXAS!$A$13,IF($B1021="CRÉDITO",$D1021-($D1021*TAXAS!$C$13)), IF($A1021=TAXAS!$A$14,IF($B1021="CRÉDITO",$D1021-($D1021*TAXAS!$C$14)), IF($A1021=TAXAS!$A$15,IF($B1021="CRÉDITO",$D1021-($D1021*TAXAS!$C$15)), IF($A1021=TAXAS!$A$16,IF($B1021="CRÉDITO",$D1021-($D1021*TAXAS!$C$16)), IF($A1021=TAXAS!$A$17,IF($B1021="CRÉDITO",$D1021-($D1021*TAXAS!$C$17)), IF($A1021=TAXAS!$A$18,IF($B1021="CRÉDITO",$D1021-($D1021*TAXAS!$C$18)), IF($A1021=TAXAS!$A$19,IF($B1021="CRÉDITO",$D1021-($D1021*TAXAS!$C$19)), IF($A1021=TAXAS!$A$20,IF($B1021="CRÉDITO",$D1021-($D1021*TAXAS!$C$20)), IF($A1021=TAXAS!$A$21,IF($B1021="CRÉDITO",$D1021-($D1021*TAXAS!$C$21)), IF($A1021=TAXAS!$A$22,IF($B1021="CRÉDITO",$D1021-($D1021*TAXAS!$C$22)), IF($A1021=TAXAS!$A$23,IF($B1021="CRÉDITO",$D1021-($D1021*TAXAS!$C$23)), IF($A1021=TAXAS!$A$24,IF($B1021="CRÉDITO",$D1021-($D1021*TAXAS!$C$24)), IF($A1021=TAXAS!$A$25,IF($B1021="CRÉDITO",$D1021-($D1021*TAXAS!$C$25)), IF($A1021=TAXAS!$A$26,IF($B1021="CRÉDITO",$D1021-($D1021*TAXAS!$C$26)), IF($A1021=TAXAS!$A$27,IF($B1021="CRÉDITO",$D1021-($D1021*TAXAS!$C$27))))))))))))))))))))))))))/1</f>
        <v>0</v>
      </c>
      <c r="G1021" s="9">
        <f>IF($A1021="VISA",IF($B1021="PARCELADO ATÉ 3X",$D1021-(D1021*TAXAS!$D$4))/3,IF($A1021="MASTER",IF($B1021="PARCELADO ATÉ 3X",$D1021-(D1021*TAXAS!$D$5))/3,IF($A1021="ELO",IF($B1021="PARCELADO ATÉ 3X",$D1021-(D1021*TAXAS!$D$6))/3,IF($A1021="HIPERCARD",IF($B1021="PARCELADO ATÉ 3X",$D1021-(D1021*TAXAS!$D$7))/3,IF($A1021="DINERS",IF($B1021="PARCELADO ATÉ 3X",$D1021-(D1021*TAXAS!$D$8))/3,IF($A1021="AMERICA EXPRESS",IF($B1021="PARCELADO ATÉ 3X",$D1021-(D1021*TAXAS!$D$9))/3,IF($A1021=TAXAS!$A$10,IF($B1021="PARCELADO ATÉ 3X",$D1021-($D1021*TAXAS!$D$10))/3,IF($A1021=TAXAS!$A$11,IF($B1021="PARCELADO ATÉ 3X",$D1021-($D1021*TAXAS!$D$11))/3,IF($A1021=TAXAS!$A$12,IF($B1021="PARCELADO ATÉ 3X",$D1021-($D1021*TAXAS!$D$12))/3,IF($A1021=TAXAS!$A$13,IF($B1021="PARCELADO ATÉ 3X",$D1021-($D1021*TAXAS!$D$13))/3,IF($A1021=TAXAS!$A$14,IF($B1021="PARCELADO ATÉ 3X",$D1021-($D1021*TAXAS!$D$14))/3,IF($A1021=TAXAS!$A$15,IF($B1021="PARCELADO ATÉ 3X",$D1021-($D1021*TAXAS!$D$15))/3,IF($A1021=TAXAS!$A$16,IF($B1021="PARCELADO ATÉ 3X",$D1021-($D1021*TAXAS!$D$16))/3,IF($A1021=TAXAS!$A$17,IF($B1021="PARCELADO ATÉ 3X",$D1021-($D1021*TAXAS!$D$17))/3,IF($A1021=TAXAS!$A$18,IF($B1021="PARCELADO ATÉ 3X",$D1021-($D1021*TAXAS!$D$18))/3,IF($A1021=TAXAS!$A$19,IF($B1021="PARCELADO ATÉ 3X",$D1021-($D1021*TAXAS!$D$19))/3,IF($A1021=TAXAS!$A$20,IF($B1021="PARCELADO ATÉ 3X",$D1021-($D1021*TAXAS!$D$20))/3,IF($A1021=TAXAS!$A$21,IF($B1021="PARCELADO ATÉ 3X",$D1021-($D1021*TAXAS!$D$21))/3,IF($A1021=TAXAS!$A$22,IF($B1021="PARCELADO ATÉ 3X",$D1021-($D1021*TAXAS!$D$22))/3,IF($A1021=TAXAS!$A$23,IF($B1021="PARCELADO ATÉ 3X",$D1021-($D1021*TAXAS!$D$23))/3,IF($A1021=TAXAS!$A$24,IF($B1021="PARCELADO ATÉ 3X",$D1021-($D1021*TAXAS!$D$24))/3,IF($A1021=TAXAS!$A$25,IF($B1021="PARCELADO ATÉ 3X",$D1021-($D1021*TAXAS!$D$25))/3,IF($A1021=TAXAS!$A$26,IF($B1021="PARCELADO ATÉ 3X",$D1021-($D1021*TAXAS!$D$26))/3,IF($A1021=TAXAS!$A$27,IF($B1021="PARCELADO ATÉ 3X",$D1021-($D1021*TAXAS!$D$27))/3))))))))))))))))))))))))/1</f>
        <v>0</v>
      </c>
      <c r="H1021" s="9">
        <f>IF($A1021="VISA",IF($B1021="PARCELADO ATÉ 6X",$D1021-(D1021*TAXAS!$E$4))/6,IF($A1021="MASTER",IF($B1021="PARCELADO ATÉ 6X",$D1021-(D1021*TAXAS!$E$5))/6,IF($A1021="ELO",IF($B1021="PARCELADO ATÉ 6X",$D1021-(D1021*TAXAS!$E$6))/6,IF($A1021="HIPERCARD",IF($B1021="PARCELADO ATÉ 6X",$D1021-(D1021*TAXAS!$E$7))/6,IF($A1021="DINERS",IF($B1021="PARCELADO ATÉ 6X",$D1021-(D1021*TAXAS!$E$8))/6,IF($A1021="AMERICA EXPRESS",IF($B1021="PARCELADO ATÉ 6X",$D1021-(D1021*TAXAS!$E$9))/6,IF($A1021=TAXAS!$A$10,IF($B1021="PARCELADO ATÉ 6X",$D1021-($D1021*TAXAS!$E$10))/6,IF($A1021=TAXAS!$A$11,IF($B1021="PARCELADO ATÉ 6X",$D1021-($D1021*TAXAS!$E$11))/6,IF($A1021=TAXAS!$A$12,IF($B1021="PARCELADO ATÉ 6X",$D1021-($D1021*TAXAS!$E$12))/6,IF($A1021=TAXAS!$A$13,IF($B1021="PARCELADO ATÉ 6X",$D1021-($D1021*TAXAS!$E$13))/6,IF($A1021=TAXAS!$A$14,IF($B1021="PARCELADO ATÉ 6X",$D1021-($D1021*TAXAS!$E$14))/6,IF($A1021=TAXAS!$A$15,IF($B1021="PARCELADO ATÉ 6X",$D1021-($D1021*TAXAS!$E$15))/6,IF($A1021=TAXAS!$A$16,IF($B1021="PARCELADO ATÉ 6X",$D1021-($D1021*TAXAS!$E$16))/6,IF($A1021=TAXAS!$A$17,IF($B1021="PARCELADO ATÉ 6X",$D1021-($D1021*TAXAS!$E$17))/6,IF($A1021=TAXAS!$A$18,IF($B1021="PARCELADO ATÉ 6X",$D1021-($D1021*TAXAS!$E$18))/6,IF($A1021=TAXAS!$A$19,IF($B1021="PARCELADO ATÉ 6X",$D1021-($D1021*TAXAS!$E$19))/6,IF($A1021=TAXAS!$A$20,IF($B1021="PARCELADO ATÉ 6X",$D1021-($D1021*TAXAS!$E$20))/6,IF($A1021=TAXAS!$A$21,IF($B1021="PARCELADO ATÉ 6X",$D1021-($D1021*TAXAS!$E$21))/6,IF($A1021=TAXAS!$A$22,IF($B1021="PARCELADO ATÉ 6X",$D1021-($D1021*TAXAS!$E$22))/6,IF($A1021=TAXAS!$A$23,IF($B1021="PARCELADO ATÉ 6X",$D1021-($D1021*TAXAS!$E$23))/6,IF($A1021=TAXAS!$A$24,IF($B1021="PARCELADO ATÉ 6X",$D1021-($D1021*TAXAS!$E$24))/6,IF($A1021=TAXAS!$A$25,IF($B1021="PARCELADO ATÉ 6X",$D1021-($D1021*TAXAS!$E$25))/6,IF($A1021=TAXAS!$A$26,IF($B1021="PARCELADO ATÉ 6X",$D1021-($D1021*TAXAS!$E$26))/6,IF($A1021=TAXAS!$A$27,IF($B1021="PARCELADO ATÉ 6X",$D1021-($D1021*TAXAS!$E$27))/6))))))))))))))))))))))))/1</f>
        <v>0</v>
      </c>
      <c r="I1021" s="9">
        <f>IF($A1021="VISA",IF($B1021="PARCELADO ATÉ 12X",$D1021-(D1021*TAXAS!$F$4))/12,IF($A1021="MASTER",IF($B1021="PARCELADO ATÉ 12X",$D1021-(D1021*TAXAS!$F$5))/12,IF($A1021="ELO",IF($B1021="PARCELADO ATÉ 12X",$D1021-(D1021*TAXAS!$F$6))/12,IF($A1021="HIPERCARD",IF($B1021="PARCELADO ATÉ 12X",$D1021-(D1021*TAXAS!$F$7))/12,IF($A1021="DINERS",IF($B1021="PARCELADO ATÉ 12X",$D1021-(D1021*TAXAS!$F$8))/12,IF($A1021="AMERICA EXPRESS",IF($B1021="PARCELADO ATÉ 12X",$D1021-(D1021*TAXAS!$F$9))/12,IF($A1021=TAXAS!$A$10,IF($B1021="PARCELADO ATÉ 12X",$D1021-($D1021*TAXAS!$F$10))/12,IF($A1021=TAXAS!$A$11,IF($B1021="PARCELADO ATÉ 12X",$D1021-($D1021*TAXAS!$F$11))/12,IF($A1021=TAXAS!$A$12,IF($B1021="PARCELADO ATÉ 12X",$D1021-($D1021*TAXAS!$F$12))/12,IF($A1021=TAXAS!$A$13,IF($B1021="PARCELADO ATÉ 12X",$D1021-($D1021*TAXAS!$F$13))/12,IF($A1021=TAXAS!$A$14,IF($B1021="PARCELADO ATÉ 12X",$D1021-($D1021*TAXAS!$F$14))/12,IF($A1021=TAXAS!$A$15,IF($B1021="PARCELADO ATÉ 12X",$D1021-($D1021*TAXAS!$F$15))/12,IF($A1021=TAXAS!$A$16,IF($B1021="PARCELADO ATÉ 12X",$D1021-($D1021*TAXAS!$F$16))/12,IF($A1021=TAXAS!$A$17,IF($B1021="PARCELADO ATÉ 12X",$D1021-($D1021*TAXAS!$F$17))/12,IF($A1021=TAXAS!$A$18,IF($B1021="PARCELADO ATÉ 12X",$D1021-($D1021*TAXAS!$F$18))/12,IF($A1021=TAXAS!$A$19,IF($B1021="PARCELADO ATÉ 12X",$D1021-($D1021*TAXAS!$F$19))/12,IF($A1021=TAXAS!$A$20,IF($B1021="PARCELADO ATÉ 12X",$D1021-($D1021*TAXAS!$F$20))/12,IF($A1021=TAXAS!$A$21,IF($B1021="PARCELADO ATÉ 12X",$D1021-($D1021*TAXAS!$F$21))/12,IF($A1021=TAXAS!$A$22,IF($B1021="PARCELADO ATÉ 12X",$D1021-($D1021*TAXAS!$F$22))/12,IF($A1021=TAXAS!$A$23,IF($B1021="PARCELADO ATÉ 12X",$D1021-($D1021*TAXAS!$F$23))/12,IF($A1021=TAXAS!$A$24,IF($B1021="PARCELADO ATÉ 12X",$D1021-($D1021*TAXAS!$F$24))/12,IF($A1021=TAXAS!$A$25,IF($B1021="PARCELADO ATÉ 12X",$D1021-($D1021*TAXAS!$F$25))/12,IF($A1021=TAXAS!$A$26,IF($B1021="PARCELADO ATÉ 12X",$D1021-($D1021*TAXAS!$F$26))/12,IF($A1021=TAXAS!$A$27,IF($B1021="PARCELADO ATÉ 12X",$D1021-($D1021*TAXAS!$F$27))/12))))))))))))))))))))))))/1</f>
        <v>0</v>
      </c>
      <c r="J1021" s="8">
        <f t="shared" si="0"/>
        <v>0</v>
      </c>
      <c r="K1021" s="10" t="b">
        <f>IF($B1021="PARCELADO ATÉ 3X",($D1021-($D1021*TAXAS!$D$4))-$J1021)</f>
        <v>0</v>
      </c>
      <c r="L1021" s="10" t="b">
        <f>IF($B1021="PARCELADO ATÉ 6X",($D1021-($D1021*TAXAS!$E$4))-$J1021)</f>
        <v>0</v>
      </c>
      <c r="M1021" s="10" t="b">
        <f>IF($B1021="PARCELADO ATÉ 12X",($D1021-($D1021*TAXAS!$F$4))-$J1021)</f>
        <v>0</v>
      </c>
      <c r="N1021" s="8">
        <f t="shared" si="1"/>
        <v>0</v>
      </c>
      <c r="O1021" s="10">
        <f t="shared" si="2"/>
        <v>0</v>
      </c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</row>
    <row r="1022" spans="1:31" ht="15.75" customHeight="1" x14ac:dyDescent="0.2">
      <c r="A1022" s="3"/>
      <c r="B1022" s="5"/>
      <c r="C1022" s="6"/>
      <c r="D1022" s="42"/>
      <c r="E1022" s="8">
        <f>IF($A1022="VISA",IF($B1022="DÉBITO",$D1022-($D1022*TAXAS!$B$4)),IF($A1022="MASTER",IF($B1022="DÉBITO",$D1022-($D1022*TAXAS!$B$5)),IF($A1022="ELO", IF($B1022="DÉBITO",$D1022-($D1022*TAXAS!$B$6)),IF($A1022="HIPERCARD",IF($B1022="DÉBITO",$D1022-($D1022*TAXAS!$B$7)),IF($A1022="DINERS",IF($B1022="DÉBITO",$D1022-($D1022*TAXAS!$B$8)),IF($A1022="AMERICA EXPRESS",IF($B1022="DÉBITO",$D1022-($D1022*TAXAS!$B$9)),IF($A1022=TAXAS!$A$10,IF($B1022="DÉBITO",$D1022-($D1022*TAXAS!$B$10)), IF($A1022=TAXAS!$A$11,IF($B1022="DÉBITO",$D1022-($D1022*TAXAS!$B$11)), IF($A1022=TAXAS!$A$12,IF($B1022="DÉBITO",$D1022-($D1022*TAXAS!$B$12)), IF($A1022=TAXAS!$A$13,IF($B1022="DÉBITO",$D1022-($D1022*TAXAS!$B$13)), IF($A1022=TAXAS!$A$14,IF($B1022="DÉBITO",$D1022-($D1022*TAXAS!$B$14)), IF($A1022=TAXAS!$A$15,IF($B1022="DÉBITO",$D1022-($D1022*TAXAS!$B$15)), IF($A1022=TAXAS!$A$16,IF($B1022="DÉBITO",$D1022-($D1022*TAXAS!$B$16)), IF($A1022=TAXAS!$A$17,IF($B1022="DÉBITO",$D1022-($D1022*TAXAS!$B$17)), IF($A1022=TAXAS!$A$18,IF($B1022="DÉBITO",$D1022-($D1022*TAXAS!$B$18)), IF($A1022=TAXAS!$A$19,IF($B1022="DÉBITO",$D1022-($D1022*TAXAS!$B$19)), IF($A1022=TAXAS!$A$20,IF($B1022="DÉBITO",$D1022-($D1022*TAXAS!$B$20)), IF($A1022=TAXAS!$A$21,IF($B1022="DÉBITO",$D1022-($D1022*TAXAS!$B$21)), IF($A1022=TAXAS!$A$22,IF($B1022="DÉBITO",$D1022-($D1022*TAXAS!$B$22)), IF($A1022=TAXAS!$A$23,IF($B1022="DÉBITO",$D1022-($D1022*TAXAS!$B$23)), IF($A1022=TAXAS!$A$24,IF($B1022="DÉBITO",$D1022-($D1022*TAXAS!$B$24)), IF($A1022=TAXAS!$A$25,IF($B1022="DÉBITO",$D1022-($D1022*TAXAS!$B$25)), IF($A1022=TAXAS!$A$26,IF($B1022="DÉBITO",$D1022-($D1022*TAXAS!$B$26)), IF($A1022=TAXAS!$A$27,IF($B1022="DÉBITO",$D1022-($D1022*TAXAS!$B$27))))))))))))))))))))))))))/1</f>
        <v>0</v>
      </c>
      <c r="F1022" s="8">
        <f>IF($A1022="VISA",IF($B1022="CRÉDITO",$D1022-($D1022*TAXAS!$C$4)),IF($A1022="MASTER",IF($B1022="CRÉDITO",$D1022-($D1022*TAXAS!$C$5)),IF($A1022="ELO", IF($B1022="CRÉDITO",$D1022-($D1022*TAXAS!$C$6)),IF($A1022="HIPERCARD",IF($B1022="CRÉDITO",$D1022-($D1022*TAXAS!$C$7)),IF($A1022="DINERS",IF($B1022="CRÉDITO",$D1022-($D1022*TAXAS!$C$8)),IF($A1022="AMERICA EXPRESS",IF($B1022="CRÉDITO",$D1022-($D1022*TAXAS!$C$9)),IF($A1022=TAXAS!$A$10,IF($B1022="CRÉDITO",$D1022-($D1022*TAXAS!$C$10)), IF($A1022=TAXAS!$A$11,IF($B1022="CRÉDITO",$D1022-($D1022*TAXAS!$C$11)), IF($A1022=TAXAS!$A$12,IF($B1022="CRÉDITO",$D1022-($D1022*TAXAS!$C$12)), IF($A1022=TAXAS!$A$13,IF($B1022="CRÉDITO",$D1022-($D1022*TAXAS!$C$13)), IF($A1022=TAXAS!$A$14,IF($B1022="CRÉDITO",$D1022-($D1022*TAXAS!$C$14)), IF($A1022=TAXAS!$A$15,IF($B1022="CRÉDITO",$D1022-($D1022*TAXAS!$C$15)), IF($A1022=TAXAS!$A$16,IF($B1022="CRÉDITO",$D1022-($D1022*TAXAS!$C$16)), IF($A1022=TAXAS!$A$17,IF($B1022="CRÉDITO",$D1022-($D1022*TAXAS!$C$17)), IF($A1022=TAXAS!$A$18,IF($B1022="CRÉDITO",$D1022-($D1022*TAXAS!$C$18)), IF($A1022=TAXAS!$A$19,IF($B1022="CRÉDITO",$D1022-($D1022*TAXAS!$C$19)), IF($A1022=TAXAS!$A$20,IF($B1022="CRÉDITO",$D1022-($D1022*TAXAS!$C$20)), IF($A1022=TAXAS!$A$21,IF($B1022="CRÉDITO",$D1022-($D1022*TAXAS!$C$21)), IF($A1022=TAXAS!$A$22,IF($B1022="CRÉDITO",$D1022-($D1022*TAXAS!$C$22)), IF($A1022=TAXAS!$A$23,IF($B1022="CRÉDITO",$D1022-($D1022*TAXAS!$C$23)), IF($A1022=TAXAS!$A$24,IF($B1022="CRÉDITO",$D1022-($D1022*TAXAS!$C$24)), IF($A1022=TAXAS!$A$25,IF($B1022="CRÉDITO",$D1022-($D1022*TAXAS!$C$25)), IF($A1022=TAXAS!$A$26,IF($B1022="CRÉDITO",$D1022-($D1022*TAXAS!$C$26)), IF($A1022=TAXAS!$A$27,IF($B1022="CRÉDITO",$D1022-($D1022*TAXAS!$C$27))))))))))))))))))))))))))/1</f>
        <v>0</v>
      </c>
      <c r="G1022" s="9">
        <f>IF($A1022="VISA",IF($B1022="PARCELADO ATÉ 3X",$D1022-(D1022*TAXAS!$D$4))/3,IF($A1022="MASTER",IF($B1022="PARCELADO ATÉ 3X",$D1022-(D1022*TAXAS!$D$5))/3,IF($A1022="ELO",IF($B1022="PARCELADO ATÉ 3X",$D1022-(D1022*TAXAS!$D$6))/3,IF($A1022="HIPERCARD",IF($B1022="PARCELADO ATÉ 3X",$D1022-(D1022*TAXAS!$D$7))/3,IF($A1022="DINERS",IF($B1022="PARCELADO ATÉ 3X",$D1022-(D1022*TAXAS!$D$8))/3,IF($A1022="AMERICA EXPRESS",IF($B1022="PARCELADO ATÉ 3X",$D1022-(D1022*TAXAS!$D$9))/3,IF($A1022=TAXAS!$A$10,IF($B1022="PARCELADO ATÉ 3X",$D1022-($D1022*TAXAS!$D$10))/3,IF($A1022=TAXAS!$A$11,IF($B1022="PARCELADO ATÉ 3X",$D1022-($D1022*TAXAS!$D$11))/3,IF($A1022=TAXAS!$A$12,IF($B1022="PARCELADO ATÉ 3X",$D1022-($D1022*TAXAS!$D$12))/3,IF($A1022=TAXAS!$A$13,IF($B1022="PARCELADO ATÉ 3X",$D1022-($D1022*TAXAS!$D$13))/3,IF($A1022=TAXAS!$A$14,IF($B1022="PARCELADO ATÉ 3X",$D1022-($D1022*TAXAS!$D$14))/3,IF($A1022=TAXAS!$A$15,IF($B1022="PARCELADO ATÉ 3X",$D1022-($D1022*TAXAS!$D$15))/3,IF($A1022=TAXAS!$A$16,IF($B1022="PARCELADO ATÉ 3X",$D1022-($D1022*TAXAS!$D$16))/3,IF($A1022=TAXAS!$A$17,IF($B1022="PARCELADO ATÉ 3X",$D1022-($D1022*TAXAS!$D$17))/3,IF($A1022=TAXAS!$A$18,IF($B1022="PARCELADO ATÉ 3X",$D1022-($D1022*TAXAS!$D$18))/3,IF($A1022=TAXAS!$A$19,IF($B1022="PARCELADO ATÉ 3X",$D1022-($D1022*TAXAS!$D$19))/3,IF($A1022=TAXAS!$A$20,IF($B1022="PARCELADO ATÉ 3X",$D1022-($D1022*TAXAS!$D$20))/3,IF($A1022=TAXAS!$A$21,IF($B1022="PARCELADO ATÉ 3X",$D1022-($D1022*TAXAS!$D$21))/3,IF($A1022=TAXAS!$A$22,IF($B1022="PARCELADO ATÉ 3X",$D1022-($D1022*TAXAS!$D$22))/3,IF($A1022=TAXAS!$A$23,IF($B1022="PARCELADO ATÉ 3X",$D1022-($D1022*TAXAS!$D$23))/3,IF($A1022=TAXAS!$A$24,IF($B1022="PARCELADO ATÉ 3X",$D1022-($D1022*TAXAS!$D$24))/3,IF($A1022=TAXAS!$A$25,IF($B1022="PARCELADO ATÉ 3X",$D1022-($D1022*TAXAS!$D$25))/3,IF($A1022=TAXAS!$A$26,IF($B1022="PARCELADO ATÉ 3X",$D1022-($D1022*TAXAS!$D$26))/3,IF($A1022=TAXAS!$A$27,IF($B1022="PARCELADO ATÉ 3X",$D1022-($D1022*TAXAS!$D$27))/3))))))))))))))))))))))))/1</f>
        <v>0</v>
      </c>
      <c r="H1022" s="9">
        <f>IF($A1022="VISA",IF($B1022="PARCELADO ATÉ 6X",$D1022-(D1022*TAXAS!$E$4))/6,IF($A1022="MASTER",IF($B1022="PARCELADO ATÉ 6X",$D1022-(D1022*TAXAS!$E$5))/6,IF($A1022="ELO",IF($B1022="PARCELADO ATÉ 6X",$D1022-(D1022*TAXAS!$E$6))/6,IF($A1022="HIPERCARD",IF($B1022="PARCELADO ATÉ 6X",$D1022-(D1022*TAXAS!$E$7))/6,IF($A1022="DINERS",IF($B1022="PARCELADO ATÉ 6X",$D1022-(D1022*TAXAS!$E$8))/6,IF($A1022="AMERICA EXPRESS",IF($B1022="PARCELADO ATÉ 6X",$D1022-(D1022*TAXAS!$E$9))/6,IF($A1022=TAXAS!$A$10,IF($B1022="PARCELADO ATÉ 6X",$D1022-($D1022*TAXAS!$E$10))/6,IF($A1022=TAXAS!$A$11,IF($B1022="PARCELADO ATÉ 6X",$D1022-($D1022*TAXAS!$E$11))/6,IF($A1022=TAXAS!$A$12,IF($B1022="PARCELADO ATÉ 6X",$D1022-($D1022*TAXAS!$E$12))/6,IF($A1022=TAXAS!$A$13,IF($B1022="PARCELADO ATÉ 6X",$D1022-($D1022*TAXAS!$E$13))/6,IF($A1022=TAXAS!$A$14,IF($B1022="PARCELADO ATÉ 6X",$D1022-($D1022*TAXAS!$E$14))/6,IF($A1022=TAXAS!$A$15,IF($B1022="PARCELADO ATÉ 6X",$D1022-($D1022*TAXAS!$E$15))/6,IF($A1022=TAXAS!$A$16,IF($B1022="PARCELADO ATÉ 6X",$D1022-($D1022*TAXAS!$E$16))/6,IF($A1022=TAXAS!$A$17,IF($B1022="PARCELADO ATÉ 6X",$D1022-($D1022*TAXAS!$E$17))/6,IF($A1022=TAXAS!$A$18,IF($B1022="PARCELADO ATÉ 6X",$D1022-($D1022*TAXAS!$E$18))/6,IF($A1022=TAXAS!$A$19,IF($B1022="PARCELADO ATÉ 6X",$D1022-($D1022*TAXAS!$E$19))/6,IF($A1022=TAXAS!$A$20,IF($B1022="PARCELADO ATÉ 6X",$D1022-($D1022*TAXAS!$E$20))/6,IF($A1022=TAXAS!$A$21,IF($B1022="PARCELADO ATÉ 6X",$D1022-($D1022*TAXAS!$E$21))/6,IF($A1022=TAXAS!$A$22,IF($B1022="PARCELADO ATÉ 6X",$D1022-($D1022*TAXAS!$E$22))/6,IF($A1022=TAXAS!$A$23,IF($B1022="PARCELADO ATÉ 6X",$D1022-($D1022*TAXAS!$E$23))/6,IF($A1022=TAXAS!$A$24,IF($B1022="PARCELADO ATÉ 6X",$D1022-($D1022*TAXAS!$E$24))/6,IF($A1022=TAXAS!$A$25,IF($B1022="PARCELADO ATÉ 6X",$D1022-($D1022*TAXAS!$E$25))/6,IF($A1022=TAXAS!$A$26,IF($B1022="PARCELADO ATÉ 6X",$D1022-($D1022*TAXAS!$E$26))/6,IF($A1022=TAXAS!$A$27,IF($B1022="PARCELADO ATÉ 6X",$D1022-($D1022*TAXAS!$E$27))/6))))))))))))))))))))))))/1</f>
        <v>0</v>
      </c>
      <c r="I1022" s="9">
        <f>IF($A1022="VISA",IF($B1022="PARCELADO ATÉ 12X",$D1022-(D1022*TAXAS!$F$4))/12,IF($A1022="MASTER",IF($B1022="PARCELADO ATÉ 12X",$D1022-(D1022*TAXAS!$F$5))/12,IF($A1022="ELO",IF($B1022="PARCELADO ATÉ 12X",$D1022-(D1022*TAXAS!$F$6))/12,IF($A1022="HIPERCARD",IF($B1022="PARCELADO ATÉ 12X",$D1022-(D1022*TAXAS!$F$7))/12,IF($A1022="DINERS",IF($B1022="PARCELADO ATÉ 12X",$D1022-(D1022*TAXAS!$F$8))/12,IF($A1022="AMERICA EXPRESS",IF($B1022="PARCELADO ATÉ 12X",$D1022-(D1022*TAXAS!$F$9))/12,IF($A1022=TAXAS!$A$10,IF($B1022="PARCELADO ATÉ 12X",$D1022-($D1022*TAXAS!$F$10))/12,IF($A1022=TAXAS!$A$11,IF($B1022="PARCELADO ATÉ 12X",$D1022-($D1022*TAXAS!$F$11))/12,IF($A1022=TAXAS!$A$12,IF($B1022="PARCELADO ATÉ 12X",$D1022-($D1022*TAXAS!$F$12))/12,IF($A1022=TAXAS!$A$13,IF($B1022="PARCELADO ATÉ 12X",$D1022-($D1022*TAXAS!$F$13))/12,IF($A1022=TAXAS!$A$14,IF($B1022="PARCELADO ATÉ 12X",$D1022-($D1022*TAXAS!$F$14))/12,IF($A1022=TAXAS!$A$15,IF($B1022="PARCELADO ATÉ 12X",$D1022-($D1022*TAXAS!$F$15))/12,IF($A1022=TAXAS!$A$16,IF($B1022="PARCELADO ATÉ 12X",$D1022-($D1022*TAXAS!$F$16))/12,IF($A1022=TAXAS!$A$17,IF($B1022="PARCELADO ATÉ 12X",$D1022-($D1022*TAXAS!$F$17))/12,IF($A1022=TAXAS!$A$18,IF($B1022="PARCELADO ATÉ 12X",$D1022-($D1022*TAXAS!$F$18))/12,IF($A1022=TAXAS!$A$19,IF($B1022="PARCELADO ATÉ 12X",$D1022-($D1022*TAXAS!$F$19))/12,IF($A1022=TAXAS!$A$20,IF($B1022="PARCELADO ATÉ 12X",$D1022-($D1022*TAXAS!$F$20))/12,IF($A1022=TAXAS!$A$21,IF($B1022="PARCELADO ATÉ 12X",$D1022-($D1022*TAXAS!$F$21))/12,IF($A1022=TAXAS!$A$22,IF($B1022="PARCELADO ATÉ 12X",$D1022-($D1022*TAXAS!$F$22))/12,IF($A1022=TAXAS!$A$23,IF($B1022="PARCELADO ATÉ 12X",$D1022-($D1022*TAXAS!$F$23))/12,IF($A1022=TAXAS!$A$24,IF($B1022="PARCELADO ATÉ 12X",$D1022-($D1022*TAXAS!$F$24))/12,IF($A1022=TAXAS!$A$25,IF($B1022="PARCELADO ATÉ 12X",$D1022-($D1022*TAXAS!$F$25))/12,IF($A1022=TAXAS!$A$26,IF($B1022="PARCELADO ATÉ 12X",$D1022-($D1022*TAXAS!$F$26))/12,IF($A1022=TAXAS!$A$27,IF($B1022="PARCELADO ATÉ 12X",$D1022-($D1022*TAXAS!$F$27))/12))))))))))))))))))))))))/1</f>
        <v>0</v>
      </c>
      <c r="J1022" s="8">
        <f t="shared" si="0"/>
        <v>0</v>
      </c>
      <c r="K1022" s="10" t="b">
        <f>IF($B1022="PARCELADO ATÉ 3X",($D1022-($D1022*TAXAS!$D$4))-$J1022)</f>
        <v>0</v>
      </c>
      <c r="L1022" s="10" t="b">
        <f>IF($B1022="PARCELADO ATÉ 6X",($D1022-($D1022*TAXAS!$E$4))-$J1022)</f>
        <v>0</v>
      </c>
      <c r="M1022" s="10" t="b">
        <f>IF($B1022="PARCELADO ATÉ 12X",($D1022-($D1022*TAXAS!$F$4))-$J1022)</f>
        <v>0</v>
      </c>
      <c r="N1022" s="8">
        <f t="shared" si="1"/>
        <v>0</v>
      </c>
      <c r="O1022" s="10">
        <f t="shared" si="2"/>
        <v>0</v>
      </c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</row>
    <row r="1023" spans="1:31" ht="15.75" customHeight="1" x14ac:dyDescent="0.2">
      <c r="A1023" s="3"/>
      <c r="B1023" s="5"/>
      <c r="C1023" s="6"/>
      <c r="D1023" s="42"/>
      <c r="E1023" s="8">
        <f>IF($A1023="VISA",IF($B1023="DÉBITO",$D1023-($D1023*TAXAS!$B$4)),IF($A1023="MASTER",IF($B1023="DÉBITO",$D1023-($D1023*TAXAS!$B$5)),IF($A1023="ELO", IF($B1023="DÉBITO",$D1023-($D1023*TAXAS!$B$6)),IF($A1023="HIPERCARD",IF($B1023="DÉBITO",$D1023-($D1023*TAXAS!$B$7)),IF($A1023="DINERS",IF($B1023="DÉBITO",$D1023-($D1023*TAXAS!$B$8)),IF($A1023="AMERICA EXPRESS",IF($B1023="DÉBITO",$D1023-($D1023*TAXAS!$B$9)),IF($A1023=TAXAS!$A$10,IF($B1023="DÉBITO",$D1023-($D1023*TAXAS!$B$10)), IF($A1023=TAXAS!$A$11,IF($B1023="DÉBITO",$D1023-($D1023*TAXAS!$B$11)), IF($A1023=TAXAS!$A$12,IF($B1023="DÉBITO",$D1023-($D1023*TAXAS!$B$12)), IF($A1023=TAXAS!$A$13,IF($B1023="DÉBITO",$D1023-($D1023*TAXAS!$B$13)), IF($A1023=TAXAS!$A$14,IF($B1023="DÉBITO",$D1023-($D1023*TAXAS!$B$14)), IF($A1023=TAXAS!$A$15,IF($B1023="DÉBITO",$D1023-($D1023*TAXAS!$B$15)), IF($A1023=TAXAS!$A$16,IF($B1023="DÉBITO",$D1023-($D1023*TAXAS!$B$16)), IF($A1023=TAXAS!$A$17,IF($B1023="DÉBITO",$D1023-($D1023*TAXAS!$B$17)), IF($A1023=TAXAS!$A$18,IF($B1023="DÉBITO",$D1023-($D1023*TAXAS!$B$18)), IF($A1023=TAXAS!$A$19,IF($B1023="DÉBITO",$D1023-($D1023*TAXAS!$B$19)), IF($A1023=TAXAS!$A$20,IF($B1023="DÉBITO",$D1023-($D1023*TAXAS!$B$20)), IF($A1023=TAXAS!$A$21,IF($B1023="DÉBITO",$D1023-($D1023*TAXAS!$B$21)), IF($A1023=TAXAS!$A$22,IF($B1023="DÉBITO",$D1023-($D1023*TAXAS!$B$22)), IF($A1023=TAXAS!$A$23,IF($B1023="DÉBITO",$D1023-($D1023*TAXAS!$B$23)), IF($A1023=TAXAS!$A$24,IF($B1023="DÉBITO",$D1023-($D1023*TAXAS!$B$24)), IF($A1023=TAXAS!$A$25,IF($B1023="DÉBITO",$D1023-($D1023*TAXAS!$B$25)), IF($A1023=TAXAS!$A$26,IF($B1023="DÉBITO",$D1023-($D1023*TAXAS!$B$26)), IF($A1023=TAXAS!$A$27,IF($B1023="DÉBITO",$D1023-($D1023*TAXAS!$B$27))))))))))))))))))))))))))/1</f>
        <v>0</v>
      </c>
      <c r="F1023" s="8">
        <f>IF($A1023="VISA",IF($B1023="CRÉDITO",$D1023-($D1023*TAXAS!$C$4)),IF($A1023="MASTER",IF($B1023="CRÉDITO",$D1023-($D1023*TAXAS!$C$5)),IF($A1023="ELO", IF($B1023="CRÉDITO",$D1023-($D1023*TAXAS!$C$6)),IF($A1023="HIPERCARD",IF($B1023="CRÉDITO",$D1023-($D1023*TAXAS!$C$7)),IF($A1023="DINERS",IF($B1023="CRÉDITO",$D1023-($D1023*TAXAS!$C$8)),IF($A1023="AMERICA EXPRESS",IF($B1023="CRÉDITO",$D1023-($D1023*TAXAS!$C$9)),IF($A1023=TAXAS!$A$10,IF($B1023="CRÉDITO",$D1023-($D1023*TAXAS!$C$10)), IF($A1023=TAXAS!$A$11,IF($B1023="CRÉDITO",$D1023-($D1023*TAXAS!$C$11)), IF($A1023=TAXAS!$A$12,IF($B1023="CRÉDITO",$D1023-($D1023*TAXAS!$C$12)), IF($A1023=TAXAS!$A$13,IF($B1023="CRÉDITO",$D1023-($D1023*TAXAS!$C$13)), IF($A1023=TAXAS!$A$14,IF($B1023="CRÉDITO",$D1023-($D1023*TAXAS!$C$14)), IF($A1023=TAXAS!$A$15,IF($B1023="CRÉDITO",$D1023-($D1023*TAXAS!$C$15)), IF($A1023=TAXAS!$A$16,IF($B1023="CRÉDITO",$D1023-($D1023*TAXAS!$C$16)), IF($A1023=TAXAS!$A$17,IF($B1023="CRÉDITO",$D1023-($D1023*TAXAS!$C$17)), IF($A1023=TAXAS!$A$18,IF($B1023="CRÉDITO",$D1023-($D1023*TAXAS!$C$18)), IF($A1023=TAXAS!$A$19,IF($B1023="CRÉDITO",$D1023-($D1023*TAXAS!$C$19)), IF($A1023=TAXAS!$A$20,IF($B1023="CRÉDITO",$D1023-($D1023*TAXAS!$C$20)), IF($A1023=TAXAS!$A$21,IF($B1023="CRÉDITO",$D1023-($D1023*TAXAS!$C$21)), IF($A1023=TAXAS!$A$22,IF($B1023="CRÉDITO",$D1023-($D1023*TAXAS!$C$22)), IF($A1023=TAXAS!$A$23,IF($B1023="CRÉDITO",$D1023-($D1023*TAXAS!$C$23)), IF($A1023=TAXAS!$A$24,IF($B1023="CRÉDITO",$D1023-($D1023*TAXAS!$C$24)), IF($A1023=TAXAS!$A$25,IF($B1023="CRÉDITO",$D1023-($D1023*TAXAS!$C$25)), IF($A1023=TAXAS!$A$26,IF($B1023="CRÉDITO",$D1023-($D1023*TAXAS!$C$26)), IF($A1023=TAXAS!$A$27,IF($B1023="CRÉDITO",$D1023-($D1023*TAXAS!$C$27))))))))))))))))))))))))))/1</f>
        <v>0</v>
      </c>
      <c r="G1023" s="9">
        <f>IF($A1023="VISA",IF($B1023="PARCELADO ATÉ 3X",$D1023-(D1023*TAXAS!$D$4))/3,IF($A1023="MASTER",IF($B1023="PARCELADO ATÉ 3X",$D1023-(D1023*TAXAS!$D$5))/3,IF($A1023="ELO",IF($B1023="PARCELADO ATÉ 3X",$D1023-(D1023*TAXAS!$D$6))/3,IF($A1023="HIPERCARD",IF($B1023="PARCELADO ATÉ 3X",$D1023-(D1023*TAXAS!$D$7))/3,IF($A1023="DINERS",IF($B1023="PARCELADO ATÉ 3X",$D1023-(D1023*TAXAS!$D$8))/3,IF($A1023="AMERICA EXPRESS",IF($B1023="PARCELADO ATÉ 3X",$D1023-(D1023*TAXAS!$D$9))/3,IF($A1023=TAXAS!$A$10,IF($B1023="PARCELADO ATÉ 3X",$D1023-($D1023*TAXAS!$D$10))/3,IF($A1023=TAXAS!$A$11,IF($B1023="PARCELADO ATÉ 3X",$D1023-($D1023*TAXAS!$D$11))/3,IF($A1023=TAXAS!$A$12,IF($B1023="PARCELADO ATÉ 3X",$D1023-($D1023*TAXAS!$D$12))/3,IF($A1023=TAXAS!$A$13,IF($B1023="PARCELADO ATÉ 3X",$D1023-($D1023*TAXAS!$D$13))/3,IF($A1023=TAXAS!$A$14,IF($B1023="PARCELADO ATÉ 3X",$D1023-($D1023*TAXAS!$D$14))/3,IF($A1023=TAXAS!$A$15,IF($B1023="PARCELADO ATÉ 3X",$D1023-($D1023*TAXAS!$D$15))/3,IF($A1023=TAXAS!$A$16,IF($B1023="PARCELADO ATÉ 3X",$D1023-($D1023*TAXAS!$D$16))/3,IF($A1023=TAXAS!$A$17,IF($B1023="PARCELADO ATÉ 3X",$D1023-($D1023*TAXAS!$D$17))/3,IF($A1023=TAXAS!$A$18,IF($B1023="PARCELADO ATÉ 3X",$D1023-($D1023*TAXAS!$D$18))/3,IF($A1023=TAXAS!$A$19,IF($B1023="PARCELADO ATÉ 3X",$D1023-($D1023*TAXAS!$D$19))/3,IF($A1023=TAXAS!$A$20,IF($B1023="PARCELADO ATÉ 3X",$D1023-($D1023*TAXAS!$D$20))/3,IF($A1023=TAXAS!$A$21,IF($B1023="PARCELADO ATÉ 3X",$D1023-($D1023*TAXAS!$D$21))/3,IF($A1023=TAXAS!$A$22,IF($B1023="PARCELADO ATÉ 3X",$D1023-($D1023*TAXAS!$D$22))/3,IF($A1023=TAXAS!$A$23,IF($B1023="PARCELADO ATÉ 3X",$D1023-($D1023*TAXAS!$D$23))/3,IF($A1023=TAXAS!$A$24,IF($B1023="PARCELADO ATÉ 3X",$D1023-($D1023*TAXAS!$D$24))/3,IF($A1023=TAXAS!$A$25,IF($B1023="PARCELADO ATÉ 3X",$D1023-($D1023*TAXAS!$D$25))/3,IF($A1023=TAXAS!$A$26,IF($B1023="PARCELADO ATÉ 3X",$D1023-($D1023*TAXAS!$D$26))/3,IF($A1023=TAXAS!$A$27,IF($B1023="PARCELADO ATÉ 3X",$D1023-($D1023*TAXAS!$D$27))/3))))))))))))))))))))))))/1</f>
        <v>0</v>
      </c>
      <c r="H1023" s="9">
        <f>IF($A1023="VISA",IF($B1023="PARCELADO ATÉ 6X",$D1023-(D1023*TAXAS!$E$4))/6,IF($A1023="MASTER",IF($B1023="PARCELADO ATÉ 6X",$D1023-(D1023*TAXAS!$E$5))/6,IF($A1023="ELO",IF($B1023="PARCELADO ATÉ 6X",$D1023-(D1023*TAXAS!$E$6))/6,IF($A1023="HIPERCARD",IF($B1023="PARCELADO ATÉ 6X",$D1023-(D1023*TAXAS!$E$7))/6,IF($A1023="DINERS",IF($B1023="PARCELADO ATÉ 6X",$D1023-(D1023*TAXAS!$E$8))/6,IF($A1023="AMERICA EXPRESS",IF($B1023="PARCELADO ATÉ 6X",$D1023-(D1023*TAXAS!$E$9))/6,IF($A1023=TAXAS!$A$10,IF($B1023="PARCELADO ATÉ 6X",$D1023-($D1023*TAXAS!$E$10))/6,IF($A1023=TAXAS!$A$11,IF($B1023="PARCELADO ATÉ 6X",$D1023-($D1023*TAXAS!$E$11))/6,IF($A1023=TAXAS!$A$12,IF($B1023="PARCELADO ATÉ 6X",$D1023-($D1023*TAXAS!$E$12))/6,IF($A1023=TAXAS!$A$13,IF($B1023="PARCELADO ATÉ 6X",$D1023-($D1023*TAXAS!$E$13))/6,IF($A1023=TAXAS!$A$14,IF($B1023="PARCELADO ATÉ 6X",$D1023-($D1023*TAXAS!$E$14))/6,IF($A1023=TAXAS!$A$15,IF($B1023="PARCELADO ATÉ 6X",$D1023-($D1023*TAXAS!$E$15))/6,IF($A1023=TAXAS!$A$16,IF($B1023="PARCELADO ATÉ 6X",$D1023-($D1023*TAXAS!$E$16))/6,IF($A1023=TAXAS!$A$17,IF($B1023="PARCELADO ATÉ 6X",$D1023-($D1023*TAXAS!$E$17))/6,IF($A1023=TAXAS!$A$18,IF($B1023="PARCELADO ATÉ 6X",$D1023-($D1023*TAXAS!$E$18))/6,IF($A1023=TAXAS!$A$19,IF($B1023="PARCELADO ATÉ 6X",$D1023-($D1023*TAXAS!$E$19))/6,IF($A1023=TAXAS!$A$20,IF($B1023="PARCELADO ATÉ 6X",$D1023-($D1023*TAXAS!$E$20))/6,IF($A1023=TAXAS!$A$21,IF($B1023="PARCELADO ATÉ 6X",$D1023-($D1023*TAXAS!$E$21))/6,IF($A1023=TAXAS!$A$22,IF($B1023="PARCELADO ATÉ 6X",$D1023-($D1023*TAXAS!$E$22))/6,IF($A1023=TAXAS!$A$23,IF($B1023="PARCELADO ATÉ 6X",$D1023-($D1023*TAXAS!$E$23))/6,IF($A1023=TAXAS!$A$24,IF($B1023="PARCELADO ATÉ 6X",$D1023-($D1023*TAXAS!$E$24))/6,IF($A1023=TAXAS!$A$25,IF($B1023="PARCELADO ATÉ 6X",$D1023-($D1023*TAXAS!$E$25))/6,IF($A1023=TAXAS!$A$26,IF($B1023="PARCELADO ATÉ 6X",$D1023-($D1023*TAXAS!$E$26))/6,IF($A1023=TAXAS!$A$27,IF($B1023="PARCELADO ATÉ 6X",$D1023-($D1023*TAXAS!$E$27))/6))))))))))))))))))))))))/1</f>
        <v>0</v>
      </c>
      <c r="I1023" s="9">
        <f>IF($A1023="VISA",IF($B1023="PARCELADO ATÉ 12X",$D1023-(D1023*TAXAS!$F$4))/12,IF($A1023="MASTER",IF($B1023="PARCELADO ATÉ 12X",$D1023-(D1023*TAXAS!$F$5))/12,IF($A1023="ELO",IF($B1023="PARCELADO ATÉ 12X",$D1023-(D1023*TAXAS!$F$6))/12,IF($A1023="HIPERCARD",IF($B1023="PARCELADO ATÉ 12X",$D1023-(D1023*TAXAS!$F$7))/12,IF($A1023="DINERS",IF($B1023="PARCELADO ATÉ 12X",$D1023-(D1023*TAXAS!$F$8))/12,IF($A1023="AMERICA EXPRESS",IF($B1023="PARCELADO ATÉ 12X",$D1023-(D1023*TAXAS!$F$9))/12,IF($A1023=TAXAS!$A$10,IF($B1023="PARCELADO ATÉ 12X",$D1023-($D1023*TAXAS!$F$10))/12,IF($A1023=TAXAS!$A$11,IF($B1023="PARCELADO ATÉ 12X",$D1023-($D1023*TAXAS!$F$11))/12,IF($A1023=TAXAS!$A$12,IF($B1023="PARCELADO ATÉ 12X",$D1023-($D1023*TAXAS!$F$12))/12,IF($A1023=TAXAS!$A$13,IF($B1023="PARCELADO ATÉ 12X",$D1023-($D1023*TAXAS!$F$13))/12,IF($A1023=TAXAS!$A$14,IF($B1023="PARCELADO ATÉ 12X",$D1023-($D1023*TAXAS!$F$14))/12,IF($A1023=TAXAS!$A$15,IF($B1023="PARCELADO ATÉ 12X",$D1023-($D1023*TAXAS!$F$15))/12,IF($A1023=TAXAS!$A$16,IF($B1023="PARCELADO ATÉ 12X",$D1023-($D1023*TAXAS!$F$16))/12,IF($A1023=TAXAS!$A$17,IF($B1023="PARCELADO ATÉ 12X",$D1023-($D1023*TAXAS!$F$17))/12,IF($A1023=TAXAS!$A$18,IF($B1023="PARCELADO ATÉ 12X",$D1023-($D1023*TAXAS!$F$18))/12,IF($A1023=TAXAS!$A$19,IF($B1023="PARCELADO ATÉ 12X",$D1023-($D1023*TAXAS!$F$19))/12,IF($A1023=TAXAS!$A$20,IF($B1023="PARCELADO ATÉ 12X",$D1023-($D1023*TAXAS!$F$20))/12,IF($A1023=TAXAS!$A$21,IF($B1023="PARCELADO ATÉ 12X",$D1023-($D1023*TAXAS!$F$21))/12,IF($A1023=TAXAS!$A$22,IF($B1023="PARCELADO ATÉ 12X",$D1023-($D1023*TAXAS!$F$22))/12,IF($A1023=TAXAS!$A$23,IF($B1023="PARCELADO ATÉ 12X",$D1023-($D1023*TAXAS!$F$23))/12,IF($A1023=TAXAS!$A$24,IF($B1023="PARCELADO ATÉ 12X",$D1023-($D1023*TAXAS!$F$24))/12,IF($A1023=TAXAS!$A$25,IF($B1023="PARCELADO ATÉ 12X",$D1023-($D1023*TAXAS!$F$25))/12,IF($A1023=TAXAS!$A$26,IF($B1023="PARCELADO ATÉ 12X",$D1023-($D1023*TAXAS!$F$26))/12,IF($A1023=TAXAS!$A$27,IF($B1023="PARCELADO ATÉ 12X",$D1023-($D1023*TAXAS!$F$27))/12))))))))))))))))))))))))/1</f>
        <v>0</v>
      </c>
      <c r="J1023" s="8">
        <f t="shared" si="0"/>
        <v>0</v>
      </c>
      <c r="K1023" s="10" t="b">
        <f>IF($B1023="PARCELADO ATÉ 3X",($D1023-($D1023*TAXAS!$D$4))-$J1023)</f>
        <v>0</v>
      </c>
      <c r="L1023" s="10" t="b">
        <f>IF($B1023="PARCELADO ATÉ 6X",($D1023-($D1023*TAXAS!$E$4))-$J1023)</f>
        <v>0</v>
      </c>
      <c r="M1023" s="10" t="b">
        <f>IF($B1023="PARCELADO ATÉ 12X",($D1023-($D1023*TAXAS!$F$4))-$J1023)</f>
        <v>0</v>
      </c>
      <c r="N1023" s="8">
        <f t="shared" si="1"/>
        <v>0</v>
      </c>
      <c r="O1023" s="10">
        <f t="shared" si="2"/>
        <v>0</v>
      </c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</row>
    <row r="1024" spans="1:31" ht="15.75" customHeight="1" x14ac:dyDescent="0.2">
      <c r="A1024" s="3"/>
      <c r="B1024" s="5"/>
      <c r="C1024" s="6"/>
      <c r="D1024" s="42"/>
      <c r="E1024" s="8">
        <f>IF($A1024="VISA",IF($B1024="DÉBITO",$D1024-($D1024*TAXAS!$B$4)),IF($A1024="MASTER",IF($B1024="DÉBITO",$D1024-($D1024*TAXAS!$B$5)),IF($A1024="ELO", IF($B1024="DÉBITO",$D1024-($D1024*TAXAS!$B$6)),IF($A1024="HIPERCARD",IF($B1024="DÉBITO",$D1024-($D1024*TAXAS!$B$7)),IF($A1024="DINERS",IF($B1024="DÉBITO",$D1024-($D1024*TAXAS!$B$8)),IF($A1024="AMERICA EXPRESS",IF($B1024="DÉBITO",$D1024-($D1024*TAXAS!$B$9)),IF($A1024=TAXAS!$A$10,IF($B1024="DÉBITO",$D1024-($D1024*TAXAS!$B$10)), IF($A1024=TAXAS!$A$11,IF($B1024="DÉBITO",$D1024-($D1024*TAXAS!$B$11)), IF($A1024=TAXAS!$A$12,IF($B1024="DÉBITO",$D1024-($D1024*TAXAS!$B$12)), IF($A1024=TAXAS!$A$13,IF($B1024="DÉBITO",$D1024-($D1024*TAXAS!$B$13)), IF($A1024=TAXAS!$A$14,IF($B1024="DÉBITO",$D1024-($D1024*TAXAS!$B$14)), IF($A1024=TAXAS!$A$15,IF($B1024="DÉBITO",$D1024-($D1024*TAXAS!$B$15)), IF($A1024=TAXAS!$A$16,IF($B1024="DÉBITO",$D1024-($D1024*TAXAS!$B$16)), IF($A1024=TAXAS!$A$17,IF($B1024="DÉBITO",$D1024-($D1024*TAXAS!$B$17)), IF($A1024=TAXAS!$A$18,IF($B1024="DÉBITO",$D1024-($D1024*TAXAS!$B$18)), IF($A1024=TAXAS!$A$19,IF($B1024="DÉBITO",$D1024-($D1024*TAXAS!$B$19)), IF($A1024=TAXAS!$A$20,IF($B1024="DÉBITO",$D1024-($D1024*TAXAS!$B$20)), IF($A1024=TAXAS!$A$21,IF($B1024="DÉBITO",$D1024-($D1024*TAXAS!$B$21)), IF($A1024=TAXAS!$A$22,IF($B1024="DÉBITO",$D1024-($D1024*TAXAS!$B$22)), IF($A1024=TAXAS!$A$23,IF($B1024="DÉBITO",$D1024-($D1024*TAXAS!$B$23)), IF($A1024=TAXAS!$A$24,IF($B1024="DÉBITO",$D1024-($D1024*TAXAS!$B$24)), IF($A1024=TAXAS!$A$25,IF($B1024="DÉBITO",$D1024-($D1024*TAXAS!$B$25)), IF($A1024=TAXAS!$A$26,IF($B1024="DÉBITO",$D1024-($D1024*TAXAS!$B$26)), IF($A1024=TAXAS!$A$27,IF($B1024="DÉBITO",$D1024-($D1024*TAXAS!$B$27))))))))))))))))))))))))))/1</f>
        <v>0</v>
      </c>
      <c r="F1024" s="8">
        <f>IF($A1024="VISA",IF($B1024="CRÉDITO",$D1024-($D1024*TAXAS!$C$4)),IF($A1024="MASTER",IF($B1024="CRÉDITO",$D1024-($D1024*TAXAS!$C$5)),IF($A1024="ELO", IF($B1024="CRÉDITO",$D1024-($D1024*TAXAS!$C$6)),IF($A1024="HIPERCARD",IF($B1024="CRÉDITO",$D1024-($D1024*TAXAS!$C$7)),IF($A1024="DINERS",IF($B1024="CRÉDITO",$D1024-($D1024*TAXAS!$C$8)),IF($A1024="AMERICA EXPRESS",IF($B1024="CRÉDITO",$D1024-($D1024*TAXAS!$C$9)),IF($A1024=TAXAS!$A$10,IF($B1024="CRÉDITO",$D1024-($D1024*TAXAS!$C$10)), IF($A1024=TAXAS!$A$11,IF($B1024="CRÉDITO",$D1024-($D1024*TAXAS!$C$11)), IF($A1024=TAXAS!$A$12,IF($B1024="CRÉDITO",$D1024-($D1024*TAXAS!$C$12)), IF($A1024=TAXAS!$A$13,IF($B1024="CRÉDITO",$D1024-($D1024*TAXAS!$C$13)), IF($A1024=TAXAS!$A$14,IF($B1024="CRÉDITO",$D1024-($D1024*TAXAS!$C$14)), IF($A1024=TAXAS!$A$15,IF($B1024="CRÉDITO",$D1024-($D1024*TAXAS!$C$15)), IF($A1024=TAXAS!$A$16,IF($B1024="CRÉDITO",$D1024-($D1024*TAXAS!$C$16)), IF($A1024=TAXAS!$A$17,IF($B1024="CRÉDITO",$D1024-($D1024*TAXAS!$C$17)), IF($A1024=TAXAS!$A$18,IF($B1024="CRÉDITO",$D1024-($D1024*TAXAS!$C$18)), IF($A1024=TAXAS!$A$19,IF($B1024="CRÉDITO",$D1024-($D1024*TAXAS!$C$19)), IF($A1024=TAXAS!$A$20,IF($B1024="CRÉDITO",$D1024-($D1024*TAXAS!$C$20)), IF($A1024=TAXAS!$A$21,IF($B1024="CRÉDITO",$D1024-($D1024*TAXAS!$C$21)), IF($A1024=TAXAS!$A$22,IF($B1024="CRÉDITO",$D1024-($D1024*TAXAS!$C$22)), IF($A1024=TAXAS!$A$23,IF($B1024="CRÉDITO",$D1024-($D1024*TAXAS!$C$23)), IF($A1024=TAXAS!$A$24,IF($B1024="CRÉDITO",$D1024-($D1024*TAXAS!$C$24)), IF($A1024=TAXAS!$A$25,IF($B1024="CRÉDITO",$D1024-($D1024*TAXAS!$C$25)), IF($A1024=TAXAS!$A$26,IF($B1024="CRÉDITO",$D1024-($D1024*TAXAS!$C$26)), IF($A1024=TAXAS!$A$27,IF($B1024="CRÉDITO",$D1024-($D1024*TAXAS!$C$27))))))))))))))))))))))))))/1</f>
        <v>0</v>
      </c>
      <c r="G1024" s="9">
        <f>IF($A1024="VISA",IF($B1024="PARCELADO ATÉ 3X",$D1024-(D1024*TAXAS!$D$4))/3,IF($A1024="MASTER",IF($B1024="PARCELADO ATÉ 3X",$D1024-(D1024*TAXAS!$D$5))/3,IF($A1024="ELO",IF($B1024="PARCELADO ATÉ 3X",$D1024-(D1024*TAXAS!$D$6))/3,IF($A1024="HIPERCARD",IF($B1024="PARCELADO ATÉ 3X",$D1024-(D1024*TAXAS!$D$7))/3,IF($A1024="DINERS",IF($B1024="PARCELADO ATÉ 3X",$D1024-(D1024*TAXAS!$D$8))/3,IF($A1024="AMERICA EXPRESS",IF($B1024="PARCELADO ATÉ 3X",$D1024-(D1024*TAXAS!$D$9))/3,IF($A1024=TAXAS!$A$10,IF($B1024="PARCELADO ATÉ 3X",$D1024-($D1024*TAXAS!$D$10))/3,IF($A1024=TAXAS!$A$11,IF($B1024="PARCELADO ATÉ 3X",$D1024-($D1024*TAXAS!$D$11))/3,IF($A1024=TAXAS!$A$12,IF($B1024="PARCELADO ATÉ 3X",$D1024-($D1024*TAXAS!$D$12))/3,IF($A1024=TAXAS!$A$13,IF($B1024="PARCELADO ATÉ 3X",$D1024-($D1024*TAXAS!$D$13))/3,IF($A1024=TAXAS!$A$14,IF($B1024="PARCELADO ATÉ 3X",$D1024-($D1024*TAXAS!$D$14))/3,IF($A1024=TAXAS!$A$15,IF($B1024="PARCELADO ATÉ 3X",$D1024-($D1024*TAXAS!$D$15))/3,IF($A1024=TAXAS!$A$16,IF($B1024="PARCELADO ATÉ 3X",$D1024-($D1024*TAXAS!$D$16))/3,IF($A1024=TAXAS!$A$17,IF($B1024="PARCELADO ATÉ 3X",$D1024-($D1024*TAXAS!$D$17))/3,IF($A1024=TAXAS!$A$18,IF($B1024="PARCELADO ATÉ 3X",$D1024-($D1024*TAXAS!$D$18))/3,IF($A1024=TAXAS!$A$19,IF($B1024="PARCELADO ATÉ 3X",$D1024-($D1024*TAXAS!$D$19))/3,IF($A1024=TAXAS!$A$20,IF($B1024="PARCELADO ATÉ 3X",$D1024-($D1024*TAXAS!$D$20))/3,IF($A1024=TAXAS!$A$21,IF($B1024="PARCELADO ATÉ 3X",$D1024-($D1024*TAXAS!$D$21))/3,IF($A1024=TAXAS!$A$22,IF($B1024="PARCELADO ATÉ 3X",$D1024-($D1024*TAXAS!$D$22))/3,IF($A1024=TAXAS!$A$23,IF($B1024="PARCELADO ATÉ 3X",$D1024-($D1024*TAXAS!$D$23))/3,IF($A1024=TAXAS!$A$24,IF($B1024="PARCELADO ATÉ 3X",$D1024-($D1024*TAXAS!$D$24))/3,IF($A1024=TAXAS!$A$25,IF($B1024="PARCELADO ATÉ 3X",$D1024-($D1024*TAXAS!$D$25))/3,IF($A1024=TAXAS!$A$26,IF($B1024="PARCELADO ATÉ 3X",$D1024-($D1024*TAXAS!$D$26))/3,IF($A1024=TAXAS!$A$27,IF($B1024="PARCELADO ATÉ 3X",$D1024-($D1024*TAXAS!$D$27))/3))))))))))))))))))))))))/1</f>
        <v>0</v>
      </c>
      <c r="H1024" s="9">
        <f>IF($A1024="VISA",IF($B1024="PARCELADO ATÉ 6X",$D1024-(D1024*TAXAS!$E$4))/6,IF($A1024="MASTER",IF($B1024="PARCELADO ATÉ 6X",$D1024-(D1024*TAXAS!$E$5))/6,IF($A1024="ELO",IF($B1024="PARCELADO ATÉ 6X",$D1024-(D1024*TAXAS!$E$6))/6,IF($A1024="HIPERCARD",IF($B1024="PARCELADO ATÉ 6X",$D1024-(D1024*TAXAS!$E$7))/6,IF($A1024="DINERS",IF($B1024="PARCELADO ATÉ 6X",$D1024-(D1024*TAXAS!$E$8))/6,IF($A1024="AMERICA EXPRESS",IF($B1024="PARCELADO ATÉ 6X",$D1024-(D1024*TAXAS!$E$9))/6,IF($A1024=TAXAS!$A$10,IF($B1024="PARCELADO ATÉ 6X",$D1024-($D1024*TAXAS!$E$10))/6,IF($A1024=TAXAS!$A$11,IF($B1024="PARCELADO ATÉ 6X",$D1024-($D1024*TAXAS!$E$11))/6,IF($A1024=TAXAS!$A$12,IF($B1024="PARCELADO ATÉ 6X",$D1024-($D1024*TAXAS!$E$12))/6,IF($A1024=TAXAS!$A$13,IF($B1024="PARCELADO ATÉ 6X",$D1024-($D1024*TAXAS!$E$13))/6,IF($A1024=TAXAS!$A$14,IF($B1024="PARCELADO ATÉ 6X",$D1024-($D1024*TAXAS!$E$14))/6,IF($A1024=TAXAS!$A$15,IF($B1024="PARCELADO ATÉ 6X",$D1024-($D1024*TAXAS!$E$15))/6,IF($A1024=TAXAS!$A$16,IF($B1024="PARCELADO ATÉ 6X",$D1024-($D1024*TAXAS!$E$16))/6,IF($A1024=TAXAS!$A$17,IF($B1024="PARCELADO ATÉ 6X",$D1024-($D1024*TAXAS!$E$17))/6,IF($A1024=TAXAS!$A$18,IF($B1024="PARCELADO ATÉ 6X",$D1024-($D1024*TAXAS!$E$18))/6,IF($A1024=TAXAS!$A$19,IF($B1024="PARCELADO ATÉ 6X",$D1024-($D1024*TAXAS!$E$19))/6,IF($A1024=TAXAS!$A$20,IF($B1024="PARCELADO ATÉ 6X",$D1024-($D1024*TAXAS!$E$20))/6,IF($A1024=TAXAS!$A$21,IF($B1024="PARCELADO ATÉ 6X",$D1024-($D1024*TAXAS!$E$21))/6,IF($A1024=TAXAS!$A$22,IF($B1024="PARCELADO ATÉ 6X",$D1024-($D1024*TAXAS!$E$22))/6,IF($A1024=TAXAS!$A$23,IF($B1024="PARCELADO ATÉ 6X",$D1024-($D1024*TAXAS!$E$23))/6,IF($A1024=TAXAS!$A$24,IF($B1024="PARCELADO ATÉ 6X",$D1024-($D1024*TAXAS!$E$24))/6,IF($A1024=TAXAS!$A$25,IF($B1024="PARCELADO ATÉ 6X",$D1024-($D1024*TAXAS!$E$25))/6,IF($A1024=TAXAS!$A$26,IF($B1024="PARCELADO ATÉ 6X",$D1024-($D1024*TAXAS!$E$26))/6,IF($A1024=TAXAS!$A$27,IF($B1024="PARCELADO ATÉ 6X",$D1024-($D1024*TAXAS!$E$27))/6))))))))))))))))))))))))/1</f>
        <v>0</v>
      </c>
      <c r="I1024" s="9">
        <f>IF($A1024="VISA",IF($B1024="PARCELADO ATÉ 12X",$D1024-(D1024*TAXAS!$F$4))/12,IF($A1024="MASTER",IF($B1024="PARCELADO ATÉ 12X",$D1024-(D1024*TAXAS!$F$5))/12,IF($A1024="ELO",IF($B1024="PARCELADO ATÉ 12X",$D1024-(D1024*TAXAS!$F$6))/12,IF($A1024="HIPERCARD",IF($B1024="PARCELADO ATÉ 12X",$D1024-(D1024*TAXAS!$F$7))/12,IF($A1024="DINERS",IF($B1024="PARCELADO ATÉ 12X",$D1024-(D1024*TAXAS!$F$8))/12,IF($A1024="AMERICA EXPRESS",IF($B1024="PARCELADO ATÉ 12X",$D1024-(D1024*TAXAS!$F$9))/12,IF($A1024=TAXAS!$A$10,IF($B1024="PARCELADO ATÉ 12X",$D1024-($D1024*TAXAS!$F$10))/12,IF($A1024=TAXAS!$A$11,IF($B1024="PARCELADO ATÉ 12X",$D1024-($D1024*TAXAS!$F$11))/12,IF($A1024=TAXAS!$A$12,IF($B1024="PARCELADO ATÉ 12X",$D1024-($D1024*TAXAS!$F$12))/12,IF($A1024=TAXAS!$A$13,IF($B1024="PARCELADO ATÉ 12X",$D1024-($D1024*TAXAS!$F$13))/12,IF($A1024=TAXAS!$A$14,IF($B1024="PARCELADO ATÉ 12X",$D1024-($D1024*TAXAS!$F$14))/12,IF($A1024=TAXAS!$A$15,IF($B1024="PARCELADO ATÉ 12X",$D1024-($D1024*TAXAS!$F$15))/12,IF($A1024=TAXAS!$A$16,IF($B1024="PARCELADO ATÉ 12X",$D1024-($D1024*TAXAS!$F$16))/12,IF($A1024=TAXAS!$A$17,IF($B1024="PARCELADO ATÉ 12X",$D1024-($D1024*TAXAS!$F$17))/12,IF($A1024=TAXAS!$A$18,IF($B1024="PARCELADO ATÉ 12X",$D1024-($D1024*TAXAS!$F$18))/12,IF($A1024=TAXAS!$A$19,IF($B1024="PARCELADO ATÉ 12X",$D1024-($D1024*TAXAS!$F$19))/12,IF($A1024=TAXAS!$A$20,IF($B1024="PARCELADO ATÉ 12X",$D1024-($D1024*TAXAS!$F$20))/12,IF($A1024=TAXAS!$A$21,IF($B1024="PARCELADO ATÉ 12X",$D1024-($D1024*TAXAS!$F$21))/12,IF($A1024=TAXAS!$A$22,IF($B1024="PARCELADO ATÉ 12X",$D1024-($D1024*TAXAS!$F$22))/12,IF($A1024=TAXAS!$A$23,IF($B1024="PARCELADO ATÉ 12X",$D1024-($D1024*TAXAS!$F$23))/12,IF($A1024=TAXAS!$A$24,IF($B1024="PARCELADO ATÉ 12X",$D1024-($D1024*TAXAS!$F$24))/12,IF($A1024=TAXAS!$A$25,IF($B1024="PARCELADO ATÉ 12X",$D1024-($D1024*TAXAS!$F$25))/12,IF($A1024=TAXAS!$A$26,IF($B1024="PARCELADO ATÉ 12X",$D1024-($D1024*TAXAS!$F$26))/12,IF($A1024=TAXAS!$A$27,IF($B1024="PARCELADO ATÉ 12X",$D1024-($D1024*TAXAS!$F$27))/12))))))))))))))))))))))))/1</f>
        <v>0</v>
      </c>
      <c r="J1024" s="8">
        <f t="shared" si="0"/>
        <v>0</v>
      </c>
      <c r="K1024" s="10" t="b">
        <f>IF($B1024="PARCELADO ATÉ 3X",($D1024-($D1024*TAXAS!$D$4))-$J1024)</f>
        <v>0</v>
      </c>
      <c r="L1024" s="10" t="b">
        <f>IF($B1024="PARCELADO ATÉ 6X",($D1024-($D1024*TAXAS!$E$4))-$J1024)</f>
        <v>0</v>
      </c>
      <c r="M1024" s="10" t="b">
        <f>IF($B1024="PARCELADO ATÉ 12X",($D1024-($D1024*TAXAS!$F$4))-$J1024)</f>
        <v>0</v>
      </c>
      <c r="N1024" s="8">
        <f t="shared" si="1"/>
        <v>0</v>
      </c>
      <c r="O1024" s="10">
        <f t="shared" si="2"/>
        <v>0</v>
      </c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</row>
    <row r="1025" spans="1:31" ht="15.75" customHeight="1" x14ac:dyDescent="0.2">
      <c r="A1025" s="3"/>
      <c r="B1025" s="5"/>
      <c r="C1025" s="6"/>
      <c r="D1025" s="42"/>
      <c r="E1025" s="8">
        <f>IF($A1025="VISA",IF($B1025="DÉBITO",$D1025-($D1025*TAXAS!$B$4)),IF($A1025="MASTER",IF($B1025="DÉBITO",$D1025-($D1025*TAXAS!$B$5)),IF($A1025="ELO", IF($B1025="DÉBITO",$D1025-($D1025*TAXAS!$B$6)),IF($A1025="HIPERCARD",IF($B1025="DÉBITO",$D1025-($D1025*TAXAS!$B$7)),IF($A1025="DINERS",IF($B1025="DÉBITO",$D1025-($D1025*TAXAS!$B$8)),IF($A1025="AMERICA EXPRESS",IF($B1025="DÉBITO",$D1025-($D1025*TAXAS!$B$9)),IF($A1025=TAXAS!$A$10,IF($B1025="DÉBITO",$D1025-($D1025*TAXAS!$B$10)), IF($A1025=TAXAS!$A$11,IF($B1025="DÉBITO",$D1025-($D1025*TAXAS!$B$11)), IF($A1025=TAXAS!$A$12,IF($B1025="DÉBITO",$D1025-($D1025*TAXAS!$B$12)), IF($A1025=TAXAS!$A$13,IF($B1025="DÉBITO",$D1025-($D1025*TAXAS!$B$13)), IF($A1025=TAXAS!$A$14,IF($B1025="DÉBITO",$D1025-($D1025*TAXAS!$B$14)), IF($A1025=TAXAS!$A$15,IF($B1025="DÉBITO",$D1025-($D1025*TAXAS!$B$15)), IF($A1025=TAXAS!$A$16,IF($B1025="DÉBITO",$D1025-($D1025*TAXAS!$B$16)), IF($A1025=TAXAS!$A$17,IF($B1025="DÉBITO",$D1025-($D1025*TAXAS!$B$17)), IF($A1025=TAXAS!$A$18,IF($B1025="DÉBITO",$D1025-($D1025*TAXAS!$B$18)), IF($A1025=TAXAS!$A$19,IF($B1025="DÉBITO",$D1025-($D1025*TAXAS!$B$19)), IF($A1025=TAXAS!$A$20,IF($B1025="DÉBITO",$D1025-($D1025*TAXAS!$B$20)), IF($A1025=TAXAS!$A$21,IF($B1025="DÉBITO",$D1025-($D1025*TAXAS!$B$21)), IF($A1025=TAXAS!$A$22,IF($B1025="DÉBITO",$D1025-($D1025*TAXAS!$B$22)), IF($A1025=TAXAS!$A$23,IF($B1025="DÉBITO",$D1025-($D1025*TAXAS!$B$23)), IF($A1025=TAXAS!$A$24,IF($B1025="DÉBITO",$D1025-($D1025*TAXAS!$B$24)), IF($A1025=TAXAS!$A$25,IF($B1025="DÉBITO",$D1025-($D1025*TAXAS!$B$25)), IF($A1025=TAXAS!$A$26,IF($B1025="DÉBITO",$D1025-($D1025*TAXAS!$B$26)), IF($A1025=TAXAS!$A$27,IF($B1025="DÉBITO",$D1025-($D1025*TAXAS!$B$27))))))))))))))))))))))))))/1</f>
        <v>0</v>
      </c>
      <c r="F1025" s="8">
        <f>IF($A1025="VISA",IF($B1025="CRÉDITO",$D1025-($D1025*TAXAS!$C$4)),IF($A1025="MASTER",IF($B1025="CRÉDITO",$D1025-($D1025*TAXAS!$C$5)),IF($A1025="ELO", IF($B1025="CRÉDITO",$D1025-($D1025*TAXAS!$C$6)),IF($A1025="HIPERCARD",IF($B1025="CRÉDITO",$D1025-($D1025*TAXAS!$C$7)),IF($A1025="DINERS",IF($B1025="CRÉDITO",$D1025-($D1025*TAXAS!$C$8)),IF($A1025="AMERICA EXPRESS",IF($B1025="CRÉDITO",$D1025-($D1025*TAXAS!$C$9)),IF($A1025=TAXAS!$A$10,IF($B1025="CRÉDITO",$D1025-($D1025*TAXAS!$C$10)), IF($A1025=TAXAS!$A$11,IF($B1025="CRÉDITO",$D1025-($D1025*TAXAS!$C$11)), IF($A1025=TAXAS!$A$12,IF($B1025="CRÉDITO",$D1025-($D1025*TAXAS!$C$12)), IF($A1025=TAXAS!$A$13,IF($B1025="CRÉDITO",$D1025-($D1025*TAXAS!$C$13)), IF($A1025=TAXAS!$A$14,IF($B1025="CRÉDITO",$D1025-($D1025*TAXAS!$C$14)), IF($A1025=TAXAS!$A$15,IF($B1025="CRÉDITO",$D1025-($D1025*TAXAS!$C$15)), IF($A1025=TAXAS!$A$16,IF($B1025="CRÉDITO",$D1025-($D1025*TAXAS!$C$16)), IF($A1025=TAXAS!$A$17,IF($B1025="CRÉDITO",$D1025-($D1025*TAXAS!$C$17)), IF($A1025=TAXAS!$A$18,IF($B1025="CRÉDITO",$D1025-($D1025*TAXAS!$C$18)), IF($A1025=TAXAS!$A$19,IF($B1025="CRÉDITO",$D1025-($D1025*TAXAS!$C$19)), IF($A1025=TAXAS!$A$20,IF($B1025="CRÉDITO",$D1025-($D1025*TAXAS!$C$20)), IF($A1025=TAXAS!$A$21,IF($B1025="CRÉDITO",$D1025-($D1025*TAXAS!$C$21)), IF($A1025=TAXAS!$A$22,IF($B1025="CRÉDITO",$D1025-($D1025*TAXAS!$C$22)), IF($A1025=TAXAS!$A$23,IF($B1025="CRÉDITO",$D1025-($D1025*TAXAS!$C$23)), IF($A1025=TAXAS!$A$24,IF($B1025="CRÉDITO",$D1025-($D1025*TAXAS!$C$24)), IF($A1025=TAXAS!$A$25,IF($B1025="CRÉDITO",$D1025-($D1025*TAXAS!$C$25)), IF($A1025=TAXAS!$A$26,IF($B1025="CRÉDITO",$D1025-($D1025*TAXAS!$C$26)), IF($A1025=TAXAS!$A$27,IF($B1025="CRÉDITO",$D1025-($D1025*TAXAS!$C$27))))))))))))))))))))))))))/1</f>
        <v>0</v>
      </c>
      <c r="G1025" s="9">
        <f>IF($A1025="VISA",IF($B1025="PARCELADO ATÉ 3X",$D1025-(D1025*TAXAS!$D$4))/3,IF($A1025="MASTER",IF($B1025="PARCELADO ATÉ 3X",$D1025-(D1025*TAXAS!$D$5))/3,IF($A1025="ELO",IF($B1025="PARCELADO ATÉ 3X",$D1025-(D1025*TAXAS!$D$6))/3,IF($A1025="HIPERCARD",IF($B1025="PARCELADO ATÉ 3X",$D1025-(D1025*TAXAS!$D$7))/3,IF($A1025="DINERS",IF($B1025="PARCELADO ATÉ 3X",$D1025-(D1025*TAXAS!$D$8))/3,IF($A1025="AMERICA EXPRESS",IF($B1025="PARCELADO ATÉ 3X",$D1025-(D1025*TAXAS!$D$9))/3,IF($A1025=TAXAS!$A$10,IF($B1025="PARCELADO ATÉ 3X",$D1025-($D1025*TAXAS!$D$10))/3,IF($A1025=TAXAS!$A$11,IF($B1025="PARCELADO ATÉ 3X",$D1025-($D1025*TAXAS!$D$11))/3,IF($A1025=TAXAS!$A$12,IF($B1025="PARCELADO ATÉ 3X",$D1025-($D1025*TAXAS!$D$12))/3,IF($A1025=TAXAS!$A$13,IF($B1025="PARCELADO ATÉ 3X",$D1025-($D1025*TAXAS!$D$13))/3,IF($A1025=TAXAS!$A$14,IF($B1025="PARCELADO ATÉ 3X",$D1025-($D1025*TAXAS!$D$14))/3,IF($A1025=TAXAS!$A$15,IF($B1025="PARCELADO ATÉ 3X",$D1025-($D1025*TAXAS!$D$15))/3,IF($A1025=TAXAS!$A$16,IF($B1025="PARCELADO ATÉ 3X",$D1025-($D1025*TAXAS!$D$16))/3,IF($A1025=TAXAS!$A$17,IF($B1025="PARCELADO ATÉ 3X",$D1025-($D1025*TAXAS!$D$17))/3,IF($A1025=TAXAS!$A$18,IF($B1025="PARCELADO ATÉ 3X",$D1025-($D1025*TAXAS!$D$18))/3,IF($A1025=TAXAS!$A$19,IF($B1025="PARCELADO ATÉ 3X",$D1025-($D1025*TAXAS!$D$19))/3,IF($A1025=TAXAS!$A$20,IF($B1025="PARCELADO ATÉ 3X",$D1025-($D1025*TAXAS!$D$20))/3,IF($A1025=TAXAS!$A$21,IF($B1025="PARCELADO ATÉ 3X",$D1025-($D1025*TAXAS!$D$21))/3,IF($A1025=TAXAS!$A$22,IF($B1025="PARCELADO ATÉ 3X",$D1025-($D1025*TAXAS!$D$22))/3,IF($A1025=TAXAS!$A$23,IF($B1025="PARCELADO ATÉ 3X",$D1025-($D1025*TAXAS!$D$23))/3,IF($A1025=TAXAS!$A$24,IF($B1025="PARCELADO ATÉ 3X",$D1025-($D1025*TAXAS!$D$24))/3,IF($A1025=TAXAS!$A$25,IF($B1025="PARCELADO ATÉ 3X",$D1025-($D1025*TAXAS!$D$25))/3,IF($A1025=TAXAS!$A$26,IF($B1025="PARCELADO ATÉ 3X",$D1025-($D1025*TAXAS!$D$26))/3,IF($A1025=TAXAS!$A$27,IF($B1025="PARCELADO ATÉ 3X",$D1025-($D1025*TAXAS!$D$27))/3))))))))))))))))))))))))/1</f>
        <v>0</v>
      </c>
      <c r="H1025" s="9">
        <f>IF($A1025="VISA",IF($B1025="PARCELADO ATÉ 6X",$D1025-(D1025*TAXAS!$E$4))/6,IF($A1025="MASTER",IF($B1025="PARCELADO ATÉ 6X",$D1025-(D1025*TAXAS!$E$5))/6,IF($A1025="ELO",IF($B1025="PARCELADO ATÉ 6X",$D1025-(D1025*TAXAS!$E$6))/6,IF($A1025="HIPERCARD",IF($B1025="PARCELADO ATÉ 6X",$D1025-(D1025*TAXAS!$E$7))/6,IF($A1025="DINERS",IF($B1025="PARCELADO ATÉ 6X",$D1025-(D1025*TAXAS!$E$8))/6,IF($A1025="AMERICA EXPRESS",IF($B1025="PARCELADO ATÉ 6X",$D1025-(D1025*TAXAS!$E$9))/6,IF($A1025=TAXAS!$A$10,IF($B1025="PARCELADO ATÉ 6X",$D1025-($D1025*TAXAS!$E$10))/6,IF($A1025=TAXAS!$A$11,IF($B1025="PARCELADO ATÉ 6X",$D1025-($D1025*TAXAS!$E$11))/6,IF($A1025=TAXAS!$A$12,IF($B1025="PARCELADO ATÉ 6X",$D1025-($D1025*TAXAS!$E$12))/6,IF($A1025=TAXAS!$A$13,IF($B1025="PARCELADO ATÉ 6X",$D1025-($D1025*TAXAS!$E$13))/6,IF($A1025=TAXAS!$A$14,IF($B1025="PARCELADO ATÉ 6X",$D1025-($D1025*TAXAS!$E$14))/6,IF($A1025=TAXAS!$A$15,IF($B1025="PARCELADO ATÉ 6X",$D1025-($D1025*TAXAS!$E$15))/6,IF($A1025=TAXAS!$A$16,IF($B1025="PARCELADO ATÉ 6X",$D1025-($D1025*TAXAS!$E$16))/6,IF($A1025=TAXAS!$A$17,IF($B1025="PARCELADO ATÉ 6X",$D1025-($D1025*TAXAS!$E$17))/6,IF($A1025=TAXAS!$A$18,IF($B1025="PARCELADO ATÉ 6X",$D1025-($D1025*TAXAS!$E$18))/6,IF($A1025=TAXAS!$A$19,IF($B1025="PARCELADO ATÉ 6X",$D1025-($D1025*TAXAS!$E$19))/6,IF($A1025=TAXAS!$A$20,IF($B1025="PARCELADO ATÉ 6X",$D1025-($D1025*TAXAS!$E$20))/6,IF($A1025=TAXAS!$A$21,IF($B1025="PARCELADO ATÉ 6X",$D1025-($D1025*TAXAS!$E$21))/6,IF($A1025=TAXAS!$A$22,IF($B1025="PARCELADO ATÉ 6X",$D1025-($D1025*TAXAS!$E$22))/6,IF($A1025=TAXAS!$A$23,IF($B1025="PARCELADO ATÉ 6X",$D1025-($D1025*TAXAS!$E$23))/6,IF($A1025=TAXAS!$A$24,IF($B1025="PARCELADO ATÉ 6X",$D1025-($D1025*TAXAS!$E$24))/6,IF($A1025=TAXAS!$A$25,IF($B1025="PARCELADO ATÉ 6X",$D1025-($D1025*TAXAS!$E$25))/6,IF($A1025=TAXAS!$A$26,IF($B1025="PARCELADO ATÉ 6X",$D1025-($D1025*TAXAS!$E$26))/6,IF($A1025=TAXAS!$A$27,IF($B1025="PARCELADO ATÉ 6X",$D1025-($D1025*TAXAS!$E$27))/6))))))))))))))))))))))))/1</f>
        <v>0</v>
      </c>
      <c r="I1025" s="9">
        <f>IF($A1025="VISA",IF($B1025="PARCELADO ATÉ 12X",$D1025-(D1025*TAXAS!$F$4))/12,IF($A1025="MASTER",IF($B1025="PARCELADO ATÉ 12X",$D1025-(D1025*TAXAS!$F$5))/12,IF($A1025="ELO",IF($B1025="PARCELADO ATÉ 12X",$D1025-(D1025*TAXAS!$F$6))/12,IF($A1025="HIPERCARD",IF($B1025="PARCELADO ATÉ 12X",$D1025-(D1025*TAXAS!$F$7))/12,IF($A1025="DINERS",IF($B1025="PARCELADO ATÉ 12X",$D1025-(D1025*TAXAS!$F$8))/12,IF($A1025="AMERICA EXPRESS",IF($B1025="PARCELADO ATÉ 12X",$D1025-(D1025*TAXAS!$F$9))/12,IF($A1025=TAXAS!$A$10,IF($B1025="PARCELADO ATÉ 12X",$D1025-($D1025*TAXAS!$F$10))/12,IF($A1025=TAXAS!$A$11,IF($B1025="PARCELADO ATÉ 12X",$D1025-($D1025*TAXAS!$F$11))/12,IF($A1025=TAXAS!$A$12,IF($B1025="PARCELADO ATÉ 12X",$D1025-($D1025*TAXAS!$F$12))/12,IF($A1025=TAXAS!$A$13,IF($B1025="PARCELADO ATÉ 12X",$D1025-($D1025*TAXAS!$F$13))/12,IF($A1025=TAXAS!$A$14,IF($B1025="PARCELADO ATÉ 12X",$D1025-($D1025*TAXAS!$F$14))/12,IF($A1025=TAXAS!$A$15,IF($B1025="PARCELADO ATÉ 12X",$D1025-($D1025*TAXAS!$F$15))/12,IF($A1025=TAXAS!$A$16,IF($B1025="PARCELADO ATÉ 12X",$D1025-($D1025*TAXAS!$F$16))/12,IF($A1025=TAXAS!$A$17,IF($B1025="PARCELADO ATÉ 12X",$D1025-($D1025*TAXAS!$F$17))/12,IF($A1025=TAXAS!$A$18,IF($B1025="PARCELADO ATÉ 12X",$D1025-($D1025*TAXAS!$F$18))/12,IF($A1025=TAXAS!$A$19,IF($B1025="PARCELADO ATÉ 12X",$D1025-($D1025*TAXAS!$F$19))/12,IF($A1025=TAXAS!$A$20,IF($B1025="PARCELADO ATÉ 12X",$D1025-($D1025*TAXAS!$F$20))/12,IF($A1025=TAXAS!$A$21,IF($B1025="PARCELADO ATÉ 12X",$D1025-($D1025*TAXAS!$F$21))/12,IF($A1025=TAXAS!$A$22,IF($B1025="PARCELADO ATÉ 12X",$D1025-($D1025*TAXAS!$F$22))/12,IF($A1025=TAXAS!$A$23,IF($B1025="PARCELADO ATÉ 12X",$D1025-($D1025*TAXAS!$F$23))/12,IF($A1025=TAXAS!$A$24,IF($B1025="PARCELADO ATÉ 12X",$D1025-($D1025*TAXAS!$F$24))/12,IF($A1025=TAXAS!$A$25,IF($B1025="PARCELADO ATÉ 12X",$D1025-($D1025*TAXAS!$F$25))/12,IF($A1025=TAXAS!$A$26,IF($B1025="PARCELADO ATÉ 12X",$D1025-($D1025*TAXAS!$F$26))/12,IF($A1025=TAXAS!$A$27,IF($B1025="PARCELADO ATÉ 12X",$D1025-($D1025*TAXAS!$F$27))/12))))))))))))))))))))))))/1</f>
        <v>0</v>
      </c>
      <c r="J1025" s="8">
        <f t="shared" si="0"/>
        <v>0</v>
      </c>
      <c r="K1025" s="10" t="b">
        <f>IF($B1025="PARCELADO ATÉ 3X",($D1025-($D1025*TAXAS!$D$4))-$J1025)</f>
        <v>0</v>
      </c>
      <c r="L1025" s="10" t="b">
        <f>IF($B1025="PARCELADO ATÉ 6X",($D1025-($D1025*TAXAS!$E$4))-$J1025)</f>
        <v>0</v>
      </c>
      <c r="M1025" s="10" t="b">
        <f>IF($B1025="PARCELADO ATÉ 12X",($D1025-($D1025*TAXAS!$F$4))-$J1025)</f>
        <v>0</v>
      </c>
      <c r="N1025" s="8">
        <f t="shared" si="1"/>
        <v>0</v>
      </c>
      <c r="O1025" s="10">
        <f t="shared" si="2"/>
        <v>0</v>
      </c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</row>
    <row r="1026" spans="1:31" ht="15.75" customHeight="1" x14ac:dyDescent="0.2">
      <c r="A1026" s="3"/>
      <c r="B1026" s="5"/>
      <c r="C1026" s="6"/>
      <c r="D1026" s="42"/>
      <c r="E1026" s="8">
        <f>IF($A1026="VISA",IF($B1026="DÉBITO",$D1026-($D1026*TAXAS!$B$4)),IF($A1026="MASTER",IF($B1026="DÉBITO",$D1026-($D1026*TAXAS!$B$5)),IF($A1026="ELO", IF($B1026="DÉBITO",$D1026-($D1026*TAXAS!$B$6)),IF($A1026="HIPERCARD",IF($B1026="DÉBITO",$D1026-($D1026*TAXAS!$B$7)),IF($A1026="DINERS",IF($B1026="DÉBITO",$D1026-($D1026*TAXAS!$B$8)),IF($A1026="AMERICA EXPRESS",IF($B1026="DÉBITO",$D1026-($D1026*TAXAS!$B$9)),IF($A1026=TAXAS!$A$10,IF($B1026="DÉBITO",$D1026-($D1026*TAXAS!$B$10)), IF($A1026=TAXAS!$A$11,IF($B1026="DÉBITO",$D1026-($D1026*TAXAS!$B$11)), IF($A1026=TAXAS!$A$12,IF($B1026="DÉBITO",$D1026-($D1026*TAXAS!$B$12)), IF($A1026=TAXAS!$A$13,IF($B1026="DÉBITO",$D1026-($D1026*TAXAS!$B$13)), IF($A1026=TAXAS!$A$14,IF($B1026="DÉBITO",$D1026-($D1026*TAXAS!$B$14)), IF($A1026=TAXAS!$A$15,IF($B1026="DÉBITO",$D1026-($D1026*TAXAS!$B$15)), IF($A1026=TAXAS!$A$16,IF($B1026="DÉBITO",$D1026-($D1026*TAXAS!$B$16)), IF($A1026=TAXAS!$A$17,IF($B1026="DÉBITO",$D1026-($D1026*TAXAS!$B$17)), IF($A1026=TAXAS!$A$18,IF($B1026="DÉBITO",$D1026-($D1026*TAXAS!$B$18)), IF($A1026=TAXAS!$A$19,IF($B1026="DÉBITO",$D1026-($D1026*TAXAS!$B$19)), IF($A1026=TAXAS!$A$20,IF($B1026="DÉBITO",$D1026-($D1026*TAXAS!$B$20)), IF($A1026=TAXAS!$A$21,IF($B1026="DÉBITO",$D1026-($D1026*TAXAS!$B$21)), IF($A1026=TAXAS!$A$22,IF($B1026="DÉBITO",$D1026-($D1026*TAXAS!$B$22)), IF($A1026=TAXAS!$A$23,IF($B1026="DÉBITO",$D1026-($D1026*TAXAS!$B$23)), IF($A1026=TAXAS!$A$24,IF($B1026="DÉBITO",$D1026-($D1026*TAXAS!$B$24)), IF($A1026=TAXAS!$A$25,IF($B1026="DÉBITO",$D1026-($D1026*TAXAS!$B$25)), IF($A1026=TAXAS!$A$26,IF($B1026="DÉBITO",$D1026-($D1026*TAXAS!$B$26)), IF($A1026=TAXAS!$A$27,IF($B1026="DÉBITO",$D1026-($D1026*TAXAS!$B$27))))))))))))))))))))))))))/1</f>
        <v>0</v>
      </c>
      <c r="F1026" s="8">
        <f>IF($A1026="VISA",IF($B1026="CRÉDITO",$D1026-($D1026*TAXAS!$C$4)),IF($A1026="MASTER",IF($B1026="CRÉDITO",$D1026-($D1026*TAXAS!$C$5)),IF($A1026="ELO", IF($B1026="CRÉDITO",$D1026-($D1026*TAXAS!$C$6)),IF($A1026="HIPERCARD",IF($B1026="CRÉDITO",$D1026-($D1026*TAXAS!$C$7)),IF($A1026="DINERS",IF($B1026="CRÉDITO",$D1026-($D1026*TAXAS!$C$8)),IF($A1026="AMERICA EXPRESS",IF($B1026="CRÉDITO",$D1026-($D1026*TAXAS!$C$9)),IF($A1026=TAXAS!$A$10,IF($B1026="CRÉDITO",$D1026-($D1026*TAXAS!$C$10)), IF($A1026=TAXAS!$A$11,IF($B1026="CRÉDITO",$D1026-($D1026*TAXAS!$C$11)), IF($A1026=TAXAS!$A$12,IF($B1026="CRÉDITO",$D1026-($D1026*TAXAS!$C$12)), IF($A1026=TAXAS!$A$13,IF($B1026="CRÉDITO",$D1026-($D1026*TAXAS!$C$13)), IF($A1026=TAXAS!$A$14,IF($B1026="CRÉDITO",$D1026-($D1026*TAXAS!$C$14)), IF($A1026=TAXAS!$A$15,IF($B1026="CRÉDITO",$D1026-($D1026*TAXAS!$C$15)), IF($A1026=TAXAS!$A$16,IF($B1026="CRÉDITO",$D1026-($D1026*TAXAS!$C$16)), IF($A1026=TAXAS!$A$17,IF($B1026="CRÉDITO",$D1026-($D1026*TAXAS!$C$17)), IF($A1026=TAXAS!$A$18,IF($B1026="CRÉDITO",$D1026-($D1026*TAXAS!$C$18)), IF($A1026=TAXAS!$A$19,IF($B1026="CRÉDITO",$D1026-($D1026*TAXAS!$C$19)), IF($A1026=TAXAS!$A$20,IF($B1026="CRÉDITO",$D1026-($D1026*TAXAS!$C$20)), IF($A1026=TAXAS!$A$21,IF($B1026="CRÉDITO",$D1026-($D1026*TAXAS!$C$21)), IF($A1026=TAXAS!$A$22,IF($B1026="CRÉDITO",$D1026-($D1026*TAXAS!$C$22)), IF($A1026=TAXAS!$A$23,IF($B1026="CRÉDITO",$D1026-($D1026*TAXAS!$C$23)), IF($A1026=TAXAS!$A$24,IF($B1026="CRÉDITO",$D1026-($D1026*TAXAS!$C$24)), IF($A1026=TAXAS!$A$25,IF($B1026="CRÉDITO",$D1026-($D1026*TAXAS!$C$25)), IF($A1026=TAXAS!$A$26,IF($B1026="CRÉDITO",$D1026-($D1026*TAXAS!$C$26)), IF($A1026=TAXAS!$A$27,IF($B1026="CRÉDITO",$D1026-($D1026*TAXAS!$C$27))))))))))))))))))))))))))/1</f>
        <v>0</v>
      </c>
      <c r="G1026" s="9">
        <f>IF($A1026="VISA",IF($B1026="PARCELADO ATÉ 3X",$D1026-(D1026*TAXAS!$D$4))/3,IF($A1026="MASTER",IF($B1026="PARCELADO ATÉ 3X",$D1026-(D1026*TAXAS!$D$5))/3,IF($A1026="ELO",IF($B1026="PARCELADO ATÉ 3X",$D1026-(D1026*TAXAS!$D$6))/3,IF($A1026="HIPERCARD",IF($B1026="PARCELADO ATÉ 3X",$D1026-(D1026*TAXAS!$D$7))/3,IF($A1026="DINERS",IF($B1026="PARCELADO ATÉ 3X",$D1026-(D1026*TAXAS!$D$8))/3,IF($A1026="AMERICA EXPRESS",IF($B1026="PARCELADO ATÉ 3X",$D1026-(D1026*TAXAS!$D$9))/3,IF($A1026=TAXAS!$A$10,IF($B1026="PARCELADO ATÉ 3X",$D1026-($D1026*TAXAS!$D$10))/3,IF($A1026=TAXAS!$A$11,IF($B1026="PARCELADO ATÉ 3X",$D1026-($D1026*TAXAS!$D$11))/3,IF($A1026=TAXAS!$A$12,IF($B1026="PARCELADO ATÉ 3X",$D1026-($D1026*TAXAS!$D$12))/3,IF($A1026=TAXAS!$A$13,IF($B1026="PARCELADO ATÉ 3X",$D1026-($D1026*TAXAS!$D$13))/3,IF($A1026=TAXAS!$A$14,IF($B1026="PARCELADO ATÉ 3X",$D1026-($D1026*TAXAS!$D$14))/3,IF($A1026=TAXAS!$A$15,IF($B1026="PARCELADO ATÉ 3X",$D1026-($D1026*TAXAS!$D$15))/3,IF($A1026=TAXAS!$A$16,IF($B1026="PARCELADO ATÉ 3X",$D1026-($D1026*TAXAS!$D$16))/3,IF($A1026=TAXAS!$A$17,IF($B1026="PARCELADO ATÉ 3X",$D1026-($D1026*TAXAS!$D$17))/3,IF($A1026=TAXAS!$A$18,IF($B1026="PARCELADO ATÉ 3X",$D1026-($D1026*TAXAS!$D$18))/3,IF($A1026=TAXAS!$A$19,IF($B1026="PARCELADO ATÉ 3X",$D1026-($D1026*TAXAS!$D$19))/3,IF($A1026=TAXAS!$A$20,IF($B1026="PARCELADO ATÉ 3X",$D1026-($D1026*TAXAS!$D$20))/3,IF($A1026=TAXAS!$A$21,IF($B1026="PARCELADO ATÉ 3X",$D1026-($D1026*TAXAS!$D$21))/3,IF($A1026=TAXAS!$A$22,IF($B1026="PARCELADO ATÉ 3X",$D1026-($D1026*TAXAS!$D$22))/3,IF($A1026=TAXAS!$A$23,IF($B1026="PARCELADO ATÉ 3X",$D1026-($D1026*TAXAS!$D$23))/3,IF($A1026=TAXAS!$A$24,IF($B1026="PARCELADO ATÉ 3X",$D1026-($D1026*TAXAS!$D$24))/3,IF($A1026=TAXAS!$A$25,IF($B1026="PARCELADO ATÉ 3X",$D1026-($D1026*TAXAS!$D$25))/3,IF($A1026=TAXAS!$A$26,IF($B1026="PARCELADO ATÉ 3X",$D1026-($D1026*TAXAS!$D$26))/3,IF($A1026=TAXAS!$A$27,IF($B1026="PARCELADO ATÉ 3X",$D1026-($D1026*TAXAS!$D$27))/3))))))))))))))))))))))))/1</f>
        <v>0</v>
      </c>
      <c r="H1026" s="9">
        <f>IF($A1026="VISA",IF($B1026="PARCELADO ATÉ 6X",$D1026-(D1026*TAXAS!$E$4))/6,IF($A1026="MASTER",IF($B1026="PARCELADO ATÉ 6X",$D1026-(D1026*TAXAS!$E$5))/6,IF($A1026="ELO",IF($B1026="PARCELADO ATÉ 6X",$D1026-(D1026*TAXAS!$E$6))/6,IF($A1026="HIPERCARD",IF($B1026="PARCELADO ATÉ 6X",$D1026-(D1026*TAXAS!$E$7))/6,IF($A1026="DINERS",IF($B1026="PARCELADO ATÉ 6X",$D1026-(D1026*TAXAS!$E$8))/6,IF($A1026="AMERICA EXPRESS",IF($B1026="PARCELADO ATÉ 6X",$D1026-(D1026*TAXAS!$E$9))/6,IF($A1026=TAXAS!$A$10,IF($B1026="PARCELADO ATÉ 6X",$D1026-($D1026*TAXAS!$E$10))/6,IF($A1026=TAXAS!$A$11,IF($B1026="PARCELADO ATÉ 6X",$D1026-($D1026*TAXAS!$E$11))/6,IF($A1026=TAXAS!$A$12,IF($B1026="PARCELADO ATÉ 6X",$D1026-($D1026*TAXAS!$E$12))/6,IF($A1026=TAXAS!$A$13,IF($B1026="PARCELADO ATÉ 6X",$D1026-($D1026*TAXAS!$E$13))/6,IF($A1026=TAXAS!$A$14,IF($B1026="PARCELADO ATÉ 6X",$D1026-($D1026*TAXAS!$E$14))/6,IF($A1026=TAXAS!$A$15,IF($B1026="PARCELADO ATÉ 6X",$D1026-($D1026*TAXAS!$E$15))/6,IF($A1026=TAXAS!$A$16,IF($B1026="PARCELADO ATÉ 6X",$D1026-($D1026*TAXAS!$E$16))/6,IF($A1026=TAXAS!$A$17,IF($B1026="PARCELADO ATÉ 6X",$D1026-($D1026*TAXAS!$E$17))/6,IF($A1026=TAXAS!$A$18,IF($B1026="PARCELADO ATÉ 6X",$D1026-($D1026*TAXAS!$E$18))/6,IF($A1026=TAXAS!$A$19,IF($B1026="PARCELADO ATÉ 6X",$D1026-($D1026*TAXAS!$E$19))/6,IF($A1026=TAXAS!$A$20,IF($B1026="PARCELADO ATÉ 6X",$D1026-($D1026*TAXAS!$E$20))/6,IF($A1026=TAXAS!$A$21,IF($B1026="PARCELADO ATÉ 6X",$D1026-($D1026*TAXAS!$E$21))/6,IF($A1026=TAXAS!$A$22,IF($B1026="PARCELADO ATÉ 6X",$D1026-($D1026*TAXAS!$E$22))/6,IF($A1026=TAXAS!$A$23,IF($B1026="PARCELADO ATÉ 6X",$D1026-($D1026*TAXAS!$E$23))/6,IF($A1026=TAXAS!$A$24,IF($B1026="PARCELADO ATÉ 6X",$D1026-($D1026*TAXAS!$E$24))/6,IF($A1026=TAXAS!$A$25,IF($B1026="PARCELADO ATÉ 6X",$D1026-($D1026*TAXAS!$E$25))/6,IF($A1026=TAXAS!$A$26,IF($B1026="PARCELADO ATÉ 6X",$D1026-($D1026*TAXAS!$E$26))/6,IF($A1026=TAXAS!$A$27,IF($B1026="PARCELADO ATÉ 6X",$D1026-($D1026*TAXAS!$E$27))/6))))))))))))))))))))))))/1</f>
        <v>0</v>
      </c>
      <c r="I1026" s="9">
        <f>IF($A1026="VISA",IF($B1026="PARCELADO ATÉ 12X",$D1026-(D1026*TAXAS!$F$4))/12,IF($A1026="MASTER",IF($B1026="PARCELADO ATÉ 12X",$D1026-(D1026*TAXAS!$F$5))/12,IF($A1026="ELO",IF($B1026="PARCELADO ATÉ 12X",$D1026-(D1026*TAXAS!$F$6))/12,IF($A1026="HIPERCARD",IF($B1026="PARCELADO ATÉ 12X",$D1026-(D1026*TAXAS!$F$7))/12,IF($A1026="DINERS",IF($B1026="PARCELADO ATÉ 12X",$D1026-(D1026*TAXAS!$F$8))/12,IF($A1026="AMERICA EXPRESS",IF($B1026="PARCELADO ATÉ 12X",$D1026-(D1026*TAXAS!$F$9))/12,IF($A1026=TAXAS!$A$10,IF($B1026="PARCELADO ATÉ 12X",$D1026-($D1026*TAXAS!$F$10))/12,IF($A1026=TAXAS!$A$11,IF($B1026="PARCELADO ATÉ 12X",$D1026-($D1026*TAXAS!$F$11))/12,IF($A1026=TAXAS!$A$12,IF($B1026="PARCELADO ATÉ 12X",$D1026-($D1026*TAXAS!$F$12))/12,IF($A1026=TAXAS!$A$13,IF($B1026="PARCELADO ATÉ 12X",$D1026-($D1026*TAXAS!$F$13))/12,IF($A1026=TAXAS!$A$14,IF($B1026="PARCELADO ATÉ 12X",$D1026-($D1026*TAXAS!$F$14))/12,IF($A1026=TAXAS!$A$15,IF($B1026="PARCELADO ATÉ 12X",$D1026-($D1026*TAXAS!$F$15))/12,IF($A1026=TAXAS!$A$16,IF($B1026="PARCELADO ATÉ 12X",$D1026-($D1026*TAXAS!$F$16))/12,IF($A1026=TAXAS!$A$17,IF($B1026="PARCELADO ATÉ 12X",$D1026-($D1026*TAXAS!$F$17))/12,IF($A1026=TAXAS!$A$18,IF($B1026="PARCELADO ATÉ 12X",$D1026-($D1026*TAXAS!$F$18))/12,IF($A1026=TAXAS!$A$19,IF($B1026="PARCELADO ATÉ 12X",$D1026-($D1026*TAXAS!$F$19))/12,IF($A1026=TAXAS!$A$20,IF($B1026="PARCELADO ATÉ 12X",$D1026-($D1026*TAXAS!$F$20))/12,IF($A1026=TAXAS!$A$21,IF($B1026="PARCELADO ATÉ 12X",$D1026-($D1026*TAXAS!$F$21))/12,IF($A1026=TAXAS!$A$22,IF($B1026="PARCELADO ATÉ 12X",$D1026-($D1026*TAXAS!$F$22))/12,IF($A1026=TAXAS!$A$23,IF($B1026="PARCELADO ATÉ 12X",$D1026-($D1026*TAXAS!$F$23))/12,IF($A1026=TAXAS!$A$24,IF($B1026="PARCELADO ATÉ 12X",$D1026-($D1026*TAXAS!$F$24))/12,IF($A1026=TAXAS!$A$25,IF($B1026="PARCELADO ATÉ 12X",$D1026-($D1026*TAXAS!$F$25))/12,IF($A1026=TAXAS!$A$26,IF($B1026="PARCELADO ATÉ 12X",$D1026-($D1026*TAXAS!$F$26))/12,IF($A1026=TAXAS!$A$27,IF($B1026="PARCELADO ATÉ 12X",$D1026-($D1026*TAXAS!$F$27))/12))))))))))))))))))))))))/1</f>
        <v>0</v>
      </c>
      <c r="J1026" s="8">
        <f t="shared" si="0"/>
        <v>0</v>
      </c>
      <c r="K1026" s="10" t="b">
        <f>IF($B1026="PARCELADO ATÉ 3X",($D1026-($D1026*TAXAS!$D$4))-$J1026)</f>
        <v>0</v>
      </c>
      <c r="L1026" s="10" t="b">
        <f>IF($B1026="PARCELADO ATÉ 6X",($D1026-($D1026*TAXAS!$E$4))-$J1026)</f>
        <v>0</v>
      </c>
      <c r="M1026" s="10" t="b">
        <f>IF($B1026="PARCELADO ATÉ 12X",($D1026-($D1026*TAXAS!$F$4))-$J1026)</f>
        <v>0</v>
      </c>
      <c r="N1026" s="8">
        <f t="shared" si="1"/>
        <v>0</v>
      </c>
      <c r="O1026" s="10">
        <f t="shared" si="2"/>
        <v>0</v>
      </c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</row>
    <row r="1027" spans="1:31" ht="15.75" customHeight="1" x14ac:dyDescent="0.2">
      <c r="A1027" s="3"/>
      <c r="B1027" s="5"/>
      <c r="C1027" s="6"/>
      <c r="D1027" s="42"/>
      <c r="E1027" s="8">
        <f>IF($A1027="VISA",IF($B1027="DÉBITO",$D1027-($D1027*TAXAS!$B$4)),IF($A1027="MASTER",IF($B1027="DÉBITO",$D1027-($D1027*TAXAS!$B$5)),IF($A1027="ELO", IF($B1027="DÉBITO",$D1027-($D1027*TAXAS!$B$6)),IF($A1027="HIPERCARD",IF($B1027="DÉBITO",$D1027-($D1027*TAXAS!$B$7)),IF($A1027="DINERS",IF($B1027="DÉBITO",$D1027-($D1027*TAXAS!$B$8)),IF($A1027="AMERICA EXPRESS",IF($B1027="DÉBITO",$D1027-($D1027*TAXAS!$B$9)),IF($A1027=TAXAS!$A$10,IF($B1027="DÉBITO",$D1027-($D1027*TAXAS!$B$10)), IF($A1027=TAXAS!$A$11,IF($B1027="DÉBITO",$D1027-($D1027*TAXAS!$B$11)), IF($A1027=TAXAS!$A$12,IF($B1027="DÉBITO",$D1027-($D1027*TAXAS!$B$12)), IF($A1027=TAXAS!$A$13,IF($B1027="DÉBITO",$D1027-($D1027*TAXAS!$B$13)), IF($A1027=TAXAS!$A$14,IF($B1027="DÉBITO",$D1027-($D1027*TAXAS!$B$14)), IF($A1027=TAXAS!$A$15,IF($B1027="DÉBITO",$D1027-($D1027*TAXAS!$B$15)), IF($A1027=TAXAS!$A$16,IF($B1027="DÉBITO",$D1027-($D1027*TAXAS!$B$16)), IF($A1027=TAXAS!$A$17,IF($B1027="DÉBITO",$D1027-($D1027*TAXAS!$B$17)), IF($A1027=TAXAS!$A$18,IF($B1027="DÉBITO",$D1027-($D1027*TAXAS!$B$18)), IF($A1027=TAXAS!$A$19,IF($B1027="DÉBITO",$D1027-($D1027*TAXAS!$B$19)), IF($A1027=TAXAS!$A$20,IF($B1027="DÉBITO",$D1027-($D1027*TAXAS!$B$20)), IF($A1027=TAXAS!$A$21,IF($B1027="DÉBITO",$D1027-($D1027*TAXAS!$B$21)), IF($A1027=TAXAS!$A$22,IF($B1027="DÉBITO",$D1027-($D1027*TAXAS!$B$22)), IF($A1027=TAXAS!$A$23,IF($B1027="DÉBITO",$D1027-($D1027*TAXAS!$B$23)), IF($A1027=TAXAS!$A$24,IF($B1027="DÉBITO",$D1027-($D1027*TAXAS!$B$24)), IF($A1027=TAXAS!$A$25,IF($B1027="DÉBITO",$D1027-($D1027*TAXAS!$B$25)), IF($A1027=TAXAS!$A$26,IF($B1027="DÉBITO",$D1027-($D1027*TAXAS!$B$26)), IF($A1027=TAXAS!$A$27,IF($B1027="DÉBITO",$D1027-($D1027*TAXAS!$B$27))))))))))))))))))))))))))/1</f>
        <v>0</v>
      </c>
      <c r="F1027" s="8">
        <f>IF($A1027="VISA",IF($B1027="CRÉDITO",$D1027-($D1027*TAXAS!$C$4)),IF($A1027="MASTER",IF($B1027="CRÉDITO",$D1027-($D1027*TAXAS!$C$5)),IF($A1027="ELO", IF($B1027="CRÉDITO",$D1027-($D1027*TAXAS!$C$6)),IF($A1027="HIPERCARD",IF($B1027="CRÉDITO",$D1027-($D1027*TAXAS!$C$7)),IF($A1027="DINERS",IF($B1027="CRÉDITO",$D1027-($D1027*TAXAS!$C$8)),IF($A1027="AMERICA EXPRESS",IF($B1027="CRÉDITO",$D1027-($D1027*TAXAS!$C$9)),IF($A1027=TAXAS!$A$10,IF($B1027="CRÉDITO",$D1027-($D1027*TAXAS!$C$10)), IF($A1027=TAXAS!$A$11,IF($B1027="CRÉDITO",$D1027-($D1027*TAXAS!$C$11)), IF($A1027=TAXAS!$A$12,IF($B1027="CRÉDITO",$D1027-($D1027*TAXAS!$C$12)), IF($A1027=TAXAS!$A$13,IF($B1027="CRÉDITO",$D1027-($D1027*TAXAS!$C$13)), IF($A1027=TAXAS!$A$14,IF($B1027="CRÉDITO",$D1027-($D1027*TAXAS!$C$14)), IF($A1027=TAXAS!$A$15,IF($B1027="CRÉDITO",$D1027-($D1027*TAXAS!$C$15)), IF($A1027=TAXAS!$A$16,IF($B1027="CRÉDITO",$D1027-($D1027*TAXAS!$C$16)), IF($A1027=TAXAS!$A$17,IF($B1027="CRÉDITO",$D1027-($D1027*TAXAS!$C$17)), IF($A1027=TAXAS!$A$18,IF($B1027="CRÉDITO",$D1027-($D1027*TAXAS!$C$18)), IF($A1027=TAXAS!$A$19,IF($B1027="CRÉDITO",$D1027-($D1027*TAXAS!$C$19)), IF($A1027=TAXAS!$A$20,IF($B1027="CRÉDITO",$D1027-($D1027*TAXAS!$C$20)), IF($A1027=TAXAS!$A$21,IF($B1027="CRÉDITO",$D1027-($D1027*TAXAS!$C$21)), IF($A1027=TAXAS!$A$22,IF($B1027="CRÉDITO",$D1027-($D1027*TAXAS!$C$22)), IF($A1027=TAXAS!$A$23,IF($B1027="CRÉDITO",$D1027-($D1027*TAXAS!$C$23)), IF($A1027=TAXAS!$A$24,IF($B1027="CRÉDITO",$D1027-($D1027*TAXAS!$C$24)), IF($A1027=TAXAS!$A$25,IF($B1027="CRÉDITO",$D1027-($D1027*TAXAS!$C$25)), IF($A1027=TAXAS!$A$26,IF($B1027="CRÉDITO",$D1027-($D1027*TAXAS!$C$26)), IF($A1027=TAXAS!$A$27,IF($B1027="CRÉDITO",$D1027-($D1027*TAXAS!$C$27))))))))))))))))))))))))))/1</f>
        <v>0</v>
      </c>
      <c r="G1027" s="9">
        <f>IF($A1027="VISA",IF($B1027="PARCELADO ATÉ 3X",$D1027-(D1027*TAXAS!$D$4))/3,IF($A1027="MASTER",IF($B1027="PARCELADO ATÉ 3X",$D1027-(D1027*TAXAS!$D$5))/3,IF($A1027="ELO",IF($B1027="PARCELADO ATÉ 3X",$D1027-(D1027*TAXAS!$D$6))/3,IF($A1027="HIPERCARD",IF($B1027="PARCELADO ATÉ 3X",$D1027-(D1027*TAXAS!$D$7))/3,IF($A1027="DINERS",IF($B1027="PARCELADO ATÉ 3X",$D1027-(D1027*TAXAS!$D$8))/3,IF($A1027="AMERICA EXPRESS",IF($B1027="PARCELADO ATÉ 3X",$D1027-(D1027*TAXAS!$D$9))/3,IF($A1027=TAXAS!$A$10,IF($B1027="PARCELADO ATÉ 3X",$D1027-($D1027*TAXAS!$D$10))/3,IF($A1027=TAXAS!$A$11,IF($B1027="PARCELADO ATÉ 3X",$D1027-($D1027*TAXAS!$D$11))/3,IF($A1027=TAXAS!$A$12,IF($B1027="PARCELADO ATÉ 3X",$D1027-($D1027*TAXAS!$D$12))/3,IF($A1027=TAXAS!$A$13,IF($B1027="PARCELADO ATÉ 3X",$D1027-($D1027*TAXAS!$D$13))/3,IF($A1027=TAXAS!$A$14,IF($B1027="PARCELADO ATÉ 3X",$D1027-($D1027*TAXAS!$D$14))/3,IF($A1027=TAXAS!$A$15,IF($B1027="PARCELADO ATÉ 3X",$D1027-($D1027*TAXAS!$D$15))/3,IF($A1027=TAXAS!$A$16,IF($B1027="PARCELADO ATÉ 3X",$D1027-($D1027*TAXAS!$D$16))/3,IF($A1027=TAXAS!$A$17,IF($B1027="PARCELADO ATÉ 3X",$D1027-($D1027*TAXAS!$D$17))/3,IF($A1027=TAXAS!$A$18,IF($B1027="PARCELADO ATÉ 3X",$D1027-($D1027*TAXAS!$D$18))/3,IF($A1027=TAXAS!$A$19,IF($B1027="PARCELADO ATÉ 3X",$D1027-($D1027*TAXAS!$D$19))/3,IF($A1027=TAXAS!$A$20,IF($B1027="PARCELADO ATÉ 3X",$D1027-($D1027*TAXAS!$D$20))/3,IF($A1027=TAXAS!$A$21,IF($B1027="PARCELADO ATÉ 3X",$D1027-($D1027*TAXAS!$D$21))/3,IF($A1027=TAXAS!$A$22,IF($B1027="PARCELADO ATÉ 3X",$D1027-($D1027*TAXAS!$D$22))/3,IF($A1027=TAXAS!$A$23,IF($B1027="PARCELADO ATÉ 3X",$D1027-($D1027*TAXAS!$D$23))/3,IF($A1027=TAXAS!$A$24,IF($B1027="PARCELADO ATÉ 3X",$D1027-($D1027*TAXAS!$D$24))/3,IF($A1027=TAXAS!$A$25,IF($B1027="PARCELADO ATÉ 3X",$D1027-($D1027*TAXAS!$D$25))/3,IF($A1027=TAXAS!$A$26,IF($B1027="PARCELADO ATÉ 3X",$D1027-($D1027*TAXAS!$D$26))/3,IF($A1027=TAXAS!$A$27,IF($B1027="PARCELADO ATÉ 3X",$D1027-($D1027*TAXAS!$D$27))/3))))))))))))))))))))))))/1</f>
        <v>0</v>
      </c>
      <c r="H1027" s="9">
        <f>IF($A1027="VISA",IF($B1027="PARCELADO ATÉ 6X",$D1027-(D1027*TAXAS!$E$4))/6,IF($A1027="MASTER",IF($B1027="PARCELADO ATÉ 6X",$D1027-(D1027*TAXAS!$E$5))/6,IF($A1027="ELO",IF($B1027="PARCELADO ATÉ 6X",$D1027-(D1027*TAXAS!$E$6))/6,IF($A1027="HIPERCARD",IF($B1027="PARCELADO ATÉ 6X",$D1027-(D1027*TAXAS!$E$7))/6,IF($A1027="DINERS",IF($B1027="PARCELADO ATÉ 6X",$D1027-(D1027*TAXAS!$E$8))/6,IF($A1027="AMERICA EXPRESS",IF($B1027="PARCELADO ATÉ 6X",$D1027-(D1027*TAXAS!$E$9))/6,IF($A1027=TAXAS!$A$10,IF($B1027="PARCELADO ATÉ 6X",$D1027-($D1027*TAXAS!$E$10))/6,IF($A1027=TAXAS!$A$11,IF($B1027="PARCELADO ATÉ 6X",$D1027-($D1027*TAXAS!$E$11))/6,IF($A1027=TAXAS!$A$12,IF($B1027="PARCELADO ATÉ 6X",$D1027-($D1027*TAXAS!$E$12))/6,IF($A1027=TAXAS!$A$13,IF($B1027="PARCELADO ATÉ 6X",$D1027-($D1027*TAXAS!$E$13))/6,IF($A1027=TAXAS!$A$14,IF($B1027="PARCELADO ATÉ 6X",$D1027-($D1027*TAXAS!$E$14))/6,IF($A1027=TAXAS!$A$15,IF($B1027="PARCELADO ATÉ 6X",$D1027-($D1027*TAXAS!$E$15))/6,IF($A1027=TAXAS!$A$16,IF($B1027="PARCELADO ATÉ 6X",$D1027-($D1027*TAXAS!$E$16))/6,IF($A1027=TAXAS!$A$17,IF($B1027="PARCELADO ATÉ 6X",$D1027-($D1027*TAXAS!$E$17))/6,IF($A1027=TAXAS!$A$18,IF($B1027="PARCELADO ATÉ 6X",$D1027-($D1027*TAXAS!$E$18))/6,IF($A1027=TAXAS!$A$19,IF($B1027="PARCELADO ATÉ 6X",$D1027-($D1027*TAXAS!$E$19))/6,IF($A1027=TAXAS!$A$20,IF($B1027="PARCELADO ATÉ 6X",$D1027-($D1027*TAXAS!$E$20))/6,IF($A1027=TAXAS!$A$21,IF($B1027="PARCELADO ATÉ 6X",$D1027-($D1027*TAXAS!$E$21))/6,IF($A1027=TAXAS!$A$22,IF($B1027="PARCELADO ATÉ 6X",$D1027-($D1027*TAXAS!$E$22))/6,IF($A1027=TAXAS!$A$23,IF($B1027="PARCELADO ATÉ 6X",$D1027-($D1027*TAXAS!$E$23))/6,IF($A1027=TAXAS!$A$24,IF($B1027="PARCELADO ATÉ 6X",$D1027-($D1027*TAXAS!$E$24))/6,IF($A1027=TAXAS!$A$25,IF($B1027="PARCELADO ATÉ 6X",$D1027-($D1027*TAXAS!$E$25))/6,IF($A1027=TAXAS!$A$26,IF($B1027="PARCELADO ATÉ 6X",$D1027-($D1027*TAXAS!$E$26))/6,IF($A1027=TAXAS!$A$27,IF($B1027="PARCELADO ATÉ 6X",$D1027-($D1027*TAXAS!$E$27))/6))))))))))))))))))))))))/1</f>
        <v>0</v>
      </c>
      <c r="I1027" s="9">
        <f>IF($A1027="VISA",IF($B1027="PARCELADO ATÉ 12X",$D1027-(D1027*TAXAS!$F$4))/12,IF($A1027="MASTER",IF($B1027="PARCELADO ATÉ 12X",$D1027-(D1027*TAXAS!$F$5))/12,IF($A1027="ELO",IF($B1027="PARCELADO ATÉ 12X",$D1027-(D1027*TAXAS!$F$6))/12,IF($A1027="HIPERCARD",IF($B1027="PARCELADO ATÉ 12X",$D1027-(D1027*TAXAS!$F$7))/12,IF($A1027="DINERS",IF($B1027="PARCELADO ATÉ 12X",$D1027-(D1027*TAXAS!$F$8))/12,IF($A1027="AMERICA EXPRESS",IF($B1027="PARCELADO ATÉ 12X",$D1027-(D1027*TAXAS!$F$9))/12,IF($A1027=TAXAS!$A$10,IF($B1027="PARCELADO ATÉ 12X",$D1027-($D1027*TAXAS!$F$10))/12,IF($A1027=TAXAS!$A$11,IF($B1027="PARCELADO ATÉ 12X",$D1027-($D1027*TAXAS!$F$11))/12,IF($A1027=TAXAS!$A$12,IF($B1027="PARCELADO ATÉ 12X",$D1027-($D1027*TAXAS!$F$12))/12,IF($A1027=TAXAS!$A$13,IF($B1027="PARCELADO ATÉ 12X",$D1027-($D1027*TAXAS!$F$13))/12,IF($A1027=TAXAS!$A$14,IF($B1027="PARCELADO ATÉ 12X",$D1027-($D1027*TAXAS!$F$14))/12,IF($A1027=TAXAS!$A$15,IF($B1027="PARCELADO ATÉ 12X",$D1027-($D1027*TAXAS!$F$15))/12,IF($A1027=TAXAS!$A$16,IF($B1027="PARCELADO ATÉ 12X",$D1027-($D1027*TAXAS!$F$16))/12,IF($A1027=TAXAS!$A$17,IF($B1027="PARCELADO ATÉ 12X",$D1027-($D1027*TAXAS!$F$17))/12,IF($A1027=TAXAS!$A$18,IF($B1027="PARCELADO ATÉ 12X",$D1027-($D1027*TAXAS!$F$18))/12,IF($A1027=TAXAS!$A$19,IF($B1027="PARCELADO ATÉ 12X",$D1027-($D1027*TAXAS!$F$19))/12,IF($A1027=TAXAS!$A$20,IF($B1027="PARCELADO ATÉ 12X",$D1027-($D1027*TAXAS!$F$20))/12,IF($A1027=TAXAS!$A$21,IF($B1027="PARCELADO ATÉ 12X",$D1027-($D1027*TAXAS!$F$21))/12,IF($A1027=TAXAS!$A$22,IF($B1027="PARCELADO ATÉ 12X",$D1027-($D1027*TAXAS!$F$22))/12,IF($A1027=TAXAS!$A$23,IF($B1027="PARCELADO ATÉ 12X",$D1027-($D1027*TAXAS!$F$23))/12,IF($A1027=TAXAS!$A$24,IF($B1027="PARCELADO ATÉ 12X",$D1027-($D1027*TAXAS!$F$24))/12,IF($A1027=TAXAS!$A$25,IF($B1027="PARCELADO ATÉ 12X",$D1027-($D1027*TAXAS!$F$25))/12,IF($A1027=TAXAS!$A$26,IF($B1027="PARCELADO ATÉ 12X",$D1027-($D1027*TAXAS!$F$26))/12,IF($A1027=TAXAS!$A$27,IF($B1027="PARCELADO ATÉ 12X",$D1027-($D1027*TAXAS!$F$27))/12))))))))))))))))))))))))/1</f>
        <v>0</v>
      </c>
      <c r="J1027" s="8">
        <f t="shared" si="0"/>
        <v>0</v>
      </c>
      <c r="K1027" s="10" t="b">
        <f>IF($B1027="PARCELADO ATÉ 3X",($D1027-($D1027*TAXAS!$D$4))-$J1027)</f>
        <v>0</v>
      </c>
      <c r="L1027" s="10" t="b">
        <f>IF($B1027="PARCELADO ATÉ 6X",($D1027-($D1027*TAXAS!$E$4))-$J1027)</f>
        <v>0</v>
      </c>
      <c r="M1027" s="10" t="b">
        <f>IF($B1027="PARCELADO ATÉ 12X",($D1027-($D1027*TAXAS!$F$4))-$J1027)</f>
        <v>0</v>
      </c>
      <c r="N1027" s="8">
        <f t="shared" si="1"/>
        <v>0</v>
      </c>
      <c r="O1027" s="10">
        <f t="shared" si="2"/>
        <v>0</v>
      </c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</row>
    <row r="1028" spans="1:31" ht="15.75" customHeight="1" x14ac:dyDescent="0.2">
      <c r="A1028" s="3"/>
      <c r="B1028" s="5"/>
      <c r="C1028" s="6"/>
      <c r="D1028" s="42"/>
      <c r="E1028" s="8">
        <f>IF($A1028="VISA",IF($B1028="DÉBITO",$D1028-($D1028*TAXAS!$B$4)),IF($A1028="MASTER",IF($B1028="DÉBITO",$D1028-($D1028*TAXAS!$B$5)),IF($A1028="ELO", IF($B1028="DÉBITO",$D1028-($D1028*TAXAS!$B$6)),IF($A1028="HIPERCARD",IF($B1028="DÉBITO",$D1028-($D1028*TAXAS!$B$7)),IF($A1028="DINERS",IF($B1028="DÉBITO",$D1028-($D1028*TAXAS!$B$8)),IF($A1028="AMERICA EXPRESS",IF($B1028="DÉBITO",$D1028-($D1028*TAXAS!$B$9)),IF($A1028=TAXAS!$A$10,IF($B1028="DÉBITO",$D1028-($D1028*TAXAS!$B$10)), IF($A1028=TAXAS!$A$11,IF($B1028="DÉBITO",$D1028-($D1028*TAXAS!$B$11)), IF($A1028=TAXAS!$A$12,IF($B1028="DÉBITO",$D1028-($D1028*TAXAS!$B$12)), IF($A1028=TAXAS!$A$13,IF($B1028="DÉBITO",$D1028-($D1028*TAXAS!$B$13)), IF($A1028=TAXAS!$A$14,IF($B1028="DÉBITO",$D1028-($D1028*TAXAS!$B$14)), IF($A1028=TAXAS!$A$15,IF($B1028="DÉBITO",$D1028-($D1028*TAXAS!$B$15)), IF($A1028=TAXAS!$A$16,IF($B1028="DÉBITO",$D1028-($D1028*TAXAS!$B$16)), IF($A1028=TAXAS!$A$17,IF($B1028="DÉBITO",$D1028-($D1028*TAXAS!$B$17)), IF($A1028=TAXAS!$A$18,IF($B1028="DÉBITO",$D1028-($D1028*TAXAS!$B$18)), IF($A1028=TAXAS!$A$19,IF($B1028="DÉBITO",$D1028-($D1028*TAXAS!$B$19)), IF($A1028=TAXAS!$A$20,IF($B1028="DÉBITO",$D1028-($D1028*TAXAS!$B$20)), IF($A1028=TAXAS!$A$21,IF($B1028="DÉBITO",$D1028-($D1028*TAXAS!$B$21)), IF($A1028=TAXAS!$A$22,IF($B1028="DÉBITO",$D1028-($D1028*TAXAS!$B$22)), IF($A1028=TAXAS!$A$23,IF($B1028="DÉBITO",$D1028-($D1028*TAXAS!$B$23)), IF($A1028=TAXAS!$A$24,IF($B1028="DÉBITO",$D1028-($D1028*TAXAS!$B$24)), IF($A1028=TAXAS!$A$25,IF($B1028="DÉBITO",$D1028-($D1028*TAXAS!$B$25)), IF($A1028=TAXAS!$A$26,IF($B1028="DÉBITO",$D1028-($D1028*TAXAS!$B$26)), IF($A1028=TAXAS!$A$27,IF($B1028="DÉBITO",$D1028-($D1028*TAXAS!$B$27))))))))))))))))))))))))))/1</f>
        <v>0</v>
      </c>
      <c r="F1028" s="8">
        <f>IF($A1028="VISA",IF($B1028="CRÉDITO",$D1028-($D1028*TAXAS!$C$4)),IF($A1028="MASTER",IF($B1028="CRÉDITO",$D1028-($D1028*TAXAS!$C$5)),IF($A1028="ELO", IF($B1028="CRÉDITO",$D1028-($D1028*TAXAS!$C$6)),IF($A1028="HIPERCARD",IF($B1028="CRÉDITO",$D1028-($D1028*TAXAS!$C$7)),IF($A1028="DINERS",IF($B1028="CRÉDITO",$D1028-($D1028*TAXAS!$C$8)),IF($A1028="AMERICA EXPRESS",IF($B1028="CRÉDITO",$D1028-($D1028*TAXAS!$C$9)),IF($A1028=TAXAS!$A$10,IF($B1028="CRÉDITO",$D1028-($D1028*TAXAS!$C$10)), IF($A1028=TAXAS!$A$11,IF($B1028="CRÉDITO",$D1028-($D1028*TAXAS!$C$11)), IF($A1028=TAXAS!$A$12,IF($B1028="CRÉDITO",$D1028-($D1028*TAXAS!$C$12)), IF($A1028=TAXAS!$A$13,IF($B1028="CRÉDITO",$D1028-($D1028*TAXAS!$C$13)), IF($A1028=TAXAS!$A$14,IF($B1028="CRÉDITO",$D1028-($D1028*TAXAS!$C$14)), IF($A1028=TAXAS!$A$15,IF($B1028="CRÉDITO",$D1028-($D1028*TAXAS!$C$15)), IF($A1028=TAXAS!$A$16,IF($B1028="CRÉDITO",$D1028-($D1028*TAXAS!$C$16)), IF($A1028=TAXAS!$A$17,IF($B1028="CRÉDITO",$D1028-($D1028*TAXAS!$C$17)), IF($A1028=TAXAS!$A$18,IF($B1028="CRÉDITO",$D1028-($D1028*TAXAS!$C$18)), IF($A1028=TAXAS!$A$19,IF($B1028="CRÉDITO",$D1028-($D1028*TAXAS!$C$19)), IF($A1028=TAXAS!$A$20,IF($B1028="CRÉDITO",$D1028-($D1028*TAXAS!$C$20)), IF($A1028=TAXAS!$A$21,IF($B1028="CRÉDITO",$D1028-($D1028*TAXAS!$C$21)), IF($A1028=TAXAS!$A$22,IF($B1028="CRÉDITO",$D1028-($D1028*TAXAS!$C$22)), IF($A1028=TAXAS!$A$23,IF($B1028="CRÉDITO",$D1028-($D1028*TAXAS!$C$23)), IF($A1028=TAXAS!$A$24,IF($B1028="CRÉDITO",$D1028-($D1028*TAXAS!$C$24)), IF($A1028=TAXAS!$A$25,IF($B1028="CRÉDITO",$D1028-($D1028*TAXAS!$C$25)), IF($A1028=TAXAS!$A$26,IF($B1028="CRÉDITO",$D1028-($D1028*TAXAS!$C$26)), IF($A1028=TAXAS!$A$27,IF($B1028="CRÉDITO",$D1028-($D1028*TAXAS!$C$27))))))))))))))))))))))))))/1</f>
        <v>0</v>
      </c>
      <c r="G1028" s="9">
        <f>IF($A1028="VISA",IF($B1028="PARCELADO ATÉ 3X",$D1028-(D1028*TAXAS!$D$4))/3,IF($A1028="MASTER",IF($B1028="PARCELADO ATÉ 3X",$D1028-(D1028*TAXAS!$D$5))/3,IF($A1028="ELO",IF($B1028="PARCELADO ATÉ 3X",$D1028-(D1028*TAXAS!$D$6))/3,IF($A1028="HIPERCARD",IF($B1028="PARCELADO ATÉ 3X",$D1028-(D1028*TAXAS!$D$7))/3,IF($A1028="DINERS",IF($B1028="PARCELADO ATÉ 3X",$D1028-(D1028*TAXAS!$D$8))/3,IF($A1028="AMERICA EXPRESS",IF($B1028="PARCELADO ATÉ 3X",$D1028-(D1028*TAXAS!$D$9))/3,IF($A1028=TAXAS!$A$10,IF($B1028="PARCELADO ATÉ 3X",$D1028-($D1028*TAXAS!$D$10))/3,IF($A1028=TAXAS!$A$11,IF($B1028="PARCELADO ATÉ 3X",$D1028-($D1028*TAXAS!$D$11))/3,IF($A1028=TAXAS!$A$12,IF($B1028="PARCELADO ATÉ 3X",$D1028-($D1028*TAXAS!$D$12))/3,IF($A1028=TAXAS!$A$13,IF($B1028="PARCELADO ATÉ 3X",$D1028-($D1028*TAXAS!$D$13))/3,IF($A1028=TAXAS!$A$14,IF($B1028="PARCELADO ATÉ 3X",$D1028-($D1028*TAXAS!$D$14))/3,IF($A1028=TAXAS!$A$15,IF($B1028="PARCELADO ATÉ 3X",$D1028-($D1028*TAXAS!$D$15))/3,IF($A1028=TAXAS!$A$16,IF($B1028="PARCELADO ATÉ 3X",$D1028-($D1028*TAXAS!$D$16))/3,IF($A1028=TAXAS!$A$17,IF($B1028="PARCELADO ATÉ 3X",$D1028-($D1028*TAXAS!$D$17))/3,IF($A1028=TAXAS!$A$18,IF($B1028="PARCELADO ATÉ 3X",$D1028-($D1028*TAXAS!$D$18))/3,IF($A1028=TAXAS!$A$19,IF($B1028="PARCELADO ATÉ 3X",$D1028-($D1028*TAXAS!$D$19))/3,IF($A1028=TAXAS!$A$20,IF($B1028="PARCELADO ATÉ 3X",$D1028-($D1028*TAXAS!$D$20))/3,IF($A1028=TAXAS!$A$21,IF($B1028="PARCELADO ATÉ 3X",$D1028-($D1028*TAXAS!$D$21))/3,IF($A1028=TAXAS!$A$22,IF($B1028="PARCELADO ATÉ 3X",$D1028-($D1028*TAXAS!$D$22))/3,IF($A1028=TAXAS!$A$23,IF($B1028="PARCELADO ATÉ 3X",$D1028-($D1028*TAXAS!$D$23))/3,IF($A1028=TAXAS!$A$24,IF($B1028="PARCELADO ATÉ 3X",$D1028-($D1028*TAXAS!$D$24))/3,IF($A1028=TAXAS!$A$25,IF($B1028="PARCELADO ATÉ 3X",$D1028-($D1028*TAXAS!$D$25))/3,IF($A1028=TAXAS!$A$26,IF($B1028="PARCELADO ATÉ 3X",$D1028-($D1028*TAXAS!$D$26))/3,IF($A1028=TAXAS!$A$27,IF($B1028="PARCELADO ATÉ 3X",$D1028-($D1028*TAXAS!$D$27))/3))))))))))))))))))))))))/1</f>
        <v>0</v>
      </c>
      <c r="H1028" s="9">
        <f>IF($A1028="VISA",IF($B1028="PARCELADO ATÉ 6X",$D1028-(D1028*TAXAS!$E$4))/6,IF($A1028="MASTER",IF($B1028="PARCELADO ATÉ 6X",$D1028-(D1028*TAXAS!$E$5))/6,IF($A1028="ELO",IF($B1028="PARCELADO ATÉ 6X",$D1028-(D1028*TAXAS!$E$6))/6,IF($A1028="HIPERCARD",IF($B1028="PARCELADO ATÉ 6X",$D1028-(D1028*TAXAS!$E$7))/6,IF($A1028="DINERS",IF($B1028="PARCELADO ATÉ 6X",$D1028-(D1028*TAXAS!$E$8))/6,IF($A1028="AMERICA EXPRESS",IF($B1028="PARCELADO ATÉ 6X",$D1028-(D1028*TAXAS!$E$9))/6,IF($A1028=TAXAS!$A$10,IF($B1028="PARCELADO ATÉ 6X",$D1028-($D1028*TAXAS!$E$10))/6,IF($A1028=TAXAS!$A$11,IF($B1028="PARCELADO ATÉ 6X",$D1028-($D1028*TAXAS!$E$11))/6,IF($A1028=TAXAS!$A$12,IF($B1028="PARCELADO ATÉ 6X",$D1028-($D1028*TAXAS!$E$12))/6,IF($A1028=TAXAS!$A$13,IF($B1028="PARCELADO ATÉ 6X",$D1028-($D1028*TAXAS!$E$13))/6,IF($A1028=TAXAS!$A$14,IF($B1028="PARCELADO ATÉ 6X",$D1028-($D1028*TAXAS!$E$14))/6,IF($A1028=TAXAS!$A$15,IF($B1028="PARCELADO ATÉ 6X",$D1028-($D1028*TAXAS!$E$15))/6,IF($A1028=TAXAS!$A$16,IF($B1028="PARCELADO ATÉ 6X",$D1028-($D1028*TAXAS!$E$16))/6,IF($A1028=TAXAS!$A$17,IF($B1028="PARCELADO ATÉ 6X",$D1028-($D1028*TAXAS!$E$17))/6,IF($A1028=TAXAS!$A$18,IF($B1028="PARCELADO ATÉ 6X",$D1028-($D1028*TAXAS!$E$18))/6,IF($A1028=TAXAS!$A$19,IF($B1028="PARCELADO ATÉ 6X",$D1028-($D1028*TAXAS!$E$19))/6,IF($A1028=TAXAS!$A$20,IF($B1028="PARCELADO ATÉ 6X",$D1028-($D1028*TAXAS!$E$20))/6,IF($A1028=TAXAS!$A$21,IF($B1028="PARCELADO ATÉ 6X",$D1028-($D1028*TAXAS!$E$21))/6,IF($A1028=TAXAS!$A$22,IF($B1028="PARCELADO ATÉ 6X",$D1028-($D1028*TAXAS!$E$22))/6,IF($A1028=TAXAS!$A$23,IF($B1028="PARCELADO ATÉ 6X",$D1028-($D1028*TAXAS!$E$23))/6,IF($A1028=TAXAS!$A$24,IF($B1028="PARCELADO ATÉ 6X",$D1028-($D1028*TAXAS!$E$24))/6,IF($A1028=TAXAS!$A$25,IF($B1028="PARCELADO ATÉ 6X",$D1028-($D1028*TAXAS!$E$25))/6,IF($A1028=TAXAS!$A$26,IF($B1028="PARCELADO ATÉ 6X",$D1028-($D1028*TAXAS!$E$26))/6,IF($A1028=TAXAS!$A$27,IF($B1028="PARCELADO ATÉ 6X",$D1028-($D1028*TAXAS!$E$27))/6))))))))))))))))))))))))/1</f>
        <v>0</v>
      </c>
      <c r="I1028" s="9">
        <f>IF($A1028="VISA",IF($B1028="PARCELADO ATÉ 12X",$D1028-(D1028*TAXAS!$F$4))/12,IF($A1028="MASTER",IF($B1028="PARCELADO ATÉ 12X",$D1028-(D1028*TAXAS!$F$5))/12,IF($A1028="ELO",IF($B1028="PARCELADO ATÉ 12X",$D1028-(D1028*TAXAS!$F$6))/12,IF($A1028="HIPERCARD",IF($B1028="PARCELADO ATÉ 12X",$D1028-(D1028*TAXAS!$F$7))/12,IF($A1028="DINERS",IF($B1028="PARCELADO ATÉ 12X",$D1028-(D1028*TAXAS!$F$8))/12,IF($A1028="AMERICA EXPRESS",IF($B1028="PARCELADO ATÉ 12X",$D1028-(D1028*TAXAS!$F$9))/12,IF($A1028=TAXAS!$A$10,IF($B1028="PARCELADO ATÉ 12X",$D1028-($D1028*TAXAS!$F$10))/12,IF($A1028=TAXAS!$A$11,IF($B1028="PARCELADO ATÉ 12X",$D1028-($D1028*TAXAS!$F$11))/12,IF($A1028=TAXAS!$A$12,IF($B1028="PARCELADO ATÉ 12X",$D1028-($D1028*TAXAS!$F$12))/12,IF($A1028=TAXAS!$A$13,IF($B1028="PARCELADO ATÉ 12X",$D1028-($D1028*TAXAS!$F$13))/12,IF($A1028=TAXAS!$A$14,IF($B1028="PARCELADO ATÉ 12X",$D1028-($D1028*TAXAS!$F$14))/12,IF($A1028=TAXAS!$A$15,IF($B1028="PARCELADO ATÉ 12X",$D1028-($D1028*TAXAS!$F$15))/12,IF($A1028=TAXAS!$A$16,IF($B1028="PARCELADO ATÉ 12X",$D1028-($D1028*TAXAS!$F$16))/12,IF($A1028=TAXAS!$A$17,IF($B1028="PARCELADO ATÉ 12X",$D1028-($D1028*TAXAS!$F$17))/12,IF($A1028=TAXAS!$A$18,IF($B1028="PARCELADO ATÉ 12X",$D1028-($D1028*TAXAS!$F$18))/12,IF($A1028=TAXAS!$A$19,IF($B1028="PARCELADO ATÉ 12X",$D1028-($D1028*TAXAS!$F$19))/12,IF($A1028=TAXAS!$A$20,IF($B1028="PARCELADO ATÉ 12X",$D1028-($D1028*TAXAS!$F$20))/12,IF($A1028=TAXAS!$A$21,IF($B1028="PARCELADO ATÉ 12X",$D1028-($D1028*TAXAS!$F$21))/12,IF($A1028=TAXAS!$A$22,IF($B1028="PARCELADO ATÉ 12X",$D1028-($D1028*TAXAS!$F$22))/12,IF($A1028=TAXAS!$A$23,IF($B1028="PARCELADO ATÉ 12X",$D1028-($D1028*TAXAS!$F$23))/12,IF($A1028=TAXAS!$A$24,IF($B1028="PARCELADO ATÉ 12X",$D1028-($D1028*TAXAS!$F$24))/12,IF($A1028=TAXAS!$A$25,IF($B1028="PARCELADO ATÉ 12X",$D1028-($D1028*TAXAS!$F$25))/12,IF($A1028=TAXAS!$A$26,IF($B1028="PARCELADO ATÉ 12X",$D1028-($D1028*TAXAS!$F$26))/12,IF($A1028=TAXAS!$A$27,IF($B1028="PARCELADO ATÉ 12X",$D1028-($D1028*TAXAS!$F$27))/12))))))))))))))))))))))))/1</f>
        <v>0</v>
      </c>
      <c r="J1028" s="8">
        <f t="shared" si="0"/>
        <v>0</v>
      </c>
      <c r="K1028" s="10" t="b">
        <f>IF($B1028="PARCELADO ATÉ 3X",($D1028-($D1028*TAXAS!$D$4))-$J1028)</f>
        <v>0</v>
      </c>
      <c r="L1028" s="10" t="b">
        <f>IF($B1028="PARCELADO ATÉ 6X",($D1028-($D1028*TAXAS!$E$4))-$J1028)</f>
        <v>0</v>
      </c>
      <c r="M1028" s="10" t="b">
        <f>IF($B1028="PARCELADO ATÉ 12X",($D1028-($D1028*TAXAS!$F$4))-$J1028)</f>
        <v>0</v>
      </c>
      <c r="N1028" s="8">
        <f t="shared" si="1"/>
        <v>0</v>
      </c>
      <c r="O1028" s="10">
        <f t="shared" si="2"/>
        <v>0</v>
      </c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</row>
    <row r="1029" spans="1:31" ht="15.75" customHeight="1" x14ac:dyDescent="0.2">
      <c r="A1029" s="3"/>
      <c r="B1029" s="5"/>
      <c r="C1029" s="6"/>
      <c r="D1029" s="42"/>
      <c r="E1029" s="8">
        <f>IF($A1029="VISA",IF($B1029="DÉBITO",$D1029-($D1029*TAXAS!$B$4)),IF($A1029="MASTER",IF($B1029="DÉBITO",$D1029-($D1029*TAXAS!$B$5)),IF($A1029="ELO", IF($B1029="DÉBITO",$D1029-($D1029*TAXAS!$B$6)),IF($A1029="HIPERCARD",IF($B1029="DÉBITO",$D1029-($D1029*TAXAS!$B$7)),IF($A1029="DINERS",IF($B1029="DÉBITO",$D1029-($D1029*TAXAS!$B$8)),IF($A1029="AMERICA EXPRESS",IF($B1029="DÉBITO",$D1029-($D1029*TAXAS!$B$9)),IF($A1029=TAXAS!$A$10,IF($B1029="DÉBITO",$D1029-($D1029*TAXAS!$B$10)), IF($A1029=TAXAS!$A$11,IF($B1029="DÉBITO",$D1029-($D1029*TAXAS!$B$11)), IF($A1029=TAXAS!$A$12,IF($B1029="DÉBITO",$D1029-($D1029*TAXAS!$B$12)), IF($A1029=TAXAS!$A$13,IF($B1029="DÉBITO",$D1029-($D1029*TAXAS!$B$13)), IF($A1029=TAXAS!$A$14,IF($B1029="DÉBITO",$D1029-($D1029*TAXAS!$B$14)), IF($A1029=TAXAS!$A$15,IF($B1029="DÉBITO",$D1029-($D1029*TAXAS!$B$15)), IF($A1029=TAXAS!$A$16,IF($B1029="DÉBITO",$D1029-($D1029*TAXAS!$B$16)), IF($A1029=TAXAS!$A$17,IF($B1029="DÉBITO",$D1029-($D1029*TAXAS!$B$17)), IF($A1029=TAXAS!$A$18,IF($B1029="DÉBITO",$D1029-($D1029*TAXAS!$B$18)), IF($A1029=TAXAS!$A$19,IF($B1029="DÉBITO",$D1029-($D1029*TAXAS!$B$19)), IF($A1029=TAXAS!$A$20,IF($B1029="DÉBITO",$D1029-($D1029*TAXAS!$B$20)), IF($A1029=TAXAS!$A$21,IF($B1029="DÉBITO",$D1029-($D1029*TAXAS!$B$21)), IF($A1029=TAXAS!$A$22,IF($B1029="DÉBITO",$D1029-($D1029*TAXAS!$B$22)), IF($A1029=TAXAS!$A$23,IF($B1029="DÉBITO",$D1029-($D1029*TAXAS!$B$23)), IF($A1029=TAXAS!$A$24,IF($B1029="DÉBITO",$D1029-($D1029*TAXAS!$B$24)), IF($A1029=TAXAS!$A$25,IF($B1029="DÉBITO",$D1029-($D1029*TAXAS!$B$25)), IF($A1029=TAXAS!$A$26,IF($B1029="DÉBITO",$D1029-($D1029*TAXAS!$B$26)), IF($A1029=TAXAS!$A$27,IF($B1029="DÉBITO",$D1029-($D1029*TAXAS!$B$27))))))))))))))))))))))))))/1</f>
        <v>0</v>
      </c>
      <c r="F1029" s="8">
        <f>IF($A1029="VISA",IF($B1029="CRÉDITO",$D1029-($D1029*TAXAS!$C$4)),IF($A1029="MASTER",IF($B1029="CRÉDITO",$D1029-($D1029*TAXAS!$C$5)),IF($A1029="ELO", IF($B1029="CRÉDITO",$D1029-($D1029*TAXAS!$C$6)),IF($A1029="HIPERCARD",IF($B1029="CRÉDITO",$D1029-($D1029*TAXAS!$C$7)),IF($A1029="DINERS",IF($B1029="CRÉDITO",$D1029-($D1029*TAXAS!$C$8)),IF($A1029="AMERICA EXPRESS",IF($B1029="CRÉDITO",$D1029-($D1029*TAXAS!$C$9)),IF($A1029=TAXAS!$A$10,IF($B1029="CRÉDITO",$D1029-($D1029*TAXAS!$C$10)), IF($A1029=TAXAS!$A$11,IF($B1029="CRÉDITO",$D1029-($D1029*TAXAS!$C$11)), IF($A1029=TAXAS!$A$12,IF($B1029="CRÉDITO",$D1029-($D1029*TAXAS!$C$12)), IF($A1029=TAXAS!$A$13,IF($B1029="CRÉDITO",$D1029-($D1029*TAXAS!$C$13)), IF($A1029=TAXAS!$A$14,IF($B1029="CRÉDITO",$D1029-($D1029*TAXAS!$C$14)), IF($A1029=TAXAS!$A$15,IF($B1029="CRÉDITO",$D1029-($D1029*TAXAS!$C$15)), IF($A1029=TAXAS!$A$16,IF($B1029="CRÉDITO",$D1029-($D1029*TAXAS!$C$16)), IF($A1029=TAXAS!$A$17,IF($B1029="CRÉDITO",$D1029-($D1029*TAXAS!$C$17)), IF($A1029=TAXAS!$A$18,IF($B1029="CRÉDITO",$D1029-($D1029*TAXAS!$C$18)), IF($A1029=TAXAS!$A$19,IF($B1029="CRÉDITO",$D1029-($D1029*TAXAS!$C$19)), IF($A1029=TAXAS!$A$20,IF($B1029="CRÉDITO",$D1029-($D1029*TAXAS!$C$20)), IF($A1029=TAXAS!$A$21,IF($B1029="CRÉDITO",$D1029-($D1029*TAXAS!$C$21)), IF($A1029=TAXAS!$A$22,IF($B1029="CRÉDITO",$D1029-($D1029*TAXAS!$C$22)), IF($A1029=TAXAS!$A$23,IF($B1029="CRÉDITO",$D1029-($D1029*TAXAS!$C$23)), IF($A1029=TAXAS!$A$24,IF($B1029="CRÉDITO",$D1029-($D1029*TAXAS!$C$24)), IF($A1029=TAXAS!$A$25,IF($B1029="CRÉDITO",$D1029-($D1029*TAXAS!$C$25)), IF($A1029=TAXAS!$A$26,IF($B1029="CRÉDITO",$D1029-($D1029*TAXAS!$C$26)), IF($A1029=TAXAS!$A$27,IF($B1029="CRÉDITO",$D1029-($D1029*TAXAS!$C$27))))))))))))))))))))))))))/1</f>
        <v>0</v>
      </c>
      <c r="G1029" s="9">
        <f>IF($A1029="VISA",IF($B1029="PARCELADO ATÉ 3X",$D1029-(D1029*TAXAS!$D$4))/3,IF($A1029="MASTER",IF($B1029="PARCELADO ATÉ 3X",$D1029-(D1029*TAXAS!$D$5))/3,IF($A1029="ELO",IF($B1029="PARCELADO ATÉ 3X",$D1029-(D1029*TAXAS!$D$6))/3,IF($A1029="HIPERCARD",IF($B1029="PARCELADO ATÉ 3X",$D1029-(D1029*TAXAS!$D$7))/3,IF($A1029="DINERS",IF($B1029="PARCELADO ATÉ 3X",$D1029-(D1029*TAXAS!$D$8))/3,IF($A1029="AMERICA EXPRESS",IF($B1029="PARCELADO ATÉ 3X",$D1029-(D1029*TAXAS!$D$9))/3,IF($A1029=TAXAS!$A$10,IF($B1029="PARCELADO ATÉ 3X",$D1029-($D1029*TAXAS!$D$10))/3,IF($A1029=TAXAS!$A$11,IF($B1029="PARCELADO ATÉ 3X",$D1029-($D1029*TAXAS!$D$11))/3,IF($A1029=TAXAS!$A$12,IF($B1029="PARCELADO ATÉ 3X",$D1029-($D1029*TAXAS!$D$12))/3,IF($A1029=TAXAS!$A$13,IF($B1029="PARCELADO ATÉ 3X",$D1029-($D1029*TAXAS!$D$13))/3,IF($A1029=TAXAS!$A$14,IF($B1029="PARCELADO ATÉ 3X",$D1029-($D1029*TAXAS!$D$14))/3,IF($A1029=TAXAS!$A$15,IF($B1029="PARCELADO ATÉ 3X",$D1029-($D1029*TAXAS!$D$15))/3,IF($A1029=TAXAS!$A$16,IF($B1029="PARCELADO ATÉ 3X",$D1029-($D1029*TAXAS!$D$16))/3,IF($A1029=TAXAS!$A$17,IF($B1029="PARCELADO ATÉ 3X",$D1029-($D1029*TAXAS!$D$17))/3,IF($A1029=TAXAS!$A$18,IF($B1029="PARCELADO ATÉ 3X",$D1029-($D1029*TAXAS!$D$18))/3,IF($A1029=TAXAS!$A$19,IF($B1029="PARCELADO ATÉ 3X",$D1029-($D1029*TAXAS!$D$19))/3,IF($A1029=TAXAS!$A$20,IF($B1029="PARCELADO ATÉ 3X",$D1029-($D1029*TAXAS!$D$20))/3,IF($A1029=TAXAS!$A$21,IF($B1029="PARCELADO ATÉ 3X",$D1029-($D1029*TAXAS!$D$21))/3,IF($A1029=TAXAS!$A$22,IF($B1029="PARCELADO ATÉ 3X",$D1029-($D1029*TAXAS!$D$22))/3,IF($A1029=TAXAS!$A$23,IF($B1029="PARCELADO ATÉ 3X",$D1029-($D1029*TAXAS!$D$23))/3,IF($A1029=TAXAS!$A$24,IF($B1029="PARCELADO ATÉ 3X",$D1029-($D1029*TAXAS!$D$24))/3,IF($A1029=TAXAS!$A$25,IF($B1029="PARCELADO ATÉ 3X",$D1029-($D1029*TAXAS!$D$25))/3,IF($A1029=TAXAS!$A$26,IF($B1029="PARCELADO ATÉ 3X",$D1029-($D1029*TAXAS!$D$26))/3,IF($A1029=TAXAS!$A$27,IF($B1029="PARCELADO ATÉ 3X",$D1029-($D1029*TAXAS!$D$27))/3))))))))))))))))))))))))/1</f>
        <v>0</v>
      </c>
      <c r="H1029" s="9">
        <f>IF($A1029="VISA",IF($B1029="PARCELADO ATÉ 6X",$D1029-(D1029*TAXAS!$E$4))/6,IF($A1029="MASTER",IF($B1029="PARCELADO ATÉ 6X",$D1029-(D1029*TAXAS!$E$5))/6,IF($A1029="ELO",IF($B1029="PARCELADO ATÉ 6X",$D1029-(D1029*TAXAS!$E$6))/6,IF($A1029="HIPERCARD",IF($B1029="PARCELADO ATÉ 6X",$D1029-(D1029*TAXAS!$E$7))/6,IF($A1029="DINERS",IF($B1029="PARCELADO ATÉ 6X",$D1029-(D1029*TAXAS!$E$8))/6,IF($A1029="AMERICA EXPRESS",IF($B1029="PARCELADO ATÉ 6X",$D1029-(D1029*TAXAS!$E$9))/6,IF($A1029=TAXAS!$A$10,IF($B1029="PARCELADO ATÉ 6X",$D1029-($D1029*TAXAS!$E$10))/6,IF($A1029=TAXAS!$A$11,IF($B1029="PARCELADO ATÉ 6X",$D1029-($D1029*TAXAS!$E$11))/6,IF($A1029=TAXAS!$A$12,IF($B1029="PARCELADO ATÉ 6X",$D1029-($D1029*TAXAS!$E$12))/6,IF($A1029=TAXAS!$A$13,IF($B1029="PARCELADO ATÉ 6X",$D1029-($D1029*TAXAS!$E$13))/6,IF($A1029=TAXAS!$A$14,IF($B1029="PARCELADO ATÉ 6X",$D1029-($D1029*TAXAS!$E$14))/6,IF($A1029=TAXAS!$A$15,IF($B1029="PARCELADO ATÉ 6X",$D1029-($D1029*TAXAS!$E$15))/6,IF($A1029=TAXAS!$A$16,IF($B1029="PARCELADO ATÉ 6X",$D1029-($D1029*TAXAS!$E$16))/6,IF($A1029=TAXAS!$A$17,IF($B1029="PARCELADO ATÉ 6X",$D1029-($D1029*TAXAS!$E$17))/6,IF($A1029=TAXAS!$A$18,IF($B1029="PARCELADO ATÉ 6X",$D1029-($D1029*TAXAS!$E$18))/6,IF($A1029=TAXAS!$A$19,IF($B1029="PARCELADO ATÉ 6X",$D1029-($D1029*TAXAS!$E$19))/6,IF($A1029=TAXAS!$A$20,IF($B1029="PARCELADO ATÉ 6X",$D1029-($D1029*TAXAS!$E$20))/6,IF($A1029=TAXAS!$A$21,IF($B1029="PARCELADO ATÉ 6X",$D1029-($D1029*TAXAS!$E$21))/6,IF($A1029=TAXAS!$A$22,IF($B1029="PARCELADO ATÉ 6X",$D1029-($D1029*TAXAS!$E$22))/6,IF($A1029=TAXAS!$A$23,IF($B1029="PARCELADO ATÉ 6X",$D1029-($D1029*TAXAS!$E$23))/6,IF($A1029=TAXAS!$A$24,IF($B1029="PARCELADO ATÉ 6X",$D1029-($D1029*TAXAS!$E$24))/6,IF($A1029=TAXAS!$A$25,IF($B1029="PARCELADO ATÉ 6X",$D1029-($D1029*TAXAS!$E$25))/6,IF($A1029=TAXAS!$A$26,IF($B1029="PARCELADO ATÉ 6X",$D1029-($D1029*TAXAS!$E$26))/6,IF($A1029=TAXAS!$A$27,IF($B1029="PARCELADO ATÉ 6X",$D1029-($D1029*TAXAS!$E$27))/6))))))))))))))))))))))))/1</f>
        <v>0</v>
      </c>
      <c r="I1029" s="9">
        <f>IF($A1029="VISA",IF($B1029="PARCELADO ATÉ 12X",$D1029-(D1029*TAXAS!$F$4))/12,IF($A1029="MASTER",IF($B1029="PARCELADO ATÉ 12X",$D1029-(D1029*TAXAS!$F$5))/12,IF($A1029="ELO",IF($B1029="PARCELADO ATÉ 12X",$D1029-(D1029*TAXAS!$F$6))/12,IF($A1029="HIPERCARD",IF($B1029="PARCELADO ATÉ 12X",$D1029-(D1029*TAXAS!$F$7))/12,IF($A1029="DINERS",IF($B1029="PARCELADO ATÉ 12X",$D1029-(D1029*TAXAS!$F$8))/12,IF($A1029="AMERICA EXPRESS",IF($B1029="PARCELADO ATÉ 12X",$D1029-(D1029*TAXAS!$F$9))/12,IF($A1029=TAXAS!$A$10,IF($B1029="PARCELADO ATÉ 12X",$D1029-($D1029*TAXAS!$F$10))/12,IF($A1029=TAXAS!$A$11,IF($B1029="PARCELADO ATÉ 12X",$D1029-($D1029*TAXAS!$F$11))/12,IF($A1029=TAXAS!$A$12,IF($B1029="PARCELADO ATÉ 12X",$D1029-($D1029*TAXAS!$F$12))/12,IF($A1029=TAXAS!$A$13,IF($B1029="PARCELADO ATÉ 12X",$D1029-($D1029*TAXAS!$F$13))/12,IF($A1029=TAXAS!$A$14,IF($B1029="PARCELADO ATÉ 12X",$D1029-($D1029*TAXAS!$F$14))/12,IF($A1029=TAXAS!$A$15,IF($B1029="PARCELADO ATÉ 12X",$D1029-($D1029*TAXAS!$F$15))/12,IF($A1029=TAXAS!$A$16,IF($B1029="PARCELADO ATÉ 12X",$D1029-($D1029*TAXAS!$F$16))/12,IF($A1029=TAXAS!$A$17,IF($B1029="PARCELADO ATÉ 12X",$D1029-($D1029*TAXAS!$F$17))/12,IF($A1029=TAXAS!$A$18,IF($B1029="PARCELADO ATÉ 12X",$D1029-($D1029*TAXAS!$F$18))/12,IF($A1029=TAXAS!$A$19,IF($B1029="PARCELADO ATÉ 12X",$D1029-($D1029*TAXAS!$F$19))/12,IF($A1029=TAXAS!$A$20,IF($B1029="PARCELADO ATÉ 12X",$D1029-($D1029*TAXAS!$F$20))/12,IF($A1029=TAXAS!$A$21,IF($B1029="PARCELADO ATÉ 12X",$D1029-($D1029*TAXAS!$F$21))/12,IF($A1029=TAXAS!$A$22,IF($B1029="PARCELADO ATÉ 12X",$D1029-($D1029*TAXAS!$F$22))/12,IF($A1029=TAXAS!$A$23,IF($B1029="PARCELADO ATÉ 12X",$D1029-($D1029*TAXAS!$F$23))/12,IF($A1029=TAXAS!$A$24,IF($B1029="PARCELADO ATÉ 12X",$D1029-($D1029*TAXAS!$F$24))/12,IF($A1029=TAXAS!$A$25,IF($B1029="PARCELADO ATÉ 12X",$D1029-($D1029*TAXAS!$F$25))/12,IF($A1029=TAXAS!$A$26,IF($B1029="PARCELADO ATÉ 12X",$D1029-($D1029*TAXAS!$F$26))/12,IF($A1029=TAXAS!$A$27,IF($B1029="PARCELADO ATÉ 12X",$D1029-($D1029*TAXAS!$F$27))/12))))))))))))))))))))))))/1</f>
        <v>0</v>
      </c>
      <c r="J1029" s="8">
        <f t="shared" si="0"/>
        <v>0</v>
      </c>
      <c r="K1029" s="10" t="b">
        <f>IF($B1029="PARCELADO ATÉ 3X",($D1029-($D1029*TAXAS!$D$4))-$J1029)</f>
        <v>0</v>
      </c>
      <c r="L1029" s="10" t="b">
        <f>IF($B1029="PARCELADO ATÉ 6X",($D1029-($D1029*TAXAS!$E$4))-$J1029)</f>
        <v>0</v>
      </c>
      <c r="M1029" s="10" t="b">
        <f>IF($B1029="PARCELADO ATÉ 12X",($D1029-($D1029*TAXAS!$F$4))-$J1029)</f>
        <v>0</v>
      </c>
      <c r="N1029" s="8">
        <f t="shared" si="1"/>
        <v>0</v>
      </c>
      <c r="O1029" s="10">
        <f t="shared" si="2"/>
        <v>0</v>
      </c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</row>
    <row r="1030" spans="1:31" ht="15.75" customHeight="1" x14ac:dyDescent="0.2">
      <c r="A1030" s="3"/>
      <c r="B1030" s="5"/>
      <c r="C1030" s="6"/>
      <c r="D1030" s="42"/>
      <c r="E1030" s="8">
        <f>IF($A1030="VISA",IF($B1030="DÉBITO",$D1030-($D1030*TAXAS!$B$4)),IF($A1030="MASTER",IF($B1030="DÉBITO",$D1030-($D1030*TAXAS!$B$5)),IF($A1030="ELO", IF($B1030="DÉBITO",$D1030-($D1030*TAXAS!$B$6)),IF($A1030="HIPERCARD",IF($B1030="DÉBITO",$D1030-($D1030*TAXAS!$B$7)),IF($A1030="DINERS",IF($B1030="DÉBITO",$D1030-($D1030*TAXAS!$B$8)),IF($A1030="AMERICA EXPRESS",IF($B1030="DÉBITO",$D1030-($D1030*TAXAS!$B$9)),IF($A1030=TAXAS!$A$10,IF($B1030="DÉBITO",$D1030-($D1030*TAXAS!$B$10)), IF($A1030=TAXAS!$A$11,IF($B1030="DÉBITO",$D1030-($D1030*TAXAS!$B$11)), IF($A1030=TAXAS!$A$12,IF($B1030="DÉBITO",$D1030-($D1030*TAXAS!$B$12)), IF($A1030=TAXAS!$A$13,IF($B1030="DÉBITO",$D1030-($D1030*TAXAS!$B$13)), IF($A1030=TAXAS!$A$14,IF($B1030="DÉBITO",$D1030-($D1030*TAXAS!$B$14)), IF($A1030=TAXAS!$A$15,IF($B1030="DÉBITO",$D1030-($D1030*TAXAS!$B$15)), IF($A1030=TAXAS!$A$16,IF($B1030="DÉBITO",$D1030-($D1030*TAXAS!$B$16)), IF($A1030=TAXAS!$A$17,IF($B1030="DÉBITO",$D1030-($D1030*TAXAS!$B$17)), IF($A1030=TAXAS!$A$18,IF($B1030="DÉBITO",$D1030-($D1030*TAXAS!$B$18)), IF($A1030=TAXAS!$A$19,IF($B1030="DÉBITO",$D1030-($D1030*TAXAS!$B$19)), IF($A1030=TAXAS!$A$20,IF($B1030="DÉBITO",$D1030-($D1030*TAXAS!$B$20)), IF($A1030=TAXAS!$A$21,IF($B1030="DÉBITO",$D1030-($D1030*TAXAS!$B$21)), IF($A1030=TAXAS!$A$22,IF($B1030="DÉBITO",$D1030-($D1030*TAXAS!$B$22)), IF($A1030=TAXAS!$A$23,IF($B1030="DÉBITO",$D1030-($D1030*TAXAS!$B$23)), IF($A1030=TAXAS!$A$24,IF($B1030="DÉBITO",$D1030-($D1030*TAXAS!$B$24)), IF($A1030=TAXAS!$A$25,IF($B1030="DÉBITO",$D1030-($D1030*TAXAS!$B$25)), IF($A1030=TAXAS!$A$26,IF($B1030="DÉBITO",$D1030-($D1030*TAXAS!$B$26)), IF($A1030=TAXAS!$A$27,IF($B1030="DÉBITO",$D1030-($D1030*TAXAS!$B$27))))))))))))))))))))))))))/1</f>
        <v>0</v>
      </c>
      <c r="F1030" s="8">
        <f>IF($A1030="VISA",IF($B1030="CRÉDITO",$D1030-($D1030*TAXAS!$C$4)),IF($A1030="MASTER",IF($B1030="CRÉDITO",$D1030-($D1030*TAXAS!$C$5)),IF($A1030="ELO", IF($B1030="CRÉDITO",$D1030-($D1030*TAXAS!$C$6)),IF($A1030="HIPERCARD",IF($B1030="CRÉDITO",$D1030-($D1030*TAXAS!$C$7)),IF($A1030="DINERS",IF($B1030="CRÉDITO",$D1030-($D1030*TAXAS!$C$8)),IF($A1030="AMERICA EXPRESS",IF($B1030="CRÉDITO",$D1030-($D1030*TAXAS!$C$9)),IF($A1030=TAXAS!$A$10,IF($B1030="CRÉDITO",$D1030-($D1030*TAXAS!$C$10)), IF($A1030=TAXAS!$A$11,IF($B1030="CRÉDITO",$D1030-($D1030*TAXAS!$C$11)), IF($A1030=TAXAS!$A$12,IF($B1030="CRÉDITO",$D1030-($D1030*TAXAS!$C$12)), IF($A1030=TAXAS!$A$13,IF($B1030="CRÉDITO",$D1030-($D1030*TAXAS!$C$13)), IF($A1030=TAXAS!$A$14,IF($B1030="CRÉDITO",$D1030-($D1030*TAXAS!$C$14)), IF($A1030=TAXAS!$A$15,IF($B1030="CRÉDITO",$D1030-($D1030*TAXAS!$C$15)), IF($A1030=TAXAS!$A$16,IF($B1030="CRÉDITO",$D1030-($D1030*TAXAS!$C$16)), IF($A1030=TAXAS!$A$17,IF($B1030="CRÉDITO",$D1030-($D1030*TAXAS!$C$17)), IF($A1030=TAXAS!$A$18,IF($B1030="CRÉDITO",$D1030-($D1030*TAXAS!$C$18)), IF($A1030=TAXAS!$A$19,IF($B1030="CRÉDITO",$D1030-($D1030*TAXAS!$C$19)), IF($A1030=TAXAS!$A$20,IF($B1030="CRÉDITO",$D1030-($D1030*TAXAS!$C$20)), IF($A1030=TAXAS!$A$21,IF($B1030="CRÉDITO",$D1030-($D1030*TAXAS!$C$21)), IF($A1030=TAXAS!$A$22,IF($B1030="CRÉDITO",$D1030-($D1030*TAXAS!$C$22)), IF($A1030=TAXAS!$A$23,IF($B1030="CRÉDITO",$D1030-($D1030*TAXAS!$C$23)), IF($A1030=TAXAS!$A$24,IF($B1030="CRÉDITO",$D1030-($D1030*TAXAS!$C$24)), IF($A1030=TAXAS!$A$25,IF($B1030="CRÉDITO",$D1030-($D1030*TAXAS!$C$25)), IF($A1030=TAXAS!$A$26,IF($B1030="CRÉDITO",$D1030-($D1030*TAXAS!$C$26)), IF($A1030=TAXAS!$A$27,IF($B1030="CRÉDITO",$D1030-($D1030*TAXAS!$C$27))))))))))))))))))))))))))/1</f>
        <v>0</v>
      </c>
      <c r="G1030" s="9">
        <f>IF($A1030="VISA",IF($B1030="PARCELADO ATÉ 3X",$D1030-(D1030*TAXAS!$D$4))/3,IF($A1030="MASTER",IF($B1030="PARCELADO ATÉ 3X",$D1030-(D1030*TAXAS!$D$5))/3,IF($A1030="ELO",IF($B1030="PARCELADO ATÉ 3X",$D1030-(D1030*TAXAS!$D$6))/3,IF($A1030="HIPERCARD",IF($B1030="PARCELADO ATÉ 3X",$D1030-(D1030*TAXAS!$D$7))/3,IF($A1030="DINERS",IF($B1030="PARCELADO ATÉ 3X",$D1030-(D1030*TAXAS!$D$8))/3,IF($A1030="AMERICA EXPRESS",IF($B1030="PARCELADO ATÉ 3X",$D1030-(D1030*TAXAS!$D$9))/3,IF($A1030=TAXAS!$A$10,IF($B1030="PARCELADO ATÉ 3X",$D1030-($D1030*TAXAS!$D$10))/3,IF($A1030=TAXAS!$A$11,IF($B1030="PARCELADO ATÉ 3X",$D1030-($D1030*TAXAS!$D$11))/3,IF($A1030=TAXAS!$A$12,IF($B1030="PARCELADO ATÉ 3X",$D1030-($D1030*TAXAS!$D$12))/3,IF($A1030=TAXAS!$A$13,IF($B1030="PARCELADO ATÉ 3X",$D1030-($D1030*TAXAS!$D$13))/3,IF($A1030=TAXAS!$A$14,IF($B1030="PARCELADO ATÉ 3X",$D1030-($D1030*TAXAS!$D$14))/3,IF($A1030=TAXAS!$A$15,IF($B1030="PARCELADO ATÉ 3X",$D1030-($D1030*TAXAS!$D$15))/3,IF($A1030=TAXAS!$A$16,IF($B1030="PARCELADO ATÉ 3X",$D1030-($D1030*TAXAS!$D$16))/3,IF($A1030=TAXAS!$A$17,IF($B1030="PARCELADO ATÉ 3X",$D1030-($D1030*TAXAS!$D$17))/3,IF($A1030=TAXAS!$A$18,IF($B1030="PARCELADO ATÉ 3X",$D1030-($D1030*TAXAS!$D$18))/3,IF($A1030=TAXAS!$A$19,IF($B1030="PARCELADO ATÉ 3X",$D1030-($D1030*TAXAS!$D$19))/3,IF($A1030=TAXAS!$A$20,IF($B1030="PARCELADO ATÉ 3X",$D1030-($D1030*TAXAS!$D$20))/3,IF($A1030=TAXAS!$A$21,IF($B1030="PARCELADO ATÉ 3X",$D1030-($D1030*TAXAS!$D$21))/3,IF($A1030=TAXAS!$A$22,IF($B1030="PARCELADO ATÉ 3X",$D1030-($D1030*TAXAS!$D$22))/3,IF($A1030=TAXAS!$A$23,IF($B1030="PARCELADO ATÉ 3X",$D1030-($D1030*TAXAS!$D$23))/3,IF($A1030=TAXAS!$A$24,IF($B1030="PARCELADO ATÉ 3X",$D1030-($D1030*TAXAS!$D$24))/3,IF($A1030=TAXAS!$A$25,IF($B1030="PARCELADO ATÉ 3X",$D1030-($D1030*TAXAS!$D$25))/3,IF($A1030=TAXAS!$A$26,IF($B1030="PARCELADO ATÉ 3X",$D1030-($D1030*TAXAS!$D$26))/3,IF($A1030=TAXAS!$A$27,IF($B1030="PARCELADO ATÉ 3X",$D1030-($D1030*TAXAS!$D$27))/3))))))))))))))))))))))))/1</f>
        <v>0</v>
      </c>
      <c r="H1030" s="9">
        <f>IF($A1030="VISA",IF($B1030="PARCELADO ATÉ 6X",$D1030-(D1030*TAXAS!$E$4))/6,IF($A1030="MASTER",IF($B1030="PARCELADO ATÉ 6X",$D1030-(D1030*TAXAS!$E$5))/6,IF($A1030="ELO",IF($B1030="PARCELADO ATÉ 6X",$D1030-(D1030*TAXAS!$E$6))/6,IF($A1030="HIPERCARD",IF($B1030="PARCELADO ATÉ 6X",$D1030-(D1030*TAXAS!$E$7))/6,IF($A1030="DINERS",IF($B1030="PARCELADO ATÉ 6X",$D1030-(D1030*TAXAS!$E$8))/6,IF($A1030="AMERICA EXPRESS",IF($B1030="PARCELADO ATÉ 6X",$D1030-(D1030*TAXAS!$E$9))/6,IF($A1030=TAXAS!$A$10,IF($B1030="PARCELADO ATÉ 6X",$D1030-($D1030*TAXAS!$E$10))/6,IF($A1030=TAXAS!$A$11,IF($B1030="PARCELADO ATÉ 6X",$D1030-($D1030*TAXAS!$E$11))/6,IF($A1030=TAXAS!$A$12,IF($B1030="PARCELADO ATÉ 6X",$D1030-($D1030*TAXAS!$E$12))/6,IF($A1030=TAXAS!$A$13,IF($B1030="PARCELADO ATÉ 6X",$D1030-($D1030*TAXAS!$E$13))/6,IF($A1030=TAXAS!$A$14,IF($B1030="PARCELADO ATÉ 6X",$D1030-($D1030*TAXAS!$E$14))/6,IF($A1030=TAXAS!$A$15,IF($B1030="PARCELADO ATÉ 6X",$D1030-($D1030*TAXAS!$E$15))/6,IF($A1030=TAXAS!$A$16,IF($B1030="PARCELADO ATÉ 6X",$D1030-($D1030*TAXAS!$E$16))/6,IF($A1030=TAXAS!$A$17,IF($B1030="PARCELADO ATÉ 6X",$D1030-($D1030*TAXAS!$E$17))/6,IF($A1030=TAXAS!$A$18,IF($B1030="PARCELADO ATÉ 6X",$D1030-($D1030*TAXAS!$E$18))/6,IF($A1030=TAXAS!$A$19,IF($B1030="PARCELADO ATÉ 6X",$D1030-($D1030*TAXAS!$E$19))/6,IF($A1030=TAXAS!$A$20,IF($B1030="PARCELADO ATÉ 6X",$D1030-($D1030*TAXAS!$E$20))/6,IF($A1030=TAXAS!$A$21,IF($B1030="PARCELADO ATÉ 6X",$D1030-($D1030*TAXAS!$E$21))/6,IF($A1030=TAXAS!$A$22,IF($B1030="PARCELADO ATÉ 6X",$D1030-($D1030*TAXAS!$E$22))/6,IF($A1030=TAXAS!$A$23,IF($B1030="PARCELADO ATÉ 6X",$D1030-($D1030*TAXAS!$E$23))/6,IF($A1030=TAXAS!$A$24,IF($B1030="PARCELADO ATÉ 6X",$D1030-($D1030*TAXAS!$E$24))/6,IF($A1030=TAXAS!$A$25,IF($B1030="PARCELADO ATÉ 6X",$D1030-($D1030*TAXAS!$E$25))/6,IF($A1030=TAXAS!$A$26,IF($B1030="PARCELADO ATÉ 6X",$D1030-($D1030*TAXAS!$E$26))/6,IF($A1030=TAXAS!$A$27,IF($B1030="PARCELADO ATÉ 6X",$D1030-($D1030*TAXAS!$E$27))/6))))))))))))))))))))))))/1</f>
        <v>0</v>
      </c>
      <c r="I1030" s="9">
        <f>IF($A1030="VISA",IF($B1030="PARCELADO ATÉ 12X",$D1030-(D1030*TAXAS!$F$4))/12,IF($A1030="MASTER",IF($B1030="PARCELADO ATÉ 12X",$D1030-(D1030*TAXAS!$F$5))/12,IF($A1030="ELO",IF($B1030="PARCELADO ATÉ 12X",$D1030-(D1030*TAXAS!$F$6))/12,IF($A1030="HIPERCARD",IF($B1030="PARCELADO ATÉ 12X",$D1030-(D1030*TAXAS!$F$7))/12,IF($A1030="DINERS",IF($B1030="PARCELADO ATÉ 12X",$D1030-(D1030*TAXAS!$F$8))/12,IF($A1030="AMERICA EXPRESS",IF($B1030="PARCELADO ATÉ 12X",$D1030-(D1030*TAXAS!$F$9))/12,IF($A1030=TAXAS!$A$10,IF($B1030="PARCELADO ATÉ 12X",$D1030-($D1030*TAXAS!$F$10))/12,IF($A1030=TAXAS!$A$11,IF($B1030="PARCELADO ATÉ 12X",$D1030-($D1030*TAXAS!$F$11))/12,IF($A1030=TAXAS!$A$12,IF($B1030="PARCELADO ATÉ 12X",$D1030-($D1030*TAXAS!$F$12))/12,IF($A1030=TAXAS!$A$13,IF($B1030="PARCELADO ATÉ 12X",$D1030-($D1030*TAXAS!$F$13))/12,IF($A1030=TAXAS!$A$14,IF($B1030="PARCELADO ATÉ 12X",$D1030-($D1030*TAXAS!$F$14))/12,IF($A1030=TAXAS!$A$15,IF($B1030="PARCELADO ATÉ 12X",$D1030-($D1030*TAXAS!$F$15))/12,IF($A1030=TAXAS!$A$16,IF($B1030="PARCELADO ATÉ 12X",$D1030-($D1030*TAXAS!$F$16))/12,IF($A1030=TAXAS!$A$17,IF($B1030="PARCELADO ATÉ 12X",$D1030-($D1030*TAXAS!$F$17))/12,IF($A1030=TAXAS!$A$18,IF($B1030="PARCELADO ATÉ 12X",$D1030-($D1030*TAXAS!$F$18))/12,IF($A1030=TAXAS!$A$19,IF($B1030="PARCELADO ATÉ 12X",$D1030-($D1030*TAXAS!$F$19))/12,IF($A1030=TAXAS!$A$20,IF($B1030="PARCELADO ATÉ 12X",$D1030-($D1030*TAXAS!$F$20))/12,IF($A1030=TAXAS!$A$21,IF($B1030="PARCELADO ATÉ 12X",$D1030-($D1030*TAXAS!$F$21))/12,IF($A1030=TAXAS!$A$22,IF($B1030="PARCELADO ATÉ 12X",$D1030-($D1030*TAXAS!$F$22))/12,IF($A1030=TAXAS!$A$23,IF($B1030="PARCELADO ATÉ 12X",$D1030-($D1030*TAXAS!$F$23))/12,IF($A1030=TAXAS!$A$24,IF($B1030="PARCELADO ATÉ 12X",$D1030-($D1030*TAXAS!$F$24))/12,IF($A1030=TAXAS!$A$25,IF($B1030="PARCELADO ATÉ 12X",$D1030-($D1030*TAXAS!$F$25))/12,IF($A1030=TAXAS!$A$26,IF($B1030="PARCELADO ATÉ 12X",$D1030-($D1030*TAXAS!$F$26))/12,IF($A1030=TAXAS!$A$27,IF($B1030="PARCELADO ATÉ 12X",$D1030-($D1030*TAXAS!$F$27))/12))))))))))))))))))))))))/1</f>
        <v>0</v>
      </c>
      <c r="J1030" s="8">
        <f t="shared" si="0"/>
        <v>0</v>
      </c>
      <c r="K1030" s="10" t="b">
        <f>IF($B1030="PARCELADO ATÉ 3X",($D1030-($D1030*TAXAS!$D$4))-$J1030)</f>
        <v>0</v>
      </c>
      <c r="L1030" s="10" t="b">
        <f>IF($B1030="PARCELADO ATÉ 6X",($D1030-($D1030*TAXAS!$E$4))-$J1030)</f>
        <v>0</v>
      </c>
      <c r="M1030" s="10" t="b">
        <f>IF($B1030="PARCELADO ATÉ 12X",($D1030-($D1030*TAXAS!$F$4))-$J1030)</f>
        <v>0</v>
      </c>
      <c r="N1030" s="8">
        <f t="shared" si="1"/>
        <v>0</v>
      </c>
      <c r="O1030" s="10">
        <f t="shared" si="2"/>
        <v>0</v>
      </c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</row>
    <row r="1031" spans="1:31" ht="15.75" customHeight="1" x14ac:dyDescent="0.2">
      <c r="A1031" s="3"/>
      <c r="B1031" s="5"/>
      <c r="C1031" s="6"/>
      <c r="D1031" s="42"/>
      <c r="E1031" s="8">
        <f>IF($A1031="VISA",IF($B1031="DÉBITO",$D1031-($D1031*TAXAS!$B$4)),IF($A1031="MASTER",IF($B1031="DÉBITO",$D1031-($D1031*TAXAS!$B$5)),IF($A1031="ELO", IF($B1031="DÉBITO",$D1031-($D1031*TAXAS!$B$6)),IF($A1031="HIPERCARD",IF($B1031="DÉBITO",$D1031-($D1031*TAXAS!$B$7)),IF($A1031="DINERS",IF($B1031="DÉBITO",$D1031-($D1031*TAXAS!$B$8)),IF($A1031="AMERICA EXPRESS",IF($B1031="DÉBITO",$D1031-($D1031*TAXAS!$B$9)),IF($A1031=TAXAS!$A$10,IF($B1031="DÉBITO",$D1031-($D1031*TAXAS!$B$10)), IF($A1031=TAXAS!$A$11,IF($B1031="DÉBITO",$D1031-($D1031*TAXAS!$B$11)), IF($A1031=TAXAS!$A$12,IF($B1031="DÉBITO",$D1031-($D1031*TAXAS!$B$12)), IF($A1031=TAXAS!$A$13,IF($B1031="DÉBITO",$D1031-($D1031*TAXAS!$B$13)), IF($A1031=TAXAS!$A$14,IF($B1031="DÉBITO",$D1031-($D1031*TAXAS!$B$14)), IF($A1031=TAXAS!$A$15,IF($B1031="DÉBITO",$D1031-($D1031*TAXAS!$B$15)), IF($A1031=TAXAS!$A$16,IF($B1031="DÉBITO",$D1031-($D1031*TAXAS!$B$16)), IF($A1031=TAXAS!$A$17,IF($B1031="DÉBITO",$D1031-($D1031*TAXAS!$B$17)), IF($A1031=TAXAS!$A$18,IF($B1031="DÉBITO",$D1031-($D1031*TAXAS!$B$18)), IF($A1031=TAXAS!$A$19,IF($B1031="DÉBITO",$D1031-($D1031*TAXAS!$B$19)), IF($A1031=TAXAS!$A$20,IF($B1031="DÉBITO",$D1031-($D1031*TAXAS!$B$20)), IF($A1031=TAXAS!$A$21,IF($B1031="DÉBITO",$D1031-($D1031*TAXAS!$B$21)), IF($A1031=TAXAS!$A$22,IF($B1031="DÉBITO",$D1031-($D1031*TAXAS!$B$22)), IF($A1031=TAXAS!$A$23,IF($B1031="DÉBITO",$D1031-($D1031*TAXAS!$B$23)), IF($A1031=TAXAS!$A$24,IF($B1031="DÉBITO",$D1031-($D1031*TAXAS!$B$24)), IF($A1031=TAXAS!$A$25,IF($B1031="DÉBITO",$D1031-($D1031*TAXAS!$B$25)), IF($A1031=TAXAS!$A$26,IF($B1031="DÉBITO",$D1031-($D1031*TAXAS!$B$26)), IF($A1031=TAXAS!$A$27,IF($B1031="DÉBITO",$D1031-($D1031*TAXAS!$B$27))))))))))))))))))))))))))/1</f>
        <v>0</v>
      </c>
      <c r="F1031" s="8">
        <f>IF($A1031="VISA",IF($B1031="CRÉDITO",$D1031-($D1031*TAXAS!$C$4)),IF($A1031="MASTER",IF($B1031="CRÉDITO",$D1031-($D1031*TAXAS!$C$5)),IF($A1031="ELO", IF($B1031="CRÉDITO",$D1031-($D1031*TAXAS!$C$6)),IF($A1031="HIPERCARD",IF($B1031="CRÉDITO",$D1031-($D1031*TAXAS!$C$7)),IF($A1031="DINERS",IF($B1031="CRÉDITO",$D1031-($D1031*TAXAS!$C$8)),IF($A1031="AMERICA EXPRESS",IF($B1031="CRÉDITO",$D1031-($D1031*TAXAS!$C$9)),IF($A1031=TAXAS!$A$10,IF($B1031="CRÉDITO",$D1031-($D1031*TAXAS!$C$10)), IF($A1031=TAXAS!$A$11,IF($B1031="CRÉDITO",$D1031-($D1031*TAXAS!$C$11)), IF($A1031=TAXAS!$A$12,IF($B1031="CRÉDITO",$D1031-($D1031*TAXAS!$C$12)), IF($A1031=TAXAS!$A$13,IF($B1031="CRÉDITO",$D1031-($D1031*TAXAS!$C$13)), IF($A1031=TAXAS!$A$14,IF($B1031="CRÉDITO",$D1031-($D1031*TAXAS!$C$14)), IF($A1031=TAXAS!$A$15,IF($B1031="CRÉDITO",$D1031-($D1031*TAXAS!$C$15)), IF($A1031=TAXAS!$A$16,IF($B1031="CRÉDITO",$D1031-($D1031*TAXAS!$C$16)), IF($A1031=TAXAS!$A$17,IF($B1031="CRÉDITO",$D1031-($D1031*TAXAS!$C$17)), IF($A1031=TAXAS!$A$18,IF($B1031="CRÉDITO",$D1031-($D1031*TAXAS!$C$18)), IF($A1031=TAXAS!$A$19,IF($B1031="CRÉDITO",$D1031-($D1031*TAXAS!$C$19)), IF($A1031=TAXAS!$A$20,IF($B1031="CRÉDITO",$D1031-($D1031*TAXAS!$C$20)), IF($A1031=TAXAS!$A$21,IF($B1031="CRÉDITO",$D1031-($D1031*TAXAS!$C$21)), IF($A1031=TAXAS!$A$22,IF($B1031="CRÉDITO",$D1031-($D1031*TAXAS!$C$22)), IF($A1031=TAXAS!$A$23,IF($B1031="CRÉDITO",$D1031-($D1031*TAXAS!$C$23)), IF($A1031=TAXAS!$A$24,IF($B1031="CRÉDITO",$D1031-($D1031*TAXAS!$C$24)), IF($A1031=TAXAS!$A$25,IF($B1031="CRÉDITO",$D1031-($D1031*TAXAS!$C$25)), IF($A1031=TAXAS!$A$26,IF($B1031="CRÉDITO",$D1031-($D1031*TAXAS!$C$26)), IF($A1031=TAXAS!$A$27,IF($B1031="CRÉDITO",$D1031-($D1031*TAXAS!$C$27))))))))))))))))))))))))))/1</f>
        <v>0</v>
      </c>
      <c r="G1031" s="9">
        <f>IF($A1031="VISA",IF($B1031="PARCELADO ATÉ 3X",$D1031-(D1031*TAXAS!$D$4))/3,IF($A1031="MASTER",IF($B1031="PARCELADO ATÉ 3X",$D1031-(D1031*TAXAS!$D$5))/3,IF($A1031="ELO",IF($B1031="PARCELADO ATÉ 3X",$D1031-(D1031*TAXAS!$D$6))/3,IF($A1031="HIPERCARD",IF($B1031="PARCELADO ATÉ 3X",$D1031-(D1031*TAXAS!$D$7))/3,IF($A1031="DINERS",IF($B1031="PARCELADO ATÉ 3X",$D1031-(D1031*TAXAS!$D$8))/3,IF($A1031="AMERICA EXPRESS",IF($B1031="PARCELADO ATÉ 3X",$D1031-(D1031*TAXAS!$D$9))/3,IF($A1031=TAXAS!$A$10,IF($B1031="PARCELADO ATÉ 3X",$D1031-($D1031*TAXAS!$D$10))/3,IF($A1031=TAXAS!$A$11,IF($B1031="PARCELADO ATÉ 3X",$D1031-($D1031*TAXAS!$D$11))/3,IF($A1031=TAXAS!$A$12,IF($B1031="PARCELADO ATÉ 3X",$D1031-($D1031*TAXAS!$D$12))/3,IF($A1031=TAXAS!$A$13,IF($B1031="PARCELADO ATÉ 3X",$D1031-($D1031*TAXAS!$D$13))/3,IF($A1031=TAXAS!$A$14,IF($B1031="PARCELADO ATÉ 3X",$D1031-($D1031*TAXAS!$D$14))/3,IF($A1031=TAXAS!$A$15,IF($B1031="PARCELADO ATÉ 3X",$D1031-($D1031*TAXAS!$D$15))/3,IF($A1031=TAXAS!$A$16,IF($B1031="PARCELADO ATÉ 3X",$D1031-($D1031*TAXAS!$D$16))/3,IF($A1031=TAXAS!$A$17,IF($B1031="PARCELADO ATÉ 3X",$D1031-($D1031*TAXAS!$D$17))/3,IF($A1031=TAXAS!$A$18,IF($B1031="PARCELADO ATÉ 3X",$D1031-($D1031*TAXAS!$D$18))/3,IF($A1031=TAXAS!$A$19,IF($B1031="PARCELADO ATÉ 3X",$D1031-($D1031*TAXAS!$D$19))/3,IF($A1031=TAXAS!$A$20,IF($B1031="PARCELADO ATÉ 3X",$D1031-($D1031*TAXAS!$D$20))/3,IF($A1031=TAXAS!$A$21,IF($B1031="PARCELADO ATÉ 3X",$D1031-($D1031*TAXAS!$D$21))/3,IF($A1031=TAXAS!$A$22,IF($B1031="PARCELADO ATÉ 3X",$D1031-($D1031*TAXAS!$D$22))/3,IF($A1031=TAXAS!$A$23,IF($B1031="PARCELADO ATÉ 3X",$D1031-($D1031*TAXAS!$D$23))/3,IF($A1031=TAXAS!$A$24,IF($B1031="PARCELADO ATÉ 3X",$D1031-($D1031*TAXAS!$D$24))/3,IF($A1031=TAXAS!$A$25,IF($B1031="PARCELADO ATÉ 3X",$D1031-($D1031*TAXAS!$D$25))/3,IF($A1031=TAXAS!$A$26,IF($B1031="PARCELADO ATÉ 3X",$D1031-($D1031*TAXAS!$D$26))/3,IF($A1031=TAXAS!$A$27,IF($B1031="PARCELADO ATÉ 3X",$D1031-($D1031*TAXAS!$D$27))/3))))))))))))))))))))))))/1</f>
        <v>0</v>
      </c>
      <c r="H1031" s="9">
        <f>IF($A1031="VISA",IF($B1031="PARCELADO ATÉ 6X",$D1031-(D1031*TAXAS!$E$4))/6,IF($A1031="MASTER",IF($B1031="PARCELADO ATÉ 6X",$D1031-(D1031*TAXAS!$E$5))/6,IF($A1031="ELO",IF($B1031="PARCELADO ATÉ 6X",$D1031-(D1031*TAXAS!$E$6))/6,IF($A1031="HIPERCARD",IF($B1031="PARCELADO ATÉ 6X",$D1031-(D1031*TAXAS!$E$7))/6,IF($A1031="DINERS",IF($B1031="PARCELADO ATÉ 6X",$D1031-(D1031*TAXAS!$E$8))/6,IF($A1031="AMERICA EXPRESS",IF($B1031="PARCELADO ATÉ 6X",$D1031-(D1031*TAXAS!$E$9))/6,IF($A1031=TAXAS!$A$10,IF($B1031="PARCELADO ATÉ 6X",$D1031-($D1031*TAXAS!$E$10))/6,IF($A1031=TAXAS!$A$11,IF($B1031="PARCELADO ATÉ 6X",$D1031-($D1031*TAXAS!$E$11))/6,IF($A1031=TAXAS!$A$12,IF($B1031="PARCELADO ATÉ 6X",$D1031-($D1031*TAXAS!$E$12))/6,IF($A1031=TAXAS!$A$13,IF($B1031="PARCELADO ATÉ 6X",$D1031-($D1031*TAXAS!$E$13))/6,IF($A1031=TAXAS!$A$14,IF($B1031="PARCELADO ATÉ 6X",$D1031-($D1031*TAXAS!$E$14))/6,IF($A1031=TAXAS!$A$15,IF($B1031="PARCELADO ATÉ 6X",$D1031-($D1031*TAXAS!$E$15))/6,IF($A1031=TAXAS!$A$16,IF($B1031="PARCELADO ATÉ 6X",$D1031-($D1031*TAXAS!$E$16))/6,IF($A1031=TAXAS!$A$17,IF($B1031="PARCELADO ATÉ 6X",$D1031-($D1031*TAXAS!$E$17))/6,IF($A1031=TAXAS!$A$18,IF($B1031="PARCELADO ATÉ 6X",$D1031-($D1031*TAXAS!$E$18))/6,IF($A1031=TAXAS!$A$19,IF($B1031="PARCELADO ATÉ 6X",$D1031-($D1031*TAXAS!$E$19))/6,IF($A1031=TAXAS!$A$20,IF($B1031="PARCELADO ATÉ 6X",$D1031-($D1031*TAXAS!$E$20))/6,IF($A1031=TAXAS!$A$21,IF($B1031="PARCELADO ATÉ 6X",$D1031-($D1031*TAXAS!$E$21))/6,IF($A1031=TAXAS!$A$22,IF($B1031="PARCELADO ATÉ 6X",$D1031-($D1031*TAXAS!$E$22))/6,IF($A1031=TAXAS!$A$23,IF($B1031="PARCELADO ATÉ 6X",$D1031-($D1031*TAXAS!$E$23))/6,IF($A1031=TAXAS!$A$24,IF($B1031="PARCELADO ATÉ 6X",$D1031-($D1031*TAXAS!$E$24))/6,IF($A1031=TAXAS!$A$25,IF($B1031="PARCELADO ATÉ 6X",$D1031-($D1031*TAXAS!$E$25))/6,IF($A1031=TAXAS!$A$26,IF($B1031="PARCELADO ATÉ 6X",$D1031-($D1031*TAXAS!$E$26))/6,IF($A1031=TAXAS!$A$27,IF($B1031="PARCELADO ATÉ 6X",$D1031-($D1031*TAXAS!$E$27))/6))))))))))))))))))))))))/1</f>
        <v>0</v>
      </c>
      <c r="I1031" s="9">
        <f>IF($A1031="VISA",IF($B1031="PARCELADO ATÉ 12X",$D1031-(D1031*TAXAS!$F$4))/12,IF($A1031="MASTER",IF($B1031="PARCELADO ATÉ 12X",$D1031-(D1031*TAXAS!$F$5))/12,IF($A1031="ELO",IF($B1031="PARCELADO ATÉ 12X",$D1031-(D1031*TAXAS!$F$6))/12,IF($A1031="HIPERCARD",IF($B1031="PARCELADO ATÉ 12X",$D1031-(D1031*TAXAS!$F$7))/12,IF($A1031="DINERS",IF($B1031="PARCELADO ATÉ 12X",$D1031-(D1031*TAXAS!$F$8))/12,IF($A1031="AMERICA EXPRESS",IF($B1031="PARCELADO ATÉ 12X",$D1031-(D1031*TAXAS!$F$9))/12,IF($A1031=TAXAS!$A$10,IF($B1031="PARCELADO ATÉ 12X",$D1031-($D1031*TAXAS!$F$10))/12,IF($A1031=TAXAS!$A$11,IF($B1031="PARCELADO ATÉ 12X",$D1031-($D1031*TAXAS!$F$11))/12,IF($A1031=TAXAS!$A$12,IF($B1031="PARCELADO ATÉ 12X",$D1031-($D1031*TAXAS!$F$12))/12,IF($A1031=TAXAS!$A$13,IF($B1031="PARCELADO ATÉ 12X",$D1031-($D1031*TAXAS!$F$13))/12,IF($A1031=TAXAS!$A$14,IF($B1031="PARCELADO ATÉ 12X",$D1031-($D1031*TAXAS!$F$14))/12,IF($A1031=TAXAS!$A$15,IF($B1031="PARCELADO ATÉ 12X",$D1031-($D1031*TAXAS!$F$15))/12,IF($A1031=TAXAS!$A$16,IF($B1031="PARCELADO ATÉ 12X",$D1031-($D1031*TAXAS!$F$16))/12,IF($A1031=TAXAS!$A$17,IF($B1031="PARCELADO ATÉ 12X",$D1031-($D1031*TAXAS!$F$17))/12,IF($A1031=TAXAS!$A$18,IF($B1031="PARCELADO ATÉ 12X",$D1031-($D1031*TAXAS!$F$18))/12,IF($A1031=TAXAS!$A$19,IF($B1031="PARCELADO ATÉ 12X",$D1031-($D1031*TAXAS!$F$19))/12,IF($A1031=TAXAS!$A$20,IF($B1031="PARCELADO ATÉ 12X",$D1031-($D1031*TAXAS!$F$20))/12,IF($A1031=TAXAS!$A$21,IF($B1031="PARCELADO ATÉ 12X",$D1031-($D1031*TAXAS!$F$21))/12,IF($A1031=TAXAS!$A$22,IF($B1031="PARCELADO ATÉ 12X",$D1031-($D1031*TAXAS!$F$22))/12,IF($A1031=TAXAS!$A$23,IF($B1031="PARCELADO ATÉ 12X",$D1031-($D1031*TAXAS!$F$23))/12,IF($A1031=TAXAS!$A$24,IF($B1031="PARCELADO ATÉ 12X",$D1031-($D1031*TAXAS!$F$24))/12,IF($A1031=TAXAS!$A$25,IF($B1031="PARCELADO ATÉ 12X",$D1031-($D1031*TAXAS!$F$25))/12,IF($A1031=TAXAS!$A$26,IF($B1031="PARCELADO ATÉ 12X",$D1031-($D1031*TAXAS!$F$26))/12,IF($A1031=TAXAS!$A$27,IF($B1031="PARCELADO ATÉ 12X",$D1031-($D1031*TAXAS!$F$27))/12))))))))))))))))))))))))/1</f>
        <v>0</v>
      </c>
      <c r="J1031" s="8">
        <f t="shared" si="0"/>
        <v>0</v>
      </c>
      <c r="K1031" s="10" t="b">
        <f>IF($B1031="PARCELADO ATÉ 3X",($D1031-($D1031*TAXAS!$D$4))-$J1031)</f>
        <v>0</v>
      </c>
      <c r="L1031" s="10" t="b">
        <f>IF($B1031="PARCELADO ATÉ 6X",($D1031-($D1031*TAXAS!$E$4))-$J1031)</f>
        <v>0</v>
      </c>
      <c r="M1031" s="10" t="b">
        <f>IF($B1031="PARCELADO ATÉ 12X",($D1031-($D1031*TAXAS!$F$4))-$J1031)</f>
        <v>0</v>
      </c>
      <c r="N1031" s="8">
        <f t="shared" si="1"/>
        <v>0</v>
      </c>
      <c r="O1031" s="10">
        <f t="shared" si="2"/>
        <v>0</v>
      </c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</row>
    <row r="1032" spans="1:31" ht="15.75" customHeight="1" x14ac:dyDescent="0.2">
      <c r="A1032" s="3"/>
      <c r="B1032" s="5"/>
      <c r="C1032" s="6"/>
      <c r="D1032" s="42"/>
      <c r="E1032" s="8">
        <f>IF($A1032="VISA",IF($B1032="DÉBITO",$D1032-($D1032*TAXAS!$B$4)),IF($A1032="MASTER",IF($B1032="DÉBITO",$D1032-($D1032*TAXAS!$B$5)),IF($A1032="ELO", IF($B1032="DÉBITO",$D1032-($D1032*TAXAS!$B$6)),IF($A1032="HIPERCARD",IF($B1032="DÉBITO",$D1032-($D1032*TAXAS!$B$7)),IF($A1032="DINERS",IF($B1032="DÉBITO",$D1032-($D1032*TAXAS!$B$8)),IF($A1032="AMERICA EXPRESS",IF($B1032="DÉBITO",$D1032-($D1032*TAXAS!$B$9)),IF($A1032=TAXAS!$A$10,IF($B1032="DÉBITO",$D1032-($D1032*TAXAS!$B$10)), IF($A1032=TAXAS!$A$11,IF($B1032="DÉBITO",$D1032-($D1032*TAXAS!$B$11)), IF($A1032=TAXAS!$A$12,IF($B1032="DÉBITO",$D1032-($D1032*TAXAS!$B$12)), IF($A1032=TAXAS!$A$13,IF($B1032="DÉBITO",$D1032-($D1032*TAXAS!$B$13)), IF($A1032=TAXAS!$A$14,IF($B1032="DÉBITO",$D1032-($D1032*TAXAS!$B$14)), IF($A1032=TAXAS!$A$15,IF($B1032="DÉBITO",$D1032-($D1032*TAXAS!$B$15)), IF($A1032=TAXAS!$A$16,IF($B1032="DÉBITO",$D1032-($D1032*TAXAS!$B$16)), IF($A1032=TAXAS!$A$17,IF($B1032="DÉBITO",$D1032-($D1032*TAXAS!$B$17)), IF($A1032=TAXAS!$A$18,IF($B1032="DÉBITO",$D1032-($D1032*TAXAS!$B$18)), IF($A1032=TAXAS!$A$19,IF($B1032="DÉBITO",$D1032-($D1032*TAXAS!$B$19)), IF($A1032=TAXAS!$A$20,IF($B1032="DÉBITO",$D1032-($D1032*TAXAS!$B$20)), IF($A1032=TAXAS!$A$21,IF($B1032="DÉBITO",$D1032-($D1032*TAXAS!$B$21)), IF($A1032=TAXAS!$A$22,IF($B1032="DÉBITO",$D1032-($D1032*TAXAS!$B$22)), IF($A1032=TAXAS!$A$23,IF($B1032="DÉBITO",$D1032-($D1032*TAXAS!$B$23)), IF($A1032=TAXAS!$A$24,IF($B1032="DÉBITO",$D1032-($D1032*TAXAS!$B$24)), IF($A1032=TAXAS!$A$25,IF($B1032="DÉBITO",$D1032-($D1032*TAXAS!$B$25)), IF($A1032=TAXAS!$A$26,IF($B1032="DÉBITO",$D1032-($D1032*TAXAS!$B$26)), IF($A1032=TAXAS!$A$27,IF($B1032="DÉBITO",$D1032-($D1032*TAXAS!$B$27))))))))))))))))))))))))))/1</f>
        <v>0</v>
      </c>
      <c r="F1032" s="8">
        <f>IF($A1032="VISA",IF($B1032="CRÉDITO",$D1032-($D1032*TAXAS!$C$4)),IF($A1032="MASTER",IF($B1032="CRÉDITO",$D1032-($D1032*TAXAS!$C$5)),IF($A1032="ELO", IF($B1032="CRÉDITO",$D1032-($D1032*TAXAS!$C$6)),IF($A1032="HIPERCARD",IF($B1032="CRÉDITO",$D1032-($D1032*TAXAS!$C$7)),IF($A1032="DINERS",IF($B1032="CRÉDITO",$D1032-($D1032*TAXAS!$C$8)),IF($A1032="AMERICA EXPRESS",IF($B1032="CRÉDITO",$D1032-($D1032*TAXAS!$C$9)),IF($A1032=TAXAS!$A$10,IF($B1032="CRÉDITO",$D1032-($D1032*TAXAS!$C$10)), IF($A1032=TAXAS!$A$11,IF($B1032="CRÉDITO",$D1032-($D1032*TAXAS!$C$11)), IF($A1032=TAXAS!$A$12,IF($B1032="CRÉDITO",$D1032-($D1032*TAXAS!$C$12)), IF($A1032=TAXAS!$A$13,IF($B1032="CRÉDITO",$D1032-($D1032*TAXAS!$C$13)), IF($A1032=TAXAS!$A$14,IF($B1032="CRÉDITO",$D1032-($D1032*TAXAS!$C$14)), IF($A1032=TAXAS!$A$15,IF($B1032="CRÉDITO",$D1032-($D1032*TAXAS!$C$15)), IF($A1032=TAXAS!$A$16,IF($B1032="CRÉDITO",$D1032-($D1032*TAXAS!$C$16)), IF($A1032=TAXAS!$A$17,IF($B1032="CRÉDITO",$D1032-($D1032*TAXAS!$C$17)), IF($A1032=TAXAS!$A$18,IF($B1032="CRÉDITO",$D1032-($D1032*TAXAS!$C$18)), IF($A1032=TAXAS!$A$19,IF($B1032="CRÉDITO",$D1032-($D1032*TAXAS!$C$19)), IF($A1032=TAXAS!$A$20,IF($B1032="CRÉDITO",$D1032-($D1032*TAXAS!$C$20)), IF($A1032=TAXAS!$A$21,IF($B1032="CRÉDITO",$D1032-($D1032*TAXAS!$C$21)), IF($A1032=TAXAS!$A$22,IF($B1032="CRÉDITO",$D1032-($D1032*TAXAS!$C$22)), IF($A1032=TAXAS!$A$23,IF($B1032="CRÉDITO",$D1032-($D1032*TAXAS!$C$23)), IF($A1032=TAXAS!$A$24,IF($B1032="CRÉDITO",$D1032-($D1032*TAXAS!$C$24)), IF($A1032=TAXAS!$A$25,IF($B1032="CRÉDITO",$D1032-($D1032*TAXAS!$C$25)), IF($A1032=TAXAS!$A$26,IF($B1032="CRÉDITO",$D1032-($D1032*TAXAS!$C$26)), IF($A1032=TAXAS!$A$27,IF($B1032="CRÉDITO",$D1032-($D1032*TAXAS!$C$27))))))))))))))))))))))))))/1</f>
        <v>0</v>
      </c>
      <c r="G1032" s="9">
        <f>IF($A1032="VISA",IF($B1032="PARCELADO ATÉ 3X",$D1032-(D1032*TAXAS!$D$4))/3,IF($A1032="MASTER",IF($B1032="PARCELADO ATÉ 3X",$D1032-(D1032*TAXAS!$D$5))/3,IF($A1032="ELO",IF($B1032="PARCELADO ATÉ 3X",$D1032-(D1032*TAXAS!$D$6))/3,IF($A1032="HIPERCARD",IF($B1032="PARCELADO ATÉ 3X",$D1032-(D1032*TAXAS!$D$7))/3,IF($A1032="DINERS",IF($B1032="PARCELADO ATÉ 3X",$D1032-(D1032*TAXAS!$D$8))/3,IF($A1032="AMERICA EXPRESS",IF($B1032="PARCELADO ATÉ 3X",$D1032-(D1032*TAXAS!$D$9))/3,IF($A1032=TAXAS!$A$10,IF($B1032="PARCELADO ATÉ 3X",$D1032-($D1032*TAXAS!$D$10))/3,IF($A1032=TAXAS!$A$11,IF($B1032="PARCELADO ATÉ 3X",$D1032-($D1032*TAXAS!$D$11))/3,IF($A1032=TAXAS!$A$12,IF($B1032="PARCELADO ATÉ 3X",$D1032-($D1032*TAXAS!$D$12))/3,IF($A1032=TAXAS!$A$13,IF($B1032="PARCELADO ATÉ 3X",$D1032-($D1032*TAXAS!$D$13))/3,IF($A1032=TAXAS!$A$14,IF($B1032="PARCELADO ATÉ 3X",$D1032-($D1032*TAXAS!$D$14))/3,IF($A1032=TAXAS!$A$15,IF($B1032="PARCELADO ATÉ 3X",$D1032-($D1032*TAXAS!$D$15))/3,IF($A1032=TAXAS!$A$16,IF($B1032="PARCELADO ATÉ 3X",$D1032-($D1032*TAXAS!$D$16))/3,IF($A1032=TAXAS!$A$17,IF($B1032="PARCELADO ATÉ 3X",$D1032-($D1032*TAXAS!$D$17))/3,IF($A1032=TAXAS!$A$18,IF($B1032="PARCELADO ATÉ 3X",$D1032-($D1032*TAXAS!$D$18))/3,IF($A1032=TAXAS!$A$19,IF($B1032="PARCELADO ATÉ 3X",$D1032-($D1032*TAXAS!$D$19))/3,IF($A1032=TAXAS!$A$20,IF($B1032="PARCELADO ATÉ 3X",$D1032-($D1032*TAXAS!$D$20))/3,IF($A1032=TAXAS!$A$21,IF($B1032="PARCELADO ATÉ 3X",$D1032-($D1032*TAXAS!$D$21))/3,IF($A1032=TAXAS!$A$22,IF($B1032="PARCELADO ATÉ 3X",$D1032-($D1032*TAXAS!$D$22))/3,IF($A1032=TAXAS!$A$23,IF($B1032="PARCELADO ATÉ 3X",$D1032-($D1032*TAXAS!$D$23))/3,IF($A1032=TAXAS!$A$24,IF($B1032="PARCELADO ATÉ 3X",$D1032-($D1032*TAXAS!$D$24))/3,IF($A1032=TAXAS!$A$25,IF($B1032="PARCELADO ATÉ 3X",$D1032-($D1032*TAXAS!$D$25))/3,IF($A1032=TAXAS!$A$26,IF($B1032="PARCELADO ATÉ 3X",$D1032-($D1032*TAXAS!$D$26))/3,IF($A1032=TAXAS!$A$27,IF($B1032="PARCELADO ATÉ 3X",$D1032-($D1032*TAXAS!$D$27))/3))))))))))))))))))))))))/1</f>
        <v>0</v>
      </c>
      <c r="H1032" s="9">
        <f>IF($A1032="VISA",IF($B1032="PARCELADO ATÉ 6X",$D1032-(D1032*TAXAS!$E$4))/6,IF($A1032="MASTER",IF($B1032="PARCELADO ATÉ 6X",$D1032-(D1032*TAXAS!$E$5))/6,IF($A1032="ELO",IF($B1032="PARCELADO ATÉ 6X",$D1032-(D1032*TAXAS!$E$6))/6,IF($A1032="HIPERCARD",IF($B1032="PARCELADO ATÉ 6X",$D1032-(D1032*TAXAS!$E$7))/6,IF($A1032="DINERS",IF($B1032="PARCELADO ATÉ 6X",$D1032-(D1032*TAXAS!$E$8))/6,IF($A1032="AMERICA EXPRESS",IF($B1032="PARCELADO ATÉ 6X",$D1032-(D1032*TAXAS!$E$9))/6,IF($A1032=TAXAS!$A$10,IF($B1032="PARCELADO ATÉ 6X",$D1032-($D1032*TAXAS!$E$10))/6,IF($A1032=TAXAS!$A$11,IF($B1032="PARCELADO ATÉ 6X",$D1032-($D1032*TAXAS!$E$11))/6,IF($A1032=TAXAS!$A$12,IF($B1032="PARCELADO ATÉ 6X",$D1032-($D1032*TAXAS!$E$12))/6,IF($A1032=TAXAS!$A$13,IF($B1032="PARCELADO ATÉ 6X",$D1032-($D1032*TAXAS!$E$13))/6,IF($A1032=TAXAS!$A$14,IF($B1032="PARCELADO ATÉ 6X",$D1032-($D1032*TAXAS!$E$14))/6,IF($A1032=TAXAS!$A$15,IF($B1032="PARCELADO ATÉ 6X",$D1032-($D1032*TAXAS!$E$15))/6,IF($A1032=TAXAS!$A$16,IF($B1032="PARCELADO ATÉ 6X",$D1032-($D1032*TAXAS!$E$16))/6,IF($A1032=TAXAS!$A$17,IF($B1032="PARCELADO ATÉ 6X",$D1032-($D1032*TAXAS!$E$17))/6,IF($A1032=TAXAS!$A$18,IF($B1032="PARCELADO ATÉ 6X",$D1032-($D1032*TAXAS!$E$18))/6,IF($A1032=TAXAS!$A$19,IF($B1032="PARCELADO ATÉ 6X",$D1032-($D1032*TAXAS!$E$19))/6,IF($A1032=TAXAS!$A$20,IF($B1032="PARCELADO ATÉ 6X",$D1032-($D1032*TAXAS!$E$20))/6,IF($A1032=TAXAS!$A$21,IF($B1032="PARCELADO ATÉ 6X",$D1032-($D1032*TAXAS!$E$21))/6,IF($A1032=TAXAS!$A$22,IF($B1032="PARCELADO ATÉ 6X",$D1032-($D1032*TAXAS!$E$22))/6,IF($A1032=TAXAS!$A$23,IF($B1032="PARCELADO ATÉ 6X",$D1032-($D1032*TAXAS!$E$23))/6,IF($A1032=TAXAS!$A$24,IF($B1032="PARCELADO ATÉ 6X",$D1032-($D1032*TAXAS!$E$24))/6,IF($A1032=TAXAS!$A$25,IF($B1032="PARCELADO ATÉ 6X",$D1032-($D1032*TAXAS!$E$25))/6,IF($A1032=TAXAS!$A$26,IF($B1032="PARCELADO ATÉ 6X",$D1032-($D1032*TAXAS!$E$26))/6,IF($A1032=TAXAS!$A$27,IF($B1032="PARCELADO ATÉ 6X",$D1032-($D1032*TAXAS!$E$27))/6))))))))))))))))))))))))/1</f>
        <v>0</v>
      </c>
      <c r="I1032" s="9">
        <f>IF($A1032="VISA",IF($B1032="PARCELADO ATÉ 12X",$D1032-(D1032*TAXAS!$F$4))/12,IF($A1032="MASTER",IF($B1032="PARCELADO ATÉ 12X",$D1032-(D1032*TAXAS!$F$5))/12,IF($A1032="ELO",IF($B1032="PARCELADO ATÉ 12X",$D1032-(D1032*TAXAS!$F$6))/12,IF($A1032="HIPERCARD",IF($B1032="PARCELADO ATÉ 12X",$D1032-(D1032*TAXAS!$F$7))/12,IF($A1032="DINERS",IF($B1032="PARCELADO ATÉ 12X",$D1032-(D1032*TAXAS!$F$8))/12,IF($A1032="AMERICA EXPRESS",IF($B1032="PARCELADO ATÉ 12X",$D1032-(D1032*TAXAS!$F$9))/12,IF($A1032=TAXAS!$A$10,IF($B1032="PARCELADO ATÉ 12X",$D1032-($D1032*TAXAS!$F$10))/12,IF($A1032=TAXAS!$A$11,IF($B1032="PARCELADO ATÉ 12X",$D1032-($D1032*TAXAS!$F$11))/12,IF($A1032=TAXAS!$A$12,IF($B1032="PARCELADO ATÉ 12X",$D1032-($D1032*TAXAS!$F$12))/12,IF($A1032=TAXAS!$A$13,IF($B1032="PARCELADO ATÉ 12X",$D1032-($D1032*TAXAS!$F$13))/12,IF($A1032=TAXAS!$A$14,IF($B1032="PARCELADO ATÉ 12X",$D1032-($D1032*TAXAS!$F$14))/12,IF($A1032=TAXAS!$A$15,IF($B1032="PARCELADO ATÉ 12X",$D1032-($D1032*TAXAS!$F$15))/12,IF($A1032=TAXAS!$A$16,IF($B1032="PARCELADO ATÉ 12X",$D1032-($D1032*TAXAS!$F$16))/12,IF($A1032=TAXAS!$A$17,IF($B1032="PARCELADO ATÉ 12X",$D1032-($D1032*TAXAS!$F$17))/12,IF($A1032=TAXAS!$A$18,IF($B1032="PARCELADO ATÉ 12X",$D1032-($D1032*TAXAS!$F$18))/12,IF($A1032=TAXAS!$A$19,IF($B1032="PARCELADO ATÉ 12X",$D1032-($D1032*TAXAS!$F$19))/12,IF($A1032=TAXAS!$A$20,IF($B1032="PARCELADO ATÉ 12X",$D1032-($D1032*TAXAS!$F$20))/12,IF($A1032=TAXAS!$A$21,IF($B1032="PARCELADO ATÉ 12X",$D1032-($D1032*TAXAS!$F$21))/12,IF($A1032=TAXAS!$A$22,IF($B1032="PARCELADO ATÉ 12X",$D1032-($D1032*TAXAS!$F$22))/12,IF($A1032=TAXAS!$A$23,IF($B1032="PARCELADO ATÉ 12X",$D1032-($D1032*TAXAS!$F$23))/12,IF($A1032=TAXAS!$A$24,IF($B1032="PARCELADO ATÉ 12X",$D1032-($D1032*TAXAS!$F$24))/12,IF($A1032=TAXAS!$A$25,IF($B1032="PARCELADO ATÉ 12X",$D1032-($D1032*TAXAS!$F$25))/12,IF($A1032=TAXAS!$A$26,IF($B1032="PARCELADO ATÉ 12X",$D1032-($D1032*TAXAS!$F$26))/12,IF($A1032=TAXAS!$A$27,IF($B1032="PARCELADO ATÉ 12X",$D1032-($D1032*TAXAS!$F$27))/12))))))))))))))))))))))))/1</f>
        <v>0</v>
      </c>
      <c r="J1032" s="8">
        <f t="shared" si="0"/>
        <v>0</v>
      </c>
      <c r="K1032" s="10" t="b">
        <f>IF($B1032="PARCELADO ATÉ 3X",($D1032-($D1032*TAXAS!$D$4))-$J1032)</f>
        <v>0</v>
      </c>
      <c r="L1032" s="10" t="b">
        <f>IF($B1032="PARCELADO ATÉ 6X",($D1032-($D1032*TAXAS!$E$4))-$J1032)</f>
        <v>0</v>
      </c>
      <c r="M1032" s="10" t="b">
        <f>IF($B1032="PARCELADO ATÉ 12X",($D1032-($D1032*TAXAS!$F$4))-$J1032)</f>
        <v>0</v>
      </c>
      <c r="N1032" s="8">
        <f t="shared" si="1"/>
        <v>0</v>
      </c>
      <c r="O1032" s="10">
        <f t="shared" si="2"/>
        <v>0</v>
      </c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</row>
    <row r="1033" spans="1:31" ht="15.75" customHeight="1" x14ac:dyDescent="0.2">
      <c r="A1033" s="3"/>
      <c r="B1033" s="5"/>
      <c r="C1033" s="6"/>
      <c r="D1033" s="42"/>
      <c r="E1033" s="8">
        <f>IF($A1033="VISA",IF($B1033="DÉBITO",$D1033-($D1033*TAXAS!$B$4)),IF($A1033="MASTER",IF($B1033="DÉBITO",$D1033-($D1033*TAXAS!$B$5)),IF($A1033="ELO", IF($B1033="DÉBITO",$D1033-($D1033*TAXAS!$B$6)),IF($A1033="HIPERCARD",IF($B1033="DÉBITO",$D1033-($D1033*TAXAS!$B$7)),IF($A1033="DINERS",IF($B1033="DÉBITO",$D1033-($D1033*TAXAS!$B$8)),IF($A1033="AMERICA EXPRESS",IF($B1033="DÉBITO",$D1033-($D1033*TAXAS!$B$9)),IF($A1033=TAXAS!$A$10,IF($B1033="DÉBITO",$D1033-($D1033*TAXAS!$B$10)), IF($A1033=TAXAS!$A$11,IF($B1033="DÉBITO",$D1033-($D1033*TAXAS!$B$11)), IF($A1033=TAXAS!$A$12,IF($B1033="DÉBITO",$D1033-($D1033*TAXAS!$B$12)), IF($A1033=TAXAS!$A$13,IF($B1033="DÉBITO",$D1033-($D1033*TAXAS!$B$13)), IF($A1033=TAXAS!$A$14,IF($B1033="DÉBITO",$D1033-($D1033*TAXAS!$B$14)), IF($A1033=TAXAS!$A$15,IF($B1033="DÉBITO",$D1033-($D1033*TAXAS!$B$15)), IF($A1033=TAXAS!$A$16,IF($B1033="DÉBITO",$D1033-($D1033*TAXAS!$B$16)), IF($A1033=TAXAS!$A$17,IF($B1033="DÉBITO",$D1033-($D1033*TAXAS!$B$17)), IF($A1033=TAXAS!$A$18,IF($B1033="DÉBITO",$D1033-($D1033*TAXAS!$B$18)), IF($A1033=TAXAS!$A$19,IF($B1033="DÉBITO",$D1033-($D1033*TAXAS!$B$19)), IF($A1033=TAXAS!$A$20,IF($B1033="DÉBITO",$D1033-($D1033*TAXAS!$B$20)), IF($A1033=TAXAS!$A$21,IF($B1033="DÉBITO",$D1033-($D1033*TAXAS!$B$21)), IF($A1033=TAXAS!$A$22,IF($B1033="DÉBITO",$D1033-($D1033*TAXAS!$B$22)), IF($A1033=TAXAS!$A$23,IF($B1033="DÉBITO",$D1033-($D1033*TAXAS!$B$23)), IF($A1033=TAXAS!$A$24,IF($B1033="DÉBITO",$D1033-($D1033*TAXAS!$B$24)), IF($A1033=TAXAS!$A$25,IF($B1033="DÉBITO",$D1033-($D1033*TAXAS!$B$25)), IF($A1033=TAXAS!$A$26,IF($B1033="DÉBITO",$D1033-($D1033*TAXAS!$B$26)), IF($A1033=TAXAS!$A$27,IF($B1033="DÉBITO",$D1033-($D1033*TAXAS!$B$27))))))))))))))))))))))))))/1</f>
        <v>0</v>
      </c>
      <c r="F1033" s="8">
        <f>IF($A1033="VISA",IF($B1033="CRÉDITO",$D1033-($D1033*TAXAS!$C$4)),IF($A1033="MASTER",IF($B1033="CRÉDITO",$D1033-($D1033*TAXAS!$C$5)),IF($A1033="ELO", IF($B1033="CRÉDITO",$D1033-($D1033*TAXAS!$C$6)),IF($A1033="HIPERCARD",IF($B1033="CRÉDITO",$D1033-($D1033*TAXAS!$C$7)),IF($A1033="DINERS",IF($B1033="CRÉDITO",$D1033-($D1033*TAXAS!$C$8)),IF($A1033="AMERICA EXPRESS",IF($B1033="CRÉDITO",$D1033-($D1033*TAXAS!$C$9)),IF($A1033=TAXAS!$A$10,IF($B1033="CRÉDITO",$D1033-($D1033*TAXAS!$C$10)), IF($A1033=TAXAS!$A$11,IF($B1033="CRÉDITO",$D1033-($D1033*TAXAS!$C$11)), IF($A1033=TAXAS!$A$12,IF($B1033="CRÉDITO",$D1033-($D1033*TAXAS!$C$12)), IF($A1033=TAXAS!$A$13,IF($B1033="CRÉDITO",$D1033-($D1033*TAXAS!$C$13)), IF($A1033=TAXAS!$A$14,IF($B1033="CRÉDITO",$D1033-($D1033*TAXAS!$C$14)), IF($A1033=TAXAS!$A$15,IF($B1033="CRÉDITO",$D1033-($D1033*TAXAS!$C$15)), IF($A1033=TAXAS!$A$16,IF($B1033="CRÉDITO",$D1033-($D1033*TAXAS!$C$16)), IF($A1033=TAXAS!$A$17,IF($B1033="CRÉDITO",$D1033-($D1033*TAXAS!$C$17)), IF($A1033=TAXAS!$A$18,IF($B1033="CRÉDITO",$D1033-($D1033*TAXAS!$C$18)), IF($A1033=TAXAS!$A$19,IF($B1033="CRÉDITO",$D1033-($D1033*TAXAS!$C$19)), IF($A1033=TAXAS!$A$20,IF($B1033="CRÉDITO",$D1033-($D1033*TAXAS!$C$20)), IF($A1033=TAXAS!$A$21,IF($B1033="CRÉDITO",$D1033-($D1033*TAXAS!$C$21)), IF($A1033=TAXAS!$A$22,IF($B1033="CRÉDITO",$D1033-($D1033*TAXAS!$C$22)), IF($A1033=TAXAS!$A$23,IF($B1033="CRÉDITO",$D1033-($D1033*TAXAS!$C$23)), IF($A1033=TAXAS!$A$24,IF($B1033="CRÉDITO",$D1033-($D1033*TAXAS!$C$24)), IF($A1033=TAXAS!$A$25,IF($B1033="CRÉDITO",$D1033-($D1033*TAXAS!$C$25)), IF($A1033=TAXAS!$A$26,IF($B1033="CRÉDITO",$D1033-($D1033*TAXAS!$C$26)), IF($A1033=TAXAS!$A$27,IF($B1033="CRÉDITO",$D1033-($D1033*TAXAS!$C$27))))))))))))))))))))))))))/1</f>
        <v>0</v>
      </c>
      <c r="G1033" s="9">
        <f>IF($A1033="VISA",IF($B1033="PARCELADO ATÉ 3X",$D1033-(D1033*TAXAS!$D$4))/3,IF($A1033="MASTER",IF($B1033="PARCELADO ATÉ 3X",$D1033-(D1033*TAXAS!$D$5))/3,IF($A1033="ELO",IF($B1033="PARCELADO ATÉ 3X",$D1033-(D1033*TAXAS!$D$6))/3,IF($A1033="HIPERCARD",IF($B1033="PARCELADO ATÉ 3X",$D1033-(D1033*TAXAS!$D$7))/3,IF($A1033="DINERS",IF($B1033="PARCELADO ATÉ 3X",$D1033-(D1033*TAXAS!$D$8))/3,IF($A1033="AMERICA EXPRESS",IF($B1033="PARCELADO ATÉ 3X",$D1033-(D1033*TAXAS!$D$9))/3,IF($A1033=TAXAS!$A$10,IF($B1033="PARCELADO ATÉ 3X",$D1033-($D1033*TAXAS!$D$10))/3,IF($A1033=TAXAS!$A$11,IF($B1033="PARCELADO ATÉ 3X",$D1033-($D1033*TAXAS!$D$11))/3,IF($A1033=TAXAS!$A$12,IF($B1033="PARCELADO ATÉ 3X",$D1033-($D1033*TAXAS!$D$12))/3,IF($A1033=TAXAS!$A$13,IF($B1033="PARCELADO ATÉ 3X",$D1033-($D1033*TAXAS!$D$13))/3,IF($A1033=TAXAS!$A$14,IF($B1033="PARCELADO ATÉ 3X",$D1033-($D1033*TAXAS!$D$14))/3,IF($A1033=TAXAS!$A$15,IF($B1033="PARCELADO ATÉ 3X",$D1033-($D1033*TAXAS!$D$15))/3,IF($A1033=TAXAS!$A$16,IF($B1033="PARCELADO ATÉ 3X",$D1033-($D1033*TAXAS!$D$16))/3,IF($A1033=TAXAS!$A$17,IF($B1033="PARCELADO ATÉ 3X",$D1033-($D1033*TAXAS!$D$17))/3,IF($A1033=TAXAS!$A$18,IF($B1033="PARCELADO ATÉ 3X",$D1033-($D1033*TAXAS!$D$18))/3,IF($A1033=TAXAS!$A$19,IF($B1033="PARCELADO ATÉ 3X",$D1033-($D1033*TAXAS!$D$19))/3,IF($A1033=TAXAS!$A$20,IF($B1033="PARCELADO ATÉ 3X",$D1033-($D1033*TAXAS!$D$20))/3,IF($A1033=TAXAS!$A$21,IF($B1033="PARCELADO ATÉ 3X",$D1033-($D1033*TAXAS!$D$21))/3,IF($A1033=TAXAS!$A$22,IF($B1033="PARCELADO ATÉ 3X",$D1033-($D1033*TAXAS!$D$22))/3,IF($A1033=TAXAS!$A$23,IF($B1033="PARCELADO ATÉ 3X",$D1033-($D1033*TAXAS!$D$23))/3,IF($A1033=TAXAS!$A$24,IF($B1033="PARCELADO ATÉ 3X",$D1033-($D1033*TAXAS!$D$24))/3,IF($A1033=TAXAS!$A$25,IF($B1033="PARCELADO ATÉ 3X",$D1033-($D1033*TAXAS!$D$25))/3,IF($A1033=TAXAS!$A$26,IF($B1033="PARCELADO ATÉ 3X",$D1033-($D1033*TAXAS!$D$26))/3,IF($A1033=TAXAS!$A$27,IF($B1033="PARCELADO ATÉ 3X",$D1033-($D1033*TAXAS!$D$27))/3))))))))))))))))))))))))/1</f>
        <v>0</v>
      </c>
      <c r="H1033" s="9">
        <f>IF($A1033="VISA",IF($B1033="PARCELADO ATÉ 6X",$D1033-(D1033*TAXAS!$E$4))/6,IF($A1033="MASTER",IF($B1033="PARCELADO ATÉ 6X",$D1033-(D1033*TAXAS!$E$5))/6,IF($A1033="ELO",IF($B1033="PARCELADO ATÉ 6X",$D1033-(D1033*TAXAS!$E$6))/6,IF($A1033="HIPERCARD",IF($B1033="PARCELADO ATÉ 6X",$D1033-(D1033*TAXAS!$E$7))/6,IF($A1033="DINERS",IF($B1033="PARCELADO ATÉ 6X",$D1033-(D1033*TAXAS!$E$8))/6,IF($A1033="AMERICA EXPRESS",IF($B1033="PARCELADO ATÉ 6X",$D1033-(D1033*TAXAS!$E$9))/6,IF($A1033=TAXAS!$A$10,IF($B1033="PARCELADO ATÉ 6X",$D1033-($D1033*TAXAS!$E$10))/6,IF($A1033=TAXAS!$A$11,IF($B1033="PARCELADO ATÉ 6X",$D1033-($D1033*TAXAS!$E$11))/6,IF($A1033=TAXAS!$A$12,IF($B1033="PARCELADO ATÉ 6X",$D1033-($D1033*TAXAS!$E$12))/6,IF($A1033=TAXAS!$A$13,IF($B1033="PARCELADO ATÉ 6X",$D1033-($D1033*TAXAS!$E$13))/6,IF($A1033=TAXAS!$A$14,IF($B1033="PARCELADO ATÉ 6X",$D1033-($D1033*TAXAS!$E$14))/6,IF($A1033=TAXAS!$A$15,IF($B1033="PARCELADO ATÉ 6X",$D1033-($D1033*TAXAS!$E$15))/6,IF($A1033=TAXAS!$A$16,IF($B1033="PARCELADO ATÉ 6X",$D1033-($D1033*TAXAS!$E$16))/6,IF($A1033=TAXAS!$A$17,IF($B1033="PARCELADO ATÉ 6X",$D1033-($D1033*TAXAS!$E$17))/6,IF($A1033=TAXAS!$A$18,IF($B1033="PARCELADO ATÉ 6X",$D1033-($D1033*TAXAS!$E$18))/6,IF($A1033=TAXAS!$A$19,IF($B1033="PARCELADO ATÉ 6X",$D1033-($D1033*TAXAS!$E$19))/6,IF($A1033=TAXAS!$A$20,IF($B1033="PARCELADO ATÉ 6X",$D1033-($D1033*TAXAS!$E$20))/6,IF($A1033=TAXAS!$A$21,IF($B1033="PARCELADO ATÉ 6X",$D1033-($D1033*TAXAS!$E$21))/6,IF($A1033=TAXAS!$A$22,IF($B1033="PARCELADO ATÉ 6X",$D1033-($D1033*TAXAS!$E$22))/6,IF($A1033=TAXAS!$A$23,IF($B1033="PARCELADO ATÉ 6X",$D1033-($D1033*TAXAS!$E$23))/6,IF($A1033=TAXAS!$A$24,IF($B1033="PARCELADO ATÉ 6X",$D1033-($D1033*TAXAS!$E$24))/6,IF($A1033=TAXAS!$A$25,IF($B1033="PARCELADO ATÉ 6X",$D1033-($D1033*TAXAS!$E$25))/6,IF($A1033=TAXAS!$A$26,IF($B1033="PARCELADO ATÉ 6X",$D1033-($D1033*TAXAS!$E$26))/6,IF($A1033=TAXAS!$A$27,IF($B1033="PARCELADO ATÉ 6X",$D1033-($D1033*TAXAS!$E$27))/6))))))))))))))))))))))))/1</f>
        <v>0</v>
      </c>
      <c r="I1033" s="9">
        <f>IF($A1033="VISA",IF($B1033="PARCELADO ATÉ 12X",$D1033-(D1033*TAXAS!$F$4))/12,IF($A1033="MASTER",IF($B1033="PARCELADO ATÉ 12X",$D1033-(D1033*TAXAS!$F$5))/12,IF($A1033="ELO",IF($B1033="PARCELADO ATÉ 12X",$D1033-(D1033*TAXAS!$F$6))/12,IF($A1033="HIPERCARD",IF($B1033="PARCELADO ATÉ 12X",$D1033-(D1033*TAXAS!$F$7))/12,IF($A1033="DINERS",IF($B1033="PARCELADO ATÉ 12X",$D1033-(D1033*TAXAS!$F$8))/12,IF($A1033="AMERICA EXPRESS",IF($B1033="PARCELADO ATÉ 12X",$D1033-(D1033*TAXAS!$F$9))/12,IF($A1033=TAXAS!$A$10,IF($B1033="PARCELADO ATÉ 12X",$D1033-($D1033*TAXAS!$F$10))/12,IF($A1033=TAXAS!$A$11,IF($B1033="PARCELADO ATÉ 12X",$D1033-($D1033*TAXAS!$F$11))/12,IF($A1033=TAXAS!$A$12,IF($B1033="PARCELADO ATÉ 12X",$D1033-($D1033*TAXAS!$F$12))/12,IF($A1033=TAXAS!$A$13,IF($B1033="PARCELADO ATÉ 12X",$D1033-($D1033*TAXAS!$F$13))/12,IF($A1033=TAXAS!$A$14,IF($B1033="PARCELADO ATÉ 12X",$D1033-($D1033*TAXAS!$F$14))/12,IF($A1033=TAXAS!$A$15,IF($B1033="PARCELADO ATÉ 12X",$D1033-($D1033*TAXAS!$F$15))/12,IF($A1033=TAXAS!$A$16,IF($B1033="PARCELADO ATÉ 12X",$D1033-($D1033*TAXAS!$F$16))/12,IF($A1033=TAXAS!$A$17,IF($B1033="PARCELADO ATÉ 12X",$D1033-($D1033*TAXAS!$F$17))/12,IF($A1033=TAXAS!$A$18,IF($B1033="PARCELADO ATÉ 12X",$D1033-($D1033*TAXAS!$F$18))/12,IF($A1033=TAXAS!$A$19,IF($B1033="PARCELADO ATÉ 12X",$D1033-($D1033*TAXAS!$F$19))/12,IF($A1033=TAXAS!$A$20,IF($B1033="PARCELADO ATÉ 12X",$D1033-($D1033*TAXAS!$F$20))/12,IF($A1033=TAXAS!$A$21,IF($B1033="PARCELADO ATÉ 12X",$D1033-($D1033*TAXAS!$F$21))/12,IF($A1033=TAXAS!$A$22,IF($B1033="PARCELADO ATÉ 12X",$D1033-($D1033*TAXAS!$F$22))/12,IF($A1033=TAXAS!$A$23,IF($B1033="PARCELADO ATÉ 12X",$D1033-($D1033*TAXAS!$F$23))/12,IF($A1033=TAXAS!$A$24,IF($B1033="PARCELADO ATÉ 12X",$D1033-($D1033*TAXAS!$F$24))/12,IF($A1033=TAXAS!$A$25,IF($B1033="PARCELADO ATÉ 12X",$D1033-($D1033*TAXAS!$F$25))/12,IF($A1033=TAXAS!$A$26,IF($B1033="PARCELADO ATÉ 12X",$D1033-($D1033*TAXAS!$F$26))/12,IF($A1033=TAXAS!$A$27,IF($B1033="PARCELADO ATÉ 12X",$D1033-($D1033*TAXAS!$F$27))/12))))))))))))))))))))))))/1</f>
        <v>0</v>
      </c>
      <c r="J1033" s="8">
        <f t="shared" si="0"/>
        <v>0</v>
      </c>
      <c r="K1033" s="10" t="b">
        <f>IF($B1033="PARCELADO ATÉ 3X",($D1033-($D1033*TAXAS!$D$4))-$J1033)</f>
        <v>0</v>
      </c>
      <c r="L1033" s="10" t="b">
        <f>IF($B1033="PARCELADO ATÉ 6X",($D1033-($D1033*TAXAS!$E$4))-$J1033)</f>
        <v>0</v>
      </c>
      <c r="M1033" s="10" t="b">
        <f>IF($B1033="PARCELADO ATÉ 12X",($D1033-($D1033*TAXAS!$F$4))-$J1033)</f>
        <v>0</v>
      </c>
      <c r="N1033" s="8">
        <f t="shared" si="1"/>
        <v>0</v>
      </c>
      <c r="O1033" s="10">
        <f t="shared" si="2"/>
        <v>0</v>
      </c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</row>
    <row r="1034" spans="1:31" ht="15.75" customHeight="1" x14ac:dyDescent="0.2">
      <c r="A1034" s="3"/>
      <c r="B1034" s="5"/>
      <c r="C1034" s="6"/>
      <c r="D1034" s="42"/>
      <c r="E1034" s="8">
        <f>IF($A1034="VISA",IF($B1034="DÉBITO",$D1034-($D1034*TAXAS!$B$4)),IF($A1034="MASTER",IF($B1034="DÉBITO",$D1034-($D1034*TAXAS!$B$5)),IF($A1034="ELO", IF($B1034="DÉBITO",$D1034-($D1034*TAXAS!$B$6)),IF($A1034="HIPERCARD",IF($B1034="DÉBITO",$D1034-($D1034*TAXAS!$B$7)),IF($A1034="DINERS",IF($B1034="DÉBITO",$D1034-($D1034*TAXAS!$B$8)),IF($A1034="AMERICA EXPRESS",IF($B1034="DÉBITO",$D1034-($D1034*TAXAS!$B$9)),IF($A1034=TAXAS!$A$10,IF($B1034="DÉBITO",$D1034-($D1034*TAXAS!$B$10)), IF($A1034=TAXAS!$A$11,IF($B1034="DÉBITO",$D1034-($D1034*TAXAS!$B$11)), IF($A1034=TAXAS!$A$12,IF($B1034="DÉBITO",$D1034-($D1034*TAXAS!$B$12)), IF($A1034=TAXAS!$A$13,IF($B1034="DÉBITO",$D1034-($D1034*TAXAS!$B$13)), IF($A1034=TAXAS!$A$14,IF($B1034="DÉBITO",$D1034-($D1034*TAXAS!$B$14)), IF($A1034=TAXAS!$A$15,IF($B1034="DÉBITO",$D1034-($D1034*TAXAS!$B$15)), IF($A1034=TAXAS!$A$16,IF($B1034="DÉBITO",$D1034-($D1034*TAXAS!$B$16)), IF($A1034=TAXAS!$A$17,IF($B1034="DÉBITO",$D1034-($D1034*TAXAS!$B$17)), IF($A1034=TAXAS!$A$18,IF($B1034="DÉBITO",$D1034-($D1034*TAXAS!$B$18)), IF($A1034=TAXAS!$A$19,IF($B1034="DÉBITO",$D1034-($D1034*TAXAS!$B$19)), IF($A1034=TAXAS!$A$20,IF($B1034="DÉBITO",$D1034-($D1034*TAXAS!$B$20)), IF($A1034=TAXAS!$A$21,IF($B1034="DÉBITO",$D1034-($D1034*TAXAS!$B$21)), IF($A1034=TAXAS!$A$22,IF($B1034="DÉBITO",$D1034-($D1034*TAXAS!$B$22)), IF($A1034=TAXAS!$A$23,IF($B1034="DÉBITO",$D1034-($D1034*TAXAS!$B$23)), IF($A1034=TAXAS!$A$24,IF($B1034="DÉBITO",$D1034-($D1034*TAXAS!$B$24)), IF($A1034=TAXAS!$A$25,IF($B1034="DÉBITO",$D1034-($D1034*TAXAS!$B$25)), IF($A1034=TAXAS!$A$26,IF($B1034="DÉBITO",$D1034-($D1034*TAXAS!$B$26)), IF($A1034=TAXAS!$A$27,IF($B1034="DÉBITO",$D1034-($D1034*TAXAS!$B$27))))))))))))))))))))))))))/1</f>
        <v>0</v>
      </c>
      <c r="F1034" s="8">
        <f>IF($A1034="VISA",IF($B1034="CRÉDITO",$D1034-($D1034*TAXAS!$C$4)),IF($A1034="MASTER",IF($B1034="CRÉDITO",$D1034-($D1034*TAXAS!$C$5)),IF($A1034="ELO", IF($B1034="CRÉDITO",$D1034-($D1034*TAXAS!$C$6)),IF($A1034="HIPERCARD",IF($B1034="CRÉDITO",$D1034-($D1034*TAXAS!$C$7)),IF($A1034="DINERS",IF($B1034="CRÉDITO",$D1034-($D1034*TAXAS!$C$8)),IF($A1034="AMERICA EXPRESS",IF($B1034="CRÉDITO",$D1034-($D1034*TAXAS!$C$9)),IF($A1034=TAXAS!$A$10,IF($B1034="CRÉDITO",$D1034-($D1034*TAXAS!$C$10)), IF($A1034=TAXAS!$A$11,IF($B1034="CRÉDITO",$D1034-($D1034*TAXAS!$C$11)), IF($A1034=TAXAS!$A$12,IF($B1034="CRÉDITO",$D1034-($D1034*TAXAS!$C$12)), IF($A1034=TAXAS!$A$13,IF($B1034="CRÉDITO",$D1034-($D1034*TAXAS!$C$13)), IF($A1034=TAXAS!$A$14,IF($B1034="CRÉDITO",$D1034-($D1034*TAXAS!$C$14)), IF($A1034=TAXAS!$A$15,IF($B1034="CRÉDITO",$D1034-($D1034*TAXAS!$C$15)), IF($A1034=TAXAS!$A$16,IF($B1034="CRÉDITO",$D1034-($D1034*TAXAS!$C$16)), IF($A1034=TAXAS!$A$17,IF($B1034="CRÉDITO",$D1034-($D1034*TAXAS!$C$17)), IF($A1034=TAXAS!$A$18,IF($B1034="CRÉDITO",$D1034-($D1034*TAXAS!$C$18)), IF($A1034=TAXAS!$A$19,IF($B1034="CRÉDITO",$D1034-($D1034*TAXAS!$C$19)), IF($A1034=TAXAS!$A$20,IF($B1034="CRÉDITO",$D1034-($D1034*TAXAS!$C$20)), IF($A1034=TAXAS!$A$21,IF($B1034="CRÉDITO",$D1034-($D1034*TAXAS!$C$21)), IF($A1034=TAXAS!$A$22,IF($B1034="CRÉDITO",$D1034-($D1034*TAXAS!$C$22)), IF($A1034=TAXAS!$A$23,IF($B1034="CRÉDITO",$D1034-($D1034*TAXAS!$C$23)), IF($A1034=TAXAS!$A$24,IF($B1034="CRÉDITO",$D1034-($D1034*TAXAS!$C$24)), IF($A1034=TAXAS!$A$25,IF($B1034="CRÉDITO",$D1034-($D1034*TAXAS!$C$25)), IF($A1034=TAXAS!$A$26,IF($B1034="CRÉDITO",$D1034-($D1034*TAXAS!$C$26)), IF($A1034=TAXAS!$A$27,IF($B1034="CRÉDITO",$D1034-($D1034*TAXAS!$C$27))))))))))))))))))))))))))/1</f>
        <v>0</v>
      </c>
      <c r="G1034" s="9">
        <f>IF($A1034="VISA",IF($B1034="PARCELADO ATÉ 3X",$D1034-(D1034*TAXAS!$D$4))/3,IF($A1034="MASTER",IF($B1034="PARCELADO ATÉ 3X",$D1034-(D1034*TAXAS!$D$5))/3,IF($A1034="ELO",IF($B1034="PARCELADO ATÉ 3X",$D1034-(D1034*TAXAS!$D$6))/3,IF($A1034="HIPERCARD",IF($B1034="PARCELADO ATÉ 3X",$D1034-(D1034*TAXAS!$D$7))/3,IF($A1034="DINERS",IF($B1034="PARCELADO ATÉ 3X",$D1034-(D1034*TAXAS!$D$8))/3,IF($A1034="AMERICA EXPRESS",IF($B1034="PARCELADO ATÉ 3X",$D1034-(D1034*TAXAS!$D$9))/3,IF($A1034=TAXAS!$A$10,IF($B1034="PARCELADO ATÉ 3X",$D1034-($D1034*TAXAS!$D$10))/3,IF($A1034=TAXAS!$A$11,IF($B1034="PARCELADO ATÉ 3X",$D1034-($D1034*TAXAS!$D$11))/3,IF($A1034=TAXAS!$A$12,IF($B1034="PARCELADO ATÉ 3X",$D1034-($D1034*TAXAS!$D$12))/3,IF($A1034=TAXAS!$A$13,IF($B1034="PARCELADO ATÉ 3X",$D1034-($D1034*TAXAS!$D$13))/3,IF($A1034=TAXAS!$A$14,IF($B1034="PARCELADO ATÉ 3X",$D1034-($D1034*TAXAS!$D$14))/3,IF($A1034=TAXAS!$A$15,IF($B1034="PARCELADO ATÉ 3X",$D1034-($D1034*TAXAS!$D$15))/3,IF($A1034=TAXAS!$A$16,IF($B1034="PARCELADO ATÉ 3X",$D1034-($D1034*TAXAS!$D$16))/3,IF($A1034=TAXAS!$A$17,IF($B1034="PARCELADO ATÉ 3X",$D1034-($D1034*TAXAS!$D$17))/3,IF($A1034=TAXAS!$A$18,IF($B1034="PARCELADO ATÉ 3X",$D1034-($D1034*TAXAS!$D$18))/3,IF($A1034=TAXAS!$A$19,IF($B1034="PARCELADO ATÉ 3X",$D1034-($D1034*TAXAS!$D$19))/3,IF($A1034=TAXAS!$A$20,IF($B1034="PARCELADO ATÉ 3X",$D1034-($D1034*TAXAS!$D$20))/3,IF($A1034=TAXAS!$A$21,IF($B1034="PARCELADO ATÉ 3X",$D1034-($D1034*TAXAS!$D$21))/3,IF($A1034=TAXAS!$A$22,IF($B1034="PARCELADO ATÉ 3X",$D1034-($D1034*TAXAS!$D$22))/3,IF($A1034=TAXAS!$A$23,IF($B1034="PARCELADO ATÉ 3X",$D1034-($D1034*TAXAS!$D$23))/3,IF($A1034=TAXAS!$A$24,IF($B1034="PARCELADO ATÉ 3X",$D1034-($D1034*TAXAS!$D$24))/3,IF($A1034=TAXAS!$A$25,IF($B1034="PARCELADO ATÉ 3X",$D1034-($D1034*TAXAS!$D$25))/3,IF($A1034=TAXAS!$A$26,IF($B1034="PARCELADO ATÉ 3X",$D1034-($D1034*TAXAS!$D$26))/3,IF($A1034=TAXAS!$A$27,IF($B1034="PARCELADO ATÉ 3X",$D1034-($D1034*TAXAS!$D$27))/3))))))))))))))))))))))))/1</f>
        <v>0</v>
      </c>
      <c r="H1034" s="9">
        <f>IF($A1034="VISA",IF($B1034="PARCELADO ATÉ 6X",$D1034-(D1034*TAXAS!$E$4))/6,IF($A1034="MASTER",IF($B1034="PARCELADO ATÉ 6X",$D1034-(D1034*TAXAS!$E$5))/6,IF($A1034="ELO",IF($B1034="PARCELADO ATÉ 6X",$D1034-(D1034*TAXAS!$E$6))/6,IF($A1034="HIPERCARD",IF($B1034="PARCELADO ATÉ 6X",$D1034-(D1034*TAXAS!$E$7))/6,IF($A1034="DINERS",IF($B1034="PARCELADO ATÉ 6X",$D1034-(D1034*TAXAS!$E$8))/6,IF($A1034="AMERICA EXPRESS",IF($B1034="PARCELADO ATÉ 6X",$D1034-(D1034*TAXAS!$E$9))/6,IF($A1034=TAXAS!$A$10,IF($B1034="PARCELADO ATÉ 6X",$D1034-($D1034*TAXAS!$E$10))/6,IF($A1034=TAXAS!$A$11,IF($B1034="PARCELADO ATÉ 6X",$D1034-($D1034*TAXAS!$E$11))/6,IF($A1034=TAXAS!$A$12,IF($B1034="PARCELADO ATÉ 6X",$D1034-($D1034*TAXAS!$E$12))/6,IF($A1034=TAXAS!$A$13,IF($B1034="PARCELADO ATÉ 6X",$D1034-($D1034*TAXAS!$E$13))/6,IF($A1034=TAXAS!$A$14,IF($B1034="PARCELADO ATÉ 6X",$D1034-($D1034*TAXAS!$E$14))/6,IF($A1034=TAXAS!$A$15,IF($B1034="PARCELADO ATÉ 6X",$D1034-($D1034*TAXAS!$E$15))/6,IF($A1034=TAXAS!$A$16,IF($B1034="PARCELADO ATÉ 6X",$D1034-($D1034*TAXAS!$E$16))/6,IF($A1034=TAXAS!$A$17,IF($B1034="PARCELADO ATÉ 6X",$D1034-($D1034*TAXAS!$E$17))/6,IF($A1034=TAXAS!$A$18,IF($B1034="PARCELADO ATÉ 6X",$D1034-($D1034*TAXAS!$E$18))/6,IF($A1034=TAXAS!$A$19,IF($B1034="PARCELADO ATÉ 6X",$D1034-($D1034*TAXAS!$E$19))/6,IF($A1034=TAXAS!$A$20,IF($B1034="PARCELADO ATÉ 6X",$D1034-($D1034*TAXAS!$E$20))/6,IF($A1034=TAXAS!$A$21,IF($B1034="PARCELADO ATÉ 6X",$D1034-($D1034*TAXAS!$E$21))/6,IF($A1034=TAXAS!$A$22,IF($B1034="PARCELADO ATÉ 6X",$D1034-($D1034*TAXAS!$E$22))/6,IF($A1034=TAXAS!$A$23,IF($B1034="PARCELADO ATÉ 6X",$D1034-($D1034*TAXAS!$E$23))/6,IF($A1034=TAXAS!$A$24,IF($B1034="PARCELADO ATÉ 6X",$D1034-($D1034*TAXAS!$E$24))/6,IF($A1034=TAXAS!$A$25,IF($B1034="PARCELADO ATÉ 6X",$D1034-($D1034*TAXAS!$E$25))/6,IF($A1034=TAXAS!$A$26,IF($B1034="PARCELADO ATÉ 6X",$D1034-($D1034*TAXAS!$E$26))/6,IF($A1034=TAXAS!$A$27,IF($B1034="PARCELADO ATÉ 6X",$D1034-($D1034*TAXAS!$E$27))/6))))))))))))))))))))))))/1</f>
        <v>0</v>
      </c>
      <c r="I1034" s="9">
        <f>IF($A1034="VISA",IF($B1034="PARCELADO ATÉ 12X",$D1034-(D1034*TAXAS!$F$4))/12,IF($A1034="MASTER",IF($B1034="PARCELADO ATÉ 12X",$D1034-(D1034*TAXAS!$F$5))/12,IF($A1034="ELO",IF($B1034="PARCELADO ATÉ 12X",$D1034-(D1034*TAXAS!$F$6))/12,IF($A1034="HIPERCARD",IF($B1034="PARCELADO ATÉ 12X",$D1034-(D1034*TAXAS!$F$7))/12,IF($A1034="DINERS",IF($B1034="PARCELADO ATÉ 12X",$D1034-(D1034*TAXAS!$F$8))/12,IF($A1034="AMERICA EXPRESS",IF($B1034="PARCELADO ATÉ 12X",$D1034-(D1034*TAXAS!$F$9))/12,IF($A1034=TAXAS!$A$10,IF($B1034="PARCELADO ATÉ 12X",$D1034-($D1034*TAXAS!$F$10))/12,IF($A1034=TAXAS!$A$11,IF($B1034="PARCELADO ATÉ 12X",$D1034-($D1034*TAXAS!$F$11))/12,IF($A1034=TAXAS!$A$12,IF($B1034="PARCELADO ATÉ 12X",$D1034-($D1034*TAXAS!$F$12))/12,IF($A1034=TAXAS!$A$13,IF($B1034="PARCELADO ATÉ 12X",$D1034-($D1034*TAXAS!$F$13))/12,IF($A1034=TAXAS!$A$14,IF($B1034="PARCELADO ATÉ 12X",$D1034-($D1034*TAXAS!$F$14))/12,IF($A1034=TAXAS!$A$15,IF($B1034="PARCELADO ATÉ 12X",$D1034-($D1034*TAXAS!$F$15))/12,IF($A1034=TAXAS!$A$16,IF($B1034="PARCELADO ATÉ 12X",$D1034-($D1034*TAXAS!$F$16))/12,IF($A1034=TAXAS!$A$17,IF($B1034="PARCELADO ATÉ 12X",$D1034-($D1034*TAXAS!$F$17))/12,IF($A1034=TAXAS!$A$18,IF($B1034="PARCELADO ATÉ 12X",$D1034-($D1034*TAXAS!$F$18))/12,IF($A1034=TAXAS!$A$19,IF($B1034="PARCELADO ATÉ 12X",$D1034-($D1034*TAXAS!$F$19))/12,IF($A1034=TAXAS!$A$20,IF($B1034="PARCELADO ATÉ 12X",$D1034-($D1034*TAXAS!$F$20))/12,IF($A1034=TAXAS!$A$21,IF($B1034="PARCELADO ATÉ 12X",$D1034-($D1034*TAXAS!$F$21))/12,IF($A1034=TAXAS!$A$22,IF($B1034="PARCELADO ATÉ 12X",$D1034-($D1034*TAXAS!$F$22))/12,IF($A1034=TAXAS!$A$23,IF($B1034="PARCELADO ATÉ 12X",$D1034-($D1034*TAXAS!$F$23))/12,IF($A1034=TAXAS!$A$24,IF($B1034="PARCELADO ATÉ 12X",$D1034-($D1034*TAXAS!$F$24))/12,IF($A1034=TAXAS!$A$25,IF($B1034="PARCELADO ATÉ 12X",$D1034-($D1034*TAXAS!$F$25))/12,IF($A1034=TAXAS!$A$26,IF($B1034="PARCELADO ATÉ 12X",$D1034-($D1034*TAXAS!$F$26))/12,IF($A1034=TAXAS!$A$27,IF($B1034="PARCELADO ATÉ 12X",$D1034-($D1034*TAXAS!$F$27))/12))))))))))))))))))))))))/1</f>
        <v>0</v>
      </c>
      <c r="J1034" s="8">
        <f t="shared" si="0"/>
        <v>0</v>
      </c>
      <c r="K1034" s="10" t="b">
        <f>IF($B1034="PARCELADO ATÉ 3X",($D1034-($D1034*TAXAS!$D$4))-$J1034)</f>
        <v>0</v>
      </c>
      <c r="L1034" s="10" t="b">
        <f>IF($B1034="PARCELADO ATÉ 6X",($D1034-($D1034*TAXAS!$E$4))-$J1034)</f>
        <v>0</v>
      </c>
      <c r="M1034" s="10" t="b">
        <f>IF($B1034="PARCELADO ATÉ 12X",($D1034-($D1034*TAXAS!$F$4))-$J1034)</f>
        <v>0</v>
      </c>
      <c r="N1034" s="8">
        <f t="shared" si="1"/>
        <v>0</v>
      </c>
      <c r="O1034" s="10">
        <f t="shared" si="2"/>
        <v>0</v>
      </c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</row>
    <row r="1035" spans="1:31" ht="15.75" customHeight="1" x14ac:dyDescent="0.2">
      <c r="A1035" s="3"/>
      <c r="B1035" s="5"/>
      <c r="C1035" s="6"/>
      <c r="D1035" s="42"/>
      <c r="E1035" s="8">
        <f>IF($A1035="VISA",IF($B1035="DÉBITO",$D1035-($D1035*TAXAS!$B$4)),IF($A1035="MASTER",IF($B1035="DÉBITO",$D1035-($D1035*TAXAS!$B$5)),IF($A1035="ELO", IF($B1035="DÉBITO",$D1035-($D1035*TAXAS!$B$6)),IF($A1035="HIPERCARD",IF($B1035="DÉBITO",$D1035-($D1035*TAXAS!$B$7)),IF($A1035="DINERS",IF($B1035="DÉBITO",$D1035-($D1035*TAXAS!$B$8)),IF($A1035="AMERICA EXPRESS",IF($B1035="DÉBITO",$D1035-($D1035*TAXAS!$B$9)),IF($A1035=TAXAS!$A$10,IF($B1035="DÉBITO",$D1035-($D1035*TAXAS!$B$10)), IF($A1035=TAXAS!$A$11,IF($B1035="DÉBITO",$D1035-($D1035*TAXAS!$B$11)), IF($A1035=TAXAS!$A$12,IF($B1035="DÉBITO",$D1035-($D1035*TAXAS!$B$12)), IF($A1035=TAXAS!$A$13,IF($B1035="DÉBITO",$D1035-($D1035*TAXAS!$B$13)), IF($A1035=TAXAS!$A$14,IF($B1035="DÉBITO",$D1035-($D1035*TAXAS!$B$14)), IF($A1035=TAXAS!$A$15,IF($B1035="DÉBITO",$D1035-($D1035*TAXAS!$B$15)), IF($A1035=TAXAS!$A$16,IF($B1035="DÉBITO",$D1035-($D1035*TAXAS!$B$16)), IF($A1035=TAXAS!$A$17,IF($B1035="DÉBITO",$D1035-($D1035*TAXAS!$B$17)), IF($A1035=TAXAS!$A$18,IF($B1035="DÉBITO",$D1035-($D1035*TAXAS!$B$18)), IF($A1035=TAXAS!$A$19,IF($B1035="DÉBITO",$D1035-($D1035*TAXAS!$B$19)), IF($A1035=TAXAS!$A$20,IF($B1035="DÉBITO",$D1035-($D1035*TAXAS!$B$20)), IF($A1035=TAXAS!$A$21,IF($B1035="DÉBITO",$D1035-($D1035*TAXAS!$B$21)), IF($A1035=TAXAS!$A$22,IF($B1035="DÉBITO",$D1035-($D1035*TAXAS!$B$22)), IF($A1035=TAXAS!$A$23,IF($B1035="DÉBITO",$D1035-($D1035*TAXAS!$B$23)), IF($A1035=TAXAS!$A$24,IF($B1035="DÉBITO",$D1035-($D1035*TAXAS!$B$24)), IF($A1035=TAXAS!$A$25,IF($B1035="DÉBITO",$D1035-($D1035*TAXAS!$B$25)), IF($A1035=TAXAS!$A$26,IF($B1035="DÉBITO",$D1035-($D1035*TAXAS!$B$26)), IF($A1035=TAXAS!$A$27,IF($B1035="DÉBITO",$D1035-($D1035*TAXAS!$B$27))))))))))))))))))))))))))/1</f>
        <v>0</v>
      </c>
      <c r="F1035" s="8">
        <f>IF($A1035="VISA",IF($B1035="CRÉDITO",$D1035-($D1035*TAXAS!$C$4)),IF($A1035="MASTER",IF($B1035="CRÉDITO",$D1035-($D1035*TAXAS!$C$5)),IF($A1035="ELO", IF($B1035="CRÉDITO",$D1035-($D1035*TAXAS!$C$6)),IF($A1035="HIPERCARD",IF($B1035="CRÉDITO",$D1035-($D1035*TAXAS!$C$7)),IF($A1035="DINERS",IF($B1035="CRÉDITO",$D1035-($D1035*TAXAS!$C$8)),IF($A1035="AMERICA EXPRESS",IF($B1035="CRÉDITO",$D1035-($D1035*TAXAS!$C$9)),IF($A1035=TAXAS!$A$10,IF($B1035="CRÉDITO",$D1035-($D1035*TAXAS!$C$10)), IF($A1035=TAXAS!$A$11,IF($B1035="CRÉDITO",$D1035-($D1035*TAXAS!$C$11)), IF($A1035=TAXAS!$A$12,IF($B1035="CRÉDITO",$D1035-($D1035*TAXAS!$C$12)), IF($A1035=TAXAS!$A$13,IF($B1035="CRÉDITO",$D1035-($D1035*TAXAS!$C$13)), IF($A1035=TAXAS!$A$14,IF($B1035="CRÉDITO",$D1035-($D1035*TAXAS!$C$14)), IF($A1035=TAXAS!$A$15,IF($B1035="CRÉDITO",$D1035-($D1035*TAXAS!$C$15)), IF($A1035=TAXAS!$A$16,IF($B1035="CRÉDITO",$D1035-($D1035*TAXAS!$C$16)), IF($A1035=TAXAS!$A$17,IF($B1035="CRÉDITO",$D1035-($D1035*TAXAS!$C$17)), IF($A1035=TAXAS!$A$18,IF($B1035="CRÉDITO",$D1035-($D1035*TAXAS!$C$18)), IF($A1035=TAXAS!$A$19,IF($B1035="CRÉDITO",$D1035-($D1035*TAXAS!$C$19)), IF($A1035=TAXAS!$A$20,IF($B1035="CRÉDITO",$D1035-($D1035*TAXAS!$C$20)), IF($A1035=TAXAS!$A$21,IF($B1035="CRÉDITO",$D1035-($D1035*TAXAS!$C$21)), IF($A1035=TAXAS!$A$22,IF($B1035="CRÉDITO",$D1035-($D1035*TAXAS!$C$22)), IF($A1035=TAXAS!$A$23,IF($B1035="CRÉDITO",$D1035-($D1035*TAXAS!$C$23)), IF($A1035=TAXAS!$A$24,IF($B1035="CRÉDITO",$D1035-($D1035*TAXAS!$C$24)), IF($A1035=TAXAS!$A$25,IF($B1035="CRÉDITO",$D1035-($D1035*TAXAS!$C$25)), IF($A1035=TAXAS!$A$26,IF($B1035="CRÉDITO",$D1035-($D1035*TAXAS!$C$26)), IF($A1035=TAXAS!$A$27,IF($B1035="CRÉDITO",$D1035-($D1035*TAXAS!$C$27))))))))))))))))))))))))))/1</f>
        <v>0</v>
      </c>
      <c r="G1035" s="9">
        <f>IF($A1035="VISA",IF($B1035="PARCELADO ATÉ 3X",$D1035-(D1035*TAXAS!$D$4))/3,IF($A1035="MASTER",IF($B1035="PARCELADO ATÉ 3X",$D1035-(D1035*TAXAS!$D$5))/3,IF($A1035="ELO",IF($B1035="PARCELADO ATÉ 3X",$D1035-(D1035*TAXAS!$D$6))/3,IF($A1035="HIPERCARD",IF($B1035="PARCELADO ATÉ 3X",$D1035-(D1035*TAXAS!$D$7))/3,IF($A1035="DINERS",IF($B1035="PARCELADO ATÉ 3X",$D1035-(D1035*TAXAS!$D$8))/3,IF($A1035="AMERICA EXPRESS",IF($B1035="PARCELADO ATÉ 3X",$D1035-(D1035*TAXAS!$D$9))/3,IF($A1035=TAXAS!$A$10,IF($B1035="PARCELADO ATÉ 3X",$D1035-($D1035*TAXAS!$D$10))/3,IF($A1035=TAXAS!$A$11,IF($B1035="PARCELADO ATÉ 3X",$D1035-($D1035*TAXAS!$D$11))/3,IF($A1035=TAXAS!$A$12,IF($B1035="PARCELADO ATÉ 3X",$D1035-($D1035*TAXAS!$D$12))/3,IF($A1035=TAXAS!$A$13,IF($B1035="PARCELADO ATÉ 3X",$D1035-($D1035*TAXAS!$D$13))/3,IF($A1035=TAXAS!$A$14,IF($B1035="PARCELADO ATÉ 3X",$D1035-($D1035*TAXAS!$D$14))/3,IF($A1035=TAXAS!$A$15,IF($B1035="PARCELADO ATÉ 3X",$D1035-($D1035*TAXAS!$D$15))/3,IF($A1035=TAXAS!$A$16,IF($B1035="PARCELADO ATÉ 3X",$D1035-($D1035*TAXAS!$D$16))/3,IF($A1035=TAXAS!$A$17,IF($B1035="PARCELADO ATÉ 3X",$D1035-($D1035*TAXAS!$D$17))/3,IF($A1035=TAXAS!$A$18,IF($B1035="PARCELADO ATÉ 3X",$D1035-($D1035*TAXAS!$D$18))/3,IF($A1035=TAXAS!$A$19,IF($B1035="PARCELADO ATÉ 3X",$D1035-($D1035*TAXAS!$D$19))/3,IF($A1035=TAXAS!$A$20,IF($B1035="PARCELADO ATÉ 3X",$D1035-($D1035*TAXAS!$D$20))/3,IF($A1035=TAXAS!$A$21,IF($B1035="PARCELADO ATÉ 3X",$D1035-($D1035*TAXAS!$D$21))/3,IF($A1035=TAXAS!$A$22,IF($B1035="PARCELADO ATÉ 3X",$D1035-($D1035*TAXAS!$D$22))/3,IF($A1035=TAXAS!$A$23,IF($B1035="PARCELADO ATÉ 3X",$D1035-($D1035*TAXAS!$D$23))/3,IF($A1035=TAXAS!$A$24,IF($B1035="PARCELADO ATÉ 3X",$D1035-($D1035*TAXAS!$D$24))/3,IF($A1035=TAXAS!$A$25,IF($B1035="PARCELADO ATÉ 3X",$D1035-($D1035*TAXAS!$D$25))/3,IF($A1035=TAXAS!$A$26,IF($B1035="PARCELADO ATÉ 3X",$D1035-($D1035*TAXAS!$D$26))/3,IF($A1035=TAXAS!$A$27,IF($B1035="PARCELADO ATÉ 3X",$D1035-($D1035*TAXAS!$D$27))/3))))))))))))))))))))))))/1</f>
        <v>0</v>
      </c>
      <c r="H1035" s="9">
        <f>IF($A1035="VISA",IF($B1035="PARCELADO ATÉ 6X",$D1035-(D1035*TAXAS!$E$4))/6,IF($A1035="MASTER",IF($B1035="PARCELADO ATÉ 6X",$D1035-(D1035*TAXAS!$E$5))/6,IF($A1035="ELO",IF($B1035="PARCELADO ATÉ 6X",$D1035-(D1035*TAXAS!$E$6))/6,IF($A1035="HIPERCARD",IF($B1035="PARCELADO ATÉ 6X",$D1035-(D1035*TAXAS!$E$7))/6,IF($A1035="DINERS",IF($B1035="PARCELADO ATÉ 6X",$D1035-(D1035*TAXAS!$E$8))/6,IF($A1035="AMERICA EXPRESS",IF($B1035="PARCELADO ATÉ 6X",$D1035-(D1035*TAXAS!$E$9))/6,IF($A1035=TAXAS!$A$10,IF($B1035="PARCELADO ATÉ 6X",$D1035-($D1035*TAXAS!$E$10))/6,IF($A1035=TAXAS!$A$11,IF($B1035="PARCELADO ATÉ 6X",$D1035-($D1035*TAXAS!$E$11))/6,IF($A1035=TAXAS!$A$12,IF($B1035="PARCELADO ATÉ 6X",$D1035-($D1035*TAXAS!$E$12))/6,IF($A1035=TAXAS!$A$13,IF($B1035="PARCELADO ATÉ 6X",$D1035-($D1035*TAXAS!$E$13))/6,IF($A1035=TAXAS!$A$14,IF($B1035="PARCELADO ATÉ 6X",$D1035-($D1035*TAXAS!$E$14))/6,IF($A1035=TAXAS!$A$15,IF($B1035="PARCELADO ATÉ 6X",$D1035-($D1035*TAXAS!$E$15))/6,IF($A1035=TAXAS!$A$16,IF($B1035="PARCELADO ATÉ 6X",$D1035-($D1035*TAXAS!$E$16))/6,IF($A1035=TAXAS!$A$17,IF($B1035="PARCELADO ATÉ 6X",$D1035-($D1035*TAXAS!$E$17))/6,IF($A1035=TAXAS!$A$18,IF($B1035="PARCELADO ATÉ 6X",$D1035-($D1035*TAXAS!$E$18))/6,IF($A1035=TAXAS!$A$19,IF($B1035="PARCELADO ATÉ 6X",$D1035-($D1035*TAXAS!$E$19))/6,IF($A1035=TAXAS!$A$20,IF($B1035="PARCELADO ATÉ 6X",$D1035-($D1035*TAXAS!$E$20))/6,IF($A1035=TAXAS!$A$21,IF($B1035="PARCELADO ATÉ 6X",$D1035-($D1035*TAXAS!$E$21))/6,IF($A1035=TAXAS!$A$22,IF($B1035="PARCELADO ATÉ 6X",$D1035-($D1035*TAXAS!$E$22))/6,IF($A1035=TAXAS!$A$23,IF($B1035="PARCELADO ATÉ 6X",$D1035-($D1035*TAXAS!$E$23))/6,IF($A1035=TAXAS!$A$24,IF($B1035="PARCELADO ATÉ 6X",$D1035-($D1035*TAXAS!$E$24))/6,IF($A1035=TAXAS!$A$25,IF($B1035="PARCELADO ATÉ 6X",$D1035-($D1035*TAXAS!$E$25))/6,IF($A1035=TAXAS!$A$26,IF($B1035="PARCELADO ATÉ 6X",$D1035-($D1035*TAXAS!$E$26))/6,IF($A1035=TAXAS!$A$27,IF($B1035="PARCELADO ATÉ 6X",$D1035-($D1035*TAXAS!$E$27))/6))))))))))))))))))))))))/1</f>
        <v>0</v>
      </c>
      <c r="I1035" s="9">
        <f>IF($A1035="VISA",IF($B1035="PARCELADO ATÉ 12X",$D1035-(D1035*TAXAS!$F$4))/12,IF($A1035="MASTER",IF($B1035="PARCELADO ATÉ 12X",$D1035-(D1035*TAXAS!$F$5))/12,IF($A1035="ELO",IF($B1035="PARCELADO ATÉ 12X",$D1035-(D1035*TAXAS!$F$6))/12,IF($A1035="HIPERCARD",IF($B1035="PARCELADO ATÉ 12X",$D1035-(D1035*TAXAS!$F$7))/12,IF($A1035="DINERS",IF($B1035="PARCELADO ATÉ 12X",$D1035-(D1035*TAXAS!$F$8))/12,IF($A1035="AMERICA EXPRESS",IF($B1035="PARCELADO ATÉ 12X",$D1035-(D1035*TAXAS!$F$9))/12,IF($A1035=TAXAS!$A$10,IF($B1035="PARCELADO ATÉ 12X",$D1035-($D1035*TAXAS!$F$10))/12,IF($A1035=TAXAS!$A$11,IF($B1035="PARCELADO ATÉ 12X",$D1035-($D1035*TAXAS!$F$11))/12,IF($A1035=TAXAS!$A$12,IF($B1035="PARCELADO ATÉ 12X",$D1035-($D1035*TAXAS!$F$12))/12,IF($A1035=TAXAS!$A$13,IF($B1035="PARCELADO ATÉ 12X",$D1035-($D1035*TAXAS!$F$13))/12,IF($A1035=TAXAS!$A$14,IF($B1035="PARCELADO ATÉ 12X",$D1035-($D1035*TAXAS!$F$14))/12,IF($A1035=TAXAS!$A$15,IF($B1035="PARCELADO ATÉ 12X",$D1035-($D1035*TAXAS!$F$15))/12,IF($A1035=TAXAS!$A$16,IF($B1035="PARCELADO ATÉ 12X",$D1035-($D1035*TAXAS!$F$16))/12,IF($A1035=TAXAS!$A$17,IF($B1035="PARCELADO ATÉ 12X",$D1035-($D1035*TAXAS!$F$17))/12,IF($A1035=TAXAS!$A$18,IF($B1035="PARCELADO ATÉ 12X",$D1035-($D1035*TAXAS!$F$18))/12,IF($A1035=TAXAS!$A$19,IF($B1035="PARCELADO ATÉ 12X",$D1035-($D1035*TAXAS!$F$19))/12,IF($A1035=TAXAS!$A$20,IF($B1035="PARCELADO ATÉ 12X",$D1035-($D1035*TAXAS!$F$20))/12,IF($A1035=TAXAS!$A$21,IF($B1035="PARCELADO ATÉ 12X",$D1035-($D1035*TAXAS!$F$21))/12,IF($A1035=TAXAS!$A$22,IF($B1035="PARCELADO ATÉ 12X",$D1035-($D1035*TAXAS!$F$22))/12,IF($A1035=TAXAS!$A$23,IF($B1035="PARCELADO ATÉ 12X",$D1035-($D1035*TAXAS!$F$23))/12,IF($A1035=TAXAS!$A$24,IF($B1035="PARCELADO ATÉ 12X",$D1035-($D1035*TAXAS!$F$24))/12,IF($A1035=TAXAS!$A$25,IF($B1035="PARCELADO ATÉ 12X",$D1035-($D1035*TAXAS!$F$25))/12,IF($A1035=TAXAS!$A$26,IF($B1035="PARCELADO ATÉ 12X",$D1035-($D1035*TAXAS!$F$26))/12,IF($A1035=TAXAS!$A$27,IF($B1035="PARCELADO ATÉ 12X",$D1035-($D1035*TAXAS!$F$27))/12))))))))))))))))))))))))/1</f>
        <v>0</v>
      </c>
      <c r="J1035" s="8">
        <f t="shared" si="0"/>
        <v>0</v>
      </c>
      <c r="K1035" s="10" t="b">
        <f>IF($B1035="PARCELADO ATÉ 3X",($D1035-($D1035*TAXAS!$D$4))-$J1035)</f>
        <v>0</v>
      </c>
      <c r="L1035" s="10" t="b">
        <f>IF($B1035="PARCELADO ATÉ 6X",($D1035-($D1035*TAXAS!$E$4))-$J1035)</f>
        <v>0</v>
      </c>
      <c r="M1035" s="10" t="b">
        <f>IF($B1035="PARCELADO ATÉ 12X",($D1035-($D1035*TAXAS!$F$4))-$J1035)</f>
        <v>0</v>
      </c>
      <c r="N1035" s="8">
        <f t="shared" si="1"/>
        <v>0</v>
      </c>
      <c r="O1035" s="10">
        <f t="shared" si="2"/>
        <v>0</v>
      </c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</row>
    <row r="1036" spans="1:31" ht="15.75" customHeight="1" x14ac:dyDescent="0.2">
      <c r="A1036" s="3"/>
      <c r="B1036" s="5"/>
      <c r="C1036" s="6"/>
      <c r="D1036" s="42"/>
      <c r="E1036" s="8">
        <f>IF($A1036="VISA",IF($B1036="DÉBITO",$D1036-($D1036*TAXAS!$B$4)),IF($A1036="MASTER",IF($B1036="DÉBITO",$D1036-($D1036*TAXAS!$B$5)),IF($A1036="ELO", IF($B1036="DÉBITO",$D1036-($D1036*TAXAS!$B$6)),IF($A1036="HIPERCARD",IF($B1036="DÉBITO",$D1036-($D1036*TAXAS!$B$7)),IF($A1036="DINERS",IF($B1036="DÉBITO",$D1036-($D1036*TAXAS!$B$8)),IF($A1036="AMERICA EXPRESS",IF($B1036="DÉBITO",$D1036-($D1036*TAXAS!$B$9)),IF($A1036=TAXAS!$A$10,IF($B1036="DÉBITO",$D1036-($D1036*TAXAS!$B$10)), IF($A1036=TAXAS!$A$11,IF($B1036="DÉBITO",$D1036-($D1036*TAXAS!$B$11)), IF($A1036=TAXAS!$A$12,IF($B1036="DÉBITO",$D1036-($D1036*TAXAS!$B$12)), IF($A1036=TAXAS!$A$13,IF($B1036="DÉBITO",$D1036-($D1036*TAXAS!$B$13)), IF($A1036=TAXAS!$A$14,IF($B1036="DÉBITO",$D1036-($D1036*TAXAS!$B$14)), IF($A1036=TAXAS!$A$15,IF($B1036="DÉBITO",$D1036-($D1036*TAXAS!$B$15)), IF($A1036=TAXAS!$A$16,IF($B1036="DÉBITO",$D1036-($D1036*TAXAS!$B$16)), IF($A1036=TAXAS!$A$17,IF($B1036="DÉBITO",$D1036-($D1036*TAXAS!$B$17)), IF($A1036=TAXAS!$A$18,IF($B1036="DÉBITO",$D1036-($D1036*TAXAS!$B$18)), IF($A1036=TAXAS!$A$19,IF($B1036="DÉBITO",$D1036-($D1036*TAXAS!$B$19)), IF($A1036=TAXAS!$A$20,IF($B1036="DÉBITO",$D1036-($D1036*TAXAS!$B$20)), IF($A1036=TAXAS!$A$21,IF($B1036="DÉBITO",$D1036-($D1036*TAXAS!$B$21)), IF($A1036=TAXAS!$A$22,IF($B1036="DÉBITO",$D1036-($D1036*TAXAS!$B$22)), IF($A1036=TAXAS!$A$23,IF($B1036="DÉBITO",$D1036-($D1036*TAXAS!$B$23)), IF($A1036=TAXAS!$A$24,IF($B1036="DÉBITO",$D1036-($D1036*TAXAS!$B$24)), IF($A1036=TAXAS!$A$25,IF($B1036="DÉBITO",$D1036-($D1036*TAXAS!$B$25)), IF($A1036=TAXAS!$A$26,IF($B1036="DÉBITO",$D1036-($D1036*TAXAS!$B$26)), IF($A1036=TAXAS!$A$27,IF($B1036="DÉBITO",$D1036-($D1036*TAXAS!$B$27))))))))))))))))))))))))))/1</f>
        <v>0</v>
      </c>
      <c r="F1036" s="8">
        <f>IF($A1036="VISA",IF($B1036="CRÉDITO",$D1036-($D1036*TAXAS!$C$4)),IF($A1036="MASTER",IF($B1036="CRÉDITO",$D1036-($D1036*TAXAS!$C$5)),IF($A1036="ELO", IF($B1036="CRÉDITO",$D1036-($D1036*TAXAS!$C$6)),IF($A1036="HIPERCARD",IF($B1036="CRÉDITO",$D1036-($D1036*TAXAS!$C$7)),IF($A1036="DINERS",IF($B1036="CRÉDITO",$D1036-($D1036*TAXAS!$C$8)),IF($A1036="AMERICA EXPRESS",IF($B1036="CRÉDITO",$D1036-($D1036*TAXAS!$C$9)),IF($A1036=TAXAS!$A$10,IF($B1036="CRÉDITO",$D1036-($D1036*TAXAS!$C$10)), IF($A1036=TAXAS!$A$11,IF($B1036="CRÉDITO",$D1036-($D1036*TAXAS!$C$11)), IF($A1036=TAXAS!$A$12,IF($B1036="CRÉDITO",$D1036-($D1036*TAXAS!$C$12)), IF($A1036=TAXAS!$A$13,IF($B1036="CRÉDITO",$D1036-($D1036*TAXAS!$C$13)), IF($A1036=TAXAS!$A$14,IF($B1036="CRÉDITO",$D1036-($D1036*TAXAS!$C$14)), IF($A1036=TAXAS!$A$15,IF($B1036="CRÉDITO",$D1036-($D1036*TAXAS!$C$15)), IF($A1036=TAXAS!$A$16,IF($B1036="CRÉDITO",$D1036-($D1036*TAXAS!$C$16)), IF($A1036=TAXAS!$A$17,IF($B1036="CRÉDITO",$D1036-($D1036*TAXAS!$C$17)), IF($A1036=TAXAS!$A$18,IF($B1036="CRÉDITO",$D1036-($D1036*TAXAS!$C$18)), IF($A1036=TAXAS!$A$19,IF($B1036="CRÉDITO",$D1036-($D1036*TAXAS!$C$19)), IF($A1036=TAXAS!$A$20,IF($B1036="CRÉDITO",$D1036-($D1036*TAXAS!$C$20)), IF($A1036=TAXAS!$A$21,IF($B1036="CRÉDITO",$D1036-($D1036*TAXAS!$C$21)), IF($A1036=TAXAS!$A$22,IF($B1036="CRÉDITO",$D1036-($D1036*TAXAS!$C$22)), IF($A1036=TAXAS!$A$23,IF($B1036="CRÉDITO",$D1036-($D1036*TAXAS!$C$23)), IF($A1036=TAXAS!$A$24,IF($B1036="CRÉDITO",$D1036-($D1036*TAXAS!$C$24)), IF($A1036=TAXAS!$A$25,IF($B1036="CRÉDITO",$D1036-($D1036*TAXAS!$C$25)), IF($A1036=TAXAS!$A$26,IF($B1036="CRÉDITO",$D1036-($D1036*TAXAS!$C$26)), IF($A1036=TAXAS!$A$27,IF($B1036="CRÉDITO",$D1036-($D1036*TAXAS!$C$27))))))))))))))))))))))))))/1</f>
        <v>0</v>
      </c>
      <c r="G1036" s="9">
        <f>IF($A1036="VISA",IF($B1036="PARCELADO ATÉ 3X",$D1036-(D1036*TAXAS!$D$4))/3,IF($A1036="MASTER",IF($B1036="PARCELADO ATÉ 3X",$D1036-(D1036*TAXAS!$D$5))/3,IF($A1036="ELO",IF($B1036="PARCELADO ATÉ 3X",$D1036-(D1036*TAXAS!$D$6))/3,IF($A1036="HIPERCARD",IF($B1036="PARCELADO ATÉ 3X",$D1036-(D1036*TAXAS!$D$7))/3,IF($A1036="DINERS",IF($B1036="PARCELADO ATÉ 3X",$D1036-(D1036*TAXAS!$D$8))/3,IF($A1036="AMERICA EXPRESS",IF($B1036="PARCELADO ATÉ 3X",$D1036-(D1036*TAXAS!$D$9))/3,IF($A1036=TAXAS!$A$10,IF($B1036="PARCELADO ATÉ 3X",$D1036-($D1036*TAXAS!$D$10))/3,IF($A1036=TAXAS!$A$11,IF($B1036="PARCELADO ATÉ 3X",$D1036-($D1036*TAXAS!$D$11))/3,IF($A1036=TAXAS!$A$12,IF($B1036="PARCELADO ATÉ 3X",$D1036-($D1036*TAXAS!$D$12))/3,IF($A1036=TAXAS!$A$13,IF($B1036="PARCELADO ATÉ 3X",$D1036-($D1036*TAXAS!$D$13))/3,IF($A1036=TAXAS!$A$14,IF($B1036="PARCELADO ATÉ 3X",$D1036-($D1036*TAXAS!$D$14))/3,IF($A1036=TAXAS!$A$15,IF($B1036="PARCELADO ATÉ 3X",$D1036-($D1036*TAXAS!$D$15))/3,IF($A1036=TAXAS!$A$16,IF($B1036="PARCELADO ATÉ 3X",$D1036-($D1036*TAXAS!$D$16))/3,IF($A1036=TAXAS!$A$17,IF($B1036="PARCELADO ATÉ 3X",$D1036-($D1036*TAXAS!$D$17))/3,IF($A1036=TAXAS!$A$18,IF($B1036="PARCELADO ATÉ 3X",$D1036-($D1036*TAXAS!$D$18))/3,IF($A1036=TAXAS!$A$19,IF($B1036="PARCELADO ATÉ 3X",$D1036-($D1036*TAXAS!$D$19))/3,IF($A1036=TAXAS!$A$20,IF($B1036="PARCELADO ATÉ 3X",$D1036-($D1036*TAXAS!$D$20))/3,IF($A1036=TAXAS!$A$21,IF($B1036="PARCELADO ATÉ 3X",$D1036-($D1036*TAXAS!$D$21))/3,IF($A1036=TAXAS!$A$22,IF($B1036="PARCELADO ATÉ 3X",$D1036-($D1036*TAXAS!$D$22))/3,IF($A1036=TAXAS!$A$23,IF($B1036="PARCELADO ATÉ 3X",$D1036-($D1036*TAXAS!$D$23))/3,IF($A1036=TAXAS!$A$24,IF($B1036="PARCELADO ATÉ 3X",$D1036-($D1036*TAXAS!$D$24))/3,IF($A1036=TAXAS!$A$25,IF($B1036="PARCELADO ATÉ 3X",$D1036-($D1036*TAXAS!$D$25))/3,IF($A1036=TAXAS!$A$26,IF($B1036="PARCELADO ATÉ 3X",$D1036-($D1036*TAXAS!$D$26))/3,IF($A1036=TAXAS!$A$27,IF($B1036="PARCELADO ATÉ 3X",$D1036-($D1036*TAXAS!$D$27))/3))))))))))))))))))))))))/1</f>
        <v>0</v>
      </c>
      <c r="H1036" s="9">
        <f>IF($A1036="VISA",IF($B1036="PARCELADO ATÉ 6X",$D1036-(D1036*TAXAS!$E$4))/6,IF($A1036="MASTER",IF($B1036="PARCELADO ATÉ 6X",$D1036-(D1036*TAXAS!$E$5))/6,IF($A1036="ELO",IF($B1036="PARCELADO ATÉ 6X",$D1036-(D1036*TAXAS!$E$6))/6,IF($A1036="HIPERCARD",IF($B1036="PARCELADO ATÉ 6X",$D1036-(D1036*TAXAS!$E$7))/6,IF($A1036="DINERS",IF($B1036="PARCELADO ATÉ 6X",$D1036-(D1036*TAXAS!$E$8))/6,IF($A1036="AMERICA EXPRESS",IF($B1036="PARCELADO ATÉ 6X",$D1036-(D1036*TAXAS!$E$9))/6,IF($A1036=TAXAS!$A$10,IF($B1036="PARCELADO ATÉ 6X",$D1036-($D1036*TAXAS!$E$10))/6,IF($A1036=TAXAS!$A$11,IF($B1036="PARCELADO ATÉ 6X",$D1036-($D1036*TAXAS!$E$11))/6,IF($A1036=TAXAS!$A$12,IF($B1036="PARCELADO ATÉ 6X",$D1036-($D1036*TAXAS!$E$12))/6,IF($A1036=TAXAS!$A$13,IF($B1036="PARCELADO ATÉ 6X",$D1036-($D1036*TAXAS!$E$13))/6,IF($A1036=TAXAS!$A$14,IF($B1036="PARCELADO ATÉ 6X",$D1036-($D1036*TAXAS!$E$14))/6,IF($A1036=TAXAS!$A$15,IF($B1036="PARCELADO ATÉ 6X",$D1036-($D1036*TAXAS!$E$15))/6,IF($A1036=TAXAS!$A$16,IF($B1036="PARCELADO ATÉ 6X",$D1036-($D1036*TAXAS!$E$16))/6,IF($A1036=TAXAS!$A$17,IF($B1036="PARCELADO ATÉ 6X",$D1036-($D1036*TAXAS!$E$17))/6,IF($A1036=TAXAS!$A$18,IF($B1036="PARCELADO ATÉ 6X",$D1036-($D1036*TAXAS!$E$18))/6,IF($A1036=TAXAS!$A$19,IF($B1036="PARCELADO ATÉ 6X",$D1036-($D1036*TAXAS!$E$19))/6,IF($A1036=TAXAS!$A$20,IF($B1036="PARCELADO ATÉ 6X",$D1036-($D1036*TAXAS!$E$20))/6,IF($A1036=TAXAS!$A$21,IF($B1036="PARCELADO ATÉ 6X",$D1036-($D1036*TAXAS!$E$21))/6,IF($A1036=TAXAS!$A$22,IF($B1036="PARCELADO ATÉ 6X",$D1036-($D1036*TAXAS!$E$22))/6,IF($A1036=TAXAS!$A$23,IF($B1036="PARCELADO ATÉ 6X",$D1036-($D1036*TAXAS!$E$23))/6,IF($A1036=TAXAS!$A$24,IF($B1036="PARCELADO ATÉ 6X",$D1036-($D1036*TAXAS!$E$24))/6,IF($A1036=TAXAS!$A$25,IF($B1036="PARCELADO ATÉ 6X",$D1036-($D1036*TAXAS!$E$25))/6,IF($A1036=TAXAS!$A$26,IF($B1036="PARCELADO ATÉ 6X",$D1036-($D1036*TAXAS!$E$26))/6,IF($A1036=TAXAS!$A$27,IF($B1036="PARCELADO ATÉ 6X",$D1036-($D1036*TAXAS!$E$27))/6))))))))))))))))))))))))/1</f>
        <v>0</v>
      </c>
      <c r="I1036" s="9">
        <f>IF($A1036="VISA",IF($B1036="PARCELADO ATÉ 12X",$D1036-(D1036*TAXAS!$F$4))/12,IF($A1036="MASTER",IF($B1036="PARCELADO ATÉ 12X",$D1036-(D1036*TAXAS!$F$5))/12,IF($A1036="ELO",IF($B1036="PARCELADO ATÉ 12X",$D1036-(D1036*TAXAS!$F$6))/12,IF($A1036="HIPERCARD",IF($B1036="PARCELADO ATÉ 12X",$D1036-(D1036*TAXAS!$F$7))/12,IF($A1036="DINERS",IF($B1036="PARCELADO ATÉ 12X",$D1036-(D1036*TAXAS!$F$8))/12,IF($A1036="AMERICA EXPRESS",IF($B1036="PARCELADO ATÉ 12X",$D1036-(D1036*TAXAS!$F$9))/12,IF($A1036=TAXAS!$A$10,IF($B1036="PARCELADO ATÉ 12X",$D1036-($D1036*TAXAS!$F$10))/12,IF($A1036=TAXAS!$A$11,IF($B1036="PARCELADO ATÉ 12X",$D1036-($D1036*TAXAS!$F$11))/12,IF($A1036=TAXAS!$A$12,IF($B1036="PARCELADO ATÉ 12X",$D1036-($D1036*TAXAS!$F$12))/12,IF($A1036=TAXAS!$A$13,IF($B1036="PARCELADO ATÉ 12X",$D1036-($D1036*TAXAS!$F$13))/12,IF($A1036=TAXAS!$A$14,IF($B1036="PARCELADO ATÉ 12X",$D1036-($D1036*TAXAS!$F$14))/12,IF($A1036=TAXAS!$A$15,IF($B1036="PARCELADO ATÉ 12X",$D1036-($D1036*TAXAS!$F$15))/12,IF($A1036=TAXAS!$A$16,IF($B1036="PARCELADO ATÉ 12X",$D1036-($D1036*TAXAS!$F$16))/12,IF($A1036=TAXAS!$A$17,IF($B1036="PARCELADO ATÉ 12X",$D1036-($D1036*TAXAS!$F$17))/12,IF($A1036=TAXAS!$A$18,IF($B1036="PARCELADO ATÉ 12X",$D1036-($D1036*TAXAS!$F$18))/12,IF($A1036=TAXAS!$A$19,IF($B1036="PARCELADO ATÉ 12X",$D1036-($D1036*TAXAS!$F$19))/12,IF($A1036=TAXAS!$A$20,IF($B1036="PARCELADO ATÉ 12X",$D1036-($D1036*TAXAS!$F$20))/12,IF($A1036=TAXAS!$A$21,IF($B1036="PARCELADO ATÉ 12X",$D1036-($D1036*TAXAS!$F$21))/12,IF($A1036=TAXAS!$A$22,IF($B1036="PARCELADO ATÉ 12X",$D1036-($D1036*TAXAS!$F$22))/12,IF($A1036=TAXAS!$A$23,IF($B1036="PARCELADO ATÉ 12X",$D1036-($D1036*TAXAS!$F$23))/12,IF($A1036=TAXAS!$A$24,IF($B1036="PARCELADO ATÉ 12X",$D1036-($D1036*TAXAS!$F$24))/12,IF($A1036=TAXAS!$A$25,IF($B1036="PARCELADO ATÉ 12X",$D1036-($D1036*TAXAS!$F$25))/12,IF($A1036=TAXAS!$A$26,IF($B1036="PARCELADO ATÉ 12X",$D1036-($D1036*TAXAS!$F$26))/12,IF($A1036=TAXAS!$A$27,IF($B1036="PARCELADO ATÉ 12X",$D1036-($D1036*TAXAS!$F$27))/12))))))))))))))))))))))))/1</f>
        <v>0</v>
      </c>
      <c r="J1036" s="8">
        <f t="shared" si="0"/>
        <v>0</v>
      </c>
      <c r="K1036" s="10" t="b">
        <f>IF($B1036="PARCELADO ATÉ 3X",($D1036-($D1036*TAXAS!$D$4))-$J1036)</f>
        <v>0</v>
      </c>
      <c r="L1036" s="10" t="b">
        <f>IF($B1036="PARCELADO ATÉ 6X",($D1036-($D1036*TAXAS!$E$4))-$J1036)</f>
        <v>0</v>
      </c>
      <c r="M1036" s="10" t="b">
        <f>IF($B1036="PARCELADO ATÉ 12X",($D1036-($D1036*TAXAS!$F$4))-$J1036)</f>
        <v>0</v>
      </c>
      <c r="N1036" s="8">
        <f t="shared" si="1"/>
        <v>0</v>
      </c>
      <c r="O1036" s="10">
        <f t="shared" si="2"/>
        <v>0</v>
      </c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</row>
    <row r="1037" spans="1:31" ht="15.75" customHeight="1" x14ac:dyDescent="0.2">
      <c r="A1037" s="3"/>
      <c r="B1037" s="5"/>
      <c r="C1037" s="6"/>
      <c r="D1037" s="42"/>
      <c r="E1037" s="8">
        <f>IF($A1037="VISA",IF($B1037="DÉBITO",$D1037-($D1037*TAXAS!$B$4)),IF($A1037="MASTER",IF($B1037="DÉBITO",$D1037-($D1037*TAXAS!$B$5)),IF($A1037="ELO", IF($B1037="DÉBITO",$D1037-($D1037*TAXAS!$B$6)),IF($A1037="HIPERCARD",IF($B1037="DÉBITO",$D1037-($D1037*TAXAS!$B$7)),IF($A1037="DINERS",IF($B1037="DÉBITO",$D1037-($D1037*TAXAS!$B$8)),IF($A1037="AMERICA EXPRESS",IF($B1037="DÉBITO",$D1037-($D1037*TAXAS!$B$9)),IF($A1037=TAXAS!$A$10,IF($B1037="DÉBITO",$D1037-($D1037*TAXAS!$B$10)), IF($A1037=TAXAS!$A$11,IF($B1037="DÉBITO",$D1037-($D1037*TAXAS!$B$11)), IF($A1037=TAXAS!$A$12,IF($B1037="DÉBITO",$D1037-($D1037*TAXAS!$B$12)), IF($A1037=TAXAS!$A$13,IF($B1037="DÉBITO",$D1037-($D1037*TAXAS!$B$13)), IF($A1037=TAXAS!$A$14,IF($B1037="DÉBITO",$D1037-($D1037*TAXAS!$B$14)), IF($A1037=TAXAS!$A$15,IF($B1037="DÉBITO",$D1037-($D1037*TAXAS!$B$15)), IF($A1037=TAXAS!$A$16,IF($B1037="DÉBITO",$D1037-($D1037*TAXAS!$B$16)), IF($A1037=TAXAS!$A$17,IF($B1037="DÉBITO",$D1037-($D1037*TAXAS!$B$17)), IF($A1037=TAXAS!$A$18,IF($B1037="DÉBITO",$D1037-($D1037*TAXAS!$B$18)), IF($A1037=TAXAS!$A$19,IF($B1037="DÉBITO",$D1037-($D1037*TAXAS!$B$19)), IF($A1037=TAXAS!$A$20,IF($B1037="DÉBITO",$D1037-($D1037*TAXAS!$B$20)), IF($A1037=TAXAS!$A$21,IF($B1037="DÉBITO",$D1037-($D1037*TAXAS!$B$21)), IF($A1037=TAXAS!$A$22,IF($B1037="DÉBITO",$D1037-($D1037*TAXAS!$B$22)), IF($A1037=TAXAS!$A$23,IF($B1037="DÉBITO",$D1037-($D1037*TAXAS!$B$23)), IF($A1037=TAXAS!$A$24,IF($B1037="DÉBITO",$D1037-($D1037*TAXAS!$B$24)), IF($A1037=TAXAS!$A$25,IF($B1037="DÉBITO",$D1037-($D1037*TAXAS!$B$25)), IF($A1037=TAXAS!$A$26,IF($B1037="DÉBITO",$D1037-($D1037*TAXAS!$B$26)), IF($A1037=TAXAS!$A$27,IF($B1037="DÉBITO",$D1037-($D1037*TAXAS!$B$27))))))))))))))))))))))))))/1</f>
        <v>0</v>
      </c>
      <c r="F1037" s="8">
        <f>IF($A1037="VISA",IF($B1037="CRÉDITO",$D1037-($D1037*TAXAS!$C$4)),IF($A1037="MASTER",IF($B1037="CRÉDITO",$D1037-($D1037*TAXAS!$C$5)),IF($A1037="ELO", IF($B1037="CRÉDITO",$D1037-($D1037*TAXAS!$C$6)),IF($A1037="HIPERCARD",IF($B1037="CRÉDITO",$D1037-($D1037*TAXAS!$C$7)),IF($A1037="DINERS",IF($B1037="CRÉDITO",$D1037-($D1037*TAXAS!$C$8)),IF($A1037="AMERICA EXPRESS",IF($B1037="CRÉDITO",$D1037-($D1037*TAXAS!$C$9)),IF($A1037=TAXAS!$A$10,IF($B1037="CRÉDITO",$D1037-($D1037*TAXAS!$C$10)), IF($A1037=TAXAS!$A$11,IF($B1037="CRÉDITO",$D1037-($D1037*TAXAS!$C$11)), IF($A1037=TAXAS!$A$12,IF($B1037="CRÉDITO",$D1037-($D1037*TAXAS!$C$12)), IF($A1037=TAXAS!$A$13,IF($B1037="CRÉDITO",$D1037-($D1037*TAXAS!$C$13)), IF($A1037=TAXAS!$A$14,IF($B1037="CRÉDITO",$D1037-($D1037*TAXAS!$C$14)), IF($A1037=TAXAS!$A$15,IF($B1037="CRÉDITO",$D1037-($D1037*TAXAS!$C$15)), IF($A1037=TAXAS!$A$16,IF($B1037="CRÉDITO",$D1037-($D1037*TAXAS!$C$16)), IF($A1037=TAXAS!$A$17,IF($B1037="CRÉDITO",$D1037-($D1037*TAXAS!$C$17)), IF($A1037=TAXAS!$A$18,IF($B1037="CRÉDITO",$D1037-($D1037*TAXAS!$C$18)), IF($A1037=TAXAS!$A$19,IF($B1037="CRÉDITO",$D1037-($D1037*TAXAS!$C$19)), IF($A1037=TAXAS!$A$20,IF($B1037="CRÉDITO",$D1037-($D1037*TAXAS!$C$20)), IF($A1037=TAXAS!$A$21,IF($B1037="CRÉDITO",$D1037-($D1037*TAXAS!$C$21)), IF($A1037=TAXAS!$A$22,IF($B1037="CRÉDITO",$D1037-($D1037*TAXAS!$C$22)), IF($A1037=TAXAS!$A$23,IF($B1037="CRÉDITO",$D1037-($D1037*TAXAS!$C$23)), IF($A1037=TAXAS!$A$24,IF($B1037="CRÉDITO",$D1037-($D1037*TAXAS!$C$24)), IF($A1037=TAXAS!$A$25,IF($B1037="CRÉDITO",$D1037-($D1037*TAXAS!$C$25)), IF($A1037=TAXAS!$A$26,IF($B1037="CRÉDITO",$D1037-($D1037*TAXAS!$C$26)), IF($A1037=TAXAS!$A$27,IF($B1037="CRÉDITO",$D1037-($D1037*TAXAS!$C$27))))))))))))))))))))))))))/1</f>
        <v>0</v>
      </c>
      <c r="G1037" s="9">
        <f>IF($A1037="VISA",IF($B1037="PARCELADO ATÉ 3X",$D1037-(D1037*TAXAS!$D$4))/3,IF($A1037="MASTER",IF($B1037="PARCELADO ATÉ 3X",$D1037-(D1037*TAXAS!$D$5))/3,IF($A1037="ELO",IF($B1037="PARCELADO ATÉ 3X",$D1037-(D1037*TAXAS!$D$6))/3,IF($A1037="HIPERCARD",IF($B1037="PARCELADO ATÉ 3X",$D1037-(D1037*TAXAS!$D$7))/3,IF($A1037="DINERS",IF($B1037="PARCELADO ATÉ 3X",$D1037-(D1037*TAXAS!$D$8))/3,IF($A1037="AMERICA EXPRESS",IF($B1037="PARCELADO ATÉ 3X",$D1037-(D1037*TAXAS!$D$9))/3,IF($A1037=TAXAS!$A$10,IF($B1037="PARCELADO ATÉ 3X",$D1037-($D1037*TAXAS!$D$10))/3,IF($A1037=TAXAS!$A$11,IF($B1037="PARCELADO ATÉ 3X",$D1037-($D1037*TAXAS!$D$11))/3,IF($A1037=TAXAS!$A$12,IF($B1037="PARCELADO ATÉ 3X",$D1037-($D1037*TAXAS!$D$12))/3,IF($A1037=TAXAS!$A$13,IF($B1037="PARCELADO ATÉ 3X",$D1037-($D1037*TAXAS!$D$13))/3,IF($A1037=TAXAS!$A$14,IF($B1037="PARCELADO ATÉ 3X",$D1037-($D1037*TAXAS!$D$14))/3,IF($A1037=TAXAS!$A$15,IF($B1037="PARCELADO ATÉ 3X",$D1037-($D1037*TAXAS!$D$15))/3,IF($A1037=TAXAS!$A$16,IF($B1037="PARCELADO ATÉ 3X",$D1037-($D1037*TAXAS!$D$16))/3,IF($A1037=TAXAS!$A$17,IF($B1037="PARCELADO ATÉ 3X",$D1037-($D1037*TAXAS!$D$17))/3,IF($A1037=TAXAS!$A$18,IF($B1037="PARCELADO ATÉ 3X",$D1037-($D1037*TAXAS!$D$18))/3,IF($A1037=TAXAS!$A$19,IF($B1037="PARCELADO ATÉ 3X",$D1037-($D1037*TAXAS!$D$19))/3,IF($A1037=TAXAS!$A$20,IF($B1037="PARCELADO ATÉ 3X",$D1037-($D1037*TAXAS!$D$20))/3,IF($A1037=TAXAS!$A$21,IF($B1037="PARCELADO ATÉ 3X",$D1037-($D1037*TAXAS!$D$21))/3,IF($A1037=TAXAS!$A$22,IF($B1037="PARCELADO ATÉ 3X",$D1037-($D1037*TAXAS!$D$22))/3,IF($A1037=TAXAS!$A$23,IF($B1037="PARCELADO ATÉ 3X",$D1037-($D1037*TAXAS!$D$23))/3,IF($A1037=TAXAS!$A$24,IF($B1037="PARCELADO ATÉ 3X",$D1037-($D1037*TAXAS!$D$24))/3,IF($A1037=TAXAS!$A$25,IF($B1037="PARCELADO ATÉ 3X",$D1037-($D1037*TAXAS!$D$25))/3,IF($A1037=TAXAS!$A$26,IF($B1037="PARCELADO ATÉ 3X",$D1037-($D1037*TAXAS!$D$26))/3,IF($A1037=TAXAS!$A$27,IF($B1037="PARCELADO ATÉ 3X",$D1037-($D1037*TAXAS!$D$27))/3))))))))))))))))))))))))/1</f>
        <v>0</v>
      </c>
      <c r="H1037" s="9">
        <f>IF($A1037="VISA",IF($B1037="PARCELADO ATÉ 6X",$D1037-(D1037*TAXAS!$E$4))/6,IF($A1037="MASTER",IF($B1037="PARCELADO ATÉ 6X",$D1037-(D1037*TAXAS!$E$5))/6,IF($A1037="ELO",IF($B1037="PARCELADO ATÉ 6X",$D1037-(D1037*TAXAS!$E$6))/6,IF($A1037="HIPERCARD",IF($B1037="PARCELADO ATÉ 6X",$D1037-(D1037*TAXAS!$E$7))/6,IF($A1037="DINERS",IF($B1037="PARCELADO ATÉ 6X",$D1037-(D1037*TAXAS!$E$8))/6,IF($A1037="AMERICA EXPRESS",IF($B1037="PARCELADO ATÉ 6X",$D1037-(D1037*TAXAS!$E$9))/6,IF($A1037=TAXAS!$A$10,IF($B1037="PARCELADO ATÉ 6X",$D1037-($D1037*TAXAS!$E$10))/6,IF($A1037=TAXAS!$A$11,IF($B1037="PARCELADO ATÉ 6X",$D1037-($D1037*TAXAS!$E$11))/6,IF($A1037=TAXAS!$A$12,IF($B1037="PARCELADO ATÉ 6X",$D1037-($D1037*TAXAS!$E$12))/6,IF($A1037=TAXAS!$A$13,IF($B1037="PARCELADO ATÉ 6X",$D1037-($D1037*TAXAS!$E$13))/6,IF($A1037=TAXAS!$A$14,IF($B1037="PARCELADO ATÉ 6X",$D1037-($D1037*TAXAS!$E$14))/6,IF($A1037=TAXAS!$A$15,IF($B1037="PARCELADO ATÉ 6X",$D1037-($D1037*TAXAS!$E$15))/6,IF($A1037=TAXAS!$A$16,IF($B1037="PARCELADO ATÉ 6X",$D1037-($D1037*TAXAS!$E$16))/6,IF($A1037=TAXAS!$A$17,IF($B1037="PARCELADO ATÉ 6X",$D1037-($D1037*TAXAS!$E$17))/6,IF($A1037=TAXAS!$A$18,IF($B1037="PARCELADO ATÉ 6X",$D1037-($D1037*TAXAS!$E$18))/6,IF($A1037=TAXAS!$A$19,IF($B1037="PARCELADO ATÉ 6X",$D1037-($D1037*TAXAS!$E$19))/6,IF($A1037=TAXAS!$A$20,IF($B1037="PARCELADO ATÉ 6X",$D1037-($D1037*TAXAS!$E$20))/6,IF($A1037=TAXAS!$A$21,IF($B1037="PARCELADO ATÉ 6X",$D1037-($D1037*TAXAS!$E$21))/6,IF($A1037=TAXAS!$A$22,IF($B1037="PARCELADO ATÉ 6X",$D1037-($D1037*TAXAS!$E$22))/6,IF($A1037=TAXAS!$A$23,IF($B1037="PARCELADO ATÉ 6X",$D1037-($D1037*TAXAS!$E$23))/6,IF($A1037=TAXAS!$A$24,IF($B1037="PARCELADO ATÉ 6X",$D1037-($D1037*TAXAS!$E$24))/6,IF($A1037=TAXAS!$A$25,IF($B1037="PARCELADO ATÉ 6X",$D1037-($D1037*TAXAS!$E$25))/6,IF($A1037=TAXAS!$A$26,IF($B1037="PARCELADO ATÉ 6X",$D1037-($D1037*TAXAS!$E$26))/6,IF($A1037=TAXAS!$A$27,IF($B1037="PARCELADO ATÉ 6X",$D1037-($D1037*TAXAS!$E$27))/6))))))))))))))))))))))))/1</f>
        <v>0</v>
      </c>
      <c r="I1037" s="9">
        <f>IF($A1037="VISA",IF($B1037="PARCELADO ATÉ 12X",$D1037-(D1037*TAXAS!$F$4))/12,IF($A1037="MASTER",IF($B1037="PARCELADO ATÉ 12X",$D1037-(D1037*TAXAS!$F$5))/12,IF($A1037="ELO",IF($B1037="PARCELADO ATÉ 12X",$D1037-(D1037*TAXAS!$F$6))/12,IF($A1037="HIPERCARD",IF($B1037="PARCELADO ATÉ 12X",$D1037-(D1037*TAXAS!$F$7))/12,IF($A1037="DINERS",IF($B1037="PARCELADO ATÉ 12X",$D1037-(D1037*TAXAS!$F$8))/12,IF($A1037="AMERICA EXPRESS",IF($B1037="PARCELADO ATÉ 12X",$D1037-(D1037*TAXAS!$F$9))/12,IF($A1037=TAXAS!$A$10,IF($B1037="PARCELADO ATÉ 12X",$D1037-($D1037*TAXAS!$F$10))/12,IF($A1037=TAXAS!$A$11,IF($B1037="PARCELADO ATÉ 12X",$D1037-($D1037*TAXAS!$F$11))/12,IF($A1037=TAXAS!$A$12,IF($B1037="PARCELADO ATÉ 12X",$D1037-($D1037*TAXAS!$F$12))/12,IF($A1037=TAXAS!$A$13,IF($B1037="PARCELADO ATÉ 12X",$D1037-($D1037*TAXAS!$F$13))/12,IF($A1037=TAXAS!$A$14,IF($B1037="PARCELADO ATÉ 12X",$D1037-($D1037*TAXAS!$F$14))/12,IF($A1037=TAXAS!$A$15,IF($B1037="PARCELADO ATÉ 12X",$D1037-($D1037*TAXAS!$F$15))/12,IF($A1037=TAXAS!$A$16,IF($B1037="PARCELADO ATÉ 12X",$D1037-($D1037*TAXAS!$F$16))/12,IF($A1037=TAXAS!$A$17,IF($B1037="PARCELADO ATÉ 12X",$D1037-($D1037*TAXAS!$F$17))/12,IF($A1037=TAXAS!$A$18,IF($B1037="PARCELADO ATÉ 12X",$D1037-($D1037*TAXAS!$F$18))/12,IF($A1037=TAXAS!$A$19,IF($B1037="PARCELADO ATÉ 12X",$D1037-($D1037*TAXAS!$F$19))/12,IF($A1037=TAXAS!$A$20,IF($B1037="PARCELADO ATÉ 12X",$D1037-($D1037*TAXAS!$F$20))/12,IF($A1037=TAXAS!$A$21,IF($B1037="PARCELADO ATÉ 12X",$D1037-($D1037*TAXAS!$F$21))/12,IF($A1037=TAXAS!$A$22,IF($B1037="PARCELADO ATÉ 12X",$D1037-($D1037*TAXAS!$F$22))/12,IF($A1037=TAXAS!$A$23,IF($B1037="PARCELADO ATÉ 12X",$D1037-($D1037*TAXAS!$F$23))/12,IF($A1037=TAXAS!$A$24,IF($B1037="PARCELADO ATÉ 12X",$D1037-($D1037*TAXAS!$F$24))/12,IF($A1037=TAXAS!$A$25,IF($B1037="PARCELADO ATÉ 12X",$D1037-($D1037*TAXAS!$F$25))/12,IF($A1037=TAXAS!$A$26,IF($B1037="PARCELADO ATÉ 12X",$D1037-($D1037*TAXAS!$F$26))/12,IF($A1037=TAXAS!$A$27,IF($B1037="PARCELADO ATÉ 12X",$D1037-($D1037*TAXAS!$F$27))/12))))))))))))))))))))))))/1</f>
        <v>0</v>
      </c>
      <c r="J1037" s="8">
        <f t="shared" si="0"/>
        <v>0</v>
      </c>
      <c r="K1037" s="10" t="b">
        <f>IF($B1037="PARCELADO ATÉ 3X",($D1037-($D1037*TAXAS!$D$4))-$J1037)</f>
        <v>0</v>
      </c>
      <c r="L1037" s="10" t="b">
        <f>IF($B1037="PARCELADO ATÉ 6X",($D1037-($D1037*TAXAS!$E$4))-$J1037)</f>
        <v>0</v>
      </c>
      <c r="M1037" s="10" t="b">
        <f>IF($B1037="PARCELADO ATÉ 12X",($D1037-($D1037*TAXAS!$F$4))-$J1037)</f>
        <v>0</v>
      </c>
      <c r="N1037" s="8">
        <f t="shared" si="1"/>
        <v>0</v>
      </c>
      <c r="O1037" s="10">
        <f t="shared" si="2"/>
        <v>0</v>
      </c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</row>
    <row r="1038" spans="1:31" ht="15.75" customHeight="1" x14ac:dyDescent="0.2">
      <c r="A1038" s="3"/>
      <c r="B1038" s="5"/>
      <c r="C1038" s="6"/>
      <c r="D1038" s="42"/>
      <c r="E1038" s="8">
        <f>IF($A1038="VISA",IF($B1038="DÉBITO",$D1038-($D1038*TAXAS!$B$4)),IF($A1038="MASTER",IF($B1038="DÉBITO",$D1038-($D1038*TAXAS!$B$5)),IF($A1038="ELO", IF($B1038="DÉBITO",$D1038-($D1038*TAXAS!$B$6)),IF($A1038="HIPERCARD",IF($B1038="DÉBITO",$D1038-($D1038*TAXAS!$B$7)),IF($A1038="DINERS",IF($B1038="DÉBITO",$D1038-($D1038*TAXAS!$B$8)),IF($A1038="AMERICA EXPRESS",IF($B1038="DÉBITO",$D1038-($D1038*TAXAS!$B$9)),IF($A1038=TAXAS!$A$10,IF($B1038="DÉBITO",$D1038-($D1038*TAXAS!$B$10)), IF($A1038=TAXAS!$A$11,IF($B1038="DÉBITO",$D1038-($D1038*TAXAS!$B$11)), IF($A1038=TAXAS!$A$12,IF($B1038="DÉBITO",$D1038-($D1038*TAXAS!$B$12)), IF($A1038=TAXAS!$A$13,IF($B1038="DÉBITO",$D1038-($D1038*TAXAS!$B$13)), IF($A1038=TAXAS!$A$14,IF($B1038="DÉBITO",$D1038-($D1038*TAXAS!$B$14)), IF($A1038=TAXAS!$A$15,IF($B1038="DÉBITO",$D1038-($D1038*TAXAS!$B$15)), IF($A1038=TAXAS!$A$16,IF($B1038="DÉBITO",$D1038-($D1038*TAXAS!$B$16)), IF($A1038=TAXAS!$A$17,IF($B1038="DÉBITO",$D1038-($D1038*TAXAS!$B$17)), IF($A1038=TAXAS!$A$18,IF($B1038="DÉBITO",$D1038-($D1038*TAXAS!$B$18)), IF($A1038=TAXAS!$A$19,IF($B1038="DÉBITO",$D1038-($D1038*TAXAS!$B$19)), IF($A1038=TAXAS!$A$20,IF($B1038="DÉBITO",$D1038-($D1038*TAXAS!$B$20)), IF($A1038=TAXAS!$A$21,IF($B1038="DÉBITO",$D1038-($D1038*TAXAS!$B$21)), IF($A1038=TAXAS!$A$22,IF($B1038="DÉBITO",$D1038-($D1038*TAXAS!$B$22)), IF($A1038=TAXAS!$A$23,IF($B1038="DÉBITO",$D1038-($D1038*TAXAS!$B$23)), IF($A1038=TAXAS!$A$24,IF($B1038="DÉBITO",$D1038-($D1038*TAXAS!$B$24)), IF($A1038=TAXAS!$A$25,IF($B1038="DÉBITO",$D1038-($D1038*TAXAS!$B$25)), IF($A1038=TAXAS!$A$26,IF($B1038="DÉBITO",$D1038-($D1038*TAXAS!$B$26)), IF($A1038=TAXAS!$A$27,IF($B1038="DÉBITO",$D1038-($D1038*TAXAS!$B$27))))))))))))))))))))))))))/1</f>
        <v>0</v>
      </c>
      <c r="F1038" s="8">
        <f>IF($A1038="VISA",IF($B1038="CRÉDITO",$D1038-($D1038*TAXAS!$C$4)),IF($A1038="MASTER",IF($B1038="CRÉDITO",$D1038-($D1038*TAXAS!$C$5)),IF($A1038="ELO", IF($B1038="CRÉDITO",$D1038-($D1038*TAXAS!$C$6)),IF($A1038="HIPERCARD",IF($B1038="CRÉDITO",$D1038-($D1038*TAXAS!$C$7)),IF($A1038="DINERS",IF($B1038="CRÉDITO",$D1038-($D1038*TAXAS!$C$8)),IF($A1038="AMERICA EXPRESS",IF($B1038="CRÉDITO",$D1038-($D1038*TAXAS!$C$9)),IF($A1038=TAXAS!$A$10,IF($B1038="CRÉDITO",$D1038-($D1038*TAXAS!$C$10)), IF($A1038=TAXAS!$A$11,IF($B1038="CRÉDITO",$D1038-($D1038*TAXAS!$C$11)), IF($A1038=TAXAS!$A$12,IF($B1038="CRÉDITO",$D1038-($D1038*TAXAS!$C$12)), IF($A1038=TAXAS!$A$13,IF($B1038="CRÉDITO",$D1038-($D1038*TAXAS!$C$13)), IF($A1038=TAXAS!$A$14,IF($B1038="CRÉDITO",$D1038-($D1038*TAXAS!$C$14)), IF($A1038=TAXAS!$A$15,IF($B1038="CRÉDITO",$D1038-($D1038*TAXAS!$C$15)), IF($A1038=TAXAS!$A$16,IF($B1038="CRÉDITO",$D1038-($D1038*TAXAS!$C$16)), IF($A1038=TAXAS!$A$17,IF($B1038="CRÉDITO",$D1038-($D1038*TAXAS!$C$17)), IF($A1038=TAXAS!$A$18,IF($B1038="CRÉDITO",$D1038-($D1038*TAXAS!$C$18)), IF($A1038=TAXAS!$A$19,IF($B1038="CRÉDITO",$D1038-($D1038*TAXAS!$C$19)), IF($A1038=TAXAS!$A$20,IF($B1038="CRÉDITO",$D1038-($D1038*TAXAS!$C$20)), IF($A1038=TAXAS!$A$21,IF($B1038="CRÉDITO",$D1038-($D1038*TAXAS!$C$21)), IF($A1038=TAXAS!$A$22,IF($B1038="CRÉDITO",$D1038-($D1038*TAXAS!$C$22)), IF($A1038=TAXAS!$A$23,IF($B1038="CRÉDITO",$D1038-($D1038*TAXAS!$C$23)), IF($A1038=TAXAS!$A$24,IF($B1038="CRÉDITO",$D1038-($D1038*TAXAS!$C$24)), IF($A1038=TAXAS!$A$25,IF($B1038="CRÉDITO",$D1038-($D1038*TAXAS!$C$25)), IF($A1038=TAXAS!$A$26,IF($B1038="CRÉDITO",$D1038-($D1038*TAXAS!$C$26)), IF($A1038=TAXAS!$A$27,IF($B1038="CRÉDITO",$D1038-($D1038*TAXAS!$C$27))))))))))))))))))))))))))/1</f>
        <v>0</v>
      </c>
      <c r="G1038" s="9">
        <f>IF($A1038="VISA",IF($B1038="PARCELADO ATÉ 3X",$D1038-(D1038*TAXAS!$D$4))/3,IF($A1038="MASTER",IF($B1038="PARCELADO ATÉ 3X",$D1038-(D1038*TAXAS!$D$5))/3,IF($A1038="ELO",IF($B1038="PARCELADO ATÉ 3X",$D1038-(D1038*TAXAS!$D$6))/3,IF($A1038="HIPERCARD",IF($B1038="PARCELADO ATÉ 3X",$D1038-(D1038*TAXAS!$D$7))/3,IF($A1038="DINERS",IF($B1038="PARCELADO ATÉ 3X",$D1038-(D1038*TAXAS!$D$8))/3,IF($A1038="AMERICA EXPRESS",IF($B1038="PARCELADO ATÉ 3X",$D1038-(D1038*TAXAS!$D$9))/3,IF($A1038=TAXAS!$A$10,IF($B1038="PARCELADO ATÉ 3X",$D1038-($D1038*TAXAS!$D$10))/3,IF($A1038=TAXAS!$A$11,IF($B1038="PARCELADO ATÉ 3X",$D1038-($D1038*TAXAS!$D$11))/3,IF($A1038=TAXAS!$A$12,IF($B1038="PARCELADO ATÉ 3X",$D1038-($D1038*TAXAS!$D$12))/3,IF($A1038=TAXAS!$A$13,IF($B1038="PARCELADO ATÉ 3X",$D1038-($D1038*TAXAS!$D$13))/3,IF($A1038=TAXAS!$A$14,IF($B1038="PARCELADO ATÉ 3X",$D1038-($D1038*TAXAS!$D$14))/3,IF($A1038=TAXAS!$A$15,IF($B1038="PARCELADO ATÉ 3X",$D1038-($D1038*TAXAS!$D$15))/3,IF($A1038=TAXAS!$A$16,IF($B1038="PARCELADO ATÉ 3X",$D1038-($D1038*TAXAS!$D$16))/3,IF($A1038=TAXAS!$A$17,IF($B1038="PARCELADO ATÉ 3X",$D1038-($D1038*TAXAS!$D$17))/3,IF($A1038=TAXAS!$A$18,IF($B1038="PARCELADO ATÉ 3X",$D1038-($D1038*TAXAS!$D$18))/3,IF($A1038=TAXAS!$A$19,IF($B1038="PARCELADO ATÉ 3X",$D1038-($D1038*TAXAS!$D$19))/3,IF($A1038=TAXAS!$A$20,IF($B1038="PARCELADO ATÉ 3X",$D1038-($D1038*TAXAS!$D$20))/3,IF($A1038=TAXAS!$A$21,IF($B1038="PARCELADO ATÉ 3X",$D1038-($D1038*TAXAS!$D$21))/3,IF($A1038=TAXAS!$A$22,IF($B1038="PARCELADO ATÉ 3X",$D1038-($D1038*TAXAS!$D$22))/3,IF($A1038=TAXAS!$A$23,IF($B1038="PARCELADO ATÉ 3X",$D1038-($D1038*TAXAS!$D$23))/3,IF($A1038=TAXAS!$A$24,IF($B1038="PARCELADO ATÉ 3X",$D1038-($D1038*TAXAS!$D$24))/3,IF($A1038=TAXAS!$A$25,IF($B1038="PARCELADO ATÉ 3X",$D1038-($D1038*TAXAS!$D$25))/3,IF($A1038=TAXAS!$A$26,IF($B1038="PARCELADO ATÉ 3X",$D1038-($D1038*TAXAS!$D$26))/3,IF($A1038=TAXAS!$A$27,IF($B1038="PARCELADO ATÉ 3X",$D1038-($D1038*TAXAS!$D$27))/3))))))))))))))))))))))))/1</f>
        <v>0</v>
      </c>
      <c r="H1038" s="9">
        <f>IF($A1038="VISA",IF($B1038="PARCELADO ATÉ 6X",$D1038-(D1038*TAXAS!$E$4))/6,IF($A1038="MASTER",IF($B1038="PARCELADO ATÉ 6X",$D1038-(D1038*TAXAS!$E$5))/6,IF($A1038="ELO",IF($B1038="PARCELADO ATÉ 6X",$D1038-(D1038*TAXAS!$E$6))/6,IF($A1038="HIPERCARD",IF($B1038="PARCELADO ATÉ 6X",$D1038-(D1038*TAXAS!$E$7))/6,IF($A1038="DINERS",IF($B1038="PARCELADO ATÉ 6X",$D1038-(D1038*TAXAS!$E$8))/6,IF($A1038="AMERICA EXPRESS",IF($B1038="PARCELADO ATÉ 6X",$D1038-(D1038*TAXAS!$E$9))/6,IF($A1038=TAXAS!$A$10,IF($B1038="PARCELADO ATÉ 6X",$D1038-($D1038*TAXAS!$E$10))/6,IF($A1038=TAXAS!$A$11,IF($B1038="PARCELADO ATÉ 6X",$D1038-($D1038*TAXAS!$E$11))/6,IF($A1038=TAXAS!$A$12,IF($B1038="PARCELADO ATÉ 6X",$D1038-($D1038*TAXAS!$E$12))/6,IF($A1038=TAXAS!$A$13,IF($B1038="PARCELADO ATÉ 6X",$D1038-($D1038*TAXAS!$E$13))/6,IF($A1038=TAXAS!$A$14,IF($B1038="PARCELADO ATÉ 6X",$D1038-($D1038*TAXAS!$E$14))/6,IF($A1038=TAXAS!$A$15,IF($B1038="PARCELADO ATÉ 6X",$D1038-($D1038*TAXAS!$E$15))/6,IF($A1038=TAXAS!$A$16,IF($B1038="PARCELADO ATÉ 6X",$D1038-($D1038*TAXAS!$E$16))/6,IF($A1038=TAXAS!$A$17,IF($B1038="PARCELADO ATÉ 6X",$D1038-($D1038*TAXAS!$E$17))/6,IF($A1038=TAXAS!$A$18,IF($B1038="PARCELADO ATÉ 6X",$D1038-($D1038*TAXAS!$E$18))/6,IF($A1038=TAXAS!$A$19,IF($B1038="PARCELADO ATÉ 6X",$D1038-($D1038*TAXAS!$E$19))/6,IF($A1038=TAXAS!$A$20,IF($B1038="PARCELADO ATÉ 6X",$D1038-($D1038*TAXAS!$E$20))/6,IF($A1038=TAXAS!$A$21,IF($B1038="PARCELADO ATÉ 6X",$D1038-($D1038*TAXAS!$E$21))/6,IF($A1038=TAXAS!$A$22,IF($B1038="PARCELADO ATÉ 6X",$D1038-($D1038*TAXAS!$E$22))/6,IF($A1038=TAXAS!$A$23,IF($B1038="PARCELADO ATÉ 6X",$D1038-($D1038*TAXAS!$E$23))/6,IF($A1038=TAXAS!$A$24,IF($B1038="PARCELADO ATÉ 6X",$D1038-($D1038*TAXAS!$E$24))/6,IF($A1038=TAXAS!$A$25,IF($B1038="PARCELADO ATÉ 6X",$D1038-($D1038*TAXAS!$E$25))/6,IF($A1038=TAXAS!$A$26,IF($B1038="PARCELADO ATÉ 6X",$D1038-($D1038*TAXAS!$E$26))/6,IF($A1038=TAXAS!$A$27,IF($B1038="PARCELADO ATÉ 6X",$D1038-($D1038*TAXAS!$E$27))/6))))))))))))))))))))))))/1</f>
        <v>0</v>
      </c>
      <c r="I1038" s="9">
        <f>IF($A1038="VISA",IF($B1038="PARCELADO ATÉ 12X",$D1038-(D1038*TAXAS!$F$4))/12,IF($A1038="MASTER",IF($B1038="PARCELADO ATÉ 12X",$D1038-(D1038*TAXAS!$F$5))/12,IF($A1038="ELO",IF($B1038="PARCELADO ATÉ 12X",$D1038-(D1038*TAXAS!$F$6))/12,IF($A1038="HIPERCARD",IF($B1038="PARCELADO ATÉ 12X",$D1038-(D1038*TAXAS!$F$7))/12,IF($A1038="DINERS",IF($B1038="PARCELADO ATÉ 12X",$D1038-(D1038*TAXAS!$F$8))/12,IF($A1038="AMERICA EXPRESS",IF($B1038="PARCELADO ATÉ 12X",$D1038-(D1038*TAXAS!$F$9))/12,IF($A1038=TAXAS!$A$10,IF($B1038="PARCELADO ATÉ 12X",$D1038-($D1038*TAXAS!$F$10))/12,IF($A1038=TAXAS!$A$11,IF($B1038="PARCELADO ATÉ 12X",$D1038-($D1038*TAXAS!$F$11))/12,IF($A1038=TAXAS!$A$12,IF($B1038="PARCELADO ATÉ 12X",$D1038-($D1038*TAXAS!$F$12))/12,IF($A1038=TAXAS!$A$13,IF($B1038="PARCELADO ATÉ 12X",$D1038-($D1038*TAXAS!$F$13))/12,IF($A1038=TAXAS!$A$14,IF($B1038="PARCELADO ATÉ 12X",$D1038-($D1038*TAXAS!$F$14))/12,IF($A1038=TAXAS!$A$15,IF($B1038="PARCELADO ATÉ 12X",$D1038-($D1038*TAXAS!$F$15))/12,IF($A1038=TAXAS!$A$16,IF($B1038="PARCELADO ATÉ 12X",$D1038-($D1038*TAXAS!$F$16))/12,IF($A1038=TAXAS!$A$17,IF($B1038="PARCELADO ATÉ 12X",$D1038-($D1038*TAXAS!$F$17))/12,IF($A1038=TAXAS!$A$18,IF($B1038="PARCELADO ATÉ 12X",$D1038-($D1038*TAXAS!$F$18))/12,IF($A1038=TAXAS!$A$19,IF($B1038="PARCELADO ATÉ 12X",$D1038-($D1038*TAXAS!$F$19))/12,IF($A1038=TAXAS!$A$20,IF($B1038="PARCELADO ATÉ 12X",$D1038-($D1038*TAXAS!$F$20))/12,IF($A1038=TAXAS!$A$21,IF($B1038="PARCELADO ATÉ 12X",$D1038-($D1038*TAXAS!$F$21))/12,IF($A1038=TAXAS!$A$22,IF($B1038="PARCELADO ATÉ 12X",$D1038-($D1038*TAXAS!$F$22))/12,IF($A1038=TAXAS!$A$23,IF($B1038="PARCELADO ATÉ 12X",$D1038-($D1038*TAXAS!$F$23))/12,IF($A1038=TAXAS!$A$24,IF($B1038="PARCELADO ATÉ 12X",$D1038-($D1038*TAXAS!$F$24))/12,IF($A1038=TAXAS!$A$25,IF($B1038="PARCELADO ATÉ 12X",$D1038-($D1038*TAXAS!$F$25))/12,IF($A1038=TAXAS!$A$26,IF($B1038="PARCELADO ATÉ 12X",$D1038-($D1038*TAXAS!$F$26))/12,IF($A1038=TAXAS!$A$27,IF($B1038="PARCELADO ATÉ 12X",$D1038-($D1038*TAXAS!$F$27))/12))))))))))))))))))))))))/1</f>
        <v>0</v>
      </c>
      <c r="J1038" s="8">
        <f t="shared" si="0"/>
        <v>0</v>
      </c>
      <c r="K1038" s="10" t="b">
        <f>IF($B1038="PARCELADO ATÉ 3X",($D1038-($D1038*TAXAS!$D$4))-$J1038)</f>
        <v>0</v>
      </c>
      <c r="L1038" s="10" t="b">
        <f>IF($B1038="PARCELADO ATÉ 6X",($D1038-($D1038*TAXAS!$E$4))-$J1038)</f>
        <v>0</v>
      </c>
      <c r="M1038" s="10" t="b">
        <f>IF($B1038="PARCELADO ATÉ 12X",($D1038-($D1038*TAXAS!$F$4))-$J1038)</f>
        <v>0</v>
      </c>
      <c r="N1038" s="8">
        <f t="shared" si="1"/>
        <v>0</v>
      </c>
      <c r="O1038" s="10">
        <f t="shared" si="2"/>
        <v>0</v>
      </c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</row>
    <row r="1039" spans="1:31" ht="15.75" customHeight="1" x14ac:dyDescent="0.2">
      <c r="A1039" s="3"/>
      <c r="B1039" s="5"/>
      <c r="C1039" s="6"/>
      <c r="D1039" s="42"/>
      <c r="E1039" s="8">
        <f>IF($A1039="VISA",IF($B1039="DÉBITO",$D1039-($D1039*TAXAS!$B$4)),IF($A1039="MASTER",IF($B1039="DÉBITO",$D1039-($D1039*TAXAS!$B$5)),IF($A1039="ELO", IF($B1039="DÉBITO",$D1039-($D1039*TAXAS!$B$6)),IF($A1039="HIPERCARD",IF($B1039="DÉBITO",$D1039-($D1039*TAXAS!$B$7)),IF($A1039="DINERS",IF($B1039="DÉBITO",$D1039-($D1039*TAXAS!$B$8)),IF($A1039="AMERICA EXPRESS",IF($B1039="DÉBITO",$D1039-($D1039*TAXAS!$B$9)),IF($A1039=TAXAS!$A$10,IF($B1039="DÉBITO",$D1039-($D1039*TAXAS!$B$10)), IF($A1039=TAXAS!$A$11,IF($B1039="DÉBITO",$D1039-($D1039*TAXAS!$B$11)), IF($A1039=TAXAS!$A$12,IF($B1039="DÉBITO",$D1039-($D1039*TAXAS!$B$12)), IF($A1039=TAXAS!$A$13,IF($B1039="DÉBITO",$D1039-($D1039*TAXAS!$B$13)), IF($A1039=TAXAS!$A$14,IF($B1039="DÉBITO",$D1039-($D1039*TAXAS!$B$14)), IF($A1039=TAXAS!$A$15,IF($B1039="DÉBITO",$D1039-($D1039*TAXAS!$B$15)), IF($A1039=TAXAS!$A$16,IF($B1039="DÉBITO",$D1039-($D1039*TAXAS!$B$16)), IF($A1039=TAXAS!$A$17,IF($B1039="DÉBITO",$D1039-($D1039*TAXAS!$B$17)), IF($A1039=TAXAS!$A$18,IF($B1039="DÉBITO",$D1039-($D1039*TAXAS!$B$18)), IF($A1039=TAXAS!$A$19,IF($B1039="DÉBITO",$D1039-($D1039*TAXAS!$B$19)), IF($A1039=TAXAS!$A$20,IF($B1039="DÉBITO",$D1039-($D1039*TAXAS!$B$20)), IF($A1039=TAXAS!$A$21,IF($B1039="DÉBITO",$D1039-($D1039*TAXAS!$B$21)), IF($A1039=TAXAS!$A$22,IF($B1039="DÉBITO",$D1039-($D1039*TAXAS!$B$22)), IF($A1039=TAXAS!$A$23,IF($B1039="DÉBITO",$D1039-($D1039*TAXAS!$B$23)), IF($A1039=TAXAS!$A$24,IF($B1039="DÉBITO",$D1039-($D1039*TAXAS!$B$24)), IF($A1039=TAXAS!$A$25,IF($B1039="DÉBITO",$D1039-($D1039*TAXAS!$B$25)), IF($A1039=TAXAS!$A$26,IF($B1039="DÉBITO",$D1039-($D1039*TAXAS!$B$26)), IF($A1039=TAXAS!$A$27,IF($B1039="DÉBITO",$D1039-($D1039*TAXAS!$B$27))))))))))))))))))))))))))/1</f>
        <v>0</v>
      </c>
      <c r="F1039" s="8">
        <f>IF($A1039="VISA",IF($B1039="CRÉDITO",$D1039-($D1039*TAXAS!$C$4)),IF($A1039="MASTER",IF($B1039="CRÉDITO",$D1039-($D1039*TAXAS!$C$5)),IF($A1039="ELO", IF($B1039="CRÉDITO",$D1039-($D1039*TAXAS!$C$6)),IF($A1039="HIPERCARD",IF($B1039="CRÉDITO",$D1039-($D1039*TAXAS!$C$7)),IF($A1039="DINERS",IF($B1039="CRÉDITO",$D1039-($D1039*TAXAS!$C$8)),IF($A1039="AMERICA EXPRESS",IF($B1039="CRÉDITO",$D1039-($D1039*TAXAS!$C$9)),IF($A1039=TAXAS!$A$10,IF($B1039="CRÉDITO",$D1039-($D1039*TAXAS!$C$10)), IF($A1039=TAXAS!$A$11,IF($B1039="CRÉDITO",$D1039-($D1039*TAXAS!$C$11)), IF($A1039=TAXAS!$A$12,IF($B1039="CRÉDITO",$D1039-($D1039*TAXAS!$C$12)), IF($A1039=TAXAS!$A$13,IF($B1039="CRÉDITO",$D1039-($D1039*TAXAS!$C$13)), IF($A1039=TAXAS!$A$14,IF($B1039="CRÉDITO",$D1039-($D1039*TAXAS!$C$14)), IF($A1039=TAXAS!$A$15,IF($B1039="CRÉDITO",$D1039-($D1039*TAXAS!$C$15)), IF($A1039=TAXAS!$A$16,IF($B1039="CRÉDITO",$D1039-($D1039*TAXAS!$C$16)), IF($A1039=TAXAS!$A$17,IF($B1039="CRÉDITO",$D1039-($D1039*TAXAS!$C$17)), IF($A1039=TAXAS!$A$18,IF($B1039="CRÉDITO",$D1039-($D1039*TAXAS!$C$18)), IF($A1039=TAXAS!$A$19,IF($B1039="CRÉDITO",$D1039-($D1039*TAXAS!$C$19)), IF($A1039=TAXAS!$A$20,IF($B1039="CRÉDITO",$D1039-($D1039*TAXAS!$C$20)), IF($A1039=TAXAS!$A$21,IF($B1039="CRÉDITO",$D1039-($D1039*TAXAS!$C$21)), IF($A1039=TAXAS!$A$22,IF($B1039="CRÉDITO",$D1039-($D1039*TAXAS!$C$22)), IF($A1039=TAXAS!$A$23,IF($B1039="CRÉDITO",$D1039-($D1039*TAXAS!$C$23)), IF($A1039=TAXAS!$A$24,IF($B1039="CRÉDITO",$D1039-($D1039*TAXAS!$C$24)), IF($A1039=TAXAS!$A$25,IF($B1039="CRÉDITO",$D1039-($D1039*TAXAS!$C$25)), IF($A1039=TAXAS!$A$26,IF($B1039="CRÉDITO",$D1039-($D1039*TAXAS!$C$26)), IF($A1039=TAXAS!$A$27,IF($B1039="CRÉDITO",$D1039-($D1039*TAXAS!$C$27))))))))))))))))))))))))))/1</f>
        <v>0</v>
      </c>
      <c r="G1039" s="9">
        <f>IF($A1039="VISA",IF($B1039="PARCELADO ATÉ 3X",$D1039-(D1039*TAXAS!$D$4))/3,IF($A1039="MASTER",IF($B1039="PARCELADO ATÉ 3X",$D1039-(D1039*TAXAS!$D$5))/3,IF($A1039="ELO",IF($B1039="PARCELADO ATÉ 3X",$D1039-(D1039*TAXAS!$D$6))/3,IF($A1039="HIPERCARD",IF($B1039="PARCELADO ATÉ 3X",$D1039-(D1039*TAXAS!$D$7))/3,IF($A1039="DINERS",IF($B1039="PARCELADO ATÉ 3X",$D1039-(D1039*TAXAS!$D$8))/3,IF($A1039="AMERICA EXPRESS",IF($B1039="PARCELADO ATÉ 3X",$D1039-(D1039*TAXAS!$D$9))/3,IF($A1039=TAXAS!$A$10,IF($B1039="PARCELADO ATÉ 3X",$D1039-($D1039*TAXAS!$D$10))/3,IF($A1039=TAXAS!$A$11,IF($B1039="PARCELADO ATÉ 3X",$D1039-($D1039*TAXAS!$D$11))/3,IF($A1039=TAXAS!$A$12,IF($B1039="PARCELADO ATÉ 3X",$D1039-($D1039*TAXAS!$D$12))/3,IF($A1039=TAXAS!$A$13,IF($B1039="PARCELADO ATÉ 3X",$D1039-($D1039*TAXAS!$D$13))/3,IF($A1039=TAXAS!$A$14,IF($B1039="PARCELADO ATÉ 3X",$D1039-($D1039*TAXAS!$D$14))/3,IF($A1039=TAXAS!$A$15,IF($B1039="PARCELADO ATÉ 3X",$D1039-($D1039*TAXAS!$D$15))/3,IF($A1039=TAXAS!$A$16,IF($B1039="PARCELADO ATÉ 3X",$D1039-($D1039*TAXAS!$D$16))/3,IF($A1039=TAXAS!$A$17,IF($B1039="PARCELADO ATÉ 3X",$D1039-($D1039*TAXAS!$D$17))/3,IF($A1039=TAXAS!$A$18,IF($B1039="PARCELADO ATÉ 3X",$D1039-($D1039*TAXAS!$D$18))/3,IF($A1039=TAXAS!$A$19,IF($B1039="PARCELADO ATÉ 3X",$D1039-($D1039*TAXAS!$D$19))/3,IF($A1039=TAXAS!$A$20,IF($B1039="PARCELADO ATÉ 3X",$D1039-($D1039*TAXAS!$D$20))/3,IF($A1039=TAXAS!$A$21,IF($B1039="PARCELADO ATÉ 3X",$D1039-($D1039*TAXAS!$D$21))/3,IF($A1039=TAXAS!$A$22,IF($B1039="PARCELADO ATÉ 3X",$D1039-($D1039*TAXAS!$D$22))/3,IF($A1039=TAXAS!$A$23,IF($B1039="PARCELADO ATÉ 3X",$D1039-($D1039*TAXAS!$D$23))/3,IF($A1039=TAXAS!$A$24,IF($B1039="PARCELADO ATÉ 3X",$D1039-($D1039*TAXAS!$D$24))/3,IF($A1039=TAXAS!$A$25,IF($B1039="PARCELADO ATÉ 3X",$D1039-($D1039*TAXAS!$D$25))/3,IF($A1039=TAXAS!$A$26,IF($B1039="PARCELADO ATÉ 3X",$D1039-($D1039*TAXAS!$D$26))/3,IF($A1039=TAXAS!$A$27,IF($B1039="PARCELADO ATÉ 3X",$D1039-($D1039*TAXAS!$D$27))/3))))))))))))))))))))))))/1</f>
        <v>0</v>
      </c>
      <c r="H1039" s="9">
        <f>IF($A1039="VISA",IF($B1039="PARCELADO ATÉ 6X",$D1039-(D1039*TAXAS!$E$4))/6,IF($A1039="MASTER",IF($B1039="PARCELADO ATÉ 6X",$D1039-(D1039*TAXAS!$E$5))/6,IF($A1039="ELO",IF($B1039="PARCELADO ATÉ 6X",$D1039-(D1039*TAXAS!$E$6))/6,IF($A1039="HIPERCARD",IF($B1039="PARCELADO ATÉ 6X",$D1039-(D1039*TAXAS!$E$7))/6,IF($A1039="DINERS",IF($B1039="PARCELADO ATÉ 6X",$D1039-(D1039*TAXAS!$E$8))/6,IF($A1039="AMERICA EXPRESS",IF($B1039="PARCELADO ATÉ 6X",$D1039-(D1039*TAXAS!$E$9))/6,IF($A1039=TAXAS!$A$10,IF($B1039="PARCELADO ATÉ 6X",$D1039-($D1039*TAXAS!$E$10))/6,IF($A1039=TAXAS!$A$11,IF($B1039="PARCELADO ATÉ 6X",$D1039-($D1039*TAXAS!$E$11))/6,IF($A1039=TAXAS!$A$12,IF($B1039="PARCELADO ATÉ 6X",$D1039-($D1039*TAXAS!$E$12))/6,IF($A1039=TAXAS!$A$13,IF($B1039="PARCELADO ATÉ 6X",$D1039-($D1039*TAXAS!$E$13))/6,IF($A1039=TAXAS!$A$14,IF($B1039="PARCELADO ATÉ 6X",$D1039-($D1039*TAXAS!$E$14))/6,IF($A1039=TAXAS!$A$15,IF($B1039="PARCELADO ATÉ 6X",$D1039-($D1039*TAXAS!$E$15))/6,IF($A1039=TAXAS!$A$16,IF($B1039="PARCELADO ATÉ 6X",$D1039-($D1039*TAXAS!$E$16))/6,IF($A1039=TAXAS!$A$17,IF($B1039="PARCELADO ATÉ 6X",$D1039-($D1039*TAXAS!$E$17))/6,IF($A1039=TAXAS!$A$18,IF($B1039="PARCELADO ATÉ 6X",$D1039-($D1039*TAXAS!$E$18))/6,IF($A1039=TAXAS!$A$19,IF($B1039="PARCELADO ATÉ 6X",$D1039-($D1039*TAXAS!$E$19))/6,IF($A1039=TAXAS!$A$20,IF($B1039="PARCELADO ATÉ 6X",$D1039-($D1039*TAXAS!$E$20))/6,IF($A1039=TAXAS!$A$21,IF($B1039="PARCELADO ATÉ 6X",$D1039-($D1039*TAXAS!$E$21))/6,IF($A1039=TAXAS!$A$22,IF($B1039="PARCELADO ATÉ 6X",$D1039-($D1039*TAXAS!$E$22))/6,IF($A1039=TAXAS!$A$23,IF($B1039="PARCELADO ATÉ 6X",$D1039-($D1039*TAXAS!$E$23))/6,IF($A1039=TAXAS!$A$24,IF($B1039="PARCELADO ATÉ 6X",$D1039-($D1039*TAXAS!$E$24))/6,IF($A1039=TAXAS!$A$25,IF($B1039="PARCELADO ATÉ 6X",$D1039-($D1039*TAXAS!$E$25))/6,IF($A1039=TAXAS!$A$26,IF($B1039="PARCELADO ATÉ 6X",$D1039-($D1039*TAXAS!$E$26))/6,IF($A1039=TAXAS!$A$27,IF($B1039="PARCELADO ATÉ 6X",$D1039-($D1039*TAXAS!$E$27))/6))))))))))))))))))))))))/1</f>
        <v>0</v>
      </c>
      <c r="I1039" s="9">
        <f>IF($A1039="VISA",IF($B1039="PARCELADO ATÉ 12X",$D1039-(D1039*TAXAS!$F$4))/12,IF($A1039="MASTER",IF($B1039="PARCELADO ATÉ 12X",$D1039-(D1039*TAXAS!$F$5))/12,IF($A1039="ELO",IF($B1039="PARCELADO ATÉ 12X",$D1039-(D1039*TAXAS!$F$6))/12,IF($A1039="HIPERCARD",IF($B1039="PARCELADO ATÉ 12X",$D1039-(D1039*TAXAS!$F$7))/12,IF($A1039="DINERS",IF($B1039="PARCELADO ATÉ 12X",$D1039-(D1039*TAXAS!$F$8))/12,IF($A1039="AMERICA EXPRESS",IF($B1039="PARCELADO ATÉ 12X",$D1039-(D1039*TAXAS!$F$9))/12,IF($A1039=TAXAS!$A$10,IF($B1039="PARCELADO ATÉ 12X",$D1039-($D1039*TAXAS!$F$10))/12,IF($A1039=TAXAS!$A$11,IF($B1039="PARCELADO ATÉ 12X",$D1039-($D1039*TAXAS!$F$11))/12,IF($A1039=TAXAS!$A$12,IF($B1039="PARCELADO ATÉ 12X",$D1039-($D1039*TAXAS!$F$12))/12,IF($A1039=TAXAS!$A$13,IF($B1039="PARCELADO ATÉ 12X",$D1039-($D1039*TAXAS!$F$13))/12,IF($A1039=TAXAS!$A$14,IF($B1039="PARCELADO ATÉ 12X",$D1039-($D1039*TAXAS!$F$14))/12,IF($A1039=TAXAS!$A$15,IF($B1039="PARCELADO ATÉ 12X",$D1039-($D1039*TAXAS!$F$15))/12,IF($A1039=TAXAS!$A$16,IF($B1039="PARCELADO ATÉ 12X",$D1039-($D1039*TAXAS!$F$16))/12,IF($A1039=TAXAS!$A$17,IF($B1039="PARCELADO ATÉ 12X",$D1039-($D1039*TAXAS!$F$17))/12,IF($A1039=TAXAS!$A$18,IF($B1039="PARCELADO ATÉ 12X",$D1039-($D1039*TAXAS!$F$18))/12,IF($A1039=TAXAS!$A$19,IF($B1039="PARCELADO ATÉ 12X",$D1039-($D1039*TAXAS!$F$19))/12,IF($A1039=TAXAS!$A$20,IF($B1039="PARCELADO ATÉ 12X",$D1039-($D1039*TAXAS!$F$20))/12,IF($A1039=TAXAS!$A$21,IF($B1039="PARCELADO ATÉ 12X",$D1039-($D1039*TAXAS!$F$21))/12,IF($A1039=TAXAS!$A$22,IF($B1039="PARCELADO ATÉ 12X",$D1039-($D1039*TAXAS!$F$22))/12,IF($A1039=TAXAS!$A$23,IF($B1039="PARCELADO ATÉ 12X",$D1039-($D1039*TAXAS!$F$23))/12,IF($A1039=TAXAS!$A$24,IF($B1039="PARCELADO ATÉ 12X",$D1039-($D1039*TAXAS!$F$24))/12,IF($A1039=TAXAS!$A$25,IF($B1039="PARCELADO ATÉ 12X",$D1039-($D1039*TAXAS!$F$25))/12,IF($A1039=TAXAS!$A$26,IF($B1039="PARCELADO ATÉ 12X",$D1039-($D1039*TAXAS!$F$26))/12,IF($A1039=TAXAS!$A$27,IF($B1039="PARCELADO ATÉ 12X",$D1039-($D1039*TAXAS!$F$27))/12))))))))))))))))))))))))/1</f>
        <v>0</v>
      </c>
      <c r="J1039" s="8">
        <f t="shared" si="0"/>
        <v>0</v>
      </c>
      <c r="K1039" s="10" t="b">
        <f>IF($B1039="PARCELADO ATÉ 3X",($D1039-($D1039*TAXAS!$D$4))-$J1039)</f>
        <v>0</v>
      </c>
      <c r="L1039" s="10" t="b">
        <f>IF($B1039="PARCELADO ATÉ 6X",($D1039-($D1039*TAXAS!$E$4))-$J1039)</f>
        <v>0</v>
      </c>
      <c r="M1039" s="10" t="b">
        <f>IF($B1039="PARCELADO ATÉ 12X",($D1039-($D1039*TAXAS!$F$4))-$J1039)</f>
        <v>0</v>
      </c>
      <c r="N1039" s="8">
        <f t="shared" si="1"/>
        <v>0</v>
      </c>
      <c r="O1039" s="10">
        <f t="shared" si="2"/>
        <v>0</v>
      </c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</row>
    <row r="1040" spans="1:31" ht="15.75" customHeight="1" x14ac:dyDescent="0.2">
      <c r="A1040" s="3"/>
      <c r="B1040" s="5"/>
      <c r="C1040" s="6"/>
      <c r="D1040" s="42"/>
      <c r="E1040" s="8">
        <f>IF($A1040="VISA",IF($B1040="DÉBITO",$D1040-($D1040*TAXAS!$B$4)),IF($A1040="MASTER",IF($B1040="DÉBITO",$D1040-($D1040*TAXAS!$B$5)),IF($A1040="ELO", IF($B1040="DÉBITO",$D1040-($D1040*TAXAS!$B$6)),IF($A1040="HIPERCARD",IF($B1040="DÉBITO",$D1040-($D1040*TAXAS!$B$7)),IF($A1040="DINERS",IF($B1040="DÉBITO",$D1040-($D1040*TAXAS!$B$8)),IF($A1040="AMERICA EXPRESS",IF($B1040="DÉBITO",$D1040-($D1040*TAXAS!$B$9)),IF($A1040=TAXAS!$A$10,IF($B1040="DÉBITO",$D1040-($D1040*TAXAS!$B$10)), IF($A1040=TAXAS!$A$11,IF($B1040="DÉBITO",$D1040-($D1040*TAXAS!$B$11)), IF($A1040=TAXAS!$A$12,IF($B1040="DÉBITO",$D1040-($D1040*TAXAS!$B$12)), IF($A1040=TAXAS!$A$13,IF($B1040="DÉBITO",$D1040-($D1040*TAXAS!$B$13)), IF($A1040=TAXAS!$A$14,IF($B1040="DÉBITO",$D1040-($D1040*TAXAS!$B$14)), IF($A1040=TAXAS!$A$15,IF($B1040="DÉBITO",$D1040-($D1040*TAXAS!$B$15)), IF($A1040=TAXAS!$A$16,IF($B1040="DÉBITO",$D1040-($D1040*TAXAS!$B$16)), IF($A1040=TAXAS!$A$17,IF($B1040="DÉBITO",$D1040-($D1040*TAXAS!$B$17)), IF($A1040=TAXAS!$A$18,IF($B1040="DÉBITO",$D1040-($D1040*TAXAS!$B$18)), IF($A1040=TAXAS!$A$19,IF($B1040="DÉBITO",$D1040-($D1040*TAXAS!$B$19)), IF($A1040=TAXAS!$A$20,IF($B1040="DÉBITO",$D1040-($D1040*TAXAS!$B$20)), IF($A1040=TAXAS!$A$21,IF($B1040="DÉBITO",$D1040-($D1040*TAXAS!$B$21)), IF($A1040=TAXAS!$A$22,IF($B1040="DÉBITO",$D1040-($D1040*TAXAS!$B$22)), IF($A1040=TAXAS!$A$23,IF($B1040="DÉBITO",$D1040-($D1040*TAXAS!$B$23)), IF($A1040=TAXAS!$A$24,IF($B1040="DÉBITO",$D1040-($D1040*TAXAS!$B$24)), IF($A1040=TAXAS!$A$25,IF($B1040="DÉBITO",$D1040-($D1040*TAXAS!$B$25)), IF($A1040=TAXAS!$A$26,IF($B1040="DÉBITO",$D1040-($D1040*TAXAS!$B$26)), IF($A1040=TAXAS!$A$27,IF($B1040="DÉBITO",$D1040-($D1040*TAXAS!$B$27))))))))))))))))))))))))))/1</f>
        <v>0</v>
      </c>
      <c r="F1040" s="8">
        <f>IF($A1040="VISA",IF($B1040="CRÉDITO",$D1040-($D1040*TAXAS!$C$4)),IF($A1040="MASTER",IF($B1040="CRÉDITO",$D1040-($D1040*TAXAS!$C$5)),IF($A1040="ELO", IF($B1040="CRÉDITO",$D1040-($D1040*TAXAS!$C$6)),IF($A1040="HIPERCARD",IF($B1040="CRÉDITO",$D1040-($D1040*TAXAS!$C$7)),IF($A1040="DINERS",IF($B1040="CRÉDITO",$D1040-($D1040*TAXAS!$C$8)),IF($A1040="AMERICA EXPRESS",IF($B1040="CRÉDITO",$D1040-($D1040*TAXAS!$C$9)),IF($A1040=TAXAS!$A$10,IF($B1040="CRÉDITO",$D1040-($D1040*TAXAS!$C$10)), IF($A1040=TAXAS!$A$11,IF($B1040="CRÉDITO",$D1040-($D1040*TAXAS!$C$11)), IF($A1040=TAXAS!$A$12,IF($B1040="CRÉDITO",$D1040-($D1040*TAXAS!$C$12)), IF($A1040=TAXAS!$A$13,IF($B1040="CRÉDITO",$D1040-($D1040*TAXAS!$C$13)), IF($A1040=TAXAS!$A$14,IF($B1040="CRÉDITO",$D1040-($D1040*TAXAS!$C$14)), IF($A1040=TAXAS!$A$15,IF($B1040="CRÉDITO",$D1040-($D1040*TAXAS!$C$15)), IF($A1040=TAXAS!$A$16,IF($B1040="CRÉDITO",$D1040-($D1040*TAXAS!$C$16)), IF($A1040=TAXAS!$A$17,IF($B1040="CRÉDITO",$D1040-($D1040*TAXAS!$C$17)), IF($A1040=TAXAS!$A$18,IF($B1040="CRÉDITO",$D1040-($D1040*TAXAS!$C$18)), IF($A1040=TAXAS!$A$19,IF($B1040="CRÉDITO",$D1040-($D1040*TAXAS!$C$19)), IF($A1040=TAXAS!$A$20,IF($B1040="CRÉDITO",$D1040-($D1040*TAXAS!$C$20)), IF($A1040=TAXAS!$A$21,IF($B1040="CRÉDITO",$D1040-($D1040*TAXAS!$C$21)), IF($A1040=TAXAS!$A$22,IF($B1040="CRÉDITO",$D1040-($D1040*TAXAS!$C$22)), IF($A1040=TAXAS!$A$23,IF($B1040="CRÉDITO",$D1040-($D1040*TAXAS!$C$23)), IF($A1040=TAXAS!$A$24,IF($B1040="CRÉDITO",$D1040-($D1040*TAXAS!$C$24)), IF($A1040=TAXAS!$A$25,IF($B1040="CRÉDITO",$D1040-($D1040*TAXAS!$C$25)), IF($A1040=TAXAS!$A$26,IF($B1040="CRÉDITO",$D1040-($D1040*TAXAS!$C$26)), IF($A1040=TAXAS!$A$27,IF($B1040="CRÉDITO",$D1040-($D1040*TAXAS!$C$27))))))))))))))))))))))))))/1</f>
        <v>0</v>
      </c>
      <c r="G1040" s="9">
        <f>IF($A1040="VISA",IF($B1040="PARCELADO ATÉ 3X",$D1040-(D1040*TAXAS!$D$4))/3,IF($A1040="MASTER",IF($B1040="PARCELADO ATÉ 3X",$D1040-(D1040*TAXAS!$D$5))/3,IF($A1040="ELO",IF($B1040="PARCELADO ATÉ 3X",$D1040-(D1040*TAXAS!$D$6))/3,IF($A1040="HIPERCARD",IF($B1040="PARCELADO ATÉ 3X",$D1040-(D1040*TAXAS!$D$7))/3,IF($A1040="DINERS",IF($B1040="PARCELADO ATÉ 3X",$D1040-(D1040*TAXAS!$D$8))/3,IF($A1040="AMERICA EXPRESS",IF($B1040="PARCELADO ATÉ 3X",$D1040-(D1040*TAXAS!$D$9))/3,IF($A1040=TAXAS!$A$10,IF($B1040="PARCELADO ATÉ 3X",$D1040-($D1040*TAXAS!$D$10))/3,IF($A1040=TAXAS!$A$11,IF($B1040="PARCELADO ATÉ 3X",$D1040-($D1040*TAXAS!$D$11))/3,IF($A1040=TAXAS!$A$12,IF($B1040="PARCELADO ATÉ 3X",$D1040-($D1040*TAXAS!$D$12))/3,IF($A1040=TAXAS!$A$13,IF($B1040="PARCELADO ATÉ 3X",$D1040-($D1040*TAXAS!$D$13))/3,IF($A1040=TAXAS!$A$14,IF($B1040="PARCELADO ATÉ 3X",$D1040-($D1040*TAXAS!$D$14))/3,IF($A1040=TAXAS!$A$15,IF($B1040="PARCELADO ATÉ 3X",$D1040-($D1040*TAXAS!$D$15))/3,IF($A1040=TAXAS!$A$16,IF($B1040="PARCELADO ATÉ 3X",$D1040-($D1040*TAXAS!$D$16))/3,IF($A1040=TAXAS!$A$17,IF($B1040="PARCELADO ATÉ 3X",$D1040-($D1040*TAXAS!$D$17))/3,IF($A1040=TAXAS!$A$18,IF($B1040="PARCELADO ATÉ 3X",$D1040-($D1040*TAXAS!$D$18))/3,IF($A1040=TAXAS!$A$19,IF($B1040="PARCELADO ATÉ 3X",$D1040-($D1040*TAXAS!$D$19))/3,IF($A1040=TAXAS!$A$20,IF($B1040="PARCELADO ATÉ 3X",$D1040-($D1040*TAXAS!$D$20))/3,IF($A1040=TAXAS!$A$21,IF($B1040="PARCELADO ATÉ 3X",$D1040-($D1040*TAXAS!$D$21))/3,IF($A1040=TAXAS!$A$22,IF($B1040="PARCELADO ATÉ 3X",$D1040-($D1040*TAXAS!$D$22))/3,IF($A1040=TAXAS!$A$23,IF($B1040="PARCELADO ATÉ 3X",$D1040-($D1040*TAXAS!$D$23))/3,IF($A1040=TAXAS!$A$24,IF($B1040="PARCELADO ATÉ 3X",$D1040-($D1040*TAXAS!$D$24))/3,IF($A1040=TAXAS!$A$25,IF($B1040="PARCELADO ATÉ 3X",$D1040-($D1040*TAXAS!$D$25))/3,IF($A1040=TAXAS!$A$26,IF($B1040="PARCELADO ATÉ 3X",$D1040-($D1040*TAXAS!$D$26))/3,IF($A1040=TAXAS!$A$27,IF($B1040="PARCELADO ATÉ 3X",$D1040-($D1040*TAXAS!$D$27))/3))))))))))))))))))))))))/1</f>
        <v>0</v>
      </c>
      <c r="H1040" s="9">
        <f>IF($A1040="VISA",IF($B1040="PARCELADO ATÉ 6X",$D1040-(D1040*TAXAS!$E$4))/6,IF($A1040="MASTER",IF($B1040="PARCELADO ATÉ 6X",$D1040-(D1040*TAXAS!$E$5))/6,IF($A1040="ELO",IF($B1040="PARCELADO ATÉ 6X",$D1040-(D1040*TAXAS!$E$6))/6,IF($A1040="HIPERCARD",IF($B1040="PARCELADO ATÉ 6X",$D1040-(D1040*TAXAS!$E$7))/6,IF($A1040="DINERS",IF($B1040="PARCELADO ATÉ 6X",$D1040-(D1040*TAXAS!$E$8))/6,IF($A1040="AMERICA EXPRESS",IF($B1040="PARCELADO ATÉ 6X",$D1040-(D1040*TAXAS!$E$9))/6,IF($A1040=TAXAS!$A$10,IF($B1040="PARCELADO ATÉ 6X",$D1040-($D1040*TAXAS!$E$10))/6,IF($A1040=TAXAS!$A$11,IF($B1040="PARCELADO ATÉ 6X",$D1040-($D1040*TAXAS!$E$11))/6,IF($A1040=TAXAS!$A$12,IF($B1040="PARCELADO ATÉ 6X",$D1040-($D1040*TAXAS!$E$12))/6,IF($A1040=TAXAS!$A$13,IF($B1040="PARCELADO ATÉ 6X",$D1040-($D1040*TAXAS!$E$13))/6,IF($A1040=TAXAS!$A$14,IF($B1040="PARCELADO ATÉ 6X",$D1040-($D1040*TAXAS!$E$14))/6,IF($A1040=TAXAS!$A$15,IF($B1040="PARCELADO ATÉ 6X",$D1040-($D1040*TAXAS!$E$15))/6,IF($A1040=TAXAS!$A$16,IF($B1040="PARCELADO ATÉ 6X",$D1040-($D1040*TAXAS!$E$16))/6,IF($A1040=TAXAS!$A$17,IF($B1040="PARCELADO ATÉ 6X",$D1040-($D1040*TAXAS!$E$17))/6,IF($A1040=TAXAS!$A$18,IF($B1040="PARCELADO ATÉ 6X",$D1040-($D1040*TAXAS!$E$18))/6,IF($A1040=TAXAS!$A$19,IF($B1040="PARCELADO ATÉ 6X",$D1040-($D1040*TAXAS!$E$19))/6,IF($A1040=TAXAS!$A$20,IF($B1040="PARCELADO ATÉ 6X",$D1040-($D1040*TAXAS!$E$20))/6,IF($A1040=TAXAS!$A$21,IF($B1040="PARCELADO ATÉ 6X",$D1040-($D1040*TAXAS!$E$21))/6,IF($A1040=TAXAS!$A$22,IF($B1040="PARCELADO ATÉ 6X",$D1040-($D1040*TAXAS!$E$22))/6,IF($A1040=TAXAS!$A$23,IF($B1040="PARCELADO ATÉ 6X",$D1040-($D1040*TAXAS!$E$23))/6,IF($A1040=TAXAS!$A$24,IF($B1040="PARCELADO ATÉ 6X",$D1040-($D1040*TAXAS!$E$24))/6,IF($A1040=TAXAS!$A$25,IF($B1040="PARCELADO ATÉ 6X",$D1040-($D1040*TAXAS!$E$25))/6,IF($A1040=TAXAS!$A$26,IF($B1040="PARCELADO ATÉ 6X",$D1040-($D1040*TAXAS!$E$26))/6,IF($A1040=TAXAS!$A$27,IF($B1040="PARCELADO ATÉ 6X",$D1040-($D1040*TAXAS!$E$27))/6))))))))))))))))))))))))/1</f>
        <v>0</v>
      </c>
      <c r="I1040" s="9">
        <f>IF($A1040="VISA",IF($B1040="PARCELADO ATÉ 12X",$D1040-(D1040*TAXAS!$F$4))/12,IF($A1040="MASTER",IF($B1040="PARCELADO ATÉ 12X",$D1040-(D1040*TAXAS!$F$5))/12,IF($A1040="ELO",IF($B1040="PARCELADO ATÉ 12X",$D1040-(D1040*TAXAS!$F$6))/12,IF($A1040="HIPERCARD",IF($B1040="PARCELADO ATÉ 12X",$D1040-(D1040*TAXAS!$F$7))/12,IF($A1040="DINERS",IF($B1040="PARCELADO ATÉ 12X",$D1040-(D1040*TAXAS!$F$8))/12,IF($A1040="AMERICA EXPRESS",IF($B1040="PARCELADO ATÉ 12X",$D1040-(D1040*TAXAS!$F$9))/12,IF($A1040=TAXAS!$A$10,IF($B1040="PARCELADO ATÉ 12X",$D1040-($D1040*TAXAS!$F$10))/12,IF($A1040=TAXAS!$A$11,IF($B1040="PARCELADO ATÉ 12X",$D1040-($D1040*TAXAS!$F$11))/12,IF($A1040=TAXAS!$A$12,IF($B1040="PARCELADO ATÉ 12X",$D1040-($D1040*TAXAS!$F$12))/12,IF($A1040=TAXAS!$A$13,IF($B1040="PARCELADO ATÉ 12X",$D1040-($D1040*TAXAS!$F$13))/12,IF($A1040=TAXAS!$A$14,IF($B1040="PARCELADO ATÉ 12X",$D1040-($D1040*TAXAS!$F$14))/12,IF($A1040=TAXAS!$A$15,IF($B1040="PARCELADO ATÉ 12X",$D1040-($D1040*TAXAS!$F$15))/12,IF($A1040=TAXAS!$A$16,IF($B1040="PARCELADO ATÉ 12X",$D1040-($D1040*TAXAS!$F$16))/12,IF($A1040=TAXAS!$A$17,IF($B1040="PARCELADO ATÉ 12X",$D1040-($D1040*TAXAS!$F$17))/12,IF($A1040=TAXAS!$A$18,IF($B1040="PARCELADO ATÉ 12X",$D1040-($D1040*TAXAS!$F$18))/12,IF($A1040=TAXAS!$A$19,IF($B1040="PARCELADO ATÉ 12X",$D1040-($D1040*TAXAS!$F$19))/12,IF($A1040=TAXAS!$A$20,IF($B1040="PARCELADO ATÉ 12X",$D1040-($D1040*TAXAS!$F$20))/12,IF($A1040=TAXAS!$A$21,IF($B1040="PARCELADO ATÉ 12X",$D1040-($D1040*TAXAS!$F$21))/12,IF($A1040=TAXAS!$A$22,IF($B1040="PARCELADO ATÉ 12X",$D1040-($D1040*TAXAS!$F$22))/12,IF($A1040=TAXAS!$A$23,IF($B1040="PARCELADO ATÉ 12X",$D1040-($D1040*TAXAS!$F$23))/12,IF($A1040=TAXAS!$A$24,IF($B1040="PARCELADO ATÉ 12X",$D1040-($D1040*TAXAS!$F$24))/12,IF($A1040=TAXAS!$A$25,IF($B1040="PARCELADO ATÉ 12X",$D1040-($D1040*TAXAS!$F$25))/12,IF($A1040=TAXAS!$A$26,IF($B1040="PARCELADO ATÉ 12X",$D1040-($D1040*TAXAS!$F$26))/12,IF($A1040=TAXAS!$A$27,IF($B1040="PARCELADO ATÉ 12X",$D1040-($D1040*TAXAS!$F$27))/12))))))))))))))))))))))))/1</f>
        <v>0</v>
      </c>
      <c r="J1040" s="8">
        <f t="shared" si="0"/>
        <v>0</v>
      </c>
      <c r="K1040" s="10" t="b">
        <f>IF($B1040="PARCELADO ATÉ 3X",($D1040-($D1040*TAXAS!$D$4))-$J1040)</f>
        <v>0</v>
      </c>
      <c r="L1040" s="10" t="b">
        <f>IF($B1040="PARCELADO ATÉ 6X",($D1040-($D1040*TAXAS!$E$4))-$J1040)</f>
        <v>0</v>
      </c>
      <c r="M1040" s="10" t="b">
        <f>IF($B1040="PARCELADO ATÉ 12X",($D1040-($D1040*TAXAS!$F$4))-$J1040)</f>
        <v>0</v>
      </c>
      <c r="N1040" s="8">
        <f t="shared" si="1"/>
        <v>0</v>
      </c>
      <c r="O1040" s="10">
        <f t="shared" si="2"/>
        <v>0</v>
      </c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</row>
    <row r="1041" spans="1:31" ht="15.75" customHeight="1" x14ac:dyDescent="0.2">
      <c r="A1041" s="3"/>
      <c r="B1041" s="5"/>
      <c r="C1041" s="6"/>
      <c r="D1041" s="42"/>
      <c r="E1041" s="8">
        <f>IF($A1041="VISA",IF($B1041="DÉBITO",$D1041-($D1041*TAXAS!$B$4)),IF($A1041="MASTER",IF($B1041="DÉBITO",$D1041-($D1041*TAXAS!$B$5)),IF($A1041="ELO", IF($B1041="DÉBITO",$D1041-($D1041*TAXAS!$B$6)),IF($A1041="HIPERCARD",IF($B1041="DÉBITO",$D1041-($D1041*TAXAS!$B$7)),IF($A1041="DINERS",IF($B1041="DÉBITO",$D1041-($D1041*TAXAS!$B$8)),IF($A1041="AMERICA EXPRESS",IF($B1041="DÉBITO",$D1041-($D1041*TAXAS!$B$9)),IF($A1041=TAXAS!$A$10,IF($B1041="DÉBITO",$D1041-($D1041*TAXAS!$B$10)), IF($A1041=TAXAS!$A$11,IF($B1041="DÉBITO",$D1041-($D1041*TAXAS!$B$11)), IF($A1041=TAXAS!$A$12,IF($B1041="DÉBITO",$D1041-($D1041*TAXAS!$B$12)), IF($A1041=TAXAS!$A$13,IF($B1041="DÉBITO",$D1041-($D1041*TAXAS!$B$13)), IF($A1041=TAXAS!$A$14,IF($B1041="DÉBITO",$D1041-($D1041*TAXAS!$B$14)), IF($A1041=TAXAS!$A$15,IF($B1041="DÉBITO",$D1041-($D1041*TAXAS!$B$15)), IF($A1041=TAXAS!$A$16,IF($B1041="DÉBITO",$D1041-($D1041*TAXAS!$B$16)), IF($A1041=TAXAS!$A$17,IF($B1041="DÉBITO",$D1041-($D1041*TAXAS!$B$17)), IF($A1041=TAXAS!$A$18,IF($B1041="DÉBITO",$D1041-($D1041*TAXAS!$B$18)), IF($A1041=TAXAS!$A$19,IF($B1041="DÉBITO",$D1041-($D1041*TAXAS!$B$19)), IF($A1041=TAXAS!$A$20,IF($B1041="DÉBITO",$D1041-($D1041*TAXAS!$B$20)), IF($A1041=TAXAS!$A$21,IF($B1041="DÉBITO",$D1041-($D1041*TAXAS!$B$21)), IF($A1041=TAXAS!$A$22,IF($B1041="DÉBITO",$D1041-($D1041*TAXAS!$B$22)), IF($A1041=TAXAS!$A$23,IF($B1041="DÉBITO",$D1041-($D1041*TAXAS!$B$23)), IF($A1041=TAXAS!$A$24,IF($B1041="DÉBITO",$D1041-($D1041*TAXAS!$B$24)), IF($A1041=TAXAS!$A$25,IF($B1041="DÉBITO",$D1041-($D1041*TAXAS!$B$25)), IF($A1041=TAXAS!$A$26,IF($B1041="DÉBITO",$D1041-($D1041*TAXAS!$B$26)), IF($A1041=TAXAS!$A$27,IF($B1041="DÉBITO",$D1041-($D1041*TAXAS!$B$27))))))))))))))))))))))))))/1</f>
        <v>0</v>
      </c>
      <c r="F1041" s="8">
        <f>IF($A1041="VISA",IF($B1041="CRÉDITO",$D1041-($D1041*TAXAS!$C$4)),IF($A1041="MASTER",IF($B1041="CRÉDITO",$D1041-($D1041*TAXAS!$C$5)),IF($A1041="ELO", IF($B1041="CRÉDITO",$D1041-($D1041*TAXAS!$C$6)),IF($A1041="HIPERCARD",IF($B1041="CRÉDITO",$D1041-($D1041*TAXAS!$C$7)),IF($A1041="DINERS",IF($B1041="CRÉDITO",$D1041-($D1041*TAXAS!$C$8)),IF($A1041="AMERICA EXPRESS",IF($B1041="CRÉDITO",$D1041-($D1041*TAXAS!$C$9)),IF($A1041=TAXAS!$A$10,IF($B1041="CRÉDITO",$D1041-($D1041*TAXAS!$C$10)), IF($A1041=TAXAS!$A$11,IF($B1041="CRÉDITO",$D1041-($D1041*TAXAS!$C$11)), IF($A1041=TAXAS!$A$12,IF($B1041="CRÉDITO",$D1041-($D1041*TAXAS!$C$12)), IF($A1041=TAXAS!$A$13,IF($B1041="CRÉDITO",$D1041-($D1041*TAXAS!$C$13)), IF($A1041=TAXAS!$A$14,IF($B1041="CRÉDITO",$D1041-($D1041*TAXAS!$C$14)), IF($A1041=TAXAS!$A$15,IF($B1041="CRÉDITO",$D1041-($D1041*TAXAS!$C$15)), IF($A1041=TAXAS!$A$16,IF($B1041="CRÉDITO",$D1041-($D1041*TAXAS!$C$16)), IF($A1041=TAXAS!$A$17,IF($B1041="CRÉDITO",$D1041-($D1041*TAXAS!$C$17)), IF($A1041=TAXAS!$A$18,IF($B1041="CRÉDITO",$D1041-($D1041*TAXAS!$C$18)), IF($A1041=TAXAS!$A$19,IF($B1041="CRÉDITO",$D1041-($D1041*TAXAS!$C$19)), IF($A1041=TAXAS!$A$20,IF($B1041="CRÉDITO",$D1041-($D1041*TAXAS!$C$20)), IF($A1041=TAXAS!$A$21,IF($B1041="CRÉDITO",$D1041-($D1041*TAXAS!$C$21)), IF($A1041=TAXAS!$A$22,IF($B1041="CRÉDITO",$D1041-($D1041*TAXAS!$C$22)), IF($A1041=TAXAS!$A$23,IF($B1041="CRÉDITO",$D1041-($D1041*TAXAS!$C$23)), IF($A1041=TAXAS!$A$24,IF($B1041="CRÉDITO",$D1041-($D1041*TAXAS!$C$24)), IF($A1041=TAXAS!$A$25,IF($B1041="CRÉDITO",$D1041-($D1041*TAXAS!$C$25)), IF($A1041=TAXAS!$A$26,IF($B1041="CRÉDITO",$D1041-($D1041*TAXAS!$C$26)), IF($A1041=TAXAS!$A$27,IF($B1041="CRÉDITO",$D1041-($D1041*TAXAS!$C$27))))))))))))))))))))))))))/1</f>
        <v>0</v>
      </c>
      <c r="G1041" s="9">
        <f>IF($A1041="VISA",IF($B1041="PARCELADO ATÉ 3X",$D1041-(D1041*TAXAS!$D$4))/3,IF($A1041="MASTER",IF($B1041="PARCELADO ATÉ 3X",$D1041-(D1041*TAXAS!$D$5))/3,IF($A1041="ELO",IF($B1041="PARCELADO ATÉ 3X",$D1041-(D1041*TAXAS!$D$6))/3,IF($A1041="HIPERCARD",IF($B1041="PARCELADO ATÉ 3X",$D1041-(D1041*TAXAS!$D$7))/3,IF($A1041="DINERS",IF($B1041="PARCELADO ATÉ 3X",$D1041-(D1041*TAXAS!$D$8))/3,IF($A1041="AMERICA EXPRESS",IF($B1041="PARCELADO ATÉ 3X",$D1041-(D1041*TAXAS!$D$9))/3,IF($A1041=TAXAS!$A$10,IF($B1041="PARCELADO ATÉ 3X",$D1041-($D1041*TAXAS!$D$10))/3,IF($A1041=TAXAS!$A$11,IF($B1041="PARCELADO ATÉ 3X",$D1041-($D1041*TAXAS!$D$11))/3,IF($A1041=TAXAS!$A$12,IF($B1041="PARCELADO ATÉ 3X",$D1041-($D1041*TAXAS!$D$12))/3,IF($A1041=TAXAS!$A$13,IF($B1041="PARCELADO ATÉ 3X",$D1041-($D1041*TAXAS!$D$13))/3,IF($A1041=TAXAS!$A$14,IF($B1041="PARCELADO ATÉ 3X",$D1041-($D1041*TAXAS!$D$14))/3,IF($A1041=TAXAS!$A$15,IF($B1041="PARCELADO ATÉ 3X",$D1041-($D1041*TAXAS!$D$15))/3,IF($A1041=TAXAS!$A$16,IF($B1041="PARCELADO ATÉ 3X",$D1041-($D1041*TAXAS!$D$16))/3,IF($A1041=TAXAS!$A$17,IF($B1041="PARCELADO ATÉ 3X",$D1041-($D1041*TAXAS!$D$17))/3,IF($A1041=TAXAS!$A$18,IF($B1041="PARCELADO ATÉ 3X",$D1041-($D1041*TAXAS!$D$18))/3,IF($A1041=TAXAS!$A$19,IF($B1041="PARCELADO ATÉ 3X",$D1041-($D1041*TAXAS!$D$19))/3,IF($A1041=TAXAS!$A$20,IF($B1041="PARCELADO ATÉ 3X",$D1041-($D1041*TAXAS!$D$20))/3,IF($A1041=TAXAS!$A$21,IF($B1041="PARCELADO ATÉ 3X",$D1041-($D1041*TAXAS!$D$21))/3,IF($A1041=TAXAS!$A$22,IF($B1041="PARCELADO ATÉ 3X",$D1041-($D1041*TAXAS!$D$22))/3,IF($A1041=TAXAS!$A$23,IF($B1041="PARCELADO ATÉ 3X",$D1041-($D1041*TAXAS!$D$23))/3,IF($A1041=TAXAS!$A$24,IF($B1041="PARCELADO ATÉ 3X",$D1041-($D1041*TAXAS!$D$24))/3,IF($A1041=TAXAS!$A$25,IF($B1041="PARCELADO ATÉ 3X",$D1041-($D1041*TAXAS!$D$25))/3,IF($A1041=TAXAS!$A$26,IF($B1041="PARCELADO ATÉ 3X",$D1041-($D1041*TAXAS!$D$26))/3,IF($A1041=TAXAS!$A$27,IF($B1041="PARCELADO ATÉ 3X",$D1041-($D1041*TAXAS!$D$27))/3))))))))))))))))))))))))/1</f>
        <v>0</v>
      </c>
      <c r="H1041" s="9">
        <f>IF($A1041="VISA",IF($B1041="PARCELADO ATÉ 6X",$D1041-(D1041*TAXAS!$E$4))/6,IF($A1041="MASTER",IF($B1041="PARCELADO ATÉ 6X",$D1041-(D1041*TAXAS!$E$5))/6,IF($A1041="ELO",IF($B1041="PARCELADO ATÉ 6X",$D1041-(D1041*TAXAS!$E$6))/6,IF($A1041="HIPERCARD",IF($B1041="PARCELADO ATÉ 6X",$D1041-(D1041*TAXAS!$E$7))/6,IF($A1041="DINERS",IF($B1041="PARCELADO ATÉ 6X",$D1041-(D1041*TAXAS!$E$8))/6,IF($A1041="AMERICA EXPRESS",IF($B1041="PARCELADO ATÉ 6X",$D1041-(D1041*TAXAS!$E$9))/6,IF($A1041=TAXAS!$A$10,IF($B1041="PARCELADO ATÉ 6X",$D1041-($D1041*TAXAS!$E$10))/6,IF($A1041=TAXAS!$A$11,IF($B1041="PARCELADO ATÉ 6X",$D1041-($D1041*TAXAS!$E$11))/6,IF($A1041=TAXAS!$A$12,IF($B1041="PARCELADO ATÉ 6X",$D1041-($D1041*TAXAS!$E$12))/6,IF($A1041=TAXAS!$A$13,IF($B1041="PARCELADO ATÉ 6X",$D1041-($D1041*TAXAS!$E$13))/6,IF($A1041=TAXAS!$A$14,IF($B1041="PARCELADO ATÉ 6X",$D1041-($D1041*TAXAS!$E$14))/6,IF($A1041=TAXAS!$A$15,IF($B1041="PARCELADO ATÉ 6X",$D1041-($D1041*TAXAS!$E$15))/6,IF($A1041=TAXAS!$A$16,IF($B1041="PARCELADO ATÉ 6X",$D1041-($D1041*TAXAS!$E$16))/6,IF($A1041=TAXAS!$A$17,IF($B1041="PARCELADO ATÉ 6X",$D1041-($D1041*TAXAS!$E$17))/6,IF($A1041=TAXAS!$A$18,IF($B1041="PARCELADO ATÉ 6X",$D1041-($D1041*TAXAS!$E$18))/6,IF($A1041=TAXAS!$A$19,IF($B1041="PARCELADO ATÉ 6X",$D1041-($D1041*TAXAS!$E$19))/6,IF($A1041=TAXAS!$A$20,IF($B1041="PARCELADO ATÉ 6X",$D1041-($D1041*TAXAS!$E$20))/6,IF($A1041=TAXAS!$A$21,IF($B1041="PARCELADO ATÉ 6X",$D1041-($D1041*TAXAS!$E$21))/6,IF($A1041=TAXAS!$A$22,IF($B1041="PARCELADO ATÉ 6X",$D1041-($D1041*TAXAS!$E$22))/6,IF($A1041=TAXAS!$A$23,IF($B1041="PARCELADO ATÉ 6X",$D1041-($D1041*TAXAS!$E$23))/6,IF($A1041=TAXAS!$A$24,IF($B1041="PARCELADO ATÉ 6X",$D1041-($D1041*TAXAS!$E$24))/6,IF($A1041=TAXAS!$A$25,IF($B1041="PARCELADO ATÉ 6X",$D1041-($D1041*TAXAS!$E$25))/6,IF($A1041=TAXAS!$A$26,IF($B1041="PARCELADO ATÉ 6X",$D1041-($D1041*TAXAS!$E$26))/6,IF($A1041=TAXAS!$A$27,IF($B1041="PARCELADO ATÉ 6X",$D1041-($D1041*TAXAS!$E$27))/6))))))))))))))))))))))))/1</f>
        <v>0</v>
      </c>
      <c r="I1041" s="9">
        <f>IF($A1041="VISA",IF($B1041="PARCELADO ATÉ 12X",$D1041-(D1041*TAXAS!$F$4))/12,IF($A1041="MASTER",IF($B1041="PARCELADO ATÉ 12X",$D1041-(D1041*TAXAS!$F$5))/12,IF($A1041="ELO",IF($B1041="PARCELADO ATÉ 12X",$D1041-(D1041*TAXAS!$F$6))/12,IF($A1041="HIPERCARD",IF($B1041="PARCELADO ATÉ 12X",$D1041-(D1041*TAXAS!$F$7))/12,IF($A1041="DINERS",IF($B1041="PARCELADO ATÉ 12X",$D1041-(D1041*TAXAS!$F$8))/12,IF($A1041="AMERICA EXPRESS",IF($B1041="PARCELADO ATÉ 12X",$D1041-(D1041*TAXAS!$F$9))/12,IF($A1041=TAXAS!$A$10,IF($B1041="PARCELADO ATÉ 12X",$D1041-($D1041*TAXAS!$F$10))/12,IF($A1041=TAXAS!$A$11,IF($B1041="PARCELADO ATÉ 12X",$D1041-($D1041*TAXAS!$F$11))/12,IF($A1041=TAXAS!$A$12,IF($B1041="PARCELADO ATÉ 12X",$D1041-($D1041*TAXAS!$F$12))/12,IF($A1041=TAXAS!$A$13,IF($B1041="PARCELADO ATÉ 12X",$D1041-($D1041*TAXAS!$F$13))/12,IF($A1041=TAXAS!$A$14,IF($B1041="PARCELADO ATÉ 12X",$D1041-($D1041*TAXAS!$F$14))/12,IF($A1041=TAXAS!$A$15,IF($B1041="PARCELADO ATÉ 12X",$D1041-($D1041*TAXAS!$F$15))/12,IF($A1041=TAXAS!$A$16,IF($B1041="PARCELADO ATÉ 12X",$D1041-($D1041*TAXAS!$F$16))/12,IF($A1041=TAXAS!$A$17,IF($B1041="PARCELADO ATÉ 12X",$D1041-($D1041*TAXAS!$F$17))/12,IF($A1041=TAXAS!$A$18,IF($B1041="PARCELADO ATÉ 12X",$D1041-($D1041*TAXAS!$F$18))/12,IF($A1041=TAXAS!$A$19,IF($B1041="PARCELADO ATÉ 12X",$D1041-($D1041*TAXAS!$F$19))/12,IF($A1041=TAXAS!$A$20,IF($B1041="PARCELADO ATÉ 12X",$D1041-($D1041*TAXAS!$F$20))/12,IF($A1041=TAXAS!$A$21,IF($B1041="PARCELADO ATÉ 12X",$D1041-($D1041*TAXAS!$F$21))/12,IF($A1041=TAXAS!$A$22,IF($B1041="PARCELADO ATÉ 12X",$D1041-($D1041*TAXAS!$F$22))/12,IF($A1041=TAXAS!$A$23,IF($B1041="PARCELADO ATÉ 12X",$D1041-($D1041*TAXAS!$F$23))/12,IF($A1041=TAXAS!$A$24,IF($B1041="PARCELADO ATÉ 12X",$D1041-($D1041*TAXAS!$F$24))/12,IF($A1041=TAXAS!$A$25,IF($B1041="PARCELADO ATÉ 12X",$D1041-($D1041*TAXAS!$F$25))/12,IF($A1041=TAXAS!$A$26,IF($B1041="PARCELADO ATÉ 12X",$D1041-($D1041*TAXAS!$F$26))/12,IF($A1041=TAXAS!$A$27,IF($B1041="PARCELADO ATÉ 12X",$D1041-($D1041*TAXAS!$F$27))/12))))))))))))))))))))))))/1</f>
        <v>0</v>
      </c>
      <c r="J1041" s="8">
        <f t="shared" si="0"/>
        <v>0</v>
      </c>
      <c r="K1041" s="10" t="b">
        <f>IF($B1041="PARCELADO ATÉ 3X",($D1041-($D1041*TAXAS!$D$4))-$J1041)</f>
        <v>0</v>
      </c>
      <c r="L1041" s="10" t="b">
        <f>IF($B1041="PARCELADO ATÉ 6X",($D1041-($D1041*TAXAS!$E$4))-$J1041)</f>
        <v>0</v>
      </c>
      <c r="M1041" s="10" t="b">
        <f>IF($B1041="PARCELADO ATÉ 12X",($D1041-($D1041*TAXAS!$F$4))-$J1041)</f>
        <v>0</v>
      </c>
      <c r="N1041" s="8">
        <f t="shared" si="1"/>
        <v>0</v>
      </c>
      <c r="O1041" s="10">
        <f t="shared" si="2"/>
        <v>0</v>
      </c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</row>
    <row r="1042" spans="1:31" ht="15.75" customHeight="1" x14ac:dyDescent="0.2">
      <c r="A1042" s="3"/>
      <c r="B1042" s="5"/>
      <c r="C1042" s="6"/>
      <c r="D1042" s="42"/>
      <c r="E1042" s="8">
        <f>IF($A1042="VISA",IF($B1042="DÉBITO",$D1042-($D1042*TAXAS!$B$4)),IF($A1042="MASTER",IF($B1042="DÉBITO",$D1042-($D1042*TAXAS!$B$5)),IF($A1042="ELO", IF($B1042="DÉBITO",$D1042-($D1042*TAXAS!$B$6)),IF($A1042="HIPERCARD",IF($B1042="DÉBITO",$D1042-($D1042*TAXAS!$B$7)),IF($A1042="DINERS",IF($B1042="DÉBITO",$D1042-($D1042*TAXAS!$B$8)),IF($A1042="AMERICA EXPRESS",IF($B1042="DÉBITO",$D1042-($D1042*TAXAS!$B$9)),IF($A1042=TAXAS!$A$10,IF($B1042="DÉBITO",$D1042-($D1042*TAXAS!$B$10)), IF($A1042=TAXAS!$A$11,IF($B1042="DÉBITO",$D1042-($D1042*TAXAS!$B$11)), IF($A1042=TAXAS!$A$12,IF($B1042="DÉBITO",$D1042-($D1042*TAXAS!$B$12)), IF($A1042=TAXAS!$A$13,IF($B1042="DÉBITO",$D1042-($D1042*TAXAS!$B$13)), IF($A1042=TAXAS!$A$14,IF($B1042="DÉBITO",$D1042-($D1042*TAXAS!$B$14)), IF($A1042=TAXAS!$A$15,IF($B1042="DÉBITO",$D1042-($D1042*TAXAS!$B$15)), IF($A1042=TAXAS!$A$16,IF($B1042="DÉBITO",$D1042-($D1042*TAXAS!$B$16)), IF($A1042=TAXAS!$A$17,IF($B1042="DÉBITO",$D1042-($D1042*TAXAS!$B$17)), IF($A1042=TAXAS!$A$18,IF($B1042="DÉBITO",$D1042-($D1042*TAXAS!$B$18)), IF($A1042=TAXAS!$A$19,IF($B1042="DÉBITO",$D1042-($D1042*TAXAS!$B$19)), IF($A1042=TAXAS!$A$20,IF($B1042="DÉBITO",$D1042-($D1042*TAXAS!$B$20)), IF($A1042=TAXAS!$A$21,IF($B1042="DÉBITO",$D1042-($D1042*TAXAS!$B$21)), IF($A1042=TAXAS!$A$22,IF($B1042="DÉBITO",$D1042-($D1042*TAXAS!$B$22)), IF($A1042=TAXAS!$A$23,IF($B1042="DÉBITO",$D1042-($D1042*TAXAS!$B$23)), IF($A1042=TAXAS!$A$24,IF($B1042="DÉBITO",$D1042-($D1042*TAXAS!$B$24)), IF($A1042=TAXAS!$A$25,IF($B1042="DÉBITO",$D1042-($D1042*TAXAS!$B$25)), IF($A1042=TAXAS!$A$26,IF($B1042="DÉBITO",$D1042-($D1042*TAXAS!$B$26)), IF($A1042=TAXAS!$A$27,IF($B1042="DÉBITO",$D1042-($D1042*TAXAS!$B$27))))))))))))))))))))))))))/1</f>
        <v>0</v>
      </c>
      <c r="F1042" s="8">
        <f>IF($A1042="VISA",IF($B1042="CRÉDITO",$D1042-($D1042*TAXAS!$C$4)),IF($A1042="MASTER",IF($B1042="CRÉDITO",$D1042-($D1042*TAXAS!$C$5)),IF($A1042="ELO", IF($B1042="CRÉDITO",$D1042-($D1042*TAXAS!$C$6)),IF($A1042="HIPERCARD",IF($B1042="CRÉDITO",$D1042-($D1042*TAXAS!$C$7)),IF($A1042="DINERS",IF($B1042="CRÉDITO",$D1042-($D1042*TAXAS!$C$8)),IF($A1042="AMERICA EXPRESS",IF($B1042="CRÉDITO",$D1042-($D1042*TAXAS!$C$9)),IF($A1042=TAXAS!$A$10,IF($B1042="CRÉDITO",$D1042-($D1042*TAXAS!$C$10)), IF($A1042=TAXAS!$A$11,IF($B1042="CRÉDITO",$D1042-($D1042*TAXAS!$C$11)), IF($A1042=TAXAS!$A$12,IF($B1042="CRÉDITO",$D1042-($D1042*TAXAS!$C$12)), IF($A1042=TAXAS!$A$13,IF($B1042="CRÉDITO",$D1042-($D1042*TAXAS!$C$13)), IF($A1042=TAXAS!$A$14,IF($B1042="CRÉDITO",$D1042-($D1042*TAXAS!$C$14)), IF($A1042=TAXAS!$A$15,IF($B1042="CRÉDITO",$D1042-($D1042*TAXAS!$C$15)), IF($A1042=TAXAS!$A$16,IF($B1042="CRÉDITO",$D1042-($D1042*TAXAS!$C$16)), IF($A1042=TAXAS!$A$17,IF($B1042="CRÉDITO",$D1042-($D1042*TAXAS!$C$17)), IF($A1042=TAXAS!$A$18,IF($B1042="CRÉDITO",$D1042-($D1042*TAXAS!$C$18)), IF($A1042=TAXAS!$A$19,IF($B1042="CRÉDITO",$D1042-($D1042*TAXAS!$C$19)), IF($A1042=TAXAS!$A$20,IF($B1042="CRÉDITO",$D1042-($D1042*TAXAS!$C$20)), IF($A1042=TAXAS!$A$21,IF($B1042="CRÉDITO",$D1042-($D1042*TAXAS!$C$21)), IF($A1042=TAXAS!$A$22,IF($B1042="CRÉDITO",$D1042-($D1042*TAXAS!$C$22)), IF($A1042=TAXAS!$A$23,IF($B1042="CRÉDITO",$D1042-($D1042*TAXAS!$C$23)), IF($A1042=TAXAS!$A$24,IF($B1042="CRÉDITO",$D1042-($D1042*TAXAS!$C$24)), IF($A1042=TAXAS!$A$25,IF($B1042="CRÉDITO",$D1042-($D1042*TAXAS!$C$25)), IF($A1042=TAXAS!$A$26,IF($B1042="CRÉDITO",$D1042-($D1042*TAXAS!$C$26)), IF($A1042=TAXAS!$A$27,IF($B1042="CRÉDITO",$D1042-($D1042*TAXAS!$C$27))))))))))))))))))))))))))/1</f>
        <v>0</v>
      </c>
      <c r="G1042" s="9">
        <f>IF($A1042="VISA",IF($B1042="PARCELADO ATÉ 3X",$D1042-(D1042*TAXAS!$D$4))/3,IF($A1042="MASTER",IF($B1042="PARCELADO ATÉ 3X",$D1042-(D1042*TAXAS!$D$5))/3,IF($A1042="ELO",IF($B1042="PARCELADO ATÉ 3X",$D1042-(D1042*TAXAS!$D$6))/3,IF($A1042="HIPERCARD",IF($B1042="PARCELADO ATÉ 3X",$D1042-(D1042*TAXAS!$D$7))/3,IF($A1042="DINERS",IF($B1042="PARCELADO ATÉ 3X",$D1042-(D1042*TAXAS!$D$8))/3,IF($A1042="AMERICA EXPRESS",IF($B1042="PARCELADO ATÉ 3X",$D1042-(D1042*TAXAS!$D$9))/3,IF($A1042=TAXAS!$A$10,IF($B1042="PARCELADO ATÉ 3X",$D1042-($D1042*TAXAS!$D$10))/3,IF($A1042=TAXAS!$A$11,IF($B1042="PARCELADO ATÉ 3X",$D1042-($D1042*TAXAS!$D$11))/3,IF($A1042=TAXAS!$A$12,IF($B1042="PARCELADO ATÉ 3X",$D1042-($D1042*TAXAS!$D$12))/3,IF($A1042=TAXAS!$A$13,IF($B1042="PARCELADO ATÉ 3X",$D1042-($D1042*TAXAS!$D$13))/3,IF($A1042=TAXAS!$A$14,IF($B1042="PARCELADO ATÉ 3X",$D1042-($D1042*TAXAS!$D$14))/3,IF($A1042=TAXAS!$A$15,IF($B1042="PARCELADO ATÉ 3X",$D1042-($D1042*TAXAS!$D$15))/3,IF($A1042=TAXAS!$A$16,IF($B1042="PARCELADO ATÉ 3X",$D1042-($D1042*TAXAS!$D$16))/3,IF($A1042=TAXAS!$A$17,IF($B1042="PARCELADO ATÉ 3X",$D1042-($D1042*TAXAS!$D$17))/3,IF($A1042=TAXAS!$A$18,IF($B1042="PARCELADO ATÉ 3X",$D1042-($D1042*TAXAS!$D$18))/3,IF($A1042=TAXAS!$A$19,IF($B1042="PARCELADO ATÉ 3X",$D1042-($D1042*TAXAS!$D$19))/3,IF($A1042=TAXAS!$A$20,IF($B1042="PARCELADO ATÉ 3X",$D1042-($D1042*TAXAS!$D$20))/3,IF($A1042=TAXAS!$A$21,IF($B1042="PARCELADO ATÉ 3X",$D1042-($D1042*TAXAS!$D$21))/3,IF($A1042=TAXAS!$A$22,IF($B1042="PARCELADO ATÉ 3X",$D1042-($D1042*TAXAS!$D$22))/3,IF($A1042=TAXAS!$A$23,IF($B1042="PARCELADO ATÉ 3X",$D1042-($D1042*TAXAS!$D$23))/3,IF($A1042=TAXAS!$A$24,IF($B1042="PARCELADO ATÉ 3X",$D1042-($D1042*TAXAS!$D$24))/3,IF($A1042=TAXAS!$A$25,IF($B1042="PARCELADO ATÉ 3X",$D1042-($D1042*TAXAS!$D$25))/3,IF($A1042=TAXAS!$A$26,IF($B1042="PARCELADO ATÉ 3X",$D1042-($D1042*TAXAS!$D$26))/3,IF($A1042=TAXAS!$A$27,IF($B1042="PARCELADO ATÉ 3X",$D1042-($D1042*TAXAS!$D$27))/3))))))))))))))))))))))))/1</f>
        <v>0</v>
      </c>
      <c r="H1042" s="9">
        <f>IF($A1042="VISA",IF($B1042="PARCELADO ATÉ 6X",$D1042-(D1042*TAXAS!$E$4))/6,IF($A1042="MASTER",IF($B1042="PARCELADO ATÉ 6X",$D1042-(D1042*TAXAS!$E$5))/6,IF($A1042="ELO",IF($B1042="PARCELADO ATÉ 6X",$D1042-(D1042*TAXAS!$E$6))/6,IF($A1042="HIPERCARD",IF($B1042="PARCELADO ATÉ 6X",$D1042-(D1042*TAXAS!$E$7))/6,IF($A1042="DINERS",IF($B1042="PARCELADO ATÉ 6X",$D1042-(D1042*TAXAS!$E$8))/6,IF($A1042="AMERICA EXPRESS",IF($B1042="PARCELADO ATÉ 6X",$D1042-(D1042*TAXAS!$E$9))/6,IF($A1042=TAXAS!$A$10,IF($B1042="PARCELADO ATÉ 6X",$D1042-($D1042*TAXAS!$E$10))/6,IF($A1042=TAXAS!$A$11,IF($B1042="PARCELADO ATÉ 6X",$D1042-($D1042*TAXAS!$E$11))/6,IF($A1042=TAXAS!$A$12,IF($B1042="PARCELADO ATÉ 6X",$D1042-($D1042*TAXAS!$E$12))/6,IF($A1042=TAXAS!$A$13,IF($B1042="PARCELADO ATÉ 6X",$D1042-($D1042*TAXAS!$E$13))/6,IF($A1042=TAXAS!$A$14,IF($B1042="PARCELADO ATÉ 6X",$D1042-($D1042*TAXAS!$E$14))/6,IF($A1042=TAXAS!$A$15,IF($B1042="PARCELADO ATÉ 6X",$D1042-($D1042*TAXAS!$E$15))/6,IF($A1042=TAXAS!$A$16,IF($B1042="PARCELADO ATÉ 6X",$D1042-($D1042*TAXAS!$E$16))/6,IF($A1042=TAXAS!$A$17,IF($B1042="PARCELADO ATÉ 6X",$D1042-($D1042*TAXAS!$E$17))/6,IF($A1042=TAXAS!$A$18,IF($B1042="PARCELADO ATÉ 6X",$D1042-($D1042*TAXAS!$E$18))/6,IF($A1042=TAXAS!$A$19,IF($B1042="PARCELADO ATÉ 6X",$D1042-($D1042*TAXAS!$E$19))/6,IF($A1042=TAXAS!$A$20,IF($B1042="PARCELADO ATÉ 6X",$D1042-($D1042*TAXAS!$E$20))/6,IF($A1042=TAXAS!$A$21,IF($B1042="PARCELADO ATÉ 6X",$D1042-($D1042*TAXAS!$E$21))/6,IF($A1042=TAXAS!$A$22,IF($B1042="PARCELADO ATÉ 6X",$D1042-($D1042*TAXAS!$E$22))/6,IF($A1042=TAXAS!$A$23,IF($B1042="PARCELADO ATÉ 6X",$D1042-($D1042*TAXAS!$E$23))/6,IF($A1042=TAXAS!$A$24,IF($B1042="PARCELADO ATÉ 6X",$D1042-($D1042*TAXAS!$E$24))/6,IF($A1042=TAXAS!$A$25,IF($B1042="PARCELADO ATÉ 6X",$D1042-($D1042*TAXAS!$E$25))/6,IF($A1042=TAXAS!$A$26,IF($B1042="PARCELADO ATÉ 6X",$D1042-($D1042*TAXAS!$E$26))/6,IF($A1042=TAXAS!$A$27,IF($B1042="PARCELADO ATÉ 6X",$D1042-($D1042*TAXAS!$E$27))/6))))))))))))))))))))))))/1</f>
        <v>0</v>
      </c>
      <c r="I1042" s="9">
        <f>IF($A1042="VISA",IF($B1042="PARCELADO ATÉ 12X",$D1042-(D1042*TAXAS!$F$4))/12,IF($A1042="MASTER",IF($B1042="PARCELADO ATÉ 12X",$D1042-(D1042*TAXAS!$F$5))/12,IF($A1042="ELO",IF($B1042="PARCELADO ATÉ 12X",$D1042-(D1042*TAXAS!$F$6))/12,IF($A1042="HIPERCARD",IF($B1042="PARCELADO ATÉ 12X",$D1042-(D1042*TAXAS!$F$7))/12,IF($A1042="DINERS",IF($B1042="PARCELADO ATÉ 12X",$D1042-(D1042*TAXAS!$F$8))/12,IF($A1042="AMERICA EXPRESS",IF($B1042="PARCELADO ATÉ 12X",$D1042-(D1042*TAXAS!$F$9))/12,IF($A1042=TAXAS!$A$10,IF($B1042="PARCELADO ATÉ 12X",$D1042-($D1042*TAXAS!$F$10))/12,IF($A1042=TAXAS!$A$11,IF($B1042="PARCELADO ATÉ 12X",$D1042-($D1042*TAXAS!$F$11))/12,IF($A1042=TAXAS!$A$12,IF($B1042="PARCELADO ATÉ 12X",$D1042-($D1042*TAXAS!$F$12))/12,IF($A1042=TAXAS!$A$13,IF($B1042="PARCELADO ATÉ 12X",$D1042-($D1042*TAXAS!$F$13))/12,IF($A1042=TAXAS!$A$14,IF($B1042="PARCELADO ATÉ 12X",$D1042-($D1042*TAXAS!$F$14))/12,IF($A1042=TAXAS!$A$15,IF($B1042="PARCELADO ATÉ 12X",$D1042-($D1042*TAXAS!$F$15))/12,IF($A1042=TAXAS!$A$16,IF($B1042="PARCELADO ATÉ 12X",$D1042-($D1042*TAXAS!$F$16))/12,IF($A1042=TAXAS!$A$17,IF($B1042="PARCELADO ATÉ 12X",$D1042-($D1042*TAXAS!$F$17))/12,IF($A1042=TAXAS!$A$18,IF($B1042="PARCELADO ATÉ 12X",$D1042-($D1042*TAXAS!$F$18))/12,IF($A1042=TAXAS!$A$19,IF($B1042="PARCELADO ATÉ 12X",$D1042-($D1042*TAXAS!$F$19))/12,IF($A1042=TAXAS!$A$20,IF($B1042="PARCELADO ATÉ 12X",$D1042-($D1042*TAXAS!$F$20))/12,IF($A1042=TAXAS!$A$21,IF($B1042="PARCELADO ATÉ 12X",$D1042-($D1042*TAXAS!$F$21))/12,IF($A1042=TAXAS!$A$22,IF($B1042="PARCELADO ATÉ 12X",$D1042-($D1042*TAXAS!$F$22))/12,IF($A1042=TAXAS!$A$23,IF($B1042="PARCELADO ATÉ 12X",$D1042-($D1042*TAXAS!$F$23))/12,IF($A1042=TAXAS!$A$24,IF($B1042="PARCELADO ATÉ 12X",$D1042-($D1042*TAXAS!$F$24))/12,IF($A1042=TAXAS!$A$25,IF($B1042="PARCELADO ATÉ 12X",$D1042-($D1042*TAXAS!$F$25))/12,IF($A1042=TAXAS!$A$26,IF($B1042="PARCELADO ATÉ 12X",$D1042-($D1042*TAXAS!$F$26))/12,IF($A1042=TAXAS!$A$27,IF($B1042="PARCELADO ATÉ 12X",$D1042-($D1042*TAXAS!$F$27))/12))))))))))))))))))))))))/1</f>
        <v>0</v>
      </c>
      <c r="J1042" s="8">
        <f t="shared" si="0"/>
        <v>0</v>
      </c>
      <c r="K1042" s="10" t="b">
        <f>IF($B1042="PARCELADO ATÉ 3X",($D1042-($D1042*TAXAS!$D$4))-$J1042)</f>
        <v>0</v>
      </c>
      <c r="L1042" s="10" t="b">
        <f>IF($B1042="PARCELADO ATÉ 6X",($D1042-($D1042*TAXAS!$E$4))-$J1042)</f>
        <v>0</v>
      </c>
      <c r="M1042" s="10" t="b">
        <f>IF($B1042="PARCELADO ATÉ 12X",($D1042-($D1042*TAXAS!$F$4))-$J1042)</f>
        <v>0</v>
      </c>
      <c r="N1042" s="8">
        <f t="shared" si="1"/>
        <v>0</v>
      </c>
      <c r="O1042" s="10">
        <f t="shared" si="2"/>
        <v>0</v>
      </c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</row>
    <row r="1043" spans="1:31" ht="15.75" customHeight="1" x14ac:dyDescent="0.2">
      <c r="A1043" s="3"/>
      <c r="B1043" s="5"/>
      <c r="C1043" s="6"/>
      <c r="D1043" s="42"/>
      <c r="E1043" s="8">
        <f>IF($A1043="VISA",IF($B1043="DÉBITO",$D1043-($D1043*TAXAS!$B$4)),IF($A1043="MASTER",IF($B1043="DÉBITO",$D1043-($D1043*TAXAS!$B$5)),IF($A1043="ELO", IF($B1043="DÉBITO",$D1043-($D1043*TAXAS!$B$6)),IF($A1043="HIPERCARD",IF($B1043="DÉBITO",$D1043-($D1043*TAXAS!$B$7)),IF($A1043="DINERS",IF($B1043="DÉBITO",$D1043-($D1043*TAXAS!$B$8)),IF($A1043="AMERICA EXPRESS",IF($B1043="DÉBITO",$D1043-($D1043*TAXAS!$B$9)),IF($A1043=TAXAS!$A$10,IF($B1043="DÉBITO",$D1043-($D1043*TAXAS!$B$10)), IF($A1043=TAXAS!$A$11,IF($B1043="DÉBITO",$D1043-($D1043*TAXAS!$B$11)), IF($A1043=TAXAS!$A$12,IF($B1043="DÉBITO",$D1043-($D1043*TAXAS!$B$12)), IF($A1043=TAXAS!$A$13,IF($B1043="DÉBITO",$D1043-($D1043*TAXAS!$B$13)), IF($A1043=TAXAS!$A$14,IF($B1043="DÉBITO",$D1043-($D1043*TAXAS!$B$14)), IF($A1043=TAXAS!$A$15,IF($B1043="DÉBITO",$D1043-($D1043*TAXAS!$B$15)), IF($A1043=TAXAS!$A$16,IF($B1043="DÉBITO",$D1043-($D1043*TAXAS!$B$16)), IF($A1043=TAXAS!$A$17,IF($B1043="DÉBITO",$D1043-($D1043*TAXAS!$B$17)), IF($A1043=TAXAS!$A$18,IF($B1043="DÉBITO",$D1043-($D1043*TAXAS!$B$18)), IF($A1043=TAXAS!$A$19,IF($B1043="DÉBITO",$D1043-($D1043*TAXAS!$B$19)), IF($A1043=TAXAS!$A$20,IF($B1043="DÉBITO",$D1043-($D1043*TAXAS!$B$20)), IF($A1043=TAXAS!$A$21,IF($B1043="DÉBITO",$D1043-($D1043*TAXAS!$B$21)), IF($A1043=TAXAS!$A$22,IF($B1043="DÉBITO",$D1043-($D1043*TAXAS!$B$22)), IF($A1043=TAXAS!$A$23,IF($B1043="DÉBITO",$D1043-($D1043*TAXAS!$B$23)), IF($A1043=TAXAS!$A$24,IF($B1043="DÉBITO",$D1043-($D1043*TAXAS!$B$24)), IF($A1043=TAXAS!$A$25,IF($B1043="DÉBITO",$D1043-($D1043*TAXAS!$B$25)), IF($A1043=TAXAS!$A$26,IF($B1043="DÉBITO",$D1043-($D1043*TAXAS!$B$26)), IF($A1043=TAXAS!$A$27,IF($B1043="DÉBITO",$D1043-($D1043*TAXAS!$B$27))))))))))))))))))))))))))/1</f>
        <v>0</v>
      </c>
      <c r="F1043" s="8">
        <f>IF($A1043="VISA",IF($B1043="CRÉDITO",$D1043-($D1043*TAXAS!$C$4)),IF($A1043="MASTER",IF($B1043="CRÉDITO",$D1043-($D1043*TAXAS!$C$5)),IF($A1043="ELO", IF($B1043="CRÉDITO",$D1043-($D1043*TAXAS!$C$6)),IF($A1043="HIPERCARD",IF($B1043="CRÉDITO",$D1043-($D1043*TAXAS!$C$7)),IF($A1043="DINERS",IF($B1043="CRÉDITO",$D1043-($D1043*TAXAS!$C$8)),IF($A1043="AMERICA EXPRESS",IF($B1043="CRÉDITO",$D1043-($D1043*TAXAS!$C$9)),IF($A1043=TAXAS!$A$10,IF($B1043="CRÉDITO",$D1043-($D1043*TAXAS!$C$10)), IF($A1043=TAXAS!$A$11,IF($B1043="CRÉDITO",$D1043-($D1043*TAXAS!$C$11)), IF($A1043=TAXAS!$A$12,IF($B1043="CRÉDITO",$D1043-($D1043*TAXAS!$C$12)), IF($A1043=TAXAS!$A$13,IF($B1043="CRÉDITO",$D1043-($D1043*TAXAS!$C$13)), IF($A1043=TAXAS!$A$14,IF($B1043="CRÉDITO",$D1043-($D1043*TAXAS!$C$14)), IF($A1043=TAXAS!$A$15,IF($B1043="CRÉDITO",$D1043-($D1043*TAXAS!$C$15)), IF($A1043=TAXAS!$A$16,IF($B1043="CRÉDITO",$D1043-($D1043*TAXAS!$C$16)), IF($A1043=TAXAS!$A$17,IF($B1043="CRÉDITO",$D1043-($D1043*TAXAS!$C$17)), IF($A1043=TAXAS!$A$18,IF($B1043="CRÉDITO",$D1043-($D1043*TAXAS!$C$18)), IF($A1043=TAXAS!$A$19,IF($B1043="CRÉDITO",$D1043-($D1043*TAXAS!$C$19)), IF($A1043=TAXAS!$A$20,IF($B1043="CRÉDITO",$D1043-($D1043*TAXAS!$C$20)), IF($A1043=TAXAS!$A$21,IF($B1043="CRÉDITO",$D1043-($D1043*TAXAS!$C$21)), IF($A1043=TAXAS!$A$22,IF($B1043="CRÉDITO",$D1043-($D1043*TAXAS!$C$22)), IF($A1043=TAXAS!$A$23,IF($B1043="CRÉDITO",$D1043-($D1043*TAXAS!$C$23)), IF($A1043=TAXAS!$A$24,IF($B1043="CRÉDITO",$D1043-($D1043*TAXAS!$C$24)), IF($A1043=TAXAS!$A$25,IF($B1043="CRÉDITO",$D1043-($D1043*TAXAS!$C$25)), IF($A1043=TAXAS!$A$26,IF($B1043="CRÉDITO",$D1043-($D1043*TAXAS!$C$26)), IF($A1043=TAXAS!$A$27,IF($B1043="CRÉDITO",$D1043-($D1043*TAXAS!$C$27))))))))))))))))))))))))))/1</f>
        <v>0</v>
      </c>
      <c r="G1043" s="9">
        <f>IF($A1043="VISA",IF($B1043="PARCELADO ATÉ 3X",$D1043-(D1043*TAXAS!$D$4))/3,IF($A1043="MASTER",IF($B1043="PARCELADO ATÉ 3X",$D1043-(D1043*TAXAS!$D$5))/3,IF($A1043="ELO",IF($B1043="PARCELADO ATÉ 3X",$D1043-(D1043*TAXAS!$D$6))/3,IF($A1043="HIPERCARD",IF($B1043="PARCELADO ATÉ 3X",$D1043-(D1043*TAXAS!$D$7))/3,IF($A1043="DINERS",IF($B1043="PARCELADO ATÉ 3X",$D1043-(D1043*TAXAS!$D$8))/3,IF($A1043="AMERICA EXPRESS",IF($B1043="PARCELADO ATÉ 3X",$D1043-(D1043*TAXAS!$D$9))/3,IF($A1043=TAXAS!$A$10,IF($B1043="PARCELADO ATÉ 3X",$D1043-($D1043*TAXAS!$D$10))/3,IF($A1043=TAXAS!$A$11,IF($B1043="PARCELADO ATÉ 3X",$D1043-($D1043*TAXAS!$D$11))/3,IF($A1043=TAXAS!$A$12,IF($B1043="PARCELADO ATÉ 3X",$D1043-($D1043*TAXAS!$D$12))/3,IF($A1043=TAXAS!$A$13,IF($B1043="PARCELADO ATÉ 3X",$D1043-($D1043*TAXAS!$D$13))/3,IF($A1043=TAXAS!$A$14,IF($B1043="PARCELADO ATÉ 3X",$D1043-($D1043*TAXAS!$D$14))/3,IF($A1043=TAXAS!$A$15,IF($B1043="PARCELADO ATÉ 3X",$D1043-($D1043*TAXAS!$D$15))/3,IF($A1043=TAXAS!$A$16,IF($B1043="PARCELADO ATÉ 3X",$D1043-($D1043*TAXAS!$D$16))/3,IF($A1043=TAXAS!$A$17,IF($B1043="PARCELADO ATÉ 3X",$D1043-($D1043*TAXAS!$D$17))/3,IF($A1043=TAXAS!$A$18,IF($B1043="PARCELADO ATÉ 3X",$D1043-($D1043*TAXAS!$D$18))/3,IF($A1043=TAXAS!$A$19,IF($B1043="PARCELADO ATÉ 3X",$D1043-($D1043*TAXAS!$D$19))/3,IF($A1043=TAXAS!$A$20,IF($B1043="PARCELADO ATÉ 3X",$D1043-($D1043*TAXAS!$D$20))/3,IF($A1043=TAXAS!$A$21,IF($B1043="PARCELADO ATÉ 3X",$D1043-($D1043*TAXAS!$D$21))/3,IF($A1043=TAXAS!$A$22,IF($B1043="PARCELADO ATÉ 3X",$D1043-($D1043*TAXAS!$D$22))/3,IF($A1043=TAXAS!$A$23,IF($B1043="PARCELADO ATÉ 3X",$D1043-($D1043*TAXAS!$D$23))/3,IF($A1043=TAXAS!$A$24,IF($B1043="PARCELADO ATÉ 3X",$D1043-($D1043*TAXAS!$D$24))/3,IF($A1043=TAXAS!$A$25,IF($B1043="PARCELADO ATÉ 3X",$D1043-($D1043*TAXAS!$D$25))/3,IF($A1043=TAXAS!$A$26,IF($B1043="PARCELADO ATÉ 3X",$D1043-($D1043*TAXAS!$D$26))/3,IF($A1043=TAXAS!$A$27,IF($B1043="PARCELADO ATÉ 3X",$D1043-($D1043*TAXAS!$D$27))/3))))))))))))))))))))))))/1</f>
        <v>0</v>
      </c>
      <c r="H1043" s="9">
        <f>IF($A1043="VISA",IF($B1043="PARCELADO ATÉ 6X",$D1043-(D1043*TAXAS!$E$4))/6,IF($A1043="MASTER",IF($B1043="PARCELADO ATÉ 6X",$D1043-(D1043*TAXAS!$E$5))/6,IF($A1043="ELO",IF($B1043="PARCELADO ATÉ 6X",$D1043-(D1043*TAXAS!$E$6))/6,IF($A1043="HIPERCARD",IF($B1043="PARCELADO ATÉ 6X",$D1043-(D1043*TAXAS!$E$7))/6,IF($A1043="DINERS",IF($B1043="PARCELADO ATÉ 6X",$D1043-(D1043*TAXAS!$E$8))/6,IF($A1043="AMERICA EXPRESS",IF($B1043="PARCELADO ATÉ 6X",$D1043-(D1043*TAXAS!$E$9))/6,IF($A1043=TAXAS!$A$10,IF($B1043="PARCELADO ATÉ 6X",$D1043-($D1043*TAXAS!$E$10))/6,IF($A1043=TAXAS!$A$11,IF($B1043="PARCELADO ATÉ 6X",$D1043-($D1043*TAXAS!$E$11))/6,IF($A1043=TAXAS!$A$12,IF($B1043="PARCELADO ATÉ 6X",$D1043-($D1043*TAXAS!$E$12))/6,IF($A1043=TAXAS!$A$13,IF($B1043="PARCELADO ATÉ 6X",$D1043-($D1043*TAXAS!$E$13))/6,IF($A1043=TAXAS!$A$14,IF($B1043="PARCELADO ATÉ 6X",$D1043-($D1043*TAXAS!$E$14))/6,IF($A1043=TAXAS!$A$15,IF($B1043="PARCELADO ATÉ 6X",$D1043-($D1043*TAXAS!$E$15))/6,IF($A1043=TAXAS!$A$16,IF($B1043="PARCELADO ATÉ 6X",$D1043-($D1043*TAXAS!$E$16))/6,IF($A1043=TAXAS!$A$17,IF($B1043="PARCELADO ATÉ 6X",$D1043-($D1043*TAXAS!$E$17))/6,IF($A1043=TAXAS!$A$18,IF($B1043="PARCELADO ATÉ 6X",$D1043-($D1043*TAXAS!$E$18))/6,IF($A1043=TAXAS!$A$19,IF($B1043="PARCELADO ATÉ 6X",$D1043-($D1043*TAXAS!$E$19))/6,IF($A1043=TAXAS!$A$20,IF($B1043="PARCELADO ATÉ 6X",$D1043-($D1043*TAXAS!$E$20))/6,IF($A1043=TAXAS!$A$21,IF($B1043="PARCELADO ATÉ 6X",$D1043-($D1043*TAXAS!$E$21))/6,IF($A1043=TAXAS!$A$22,IF($B1043="PARCELADO ATÉ 6X",$D1043-($D1043*TAXAS!$E$22))/6,IF($A1043=TAXAS!$A$23,IF($B1043="PARCELADO ATÉ 6X",$D1043-($D1043*TAXAS!$E$23))/6,IF($A1043=TAXAS!$A$24,IF($B1043="PARCELADO ATÉ 6X",$D1043-($D1043*TAXAS!$E$24))/6,IF($A1043=TAXAS!$A$25,IF($B1043="PARCELADO ATÉ 6X",$D1043-($D1043*TAXAS!$E$25))/6,IF($A1043=TAXAS!$A$26,IF($B1043="PARCELADO ATÉ 6X",$D1043-($D1043*TAXAS!$E$26))/6,IF($A1043=TAXAS!$A$27,IF($B1043="PARCELADO ATÉ 6X",$D1043-($D1043*TAXAS!$E$27))/6))))))))))))))))))))))))/1</f>
        <v>0</v>
      </c>
      <c r="I1043" s="9">
        <f>IF($A1043="VISA",IF($B1043="PARCELADO ATÉ 12X",$D1043-(D1043*TAXAS!$F$4))/12,IF($A1043="MASTER",IF($B1043="PARCELADO ATÉ 12X",$D1043-(D1043*TAXAS!$F$5))/12,IF($A1043="ELO",IF($B1043="PARCELADO ATÉ 12X",$D1043-(D1043*TAXAS!$F$6))/12,IF($A1043="HIPERCARD",IF($B1043="PARCELADO ATÉ 12X",$D1043-(D1043*TAXAS!$F$7))/12,IF($A1043="DINERS",IF($B1043="PARCELADO ATÉ 12X",$D1043-(D1043*TAXAS!$F$8))/12,IF($A1043="AMERICA EXPRESS",IF($B1043="PARCELADO ATÉ 12X",$D1043-(D1043*TAXAS!$F$9))/12,IF($A1043=TAXAS!$A$10,IF($B1043="PARCELADO ATÉ 12X",$D1043-($D1043*TAXAS!$F$10))/12,IF($A1043=TAXAS!$A$11,IF($B1043="PARCELADO ATÉ 12X",$D1043-($D1043*TAXAS!$F$11))/12,IF($A1043=TAXAS!$A$12,IF($B1043="PARCELADO ATÉ 12X",$D1043-($D1043*TAXAS!$F$12))/12,IF($A1043=TAXAS!$A$13,IF($B1043="PARCELADO ATÉ 12X",$D1043-($D1043*TAXAS!$F$13))/12,IF($A1043=TAXAS!$A$14,IF($B1043="PARCELADO ATÉ 12X",$D1043-($D1043*TAXAS!$F$14))/12,IF($A1043=TAXAS!$A$15,IF($B1043="PARCELADO ATÉ 12X",$D1043-($D1043*TAXAS!$F$15))/12,IF($A1043=TAXAS!$A$16,IF($B1043="PARCELADO ATÉ 12X",$D1043-($D1043*TAXAS!$F$16))/12,IF($A1043=TAXAS!$A$17,IF($B1043="PARCELADO ATÉ 12X",$D1043-($D1043*TAXAS!$F$17))/12,IF($A1043=TAXAS!$A$18,IF($B1043="PARCELADO ATÉ 12X",$D1043-($D1043*TAXAS!$F$18))/12,IF($A1043=TAXAS!$A$19,IF($B1043="PARCELADO ATÉ 12X",$D1043-($D1043*TAXAS!$F$19))/12,IF($A1043=TAXAS!$A$20,IF($B1043="PARCELADO ATÉ 12X",$D1043-($D1043*TAXAS!$F$20))/12,IF($A1043=TAXAS!$A$21,IF($B1043="PARCELADO ATÉ 12X",$D1043-($D1043*TAXAS!$F$21))/12,IF($A1043=TAXAS!$A$22,IF($B1043="PARCELADO ATÉ 12X",$D1043-($D1043*TAXAS!$F$22))/12,IF($A1043=TAXAS!$A$23,IF($B1043="PARCELADO ATÉ 12X",$D1043-($D1043*TAXAS!$F$23))/12,IF($A1043=TAXAS!$A$24,IF($B1043="PARCELADO ATÉ 12X",$D1043-($D1043*TAXAS!$F$24))/12,IF($A1043=TAXAS!$A$25,IF($B1043="PARCELADO ATÉ 12X",$D1043-($D1043*TAXAS!$F$25))/12,IF($A1043=TAXAS!$A$26,IF($B1043="PARCELADO ATÉ 12X",$D1043-($D1043*TAXAS!$F$26))/12,IF($A1043=TAXAS!$A$27,IF($B1043="PARCELADO ATÉ 12X",$D1043-($D1043*TAXAS!$F$27))/12))))))))))))))))))))))))/1</f>
        <v>0</v>
      </c>
      <c r="J1043" s="8">
        <f t="shared" si="0"/>
        <v>0</v>
      </c>
      <c r="K1043" s="10" t="b">
        <f>IF($B1043="PARCELADO ATÉ 3X",($D1043-($D1043*TAXAS!$D$4))-$J1043)</f>
        <v>0</v>
      </c>
      <c r="L1043" s="10" t="b">
        <f>IF($B1043="PARCELADO ATÉ 6X",($D1043-($D1043*TAXAS!$E$4))-$J1043)</f>
        <v>0</v>
      </c>
      <c r="M1043" s="10" t="b">
        <f>IF($B1043="PARCELADO ATÉ 12X",($D1043-($D1043*TAXAS!$F$4))-$J1043)</f>
        <v>0</v>
      </c>
      <c r="N1043" s="8">
        <f t="shared" si="1"/>
        <v>0</v>
      </c>
      <c r="O1043" s="10">
        <f t="shared" si="2"/>
        <v>0</v>
      </c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</row>
    <row r="1044" spans="1:31" ht="15.75" customHeight="1" x14ac:dyDescent="0.2">
      <c r="A1044" s="3"/>
      <c r="B1044" s="5"/>
      <c r="C1044" s="6"/>
      <c r="D1044" s="42"/>
      <c r="E1044" s="8">
        <f>IF($A1044="VISA",IF($B1044="DÉBITO",$D1044-($D1044*TAXAS!$B$4)),IF($A1044="MASTER",IF($B1044="DÉBITO",$D1044-($D1044*TAXAS!$B$5)),IF($A1044="ELO", IF($B1044="DÉBITO",$D1044-($D1044*TAXAS!$B$6)),IF($A1044="HIPERCARD",IF($B1044="DÉBITO",$D1044-($D1044*TAXAS!$B$7)),IF($A1044="DINERS",IF($B1044="DÉBITO",$D1044-($D1044*TAXAS!$B$8)),IF($A1044="AMERICA EXPRESS",IF($B1044="DÉBITO",$D1044-($D1044*TAXAS!$B$9)),IF($A1044=TAXAS!$A$10,IF($B1044="DÉBITO",$D1044-($D1044*TAXAS!$B$10)), IF($A1044=TAXAS!$A$11,IF($B1044="DÉBITO",$D1044-($D1044*TAXAS!$B$11)), IF($A1044=TAXAS!$A$12,IF($B1044="DÉBITO",$D1044-($D1044*TAXAS!$B$12)), IF($A1044=TAXAS!$A$13,IF($B1044="DÉBITO",$D1044-($D1044*TAXAS!$B$13)), IF($A1044=TAXAS!$A$14,IF($B1044="DÉBITO",$D1044-($D1044*TAXAS!$B$14)), IF($A1044=TAXAS!$A$15,IF($B1044="DÉBITO",$D1044-($D1044*TAXAS!$B$15)), IF($A1044=TAXAS!$A$16,IF($B1044="DÉBITO",$D1044-($D1044*TAXAS!$B$16)), IF($A1044=TAXAS!$A$17,IF($B1044="DÉBITO",$D1044-($D1044*TAXAS!$B$17)), IF($A1044=TAXAS!$A$18,IF($B1044="DÉBITO",$D1044-($D1044*TAXAS!$B$18)), IF($A1044=TAXAS!$A$19,IF($B1044="DÉBITO",$D1044-($D1044*TAXAS!$B$19)), IF($A1044=TAXAS!$A$20,IF($B1044="DÉBITO",$D1044-($D1044*TAXAS!$B$20)), IF($A1044=TAXAS!$A$21,IF($B1044="DÉBITO",$D1044-($D1044*TAXAS!$B$21)), IF($A1044=TAXAS!$A$22,IF($B1044="DÉBITO",$D1044-($D1044*TAXAS!$B$22)), IF($A1044=TAXAS!$A$23,IF($B1044="DÉBITO",$D1044-($D1044*TAXAS!$B$23)), IF($A1044=TAXAS!$A$24,IF($B1044="DÉBITO",$D1044-($D1044*TAXAS!$B$24)), IF($A1044=TAXAS!$A$25,IF($B1044="DÉBITO",$D1044-($D1044*TAXAS!$B$25)), IF($A1044=TAXAS!$A$26,IF($B1044="DÉBITO",$D1044-($D1044*TAXAS!$B$26)), IF($A1044=TAXAS!$A$27,IF($B1044="DÉBITO",$D1044-($D1044*TAXAS!$B$27))))))))))))))))))))))))))/1</f>
        <v>0</v>
      </c>
      <c r="F1044" s="8">
        <f>IF($A1044="VISA",IF($B1044="CRÉDITO",$D1044-($D1044*TAXAS!$C$4)),IF($A1044="MASTER",IF($B1044="CRÉDITO",$D1044-($D1044*TAXAS!$C$5)),IF($A1044="ELO", IF($B1044="CRÉDITO",$D1044-($D1044*TAXAS!$C$6)),IF($A1044="HIPERCARD",IF($B1044="CRÉDITO",$D1044-($D1044*TAXAS!$C$7)),IF($A1044="DINERS",IF($B1044="CRÉDITO",$D1044-($D1044*TAXAS!$C$8)),IF($A1044="AMERICA EXPRESS",IF($B1044="CRÉDITO",$D1044-($D1044*TAXAS!$C$9)),IF($A1044=TAXAS!$A$10,IF($B1044="CRÉDITO",$D1044-($D1044*TAXAS!$C$10)), IF($A1044=TAXAS!$A$11,IF($B1044="CRÉDITO",$D1044-($D1044*TAXAS!$C$11)), IF($A1044=TAXAS!$A$12,IF($B1044="CRÉDITO",$D1044-($D1044*TAXAS!$C$12)), IF($A1044=TAXAS!$A$13,IF($B1044="CRÉDITO",$D1044-($D1044*TAXAS!$C$13)), IF($A1044=TAXAS!$A$14,IF($B1044="CRÉDITO",$D1044-($D1044*TAXAS!$C$14)), IF($A1044=TAXAS!$A$15,IF($B1044="CRÉDITO",$D1044-($D1044*TAXAS!$C$15)), IF($A1044=TAXAS!$A$16,IF($B1044="CRÉDITO",$D1044-($D1044*TAXAS!$C$16)), IF($A1044=TAXAS!$A$17,IF($B1044="CRÉDITO",$D1044-($D1044*TAXAS!$C$17)), IF($A1044=TAXAS!$A$18,IF($B1044="CRÉDITO",$D1044-($D1044*TAXAS!$C$18)), IF($A1044=TAXAS!$A$19,IF($B1044="CRÉDITO",$D1044-($D1044*TAXAS!$C$19)), IF($A1044=TAXAS!$A$20,IF($B1044="CRÉDITO",$D1044-($D1044*TAXAS!$C$20)), IF($A1044=TAXAS!$A$21,IF($B1044="CRÉDITO",$D1044-($D1044*TAXAS!$C$21)), IF($A1044=TAXAS!$A$22,IF($B1044="CRÉDITO",$D1044-($D1044*TAXAS!$C$22)), IF($A1044=TAXAS!$A$23,IF($B1044="CRÉDITO",$D1044-($D1044*TAXAS!$C$23)), IF($A1044=TAXAS!$A$24,IF($B1044="CRÉDITO",$D1044-($D1044*TAXAS!$C$24)), IF($A1044=TAXAS!$A$25,IF($B1044="CRÉDITO",$D1044-($D1044*TAXAS!$C$25)), IF($A1044=TAXAS!$A$26,IF($B1044="CRÉDITO",$D1044-($D1044*TAXAS!$C$26)), IF($A1044=TAXAS!$A$27,IF($B1044="CRÉDITO",$D1044-($D1044*TAXAS!$C$27))))))))))))))))))))))))))/1</f>
        <v>0</v>
      </c>
      <c r="G1044" s="9">
        <f>IF($A1044="VISA",IF($B1044="PARCELADO ATÉ 3X",$D1044-(D1044*TAXAS!$D$4))/3,IF($A1044="MASTER",IF($B1044="PARCELADO ATÉ 3X",$D1044-(D1044*TAXAS!$D$5))/3,IF($A1044="ELO",IF($B1044="PARCELADO ATÉ 3X",$D1044-(D1044*TAXAS!$D$6))/3,IF($A1044="HIPERCARD",IF($B1044="PARCELADO ATÉ 3X",$D1044-(D1044*TAXAS!$D$7))/3,IF($A1044="DINERS",IF($B1044="PARCELADO ATÉ 3X",$D1044-(D1044*TAXAS!$D$8))/3,IF($A1044="AMERICA EXPRESS",IF($B1044="PARCELADO ATÉ 3X",$D1044-(D1044*TAXAS!$D$9))/3,IF($A1044=TAXAS!$A$10,IF($B1044="PARCELADO ATÉ 3X",$D1044-($D1044*TAXAS!$D$10))/3,IF($A1044=TAXAS!$A$11,IF($B1044="PARCELADO ATÉ 3X",$D1044-($D1044*TAXAS!$D$11))/3,IF($A1044=TAXAS!$A$12,IF($B1044="PARCELADO ATÉ 3X",$D1044-($D1044*TAXAS!$D$12))/3,IF($A1044=TAXAS!$A$13,IF($B1044="PARCELADO ATÉ 3X",$D1044-($D1044*TAXAS!$D$13))/3,IF($A1044=TAXAS!$A$14,IF($B1044="PARCELADO ATÉ 3X",$D1044-($D1044*TAXAS!$D$14))/3,IF($A1044=TAXAS!$A$15,IF($B1044="PARCELADO ATÉ 3X",$D1044-($D1044*TAXAS!$D$15))/3,IF($A1044=TAXAS!$A$16,IF($B1044="PARCELADO ATÉ 3X",$D1044-($D1044*TAXAS!$D$16))/3,IF($A1044=TAXAS!$A$17,IF($B1044="PARCELADO ATÉ 3X",$D1044-($D1044*TAXAS!$D$17))/3,IF($A1044=TAXAS!$A$18,IF($B1044="PARCELADO ATÉ 3X",$D1044-($D1044*TAXAS!$D$18))/3,IF($A1044=TAXAS!$A$19,IF($B1044="PARCELADO ATÉ 3X",$D1044-($D1044*TAXAS!$D$19))/3,IF($A1044=TAXAS!$A$20,IF($B1044="PARCELADO ATÉ 3X",$D1044-($D1044*TAXAS!$D$20))/3,IF($A1044=TAXAS!$A$21,IF($B1044="PARCELADO ATÉ 3X",$D1044-($D1044*TAXAS!$D$21))/3,IF($A1044=TAXAS!$A$22,IF($B1044="PARCELADO ATÉ 3X",$D1044-($D1044*TAXAS!$D$22))/3,IF($A1044=TAXAS!$A$23,IF($B1044="PARCELADO ATÉ 3X",$D1044-($D1044*TAXAS!$D$23))/3,IF($A1044=TAXAS!$A$24,IF($B1044="PARCELADO ATÉ 3X",$D1044-($D1044*TAXAS!$D$24))/3,IF($A1044=TAXAS!$A$25,IF($B1044="PARCELADO ATÉ 3X",$D1044-($D1044*TAXAS!$D$25))/3,IF($A1044=TAXAS!$A$26,IF($B1044="PARCELADO ATÉ 3X",$D1044-($D1044*TAXAS!$D$26))/3,IF($A1044=TAXAS!$A$27,IF($B1044="PARCELADO ATÉ 3X",$D1044-($D1044*TAXAS!$D$27))/3))))))))))))))))))))))))/1</f>
        <v>0</v>
      </c>
      <c r="H1044" s="9">
        <f>IF($A1044="VISA",IF($B1044="PARCELADO ATÉ 6X",$D1044-(D1044*TAXAS!$E$4))/6,IF($A1044="MASTER",IF($B1044="PARCELADO ATÉ 6X",$D1044-(D1044*TAXAS!$E$5))/6,IF($A1044="ELO",IF($B1044="PARCELADO ATÉ 6X",$D1044-(D1044*TAXAS!$E$6))/6,IF($A1044="HIPERCARD",IF($B1044="PARCELADO ATÉ 6X",$D1044-(D1044*TAXAS!$E$7))/6,IF($A1044="DINERS",IF($B1044="PARCELADO ATÉ 6X",$D1044-(D1044*TAXAS!$E$8))/6,IF($A1044="AMERICA EXPRESS",IF($B1044="PARCELADO ATÉ 6X",$D1044-(D1044*TAXAS!$E$9))/6,IF($A1044=TAXAS!$A$10,IF($B1044="PARCELADO ATÉ 6X",$D1044-($D1044*TAXAS!$E$10))/6,IF($A1044=TAXAS!$A$11,IF($B1044="PARCELADO ATÉ 6X",$D1044-($D1044*TAXAS!$E$11))/6,IF($A1044=TAXAS!$A$12,IF($B1044="PARCELADO ATÉ 6X",$D1044-($D1044*TAXAS!$E$12))/6,IF($A1044=TAXAS!$A$13,IF($B1044="PARCELADO ATÉ 6X",$D1044-($D1044*TAXAS!$E$13))/6,IF($A1044=TAXAS!$A$14,IF($B1044="PARCELADO ATÉ 6X",$D1044-($D1044*TAXAS!$E$14))/6,IF($A1044=TAXAS!$A$15,IF($B1044="PARCELADO ATÉ 6X",$D1044-($D1044*TAXAS!$E$15))/6,IF($A1044=TAXAS!$A$16,IF($B1044="PARCELADO ATÉ 6X",$D1044-($D1044*TAXAS!$E$16))/6,IF($A1044=TAXAS!$A$17,IF($B1044="PARCELADO ATÉ 6X",$D1044-($D1044*TAXAS!$E$17))/6,IF($A1044=TAXAS!$A$18,IF($B1044="PARCELADO ATÉ 6X",$D1044-($D1044*TAXAS!$E$18))/6,IF($A1044=TAXAS!$A$19,IF($B1044="PARCELADO ATÉ 6X",$D1044-($D1044*TAXAS!$E$19))/6,IF($A1044=TAXAS!$A$20,IF($B1044="PARCELADO ATÉ 6X",$D1044-($D1044*TAXAS!$E$20))/6,IF($A1044=TAXAS!$A$21,IF($B1044="PARCELADO ATÉ 6X",$D1044-($D1044*TAXAS!$E$21))/6,IF($A1044=TAXAS!$A$22,IF($B1044="PARCELADO ATÉ 6X",$D1044-($D1044*TAXAS!$E$22))/6,IF($A1044=TAXAS!$A$23,IF($B1044="PARCELADO ATÉ 6X",$D1044-($D1044*TAXAS!$E$23))/6,IF($A1044=TAXAS!$A$24,IF($B1044="PARCELADO ATÉ 6X",$D1044-($D1044*TAXAS!$E$24))/6,IF($A1044=TAXAS!$A$25,IF($B1044="PARCELADO ATÉ 6X",$D1044-($D1044*TAXAS!$E$25))/6,IF($A1044=TAXAS!$A$26,IF($B1044="PARCELADO ATÉ 6X",$D1044-($D1044*TAXAS!$E$26))/6,IF($A1044=TAXAS!$A$27,IF($B1044="PARCELADO ATÉ 6X",$D1044-($D1044*TAXAS!$E$27))/6))))))))))))))))))))))))/1</f>
        <v>0</v>
      </c>
      <c r="I1044" s="9">
        <f>IF($A1044="VISA",IF($B1044="PARCELADO ATÉ 12X",$D1044-(D1044*TAXAS!$F$4))/12,IF($A1044="MASTER",IF($B1044="PARCELADO ATÉ 12X",$D1044-(D1044*TAXAS!$F$5))/12,IF($A1044="ELO",IF($B1044="PARCELADO ATÉ 12X",$D1044-(D1044*TAXAS!$F$6))/12,IF($A1044="HIPERCARD",IF($B1044="PARCELADO ATÉ 12X",$D1044-(D1044*TAXAS!$F$7))/12,IF($A1044="DINERS",IF($B1044="PARCELADO ATÉ 12X",$D1044-(D1044*TAXAS!$F$8))/12,IF($A1044="AMERICA EXPRESS",IF($B1044="PARCELADO ATÉ 12X",$D1044-(D1044*TAXAS!$F$9))/12,IF($A1044=TAXAS!$A$10,IF($B1044="PARCELADO ATÉ 12X",$D1044-($D1044*TAXAS!$F$10))/12,IF($A1044=TAXAS!$A$11,IF($B1044="PARCELADO ATÉ 12X",$D1044-($D1044*TAXAS!$F$11))/12,IF($A1044=TAXAS!$A$12,IF($B1044="PARCELADO ATÉ 12X",$D1044-($D1044*TAXAS!$F$12))/12,IF($A1044=TAXAS!$A$13,IF($B1044="PARCELADO ATÉ 12X",$D1044-($D1044*TAXAS!$F$13))/12,IF($A1044=TAXAS!$A$14,IF($B1044="PARCELADO ATÉ 12X",$D1044-($D1044*TAXAS!$F$14))/12,IF($A1044=TAXAS!$A$15,IF($B1044="PARCELADO ATÉ 12X",$D1044-($D1044*TAXAS!$F$15))/12,IF($A1044=TAXAS!$A$16,IF($B1044="PARCELADO ATÉ 12X",$D1044-($D1044*TAXAS!$F$16))/12,IF($A1044=TAXAS!$A$17,IF($B1044="PARCELADO ATÉ 12X",$D1044-($D1044*TAXAS!$F$17))/12,IF($A1044=TAXAS!$A$18,IF($B1044="PARCELADO ATÉ 12X",$D1044-($D1044*TAXAS!$F$18))/12,IF($A1044=TAXAS!$A$19,IF($B1044="PARCELADO ATÉ 12X",$D1044-($D1044*TAXAS!$F$19))/12,IF($A1044=TAXAS!$A$20,IF($B1044="PARCELADO ATÉ 12X",$D1044-($D1044*TAXAS!$F$20))/12,IF($A1044=TAXAS!$A$21,IF($B1044="PARCELADO ATÉ 12X",$D1044-($D1044*TAXAS!$F$21))/12,IF($A1044=TAXAS!$A$22,IF($B1044="PARCELADO ATÉ 12X",$D1044-($D1044*TAXAS!$F$22))/12,IF($A1044=TAXAS!$A$23,IF($B1044="PARCELADO ATÉ 12X",$D1044-($D1044*TAXAS!$F$23))/12,IF($A1044=TAXAS!$A$24,IF($B1044="PARCELADO ATÉ 12X",$D1044-($D1044*TAXAS!$F$24))/12,IF($A1044=TAXAS!$A$25,IF($B1044="PARCELADO ATÉ 12X",$D1044-($D1044*TAXAS!$F$25))/12,IF($A1044=TAXAS!$A$26,IF($B1044="PARCELADO ATÉ 12X",$D1044-($D1044*TAXAS!$F$26))/12,IF($A1044=TAXAS!$A$27,IF($B1044="PARCELADO ATÉ 12X",$D1044-($D1044*TAXAS!$F$27))/12))))))))))))))))))))))))/1</f>
        <v>0</v>
      </c>
      <c r="J1044" s="8">
        <f t="shared" si="0"/>
        <v>0</v>
      </c>
      <c r="K1044" s="10" t="b">
        <f>IF($B1044="PARCELADO ATÉ 3X",($D1044-($D1044*TAXAS!$D$4))-$J1044)</f>
        <v>0</v>
      </c>
      <c r="L1044" s="10" t="b">
        <f>IF($B1044="PARCELADO ATÉ 6X",($D1044-($D1044*TAXAS!$E$4))-$J1044)</f>
        <v>0</v>
      </c>
      <c r="M1044" s="10" t="b">
        <f>IF($B1044="PARCELADO ATÉ 12X",($D1044-($D1044*TAXAS!$F$4))-$J1044)</f>
        <v>0</v>
      </c>
      <c r="N1044" s="8">
        <f t="shared" si="1"/>
        <v>0</v>
      </c>
      <c r="O1044" s="10">
        <f t="shared" si="2"/>
        <v>0</v>
      </c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</row>
    <row r="1045" spans="1:31" ht="15.75" customHeight="1" x14ac:dyDescent="0.2">
      <c r="A1045" s="3"/>
      <c r="B1045" s="5"/>
      <c r="C1045" s="6"/>
      <c r="D1045" s="42"/>
      <c r="E1045" s="8">
        <f>IF($A1045="VISA",IF($B1045="DÉBITO",$D1045-($D1045*TAXAS!$B$4)),IF($A1045="MASTER",IF($B1045="DÉBITO",$D1045-($D1045*TAXAS!$B$5)),IF($A1045="ELO", IF($B1045="DÉBITO",$D1045-($D1045*TAXAS!$B$6)),IF($A1045="HIPERCARD",IF($B1045="DÉBITO",$D1045-($D1045*TAXAS!$B$7)),IF($A1045="DINERS",IF($B1045="DÉBITO",$D1045-($D1045*TAXAS!$B$8)),IF($A1045="AMERICA EXPRESS",IF($B1045="DÉBITO",$D1045-($D1045*TAXAS!$B$9)),IF($A1045=TAXAS!$A$10,IF($B1045="DÉBITO",$D1045-($D1045*TAXAS!$B$10)), IF($A1045=TAXAS!$A$11,IF($B1045="DÉBITO",$D1045-($D1045*TAXAS!$B$11)), IF($A1045=TAXAS!$A$12,IF($B1045="DÉBITO",$D1045-($D1045*TAXAS!$B$12)), IF($A1045=TAXAS!$A$13,IF($B1045="DÉBITO",$D1045-($D1045*TAXAS!$B$13)), IF($A1045=TAXAS!$A$14,IF($B1045="DÉBITO",$D1045-($D1045*TAXAS!$B$14)), IF($A1045=TAXAS!$A$15,IF($B1045="DÉBITO",$D1045-($D1045*TAXAS!$B$15)), IF($A1045=TAXAS!$A$16,IF($B1045="DÉBITO",$D1045-($D1045*TAXAS!$B$16)), IF($A1045=TAXAS!$A$17,IF($B1045="DÉBITO",$D1045-($D1045*TAXAS!$B$17)), IF($A1045=TAXAS!$A$18,IF($B1045="DÉBITO",$D1045-($D1045*TAXAS!$B$18)), IF($A1045=TAXAS!$A$19,IF($B1045="DÉBITO",$D1045-($D1045*TAXAS!$B$19)), IF($A1045=TAXAS!$A$20,IF($B1045="DÉBITO",$D1045-($D1045*TAXAS!$B$20)), IF($A1045=TAXAS!$A$21,IF($B1045="DÉBITO",$D1045-($D1045*TAXAS!$B$21)), IF($A1045=TAXAS!$A$22,IF($B1045="DÉBITO",$D1045-($D1045*TAXAS!$B$22)), IF($A1045=TAXAS!$A$23,IF($B1045="DÉBITO",$D1045-($D1045*TAXAS!$B$23)), IF($A1045=TAXAS!$A$24,IF($B1045="DÉBITO",$D1045-($D1045*TAXAS!$B$24)), IF($A1045=TAXAS!$A$25,IF($B1045="DÉBITO",$D1045-($D1045*TAXAS!$B$25)), IF($A1045=TAXAS!$A$26,IF($B1045="DÉBITO",$D1045-($D1045*TAXAS!$B$26)), IF($A1045=TAXAS!$A$27,IF($B1045="DÉBITO",$D1045-($D1045*TAXAS!$B$27))))))))))))))))))))))))))/1</f>
        <v>0</v>
      </c>
      <c r="F1045" s="8">
        <f>IF($A1045="VISA",IF($B1045="CRÉDITO",$D1045-($D1045*TAXAS!$C$4)),IF($A1045="MASTER",IF($B1045="CRÉDITO",$D1045-($D1045*TAXAS!$C$5)),IF($A1045="ELO", IF($B1045="CRÉDITO",$D1045-($D1045*TAXAS!$C$6)),IF($A1045="HIPERCARD",IF($B1045="CRÉDITO",$D1045-($D1045*TAXAS!$C$7)),IF($A1045="DINERS",IF($B1045="CRÉDITO",$D1045-($D1045*TAXAS!$C$8)),IF($A1045="AMERICA EXPRESS",IF($B1045="CRÉDITO",$D1045-($D1045*TAXAS!$C$9)),IF($A1045=TAXAS!$A$10,IF($B1045="CRÉDITO",$D1045-($D1045*TAXAS!$C$10)), IF($A1045=TAXAS!$A$11,IF($B1045="CRÉDITO",$D1045-($D1045*TAXAS!$C$11)), IF($A1045=TAXAS!$A$12,IF($B1045="CRÉDITO",$D1045-($D1045*TAXAS!$C$12)), IF($A1045=TAXAS!$A$13,IF($B1045="CRÉDITO",$D1045-($D1045*TAXAS!$C$13)), IF($A1045=TAXAS!$A$14,IF($B1045="CRÉDITO",$D1045-($D1045*TAXAS!$C$14)), IF($A1045=TAXAS!$A$15,IF($B1045="CRÉDITO",$D1045-($D1045*TAXAS!$C$15)), IF($A1045=TAXAS!$A$16,IF($B1045="CRÉDITO",$D1045-($D1045*TAXAS!$C$16)), IF($A1045=TAXAS!$A$17,IF($B1045="CRÉDITO",$D1045-($D1045*TAXAS!$C$17)), IF($A1045=TAXAS!$A$18,IF($B1045="CRÉDITO",$D1045-($D1045*TAXAS!$C$18)), IF($A1045=TAXAS!$A$19,IF($B1045="CRÉDITO",$D1045-($D1045*TAXAS!$C$19)), IF($A1045=TAXAS!$A$20,IF($B1045="CRÉDITO",$D1045-($D1045*TAXAS!$C$20)), IF($A1045=TAXAS!$A$21,IF($B1045="CRÉDITO",$D1045-($D1045*TAXAS!$C$21)), IF($A1045=TAXAS!$A$22,IF($B1045="CRÉDITO",$D1045-($D1045*TAXAS!$C$22)), IF($A1045=TAXAS!$A$23,IF($B1045="CRÉDITO",$D1045-($D1045*TAXAS!$C$23)), IF($A1045=TAXAS!$A$24,IF($B1045="CRÉDITO",$D1045-($D1045*TAXAS!$C$24)), IF($A1045=TAXAS!$A$25,IF($B1045="CRÉDITO",$D1045-($D1045*TAXAS!$C$25)), IF($A1045=TAXAS!$A$26,IF($B1045="CRÉDITO",$D1045-($D1045*TAXAS!$C$26)), IF($A1045=TAXAS!$A$27,IF($B1045="CRÉDITO",$D1045-($D1045*TAXAS!$C$27))))))))))))))))))))))))))/1</f>
        <v>0</v>
      </c>
      <c r="G1045" s="9">
        <f>IF($A1045="VISA",IF($B1045="PARCELADO ATÉ 3X",$D1045-(D1045*TAXAS!$D$4))/3,IF($A1045="MASTER",IF($B1045="PARCELADO ATÉ 3X",$D1045-(D1045*TAXAS!$D$5))/3,IF($A1045="ELO",IF($B1045="PARCELADO ATÉ 3X",$D1045-(D1045*TAXAS!$D$6))/3,IF($A1045="HIPERCARD",IF($B1045="PARCELADO ATÉ 3X",$D1045-(D1045*TAXAS!$D$7))/3,IF($A1045="DINERS",IF($B1045="PARCELADO ATÉ 3X",$D1045-(D1045*TAXAS!$D$8))/3,IF($A1045="AMERICA EXPRESS",IF($B1045="PARCELADO ATÉ 3X",$D1045-(D1045*TAXAS!$D$9))/3,IF($A1045=TAXAS!$A$10,IF($B1045="PARCELADO ATÉ 3X",$D1045-($D1045*TAXAS!$D$10))/3,IF($A1045=TAXAS!$A$11,IF($B1045="PARCELADO ATÉ 3X",$D1045-($D1045*TAXAS!$D$11))/3,IF($A1045=TAXAS!$A$12,IF($B1045="PARCELADO ATÉ 3X",$D1045-($D1045*TAXAS!$D$12))/3,IF($A1045=TAXAS!$A$13,IF($B1045="PARCELADO ATÉ 3X",$D1045-($D1045*TAXAS!$D$13))/3,IF($A1045=TAXAS!$A$14,IF($B1045="PARCELADO ATÉ 3X",$D1045-($D1045*TAXAS!$D$14))/3,IF($A1045=TAXAS!$A$15,IF($B1045="PARCELADO ATÉ 3X",$D1045-($D1045*TAXAS!$D$15))/3,IF($A1045=TAXAS!$A$16,IF($B1045="PARCELADO ATÉ 3X",$D1045-($D1045*TAXAS!$D$16))/3,IF($A1045=TAXAS!$A$17,IF($B1045="PARCELADO ATÉ 3X",$D1045-($D1045*TAXAS!$D$17))/3,IF($A1045=TAXAS!$A$18,IF($B1045="PARCELADO ATÉ 3X",$D1045-($D1045*TAXAS!$D$18))/3,IF($A1045=TAXAS!$A$19,IF($B1045="PARCELADO ATÉ 3X",$D1045-($D1045*TAXAS!$D$19))/3,IF($A1045=TAXAS!$A$20,IF($B1045="PARCELADO ATÉ 3X",$D1045-($D1045*TAXAS!$D$20))/3,IF($A1045=TAXAS!$A$21,IF($B1045="PARCELADO ATÉ 3X",$D1045-($D1045*TAXAS!$D$21))/3,IF($A1045=TAXAS!$A$22,IF($B1045="PARCELADO ATÉ 3X",$D1045-($D1045*TAXAS!$D$22))/3,IF($A1045=TAXAS!$A$23,IF($B1045="PARCELADO ATÉ 3X",$D1045-($D1045*TAXAS!$D$23))/3,IF($A1045=TAXAS!$A$24,IF($B1045="PARCELADO ATÉ 3X",$D1045-($D1045*TAXAS!$D$24))/3,IF($A1045=TAXAS!$A$25,IF($B1045="PARCELADO ATÉ 3X",$D1045-($D1045*TAXAS!$D$25))/3,IF($A1045=TAXAS!$A$26,IF($B1045="PARCELADO ATÉ 3X",$D1045-($D1045*TAXAS!$D$26))/3,IF($A1045=TAXAS!$A$27,IF($B1045="PARCELADO ATÉ 3X",$D1045-($D1045*TAXAS!$D$27))/3))))))))))))))))))))))))/1</f>
        <v>0</v>
      </c>
      <c r="H1045" s="9">
        <f>IF($A1045="VISA",IF($B1045="PARCELADO ATÉ 6X",$D1045-(D1045*TAXAS!$E$4))/6,IF($A1045="MASTER",IF($B1045="PARCELADO ATÉ 6X",$D1045-(D1045*TAXAS!$E$5))/6,IF($A1045="ELO",IF($B1045="PARCELADO ATÉ 6X",$D1045-(D1045*TAXAS!$E$6))/6,IF($A1045="HIPERCARD",IF($B1045="PARCELADO ATÉ 6X",$D1045-(D1045*TAXAS!$E$7))/6,IF($A1045="DINERS",IF($B1045="PARCELADO ATÉ 6X",$D1045-(D1045*TAXAS!$E$8))/6,IF($A1045="AMERICA EXPRESS",IF($B1045="PARCELADO ATÉ 6X",$D1045-(D1045*TAXAS!$E$9))/6,IF($A1045=TAXAS!$A$10,IF($B1045="PARCELADO ATÉ 6X",$D1045-($D1045*TAXAS!$E$10))/6,IF($A1045=TAXAS!$A$11,IF($B1045="PARCELADO ATÉ 6X",$D1045-($D1045*TAXAS!$E$11))/6,IF($A1045=TAXAS!$A$12,IF($B1045="PARCELADO ATÉ 6X",$D1045-($D1045*TAXAS!$E$12))/6,IF($A1045=TAXAS!$A$13,IF($B1045="PARCELADO ATÉ 6X",$D1045-($D1045*TAXAS!$E$13))/6,IF($A1045=TAXAS!$A$14,IF($B1045="PARCELADO ATÉ 6X",$D1045-($D1045*TAXAS!$E$14))/6,IF($A1045=TAXAS!$A$15,IF($B1045="PARCELADO ATÉ 6X",$D1045-($D1045*TAXAS!$E$15))/6,IF($A1045=TAXAS!$A$16,IF($B1045="PARCELADO ATÉ 6X",$D1045-($D1045*TAXAS!$E$16))/6,IF($A1045=TAXAS!$A$17,IF($B1045="PARCELADO ATÉ 6X",$D1045-($D1045*TAXAS!$E$17))/6,IF($A1045=TAXAS!$A$18,IF($B1045="PARCELADO ATÉ 6X",$D1045-($D1045*TAXAS!$E$18))/6,IF($A1045=TAXAS!$A$19,IF($B1045="PARCELADO ATÉ 6X",$D1045-($D1045*TAXAS!$E$19))/6,IF($A1045=TAXAS!$A$20,IF($B1045="PARCELADO ATÉ 6X",$D1045-($D1045*TAXAS!$E$20))/6,IF($A1045=TAXAS!$A$21,IF($B1045="PARCELADO ATÉ 6X",$D1045-($D1045*TAXAS!$E$21))/6,IF($A1045=TAXAS!$A$22,IF($B1045="PARCELADO ATÉ 6X",$D1045-($D1045*TAXAS!$E$22))/6,IF($A1045=TAXAS!$A$23,IF($B1045="PARCELADO ATÉ 6X",$D1045-($D1045*TAXAS!$E$23))/6,IF($A1045=TAXAS!$A$24,IF($B1045="PARCELADO ATÉ 6X",$D1045-($D1045*TAXAS!$E$24))/6,IF($A1045=TAXAS!$A$25,IF($B1045="PARCELADO ATÉ 6X",$D1045-($D1045*TAXAS!$E$25))/6,IF($A1045=TAXAS!$A$26,IF($B1045="PARCELADO ATÉ 6X",$D1045-($D1045*TAXAS!$E$26))/6,IF($A1045=TAXAS!$A$27,IF($B1045="PARCELADO ATÉ 6X",$D1045-($D1045*TAXAS!$E$27))/6))))))))))))))))))))))))/1</f>
        <v>0</v>
      </c>
      <c r="I1045" s="9">
        <f>IF($A1045="VISA",IF($B1045="PARCELADO ATÉ 12X",$D1045-(D1045*TAXAS!$F$4))/12,IF($A1045="MASTER",IF($B1045="PARCELADO ATÉ 12X",$D1045-(D1045*TAXAS!$F$5))/12,IF($A1045="ELO",IF($B1045="PARCELADO ATÉ 12X",$D1045-(D1045*TAXAS!$F$6))/12,IF($A1045="HIPERCARD",IF($B1045="PARCELADO ATÉ 12X",$D1045-(D1045*TAXAS!$F$7))/12,IF($A1045="DINERS",IF($B1045="PARCELADO ATÉ 12X",$D1045-(D1045*TAXAS!$F$8))/12,IF($A1045="AMERICA EXPRESS",IF($B1045="PARCELADO ATÉ 12X",$D1045-(D1045*TAXAS!$F$9))/12,IF($A1045=TAXAS!$A$10,IF($B1045="PARCELADO ATÉ 12X",$D1045-($D1045*TAXAS!$F$10))/12,IF($A1045=TAXAS!$A$11,IF($B1045="PARCELADO ATÉ 12X",$D1045-($D1045*TAXAS!$F$11))/12,IF($A1045=TAXAS!$A$12,IF($B1045="PARCELADO ATÉ 12X",$D1045-($D1045*TAXAS!$F$12))/12,IF($A1045=TAXAS!$A$13,IF($B1045="PARCELADO ATÉ 12X",$D1045-($D1045*TAXAS!$F$13))/12,IF($A1045=TAXAS!$A$14,IF($B1045="PARCELADO ATÉ 12X",$D1045-($D1045*TAXAS!$F$14))/12,IF($A1045=TAXAS!$A$15,IF($B1045="PARCELADO ATÉ 12X",$D1045-($D1045*TAXAS!$F$15))/12,IF($A1045=TAXAS!$A$16,IF($B1045="PARCELADO ATÉ 12X",$D1045-($D1045*TAXAS!$F$16))/12,IF($A1045=TAXAS!$A$17,IF($B1045="PARCELADO ATÉ 12X",$D1045-($D1045*TAXAS!$F$17))/12,IF($A1045=TAXAS!$A$18,IF($B1045="PARCELADO ATÉ 12X",$D1045-($D1045*TAXAS!$F$18))/12,IF($A1045=TAXAS!$A$19,IF($B1045="PARCELADO ATÉ 12X",$D1045-($D1045*TAXAS!$F$19))/12,IF($A1045=TAXAS!$A$20,IF($B1045="PARCELADO ATÉ 12X",$D1045-($D1045*TAXAS!$F$20))/12,IF($A1045=TAXAS!$A$21,IF($B1045="PARCELADO ATÉ 12X",$D1045-($D1045*TAXAS!$F$21))/12,IF($A1045=TAXAS!$A$22,IF($B1045="PARCELADO ATÉ 12X",$D1045-($D1045*TAXAS!$F$22))/12,IF($A1045=TAXAS!$A$23,IF($B1045="PARCELADO ATÉ 12X",$D1045-($D1045*TAXAS!$F$23))/12,IF($A1045=TAXAS!$A$24,IF($B1045="PARCELADO ATÉ 12X",$D1045-($D1045*TAXAS!$F$24))/12,IF($A1045=TAXAS!$A$25,IF($B1045="PARCELADO ATÉ 12X",$D1045-($D1045*TAXAS!$F$25))/12,IF($A1045=TAXAS!$A$26,IF($B1045="PARCELADO ATÉ 12X",$D1045-($D1045*TAXAS!$F$26))/12,IF($A1045=TAXAS!$A$27,IF($B1045="PARCELADO ATÉ 12X",$D1045-($D1045*TAXAS!$F$27))/12))))))))))))))))))))))))/1</f>
        <v>0</v>
      </c>
      <c r="J1045" s="8">
        <f t="shared" si="0"/>
        <v>0</v>
      </c>
      <c r="K1045" s="10" t="b">
        <f>IF($B1045="PARCELADO ATÉ 3X",($D1045-($D1045*TAXAS!$D$4))-$J1045)</f>
        <v>0</v>
      </c>
      <c r="L1045" s="10" t="b">
        <f>IF($B1045="PARCELADO ATÉ 6X",($D1045-($D1045*TAXAS!$E$4))-$J1045)</f>
        <v>0</v>
      </c>
      <c r="M1045" s="10" t="b">
        <f>IF($B1045="PARCELADO ATÉ 12X",($D1045-($D1045*TAXAS!$F$4))-$J1045)</f>
        <v>0</v>
      </c>
      <c r="N1045" s="8">
        <f t="shared" si="1"/>
        <v>0</v>
      </c>
      <c r="O1045" s="10">
        <f t="shared" si="2"/>
        <v>0</v>
      </c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</row>
    <row r="1046" spans="1:31" ht="15.75" customHeight="1" x14ac:dyDescent="0.2">
      <c r="A1046" s="3"/>
      <c r="B1046" s="5"/>
      <c r="C1046" s="6"/>
      <c r="D1046" s="42"/>
      <c r="E1046" s="8">
        <f>IF($A1046="VISA",IF($B1046="DÉBITO",$D1046-($D1046*TAXAS!$B$4)),IF($A1046="MASTER",IF($B1046="DÉBITO",$D1046-($D1046*TAXAS!$B$5)),IF($A1046="ELO", IF($B1046="DÉBITO",$D1046-($D1046*TAXAS!$B$6)),IF($A1046="HIPERCARD",IF($B1046="DÉBITO",$D1046-($D1046*TAXAS!$B$7)),IF($A1046="DINERS",IF($B1046="DÉBITO",$D1046-($D1046*TAXAS!$B$8)),IF($A1046="AMERICA EXPRESS",IF($B1046="DÉBITO",$D1046-($D1046*TAXAS!$B$9)),IF($A1046=TAXAS!$A$10,IF($B1046="DÉBITO",$D1046-($D1046*TAXAS!$B$10)), IF($A1046=TAXAS!$A$11,IF($B1046="DÉBITO",$D1046-($D1046*TAXAS!$B$11)), IF($A1046=TAXAS!$A$12,IF($B1046="DÉBITO",$D1046-($D1046*TAXAS!$B$12)), IF($A1046=TAXAS!$A$13,IF($B1046="DÉBITO",$D1046-($D1046*TAXAS!$B$13)), IF($A1046=TAXAS!$A$14,IF($B1046="DÉBITO",$D1046-($D1046*TAXAS!$B$14)), IF($A1046=TAXAS!$A$15,IF($B1046="DÉBITO",$D1046-($D1046*TAXAS!$B$15)), IF($A1046=TAXAS!$A$16,IF($B1046="DÉBITO",$D1046-($D1046*TAXAS!$B$16)), IF($A1046=TAXAS!$A$17,IF($B1046="DÉBITO",$D1046-($D1046*TAXAS!$B$17)), IF($A1046=TAXAS!$A$18,IF($B1046="DÉBITO",$D1046-($D1046*TAXAS!$B$18)), IF($A1046=TAXAS!$A$19,IF($B1046="DÉBITO",$D1046-($D1046*TAXAS!$B$19)), IF($A1046=TAXAS!$A$20,IF($B1046="DÉBITO",$D1046-($D1046*TAXAS!$B$20)), IF($A1046=TAXAS!$A$21,IF($B1046="DÉBITO",$D1046-($D1046*TAXAS!$B$21)), IF($A1046=TAXAS!$A$22,IF($B1046="DÉBITO",$D1046-($D1046*TAXAS!$B$22)), IF($A1046=TAXAS!$A$23,IF($B1046="DÉBITO",$D1046-($D1046*TAXAS!$B$23)), IF($A1046=TAXAS!$A$24,IF($B1046="DÉBITO",$D1046-($D1046*TAXAS!$B$24)), IF($A1046=TAXAS!$A$25,IF($B1046="DÉBITO",$D1046-($D1046*TAXAS!$B$25)), IF($A1046=TAXAS!$A$26,IF($B1046="DÉBITO",$D1046-($D1046*TAXAS!$B$26)), IF($A1046=TAXAS!$A$27,IF($B1046="DÉBITO",$D1046-($D1046*TAXAS!$B$27))))))))))))))))))))))))))/1</f>
        <v>0</v>
      </c>
      <c r="F1046" s="8">
        <f>IF($A1046="VISA",IF($B1046="CRÉDITO",$D1046-($D1046*TAXAS!$C$4)),IF($A1046="MASTER",IF($B1046="CRÉDITO",$D1046-($D1046*TAXAS!$C$5)),IF($A1046="ELO", IF($B1046="CRÉDITO",$D1046-($D1046*TAXAS!$C$6)),IF($A1046="HIPERCARD",IF($B1046="CRÉDITO",$D1046-($D1046*TAXAS!$C$7)),IF($A1046="DINERS",IF($B1046="CRÉDITO",$D1046-($D1046*TAXAS!$C$8)),IF($A1046="AMERICA EXPRESS",IF($B1046="CRÉDITO",$D1046-($D1046*TAXAS!$C$9)),IF($A1046=TAXAS!$A$10,IF($B1046="CRÉDITO",$D1046-($D1046*TAXAS!$C$10)), IF($A1046=TAXAS!$A$11,IF($B1046="CRÉDITO",$D1046-($D1046*TAXAS!$C$11)), IF($A1046=TAXAS!$A$12,IF($B1046="CRÉDITO",$D1046-($D1046*TAXAS!$C$12)), IF($A1046=TAXAS!$A$13,IF($B1046="CRÉDITO",$D1046-($D1046*TAXAS!$C$13)), IF($A1046=TAXAS!$A$14,IF($B1046="CRÉDITO",$D1046-($D1046*TAXAS!$C$14)), IF($A1046=TAXAS!$A$15,IF($B1046="CRÉDITO",$D1046-($D1046*TAXAS!$C$15)), IF($A1046=TAXAS!$A$16,IF($B1046="CRÉDITO",$D1046-($D1046*TAXAS!$C$16)), IF($A1046=TAXAS!$A$17,IF($B1046="CRÉDITO",$D1046-($D1046*TAXAS!$C$17)), IF($A1046=TAXAS!$A$18,IF($B1046="CRÉDITO",$D1046-($D1046*TAXAS!$C$18)), IF($A1046=TAXAS!$A$19,IF($B1046="CRÉDITO",$D1046-($D1046*TAXAS!$C$19)), IF($A1046=TAXAS!$A$20,IF($B1046="CRÉDITO",$D1046-($D1046*TAXAS!$C$20)), IF($A1046=TAXAS!$A$21,IF($B1046="CRÉDITO",$D1046-($D1046*TAXAS!$C$21)), IF($A1046=TAXAS!$A$22,IF($B1046="CRÉDITO",$D1046-($D1046*TAXAS!$C$22)), IF($A1046=TAXAS!$A$23,IF($B1046="CRÉDITO",$D1046-($D1046*TAXAS!$C$23)), IF($A1046=TAXAS!$A$24,IF($B1046="CRÉDITO",$D1046-($D1046*TAXAS!$C$24)), IF($A1046=TAXAS!$A$25,IF($B1046="CRÉDITO",$D1046-($D1046*TAXAS!$C$25)), IF($A1046=TAXAS!$A$26,IF($B1046="CRÉDITO",$D1046-($D1046*TAXAS!$C$26)), IF($A1046=TAXAS!$A$27,IF($B1046="CRÉDITO",$D1046-($D1046*TAXAS!$C$27))))))))))))))))))))))))))/1</f>
        <v>0</v>
      </c>
      <c r="G1046" s="9">
        <f>IF($A1046="VISA",IF($B1046="PARCELADO ATÉ 3X",$D1046-(D1046*TAXAS!$D$4))/3,IF($A1046="MASTER",IF($B1046="PARCELADO ATÉ 3X",$D1046-(D1046*TAXAS!$D$5))/3,IF($A1046="ELO",IF($B1046="PARCELADO ATÉ 3X",$D1046-(D1046*TAXAS!$D$6))/3,IF($A1046="HIPERCARD",IF($B1046="PARCELADO ATÉ 3X",$D1046-(D1046*TAXAS!$D$7))/3,IF($A1046="DINERS",IF($B1046="PARCELADO ATÉ 3X",$D1046-(D1046*TAXAS!$D$8))/3,IF($A1046="AMERICA EXPRESS",IF($B1046="PARCELADO ATÉ 3X",$D1046-(D1046*TAXAS!$D$9))/3,IF($A1046=TAXAS!$A$10,IF($B1046="PARCELADO ATÉ 3X",$D1046-($D1046*TAXAS!$D$10))/3,IF($A1046=TAXAS!$A$11,IF($B1046="PARCELADO ATÉ 3X",$D1046-($D1046*TAXAS!$D$11))/3,IF($A1046=TAXAS!$A$12,IF($B1046="PARCELADO ATÉ 3X",$D1046-($D1046*TAXAS!$D$12))/3,IF($A1046=TAXAS!$A$13,IF($B1046="PARCELADO ATÉ 3X",$D1046-($D1046*TAXAS!$D$13))/3,IF($A1046=TAXAS!$A$14,IF($B1046="PARCELADO ATÉ 3X",$D1046-($D1046*TAXAS!$D$14))/3,IF($A1046=TAXAS!$A$15,IF($B1046="PARCELADO ATÉ 3X",$D1046-($D1046*TAXAS!$D$15))/3,IF($A1046=TAXAS!$A$16,IF($B1046="PARCELADO ATÉ 3X",$D1046-($D1046*TAXAS!$D$16))/3,IF($A1046=TAXAS!$A$17,IF($B1046="PARCELADO ATÉ 3X",$D1046-($D1046*TAXAS!$D$17))/3,IF($A1046=TAXAS!$A$18,IF($B1046="PARCELADO ATÉ 3X",$D1046-($D1046*TAXAS!$D$18))/3,IF($A1046=TAXAS!$A$19,IF($B1046="PARCELADO ATÉ 3X",$D1046-($D1046*TAXAS!$D$19))/3,IF($A1046=TAXAS!$A$20,IF($B1046="PARCELADO ATÉ 3X",$D1046-($D1046*TAXAS!$D$20))/3,IF($A1046=TAXAS!$A$21,IF($B1046="PARCELADO ATÉ 3X",$D1046-($D1046*TAXAS!$D$21))/3,IF($A1046=TAXAS!$A$22,IF($B1046="PARCELADO ATÉ 3X",$D1046-($D1046*TAXAS!$D$22))/3,IF($A1046=TAXAS!$A$23,IF($B1046="PARCELADO ATÉ 3X",$D1046-($D1046*TAXAS!$D$23))/3,IF($A1046=TAXAS!$A$24,IF($B1046="PARCELADO ATÉ 3X",$D1046-($D1046*TAXAS!$D$24))/3,IF($A1046=TAXAS!$A$25,IF($B1046="PARCELADO ATÉ 3X",$D1046-($D1046*TAXAS!$D$25))/3,IF($A1046=TAXAS!$A$26,IF($B1046="PARCELADO ATÉ 3X",$D1046-($D1046*TAXAS!$D$26))/3,IF($A1046=TAXAS!$A$27,IF($B1046="PARCELADO ATÉ 3X",$D1046-($D1046*TAXAS!$D$27))/3))))))))))))))))))))))))/1</f>
        <v>0</v>
      </c>
      <c r="H1046" s="9">
        <f>IF($A1046="VISA",IF($B1046="PARCELADO ATÉ 6X",$D1046-(D1046*TAXAS!$E$4))/6,IF($A1046="MASTER",IF($B1046="PARCELADO ATÉ 6X",$D1046-(D1046*TAXAS!$E$5))/6,IF($A1046="ELO",IF($B1046="PARCELADO ATÉ 6X",$D1046-(D1046*TAXAS!$E$6))/6,IF($A1046="HIPERCARD",IF($B1046="PARCELADO ATÉ 6X",$D1046-(D1046*TAXAS!$E$7))/6,IF($A1046="DINERS",IF($B1046="PARCELADO ATÉ 6X",$D1046-(D1046*TAXAS!$E$8))/6,IF($A1046="AMERICA EXPRESS",IF($B1046="PARCELADO ATÉ 6X",$D1046-(D1046*TAXAS!$E$9))/6,IF($A1046=TAXAS!$A$10,IF($B1046="PARCELADO ATÉ 6X",$D1046-($D1046*TAXAS!$E$10))/6,IF($A1046=TAXAS!$A$11,IF($B1046="PARCELADO ATÉ 6X",$D1046-($D1046*TAXAS!$E$11))/6,IF($A1046=TAXAS!$A$12,IF($B1046="PARCELADO ATÉ 6X",$D1046-($D1046*TAXAS!$E$12))/6,IF($A1046=TAXAS!$A$13,IF($B1046="PARCELADO ATÉ 6X",$D1046-($D1046*TAXAS!$E$13))/6,IF($A1046=TAXAS!$A$14,IF($B1046="PARCELADO ATÉ 6X",$D1046-($D1046*TAXAS!$E$14))/6,IF($A1046=TAXAS!$A$15,IF($B1046="PARCELADO ATÉ 6X",$D1046-($D1046*TAXAS!$E$15))/6,IF($A1046=TAXAS!$A$16,IF($B1046="PARCELADO ATÉ 6X",$D1046-($D1046*TAXAS!$E$16))/6,IF($A1046=TAXAS!$A$17,IF($B1046="PARCELADO ATÉ 6X",$D1046-($D1046*TAXAS!$E$17))/6,IF($A1046=TAXAS!$A$18,IF($B1046="PARCELADO ATÉ 6X",$D1046-($D1046*TAXAS!$E$18))/6,IF($A1046=TAXAS!$A$19,IF($B1046="PARCELADO ATÉ 6X",$D1046-($D1046*TAXAS!$E$19))/6,IF($A1046=TAXAS!$A$20,IF($B1046="PARCELADO ATÉ 6X",$D1046-($D1046*TAXAS!$E$20))/6,IF($A1046=TAXAS!$A$21,IF($B1046="PARCELADO ATÉ 6X",$D1046-($D1046*TAXAS!$E$21))/6,IF($A1046=TAXAS!$A$22,IF($B1046="PARCELADO ATÉ 6X",$D1046-($D1046*TAXAS!$E$22))/6,IF($A1046=TAXAS!$A$23,IF($B1046="PARCELADO ATÉ 6X",$D1046-($D1046*TAXAS!$E$23))/6,IF($A1046=TAXAS!$A$24,IF($B1046="PARCELADO ATÉ 6X",$D1046-($D1046*TAXAS!$E$24))/6,IF($A1046=TAXAS!$A$25,IF($B1046="PARCELADO ATÉ 6X",$D1046-($D1046*TAXAS!$E$25))/6,IF($A1046=TAXAS!$A$26,IF($B1046="PARCELADO ATÉ 6X",$D1046-($D1046*TAXAS!$E$26))/6,IF($A1046=TAXAS!$A$27,IF($B1046="PARCELADO ATÉ 6X",$D1046-($D1046*TAXAS!$E$27))/6))))))))))))))))))))))))/1</f>
        <v>0</v>
      </c>
      <c r="I1046" s="9">
        <f>IF($A1046="VISA",IF($B1046="PARCELADO ATÉ 12X",$D1046-(D1046*TAXAS!$F$4))/12,IF($A1046="MASTER",IF($B1046="PARCELADO ATÉ 12X",$D1046-(D1046*TAXAS!$F$5))/12,IF($A1046="ELO",IF($B1046="PARCELADO ATÉ 12X",$D1046-(D1046*TAXAS!$F$6))/12,IF($A1046="HIPERCARD",IF($B1046="PARCELADO ATÉ 12X",$D1046-(D1046*TAXAS!$F$7))/12,IF($A1046="DINERS",IF($B1046="PARCELADO ATÉ 12X",$D1046-(D1046*TAXAS!$F$8))/12,IF($A1046="AMERICA EXPRESS",IF($B1046="PARCELADO ATÉ 12X",$D1046-(D1046*TAXAS!$F$9))/12,IF($A1046=TAXAS!$A$10,IF($B1046="PARCELADO ATÉ 12X",$D1046-($D1046*TAXAS!$F$10))/12,IF($A1046=TAXAS!$A$11,IF($B1046="PARCELADO ATÉ 12X",$D1046-($D1046*TAXAS!$F$11))/12,IF($A1046=TAXAS!$A$12,IF($B1046="PARCELADO ATÉ 12X",$D1046-($D1046*TAXAS!$F$12))/12,IF($A1046=TAXAS!$A$13,IF($B1046="PARCELADO ATÉ 12X",$D1046-($D1046*TAXAS!$F$13))/12,IF($A1046=TAXAS!$A$14,IF($B1046="PARCELADO ATÉ 12X",$D1046-($D1046*TAXAS!$F$14))/12,IF($A1046=TAXAS!$A$15,IF($B1046="PARCELADO ATÉ 12X",$D1046-($D1046*TAXAS!$F$15))/12,IF($A1046=TAXAS!$A$16,IF($B1046="PARCELADO ATÉ 12X",$D1046-($D1046*TAXAS!$F$16))/12,IF($A1046=TAXAS!$A$17,IF($B1046="PARCELADO ATÉ 12X",$D1046-($D1046*TAXAS!$F$17))/12,IF($A1046=TAXAS!$A$18,IF($B1046="PARCELADO ATÉ 12X",$D1046-($D1046*TAXAS!$F$18))/12,IF($A1046=TAXAS!$A$19,IF($B1046="PARCELADO ATÉ 12X",$D1046-($D1046*TAXAS!$F$19))/12,IF($A1046=TAXAS!$A$20,IF($B1046="PARCELADO ATÉ 12X",$D1046-($D1046*TAXAS!$F$20))/12,IF($A1046=TAXAS!$A$21,IF($B1046="PARCELADO ATÉ 12X",$D1046-($D1046*TAXAS!$F$21))/12,IF($A1046=TAXAS!$A$22,IF($B1046="PARCELADO ATÉ 12X",$D1046-($D1046*TAXAS!$F$22))/12,IF($A1046=TAXAS!$A$23,IF($B1046="PARCELADO ATÉ 12X",$D1046-($D1046*TAXAS!$F$23))/12,IF($A1046=TAXAS!$A$24,IF($B1046="PARCELADO ATÉ 12X",$D1046-($D1046*TAXAS!$F$24))/12,IF($A1046=TAXAS!$A$25,IF($B1046="PARCELADO ATÉ 12X",$D1046-($D1046*TAXAS!$F$25))/12,IF($A1046=TAXAS!$A$26,IF($B1046="PARCELADO ATÉ 12X",$D1046-($D1046*TAXAS!$F$26))/12,IF($A1046=TAXAS!$A$27,IF($B1046="PARCELADO ATÉ 12X",$D1046-($D1046*TAXAS!$F$27))/12))))))))))))))))))))))))/1</f>
        <v>0</v>
      </c>
      <c r="J1046" s="8">
        <f t="shared" si="0"/>
        <v>0</v>
      </c>
      <c r="K1046" s="10" t="b">
        <f>IF($B1046="PARCELADO ATÉ 3X",($D1046-($D1046*TAXAS!$D$4))-$J1046)</f>
        <v>0</v>
      </c>
      <c r="L1046" s="10" t="b">
        <f>IF($B1046="PARCELADO ATÉ 6X",($D1046-($D1046*TAXAS!$E$4))-$J1046)</f>
        <v>0</v>
      </c>
      <c r="M1046" s="10" t="b">
        <f>IF($B1046="PARCELADO ATÉ 12X",($D1046-($D1046*TAXAS!$F$4))-$J1046)</f>
        <v>0</v>
      </c>
      <c r="N1046" s="8">
        <f t="shared" si="1"/>
        <v>0</v>
      </c>
      <c r="O1046" s="10">
        <f t="shared" si="2"/>
        <v>0</v>
      </c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</row>
    <row r="1047" spans="1:31" ht="15.75" customHeight="1" x14ac:dyDescent="0.2">
      <c r="A1047" s="3"/>
      <c r="B1047" s="5"/>
      <c r="C1047" s="6"/>
      <c r="D1047" s="42"/>
      <c r="E1047" s="8">
        <f>IF($A1047="VISA",IF($B1047="DÉBITO",$D1047-($D1047*TAXAS!$B$4)),IF($A1047="MASTER",IF($B1047="DÉBITO",$D1047-($D1047*TAXAS!$B$5)),IF($A1047="ELO", IF($B1047="DÉBITO",$D1047-($D1047*TAXAS!$B$6)),IF($A1047="HIPERCARD",IF($B1047="DÉBITO",$D1047-($D1047*TAXAS!$B$7)),IF($A1047="DINERS",IF($B1047="DÉBITO",$D1047-($D1047*TAXAS!$B$8)),IF($A1047="AMERICA EXPRESS",IF($B1047="DÉBITO",$D1047-($D1047*TAXAS!$B$9)),IF($A1047=TAXAS!$A$10,IF($B1047="DÉBITO",$D1047-($D1047*TAXAS!$B$10)), IF($A1047=TAXAS!$A$11,IF($B1047="DÉBITO",$D1047-($D1047*TAXAS!$B$11)), IF($A1047=TAXAS!$A$12,IF($B1047="DÉBITO",$D1047-($D1047*TAXAS!$B$12)), IF($A1047=TAXAS!$A$13,IF($B1047="DÉBITO",$D1047-($D1047*TAXAS!$B$13)), IF($A1047=TAXAS!$A$14,IF($B1047="DÉBITO",$D1047-($D1047*TAXAS!$B$14)), IF($A1047=TAXAS!$A$15,IF($B1047="DÉBITO",$D1047-($D1047*TAXAS!$B$15)), IF($A1047=TAXAS!$A$16,IF($B1047="DÉBITO",$D1047-($D1047*TAXAS!$B$16)), IF($A1047=TAXAS!$A$17,IF($B1047="DÉBITO",$D1047-($D1047*TAXAS!$B$17)), IF($A1047=TAXAS!$A$18,IF($B1047="DÉBITO",$D1047-($D1047*TAXAS!$B$18)), IF($A1047=TAXAS!$A$19,IF($B1047="DÉBITO",$D1047-($D1047*TAXAS!$B$19)), IF($A1047=TAXAS!$A$20,IF($B1047="DÉBITO",$D1047-($D1047*TAXAS!$B$20)), IF($A1047=TAXAS!$A$21,IF($B1047="DÉBITO",$D1047-($D1047*TAXAS!$B$21)), IF($A1047=TAXAS!$A$22,IF($B1047="DÉBITO",$D1047-($D1047*TAXAS!$B$22)), IF($A1047=TAXAS!$A$23,IF($B1047="DÉBITO",$D1047-($D1047*TAXAS!$B$23)), IF($A1047=TAXAS!$A$24,IF($B1047="DÉBITO",$D1047-($D1047*TAXAS!$B$24)), IF($A1047=TAXAS!$A$25,IF($B1047="DÉBITO",$D1047-($D1047*TAXAS!$B$25)), IF($A1047=TAXAS!$A$26,IF($B1047="DÉBITO",$D1047-($D1047*TAXAS!$B$26)), IF($A1047=TAXAS!$A$27,IF($B1047="DÉBITO",$D1047-($D1047*TAXAS!$B$27))))))))))))))))))))))))))/1</f>
        <v>0</v>
      </c>
      <c r="F1047" s="8">
        <f>IF($A1047="VISA",IF($B1047="CRÉDITO",$D1047-($D1047*TAXAS!$C$4)),IF($A1047="MASTER",IF($B1047="CRÉDITO",$D1047-($D1047*TAXAS!$C$5)),IF($A1047="ELO", IF($B1047="CRÉDITO",$D1047-($D1047*TAXAS!$C$6)),IF($A1047="HIPERCARD",IF($B1047="CRÉDITO",$D1047-($D1047*TAXAS!$C$7)),IF($A1047="DINERS",IF($B1047="CRÉDITO",$D1047-($D1047*TAXAS!$C$8)),IF($A1047="AMERICA EXPRESS",IF($B1047="CRÉDITO",$D1047-($D1047*TAXAS!$C$9)),IF($A1047=TAXAS!$A$10,IF($B1047="CRÉDITO",$D1047-($D1047*TAXAS!$C$10)), IF($A1047=TAXAS!$A$11,IF($B1047="CRÉDITO",$D1047-($D1047*TAXAS!$C$11)), IF($A1047=TAXAS!$A$12,IF($B1047="CRÉDITO",$D1047-($D1047*TAXAS!$C$12)), IF($A1047=TAXAS!$A$13,IF($B1047="CRÉDITO",$D1047-($D1047*TAXAS!$C$13)), IF($A1047=TAXAS!$A$14,IF($B1047="CRÉDITO",$D1047-($D1047*TAXAS!$C$14)), IF($A1047=TAXAS!$A$15,IF($B1047="CRÉDITO",$D1047-($D1047*TAXAS!$C$15)), IF($A1047=TAXAS!$A$16,IF($B1047="CRÉDITO",$D1047-($D1047*TAXAS!$C$16)), IF($A1047=TAXAS!$A$17,IF($B1047="CRÉDITO",$D1047-($D1047*TAXAS!$C$17)), IF($A1047=TAXAS!$A$18,IF($B1047="CRÉDITO",$D1047-($D1047*TAXAS!$C$18)), IF($A1047=TAXAS!$A$19,IF($B1047="CRÉDITO",$D1047-($D1047*TAXAS!$C$19)), IF($A1047=TAXAS!$A$20,IF($B1047="CRÉDITO",$D1047-($D1047*TAXAS!$C$20)), IF($A1047=TAXAS!$A$21,IF($B1047="CRÉDITO",$D1047-($D1047*TAXAS!$C$21)), IF($A1047=TAXAS!$A$22,IF($B1047="CRÉDITO",$D1047-($D1047*TAXAS!$C$22)), IF($A1047=TAXAS!$A$23,IF($B1047="CRÉDITO",$D1047-($D1047*TAXAS!$C$23)), IF($A1047=TAXAS!$A$24,IF($B1047="CRÉDITO",$D1047-($D1047*TAXAS!$C$24)), IF($A1047=TAXAS!$A$25,IF($B1047="CRÉDITO",$D1047-($D1047*TAXAS!$C$25)), IF($A1047=TAXAS!$A$26,IF($B1047="CRÉDITO",$D1047-($D1047*TAXAS!$C$26)), IF($A1047=TAXAS!$A$27,IF($B1047="CRÉDITO",$D1047-($D1047*TAXAS!$C$27))))))))))))))))))))))))))/1</f>
        <v>0</v>
      </c>
      <c r="G1047" s="9">
        <f>IF($A1047="VISA",IF($B1047="PARCELADO ATÉ 3X",$D1047-(D1047*TAXAS!$D$4))/3,IF($A1047="MASTER",IF($B1047="PARCELADO ATÉ 3X",$D1047-(D1047*TAXAS!$D$5))/3,IF($A1047="ELO",IF($B1047="PARCELADO ATÉ 3X",$D1047-(D1047*TAXAS!$D$6))/3,IF($A1047="HIPERCARD",IF($B1047="PARCELADO ATÉ 3X",$D1047-(D1047*TAXAS!$D$7))/3,IF($A1047="DINERS",IF($B1047="PARCELADO ATÉ 3X",$D1047-(D1047*TAXAS!$D$8))/3,IF($A1047="AMERICA EXPRESS",IF($B1047="PARCELADO ATÉ 3X",$D1047-(D1047*TAXAS!$D$9))/3,IF($A1047=TAXAS!$A$10,IF($B1047="PARCELADO ATÉ 3X",$D1047-($D1047*TAXAS!$D$10))/3,IF($A1047=TAXAS!$A$11,IF($B1047="PARCELADO ATÉ 3X",$D1047-($D1047*TAXAS!$D$11))/3,IF($A1047=TAXAS!$A$12,IF($B1047="PARCELADO ATÉ 3X",$D1047-($D1047*TAXAS!$D$12))/3,IF($A1047=TAXAS!$A$13,IF($B1047="PARCELADO ATÉ 3X",$D1047-($D1047*TAXAS!$D$13))/3,IF($A1047=TAXAS!$A$14,IF($B1047="PARCELADO ATÉ 3X",$D1047-($D1047*TAXAS!$D$14))/3,IF($A1047=TAXAS!$A$15,IF($B1047="PARCELADO ATÉ 3X",$D1047-($D1047*TAXAS!$D$15))/3,IF($A1047=TAXAS!$A$16,IF($B1047="PARCELADO ATÉ 3X",$D1047-($D1047*TAXAS!$D$16))/3,IF($A1047=TAXAS!$A$17,IF($B1047="PARCELADO ATÉ 3X",$D1047-($D1047*TAXAS!$D$17))/3,IF($A1047=TAXAS!$A$18,IF($B1047="PARCELADO ATÉ 3X",$D1047-($D1047*TAXAS!$D$18))/3,IF($A1047=TAXAS!$A$19,IF($B1047="PARCELADO ATÉ 3X",$D1047-($D1047*TAXAS!$D$19))/3,IF($A1047=TAXAS!$A$20,IF($B1047="PARCELADO ATÉ 3X",$D1047-($D1047*TAXAS!$D$20))/3,IF($A1047=TAXAS!$A$21,IF($B1047="PARCELADO ATÉ 3X",$D1047-($D1047*TAXAS!$D$21))/3,IF($A1047=TAXAS!$A$22,IF($B1047="PARCELADO ATÉ 3X",$D1047-($D1047*TAXAS!$D$22))/3,IF($A1047=TAXAS!$A$23,IF($B1047="PARCELADO ATÉ 3X",$D1047-($D1047*TAXAS!$D$23))/3,IF($A1047=TAXAS!$A$24,IF($B1047="PARCELADO ATÉ 3X",$D1047-($D1047*TAXAS!$D$24))/3,IF($A1047=TAXAS!$A$25,IF($B1047="PARCELADO ATÉ 3X",$D1047-($D1047*TAXAS!$D$25))/3,IF($A1047=TAXAS!$A$26,IF($B1047="PARCELADO ATÉ 3X",$D1047-($D1047*TAXAS!$D$26))/3,IF($A1047=TAXAS!$A$27,IF($B1047="PARCELADO ATÉ 3X",$D1047-($D1047*TAXAS!$D$27))/3))))))))))))))))))))))))/1</f>
        <v>0</v>
      </c>
      <c r="H1047" s="9">
        <f>IF($A1047="VISA",IF($B1047="PARCELADO ATÉ 6X",$D1047-(D1047*TAXAS!$E$4))/6,IF($A1047="MASTER",IF($B1047="PARCELADO ATÉ 6X",$D1047-(D1047*TAXAS!$E$5))/6,IF($A1047="ELO",IF($B1047="PARCELADO ATÉ 6X",$D1047-(D1047*TAXAS!$E$6))/6,IF($A1047="HIPERCARD",IF($B1047="PARCELADO ATÉ 6X",$D1047-(D1047*TAXAS!$E$7))/6,IF($A1047="DINERS",IF($B1047="PARCELADO ATÉ 6X",$D1047-(D1047*TAXAS!$E$8))/6,IF($A1047="AMERICA EXPRESS",IF($B1047="PARCELADO ATÉ 6X",$D1047-(D1047*TAXAS!$E$9))/6,IF($A1047=TAXAS!$A$10,IF($B1047="PARCELADO ATÉ 6X",$D1047-($D1047*TAXAS!$E$10))/6,IF($A1047=TAXAS!$A$11,IF($B1047="PARCELADO ATÉ 6X",$D1047-($D1047*TAXAS!$E$11))/6,IF($A1047=TAXAS!$A$12,IF($B1047="PARCELADO ATÉ 6X",$D1047-($D1047*TAXAS!$E$12))/6,IF($A1047=TAXAS!$A$13,IF($B1047="PARCELADO ATÉ 6X",$D1047-($D1047*TAXAS!$E$13))/6,IF($A1047=TAXAS!$A$14,IF($B1047="PARCELADO ATÉ 6X",$D1047-($D1047*TAXAS!$E$14))/6,IF($A1047=TAXAS!$A$15,IF($B1047="PARCELADO ATÉ 6X",$D1047-($D1047*TAXAS!$E$15))/6,IF($A1047=TAXAS!$A$16,IF($B1047="PARCELADO ATÉ 6X",$D1047-($D1047*TAXAS!$E$16))/6,IF($A1047=TAXAS!$A$17,IF($B1047="PARCELADO ATÉ 6X",$D1047-($D1047*TAXAS!$E$17))/6,IF($A1047=TAXAS!$A$18,IF($B1047="PARCELADO ATÉ 6X",$D1047-($D1047*TAXAS!$E$18))/6,IF($A1047=TAXAS!$A$19,IF($B1047="PARCELADO ATÉ 6X",$D1047-($D1047*TAXAS!$E$19))/6,IF($A1047=TAXAS!$A$20,IF($B1047="PARCELADO ATÉ 6X",$D1047-($D1047*TAXAS!$E$20))/6,IF($A1047=TAXAS!$A$21,IF($B1047="PARCELADO ATÉ 6X",$D1047-($D1047*TAXAS!$E$21))/6,IF($A1047=TAXAS!$A$22,IF($B1047="PARCELADO ATÉ 6X",$D1047-($D1047*TAXAS!$E$22))/6,IF($A1047=TAXAS!$A$23,IF($B1047="PARCELADO ATÉ 6X",$D1047-($D1047*TAXAS!$E$23))/6,IF($A1047=TAXAS!$A$24,IF($B1047="PARCELADO ATÉ 6X",$D1047-($D1047*TAXAS!$E$24))/6,IF($A1047=TAXAS!$A$25,IF($B1047="PARCELADO ATÉ 6X",$D1047-($D1047*TAXAS!$E$25))/6,IF($A1047=TAXAS!$A$26,IF($B1047="PARCELADO ATÉ 6X",$D1047-($D1047*TAXAS!$E$26))/6,IF($A1047=TAXAS!$A$27,IF($B1047="PARCELADO ATÉ 6X",$D1047-($D1047*TAXAS!$E$27))/6))))))))))))))))))))))))/1</f>
        <v>0</v>
      </c>
      <c r="I1047" s="9">
        <f>IF($A1047="VISA",IF($B1047="PARCELADO ATÉ 12X",$D1047-(D1047*TAXAS!$F$4))/12,IF($A1047="MASTER",IF($B1047="PARCELADO ATÉ 12X",$D1047-(D1047*TAXAS!$F$5))/12,IF($A1047="ELO",IF($B1047="PARCELADO ATÉ 12X",$D1047-(D1047*TAXAS!$F$6))/12,IF($A1047="HIPERCARD",IF($B1047="PARCELADO ATÉ 12X",$D1047-(D1047*TAXAS!$F$7))/12,IF($A1047="DINERS",IF($B1047="PARCELADO ATÉ 12X",$D1047-(D1047*TAXAS!$F$8))/12,IF($A1047="AMERICA EXPRESS",IF($B1047="PARCELADO ATÉ 12X",$D1047-(D1047*TAXAS!$F$9))/12,IF($A1047=TAXAS!$A$10,IF($B1047="PARCELADO ATÉ 12X",$D1047-($D1047*TAXAS!$F$10))/12,IF($A1047=TAXAS!$A$11,IF($B1047="PARCELADO ATÉ 12X",$D1047-($D1047*TAXAS!$F$11))/12,IF($A1047=TAXAS!$A$12,IF($B1047="PARCELADO ATÉ 12X",$D1047-($D1047*TAXAS!$F$12))/12,IF($A1047=TAXAS!$A$13,IF($B1047="PARCELADO ATÉ 12X",$D1047-($D1047*TAXAS!$F$13))/12,IF($A1047=TAXAS!$A$14,IF($B1047="PARCELADO ATÉ 12X",$D1047-($D1047*TAXAS!$F$14))/12,IF($A1047=TAXAS!$A$15,IF($B1047="PARCELADO ATÉ 12X",$D1047-($D1047*TAXAS!$F$15))/12,IF($A1047=TAXAS!$A$16,IF($B1047="PARCELADO ATÉ 12X",$D1047-($D1047*TAXAS!$F$16))/12,IF($A1047=TAXAS!$A$17,IF($B1047="PARCELADO ATÉ 12X",$D1047-($D1047*TAXAS!$F$17))/12,IF($A1047=TAXAS!$A$18,IF($B1047="PARCELADO ATÉ 12X",$D1047-($D1047*TAXAS!$F$18))/12,IF($A1047=TAXAS!$A$19,IF($B1047="PARCELADO ATÉ 12X",$D1047-($D1047*TAXAS!$F$19))/12,IF($A1047=TAXAS!$A$20,IF($B1047="PARCELADO ATÉ 12X",$D1047-($D1047*TAXAS!$F$20))/12,IF($A1047=TAXAS!$A$21,IF($B1047="PARCELADO ATÉ 12X",$D1047-($D1047*TAXAS!$F$21))/12,IF($A1047=TAXAS!$A$22,IF($B1047="PARCELADO ATÉ 12X",$D1047-($D1047*TAXAS!$F$22))/12,IF($A1047=TAXAS!$A$23,IF($B1047="PARCELADO ATÉ 12X",$D1047-($D1047*TAXAS!$F$23))/12,IF($A1047=TAXAS!$A$24,IF($B1047="PARCELADO ATÉ 12X",$D1047-($D1047*TAXAS!$F$24))/12,IF($A1047=TAXAS!$A$25,IF($B1047="PARCELADO ATÉ 12X",$D1047-($D1047*TAXAS!$F$25))/12,IF($A1047=TAXAS!$A$26,IF($B1047="PARCELADO ATÉ 12X",$D1047-($D1047*TAXAS!$F$26))/12,IF($A1047=TAXAS!$A$27,IF($B1047="PARCELADO ATÉ 12X",$D1047-($D1047*TAXAS!$F$27))/12))))))))))))))))))))))))/1</f>
        <v>0</v>
      </c>
      <c r="J1047" s="8">
        <f t="shared" si="0"/>
        <v>0</v>
      </c>
      <c r="K1047" s="10" t="b">
        <f>IF($B1047="PARCELADO ATÉ 3X",($D1047-($D1047*TAXAS!$D$4))-$J1047)</f>
        <v>0</v>
      </c>
      <c r="L1047" s="10" t="b">
        <f>IF($B1047="PARCELADO ATÉ 6X",($D1047-($D1047*TAXAS!$E$4))-$J1047)</f>
        <v>0</v>
      </c>
      <c r="M1047" s="10" t="b">
        <f>IF($B1047="PARCELADO ATÉ 12X",($D1047-($D1047*TAXAS!$F$4))-$J1047)</f>
        <v>0</v>
      </c>
      <c r="N1047" s="8">
        <f t="shared" si="1"/>
        <v>0</v>
      </c>
      <c r="O1047" s="10">
        <f t="shared" si="2"/>
        <v>0</v>
      </c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</row>
    <row r="1048" spans="1:31" ht="15.75" customHeight="1" x14ac:dyDescent="0.2">
      <c r="A1048" s="3"/>
      <c r="B1048" s="5"/>
      <c r="C1048" s="6"/>
      <c r="D1048" s="42"/>
      <c r="E1048" s="8">
        <f>IF($A1048="VISA",IF($B1048="DÉBITO",$D1048-($D1048*TAXAS!$B$4)),IF($A1048="MASTER",IF($B1048="DÉBITO",$D1048-($D1048*TAXAS!$B$5)),IF($A1048="ELO", IF($B1048="DÉBITO",$D1048-($D1048*TAXAS!$B$6)),IF($A1048="HIPERCARD",IF($B1048="DÉBITO",$D1048-($D1048*TAXAS!$B$7)),IF($A1048="DINERS",IF($B1048="DÉBITO",$D1048-($D1048*TAXAS!$B$8)),IF($A1048="AMERICA EXPRESS",IF($B1048="DÉBITO",$D1048-($D1048*TAXAS!$B$9)),IF($A1048=TAXAS!$A$10,IF($B1048="DÉBITO",$D1048-($D1048*TAXAS!$B$10)), IF($A1048=TAXAS!$A$11,IF($B1048="DÉBITO",$D1048-($D1048*TAXAS!$B$11)), IF($A1048=TAXAS!$A$12,IF($B1048="DÉBITO",$D1048-($D1048*TAXAS!$B$12)), IF($A1048=TAXAS!$A$13,IF($B1048="DÉBITO",$D1048-($D1048*TAXAS!$B$13)), IF($A1048=TAXAS!$A$14,IF($B1048="DÉBITO",$D1048-($D1048*TAXAS!$B$14)), IF($A1048=TAXAS!$A$15,IF($B1048="DÉBITO",$D1048-($D1048*TAXAS!$B$15)), IF($A1048=TAXAS!$A$16,IF($B1048="DÉBITO",$D1048-($D1048*TAXAS!$B$16)), IF($A1048=TAXAS!$A$17,IF($B1048="DÉBITO",$D1048-($D1048*TAXAS!$B$17)), IF($A1048=TAXAS!$A$18,IF($B1048="DÉBITO",$D1048-($D1048*TAXAS!$B$18)), IF($A1048=TAXAS!$A$19,IF($B1048="DÉBITO",$D1048-($D1048*TAXAS!$B$19)), IF($A1048=TAXAS!$A$20,IF($B1048="DÉBITO",$D1048-($D1048*TAXAS!$B$20)), IF($A1048=TAXAS!$A$21,IF($B1048="DÉBITO",$D1048-($D1048*TAXAS!$B$21)), IF($A1048=TAXAS!$A$22,IF($B1048="DÉBITO",$D1048-($D1048*TAXAS!$B$22)), IF($A1048=TAXAS!$A$23,IF($B1048="DÉBITO",$D1048-($D1048*TAXAS!$B$23)), IF($A1048=TAXAS!$A$24,IF($B1048="DÉBITO",$D1048-($D1048*TAXAS!$B$24)), IF($A1048=TAXAS!$A$25,IF($B1048="DÉBITO",$D1048-($D1048*TAXAS!$B$25)), IF($A1048=TAXAS!$A$26,IF($B1048="DÉBITO",$D1048-($D1048*TAXAS!$B$26)), IF($A1048=TAXAS!$A$27,IF($B1048="DÉBITO",$D1048-($D1048*TAXAS!$B$27))))))))))))))))))))))))))/1</f>
        <v>0</v>
      </c>
      <c r="F1048" s="8">
        <f>IF($A1048="VISA",IF($B1048="CRÉDITO",$D1048-($D1048*TAXAS!$C$4)),IF($A1048="MASTER",IF($B1048="CRÉDITO",$D1048-($D1048*TAXAS!$C$5)),IF($A1048="ELO", IF($B1048="CRÉDITO",$D1048-($D1048*TAXAS!$C$6)),IF($A1048="HIPERCARD",IF($B1048="CRÉDITO",$D1048-($D1048*TAXAS!$C$7)),IF($A1048="DINERS",IF($B1048="CRÉDITO",$D1048-($D1048*TAXAS!$C$8)),IF($A1048="AMERICA EXPRESS",IF($B1048="CRÉDITO",$D1048-($D1048*TAXAS!$C$9)),IF($A1048=TAXAS!$A$10,IF($B1048="CRÉDITO",$D1048-($D1048*TAXAS!$C$10)), IF($A1048=TAXAS!$A$11,IF($B1048="CRÉDITO",$D1048-($D1048*TAXAS!$C$11)), IF($A1048=TAXAS!$A$12,IF($B1048="CRÉDITO",$D1048-($D1048*TAXAS!$C$12)), IF($A1048=TAXAS!$A$13,IF($B1048="CRÉDITO",$D1048-($D1048*TAXAS!$C$13)), IF($A1048=TAXAS!$A$14,IF($B1048="CRÉDITO",$D1048-($D1048*TAXAS!$C$14)), IF($A1048=TAXAS!$A$15,IF($B1048="CRÉDITO",$D1048-($D1048*TAXAS!$C$15)), IF($A1048=TAXAS!$A$16,IF($B1048="CRÉDITO",$D1048-($D1048*TAXAS!$C$16)), IF($A1048=TAXAS!$A$17,IF($B1048="CRÉDITO",$D1048-($D1048*TAXAS!$C$17)), IF($A1048=TAXAS!$A$18,IF($B1048="CRÉDITO",$D1048-($D1048*TAXAS!$C$18)), IF($A1048=TAXAS!$A$19,IF($B1048="CRÉDITO",$D1048-($D1048*TAXAS!$C$19)), IF($A1048=TAXAS!$A$20,IF($B1048="CRÉDITO",$D1048-($D1048*TAXAS!$C$20)), IF($A1048=TAXAS!$A$21,IF($B1048="CRÉDITO",$D1048-($D1048*TAXAS!$C$21)), IF($A1048=TAXAS!$A$22,IF($B1048="CRÉDITO",$D1048-($D1048*TAXAS!$C$22)), IF($A1048=TAXAS!$A$23,IF($B1048="CRÉDITO",$D1048-($D1048*TAXAS!$C$23)), IF($A1048=TAXAS!$A$24,IF($B1048="CRÉDITO",$D1048-($D1048*TAXAS!$C$24)), IF($A1048=TAXAS!$A$25,IF($B1048="CRÉDITO",$D1048-($D1048*TAXAS!$C$25)), IF($A1048=TAXAS!$A$26,IF($B1048="CRÉDITO",$D1048-($D1048*TAXAS!$C$26)), IF($A1048=TAXAS!$A$27,IF($B1048="CRÉDITO",$D1048-($D1048*TAXAS!$C$27))))))))))))))))))))))))))/1</f>
        <v>0</v>
      </c>
      <c r="G1048" s="9">
        <f>IF($A1048="VISA",IF($B1048="PARCELADO ATÉ 3X",$D1048-(D1048*TAXAS!$D$4))/3,IF($A1048="MASTER",IF($B1048="PARCELADO ATÉ 3X",$D1048-(D1048*TAXAS!$D$5))/3,IF($A1048="ELO",IF($B1048="PARCELADO ATÉ 3X",$D1048-(D1048*TAXAS!$D$6))/3,IF($A1048="HIPERCARD",IF($B1048="PARCELADO ATÉ 3X",$D1048-(D1048*TAXAS!$D$7))/3,IF($A1048="DINERS",IF($B1048="PARCELADO ATÉ 3X",$D1048-(D1048*TAXAS!$D$8))/3,IF($A1048="AMERICA EXPRESS",IF($B1048="PARCELADO ATÉ 3X",$D1048-(D1048*TAXAS!$D$9))/3,IF($A1048=TAXAS!$A$10,IF($B1048="PARCELADO ATÉ 3X",$D1048-($D1048*TAXAS!$D$10))/3,IF($A1048=TAXAS!$A$11,IF($B1048="PARCELADO ATÉ 3X",$D1048-($D1048*TAXAS!$D$11))/3,IF($A1048=TAXAS!$A$12,IF($B1048="PARCELADO ATÉ 3X",$D1048-($D1048*TAXAS!$D$12))/3,IF($A1048=TAXAS!$A$13,IF($B1048="PARCELADO ATÉ 3X",$D1048-($D1048*TAXAS!$D$13))/3,IF($A1048=TAXAS!$A$14,IF($B1048="PARCELADO ATÉ 3X",$D1048-($D1048*TAXAS!$D$14))/3,IF($A1048=TAXAS!$A$15,IF($B1048="PARCELADO ATÉ 3X",$D1048-($D1048*TAXAS!$D$15))/3,IF($A1048=TAXAS!$A$16,IF($B1048="PARCELADO ATÉ 3X",$D1048-($D1048*TAXAS!$D$16))/3,IF($A1048=TAXAS!$A$17,IF($B1048="PARCELADO ATÉ 3X",$D1048-($D1048*TAXAS!$D$17))/3,IF($A1048=TAXAS!$A$18,IF($B1048="PARCELADO ATÉ 3X",$D1048-($D1048*TAXAS!$D$18))/3,IF($A1048=TAXAS!$A$19,IF($B1048="PARCELADO ATÉ 3X",$D1048-($D1048*TAXAS!$D$19))/3,IF($A1048=TAXAS!$A$20,IF($B1048="PARCELADO ATÉ 3X",$D1048-($D1048*TAXAS!$D$20))/3,IF($A1048=TAXAS!$A$21,IF($B1048="PARCELADO ATÉ 3X",$D1048-($D1048*TAXAS!$D$21))/3,IF($A1048=TAXAS!$A$22,IF($B1048="PARCELADO ATÉ 3X",$D1048-($D1048*TAXAS!$D$22))/3,IF($A1048=TAXAS!$A$23,IF($B1048="PARCELADO ATÉ 3X",$D1048-($D1048*TAXAS!$D$23))/3,IF($A1048=TAXAS!$A$24,IF($B1048="PARCELADO ATÉ 3X",$D1048-($D1048*TAXAS!$D$24))/3,IF($A1048=TAXAS!$A$25,IF($B1048="PARCELADO ATÉ 3X",$D1048-($D1048*TAXAS!$D$25))/3,IF($A1048=TAXAS!$A$26,IF($B1048="PARCELADO ATÉ 3X",$D1048-($D1048*TAXAS!$D$26))/3,IF($A1048=TAXAS!$A$27,IF($B1048="PARCELADO ATÉ 3X",$D1048-($D1048*TAXAS!$D$27))/3))))))))))))))))))))))))/1</f>
        <v>0</v>
      </c>
      <c r="H1048" s="9">
        <f>IF($A1048="VISA",IF($B1048="PARCELADO ATÉ 6X",$D1048-(D1048*TAXAS!$E$4))/6,IF($A1048="MASTER",IF($B1048="PARCELADO ATÉ 6X",$D1048-(D1048*TAXAS!$E$5))/6,IF($A1048="ELO",IF($B1048="PARCELADO ATÉ 6X",$D1048-(D1048*TAXAS!$E$6))/6,IF($A1048="HIPERCARD",IF($B1048="PARCELADO ATÉ 6X",$D1048-(D1048*TAXAS!$E$7))/6,IF($A1048="DINERS",IF($B1048="PARCELADO ATÉ 6X",$D1048-(D1048*TAXAS!$E$8))/6,IF($A1048="AMERICA EXPRESS",IF($B1048="PARCELADO ATÉ 6X",$D1048-(D1048*TAXAS!$E$9))/6,IF($A1048=TAXAS!$A$10,IF($B1048="PARCELADO ATÉ 6X",$D1048-($D1048*TAXAS!$E$10))/6,IF($A1048=TAXAS!$A$11,IF($B1048="PARCELADO ATÉ 6X",$D1048-($D1048*TAXAS!$E$11))/6,IF($A1048=TAXAS!$A$12,IF($B1048="PARCELADO ATÉ 6X",$D1048-($D1048*TAXAS!$E$12))/6,IF($A1048=TAXAS!$A$13,IF($B1048="PARCELADO ATÉ 6X",$D1048-($D1048*TAXAS!$E$13))/6,IF($A1048=TAXAS!$A$14,IF($B1048="PARCELADO ATÉ 6X",$D1048-($D1048*TAXAS!$E$14))/6,IF($A1048=TAXAS!$A$15,IF($B1048="PARCELADO ATÉ 6X",$D1048-($D1048*TAXAS!$E$15))/6,IF($A1048=TAXAS!$A$16,IF($B1048="PARCELADO ATÉ 6X",$D1048-($D1048*TAXAS!$E$16))/6,IF($A1048=TAXAS!$A$17,IF($B1048="PARCELADO ATÉ 6X",$D1048-($D1048*TAXAS!$E$17))/6,IF($A1048=TAXAS!$A$18,IF($B1048="PARCELADO ATÉ 6X",$D1048-($D1048*TAXAS!$E$18))/6,IF($A1048=TAXAS!$A$19,IF($B1048="PARCELADO ATÉ 6X",$D1048-($D1048*TAXAS!$E$19))/6,IF($A1048=TAXAS!$A$20,IF($B1048="PARCELADO ATÉ 6X",$D1048-($D1048*TAXAS!$E$20))/6,IF($A1048=TAXAS!$A$21,IF($B1048="PARCELADO ATÉ 6X",$D1048-($D1048*TAXAS!$E$21))/6,IF($A1048=TAXAS!$A$22,IF($B1048="PARCELADO ATÉ 6X",$D1048-($D1048*TAXAS!$E$22))/6,IF($A1048=TAXAS!$A$23,IF($B1048="PARCELADO ATÉ 6X",$D1048-($D1048*TAXAS!$E$23))/6,IF($A1048=TAXAS!$A$24,IF($B1048="PARCELADO ATÉ 6X",$D1048-($D1048*TAXAS!$E$24))/6,IF($A1048=TAXAS!$A$25,IF($B1048="PARCELADO ATÉ 6X",$D1048-($D1048*TAXAS!$E$25))/6,IF($A1048=TAXAS!$A$26,IF($B1048="PARCELADO ATÉ 6X",$D1048-($D1048*TAXAS!$E$26))/6,IF($A1048=TAXAS!$A$27,IF($B1048="PARCELADO ATÉ 6X",$D1048-($D1048*TAXAS!$E$27))/6))))))))))))))))))))))))/1</f>
        <v>0</v>
      </c>
      <c r="I1048" s="9">
        <f>IF($A1048="VISA",IF($B1048="PARCELADO ATÉ 12X",$D1048-(D1048*TAXAS!$F$4))/12,IF($A1048="MASTER",IF($B1048="PARCELADO ATÉ 12X",$D1048-(D1048*TAXAS!$F$5))/12,IF($A1048="ELO",IF($B1048="PARCELADO ATÉ 12X",$D1048-(D1048*TAXAS!$F$6))/12,IF($A1048="HIPERCARD",IF($B1048="PARCELADO ATÉ 12X",$D1048-(D1048*TAXAS!$F$7))/12,IF($A1048="DINERS",IF($B1048="PARCELADO ATÉ 12X",$D1048-(D1048*TAXAS!$F$8))/12,IF($A1048="AMERICA EXPRESS",IF($B1048="PARCELADO ATÉ 12X",$D1048-(D1048*TAXAS!$F$9))/12,IF($A1048=TAXAS!$A$10,IF($B1048="PARCELADO ATÉ 12X",$D1048-($D1048*TAXAS!$F$10))/12,IF($A1048=TAXAS!$A$11,IF($B1048="PARCELADO ATÉ 12X",$D1048-($D1048*TAXAS!$F$11))/12,IF($A1048=TAXAS!$A$12,IF($B1048="PARCELADO ATÉ 12X",$D1048-($D1048*TAXAS!$F$12))/12,IF($A1048=TAXAS!$A$13,IF($B1048="PARCELADO ATÉ 12X",$D1048-($D1048*TAXAS!$F$13))/12,IF($A1048=TAXAS!$A$14,IF($B1048="PARCELADO ATÉ 12X",$D1048-($D1048*TAXAS!$F$14))/12,IF($A1048=TAXAS!$A$15,IF($B1048="PARCELADO ATÉ 12X",$D1048-($D1048*TAXAS!$F$15))/12,IF($A1048=TAXAS!$A$16,IF($B1048="PARCELADO ATÉ 12X",$D1048-($D1048*TAXAS!$F$16))/12,IF($A1048=TAXAS!$A$17,IF($B1048="PARCELADO ATÉ 12X",$D1048-($D1048*TAXAS!$F$17))/12,IF($A1048=TAXAS!$A$18,IF($B1048="PARCELADO ATÉ 12X",$D1048-($D1048*TAXAS!$F$18))/12,IF($A1048=TAXAS!$A$19,IF($B1048="PARCELADO ATÉ 12X",$D1048-($D1048*TAXAS!$F$19))/12,IF($A1048=TAXAS!$A$20,IF($B1048="PARCELADO ATÉ 12X",$D1048-($D1048*TAXAS!$F$20))/12,IF($A1048=TAXAS!$A$21,IF($B1048="PARCELADO ATÉ 12X",$D1048-($D1048*TAXAS!$F$21))/12,IF($A1048=TAXAS!$A$22,IF($B1048="PARCELADO ATÉ 12X",$D1048-($D1048*TAXAS!$F$22))/12,IF($A1048=TAXAS!$A$23,IF($B1048="PARCELADO ATÉ 12X",$D1048-($D1048*TAXAS!$F$23))/12,IF($A1048=TAXAS!$A$24,IF($B1048="PARCELADO ATÉ 12X",$D1048-($D1048*TAXAS!$F$24))/12,IF($A1048=TAXAS!$A$25,IF($B1048="PARCELADO ATÉ 12X",$D1048-($D1048*TAXAS!$F$25))/12,IF($A1048=TAXAS!$A$26,IF($B1048="PARCELADO ATÉ 12X",$D1048-($D1048*TAXAS!$F$26))/12,IF($A1048=TAXAS!$A$27,IF($B1048="PARCELADO ATÉ 12X",$D1048-($D1048*TAXAS!$F$27))/12))))))))))))))))))))))))/1</f>
        <v>0</v>
      </c>
      <c r="J1048" s="8">
        <f t="shared" si="0"/>
        <v>0</v>
      </c>
      <c r="K1048" s="10" t="b">
        <f>IF($B1048="PARCELADO ATÉ 3X",($D1048-($D1048*TAXAS!$D$4))-$J1048)</f>
        <v>0</v>
      </c>
      <c r="L1048" s="10" t="b">
        <f>IF($B1048="PARCELADO ATÉ 6X",($D1048-($D1048*TAXAS!$E$4))-$J1048)</f>
        <v>0</v>
      </c>
      <c r="M1048" s="10" t="b">
        <f>IF($B1048="PARCELADO ATÉ 12X",($D1048-($D1048*TAXAS!$F$4))-$J1048)</f>
        <v>0</v>
      </c>
      <c r="N1048" s="8">
        <f t="shared" si="1"/>
        <v>0</v>
      </c>
      <c r="O1048" s="10">
        <f t="shared" si="2"/>
        <v>0</v>
      </c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</row>
    <row r="1049" spans="1:31" ht="15.75" customHeight="1" x14ac:dyDescent="0.2">
      <c r="A1049" s="3"/>
      <c r="B1049" s="5"/>
      <c r="C1049" s="6"/>
      <c r="D1049" s="42"/>
      <c r="E1049" s="8">
        <f>IF($A1049="VISA",IF($B1049="DÉBITO",$D1049-($D1049*TAXAS!$B$4)),IF($A1049="MASTER",IF($B1049="DÉBITO",$D1049-($D1049*TAXAS!$B$5)),IF($A1049="ELO", IF($B1049="DÉBITO",$D1049-($D1049*TAXAS!$B$6)),IF($A1049="HIPERCARD",IF($B1049="DÉBITO",$D1049-($D1049*TAXAS!$B$7)),IF($A1049="DINERS",IF($B1049="DÉBITO",$D1049-($D1049*TAXAS!$B$8)),IF($A1049="AMERICA EXPRESS",IF($B1049="DÉBITO",$D1049-($D1049*TAXAS!$B$9)),IF($A1049=TAXAS!$A$10,IF($B1049="DÉBITO",$D1049-($D1049*TAXAS!$B$10)), IF($A1049=TAXAS!$A$11,IF($B1049="DÉBITO",$D1049-($D1049*TAXAS!$B$11)), IF($A1049=TAXAS!$A$12,IF($B1049="DÉBITO",$D1049-($D1049*TAXAS!$B$12)), IF($A1049=TAXAS!$A$13,IF($B1049="DÉBITO",$D1049-($D1049*TAXAS!$B$13)), IF($A1049=TAXAS!$A$14,IF($B1049="DÉBITO",$D1049-($D1049*TAXAS!$B$14)), IF($A1049=TAXAS!$A$15,IF($B1049="DÉBITO",$D1049-($D1049*TAXAS!$B$15)), IF($A1049=TAXAS!$A$16,IF($B1049="DÉBITO",$D1049-($D1049*TAXAS!$B$16)), IF($A1049=TAXAS!$A$17,IF($B1049="DÉBITO",$D1049-($D1049*TAXAS!$B$17)), IF($A1049=TAXAS!$A$18,IF($B1049="DÉBITO",$D1049-($D1049*TAXAS!$B$18)), IF($A1049=TAXAS!$A$19,IF($B1049="DÉBITO",$D1049-($D1049*TAXAS!$B$19)), IF($A1049=TAXAS!$A$20,IF($B1049="DÉBITO",$D1049-($D1049*TAXAS!$B$20)), IF($A1049=TAXAS!$A$21,IF($B1049="DÉBITO",$D1049-($D1049*TAXAS!$B$21)), IF($A1049=TAXAS!$A$22,IF($B1049="DÉBITO",$D1049-($D1049*TAXAS!$B$22)), IF($A1049=TAXAS!$A$23,IF($B1049="DÉBITO",$D1049-($D1049*TAXAS!$B$23)), IF($A1049=TAXAS!$A$24,IF($B1049="DÉBITO",$D1049-($D1049*TAXAS!$B$24)), IF($A1049=TAXAS!$A$25,IF($B1049="DÉBITO",$D1049-($D1049*TAXAS!$B$25)), IF($A1049=TAXAS!$A$26,IF($B1049="DÉBITO",$D1049-($D1049*TAXAS!$B$26)), IF($A1049=TAXAS!$A$27,IF($B1049="DÉBITO",$D1049-($D1049*TAXAS!$B$27))))))))))))))))))))))))))/1</f>
        <v>0</v>
      </c>
      <c r="F1049" s="8">
        <f>IF($A1049="VISA",IF($B1049="CRÉDITO",$D1049-($D1049*TAXAS!$C$4)),IF($A1049="MASTER",IF($B1049="CRÉDITO",$D1049-($D1049*TAXAS!$C$5)),IF($A1049="ELO", IF($B1049="CRÉDITO",$D1049-($D1049*TAXAS!$C$6)),IF($A1049="HIPERCARD",IF($B1049="CRÉDITO",$D1049-($D1049*TAXAS!$C$7)),IF($A1049="DINERS",IF($B1049="CRÉDITO",$D1049-($D1049*TAXAS!$C$8)),IF($A1049="AMERICA EXPRESS",IF($B1049="CRÉDITO",$D1049-($D1049*TAXAS!$C$9)),IF($A1049=TAXAS!$A$10,IF($B1049="CRÉDITO",$D1049-($D1049*TAXAS!$C$10)), IF($A1049=TAXAS!$A$11,IF($B1049="CRÉDITO",$D1049-($D1049*TAXAS!$C$11)), IF($A1049=TAXAS!$A$12,IF($B1049="CRÉDITO",$D1049-($D1049*TAXAS!$C$12)), IF($A1049=TAXAS!$A$13,IF($B1049="CRÉDITO",$D1049-($D1049*TAXAS!$C$13)), IF($A1049=TAXAS!$A$14,IF($B1049="CRÉDITO",$D1049-($D1049*TAXAS!$C$14)), IF($A1049=TAXAS!$A$15,IF($B1049="CRÉDITO",$D1049-($D1049*TAXAS!$C$15)), IF($A1049=TAXAS!$A$16,IF($B1049="CRÉDITO",$D1049-($D1049*TAXAS!$C$16)), IF($A1049=TAXAS!$A$17,IF($B1049="CRÉDITO",$D1049-($D1049*TAXAS!$C$17)), IF($A1049=TAXAS!$A$18,IF($B1049="CRÉDITO",$D1049-($D1049*TAXAS!$C$18)), IF($A1049=TAXAS!$A$19,IF($B1049="CRÉDITO",$D1049-($D1049*TAXAS!$C$19)), IF($A1049=TAXAS!$A$20,IF($B1049="CRÉDITO",$D1049-($D1049*TAXAS!$C$20)), IF($A1049=TAXAS!$A$21,IF($B1049="CRÉDITO",$D1049-($D1049*TAXAS!$C$21)), IF($A1049=TAXAS!$A$22,IF($B1049="CRÉDITO",$D1049-($D1049*TAXAS!$C$22)), IF($A1049=TAXAS!$A$23,IF($B1049="CRÉDITO",$D1049-($D1049*TAXAS!$C$23)), IF($A1049=TAXAS!$A$24,IF($B1049="CRÉDITO",$D1049-($D1049*TAXAS!$C$24)), IF($A1049=TAXAS!$A$25,IF($B1049="CRÉDITO",$D1049-($D1049*TAXAS!$C$25)), IF($A1049=TAXAS!$A$26,IF($B1049="CRÉDITO",$D1049-($D1049*TAXAS!$C$26)), IF($A1049=TAXAS!$A$27,IF($B1049="CRÉDITO",$D1049-($D1049*TAXAS!$C$27))))))))))))))))))))))))))/1</f>
        <v>0</v>
      </c>
      <c r="G1049" s="9">
        <f>IF($A1049="VISA",IF($B1049="PARCELADO ATÉ 3X",$D1049-(D1049*TAXAS!$D$4))/3,IF($A1049="MASTER",IF($B1049="PARCELADO ATÉ 3X",$D1049-(D1049*TAXAS!$D$5))/3,IF($A1049="ELO",IF($B1049="PARCELADO ATÉ 3X",$D1049-(D1049*TAXAS!$D$6))/3,IF($A1049="HIPERCARD",IF($B1049="PARCELADO ATÉ 3X",$D1049-(D1049*TAXAS!$D$7))/3,IF($A1049="DINERS",IF($B1049="PARCELADO ATÉ 3X",$D1049-(D1049*TAXAS!$D$8))/3,IF($A1049="AMERICA EXPRESS",IF($B1049="PARCELADO ATÉ 3X",$D1049-(D1049*TAXAS!$D$9))/3,IF($A1049=TAXAS!$A$10,IF($B1049="PARCELADO ATÉ 3X",$D1049-($D1049*TAXAS!$D$10))/3,IF($A1049=TAXAS!$A$11,IF($B1049="PARCELADO ATÉ 3X",$D1049-($D1049*TAXAS!$D$11))/3,IF($A1049=TAXAS!$A$12,IF($B1049="PARCELADO ATÉ 3X",$D1049-($D1049*TAXAS!$D$12))/3,IF($A1049=TAXAS!$A$13,IF($B1049="PARCELADO ATÉ 3X",$D1049-($D1049*TAXAS!$D$13))/3,IF($A1049=TAXAS!$A$14,IF($B1049="PARCELADO ATÉ 3X",$D1049-($D1049*TAXAS!$D$14))/3,IF($A1049=TAXAS!$A$15,IF($B1049="PARCELADO ATÉ 3X",$D1049-($D1049*TAXAS!$D$15))/3,IF($A1049=TAXAS!$A$16,IF($B1049="PARCELADO ATÉ 3X",$D1049-($D1049*TAXAS!$D$16))/3,IF($A1049=TAXAS!$A$17,IF($B1049="PARCELADO ATÉ 3X",$D1049-($D1049*TAXAS!$D$17))/3,IF($A1049=TAXAS!$A$18,IF($B1049="PARCELADO ATÉ 3X",$D1049-($D1049*TAXAS!$D$18))/3,IF($A1049=TAXAS!$A$19,IF($B1049="PARCELADO ATÉ 3X",$D1049-($D1049*TAXAS!$D$19))/3,IF($A1049=TAXAS!$A$20,IF($B1049="PARCELADO ATÉ 3X",$D1049-($D1049*TAXAS!$D$20))/3,IF($A1049=TAXAS!$A$21,IF($B1049="PARCELADO ATÉ 3X",$D1049-($D1049*TAXAS!$D$21))/3,IF($A1049=TAXAS!$A$22,IF($B1049="PARCELADO ATÉ 3X",$D1049-($D1049*TAXAS!$D$22))/3,IF($A1049=TAXAS!$A$23,IF($B1049="PARCELADO ATÉ 3X",$D1049-($D1049*TAXAS!$D$23))/3,IF($A1049=TAXAS!$A$24,IF($B1049="PARCELADO ATÉ 3X",$D1049-($D1049*TAXAS!$D$24))/3,IF($A1049=TAXAS!$A$25,IF($B1049="PARCELADO ATÉ 3X",$D1049-($D1049*TAXAS!$D$25))/3,IF($A1049=TAXAS!$A$26,IF($B1049="PARCELADO ATÉ 3X",$D1049-($D1049*TAXAS!$D$26))/3,IF($A1049=TAXAS!$A$27,IF($B1049="PARCELADO ATÉ 3X",$D1049-($D1049*TAXAS!$D$27))/3))))))))))))))))))))))))/1</f>
        <v>0</v>
      </c>
      <c r="H1049" s="9">
        <f>IF($A1049="VISA",IF($B1049="PARCELADO ATÉ 6X",$D1049-(D1049*TAXAS!$E$4))/6,IF($A1049="MASTER",IF($B1049="PARCELADO ATÉ 6X",$D1049-(D1049*TAXAS!$E$5))/6,IF($A1049="ELO",IF($B1049="PARCELADO ATÉ 6X",$D1049-(D1049*TAXAS!$E$6))/6,IF($A1049="HIPERCARD",IF($B1049="PARCELADO ATÉ 6X",$D1049-(D1049*TAXAS!$E$7))/6,IF($A1049="DINERS",IF($B1049="PARCELADO ATÉ 6X",$D1049-(D1049*TAXAS!$E$8))/6,IF($A1049="AMERICA EXPRESS",IF($B1049="PARCELADO ATÉ 6X",$D1049-(D1049*TAXAS!$E$9))/6,IF($A1049=TAXAS!$A$10,IF($B1049="PARCELADO ATÉ 6X",$D1049-($D1049*TAXAS!$E$10))/6,IF($A1049=TAXAS!$A$11,IF($B1049="PARCELADO ATÉ 6X",$D1049-($D1049*TAXAS!$E$11))/6,IF($A1049=TAXAS!$A$12,IF($B1049="PARCELADO ATÉ 6X",$D1049-($D1049*TAXAS!$E$12))/6,IF($A1049=TAXAS!$A$13,IF($B1049="PARCELADO ATÉ 6X",$D1049-($D1049*TAXAS!$E$13))/6,IF($A1049=TAXAS!$A$14,IF($B1049="PARCELADO ATÉ 6X",$D1049-($D1049*TAXAS!$E$14))/6,IF($A1049=TAXAS!$A$15,IF($B1049="PARCELADO ATÉ 6X",$D1049-($D1049*TAXAS!$E$15))/6,IF($A1049=TAXAS!$A$16,IF($B1049="PARCELADO ATÉ 6X",$D1049-($D1049*TAXAS!$E$16))/6,IF($A1049=TAXAS!$A$17,IF($B1049="PARCELADO ATÉ 6X",$D1049-($D1049*TAXAS!$E$17))/6,IF($A1049=TAXAS!$A$18,IF($B1049="PARCELADO ATÉ 6X",$D1049-($D1049*TAXAS!$E$18))/6,IF($A1049=TAXAS!$A$19,IF($B1049="PARCELADO ATÉ 6X",$D1049-($D1049*TAXAS!$E$19))/6,IF($A1049=TAXAS!$A$20,IF($B1049="PARCELADO ATÉ 6X",$D1049-($D1049*TAXAS!$E$20))/6,IF($A1049=TAXAS!$A$21,IF($B1049="PARCELADO ATÉ 6X",$D1049-($D1049*TAXAS!$E$21))/6,IF($A1049=TAXAS!$A$22,IF($B1049="PARCELADO ATÉ 6X",$D1049-($D1049*TAXAS!$E$22))/6,IF($A1049=TAXAS!$A$23,IF($B1049="PARCELADO ATÉ 6X",$D1049-($D1049*TAXAS!$E$23))/6,IF($A1049=TAXAS!$A$24,IF($B1049="PARCELADO ATÉ 6X",$D1049-($D1049*TAXAS!$E$24))/6,IF($A1049=TAXAS!$A$25,IF($B1049="PARCELADO ATÉ 6X",$D1049-($D1049*TAXAS!$E$25))/6,IF($A1049=TAXAS!$A$26,IF($B1049="PARCELADO ATÉ 6X",$D1049-($D1049*TAXAS!$E$26))/6,IF($A1049=TAXAS!$A$27,IF($B1049="PARCELADO ATÉ 6X",$D1049-($D1049*TAXAS!$E$27))/6))))))))))))))))))))))))/1</f>
        <v>0</v>
      </c>
      <c r="I1049" s="9">
        <f>IF($A1049="VISA",IF($B1049="PARCELADO ATÉ 12X",$D1049-(D1049*TAXAS!$F$4))/12,IF($A1049="MASTER",IF($B1049="PARCELADO ATÉ 12X",$D1049-(D1049*TAXAS!$F$5))/12,IF($A1049="ELO",IF($B1049="PARCELADO ATÉ 12X",$D1049-(D1049*TAXAS!$F$6))/12,IF($A1049="HIPERCARD",IF($B1049="PARCELADO ATÉ 12X",$D1049-(D1049*TAXAS!$F$7))/12,IF($A1049="DINERS",IF($B1049="PARCELADO ATÉ 12X",$D1049-(D1049*TAXAS!$F$8))/12,IF($A1049="AMERICA EXPRESS",IF($B1049="PARCELADO ATÉ 12X",$D1049-(D1049*TAXAS!$F$9))/12,IF($A1049=TAXAS!$A$10,IF($B1049="PARCELADO ATÉ 12X",$D1049-($D1049*TAXAS!$F$10))/12,IF($A1049=TAXAS!$A$11,IF($B1049="PARCELADO ATÉ 12X",$D1049-($D1049*TAXAS!$F$11))/12,IF($A1049=TAXAS!$A$12,IF($B1049="PARCELADO ATÉ 12X",$D1049-($D1049*TAXAS!$F$12))/12,IF($A1049=TAXAS!$A$13,IF($B1049="PARCELADO ATÉ 12X",$D1049-($D1049*TAXAS!$F$13))/12,IF($A1049=TAXAS!$A$14,IF($B1049="PARCELADO ATÉ 12X",$D1049-($D1049*TAXAS!$F$14))/12,IF($A1049=TAXAS!$A$15,IF($B1049="PARCELADO ATÉ 12X",$D1049-($D1049*TAXAS!$F$15))/12,IF($A1049=TAXAS!$A$16,IF($B1049="PARCELADO ATÉ 12X",$D1049-($D1049*TAXAS!$F$16))/12,IF($A1049=TAXAS!$A$17,IF($B1049="PARCELADO ATÉ 12X",$D1049-($D1049*TAXAS!$F$17))/12,IF($A1049=TAXAS!$A$18,IF($B1049="PARCELADO ATÉ 12X",$D1049-($D1049*TAXAS!$F$18))/12,IF($A1049=TAXAS!$A$19,IF($B1049="PARCELADO ATÉ 12X",$D1049-($D1049*TAXAS!$F$19))/12,IF($A1049=TAXAS!$A$20,IF($B1049="PARCELADO ATÉ 12X",$D1049-($D1049*TAXAS!$F$20))/12,IF($A1049=TAXAS!$A$21,IF($B1049="PARCELADO ATÉ 12X",$D1049-($D1049*TAXAS!$F$21))/12,IF($A1049=TAXAS!$A$22,IF($B1049="PARCELADO ATÉ 12X",$D1049-($D1049*TAXAS!$F$22))/12,IF($A1049=TAXAS!$A$23,IF($B1049="PARCELADO ATÉ 12X",$D1049-($D1049*TAXAS!$F$23))/12,IF($A1049=TAXAS!$A$24,IF($B1049="PARCELADO ATÉ 12X",$D1049-($D1049*TAXAS!$F$24))/12,IF($A1049=TAXAS!$A$25,IF($B1049="PARCELADO ATÉ 12X",$D1049-($D1049*TAXAS!$F$25))/12,IF($A1049=TAXAS!$A$26,IF($B1049="PARCELADO ATÉ 12X",$D1049-($D1049*TAXAS!$F$26))/12,IF($A1049=TAXAS!$A$27,IF($B1049="PARCELADO ATÉ 12X",$D1049-($D1049*TAXAS!$F$27))/12))))))))))))))))))))))))/1</f>
        <v>0</v>
      </c>
      <c r="J1049" s="8">
        <f t="shared" si="0"/>
        <v>0</v>
      </c>
      <c r="K1049" s="10" t="b">
        <f>IF($B1049="PARCELADO ATÉ 3X",($D1049-($D1049*TAXAS!$D$4))-$J1049)</f>
        <v>0</v>
      </c>
      <c r="L1049" s="10" t="b">
        <f>IF($B1049="PARCELADO ATÉ 6X",($D1049-($D1049*TAXAS!$E$4))-$J1049)</f>
        <v>0</v>
      </c>
      <c r="M1049" s="10" t="b">
        <f>IF($B1049="PARCELADO ATÉ 12X",($D1049-($D1049*TAXAS!$F$4))-$J1049)</f>
        <v>0</v>
      </c>
      <c r="N1049" s="8">
        <f t="shared" si="1"/>
        <v>0</v>
      </c>
      <c r="O1049" s="10">
        <f t="shared" si="2"/>
        <v>0</v>
      </c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</row>
    <row r="1050" spans="1:31" ht="15.75" customHeight="1" x14ac:dyDescent="0.2">
      <c r="A1050" s="3"/>
      <c r="B1050" s="5"/>
      <c r="C1050" s="6"/>
      <c r="D1050" s="42"/>
      <c r="E1050" s="8">
        <f>IF($A1050="VISA",IF($B1050="DÉBITO",$D1050-($D1050*TAXAS!$B$4)),IF($A1050="MASTER",IF($B1050="DÉBITO",$D1050-($D1050*TAXAS!$B$5)),IF($A1050="ELO", IF($B1050="DÉBITO",$D1050-($D1050*TAXAS!$B$6)),IF($A1050="HIPERCARD",IF($B1050="DÉBITO",$D1050-($D1050*TAXAS!$B$7)),IF($A1050="DINERS",IF($B1050="DÉBITO",$D1050-($D1050*TAXAS!$B$8)),IF($A1050="AMERICA EXPRESS",IF($B1050="DÉBITO",$D1050-($D1050*TAXAS!$B$9)),IF($A1050=TAXAS!$A$10,IF($B1050="DÉBITO",$D1050-($D1050*TAXAS!$B$10)), IF($A1050=TAXAS!$A$11,IF($B1050="DÉBITO",$D1050-($D1050*TAXAS!$B$11)), IF($A1050=TAXAS!$A$12,IF($B1050="DÉBITO",$D1050-($D1050*TAXAS!$B$12)), IF($A1050=TAXAS!$A$13,IF($B1050="DÉBITO",$D1050-($D1050*TAXAS!$B$13)), IF($A1050=TAXAS!$A$14,IF($B1050="DÉBITO",$D1050-($D1050*TAXAS!$B$14)), IF($A1050=TAXAS!$A$15,IF($B1050="DÉBITO",$D1050-($D1050*TAXAS!$B$15)), IF($A1050=TAXAS!$A$16,IF($B1050="DÉBITO",$D1050-($D1050*TAXAS!$B$16)), IF($A1050=TAXAS!$A$17,IF($B1050="DÉBITO",$D1050-($D1050*TAXAS!$B$17)), IF($A1050=TAXAS!$A$18,IF($B1050="DÉBITO",$D1050-($D1050*TAXAS!$B$18)), IF($A1050=TAXAS!$A$19,IF($B1050="DÉBITO",$D1050-($D1050*TAXAS!$B$19)), IF($A1050=TAXAS!$A$20,IF($B1050="DÉBITO",$D1050-($D1050*TAXAS!$B$20)), IF($A1050=TAXAS!$A$21,IF($B1050="DÉBITO",$D1050-($D1050*TAXAS!$B$21)), IF($A1050=TAXAS!$A$22,IF($B1050="DÉBITO",$D1050-($D1050*TAXAS!$B$22)), IF($A1050=TAXAS!$A$23,IF($B1050="DÉBITO",$D1050-($D1050*TAXAS!$B$23)), IF($A1050=TAXAS!$A$24,IF($B1050="DÉBITO",$D1050-($D1050*TAXAS!$B$24)), IF($A1050=TAXAS!$A$25,IF($B1050="DÉBITO",$D1050-($D1050*TAXAS!$B$25)), IF($A1050=TAXAS!$A$26,IF($B1050="DÉBITO",$D1050-($D1050*TAXAS!$B$26)), IF($A1050=TAXAS!$A$27,IF($B1050="DÉBITO",$D1050-($D1050*TAXAS!$B$27))))))))))))))))))))))))))/1</f>
        <v>0</v>
      </c>
      <c r="F1050" s="8">
        <f>IF($A1050="VISA",IF($B1050="CRÉDITO",$D1050-($D1050*TAXAS!$C$4)),IF($A1050="MASTER",IF($B1050="CRÉDITO",$D1050-($D1050*TAXAS!$C$5)),IF($A1050="ELO", IF($B1050="CRÉDITO",$D1050-($D1050*TAXAS!$C$6)),IF($A1050="HIPERCARD",IF($B1050="CRÉDITO",$D1050-($D1050*TAXAS!$C$7)),IF($A1050="DINERS",IF($B1050="CRÉDITO",$D1050-($D1050*TAXAS!$C$8)),IF($A1050="AMERICA EXPRESS",IF($B1050="CRÉDITO",$D1050-($D1050*TAXAS!$C$9)),IF($A1050=TAXAS!$A$10,IF($B1050="CRÉDITO",$D1050-($D1050*TAXAS!$C$10)), IF($A1050=TAXAS!$A$11,IF($B1050="CRÉDITO",$D1050-($D1050*TAXAS!$C$11)), IF($A1050=TAXAS!$A$12,IF($B1050="CRÉDITO",$D1050-($D1050*TAXAS!$C$12)), IF($A1050=TAXAS!$A$13,IF($B1050="CRÉDITO",$D1050-($D1050*TAXAS!$C$13)), IF($A1050=TAXAS!$A$14,IF($B1050="CRÉDITO",$D1050-($D1050*TAXAS!$C$14)), IF($A1050=TAXAS!$A$15,IF($B1050="CRÉDITO",$D1050-($D1050*TAXAS!$C$15)), IF($A1050=TAXAS!$A$16,IF($B1050="CRÉDITO",$D1050-($D1050*TAXAS!$C$16)), IF($A1050=TAXAS!$A$17,IF($B1050="CRÉDITO",$D1050-($D1050*TAXAS!$C$17)), IF($A1050=TAXAS!$A$18,IF($B1050="CRÉDITO",$D1050-($D1050*TAXAS!$C$18)), IF($A1050=TAXAS!$A$19,IF($B1050="CRÉDITO",$D1050-($D1050*TAXAS!$C$19)), IF($A1050=TAXAS!$A$20,IF($B1050="CRÉDITO",$D1050-($D1050*TAXAS!$C$20)), IF($A1050=TAXAS!$A$21,IF($B1050="CRÉDITO",$D1050-($D1050*TAXAS!$C$21)), IF($A1050=TAXAS!$A$22,IF($B1050="CRÉDITO",$D1050-($D1050*TAXAS!$C$22)), IF($A1050=TAXAS!$A$23,IF($B1050="CRÉDITO",$D1050-($D1050*TAXAS!$C$23)), IF($A1050=TAXAS!$A$24,IF($B1050="CRÉDITO",$D1050-($D1050*TAXAS!$C$24)), IF($A1050=TAXAS!$A$25,IF($B1050="CRÉDITO",$D1050-($D1050*TAXAS!$C$25)), IF($A1050=TAXAS!$A$26,IF($B1050="CRÉDITO",$D1050-($D1050*TAXAS!$C$26)), IF($A1050=TAXAS!$A$27,IF($B1050="CRÉDITO",$D1050-($D1050*TAXAS!$C$27))))))))))))))))))))))))))/1</f>
        <v>0</v>
      </c>
      <c r="G1050" s="9">
        <f>IF($A1050="VISA",IF($B1050="PARCELADO ATÉ 3X",$D1050-(D1050*TAXAS!$D$4))/3,IF($A1050="MASTER",IF($B1050="PARCELADO ATÉ 3X",$D1050-(D1050*TAXAS!$D$5))/3,IF($A1050="ELO",IF($B1050="PARCELADO ATÉ 3X",$D1050-(D1050*TAXAS!$D$6))/3,IF($A1050="HIPERCARD",IF($B1050="PARCELADO ATÉ 3X",$D1050-(D1050*TAXAS!$D$7))/3,IF($A1050="DINERS",IF($B1050="PARCELADO ATÉ 3X",$D1050-(D1050*TAXAS!$D$8))/3,IF($A1050="AMERICA EXPRESS",IF($B1050="PARCELADO ATÉ 3X",$D1050-(D1050*TAXAS!$D$9))/3,IF($A1050=TAXAS!$A$10,IF($B1050="PARCELADO ATÉ 3X",$D1050-($D1050*TAXAS!$D$10))/3,IF($A1050=TAXAS!$A$11,IF($B1050="PARCELADO ATÉ 3X",$D1050-($D1050*TAXAS!$D$11))/3,IF($A1050=TAXAS!$A$12,IF($B1050="PARCELADO ATÉ 3X",$D1050-($D1050*TAXAS!$D$12))/3,IF($A1050=TAXAS!$A$13,IF($B1050="PARCELADO ATÉ 3X",$D1050-($D1050*TAXAS!$D$13))/3,IF($A1050=TAXAS!$A$14,IF($B1050="PARCELADO ATÉ 3X",$D1050-($D1050*TAXAS!$D$14))/3,IF($A1050=TAXAS!$A$15,IF($B1050="PARCELADO ATÉ 3X",$D1050-($D1050*TAXAS!$D$15))/3,IF($A1050=TAXAS!$A$16,IF($B1050="PARCELADO ATÉ 3X",$D1050-($D1050*TAXAS!$D$16))/3,IF($A1050=TAXAS!$A$17,IF($B1050="PARCELADO ATÉ 3X",$D1050-($D1050*TAXAS!$D$17))/3,IF($A1050=TAXAS!$A$18,IF($B1050="PARCELADO ATÉ 3X",$D1050-($D1050*TAXAS!$D$18))/3,IF($A1050=TAXAS!$A$19,IF($B1050="PARCELADO ATÉ 3X",$D1050-($D1050*TAXAS!$D$19))/3,IF($A1050=TAXAS!$A$20,IF($B1050="PARCELADO ATÉ 3X",$D1050-($D1050*TAXAS!$D$20))/3,IF($A1050=TAXAS!$A$21,IF($B1050="PARCELADO ATÉ 3X",$D1050-($D1050*TAXAS!$D$21))/3,IF($A1050=TAXAS!$A$22,IF($B1050="PARCELADO ATÉ 3X",$D1050-($D1050*TAXAS!$D$22))/3,IF($A1050=TAXAS!$A$23,IF($B1050="PARCELADO ATÉ 3X",$D1050-($D1050*TAXAS!$D$23))/3,IF($A1050=TAXAS!$A$24,IF($B1050="PARCELADO ATÉ 3X",$D1050-($D1050*TAXAS!$D$24))/3,IF($A1050=TAXAS!$A$25,IF($B1050="PARCELADO ATÉ 3X",$D1050-($D1050*TAXAS!$D$25))/3,IF($A1050=TAXAS!$A$26,IF($B1050="PARCELADO ATÉ 3X",$D1050-($D1050*TAXAS!$D$26))/3,IF($A1050=TAXAS!$A$27,IF($B1050="PARCELADO ATÉ 3X",$D1050-($D1050*TAXAS!$D$27))/3))))))))))))))))))))))))/1</f>
        <v>0</v>
      </c>
      <c r="H1050" s="9">
        <f>IF($A1050="VISA",IF($B1050="PARCELADO ATÉ 6X",$D1050-(D1050*TAXAS!$E$4))/6,IF($A1050="MASTER",IF($B1050="PARCELADO ATÉ 6X",$D1050-(D1050*TAXAS!$E$5))/6,IF($A1050="ELO",IF($B1050="PARCELADO ATÉ 6X",$D1050-(D1050*TAXAS!$E$6))/6,IF($A1050="HIPERCARD",IF($B1050="PARCELADO ATÉ 6X",$D1050-(D1050*TAXAS!$E$7))/6,IF($A1050="DINERS",IF($B1050="PARCELADO ATÉ 6X",$D1050-(D1050*TAXAS!$E$8))/6,IF($A1050="AMERICA EXPRESS",IF($B1050="PARCELADO ATÉ 6X",$D1050-(D1050*TAXAS!$E$9))/6,IF($A1050=TAXAS!$A$10,IF($B1050="PARCELADO ATÉ 6X",$D1050-($D1050*TAXAS!$E$10))/6,IF($A1050=TAXAS!$A$11,IF($B1050="PARCELADO ATÉ 6X",$D1050-($D1050*TAXAS!$E$11))/6,IF($A1050=TAXAS!$A$12,IF($B1050="PARCELADO ATÉ 6X",$D1050-($D1050*TAXAS!$E$12))/6,IF($A1050=TAXAS!$A$13,IF($B1050="PARCELADO ATÉ 6X",$D1050-($D1050*TAXAS!$E$13))/6,IF($A1050=TAXAS!$A$14,IF($B1050="PARCELADO ATÉ 6X",$D1050-($D1050*TAXAS!$E$14))/6,IF($A1050=TAXAS!$A$15,IF($B1050="PARCELADO ATÉ 6X",$D1050-($D1050*TAXAS!$E$15))/6,IF($A1050=TAXAS!$A$16,IF($B1050="PARCELADO ATÉ 6X",$D1050-($D1050*TAXAS!$E$16))/6,IF($A1050=TAXAS!$A$17,IF($B1050="PARCELADO ATÉ 6X",$D1050-($D1050*TAXAS!$E$17))/6,IF($A1050=TAXAS!$A$18,IF($B1050="PARCELADO ATÉ 6X",$D1050-($D1050*TAXAS!$E$18))/6,IF($A1050=TAXAS!$A$19,IF($B1050="PARCELADO ATÉ 6X",$D1050-($D1050*TAXAS!$E$19))/6,IF($A1050=TAXAS!$A$20,IF($B1050="PARCELADO ATÉ 6X",$D1050-($D1050*TAXAS!$E$20))/6,IF($A1050=TAXAS!$A$21,IF($B1050="PARCELADO ATÉ 6X",$D1050-($D1050*TAXAS!$E$21))/6,IF($A1050=TAXAS!$A$22,IF($B1050="PARCELADO ATÉ 6X",$D1050-($D1050*TAXAS!$E$22))/6,IF($A1050=TAXAS!$A$23,IF($B1050="PARCELADO ATÉ 6X",$D1050-($D1050*TAXAS!$E$23))/6,IF($A1050=TAXAS!$A$24,IF($B1050="PARCELADO ATÉ 6X",$D1050-($D1050*TAXAS!$E$24))/6,IF($A1050=TAXAS!$A$25,IF($B1050="PARCELADO ATÉ 6X",$D1050-($D1050*TAXAS!$E$25))/6,IF($A1050=TAXAS!$A$26,IF($B1050="PARCELADO ATÉ 6X",$D1050-($D1050*TAXAS!$E$26))/6,IF($A1050=TAXAS!$A$27,IF($B1050="PARCELADO ATÉ 6X",$D1050-($D1050*TAXAS!$E$27))/6))))))))))))))))))))))))/1</f>
        <v>0</v>
      </c>
      <c r="I1050" s="9">
        <f>IF($A1050="VISA",IF($B1050="PARCELADO ATÉ 12X",$D1050-(D1050*TAXAS!$F$4))/12,IF($A1050="MASTER",IF($B1050="PARCELADO ATÉ 12X",$D1050-(D1050*TAXAS!$F$5))/12,IF($A1050="ELO",IF($B1050="PARCELADO ATÉ 12X",$D1050-(D1050*TAXAS!$F$6))/12,IF($A1050="HIPERCARD",IF($B1050="PARCELADO ATÉ 12X",$D1050-(D1050*TAXAS!$F$7))/12,IF($A1050="DINERS",IF($B1050="PARCELADO ATÉ 12X",$D1050-(D1050*TAXAS!$F$8))/12,IF($A1050="AMERICA EXPRESS",IF($B1050="PARCELADO ATÉ 12X",$D1050-(D1050*TAXAS!$F$9))/12,IF($A1050=TAXAS!$A$10,IF($B1050="PARCELADO ATÉ 12X",$D1050-($D1050*TAXAS!$F$10))/12,IF($A1050=TAXAS!$A$11,IF($B1050="PARCELADO ATÉ 12X",$D1050-($D1050*TAXAS!$F$11))/12,IF($A1050=TAXAS!$A$12,IF($B1050="PARCELADO ATÉ 12X",$D1050-($D1050*TAXAS!$F$12))/12,IF($A1050=TAXAS!$A$13,IF($B1050="PARCELADO ATÉ 12X",$D1050-($D1050*TAXAS!$F$13))/12,IF($A1050=TAXAS!$A$14,IF($B1050="PARCELADO ATÉ 12X",$D1050-($D1050*TAXAS!$F$14))/12,IF($A1050=TAXAS!$A$15,IF($B1050="PARCELADO ATÉ 12X",$D1050-($D1050*TAXAS!$F$15))/12,IF($A1050=TAXAS!$A$16,IF($B1050="PARCELADO ATÉ 12X",$D1050-($D1050*TAXAS!$F$16))/12,IF($A1050=TAXAS!$A$17,IF($B1050="PARCELADO ATÉ 12X",$D1050-($D1050*TAXAS!$F$17))/12,IF($A1050=TAXAS!$A$18,IF($B1050="PARCELADO ATÉ 12X",$D1050-($D1050*TAXAS!$F$18))/12,IF($A1050=TAXAS!$A$19,IF($B1050="PARCELADO ATÉ 12X",$D1050-($D1050*TAXAS!$F$19))/12,IF($A1050=TAXAS!$A$20,IF($B1050="PARCELADO ATÉ 12X",$D1050-($D1050*TAXAS!$F$20))/12,IF($A1050=TAXAS!$A$21,IF($B1050="PARCELADO ATÉ 12X",$D1050-($D1050*TAXAS!$F$21))/12,IF($A1050=TAXAS!$A$22,IF($B1050="PARCELADO ATÉ 12X",$D1050-($D1050*TAXAS!$F$22))/12,IF($A1050=TAXAS!$A$23,IF($B1050="PARCELADO ATÉ 12X",$D1050-($D1050*TAXAS!$F$23))/12,IF($A1050=TAXAS!$A$24,IF($B1050="PARCELADO ATÉ 12X",$D1050-($D1050*TAXAS!$F$24))/12,IF($A1050=TAXAS!$A$25,IF($B1050="PARCELADO ATÉ 12X",$D1050-($D1050*TAXAS!$F$25))/12,IF($A1050=TAXAS!$A$26,IF($B1050="PARCELADO ATÉ 12X",$D1050-($D1050*TAXAS!$F$26))/12,IF($A1050=TAXAS!$A$27,IF($B1050="PARCELADO ATÉ 12X",$D1050-($D1050*TAXAS!$F$27))/12))))))))))))))))))))))))/1</f>
        <v>0</v>
      </c>
      <c r="J1050" s="8">
        <f t="shared" si="0"/>
        <v>0</v>
      </c>
      <c r="K1050" s="10" t="b">
        <f>IF($B1050="PARCELADO ATÉ 3X",($D1050-($D1050*TAXAS!$D$4))-$J1050)</f>
        <v>0</v>
      </c>
      <c r="L1050" s="10" t="b">
        <f>IF($B1050="PARCELADO ATÉ 6X",($D1050-($D1050*TAXAS!$E$4))-$J1050)</f>
        <v>0</v>
      </c>
      <c r="M1050" s="10" t="b">
        <f>IF($B1050="PARCELADO ATÉ 12X",($D1050-($D1050*TAXAS!$F$4))-$J1050)</f>
        <v>0</v>
      </c>
      <c r="N1050" s="8">
        <f t="shared" si="1"/>
        <v>0</v>
      </c>
      <c r="O1050" s="10">
        <f t="shared" si="2"/>
        <v>0</v>
      </c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</row>
    <row r="1051" spans="1:31" ht="15.75" customHeight="1" x14ac:dyDescent="0.2">
      <c r="A1051" s="3"/>
      <c r="B1051" s="5"/>
      <c r="C1051" s="6"/>
      <c r="D1051" s="42"/>
      <c r="E1051" s="8">
        <f>IF($A1051="VISA",IF($B1051="DÉBITO",$D1051-($D1051*TAXAS!$B$4)),IF($A1051="MASTER",IF($B1051="DÉBITO",$D1051-($D1051*TAXAS!$B$5)),IF($A1051="ELO", IF($B1051="DÉBITO",$D1051-($D1051*TAXAS!$B$6)),IF($A1051="HIPERCARD",IF($B1051="DÉBITO",$D1051-($D1051*TAXAS!$B$7)),IF($A1051="DINERS",IF($B1051="DÉBITO",$D1051-($D1051*TAXAS!$B$8)),IF($A1051="AMERICA EXPRESS",IF($B1051="DÉBITO",$D1051-($D1051*TAXAS!$B$9)),IF($A1051=TAXAS!$A$10,IF($B1051="DÉBITO",$D1051-($D1051*TAXAS!$B$10)), IF($A1051=TAXAS!$A$11,IF($B1051="DÉBITO",$D1051-($D1051*TAXAS!$B$11)), IF($A1051=TAXAS!$A$12,IF($B1051="DÉBITO",$D1051-($D1051*TAXAS!$B$12)), IF($A1051=TAXAS!$A$13,IF($B1051="DÉBITO",$D1051-($D1051*TAXAS!$B$13)), IF($A1051=TAXAS!$A$14,IF($B1051="DÉBITO",$D1051-($D1051*TAXAS!$B$14)), IF($A1051=TAXAS!$A$15,IF($B1051="DÉBITO",$D1051-($D1051*TAXAS!$B$15)), IF($A1051=TAXAS!$A$16,IF($B1051="DÉBITO",$D1051-($D1051*TAXAS!$B$16)), IF($A1051=TAXAS!$A$17,IF($B1051="DÉBITO",$D1051-($D1051*TAXAS!$B$17)), IF($A1051=TAXAS!$A$18,IF($B1051="DÉBITO",$D1051-($D1051*TAXAS!$B$18)), IF($A1051=TAXAS!$A$19,IF($B1051="DÉBITO",$D1051-($D1051*TAXAS!$B$19)), IF($A1051=TAXAS!$A$20,IF($B1051="DÉBITO",$D1051-($D1051*TAXAS!$B$20)), IF($A1051=TAXAS!$A$21,IF($B1051="DÉBITO",$D1051-($D1051*TAXAS!$B$21)), IF($A1051=TAXAS!$A$22,IF($B1051="DÉBITO",$D1051-($D1051*TAXAS!$B$22)), IF($A1051=TAXAS!$A$23,IF($B1051="DÉBITO",$D1051-($D1051*TAXAS!$B$23)), IF($A1051=TAXAS!$A$24,IF($B1051="DÉBITO",$D1051-($D1051*TAXAS!$B$24)), IF($A1051=TAXAS!$A$25,IF($B1051="DÉBITO",$D1051-($D1051*TAXAS!$B$25)), IF($A1051=TAXAS!$A$26,IF($B1051="DÉBITO",$D1051-($D1051*TAXAS!$B$26)), IF($A1051=TAXAS!$A$27,IF($B1051="DÉBITO",$D1051-($D1051*TAXAS!$B$27))))))))))))))))))))))))))/1</f>
        <v>0</v>
      </c>
      <c r="F1051" s="8">
        <f>IF($A1051="VISA",IF($B1051="CRÉDITO",$D1051-($D1051*TAXAS!$C$4)),IF($A1051="MASTER",IF($B1051="CRÉDITO",$D1051-($D1051*TAXAS!$C$5)),IF($A1051="ELO", IF($B1051="CRÉDITO",$D1051-($D1051*TAXAS!$C$6)),IF($A1051="HIPERCARD",IF($B1051="CRÉDITO",$D1051-($D1051*TAXAS!$C$7)),IF($A1051="DINERS",IF($B1051="CRÉDITO",$D1051-($D1051*TAXAS!$C$8)),IF($A1051="AMERICA EXPRESS",IF($B1051="CRÉDITO",$D1051-($D1051*TAXAS!$C$9)),IF($A1051=TAXAS!$A$10,IF($B1051="CRÉDITO",$D1051-($D1051*TAXAS!$C$10)), IF($A1051=TAXAS!$A$11,IF($B1051="CRÉDITO",$D1051-($D1051*TAXAS!$C$11)), IF($A1051=TAXAS!$A$12,IF($B1051="CRÉDITO",$D1051-($D1051*TAXAS!$C$12)), IF($A1051=TAXAS!$A$13,IF($B1051="CRÉDITO",$D1051-($D1051*TAXAS!$C$13)), IF($A1051=TAXAS!$A$14,IF($B1051="CRÉDITO",$D1051-($D1051*TAXAS!$C$14)), IF($A1051=TAXAS!$A$15,IF($B1051="CRÉDITO",$D1051-($D1051*TAXAS!$C$15)), IF($A1051=TAXAS!$A$16,IF($B1051="CRÉDITO",$D1051-($D1051*TAXAS!$C$16)), IF($A1051=TAXAS!$A$17,IF($B1051="CRÉDITO",$D1051-($D1051*TAXAS!$C$17)), IF($A1051=TAXAS!$A$18,IF($B1051="CRÉDITO",$D1051-($D1051*TAXAS!$C$18)), IF($A1051=TAXAS!$A$19,IF($B1051="CRÉDITO",$D1051-($D1051*TAXAS!$C$19)), IF($A1051=TAXAS!$A$20,IF($B1051="CRÉDITO",$D1051-($D1051*TAXAS!$C$20)), IF($A1051=TAXAS!$A$21,IF($B1051="CRÉDITO",$D1051-($D1051*TAXAS!$C$21)), IF($A1051=TAXAS!$A$22,IF($B1051="CRÉDITO",$D1051-($D1051*TAXAS!$C$22)), IF($A1051=TAXAS!$A$23,IF($B1051="CRÉDITO",$D1051-($D1051*TAXAS!$C$23)), IF($A1051=TAXAS!$A$24,IF($B1051="CRÉDITO",$D1051-($D1051*TAXAS!$C$24)), IF($A1051=TAXAS!$A$25,IF($B1051="CRÉDITO",$D1051-($D1051*TAXAS!$C$25)), IF($A1051=TAXAS!$A$26,IF($B1051="CRÉDITO",$D1051-($D1051*TAXAS!$C$26)), IF($A1051=TAXAS!$A$27,IF($B1051="CRÉDITO",$D1051-($D1051*TAXAS!$C$27))))))))))))))))))))))))))/1</f>
        <v>0</v>
      </c>
      <c r="G1051" s="9">
        <f>IF($A1051="VISA",IF($B1051="PARCELADO ATÉ 3X",$D1051-(D1051*TAXAS!$D$4))/3,IF($A1051="MASTER",IF($B1051="PARCELADO ATÉ 3X",$D1051-(D1051*TAXAS!$D$5))/3,IF($A1051="ELO",IF($B1051="PARCELADO ATÉ 3X",$D1051-(D1051*TAXAS!$D$6))/3,IF($A1051="HIPERCARD",IF($B1051="PARCELADO ATÉ 3X",$D1051-(D1051*TAXAS!$D$7))/3,IF($A1051="DINERS",IF($B1051="PARCELADO ATÉ 3X",$D1051-(D1051*TAXAS!$D$8))/3,IF($A1051="AMERICA EXPRESS",IF($B1051="PARCELADO ATÉ 3X",$D1051-(D1051*TAXAS!$D$9))/3,IF($A1051=TAXAS!$A$10,IF($B1051="PARCELADO ATÉ 3X",$D1051-($D1051*TAXAS!$D$10))/3,IF($A1051=TAXAS!$A$11,IF($B1051="PARCELADO ATÉ 3X",$D1051-($D1051*TAXAS!$D$11))/3,IF($A1051=TAXAS!$A$12,IF($B1051="PARCELADO ATÉ 3X",$D1051-($D1051*TAXAS!$D$12))/3,IF($A1051=TAXAS!$A$13,IF($B1051="PARCELADO ATÉ 3X",$D1051-($D1051*TAXAS!$D$13))/3,IF($A1051=TAXAS!$A$14,IF($B1051="PARCELADO ATÉ 3X",$D1051-($D1051*TAXAS!$D$14))/3,IF($A1051=TAXAS!$A$15,IF($B1051="PARCELADO ATÉ 3X",$D1051-($D1051*TAXAS!$D$15))/3,IF($A1051=TAXAS!$A$16,IF($B1051="PARCELADO ATÉ 3X",$D1051-($D1051*TAXAS!$D$16))/3,IF($A1051=TAXAS!$A$17,IF($B1051="PARCELADO ATÉ 3X",$D1051-($D1051*TAXAS!$D$17))/3,IF($A1051=TAXAS!$A$18,IF($B1051="PARCELADO ATÉ 3X",$D1051-($D1051*TAXAS!$D$18))/3,IF($A1051=TAXAS!$A$19,IF($B1051="PARCELADO ATÉ 3X",$D1051-($D1051*TAXAS!$D$19))/3,IF($A1051=TAXAS!$A$20,IF($B1051="PARCELADO ATÉ 3X",$D1051-($D1051*TAXAS!$D$20))/3,IF($A1051=TAXAS!$A$21,IF($B1051="PARCELADO ATÉ 3X",$D1051-($D1051*TAXAS!$D$21))/3,IF($A1051=TAXAS!$A$22,IF($B1051="PARCELADO ATÉ 3X",$D1051-($D1051*TAXAS!$D$22))/3,IF($A1051=TAXAS!$A$23,IF($B1051="PARCELADO ATÉ 3X",$D1051-($D1051*TAXAS!$D$23))/3,IF($A1051=TAXAS!$A$24,IF($B1051="PARCELADO ATÉ 3X",$D1051-($D1051*TAXAS!$D$24))/3,IF($A1051=TAXAS!$A$25,IF($B1051="PARCELADO ATÉ 3X",$D1051-($D1051*TAXAS!$D$25))/3,IF($A1051=TAXAS!$A$26,IF($B1051="PARCELADO ATÉ 3X",$D1051-($D1051*TAXAS!$D$26))/3,IF($A1051=TAXAS!$A$27,IF($B1051="PARCELADO ATÉ 3X",$D1051-($D1051*TAXAS!$D$27))/3))))))))))))))))))))))))/1</f>
        <v>0</v>
      </c>
      <c r="H1051" s="9">
        <f>IF($A1051="VISA",IF($B1051="PARCELADO ATÉ 6X",$D1051-(D1051*TAXAS!$E$4))/6,IF($A1051="MASTER",IF($B1051="PARCELADO ATÉ 6X",$D1051-(D1051*TAXAS!$E$5))/6,IF($A1051="ELO",IF($B1051="PARCELADO ATÉ 6X",$D1051-(D1051*TAXAS!$E$6))/6,IF($A1051="HIPERCARD",IF($B1051="PARCELADO ATÉ 6X",$D1051-(D1051*TAXAS!$E$7))/6,IF($A1051="DINERS",IF($B1051="PARCELADO ATÉ 6X",$D1051-(D1051*TAXAS!$E$8))/6,IF($A1051="AMERICA EXPRESS",IF($B1051="PARCELADO ATÉ 6X",$D1051-(D1051*TAXAS!$E$9))/6,IF($A1051=TAXAS!$A$10,IF($B1051="PARCELADO ATÉ 6X",$D1051-($D1051*TAXAS!$E$10))/6,IF($A1051=TAXAS!$A$11,IF($B1051="PARCELADO ATÉ 6X",$D1051-($D1051*TAXAS!$E$11))/6,IF($A1051=TAXAS!$A$12,IF($B1051="PARCELADO ATÉ 6X",$D1051-($D1051*TAXAS!$E$12))/6,IF($A1051=TAXAS!$A$13,IF($B1051="PARCELADO ATÉ 6X",$D1051-($D1051*TAXAS!$E$13))/6,IF($A1051=TAXAS!$A$14,IF($B1051="PARCELADO ATÉ 6X",$D1051-($D1051*TAXAS!$E$14))/6,IF($A1051=TAXAS!$A$15,IF($B1051="PARCELADO ATÉ 6X",$D1051-($D1051*TAXAS!$E$15))/6,IF($A1051=TAXAS!$A$16,IF($B1051="PARCELADO ATÉ 6X",$D1051-($D1051*TAXAS!$E$16))/6,IF($A1051=TAXAS!$A$17,IF($B1051="PARCELADO ATÉ 6X",$D1051-($D1051*TAXAS!$E$17))/6,IF($A1051=TAXAS!$A$18,IF($B1051="PARCELADO ATÉ 6X",$D1051-($D1051*TAXAS!$E$18))/6,IF($A1051=TAXAS!$A$19,IF($B1051="PARCELADO ATÉ 6X",$D1051-($D1051*TAXAS!$E$19))/6,IF($A1051=TAXAS!$A$20,IF($B1051="PARCELADO ATÉ 6X",$D1051-($D1051*TAXAS!$E$20))/6,IF($A1051=TAXAS!$A$21,IF($B1051="PARCELADO ATÉ 6X",$D1051-($D1051*TAXAS!$E$21))/6,IF($A1051=TAXAS!$A$22,IF($B1051="PARCELADO ATÉ 6X",$D1051-($D1051*TAXAS!$E$22))/6,IF($A1051=TAXAS!$A$23,IF($B1051="PARCELADO ATÉ 6X",$D1051-($D1051*TAXAS!$E$23))/6,IF($A1051=TAXAS!$A$24,IF($B1051="PARCELADO ATÉ 6X",$D1051-($D1051*TAXAS!$E$24))/6,IF($A1051=TAXAS!$A$25,IF($B1051="PARCELADO ATÉ 6X",$D1051-($D1051*TAXAS!$E$25))/6,IF($A1051=TAXAS!$A$26,IF($B1051="PARCELADO ATÉ 6X",$D1051-($D1051*TAXAS!$E$26))/6,IF($A1051=TAXAS!$A$27,IF($B1051="PARCELADO ATÉ 6X",$D1051-($D1051*TAXAS!$E$27))/6))))))))))))))))))))))))/1</f>
        <v>0</v>
      </c>
      <c r="I1051" s="9">
        <f>IF($A1051="VISA",IF($B1051="PARCELADO ATÉ 12X",$D1051-(D1051*TAXAS!$F$4))/12,IF($A1051="MASTER",IF($B1051="PARCELADO ATÉ 12X",$D1051-(D1051*TAXAS!$F$5))/12,IF($A1051="ELO",IF($B1051="PARCELADO ATÉ 12X",$D1051-(D1051*TAXAS!$F$6))/12,IF($A1051="HIPERCARD",IF($B1051="PARCELADO ATÉ 12X",$D1051-(D1051*TAXAS!$F$7))/12,IF($A1051="DINERS",IF($B1051="PARCELADO ATÉ 12X",$D1051-(D1051*TAXAS!$F$8))/12,IF($A1051="AMERICA EXPRESS",IF($B1051="PARCELADO ATÉ 12X",$D1051-(D1051*TAXAS!$F$9))/12,IF($A1051=TAXAS!$A$10,IF($B1051="PARCELADO ATÉ 12X",$D1051-($D1051*TAXAS!$F$10))/12,IF($A1051=TAXAS!$A$11,IF($B1051="PARCELADO ATÉ 12X",$D1051-($D1051*TAXAS!$F$11))/12,IF($A1051=TAXAS!$A$12,IF($B1051="PARCELADO ATÉ 12X",$D1051-($D1051*TAXAS!$F$12))/12,IF($A1051=TAXAS!$A$13,IF($B1051="PARCELADO ATÉ 12X",$D1051-($D1051*TAXAS!$F$13))/12,IF($A1051=TAXAS!$A$14,IF($B1051="PARCELADO ATÉ 12X",$D1051-($D1051*TAXAS!$F$14))/12,IF($A1051=TAXAS!$A$15,IF($B1051="PARCELADO ATÉ 12X",$D1051-($D1051*TAXAS!$F$15))/12,IF($A1051=TAXAS!$A$16,IF($B1051="PARCELADO ATÉ 12X",$D1051-($D1051*TAXAS!$F$16))/12,IF($A1051=TAXAS!$A$17,IF($B1051="PARCELADO ATÉ 12X",$D1051-($D1051*TAXAS!$F$17))/12,IF($A1051=TAXAS!$A$18,IF($B1051="PARCELADO ATÉ 12X",$D1051-($D1051*TAXAS!$F$18))/12,IF($A1051=TAXAS!$A$19,IF($B1051="PARCELADO ATÉ 12X",$D1051-($D1051*TAXAS!$F$19))/12,IF($A1051=TAXAS!$A$20,IF($B1051="PARCELADO ATÉ 12X",$D1051-($D1051*TAXAS!$F$20))/12,IF($A1051=TAXAS!$A$21,IF($B1051="PARCELADO ATÉ 12X",$D1051-($D1051*TAXAS!$F$21))/12,IF($A1051=TAXAS!$A$22,IF($B1051="PARCELADO ATÉ 12X",$D1051-($D1051*TAXAS!$F$22))/12,IF($A1051=TAXAS!$A$23,IF($B1051="PARCELADO ATÉ 12X",$D1051-($D1051*TAXAS!$F$23))/12,IF($A1051=TAXAS!$A$24,IF($B1051="PARCELADO ATÉ 12X",$D1051-($D1051*TAXAS!$F$24))/12,IF($A1051=TAXAS!$A$25,IF($B1051="PARCELADO ATÉ 12X",$D1051-($D1051*TAXAS!$F$25))/12,IF($A1051=TAXAS!$A$26,IF($B1051="PARCELADO ATÉ 12X",$D1051-($D1051*TAXAS!$F$26))/12,IF($A1051=TAXAS!$A$27,IF($B1051="PARCELADO ATÉ 12X",$D1051-($D1051*TAXAS!$F$27))/12))))))))))))))))))))))))/1</f>
        <v>0</v>
      </c>
      <c r="J1051" s="8">
        <f t="shared" si="0"/>
        <v>0</v>
      </c>
      <c r="K1051" s="10" t="b">
        <f>IF($B1051="PARCELADO ATÉ 3X",($D1051-($D1051*TAXAS!$D$4))-$J1051)</f>
        <v>0</v>
      </c>
      <c r="L1051" s="10" t="b">
        <f>IF($B1051="PARCELADO ATÉ 6X",($D1051-($D1051*TAXAS!$E$4))-$J1051)</f>
        <v>0</v>
      </c>
      <c r="M1051" s="10" t="b">
        <f>IF($B1051="PARCELADO ATÉ 12X",($D1051-($D1051*TAXAS!$F$4))-$J1051)</f>
        <v>0</v>
      </c>
      <c r="N1051" s="8">
        <f t="shared" si="1"/>
        <v>0</v>
      </c>
      <c r="O1051" s="10">
        <f t="shared" si="2"/>
        <v>0</v>
      </c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</row>
    <row r="1052" spans="1:31" ht="15.75" customHeight="1" x14ac:dyDescent="0.2">
      <c r="A1052" s="3"/>
      <c r="B1052" s="5"/>
      <c r="C1052" s="6"/>
      <c r="D1052" s="42"/>
      <c r="E1052" s="8">
        <f>IF($A1052="VISA",IF($B1052="DÉBITO",$D1052-($D1052*TAXAS!$B$4)),IF($A1052="MASTER",IF($B1052="DÉBITO",$D1052-($D1052*TAXAS!$B$5)),IF($A1052="ELO", IF($B1052="DÉBITO",$D1052-($D1052*TAXAS!$B$6)),IF($A1052="HIPERCARD",IF($B1052="DÉBITO",$D1052-($D1052*TAXAS!$B$7)),IF($A1052="DINERS",IF($B1052="DÉBITO",$D1052-($D1052*TAXAS!$B$8)),IF($A1052="AMERICA EXPRESS",IF($B1052="DÉBITO",$D1052-($D1052*TAXAS!$B$9)),IF($A1052=TAXAS!$A$10,IF($B1052="DÉBITO",$D1052-($D1052*TAXAS!$B$10)), IF($A1052=TAXAS!$A$11,IF($B1052="DÉBITO",$D1052-($D1052*TAXAS!$B$11)), IF($A1052=TAXAS!$A$12,IF($B1052="DÉBITO",$D1052-($D1052*TAXAS!$B$12)), IF($A1052=TAXAS!$A$13,IF($B1052="DÉBITO",$D1052-($D1052*TAXAS!$B$13)), IF($A1052=TAXAS!$A$14,IF($B1052="DÉBITO",$D1052-($D1052*TAXAS!$B$14)), IF($A1052=TAXAS!$A$15,IF($B1052="DÉBITO",$D1052-($D1052*TAXAS!$B$15)), IF($A1052=TAXAS!$A$16,IF($B1052="DÉBITO",$D1052-($D1052*TAXAS!$B$16)), IF($A1052=TAXAS!$A$17,IF($B1052="DÉBITO",$D1052-($D1052*TAXAS!$B$17)), IF($A1052=TAXAS!$A$18,IF($B1052="DÉBITO",$D1052-($D1052*TAXAS!$B$18)), IF($A1052=TAXAS!$A$19,IF($B1052="DÉBITO",$D1052-($D1052*TAXAS!$B$19)), IF($A1052=TAXAS!$A$20,IF($B1052="DÉBITO",$D1052-($D1052*TAXAS!$B$20)), IF($A1052=TAXAS!$A$21,IF($B1052="DÉBITO",$D1052-($D1052*TAXAS!$B$21)), IF($A1052=TAXAS!$A$22,IF($B1052="DÉBITO",$D1052-($D1052*TAXAS!$B$22)), IF($A1052=TAXAS!$A$23,IF($B1052="DÉBITO",$D1052-($D1052*TAXAS!$B$23)), IF($A1052=TAXAS!$A$24,IF($B1052="DÉBITO",$D1052-($D1052*TAXAS!$B$24)), IF($A1052=TAXAS!$A$25,IF($B1052="DÉBITO",$D1052-($D1052*TAXAS!$B$25)), IF($A1052=TAXAS!$A$26,IF($B1052="DÉBITO",$D1052-($D1052*TAXAS!$B$26)), IF($A1052=TAXAS!$A$27,IF($B1052="DÉBITO",$D1052-($D1052*TAXAS!$B$27))))))))))))))))))))))))))/1</f>
        <v>0</v>
      </c>
      <c r="F1052" s="8">
        <f>IF($A1052="VISA",IF($B1052="CRÉDITO",$D1052-($D1052*TAXAS!$C$4)),IF($A1052="MASTER",IF($B1052="CRÉDITO",$D1052-($D1052*TAXAS!$C$5)),IF($A1052="ELO", IF($B1052="CRÉDITO",$D1052-($D1052*TAXAS!$C$6)),IF($A1052="HIPERCARD",IF($B1052="CRÉDITO",$D1052-($D1052*TAXAS!$C$7)),IF($A1052="DINERS",IF($B1052="CRÉDITO",$D1052-($D1052*TAXAS!$C$8)),IF($A1052="AMERICA EXPRESS",IF($B1052="CRÉDITO",$D1052-($D1052*TAXAS!$C$9)),IF($A1052=TAXAS!$A$10,IF($B1052="CRÉDITO",$D1052-($D1052*TAXAS!$C$10)), IF($A1052=TAXAS!$A$11,IF($B1052="CRÉDITO",$D1052-($D1052*TAXAS!$C$11)), IF($A1052=TAXAS!$A$12,IF($B1052="CRÉDITO",$D1052-($D1052*TAXAS!$C$12)), IF($A1052=TAXAS!$A$13,IF($B1052="CRÉDITO",$D1052-($D1052*TAXAS!$C$13)), IF($A1052=TAXAS!$A$14,IF($B1052="CRÉDITO",$D1052-($D1052*TAXAS!$C$14)), IF($A1052=TAXAS!$A$15,IF($B1052="CRÉDITO",$D1052-($D1052*TAXAS!$C$15)), IF($A1052=TAXAS!$A$16,IF($B1052="CRÉDITO",$D1052-($D1052*TAXAS!$C$16)), IF($A1052=TAXAS!$A$17,IF($B1052="CRÉDITO",$D1052-($D1052*TAXAS!$C$17)), IF($A1052=TAXAS!$A$18,IF($B1052="CRÉDITO",$D1052-($D1052*TAXAS!$C$18)), IF($A1052=TAXAS!$A$19,IF($B1052="CRÉDITO",$D1052-($D1052*TAXAS!$C$19)), IF($A1052=TAXAS!$A$20,IF($B1052="CRÉDITO",$D1052-($D1052*TAXAS!$C$20)), IF($A1052=TAXAS!$A$21,IF($B1052="CRÉDITO",$D1052-($D1052*TAXAS!$C$21)), IF($A1052=TAXAS!$A$22,IF($B1052="CRÉDITO",$D1052-($D1052*TAXAS!$C$22)), IF($A1052=TAXAS!$A$23,IF($B1052="CRÉDITO",$D1052-($D1052*TAXAS!$C$23)), IF($A1052=TAXAS!$A$24,IF($B1052="CRÉDITO",$D1052-($D1052*TAXAS!$C$24)), IF($A1052=TAXAS!$A$25,IF($B1052="CRÉDITO",$D1052-($D1052*TAXAS!$C$25)), IF($A1052=TAXAS!$A$26,IF($B1052="CRÉDITO",$D1052-($D1052*TAXAS!$C$26)), IF($A1052=TAXAS!$A$27,IF($B1052="CRÉDITO",$D1052-($D1052*TAXAS!$C$27))))))))))))))))))))))))))/1</f>
        <v>0</v>
      </c>
      <c r="G1052" s="9">
        <f>IF($A1052="VISA",IF($B1052="PARCELADO ATÉ 3X",$D1052-(D1052*TAXAS!$D$4))/3,IF($A1052="MASTER",IF($B1052="PARCELADO ATÉ 3X",$D1052-(D1052*TAXAS!$D$5))/3,IF($A1052="ELO",IF($B1052="PARCELADO ATÉ 3X",$D1052-(D1052*TAXAS!$D$6))/3,IF($A1052="HIPERCARD",IF($B1052="PARCELADO ATÉ 3X",$D1052-(D1052*TAXAS!$D$7))/3,IF($A1052="DINERS",IF($B1052="PARCELADO ATÉ 3X",$D1052-(D1052*TAXAS!$D$8))/3,IF($A1052="AMERICA EXPRESS",IF($B1052="PARCELADO ATÉ 3X",$D1052-(D1052*TAXAS!$D$9))/3,IF($A1052=TAXAS!$A$10,IF($B1052="PARCELADO ATÉ 3X",$D1052-($D1052*TAXAS!$D$10))/3,IF($A1052=TAXAS!$A$11,IF($B1052="PARCELADO ATÉ 3X",$D1052-($D1052*TAXAS!$D$11))/3,IF($A1052=TAXAS!$A$12,IF($B1052="PARCELADO ATÉ 3X",$D1052-($D1052*TAXAS!$D$12))/3,IF($A1052=TAXAS!$A$13,IF($B1052="PARCELADO ATÉ 3X",$D1052-($D1052*TAXAS!$D$13))/3,IF($A1052=TAXAS!$A$14,IF($B1052="PARCELADO ATÉ 3X",$D1052-($D1052*TAXAS!$D$14))/3,IF($A1052=TAXAS!$A$15,IF($B1052="PARCELADO ATÉ 3X",$D1052-($D1052*TAXAS!$D$15))/3,IF($A1052=TAXAS!$A$16,IF($B1052="PARCELADO ATÉ 3X",$D1052-($D1052*TAXAS!$D$16))/3,IF($A1052=TAXAS!$A$17,IF($B1052="PARCELADO ATÉ 3X",$D1052-($D1052*TAXAS!$D$17))/3,IF($A1052=TAXAS!$A$18,IF($B1052="PARCELADO ATÉ 3X",$D1052-($D1052*TAXAS!$D$18))/3,IF($A1052=TAXAS!$A$19,IF($B1052="PARCELADO ATÉ 3X",$D1052-($D1052*TAXAS!$D$19))/3,IF($A1052=TAXAS!$A$20,IF($B1052="PARCELADO ATÉ 3X",$D1052-($D1052*TAXAS!$D$20))/3,IF($A1052=TAXAS!$A$21,IF($B1052="PARCELADO ATÉ 3X",$D1052-($D1052*TAXAS!$D$21))/3,IF($A1052=TAXAS!$A$22,IF($B1052="PARCELADO ATÉ 3X",$D1052-($D1052*TAXAS!$D$22))/3,IF($A1052=TAXAS!$A$23,IF($B1052="PARCELADO ATÉ 3X",$D1052-($D1052*TAXAS!$D$23))/3,IF($A1052=TAXAS!$A$24,IF($B1052="PARCELADO ATÉ 3X",$D1052-($D1052*TAXAS!$D$24))/3,IF($A1052=TAXAS!$A$25,IF($B1052="PARCELADO ATÉ 3X",$D1052-($D1052*TAXAS!$D$25))/3,IF($A1052=TAXAS!$A$26,IF($B1052="PARCELADO ATÉ 3X",$D1052-($D1052*TAXAS!$D$26))/3,IF($A1052=TAXAS!$A$27,IF($B1052="PARCELADO ATÉ 3X",$D1052-($D1052*TAXAS!$D$27))/3))))))))))))))))))))))))/1</f>
        <v>0</v>
      </c>
      <c r="H1052" s="9">
        <f>IF($A1052="VISA",IF($B1052="PARCELADO ATÉ 6X",$D1052-(D1052*TAXAS!$E$4))/6,IF($A1052="MASTER",IF($B1052="PARCELADO ATÉ 6X",$D1052-(D1052*TAXAS!$E$5))/6,IF($A1052="ELO",IF($B1052="PARCELADO ATÉ 6X",$D1052-(D1052*TAXAS!$E$6))/6,IF($A1052="HIPERCARD",IF($B1052="PARCELADO ATÉ 6X",$D1052-(D1052*TAXAS!$E$7))/6,IF($A1052="DINERS",IF($B1052="PARCELADO ATÉ 6X",$D1052-(D1052*TAXAS!$E$8))/6,IF($A1052="AMERICA EXPRESS",IF($B1052="PARCELADO ATÉ 6X",$D1052-(D1052*TAXAS!$E$9))/6,IF($A1052=TAXAS!$A$10,IF($B1052="PARCELADO ATÉ 6X",$D1052-($D1052*TAXAS!$E$10))/6,IF($A1052=TAXAS!$A$11,IF($B1052="PARCELADO ATÉ 6X",$D1052-($D1052*TAXAS!$E$11))/6,IF($A1052=TAXAS!$A$12,IF($B1052="PARCELADO ATÉ 6X",$D1052-($D1052*TAXAS!$E$12))/6,IF($A1052=TAXAS!$A$13,IF($B1052="PARCELADO ATÉ 6X",$D1052-($D1052*TAXAS!$E$13))/6,IF($A1052=TAXAS!$A$14,IF($B1052="PARCELADO ATÉ 6X",$D1052-($D1052*TAXAS!$E$14))/6,IF($A1052=TAXAS!$A$15,IF($B1052="PARCELADO ATÉ 6X",$D1052-($D1052*TAXAS!$E$15))/6,IF($A1052=TAXAS!$A$16,IF($B1052="PARCELADO ATÉ 6X",$D1052-($D1052*TAXAS!$E$16))/6,IF($A1052=TAXAS!$A$17,IF($B1052="PARCELADO ATÉ 6X",$D1052-($D1052*TAXAS!$E$17))/6,IF($A1052=TAXAS!$A$18,IF($B1052="PARCELADO ATÉ 6X",$D1052-($D1052*TAXAS!$E$18))/6,IF($A1052=TAXAS!$A$19,IF($B1052="PARCELADO ATÉ 6X",$D1052-($D1052*TAXAS!$E$19))/6,IF($A1052=TAXAS!$A$20,IF($B1052="PARCELADO ATÉ 6X",$D1052-($D1052*TAXAS!$E$20))/6,IF($A1052=TAXAS!$A$21,IF($B1052="PARCELADO ATÉ 6X",$D1052-($D1052*TAXAS!$E$21))/6,IF($A1052=TAXAS!$A$22,IF($B1052="PARCELADO ATÉ 6X",$D1052-($D1052*TAXAS!$E$22))/6,IF($A1052=TAXAS!$A$23,IF($B1052="PARCELADO ATÉ 6X",$D1052-($D1052*TAXAS!$E$23))/6,IF($A1052=TAXAS!$A$24,IF($B1052="PARCELADO ATÉ 6X",$D1052-($D1052*TAXAS!$E$24))/6,IF($A1052=TAXAS!$A$25,IF($B1052="PARCELADO ATÉ 6X",$D1052-($D1052*TAXAS!$E$25))/6,IF($A1052=TAXAS!$A$26,IF($B1052="PARCELADO ATÉ 6X",$D1052-($D1052*TAXAS!$E$26))/6,IF($A1052=TAXAS!$A$27,IF($B1052="PARCELADO ATÉ 6X",$D1052-($D1052*TAXAS!$E$27))/6))))))))))))))))))))))))/1</f>
        <v>0</v>
      </c>
      <c r="I1052" s="9">
        <f>IF($A1052="VISA",IF($B1052="PARCELADO ATÉ 12X",$D1052-(D1052*TAXAS!$F$4))/12,IF($A1052="MASTER",IF($B1052="PARCELADO ATÉ 12X",$D1052-(D1052*TAXAS!$F$5))/12,IF($A1052="ELO",IF($B1052="PARCELADO ATÉ 12X",$D1052-(D1052*TAXAS!$F$6))/12,IF($A1052="HIPERCARD",IF($B1052="PARCELADO ATÉ 12X",$D1052-(D1052*TAXAS!$F$7))/12,IF($A1052="DINERS",IF($B1052="PARCELADO ATÉ 12X",$D1052-(D1052*TAXAS!$F$8))/12,IF($A1052="AMERICA EXPRESS",IF($B1052="PARCELADO ATÉ 12X",$D1052-(D1052*TAXAS!$F$9))/12,IF($A1052=TAXAS!$A$10,IF($B1052="PARCELADO ATÉ 12X",$D1052-($D1052*TAXAS!$F$10))/12,IF($A1052=TAXAS!$A$11,IF($B1052="PARCELADO ATÉ 12X",$D1052-($D1052*TAXAS!$F$11))/12,IF($A1052=TAXAS!$A$12,IF($B1052="PARCELADO ATÉ 12X",$D1052-($D1052*TAXAS!$F$12))/12,IF($A1052=TAXAS!$A$13,IF($B1052="PARCELADO ATÉ 12X",$D1052-($D1052*TAXAS!$F$13))/12,IF($A1052=TAXAS!$A$14,IF($B1052="PARCELADO ATÉ 12X",$D1052-($D1052*TAXAS!$F$14))/12,IF($A1052=TAXAS!$A$15,IF($B1052="PARCELADO ATÉ 12X",$D1052-($D1052*TAXAS!$F$15))/12,IF($A1052=TAXAS!$A$16,IF($B1052="PARCELADO ATÉ 12X",$D1052-($D1052*TAXAS!$F$16))/12,IF($A1052=TAXAS!$A$17,IF($B1052="PARCELADO ATÉ 12X",$D1052-($D1052*TAXAS!$F$17))/12,IF($A1052=TAXAS!$A$18,IF($B1052="PARCELADO ATÉ 12X",$D1052-($D1052*TAXAS!$F$18))/12,IF($A1052=TAXAS!$A$19,IF($B1052="PARCELADO ATÉ 12X",$D1052-($D1052*TAXAS!$F$19))/12,IF($A1052=TAXAS!$A$20,IF($B1052="PARCELADO ATÉ 12X",$D1052-($D1052*TAXAS!$F$20))/12,IF($A1052=TAXAS!$A$21,IF($B1052="PARCELADO ATÉ 12X",$D1052-($D1052*TAXAS!$F$21))/12,IF($A1052=TAXAS!$A$22,IF($B1052="PARCELADO ATÉ 12X",$D1052-($D1052*TAXAS!$F$22))/12,IF($A1052=TAXAS!$A$23,IF($B1052="PARCELADO ATÉ 12X",$D1052-($D1052*TAXAS!$F$23))/12,IF($A1052=TAXAS!$A$24,IF($B1052="PARCELADO ATÉ 12X",$D1052-($D1052*TAXAS!$F$24))/12,IF($A1052=TAXAS!$A$25,IF($B1052="PARCELADO ATÉ 12X",$D1052-($D1052*TAXAS!$F$25))/12,IF($A1052=TAXAS!$A$26,IF($B1052="PARCELADO ATÉ 12X",$D1052-($D1052*TAXAS!$F$26))/12,IF($A1052=TAXAS!$A$27,IF($B1052="PARCELADO ATÉ 12X",$D1052-($D1052*TAXAS!$F$27))/12))))))))))))))))))))))))/1</f>
        <v>0</v>
      </c>
      <c r="J1052" s="8">
        <f t="shared" si="0"/>
        <v>0</v>
      </c>
      <c r="K1052" s="10" t="b">
        <f>IF($B1052="PARCELADO ATÉ 3X",($D1052-($D1052*TAXAS!$D$4))-$J1052)</f>
        <v>0</v>
      </c>
      <c r="L1052" s="10" t="b">
        <f>IF($B1052="PARCELADO ATÉ 6X",($D1052-($D1052*TAXAS!$E$4))-$J1052)</f>
        <v>0</v>
      </c>
      <c r="M1052" s="10" t="b">
        <f>IF($B1052="PARCELADO ATÉ 12X",($D1052-($D1052*TAXAS!$F$4))-$J1052)</f>
        <v>0</v>
      </c>
      <c r="N1052" s="8">
        <f t="shared" si="1"/>
        <v>0</v>
      </c>
      <c r="O1052" s="10">
        <f t="shared" si="2"/>
        <v>0</v>
      </c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</row>
    <row r="1053" spans="1:31" ht="15.75" customHeight="1" x14ac:dyDescent="0.2">
      <c r="A1053" s="3"/>
      <c r="B1053" s="5"/>
      <c r="C1053" s="6"/>
      <c r="D1053" s="42"/>
      <c r="E1053" s="8">
        <f>IF($A1053="VISA",IF($B1053="DÉBITO",$D1053-($D1053*TAXAS!$B$4)),IF($A1053="MASTER",IF($B1053="DÉBITO",$D1053-($D1053*TAXAS!$B$5)),IF($A1053="ELO", IF($B1053="DÉBITO",$D1053-($D1053*TAXAS!$B$6)),IF($A1053="HIPERCARD",IF($B1053="DÉBITO",$D1053-($D1053*TAXAS!$B$7)),IF($A1053="DINERS",IF($B1053="DÉBITO",$D1053-($D1053*TAXAS!$B$8)),IF($A1053="AMERICA EXPRESS",IF($B1053="DÉBITO",$D1053-($D1053*TAXAS!$B$9)),IF($A1053=TAXAS!$A$10,IF($B1053="DÉBITO",$D1053-($D1053*TAXAS!$B$10)), IF($A1053=TAXAS!$A$11,IF($B1053="DÉBITO",$D1053-($D1053*TAXAS!$B$11)), IF($A1053=TAXAS!$A$12,IF($B1053="DÉBITO",$D1053-($D1053*TAXAS!$B$12)), IF($A1053=TAXAS!$A$13,IF($B1053="DÉBITO",$D1053-($D1053*TAXAS!$B$13)), IF($A1053=TAXAS!$A$14,IF($B1053="DÉBITO",$D1053-($D1053*TAXAS!$B$14)), IF($A1053=TAXAS!$A$15,IF($B1053="DÉBITO",$D1053-($D1053*TAXAS!$B$15)), IF($A1053=TAXAS!$A$16,IF($B1053="DÉBITO",$D1053-($D1053*TAXAS!$B$16)), IF($A1053=TAXAS!$A$17,IF($B1053="DÉBITO",$D1053-($D1053*TAXAS!$B$17)), IF($A1053=TAXAS!$A$18,IF($B1053="DÉBITO",$D1053-($D1053*TAXAS!$B$18)), IF($A1053=TAXAS!$A$19,IF($B1053="DÉBITO",$D1053-($D1053*TAXAS!$B$19)), IF($A1053=TAXAS!$A$20,IF($B1053="DÉBITO",$D1053-($D1053*TAXAS!$B$20)), IF($A1053=TAXAS!$A$21,IF($B1053="DÉBITO",$D1053-($D1053*TAXAS!$B$21)), IF($A1053=TAXAS!$A$22,IF($B1053="DÉBITO",$D1053-($D1053*TAXAS!$B$22)), IF($A1053=TAXAS!$A$23,IF($B1053="DÉBITO",$D1053-($D1053*TAXAS!$B$23)), IF($A1053=TAXAS!$A$24,IF($B1053="DÉBITO",$D1053-($D1053*TAXAS!$B$24)), IF($A1053=TAXAS!$A$25,IF($B1053="DÉBITO",$D1053-($D1053*TAXAS!$B$25)), IF($A1053=TAXAS!$A$26,IF($B1053="DÉBITO",$D1053-($D1053*TAXAS!$B$26)), IF($A1053=TAXAS!$A$27,IF($B1053="DÉBITO",$D1053-($D1053*TAXAS!$B$27))))))))))))))))))))))))))/1</f>
        <v>0</v>
      </c>
      <c r="F1053" s="8">
        <f>IF($A1053="VISA",IF($B1053="CRÉDITO",$D1053-($D1053*TAXAS!$C$4)),IF($A1053="MASTER",IF($B1053="CRÉDITO",$D1053-($D1053*TAXAS!$C$5)),IF($A1053="ELO", IF($B1053="CRÉDITO",$D1053-($D1053*TAXAS!$C$6)),IF($A1053="HIPERCARD",IF($B1053="CRÉDITO",$D1053-($D1053*TAXAS!$C$7)),IF($A1053="DINERS",IF($B1053="CRÉDITO",$D1053-($D1053*TAXAS!$C$8)),IF($A1053="AMERICA EXPRESS",IF($B1053="CRÉDITO",$D1053-($D1053*TAXAS!$C$9)),IF($A1053=TAXAS!$A$10,IF($B1053="CRÉDITO",$D1053-($D1053*TAXAS!$C$10)), IF($A1053=TAXAS!$A$11,IF($B1053="CRÉDITO",$D1053-($D1053*TAXAS!$C$11)), IF($A1053=TAXAS!$A$12,IF($B1053="CRÉDITO",$D1053-($D1053*TAXAS!$C$12)), IF($A1053=TAXAS!$A$13,IF($B1053="CRÉDITO",$D1053-($D1053*TAXAS!$C$13)), IF($A1053=TAXAS!$A$14,IF($B1053="CRÉDITO",$D1053-($D1053*TAXAS!$C$14)), IF($A1053=TAXAS!$A$15,IF($B1053="CRÉDITO",$D1053-($D1053*TAXAS!$C$15)), IF($A1053=TAXAS!$A$16,IF($B1053="CRÉDITO",$D1053-($D1053*TAXAS!$C$16)), IF($A1053=TAXAS!$A$17,IF($B1053="CRÉDITO",$D1053-($D1053*TAXAS!$C$17)), IF($A1053=TAXAS!$A$18,IF($B1053="CRÉDITO",$D1053-($D1053*TAXAS!$C$18)), IF($A1053=TAXAS!$A$19,IF($B1053="CRÉDITO",$D1053-($D1053*TAXAS!$C$19)), IF($A1053=TAXAS!$A$20,IF($B1053="CRÉDITO",$D1053-($D1053*TAXAS!$C$20)), IF($A1053=TAXAS!$A$21,IF($B1053="CRÉDITO",$D1053-($D1053*TAXAS!$C$21)), IF($A1053=TAXAS!$A$22,IF($B1053="CRÉDITO",$D1053-($D1053*TAXAS!$C$22)), IF($A1053=TAXAS!$A$23,IF($B1053="CRÉDITO",$D1053-($D1053*TAXAS!$C$23)), IF($A1053=TAXAS!$A$24,IF($B1053="CRÉDITO",$D1053-($D1053*TAXAS!$C$24)), IF($A1053=TAXAS!$A$25,IF($B1053="CRÉDITO",$D1053-($D1053*TAXAS!$C$25)), IF($A1053=TAXAS!$A$26,IF($B1053="CRÉDITO",$D1053-($D1053*TAXAS!$C$26)), IF($A1053=TAXAS!$A$27,IF($B1053="CRÉDITO",$D1053-($D1053*TAXAS!$C$27))))))))))))))))))))))))))/1</f>
        <v>0</v>
      </c>
      <c r="G1053" s="9">
        <f>IF($A1053="VISA",IF($B1053="PARCELADO ATÉ 3X",$D1053-(D1053*TAXAS!$D$4))/3,IF($A1053="MASTER",IF($B1053="PARCELADO ATÉ 3X",$D1053-(D1053*TAXAS!$D$5))/3,IF($A1053="ELO",IF($B1053="PARCELADO ATÉ 3X",$D1053-(D1053*TAXAS!$D$6))/3,IF($A1053="HIPERCARD",IF($B1053="PARCELADO ATÉ 3X",$D1053-(D1053*TAXAS!$D$7))/3,IF($A1053="DINERS",IF($B1053="PARCELADO ATÉ 3X",$D1053-(D1053*TAXAS!$D$8))/3,IF($A1053="AMERICA EXPRESS",IF($B1053="PARCELADO ATÉ 3X",$D1053-(D1053*TAXAS!$D$9))/3,IF($A1053=TAXAS!$A$10,IF($B1053="PARCELADO ATÉ 3X",$D1053-($D1053*TAXAS!$D$10))/3,IF($A1053=TAXAS!$A$11,IF($B1053="PARCELADO ATÉ 3X",$D1053-($D1053*TAXAS!$D$11))/3,IF($A1053=TAXAS!$A$12,IF($B1053="PARCELADO ATÉ 3X",$D1053-($D1053*TAXAS!$D$12))/3,IF($A1053=TAXAS!$A$13,IF($B1053="PARCELADO ATÉ 3X",$D1053-($D1053*TAXAS!$D$13))/3,IF($A1053=TAXAS!$A$14,IF($B1053="PARCELADO ATÉ 3X",$D1053-($D1053*TAXAS!$D$14))/3,IF($A1053=TAXAS!$A$15,IF($B1053="PARCELADO ATÉ 3X",$D1053-($D1053*TAXAS!$D$15))/3,IF($A1053=TAXAS!$A$16,IF($B1053="PARCELADO ATÉ 3X",$D1053-($D1053*TAXAS!$D$16))/3,IF($A1053=TAXAS!$A$17,IF($B1053="PARCELADO ATÉ 3X",$D1053-($D1053*TAXAS!$D$17))/3,IF($A1053=TAXAS!$A$18,IF($B1053="PARCELADO ATÉ 3X",$D1053-($D1053*TAXAS!$D$18))/3,IF($A1053=TAXAS!$A$19,IF($B1053="PARCELADO ATÉ 3X",$D1053-($D1053*TAXAS!$D$19))/3,IF($A1053=TAXAS!$A$20,IF($B1053="PARCELADO ATÉ 3X",$D1053-($D1053*TAXAS!$D$20))/3,IF($A1053=TAXAS!$A$21,IF($B1053="PARCELADO ATÉ 3X",$D1053-($D1053*TAXAS!$D$21))/3,IF($A1053=TAXAS!$A$22,IF($B1053="PARCELADO ATÉ 3X",$D1053-($D1053*TAXAS!$D$22))/3,IF($A1053=TAXAS!$A$23,IF($B1053="PARCELADO ATÉ 3X",$D1053-($D1053*TAXAS!$D$23))/3,IF($A1053=TAXAS!$A$24,IF($B1053="PARCELADO ATÉ 3X",$D1053-($D1053*TAXAS!$D$24))/3,IF($A1053=TAXAS!$A$25,IF($B1053="PARCELADO ATÉ 3X",$D1053-($D1053*TAXAS!$D$25))/3,IF($A1053=TAXAS!$A$26,IF($B1053="PARCELADO ATÉ 3X",$D1053-($D1053*TAXAS!$D$26))/3,IF($A1053=TAXAS!$A$27,IF($B1053="PARCELADO ATÉ 3X",$D1053-($D1053*TAXAS!$D$27))/3))))))))))))))))))))))))/1</f>
        <v>0</v>
      </c>
      <c r="H1053" s="9">
        <f>IF($A1053="VISA",IF($B1053="PARCELADO ATÉ 6X",$D1053-(D1053*TAXAS!$E$4))/6,IF($A1053="MASTER",IF($B1053="PARCELADO ATÉ 6X",$D1053-(D1053*TAXAS!$E$5))/6,IF($A1053="ELO",IF($B1053="PARCELADO ATÉ 6X",$D1053-(D1053*TAXAS!$E$6))/6,IF($A1053="HIPERCARD",IF($B1053="PARCELADO ATÉ 6X",$D1053-(D1053*TAXAS!$E$7))/6,IF($A1053="DINERS",IF($B1053="PARCELADO ATÉ 6X",$D1053-(D1053*TAXAS!$E$8))/6,IF($A1053="AMERICA EXPRESS",IF($B1053="PARCELADO ATÉ 6X",$D1053-(D1053*TAXAS!$E$9))/6,IF($A1053=TAXAS!$A$10,IF($B1053="PARCELADO ATÉ 6X",$D1053-($D1053*TAXAS!$E$10))/6,IF($A1053=TAXAS!$A$11,IF($B1053="PARCELADO ATÉ 6X",$D1053-($D1053*TAXAS!$E$11))/6,IF($A1053=TAXAS!$A$12,IF($B1053="PARCELADO ATÉ 6X",$D1053-($D1053*TAXAS!$E$12))/6,IF($A1053=TAXAS!$A$13,IF($B1053="PARCELADO ATÉ 6X",$D1053-($D1053*TAXAS!$E$13))/6,IF($A1053=TAXAS!$A$14,IF($B1053="PARCELADO ATÉ 6X",$D1053-($D1053*TAXAS!$E$14))/6,IF($A1053=TAXAS!$A$15,IF($B1053="PARCELADO ATÉ 6X",$D1053-($D1053*TAXAS!$E$15))/6,IF($A1053=TAXAS!$A$16,IF($B1053="PARCELADO ATÉ 6X",$D1053-($D1053*TAXAS!$E$16))/6,IF($A1053=TAXAS!$A$17,IF($B1053="PARCELADO ATÉ 6X",$D1053-($D1053*TAXAS!$E$17))/6,IF($A1053=TAXAS!$A$18,IF($B1053="PARCELADO ATÉ 6X",$D1053-($D1053*TAXAS!$E$18))/6,IF($A1053=TAXAS!$A$19,IF($B1053="PARCELADO ATÉ 6X",$D1053-($D1053*TAXAS!$E$19))/6,IF($A1053=TAXAS!$A$20,IF($B1053="PARCELADO ATÉ 6X",$D1053-($D1053*TAXAS!$E$20))/6,IF($A1053=TAXAS!$A$21,IF($B1053="PARCELADO ATÉ 6X",$D1053-($D1053*TAXAS!$E$21))/6,IF($A1053=TAXAS!$A$22,IF($B1053="PARCELADO ATÉ 6X",$D1053-($D1053*TAXAS!$E$22))/6,IF($A1053=TAXAS!$A$23,IF($B1053="PARCELADO ATÉ 6X",$D1053-($D1053*TAXAS!$E$23))/6,IF($A1053=TAXAS!$A$24,IF($B1053="PARCELADO ATÉ 6X",$D1053-($D1053*TAXAS!$E$24))/6,IF($A1053=TAXAS!$A$25,IF($B1053="PARCELADO ATÉ 6X",$D1053-($D1053*TAXAS!$E$25))/6,IF($A1053=TAXAS!$A$26,IF($B1053="PARCELADO ATÉ 6X",$D1053-($D1053*TAXAS!$E$26))/6,IF($A1053=TAXAS!$A$27,IF($B1053="PARCELADO ATÉ 6X",$D1053-($D1053*TAXAS!$E$27))/6))))))))))))))))))))))))/1</f>
        <v>0</v>
      </c>
      <c r="I1053" s="9">
        <f>IF($A1053="VISA",IF($B1053="PARCELADO ATÉ 12X",$D1053-(D1053*TAXAS!$F$4))/12,IF($A1053="MASTER",IF($B1053="PARCELADO ATÉ 12X",$D1053-(D1053*TAXAS!$F$5))/12,IF($A1053="ELO",IF($B1053="PARCELADO ATÉ 12X",$D1053-(D1053*TAXAS!$F$6))/12,IF($A1053="HIPERCARD",IF($B1053="PARCELADO ATÉ 12X",$D1053-(D1053*TAXAS!$F$7))/12,IF($A1053="DINERS",IF($B1053="PARCELADO ATÉ 12X",$D1053-(D1053*TAXAS!$F$8))/12,IF($A1053="AMERICA EXPRESS",IF($B1053="PARCELADO ATÉ 12X",$D1053-(D1053*TAXAS!$F$9))/12,IF($A1053=TAXAS!$A$10,IF($B1053="PARCELADO ATÉ 12X",$D1053-($D1053*TAXAS!$F$10))/12,IF($A1053=TAXAS!$A$11,IF($B1053="PARCELADO ATÉ 12X",$D1053-($D1053*TAXAS!$F$11))/12,IF($A1053=TAXAS!$A$12,IF($B1053="PARCELADO ATÉ 12X",$D1053-($D1053*TAXAS!$F$12))/12,IF($A1053=TAXAS!$A$13,IF($B1053="PARCELADO ATÉ 12X",$D1053-($D1053*TAXAS!$F$13))/12,IF($A1053=TAXAS!$A$14,IF($B1053="PARCELADO ATÉ 12X",$D1053-($D1053*TAXAS!$F$14))/12,IF($A1053=TAXAS!$A$15,IF($B1053="PARCELADO ATÉ 12X",$D1053-($D1053*TAXAS!$F$15))/12,IF($A1053=TAXAS!$A$16,IF($B1053="PARCELADO ATÉ 12X",$D1053-($D1053*TAXAS!$F$16))/12,IF($A1053=TAXAS!$A$17,IF($B1053="PARCELADO ATÉ 12X",$D1053-($D1053*TAXAS!$F$17))/12,IF($A1053=TAXAS!$A$18,IF($B1053="PARCELADO ATÉ 12X",$D1053-($D1053*TAXAS!$F$18))/12,IF($A1053=TAXAS!$A$19,IF($B1053="PARCELADO ATÉ 12X",$D1053-($D1053*TAXAS!$F$19))/12,IF($A1053=TAXAS!$A$20,IF($B1053="PARCELADO ATÉ 12X",$D1053-($D1053*TAXAS!$F$20))/12,IF($A1053=TAXAS!$A$21,IF($B1053="PARCELADO ATÉ 12X",$D1053-($D1053*TAXAS!$F$21))/12,IF($A1053=TAXAS!$A$22,IF($B1053="PARCELADO ATÉ 12X",$D1053-($D1053*TAXAS!$F$22))/12,IF($A1053=TAXAS!$A$23,IF($B1053="PARCELADO ATÉ 12X",$D1053-($D1053*TAXAS!$F$23))/12,IF($A1053=TAXAS!$A$24,IF($B1053="PARCELADO ATÉ 12X",$D1053-($D1053*TAXAS!$F$24))/12,IF($A1053=TAXAS!$A$25,IF($B1053="PARCELADO ATÉ 12X",$D1053-($D1053*TAXAS!$F$25))/12,IF($A1053=TAXAS!$A$26,IF($B1053="PARCELADO ATÉ 12X",$D1053-($D1053*TAXAS!$F$26))/12,IF($A1053=TAXAS!$A$27,IF($B1053="PARCELADO ATÉ 12X",$D1053-($D1053*TAXAS!$F$27))/12))))))))))))))))))))))))/1</f>
        <v>0</v>
      </c>
      <c r="J1053" s="8">
        <f t="shared" si="0"/>
        <v>0</v>
      </c>
      <c r="K1053" s="10" t="b">
        <f>IF($B1053="PARCELADO ATÉ 3X",($D1053-($D1053*TAXAS!$D$4))-$J1053)</f>
        <v>0</v>
      </c>
      <c r="L1053" s="10" t="b">
        <f>IF($B1053="PARCELADO ATÉ 6X",($D1053-($D1053*TAXAS!$E$4))-$J1053)</f>
        <v>0</v>
      </c>
      <c r="M1053" s="10" t="b">
        <f>IF($B1053="PARCELADO ATÉ 12X",($D1053-($D1053*TAXAS!$F$4))-$J1053)</f>
        <v>0</v>
      </c>
      <c r="N1053" s="8">
        <f t="shared" si="1"/>
        <v>0</v>
      </c>
      <c r="O1053" s="10">
        <f t="shared" si="2"/>
        <v>0</v>
      </c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</row>
    <row r="1054" spans="1:31" ht="15.75" customHeight="1" x14ac:dyDescent="0.2">
      <c r="A1054" s="3"/>
      <c r="B1054" s="5"/>
      <c r="C1054" s="6"/>
      <c r="D1054" s="42"/>
      <c r="E1054" s="8">
        <f>IF($A1054="VISA",IF($B1054="DÉBITO",$D1054-($D1054*TAXAS!$B$4)),IF($A1054="MASTER",IF($B1054="DÉBITO",$D1054-($D1054*TAXAS!$B$5)),IF($A1054="ELO", IF($B1054="DÉBITO",$D1054-($D1054*TAXAS!$B$6)),IF($A1054="HIPERCARD",IF($B1054="DÉBITO",$D1054-($D1054*TAXAS!$B$7)),IF($A1054="DINERS",IF($B1054="DÉBITO",$D1054-($D1054*TAXAS!$B$8)),IF($A1054="AMERICA EXPRESS",IF($B1054="DÉBITO",$D1054-($D1054*TAXAS!$B$9)),IF($A1054=TAXAS!$A$10,IF($B1054="DÉBITO",$D1054-($D1054*TAXAS!$B$10)), IF($A1054=TAXAS!$A$11,IF($B1054="DÉBITO",$D1054-($D1054*TAXAS!$B$11)), IF($A1054=TAXAS!$A$12,IF($B1054="DÉBITO",$D1054-($D1054*TAXAS!$B$12)), IF($A1054=TAXAS!$A$13,IF($B1054="DÉBITO",$D1054-($D1054*TAXAS!$B$13)), IF($A1054=TAXAS!$A$14,IF($B1054="DÉBITO",$D1054-($D1054*TAXAS!$B$14)), IF($A1054=TAXAS!$A$15,IF($B1054="DÉBITO",$D1054-($D1054*TAXAS!$B$15)), IF($A1054=TAXAS!$A$16,IF($B1054="DÉBITO",$D1054-($D1054*TAXAS!$B$16)), IF($A1054=TAXAS!$A$17,IF($B1054="DÉBITO",$D1054-($D1054*TAXAS!$B$17)), IF($A1054=TAXAS!$A$18,IF($B1054="DÉBITO",$D1054-($D1054*TAXAS!$B$18)), IF($A1054=TAXAS!$A$19,IF($B1054="DÉBITO",$D1054-($D1054*TAXAS!$B$19)), IF($A1054=TAXAS!$A$20,IF($B1054="DÉBITO",$D1054-($D1054*TAXAS!$B$20)), IF($A1054=TAXAS!$A$21,IF($B1054="DÉBITO",$D1054-($D1054*TAXAS!$B$21)), IF($A1054=TAXAS!$A$22,IF($B1054="DÉBITO",$D1054-($D1054*TAXAS!$B$22)), IF($A1054=TAXAS!$A$23,IF($B1054="DÉBITO",$D1054-($D1054*TAXAS!$B$23)), IF($A1054=TAXAS!$A$24,IF($B1054="DÉBITO",$D1054-($D1054*TAXAS!$B$24)), IF($A1054=TAXAS!$A$25,IF($B1054="DÉBITO",$D1054-($D1054*TAXAS!$B$25)), IF($A1054=TAXAS!$A$26,IF($B1054="DÉBITO",$D1054-($D1054*TAXAS!$B$26)), IF($A1054=TAXAS!$A$27,IF($B1054="DÉBITO",$D1054-($D1054*TAXAS!$B$27))))))))))))))))))))))))))/1</f>
        <v>0</v>
      </c>
      <c r="F1054" s="8">
        <f>IF($A1054="VISA",IF($B1054="CRÉDITO",$D1054-($D1054*TAXAS!$C$4)),IF($A1054="MASTER",IF($B1054="CRÉDITO",$D1054-($D1054*TAXAS!$C$5)),IF($A1054="ELO", IF($B1054="CRÉDITO",$D1054-($D1054*TAXAS!$C$6)),IF($A1054="HIPERCARD",IF($B1054="CRÉDITO",$D1054-($D1054*TAXAS!$C$7)),IF($A1054="DINERS",IF($B1054="CRÉDITO",$D1054-($D1054*TAXAS!$C$8)),IF($A1054="AMERICA EXPRESS",IF($B1054="CRÉDITO",$D1054-($D1054*TAXAS!$C$9)),IF($A1054=TAXAS!$A$10,IF($B1054="CRÉDITO",$D1054-($D1054*TAXAS!$C$10)), IF($A1054=TAXAS!$A$11,IF($B1054="CRÉDITO",$D1054-($D1054*TAXAS!$C$11)), IF($A1054=TAXAS!$A$12,IF($B1054="CRÉDITO",$D1054-($D1054*TAXAS!$C$12)), IF($A1054=TAXAS!$A$13,IF($B1054="CRÉDITO",$D1054-($D1054*TAXAS!$C$13)), IF($A1054=TAXAS!$A$14,IF($B1054="CRÉDITO",$D1054-($D1054*TAXAS!$C$14)), IF($A1054=TAXAS!$A$15,IF($B1054="CRÉDITO",$D1054-($D1054*TAXAS!$C$15)), IF($A1054=TAXAS!$A$16,IF($B1054="CRÉDITO",$D1054-($D1054*TAXAS!$C$16)), IF($A1054=TAXAS!$A$17,IF($B1054="CRÉDITO",$D1054-($D1054*TAXAS!$C$17)), IF($A1054=TAXAS!$A$18,IF($B1054="CRÉDITO",$D1054-($D1054*TAXAS!$C$18)), IF($A1054=TAXAS!$A$19,IF($B1054="CRÉDITO",$D1054-($D1054*TAXAS!$C$19)), IF($A1054=TAXAS!$A$20,IF($B1054="CRÉDITO",$D1054-($D1054*TAXAS!$C$20)), IF($A1054=TAXAS!$A$21,IF($B1054="CRÉDITO",$D1054-($D1054*TAXAS!$C$21)), IF($A1054=TAXAS!$A$22,IF($B1054="CRÉDITO",$D1054-($D1054*TAXAS!$C$22)), IF($A1054=TAXAS!$A$23,IF($B1054="CRÉDITO",$D1054-($D1054*TAXAS!$C$23)), IF($A1054=TAXAS!$A$24,IF($B1054="CRÉDITO",$D1054-($D1054*TAXAS!$C$24)), IF($A1054=TAXAS!$A$25,IF($B1054="CRÉDITO",$D1054-($D1054*TAXAS!$C$25)), IF($A1054=TAXAS!$A$26,IF($B1054="CRÉDITO",$D1054-($D1054*TAXAS!$C$26)), IF($A1054=TAXAS!$A$27,IF($B1054="CRÉDITO",$D1054-($D1054*TAXAS!$C$27))))))))))))))))))))))))))/1</f>
        <v>0</v>
      </c>
      <c r="G1054" s="9">
        <f>IF($A1054="VISA",IF($B1054="PARCELADO ATÉ 3X",$D1054-(D1054*TAXAS!$D$4))/3,IF($A1054="MASTER",IF($B1054="PARCELADO ATÉ 3X",$D1054-(D1054*TAXAS!$D$5))/3,IF($A1054="ELO",IF($B1054="PARCELADO ATÉ 3X",$D1054-(D1054*TAXAS!$D$6))/3,IF($A1054="HIPERCARD",IF($B1054="PARCELADO ATÉ 3X",$D1054-(D1054*TAXAS!$D$7))/3,IF($A1054="DINERS",IF($B1054="PARCELADO ATÉ 3X",$D1054-(D1054*TAXAS!$D$8))/3,IF($A1054="AMERICA EXPRESS",IF($B1054="PARCELADO ATÉ 3X",$D1054-(D1054*TAXAS!$D$9))/3,IF($A1054=TAXAS!$A$10,IF($B1054="PARCELADO ATÉ 3X",$D1054-($D1054*TAXAS!$D$10))/3,IF($A1054=TAXAS!$A$11,IF($B1054="PARCELADO ATÉ 3X",$D1054-($D1054*TAXAS!$D$11))/3,IF($A1054=TAXAS!$A$12,IF($B1054="PARCELADO ATÉ 3X",$D1054-($D1054*TAXAS!$D$12))/3,IF($A1054=TAXAS!$A$13,IF($B1054="PARCELADO ATÉ 3X",$D1054-($D1054*TAXAS!$D$13))/3,IF($A1054=TAXAS!$A$14,IF($B1054="PARCELADO ATÉ 3X",$D1054-($D1054*TAXAS!$D$14))/3,IF($A1054=TAXAS!$A$15,IF($B1054="PARCELADO ATÉ 3X",$D1054-($D1054*TAXAS!$D$15))/3,IF($A1054=TAXAS!$A$16,IF($B1054="PARCELADO ATÉ 3X",$D1054-($D1054*TAXAS!$D$16))/3,IF($A1054=TAXAS!$A$17,IF($B1054="PARCELADO ATÉ 3X",$D1054-($D1054*TAXAS!$D$17))/3,IF($A1054=TAXAS!$A$18,IF($B1054="PARCELADO ATÉ 3X",$D1054-($D1054*TAXAS!$D$18))/3,IF($A1054=TAXAS!$A$19,IF($B1054="PARCELADO ATÉ 3X",$D1054-($D1054*TAXAS!$D$19))/3,IF($A1054=TAXAS!$A$20,IF($B1054="PARCELADO ATÉ 3X",$D1054-($D1054*TAXAS!$D$20))/3,IF($A1054=TAXAS!$A$21,IF($B1054="PARCELADO ATÉ 3X",$D1054-($D1054*TAXAS!$D$21))/3,IF($A1054=TAXAS!$A$22,IF($B1054="PARCELADO ATÉ 3X",$D1054-($D1054*TAXAS!$D$22))/3,IF($A1054=TAXAS!$A$23,IF($B1054="PARCELADO ATÉ 3X",$D1054-($D1054*TAXAS!$D$23))/3,IF($A1054=TAXAS!$A$24,IF($B1054="PARCELADO ATÉ 3X",$D1054-($D1054*TAXAS!$D$24))/3,IF($A1054=TAXAS!$A$25,IF($B1054="PARCELADO ATÉ 3X",$D1054-($D1054*TAXAS!$D$25))/3,IF($A1054=TAXAS!$A$26,IF($B1054="PARCELADO ATÉ 3X",$D1054-($D1054*TAXAS!$D$26))/3,IF($A1054=TAXAS!$A$27,IF($B1054="PARCELADO ATÉ 3X",$D1054-($D1054*TAXAS!$D$27))/3))))))))))))))))))))))))/1</f>
        <v>0</v>
      </c>
      <c r="H1054" s="9">
        <f>IF($A1054="VISA",IF($B1054="PARCELADO ATÉ 6X",$D1054-(D1054*TAXAS!$E$4))/6,IF($A1054="MASTER",IF($B1054="PARCELADO ATÉ 6X",$D1054-(D1054*TAXAS!$E$5))/6,IF($A1054="ELO",IF($B1054="PARCELADO ATÉ 6X",$D1054-(D1054*TAXAS!$E$6))/6,IF($A1054="HIPERCARD",IF($B1054="PARCELADO ATÉ 6X",$D1054-(D1054*TAXAS!$E$7))/6,IF($A1054="DINERS",IF($B1054="PARCELADO ATÉ 6X",$D1054-(D1054*TAXAS!$E$8))/6,IF($A1054="AMERICA EXPRESS",IF($B1054="PARCELADO ATÉ 6X",$D1054-(D1054*TAXAS!$E$9))/6,IF($A1054=TAXAS!$A$10,IF($B1054="PARCELADO ATÉ 6X",$D1054-($D1054*TAXAS!$E$10))/6,IF($A1054=TAXAS!$A$11,IF($B1054="PARCELADO ATÉ 6X",$D1054-($D1054*TAXAS!$E$11))/6,IF($A1054=TAXAS!$A$12,IF($B1054="PARCELADO ATÉ 6X",$D1054-($D1054*TAXAS!$E$12))/6,IF($A1054=TAXAS!$A$13,IF($B1054="PARCELADO ATÉ 6X",$D1054-($D1054*TAXAS!$E$13))/6,IF($A1054=TAXAS!$A$14,IF($B1054="PARCELADO ATÉ 6X",$D1054-($D1054*TAXAS!$E$14))/6,IF($A1054=TAXAS!$A$15,IF($B1054="PARCELADO ATÉ 6X",$D1054-($D1054*TAXAS!$E$15))/6,IF($A1054=TAXAS!$A$16,IF($B1054="PARCELADO ATÉ 6X",$D1054-($D1054*TAXAS!$E$16))/6,IF($A1054=TAXAS!$A$17,IF($B1054="PARCELADO ATÉ 6X",$D1054-($D1054*TAXAS!$E$17))/6,IF($A1054=TAXAS!$A$18,IF($B1054="PARCELADO ATÉ 6X",$D1054-($D1054*TAXAS!$E$18))/6,IF($A1054=TAXAS!$A$19,IF($B1054="PARCELADO ATÉ 6X",$D1054-($D1054*TAXAS!$E$19))/6,IF($A1054=TAXAS!$A$20,IF($B1054="PARCELADO ATÉ 6X",$D1054-($D1054*TAXAS!$E$20))/6,IF($A1054=TAXAS!$A$21,IF($B1054="PARCELADO ATÉ 6X",$D1054-($D1054*TAXAS!$E$21))/6,IF($A1054=TAXAS!$A$22,IF($B1054="PARCELADO ATÉ 6X",$D1054-($D1054*TAXAS!$E$22))/6,IF($A1054=TAXAS!$A$23,IF($B1054="PARCELADO ATÉ 6X",$D1054-($D1054*TAXAS!$E$23))/6,IF($A1054=TAXAS!$A$24,IF($B1054="PARCELADO ATÉ 6X",$D1054-($D1054*TAXAS!$E$24))/6,IF($A1054=TAXAS!$A$25,IF($B1054="PARCELADO ATÉ 6X",$D1054-($D1054*TAXAS!$E$25))/6,IF($A1054=TAXAS!$A$26,IF($B1054="PARCELADO ATÉ 6X",$D1054-($D1054*TAXAS!$E$26))/6,IF($A1054=TAXAS!$A$27,IF($B1054="PARCELADO ATÉ 6X",$D1054-($D1054*TAXAS!$E$27))/6))))))))))))))))))))))))/1</f>
        <v>0</v>
      </c>
      <c r="I1054" s="9">
        <f>IF($A1054="VISA",IF($B1054="PARCELADO ATÉ 12X",$D1054-(D1054*TAXAS!$F$4))/12,IF($A1054="MASTER",IF($B1054="PARCELADO ATÉ 12X",$D1054-(D1054*TAXAS!$F$5))/12,IF($A1054="ELO",IF($B1054="PARCELADO ATÉ 12X",$D1054-(D1054*TAXAS!$F$6))/12,IF($A1054="HIPERCARD",IF($B1054="PARCELADO ATÉ 12X",$D1054-(D1054*TAXAS!$F$7))/12,IF($A1054="DINERS",IF($B1054="PARCELADO ATÉ 12X",$D1054-(D1054*TAXAS!$F$8))/12,IF($A1054="AMERICA EXPRESS",IF($B1054="PARCELADO ATÉ 12X",$D1054-(D1054*TAXAS!$F$9))/12,IF($A1054=TAXAS!$A$10,IF($B1054="PARCELADO ATÉ 12X",$D1054-($D1054*TAXAS!$F$10))/12,IF($A1054=TAXAS!$A$11,IF($B1054="PARCELADO ATÉ 12X",$D1054-($D1054*TAXAS!$F$11))/12,IF($A1054=TAXAS!$A$12,IF($B1054="PARCELADO ATÉ 12X",$D1054-($D1054*TAXAS!$F$12))/12,IF($A1054=TAXAS!$A$13,IF($B1054="PARCELADO ATÉ 12X",$D1054-($D1054*TAXAS!$F$13))/12,IF($A1054=TAXAS!$A$14,IF($B1054="PARCELADO ATÉ 12X",$D1054-($D1054*TAXAS!$F$14))/12,IF($A1054=TAXAS!$A$15,IF($B1054="PARCELADO ATÉ 12X",$D1054-($D1054*TAXAS!$F$15))/12,IF($A1054=TAXAS!$A$16,IF($B1054="PARCELADO ATÉ 12X",$D1054-($D1054*TAXAS!$F$16))/12,IF($A1054=TAXAS!$A$17,IF($B1054="PARCELADO ATÉ 12X",$D1054-($D1054*TAXAS!$F$17))/12,IF($A1054=TAXAS!$A$18,IF($B1054="PARCELADO ATÉ 12X",$D1054-($D1054*TAXAS!$F$18))/12,IF($A1054=TAXAS!$A$19,IF($B1054="PARCELADO ATÉ 12X",$D1054-($D1054*TAXAS!$F$19))/12,IF($A1054=TAXAS!$A$20,IF($B1054="PARCELADO ATÉ 12X",$D1054-($D1054*TAXAS!$F$20))/12,IF($A1054=TAXAS!$A$21,IF($B1054="PARCELADO ATÉ 12X",$D1054-($D1054*TAXAS!$F$21))/12,IF($A1054=TAXAS!$A$22,IF($B1054="PARCELADO ATÉ 12X",$D1054-($D1054*TAXAS!$F$22))/12,IF($A1054=TAXAS!$A$23,IF($B1054="PARCELADO ATÉ 12X",$D1054-($D1054*TAXAS!$F$23))/12,IF($A1054=TAXAS!$A$24,IF($B1054="PARCELADO ATÉ 12X",$D1054-($D1054*TAXAS!$F$24))/12,IF($A1054=TAXAS!$A$25,IF($B1054="PARCELADO ATÉ 12X",$D1054-($D1054*TAXAS!$F$25))/12,IF($A1054=TAXAS!$A$26,IF($B1054="PARCELADO ATÉ 12X",$D1054-($D1054*TAXAS!$F$26))/12,IF($A1054=TAXAS!$A$27,IF($B1054="PARCELADO ATÉ 12X",$D1054-($D1054*TAXAS!$F$27))/12))))))))))))))))))))))))/1</f>
        <v>0</v>
      </c>
      <c r="J1054" s="8">
        <f t="shared" si="0"/>
        <v>0</v>
      </c>
      <c r="K1054" s="10" t="b">
        <f>IF($B1054="PARCELADO ATÉ 3X",($D1054-($D1054*TAXAS!$D$4))-$J1054)</f>
        <v>0</v>
      </c>
      <c r="L1054" s="10" t="b">
        <f>IF($B1054="PARCELADO ATÉ 6X",($D1054-($D1054*TAXAS!$E$4))-$J1054)</f>
        <v>0</v>
      </c>
      <c r="M1054" s="10" t="b">
        <f>IF($B1054="PARCELADO ATÉ 12X",($D1054-($D1054*TAXAS!$F$4))-$J1054)</f>
        <v>0</v>
      </c>
      <c r="N1054" s="8">
        <f t="shared" si="1"/>
        <v>0</v>
      </c>
      <c r="O1054" s="10">
        <f t="shared" si="2"/>
        <v>0</v>
      </c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</row>
    <row r="1055" spans="1:31" ht="15.75" customHeight="1" x14ac:dyDescent="0.2">
      <c r="A1055" s="3"/>
      <c r="B1055" s="5"/>
      <c r="C1055" s="6"/>
      <c r="D1055" s="42"/>
      <c r="E1055" s="8">
        <f>IF($A1055="VISA",IF($B1055="DÉBITO",$D1055-($D1055*TAXAS!$B$4)),IF($A1055="MASTER",IF($B1055="DÉBITO",$D1055-($D1055*TAXAS!$B$5)),IF($A1055="ELO", IF($B1055="DÉBITO",$D1055-($D1055*TAXAS!$B$6)),IF($A1055="HIPERCARD",IF($B1055="DÉBITO",$D1055-($D1055*TAXAS!$B$7)),IF($A1055="DINERS",IF($B1055="DÉBITO",$D1055-($D1055*TAXAS!$B$8)),IF($A1055="AMERICA EXPRESS",IF($B1055="DÉBITO",$D1055-($D1055*TAXAS!$B$9)),IF($A1055=TAXAS!$A$10,IF($B1055="DÉBITO",$D1055-($D1055*TAXAS!$B$10)), IF($A1055=TAXAS!$A$11,IF($B1055="DÉBITO",$D1055-($D1055*TAXAS!$B$11)), IF($A1055=TAXAS!$A$12,IF($B1055="DÉBITO",$D1055-($D1055*TAXAS!$B$12)), IF($A1055=TAXAS!$A$13,IF($B1055="DÉBITO",$D1055-($D1055*TAXAS!$B$13)), IF($A1055=TAXAS!$A$14,IF($B1055="DÉBITO",$D1055-($D1055*TAXAS!$B$14)), IF($A1055=TAXAS!$A$15,IF($B1055="DÉBITO",$D1055-($D1055*TAXAS!$B$15)), IF($A1055=TAXAS!$A$16,IF($B1055="DÉBITO",$D1055-($D1055*TAXAS!$B$16)), IF($A1055=TAXAS!$A$17,IF($B1055="DÉBITO",$D1055-($D1055*TAXAS!$B$17)), IF($A1055=TAXAS!$A$18,IF($B1055="DÉBITO",$D1055-($D1055*TAXAS!$B$18)), IF($A1055=TAXAS!$A$19,IF($B1055="DÉBITO",$D1055-($D1055*TAXAS!$B$19)), IF($A1055=TAXAS!$A$20,IF($B1055="DÉBITO",$D1055-($D1055*TAXAS!$B$20)), IF($A1055=TAXAS!$A$21,IF($B1055="DÉBITO",$D1055-($D1055*TAXAS!$B$21)), IF($A1055=TAXAS!$A$22,IF($B1055="DÉBITO",$D1055-($D1055*TAXAS!$B$22)), IF($A1055=TAXAS!$A$23,IF($B1055="DÉBITO",$D1055-($D1055*TAXAS!$B$23)), IF($A1055=TAXAS!$A$24,IF($B1055="DÉBITO",$D1055-($D1055*TAXAS!$B$24)), IF($A1055=TAXAS!$A$25,IF($B1055="DÉBITO",$D1055-($D1055*TAXAS!$B$25)), IF($A1055=TAXAS!$A$26,IF($B1055="DÉBITO",$D1055-($D1055*TAXAS!$B$26)), IF($A1055=TAXAS!$A$27,IF($B1055="DÉBITO",$D1055-($D1055*TAXAS!$B$27))))))))))))))))))))))))))/1</f>
        <v>0</v>
      </c>
      <c r="F1055" s="8">
        <f>IF($A1055="VISA",IF($B1055="CRÉDITO",$D1055-($D1055*TAXAS!$C$4)),IF($A1055="MASTER",IF($B1055="CRÉDITO",$D1055-($D1055*TAXAS!$C$5)),IF($A1055="ELO", IF($B1055="CRÉDITO",$D1055-($D1055*TAXAS!$C$6)),IF($A1055="HIPERCARD",IF($B1055="CRÉDITO",$D1055-($D1055*TAXAS!$C$7)),IF($A1055="DINERS",IF($B1055="CRÉDITO",$D1055-($D1055*TAXAS!$C$8)),IF($A1055="AMERICA EXPRESS",IF($B1055="CRÉDITO",$D1055-($D1055*TAXAS!$C$9)),IF($A1055=TAXAS!$A$10,IF($B1055="CRÉDITO",$D1055-($D1055*TAXAS!$C$10)), IF($A1055=TAXAS!$A$11,IF($B1055="CRÉDITO",$D1055-($D1055*TAXAS!$C$11)), IF($A1055=TAXAS!$A$12,IF($B1055="CRÉDITO",$D1055-($D1055*TAXAS!$C$12)), IF($A1055=TAXAS!$A$13,IF($B1055="CRÉDITO",$D1055-($D1055*TAXAS!$C$13)), IF($A1055=TAXAS!$A$14,IF($B1055="CRÉDITO",$D1055-($D1055*TAXAS!$C$14)), IF($A1055=TAXAS!$A$15,IF($B1055="CRÉDITO",$D1055-($D1055*TAXAS!$C$15)), IF($A1055=TAXAS!$A$16,IF($B1055="CRÉDITO",$D1055-($D1055*TAXAS!$C$16)), IF($A1055=TAXAS!$A$17,IF($B1055="CRÉDITO",$D1055-($D1055*TAXAS!$C$17)), IF($A1055=TAXAS!$A$18,IF($B1055="CRÉDITO",$D1055-($D1055*TAXAS!$C$18)), IF($A1055=TAXAS!$A$19,IF($B1055="CRÉDITO",$D1055-($D1055*TAXAS!$C$19)), IF($A1055=TAXAS!$A$20,IF($B1055="CRÉDITO",$D1055-($D1055*TAXAS!$C$20)), IF($A1055=TAXAS!$A$21,IF($B1055="CRÉDITO",$D1055-($D1055*TAXAS!$C$21)), IF($A1055=TAXAS!$A$22,IF($B1055="CRÉDITO",$D1055-($D1055*TAXAS!$C$22)), IF($A1055=TAXAS!$A$23,IF($B1055="CRÉDITO",$D1055-($D1055*TAXAS!$C$23)), IF($A1055=TAXAS!$A$24,IF($B1055="CRÉDITO",$D1055-($D1055*TAXAS!$C$24)), IF($A1055=TAXAS!$A$25,IF($B1055="CRÉDITO",$D1055-($D1055*TAXAS!$C$25)), IF($A1055=TAXAS!$A$26,IF($B1055="CRÉDITO",$D1055-($D1055*TAXAS!$C$26)), IF($A1055=TAXAS!$A$27,IF($B1055="CRÉDITO",$D1055-($D1055*TAXAS!$C$27))))))))))))))))))))))))))/1</f>
        <v>0</v>
      </c>
      <c r="G1055" s="9">
        <f>IF($A1055="VISA",IF($B1055="PARCELADO ATÉ 3X",$D1055-(D1055*TAXAS!$D$4))/3,IF($A1055="MASTER",IF($B1055="PARCELADO ATÉ 3X",$D1055-(D1055*TAXAS!$D$5))/3,IF($A1055="ELO",IF($B1055="PARCELADO ATÉ 3X",$D1055-(D1055*TAXAS!$D$6))/3,IF($A1055="HIPERCARD",IF($B1055="PARCELADO ATÉ 3X",$D1055-(D1055*TAXAS!$D$7))/3,IF($A1055="DINERS",IF($B1055="PARCELADO ATÉ 3X",$D1055-(D1055*TAXAS!$D$8))/3,IF($A1055="AMERICA EXPRESS",IF($B1055="PARCELADO ATÉ 3X",$D1055-(D1055*TAXAS!$D$9))/3,IF($A1055=TAXAS!$A$10,IF($B1055="PARCELADO ATÉ 3X",$D1055-($D1055*TAXAS!$D$10))/3,IF($A1055=TAXAS!$A$11,IF($B1055="PARCELADO ATÉ 3X",$D1055-($D1055*TAXAS!$D$11))/3,IF($A1055=TAXAS!$A$12,IF($B1055="PARCELADO ATÉ 3X",$D1055-($D1055*TAXAS!$D$12))/3,IF($A1055=TAXAS!$A$13,IF($B1055="PARCELADO ATÉ 3X",$D1055-($D1055*TAXAS!$D$13))/3,IF($A1055=TAXAS!$A$14,IF($B1055="PARCELADO ATÉ 3X",$D1055-($D1055*TAXAS!$D$14))/3,IF($A1055=TAXAS!$A$15,IF($B1055="PARCELADO ATÉ 3X",$D1055-($D1055*TAXAS!$D$15))/3,IF($A1055=TAXAS!$A$16,IF($B1055="PARCELADO ATÉ 3X",$D1055-($D1055*TAXAS!$D$16))/3,IF($A1055=TAXAS!$A$17,IF($B1055="PARCELADO ATÉ 3X",$D1055-($D1055*TAXAS!$D$17))/3,IF($A1055=TAXAS!$A$18,IF($B1055="PARCELADO ATÉ 3X",$D1055-($D1055*TAXAS!$D$18))/3,IF($A1055=TAXAS!$A$19,IF($B1055="PARCELADO ATÉ 3X",$D1055-($D1055*TAXAS!$D$19))/3,IF($A1055=TAXAS!$A$20,IF($B1055="PARCELADO ATÉ 3X",$D1055-($D1055*TAXAS!$D$20))/3,IF($A1055=TAXAS!$A$21,IF($B1055="PARCELADO ATÉ 3X",$D1055-($D1055*TAXAS!$D$21))/3,IF($A1055=TAXAS!$A$22,IF($B1055="PARCELADO ATÉ 3X",$D1055-($D1055*TAXAS!$D$22))/3,IF($A1055=TAXAS!$A$23,IF($B1055="PARCELADO ATÉ 3X",$D1055-($D1055*TAXAS!$D$23))/3,IF($A1055=TAXAS!$A$24,IF($B1055="PARCELADO ATÉ 3X",$D1055-($D1055*TAXAS!$D$24))/3,IF($A1055=TAXAS!$A$25,IF($B1055="PARCELADO ATÉ 3X",$D1055-($D1055*TAXAS!$D$25))/3,IF($A1055=TAXAS!$A$26,IF($B1055="PARCELADO ATÉ 3X",$D1055-($D1055*TAXAS!$D$26))/3,IF($A1055=TAXAS!$A$27,IF($B1055="PARCELADO ATÉ 3X",$D1055-($D1055*TAXAS!$D$27))/3))))))))))))))))))))))))/1</f>
        <v>0</v>
      </c>
      <c r="H1055" s="9">
        <f>IF($A1055="VISA",IF($B1055="PARCELADO ATÉ 6X",$D1055-(D1055*TAXAS!$E$4))/6,IF($A1055="MASTER",IF($B1055="PARCELADO ATÉ 6X",$D1055-(D1055*TAXAS!$E$5))/6,IF($A1055="ELO",IF($B1055="PARCELADO ATÉ 6X",$D1055-(D1055*TAXAS!$E$6))/6,IF($A1055="HIPERCARD",IF($B1055="PARCELADO ATÉ 6X",$D1055-(D1055*TAXAS!$E$7))/6,IF($A1055="DINERS",IF($B1055="PARCELADO ATÉ 6X",$D1055-(D1055*TAXAS!$E$8))/6,IF($A1055="AMERICA EXPRESS",IF($B1055="PARCELADO ATÉ 6X",$D1055-(D1055*TAXAS!$E$9))/6,IF($A1055=TAXAS!$A$10,IF($B1055="PARCELADO ATÉ 6X",$D1055-($D1055*TAXAS!$E$10))/6,IF($A1055=TAXAS!$A$11,IF($B1055="PARCELADO ATÉ 6X",$D1055-($D1055*TAXAS!$E$11))/6,IF($A1055=TAXAS!$A$12,IF($B1055="PARCELADO ATÉ 6X",$D1055-($D1055*TAXAS!$E$12))/6,IF($A1055=TAXAS!$A$13,IF($B1055="PARCELADO ATÉ 6X",$D1055-($D1055*TAXAS!$E$13))/6,IF($A1055=TAXAS!$A$14,IF($B1055="PARCELADO ATÉ 6X",$D1055-($D1055*TAXAS!$E$14))/6,IF($A1055=TAXAS!$A$15,IF($B1055="PARCELADO ATÉ 6X",$D1055-($D1055*TAXAS!$E$15))/6,IF($A1055=TAXAS!$A$16,IF($B1055="PARCELADO ATÉ 6X",$D1055-($D1055*TAXAS!$E$16))/6,IF($A1055=TAXAS!$A$17,IF($B1055="PARCELADO ATÉ 6X",$D1055-($D1055*TAXAS!$E$17))/6,IF($A1055=TAXAS!$A$18,IF($B1055="PARCELADO ATÉ 6X",$D1055-($D1055*TAXAS!$E$18))/6,IF($A1055=TAXAS!$A$19,IF($B1055="PARCELADO ATÉ 6X",$D1055-($D1055*TAXAS!$E$19))/6,IF($A1055=TAXAS!$A$20,IF($B1055="PARCELADO ATÉ 6X",$D1055-($D1055*TAXAS!$E$20))/6,IF($A1055=TAXAS!$A$21,IF($B1055="PARCELADO ATÉ 6X",$D1055-($D1055*TAXAS!$E$21))/6,IF($A1055=TAXAS!$A$22,IF($B1055="PARCELADO ATÉ 6X",$D1055-($D1055*TAXAS!$E$22))/6,IF($A1055=TAXAS!$A$23,IF($B1055="PARCELADO ATÉ 6X",$D1055-($D1055*TAXAS!$E$23))/6,IF($A1055=TAXAS!$A$24,IF($B1055="PARCELADO ATÉ 6X",$D1055-($D1055*TAXAS!$E$24))/6,IF($A1055=TAXAS!$A$25,IF($B1055="PARCELADO ATÉ 6X",$D1055-($D1055*TAXAS!$E$25))/6,IF($A1055=TAXAS!$A$26,IF($B1055="PARCELADO ATÉ 6X",$D1055-($D1055*TAXAS!$E$26))/6,IF($A1055=TAXAS!$A$27,IF($B1055="PARCELADO ATÉ 6X",$D1055-($D1055*TAXAS!$E$27))/6))))))))))))))))))))))))/1</f>
        <v>0</v>
      </c>
      <c r="I1055" s="9">
        <f>IF($A1055="VISA",IF($B1055="PARCELADO ATÉ 12X",$D1055-(D1055*TAXAS!$F$4))/12,IF($A1055="MASTER",IF($B1055="PARCELADO ATÉ 12X",$D1055-(D1055*TAXAS!$F$5))/12,IF($A1055="ELO",IF($B1055="PARCELADO ATÉ 12X",$D1055-(D1055*TAXAS!$F$6))/12,IF($A1055="HIPERCARD",IF($B1055="PARCELADO ATÉ 12X",$D1055-(D1055*TAXAS!$F$7))/12,IF($A1055="DINERS",IF($B1055="PARCELADO ATÉ 12X",$D1055-(D1055*TAXAS!$F$8))/12,IF($A1055="AMERICA EXPRESS",IF($B1055="PARCELADO ATÉ 12X",$D1055-(D1055*TAXAS!$F$9))/12,IF($A1055=TAXAS!$A$10,IF($B1055="PARCELADO ATÉ 12X",$D1055-($D1055*TAXAS!$F$10))/12,IF($A1055=TAXAS!$A$11,IF($B1055="PARCELADO ATÉ 12X",$D1055-($D1055*TAXAS!$F$11))/12,IF($A1055=TAXAS!$A$12,IF($B1055="PARCELADO ATÉ 12X",$D1055-($D1055*TAXAS!$F$12))/12,IF($A1055=TAXAS!$A$13,IF($B1055="PARCELADO ATÉ 12X",$D1055-($D1055*TAXAS!$F$13))/12,IF($A1055=TAXAS!$A$14,IF($B1055="PARCELADO ATÉ 12X",$D1055-($D1055*TAXAS!$F$14))/12,IF($A1055=TAXAS!$A$15,IF($B1055="PARCELADO ATÉ 12X",$D1055-($D1055*TAXAS!$F$15))/12,IF($A1055=TAXAS!$A$16,IF($B1055="PARCELADO ATÉ 12X",$D1055-($D1055*TAXAS!$F$16))/12,IF($A1055=TAXAS!$A$17,IF($B1055="PARCELADO ATÉ 12X",$D1055-($D1055*TAXAS!$F$17))/12,IF($A1055=TAXAS!$A$18,IF($B1055="PARCELADO ATÉ 12X",$D1055-($D1055*TAXAS!$F$18))/12,IF($A1055=TAXAS!$A$19,IF($B1055="PARCELADO ATÉ 12X",$D1055-($D1055*TAXAS!$F$19))/12,IF($A1055=TAXAS!$A$20,IF($B1055="PARCELADO ATÉ 12X",$D1055-($D1055*TAXAS!$F$20))/12,IF($A1055=TAXAS!$A$21,IF($B1055="PARCELADO ATÉ 12X",$D1055-($D1055*TAXAS!$F$21))/12,IF($A1055=TAXAS!$A$22,IF($B1055="PARCELADO ATÉ 12X",$D1055-($D1055*TAXAS!$F$22))/12,IF($A1055=TAXAS!$A$23,IF($B1055="PARCELADO ATÉ 12X",$D1055-($D1055*TAXAS!$F$23))/12,IF($A1055=TAXAS!$A$24,IF($B1055="PARCELADO ATÉ 12X",$D1055-($D1055*TAXAS!$F$24))/12,IF($A1055=TAXAS!$A$25,IF($B1055="PARCELADO ATÉ 12X",$D1055-($D1055*TAXAS!$F$25))/12,IF($A1055=TAXAS!$A$26,IF($B1055="PARCELADO ATÉ 12X",$D1055-($D1055*TAXAS!$F$26))/12,IF($A1055=TAXAS!$A$27,IF($B1055="PARCELADO ATÉ 12X",$D1055-($D1055*TAXAS!$F$27))/12))))))))))))))))))))))))/1</f>
        <v>0</v>
      </c>
      <c r="J1055" s="8">
        <f t="shared" si="0"/>
        <v>0</v>
      </c>
      <c r="K1055" s="10" t="b">
        <f>IF($B1055="PARCELADO ATÉ 3X",($D1055-($D1055*TAXAS!$D$4))-$J1055)</f>
        <v>0</v>
      </c>
      <c r="L1055" s="10" t="b">
        <f>IF($B1055="PARCELADO ATÉ 6X",($D1055-($D1055*TAXAS!$E$4))-$J1055)</f>
        <v>0</v>
      </c>
      <c r="M1055" s="10" t="b">
        <f>IF($B1055="PARCELADO ATÉ 12X",($D1055-($D1055*TAXAS!$F$4))-$J1055)</f>
        <v>0</v>
      </c>
      <c r="N1055" s="8">
        <f t="shared" si="1"/>
        <v>0</v>
      </c>
      <c r="O1055" s="10">
        <f t="shared" si="2"/>
        <v>0</v>
      </c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</row>
    <row r="1056" spans="1:31" ht="15.75" customHeight="1" x14ac:dyDescent="0.2">
      <c r="A1056" s="3"/>
      <c r="B1056" s="5"/>
      <c r="C1056" s="6"/>
      <c r="D1056" s="42"/>
      <c r="E1056" s="8">
        <f>IF($A1056="VISA",IF($B1056="DÉBITO",$D1056-($D1056*TAXAS!$B$4)),IF($A1056="MASTER",IF($B1056="DÉBITO",$D1056-($D1056*TAXAS!$B$5)),IF($A1056="ELO", IF($B1056="DÉBITO",$D1056-($D1056*TAXAS!$B$6)),IF($A1056="HIPERCARD",IF($B1056="DÉBITO",$D1056-($D1056*TAXAS!$B$7)),IF($A1056="DINERS",IF($B1056="DÉBITO",$D1056-($D1056*TAXAS!$B$8)),IF($A1056="AMERICA EXPRESS",IF($B1056="DÉBITO",$D1056-($D1056*TAXAS!$B$9)),IF($A1056=TAXAS!$A$10,IF($B1056="DÉBITO",$D1056-($D1056*TAXAS!$B$10)), IF($A1056=TAXAS!$A$11,IF($B1056="DÉBITO",$D1056-($D1056*TAXAS!$B$11)), IF($A1056=TAXAS!$A$12,IF($B1056="DÉBITO",$D1056-($D1056*TAXAS!$B$12)), IF($A1056=TAXAS!$A$13,IF($B1056="DÉBITO",$D1056-($D1056*TAXAS!$B$13)), IF($A1056=TAXAS!$A$14,IF($B1056="DÉBITO",$D1056-($D1056*TAXAS!$B$14)), IF($A1056=TAXAS!$A$15,IF($B1056="DÉBITO",$D1056-($D1056*TAXAS!$B$15)), IF($A1056=TAXAS!$A$16,IF($B1056="DÉBITO",$D1056-($D1056*TAXAS!$B$16)), IF($A1056=TAXAS!$A$17,IF($B1056="DÉBITO",$D1056-($D1056*TAXAS!$B$17)), IF($A1056=TAXAS!$A$18,IF($B1056="DÉBITO",$D1056-($D1056*TAXAS!$B$18)), IF($A1056=TAXAS!$A$19,IF($B1056="DÉBITO",$D1056-($D1056*TAXAS!$B$19)), IF($A1056=TAXAS!$A$20,IF($B1056="DÉBITO",$D1056-($D1056*TAXAS!$B$20)), IF($A1056=TAXAS!$A$21,IF($B1056="DÉBITO",$D1056-($D1056*TAXAS!$B$21)), IF($A1056=TAXAS!$A$22,IF($B1056="DÉBITO",$D1056-($D1056*TAXAS!$B$22)), IF($A1056=TAXAS!$A$23,IF($B1056="DÉBITO",$D1056-($D1056*TAXAS!$B$23)), IF($A1056=TAXAS!$A$24,IF($B1056="DÉBITO",$D1056-($D1056*TAXAS!$B$24)), IF($A1056=TAXAS!$A$25,IF($B1056="DÉBITO",$D1056-($D1056*TAXAS!$B$25)), IF($A1056=TAXAS!$A$26,IF($B1056="DÉBITO",$D1056-($D1056*TAXAS!$B$26)), IF($A1056=TAXAS!$A$27,IF($B1056="DÉBITO",$D1056-($D1056*TAXAS!$B$27))))))))))))))))))))))))))/1</f>
        <v>0</v>
      </c>
      <c r="F1056" s="8">
        <f>IF($A1056="VISA",IF($B1056="CRÉDITO",$D1056-($D1056*TAXAS!$C$4)),IF($A1056="MASTER",IF($B1056="CRÉDITO",$D1056-($D1056*TAXAS!$C$5)),IF($A1056="ELO", IF($B1056="CRÉDITO",$D1056-($D1056*TAXAS!$C$6)),IF($A1056="HIPERCARD",IF($B1056="CRÉDITO",$D1056-($D1056*TAXAS!$C$7)),IF($A1056="DINERS",IF($B1056="CRÉDITO",$D1056-($D1056*TAXAS!$C$8)),IF($A1056="AMERICA EXPRESS",IF($B1056="CRÉDITO",$D1056-($D1056*TAXAS!$C$9)),IF($A1056=TAXAS!$A$10,IF($B1056="CRÉDITO",$D1056-($D1056*TAXAS!$C$10)), IF($A1056=TAXAS!$A$11,IF($B1056="CRÉDITO",$D1056-($D1056*TAXAS!$C$11)), IF($A1056=TAXAS!$A$12,IF($B1056="CRÉDITO",$D1056-($D1056*TAXAS!$C$12)), IF($A1056=TAXAS!$A$13,IF($B1056="CRÉDITO",$D1056-($D1056*TAXAS!$C$13)), IF($A1056=TAXAS!$A$14,IF($B1056="CRÉDITO",$D1056-($D1056*TAXAS!$C$14)), IF($A1056=TAXAS!$A$15,IF($B1056="CRÉDITO",$D1056-($D1056*TAXAS!$C$15)), IF($A1056=TAXAS!$A$16,IF($B1056="CRÉDITO",$D1056-($D1056*TAXAS!$C$16)), IF($A1056=TAXAS!$A$17,IF($B1056="CRÉDITO",$D1056-($D1056*TAXAS!$C$17)), IF($A1056=TAXAS!$A$18,IF($B1056="CRÉDITO",$D1056-($D1056*TAXAS!$C$18)), IF($A1056=TAXAS!$A$19,IF($B1056="CRÉDITO",$D1056-($D1056*TAXAS!$C$19)), IF($A1056=TAXAS!$A$20,IF($B1056="CRÉDITO",$D1056-($D1056*TAXAS!$C$20)), IF($A1056=TAXAS!$A$21,IF($B1056="CRÉDITO",$D1056-($D1056*TAXAS!$C$21)), IF($A1056=TAXAS!$A$22,IF($B1056="CRÉDITO",$D1056-($D1056*TAXAS!$C$22)), IF($A1056=TAXAS!$A$23,IF($B1056="CRÉDITO",$D1056-($D1056*TAXAS!$C$23)), IF($A1056=TAXAS!$A$24,IF($B1056="CRÉDITO",$D1056-($D1056*TAXAS!$C$24)), IF($A1056=TAXAS!$A$25,IF($B1056="CRÉDITO",$D1056-($D1056*TAXAS!$C$25)), IF($A1056=TAXAS!$A$26,IF($B1056="CRÉDITO",$D1056-($D1056*TAXAS!$C$26)), IF($A1056=TAXAS!$A$27,IF($B1056="CRÉDITO",$D1056-($D1056*TAXAS!$C$27))))))))))))))))))))))))))/1</f>
        <v>0</v>
      </c>
      <c r="G1056" s="9">
        <f>IF($A1056="VISA",IF($B1056="PARCELADO ATÉ 3X",$D1056-(D1056*TAXAS!$D$4))/3,IF($A1056="MASTER",IF($B1056="PARCELADO ATÉ 3X",$D1056-(D1056*TAXAS!$D$5))/3,IF($A1056="ELO",IF($B1056="PARCELADO ATÉ 3X",$D1056-(D1056*TAXAS!$D$6))/3,IF($A1056="HIPERCARD",IF($B1056="PARCELADO ATÉ 3X",$D1056-(D1056*TAXAS!$D$7))/3,IF($A1056="DINERS",IF($B1056="PARCELADO ATÉ 3X",$D1056-(D1056*TAXAS!$D$8))/3,IF($A1056="AMERICA EXPRESS",IF($B1056="PARCELADO ATÉ 3X",$D1056-(D1056*TAXAS!$D$9))/3,IF($A1056=TAXAS!$A$10,IF($B1056="PARCELADO ATÉ 3X",$D1056-($D1056*TAXAS!$D$10))/3,IF($A1056=TAXAS!$A$11,IF($B1056="PARCELADO ATÉ 3X",$D1056-($D1056*TAXAS!$D$11))/3,IF($A1056=TAXAS!$A$12,IF($B1056="PARCELADO ATÉ 3X",$D1056-($D1056*TAXAS!$D$12))/3,IF($A1056=TAXAS!$A$13,IF($B1056="PARCELADO ATÉ 3X",$D1056-($D1056*TAXAS!$D$13))/3,IF($A1056=TAXAS!$A$14,IF($B1056="PARCELADO ATÉ 3X",$D1056-($D1056*TAXAS!$D$14))/3,IF($A1056=TAXAS!$A$15,IF($B1056="PARCELADO ATÉ 3X",$D1056-($D1056*TAXAS!$D$15))/3,IF($A1056=TAXAS!$A$16,IF($B1056="PARCELADO ATÉ 3X",$D1056-($D1056*TAXAS!$D$16))/3,IF($A1056=TAXAS!$A$17,IF($B1056="PARCELADO ATÉ 3X",$D1056-($D1056*TAXAS!$D$17))/3,IF($A1056=TAXAS!$A$18,IF($B1056="PARCELADO ATÉ 3X",$D1056-($D1056*TAXAS!$D$18))/3,IF($A1056=TAXAS!$A$19,IF($B1056="PARCELADO ATÉ 3X",$D1056-($D1056*TAXAS!$D$19))/3,IF($A1056=TAXAS!$A$20,IF($B1056="PARCELADO ATÉ 3X",$D1056-($D1056*TAXAS!$D$20))/3,IF($A1056=TAXAS!$A$21,IF($B1056="PARCELADO ATÉ 3X",$D1056-($D1056*TAXAS!$D$21))/3,IF($A1056=TAXAS!$A$22,IF($B1056="PARCELADO ATÉ 3X",$D1056-($D1056*TAXAS!$D$22))/3,IF($A1056=TAXAS!$A$23,IF($B1056="PARCELADO ATÉ 3X",$D1056-($D1056*TAXAS!$D$23))/3,IF($A1056=TAXAS!$A$24,IF($B1056="PARCELADO ATÉ 3X",$D1056-($D1056*TAXAS!$D$24))/3,IF($A1056=TAXAS!$A$25,IF($B1056="PARCELADO ATÉ 3X",$D1056-($D1056*TAXAS!$D$25))/3,IF($A1056=TAXAS!$A$26,IF($B1056="PARCELADO ATÉ 3X",$D1056-($D1056*TAXAS!$D$26))/3,IF($A1056=TAXAS!$A$27,IF($B1056="PARCELADO ATÉ 3X",$D1056-($D1056*TAXAS!$D$27))/3))))))))))))))))))))))))/1</f>
        <v>0</v>
      </c>
      <c r="H1056" s="9">
        <f>IF($A1056="VISA",IF($B1056="PARCELADO ATÉ 6X",$D1056-(D1056*TAXAS!$E$4))/6,IF($A1056="MASTER",IF($B1056="PARCELADO ATÉ 6X",$D1056-(D1056*TAXAS!$E$5))/6,IF($A1056="ELO",IF($B1056="PARCELADO ATÉ 6X",$D1056-(D1056*TAXAS!$E$6))/6,IF($A1056="HIPERCARD",IF($B1056="PARCELADO ATÉ 6X",$D1056-(D1056*TAXAS!$E$7))/6,IF($A1056="DINERS",IF($B1056="PARCELADO ATÉ 6X",$D1056-(D1056*TAXAS!$E$8))/6,IF($A1056="AMERICA EXPRESS",IF($B1056="PARCELADO ATÉ 6X",$D1056-(D1056*TAXAS!$E$9))/6,IF($A1056=TAXAS!$A$10,IF($B1056="PARCELADO ATÉ 6X",$D1056-($D1056*TAXAS!$E$10))/6,IF($A1056=TAXAS!$A$11,IF($B1056="PARCELADO ATÉ 6X",$D1056-($D1056*TAXAS!$E$11))/6,IF($A1056=TAXAS!$A$12,IF($B1056="PARCELADO ATÉ 6X",$D1056-($D1056*TAXAS!$E$12))/6,IF($A1056=TAXAS!$A$13,IF($B1056="PARCELADO ATÉ 6X",$D1056-($D1056*TAXAS!$E$13))/6,IF($A1056=TAXAS!$A$14,IF($B1056="PARCELADO ATÉ 6X",$D1056-($D1056*TAXAS!$E$14))/6,IF($A1056=TAXAS!$A$15,IF($B1056="PARCELADO ATÉ 6X",$D1056-($D1056*TAXAS!$E$15))/6,IF($A1056=TAXAS!$A$16,IF($B1056="PARCELADO ATÉ 6X",$D1056-($D1056*TAXAS!$E$16))/6,IF($A1056=TAXAS!$A$17,IF($B1056="PARCELADO ATÉ 6X",$D1056-($D1056*TAXAS!$E$17))/6,IF($A1056=TAXAS!$A$18,IF($B1056="PARCELADO ATÉ 6X",$D1056-($D1056*TAXAS!$E$18))/6,IF($A1056=TAXAS!$A$19,IF($B1056="PARCELADO ATÉ 6X",$D1056-($D1056*TAXAS!$E$19))/6,IF($A1056=TAXAS!$A$20,IF($B1056="PARCELADO ATÉ 6X",$D1056-($D1056*TAXAS!$E$20))/6,IF($A1056=TAXAS!$A$21,IF($B1056="PARCELADO ATÉ 6X",$D1056-($D1056*TAXAS!$E$21))/6,IF($A1056=TAXAS!$A$22,IF($B1056="PARCELADO ATÉ 6X",$D1056-($D1056*TAXAS!$E$22))/6,IF($A1056=TAXAS!$A$23,IF($B1056="PARCELADO ATÉ 6X",$D1056-($D1056*TAXAS!$E$23))/6,IF($A1056=TAXAS!$A$24,IF($B1056="PARCELADO ATÉ 6X",$D1056-($D1056*TAXAS!$E$24))/6,IF($A1056=TAXAS!$A$25,IF($B1056="PARCELADO ATÉ 6X",$D1056-($D1056*TAXAS!$E$25))/6,IF($A1056=TAXAS!$A$26,IF($B1056="PARCELADO ATÉ 6X",$D1056-($D1056*TAXAS!$E$26))/6,IF($A1056=TAXAS!$A$27,IF($B1056="PARCELADO ATÉ 6X",$D1056-($D1056*TAXAS!$E$27))/6))))))))))))))))))))))))/1</f>
        <v>0</v>
      </c>
      <c r="I1056" s="9">
        <f>IF($A1056="VISA",IF($B1056="PARCELADO ATÉ 12X",$D1056-(D1056*TAXAS!$F$4))/12,IF($A1056="MASTER",IF($B1056="PARCELADO ATÉ 12X",$D1056-(D1056*TAXAS!$F$5))/12,IF($A1056="ELO",IF($B1056="PARCELADO ATÉ 12X",$D1056-(D1056*TAXAS!$F$6))/12,IF($A1056="HIPERCARD",IF($B1056="PARCELADO ATÉ 12X",$D1056-(D1056*TAXAS!$F$7))/12,IF($A1056="DINERS",IF($B1056="PARCELADO ATÉ 12X",$D1056-(D1056*TAXAS!$F$8))/12,IF($A1056="AMERICA EXPRESS",IF($B1056="PARCELADO ATÉ 12X",$D1056-(D1056*TAXAS!$F$9))/12,IF($A1056=TAXAS!$A$10,IF($B1056="PARCELADO ATÉ 12X",$D1056-($D1056*TAXAS!$F$10))/12,IF($A1056=TAXAS!$A$11,IF($B1056="PARCELADO ATÉ 12X",$D1056-($D1056*TAXAS!$F$11))/12,IF($A1056=TAXAS!$A$12,IF($B1056="PARCELADO ATÉ 12X",$D1056-($D1056*TAXAS!$F$12))/12,IF($A1056=TAXAS!$A$13,IF($B1056="PARCELADO ATÉ 12X",$D1056-($D1056*TAXAS!$F$13))/12,IF($A1056=TAXAS!$A$14,IF($B1056="PARCELADO ATÉ 12X",$D1056-($D1056*TAXAS!$F$14))/12,IF($A1056=TAXAS!$A$15,IF($B1056="PARCELADO ATÉ 12X",$D1056-($D1056*TAXAS!$F$15))/12,IF($A1056=TAXAS!$A$16,IF($B1056="PARCELADO ATÉ 12X",$D1056-($D1056*TAXAS!$F$16))/12,IF($A1056=TAXAS!$A$17,IF($B1056="PARCELADO ATÉ 12X",$D1056-($D1056*TAXAS!$F$17))/12,IF($A1056=TAXAS!$A$18,IF($B1056="PARCELADO ATÉ 12X",$D1056-($D1056*TAXAS!$F$18))/12,IF($A1056=TAXAS!$A$19,IF($B1056="PARCELADO ATÉ 12X",$D1056-($D1056*TAXAS!$F$19))/12,IF($A1056=TAXAS!$A$20,IF($B1056="PARCELADO ATÉ 12X",$D1056-($D1056*TAXAS!$F$20))/12,IF($A1056=TAXAS!$A$21,IF($B1056="PARCELADO ATÉ 12X",$D1056-($D1056*TAXAS!$F$21))/12,IF($A1056=TAXAS!$A$22,IF($B1056="PARCELADO ATÉ 12X",$D1056-($D1056*TAXAS!$F$22))/12,IF($A1056=TAXAS!$A$23,IF($B1056="PARCELADO ATÉ 12X",$D1056-($D1056*TAXAS!$F$23))/12,IF($A1056=TAXAS!$A$24,IF($B1056="PARCELADO ATÉ 12X",$D1056-($D1056*TAXAS!$F$24))/12,IF($A1056=TAXAS!$A$25,IF($B1056="PARCELADO ATÉ 12X",$D1056-($D1056*TAXAS!$F$25))/12,IF($A1056=TAXAS!$A$26,IF($B1056="PARCELADO ATÉ 12X",$D1056-($D1056*TAXAS!$F$26))/12,IF($A1056=TAXAS!$A$27,IF($B1056="PARCELADO ATÉ 12X",$D1056-($D1056*TAXAS!$F$27))/12))))))))))))))))))))))))/1</f>
        <v>0</v>
      </c>
      <c r="J1056" s="8">
        <f t="shared" si="0"/>
        <v>0</v>
      </c>
      <c r="K1056" s="10" t="b">
        <f>IF($B1056="PARCELADO ATÉ 3X",($D1056-($D1056*TAXAS!$D$4))-$J1056)</f>
        <v>0</v>
      </c>
      <c r="L1056" s="10" t="b">
        <f>IF($B1056="PARCELADO ATÉ 6X",($D1056-($D1056*TAXAS!$E$4))-$J1056)</f>
        <v>0</v>
      </c>
      <c r="M1056" s="10" t="b">
        <f>IF($B1056="PARCELADO ATÉ 12X",($D1056-($D1056*TAXAS!$F$4))-$J1056)</f>
        <v>0</v>
      </c>
      <c r="N1056" s="8">
        <f t="shared" si="1"/>
        <v>0</v>
      </c>
      <c r="O1056" s="10">
        <f t="shared" si="2"/>
        <v>0</v>
      </c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</row>
    <row r="1057" spans="1:31" ht="15.75" customHeight="1" x14ac:dyDescent="0.2">
      <c r="A1057" s="3"/>
      <c r="B1057" s="5"/>
      <c r="C1057" s="6"/>
      <c r="D1057" s="42"/>
      <c r="E1057" s="8">
        <f>IF($A1057="VISA",IF($B1057="DÉBITO",$D1057-($D1057*TAXAS!$B$4)),IF($A1057="MASTER",IF($B1057="DÉBITO",$D1057-($D1057*TAXAS!$B$5)),IF($A1057="ELO", IF($B1057="DÉBITO",$D1057-($D1057*TAXAS!$B$6)),IF($A1057="HIPERCARD",IF($B1057="DÉBITO",$D1057-($D1057*TAXAS!$B$7)),IF($A1057="DINERS",IF($B1057="DÉBITO",$D1057-($D1057*TAXAS!$B$8)),IF($A1057="AMERICA EXPRESS",IF($B1057="DÉBITO",$D1057-($D1057*TAXAS!$B$9)),IF($A1057=TAXAS!$A$10,IF($B1057="DÉBITO",$D1057-($D1057*TAXAS!$B$10)), IF($A1057=TAXAS!$A$11,IF($B1057="DÉBITO",$D1057-($D1057*TAXAS!$B$11)), IF($A1057=TAXAS!$A$12,IF($B1057="DÉBITO",$D1057-($D1057*TAXAS!$B$12)), IF($A1057=TAXAS!$A$13,IF($B1057="DÉBITO",$D1057-($D1057*TAXAS!$B$13)), IF($A1057=TAXAS!$A$14,IF($B1057="DÉBITO",$D1057-($D1057*TAXAS!$B$14)), IF($A1057=TAXAS!$A$15,IF($B1057="DÉBITO",$D1057-($D1057*TAXAS!$B$15)), IF($A1057=TAXAS!$A$16,IF($B1057="DÉBITO",$D1057-($D1057*TAXAS!$B$16)), IF($A1057=TAXAS!$A$17,IF($B1057="DÉBITO",$D1057-($D1057*TAXAS!$B$17)), IF($A1057=TAXAS!$A$18,IF($B1057="DÉBITO",$D1057-($D1057*TAXAS!$B$18)), IF($A1057=TAXAS!$A$19,IF($B1057="DÉBITO",$D1057-($D1057*TAXAS!$B$19)), IF($A1057=TAXAS!$A$20,IF($B1057="DÉBITO",$D1057-($D1057*TAXAS!$B$20)), IF($A1057=TAXAS!$A$21,IF($B1057="DÉBITO",$D1057-($D1057*TAXAS!$B$21)), IF($A1057=TAXAS!$A$22,IF($B1057="DÉBITO",$D1057-($D1057*TAXAS!$B$22)), IF($A1057=TAXAS!$A$23,IF($B1057="DÉBITO",$D1057-($D1057*TAXAS!$B$23)), IF($A1057=TAXAS!$A$24,IF($B1057="DÉBITO",$D1057-($D1057*TAXAS!$B$24)), IF($A1057=TAXAS!$A$25,IF($B1057="DÉBITO",$D1057-($D1057*TAXAS!$B$25)), IF($A1057=TAXAS!$A$26,IF($B1057="DÉBITO",$D1057-($D1057*TAXAS!$B$26)), IF($A1057=TAXAS!$A$27,IF($B1057="DÉBITO",$D1057-($D1057*TAXAS!$B$27))))))))))))))))))))))))))/1</f>
        <v>0</v>
      </c>
      <c r="F1057" s="8">
        <f>IF($A1057="VISA",IF($B1057="CRÉDITO",$D1057-($D1057*TAXAS!$C$4)),IF($A1057="MASTER",IF($B1057="CRÉDITO",$D1057-($D1057*TAXAS!$C$5)),IF($A1057="ELO", IF($B1057="CRÉDITO",$D1057-($D1057*TAXAS!$C$6)),IF($A1057="HIPERCARD",IF($B1057="CRÉDITO",$D1057-($D1057*TAXAS!$C$7)),IF($A1057="DINERS",IF($B1057="CRÉDITO",$D1057-($D1057*TAXAS!$C$8)),IF($A1057="AMERICA EXPRESS",IF($B1057="CRÉDITO",$D1057-($D1057*TAXAS!$C$9)),IF($A1057=TAXAS!$A$10,IF($B1057="CRÉDITO",$D1057-($D1057*TAXAS!$C$10)), IF($A1057=TAXAS!$A$11,IF($B1057="CRÉDITO",$D1057-($D1057*TAXAS!$C$11)), IF($A1057=TAXAS!$A$12,IF($B1057="CRÉDITO",$D1057-($D1057*TAXAS!$C$12)), IF($A1057=TAXAS!$A$13,IF($B1057="CRÉDITO",$D1057-($D1057*TAXAS!$C$13)), IF($A1057=TAXAS!$A$14,IF($B1057="CRÉDITO",$D1057-($D1057*TAXAS!$C$14)), IF($A1057=TAXAS!$A$15,IF($B1057="CRÉDITO",$D1057-($D1057*TAXAS!$C$15)), IF($A1057=TAXAS!$A$16,IF($B1057="CRÉDITO",$D1057-($D1057*TAXAS!$C$16)), IF($A1057=TAXAS!$A$17,IF($B1057="CRÉDITO",$D1057-($D1057*TAXAS!$C$17)), IF($A1057=TAXAS!$A$18,IF($B1057="CRÉDITO",$D1057-($D1057*TAXAS!$C$18)), IF($A1057=TAXAS!$A$19,IF($B1057="CRÉDITO",$D1057-($D1057*TAXAS!$C$19)), IF($A1057=TAXAS!$A$20,IF($B1057="CRÉDITO",$D1057-($D1057*TAXAS!$C$20)), IF($A1057=TAXAS!$A$21,IF($B1057="CRÉDITO",$D1057-($D1057*TAXAS!$C$21)), IF($A1057=TAXAS!$A$22,IF($B1057="CRÉDITO",$D1057-($D1057*TAXAS!$C$22)), IF($A1057=TAXAS!$A$23,IF($B1057="CRÉDITO",$D1057-($D1057*TAXAS!$C$23)), IF($A1057=TAXAS!$A$24,IF($B1057="CRÉDITO",$D1057-($D1057*TAXAS!$C$24)), IF($A1057=TAXAS!$A$25,IF($B1057="CRÉDITO",$D1057-($D1057*TAXAS!$C$25)), IF($A1057=TAXAS!$A$26,IF($B1057="CRÉDITO",$D1057-($D1057*TAXAS!$C$26)), IF($A1057=TAXAS!$A$27,IF($B1057="CRÉDITO",$D1057-($D1057*TAXAS!$C$27))))))))))))))))))))))))))/1</f>
        <v>0</v>
      </c>
      <c r="G1057" s="9">
        <f>IF($A1057="VISA",IF($B1057="PARCELADO ATÉ 3X",$D1057-(D1057*TAXAS!$D$4))/3,IF($A1057="MASTER",IF($B1057="PARCELADO ATÉ 3X",$D1057-(D1057*TAXAS!$D$5))/3,IF($A1057="ELO",IF($B1057="PARCELADO ATÉ 3X",$D1057-(D1057*TAXAS!$D$6))/3,IF($A1057="HIPERCARD",IF($B1057="PARCELADO ATÉ 3X",$D1057-(D1057*TAXAS!$D$7))/3,IF($A1057="DINERS",IF($B1057="PARCELADO ATÉ 3X",$D1057-(D1057*TAXAS!$D$8))/3,IF($A1057="AMERICA EXPRESS",IF($B1057="PARCELADO ATÉ 3X",$D1057-(D1057*TAXAS!$D$9))/3,IF($A1057=TAXAS!$A$10,IF($B1057="PARCELADO ATÉ 3X",$D1057-($D1057*TAXAS!$D$10))/3,IF($A1057=TAXAS!$A$11,IF($B1057="PARCELADO ATÉ 3X",$D1057-($D1057*TAXAS!$D$11))/3,IF($A1057=TAXAS!$A$12,IF($B1057="PARCELADO ATÉ 3X",$D1057-($D1057*TAXAS!$D$12))/3,IF($A1057=TAXAS!$A$13,IF($B1057="PARCELADO ATÉ 3X",$D1057-($D1057*TAXAS!$D$13))/3,IF($A1057=TAXAS!$A$14,IF($B1057="PARCELADO ATÉ 3X",$D1057-($D1057*TAXAS!$D$14))/3,IF($A1057=TAXAS!$A$15,IF($B1057="PARCELADO ATÉ 3X",$D1057-($D1057*TAXAS!$D$15))/3,IF($A1057=TAXAS!$A$16,IF($B1057="PARCELADO ATÉ 3X",$D1057-($D1057*TAXAS!$D$16))/3,IF($A1057=TAXAS!$A$17,IF($B1057="PARCELADO ATÉ 3X",$D1057-($D1057*TAXAS!$D$17))/3,IF($A1057=TAXAS!$A$18,IF($B1057="PARCELADO ATÉ 3X",$D1057-($D1057*TAXAS!$D$18))/3,IF($A1057=TAXAS!$A$19,IF($B1057="PARCELADO ATÉ 3X",$D1057-($D1057*TAXAS!$D$19))/3,IF($A1057=TAXAS!$A$20,IF($B1057="PARCELADO ATÉ 3X",$D1057-($D1057*TAXAS!$D$20))/3,IF($A1057=TAXAS!$A$21,IF($B1057="PARCELADO ATÉ 3X",$D1057-($D1057*TAXAS!$D$21))/3,IF($A1057=TAXAS!$A$22,IF($B1057="PARCELADO ATÉ 3X",$D1057-($D1057*TAXAS!$D$22))/3,IF($A1057=TAXAS!$A$23,IF($B1057="PARCELADO ATÉ 3X",$D1057-($D1057*TAXAS!$D$23))/3,IF($A1057=TAXAS!$A$24,IF($B1057="PARCELADO ATÉ 3X",$D1057-($D1057*TAXAS!$D$24))/3,IF($A1057=TAXAS!$A$25,IF($B1057="PARCELADO ATÉ 3X",$D1057-($D1057*TAXAS!$D$25))/3,IF($A1057=TAXAS!$A$26,IF($B1057="PARCELADO ATÉ 3X",$D1057-($D1057*TAXAS!$D$26))/3,IF($A1057=TAXAS!$A$27,IF($B1057="PARCELADO ATÉ 3X",$D1057-($D1057*TAXAS!$D$27))/3))))))))))))))))))))))))/1</f>
        <v>0</v>
      </c>
      <c r="H1057" s="9">
        <f>IF($A1057="VISA",IF($B1057="PARCELADO ATÉ 6X",$D1057-(D1057*TAXAS!$E$4))/6,IF($A1057="MASTER",IF($B1057="PARCELADO ATÉ 6X",$D1057-(D1057*TAXAS!$E$5))/6,IF($A1057="ELO",IF($B1057="PARCELADO ATÉ 6X",$D1057-(D1057*TAXAS!$E$6))/6,IF($A1057="HIPERCARD",IF($B1057="PARCELADO ATÉ 6X",$D1057-(D1057*TAXAS!$E$7))/6,IF($A1057="DINERS",IF($B1057="PARCELADO ATÉ 6X",$D1057-(D1057*TAXAS!$E$8))/6,IF($A1057="AMERICA EXPRESS",IF($B1057="PARCELADO ATÉ 6X",$D1057-(D1057*TAXAS!$E$9))/6,IF($A1057=TAXAS!$A$10,IF($B1057="PARCELADO ATÉ 6X",$D1057-($D1057*TAXAS!$E$10))/6,IF($A1057=TAXAS!$A$11,IF($B1057="PARCELADO ATÉ 6X",$D1057-($D1057*TAXAS!$E$11))/6,IF($A1057=TAXAS!$A$12,IF($B1057="PARCELADO ATÉ 6X",$D1057-($D1057*TAXAS!$E$12))/6,IF($A1057=TAXAS!$A$13,IF($B1057="PARCELADO ATÉ 6X",$D1057-($D1057*TAXAS!$E$13))/6,IF($A1057=TAXAS!$A$14,IF($B1057="PARCELADO ATÉ 6X",$D1057-($D1057*TAXAS!$E$14))/6,IF($A1057=TAXAS!$A$15,IF($B1057="PARCELADO ATÉ 6X",$D1057-($D1057*TAXAS!$E$15))/6,IF($A1057=TAXAS!$A$16,IF($B1057="PARCELADO ATÉ 6X",$D1057-($D1057*TAXAS!$E$16))/6,IF($A1057=TAXAS!$A$17,IF($B1057="PARCELADO ATÉ 6X",$D1057-($D1057*TAXAS!$E$17))/6,IF($A1057=TAXAS!$A$18,IF($B1057="PARCELADO ATÉ 6X",$D1057-($D1057*TAXAS!$E$18))/6,IF($A1057=TAXAS!$A$19,IF($B1057="PARCELADO ATÉ 6X",$D1057-($D1057*TAXAS!$E$19))/6,IF($A1057=TAXAS!$A$20,IF($B1057="PARCELADO ATÉ 6X",$D1057-($D1057*TAXAS!$E$20))/6,IF($A1057=TAXAS!$A$21,IF($B1057="PARCELADO ATÉ 6X",$D1057-($D1057*TAXAS!$E$21))/6,IF($A1057=TAXAS!$A$22,IF($B1057="PARCELADO ATÉ 6X",$D1057-($D1057*TAXAS!$E$22))/6,IF($A1057=TAXAS!$A$23,IF($B1057="PARCELADO ATÉ 6X",$D1057-($D1057*TAXAS!$E$23))/6,IF($A1057=TAXAS!$A$24,IF($B1057="PARCELADO ATÉ 6X",$D1057-($D1057*TAXAS!$E$24))/6,IF($A1057=TAXAS!$A$25,IF($B1057="PARCELADO ATÉ 6X",$D1057-($D1057*TAXAS!$E$25))/6,IF($A1057=TAXAS!$A$26,IF($B1057="PARCELADO ATÉ 6X",$D1057-($D1057*TAXAS!$E$26))/6,IF($A1057=TAXAS!$A$27,IF($B1057="PARCELADO ATÉ 6X",$D1057-($D1057*TAXAS!$E$27))/6))))))))))))))))))))))))/1</f>
        <v>0</v>
      </c>
      <c r="I1057" s="9">
        <f>IF($A1057="VISA",IF($B1057="PARCELADO ATÉ 12X",$D1057-(D1057*TAXAS!$F$4))/12,IF($A1057="MASTER",IF($B1057="PARCELADO ATÉ 12X",$D1057-(D1057*TAXAS!$F$5))/12,IF($A1057="ELO",IF($B1057="PARCELADO ATÉ 12X",$D1057-(D1057*TAXAS!$F$6))/12,IF($A1057="HIPERCARD",IF($B1057="PARCELADO ATÉ 12X",$D1057-(D1057*TAXAS!$F$7))/12,IF($A1057="DINERS",IF($B1057="PARCELADO ATÉ 12X",$D1057-(D1057*TAXAS!$F$8))/12,IF($A1057="AMERICA EXPRESS",IF($B1057="PARCELADO ATÉ 12X",$D1057-(D1057*TAXAS!$F$9))/12,IF($A1057=TAXAS!$A$10,IF($B1057="PARCELADO ATÉ 12X",$D1057-($D1057*TAXAS!$F$10))/12,IF($A1057=TAXAS!$A$11,IF($B1057="PARCELADO ATÉ 12X",$D1057-($D1057*TAXAS!$F$11))/12,IF($A1057=TAXAS!$A$12,IF($B1057="PARCELADO ATÉ 12X",$D1057-($D1057*TAXAS!$F$12))/12,IF($A1057=TAXAS!$A$13,IF($B1057="PARCELADO ATÉ 12X",$D1057-($D1057*TAXAS!$F$13))/12,IF($A1057=TAXAS!$A$14,IF($B1057="PARCELADO ATÉ 12X",$D1057-($D1057*TAXAS!$F$14))/12,IF($A1057=TAXAS!$A$15,IF($B1057="PARCELADO ATÉ 12X",$D1057-($D1057*TAXAS!$F$15))/12,IF($A1057=TAXAS!$A$16,IF($B1057="PARCELADO ATÉ 12X",$D1057-($D1057*TAXAS!$F$16))/12,IF($A1057=TAXAS!$A$17,IF($B1057="PARCELADO ATÉ 12X",$D1057-($D1057*TAXAS!$F$17))/12,IF($A1057=TAXAS!$A$18,IF($B1057="PARCELADO ATÉ 12X",$D1057-($D1057*TAXAS!$F$18))/12,IF($A1057=TAXAS!$A$19,IF($B1057="PARCELADO ATÉ 12X",$D1057-($D1057*TAXAS!$F$19))/12,IF($A1057=TAXAS!$A$20,IF($B1057="PARCELADO ATÉ 12X",$D1057-($D1057*TAXAS!$F$20))/12,IF($A1057=TAXAS!$A$21,IF($B1057="PARCELADO ATÉ 12X",$D1057-($D1057*TAXAS!$F$21))/12,IF($A1057=TAXAS!$A$22,IF($B1057="PARCELADO ATÉ 12X",$D1057-($D1057*TAXAS!$F$22))/12,IF($A1057=TAXAS!$A$23,IF($B1057="PARCELADO ATÉ 12X",$D1057-($D1057*TAXAS!$F$23))/12,IF($A1057=TAXAS!$A$24,IF($B1057="PARCELADO ATÉ 12X",$D1057-($D1057*TAXAS!$F$24))/12,IF($A1057=TAXAS!$A$25,IF($B1057="PARCELADO ATÉ 12X",$D1057-($D1057*TAXAS!$F$25))/12,IF($A1057=TAXAS!$A$26,IF($B1057="PARCELADO ATÉ 12X",$D1057-($D1057*TAXAS!$F$26))/12,IF($A1057=TAXAS!$A$27,IF($B1057="PARCELADO ATÉ 12X",$D1057-($D1057*TAXAS!$F$27))/12))))))))))))))))))))))))/1</f>
        <v>0</v>
      </c>
      <c r="J1057" s="8">
        <f t="shared" si="0"/>
        <v>0</v>
      </c>
      <c r="K1057" s="10" t="b">
        <f>IF($B1057="PARCELADO ATÉ 3X",($D1057-($D1057*TAXAS!$D$4))-$J1057)</f>
        <v>0</v>
      </c>
      <c r="L1057" s="10" t="b">
        <f>IF($B1057="PARCELADO ATÉ 6X",($D1057-($D1057*TAXAS!$E$4))-$J1057)</f>
        <v>0</v>
      </c>
      <c r="M1057" s="10" t="b">
        <f>IF($B1057="PARCELADO ATÉ 12X",($D1057-($D1057*TAXAS!$F$4))-$J1057)</f>
        <v>0</v>
      </c>
      <c r="N1057" s="8">
        <f t="shared" si="1"/>
        <v>0</v>
      </c>
      <c r="O1057" s="10">
        <f t="shared" si="2"/>
        <v>0</v>
      </c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</row>
    <row r="1058" spans="1:31" ht="15.75" customHeight="1" x14ac:dyDescent="0.2">
      <c r="A1058" s="3"/>
      <c r="B1058" s="5"/>
      <c r="C1058" s="6"/>
      <c r="D1058" s="42"/>
      <c r="E1058" s="8">
        <f>IF($A1058="VISA",IF($B1058="DÉBITO",$D1058-($D1058*TAXAS!$B$4)),IF($A1058="MASTER",IF($B1058="DÉBITO",$D1058-($D1058*TAXAS!$B$5)),IF($A1058="ELO", IF($B1058="DÉBITO",$D1058-($D1058*TAXAS!$B$6)),IF($A1058="HIPERCARD",IF($B1058="DÉBITO",$D1058-($D1058*TAXAS!$B$7)),IF($A1058="DINERS",IF($B1058="DÉBITO",$D1058-($D1058*TAXAS!$B$8)),IF($A1058="AMERICA EXPRESS",IF($B1058="DÉBITO",$D1058-($D1058*TAXAS!$B$9)),IF($A1058=TAXAS!$A$10,IF($B1058="DÉBITO",$D1058-($D1058*TAXAS!$B$10)), IF($A1058=TAXAS!$A$11,IF($B1058="DÉBITO",$D1058-($D1058*TAXAS!$B$11)), IF($A1058=TAXAS!$A$12,IF($B1058="DÉBITO",$D1058-($D1058*TAXAS!$B$12)), IF($A1058=TAXAS!$A$13,IF($B1058="DÉBITO",$D1058-($D1058*TAXAS!$B$13)), IF($A1058=TAXAS!$A$14,IF($B1058="DÉBITO",$D1058-($D1058*TAXAS!$B$14)), IF($A1058=TAXAS!$A$15,IF($B1058="DÉBITO",$D1058-($D1058*TAXAS!$B$15)), IF($A1058=TAXAS!$A$16,IF($B1058="DÉBITO",$D1058-($D1058*TAXAS!$B$16)), IF($A1058=TAXAS!$A$17,IF($B1058="DÉBITO",$D1058-($D1058*TAXAS!$B$17)), IF($A1058=TAXAS!$A$18,IF($B1058="DÉBITO",$D1058-($D1058*TAXAS!$B$18)), IF($A1058=TAXAS!$A$19,IF($B1058="DÉBITO",$D1058-($D1058*TAXAS!$B$19)), IF($A1058=TAXAS!$A$20,IF($B1058="DÉBITO",$D1058-($D1058*TAXAS!$B$20)), IF($A1058=TAXAS!$A$21,IF($B1058="DÉBITO",$D1058-($D1058*TAXAS!$B$21)), IF($A1058=TAXAS!$A$22,IF($B1058="DÉBITO",$D1058-($D1058*TAXAS!$B$22)), IF($A1058=TAXAS!$A$23,IF($B1058="DÉBITO",$D1058-($D1058*TAXAS!$B$23)), IF($A1058=TAXAS!$A$24,IF($B1058="DÉBITO",$D1058-($D1058*TAXAS!$B$24)), IF($A1058=TAXAS!$A$25,IF($B1058="DÉBITO",$D1058-($D1058*TAXAS!$B$25)), IF($A1058=TAXAS!$A$26,IF($B1058="DÉBITO",$D1058-($D1058*TAXAS!$B$26)), IF($A1058=TAXAS!$A$27,IF($B1058="DÉBITO",$D1058-($D1058*TAXAS!$B$27))))))))))))))))))))))))))/1</f>
        <v>0</v>
      </c>
      <c r="F1058" s="8">
        <f>IF($A1058="VISA",IF($B1058="CRÉDITO",$D1058-($D1058*TAXAS!$C$4)),IF($A1058="MASTER",IF($B1058="CRÉDITO",$D1058-($D1058*TAXAS!$C$5)),IF($A1058="ELO", IF($B1058="CRÉDITO",$D1058-($D1058*TAXAS!$C$6)),IF($A1058="HIPERCARD",IF($B1058="CRÉDITO",$D1058-($D1058*TAXAS!$C$7)),IF($A1058="DINERS",IF($B1058="CRÉDITO",$D1058-($D1058*TAXAS!$C$8)),IF($A1058="AMERICA EXPRESS",IF($B1058="CRÉDITO",$D1058-($D1058*TAXAS!$C$9)),IF($A1058=TAXAS!$A$10,IF($B1058="CRÉDITO",$D1058-($D1058*TAXAS!$C$10)), IF($A1058=TAXAS!$A$11,IF($B1058="CRÉDITO",$D1058-($D1058*TAXAS!$C$11)), IF($A1058=TAXAS!$A$12,IF($B1058="CRÉDITO",$D1058-($D1058*TAXAS!$C$12)), IF($A1058=TAXAS!$A$13,IF($B1058="CRÉDITO",$D1058-($D1058*TAXAS!$C$13)), IF($A1058=TAXAS!$A$14,IF($B1058="CRÉDITO",$D1058-($D1058*TAXAS!$C$14)), IF($A1058=TAXAS!$A$15,IF($B1058="CRÉDITO",$D1058-($D1058*TAXAS!$C$15)), IF($A1058=TAXAS!$A$16,IF($B1058="CRÉDITO",$D1058-($D1058*TAXAS!$C$16)), IF($A1058=TAXAS!$A$17,IF($B1058="CRÉDITO",$D1058-($D1058*TAXAS!$C$17)), IF($A1058=TAXAS!$A$18,IF($B1058="CRÉDITO",$D1058-($D1058*TAXAS!$C$18)), IF($A1058=TAXAS!$A$19,IF($B1058="CRÉDITO",$D1058-($D1058*TAXAS!$C$19)), IF($A1058=TAXAS!$A$20,IF($B1058="CRÉDITO",$D1058-($D1058*TAXAS!$C$20)), IF($A1058=TAXAS!$A$21,IF($B1058="CRÉDITO",$D1058-($D1058*TAXAS!$C$21)), IF($A1058=TAXAS!$A$22,IF($B1058="CRÉDITO",$D1058-($D1058*TAXAS!$C$22)), IF($A1058=TAXAS!$A$23,IF($B1058="CRÉDITO",$D1058-($D1058*TAXAS!$C$23)), IF($A1058=TAXAS!$A$24,IF($B1058="CRÉDITO",$D1058-($D1058*TAXAS!$C$24)), IF($A1058=TAXAS!$A$25,IF($B1058="CRÉDITO",$D1058-($D1058*TAXAS!$C$25)), IF($A1058=TAXAS!$A$26,IF($B1058="CRÉDITO",$D1058-($D1058*TAXAS!$C$26)), IF($A1058=TAXAS!$A$27,IF($B1058="CRÉDITO",$D1058-($D1058*TAXAS!$C$27))))))))))))))))))))))))))/1</f>
        <v>0</v>
      </c>
      <c r="G1058" s="9">
        <f>IF($A1058="VISA",IF($B1058="PARCELADO ATÉ 3X",$D1058-(D1058*TAXAS!$D$4))/3,IF($A1058="MASTER",IF($B1058="PARCELADO ATÉ 3X",$D1058-(D1058*TAXAS!$D$5))/3,IF($A1058="ELO",IF($B1058="PARCELADO ATÉ 3X",$D1058-(D1058*TAXAS!$D$6))/3,IF($A1058="HIPERCARD",IF($B1058="PARCELADO ATÉ 3X",$D1058-(D1058*TAXAS!$D$7))/3,IF($A1058="DINERS",IF($B1058="PARCELADO ATÉ 3X",$D1058-(D1058*TAXAS!$D$8))/3,IF($A1058="AMERICA EXPRESS",IF($B1058="PARCELADO ATÉ 3X",$D1058-(D1058*TAXAS!$D$9))/3,IF($A1058=TAXAS!$A$10,IF($B1058="PARCELADO ATÉ 3X",$D1058-($D1058*TAXAS!$D$10))/3,IF($A1058=TAXAS!$A$11,IF($B1058="PARCELADO ATÉ 3X",$D1058-($D1058*TAXAS!$D$11))/3,IF($A1058=TAXAS!$A$12,IF($B1058="PARCELADO ATÉ 3X",$D1058-($D1058*TAXAS!$D$12))/3,IF($A1058=TAXAS!$A$13,IF($B1058="PARCELADO ATÉ 3X",$D1058-($D1058*TAXAS!$D$13))/3,IF($A1058=TAXAS!$A$14,IF($B1058="PARCELADO ATÉ 3X",$D1058-($D1058*TAXAS!$D$14))/3,IF($A1058=TAXAS!$A$15,IF($B1058="PARCELADO ATÉ 3X",$D1058-($D1058*TAXAS!$D$15))/3,IF($A1058=TAXAS!$A$16,IF($B1058="PARCELADO ATÉ 3X",$D1058-($D1058*TAXAS!$D$16))/3,IF($A1058=TAXAS!$A$17,IF($B1058="PARCELADO ATÉ 3X",$D1058-($D1058*TAXAS!$D$17))/3,IF($A1058=TAXAS!$A$18,IF($B1058="PARCELADO ATÉ 3X",$D1058-($D1058*TAXAS!$D$18))/3,IF($A1058=TAXAS!$A$19,IF($B1058="PARCELADO ATÉ 3X",$D1058-($D1058*TAXAS!$D$19))/3,IF($A1058=TAXAS!$A$20,IF($B1058="PARCELADO ATÉ 3X",$D1058-($D1058*TAXAS!$D$20))/3,IF($A1058=TAXAS!$A$21,IF($B1058="PARCELADO ATÉ 3X",$D1058-($D1058*TAXAS!$D$21))/3,IF($A1058=TAXAS!$A$22,IF($B1058="PARCELADO ATÉ 3X",$D1058-($D1058*TAXAS!$D$22))/3,IF($A1058=TAXAS!$A$23,IF($B1058="PARCELADO ATÉ 3X",$D1058-($D1058*TAXAS!$D$23))/3,IF($A1058=TAXAS!$A$24,IF($B1058="PARCELADO ATÉ 3X",$D1058-($D1058*TAXAS!$D$24))/3,IF($A1058=TAXAS!$A$25,IF($B1058="PARCELADO ATÉ 3X",$D1058-($D1058*TAXAS!$D$25))/3,IF($A1058=TAXAS!$A$26,IF($B1058="PARCELADO ATÉ 3X",$D1058-($D1058*TAXAS!$D$26))/3,IF($A1058=TAXAS!$A$27,IF($B1058="PARCELADO ATÉ 3X",$D1058-($D1058*TAXAS!$D$27))/3))))))))))))))))))))))))/1</f>
        <v>0</v>
      </c>
      <c r="H1058" s="9">
        <f>IF($A1058="VISA",IF($B1058="PARCELADO ATÉ 6X",$D1058-(D1058*TAXAS!$E$4))/6,IF($A1058="MASTER",IF($B1058="PARCELADO ATÉ 6X",$D1058-(D1058*TAXAS!$E$5))/6,IF($A1058="ELO",IF($B1058="PARCELADO ATÉ 6X",$D1058-(D1058*TAXAS!$E$6))/6,IF($A1058="HIPERCARD",IF($B1058="PARCELADO ATÉ 6X",$D1058-(D1058*TAXAS!$E$7))/6,IF($A1058="DINERS",IF($B1058="PARCELADO ATÉ 6X",$D1058-(D1058*TAXAS!$E$8))/6,IF($A1058="AMERICA EXPRESS",IF($B1058="PARCELADO ATÉ 6X",$D1058-(D1058*TAXAS!$E$9))/6,IF($A1058=TAXAS!$A$10,IF($B1058="PARCELADO ATÉ 6X",$D1058-($D1058*TAXAS!$E$10))/6,IF($A1058=TAXAS!$A$11,IF($B1058="PARCELADO ATÉ 6X",$D1058-($D1058*TAXAS!$E$11))/6,IF($A1058=TAXAS!$A$12,IF($B1058="PARCELADO ATÉ 6X",$D1058-($D1058*TAXAS!$E$12))/6,IF($A1058=TAXAS!$A$13,IF($B1058="PARCELADO ATÉ 6X",$D1058-($D1058*TAXAS!$E$13))/6,IF($A1058=TAXAS!$A$14,IF($B1058="PARCELADO ATÉ 6X",$D1058-($D1058*TAXAS!$E$14))/6,IF($A1058=TAXAS!$A$15,IF($B1058="PARCELADO ATÉ 6X",$D1058-($D1058*TAXAS!$E$15))/6,IF($A1058=TAXAS!$A$16,IF($B1058="PARCELADO ATÉ 6X",$D1058-($D1058*TAXAS!$E$16))/6,IF($A1058=TAXAS!$A$17,IF($B1058="PARCELADO ATÉ 6X",$D1058-($D1058*TAXAS!$E$17))/6,IF($A1058=TAXAS!$A$18,IF($B1058="PARCELADO ATÉ 6X",$D1058-($D1058*TAXAS!$E$18))/6,IF($A1058=TAXAS!$A$19,IF($B1058="PARCELADO ATÉ 6X",$D1058-($D1058*TAXAS!$E$19))/6,IF($A1058=TAXAS!$A$20,IF($B1058="PARCELADO ATÉ 6X",$D1058-($D1058*TAXAS!$E$20))/6,IF($A1058=TAXAS!$A$21,IF($B1058="PARCELADO ATÉ 6X",$D1058-($D1058*TAXAS!$E$21))/6,IF($A1058=TAXAS!$A$22,IF($B1058="PARCELADO ATÉ 6X",$D1058-($D1058*TAXAS!$E$22))/6,IF($A1058=TAXAS!$A$23,IF($B1058="PARCELADO ATÉ 6X",$D1058-($D1058*TAXAS!$E$23))/6,IF($A1058=TAXAS!$A$24,IF($B1058="PARCELADO ATÉ 6X",$D1058-($D1058*TAXAS!$E$24))/6,IF($A1058=TAXAS!$A$25,IF($B1058="PARCELADO ATÉ 6X",$D1058-($D1058*TAXAS!$E$25))/6,IF($A1058=TAXAS!$A$26,IF($B1058="PARCELADO ATÉ 6X",$D1058-($D1058*TAXAS!$E$26))/6,IF($A1058=TAXAS!$A$27,IF($B1058="PARCELADO ATÉ 6X",$D1058-($D1058*TAXAS!$E$27))/6))))))))))))))))))))))))/1</f>
        <v>0</v>
      </c>
      <c r="I1058" s="9">
        <f>IF($A1058="VISA",IF($B1058="PARCELADO ATÉ 12X",$D1058-(D1058*TAXAS!$F$4))/12,IF($A1058="MASTER",IF($B1058="PARCELADO ATÉ 12X",$D1058-(D1058*TAXAS!$F$5))/12,IF($A1058="ELO",IF($B1058="PARCELADO ATÉ 12X",$D1058-(D1058*TAXAS!$F$6))/12,IF($A1058="HIPERCARD",IF($B1058="PARCELADO ATÉ 12X",$D1058-(D1058*TAXAS!$F$7))/12,IF($A1058="DINERS",IF($B1058="PARCELADO ATÉ 12X",$D1058-(D1058*TAXAS!$F$8))/12,IF($A1058="AMERICA EXPRESS",IF($B1058="PARCELADO ATÉ 12X",$D1058-(D1058*TAXAS!$F$9))/12,IF($A1058=TAXAS!$A$10,IF($B1058="PARCELADO ATÉ 12X",$D1058-($D1058*TAXAS!$F$10))/12,IF($A1058=TAXAS!$A$11,IF($B1058="PARCELADO ATÉ 12X",$D1058-($D1058*TAXAS!$F$11))/12,IF($A1058=TAXAS!$A$12,IF($B1058="PARCELADO ATÉ 12X",$D1058-($D1058*TAXAS!$F$12))/12,IF($A1058=TAXAS!$A$13,IF($B1058="PARCELADO ATÉ 12X",$D1058-($D1058*TAXAS!$F$13))/12,IF($A1058=TAXAS!$A$14,IF($B1058="PARCELADO ATÉ 12X",$D1058-($D1058*TAXAS!$F$14))/12,IF($A1058=TAXAS!$A$15,IF($B1058="PARCELADO ATÉ 12X",$D1058-($D1058*TAXAS!$F$15))/12,IF($A1058=TAXAS!$A$16,IF($B1058="PARCELADO ATÉ 12X",$D1058-($D1058*TAXAS!$F$16))/12,IF($A1058=TAXAS!$A$17,IF($B1058="PARCELADO ATÉ 12X",$D1058-($D1058*TAXAS!$F$17))/12,IF($A1058=TAXAS!$A$18,IF($B1058="PARCELADO ATÉ 12X",$D1058-($D1058*TAXAS!$F$18))/12,IF($A1058=TAXAS!$A$19,IF($B1058="PARCELADO ATÉ 12X",$D1058-($D1058*TAXAS!$F$19))/12,IF($A1058=TAXAS!$A$20,IF($B1058="PARCELADO ATÉ 12X",$D1058-($D1058*TAXAS!$F$20))/12,IF($A1058=TAXAS!$A$21,IF($B1058="PARCELADO ATÉ 12X",$D1058-($D1058*TAXAS!$F$21))/12,IF($A1058=TAXAS!$A$22,IF($B1058="PARCELADO ATÉ 12X",$D1058-($D1058*TAXAS!$F$22))/12,IF($A1058=TAXAS!$A$23,IF($B1058="PARCELADO ATÉ 12X",$D1058-($D1058*TAXAS!$F$23))/12,IF($A1058=TAXAS!$A$24,IF($B1058="PARCELADO ATÉ 12X",$D1058-($D1058*TAXAS!$F$24))/12,IF($A1058=TAXAS!$A$25,IF($B1058="PARCELADO ATÉ 12X",$D1058-($D1058*TAXAS!$F$25))/12,IF($A1058=TAXAS!$A$26,IF($B1058="PARCELADO ATÉ 12X",$D1058-($D1058*TAXAS!$F$26))/12,IF($A1058=TAXAS!$A$27,IF($B1058="PARCELADO ATÉ 12X",$D1058-($D1058*TAXAS!$F$27))/12))))))))))))))))))))))))/1</f>
        <v>0</v>
      </c>
      <c r="J1058" s="8">
        <f t="shared" si="0"/>
        <v>0</v>
      </c>
      <c r="K1058" s="10" t="b">
        <f>IF($B1058="PARCELADO ATÉ 3X",($D1058-($D1058*TAXAS!$D$4))-$J1058)</f>
        <v>0</v>
      </c>
      <c r="L1058" s="10" t="b">
        <f>IF($B1058="PARCELADO ATÉ 6X",($D1058-($D1058*TAXAS!$E$4))-$J1058)</f>
        <v>0</v>
      </c>
      <c r="M1058" s="10" t="b">
        <f>IF($B1058="PARCELADO ATÉ 12X",($D1058-($D1058*TAXAS!$F$4))-$J1058)</f>
        <v>0</v>
      </c>
      <c r="N1058" s="8">
        <f t="shared" si="1"/>
        <v>0</v>
      </c>
      <c r="O1058" s="10">
        <f t="shared" si="2"/>
        <v>0</v>
      </c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</row>
    <row r="1059" spans="1:31" ht="15.75" customHeight="1" x14ac:dyDescent="0.2">
      <c r="A1059" s="3"/>
      <c r="B1059" s="5"/>
      <c r="C1059" s="6"/>
      <c r="D1059" s="42"/>
      <c r="E1059" s="8">
        <f>IF($A1059="VISA",IF($B1059="DÉBITO",$D1059-($D1059*TAXAS!$B$4)),IF($A1059="MASTER",IF($B1059="DÉBITO",$D1059-($D1059*TAXAS!$B$5)),IF($A1059="ELO", IF($B1059="DÉBITO",$D1059-($D1059*TAXAS!$B$6)),IF($A1059="HIPERCARD",IF($B1059="DÉBITO",$D1059-($D1059*TAXAS!$B$7)),IF($A1059="DINERS",IF($B1059="DÉBITO",$D1059-($D1059*TAXAS!$B$8)),IF($A1059="AMERICA EXPRESS",IF($B1059="DÉBITO",$D1059-($D1059*TAXAS!$B$9)),IF($A1059=TAXAS!$A$10,IF($B1059="DÉBITO",$D1059-($D1059*TAXAS!$B$10)), IF($A1059=TAXAS!$A$11,IF($B1059="DÉBITO",$D1059-($D1059*TAXAS!$B$11)), IF($A1059=TAXAS!$A$12,IF($B1059="DÉBITO",$D1059-($D1059*TAXAS!$B$12)), IF($A1059=TAXAS!$A$13,IF($B1059="DÉBITO",$D1059-($D1059*TAXAS!$B$13)), IF($A1059=TAXAS!$A$14,IF($B1059="DÉBITO",$D1059-($D1059*TAXAS!$B$14)), IF($A1059=TAXAS!$A$15,IF($B1059="DÉBITO",$D1059-($D1059*TAXAS!$B$15)), IF($A1059=TAXAS!$A$16,IF($B1059="DÉBITO",$D1059-($D1059*TAXAS!$B$16)), IF($A1059=TAXAS!$A$17,IF($B1059="DÉBITO",$D1059-($D1059*TAXAS!$B$17)), IF($A1059=TAXAS!$A$18,IF($B1059="DÉBITO",$D1059-($D1059*TAXAS!$B$18)), IF($A1059=TAXAS!$A$19,IF($B1059="DÉBITO",$D1059-($D1059*TAXAS!$B$19)), IF($A1059=TAXAS!$A$20,IF($B1059="DÉBITO",$D1059-($D1059*TAXAS!$B$20)), IF($A1059=TAXAS!$A$21,IF($B1059="DÉBITO",$D1059-($D1059*TAXAS!$B$21)), IF($A1059=TAXAS!$A$22,IF($B1059="DÉBITO",$D1059-($D1059*TAXAS!$B$22)), IF($A1059=TAXAS!$A$23,IF($B1059="DÉBITO",$D1059-($D1059*TAXAS!$B$23)), IF($A1059=TAXAS!$A$24,IF($B1059="DÉBITO",$D1059-($D1059*TAXAS!$B$24)), IF($A1059=TAXAS!$A$25,IF($B1059="DÉBITO",$D1059-($D1059*TAXAS!$B$25)), IF($A1059=TAXAS!$A$26,IF($B1059="DÉBITO",$D1059-($D1059*TAXAS!$B$26)), IF($A1059=TAXAS!$A$27,IF($B1059="DÉBITO",$D1059-($D1059*TAXAS!$B$27))))))))))))))))))))))))))/1</f>
        <v>0</v>
      </c>
      <c r="F1059" s="8">
        <f>IF($A1059="VISA",IF($B1059="CRÉDITO",$D1059-($D1059*TAXAS!$C$4)),IF($A1059="MASTER",IF($B1059="CRÉDITO",$D1059-($D1059*TAXAS!$C$5)),IF($A1059="ELO", IF($B1059="CRÉDITO",$D1059-($D1059*TAXAS!$C$6)),IF($A1059="HIPERCARD",IF($B1059="CRÉDITO",$D1059-($D1059*TAXAS!$C$7)),IF($A1059="DINERS",IF($B1059="CRÉDITO",$D1059-($D1059*TAXAS!$C$8)),IF($A1059="AMERICA EXPRESS",IF($B1059="CRÉDITO",$D1059-($D1059*TAXAS!$C$9)),IF($A1059=TAXAS!$A$10,IF($B1059="CRÉDITO",$D1059-($D1059*TAXAS!$C$10)), IF($A1059=TAXAS!$A$11,IF($B1059="CRÉDITO",$D1059-($D1059*TAXAS!$C$11)), IF($A1059=TAXAS!$A$12,IF($B1059="CRÉDITO",$D1059-($D1059*TAXAS!$C$12)), IF($A1059=TAXAS!$A$13,IF($B1059="CRÉDITO",$D1059-($D1059*TAXAS!$C$13)), IF($A1059=TAXAS!$A$14,IF($B1059="CRÉDITO",$D1059-($D1059*TAXAS!$C$14)), IF($A1059=TAXAS!$A$15,IF($B1059="CRÉDITO",$D1059-($D1059*TAXAS!$C$15)), IF($A1059=TAXAS!$A$16,IF($B1059="CRÉDITO",$D1059-($D1059*TAXAS!$C$16)), IF($A1059=TAXAS!$A$17,IF($B1059="CRÉDITO",$D1059-($D1059*TAXAS!$C$17)), IF($A1059=TAXAS!$A$18,IF($B1059="CRÉDITO",$D1059-($D1059*TAXAS!$C$18)), IF($A1059=TAXAS!$A$19,IF($B1059="CRÉDITO",$D1059-($D1059*TAXAS!$C$19)), IF($A1059=TAXAS!$A$20,IF($B1059="CRÉDITO",$D1059-($D1059*TAXAS!$C$20)), IF($A1059=TAXAS!$A$21,IF($B1059="CRÉDITO",$D1059-($D1059*TAXAS!$C$21)), IF($A1059=TAXAS!$A$22,IF($B1059="CRÉDITO",$D1059-($D1059*TAXAS!$C$22)), IF($A1059=TAXAS!$A$23,IF($B1059="CRÉDITO",$D1059-($D1059*TAXAS!$C$23)), IF($A1059=TAXAS!$A$24,IF($B1059="CRÉDITO",$D1059-($D1059*TAXAS!$C$24)), IF($A1059=TAXAS!$A$25,IF($B1059="CRÉDITO",$D1059-($D1059*TAXAS!$C$25)), IF($A1059=TAXAS!$A$26,IF($B1059="CRÉDITO",$D1059-($D1059*TAXAS!$C$26)), IF($A1059=TAXAS!$A$27,IF($B1059="CRÉDITO",$D1059-($D1059*TAXAS!$C$27))))))))))))))))))))))))))/1</f>
        <v>0</v>
      </c>
      <c r="G1059" s="9">
        <f>IF($A1059="VISA",IF($B1059="PARCELADO ATÉ 3X",$D1059-(D1059*TAXAS!$D$4))/3,IF($A1059="MASTER",IF($B1059="PARCELADO ATÉ 3X",$D1059-(D1059*TAXAS!$D$5))/3,IF($A1059="ELO",IF($B1059="PARCELADO ATÉ 3X",$D1059-(D1059*TAXAS!$D$6))/3,IF($A1059="HIPERCARD",IF($B1059="PARCELADO ATÉ 3X",$D1059-(D1059*TAXAS!$D$7))/3,IF($A1059="DINERS",IF($B1059="PARCELADO ATÉ 3X",$D1059-(D1059*TAXAS!$D$8))/3,IF($A1059="AMERICA EXPRESS",IF($B1059="PARCELADO ATÉ 3X",$D1059-(D1059*TAXAS!$D$9))/3,IF($A1059=TAXAS!$A$10,IF($B1059="PARCELADO ATÉ 3X",$D1059-($D1059*TAXAS!$D$10))/3,IF($A1059=TAXAS!$A$11,IF($B1059="PARCELADO ATÉ 3X",$D1059-($D1059*TAXAS!$D$11))/3,IF($A1059=TAXAS!$A$12,IF($B1059="PARCELADO ATÉ 3X",$D1059-($D1059*TAXAS!$D$12))/3,IF($A1059=TAXAS!$A$13,IF($B1059="PARCELADO ATÉ 3X",$D1059-($D1059*TAXAS!$D$13))/3,IF($A1059=TAXAS!$A$14,IF($B1059="PARCELADO ATÉ 3X",$D1059-($D1059*TAXAS!$D$14))/3,IF($A1059=TAXAS!$A$15,IF($B1059="PARCELADO ATÉ 3X",$D1059-($D1059*TAXAS!$D$15))/3,IF($A1059=TAXAS!$A$16,IF($B1059="PARCELADO ATÉ 3X",$D1059-($D1059*TAXAS!$D$16))/3,IF($A1059=TAXAS!$A$17,IF($B1059="PARCELADO ATÉ 3X",$D1059-($D1059*TAXAS!$D$17))/3,IF($A1059=TAXAS!$A$18,IF($B1059="PARCELADO ATÉ 3X",$D1059-($D1059*TAXAS!$D$18))/3,IF($A1059=TAXAS!$A$19,IF($B1059="PARCELADO ATÉ 3X",$D1059-($D1059*TAXAS!$D$19))/3,IF($A1059=TAXAS!$A$20,IF($B1059="PARCELADO ATÉ 3X",$D1059-($D1059*TAXAS!$D$20))/3,IF($A1059=TAXAS!$A$21,IF($B1059="PARCELADO ATÉ 3X",$D1059-($D1059*TAXAS!$D$21))/3,IF($A1059=TAXAS!$A$22,IF($B1059="PARCELADO ATÉ 3X",$D1059-($D1059*TAXAS!$D$22))/3,IF($A1059=TAXAS!$A$23,IF($B1059="PARCELADO ATÉ 3X",$D1059-($D1059*TAXAS!$D$23))/3,IF($A1059=TAXAS!$A$24,IF($B1059="PARCELADO ATÉ 3X",$D1059-($D1059*TAXAS!$D$24))/3,IF($A1059=TAXAS!$A$25,IF($B1059="PARCELADO ATÉ 3X",$D1059-($D1059*TAXAS!$D$25))/3,IF($A1059=TAXAS!$A$26,IF($B1059="PARCELADO ATÉ 3X",$D1059-($D1059*TAXAS!$D$26))/3,IF($A1059=TAXAS!$A$27,IF($B1059="PARCELADO ATÉ 3X",$D1059-($D1059*TAXAS!$D$27))/3))))))))))))))))))))))))/1</f>
        <v>0</v>
      </c>
      <c r="H1059" s="9">
        <f>IF($A1059="VISA",IF($B1059="PARCELADO ATÉ 6X",$D1059-(D1059*TAXAS!$E$4))/6,IF($A1059="MASTER",IF($B1059="PARCELADO ATÉ 6X",$D1059-(D1059*TAXAS!$E$5))/6,IF($A1059="ELO",IF($B1059="PARCELADO ATÉ 6X",$D1059-(D1059*TAXAS!$E$6))/6,IF($A1059="HIPERCARD",IF($B1059="PARCELADO ATÉ 6X",$D1059-(D1059*TAXAS!$E$7))/6,IF($A1059="DINERS",IF($B1059="PARCELADO ATÉ 6X",$D1059-(D1059*TAXAS!$E$8))/6,IF($A1059="AMERICA EXPRESS",IF($B1059="PARCELADO ATÉ 6X",$D1059-(D1059*TAXAS!$E$9))/6,IF($A1059=TAXAS!$A$10,IF($B1059="PARCELADO ATÉ 6X",$D1059-($D1059*TAXAS!$E$10))/6,IF($A1059=TAXAS!$A$11,IF($B1059="PARCELADO ATÉ 6X",$D1059-($D1059*TAXAS!$E$11))/6,IF($A1059=TAXAS!$A$12,IF($B1059="PARCELADO ATÉ 6X",$D1059-($D1059*TAXAS!$E$12))/6,IF($A1059=TAXAS!$A$13,IF($B1059="PARCELADO ATÉ 6X",$D1059-($D1059*TAXAS!$E$13))/6,IF($A1059=TAXAS!$A$14,IF($B1059="PARCELADO ATÉ 6X",$D1059-($D1059*TAXAS!$E$14))/6,IF($A1059=TAXAS!$A$15,IF($B1059="PARCELADO ATÉ 6X",$D1059-($D1059*TAXAS!$E$15))/6,IF($A1059=TAXAS!$A$16,IF($B1059="PARCELADO ATÉ 6X",$D1059-($D1059*TAXAS!$E$16))/6,IF($A1059=TAXAS!$A$17,IF($B1059="PARCELADO ATÉ 6X",$D1059-($D1059*TAXAS!$E$17))/6,IF($A1059=TAXAS!$A$18,IF($B1059="PARCELADO ATÉ 6X",$D1059-($D1059*TAXAS!$E$18))/6,IF($A1059=TAXAS!$A$19,IF($B1059="PARCELADO ATÉ 6X",$D1059-($D1059*TAXAS!$E$19))/6,IF($A1059=TAXAS!$A$20,IF($B1059="PARCELADO ATÉ 6X",$D1059-($D1059*TAXAS!$E$20))/6,IF($A1059=TAXAS!$A$21,IF($B1059="PARCELADO ATÉ 6X",$D1059-($D1059*TAXAS!$E$21))/6,IF($A1059=TAXAS!$A$22,IF($B1059="PARCELADO ATÉ 6X",$D1059-($D1059*TAXAS!$E$22))/6,IF($A1059=TAXAS!$A$23,IF($B1059="PARCELADO ATÉ 6X",$D1059-($D1059*TAXAS!$E$23))/6,IF($A1059=TAXAS!$A$24,IF($B1059="PARCELADO ATÉ 6X",$D1059-($D1059*TAXAS!$E$24))/6,IF($A1059=TAXAS!$A$25,IF($B1059="PARCELADO ATÉ 6X",$D1059-($D1059*TAXAS!$E$25))/6,IF($A1059=TAXAS!$A$26,IF($B1059="PARCELADO ATÉ 6X",$D1059-($D1059*TAXAS!$E$26))/6,IF($A1059=TAXAS!$A$27,IF($B1059="PARCELADO ATÉ 6X",$D1059-($D1059*TAXAS!$E$27))/6))))))))))))))))))))))))/1</f>
        <v>0</v>
      </c>
      <c r="I1059" s="9">
        <f>IF($A1059="VISA",IF($B1059="PARCELADO ATÉ 12X",$D1059-(D1059*TAXAS!$F$4))/12,IF($A1059="MASTER",IF($B1059="PARCELADO ATÉ 12X",$D1059-(D1059*TAXAS!$F$5))/12,IF($A1059="ELO",IF($B1059="PARCELADO ATÉ 12X",$D1059-(D1059*TAXAS!$F$6))/12,IF($A1059="HIPERCARD",IF($B1059="PARCELADO ATÉ 12X",$D1059-(D1059*TAXAS!$F$7))/12,IF($A1059="DINERS",IF($B1059="PARCELADO ATÉ 12X",$D1059-(D1059*TAXAS!$F$8))/12,IF($A1059="AMERICA EXPRESS",IF($B1059="PARCELADO ATÉ 12X",$D1059-(D1059*TAXAS!$F$9))/12,IF($A1059=TAXAS!$A$10,IF($B1059="PARCELADO ATÉ 12X",$D1059-($D1059*TAXAS!$F$10))/12,IF($A1059=TAXAS!$A$11,IF($B1059="PARCELADO ATÉ 12X",$D1059-($D1059*TAXAS!$F$11))/12,IF($A1059=TAXAS!$A$12,IF($B1059="PARCELADO ATÉ 12X",$D1059-($D1059*TAXAS!$F$12))/12,IF($A1059=TAXAS!$A$13,IF($B1059="PARCELADO ATÉ 12X",$D1059-($D1059*TAXAS!$F$13))/12,IF($A1059=TAXAS!$A$14,IF($B1059="PARCELADO ATÉ 12X",$D1059-($D1059*TAXAS!$F$14))/12,IF($A1059=TAXAS!$A$15,IF($B1059="PARCELADO ATÉ 12X",$D1059-($D1059*TAXAS!$F$15))/12,IF($A1059=TAXAS!$A$16,IF($B1059="PARCELADO ATÉ 12X",$D1059-($D1059*TAXAS!$F$16))/12,IF($A1059=TAXAS!$A$17,IF($B1059="PARCELADO ATÉ 12X",$D1059-($D1059*TAXAS!$F$17))/12,IF($A1059=TAXAS!$A$18,IF($B1059="PARCELADO ATÉ 12X",$D1059-($D1059*TAXAS!$F$18))/12,IF($A1059=TAXAS!$A$19,IF($B1059="PARCELADO ATÉ 12X",$D1059-($D1059*TAXAS!$F$19))/12,IF($A1059=TAXAS!$A$20,IF($B1059="PARCELADO ATÉ 12X",$D1059-($D1059*TAXAS!$F$20))/12,IF($A1059=TAXAS!$A$21,IF($B1059="PARCELADO ATÉ 12X",$D1059-($D1059*TAXAS!$F$21))/12,IF($A1059=TAXAS!$A$22,IF($B1059="PARCELADO ATÉ 12X",$D1059-($D1059*TAXAS!$F$22))/12,IF($A1059=TAXAS!$A$23,IF($B1059="PARCELADO ATÉ 12X",$D1059-($D1059*TAXAS!$F$23))/12,IF($A1059=TAXAS!$A$24,IF($B1059="PARCELADO ATÉ 12X",$D1059-($D1059*TAXAS!$F$24))/12,IF($A1059=TAXAS!$A$25,IF($B1059="PARCELADO ATÉ 12X",$D1059-($D1059*TAXAS!$F$25))/12,IF($A1059=TAXAS!$A$26,IF($B1059="PARCELADO ATÉ 12X",$D1059-($D1059*TAXAS!$F$26))/12,IF($A1059=TAXAS!$A$27,IF($B1059="PARCELADO ATÉ 12X",$D1059-($D1059*TAXAS!$F$27))/12))))))))))))))))))))))))/1</f>
        <v>0</v>
      </c>
      <c r="J1059" s="8">
        <f t="shared" si="0"/>
        <v>0</v>
      </c>
      <c r="K1059" s="10" t="b">
        <f>IF($B1059="PARCELADO ATÉ 3X",($D1059-($D1059*TAXAS!$D$4))-$J1059)</f>
        <v>0</v>
      </c>
      <c r="L1059" s="10" t="b">
        <f>IF($B1059="PARCELADO ATÉ 6X",($D1059-($D1059*TAXAS!$E$4))-$J1059)</f>
        <v>0</v>
      </c>
      <c r="M1059" s="10" t="b">
        <f>IF($B1059="PARCELADO ATÉ 12X",($D1059-($D1059*TAXAS!$F$4))-$J1059)</f>
        <v>0</v>
      </c>
      <c r="N1059" s="8">
        <f t="shared" si="1"/>
        <v>0</v>
      </c>
      <c r="O1059" s="10">
        <f t="shared" si="2"/>
        <v>0</v>
      </c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</row>
    <row r="1060" spans="1:31" ht="15.75" customHeight="1" x14ac:dyDescent="0.2">
      <c r="A1060" s="3"/>
      <c r="B1060" s="5"/>
      <c r="C1060" s="6"/>
      <c r="D1060" s="42"/>
      <c r="E1060" s="8">
        <f>IF($A1060="VISA",IF($B1060="DÉBITO",$D1060-($D1060*TAXAS!$B$4)),IF($A1060="MASTER",IF($B1060="DÉBITO",$D1060-($D1060*TAXAS!$B$5)),IF($A1060="ELO", IF($B1060="DÉBITO",$D1060-($D1060*TAXAS!$B$6)),IF($A1060="HIPERCARD",IF($B1060="DÉBITO",$D1060-($D1060*TAXAS!$B$7)),IF($A1060="DINERS",IF($B1060="DÉBITO",$D1060-($D1060*TAXAS!$B$8)),IF($A1060="AMERICA EXPRESS",IF($B1060="DÉBITO",$D1060-($D1060*TAXAS!$B$9)),IF($A1060=TAXAS!$A$10,IF($B1060="DÉBITO",$D1060-($D1060*TAXAS!$B$10)), IF($A1060=TAXAS!$A$11,IF($B1060="DÉBITO",$D1060-($D1060*TAXAS!$B$11)), IF($A1060=TAXAS!$A$12,IF($B1060="DÉBITO",$D1060-($D1060*TAXAS!$B$12)), IF($A1060=TAXAS!$A$13,IF($B1060="DÉBITO",$D1060-($D1060*TAXAS!$B$13)), IF($A1060=TAXAS!$A$14,IF($B1060="DÉBITO",$D1060-($D1060*TAXAS!$B$14)), IF($A1060=TAXAS!$A$15,IF($B1060="DÉBITO",$D1060-($D1060*TAXAS!$B$15)), IF($A1060=TAXAS!$A$16,IF($B1060="DÉBITO",$D1060-($D1060*TAXAS!$B$16)), IF($A1060=TAXAS!$A$17,IF($B1060="DÉBITO",$D1060-($D1060*TAXAS!$B$17)), IF($A1060=TAXAS!$A$18,IF($B1060="DÉBITO",$D1060-($D1060*TAXAS!$B$18)), IF($A1060=TAXAS!$A$19,IF($B1060="DÉBITO",$D1060-($D1060*TAXAS!$B$19)), IF($A1060=TAXAS!$A$20,IF($B1060="DÉBITO",$D1060-($D1060*TAXAS!$B$20)), IF($A1060=TAXAS!$A$21,IF($B1060="DÉBITO",$D1060-($D1060*TAXAS!$B$21)), IF($A1060=TAXAS!$A$22,IF($B1060="DÉBITO",$D1060-($D1060*TAXAS!$B$22)), IF($A1060=TAXAS!$A$23,IF($B1060="DÉBITO",$D1060-($D1060*TAXAS!$B$23)), IF($A1060=TAXAS!$A$24,IF($B1060="DÉBITO",$D1060-($D1060*TAXAS!$B$24)), IF($A1060=TAXAS!$A$25,IF($B1060="DÉBITO",$D1060-($D1060*TAXAS!$B$25)), IF($A1060=TAXAS!$A$26,IF($B1060="DÉBITO",$D1060-($D1060*TAXAS!$B$26)), IF($A1060=TAXAS!$A$27,IF($B1060="DÉBITO",$D1060-($D1060*TAXAS!$B$27))))))))))))))))))))))))))/1</f>
        <v>0</v>
      </c>
      <c r="F1060" s="8">
        <f>IF($A1060="VISA",IF($B1060="CRÉDITO",$D1060-($D1060*TAXAS!$C$4)),IF($A1060="MASTER",IF($B1060="CRÉDITO",$D1060-($D1060*TAXAS!$C$5)),IF($A1060="ELO", IF($B1060="CRÉDITO",$D1060-($D1060*TAXAS!$C$6)),IF($A1060="HIPERCARD",IF($B1060="CRÉDITO",$D1060-($D1060*TAXAS!$C$7)),IF($A1060="DINERS",IF($B1060="CRÉDITO",$D1060-($D1060*TAXAS!$C$8)),IF($A1060="AMERICA EXPRESS",IF($B1060="CRÉDITO",$D1060-($D1060*TAXAS!$C$9)),IF($A1060=TAXAS!$A$10,IF($B1060="CRÉDITO",$D1060-($D1060*TAXAS!$C$10)), IF($A1060=TAXAS!$A$11,IF($B1060="CRÉDITO",$D1060-($D1060*TAXAS!$C$11)), IF($A1060=TAXAS!$A$12,IF($B1060="CRÉDITO",$D1060-($D1060*TAXAS!$C$12)), IF($A1060=TAXAS!$A$13,IF($B1060="CRÉDITO",$D1060-($D1060*TAXAS!$C$13)), IF($A1060=TAXAS!$A$14,IF($B1060="CRÉDITO",$D1060-($D1060*TAXAS!$C$14)), IF($A1060=TAXAS!$A$15,IF($B1060="CRÉDITO",$D1060-($D1060*TAXAS!$C$15)), IF($A1060=TAXAS!$A$16,IF($B1060="CRÉDITO",$D1060-($D1060*TAXAS!$C$16)), IF($A1060=TAXAS!$A$17,IF($B1060="CRÉDITO",$D1060-($D1060*TAXAS!$C$17)), IF($A1060=TAXAS!$A$18,IF($B1060="CRÉDITO",$D1060-($D1060*TAXAS!$C$18)), IF($A1060=TAXAS!$A$19,IF($B1060="CRÉDITO",$D1060-($D1060*TAXAS!$C$19)), IF($A1060=TAXAS!$A$20,IF($B1060="CRÉDITO",$D1060-($D1060*TAXAS!$C$20)), IF($A1060=TAXAS!$A$21,IF($B1060="CRÉDITO",$D1060-($D1060*TAXAS!$C$21)), IF($A1060=TAXAS!$A$22,IF($B1060="CRÉDITO",$D1060-($D1060*TAXAS!$C$22)), IF($A1060=TAXAS!$A$23,IF($B1060="CRÉDITO",$D1060-($D1060*TAXAS!$C$23)), IF($A1060=TAXAS!$A$24,IF($B1060="CRÉDITO",$D1060-($D1060*TAXAS!$C$24)), IF($A1060=TAXAS!$A$25,IF($B1060="CRÉDITO",$D1060-($D1060*TAXAS!$C$25)), IF($A1060=TAXAS!$A$26,IF($B1060="CRÉDITO",$D1060-($D1060*TAXAS!$C$26)), IF($A1060=TAXAS!$A$27,IF($B1060="CRÉDITO",$D1060-($D1060*TAXAS!$C$27))))))))))))))))))))))))))/1</f>
        <v>0</v>
      </c>
      <c r="G1060" s="9">
        <f>IF($A1060="VISA",IF($B1060="PARCELADO ATÉ 3X",$D1060-(D1060*TAXAS!$D$4))/3,IF($A1060="MASTER",IF($B1060="PARCELADO ATÉ 3X",$D1060-(D1060*TAXAS!$D$5))/3,IF($A1060="ELO",IF($B1060="PARCELADO ATÉ 3X",$D1060-(D1060*TAXAS!$D$6))/3,IF($A1060="HIPERCARD",IF($B1060="PARCELADO ATÉ 3X",$D1060-(D1060*TAXAS!$D$7))/3,IF($A1060="DINERS",IF($B1060="PARCELADO ATÉ 3X",$D1060-(D1060*TAXAS!$D$8))/3,IF($A1060="AMERICA EXPRESS",IF($B1060="PARCELADO ATÉ 3X",$D1060-(D1060*TAXAS!$D$9))/3,IF($A1060=TAXAS!$A$10,IF($B1060="PARCELADO ATÉ 3X",$D1060-($D1060*TAXAS!$D$10))/3,IF($A1060=TAXAS!$A$11,IF($B1060="PARCELADO ATÉ 3X",$D1060-($D1060*TAXAS!$D$11))/3,IF($A1060=TAXAS!$A$12,IF($B1060="PARCELADO ATÉ 3X",$D1060-($D1060*TAXAS!$D$12))/3,IF($A1060=TAXAS!$A$13,IF($B1060="PARCELADO ATÉ 3X",$D1060-($D1060*TAXAS!$D$13))/3,IF($A1060=TAXAS!$A$14,IF($B1060="PARCELADO ATÉ 3X",$D1060-($D1060*TAXAS!$D$14))/3,IF($A1060=TAXAS!$A$15,IF($B1060="PARCELADO ATÉ 3X",$D1060-($D1060*TAXAS!$D$15))/3,IF($A1060=TAXAS!$A$16,IF($B1060="PARCELADO ATÉ 3X",$D1060-($D1060*TAXAS!$D$16))/3,IF($A1060=TAXAS!$A$17,IF($B1060="PARCELADO ATÉ 3X",$D1060-($D1060*TAXAS!$D$17))/3,IF($A1060=TAXAS!$A$18,IF($B1060="PARCELADO ATÉ 3X",$D1060-($D1060*TAXAS!$D$18))/3,IF($A1060=TAXAS!$A$19,IF($B1060="PARCELADO ATÉ 3X",$D1060-($D1060*TAXAS!$D$19))/3,IF($A1060=TAXAS!$A$20,IF($B1060="PARCELADO ATÉ 3X",$D1060-($D1060*TAXAS!$D$20))/3,IF($A1060=TAXAS!$A$21,IF($B1060="PARCELADO ATÉ 3X",$D1060-($D1060*TAXAS!$D$21))/3,IF($A1060=TAXAS!$A$22,IF($B1060="PARCELADO ATÉ 3X",$D1060-($D1060*TAXAS!$D$22))/3,IF($A1060=TAXAS!$A$23,IF($B1060="PARCELADO ATÉ 3X",$D1060-($D1060*TAXAS!$D$23))/3,IF($A1060=TAXAS!$A$24,IF($B1060="PARCELADO ATÉ 3X",$D1060-($D1060*TAXAS!$D$24))/3,IF($A1060=TAXAS!$A$25,IF($B1060="PARCELADO ATÉ 3X",$D1060-($D1060*TAXAS!$D$25))/3,IF($A1060=TAXAS!$A$26,IF($B1060="PARCELADO ATÉ 3X",$D1060-($D1060*TAXAS!$D$26))/3,IF($A1060=TAXAS!$A$27,IF($B1060="PARCELADO ATÉ 3X",$D1060-($D1060*TAXAS!$D$27))/3))))))))))))))))))))))))/1</f>
        <v>0</v>
      </c>
      <c r="H1060" s="9">
        <f>IF($A1060="VISA",IF($B1060="PARCELADO ATÉ 6X",$D1060-(D1060*TAXAS!$E$4))/6,IF($A1060="MASTER",IF($B1060="PARCELADO ATÉ 6X",$D1060-(D1060*TAXAS!$E$5))/6,IF($A1060="ELO",IF($B1060="PARCELADO ATÉ 6X",$D1060-(D1060*TAXAS!$E$6))/6,IF($A1060="HIPERCARD",IF($B1060="PARCELADO ATÉ 6X",$D1060-(D1060*TAXAS!$E$7))/6,IF($A1060="DINERS",IF($B1060="PARCELADO ATÉ 6X",$D1060-(D1060*TAXAS!$E$8))/6,IF($A1060="AMERICA EXPRESS",IF($B1060="PARCELADO ATÉ 6X",$D1060-(D1060*TAXAS!$E$9))/6,IF($A1060=TAXAS!$A$10,IF($B1060="PARCELADO ATÉ 6X",$D1060-($D1060*TAXAS!$E$10))/6,IF($A1060=TAXAS!$A$11,IF($B1060="PARCELADO ATÉ 6X",$D1060-($D1060*TAXAS!$E$11))/6,IF($A1060=TAXAS!$A$12,IF($B1060="PARCELADO ATÉ 6X",$D1060-($D1060*TAXAS!$E$12))/6,IF($A1060=TAXAS!$A$13,IF($B1060="PARCELADO ATÉ 6X",$D1060-($D1060*TAXAS!$E$13))/6,IF($A1060=TAXAS!$A$14,IF($B1060="PARCELADO ATÉ 6X",$D1060-($D1060*TAXAS!$E$14))/6,IF($A1060=TAXAS!$A$15,IF($B1060="PARCELADO ATÉ 6X",$D1060-($D1060*TAXAS!$E$15))/6,IF($A1060=TAXAS!$A$16,IF($B1060="PARCELADO ATÉ 6X",$D1060-($D1060*TAXAS!$E$16))/6,IF($A1060=TAXAS!$A$17,IF($B1060="PARCELADO ATÉ 6X",$D1060-($D1060*TAXAS!$E$17))/6,IF($A1060=TAXAS!$A$18,IF($B1060="PARCELADO ATÉ 6X",$D1060-($D1060*TAXAS!$E$18))/6,IF($A1060=TAXAS!$A$19,IF($B1060="PARCELADO ATÉ 6X",$D1060-($D1060*TAXAS!$E$19))/6,IF($A1060=TAXAS!$A$20,IF($B1060="PARCELADO ATÉ 6X",$D1060-($D1060*TAXAS!$E$20))/6,IF($A1060=TAXAS!$A$21,IF($B1060="PARCELADO ATÉ 6X",$D1060-($D1060*TAXAS!$E$21))/6,IF($A1060=TAXAS!$A$22,IF($B1060="PARCELADO ATÉ 6X",$D1060-($D1060*TAXAS!$E$22))/6,IF($A1060=TAXAS!$A$23,IF($B1060="PARCELADO ATÉ 6X",$D1060-($D1060*TAXAS!$E$23))/6,IF($A1060=TAXAS!$A$24,IF($B1060="PARCELADO ATÉ 6X",$D1060-($D1060*TAXAS!$E$24))/6,IF($A1060=TAXAS!$A$25,IF($B1060="PARCELADO ATÉ 6X",$D1060-($D1060*TAXAS!$E$25))/6,IF($A1060=TAXAS!$A$26,IF($B1060="PARCELADO ATÉ 6X",$D1060-($D1060*TAXAS!$E$26))/6,IF($A1060=TAXAS!$A$27,IF($B1060="PARCELADO ATÉ 6X",$D1060-($D1060*TAXAS!$E$27))/6))))))))))))))))))))))))/1</f>
        <v>0</v>
      </c>
      <c r="I1060" s="9">
        <f>IF($A1060="VISA",IF($B1060="PARCELADO ATÉ 12X",$D1060-(D1060*TAXAS!$F$4))/12,IF($A1060="MASTER",IF($B1060="PARCELADO ATÉ 12X",$D1060-(D1060*TAXAS!$F$5))/12,IF($A1060="ELO",IF($B1060="PARCELADO ATÉ 12X",$D1060-(D1060*TAXAS!$F$6))/12,IF($A1060="HIPERCARD",IF($B1060="PARCELADO ATÉ 12X",$D1060-(D1060*TAXAS!$F$7))/12,IF($A1060="DINERS",IF($B1060="PARCELADO ATÉ 12X",$D1060-(D1060*TAXAS!$F$8))/12,IF($A1060="AMERICA EXPRESS",IF($B1060="PARCELADO ATÉ 12X",$D1060-(D1060*TAXAS!$F$9))/12,IF($A1060=TAXAS!$A$10,IF($B1060="PARCELADO ATÉ 12X",$D1060-($D1060*TAXAS!$F$10))/12,IF($A1060=TAXAS!$A$11,IF($B1060="PARCELADO ATÉ 12X",$D1060-($D1060*TAXAS!$F$11))/12,IF($A1060=TAXAS!$A$12,IF($B1060="PARCELADO ATÉ 12X",$D1060-($D1060*TAXAS!$F$12))/12,IF($A1060=TAXAS!$A$13,IF($B1060="PARCELADO ATÉ 12X",$D1060-($D1060*TAXAS!$F$13))/12,IF($A1060=TAXAS!$A$14,IF($B1060="PARCELADO ATÉ 12X",$D1060-($D1060*TAXAS!$F$14))/12,IF($A1060=TAXAS!$A$15,IF($B1060="PARCELADO ATÉ 12X",$D1060-($D1060*TAXAS!$F$15))/12,IF($A1060=TAXAS!$A$16,IF($B1060="PARCELADO ATÉ 12X",$D1060-($D1060*TAXAS!$F$16))/12,IF($A1060=TAXAS!$A$17,IF($B1060="PARCELADO ATÉ 12X",$D1060-($D1060*TAXAS!$F$17))/12,IF($A1060=TAXAS!$A$18,IF($B1060="PARCELADO ATÉ 12X",$D1060-($D1060*TAXAS!$F$18))/12,IF($A1060=TAXAS!$A$19,IF($B1060="PARCELADO ATÉ 12X",$D1060-($D1060*TAXAS!$F$19))/12,IF($A1060=TAXAS!$A$20,IF($B1060="PARCELADO ATÉ 12X",$D1060-($D1060*TAXAS!$F$20))/12,IF($A1060=TAXAS!$A$21,IF($B1060="PARCELADO ATÉ 12X",$D1060-($D1060*TAXAS!$F$21))/12,IF($A1060=TAXAS!$A$22,IF($B1060="PARCELADO ATÉ 12X",$D1060-($D1060*TAXAS!$F$22))/12,IF($A1060=TAXAS!$A$23,IF($B1060="PARCELADO ATÉ 12X",$D1060-($D1060*TAXAS!$F$23))/12,IF($A1060=TAXAS!$A$24,IF($B1060="PARCELADO ATÉ 12X",$D1060-($D1060*TAXAS!$F$24))/12,IF($A1060=TAXAS!$A$25,IF($B1060="PARCELADO ATÉ 12X",$D1060-($D1060*TAXAS!$F$25))/12,IF($A1060=TAXAS!$A$26,IF($B1060="PARCELADO ATÉ 12X",$D1060-($D1060*TAXAS!$F$26))/12,IF($A1060=TAXAS!$A$27,IF($B1060="PARCELADO ATÉ 12X",$D1060-($D1060*TAXAS!$F$27))/12))))))))))))))))))))))))/1</f>
        <v>0</v>
      </c>
      <c r="J1060" s="8">
        <f t="shared" si="0"/>
        <v>0</v>
      </c>
      <c r="K1060" s="10" t="b">
        <f>IF($B1060="PARCELADO ATÉ 3X",($D1060-($D1060*TAXAS!$D$4))-$J1060)</f>
        <v>0</v>
      </c>
      <c r="L1060" s="10" t="b">
        <f>IF($B1060="PARCELADO ATÉ 6X",($D1060-($D1060*TAXAS!$E$4))-$J1060)</f>
        <v>0</v>
      </c>
      <c r="M1060" s="10" t="b">
        <f>IF($B1060="PARCELADO ATÉ 12X",($D1060-($D1060*TAXAS!$F$4))-$J1060)</f>
        <v>0</v>
      </c>
      <c r="N1060" s="8">
        <f t="shared" si="1"/>
        <v>0</v>
      </c>
      <c r="O1060" s="10">
        <f t="shared" si="2"/>
        <v>0</v>
      </c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</row>
    <row r="1061" spans="1:31" ht="15.75" customHeight="1" x14ac:dyDescent="0.2">
      <c r="A1061" s="3"/>
      <c r="B1061" s="5"/>
      <c r="C1061" s="6"/>
      <c r="D1061" s="42"/>
      <c r="E1061" s="8">
        <f>IF($A1061="VISA",IF($B1061="DÉBITO",$D1061-($D1061*TAXAS!$B$4)),IF($A1061="MASTER",IF($B1061="DÉBITO",$D1061-($D1061*TAXAS!$B$5)),IF($A1061="ELO", IF($B1061="DÉBITO",$D1061-($D1061*TAXAS!$B$6)),IF($A1061="HIPERCARD",IF($B1061="DÉBITO",$D1061-($D1061*TAXAS!$B$7)),IF($A1061="DINERS",IF($B1061="DÉBITO",$D1061-($D1061*TAXAS!$B$8)),IF($A1061="AMERICA EXPRESS",IF($B1061="DÉBITO",$D1061-($D1061*TAXAS!$B$9)),IF($A1061=TAXAS!$A$10,IF($B1061="DÉBITO",$D1061-($D1061*TAXAS!$B$10)), IF($A1061=TAXAS!$A$11,IF($B1061="DÉBITO",$D1061-($D1061*TAXAS!$B$11)), IF($A1061=TAXAS!$A$12,IF($B1061="DÉBITO",$D1061-($D1061*TAXAS!$B$12)), IF($A1061=TAXAS!$A$13,IF($B1061="DÉBITO",$D1061-($D1061*TAXAS!$B$13)), IF($A1061=TAXAS!$A$14,IF($B1061="DÉBITO",$D1061-($D1061*TAXAS!$B$14)), IF($A1061=TAXAS!$A$15,IF($B1061="DÉBITO",$D1061-($D1061*TAXAS!$B$15)), IF($A1061=TAXAS!$A$16,IF($B1061="DÉBITO",$D1061-($D1061*TAXAS!$B$16)), IF($A1061=TAXAS!$A$17,IF($B1061="DÉBITO",$D1061-($D1061*TAXAS!$B$17)), IF($A1061=TAXAS!$A$18,IF($B1061="DÉBITO",$D1061-($D1061*TAXAS!$B$18)), IF($A1061=TAXAS!$A$19,IF($B1061="DÉBITO",$D1061-($D1061*TAXAS!$B$19)), IF($A1061=TAXAS!$A$20,IF($B1061="DÉBITO",$D1061-($D1061*TAXAS!$B$20)), IF($A1061=TAXAS!$A$21,IF($B1061="DÉBITO",$D1061-($D1061*TAXAS!$B$21)), IF($A1061=TAXAS!$A$22,IF($B1061="DÉBITO",$D1061-($D1061*TAXAS!$B$22)), IF($A1061=TAXAS!$A$23,IF($B1061="DÉBITO",$D1061-($D1061*TAXAS!$B$23)), IF($A1061=TAXAS!$A$24,IF($B1061="DÉBITO",$D1061-($D1061*TAXAS!$B$24)), IF($A1061=TAXAS!$A$25,IF($B1061="DÉBITO",$D1061-($D1061*TAXAS!$B$25)), IF($A1061=TAXAS!$A$26,IF($B1061="DÉBITO",$D1061-($D1061*TAXAS!$B$26)), IF($A1061=TAXAS!$A$27,IF($B1061="DÉBITO",$D1061-($D1061*TAXAS!$B$27))))))))))))))))))))))))))/1</f>
        <v>0</v>
      </c>
      <c r="F1061" s="8">
        <f>IF($A1061="VISA",IF($B1061="CRÉDITO",$D1061-($D1061*TAXAS!$C$4)),IF($A1061="MASTER",IF($B1061="CRÉDITO",$D1061-($D1061*TAXAS!$C$5)),IF($A1061="ELO", IF($B1061="CRÉDITO",$D1061-($D1061*TAXAS!$C$6)),IF($A1061="HIPERCARD",IF($B1061="CRÉDITO",$D1061-($D1061*TAXAS!$C$7)),IF($A1061="DINERS",IF($B1061="CRÉDITO",$D1061-($D1061*TAXAS!$C$8)),IF($A1061="AMERICA EXPRESS",IF($B1061="CRÉDITO",$D1061-($D1061*TAXAS!$C$9)),IF($A1061=TAXAS!$A$10,IF($B1061="CRÉDITO",$D1061-($D1061*TAXAS!$C$10)), IF($A1061=TAXAS!$A$11,IF($B1061="CRÉDITO",$D1061-($D1061*TAXAS!$C$11)), IF($A1061=TAXAS!$A$12,IF($B1061="CRÉDITO",$D1061-($D1061*TAXAS!$C$12)), IF($A1061=TAXAS!$A$13,IF($B1061="CRÉDITO",$D1061-($D1061*TAXAS!$C$13)), IF($A1061=TAXAS!$A$14,IF($B1061="CRÉDITO",$D1061-($D1061*TAXAS!$C$14)), IF($A1061=TAXAS!$A$15,IF($B1061="CRÉDITO",$D1061-($D1061*TAXAS!$C$15)), IF($A1061=TAXAS!$A$16,IF($B1061="CRÉDITO",$D1061-($D1061*TAXAS!$C$16)), IF($A1061=TAXAS!$A$17,IF($B1061="CRÉDITO",$D1061-($D1061*TAXAS!$C$17)), IF($A1061=TAXAS!$A$18,IF($B1061="CRÉDITO",$D1061-($D1061*TAXAS!$C$18)), IF($A1061=TAXAS!$A$19,IF($B1061="CRÉDITO",$D1061-($D1061*TAXAS!$C$19)), IF($A1061=TAXAS!$A$20,IF($B1061="CRÉDITO",$D1061-($D1061*TAXAS!$C$20)), IF($A1061=TAXAS!$A$21,IF($B1061="CRÉDITO",$D1061-($D1061*TAXAS!$C$21)), IF($A1061=TAXAS!$A$22,IF($B1061="CRÉDITO",$D1061-($D1061*TAXAS!$C$22)), IF($A1061=TAXAS!$A$23,IF($B1061="CRÉDITO",$D1061-($D1061*TAXAS!$C$23)), IF($A1061=TAXAS!$A$24,IF($B1061="CRÉDITO",$D1061-($D1061*TAXAS!$C$24)), IF($A1061=TAXAS!$A$25,IF($B1061="CRÉDITO",$D1061-($D1061*TAXAS!$C$25)), IF($A1061=TAXAS!$A$26,IF($B1061="CRÉDITO",$D1061-($D1061*TAXAS!$C$26)), IF($A1061=TAXAS!$A$27,IF($B1061="CRÉDITO",$D1061-($D1061*TAXAS!$C$27))))))))))))))))))))))))))/1</f>
        <v>0</v>
      </c>
      <c r="G1061" s="9">
        <f>IF($A1061="VISA",IF($B1061="PARCELADO ATÉ 3X",$D1061-(D1061*TAXAS!$D$4))/3,IF($A1061="MASTER",IF($B1061="PARCELADO ATÉ 3X",$D1061-(D1061*TAXAS!$D$5))/3,IF($A1061="ELO",IF($B1061="PARCELADO ATÉ 3X",$D1061-(D1061*TAXAS!$D$6))/3,IF($A1061="HIPERCARD",IF($B1061="PARCELADO ATÉ 3X",$D1061-(D1061*TAXAS!$D$7))/3,IF($A1061="DINERS",IF($B1061="PARCELADO ATÉ 3X",$D1061-(D1061*TAXAS!$D$8))/3,IF($A1061="AMERICA EXPRESS",IF($B1061="PARCELADO ATÉ 3X",$D1061-(D1061*TAXAS!$D$9))/3,IF($A1061=TAXAS!$A$10,IF($B1061="PARCELADO ATÉ 3X",$D1061-($D1061*TAXAS!$D$10))/3,IF($A1061=TAXAS!$A$11,IF($B1061="PARCELADO ATÉ 3X",$D1061-($D1061*TAXAS!$D$11))/3,IF($A1061=TAXAS!$A$12,IF($B1061="PARCELADO ATÉ 3X",$D1061-($D1061*TAXAS!$D$12))/3,IF($A1061=TAXAS!$A$13,IF($B1061="PARCELADO ATÉ 3X",$D1061-($D1061*TAXAS!$D$13))/3,IF($A1061=TAXAS!$A$14,IF($B1061="PARCELADO ATÉ 3X",$D1061-($D1061*TAXAS!$D$14))/3,IF($A1061=TAXAS!$A$15,IF($B1061="PARCELADO ATÉ 3X",$D1061-($D1061*TAXAS!$D$15))/3,IF($A1061=TAXAS!$A$16,IF($B1061="PARCELADO ATÉ 3X",$D1061-($D1061*TAXAS!$D$16))/3,IF($A1061=TAXAS!$A$17,IF($B1061="PARCELADO ATÉ 3X",$D1061-($D1061*TAXAS!$D$17))/3,IF($A1061=TAXAS!$A$18,IF($B1061="PARCELADO ATÉ 3X",$D1061-($D1061*TAXAS!$D$18))/3,IF($A1061=TAXAS!$A$19,IF($B1061="PARCELADO ATÉ 3X",$D1061-($D1061*TAXAS!$D$19))/3,IF($A1061=TAXAS!$A$20,IF($B1061="PARCELADO ATÉ 3X",$D1061-($D1061*TAXAS!$D$20))/3,IF($A1061=TAXAS!$A$21,IF($B1061="PARCELADO ATÉ 3X",$D1061-($D1061*TAXAS!$D$21))/3,IF($A1061=TAXAS!$A$22,IF($B1061="PARCELADO ATÉ 3X",$D1061-($D1061*TAXAS!$D$22))/3,IF($A1061=TAXAS!$A$23,IF($B1061="PARCELADO ATÉ 3X",$D1061-($D1061*TAXAS!$D$23))/3,IF($A1061=TAXAS!$A$24,IF($B1061="PARCELADO ATÉ 3X",$D1061-($D1061*TAXAS!$D$24))/3,IF($A1061=TAXAS!$A$25,IF($B1061="PARCELADO ATÉ 3X",$D1061-($D1061*TAXAS!$D$25))/3,IF($A1061=TAXAS!$A$26,IF($B1061="PARCELADO ATÉ 3X",$D1061-($D1061*TAXAS!$D$26))/3,IF($A1061=TAXAS!$A$27,IF($B1061="PARCELADO ATÉ 3X",$D1061-($D1061*TAXAS!$D$27))/3))))))))))))))))))))))))/1</f>
        <v>0</v>
      </c>
      <c r="H1061" s="9">
        <f>IF($A1061="VISA",IF($B1061="PARCELADO ATÉ 6X",$D1061-(D1061*TAXAS!$E$4))/6,IF($A1061="MASTER",IF($B1061="PARCELADO ATÉ 6X",$D1061-(D1061*TAXAS!$E$5))/6,IF($A1061="ELO",IF($B1061="PARCELADO ATÉ 6X",$D1061-(D1061*TAXAS!$E$6))/6,IF($A1061="HIPERCARD",IF($B1061="PARCELADO ATÉ 6X",$D1061-(D1061*TAXAS!$E$7))/6,IF($A1061="DINERS",IF($B1061="PARCELADO ATÉ 6X",$D1061-(D1061*TAXAS!$E$8))/6,IF($A1061="AMERICA EXPRESS",IF($B1061="PARCELADO ATÉ 6X",$D1061-(D1061*TAXAS!$E$9))/6,IF($A1061=TAXAS!$A$10,IF($B1061="PARCELADO ATÉ 6X",$D1061-($D1061*TAXAS!$E$10))/6,IF($A1061=TAXAS!$A$11,IF($B1061="PARCELADO ATÉ 6X",$D1061-($D1061*TAXAS!$E$11))/6,IF($A1061=TAXAS!$A$12,IF($B1061="PARCELADO ATÉ 6X",$D1061-($D1061*TAXAS!$E$12))/6,IF($A1061=TAXAS!$A$13,IF($B1061="PARCELADO ATÉ 6X",$D1061-($D1061*TAXAS!$E$13))/6,IF($A1061=TAXAS!$A$14,IF($B1061="PARCELADO ATÉ 6X",$D1061-($D1061*TAXAS!$E$14))/6,IF($A1061=TAXAS!$A$15,IF($B1061="PARCELADO ATÉ 6X",$D1061-($D1061*TAXAS!$E$15))/6,IF($A1061=TAXAS!$A$16,IF($B1061="PARCELADO ATÉ 6X",$D1061-($D1061*TAXAS!$E$16))/6,IF($A1061=TAXAS!$A$17,IF($B1061="PARCELADO ATÉ 6X",$D1061-($D1061*TAXAS!$E$17))/6,IF($A1061=TAXAS!$A$18,IF($B1061="PARCELADO ATÉ 6X",$D1061-($D1061*TAXAS!$E$18))/6,IF($A1061=TAXAS!$A$19,IF($B1061="PARCELADO ATÉ 6X",$D1061-($D1061*TAXAS!$E$19))/6,IF($A1061=TAXAS!$A$20,IF($B1061="PARCELADO ATÉ 6X",$D1061-($D1061*TAXAS!$E$20))/6,IF($A1061=TAXAS!$A$21,IF($B1061="PARCELADO ATÉ 6X",$D1061-($D1061*TAXAS!$E$21))/6,IF($A1061=TAXAS!$A$22,IF($B1061="PARCELADO ATÉ 6X",$D1061-($D1061*TAXAS!$E$22))/6,IF($A1061=TAXAS!$A$23,IF($B1061="PARCELADO ATÉ 6X",$D1061-($D1061*TAXAS!$E$23))/6,IF($A1061=TAXAS!$A$24,IF($B1061="PARCELADO ATÉ 6X",$D1061-($D1061*TAXAS!$E$24))/6,IF($A1061=TAXAS!$A$25,IF($B1061="PARCELADO ATÉ 6X",$D1061-($D1061*TAXAS!$E$25))/6,IF($A1061=TAXAS!$A$26,IF($B1061="PARCELADO ATÉ 6X",$D1061-($D1061*TAXAS!$E$26))/6,IF($A1061=TAXAS!$A$27,IF($B1061="PARCELADO ATÉ 6X",$D1061-($D1061*TAXAS!$E$27))/6))))))))))))))))))))))))/1</f>
        <v>0</v>
      </c>
      <c r="I1061" s="9">
        <f>IF($A1061="VISA",IF($B1061="PARCELADO ATÉ 12X",$D1061-(D1061*TAXAS!$F$4))/12,IF($A1061="MASTER",IF($B1061="PARCELADO ATÉ 12X",$D1061-(D1061*TAXAS!$F$5))/12,IF($A1061="ELO",IF($B1061="PARCELADO ATÉ 12X",$D1061-(D1061*TAXAS!$F$6))/12,IF($A1061="HIPERCARD",IF($B1061="PARCELADO ATÉ 12X",$D1061-(D1061*TAXAS!$F$7))/12,IF($A1061="DINERS",IF($B1061="PARCELADO ATÉ 12X",$D1061-(D1061*TAXAS!$F$8))/12,IF($A1061="AMERICA EXPRESS",IF($B1061="PARCELADO ATÉ 12X",$D1061-(D1061*TAXAS!$F$9))/12,IF($A1061=TAXAS!$A$10,IF($B1061="PARCELADO ATÉ 12X",$D1061-($D1061*TAXAS!$F$10))/12,IF($A1061=TAXAS!$A$11,IF($B1061="PARCELADO ATÉ 12X",$D1061-($D1061*TAXAS!$F$11))/12,IF($A1061=TAXAS!$A$12,IF($B1061="PARCELADO ATÉ 12X",$D1061-($D1061*TAXAS!$F$12))/12,IF($A1061=TAXAS!$A$13,IF($B1061="PARCELADO ATÉ 12X",$D1061-($D1061*TAXAS!$F$13))/12,IF($A1061=TAXAS!$A$14,IF($B1061="PARCELADO ATÉ 12X",$D1061-($D1061*TAXAS!$F$14))/12,IF($A1061=TAXAS!$A$15,IF($B1061="PARCELADO ATÉ 12X",$D1061-($D1061*TAXAS!$F$15))/12,IF($A1061=TAXAS!$A$16,IF($B1061="PARCELADO ATÉ 12X",$D1061-($D1061*TAXAS!$F$16))/12,IF($A1061=TAXAS!$A$17,IF($B1061="PARCELADO ATÉ 12X",$D1061-($D1061*TAXAS!$F$17))/12,IF($A1061=TAXAS!$A$18,IF($B1061="PARCELADO ATÉ 12X",$D1061-($D1061*TAXAS!$F$18))/12,IF($A1061=TAXAS!$A$19,IF($B1061="PARCELADO ATÉ 12X",$D1061-($D1061*TAXAS!$F$19))/12,IF($A1061=TAXAS!$A$20,IF($B1061="PARCELADO ATÉ 12X",$D1061-($D1061*TAXAS!$F$20))/12,IF($A1061=TAXAS!$A$21,IF($B1061="PARCELADO ATÉ 12X",$D1061-($D1061*TAXAS!$F$21))/12,IF($A1061=TAXAS!$A$22,IF($B1061="PARCELADO ATÉ 12X",$D1061-($D1061*TAXAS!$F$22))/12,IF($A1061=TAXAS!$A$23,IF($B1061="PARCELADO ATÉ 12X",$D1061-($D1061*TAXAS!$F$23))/12,IF($A1061=TAXAS!$A$24,IF($B1061="PARCELADO ATÉ 12X",$D1061-($D1061*TAXAS!$F$24))/12,IF($A1061=TAXAS!$A$25,IF($B1061="PARCELADO ATÉ 12X",$D1061-($D1061*TAXAS!$F$25))/12,IF($A1061=TAXAS!$A$26,IF($B1061="PARCELADO ATÉ 12X",$D1061-($D1061*TAXAS!$F$26))/12,IF($A1061=TAXAS!$A$27,IF($B1061="PARCELADO ATÉ 12X",$D1061-($D1061*TAXAS!$F$27))/12))))))))))))))))))))))))/1</f>
        <v>0</v>
      </c>
      <c r="J1061" s="8">
        <f t="shared" si="0"/>
        <v>0</v>
      </c>
      <c r="K1061" s="10" t="b">
        <f>IF($B1061="PARCELADO ATÉ 3X",($D1061-($D1061*TAXAS!$D$4))-$J1061)</f>
        <v>0</v>
      </c>
      <c r="L1061" s="10" t="b">
        <f>IF($B1061="PARCELADO ATÉ 6X",($D1061-($D1061*TAXAS!$E$4))-$J1061)</f>
        <v>0</v>
      </c>
      <c r="M1061" s="10" t="b">
        <f>IF($B1061="PARCELADO ATÉ 12X",($D1061-($D1061*TAXAS!$F$4))-$J1061)</f>
        <v>0</v>
      </c>
      <c r="N1061" s="8">
        <f t="shared" si="1"/>
        <v>0</v>
      </c>
      <c r="O1061" s="10">
        <f t="shared" si="2"/>
        <v>0</v>
      </c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</row>
    <row r="1062" spans="1:31" ht="15.75" customHeight="1" x14ac:dyDescent="0.2">
      <c r="A1062" s="3"/>
      <c r="B1062" s="5"/>
      <c r="C1062" s="6"/>
      <c r="D1062" s="42"/>
      <c r="E1062" s="8">
        <f>IF($A1062="VISA",IF($B1062="DÉBITO",$D1062-($D1062*TAXAS!$B$4)),IF($A1062="MASTER",IF($B1062="DÉBITO",$D1062-($D1062*TAXAS!$B$5)),IF($A1062="ELO", IF($B1062="DÉBITO",$D1062-($D1062*TAXAS!$B$6)),IF($A1062="HIPERCARD",IF($B1062="DÉBITO",$D1062-($D1062*TAXAS!$B$7)),IF($A1062="DINERS",IF($B1062="DÉBITO",$D1062-($D1062*TAXAS!$B$8)),IF($A1062="AMERICA EXPRESS",IF($B1062="DÉBITO",$D1062-($D1062*TAXAS!$B$9)),IF($A1062=TAXAS!$A$10,IF($B1062="DÉBITO",$D1062-($D1062*TAXAS!$B$10)), IF($A1062=TAXAS!$A$11,IF($B1062="DÉBITO",$D1062-($D1062*TAXAS!$B$11)), IF($A1062=TAXAS!$A$12,IF($B1062="DÉBITO",$D1062-($D1062*TAXAS!$B$12)), IF($A1062=TAXAS!$A$13,IF($B1062="DÉBITO",$D1062-($D1062*TAXAS!$B$13)), IF($A1062=TAXAS!$A$14,IF($B1062="DÉBITO",$D1062-($D1062*TAXAS!$B$14)), IF($A1062=TAXAS!$A$15,IF($B1062="DÉBITO",$D1062-($D1062*TAXAS!$B$15)), IF($A1062=TAXAS!$A$16,IF($B1062="DÉBITO",$D1062-($D1062*TAXAS!$B$16)), IF($A1062=TAXAS!$A$17,IF($B1062="DÉBITO",$D1062-($D1062*TAXAS!$B$17)), IF($A1062=TAXAS!$A$18,IF($B1062="DÉBITO",$D1062-($D1062*TAXAS!$B$18)), IF($A1062=TAXAS!$A$19,IF($B1062="DÉBITO",$D1062-($D1062*TAXAS!$B$19)), IF($A1062=TAXAS!$A$20,IF($B1062="DÉBITO",$D1062-($D1062*TAXAS!$B$20)), IF($A1062=TAXAS!$A$21,IF($B1062="DÉBITO",$D1062-($D1062*TAXAS!$B$21)), IF($A1062=TAXAS!$A$22,IF($B1062="DÉBITO",$D1062-($D1062*TAXAS!$B$22)), IF($A1062=TAXAS!$A$23,IF($B1062="DÉBITO",$D1062-($D1062*TAXAS!$B$23)), IF($A1062=TAXAS!$A$24,IF($B1062="DÉBITO",$D1062-($D1062*TAXAS!$B$24)), IF($A1062=TAXAS!$A$25,IF($B1062="DÉBITO",$D1062-($D1062*TAXAS!$B$25)), IF($A1062=TAXAS!$A$26,IF($B1062="DÉBITO",$D1062-($D1062*TAXAS!$B$26)), IF($A1062=TAXAS!$A$27,IF($B1062="DÉBITO",$D1062-($D1062*TAXAS!$B$27))))))))))))))))))))))))))/1</f>
        <v>0</v>
      </c>
      <c r="F1062" s="8">
        <f>IF($A1062="VISA",IF($B1062="CRÉDITO",$D1062-($D1062*TAXAS!$C$4)),IF($A1062="MASTER",IF($B1062="CRÉDITO",$D1062-($D1062*TAXAS!$C$5)),IF($A1062="ELO", IF($B1062="CRÉDITO",$D1062-($D1062*TAXAS!$C$6)),IF($A1062="HIPERCARD",IF($B1062="CRÉDITO",$D1062-($D1062*TAXAS!$C$7)),IF($A1062="DINERS",IF($B1062="CRÉDITO",$D1062-($D1062*TAXAS!$C$8)),IF($A1062="AMERICA EXPRESS",IF($B1062="CRÉDITO",$D1062-($D1062*TAXAS!$C$9)),IF($A1062=TAXAS!$A$10,IF($B1062="CRÉDITO",$D1062-($D1062*TAXAS!$C$10)), IF($A1062=TAXAS!$A$11,IF($B1062="CRÉDITO",$D1062-($D1062*TAXAS!$C$11)), IF($A1062=TAXAS!$A$12,IF($B1062="CRÉDITO",$D1062-($D1062*TAXAS!$C$12)), IF($A1062=TAXAS!$A$13,IF($B1062="CRÉDITO",$D1062-($D1062*TAXAS!$C$13)), IF($A1062=TAXAS!$A$14,IF($B1062="CRÉDITO",$D1062-($D1062*TAXAS!$C$14)), IF($A1062=TAXAS!$A$15,IF($B1062="CRÉDITO",$D1062-($D1062*TAXAS!$C$15)), IF($A1062=TAXAS!$A$16,IF($B1062="CRÉDITO",$D1062-($D1062*TAXAS!$C$16)), IF($A1062=TAXAS!$A$17,IF($B1062="CRÉDITO",$D1062-($D1062*TAXAS!$C$17)), IF($A1062=TAXAS!$A$18,IF($B1062="CRÉDITO",$D1062-($D1062*TAXAS!$C$18)), IF($A1062=TAXAS!$A$19,IF($B1062="CRÉDITO",$D1062-($D1062*TAXAS!$C$19)), IF($A1062=TAXAS!$A$20,IF($B1062="CRÉDITO",$D1062-($D1062*TAXAS!$C$20)), IF($A1062=TAXAS!$A$21,IF($B1062="CRÉDITO",$D1062-($D1062*TAXAS!$C$21)), IF($A1062=TAXAS!$A$22,IF($B1062="CRÉDITO",$D1062-($D1062*TAXAS!$C$22)), IF($A1062=TAXAS!$A$23,IF($B1062="CRÉDITO",$D1062-($D1062*TAXAS!$C$23)), IF($A1062=TAXAS!$A$24,IF($B1062="CRÉDITO",$D1062-($D1062*TAXAS!$C$24)), IF($A1062=TAXAS!$A$25,IF($B1062="CRÉDITO",$D1062-($D1062*TAXAS!$C$25)), IF($A1062=TAXAS!$A$26,IF($B1062="CRÉDITO",$D1062-($D1062*TAXAS!$C$26)), IF($A1062=TAXAS!$A$27,IF($B1062="CRÉDITO",$D1062-($D1062*TAXAS!$C$27))))))))))))))))))))))))))/1</f>
        <v>0</v>
      </c>
      <c r="G1062" s="9">
        <f>IF($A1062="VISA",IF($B1062="PARCELADO ATÉ 3X",$D1062-(D1062*TAXAS!$D$4))/3,IF($A1062="MASTER",IF($B1062="PARCELADO ATÉ 3X",$D1062-(D1062*TAXAS!$D$5))/3,IF($A1062="ELO",IF($B1062="PARCELADO ATÉ 3X",$D1062-(D1062*TAXAS!$D$6))/3,IF($A1062="HIPERCARD",IF($B1062="PARCELADO ATÉ 3X",$D1062-(D1062*TAXAS!$D$7))/3,IF($A1062="DINERS",IF($B1062="PARCELADO ATÉ 3X",$D1062-(D1062*TAXAS!$D$8))/3,IF($A1062="AMERICA EXPRESS",IF($B1062="PARCELADO ATÉ 3X",$D1062-(D1062*TAXAS!$D$9))/3,IF($A1062=TAXAS!$A$10,IF($B1062="PARCELADO ATÉ 3X",$D1062-($D1062*TAXAS!$D$10))/3,IF($A1062=TAXAS!$A$11,IF($B1062="PARCELADO ATÉ 3X",$D1062-($D1062*TAXAS!$D$11))/3,IF($A1062=TAXAS!$A$12,IF($B1062="PARCELADO ATÉ 3X",$D1062-($D1062*TAXAS!$D$12))/3,IF($A1062=TAXAS!$A$13,IF($B1062="PARCELADO ATÉ 3X",$D1062-($D1062*TAXAS!$D$13))/3,IF($A1062=TAXAS!$A$14,IF($B1062="PARCELADO ATÉ 3X",$D1062-($D1062*TAXAS!$D$14))/3,IF($A1062=TAXAS!$A$15,IF($B1062="PARCELADO ATÉ 3X",$D1062-($D1062*TAXAS!$D$15))/3,IF($A1062=TAXAS!$A$16,IF($B1062="PARCELADO ATÉ 3X",$D1062-($D1062*TAXAS!$D$16))/3,IF($A1062=TAXAS!$A$17,IF($B1062="PARCELADO ATÉ 3X",$D1062-($D1062*TAXAS!$D$17))/3,IF($A1062=TAXAS!$A$18,IF($B1062="PARCELADO ATÉ 3X",$D1062-($D1062*TAXAS!$D$18))/3,IF($A1062=TAXAS!$A$19,IF($B1062="PARCELADO ATÉ 3X",$D1062-($D1062*TAXAS!$D$19))/3,IF($A1062=TAXAS!$A$20,IF($B1062="PARCELADO ATÉ 3X",$D1062-($D1062*TAXAS!$D$20))/3,IF($A1062=TAXAS!$A$21,IF($B1062="PARCELADO ATÉ 3X",$D1062-($D1062*TAXAS!$D$21))/3,IF($A1062=TAXAS!$A$22,IF($B1062="PARCELADO ATÉ 3X",$D1062-($D1062*TAXAS!$D$22))/3,IF($A1062=TAXAS!$A$23,IF($B1062="PARCELADO ATÉ 3X",$D1062-($D1062*TAXAS!$D$23))/3,IF($A1062=TAXAS!$A$24,IF($B1062="PARCELADO ATÉ 3X",$D1062-($D1062*TAXAS!$D$24))/3,IF($A1062=TAXAS!$A$25,IF($B1062="PARCELADO ATÉ 3X",$D1062-($D1062*TAXAS!$D$25))/3,IF($A1062=TAXAS!$A$26,IF($B1062="PARCELADO ATÉ 3X",$D1062-($D1062*TAXAS!$D$26))/3,IF($A1062=TAXAS!$A$27,IF($B1062="PARCELADO ATÉ 3X",$D1062-($D1062*TAXAS!$D$27))/3))))))))))))))))))))))))/1</f>
        <v>0</v>
      </c>
      <c r="H1062" s="9">
        <f>IF($A1062="VISA",IF($B1062="PARCELADO ATÉ 6X",$D1062-(D1062*TAXAS!$E$4))/6,IF($A1062="MASTER",IF($B1062="PARCELADO ATÉ 6X",$D1062-(D1062*TAXAS!$E$5))/6,IF($A1062="ELO",IF($B1062="PARCELADO ATÉ 6X",$D1062-(D1062*TAXAS!$E$6))/6,IF($A1062="HIPERCARD",IF($B1062="PARCELADO ATÉ 6X",$D1062-(D1062*TAXAS!$E$7))/6,IF($A1062="DINERS",IF($B1062="PARCELADO ATÉ 6X",$D1062-(D1062*TAXAS!$E$8))/6,IF($A1062="AMERICA EXPRESS",IF($B1062="PARCELADO ATÉ 6X",$D1062-(D1062*TAXAS!$E$9))/6,IF($A1062=TAXAS!$A$10,IF($B1062="PARCELADO ATÉ 6X",$D1062-($D1062*TAXAS!$E$10))/6,IF($A1062=TAXAS!$A$11,IF($B1062="PARCELADO ATÉ 6X",$D1062-($D1062*TAXAS!$E$11))/6,IF($A1062=TAXAS!$A$12,IF($B1062="PARCELADO ATÉ 6X",$D1062-($D1062*TAXAS!$E$12))/6,IF($A1062=TAXAS!$A$13,IF($B1062="PARCELADO ATÉ 6X",$D1062-($D1062*TAXAS!$E$13))/6,IF($A1062=TAXAS!$A$14,IF($B1062="PARCELADO ATÉ 6X",$D1062-($D1062*TAXAS!$E$14))/6,IF($A1062=TAXAS!$A$15,IF($B1062="PARCELADO ATÉ 6X",$D1062-($D1062*TAXAS!$E$15))/6,IF($A1062=TAXAS!$A$16,IF($B1062="PARCELADO ATÉ 6X",$D1062-($D1062*TAXAS!$E$16))/6,IF($A1062=TAXAS!$A$17,IF($B1062="PARCELADO ATÉ 6X",$D1062-($D1062*TAXAS!$E$17))/6,IF($A1062=TAXAS!$A$18,IF($B1062="PARCELADO ATÉ 6X",$D1062-($D1062*TAXAS!$E$18))/6,IF($A1062=TAXAS!$A$19,IF($B1062="PARCELADO ATÉ 6X",$D1062-($D1062*TAXAS!$E$19))/6,IF($A1062=TAXAS!$A$20,IF($B1062="PARCELADO ATÉ 6X",$D1062-($D1062*TAXAS!$E$20))/6,IF($A1062=TAXAS!$A$21,IF($B1062="PARCELADO ATÉ 6X",$D1062-($D1062*TAXAS!$E$21))/6,IF($A1062=TAXAS!$A$22,IF($B1062="PARCELADO ATÉ 6X",$D1062-($D1062*TAXAS!$E$22))/6,IF($A1062=TAXAS!$A$23,IF($B1062="PARCELADO ATÉ 6X",$D1062-($D1062*TAXAS!$E$23))/6,IF($A1062=TAXAS!$A$24,IF($B1062="PARCELADO ATÉ 6X",$D1062-($D1062*TAXAS!$E$24))/6,IF($A1062=TAXAS!$A$25,IF($B1062="PARCELADO ATÉ 6X",$D1062-($D1062*TAXAS!$E$25))/6,IF($A1062=TAXAS!$A$26,IF($B1062="PARCELADO ATÉ 6X",$D1062-($D1062*TAXAS!$E$26))/6,IF($A1062=TAXAS!$A$27,IF($B1062="PARCELADO ATÉ 6X",$D1062-($D1062*TAXAS!$E$27))/6))))))))))))))))))))))))/1</f>
        <v>0</v>
      </c>
      <c r="I1062" s="9">
        <f>IF($A1062="VISA",IF($B1062="PARCELADO ATÉ 12X",$D1062-(D1062*TAXAS!$F$4))/12,IF($A1062="MASTER",IF($B1062="PARCELADO ATÉ 12X",$D1062-(D1062*TAXAS!$F$5))/12,IF($A1062="ELO",IF($B1062="PARCELADO ATÉ 12X",$D1062-(D1062*TAXAS!$F$6))/12,IF($A1062="HIPERCARD",IF($B1062="PARCELADO ATÉ 12X",$D1062-(D1062*TAXAS!$F$7))/12,IF($A1062="DINERS",IF($B1062="PARCELADO ATÉ 12X",$D1062-(D1062*TAXAS!$F$8))/12,IF($A1062="AMERICA EXPRESS",IF($B1062="PARCELADO ATÉ 12X",$D1062-(D1062*TAXAS!$F$9))/12,IF($A1062=TAXAS!$A$10,IF($B1062="PARCELADO ATÉ 12X",$D1062-($D1062*TAXAS!$F$10))/12,IF($A1062=TAXAS!$A$11,IF($B1062="PARCELADO ATÉ 12X",$D1062-($D1062*TAXAS!$F$11))/12,IF($A1062=TAXAS!$A$12,IF($B1062="PARCELADO ATÉ 12X",$D1062-($D1062*TAXAS!$F$12))/12,IF($A1062=TAXAS!$A$13,IF($B1062="PARCELADO ATÉ 12X",$D1062-($D1062*TAXAS!$F$13))/12,IF($A1062=TAXAS!$A$14,IF($B1062="PARCELADO ATÉ 12X",$D1062-($D1062*TAXAS!$F$14))/12,IF($A1062=TAXAS!$A$15,IF($B1062="PARCELADO ATÉ 12X",$D1062-($D1062*TAXAS!$F$15))/12,IF($A1062=TAXAS!$A$16,IF($B1062="PARCELADO ATÉ 12X",$D1062-($D1062*TAXAS!$F$16))/12,IF($A1062=TAXAS!$A$17,IF($B1062="PARCELADO ATÉ 12X",$D1062-($D1062*TAXAS!$F$17))/12,IF($A1062=TAXAS!$A$18,IF($B1062="PARCELADO ATÉ 12X",$D1062-($D1062*TAXAS!$F$18))/12,IF($A1062=TAXAS!$A$19,IF($B1062="PARCELADO ATÉ 12X",$D1062-($D1062*TAXAS!$F$19))/12,IF($A1062=TAXAS!$A$20,IF($B1062="PARCELADO ATÉ 12X",$D1062-($D1062*TAXAS!$F$20))/12,IF($A1062=TAXAS!$A$21,IF($B1062="PARCELADO ATÉ 12X",$D1062-($D1062*TAXAS!$F$21))/12,IF($A1062=TAXAS!$A$22,IF($B1062="PARCELADO ATÉ 12X",$D1062-($D1062*TAXAS!$F$22))/12,IF($A1062=TAXAS!$A$23,IF($B1062="PARCELADO ATÉ 12X",$D1062-($D1062*TAXAS!$F$23))/12,IF($A1062=TAXAS!$A$24,IF($B1062="PARCELADO ATÉ 12X",$D1062-($D1062*TAXAS!$F$24))/12,IF($A1062=TAXAS!$A$25,IF($B1062="PARCELADO ATÉ 12X",$D1062-($D1062*TAXAS!$F$25))/12,IF($A1062=TAXAS!$A$26,IF($B1062="PARCELADO ATÉ 12X",$D1062-($D1062*TAXAS!$F$26))/12,IF($A1062=TAXAS!$A$27,IF($B1062="PARCELADO ATÉ 12X",$D1062-($D1062*TAXAS!$F$27))/12))))))))))))))))))))))))/1</f>
        <v>0</v>
      </c>
      <c r="J1062" s="8">
        <f t="shared" si="0"/>
        <v>0</v>
      </c>
      <c r="K1062" s="10" t="b">
        <f>IF($B1062="PARCELADO ATÉ 3X",($D1062-($D1062*TAXAS!$D$4))-$J1062)</f>
        <v>0</v>
      </c>
      <c r="L1062" s="10" t="b">
        <f>IF($B1062="PARCELADO ATÉ 6X",($D1062-($D1062*TAXAS!$E$4))-$J1062)</f>
        <v>0</v>
      </c>
      <c r="M1062" s="10" t="b">
        <f>IF($B1062="PARCELADO ATÉ 12X",($D1062-($D1062*TAXAS!$F$4))-$J1062)</f>
        <v>0</v>
      </c>
      <c r="N1062" s="8">
        <f t="shared" si="1"/>
        <v>0</v>
      </c>
      <c r="O1062" s="10">
        <f t="shared" si="2"/>
        <v>0</v>
      </c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</row>
    <row r="1063" spans="1:31" ht="15.75" customHeight="1" x14ac:dyDescent="0.2">
      <c r="A1063" s="3"/>
      <c r="B1063" s="5"/>
      <c r="C1063" s="6"/>
      <c r="D1063" s="42"/>
      <c r="E1063" s="8">
        <f>IF($A1063="VISA",IF($B1063="DÉBITO",$D1063-($D1063*TAXAS!$B$4)),IF($A1063="MASTER",IF($B1063="DÉBITO",$D1063-($D1063*TAXAS!$B$5)),IF($A1063="ELO", IF($B1063="DÉBITO",$D1063-($D1063*TAXAS!$B$6)),IF($A1063="HIPERCARD",IF($B1063="DÉBITO",$D1063-($D1063*TAXAS!$B$7)),IF($A1063="DINERS",IF($B1063="DÉBITO",$D1063-($D1063*TAXAS!$B$8)),IF($A1063="AMERICA EXPRESS",IF($B1063="DÉBITO",$D1063-($D1063*TAXAS!$B$9)),IF($A1063=TAXAS!$A$10,IF($B1063="DÉBITO",$D1063-($D1063*TAXAS!$B$10)), IF($A1063=TAXAS!$A$11,IF($B1063="DÉBITO",$D1063-($D1063*TAXAS!$B$11)), IF($A1063=TAXAS!$A$12,IF($B1063="DÉBITO",$D1063-($D1063*TAXAS!$B$12)), IF($A1063=TAXAS!$A$13,IF($B1063="DÉBITO",$D1063-($D1063*TAXAS!$B$13)), IF($A1063=TAXAS!$A$14,IF($B1063="DÉBITO",$D1063-($D1063*TAXAS!$B$14)), IF($A1063=TAXAS!$A$15,IF($B1063="DÉBITO",$D1063-($D1063*TAXAS!$B$15)), IF($A1063=TAXAS!$A$16,IF($B1063="DÉBITO",$D1063-($D1063*TAXAS!$B$16)), IF($A1063=TAXAS!$A$17,IF($B1063="DÉBITO",$D1063-($D1063*TAXAS!$B$17)), IF($A1063=TAXAS!$A$18,IF($B1063="DÉBITO",$D1063-($D1063*TAXAS!$B$18)), IF($A1063=TAXAS!$A$19,IF($B1063="DÉBITO",$D1063-($D1063*TAXAS!$B$19)), IF($A1063=TAXAS!$A$20,IF($B1063="DÉBITO",$D1063-($D1063*TAXAS!$B$20)), IF($A1063=TAXAS!$A$21,IF($B1063="DÉBITO",$D1063-($D1063*TAXAS!$B$21)), IF($A1063=TAXAS!$A$22,IF($B1063="DÉBITO",$D1063-($D1063*TAXAS!$B$22)), IF($A1063=TAXAS!$A$23,IF($B1063="DÉBITO",$D1063-($D1063*TAXAS!$B$23)), IF($A1063=TAXAS!$A$24,IF($B1063="DÉBITO",$D1063-($D1063*TAXAS!$B$24)), IF($A1063=TAXAS!$A$25,IF($B1063="DÉBITO",$D1063-($D1063*TAXAS!$B$25)), IF($A1063=TAXAS!$A$26,IF($B1063="DÉBITO",$D1063-($D1063*TAXAS!$B$26)), IF($A1063=TAXAS!$A$27,IF($B1063="DÉBITO",$D1063-($D1063*TAXAS!$B$27))))))))))))))))))))))))))/1</f>
        <v>0</v>
      </c>
      <c r="F1063" s="8">
        <f>IF($A1063="VISA",IF($B1063="CRÉDITO",$D1063-($D1063*TAXAS!$C$4)),IF($A1063="MASTER",IF($B1063="CRÉDITO",$D1063-($D1063*TAXAS!$C$5)),IF($A1063="ELO", IF($B1063="CRÉDITO",$D1063-($D1063*TAXAS!$C$6)),IF($A1063="HIPERCARD",IF($B1063="CRÉDITO",$D1063-($D1063*TAXAS!$C$7)),IF($A1063="DINERS",IF($B1063="CRÉDITO",$D1063-($D1063*TAXAS!$C$8)),IF($A1063="AMERICA EXPRESS",IF($B1063="CRÉDITO",$D1063-($D1063*TAXAS!$C$9)),IF($A1063=TAXAS!$A$10,IF($B1063="CRÉDITO",$D1063-($D1063*TAXAS!$C$10)), IF($A1063=TAXAS!$A$11,IF($B1063="CRÉDITO",$D1063-($D1063*TAXAS!$C$11)), IF($A1063=TAXAS!$A$12,IF($B1063="CRÉDITO",$D1063-($D1063*TAXAS!$C$12)), IF($A1063=TAXAS!$A$13,IF($B1063="CRÉDITO",$D1063-($D1063*TAXAS!$C$13)), IF($A1063=TAXAS!$A$14,IF($B1063="CRÉDITO",$D1063-($D1063*TAXAS!$C$14)), IF($A1063=TAXAS!$A$15,IF($B1063="CRÉDITO",$D1063-($D1063*TAXAS!$C$15)), IF($A1063=TAXAS!$A$16,IF($B1063="CRÉDITO",$D1063-($D1063*TAXAS!$C$16)), IF($A1063=TAXAS!$A$17,IF($B1063="CRÉDITO",$D1063-($D1063*TAXAS!$C$17)), IF($A1063=TAXAS!$A$18,IF($B1063="CRÉDITO",$D1063-($D1063*TAXAS!$C$18)), IF($A1063=TAXAS!$A$19,IF($B1063="CRÉDITO",$D1063-($D1063*TAXAS!$C$19)), IF($A1063=TAXAS!$A$20,IF($B1063="CRÉDITO",$D1063-($D1063*TAXAS!$C$20)), IF($A1063=TAXAS!$A$21,IF($B1063="CRÉDITO",$D1063-($D1063*TAXAS!$C$21)), IF($A1063=TAXAS!$A$22,IF($B1063="CRÉDITO",$D1063-($D1063*TAXAS!$C$22)), IF($A1063=TAXAS!$A$23,IF($B1063="CRÉDITO",$D1063-($D1063*TAXAS!$C$23)), IF($A1063=TAXAS!$A$24,IF($B1063="CRÉDITO",$D1063-($D1063*TAXAS!$C$24)), IF($A1063=TAXAS!$A$25,IF($B1063="CRÉDITO",$D1063-($D1063*TAXAS!$C$25)), IF($A1063=TAXAS!$A$26,IF($B1063="CRÉDITO",$D1063-($D1063*TAXAS!$C$26)), IF($A1063=TAXAS!$A$27,IF($B1063="CRÉDITO",$D1063-($D1063*TAXAS!$C$27))))))))))))))))))))))))))/1</f>
        <v>0</v>
      </c>
      <c r="G1063" s="9">
        <f>IF($A1063="VISA",IF($B1063="PARCELADO ATÉ 3X",$D1063-(D1063*TAXAS!$D$4))/3,IF($A1063="MASTER",IF($B1063="PARCELADO ATÉ 3X",$D1063-(D1063*TAXAS!$D$5))/3,IF($A1063="ELO",IF($B1063="PARCELADO ATÉ 3X",$D1063-(D1063*TAXAS!$D$6))/3,IF($A1063="HIPERCARD",IF($B1063="PARCELADO ATÉ 3X",$D1063-(D1063*TAXAS!$D$7))/3,IF($A1063="DINERS",IF($B1063="PARCELADO ATÉ 3X",$D1063-(D1063*TAXAS!$D$8))/3,IF($A1063="AMERICA EXPRESS",IF($B1063="PARCELADO ATÉ 3X",$D1063-(D1063*TAXAS!$D$9))/3,IF($A1063=TAXAS!$A$10,IF($B1063="PARCELADO ATÉ 3X",$D1063-($D1063*TAXAS!$D$10))/3,IF($A1063=TAXAS!$A$11,IF($B1063="PARCELADO ATÉ 3X",$D1063-($D1063*TAXAS!$D$11))/3,IF($A1063=TAXAS!$A$12,IF($B1063="PARCELADO ATÉ 3X",$D1063-($D1063*TAXAS!$D$12))/3,IF($A1063=TAXAS!$A$13,IF($B1063="PARCELADO ATÉ 3X",$D1063-($D1063*TAXAS!$D$13))/3,IF($A1063=TAXAS!$A$14,IF($B1063="PARCELADO ATÉ 3X",$D1063-($D1063*TAXAS!$D$14))/3,IF($A1063=TAXAS!$A$15,IF($B1063="PARCELADO ATÉ 3X",$D1063-($D1063*TAXAS!$D$15))/3,IF($A1063=TAXAS!$A$16,IF($B1063="PARCELADO ATÉ 3X",$D1063-($D1063*TAXAS!$D$16))/3,IF($A1063=TAXAS!$A$17,IF($B1063="PARCELADO ATÉ 3X",$D1063-($D1063*TAXAS!$D$17))/3,IF($A1063=TAXAS!$A$18,IF($B1063="PARCELADO ATÉ 3X",$D1063-($D1063*TAXAS!$D$18))/3,IF($A1063=TAXAS!$A$19,IF($B1063="PARCELADO ATÉ 3X",$D1063-($D1063*TAXAS!$D$19))/3,IF($A1063=TAXAS!$A$20,IF($B1063="PARCELADO ATÉ 3X",$D1063-($D1063*TAXAS!$D$20))/3,IF($A1063=TAXAS!$A$21,IF($B1063="PARCELADO ATÉ 3X",$D1063-($D1063*TAXAS!$D$21))/3,IF($A1063=TAXAS!$A$22,IF($B1063="PARCELADO ATÉ 3X",$D1063-($D1063*TAXAS!$D$22))/3,IF($A1063=TAXAS!$A$23,IF($B1063="PARCELADO ATÉ 3X",$D1063-($D1063*TAXAS!$D$23))/3,IF($A1063=TAXAS!$A$24,IF($B1063="PARCELADO ATÉ 3X",$D1063-($D1063*TAXAS!$D$24))/3,IF($A1063=TAXAS!$A$25,IF($B1063="PARCELADO ATÉ 3X",$D1063-($D1063*TAXAS!$D$25))/3,IF($A1063=TAXAS!$A$26,IF($B1063="PARCELADO ATÉ 3X",$D1063-($D1063*TAXAS!$D$26))/3,IF($A1063=TAXAS!$A$27,IF($B1063="PARCELADO ATÉ 3X",$D1063-($D1063*TAXAS!$D$27))/3))))))))))))))))))))))))/1</f>
        <v>0</v>
      </c>
      <c r="H1063" s="9">
        <f>IF($A1063="VISA",IF($B1063="PARCELADO ATÉ 6X",$D1063-(D1063*TAXAS!$E$4))/6,IF($A1063="MASTER",IF($B1063="PARCELADO ATÉ 6X",$D1063-(D1063*TAXAS!$E$5))/6,IF($A1063="ELO",IF($B1063="PARCELADO ATÉ 6X",$D1063-(D1063*TAXAS!$E$6))/6,IF($A1063="HIPERCARD",IF($B1063="PARCELADO ATÉ 6X",$D1063-(D1063*TAXAS!$E$7))/6,IF($A1063="DINERS",IF($B1063="PARCELADO ATÉ 6X",$D1063-(D1063*TAXAS!$E$8))/6,IF($A1063="AMERICA EXPRESS",IF($B1063="PARCELADO ATÉ 6X",$D1063-(D1063*TAXAS!$E$9))/6,IF($A1063=TAXAS!$A$10,IF($B1063="PARCELADO ATÉ 6X",$D1063-($D1063*TAXAS!$E$10))/6,IF($A1063=TAXAS!$A$11,IF($B1063="PARCELADO ATÉ 6X",$D1063-($D1063*TAXAS!$E$11))/6,IF($A1063=TAXAS!$A$12,IF($B1063="PARCELADO ATÉ 6X",$D1063-($D1063*TAXAS!$E$12))/6,IF($A1063=TAXAS!$A$13,IF($B1063="PARCELADO ATÉ 6X",$D1063-($D1063*TAXAS!$E$13))/6,IF($A1063=TAXAS!$A$14,IF($B1063="PARCELADO ATÉ 6X",$D1063-($D1063*TAXAS!$E$14))/6,IF($A1063=TAXAS!$A$15,IF($B1063="PARCELADO ATÉ 6X",$D1063-($D1063*TAXAS!$E$15))/6,IF($A1063=TAXAS!$A$16,IF($B1063="PARCELADO ATÉ 6X",$D1063-($D1063*TAXAS!$E$16))/6,IF($A1063=TAXAS!$A$17,IF($B1063="PARCELADO ATÉ 6X",$D1063-($D1063*TAXAS!$E$17))/6,IF($A1063=TAXAS!$A$18,IF($B1063="PARCELADO ATÉ 6X",$D1063-($D1063*TAXAS!$E$18))/6,IF($A1063=TAXAS!$A$19,IF($B1063="PARCELADO ATÉ 6X",$D1063-($D1063*TAXAS!$E$19))/6,IF($A1063=TAXAS!$A$20,IF($B1063="PARCELADO ATÉ 6X",$D1063-($D1063*TAXAS!$E$20))/6,IF($A1063=TAXAS!$A$21,IF($B1063="PARCELADO ATÉ 6X",$D1063-($D1063*TAXAS!$E$21))/6,IF($A1063=TAXAS!$A$22,IF($B1063="PARCELADO ATÉ 6X",$D1063-($D1063*TAXAS!$E$22))/6,IF($A1063=TAXAS!$A$23,IF($B1063="PARCELADO ATÉ 6X",$D1063-($D1063*TAXAS!$E$23))/6,IF($A1063=TAXAS!$A$24,IF($B1063="PARCELADO ATÉ 6X",$D1063-($D1063*TAXAS!$E$24))/6,IF($A1063=TAXAS!$A$25,IF($B1063="PARCELADO ATÉ 6X",$D1063-($D1063*TAXAS!$E$25))/6,IF($A1063=TAXAS!$A$26,IF($B1063="PARCELADO ATÉ 6X",$D1063-($D1063*TAXAS!$E$26))/6,IF($A1063=TAXAS!$A$27,IF($B1063="PARCELADO ATÉ 6X",$D1063-($D1063*TAXAS!$E$27))/6))))))))))))))))))))))))/1</f>
        <v>0</v>
      </c>
      <c r="I1063" s="9">
        <f>IF($A1063="VISA",IF($B1063="PARCELADO ATÉ 12X",$D1063-(D1063*TAXAS!$F$4))/12,IF($A1063="MASTER",IF($B1063="PARCELADO ATÉ 12X",$D1063-(D1063*TAXAS!$F$5))/12,IF($A1063="ELO",IF($B1063="PARCELADO ATÉ 12X",$D1063-(D1063*TAXAS!$F$6))/12,IF($A1063="HIPERCARD",IF($B1063="PARCELADO ATÉ 12X",$D1063-(D1063*TAXAS!$F$7))/12,IF($A1063="DINERS",IF($B1063="PARCELADO ATÉ 12X",$D1063-(D1063*TAXAS!$F$8))/12,IF($A1063="AMERICA EXPRESS",IF($B1063="PARCELADO ATÉ 12X",$D1063-(D1063*TAXAS!$F$9))/12,IF($A1063=TAXAS!$A$10,IF($B1063="PARCELADO ATÉ 12X",$D1063-($D1063*TAXAS!$F$10))/12,IF($A1063=TAXAS!$A$11,IF($B1063="PARCELADO ATÉ 12X",$D1063-($D1063*TAXAS!$F$11))/12,IF($A1063=TAXAS!$A$12,IF($B1063="PARCELADO ATÉ 12X",$D1063-($D1063*TAXAS!$F$12))/12,IF($A1063=TAXAS!$A$13,IF($B1063="PARCELADO ATÉ 12X",$D1063-($D1063*TAXAS!$F$13))/12,IF($A1063=TAXAS!$A$14,IF($B1063="PARCELADO ATÉ 12X",$D1063-($D1063*TAXAS!$F$14))/12,IF($A1063=TAXAS!$A$15,IF($B1063="PARCELADO ATÉ 12X",$D1063-($D1063*TAXAS!$F$15))/12,IF($A1063=TAXAS!$A$16,IF($B1063="PARCELADO ATÉ 12X",$D1063-($D1063*TAXAS!$F$16))/12,IF($A1063=TAXAS!$A$17,IF($B1063="PARCELADO ATÉ 12X",$D1063-($D1063*TAXAS!$F$17))/12,IF($A1063=TAXAS!$A$18,IF($B1063="PARCELADO ATÉ 12X",$D1063-($D1063*TAXAS!$F$18))/12,IF($A1063=TAXAS!$A$19,IF($B1063="PARCELADO ATÉ 12X",$D1063-($D1063*TAXAS!$F$19))/12,IF($A1063=TAXAS!$A$20,IF($B1063="PARCELADO ATÉ 12X",$D1063-($D1063*TAXAS!$F$20))/12,IF($A1063=TAXAS!$A$21,IF($B1063="PARCELADO ATÉ 12X",$D1063-($D1063*TAXAS!$F$21))/12,IF($A1063=TAXAS!$A$22,IF($B1063="PARCELADO ATÉ 12X",$D1063-($D1063*TAXAS!$F$22))/12,IF($A1063=TAXAS!$A$23,IF($B1063="PARCELADO ATÉ 12X",$D1063-($D1063*TAXAS!$F$23))/12,IF($A1063=TAXAS!$A$24,IF($B1063="PARCELADO ATÉ 12X",$D1063-($D1063*TAXAS!$F$24))/12,IF($A1063=TAXAS!$A$25,IF($B1063="PARCELADO ATÉ 12X",$D1063-($D1063*TAXAS!$F$25))/12,IF($A1063=TAXAS!$A$26,IF($B1063="PARCELADO ATÉ 12X",$D1063-($D1063*TAXAS!$F$26))/12,IF($A1063=TAXAS!$A$27,IF($B1063="PARCELADO ATÉ 12X",$D1063-($D1063*TAXAS!$F$27))/12))))))))))))))))))))))))/1</f>
        <v>0</v>
      </c>
      <c r="J1063" s="8">
        <f t="shared" si="0"/>
        <v>0</v>
      </c>
      <c r="K1063" s="10" t="b">
        <f>IF($B1063="PARCELADO ATÉ 3X",($D1063-($D1063*TAXAS!$D$4))-$J1063)</f>
        <v>0</v>
      </c>
      <c r="L1063" s="10" t="b">
        <f>IF($B1063="PARCELADO ATÉ 6X",($D1063-($D1063*TAXAS!$E$4))-$J1063)</f>
        <v>0</v>
      </c>
      <c r="M1063" s="10" t="b">
        <f>IF($B1063="PARCELADO ATÉ 12X",($D1063-($D1063*TAXAS!$F$4))-$J1063)</f>
        <v>0</v>
      </c>
      <c r="N1063" s="8">
        <f t="shared" si="1"/>
        <v>0</v>
      </c>
      <c r="O1063" s="10">
        <f t="shared" si="2"/>
        <v>0</v>
      </c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</row>
    <row r="1064" spans="1:31" ht="15.75" customHeight="1" x14ac:dyDescent="0.2">
      <c r="A1064" s="3"/>
      <c r="B1064" s="5"/>
      <c r="C1064" s="6"/>
      <c r="D1064" s="42"/>
      <c r="E1064" s="8">
        <f>IF($A1064="VISA",IF($B1064="DÉBITO",$D1064-($D1064*TAXAS!$B$4)),IF($A1064="MASTER",IF($B1064="DÉBITO",$D1064-($D1064*TAXAS!$B$5)),IF($A1064="ELO", IF($B1064="DÉBITO",$D1064-($D1064*TAXAS!$B$6)),IF($A1064="HIPERCARD",IF($B1064="DÉBITO",$D1064-($D1064*TAXAS!$B$7)),IF($A1064="DINERS",IF($B1064="DÉBITO",$D1064-($D1064*TAXAS!$B$8)),IF($A1064="AMERICA EXPRESS",IF($B1064="DÉBITO",$D1064-($D1064*TAXAS!$B$9)),IF($A1064=TAXAS!$A$10,IF($B1064="DÉBITO",$D1064-($D1064*TAXAS!$B$10)), IF($A1064=TAXAS!$A$11,IF($B1064="DÉBITO",$D1064-($D1064*TAXAS!$B$11)), IF($A1064=TAXAS!$A$12,IF($B1064="DÉBITO",$D1064-($D1064*TAXAS!$B$12)), IF($A1064=TAXAS!$A$13,IF($B1064="DÉBITO",$D1064-($D1064*TAXAS!$B$13)), IF($A1064=TAXAS!$A$14,IF($B1064="DÉBITO",$D1064-($D1064*TAXAS!$B$14)), IF($A1064=TAXAS!$A$15,IF($B1064="DÉBITO",$D1064-($D1064*TAXAS!$B$15)), IF($A1064=TAXAS!$A$16,IF($B1064="DÉBITO",$D1064-($D1064*TAXAS!$B$16)), IF($A1064=TAXAS!$A$17,IF($B1064="DÉBITO",$D1064-($D1064*TAXAS!$B$17)), IF($A1064=TAXAS!$A$18,IF($B1064="DÉBITO",$D1064-($D1064*TAXAS!$B$18)), IF($A1064=TAXAS!$A$19,IF($B1064="DÉBITO",$D1064-($D1064*TAXAS!$B$19)), IF($A1064=TAXAS!$A$20,IF($B1064="DÉBITO",$D1064-($D1064*TAXAS!$B$20)), IF($A1064=TAXAS!$A$21,IF($B1064="DÉBITO",$D1064-($D1064*TAXAS!$B$21)), IF($A1064=TAXAS!$A$22,IF($B1064="DÉBITO",$D1064-($D1064*TAXAS!$B$22)), IF($A1064=TAXAS!$A$23,IF($B1064="DÉBITO",$D1064-($D1064*TAXAS!$B$23)), IF($A1064=TAXAS!$A$24,IF($B1064="DÉBITO",$D1064-($D1064*TAXAS!$B$24)), IF($A1064=TAXAS!$A$25,IF($B1064="DÉBITO",$D1064-($D1064*TAXAS!$B$25)), IF($A1064=TAXAS!$A$26,IF($B1064="DÉBITO",$D1064-($D1064*TAXAS!$B$26)), IF($A1064=TAXAS!$A$27,IF($B1064="DÉBITO",$D1064-($D1064*TAXAS!$B$27))))))))))))))))))))))))))/1</f>
        <v>0</v>
      </c>
      <c r="F1064" s="8">
        <f>IF($A1064="VISA",IF($B1064="CRÉDITO",$D1064-($D1064*TAXAS!$C$4)),IF($A1064="MASTER",IF($B1064="CRÉDITO",$D1064-($D1064*TAXAS!$C$5)),IF($A1064="ELO", IF($B1064="CRÉDITO",$D1064-($D1064*TAXAS!$C$6)),IF($A1064="HIPERCARD",IF($B1064="CRÉDITO",$D1064-($D1064*TAXAS!$C$7)),IF($A1064="DINERS",IF($B1064="CRÉDITO",$D1064-($D1064*TAXAS!$C$8)),IF($A1064="AMERICA EXPRESS",IF($B1064="CRÉDITO",$D1064-($D1064*TAXAS!$C$9)),IF($A1064=TAXAS!$A$10,IF($B1064="CRÉDITO",$D1064-($D1064*TAXAS!$C$10)), IF($A1064=TAXAS!$A$11,IF($B1064="CRÉDITO",$D1064-($D1064*TAXAS!$C$11)), IF($A1064=TAXAS!$A$12,IF($B1064="CRÉDITO",$D1064-($D1064*TAXAS!$C$12)), IF($A1064=TAXAS!$A$13,IF($B1064="CRÉDITO",$D1064-($D1064*TAXAS!$C$13)), IF($A1064=TAXAS!$A$14,IF($B1064="CRÉDITO",$D1064-($D1064*TAXAS!$C$14)), IF($A1064=TAXAS!$A$15,IF($B1064="CRÉDITO",$D1064-($D1064*TAXAS!$C$15)), IF($A1064=TAXAS!$A$16,IF($B1064="CRÉDITO",$D1064-($D1064*TAXAS!$C$16)), IF($A1064=TAXAS!$A$17,IF($B1064="CRÉDITO",$D1064-($D1064*TAXAS!$C$17)), IF($A1064=TAXAS!$A$18,IF($B1064="CRÉDITO",$D1064-($D1064*TAXAS!$C$18)), IF($A1064=TAXAS!$A$19,IF($B1064="CRÉDITO",$D1064-($D1064*TAXAS!$C$19)), IF($A1064=TAXAS!$A$20,IF($B1064="CRÉDITO",$D1064-($D1064*TAXAS!$C$20)), IF($A1064=TAXAS!$A$21,IF($B1064="CRÉDITO",$D1064-($D1064*TAXAS!$C$21)), IF($A1064=TAXAS!$A$22,IF($B1064="CRÉDITO",$D1064-($D1064*TAXAS!$C$22)), IF($A1064=TAXAS!$A$23,IF($B1064="CRÉDITO",$D1064-($D1064*TAXAS!$C$23)), IF($A1064=TAXAS!$A$24,IF($B1064="CRÉDITO",$D1064-($D1064*TAXAS!$C$24)), IF($A1064=TAXAS!$A$25,IF($B1064="CRÉDITO",$D1064-($D1064*TAXAS!$C$25)), IF($A1064=TAXAS!$A$26,IF($B1064="CRÉDITO",$D1064-($D1064*TAXAS!$C$26)), IF($A1064=TAXAS!$A$27,IF($B1064="CRÉDITO",$D1064-($D1064*TAXAS!$C$27))))))))))))))))))))))))))/1</f>
        <v>0</v>
      </c>
      <c r="G1064" s="9">
        <f>IF($A1064="VISA",IF($B1064="PARCELADO ATÉ 3X",$D1064-(D1064*TAXAS!$D$4))/3,IF($A1064="MASTER",IF($B1064="PARCELADO ATÉ 3X",$D1064-(D1064*TAXAS!$D$5))/3,IF($A1064="ELO",IF($B1064="PARCELADO ATÉ 3X",$D1064-(D1064*TAXAS!$D$6))/3,IF($A1064="HIPERCARD",IF($B1064="PARCELADO ATÉ 3X",$D1064-(D1064*TAXAS!$D$7))/3,IF($A1064="DINERS",IF($B1064="PARCELADO ATÉ 3X",$D1064-(D1064*TAXAS!$D$8))/3,IF($A1064="AMERICA EXPRESS",IF($B1064="PARCELADO ATÉ 3X",$D1064-(D1064*TAXAS!$D$9))/3,IF($A1064=TAXAS!$A$10,IF($B1064="PARCELADO ATÉ 3X",$D1064-($D1064*TAXAS!$D$10))/3,IF($A1064=TAXAS!$A$11,IF($B1064="PARCELADO ATÉ 3X",$D1064-($D1064*TAXAS!$D$11))/3,IF($A1064=TAXAS!$A$12,IF($B1064="PARCELADO ATÉ 3X",$D1064-($D1064*TAXAS!$D$12))/3,IF($A1064=TAXAS!$A$13,IF($B1064="PARCELADO ATÉ 3X",$D1064-($D1064*TAXAS!$D$13))/3,IF($A1064=TAXAS!$A$14,IF($B1064="PARCELADO ATÉ 3X",$D1064-($D1064*TAXAS!$D$14))/3,IF($A1064=TAXAS!$A$15,IF($B1064="PARCELADO ATÉ 3X",$D1064-($D1064*TAXAS!$D$15))/3,IF($A1064=TAXAS!$A$16,IF($B1064="PARCELADO ATÉ 3X",$D1064-($D1064*TAXAS!$D$16))/3,IF($A1064=TAXAS!$A$17,IF($B1064="PARCELADO ATÉ 3X",$D1064-($D1064*TAXAS!$D$17))/3,IF($A1064=TAXAS!$A$18,IF($B1064="PARCELADO ATÉ 3X",$D1064-($D1064*TAXAS!$D$18))/3,IF($A1064=TAXAS!$A$19,IF($B1064="PARCELADO ATÉ 3X",$D1064-($D1064*TAXAS!$D$19))/3,IF($A1064=TAXAS!$A$20,IF($B1064="PARCELADO ATÉ 3X",$D1064-($D1064*TAXAS!$D$20))/3,IF($A1064=TAXAS!$A$21,IF($B1064="PARCELADO ATÉ 3X",$D1064-($D1064*TAXAS!$D$21))/3,IF($A1064=TAXAS!$A$22,IF($B1064="PARCELADO ATÉ 3X",$D1064-($D1064*TAXAS!$D$22))/3,IF($A1064=TAXAS!$A$23,IF($B1064="PARCELADO ATÉ 3X",$D1064-($D1064*TAXAS!$D$23))/3,IF($A1064=TAXAS!$A$24,IF($B1064="PARCELADO ATÉ 3X",$D1064-($D1064*TAXAS!$D$24))/3,IF($A1064=TAXAS!$A$25,IF($B1064="PARCELADO ATÉ 3X",$D1064-($D1064*TAXAS!$D$25))/3,IF($A1064=TAXAS!$A$26,IF($B1064="PARCELADO ATÉ 3X",$D1064-($D1064*TAXAS!$D$26))/3,IF($A1064=TAXAS!$A$27,IF($B1064="PARCELADO ATÉ 3X",$D1064-($D1064*TAXAS!$D$27))/3))))))))))))))))))))))))/1</f>
        <v>0</v>
      </c>
      <c r="H1064" s="9">
        <f>IF($A1064="VISA",IF($B1064="PARCELADO ATÉ 6X",$D1064-(D1064*TAXAS!$E$4))/6,IF($A1064="MASTER",IF($B1064="PARCELADO ATÉ 6X",$D1064-(D1064*TAXAS!$E$5))/6,IF($A1064="ELO",IF($B1064="PARCELADO ATÉ 6X",$D1064-(D1064*TAXAS!$E$6))/6,IF($A1064="HIPERCARD",IF($B1064="PARCELADO ATÉ 6X",$D1064-(D1064*TAXAS!$E$7))/6,IF($A1064="DINERS",IF($B1064="PARCELADO ATÉ 6X",$D1064-(D1064*TAXAS!$E$8))/6,IF($A1064="AMERICA EXPRESS",IF($B1064="PARCELADO ATÉ 6X",$D1064-(D1064*TAXAS!$E$9))/6,IF($A1064=TAXAS!$A$10,IF($B1064="PARCELADO ATÉ 6X",$D1064-($D1064*TAXAS!$E$10))/6,IF($A1064=TAXAS!$A$11,IF($B1064="PARCELADO ATÉ 6X",$D1064-($D1064*TAXAS!$E$11))/6,IF($A1064=TAXAS!$A$12,IF($B1064="PARCELADO ATÉ 6X",$D1064-($D1064*TAXAS!$E$12))/6,IF($A1064=TAXAS!$A$13,IF($B1064="PARCELADO ATÉ 6X",$D1064-($D1064*TAXAS!$E$13))/6,IF($A1064=TAXAS!$A$14,IF($B1064="PARCELADO ATÉ 6X",$D1064-($D1064*TAXAS!$E$14))/6,IF($A1064=TAXAS!$A$15,IF($B1064="PARCELADO ATÉ 6X",$D1064-($D1064*TAXAS!$E$15))/6,IF($A1064=TAXAS!$A$16,IF($B1064="PARCELADO ATÉ 6X",$D1064-($D1064*TAXAS!$E$16))/6,IF($A1064=TAXAS!$A$17,IF($B1064="PARCELADO ATÉ 6X",$D1064-($D1064*TAXAS!$E$17))/6,IF($A1064=TAXAS!$A$18,IF($B1064="PARCELADO ATÉ 6X",$D1064-($D1064*TAXAS!$E$18))/6,IF($A1064=TAXAS!$A$19,IF($B1064="PARCELADO ATÉ 6X",$D1064-($D1064*TAXAS!$E$19))/6,IF($A1064=TAXAS!$A$20,IF($B1064="PARCELADO ATÉ 6X",$D1064-($D1064*TAXAS!$E$20))/6,IF($A1064=TAXAS!$A$21,IF($B1064="PARCELADO ATÉ 6X",$D1064-($D1064*TAXAS!$E$21))/6,IF($A1064=TAXAS!$A$22,IF($B1064="PARCELADO ATÉ 6X",$D1064-($D1064*TAXAS!$E$22))/6,IF($A1064=TAXAS!$A$23,IF($B1064="PARCELADO ATÉ 6X",$D1064-($D1064*TAXAS!$E$23))/6,IF($A1064=TAXAS!$A$24,IF($B1064="PARCELADO ATÉ 6X",$D1064-($D1064*TAXAS!$E$24))/6,IF($A1064=TAXAS!$A$25,IF($B1064="PARCELADO ATÉ 6X",$D1064-($D1064*TAXAS!$E$25))/6,IF($A1064=TAXAS!$A$26,IF($B1064="PARCELADO ATÉ 6X",$D1064-($D1064*TAXAS!$E$26))/6,IF($A1064=TAXAS!$A$27,IF($B1064="PARCELADO ATÉ 6X",$D1064-($D1064*TAXAS!$E$27))/6))))))))))))))))))))))))/1</f>
        <v>0</v>
      </c>
      <c r="I1064" s="9">
        <f>IF($A1064="VISA",IF($B1064="PARCELADO ATÉ 12X",$D1064-(D1064*TAXAS!$F$4))/12,IF($A1064="MASTER",IF($B1064="PARCELADO ATÉ 12X",$D1064-(D1064*TAXAS!$F$5))/12,IF($A1064="ELO",IF($B1064="PARCELADO ATÉ 12X",$D1064-(D1064*TAXAS!$F$6))/12,IF($A1064="HIPERCARD",IF($B1064="PARCELADO ATÉ 12X",$D1064-(D1064*TAXAS!$F$7))/12,IF($A1064="DINERS",IF($B1064="PARCELADO ATÉ 12X",$D1064-(D1064*TAXAS!$F$8))/12,IF($A1064="AMERICA EXPRESS",IF($B1064="PARCELADO ATÉ 12X",$D1064-(D1064*TAXAS!$F$9))/12,IF($A1064=TAXAS!$A$10,IF($B1064="PARCELADO ATÉ 12X",$D1064-($D1064*TAXAS!$F$10))/12,IF($A1064=TAXAS!$A$11,IF($B1064="PARCELADO ATÉ 12X",$D1064-($D1064*TAXAS!$F$11))/12,IF($A1064=TAXAS!$A$12,IF($B1064="PARCELADO ATÉ 12X",$D1064-($D1064*TAXAS!$F$12))/12,IF($A1064=TAXAS!$A$13,IF($B1064="PARCELADO ATÉ 12X",$D1064-($D1064*TAXAS!$F$13))/12,IF($A1064=TAXAS!$A$14,IF($B1064="PARCELADO ATÉ 12X",$D1064-($D1064*TAXAS!$F$14))/12,IF($A1064=TAXAS!$A$15,IF($B1064="PARCELADO ATÉ 12X",$D1064-($D1064*TAXAS!$F$15))/12,IF($A1064=TAXAS!$A$16,IF($B1064="PARCELADO ATÉ 12X",$D1064-($D1064*TAXAS!$F$16))/12,IF($A1064=TAXAS!$A$17,IF($B1064="PARCELADO ATÉ 12X",$D1064-($D1064*TAXAS!$F$17))/12,IF($A1064=TAXAS!$A$18,IF($B1064="PARCELADO ATÉ 12X",$D1064-($D1064*TAXAS!$F$18))/12,IF($A1064=TAXAS!$A$19,IF($B1064="PARCELADO ATÉ 12X",$D1064-($D1064*TAXAS!$F$19))/12,IF($A1064=TAXAS!$A$20,IF($B1064="PARCELADO ATÉ 12X",$D1064-($D1064*TAXAS!$F$20))/12,IF($A1064=TAXAS!$A$21,IF($B1064="PARCELADO ATÉ 12X",$D1064-($D1064*TAXAS!$F$21))/12,IF($A1064=TAXAS!$A$22,IF($B1064="PARCELADO ATÉ 12X",$D1064-($D1064*TAXAS!$F$22))/12,IF($A1064=TAXAS!$A$23,IF($B1064="PARCELADO ATÉ 12X",$D1064-($D1064*TAXAS!$F$23))/12,IF($A1064=TAXAS!$A$24,IF($B1064="PARCELADO ATÉ 12X",$D1064-($D1064*TAXAS!$F$24))/12,IF($A1064=TAXAS!$A$25,IF($B1064="PARCELADO ATÉ 12X",$D1064-($D1064*TAXAS!$F$25))/12,IF($A1064=TAXAS!$A$26,IF($B1064="PARCELADO ATÉ 12X",$D1064-($D1064*TAXAS!$F$26))/12,IF($A1064=TAXAS!$A$27,IF($B1064="PARCELADO ATÉ 12X",$D1064-($D1064*TAXAS!$F$27))/12))))))))))))))))))))))))/1</f>
        <v>0</v>
      </c>
      <c r="J1064" s="8">
        <f t="shared" si="0"/>
        <v>0</v>
      </c>
      <c r="K1064" s="10" t="b">
        <f>IF($B1064="PARCELADO ATÉ 3X",($D1064-($D1064*TAXAS!$D$4))-$J1064)</f>
        <v>0</v>
      </c>
      <c r="L1064" s="10" t="b">
        <f>IF($B1064="PARCELADO ATÉ 6X",($D1064-($D1064*TAXAS!$E$4))-$J1064)</f>
        <v>0</v>
      </c>
      <c r="M1064" s="10" t="b">
        <f>IF($B1064="PARCELADO ATÉ 12X",($D1064-($D1064*TAXAS!$F$4))-$J1064)</f>
        <v>0</v>
      </c>
      <c r="N1064" s="8">
        <f t="shared" si="1"/>
        <v>0</v>
      </c>
      <c r="O1064" s="10">
        <f t="shared" si="2"/>
        <v>0</v>
      </c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</row>
    <row r="1065" spans="1:31" ht="15.75" customHeight="1" x14ac:dyDescent="0.2">
      <c r="A1065" s="3"/>
      <c r="B1065" s="5"/>
      <c r="C1065" s="6"/>
      <c r="D1065" s="42"/>
      <c r="E1065" s="8">
        <f>IF($A1065="VISA",IF($B1065="DÉBITO",$D1065-($D1065*TAXAS!$B$4)),IF($A1065="MASTER",IF($B1065="DÉBITO",$D1065-($D1065*TAXAS!$B$5)),IF($A1065="ELO", IF($B1065="DÉBITO",$D1065-($D1065*TAXAS!$B$6)),IF($A1065="HIPERCARD",IF($B1065="DÉBITO",$D1065-($D1065*TAXAS!$B$7)),IF($A1065="DINERS",IF($B1065="DÉBITO",$D1065-($D1065*TAXAS!$B$8)),IF($A1065="AMERICA EXPRESS",IF($B1065="DÉBITO",$D1065-($D1065*TAXAS!$B$9)),IF($A1065=TAXAS!$A$10,IF($B1065="DÉBITO",$D1065-($D1065*TAXAS!$B$10)), IF($A1065=TAXAS!$A$11,IF($B1065="DÉBITO",$D1065-($D1065*TAXAS!$B$11)), IF($A1065=TAXAS!$A$12,IF($B1065="DÉBITO",$D1065-($D1065*TAXAS!$B$12)), IF($A1065=TAXAS!$A$13,IF($B1065="DÉBITO",$D1065-($D1065*TAXAS!$B$13)), IF($A1065=TAXAS!$A$14,IF($B1065="DÉBITO",$D1065-($D1065*TAXAS!$B$14)), IF($A1065=TAXAS!$A$15,IF($B1065="DÉBITO",$D1065-($D1065*TAXAS!$B$15)), IF($A1065=TAXAS!$A$16,IF($B1065="DÉBITO",$D1065-($D1065*TAXAS!$B$16)), IF($A1065=TAXAS!$A$17,IF($B1065="DÉBITO",$D1065-($D1065*TAXAS!$B$17)), IF($A1065=TAXAS!$A$18,IF($B1065="DÉBITO",$D1065-($D1065*TAXAS!$B$18)), IF($A1065=TAXAS!$A$19,IF($B1065="DÉBITO",$D1065-($D1065*TAXAS!$B$19)), IF($A1065=TAXAS!$A$20,IF($B1065="DÉBITO",$D1065-($D1065*TAXAS!$B$20)), IF($A1065=TAXAS!$A$21,IF($B1065="DÉBITO",$D1065-($D1065*TAXAS!$B$21)), IF($A1065=TAXAS!$A$22,IF($B1065="DÉBITO",$D1065-($D1065*TAXAS!$B$22)), IF($A1065=TAXAS!$A$23,IF($B1065="DÉBITO",$D1065-($D1065*TAXAS!$B$23)), IF($A1065=TAXAS!$A$24,IF($B1065="DÉBITO",$D1065-($D1065*TAXAS!$B$24)), IF($A1065=TAXAS!$A$25,IF($B1065="DÉBITO",$D1065-($D1065*TAXAS!$B$25)), IF($A1065=TAXAS!$A$26,IF($B1065="DÉBITO",$D1065-($D1065*TAXAS!$B$26)), IF($A1065=TAXAS!$A$27,IF($B1065="DÉBITO",$D1065-($D1065*TAXAS!$B$27))))))))))))))))))))))))))/1</f>
        <v>0</v>
      </c>
      <c r="F1065" s="8">
        <f>IF($A1065="VISA",IF($B1065="CRÉDITO",$D1065-($D1065*TAXAS!$C$4)),IF($A1065="MASTER",IF($B1065="CRÉDITO",$D1065-($D1065*TAXAS!$C$5)),IF($A1065="ELO", IF($B1065="CRÉDITO",$D1065-($D1065*TAXAS!$C$6)),IF($A1065="HIPERCARD",IF($B1065="CRÉDITO",$D1065-($D1065*TAXAS!$C$7)),IF($A1065="DINERS",IF($B1065="CRÉDITO",$D1065-($D1065*TAXAS!$C$8)),IF($A1065="AMERICA EXPRESS",IF($B1065="CRÉDITO",$D1065-($D1065*TAXAS!$C$9)),IF($A1065=TAXAS!$A$10,IF($B1065="CRÉDITO",$D1065-($D1065*TAXAS!$C$10)), IF($A1065=TAXAS!$A$11,IF($B1065="CRÉDITO",$D1065-($D1065*TAXAS!$C$11)), IF($A1065=TAXAS!$A$12,IF($B1065="CRÉDITO",$D1065-($D1065*TAXAS!$C$12)), IF($A1065=TAXAS!$A$13,IF($B1065="CRÉDITO",$D1065-($D1065*TAXAS!$C$13)), IF($A1065=TAXAS!$A$14,IF($B1065="CRÉDITO",$D1065-($D1065*TAXAS!$C$14)), IF($A1065=TAXAS!$A$15,IF($B1065="CRÉDITO",$D1065-($D1065*TAXAS!$C$15)), IF($A1065=TAXAS!$A$16,IF($B1065="CRÉDITO",$D1065-($D1065*TAXAS!$C$16)), IF($A1065=TAXAS!$A$17,IF($B1065="CRÉDITO",$D1065-($D1065*TAXAS!$C$17)), IF($A1065=TAXAS!$A$18,IF($B1065="CRÉDITO",$D1065-($D1065*TAXAS!$C$18)), IF($A1065=TAXAS!$A$19,IF($B1065="CRÉDITO",$D1065-($D1065*TAXAS!$C$19)), IF($A1065=TAXAS!$A$20,IF($B1065="CRÉDITO",$D1065-($D1065*TAXAS!$C$20)), IF($A1065=TAXAS!$A$21,IF($B1065="CRÉDITO",$D1065-($D1065*TAXAS!$C$21)), IF($A1065=TAXAS!$A$22,IF($B1065="CRÉDITO",$D1065-($D1065*TAXAS!$C$22)), IF($A1065=TAXAS!$A$23,IF($B1065="CRÉDITO",$D1065-($D1065*TAXAS!$C$23)), IF($A1065=TAXAS!$A$24,IF($B1065="CRÉDITO",$D1065-($D1065*TAXAS!$C$24)), IF($A1065=TAXAS!$A$25,IF($B1065="CRÉDITO",$D1065-($D1065*TAXAS!$C$25)), IF($A1065=TAXAS!$A$26,IF($B1065="CRÉDITO",$D1065-($D1065*TAXAS!$C$26)), IF($A1065=TAXAS!$A$27,IF($B1065="CRÉDITO",$D1065-($D1065*TAXAS!$C$27))))))))))))))))))))))))))/1</f>
        <v>0</v>
      </c>
      <c r="G1065" s="9">
        <f>IF($A1065="VISA",IF($B1065="PARCELADO ATÉ 3X",$D1065-(D1065*TAXAS!$D$4))/3,IF($A1065="MASTER",IF($B1065="PARCELADO ATÉ 3X",$D1065-(D1065*TAXAS!$D$5))/3,IF($A1065="ELO",IF($B1065="PARCELADO ATÉ 3X",$D1065-(D1065*TAXAS!$D$6))/3,IF($A1065="HIPERCARD",IF($B1065="PARCELADO ATÉ 3X",$D1065-(D1065*TAXAS!$D$7))/3,IF($A1065="DINERS",IF($B1065="PARCELADO ATÉ 3X",$D1065-(D1065*TAXAS!$D$8))/3,IF($A1065="AMERICA EXPRESS",IF($B1065="PARCELADO ATÉ 3X",$D1065-(D1065*TAXAS!$D$9))/3,IF($A1065=TAXAS!$A$10,IF($B1065="PARCELADO ATÉ 3X",$D1065-($D1065*TAXAS!$D$10))/3,IF($A1065=TAXAS!$A$11,IF($B1065="PARCELADO ATÉ 3X",$D1065-($D1065*TAXAS!$D$11))/3,IF($A1065=TAXAS!$A$12,IF($B1065="PARCELADO ATÉ 3X",$D1065-($D1065*TAXAS!$D$12))/3,IF($A1065=TAXAS!$A$13,IF($B1065="PARCELADO ATÉ 3X",$D1065-($D1065*TAXAS!$D$13))/3,IF($A1065=TAXAS!$A$14,IF($B1065="PARCELADO ATÉ 3X",$D1065-($D1065*TAXAS!$D$14))/3,IF($A1065=TAXAS!$A$15,IF($B1065="PARCELADO ATÉ 3X",$D1065-($D1065*TAXAS!$D$15))/3,IF($A1065=TAXAS!$A$16,IF($B1065="PARCELADO ATÉ 3X",$D1065-($D1065*TAXAS!$D$16))/3,IF($A1065=TAXAS!$A$17,IF($B1065="PARCELADO ATÉ 3X",$D1065-($D1065*TAXAS!$D$17))/3,IF($A1065=TAXAS!$A$18,IF($B1065="PARCELADO ATÉ 3X",$D1065-($D1065*TAXAS!$D$18))/3,IF($A1065=TAXAS!$A$19,IF($B1065="PARCELADO ATÉ 3X",$D1065-($D1065*TAXAS!$D$19))/3,IF($A1065=TAXAS!$A$20,IF($B1065="PARCELADO ATÉ 3X",$D1065-($D1065*TAXAS!$D$20))/3,IF($A1065=TAXAS!$A$21,IF($B1065="PARCELADO ATÉ 3X",$D1065-($D1065*TAXAS!$D$21))/3,IF($A1065=TAXAS!$A$22,IF($B1065="PARCELADO ATÉ 3X",$D1065-($D1065*TAXAS!$D$22))/3,IF($A1065=TAXAS!$A$23,IF($B1065="PARCELADO ATÉ 3X",$D1065-($D1065*TAXAS!$D$23))/3,IF($A1065=TAXAS!$A$24,IF($B1065="PARCELADO ATÉ 3X",$D1065-($D1065*TAXAS!$D$24))/3,IF($A1065=TAXAS!$A$25,IF($B1065="PARCELADO ATÉ 3X",$D1065-($D1065*TAXAS!$D$25))/3,IF($A1065=TAXAS!$A$26,IF($B1065="PARCELADO ATÉ 3X",$D1065-($D1065*TAXAS!$D$26))/3,IF($A1065=TAXAS!$A$27,IF($B1065="PARCELADO ATÉ 3X",$D1065-($D1065*TAXAS!$D$27))/3))))))))))))))))))))))))/1</f>
        <v>0</v>
      </c>
      <c r="H1065" s="9">
        <f>IF($A1065="VISA",IF($B1065="PARCELADO ATÉ 6X",$D1065-(D1065*TAXAS!$E$4))/6,IF($A1065="MASTER",IF($B1065="PARCELADO ATÉ 6X",$D1065-(D1065*TAXAS!$E$5))/6,IF($A1065="ELO",IF($B1065="PARCELADO ATÉ 6X",$D1065-(D1065*TAXAS!$E$6))/6,IF($A1065="HIPERCARD",IF($B1065="PARCELADO ATÉ 6X",$D1065-(D1065*TAXAS!$E$7))/6,IF($A1065="DINERS",IF($B1065="PARCELADO ATÉ 6X",$D1065-(D1065*TAXAS!$E$8))/6,IF($A1065="AMERICA EXPRESS",IF($B1065="PARCELADO ATÉ 6X",$D1065-(D1065*TAXAS!$E$9))/6,IF($A1065=TAXAS!$A$10,IF($B1065="PARCELADO ATÉ 6X",$D1065-($D1065*TAXAS!$E$10))/6,IF($A1065=TAXAS!$A$11,IF($B1065="PARCELADO ATÉ 6X",$D1065-($D1065*TAXAS!$E$11))/6,IF($A1065=TAXAS!$A$12,IF($B1065="PARCELADO ATÉ 6X",$D1065-($D1065*TAXAS!$E$12))/6,IF($A1065=TAXAS!$A$13,IF($B1065="PARCELADO ATÉ 6X",$D1065-($D1065*TAXAS!$E$13))/6,IF($A1065=TAXAS!$A$14,IF($B1065="PARCELADO ATÉ 6X",$D1065-($D1065*TAXAS!$E$14))/6,IF($A1065=TAXAS!$A$15,IF($B1065="PARCELADO ATÉ 6X",$D1065-($D1065*TAXAS!$E$15))/6,IF($A1065=TAXAS!$A$16,IF($B1065="PARCELADO ATÉ 6X",$D1065-($D1065*TAXAS!$E$16))/6,IF($A1065=TAXAS!$A$17,IF($B1065="PARCELADO ATÉ 6X",$D1065-($D1065*TAXAS!$E$17))/6,IF($A1065=TAXAS!$A$18,IF($B1065="PARCELADO ATÉ 6X",$D1065-($D1065*TAXAS!$E$18))/6,IF($A1065=TAXAS!$A$19,IF($B1065="PARCELADO ATÉ 6X",$D1065-($D1065*TAXAS!$E$19))/6,IF($A1065=TAXAS!$A$20,IF($B1065="PARCELADO ATÉ 6X",$D1065-($D1065*TAXAS!$E$20))/6,IF($A1065=TAXAS!$A$21,IF($B1065="PARCELADO ATÉ 6X",$D1065-($D1065*TAXAS!$E$21))/6,IF($A1065=TAXAS!$A$22,IF($B1065="PARCELADO ATÉ 6X",$D1065-($D1065*TAXAS!$E$22))/6,IF($A1065=TAXAS!$A$23,IF($B1065="PARCELADO ATÉ 6X",$D1065-($D1065*TAXAS!$E$23))/6,IF($A1065=TAXAS!$A$24,IF($B1065="PARCELADO ATÉ 6X",$D1065-($D1065*TAXAS!$E$24))/6,IF($A1065=TAXAS!$A$25,IF($B1065="PARCELADO ATÉ 6X",$D1065-($D1065*TAXAS!$E$25))/6,IF($A1065=TAXAS!$A$26,IF($B1065="PARCELADO ATÉ 6X",$D1065-($D1065*TAXAS!$E$26))/6,IF($A1065=TAXAS!$A$27,IF($B1065="PARCELADO ATÉ 6X",$D1065-($D1065*TAXAS!$E$27))/6))))))))))))))))))))))))/1</f>
        <v>0</v>
      </c>
      <c r="I1065" s="9">
        <f>IF($A1065="VISA",IF($B1065="PARCELADO ATÉ 12X",$D1065-(D1065*TAXAS!$F$4))/12,IF($A1065="MASTER",IF($B1065="PARCELADO ATÉ 12X",$D1065-(D1065*TAXAS!$F$5))/12,IF($A1065="ELO",IF($B1065="PARCELADO ATÉ 12X",$D1065-(D1065*TAXAS!$F$6))/12,IF($A1065="HIPERCARD",IF($B1065="PARCELADO ATÉ 12X",$D1065-(D1065*TAXAS!$F$7))/12,IF($A1065="DINERS",IF($B1065="PARCELADO ATÉ 12X",$D1065-(D1065*TAXAS!$F$8))/12,IF($A1065="AMERICA EXPRESS",IF($B1065="PARCELADO ATÉ 12X",$D1065-(D1065*TAXAS!$F$9))/12,IF($A1065=TAXAS!$A$10,IF($B1065="PARCELADO ATÉ 12X",$D1065-($D1065*TAXAS!$F$10))/12,IF($A1065=TAXAS!$A$11,IF($B1065="PARCELADO ATÉ 12X",$D1065-($D1065*TAXAS!$F$11))/12,IF($A1065=TAXAS!$A$12,IF($B1065="PARCELADO ATÉ 12X",$D1065-($D1065*TAXAS!$F$12))/12,IF($A1065=TAXAS!$A$13,IF($B1065="PARCELADO ATÉ 12X",$D1065-($D1065*TAXAS!$F$13))/12,IF($A1065=TAXAS!$A$14,IF($B1065="PARCELADO ATÉ 12X",$D1065-($D1065*TAXAS!$F$14))/12,IF($A1065=TAXAS!$A$15,IF($B1065="PARCELADO ATÉ 12X",$D1065-($D1065*TAXAS!$F$15))/12,IF($A1065=TAXAS!$A$16,IF($B1065="PARCELADO ATÉ 12X",$D1065-($D1065*TAXAS!$F$16))/12,IF($A1065=TAXAS!$A$17,IF($B1065="PARCELADO ATÉ 12X",$D1065-($D1065*TAXAS!$F$17))/12,IF($A1065=TAXAS!$A$18,IF($B1065="PARCELADO ATÉ 12X",$D1065-($D1065*TAXAS!$F$18))/12,IF($A1065=TAXAS!$A$19,IF($B1065="PARCELADO ATÉ 12X",$D1065-($D1065*TAXAS!$F$19))/12,IF($A1065=TAXAS!$A$20,IF($B1065="PARCELADO ATÉ 12X",$D1065-($D1065*TAXAS!$F$20))/12,IF($A1065=TAXAS!$A$21,IF($B1065="PARCELADO ATÉ 12X",$D1065-($D1065*TAXAS!$F$21))/12,IF($A1065=TAXAS!$A$22,IF($B1065="PARCELADO ATÉ 12X",$D1065-($D1065*TAXAS!$F$22))/12,IF($A1065=TAXAS!$A$23,IF($B1065="PARCELADO ATÉ 12X",$D1065-($D1065*TAXAS!$F$23))/12,IF($A1065=TAXAS!$A$24,IF($B1065="PARCELADO ATÉ 12X",$D1065-($D1065*TAXAS!$F$24))/12,IF($A1065=TAXAS!$A$25,IF($B1065="PARCELADO ATÉ 12X",$D1065-($D1065*TAXAS!$F$25))/12,IF($A1065=TAXAS!$A$26,IF($B1065="PARCELADO ATÉ 12X",$D1065-($D1065*TAXAS!$F$26))/12,IF($A1065=TAXAS!$A$27,IF($B1065="PARCELADO ATÉ 12X",$D1065-($D1065*TAXAS!$F$27))/12))))))))))))))))))))))))/1</f>
        <v>0</v>
      </c>
      <c r="J1065" s="8">
        <f t="shared" si="0"/>
        <v>0</v>
      </c>
      <c r="K1065" s="10" t="b">
        <f>IF($B1065="PARCELADO ATÉ 3X",($D1065-($D1065*TAXAS!$D$4))-$J1065)</f>
        <v>0</v>
      </c>
      <c r="L1065" s="10" t="b">
        <f>IF($B1065="PARCELADO ATÉ 6X",($D1065-($D1065*TAXAS!$E$4))-$J1065)</f>
        <v>0</v>
      </c>
      <c r="M1065" s="10" t="b">
        <f>IF($B1065="PARCELADO ATÉ 12X",($D1065-($D1065*TAXAS!$F$4))-$J1065)</f>
        <v>0</v>
      </c>
      <c r="N1065" s="8">
        <f t="shared" si="1"/>
        <v>0</v>
      </c>
      <c r="O1065" s="10">
        <f t="shared" si="2"/>
        <v>0</v>
      </c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</row>
    <row r="1066" spans="1:31" ht="15.75" customHeight="1" x14ac:dyDescent="0.2">
      <c r="A1066" s="3"/>
      <c r="B1066" s="5"/>
      <c r="C1066" s="6"/>
      <c r="D1066" s="42"/>
      <c r="E1066" s="8">
        <f>IF($A1066="VISA",IF($B1066="DÉBITO",$D1066-($D1066*TAXAS!$B$4)),IF($A1066="MASTER",IF($B1066="DÉBITO",$D1066-($D1066*TAXAS!$B$5)),IF($A1066="ELO", IF($B1066="DÉBITO",$D1066-($D1066*TAXAS!$B$6)),IF($A1066="HIPERCARD",IF($B1066="DÉBITO",$D1066-($D1066*TAXAS!$B$7)),IF($A1066="DINERS",IF($B1066="DÉBITO",$D1066-($D1066*TAXAS!$B$8)),IF($A1066="AMERICA EXPRESS",IF($B1066="DÉBITO",$D1066-($D1066*TAXAS!$B$9)),IF($A1066=TAXAS!$A$10,IF($B1066="DÉBITO",$D1066-($D1066*TAXAS!$B$10)), IF($A1066=TAXAS!$A$11,IF($B1066="DÉBITO",$D1066-($D1066*TAXAS!$B$11)), IF($A1066=TAXAS!$A$12,IF($B1066="DÉBITO",$D1066-($D1066*TAXAS!$B$12)), IF($A1066=TAXAS!$A$13,IF($B1066="DÉBITO",$D1066-($D1066*TAXAS!$B$13)), IF($A1066=TAXAS!$A$14,IF($B1066="DÉBITO",$D1066-($D1066*TAXAS!$B$14)), IF($A1066=TAXAS!$A$15,IF($B1066="DÉBITO",$D1066-($D1066*TAXAS!$B$15)), IF($A1066=TAXAS!$A$16,IF($B1066="DÉBITO",$D1066-($D1066*TAXAS!$B$16)), IF($A1066=TAXAS!$A$17,IF($B1066="DÉBITO",$D1066-($D1066*TAXAS!$B$17)), IF($A1066=TAXAS!$A$18,IF($B1066="DÉBITO",$D1066-($D1066*TAXAS!$B$18)), IF($A1066=TAXAS!$A$19,IF($B1066="DÉBITO",$D1066-($D1066*TAXAS!$B$19)), IF($A1066=TAXAS!$A$20,IF($B1066="DÉBITO",$D1066-($D1066*TAXAS!$B$20)), IF($A1066=TAXAS!$A$21,IF($B1066="DÉBITO",$D1066-($D1066*TAXAS!$B$21)), IF($A1066=TAXAS!$A$22,IF($B1066="DÉBITO",$D1066-($D1066*TAXAS!$B$22)), IF($A1066=TAXAS!$A$23,IF($B1066="DÉBITO",$D1066-($D1066*TAXAS!$B$23)), IF($A1066=TAXAS!$A$24,IF($B1066="DÉBITO",$D1066-($D1066*TAXAS!$B$24)), IF($A1066=TAXAS!$A$25,IF($B1066="DÉBITO",$D1066-($D1066*TAXAS!$B$25)), IF($A1066=TAXAS!$A$26,IF($B1066="DÉBITO",$D1066-($D1066*TAXAS!$B$26)), IF($A1066=TAXAS!$A$27,IF($B1066="DÉBITO",$D1066-($D1066*TAXAS!$B$27))))))))))))))))))))))))))/1</f>
        <v>0</v>
      </c>
      <c r="F1066" s="8">
        <f>IF($A1066="VISA",IF($B1066="CRÉDITO",$D1066-($D1066*TAXAS!$C$4)),IF($A1066="MASTER",IF($B1066="CRÉDITO",$D1066-($D1066*TAXAS!$C$5)),IF($A1066="ELO", IF($B1066="CRÉDITO",$D1066-($D1066*TAXAS!$C$6)),IF($A1066="HIPERCARD",IF($B1066="CRÉDITO",$D1066-($D1066*TAXAS!$C$7)),IF($A1066="DINERS",IF($B1066="CRÉDITO",$D1066-($D1066*TAXAS!$C$8)),IF($A1066="AMERICA EXPRESS",IF($B1066="CRÉDITO",$D1066-($D1066*TAXAS!$C$9)),IF($A1066=TAXAS!$A$10,IF($B1066="CRÉDITO",$D1066-($D1066*TAXAS!$C$10)), IF($A1066=TAXAS!$A$11,IF($B1066="CRÉDITO",$D1066-($D1066*TAXAS!$C$11)), IF($A1066=TAXAS!$A$12,IF($B1066="CRÉDITO",$D1066-($D1066*TAXAS!$C$12)), IF($A1066=TAXAS!$A$13,IF($B1066="CRÉDITO",$D1066-($D1066*TAXAS!$C$13)), IF($A1066=TAXAS!$A$14,IF($B1066="CRÉDITO",$D1066-($D1066*TAXAS!$C$14)), IF($A1066=TAXAS!$A$15,IF($B1066="CRÉDITO",$D1066-($D1066*TAXAS!$C$15)), IF($A1066=TAXAS!$A$16,IF($B1066="CRÉDITO",$D1066-($D1066*TAXAS!$C$16)), IF($A1066=TAXAS!$A$17,IF($B1066="CRÉDITO",$D1066-($D1066*TAXAS!$C$17)), IF($A1066=TAXAS!$A$18,IF($B1066="CRÉDITO",$D1066-($D1066*TAXAS!$C$18)), IF($A1066=TAXAS!$A$19,IF($B1066="CRÉDITO",$D1066-($D1066*TAXAS!$C$19)), IF($A1066=TAXAS!$A$20,IF($B1066="CRÉDITO",$D1066-($D1066*TAXAS!$C$20)), IF($A1066=TAXAS!$A$21,IF($B1066="CRÉDITO",$D1066-($D1066*TAXAS!$C$21)), IF($A1066=TAXAS!$A$22,IF($B1066="CRÉDITO",$D1066-($D1066*TAXAS!$C$22)), IF($A1066=TAXAS!$A$23,IF($B1066="CRÉDITO",$D1066-($D1066*TAXAS!$C$23)), IF($A1066=TAXAS!$A$24,IF($B1066="CRÉDITO",$D1066-($D1066*TAXAS!$C$24)), IF($A1066=TAXAS!$A$25,IF($B1066="CRÉDITO",$D1066-($D1066*TAXAS!$C$25)), IF($A1066=TAXAS!$A$26,IF($B1066="CRÉDITO",$D1066-($D1066*TAXAS!$C$26)), IF($A1066=TAXAS!$A$27,IF($B1066="CRÉDITO",$D1066-($D1066*TAXAS!$C$27))))))))))))))))))))))))))/1</f>
        <v>0</v>
      </c>
      <c r="G1066" s="9">
        <f>IF($A1066="VISA",IF($B1066="PARCELADO ATÉ 3X",$D1066-(D1066*TAXAS!$D$4))/3,IF($A1066="MASTER",IF($B1066="PARCELADO ATÉ 3X",$D1066-(D1066*TAXAS!$D$5))/3,IF($A1066="ELO",IF($B1066="PARCELADO ATÉ 3X",$D1066-(D1066*TAXAS!$D$6))/3,IF($A1066="HIPERCARD",IF($B1066="PARCELADO ATÉ 3X",$D1066-(D1066*TAXAS!$D$7))/3,IF($A1066="DINERS",IF($B1066="PARCELADO ATÉ 3X",$D1066-(D1066*TAXAS!$D$8))/3,IF($A1066="AMERICA EXPRESS",IF($B1066="PARCELADO ATÉ 3X",$D1066-(D1066*TAXAS!$D$9))/3,IF($A1066=TAXAS!$A$10,IF($B1066="PARCELADO ATÉ 3X",$D1066-($D1066*TAXAS!$D$10))/3,IF($A1066=TAXAS!$A$11,IF($B1066="PARCELADO ATÉ 3X",$D1066-($D1066*TAXAS!$D$11))/3,IF($A1066=TAXAS!$A$12,IF($B1066="PARCELADO ATÉ 3X",$D1066-($D1066*TAXAS!$D$12))/3,IF($A1066=TAXAS!$A$13,IF($B1066="PARCELADO ATÉ 3X",$D1066-($D1066*TAXAS!$D$13))/3,IF($A1066=TAXAS!$A$14,IF($B1066="PARCELADO ATÉ 3X",$D1066-($D1066*TAXAS!$D$14))/3,IF($A1066=TAXAS!$A$15,IF($B1066="PARCELADO ATÉ 3X",$D1066-($D1066*TAXAS!$D$15))/3,IF($A1066=TAXAS!$A$16,IF($B1066="PARCELADO ATÉ 3X",$D1066-($D1066*TAXAS!$D$16))/3,IF($A1066=TAXAS!$A$17,IF($B1066="PARCELADO ATÉ 3X",$D1066-($D1066*TAXAS!$D$17))/3,IF($A1066=TAXAS!$A$18,IF($B1066="PARCELADO ATÉ 3X",$D1066-($D1066*TAXAS!$D$18))/3,IF($A1066=TAXAS!$A$19,IF($B1066="PARCELADO ATÉ 3X",$D1066-($D1066*TAXAS!$D$19))/3,IF($A1066=TAXAS!$A$20,IF($B1066="PARCELADO ATÉ 3X",$D1066-($D1066*TAXAS!$D$20))/3,IF($A1066=TAXAS!$A$21,IF($B1066="PARCELADO ATÉ 3X",$D1066-($D1066*TAXAS!$D$21))/3,IF($A1066=TAXAS!$A$22,IF($B1066="PARCELADO ATÉ 3X",$D1066-($D1066*TAXAS!$D$22))/3,IF($A1066=TAXAS!$A$23,IF($B1066="PARCELADO ATÉ 3X",$D1066-($D1066*TAXAS!$D$23))/3,IF($A1066=TAXAS!$A$24,IF($B1066="PARCELADO ATÉ 3X",$D1066-($D1066*TAXAS!$D$24))/3,IF($A1066=TAXAS!$A$25,IF($B1066="PARCELADO ATÉ 3X",$D1066-($D1066*TAXAS!$D$25))/3,IF($A1066=TAXAS!$A$26,IF($B1066="PARCELADO ATÉ 3X",$D1066-($D1066*TAXAS!$D$26))/3,IF($A1066=TAXAS!$A$27,IF($B1066="PARCELADO ATÉ 3X",$D1066-($D1066*TAXAS!$D$27))/3))))))))))))))))))))))))/1</f>
        <v>0</v>
      </c>
      <c r="H1066" s="9">
        <f>IF($A1066="VISA",IF($B1066="PARCELADO ATÉ 6X",$D1066-(D1066*TAXAS!$E$4))/6,IF($A1066="MASTER",IF($B1066="PARCELADO ATÉ 6X",$D1066-(D1066*TAXAS!$E$5))/6,IF($A1066="ELO",IF($B1066="PARCELADO ATÉ 6X",$D1066-(D1066*TAXAS!$E$6))/6,IF($A1066="HIPERCARD",IF($B1066="PARCELADO ATÉ 6X",$D1066-(D1066*TAXAS!$E$7))/6,IF($A1066="DINERS",IF($B1066="PARCELADO ATÉ 6X",$D1066-(D1066*TAXAS!$E$8))/6,IF($A1066="AMERICA EXPRESS",IF($B1066="PARCELADO ATÉ 6X",$D1066-(D1066*TAXAS!$E$9))/6,IF($A1066=TAXAS!$A$10,IF($B1066="PARCELADO ATÉ 6X",$D1066-($D1066*TAXAS!$E$10))/6,IF($A1066=TAXAS!$A$11,IF($B1066="PARCELADO ATÉ 6X",$D1066-($D1066*TAXAS!$E$11))/6,IF($A1066=TAXAS!$A$12,IF($B1066="PARCELADO ATÉ 6X",$D1066-($D1066*TAXAS!$E$12))/6,IF($A1066=TAXAS!$A$13,IF($B1066="PARCELADO ATÉ 6X",$D1066-($D1066*TAXAS!$E$13))/6,IF($A1066=TAXAS!$A$14,IF($B1066="PARCELADO ATÉ 6X",$D1066-($D1066*TAXAS!$E$14))/6,IF($A1066=TAXAS!$A$15,IF($B1066="PARCELADO ATÉ 6X",$D1066-($D1066*TAXAS!$E$15))/6,IF($A1066=TAXAS!$A$16,IF($B1066="PARCELADO ATÉ 6X",$D1066-($D1066*TAXAS!$E$16))/6,IF($A1066=TAXAS!$A$17,IF($B1066="PARCELADO ATÉ 6X",$D1066-($D1066*TAXAS!$E$17))/6,IF($A1066=TAXAS!$A$18,IF($B1066="PARCELADO ATÉ 6X",$D1066-($D1066*TAXAS!$E$18))/6,IF($A1066=TAXAS!$A$19,IF($B1066="PARCELADO ATÉ 6X",$D1066-($D1066*TAXAS!$E$19))/6,IF($A1066=TAXAS!$A$20,IF($B1066="PARCELADO ATÉ 6X",$D1066-($D1066*TAXAS!$E$20))/6,IF($A1066=TAXAS!$A$21,IF($B1066="PARCELADO ATÉ 6X",$D1066-($D1066*TAXAS!$E$21))/6,IF($A1066=TAXAS!$A$22,IF($B1066="PARCELADO ATÉ 6X",$D1066-($D1066*TAXAS!$E$22))/6,IF($A1066=TAXAS!$A$23,IF($B1066="PARCELADO ATÉ 6X",$D1066-($D1066*TAXAS!$E$23))/6,IF($A1066=TAXAS!$A$24,IF($B1066="PARCELADO ATÉ 6X",$D1066-($D1066*TAXAS!$E$24))/6,IF($A1066=TAXAS!$A$25,IF($B1066="PARCELADO ATÉ 6X",$D1066-($D1066*TAXAS!$E$25))/6,IF($A1066=TAXAS!$A$26,IF($B1066="PARCELADO ATÉ 6X",$D1066-($D1066*TAXAS!$E$26))/6,IF($A1066=TAXAS!$A$27,IF($B1066="PARCELADO ATÉ 6X",$D1066-($D1066*TAXAS!$E$27))/6))))))))))))))))))))))))/1</f>
        <v>0</v>
      </c>
      <c r="I1066" s="9">
        <f>IF($A1066="VISA",IF($B1066="PARCELADO ATÉ 12X",$D1066-(D1066*TAXAS!$F$4))/12,IF($A1066="MASTER",IF($B1066="PARCELADO ATÉ 12X",$D1066-(D1066*TAXAS!$F$5))/12,IF($A1066="ELO",IF($B1066="PARCELADO ATÉ 12X",$D1066-(D1066*TAXAS!$F$6))/12,IF($A1066="HIPERCARD",IF($B1066="PARCELADO ATÉ 12X",$D1066-(D1066*TAXAS!$F$7))/12,IF($A1066="DINERS",IF($B1066="PARCELADO ATÉ 12X",$D1066-(D1066*TAXAS!$F$8))/12,IF($A1066="AMERICA EXPRESS",IF($B1066="PARCELADO ATÉ 12X",$D1066-(D1066*TAXAS!$F$9))/12,IF($A1066=TAXAS!$A$10,IF($B1066="PARCELADO ATÉ 12X",$D1066-($D1066*TAXAS!$F$10))/12,IF($A1066=TAXAS!$A$11,IF($B1066="PARCELADO ATÉ 12X",$D1066-($D1066*TAXAS!$F$11))/12,IF($A1066=TAXAS!$A$12,IF($B1066="PARCELADO ATÉ 12X",$D1066-($D1066*TAXAS!$F$12))/12,IF($A1066=TAXAS!$A$13,IF($B1066="PARCELADO ATÉ 12X",$D1066-($D1066*TAXAS!$F$13))/12,IF($A1066=TAXAS!$A$14,IF($B1066="PARCELADO ATÉ 12X",$D1066-($D1066*TAXAS!$F$14))/12,IF($A1066=TAXAS!$A$15,IF($B1066="PARCELADO ATÉ 12X",$D1066-($D1066*TAXAS!$F$15))/12,IF($A1066=TAXAS!$A$16,IF($B1066="PARCELADO ATÉ 12X",$D1066-($D1066*TAXAS!$F$16))/12,IF($A1066=TAXAS!$A$17,IF($B1066="PARCELADO ATÉ 12X",$D1066-($D1066*TAXAS!$F$17))/12,IF($A1066=TAXAS!$A$18,IF($B1066="PARCELADO ATÉ 12X",$D1066-($D1066*TAXAS!$F$18))/12,IF($A1066=TAXAS!$A$19,IF($B1066="PARCELADO ATÉ 12X",$D1066-($D1066*TAXAS!$F$19))/12,IF($A1066=TAXAS!$A$20,IF($B1066="PARCELADO ATÉ 12X",$D1066-($D1066*TAXAS!$F$20))/12,IF($A1066=TAXAS!$A$21,IF($B1066="PARCELADO ATÉ 12X",$D1066-($D1066*TAXAS!$F$21))/12,IF($A1066=TAXAS!$A$22,IF($B1066="PARCELADO ATÉ 12X",$D1066-($D1066*TAXAS!$F$22))/12,IF($A1066=TAXAS!$A$23,IF($B1066="PARCELADO ATÉ 12X",$D1066-($D1066*TAXAS!$F$23))/12,IF($A1066=TAXAS!$A$24,IF($B1066="PARCELADO ATÉ 12X",$D1066-($D1066*TAXAS!$F$24))/12,IF($A1066=TAXAS!$A$25,IF($B1066="PARCELADO ATÉ 12X",$D1066-($D1066*TAXAS!$F$25))/12,IF($A1066=TAXAS!$A$26,IF($B1066="PARCELADO ATÉ 12X",$D1066-($D1066*TAXAS!$F$26))/12,IF($A1066=TAXAS!$A$27,IF($B1066="PARCELADO ATÉ 12X",$D1066-($D1066*TAXAS!$F$27))/12))))))))))))))))))))))))/1</f>
        <v>0</v>
      </c>
      <c r="J1066" s="8">
        <f t="shared" si="0"/>
        <v>0</v>
      </c>
      <c r="K1066" s="10" t="b">
        <f>IF($B1066="PARCELADO ATÉ 3X",($D1066-($D1066*TAXAS!$D$4))-$J1066)</f>
        <v>0</v>
      </c>
      <c r="L1066" s="10" t="b">
        <f>IF($B1066="PARCELADO ATÉ 6X",($D1066-($D1066*TAXAS!$E$4))-$J1066)</f>
        <v>0</v>
      </c>
      <c r="M1066" s="10" t="b">
        <f>IF($B1066="PARCELADO ATÉ 12X",($D1066-($D1066*TAXAS!$F$4))-$J1066)</f>
        <v>0</v>
      </c>
      <c r="N1066" s="8">
        <f t="shared" si="1"/>
        <v>0</v>
      </c>
      <c r="O1066" s="10">
        <f t="shared" si="2"/>
        <v>0</v>
      </c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</row>
    <row r="1067" spans="1:31" ht="15.75" customHeight="1" x14ac:dyDescent="0.2">
      <c r="A1067" s="3"/>
      <c r="B1067" s="5"/>
      <c r="C1067" s="6"/>
      <c r="D1067" s="42"/>
      <c r="E1067" s="8">
        <f>IF($A1067="VISA",IF($B1067="DÉBITO",$D1067-($D1067*TAXAS!$B$4)),IF($A1067="MASTER",IF($B1067="DÉBITO",$D1067-($D1067*TAXAS!$B$5)),IF($A1067="ELO", IF($B1067="DÉBITO",$D1067-($D1067*TAXAS!$B$6)),IF($A1067="HIPERCARD",IF($B1067="DÉBITO",$D1067-($D1067*TAXAS!$B$7)),IF($A1067="DINERS",IF($B1067="DÉBITO",$D1067-($D1067*TAXAS!$B$8)),IF($A1067="AMERICA EXPRESS",IF($B1067="DÉBITO",$D1067-($D1067*TAXAS!$B$9)),IF($A1067=TAXAS!$A$10,IF($B1067="DÉBITO",$D1067-($D1067*TAXAS!$B$10)), IF($A1067=TAXAS!$A$11,IF($B1067="DÉBITO",$D1067-($D1067*TAXAS!$B$11)), IF($A1067=TAXAS!$A$12,IF($B1067="DÉBITO",$D1067-($D1067*TAXAS!$B$12)), IF($A1067=TAXAS!$A$13,IF($B1067="DÉBITO",$D1067-($D1067*TAXAS!$B$13)), IF($A1067=TAXAS!$A$14,IF($B1067="DÉBITO",$D1067-($D1067*TAXAS!$B$14)), IF($A1067=TAXAS!$A$15,IF($B1067="DÉBITO",$D1067-($D1067*TAXAS!$B$15)), IF($A1067=TAXAS!$A$16,IF($B1067="DÉBITO",$D1067-($D1067*TAXAS!$B$16)), IF($A1067=TAXAS!$A$17,IF($B1067="DÉBITO",$D1067-($D1067*TAXAS!$B$17)), IF($A1067=TAXAS!$A$18,IF($B1067="DÉBITO",$D1067-($D1067*TAXAS!$B$18)), IF($A1067=TAXAS!$A$19,IF($B1067="DÉBITO",$D1067-($D1067*TAXAS!$B$19)), IF($A1067=TAXAS!$A$20,IF($B1067="DÉBITO",$D1067-($D1067*TAXAS!$B$20)), IF($A1067=TAXAS!$A$21,IF($B1067="DÉBITO",$D1067-($D1067*TAXAS!$B$21)), IF($A1067=TAXAS!$A$22,IF($B1067="DÉBITO",$D1067-($D1067*TAXAS!$B$22)), IF($A1067=TAXAS!$A$23,IF($B1067="DÉBITO",$D1067-($D1067*TAXAS!$B$23)), IF($A1067=TAXAS!$A$24,IF($B1067="DÉBITO",$D1067-($D1067*TAXAS!$B$24)), IF($A1067=TAXAS!$A$25,IF($B1067="DÉBITO",$D1067-($D1067*TAXAS!$B$25)), IF($A1067=TAXAS!$A$26,IF($B1067="DÉBITO",$D1067-($D1067*TAXAS!$B$26)), IF($A1067=TAXAS!$A$27,IF($B1067="DÉBITO",$D1067-($D1067*TAXAS!$B$27))))))))))))))))))))))))))/1</f>
        <v>0</v>
      </c>
      <c r="F1067" s="8">
        <f>IF($A1067="VISA",IF($B1067="CRÉDITO",$D1067-($D1067*TAXAS!$C$4)),IF($A1067="MASTER",IF($B1067="CRÉDITO",$D1067-($D1067*TAXAS!$C$5)),IF($A1067="ELO", IF($B1067="CRÉDITO",$D1067-($D1067*TAXAS!$C$6)),IF($A1067="HIPERCARD",IF($B1067="CRÉDITO",$D1067-($D1067*TAXAS!$C$7)),IF($A1067="DINERS",IF($B1067="CRÉDITO",$D1067-($D1067*TAXAS!$C$8)),IF($A1067="AMERICA EXPRESS",IF($B1067="CRÉDITO",$D1067-($D1067*TAXAS!$C$9)),IF($A1067=TAXAS!$A$10,IF($B1067="CRÉDITO",$D1067-($D1067*TAXAS!$C$10)), IF($A1067=TAXAS!$A$11,IF($B1067="CRÉDITO",$D1067-($D1067*TAXAS!$C$11)), IF($A1067=TAXAS!$A$12,IF($B1067="CRÉDITO",$D1067-($D1067*TAXAS!$C$12)), IF($A1067=TAXAS!$A$13,IF($B1067="CRÉDITO",$D1067-($D1067*TAXAS!$C$13)), IF($A1067=TAXAS!$A$14,IF($B1067="CRÉDITO",$D1067-($D1067*TAXAS!$C$14)), IF($A1067=TAXAS!$A$15,IF($B1067="CRÉDITO",$D1067-($D1067*TAXAS!$C$15)), IF($A1067=TAXAS!$A$16,IF($B1067="CRÉDITO",$D1067-($D1067*TAXAS!$C$16)), IF($A1067=TAXAS!$A$17,IF($B1067="CRÉDITO",$D1067-($D1067*TAXAS!$C$17)), IF($A1067=TAXAS!$A$18,IF($B1067="CRÉDITO",$D1067-($D1067*TAXAS!$C$18)), IF($A1067=TAXAS!$A$19,IF($B1067="CRÉDITO",$D1067-($D1067*TAXAS!$C$19)), IF($A1067=TAXAS!$A$20,IF($B1067="CRÉDITO",$D1067-($D1067*TAXAS!$C$20)), IF($A1067=TAXAS!$A$21,IF($B1067="CRÉDITO",$D1067-($D1067*TAXAS!$C$21)), IF($A1067=TAXAS!$A$22,IF($B1067="CRÉDITO",$D1067-($D1067*TAXAS!$C$22)), IF($A1067=TAXAS!$A$23,IF($B1067="CRÉDITO",$D1067-($D1067*TAXAS!$C$23)), IF($A1067=TAXAS!$A$24,IF($B1067="CRÉDITO",$D1067-($D1067*TAXAS!$C$24)), IF($A1067=TAXAS!$A$25,IF($B1067="CRÉDITO",$D1067-($D1067*TAXAS!$C$25)), IF($A1067=TAXAS!$A$26,IF($B1067="CRÉDITO",$D1067-($D1067*TAXAS!$C$26)), IF($A1067=TAXAS!$A$27,IF($B1067="CRÉDITO",$D1067-($D1067*TAXAS!$C$27))))))))))))))))))))))))))/1</f>
        <v>0</v>
      </c>
      <c r="G1067" s="9">
        <f>IF($A1067="VISA",IF($B1067="PARCELADO ATÉ 3X",$D1067-(D1067*TAXAS!$D$4))/3,IF($A1067="MASTER",IF($B1067="PARCELADO ATÉ 3X",$D1067-(D1067*TAXAS!$D$5))/3,IF($A1067="ELO",IF($B1067="PARCELADO ATÉ 3X",$D1067-(D1067*TAXAS!$D$6))/3,IF($A1067="HIPERCARD",IF($B1067="PARCELADO ATÉ 3X",$D1067-(D1067*TAXAS!$D$7))/3,IF($A1067="DINERS",IF($B1067="PARCELADO ATÉ 3X",$D1067-(D1067*TAXAS!$D$8))/3,IF($A1067="AMERICA EXPRESS",IF($B1067="PARCELADO ATÉ 3X",$D1067-(D1067*TAXAS!$D$9))/3,IF($A1067=TAXAS!$A$10,IF($B1067="PARCELADO ATÉ 3X",$D1067-($D1067*TAXAS!$D$10))/3,IF($A1067=TAXAS!$A$11,IF($B1067="PARCELADO ATÉ 3X",$D1067-($D1067*TAXAS!$D$11))/3,IF($A1067=TAXAS!$A$12,IF($B1067="PARCELADO ATÉ 3X",$D1067-($D1067*TAXAS!$D$12))/3,IF($A1067=TAXAS!$A$13,IF($B1067="PARCELADO ATÉ 3X",$D1067-($D1067*TAXAS!$D$13))/3,IF($A1067=TAXAS!$A$14,IF($B1067="PARCELADO ATÉ 3X",$D1067-($D1067*TAXAS!$D$14))/3,IF($A1067=TAXAS!$A$15,IF($B1067="PARCELADO ATÉ 3X",$D1067-($D1067*TAXAS!$D$15))/3,IF($A1067=TAXAS!$A$16,IF($B1067="PARCELADO ATÉ 3X",$D1067-($D1067*TAXAS!$D$16))/3,IF($A1067=TAXAS!$A$17,IF($B1067="PARCELADO ATÉ 3X",$D1067-($D1067*TAXAS!$D$17))/3,IF($A1067=TAXAS!$A$18,IF($B1067="PARCELADO ATÉ 3X",$D1067-($D1067*TAXAS!$D$18))/3,IF($A1067=TAXAS!$A$19,IF($B1067="PARCELADO ATÉ 3X",$D1067-($D1067*TAXAS!$D$19))/3,IF($A1067=TAXAS!$A$20,IF($B1067="PARCELADO ATÉ 3X",$D1067-($D1067*TAXAS!$D$20))/3,IF($A1067=TAXAS!$A$21,IF($B1067="PARCELADO ATÉ 3X",$D1067-($D1067*TAXAS!$D$21))/3,IF($A1067=TAXAS!$A$22,IF($B1067="PARCELADO ATÉ 3X",$D1067-($D1067*TAXAS!$D$22))/3,IF($A1067=TAXAS!$A$23,IF($B1067="PARCELADO ATÉ 3X",$D1067-($D1067*TAXAS!$D$23))/3,IF($A1067=TAXAS!$A$24,IF($B1067="PARCELADO ATÉ 3X",$D1067-($D1067*TAXAS!$D$24))/3,IF($A1067=TAXAS!$A$25,IF($B1067="PARCELADO ATÉ 3X",$D1067-($D1067*TAXAS!$D$25))/3,IF($A1067=TAXAS!$A$26,IF($B1067="PARCELADO ATÉ 3X",$D1067-($D1067*TAXAS!$D$26))/3,IF($A1067=TAXAS!$A$27,IF($B1067="PARCELADO ATÉ 3X",$D1067-($D1067*TAXAS!$D$27))/3))))))))))))))))))))))))/1</f>
        <v>0</v>
      </c>
      <c r="H1067" s="9">
        <f>IF($A1067="VISA",IF($B1067="PARCELADO ATÉ 6X",$D1067-(D1067*TAXAS!$E$4))/6,IF($A1067="MASTER",IF($B1067="PARCELADO ATÉ 6X",$D1067-(D1067*TAXAS!$E$5))/6,IF($A1067="ELO",IF($B1067="PARCELADO ATÉ 6X",$D1067-(D1067*TAXAS!$E$6))/6,IF($A1067="HIPERCARD",IF($B1067="PARCELADO ATÉ 6X",$D1067-(D1067*TAXAS!$E$7))/6,IF($A1067="DINERS",IF($B1067="PARCELADO ATÉ 6X",$D1067-(D1067*TAXAS!$E$8))/6,IF($A1067="AMERICA EXPRESS",IF($B1067="PARCELADO ATÉ 6X",$D1067-(D1067*TAXAS!$E$9))/6,IF($A1067=TAXAS!$A$10,IF($B1067="PARCELADO ATÉ 6X",$D1067-($D1067*TAXAS!$E$10))/6,IF($A1067=TAXAS!$A$11,IF($B1067="PARCELADO ATÉ 6X",$D1067-($D1067*TAXAS!$E$11))/6,IF($A1067=TAXAS!$A$12,IF($B1067="PARCELADO ATÉ 6X",$D1067-($D1067*TAXAS!$E$12))/6,IF($A1067=TAXAS!$A$13,IF($B1067="PARCELADO ATÉ 6X",$D1067-($D1067*TAXAS!$E$13))/6,IF($A1067=TAXAS!$A$14,IF($B1067="PARCELADO ATÉ 6X",$D1067-($D1067*TAXAS!$E$14))/6,IF($A1067=TAXAS!$A$15,IF($B1067="PARCELADO ATÉ 6X",$D1067-($D1067*TAXAS!$E$15))/6,IF($A1067=TAXAS!$A$16,IF($B1067="PARCELADO ATÉ 6X",$D1067-($D1067*TAXAS!$E$16))/6,IF($A1067=TAXAS!$A$17,IF($B1067="PARCELADO ATÉ 6X",$D1067-($D1067*TAXAS!$E$17))/6,IF($A1067=TAXAS!$A$18,IF($B1067="PARCELADO ATÉ 6X",$D1067-($D1067*TAXAS!$E$18))/6,IF($A1067=TAXAS!$A$19,IF($B1067="PARCELADO ATÉ 6X",$D1067-($D1067*TAXAS!$E$19))/6,IF($A1067=TAXAS!$A$20,IF($B1067="PARCELADO ATÉ 6X",$D1067-($D1067*TAXAS!$E$20))/6,IF($A1067=TAXAS!$A$21,IF($B1067="PARCELADO ATÉ 6X",$D1067-($D1067*TAXAS!$E$21))/6,IF($A1067=TAXAS!$A$22,IF($B1067="PARCELADO ATÉ 6X",$D1067-($D1067*TAXAS!$E$22))/6,IF($A1067=TAXAS!$A$23,IF($B1067="PARCELADO ATÉ 6X",$D1067-($D1067*TAXAS!$E$23))/6,IF($A1067=TAXAS!$A$24,IF($B1067="PARCELADO ATÉ 6X",$D1067-($D1067*TAXAS!$E$24))/6,IF($A1067=TAXAS!$A$25,IF($B1067="PARCELADO ATÉ 6X",$D1067-($D1067*TAXAS!$E$25))/6,IF($A1067=TAXAS!$A$26,IF($B1067="PARCELADO ATÉ 6X",$D1067-($D1067*TAXAS!$E$26))/6,IF($A1067=TAXAS!$A$27,IF($B1067="PARCELADO ATÉ 6X",$D1067-($D1067*TAXAS!$E$27))/6))))))))))))))))))))))))/1</f>
        <v>0</v>
      </c>
      <c r="I1067" s="9">
        <f>IF($A1067="VISA",IF($B1067="PARCELADO ATÉ 12X",$D1067-(D1067*TAXAS!$F$4))/12,IF($A1067="MASTER",IF($B1067="PARCELADO ATÉ 12X",$D1067-(D1067*TAXAS!$F$5))/12,IF($A1067="ELO",IF($B1067="PARCELADO ATÉ 12X",$D1067-(D1067*TAXAS!$F$6))/12,IF($A1067="HIPERCARD",IF($B1067="PARCELADO ATÉ 12X",$D1067-(D1067*TAXAS!$F$7))/12,IF($A1067="DINERS",IF($B1067="PARCELADO ATÉ 12X",$D1067-(D1067*TAXAS!$F$8))/12,IF($A1067="AMERICA EXPRESS",IF($B1067="PARCELADO ATÉ 12X",$D1067-(D1067*TAXAS!$F$9))/12,IF($A1067=TAXAS!$A$10,IF($B1067="PARCELADO ATÉ 12X",$D1067-($D1067*TAXAS!$F$10))/12,IF($A1067=TAXAS!$A$11,IF($B1067="PARCELADO ATÉ 12X",$D1067-($D1067*TAXAS!$F$11))/12,IF($A1067=TAXAS!$A$12,IF($B1067="PARCELADO ATÉ 12X",$D1067-($D1067*TAXAS!$F$12))/12,IF($A1067=TAXAS!$A$13,IF($B1067="PARCELADO ATÉ 12X",$D1067-($D1067*TAXAS!$F$13))/12,IF($A1067=TAXAS!$A$14,IF($B1067="PARCELADO ATÉ 12X",$D1067-($D1067*TAXAS!$F$14))/12,IF($A1067=TAXAS!$A$15,IF($B1067="PARCELADO ATÉ 12X",$D1067-($D1067*TAXAS!$F$15))/12,IF($A1067=TAXAS!$A$16,IF($B1067="PARCELADO ATÉ 12X",$D1067-($D1067*TAXAS!$F$16))/12,IF($A1067=TAXAS!$A$17,IF($B1067="PARCELADO ATÉ 12X",$D1067-($D1067*TAXAS!$F$17))/12,IF($A1067=TAXAS!$A$18,IF($B1067="PARCELADO ATÉ 12X",$D1067-($D1067*TAXAS!$F$18))/12,IF($A1067=TAXAS!$A$19,IF($B1067="PARCELADO ATÉ 12X",$D1067-($D1067*TAXAS!$F$19))/12,IF($A1067=TAXAS!$A$20,IF($B1067="PARCELADO ATÉ 12X",$D1067-($D1067*TAXAS!$F$20))/12,IF($A1067=TAXAS!$A$21,IF($B1067="PARCELADO ATÉ 12X",$D1067-($D1067*TAXAS!$F$21))/12,IF($A1067=TAXAS!$A$22,IF($B1067="PARCELADO ATÉ 12X",$D1067-($D1067*TAXAS!$F$22))/12,IF($A1067=TAXAS!$A$23,IF($B1067="PARCELADO ATÉ 12X",$D1067-($D1067*TAXAS!$F$23))/12,IF($A1067=TAXAS!$A$24,IF($B1067="PARCELADO ATÉ 12X",$D1067-($D1067*TAXAS!$F$24))/12,IF($A1067=TAXAS!$A$25,IF($B1067="PARCELADO ATÉ 12X",$D1067-($D1067*TAXAS!$F$25))/12,IF($A1067=TAXAS!$A$26,IF($B1067="PARCELADO ATÉ 12X",$D1067-($D1067*TAXAS!$F$26))/12,IF($A1067=TAXAS!$A$27,IF($B1067="PARCELADO ATÉ 12X",$D1067-($D1067*TAXAS!$F$27))/12))))))))))))))))))))))))/1</f>
        <v>0</v>
      </c>
      <c r="J1067" s="8">
        <f t="shared" si="0"/>
        <v>0</v>
      </c>
      <c r="K1067" s="10" t="b">
        <f>IF($B1067="PARCELADO ATÉ 3X",($D1067-($D1067*TAXAS!$D$4))-$J1067)</f>
        <v>0</v>
      </c>
      <c r="L1067" s="10" t="b">
        <f>IF($B1067="PARCELADO ATÉ 6X",($D1067-($D1067*TAXAS!$E$4))-$J1067)</f>
        <v>0</v>
      </c>
      <c r="M1067" s="10" t="b">
        <f>IF($B1067="PARCELADO ATÉ 12X",($D1067-($D1067*TAXAS!$F$4))-$J1067)</f>
        <v>0</v>
      </c>
      <c r="N1067" s="8">
        <f t="shared" si="1"/>
        <v>0</v>
      </c>
      <c r="O1067" s="10">
        <f t="shared" si="2"/>
        <v>0</v>
      </c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</row>
    <row r="1068" spans="1:31" ht="15.75" customHeight="1" x14ac:dyDescent="0.2">
      <c r="A1068" s="3"/>
      <c r="B1068" s="5"/>
      <c r="C1068" s="6"/>
      <c r="D1068" s="42"/>
      <c r="E1068" s="8">
        <f>IF($A1068="VISA",IF($B1068="DÉBITO",$D1068-($D1068*TAXAS!$B$4)),IF($A1068="MASTER",IF($B1068="DÉBITO",$D1068-($D1068*TAXAS!$B$5)),IF($A1068="ELO", IF($B1068="DÉBITO",$D1068-($D1068*TAXAS!$B$6)),IF($A1068="HIPERCARD",IF($B1068="DÉBITO",$D1068-($D1068*TAXAS!$B$7)),IF($A1068="DINERS",IF($B1068="DÉBITO",$D1068-($D1068*TAXAS!$B$8)),IF($A1068="AMERICA EXPRESS",IF($B1068="DÉBITO",$D1068-($D1068*TAXAS!$B$9)),IF($A1068=TAXAS!$A$10,IF($B1068="DÉBITO",$D1068-($D1068*TAXAS!$B$10)), IF($A1068=TAXAS!$A$11,IF($B1068="DÉBITO",$D1068-($D1068*TAXAS!$B$11)), IF($A1068=TAXAS!$A$12,IF($B1068="DÉBITO",$D1068-($D1068*TAXAS!$B$12)), IF($A1068=TAXAS!$A$13,IF($B1068="DÉBITO",$D1068-($D1068*TAXAS!$B$13)), IF($A1068=TAXAS!$A$14,IF($B1068="DÉBITO",$D1068-($D1068*TAXAS!$B$14)), IF($A1068=TAXAS!$A$15,IF($B1068="DÉBITO",$D1068-($D1068*TAXAS!$B$15)), IF($A1068=TAXAS!$A$16,IF($B1068="DÉBITO",$D1068-($D1068*TAXAS!$B$16)), IF($A1068=TAXAS!$A$17,IF($B1068="DÉBITO",$D1068-($D1068*TAXAS!$B$17)), IF($A1068=TAXAS!$A$18,IF($B1068="DÉBITO",$D1068-($D1068*TAXAS!$B$18)), IF($A1068=TAXAS!$A$19,IF($B1068="DÉBITO",$D1068-($D1068*TAXAS!$B$19)), IF($A1068=TAXAS!$A$20,IF($B1068="DÉBITO",$D1068-($D1068*TAXAS!$B$20)), IF($A1068=TAXAS!$A$21,IF($B1068="DÉBITO",$D1068-($D1068*TAXAS!$B$21)), IF($A1068=TAXAS!$A$22,IF($B1068="DÉBITO",$D1068-($D1068*TAXAS!$B$22)), IF($A1068=TAXAS!$A$23,IF($B1068="DÉBITO",$D1068-($D1068*TAXAS!$B$23)), IF($A1068=TAXAS!$A$24,IF($B1068="DÉBITO",$D1068-($D1068*TAXAS!$B$24)), IF($A1068=TAXAS!$A$25,IF($B1068="DÉBITO",$D1068-($D1068*TAXAS!$B$25)), IF($A1068=TAXAS!$A$26,IF($B1068="DÉBITO",$D1068-($D1068*TAXAS!$B$26)), IF($A1068=TAXAS!$A$27,IF($B1068="DÉBITO",$D1068-($D1068*TAXAS!$B$27))))))))))))))))))))))))))/1</f>
        <v>0</v>
      </c>
      <c r="F1068" s="8">
        <f>IF($A1068="VISA",IF($B1068="CRÉDITO",$D1068-($D1068*TAXAS!$C$4)),IF($A1068="MASTER",IF($B1068="CRÉDITO",$D1068-($D1068*TAXAS!$C$5)),IF($A1068="ELO", IF($B1068="CRÉDITO",$D1068-($D1068*TAXAS!$C$6)),IF($A1068="HIPERCARD",IF($B1068="CRÉDITO",$D1068-($D1068*TAXAS!$C$7)),IF($A1068="DINERS",IF($B1068="CRÉDITO",$D1068-($D1068*TAXAS!$C$8)),IF($A1068="AMERICA EXPRESS",IF($B1068="CRÉDITO",$D1068-($D1068*TAXAS!$C$9)),IF($A1068=TAXAS!$A$10,IF($B1068="CRÉDITO",$D1068-($D1068*TAXAS!$C$10)), IF($A1068=TAXAS!$A$11,IF($B1068="CRÉDITO",$D1068-($D1068*TAXAS!$C$11)), IF($A1068=TAXAS!$A$12,IF($B1068="CRÉDITO",$D1068-($D1068*TAXAS!$C$12)), IF($A1068=TAXAS!$A$13,IF($B1068="CRÉDITO",$D1068-($D1068*TAXAS!$C$13)), IF($A1068=TAXAS!$A$14,IF($B1068="CRÉDITO",$D1068-($D1068*TAXAS!$C$14)), IF($A1068=TAXAS!$A$15,IF($B1068="CRÉDITO",$D1068-($D1068*TAXAS!$C$15)), IF($A1068=TAXAS!$A$16,IF($B1068="CRÉDITO",$D1068-($D1068*TAXAS!$C$16)), IF($A1068=TAXAS!$A$17,IF($B1068="CRÉDITO",$D1068-($D1068*TAXAS!$C$17)), IF($A1068=TAXAS!$A$18,IF($B1068="CRÉDITO",$D1068-($D1068*TAXAS!$C$18)), IF($A1068=TAXAS!$A$19,IF($B1068="CRÉDITO",$D1068-($D1068*TAXAS!$C$19)), IF($A1068=TAXAS!$A$20,IF($B1068="CRÉDITO",$D1068-($D1068*TAXAS!$C$20)), IF($A1068=TAXAS!$A$21,IF($B1068="CRÉDITO",$D1068-($D1068*TAXAS!$C$21)), IF($A1068=TAXAS!$A$22,IF($B1068="CRÉDITO",$D1068-($D1068*TAXAS!$C$22)), IF($A1068=TAXAS!$A$23,IF($B1068="CRÉDITO",$D1068-($D1068*TAXAS!$C$23)), IF($A1068=TAXAS!$A$24,IF($B1068="CRÉDITO",$D1068-($D1068*TAXAS!$C$24)), IF($A1068=TAXAS!$A$25,IF($B1068="CRÉDITO",$D1068-($D1068*TAXAS!$C$25)), IF($A1068=TAXAS!$A$26,IF($B1068="CRÉDITO",$D1068-($D1068*TAXAS!$C$26)), IF($A1068=TAXAS!$A$27,IF($B1068="CRÉDITO",$D1068-($D1068*TAXAS!$C$27))))))))))))))))))))))))))/1</f>
        <v>0</v>
      </c>
      <c r="G1068" s="9">
        <f>IF($A1068="VISA",IF($B1068="PARCELADO ATÉ 3X",$D1068-(D1068*TAXAS!$D$4))/3,IF($A1068="MASTER",IF($B1068="PARCELADO ATÉ 3X",$D1068-(D1068*TAXAS!$D$5))/3,IF($A1068="ELO",IF($B1068="PARCELADO ATÉ 3X",$D1068-(D1068*TAXAS!$D$6))/3,IF($A1068="HIPERCARD",IF($B1068="PARCELADO ATÉ 3X",$D1068-(D1068*TAXAS!$D$7))/3,IF($A1068="DINERS",IF($B1068="PARCELADO ATÉ 3X",$D1068-(D1068*TAXAS!$D$8))/3,IF($A1068="AMERICA EXPRESS",IF($B1068="PARCELADO ATÉ 3X",$D1068-(D1068*TAXAS!$D$9))/3,IF($A1068=TAXAS!$A$10,IF($B1068="PARCELADO ATÉ 3X",$D1068-($D1068*TAXAS!$D$10))/3,IF($A1068=TAXAS!$A$11,IF($B1068="PARCELADO ATÉ 3X",$D1068-($D1068*TAXAS!$D$11))/3,IF($A1068=TAXAS!$A$12,IF($B1068="PARCELADO ATÉ 3X",$D1068-($D1068*TAXAS!$D$12))/3,IF($A1068=TAXAS!$A$13,IF($B1068="PARCELADO ATÉ 3X",$D1068-($D1068*TAXAS!$D$13))/3,IF($A1068=TAXAS!$A$14,IF($B1068="PARCELADO ATÉ 3X",$D1068-($D1068*TAXAS!$D$14))/3,IF($A1068=TAXAS!$A$15,IF($B1068="PARCELADO ATÉ 3X",$D1068-($D1068*TAXAS!$D$15))/3,IF($A1068=TAXAS!$A$16,IF($B1068="PARCELADO ATÉ 3X",$D1068-($D1068*TAXAS!$D$16))/3,IF($A1068=TAXAS!$A$17,IF($B1068="PARCELADO ATÉ 3X",$D1068-($D1068*TAXAS!$D$17))/3,IF($A1068=TAXAS!$A$18,IF($B1068="PARCELADO ATÉ 3X",$D1068-($D1068*TAXAS!$D$18))/3,IF($A1068=TAXAS!$A$19,IF($B1068="PARCELADO ATÉ 3X",$D1068-($D1068*TAXAS!$D$19))/3,IF($A1068=TAXAS!$A$20,IF($B1068="PARCELADO ATÉ 3X",$D1068-($D1068*TAXAS!$D$20))/3,IF($A1068=TAXAS!$A$21,IF($B1068="PARCELADO ATÉ 3X",$D1068-($D1068*TAXAS!$D$21))/3,IF($A1068=TAXAS!$A$22,IF($B1068="PARCELADO ATÉ 3X",$D1068-($D1068*TAXAS!$D$22))/3,IF($A1068=TAXAS!$A$23,IF($B1068="PARCELADO ATÉ 3X",$D1068-($D1068*TAXAS!$D$23))/3,IF($A1068=TAXAS!$A$24,IF($B1068="PARCELADO ATÉ 3X",$D1068-($D1068*TAXAS!$D$24))/3,IF($A1068=TAXAS!$A$25,IF($B1068="PARCELADO ATÉ 3X",$D1068-($D1068*TAXAS!$D$25))/3,IF($A1068=TAXAS!$A$26,IF($B1068="PARCELADO ATÉ 3X",$D1068-($D1068*TAXAS!$D$26))/3,IF($A1068=TAXAS!$A$27,IF($B1068="PARCELADO ATÉ 3X",$D1068-($D1068*TAXAS!$D$27))/3))))))))))))))))))))))))/1</f>
        <v>0</v>
      </c>
      <c r="H1068" s="9">
        <f>IF($A1068="VISA",IF($B1068="PARCELADO ATÉ 6X",$D1068-(D1068*TAXAS!$E$4))/6,IF($A1068="MASTER",IF($B1068="PARCELADO ATÉ 6X",$D1068-(D1068*TAXAS!$E$5))/6,IF($A1068="ELO",IF($B1068="PARCELADO ATÉ 6X",$D1068-(D1068*TAXAS!$E$6))/6,IF($A1068="HIPERCARD",IF($B1068="PARCELADO ATÉ 6X",$D1068-(D1068*TAXAS!$E$7))/6,IF($A1068="DINERS",IF($B1068="PARCELADO ATÉ 6X",$D1068-(D1068*TAXAS!$E$8))/6,IF($A1068="AMERICA EXPRESS",IF($B1068="PARCELADO ATÉ 6X",$D1068-(D1068*TAXAS!$E$9))/6,IF($A1068=TAXAS!$A$10,IF($B1068="PARCELADO ATÉ 6X",$D1068-($D1068*TAXAS!$E$10))/6,IF($A1068=TAXAS!$A$11,IF($B1068="PARCELADO ATÉ 6X",$D1068-($D1068*TAXAS!$E$11))/6,IF($A1068=TAXAS!$A$12,IF($B1068="PARCELADO ATÉ 6X",$D1068-($D1068*TAXAS!$E$12))/6,IF($A1068=TAXAS!$A$13,IF($B1068="PARCELADO ATÉ 6X",$D1068-($D1068*TAXAS!$E$13))/6,IF($A1068=TAXAS!$A$14,IF($B1068="PARCELADO ATÉ 6X",$D1068-($D1068*TAXAS!$E$14))/6,IF($A1068=TAXAS!$A$15,IF($B1068="PARCELADO ATÉ 6X",$D1068-($D1068*TAXAS!$E$15))/6,IF($A1068=TAXAS!$A$16,IF($B1068="PARCELADO ATÉ 6X",$D1068-($D1068*TAXAS!$E$16))/6,IF($A1068=TAXAS!$A$17,IF($B1068="PARCELADO ATÉ 6X",$D1068-($D1068*TAXAS!$E$17))/6,IF($A1068=TAXAS!$A$18,IF($B1068="PARCELADO ATÉ 6X",$D1068-($D1068*TAXAS!$E$18))/6,IF($A1068=TAXAS!$A$19,IF($B1068="PARCELADO ATÉ 6X",$D1068-($D1068*TAXAS!$E$19))/6,IF($A1068=TAXAS!$A$20,IF($B1068="PARCELADO ATÉ 6X",$D1068-($D1068*TAXAS!$E$20))/6,IF($A1068=TAXAS!$A$21,IF($B1068="PARCELADO ATÉ 6X",$D1068-($D1068*TAXAS!$E$21))/6,IF($A1068=TAXAS!$A$22,IF($B1068="PARCELADO ATÉ 6X",$D1068-($D1068*TAXAS!$E$22))/6,IF($A1068=TAXAS!$A$23,IF($B1068="PARCELADO ATÉ 6X",$D1068-($D1068*TAXAS!$E$23))/6,IF($A1068=TAXAS!$A$24,IF($B1068="PARCELADO ATÉ 6X",$D1068-($D1068*TAXAS!$E$24))/6,IF($A1068=TAXAS!$A$25,IF($B1068="PARCELADO ATÉ 6X",$D1068-($D1068*TAXAS!$E$25))/6,IF($A1068=TAXAS!$A$26,IF($B1068="PARCELADO ATÉ 6X",$D1068-($D1068*TAXAS!$E$26))/6,IF($A1068=TAXAS!$A$27,IF($B1068="PARCELADO ATÉ 6X",$D1068-($D1068*TAXAS!$E$27))/6))))))))))))))))))))))))/1</f>
        <v>0</v>
      </c>
      <c r="I1068" s="9">
        <f>IF($A1068="VISA",IF($B1068="PARCELADO ATÉ 12X",$D1068-(D1068*TAXAS!$F$4))/12,IF($A1068="MASTER",IF($B1068="PARCELADO ATÉ 12X",$D1068-(D1068*TAXAS!$F$5))/12,IF($A1068="ELO",IF($B1068="PARCELADO ATÉ 12X",$D1068-(D1068*TAXAS!$F$6))/12,IF($A1068="HIPERCARD",IF($B1068="PARCELADO ATÉ 12X",$D1068-(D1068*TAXAS!$F$7))/12,IF($A1068="DINERS",IF($B1068="PARCELADO ATÉ 12X",$D1068-(D1068*TAXAS!$F$8))/12,IF($A1068="AMERICA EXPRESS",IF($B1068="PARCELADO ATÉ 12X",$D1068-(D1068*TAXAS!$F$9))/12,IF($A1068=TAXAS!$A$10,IF($B1068="PARCELADO ATÉ 12X",$D1068-($D1068*TAXAS!$F$10))/12,IF($A1068=TAXAS!$A$11,IF($B1068="PARCELADO ATÉ 12X",$D1068-($D1068*TAXAS!$F$11))/12,IF($A1068=TAXAS!$A$12,IF($B1068="PARCELADO ATÉ 12X",$D1068-($D1068*TAXAS!$F$12))/12,IF($A1068=TAXAS!$A$13,IF($B1068="PARCELADO ATÉ 12X",$D1068-($D1068*TAXAS!$F$13))/12,IF($A1068=TAXAS!$A$14,IF($B1068="PARCELADO ATÉ 12X",$D1068-($D1068*TAXAS!$F$14))/12,IF($A1068=TAXAS!$A$15,IF($B1068="PARCELADO ATÉ 12X",$D1068-($D1068*TAXAS!$F$15))/12,IF($A1068=TAXAS!$A$16,IF($B1068="PARCELADO ATÉ 12X",$D1068-($D1068*TAXAS!$F$16))/12,IF($A1068=TAXAS!$A$17,IF($B1068="PARCELADO ATÉ 12X",$D1068-($D1068*TAXAS!$F$17))/12,IF($A1068=TAXAS!$A$18,IF($B1068="PARCELADO ATÉ 12X",$D1068-($D1068*TAXAS!$F$18))/12,IF($A1068=TAXAS!$A$19,IF($B1068="PARCELADO ATÉ 12X",$D1068-($D1068*TAXAS!$F$19))/12,IF($A1068=TAXAS!$A$20,IF($B1068="PARCELADO ATÉ 12X",$D1068-($D1068*TAXAS!$F$20))/12,IF($A1068=TAXAS!$A$21,IF($B1068="PARCELADO ATÉ 12X",$D1068-($D1068*TAXAS!$F$21))/12,IF($A1068=TAXAS!$A$22,IF($B1068="PARCELADO ATÉ 12X",$D1068-($D1068*TAXAS!$F$22))/12,IF($A1068=TAXAS!$A$23,IF($B1068="PARCELADO ATÉ 12X",$D1068-($D1068*TAXAS!$F$23))/12,IF($A1068=TAXAS!$A$24,IF($B1068="PARCELADO ATÉ 12X",$D1068-($D1068*TAXAS!$F$24))/12,IF($A1068=TAXAS!$A$25,IF($B1068="PARCELADO ATÉ 12X",$D1068-($D1068*TAXAS!$F$25))/12,IF($A1068=TAXAS!$A$26,IF($B1068="PARCELADO ATÉ 12X",$D1068-($D1068*TAXAS!$F$26))/12,IF($A1068=TAXAS!$A$27,IF($B1068="PARCELADO ATÉ 12X",$D1068-($D1068*TAXAS!$F$27))/12))))))))))))))))))))))))/1</f>
        <v>0</v>
      </c>
      <c r="J1068" s="8">
        <f t="shared" si="0"/>
        <v>0</v>
      </c>
      <c r="K1068" s="10" t="b">
        <f>IF($B1068="PARCELADO ATÉ 3X",($D1068-($D1068*TAXAS!$D$4))-$J1068)</f>
        <v>0</v>
      </c>
      <c r="L1068" s="10" t="b">
        <f>IF($B1068="PARCELADO ATÉ 6X",($D1068-($D1068*TAXAS!$E$4))-$J1068)</f>
        <v>0</v>
      </c>
      <c r="M1068" s="10" t="b">
        <f>IF($B1068="PARCELADO ATÉ 12X",($D1068-($D1068*TAXAS!$F$4))-$J1068)</f>
        <v>0</v>
      </c>
      <c r="N1068" s="8">
        <f t="shared" si="1"/>
        <v>0</v>
      </c>
      <c r="O1068" s="10">
        <f t="shared" si="2"/>
        <v>0</v>
      </c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</row>
    <row r="1069" spans="1:31" ht="15.75" customHeight="1" x14ac:dyDescent="0.2">
      <c r="A1069" s="3"/>
      <c r="B1069" s="5"/>
      <c r="C1069" s="6"/>
      <c r="D1069" s="42"/>
      <c r="E1069" s="8">
        <f>IF($A1069="VISA",IF($B1069="DÉBITO",$D1069-($D1069*TAXAS!$B$4)),IF($A1069="MASTER",IF($B1069="DÉBITO",$D1069-($D1069*TAXAS!$B$5)),IF($A1069="ELO", IF($B1069="DÉBITO",$D1069-($D1069*TAXAS!$B$6)),IF($A1069="HIPERCARD",IF($B1069="DÉBITO",$D1069-($D1069*TAXAS!$B$7)),IF($A1069="DINERS",IF($B1069="DÉBITO",$D1069-($D1069*TAXAS!$B$8)),IF($A1069="AMERICA EXPRESS",IF($B1069="DÉBITO",$D1069-($D1069*TAXAS!$B$9)),IF($A1069=TAXAS!$A$10,IF($B1069="DÉBITO",$D1069-($D1069*TAXAS!$B$10)), IF($A1069=TAXAS!$A$11,IF($B1069="DÉBITO",$D1069-($D1069*TAXAS!$B$11)), IF($A1069=TAXAS!$A$12,IF($B1069="DÉBITO",$D1069-($D1069*TAXAS!$B$12)), IF($A1069=TAXAS!$A$13,IF($B1069="DÉBITO",$D1069-($D1069*TAXAS!$B$13)), IF($A1069=TAXAS!$A$14,IF($B1069="DÉBITO",$D1069-($D1069*TAXAS!$B$14)), IF($A1069=TAXAS!$A$15,IF($B1069="DÉBITO",$D1069-($D1069*TAXAS!$B$15)), IF($A1069=TAXAS!$A$16,IF($B1069="DÉBITO",$D1069-($D1069*TAXAS!$B$16)), IF($A1069=TAXAS!$A$17,IF($B1069="DÉBITO",$D1069-($D1069*TAXAS!$B$17)), IF($A1069=TAXAS!$A$18,IF($B1069="DÉBITO",$D1069-($D1069*TAXAS!$B$18)), IF($A1069=TAXAS!$A$19,IF($B1069="DÉBITO",$D1069-($D1069*TAXAS!$B$19)), IF($A1069=TAXAS!$A$20,IF($B1069="DÉBITO",$D1069-($D1069*TAXAS!$B$20)), IF($A1069=TAXAS!$A$21,IF($B1069="DÉBITO",$D1069-($D1069*TAXAS!$B$21)), IF($A1069=TAXAS!$A$22,IF($B1069="DÉBITO",$D1069-($D1069*TAXAS!$B$22)), IF($A1069=TAXAS!$A$23,IF($B1069="DÉBITO",$D1069-($D1069*TAXAS!$B$23)), IF($A1069=TAXAS!$A$24,IF($B1069="DÉBITO",$D1069-($D1069*TAXAS!$B$24)), IF($A1069=TAXAS!$A$25,IF($B1069="DÉBITO",$D1069-($D1069*TAXAS!$B$25)), IF($A1069=TAXAS!$A$26,IF($B1069="DÉBITO",$D1069-($D1069*TAXAS!$B$26)), IF($A1069=TAXAS!$A$27,IF($B1069="DÉBITO",$D1069-($D1069*TAXAS!$B$27))))))))))))))))))))))))))/1</f>
        <v>0</v>
      </c>
      <c r="F1069" s="8">
        <f>IF($A1069="VISA",IF($B1069="CRÉDITO",$D1069-($D1069*TAXAS!$C$4)),IF($A1069="MASTER",IF($B1069="CRÉDITO",$D1069-($D1069*TAXAS!$C$5)),IF($A1069="ELO", IF($B1069="CRÉDITO",$D1069-($D1069*TAXAS!$C$6)),IF($A1069="HIPERCARD",IF($B1069="CRÉDITO",$D1069-($D1069*TAXAS!$C$7)),IF($A1069="DINERS",IF($B1069="CRÉDITO",$D1069-($D1069*TAXAS!$C$8)),IF($A1069="AMERICA EXPRESS",IF($B1069="CRÉDITO",$D1069-($D1069*TAXAS!$C$9)),IF($A1069=TAXAS!$A$10,IF($B1069="CRÉDITO",$D1069-($D1069*TAXAS!$C$10)), IF($A1069=TAXAS!$A$11,IF($B1069="CRÉDITO",$D1069-($D1069*TAXAS!$C$11)), IF($A1069=TAXAS!$A$12,IF($B1069="CRÉDITO",$D1069-($D1069*TAXAS!$C$12)), IF($A1069=TAXAS!$A$13,IF($B1069="CRÉDITO",$D1069-($D1069*TAXAS!$C$13)), IF($A1069=TAXAS!$A$14,IF($B1069="CRÉDITO",$D1069-($D1069*TAXAS!$C$14)), IF($A1069=TAXAS!$A$15,IF($B1069="CRÉDITO",$D1069-($D1069*TAXAS!$C$15)), IF($A1069=TAXAS!$A$16,IF($B1069="CRÉDITO",$D1069-($D1069*TAXAS!$C$16)), IF($A1069=TAXAS!$A$17,IF($B1069="CRÉDITO",$D1069-($D1069*TAXAS!$C$17)), IF($A1069=TAXAS!$A$18,IF($B1069="CRÉDITO",$D1069-($D1069*TAXAS!$C$18)), IF($A1069=TAXAS!$A$19,IF($B1069="CRÉDITO",$D1069-($D1069*TAXAS!$C$19)), IF($A1069=TAXAS!$A$20,IF($B1069="CRÉDITO",$D1069-($D1069*TAXAS!$C$20)), IF($A1069=TAXAS!$A$21,IF($B1069="CRÉDITO",$D1069-($D1069*TAXAS!$C$21)), IF($A1069=TAXAS!$A$22,IF($B1069="CRÉDITO",$D1069-($D1069*TAXAS!$C$22)), IF($A1069=TAXAS!$A$23,IF($B1069="CRÉDITO",$D1069-($D1069*TAXAS!$C$23)), IF($A1069=TAXAS!$A$24,IF($B1069="CRÉDITO",$D1069-($D1069*TAXAS!$C$24)), IF($A1069=TAXAS!$A$25,IF($B1069="CRÉDITO",$D1069-($D1069*TAXAS!$C$25)), IF($A1069=TAXAS!$A$26,IF($B1069="CRÉDITO",$D1069-($D1069*TAXAS!$C$26)), IF($A1069=TAXAS!$A$27,IF($B1069="CRÉDITO",$D1069-($D1069*TAXAS!$C$27))))))))))))))))))))))))))/1</f>
        <v>0</v>
      </c>
      <c r="G1069" s="9">
        <f>IF($A1069="VISA",IF($B1069="PARCELADO ATÉ 3X",$D1069-(D1069*TAXAS!$D$4))/3,IF($A1069="MASTER",IF($B1069="PARCELADO ATÉ 3X",$D1069-(D1069*TAXAS!$D$5))/3,IF($A1069="ELO",IF($B1069="PARCELADO ATÉ 3X",$D1069-(D1069*TAXAS!$D$6))/3,IF($A1069="HIPERCARD",IF($B1069="PARCELADO ATÉ 3X",$D1069-(D1069*TAXAS!$D$7))/3,IF($A1069="DINERS",IF($B1069="PARCELADO ATÉ 3X",$D1069-(D1069*TAXAS!$D$8))/3,IF($A1069="AMERICA EXPRESS",IF($B1069="PARCELADO ATÉ 3X",$D1069-(D1069*TAXAS!$D$9))/3,IF($A1069=TAXAS!$A$10,IF($B1069="PARCELADO ATÉ 3X",$D1069-($D1069*TAXAS!$D$10))/3,IF($A1069=TAXAS!$A$11,IF($B1069="PARCELADO ATÉ 3X",$D1069-($D1069*TAXAS!$D$11))/3,IF($A1069=TAXAS!$A$12,IF($B1069="PARCELADO ATÉ 3X",$D1069-($D1069*TAXAS!$D$12))/3,IF($A1069=TAXAS!$A$13,IF($B1069="PARCELADO ATÉ 3X",$D1069-($D1069*TAXAS!$D$13))/3,IF($A1069=TAXAS!$A$14,IF($B1069="PARCELADO ATÉ 3X",$D1069-($D1069*TAXAS!$D$14))/3,IF($A1069=TAXAS!$A$15,IF($B1069="PARCELADO ATÉ 3X",$D1069-($D1069*TAXAS!$D$15))/3,IF($A1069=TAXAS!$A$16,IF($B1069="PARCELADO ATÉ 3X",$D1069-($D1069*TAXAS!$D$16))/3,IF($A1069=TAXAS!$A$17,IF($B1069="PARCELADO ATÉ 3X",$D1069-($D1069*TAXAS!$D$17))/3,IF($A1069=TAXAS!$A$18,IF($B1069="PARCELADO ATÉ 3X",$D1069-($D1069*TAXAS!$D$18))/3,IF($A1069=TAXAS!$A$19,IF($B1069="PARCELADO ATÉ 3X",$D1069-($D1069*TAXAS!$D$19))/3,IF($A1069=TAXAS!$A$20,IF($B1069="PARCELADO ATÉ 3X",$D1069-($D1069*TAXAS!$D$20))/3,IF($A1069=TAXAS!$A$21,IF($B1069="PARCELADO ATÉ 3X",$D1069-($D1069*TAXAS!$D$21))/3,IF($A1069=TAXAS!$A$22,IF($B1069="PARCELADO ATÉ 3X",$D1069-($D1069*TAXAS!$D$22))/3,IF($A1069=TAXAS!$A$23,IF($B1069="PARCELADO ATÉ 3X",$D1069-($D1069*TAXAS!$D$23))/3,IF($A1069=TAXAS!$A$24,IF($B1069="PARCELADO ATÉ 3X",$D1069-($D1069*TAXAS!$D$24))/3,IF($A1069=TAXAS!$A$25,IF($B1069="PARCELADO ATÉ 3X",$D1069-($D1069*TAXAS!$D$25))/3,IF($A1069=TAXAS!$A$26,IF($B1069="PARCELADO ATÉ 3X",$D1069-($D1069*TAXAS!$D$26))/3,IF($A1069=TAXAS!$A$27,IF($B1069="PARCELADO ATÉ 3X",$D1069-($D1069*TAXAS!$D$27))/3))))))))))))))))))))))))/1</f>
        <v>0</v>
      </c>
      <c r="H1069" s="9">
        <f>IF($A1069="VISA",IF($B1069="PARCELADO ATÉ 6X",$D1069-(D1069*TAXAS!$E$4))/6,IF($A1069="MASTER",IF($B1069="PARCELADO ATÉ 6X",$D1069-(D1069*TAXAS!$E$5))/6,IF($A1069="ELO",IF($B1069="PARCELADO ATÉ 6X",$D1069-(D1069*TAXAS!$E$6))/6,IF($A1069="HIPERCARD",IF($B1069="PARCELADO ATÉ 6X",$D1069-(D1069*TAXAS!$E$7))/6,IF($A1069="DINERS",IF($B1069="PARCELADO ATÉ 6X",$D1069-(D1069*TAXAS!$E$8))/6,IF($A1069="AMERICA EXPRESS",IF($B1069="PARCELADO ATÉ 6X",$D1069-(D1069*TAXAS!$E$9))/6,IF($A1069=TAXAS!$A$10,IF($B1069="PARCELADO ATÉ 6X",$D1069-($D1069*TAXAS!$E$10))/6,IF($A1069=TAXAS!$A$11,IF($B1069="PARCELADO ATÉ 6X",$D1069-($D1069*TAXAS!$E$11))/6,IF($A1069=TAXAS!$A$12,IF($B1069="PARCELADO ATÉ 6X",$D1069-($D1069*TAXAS!$E$12))/6,IF($A1069=TAXAS!$A$13,IF($B1069="PARCELADO ATÉ 6X",$D1069-($D1069*TAXAS!$E$13))/6,IF($A1069=TAXAS!$A$14,IF($B1069="PARCELADO ATÉ 6X",$D1069-($D1069*TAXAS!$E$14))/6,IF($A1069=TAXAS!$A$15,IF($B1069="PARCELADO ATÉ 6X",$D1069-($D1069*TAXAS!$E$15))/6,IF($A1069=TAXAS!$A$16,IF($B1069="PARCELADO ATÉ 6X",$D1069-($D1069*TAXAS!$E$16))/6,IF($A1069=TAXAS!$A$17,IF($B1069="PARCELADO ATÉ 6X",$D1069-($D1069*TAXAS!$E$17))/6,IF($A1069=TAXAS!$A$18,IF($B1069="PARCELADO ATÉ 6X",$D1069-($D1069*TAXAS!$E$18))/6,IF($A1069=TAXAS!$A$19,IF($B1069="PARCELADO ATÉ 6X",$D1069-($D1069*TAXAS!$E$19))/6,IF($A1069=TAXAS!$A$20,IF($B1069="PARCELADO ATÉ 6X",$D1069-($D1069*TAXAS!$E$20))/6,IF($A1069=TAXAS!$A$21,IF($B1069="PARCELADO ATÉ 6X",$D1069-($D1069*TAXAS!$E$21))/6,IF($A1069=TAXAS!$A$22,IF($B1069="PARCELADO ATÉ 6X",$D1069-($D1069*TAXAS!$E$22))/6,IF($A1069=TAXAS!$A$23,IF($B1069="PARCELADO ATÉ 6X",$D1069-($D1069*TAXAS!$E$23))/6,IF($A1069=TAXAS!$A$24,IF($B1069="PARCELADO ATÉ 6X",$D1069-($D1069*TAXAS!$E$24))/6,IF($A1069=TAXAS!$A$25,IF($B1069="PARCELADO ATÉ 6X",$D1069-($D1069*TAXAS!$E$25))/6,IF($A1069=TAXAS!$A$26,IF($B1069="PARCELADO ATÉ 6X",$D1069-($D1069*TAXAS!$E$26))/6,IF($A1069=TAXAS!$A$27,IF($B1069="PARCELADO ATÉ 6X",$D1069-($D1069*TAXAS!$E$27))/6))))))))))))))))))))))))/1</f>
        <v>0</v>
      </c>
      <c r="I1069" s="9">
        <f>IF($A1069="VISA",IF($B1069="PARCELADO ATÉ 12X",$D1069-(D1069*TAXAS!$F$4))/12,IF($A1069="MASTER",IF($B1069="PARCELADO ATÉ 12X",$D1069-(D1069*TAXAS!$F$5))/12,IF($A1069="ELO",IF($B1069="PARCELADO ATÉ 12X",$D1069-(D1069*TAXAS!$F$6))/12,IF($A1069="HIPERCARD",IF($B1069="PARCELADO ATÉ 12X",$D1069-(D1069*TAXAS!$F$7))/12,IF($A1069="DINERS",IF($B1069="PARCELADO ATÉ 12X",$D1069-(D1069*TAXAS!$F$8))/12,IF($A1069="AMERICA EXPRESS",IF($B1069="PARCELADO ATÉ 12X",$D1069-(D1069*TAXAS!$F$9))/12,IF($A1069=TAXAS!$A$10,IF($B1069="PARCELADO ATÉ 12X",$D1069-($D1069*TAXAS!$F$10))/12,IF($A1069=TAXAS!$A$11,IF($B1069="PARCELADO ATÉ 12X",$D1069-($D1069*TAXAS!$F$11))/12,IF($A1069=TAXAS!$A$12,IF($B1069="PARCELADO ATÉ 12X",$D1069-($D1069*TAXAS!$F$12))/12,IF($A1069=TAXAS!$A$13,IF($B1069="PARCELADO ATÉ 12X",$D1069-($D1069*TAXAS!$F$13))/12,IF($A1069=TAXAS!$A$14,IF($B1069="PARCELADO ATÉ 12X",$D1069-($D1069*TAXAS!$F$14))/12,IF($A1069=TAXAS!$A$15,IF($B1069="PARCELADO ATÉ 12X",$D1069-($D1069*TAXAS!$F$15))/12,IF($A1069=TAXAS!$A$16,IF($B1069="PARCELADO ATÉ 12X",$D1069-($D1069*TAXAS!$F$16))/12,IF($A1069=TAXAS!$A$17,IF($B1069="PARCELADO ATÉ 12X",$D1069-($D1069*TAXAS!$F$17))/12,IF($A1069=TAXAS!$A$18,IF($B1069="PARCELADO ATÉ 12X",$D1069-($D1069*TAXAS!$F$18))/12,IF($A1069=TAXAS!$A$19,IF($B1069="PARCELADO ATÉ 12X",$D1069-($D1069*TAXAS!$F$19))/12,IF($A1069=TAXAS!$A$20,IF($B1069="PARCELADO ATÉ 12X",$D1069-($D1069*TAXAS!$F$20))/12,IF($A1069=TAXAS!$A$21,IF($B1069="PARCELADO ATÉ 12X",$D1069-($D1069*TAXAS!$F$21))/12,IF($A1069=TAXAS!$A$22,IF($B1069="PARCELADO ATÉ 12X",$D1069-($D1069*TAXAS!$F$22))/12,IF($A1069=TAXAS!$A$23,IF($B1069="PARCELADO ATÉ 12X",$D1069-($D1069*TAXAS!$F$23))/12,IF($A1069=TAXAS!$A$24,IF($B1069="PARCELADO ATÉ 12X",$D1069-($D1069*TAXAS!$F$24))/12,IF($A1069=TAXAS!$A$25,IF($B1069="PARCELADO ATÉ 12X",$D1069-($D1069*TAXAS!$F$25))/12,IF($A1069=TAXAS!$A$26,IF($B1069="PARCELADO ATÉ 12X",$D1069-($D1069*TAXAS!$F$26))/12,IF($A1069=TAXAS!$A$27,IF($B1069="PARCELADO ATÉ 12X",$D1069-($D1069*TAXAS!$F$27))/12))))))))))))))))))))))))/1</f>
        <v>0</v>
      </c>
      <c r="J1069" s="8">
        <f t="shared" si="0"/>
        <v>0</v>
      </c>
      <c r="K1069" s="10" t="b">
        <f>IF($B1069="PARCELADO ATÉ 3X",($D1069-($D1069*TAXAS!$D$4))-$J1069)</f>
        <v>0</v>
      </c>
      <c r="L1069" s="10" t="b">
        <f>IF($B1069="PARCELADO ATÉ 6X",($D1069-($D1069*TAXAS!$E$4))-$J1069)</f>
        <v>0</v>
      </c>
      <c r="M1069" s="10" t="b">
        <f>IF($B1069="PARCELADO ATÉ 12X",($D1069-($D1069*TAXAS!$F$4))-$J1069)</f>
        <v>0</v>
      </c>
      <c r="N1069" s="8">
        <f t="shared" si="1"/>
        <v>0</v>
      </c>
      <c r="O1069" s="10">
        <f t="shared" si="2"/>
        <v>0</v>
      </c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</row>
    <row r="1070" spans="1:31" ht="15.75" customHeight="1" x14ac:dyDescent="0.2">
      <c r="A1070" s="3"/>
      <c r="B1070" s="5"/>
      <c r="C1070" s="6"/>
      <c r="D1070" s="42"/>
      <c r="E1070" s="8">
        <f>IF($A1070="VISA",IF($B1070="DÉBITO",$D1070-($D1070*TAXAS!$B$4)),IF($A1070="MASTER",IF($B1070="DÉBITO",$D1070-($D1070*TAXAS!$B$5)),IF($A1070="ELO", IF($B1070="DÉBITO",$D1070-($D1070*TAXAS!$B$6)),IF($A1070="HIPERCARD",IF($B1070="DÉBITO",$D1070-($D1070*TAXAS!$B$7)),IF($A1070="DINERS",IF($B1070="DÉBITO",$D1070-($D1070*TAXAS!$B$8)),IF($A1070="AMERICA EXPRESS",IF($B1070="DÉBITO",$D1070-($D1070*TAXAS!$B$9)),IF($A1070=TAXAS!$A$10,IF($B1070="DÉBITO",$D1070-($D1070*TAXAS!$B$10)), IF($A1070=TAXAS!$A$11,IF($B1070="DÉBITO",$D1070-($D1070*TAXAS!$B$11)), IF($A1070=TAXAS!$A$12,IF($B1070="DÉBITO",$D1070-($D1070*TAXAS!$B$12)), IF($A1070=TAXAS!$A$13,IF($B1070="DÉBITO",$D1070-($D1070*TAXAS!$B$13)), IF($A1070=TAXAS!$A$14,IF($B1070="DÉBITO",$D1070-($D1070*TAXAS!$B$14)), IF($A1070=TAXAS!$A$15,IF($B1070="DÉBITO",$D1070-($D1070*TAXAS!$B$15)), IF($A1070=TAXAS!$A$16,IF($B1070="DÉBITO",$D1070-($D1070*TAXAS!$B$16)), IF($A1070=TAXAS!$A$17,IF($B1070="DÉBITO",$D1070-($D1070*TAXAS!$B$17)), IF($A1070=TAXAS!$A$18,IF($B1070="DÉBITO",$D1070-($D1070*TAXAS!$B$18)), IF($A1070=TAXAS!$A$19,IF($B1070="DÉBITO",$D1070-($D1070*TAXAS!$B$19)), IF($A1070=TAXAS!$A$20,IF($B1070="DÉBITO",$D1070-($D1070*TAXAS!$B$20)), IF($A1070=TAXAS!$A$21,IF($B1070="DÉBITO",$D1070-($D1070*TAXAS!$B$21)), IF($A1070=TAXAS!$A$22,IF($B1070="DÉBITO",$D1070-($D1070*TAXAS!$B$22)), IF($A1070=TAXAS!$A$23,IF($B1070="DÉBITO",$D1070-($D1070*TAXAS!$B$23)), IF($A1070=TAXAS!$A$24,IF($B1070="DÉBITO",$D1070-($D1070*TAXAS!$B$24)), IF($A1070=TAXAS!$A$25,IF($B1070="DÉBITO",$D1070-($D1070*TAXAS!$B$25)), IF($A1070=TAXAS!$A$26,IF($B1070="DÉBITO",$D1070-($D1070*TAXAS!$B$26)), IF($A1070=TAXAS!$A$27,IF($B1070="DÉBITO",$D1070-($D1070*TAXAS!$B$27))))))))))))))))))))))))))/1</f>
        <v>0</v>
      </c>
      <c r="F1070" s="8">
        <f>IF($A1070="VISA",IF($B1070="CRÉDITO",$D1070-($D1070*TAXAS!$C$4)),IF($A1070="MASTER",IF($B1070="CRÉDITO",$D1070-($D1070*TAXAS!$C$5)),IF($A1070="ELO", IF($B1070="CRÉDITO",$D1070-($D1070*TAXAS!$C$6)),IF($A1070="HIPERCARD",IF($B1070="CRÉDITO",$D1070-($D1070*TAXAS!$C$7)),IF($A1070="DINERS",IF($B1070="CRÉDITO",$D1070-($D1070*TAXAS!$C$8)),IF($A1070="AMERICA EXPRESS",IF($B1070="CRÉDITO",$D1070-($D1070*TAXAS!$C$9)),IF($A1070=TAXAS!$A$10,IF($B1070="CRÉDITO",$D1070-($D1070*TAXAS!$C$10)), IF($A1070=TAXAS!$A$11,IF($B1070="CRÉDITO",$D1070-($D1070*TAXAS!$C$11)), IF($A1070=TAXAS!$A$12,IF($B1070="CRÉDITO",$D1070-($D1070*TAXAS!$C$12)), IF($A1070=TAXAS!$A$13,IF($B1070="CRÉDITO",$D1070-($D1070*TAXAS!$C$13)), IF($A1070=TAXAS!$A$14,IF($B1070="CRÉDITO",$D1070-($D1070*TAXAS!$C$14)), IF($A1070=TAXAS!$A$15,IF($B1070="CRÉDITO",$D1070-($D1070*TAXAS!$C$15)), IF($A1070=TAXAS!$A$16,IF($B1070="CRÉDITO",$D1070-($D1070*TAXAS!$C$16)), IF($A1070=TAXAS!$A$17,IF($B1070="CRÉDITO",$D1070-($D1070*TAXAS!$C$17)), IF($A1070=TAXAS!$A$18,IF($B1070="CRÉDITO",$D1070-($D1070*TAXAS!$C$18)), IF($A1070=TAXAS!$A$19,IF($B1070="CRÉDITO",$D1070-($D1070*TAXAS!$C$19)), IF($A1070=TAXAS!$A$20,IF($B1070="CRÉDITO",$D1070-($D1070*TAXAS!$C$20)), IF($A1070=TAXAS!$A$21,IF($B1070="CRÉDITO",$D1070-($D1070*TAXAS!$C$21)), IF($A1070=TAXAS!$A$22,IF($B1070="CRÉDITO",$D1070-($D1070*TAXAS!$C$22)), IF($A1070=TAXAS!$A$23,IF($B1070="CRÉDITO",$D1070-($D1070*TAXAS!$C$23)), IF($A1070=TAXAS!$A$24,IF($B1070="CRÉDITO",$D1070-($D1070*TAXAS!$C$24)), IF($A1070=TAXAS!$A$25,IF($B1070="CRÉDITO",$D1070-($D1070*TAXAS!$C$25)), IF($A1070=TAXAS!$A$26,IF($B1070="CRÉDITO",$D1070-($D1070*TAXAS!$C$26)), IF($A1070=TAXAS!$A$27,IF($B1070="CRÉDITO",$D1070-($D1070*TAXAS!$C$27))))))))))))))))))))))))))/1</f>
        <v>0</v>
      </c>
      <c r="G1070" s="9">
        <f>IF($A1070="VISA",IF($B1070="PARCELADO ATÉ 3X",$D1070-(D1070*TAXAS!$D$4))/3,IF($A1070="MASTER",IF($B1070="PARCELADO ATÉ 3X",$D1070-(D1070*TAXAS!$D$5))/3,IF($A1070="ELO",IF($B1070="PARCELADO ATÉ 3X",$D1070-(D1070*TAXAS!$D$6))/3,IF($A1070="HIPERCARD",IF($B1070="PARCELADO ATÉ 3X",$D1070-(D1070*TAXAS!$D$7))/3,IF($A1070="DINERS",IF($B1070="PARCELADO ATÉ 3X",$D1070-(D1070*TAXAS!$D$8))/3,IF($A1070="AMERICA EXPRESS",IF($B1070="PARCELADO ATÉ 3X",$D1070-(D1070*TAXAS!$D$9))/3,IF($A1070=TAXAS!$A$10,IF($B1070="PARCELADO ATÉ 3X",$D1070-($D1070*TAXAS!$D$10))/3,IF($A1070=TAXAS!$A$11,IF($B1070="PARCELADO ATÉ 3X",$D1070-($D1070*TAXAS!$D$11))/3,IF($A1070=TAXAS!$A$12,IF($B1070="PARCELADO ATÉ 3X",$D1070-($D1070*TAXAS!$D$12))/3,IF($A1070=TAXAS!$A$13,IF($B1070="PARCELADO ATÉ 3X",$D1070-($D1070*TAXAS!$D$13))/3,IF($A1070=TAXAS!$A$14,IF($B1070="PARCELADO ATÉ 3X",$D1070-($D1070*TAXAS!$D$14))/3,IF($A1070=TAXAS!$A$15,IF($B1070="PARCELADO ATÉ 3X",$D1070-($D1070*TAXAS!$D$15))/3,IF($A1070=TAXAS!$A$16,IF($B1070="PARCELADO ATÉ 3X",$D1070-($D1070*TAXAS!$D$16))/3,IF($A1070=TAXAS!$A$17,IF($B1070="PARCELADO ATÉ 3X",$D1070-($D1070*TAXAS!$D$17))/3,IF($A1070=TAXAS!$A$18,IF($B1070="PARCELADO ATÉ 3X",$D1070-($D1070*TAXAS!$D$18))/3,IF($A1070=TAXAS!$A$19,IF($B1070="PARCELADO ATÉ 3X",$D1070-($D1070*TAXAS!$D$19))/3,IF($A1070=TAXAS!$A$20,IF($B1070="PARCELADO ATÉ 3X",$D1070-($D1070*TAXAS!$D$20))/3,IF($A1070=TAXAS!$A$21,IF($B1070="PARCELADO ATÉ 3X",$D1070-($D1070*TAXAS!$D$21))/3,IF($A1070=TAXAS!$A$22,IF($B1070="PARCELADO ATÉ 3X",$D1070-($D1070*TAXAS!$D$22))/3,IF($A1070=TAXAS!$A$23,IF($B1070="PARCELADO ATÉ 3X",$D1070-($D1070*TAXAS!$D$23))/3,IF($A1070=TAXAS!$A$24,IF($B1070="PARCELADO ATÉ 3X",$D1070-($D1070*TAXAS!$D$24))/3,IF($A1070=TAXAS!$A$25,IF($B1070="PARCELADO ATÉ 3X",$D1070-($D1070*TAXAS!$D$25))/3,IF($A1070=TAXAS!$A$26,IF($B1070="PARCELADO ATÉ 3X",$D1070-($D1070*TAXAS!$D$26))/3,IF($A1070=TAXAS!$A$27,IF($B1070="PARCELADO ATÉ 3X",$D1070-($D1070*TAXAS!$D$27))/3))))))))))))))))))))))))/1</f>
        <v>0</v>
      </c>
      <c r="H1070" s="9">
        <f>IF($A1070="VISA",IF($B1070="PARCELADO ATÉ 6X",$D1070-(D1070*TAXAS!$E$4))/6,IF($A1070="MASTER",IF($B1070="PARCELADO ATÉ 6X",$D1070-(D1070*TAXAS!$E$5))/6,IF($A1070="ELO",IF($B1070="PARCELADO ATÉ 6X",$D1070-(D1070*TAXAS!$E$6))/6,IF($A1070="HIPERCARD",IF($B1070="PARCELADO ATÉ 6X",$D1070-(D1070*TAXAS!$E$7))/6,IF($A1070="DINERS",IF($B1070="PARCELADO ATÉ 6X",$D1070-(D1070*TAXAS!$E$8))/6,IF($A1070="AMERICA EXPRESS",IF($B1070="PARCELADO ATÉ 6X",$D1070-(D1070*TAXAS!$E$9))/6,IF($A1070=TAXAS!$A$10,IF($B1070="PARCELADO ATÉ 6X",$D1070-($D1070*TAXAS!$E$10))/6,IF($A1070=TAXAS!$A$11,IF($B1070="PARCELADO ATÉ 6X",$D1070-($D1070*TAXAS!$E$11))/6,IF($A1070=TAXAS!$A$12,IF($B1070="PARCELADO ATÉ 6X",$D1070-($D1070*TAXAS!$E$12))/6,IF($A1070=TAXAS!$A$13,IF($B1070="PARCELADO ATÉ 6X",$D1070-($D1070*TAXAS!$E$13))/6,IF($A1070=TAXAS!$A$14,IF($B1070="PARCELADO ATÉ 6X",$D1070-($D1070*TAXAS!$E$14))/6,IF($A1070=TAXAS!$A$15,IF($B1070="PARCELADO ATÉ 6X",$D1070-($D1070*TAXAS!$E$15))/6,IF($A1070=TAXAS!$A$16,IF($B1070="PARCELADO ATÉ 6X",$D1070-($D1070*TAXAS!$E$16))/6,IF($A1070=TAXAS!$A$17,IF($B1070="PARCELADO ATÉ 6X",$D1070-($D1070*TAXAS!$E$17))/6,IF($A1070=TAXAS!$A$18,IF($B1070="PARCELADO ATÉ 6X",$D1070-($D1070*TAXAS!$E$18))/6,IF($A1070=TAXAS!$A$19,IF($B1070="PARCELADO ATÉ 6X",$D1070-($D1070*TAXAS!$E$19))/6,IF($A1070=TAXAS!$A$20,IF($B1070="PARCELADO ATÉ 6X",$D1070-($D1070*TAXAS!$E$20))/6,IF($A1070=TAXAS!$A$21,IF($B1070="PARCELADO ATÉ 6X",$D1070-($D1070*TAXAS!$E$21))/6,IF($A1070=TAXAS!$A$22,IF($B1070="PARCELADO ATÉ 6X",$D1070-($D1070*TAXAS!$E$22))/6,IF($A1070=TAXAS!$A$23,IF($B1070="PARCELADO ATÉ 6X",$D1070-($D1070*TAXAS!$E$23))/6,IF($A1070=TAXAS!$A$24,IF($B1070="PARCELADO ATÉ 6X",$D1070-($D1070*TAXAS!$E$24))/6,IF($A1070=TAXAS!$A$25,IF($B1070="PARCELADO ATÉ 6X",$D1070-($D1070*TAXAS!$E$25))/6,IF($A1070=TAXAS!$A$26,IF($B1070="PARCELADO ATÉ 6X",$D1070-($D1070*TAXAS!$E$26))/6,IF($A1070=TAXAS!$A$27,IF($B1070="PARCELADO ATÉ 6X",$D1070-($D1070*TAXAS!$E$27))/6))))))))))))))))))))))))/1</f>
        <v>0</v>
      </c>
      <c r="I1070" s="9">
        <f>IF($A1070="VISA",IF($B1070="PARCELADO ATÉ 12X",$D1070-(D1070*TAXAS!$F$4))/12,IF($A1070="MASTER",IF($B1070="PARCELADO ATÉ 12X",$D1070-(D1070*TAXAS!$F$5))/12,IF($A1070="ELO",IF($B1070="PARCELADO ATÉ 12X",$D1070-(D1070*TAXAS!$F$6))/12,IF($A1070="HIPERCARD",IF($B1070="PARCELADO ATÉ 12X",$D1070-(D1070*TAXAS!$F$7))/12,IF($A1070="DINERS",IF($B1070="PARCELADO ATÉ 12X",$D1070-(D1070*TAXAS!$F$8))/12,IF($A1070="AMERICA EXPRESS",IF($B1070="PARCELADO ATÉ 12X",$D1070-(D1070*TAXAS!$F$9))/12,IF($A1070=TAXAS!$A$10,IF($B1070="PARCELADO ATÉ 12X",$D1070-($D1070*TAXAS!$F$10))/12,IF($A1070=TAXAS!$A$11,IF($B1070="PARCELADO ATÉ 12X",$D1070-($D1070*TAXAS!$F$11))/12,IF($A1070=TAXAS!$A$12,IF($B1070="PARCELADO ATÉ 12X",$D1070-($D1070*TAXAS!$F$12))/12,IF($A1070=TAXAS!$A$13,IF($B1070="PARCELADO ATÉ 12X",$D1070-($D1070*TAXAS!$F$13))/12,IF($A1070=TAXAS!$A$14,IF($B1070="PARCELADO ATÉ 12X",$D1070-($D1070*TAXAS!$F$14))/12,IF($A1070=TAXAS!$A$15,IF($B1070="PARCELADO ATÉ 12X",$D1070-($D1070*TAXAS!$F$15))/12,IF($A1070=TAXAS!$A$16,IF($B1070="PARCELADO ATÉ 12X",$D1070-($D1070*TAXAS!$F$16))/12,IF($A1070=TAXAS!$A$17,IF($B1070="PARCELADO ATÉ 12X",$D1070-($D1070*TAXAS!$F$17))/12,IF($A1070=TAXAS!$A$18,IF($B1070="PARCELADO ATÉ 12X",$D1070-($D1070*TAXAS!$F$18))/12,IF($A1070=TAXAS!$A$19,IF($B1070="PARCELADO ATÉ 12X",$D1070-($D1070*TAXAS!$F$19))/12,IF($A1070=TAXAS!$A$20,IF($B1070="PARCELADO ATÉ 12X",$D1070-($D1070*TAXAS!$F$20))/12,IF($A1070=TAXAS!$A$21,IF($B1070="PARCELADO ATÉ 12X",$D1070-($D1070*TAXAS!$F$21))/12,IF($A1070=TAXAS!$A$22,IF($B1070="PARCELADO ATÉ 12X",$D1070-($D1070*TAXAS!$F$22))/12,IF($A1070=TAXAS!$A$23,IF($B1070="PARCELADO ATÉ 12X",$D1070-($D1070*TAXAS!$F$23))/12,IF($A1070=TAXAS!$A$24,IF($B1070="PARCELADO ATÉ 12X",$D1070-($D1070*TAXAS!$F$24))/12,IF($A1070=TAXAS!$A$25,IF($B1070="PARCELADO ATÉ 12X",$D1070-($D1070*TAXAS!$F$25))/12,IF($A1070=TAXAS!$A$26,IF($B1070="PARCELADO ATÉ 12X",$D1070-($D1070*TAXAS!$F$26))/12,IF($A1070=TAXAS!$A$27,IF($B1070="PARCELADO ATÉ 12X",$D1070-($D1070*TAXAS!$F$27))/12))))))))))))))))))))))))/1</f>
        <v>0</v>
      </c>
      <c r="J1070" s="8">
        <f t="shared" si="0"/>
        <v>0</v>
      </c>
      <c r="K1070" s="10" t="b">
        <f>IF($B1070="PARCELADO ATÉ 3X",($D1070-($D1070*TAXAS!$D$4))-$J1070)</f>
        <v>0</v>
      </c>
      <c r="L1070" s="10" t="b">
        <f>IF($B1070="PARCELADO ATÉ 6X",($D1070-($D1070*TAXAS!$E$4))-$J1070)</f>
        <v>0</v>
      </c>
      <c r="M1070" s="10" t="b">
        <f>IF($B1070="PARCELADO ATÉ 12X",($D1070-($D1070*TAXAS!$F$4))-$J1070)</f>
        <v>0</v>
      </c>
      <c r="N1070" s="8">
        <f t="shared" si="1"/>
        <v>0</v>
      </c>
      <c r="O1070" s="10">
        <f t="shared" si="2"/>
        <v>0</v>
      </c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</row>
    <row r="1071" spans="1:31" ht="15.75" customHeight="1" x14ac:dyDescent="0.2">
      <c r="A1071" s="3"/>
      <c r="B1071" s="5"/>
      <c r="C1071" s="6"/>
      <c r="D1071" s="42"/>
      <c r="E1071" s="8">
        <f>IF($A1071="VISA",IF($B1071="DÉBITO",$D1071-($D1071*TAXAS!$B$4)),IF($A1071="MASTER",IF($B1071="DÉBITO",$D1071-($D1071*TAXAS!$B$5)),IF($A1071="ELO", IF($B1071="DÉBITO",$D1071-($D1071*TAXAS!$B$6)),IF($A1071="HIPERCARD",IF($B1071="DÉBITO",$D1071-($D1071*TAXAS!$B$7)),IF($A1071="DINERS",IF($B1071="DÉBITO",$D1071-($D1071*TAXAS!$B$8)),IF($A1071="AMERICA EXPRESS",IF($B1071="DÉBITO",$D1071-($D1071*TAXAS!$B$9)),IF($A1071=TAXAS!$A$10,IF($B1071="DÉBITO",$D1071-($D1071*TAXAS!$B$10)), IF($A1071=TAXAS!$A$11,IF($B1071="DÉBITO",$D1071-($D1071*TAXAS!$B$11)), IF($A1071=TAXAS!$A$12,IF($B1071="DÉBITO",$D1071-($D1071*TAXAS!$B$12)), IF($A1071=TAXAS!$A$13,IF($B1071="DÉBITO",$D1071-($D1071*TAXAS!$B$13)), IF($A1071=TAXAS!$A$14,IF($B1071="DÉBITO",$D1071-($D1071*TAXAS!$B$14)), IF($A1071=TAXAS!$A$15,IF($B1071="DÉBITO",$D1071-($D1071*TAXAS!$B$15)), IF($A1071=TAXAS!$A$16,IF($B1071="DÉBITO",$D1071-($D1071*TAXAS!$B$16)), IF($A1071=TAXAS!$A$17,IF($B1071="DÉBITO",$D1071-($D1071*TAXAS!$B$17)), IF($A1071=TAXAS!$A$18,IF($B1071="DÉBITO",$D1071-($D1071*TAXAS!$B$18)), IF($A1071=TAXAS!$A$19,IF($B1071="DÉBITO",$D1071-($D1071*TAXAS!$B$19)), IF($A1071=TAXAS!$A$20,IF($B1071="DÉBITO",$D1071-($D1071*TAXAS!$B$20)), IF($A1071=TAXAS!$A$21,IF($B1071="DÉBITO",$D1071-($D1071*TAXAS!$B$21)), IF($A1071=TAXAS!$A$22,IF($B1071="DÉBITO",$D1071-($D1071*TAXAS!$B$22)), IF($A1071=TAXAS!$A$23,IF($B1071="DÉBITO",$D1071-($D1071*TAXAS!$B$23)), IF($A1071=TAXAS!$A$24,IF($B1071="DÉBITO",$D1071-($D1071*TAXAS!$B$24)), IF($A1071=TAXAS!$A$25,IF($B1071="DÉBITO",$D1071-($D1071*TAXAS!$B$25)), IF($A1071=TAXAS!$A$26,IF($B1071="DÉBITO",$D1071-($D1071*TAXAS!$B$26)), IF($A1071=TAXAS!$A$27,IF($B1071="DÉBITO",$D1071-($D1071*TAXAS!$B$27))))))))))))))))))))))))))/1</f>
        <v>0</v>
      </c>
      <c r="F1071" s="8">
        <f>IF($A1071="VISA",IF($B1071="CRÉDITO",$D1071-($D1071*TAXAS!$C$4)),IF($A1071="MASTER",IF($B1071="CRÉDITO",$D1071-($D1071*TAXAS!$C$5)),IF($A1071="ELO", IF($B1071="CRÉDITO",$D1071-($D1071*TAXAS!$C$6)),IF($A1071="HIPERCARD",IF($B1071="CRÉDITO",$D1071-($D1071*TAXAS!$C$7)),IF($A1071="DINERS",IF($B1071="CRÉDITO",$D1071-($D1071*TAXAS!$C$8)),IF($A1071="AMERICA EXPRESS",IF($B1071="CRÉDITO",$D1071-($D1071*TAXAS!$C$9)),IF($A1071=TAXAS!$A$10,IF($B1071="CRÉDITO",$D1071-($D1071*TAXAS!$C$10)), IF($A1071=TAXAS!$A$11,IF($B1071="CRÉDITO",$D1071-($D1071*TAXAS!$C$11)), IF($A1071=TAXAS!$A$12,IF($B1071="CRÉDITO",$D1071-($D1071*TAXAS!$C$12)), IF($A1071=TAXAS!$A$13,IF($B1071="CRÉDITO",$D1071-($D1071*TAXAS!$C$13)), IF($A1071=TAXAS!$A$14,IF($B1071="CRÉDITO",$D1071-($D1071*TAXAS!$C$14)), IF($A1071=TAXAS!$A$15,IF($B1071="CRÉDITO",$D1071-($D1071*TAXAS!$C$15)), IF($A1071=TAXAS!$A$16,IF($B1071="CRÉDITO",$D1071-($D1071*TAXAS!$C$16)), IF($A1071=TAXAS!$A$17,IF($B1071="CRÉDITO",$D1071-($D1071*TAXAS!$C$17)), IF($A1071=TAXAS!$A$18,IF($B1071="CRÉDITO",$D1071-($D1071*TAXAS!$C$18)), IF($A1071=TAXAS!$A$19,IF($B1071="CRÉDITO",$D1071-($D1071*TAXAS!$C$19)), IF($A1071=TAXAS!$A$20,IF($B1071="CRÉDITO",$D1071-($D1071*TAXAS!$C$20)), IF($A1071=TAXAS!$A$21,IF($B1071="CRÉDITO",$D1071-($D1071*TAXAS!$C$21)), IF($A1071=TAXAS!$A$22,IF($B1071="CRÉDITO",$D1071-($D1071*TAXAS!$C$22)), IF($A1071=TAXAS!$A$23,IF($B1071="CRÉDITO",$D1071-($D1071*TAXAS!$C$23)), IF($A1071=TAXAS!$A$24,IF($B1071="CRÉDITO",$D1071-($D1071*TAXAS!$C$24)), IF($A1071=TAXAS!$A$25,IF($B1071="CRÉDITO",$D1071-($D1071*TAXAS!$C$25)), IF($A1071=TAXAS!$A$26,IF($B1071="CRÉDITO",$D1071-($D1071*TAXAS!$C$26)), IF($A1071=TAXAS!$A$27,IF($B1071="CRÉDITO",$D1071-($D1071*TAXAS!$C$27))))))))))))))))))))))))))/1</f>
        <v>0</v>
      </c>
      <c r="G1071" s="9">
        <f>IF($A1071="VISA",IF($B1071="PARCELADO ATÉ 3X",$D1071-(D1071*TAXAS!$D$4))/3,IF($A1071="MASTER",IF($B1071="PARCELADO ATÉ 3X",$D1071-(D1071*TAXAS!$D$5))/3,IF($A1071="ELO",IF($B1071="PARCELADO ATÉ 3X",$D1071-(D1071*TAXAS!$D$6))/3,IF($A1071="HIPERCARD",IF($B1071="PARCELADO ATÉ 3X",$D1071-(D1071*TAXAS!$D$7))/3,IF($A1071="DINERS",IF($B1071="PARCELADO ATÉ 3X",$D1071-(D1071*TAXAS!$D$8))/3,IF($A1071="AMERICA EXPRESS",IF($B1071="PARCELADO ATÉ 3X",$D1071-(D1071*TAXAS!$D$9))/3,IF($A1071=TAXAS!$A$10,IF($B1071="PARCELADO ATÉ 3X",$D1071-($D1071*TAXAS!$D$10))/3,IF($A1071=TAXAS!$A$11,IF($B1071="PARCELADO ATÉ 3X",$D1071-($D1071*TAXAS!$D$11))/3,IF($A1071=TAXAS!$A$12,IF($B1071="PARCELADO ATÉ 3X",$D1071-($D1071*TAXAS!$D$12))/3,IF($A1071=TAXAS!$A$13,IF($B1071="PARCELADO ATÉ 3X",$D1071-($D1071*TAXAS!$D$13))/3,IF($A1071=TAXAS!$A$14,IF($B1071="PARCELADO ATÉ 3X",$D1071-($D1071*TAXAS!$D$14))/3,IF($A1071=TAXAS!$A$15,IF($B1071="PARCELADO ATÉ 3X",$D1071-($D1071*TAXAS!$D$15))/3,IF($A1071=TAXAS!$A$16,IF($B1071="PARCELADO ATÉ 3X",$D1071-($D1071*TAXAS!$D$16))/3,IF($A1071=TAXAS!$A$17,IF($B1071="PARCELADO ATÉ 3X",$D1071-($D1071*TAXAS!$D$17))/3,IF($A1071=TAXAS!$A$18,IF($B1071="PARCELADO ATÉ 3X",$D1071-($D1071*TAXAS!$D$18))/3,IF($A1071=TAXAS!$A$19,IF($B1071="PARCELADO ATÉ 3X",$D1071-($D1071*TAXAS!$D$19))/3,IF($A1071=TAXAS!$A$20,IF($B1071="PARCELADO ATÉ 3X",$D1071-($D1071*TAXAS!$D$20))/3,IF($A1071=TAXAS!$A$21,IF($B1071="PARCELADO ATÉ 3X",$D1071-($D1071*TAXAS!$D$21))/3,IF($A1071=TAXAS!$A$22,IF($B1071="PARCELADO ATÉ 3X",$D1071-($D1071*TAXAS!$D$22))/3,IF($A1071=TAXAS!$A$23,IF($B1071="PARCELADO ATÉ 3X",$D1071-($D1071*TAXAS!$D$23))/3,IF($A1071=TAXAS!$A$24,IF($B1071="PARCELADO ATÉ 3X",$D1071-($D1071*TAXAS!$D$24))/3,IF($A1071=TAXAS!$A$25,IF($B1071="PARCELADO ATÉ 3X",$D1071-($D1071*TAXAS!$D$25))/3,IF($A1071=TAXAS!$A$26,IF($B1071="PARCELADO ATÉ 3X",$D1071-($D1071*TAXAS!$D$26))/3,IF($A1071=TAXAS!$A$27,IF($B1071="PARCELADO ATÉ 3X",$D1071-($D1071*TAXAS!$D$27))/3))))))))))))))))))))))))/1</f>
        <v>0</v>
      </c>
      <c r="H1071" s="9">
        <f>IF($A1071="VISA",IF($B1071="PARCELADO ATÉ 6X",$D1071-(D1071*TAXAS!$E$4))/6,IF($A1071="MASTER",IF($B1071="PARCELADO ATÉ 6X",$D1071-(D1071*TAXAS!$E$5))/6,IF($A1071="ELO",IF($B1071="PARCELADO ATÉ 6X",$D1071-(D1071*TAXAS!$E$6))/6,IF($A1071="HIPERCARD",IF($B1071="PARCELADO ATÉ 6X",$D1071-(D1071*TAXAS!$E$7))/6,IF($A1071="DINERS",IF($B1071="PARCELADO ATÉ 6X",$D1071-(D1071*TAXAS!$E$8))/6,IF($A1071="AMERICA EXPRESS",IF($B1071="PARCELADO ATÉ 6X",$D1071-(D1071*TAXAS!$E$9))/6,IF($A1071=TAXAS!$A$10,IF($B1071="PARCELADO ATÉ 6X",$D1071-($D1071*TAXAS!$E$10))/6,IF($A1071=TAXAS!$A$11,IF($B1071="PARCELADO ATÉ 6X",$D1071-($D1071*TAXAS!$E$11))/6,IF($A1071=TAXAS!$A$12,IF($B1071="PARCELADO ATÉ 6X",$D1071-($D1071*TAXAS!$E$12))/6,IF($A1071=TAXAS!$A$13,IF($B1071="PARCELADO ATÉ 6X",$D1071-($D1071*TAXAS!$E$13))/6,IF($A1071=TAXAS!$A$14,IF($B1071="PARCELADO ATÉ 6X",$D1071-($D1071*TAXAS!$E$14))/6,IF($A1071=TAXAS!$A$15,IF($B1071="PARCELADO ATÉ 6X",$D1071-($D1071*TAXAS!$E$15))/6,IF($A1071=TAXAS!$A$16,IF($B1071="PARCELADO ATÉ 6X",$D1071-($D1071*TAXAS!$E$16))/6,IF($A1071=TAXAS!$A$17,IF($B1071="PARCELADO ATÉ 6X",$D1071-($D1071*TAXAS!$E$17))/6,IF($A1071=TAXAS!$A$18,IF($B1071="PARCELADO ATÉ 6X",$D1071-($D1071*TAXAS!$E$18))/6,IF($A1071=TAXAS!$A$19,IF($B1071="PARCELADO ATÉ 6X",$D1071-($D1071*TAXAS!$E$19))/6,IF($A1071=TAXAS!$A$20,IF($B1071="PARCELADO ATÉ 6X",$D1071-($D1071*TAXAS!$E$20))/6,IF($A1071=TAXAS!$A$21,IF($B1071="PARCELADO ATÉ 6X",$D1071-($D1071*TAXAS!$E$21))/6,IF($A1071=TAXAS!$A$22,IF($B1071="PARCELADO ATÉ 6X",$D1071-($D1071*TAXAS!$E$22))/6,IF($A1071=TAXAS!$A$23,IF($B1071="PARCELADO ATÉ 6X",$D1071-($D1071*TAXAS!$E$23))/6,IF($A1071=TAXAS!$A$24,IF($B1071="PARCELADO ATÉ 6X",$D1071-($D1071*TAXAS!$E$24))/6,IF($A1071=TAXAS!$A$25,IF($B1071="PARCELADO ATÉ 6X",$D1071-($D1071*TAXAS!$E$25))/6,IF($A1071=TAXAS!$A$26,IF($B1071="PARCELADO ATÉ 6X",$D1071-($D1071*TAXAS!$E$26))/6,IF($A1071=TAXAS!$A$27,IF($B1071="PARCELADO ATÉ 6X",$D1071-($D1071*TAXAS!$E$27))/6))))))))))))))))))))))))/1</f>
        <v>0</v>
      </c>
      <c r="I1071" s="9">
        <f>IF($A1071="VISA",IF($B1071="PARCELADO ATÉ 12X",$D1071-(D1071*TAXAS!$F$4))/12,IF($A1071="MASTER",IF($B1071="PARCELADO ATÉ 12X",$D1071-(D1071*TAXAS!$F$5))/12,IF($A1071="ELO",IF($B1071="PARCELADO ATÉ 12X",$D1071-(D1071*TAXAS!$F$6))/12,IF($A1071="HIPERCARD",IF($B1071="PARCELADO ATÉ 12X",$D1071-(D1071*TAXAS!$F$7))/12,IF($A1071="DINERS",IF($B1071="PARCELADO ATÉ 12X",$D1071-(D1071*TAXAS!$F$8))/12,IF($A1071="AMERICA EXPRESS",IF($B1071="PARCELADO ATÉ 12X",$D1071-(D1071*TAXAS!$F$9))/12,IF($A1071=TAXAS!$A$10,IF($B1071="PARCELADO ATÉ 12X",$D1071-($D1071*TAXAS!$F$10))/12,IF($A1071=TAXAS!$A$11,IF($B1071="PARCELADO ATÉ 12X",$D1071-($D1071*TAXAS!$F$11))/12,IF($A1071=TAXAS!$A$12,IF($B1071="PARCELADO ATÉ 12X",$D1071-($D1071*TAXAS!$F$12))/12,IF($A1071=TAXAS!$A$13,IF($B1071="PARCELADO ATÉ 12X",$D1071-($D1071*TAXAS!$F$13))/12,IF($A1071=TAXAS!$A$14,IF($B1071="PARCELADO ATÉ 12X",$D1071-($D1071*TAXAS!$F$14))/12,IF($A1071=TAXAS!$A$15,IF($B1071="PARCELADO ATÉ 12X",$D1071-($D1071*TAXAS!$F$15))/12,IF($A1071=TAXAS!$A$16,IF($B1071="PARCELADO ATÉ 12X",$D1071-($D1071*TAXAS!$F$16))/12,IF($A1071=TAXAS!$A$17,IF($B1071="PARCELADO ATÉ 12X",$D1071-($D1071*TAXAS!$F$17))/12,IF($A1071=TAXAS!$A$18,IF($B1071="PARCELADO ATÉ 12X",$D1071-($D1071*TAXAS!$F$18))/12,IF($A1071=TAXAS!$A$19,IF($B1071="PARCELADO ATÉ 12X",$D1071-($D1071*TAXAS!$F$19))/12,IF($A1071=TAXAS!$A$20,IF($B1071="PARCELADO ATÉ 12X",$D1071-($D1071*TAXAS!$F$20))/12,IF($A1071=TAXAS!$A$21,IF($B1071="PARCELADO ATÉ 12X",$D1071-($D1071*TAXAS!$F$21))/12,IF($A1071=TAXAS!$A$22,IF($B1071="PARCELADO ATÉ 12X",$D1071-($D1071*TAXAS!$F$22))/12,IF($A1071=TAXAS!$A$23,IF($B1071="PARCELADO ATÉ 12X",$D1071-($D1071*TAXAS!$F$23))/12,IF($A1071=TAXAS!$A$24,IF($B1071="PARCELADO ATÉ 12X",$D1071-($D1071*TAXAS!$F$24))/12,IF($A1071=TAXAS!$A$25,IF($B1071="PARCELADO ATÉ 12X",$D1071-($D1071*TAXAS!$F$25))/12,IF($A1071=TAXAS!$A$26,IF($B1071="PARCELADO ATÉ 12X",$D1071-($D1071*TAXAS!$F$26))/12,IF($A1071=TAXAS!$A$27,IF($B1071="PARCELADO ATÉ 12X",$D1071-($D1071*TAXAS!$F$27))/12))))))))))))))))))))))))/1</f>
        <v>0</v>
      </c>
      <c r="J1071" s="8">
        <f t="shared" si="0"/>
        <v>0</v>
      </c>
      <c r="K1071" s="10" t="b">
        <f>IF($B1071="PARCELADO ATÉ 3X",($D1071-($D1071*TAXAS!$D$4))-$J1071)</f>
        <v>0</v>
      </c>
      <c r="L1071" s="10" t="b">
        <f>IF($B1071="PARCELADO ATÉ 6X",($D1071-($D1071*TAXAS!$E$4))-$J1071)</f>
        <v>0</v>
      </c>
      <c r="M1071" s="10" t="b">
        <f>IF($B1071="PARCELADO ATÉ 12X",($D1071-($D1071*TAXAS!$F$4))-$J1071)</f>
        <v>0</v>
      </c>
      <c r="N1071" s="8">
        <f t="shared" si="1"/>
        <v>0</v>
      </c>
      <c r="O1071" s="10">
        <f t="shared" si="2"/>
        <v>0</v>
      </c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</row>
    <row r="1072" spans="1:31" ht="15.75" customHeight="1" x14ac:dyDescent="0.2">
      <c r="A1072" s="3"/>
      <c r="B1072" s="5"/>
      <c r="C1072" s="6"/>
      <c r="D1072" s="42"/>
      <c r="E1072" s="8">
        <f>IF($A1072="VISA",IF($B1072="DÉBITO",$D1072-($D1072*TAXAS!$B$4)),IF($A1072="MASTER",IF($B1072="DÉBITO",$D1072-($D1072*TAXAS!$B$5)),IF($A1072="ELO", IF($B1072="DÉBITO",$D1072-($D1072*TAXAS!$B$6)),IF($A1072="HIPERCARD",IF($B1072="DÉBITO",$D1072-($D1072*TAXAS!$B$7)),IF($A1072="DINERS",IF($B1072="DÉBITO",$D1072-($D1072*TAXAS!$B$8)),IF($A1072="AMERICA EXPRESS",IF($B1072="DÉBITO",$D1072-($D1072*TAXAS!$B$9)),IF($A1072=TAXAS!$A$10,IF($B1072="DÉBITO",$D1072-($D1072*TAXAS!$B$10)), IF($A1072=TAXAS!$A$11,IF($B1072="DÉBITO",$D1072-($D1072*TAXAS!$B$11)), IF($A1072=TAXAS!$A$12,IF($B1072="DÉBITO",$D1072-($D1072*TAXAS!$B$12)), IF($A1072=TAXAS!$A$13,IF($B1072="DÉBITO",$D1072-($D1072*TAXAS!$B$13)), IF($A1072=TAXAS!$A$14,IF($B1072="DÉBITO",$D1072-($D1072*TAXAS!$B$14)), IF($A1072=TAXAS!$A$15,IF($B1072="DÉBITO",$D1072-($D1072*TAXAS!$B$15)), IF($A1072=TAXAS!$A$16,IF($B1072="DÉBITO",$D1072-($D1072*TAXAS!$B$16)), IF($A1072=TAXAS!$A$17,IF($B1072="DÉBITO",$D1072-($D1072*TAXAS!$B$17)), IF($A1072=TAXAS!$A$18,IF($B1072="DÉBITO",$D1072-($D1072*TAXAS!$B$18)), IF($A1072=TAXAS!$A$19,IF($B1072="DÉBITO",$D1072-($D1072*TAXAS!$B$19)), IF($A1072=TAXAS!$A$20,IF($B1072="DÉBITO",$D1072-($D1072*TAXAS!$B$20)), IF($A1072=TAXAS!$A$21,IF($B1072="DÉBITO",$D1072-($D1072*TAXAS!$B$21)), IF($A1072=TAXAS!$A$22,IF($B1072="DÉBITO",$D1072-($D1072*TAXAS!$B$22)), IF($A1072=TAXAS!$A$23,IF($B1072="DÉBITO",$D1072-($D1072*TAXAS!$B$23)), IF($A1072=TAXAS!$A$24,IF($B1072="DÉBITO",$D1072-($D1072*TAXAS!$B$24)), IF($A1072=TAXAS!$A$25,IF($B1072="DÉBITO",$D1072-($D1072*TAXAS!$B$25)), IF($A1072=TAXAS!$A$26,IF($B1072="DÉBITO",$D1072-($D1072*TAXAS!$B$26)), IF($A1072=TAXAS!$A$27,IF($B1072="DÉBITO",$D1072-($D1072*TAXAS!$B$27))))))))))))))))))))))))))/1</f>
        <v>0</v>
      </c>
      <c r="F1072" s="8">
        <f>IF($A1072="VISA",IF($B1072="CRÉDITO",$D1072-($D1072*TAXAS!$C$4)),IF($A1072="MASTER",IF($B1072="CRÉDITO",$D1072-($D1072*TAXAS!$C$5)),IF($A1072="ELO", IF($B1072="CRÉDITO",$D1072-($D1072*TAXAS!$C$6)),IF($A1072="HIPERCARD",IF($B1072="CRÉDITO",$D1072-($D1072*TAXAS!$C$7)),IF($A1072="DINERS",IF($B1072="CRÉDITO",$D1072-($D1072*TAXAS!$C$8)),IF($A1072="AMERICA EXPRESS",IF($B1072="CRÉDITO",$D1072-($D1072*TAXAS!$C$9)),IF($A1072=TAXAS!$A$10,IF($B1072="CRÉDITO",$D1072-($D1072*TAXAS!$C$10)), IF($A1072=TAXAS!$A$11,IF($B1072="CRÉDITO",$D1072-($D1072*TAXAS!$C$11)), IF($A1072=TAXAS!$A$12,IF($B1072="CRÉDITO",$D1072-($D1072*TAXAS!$C$12)), IF($A1072=TAXAS!$A$13,IF($B1072="CRÉDITO",$D1072-($D1072*TAXAS!$C$13)), IF($A1072=TAXAS!$A$14,IF($B1072="CRÉDITO",$D1072-($D1072*TAXAS!$C$14)), IF($A1072=TAXAS!$A$15,IF($B1072="CRÉDITO",$D1072-($D1072*TAXAS!$C$15)), IF($A1072=TAXAS!$A$16,IF($B1072="CRÉDITO",$D1072-($D1072*TAXAS!$C$16)), IF($A1072=TAXAS!$A$17,IF($B1072="CRÉDITO",$D1072-($D1072*TAXAS!$C$17)), IF($A1072=TAXAS!$A$18,IF($B1072="CRÉDITO",$D1072-($D1072*TAXAS!$C$18)), IF($A1072=TAXAS!$A$19,IF($B1072="CRÉDITO",$D1072-($D1072*TAXAS!$C$19)), IF($A1072=TAXAS!$A$20,IF($B1072="CRÉDITO",$D1072-($D1072*TAXAS!$C$20)), IF($A1072=TAXAS!$A$21,IF($B1072="CRÉDITO",$D1072-($D1072*TAXAS!$C$21)), IF($A1072=TAXAS!$A$22,IF($B1072="CRÉDITO",$D1072-($D1072*TAXAS!$C$22)), IF($A1072=TAXAS!$A$23,IF($B1072="CRÉDITO",$D1072-($D1072*TAXAS!$C$23)), IF($A1072=TAXAS!$A$24,IF($B1072="CRÉDITO",$D1072-($D1072*TAXAS!$C$24)), IF($A1072=TAXAS!$A$25,IF($B1072="CRÉDITO",$D1072-($D1072*TAXAS!$C$25)), IF($A1072=TAXAS!$A$26,IF($B1072="CRÉDITO",$D1072-($D1072*TAXAS!$C$26)), IF($A1072=TAXAS!$A$27,IF($B1072="CRÉDITO",$D1072-($D1072*TAXAS!$C$27))))))))))))))))))))))))))/1</f>
        <v>0</v>
      </c>
      <c r="G1072" s="9">
        <f>IF($A1072="VISA",IF($B1072="PARCELADO ATÉ 3X",$D1072-(D1072*TAXAS!$D$4))/3,IF($A1072="MASTER",IF($B1072="PARCELADO ATÉ 3X",$D1072-(D1072*TAXAS!$D$5))/3,IF($A1072="ELO",IF($B1072="PARCELADO ATÉ 3X",$D1072-(D1072*TAXAS!$D$6))/3,IF($A1072="HIPERCARD",IF($B1072="PARCELADO ATÉ 3X",$D1072-(D1072*TAXAS!$D$7))/3,IF($A1072="DINERS",IF($B1072="PARCELADO ATÉ 3X",$D1072-(D1072*TAXAS!$D$8))/3,IF($A1072="AMERICA EXPRESS",IF($B1072="PARCELADO ATÉ 3X",$D1072-(D1072*TAXAS!$D$9))/3,IF($A1072=TAXAS!$A$10,IF($B1072="PARCELADO ATÉ 3X",$D1072-($D1072*TAXAS!$D$10))/3,IF($A1072=TAXAS!$A$11,IF($B1072="PARCELADO ATÉ 3X",$D1072-($D1072*TAXAS!$D$11))/3,IF($A1072=TAXAS!$A$12,IF($B1072="PARCELADO ATÉ 3X",$D1072-($D1072*TAXAS!$D$12))/3,IF($A1072=TAXAS!$A$13,IF($B1072="PARCELADO ATÉ 3X",$D1072-($D1072*TAXAS!$D$13))/3,IF($A1072=TAXAS!$A$14,IF($B1072="PARCELADO ATÉ 3X",$D1072-($D1072*TAXAS!$D$14))/3,IF($A1072=TAXAS!$A$15,IF($B1072="PARCELADO ATÉ 3X",$D1072-($D1072*TAXAS!$D$15))/3,IF($A1072=TAXAS!$A$16,IF($B1072="PARCELADO ATÉ 3X",$D1072-($D1072*TAXAS!$D$16))/3,IF($A1072=TAXAS!$A$17,IF($B1072="PARCELADO ATÉ 3X",$D1072-($D1072*TAXAS!$D$17))/3,IF($A1072=TAXAS!$A$18,IF($B1072="PARCELADO ATÉ 3X",$D1072-($D1072*TAXAS!$D$18))/3,IF($A1072=TAXAS!$A$19,IF($B1072="PARCELADO ATÉ 3X",$D1072-($D1072*TAXAS!$D$19))/3,IF($A1072=TAXAS!$A$20,IF($B1072="PARCELADO ATÉ 3X",$D1072-($D1072*TAXAS!$D$20))/3,IF($A1072=TAXAS!$A$21,IF($B1072="PARCELADO ATÉ 3X",$D1072-($D1072*TAXAS!$D$21))/3,IF($A1072=TAXAS!$A$22,IF($B1072="PARCELADO ATÉ 3X",$D1072-($D1072*TAXAS!$D$22))/3,IF($A1072=TAXAS!$A$23,IF($B1072="PARCELADO ATÉ 3X",$D1072-($D1072*TAXAS!$D$23))/3,IF($A1072=TAXAS!$A$24,IF($B1072="PARCELADO ATÉ 3X",$D1072-($D1072*TAXAS!$D$24))/3,IF($A1072=TAXAS!$A$25,IF($B1072="PARCELADO ATÉ 3X",$D1072-($D1072*TAXAS!$D$25))/3,IF($A1072=TAXAS!$A$26,IF($B1072="PARCELADO ATÉ 3X",$D1072-($D1072*TAXAS!$D$26))/3,IF($A1072=TAXAS!$A$27,IF($B1072="PARCELADO ATÉ 3X",$D1072-($D1072*TAXAS!$D$27))/3))))))))))))))))))))))))/1</f>
        <v>0</v>
      </c>
      <c r="H1072" s="9">
        <f>IF($A1072="VISA",IF($B1072="PARCELADO ATÉ 6X",$D1072-(D1072*TAXAS!$E$4))/6,IF($A1072="MASTER",IF($B1072="PARCELADO ATÉ 6X",$D1072-(D1072*TAXAS!$E$5))/6,IF($A1072="ELO",IF($B1072="PARCELADO ATÉ 6X",$D1072-(D1072*TAXAS!$E$6))/6,IF($A1072="HIPERCARD",IF($B1072="PARCELADO ATÉ 6X",$D1072-(D1072*TAXAS!$E$7))/6,IF($A1072="DINERS",IF($B1072="PARCELADO ATÉ 6X",$D1072-(D1072*TAXAS!$E$8))/6,IF($A1072="AMERICA EXPRESS",IF($B1072="PARCELADO ATÉ 6X",$D1072-(D1072*TAXAS!$E$9))/6,IF($A1072=TAXAS!$A$10,IF($B1072="PARCELADO ATÉ 6X",$D1072-($D1072*TAXAS!$E$10))/6,IF($A1072=TAXAS!$A$11,IF($B1072="PARCELADO ATÉ 6X",$D1072-($D1072*TAXAS!$E$11))/6,IF($A1072=TAXAS!$A$12,IF($B1072="PARCELADO ATÉ 6X",$D1072-($D1072*TAXAS!$E$12))/6,IF($A1072=TAXAS!$A$13,IF($B1072="PARCELADO ATÉ 6X",$D1072-($D1072*TAXAS!$E$13))/6,IF($A1072=TAXAS!$A$14,IF($B1072="PARCELADO ATÉ 6X",$D1072-($D1072*TAXAS!$E$14))/6,IF($A1072=TAXAS!$A$15,IF($B1072="PARCELADO ATÉ 6X",$D1072-($D1072*TAXAS!$E$15))/6,IF($A1072=TAXAS!$A$16,IF($B1072="PARCELADO ATÉ 6X",$D1072-($D1072*TAXAS!$E$16))/6,IF($A1072=TAXAS!$A$17,IF($B1072="PARCELADO ATÉ 6X",$D1072-($D1072*TAXAS!$E$17))/6,IF($A1072=TAXAS!$A$18,IF($B1072="PARCELADO ATÉ 6X",$D1072-($D1072*TAXAS!$E$18))/6,IF($A1072=TAXAS!$A$19,IF($B1072="PARCELADO ATÉ 6X",$D1072-($D1072*TAXAS!$E$19))/6,IF($A1072=TAXAS!$A$20,IF($B1072="PARCELADO ATÉ 6X",$D1072-($D1072*TAXAS!$E$20))/6,IF($A1072=TAXAS!$A$21,IF($B1072="PARCELADO ATÉ 6X",$D1072-($D1072*TAXAS!$E$21))/6,IF($A1072=TAXAS!$A$22,IF($B1072="PARCELADO ATÉ 6X",$D1072-($D1072*TAXAS!$E$22))/6,IF($A1072=TAXAS!$A$23,IF($B1072="PARCELADO ATÉ 6X",$D1072-($D1072*TAXAS!$E$23))/6,IF($A1072=TAXAS!$A$24,IF($B1072="PARCELADO ATÉ 6X",$D1072-($D1072*TAXAS!$E$24))/6,IF($A1072=TAXAS!$A$25,IF($B1072="PARCELADO ATÉ 6X",$D1072-($D1072*TAXAS!$E$25))/6,IF($A1072=TAXAS!$A$26,IF($B1072="PARCELADO ATÉ 6X",$D1072-($D1072*TAXAS!$E$26))/6,IF($A1072=TAXAS!$A$27,IF($B1072="PARCELADO ATÉ 6X",$D1072-($D1072*TAXAS!$E$27))/6))))))))))))))))))))))))/1</f>
        <v>0</v>
      </c>
      <c r="I1072" s="9">
        <f>IF($A1072="VISA",IF($B1072="PARCELADO ATÉ 12X",$D1072-(D1072*TAXAS!$F$4))/12,IF($A1072="MASTER",IF($B1072="PARCELADO ATÉ 12X",$D1072-(D1072*TAXAS!$F$5))/12,IF($A1072="ELO",IF($B1072="PARCELADO ATÉ 12X",$D1072-(D1072*TAXAS!$F$6))/12,IF($A1072="HIPERCARD",IF($B1072="PARCELADO ATÉ 12X",$D1072-(D1072*TAXAS!$F$7))/12,IF($A1072="DINERS",IF($B1072="PARCELADO ATÉ 12X",$D1072-(D1072*TAXAS!$F$8))/12,IF($A1072="AMERICA EXPRESS",IF($B1072="PARCELADO ATÉ 12X",$D1072-(D1072*TAXAS!$F$9))/12,IF($A1072=TAXAS!$A$10,IF($B1072="PARCELADO ATÉ 12X",$D1072-($D1072*TAXAS!$F$10))/12,IF($A1072=TAXAS!$A$11,IF($B1072="PARCELADO ATÉ 12X",$D1072-($D1072*TAXAS!$F$11))/12,IF($A1072=TAXAS!$A$12,IF($B1072="PARCELADO ATÉ 12X",$D1072-($D1072*TAXAS!$F$12))/12,IF($A1072=TAXAS!$A$13,IF($B1072="PARCELADO ATÉ 12X",$D1072-($D1072*TAXAS!$F$13))/12,IF($A1072=TAXAS!$A$14,IF($B1072="PARCELADO ATÉ 12X",$D1072-($D1072*TAXAS!$F$14))/12,IF($A1072=TAXAS!$A$15,IF($B1072="PARCELADO ATÉ 12X",$D1072-($D1072*TAXAS!$F$15))/12,IF($A1072=TAXAS!$A$16,IF($B1072="PARCELADO ATÉ 12X",$D1072-($D1072*TAXAS!$F$16))/12,IF($A1072=TAXAS!$A$17,IF($B1072="PARCELADO ATÉ 12X",$D1072-($D1072*TAXAS!$F$17))/12,IF($A1072=TAXAS!$A$18,IF($B1072="PARCELADO ATÉ 12X",$D1072-($D1072*TAXAS!$F$18))/12,IF($A1072=TAXAS!$A$19,IF($B1072="PARCELADO ATÉ 12X",$D1072-($D1072*TAXAS!$F$19))/12,IF($A1072=TAXAS!$A$20,IF($B1072="PARCELADO ATÉ 12X",$D1072-($D1072*TAXAS!$F$20))/12,IF($A1072=TAXAS!$A$21,IF($B1072="PARCELADO ATÉ 12X",$D1072-($D1072*TAXAS!$F$21))/12,IF($A1072=TAXAS!$A$22,IF($B1072="PARCELADO ATÉ 12X",$D1072-($D1072*TAXAS!$F$22))/12,IF($A1072=TAXAS!$A$23,IF($B1072="PARCELADO ATÉ 12X",$D1072-($D1072*TAXAS!$F$23))/12,IF($A1072=TAXAS!$A$24,IF($B1072="PARCELADO ATÉ 12X",$D1072-($D1072*TAXAS!$F$24))/12,IF($A1072=TAXAS!$A$25,IF($B1072="PARCELADO ATÉ 12X",$D1072-($D1072*TAXAS!$F$25))/12,IF($A1072=TAXAS!$A$26,IF($B1072="PARCELADO ATÉ 12X",$D1072-($D1072*TAXAS!$F$26))/12,IF($A1072=TAXAS!$A$27,IF($B1072="PARCELADO ATÉ 12X",$D1072-($D1072*TAXAS!$F$27))/12))))))))))))))))))))))))/1</f>
        <v>0</v>
      </c>
      <c r="J1072" s="8">
        <f t="shared" si="0"/>
        <v>0</v>
      </c>
      <c r="K1072" s="10" t="b">
        <f>IF($B1072="PARCELADO ATÉ 3X",($D1072-($D1072*TAXAS!$D$4))-$J1072)</f>
        <v>0</v>
      </c>
      <c r="L1072" s="10" t="b">
        <f>IF($B1072="PARCELADO ATÉ 6X",($D1072-($D1072*TAXAS!$E$4))-$J1072)</f>
        <v>0</v>
      </c>
      <c r="M1072" s="10" t="b">
        <f>IF($B1072="PARCELADO ATÉ 12X",($D1072-($D1072*TAXAS!$F$4))-$J1072)</f>
        <v>0</v>
      </c>
      <c r="N1072" s="8">
        <f t="shared" si="1"/>
        <v>0</v>
      </c>
      <c r="O1072" s="10">
        <f t="shared" si="2"/>
        <v>0</v>
      </c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</row>
    <row r="1073" spans="1:31" ht="15.75" customHeight="1" x14ac:dyDescent="0.2">
      <c r="A1073" s="3"/>
      <c r="B1073" s="5"/>
      <c r="C1073" s="6"/>
      <c r="D1073" s="42"/>
      <c r="E1073" s="8">
        <f>IF($A1073="VISA",IF($B1073="DÉBITO",$D1073-($D1073*TAXAS!$B$4)),IF($A1073="MASTER",IF($B1073="DÉBITO",$D1073-($D1073*TAXAS!$B$5)),IF($A1073="ELO", IF($B1073="DÉBITO",$D1073-($D1073*TAXAS!$B$6)),IF($A1073="HIPERCARD",IF($B1073="DÉBITO",$D1073-($D1073*TAXAS!$B$7)),IF($A1073="DINERS",IF($B1073="DÉBITO",$D1073-($D1073*TAXAS!$B$8)),IF($A1073="AMERICA EXPRESS",IF($B1073="DÉBITO",$D1073-($D1073*TAXAS!$B$9)),IF($A1073=TAXAS!$A$10,IF($B1073="DÉBITO",$D1073-($D1073*TAXAS!$B$10)), IF($A1073=TAXAS!$A$11,IF($B1073="DÉBITO",$D1073-($D1073*TAXAS!$B$11)), IF($A1073=TAXAS!$A$12,IF($B1073="DÉBITO",$D1073-($D1073*TAXAS!$B$12)), IF($A1073=TAXAS!$A$13,IF($B1073="DÉBITO",$D1073-($D1073*TAXAS!$B$13)), IF($A1073=TAXAS!$A$14,IF($B1073="DÉBITO",$D1073-($D1073*TAXAS!$B$14)), IF($A1073=TAXAS!$A$15,IF($B1073="DÉBITO",$D1073-($D1073*TAXAS!$B$15)), IF($A1073=TAXAS!$A$16,IF($B1073="DÉBITO",$D1073-($D1073*TAXAS!$B$16)), IF($A1073=TAXAS!$A$17,IF($B1073="DÉBITO",$D1073-($D1073*TAXAS!$B$17)), IF($A1073=TAXAS!$A$18,IF($B1073="DÉBITO",$D1073-($D1073*TAXAS!$B$18)), IF($A1073=TAXAS!$A$19,IF($B1073="DÉBITO",$D1073-($D1073*TAXAS!$B$19)), IF($A1073=TAXAS!$A$20,IF($B1073="DÉBITO",$D1073-($D1073*TAXAS!$B$20)), IF($A1073=TAXAS!$A$21,IF($B1073="DÉBITO",$D1073-($D1073*TAXAS!$B$21)), IF($A1073=TAXAS!$A$22,IF($B1073="DÉBITO",$D1073-($D1073*TAXAS!$B$22)), IF($A1073=TAXAS!$A$23,IF($B1073="DÉBITO",$D1073-($D1073*TAXAS!$B$23)), IF($A1073=TAXAS!$A$24,IF($B1073="DÉBITO",$D1073-($D1073*TAXAS!$B$24)), IF($A1073=TAXAS!$A$25,IF($B1073="DÉBITO",$D1073-($D1073*TAXAS!$B$25)), IF($A1073=TAXAS!$A$26,IF($B1073="DÉBITO",$D1073-($D1073*TAXAS!$B$26)), IF($A1073=TAXAS!$A$27,IF($B1073="DÉBITO",$D1073-($D1073*TAXAS!$B$27))))))))))))))))))))))))))/1</f>
        <v>0</v>
      </c>
      <c r="F1073" s="8">
        <f>IF($A1073="VISA",IF($B1073="CRÉDITO",$D1073-($D1073*TAXAS!$C$4)),IF($A1073="MASTER",IF($B1073="CRÉDITO",$D1073-($D1073*TAXAS!$C$5)),IF($A1073="ELO", IF($B1073="CRÉDITO",$D1073-($D1073*TAXAS!$C$6)),IF($A1073="HIPERCARD",IF($B1073="CRÉDITO",$D1073-($D1073*TAXAS!$C$7)),IF($A1073="DINERS",IF($B1073="CRÉDITO",$D1073-($D1073*TAXAS!$C$8)),IF($A1073="AMERICA EXPRESS",IF($B1073="CRÉDITO",$D1073-($D1073*TAXAS!$C$9)),IF($A1073=TAXAS!$A$10,IF($B1073="CRÉDITO",$D1073-($D1073*TAXAS!$C$10)), IF($A1073=TAXAS!$A$11,IF($B1073="CRÉDITO",$D1073-($D1073*TAXAS!$C$11)), IF($A1073=TAXAS!$A$12,IF($B1073="CRÉDITO",$D1073-($D1073*TAXAS!$C$12)), IF($A1073=TAXAS!$A$13,IF($B1073="CRÉDITO",$D1073-($D1073*TAXAS!$C$13)), IF($A1073=TAXAS!$A$14,IF($B1073="CRÉDITO",$D1073-($D1073*TAXAS!$C$14)), IF($A1073=TAXAS!$A$15,IF($B1073="CRÉDITO",$D1073-($D1073*TAXAS!$C$15)), IF($A1073=TAXAS!$A$16,IF($B1073="CRÉDITO",$D1073-($D1073*TAXAS!$C$16)), IF($A1073=TAXAS!$A$17,IF($B1073="CRÉDITO",$D1073-($D1073*TAXAS!$C$17)), IF($A1073=TAXAS!$A$18,IF($B1073="CRÉDITO",$D1073-($D1073*TAXAS!$C$18)), IF($A1073=TAXAS!$A$19,IF($B1073="CRÉDITO",$D1073-($D1073*TAXAS!$C$19)), IF($A1073=TAXAS!$A$20,IF($B1073="CRÉDITO",$D1073-($D1073*TAXAS!$C$20)), IF($A1073=TAXAS!$A$21,IF($B1073="CRÉDITO",$D1073-($D1073*TAXAS!$C$21)), IF($A1073=TAXAS!$A$22,IF($B1073="CRÉDITO",$D1073-($D1073*TAXAS!$C$22)), IF($A1073=TAXAS!$A$23,IF($B1073="CRÉDITO",$D1073-($D1073*TAXAS!$C$23)), IF($A1073=TAXAS!$A$24,IF($B1073="CRÉDITO",$D1073-($D1073*TAXAS!$C$24)), IF($A1073=TAXAS!$A$25,IF($B1073="CRÉDITO",$D1073-($D1073*TAXAS!$C$25)), IF($A1073=TAXAS!$A$26,IF($B1073="CRÉDITO",$D1073-($D1073*TAXAS!$C$26)), IF($A1073=TAXAS!$A$27,IF($B1073="CRÉDITO",$D1073-($D1073*TAXAS!$C$27))))))))))))))))))))))))))/1</f>
        <v>0</v>
      </c>
      <c r="G1073" s="9">
        <f>IF($A1073="VISA",IF($B1073="PARCELADO ATÉ 3X",$D1073-(D1073*TAXAS!$D$4))/3,IF($A1073="MASTER",IF($B1073="PARCELADO ATÉ 3X",$D1073-(D1073*TAXAS!$D$5))/3,IF($A1073="ELO",IF($B1073="PARCELADO ATÉ 3X",$D1073-(D1073*TAXAS!$D$6))/3,IF($A1073="HIPERCARD",IF($B1073="PARCELADO ATÉ 3X",$D1073-(D1073*TAXAS!$D$7))/3,IF($A1073="DINERS",IF($B1073="PARCELADO ATÉ 3X",$D1073-(D1073*TAXAS!$D$8))/3,IF($A1073="AMERICA EXPRESS",IF($B1073="PARCELADO ATÉ 3X",$D1073-(D1073*TAXAS!$D$9))/3,IF($A1073=TAXAS!$A$10,IF($B1073="PARCELADO ATÉ 3X",$D1073-($D1073*TAXAS!$D$10))/3,IF($A1073=TAXAS!$A$11,IF($B1073="PARCELADO ATÉ 3X",$D1073-($D1073*TAXAS!$D$11))/3,IF($A1073=TAXAS!$A$12,IF($B1073="PARCELADO ATÉ 3X",$D1073-($D1073*TAXAS!$D$12))/3,IF($A1073=TAXAS!$A$13,IF($B1073="PARCELADO ATÉ 3X",$D1073-($D1073*TAXAS!$D$13))/3,IF($A1073=TAXAS!$A$14,IF($B1073="PARCELADO ATÉ 3X",$D1073-($D1073*TAXAS!$D$14))/3,IF($A1073=TAXAS!$A$15,IF($B1073="PARCELADO ATÉ 3X",$D1073-($D1073*TAXAS!$D$15))/3,IF($A1073=TAXAS!$A$16,IF($B1073="PARCELADO ATÉ 3X",$D1073-($D1073*TAXAS!$D$16))/3,IF($A1073=TAXAS!$A$17,IF($B1073="PARCELADO ATÉ 3X",$D1073-($D1073*TAXAS!$D$17))/3,IF($A1073=TAXAS!$A$18,IF($B1073="PARCELADO ATÉ 3X",$D1073-($D1073*TAXAS!$D$18))/3,IF($A1073=TAXAS!$A$19,IF($B1073="PARCELADO ATÉ 3X",$D1073-($D1073*TAXAS!$D$19))/3,IF($A1073=TAXAS!$A$20,IF($B1073="PARCELADO ATÉ 3X",$D1073-($D1073*TAXAS!$D$20))/3,IF($A1073=TAXAS!$A$21,IF($B1073="PARCELADO ATÉ 3X",$D1073-($D1073*TAXAS!$D$21))/3,IF($A1073=TAXAS!$A$22,IF($B1073="PARCELADO ATÉ 3X",$D1073-($D1073*TAXAS!$D$22))/3,IF($A1073=TAXAS!$A$23,IF($B1073="PARCELADO ATÉ 3X",$D1073-($D1073*TAXAS!$D$23))/3,IF($A1073=TAXAS!$A$24,IF($B1073="PARCELADO ATÉ 3X",$D1073-($D1073*TAXAS!$D$24))/3,IF($A1073=TAXAS!$A$25,IF($B1073="PARCELADO ATÉ 3X",$D1073-($D1073*TAXAS!$D$25))/3,IF($A1073=TAXAS!$A$26,IF($B1073="PARCELADO ATÉ 3X",$D1073-($D1073*TAXAS!$D$26))/3,IF($A1073=TAXAS!$A$27,IF($B1073="PARCELADO ATÉ 3X",$D1073-($D1073*TAXAS!$D$27))/3))))))))))))))))))))))))/1</f>
        <v>0</v>
      </c>
      <c r="H1073" s="9">
        <f>IF($A1073="VISA",IF($B1073="PARCELADO ATÉ 6X",$D1073-(D1073*TAXAS!$E$4))/6,IF($A1073="MASTER",IF($B1073="PARCELADO ATÉ 6X",$D1073-(D1073*TAXAS!$E$5))/6,IF($A1073="ELO",IF($B1073="PARCELADO ATÉ 6X",$D1073-(D1073*TAXAS!$E$6))/6,IF($A1073="HIPERCARD",IF($B1073="PARCELADO ATÉ 6X",$D1073-(D1073*TAXAS!$E$7))/6,IF($A1073="DINERS",IF($B1073="PARCELADO ATÉ 6X",$D1073-(D1073*TAXAS!$E$8))/6,IF($A1073="AMERICA EXPRESS",IF($B1073="PARCELADO ATÉ 6X",$D1073-(D1073*TAXAS!$E$9))/6,IF($A1073=TAXAS!$A$10,IF($B1073="PARCELADO ATÉ 6X",$D1073-($D1073*TAXAS!$E$10))/6,IF($A1073=TAXAS!$A$11,IF($B1073="PARCELADO ATÉ 6X",$D1073-($D1073*TAXAS!$E$11))/6,IF($A1073=TAXAS!$A$12,IF($B1073="PARCELADO ATÉ 6X",$D1073-($D1073*TAXAS!$E$12))/6,IF($A1073=TAXAS!$A$13,IF($B1073="PARCELADO ATÉ 6X",$D1073-($D1073*TAXAS!$E$13))/6,IF($A1073=TAXAS!$A$14,IF($B1073="PARCELADO ATÉ 6X",$D1073-($D1073*TAXAS!$E$14))/6,IF($A1073=TAXAS!$A$15,IF($B1073="PARCELADO ATÉ 6X",$D1073-($D1073*TAXAS!$E$15))/6,IF($A1073=TAXAS!$A$16,IF($B1073="PARCELADO ATÉ 6X",$D1073-($D1073*TAXAS!$E$16))/6,IF($A1073=TAXAS!$A$17,IF($B1073="PARCELADO ATÉ 6X",$D1073-($D1073*TAXAS!$E$17))/6,IF($A1073=TAXAS!$A$18,IF($B1073="PARCELADO ATÉ 6X",$D1073-($D1073*TAXAS!$E$18))/6,IF($A1073=TAXAS!$A$19,IF($B1073="PARCELADO ATÉ 6X",$D1073-($D1073*TAXAS!$E$19))/6,IF($A1073=TAXAS!$A$20,IF($B1073="PARCELADO ATÉ 6X",$D1073-($D1073*TAXAS!$E$20))/6,IF($A1073=TAXAS!$A$21,IF($B1073="PARCELADO ATÉ 6X",$D1073-($D1073*TAXAS!$E$21))/6,IF($A1073=TAXAS!$A$22,IF($B1073="PARCELADO ATÉ 6X",$D1073-($D1073*TAXAS!$E$22))/6,IF($A1073=TAXAS!$A$23,IF($B1073="PARCELADO ATÉ 6X",$D1073-($D1073*TAXAS!$E$23))/6,IF($A1073=TAXAS!$A$24,IF($B1073="PARCELADO ATÉ 6X",$D1073-($D1073*TAXAS!$E$24))/6,IF($A1073=TAXAS!$A$25,IF($B1073="PARCELADO ATÉ 6X",$D1073-($D1073*TAXAS!$E$25))/6,IF($A1073=TAXAS!$A$26,IF($B1073="PARCELADO ATÉ 6X",$D1073-($D1073*TAXAS!$E$26))/6,IF($A1073=TAXAS!$A$27,IF($B1073="PARCELADO ATÉ 6X",$D1073-($D1073*TAXAS!$E$27))/6))))))))))))))))))))))))/1</f>
        <v>0</v>
      </c>
      <c r="I1073" s="9">
        <f>IF($A1073="VISA",IF($B1073="PARCELADO ATÉ 12X",$D1073-(D1073*TAXAS!$F$4))/12,IF($A1073="MASTER",IF($B1073="PARCELADO ATÉ 12X",$D1073-(D1073*TAXAS!$F$5))/12,IF($A1073="ELO",IF($B1073="PARCELADO ATÉ 12X",$D1073-(D1073*TAXAS!$F$6))/12,IF($A1073="HIPERCARD",IF($B1073="PARCELADO ATÉ 12X",$D1073-(D1073*TAXAS!$F$7))/12,IF($A1073="DINERS",IF($B1073="PARCELADO ATÉ 12X",$D1073-(D1073*TAXAS!$F$8))/12,IF($A1073="AMERICA EXPRESS",IF($B1073="PARCELADO ATÉ 12X",$D1073-(D1073*TAXAS!$F$9))/12,IF($A1073=TAXAS!$A$10,IF($B1073="PARCELADO ATÉ 12X",$D1073-($D1073*TAXAS!$F$10))/12,IF($A1073=TAXAS!$A$11,IF($B1073="PARCELADO ATÉ 12X",$D1073-($D1073*TAXAS!$F$11))/12,IF($A1073=TAXAS!$A$12,IF($B1073="PARCELADO ATÉ 12X",$D1073-($D1073*TAXAS!$F$12))/12,IF($A1073=TAXAS!$A$13,IF($B1073="PARCELADO ATÉ 12X",$D1073-($D1073*TAXAS!$F$13))/12,IF($A1073=TAXAS!$A$14,IF($B1073="PARCELADO ATÉ 12X",$D1073-($D1073*TAXAS!$F$14))/12,IF($A1073=TAXAS!$A$15,IF($B1073="PARCELADO ATÉ 12X",$D1073-($D1073*TAXAS!$F$15))/12,IF($A1073=TAXAS!$A$16,IF($B1073="PARCELADO ATÉ 12X",$D1073-($D1073*TAXAS!$F$16))/12,IF($A1073=TAXAS!$A$17,IF($B1073="PARCELADO ATÉ 12X",$D1073-($D1073*TAXAS!$F$17))/12,IF($A1073=TAXAS!$A$18,IF($B1073="PARCELADO ATÉ 12X",$D1073-($D1073*TAXAS!$F$18))/12,IF($A1073=TAXAS!$A$19,IF($B1073="PARCELADO ATÉ 12X",$D1073-($D1073*TAXAS!$F$19))/12,IF($A1073=TAXAS!$A$20,IF($B1073="PARCELADO ATÉ 12X",$D1073-($D1073*TAXAS!$F$20))/12,IF($A1073=TAXAS!$A$21,IF($B1073="PARCELADO ATÉ 12X",$D1073-($D1073*TAXAS!$F$21))/12,IF($A1073=TAXAS!$A$22,IF($B1073="PARCELADO ATÉ 12X",$D1073-($D1073*TAXAS!$F$22))/12,IF($A1073=TAXAS!$A$23,IF($B1073="PARCELADO ATÉ 12X",$D1073-($D1073*TAXAS!$F$23))/12,IF($A1073=TAXAS!$A$24,IF($B1073="PARCELADO ATÉ 12X",$D1073-($D1073*TAXAS!$F$24))/12,IF($A1073=TAXAS!$A$25,IF($B1073="PARCELADO ATÉ 12X",$D1073-($D1073*TAXAS!$F$25))/12,IF($A1073=TAXAS!$A$26,IF($B1073="PARCELADO ATÉ 12X",$D1073-($D1073*TAXAS!$F$26))/12,IF($A1073=TAXAS!$A$27,IF($B1073="PARCELADO ATÉ 12X",$D1073-($D1073*TAXAS!$F$27))/12))))))))))))))))))))))))/1</f>
        <v>0</v>
      </c>
      <c r="J1073" s="8">
        <f t="shared" si="0"/>
        <v>0</v>
      </c>
      <c r="K1073" s="10" t="b">
        <f>IF($B1073="PARCELADO ATÉ 3X",($D1073-($D1073*TAXAS!$D$4))-$J1073)</f>
        <v>0</v>
      </c>
      <c r="L1073" s="10" t="b">
        <f>IF($B1073="PARCELADO ATÉ 6X",($D1073-($D1073*TAXAS!$E$4))-$J1073)</f>
        <v>0</v>
      </c>
      <c r="M1073" s="10" t="b">
        <f>IF($B1073="PARCELADO ATÉ 12X",($D1073-($D1073*TAXAS!$F$4))-$J1073)</f>
        <v>0</v>
      </c>
      <c r="N1073" s="8">
        <f t="shared" si="1"/>
        <v>0</v>
      </c>
      <c r="O1073" s="10">
        <f t="shared" si="2"/>
        <v>0</v>
      </c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</row>
    <row r="1074" spans="1:31" ht="15.75" customHeight="1" x14ac:dyDescent="0.2">
      <c r="A1074" s="3"/>
      <c r="B1074" s="5"/>
      <c r="C1074" s="6"/>
      <c r="D1074" s="42"/>
      <c r="E1074" s="8">
        <f>IF($A1074="VISA",IF($B1074="DÉBITO",$D1074-($D1074*TAXAS!$B$4)),IF($A1074="MASTER",IF($B1074="DÉBITO",$D1074-($D1074*TAXAS!$B$5)),IF($A1074="ELO", IF($B1074="DÉBITO",$D1074-($D1074*TAXAS!$B$6)),IF($A1074="HIPERCARD",IF($B1074="DÉBITO",$D1074-($D1074*TAXAS!$B$7)),IF($A1074="DINERS",IF($B1074="DÉBITO",$D1074-($D1074*TAXAS!$B$8)),IF($A1074="AMERICA EXPRESS",IF($B1074="DÉBITO",$D1074-($D1074*TAXAS!$B$9)),IF($A1074=TAXAS!$A$10,IF($B1074="DÉBITO",$D1074-($D1074*TAXAS!$B$10)), IF($A1074=TAXAS!$A$11,IF($B1074="DÉBITO",$D1074-($D1074*TAXAS!$B$11)), IF($A1074=TAXAS!$A$12,IF($B1074="DÉBITO",$D1074-($D1074*TAXAS!$B$12)), IF($A1074=TAXAS!$A$13,IF($B1074="DÉBITO",$D1074-($D1074*TAXAS!$B$13)), IF($A1074=TAXAS!$A$14,IF($B1074="DÉBITO",$D1074-($D1074*TAXAS!$B$14)), IF($A1074=TAXAS!$A$15,IF($B1074="DÉBITO",$D1074-($D1074*TAXAS!$B$15)), IF($A1074=TAXAS!$A$16,IF($B1074="DÉBITO",$D1074-($D1074*TAXAS!$B$16)), IF($A1074=TAXAS!$A$17,IF($B1074="DÉBITO",$D1074-($D1074*TAXAS!$B$17)), IF($A1074=TAXAS!$A$18,IF($B1074="DÉBITO",$D1074-($D1074*TAXAS!$B$18)), IF($A1074=TAXAS!$A$19,IF($B1074="DÉBITO",$D1074-($D1074*TAXAS!$B$19)), IF($A1074=TAXAS!$A$20,IF($B1074="DÉBITO",$D1074-($D1074*TAXAS!$B$20)), IF($A1074=TAXAS!$A$21,IF($B1074="DÉBITO",$D1074-($D1074*TAXAS!$B$21)), IF($A1074=TAXAS!$A$22,IF($B1074="DÉBITO",$D1074-($D1074*TAXAS!$B$22)), IF($A1074=TAXAS!$A$23,IF($B1074="DÉBITO",$D1074-($D1074*TAXAS!$B$23)), IF($A1074=TAXAS!$A$24,IF($B1074="DÉBITO",$D1074-($D1074*TAXAS!$B$24)), IF($A1074=TAXAS!$A$25,IF($B1074="DÉBITO",$D1074-($D1074*TAXAS!$B$25)), IF($A1074=TAXAS!$A$26,IF($B1074="DÉBITO",$D1074-($D1074*TAXAS!$B$26)), IF($A1074=TAXAS!$A$27,IF($B1074="DÉBITO",$D1074-($D1074*TAXAS!$B$27))))))))))))))))))))))))))/1</f>
        <v>0</v>
      </c>
      <c r="F1074" s="8">
        <f>IF($A1074="VISA",IF($B1074="CRÉDITO",$D1074-($D1074*TAXAS!$C$4)),IF($A1074="MASTER",IF($B1074="CRÉDITO",$D1074-($D1074*TAXAS!$C$5)),IF($A1074="ELO", IF($B1074="CRÉDITO",$D1074-($D1074*TAXAS!$C$6)),IF($A1074="HIPERCARD",IF($B1074="CRÉDITO",$D1074-($D1074*TAXAS!$C$7)),IF($A1074="DINERS",IF($B1074="CRÉDITO",$D1074-($D1074*TAXAS!$C$8)),IF($A1074="AMERICA EXPRESS",IF($B1074="CRÉDITO",$D1074-($D1074*TAXAS!$C$9)),IF($A1074=TAXAS!$A$10,IF($B1074="CRÉDITO",$D1074-($D1074*TAXAS!$C$10)), IF($A1074=TAXAS!$A$11,IF($B1074="CRÉDITO",$D1074-($D1074*TAXAS!$C$11)), IF($A1074=TAXAS!$A$12,IF($B1074="CRÉDITO",$D1074-($D1074*TAXAS!$C$12)), IF($A1074=TAXAS!$A$13,IF($B1074="CRÉDITO",$D1074-($D1074*TAXAS!$C$13)), IF($A1074=TAXAS!$A$14,IF($B1074="CRÉDITO",$D1074-($D1074*TAXAS!$C$14)), IF($A1074=TAXAS!$A$15,IF($B1074="CRÉDITO",$D1074-($D1074*TAXAS!$C$15)), IF($A1074=TAXAS!$A$16,IF($B1074="CRÉDITO",$D1074-($D1074*TAXAS!$C$16)), IF($A1074=TAXAS!$A$17,IF($B1074="CRÉDITO",$D1074-($D1074*TAXAS!$C$17)), IF($A1074=TAXAS!$A$18,IF($B1074="CRÉDITO",$D1074-($D1074*TAXAS!$C$18)), IF($A1074=TAXAS!$A$19,IF($B1074="CRÉDITO",$D1074-($D1074*TAXAS!$C$19)), IF($A1074=TAXAS!$A$20,IF($B1074="CRÉDITO",$D1074-($D1074*TAXAS!$C$20)), IF($A1074=TAXAS!$A$21,IF($B1074="CRÉDITO",$D1074-($D1074*TAXAS!$C$21)), IF($A1074=TAXAS!$A$22,IF($B1074="CRÉDITO",$D1074-($D1074*TAXAS!$C$22)), IF($A1074=TAXAS!$A$23,IF($B1074="CRÉDITO",$D1074-($D1074*TAXAS!$C$23)), IF($A1074=TAXAS!$A$24,IF($B1074="CRÉDITO",$D1074-($D1074*TAXAS!$C$24)), IF($A1074=TAXAS!$A$25,IF($B1074="CRÉDITO",$D1074-($D1074*TAXAS!$C$25)), IF($A1074=TAXAS!$A$26,IF($B1074="CRÉDITO",$D1074-($D1074*TAXAS!$C$26)), IF($A1074=TAXAS!$A$27,IF($B1074="CRÉDITO",$D1074-($D1074*TAXAS!$C$27))))))))))))))))))))))))))/1</f>
        <v>0</v>
      </c>
      <c r="G1074" s="9">
        <f>IF($A1074="VISA",IF($B1074="PARCELADO ATÉ 3X",$D1074-(D1074*TAXAS!$D$4))/3,IF($A1074="MASTER",IF($B1074="PARCELADO ATÉ 3X",$D1074-(D1074*TAXAS!$D$5))/3,IF($A1074="ELO",IF($B1074="PARCELADO ATÉ 3X",$D1074-(D1074*TAXAS!$D$6))/3,IF($A1074="HIPERCARD",IF($B1074="PARCELADO ATÉ 3X",$D1074-(D1074*TAXAS!$D$7))/3,IF($A1074="DINERS",IF($B1074="PARCELADO ATÉ 3X",$D1074-(D1074*TAXAS!$D$8))/3,IF($A1074="AMERICA EXPRESS",IF($B1074="PARCELADO ATÉ 3X",$D1074-(D1074*TAXAS!$D$9))/3,IF($A1074=TAXAS!$A$10,IF($B1074="PARCELADO ATÉ 3X",$D1074-($D1074*TAXAS!$D$10))/3,IF($A1074=TAXAS!$A$11,IF($B1074="PARCELADO ATÉ 3X",$D1074-($D1074*TAXAS!$D$11))/3,IF($A1074=TAXAS!$A$12,IF($B1074="PARCELADO ATÉ 3X",$D1074-($D1074*TAXAS!$D$12))/3,IF($A1074=TAXAS!$A$13,IF($B1074="PARCELADO ATÉ 3X",$D1074-($D1074*TAXAS!$D$13))/3,IF($A1074=TAXAS!$A$14,IF($B1074="PARCELADO ATÉ 3X",$D1074-($D1074*TAXAS!$D$14))/3,IF($A1074=TAXAS!$A$15,IF($B1074="PARCELADO ATÉ 3X",$D1074-($D1074*TAXAS!$D$15))/3,IF($A1074=TAXAS!$A$16,IF($B1074="PARCELADO ATÉ 3X",$D1074-($D1074*TAXAS!$D$16))/3,IF($A1074=TAXAS!$A$17,IF($B1074="PARCELADO ATÉ 3X",$D1074-($D1074*TAXAS!$D$17))/3,IF($A1074=TAXAS!$A$18,IF($B1074="PARCELADO ATÉ 3X",$D1074-($D1074*TAXAS!$D$18))/3,IF($A1074=TAXAS!$A$19,IF($B1074="PARCELADO ATÉ 3X",$D1074-($D1074*TAXAS!$D$19))/3,IF($A1074=TAXAS!$A$20,IF($B1074="PARCELADO ATÉ 3X",$D1074-($D1074*TAXAS!$D$20))/3,IF($A1074=TAXAS!$A$21,IF($B1074="PARCELADO ATÉ 3X",$D1074-($D1074*TAXAS!$D$21))/3,IF($A1074=TAXAS!$A$22,IF($B1074="PARCELADO ATÉ 3X",$D1074-($D1074*TAXAS!$D$22))/3,IF($A1074=TAXAS!$A$23,IF($B1074="PARCELADO ATÉ 3X",$D1074-($D1074*TAXAS!$D$23))/3,IF($A1074=TAXAS!$A$24,IF($B1074="PARCELADO ATÉ 3X",$D1074-($D1074*TAXAS!$D$24))/3,IF($A1074=TAXAS!$A$25,IF($B1074="PARCELADO ATÉ 3X",$D1074-($D1074*TAXAS!$D$25))/3,IF($A1074=TAXAS!$A$26,IF($B1074="PARCELADO ATÉ 3X",$D1074-($D1074*TAXAS!$D$26))/3,IF($A1074=TAXAS!$A$27,IF($B1074="PARCELADO ATÉ 3X",$D1074-($D1074*TAXAS!$D$27))/3))))))))))))))))))))))))/1</f>
        <v>0</v>
      </c>
      <c r="H1074" s="9">
        <f>IF($A1074="VISA",IF($B1074="PARCELADO ATÉ 6X",$D1074-(D1074*TAXAS!$E$4))/6,IF($A1074="MASTER",IF($B1074="PARCELADO ATÉ 6X",$D1074-(D1074*TAXAS!$E$5))/6,IF($A1074="ELO",IF($B1074="PARCELADO ATÉ 6X",$D1074-(D1074*TAXAS!$E$6))/6,IF($A1074="HIPERCARD",IF($B1074="PARCELADO ATÉ 6X",$D1074-(D1074*TAXAS!$E$7))/6,IF($A1074="DINERS",IF($B1074="PARCELADO ATÉ 6X",$D1074-(D1074*TAXAS!$E$8))/6,IF($A1074="AMERICA EXPRESS",IF($B1074="PARCELADO ATÉ 6X",$D1074-(D1074*TAXAS!$E$9))/6,IF($A1074=TAXAS!$A$10,IF($B1074="PARCELADO ATÉ 6X",$D1074-($D1074*TAXAS!$E$10))/6,IF($A1074=TAXAS!$A$11,IF($B1074="PARCELADO ATÉ 6X",$D1074-($D1074*TAXAS!$E$11))/6,IF($A1074=TAXAS!$A$12,IF($B1074="PARCELADO ATÉ 6X",$D1074-($D1074*TAXAS!$E$12))/6,IF($A1074=TAXAS!$A$13,IF($B1074="PARCELADO ATÉ 6X",$D1074-($D1074*TAXAS!$E$13))/6,IF($A1074=TAXAS!$A$14,IF($B1074="PARCELADO ATÉ 6X",$D1074-($D1074*TAXAS!$E$14))/6,IF($A1074=TAXAS!$A$15,IF($B1074="PARCELADO ATÉ 6X",$D1074-($D1074*TAXAS!$E$15))/6,IF($A1074=TAXAS!$A$16,IF($B1074="PARCELADO ATÉ 6X",$D1074-($D1074*TAXAS!$E$16))/6,IF($A1074=TAXAS!$A$17,IF($B1074="PARCELADO ATÉ 6X",$D1074-($D1074*TAXAS!$E$17))/6,IF($A1074=TAXAS!$A$18,IF($B1074="PARCELADO ATÉ 6X",$D1074-($D1074*TAXAS!$E$18))/6,IF($A1074=TAXAS!$A$19,IF($B1074="PARCELADO ATÉ 6X",$D1074-($D1074*TAXAS!$E$19))/6,IF($A1074=TAXAS!$A$20,IF($B1074="PARCELADO ATÉ 6X",$D1074-($D1074*TAXAS!$E$20))/6,IF($A1074=TAXAS!$A$21,IF($B1074="PARCELADO ATÉ 6X",$D1074-($D1074*TAXAS!$E$21))/6,IF($A1074=TAXAS!$A$22,IF($B1074="PARCELADO ATÉ 6X",$D1074-($D1074*TAXAS!$E$22))/6,IF($A1074=TAXAS!$A$23,IF($B1074="PARCELADO ATÉ 6X",$D1074-($D1074*TAXAS!$E$23))/6,IF($A1074=TAXAS!$A$24,IF($B1074="PARCELADO ATÉ 6X",$D1074-($D1074*TAXAS!$E$24))/6,IF($A1074=TAXAS!$A$25,IF($B1074="PARCELADO ATÉ 6X",$D1074-($D1074*TAXAS!$E$25))/6,IF($A1074=TAXAS!$A$26,IF($B1074="PARCELADO ATÉ 6X",$D1074-($D1074*TAXAS!$E$26))/6,IF($A1074=TAXAS!$A$27,IF($B1074="PARCELADO ATÉ 6X",$D1074-($D1074*TAXAS!$E$27))/6))))))))))))))))))))))))/1</f>
        <v>0</v>
      </c>
      <c r="I1074" s="9">
        <f>IF($A1074="VISA",IF($B1074="PARCELADO ATÉ 12X",$D1074-(D1074*TAXAS!$F$4))/12,IF($A1074="MASTER",IF($B1074="PARCELADO ATÉ 12X",$D1074-(D1074*TAXAS!$F$5))/12,IF($A1074="ELO",IF($B1074="PARCELADO ATÉ 12X",$D1074-(D1074*TAXAS!$F$6))/12,IF($A1074="HIPERCARD",IF($B1074="PARCELADO ATÉ 12X",$D1074-(D1074*TAXAS!$F$7))/12,IF($A1074="DINERS",IF($B1074="PARCELADO ATÉ 12X",$D1074-(D1074*TAXAS!$F$8))/12,IF($A1074="AMERICA EXPRESS",IF($B1074="PARCELADO ATÉ 12X",$D1074-(D1074*TAXAS!$F$9))/12,IF($A1074=TAXAS!$A$10,IF($B1074="PARCELADO ATÉ 12X",$D1074-($D1074*TAXAS!$F$10))/12,IF($A1074=TAXAS!$A$11,IF($B1074="PARCELADO ATÉ 12X",$D1074-($D1074*TAXAS!$F$11))/12,IF($A1074=TAXAS!$A$12,IF($B1074="PARCELADO ATÉ 12X",$D1074-($D1074*TAXAS!$F$12))/12,IF($A1074=TAXAS!$A$13,IF($B1074="PARCELADO ATÉ 12X",$D1074-($D1074*TAXAS!$F$13))/12,IF($A1074=TAXAS!$A$14,IF($B1074="PARCELADO ATÉ 12X",$D1074-($D1074*TAXAS!$F$14))/12,IF($A1074=TAXAS!$A$15,IF($B1074="PARCELADO ATÉ 12X",$D1074-($D1074*TAXAS!$F$15))/12,IF($A1074=TAXAS!$A$16,IF($B1074="PARCELADO ATÉ 12X",$D1074-($D1074*TAXAS!$F$16))/12,IF($A1074=TAXAS!$A$17,IF($B1074="PARCELADO ATÉ 12X",$D1074-($D1074*TAXAS!$F$17))/12,IF($A1074=TAXAS!$A$18,IF($B1074="PARCELADO ATÉ 12X",$D1074-($D1074*TAXAS!$F$18))/12,IF($A1074=TAXAS!$A$19,IF($B1074="PARCELADO ATÉ 12X",$D1074-($D1074*TAXAS!$F$19))/12,IF($A1074=TAXAS!$A$20,IF($B1074="PARCELADO ATÉ 12X",$D1074-($D1074*TAXAS!$F$20))/12,IF($A1074=TAXAS!$A$21,IF($B1074="PARCELADO ATÉ 12X",$D1074-($D1074*TAXAS!$F$21))/12,IF($A1074=TAXAS!$A$22,IF($B1074="PARCELADO ATÉ 12X",$D1074-($D1074*TAXAS!$F$22))/12,IF($A1074=TAXAS!$A$23,IF($B1074="PARCELADO ATÉ 12X",$D1074-($D1074*TAXAS!$F$23))/12,IF($A1074=TAXAS!$A$24,IF($B1074="PARCELADO ATÉ 12X",$D1074-($D1074*TAXAS!$F$24))/12,IF($A1074=TAXAS!$A$25,IF($B1074="PARCELADO ATÉ 12X",$D1074-($D1074*TAXAS!$F$25))/12,IF($A1074=TAXAS!$A$26,IF($B1074="PARCELADO ATÉ 12X",$D1074-($D1074*TAXAS!$F$26))/12,IF($A1074=TAXAS!$A$27,IF($B1074="PARCELADO ATÉ 12X",$D1074-($D1074*TAXAS!$F$27))/12))))))))))))))))))))))))/1</f>
        <v>0</v>
      </c>
      <c r="J1074" s="8">
        <f t="shared" si="0"/>
        <v>0</v>
      </c>
      <c r="K1074" s="10" t="b">
        <f>IF($B1074="PARCELADO ATÉ 3X",($D1074-($D1074*TAXAS!$D$4))-$J1074)</f>
        <v>0</v>
      </c>
      <c r="L1074" s="10" t="b">
        <f>IF($B1074="PARCELADO ATÉ 6X",($D1074-($D1074*TAXAS!$E$4))-$J1074)</f>
        <v>0</v>
      </c>
      <c r="M1074" s="10" t="b">
        <f>IF($B1074="PARCELADO ATÉ 12X",($D1074-($D1074*TAXAS!$F$4))-$J1074)</f>
        <v>0</v>
      </c>
      <c r="N1074" s="8">
        <f t="shared" si="1"/>
        <v>0</v>
      </c>
      <c r="O1074" s="10">
        <f t="shared" si="2"/>
        <v>0</v>
      </c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</row>
    <row r="1075" spans="1:31" ht="15.75" customHeight="1" x14ac:dyDescent="0.2">
      <c r="A1075" s="3"/>
      <c r="B1075" s="5"/>
      <c r="C1075" s="6"/>
      <c r="D1075" s="42"/>
      <c r="E1075" s="8">
        <f>IF($A1075="VISA",IF($B1075="DÉBITO",$D1075-($D1075*TAXAS!$B$4)),IF($A1075="MASTER",IF($B1075="DÉBITO",$D1075-($D1075*TAXAS!$B$5)),IF($A1075="ELO", IF($B1075="DÉBITO",$D1075-($D1075*TAXAS!$B$6)),IF($A1075="HIPERCARD",IF($B1075="DÉBITO",$D1075-($D1075*TAXAS!$B$7)),IF($A1075="DINERS",IF($B1075="DÉBITO",$D1075-($D1075*TAXAS!$B$8)),IF($A1075="AMERICA EXPRESS",IF($B1075="DÉBITO",$D1075-($D1075*TAXAS!$B$9)),IF($A1075=TAXAS!$A$10,IF($B1075="DÉBITO",$D1075-($D1075*TAXAS!$B$10)), IF($A1075=TAXAS!$A$11,IF($B1075="DÉBITO",$D1075-($D1075*TAXAS!$B$11)), IF($A1075=TAXAS!$A$12,IF($B1075="DÉBITO",$D1075-($D1075*TAXAS!$B$12)), IF($A1075=TAXAS!$A$13,IF($B1075="DÉBITO",$D1075-($D1075*TAXAS!$B$13)), IF($A1075=TAXAS!$A$14,IF($B1075="DÉBITO",$D1075-($D1075*TAXAS!$B$14)), IF($A1075=TAXAS!$A$15,IF($B1075="DÉBITO",$D1075-($D1075*TAXAS!$B$15)), IF($A1075=TAXAS!$A$16,IF($B1075="DÉBITO",$D1075-($D1075*TAXAS!$B$16)), IF($A1075=TAXAS!$A$17,IF($B1075="DÉBITO",$D1075-($D1075*TAXAS!$B$17)), IF($A1075=TAXAS!$A$18,IF($B1075="DÉBITO",$D1075-($D1075*TAXAS!$B$18)), IF($A1075=TAXAS!$A$19,IF($B1075="DÉBITO",$D1075-($D1075*TAXAS!$B$19)), IF($A1075=TAXAS!$A$20,IF($B1075="DÉBITO",$D1075-($D1075*TAXAS!$B$20)), IF($A1075=TAXAS!$A$21,IF($B1075="DÉBITO",$D1075-($D1075*TAXAS!$B$21)), IF($A1075=TAXAS!$A$22,IF($B1075="DÉBITO",$D1075-($D1075*TAXAS!$B$22)), IF($A1075=TAXAS!$A$23,IF($B1075="DÉBITO",$D1075-($D1075*TAXAS!$B$23)), IF($A1075=TAXAS!$A$24,IF($B1075="DÉBITO",$D1075-($D1075*TAXAS!$B$24)), IF($A1075=TAXAS!$A$25,IF($B1075="DÉBITO",$D1075-($D1075*TAXAS!$B$25)), IF($A1075=TAXAS!$A$26,IF($B1075="DÉBITO",$D1075-($D1075*TAXAS!$B$26)), IF($A1075=TAXAS!$A$27,IF($B1075="DÉBITO",$D1075-($D1075*TAXAS!$B$27))))))))))))))))))))))))))/1</f>
        <v>0</v>
      </c>
      <c r="F1075" s="8">
        <f>IF($A1075="VISA",IF($B1075="CRÉDITO",$D1075-($D1075*TAXAS!$C$4)),IF($A1075="MASTER",IF($B1075="CRÉDITO",$D1075-($D1075*TAXAS!$C$5)),IF($A1075="ELO", IF($B1075="CRÉDITO",$D1075-($D1075*TAXAS!$C$6)),IF($A1075="HIPERCARD",IF($B1075="CRÉDITO",$D1075-($D1075*TAXAS!$C$7)),IF($A1075="DINERS",IF($B1075="CRÉDITO",$D1075-($D1075*TAXAS!$C$8)),IF($A1075="AMERICA EXPRESS",IF($B1075="CRÉDITO",$D1075-($D1075*TAXAS!$C$9)),IF($A1075=TAXAS!$A$10,IF($B1075="CRÉDITO",$D1075-($D1075*TAXAS!$C$10)), IF($A1075=TAXAS!$A$11,IF($B1075="CRÉDITO",$D1075-($D1075*TAXAS!$C$11)), IF($A1075=TAXAS!$A$12,IF($B1075="CRÉDITO",$D1075-($D1075*TAXAS!$C$12)), IF($A1075=TAXAS!$A$13,IF($B1075="CRÉDITO",$D1075-($D1075*TAXAS!$C$13)), IF($A1075=TAXAS!$A$14,IF($B1075="CRÉDITO",$D1075-($D1075*TAXAS!$C$14)), IF($A1075=TAXAS!$A$15,IF($B1075="CRÉDITO",$D1075-($D1075*TAXAS!$C$15)), IF($A1075=TAXAS!$A$16,IF($B1075="CRÉDITO",$D1075-($D1075*TAXAS!$C$16)), IF($A1075=TAXAS!$A$17,IF($B1075="CRÉDITO",$D1075-($D1075*TAXAS!$C$17)), IF($A1075=TAXAS!$A$18,IF($B1075="CRÉDITO",$D1075-($D1075*TAXAS!$C$18)), IF($A1075=TAXAS!$A$19,IF($B1075="CRÉDITO",$D1075-($D1075*TAXAS!$C$19)), IF($A1075=TAXAS!$A$20,IF($B1075="CRÉDITO",$D1075-($D1075*TAXAS!$C$20)), IF($A1075=TAXAS!$A$21,IF($B1075="CRÉDITO",$D1075-($D1075*TAXAS!$C$21)), IF($A1075=TAXAS!$A$22,IF($B1075="CRÉDITO",$D1075-($D1075*TAXAS!$C$22)), IF($A1075=TAXAS!$A$23,IF($B1075="CRÉDITO",$D1075-($D1075*TAXAS!$C$23)), IF($A1075=TAXAS!$A$24,IF($B1075="CRÉDITO",$D1075-($D1075*TAXAS!$C$24)), IF($A1075=TAXAS!$A$25,IF($B1075="CRÉDITO",$D1075-($D1075*TAXAS!$C$25)), IF($A1075=TAXAS!$A$26,IF($B1075="CRÉDITO",$D1075-($D1075*TAXAS!$C$26)), IF($A1075=TAXAS!$A$27,IF($B1075="CRÉDITO",$D1075-($D1075*TAXAS!$C$27))))))))))))))))))))))))))/1</f>
        <v>0</v>
      </c>
      <c r="G1075" s="9">
        <f>IF($A1075="VISA",IF($B1075="PARCELADO ATÉ 3X",$D1075-(D1075*TAXAS!$D$4))/3,IF($A1075="MASTER",IF($B1075="PARCELADO ATÉ 3X",$D1075-(D1075*TAXAS!$D$5))/3,IF($A1075="ELO",IF($B1075="PARCELADO ATÉ 3X",$D1075-(D1075*TAXAS!$D$6))/3,IF($A1075="HIPERCARD",IF($B1075="PARCELADO ATÉ 3X",$D1075-(D1075*TAXAS!$D$7))/3,IF($A1075="DINERS",IF($B1075="PARCELADO ATÉ 3X",$D1075-(D1075*TAXAS!$D$8))/3,IF($A1075="AMERICA EXPRESS",IF($B1075="PARCELADO ATÉ 3X",$D1075-(D1075*TAXAS!$D$9))/3,IF($A1075=TAXAS!$A$10,IF($B1075="PARCELADO ATÉ 3X",$D1075-($D1075*TAXAS!$D$10))/3,IF($A1075=TAXAS!$A$11,IF($B1075="PARCELADO ATÉ 3X",$D1075-($D1075*TAXAS!$D$11))/3,IF($A1075=TAXAS!$A$12,IF($B1075="PARCELADO ATÉ 3X",$D1075-($D1075*TAXAS!$D$12))/3,IF($A1075=TAXAS!$A$13,IF($B1075="PARCELADO ATÉ 3X",$D1075-($D1075*TAXAS!$D$13))/3,IF($A1075=TAXAS!$A$14,IF($B1075="PARCELADO ATÉ 3X",$D1075-($D1075*TAXAS!$D$14))/3,IF($A1075=TAXAS!$A$15,IF($B1075="PARCELADO ATÉ 3X",$D1075-($D1075*TAXAS!$D$15))/3,IF($A1075=TAXAS!$A$16,IF($B1075="PARCELADO ATÉ 3X",$D1075-($D1075*TAXAS!$D$16))/3,IF($A1075=TAXAS!$A$17,IF($B1075="PARCELADO ATÉ 3X",$D1075-($D1075*TAXAS!$D$17))/3,IF($A1075=TAXAS!$A$18,IF($B1075="PARCELADO ATÉ 3X",$D1075-($D1075*TAXAS!$D$18))/3,IF($A1075=TAXAS!$A$19,IF($B1075="PARCELADO ATÉ 3X",$D1075-($D1075*TAXAS!$D$19))/3,IF($A1075=TAXAS!$A$20,IF($B1075="PARCELADO ATÉ 3X",$D1075-($D1075*TAXAS!$D$20))/3,IF($A1075=TAXAS!$A$21,IF($B1075="PARCELADO ATÉ 3X",$D1075-($D1075*TAXAS!$D$21))/3,IF($A1075=TAXAS!$A$22,IF($B1075="PARCELADO ATÉ 3X",$D1075-($D1075*TAXAS!$D$22))/3,IF($A1075=TAXAS!$A$23,IF($B1075="PARCELADO ATÉ 3X",$D1075-($D1075*TAXAS!$D$23))/3,IF($A1075=TAXAS!$A$24,IF($B1075="PARCELADO ATÉ 3X",$D1075-($D1075*TAXAS!$D$24))/3,IF($A1075=TAXAS!$A$25,IF($B1075="PARCELADO ATÉ 3X",$D1075-($D1075*TAXAS!$D$25))/3,IF($A1075=TAXAS!$A$26,IF($B1075="PARCELADO ATÉ 3X",$D1075-($D1075*TAXAS!$D$26))/3,IF($A1075=TAXAS!$A$27,IF($B1075="PARCELADO ATÉ 3X",$D1075-($D1075*TAXAS!$D$27))/3))))))))))))))))))))))))/1</f>
        <v>0</v>
      </c>
      <c r="H1075" s="9">
        <f>IF($A1075="VISA",IF($B1075="PARCELADO ATÉ 6X",$D1075-(D1075*TAXAS!$E$4))/6,IF($A1075="MASTER",IF($B1075="PARCELADO ATÉ 6X",$D1075-(D1075*TAXAS!$E$5))/6,IF($A1075="ELO",IF($B1075="PARCELADO ATÉ 6X",$D1075-(D1075*TAXAS!$E$6))/6,IF($A1075="HIPERCARD",IF($B1075="PARCELADO ATÉ 6X",$D1075-(D1075*TAXAS!$E$7))/6,IF($A1075="DINERS",IF($B1075="PARCELADO ATÉ 6X",$D1075-(D1075*TAXAS!$E$8))/6,IF($A1075="AMERICA EXPRESS",IF($B1075="PARCELADO ATÉ 6X",$D1075-(D1075*TAXAS!$E$9))/6,IF($A1075=TAXAS!$A$10,IF($B1075="PARCELADO ATÉ 6X",$D1075-($D1075*TAXAS!$E$10))/6,IF($A1075=TAXAS!$A$11,IF($B1075="PARCELADO ATÉ 6X",$D1075-($D1075*TAXAS!$E$11))/6,IF($A1075=TAXAS!$A$12,IF($B1075="PARCELADO ATÉ 6X",$D1075-($D1075*TAXAS!$E$12))/6,IF($A1075=TAXAS!$A$13,IF($B1075="PARCELADO ATÉ 6X",$D1075-($D1075*TAXAS!$E$13))/6,IF($A1075=TAXAS!$A$14,IF($B1075="PARCELADO ATÉ 6X",$D1075-($D1075*TAXAS!$E$14))/6,IF($A1075=TAXAS!$A$15,IF($B1075="PARCELADO ATÉ 6X",$D1075-($D1075*TAXAS!$E$15))/6,IF($A1075=TAXAS!$A$16,IF($B1075="PARCELADO ATÉ 6X",$D1075-($D1075*TAXAS!$E$16))/6,IF($A1075=TAXAS!$A$17,IF($B1075="PARCELADO ATÉ 6X",$D1075-($D1075*TAXAS!$E$17))/6,IF($A1075=TAXAS!$A$18,IF($B1075="PARCELADO ATÉ 6X",$D1075-($D1075*TAXAS!$E$18))/6,IF($A1075=TAXAS!$A$19,IF($B1075="PARCELADO ATÉ 6X",$D1075-($D1075*TAXAS!$E$19))/6,IF($A1075=TAXAS!$A$20,IF($B1075="PARCELADO ATÉ 6X",$D1075-($D1075*TAXAS!$E$20))/6,IF($A1075=TAXAS!$A$21,IF($B1075="PARCELADO ATÉ 6X",$D1075-($D1075*TAXAS!$E$21))/6,IF($A1075=TAXAS!$A$22,IF($B1075="PARCELADO ATÉ 6X",$D1075-($D1075*TAXAS!$E$22))/6,IF($A1075=TAXAS!$A$23,IF($B1075="PARCELADO ATÉ 6X",$D1075-($D1075*TAXAS!$E$23))/6,IF($A1075=TAXAS!$A$24,IF($B1075="PARCELADO ATÉ 6X",$D1075-($D1075*TAXAS!$E$24))/6,IF($A1075=TAXAS!$A$25,IF($B1075="PARCELADO ATÉ 6X",$D1075-($D1075*TAXAS!$E$25))/6,IF($A1075=TAXAS!$A$26,IF($B1075="PARCELADO ATÉ 6X",$D1075-($D1075*TAXAS!$E$26))/6,IF($A1075=TAXAS!$A$27,IF($B1075="PARCELADO ATÉ 6X",$D1075-($D1075*TAXAS!$E$27))/6))))))))))))))))))))))))/1</f>
        <v>0</v>
      </c>
      <c r="I1075" s="9">
        <f>IF($A1075="VISA",IF($B1075="PARCELADO ATÉ 12X",$D1075-(D1075*TAXAS!$F$4))/12,IF($A1075="MASTER",IF($B1075="PARCELADO ATÉ 12X",$D1075-(D1075*TAXAS!$F$5))/12,IF($A1075="ELO",IF($B1075="PARCELADO ATÉ 12X",$D1075-(D1075*TAXAS!$F$6))/12,IF($A1075="HIPERCARD",IF($B1075="PARCELADO ATÉ 12X",$D1075-(D1075*TAXAS!$F$7))/12,IF($A1075="DINERS",IF($B1075="PARCELADO ATÉ 12X",$D1075-(D1075*TAXAS!$F$8))/12,IF($A1075="AMERICA EXPRESS",IF($B1075="PARCELADO ATÉ 12X",$D1075-(D1075*TAXAS!$F$9))/12,IF($A1075=TAXAS!$A$10,IF($B1075="PARCELADO ATÉ 12X",$D1075-($D1075*TAXAS!$F$10))/12,IF($A1075=TAXAS!$A$11,IF($B1075="PARCELADO ATÉ 12X",$D1075-($D1075*TAXAS!$F$11))/12,IF($A1075=TAXAS!$A$12,IF($B1075="PARCELADO ATÉ 12X",$D1075-($D1075*TAXAS!$F$12))/12,IF($A1075=TAXAS!$A$13,IF($B1075="PARCELADO ATÉ 12X",$D1075-($D1075*TAXAS!$F$13))/12,IF($A1075=TAXAS!$A$14,IF($B1075="PARCELADO ATÉ 12X",$D1075-($D1075*TAXAS!$F$14))/12,IF($A1075=TAXAS!$A$15,IF($B1075="PARCELADO ATÉ 12X",$D1075-($D1075*TAXAS!$F$15))/12,IF($A1075=TAXAS!$A$16,IF($B1075="PARCELADO ATÉ 12X",$D1075-($D1075*TAXAS!$F$16))/12,IF($A1075=TAXAS!$A$17,IF($B1075="PARCELADO ATÉ 12X",$D1075-($D1075*TAXAS!$F$17))/12,IF($A1075=TAXAS!$A$18,IF($B1075="PARCELADO ATÉ 12X",$D1075-($D1075*TAXAS!$F$18))/12,IF($A1075=TAXAS!$A$19,IF($B1075="PARCELADO ATÉ 12X",$D1075-($D1075*TAXAS!$F$19))/12,IF($A1075=TAXAS!$A$20,IF($B1075="PARCELADO ATÉ 12X",$D1075-($D1075*TAXAS!$F$20))/12,IF($A1075=TAXAS!$A$21,IF($B1075="PARCELADO ATÉ 12X",$D1075-($D1075*TAXAS!$F$21))/12,IF($A1075=TAXAS!$A$22,IF($B1075="PARCELADO ATÉ 12X",$D1075-($D1075*TAXAS!$F$22))/12,IF($A1075=TAXAS!$A$23,IF($B1075="PARCELADO ATÉ 12X",$D1075-($D1075*TAXAS!$F$23))/12,IF($A1075=TAXAS!$A$24,IF($B1075="PARCELADO ATÉ 12X",$D1075-($D1075*TAXAS!$F$24))/12,IF($A1075=TAXAS!$A$25,IF($B1075="PARCELADO ATÉ 12X",$D1075-($D1075*TAXAS!$F$25))/12,IF($A1075=TAXAS!$A$26,IF($B1075="PARCELADO ATÉ 12X",$D1075-($D1075*TAXAS!$F$26))/12,IF($A1075=TAXAS!$A$27,IF($B1075="PARCELADO ATÉ 12X",$D1075-($D1075*TAXAS!$F$27))/12))))))))))))))))))))))))/1</f>
        <v>0</v>
      </c>
      <c r="J1075" s="8">
        <f t="shared" si="0"/>
        <v>0</v>
      </c>
      <c r="K1075" s="10" t="b">
        <f>IF($B1075="PARCELADO ATÉ 3X",($D1075-($D1075*TAXAS!$D$4))-$J1075)</f>
        <v>0</v>
      </c>
      <c r="L1075" s="10" t="b">
        <f>IF($B1075="PARCELADO ATÉ 6X",($D1075-($D1075*TAXAS!$E$4))-$J1075)</f>
        <v>0</v>
      </c>
      <c r="M1075" s="10" t="b">
        <f>IF($B1075="PARCELADO ATÉ 12X",($D1075-($D1075*TAXAS!$F$4))-$J1075)</f>
        <v>0</v>
      </c>
      <c r="N1075" s="8">
        <f t="shared" si="1"/>
        <v>0</v>
      </c>
      <c r="O1075" s="10">
        <f t="shared" si="2"/>
        <v>0</v>
      </c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</row>
    <row r="1076" spans="1:31" ht="15.75" customHeight="1" x14ac:dyDescent="0.2">
      <c r="A1076" s="3"/>
      <c r="B1076" s="5"/>
      <c r="C1076" s="6"/>
      <c r="D1076" s="42"/>
      <c r="E1076" s="8">
        <f>IF($A1076="VISA",IF($B1076="DÉBITO",$D1076-($D1076*TAXAS!$B$4)),IF($A1076="MASTER",IF($B1076="DÉBITO",$D1076-($D1076*TAXAS!$B$5)),IF($A1076="ELO", IF($B1076="DÉBITO",$D1076-($D1076*TAXAS!$B$6)),IF($A1076="HIPERCARD",IF($B1076="DÉBITO",$D1076-($D1076*TAXAS!$B$7)),IF($A1076="DINERS",IF($B1076="DÉBITO",$D1076-($D1076*TAXAS!$B$8)),IF($A1076="AMERICA EXPRESS",IF($B1076="DÉBITO",$D1076-($D1076*TAXAS!$B$9)),IF($A1076=TAXAS!$A$10,IF($B1076="DÉBITO",$D1076-($D1076*TAXAS!$B$10)), IF($A1076=TAXAS!$A$11,IF($B1076="DÉBITO",$D1076-($D1076*TAXAS!$B$11)), IF($A1076=TAXAS!$A$12,IF($B1076="DÉBITO",$D1076-($D1076*TAXAS!$B$12)), IF($A1076=TAXAS!$A$13,IF($B1076="DÉBITO",$D1076-($D1076*TAXAS!$B$13)), IF($A1076=TAXAS!$A$14,IF($B1076="DÉBITO",$D1076-($D1076*TAXAS!$B$14)), IF($A1076=TAXAS!$A$15,IF($B1076="DÉBITO",$D1076-($D1076*TAXAS!$B$15)), IF($A1076=TAXAS!$A$16,IF($B1076="DÉBITO",$D1076-($D1076*TAXAS!$B$16)), IF($A1076=TAXAS!$A$17,IF($B1076="DÉBITO",$D1076-($D1076*TAXAS!$B$17)), IF($A1076=TAXAS!$A$18,IF($B1076="DÉBITO",$D1076-($D1076*TAXAS!$B$18)), IF($A1076=TAXAS!$A$19,IF($B1076="DÉBITO",$D1076-($D1076*TAXAS!$B$19)), IF($A1076=TAXAS!$A$20,IF($B1076="DÉBITO",$D1076-($D1076*TAXAS!$B$20)), IF($A1076=TAXAS!$A$21,IF($B1076="DÉBITO",$D1076-($D1076*TAXAS!$B$21)), IF($A1076=TAXAS!$A$22,IF($B1076="DÉBITO",$D1076-($D1076*TAXAS!$B$22)), IF($A1076=TAXAS!$A$23,IF($B1076="DÉBITO",$D1076-($D1076*TAXAS!$B$23)), IF($A1076=TAXAS!$A$24,IF($B1076="DÉBITO",$D1076-($D1076*TAXAS!$B$24)), IF($A1076=TAXAS!$A$25,IF($B1076="DÉBITO",$D1076-($D1076*TAXAS!$B$25)), IF($A1076=TAXAS!$A$26,IF($B1076="DÉBITO",$D1076-($D1076*TAXAS!$B$26)), IF($A1076=TAXAS!$A$27,IF($B1076="DÉBITO",$D1076-($D1076*TAXAS!$B$27))))))))))))))))))))))))))/1</f>
        <v>0</v>
      </c>
      <c r="F1076" s="8">
        <f>IF($A1076="VISA",IF($B1076="CRÉDITO",$D1076-($D1076*TAXAS!$C$4)),IF($A1076="MASTER",IF($B1076="CRÉDITO",$D1076-($D1076*TAXAS!$C$5)),IF($A1076="ELO", IF($B1076="CRÉDITO",$D1076-($D1076*TAXAS!$C$6)),IF($A1076="HIPERCARD",IF($B1076="CRÉDITO",$D1076-($D1076*TAXAS!$C$7)),IF($A1076="DINERS",IF($B1076="CRÉDITO",$D1076-($D1076*TAXAS!$C$8)),IF($A1076="AMERICA EXPRESS",IF($B1076="CRÉDITO",$D1076-($D1076*TAXAS!$C$9)),IF($A1076=TAXAS!$A$10,IF($B1076="CRÉDITO",$D1076-($D1076*TAXAS!$C$10)), IF($A1076=TAXAS!$A$11,IF($B1076="CRÉDITO",$D1076-($D1076*TAXAS!$C$11)), IF($A1076=TAXAS!$A$12,IF($B1076="CRÉDITO",$D1076-($D1076*TAXAS!$C$12)), IF($A1076=TAXAS!$A$13,IF($B1076="CRÉDITO",$D1076-($D1076*TAXAS!$C$13)), IF($A1076=TAXAS!$A$14,IF($B1076="CRÉDITO",$D1076-($D1076*TAXAS!$C$14)), IF($A1076=TAXAS!$A$15,IF($B1076="CRÉDITO",$D1076-($D1076*TAXAS!$C$15)), IF($A1076=TAXAS!$A$16,IF($B1076="CRÉDITO",$D1076-($D1076*TAXAS!$C$16)), IF($A1076=TAXAS!$A$17,IF($B1076="CRÉDITO",$D1076-($D1076*TAXAS!$C$17)), IF($A1076=TAXAS!$A$18,IF($B1076="CRÉDITO",$D1076-($D1076*TAXAS!$C$18)), IF($A1076=TAXAS!$A$19,IF($B1076="CRÉDITO",$D1076-($D1076*TAXAS!$C$19)), IF($A1076=TAXAS!$A$20,IF($B1076="CRÉDITO",$D1076-($D1076*TAXAS!$C$20)), IF($A1076=TAXAS!$A$21,IF($B1076="CRÉDITO",$D1076-($D1076*TAXAS!$C$21)), IF($A1076=TAXAS!$A$22,IF($B1076="CRÉDITO",$D1076-($D1076*TAXAS!$C$22)), IF($A1076=TAXAS!$A$23,IF($B1076="CRÉDITO",$D1076-($D1076*TAXAS!$C$23)), IF($A1076=TAXAS!$A$24,IF($B1076="CRÉDITO",$D1076-($D1076*TAXAS!$C$24)), IF($A1076=TAXAS!$A$25,IF($B1076="CRÉDITO",$D1076-($D1076*TAXAS!$C$25)), IF($A1076=TAXAS!$A$26,IF($B1076="CRÉDITO",$D1076-($D1076*TAXAS!$C$26)), IF($A1076=TAXAS!$A$27,IF($B1076="CRÉDITO",$D1076-($D1076*TAXAS!$C$27))))))))))))))))))))))))))/1</f>
        <v>0</v>
      </c>
      <c r="G1076" s="9">
        <f>IF($A1076="VISA",IF($B1076="PARCELADO ATÉ 3X",$D1076-(D1076*TAXAS!$D$4))/3,IF($A1076="MASTER",IF($B1076="PARCELADO ATÉ 3X",$D1076-(D1076*TAXAS!$D$5))/3,IF($A1076="ELO",IF($B1076="PARCELADO ATÉ 3X",$D1076-(D1076*TAXAS!$D$6))/3,IF($A1076="HIPERCARD",IF($B1076="PARCELADO ATÉ 3X",$D1076-(D1076*TAXAS!$D$7))/3,IF($A1076="DINERS",IF($B1076="PARCELADO ATÉ 3X",$D1076-(D1076*TAXAS!$D$8))/3,IF($A1076="AMERICA EXPRESS",IF($B1076="PARCELADO ATÉ 3X",$D1076-(D1076*TAXAS!$D$9))/3,IF($A1076=TAXAS!$A$10,IF($B1076="PARCELADO ATÉ 3X",$D1076-($D1076*TAXAS!$D$10))/3,IF($A1076=TAXAS!$A$11,IF($B1076="PARCELADO ATÉ 3X",$D1076-($D1076*TAXAS!$D$11))/3,IF($A1076=TAXAS!$A$12,IF($B1076="PARCELADO ATÉ 3X",$D1076-($D1076*TAXAS!$D$12))/3,IF($A1076=TAXAS!$A$13,IF($B1076="PARCELADO ATÉ 3X",$D1076-($D1076*TAXAS!$D$13))/3,IF($A1076=TAXAS!$A$14,IF($B1076="PARCELADO ATÉ 3X",$D1076-($D1076*TAXAS!$D$14))/3,IF($A1076=TAXAS!$A$15,IF($B1076="PARCELADO ATÉ 3X",$D1076-($D1076*TAXAS!$D$15))/3,IF($A1076=TAXAS!$A$16,IF($B1076="PARCELADO ATÉ 3X",$D1076-($D1076*TAXAS!$D$16))/3,IF($A1076=TAXAS!$A$17,IF($B1076="PARCELADO ATÉ 3X",$D1076-($D1076*TAXAS!$D$17))/3,IF($A1076=TAXAS!$A$18,IF($B1076="PARCELADO ATÉ 3X",$D1076-($D1076*TAXAS!$D$18))/3,IF($A1076=TAXAS!$A$19,IF($B1076="PARCELADO ATÉ 3X",$D1076-($D1076*TAXAS!$D$19))/3,IF($A1076=TAXAS!$A$20,IF($B1076="PARCELADO ATÉ 3X",$D1076-($D1076*TAXAS!$D$20))/3,IF($A1076=TAXAS!$A$21,IF($B1076="PARCELADO ATÉ 3X",$D1076-($D1076*TAXAS!$D$21))/3,IF($A1076=TAXAS!$A$22,IF($B1076="PARCELADO ATÉ 3X",$D1076-($D1076*TAXAS!$D$22))/3,IF($A1076=TAXAS!$A$23,IF($B1076="PARCELADO ATÉ 3X",$D1076-($D1076*TAXAS!$D$23))/3,IF($A1076=TAXAS!$A$24,IF($B1076="PARCELADO ATÉ 3X",$D1076-($D1076*TAXAS!$D$24))/3,IF($A1076=TAXAS!$A$25,IF($B1076="PARCELADO ATÉ 3X",$D1076-($D1076*TAXAS!$D$25))/3,IF($A1076=TAXAS!$A$26,IF($B1076="PARCELADO ATÉ 3X",$D1076-($D1076*TAXAS!$D$26))/3,IF($A1076=TAXAS!$A$27,IF($B1076="PARCELADO ATÉ 3X",$D1076-($D1076*TAXAS!$D$27))/3))))))))))))))))))))))))/1</f>
        <v>0</v>
      </c>
      <c r="H1076" s="9">
        <f>IF($A1076="VISA",IF($B1076="PARCELADO ATÉ 6X",$D1076-(D1076*TAXAS!$E$4))/6,IF($A1076="MASTER",IF($B1076="PARCELADO ATÉ 6X",$D1076-(D1076*TAXAS!$E$5))/6,IF($A1076="ELO",IF($B1076="PARCELADO ATÉ 6X",$D1076-(D1076*TAXAS!$E$6))/6,IF($A1076="HIPERCARD",IF($B1076="PARCELADO ATÉ 6X",$D1076-(D1076*TAXAS!$E$7))/6,IF($A1076="DINERS",IF($B1076="PARCELADO ATÉ 6X",$D1076-(D1076*TAXAS!$E$8))/6,IF($A1076="AMERICA EXPRESS",IF($B1076="PARCELADO ATÉ 6X",$D1076-(D1076*TAXAS!$E$9))/6,IF($A1076=TAXAS!$A$10,IF($B1076="PARCELADO ATÉ 6X",$D1076-($D1076*TAXAS!$E$10))/6,IF($A1076=TAXAS!$A$11,IF($B1076="PARCELADO ATÉ 6X",$D1076-($D1076*TAXAS!$E$11))/6,IF($A1076=TAXAS!$A$12,IF($B1076="PARCELADO ATÉ 6X",$D1076-($D1076*TAXAS!$E$12))/6,IF($A1076=TAXAS!$A$13,IF($B1076="PARCELADO ATÉ 6X",$D1076-($D1076*TAXAS!$E$13))/6,IF($A1076=TAXAS!$A$14,IF($B1076="PARCELADO ATÉ 6X",$D1076-($D1076*TAXAS!$E$14))/6,IF($A1076=TAXAS!$A$15,IF($B1076="PARCELADO ATÉ 6X",$D1076-($D1076*TAXAS!$E$15))/6,IF($A1076=TAXAS!$A$16,IF($B1076="PARCELADO ATÉ 6X",$D1076-($D1076*TAXAS!$E$16))/6,IF($A1076=TAXAS!$A$17,IF($B1076="PARCELADO ATÉ 6X",$D1076-($D1076*TAXAS!$E$17))/6,IF($A1076=TAXAS!$A$18,IF($B1076="PARCELADO ATÉ 6X",$D1076-($D1076*TAXAS!$E$18))/6,IF($A1076=TAXAS!$A$19,IF($B1076="PARCELADO ATÉ 6X",$D1076-($D1076*TAXAS!$E$19))/6,IF($A1076=TAXAS!$A$20,IF($B1076="PARCELADO ATÉ 6X",$D1076-($D1076*TAXAS!$E$20))/6,IF($A1076=TAXAS!$A$21,IF($B1076="PARCELADO ATÉ 6X",$D1076-($D1076*TAXAS!$E$21))/6,IF($A1076=TAXAS!$A$22,IF($B1076="PARCELADO ATÉ 6X",$D1076-($D1076*TAXAS!$E$22))/6,IF($A1076=TAXAS!$A$23,IF($B1076="PARCELADO ATÉ 6X",$D1076-($D1076*TAXAS!$E$23))/6,IF($A1076=TAXAS!$A$24,IF($B1076="PARCELADO ATÉ 6X",$D1076-($D1076*TAXAS!$E$24))/6,IF($A1076=TAXAS!$A$25,IF($B1076="PARCELADO ATÉ 6X",$D1076-($D1076*TAXAS!$E$25))/6,IF($A1076=TAXAS!$A$26,IF($B1076="PARCELADO ATÉ 6X",$D1076-($D1076*TAXAS!$E$26))/6,IF($A1076=TAXAS!$A$27,IF($B1076="PARCELADO ATÉ 6X",$D1076-($D1076*TAXAS!$E$27))/6))))))))))))))))))))))))/1</f>
        <v>0</v>
      </c>
      <c r="I1076" s="9">
        <f>IF($A1076="VISA",IF($B1076="PARCELADO ATÉ 12X",$D1076-(D1076*TAXAS!$F$4))/12,IF($A1076="MASTER",IF($B1076="PARCELADO ATÉ 12X",$D1076-(D1076*TAXAS!$F$5))/12,IF($A1076="ELO",IF($B1076="PARCELADO ATÉ 12X",$D1076-(D1076*TAXAS!$F$6))/12,IF($A1076="HIPERCARD",IF($B1076="PARCELADO ATÉ 12X",$D1076-(D1076*TAXAS!$F$7))/12,IF($A1076="DINERS",IF($B1076="PARCELADO ATÉ 12X",$D1076-(D1076*TAXAS!$F$8))/12,IF($A1076="AMERICA EXPRESS",IF($B1076="PARCELADO ATÉ 12X",$D1076-(D1076*TAXAS!$F$9))/12,IF($A1076=TAXAS!$A$10,IF($B1076="PARCELADO ATÉ 12X",$D1076-($D1076*TAXAS!$F$10))/12,IF($A1076=TAXAS!$A$11,IF($B1076="PARCELADO ATÉ 12X",$D1076-($D1076*TAXAS!$F$11))/12,IF($A1076=TAXAS!$A$12,IF($B1076="PARCELADO ATÉ 12X",$D1076-($D1076*TAXAS!$F$12))/12,IF($A1076=TAXAS!$A$13,IF($B1076="PARCELADO ATÉ 12X",$D1076-($D1076*TAXAS!$F$13))/12,IF($A1076=TAXAS!$A$14,IF($B1076="PARCELADO ATÉ 12X",$D1076-($D1076*TAXAS!$F$14))/12,IF($A1076=TAXAS!$A$15,IF($B1076="PARCELADO ATÉ 12X",$D1076-($D1076*TAXAS!$F$15))/12,IF($A1076=TAXAS!$A$16,IF($B1076="PARCELADO ATÉ 12X",$D1076-($D1076*TAXAS!$F$16))/12,IF($A1076=TAXAS!$A$17,IF($B1076="PARCELADO ATÉ 12X",$D1076-($D1076*TAXAS!$F$17))/12,IF($A1076=TAXAS!$A$18,IF($B1076="PARCELADO ATÉ 12X",$D1076-($D1076*TAXAS!$F$18))/12,IF($A1076=TAXAS!$A$19,IF($B1076="PARCELADO ATÉ 12X",$D1076-($D1076*TAXAS!$F$19))/12,IF($A1076=TAXAS!$A$20,IF($B1076="PARCELADO ATÉ 12X",$D1076-($D1076*TAXAS!$F$20))/12,IF($A1076=TAXAS!$A$21,IF($B1076="PARCELADO ATÉ 12X",$D1076-($D1076*TAXAS!$F$21))/12,IF($A1076=TAXAS!$A$22,IF($B1076="PARCELADO ATÉ 12X",$D1076-($D1076*TAXAS!$F$22))/12,IF($A1076=TAXAS!$A$23,IF($B1076="PARCELADO ATÉ 12X",$D1076-($D1076*TAXAS!$F$23))/12,IF($A1076=TAXAS!$A$24,IF($B1076="PARCELADO ATÉ 12X",$D1076-($D1076*TAXAS!$F$24))/12,IF($A1076=TAXAS!$A$25,IF($B1076="PARCELADO ATÉ 12X",$D1076-($D1076*TAXAS!$F$25))/12,IF($A1076=TAXAS!$A$26,IF($B1076="PARCELADO ATÉ 12X",$D1076-($D1076*TAXAS!$F$26))/12,IF($A1076=TAXAS!$A$27,IF($B1076="PARCELADO ATÉ 12X",$D1076-($D1076*TAXAS!$F$27))/12))))))))))))))))))))))))/1</f>
        <v>0</v>
      </c>
      <c r="J1076" s="8">
        <f t="shared" si="0"/>
        <v>0</v>
      </c>
      <c r="K1076" s="10" t="b">
        <f>IF($B1076="PARCELADO ATÉ 3X",($D1076-($D1076*TAXAS!$D$4))-$J1076)</f>
        <v>0</v>
      </c>
      <c r="L1076" s="10" t="b">
        <f>IF($B1076="PARCELADO ATÉ 6X",($D1076-($D1076*TAXAS!$E$4))-$J1076)</f>
        <v>0</v>
      </c>
      <c r="M1076" s="10" t="b">
        <f>IF($B1076="PARCELADO ATÉ 12X",($D1076-($D1076*TAXAS!$F$4))-$J1076)</f>
        <v>0</v>
      </c>
      <c r="N1076" s="8">
        <f t="shared" si="1"/>
        <v>0</v>
      </c>
      <c r="O1076" s="10">
        <f t="shared" si="2"/>
        <v>0</v>
      </c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</row>
    <row r="1077" spans="1:31" ht="15.75" customHeight="1" x14ac:dyDescent="0.2">
      <c r="A1077" s="3"/>
      <c r="B1077" s="5"/>
      <c r="C1077" s="6"/>
      <c r="D1077" s="42"/>
      <c r="E1077" s="8">
        <f>IF($A1077="VISA",IF($B1077="DÉBITO",$D1077-($D1077*TAXAS!$B$4)),IF($A1077="MASTER",IF($B1077="DÉBITO",$D1077-($D1077*TAXAS!$B$5)),IF($A1077="ELO", IF($B1077="DÉBITO",$D1077-($D1077*TAXAS!$B$6)),IF($A1077="HIPERCARD",IF($B1077="DÉBITO",$D1077-($D1077*TAXAS!$B$7)),IF($A1077="DINERS",IF($B1077="DÉBITO",$D1077-($D1077*TAXAS!$B$8)),IF($A1077="AMERICA EXPRESS",IF($B1077="DÉBITO",$D1077-($D1077*TAXAS!$B$9)),IF($A1077=TAXAS!$A$10,IF($B1077="DÉBITO",$D1077-($D1077*TAXAS!$B$10)), IF($A1077=TAXAS!$A$11,IF($B1077="DÉBITO",$D1077-($D1077*TAXAS!$B$11)), IF($A1077=TAXAS!$A$12,IF($B1077="DÉBITO",$D1077-($D1077*TAXAS!$B$12)), IF($A1077=TAXAS!$A$13,IF($B1077="DÉBITO",$D1077-($D1077*TAXAS!$B$13)), IF($A1077=TAXAS!$A$14,IF($B1077="DÉBITO",$D1077-($D1077*TAXAS!$B$14)), IF($A1077=TAXAS!$A$15,IF($B1077="DÉBITO",$D1077-($D1077*TAXAS!$B$15)), IF($A1077=TAXAS!$A$16,IF($B1077="DÉBITO",$D1077-($D1077*TAXAS!$B$16)), IF($A1077=TAXAS!$A$17,IF($B1077="DÉBITO",$D1077-($D1077*TAXAS!$B$17)), IF($A1077=TAXAS!$A$18,IF($B1077="DÉBITO",$D1077-($D1077*TAXAS!$B$18)), IF($A1077=TAXAS!$A$19,IF($B1077="DÉBITO",$D1077-($D1077*TAXAS!$B$19)), IF($A1077=TAXAS!$A$20,IF($B1077="DÉBITO",$D1077-($D1077*TAXAS!$B$20)), IF($A1077=TAXAS!$A$21,IF($B1077="DÉBITO",$D1077-($D1077*TAXAS!$B$21)), IF($A1077=TAXAS!$A$22,IF($B1077="DÉBITO",$D1077-($D1077*TAXAS!$B$22)), IF($A1077=TAXAS!$A$23,IF($B1077="DÉBITO",$D1077-($D1077*TAXAS!$B$23)), IF($A1077=TAXAS!$A$24,IF($B1077="DÉBITO",$D1077-($D1077*TAXAS!$B$24)), IF($A1077=TAXAS!$A$25,IF($B1077="DÉBITO",$D1077-($D1077*TAXAS!$B$25)), IF($A1077=TAXAS!$A$26,IF($B1077="DÉBITO",$D1077-($D1077*TAXAS!$B$26)), IF($A1077=TAXAS!$A$27,IF($B1077="DÉBITO",$D1077-($D1077*TAXAS!$B$27))))))))))))))))))))))))))/1</f>
        <v>0</v>
      </c>
      <c r="F1077" s="8">
        <f>IF($A1077="VISA",IF($B1077="CRÉDITO",$D1077-($D1077*TAXAS!$C$4)),IF($A1077="MASTER",IF($B1077="CRÉDITO",$D1077-($D1077*TAXAS!$C$5)),IF($A1077="ELO", IF($B1077="CRÉDITO",$D1077-($D1077*TAXAS!$C$6)),IF($A1077="HIPERCARD",IF($B1077="CRÉDITO",$D1077-($D1077*TAXAS!$C$7)),IF($A1077="DINERS",IF($B1077="CRÉDITO",$D1077-($D1077*TAXAS!$C$8)),IF($A1077="AMERICA EXPRESS",IF($B1077="CRÉDITO",$D1077-($D1077*TAXAS!$C$9)),IF($A1077=TAXAS!$A$10,IF($B1077="CRÉDITO",$D1077-($D1077*TAXAS!$C$10)), IF($A1077=TAXAS!$A$11,IF($B1077="CRÉDITO",$D1077-($D1077*TAXAS!$C$11)), IF($A1077=TAXAS!$A$12,IF($B1077="CRÉDITO",$D1077-($D1077*TAXAS!$C$12)), IF($A1077=TAXAS!$A$13,IF($B1077="CRÉDITO",$D1077-($D1077*TAXAS!$C$13)), IF($A1077=TAXAS!$A$14,IF($B1077="CRÉDITO",$D1077-($D1077*TAXAS!$C$14)), IF($A1077=TAXAS!$A$15,IF($B1077="CRÉDITO",$D1077-($D1077*TAXAS!$C$15)), IF($A1077=TAXAS!$A$16,IF($B1077="CRÉDITO",$D1077-($D1077*TAXAS!$C$16)), IF($A1077=TAXAS!$A$17,IF($B1077="CRÉDITO",$D1077-($D1077*TAXAS!$C$17)), IF($A1077=TAXAS!$A$18,IF($B1077="CRÉDITO",$D1077-($D1077*TAXAS!$C$18)), IF($A1077=TAXAS!$A$19,IF($B1077="CRÉDITO",$D1077-($D1077*TAXAS!$C$19)), IF($A1077=TAXAS!$A$20,IF($B1077="CRÉDITO",$D1077-($D1077*TAXAS!$C$20)), IF($A1077=TAXAS!$A$21,IF($B1077="CRÉDITO",$D1077-($D1077*TAXAS!$C$21)), IF($A1077=TAXAS!$A$22,IF($B1077="CRÉDITO",$D1077-($D1077*TAXAS!$C$22)), IF($A1077=TAXAS!$A$23,IF($B1077="CRÉDITO",$D1077-($D1077*TAXAS!$C$23)), IF($A1077=TAXAS!$A$24,IF($B1077="CRÉDITO",$D1077-($D1077*TAXAS!$C$24)), IF($A1077=TAXAS!$A$25,IF($B1077="CRÉDITO",$D1077-($D1077*TAXAS!$C$25)), IF($A1077=TAXAS!$A$26,IF($B1077="CRÉDITO",$D1077-($D1077*TAXAS!$C$26)), IF($A1077=TAXAS!$A$27,IF($B1077="CRÉDITO",$D1077-($D1077*TAXAS!$C$27))))))))))))))))))))))))))/1</f>
        <v>0</v>
      </c>
      <c r="G1077" s="9">
        <f>IF($A1077="VISA",IF($B1077="PARCELADO ATÉ 3X",$D1077-(D1077*TAXAS!$D$4))/3,IF($A1077="MASTER",IF($B1077="PARCELADO ATÉ 3X",$D1077-(D1077*TAXAS!$D$5))/3,IF($A1077="ELO",IF($B1077="PARCELADO ATÉ 3X",$D1077-(D1077*TAXAS!$D$6))/3,IF($A1077="HIPERCARD",IF($B1077="PARCELADO ATÉ 3X",$D1077-(D1077*TAXAS!$D$7))/3,IF($A1077="DINERS",IF($B1077="PARCELADO ATÉ 3X",$D1077-(D1077*TAXAS!$D$8))/3,IF($A1077="AMERICA EXPRESS",IF($B1077="PARCELADO ATÉ 3X",$D1077-(D1077*TAXAS!$D$9))/3,IF($A1077=TAXAS!$A$10,IF($B1077="PARCELADO ATÉ 3X",$D1077-($D1077*TAXAS!$D$10))/3,IF($A1077=TAXAS!$A$11,IF($B1077="PARCELADO ATÉ 3X",$D1077-($D1077*TAXAS!$D$11))/3,IF($A1077=TAXAS!$A$12,IF($B1077="PARCELADO ATÉ 3X",$D1077-($D1077*TAXAS!$D$12))/3,IF($A1077=TAXAS!$A$13,IF($B1077="PARCELADO ATÉ 3X",$D1077-($D1077*TAXAS!$D$13))/3,IF($A1077=TAXAS!$A$14,IF($B1077="PARCELADO ATÉ 3X",$D1077-($D1077*TAXAS!$D$14))/3,IF($A1077=TAXAS!$A$15,IF($B1077="PARCELADO ATÉ 3X",$D1077-($D1077*TAXAS!$D$15))/3,IF($A1077=TAXAS!$A$16,IF($B1077="PARCELADO ATÉ 3X",$D1077-($D1077*TAXAS!$D$16))/3,IF($A1077=TAXAS!$A$17,IF($B1077="PARCELADO ATÉ 3X",$D1077-($D1077*TAXAS!$D$17))/3,IF($A1077=TAXAS!$A$18,IF($B1077="PARCELADO ATÉ 3X",$D1077-($D1077*TAXAS!$D$18))/3,IF($A1077=TAXAS!$A$19,IF($B1077="PARCELADO ATÉ 3X",$D1077-($D1077*TAXAS!$D$19))/3,IF($A1077=TAXAS!$A$20,IF($B1077="PARCELADO ATÉ 3X",$D1077-($D1077*TAXAS!$D$20))/3,IF($A1077=TAXAS!$A$21,IF($B1077="PARCELADO ATÉ 3X",$D1077-($D1077*TAXAS!$D$21))/3,IF($A1077=TAXAS!$A$22,IF($B1077="PARCELADO ATÉ 3X",$D1077-($D1077*TAXAS!$D$22))/3,IF($A1077=TAXAS!$A$23,IF($B1077="PARCELADO ATÉ 3X",$D1077-($D1077*TAXAS!$D$23))/3,IF($A1077=TAXAS!$A$24,IF($B1077="PARCELADO ATÉ 3X",$D1077-($D1077*TAXAS!$D$24))/3,IF($A1077=TAXAS!$A$25,IF($B1077="PARCELADO ATÉ 3X",$D1077-($D1077*TAXAS!$D$25))/3,IF($A1077=TAXAS!$A$26,IF($B1077="PARCELADO ATÉ 3X",$D1077-($D1077*TAXAS!$D$26))/3,IF($A1077=TAXAS!$A$27,IF($B1077="PARCELADO ATÉ 3X",$D1077-($D1077*TAXAS!$D$27))/3))))))))))))))))))))))))/1</f>
        <v>0</v>
      </c>
      <c r="H1077" s="9">
        <f>IF($A1077="VISA",IF($B1077="PARCELADO ATÉ 6X",$D1077-(D1077*TAXAS!$E$4))/6,IF($A1077="MASTER",IF($B1077="PARCELADO ATÉ 6X",$D1077-(D1077*TAXAS!$E$5))/6,IF($A1077="ELO",IF($B1077="PARCELADO ATÉ 6X",$D1077-(D1077*TAXAS!$E$6))/6,IF($A1077="HIPERCARD",IF($B1077="PARCELADO ATÉ 6X",$D1077-(D1077*TAXAS!$E$7))/6,IF($A1077="DINERS",IF($B1077="PARCELADO ATÉ 6X",$D1077-(D1077*TAXAS!$E$8))/6,IF($A1077="AMERICA EXPRESS",IF($B1077="PARCELADO ATÉ 6X",$D1077-(D1077*TAXAS!$E$9))/6,IF($A1077=TAXAS!$A$10,IF($B1077="PARCELADO ATÉ 6X",$D1077-($D1077*TAXAS!$E$10))/6,IF($A1077=TAXAS!$A$11,IF($B1077="PARCELADO ATÉ 6X",$D1077-($D1077*TAXAS!$E$11))/6,IF($A1077=TAXAS!$A$12,IF($B1077="PARCELADO ATÉ 6X",$D1077-($D1077*TAXAS!$E$12))/6,IF($A1077=TAXAS!$A$13,IF($B1077="PARCELADO ATÉ 6X",$D1077-($D1077*TAXAS!$E$13))/6,IF($A1077=TAXAS!$A$14,IF($B1077="PARCELADO ATÉ 6X",$D1077-($D1077*TAXAS!$E$14))/6,IF($A1077=TAXAS!$A$15,IF($B1077="PARCELADO ATÉ 6X",$D1077-($D1077*TAXAS!$E$15))/6,IF($A1077=TAXAS!$A$16,IF($B1077="PARCELADO ATÉ 6X",$D1077-($D1077*TAXAS!$E$16))/6,IF($A1077=TAXAS!$A$17,IF($B1077="PARCELADO ATÉ 6X",$D1077-($D1077*TAXAS!$E$17))/6,IF($A1077=TAXAS!$A$18,IF($B1077="PARCELADO ATÉ 6X",$D1077-($D1077*TAXAS!$E$18))/6,IF($A1077=TAXAS!$A$19,IF($B1077="PARCELADO ATÉ 6X",$D1077-($D1077*TAXAS!$E$19))/6,IF($A1077=TAXAS!$A$20,IF($B1077="PARCELADO ATÉ 6X",$D1077-($D1077*TAXAS!$E$20))/6,IF($A1077=TAXAS!$A$21,IF($B1077="PARCELADO ATÉ 6X",$D1077-($D1077*TAXAS!$E$21))/6,IF($A1077=TAXAS!$A$22,IF($B1077="PARCELADO ATÉ 6X",$D1077-($D1077*TAXAS!$E$22))/6,IF($A1077=TAXAS!$A$23,IF($B1077="PARCELADO ATÉ 6X",$D1077-($D1077*TAXAS!$E$23))/6,IF($A1077=TAXAS!$A$24,IF($B1077="PARCELADO ATÉ 6X",$D1077-($D1077*TAXAS!$E$24))/6,IF($A1077=TAXAS!$A$25,IF($B1077="PARCELADO ATÉ 6X",$D1077-($D1077*TAXAS!$E$25))/6,IF($A1077=TAXAS!$A$26,IF($B1077="PARCELADO ATÉ 6X",$D1077-($D1077*TAXAS!$E$26))/6,IF($A1077=TAXAS!$A$27,IF($B1077="PARCELADO ATÉ 6X",$D1077-($D1077*TAXAS!$E$27))/6))))))))))))))))))))))))/1</f>
        <v>0</v>
      </c>
      <c r="I1077" s="9">
        <f>IF($A1077="VISA",IF($B1077="PARCELADO ATÉ 12X",$D1077-(D1077*TAXAS!$F$4))/12,IF($A1077="MASTER",IF($B1077="PARCELADO ATÉ 12X",$D1077-(D1077*TAXAS!$F$5))/12,IF($A1077="ELO",IF($B1077="PARCELADO ATÉ 12X",$D1077-(D1077*TAXAS!$F$6))/12,IF($A1077="HIPERCARD",IF($B1077="PARCELADO ATÉ 12X",$D1077-(D1077*TAXAS!$F$7))/12,IF($A1077="DINERS",IF($B1077="PARCELADO ATÉ 12X",$D1077-(D1077*TAXAS!$F$8))/12,IF($A1077="AMERICA EXPRESS",IF($B1077="PARCELADO ATÉ 12X",$D1077-(D1077*TAXAS!$F$9))/12,IF($A1077=TAXAS!$A$10,IF($B1077="PARCELADO ATÉ 12X",$D1077-($D1077*TAXAS!$F$10))/12,IF($A1077=TAXAS!$A$11,IF($B1077="PARCELADO ATÉ 12X",$D1077-($D1077*TAXAS!$F$11))/12,IF($A1077=TAXAS!$A$12,IF($B1077="PARCELADO ATÉ 12X",$D1077-($D1077*TAXAS!$F$12))/12,IF($A1077=TAXAS!$A$13,IF($B1077="PARCELADO ATÉ 12X",$D1077-($D1077*TAXAS!$F$13))/12,IF($A1077=TAXAS!$A$14,IF($B1077="PARCELADO ATÉ 12X",$D1077-($D1077*TAXAS!$F$14))/12,IF($A1077=TAXAS!$A$15,IF($B1077="PARCELADO ATÉ 12X",$D1077-($D1077*TAXAS!$F$15))/12,IF($A1077=TAXAS!$A$16,IF($B1077="PARCELADO ATÉ 12X",$D1077-($D1077*TAXAS!$F$16))/12,IF($A1077=TAXAS!$A$17,IF($B1077="PARCELADO ATÉ 12X",$D1077-($D1077*TAXAS!$F$17))/12,IF($A1077=TAXAS!$A$18,IF($B1077="PARCELADO ATÉ 12X",$D1077-($D1077*TAXAS!$F$18))/12,IF($A1077=TAXAS!$A$19,IF($B1077="PARCELADO ATÉ 12X",$D1077-($D1077*TAXAS!$F$19))/12,IF($A1077=TAXAS!$A$20,IF($B1077="PARCELADO ATÉ 12X",$D1077-($D1077*TAXAS!$F$20))/12,IF($A1077=TAXAS!$A$21,IF($B1077="PARCELADO ATÉ 12X",$D1077-($D1077*TAXAS!$F$21))/12,IF($A1077=TAXAS!$A$22,IF($B1077="PARCELADO ATÉ 12X",$D1077-($D1077*TAXAS!$F$22))/12,IF($A1077=TAXAS!$A$23,IF($B1077="PARCELADO ATÉ 12X",$D1077-($D1077*TAXAS!$F$23))/12,IF($A1077=TAXAS!$A$24,IF($B1077="PARCELADO ATÉ 12X",$D1077-($D1077*TAXAS!$F$24))/12,IF($A1077=TAXAS!$A$25,IF($B1077="PARCELADO ATÉ 12X",$D1077-($D1077*TAXAS!$F$25))/12,IF($A1077=TAXAS!$A$26,IF($B1077="PARCELADO ATÉ 12X",$D1077-($D1077*TAXAS!$F$26))/12,IF($A1077=TAXAS!$A$27,IF($B1077="PARCELADO ATÉ 12X",$D1077-($D1077*TAXAS!$F$27))/12))))))))))))))))))))))))/1</f>
        <v>0</v>
      </c>
      <c r="J1077" s="8">
        <f t="shared" si="0"/>
        <v>0</v>
      </c>
      <c r="K1077" s="10" t="b">
        <f>IF($B1077="PARCELADO ATÉ 3X",($D1077-($D1077*TAXAS!$D$4))-$J1077)</f>
        <v>0</v>
      </c>
      <c r="L1077" s="10" t="b">
        <f>IF($B1077="PARCELADO ATÉ 6X",($D1077-($D1077*TAXAS!$E$4))-$J1077)</f>
        <v>0</v>
      </c>
      <c r="M1077" s="10" t="b">
        <f>IF($B1077="PARCELADO ATÉ 12X",($D1077-($D1077*TAXAS!$F$4))-$J1077)</f>
        <v>0</v>
      </c>
      <c r="N1077" s="8">
        <f t="shared" si="1"/>
        <v>0</v>
      </c>
      <c r="O1077" s="10">
        <f t="shared" si="2"/>
        <v>0</v>
      </c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</row>
    <row r="1078" spans="1:31" ht="15.75" customHeight="1" x14ac:dyDescent="0.2">
      <c r="A1078" s="3"/>
      <c r="B1078" s="5"/>
      <c r="C1078" s="6"/>
      <c r="D1078" s="42"/>
      <c r="E1078" s="8">
        <f>IF($A1078="VISA",IF($B1078="DÉBITO",$D1078-($D1078*TAXAS!$B$4)),IF($A1078="MASTER",IF($B1078="DÉBITO",$D1078-($D1078*TAXAS!$B$5)),IF($A1078="ELO", IF($B1078="DÉBITO",$D1078-($D1078*TAXAS!$B$6)),IF($A1078="HIPERCARD",IF($B1078="DÉBITO",$D1078-($D1078*TAXAS!$B$7)),IF($A1078="DINERS",IF($B1078="DÉBITO",$D1078-($D1078*TAXAS!$B$8)),IF($A1078="AMERICA EXPRESS",IF($B1078="DÉBITO",$D1078-($D1078*TAXAS!$B$9)),IF($A1078=TAXAS!$A$10,IF($B1078="DÉBITO",$D1078-($D1078*TAXAS!$B$10)), IF($A1078=TAXAS!$A$11,IF($B1078="DÉBITO",$D1078-($D1078*TAXAS!$B$11)), IF($A1078=TAXAS!$A$12,IF($B1078="DÉBITO",$D1078-($D1078*TAXAS!$B$12)), IF($A1078=TAXAS!$A$13,IF($B1078="DÉBITO",$D1078-($D1078*TAXAS!$B$13)), IF($A1078=TAXAS!$A$14,IF($B1078="DÉBITO",$D1078-($D1078*TAXAS!$B$14)), IF($A1078=TAXAS!$A$15,IF($B1078="DÉBITO",$D1078-($D1078*TAXAS!$B$15)), IF($A1078=TAXAS!$A$16,IF($B1078="DÉBITO",$D1078-($D1078*TAXAS!$B$16)), IF($A1078=TAXAS!$A$17,IF($B1078="DÉBITO",$D1078-($D1078*TAXAS!$B$17)), IF($A1078=TAXAS!$A$18,IF($B1078="DÉBITO",$D1078-($D1078*TAXAS!$B$18)), IF($A1078=TAXAS!$A$19,IF($B1078="DÉBITO",$D1078-($D1078*TAXAS!$B$19)), IF($A1078=TAXAS!$A$20,IF($B1078="DÉBITO",$D1078-($D1078*TAXAS!$B$20)), IF($A1078=TAXAS!$A$21,IF($B1078="DÉBITO",$D1078-($D1078*TAXAS!$B$21)), IF($A1078=TAXAS!$A$22,IF($B1078="DÉBITO",$D1078-($D1078*TAXAS!$B$22)), IF($A1078=TAXAS!$A$23,IF($B1078="DÉBITO",$D1078-($D1078*TAXAS!$B$23)), IF($A1078=TAXAS!$A$24,IF($B1078="DÉBITO",$D1078-($D1078*TAXAS!$B$24)), IF($A1078=TAXAS!$A$25,IF($B1078="DÉBITO",$D1078-($D1078*TAXAS!$B$25)), IF($A1078=TAXAS!$A$26,IF($B1078="DÉBITO",$D1078-($D1078*TAXAS!$B$26)), IF($A1078=TAXAS!$A$27,IF($B1078="DÉBITO",$D1078-($D1078*TAXAS!$B$27))))))))))))))))))))))))))/1</f>
        <v>0</v>
      </c>
      <c r="F1078" s="8">
        <f>IF($A1078="VISA",IF($B1078="CRÉDITO",$D1078-($D1078*TAXAS!$C$4)),IF($A1078="MASTER",IF($B1078="CRÉDITO",$D1078-($D1078*TAXAS!$C$5)),IF($A1078="ELO", IF($B1078="CRÉDITO",$D1078-($D1078*TAXAS!$C$6)),IF($A1078="HIPERCARD",IF($B1078="CRÉDITO",$D1078-($D1078*TAXAS!$C$7)),IF($A1078="DINERS",IF($B1078="CRÉDITO",$D1078-($D1078*TAXAS!$C$8)),IF($A1078="AMERICA EXPRESS",IF($B1078="CRÉDITO",$D1078-($D1078*TAXAS!$C$9)),IF($A1078=TAXAS!$A$10,IF($B1078="CRÉDITO",$D1078-($D1078*TAXAS!$C$10)), IF($A1078=TAXAS!$A$11,IF($B1078="CRÉDITO",$D1078-($D1078*TAXAS!$C$11)), IF($A1078=TAXAS!$A$12,IF($B1078="CRÉDITO",$D1078-($D1078*TAXAS!$C$12)), IF($A1078=TAXAS!$A$13,IF($B1078="CRÉDITO",$D1078-($D1078*TAXAS!$C$13)), IF($A1078=TAXAS!$A$14,IF($B1078="CRÉDITO",$D1078-($D1078*TAXAS!$C$14)), IF($A1078=TAXAS!$A$15,IF($B1078="CRÉDITO",$D1078-($D1078*TAXAS!$C$15)), IF($A1078=TAXAS!$A$16,IF($B1078="CRÉDITO",$D1078-($D1078*TAXAS!$C$16)), IF($A1078=TAXAS!$A$17,IF($B1078="CRÉDITO",$D1078-($D1078*TAXAS!$C$17)), IF($A1078=TAXAS!$A$18,IF($B1078="CRÉDITO",$D1078-($D1078*TAXAS!$C$18)), IF($A1078=TAXAS!$A$19,IF($B1078="CRÉDITO",$D1078-($D1078*TAXAS!$C$19)), IF($A1078=TAXAS!$A$20,IF($B1078="CRÉDITO",$D1078-($D1078*TAXAS!$C$20)), IF($A1078=TAXAS!$A$21,IF($B1078="CRÉDITO",$D1078-($D1078*TAXAS!$C$21)), IF($A1078=TAXAS!$A$22,IF($B1078="CRÉDITO",$D1078-($D1078*TAXAS!$C$22)), IF($A1078=TAXAS!$A$23,IF($B1078="CRÉDITO",$D1078-($D1078*TAXAS!$C$23)), IF($A1078=TAXAS!$A$24,IF($B1078="CRÉDITO",$D1078-($D1078*TAXAS!$C$24)), IF($A1078=TAXAS!$A$25,IF($B1078="CRÉDITO",$D1078-($D1078*TAXAS!$C$25)), IF($A1078=TAXAS!$A$26,IF($B1078="CRÉDITO",$D1078-($D1078*TAXAS!$C$26)), IF($A1078=TAXAS!$A$27,IF($B1078="CRÉDITO",$D1078-($D1078*TAXAS!$C$27))))))))))))))))))))))))))/1</f>
        <v>0</v>
      </c>
      <c r="G1078" s="9">
        <f>IF($A1078="VISA",IF($B1078="PARCELADO ATÉ 3X",$D1078-(D1078*TAXAS!$D$4))/3,IF($A1078="MASTER",IF($B1078="PARCELADO ATÉ 3X",$D1078-(D1078*TAXAS!$D$5))/3,IF($A1078="ELO",IF($B1078="PARCELADO ATÉ 3X",$D1078-(D1078*TAXAS!$D$6))/3,IF($A1078="HIPERCARD",IF($B1078="PARCELADO ATÉ 3X",$D1078-(D1078*TAXAS!$D$7))/3,IF($A1078="DINERS",IF($B1078="PARCELADO ATÉ 3X",$D1078-(D1078*TAXAS!$D$8))/3,IF($A1078="AMERICA EXPRESS",IF($B1078="PARCELADO ATÉ 3X",$D1078-(D1078*TAXAS!$D$9))/3,IF($A1078=TAXAS!$A$10,IF($B1078="PARCELADO ATÉ 3X",$D1078-($D1078*TAXAS!$D$10))/3,IF($A1078=TAXAS!$A$11,IF($B1078="PARCELADO ATÉ 3X",$D1078-($D1078*TAXAS!$D$11))/3,IF($A1078=TAXAS!$A$12,IF($B1078="PARCELADO ATÉ 3X",$D1078-($D1078*TAXAS!$D$12))/3,IF($A1078=TAXAS!$A$13,IF($B1078="PARCELADO ATÉ 3X",$D1078-($D1078*TAXAS!$D$13))/3,IF($A1078=TAXAS!$A$14,IF($B1078="PARCELADO ATÉ 3X",$D1078-($D1078*TAXAS!$D$14))/3,IF($A1078=TAXAS!$A$15,IF($B1078="PARCELADO ATÉ 3X",$D1078-($D1078*TAXAS!$D$15))/3,IF($A1078=TAXAS!$A$16,IF($B1078="PARCELADO ATÉ 3X",$D1078-($D1078*TAXAS!$D$16))/3,IF($A1078=TAXAS!$A$17,IF($B1078="PARCELADO ATÉ 3X",$D1078-($D1078*TAXAS!$D$17))/3,IF($A1078=TAXAS!$A$18,IF($B1078="PARCELADO ATÉ 3X",$D1078-($D1078*TAXAS!$D$18))/3,IF($A1078=TAXAS!$A$19,IF($B1078="PARCELADO ATÉ 3X",$D1078-($D1078*TAXAS!$D$19))/3,IF($A1078=TAXAS!$A$20,IF($B1078="PARCELADO ATÉ 3X",$D1078-($D1078*TAXAS!$D$20))/3,IF($A1078=TAXAS!$A$21,IF($B1078="PARCELADO ATÉ 3X",$D1078-($D1078*TAXAS!$D$21))/3,IF($A1078=TAXAS!$A$22,IF($B1078="PARCELADO ATÉ 3X",$D1078-($D1078*TAXAS!$D$22))/3,IF($A1078=TAXAS!$A$23,IF($B1078="PARCELADO ATÉ 3X",$D1078-($D1078*TAXAS!$D$23))/3,IF($A1078=TAXAS!$A$24,IF($B1078="PARCELADO ATÉ 3X",$D1078-($D1078*TAXAS!$D$24))/3,IF($A1078=TAXAS!$A$25,IF($B1078="PARCELADO ATÉ 3X",$D1078-($D1078*TAXAS!$D$25))/3,IF($A1078=TAXAS!$A$26,IF($B1078="PARCELADO ATÉ 3X",$D1078-($D1078*TAXAS!$D$26))/3,IF($A1078=TAXAS!$A$27,IF($B1078="PARCELADO ATÉ 3X",$D1078-($D1078*TAXAS!$D$27))/3))))))))))))))))))))))))/1</f>
        <v>0</v>
      </c>
      <c r="H1078" s="9">
        <f>IF($A1078="VISA",IF($B1078="PARCELADO ATÉ 6X",$D1078-(D1078*TAXAS!$E$4))/6,IF($A1078="MASTER",IF($B1078="PARCELADO ATÉ 6X",$D1078-(D1078*TAXAS!$E$5))/6,IF($A1078="ELO",IF($B1078="PARCELADO ATÉ 6X",$D1078-(D1078*TAXAS!$E$6))/6,IF($A1078="HIPERCARD",IF($B1078="PARCELADO ATÉ 6X",$D1078-(D1078*TAXAS!$E$7))/6,IF($A1078="DINERS",IF($B1078="PARCELADO ATÉ 6X",$D1078-(D1078*TAXAS!$E$8))/6,IF($A1078="AMERICA EXPRESS",IF($B1078="PARCELADO ATÉ 6X",$D1078-(D1078*TAXAS!$E$9))/6,IF($A1078=TAXAS!$A$10,IF($B1078="PARCELADO ATÉ 6X",$D1078-($D1078*TAXAS!$E$10))/6,IF($A1078=TAXAS!$A$11,IF($B1078="PARCELADO ATÉ 6X",$D1078-($D1078*TAXAS!$E$11))/6,IF($A1078=TAXAS!$A$12,IF($B1078="PARCELADO ATÉ 6X",$D1078-($D1078*TAXAS!$E$12))/6,IF($A1078=TAXAS!$A$13,IF($B1078="PARCELADO ATÉ 6X",$D1078-($D1078*TAXAS!$E$13))/6,IF($A1078=TAXAS!$A$14,IF($B1078="PARCELADO ATÉ 6X",$D1078-($D1078*TAXAS!$E$14))/6,IF($A1078=TAXAS!$A$15,IF($B1078="PARCELADO ATÉ 6X",$D1078-($D1078*TAXAS!$E$15))/6,IF($A1078=TAXAS!$A$16,IF($B1078="PARCELADO ATÉ 6X",$D1078-($D1078*TAXAS!$E$16))/6,IF($A1078=TAXAS!$A$17,IF($B1078="PARCELADO ATÉ 6X",$D1078-($D1078*TAXAS!$E$17))/6,IF($A1078=TAXAS!$A$18,IF($B1078="PARCELADO ATÉ 6X",$D1078-($D1078*TAXAS!$E$18))/6,IF($A1078=TAXAS!$A$19,IF($B1078="PARCELADO ATÉ 6X",$D1078-($D1078*TAXAS!$E$19))/6,IF($A1078=TAXAS!$A$20,IF($B1078="PARCELADO ATÉ 6X",$D1078-($D1078*TAXAS!$E$20))/6,IF($A1078=TAXAS!$A$21,IF($B1078="PARCELADO ATÉ 6X",$D1078-($D1078*TAXAS!$E$21))/6,IF($A1078=TAXAS!$A$22,IF($B1078="PARCELADO ATÉ 6X",$D1078-($D1078*TAXAS!$E$22))/6,IF($A1078=TAXAS!$A$23,IF($B1078="PARCELADO ATÉ 6X",$D1078-($D1078*TAXAS!$E$23))/6,IF($A1078=TAXAS!$A$24,IF($B1078="PARCELADO ATÉ 6X",$D1078-($D1078*TAXAS!$E$24))/6,IF($A1078=TAXAS!$A$25,IF($B1078="PARCELADO ATÉ 6X",$D1078-($D1078*TAXAS!$E$25))/6,IF($A1078=TAXAS!$A$26,IF($B1078="PARCELADO ATÉ 6X",$D1078-($D1078*TAXAS!$E$26))/6,IF($A1078=TAXAS!$A$27,IF($B1078="PARCELADO ATÉ 6X",$D1078-($D1078*TAXAS!$E$27))/6))))))))))))))))))))))))/1</f>
        <v>0</v>
      </c>
      <c r="I1078" s="9">
        <f>IF($A1078="VISA",IF($B1078="PARCELADO ATÉ 12X",$D1078-(D1078*TAXAS!$F$4))/12,IF($A1078="MASTER",IF($B1078="PARCELADO ATÉ 12X",$D1078-(D1078*TAXAS!$F$5))/12,IF($A1078="ELO",IF($B1078="PARCELADO ATÉ 12X",$D1078-(D1078*TAXAS!$F$6))/12,IF($A1078="HIPERCARD",IF($B1078="PARCELADO ATÉ 12X",$D1078-(D1078*TAXAS!$F$7))/12,IF($A1078="DINERS",IF($B1078="PARCELADO ATÉ 12X",$D1078-(D1078*TAXAS!$F$8))/12,IF($A1078="AMERICA EXPRESS",IF($B1078="PARCELADO ATÉ 12X",$D1078-(D1078*TAXAS!$F$9))/12,IF($A1078=TAXAS!$A$10,IF($B1078="PARCELADO ATÉ 12X",$D1078-($D1078*TAXAS!$F$10))/12,IF($A1078=TAXAS!$A$11,IF($B1078="PARCELADO ATÉ 12X",$D1078-($D1078*TAXAS!$F$11))/12,IF($A1078=TAXAS!$A$12,IF($B1078="PARCELADO ATÉ 12X",$D1078-($D1078*TAXAS!$F$12))/12,IF($A1078=TAXAS!$A$13,IF($B1078="PARCELADO ATÉ 12X",$D1078-($D1078*TAXAS!$F$13))/12,IF($A1078=TAXAS!$A$14,IF($B1078="PARCELADO ATÉ 12X",$D1078-($D1078*TAXAS!$F$14))/12,IF($A1078=TAXAS!$A$15,IF($B1078="PARCELADO ATÉ 12X",$D1078-($D1078*TAXAS!$F$15))/12,IF($A1078=TAXAS!$A$16,IF($B1078="PARCELADO ATÉ 12X",$D1078-($D1078*TAXAS!$F$16))/12,IF($A1078=TAXAS!$A$17,IF($B1078="PARCELADO ATÉ 12X",$D1078-($D1078*TAXAS!$F$17))/12,IF($A1078=TAXAS!$A$18,IF($B1078="PARCELADO ATÉ 12X",$D1078-($D1078*TAXAS!$F$18))/12,IF($A1078=TAXAS!$A$19,IF($B1078="PARCELADO ATÉ 12X",$D1078-($D1078*TAXAS!$F$19))/12,IF($A1078=TAXAS!$A$20,IF($B1078="PARCELADO ATÉ 12X",$D1078-($D1078*TAXAS!$F$20))/12,IF($A1078=TAXAS!$A$21,IF($B1078="PARCELADO ATÉ 12X",$D1078-($D1078*TAXAS!$F$21))/12,IF($A1078=TAXAS!$A$22,IF($B1078="PARCELADO ATÉ 12X",$D1078-($D1078*TAXAS!$F$22))/12,IF($A1078=TAXAS!$A$23,IF($B1078="PARCELADO ATÉ 12X",$D1078-($D1078*TAXAS!$F$23))/12,IF($A1078=TAXAS!$A$24,IF($B1078="PARCELADO ATÉ 12X",$D1078-($D1078*TAXAS!$F$24))/12,IF($A1078=TAXAS!$A$25,IF($B1078="PARCELADO ATÉ 12X",$D1078-($D1078*TAXAS!$F$25))/12,IF($A1078=TAXAS!$A$26,IF($B1078="PARCELADO ATÉ 12X",$D1078-($D1078*TAXAS!$F$26))/12,IF($A1078=TAXAS!$A$27,IF($B1078="PARCELADO ATÉ 12X",$D1078-($D1078*TAXAS!$F$27))/12))))))))))))))))))))))))/1</f>
        <v>0</v>
      </c>
      <c r="J1078" s="8">
        <f t="shared" si="0"/>
        <v>0</v>
      </c>
      <c r="K1078" s="10" t="b">
        <f>IF($B1078="PARCELADO ATÉ 3X",($D1078-($D1078*TAXAS!$D$4))-$J1078)</f>
        <v>0</v>
      </c>
      <c r="L1078" s="10" t="b">
        <f>IF($B1078="PARCELADO ATÉ 6X",($D1078-($D1078*TAXAS!$E$4))-$J1078)</f>
        <v>0</v>
      </c>
      <c r="M1078" s="10" t="b">
        <f>IF($B1078="PARCELADO ATÉ 12X",($D1078-($D1078*TAXAS!$F$4))-$J1078)</f>
        <v>0</v>
      </c>
      <c r="N1078" s="8">
        <f t="shared" si="1"/>
        <v>0</v>
      </c>
      <c r="O1078" s="10">
        <f t="shared" si="2"/>
        <v>0</v>
      </c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</row>
    <row r="1079" spans="1:31" ht="15.75" customHeight="1" x14ac:dyDescent="0.2">
      <c r="A1079" s="3"/>
      <c r="B1079" s="5"/>
      <c r="C1079" s="6"/>
      <c r="D1079" s="42"/>
      <c r="E1079" s="8">
        <f>IF($A1079="VISA",IF($B1079="DÉBITO",$D1079-($D1079*TAXAS!$B$4)),IF($A1079="MASTER",IF($B1079="DÉBITO",$D1079-($D1079*TAXAS!$B$5)),IF($A1079="ELO", IF($B1079="DÉBITO",$D1079-($D1079*TAXAS!$B$6)),IF($A1079="HIPERCARD",IF($B1079="DÉBITO",$D1079-($D1079*TAXAS!$B$7)),IF($A1079="DINERS",IF($B1079="DÉBITO",$D1079-($D1079*TAXAS!$B$8)),IF($A1079="AMERICA EXPRESS",IF($B1079="DÉBITO",$D1079-($D1079*TAXAS!$B$9)),IF($A1079=TAXAS!$A$10,IF($B1079="DÉBITO",$D1079-($D1079*TAXAS!$B$10)), IF($A1079=TAXAS!$A$11,IF($B1079="DÉBITO",$D1079-($D1079*TAXAS!$B$11)), IF($A1079=TAXAS!$A$12,IF($B1079="DÉBITO",$D1079-($D1079*TAXAS!$B$12)), IF($A1079=TAXAS!$A$13,IF($B1079="DÉBITO",$D1079-($D1079*TAXAS!$B$13)), IF($A1079=TAXAS!$A$14,IF($B1079="DÉBITO",$D1079-($D1079*TAXAS!$B$14)), IF($A1079=TAXAS!$A$15,IF($B1079="DÉBITO",$D1079-($D1079*TAXAS!$B$15)), IF($A1079=TAXAS!$A$16,IF($B1079="DÉBITO",$D1079-($D1079*TAXAS!$B$16)), IF($A1079=TAXAS!$A$17,IF($B1079="DÉBITO",$D1079-($D1079*TAXAS!$B$17)), IF($A1079=TAXAS!$A$18,IF($B1079="DÉBITO",$D1079-($D1079*TAXAS!$B$18)), IF($A1079=TAXAS!$A$19,IF($B1079="DÉBITO",$D1079-($D1079*TAXAS!$B$19)), IF($A1079=TAXAS!$A$20,IF($B1079="DÉBITO",$D1079-($D1079*TAXAS!$B$20)), IF($A1079=TAXAS!$A$21,IF($B1079="DÉBITO",$D1079-($D1079*TAXAS!$B$21)), IF($A1079=TAXAS!$A$22,IF($B1079="DÉBITO",$D1079-($D1079*TAXAS!$B$22)), IF($A1079=TAXAS!$A$23,IF($B1079="DÉBITO",$D1079-($D1079*TAXAS!$B$23)), IF($A1079=TAXAS!$A$24,IF($B1079="DÉBITO",$D1079-($D1079*TAXAS!$B$24)), IF($A1079=TAXAS!$A$25,IF($B1079="DÉBITO",$D1079-($D1079*TAXAS!$B$25)), IF($A1079=TAXAS!$A$26,IF($B1079="DÉBITO",$D1079-($D1079*TAXAS!$B$26)), IF($A1079=TAXAS!$A$27,IF($B1079="DÉBITO",$D1079-($D1079*TAXAS!$B$27))))))))))))))))))))))))))/1</f>
        <v>0</v>
      </c>
      <c r="F1079" s="8">
        <f>IF($A1079="VISA",IF($B1079="CRÉDITO",$D1079-($D1079*TAXAS!$C$4)),IF($A1079="MASTER",IF($B1079="CRÉDITO",$D1079-($D1079*TAXAS!$C$5)),IF($A1079="ELO", IF($B1079="CRÉDITO",$D1079-($D1079*TAXAS!$C$6)),IF($A1079="HIPERCARD",IF($B1079="CRÉDITO",$D1079-($D1079*TAXAS!$C$7)),IF($A1079="DINERS",IF($B1079="CRÉDITO",$D1079-($D1079*TAXAS!$C$8)),IF($A1079="AMERICA EXPRESS",IF($B1079="CRÉDITO",$D1079-($D1079*TAXAS!$C$9)),IF($A1079=TAXAS!$A$10,IF($B1079="CRÉDITO",$D1079-($D1079*TAXAS!$C$10)), IF($A1079=TAXAS!$A$11,IF($B1079="CRÉDITO",$D1079-($D1079*TAXAS!$C$11)), IF($A1079=TAXAS!$A$12,IF($B1079="CRÉDITO",$D1079-($D1079*TAXAS!$C$12)), IF($A1079=TAXAS!$A$13,IF($B1079="CRÉDITO",$D1079-($D1079*TAXAS!$C$13)), IF($A1079=TAXAS!$A$14,IF($B1079="CRÉDITO",$D1079-($D1079*TAXAS!$C$14)), IF($A1079=TAXAS!$A$15,IF($B1079="CRÉDITO",$D1079-($D1079*TAXAS!$C$15)), IF($A1079=TAXAS!$A$16,IF($B1079="CRÉDITO",$D1079-($D1079*TAXAS!$C$16)), IF($A1079=TAXAS!$A$17,IF($B1079="CRÉDITO",$D1079-($D1079*TAXAS!$C$17)), IF($A1079=TAXAS!$A$18,IF($B1079="CRÉDITO",$D1079-($D1079*TAXAS!$C$18)), IF($A1079=TAXAS!$A$19,IF($B1079="CRÉDITO",$D1079-($D1079*TAXAS!$C$19)), IF($A1079=TAXAS!$A$20,IF($B1079="CRÉDITO",$D1079-($D1079*TAXAS!$C$20)), IF($A1079=TAXAS!$A$21,IF($B1079="CRÉDITO",$D1079-($D1079*TAXAS!$C$21)), IF($A1079=TAXAS!$A$22,IF($B1079="CRÉDITO",$D1079-($D1079*TAXAS!$C$22)), IF($A1079=TAXAS!$A$23,IF($B1079="CRÉDITO",$D1079-($D1079*TAXAS!$C$23)), IF($A1079=TAXAS!$A$24,IF($B1079="CRÉDITO",$D1079-($D1079*TAXAS!$C$24)), IF($A1079=TAXAS!$A$25,IF($B1079="CRÉDITO",$D1079-($D1079*TAXAS!$C$25)), IF($A1079=TAXAS!$A$26,IF($B1079="CRÉDITO",$D1079-($D1079*TAXAS!$C$26)), IF($A1079=TAXAS!$A$27,IF($B1079="CRÉDITO",$D1079-($D1079*TAXAS!$C$27))))))))))))))))))))))))))/1</f>
        <v>0</v>
      </c>
      <c r="G1079" s="9">
        <f>IF($A1079="VISA",IF($B1079="PARCELADO ATÉ 3X",$D1079-(D1079*TAXAS!$D$4))/3,IF($A1079="MASTER",IF($B1079="PARCELADO ATÉ 3X",$D1079-(D1079*TAXAS!$D$5))/3,IF($A1079="ELO",IF($B1079="PARCELADO ATÉ 3X",$D1079-(D1079*TAXAS!$D$6))/3,IF($A1079="HIPERCARD",IF($B1079="PARCELADO ATÉ 3X",$D1079-(D1079*TAXAS!$D$7))/3,IF($A1079="DINERS",IF($B1079="PARCELADO ATÉ 3X",$D1079-(D1079*TAXAS!$D$8))/3,IF($A1079="AMERICA EXPRESS",IF($B1079="PARCELADO ATÉ 3X",$D1079-(D1079*TAXAS!$D$9))/3,IF($A1079=TAXAS!$A$10,IF($B1079="PARCELADO ATÉ 3X",$D1079-($D1079*TAXAS!$D$10))/3,IF($A1079=TAXAS!$A$11,IF($B1079="PARCELADO ATÉ 3X",$D1079-($D1079*TAXAS!$D$11))/3,IF($A1079=TAXAS!$A$12,IF($B1079="PARCELADO ATÉ 3X",$D1079-($D1079*TAXAS!$D$12))/3,IF($A1079=TAXAS!$A$13,IF($B1079="PARCELADO ATÉ 3X",$D1079-($D1079*TAXAS!$D$13))/3,IF($A1079=TAXAS!$A$14,IF($B1079="PARCELADO ATÉ 3X",$D1079-($D1079*TAXAS!$D$14))/3,IF($A1079=TAXAS!$A$15,IF($B1079="PARCELADO ATÉ 3X",$D1079-($D1079*TAXAS!$D$15))/3,IF($A1079=TAXAS!$A$16,IF($B1079="PARCELADO ATÉ 3X",$D1079-($D1079*TAXAS!$D$16))/3,IF($A1079=TAXAS!$A$17,IF($B1079="PARCELADO ATÉ 3X",$D1079-($D1079*TAXAS!$D$17))/3,IF($A1079=TAXAS!$A$18,IF($B1079="PARCELADO ATÉ 3X",$D1079-($D1079*TAXAS!$D$18))/3,IF($A1079=TAXAS!$A$19,IF($B1079="PARCELADO ATÉ 3X",$D1079-($D1079*TAXAS!$D$19))/3,IF($A1079=TAXAS!$A$20,IF($B1079="PARCELADO ATÉ 3X",$D1079-($D1079*TAXAS!$D$20))/3,IF($A1079=TAXAS!$A$21,IF($B1079="PARCELADO ATÉ 3X",$D1079-($D1079*TAXAS!$D$21))/3,IF($A1079=TAXAS!$A$22,IF($B1079="PARCELADO ATÉ 3X",$D1079-($D1079*TAXAS!$D$22))/3,IF($A1079=TAXAS!$A$23,IF($B1079="PARCELADO ATÉ 3X",$D1079-($D1079*TAXAS!$D$23))/3,IF($A1079=TAXAS!$A$24,IF($B1079="PARCELADO ATÉ 3X",$D1079-($D1079*TAXAS!$D$24))/3,IF($A1079=TAXAS!$A$25,IF($B1079="PARCELADO ATÉ 3X",$D1079-($D1079*TAXAS!$D$25))/3,IF($A1079=TAXAS!$A$26,IF($B1079="PARCELADO ATÉ 3X",$D1079-($D1079*TAXAS!$D$26))/3,IF($A1079=TAXAS!$A$27,IF($B1079="PARCELADO ATÉ 3X",$D1079-($D1079*TAXAS!$D$27))/3))))))))))))))))))))))))/1</f>
        <v>0</v>
      </c>
      <c r="H1079" s="9">
        <f>IF($A1079="VISA",IF($B1079="PARCELADO ATÉ 6X",$D1079-(D1079*TAXAS!$E$4))/6,IF($A1079="MASTER",IF($B1079="PARCELADO ATÉ 6X",$D1079-(D1079*TAXAS!$E$5))/6,IF($A1079="ELO",IF($B1079="PARCELADO ATÉ 6X",$D1079-(D1079*TAXAS!$E$6))/6,IF($A1079="HIPERCARD",IF($B1079="PARCELADO ATÉ 6X",$D1079-(D1079*TAXAS!$E$7))/6,IF($A1079="DINERS",IF($B1079="PARCELADO ATÉ 6X",$D1079-(D1079*TAXAS!$E$8))/6,IF($A1079="AMERICA EXPRESS",IF($B1079="PARCELADO ATÉ 6X",$D1079-(D1079*TAXAS!$E$9))/6,IF($A1079=TAXAS!$A$10,IF($B1079="PARCELADO ATÉ 6X",$D1079-($D1079*TAXAS!$E$10))/6,IF($A1079=TAXAS!$A$11,IF($B1079="PARCELADO ATÉ 6X",$D1079-($D1079*TAXAS!$E$11))/6,IF($A1079=TAXAS!$A$12,IF($B1079="PARCELADO ATÉ 6X",$D1079-($D1079*TAXAS!$E$12))/6,IF($A1079=TAXAS!$A$13,IF($B1079="PARCELADO ATÉ 6X",$D1079-($D1079*TAXAS!$E$13))/6,IF($A1079=TAXAS!$A$14,IF($B1079="PARCELADO ATÉ 6X",$D1079-($D1079*TAXAS!$E$14))/6,IF($A1079=TAXAS!$A$15,IF($B1079="PARCELADO ATÉ 6X",$D1079-($D1079*TAXAS!$E$15))/6,IF($A1079=TAXAS!$A$16,IF($B1079="PARCELADO ATÉ 6X",$D1079-($D1079*TAXAS!$E$16))/6,IF($A1079=TAXAS!$A$17,IF($B1079="PARCELADO ATÉ 6X",$D1079-($D1079*TAXAS!$E$17))/6,IF($A1079=TAXAS!$A$18,IF($B1079="PARCELADO ATÉ 6X",$D1079-($D1079*TAXAS!$E$18))/6,IF($A1079=TAXAS!$A$19,IF($B1079="PARCELADO ATÉ 6X",$D1079-($D1079*TAXAS!$E$19))/6,IF($A1079=TAXAS!$A$20,IF($B1079="PARCELADO ATÉ 6X",$D1079-($D1079*TAXAS!$E$20))/6,IF($A1079=TAXAS!$A$21,IF($B1079="PARCELADO ATÉ 6X",$D1079-($D1079*TAXAS!$E$21))/6,IF($A1079=TAXAS!$A$22,IF($B1079="PARCELADO ATÉ 6X",$D1079-($D1079*TAXAS!$E$22))/6,IF($A1079=TAXAS!$A$23,IF($B1079="PARCELADO ATÉ 6X",$D1079-($D1079*TAXAS!$E$23))/6,IF($A1079=TAXAS!$A$24,IF($B1079="PARCELADO ATÉ 6X",$D1079-($D1079*TAXAS!$E$24))/6,IF($A1079=TAXAS!$A$25,IF($B1079="PARCELADO ATÉ 6X",$D1079-($D1079*TAXAS!$E$25))/6,IF($A1079=TAXAS!$A$26,IF($B1079="PARCELADO ATÉ 6X",$D1079-($D1079*TAXAS!$E$26))/6,IF($A1079=TAXAS!$A$27,IF($B1079="PARCELADO ATÉ 6X",$D1079-($D1079*TAXAS!$E$27))/6))))))))))))))))))))))))/1</f>
        <v>0</v>
      </c>
      <c r="I1079" s="9">
        <f>IF($A1079="VISA",IF($B1079="PARCELADO ATÉ 12X",$D1079-(D1079*TAXAS!$F$4))/12,IF($A1079="MASTER",IF($B1079="PARCELADO ATÉ 12X",$D1079-(D1079*TAXAS!$F$5))/12,IF($A1079="ELO",IF($B1079="PARCELADO ATÉ 12X",$D1079-(D1079*TAXAS!$F$6))/12,IF($A1079="HIPERCARD",IF($B1079="PARCELADO ATÉ 12X",$D1079-(D1079*TAXAS!$F$7))/12,IF($A1079="DINERS",IF($B1079="PARCELADO ATÉ 12X",$D1079-(D1079*TAXAS!$F$8))/12,IF($A1079="AMERICA EXPRESS",IF($B1079="PARCELADO ATÉ 12X",$D1079-(D1079*TAXAS!$F$9))/12,IF($A1079=TAXAS!$A$10,IF($B1079="PARCELADO ATÉ 12X",$D1079-($D1079*TAXAS!$F$10))/12,IF($A1079=TAXAS!$A$11,IF($B1079="PARCELADO ATÉ 12X",$D1079-($D1079*TAXAS!$F$11))/12,IF($A1079=TAXAS!$A$12,IF($B1079="PARCELADO ATÉ 12X",$D1079-($D1079*TAXAS!$F$12))/12,IF($A1079=TAXAS!$A$13,IF($B1079="PARCELADO ATÉ 12X",$D1079-($D1079*TAXAS!$F$13))/12,IF($A1079=TAXAS!$A$14,IF($B1079="PARCELADO ATÉ 12X",$D1079-($D1079*TAXAS!$F$14))/12,IF($A1079=TAXAS!$A$15,IF($B1079="PARCELADO ATÉ 12X",$D1079-($D1079*TAXAS!$F$15))/12,IF($A1079=TAXAS!$A$16,IF($B1079="PARCELADO ATÉ 12X",$D1079-($D1079*TAXAS!$F$16))/12,IF($A1079=TAXAS!$A$17,IF($B1079="PARCELADO ATÉ 12X",$D1079-($D1079*TAXAS!$F$17))/12,IF($A1079=TAXAS!$A$18,IF($B1079="PARCELADO ATÉ 12X",$D1079-($D1079*TAXAS!$F$18))/12,IF($A1079=TAXAS!$A$19,IF($B1079="PARCELADO ATÉ 12X",$D1079-($D1079*TAXAS!$F$19))/12,IF($A1079=TAXAS!$A$20,IF($B1079="PARCELADO ATÉ 12X",$D1079-($D1079*TAXAS!$F$20))/12,IF($A1079=TAXAS!$A$21,IF($B1079="PARCELADO ATÉ 12X",$D1079-($D1079*TAXAS!$F$21))/12,IF($A1079=TAXAS!$A$22,IF($B1079="PARCELADO ATÉ 12X",$D1079-($D1079*TAXAS!$F$22))/12,IF($A1079=TAXAS!$A$23,IF($B1079="PARCELADO ATÉ 12X",$D1079-($D1079*TAXAS!$F$23))/12,IF($A1079=TAXAS!$A$24,IF($B1079="PARCELADO ATÉ 12X",$D1079-($D1079*TAXAS!$F$24))/12,IF($A1079=TAXAS!$A$25,IF($B1079="PARCELADO ATÉ 12X",$D1079-($D1079*TAXAS!$F$25))/12,IF($A1079=TAXAS!$A$26,IF($B1079="PARCELADO ATÉ 12X",$D1079-($D1079*TAXAS!$F$26))/12,IF($A1079=TAXAS!$A$27,IF($B1079="PARCELADO ATÉ 12X",$D1079-($D1079*TAXAS!$F$27))/12))))))))))))))))))))))))/1</f>
        <v>0</v>
      </c>
      <c r="J1079" s="8">
        <f t="shared" si="0"/>
        <v>0</v>
      </c>
      <c r="K1079" s="10" t="b">
        <f>IF($B1079="PARCELADO ATÉ 3X",($D1079-($D1079*TAXAS!$D$4))-$J1079)</f>
        <v>0</v>
      </c>
      <c r="L1079" s="10" t="b">
        <f>IF($B1079="PARCELADO ATÉ 6X",($D1079-($D1079*TAXAS!$E$4))-$J1079)</f>
        <v>0</v>
      </c>
      <c r="M1079" s="10" t="b">
        <f>IF($B1079="PARCELADO ATÉ 12X",($D1079-($D1079*TAXAS!$F$4))-$J1079)</f>
        <v>0</v>
      </c>
      <c r="N1079" s="8">
        <f t="shared" si="1"/>
        <v>0</v>
      </c>
      <c r="O1079" s="10">
        <f t="shared" si="2"/>
        <v>0</v>
      </c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</row>
    <row r="1080" spans="1:31" ht="15.75" customHeight="1" x14ac:dyDescent="0.2">
      <c r="A1080" s="3"/>
      <c r="B1080" s="5"/>
      <c r="C1080" s="6"/>
      <c r="D1080" s="42"/>
      <c r="E1080" s="8">
        <f>IF($A1080="VISA",IF($B1080="DÉBITO",$D1080-($D1080*TAXAS!$B$4)),IF($A1080="MASTER",IF($B1080="DÉBITO",$D1080-($D1080*TAXAS!$B$5)),IF($A1080="ELO", IF($B1080="DÉBITO",$D1080-($D1080*TAXAS!$B$6)),IF($A1080="HIPERCARD",IF($B1080="DÉBITO",$D1080-($D1080*TAXAS!$B$7)),IF($A1080="DINERS",IF($B1080="DÉBITO",$D1080-($D1080*TAXAS!$B$8)),IF($A1080="AMERICA EXPRESS",IF($B1080="DÉBITO",$D1080-($D1080*TAXAS!$B$9)),IF($A1080=TAXAS!$A$10,IF($B1080="DÉBITO",$D1080-($D1080*TAXAS!$B$10)), IF($A1080=TAXAS!$A$11,IF($B1080="DÉBITO",$D1080-($D1080*TAXAS!$B$11)), IF($A1080=TAXAS!$A$12,IF($B1080="DÉBITO",$D1080-($D1080*TAXAS!$B$12)), IF($A1080=TAXAS!$A$13,IF($B1080="DÉBITO",$D1080-($D1080*TAXAS!$B$13)), IF($A1080=TAXAS!$A$14,IF($B1080="DÉBITO",$D1080-($D1080*TAXAS!$B$14)), IF($A1080=TAXAS!$A$15,IF($B1080="DÉBITO",$D1080-($D1080*TAXAS!$B$15)), IF($A1080=TAXAS!$A$16,IF($B1080="DÉBITO",$D1080-($D1080*TAXAS!$B$16)), IF($A1080=TAXAS!$A$17,IF($B1080="DÉBITO",$D1080-($D1080*TAXAS!$B$17)), IF($A1080=TAXAS!$A$18,IF($B1080="DÉBITO",$D1080-($D1080*TAXAS!$B$18)), IF($A1080=TAXAS!$A$19,IF($B1080="DÉBITO",$D1080-($D1080*TAXAS!$B$19)), IF($A1080=TAXAS!$A$20,IF($B1080="DÉBITO",$D1080-($D1080*TAXAS!$B$20)), IF($A1080=TAXAS!$A$21,IF($B1080="DÉBITO",$D1080-($D1080*TAXAS!$B$21)), IF($A1080=TAXAS!$A$22,IF($B1080="DÉBITO",$D1080-($D1080*TAXAS!$B$22)), IF($A1080=TAXAS!$A$23,IF($B1080="DÉBITO",$D1080-($D1080*TAXAS!$B$23)), IF($A1080=TAXAS!$A$24,IF($B1080="DÉBITO",$D1080-($D1080*TAXAS!$B$24)), IF($A1080=TAXAS!$A$25,IF($B1080="DÉBITO",$D1080-($D1080*TAXAS!$B$25)), IF($A1080=TAXAS!$A$26,IF($B1080="DÉBITO",$D1080-($D1080*TAXAS!$B$26)), IF($A1080=TAXAS!$A$27,IF($B1080="DÉBITO",$D1080-($D1080*TAXAS!$B$27))))))))))))))))))))))))))/1</f>
        <v>0</v>
      </c>
      <c r="F1080" s="8">
        <f>IF($A1080="VISA",IF($B1080="CRÉDITO",$D1080-($D1080*TAXAS!$C$4)),IF($A1080="MASTER",IF($B1080="CRÉDITO",$D1080-($D1080*TAXAS!$C$5)),IF($A1080="ELO", IF($B1080="CRÉDITO",$D1080-($D1080*TAXAS!$C$6)),IF($A1080="HIPERCARD",IF($B1080="CRÉDITO",$D1080-($D1080*TAXAS!$C$7)),IF($A1080="DINERS",IF($B1080="CRÉDITO",$D1080-($D1080*TAXAS!$C$8)),IF($A1080="AMERICA EXPRESS",IF($B1080="CRÉDITO",$D1080-($D1080*TAXAS!$C$9)),IF($A1080=TAXAS!$A$10,IF($B1080="CRÉDITO",$D1080-($D1080*TAXAS!$C$10)), IF($A1080=TAXAS!$A$11,IF($B1080="CRÉDITO",$D1080-($D1080*TAXAS!$C$11)), IF($A1080=TAXAS!$A$12,IF($B1080="CRÉDITO",$D1080-($D1080*TAXAS!$C$12)), IF($A1080=TAXAS!$A$13,IF($B1080="CRÉDITO",$D1080-($D1080*TAXAS!$C$13)), IF($A1080=TAXAS!$A$14,IF($B1080="CRÉDITO",$D1080-($D1080*TAXAS!$C$14)), IF($A1080=TAXAS!$A$15,IF($B1080="CRÉDITO",$D1080-($D1080*TAXAS!$C$15)), IF($A1080=TAXAS!$A$16,IF($B1080="CRÉDITO",$D1080-($D1080*TAXAS!$C$16)), IF($A1080=TAXAS!$A$17,IF($B1080="CRÉDITO",$D1080-($D1080*TAXAS!$C$17)), IF($A1080=TAXAS!$A$18,IF($B1080="CRÉDITO",$D1080-($D1080*TAXAS!$C$18)), IF($A1080=TAXAS!$A$19,IF($B1080="CRÉDITO",$D1080-($D1080*TAXAS!$C$19)), IF($A1080=TAXAS!$A$20,IF($B1080="CRÉDITO",$D1080-($D1080*TAXAS!$C$20)), IF($A1080=TAXAS!$A$21,IF($B1080="CRÉDITO",$D1080-($D1080*TAXAS!$C$21)), IF($A1080=TAXAS!$A$22,IF($B1080="CRÉDITO",$D1080-($D1080*TAXAS!$C$22)), IF($A1080=TAXAS!$A$23,IF($B1080="CRÉDITO",$D1080-($D1080*TAXAS!$C$23)), IF($A1080=TAXAS!$A$24,IF($B1080="CRÉDITO",$D1080-($D1080*TAXAS!$C$24)), IF($A1080=TAXAS!$A$25,IF($B1080="CRÉDITO",$D1080-($D1080*TAXAS!$C$25)), IF($A1080=TAXAS!$A$26,IF($B1080="CRÉDITO",$D1080-($D1080*TAXAS!$C$26)), IF($A1080=TAXAS!$A$27,IF($B1080="CRÉDITO",$D1080-($D1080*TAXAS!$C$27))))))))))))))))))))))))))/1</f>
        <v>0</v>
      </c>
      <c r="G1080" s="9">
        <f>IF($A1080="VISA",IF($B1080="PARCELADO ATÉ 3X",$D1080-(D1080*TAXAS!$D$4))/3,IF($A1080="MASTER",IF($B1080="PARCELADO ATÉ 3X",$D1080-(D1080*TAXAS!$D$5))/3,IF($A1080="ELO",IF($B1080="PARCELADO ATÉ 3X",$D1080-(D1080*TAXAS!$D$6))/3,IF($A1080="HIPERCARD",IF($B1080="PARCELADO ATÉ 3X",$D1080-(D1080*TAXAS!$D$7))/3,IF($A1080="DINERS",IF($B1080="PARCELADO ATÉ 3X",$D1080-(D1080*TAXAS!$D$8))/3,IF($A1080="AMERICA EXPRESS",IF($B1080="PARCELADO ATÉ 3X",$D1080-(D1080*TAXAS!$D$9))/3,IF($A1080=TAXAS!$A$10,IF($B1080="PARCELADO ATÉ 3X",$D1080-($D1080*TAXAS!$D$10))/3,IF($A1080=TAXAS!$A$11,IF($B1080="PARCELADO ATÉ 3X",$D1080-($D1080*TAXAS!$D$11))/3,IF($A1080=TAXAS!$A$12,IF($B1080="PARCELADO ATÉ 3X",$D1080-($D1080*TAXAS!$D$12))/3,IF($A1080=TAXAS!$A$13,IF($B1080="PARCELADO ATÉ 3X",$D1080-($D1080*TAXAS!$D$13))/3,IF($A1080=TAXAS!$A$14,IF($B1080="PARCELADO ATÉ 3X",$D1080-($D1080*TAXAS!$D$14))/3,IF($A1080=TAXAS!$A$15,IF($B1080="PARCELADO ATÉ 3X",$D1080-($D1080*TAXAS!$D$15))/3,IF($A1080=TAXAS!$A$16,IF($B1080="PARCELADO ATÉ 3X",$D1080-($D1080*TAXAS!$D$16))/3,IF($A1080=TAXAS!$A$17,IF($B1080="PARCELADO ATÉ 3X",$D1080-($D1080*TAXAS!$D$17))/3,IF($A1080=TAXAS!$A$18,IF($B1080="PARCELADO ATÉ 3X",$D1080-($D1080*TAXAS!$D$18))/3,IF($A1080=TAXAS!$A$19,IF($B1080="PARCELADO ATÉ 3X",$D1080-($D1080*TAXAS!$D$19))/3,IF($A1080=TAXAS!$A$20,IF($B1080="PARCELADO ATÉ 3X",$D1080-($D1080*TAXAS!$D$20))/3,IF($A1080=TAXAS!$A$21,IF($B1080="PARCELADO ATÉ 3X",$D1080-($D1080*TAXAS!$D$21))/3,IF($A1080=TAXAS!$A$22,IF($B1080="PARCELADO ATÉ 3X",$D1080-($D1080*TAXAS!$D$22))/3,IF($A1080=TAXAS!$A$23,IF($B1080="PARCELADO ATÉ 3X",$D1080-($D1080*TAXAS!$D$23))/3,IF($A1080=TAXAS!$A$24,IF($B1080="PARCELADO ATÉ 3X",$D1080-($D1080*TAXAS!$D$24))/3,IF($A1080=TAXAS!$A$25,IF($B1080="PARCELADO ATÉ 3X",$D1080-($D1080*TAXAS!$D$25))/3,IF($A1080=TAXAS!$A$26,IF($B1080="PARCELADO ATÉ 3X",$D1080-($D1080*TAXAS!$D$26))/3,IF($A1080=TAXAS!$A$27,IF($B1080="PARCELADO ATÉ 3X",$D1080-($D1080*TAXAS!$D$27))/3))))))))))))))))))))))))/1</f>
        <v>0</v>
      </c>
      <c r="H1080" s="9">
        <f>IF($A1080="VISA",IF($B1080="PARCELADO ATÉ 6X",$D1080-(D1080*TAXAS!$E$4))/6,IF($A1080="MASTER",IF($B1080="PARCELADO ATÉ 6X",$D1080-(D1080*TAXAS!$E$5))/6,IF($A1080="ELO",IF($B1080="PARCELADO ATÉ 6X",$D1080-(D1080*TAXAS!$E$6))/6,IF($A1080="HIPERCARD",IF($B1080="PARCELADO ATÉ 6X",$D1080-(D1080*TAXAS!$E$7))/6,IF($A1080="DINERS",IF($B1080="PARCELADO ATÉ 6X",$D1080-(D1080*TAXAS!$E$8))/6,IF($A1080="AMERICA EXPRESS",IF($B1080="PARCELADO ATÉ 6X",$D1080-(D1080*TAXAS!$E$9))/6,IF($A1080=TAXAS!$A$10,IF($B1080="PARCELADO ATÉ 6X",$D1080-($D1080*TAXAS!$E$10))/6,IF($A1080=TAXAS!$A$11,IF($B1080="PARCELADO ATÉ 6X",$D1080-($D1080*TAXAS!$E$11))/6,IF($A1080=TAXAS!$A$12,IF($B1080="PARCELADO ATÉ 6X",$D1080-($D1080*TAXAS!$E$12))/6,IF($A1080=TAXAS!$A$13,IF($B1080="PARCELADO ATÉ 6X",$D1080-($D1080*TAXAS!$E$13))/6,IF($A1080=TAXAS!$A$14,IF($B1080="PARCELADO ATÉ 6X",$D1080-($D1080*TAXAS!$E$14))/6,IF($A1080=TAXAS!$A$15,IF($B1080="PARCELADO ATÉ 6X",$D1080-($D1080*TAXAS!$E$15))/6,IF($A1080=TAXAS!$A$16,IF($B1080="PARCELADO ATÉ 6X",$D1080-($D1080*TAXAS!$E$16))/6,IF($A1080=TAXAS!$A$17,IF($B1080="PARCELADO ATÉ 6X",$D1080-($D1080*TAXAS!$E$17))/6,IF($A1080=TAXAS!$A$18,IF($B1080="PARCELADO ATÉ 6X",$D1080-($D1080*TAXAS!$E$18))/6,IF($A1080=TAXAS!$A$19,IF($B1080="PARCELADO ATÉ 6X",$D1080-($D1080*TAXAS!$E$19))/6,IF($A1080=TAXAS!$A$20,IF($B1080="PARCELADO ATÉ 6X",$D1080-($D1080*TAXAS!$E$20))/6,IF($A1080=TAXAS!$A$21,IF($B1080="PARCELADO ATÉ 6X",$D1080-($D1080*TAXAS!$E$21))/6,IF($A1080=TAXAS!$A$22,IF($B1080="PARCELADO ATÉ 6X",$D1080-($D1080*TAXAS!$E$22))/6,IF($A1080=TAXAS!$A$23,IF($B1080="PARCELADO ATÉ 6X",$D1080-($D1080*TAXAS!$E$23))/6,IF($A1080=TAXAS!$A$24,IF($B1080="PARCELADO ATÉ 6X",$D1080-($D1080*TAXAS!$E$24))/6,IF($A1080=TAXAS!$A$25,IF($B1080="PARCELADO ATÉ 6X",$D1080-($D1080*TAXAS!$E$25))/6,IF($A1080=TAXAS!$A$26,IF($B1080="PARCELADO ATÉ 6X",$D1080-($D1080*TAXAS!$E$26))/6,IF($A1080=TAXAS!$A$27,IF($B1080="PARCELADO ATÉ 6X",$D1080-($D1080*TAXAS!$E$27))/6))))))))))))))))))))))))/1</f>
        <v>0</v>
      </c>
      <c r="I1080" s="9">
        <f>IF($A1080="VISA",IF($B1080="PARCELADO ATÉ 12X",$D1080-(D1080*TAXAS!$F$4))/12,IF($A1080="MASTER",IF($B1080="PARCELADO ATÉ 12X",$D1080-(D1080*TAXAS!$F$5))/12,IF($A1080="ELO",IF($B1080="PARCELADO ATÉ 12X",$D1080-(D1080*TAXAS!$F$6))/12,IF($A1080="HIPERCARD",IF($B1080="PARCELADO ATÉ 12X",$D1080-(D1080*TAXAS!$F$7))/12,IF($A1080="DINERS",IF($B1080="PARCELADO ATÉ 12X",$D1080-(D1080*TAXAS!$F$8))/12,IF($A1080="AMERICA EXPRESS",IF($B1080="PARCELADO ATÉ 12X",$D1080-(D1080*TAXAS!$F$9))/12,IF($A1080=TAXAS!$A$10,IF($B1080="PARCELADO ATÉ 12X",$D1080-($D1080*TAXAS!$F$10))/12,IF($A1080=TAXAS!$A$11,IF($B1080="PARCELADO ATÉ 12X",$D1080-($D1080*TAXAS!$F$11))/12,IF($A1080=TAXAS!$A$12,IF($B1080="PARCELADO ATÉ 12X",$D1080-($D1080*TAXAS!$F$12))/12,IF($A1080=TAXAS!$A$13,IF($B1080="PARCELADO ATÉ 12X",$D1080-($D1080*TAXAS!$F$13))/12,IF($A1080=TAXAS!$A$14,IF($B1080="PARCELADO ATÉ 12X",$D1080-($D1080*TAXAS!$F$14))/12,IF($A1080=TAXAS!$A$15,IF($B1080="PARCELADO ATÉ 12X",$D1080-($D1080*TAXAS!$F$15))/12,IF($A1080=TAXAS!$A$16,IF($B1080="PARCELADO ATÉ 12X",$D1080-($D1080*TAXAS!$F$16))/12,IF($A1080=TAXAS!$A$17,IF($B1080="PARCELADO ATÉ 12X",$D1080-($D1080*TAXAS!$F$17))/12,IF($A1080=TAXAS!$A$18,IF($B1080="PARCELADO ATÉ 12X",$D1080-($D1080*TAXAS!$F$18))/12,IF($A1080=TAXAS!$A$19,IF($B1080="PARCELADO ATÉ 12X",$D1080-($D1080*TAXAS!$F$19))/12,IF($A1080=TAXAS!$A$20,IF($B1080="PARCELADO ATÉ 12X",$D1080-($D1080*TAXAS!$F$20))/12,IF($A1080=TAXAS!$A$21,IF($B1080="PARCELADO ATÉ 12X",$D1080-($D1080*TAXAS!$F$21))/12,IF($A1080=TAXAS!$A$22,IF($B1080="PARCELADO ATÉ 12X",$D1080-($D1080*TAXAS!$F$22))/12,IF($A1080=TAXAS!$A$23,IF($B1080="PARCELADO ATÉ 12X",$D1080-($D1080*TAXAS!$F$23))/12,IF($A1080=TAXAS!$A$24,IF($B1080="PARCELADO ATÉ 12X",$D1080-($D1080*TAXAS!$F$24))/12,IF($A1080=TAXAS!$A$25,IF($B1080="PARCELADO ATÉ 12X",$D1080-($D1080*TAXAS!$F$25))/12,IF($A1080=TAXAS!$A$26,IF($B1080="PARCELADO ATÉ 12X",$D1080-($D1080*TAXAS!$F$26))/12,IF($A1080=TAXAS!$A$27,IF($B1080="PARCELADO ATÉ 12X",$D1080-($D1080*TAXAS!$F$27))/12))))))))))))))))))))))))/1</f>
        <v>0</v>
      </c>
      <c r="J1080" s="8">
        <f t="shared" si="0"/>
        <v>0</v>
      </c>
      <c r="K1080" s="10" t="b">
        <f>IF($B1080="PARCELADO ATÉ 3X",($D1080-($D1080*TAXAS!$D$4))-$J1080)</f>
        <v>0</v>
      </c>
      <c r="L1080" s="10" t="b">
        <f>IF($B1080="PARCELADO ATÉ 6X",($D1080-($D1080*TAXAS!$E$4))-$J1080)</f>
        <v>0</v>
      </c>
      <c r="M1080" s="10" t="b">
        <f>IF($B1080="PARCELADO ATÉ 12X",($D1080-($D1080*TAXAS!$F$4))-$J1080)</f>
        <v>0</v>
      </c>
      <c r="N1080" s="8">
        <f t="shared" si="1"/>
        <v>0</v>
      </c>
      <c r="O1080" s="10">
        <f t="shared" si="2"/>
        <v>0</v>
      </c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</row>
    <row r="1081" spans="1:31" ht="15.75" customHeight="1" x14ac:dyDescent="0.2">
      <c r="A1081" s="3"/>
      <c r="B1081" s="5"/>
      <c r="C1081" s="6"/>
      <c r="D1081" s="42"/>
      <c r="E1081" s="8">
        <f>IF($A1081="VISA",IF($B1081="DÉBITO",$D1081-($D1081*TAXAS!$B$4)),IF($A1081="MASTER",IF($B1081="DÉBITO",$D1081-($D1081*TAXAS!$B$5)),IF($A1081="ELO", IF($B1081="DÉBITO",$D1081-($D1081*TAXAS!$B$6)),IF($A1081="HIPERCARD",IF($B1081="DÉBITO",$D1081-($D1081*TAXAS!$B$7)),IF($A1081="DINERS",IF($B1081="DÉBITO",$D1081-($D1081*TAXAS!$B$8)),IF($A1081="AMERICA EXPRESS",IF($B1081="DÉBITO",$D1081-($D1081*TAXAS!$B$9)),IF($A1081=TAXAS!$A$10,IF($B1081="DÉBITO",$D1081-($D1081*TAXAS!$B$10)), IF($A1081=TAXAS!$A$11,IF($B1081="DÉBITO",$D1081-($D1081*TAXAS!$B$11)), IF($A1081=TAXAS!$A$12,IF($B1081="DÉBITO",$D1081-($D1081*TAXAS!$B$12)), IF($A1081=TAXAS!$A$13,IF($B1081="DÉBITO",$D1081-($D1081*TAXAS!$B$13)), IF($A1081=TAXAS!$A$14,IF($B1081="DÉBITO",$D1081-($D1081*TAXAS!$B$14)), IF($A1081=TAXAS!$A$15,IF($B1081="DÉBITO",$D1081-($D1081*TAXAS!$B$15)), IF($A1081=TAXAS!$A$16,IF($B1081="DÉBITO",$D1081-($D1081*TAXAS!$B$16)), IF($A1081=TAXAS!$A$17,IF($B1081="DÉBITO",$D1081-($D1081*TAXAS!$B$17)), IF($A1081=TAXAS!$A$18,IF($B1081="DÉBITO",$D1081-($D1081*TAXAS!$B$18)), IF($A1081=TAXAS!$A$19,IF($B1081="DÉBITO",$D1081-($D1081*TAXAS!$B$19)), IF($A1081=TAXAS!$A$20,IF($B1081="DÉBITO",$D1081-($D1081*TAXAS!$B$20)), IF($A1081=TAXAS!$A$21,IF($B1081="DÉBITO",$D1081-($D1081*TAXAS!$B$21)), IF($A1081=TAXAS!$A$22,IF($B1081="DÉBITO",$D1081-($D1081*TAXAS!$B$22)), IF($A1081=TAXAS!$A$23,IF($B1081="DÉBITO",$D1081-($D1081*TAXAS!$B$23)), IF($A1081=TAXAS!$A$24,IF($B1081="DÉBITO",$D1081-($D1081*TAXAS!$B$24)), IF($A1081=TAXAS!$A$25,IF($B1081="DÉBITO",$D1081-($D1081*TAXAS!$B$25)), IF($A1081=TAXAS!$A$26,IF($B1081="DÉBITO",$D1081-($D1081*TAXAS!$B$26)), IF($A1081=TAXAS!$A$27,IF($B1081="DÉBITO",$D1081-($D1081*TAXAS!$B$27))))))))))))))))))))))))))/1</f>
        <v>0</v>
      </c>
      <c r="F1081" s="8">
        <f>IF($A1081="VISA",IF($B1081="CRÉDITO",$D1081-($D1081*TAXAS!$C$4)),IF($A1081="MASTER",IF($B1081="CRÉDITO",$D1081-($D1081*TAXAS!$C$5)),IF($A1081="ELO", IF($B1081="CRÉDITO",$D1081-($D1081*TAXAS!$C$6)),IF($A1081="HIPERCARD",IF($B1081="CRÉDITO",$D1081-($D1081*TAXAS!$C$7)),IF($A1081="DINERS",IF($B1081="CRÉDITO",$D1081-($D1081*TAXAS!$C$8)),IF($A1081="AMERICA EXPRESS",IF($B1081="CRÉDITO",$D1081-($D1081*TAXAS!$C$9)),IF($A1081=TAXAS!$A$10,IF($B1081="CRÉDITO",$D1081-($D1081*TAXAS!$C$10)), IF($A1081=TAXAS!$A$11,IF($B1081="CRÉDITO",$D1081-($D1081*TAXAS!$C$11)), IF($A1081=TAXAS!$A$12,IF($B1081="CRÉDITO",$D1081-($D1081*TAXAS!$C$12)), IF($A1081=TAXAS!$A$13,IF($B1081="CRÉDITO",$D1081-($D1081*TAXAS!$C$13)), IF($A1081=TAXAS!$A$14,IF($B1081="CRÉDITO",$D1081-($D1081*TAXAS!$C$14)), IF($A1081=TAXAS!$A$15,IF($B1081="CRÉDITO",$D1081-($D1081*TAXAS!$C$15)), IF($A1081=TAXAS!$A$16,IF($B1081="CRÉDITO",$D1081-($D1081*TAXAS!$C$16)), IF($A1081=TAXAS!$A$17,IF($B1081="CRÉDITO",$D1081-($D1081*TAXAS!$C$17)), IF($A1081=TAXAS!$A$18,IF($B1081="CRÉDITO",$D1081-($D1081*TAXAS!$C$18)), IF($A1081=TAXAS!$A$19,IF($B1081="CRÉDITO",$D1081-($D1081*TAXAS!$C$19)), IF($A1081=TAXAS!$A$20,IF($B1081="CRÉDITO",$D1081-($D1081*TAXAS!$C$20)), IF($A1081=TAXAS!$A$21,IF($B1081="CRÉDITO",$D1081-($D1081*TAXAS!$C$21)), IF($A1081=TAXAS!$A$22,IF($B1081="CRÉDITO",$D1081-($D1081*TAXAS!$C$22)), IF($A1081=TAXAS!$A$23,IF($B1081="CRÉDITO",$D1081-($D1081*TAXAS!$C$23)), IF($A1081=TAXAS!$A$24,IF($B1081="CRÉDITO",$D1081-($D1081*TAXAS!$C$24)), IF($A1081=TAXAS!$A$25,IF($B1081="CRÉDITO",$D1081-($D1081*TAXAS!$C$25)), IF($A1081=TAXAS!$A$26,IF($B1081="CRÉDITO",$D1081-($D1081*TAXAS!$C$26)), IF($A1081=TAXAS!$A$27,IF($B1081="CRÉDITO",$D1081-($D1081*TAXAS!$C$27))))))))))))))))))))))))))/1</f>
        <v>0</v>
      </c>
      <c r="G1081" s="9">
        <f>IF($A1081="VISA",IF($B1081="PARCELADO ATÉ 3X",$D1081-(D1081*TAXAS!$D$4))/3,IF($A1081="MASTER",IF($B1081="PARCELADO ATÉ 3X",$D1081-(D1081*TAXAS!$D$5))/3,IF($A1081="ELO",IF($B1081="PARCELADO ATÉ 3X",$D1081-(D1081*TAXAS!$D$6))/3,IF($A1081="HIPERCARD",IF($B1081="PARCELADO ATÉ 3X",$D1081-(D1081*TAXAS!$D$7))/3,IF($A1081="DINERS",IF($B1081="PARCELADO ATÉ 3X",$D1081-(D1081*TAXAS!$D$8))/3,IF($A1081="AMERICA EXPRESS",IF($B1081="PARCELADO ATÉ 3X",$D1081-(D1081*TAXAS!$D$9))/3,IF($A1081=TAXAS!$A$10,IF($B1081="PARCELADO ATÉ 3X",$D1081-($D1081*TAXAS!$D$10))/3,IF($A1081=TAXAS!$A$11,IF($B1081="PARCELADO ATÉ 3X",$D1081-($D1081*TAXAS!$D$11))/3,IF($A1081=TAXAS!$A$12,IF($B1081="PARCELADO ATÉ 3X",$D1081-($D1081*TAXAS!$D$12))/3,IF($A1081=TAXAS!$A$13,IF($B1081="PARCELADO ATÉ 3X",$D1081-($D1081*TAXAS!$D$13))/3,IF($A1081=TAXAS!$A$14,IF($B1081="PARCELADO ATÉ 3X",$D1081-($D1081*TAXAS!$D$14))/3,IF($A1081=TAXAS!$A$15,IF($B1081="PARCELADO ATÉ 3X",$D1081-($D1081*TAXAS!$D$15))/3,IF($A1081=TAXAS!$A$16,IF($B1081="PARCELADO ATÉ 3X",$D1081-($D1081*TAXAS!$D$16))/3,IF($A1081=TAXAS!$A$17,IF($B1081="PARCELADO ATÉ 3X",$D1081-($D1081*TAXAS!$D$17))/3,IF($A1081=TAXAS!$A$18,IF($B1081="PARCELADO ATÉ 3X",$D1081-($D1081*TAXAS!$D$18))/3,IF($A1081=TAXAS!$A$19,IF($B1081="PARCELADO ATÉ 3X",$D1081-($D1081*TAXAS!$D$19))/3,IF($A1081=TAXAS!$A$20,IF($B1081="PARCELADO ATÉ 3X",$D1081-($D1081*TAXAS!$D$20))/3,IF($A1081=TAXAS!$A$21,IF($B1081="PARCELADO ATÉ 3X",$D1081-($D1081*TAXAS!$D$21))/3,IF($A1081=TAXAS!$A$22,IF($B1081="PARCELADO ATÉ 3X",$D1081-($D1081*TAXAS!$D$22))/3,IF($A1081=TAXAS!$A$23,IF($B1081="PARCELADO ATÉ 3X",$D1081-($D1081*TAXAS!$D$23))/3,IF($A1081=TAXAS!$A$24,IF($B1081="PARCELADO ATÉ 3X",$D1081-($D1081*TAXAS!$D$24))/3,IF($A1081=TAXAS!$A$25,IF($B1081="PARCELADO ATÉ 3X",$D1081-($D1081*TAXAS!$D$25))/3,IF($A1081=TAXAS!$A$26,IF($B1081="PARCELADO ATÉ 3X",$D1081-($D1081*TAXAS!$D$26))/3,IF($A1081=TAXAS!$A$27,IF($B1081="PARCELADO ATÉ 3X",$D1081-($D1081*TAXAS!$D$27))/3))))))))))))))))))))))))/1</f>
        <v>0</v>
      </c>
      <c r="H1081" s="9">
        <f>IF($A1081="VISA",IF($B1081="PARCELADO ATÉ 6X",$D1081-(D1081*TAXAS!$E$4))/6,IF($A1081="MASTER",IF($B1081="PARCELADO ATÉ 6X",$D1081-(D1081*TAXAS!$E$5))/6,IF($A1081="ELO",IF($B1081="PARCELADO ATÉ 6X",$D1081-(D1081*TAXAS!$E$6))/6,IF($A1081="HIPERCARD",IF($B1081="PARCELADO ATÉ 6X",$D1081-(D1081*TAXAS!$E$7))/6,IF($A1081="DINERS",IF($B1081="PARCELADO ATÉ 6X",$D1081-(D1081*TAXAS!$E$8))/6,IF($A1081="AMERICA EXPRESS",IF($B1081="PARCELADO ATÉ 6X",$D1081-(D1081*TAXAS!$E$9))/6,IF($A1081=TAXAS!$A$10,IF($B1081="PARCELADO ATÉ 6X",$D1081-($D1081*TAXAS!$E$10))/6,IF($A1081=TAXAS!$A$11,IF($B1081="PARCELADO ATÉ 6X",$D1081-($D1081*TAXAS!$E$11))/6,IF($A1081=TAXAS!$A$12,IF($B1081="PARCELADO ATÉ 6X",$D1081-($D1081*TAXAS!$E$12))/6,IF($A1081=TAXAS!$A$13,IF($B1081="PARCELADO ATÉ 6X",$D1081-($D1081*TAXAS!$E$13))/6,IF($A1081=TAXAS!$A$14,IF($B1081="PARCELADO ATÉ 6X",$D1081-($D1081*TAXAS!$E$14))/6,IF($A1081=TAXAS!$A$15,IF($B1081="PARCELADO ATÉ 6X",$D1081-($D1081*TAXAS!$E$15))/6,IF($A1081=TAXAS!$A$16,IF($B1081="PARCELADO ATÉ 6X",$D1081-($D1081*TAXAS!$E$16))/6,IF($A1081=TAXAS!$A$17,IF($B1081="PARCELADO ATÉ 6X",$D1081-($D1081*TAXAS!$E$17))/6,IF($A1081=TAXAS!$A$18,IF($B1081="PARCELADO ATÉ 6X",$D1081-($D1081*TAXAS!$E$18))/6,IF($A1081=TAXAS!$A$19,IF($B1081="PARCELADO ATÉ 6X",$D1081-($D1081*TAXAS!$E$19))/6,IF($A1081=TAXAS!$A$20,IF($B1081="PARCELADO ATÉ 6X",$D1081-($D1081*TAXAS!$E$20))/6,IF($A1081=TAXAS!$A$21,IF($B1081="PARCELADO ATÉ 6X",$D1081-($D1081*TAXAS!$E$21))/6,IF($A1081=TAXAS!$A$22,IF($B1081="PARCELADO ATÉ 6X",$D1081-($D1081*TAXAS!$E$22))/6,IF($A1081=TAXAS!$A$23,IF($B1081="PARCELADO ATÉ 6X",$D1081-($D1081*TAXAS!$E$23))/6,IF($A1081=TAXAS!$A$24,IF($B1081="PARCELADO ATÉ 6X",$D1081-($D1081*TAXAS!$E$24))/6,IF($A1081=TAXAS!$A$25,IF($B1081="PARCELADO ATÉ 6X",$D1081-($D1081*TAXAS!$E$25))/6,IF($A1081=TAXAS!$A$26,IF($B1081="PARCELADO ATÉ 6X",$D1081-($D1081*TAXAS!$E$26))/6,IF($A1081=TAXAS!$A$27,IF($B1081="PARCELADO ATÉ 6X",$D1081-($D1081*TAXAS!$E$27))/6))))))))))))))))))))))))/1</f>
        <v>0</v>
      </c>
      <c r="I1081" s="9">
        <f>IF($A1081="VISA",IF($B1081="PARCELADO ATÉ 12X",$D1081-(D1081*TAXAS!$F$4))/12,IF($A1081="MASTER",IF($B1081="PARCELADO ATÉ 12X",$D1081-(D1081*TAXAS!$F$5))/12,IF($A1081="ELO",IF($B1081="PARCELADO ATÉ 12X",$D1081-(D1081*TAXAS!$F$6))/12,IF($A1081="HIPERCARD",IF($B1081="PARCELADO ATÉ 12X",$D1081-(D1081*TAXAS!$F$7))/12,IF($A1081="DINERS",IF($B1081="PARCELADO ATÉ 12X",$D1081-(D1081*TAXAS!$F$8))/12,IF($A1081="AMERICA EXPRESS",IF($B1081="PARCELADO ATÉ 12X",$D1081-(D1081*TAXAS!$F$9))/12,IF($A1081=TAXAS!$A$10,IF($B1081="PARCELADO ATÉ 12X",$D1081-($D1081*TAXAS!$F$10))/12,IF($A1081=TAXAS!$A$11,IF($B1081="PARCELADO ATÉ 12X",$D1081-($D1081*TAXAS!$F$11))/12,IF($A1081=TAXAS!$A$12,IF($B1081="PARCELADO ATÉ 12X",$D1081-($D1081*TAXAS!$F$12))/12,IF($A1081=TAXAS!$A$13,IF($B1081="PARCELADO ATÉ 12X",$D1081-($D1081*TAXAS!$F$13))/12,IF($A1081=TAXAS!$A$14,IF($B1081="PARCELADO ATÉ 12X",$D1081-($D1081*TAXAS!$F$14))/12,IF($A1081=TAXAS!$A$15,IF($B1081="PARCELADO ATÉ 12X",$D1081-($D1081*TAXAS!$F$15))/12,IF($A1081=TAXAS!$A$16,IF($B1081="PARCELADO ATÉ 12X",$D1081-($D1081*TAXAS!$F$16))/12,IF($A1081=TAXAS!$A$17,IF($B1081="PARCELADO ATÉ 12X",$D1081-($D1081*TAXAS!$F$17))/12,IF($A1081=TAXAS!$A$18,IF($B1081="PARCELADO ATÉ 12X",$D1081-($D1081*TAXAS!$F$18))/12,IF($A1081=TAXAS!$A$19,IF($B1081="PARCELADO ATÉ 12X",$D1081-($D1081*TAXAS!$F$19))/12,IF($A1081=TAXAS!$A$20,IF($B1081="PARCELADO ATÉ 12X",$D1081-($D1081*TAXAS!$F$20))/12,IF($A1081=TAXAS!$A$21,IF($B1081="PARCELADO ATÉ 12X",$D1081-($D1081*TAXAS!$F$21))/12,IF($A1081=TAXAS!$A$22,IF($B1081="PARCELADO ATÉ 12X",$D1081-($D1081*TAXAS!$F$22))/12,IF($A1081=TAXAS!$A$23,IF($B1081="PARCELADO ATÉ 12X",$D1081-($D1081*TAXAS!$F$23))/12,IF($A1081=TAXAS!$A$24,IF($B1081="PARCELADO ATÉ 12X",$D1081-($D1081*TAXAS!$F$24))/12,IF($A1081=TAXAS!$A$25,IF($B1081="PARCELADO ATÉ 12X",$D1081-($D1081*TAXAS!$F$25))/12,IF($A1081=TAXAS!$A$26,IF($B1081="PARCELADO ATÉ 12X",$D1081-($D1081*TAXAS!$F$26))/12,IF($A1081=TAXAS!$A$27,IF($B1081="PARCELADO ATÉ 12X",$D1081-($D1081*TAXAS!$F$27))/12))))))))))))))))))))))))/1</f>
        <v>0</v>
      </c>
      <c r="J1081" s="8">
        <f t="shared" si="0"/>
        <v>0</v>
      </c>
      <c r="K1081" s="10" t="b">
        <f>IF($B1081="PARCELADO ATÉ 3X",($D1081-($D1081*TAXAS!$D$4))-$J1081)</f>
        <v>0</v>
      </c>
      <c r="L1081" s="10" t="b">
        <f>IF($B1081="PARCELADO ATÉ 6X",($D1081-($D1081*TAXAS!$E$4))-$J1081)</f>
        <v>0</v>
      </c>
      <c r="M1081" s="10" t="b">
        <f>IF($B1081="PARCELADO ATÉ 12X",($D1081-($D1081*TAXAS!$F$4))-$J1081)</f>
        <v>0</v>
      </c>
      <c r="N1081" s="8">
        <f t="shared" si="1"/>
        <v>0</v>
      </c>
      <c r="O1081" s="10">
        <f t="shared" si="2"/>
        <v>0</v>
      </c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</row>
    <row r="1082" spans="1:31" ht="15.75" customHeight="1" x14ac:dyDescent="0.2">
      <c r="A1082" s="3"/>
      <c r="B1082" s="5"/>
      <c r="C1082" s="6"/>
      <c r="D1082" s="42"/>
      <c r="E1082" s="8">
        <f>IF($A1082="VISA",IF($B1082="DÉBITO",$D1082-($D1082*TAXAS!$B$4)),IF($A1082="MASTER",IF($B1082="DÉBITO",$D1082-($D1082*TAXAS!$B$5)),IF($A1082="ELO", IF($B1082="DÉBITO",$D1082-($D1082*TAXAS!$B$6)),IF($A1082="HIPERCARD",IF($B1082="DÉBITO",$D1082-($D1082*TAXAS!$B$7)),IF($A1082="DINERS",IF($B1082="DÉBITO",$D1082-($D1082*TAXAS!$B$8)),IF($A1082="AMERICA EXPRESS",IF($B1082="DÉBITO",$D1082-($D1082*TAXAS!$B$9)),IF($A1082=TAXAS!$A$10,IF($B1082="DÉBITO",$D1082-($D1082*TAXAS!$B$10)), IF($A1082=TAXAS!$A$11,IF($B1082="DÉBITO",$D1082-($D1082*TAXAS!$B$11)), IF($A1082=TAXAS!$A$12,IF($B1082="DÉBITO",$D1082-($D1082*TAXAS!$B$12)), IF($A1082=TAXAS!$A$13,IF($B1082="DÉBITO",$D1082-($D1082*TAXAS!$B$13)), IF($A1082=TAXAS!$A$14,IF($B1082="DÉBITO",$D1082-($D1082*TAXAS!$B$14)), IF($A1082=TAXAS!$A$15,IF($B1082="DÉBITO",$D1082-($D1082*TAXAS!$B$15)), IF($A1082=TAXAS!$A$16,IF($B1082="DÉBITO",$D1082-($D1082*TAXAS!$B$16)), IF($A1082=TAXAS!$A$17,IF($B1082="DÉBITO",$D1082-($D1082*TAXAS!$B$17)), IF($A1082=TAXAS!$A$18,IF($B1082="DÉBITO",$D1082-($D1082*TAXAS!$B$18)), IF($A1082=TAXAS!$A$19,IF($B1082="DÉBITO",$D1082-($D1082*TAXAS!$B$19)), IF($A1082=TAXAS!$A$20,IF($B1082="DÉBITO",$D1082-($D1082*TAXAS!$B$20)), IF($A1082=TAXAS!$A$21,IF($B1082="DÉBITO",$D1082-($D1082*TAXAS!$B$21)), IF($A1082=TAXAS!$A$22,IF($B1082="DÉBITO",$D1082-($D1082*TAXAS!$B$22)), IF($A1082=TAXAS!$A$23,IF($B1082="DÉBITO",$D1082-($D1082*TAXAS!$B$23)), IF($A1082=TAXAS!$A$24,IF($B1082="DÉBITO",$D1082-($D1082*TAXAS!$B$24)), IF($A1082=TAXAS!$A$25,IF($B1082="DÉBITO",$D1082-($D1082*TAXAS!$B$25)), IF($A1082=TAXAS!$A$26,IF($B1082="DÉBITO",$D1082-($D1082*TAXAS!$B$26)), IF($A1082=TAXAS!$A$27,IF($B1082="DÉBITO",$D1082-($D1082*TAXAS!$B$27))))))))))))))))))))))))))/1</f>
        <v>0</v>
      </c>
      <c r="F1082" s="8">
        <f>IF($A1082="VISA",IF($B1082="CRÉDITO",$D1082-($D1082*TAXAS!$C$4)),IF($A1082="MASTER",IF($B1082="CRÉDITO",$D1082-($D1082*TAXAS!$C$5)),IF($A1082="ELO", IF($B1082="CRÉDITO",$D1082-($D1082*TAXAS!$C$6)),IF($A1082="HIPERCARD",IF($B1082="CRÉDITO",$D1082-($D1082*TAXAS!$C$7)),IF($A1082="DINERS",IF($B1082="CRÉDITO",$D1082-($D1082*TAXAS!$C$8)),IF($A1082="AMERICA EXPRESS",IF($B1082="CRÉDITO",$D1082-($D1082*TAXAS!$C$9)),IF($A1082=TAXAS!$A$10,IF($B1082="CRÉDITO",$D1082-($D1082*TAXAS!$C$10)), IF($A1082=TAXAS!$A$11,IF($B1082="CRÉDITO",$D1082-($D1082*TAXAS!$C$11)), IF($A1082=TAXAS!$A$12,IF($B1082="CRÉDITO",$D1082-($D1082*TAXAS!$C$12)), IF($A1082=TAXAS!$A$13,IF($B1082="CRÉDITO",$D1082-($D1082*TAXAS!$C$13)), IF($A1082=TAXAS!$A$14,IF($B1082="CRÉDITO",$D1082-($D1082*TAXAS!$C$14)), IF($A1082=TAXAS!$A$15,IF($B1082="CRÉDITO",$D1082-($D1082*TAXAS!$C$15)), IF($A1082=TAXAS!$A$16,IF($B1082="CRÉDITO",$D1082-($D1082*TAXAS!$C$16)), IF($A1082=TAXAS!$A$17,IF($B1082="CRÉDITO",$D1082-($D1082*TAXAS!$C$17)), IF($A1082=TAXAS!$A$18,IF($B1082="CRÉDITO",$D1082-($D1082*TAXAS!$C$18)), IF($A1082=TAXAS!$A$19,IF($B1082="CRÉDITO",$D1082-($D1082*TAXAS!$C$19)), IF($A1082=TAXAS!$A$20,IF($B1082="CRÉDITO",$D1082-($D1082*TAXAS!$C$20)), IF($A1082=TAXAS!$A$21,IF($B1082="CRÉDITO",$D1082-($D1082*TAXAS!$C$21)), IF($A1082=TAXAS!$A$22,IF($B1082="CRÉDITO",$D1082-($D1082*TAXAS!$C$22)), IF($A1082=TAXAS!$A$23,IF($B1082="CRÉDITO",$D1082-($D1082*TAXAS!$C$23)), IF($A1082=TAXAS!$A$24,IF($B1082="CRÉDITO",$D1082-($D1082*TAXAS!$C$24)), IF($A1082=TAXAS!$A$25,IF($B1082="CRÉDITO",$D1082-($D1082*TAXAS!$C$25)), IF($A1082=TAXAS!$A$26,IF($B1082="CRÉDITO",$D1082-($D1082*TAXAS!$C$26)), IF($A1082=TAXAS!$A$27,IF($B1082="CRÉDITO",$D1082-($D1082*TAXAS!$C$27))))))))))))))))))))))))))/1</f>
        <v>0</v>
      </c>
      <c r="G1082" s="9">
        <f>IF($A1082="VISA",IF($B1082="PARCELADO ATÉ 3X",$D1082-(D1082*TAXAS!$D$4))/3,IF($A1082="MASTER",IF($B1082="PARCELADO ATÉ 3X",$D1082-(D1082*TAXAS!$D$5))/3,IF($A1082="ELO",IF($B1082="PARCELADO ATÉ 3X",$D1082-(D1082*TAXAS!$D$6))/3,IF($A1082="HIPERCARD",IF($B1082="PARCELADO ATÉ 3X",$D1082-(D1082*TAXAS!$D$7))/3,IF($A1082="DINERS",IF($B1082="PARCELADO ATÉ 3X",$D1082-(D1082*TAXAS!$D$8))/3,IF($A1082="AMERICA EXPRESS",IF($B1082="PARCELADO ATÉ 3X",$D1082-(D1082*TAXAS!$D$9))/3,IF($A1082=TAXAS!$A$10,IF($B1082="PARCELADO ATÉ 3X",$D1082-($D1082*TAXAS!$D$10))/3,IF($A1082=TAXAS!$A$11,IF($B1082="PARCELADO ATÉ 3X",$D1082-($D1082*TAXAS!$D$11))/3,IF($A1082=TAXAS!$A$12,IF($B1082="PARCELADO ATÉ 3X",$D1082-($D1082*TAXAS!$D$12))/3,IF($A1082=TAXAS!$A$13,IF($B1082="PARCELADO ATÉ 3X",$D1082-($D1082*TAXAS!$D$13))/3,IF($A1082=TAXAS!$A$14,IF($B1082="PARCELADO ATÉ 3X",$D1082-($D1082*TAXAS!$D$14))/3,IF($A1082=TAXAS!$A$15,IF($B1082="PARCELADO ATÉ 3X",$D1082-($D1082*TAXAS!$D$15))/3,IF($A1082=TAXAS!$A$16,IF($B1082="PARCELADO ATÉ 3X",$D1082-($D1082*TAXAS!$D$16))/3,IF($A1082=TAXAS!$A$17,IF($B1082="PARCELADO ATÉ 3X",$D1082-($D1082*TAXAS!$D$17))/3,IF($A1082=TAXAS!$A$18,IF($B1082="PARCELADO ATÉ 3X",$D1082-($D1082*TAXAS!$D$18))/3,IF($A1082=TAXAS!$A$19,IF($B1082="PARCELADO ATÉ 3X",$D1082-($D1082*TAXAS!$D$19))/3,IF($A1082=TAXAS!$A$20,IF($B1082="PARCELADO ATÉ 3X",$D1082-($D1082*TAXAS!$D$20))/3,IF($A1082=TAXAS!$A$21,IF($B1082="PARCELADO ATÉ 3X",$D1082-($D1082*TAXAS!$D$21))/3,IF($A1082=TAXAS!$A$22,IF($B1082="PARCELADO ATÉ 3X",$D1082-($D1082*TAXAS!$D$22))/3,IF($A1082=TAXAS!$A$23,IF($B1082="PARCELADO ATÉ 3X",$D1082-($D1082*TAXAS!$D$23))/3,IF($A1082=TAXAS!$A$24,IF($B1082="PARCELADO ATÉ 3X",$D1082-($D1082*TAXAS!$D$24))/3,IF($A1082=TAXAS!$A$25,IF($B1082="PARCELADO ATÉ 3X",$D1082-($D1082*TAXAS!$D$25))/3,IF($A1082=TAXAS!$A$26,IF($B1082="PARCELADO ATÉ 3X",$D1082-($D1082*TAXAS!$D$26))/3,IF($A1082=TAXAS!$A$27,IF($B1082="PARCELADO ATÉ 3X",$D1082-($D1082*TAXAS!$D$27))/3))))))))))))))))))))))))/1</f>
        <v>0</v>
      </c>
      <c r="H1082" s="9">
        <f>IF($A1082="VISA",IF($B1082="PARCELADO ATÉ 6X",$D1082-(D1082*TAXAS!$E$4))/6,IF($A1082="MASTER",IF($B1082="PARCELADO ATÉ 6X",$D1082-(D1082*TAXAS!$E$5))/6,IF($A1082="ELO",IF($B1082="PARCELADO ATÉ 6X",$D1082-(D1082*TAXAS!$E$6))/6,IF($A1082="HIPERCARD",IF($B1082="PARCELADO ATÉ 6X",$D1082-(D1082*TAXAS!$E$7))/6,IF($A1082="DINERS",IF($B1082="PARCELADO ATÉ 6X",$D1082-(D1082*TAXAS!$E$8))/6,IF($A1082="AMERICA EXPRESS",IF($B1082="PARCELADO ATÉ 6X",$D1082-(D1082*TAXAS!$E$9))/6,IF($A1082=TAXAS!$A$10,IF($B1082="PARCELADO ATÉ 6X",$D1082-($D1082*TAXAS!$E$10))/6,IF($A1082=TAXAS!$A$11,IF($B1082="PARCELADO ATÉ 6X",$D1082-($D1082*TAXAS!$E$11))/6,IF($A1082=TAXAS!$A$12,IF($B1082="PARCELADO ATÉ 6X",$D1082-($D1082*TAXAS!$E$12))/6,IF($A1082=TAXAS!$A$13,IF($B1082="PARCELADO ATÉ 6X",$D1082-($D1082*TAXAS!$E$13))/6,IF($A1082=TAXAS!$A$14,IF($B1082="PARCELADO ATÉ 6X",$D1082-($D1082*TAXAS!$E$14))/6,IF($A1082=TAXAS!$A$15,IF($B1082="PARCELADO ATÉ 6X",$D1082-($D1082*TAXAS!$E$15))/6,IF($A1082=TAXAS!$A$16,IF($B1082="PARCELADO ATÉ 6X",$D1082-($D1082*TAXAS!$E$16))/6,IF($A1082=TAXAS!$A$17,IF($B1082="PARCELADO ATÉ 6X",$D1082-($D1082*TAXAS!$E$17))/6,IF($A1082=TAXAS!$A$18,IF($B1082="PARCELADO ATÉ 6X",$D1082-($D1082*TAXAS!$E$18))/6,IF($A1082=TAXAS!$A$19,IF($B1082="PARCELADO ATÉ 6X",$D1082-($D1082*TAXAS!$E$19))/6,IF($A1082=TAXAS!$A$20,IF($B1082="PARCELADO ATÉ 6X",$D1082-($D1082*TAXAS!$E$20))/6,IF($A1082=TAXAS!$A$21,IF($B1082="PARCELADO ATÉ 6X",$D1082-($D1082*TAXAS!$E$21))/6,IF($A1082=TAXAS!$A$22,IF($B1082="PARCELADO ATÉ 6X",$D1082-($D1082*TAXAS!$E$22))/6,IF($A1082=TAXAS!$A$23,IF($B1082="PARCELADO ATÉ 6X",$D1082-($D1082*TAXAS!$E$23))/6,IF($A1082=TAXAS!$A$24,IF($B1082="PARCELADO ATÉ 6X",$D1082-($D1082*TAXAS!$E$24))/6,IF($A1082=TAXAS!$A$25,IF($B1082="PARCELADO ATÉ 6X",$D1082-($D1082*TAXAS!$E$25))/6,IF($A1082=TAXAS!$A$26,IF($B1082="PARCELADO ATÉ 6X",$D1082-($D1082*TAXAS!$E$26))/6,IF($A1082=TAXAS!$A$27,IF($B1082="PARCELADO ATÉ 6X",$D1082-($D1082*TAXAS!$E$27))/6))))))))))))))))))))))))/1</f>
        <v>0</v>
      </c>
      <c r="I1082" s="9">
        <f>IF($A1082="VISA",IF($B1082="PARCELADO ATÉ 12X",$D1082-(D1082*TAXAS!$F$4))/12,IF($A1082="MASTER",IF($B1082="PARCELADO ATÉ 12X",$D1082-(D1082*TAXAS!$F$5))/12,IF($A1082="ELO",IF($B1082="PARCELADO ATÉ 12X",$D1082-(D1082*TAXAS!$F$6))/12,IF($A1082="HIPERCARD",IF($B1082="PARCELADO ATÉ 12X",$D1082-(D1082*TAXAS!$F$7))/12,IF($A1082="DINERS",IF($B1082="PARCELADO ATÉ 12X",$D1082-(D1082*TAXAS!$F$8))/12,IF($A1082="AMERICA EXPRESS",IF($B1082="PARCELADO ATÉ 12X",$D1082-(D1082*TAXAS!$F$9))/12,IF($A1082=TAXAS!$A$10,IF($B1082="PARCELADO ATÉ 12X",$D1082-($D1082*TAXAS!$F$10))/12,IF($A1082=TAXAS!$A$11,IF($B1082="PARCELADO ATÉ 12X",$D1082-($D1082*TAXAS!$F$11))/12,IF($A1082=TAXAS!$A$12,IF($B1082="PARCELADO ATÉ 12X",$D1082-($D1082*TAXAS!$F$12))/12,IF($A1082=TAXAS!$A$13,IF($B1082="PARCELADO ATÉ 12X",$D1082-($D1082*TAXAS!$F$13))/12,IF($A1082=TAXAS!$A$14,IF($B1082="PARCELADO ATÉ 12X",$D1082-($D1082*TAXAS!$F$14))/12,IF($A1082=TAXAS!$A$15,IF($B1082="PARCELADO ATÉ 12X",$D1082-($D1082*TAXAS!$F$15))/12,IF($A1082=TAXAS!$A$16,IF($B1082="PARCELADO ATÉ 12X",$D1082-($D1082*TAXAS!$F$16))/12,IF($A1082=TAXAS!$A$17,IF($B1082="PARCELADO ATÉ 12X",$D1082-($D1082*TAXAS!$F$17))/12,IF($A1082=TAXAS!$A$18,IF($B1082="PARCELADO ATÉ 12X",$D1082-($D1082*TAXAS!$F$18))/12,IF($A1082=TAXAS!$A$19,IF($B1082="PARCELADO ATÉ 12X",$D1082-($D1082*TAXAS!$F$19))/12,IF($A1082=TAXAS!$A$20,IF($B1082="PARCELADO ATÉ 12X",$D1082-($D1082*TAXAS!$F$20))/12,IF($A1082=TAXAS!$A$21,IF($B1082="PARCELADO ATÉ 12X",$D1082-($D1082*TAXAS!$F$21))/12,IF($A1082=TAXAS!$A$22,IF($B1082="PARCELADO ATÉ 12X",$D1082-($D1082*TAXAS!$F$22))/12,IF($A1082=TAXAS!$A$23,IF($B1082="PARCELADO ATÉ 12X",$D1082-($D1082*TAXAS!$F$23))/12,IF($A1082=TAXAS!$A$24,IF($B1082="PARCELADO ATÉ 12X",$D1082-($D1082*TAXAS!$F$24))/12,IF($A1082=TAXAS!$A$25,IF($B1082="PARCELADO ATÉ 12X",$D1082-($D1082*TAXAS!$F$25))/12,IF($A1082=TAXAS!$A$26,IF($B1082="PARCELADO ATÉ 12X",$D1082-($D1082*TAXAS!$F$26))/12,IF($A1082=TAXAS!$A$27,IF($B1082="PARCELADO ATÉ 12X",$D1082-($D1082*TAXAS!$F$27))/12))))))))))))))))))))))))/1</f>
        <v>0</v>
      </c>
      <c r="J1082" s="8">
        <f t="shared" si="0"/>
        <v>0</v>
      </c>
      <c r="K1082" s="10" t="b">
        <f>IF($B1082="PARCELADO ATÉ 3X",($D1082-($D1082*TAXAS!$D$4))-$J1082)</f>
        <v>0</v>
      </c>
      <c r="L1082" s="10" t="b">
        <f>IF($B1082="PARCELADO ATÉ 6X",($D1082-($D1082*TAXAS!$E$4))-$J1082)</f>
        <v>0</v>
      </c>
      <c r="M1082" s="10" t="b">
        <f>IF($B1082="PARCELADO ATÉ 12X",($D1082-($D1082*TAXAS!$F$4))-$J1082)</f>
        <v>0</v>
      </c>
      <c r="N1082" s="8">
        <f t="shared" si="1"/>
        <v>0</v>
      </c>
      <c r="O1082" s="10">
        <f t="shared" si="2"/>
        <v>0</v>
      </c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</row>
    <row r="1083" spans="1:31" ht="15.75" customHeight="1" x14ac:dyDescent="0.2">
      <c r="A1083" s="3"/>
      <c r="B1083" s="5"/>
      <c r="C1083" s="6"/>
      <c r="D1083" s="42"/>
      <c r="E1083" s="8">
        <f>IF($A1083="VISA",IF($B1083="DÉBITO",$D1083-($D1083*TAXAS!$B$4)),IF($A1083="MASTER",IF($B1083="DÉBITO",$D1083-($D1083*TAXAS!$B$5)),IF($A1083="ELO", IF($B1083="DÉBITO",$D1083-($D1083*TAXAS!$B$6)),IF($A1083="HIPERCARD",IF($B1083="DÉBITO",$D1083-($D1083*TAXAS!$B$7)),IF($A1083="DINERS",IF($B1083="DÉBITO",$D1083-($D1083*TAXAS!$B$8)),IF($A1083="AMERICA EXPRESS",IF($B1083="DÉBITO",$D1083-($D1083*TAXAS!$B$9)),IF($A1083=TAXAS!$A$10,IF($B1083="DÉBITO",$D1083-($D1083*TAXAS!$B$10)), IF($A1083=TAXAS!$A$11,IF($B1083="DÉBITO",$D1083-($D1083*TAXAS!$B$11)), IF($A1083=TAXAS!$A$12,IF($B1083="DÉBITO",$D1083-($D1083*TAXAS!$B$12)), IF($A1083=TAXAS!$A$13,IF($B1083="DÉBITO",$D1083-($D1083*TAXAS!$B$13)), IF($A1083=TAXAS!$A$14,IF($B1083="DÉBITO",$D1083-($D1083*TAXAS!$B$14)), IF($A1083=TAXAS!$A$15,IF($B1083="DÉBITO",$D1083-($D1083*TAXAS!$B$15)), IF($A1083=TAXAS!$A$16,IF($B1083="DÉBITO",$D1083-($D1083*TAXAS!$B$16)), IF($A1083=TAXAS!$A$17,IF($B1083="DÉBITO",$D1083-($D1083*TAXAS!$B$17)), IF($A1083=TAXAS!$A$18,IF($B1083="DÉBITO",$D1083-($D1083*TAXAS!$B$18)), IF($A1083=TAXAS!$A$19,IF($B1083="DÉBITO",$D1083-($D1083*TAXAS!$B$19)), IF($A1083=TAXAS!$A$20,IF($B1083="DÉBITO",$D1083-($D1083*TAXAS!$B$20)), IF($A1083=TAXAS!$A$21,IF($B1083="DÉBITO",$D1083-($D1083*TAXAS!$B$21)), IF($A1083=TAXAS!$A$22,IF($B1083="DÉBITO",$D1083-($D1083*TAXAS!$B$22)), IF($A1083=TAXAS!$A$23,IF($B1083="DÉBITO",$D1083-($D1083*TAXAS!$B$23)), IF($A1083=TAXAS!$A$24,IF($B1083="DÉBITO",$D1083-($D1083*TAXAS!$B$24)), IF($A1083=TAXAS!$A$25,IF($B1083="DÉBITO",$D1083-($D1083*TAXAS!$B$25)), IF($A1083=TAXAS!$A$26,IF($B1083="DÉBITO",$D1083-($D1083*TAXAS!$B$26)), IF($A1083=TAXAS!$A$27,IF($B1083="DÉBITO",$D1083-($D1083*TAXAS!$B$27))))))))))))))))))))))))))/1</f>
        <v>0</v>
      </c>
      <c r="F1083" s="8">
        <f>IF($A1083="VISA",IF($B1083="CRÉDITO",$D1083-($D1083*TAXAS!$C$4)),IF($A1083="MASTER",IF($B1083="CRÉDITO",$D1083-($D1083*TAXAS!$C$5)),IF($A1083="ELO", IF($B1083="CRÉDITO",$D1083-($D1083*TAXAS!$C$6)),IF($A1083="HIPERCARD",IF($B1083="CRÉDITO",$D1083-($D1083*TAXAS!$C$7)),IF($A1083="DINERS",IF($B1083="CRÉDITO",$D1083-($D1083*TAXAS!$C$8)),IF($A1083="AMERICA EXPRESS",IF($B1083="CRÉDITO",$D1083-($D1083*TAXAS!$C$9)),IF($A1083=TAXAS!$A$10,IF($B1083="CRÉDITO",$D1083-($D1083*TAXAS!$C$10)), IF($A1083=TAXAS!$A$11,IF($B1083="CRÉDITO",$D1083-($D1083*TAXAS!$C$11)), IF($A1083=TAXAS!$A$12,IF($B1083="CRÉDITO",$D1083-($D1083*TAXAS!$C$12)), IF($A1083=TAXAS!$A$13,IF($B1083="CRÉDITO",$D1083-($D1083*TAXAS!$C$13)), IF($A1083=TAXAS!$A$14,IF($B1083="CRÉDITO",$D1083-($D1083*TAXAS!$C$14)), IF($A1083=TAXAS!$A$15,IF($B1083="CRÉDITO",$D1083-($D1083*TAXAS!$C$15)), IF($A1083=TAXAS!$A$16,IF($B1083="CRÉDITO",$D1083-($D1083*TAXAS!$C$16)), IF($A1083=TAXAS!$A$17,IF($B1083="CRÉDITO",$D1083-($D1083*TAXAS!$C$17)), IF($A1083=TAXAS!$A$18,IF($B1083="CRÉDITO",$D1083-($D1083*TAXAS!$C$18)), IF($A1083=TAXAS!$A$19,IF($B1083="CRÉDITO",$D1083-($D1083*TAXAS!$C$19)), IF($A1083=TAXAS!$A$20,IF($B1083="CRÉDITO",$D1083-($D1083*TAXAS!$C$20)), IF($A1083=TAXAS!$A$21,IF($B1083="CRÉDITO",$D1083-($D1083*TAXAS!$C$21)), IF($A1083=TAXAS!$A$22,IF($B1083="CRÉDITO",$D1083-($D1083*TAXAS!$C$22)), IF($A1083=TAXAS!$A$23,IF($B1083="CRÉDITO",$D1083-($D1083*TAXAS!$C$23)), IF($A1083=TAXAS!$A$24,IF($B1083="CRÉDITO",$D1083-($D1083*TAXAS!$C$24)), IF($A1083=TAXAS!$A$25,IF($B1083="CRÉDITO",$D1083-($D1083*TAXAS!$C$25)), IF($A1083=TAXAS!$A$26,IF($B1083="CRÉDITO",$D1083-($D1083*TAXAS!$C$26)), IF($A1083=TAXAS!$A$27,IF($B1083="CRÉDITO",$D1083-($D1083*TAXAS!$C$27))))))))))))))))))))))))))/1</f>
        <v>0</v>
      </c>
      <c r="G1083" s="9">
        <f>IF($A1083="VISA",IF($B1083="PARCELADO ATÉ 3X",$D1083-(D1083*TAXAS!$D$4))/3,IF($A1083="MASTER",IF($B1083="PARCELADO ATÉ 3X",$D1083-(D1083*TAXAS!$D$5))/3,IF($A1083="ELO",IF($B1083="PARCELADO ATÉ 3X",$D1083-(D1083*TAXAS!$D$6))/3,IF($A1083="HIPERCARD",IF($B1083="PARCELADO ATÉ 3X",$D1083-(D1083*TAXAS!$D$7))/3,IF($A1083="DINERS",IF($B1083="PARCELADO ATÉ 3X",$D1083-(D1083*TAXAS!$D$8))/3,IF($A1083="AMERICA EXPRESS",IF($B1083="PARCELADO ATÉ 3X",$D1083-(D1083*TAXAS!$D$9))/3,IF($A1083=TAXAS!$A$10,IF($B1083="PARCELADO ATÉ 3X",$D1083-($D1083*TAXAS!$D$10))/3,IF($A1083=TAXAS!$A$11,IF($B1083="PARCELADO ATÉ 3X",$D1083-($D1083*TAXAS!$D$11))/3,IF($A1083=TAXAS!$A$12,IF($B1083="PARCELADO ATÉ 3X",$D1083-($D1083*TAXAS!$D$12))/3,IF($A1083=TAXAS!$A$13,IF($B1083="PARCELADO ATÉ 3X",$D1083-($D1083*TAXAS!$D$13))/3,IF($A1083=TAXAS!$A$14,IF($B1083="PARCELADO ATÉ 3X",$D1083-($D1083*TAXAS!$D$14))/3,IF($A1083=TAXAS!$A$15,IF($B1083="PARCELADO ATÉ 3X",$D1083-($D1083*TAXAS!$D$15))/3,IF($A1083=TAXAS!$A$16,IF($B1083="PARCELADO ATÉ 3X",$D1083-($D1083*TAXAS!$D$16))/3,IF($A1083=TAXAS!$A$17,IF($B1083="PARCELADO ATÉ 3X",$D1083-($D1083*TAXAS!$D$17))/3,IF($A1083=TAXAS!$A$18,IF($B1083="PARCELADO ATÉ 3X",$D1083-($D1083*TAXAS!$D$18))/3,IF($A1083=TAXAS!$A$19,IF($B1083="PARCELADO ATÉ 3X",$D1083-($D1083*TAXAS!$D$19))/3,IF($A1083=TAXAS!$A$20,IF($B1083="PARCELADO ATÉ 3X",$D1083-($D1083*TAXAS!$D$20))/3,IF($A1083=TAXAS!$A$21,IF($B1083="PARCELADO ATÉ 3X",$D1083-($D1083*TAXAS!$D$21))/3,IF($A1083=TAXAS!$A$22,IF($B1083="PARCELADO ATÉ 3X",$D1083-($D1083*TAXAS!$D$22))/3,IF($A1083=TAXAS!$A$23,IF($B1083="PARCELADO ATÉ 3X",$D1083-($D1083*TAXAS!$D$23))/3,IF($A1083=TAXAS!$A$24,IF($B1083="PARCELADO ATÉ 3X",$D1083-($D1083*TAXAS!$D$24))/3,IF($A1083=TAXAS!$A$25,IF($B1083="PARCELADO ATÉ 3X",$D1083-($D1083*TAXAS!$D$25))/3,IF($A1083=TAXAS!$A$26,IF($B1083="PARCELADO ATÉ 3X",$D1083-($D1083*TAXAS!$D$26))/3,IF($A1083=TAXAS!$A$27,IF($B1083="PARCELADO ATÉ 3X",$D1083-($D1083*TAXAS!$D$27))/3))))))))))))))))))))))))/1</f>
        <v>0</v>
      </c>
      <c r="H1083" s="9">
        <f>IF($A1083="VISA",IF($B1083="PARCELADO ATÉ 6X",$D1083-(D1083*TAXAS!$E$4))/6,IF($A1083="MASTER",IF($B1083="PARCELADO ATÉ 6X",$D1083-(D1083*TAXAS!$E$5))/6,IF($A1083="ELO",IF($B1083="PARCELADO ATÉ 6X",$D1083-(D1083*TAXAS!$E$6))/6,IF($A1083="HIPERCARD",IF($B1083="PARCELADO ATÉ 6X",$D1083-(D1083*TAXAS!$E$7))/6,IF($A1083="DINERS",IF($B1083="PARCELADO ATÉ 6X",$D1083-(D1083*TAXAS!$E$8))/6,IF($A1083="AMERICA EXPRESS",IF($B1083="PARCELADO ATÉ 6X",$D1083-(D1083*TAXAS!$E$9))/6,IF($A1083=TAXAS!$A$10,IF($B1083="PARCELADO ATÉ 6X",$D1083-($D1083*TAXAS!$E$10))/6,IF($A1083=TAXAS!$A$11,IF($B1083="PARCELADO ATÉ 6X",$D1083-($D1083*TAXAS!$E$11))/6,IF($A1083=TAXAS!$A$12,IF($B1083="PARCELADO ATÉ 6X",$D1083-($D1083*TAXAS!$E$12))/6,IF($A1083=TAXAS!$A$13,IF($B1083="PARCELADO ATÉ 6X",$D1083-($D1083*TAXAS!$E$13))/6,IF($A1083=TAXAS!$A$14,IF($B1083="PARCELADO ATÉ 6X",$D1083-($D1083*TAXAS!$E$14))/6,IF($A1083=TAXAS!$A$15,IF($B1083="PARCELADO ATÉ 6X",$D1083-($D1083*TAXAS!$E$15))/6,IF($A1083=TAXAS!$A$16,IF($B1083="PARCELADO ATÉ 6X",$D1083-($D1083*TAXAS!$E$16))/6,IF($A1083=TAXAS!$A$17,IF($B1083="PARCELADO ATÉ 6X",$D1083-($D1083*TAXAS!$E$17))/6,IF($A1083=TAXAS!$A$18,IF($B1083="PARCELADO ATÉ 6X",$D1083-($D1083*TAXAS!$E$18))/6,IF($A1083=TAXAS!$A$19,IF($B1083="PARCELADO ATÉ 6X",$D1083-($D1083*TAXAS!$E$19))/6,IF($A1083=TAXAS!$A$20,IF($B1083="PARCELADO ATÉ 6X",$D1083-($D1083*TAXAS!$E$20))/6,IF($A1083=TAXAS!$A$21,IF($B1083="PARCELADO ATÉ 6X",$D1083-($D1083*TAXAS!$E$21))/6,IF($A1083=TAXAS!$A$22,IF($B1083="PARCELADO ATÉ 6X",$D1083-($D1083*TAXAS!$E$22))/6,IF($A1083=TAXAS!$A$23,IF($B1083="PARCELADO ATÉ 6X",$D1083-($D1083*TAXAS!$E$23))/6,IF($A1083=TAXAS!$A$24,IF($B1083="PARCELADO ATÉ 6X",$D1083-($D1083*TAXAS!$E$24))/6,IF($A1083=TAXAS!$A$25,IF($B1083="PARCELADO ATÉ 6X",$D1083-($D1083*TAXAS!$E$25))/6,IF($A1083=TAXAS!$A$26,IF($B1083="PARCELADO ATÉ 6X",$D1083-($D1083*TAXAS!$E$26))/6,IF($A1083=TAXAS!$A$27,IF($B1083="PARCELADO ATÉ 6X",$D1083-($D1083*TAXAS!$E$27))/6))))))))))))))))))))))))/1</f>
        <v>0</v>
      </c>
      <c r="I1083" s="9">
        <f>IF($A1083="VISA",IF($B1083="PARCELADO ATÉ 12X",$D1083-(D1083*TAXAS!$F$4))/12,IF($A1083="MASTER",IF($B1083="PARCELADO ATÉ 12X",$D1083-(D1083*TAXAS!$F$5))/12,IF($A1083="ELO",IF($B1083="PARCELADO ATÉ 12X",$D1083-(D1083*TAXAS!$F$6))/12,IF($A1083="HIPERCARD",IF($B1083="PARCELADO ATÉ 12X",$D1083-(D1083*TAXAS!$F$7))/12,IF($A1083="DINERS",IF($B1083="PARCELADO ATÉ 12X",$D1083-(D1083*TAXAS!$F$8))/12,IF($A1083="AMERICA EXPRESS",IF($B1083="PARCELADO ATÉ 12X",$D1083-(D1083*TAXAS!$F$9))/12,IF($A1083=TAXAS!$A$10,IF($B1083="PARCELADO ATÉ 12X",$D1083-($D1083*TAXAS!$F$10))/12,IF($A1083=TAXAS!$A$11,IF($B1083="PARCELADO ATÉ 12X",$D1083-($D1083*TAXAS!$F$11))/12,IF($A1083=TAXAS!$A$12,IF($B1083="PARCELADO ATÉ 12X",$D1083-($D1083*TAXAS!$F$12))/12,IF($A1083=TAXAS!$A$13,IF($B1083="PARCELADO ATÉ 12X",$D1083-($D1083*TAXAS!$F$13))/12,IF($A1083=TAXAS!$A$14,IF($B1083="PARCELADO ATÉ 12X",$D1083-($D1083*TAXAS!$F$14))/12,IF($A1083=TAXAS!$A$15,IF($B1083="PARCELADO ATÉ 12X",$D1083-($D1083*TAXAS!$F$15))/12,IF($A1083=TAXAS!$A$16,IF($B1083="PARCELADO ATÉ 12X",$D1083-($D1083*TAXAS!$F$16))/12,IF($A1083=TAXAS!$A$17,IF($B1083="PARCELADO ATÉ 12X",$D1083-($D1083*TAXAS!$F$17))/12,IF($A1083=TAXAS!$A$18,IF($B1083="PARCELADO ATÉ 12X",$D1083-($D1083*TAXAS!$F$18))/12,IF($A1083=TAXAS!$A$19,IF($B1083="PARCELADO ATÉ 12X",$D1083-($D1083*TAXAS!$F$19))/12,IF($A1083=TAXAS!$A$20,IF($B1083="PARCELADO ATÉ 12X",$D1083-($D1083*TAXAS!$F$20))/12,IF($A1083=TAXAS!$A$21,IF($B1083="PARCELADO ATÉ 12X",$D1083-($D1083*TAXAS!$F$21))/12,IF($A1083=TAXAS!$A$22,IF($B1083="PARCELADO ATÉ 12X",$D1083-($D1083*TAXAS!$F$22))/12,IF($A1083=TAXAS!$A$23,IF($B1083="PARCELADO ATÉ 12X",$D1083-($D1083*TAXAS!$F$23))/12,IF($A1083=TAXAS!$A$24,IF($B1083="PARCELADO ATÉ 12X",$D1083-($D1083*TAXAS!$F$24))/12,IF($A1083=TAXAS!$A$25,IF($B1083="PARCELADO ATÉ 12X",$D1083-($D1083*TAXAS!$F$25))/12,IF($A1083=TAXAS!$A$26,IF($B1083="PARCELADO ATÉ 12X",$D1083-($D1083*TAXAS!$F$26))/12,IF($A1083=TAXAS!$A$27,IF($B1083="PARCELADO ATÉ 12X",$D1083-($D1083*TAXAS!$F$27))/12))))))))))))))))))))))))/1</f>
        <v>0</v>
      </c>
      <c r="J1083" s="8">
        <f t="shared" si="0"/>
        <v>0</v>
      </c>
      <c r="K1083" s="10" t="b">
        <f>IF($B1083="PARCELADO ATÉ 3X",($D1083-($D1083*TAXAS!$D$4))-$J1083)</f>
        <v>0</v>
      </c>
      <c r="L1083" s="10" t="b">
        <f>IF($B1083="PARCELADO ATÉ 6X",($D1083-($D1083*TAXAS!$E$4))-$J1083)</f>
        <v>0</v>
      </c>
      <c r="M1083" s="10" t="b">
        <f>IF($B1083="PARCELADO ATÉ 12X",($D1083-($D1083*TAXAS!$F$4))-$J1083)</f>
        <v>0</v>
      </c>
      <c r="N1083" s="8">
        <f t="shared" si="1"/>
        <v>0</v>
      </c>
      <c r="O1083" s="10">
        <f t="shared" si="2"/>
        <v>0</v>
      </c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</row>
    <row r="1084" spans="1:31" ht="15.75" customHeight="1" x14ac:dyDescent="0.2">
      <c r="A1084" s="3"/>
      <c r="B1084" s="5"/>
      <c r="C1084" s="6"/>
      <c r="D1084" s="42"/>
      <c r="E1084" s="8">
        <f>IF($A1084="VISA",IF($B1084="DÉBITO",$D1084-($D1084*TAXAS!$B$4)),IF($A1084="MASTER",IF($B1084="DÉBITO",$D1084-($D1084*TAXAS!$B$5)),IF($A1084="ELO", IF($B1084="DÉBITO",$D1084-($D1084*TAXAS!$B$6)),IF($A1084="HIPERCARD",IF($B1084="DÉBITO",$D1084-($D1084*TAXAS!$B$7)),IF($A1084="DINERS",IF($B1084="DÉBITO",$D1084-($D1084*TAXAS!$B$8)),IF($A1084="AMERICA EXPRESS",IF($B1084="DÉBITO",$D1084-($D1084*TAXAS!$B$9)),IF($A1084=TAXAS!$A$10,IF($B1084="DÉBITO",$D1084-($D1084*TAXAS!$B$10)), IF($A1084=TAXAS!$A$11,IF($B1084="DÉBITO",$D1084-($D1084*TAXAS!$B$11)), IF($A1084=TAXAS!$A$12,IF($B1084="DÉBITO",$D1084-($D1084*TAXAS!$B$12)), IF($A1084=TAXAS!$A$13,IF($B1084="DÉBITO",$D1084-($D1084*TAXAS!$B$13)), IF($A1084=TAXAS!$A$14,IF($B1084="DÉBITO",$D1084-($D1084*TAXAS!$B$14)), IF($A1084=TAXAS!$A$15,IF($B1084="DÉBITO",$D1084-($D1084*TAXAS!$B$15)), IF($A1084=TAXAS!$A$16,IF($B1084="DÉBITO",$D1084-($D1084*TAXAS!$B$16)), IF($A1084=TAXAS!$A$17,IF($B1084="DÉBITO",$D1084-($D1084*TAXAS!$B$17)), IF($A1084=TAXAS!$A$18,IF($B1084="DÉBITO",$D1084-($D1084*TAXAS!$B$18)), IF($A1084=TAXAS!$A$19,IF($B1084="DÉBITO",$D1084-($D1084*TAXAS!$B$19)), IF($A1084=TAXAS!$A$20,IF($B1084="DÉBITO",$D1084-($D1084*TAXAS!$B$20)), IF($A1084=TAXAS!$A$21,IF($B1084="DÉBITO",$D1084-($D1084*TAXAS!$B$21)), IF($A1084=TAXAS!$A$22,IF($B1084="DÉBITO",$D1084-($D1084*TAXAS!$B$22)), IF($A1084=TAXAS!$A$23,IF($B1084="DÉBITO",$D1084-($D1084*TAXAS!$B$23)), IF($A1084=TAXAS!$A$24,IF($B1084="DÉBITO",$D1084-($D1084*TAXAS!$B$24)), IF($A1084=TAXAS!$A$25,IF($B1084="DÉBITO",$D1084-($D1084*TAXAS!$B$25)), IF($A1084=TAXAS!$A$26,IF($B1084="DÉBITO",$D1084-($D1084*TAXAS!$B$26)), IF($A1084=TAXAS!$A$27,IF($B1084="DÉBITO",$D1084-($D1084*TAXAS!$B$27))))))))))))))))))))))))))/1</f>
        <v>0</v>
      </c>
      <c r="F1084" s="8">
        <f>IF($A1084="VISA",IF($B1084="CRÉDITO",$D1084-($D1084*TAXAS!$C$4)),IF($A1084="MASTER",IF($B1084="CRÉDITO",$D1084-($D1084*TAXAS!$C$5)),IF($A1084="ELO", IF($B1084="CRÉDITO",$D1084-($D1084*TAXAS!$C$6)),IF($A1084="HIPERCARD",IF($B1084="CRÉDITO",$D1084-($D1084*TAXAS!$C$7)),IF($A1084="DINERS",IF($B1084="CRÉDITO",$D1084-($D1084*TAXAS!$C$8)),IF($A1084="AMERICA EXPRESS",IF($B1084="CRÉDITO",$D1084-($D1084*TAXAS!$C$9)),IF($A1084=TAXAS!$A$10,IF($B1084="CRÉDITO",$D1084-($D1084*TAXAS!$C$10)), IF($A1084=TAXAS!$A$11,IF($B1084="CRÉDITO",$D1084-($D1084*TAXAS!$C$11)), IF($A1084=TAXAS!$A$12,IF($B1084="CRÉDITO",$D1084-($D1084*TAXAS!$C$12)), IF($A1084=TAXAS!$A$13,IF($B1084="CRÉDITO",$D1084-($D1084*TAXAS!$C$13)), IF($A1084=TAXAS!$A$14,IF($B1084="CRÉDITO",$D1084-($D1084*TAXAS!$C$14)), IF($A1084=TAXAS!$A$15,IF($B1084="CRÉDITO",$D1084-($D1084*TAXAS!$C$15)), IF($A1084=TAXAS!$A$16,IF($B1084="CRÉDITO",$D1084-($D1084*TAXAS!$C$16)), IF($A1084=TAXAS!$A$17,IF($B1084="CRÉDITO",$D1084-($D1084*TAXAS!$C$17)), IF($A1084=TAXAS!$A$18,IF($B1084="CRÉDITO",$D1084-($D1084*TAXAS!$C$18)), IF($A1084=TAXAS!$A$19,IF($B1084="CRÉDITO",$D1084-($D1084*TAXAS!$C$19)), IF($A1084=TAXAS!$A$20,IF($B1084="CRÉDITO",$D1084-($D1084*TAXAS!$C$20)), IF($A1084=TAXAS!$A$21,IF($B1084="CRÉDITO",$D1084-($D1084*TAXAS!$C$21)), IF($A1084=TAXAS!$A$22,IF($B1084="CRÉDITO",$D1084-($D1084*TAXAS!$C$22)), IF($A1084=TAXAS!$A$23,IF($B1084="CRÉDITO",$D1084-($D1084*TAXAS!$C$23)), IF($A1084=TAXAS!$A$24,IF($B1084="CRÉDITO",$D1084-($D1084*TAXAS!$C$24)), IF($A1084=TAXAS!$A$25,IF($B1084="CRÉDITO",$D1084-($D1084*TAXAS!$C$25)), IF($A1084=TAXAS!$A$26,IF($B1084="CRÉDITO",$D1084-($D1084*TAXAS!$C$26)), IF($A1084=TAXAS!$A$27,IF($B1084="CRÉDITO",$D1084-($D1084*TAXAS!$C$27))))))))))))))))))))))))))/1</f>
        <v>0</v>
      </c>
      <c r="G1084" s="9">
        <f>IF($A1084="VISA",IF($B1084="PARCELADO ATÉ 3X",$D1084-(D1084*TAXAS!$D$4))/3,IF($A1084="MASTER",IF($B1084="PARCELADO ATÉ 3X",$D1084-(D1084*TAXAS!$D$5))/3,IF($A1084="ELO",IF($B1084="PARCELADO ATÉ 3X",$D1084-(D1084*TAXAS!$D$6))/3,IF($A1084="HIPERCARD",IF($B1084="PARCELADO ATÉ 3X",$D1084-(D1084*TAXAS!$D$7))/3,IF($A1084="DINERS",IF($B1084="PARCELADO ATÉ 3X",$D1084-(D1084*TAXAS!$D$8))/3,IF($A1084="AMERICA EXPRESS",IF($B1084="PARCELADO ATÉ 3X",$D1084-(D1084*TAXAS!$D$9))/3,IF($A1084=TAXAS!$A$10,IF($B1084="PARCELADO ATÉ 3X",$D1084-($D1084*TAXAS!$D$10))/3,IF($A1084=TAXAS!$A$11,IF($B1084="PARCELADO ATÉ 3X",$D1084-($D1084*TAXAS!$D$11))/3,IF($A1084=TAXAS!$A$12,IF($B1084="PARCELADO ATÉ 3X",$D1084-($D1084*TAXAS!$D$12))/3,IF($A1084=TAXAS!$A$13,IF($B1084="PARCELADO ATÉ 3X",$D1084-($D1084*TAXAS!$D$13))/3,IF($A1084=TAXAS!$A$14,IF($B1084="PARCELADO ATÉ 3X",$D1084-($D1084*TAXAS!$D$14))/3,IF($A1084=TAXAS!$A$15,IF($B1084="PARCELADO ATÉ 3X",$D1084-($D1084*TAXAS!$D$15))/3,IF($A1084=TAXAS!$A$16,IF($B1084="PARCELADO ATÉ 3X",$D1084-($D1084*TAXAS!$D$16))/3,IF($A1084=TAXAS!$A$17,IF($B1084="PARCELADO ATÉ 3X",$D1084-($D1084*TAXAS!$D$17))/3,IF($A1084=TAXAS!$A$18,IF($B1084="PARCELADO ATÉ 3X",$D1084-($D1084*TAXAS!$D$18))/3,IF($A1084=TAXAS!$A$19,IF($B1084="PARCELADO ATÉ 3X",$D1084-($D1084*TAXAS!$D$19))/3,IF($A1084=TAXAS!$A$20,IF($B1084="PARCELADO ATÉ 3X",$D1084-($D1084*TAXAS!$D$20))/3,IF($A1084=TAXAS!$A$21,IF($B1084="PARCELADO ATÉ 3X",$D1084-($D1084*TAXAS!$D$21))/3,IF($A1084=TAXAS!$A$22,IF($B1084="PARCELADO ATÉ 3X",$D1084-($D1084*TAXAS!$D$22))/3,IF($A1084=TAXAS!$A$23,IF($B1084="PARCELADO ATÉ 3X",$D1084-($D1084*TAXAS!$D$23))/3,IF($A1084=TAXAS!$A$24,IF($B1084="PARCELADO ATÉ 3X",$D1084-($D1084*TAXAS!$D$24))/3,IF($A1084=TAXAS!$A$25,IF($B1084="PARCELADO ATÉ 3X",$D1084-($D1084*TAXAS!$D$25))/3,IF($A1084=TAXAS!$A$26,IF($B1084="PARCELADO ATÉ 3X",$D1084-($D1084*TAXAS!$D$26))/3,IF($A1084=TAXAS!$A$27,IF($B1084="PARCELADO ATÉ 3X",$D1084-($D1084*TAXAS!$D$27))/3))))))))))))))))))))))))/1</f>
        <v>0</v>
      </c>
      <c r="H1084" s="9">
        <f>IF($A1084="VISA",IF($B1084="PARCELADO ATÉ 6X",$D1084-(D1084*TAXAS!$E$4))/6,IF($A1084="MASTER",IF($B1084="PARCELADO ATÉ 6X",$D1084-(D1084*TAXAS!$E$5))/6,IF($A1084="ELO",IF($B1084="PARCELADO ATÉ 6X",$D1084-(D1084*TAXAS!$E$6))/6,IF($A1084="HIPERCARD",IF($B1084="PARCELADO ATÉ 6X",$D1084-(D1084*TAXAS!$E$7))/6,IF($A1084="DINERS",IF($B1084="PARCELADO ATÉ 6X",$D1084-(D1084*TAXAS!$E$8))/6,IF($A1084="AMERICA EXPRESS",IF($B1084="PARCELADO ATÉ 6X",$D1084-(D1084*TAXAS!$E$9))/6,IF($A1084=TAXAS!$A$10,IF($B1084="PARCELADO ATÉ 6X",$D1084-($D1084*TAXAS!$E$10))/6,IF($A1084=TAXAS!$A$11,IF($B1084="PARCELADO ATÉ 6X",$D1084-($D1084*TAXAS!$E$11))/6,IF($A1084=TAXAS!$A$12,IF($B1084="PARCELADO ATÉ 6X",$D1084-($D1084*TAXAS!$E$12))/6,IF($A1084=TAXAS!$A$13,IF($B1084="PARCELADO ATÉ 6X",$D1084-($D1084*TAXAS!$E$13))/6,IF($A1084=TAXAS!$A$14,IF($B1084="PARCELADO ATÉ 6X",$D1084-($D1084*TAXAS!$E$14))/6,IF($A1084=TAXAS!$A$15,IF($B1084="PARCELADO ATÉ 6X",$D1084-($D1084*TAXAS!$E$15))/6,IF($A1084=TAXAS!$A$16,IF($B1084="PARCELADO ATÉ 6X",$D1084-($D1084*TAXAS!$E$16))/6,IF($A1084=TAXAS!$A$17,IF($B1084="PARCELADO ATÉ 6X",$D1084-($D1084*TAXAS!$E$17))/6,IF($A1084=TAXAS!$A$18,IF($B1084="PARCELADO ATÉ 6X",$D1084-($D1084*TAXAS!$E$18))/6,IF($A1084=TAXAS!$A$19,IF($B1084="PARCELADO ATÉ 6X",$D1084-($D1084*TAXAS!$E$19))/6,IF($A1084=TAXAS!$A$20,IF($B1084="PARCELADO ATÉ 6X",$D1084-($D1084*TAXAS!$E$20))/6,IF($A1084=TAXAS!$A$21,IF($B1084="PARCELADO ATÉ 6X",$D1084-($D1084*TAXAS!$E$21))/6,IF($A1084=TAXAS!$A$22,IF($B1084="PARCELADO ATÉ 6X",$D1084-($D1084*TAXAS!$E$22))/6,IF($A1084=TAXAS!$A$23,IF($B1084="PARCELADO ATÉ 6X",$D1084-($D1084*TAXAS!$E$23))/6,IF($A1084=TAXAS!$A$24,IF($B1084="PARCELADO ATÉ 6X",$D1084-($D1084*TAXAS!$E$24))/6,IF($A1084=TAXAS!$A$25,IF($B1084="PARCELADO ATÉ 6X",$D1084-($D1084*TAXAS!$E$25))/6,IF($A1084=TAXAS!$A$26,IF($B1084="PARCELADO ATÉ 6X",$D1084-($D1084*TAXAS!$E$26))/6,IF($A1084=TAXAS!$A$27,IF($B1084="PARCELADO ATÉ 6X",$D1084-($D1084*TAXAS!$E$27))/6))))))))))))))))))))))))/1</f>
        <v>0</v>
      </c>
      <c r="I1084" s="9">
        <f>IF($A1084="VISA",IF($B1084="PARCELADO ATÉ 12X",$D1084-(D1084*TAXAS!$F$4))/12,IF($A1084="MASTER",IF($B1084="PARCELADO ATÉ 12X",$D1084-(D1084*TAXAS!$F$5))/12,IF($A1084="ELO",IF($B1084="PARCELADO ATÉ 12X",$D1084-(D1084*TAXAS!$F$6))/12,IF($A1084="HIPERCARD",IF($B1084="PARCELADO ATÉ 12X",$D1084-(D1084*TAXAS!$F$7))/12,IF($A1084="DINERS",IF($B1084="PARCELADO ATÉ 12X",$D1084-(D1084*TAXAS!$F$8))/12,IF($A1084="AMERICA EXPRESS",IF($B1084="PARCELADO ATÉ 12X",$D1084-(D1084*TAXAS!$F$9))/12,IF($A1084=TAXAS!$A$10,IF($B1084="PARCELADO ATÉ 12X",$D1084-($D1084*TAXAS!$F$10))/12,IF($A1084=TAXAS!$A$11,IF($B1084="PARCELADO ATÉ 12X",$D1084-($D1084*TAXAS!$F$11))/12,IF($A1084=TAXAS!$A$12,IF($B1084="PARCELADO ATÉ 12X",$D1084-($D1084*TAXAS!$F$12))/12,IF($A1084=TAXAS!$A$13,IF($B1084="PARCELADO ATÉ 12X",$D1084-($D1084*TAXAS!$F$13))/12,IF($A1084=TAXAS!$A$14,IF($B1084="PARCELADO ATÉ 12X",$D1084-($D1084*TAXAS!$F$14))/12,IF($A1084=TAXAS!$A$15,IF($B1084="PARCELADO ATÉ 12X",$D1084-($D1084*TAXAS!$F$15))/12,IF($A1084=TAXAS!$A$16,IF($B1084="PARCELADO ATÉ 12X",$D1084-($D1084*TAXAS!$F$16))/12,IF($A1084=TAXAS!$A$17,IF($B1084="PARCELADO ATÉ 12X",$D1084-($D1084*TAXAS!$F$17))/12,IF($A1084=TAXAS!$A$18,IF($B1084="PARCELADO ATÉ 12X",$D1084-($D1084*TAXAS!$F$18))/12,IF($A1084=TAXAS!$A$19,IF($B1084="PARCELADO ATÉ 12X",$D1084-($D1084*TAXAS!$F$19))/12,IF($A1084=TAXAS!$A$20,IF($B1084="PARCELADO ATÉ 12X",$D1084-($D1084*TAXAS!$F$20))/12,IF($A1084=TAXAS!$A$21,IF($B1084="PARCELADO ATÉ 12X",$D1084-($D1084*TAXAS!$F$21))/12,IF($A1084=TAXAS!$A$22,IF($B1084="PARCELADO ATÉ 12X",$D1084-($D1084*TAXAS!$F$22))/12,IF($A1084=TAXAS!$A$23,IF($B1084="PARCELADO ATÉ 12X",$D1084-($D1084*TAXAS!$F$23))/12,IF($A1084=TAXAS!$A$24,IF($B1084="PARCELADO ATÉ 12X",$D1084-($D1084*TAXAS!$F$24))/12,IF($A1084=TAXAS!$A$25,IF($B1084="PARCELADO ATÉ 12X",$D1084-($D1084*TAXAS!$F$25))/12,IF($A1084=TAXAS!$A$26,IF($B1084="PARCELADO ATÉ 12X",$D1084-($D1084*TAXAS!$F$26))/12,IF($A1084=TAXAS!$A$27,IF($B1084="PARCELADO ATÉ 12X",$D1084-($D1084*TAXAS!$F$27))/12))))))))))))))))))))))))/1</f>
        <v>0</v>
      </c>
      <c r="J1084" s="8">
        <f t="shared" si="0"/>
        <v>0</v>
      </c>
      <c r="K1084" s="10" t="b">
        <f>IF($B1084="PARCELADO ATÉ 3X",($D1084-($D1084*TAXAS!$D$4))-$J1084)</f>
        <v>0</v>
      </c>
      <c r="L1084" s="10" t="b">
        <f>IF($B1084="PARCELADO ATÉ 6X",($D1084-($D1084*TAXAS!$E$4))-$J1084)</f>
        <v>0</v>
      </c>
      <c r="M1084" s="10" t="b">
        <f>IF($B1084="PARCELADO ATÉ 12X",($D1084-($D1084*TAXAS!$F$4))-$J1084)</f>
        <v>0</v>
      </c>
      <c r="N1084" s="8">
        <f t="shared" si="1"/>
        <v>0</v>
      </c>
      <c r="O1084" s="10">
        <f t="shared" si="2"/>
        <v>0</v>
      </c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</row>
    <row r="1085" spans="1:31" ht="15.75" customHeight="1" x14ac:dyDescent="0.2">
      <c r="A1085" s="3"/>
      <c r="B1085" s="5"/>
      <c r="C1085" s="6"/>
      <c r="D1085" s="42"/>
      <c r="E1085" s="8">
        <f>IF($A1085="VISA",IF($B1085="DÉBITO",$D1085-($D1085*TAXAS!$B$4)),IF($A1085="MASTER",IF($B1085="DÉBITO",$D1085-($D1085*TAXAS!$B$5)),IF($A1085="ELO", IF($B1085="DÉBITO",$D1085-($D1085*TAXAS!$B$6)),IF($A1085="HIPERCARD",IF($B1085="DÉBITO",$D1085-($D1085*TAXAS!$B$7)),IF($A1085="DINERS",IF($B1085="DÉBITO",$D1085-($D1085*TAXAS!$B$8)),IF($A1085="AMERICA EXPRESS",IF($B1085="DÉBITO",$D1085-($D1085*TAXAS!$B$9)),IF($A1085=TAXAS!$A$10,IF($B1085="DÉBITO",$D1085-($D1085*TAXAS!$B$10)), IF($A1085=TAXAS!$A$11,IF($B1085="DÉBITO",$D1085-($D1085*TAXAS!$B$11)), IF($A1085=TAXAS!$A$12,IF($B1085="DÉBITO",$D1085-($D1085*TAXAS!$B$12)), IF($A1085=TAXAS!$A$13,IF($B1085="DÉBITO",$D1085-($D1085*TAXAS!$B$13)), IF($A1085=TAXAS!$A$14,IF($B1085="DÉBITO",$D1085-($D1085*TAXAS!$B$14)), IF($A1085=TAXAS!$A$15,IF($B1085="DÉBITO",$D1085-($D1085*TAXAS!$B$15)), IF($A1085=TAXAS!$A$16,IF($B1085="DÉBITO",$D1085-($D1085*TAXAS!$B$16)), IF($A1085=TAXAS!$A$17,IF($B1085="DÉBITO",$D1085-($D1085*TAXAS!$B$17)), IF($A1085=TAXAS!$A$18,IF($B1085="DÉBITO",$D1085-($D1085*TAXAS!$B$18)), IF($A1085=TAXAS!$A$19,IF($B1085="DÉBITO",$D1085-($D1085*TAXAS!$B$19)), IF($A1085=TAXAS!$A$20,IF($B1085="DÉBITO",$D1085-($D1085*TAXAS!$B$20)), IF($A1085=TAXAS!$A$21,IF($B1085="DÉBITO",$D1085-($D1085*TAXAS!$B$21)), IF($A1085=TAXAS!$A$22,IF($B1085="DÉBITO",$D1085-($D1085*TAXAS!$B$22)), IF($A1085=TAXAS!$A$23,IF($B1085="DÉBITO",$D1085-($D1085*TAXAS!$B$23)), IF($A1085=TAXAS!$A$24,IF($B1085="DÉBITO",$D1085-($D1085*TAXAS!$B$24)), IF($A1085=TAXAS!$A$25,IF($B1085="DÉBITO",$D1085-($D1085*TAXAS!$B$25)), IF($A1085=TAXAS!$A$26,IF($B1085="DÉBITO",$D1085-($D1085*TAXAS!$B$26)), IF($A1085=TAXAS!$A$27,IF($B1085="DÉBITO",$D1085-($D1085*TAXAS!$B$27))))))))))))))))))))))))))/1</f>
        <v>0</v>
      </c>
      <c r="F1085" s="8">
        <f>IF($A1085="VISA",IF($B1085="CRÉDITO",$D1085-($D1085*TAXAS!$C$4)),IF($A1085="MASTER",IF($B1085="CRÉDITO",$D1085-($D1085*TAXAS!$C$5)),IF($A1085="ELO", IF($B1085="CRÉDITO",$D1085-($D1085*TAXAS!$C$6)),IF($A1085="HIPERCARD",IF($B1085="CRÉDITO",$D1085-($D1085*TAXAS!$C$7)),IF($A1085="DINERS",IF($B1085="CRÉDITO",$D1085-($D1085*TAXAS!$C$8)),IF($A1085="AMERICA EXPRESS",IF($B1085="CRÉDITO",$D1085-($D1085*TAXAS!$C$9)),IF($A1085=TAXAS!$A$10,IF($B1085="CRÉDITO",$D1085-($D1085*TAXAS!$C$10)), IF($A1085=TAXAS!$A$11,IF($B1085="CRÉDITO",$D1085-($D1085*TAXAS!$C$11)), IF($A1085=TAXAS!$A$12,IF($B1085="CRÉDITO",$D1085-($D1085*TAXAS!$C$12)), IF($A1085=TAXAS!$A$13,IF($B1085="CRÉDITO",$D1085-($D1085*TAXAS!$C$13)), IF($A1085=TAXAS!$A$14,IF($B1085="CRÉDITO",$D1085-($D1085*TAXAS!$C$14)), IF($A1085=TAXAS!$A$15,IF($B1085="CRÉDITO",$D1085-($D1085*TAXAS!$C$15)), IF($A1085=TAXAS!$A$16,IF($B1085="CRÉDITO",$D1085-($D1085*TAXAS!$C$16)), IF($A1085=TAXAS!$A$17,IF($B1085="CRÉDITO",$D1085-($D1085*TAXAS!$C$17)), IF($A1085=TAXAS!$A$18,IF($B1085="CRÉDITO",$D1085-($D1085*TAXAS!$C$18)), IF($A1085=TAXAS!$A$19,IF($B1085="CRÉDITO",$D1085-($D1085*TAXAS!$C$19)), IF($A1085=TAXAS!$A$20,IF($B1085="CRÉDITO",$D1085-($D1085*TAXAS!$C$20)), IF($A1085=TAXAS!$A$21,IF($B1085="CRÉDITO",$D1085-($D1085*TAXAS!$C$21)), IF($A1085=TAXAS!$A$22,IF($B1085="CRÉDITO",$D1085-($D1085*TAXAS!$C$22)), IF($A1085=TAXAS!$A$23,IF($B1085="CRÉDITO",$D1085-($D1085*TAXAS!$C$23)), IF($A1085=TAXAS!$A$24,IF($B1085="CRÉDITO",$D1085-($D1085*TAXAS!$C$24)), IF($A1085=TAXAS!$A$25,IF($B1085="CRÉDITO",$D1085-($D1085*TAXAS!$C$25)), IF($A1085=TAXAS!$A$26,IF($B1085="CRÉDITO",$D1085-($D1085*TAXAS!$C$26)), IF($A1085=TAXAS!$A$27,IF($B1085="CRÉDITO",$D1085-($D1085*TAXAS!$C$27))))))))))))))))))))))))))/1</f>
        <v>0</v>
      </c>
      <c r="G1085" s="9">
        <f>IF($A1085="VISA",IF($B1085="PARCELADO ATÉ 3X",$D1085-(D1085*TAXAS!$D$4))/3,IF($A1085="MASTER",IF($B1085="PARCELADO ATÉ 3X",$D1085-(D1085*TAXAS!$D$5))/3,IF($A1085="ELO",IF($B1085="PARCELADO ATÉ 3X",$D1085-(D1085*TAXAS!$D$6))/3,IF($A1085="HIPERCARD",IF($B1085="PARCELADO ATÉ 3X",$D1085-(D1085*TAXAS!$D$7))/3,IF($A1085="DINERS",IF($B1085="PARCELADO ATÉ 3X",$D1085-(D1085*TAXAS!$D$8))/3,IF($A1085="AMERICA EXPRESS",IF($B1085="PARCELADO ATÉ 3X",$D1085-(D1085*TAXAS!$D$9))/3,IF($A1085=TAXAS!$A$10,IF($B1085="PARCELADO ATÉ 3X",$D1085-($D1085*TAXAS!$D$10))/3,IF($A1085=TAXAS!$A$11,IF($B1085="PARCELADO ATÉ 3X",$D1085-($D1085*TAXAS!$D$11))/3,IF($A1085=TAXAS!$A$12,IF($B1085="PARCELADO ATÉ 3X",$D1085-($D1085*TAXAS!$D$12))/3,IF($A1085=TAXAS!$A$13,IF($B1085="PARCELADO ATÉ 3X",$D1085-($D1085*TAXAS!$D$13))/3,IF($A1085=TAXAS!$A$14,IF($B1085="PARCELADO ATÉ 3X",$D1085-($D1085*TAXAS!$D$14))/3,IF($A1085=TAXAS!$A$15,IF($B1085="PARCELADO ATÉ 3X",$D1085-($D1085*TAXAS!$D$15))/3,IF($A1085=TAXAS!$A$16,IF($B1085="PARCELADO ATÉ 3X",$D1085-($D1085*TAXAS!$D$16))/3,IF($A1085=TAXAS!$A$17,IF($B1085="PARCELADO ATÉ 3X",$D1085-($D1085*TAXAS!$D$17))/3,IF($A1085=TAXAS!$A$18,IF($B1085="PARCELADO ATÉ 3X",$D1085-($D1085*TAXAS!$D$18))/3,IF($A1085=TAXAS!$A$19,IF($B1085="PARCELADO ATÉ 3X",$D1085-($D1085*TAXAS!$D$19))/3,IF($A1085=TAXAS!$A$20,IF($B1085="PARCELADO ATÉ 3X",$D1085-($D1085*TAXAS!$D$20))/3,IF($A1085=TAXAS!$A$21,IF($B1085="PARCELADO ATÉ 3X",$D1085-($D1085*TAXAS!$D$21))/3,IF($A1085=TAXAS!$A$22,IF($B1085="PARCELADO ATÉ 3X",$D1085-($D1085*TAXAS!$D$22))/3,IF($A1085=TAXAS!$A$23,IF($B1085="PARCELADO ATÉ 3X",$D1085-($D1085*TAXAS!$D$23))/3,IF($A1085=TAXAS!$A$24,IF($B1085="PARCELADO ATÉ 3X",$D1085-($D1085*TAXAS!$D$24))/3,IF($A1085=TAXAS!$A$25,IF($B1085="PARCELADO ATÉ 3X",$D1085-($D1085*TAXAS!$D$25))/3,IF($A1085=TAXAS!$A$26,IF($B1085="PARCELADO ATÉ 3X",$D1085-($D1085*TAXAS!$D$26))/3,IF($A1085=TAXAS!$A$27,IF($B1085="PARCELADO ATÉ 3X",$D1085-($D1085*TAXAS!$D$27))/3))))))))))))))))))))))))/1</f>
        <v>0</v>
      </c>
      <c r="H1085" s="9">
        <f>IF($A1085="VISA",IF($B1085="PARCELADO ATÉ 6X",$D1085-(D1085*TAXAS!$E$4))/6,IF($A1085="MASTER",IF($B1085="PARCELADO ATÉ 6X",$D1085-(D1085*TAXAS!$E$5))/6,IF($A1085="ELO",IF($B1085="PARCELADO ATÉ 6X",$D1085-(D1085*TAXAS!$E$6))/6,IF($A1085="HIPERCARD",IF($B1085="PARCELADO ATÉ 6X",$D1085-(D1085*TAXAS!$E$7))/6,IF($A1085="DINERS",IF($B1085="PARCELADO ATÉ 6X",$D1085-(D1085*TAXAS!$E$8))/6,IF($A1085="AMERICA EXPRESS",IF($B1085="PARCELADO ATÉ 6X",$D1085-(D1085*TAXAS!$E$9))/6,IF($A1085=TAXAS!$A$10,IF($B1085="PARCELADO ATÉ 6X",$D1085-($D1085*TAXAS!$E$10))/6,IF($A1085=TAXAS!$A$11,IF($B1085="PARCELADO ATÉ 6X",$D1085-($D1085*TAXAS!$E$11))/6,IF($A1085=TAXAS!$A$12,IF($B1085="PARCELADO ATÉ 6X",$D1085-($D1085*TAXAS!$E$12))/6,IF($A1085=TAXAS!$A$13,IF($B1085="PARCELADO ATÉ 6X",$D1085-($D1085*TAXAS!$E$13))/6,IF($A1085=TAXAS!$A$14,IF($B1085="PARCELADO ATÉ 6X",$D1085-($D1085*TAXAS!$E$14))/6,IF($A1085=TAXAS!$A$15,IF($B1085="PARCELADO ATÉ 6X",$D1085-($D1085*TAXAS!$E$15))/6,IF($A1085=TAXAS!$A$16,IF($B1085="PARCELADO ATÉ 6X",$D1085-($D1085*TAXAS!$E$16))/6,IF($A1085=TAXAS!$A$17,IF($B1085="PARCELADO ATÉ 6X",$D1085-($D1085*TAXAS!$E$17))/6,IF($A1085=TAXAS!$A$18,IF($B1085="PARCELADO ATÉ 6X",$D1085-($D1085*TAXAS!$E$18))/6,IF($A1085=TAXAS!$A$19,IF($B1085="PARCELADO ATÉ 6X",$D1085-($D1085*TAXAS!$E$19))/6,IF($A1085=TAXAS!$A$20,IF($B1085="PARCELADO ATÉ 6X",$D1085-($D1085*TAXAS!$E$20))/6,IF($A1085=TAXAS!$A$21,IF($B1085="PARCELADO ATÉ 6X",$D1085-($D1085*TAXAS!$E$21))/6,IF($A1085=TAXAS!$A$22,IF($B1085="PARCELADO ATÉ 6X",$D1085-($D1085*TAXAS!$E$22))/6,IF($A1085=TAXAS!$A$23,IF($B1085="PARCELADO ATÉ 6X",$D1085-($D1085*TAXAS!$E$23))/6,IF($A1085=TAXAS!$A$24,IF($B1085="PARCELADO ATÉ 6X",$D1085-($D1085*TAXAS!$E$24))/6,IF($A1085=TAXAS!$A$25,IF($B1085="PARCELADO ATÉ 6X",$D1085-($D1085*TAXAS!$E$25))/6,IF($A1085=TAXAS!$A$26,IF($B1085="PARCELADO ATÉ 6X",$D1085-($D1085*TAXAS!$E$26))/6,IF($A1085=TAXAS!$A$27,IF($B1085="PARCELADO ATÉ 6X",$D1085-($D1085*TAXAS!$E$27))/6))))))))))))))))))))))))/1</f>
        <v>0</v>
      </c>
      <c r="I1085" s="9">
        <f>IF($A1085="VISA",IF($B1085="PARCELADO ATÉ 12X",$D1085-(D1085*TAXAS!$F$4))/12,IF($A1085="MASTER",IF($B1085="PARCELADO ATÉ 12X",$D1085-(D1085*TAXAS!$F$5))/12,IF($A1085="ELO",IF($B1085="PARCELADO ATÉ 12X",$D1085-(D1085*TAXAS!$F$6))/12,IF($A1085="HIPERCARD",IF($B1085="PARCELADO ATÉ 12X",$D1085-(D1085*TAXAS!$F$7))/12,IF($A1085="DINERS",IF($B1085="PARCELADO ATÉ 12X",$D1085-(D1085*TAXAS!$F$8))/12,IF($A1085="AMERICA EXPRESS",IF($B1085="PARCELADO ATÉ 12X",$D1085-(D1085*TAXAS!$F$9))/12,IF($A1085=TAXAS!$A$10,IF($B1085="PARCELADO ATÉ 12X",$D1085-($D1085*TAXAS!$F$10))/12,IF($A1085=TAXAS!$A$11,IF($B1085="PARCELADO ATÉ 12X",$D1085-($D1085*TAXAS!$F$11))/12,IF($A1085=TAXAS!$A$12,IF($B1085="PARCELADO ATÉ 12X",$D1085-($D1085*TAXAS!$F$12))/12,IF($A1085=TAXAS!$A$13,IF($B1085="PARCELADO ATÉ 12X",$D1085-($D1085*TAXAS!$F$13))/12,IF($A1085=TAXAS!$A$14,IF($B1085="PARCELADO ATÉ 12X",$D1085-($D1085*TAXAS!$F$14))/12,IF($A1085=TAXAS!$A$15,IF($B1085="PARCELADO ATÉ 12X",$D1085-($D1085*TAXAS!$F$15))/12,IF($A1085=TAXAS!$A$16,IF($B1085="PARCELADO ATÉ 12X",$D1085-($D1085*TAXAS!$F$16))/12,IF($A1085=TAXAS!$A$17,IF($B1085="PARCELADO ATÉ 12X",$D1085-($D1085*TAXAS!$F$17))/12,IF($A1085=TAXAS!$A$18,IF($B1085="PARCELADO ATÉ 12X",$D1085-($D1085*TAXAS!$F$18))/12,IF($A1085=TAXAS!$A$19,IF($B1085="PARCELADO ATÉ 12X",$D1085-($D1085*TAXAS!$F$19))/12,IF($A1085=TAXAS!$A$20,IF($B1085="PARCELADO ATÉ 12X",$D1085-($D1085*TAXAS!$F$20))/12,IF($A1085=TAXAS!$A$21,IF($B1085="PARCELADO ATÉ 12X",$D1085-($D1085*TAXAS!$F$21))/12,IF($A1085=TAXAS!$A$22,IF($B1085="PARCELADO ATÉ 12X",$D1085-($D1085*TAXAS!$F$22))/12,IF($A1085=TAXAS!$A$23,IF($B1085="PARCELADO ATÉ 12X",$D1085-($D1085*TAXAS!$F$23))/12,IF($A1085=TAXAS!$A$24,IF($B1085="PARCELADO ATÉ 12X",$D1085-($D1085*TAXAS!$F$24))/12,IF($A1085=TAXAS!$A$25,IF($B1085="PARCELADO ATÉ 12X",$D1085-($D1085*TAXAS!$F$25))/12,IF($A1085=TAXAS!$A$26,IF($B1085="PARCELADO ATÉ 12X",$D1085-($D1085*TAXAS!$F$26))/12,IF($A1085=TAXAS!$A$27,IF($B1085="PARCELADO ATÉ 12X",$D1085-($D1085*TAXAS!$F$27))/12))))))))))))))))))))))))/1</f>
        <v>0</v>
      </c>
      <c r="J1085" s="8">
        <f t="shared" si="0"/>
        <v>0</v>
      </c>
      <c r="K1085" s="10" t="b">
        <f>IF($B1085="PARCELADO ATÉ 3X",($D1085-($D1085*TAXAS!$D$4))-$J1085)</f>
        <v>0</v>
      </c>
      <c r="L1085" s="10" t="b">
        <f>IF($B1085="PARCELADO ATÉ 6X",($D1085-($D1085*TAXAS!$E$4))-$J1085)</f>
        <v>0</v>
      </c>
      <c r="M1085" s="10" t="b">
        <f>IF($B1085="PARCELADO ATÉ 12X",($D1085-($D1085*TAXAS!$F$4))-$J1085)</f>
        <v>0</v>
      </c>
      <c r="N1085" s="8">
        <f t="shared" si="1"/>
        <v>0</v>
      </c>
      <c r="O1085" s="10">
        <f t="shared" si="2"/>
        <v>0</v>
      </c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</row>
    <row r="1086" spans="1:31" ht="15.75" customHeight="1" x14ac:dyDescent="0.2">
      <c r="A1086" s="3"/>
      <c r="B1086" s="5"/>
      <c r="C1086" s="6"/>
      <c r="D1086" s="42"/>
      <c r="E1086" s="8">
        <f>IF($A1086="VISA",IF($B1086="DÉBITO",$D1086-($D1086*TAXAS!$B$4)),IF($A1086="MASTER",IF($B1086="DÉBITO",$D1086-($D1086*TAXAS!$B$5)),IF($A1086="ELO", IF($B1086="DÉBITO",$D1086-($D1086*TAXAS!$B$6)),IF($A1086="HIPERCARD",IF($B1086="DÉBITO",$D1086-($D1086*TAXAS!$B$7)),IF($A1086="DINERS",IF($B1086="DÉBITO",$D1086-($D1086*TAXAS!$B$8)),IF($A1086="AMERICA EXPRESS",IF($B1086="DÉBITO",$D1086-($D1086*TAXAS!$B$9)),IF($A1086=TAXAS!$A$10,IF($B1086="DÉBITO",$D1086-($D1086*TAXAS!$B$10)), IF($A1086=TAXAS!$A$11,IF($B1086="DÉBITO",$D1086-($D1086*TAXAS!$B$11)), IF($A1086=TAXAS!$A$12,IF($B1086="DÉBITO",$D1086-($D1086*TAXAS!$B$12)), IF($A1086=TAXAS!$A$13,IF($B1086="DÉBITO",$D1086-($D1086*TAXAS!$B$13)), IF($A1086=TAXAS!$A$14,IF($B1086="DÉBITO",$D1086-($D1086*TAXAS!$B$14)), IF($A1086=TAXAS!$A$15,IF($B1086="DÉBITO",$D1086-($D1086*TAXAS!$B$15)), IF($A1086=TAXAS!$A$16,IF($B1086="DÉBITO",$D1086-($D1086*TAXAS!$B$16)), IF($A1086=TAXAS!$A$17,IF($B1086="DÉBITO",$D1086-($D1086*TAXAS!$B$17)), IF($A1086=TAXAS!$A$18,IF($B1086="DÉBITO",$D1086-($D1086*TAXAS!$B$18)), IF($A1086=TAXAS!$A$19,IF($B1086="DÉBITO",$D1086-($D1086*TAXAS!$B$19)), IF($A1086=TAXAS!$A$20,IF($B1086="DÉBITO",$D1086-($D1086*TAXAS!$B$20)), IF($A1086=TAXAS!$A$21,IF($B1086="DÉBITO",$D1086-($D1086*TAXAS!$B$21)), IF($A1086=TAXAS!$A$22,IF($B1086="DÉBITO",$D1086-($D1086*TAXAS!$B$22)), IF($A1086=TAXAS!$A$23,IF($B1086="DÉBITO",$D1086-($D1086*TAXAS!$B$23)), IF($A1086=TAXAS!$A$24,IF($B1086="DÉBITO",$D1086-($D1086*TAXAS!$B$24)), IF($A1086=TAXAS!$A$25,IF($B1086="DÉBITO",$D1086-($D1086*TAXAS!$B$25)), IF($A1086=TAXAS!$A$26,IF($B1086="DÉBITO",$D1086-($D1086*TAXAS!$B$26)), IF($A1086=TAXAS!$A$27,IF($B1086="DÉBITO",$D1086-($D1086*TAXAS!$B$27))))))))))))))))))))))))))/1</f>
        <v>0</v>
      </c>
      <c r="F1086" s="8">
        <f>IF($A1086="VISA",IF($B1086="CRÉDITO",$D1086-($D1086*TAXAS!$C$4)),IF($A1086="MASTER",IF($B1086="CRÉDITO",$D1086-($D1086*TAXAS!$C$5)),IF($A1086="ELO", IF($B1086="CRÉDITO",$D1086-($D1086*TAXAS!$C$6)),IF($A1086="HIPERCARD",IF($B1086="CRÉDITO",$D1086-($D1086*TAXAS!$C$7)),IF($A1086="DINERS",IF($B1086="CRÉDITO",$D1086-($D1086*TAXAS!$C$8)),IF($A1086="AMERICA EXPRESS",IF($B1086="CRÉDITO",$D1086-($D1086*TAXAS!$C$9)),IF($A1086=TAXAS!$A$10,IF($B1086="CRÉDITO",$D1086-($D1086*TAXAS!$C$10)), IF($A1086=TAXAS!$A$11,IF($B1086="CRÉDITO",$D1086-($D1086*TAXAS!$C$11)), IF($A1086=TAXAS!$A$12,IF($B1086="CRÉDITO",$D1086-($D1086*TAXAS!$C$12)), IF($A1086=TAXAS!$A$13,IF($B1086="CRÉDITO",$D1086-($D1086*TAXAS!$C$13)), IF($A1086=TAXAS!$A$14,IF($B1086="CRÉDITO",$D1086-($D1086*TAXAS!$C$14)), IF($A1086=TAXAS!$A$15,IF($B1086="CRÉDITO",$D1086-($D1086*TAXAS!$C$15)), IF($A1086=TAXAS!$A$16,IF($B1086="CRÉDITO",$D1086-($D1086*TAXAS!$C$16)), IF($A1086=TAXAS!$A$17,IF($B1086="CRÉDITO",$D1086-($D1086*TAXAS!$C$17)), IF($A1086=TAXAS!$A$18,IF($B1086="CRÉDITO",$D1086-($D1086*TAXAS!$C$18)), IF($A1086=TAXAS!$A$19,IF($B1086="CRÉDITO",$D1086-($D1086*TAXAS!$C$19)), IF($A1086=TAXAS!$A$20,IF($B1086="CRÉDITO",$D1086-($D1086*TAXAS!$C$20)), IF($A1086=TAXAS!$A$21,IF($B1086="CRÉDITO",$D1086-($D1086*TAXAS!$C$21)), IF($A1086=TAXAS!$A$22,IF($B1086="CRÉDITO",$D1086-($D1086*TAXAS!$C$22)), IF($A1086=TAXAS!$A$23,IF($B1086="CRÉDITO",$D1086-($D1086*TAXAS!$C$23)), IF($A1086=TAXAS!$A$24,IF($B1086="CRÉDITO",$D1086-($D1086*TAXAS!$C$24)), IF($A1086=TAXAS!$A$25,IF($B1086="CRÉDITO",$D1086-($D1086*TAXAS!$C$25)), IF($A1086=TAXAS!$A$26,IF($B1086="CRÉDITO",$D1086-($D1086*TAXAS!$C$26)), IF($A1086=TAXAS!$A$27,IF($B1086="CRÉDITO",$D1086-($D1086*TAXAS!$C$27))))))))))))))))))))))))))/1</f>
        <v>0</v>
      </c>
      <c r="G1086" s="9">
        <f>IF($A1086="VISA",IF($B1086="PARCELADO ATÉ 3X",$D1086-(D1086*TAXAS!$D$4))/3,IF($A1086="MASTER",IF($B1086="PARCELADO ATÉ 3X",$D1086-(D1086*TAXAS!$D$5))/3,IF($A1086="ELO",IF($B1086="PARCELADO ATÉ 3X",$D1086-(D1086*TAXAS!$D$6))/3,IF($A1086="HIPERCARD",IF($B1086="PARCELADO ATÉ 3X",$D1086-(D1086*TAXAS!$D$7))/3,IF($A1086="DINERS",IF($B1086="PARCELADO ATÉ 3X",$D1086-(D1086*TAXAS!$D$8))/3,IF($A1086="AMERICA EXPRESS",IF($B1086="PARCELADO ATÉ 3X",$D1086-(D1086*TAXAS!$D$9))/3,IF($A1086=TAXAS!$A$10,IF($B1086="PARCELADO ATÉ 3X",$D1086-($D1086*TAXAS!$D$10))/3,IF($A1086=TAXAS!$A$11,IF($B1086="PARCELADO ATÉ 3X",$D1086-($D1086*TAXAS!$D$11))/3,IF($A1086=TAXAS!$A$12,IF($B1086="PARCELADO ATÉ 3X",$D1086-($D1086*TAXAS!$D$12))/3,IF($A1086=TAXAS!$A$13,IF($B1086="PARCELADO ATÉ 3X",$D1086-($D1086*TAXAS!$D$13))/3,IF($A1086=TAXAS!$A$14,IF($B1086="PARCELADO ATÉ 3X",$D1086-($D1086*TAXAS!$D$14))/3,IF($A1086=TAXAS!$A$15,IF($B1086="PARCELADO ATÉ 3X",$D1086-($D1086*TAXAS!$D$15))/3,IF($A1086=TAXAS!$A$16,IF($B1086="PARCELADO ATÉ 3X",$D1086-($D1086*TAXAS!$D$16))/3,IF($A1086=TAXAS!$A$17,IF($B1086="PARCELADO ATÉ 3X",$D1086-($D1086*TAXAS!$D$17))/3,IF($A1086=TAXAS!$A$18,IF($B1086="PARCELADO ATÉ 3X",$D1086-($D1086*TAXAS!$D$18))/3,IF($A1086=TAXAS!$A$19,IF($B1086="PARCELADO ATÉ 3X",$D1086-($D1086*TAXAS!$D$19))/3,IF($A1086=TAXAS!$A$20,IF($B1086="PARCELADO ATÉ 3X",$D1086-($D1086*TAXAS!$D$20))/3,IF($A1086=TAXAS!$A$21,IF($B1086="PARCELADO ATÉ 3X",$D1086-($D1086*TAXAS!$D$21))/3,IF($A1086=TAXAS!$A$22,IF($B1086="PARCELADO ATÉ 3X",$D1086-($D1086*TAXAS!$D$22))/3,IF($A1086=TAXAS!$A$23,IF($B1086="PARCELADO ATÉ 3X",$D1086-($D1086*TAXAS!$D$23))/3,IF($A1086=TAXAS!$A$24,IF($B1086="PARCELADO ATÉ 3X",$D1086-($D1086*TAXAS!$D$24))/3,IF($A1086=TAXAS!$A$25,IF($B1086="PARCELADO ATÉ 3X",$D1086-($D1086*TAXAS!$D$25))/3,IF($A1086=TAXAS!$A$26,IF($B1086="PARCELADO ATÉ 3X",$D1086-($D1086*TAXAS!$D$26))/3,IF($A1086=TAXAS!$A$27,IF($B1086="PARCELADO ATÉ 3X",$D1086-($D1086*TAXAS!$D$27))/3))))))))))))))))))))))))/1</f>
        <v>0</v>
      </c>
      <c r="H1086" s="9">
        <f>IF($A1086="VISA",IF($B1086="PARCELADO ATÉ 6X",$D1086-(D1086*TAXAS!$E$4))/6,IF($A1086="MASTER",IF($B1086="PARCELADO ATÉ 6X",$D1086-(D1086*TAXAS!$E$5))/6,IF($A1086="ELO",IF($B1086="PARCELADO ATÉ 6X",$D1086-(D1086*TAXAS!$E$6))/6,IF($A1086="HIPERCARD",IF($B1086="PARCELADO ATÉ 6X",$D1086-(D1086*TAXAS!$E$7))/6,IF($A1086="DINERS",IF($B1086="PARCELADO ATÉ 6X",$D1086-(D1086*TAXAS!$E$8))/6,IF($A1086="AMERICA EXPRESS",IF($B1086="PARCELADO ATÉ 6X",$D1086-(D1086*TAXAS!$E$9))/6,IF($A1086=TAXAS!$A$10,IF($B1086="PARCELADO ATÉ 6X",$D1086-($D1086*TAXAS!$E$10))/6,IF($A1086=TAXAS!$A$11,IF($B1086="PARCELADO ATÉ 6X",$D1086-($D1086*TAXAS!$E$11))/6,IF($A1086=TAXAS!$A$12,IF($B1086="PARCELADO ATÉ 6X",$D1086-($D1086*TAXAS!$E$12))/6,IF($A1086=TAXAS!$A$13,IF($B1086="PARCELADO ATÉ 6X",$D1086-($D1086*TAXAS!$E$13))/6,IF($A1086=TAXAS!$A$14,IF($B1086="PARCELADO ATÉ 6X",$D1086-($D1086*TAXAS!$E$14))/6,IF($A1086=TAXAS!$A$15,IF($B1086="PARCELADO ATÉ 6X",$D1086-($D1086*TAXAS!$E$15))/6,IF($A1086=TAXAS!$A$16,IF($B1086="PARCELADO ATÉ 6X",$D1086-($D1086*TAXAS!$E$16))/6,IF($A1086=TAXAS!$A$17,IF($B1086="PARCELADO ATÉ 6X",$D1086-($D1086*TAXAS!$E$17))/6,IF($A1086=TAXAS!$A$18,IF($B1086="PARCELADO ATÉ 6X",$D1086-($D1086*TAXAS!$E$18))/6,IF($A1086=TAXAS!$A$19,IF($B1086="PARCELADO ATÉ 6X",$D1086-($D1086*TAXAS!$E$19))/6,IF($A1086=TAXAS!$A$20,IF($B1086="PARCELADO ATÉ 6X",$D1086-($D1086*TAXAS!$E$20))/6,IF($A1086=TAXAS!$A$21,IF($B1086="PARCELADO ATÉ 6X",$D1086-($D1086*TAXAS!$E$21))/6,IF($A1086=TAXAS!$A$22,IF($B1086="PARCELADO ATÉ 6X",$D1086-($D1086*TAXAS!$E$22))/6,IF($A1086=TAXAS!$A$23,IF($B1086="PARCELADO ATÉ 6X",$D1086-($D1086*TAXAS!$E$23))/6,IF($A1086=TAXAS!$A$24,IF($B1086="PARCELADO ATÉ 6X",$D1086-($D1086*TAXAS!$E$24))/6,IF($A1086=TAXAS!$A$25,IF($B1086="PARCELADO ATÉ 6X",$D1086-($D1086*TAXAS!$E$25))/6,IF($A1086=TAXAS!$A$26,IF($B1086="PARCELADO ATÉ 6X",$D1086-($D1086*TAXAS!$E$26))/6,IF($A1086=TAXAS!$A$27,IF($B1086="PARCELADO ATÉ 6X",$D1086-($D1086*TAXAS!$E$27))/6))))))))))))))))))))))))/1</f>
        <v>0</v>
      </c>
      <c r="I1086" s="9">
        <f>IF($A1086="VISA",IF($B1086="PARCELADO ATÉ 12X",$D1086-(D1086*TAXAS!$F$4))/12,IF($A1086="MASTER",IF($B1086="PARCELADO ATÉ 12X",$D1086-(D1086*TAXAS!$F$5))/12,IF($A1086="ELO",IF($B1086="PARCELADO ATÉ 12X",$D1086-(D1086*TAXAS!$F$6))/12,IF($A1086="HIPERCARD",IF($B1086="PARCELADO ATÉ 12X",$D1086-(D1086*TAXAS!$F$7))/12,IF($A1086="DINERS",IF($B1086="PARCELADO ATÉ 12X",$D1086-(D1086*TAXAS!$F$8))/12,IF($A1086="AMERICA EXPRESS",IF($B1086="PARCELADO ATÉ 12X",$D1086-(D1086*TAXAS!$F$9))/12,IF($A1086=TAXAS!$A$10,IF($B1086="PARCELADO ATÉ 12X",$D1086-($D1086*TAXAS!$F$10))/12,IF($A1086=TAXAS!$A$11,IF($B1086="PARCELADO ATÉ 12X",$D1086-($D1086*TAXAS!$F$11))/12,IF($A1086=TAXAS!$A$12,IF($B1086="PARCELADO ATÉ 12X",$D1086-($D1086*TAXAS!$F$12))/12,IF($A1086=TAXAS!$A$13,IF($B1086="PARCELADO ATÉ 12X",$D1086-($D1086*TAXAS!$F$13))/12,IF($A1086=TAXAS!$A$14,IF($B1086="PARCELADO ATÉ 12X",$D1086-($D1086*TAXAS!$F$14))/12,IF($A1086=TAXAS!$A$15,IF($B1086="PARCELADO ATÉ 12X",$D1086-($D1086*TAXAS!$F$15))/12,IF($A1086=TAXAS!$A$16,IF($B1086="PARCELADO ATÉ 12X",$D1086-($D1086*TAXAS!$F$16))/12,IF($A1086=TAXAS!$A$17,IF($B1086="PARCELADO ATÉ 12X",$D1086-($D1086*TAXAS!$F$17))/12,IF($A1086=TAXAS!$A$18,IF($B1086="PARCELADO ATÉ 12X",$D1086-($D1086*TAXAS!$F$18))/12,IF($A1086=TAXAS!$A$19,IF($B1086="PARCELADO ATÉ 12X",$D1086-($D1086*TAXAS!$F$19))/12,IF($A1086=TAXAS!$A$20,IF($B1086="PARCELADO ATÉ 12X",$D1086-($D1086*TAXAS!$F$20))/12,IF($A1086=TAXAS!$A$21,IF($B1086="PARCELADO ATÉ 12X",$D1086-($D1086*TAXAS!$F$21))/12,IF($A1086=TAXAS!$A$22,IF($B1086="PARCELADO ATÉ 12X",$D1086-($D1086*TAXAS!$F$22))/12,IF($A1086=TAXAS!$A$23,IF($B1086="PARCELADO ATÉ 12X",$D1086-($D1086*TAXAS!$F$23))/12,IF($A1086=TAXAS!$A$24,IF($B1086="PARCELADO ATÉ 12X",$D1086-($D1086*TAXAS!$F$24))/12,IF($A1086=TAXAS!$A$25,IF($B1086="PARCELADO ATÉ 12X",$D1086-($D1086*TAXAS!$F$25))/12,IF($A1086=TAXAS!$A$26,IF($B1086="PARCELADO ATÉ 12X",$D1086-($D1086*TAXAS!$F$26))/12,IF($A1086=TAXAS!$A$27,IF($B1086="PARCELADO ATÉ 12X",$D1086-($D1086*TAXAS!$F$27))/12))))))))))))))))))))))))/1</f>
        <v>0</v>
      </c>
      <c r="J1086" s="8">
        <f t="shared" si="0"/>
        <v>0</v>
      </c>
      <c r="K1086" s="10" t="b">
        <f>IF($B1086="PARCELADO ATÉ 3X",($D1086-($D1086*TAXAS!$D$4))-$J1086)</f>
        <v>0</v>
      </c>
      <c r="L1086" s="10" t="b">
        <f>IF($B1086="PARCELADO ATÉ 6X",($D1086-($D1086*TAXAS!$E$4))-$J1086)</f>
        <v>0</v>
      </c>
      <c r="M1086" s="10" t="b">
        <f>IF($B1086="PARCELADO ATÉ 12X",($D1086-($D1086*TAXAS!$F$4))-$J1086)</f>
        <v>0</v>
      </c>
      <c r="N1086" s="8">
        <f t="shared" si="1"/>
        <v>0</v>
      </c>
      <c r="O1086" s="10">
        <f t="shared" si="2"/>
        <v>0</v>
      </c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</row>
    <row r="1087" spans="1:31" ht="15.75" customHeight="1" x14ac:dyDescent="0.2">
      <c r="A1087" s="3"/>
      <c r="B1087" s="5"/>
      <c r="C1087" s="6"/>
      <c r="D1087" s="42"/>
      <c r="E1087" s="8">
        <f>IF($A1087="VISA",IF($B1087="DÉBITO",$D1087-($D1087*TAXAS!$B$4)),IF($A1087="MASTER",IF($B1087="DÉBITO",$D1087-($D1087*TAXAS!$B$5)),IF($A1087="ELO", IF($B1087="DÉBITO",$D1087-($D1087*TAXAS!$B$6)),IF($A1087="HIPERCARD",IF($B1087="DÉBITO",$D1087-($D1087*TAXAS!$B$7)),IF($A1087="DINERS",IF($B1087="DÉBITO",$D1087-($D1087*TAXAS!$B$8)),IF($A1087="AMERICA EXPRESS",IF($B1087="DÉBITO",$D1087-($D1087*TAXAS!$B$9)),IF($A1087=TAXAS!$A$10,IF($B1087="DÉBITO",$D1087-($D1087*TAXAS!$B$10)), IF($A1087=TAXAS!$A$11,IF($B1087="DÉBITO",$D1087-($D1087*TAXAS!$B$11)), IF($A1087=TAXAS!$A$12,IF($B1087="DÉBITO",$D1087-($D1087*TAXAS!$B$12)), IF($A1087=TAXAS!$A$13,IF($B1087="DÉBITO",$D1087-($D1087*TAXAS!$B$13)), IF($A1087=TAXAS!$A$14,IF($B1087="DÉBITO",$D1087-($D1087*TAXAS!$B$14)), IF($A1087=TAXAS!$A$15,IF($B1087="DÉBITO",$D1087-($D1087*TAXAS!$B$15)), IF($A1087=TAXAS!$A$16,IF($B1087="DÉBITO",$D1087-($D1087*TAXAS!$B$16)), IF($A1087=TAXAS!$A$17,IF($B1087="DÉBITO",$D1087-($D1087*TAXAS!$B$17)), IF($A1087=TAXAS!$A$18,IF($B1087="DÉBITO",$D1087-($D1087*TAXAS!$B$18)), IF($A1087=TAXAS!$A$19,IF($B1087="DÉBITO",$D1087-($D1087*TAXAS!$B$19)), IF($A1087=TAXAS!$A$20,IF($B1087="DÉBITO",$D1087-($D1087*TAXAS!$B$20)), IF($A1087=TAXAS!$A$21,IF($B1087="DÉBITO",$D1087-($D1087*TAXAS!$B$21)), IF($A1087=TAXAS!$A$22,IF($B1087="DÉBITO",$D1087-($D1087*TAXAS!$B$22)), IF($A1087=TAXAS!$A$23,IF($B1087="DÉBITO",$D1087-($D1087*TAXAS!$B$23)), IF($A1087=TAXAS!$A$24,IF($B1087="DÉBITO",$D1087-($D1087*TAXAS!$B$24)), IF($A1087=TAXAS!$A$25,IF($B1087="DÉBITO",$D1087-($D1087*TAXAS!$B$25)), IF($A1087=TAXAS!$A$26,IF($B1087="DÉBITO",$D1087-($D1087*TAXAS!$B$26)), IF($A1087=TAXAS!$A$27,IF($B1087="DÉBITO",$D1087-($D1087*TAXAS!$B$27))))))))))))))))))))))))))/1</f>
        <v>0</v>
      </c>
      <c r="F1087" s="8">
        <f>IF($A1087="VISA",IF($B1087="CRÉDITO",$D1087-($D1087*TAXAS!$C$4)),IF($A1087="MASTER",IF($B1087="CRÉDITO",$D1087-($D1087*TAXAS!$C$5)),IF($A1087="ELO", IF($B1087="CRÉDITO",$D1087-($D1087*TAXAS!$C$6)),IF($A1087="HIPERCARD",IF($B1087="CRÉDITO",$D1087-($D1087*TAXAS!$C$7)),IF($A1087="DINERS",IF($B1087="CRÉDITO",$D1087-($D1087*TAXAS!$C$8)),IF($A1087="AMERICA EXPRESS",IF($B1087="CRÉDITO",$D1087-($D1087*TAXAS!$C$9)),IF($A1087=TAXAS!$A$10,IF($B1087="CRÉDITO",$D1087-($D1087*TAXAS!$C$10)), IF($A1087=TAXAS!$A$11,IF($B1087="CRÉDITO",$D1087-($D1087*TAXAS!$C$11)), IF($A1087=TAXAS!$A$12,IF($B1087="CRÉDITO",$D1087-($D1087*TAXAS!$C$12)), IF($A1087=TAXAS!$A$13,IF($B1087="CRÉDITO",$D1087-($D1087*TAXAS!$C$13)), IF($A1087=TAXAS!$A$14,IF($B1087="CRÉDITO",$D1087-($D1087*TAXAS!$C$14)), IF($A1087=TAXAS!$A$15,IF($B1087="CRÉDITO",$D1087-($D1087*TAXAS!$C$15)), IF($A1087=TAXAS!$A$16,IF($B1087="CRÉDITO",$D1087-($D1087*TAXAS!$C$16)), IF($A1087=TAXAS!$A$17,IF($B1087="CRÉDITO",$D1087-($D1087*TAXAS!$C$17)), IF($A1087=TAXAS!$A$18,IF($B1087="CRÉDITO",$D1087-($D1087*TAXAS!$C$18)), IF($A1087=TAXAS!$A$19,IF($B1087="CRÉDITO",$D1087-($D1087*TAXAS!$C$19)), IF($A1087=TAXAS!$A$20,IF($B1087="CRÉDITO",$D1087-($D1087*TAXAS!$C$20)), IF($A1087=TAXAS!$A$21,IF($B1087="CRÉDITO",$D1087-($D1087*TAXAS!$C$21)), IF($A1087=TAXAS!$A$22,IF($B1087="CRÉDITO",$D1087-($D1087*TAXAS!$C$22)), IF($A1087=TAXAS!$A$23,IF($B1087="CRÉDITO",$D1087-($D1087*TAXAS!$C$23)), IF($A1087=TAXAS!$A$24,IF($B1087="CRÉDITO",$D1087-($D1087*TAXAS!$C$24)), IF($A1087=TAXAS!$A$25,IF($B1087="CRÉDITO",$D1087-($D1087*TAXAS!$C$25)), IF($A1087=TAXAS!$A$26,IF($B1087="CRÉDITO",$D1087-($D1087*TAXAS!$C$26)), IF($A1087=TAXAS!$A$27,IF($B1087="CRÉDITO",$D1087-($D1087*TAXAS!$C$27))))))))))))))))))))))))))/1</f>
        <v>0</v>
      </c>
      <c r="G1087" s="9">
        <f>IF($A1087="VISA",IF($B1087="PARCELADO ATÉ 3X",$D1087-(D1087*TAXAS!$D$4))/3,IF($A1087="MASTER",IF($B1087="PARCELADO ATÉ 3X",$D1087-(D1087*TAXAS!$D$5))/3,IF($A1087="ELO",IF($B1087="PARCELADO ATÉ 3X",$D1087-(D1087*TAXAS!$D$6))/3,IF($A1087="HIPERCARD",IF($B1087="PARCELADO ATÉ 3X",$D1087-(D1087*TAXAS!$D$7))/3,IF($A1087="DINERS",IF($B1087="PARCELADO ATÉ 3X",$D1087-(D1087*TAXAS!$D$8))/3,IF($A1087="AMERICA EXPRESS",IF($B1087="PARCELADO ATÉ 3X",$D1087-(D1087*TAXAS!$D$9))/3,IF($A1087=TAXAS!$A$10,IF($B1087="PARCELADO ATÉ 3X",$D1087-($D1087*TAXAS!$D$10))/3,IF($A1087=TAXAS!$A$11,IF($B1087="PARCELADO ATÉ 3X",$D1087-($D1087*TAXAS!$D$11))/3,IF($A1087=TAXAS!$A$12,IF($B1087="PARCELADO ATÉ 3X",$D1087-($D1087*TAXAS!$D$12))/3,IF($A1087=TAXAS!$A$13,IF($B1087="PARCELADO ATÉ 3X",$D1087-($D1087*TAXAS!$D$13))/3,IF($A1087=TAXAS!$A$14,IF($B1087="PARCELADO ATÉ 3X",$D1087-($D1087*TAXAS!$D$14))/3,IF($A1087=TAXAS!$A$15,IF($B1087="PARCELADO ATÉ 3X",$D1087-($D1087*TAXAS!$D$15))/3,IF($A1087=TAXAS!$A$16,IF($B1087="PARCELADO ATÉ 3X",$D1087-($D1087*TAXAS!$D$16))/3,IF($A1087=TAXAS!$A$17,IF($B1087="PARCELADO ATÉ 3X",$D1087-($D1087*TAXAS!$D$17))/3,IF($A1087=TAXAS!$A$18,IF($B1087="PARCELADO ATÉ 3X",$D1087-($D1087*TAXAS!$D$18))/3,IF($A1087=TAXAS!$A$19,IF($B1087="PARCELADO ATÉ 3X",$D1087-($D1087*TAXAS!$D$19))/3,IF($A1087=TAXAS!$A$20,IF($B1087="PARCELADO ATÉ 3X",$D1087-($D1087*TAXAS!$D$20))/3,IF($A1087=TAXAS!$A$21,IF($B1087="PARCELADO ATÉ 3X",$D1087-($D1087*TAXAS!$D$21))/3,IF($A1087=TAXAS!$A$22,IF($B1087="PARCELADO ATÉ 3X",$D1087-($D1087*TAXAS!$D$22))/3,IF($A1087=TAXAS!$A$23,IF($B1087="PARCELADO ATÉ 3X",$D1087-($D1087*TAXAS!$D$23))/3,IF($A1087=TAXAS!$A$24,IF($B1087="PARCELADO ATÉ 3X",$D1087-($D1087*TAXAS!$D$24))/3,IF($A1087=TAXAS!$A$25,IF($B1087="PARCELADO ATÉ 3X",$D1087-($D1087*TAXAS!$D$25))/3,IF($A1087=TAXAS!$A$26,IF($B1087="PARCELADO ATÉ 3X",$D1087-($D1087*TAXAS!$D$26))/3,IF($A1087=TAXAS!$A$27,IF($B1087="PARCELADO ATÉ 3X",$D1087-($D1087*TAXAS!$D$27))/3))))))))))))))))))))))))/1</f>
        <v>0</v>
      </c>
      <c r="H1087" s="9">
        <f>IF($A1087="VISA",IF($B1087="PARCELADO ATÉ 6X",$D1087-(D1087*TAXAS!$E$4))/6,IF($A1087="MASTER",IF($B1087="PARCELADO ATÉ 6X",$D1087-(D1087*TAXAS!$E$5))/6,IF($A1087="ELO",IF($B1087="PARCELADO ATÉ 6X",$D1087-(D1087*TAXAS!$E$6))/6,IF($A1087="HIPERCARD",IF($B1087="PARCELADO ATÉ 6X",$D1087-(D1087*TAXAS!$E$7))/6,IF($A1087="DINERS",IF($B1087="PARCELADO ATÉ 6X",$D1087-(D1087*TAXAS!$E$8))/6,IF($A1087="AMERICA EXPRESS",IF($B1087="PARCELADO ATÉ 6X",$D1087-(D1087*TAXAS!$E$9))/6,IF($A1087=TAXAS!$A$10,IF($B1087="PARCELADO ATÉ 6X",$D1087-($D1087*TAXAS!$E$10))/6,IF($A1087=TAXAS!$A$11,IF($B1087="PARCELADO ATÉ 6X",$D1087-($D1087*TAXAS!$E$11))/6,IF($A1087=TAXAS!$A$12,IF($B1087="PARCELADO ATÉ 6X",$D1087-($D1087*TAXAS!$E$12))/6,IF($A1087=TAXAS!$A$13,IF($B1087="PARCELADO ATÉ 6X",$D1087-($D1087*TAXAS!$E$13))/6,IF($A1087=TAXAS!$A$14,IF($B1087="PARCELADO ATÉ 6X",$D1087-($D1087*TAXAS!$E$14))/6,IF($A1087=TAXAS!$A$15,IF($B1087="PARCELADO ATÉ 6X",$D1087-($D1087*TAXAS!$E$15))/6,IF($A1087=TAXAS!$A$16,IF($B1087="PARCELADO ATÉ 6X",$D1087-($D1087*TAXAS!$E$16))/6,IF($A1087=TAXAS!$A$17,IF($B1087="PARCELADO ATÉ 6X",$D1087-($D1087*TAXAS!$E$17))/6,IF($A1087=TAXAS!$A$18,IF($B1087="PARCELADO ATÉ 6X",$D1087-($D1087*TAXAS!$E$18))/6,IF($A1087=TAXAS!$A$19,IF($B1087="PARCELADO ATÉ 6X",$D1087-($D1087*TAXAS!$E$19))/6,IF($A1087=TAXAS!$A$20,IF($B1087="PARCELADO ATÉ 6X",$D1087-($D1087*TAXAS!$E$20))/6,IF($A1087=TAXAS!$A$21,IF($B1087="PARCELADO ATÉ 6X",$D1087-($D1087*TAXAS!$E$21))/6,IF($A1087=TAXAS!$A$22,IF($B1087="PARCELADO ATÉ 6X",$D1087-($D1087*TAXAS!$E$22))/6,IF($A1087=TAXAS!$A$23,IF($B1087="PARCELADO ATÉ 6X",$D1087-($D1087*TAXAS!$E$23))/6,IF($A1087=TAXAS!$A$24,IF($B1087="PARCELADO ATÉ 6X",$D1087-($D1087*TAXAS!$E$24))/6,IF($A1087=TAXAS!$A$25,IF($B1087="PARCELADO ATÉ 6X",$D1087-($D1087*TAXAS!$E$25))/6,IF($A1087=TAXAS!$A$26,IF($B1087="PARCELADO ATÉ 6X",$D1087-($D1087*TAXAS!$E$26))/6,IF($A1087=TAXAS!$A$27,IF($B1087="PARCELADO ATÉ 6X",$D1087-($D1087*TAXAS!$E$27))/6))))))))))))))))))))))))/1</f>
        <v>0</v>
      </c>
      <c r="I1087" s="9">
        <f>IF($A1087="VISA",IF($B1087="PARCELADO ATÉ 12X",$D1087-(D1087*TAXAS!$F$4))/12,IF($A1087="MASTER",IF($B1087="PARCELADO ATÉ 12X",$D1087-(D1087*TAXAS!$F$5))/12,IF($A1087="ELO",IF($B1087="PARCELADO ATÉ 12X",$D1087-(D1087*TAXAS!$F$6))/12,IF($A1087="HIPERCARD",IF($B1087="PARCELADO ATÉ 12X",$D1087-(D1087*TAXAS!$F$7))/12,IF($A1087="DINERS",IF($B1087="PARCELADO ATÉ 12X",$D1087-(D1087*TAXAS!$F$8))/12,IF($A1087="AMERICA EXPRESS",IF($B1087="PARCELADO ATÉ 12X",$D1087-(D1087*TAXAS!$F$9))/12,IF($A1087=TAXAS!$A$10,IF($B1087="PARCELADO ATÉ 12X",$D1087-($D1087*TAXAS!$F$10))/12,IF($A1087=TAXAS!$A$11,IF($B1087="PARCELADO ATÉ 12X",$D1087-($D1087*TAXAS!$F$11))/12,IF($A1087=TAXAS!$A$12,IF($B1087="PARCELADO ATÉ 12X",$D1087-($D1087*TAXAS!$F$12))/12,IF($A1087=TAXAS!$A$13,IF($B1087="PARCELADO ATÉ 12X",$D1087-($D1087*TAXAS!$F$13))/12,IF($A1087=TAXAS!$A$14,IF($B1087="PARCELADO ATÉ 12X",$D1087-($D1087*TAXAS!$F$14))/12,IF($A1087=TAXAS!$A$15,IF($B1087="PARCELADO ATÉ 12X",$D1087-($D1087*TAXAS!$F$15))/12,IF($A1087=TAXAS!$A$16,IF($B1087="PARCELADO ATÉ 12X",$D1087-($D1087*TAXAS!$F$16))/12,IF($A1087=TAXAS!$A$17,IF($B1087="PARCELADO ATÉ 12X",$D1087-($D1087*TAXAS!$F$17))/12,IF($A1087=TAXAS!$A$18,IF($B1087="PARCELADO ATÉ 12X",$D1087-($D1087*TAXAS!$F$18))/12,IF($A1087=TAXAS!$A$19,IF($B1087="PARCELADO ATÉ 12X",$D1087-($D1087*TAXAS!$F$19))/12,IF($A1087=TAXAS!$A$20,IF($B1087="PARCELADO ATÉ 12X",$D1087-($D1087*TAXAS!$F$20))/12,IF($A1087=TAXAS!$A$21,IF($B1087="PARCELADO ATÉ 12X",$D1087-($D1087*TAXAS!$F$21))/12,IF($A1087=TAXAS!$A$22,IF($B1087="PARCELADO ATÉ 12X",$D1087-($D1087*TAXAS!$F$22))/12,IF($A1087=TAXAS!$A$23,IF($B1087="PARCELADO ATÉ 12X",$D1087-($D1087*TAXAS!$F$23))/12,IF($A1087=TAXAS!$A$24,IF($B1087="PARCELADO ATÉ 12X",$D1087-($D1087*TAXAS!$F$24))/12,IF($A1087=TAXAS!$A$25,IF($B1087="PARCELADO ATÉ 12X",$D1087-($D1087*TAXAS!$F$25))/12,IF($A1087=TAXAS!$A$26,IF($B1087="PARCELADO ATÉ 12X",$D1087-($D1087*TAXAS!$F$26))/12,IF($A1087=TAXAS!$A$27,IF($B1087="PARCELADO ATÉ 12X",$D1087-($D1087*TAXAS!$F$27))/12))))))))))))))))))))))))/1</f>
        <v>0</v>
      </c>
      <c r="J1087" s="8">
        <f t="shared" si="0"/>
        <v>0</v>
      </c>
      <c r="K1087" s="10" t="b">
        <f>IF($B1087="PARCELADO ATÉ 3X",($D1087-($D1087*TAXAS!$D$4))-$J1087)</f>
        <v>0</v>
      </c>
      <c r="L1087" s="10" t="b">
        <f>IF($B1087="PARCELADO ATÉ 6X",($D1087-($D1087*TAXAS!$E$4))-$J1087)</f>
        <v>0</v>
      </c>
      <c r="M1087" s="10" t="b">
        <f>IF($B1087="PARCELADO ATÉ 12X",($D1087-($D1087*TAXAS!$F$4))-$J1087)</f>
        <v>0</v>
      </c>
      <c r="N1087" s="8">
        <f t="shared" si="1"/>
        <v>0</v>
      </c>
      <c r="O1087" s="10">
        <f t="shared" si="2"/>
        <v>0</v>
      </c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</row>
    <row r="1088" spans="1:31" ht="15.75" customHeight="1" x14ac:dyDescent="0.2">
      <c r="A1088" s="3"/>
      <c r="B1088" s="5"/>
      <c r="C1088" s="6"/>
      <c r="D1088" s="42"/>
      <c r="E1088" s="8">
        <f>IF($A1088="VISA",IF($B1088="DÉBITO",$D1088-($D1088*TAXAS!$B$4)),IF($A1088="MASTER",IF($B1088="DÉBITO",$D1088-($D1088*TAXAS!$B$5)),IF($A1088="ELO", IF($B1088="DÉBITO",$D1088-($D1088*TAXAS!$B$6)),IF($A1088="HIPERCARD",IF($B1088="DÉBITO",$D1088-($D1088*TAXAS!$B$7)),IF($A1088="DINERS",IF($B1088="DÉBITO",$D1088-($D1088*TAXAS!$B$8)),IF($A1088="AMERICA EXPRESS",IF($B1088="DÉBITO",$D1088-($D1088*TAXAS!$B$9)),IF($A1088=TAXAS!$A$10,IF($B1088="DÉBITO",$D1088-($D1088*TAXAS!$B$10)), IF($A1088=TAXAS!$A$11,IF($B1088="DÉBITO",$D1088-($D1088*TAXAS!$B$11)), IF($A1088=TAXAS!$A$12,IF($B1088="DÉBITO",$D1088-($D1088*TAXAS!$B$12)), IF($A1088=TAXAS!$A$13,IF($B1088="DÉBITO",$D1088-($D1088*TAXAS!$B$13)), IF($A1088=TAXAS!$A$14,IF($B1088="DÉBITO",$D1088-($D1088*TAXAS!$B$14)), IF($A1088=TAXAS!$A$15,IF($B1088="DÉBITO",$D1088-($D1088*TAXAS!$B$15)), IF($A1088=TAXAS!$A$16,IF($B1088="DÉBITO",$D1088-($D1088*TAXAS!$B$16)), IF($A1088=TAXAS!$A$17,IF($B1088="DÉBITO",$D1088-($D1088*TAXAS!$B$17)), IF($A1088=TAXAS!$A$18,IF($B1088="DÉBITO",$D1088-($D1088*TAXAS!$B$18)), IF($A1088=TAXAS!$A$19,IF($B1088="DÉBITO",$D1088-($D1088*TAXAS!$B$19)), IF($A1088=TAXAS!$A$20,IF($B1088="DÉBITO",$D1088-($D1088*TAXAS!$B$20)), IF($A1088=TAXAS!$A$21,IF($B1088="DÉBITO",$D1088-($D1088*TAXAS!$B$21)), IF($A1088=TAXAS!$A$22,IF($B1088="DÉBITO",$D1088-($D1088*TAXAS!$B$22)), IF($A1088=TAXAS!$A$23,IF($B1088="DÉBITO",$D1088-($D1088*TAXAS!$B$23)), IF($A1088=TAXAS!$A$24,IF($B1088="DÉBITO",$D1088-($D1088*TAXAS!$B$24)), IF($A1088=TAXAS!$A$25,IF($B1088="DÉBITO",$D1088-($D1088*TAXAS!$B$25)), IF($A1088=TAXAS!$A$26,IF($B1088="DÉBITO",$D1088-($D1088*TAXAS!$B$26)), IF($A1088=TAXAS!$A$27,IF($B1088="DÉBITO",$D1088-($D1088*TAXAS!$B$27))))))))))))))))))))))))))/1</f>
        <v>0</v>
      </c>
      <c r="F1088" s="8">
        <f>IF($A1088="VISA",IF($B1088="CRÉDITO",$D1088-($D1088*TAXAS!$C$4)),IF($A1088="MASTER",IF($B1088="CRÉDITO",$D1088-($D1088*TAXAS!$C$5)),IF($A1088="ELO", IF($B1088="CRÉDITO",$D1088-($D1088*TAXAS!$C$6)),IF($A1088="HIPERCARD",IF($B1088="CRÉDITO",$D1088-($D1088*TAXAS!$C$7)),IF($A1088="DINERS",IF($B1088="CRÉDITO",$D1088-($D1088*TAXAS!$C$8)),IF($A1088="AMERICA EXPRESS",IF($B1088="CRÉDITO",$D1088-($D1088*TAXAS!$C$9)),IF($A1088=TAXAS!$A$10,IF($B1088="CRÉDITO",$D1088-($D1088*TAXAS!$C$10)), IF($A1088=TAXAS!$A$11,IF($B1088="CRÉDITO",$D1088-($D1088*TAXAS!$C$11)), IF($A1088=TAXAS!$A$12,IF($B1088="CRÉDITO",$D1088-($D1088*TAXAS!$C$12)), IF($A1088=TAXAS!$A$13,IF($B1088="CRÉDITO",$D1088-($D1088*TAXAS!$C$13)), IF($A1088=TAXAS!$A$14,IF($B1088="CRÉDITO",$D1088-($D1088*TAXAS!$C$14)), IF($A1088=TAXAS!$A$15,IF($B1088="CRÉDITO",$D1088-($D1088*TAXAS!$C$15)), IF($A1088=TAXAS!$A$16,IF($B1088="CRÉDITO",$D1088-($D1088*TAXAS!$C$16)), IF($A1088=TAXAS!$A$17,IF($B1088="CRÉDITO",$D1088-($D1088*TAXAS!$C$17)), IF($A1088=TAXAS!$A$18,IF($B1088="CRÉDITO",$D1088-($D1088*TAXAS!$C$18)), IF($A1088=TAXAS!$A$19,IF($B1088="CRÉDITO",$D1088-($D1088*TAXAS!$C$19)), IF($A1088=TAXAS!$A$20,IF($B1088="CRÉDITO",$D1088-($D1088*TAXAS!$C$20)), IF($A1088=TAXAS!$A$21,IF($B1088="CRÉDITO",$D1088-($D1088*TAXAS!$C$21)), IF($A1088=TAXAS!$A$22,IF($B1088="CRÉDITO",$D1088-($D1088*TAXAS!$C$22)), IF($A1088=TAXAS!$A$23,IF($B1088="CRÉDITO",$D1088-($D1088*TAXAS!$C$23)), IF($A1088=TAXAS!$A$24,IF($B1088="CRÉDITO",$D1088-($D1088*TAXAS!$C$24)), IF($A1088=TAXAS!$A$25,IF($B1088="CRÉDITO",$D1088-($D1088*TAXAS!$C$25)), IF($A1088=TAXAS!$A$26,IF($B1088="CRÉDITO",$D1088-($D1088*TAXAS!$C$26)), IF($A1088=TAXAS!$A$27,IF($B1088="CRÉDITO",$D1088-($D1088*TAXAS!$C$27))))))))))))))))))))))))))/1</f>
        <v>0</v>
      </c>
      <c r="G1088" s="9">
        <f>IF($A1088="VISA",IF($B1088="PARCELADO ATÉ 3X",$D1088-(D1088*TAXAS!$D$4))/3,IF($A1088="MASTER",IF($B1088="PARCELADO ATÉ 3X",$D1088-(D1088*TAXAS!$D$5))/3,IF($A1088="ELO",IF($B1088="PARCELADO ATÉ 3X",$D1088-(D1088*TAXAS!$D$6))/3,IF($A1088="HIPERCARD",IF($B1088="PARCELADO ATÉ 3X",$D1088-(D1088*TAXAS!$D$7))/3,IF($A1088="DINERS",IF($B1088="PARCELADO ATÉ 3X",$D1088-(D1088*TAXAS!$D$8))/3,IF($A1088="AMERICA EXPRESS",IF($B1088="PARCELADO ATÉ 3X",$D1088-(D1088*TAXAS!$D$9))/3,IF($A1088=TAXAS!$A$10,IF($B1088="PARCELADO ATÉ 3X",$D1088-($D1088*TAXAS!$D$10))/3,IF($A1088=TAXAS!$A$11,IF($B1088="PARCELADO ATÉ 3X",$D1088-($D1088*TAXAS!$D$11))/3,IF($A1088=TAXAS!$A$12,IF($B1088="PARCELADO ATÉ 3X",$D1088-($D1088*TAXAS!$D$12))/3,IF($A1088=TAXAS!$A$13,IF($B1088="PARCELADO ATÉ 3X",$D1088-($D1088*TAXAS!$D$13))/3,IF($A1088=TAXAS!$A$14,IF($B1088="PARCELADO ATÉ 3X",$D1088-($D1088*TAXAS!$D$14))/3,IF($A1088=TAXAS!$A$15,IF($B1088="PARCELADO ATÉ 3X",$D1088-($D1088*TAXAS!$D$15))/3,IF($A1088=TAXAS!$A$16,IF($B1088="PARCELADO ATÉ 3X",$D1088-($D1088*TAXAS!$D$16))/3,IF($A1088=TAXAS!$A$17,IF($B1088="PARCELADO ATÉ 3X",$D1088-($D1088*TAXAS!$D$17))/3,IF($A1088=TAXAS!$A$18,IF($B1088="PARCELADO ATÉ 3X",$D1088-($D1088*TAXAS!$D$18))/3,IF($A1088=TAXAS!$A$19,IF($B1088="PARCELADO ATÉ 3X",$D1088-($D1088*TAXAS!$D$19))/3,IF($A1088=TAXAS!$A$20,IF($B1088="PARCELADO ATÉ 3X",$D1088-($D1088*TAXAS!$D$20))/3,IF($A1088=TAXAS!$A$21,IF($B1088="PARCELADO ATÉ 3X",$D1088-($D1088*TAXAS!$D$21))/3,IF($A1088=TAXAS!$A$22,IF($B1088="PARCELADO ATÉ 3X",$D1088-($D1088*TAXAS!$D$22))/3,IF($A1088=TAXAS!$A$23,IF($B1088="PARCELADO ATÉ 3X",$D1088-($D1088*TAXAS!$D$23))/3,IF($A1088=TAXAS!$A$24,IF($B1088="PARCELADO ATÉ 3X",$D1088-($D1088*TAXAS!$D$24))/3,IF($A1088=TAXAS!$A$25,IF($B1088="PARCELADO ATÉ 3X",$D1088-($D1088*TAXAS!$D$25))/3,IF($A1088=TAXAS!$A$26,IF($B1088="PARCELADO ATÉ 3X",$D1088-($D1088*TAXAS!$D$26))/3,IF($A1088=TAXAS!$A$27,IF($B1088="PARCELADO ATÉ 3X",$D1088-($D1088*TAXAS!$D$27))/3))))))))))))))))))))))))/1</f>
        <v>0</v>
      </c>
      <c r="H1088" s="9">
        <f>IF($A1088="VISA",IF($B1088="PARCELADO ATÉ 6X",$D1088-(D1088*TAXAS!$E$4))/6,IF($A1088="MASTER",IF($B1088="PARCELADO ATÉ 6X",$D1088-(D1088*TAXAS!$E$5))/6,IF($A1088="ELO",IF($B1088="PARCELADO ATÉ 6X",$D1088-(D1088*TAXAS!$E$6))/6,IF($A1088="HIPERCARD",IF($B1088="PARCELADO ATÉ 6X",$D1088-(D1088*TAXAS!$E$7))/6,IF($A1088="DINERS",IF($B1088="PARCELADO ATÉ 6X",$D1088-(D1088*TAXAS!$E$8))/6,IF($A1088="AMERICA EXPRESS",IF($B1088="PARCELADO ATÉ 6X",$D1088-(D1088*TAXAS!$E$9))/6,IF($A1088=TAXAS!$A$10,IF($B1088="PARCELADO ATÉ 6X",$D1088-($D1088*TAXAS!$E$10))/6,IF($A1088=TAXAS!$A$11,IF($B1088="PARCELADO ATÉ 6X",$D1088-($D1088*TAXAS!$E$11))/6,IF($A1088=TAXAS!$A$12,IF($B1088="PARCELADO ATÉ 6X",$D1088-($D1088*TAXAS!$E$12))/6,IF($A1088=TAXAS!$A$13,IF($B1088="PARCELADO ATÉ 6X",$D1088-($D1088*TAXAS!$E$13))/6,IF($A1088=TAXAS!$A$14,IF($B1088="PARCELADO ATÉ 6X",$D1088-($D1088*TAXAS!$E$14))/6,IF($A1088=TAXAS!$A$15,IF($B1088="PARCELADO ATÉ 6X",$D1088-($D1088*TAXAS!$E$15))/6,IF($A1088=TAXAS!$A$16,IF($B1088="PARCELADO ATÉ 6X",$D1088-($D1088*TAXAS!$E$16))/6,IF($A1088=TAXAS!$A$17,IF($B1088="PARCELADO ATÉ 6X",$D1088-($D1088*TAXAS!$E$17))/6,IF($A1088=TAXAS!$A$18,IF($B1088="PARCELADO ATÉ 6X",$D1088-($D1088*TAXAS!$E$18))/6,IF($A1088=TAXAS!$A$19,IF($B1088="PARCELADO ATÉ 6X",$D1088-($D1088*TAXAS!$E$19))/6,IF($A1088=TAXAS!$A$20,IF($B1088="PARCELADO ATÉ 6X",$D1088-($D1088*TAXAS!$E$20))/6,IF($A1088=TAXAS!$A$21,IF($B1088="PARCELADO ATÉ 6X",$D1088-($D1088*TAXAS!$E$21))/6,IF($A1088=TAXAS!$A$22,IF($B1088="PARCELADO ATÉ 6X",$D1088-($D1088*TAXAS!$E$22))/6,IF($A1088=TAXAS!$A$23,IF($B1088="PARCELADO ATÉ 6X",$D1088-($D1088*TAXAS!$E$23))/6,IF($A1088=TAXAS!$A$24,IF($B1088="PARCELADO ATÉ 6X",$D1088-($D1088*TAXAS!$E$24))/6,IF($A1088=TAXAS!$A$25,IF($B1088="PARCELADO ATÉ 6X",$D1088-($D1088*TAXAS!$E$25))/6,IF($A1088=TAXAS!$A$26,IF($B1088="PARCELADO ATÉ 6X",$D1088-($D1088*TAXAS!$E$26))/6,IF($A1088=TAXAS!$A$27,IF($B1088="PARCELADO ATÉ 6X",$D1088-($D1088*TAXAS!$E$27))/6))))))))))))))))))))))))/1</f>
        <v>0</v>
      </c>
      <c r="I1088" s="9">
        <f>IF($A1088="VISA",IF($B1088="PARCELADO ATÉ 12X",$D1088-(D1088*TAXAS!$F$4))/12,IF($A1088="MASTER",IF($B1088="PARCELADO ATÉ 12X",$D1088-(D1088*TAXAS!$F$5))/12,IF($A1088="ELO",IF($B1088="PARCELADO ATÉ 12X",$D1088-(D1088*TAXAS!$F$6))/12,IF($A1088="HIPERCARD",IF($B1088="PARCELADO ATÉ 12X",$D1088-(D1088*TAXAS!$F$7))/12,IF($A1088="DINERS",IF($B1088="PARCELADO ATÉ 12X",$D1088-(D1088*TAXAS!$F$8))/12,IF($A1088="AMERICA EXPRESS",IF($B1088="PARCELADO ATÉ 12X",$D1088-(D1088*TAXAS!$F$9))/12,IF($A1088=TAXAS!$A$10,IF($B1088="PARCELADO ATÉ 12X",$D1088-($D1088*TAXAS!$F$10))/12,IF($A1088=TAXAS!$A$11,IF($B1088="PARCELADO ATÉ 12X",$D1088-($D1088*TAXAS!$F$11))/12,IF($A1088=TAXAS!$A$12,IF($B1088="PARCELADO ATÉ 12X",$D1088-($D1088*TAXAS!$F$12))/12,IF($A1088=TAXAS!$A$13,IF($B1088="PARCELADO ATÉ 12X",$D1088-($D1088*TAXAS!$F$13))/12,IF($A1088=TAXAS!$A$14,IF($B1088="PARCELADO ATÉ 12X",$D1088-($D1088*TAXAS!$F$14))/12,IF($A1088=TAXAS!$A$15,IF($B1088="PARCELADO ATÉ 12X",$D1088-($D1088*TAXAS!$F$15))/12,IF($A1088=TAXAS!$A$16,IF($B1088="PARCELADO ATÉ 12X",$D1088-($D1088*TAXAS!$F$16))/12,IF($A1088=TAXAS!$A$17,IF($B1088="PARCELADO ATÉ 12X",$D1088-($D1088*TAXAS!$F$17))/12,IF($A1088=TAXAS!$A$18,IF($B1088="PARCELADO ATÉ 12X",$D1088-($D1088*TAXAS!$F$18))/12,IF($A1088=TAXAS!$A$19,IF($B1088="PARCELADO ATÉ 12X",$D1088-($D1088*TAXAS!$F$19))/12,IF($A1088=TAXAS!$A$20,IF($B1088="PARCELADO ATÉ 12X",$D1088-($D1088*TAXAS!$F$20))/12,IF($A1088=TAXAS!$A$21,IF($B1088="PARCELADO ATÉ 12X",$D1088-($D1088*TAXAS!$F$21))/12,IF($A1088=TAXAS!$A$22,IF($B1088="PARCELADO ATÉ 12X",$D1088-($D1088*TAXAS!$F$22))/12,IF($A1088=TAXAS!$A$23,IF($B1088="PARCELADO ATÉ 12X",$D1088-($D1088*TAXAS!$F$23))/12,IF($A1088=TAXAS!$A$24,IF($B1088="PARCELADO ATÉ 12X",$D1088-($D1088*TAXAS!$F$24))/12,IF($A1088=TAXAS!$A$25,IF($B1088="PARCELADO ATÉ 12X",$D1088-($D1088*TAXAS!$F$25))/12,IF($A1088=TAXAS!$A$26,IF($B1088="PARCELADO ATÉ 12X",$D1088-($D1088*TAXAS!$F$26))/12,IF($A1088=TAXAS!$A$27,IF($B1088="PARCELADO ATÉ 12X",$D1088-($D1088*TAXAS!$F$27))/12))))))))))))))))))))))))/1</f>
        <v>0</v>
      </c>
      <c r="J1088" s="8">
        <f t="shared" si="0"/>
        <v>0</v>
      </c>
      <c r="K1088" s="10" t="b">
        <f>IF($B1088="PARCELADO ATÉ 3X",($D1088-($D1088*TAXAS!$D$4))-$J1088)</f>
        <v>0</v>
      </c>
      <c r="L1088" s="10" t="b">
        <f>IF($B1088="PARCELADO ATÉ 6X",($D1088-($D1088*TAXAS!$E$4))-$J1088)</f>
        <v>0</v>
      </c>
      <c r="M1088" s="10" t="b">
        <f>IF($B1088="PARCELADO ATÉ 12X",($D1088-($D1088*TAXAS!$F$4))-$J1088)</f>
        <v>0</v>
      </c>
      <c r="N1088" s="8">
        <f t="shared" si="1"/>
        <v>0</v>
      </c>
      <c r="O1088" s="10">
        <f t="shared" si="2"/>
        <v>0</v>
      </c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</row>
    <row r="1089" spans="1:31" ht="15.75" customHeight="1" x14ac:dyDescent="0.2">
      <c r="A1089" s="3"/>
      <c r="B1089" s="5"/>
      <c r="C1089" s="6"/>
      <c r="D1089" s="42"/>
      <c r="E1089" s="8">
        <f>IF($A1089="VISA",IF($B1089="DÉBITO",$D1089-($D1089*TAXAS!$B$4)),IF($A1089="MASTER",IF($B1089="DÉBITO",$D1089-($D1089*TAXAS!$B$5)),IF($A1089="ELO", IF($B1089="DÉBITO",$D1089-($D1089*TAXAS!$B$6)),IF($A1089="HIPERCARD",IF($B1089="DÉBITO",$D1089-($D1089*TAXAS!$B$7)),IF($A1089="DINERS",IF($B1089="DÉBITO",$D1089-($D1089*TAXAS!$B$8)),IF($A1089="AMERICA EXPRESS",IF($B1089="DÉBITO",$D1089-($D1089*TAXAS!$B$9)),IF($A1089=TAXAS!$A$10,IF($B1089="DÉBITO",$D1089-($D1089*TAXAS!$B$10)), IF($A1089=TAXAS!$A$11,IF($B1089="DÉBITO",$D1089-($D1089*TAXAS!$B$11)), IF($A1089=TAXAS!$A$12,IF($B1089="DÉBITO",$D1089-($D1089*TAXAS!$B$12)), IF($A1089=TAXAS!$A$13,IF($B1089="DÉBITO",$D1089-($D1089*TAXAS!$B$13)), IF($A1089=TAXAS!$A$14,IF($B1089="DÉBITO",$D1089-($D1089*TAXAS!$B$14)), IF($A1089=TAXAS!$A$15,IF($B1089="DÉBITO",$D1089-($D1089*TAXAS!$B$15)), IF($A1089=TAXAS!$A$16,IF($B1089="DÉBITO",$D1089-($D1089*TAXAS!$B$16)), IF($A1089=TAXAS!$A$17,IF($B1089="DÉBITO",$D1089-($D1089*TAXAS!$B$17)), IF($A1089=TAXAS!$A$18,IF($B1089="DÉBITO",$D1089-($D1089*TAXAS!$B$18)), IF($A1089=TAXAS!$A$19,IF($B1089="DÉBITO",$D1089-($D1089*TAXAS!$B$19)), IF($A1089=TAXAS!$A$20,IF($B1089="DÉBITO",$D1089-($D1089*TAXAS!$B$20)), IF($A1089=TAXAS!$A$21,IF($B1089="DÉBITO",$D1089-($D1089*TAXAS!$B$21)), IF($A1089=TAXAS!$A$22,IF($B1089="DÉBITO",$D1089-($D1089*TAXAS!$B$22)), IF($A1089=TAXAS!$A$23,IF($B1089="DÉBITO",$D1089-($D1089*TAXAS!$B$23)), IF($A1089=TAXAS!$A$24,IF($B1089="DÉBITO",$D1089-($D1089*TAXAS!$B$24)), IF($A1089=TAXAS!$A$25,IF($B1089="DÉBITO",$D1089-($D1089*TAXAS!$B$25)), IF($A1089=TAXAS!$A$26,IF($B1089="DÉBITO",$D1089-($D1089*TAXAS!$B$26)), IF($A1089=TAXAS!$A$27,IF($B1089="DÉBITO",$D1089-($D1089*TAXAS!$B$27))))))))))))))))))))))))))/1</f>
        <v>0</v>
      </c>
      <c r="F1089" s="8">
        <f>IF($A1089="VISA",IF($B1089="CRÉDITO",$D1089-($D1089*TAXAS!$C$4)),IF($A1089="MASTER",IF($B1089="CRÉDITO",$D1089-($D1089*TAXAS!$C$5)),IF($A1089="ELO", IF($B1089="CRÉDITO",$D1089-($D1089*TAXAS!$C$6)),IF($A1089="HIPERCARD",IF($B1089="CRÉDITO",$D1089-($D1089*TAXAS!$C$7)),IF($A1089="DINERS",IF($B1089="CRÉDITO",$D1089-($D1089*TAXAS!$C$8)),IF($A1089="AMERICA EXPRESS",IF($B1089="CRÉDITO",$D1089-($D1089*TAXAS!$C$9)),IF($A1089=TAXAS!$A$10,IF($B1089="CRÉDITO",$D1089-($D1089*TAXAS!$C$10)), IF($A1089=TAXAS!$A$11,IF($B1089="CRÉDITO",$D1089-($D1089*TAXAS!$C$11)), IF($A1089=TAXAS!$A$12,IF($B1089="CRÉDITO",$D1089-($D1089*TAXAS!$C$12)), IF($A1089=TAXAS!$A$13,IF($B1089="CRÉDITO",$D1089-($D1089*TAXAS!$C$13)), IF($A1089=TAXAS!$A$14,IF($B1089="CRÉDITO",$D1089-($D1089*TAXAS!$C$14)), IF($A1089=TAXAS!$A$15,IF($B1089="CRÉDITO",$D1089-($D1089*TAXAS!$C$15)), IF($A1089=TAXAS!$A$16,IF($B1089="CRÉDITO",$D1089-($D1089*TAXAS!$C$16)), IF($A1089=TAXAS!$A$17,IF($B1089="CRÉDITO",$D1089-($D1089*TAXAS!$C$17)), IF($A1089=TAXAS!$A$18,IF($B1089="CRÉDITO",$D1089-($D1089*TAXAS!$C$18)), IF($A1089=TAXAS!$A$19,IF($B1089="CRÉDITO",$D1089-($D1089*TAXAS!$C$19)), IF($A1089=TAXAS!$A$20,IF($B1089="CRÉDITO",$D1089-($D1089*TAXAS!$C$20)), IF($A1089=TAXAS!$A$21,IF($B1089="CRÉDITO",$D1089-($D1089*TAXAS!$C$21)), IF($A1089=TAXAS!$A$22,IF($B1089="CRÉDITO",$D1089-($D1089*TAXAS!$C$22)), IF($A1089=TAXAS!$A$23,IF($B1089="CRÉDITO",$D1089-($D1089*TAXAS!$C$23)), IF($A1089=TAXAS!$A$24,IF($B1089="CRÉDITO",$D1089-($D1089*TAXAS!$C$24)), IF($A1089=TAXAS!$A$25,IF($B1089="CRÉDITO",$D1089-($D1089*TAXAS!$C$25)), IF($A1089=TAXAS!$A$26,IF($B1089="CRÉDITO",$D1089-($D1089*TAXAS!$C$26)), IF($A1089=TAXAS!$A$27,IF($B1089="CRÉDITO",$D1089-($D1089*TAXAS!$C$27))))))))))))))))))))))))))/1</f>
        <v>0</v>
      </c>
      <c r="G1089" s="9">
        <f>IF($A1089="VISA",IF($B1089="PARCELADO ATÉ 3X",$D1089-(D1089*TAXAS!$D$4))/3,IF($A1089="MASTER",IF($B1089="PARCELADO ATÉ 3X",$D1089-(D1089*TAXAS!$D$5))/3,IF($A1089="ELO",IF($B1089="PARCELADO ATÉ 3X",$D1089-(D1089*TAXAS!$D$6))/3,IF($A1089="HIPERCARD",IF($B1089="PARCELADO ATÉ 3X",$D1089-(D1089*TAXAS!$D$7))/3,IF($A1089="DINERS",IF($B1089="PARCELADO ATÉ 3X",$D1089-(D1089*TAXAS!$D$8))/3,IF($A1089="AMERICA EXPRESS",IF($B1089="PARCELADO ATÉ 3X",$D1089-(D1089*TAXAS!$D$9))/3,IF($A1089=TAXAS!$A$10,IF($B1089="PARCELADO ATÉ 3X",$D1089-($D1089*TAXAS!$D$10))/3,IF($A1089=TAXAS!$A$11,IF($B1089="PARCELADO ATÉ 3X",$D1089-($D1089*TAXAS!$D$11))/3,IF($A1089=TAXAS!$A$12,IF($B1089="PARCELADO ATÉ 3X",$D1089-($D1089*TAXAS!$D$12))/3,IF($A1089=TAXAS!$A$13,IF($B1089="PARCELADO ATÉ 3X",$D1089-($D1089*TAXAS!$D$13))/3,IF($A1089=TAXAS!$A$14,IF($B1089="PARCELADO ATÉ 3X",$D1089-($D1089*TAXAS!$D$14))/3,IF($A1089=TAXAS!$A$15,IF($B1089="PARCELADO ATÉ 3X",$D1089-($D1089*TAXAS!$D$15))/3,IF($A1089=TAXAS!$A$16,IF($B1089="PARCELADO ATÉ 3X",$D1089-($D1089*TAXAS!$D$16))/3,IF($A1089=TAXAS!$A$17,IF($B1089="PARCELADO ATÉ 3X",$D1089-($D1089*TAXAS!$D$17))/3,IF($A1089=TAXAS!$A$18,IF($B1089="PARCELADO ATÉ 3X",$D1089-($D1089*TAXAS!$D$18))/3,IF($A1089=TAXAS!$A$19,IF($B1089="PARCELADO ATÉ 3X",$D1089-($D1089*TAXAS!$D$19))/3,IF($A1089=TAXAS!$A$20,IF($B1089="PARCELADO ATÉ 3X",$D1089-($D1089*TAXAS!$D$20))/3,IF($A1089=TAXAS!$A$21,IF($B1089="PARCELADO ATÉ 3X",$D1089-($D1089*TAXAS!$D$21))/3,IF($A1089=TAXAS!$A$22,IF($B1089="PARCELADO ATÉ 3X",$D1089-($D1089*TAXAS!$D$22))/3,IF($A1089=TAXAS!$A$23,IF($B1089="PARCELADO ATÉ 3X",$D1089-($D1089*TAXAS!$D$23))/3,IF($A1089=TAXAS!$A$24,IF($B1089="PARCELADO ATÉ 3X",$D1089-($D1089*TAXAS!$D$24))/3,IF($A1089=TAXAS!$A$25,IF($B1089="PARCELADO ATÉ 3X",$D1089-($D1089*TAXAS!$D$25))/3,IF($A1089=TAXAS!$A$26,IF($B1089="PARCELADO ATÉ 3X",$D1089-($D1089*TAXAS!$D$26))/3,IF($A1089=TAXAS!$A$27,IF($B1089="PARCELADO ATÉ 3X",$D1089-($D1089*TAXAS!$D$27))/3))))))))))))))))))))))))/1</f>
        <v>0</v>
      </c>
      <c r="H1089" s="9">
        <f>IF($A1089="VISA",IF($B1089="PARCELADO ATÉ 6X",$D1089-(D1089*TAXAS!$E$4))/6,IF($A1089="MASTER",IF($B1089="PARCELADO ATÉ 6X",$D1089-(D1089*TAXAS!$E$5))/6,IF($A1089="ELO",IF($B1089="PARCELADO ATÉ 6X",$D1089-(D1089*TAXAS!$E$6))/6,IF($A1089="HIPERCARD",IF($B1089="PARCELADO ATÉ 6X",$D1089-(D1089*TAXAS!$E$7))/6,IF($A1089="DINERS",IF($B1089="PARCELADO ATÉ 6X",$D1089-(D1089*TAXAS!$E$8))/6,IF($A1089="AMERICA EXPRESS",IF($B1089="PARCELADO ATÉ 6X",$D1089-(D1089*TAXAS!$E$9))/6,IF($A1089=TAXAS!$A$10,IF($B1089="PARCELADO ATÉ 6X",$D1089-($D1089*TAXAS!$E$10))/6,IF($A1089=TAXAS!$A$11,IF($B1089="PARCELADO ATÉ 6X",$D1089-($D1089*TAXAS!$E$11))/6,IF($A1089=TAXAS!$A$12,IF($B1089="PARCELADO ATÉ 6X",$D1089-($D1089*TAXAS!$E$12))/6,IF($A1089=TAXAS!$A$13,IF($B1089="PARCELADO ATÉ 6X",$D1089-($D1089*TAXAS!$E$13))/6,IF($A1089=TAXAS!$A$14,IF($B1089="PARCELADO ATÉ 6X",$D1089-($D1089*TAXAS!$E$14))/6,IF($A1089=TAXAS!$A$15,IF($B1089="PARCELADO ATÉ 6X",$D1089-($D1089*TAXAS!$E$15))/6,IF($A1089=TAXAS!$A$16,IF($B1089="PARCELADO ATÉ 6X",$D1089-($D1089*TAXAS!$E$16))/6,IF($A1089=TAXAS!$A$17,IF($B1089="PARCELADO ATÉ 6X",$D1089-($D1089*TAXAS!$E$17))/6,IF($A1089=TAXAS!$A$18,IF($B1089="PARCELADO ATÉ 6X",$D1089-($D1089*TAXAS!$E$18))/6,IF($A1089=TAXAS!$A$19,IF($B1089="PARCELADO ATÉ 6X",$D1089-($D1089*TAXAS!$E$19))/6,IF($A1089=TAXAS!$A$20,IF($B1089="PARCELADO ATÉ 6X",$D1089-($D1089*TAXAS!$E$20))/6,IF($A1089=TAXAS!$A$21,IF($B1089="PARCELADO ATÉ 6X",$D1089-($D1089*TAXAS!$E$21))/6,IF($A1089=TAXAS!$A$22,IF($B1089="PARCELADO ATÉ 6X",$D1089-($D1089*TAXAS!$E$22))/6,IF($A1089=TAXAS!$A$23,IF($B1089="PARCELADO ATÉ 6X",$D1089-($D1089*TAXAS!$E$23))/6,IF($A1089=TAXAS!$A$24,IF($B1089="PARCELADO ATÉ 6X",$D1089-($D1089*TAXAS!$E$24))/6,IF($A1089=TAXAS!$A$25,IF($B1089="PARCELADO ATÉ 6X",$D1089-($D1089*TAXAS!$E$25))/6,IF($A1089=TAXAS!$A$26,IF($B1089="PARCELADO ATÉ 6X",$D1089-($D1089*TAXAS!$E$26))/6,IF($A1089=TAXAS!$A$27,IF($B1089="PARCELADO ATÉ 6X",$D1089-($D1089*TAXAS!$E$27))/6))))))))))))))))))))))))/1</f>
        <v>0</v>
      </c>
      <c r="I1089" s="9">
        <f>IF($A1089="VISA",IF($B1089="PARCELADO ATÉ 12X",$D1089-(D1089*TAXAS!$F$4))/12,IF($A1089="MASTER",IF($B1089="PARCELADO ATÉ 12X",$D1089-(D1089*TAXAS!$F$5))/12,IF($A1089="ELO",IF($B1089="PARCELADO ATÉ 12X",$D1089-(D1089*TAXAS!$F$6))/12,IF($A1089="HIPERCARD",IF($B1089="PARCELADO ATÉ 12X",$D1089-(D1089*TAXAS!$F$7))/12,IF($A1089="DINERS",IF($B1089="PARCELADO ATÉ 12X",$D1089-(D1089*TAXAS!$F$8))/12,IF($A1089="AMERICA EXPRESS",IF($B1089="PARCELADO ATÉ 12X",$D1089-(D1089*TAXAS!$F$9))/12,IF($A1089=TAXAS!$A$10,IF($B1089="PARCELADO ATÉ 12X",$D1089-($D1089*TAXAS!$F$10))/12,IF($A1089=TAXAS!$A$11,IF($B1089="PARCELADO ATÉ 12X",$D1089-($D1089*TAXAS!$F$11))/12,IF($A1089=TAXAS!$A$12,IF($B1089="PARCELADO ATÉ 12X",$D1089-($D1089*TAXAS!$F$12))/12,IF($A1089=TAXAS!$A$13,IF($B1089="PARCELADO ATÉ 12X",$D1089-($D1089*TAXAS!$F$13))/12,IF($A1089=TAXAS!$A$14,IF($B1089="PARCELADO ATÉ 12X",$D1089-($D1089*TAXAS!$F$14))/12,IF($A1089=TAXAS!$A$15,IF($B1089="PARCELADO ATÉ 12X",$D1089-($D1089*TAXAS!$F$15))/12,IF($A1089=TAXAS!$A$16,IF($B1089="PARCELADO ATÉ 12X",$D1089-($D1089*TAXAS!$F$16))/12,IF($A1089=TAXAS!$A$17,IF($B1089="PARCELADO ATÉ 12X",$D1089-($D1089*TAXAS!$F$17))/12,IF($A1089=TAXAS!$A$18,IF($B1089="PARCELADO ATÉ 12X",$D1089-($D1089*TAXAS!$F$18))/12,IF($A1089=TAXAS!$A$19,IF($B1089="PARCELADO ATÉ 12X",$D1089-($D1089*TAXAS!$F$19))/12,IF($A1089=TAXAS!$A$20,IF($B1089="PARCELADO ATÉ 12X",$D1089-($D1089*TAXAS!$F$20))/12,IF($A1089=TAXAS!$A$21,IF($B1089="PARCELADO ATÉ 12X",$D1089-($D1089*TAXAS!$F$21))/12,IF($A1089=TAXAS!$A$22,IF($B1089="PARCELADO ATÉ 12X",$D1089-($D1089*TAXAS!$F$22))/12,IF($A1089=TAXAS!$A$23,IF($B1089="PARCELADO ATÉ 12X",$D1089-($D1089*TAXAS!$F$23))/12,IF($A1089=TAXAS!$A$24,IF($B1089="PARCELADO ATÉ 12X",$D1089-($D1089*TAXAS!$F$24))/12,IF($A1089=TAXAS!$A$25,IF($B1089="PARCELADO ATÉ 12X",$D1089-($D1089*TAXAS!$F$25))/12,IF($A1089=TAXAS!$A$26,IF($B1089="PARCELADO ATÉ 12X",$D1089-($D1089*TAXAS!$F$26))/12,IF($A1089=TAXAS!$A$27,IF($B1089="PARCELADO ATÉ 12X",$D1089-($D1089*TAXAS!$F$27))/12))))))))))))))))))))))))/1</f>
        <v>0</v>
      </c>
      <c r="J1089" s="8">
        <f t="shared" si="0"/>
        <v>0</v>
      </c>
      <c r="K1089" s="10" t="b">
        <f>IF($B1089="PARCELADO ATÉ 3X",($D1089-($D1089*TAXAS!$D$4))-$J1089)</f>
        <v>0</v>
      </c>
      <c r="L1089" s="10" t="b">
        <f>IF($B1089="PARCELADO ATÉ 6X",($D1089-($D1089*TAXAS!$E$4))-$J1089)</f>
        <v>0</v>
      </c>
      <c r="M1089" s="10" t="b">
        <f>IF($B1089="PARCELADO ATÉ 12X",($D1089-($D1089*TAXAS!$F$4))-$J1089)</f>
        <v>0</v>
      </c>
      <c r="N1089" s="8">
        <f t="shared" si="1"/>
        <v>0</v>
      </c>
      <c r="O1089" s="10">
        <f t="shared" si="2"/>
        <v>0</v>
      </c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</row>
    <row r="1090" spans="1:31" ht="15.75" customHeight="1" x14ac:dyDescent="0.2">
      <c r="A1090" s="3"/>
      <c r="B1090" s="5"/>
      <c r="C1090" s="6"/>
      <c r="D1090" s="42"/>
      <c r="E1090" s="8">
        <f>IF($A1090="VISA",IF($B1090="DÉBITO",$D1090-($D1090*TAXAS!$B$4)),IF($A1090="MASTER",IF($B1090="DÉBITO",$D1090-($D1090*TAXAS!$B$5)),IF($A1090="ELO", IF($B1090="DÉBITO",$D1090-($D1090*TAXAS!$B$6)),IF($A1090="HIPERCARD",IF($B1090="DÉBITO",$D1090-($D1090*TAXAS!$B$7)),IF($A1090="DINERS",IF($B1090="DÉBITO",$D1090-($D1090*TAXAS!$B$8)),IF($A1090="AMERICA EXPRESS",IF($B1090="DÉBITO",$D1090-($D1090*TAXAS!$B$9)),IF($A1090=TAXAS!$A$10,IF($B1090="DÉBITO",$D1090-($D1090*TAXAS!$B$10)), IF($A1090=TAXAS!$A$11,IF($B1090="DÉBITO",$D1090-($D1090*TAXAS!$B$11)), IF($A1090=TAXAS!$A$12,IF($B1090="DÉBITO",$D1090-($D1090*TAXAS!$B$12)), IF($A1090=TAXAS!$A$13,IF($B1090="DÉBITO",$D1090-($D1090*TAXAS!$B$13)), IF($A1090=TAXAS!$A$14,IF($B1090="DÉBITO",$D1090-($D1090*TAXAS!$B$14)), IF($A1090=TAXAS!$A$15,IF($B1090="DÉBITO",$D1090-($D1090*TAXAS!$B$15)), IF($A1090=TAXAS!$A$16,IF($B1090="DÉBITO",$D1090-($D1090*TAXAS!$B$16)), IF($A1090=TAXAS!$A$17,IF($B1090="DÉBITO",$D1090-($D1090*TAXAS!$B$17)), IF($A1090=TAXAS!$A$18,IF($B1090="DÉBITO",$D1090-($D1090*TAXAS!$B$18)), IF($A1090=TAXAS!$A$19,IF($B1090="DÉBITO",$D1090-($D1090*TAXAS!$B$19)), IF($A1090=TAXAS!$A$20,IF($B1090="DÉBITO",$D1090-($D1090*TAXAS!$B$20)), IF($A1090=TAXAS!$A$21,IF($B1090="DÉBITO",$D1090-($D1090*TAXAS!$B$21)), IF($A1090=TAXAS!$A$22,IF($B1090="DÉBITO",$D1090-($D1090*TAXAS!$B$22)), IF($A1090=TAXAS!$A$23,IF($B1090="DÉBITO",$D1090-($D1090*TAXAS!$B$23)), IF($A1090=TAXAS!$A$24,IF($B1090="DÉBITO",$D1090-($D1090*TAXAS!$B$24)), IF($A1090=TAXAS!$A$25,IF($B1090="DÉBITO",$D1090-($D1090*TAXAS!$B$25)), IF($A1090=TAXAS!$A$26,IF($B1090="DÉBITO",$D1090-($D1090*TAXAS!$B$26)), IF($A1090=TAXAS!$A$27,IF($B1090="DÉBITO",$D1090-($D1090*TAXAS!$B$27))))))))))))))))))))))))))/1</f>
        <v>0</v>
      </c>
      <c r="F1090" s="8">
        <f>IF($A1090="VISA",IF($B1090="CRÉDITO",$D1090-($D1090*TAXAS!$C$4)),IF($A1090="MASTER",IF($B1090="CRÉDITO",$D1090-($D1090*TAXAS!$C$5)),IF($A1090="ELO", IF($B1090="CRÉDITO",$D1090-($D1090*TAXAS!$C$6)),IF($A1090="HIPERCARD",IF($B1090="CRÉDITO",$D1090-($D1090*TAXAS!$C$7)),IF($A1090="DINERS",IF($B1090="CRÉDITO",$D1090-($D1090*TAXAS!$C$8)),IF($A1090="AMERICA EXPRESS",IF($B1090="CRÉDITO",$D1090-($D1090*TAXAS!$C$9)),IF($A1090=TAXAS!$A$10,IF($B1090="CRÉDITO",$D1090-($D1090*TAXAS!$C$10)), IF($A1090=TAXAS!$A$11,IF($B1090="CRÉDITO",$D1090-($D1090*TAXAS!$C$11)), IF($A1090=TAXAS!$A$12,IF($B1090="CRÉDITO",$D1090-($D1090*TAXAS!$C$12)), IF($A1090=TAXAS!$A$13,IF($B1090="CRÉDITO",$D1090-($D1090*TAXAS!$C$13)), IF($A1090=TAXAS!$A$14,IF($B1090="CRÉDITO",$D1090-($D1090*TAXAS!$C$14)), IF($A1090=TAXAS!$A$15,IF($B1090="CRÉDITO",$D1090-($D1090*TAXAS!$C$15)), IF($A1090=TAXAS!$A$16,IF($B1090="CRÉDITO",$D1090-($D1090*TAXAS!$C$16)), IF($A1090=TAXAS!$A$17,IF($B1090="CRÉDITO",$D1090-($D1090*TAXAS!$C$17)), IF($A1090=TAXAS!$A$18,IF($B1090="CRÉDITO",$D1090-($D1090*TAXAS!$C$18)), IF($A1090=TAXAS!$A$19,IF($B1090="CRÉDITO",$D1090-($D1090*TAXAS!$C$19)), IF($A1090=TAXAS!$A$20,IF($B1090="CRÉDITO",$D1090-($D1090*TAXAS!$C$20)), IF($A1090=TAXAS!$A$21,IF($B1090="CRÉDITO",$D1090-($D1090*TAXAS!$C$21)), IF($A1090=TAXAS!$A$22,IF($B1090="CRÉDITO",$D1090-($D1090*TAXAS!$C$22)), IF($A1090=TAXAS!$A$23,IF($B1090="CRÉDITO",$D1090-($D1090*TAXAS!$C$23)), IF($A1090=TAXAS!$A$24,IF($B1090="CRÉDITO",$D1090-($D1090*TAXAS!$C$24)), IF($A1090=TAXAS!$A$25,IF($B1090="CRÉDITO",$D1090-($D1090*TAXAS!$C$25)), IF($A1090=TAXAS!$A$26,IF($B1090="CRÉDITO",$D1090-($D1090*TAXAS!$C$26)), IF($A1090=TAXAS!$A$27,IF($B1090="CRÉDITO",$D1090-($D1090*TAXAS!$C$27))))))))))))))))))))))))))/1</f>
        <v>0</v>
      </c>
      <c r="G1090" s="9">
        <f>IF($A1090="VISA",IF($B1090="PARCELADO ATÉ 3X",$D1090-(D1090*TAXAS!$D$4))/3,IF($A1090="MASTER",IF($B1090="PARCELADO ATÉ 3X",$D1090-(D1090*TAXAS!$D$5))/3,IF($A1090="ELO",IF($B1090="PARCELADO ATÉ 3X",$D1090-(D1090*TAXAS!$D$6))/3,IF($A1090="HIPERCARD",IF($B1090="PARCELADO ATÉ 3X",$D1090-(D1090*TAXAS!$D$7))/3,IF($A1090="DINERS",IF($B1090="PARCELADO ATÉ 3X",$D1090-(D1090*TAXAS!$D$8))/3,IF($A1090="AMERICA EXPRESS",IF($B1090="PARCELADO ATÉ 3X",$D1090-(D1090*TAXAS!$D$9))/3,IF($A1090=TAXAS!$A$10,IF($B1090="PARCELADO ATÉ 3X",$D1090-($D1090*TAXAS!$D$10))/3,IF($A1090=TAXAS!$A$11,IF($B1090="PARCELADO ATÉ 3X",$D1090-($D1090*TAXAS!$D$11))/3,IF($A1090=TAXAS!$A$12,IF($B1090="PARCELADO ATÉ 3X",$D1090-($D1090*TAXAS!$D$12))/3,IF($A1090=TAXAS!$A$13,IF($B1090="PARCELADO ATÉ 3X",$D1090-($D1090*TAXAS!$D$13))/3,IF($A1090=TAXAS!$A$14,IF($B1090="PARCELADO ATÉ 3X",$D1090-($D1090*TAXAS!$D$14))/3,IF($A1090=TAXAS!$A$15,IF($B1090="PARCELADO ATÉ 3X",$D1090-($D1090*TAXAS!$D$15))/3,IF($A1090=TAXAS!$A$16,IF($B1090="PARCELADO ATÉ 3X",$D1090-($D1090*TAXAS!$D$16))/3,IF($A1090=TAXAS!$A$17,IF($B1090="PARCELADO ATÉ 3X",$D1090-($D1090*TAXAS!$D$17))/3,IF($A1090=TAXAS!$A$18,IF($B1090="PARCELADO ATÉ 3X",$D1090-($D1090*TAXAS!$D$18))/3,IF($A1090=TAXAS!$A$19,IF($B1090="PARCELADO ATÉ 3X",$D1090-($D1090*TAXAS!$D$19))/3,IF($A1090=TAXAS!$A$20,IF($B1090="PARCELADO ATÉ 3X",$D1090-($D1090*TAXAS!$D$20))/3,IF($A1090=TAXAS!$A$21,IF($B1090="PARCELADO ATÉ 3X",$D1090-($D1090*TAXAS!$D$21))/3,IF($A1090=TAXAS!$A$22,IF($B1090="PARCELADO ATÉ 3X",$D1090-($D1090*TAXAS!$D$22))/3,IF($A1090=TAXAS!$A$23,IF($B1090="PARCELADO ATÉ 3X",$D1090-($D1090*TAXAS!$D$23))/3,IF($A1090=TAXAS!$A$24,IF($B1090="PARCELADO ATÉ 3X",$D1090-($D1090*TAXAS!$D$24))/3,IF($A1090=TAXAS!$A$25,IF($B1090="PARCELADO ATÉ 3X",$D1090-($D1090*TAXAS!$D$25))/3,IF($A1090=TAXAS!$A$26,IF($B1090="PARCELADO ATÉ 3X",$D1090-($D1090*TAXAS!$D$26))/3,IF($A1090=TAXAS!$A$27,IF($B1090="PARCELADO ATÉ 3X",$D1090-($D1090*TAXAS!$D$27))/3))))))))))))))))))))))))/1</f>
        <v>0</v>
      </c>
      <c r="H1090" s="9">
        <f>IF($A1090="VISA",IF($B1090="PARCELADO ATÉ 6X",$D1090-(D1090*TAXAS!$E$4))/6,IF($A1090="MASTER",IF($B1090="PARCELADO ATÉ 6X",$D1090-(D1090*TAXAS!$E$5))/6,IF($A1090="ELO",IF($B1090="PARCELADO ATÉ 6X",$D1090-(D1090*TAXAS!$E$6))/6,IF($A1090="HIPERCARD",IF($B1090="PARCELADO ATÉ 6X",$D1090-(D1090*TAXAS!$E$7))/6,IF($A1090="DINERS",IF($B1090="PARCELADO ATÉ 6X",$D1090-(D1090*TAXAS!$E$8))/6,IF($A1090="AMERICA EXPRESS",IF($B1090="PARCELADO ATÉ 6X",$D1090-(D1090*TAXAS!$E$9))/6,IF($A1090=TAXAS!$A$10,IF($B1090="PARCELADO ATÉ 6X",$D1090-($D1090*TAXAS!$E$10))/6,IF($A1090=TAXAS!$A$11,IF($B1090="PARCELADO ATÉ 6X",$D1090-($D1090*TAXAS!$E$11))/6,IF($A1090=TAXAS!$A$12,IF($B1090="PARCELADO ATÉ 6X",$D1090-($D1090*TAXAS!$E$12))/6,IF($A1090=TAXAS!$A$13,IF($B1090="PARCELADO ATÉ 6X",$D1090-($D1090*TAXAS!$E$13))/6,IF($A1090=TAXAS!$A$14,IF($B1090="PARCELADO ATÉ 6X",$D1090-($D1090*TAXAS!$E$14))/6,IF($A1090=TAXAS!$A$15,IF($B1090="PARCELADO ATÉ 6X",$D1090-($D1090*TAXAS!$E$15))/6,IF($A1090=TAXAS!$A$16,IF($B1090="PARCELADO ATÉ 6X",$D1090-($D1090*TAXAS!$E$16))/6,IF($A1090=TAXAS!$A$17,IF($B1090="PARCELADO ATÉ 6X",$D1090-($D1090*TAXAS!$E$17))/6,IF($A1090=TAXAS!$A$18,IF($B1090="PARCELADO ATÉ 6X",$D1090-($D1090*TAXAS!$E$18))/6,IF($A1090=TAXAS!$A$19,IF($B1090="PARCELADO ATÉ 6X",$D1090-($D1090*TAXAS!$E$19))/6,IF($A1090=TAXAS!$A$20,IF($B1090="PARCELADO ATÉ 6X",$D1090-($D1090*TAXAS!$E$20))/6,IF($A1090=TAXAS!$A$21,IF($B1090="PARCELADO ATÉ 6X",$D1090-($D1090*TAXAS!$E$21))/6,IF($A1090=TAXAS!$A$22,IF($B1090="PARCELADO ATÉ 6X",$D1090-($D1090*TAXAS!$E$22))/6,IF($A1090=TAXAS!$A$23,IF($B1090="PARCELADO ATÉ 6X",$D1090-($D1090*TAXAS!$E$23))/6,IF($A1090=TAXAS!$A$24,IF($B1090="PARCELADO ATÉ 6X",$D1090-($D1090*TAXAS!$E$24))/6,IF($A1090=TAXAS!$A$25,IF($B1090="PARCELADO ATÉ 6X",$D1090-($D1090*TAXAS!$E$25))/6,IF($A1090=TAXAS!$A$26,IF($B1090="PARCELADO ATÉ 6X",$D1090-($D1090*TAXAS!$E$26))/6,IF($A1090=TAXAS!$A$27,IF($B1090="PARCELADO ATÉ 6X",$D1090-($D1090*TAXAS!$E$27))/6))))))))))))))))))))))))/1</f>
        <v>0</v>
      </c>
      <c r="I1090" s="9">
        <f>IF($A1090="VISA",IF($B1090="PARCELADO ATÉ 12X",$D1090-(D1090*TAXAS!$F$4))/12,IF($A1090="MASTER",IF($B1090="PARCELADO ATÉ 12X",$D1090-(D1090*TAXAS!$F$5))/12,IF($A1090="ELO",IF($B1090="PARCELADO ATÉ 12X",$D1090-(D1090*TAXAS!$F$6))/12,IF($A1090="HIPERCARD",IF($B1090="PARCELADO ATÉ 12X",$D1090-(D1090*TAXAS!$F$7))/12,IF($A1090="DINERS",IF($B1090="PARCELADO ATÉ 12X",$D1090-(D1090*TAXAS!$F$8))/12,IF($A1090="AMERICA EXPRESS",IF($B1090="PARCELADO ATÉ 12X",$D1090-(D1090*TAXAS!$F$9))/12,IF($A1090=TAXAS!$A$10,IF($B1090="PARCELADO ATÉ 12X",$D1090-($D1090*TAXAS!$F$10))/12,IF($A1090=TAXAS!$A$11,IF($B1090="PARCELADO ATÉ 12X",$D1090-($D1090*TAXAS!$F$11))/12,IF($A1090=TAXAS!$A$12,IF($B1090="PARCELADO ATÉ 12X",$D1090-($D1090*TAXAS!$F$12))/12,IF($A1090=TAXAS!$A$13,IF($B1090="PARCELADO ATÉ 12X",$D1090-($D1090*TAXAS!$F$13))/12,IF($A1090=TAXAS!$A$14,IF($B1090="PARCELADO ATÉ 12X",$D1090-($D1090*TAXAS!$F$14))/12,IF($A1090=TAXAS!$A$15,IF($B1090="PARCELADO ATÉ 12X",$D1090-($D1090*TAXAS!$F$15))/12,IF($A1090=TAXAS!$A$16,IF($B1090="PARCELADO ATÉ 12X",$D1090-($D1090*TAXAS!$F$16))/12,IF($A1090=TAXAS!$A$17,IF($B1090="PARCELADO ATÉ 12X",$D1090-($D1090*TAXAS!$F$17))/12,IF($A1090=TAXAS!$A$18,IF($B1090="PARCELADO ATÉ 12X",$D1090-($D1090*TAXAS!$F$18))/12,IF($A1090=TAXAS!$A$19,IF($B1090="PARCELADO ATÉ 12X",$D1090-($D1090*TAXAS!$F$19))/12,IF($A1090=TAXAS!$A$20,IF($B1090="PARCELADO ATÉ 12X",$D1090-($D1090*TAXAS!$F$20))/12,IF($A1090=TAXAS!$A$21,IF($B1090="PARCELADO ATÉ 12X",$D1090-($D1090*TAXAS!$F$21))/12,IF($A1090=TAXAS!$A$22,IF($B1090="PARCELADO ATÉ 12X",$D1090-($D1090*TAXAS!$F$22))/12,IF($A1090=TAXAS!$A$23,IF($B1090="PARCELADO ATÉ 12X",$D1090-($D1090*TAXAS!$F$23))/12,IF($A1090=TAXAS!$A$24,IF($B1090="PARCELADO ATÉ 12X",$D1090-($D1090*TAXAS!$F$24))/12,IF($A1090=TAXAS!$A$25,IF($B1090="PARCELADO ATÉ 12X",$D1090-($D1090*TAXAS!$F$25))/12,IF($A1090=TAXAS!$A$26,IF($B1090="PARCELADO ATÉ 12X",$D1090-($D1090*TAXAS!$F$26))/12,IF($A1090=TAXAS!$A$27,IF($B1090="PARCELADO ATÉ 12X",$D1090-($D1090*TAXAS!$F$27))/12))))))))))))))))))))))))/1</f>
        <v>0</v>
      </c>
      <c r="J1090" s="8">
        <f t="shared" si="0"/>
        <v>0</v>
      </c>
      <c r="K1090" s="10" t="b">
        <f>IF($B1090="PARCELADO ATÉ 3X",($D1090-($D1090*TAXAS!$D$4))-$J1090)</f>
        <v>0</v>
      </c>
      <c r="L1090" s="10" t="b">
        <f>IF($B1090="PARCELADO ATÉ 6X",($D1090-($D1090*TAXAS!$E$4))-$J1090)</f>
        <v>0</v>
      </c>
      <c r="M1090" s="10" t="b">
        <f>IF($B1090="PARCELADO ATÉ 12X",($D1090-($D1090*TAXAS!$F$4))-$J1090)</f>
        <v>0</v>
      </c>
      <c r="N1090" s="8">
        <f t="shared" si="1"/>
        <v>0</v>
      </c>
      <c r="O1090" s="10">
        <f t="shared" si="2"/>
        <v>0</v>
      </c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</row>
    <row r="1091" spans="1:31" ht="15.75" customHeight="1" x14ac:dyDescent="0.2">
      <c r="A1091" s="3"/>
      <c r="B1091" s="5"/>
      <c r="C1091" s="6"/>
      <c r="D1091" s="42"/>
      <c r="E1091" s="8">
        <f>IF($A1091="VISA",IF($B1091="DÉBITO",$D1091-($D1091*TAXAS!$B$4)),IF($A1091="MASTER",IF($B1091="DÉBITO",$D1091-($D1091*TAXAS!$B$5)),IF($A1091="ELO", IF($B1091="DÉBITO",$D1091-($D1091*TAXAS!$B$6)),IF($A1091="HIPERCARD",IF($B1091="DÉBITO",$D1091-($D1091*TAXAS!$B$7)),IF($A1091="DINERS",IF($B1091="DÉBITO",$D1091-($D1091*TAXAS!$B$8)),IF($A1091="AMERICA EXPRESS",IF($B1091="DÉBITO",$D1091-($D1091*TAXAS!$B$9)),IF($A1091=TAXAS!$A$10,IF($B1091="DÉBITO",$D1091-($D1091*TAXAS!$B$10)), IF($A1091=TAXAS!$A$11,IF($B1091="DÉBITO",$D1091-($D1091*TAXAS!$B$11)), IF($A1091=TAXAS!$A$12,IF($B1091="DÉBITO",$D1091-($D1091*TAXAS!$B$12)), IF($A1091=TAXAS!$A$13,IF($B1091="DÉBITO",$D1091-($D1091*TAXAS!$B$13)), IF($A1091=TAXAS!$A$14,IF($B1091="DÉBITO",$D1091-($D1091*TAXAS!$B$14)), IF($A1091=TAXAS!$A$15,IF($B1091="DÉBITO",$D1091-($D1091*TAXAS!$B$15)), IF($A1091=TAXAS!$A$16,IF($B1091="DÉBITO",$D1091-($D1091*TAXAS!$B$16)), IF($A1091=TAXAS!$A$17,IF($B1091="DÉBITO",$D1091-($D1091*TAXAS!$B$17)), IF($A1091=TAXAS!$A$18,IF($B1091="DÉBITO",$D1091-($D1091*TAXAS!$B$18)), IF($A1091=TAXAS!$A$19,IF($B1091="DÉBITO",$D1091-($D1091*TAXAS!$B$19)), IF($A1091=TAXAS!$A$20,IF($B1091="DÉBITO",$D1091-($D1091*TAXAS!$B$20)), IF($A1091=TAXAS!$A$21,IF($B1091="DÉBITO",$D1091-($D1091*TAXAS!$B$21)), IF($A1091=TAXAS!$A$22,IF($B1091="DÉBITO",$D1091-($D1091*TAXAS!$B$22)), IF($A1091=TAXAS!$A$23,IF($B1091="DÉBITO",$D1091-($D1091*TAXAS!$B$23)), IF($A1091=TAXAS!$A$24,IF($B1091="DÉBITO",$D1091-($D1091*TAXAS!$B$24)), IF($A1091=TAXAS!$A$25,IF($B1091="DÉBITO",$D1091-($D1091*TAXAS!$B$25)), IF($A1091=TAXAS!$A$26,IF($B1091="DÉBITO",$D1091-($D1091*TAXAS!$B$26)), IF($A1091=TAXAS!$A$27,IF($B1091="DÉBITO",$D1091-($D1091*TAXAS!$B$27))))))))))))))))))))))))))/1</f>
        <v>0</v>
      </c>
      <c r="F1091" s="8">
        <f>IF($A1091="VISA",IF($B1091="CRÉDITO",$D1091-($D1091*TAXAS!$C$4)),IF($A1091="MASTER",IF($B1091="CRÉDITO",$D1091-($D1091*TAXAS!$C$5)),IF($A1091="ELO", IF($B1091="CRÉDITO",$D1091-($D1091*TAXAS!$C$6)),IF($A1091="HIPERCARD",IF($B1091="CRÉDITO",$D1091-($D1091*TAXAS!$C$7)),IF($A1091="DINERS",IF($B1091="CRÉDITO",$D1091-($D1091*TAXAS!$C$8)),IF($A1091="AMERICA EXPRESS",IF($B1091="CRÉDITO",$D1091-($D1091*TAXAS!$C$9)),IF($A1091=TAXAS!$A$10,IF($B1091="CRÉDITO",$D1091-($D1091*TAXAS!$C$10)), IF($A1091=TAXAS!$A$11,IF($B1091="CRÉDITO",$D1091-($D1091*TAXAS!$C$11)), IF($A1091=TAXAS!$A$12,IF($B1091="CRÉDITO",$D1091-($D1091*TAXAS!$C$12)), IF($A1091=TAXAS!$A$13,IF($B1091="CRÉDITO",$D1091-($D1091*TAXAS!$C$13)), IF($A1091=TAXAS!$A$14,IF($B1091="CRÉDITO",$D1091-($D1091*TAXAS!$C$14)), IF($A1091=TAXAS!$A$15,IF($B1091="CRÉDITO",$D1091-($D1091*TAXAS!$C$15)), IF($A1091=TAXAS!$A$16,IF($B1091="CRÉDITO",$D1091-($D1091*TAXAS!$C$16)), IF($A1091=TAXAS!$A$17,IF($B1091="CRÉDITO",$D1091-($D1091*TAXAS!$C$17)), IF($A1091=TAXAS!$A$18,IF($B1091="CRÉDITO",$D1091-($D1091*TAXAS!$C$18)), IF($A1091=TAXAS!$A$19,IF($B1091="CRÉDITO",$D1091-($D1091*TAXAS!$C$19)), IF($A1091=TAXAS!$A$20,IF($B1091="CRÉDITO",$D1091-($D1091*TAXAS!$C$20)), IF($A1091=TAXAS!$A$21,IF($B1091="CRÉDITO",$D1091-($D1091*TAXAS!$C$21)), IF($A1091=TAXAS!$A$22,IF($B1091="CRÉDITO",$D1091-($D1091*TAXAS!$C$22)), IF($A1091=TAXAS!$A$23,IF($B1091="CRÉDITO",$D1091-($D1091*TAXAS!$C$23)), IF($A1091=TAXAS!$A$24,IF($B1091="CRÉDITO",$D1091-($D1091*TAXAS!$C$24)), IF($A1091=TAXAS!$A$25,IF($B1091="CRÉDITO",$D1091-($D1091*TAXAS!$C$25)), IF($A1091=TAXAS!$A$26,IF($B1091="CRÉDITO",$D1091-($D1091*TAXAS!$C$26)), IF($A1091=TAXAS!$A$27,IF($B1091="CRÉDITO",$D1091-($D1091*TAXAS!$C$27))))))))))))))))))))))))))/1</f>
        <v>0</v>
      </c>
      <c r="G1091" s="9">
        <f>IF($A1091="VISA",IF($B1091="PARCELADO ATÉ 3X",$D1091-(D1091*TAXAS!$D$4))/3,IF($A1091="MASTER",IF($B1091="PARCELADO ATÉ 3X",$D1091-(D1091*TAXAS!$D$5))/3,IF($A1091="ELO",IF($B1091="PARCELADO ATÉ 3X",$D1091-(D1091*TAXAS!$D$6))/3,IF($A1091="HIPERCARD",IF($B1091="PARCELADO ATÉ 3X",$D1091-(D1091*TAXAS!$D$7))/3,IF($A1091="DINERS",IF($B1091="PARCELADO ATÉ 3X",$D1091-(D1091*TAXAS!$D$8))/3,IF($A1091="AMERICA EXPRESS",IF($B1091="PARCELADO ATÉ 3X",$D1091-(D1091*TAXAS!$D$9))/3,IF($A1091=TAXAS!$A$10,IF($B1091="PARCELADO ATÉ 3X",$D1091-($D1091*TAXAS!$D$10))/3,IF($A1091=TAXAS!$A$11,IF($B1091="PARCELADO ATÉ 3X",$D1091-($D1091*TAXAS!$D$11))/3,IF($A1091=TAXAS!$A$12,IF($B1091="PARCELADO ATÉ 3X",$D1091-($D1091*TAXAS!$D$12))/3,IF($A1091=TAXAS!$A$13,IF($B1091="PARCELADO ATÉ 3X",$D1091-($D1091*TAXAS!$D$13))/3,IF($A1091=TAXAS!$A$14,IF($B1091="PARCELADO ATÉ 3X",$D1091-($D1091*TAXAS!$D$14))/3,IF($A1091=TAXAS!$A$15,IF($B1091="PARCELADO ATÉ 3X",$D1091-($D1091*TAXAS!$D$15))/3,IF($A1091=TAXAS!$A$16,IF($B1091="PARCELADO ATÉ 3X",$D1091-($D1091*TAXAS!$D$16))/3,IF($A1091=TAXAS!$A$17,IF($B1091="PARCELADO ATÉ 3X",$D1091-($D1091*TAXAS!$D$17))/3,IF($A1091=TAXAS!$A$18,IF($B1091="PARCELADO ATÉ 3X",$D1091-($D1091*TAXAS!$D$18))/3,IF($A1091=TAXAS!$A$19,IF($B1091="PARCELADO ATÉ 3X",$D1091-($D1091*TAXAS!$D$19))/3,IF($A1091=TAXAS!$A$20,IF($B1091="PARCELADO ATÉ 3X",$D1091-($D1091*TAXAS!$D$20))/3,IF($A1091=TAXAS!$A$21,IF($B1091="PARCELADO ATÉ 3X",$D1091-($D1091*TAXAS!$D$21))/3,IF($A1091=TAXAS!$A$22,IF($B1091="PARCELADO ATÉ 3X",$D1091-($D1091*TAXAS!$D$22))/3,IF($A1091=TAXAS!$A$23,IF($B1091="PARCELADO ATÉ 3X",$D1091-($D1091*TAXAS!$D$23))/3,IF($A1091=TAXAS!$A$24,IF($B1091="PARCELADO ATÉ 3X",$D1091-($D1091*TAXAS!$D$24))/3,IF($A1091=TAXAS!$A$25,IF($B1091="PARCELADO ATÉ 3X",$D1091-($D1091*TAXAS!$D$25))/3,IF($A1091=TAXAS!$A$26,IF($B1091="PARCELADO ATÉ 3X",$D1091-($D1091*TAXAS!$D$26))/3,IF($A1091=TAXAS!$A$27,IF($B1091="PARCELADO ATÉ 3X",$D1091-($D1091*TAXAS!$D$27))/3))))))))))))))))))))))))/1</f>
        <v>0</v>
      </c>
      <c r="H1091" s="9">
        <f>IF($A1091="VISA",IF($B1091="PARCELADO ATÉ 6X",$D1091-(D1091*TAXAS!$E$4))/6,IF($A1091="MASTER",IF($B1091="PARCELADO ATÉ 6X",$D1091-(D1091*TAXAS!$E$5))/6,IF($A1091="ELO",IF($B1091="PARCELADO ATÉ 6X",$D1091-(D1091*TAXAS!$E$6))/6,IF($A1091="HIPERCARD",IF($B1091="PARCELADO ATÉ 6X",$D1091-(D1091*TAXAS!$E$7))/6,IF($A1091="DINERS",IF($B1091="PARCELADO ATÉ 6X",$D1091-(D1091*TAXAS!$E$8))/6,IF($A1091="AMERICA EXPRESS",IF($B1091="PARCELADO ATÉ 6X",$D1091-(D1091*TAXAS!$E$9))/6,IF($A1091=TAXAS!$A$10,IF($B1091="PARCELADO ATÉ 6X",$D1091-($D1091*TAXAS!$E$10))/6,IF($A1091=TAXAS!$A$11,IF($B1091="PARCELADO ATÉ 6X",$D1091-($D1091*TAXAS!$E$11))/6,IF($A1091=TAXAS!$A$12,IF($B1091="PARCELADO ATÉ 6X",$D1091-($D1091*TAXAS!$E$12))/6,IF($A1091=TAXAS!$A$13,IF($B1091="PARCELADO ATÉ 6X",$D1091-($D1091*TAXAS!$E$13))/6,IF($A1091=TAXAS!$A$14,IF($B1091="PARCELADO ATÉ 6X",$D1091-($D1091*TAXAS!$E$14))/6,IF($A1091=TAXAS!$A$15,IF($B1091="PARCELADO ATÉ 6X",$D1091-($D1091*TAXAS!$E$15))/6,IF($A1091=TAXAS!$A$16,IF($B1091="PARCELADO ATÉ 6X",$D1091-($D1091*TAXAS!$E$16))/6,IF($A1091=TAXAS!$A$17,IF($B1091="PARCELADO ATÉ 6X",$D1091-($D1091*TAXAS!$E$17))/6,IF($A1091=TAXAS!$A$18,IF($B1091="PARCELADO ATÉ 6X",$D1091-($D1091*TAXAS!$E$18))/6,IF($A1091=TAXAS!$A$19,IF($B1091="PARCELADO ATÉ 6X",$D1091-($D1091*TAXAS!$E$19))/6,IF($A1091=TAXAS!$A$20,IF($B1091="PARCELADO ATÉ 6X",$D1091-($D1091*TAXAS!$E$20))/6,IF($A1091=TAXAS!$A$21,IF($B1091="PARCELADO ATÉ 6X",$D1091-($D1091*TAXAS!$E$21))/6,IF($A1091=TAXAS!$A$22,IF($B1091="PARCELADO ATÉ 6X",$D1091-($D1091*TAXAS!$E$22))/6,IF($A1091=TAXAS!$A$23,IF($B1091="PARCELADO ATÉ 6X",$D1091-($D1091*TAXAS!$E$23))/6,IF($A1091=TAXAS!$A$24,IF($B1091="PARCELADO ATÉ 6X",$D1091-($D1091*TAXAS!$E$24))/6,IF($A1091=TAXAS!$A$25,IF($B1091="PARCELADO ATÉ 6X",$D1091-($D1091*TAXAS!$E$25))/6,IF($A1091=TAXAS!$A$26,IF($B1091="PARCELADO ATÉ 6X",$D1091-($D1091*TAXAS!$E$26))/6,IF($A1091=TAXAS!$A$27,IF($B1091="PARCELADO ATÉ 6X",$D1091-($D1091*TAXAS!$E$27))/6))))))))))))))))))))))))/1</f>
        <v>0</v>
      </c>
      <c r="I1091" s="9">
        <f>IF($A1091="VISA",IF($B1091="PARCELADO ATÉ 12X",$D1091-(D1091*TAXAS!$F$4))/12,IF($A1091="MASTER",IF($B1091="PARCELADO ATÉ 12X",$D1091-(D1091*TAXAS!$F$5))/12,IF($A1091="ELO",IF($B1091="PARCELADO ATÉ 12X",$D1091-(D1091*TAXAS!$F$6))/12,IF($A1091="HIPERCARD",IF($B1091="PARCELADO ATÉ 12X",$D1091-(D1091*TAXAS!$F$7))/12,IF($A1091="DINERS",IF($B1091="PARCELADO ATÉ 12X",$D1091-(D1091*TAXAS!$F$8))/12,IF($A1091="AMERICA EXPRESS",IF($B1091="PARCELADO ATÉ 12X",$D1091-(D1091*TAXAS!$F$9))/12,IF($A1091=TAXAS!$A$10,IF($B1091="PARCELADO ATÉ 12X",$D1091-($D1091*TAXAS!$F$10))/12,IF($A1091=TAXAS!$A$11,IF($B1091="PARCELADO ATÉ 12X",$D1091-($D1091*TAXAS!$F$11))/12,IF($A1091=TAXAS!$A$12,IF($B1091="PARCELADO ATÉ 12X",$D1091-($D1091*TAXAS!$F$12))/12,IF($A1091=TAXAS!$A$13,IF($B1091="PARCELADO ATÉ 12X",$D1091-($D1091*TAXAS!$F$13))/12,IF($A1091=TAXAS!$A$14,IF($B1091="PARCELADO ATÉ 12X",$D1091-($D1091*TAXAS!$F$14))/12,IF($A1091=TAXAS!$A$15,IF($B1091="PARCELADO ATÉ 12X",$D1091-($D1091*TAXAS!$F$15))/12,IF($A1091=TAXAS!$A$16,IF($B1091="PARCELADO ATÉ 12X",$D1091-($D1091*TAXAS!$F$16))/12,IF($A1091=TAXAS!$A$17,IF($B1091="PARCELADO ATÉ 12X",$D1091-($D1091*TAXAS!$F$17))/12,IF($A1091=TAXAS!$A$18,IF($B1091="PARCELADO ATÉ 12X",$D1091-($D1091*TAXAS!$F$18))/12,IF($A1091=TAXAS!$A$19,IF($B1091="PARCELADO ATÉ 12X",$D1091-($D1091*TAXAS!$F$19))/12,IF($A1091=TAXAS!$A$20,IF($B1091="PARCELADO ATÉ 12X",$D1091-($D1091*TAXAS!$F$20))/12,IF($A1091=TAXAS!$A$21,IF($B1091="PARCELADO ATÉ 12X",$D1091-($D1091*TAXAS!$F$21))/12,IF($A1091=TAXAS!$A$22,IF($B1091="PARCELADO ATÉ 12X",$D1091-($D1091*TAXAS!$F$22))/12,IF($A1091=TAXAS!$A$23,IF($B1091="PARCELADO ATÉ 12X",$D1091-($D1091*TAXAS!$F$23))/12,IF($A1091=TAXAS!$A$24,IF($B1091="PARCELADO ATÉ 12X",$D1091-($D1091*TAXAS!$F$24))/12,IF($A1091=TAXAS!$A$25,IF($B1091="PARCELADO ATÉ 12X",$D1091-($D1091*TAXAS!$F$25))/12,IF($A1091=TAXAS!$A$26,IF($B1091="PARCELADO ATÉ 12X",$D1091-($D1091*TAXAS!$F$26))/12,IF($A1091=TAXAS!$A$27,IF($B1091="PARCELADO ATÉ 12X",$D1091-($D1091*TAXAS!$F$27))/12))))))))))))))))))))))))/1</f>
        <v>0</v>
      </c>
      <c r="J1091" s="8">
        <f t="shared" si="0"/>
        <v>0</v>
      </c>
      <c r="K1091" s="10" t="b">
        <f>IF($B1091="PARCELADO ATÉ 3X",($D1091-($D1091*TAXAS!$D$4))-$J1091)</f>
        <v>0</v>
      </c>
      <c r="L1091" s="10" t="b">
        <f>IF($B1091="PARCELADO ATÉ 6X",($D1091-($D1091*TAXAS!$E$4))-$J1091)</f>
        <v>0</v>
      </c>
      <c r="M1091" s="10" t="b">
        <f>IF($B1091="PARCELADO ATÉ 12X",($D1091-($D1091*TAXAS!$F$4))-$J1091)</f>
        <v>0</v>
      </c>
      <c r="N1091" s="8">
        <f t="shared" si="1"/>
        <v>0</v>
      </c>
      <c r="O1091" s="10">
        <f t="shared" si="2"/>
        <v>0</v>
      </c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</row>
    <row r="1092" spans="1:31" ht="15.75" customHeight="1" x14ac:dyDescent="0.2">
      <c r="A1092" s="3"/>
      <c r="B1092" s="5"/>
      <c r="C1092" s="6"/>
      <c r="D1092" s="42"/>
      <c r="E1092" s="8">
        <f>IF($A1092="VISA",IF($B1092="DÉBITO",$D1092-($D1092*TAXAS!$B$4)),IF($A1092="MASTER",IF($B1092="DÉBITO",$D1092-($D1092*TAXAS!$B$5)),IF($A1092="ELO", IF($B1092="DÉBITO",$D1092-($D1092*TAXAS!$B$6)),IF($A1092="HIPERCARD",IF($B1092="DÉBITO",$D1092-($D1092*TAXAS!$B$7)),IF($A1092="DINERS",IF($B1092="DÉBITO",$D1092-($D1092*TAXAS!$B$8)),IF($A1092="AMERICA EXPRESS",IF($B1092="DÉBITO",$D1092-($D1092*TAXAS!$B$9)),IF($A1092=TAXAS!$A$10,IF($B1092="DÉBITO",$D1092-($D1092*TAXAS!$B$10)), IF($A1092=TAXAS!$A$11,IF($B1092="DÉBITO",$D1092-($D1092*TAXAS!$B$11)), IF($A1092=TAXAS!$A$12,IF($B1092="DÉBITO",$D1092-($D1092*TAXAS!$B$12)), IF($A1092=TAXAS!$A$13,IF($B1092="DÉBITO",$D1092-($D1092*TAXAS!$B$13)), IF($A1092=TAXAS!$A$14,IF($B1092="DÉBITO",$D1092-($D1092*TAXAS!$B$14)), IF($A1092=TAXAS!$A$15,IF($B1092="DÉBITO",$D1092-($D1092*TAXAS!$B$15)), IF($A1092=TAXAS!$A$16,IF($B1092="DÉBITO",$D1092-($D1092*TAXAS!$B$16)), IF($A1092=TAXAS!$A$17,IF($B1092="DÉBITO",$D1092-($D1092*TAXAS!$B$17)), IF($A1092=TAXAS!$A$18,IF($B1092="DÉBITO",$D1092-($D1092*TAXAS!$B$18)), IF($A1092=TAXAS!$A$19,IF($B1092="DÉBITO",$D1092-($D1092*TAXAS!$B$19)), IF($A1092=TAXAS!$A$20,IF($B1092="DÉBITO",$D1092-($D1092*TAXAS!$B$20)), IF($A1092=TAXAS!$A$21,IF($B1092="DÉBITO",$D1092-($D1092*TAXAS!$B$21)), IF($A1092=TAXAS!$A$22,IF($B1092="DÉBITO",$D1092-($D1092*TAXAS!$B$22)), IF($A1092=TAXAS!$A$23,IF($B1092="DÉBITO",$D1092-($D1092*TAXAS!$B$23)), IF($A1092=TAXAS!$A$24,IF($B1092="DÉBITO",$D1092-($D1092*TAXAS!$B$24)), IF($A1092=TAXAS!$A$25,IF($B1092="DÉBITO",$D1092-($D1092*TAXAS!$B$25)), IF($A1092=TAXAS!$A$26,IF($B1092="DÉBITO",$D1092-($D1092*TAXAS!$B$26)), IF($A1092=TAXAS!$A$27,IF($B1092="DÉBITO",$D1092-($D1092*TAXAS!$B$27))))))))))))))))))))))))))/1</f>
        <v>0</v>
      </c>
      <c r="F1092" s="8">
        <f>IF($A1092="VISA",IF($B1092="CRÉDITO",$D1092-($D1092*TAXAS!$C$4)),IF($A1092="MASTER",IF($B1092="CRÉDITO",$D1092-($D1092*TAXAS!$C$5)),IF($A1092="ELO", IF($B1092="CRÉDITO",$D1092-($D1092*TAXAS!$C$6)),IF($A1092="HIPERCARD",IF($B1092="CRÉDITO",$D1092-($D1092*TAXAS!$C$7)),IF($A1092="DINERS",IF($B1092="CRÉDITO",$D1092-($D1092*TAXAS!$C$8)),IF($A1092="AMERICA EXPRESS",IF($B1092="CRÉDITO",$D1092-($D1092*TAXAS!$C$9)),IF($A1092=TAXAS!$A$10,IF($B1092="CRÉDITO",$D1092-($D1092*TAXAS!$C$10)), IF($A1092=TAXAS!$A$11,IF($B1092="CRÉDITO",$D1092-($D1092*TAXAS!$C$11)), IF($A1092=TAXAS!$A$12,IF($B1092="CRÉDITO",$D1092-($D1092*TAXAS!$C$12)), IF($A1092=TAXAS!$A$13,IF($B1092="CRÉDITO",$D1092-($D1092*TAXAS!$C$13)), IF($A1092=TAXAS!$A$14,IF($B1092="CRÉDITO",$D1092-($D1092*TAXAS!$C$14)), IF($A1092=TAXAS!$A$15,IF($B1092="CRÉDITO",$D1092-($D1092*TAXAS!$C$15)), IF($A1092=TAXAS!$A$16,IF($B1092="CRÉDITO",$D1092-($D1092*TAXAS!$C$16)), IF($A1092=TAXAS!$A$17,IF($B1092="CRÉDITO",$D1092-($D1092*TAXAS!$C$17)), IF($A1092=TAXAS!$A$18,IF($B1092="CRÉDITO",$D1092-($D1092*TAXAS!$C$18)), IF($A1092=TAXAS!$A$19,IF($B1092="CRÉDITO",$D1092-($D1092*TAXAS!$C$19)), IF($A1092=TAXAS!$A$20,IF($B1092="CRÉDITO",$D1092-($D1092*TAXAS!$C$20)), IF($A1092=TAXAS!$A$21,IF($B1092="CRÉDITO",$D1092-($D1092*TAXAS!$C$21)), IF($A1092=TAXAS!$A$22,IF($B1092="CRÉDITO",$D1092-($D1092*TAXAS!$C$22)), IF($A1092=TAXAS!$A$23,IF($B1092="CRÉDITO",$D1092-($D1092*TAXAS!$C$23)), IF($A1092=TAXAS!$A$24,IF($B1092="CRÉDITO",$D1092-($D1092*TAXAS!$C$24)), IF($A1092=TAXAS!$A$25,IF($B1092="CRÉDITO",$D1092-($D1092*TAXAS!$C$25)), IF($A1092=TAXAS!$A$26,IF($B1092="CRÉDITO",$D1092-($D1092*TAXAS!$C$26)), IF($A1092=TAXAS!$A$27,IF($B1092="CRÉDITO",$D1092-($D1092*TAXAS!$C$27))))))))))))))))))))))))))/1</f>
        <v>0</v>
      </c>
      <c r="G1092" s="9">
        <f>IF($A1092="VISA",IF($B1092="PARCELADO ATÉ 3X",$D1092-(D1092*TAXAS!$D$4))/3,IF($A1092="MASTER",IF($B1092="PARCELADO ATÉ 3X",$D1092-(D1092*TAXAS!$D$5))/3,IF($A1092="ELO",IF($B1092="PARCELADO ATÉ 3X",$D1092-(D1092*TAXAS!$D$6))/3,IF($A1092="HIPERCARD",IF($B1092="PARCELADO ATÉ 3X",$D1092-(D1092*TAXAS!$D$7))/3,IF($A1092="DINERS",IF($B1092="PARCELADO ATÉ 3X",$D1092-(D1092*TAXAS!$D$8))/3,IF($A1092="AMERICA EXPRESS",IF($B1092="PARCELADO ATÉ 3X",$D1092-(D1092*TAXAS!$D$9))/3,IF($A1092=TAXAS!$A$10,IF($B1092="PARCELADO ATÉ 3X",$D1092-($D1092*TAXAS!$D$10))/3,IF($A1092=TAXAS!$A$11,IF($B1092="PARCELADO ATÉ 3X",$D1092-($D1092*TAXAS!$D$11))/3,IF($A1092=TAXAS!$A$12,IF($B1092="PARCELADO ATÉ 3X",$D1092-($D1092*TAXAS!$D$12))/3,IF($A1092=TAXAS!$A$13,IF($B1092="PARCELADO ATÉ 3X",$D1092-($D1092*TAXAS!$D$13))/3,IF($A1092=TAXAS!$A$14,IF($B1092="PARCELADO ATÉ 3X",$D1092-($D1092*TAXAS!$D$14))/3,IF($A1092=TAXAS!$A$15,IF($B1092="PARCELADO ATÉ 3X",$D1092-($D1092*TAXAS!$D$15))/3,IF($A1092=TAXAS!$A$16,IF($B1092="PARCELADO ATÉ 3X",$D1092-($D1092*TAXAS!$D$16))/3,IF($A1092=TAXAS!$A$17,IF($B1092="PARCELADO ATÉ 3X",$D1092-($D1092*TAXAS!$D$17))/3,IF($A1092=TAXAS!$A$18,IF($B1092="PARCELADO ATÉ 3X",$D1092-($D1092*TAXAS!$D$18))/3,IF($A1092=TAXAS!$A$19,IF($B1092="PARCELADO ATÉ 3X",$D1092-($D1092*TAXAS!$D$19))/3,IF($A1092=TAXAS!$A$20,IF($B1092="PARCELADO ATÉ 3X",$D1092-($D1092*TAXAS!$D$20))/3,IF($A1092=TAXAS!$A$21,IF($B1092="PARCELADO ATÉ 3X",$D1092-($D1092*TAXAS!$D$21))/3,IF($A1092=TAXAS!$A$22,IF($B1092="PARCELADO ATÉ 3X",$D1092-($D1092*TAXAS!$D$22))/3,IF($A1092=TAXAS!$A$23,IF($B1092="PARCELADO ATÉ 3X",$D1092-($D1092*TAXAS!$D$23))/3,IF($A1092=TAXAS!$A$24,IF($B1092="PARCELADO ATÉ 3X",$D1092-($D1092*TAXAS!$D$24))/3,IF($A1092=TAXAS!$A$25,IF($B1092="PARCELADO ATÉ 3X",$D1092-($D1092*TAXAS!$D$25))/3,IF($A1092=TAXAS!$A$26,IF($B1092="PARCELADO ATÉ 3X",$D1092-($D1092*TAXAS!$D$26))/3,IF($A1092=TAXAS!$A$27,IF($B1092="PARCELADO ATÉ 3X",$D1092-($D1092*TAXAS!$D$27))/3))))))))))))))))))))))))/1</f>
        <v>0</v>
      </c>
      <c r="H1092" s="9">
        <f>IF($A1092="VISA",IF($B1092="PARCELADO ATÉ 6X",$D1092-(D1092*TAXAS!$E$4))/6,IF($A1092="MASTER",IF($B1092="PARCELADO ATÉ 6X",$D1092-(D1092*TAXAS!$E$5))/6,IF($A1092="ELO",IF($B1092="PARCELADO ATÉ 6X",$D1092-(D1092*TAXAS!$E$6))/6,IF($A1092="HIPERCARD",IF($B1092="PARCELADO ATÉ 6X",$D1092-(D1092*TAXAS!$E$7))/6,IF($A1092="DINERS",IF($B1092="PARCELADO ATÉ 6X",$D1092-(D1092*TAXAS!$E$8))/6,IF($A1092="AMERICA EXPRESS",IF($B1092="PARCELADO ATÉ 6X",$D1092-(D1092*TAXAS!$E$9))/6,IF($A1092=TAXAS!$A$10,IF($B1092="PARCELADO ATÉ 6X",$D1092-($D1092*TAXAS!$E$10))/6,IF($A1092=TAXAS!$A$11,IF($B1092="PARCELADO ATÉ 6X",$D1092-($D1092*TAXAS!$E$11))/6,IF($A1092=TAXAS!$A$12,IF($B1092="PARCELADO ATÉ 6X",$D1092-($D1092*TAXAS!$E$12))/6,IF($A1092=TAXAS!$A$13,IF($B1092="PARCELADO ATÉ 6X",$D1092-($D1092*TAXAS!$E$13))/6,IF($A1092=TAXAS!$A$14,IF($B1092="PARCELADO ATÉ 6X",$D1092-($D1092*TAXAS!$E$14))/6,IF($A1092=TAXAS!$A$15,IF($B1092="PARCELADO ATÉ 6X",$D1092-($D1092*TAXAS!$E$15))/6,IF($A1092=TAXAS!$A$16,IF($B1092="PARCELADO ATÉ 6X",$D1092-($D1092*TAXAS!$E$16))/6,IF($A1092=TAXAS!$A$17,IF($B1092="PARCELADO ATÉ 6X",$D1092-($D1092*TAXAS!$E$17))/6,IF($A1092=TAXAS!$A$18,IF($B1092="PARCELADO ATÉ 6X",$D1092-($D1092*TAXAS!$E$18))/6,IF($A1092=TAXAS!$A$19,IF($B1092="PARCELADO ATÉ 6X",$D1092-($D1092*TAXAS!$E$19))/6,IF($A1092=TAXAS!$A$20,IF($B1092="PARCELADO ATÉ 6X",$D1092-($D1092*TAXAS!$E$20))/6,IF($A1092=TAXAS!$A$21,IF($B1092="PARCELADO ATÉ 6X",$D1092-($D1092*TAXAS!$E$21))/6,IF($A1092=TAXAS!$A$22,IF($B1092="PARCELADO ATÉ 6X",$D1092-($D1092*TAXAS!$E$22))/6,IF($A1092=TAXAS!$A$23,IF($B1092="PARCELADO ATÉ 6X",$D1092-($D1092*TAXAS!$E$23))/6,IF($A1092=TAXAS!$A$24,IF($B1092="PARCELADO ATÉ 6X",$D1092-($D1092*TAXAS!$E$24))/6,IF($A1092=TAXAS!$A$25,IF($B1092="PARCELADO ATÉ 6X",$D1092-($D1092*TAXAS!$E$25))/6,IF($A1092=TAXAS!$A$26,IF($B1092="PARCELADO ATÉ 6X",$D1092-($D1092*TAXAS!$E$26))/6,IF($A1092=TAXAS!$A$27,IF($B1092="PARCELADO ATÉ 6X",$D1092-($D1092*TAXAS!$E$27))/6))))))))))))))))))))))))/1</f>
        <v>0</v>
      </c>
      <c r="I1092" s="9">
        <f>IF($A1092="VISA",IF($B1092="PARCELADO ATÉ 12X",$D1092-(D1092*TAXAS!$F$4))/12,IF($A1092="MASTER",IF($B1092="PARCELADO ATÉ 12X",$D1092-(D1092*TAXAS!$F$5))/12,IF($A1092="ELO",IF($B1092="PARCELADO ATÉ 12X",$D1092-(D1092*TAXAS!$F$6))/12,IF($A1092="HIPERCARD",IF($B1092="PARCELADO ATÉ 12X",$D1092-(D1092*TAXAS!$F$7))/12,IF($A1092="DINERS",IF($B1092="PARCELADO ATÉ 12X",$D1092-(D1092*TAXAS!$F$8))/12,IF($A1092="AMERICA EXPRESS",IF($B1092="PARCELADO ATÉ 12X",$D1092-(D1092*TAXAS!$F$9))/12,IF($A1092=TAXAS!$A$10,IF($B1092="PARCELADO ATÉ 12X",$D1092-($D1092*TAXAS!$F$10))/12,IF($A1092=TAXAS!$A$11,IF($B1092="PARCELADO ATÉ 12X",$D1092-($D1092*TAXAS!$F$11))/12,IF($A1092=TAXAS!$A$12,IF($B1092="PARCELADO ATÉ 12X",$D1092-($D1092*TAXAS!$F$12))/12,IF($A1092=TAXAS!$A$13,IF($B1092="PARCELADO ATÉ 12X",$D1092-($D1092*TAXAS!$F$13))/12,IF($A1092=TAXAS!$A$14,IF($B1092="PARCELADO ATÉ 12X",$D1092-($D1092*TAXAS!$F$14))/12,IF($A1092=TAXAS!$A$15,IF($B1092="PARCELADO ATÉ 12X",$D1092-($D1092*TAXAS!$F$15))/12,IF($A1092=TAXAS!$A$16,IF($B1092="PARCELADO ATÉ 12X",$D1092-($D1092*TAXAS!$F$16))/12,IF($A1092=TAXAS!$A$17,IF($B1092="PARCELADO ATÉ 12X",$D1092-($D1092*TAXAS!$F$17))/12,IF($A1092=TAXAS!$A$18,IF($B1092="PARCELADO ATÉ 12X",$D1092-($D1092*TAXAS!$F$18))/12,IF($A1092=TAXAS!$A$19,IF($B1092="PARCELADO ATÉ 12X",$D1092-($D1092*TAXAS!$F$19))/12,IF($A1092=TAXAS!$A$20,IF($B1092="PARCELADO ATÉ 12X",$D1092-($D1092*TAXAS!$F$20))/12,IF($A1092=TAXAS!$A$21,IF($B1092="PARCELADO ATÉ 12X",$D1092-($D1092*TAXAS!$F$21))/12,IF($A1092=TAXAS!$A$22,IF($B1092="PARCELADO ATÉ 12X",$D1092-($D1092*TAXAS!$F$22))/12,IF($A1092=TAXAS!$A$23,IF($B1092="PARCELADO ATÉ 12X",$D1092-($D1092*TAXAS!$F$23))/12,IF($A1092=TAXAS!$A$24,IF($B1092="PARCELADO ATÉ 12X",$D1092-($D1092*TAXAS!$F$24))/12,IF($A1092=TAXAS!$A$25,IF($B1092="PARCELADO ATÉ 12X",$D1092-($D1092*TAXAS!$F$25))/12,IF($A1092=TAXAS!$A$26,IF($B1092="PARCELADO ATÉ 12X",$D1092-($D1092*TAXAS!$F$26))/12,IF($A1092=TAXAS!$A$27,IF($B1092="PARCELADO ATÉ 12X",$D1092-($D1092*TAXAS!$F$27))/12))))))))))))))))))))))))/1</f>
        <v>0</v>
      </c>
      <c r="J1092" s="8">
        <f t="shared" si="0"/>
        <v>0</v>
      </c>
      <c r="K1092" s="10" t="b">
        <f>IF($B1092="PARCELADO ATÉ 3X",($D1092-($D1092*TAXAS!$D$4))-$J1092)</f>
        <v>0</v>
      </c>
      <c r="L1092" s="10" t="b">
        <f>IF($B1092="PARCELADO ATÉ 6X",($D1092-($D1092*TAXAS!$E$4))-$J1092)</f>
        <v>0</v>
      </c>
      <c r="M1092" s="10" t="b">
        <f>IF($B1092="PARCELADO ATÉ 12X",($D1092-($D1092*TAXAS!$F$4))-$J1092)</f>
        <v>0</v>
      </c>
      <c r="N1092" s="8">
        <f t="shared" si="1"/>
        <v>0</v>
      </c>
      <c r="O1092" s="10">
        <f t="shared" si="2"/>
        <v>0</v>
      </c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</row>
    <row r="1093" spans="1:31" ht="15.75" customHeight="1" x14ac:dyDescent="0.2">
      <c r="A1093" s="3"/>
      <c r="B1093" s="5"/>
      <c r="C1093" s="6"/>
      <c r="D1093" s="42"/>
      <c r="E1093" s="8">
        <f>IF($A1093="VISA",IF($B1093="DÉBITO",$D1093-($D1093*TAXAS!$B$4)),IF($A1093="MASTER",IF($B1093="DÉBITO",$D1093-($D1093*TAXAS!$B$5)),IF($A1093="ELO", IF($B1093="DÉBITO",$D1093-($D1093*TAXAS!$B$6)),IF($A1093="HIPERCARD",IF($B1093="DÉBITO",$D1093-($D1093*TAXAS!$B$7)),IF($A1093="DINERS",IF($B1093="DÉBITO",$D1093-($D1093*TAXAS!$B$8)),IF($A1093="AMERICA EXPRESS",IF($B1093="DÉBITO",$D1093-($D1093*TAXAS!$B$9)),IF($A1093=TAXAS!$A$10,IF($B1093="DÉBITO",$D1093-($D1093*TAXAS!$B$10)), IF($A1093=TAXAS!$A$11,IF($B1093="DÉBITO",$D1093-($D1093*TAXAS!$B$11)), IF($A1093=TAXAS!$A$12,IF($B1093="DÉBITO",$D1093-($D1093*TAXAS!$B$12)), IF($A1093=TAXAS!$A$13,IF($B1093="DÉBITO",$D1093-($D1093*TAXAS!$B$13)), IF($A1093=TAXAS!$A$14,IF($B1093="DÉBITO",$D1093-($D1093*TAXAS!$B$14)), IF($A1093=TAXAS!$A$15,IF($B1093="DÉBITO",$D1093-($D1093*TAXAS!$B$15)), IF($A1093=TAXAS!$A$16,IF($B1093="DÉBITO",$D1093-($D1093*TAXAS!$B$16)), IF($A1093=TAXAS!$A$17,IF($B1093="DÉBITO",$D1093-($D1093*TAXAS!$B$17)), IF($A1093=TAXAS!$A$18,IF($B1093="DÉBITO",$D1093-($D1093*TAXAS!$B$18)), IF($A1093=TAXAS!$A$19,IF($B1093="DÉBITO",$D1093-($D1093*TAXAS!$B$19)), IF($A1093=TAXAS!$A$20,IF($B1093="DÉBITO",$D1093-($D1093*TAXAS!$B$20)), IF($A1093=TAXAS!$A$21,IF($B1093="DÉBITO",$D1093-($D1093*TAXAS!$B$21)), IF($A1093=TAXAS!$A$22,IF($B1093="DÉBITO",$D1093-($D1093*TAXAS!$B$22)), IF($A1093=TAXAS!$A$23,IF($B1093="DÉBITO",$D1093-($D1093*TAXAS!$B$23)), IF($A1093=TAXAS!$A$24,IF($B1093="DÉBITO",$D1093-($D1093*TAXAS!$B$24)), IF($A1093=TAXAS!$A$25,IF($B1093="DÉBITO",$D1093-($D1093*TAXAS!$B$25)), IF($A1093=TAXAS!$A$26,IF($B1093="DÉBITO",$D1093-($D1093*TAXAS!$B$26)), IF($A1093=TAXAS!$A$27,IF($B1093="DÉBITO",$D1093-($D1093*TAXAS!$B$27))))))))))))))))))))))))))/1</f>
        <v>0</v>
      </c>
      <c r="F1093" s="8">
        <f>IF($A1093="VISA",IF($B1093="CRÉDITO",$D1093-($D1093*TAXAS!$C$4)),IF($A1093="MASTER",IF($B1093="CRÉDITO",$D1093-($D1093*TAXAS!$C$5)),IF($A1093="ELO", IF($B1093="CRÉDITO",$D1093-($D1093*TAXAS!$C$6)),IF($A1093="HIPERCARD",IF($B1093="CRÉDITO",$D1093-($D1093*TAXAS!$C$7)),IF($A1093="DINERS",IF($B1093="CRÉDITO",$D1093-($D1093*TAXAS!$C$8)),IF($A1093="AMERICA EXPRESS",IF($B1093="CRÉDITO",$D1093-($D1093*TAXAS!$C$9)),IF($A1093=TAXAS!$A$10,IF($B1093="CRÉDITO",$D1093-($D1093*TAXAS!$C$10)), IF($A1093=TAXAS!$A$11,IF($B1093="CRÉDITO",$D1093-($D1093*TAXAS!$C$11)), IF($A1093=TAXAS!$A$12,IF($B1093="CRÉDITO",$D1093-($D1093*TAXAS!$C$12)), IF($A1093=TAXAS!$A$13,IF($B1093="CRÉDITO",$D1093-($D1093*TAXAS!$C$13)), IF($A1093=TAXAS!$A$14,IF($B1093="CRÉDITO",$D1093-($D1093*TAXAS!$C$14)), IF($A1093=TAXAS!$A$15,IF($B1093="CRÉDITO",$D1093-($D1093*TAXAS!$C$15)), IF($A1093=TAXAS!$A$16,IF($B1093="CRÉDITO",$D1093-($D1093*TAXAS!$C$16)), IF($A1093=TAXAS!$A$17,IF($B1093="CRÉDITO",$D1093-($D1093*TAXAS!$C$17)), IF($A1093=TAXAS!$A$18,IF($B1093="CRÉDITO",$D1093-($D1093*TAXAS!$C$18)), IF($A1093=TAXAS!$A$19,IF($B1093="CRÉDITO",$D1093-($D1093*TAXAS!$C$19)), IF($A1093=TAXAS!$A$20,IF($B1093="CRÉDITO",$D1093-($D1093*TAXAS!$C$20)), IF($A1093=TAXAS!$A$21,IF($B1093="CRÉDITO",$D1093-($D1093*TAXAS!$C$21)), IF($A1093=TAXAS!$A$22,IF($B1093="CRÉDITO",$D1093-($D1093*TAXAS!$C$22)), IF($A1093=TAXAS!$A$23,IF($B1093="CRÉDITO",$D1093-($D1093*TAXAS!$C$23)), IF($A1093=TAXAS!$A$24,IF($B1093="CRÉDITO",$D1093-($D1093*TAXAS!$C$24)), IF($A1093=TAXAS!$A$25,IF($B1093="CRÉDITO",$D1093-($D1093*TAXAS!$C$25)), IF($A1093=TAXAS!$A$26,IF($B1093="CRÉDITO",$D1093-($D1093*TAXAS!$C$26)), IF($A1093=TAXAS!$A$27,IF($B1093="CRÉDITO",$D1093-($D1093*TAXAS!$C$27))))))))))))))))))))))))))/1</f>
        <v>0</v>
      </c>
      <c r="G1093" s="9">
        <f>IF($A1093="VISA",IF($B1093="PARCELADO ATÉ 3X",$D1093-(D1093*TAXAS!$D$4))/3,IF($A1093="MASTER",IF($B1093="PARCELADO ATÉ 3X",$D1093-(D1093*TAXAS!$D$5))/3,IF($A1093="ELO",IF($B1093="PARCELADO ATÉ 3X",$D1093-(D1093*TAXAS!$D$6))/3,IF($A1093="HIPERCARD",IF($B1093="PARCELADO ATÉ 3X",$D1093-(D1093*TAXAS!$D$7))/3,IF($A1093="DINERS",IF($B1093="PARCELADO ATÉ 3X",$D1093-(D1093*TAXAS!$D$8))/3,IF($A1093="AMERICA EXPRESS",IF($B1093="PARCELADO ATÉ 3X",$D1093-(D1093*TAXAS!$D$9))/3,IF($A1093=TAXAS!$A$10,IF($B1093="PARCELADO ATÉ 3X",$D1093-($D1093*TAXAS!$D$10))/3,IF($A1093=TAXAS!$A$11,IF($B1093="PARCELADO ATÉ 3X",$D1093-($D1093*TAXAS!$D$11))/3,IF($A1093=TAXAS!$A$12,IF($B1093="PARCELADO ATÉ 3X",$D1093-($D1093*TAXAS!$D$12))/3,IF($A1093=TAXAS!$A$13,IF($B1093="PARCELADO ATÉ 3X",$D1093-($D1093*TAXAS!$D$13))/3,IF($A1093=TAXAS!$A$14,IF($B1093="PARCELADO ATÉ 3X",$D1093-($D1093*TAXAS!$D$14))/3,IF($A1093=TAXAS!$A$15,IF($B1093="PARCELADO ATÉ 3X",$D1093-($D1093*TAXAS!$D$15))/3,IF($A1093=TAXAS!$A$16,IF($B1093="PARCELADO ATÉ 3X",$D1093-($D1093*TAXAS!$D$16))/3,IF($A1093=TAXAS!$A$17,IF($B1093="PARCELADO ATÉ 3X",$D1093-($D1093*TAXAS!$D$17))/3,IF($A1093=TAXAS!$A$18,IF($B1093="PARCELADO ATÉ 3X",$D1093-($D1093*TAXAS!$D$18))/3,IF($A1093=TAXAS!$A$19,IF($B1093="PARCELADO ATÉ 3X",$D1093-($D1093*TAXAS!$D$19))/3,IF($A1093=TAXAS!$A$20,IF($B1093="PARCELADO ATÉ 3X",$D1093-($D1093*TAXAS!$D$20))/3,IF($A1093=TAXAS!$A$21,IF($B1093="PARCELADO ATÉ 3X",$D1093-($D1093*TAXAS!$D$21))/3,IF($A1093=TAXAS!$A$22,IF($B1093="PARCELADO ATÉ 3X",$D1093-($D1093*TAXAS!$D$22))/3,IF($A1093=TAXAS!$A$23,IF($B1093="PARCELADO ATÉ 3X",$D1093-($D1093*TAXAS!$D$23))/3,IF($A1093=TAXAS!$A$24,IF($B1093="PARCELADO ATÉ 3X",$D1093-($D1093*TAXAS!$D$24))/3,IF($A1093=TAXAS!$A$25,IF($B1093="PARCELADO ATÉ 3X",$D1093-($D1093*TAXAS!$D$25))/3,IF($A1093=TAXAS!$A$26,IF($B1093="PARCELADO ATÉ 3X",$D1093-($D1093*TAXAS!$D$26))/3,IF($A1093=TAXAS!$A$27,IF($B1093="PARCELADO ATÉ 3X",$D1093-($D1093*TAXAS!$D$27))/3))))))))))))))))))))))))/1</f>
        <v>0</v>
      </c>
      <c r="H1093" s="9">
        <f>IF($A1093="VISA",IF($B1093="PARCELADO ATÉ 6X",$D1093-(D1093*TAXAS!$E$4))/6,IF($A1093="MASTER",IF($B1093="PARCELADO ATÉ 6X",$D1093-(D1093*TAXAS!$E$5))/6,IF($A1093="ELO",IF($B1093="PARCELADO ATÉ 6X",$D1093-(D1093*TAXAS!$E$6))/6,IF($A1093="HIPERCARD",IF($B1093="PARCELADO ATÉ 6X",$D1093-(D1093*TAXAS!$E$7))/6,IF($A1093="DINERS",IF($B1093="PARCELADO ATÉ 6X",$D1093-(D1093*TAXAS!$E$8))/6,IF($A1093="AMERICA EXPRESS",IF($B1093="PARCELADO ATÉ 6X",$D1093-(D1093*TAXAS!$E$9))/6,IF($A1093=TAXAS!$A$10,IF($B1093="PARCELADO ATÉ 6X",$D1093-($D1093*TAXAS!$E$10))/6,IF($A1093=TAXAS!$A$11,IF($B1093="PARCELADO ATÉ 6X",$D1093-($D1093*TAXAS!$E$11))/6,IF($A1093=TAXAS!$A$12,IF($B1093="PARCELADO ATÉ 6X",$D1093-($D1093*TAXAS!$E$12))/6,IF($A1093=TAXAS!$A$13,IF($B1093="PARCELADO ATÉ 6X",$D1093-($D1093*TAXAS!$E$13))/6,IF($A1093=TAXAS!$A$14,IF($B1093="PARCELADO ATÉ 6X",$D1093-($D1093*TAXAS!$E$14))/6,IF($A1093=TAXAS!$A$15,IF($B1093="PARCELADO ATÉ 6X",$D1093-($D1093*TAXAS!$E$15))/6,IF($A1093=TAXAS!$A$16,IF($B1093="PARCELADO ATÉ 6X",$D1093-($D1093*TAXAS!$E$16))/6,IF($A1093=TAXAS!$A$17,IF($B1093="PARCELADO ATÉ 6X",$D1093-($D1093*TAXAS!$E$17))/6,IF($A1093=TAXAS!$A$18,IF($B1093="PARCELADO ATÉ 6X",$D1093-($D1093*TAXAS!$E$18))/6,IF($A1093=TAXAS!$A$19,IF($B1093="PARCELADO ATÉ 6X",$D1093-($D1093*TAXAS!$E$19))/6,IF($A1093=TAXAS!$A$20,IF($B1093="PARCELADO ATÉ 6X",$D1093-($D1093*TAXAS!$E$20))/6,IF($A1093=TAXAS!$A$21,IF($B1093="PARCELADO ATÉ 6X",$D1093-($D1093*TAXAS!$E$21))/6,IF($A1093=TAXAS!$A$22,IF($B1093="PARCELADO ATÉ 6X",$D1093-($D1093*TAXAS!$E$22))/6,IF($A1093=TAXAS!$A$23,IF($B1093="PARCELADO ATÉ 6X",$D1093-($D1093*TAXAS!$E$23))/6,IF($A1093=TAXAS!$A$24,IF($B1093="PARCELADO ATÉ 6X",$D1093-($D1093*TAXAS!$E$24))/6,IF($A1093=TAXAS!$A$25,IF($B1093="PARCELADO ATÉ 6X",$D1093-($D1093*TAXAS!$E$25))/6,IF($A1093=TAXAS!$A$26,IF($B1093="PARCELADO ATÉ 6X",$D1093-($D1093*TAXAS!$E$26))/6,IF($A1093=TAXAS!$A$27,IF($B1093="PARCELADO ATÉ 6X",$D1093-($D1093*TAXAS!$E$27))/6))))))))))))))))))))))))/1</f>
        <v>0</v>
      </c>
      <c r="I1093" s="9">
        <f>IF($A1093="VISA",IF($B1093="PARCELADO ATÉ 12X",$D1093-(D1093*TAXAS!$F$4))/12,IF($A1093="MASTER",IF($B1093="PARCELADO ATÉ 12X",$D1093-(D1093*TAXAS!$F$5))/12,IF($A1093="ELO",IF($B1093="PARCELADO ATÉ 12X",$D1093-(D1093*TAXAS!$F$6))/12,IF($A1093="HIPERCARD",IF($B1093="PARCELADO ATÉ 12X",$D1093-(D1093*TAXAS!$F$7))/12,IF($A1093="DINERS",IF($B1093="PARCELADO ATÉ 12X",$D1093-(D1093*TAXAS!$F$8))/12,IF($A1093="AMERICA EXPRESS",IF($B1093="PARCELADO ATÉ 12X",$D1093-(D1093*TAXAS!$F$9))/12,IF($A1093=TAXAS!$A$10,IF($B1093="PARCELADO ATÉ 12X",$D1093-($D1093*TAXAS!$F$10))/12,IF($A1093=TAXAS!$A$11,IF($B1093="PARCELADO ATÉ 12X",$D1093-($D1093*TAXAS!$F$11))/12,IF($A1093=TAXAS!$A$12,IF($B1093="PARCELADO ATÉ 12X",$D1093-($D1093*TAXAS!$F$12))/12,IF($A1093=TAXAS!$A$13,IF($B1093="PARCELADO ATÉ 12X",$D1093-($D1093*TAXAS!$F$13))/12,IF($A1093=TAXAS!$A$14,IF($B1093="PARCELADO ATÉ 12X",$D1093-($D1093*TAXAS!$F$14))/12,IF($A1093=TAXAS!$A$15,IF($B1093="PARCELADO ATÉ 12X",$D1093-($D1093*TAXAS!$F$15))/12,IF($A1093=TAXAS!$A$16,IF($B1093="PARCELADO ATÉ 12X",$D1093-($D1093*TAXAS!$F$16))/12,IF($A1093=TAXAS!$A$17,IF($B1093="PARCELADO ATÉ 12X",$D1093-($D1093*TAXAS!$F$17))/12,IF($A1093=TAXAS!$A$18,IF($B1093="PARCELADO ATÉ 12X",$D1093-($D1093*TAXAS!$F$18))/12,IF($A1093=TAXAS!$A$19,IF($B1093="PARCELADO ATÉ 12X",$D1093-($D1093*TAXAS!$F$19))/12,IF($A1093=TAXAS!$A$20,IF($B1093="PARCELADO ATÉ 12X",$D1093-($D1093*TAXAS!$F$20))/12,IF($A1093=TAXAS!$A$21,IF($B1093="PARCELADO ATÉ 12X",$D1093-($D1093*TAXAS!$F$21))/12,IF($A1093=TAXAS!$A$22,IF($B1093="PARCELADO ATÉ 12X",$D1093-($D1093*TAXAS!$F$22))/12,IF($A1093=TAXAS!$A$23,IF($B1093="PARCELADO ATÉ 12X",$D1093-($D1093*TAXAS!$F$23))/12,IF($A1093=TAXAS!$A$24,IF($B1093="PARCELADO ATÉ 12X",$D1093-($D1093*TAXAS!$F$24))/12,IF($A1093=TAXAS!$A$25,IF($B1093="PARCELADO ATÉ 12X",$D1093-($D1093*TAXAS!$F$25))/12,IF($A1093=TAXAS!$A$26,IF($B1093="PARCELADO ATÉ 12X",$D1093-($D1093*TAXAS!$F$26))/12,IF($A1093=TAXAS!$A$27,IF($B1093="PARCELADO ATÉ 12X",$D1093-($D1093*TAXAS!$F$27))/12))))))))))))))))))))))))/1</f>
        <v>0</v>
      </c>
      <c r="J1093" s="8">
        <f t="shared" si="0"/>
        <v>0</v>
      </c>
      <c r="K1093" s="10" t="b">
        <f>IF($B1093="PARCELADO ATÉ 3X",($D1093-($D1093*TAXAS!$D$4))-$J1093)</f>
        <v>0</v>
      </c>
      <c r="L1093" s="10" t="b">
        <f>IF($B1093="PARCELADO ATÉ 6X",($D1093-($D1093*TAXAS!$E$4))-$J1093)</f>
        <v>0</v>
      </c>
      <c r="M1093" s="10" t="b">
        <f>IF($B1093="PARCELADO ATÉ 12X",($D1093-($D1093*TAXAS!$F$4))-$J1093)</f>
        <v>0</v>
      </c>
      <c r="N1093" s="8">
        <f t="shared" si="1"/>
        <v>0</v>
      </c>
      <c r="O1093" s="10">
        <f t="shared" si="2"/>
        <v>0</v>
      </c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</row>
    <row r="1094" spans="1:31" ht="15.75" customHeight="1" x14ac:dyDescent="0.2">
      <c r="A1094" s="3"/>
      <c r="B1094" s="5"/>
      <c r="C1094" s="6"/>
      <c r="D1094" s="42"/>
      <c r="E1094" s="8">
        <f>IF($A1094="VISA",IF($B1094="DÉBITO",$D1094-($D1094*TAXAS!$B$4)),IF($A1094="MASTER",IF($B1094="DÉBITO",$D1094-($D1094*TAXAS!$B$5)),IF($A1094="ELO", IF($B1094="DÉBITO",$D1094-($D1094*TAXAS!$B$6)),IF($A1094="HIPERCARD",IF($B1094="DÉBITO",$D1094-($D1094*TAXAS!$B$7)),IF($A1094="DINERS",IF($B1094="DÉBITO",$D1094-($D1094*TAXAS!$B$8)),IF($A1094="AMERICA EXPRESS",IF($B1094="DÉBITO",$D1094-($D1094*TAXAS!$B$9)),IF($A1094=TAXAS!$A$10,IF($B1094="DÉBITO",$D1094-($D1094*TAXAS!$B$10)), IF($A1094=TAXAS!$A$11,IF($B1094="DÉBITO",$D1094-($D1094*TAXAS!$B$11)), IF($A1094=TAXAS!$A$12,IF($B1094="DÉBITO",$D1094-($D1094*TAXAS!$B$12)), IF($A1094=TAXAS!$A$13,IF($B1094="DÉBITO",$D1094-($D1094*TAXAS!$B$13)), IF($A1094=TAXAS!$A$14,IF($B1094="DÉBITO",$D1094-($D1094*TAXAS!$B$14)), IF($A1094=TAXAS!$A$15,IF($B1094="DÉBITO",$D1094-($D1094*TAXAS!$B$15)), IF($A1094=TAXAS!$A$16,IF($B1094="DÉBITO",$D1094-($D1094*TAXAS!$B$16)), IF($A1094=TAXAS!$A$17,IF($B1094="DÉBITO",$D1094-($D1094*TAXAS!$B$17)), IF($A1094=TAXAS!$A$18,IF($B1094="DÉBITO",$D1094-($D1094*TAXAS!$B$18)), IF($A1094=TAXAS!$A$19,IF($B1094="DÉBITO",$D1094-($D1094*TAXAS!$B$19)), IF($A1094=TAXAS!$A$20,IF($B1094="DÉBITO",$D1094-($D1094*TAXAS!$B$20)), IF($A1094=TAXAS!$A$21,IF($B1094="DÉBITO",$D1094-($D1094*TAXAS!$B$21)), IF($A1094=TAXAS!$A$22,IF($B1094="DÉBITO",$D1094-($D1094*TAXAS!$B$22)), IF($A1094=TAXAS!$A$23,IF($B1094="DÉBITO",$D1094-($D1094*TAXAS!$B$23)), IF($A1094=TAXAS!$A$24,IF($B1094="DÉBITO",$D1094-($D1094*TAXAS!$B$24)), IF($A1094=TAXAS!$A$25,IF($B1094="DÉBITO",$D1094-($D1094*TAXAS!$B$25)), IF($A1094=TAXAS!$A$26,IF($B1094="DÉBITO",$D1094-($D1094*TAXAS!$B$26)), IF($A1094=TAXAS!$A$27,IF($B1094="DÉBITO",$D1094-($D1094*TAXAS!$B$27))))))))))))))))))))))))))/1</f>
        <v>0</v>
      </c>
      <c r="F1094" s="8">
        <f>IF($A1094="VISA",IF($B1094="CRÉDITO",$D1094-($D1094*TAXAS!$C$4)),IF($A1094="MASTER",IF($B1094="CRÉDITO",$D1094-($D1094*TAXAS!$C$5)),IF($A1094="ELO", IF($B1094="CRÉDITO",$D1094-($D1094*TAXAS!$C$6)),IF($A1094="HIPERCARD",IF($B1094="CRÉDITO",$D1094-($D1094*TAXAS!$C$7)),IF($A1094="DINERS",IF($B1094="CRÉDITO",$D1094-($D1094*TAXAS!$C$8)),IF($A1094="AMERICA EXPRESS",IF($B1094="CRÉDITO",$D1094-($D1094*TAXAS!$C$9)),IF($A1094=TAXAS!$A$10,IF($B1094="CRÉDITO",$D1094-($D1094*TAXAS!$C$10)), IF($A1094=TAXAS!$A$11,IF($B1094="CRÉDITO",$D1094-($D1094*TAXAS!$C$11)), IF($A1094=TAXAS!$A$12,IF($B1094="CRÉDITO",$D1094-($D1094*TAXAS!$C$12)), IF($A1094=TAXAS!$A$13,IF($B1094="CRÉDITO",$D1094-($D1094*TAXAS!$C$13)), IF($A1094=TAXAS!$A$14,IF($B1094="CRÉDITO",$D1094-($D1094*TAXAS!$C$14)), IF($A1094=TAXAS!$A$15,IF($B1094="CRÉDITO",$D1094-($D1094*TAXAS!$C$15)), IF($A1094=TAXAS!$A$16,IF($B1094="CRÉDITO",$D1094-($D1094*TAXAS!$C$16)), IF($A1094=TAXAS!$A$17,IF($B1094="CRÉDITO",$D1094-($D1094*TAXAS!$C$17)), IF($A1094=TAXAS!$A$18,IF($B1094="CRÉDITO",$D1094-($D1094*TAXAS!$C$18)), IF($A1094=TAXAS!$A$19,IF($B1094="CRÉDITO",$D1094-($D1094*TAXAS!$C$19)), IF($A1094=TAXAS!$A$20,IF($B1094="CRÉDITO",$D1094-($D1094*TAXAS!$C$20)), IF($A1094=TAXAS!$A$21,IF($B1094="CRÉDITO",$D1094-($D1094*TAXAS!$C$21)), IF($A1094=TAXAS!$A$22,IF($B1094="CRÉDITO",$D1094-($D1094*TAXAS!$C$22)), IF($A1094=TAXAS!$A$23,IF($B1094="CRÉDITO",$D1094-($D1094*TAXAS!$C$23)), IF($A1094=TAXAS!$A$24,IF($B1094="CRÉDITO",$D1094-($D1094*TAXAS!$C$24)), IF($A1094=TAXAS!$A$25,IF($B1094="CRÉDITO",$D1094-($D1094*TAXAS!$C$25)), IF($A1094=TAXAS!$A$26,IF($B1094="CRÉDITO",$D1094-($D1094*TAXAS!$C$26)), IF($A1094=TAXAS!$A$27,IF($B1094="CRÉDITO",$D1094-($D1094*TAXAS!$C$27))))))))))))))))))))))))))/1</f>
        <v>0</v>
      </c>
      <c r="G1094" s="9">
        <f>IF($A1094="VISA",IF($B1094="PARCELADO ATÉ 3X",$D1094-(D1094*TAXAS!$D$4))/3,IF($A1094="MASTER",IF($B1094="PARCELADO ATÉ 3X",$D1094-(D1094*TAXAS!$D$5))/3,IF($A1094="ELO",IF($B1094="PARCELADO ATÉ 3X",$D1094-(D1094*TAXAS!$D$6))/3,IF($A1094="HIPERCARD",IF($B1094="PARCELADO ATÉ 3X",$D1094-(D1094*TAXAS!$D$7))/3,IF($A1094="DINERS",IF($B1094="PARCELADO ATÉ 3X",$D1094-(D1094*TAXAS!$D$8))/3,IF($A1094="AMERICA EXPRESS",IF($B1094="PARCELADO ATÉ 3X",$D1094-(D1094*TAXAS!$D$9))/3,IF($A1094=TAXAS!$A$10,IF($B1094="PARCELADO ATÉ 3X",$D1094-($D1094*TAXAS!$D$10))/3,IF($A1094=TAXAS!$A$11,IF($B1094="PARCELADO ATÉ 3X",$D1094-($D1094*TAXAS!$D$11))/3,IF($A1094=TAXAS!$A$12,IF($B1094="PARCELADO ATÉ 3X",$D1094-($D1094*TAXAS!$D$12))/3,IF($A1094=TAXAS!$A$13,IF($B1094="PARCELADO ATÉ 3X",$D1094-($D1094*TAXAS!$D$13))/3,IF($A1094=TAXAS!$A$14,IF($B1094="PARCELADO ATÉ 3X",$D1094-($D1094*TAXAS!$D$14))/3,IF($A1094=TAXAS!$A$15,IF($B1094="PARCELADO ATÉ 3X",$D1094-($D1094*TAXAS!$D$15))/3,IF($A1094=TAXAS!$A$16,IF($B1094="PARCELADO ATÉ 3X",$D1094-($D1094*TAXAS!$D$16))/3,IF($A1094=TAXAS!$A$17,IF($B1094="PARCELADO ATÉ 3X",$D1094-($D1094*TAXAS!$D$17))/3,IF($A1094=TAXAS!$A$18,IF($B1094="PARCELADO ATÉ 3X",$D1094-($D1094*TAXAS!$D$18))/3,IF($A1094=TAXAS!$A$19,IF($B1094="PARCELADO ATÉ 3X",$D1094-($D1094*TAXAS!$D$19))/3,IF($A1094=TAXAS!$A$20,IF($B1094="PARCELADO ATÉ 3X",$D1094-($D1094*TAXAS!$D$20))/3,IF($A1094=TAXAS!$A$21,IF($B1094="PARCELADO ATÉ 3X",$D1094-($D1094*TAXAS!$D$21))/3,IF($A1094=TAXAS!$A$22,IF($B1094="PARCELADO ATÉ 3X",$D1094-($D1094*TAXAS!$D$22))/3,IF($A1094=TAXAS!$A$23,IF($B1094="PARCELADO ATÉ 3X",$D1094-($D1094*TAXAS!$D$23))/3,IF($A1094=TAXAS!$A$24,IF($B1094="PARCELADO ATÉ 3X",$D1094-($D1094*TAXAS!$D$24))/3,IF($A1094=TAXAS!$A$25,IF($B1094="PARCELADO ATÉ 3X",$D1094-($D1094*TAXAS!$D$25))/3,IF($A1094=TAXAS!$A$26,IF($B1094="PARCELADO ATÉ 3X",$D1094-($D1094*TAXAS!$D$26))/3,IF($A1094=TAXAS!$A$27,IF($B1094="PARCELADO ATÉ 3X",$D1094-($D1094*TAXAS!$D$27))/3))))))))))))))))))))))))/1</f>
        <v>0</v>
      </c>
      <c r="H1094" s="9">
        <f>IF($A1094="VISA",IF($B1094="PARCELADO ATÉ 6X",$D1094-(D1094*TAXAS!$E$4))/6,IF($A1094="MASTER",IF($B1094="PARCELADO ATÉ 6X",$D1094-(D1094*TAXAS!$E$5))/6,IF($A1094="ELO",IF($B1094="PARCELADO ATÉ 6X",$D1094-(D1094*TAXAS!$E$6))/6,IF($A1094="HIPERCARD",IF($B1094="PARCELADO ATÉ 6X",$D1094-(D1094*TAXAS!$E$7))/6,IF($A1094="DINERS",IF($B1094="PARCELADO ATÉ 6X",$D1094-(D1094*TAXAS!$E$8))/6,IF($A1094="AMERICA EXPRESS",IF($B1094="PARCELADO ATÉ 6X",$D1094-(D1094*TAXAS!$E$9))/6,IF($A1094=TAXAS!$A$10,IF($B1094="PARCELADO ATÉ 6X",$D1094-($D1094*TAXAS!$E$10))/6,IF($A1094=TAXAS!$A$11,IF($B1094="PARCELADO ATÉ 6X",$D1094-($D1094*TAXAS!$E$11))/6,IF($A1094=TAXAS!$A$12,IF($B1094="PARCELADO ATÉ 6X",$D1094-($D1094*TAXAS!$E$12))/6,IF($A1094=TAXAS!$A$13,IF($B1094="PARCELADO ATÉ 6X",$D1094-($D1094*TAXAS!$E$13))/6,IF($A1094=TAXAS!$A$14,IF($B1094="PARCELADO ATÉ 6X",$D1094-($D1094*TAXAS!$E$14))/6,IF($A1094=TAXAS!$A$15,IF($B1094="PARCELADO ATÉ 6X",$D1094-($D1094*TAXAS!$E$15))/6,IF($A1094=TAXAS!$A$16,IF($B1094="PARCELADO ATÉ 6X",$D1094-($D1094*TAXAS!$E$16))/6,IF($A1094=TAXAS!$A$17,IF($B1094="PARCELADO ATÉ 6X",$D1094-($D1094*TAXAS!$E$17))/6,IF($A1094=TAXAS!$A$18,IF($B1094="PARCELADO ATÉ 6X",$D1094-($D1094*TAXAS!$E$18))/6,IF($A1094=TAXAS!$A$19,IF($B1094="PARCELADO ATÉ 6X",$D1094-($D1094*TAXAS!$E$19))/6,IF($A1094=TAXAS!$A$20,IF($B1094="PARCELADO ATÉ 6X",$D1094-($D1094*TAXAS!$E$20))/6,IF($A1094=TAXAS!$A$21,IF($B1094="PARCELADO ATÉ 6X",$D1094-($D1094*TAXAS!$E$21))/6,IF($A1094=TAXAS!$A$22,IF($B1094="PARCELADO ATÉ 6X",$D1094-($D1094*TAXAS!$E$22))/6,IF($A1094=TAXAS!$A$23,IF($B1094="PARCELADO ATÉ 6X",$D1094-($D1094*TAXAS!$E$23))/6,IF($A1094=TAXAS!$A$24,IF($B1094="PARCELADO ATÉ 6X",$D1094-($D1094*TAXAS!$E$24))/6,IF($A1094=TAXAS!$A$25,IF($B1094="PARCELADO ATÉ 6X",$D1094-($D1094*TAXAS!$E$25))/6,IF($A1094=TAXAS!$A$26,IF($B1094="PARCELADO ATÉ 6X",$D1094-($D1094*TAXAS!$E$26))/6,IF($A1094=TAXAS!$A$27,IF($B1094="PARCELADO ATÉ 6X",$D1094-($D1094*TAXAS!$E$27))/6))))))))))))))))))))))))/1</f>
        <v>0</v>
      </c>
      <c r="I1094" s="9">
        <f>IF($A1094="VISA",IF($B1094="PARCELADO ATÉ 12X",$D1094-(D1094*TAXAS!$F$4))/12,IF($A1094="MASTER",IF($B1094="PARCELADO ATÉ 12X",$D1094-(D1094*TAXAS!$F$5))/12,IF($A1094="ELO",IF($B1094="PARCELADO ATÉ 12X",$D1094-(D1094*TAXAS!$F$6))/12,IF($A1094="HIPERCARD",IF($B1094="PARCELADO ATÉ 12X",$D1094-(D1094*TAXAS!$F$7))/12,IF($A1094="DINERS",IF($B1094="PARCELADO ATÉ 12X",$D1094-(D1094*TAXAS!$F$8))/12,IF($A1094="AMERICA EXPRESS",IF($B1094="PARCELADO ATÉ 12X",$D1094-(D1094*TAXAS!$F$9))/12,IF($A1094=TAXAS!$A$10,IF($B1094="PARCELADO ATÉ 12X",$D1094-($D1094*TAXAS!$F$10))/12,IF($A1094=TAXAS!$A$11,IF($B1094="PARCELADO ATÉ 12X",$D1094-($D1094*TAXAS!$F$11))/12,IF($A1094=TAXAS!$A$12,IF($B1094="PARCELADO ATÉ 12X",$D1094-($D1094*TAXAS!$F$12))/12,IF($A1094=TAXAS!$A$13,IF($B1094="PARCELADO ATÉ 12X",$D1094-($D1094*TAXAS!$F$13))/12,IF($A1094=TAXAS!$A$14,IF($B1094="PARCELADO ATÉ 12X",$D1094-($D1094*TAXAS!$F$14))/12,IF($A1094=TAXAS!$A$15,IF($B1094="PARCELADO ATÉ 12X",$D1094-($D1094*TAXAS!$F$15))/12,IF($A1094=TAXAS!$A$16,IF($B1094="PARCELADO ATÉ 12X",$D1094-($D1094*TAXAS!$F$16))/12,IF($A1094=TAXAS!$A$17,IF($B1094="PARCELADO ATÉ 12X",$D1094-($D1094*TAXAS!$F$17))/12,IF($A1094=TAXAS!$A$18,IF($B1094="PARCELADO ATÉ 12X",$D1094-($D1094*TAXAS!$F$18))/12,IF($A1094=TAXAS!$A$19,IF($B1094="PARCELADO ATÉ 12X",$D1094-($D1094*TAXAS!$F$19))/12,IF($A1094=TAXAS!$A$20,IF($B1094="PARCELADO ATÉ 12X",$D1094-($D1094*TAXAS!$F$20))/12,IF($A1094=TAXAS!$A$21,IF($B1094="PARCELADO ATÉ 12X",$D1094-($D1094*TAXAS!$F$21))/12,IF($A1094=TAXAS!$A$22,IF($B1094="PARCELADO ATÉ 12X",$D1094-($D1094*TAXAS!$F$22))/12,IF($A1094=TAXAS!$A$23,IF($B1094="PARCELADO ATÉ 12X",$D1094-($D1094*TAXAS!$F$23))/12,IF($A1094=TAXAS!$A$24,IF($B1094="PARCELADO ATÉ 12X",$D1094-($D1094*TAXAS!$F$24))/12,IF($A1094=TAXAS!$A$25,IF($B1094="PARCELADO ATÉ 12X",$D1094-($D1094*TAXAS!$F$25))/12,IF($A1094=TAXAS!$A$26,IF($B1094="PARCELADO ATÉ 12X",$D1094-($D1094*TAXAS!$F$26))/12,IF($A1094=TAXAS!$A$27,IF($B1094="PARCELADO ATÉ 12X",$D1094-($D1094*TAXAS!$F$27))/12))))))))))))))))))))))))/1</f>
        <v>0</v>
      </c>
      <c r="J1094" s="8">
        <f t="shared" si="0"/>
        <v>0</v>
      </c>
      <c r="K1094" s="10" t="b">
        <f>IF($B1094="PARCELADO ATÉ 3X",($D1094-($D1094*TAXAS!$D$4))-$J1094)</f>
        <v>0</v>
      </c>
      <c r="L1094" s="10" t="b">
        <f>IF($B1094="PARCELADO ATÉ 6X",($D1094-($D1094*TAXAS!$E$4))-$J1094)</f>
        <v>0</v>
      </c>
      <c r="M1094" s="10" t="b">
        <f>IF($B1094="PARCELADO ATÉ 12X",($D1094-($D1094*TAXAS!$F$4))-$J1094)</f>
        <v>0</v>
      </c>
      <c r="N1094" s="8">
        <f t="shared" si="1"/>
        <v>0</v>
      </c>
      <c r="O1094" s="10">
        <f t="shared" si="2"/>
        <v>0</v>
      </c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</row>
    <row r="1095" spans="1:31" ht="15.75" customHeight="1" x14ac:dyDescent="0.2">
      <c r="A1095" s="3"/>
      <c r="B1095" s="5"/>
      <c r="C1095" s="6"/>
      <c r="D1095" s="42"/>
      <c r="E1095" s="8">
        <f>IF($A1095="VISA",IF($B1095="DÉBITO",$D1095-($D1095*TAXAS!$B$4)),IF($A1095="MASTER",IF($B1095="DÉBITO",$D1095-($D1095*TAXAS!$B$5)),IF($A1095="ELO", IF($B1095="DÉBITO",$D1095-($D1095*TAXAS!$B$6)),IF($A1095="HIPERCARD",IF($B1095="DÉBITO",$D1095-($D1095*TAXAS!$B$7)),IF($A1095="DINERS",IF($B1095="DÉBITO",$D1095-($D1095*TAXAS!$B$8)),IF($A1095="AMERICA EXPRESS",IF($B1095="DÉBITO",$D1095-($D1095*TAXAS!$B$9)),IF($A1095=TAXAS!$A$10,IF($B1095="DÉBITO",$D1095-($D1095*TAXAS!$B$10)), IF($A1095=TAXAS!$A$11,IF($B1095="DÉBITO",$D1095-($D1095*TAXAS!$B$11)), IF($A1095=TAXAS!$A$12,IF($B1095="DÉBITO",$D1095-($D1095*TAXAS!$B$12)), IF($A1095=TAXAS!$A$13,IF($B1095="DÉBITO",$D1095-($D1095*TAXAS!$B$13)), IF($A1095=TAXAS!$A$14,IF($B1095="DÉBITO",$D1095-($D1095*TAXAS!$B$14)), IF($A1095=TAXAS!$A$15,IF($B1095="DÉBITO",$D1095-($D1095*TAXAS!$B$15)), IF($A1095=TAXAS!$A$16,IF($B1095="DÉBITO",$D1095-($D1095*TAXAS!$B$16)), IF($A1095=TAXAS!$A$17,IF($B1095="DÉBITO",$D1095-($D1095*TAXAS!$B$17)), IF($A1095=TAXAS!$A$18,IF($B1095="DÉBITO",$D1095-($D1095*TAXAS!$B$18)), IF($A1095=TAXAS!$A$19,IF($B1095="DÉBITO",$D1095-($D1095*TAXAS!$B$19)), IF($A1095=TAXAS!$A$20,IF($B1095="DÉBITO",$D1095-($D1095*TAXAS!$B$20)), IF($A1095=TAXAS!$A$21,IF($B1095="DÉBITO",$D1095-($D1095*TAXAS!$B$21)), IF($A1095=TAXAS!$A$22,IF($B1095="DÉBITO",$D1095-($D1095*TAXAS!$B$22)), IF($A1095=TAXAS!$A$23,IF($B1095="DÉBITO",$D1095-($D1095*TAXAS!$B$23)), IF($A1095=TAXAS!$A$24,IF($B1095="DÉBITO",$D1095-($D1095*TAXAS!$B$24)), IF($A1095=TAXAS!$A$25,IF($B1095="DÉBITO",$D1095-($D1095*TAXAS!$B$25)), IF($A1095=TAXAS!$A$26,IF($B1095="DÉBITO",$D1095-($D1095*TAXAS!$B$26)), IF($A1095=TAXAS!$A$27,IF($B1095="DÉBITO",$D1095-($D1095*TAXAS!$B$27))))))))))))))))))))))))))/1</f>
        <v>0</v>
      </c>
      <c r="F1095" s="8">
        <f>IF($A1095="VISA",IF($B1095="CRÉDITO",$D1095-($D1095*TAXAS!$C$4)),IF($A1095="MASTER",IF($B1095="CRÉDITO",$D1095-($D1095*TAXAS!$C$5)),IF($A1095="ELO", IF($B1095="CRÉDITO",$D1095-($D1095*TAXAS!$C$6)),IF($A1095="HIPERCARD",IF($B1095="CRÉDITO",$D1095-($D1095*TAXAS!$C$7)),IF($A1095="DINERS",IF($B1095="CRÉDITO",$D1095-($D1095*TAXAS!$C$8)),IF($A1095="AMERICA EXPRESS",IF($B1095="CRÉDITO",$D1095-($D1095*TAXAS!$C$9)),IF($A1095=TAXAS!$A$10,IF($B1095="CRÉDITO",$D1095-($D1095*TAXAS!$C$10)), IF($A1095=TAXAS!$A$11,IF($B1095="CRÉDITO",$D1095-($D1095*TAXAS!$C$11)), IF($A1095=TAXAS!$A$12,IF($B1095="CRÉDITO",$D1095-($D1095*TAXAS!$C$12)), IF($A1095=TAXAS!$A$13,IF($B1095="CRÉDITO",$D1095-($D1095*TAXAS!$C$13)), IF($A1095=TAXAS!$A$14,IF($B1095="CRÉDITO",$D1095-($D1095*TAXAS!$C$14)), IF($A1095=TAXAS!$A$15,IF($B1095="CRÉDITO",$D1095-($D1095*TAXAS!$C$15)), IF($A1095=TAXAS!$A$16,IF($B1095="CRÉDITO",$D1095-($D1095*TAXAS!$C$16)), IF($A1095=TAXAS!$A$17,IF($B1095="CRÉDITO",$D1095-($D1095*TAXAS!$C$17)), IF($A1095=TAXAS!$A$18,IF($B1095="CRÉDITO",$D1095-($D1095*TAXAS!$C$18)), IF($A1095=TAXAS!$A$19,IF($B1095="CRÉDITO",$D1095-($D1095*TAXAS!$C$19)), IF($A1095=TAXAS!$A$20,IF($B1095="CRÉDITO",$D1095-($D1095*TAXAS!$C$20)), IF($A1095=TAXAS!$A$21,IF($B1095="CRÉDITO",$D1095-($D1095*TAXAS!$C$21)), IF($A1095=TAXAS!$A$22,IF($B1095="CRÉDITO",$D1095-($D1095*TAXAS!$C$22)), IF($A1095=TAXAS!$A$23,IF($B1095="CRÉDITO",$D1095-($D1095*TAXAS!$C$23)), IF($A1095=TAXAS!$A$24,IF($B1095="CRÉDITO",$D1095-($D1095*TAXAS!$C$24)), IF($A1095=TAXAS!$A$25,IF($B1095="CRÉDITO",$D1095-($D1095*TAXAS!$C$25)), IF($A1095=TAXAS!$A$26,IF($B1095="CRÉDITO",$D1095-($D1095*TAXAS!$C$26)), IF($A1095=TAXAS!$A$27,IF($B1095="CRÉDITO",$D1095-($D1095*TAXAS!$C$27))))))))))))))))))))))))))/1</f>
        <v>0</v>
      </c>
      <c r="G1095" s="9">
        <f>IF($A1095="VISA",IF($B1095="PARCELADO ATÉ 3X",$D1095-(D1095*TAXAS!$D$4))/3,IF($A1095="MASTER",IF($B1095="PARCELADO ATÉ 3X",$D1095-(D1095*TAXAS!$D$5))/3,IF($A1095="ELO",IF($B1095="PARCELADO ATÉ 3X",$D1095-(D1095*TAXAS!$D$6))/3,IF($A1095="HIPERCARD",IF($B1095="PARCELADO ATÉ 3X",$D1095-(D1095*TAXAS!$D$7))/3,IF($A1095="DINERS",IF($B1095="PARCELADO ATÉ 3X",$D1095-(D1095*TAXAS!$D$8))/3,IF($A1095="AMERICA EXPRESS",IF($B1095="PARCELADO ATÉ 3X",$D1095-(D1095*TAXAS!$D$9))/3,IF($A1095=TAXAS!$A$10,IF($B1095="PARCELADO ATÉ 3X",$D1095-($D1095*TAXAS!$D$10))/3,IF($A1095=TAXAS!$A$11,IF($B1095="PARCELADO ATÉ 3X",$D1095-($D1095*TAXAS!$D$11))/3,IF($A1095=TAXAS!$A$12,IF($B1095="PARCELADO ATÉ 3X",$D1095-($D1095*TAXAS!$D$12))/3,IF($A1095=TAXAS!$A$13,IF($B1095="PARCELADO ATÉ 3X",$D1095-($D1095*TAXAS!$D$13))/3,IF($A1095=TAXAS!$A$14,IF($B1095="PARCELADO ATÉ 3X",$D1095-($D1095*TAXAS!$D$14))/3,IF($A1095=TAXAS!$A$15,IF($B1095="PARCELADO ATÉ 3X",$D1095-($D1095*TAXAS!$D$15))/3,IF($A1095=TAXAS!$A$16,IF($B1095="PARCELADO ATÉ 3X",$D1095-($D1095*TAXAS!$D$16))/3,IF($A1095=TAXAS!$A$17,IF($B1095="PARCELADO ATÉ 3X",$D1095-($D1095*TAXAS!$D$17))/3,IF($A1095=TAXAS!$A$18,IF($B1095="PARCELADO ATÉ 3X",$D1095-($D1095*TAXAS!$D$18))/3,IF($A1095=TAXAS!$A$19,IF($B1095="PARCELADO ATÉ 3X",$D1095-($D1095*TAXAS!$D$19))/3,IF($A1095=TAXAS!$A$20,IF($B1095="PARCELADO ATÉ 3X",$D1095-($D1095*TAXAS!$D$20))/3,IF($A1095=TAXAS!$A$21,IF($B1095="PARCELADO ATÉ 3X",$D1095-($D1095*TAXAS!$D$21))/3,IF($A1095=TAXAS!$A$22,IF($B1095="PARCELADO ATÉ 3X",$D1095-($D1095*TAXAS!$D$22))/3,IF($A1095=TAXAS!$A$23,IF($B1095="PARCELADO ATÉ 3X",$D1095-($D1095*TAXAS!$D$23))/3,IF($A1095=TAXAS!$A$24,IF($B1095="PARCELADO ATÉ 3X",$D1095-($D1095*TAXAS!$D$24))/3,IF($A1095=TAXAS!$A$25,IF($B1095="PARCELADO ATÉ 3X",$D1095-($D1095*TAXAS!$D$25))/3,IF($A1095=TAXAS!$A$26,IF($B1095="PARCELADO ATÉ 3X",$D1095-($D1095*TAXAS!$D$26))/3,IF($A1095=TAXAS!$A$27,IF($B1095="PARCELADO ATÉ 3X",$D1095-($D1095*TAXAS!$D$27))/3))))))))))))))))))))))))/1</f>
        <v>0</v>
      </c>
      <c r="H1095" s="9">
        <f>IF($A1095="VISA",IF($B1095="PARCELADO ATÉ 6X",$D1095-(D1095*TAXAS!$E$4))/6,IF($A1095="MASTER",IF($B1095="PARCELADO ATÉ 6X",$D1095-(D1095*TAXAS!$E$5))/6,IF($A1095="ELO",IF($B1095="PARCELADO ATÉ 6X",$D1095-(D1095*TAXAS!$E$6))/6,IF($A1095="HIPERCARD",IF($B1095="PARCELADO ATÉ 6X",$D1095-(D1095*TAXAS!$E$7))/6,IF($A1095="DINERS",IF($B1095="PARCELADO ATÉ 6X",$D1095-(D1095*TAXAS!$E$8))/6,IF($A1095="AMERICA EXPRESS",IF($B1095="PARCELADO ATÉ 6X",$D1095-(D1095*TAXAS!$E$9))/6,IF($A1095=TAXAS!$A$10,IF($B1095="PARCELADO ATÉ 6X",$D1095-($D1095*TAXAS!$E$10))/6,IF($A1095=TAXAS!$A$11,IF($B1095="PARCELADO ATÉ 6X",$D1095-($D1095*TAXAS!$E$11))/6,IF($A1095=TAXAS!$A$12,IF($B1095="PARCELADO ATÉ 6X",$D1095-($D1095*TAXAS!$E$12))/6,IF($A1095=TAXAS!$A$13,IF($B1095="PARCELADO ATÉ 6X",$D1095-($D1095*TAXAS!$E$13))/6,IF($A1095=TAXAS!$A$14,IF($B1095="PARCELADO ATÉ 6X",$D1095-($D1095*TAXAS!$E$14))/6,IF($A1095=TAXAS!$A$15,IF($B1095="PARCELADO ATÉ 6X",$D1095-($D1095*TAXAS!$E$15))/6,IF($A1095=TAXAS!$A$16,IF($B1095="PARCELADO ATÉ 6X",$D1095-($D1095*TAXAS!$E$16))/6,IF($A1095=TAXAS!$A$17,IF($B1095="PARCELADO ATÉ 6X",$D1095-($D1095*TAXAS!$E$17))/6,IF($A1095=TAXAS!$A$18,IF($B1095="PARCELADO ATÉ 6X",$D1095-($D1095*TAXAS!$E$18))/6,IF($A1095=TAXAS!$A$19,IF($B1095="PARCELADO ATÉ 6X",$D1095-($D1095*TAXAS!$E$19))/6,IF($A1095=TAXAS!$A$20,IF($B1095="PARCELADO ATÉ 6X",$D1095-($D1095*TAXAS!$E$20))/6,IF($A1095=TAXAS!$A$21,IF($B1095="PARCELADO ATÉ 6X",$D1095-($D1095*TAXAS!$E$21))/6,IF($A1095=TAXAS!$A$22,IF($B1095="PARCELADO ATÉ 6X",$D1095-($D1095*TAXAS!$E$22))/6,IF($A1095=TAXAS!$A$23,IF($B1095="PARCELADO ATÉ 6X",$D1095-($D1095*TAXAS!$E$23))/6,IF($A1095=TAXAS!$A$24,IF($B1095="PARCELADO ATÉ 6X",$D1095-($D1095*TAXAS!$E$24))/6,IF($A1095=TAXAS!$A$25,IF($B1095="PARCELADO ATÉ 6X",$D1095-($D1095*TAXAS!$E$25))/6,IF($A1095=TAXAS!$A$26,IF($B1095="PARCELADO ATÉ 6X",$D1095-($D1095*TAXAS!$E$26))/6,IF($A1095=TAXAS!$A$27,IF($B1095="PARCELADO ATÉ 6X",$D1095-($D1095*TAXAS!$E$27))/6))))))))))))))))))))))))/1</f>
        <v>0</v>
      </c>
      <c r="I1095" s="9">
        <f>IF($A1095="VISA",IF($B1095="PARCELADO ATÉ 12X",$D1095-(D1095*TAXAS!$F$4))/12,IF($A1095="MASTER",IF($B1095="PARCELADO ATÉ 12X",$D1095-(D1095*TAXAS!$F$5))/12,IF($A1095="ELO",IF($B1095="PARCELADO ATÉ 12X",$D1095-(D1095*TAXAS!$F$6))/12,IF($A1095="HIPERCARD",IF($B1095="PARCELADO ATÉ 12X",$D1095-(D1095*TAXAS!$F$7))/12,IF($A1095="DINERS",IF($B1095="PARCELADO ATÉ 12X",$D1095-(D1095*TAXAS!$F$8))/12,IF($A1095="AMERICA EXPRESS",IF($B1095="PARCELADO ATÉ 12X",$D1095-(D1095*TAXAS!$F$9))/12,IF($A1095=TAXAS!$A$10,IF($B1095="PARCELADO ATÉ 12X",$D1095-($D1095*TAXAS!$F$10))/12,IF($A1095=TAXAS!$A$11,IF($B1095="PARCELADO ATÉ 12X",$D1095-($D1095*TAXAS!$F$11))/12,IF($A1095=TAXAS!$A$12,IF($B1095="PARCELADO ATÉ 12X",$D1095-($D1095*TAXAS!$F$12))/12,IF($A1095=TAXAS!$A$13,IF($B1095="PARCELADO ATÉ 12X",$D1095-($D1095*TAXAS!$F$13))/12,IF($A1095=TAXAS!$A$14,IF($B1095="PARCELADO ATÉ 12X",$D1095-($D1095*TAXAS!$F$14))/12,IF($A1095=TAXAS!$A$15,IF($B1095="PARCELADO ATÉ 12X",$D1095-($D1095*TAXAS!$F$15))/12,IF($A1095=TAXAS!$A$16,IF($B1095="PARCELADO ATÉ 12X",$D1095-($D1095*TAXAS!$F$16))/12,IF($A1095=TAXAS!$A$17,IF($B1095="PARCELADO ATÉ 12X",$D1095-($D1095*TAXAS!$F$17))/12,IF($A1095=TAXAS!$A$18,IF($B1095="PARCELADO ATÉ 12X",$D1095-($D1095*TAXAS!$F$18))/12,IF($A1095=TAXAS!$A$19,IF($B1095="PARCELADO ATÉ 12X",$D1095-($D1095*TAXAS!$F$19))/12,IF($A1095=TAXAS!$A$20,IF($B1095="PARCELADO ATÉ 12X",$D1095-($D1095*TAXAS!$F$20))/12,IF($A1095=TAXAS!$A$21,IF($B1095="PARCELADO ATÉ 12X",$D1095-($D1095*TAXAS!$F$21))/12,IF($A1095=TAXAS!$A$22,IF($B1095="PARCELADO ATÉ 12X",$D1095-($D1095*TAXAS!$F$22))/12,IF($A1095=TAXAS!$A$23,IF($B1095="PARCELADO ATÉ 12X",$D1095-($D1095*TAXAS!$F$23))/12,IF($A1095=TAXAS!$A$24,IF($B1095="PARCELADO ATÉ 12X",$D1095-($D1095*TAXAS!$F$24))/12,IF($A1095=TAXAS!$A$25,IF($B1095="PARCELADO ATÉ 12X",$D1095-($D1095*TAXAS!$F$25))/12,IF($A1095=TAXAS!$A$26,IF($B1095="PARCELADO ATÉ 12X",$D1095-($D1095*TAXAS!$F$26))/12,IF($A1095=TAXAS!$A$27,IF($B1095="PARCELADO ATÉ 12X",$D1095-($D1095*TAXAS!$F$27))/12))))))))))))))))))))))))/1</f>
        <v>0</v>
      </c>
      <c r="J1095" s="8">
        <f t="shared" si="0"/>
        <v>0</v>
      </c>
      <c r="K1095" s="10" t="b">
        <f>IF($B1095="PARCELADO ATÉ 3X",($D1095-($D1095*TAXAS!$D$4))-$J1095)</f>
        <v>0</v>
      </c>
      <c r="L1095" s="10" t="b">
        <f>IF($B1095="PARCELADO ATÉ 6X",($D1095-($D1095*TAXAS!$E$4))-$J1095)</f>
        <v>0</v>
      </c>
      <c r="M1095" s="10" t="b">
        <f>IF($B1095="PARCELADO ATÉ 12X",($D1095-($D1095*TAXAS!$F$4))-$J1095)</f>
        <v>0</v>
      </c>
      <c r="N1095" s="8">
        <f t="shared" si="1"/>
        <v>0</v>
      </c>
      <c r="O1095" s="10">
        <f t="shared" si="2"/>
        <v>0</v>
      </c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</row>
    <row r="1096" spans="1:31" ht="15.75" customHeight="1" x14ac:dyDescent="0.2">
      <c r="A1096" s="3"/>
      <c r="B1096" s="5"/>
      <c r="C1096" s="6"/>
      <c r="D1096" s="42"/>
      <c r="E1096" s="8">
        <f>IF($A1096="VISA",IF($B1096="DÉBITO",$D1096-($D1096*TAXAS!$B$4)),IF($A1096="MASTER",IF($B1096="DÉBITO",$D1096-($D1096*TAXAS!$B$5)),IF($A1096="ELO", IF($B1096="DÉBITO",$D1096-($D1096*TAXAS!$B$6)),IF($A1096="HIPERCARD",IF($B1096="DÉBITO",$D1096-($D1096*TAXAS!$B$7)),IF($A1096="DINERS",IF($B1096="DÉBITO",$D1096-($D1096*TAXAS!$B$8)),IF($A1096="AMERICA EXPRESS",IF($B1096="DÉBITO",$D1096-($D1096*TAXAS!$B$9)),IF($A1096=TAXAS!$A$10,IF($B1096="DÉBITO",$D1096-($D1096*TAXAS!$B$10)), IF($A1096=TAXAS!$A$11,IF($B1096="DÉBITO",$D1096-($D1096*TAXAS!$B$11)), IF($A1096=TAXAS!$A$12,IF($B1096="DÉBITO",$D1096-($D1096*TAXAS!$B$12)), IF($A1096=TAXAS!$A$13,IF($B1096="DÉBITO",$D1096-($D1096*TAXAS!$B$13)), IF($A1096=TAXAS!$A$14,IF($B1096="DÉBITO",$D1096-($D1096*TAXAS!$B$14)), IF($A1096=TAXAS!$A$15,IF($B1096="DÉBITO",$D1096-($D1096*TAXAS!$B$15)), IF($A1096=TAXAS!$A$16,IF($B1096="DÉBITO",$D1096-($D1096*TAXAS!$B$16)), IF($A1096=TAXAS!$A$17,IF($B1096="DÉBITO",$D1096-($D1096*TAXAS!$B$17)), IF($A1096=TAXAS!$A$18,IF($B1096="DÉBITO",$D1096-($D1096*TAXAS!$B$18)), IF($A1096=TAXAS!$A$19,IF($B1096="DÉBITO",$D1096-($D1096*TAXAS!$B$19)), IF($A1096=TAXAS!$A$20,IF($B1096="DÉBITO",$D1096-($D1096*TAXAS!$B$20)), IF($A1096=TAXAS!$A$21,IF($B1096="DÉBITO",$D1096-($D1096*TAXAS!$B$21)), IF($A1096=TAXAS!$A$22,IF($B1096="DÉBITO",$D1096-($D1096*TAXAS!$B$22)), IF($A1096=TAXAS!$A$23,IF($B1096="DÉBITO",$D1096-($D1096*TAXAS!$B$23)), IF($A1096=TAXAS!$A$24,IF($B1096="DÉBITO",$D1096-($D1096*TAXAS!$B$24)), IF($A1096=TAXAS!$A$25,IF($B1096="DÉBITO",$D1096-($D1096*TAXAS!$B$25)), IF($A1096=TAXAS!$A$26,IF($B1096="DÉBITO",$D1096-($D1096*TAXAS!$B$26)), IF($A1096=TAXAS!$A$27,IF($B1096="DÉBITO",$D1096-($D1096*TAXAS!$B$27))))))))))))))))))))))))))/1</f>
        <v>0</v>
      </c>
      <c r="F1096" s="8">
        <f>IF($A1096="VISA",IF($B1096="CRÉDITO",$D1096-($D1096*TAXAS!$C$4)),IF($A1096="MASTER",IF($B1096="CRÉDITO",$D1096-($D1096*TAXAS!$C$5)),IF($A1096="ELO", IF($B1096="CRÉDITO",$D1096-($D1096*TAXAS!$C$6)),IF($A1096="HIPERCARD",IF($B1096="CRÉDITO",$D1096-($D1096*TAXAS!$C$7)),IF($A1096="DINERS",IF($B1096="CRÉDITO",$D1096-($D1096*TAXAS!$C$8)),IF($A1096="AMERICA EXPRESS",IF($B1096="CRÉDITO",$D1096-($D1096*TAXAS!$C$9)),IF($A1096=TAXAS!$A$10,IF($B1096="CRÉDITO",$D1096-($D1096*TAXAS!$C$10)), IF($A1096=TAXAS!$A$11,IF($B1096="CRÉDITO",$D1096-($D1096*TAXAS!$C$11)), IF($A1096=TAXAS!$A$12,IF($B1096="CRÉDITO",$D1096-($D1096*TAXAS!$C$12)), IF($A1096=TAXAS!$A$13,IF($B1096="CRÉDITO",$D1096-($D1096*TAXAS!$C$13)), IF($A1096=TAXAS!$A$14,IF($B1096="CRÉDITO",$D1096-($D1096*TAXAS!$C$14)), IF($A1096=TAXAS!$A$15,IF($B1096="CRÉDITO",$D1096-($D1096*TAXAS!$C$15)), IF($A1096=TAXAS!$A$16,IF($B1096="CRÉDITO",$D1096-($D1096*TAXAS!$C$16)), IF($A1096=TAXAS!$A$17,IF($B1096="CRÉDITO",$D1096-($D1096*TAXAS!$C$17)), IF($A1096=TAXAS!$A$18,IF($B1096="CRÉDITO",$D1096-($D1096*TAXAS!$C$18)), IF($A1096=TAXAS!$A$19,IF($B1096="CRÉDITO",$D1096-($D1096*TAXAS!$C$19)), IF($A1096=TAXAS!$A$20,IF($B1096="CRÉDITO",$D1096-($D1096*TAXAS!$C$20)), IF($A1096=TAXAS!$A$21,IF($B1096="CRÉDITO",$D1096-($D1096*TAXAS!$C$21)), IF($A1096=TAXAS!$A$22,IF($B1096="CRÉDITO",$D1096-($D1096*TAXAS!$C$22)), IF($A1096=TAXAS!$A$23,IF($B1096="CRÉDITO",$D1096-($D1096*TAXAS!$C$23)), IF($A1096=TAXAS!$A$24,IF($B1096="CRÉDITO",$D1096-($D1096*TAXAS!$C$24)), IF($A1096=TAXAS!$A$25,IF($B1096="CRÉDITO",$D1096-($D1096*TAXAS!$C$25)), IF($A1096=TAXAS!$A$26,IF($B1096="CRÉDITO",$D1096-($D1096*TAXAS!$C$26)), IF($A1096=TAXAS!$A$27,IF($B1096="CRÉDITO",$D1096-($D1096*TAXAS!$C$27))))))))))))))))))))))))))/1</f>
        <v>0</v>
      </c>
      <c r="G1096" s="9">
        <f>IF($A1096="VISA",IF($B1096="PARCELADO ATÉ 3X",$D1096-(D1096*TAXAS!$D$4))/3,IF($A1096="MASTER",IF($B1096="PARCELADO ATÉ 3X",$D1096-(D1096*TAXAS!$D$5))/3,IF($A1096="ELO",IF($B1096="PARCELADO ATÉ 3X",$D1096-(D1096*TAXAS!$D$6))/3,IF($A1096="HIPERCARD",IF($B1096="PARCELADO ATÉ 3X",$D1096-(D1096*TAXAS!$D$7))/3,IF($A1096="DINERS",IF($B1096="PARCELADO ATÉ 3X",$D1096-(D1096*TAXAS!$D$8))/3,IF($A1096="AMERICA EXPRESS",IF($B1096="PARCELADO ATÉ 3X",$D1096-(D1096*TAXAS!$D$9))/3,IF($A1096=TAXAS!$A$10,IF($B1096="PARCELADO ATÉ 3X",$D1096-($D1096*TAXAS!$D$10))/3,IF($A1096=TAXAS!$A$11,IF($B1096="PARCELADO ATÉ 3X",$D1096-($D1096*TAXAS!$D$11))/3,IF($A1096=TAXAS!$A$12,IF($B1096="PARCELADO ATÉ 3X",$D1096-($D1096*TAXAS!$D$12))/3,IF($A1096=TAXAS!$A$13,IF($B1096="PARCELADO ATÉ 3X",$D1096-($D1096*TAXAS!$D$13))/3,IF($A1096=TAXAS!$A$14,IF($B1096="PARCELADO ATÉ 3X",$D1096-($D1096*TAXAS!$D$14))/3,IF($A1096=TAXAS!$A$15,IF($B1096="PARCELADO ATÉ 3X",$D1096-($D1096*TAXAS!$D$15))/3,IF($A1096=TAXAS!$A$16,IF($B1096="PARCELADO ATÉ 3X",$D1096-($D1096*TAXAS!$D$16))/3,IF($A1096=TAXAS!$A$17,IF($B1096="PARCELADO ATÉ 3X",$D1096-($D1096*TAXAS!$D$17))/3,IF($A1096=TAXAS!$A$18,IF($B1096="PARCELADO ATÉ 3X",$D1096-($D1096*TAXAS!$D$18))/3,IF($A1096=TAXAS!$A$19,IF($B1096="PARCELADO ATÉ 3X",$D1096-($D1096*TAXAS!$D$19))/3,IF($A1096=TAXAS!$A$20,IF($B1096="PARCELADO ATÉ 3X",$D1096-($D1096*TAXAS!$D$20))/3,IF($A1096=TAXAS!$A$21,IF($B1096="PARCELADO ATÉ 3X",$D1096-($D1096*TAXAS!$D$21))/3,IF($A1096=TAXAS!$A$22,IF($B1096="PARCELADO ATÉ 3X",$D1096-($D1096*TAXAS!$D$22))/3,IF($A1096=TAXAS!$A$23,IF($B1096="PARCELADO ATÉ 3X",$D1096-($D1096*TAXAS!$D$23))/3,IF($A1096=TAXAS!$A$24,IF($B1096="PARCELADO ATÉ 3X",$D1096-($D1096*TAXAS!$D$24))/3,IF($A1096=TAXAS!$A$25,IF($B1096="PARCELADO ATÉ 3X",$D1096-($D1096*TAXAS!$D$25))/3,IF($A1096=TAXAS!$A$26,IF($B1096="PARCELADO ATÉ 3X",$D1096-($D1096*TAXAS!$D$26))/3,IF($A1096=TAXAS!$A$27,IF($B1096="PARCELADO ATÉ 3X",$D1096-($D1096*TAXAS!$D$27))/3))))))))))))))))))))))))/1</f>
        <v>0</v>
      </c>
      <c r="H1096" s="9">
        <f>IF($A1096="VISA",IF($B1096="PARCELADO ATÉ 6X",$D1096-(D1096*TAXAS!$E$4))/6,IF($A1096="MASTER",IF($B1096="PARCELADO ATÉ 6X",$D1096-(D1096*TAXAS!$E$5))/6,IF($A1096="ELO",IF($B1096="PARCELADO ATÉ 6X",$D1096-(D1096*TAXAS!$E$6))/6,IF($A1096="HIPERCARD",IF($B1096="PARCELADO ATÉ 6X",$D1096-(D1096*TAXAS!$E$7))/6,IF($A1096="DINERS",IF($B1096="PARCELADO ATÉ 6X",$D1096-(D1096*TAXAS!$E$8))/6,IF($A1096="AMERICA EXPRESS",IF($B1096="PARCELADO ATÉ 6X",$D1096-(D1096*TAXAS!$E$9))/6,IF($A1096=TAXAS!$A$10,IF($B1096="PARCELADO ATÉ 6X",$D1096-($D1096*TAXAS!$E$10))/6,IF($A1096=TAXAS!$A$11,IF($B1096="PARCELADO ATÉ 6X",$D1096-($D1096*TAXAS!$E$11))/6,IF($A1096=TAXAS!$A$12,IF($B1096="PARCELADO ATÉ 6X",$D1096-($D1096*TAXAS!$E$12))/6,IF($A1096=TAXAS!$A$13,IF($B1096="PARCELADO ATÉ 6X",$D1096-($D1096*TAXAS!$E$13))/6,IF($A1096=TAXAS!$A$14,IF($B1096="PARCELADO ATÉ 6X",$D1096-($D1096*TAXAS!$E$14))/6,IF($A1096=TAXAS!$A$15,IF($B1096="PARCELADO ATÉ 6X",$D1096-($D1096*TAXAS!$E$15))/6,IF($A1096=TAXAS!$A$16,IF($B1096="PARCELADO ATÉ 6X",$D1096-($D1096*TAXAS!$E$16))/6,IF($A1096=TAXAS!$A$17,IF($B1096="PARCELADO ATÉ 6X",$D1096-($D1096*TAXAS!$E$17))/6,IF($A1096=TAXAS!$A$18,IF($B1096="PARCELADO ATÉ 6X",$D1096-($D1096*TAXAS!$E$18))/6,IF($A1096=TAXAS!$A$19,IF($B1096="PARCELADO ATÉ 6X",$D1096-($D1096*TAXAS!$E$19))/6,IF($A1096=TAXAS!$A$20,IF($B1096="PARCELADO ATÉ 6X",$D1096-($D1096*TAXAS!$E$20))/6,IF($A1096=TAXAS!$A$21,IF($B1096="PARCELADO ATÉ 6X",$D1096-($D1096*TAXAS!$E$21))/6,IF($A1096=TAXAS!$A$22,IF($B1096="PARCELADO ATÉ 6X",$D1096-($D1096*TAXAS!$E$22))/6,IF($A1096=TAXAS!$A$23,IF($B1096="PARCELADO ATÉ 6X",$D1096-($D1096*TAXAS!$E$23))/6,IF($A1096=TAXAS!$A$24,IF($B1096="PARCELADO ATÉ 6X",$D1096-($D1096*TAXAS!$E$24))/6,IF($A1096=TAXAS!$A$25,IF($B1096="PARCELADO ATÉ 6X",$D1096-($D1096*TAXAS!$E$25))/6,IF($A1096=TAXAS!$A$26,IF($B1096="PARCELADO ATÉ 6X",$D1096-($D1096*TAXAS!$E$26))/6,IF($A1096=TAXAS!$A$27,IF($B1096="PARCELADO ATÉ 6X",$D1096-($D1096*TAXAS!$E$27))/6))))))))))))))))))))))))/1</f>
        <v>0</v>
      </c>
      <c r="I1096" s="9">
        <f>IF($A1096="VISA",IF($B1096="PARCELADO ATÉ 12X",$D1096-(D1096*TAXAS!$F$4))/12,IF($A1096="MASTER",IF($B1096="PARCELADO ATÉ 12X",$D1096-(D1096*TAXAS!$F$5))/12,IF($A1096="ELO",IF($B1096="PARCELADO ATÉ 12X",$D1096-(D1096*TAXAS!$F$6))/12,IF($A1096="HIPERCARD",IF($B1096="PARCELADO ATÉ 12X",$D1096-(D1096*TAXAS!$F$7))/12,IF($A1096="DINERS",IF($B1096="PARCELADO ATÉ 12X",$D1096-(D1096*TAXAS!$F$8))/12,IF($A1096="AMERICA EXPRESS",IF($B1096="PARCELADO ATÉ 12X",$D1096-(D1096*TAXAS!$F$9))/12,IF($A1096=TAXAS!$A$10,IF($B1096="PARCELADO ATÉ 12X",$D1096-($D1096*TAXAS!$F$10))/12,IF($A1096=TAXAS!$A$11,IF($B1096="PARCELADO ATÉ 12X",$D1096-($D1096*TAXAS!$F$11))/12,IF($A1096=TAXAS!$A$12,IF($B1096="PARCELADO ATÉ 12X",$D1096-($D1096*TAXAS!$F$12))/12,IF($A1096=TAXAS!$A$13,IF($B1096="PARCELADO ATÉ 12X",$D1096-($D1096*TAXAS!$F$13))/12,IF($A1096=TAXAS!$A$14,IF($B1096="PARCELADO ATÉ 12X",$D1096-($D1096*TAXAS!$F$14))/12,IF($A1096=TAXAS!$A$15,IF($B1096="PARCELADO ATÉ 12X",$D1096-($D1096*TAXAS!$F$15))/12,IF($A1096=TAXAS!$A$16,IF($B1096="PARCELADO ATÉ 12X",$D1096-($D1096*TAXAS!$F$16))/12,IF($A1096=TAXAS!$A$17,IF($B1096="PARCELADO ATÉ 12X",$D1096-($D1096*TAXAS!$F$17))/12,IF($A1096=TAXAS!$A$18,IF($B1096="PARCELADO ATÉ 12X",$D1096-($D1096*TAXAS!$F$18))/12,IF($A1096=TAXAS!$A$19,IF($B1096="PARCELADO ATÉ 12X",$D1096-($D1096*TAXAS!$F$19))/12,IF($A1096=TAXAS!$A$20,IF($B1096="PARCELADO ATÉ 12X",$D1096-($D1096*TAXAS!$F$20))/12,IF($A1096=TAXAS!$A$21,IF($B1096="PARCELADO ATÉ 12X",$D1096-($D1096*TAXAS!$F$21))/12,IF($A1096=TAXAS!$A$22,IF($B1096="PARCELADO ATÉ 12X",$D1096-($D1096*TAXAS!$F$22))/12,IF($A1096=TAXAS!$A$23,IF($B1096="PARCELADO ATÉ 12X",$D1096-($D1096*TAXAS!$F$23))/12,IF($A1096=TAXAS!$A$24,IF($B1096="PARCELADO ATÉ 12X",$D1096-($D1096*TAXAS!$F$24))/12,IF($A1096=TAXAS!$A$25,IF($B1096="PARCELADO ATÉ 12X",$D1096-($D1096*TAXAS!$F$25))/12,IF($A1096=TAXAS!$A$26,IF($B1096="PARCELADO ATÉ 12X",$D1096-($D1096*TAXAS!$F$26))/12,IF($A1096=TAXAS!$A$27,IF($B1096="PARCELADO ATÉ 12X",$D1096-($D1096*TAXAS!$F$27))/12))))))))))))))))))))))))/1</f>
        <v>0</v>
      </c>
      <c r="J1096" s="8">
        <f t="shared" si="0"/>
        <v>0</v>
      </c>
      <c r="K1096" s="10" t="b">
        <f>IF($B1096="PARCELADO ATÉ 3X",($D1096-($D1096*TAXAS!$D$4))-$J1096)</f>
        <v>0</v>
      </c>
      <c r="L1096" s="10" t="b">
        <f>IF($B1096="PARCELADO ATÉ 6X",($D1096-($D1096*TAXAS!$E$4))-$J1096)</f>
        <v>0</v>
      </c>
      <c r="M1096" s="10" t="b">
        <f>IF($B1096="PARCELADO ATÉ 12X",($D1096-($D1096*TAXAS!$F$4))-$J1096)</f>
        <v>0</v>
      </c>
      <c r="N1096" s="8">
        <f t="shared" si="1"/>
        <v>0</v>
      </c>
      <c r="O1096" s="10">
        <f t="shared" si="2"/>
        <v>0</v>
      </c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</row>
    <row r="1097" spans="1:31" ht="15.75" customHeight="1" x14ac:dyDescent="0.2">
      <c r="A1097" s="3"/>
      <c r="B1097" s="5"/>
      <c r="C1097" s="6"/>
      <c r="D1097" s="42"/>
      <c r="E1097" s="8">
        <f>IF($A1097="VISA",IF($B1097="DÉBITO",$D1097-($D1097*TAXAS!$B$4)),IF($A1097="MASTER",IF($B1097="DÉBITO",$D1097-($D1097*TAXAS!$B$5)),IF($A1097="ELO", IF($B1097="DÉBITO",$D1097-($D1097*TAXAS!$B$6)),IF($A1097="HIPERCARD",IF($B1097="DÉBITO",$D1097-($D1097*TAXAS!$B$7)),IF($A1097="DINERS",IF($B1097="DÉBITO",$D1097-($D1097*TAXAS!$B$8)),IF($A1097="AMERICA EXPRESS",IF($B1097="DÉBITO",$D1097-($D1097*TAXAS!$B$9)),IF($A1097=TAXAS!$A$10,IF($B1097="DÉBITO",$D1097-($D1097*TAXAS!$B$10)), IF($A1097=TAXAS!$A$11,IF($B1097="DÉBITO",$D1097-($D1097*TAXAS!$B$11)), IF($A1097=TAXAS!$A$12,IF($B1097="DÉBITO",$D1097-($D1097*TAXAS!$B$12)), IF($A1097=TAXAS!$A$13,IF($B1097="DÉBITO",$D1097-($D1097*TAXAS!$B$13)), IF($A1097=TAXAS!$A$14,IF($B1097="DÉBITO",$D1097-($D1097*TAXAS!$B$14)), IF($A1097=TAXAS!$A$15,IF($B1097="DÉBITO",$D1097-($D1097*TAXAS!$B$15)), IF($A1097=TAXAS!$A$16,IF($B1097="DÉBITO",$D1097-($D1097*TAXAS!$B$16)), IF($A1097=TAXAS!$A$17,IF($B1097="DÉBITO",$D1097-($D1097*TAXAS!$B$17)), IF($A1097=TAXAS!$A$18,IF($B1097="DÉBITO",$D1097-($D1097*TAXAS!$B$18)), IF($A1097=TAXAS!$A$19,IF($B1097="DÉBITO",$D1097-($D1097*TAXAS!$B$19)), IF($A1097=TAXAS!$A$20,IF($B1097="DÉBITO",$D1097-($D1097*TAXAS!$B$20)), IF($A1097=TAXAS!$A$21,IF($B1097="DÉBITO",$D1097-($D1097*TAXAS!$B$21)), IF($A1097=TAXAS!$A$22,IF($B1097="DÉBITO",$D1097-($D1097*TAXAS!$B$22)), IF($A1097=TAXAS!$A$23,IF($B1097="DÉBITO",$D1097-($D1097*TAXAS!$B$23)), IF($A1097=TAXAS!$A$24,IF($B1097="DÉBITO",$D1097-($D1097*TAXAS!$B$24)), IF($A1097=TAXAS!$A$25,IF($B1097="DÉBITO",$D1097-($D1097*TAXAS!$B$25)), IF($A1097=TAXAS!$A$26,IF($B1097="DÉBITO",$D1097-($D1097*TAXAS!$B$26)), IF($A1097=TAXAS!$A$27,IF($B1097="DÉBITO",$D1097-($D1097*TAXAS!$B$27))))))))))))))))))))))))))/1</f>
        <v>0</v>
      </c>
      <c r="F1097" s="8">
        <f>IF($A1097="VISA",IF($B1097="CRÉDITO",$D1097-($D1097*TAXAS!$C$4)),IF($A1097="MASTER",IF($B1097="CRÉDITO",$D1097-($D1097*TAXAS!$C$5)),IF($A1097="ELO", IF($B1097="CRÉDITO",$D1097-($D1097*TAXAS!$C$6)),IF($A1097="HIPERCARD",IF($B1097="CRÉDITO",$D1097-($D1097*TAXAS!$C$7)),IF($A1097="DINERS",IF($B1097="CRÉDITO",$D1097-($D1097*TAXAS!$C$8)),IF($A1097="AMERICA EXPRESS",IF($B1097="CRÉDITO",$D1097-($D1097*TAXAS!$C$9)),IF($A1097=TAXAS!$A$10,IF($B1097="CRÉDITO",$D1097-($D1097*TAXAS!$C$10)), IF($A1097=TAXAS!$A$11,IF($B1097="CRÉDITO",$D1097-($D1097*TAXAS!$C$11)), IF($A1097=TAXAS!$A$12,IF($B1097="CRÉDITO",$D1097-($D1097*TAXAS!$C$12)), IF($A1097=TAXAS!$A$13,IF($B1097="CRÉDITO",$D1097-($D1097*TAXAS!$C$13)), IF($A1097=TAXAS!$A$14,IF($B1097="CRÉDITO",$D1097-($D1097*TAXAS!$C$14)), IF($A1097=TAXAS!$A$15,IF($B1097="CRÉDITO",$D1097-($D1097*TAXAS!$C$15)), IF($A1097=TAXAS!$A$16,IF($B1097="CRÉDITO",$D1097-($D1097*TAXAS!$C$16)), IF($A1097=TAXAS!$A$17,IF($B1097="CRÉDITO",$D1097-($D1097*TAXAS!$C$17)), IF($A1097=TAXAS!$A$18,IF($B1097="CRÉDITO",$D1097-($D1097*TAXAS!$C$18)), IF($A1097=TAXAS!$A$19,IF($B1097="CRÉDITO",$D1097-($D1097*TAXAS!$C$19)), IF($A1097=TAXAS!$A$20,IF($B1097="CRÉDITO",$D1097-($D1097*TAXAS!$C$20)), IF($A1097=TAXAS!$A$21,IF($B1097="CRÉDITO",$D1097-($D1097*TAXAS!$C$21)), IF($A1097=TAXAS!$A$22,IF($B1097="CRÉDITO",$D1097-($D1097*TAXAS!$C$22)), IF($A1097=TAXAS!$A$23,IF($B1097="CRÉDITO",$D1097-($D1097*TAXAS!$C$23)), IF($A1097=TAXAS!$A$24,IF($B1097="CRÉDITO",$D1097-($D1097*TAXAS!$C$24)), IF($A1097=TAXAS!$A$25,IF($B1097="CRÉDITO",$D1097-($D1097*TAXAS!$C$25)), IF($A1097=TAXAS!$A$26,IF($B1097="CRÉDITO",$D1097-($D1097*TAXAS!$C$26)), IF($A1097=TAXAS!$A$27,IF($B1097="CRÉDITO",$D1097-($D1097*TAXAS!$C$27))))))))))))))))))))))))))/1</f>
        <v>0</v>
      </c>
      <c r="G1097" s="9">
        <f>IF($A1097="VISA",IF($B1097="PARCELADO ATÉ 3X",$D1097-(D1097*TAXAS!$D$4))/3,IF($A1097="MASTER",IF($B1097="PARCELADO ATÉ 3X",$D1097-(D1097*TAXAS!$D$5))/3,IF($A1097="ELO",IF($B1097="PARCELADO ATÉ 3X",$D1097-(D1097*TAXAS!$D$6))/3,IF($A1097="HIPERCARD",IF($B1097="PARCELADO ATÉ 3X",$D1097-(D1097*TAXAS!$D$7))/3,IF($A1097="DINERS",IF($B1097="PARCELADO ATÉ 3X",$D1097-(D1097*TAXAS!$D$8))/3,IF($A1097="AMERICA EXPRESS",IF($B1097="PARCELADO ATÉ 3X",$D1097-(D1097*TAXAS!$D$9))/3,IF($A1097=TAXAS!$A$10,IF($B1097="PARCELADO ATÉ 3X",$D1097-($D1097*TAXAS!$D$10))/3,IF($A1097=TAXAS!$A$11,IF($B1097="PARCELADO ATÉ 3X",$D1097-($D1097*TAXAS!$D$11))/3,IF($A1097=TAXAS!$A$12,IF($B1097="PARCELADO ATÉ 3X",$D1097-($D1097*TAXAS!$D$12))/3,IF($A1097=TAXAS!$A$13,IF($B1097="PARCELADO ATÉ 3X",$D1097-($D1097*TAXAS!$D$13))/3,IF($A1097=TAXAS!$A$14,IF($B1097="PARCELADO ATÉ 3X",$D1097-($D1097*TAXAS!$D$14))/3,IF($A1097=TAXAS!$A$15,IF($B1097="PARCELADO ATÉ 3X",$D1097-($D1097*TAXAS!$D$15))/3,IF($A1097=TAXAS!$A$16,IF($B1097="PARCELADO ATÉ 3X",$D1097-($D1097*TAXAS!$D$16))/3,IF($A1097=TAXAS!$A$17,IF($B1097="PARCELADO ATÉ 3X",$D1097-($D1097*TAXAS!$D$17))/3,IF($A1097=TAXAS!$A$18,IF($B1097="PARCELADO ATÉ 3X",$D1097-($D1097*TAXAS!$D$18))/3,IF($A1097=TAXAS!$A$19,IF($B1097="PARCELADO ATÉ 3X",$D1097-($D1097*TAXAS!$D$19))/3,IF($A1097=TAXAS!$A$20,IF($B1097="PARCELADO ATÉ 3X",$D1097-($D1097*TAXAS!$D$20))/3,IF($A1097=TAXAS!$A$21,IF($B1097="PARCELADO ATÉ 3X",$D1097-($D1097*TAXAS!$D$21))/3,IF($A1097=TAXAS!$A$22,IF($B1097="PARCELADO ATÉ 3X",$D1097-($D1097*TAXAS!$D$22))/3,IF($A1097=TAXAS!$A$23,IF($B1097="PARCELADO ATÉ 3X",$D1097-($D1097*TAXAS!$D$23))/3,IF($A1097=TAXAS!$A$24,IF($B1097="PARCELADO ATÉ 3X",$D1097-($D1097*TAXAS!$D$24))/3,IF($A1097=TAXAS!$A$25,IF($B1097="PARCELADO ATÉ 3X",$D1097-($D1097*TAXAS!$D$25))/3,IF($A1097=TAXAS!$A$26,IF($B1097="PARCELADO ATÉ 3X",$D1097-($D1097*TAXAS!$D$26))/3,IF($A1097=TAXAS!$A$27,IF($B1097="PARCELADO ATÉ 3X",$D1097-($D1097*TAXAS!$D$27))/3))))))))))))))))))))))))/1</f>
        <v>0</v>
      </c>
      <c r="H1097" s="9">
        <f>IF($A1097="VISA",IF($B1097="PARCELADO ATÉ 6X",$D1097-(D1097*TAXAS!$E$4))/6,IF($A1097="MASTER",IF($B1097="PARCELADO ATÉ 6X",$D1097-(D1097*TAXAS!$E$5))/6,IF($A1097="ELO",IF($B1097="PARCELADO ATÉ 6X",$D1097-(D1097*TAXAS!$E$6))/6,IF($A1097="HIPERCARD",IF($B1097="PARCELADO ATÉ 6X",$D1097-(D1097*TAXAS!$E$7))/6,IF($A1097="DINERS",IF($B1097="PARCELADO ATÉ 6X",$D1097-(D1097*TAXAS!$E$8))/6,IF($A1097="AMERICA EXPRESS",IF($B1097="PARCELADO ATÉ 6X",$D1097-(D1097*TAXAS!$E$9))/6,IF($A1097=TAXAS!$A$10,IF($B1097="PARCELADO ATÉ 6X",$D1097-($D1097*TAXAS!$E$10))/6,IF($A1097=TAXAS!$A$11,IF($B1097="PARCELADO ATÉ 6X",$D1097-($D1097*TAXAS!$E$11))/6,IF($A1097=TAXAS!$A$12,IF($B1097="PARCELADO ATÉ 6X",$D1097-($D1097*TAXAS!$E$12))/6,IF($A1097=TAXAS!$A$13,IF($B1097="PARCELADO ATÉ 6X",$D1097-($D1097*TAXAS!$E$13))/6,IF($A1097=TAXAS!$A$14,IF($B1097="PARCELADO ATÉ 6X",$D1097-($D1097*TAXAS!$E$14))/6,IF($A1097=TAXAS!$A$15,IF($B1097="PARCELADO ATÉ 6X",$D1097-($D1097*TAXAS!$E$15))/6,IF($A1097=TAXAS!$A$16,IF($B1097="PARCELADO ATÉ 6X",$D1097-($D1097*TAXAS!$E$16))/6,IF($A1097=TAXAS!$A$17,IF($B1097="PARCELADO ATÉ 6X",$D1097-($D1097*TAXAS!$E$17))/6,IF($A1097=TAXAS!$A$18,IF($B1097="PARCELADO ATÉ 6X",$D1097-($D1097*TAXAS!$E$18))/6,IF($A1097=TAXAS!$A$19,IF($B1097="PARCELADO ATÉ 6X",$D1097-($D1097*TAXAS!$E$19))/6,IF($A1097=TAXAS!$A$20,IF($B1097="PARCELADO ATÉ 6X",$D1097-($D1097*TAXAS!$E$20))/6,IF($A1097=TAXAS!$A$21,IF($B1097="PARCELADO ATÉ 6X",$D1097-($D1097*TAXAS!$E$21))/6,IF($A1097=TAXAS!$A$22,IF($B1097="PARCELADO ATÉ 6X",$D1097-($D1097*TAXAS!$E$22))/6,IF($A1097=TAXAS!$A$23,IF($B1097="PARCELADO ATÉ 6X",$D1097-($D1097*TAXAS!$E$23))/6,IF($A1097=TAXAS!$A$24,IF($B1097="PARCELADO ATÉ 6X",$D1097-($D1097*TAXAS!$E$24))/6,IF($A1097=TAXAS!$A$25,IF($B1097="PARCELADO ATÉ 6X",$D1097-($D1097*TAXAS!$E$25))/6,IF($A1097=TAXAS!$A$26,IF($B1097="PARCELADO ATÉ 6X",$D1097-($D1097*TAXAS!$E$26))/6,IF($A1097=TAXAS!$A$27,IF($B1097="PARCELADO ATÉ 6X",$D1097-($D1097*TAXAS!$E$27))/6))))))))))))))))))))))))/1</f>
        <v>0</v>
      </c>
      <c r="I1097" s="9">
        <f>IF($A1097="VISA",IF($B1097="PARCELADO ATÉ 12X",$D1097-(D1097*TAXAS!$F$4))/12,IF($A1097="MASTER",IF($B1097="PARCELADO ATÉ 12X",$D1097-(D1097*TAXAS!$F$5))/12,IF($A1097="ELO",IF($B1097="PARCELADO ATÉ 12X",$D1097-(D1097*TAXAS!$F$6))/12,IF($A1097="HIPERCARD",IF($B1097="PARCELADO ATÉ 12X",$D1097-(D1097*TAXAS!$F$7))/12,IF($A1097="DINERS",IF($B1097="PARCELADO ATÉ 12X",$D1097-(D1097*TAXAS!$F$8))/12,IF($A1097="AMERICA EXPRESS",IF($B1097="PARCELADO ATÉ 12X",$D1097-(D1097*TAXAS!$F$9))/12,IF($A1097=TAXAS!$A$10,IF($B1097="PARCELADO ATÉ 12X",$D1097-($D1097*TAXAS!$F$10))/12,IF($A1097=TAXAS!$A$11,IF($B1097="PARCELADO ATÉ 12X",$D1097-($D1097*TAXAS!$F$11))/12,IF($A1097=TAXAS!$A$12,IF($B1097="PARCELADO ATÉ 12X",$D1097-($D1097*TAXAS!$F$12))/12,IF($A1097=TAXAS!$A$13,IF($B1097="PARCELADO ATÉ 12X",$D1097-($D1097*TAXAS!$F$13))/12,IF($A1097=TAXAS!$A$14,IF($B1097="PARCELADO ATÉ 12X",$D1097-($D1097*TAXAS!$F$14))/12,IF($A1097=TAXAS!$A$15,IF($B1097="PARCELADO ATÉ 12X",$D1097-($D1097*TAXAS!$F$15))/12,IF($A1097=TAXAS!$A$16,IF($B1097="PARCELADO ATÉ 12X",$D1097-($D1097*TAXAS!$F$16))/12,IF($A1097=TAXAS!$A$17,IF($B1097="PARCELADO ATÉ 12X",$D1097-($D1097*TAXAS!$F$17))/12,IF($A1097=TAXAS!$A$18,IF($B1097="PARCELADO ATÉ 12X",$D1097-($D1097*TAXAS!$F$18))/12,IF($A1097=TAXAS!$A$19,IF($B1097="PARCELADO ATÉ 12X",$D1097-($D1097*TAXAS!$F$19))/12,IF($A1097=TAXAS!$A$20,IF($B1097="PARCELADO ATÉ 12X",$D1097-($D1097*TAXAS!$F$20))/12,IF($A1097=TAXAS!$A$21,IF($B1097="PARCELADO ATÉ 12X",$D1097-($D1097*TAXAS!$F$21))/12,IF($A1097=TAXAS!$A$22,IF($B1097="PARCELADO ATÉ 12X",$D1097-($D1097*TAXAS!$F$22))/12,IF($A1097=TAXAS!$A$23,IF($B1097="PARCELADO ATÉ 12X",$D1097-($D1097*TAXAS!$F$23))/12,IF($A1097=TAXAS!$A$24,IF($B1097="PARCELADO ATÉ 12X",$D1097-($D1097*TAXAS!$F$24))/12,IF($A1097=TAXAS!$A$25,IF($B1097="PARCELADO ATÉ 12X",$D1097-($D1097*TAXAS!$F$25))/12,IF($A1097=TAXAS!$A$26,IF($B1097="PARCELADO ATÉ 12X",$D1097-($D1097*TAXAS!$F$26))/12,IF($A1097=TAXAS!$A$27,IF($B1097="PARCELADO ATÉ 12X",$D1097-($D1097*TAXAS!$F$27))/12))))))))))))))))))))))))/1</f>
        <v>0</v>
      </c>
      <c r="J1097" s="8">
        <f t="shared" si="0"/>
        <v>0</v>
      </c>
      <c r="K1097" s="10" t="b">
        <f>IF($B1097="PARCELADO ATÉ 3X",($D1097-($D1097*TAXAS!$D$4))-$J1097)</f>
        <v>0</v>
      </c>
      <c r="L1097" s="10" t="b">
        <f>IF($B1097="PARCELADO ATÉ 6X",($D1097-($D1097*TAXAS!$E$4))-$J1097)</f>
        <v>0</v>
      </c>
      <c r="M1097" s="10" t="b">
        <f>IF($B1097="PARCELADO ATÉ 12X",($D1097-($D1097*TAXAS!$F$4))-$J1097)</f>
        <v>0</v>
      </c>
      <c r="N1097" s="8">
        <f t="shared" si="1"/>
        <v>0</v>
      </c>
      <c r="O1097" s="10">
        <f t="shared" si="2"/>
        <v>0</v>
      </c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</row>
    <row r="1098" spans="1:31" ht="15.75" customHeight="1" x14ac:dyDescent="0.2">
      <c r="A1098" s="3"/>
      <c r="B1098" s="5"/>
      <c r="C1098" s="6"/>
      <c r="D1098" s="42"/>
      <c r="E1098" s="8">
        <f>IF($A1098="VISA",IF($B1098="DÉBITO",$D1098-($D1098*TAXAS!$B$4)),IF($A1098="MASTER",IF($B1098="DÉBITO",$D1098-($D1098*TAXAS!$B$5)),IF($A1098="ELO", IF($B1098="DÉBITO",$D1098-($D1098*TAXAS!$B$6)),IF($A1098="HIPERCARD",IF($B1098="DÉBITO",$D1098-($D1098*TAXAS!$B$7)),IF($A1098="DINERS",IF($B1098="DÉBITO",$D1098-($D1098*TAXAS!$B$8)),IF($A1098="AMERICA EXPRESS",IF($B1098="DÉBITO",$D1098-($D1098*TAXAS!$B$9)),IF($A1098=TAXAS!$A$10,IF($B1098="DÉBITO",$D1098-($D1098*TAXAS!$B$10)), IF($A1098=TAXAS!$A$11,IF($B1098="DÉBITO",$D1098-($D1098*TAXAS!$B$11)), IF($A1098=TAXAS!$A$12,IF($B1098="DÉBITO",$D1098-($D1098*TAXAS!$B$12)), IF($A1098=TAXAS!$A$13,IF($B1098="DÉBITO",$D1098-($D1098*TAXAS!$B$13)), IF($A1098=TAXAS!$A$14,IF($B1098="DÉBITO",$D1098-($D1098*TAXAS!$B$14)), IF($A1098=TAXAS!$A$15,IF($B1098="DÉBITO",$D1098-($D1098*TAXAS!$B$15)), IF($A1098=TAXAS!$A$16,IF($B1098="DÉBITO",$D1098-($D1098*TAXAS!$B$16)), IF($A1098=TAXAS!$A$17,IF($B1098="DÉBITO",$D1098-($D1098*TAXAS!$B$17)), IF($A1098=TAXAS!$A$18,IF($B1098="DÉBITO",$D1098-($D1098*TAXAS!$B$18)), IF($A1098=TAXAS!$A$19,IF($B1098="DÉBITO",$D1098-($D1098*TAXAS!$B$19)), IF($A1098=TAXAS!$A$20,IF($B1098="DÉBITO",$D1098-($D1098*TAXAS!$B$20)), IF($A1098=TAXAS!$A$21,IF($B1098="DÉBITO",$D1098-($D1098*TAXAS!$B$21)), IF($A1098=TAXAS!$A$22,IF($B1098="DÉBITO",$D1098-($D1098*TAXAS!$B$22)), IF($A1098=TAXAS!$A$23,IF($B1098="DÉBITO",$D1098-($D1098*TAXAS!$B$23)), IF($A1098=TAXAS!$A$24,IF($B1098="DÉBITO",$D1098-($D1098*TAXAS!$B$24)), IF($A1098=TAXAS!$A$25,IF($B1098="DÉBITO",$D1098-($D1098*TAXAS!$B$25)), IF($A1098=TAXAS!$A$26,IF($B1098="DÉBITO",$D1098-($D1098*TAXAS!$B$26)), IF($A1098=TAXAS!$A$27,IF($B1098="DÉBITO",$D1098-($D1098*TAXAS!$B$27))))))))))))))))))))))))))/1</f>
        <v>0</v>
      </c>
      <c r="F1098" s="8">
        <f>IF($A1098="VISA",IF($B1098="CRÉDITO",$D1098-($D1098*TAXAS!$C$4)),IF($A1098="MASTER",IF($B1098="CRÉDITO",$D1098-($D1098*TAXAS!$C$5)),IF($A1098="ELO", IF($B1098="CRÉDITO",$D1098-($D1098*TAXAS!$C$6)),IF($A1098="HIPERCARD",IF($B1098="CRÉDITO",$D1098-($D1098*TAXAS!$C$7)),IF($A1098="DINERS",IF($B1098="CRÉDITO",$D1098-($D1098*TAXAS!$C$8)),IF($A1098="AMERICA EXPRESS",IF($B1098="CRÉDITO",$D1098-($D1098*TAXAS!$C$9)),IF($A1098=TAXAS!$A$10,IF($B1098="CRÉDITO",$D1098-($D1098*TAXAS!$C$10)), IF($A1098=TAXAS!$A$11,IF($B1098="CRÉDITO",$D1098-($D1098*TAXAS!$C$11)), IF($A1098=TAXAS!$A$12,IF($B1098="CRÉDITO",$D1098-($D1098*TAXAS!$C$12)), IF($A1098=TAXAS!$A$13,IF($B1098="CRÉDITO",$D1098-($D1098*TAXAS!$C$13)), IF($A1098=TAXAS!$A$14,IF($B1098="CRÉDITO",$D1098-($D1098*TAXAS!$C$14)), IF($A1098=TAXAS!$A$15,IF($B1098="CRÉDITO",$D1098-($D1098*TAXAS!$C$15)), IF($A1098=TAXAS!$A$16,IF($B1098="CRÉDITO",$D1098-($D1098*TAXAS!$C$16)), IF($A1098=TAXAS!$A$17,IF($B1098="CRÉDITO",$D1098-($D1098*TAXAS!$C$17)), IF($A1098=TAXAS!$A$18,IF($B1098="CRÉDITO",$D1098-($D1098*TAXAS!$C$18)), IF($A1098=TAXAS!$A$19,IF($B1098="CRÉDITO",$D1098-($D1098*TAXAS!$C$19)), IF($A1098=TAXAS!$A$20,IF($B1098="CRÉDITO",$D1098-($D1098*TAXAS!$C$20)), IF($A1098=TAXAS!$A$21,IF($B1098="CRÉDITO",$D1098-($D1098*TAXAS!$C$21)), IF($A1098=TAXAS!$A$22,IF($B1098="CRÉDITO",$D1098-($D1098*TAXAS!$C$22)), IF($A1098=TAXAS!$A$23,IF($B1098="CRÉDITO",$D1098-($D1098*TAXAS!$C$23)), IF($A1098=TAXAS!$A$24,IF($B1098="CRÉDITO",$D1098-($D1098*TAXAS!$C$24)), IF($A1098=TAXAS!$A$25,IF($B1098="CRÉDITO",$D1098-($D1098*TAXAS!$C$25)), IF($A1098=TAXAS!$A$26,IF($B1098="CRÉDITO",$D1098-($D1098*TAXAS!$C$26)), IF($A1098=TAXAS!$A$27,IF($B1098="CRÉDITO",$D1098-($D1098*TAXAS!$C$27))))))))))))))))))))))))))/1</f>
        <v>0</v>
      </c>
      <c r="G1098" s="9">
        <f>IF($A1098="VISA",IF($B1098="PARCELADO ATÉ 3X",$D1098-(D1098*TAXAS!$D$4))/3,IF($A1098="MASTER",IF($B1098="PARCELADO ATÉ 3X",$D1098-(D1098*TAXAS!$D$5))/3,IF($A1098="ELO",IF($B1098="PARCELADO ATÉ 3X",$D1098-(D1098*TAXAS!$D$6))/3,IF($A1098="HIPERCARD",IF($B1098="PARCELADO ATÉ 3X",$D1098-(D1098*TAXAS!$D$7))/3,IF($A1098="DINERS",IF($B1098="PARCELADO ATÉ 3X",$D1098-(D1098*TAXAS!$D$8))/3,IF($A1098="AMERICA EXPRESS",IF($B1098="PARCELADO ATÉ 3X",$D1098-(D1098*TAXAS!$D$9))/3,IF($A1098=TAXAS!$A$10,IF($B1098="PARCELADO ATÉ 3X",$D1098-($D1098*TAXAS!$D$10))/3,IF($A1098=TAXAS!$A$11,IF($B1098="PARCELADO ATÉ 3X",$D1098-($D1098*TAXAS!$D$11))/3,IF($A1098=TAXAS!$A$12,IF($B1098="PARCELADO ATÉ 3X",$D1098-($D1098*TAXAS!$D$12))/3,IF($A1098=TAXAS!$A$13,IF($B1098="PARCELADO ATÉ 3X",$D1098-($D1098*TAXAS!$D$13))/3,IF($A1098=TAXAS!$A$14,IF($B1098="PARCELADO ATÉ 3X",$D1098-($D1098*TAXAS!$D$14))/3,IF($A1098=TAXAS!$A$15,IF($B1098="PARCELADO ATÉ 3X",$D1098-($D1098*TAXAS!$D$15))/3,IF($A1098=TAXAS!$A$16,IF($B1098="PARCELADO ATÉ 3X",$D1098-($D1098*TAXAS!$D$16))/3,IF($A1098=TAXAS!$A$17,IF($B1098="PARCELADO ATÉ 3X",$D1098-($D1098*TAXAS!$D$17))/3,IF($A1098=TAXAS!$A$18,IF($B1098="PARCELADO ATÉ 3X",$D1098-($D1098*TAXAS!$D$18))/3,IF($A1098=TAXAS!$A$19,IF($B1098="PARCELADO ATÉ 3X",$D1098-($D1098*TAXAS!$D$19))/3,IF($A1098=TAXAS!$A$20,IF($B1098="PARCELADO ATÉ 3X",$D1098-($D1098*TAXAS!$D$20))/3,IF($A1098=TAXAS!$A$21,IF($B1098="PARCELADO ATÉ 3X",$D1098-($D1098*TAXAS!$D$21))/3,IF($A1098=TAXAS!$A$22,IF($B1098="PARCELADO ATÉ 3X",$D1098-($D1098*TAXAS!$D$22))/3,IF($A1098=TAXAS!$A$23,IF($B1098="PARCELADO ATÉ 3X",$D1098-($D1098*TAXAS!$D$23))/3,IF($A1098=TAXAS!$A$24,IF($B1098="PARCELADO ATÉ 3X",$D1098-($D1098*TAXAS!$D$24))/3,IF($A1098=TAXAS!$A$25,IF($B1098="PARCELADO ATÉ 3X",$D1098-($D1098*TAXAS!$D$25))/3,IF($A1098=TAXAS!$A$26,IF($B1098="PARCELADO ATÉ 3X",$D1098-($D1098*TAXAS!$D$26))/3,IF($A1098=TAXAS!$A$27,IF($B1098="PARCELADO ATÉ 3X",$D1098-($D1098*TAXAS!$D$27))/3))))))))))))))))))))))))/1</f>
        <v>0</v>
      </c>
      <c r="H1098" s="9">
        <f>IF($A1098="VISA",IF($B1098="PARCELADO ATÉ 6X",$D1098-(D1098*TAXAS!$E$4))/6,IF($A1098="MASTER",IF($B1098="PARCELADO ATÉ 6X",$D1098-(D1098*TAXAS!$E$5))/6,IF($A1098="ELO",IF($B1098="PARCELADO ATÉ 6X",$D1098-(D1098*TAXAS!$E$6))/6,IF($A1098="HIPERCARD",IF($B1098="PARCELADO ATÉ 6X",$D1098-(D1098*TAXAS!$E$7))/6,IF($A1098="DINERS",IF($B1098="PARCELADO ATÉ 6X",$D1098-(D1098*TAXAS!$E$8))/6,IF($A1098="AMERICA EXPRESS",IF($B1098="PARCELADO ATÉ 6X",$D1098-(D1098*TAXAS!$E$9))/6,IF($A1098=TAXAS!$A$10,IF($B1098="PARCELADO ATÉ 6X",$D1098-($D1098*TAXAS!$E$10))/6,IF($A1098=TAXAS!$A$11,IF($B1098="PARCELADO ATÉ 6X",$D1098-($D1098*TAXAS!$E$11))/6,IF($A1098=TAXAS!$A$12,IF($B1098="PARCELADO ATÉ 6X",$D1098-($D1098*TAXAS!$E$12))/6,IF($A1098=TAXAS!$A$13,IF($B1098="PARCELADO ATÉ 6X",$D1098-($D1098*TAXAS!$E$13))/6,IF($A1098=TAXAS!$A$14,IF($B1098="PARCELADO ATÉ 6X",$D1098-($D1098*TAXAS!$E$14))/6,IF($A1098=TAXAS!$A$15,IF($B1098="PARCELADO ATÉ 6X",$D1098-($D1098*TAXAS!$E$15))/6,IF($A1098=TAXAS!$A$16,IF($B1098="PARCELADO ATÉ 6X",$D1098-($D1098*TAXAS!$E$16))/6,IF($A1098=TAXAS!$A$17,IF($B1098="PARCELADO ATÉ 6X",$D1098-($D1098*TAXAS!$E$17))/6,IF($A1098=TAXAS!$A$18,IF($B1098="PARCELADO ATÉ 6X",$D1098-($D1098*TAXAS!$E$18))/6,IF($A1098=TAXAS!$A$19,IF($B1098="PARCELADO ATÉ 6X",$D1098-($D1098*TAXAS!$E$19))/6,IF($A1098=TAXAS!$A$20,IF($B1098="PARCELADO ATÉ 6X",$D1098-($D1098*TAXAS!$E$20))/6,IF($A1098=TAXAS!$A$21,IF($B1098="PARCELADO ATÉ 6X",$D1098-($D1098*TAXAS!$E$21))/6,IF($A1098=TAXAS!$A$22,IF($B1098="PARCELADO ATÉ 6X",$D1098-($D1098*TAXAS!$E$22))/6,IF($A1098=TAXAS!$A$23,IF($B1098="PARCELADO ATÉ 6X",$D1098-($D1098*TAXAS!$E$23))/6,IF($A1098=TAXAS!$A$24,IF($B1098="PARCELADO ATÉ 6X",$D1098-($D1098*TAXAS!$E$24))/6,IF($A1098=TAXAS!$A$25,IF($B1098="PARCELADO ATÉ 6X",$D1098-($D1098*TAXAS!$E$25))/6,IF($A1098=TAXAS!$A$26,IF($B1098="PARCELADO ATÉ 6X",$D1098-($D1098*TAXAS!$E$26))/6,IF($A1098=TAXAS!$A$27,IF($B1098="PARCELADO ATÉ 6X",$D1098-($D1098*TAXAS!$E$27))/6))))))))))))))))))))))))/1</f>
        <v>0</v>
      </c>
      <c r="I1098" s="9">
        <f>IF($A1098="VISA",IF($B1098="PARCELADO ATÉ 12X",$D1098-(D1098*TAXAS!$F$4))/12,IF($A1098="MASTER",IF($B1098="PARCELADO ATÉ 12X",$D1098-(D1098*TAXAS!$F$5))/12,IF($A1098="ELO",IF($B1098="PARCELADO ATÉ 12X",$D1098-(D1098*TAXAS!$F$6))/12,IF($A1098="HIPERCARD",IF($B1098="PARCELADO ATÉ 12X",$D1098-(D1098*TAXAS!$F$7))/12,IF($A1098="DINERS",IF($B1098="PARCELADO ATÉ 12X",$D1098-(D1098*TAXAS!$F$8))/12,IF($A1098="AMERICA EXPRESS",IF($B1098="PARCELADO ATÉ 12X",$D1098-(D1098*TAXAS!$F$9))/12,IF($A1098=TAXAS!$A$10,IF($B1098="PARCELADO ATÉ 12X",$D1098-($D1098*TAXAS!$F$10))/12,IF($A1098=TAXAS!$A$11,IF($B1098="PARCELADO ATÉ 12X",$D1098-($D1098*TAXAS!$F$11))/12,IF($A1098=TAXAS!$A$12,IF($B1098="PARCELADO ATÉ 12X",$D1098-($D1098*TAXAS!$F$12))/12,IF($A1098=TAXAS!$A$13,IF($B1098="PARCELADO ATÉ 12X",$D1098-($D1098*TAXAS!$F$13))/12,IF($A1098=TAXAS!$A$14,IF($B1098="PARCELADO ATÉ 12X",$D1098-($D1098*TAXAS!$F$14))/12,IF($A1098=TAXAS!$A$15,IF($B1098="PARCELADO ATÉ 12X",$D1098-($D1098*TAXAS!$F$15))/12,IF($A1098=TAXAS!$A$16,IF($B1098="PARCELADO ATÉ 12X",$D1098-($D1098*TAXAS!$F$16))/12,IF($A1098=TAXAS!$A$17,IF($B1098="PARCELADO ATÉ 12X",$D1098-($D1098*TAXAS!$F$17))/12,IF($A1098=TAXAS!$A$18,IF($B1098="PARCELADO ATÉ 12X",$D1098-($D1098*TAXAS!$F$18))/12,IF($A1098=TAXAS!$A$19,IF($B1098="PARCELADO ATÉ 12X",$D1098-($D1098*TAXAS!$F$19))/12,IF($A1098=TAXAS!$A$20,IF($B1098="PARCELADO ATÉ 12X",$D1098-($D1098*TAXAS!$F$20))/12,IF($A1098=TAXAS!$A$21,IF($B1098="PARCELADO ATÉ 12X",$D1098-($D1098*TAXAS!$F$21))/12,IF($A1098=TAXAS!$A$22,IF($B1098="PARCELADO ATÉ 12X",$D1098-($D1098*TAXAS!$F$22))/12,IF($A1098=TAXAS!$A$23,IF($B1098="PARCELADO ATÉ 12X",$D1098-($D1098*TAXAS!$F$23))/12,IF($A1098=TAXAS!$A$24,IF($B1098="PARCELADO ATÉ 12X",$D1098-($D1098*TAXAS!$F$24))/12,IF($A1098=TAXAS!$A$25,IF($B1098="PARCELADO ATÉ 12X",$D1098-($D1098*TAXAS!$F$25))/12,IF($A1098=TAXAS!$A$26,IF($B1098="PARCELADO ATÉ 12X",$D1098-($D1098*TAXAS!$F$26))/12,IF($A1098=TAXAS!$A$27,IF($B1098="PARCELADO ATÉ 12X",$D1098-($D1098*TAXAS!$F$27))/12))))))))))))))))))))))))/1</f>
        <v>0</v>
      </c>
      <c r="J1098" s="8">
        <f t="shared" si="0"/>
        <v>0</v>
      </c>
      <c r="K1098" s="10" t="b">
        <f>IF($B1098="PARCELADO ATÉ 3X",($D1098-($D1098*TAXAS!$D$4))-$J1098)</f>
        <v>0</v>
      </c>
      <c r="L1098" s="10" t="b">
        <f>IF($B1098="PARCELADO ATÉ 6X",($D1098-($D1098*TAXAS!$E$4))-$J1098)</f>
        <v>0</v>
      </c>
      <c r="M1098" s="10" t="b">
        <f>IF($B1098="PARCELADO ATÉ 12X",($D1098-($D1098*TAXAS!$F$4))-$J1098)</f>
        <v>0</v>
      </c>
      <c r="N1098" s="8">
        <f t="shared" si="1"/>
        <v>0</v>
      </c>
      <c r="O1098" s="10">
        <f t="shared" si="2"/>
        <v>0</v>
      </c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</row>
    <row r="1099" spans="1:31" ht="15.75" customHeight="1" x14ac:dyDescent="0.2">
      <c r="A1099" s="3"/>
      <c r="B1099" s="5"/>
      <c r="C1099" s="6"/>
      <c r="D1099" s="42"/>
      <c r="E1099" s="8">
        <f>IF($A1099="VISA",IF($B1099="DÉBITO",$D1099-($D1099*TAXAS!$B$4)),IF($A1099="MASTER",IF($B1099="DÉBITO",$D1099-($D1099*TAXAS!$B$5)),IF($A1099="ELO", IF($B1099="DÉBITO",$D1099-($D1099*TAXAS!$B$6)),IF($A1099="HIPERCARD",IF($B1099="DÉBITO",$D1099-($D1099*TAXAS!$B$7)),IF($A1099="DINERS",IF($B1099="DÉBITO",$D1099-($D1099*TAXAS!$B$8)),IF($A1099="AMERICA EXPRESS",IF($B1099="DÉBITO",$D1099-($D1099*TAXAS!$B$9)),IF($A1099=TAXAS!$A$10,IF($B1099="DÉBITO",$D1099-($D1099*TAXAS!$B$10)), IF($A1099=TAXAS!$A$11,IF($B1099="DÉBITO",$D1099-($D1099*TAXAS!$B$11)), IF($A1099=TAXAS!$A$12,IF($B1099="DÉBITO",$D1099-($D1099*TAXAS!$B$12)), IF($A1099=TAXAS!$A$13,IF($B1099="DÉBITO",$D1099-($D1099*TAXAS!$B$13)), IF($A1099=TAXAS!$A$14,IF($B1099="DÉBITO",$D1099-($D1099*TAXAS!$B$14)), IF($A1099=TAXAS!$A$15,IF($B1099="DÉBITO",$D1099-($D1099*TAXAS!$B$15)), IF($A1099=TAXAS!$A$16,IF($B1099="DÉBITO",$D1099-($D1099*TAXAS!$B$16)), IF($A1099=TAXAS!$A$17,IF($B1099="DÉBITO",$D1099-($D1099*TAXAS!$B$17)), IF($A1099=TAXAS!$A$18,IF($B1099="DÉBITO",$D1099-($D1099*TAXAS!$B$18)), IF($A1099=TAXAS!$A$19,IF($B1099="DÉBITO",$D1099-($D1099*TAXAS!$B$19)), IF($A1099=TAXAS!$A$20,IF($B1099="DÉBITO",$D1099-($D1099*TAXAS!$B$20)), IF($A1099=TAXAS!$A$21,IF($B1099="DÉBITO",$D1099-($D1099*TAXAS!$B$21)), IF($A1099=TAXAS!$A$22,IF($B1099="DÉBITO",$D1099-($D1099*TAXAS!$B$22)), IF($A1099=TAXAS!$A$23,IF($B1099="DÉBITO",$D1099-($D1099*TAXAS!$B$23)), IF($A1099=TAXAS!$A$24,IF($B1099="DÉBITO",$D1099-($D1099*TAXAS!$B$24)), IF($A1099=TAXAS!$A$25,IF($B1099="DÉBITO",$D1099-($D1099*TAXAS!$B$25)), IF($A1099=TAXAS!$A$26,IF($B1099="DÉBITO",$D1099-($D1099*TAXAS!$B$26)), IF($A1099=TAXAS!$A$27,IF($B1099="DÉBITO",$D1099-($D1099*TAXAS!$B$27))))))))))))))))))))))))))/1</f>
        <v>0</v>
      </c>
      <c r="F1099" s="8">
        <f>IF($A1099="VISA",IF($B1099="CRÉDITO",$D1099-($D1099*TAXAS!$C$4)),IF($A1099="MASTER",IF($B1099="CRÉDITO",$D1099-($D1099*TAXAS!$C$5)),IF($A1099="ELO", IF($B1099="CRÉDITO",$D1099-($D1099*TAXAS!$C$6)),IF($A1099="HIPERCARD",IF($B1099="CRÉDITO",$D1099-($D1099*TAXAS!$C$7)),IF($A1099="DINERS",IF($B1099="CRÉDITO",$D1099-($D1099*TAXAS!$C$8)),IF($A1099="AMERICA EXPRESS",IF($B1099="CRÉDITO",$D1099-($D1099*TAXAS!$C$9)),IF($A1099=TAXAS!$A$10,IF($B1099="CRÉDITO",$D1099-($D1099*TAXAS!$C$10)), IF($A1099=TAXAS!$A$11,IF($B1099="CRÉDITO",$D1099-($D1099*TAXAS!$C$11)), IF($A1099=TAXAS!$A$12,IF($B1099="CRÉDITO",$D1099-($D1099*TAXAS!$C$12)), IF($A1099=TAXAS!$A$13,IF($B1099="CRÉDITO",$D1099-($D1099*TAXAS!$C$13)), IF($A1099=TAXAS!$A$14,IF($B1099="CRÉDITO",$D1099-($D1099*TAXAS!$C$14)), IF($A1099=TAXAS!$A$15,IF($B1099="CRÉDITO",$D1099-($D1099*TAXAS!$C$15)), IF($A1099=TAXAS!$A$16,IF($B1099="CRÉDITO",$D1099-($D1099*TAXAS!$C$16)), IF($A1099=TAXAS!$A$17,IF($B1099="CRÉDITO",$D1099-($D1099*TAXAS!$C$17)), IF($A1099=TAXAS!$A$18,IF($B1099="CRÉDITO",$D1099-($D1099*TAXAS!$C$18)), IF($A1099=TAXAS!$A$19,IF($B1099="CRÉDITO",$D1099-($D1099*TAXAS!$C$19)), IF($A1099=TAXAS!$A$20,IF($B1099="CRÉDITO",$D1099-($D1099*TAXAS!$C$20)), IF($A1099=TAXAS!$A$21,IF($B1099="CRÉDITO",$D1099-($D1099*TAXAS!$C$21)), IF($A1099=TAXAS!$A$22,IF($B1099="CRÉDITO",$D1099-($D1099*TAXAS!$C$22)), IF($A1099=TAXAS!$A$23,IF($B1099="CRÉDITO",$D1099-($D1099*TAXAS!$C$23)), IF($A1099=TAXAS!$A$24,IF($B1099="CRÉDITO",$D1099-($D1099*TAXAS!$C$24)), IF($A1099=TAXAS!$A$25,IF($B1099="CRÉDITO",$D1099-($D1099*TAXAS!$C$25)), IF($A1099=TAXAS!$A$26,IF($B1099="CRÉDITO",$D1099-($D1099*TAXAS!$C$26)), IF($A1099=TAXAS!$A$27,IF($B1099="CRÉDITO",$D1099-($D1099*TAXAS!$C$27))))))))))))))))))))))))))/1</f>
        <v>0</v>
      </c>
      <c r="G1099" s="9">
        <f>IF($A1099="VISA",IF($B1099="PARCELADO ATÉ 3X",$D1099-(D1099*TAXAS!$D$4))/3,IF($A1099="MASTER",IF($B1099="PARCELADO ATÉ 3X",$D1099-(D1099*TAXAS!$D$5))/3,IF($A1099="ELO",IF($B1099="PARCELADO ATÉ 3X",$D1099-(D1099*TAXAS!$D$6))/3,IF($A1099="HIPERCARD",IF($B1099="PARCELADO ATÉ 3X",$D1099-(D1099*TAXAS!$D$7))/3,IF($A1099="DINERS",IF($B1099="PARCELADO ATÉ 3X",$D1099-(D1099*TAXAS!$D$8))/3,IF($A1099="AMERICA EXPRESS",IF($B1099="PARCELADO ATÉ 3X",$D1099-(D1099*TAXAS!$D$9))/3,IF($A1099=TAXAS!$A$10,IF($B1099="PARCELADO ATÉ 3X",$D1099-($D1099*TAXAS!$D$10))/3,IF($A1099=TAXAS!$A$11,IF($B1099="PARCELADO ATÉ 3X",$D1099-($D1099*TAXAS!$D$11))/3,IF($A1099=TAXAS!$A$12,IF($B1099="PARCELADO ATÉ 3X",$D1099-($D1099*TAXAS!$D$12))/3,IF($A1099=TAXAS!$A$13,IF($B1099="PARCELADO ATÉ 3X",$D1099-($D1099*TAXAS!$D$13))/3,IF($A1099=TAXAS!$A$14,IF($B1099="PARCELADO ATÉ 3X",$D1099-($D1099*TAXAS!$D$14))/3,IF($A1099=TAXAS!$A$15,IF($B1099="PARCELADO ATÉ 3X",$D1099-($D1099*TAXAS!$D$15))/3,IF($A1099=TAXAS!$A$16,IF($B1099="PARCELADO ATÉ 3X",$D1099-($D1099*TAXAS!$D$16))/3,IF($A1099=TAXAS!$A$17,IF($B1099="PARCELADO ATÉ 3X",$D1099-($D1099*TAXAS!$D$17))/3,IF($A1099=TAXAS!$A$18,IF($B1099="PARCELADO ATÉ 3X",$D1099-($D1099*TAXAS!$D$18))/3,IF($A1099=TAXAS!$A$19,IF($B1099="PARCELADO ATÉ 3X",$D1099-($D1099*TAXAS!$D$19))/3,IF($A1099=TAXAS!$A$20,IF($B1099="PARCELADO ATÉ 3X",$D1099-($D1099*TAXAS!$D$20))/3,IF($A1099=TAXAS!$A$21,IF($B1099="PARCELADO ATÉ 3X",$D1099-($D1099*TAXAS!$D$21))/3,IF($A1099=TAXAS!$A$22,IF($B1099="PARCELADO ATÉ 3X",$D1099-($D1099*TAXAS!$D$22))/3,IF($A1099=TAXAS!$A$23,IF($B1099="PARCELADO ATÉ 3X",$D1099-($D1099*TAXAS!$D$23))/3,IF($A1099=TAXAS!$A$24,IF($B1099="PARCELADO ATÉ 3X",$D1099-($D1099*TAXAS!$D$24))/3,IF($A1099=TAXAS!$A$25,IF($B1099="PARCELADO ATÉ 3X",$D1099-($D1099*TAXAS!$D$25))/3,IF($A1099=TAXAS!$A$26,IF($B1099="PARCELADO ATÉ 3X",$D1099-($D1099*TAXAS!$D$26))/3,IF($A1099=TAXAS!$A$27,IF($B1099="PARCELADO ATÉ 3X",$D1099-($D1099*TAXAS!$D$27))/3))))))))))))))))))))))))/1</f>
        <v>0</v>
      </c>
      <c r="H1099" s="9">
        <f>IF($A1099="VISA",IF($B1099="PARCELADO ATÉ 6X",$D1099-(D1099*TAXAS!$E$4))/6,IF($A1099="MASTER",IF($B1099="PARCELADO ATÉ 6X",$D1099-(D1099*TAXAS!$E$5))/6,IF($A1099="ELO",IF($B1099="PARCELADO ATÉ 6X",$D1099-(D1099*TAXAS!$E$6))/6,IF($A1099="HIPERCARD",IF($B1099="PARCELADO ATÉ 6X",$D1099-(D1099*TAXAS!$E$7))/6,IF($A1099="DINERS",IF($B1099="PARCELADO ATÉ 6X",$D1099-(D1099*TAXAS!$E$8))/6,IF($A1099="AMERICA EXPRESS",IF($B1099="PARCELADO ATÉ 6X",$D1099-(D1099*TAXAS!$E$9))/6,IF($A1099=TAXAS!$A$10,IF($B1099="PARCELADO ATÉ 6X",$D1099-($D1099*TAXAS!$E$10))/6,IF($A1099=TAXAS!$A$11,IF($B1099="PARCELADO ATÉ 6X",$D1099-($D1099*TAXAS!$E$11))/6,IF($A1099=TAXAS!$A$12,IF($B1099="PARCELADO ATÉ 6X",$D1099-($D1099*TAXAS!$E$12))/6,IF($A1099=TAXAS!$A$13,IF($B1099="PARCELADO ATÉ 6X",$D1099-($D1099*TAXAS!$E$13))/6,IF($A1099=TAXAS!$A$14,IF($B1099="PARCELADO ATÉ 6X",$D1099-($D1099*TAXAS!$E$14))/6,IF($A1099=TAXAS!$A$15,IF($B1099="PARCELADO ATÉ 6X",$D1099-($D1099*TAXAS!$E$15))/6,IF($A1099=TAXAS!$A$16,IF($B1099="PARCELADO ATÉ 6X",$D1099-($D1099*TAXAS!$E$16))/6,IF($A1099=TAXAS!$A$17,IF($B1099="PARCELADO ATÉ 6X",$D1099-($D1099*TAXAS!$E$17))/6,IF($A1099=TAXAS!$A$18,IF($B1099="PARCELADO ATÉ 6X",$D1099-($D1099*TAXAS!$E$18))/6,IF($A1099=TAXAS!$A$19,IF($B1099="PARCELADO ATÉ 6X",$D1099-($D1099*TAXAS!$E$19))/6,IF($A1099=TAXAS!$A$20,IF($B1099="PARCELADO ATÉ 6X",$D1099-($D1099*TAXAS!$E$20))/6,IF($A1099=TAXAS!$A$21,IF($B1099="PARCELADO ATÉ 6X",$D1099-($D1099*TAXAS!$E$21))/6,IF($A1099=TAXAS!$A$22,IF($B1099="PARCELADO ATÉ 6X",$D1099-($D1099*TAXAS!$E$22))/6,IF($A1099=TAXAS!$A$23,IF($B1099="PARCELADO ATÉ 6X",$D1099-($D1099*TAXAS!$E$23))/6,IF($A1099=TAXAS!$A$24,IF($B1099="PARCELADO ATÉ 6X",$D1099-($D1099*TAXAS!$E$24))/6,IF($A1099=TAXAS!$A$25,IF($B1099="PARCELADO ATÉ 6X",$D1099-($D1099*TAXAS!$E$25))/6,IF($A1099=TAXAS!$A$26,IF($B1099="PARCELADO ATÉ 6X",$D1099-($D1099*TAXAS!$E$26))/6,IF($A1099=TAXAS!$A$27,IF($B1099="PARCELADO ATÉ 6X",$D1099-($D1099*TAXAS!$E$27))/6))))))))))))))))))))))))/1</f>
        <v>0</v>
      </c>
      <c r="I1099" s="9">
        <f>IF($A1099="VISA",IF($B1099="PARCELADO ATÉ 12X",$D1099-(D1099*TAXAS!$F$4))/12,IF($A1099="MASTER",IF($B1099="PARCELADO ATÉ 12X",$D1099-(D1099*TAXAS!$F$5))/12,IF($A1099="ELO",IF($B1099="PARCELADO ATÉ 12X",$D1099-(D1099*TAXAS!$F$6))/12,IF($A1099="HIPERCARD",IF($B1099="PARCELADO ATÉ 12X",$D1099-(D1099*TAXAS!$F$7))/12,IF($A1099="DINERS",IF($B1099="PARCELADO ATÉ 12X",$D1099-(D1099*TAXAS!$F$8))/12,IF($A1099="AMERICA EXPRESS",IF($B1099="PARCELADO ATÉ 12X",$D1099-(D1099*TAXAS!$F$9))/12,IF($A1099=TAXAS!$A$10,IF($B1099="PARCELADO ATÉ 12X",$D1099-($D1099*TAXAS!$F$10))/12,IF($A1099=TAXAS!$A$11,IF($B1099="PARCELADO ATÉ 12X",$D1099-($D1099*TAXAS!$F$11))/12,IF($A1099=TAXAS!$A$12,IF($B1099="PARCELADO ATÉ 12X",$D1099-($D1099*TAXAS!$F$12))/12,IF($A1099=TAXAS!$A$13,IF($B1099="PARCELADO ATÉ 12X",$D1099-($D1099*TAXAS!$F$13))/12,IF($A1099=TAXAS!$A$14,IF($B1099="PARCELADO ATÉ 12X",$D1099-($D1099*TAXAS!$F$14))/12,IF($A1099=TAXAS!$A$15,IF($B1099="PARCELADO ATÉ 12X",$D1099-($D1099*TAXAS!$F$15))/12,IF($A1099=TAXAS!$A$16,IF($B1099="PARCELADO ATÉ 12X",$D1099-($D1099*TAXAS!$F$16))/12,IF($A1099=TAXAS!$A$17,IF($B1099="PARCELADO ATÉ 12X",$D1099-($D1099*TAXAS!$F$17))/12,IF($A1099=TAXAS!$A$18,IF($B1099="PARCELADO ATÉ 12X",$D1099-($D1099*TAXAS!$F$18))/12,IF($A1099=TAXAS!$A$19,IF($B1099="PARCELADO ATÉ 12X",$D1099-($D1099*TAXAS!$F$19))/12,IF($A1099=TAXAS!$A$20,IF($B1099="PARCELADO ATÉ 12X",$D1099-($D1099*TAXAS!$F$20))/12,IF($A1099=TAXAS!$A$21,IF($B1099="PARCELADO ATÉ 12X",$D1099-($D1099*TAXAS!$F$21))/12,IF($A1099=TAXAS!$A$22,IF($B1099="PARCELADO ATÉ 12X",$D1099-($D1099*TAXAS!$F$22))/12,IF($A1099=TAXAS!$A$23,IF($B1099="PARCELADO ATÉ 12X",$D1099-($D1099*TAXAS!$F$23))/12,IF($A1099=TAXAS!$A$24,IF($B1099="PARCELADO ATÉ 12X",$D1099-($D1099*TAXAS!$F$24))/12,IF($A1099=TAXAS!$A$25,IF($B1099="PARCELADO ATÉ 12X",$D1099-($D1099*TAXAS!$F$25))/12,IF($A1099=TAXAS!$A$26,IF($B1099="PARCELADO ATÉ 12X",$D1099-($D1099*TAXAS!$F$26))/12,IF($A1099=TAXAS!$A$27,IF($B1099="PARCELADO ATÉ 12X",$D1099-($D1099*TAXAS!$F$27))/12))))))))))))))))))))))))/1</f>
        <v>0</v>
      </c>
      <c r="J1099" s="8">
        <f t="shared" si="0"/>
        <v>0</v>
      </c>
      <c r="K1099" s="10" t="b">
        <f>IF($B1099="PARCELADO ATÉ 3X",($D1099-($D1099*TAXAS!$D$4))-$J1099)</f>
        <v>0</v>
      </c>
      <c r="L1099" s="10" t="b">
        <f>IF($B1099="PARCELADO ATÉ 6X",($D1099-($D1099*TAXAS!$E$4))-$J1099)</f>
        <v>0</v>
      </c>
      <c r="M1099" s="10" t="b">
        <f>IF($B1099="PARCELADO ATÉ 12X",($D1099-($D1099*TAXAS!$F$4))-$J1099)</f>
        <v>0</v>
      </c>
      <c r="N1099" s="8">
        <f t="shared" si="1"/>
        <v>0</v>
      </c>
      <c r="O1099" s="10">
        <f t="shared" si="2"/>
        <v>0</v>
      </c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</row>
    <row r="1100" spans="1:31" ht="15.75" customHeight="1" x14ac:dyDescent="0.2">
      <c r="A1100" s="3"/>
      <c r="B1100" s="5"/>
      <c r="C1100" s="6"/>
      <c r="D1100" s="42"/>
      <c r="E1100" s="8">
        <f>IF($A1100="VISA",IF($B1100="DÉBITO",$D1100-($D1100*TAXAS!$B$4)),IF($A1100="MASTER",IF($B1100="DÉBITO",$D1100-($D1100*TAXAS!$B$5)),IF($A1100="ELO", IF($B1100="DÉBITO",$D1100-($D1100*TAXAS!$B$6)),IF($A1100="HIPERCARD",IF($B1100="DÉBITO",$D1100-($D1100*TAXAS!$B$7)),IF($A1100="DINERS",IF($B1100="DÉBITO",$D1100-($D1100*TAXAS!$B$8)),IF($A1100="AMERICA EXPRESS",IF($B1100="DÉBITO",$D1100-($D1100*TAXAS!$B$9)),IF($A1100=TAXAS!$A$10,IF($B1100="DÉBITO",$D1100-($D1100*TAXAS!$B$10)), IF($A1100=TAXAS!$A$11,IF($B1100="DÉBITO",$D1100-($D1100*TAXAS!$B$11)), IF($A1100=TAXAS!$A$12,IF($B1100="DÉBITO",$D1100-($D1100*TAXAS!$B$12)), IF($A1100=TAXAS!$A$13,IF($B1100="DÉBITO",$D1100-($D1100*TAXAS!$B$13)), IF($A1100=TAXAS!$A$14,IF($B1100="DÉBITO",$D1100-($D1100*TAXAS!$B$14)), IF($A1100=TAXAS!$A$15,IF($B1100="DÉBITO",$D1100-($D1100*TAXAS!$B$15)), IF($A1100=TAXAS!$A$16,IF($B1100="DÉBITO",$D1100-($D1100*TAXAS!$B$16)), IF($A1100=TAXAS!$A$17,IF($B1100="DÉBITO",$D1100-($D1100*TAXAS!$B$17)), IF($A1100=TAXAS!$A$18,IF($B1100="DÉBITO",$D1100-($D1100*TAXAS!$B$18)), IF($A1100=TAXAS!$A$19,IF($B1100="DÉBITO",$D1100-($D1100*TAXAS!$B$19)), IF($A1100=TAXAS!$A$20,IF($B1100="DÉBITO",$D1100-($D1100*TAXAS!$B$20)), IF($A1100=TAXAS!$A$21,IF($B1100="DÉBITO",$D1100-($D1100*TAXAS!$B$21)), IF($A1100=TAXAS!$A$22,IF($B1100="DÉBITO",$D1100-($D1100*TAXAS!$B$22)), IF($A1100=TAXAS!$A$23,IF($B1100="DÉBITO",$D1100-($D1100*TAXAS!$B$23)), IF($A1100=TAXAS!$A$24,IF($B1100="DÉBITO",$D1100-($D1100*TAXAS!$B$24)), IF($A1100=TAXAS!$A$25,IF($B1100="DÉBITO",$D1100-($D1100*TAXAS!$B$25)), IF($A1100=TAXAS!$A$26,IF($B1100="DÉBITO",$D1100-($D1100*TAXAS!$B$26)), IF($A1100=TAXAS!$A$27,IF($B1100="DÉBITO",$D1100-($D1100*TAXAS!$B$27))))))))))))))))))))))))))/1</f>
        <v>0</v>
      </c>
      <c r="F1100" s="8">
        <f>IF($A1100="VISA",IF($B1100="CRÉDITO",$D1100-($D1100*TAXAS!$C$4)),IF($A1100="MASTER",IF($B1100="CRÉDITO",$D1100-($D1100*TAXAS!$C$5)),IF($A1100="ELO", IF($B1100="CRÉDITO",$D1100-($D1100*TAXAS!$C$6)),IF($A1100="HIPERCARD",IF($B1100="CRÉDITO",$D1100-($D1100*TAXAS!$C$7)),IF($A1100="DINERS",IF($B1100="CRÉDITO",$D1100-($D1100*TAXAS!$C$8)),IF($A1100="AMERICA EXPRESS",IF($B1100="CRÉDITO",$D1100-($D1100*TAXAS!$C$9)),IF($A1100=TAXAS!$A$10,IF($B1100="CRÉDITO",$D1100-($D1100*TAXAS!$C$10)), IF($A1100=TAXAS!$A$11,IF($B1100="CRÉDITO",$D1100-($D1100*TAXAS!$C$11)), IF($A1100=TAXAS!$A$12,IF($B1100="CRÉDITO",$D1100-($D1100*TAXAS!$C$12)), IF($A1100=TAXAS!$A$13,IF($B1100="CRÉDITO",$D1100-($D1100*TAXAS!$C$13)), IF($A1100=TAXAS!$A$14,IF($B1100="CRÉDITO",$D1100-($D1100*TAXAS!$C$14)), IF($A1100=TAXAS!$A$15,IF($B1100="CRÉDITO",$D1100-($D1100*TAXAS!$C$15)), IF($A1100=TAXAS!$A$16,IF($B1100="CRÉDITO",$D1100-($D1100*TAXAS!$C$16)), IF($A1100=TAXAS!$A$17,IF($B1100="CRÉDITO",$D1100-($D1100*TAXAS!$C$17)), IF($A1100=TAXAS!$A$18,IF($B1100="CRÉDITO",$D1100-($D1100*TAXAS!$C$18)), IF($A1100=TAXAS!$A$19,IF($B1100="CRÉDITO",$D1100-($D1100*TAXAS!$C$19)), IF($A1100=TAXAS!$A$20,IF($B1100="CRÉDITO",$D1100-($D1100*TAXAS!$C$20)), IF($A1100=TAXAS!$A$21,IF($B1100="CRÉDITO",$D1100-($D1100*TAXAS!$C$21)), IF($A1100=TAXAS!$A$22,IF($B1100="CRÉDITO",$D1100-($D1100*TAXAS!$C$22)), IF($A1100=TAXAS!$A$23,IF($B1100="CRÉDITO",$D1100-($D1100*TAXAS!$C$23)), IF($A1100=TAXAS!$A$24,IF($B1100="CRÉDITO",$D1100-($D1100*TAXAS!$C$24)), IF($A1100=TAXAS!$A$25,IF($B1100="CRÉDITO",$D1100-($D1100*TAXAS!$C$25)), IF($A1100=TAXAS!$A$26,IF($B1100="CRÉDITO",$D1100-($D1100*TAXAS!$C$26)), IF($A1100=TAXAS!$A$27,IF($B1100="CRÉDITO",$D1100-($D1100*TAXAS!$C$27))))))))))))))))))))))))))/1</f>
        <v>0</v>
      </c>
      <c r="G1100" s="9">
        <f>IF($A1100="VISA",IF($B1100="PARCELADO ATÉ 3X",$D1100-(D1100*TAXAS!$D$4))/3,IF($A1100="MASTER",IF($B1100="PARCELADO ATÉ 3X",$D1100-(D1100*TAXAS!$D$5))/3,IF($A1100="ELO",IF($B1100="PARCELADO ATÉ 3X",$D1100-(D1100*TAXAS!$D$6))/3,IF($A1100="HIPERCARD",IF($B1100="PARCELADO ATÉ 3X",$D1100-(D1100*TAXAS!$D$7))/3,IF($A1100="DINERS",IF($B1100="PARCELADO ATÉ 3X",$D1100-(D1100*TAXAS!$D$8))/3,IF($A1100="AMERICA EXPRESS",IF($B1100="PARCELADO ATÉ 3X",$D1100-(D1100*TAXAS!$D$9))/3,IF($A1100=TAXAS!$A$10,IF($B1100="PARCELADO ATÉ 3X",$D1100-($D1100*TAXAS!$D$10))/3,IF($A1100=TAXAS!$A$11,IF($B1100="PARCELADO ATÉ 3X",$D1100-($D1100*TAXAS!$D$11))/3,IF($A1100=TAXAS!$A$12,IF($B1100="PARCELADO ATÉ 3X",$D1100-($D1100*TAXAS!$D$12))/3,IF($A1100=TAXAS!$A$13,IF($B1100="PARCELADO ATÉ 3X",$D1100-($D1100*TAXAS!$D$13))/3,IF($A1100=TAXAS!$A$14,IF($B1100="PARCELADO ATÉ 3X",$D1100-($D1100*TAXAS!$D$14))/3,IF($A1100=TAXAS!$A$15,IF($B1100="PARCELADO ATÉ 3X",$D1100-($D1100*TAXAS!$D$15))/3,IF($A1100=TAXAS!$A$16,IF($B1100="PARCELADO ATÉ 3X",$D1100-($D1100*TAXAS!$D$16))/3,IF($A1100=TAXAS!$A$17,IF($B1100="PARCELADO ATÉ 3X",$D1100-($D1100*TAXAS!$D$17))/3,IF($A1100=TAXAS!$A$18,IF($B1100="PARCELADO ATÉ 3X",$D1100-($D1100*TAXAS!$D$18))/3,IF($A1100=TAXAS!$A$19,IF($B1100="PARCELADO ATÉ 3X",$D1100-($D1100*TAXAS!$D$19))/3,IF($A1100=TAXAS!$A$20,IF($B1100="PARCELADO ATÉ 3X",$D1100-($D1100*TAXAS!$D$20))/3,IF($A1100=TAXAS!$A$21,IF($B1100="PARCELADO ATÉ 3X",$D1100-($D1100*TAXAS!$D$21))/3,IF($A1100=TAXAS!$A$22,IF($B1100="PARCELADO ATÉ 3X",$D1100-($D1100*TAXAS!$D$22))/3,IF($A1100=TAXAS!$A$23,IF($B1100="PARCELADO ATÉ 3X",$D1100-($D1100*TAXAS!$D$23))/3,IF($A1100=TAXAS!$A$24,IF($B1100="PARCELADO ATÉ 3X",$D1100-($D1100*TAXAS!$D$24))/3,IF($A1100=TAXAS!$A$25,IF($B1100="PARCELADO ATÉ 3X",$D1100-($D1100*TAXAS!$D$25))/3,IF($A1100=TAXAS!$A$26,IF($B1100="PARCELADO ATÉ 3X",$D1100-($D1100*TAXAS!$D$26))/3,IF($A1100=TAXAS!$A$27,IF($B1100="PARCELADO ATÉ 3X",$D1100-($D1100*TAXAS!$D$27))/3))))))))))))))))))))))))/1</f>
        <v>0</v>
      </c>
      <c r="H1100" s="9">
        <f>IF($A1100="VISA",IF($B1100="PARCELADO ATÉ 6X",$D1100-(D1100*TAXAS!$E$4))/6,IF($A1100="MASTER",IF($B1100="PARCELADO ATÉ 6X",$D1100-(D1100*TAXAS!$E$5))/6,IF($A1100="ELO",IF($B1100="PARCELADO ATÉ 6X",$D1100-(D1100*TAXAS!$E$6))/6,IF($A1100="HIPERCARD",IF($B1100="PARCELADO ATÉ 6X",$D1100-(D1100*TAXAS!$E$7))/6,IF($A1100="DINERS",IF($B1100="PARCELADO ATÉ 6X",$D1100-(D1100*TAXAS!$E$8))/6,IF($A1100="AMERICA EXPRESS",IF($B1100="PARCELADO ATÉ 6X",$D1100-(D1100*TAXAS!$E$9))/6,IF($A1100=TAXAS!$A$10,IF($B1100="PARCELADO ATÉ 6X",$D1100-($D1100*TAXAS!$E$10))/6,IF($A1100=TAXAS!$A$11,IF($B1100="PARCELADO ATÉ 6X",$D1100-($D1100*TAXAS!$E$11))/6,IF($A1100=TAXAS!$A$12,IF($B1100="PARCELADO ATÉ 6X",$D1100-($D1100*TAXAS!$E$12))/6,IF($A1100=TAXAS!$A$13,IF($B1100="PARCELADO ATÉ 6X",$D1100-($D1100*TAXAS!$E$13))/6,IF($A1100=TAXAS!$A$14,IF($B1100="PARCELADO ATÉ 6X",$D1100-($D1100*TAXAS!$E$14))/6,IF($A1100=TAXAS!$A$15,IF($B1100="PARCELADO ATÉ 6X",$D1100-($D1100*TAXAS!$E$15))/6,IF($A1100=TAXAS!$A$16,IF($B1100="PARCELADO ATÉ 6X",$D1100-($D1100*TAXAS!$E$16))/6,IF($A1100=TAXAS!$A$17,IF($B1100="PARCELADO ATÉ 6X",$D1100-($D1100*TAXAS!$E$17))/6,IF($A1100=TAXAS!$A$18,IF($B1100="PARCELADO ATÉ 6X",$D1100-($D1100*TAXAS!$E$18))/6,IF($A1100=TAXAS!$A$19,IF($B1100="PARCELADO ATÉ 6X",$D1100-($D1100*TAXAS!$E$19))/6,IF($A1100=TAXAS!$A$20,IF($B1100="PARCELADO ATÉ 6X",$D1100-($D1100*TAXAS!$E$20))/6,IF($A1100=TAXAS!$A$21,IF($B1100="PARCELADO ATÉ 6X",$D1100-($D1100*TAXAS!$E$21))/6,IF($A1100=TAXAS!$A$22,IF($B1100="PARCELADO ATÉ 6X",$D1100-($D1100*TAXAS!$E$22))/6,IF($A1100=TAXAS!$A$23,IF($B1100="PARCELADO ATÉ 6X",$D1100-($D1100*TAXAS!$E$23))/6,IF($A1100=TAXAS!$A$24,IF($B1100="PARCELADO ATÉ 6X",$D1100-($D1100*TAXAS!$E$24))/6,IF($A1100=TAXAS!$A$25,IF($B1100="PARCELADO ATÉ 6X",$D1100-($D1100*TAXAS!$E$25))/6,IF($A1100=TAXAS!$A$26,IF($B1100="PARCELADO ATÉ 6X",$D1100-($D1100*TAXAS!$E$26))/6,IF($A1100=TAXAS!$A$27,IF($B1100="PARCELADO ATÉ 6X",$D1100-($D1100*TAXAS!$E$27))/6))))))))))))))))))))))))/1</f>
        <v>0</v>
      </c>
      <c r="I1100" s="9">
        <f>IF($A1100="VISA",IF($B1100="PARCELADO ATÉ 12X",$D1100-(D1100*TAXAS!$F$4))/12,IF($A1100="MASTER",IF($B1100="PARCELADO ATÉ 12X",$D1100-(D1100*TAXAS!$F$5))/12,IF($A1100="ELO",IF($B1100="PARCELADO ATÉ 12X",$D1100-(D1100*TAXAS!$F$6))/12,IF($A1100="HIPERCARD",IF($B1100="PARCELADO ATÉ 12X",$D1100-(D1100*TAXAS!$F$7))/12,IF($A1100="DINERS",IF($B1100="PARCELADO ATÉ 12X",$D1100-(D1100*TAXAS!$F$8))/12,IF($A1100="AMERICA EXPRESS",IF($B1100="PARCELADO ATÉ 12X",$D1100-(D1100*TAXAS!$F$9))/12,IF($A1100=TAXAS!$A$10,IF($B1100="PARCELADO ATÉ 12X",$D1100-($D1100*TAXAS!$F$10))/12,IF($A1100=TAXAS!$A$11,IF($B1100="PARCELADO ATÉ 12X",$D1100-($D1100*TAXAS!$F$11))/12,IF($A1100=TAXAS!$A$12,IF($B1100="PARCELADO ATÉ 12X",$D1100-($D1100*TAXAS!$F$12))/12,IF($A1100=TAXAS!$A$13,IF($B1100="PARCELADO ATÉ 12X",$D1100-($D1100*TAXAS!$F$13))/12,IF($A1100=TAXAS!$A$14,IF($B1100="PARCELADO ATÉ 12X",$D1100-($D1100*TAXAS!$F$14))/12,IF($A1100=TAXAS!$A$15,IF($B1100="PARCELADO ATÉ 12X",$D1100-($D1100*TAXAS!$F$15))/12,IF($A1100=TAXAS!$A$16,IF($B1100="PARCELADO ATÉ 12X",$D1100-($D1100*TAXAS!$F$16))/12,IF($A1100=TAXAS!$A$17,IF($B1100="PARCELADO ATÉ 12X",$D1100-($D1100*TAXAS!$F$17))/12,IF($A1100=TAXAS!$A$18,IF($B1100="PARCELADO ATÉ 12X",$D1100-($D1100*TAXAS!$F$18))/12,IF($A1100=TAXAS!$A$19,IF($B1100="PARCELADO ATÉ 12X",$D1100-($D1100*TAXAS!$F$19))/12,IF($A1100=TAXAS!$A$20,IF($B1100="PARCELADO ATÉ 12X",$D1100-($D1100*TAXAS!$F$20))/12,IF($A1100=TAXAS!$A$21,IF($B1100="PARCELADO ATÉ 12X",$D1100-($D1100*TAXAS!$F$21))/12,IF($A1100=TAXAS!$A$22,IF($B1100="PARCELADO ATÉ 12X",$D1100-($D1100*TAXAS!$F$22))/12,IF($A1100=TAXAS!$A$23,IF($B1100="PARCELADO ATÉ 12X",$D1100-($D1100*TAXAS!$F$23))/12,IF($A1100=TAXAS!$A$24,IF($B1100="PARCELADO ATÉ 12X",$D1100-($D1100*TAXAS!$F$24))/12,IF($A1100=TAXAS!$A$25,IF($B1100="PARCELADO ATÉ 12X",$D1100-($D1100*TAXAS!$F$25))/12,IF($A1100=TAXAS!$A$26,IF($B1100="PARCELADO ATÉ 12X",$D1100-($D1100*TAXAS!$F$26))/12,IF($A1100=TAXAS!$A$27,IF($B1100="PARCELADO ATÉ 12X",$D1100-($D1100*TAXAS!$F$27))/12))))))))))))))))))))))))/1</f>
        <v>0</v>
      </c>
      <c r="J1100" s="8">
        <f t="shared" si="0"/>
        <v>0</v>
      </c>
      <c r="K1100" s="10" t="b">
        <f>IF($B1100="PARCELADO ATÉ 3X",($D1100-($D1100*TAXAS!$D$4))-$J1100)</f>
        <v>0</v>
      </c>
      <c r="L1100" s="10" t="b">
        <f>IF($B1100="PARCELADO ATÉ 6X",($D1100-($D1100*TAXAS!$E$4))-$J1100)</f>
        <v>0</v>
      </c>
      <c r="M1100" s="10" t="b">
        <f>IF($B1100="PARCELADO ATÉ 12X",($D1100-($D1100*TAXAS!$F$4))-$J1100)</f>
        <v>0</v>
      </c>
      <c r="N1100" s="8">
        <f t="shared" si="1"/>
        <v>0</v>
      </c>
      <c r="O1100" s="10">
        <f t="shared" si="2"/>
        <v>0</v>
      </c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</row>
    <row r="1101" spans="1:31" ht="15.75" customHeight="1" x14ac:dyDescent="0.2">
      <c r="A1101" s="3"/>
      <c r="B1101" s="5"/>
      <c r="C1101" s="6"/>
      <c r="D1101" s="42"/>
      <c r="E1101" s="8">
        <f>IF($A1101="VISA",IF($B1101="DÉBITO",$D1101-($D1101*TAXAS!$B$4)),IF($A1101="MASTER",IF($B1101="DÉBITO",$D1101-($D1101*TAXAS!$B$5)),IF($A1101="ELO", IF($B1101="DÉBITO",$D1101-($D1101*TAXAS!$B$6)),IF($A1101="HIPERCARD",IF($B1101="DÉBITO",$D1101-($D1101*TAXAS!$B$7)),IF($A1101="DINERS",IF($B1101="DÉBITO",$D1101-($D1101*TAXAS!$B$8)),IF($A1101="AMERICA EXPRESS",IF($B1101="DÉBITO",$D1101-($D1101*TAXAS!$B$9)),IF($A1101=TAXAS!$A$10,IF($B1101="DÉBITO",$D1101-($D1101*TAXAS!$B$10)), IF($A1101=TAXAS!$A$11,IF($B1101="DÉBITO",$D1101-($D1101*TAXAS!$B$11)), IF($A1101=TAXAS!$A$12,IF($B1101="DÉBITO",$D1101-($D1101*TAXAS!$B$12)), IF($A1101=TAXAS!$A$13,IF($B1101="DÉBITO",$D1101-($D1101*TAXAS!$B$13)), IF($A1101=TAXAS!$A$14,IF($B1101="DÉBITO",$D1101-($D1101*TAXAS!$B$14)), IF($A1101=TAXAS!$A$15,IF($B1101="DÉBITO",$D1101-($D1101*TAXAS!$B$15)), IF($A1101=TAXAS!$A$16,IF($B1101="DÉBITO",$D1101-($D1101*TAXAS!$B$16)), IF($A1101=TAXAS!$A$17,IF($B1101="DÉBITO",$D1101-($D1101*TAXAS!$B$17)), IF($A1101=TAXAS!$A$18,IF($B1101="DÉBITO",$D1101-($D1101*TAXAS!$B$18)), IF($A1101=TAXAS!$A$19,IF($B1101="DÉBITO",$D1101-($D1101*TAXAS!$B$19)), IF($A1101=TAXAS!$A$20,IF($B1101="DÉBITO",$D1101-($D1101*TAXAS!$B$20)), IF($A1101=TAXAS!$A$21,IF($B1101="DÉBITO",$D1101-($D1101*TAXAS!$B$21)), IF($A1101=TAXAS!$A$22,IF($B1101="DÉBITO",$D1101-($D1101*TAXAS!$B$22)), IF($A1101=TAXAS!$A$23,IF($B1101="DÉBITO",$D1101-($D1101*TAXAS!$B$23)), IF($A1101=TAXAS!$A$24,IF($B1101="DÉBITO",$D1101-($D1101*TAXAS!$B$24)), IF($A1101=TAXAS!$A$25,IF($B1101="DÉBITO",$D1101-($D1101*TAXAS!$B$25)), IF($A1101=TAXAS!$A$26,IF($B1101="DÉBITO",$D1101-($D1101*TAXAS!$B$26)), IF($A1101=TAXAS!$A$27,IF($B1101="DÉBITO",$D1101-($D1101*TAXAS!$B$27))))))))))))))))))))))))))/1</f>
        <v>0</v>
      </c>
      <c r="F1101" s="8">
        <f>IF($A1101="VISA",IF($B1101="CRÉDITO",$D1101-($D1101*TAXAS!$C$4)),IF($A1101="MASTER",IF($B1101="CRÉDITO",$D1101-($D1101*TAXAS!$C$5)),IF($A1101="ELO", IF($B1101="CRÉDITO",$D1101-($D1101*TAXAS!$C$6)),IF($A1101="HIPERCARD",IF($B1101="CRÉDITO",$D1101-($D1101*TAXAS!$C$7)),IF($A1101="DINERS",IF($B1101="CRÉDITO",$D1101-($D1101*TAXAS!$C$8)),IF($A1101="AMERICA EXPRESS",IF($B1101="CRÉDITO",$D1101-($D1101*TAXAS!$C$9)),IF($A1101=TAXAS!$A$10,IF($B1101="CRÉDITO",$D1101-($D1101*TAXAS!$C$10)), IF($A1101=TAXAS!$A$11,IF($B1101="CRÉDITO",$D1101-($D1101*TAXAS!$C$11)), IF($A1101=TAXAS!$A$12,IF($B1101="CRÉDITO",$D1101-($D1101*TAXAS!$C$12)), IF($A1101=TAXAS!$A$13,IF($B1101="CRÉDITO",$D1101-($D1101*TAXAS!$C$13)), IF($A1101=TAXAS!$A$14,IF($B1101="CRÉDITO",$D1101-($D1101*TAXAS!$C$14)), IF($A1101=TAXAS!$A$15,IF($B1101="CRÉDITO",$D1101-($D1101*TAXAS!$C$15)), IF($A1101=TAXAS!$A$16,IF($B1101="CRÉDITO",$D1101-($D1101*TAXAS!$C$16)), IF($A1101=TAXAS!$A$17,IF($B1101="CRÉDITO",$D1101-($D1101*TAXAS!$C$17)), IF($A1101=TAXAS!$A$18,IF($B1101="CRÉDITO",$D1101-($D1101*TAXAS!$C$18)), IF($A1101=TAXAS!$A$19,IF($B1101="CRÉDITO",$D1101-($D1101*TAXAS!$C$19)), IF($A1101=TAXAS!$A$20,IF($B1101="CRÉDITO",$D1101-($D1101*TAXAS!$C$20)), IF($A1101=TAXAS!$A$21,IF($B1101="CRÉDITO",$D1101-($D1101*TAXAS!$C$21)), IF($A1101=TAXAS!$A$22,IF($B1101="CRÉDITO",$D1101-($D1101*TAXAS!$C$22)), IF($A1101=TAXAS!$A$23,IF($B1101="CRÉDITO",$D1101-($D1101*TAXAS!$C$23)), IF($A1101=TAXAS!$A$24,IF($B1101="CRÉDITO",$D1101-($D1101*TAXAS!$C$24)), IF($A1101=TAXAS!$A$25,IF($B1101="CRÉDITO",$D1101-($D1101*TAXAS!$C$25)), IF($A1101=TAXAS!$A$26,IF($B1101="CRÉDITO",$D1101-($D1101*TAXAS!$C$26)), IF($A1101=TAXAS!$A$27,IF($B1101="CRÉDITO",$D1101-($D1101*TAXAS!$C$27))))))))))))))))))))))))))/1</f>
        <v>0</v>
      </c>
      <c r="G1101" s="9">
        <f>IF($A1101="VISA",IF($B1101="PARCELADO ATÉ 3X",$D1101-(D1101*TAXAS!$D$4))/3,IF($A1101="MASTER",IF($B1101="PARCELADO ATÉ 3X",$D1101-(D1101*TAXAS!$D$5))/3,IF($A1101="ELO",IF($B1101="PARCELADO ATÉ 3X",$D1101-(D1101*TAXAS!$D$6))/3,IF($A1101="HIPERCARD",IF($B1101="PARCELADO ATÉ 3X",$D1101-(D1101*TAXAS!$D$7))/3,IF($A1101="DINERS",IF($B1101="PARCELADO ATÉ 3X",$D1101-(D1101*TAXAS!$D$8))/3,IF($A1101="AMERICA EXPRESS",IF($B1101="PARCELADO ATÉ 3X",$D1101-(D1101*TAXAS!$D$9))/3,IF($A1101=TAXAS!$A$10,IF($B1101="PARCELADO ATÉ 3X",$D1101-($D1101*TAXAS!$D$10))/3,IF($A1101=TAXAS!$A$11,IF($B1101="PARCELADO ATÉ 3X",$D1101-($D1101*TAXAS!$D$11))/3,IF($A1101=TAXAS!$A$12,IF($B1101="PARCELADO ATÉ 3X",$D1101-($D1101*TAXAS!$D$12))/3,IF($A1101=TAXAS!$A$13,IF($B1101="PARCELADO ATÉ 3X",$D1101-($D1101*TAXAS!$D$13))/3,IF($A1101=TAXAS!$A$14,IF($B1101="PARCELADO ATÉ 3X",$D1101-($D1101*TAXAS!$D$14))/3,IF($A1101=TAXAS!$A$15,IF($B1101="PARCELADO ATÉ 3X",$D1101-($D1101*TAXAS!$D$15))/3,IF($A1101=TAXAS!$A$16,IF($B1101="PARCELADO ATÉ 3X",$D1101-($D1101*TAXAS!$D$16))/3,IF($A1101=TAXAS!$A$17,IF($B1101="PARCELADO ATÉ 3X",$D1101-($D1101*TAXAS!$D$17))/3,IF($A1101=TAXAS!$A$18,IF($B1101="PARCELADO ATÉ 3X",$D1101-($D1101*TAXAS!$D$18))/3,IF($A1101=TAXAS!$A$19,IF($B1101="PARCELADO ATÉ 3X",$D1101-($D1101*TAXAS!$D$19))/3,IF($A1101=TAXAS!$A$20,IF($B1101="PARCELADO ATÉ 3X",$D1101-($D1101*TAXAS!$D$20))/3,IF($A1101=TAXAS!$A$21,IF($B1101="PARCELADO ATÉ 3X",$D1101-($D1101*TAXAS!$D$21))/3,IF($A1101=TAXAS!$A$22,IF($B1101="PARCELADO ATÉ 3X",$D1101-($D1101*TAXAS!$D$22))/3,IF($A1101=TAXAS!$A$23,IF($B1101="PARCELADO ATÉ 3X",$D1101-($D1101*TAXAS!$D$23))/3,IF($A1101=TAXAS!$A$24,IF($B1101="PARCELADO ATÉ 3X",$D1101-($D1101*TAXAS!$D$24))/3,IF($A1101=TAXAS!$A$25,IF($B1101="PARCELADO ATÉ 3X",$D1101-($D1101*TAXAS!$D$25))/3,IF($A1101=TAXAS!$A$26,IF($B1101="PARCELADO ATÉ 3X",$D1101-($D1101*TAXAS!$D$26))/3,IF($A1101=TAXAS!$A$27,IF($B1101="PARCELADO ATÉ 3X",$D1101-($D1101*TAXAS!$D$27))/3))))))))))))))))))))))))/1</f>
        <v>0</v>
      </c>
      <c r="H1101" s="9">
        <f>IF($A1101="VISA",IF($B1101="PARCELADO ATÉ 6X",$D1101-(D1101*TAXAS!$E$4))/6,IF($A1101="MASTER",IF($B1101="PARCELADO ATÉ 6X",$D1101-(D1101*TAXAS!$E$5))/6,IF($A1101="ELO",IF($B1101="PARCELADO ATÉ 6X",$D1101-(D1101*TAXAS!$E$6))/6,IF($A1101="HIPERCARD",IF($B1101="PARCELADO ATÉ 6X",$D1101-(D1101*TAXAS!$E$7))/6,IF($A1101="DINERS",IF($B1101="PARCELADO ATÉ 6X",$D1101-(D1101*TAXAS!$E$8))/6,IF($A1101="AMERICA EXPRESS",IF($B1101="PARCELADO ATÉ 6X",$D1101-(D1101*TAXAS!$E$9))/6,IF($A1101=TAXAS!$A$10,IF($B1101="PARCELADO ATÉ 6X",$D1101-($D1101*TAXAS!$E$10))/6,IF($A1101=TAXAS!$A$11,IF($B1101="PARCELADO ATÉ 6X",$D1101-($D1101*TAXAS!$E$11))/6,IF($A1101=TAXAS!$A$12,IF($B1101="PARCELADO ATÉ 6X",$D1101-($D1101*TAXAS!$E$12))/6,IF($A1101=TAXAS!$A$13,IF($B1101="PARCELADO ATÉ 6X",$D1101-($D1101*TAXAS!$E$13))/6,IF($A1101=TAXAS!$A$14,IF($B1101="PARCELADO ATÉ 6X",$D1101-($D1101*TAXAS!$E$14))/6,IF($A1101=TAXAS!$A$15,IF($B1101="PARCELADO ATÉ 6X",$D1101-($D1101*TAXAS!$E$15))/6,IF($A1101=TAXAS!$A$16,IF($B1101="PARCELADO ATÉ 6X",$D1101-($D1101*TAXAS!$E$16))/6,IF($A1101=TAXAS!$A$17,IF($B1101="PARCELADO ATÉ 6X",$D1101-($D1101*TAXAS!$E$17))/6,IF($A1101=TAXAS!$A$18,IF($B1101="PARCELADO ATÉ 6X",$D1101-($D1101*TAXAS!$E$18))/6,IF($A1101=TAXAS!$A$19,IF($B1101="PARCELADO ATÉ 6X",$D1101-($D1101*TAXAS!$E$19))/6,IF($A1101=TAXAS!$A$20,IF($B1101="PARCELADO ATÉ 6X",$D1101-($D1101*TAXAS!$E$20))/6,IF($A1101=TAXAS!$A$21,IF($B1101="PARCELADO ATÉ 6X",$D1101-($D1101*TAXAS!$E$21))/6,IF($A1101=TAXAS!$A$22,IF($B1101="PARCELADO ATÉ 6X",$D1101-($D1101*TAXAS!$E$22))/6,IF($A1101=TAXAS!$A$23,IF($B1101="PARCELADO ATÉ 6X",$D1101-($D1101*TAXAS!$E$23))/6,IF($A1101=TAXAS!$A$24,IF($B1101="PARCELADO ATÉ 6X",$D1101-($D1101*TAXAS!$E$24))/6,IF($A1101=TAXAS!$A$25,IF($B1101="PARCELADO ATÉ 6X",$D1101-($D1101*TAXAS!$E$25))/6,IF($A1101=TAXAS!$A$26,IF($B1101="PARCELADO ATÉ 6X",$D1101-($D1101*TAXAS!$E$26))/6,IF($A1101=TAXAS!$A$27,IF($B1101="PARCELADO ATÉ 6X",$D1101-($D1101*TAXAS!$E$27))/6))))))))))))))))))))))))/1</f>
        <v>0</v>
      </c>
      <c r="I1101" s="9">
        <f>IF($A1101="VISA",IF($B1101="PARCELADO ATÉ 12X",$D1101-(D1101*TAXAS!$F$4))/12,IF($A1101="MASTER",IF($B1101="PARCELADO ATÉ 12X",$D1101-(D1101*TAXAS!$F$5))/12,IF($A1101="ELO",IF($B1101="PARCELADO ATÉ 12X",$D1101-(D1101*TAXAS!$F$6))/12,IF($A1101="HIPERCARD",IF($B1101="PARCELADO ATÉ 12X",$D1101-(D1101*TAXAS!$F$7))/12,IF($A1101="DINERS",IF($B1101="PARCELADO ATÉ 12X",$D1101-(D1101*TAXAS!$F$8))/12,IF($A1101="AMERICA EXPRESS",IF($B1101="PARCELADO ATÉ 12X",$D1101-(D1101*TAXAS!$F$9))/12,IF($A1101=TAXAS!$A$10,IF($B1101="PARCELADO ATÉ 12X",$D1101-($D1101*TAXAS!$F$10))/12,IF($A1101=TAXAS!$A$11,IF($B1101="PARCELADO ATÉ 12X",$D1101-($D1101*TAXAS!$F$11))/12,IF($A1101=TAXAS!$A$12,IF($B1101="PARCELADO ATÉ 12X",$D1101-($D1101*TAXAS!$F$12))/12,IF($A1101=TAXAS!$A$13,IF($B1101="PARCELADO ATÉ 12X",$D1101-($D1101*TAXAS!$F$13))/12,IF($A1101=TAXAS!$A$14,IF($B1101="PARCELADO ATÉ 12X",$D1101-($D1101*TAXAS!$F$14))/12,IF($A1101=TAXAS!$A$15,IF($B1101="PARCELADO ATÉ 12X",$D1101-($D1101*TAXAS!$F$15))/12,IF($A1101=TAXAS!$A$16,IF($B1101="PARCELADO ATÉ 12X",$D1101-($D1101*TAXAS!$F$16))/12,IF($A1101=TAXAS!$A$17,IF($B1101="PARCELADO ATÉ 12X",$D1101-($D1101*TAXAS!$F$17))/12,IF($A1101=TAXAS!$A$18,IF($B1101="PARCELADO ATÉ 12X",$D1101-($D1101*TAXAS!$F$18))/12,IF($A1101=TAXAS!$A$19,IF($B1101="PARCELADO ATÉ 12X",$D1101-($D1101*TAXAS!$F$19))/12,IF($A1101=TAXAS!$A$20,IF($B1101="PARCELADO ATÉ 12X",$D1101-($D1101*TAXAS!$F$20))/12,IF($A1101=TAXAS!$A$21,IF($B1101="PARCELADO ATÉ 12X",$D1101-($D1101*TAXAS!$F$21))/12,IF($A1101=TAXAS!$A$22,IF($B1101="PARCELADO ATÉ 12X",$D1101-($D1101*TAXAS!$F$22))/12,IF($A1101=TAXAS!$A$23,IF($B1101="PARCELADO ATÉ 12X",$D1101-($D1101*TAXAS!$F$23))/12,IF($A1101=TAXAS!$A$24,IF($B1101="PARCELADO ATÉ 12X",$D1101-($D1101*TAXAS!$F$24))/12,IF($A1101=TAXAS!$A$25,IF($B1101="PARCELADO ATÉ 12X",$D1101-($D1101*TAXAS!$F$25))/12,IF($A1101=TAXAS!$A$26,IF($B1101="PARCELADO ATÉ 12X",$D1101-($D1101*TAXAS!$F$26))/12,IF($A1101=TAXAS!$A$27,IF($B1101="PARCELADO ATÉ 12X",$D1101-($D1101*TAXAS!$F$27))/12))))))))))))))))))))))))/1</f>
        <v>0</v>
      </c>
      <c r="J1101" s="8">
        <f t="shared" si="0"/>
        <v>0</v>
      </c>
      <c r="K1101" s="10" t="b">
        <f>IF($B1101="PARCELADO ATÉ 3X",($D1101-($D1101*TAXAS!$D$4))-$J1101)</f>
        <v>0</v>
      </c>
      <c r="L1101" s="10" t="b">
        <f>IF($B1101="PARCELADO ATÉ 6X",($D1101-($D1101*TAXAS!$E$4))-$J1101)</f>
        <v>0</v>
      </c>
      <c r="M1101" s="10" t="b">
        <f>IF($B1101="PARCELADO ATÉ 12X",($D1101-($D1101*TAXAS!$F$4))-$J1101)</f>
        <v>0</v>
      </c>
      <c r="N1101" s="8">
        <f t="shared" si="1"/>
        <v>0</v>
      </c>
      <c r="O1101" s="10">
        <f t="shared" si="2"/>
        <v>0</v>
      </c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</row>
    <row r="1102" spans="1:31" ht="15.75" customHeight="1" x14ac:dyDescent="0.2">
      <c r="A1102" s="3"/>
      <c r="B1102" s="5"/>
      <c r="C1102" s="6"/>
      <c r="D1102" s="42"/>
      <c r="E1102" s="8">
        <f>IF($A1102="VISA",IF($B1102="DÉBITO",$D1102-($D1102*TAXAS!$B$4)),IF($A1102="MASTER",IF($B1102="DÉBITO",$D1102-($D1102*TAXAS!$B$5)),IF($A1102="ELO", IF($B1102="DÉBITO",$D1102-($D1102*TAXAS!$B$6)),IF($A1102="HIPERCARD",IF($B1102="DÉBITO",$D1102-($D1102*TAXAS!$B$7)),IF($A1102="DINERS",IF($B1102="DÉBITO",$D1102-($D1102*TAXAS!$B$8)),IF($A1102="AMERICA EXPRESS",IF($B1102="DÉBITO",$D1102-($D1102*TAXAS!$B$9)),IF($A1102=TAXAS!$A$10,IF($B1102="DÉBITO",$D1102-($D1102*TAXAS!$B$10)), IF($A1102=TAXAS!$A$11,IF($B1102="DÉBITO",$D1102-($D1102*TAXAS!$B$11)), IF($A1102=TAXAS!$A$12,IF($B1102="DÉBITO",$D1102-($D1102*TAXAS!$B$12)), IF($A1102=TAXAS!$A$13,IF($B1102="DÉBITO",$D1102-($D1102*TAXAS!$B$13)), IF($A1102=TAXAS!$A$14,IF($B1102="DÉBITO",$D1102-($D1102*TAXAS!$B$14)), IF($A1102=TAXAS!$A$15,IF($B1102="DÉBITO",$D1102-($D1102*TAXAS!$B$15)), IF($A1102=TAXAS!$A$16,IF($B1102="DÉBITO",$D1102-($D1102*TAXAS!$B$16)), IF($A1102=TAXAS!$A$17,IF($B1102="DÉBITO",$D1102-($D1102*TAXAS!$B$17)), IF($A1102=TAXAS!$A$18,IF($B1102="DÉBITO",$D1102-($D1102*TAXAS!$B$18)), IF($A1102=TAXAS!$A$19,IF($B1102="DÉBITO",$D1102-($D1102*TAXAS!$B$19)), IF($A1102=TAXAS!$A$20,IF($B1102="DÉBITO",$D1102-($D1102*TAXAS!$B$20)), IF($A1102=TAXAS!$A$21,IF($B1102="DÉBITO",$D1102-($D1102*TAXAS!$B$21)), IF($A1102=TAXAS!$A$22,IF($B1102="DÉBITO",$D1102-($D1102*TAXAS!$B$22)), IF($A1102=TAXAS!$A$23,IF($B1102="DÉBITO",$D1102-($D1102*TAXAS!$B$23)), IF($A1102=TAXAS!$A$24,IF($B1102="DÉBITO",$D1102-($D1102*TAXAS!$B$24)), IF($A1102=TAXAS!$A$25,IF($B1102="DÉBITO",$D1102-($D1102*TAXAS!$B$25)), IF($A1102=TAXAS!$A$26,IF($B1102="DÉBITO",$D1102-($D1102*TAXAS!$B$26)), IF($A1102=TAXAS!$A$27,IF($B1102="DÉBITO",$D1102-($D1102*TAXAS!$B$27))))))))))))))))))))))))))/1</f>
        <v>0</v>
      </c>
      <c r="F1102" s="8">
        <f>IF($A1102="VISA",IF($B1102="CRÉDITO",$D1102-($D1102*TAXAS!$C$4)),IF($A1102="MASTER",IF($B1102="CRÉDITO",$D1102-($D1102*TAXAS!$C$5)),IF($A1102="ELO", IF($B1102="CRÉDITO",$D1102-($D1102*TAXAS!$C$6)),IF($A1102="HIPERCARD",IF($B1102="CRÉDITO",$D1102-($D1102*TAXAS!$C$7)),IF($A1102="DINERS",IF($B1102="CRÉDITO",$D1102-($D1102*TAXAS!$C$8)),IF($A1102="AMERICA EXPRESS",IF($B1102="CRÉDITO",$D1102-($D1102*TAXAS!$C$9)),IF($A1102=TAXAS!$A$10,IF($B1102="CRÉDITO",$D1102-($D1102*TAXAS!$C$10)), IF($A1102=TAXAS!$A$11,IF($B1102="CRÉDITO",$D1102-($D1102*TAXAS!$C$11)), IF($A1102=TAXAS!$A$12,IF($B1102="CRÉDITO",$D1102-($D1102*TAXAS!$C$12)), IF($A1102=TAXAS!$A$13,IF($B1102="CRÉDITO",$D1102-($D1102*TAXAS!$C$13)), IF($A1102=TAXAS!$A$14,IF($B1102="CRÉDITO",$D1102-($D1102*TAXAS!$C$14)), IF($A1102=TAXAS!$A$15,IF($B1102="CRÉDITO",$D1102-($D1102*TAXAS!$C$15)), IF($A1102=TAXAS!$A$16,IF($B1102="CRÉDITO",$D1102-($D1102*TAXAS!$C$16)), IF($A1102=TAXAS!$A$17,IF($B1102="CRÉDITO",$D1102-($D1102*TAXAS!$C$17)), IF($A1102=TAXAS!$A$18,IF($B1102="CRÉDITO",$D1102-($D1102*TAXAS!$C$18)), IF($A1102=TAXAS!$A$19,IF($B1102="CRÉDITO",$D1102-($D1102*TAXAS!$C$19)), IF($A1102=TAXAS!$A$20,IF($B1102="CRÉDITO",$D1102-($D1102*TAXAS!$C$20)), IF($A1102=TAXAS!$A$21,IF($B1102="CRÉDITO",$D1102-($D1102*TAXAS!$C$21)), IF($A1102=TAXAS!$A$22,IF($B1102="CRÉDITO",$D1102-($D1102*TAXAS!$C$22)), IF($A1102=TAXAS!$A$23,IF($B1102="CRÉDITO",$D1102-($D1102*TAXAS!$C$23)), IF($A1102=TAXAS!$A$24,IF($B1102="CRÉDITO",$D1102-($D1102*TAXAS!$C$24)), IF($A1102=TAXAS!$A$25,IF($B1102="CRÉDITO",$D1102-($D1102*TAXAS!$C$25)), IF($A1102=TAXAS!$A$26,IF($B1102="CRÉDITO",$D1102-($D1102*TAXAS!$C$26)), IF($A1102=TAXAS!$A$27,IF($B1102="CRÉDITO",$D1102-($D1102*TAXAS!$C$27))))))))))))))))))))))))))/1</f>
        <v>0</v>
      </c>
      <c r="G1102" s="9">
        <f>IF($A1102="VISA",IF($B1102="PARCELADO ATÉ 3X",$D1102-(D1102*TAXAS!$D$4))/3,IF($A1102="MASTER",IF($B1102="PARCELADO ATÉ 3X",$D1102-(D1102*TAXAS!$D$5))/3,IF($A1102="ELO",IF($B1102="PARCELADO ATÉ 3X",$D1102-(D1102*TAXAS!$D$6))/3,IF($A1102="HIPERCARD",IF($B1102="PARCELADO ATÉ 3X",$D1102-(D1102*TAXAS!$D$7))/3,IF($A1102="DINERS",IF($B1102="PARCELADO ATÉ 3X",$D1102-(D1102*TAXAS!$D$8))/3,IF($A1102="AMERICA EXPRESS",IF($B1102="PARCELADO ATÉ 3X",$D1102-(D1102*TAXAS!$D$9))/3,IF($A1102=TAXAS!$A$10,IF($B1102="PARCELADO ATÉ 3X",$D1102-($D1102*TAXAS!$D$10))/3,IF($A1102=TAXAS!$A$11,IF($B1102="PARCELADO ATÉ 3X",$D1102-($D1102*TAXAS!$D$11))/3,IF($A1102=TAXAS!$A$12,IF($B1102="PARCELADO ATÉ 3X",$D1102-($D1102*TAXAS!$D$12))/3,IF($A1102=TAXAS!$A$13,IF($B1102="PARCELADO ATÉ 3X",$D1102-($D1102*TAXAS!$D$13))/3,IF($A1102=TAXAS!$A$14,IF($B1102="PARCELADO ATÉ 3X",$D1102-($D1102*TAXAS!$D$14))/3,IF($A1102=TAXAS!$A$15,IF($B1102="PARCELADO ATÉ 3X",$D1102-($D1102*TAXAS!$D$15))/3,IF($A1102=TAXAS!$A$16,IF($B1102="PARCELADO ATÉ 3X",$D1102-($D1102*TAXAS!$D$16))/3,IF($A1102=TAXAS!$A$17,IF($B1102="PARCELADO ATÉ 3X",$D1102-($D1102*TAXAS!$D$17))/3,IF($A1102=TAXAS!$A$18,IF($B1102="PARCELADO ATÉ 3X",$D1102-($D1102*TAXAS!$D$18))/3,IF($A1102=TAXAS!$A$19,IF($B1102="PARCELADO ATÉ 3X",$D1102-($D1102*TAXAS!$D$19))/3,IF($A1102=TAXAS!$A$20,IF($B1102="PARCELADO ATÉ 3X",$D1102-($D1102*TAXAS!$D$20))/3,IF($A1102=TAXAS!$A$21,IF($B1102="PARCELADO ATÉ 3X",$D1102-($D1102*TAXAS!$D$21))/3,IF($A1102=TAXAS!$A$22,IF($B1102="PARCELADO ATÉ 3X",$D1102-($D1102*TAXAS!$D$22))/3,IF($A1102=TAXAS!$A$23,IF($B1102="PARCELADO ATÉ 3X",$D1102-($D1102*TAXAS!$D$23))/3,IF($A1102=TAXAS!$A$24,IF($B1102="PARCELADO ATÉ 3X",$D1102-($D1102*TAXAS!$D$24))/3,IF($A1102=TAXAS!$A$25,IF($B1102="PARCELADO ATÉ 3X",$D1102-($D1102*TAXAS!$D$25))/3,IF($A1102=TAXAS!$A$26,IF($B1102="PARCELADO ATÉ 3X",$D1102-($D1102*TAXAS!$D$26))/3,IF($A1102=TAXAS!$A$27,IF($B1102="PARCELADO ATÉ 3X",$D1102-($D1102*TAXAS!$D$27))/3))))))))))))))))))))))))/1</f>
        <v>0</v>
      </c>
      <c r="H1102" s="9">
        <f>IF($A1102="VISA",IF($B1102="PARCELADO ATÉ 6X",$D1102-(D1102*TAXAS!$E$4))/6,IF($A1102="MASTER",IF($B1102="PARCELADO ATÉ 6X",$D1102-(D1102*TAXAS!$E$5))/6,IF($A1102="ELO",IF($B1102="PARCELADO ATÉ 6X",$D1102-(D1102*TAXAS!$E$6))/6,IF($A1102="HIPERCARD",IF($B1102="PARCELADO ATÉ 6X",$D1102-(D1102*TAXAS!$E$7))/6,IF($A1102="DINERS",IF($B1102="PARCELADO ATÉ 6X",$D1102-(D1102*TAXAS!$E$8))/6,IF($A1102="AMERICA EXPRESS",IF($B1102="PARCELADO ATÉ 6X",$D1102-(D1102*TAXAS!$E$9))/6,IF($A1102=TAXAS!$A$10,IF($B1102="PARCELADO ATÉ 6X",$D1102-($D1102*TAXAS!$E$10))/6,IF($A1102=TAXAS!$A$11,IF($B1102="PARCELADO ATÉ 6X",$D1102-($D1102*TAXAS!$E$11))/6,IF($A1102=TAXAS!$A$12,IF($B1102="PARCELADO ATÉ 6X",$D1102-($D1102*TAXAS!$E$12))/6,IF($A1102=TAXAS!$A$13,IF($B1102="PARCELADO ATÉ 6X",$D1102-($D1102*TAXAS!$E$13))/6,IF($A1102=TAXAS!$A$14,IF($B1102="PARCELADO ATÉ 6X",$D1102-($D1102*TAXAS!$E$14))/6,IF($A1102=TAXAS!$A$15,IF($B1102="PARCELADO ATÉ 6X",$D1102-($D1102*TAXAS!$E$15))/6,IF($A1102=TAXAS!$A$16,IF($B1102="PARCELADO ATÉ 6X",$D1102-($D1102*TAXAS!$E$16))/6,IF($A1102=TAXAS!$A$17,IF($B1102="PARCELADO ATÉ 6X",$D1102-($D1102*TAXAS!$E$17))/6,IF($A1102=TAXAS!$A$18,IF($B1102="PARCELADO ATÉ 6X",$D1102-($D1102*TAXAS!$E$18))/6,IF($A1102=TAXAS!$A$19,IF($B1102="PARCELADO ATÉ 6X",$D1102-($D1102*TAXAS!$E$19))/6,IF($A1102=TAXAS!$A$20,IF($B1102="PARCELADO ATÉ 6X",$D1102-($D1102*TAXAS!$E$20))/6,IF($A1102=TAXAS!$A$21,IF($B1102="PARCELADO ATÉ 6X",$D1102-($D1102*TAXAS!$E$21))/6,IF($A1102=TAXAS!$A$22,IF($B1102="PARCELADO ATÉ 6X",$D1102-($D1102*TAXAS!$E$22))/6,IF($A1102=TAXAS!$A$23,IF($B1102="PARCELADO ATÉ 6X",$D1102-($D1102*TAXAS!$E$23))/6,IF($A1102=TAXAS!$A$24,IF($B1102="PARCELADO ATÉ 6X",$D1102-($D1102*TAXAS!$E$24))/6,IF($A1102=TAXAS!$A$25,IF($B1102="PARCELADO ATÉ 6X",$D1102-($D1102*TAXAS!$E$25))/6,IF($A1102=TAXAS!$A$26,IF($B1102="PARCELADO ATÉ 6X",$D1102-($D1102*TAXAS!$E$26))/6,IF($A1102=TAXAS!$A$27,IF($B1102="PARCELADO ATÉ 6X",$D1102-($D1102*TAXAS!$E$27))/6))))))))))))))))))))))))/1</f>
        <v>0</v>
      </c>
      <c r="I1102" s="9">
        <f>IF($A1102="VISA",IF($B1102="PARCELADO ATÉ 12X",$D1102-(D1102*TAXAS!$F$4))/12,IF($A1102="MASTER",IF($B1102="PARCELADO ATÉ 12X",$D1102-(D1102*TAXAS!$F$5))/12,IF($A1102="ELO",IF($B1102="PARCELADO ATÉ 12X",$D1102-(D1102*TAXAS!$F$6))/12,IF($A1102="HIPERCARD",IF($B1102="PARCELADO ATÉ 12X",$D1102-(D1102*TAXAS!$F$7))/12,IF($A1102="DINERS",IF($B1102="PARCELADO ATÉ 12X",$D1102-(D1102*TAXAS!$F$8))/12,IF($A1102="AMERICA EXPRESS",IF($B1102="PARCELADO ATÉ 12X",$D1102-(D1102*TAXAS!$F$9))/12,IF($A1102=TAXAS!$A$10,IF($B1102="PARCELADO ATÉ 12X",$D1102-($D1102*TAXAS!$F$10))/12,IF($A1102=TAXAS!$A$11,IF($B1102="PARCELADO ATÉ 12X",$D1102-($D1102*TAXAS!$F$11))/12,IF($A1102=TAXAS!$A$12,IF($B1102="PARCELADO ATÉ 12X",$D1102-($D1102*TAXAS!$F$12))/12,IF($A1102=TAXAS!$A$13,IF($B1102="PARCELADO ATÉ 12X",$D1102-($D1102*TAXAS!$F$13))/12,IF($A1102=TAXAS!$A$14,IF($B1102="PARCELADO ATÉ 12X",$D1102-($D1102*TAXAS!$F$14))/12,IF($A1102=TAXAS!$A$15,IF($B1102="PARCELADO ATÉ 12X",$D1102-($D1102*TAXAS!$F$15))/12,IF($A1102=TAXAS!$A$16,IF($B1102="PARCELADO ATÉ 12X",$D1102-($D1102*TAXAS!$F$16))/12,IF($A1102=TAXAS!$A$17,IF($B1102="PARCELADO ATÉ 12X",$D1102-($D1102*TAXAS!$F$17))/12,IF($A1102=TAXAS!$A$18,IF($B1102="PARCELADO ATÉ 12X",$D1102-($D1102*TAXAS!$F$18))/12,IF($A1102=TAXAS!$A$19,IF($B1102="PARCELADO ATÉ 12X",$D1102-($D1102*TAXAS!$F$19))/12,IF($A1102=TAXAS!$A$20,IF($B1102="PARCELADO ATÉ 12X",$D1102-($D1102*TAXAS!$F$20))/12,IF($A1102=TAXAS!$A$21,IF($B1102="PARCELADO ATÉ 12X",$D1102-($D1102*TAXAS!$F$21))/12,IF($A1102=TAXAS!$A$22,IF($B1102="PARCELADO ATÉ 12X",$D1102-($D1102*TAXAS!$F$22))/12,IF($A1102=TAXAS!$A$23,IF($B1102="PARCELADO ATÉ 12X",$D1102-($D1102*TAXAS!$F$23))/12,IF($A1102=TAXAS!$A$24,IF($B1102="PARCELADO ATÉ 12X",$D1102-($D1102*TAXAS!$F$24))/12,IF($A1102=TAXAS!$A$25,IF($B1102="PARCELADO ATÉ 12X",$D1102-($D1102*TAXAS!$F$25))/12,IF($A1102=TAXAS!$A$26,IF($B1102="PARCELADO ATÉ 12X",$D1102-($D1102*TAXAS!$F$26))/12,IF($A1102=TAXAS!$A$27,IF($B1102="PARCELADO ATÉ 12X",$D1102-($D1102*TAXAS!$F$27))/12))))))))))))))))))))))))/1</f>
        <v>0</v>
      </c>
      <c r="J1102" s="8">
        <f t="shared" si="0"/>
        <v>0</v>
      </c>
      <c r="K1102" s="10" t="b">
        <f>IF($B1102="PARCELADO ATÉ 3X",($D1102-($D1102*TAXAS!$D$4))-$J1102)</f>
        <v>0</v>
      </c>
      <c r="L1102" s="10" t="b">
        <f>IF($B1102="PARCELADO ATÉ 6X",($D1102-($D1102*TAXAS!$E$4))-$J1102)</f>
        <v>0</v>
      </c>
      <c r="M1102" s="10" t="b">
        <f>IF($B1102="PARCELADO ATÉ 12X",($D1102-($D1102*TAXAS!$F$4))-$J1102)</f>
        <v>0</v>
      </c>
      <c r="N1102" s="8">
        <f t="shared" si="1"/>
        <v>0</v>
      </c>
      <c r="O1102" s="10">
        <f t="shared" si="2"/>
        <v>0</v>
      </c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</row>
    <row r="1103" spans="1:31" ht="15.75" customHeight="1" x14ac:dyDescent="0.2">
      <c r="A1103" s="3"/>
      <c r="B1103" s="5"/>
      <c r="C1103" s="6"/>
      <c r="D1103" s="42"/>
      <c r="E1103" s="8">
        <f>IF($A1103="VISA",IF($B1103="DÉBITO",$D1103-($D1103*TAXAS!$B$4)),IF($A1103="MASTER",IF($B1103="DÉBITO",$D1103-($D1103*TAXAS!$B$5)),IF($A1103="ELO", IF($B1103="DÉBITO",$D1103-($D1103*TAXAS!$B$6)),IF($A1103="HIPERCARD",IF($B1103="DÉBITO",$D1103-($D1103*TAXAS!$B$7)),IF($A1103="DINERS",IF($B1103="DÉBITO",$D1103-($D1103*TAXAS!$B$8)),IF($A1103="AMERICA EXPRESS",IF($B1103="DÉBITO",$D1103-($D1103*TAXAS!$B$9)),IF($A1103=TAXAS!$A$10,IF($B1103="DÉBITO",$D1103-($D1103*TAXAS!$B$10)), IF($A1103=TAXAS!$A$11,IF($B1103="DÉBITO",$D1103-($D1103*TAXAS!$B$11)), IF($A1103=TAXAS!$A$12,IF($B1103="DÉBITO",$D1103-($D1103*TAXAS!$B$12)), IF($A1103=TAXAS!$A$13,IF($B1103="DÉBITO",$D1103-($D1103*TAXAS!$B$13)), IF($A1103=TAXAS!$A$14,IF($B1103="DÉBITO",$D1103-($D1103*TAXAS!$B$14)), IF($A1103=TAXAS!$A$15,IF($B1103="DÉBITO",$D1103-($D1103*TAXAS!$B$15)), IF($A1103=TAXAS!$A$16,IF($B1103="DÉBITO",$D1103-($D1103*TAXAS!$B$16)), IF($A1103=TAXAS!$A$17,IF($B1103="DÉBITO",$D1103-($D1103*TAXAS!$B$17)), IF($A1103=TAXAS!$A$18,IF($B1103="DÉBITO",$D1103-($D1103*TAXAS!$B$18)), IF($A1103=TAXAS!$A$19,IF($B1103="DÉBITO",$D1103-($D1103*TAXAS!$B$19)), IF($A1103=TAXAS!$A$20,IF($B1103="DÉBITO",$D1103-($D1103*TAXAS!$B$20)), IF($A1103=TAXAS!$A$21,IF($B1103="DÉBITO",$D1103-($D1103*TAXAS!$B$21)), IF($A1103=TAXAS!$A$22,IF($B1103="DÉBITO",$D1103-($D1103*TAXAS!$B$22)), IF($A1103=TAXAS!$A$23,IF($B1103="DÉBITO",$D1103-($D1103*TAXAS!$B$23)), IF($A1103=TAXAS!$A$24,IF($B1103="DÉBITO",$D1103-($D1103*TAXAS!$B$24)), IF($A1103=TAXAS!$A$25,IF($B1103="DÉBITO",$D1103-($D1103*TAXAS!$B$25)), IF($A1103=TAXAS!$A$26,IF($B1103="DÉBITO",$D1103-($D1103*TAXAS!$B$26)), IF($A1103=TAXAS!$A$27,IF($B1103="DÉBITO",$D1103-($D1103*TAXAS!$B$27))))))))))))))))))))))))))/1</f>
        <v>0</v>
      </c>
      <c r="F1103" s="8">
        <f>IF($A1103="VISA",IF($B1103="CRÉDITO",$D1103-($D1103*TAXAS!$C$4)),IF($A1103="MASTER",IF($B1103="CRÉDITO",$D1103-($D1103*TAXAS!$C$5)),IF($A1103="ELO", IF($B1103="CRÉDITO",$D1103-($D1103*TAXAS!$C$6)),IF($A1103="HIPERCARD",IF($B1103="CRÉDITO",$D1103-($D1103*TAXAS!$C$7)),IF($A1103="DINERS",IF($B1103="CRÉDITO",$D1103-($D1103*TAXAS!$C$8)),IF($A1103="AMERICA EXPRESS",IF($B1103="CRÉDITO",$D1103-($D1103*TAXAS!$C$9)),IF($A1103=TAXAS!$A$10,IF($B1103="CRÉDITO",$D1103-($D1103*TAXAS!$C$10)), IF($A1103=TAXAS!$A$11,IF($B1103="CRÉDITO",$D1103-($D1103*TAXAS!$C$11)), IF($A1103=TAXAS!$A$12,IF($B1103="CRÉDITO",$D1103-($D1103*TAXAS!$C$12)), IF($A1103=TAXAS!$A$13,IF($B1103="CRÉDITO",$D1103-($D1103*TAXAS!$C$13)), IF($A1103=TAXAS!$A$14,IF($B1103="CRÉDITO",$D1103-($D1103*TAXAS!$C$14)), IF($A1103=TAXAS!$A$15,IF($B1103="CRÉDITO",$D1103-($D1103*TAXAS!$C$15)), IF($A1103=TAXAS!$A$16,IF($B1103="CRÉDITO",$D1103-($D1103*TAXAS!$C$16)), IF($A1103=TAXAS!$A$17,IF($B1103="CRÉDITO",$D1103-($D1103*TAXAS!$C$17)), IF($A1103=TAXAS!$A$18,IF($B1103="CRÉDITO",$D1103-($D1103*TAXAS!$C$18)), IF($A1103=TAXAS!$A$19,IF($B1103="CRÉDITO",$D1103-($D1103*TAXAS!$C$19)), IF($A1103=TAXAS!$A$20,IF($B1103="CRÉDITO",$D1103-($D1103*TAXAS!$C$20)), IF($A1103=TAXAS!$A$21,IF($B1103="CRÉDITO",$D1103-($D1103*TAXAS!$C$21)), IF($A1103=TAXAS!$A$22,IF($B1103="CRÉDITO",$D1103-($D1103*TAXAS!$C$22)), IF($A1103=TAXAS!$A$23,IF($B1103="CRÉDITO",$D1103-($D1103*TAXAS!$C$23)), IF($A1103=TAXAS!$A$24,IF($B1103="CRÉDITO",$D1103-($D1103*TAXAS!$C$24)), IF($A1103=TAXAS!$A$25,IF($B1103="CRÉDITO",$D1103-($D1103*TAXAS!$C$25)), IF($A1103=TAXAS!$A$26,IF($B1103="CRÉDITO",$D1103-($D1103*TAXAS!$C$26)), IF($A1103=TAXAS!$A$27,IF($B1103="CRÉDITO",$D1103-($D1103*TAXAS!$C$27))))))))))))))))))))))))))/1</f>
        <v>0</v>
      </c>
      <c r="G1103" s="9">
        <f>IF($A1103="VISA",IF($B1103="PARCELADO ATÉ 3X",$D1103-(D1103*TAXAS!$D$4))/3,IF($A1103="MASTER",IF($B1103="PARCELADO ATÉ 3X",$D1103-(D1103*TAXAS!$D$5))/3,IF($A1103="ELO",IF($B1103="PARCELADO ATÉ 3X",$D1103-(D1103*TAXAS!$D$6))/3,IF($A1103="HIPERCARD",IF($B1103="PARCELADO ATÉ 3X",$D1103-(D1103*TAXAS!$D$7))/3,IF($A1103="DINERS",IF($B1103="PARCELADO ATÉ 3X",$D1103-(D1103*TAXAS!$D$8))/3,IF($A1103="AMERICA EXPRESS",IF($B1103="PARCELADO ATÉ 3X",$D1103-(D1103*TAXAS!$D$9))/3,IF($A1103=TAXAS!$A$10,IF($B1103="PARCELADO ATÉ 3X",$D1103-($D1103*TAXAS!$D$10))/3,IF($A1103=TAXAS!$A$11,IF($B1103="PARCELADO ATÉ 3X",$D1103-($D1103*TAXAS!$D$11))/3,IF($A1103=TAXAS!$A$12,IF($B1103="PARCELADO ATÉ 3X",$D1103-($D1103*TAXAS!$D$12))/3,IF($A1103=TAXAS!$A$13,IF($B1103="PARCELADO ATÉ 3X",$D1103-($D1103*TAXAS!$D$13))/3,IF($A1103=TAXAS!$A$14,IF($B1103="PARCELADO ATÉ 3X",$D1103-($D1103*TAXAS!$D$14))/3,IF($A1103=TAXAS!$A$15,IF($B1103="PARCELADO ATÉ 3X",$D1103-($D1103*TAXAS!$D$15))/3,IF($A1103=TAXAS!$A$16,IF($B1103="PARCELADO ATÉ 3X",$D1103-($D1103*TAXAS!$D$16))/3,IF($A1103=TAXAS!$A$17,IF($B1103="PARCELADO ATÉ 3X",$D1103-($D1103*TAXAS!$D$17))/3,IF($A1103=TAXAS!$A$18,IF($B1103="PARCELADO ATÉ 3X",$D1103-($D1103*TAXAS!$D$18))/3,IF($A1103=TAXAS!$A$19,IF($B1103="PARCELADO ATÉ 3X",$D1103-($D1103*TAXAS!$D$19))/3,IF($A1103=TAXAS!$A$20,IF($B1103="PARCELADO ATÉ 3X",$D1103-($D1103*TAXAS!$D$20))/3,IF($A1103=TAXAS!$A$21,IF($B1103="PARCELADO ATÉ 3X",$D1103-($D1103*TAXAS!$D$21))/3,IF($A1103=TAXAS!$A$22,IF($B1103="PARCELADO ATÉ 3X",$D1103-($D1103*TAXAS!$D$22))/3,IF($A1103=TAXAS!$A$23,IF($B1103="PARCELADO ATÉ 3X",$D1103-($D1103*TAXAS!$D$23))/3,IF($A1103=TAXAS!$A$24,IF($B1103="PARCELADO ATÉ 3X",$D1103-($D1103*TAXAS!$D$24))/3,IF($A1103=TAXAS!$A$25,IF($B1103="PARCELADO ATÉ 3X",$D1103-($D1103*TAXAS!$D$25))/3,IF($A1103=TAXAS!$A$26,IF($B1103="PARCELADO ATÉ 3X",$D1103-($D1103*TAXAS!$D$26))/3,IF($A1103=TAXAS!$A$27,IF($B1103="PARCELADO ATÉ 3X",$D1103-($D1103*TAXAS!$D$27))/3))))))))))))))))))))))))/1</f>
        <v>0</v>
      </c>
      <c r="H1103" s="9">
        <f>IF($A1103="VISA",IF($B1103="PARCELADO ATÉ 6X",$D1103-(D1103*TAXAS!$E$4))/6,IF($A1103="MASTER",IF($B1103="PARCELADO ATÉ 6X",$D1103-(D1103*TAXAS!$E$5))/6,IF($A1103="ELO",IF($B1103="PARCELADO ATÉ 6X",$D1103-(D1103*TAXAS!$E$6))/6,IF($A1103="HIPERCARD",IF($B1103="PARCELADO ATÉ 6X",$D1103-(D1103*TAXAS!$E$7))/6,IF($A1103="DINERS",IF($B1103="PARCELADO ATÉ 6X",$D1103-(D1103*TAXAS!$E$8))/6,IF($A1103="AMERICA EXPRESS",IF($B1103="PARCELADO ATÉ 6X",$D1103-(D1103*TAXAS!$E$9))/6,IF($A1103=TAXAS!$A$10,IF($B1103="PARCELADO ATÉ 6X",$D1103-($D1103*TAXAS!$E$10))/6,IF($A1103=TAXAS!$A$11,IF($B1103="PARCELADO ATÉ 6X",$D1103-($D1103*TAXAS!$E$11))/6,IF($A1103=TAXAS!$A$12,IF($B1103="PARCELADO ATÉ 6X",$D1103-($D1103*TAXAS!$E$12))/6,IF($A1103=TAXAS!$A$13,IF($B1103="PARCELADO ATÉ 6X",$D1103-($D1103*TAXAS!$E$13))/6,IF($A1103=TAXAS!$A$14,IF($B1103="PARCELADO ATÉ 6X",$D1103-($D1103*TAXAS!$E$14))/6,IF($A1103=TAXAS!$A$15,IF($B1103="PARCELADO ATÉ 6X",$D1103-($D1103*TAXAS!$E$15))/6,IF($A1103=TAXAS!$A$16,IF($B1103="PARCELADO ATÉ 6X",$D1103-($D1103*TAXAS!$E$16))/6,IF($A1103=TAXAS!$A$17,IF($B1103="PARCELADO ATÉ 6X",$D1103-($D1103*TAXAS!$E$17))/6,IF($A1103=TAXAS!$A$18,IF($B1103="PARCELADO ATÉ 6X",$D1103-($D1103*TAXAS!$E$18))/6,IF($A1103=TAXAS!$A$19,IF($B1103="PARCELADO ATÉ 6X",$D1103-($D1103*TAXAS!$E$19))/6,IF($A1103=TAXAS!$A$20,IF($B1103="PARCELADO ATÉ 6X",$D1103-($D1103*TAXAS!$E$20))/6,IF($A1103=TAXAS!$A$21,IF($B1103="PARCELADO ATÉ 6X",$D1103-($D1103*TAXAS!$E$21))/6,IF($A1103=TAXAS!$A$22,IF($B1103="PARCELADO ATÉ 6X",$D1103-($D1103*TAXAS!$E$22))/6,IF($A1103=TAXAS!$A$23,IF($B1103="PARCELADO ATÉ 6X",$D1103-($D1103*TAXAS!$E$23))/6,IF($A1103=TAXAS!$A$24,IF($B1103="PARCELADO ATÉ 6X",$D1103-($D1103*TAXAS!$E$24))/6,IF($A1103=TAXAS!$A$25,IF($B1103="PARCELADO ATÉ 6X",$D1103-($D1103*TAXAS!$E$25))/6,IF($A1103=TAXAS!$A$26,IF($B1103="PARCELADO ATÉ 6X",$D1103-($D1103*TAXAS!$E$26))/6,IF($A1103=TAXAS!$A$27,IF($B1103="PARCELADO ATÉ 6X",$D1103-($D1103*TAXAS!$E$27))/6))))))))))))))))))))))))/1</f>
        <v>0</v>
      </c>
      <c r="I1103" s="9">
        <f>IF($A1103="VISA",IF($B1103="PARCELADO ATÉ 12X",$D1103-(D1103*TAXAS!$F$4))/12,IF($A1103="MASTER",IF($B1103="PARCELADO ATÉ 12X",$D1103-(D1103*TAXAS!$F$5))/12,IF($A1103="ELO",IF($B1103="PARCELADO ATÉ 12X",$D1103-(D1103*TAXAS!$F$6))/12,IF($A1103="HIPERCARD",IF($B1103="PARCELADO ATÉ 12X",$D1103-(D1103*TAXAS!$F$7))/12,IF($A1103="DINERS",IF($B1103="PARCELADO ATÉ 12X",$D1103-(D1103*TAXAS!$F$8))/12,IF($A1103="AMERICA EXPRESS",IF($B1103="PARCELADO ATÉ 12X",$D1103-(D1103*TAXAS!$F$9))/12,IF($A1103=TAXAS!$A$10,IF($B1103="PARCELADO ATÉ 12X",$D1103-($D1103*TAXAS!$F$10))/12,IF($A1103=TAXAS!$A$11,IF($B1103="PARCELADO ATÉ 12X",$D1103-($D1103*TAXAS!$F$11))/12,IF($A1103=TAXAS!$A$12,IF($B1103="PARCELADO ATÉ 12X",$D1103-($D1103*TAXAS!$F$12))/12,IF($A1103=TAXAS!$A$13,IF($B1103="PARCELADO ATÉ 12X",$D1103-($D1103*TAXAS!$F$13))/12,IF($A1103=TAXAS!$A$14,IF($B1103="PARCELADO ATÉ 12X",$D1103-($D1103*TAXAS!$F$14))/12,IF($A1103=TAXAS!$A$15,IF($B1103="PARCELADO ATÉ 12X",$D1103-($D1103*TAXAS!$F$15))/12,IF($A1103=TAXAS!$A$16,IF($B1103="PARCELADO ATÉ 12X",$D1103-($D1103*TAXAS!$F$16))/12,IF($A1103=TAXAS!$A$17,IF($B1103="PARCELADO ATÉ 12X",$D1103-($D1103*TAXAS!$F$17))/12,IF($A1103=TAXAS!$A$18,IF($B1103="PARCELADO ATÉ 12X",$D1103-($D1103*TAXAS!$F$18))/12,IF($A1103=TAXAS!$A$19,IF($B1103="PARCELADO ATÉ 12X",$D1103-($D1103*TAXAS!$F$19))/12,IF($A1103=TAXAS!$A$20,IF($B1103="PARCELADO ATÉ 12X",$D1103-($D1103*TAXAS!$F$20))/12,IF($A1103=TAXAS!$A$21,IF($B1103="PARCELADO ATÉ 12X",$D1103-($D1103*TAXAS!$F$21))/12,IF($A1103=TAXAS!$A$22,IF($B1103="PARCELADO ATÉ 12X",$D1103-($D1103*TAXAS!$F$22))/12,IF($A1103=TAXAS!$A$23,IF($B1103="PARCELADO ATÉ 12X",$D1103-($D1103*TAXAS!$F$23))/12,IF($A1103=TAXAS!$A$24,IF($B1103="PARCELADO ATÉ 12X",$D1103-($D1103*TAXAS!$F$24))/12,IF($A1103=TAXAS!$A$25,IF($B1103="PARCELADO ATÉ 12X",$D1103-($D1103*TAXAS!$F$25))/12,IF($A1103=TAXAS!$A$26,IF($B1103="PARCELADO ATÉ 12X",$D1103-($D1103*TAXAS!$F$26))/12,IF($A1103=TAXAS!$A$27,IF($B1103="PARCELADO ATÉ 12X",$D1103-($D1103*TAXAS!$F$27))/12))))))))))))))))))))))))/1</f>
        <v>0</v>
      </c>
      <c r="J1103" s="8">
        <f t="shared" si="0"/>
        <v>0</v>
      </c>
      <c r="K1103" s="10" t="b">
        <f>IF($B1103="PARCELADO ATÉ 3X",($D1103-($D1103*TAXAS!$D$4))-$J1103)</f>
        <v>0</v>
      </c>
      <c r="L1103" s="10" t="b">
        <f>IF($B1103="PARCELADO ATÉ 6X",($D1103-($D1103*TAXAS!$E$4))-$J1103)</f>
        <v>0</v>
      </c>
      <c r="M1103" s="10" t="b">
        <f>IF($B1103="PARCELADO ATÉ 12X",($D1103-($D1103*TAXAS!$F$4))-$J1103)</f>
        <v>0</v>
      </c>
      <c r="N1103" s="8">
        <f t="shared" si="1"/>
        <v>0</v>
      </c>
      <c r="O1103" s="10">
        <f t="shared" si="2"/>
        <v>0</v>
      </c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</row>
    <row r="1104" spans="1:31" ht="15.75" customHeight="1" x14ac:dyDescent="0.2">
      <c r="A1104" s="3"/>
      <c r="B1104" s="5"/>
      <c r="C1104" s="6"/>
      <c r="D1104" s="42"/>
      <c r="E1104" s="8">
        <f>IF($A1104="VISA",IF($B1104="DÉBITO",$D1104-($D1104*TAXAS!$B$4)),IF($A1104="MASTER",IF($B1104="DÉBITO",$D1104-($D1104*TAXAS!$B$5)),IF($A1104="ELO", IF($B1104="DÉBITO",$D1104-($D1104*TAXAS!$B$6)),IF($A1104="HIPERCARD",IF($B1104="DÉBITO",$D1104-($D1104*TAXAS!$B$7)),IF($A1104="DINERS",IF($B1104="DÉBITO",$D1104-($D1104*TAXAS!$B$8)),IF($A1104="AMERICA EXPRESS",IF($B1104="DÉBITO",$D1104-($D1104*TAXAS!$B$9)),IF($A1104=TAXAS!$A$10,IF($B1104="DÉBITO",$D1104-($D1104*TAXAS!$B$10)), IF($A1104=TAXAS!$A$11,IF($B1104="DÉBITO",$D1104-($D1104*TAXAS!$B$11)), IF($A1104=TAXAS!$A$12,IF($B1104="DÉBITO",$D1104-($D1104*TAXAS!$B$12)), IF($A1104=TAXAS!$A$13,IF($B1104="DÉBITO",$D1104-($D1104*TAXAS!$B$13)), IF($A1104=TAXAS!$A$14,IF($B1104="DÉBITO",$D1104-($D1104*TAXAS!$B$14)), IF($A1104=TAXAS!$A$15,IF($B1104="DÉBITO",$D1104-($D1104*TAXAS!$B$15)), IF($A1104=TAXAS!$A$16,IF($B1104="DÉBITO",$D1104-($D1104*TAXAS!$B$16)), IF($A1104=TAXAS!$A$17,IF($B1104="DÉBITO",$D1104-($D1104*TAXAS!$B$17)), IF($A1104=TAXAS!$A$18,IF($B1104="DÉBITO",$D1104-($D1104*TAXAS!$B$18)), IF($A1104=TAXAS!$A$19,IF($B1104="DÉBITO",$D1104-($D1104*TAXAS!$B$19)), IF($A1104=TAXAS!$A$20,IF($B1104="DÉBITO",$D1104-($D1104*TAXAS!$B$20)), IF($A1104=TAXAS!$A$21,IF($B1104="DÉBITO",$D1104-($D1104*TAXAS!$B$21)), IF($A1104=TAXAS!$A$22,IF($B1104="DÉBITO",$D1104-($D1104*TAXAS!$B$22)), IF($A1104=TAXAS!$A$23,IF($B1104="DÉBITO",$D1104-($D1104*TAXAS!$B$23)), IF($A1104=TAXAS!$A$24,IF($B1104="DÉBITO",$D1104-($D1104*TAXAS!$B$24)), IF($A1104=TAXAS!$A$25,IF($B1104="DÉBITO",$D1104-($D1104*TAXAS!$B$25)), IF($A1104=TAXAS!$A$26,IF($B1104="DÉBITO",$D1104-($D1104*TAXAS!$B$26)), IF($A1104=TAXAS!$A$27,IF($B1104="DÉBITO",$D1104-($D1104*TAXAS!$B$27))))))))))))))))))))))))))/1</f>
        <v>0</v>
      </c>
      <c r="F1104" s="8">
        <f>IF($A1104="VISA",IF($B1104="CRÉDITO",$D1104-($D1104*TAXAS!$C$4)),IF($A1104="MASTER",IF($B1104="CRÉDITO",$D1104-($D1104*TAXAS!$C$5)),IF($A1104="ELO", IF($B1104="CRÉDITO",$D1104-($D1104*TAXAS!$C$6)),IF($A1104="HIPERCARD",IF($B1104="CRÉDITO",$D1104-($D1104*TAXAS!$C$7)),IF($A1104="DINERS",IF($B1104="CRÉDITO",$D1104-($D1104*TAXAS!$C$8)),IF($A1104="AMERICA EXPRESS",IF($B1104="CRÉDITO",$D1104-($D1104*TAXAS!$C$9)),IF($A1104=TAXAS!$A$10,IF($B1104="CRÉDITO",$D1104-($D1104*TAXAS!$C$10)), IF($A1104=TAXAS!$A$11,IF($B1104="CRÉDITO",$D1104-($D1104*TAXAS!$C$11)), IF($A1104=TAXAS!$A$12,IF($B1104="CRÉDITO",$D1104-($D1104*TAXAS!$C$12)), IF($A1104=TAXAS!$A$13,IF($B1104="CRÉDITO",$D1104-($D1104*TAXAS!$C$13)), IF($A1104=TAXAS!$A$14,IF($B1104="CRÉDITO",$D1104-($D1104*TAXAS!$C$14)), IF($A1104=TAXAS!$A$15,IF($B1104="CRÉDITO",$D1104-($D1104*TAXAS!$C$15)), IF($A1104=TAXAS!$A$16,IF($B1104="CRÉDITO",$D1104-($D1104*TAXAS!$C$16)), IF($A1104=TAXAS!$A$17,IF($B1104="CRÉDITO",$D1104-($D1104*TAXAS!$C$17)), IF($A1104=TAXAS!$A$18,IF($B1104="CRÉDITO",$D1104-($D1104*TAXAS!$C$18)), IF($A1104=TAXAS!$A$19,IF($B1104="CRÉDITO",$D1104-($D1104*TAXAS!$C$19)), IF($A1104=TAXAS!$A$20,IF($B1104="CRÉDITO",$D1104-($D1104*TAXAS!$C$20)), IF($A1104=TAXAS!$A$21,IF($B1104="CRÉDITO",$D1104-($D1104*TAXAS!$C$21)), IF($A1104=TAXAS!$A$22,IF($B1104="CRÉDITO",$D1104-($D1104*TAXAS!$C$22)), IF($A1104=TAXAS!$A$23,IF($B1104="CRÉDITO",$D1104-($D1104*TAXAS!$C$23)), IF($A1104=TAXAS!$A$24,IF($B1104="CRÉDITO",$D1104-($D1104*TAXAS!$C$24)), IF($A1104=TAXAS!$A$25,IF($B1104="CRÉDITO",$D1104-($D1104*TAXAS!$C$25)), IF($A1104=TAXAS!$A$26,IF($B1104="CRÉDITO",$D1104-($D1104*TAXAS!$C$26)), IF($A1104=TAXAS!$A$27,IF($B1104="CRÉDITO",$D1104-($D1104*TAXAS!$C$27))))))))))))))))))))))))))/1</f>
        <v>0</v>
      </c>
      <c r="G1104" s="9">
        <f>IF($A1104="VISA",IF($B1104="PARCELADO ATÉ 3X",$D1104-(D1104*TAXAS!$D$4))/3,IF($A1104="MASTER",IF($B1104="PARCELADO ATÉ 3X",$D1104-(D1104*TAXAS!$D$5))/3,IF($A1104="ELO",IF($B1104="PARCELADO ATÉ 3X",$D1104-(D1104*TAXAS!$D$6))/3,IF($A1104="HIPERCARD",IF($B1104="PARCELADO ATÉ 3X",$D1104-(D1104*TAXAS!$D$7))/3,IF($A1104="DINERS",IF($B1104="PARCELADO ATÉ 3X",$D1104-(D1104*TAXAS!$D$8))/3,IF($A1104="AMERICA EXPRESS",IF($B1104="PARCELADO ATÉ 3X",$D1104-(D1104*TAXAS!$D$9))/3,IF($A1104=TAXAS!$A$10,IF($B1104="PARCELADO ATÉ 3X",$D1104-($D1104*TAXAS!$D$10))/3,IF($A1104=TAXAS!$A$11,IF($B1104="PARCELADO ATÉ 3X",$D1104-($D1104*TAXAS!$D$11))/3,IF($A1104=TAXAS!$A$12,IF($B1104="PARCELADO ATÉ 3X",$D1104-($D1104*TAXAS!$D$12))/3,IF($A1104=TAXAS!$A$13,IF($B1104="PARCELADO ATÉ 3X",$D1104-($D1104*TAXAS!$D$13))/3,IF($A1104=TAXAS!$A$14,IF($B1104="PARCELADO ATÉ 3X",$D1104-($D1104*TAXAS!$D$14))/3,IF($A1104=TAXAS!$A$15,IF($B1104="PARCELADO ATÉ 3X",$D1104-($D1104*TAXAS!$D$15))/3,IF($A1104=TAXAS!$A$16,IF($B1104="PARCELADO ATÉ 3X",$D1104-($D1104*TAXAS!$D$16))/3,IF($A1104=TAXAS!$A$17,IF($B1104="PARCELADO ATÉ 3X",$D1104-($D1104*TAXAS!$D$17))/3,IF($A1104=TAXAS!$A$18,IF($B1104="PARCELADO ATÉ 3X",$D1104-($D1104*TAXAS!$D$18))/3,IF($A1104=TAXAS!$A$19,IF($B1104="PARCELADO ATÉ 3X",$D1104-($D1104*TAXAS!$D$19))/3,IF($A1104=TAXAS!$A$20,IF($B1104="PARCELADO ATÉ 3X",$D1104-($D1104*TAXAS!$D$20))/3,IF($A1104=TAXAS!$A$21,IF($B1104="PARCELADO ATÉ 3X",$D1104-($D1104*TAXAS!$D$21))/3,IF($A1104=TAXAS!$A$22,IF($B1104="PARCELADO ATÉ 3X",$D1104-($D1104*TAXAS!$D$22))/3,IF($A1104=TAXAS!$A$23,IF($B1104="PARCELADO ATÉ 3X",$D1104-($D1104*TAXAS!$D$23))/3,IF($A1104=TAXAS!$A$24,IF($B1104="PARCELADO ATÉ 3X",$D1104-($D1104*TAXAS!$D$24))/3,IF($A1104=TAXAS!$A$25,IF($B1104="PARCELADO ATÉ 3X",$D1104-($D1104*TAXAS!$D$25))/3,IF($A1104=TAXAS!$A$26,IF($B1104="PARCELADO ATÉ 3X",$D1104-($D1104*TAXAS!$D$26))/3,IF($A1104=TAXAS!$A$27,IF($B1104="PARCELADO ATÉ 3X",$D1104-($D1104*TAXAS!$D$27))/3))))))))))))))))))))))))/1</f>
        <v>0</v>
      </c>
      <c r="H1104" s="9">
        <f>IF($A1104="VISA",IF($B1104="PARCELADO ATÉ 6X",$D1104-(D1104*TAXAS!$E$4))/6,IF($A1104="MASTER",IF($B1104="PARCELADO ATÉ 6X",$D1104-(D1104*TAXAS!$E$5))/6,IF($A1104="ELO",IF($B1104="PARCELADO ATÉ 6X",$D1104-(D1104*TAXAS!$E$6))/6,IF($A1104="HIPERCARD",IF($B1104="PARCELADO ATÉ 6X",$D1104-(D1104*TAXAS!$E$7))/6,IF($A1104="DINERS",IF($B1104="PARCELADO ATÉ 6X",$D1104-(D1104*TAXAS!$E$8))/6,IF($A1104="AMERICA EXPRESS",IF($B1104="PARCELADO ATÉ 6X",$D1104-(D1104*TAXAS!$E$9))/6,IF($A1104=TAXAS!$A$10,IF($B1104="PARCELADO ATÉ 6X",$D1104-($D1104*TAXAS!$E$10))/6,IF($A1104=TAXAS!$A$11,IF($B1104="PARCELADO ATÉ 6X",$D1104-($D1104*TAXAS!$E$11))/6,IF($A1104=TAXAS!$A$12,IF($B1104="PARCELADO ATÉ 6X",$D1104-($D1104*TAXAS!$E$12))/6,IF($A1104=TAXAS!$A$13,IF($B1104="PARCELADO ATÉ 6X",$D1104-($D1104*TAXAS!$E$13))/6,IF($A1104=TAXAS!$A$14,IF($B1104="PARCELADO ATÉ 6X",$D1104-($D1104*TAXAS!$E$14))/6,IF($A1104=TAXAS!$A$15,IF($B1104="PARCELADO ATÉ 6X",$D1104-($D1104*TAXAS!$E$15))/6,IF($A1104=TAXAS!$A$16,IF($B1104="PARCELADO ATÉ 6X",$D1104-($D1104*TAXAS!$E$16))/6,IF($A1104=TAXAS!$A$17,IF($B1104="PARCELADO ATÉ 6X",$D1104-($D1104*TAXAS!$E$17))/6,IF($A1104=TAXAS!$A$18,IF($B1104="PARCELADO ATÉ 6X",$D1104-($D1104*TAXAS!$E$18))/6,IF($A1104=TAXAS!$A$19,IF($B1104="PARCELADO ATÉ 6X",$D1104-($D1104*TAXAS!$E$19))/6,IF($A1104=TAXAS!$A$20,IF($B1104="PARCELADO ATÉ 6X",$D1104-($D1104*TAXAS!$E$20))/6,IF($A1104=TAXAS!$A$21,IF($B1104="PARCELADO ATÉ 6X",$D1104-($D1104*TAXAS!$E$21))/6,IF($A1104=TAXAS!$A$22,IF($B1104="PARCELADO ATÉ 6X",$D1104-($D1104*TAXAS!$E$22))/6,IF($A1104=TAXAS!$A$23,IF($B1104="PARCELADO ATÉ 6X",$D1104-($D1104*TAXAS!$E$23))/6,IF($A1104=TAXAS!$A$24,IF($B1104="PARCELADO ATÉ 6X",$D1104-($D1104*TAXAS!$E$24))/6,IF($A1104=TAXAS!$A$25,IF($B1104="PARCELADO ATÉ 6X",$D1104-($D1104*TAXAS!$E$25))/6,IF($A1104=TAXAS!$A$26,IF($B1104="PARCELADO ATÉ 6X",$D1104-($D1104*TAXAS!$E$26))/6,IF($A1104=TAXAS!$A$27,IF($B1104="PARCELADO ATÉ 6X",$D1104-($D1104*TAXAS!$E$27))/6))))))))))))))))))))))))/1</f>
        <v>0</v>
      </c>
      <c r="I1104" s="9">
        <f>IF($A1104="VISA",IF($B1104="PARCELADO ATÉ 12X",$D1104-(D1104*TAXAS!$F$4))/12,IF($A1104="MASTER",IF($B1104="PARCELADO ATÉ 12X",$D1104-(D1104*TAXAS!$F$5))/12,IF($A1104="ELO",IF($B1104="PARCELADO ATÉ 12X",$D1104-(D1104*TAXAS!$F$6))/12,IF($A1104="HIPERCARD",IF($B1104="PARCELADO ATÉ 12X",$D1104-(D1104*TAXAS!$F$7))/12,IF($A1104="DINERS",IF($B1104="PARCELADO ATÉ 12X",$D1104-(D1104*TAXAS!$F$8))/12,IF($A1104="AMERICA EXPRESS",IF($B1104="PARCELADO ATÉ 12X",$D1104-(D1104*TAXAS!$F$9))/12,IF($A1104=TAXAS!$A$10,IF($B1104="PARCELADO ATÉ 12X",$D1104-($D1104*TAXAS!$F$10))/12,IF($A1104=TAXAS!$A$11,IF($B1104="PARCELADO ATÉ 12X",$D1104-($D1104*TAXAS!$F$11))/12,IF($A1104=TAXAS!$A$12,IF($B1104="PARCELADO ATÉ 12X",$D1104-($D1104*TAXAS!$F$12))/12,IF($A1104=TAXAS!$A$13,IF($B1104="PARCELADO ATÉ 12X",$D1104-($D1104*TAXAS!$F$13))/12,IF($A1104=TAXAS!$A$14,IF($B1104="PARCELADO ATÉ 12X",$D1104-($D1104*TAXAS!$F$14))/12,IF($A1104=TAXAS!$A$15,IF($B1104="PARCELADO ATÉ 12X",$D1104-($D1104*TAXAS!$F$15))/12,IF($A1104=TAXAS!$A$16,IF($B1104="PARCELADO ATÉ 12X",$D1104-($D1104*TAXAS!$F$16))/12,IF($A1104=TAXAS!$A$17,IF($B1104="PARCELADO ATÉ 12X",$D1104-($D1104*TAXAS!$F$17))/12,IF($A1104=TAXAS!$A$18,IF($B1104="PARCELADO ATÉ 12X",$D1104-($D1104*TAXAS!$F$18))/12,IF($A1104=TAXAS!$A$19,IF($B1104="PARCELADO ATÉ 12X",$D1104-($D1104*TAXAS!$F$19))/12,IF($A1104=TAXAS!$A$20,IF($B1104="PARCELADO ATÉ 12X",$D1104-($D1104*TAXAS!$F$20))/12,IF($A1104=TAXAS!$A$21,IF($B1104="PARCELADO ATÉ 12X",$D1104-($D1104*TAXAS!$F$21))/12,IF($A1104=TAXAS!$A$22,IF($B1104="PARCELADO ATÉ 12X",$D1104-($D1104*TAXAS!$F$22))/12,IF($A1104=TAXAS!$A$23,IF($B1104="PARCELADO ATÉ 12X",$D1104-($D1104*TAXAS!$F$23))/12,IF($A1104=TAXAS!$A$24,IF($B1104="PARCELADO ATÉ 12X",$D1104-($D1104*TAXAS!$F$24))/12,IF($A1104=TAXAS!$A$25,IF($B1104="PARCELADO ATÉ 12X",$D1104-($D1104*TAXAS!$F$25))/12,IF($A1104=TAXAS!$A$26,IF($B1104="PARCELADO ATÉ 12X",$D1104-($D1104*TAXAS!$F$26))/12,IF($A1104=TAXAS!$A$27,IF($B1104="PARCELADO ATÉ 12X",$D1104-($D1104*TAXAS!$F$27))/12))))))))))))))))))))))))/1</f>
        <v>0</v>
      </c>
      <c r="J1104" s="8">
        <f t="shared" si="0"/>
        <v>0</v>
      </c>
      <c r="K1104" s="10" t="b">
        <f>IF($B1104="PARCELADO ATÉ 3X",($D1104-($D1104*TAXAS!$D$4))-$J1104)</f>
        <v>0</v>
      </c>
      <c r="L1104" s="10" t="b">
        <f>IF($B1104="PARCELADO ATÉ 6X",($D1104-($D1104*TAXAS!$E$4))-$J1104)</f>
        <v>0</v>
      </c>
      <c r="M1104" s="10" t="b">
        <f>IF($B1104="PARCELADO ATÉ 12X",($D1104-($D1104*TAXAS!$F$4))-$J1104)</f>
        <v>0</v>
      </c>
      <c r="N1104" s="8">
        <f t="shared" si="1"/>
        <v>0</v>
      </c>
      <c r="O1104" s="10">
        <f t="shared" si="2"/>
        <v>0</v>
      </c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</row>
    <row r="1105" spans="1:31" ht="15.75" customHeight="1" x14ac:dyDescent="0.2">
      <c r="A1105" s="3"/>
      <c r="B1105" s="5"/>
      <c r="C1105" s="6"/>
      <c r="D1105" s="42"/>
      <c r="E1105" s="8">
        <f>IF($A1105="VISA",IF($B1105="DÉBITO",$D1105-($D1105*TAXAS!$B$4)),IF($A1105="MASTER",IF($B1105="DÉBITO",$D1105-($D1105*TAXAS!$B$5)),IF($A1105="ELO", IF($B1105="DÉBITO",$D1105-($D1105*TAXAS!$B$6)),IF($A1105="HIPERCARD",IF($B1105="DÉBITO",$D1105-($D1105*TAXAS!$B$7)),IF($A1105="DINERS",IF($B1105="DÉBITO",$D1105-($D1105*TAXAS!$B$8)),IF($A1105="AMERICA EXPRESS",IF($B1105="DÉBITO",$D1105-($D1105*TAXAS!$B$9)),IF($A1105=TAXAS!$A$10,IF($B1105="DÉBITO",$D1105-($D1105*TAXAS!$B$10)), IF($A1105=TAXAS!$A$11,IF($B1105="DÉBITO",$D1105-($D1105*TAXAS!$B$11)), IF($A1105=TAXAS!$A$12,IF($B1105="DÉBITO",$D1105-($D1105*TAXAS!$B$12)), IF($A1105=TAXAS!$A$13,IF($B1105="DÉBITO",$D1105-($D1105*TAXAS!$B$13)), IF($A1105=TAXAS!$A$14,IF($B1105="DÉBITO",$D1105-($D1105*TAXAS!$B$14)), IF($A1105=TAXAS!$A$15,IF($B1105="DÉBITO",$D1105-($D1105*TAXAS!$B$15)), IF($A1105=TAXAS!$A$16,IF($B1105="DÉBITO",$D1105-($D1105*TAXAS!$B$16)), IF($A1105=TAXAS!$A$17,IF($B1105="DÉBITO",$D1105-($D1105*TAXAS!$B$17)), IF($A1105=TAXAS!$A$18,IF($B1105="DÉBITO",$D1105-($D1105*TAXAS!$B$18)), IF($A1105=TAXAS!$A$19,IF($B1105="DÉBITO",$D1105-($D1105*TAXAS!$B$19)), IF($A1105=TAXAS!$A$20,IF($B1105="DÉBITO",$D1105-($D1105*TAXAS!$B$20)), IF($A1105=TAXAS!$A$21,IF($B1105="DÉBITO",$D1105-($D1105*TAXAS!$B$21)), IF($A1105=TAXAS!$A$22,IF($B1105="DÉBITO",$D1105-($D1105*TAXAS!$B$22)), IF($A1105=TAXAS!$A$23,IF($B1105="DÉBITO",$D1105-($D1105*TAXAS!$B$23)), IF($A1105=TAXAS!$A$24,IF($B1105="DÉBITO",$D1105-($D1105*TAXAS!$B$24)), IF($A1105=TAXAS!$A$25,IF($B1105="DÉBITO",$D1105-($D1105*TAXAS!$B$25)), IF($A1105=TAXAS!$A$26,IF($B1105="DÉBITO",$D1105-($D1105*TAXAS!$B$26)), IF($A1105=TAXAS!$A$27,IF($B1105="DÉBITO",$D1105-($D1105*TAXAS!$B$27))))))))))))))))))))))))))/1</f>
        <v>0</v>
      </c>
      <c r="F1105" s="8">
        <f>IF($A1105="VISA",IF($B1105="CRÉDITO",$D1105-($D1105*TAXAS!$C$4)),IF($A1105="MASTER",IF($B1105="CRÉDITO",$D1105-($D1105*TAXAS!$C$5)),IF($A1105="ELO", IF($B1105="CRÉDITO",$D1105-($D1105*TAXAS!$C$6)),IF($A1105="HIPERCARD",IF($B1105="CRÉDITO",$D1105-($D1105*TAXAS!$C$7)),IF($A1105="DINERS",IF($B1105="CRÉDITO",$D1105-($D1105*TAXAS!$C$8)),IF($A1105="AMERICA EXPRESS",IF($B1105="CRÉDITO",$D1105-($D1105*TAXAS!$C$9)),IF($A1105=TAXAS!$A$10,IF($B1105="CRÉDITO",$D1105-($D1105*TAXAS!$C$10)), IF($A1105=TAXAS!$A$11,IF($B1105="CRÉDITO",$D1105-($D1105*TAXAS!$C$11)), IF($A1105=TAXAS!$A$12,IF($B1105="CRÉDITO",$D1105-($D1105*TAXAS!$C$12)), IF($A1105=TAXAS!$A$13,IF($B1105="CRÉDITO",$D1105-($D1105*TAXAS!$C$13)), IF($A1105=TAXAS!$A$14,IF($B1105="CRÉDITO",$D1105-($D1105*TAXAS!$C$14)), IF($A1105=TAXAS!$A$15,IF($B1105="CRÉDITO",$D1105-($D1105*TAXAS!$C$15)), IF($A1105=TAXAS!$A$16,IF($B1105="CRÉDITO",$D1105-($D1105*TAXAS!$C$16)), IF($A1105=TAXAS!$A$17,IF($B1105="CRÉDITO",$D1105-($D1105*TAXAS!$C$17)), IF($A1105=TAXAS!$A$18,IF($B1105="CRÉDITO",$D1105-($D1105*TAXAS!$C$18)), IF($A1105=TAXAS!$A$19,IF($B1105="CRÉDITO",$D1105-($D1105*TAXAS!$C$19)), IF($A1105=TAXAS!$A$20,IF($B1105="CRÉDITO",$D1105-($D1105*TAXAS!$C$20)), IF($A1105=TAXAS!$A$21,IF($B1105="CRÉDITO",$D1105-($D1105*TAXAS!$C$21)), IF($A1105=TAXAS!$A$22,IF($B1105="CRÉDITO",$D1105-($D1105*TAXAS!$C$22)), IF($A1105=TAXAS!$A$23,IF($B1105="CRÉDITO",$D1105-($D1105*TAXAS!$C$23)), IF($A1105=TAXAS!$A$24,IF($B1105="CRÉDITO",$D1105-($D1105*TAXAS!$C$24)), IF($A1105=TAXAS!$A$25,IF($B1105="CRÉDITO",$D1105-($D1105*TAXAS!$C$25)), IF($A1105=TAXAS!$A$26,IF($B1105="CRÉDITO",$D1105-($D1105*TAXAS!$C$26)), IF($A1105=TAXAS!$A$27,IF($B1105="CRÉDITO",$D1105-($D1105*TAXAS!$C$27))))))))))))))))))))))))))/1</f>
        <v>0</v>
      </c>
      <c r="G1105" s="9">
        <f>IF($A1105="VISA",IF($B1105="PARCELADO ATÉ 3X",$D1105-(D1105*TAXAS!$D$4))/3,IF($A1105="MASTER",IF($B1105="PARCELADO ATÉ 3X",$D1105-(D1105*TAXAS!$D$5))/3,IF($A1105="ELO",IF($B1105="PARCELADO ATÉ 3X",$D1105-(D1105*TAXAS!$D$6))/3,IF($A1105="HIPERCARD",IF($B1105="PARCELADO ATÉ 3X",$D1105-(D1105*TAXAS!$D$7))/3,IF($A1105="DINERS",IF($B1105="PARCELADO ATÉ 3X",$D1105-(D1105*TAXAS!$D$8))/3,IF($A1105="AMERICA EXPRESS",IF($B1105="PARCELADO ATÉ 3X",$D1105-(D1105*TAXAS!$D$9))/3,IF($A1105=TAXAS!$A$10,IF($B1105="PARCELADO ATÉ 3X",$D1105-($D1105*TAXAS!$D$10))/3,IF($A1105=TAXAS!$A$11,IF($B1105="PARCELADO ATÉ 3X",$D1105-($D1105*TAXAS!$D$11))/3,IF($A1105=TAXAS!$A$12,IF($B1105="PARCELADO ATÉ 3X",$D1105-($D1105*TAXAS!$D$12))/3,IF($A1105=TAXAS!$A$13,IF($B1105="PARCELADO ATÉ 3X",$D1105-($D1105*TAXAS!$D$13))/3,IF($A1105=TAXAS!$A$14,IF($B1105="PARCELADO ATÉ 3X",$D1105-($D1105*TAXAS!$D$14))/3,IF($A1105=TAXAS!$A$15,IF($B1105="PARCELADO ATÉ 3X",$D1105-($D1105*TAXAS!$D$15))/3,IF($A1105=TAXAS!$A$16,IF($B1105="PARCELADO ATÉ 3X",$D1105-($D1105*TAXAS!$D$16))/3,IF($A1105=TAXAS!$A$17,IF($B1105="PARCELADO ATÉ 3X",$D1105-($D1105*TAXAS!$D$17))/3,IF($A1105=TAXAS!$A$18,IF($B1105="PARCELADO ATÉ 3X",$D1105-($D1105*TAXAS!$D$18))/3,IF($A1105=TAXAS!$A$19,IF($B1105="PARCELADO ATÉ 3X",$D1105-($D1105*TAXAS!$D$19))/3,IF($A1105=TAXAS!$A$20,IF($B1105="PARCELADO ATÉ 3X",$D1105-($D1105*TAXAS!$D$20))/3,IF($A1105=TAXAS!$A$21,IF($B1105="PARCELADO ATÉ 3X",$D1105-($D1105*TAXAS!$D$21))/3,IF($A1105=TAXAS!$A$22,IF($B1105="PARCELADO ATÉ 3X",$D1105-($D1105*TAXAS!$D$22))/3,IF($A1105=TAXAS!$A$23,IF($B1105="PARCELADO ATÉ 3X",$D1105-($D1105*TAXAS!$D$23))/3,IF($A1105=TAXAS!$A$24,IF($B1105="PARCELADO ATÉ 3X",$D1105-($D1105*TAXAS!$D$24))/3,IF($A1105=TAXAS!$A$25,IF($B1105="PARCELADO ATÉ 3X",$D1105-($D1105*TAXAS!$D$25))/3,IF($A1105=TAXAS!$A$26,IF($B1105="PARCELADO ATÉ 3X",$D1105-($D1105*TAXAS!$D$26))/3,IF($A1105=TAXAS!$A$27,IF($B1105="PARCELADO ATÉ 3X",$D1105-($D1105*TAXAS!$D$27))/3))))))))))))))))))))))))/1</f>
        <v>0</v>
      </c>
      <c r="H1105" s="9">
        <f>IF($A1105="VISA",IF($B1105="PARCELADO ATÉ 6X",$D1105-(D1105*TAXAS!$E$4))/6,IF($A1105="MASTER",IF($B1105="PARCELADO ATÉ 6X",$D1105-(D1105*TAXAS!$E$5))/6,IF($A1105="ELO",IF($B1105="PARCELADO ATÉ 6X",$D1105-(D1105*TAXAS!$E$6))/6,IF($A1105="HIPERCARD",IF($B1105="PARCELADO ATÉ 6X",$D1105-(D1105*TAXAS!$E$7))/6,IF($A1105="DINERS",IF($B1105="PARCELADO ATÉ 6X",$D1105-(D1105*TAXAS!$E$8))/6,IF($A1105="AMERICA EXPRESS",IF($B1105="PARCELADO ATÉ 6X",$D1105-(D1105*TAXAS!$E$9))/6,IF($A1105=TAXAS!$A$10,IF($B1105="PARCELADO ATÉ 6X",$D1105-($D1105*TAXAS!$E$10))/6,IF($A1105=TAXAS!$A$11,IF($B1105="PARCELADO ATÉ 6X",$D1105-($D1105*TAXAS!$E$11))/6,IF($A1105=TAXAS!$A$12,IF($B1105="PARCELADO ATÉ 6X",$D1105-($D1105*TAXAS!$E$12))/6,IF($A1105=TAXAS!$A$13,IF($B1105="PARCELADO ATÉ 6X",$D1105-($D1105*TAXAS!$E$13))/6,IF($A1105=TAXAS!$A$14,IF($B1105="PARCELADO ATÉ 6X",$D1105-($D1105*TAXAS!$E$14))/6,IF($A1105=TAXAS!$A$15,IF($B1105="PARCELADO ATÉ 6X",$D1105-($D1105*TAXAS!$E$15))/6,IF($A1105=TAXAS!$A$16,IF($B1105="PARCELADO ATÉ 6X",$D1105-($D1105*TAXAS!$E$16))/6,IF($A1105=TAXAS!$A$17,IF($B1105="PARCELADO ATÉ 6X",$D1105-($D1105*TAXAS!$E$17))/6,IF($A1105=TAXAS!$A$18,IF($B1105="PARCELADO ATÉ 6X",$D1105-($D1105*TAXAS!$E$18))/6,IF($A1105=TAXAS!$A$19,IF($B1105="PARCELADO ATÉ 6X",$D1105-($D1105*TAXAS!$E$19))/6,IF($A1105=TAXAS!$A$20,IF($B1105="PARCELADO ATÉ 6X",$D1105-($D1105*TAXAS!$E$20))/6,IF($A1105=TAXAS!$A$21,IF($B1105="PARCELADO ATÉ 6X",$D1105-($D1105*TAXAS!$E$21))/6,IF($A1105=TAXAS!$A$22,IF($B1105="PARCELADO ATÉ 6X",$D1105-($D1105*TAXAS!$E$22))/6,IF($A1105=TAXAS!$A$23,IF($B1105="PARCELADO ATÉ 6X",$D1105-($D1105*TAXAS!$E$23))/6,IF($A1105=TAXAS!$A$24,IF($B1105="PARCELADO ATÉ 6X",$D1105-($D1105*TAXAS!$E$24))/6,IF($A1105=TAXAS!$A$25,IF($B1105="PARCELADO ATÉ 6X",$D1105-($D1105*TAXAS!$E$25))/6,IF($A1105=TAXAS!$A$26,IF($B1105="PARCELADO ATÉ 6X",$D1105-($D1105*TAXAS!$E$26))/6,IF($A1105=TAXAS!$A$27,IF($B1105="PARCELADO ATÉ 6X",$D1105-($D1105*TAXAS!$E$27))/6))))))))))))))))))))))))/1</f>
        <v>0</v>
      </c>
      <c r="I1105" s="9">
        <f>IF($A1105="VISA",IF($B1105="PARCELADO ATÉ 12X",$D1105-(D1105*TAXAS!$F$4))/12,IF($A1105="MASTER",IF($B1105="PARCELADO ATÉ 12X",$D1105-(D1105*TAXAS!$F$5))/12,IF($A1105="ELO",IF($B1105="PARCELADO ATÉ 12X",$D1105-(D1105*TAXAS!$F$6))/12,IF($A1105="HIPERCARD",IF($B1105="PARCELADO ATÉ 12X",$D1105-(D1105*TAXAS!$F$7))/12,IF($A1105="DINERS",IF($B1105="PARCELADO ATÉ 12X",$D1105-(D1105*TAXAS!$F$8))/12,IF($A1105="AMERICA EXPRESS",IF($B1105="PARCELADO ATÉ 12X",$D1105-(D1105*TAXAS!$F$9))/12,IF($A1105=TAXAS!$A$10,IF($B1105="PARCELADO ATÉ 12X",$D1105-($D1105*TAXAS!$F$10))/12,IF($A1105=TAXAS!$A$11,IF($B1105="PARCELADO ATÉ 12X",$D1105-($D1105*TAXAS!$F$11))/12,IF($A1105=TAXAS!$A$12,IF($B1105="PARCELADO ATÉ 12X",$D1105-($D1105*TAXAS!$F$12))/12,IF($A1105=TAXAS!$A$13,IF($B1105="PARCELADO ATÉ 12X",$D1105-($D1105*TAXAS!$F$13))/12,IF($A1105=TAXAS!$A$14,IF($B1105="PARCELADO ATÉ 12X",$D1105-($D1105*TAXAS!$F$14))/12,IF($A1105=TAXAS!$A$15,IF($B1105="PARCELADO ATÉ 12X",$D1105-($D1105*TAXAS!$F$15))/12,IF($A1105=TAXAS!$A$16,IF($B1105="PARCELADO ATÉ 12X",$D1105-($D1105*TAXAS!$F$16))/12,IF($A1105=TAXAS!$A$17,IF($B1105="PARCELADO ATÉ 12X",$D1105-($D1105*TAXAS!$F$17))/12,IF($A1105=TAXAS!$A$18,IF($B1105="PARCELADO ATÉ 12X",$D1105-($D1105*TAXAS!$F$18))/12,IF($A1105=TAXAS!$A$19,IF($B1105="PARCELADO ATÉ 12X",$D1105-($D1105*TAXAS!$F$19))/12,IF($A1105=TAXAS!$A$20,IF($B1105="PARCELADO ATÉ 12X",$D1105-($D1105*TAXAS!$F$20))/12,IF($A1105=TAXAS!$A$21,IF($B1105="PARCELADO ATÉ 12X",$D1105-($D1105*TAXAS!$F$21))/12,IF($A1105=TAXAS!$A$22,IF($B1105="PARCELADO ATÉ 12X",$D1105-($D1105*TAXAS!$F$22))/12,IF($A1105=TAXAS!$A$23,IF($B1105="PARCELADO ATÉ 12X",$D1105-($D1105*TAXAS!$F$23))/12,IF($A1105=TAXAS!$A$24,IF($B1105="PARCELADO ATÉ 12X",$D1105-($D1105*TAXAS!$F$24))/12,IF($A1105=TAXAS!$A$25,IF($B1105="PARCELADO ATÉ 12X",$D1105-($D1105*TAXAS!$F$25))/12,IF($A1105=TAXAS!$A$26,IF($B1105="PARCELADO ATÉ 12X",$D1105-($D1105*TAXAS!$F$26))/12,IF($A1105=TAXAS!$A$27,IF($B1105="PARCELADO ATÉ 12X",$D1105-($D1105*TAXAS!$F$27))/12))))))))))))))))))))))))/1</f>
        <v>0</v>
      </c>
      <c r="J1105" s="8">
        <f t="shared" si="0"/>
        <v>0</v>
      </c>
      <c r="K1105" s="10" t="b">
        <f>IF($B1105="PARCELADO ATÉ 3X",($D1105-($D1105*TAXAS!$D$4))-$J1105)</f>
        <v>0</v>
      </c>
      <c r="L1105" s="10" t="b">
        <f>IF($B1105="PARCELADO ATÉ 6X",($D1105-($D1105*TAXAS!$E$4))-$J1105)</f>
        <v>0</v>
      </c>
      <c r="M1105" s="10" t="b">
        <f>IF($B1105="PARCELADO ATÉ 12X",($D1105-($D1105*TAXAS!$F$4))-$J1105)</f>
        <v>0</v>
      </c>
      <c r="N1105" s="8">
        <f t="shared" si="1"/>
        <v>0</v>
      </c>
      <c r="O1105" s="10">
        <f t="shared" si="2"/>
        <v>0</v>
      </c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</row>
    <row r="1106" spans="1:31" ht="15.75" customHeight="1" x14ac:dyDescent="0.2">
      <c r="A1106" s="3"/>
      <c r="B1106" s="5"/>
      <c r="C1106" s="6"/>
      <c r="D1106" s="42"/>
      <c r="E1106" s="8">
        <f>IF($A1106="VISA",IF($B1106="DÉBITO",$D1106-($D1106*TAXAS!$B$4)),IF($A1106="MASTER",IF($B1106="DÉBITO",$D1106-($D1106*TAXAS!$B$5)),IF($A1106="ELO", IF($B1106="DÉBITO",$D1106-($D1106*TAXAS!$B$6)),IF($A1106="HIPERCARD",IF($B1106="DÉBITO",$D1106-($D1106*TAXAS!$B$7)),IF($A1106="DINERS",IF($B1106="DÉBITO",$D1106-($D1106*TAXAS!$B$8)),IF($A1106="AMERICA EXPRESS",IF($B1106="DÉBITO",$D1106-($D1106*TAXAS!$B$9)),IF($A1106=TAXAS!$A$10,IF($B1106="DÉBITO",$D1106-($D1106*TAXAS!$B$10)), IF($A1106=TAXAS!$A$11,IF($B1106="DÉBITO",$D1106-($D1106*TAXAS!$B$11)), IF($A1106=TAXAS!$A$12,IF($B1106="DÉBITO",$D1106-($D1106*TAXAS!$B$12)), IF($A1106=TAXAS!$A$13,IF($B1106="DÉBITO",$D1106-($D1106*TAXAS!$B$13)), IF($A1106=TAXAS!$A$14,IF($B1106="DÉBITO",$D1106-($D1106*TAXAS!$B$14)), IF($A1106=TAXAS!$A$15,IF($B1106="DÉBITO",$D1106-($D1106*TAXAS!$B$15)), IF($A1106=TAXAS!$A$16,IF($B1106="DÉBITO",$D1106-($D1106*TAXAS!$B$16)), IF($A1106=TAXAS!$A$17,IF($B1106="DÉBITO",$D1106-($D1106*TAXAS!$B$17)), IF($A1106=TAXAS!$A$18,IF($B1106="DÉBITO",$D1106-($D1106*TAXAS!$B$18)), IF($A1106=TAXAS!$A$19,IF($B1106="DÉBITO",$D1106-($D1106*TAXAS!$B$19)), IF($A1106=TAXAS!$A$20,IF($B1106="DÉBITO",$D1106-($D1106*TAXAS!$B$20)), IF($A1106=TAXAS!$A$21,IF($B1106="DÉBITO",$D1106-($D1106*TAXAS!$B$21)), IF($A1106=TAXAS!$A$22,IF($B1106="DÉBITO",$D1106-($D1106*TAXAS!$B$22)), IF($A1106=TAXAS!$A$23,IF($B1106="DÉBITO",$D1106-($D1106*TAXAS!$B$23)), IF($A1106=TAXAS!$A$24,IF($B1106="DÉBITO",$D1106-($D1106*TAXAS!$B$24)), IF($A1106=TAXAS!$A$25,IF($B1106="DÉBITO",$D1106-($D1106*TAXAS!$B$25)), IF($A1106=TAXAS!$A$26,IF($B1106="DÉBITO",$D1106-($D1106*TAXAS!$B$26)), IF($A1106=TAXAS!$A$27,IF($B1106="DÉBITO",$D1106-($D1106*TAXAS!$B$27))))))))))))))))))))))))))/1</f>
        <v>0</v>
      </c>
      <c r="F1106" s="8">
        <f>IF($A1106="VISA",IF($B1106="CRÉDITO",$D1106-($D1106*TAXAS!$C$4)),IF($A1106="MASTER",IF($B1106="CRÉDITO",$D1106-($D1106*TAXAS!$C$5)),IF($A1106="ELO", IF($B1106="CRÉDITO",$D1106-($D1106*TAXAS!$C$6)),IF($A1106="HIPERCARD",IF($B1106="CRÉDITO",$D1106-($D1106*TAXAS!$C$7)),IF($A1106="DINERS",IF($B1106="CRÉDITO",$D1106-($D1106*TAXAS!$C$8)),IF($A1106="AMERICA EXPRESS",IF($B1106="CRÉDITO",$D1106-($D1106*TAXAS!$C$9)),IF($A1106=TAXAS!$A$10,IF($B1106="CRÉDITO",$D1106-($D1106*TAXAS!$C$10)), IF($A1106=TAXAS!$A$11,IF($B1106="CRÉDITO",$D1106-($D1106*TAXAS!$C$11)), IF($A1106=TAXAS!$A$12,IF($B1106="CRÉDITO",$D1106-($D1106*TAXAS!$C$12)), IF($A1106=TAXAS!$A$13,IF($B1106="CRÉDITO",$D1106-($D1106*TAXAS!$C$13)), IF($A1106=TAXAS!$A$14,IF($B1106="CRÉDITO",$D1106-($D1106*TAXAS!$C$14)), IF($A1106=TAXAS!$A$15,IF($B1106="CRÉDITO",$D1106-($D1106*TAXAS!$C$15)), IF($A1106=TAXAS!$A$16,IF($B1106="CRÉDITO",$D1106-($D1106*TAXAS!$C$16)), IF($A1106=TAXAS!$A$17,IF($B1106="CRÉDITO",$D1106-($D1106*TAXAS!$C$17)), IF($A1106=TAXAS!$A$18,IF($B1106="CRÉDITO",$D1106-($D1106*TAXAS!$C$18)), IF($A1106=TAXAS!$A$19,IF($B1106="CRÉDITO",$D1106-($D1106*TAXAS!$C$19)), IF($A1106=TAXAS!$A$20,IF($B1106="CRÉDITO",$D1106-($D1106*TAXAS!$C$20)), IF($A1106=TAXAS!$A$21,IF($B1106="CRÉDITO",$D1106-($D1106*TAXAS!$C$21)), IF($A1106=TAXAS!$A$22,IF($B1106="CRÉDITO",$D1106-($D1106*TAXAS!$C$22)), IF($A1106=TAXAS!$A$23,IF($B1106="CRÉDITO",$D1106-($D1106*TAXAS!$C$23)), IF($A1106=TAXAS!$A$24,IF($B1106="CRÉDITO",$D1106-($D1106*TAXAS!$C$24)), IF($A1106=TAXAS!$A$25,IF($B1106="CRÉDITO",$D1106-($D1106*TAXAS!$C$25)), IF($A1106=TAXAS!$A$26,IF($B1106="CRÉDITO",$D1106-($D1106*TAXAS!$C$26)), IF($A1106=TAXAS!$A$27,IF($B1106="CRÉDITO",$D1106-($D1106*TAXAS!$C$27))))))))))))))))))))))))))/1</f>
        <v>0</v>
      </c>
      <c r="G1106" s="9">
        <f>IF($A1106="VISA",IF($B1106="PARCELADO ATÉ 3X",$D1106-(D1106*TAXAS!$D$4))/3,IF($A1106="MASTER",IF($B1106="PARCELADO ATÉ 3X",$D1106-(D1106*TAXAS!$D$5))/3,IF($A1106="ELO",IF($B1106="PARCELADO ATÉ 3X",$D1106-(D1106*TAXAS!$D$6))/3,IF($A1106="HIPERCARD",IF($B1106="PARCELADO ATÉ 3X",$D1106-(D1106*TAXAS!$D$7))/3,IF($A1106="DINERS",IF($B1106="PARCELADO ATÉ 3X",$D1106-(D1106*TAXAS!$D$8))/3,IF($A1106="AMERICA EXPRESS",IF($B1106="PARCELADO ATÉ 3X",$D1106-(D1106*TAXAS!$D$9))/3,IF($A1106=TAXAS!$A$10,IF($B1106="PARCELADO ATÉ 3X",$D1106-($D1106*TAXAS!$D$10))/3,IF($A1106=TAXAS!$A$11,IF($B1106="PARCELADO ATÉ 3X",$D1106-($D1106*TAXAS!$D$11))/3,IF($A1106=TAXAS!$A$12,IF($B1106="PARCELADO ATÉ 3X",$D1106-($D1106*TAXAS!$D$12))/3,IF($A1106=TAXAS!$A$13,IF($B1106="PARCELADO ATÉ 3X",$D1106-($D1106*TAXAS!$D$13))/3,IF($A1106=TAXAS!$A$14,IF($B1106="PARCELADO ATÉ 3X",$D1106-($D1106*TAXAS!$D$14))/3,IF($A1106=TAXAS!$A$15,IF($B1106="PARCELADO ATÉ 3X",$D1106-($D1106*TAXAS!$D$15))/3,IF($A1106=TAXAS!$A$16,IF($B1106="PARCELADO ATÉ 3X",$D1106-($D1106*TAXAS!$D$16))/3,IF($A1106=TAXAS!$A$17,IF($B1106="PARCELADO ATÉ 3X",$D1106-($D1106*TAXAS!$D$17))/3,IF($A1106=TAXAS!$A$18,IF($B1106="PARCELADO ATÉ 3X",$D1106-($D1106*TAXAS!$D$18))/3,IF($A1106=TAXAS!$A$19,IF($B1106="PARCELADO ATÉ 3X",$D1106-($D1106*TAXAS!$D$19))/3,IF($A1106=TAXAS!$A$20,IF($B1106="PARCELADO ATÉ 3X",$D1106-($D1106*TAXAS!$D$20))/3,IF($A1106=TAXAS!$A$21,IF($B1106="PARCELADO ATÉ 3X",$D1106-($D1106*TAXAS!$D$21))/3,IF($A1106=TAXAS!$A$22,IF($B1106="PARCELADO ATÉ 3X",$D1106-($D1106*TAXAS!$D$22))/3,IF($A1106=TAXAS!$A$23,IF($B1106="PARCELADO ATÉ 3X",$D1106-($D1106*TAXAS!$D$23))/3,IF($A1106=TAXAS!$A$24,IF($B1106="PARCELADO ATÉ 3X",$D1106-($D1106*TAXAS!$D$24))/3,IF($A1106=TAXAS!$A$25,IF($B1106="PARCELADO ATÉ 3X",$D1106-($D1106*TAXAS!$D$25))/3,IF($A1106=TAXAS!$A$26,IF($B1106="PARCELADO ATÉ 3X",$D1106-($D1106*TAXAS!$D$26))/3,IF($A1106=TAXAS!$A$27,IF($B1106="PARCELADO ATÉ 3X",$D1106-($D1106*TAXAS!$D$27))/3))))))))))))))))))))))))/1</f>
        <v>0</v>
      </c>
      <c r="H1106" s="9">
        <f>IF($A1106="VISA",IF($B1106="PARCELADO ATÉ 6X",$D1106-(D1106*TAXAS!$E$4))/6,IF($A1106="MASTER",IF($B1106="PARCELADO ATÉ 6X",$D1106-(D1106*TAXAS!$E$5))/6,IF($A1106="ELO",IF($B1106="PARCELADO ATÉ 6X",$D1106-(D1106*TAXAS!$E$6))/6,IF($A1106="HIPERCARD",IF($B1106="PARCELADO ATÉ 6X",$D1106-(D1106*TAXAS!$E$7))/6,IF($A1106="DINERS",IF($B1106="PARCELADO ATÉ 6X",$D1106-(D1106*TAXAS!$E$8))/6,IF($A1106="AMERICA EXPRESS",IF($B1106="PARCELADO ATÉ 6X",$D1106-(D1106*TAXAS!$E$9))/6,IF($A1106=TAXAS!$A$10,IF($B1106="PARCELADO ATÉ 6X",$D1106-($D1106*TAXAS!$E$10))/6,IF($A1106=TAXAS!$A$11,IF($B1106="PARCELADO ATÉ 6X",$D1106-($D1106*TAXAS!$E$11))/6,IF($A1106=TAXAS!$A$12,IF($B1106="PARCELADO ATÉ 6X",$D1106-($D1106*TAXAS!$E$12))/6,IF($A1106=TAXAS!$A$13,IF($B1106="PARCELADO ATÉ 6X",$D1106-($D1106*TAXAS!$E$13))/6,IF($A1106=TAXAS!$A$14,IF($B1106="PARCELADO ATÉ 6X",$D1106-($D1106*TAXAS!$E$14))/6,IF($A1106=TAXAS!$A$15,IF($B1106="PARCELADO ATÉ 6X",$D1106-($D1106*TAXAS!$E$15))/6,IF($A1106=TAXAS!$A$16,IF($B1106="PARCELADO ATÉ 6X",$D1106-($D1106*TAXAS!$E$16))/6,IF($A1106=TAXAS!$A$17,IF($B1106="PARCELADO ATÉ 6X",$D1106-($D1106*TAXAS!$E$17))/6,IF($A1106=TAXAS!$A$18,IF($B1106="PARCELADO ATÉ 6X",$D1106-($D1106*TAXAS!$E$18))/6,IF($A1106=TAXAS!$A$19,IF($B1106="PARCELADO ATÉ 6X",$D1106-($D1106*TAXAS!$E$19))/6,IF($A1106=TAXAS!$A$20,IF($B1106="PARCELADO ATÉ 6X",$D1106-($D1106*TAXAS!$E$20))/6,IF($A1106=TAXAS!$A$21,IF($B1106="PARCELADO ATÉ 6X",$D1106-($D1106*TAXAS!$E$21))/6,IF($A1106=TAXAS!$A$22,IF($B1106="PARCELADO ATÉ 6X",$D1106-($D1106*TAXAS!$E$22))/6,IF($A1106=TAXAS!$A$23,IF($B1106="PARCELADO ATÉ 6X",$D1106-($D1106*TAXAS!$E$23))/6,IF($A1106=TAXAS!$A$24,IF($B1106="PARCELADO ATÉ 6X",$D1106-($D1106*TAXAS!$E$24))/6,IF($A1106=TAXAS!$A$25,IF($B1106="PARCELADO ATÉ 6X",$D1106-($D1106*TAXAS!$E$25))/6,IF($A1106=TAXAS!$A$26,IF($B1106="PARCELADO ATÉ 6X",$D1106-($D1106*TAXAS!$E$26))/6,IF($A1106=TAXAS!$A$27,IF($B1106="PARCELADO ATÉ 6X",$D1106-($D1106*TAXAS!$E$27))/6))))))))))))))))))))))))/1</f>
        <v>0</v>
      </c>
      <c r="I1106" s="9">
        <f>IF($A1106="VISA",IF($B1106="PARCELADO ATÉ 12X",$D1106-(D1106*TAXAS!$F$4))/12,IF($A1106="MASTER",IF($B1106="PARCELADO ATÉ 12X",$D1106-(D1106*TAXAS!$F$5))/12,IF($A1106="ELO",IF($B1106="PARCELADO ATÉ 12X",$D1106-(D1106*TAXAS!$F$6))/12,IF($A1106="HIPERCARD",IF($B1106="PARCELADO ATÉ 12X",$D1106-(D1106*TAXAS!$F$7))/12,IF($A1106="DINERS",IF($B1106="PARCELADO ATÉ 12X",$D1106-(D1106*TAXAS!$F$8))/12,IF($A1106="AMERICA EXPRESS",IF($B1106="PARCELADO ATÉ 12X",$D1106-(D1106*TAXAS!$F$9))/12,IF($A1106=TAXAS!$A$10,IF($B1106="PARCELADO ATÉ 12X",$D1106-($D1106*TAXAS!$F$10))/12,IF($A1106=TAXAS!$A$11,IF($B1106="PARCELADO ATÉ 12X",$D1106-($D1106*TAXAS!$F$11))/12,IF($A1106=TAXAS!$A$12,IF($B1106="PARCELADO ATÉ 12X",$D1106-($D1106*TAXAS!$F$12))/12,IF($A1106=TAXAS!$A$13,IF($B1106="PARCELADO ATÉ 12X",$D1106-($D1106*TAXAS!$F$13))/12,IF($A1106=TAXAS!$A$14,IF($B1106="PARCELADO ATÉ 12X",$D1106-($D1106*TAXAS!$F$14))/12,IF($A1106=TAXAS!$A$15,IF($B1106="PARCELADO ATÉ 12X",$D1106-($D1106*TAXAS!$F$15))/12,IF($A1106=TAXAS!$A$16,IF($B1106="PARCELADO ATÉ 12X",$D1106-($D1106*TAXAS!$F$16))/12,IF($A1106=TAXAS!$A$17,IF($B1106="PARCELADO ATÉ 12X",$D1106-($D1106*TAXAS!$F$17))/12,IF($A1106=TAXAS!$A$18,IF($B1106="PARCELADO ATÉ 12X",$D1106-($D1106*TAXAS!$F$18))/12,IF($A1106=TAXAS!$A$19,IF($B1106="PARCELADO ATÉ 12X",$D1106-($D1106*TAXAS!$F$19))/12,IF($A1106=TAXAS!$A$20,IF($B1106="PARCELADO ATÉ 12X",$D1106-($D1106*TAXAS!$F$20))/12,IF($A1106=TAXAS!$A$21,IF($B1106="PARCELADO ATÉ 12X",$D1106-($D1106*TAXAS!$F$21))/12,IF($A1106=TAXAS!$A$22,IF($B1106="PARCELADO ATÉ 12X",$D1106-($D1106*TAXAS!$F$22))/12,IF($A1106=TAXAS!$A$23,IF($B1106="PARCELADO ATÉ 12X",$D1106-($D1106*TAXAS!$F$23))/12,IF($A1106=TAXAS!$A$24,IF($B1106="PARCELADO ATÉ 12X",$D1106-($D1106*TAXAS!$F$24))/12,IF($A1106=TAXAS!$A$25,IF($B1106="PARCELADO ATÉ 12X",$D1106-($D1106*TAXAS!$F$25))/12,IF($A1106=TAXAS!$A$26,IF($B1106="PARCELADO ATÉ 12X",$D1106-($D1106*TAXAS!$F$26))/12,IF($A1106=TAXAS!$A$27,IF($B1106="PARCELADO ATÉ 12X",$D1106-($D1106*TAXAS!$F$27))/12))))))))))))))))))))))))/1</f>
        <v>0</v>
      </c>
      <c r="J1106" s="8">
        <f t="shared" si="0"/>
        <v>0</v>
      </c>
      <c r="K1106" s="10" t="b">
        <f>IF($B1106="PARCELADO ATÉ 3X",($D1106-($D1106*TAXAS!$D$4))-$J1106)</f>
        <v>0</v>
      </c>
      <c r="L1106" s="10" t="b">
        <f>IF($B1106="PARCELADO ATÉ 6X",($D1106-($D1106*TAXAS!$E$4))-$J1106)</f>
        <v>0</v>
      </c>
      <c r="M1106" s="10" t="b">
        <f>IF($B1106="PARCELADO ATÉ 12X",($D1106-($D1106*TAXAS!$F$4))-$J1106)</f>
        <v>0</v>
      </c>
      <c r="N1106" s="8">
        <f t="shared" si="1"/>
        <v>0</v>
      </c>
      <c r="O1106" s="10">
        <f t="shared" si="2"/>
        <v>0</v>
      </c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</row>
    <row r="1107" spans="1:31" ht="15.75" customHeight="1" x14ac:dyDescent="0.2">
      <c r="A1107" s="3"/>
      <c r="B1107" s="5"/>
      <c r="C1107" s="6"/>
      <c r="D1107" s="42"/>
      <c r="E1107" s="8">
        <f>IF($A1107="VISA",IF($B1107="DÉBITO",$D1107-($D1107*TAXAS!$B$4)),IF($A1107="MASTER",IF($B1107="DÉBITO",$D1107-($D1107*TAXAS!$B$5)),IF($A1107="ELO", IF($B1107="DÉBITO",$D1107-($D1107*TAXAS!$B$6)),IF($A1107="HIPERCARD",IF($B1107="DÉBITO",$D1107-($D1107*TAXAS!$B$7)),IF($A1107="DINERS",IF($B1107="DÉBITO",$D1107-($D1107*TAXAS!$B$8)),IF($A1107="AMERICA EXPRESS",IF($B1107="DÉBITO",$D1107-($D1107*TAXAS!$B$9)),IF($A1107=TAXAS!$A$10,IF($B1107="DÉBITO",$D1107-($D1107*TAXAS!$B$10)), IF($A1107=TAXAS!$A$11,IF($B1107="DÉBITO",$D1107-($D1107*TAXAS!$B$11)), IF($A1107=TAXAS!$A$12,IF($B1107="DÉBITO",$D1107-($D1107*TAXAS!$B$12)), IF($A1107=TAXAS!$A$13,IF($B1107="DÉBITO",$D1107-($D1107*TAXAS!$B$13)), IF($A1107=TAXAS!$A$14,IF($B1107="DÉBITO",$D1107-($D1107*TAXAS!$B$14)), IF($A1107=TAXAS!$A$15,IF($B1107="DÉBITO",$D1107-($D1107*TAXAS!$B$15)), IF($A1107=TAXAS!$A$16,IF($B1107="DÉBITO",$D1107-($D1107*TAXAS!$B$16)), IF($A1107=TAXAS!$A$17,IF($B1107="DÉBITO",$D1107-($D1107*TAXAS!$B$17)), IF($A1107=TAXAS!$A$18,IF($B1107="DÉBITO",$D1107-($D1107*TAXAS!$B$18)), IF($A1107=TAXAS!$A$19,IF($B1107="DÉBITO",$D1107-($D1107*TAXAS!$B$19)), IF($A1107=TAXAS!$A$20,IF($B1107="DÉBITO",$D1107-($D1107*TAXAS!$B$20)), IF($A1107=TAXAS!$A$21,IF($B1107="DÉBITO",$D1107-($D1107*TAXAS!$B$21)), IF($A1107=TAXAS!$A$22,IF($B1107="DÉBITO",$D1107-($D1107*TAXAS!$B$22)), IF($A1107=TAXAS!$A$23,IF($B1107="DÉBITO",$D1107-($D1107*TAXAS!$B$23)), IF($A1107=TAXAS!$A$24,IF($B1107="DÉBITO",$D1107-($D1107*TAXAS!$B$24)), IF($A1107=TAXAS!$A$25,IF($B1107="DÉBITO",$D1107-($D1107*TAXAS!$B$25)), IF($A1107=TAXAS!$A$26,IF($B1107="DÉBITO",$D1107-($D1107*TAXAS!$B$26)), IF($A1107=TAXAS!$A$27,IF($B1107="DÉBITO",$D1107-($D1107*TAXAS!$B$27))))))))))))))))))))))))))/1</f>
        <v>0</v>
      </c>
      <c r="F1107" s="8">
        <f>IF($A1107="VISA",IF($B1107="CRÉDITO",$D1107-($D1107*TAXAS!$C$4)),IF($A1107="MASTER",IF($B1107="CRÉDITO",$D1107-($D1107*TAXAS!$C$5)),IF($A1107="ELO", IF($B1107="CRÉDITO",$D1107-($D1107*TAXAS!$C$6)),IF($A1107="HIPERCARD",IF($B1107="CRÉDITO",$D1107-($D1107*TAXAS!$C$7)),IF($A1107="DINERS",IF($B1107="CRÉDITO",$D1107-($D1107*TAXAS!$C$8)),IF($A1107="AMERICA EXPRESS",IF($B1107="CRÉDITO",$D1107-($D1107*TAXAS!$C$9)),IF($A1107=TAXAS!$A$10,IF($B1107="CRÉDITO",$D1107-($D1107*TAXAS!$C$10)), IF($A1107=TAXAS!$A$11,IF($B1107="CRÉDITO",$D1107-($D1107*TAXAS!$C$11)), IF($A1107=TAXAS!$A$12,IF($B1107="CRÉDITO",$D1107-($D1107*TAXAS!$C$12)), IF($A1107=TAXAS!$A$13,IF($B1107="CRÉDITO",$D1107-($D1107*TAXAS!$C$13)), IF($A1107=TAXAS!$A$14,IF($B1107="CRÉDITO",$D1107-($D1107*TAXAS!$C$14)), IF($A1107=TAXAS!$A$15,IF($B1107="CRÉDITO",$D1107-($D1107*TAXAS!$C$15)), IF($A1107=TAXAS!$A$16,IF($B1107="CRÉDITO",$D1107-($D1107*TAXAS!$C$16)), IF($A1107=TAXAS!$A$17,IF($B1107="CRÉDITO",$D1107-($D1107*TAXAS!$C$17)), IF($A1107=TAXAS!$A$18,IF($B1107="CRÉDITO",$D1107-($D1107*TAXAS!$C$18)), IF($A1107=TAXAS!$A$19,IF($B1107="CRÉDITO",$D1107-($D1107*TAXAS!$C$19)), IF($A1107=TAXAS!$A$20,IF($B1107="CRÉDITO",$D1107-($D1107*TAXAS!$C$20)), IF($A1107=TAXAS!$A$21,IF($B1107="CRÉDITO",$D1107-($D1107*TAXAS!$C$21)), IF($A1107=TAXAS!$A$22,IF($B1107="CRÉDITO",$D1107-($D1107*TAXAS!$C$22)), IF($A1107=TAXAS!$A$23,IF($B1107="CRÉDITO",$D1107-($D1107*TAXAS!$C$23)), IF($A1107=TAXAS!$A$24,IF($B1107="CRÉDITO",$D1107-($D1107*TAXAS!$C$24)), IF($A1107=TAXAS!$A$25,IF($B1107="CRÉDITO",$D1107-($D1107*TAXAS!$C$25)), IF($A1107=TAXAS!$A$26,IF($B1107="CRÉDITO",$D1107-($D1107*TAXAS!$C$26)), IF($A1107=TAXAS!$A$27,IF($B1107="CRÉDITO",$D1107-($D1107*TAXAS!$C$27))))))))))))))))))))))))))/1</f>
        <v>0</v>
      </c>
      <c r="G1107" s="9">
        <f>IF($A1107="VISA",IF($B1107="PARCELADO ATÉ 3X",$D1107-(D1107*TAXAS!$D$4))/3,IF($A1107="MASTER",IF($B1107="PARCELADO ATÉ 3X",$D1107-(D1107*TAXAS!$D$5))/3,IF($A1107="ELO",IF($B1107="PARCELADO ATÉ 3X",$D1107-(D1107*TAXAS!$D$6))/3,IF($A1107="HIPERCARD",IF($B1107="PARCELADO ATÉ 3X",$D1107-(D1107*TAXAS!$D$7))/3,IF($A1107="DINERS",IF($B1107="PARCELADO ATÉ 3X",$D1107-(D1107*TAXAS!$D$8))/3,IF($A1107="AMERICA EXPRESS",IF($B1107="PARCELADO ATÉ 3X",$D1107-(D1107*TAXAS!$D$9))/3,IF($A1107=TAXAS!$A$10,IF($B1107="PARCELADO ATÉ 3X",$D1107-($D1107*TAXAS!$D$10))/3,IF($A1107=TAXAS!$A$11,IF($B1107="PARCELADO ATÉ 3X",$D1107-($D1107*TAXAS!$D$11))/3,IF($A1107=TAXAS!$A$12,IF($B1107="PARCELADO ATÉ 3X",$D1107-($D1107*TAXAS!$D$12))/3,IF($A1107=TAXAS!$A$13,IF($B1107="PARCELADO ATÉ 3X",$D1107-($D1107*TAXAS!$D$13))/3,IF($A1107=TAXAS!$A$14,IF($B1107="PARCELADO ATÉ 3X",$D1107-($D1107*TAXAS!$D$14))/3,IF($A1107=TAXAS!$A$15,IF($B1107="PARCELADO ATÉ 3X",$D1107-($D1107*TAXAS!$D$15))/3,IF($A1107=TAXAS!$A$16,IF($B1107="PARCELADO ATÉ 3X",$D1107-($D1107*TAXAS!$D$16))/3,IF($A1107=TAXAS!$A$17,IF($B1107="PARCELADO ATÉ 3X",$D1107-($D1107*TAXAS!$D$17))/3,IF($A1107=TAXAS!$A$18,IF($B1107="PARCELADO ATÉ 3X",$D1107-($D1107*TAXAS!$D$18))/3,IF($A1107=TAXAS!$A$19,IF($B1107="PARCELADO ATÉ 3X",$D1107-($D1107*TAXAS!$D$19))/3,IF($A1107=TAXAS!$A$20,IF($B1107="PARCELADO ATÉ 3X",$D1107-($D1107*TAXAS!$D$20))/3,IF($A1107=TAXAS!$A$21,IF($B1107="PARCELADO ATÉ 3X",$D1107-($D1107*TAXAS!$D$21))/3,IF($A1107=TAXAS!$A$22,IF($B1107="PARCELADO ATÉ 3X",$D1107-($D1107*TAXAS!$D$22))/3,IF($A1107=TAXAS!$A$23,IF($B1107="PARCELADO ATÉ 3X",$D1107-($D1107*TAXAS!$D$23))/3,IF($A1107=TAXAS!$A$24,IF($B1107="PARCELADO ATÉ 3X",$D1107-($D1107*TAXAS!$D$24))/3,IF($A1107=TAXAS!$A$25,IF($B1107="PARCELADO ATÉ 3X",$D1107-($D1107*TAXAS!$D$25))/3,IF($A1107=TAXAS!$A$26,IF($B1107="PARCELADO ATÉ 3X",$D1107-($D1107*TAXAS!$D$26))/3,IF($A1107=TAXAS!$A$27,IF($B1107="PARCELADO ATÉ 3X",$D1107-($D1107*TAXAS!$D$27))/3))))))))))))))))))))))))/1</f>
        <v>0</v>
      </c>
      <c r="H1107" s="9">
        <f>IF($A1107="VISA",IF($B1107="PARCELADO ATÉ 6X",$D1107-(D1107*TAXAS!$E$4))/6,IF($A1107="MASTER",IF($B1107="PARCELADO ATÉ 6X",$D1107-(D1107*TAXAS!$E$5))/6,IF($A1107="ELO",IF($B1107="PARCELADO ATÉ 6X",$D1107-(D1107*TAXAS!$E$6))/6,IF($A1107="HIPERCARD",IF($B1107="PARCELADO ATÉ 6X",$D1107-(D1107*TAXAS!$E$7))/6,IF($A1107="DINERS",IF($B1107="PARCELADO ATÉ 6X",$D1107-(D1107*TAXAS!$E$8))/6,IF($A1107="AMERICA EXPRESS",IF($B1107="PARCELADO ATÉ 6X",$D1107-(D1107*TAXAS!$E$9))/6,IF($A1107=TAXAS!$A$10,IF($B1107="PARCELADO ATÉ 6X",$D1107-($D1107*TAXAS!$E$10))/6,IF($A1107=TAXAS!$A$11,IF($B1107="PARCELADO ATÉ 6X",$D1107-($D1107*TAXAS!$E$11))/6,IF($A1107=TAXAS!$A$12,IF($B1107="PARCELADO ATÉ 6X",$D1107-($D1107*TAXAS!$E$12))/6,IF($A1107=TAXAS!$A$13,IF($B1107="PARCELADO ATÉ 6X",$D1107-($D1107*TAXAS!$E$13))/6,IF($A1107=TAXAS!$A$14,IF($B1107="PARCELADO ATÉ 6X",$D1107-($D1107*TAXAS!$E$14))/6,IF($A1107=TAXAS!$A$15,IF($B1107="PARCELADO ATÉ 6X",$D1107-($D1107*TAXAS!$E$15))/6,IF($A1107=TAXAS!$A$16,IF($B1107="PARCELADO ATÉ 6X",$D1107-($D1107*TAXAS!$E$16))/6,IF($A1107=TAXAS!$A$17,IF($B1107="PARCELADO ATÉ 6X",$D1107-($D1107*TAXAS!$E$17))/6,IF($A1107=TAXAS!$A$18,IF($B1107="PARCELADO ATÉ 6X",$D1107-($D1107*TAXAS!$E$18))/6,IF($A1107=TAXAS!$A$19,IF($B1107="PARCELADO ATÉ 6X",$D1107-($D1107*TAXAS!$E$19))/6,IF($A1107=TAXAS!$A$20,IF($B1107="PARCELADO ATÉ 6X",$D1107-($D1107*TAXAS!$E$20))/6,IF($A1107=TAXAS!$A$21,IF($B1107="PARCELADO ATÉ 6X",$D1107-($D1107*TAXAS!$E$21))/6,IF($A1107=TAXAS!$A$22,IF($B1107="PARCELADO ATÉ 6X",$D1107-($D1107*TAXAS!$E$22))/6,IF($A1107=TAXAS!$A$23,IF($B1107="PARCELADO ATÉ 6X",$D1107-($D1107*TAXAS!$E$23))/6,IF($A1107=TAXAS!$A$24,IF($B1107="PARCELADO ATÉ 6X",$D1107-($D1107*TAXAS!$E$24))/6,IF($A1107=TAXAS!$A$25,IF($B1107="PARCELADO ATÉ 6X",$D1107-($D1107*TAXAS!$E$25))/6,IF($A1107=TAXAS!$A$26,IF($B1107="PARCELADO ATÉ 6X",$D1107-($D1107*TAXAS!$E$26))/6,IF($A1107=TAXAS!$A$27,IF($B1107="PARCELADO ATÉ 6X",$D1107-($D1107*TAXAS!$E$27))/6))))))))))))))))))))))))/1</f>
        <v>0</v>
      </c>
      <c r="I1107" s="9">
        <f>IF($A1107="VISA",IF($B1107="PARCELADO ATÉ 12X",$D1107-(D1107*TAXAS!$F$4))/12,IF($A1107="MASTER",IF($B1107="PARCELADO ATÉ 12X",$D1107-(D1107*TAXAS!$F$5))/12,IF($A1107="ELO",IF($B1107="PARCELADO ATÉ 12X",$D1107-(D1107*TAXAS!$F$6))/12,IF($A1107="HIPERCARD",IF($B1107="PARCELADO ATÉ 12X",$D1107-(D1107*TAXAS!$F$7))/12,IF($A1107="DINERS",IF($B1107="PARCELADO ATÉ 12X",$D1107-(D1107*TAXAS!$F$8))/12,IF($A1107="AMERICA EXPRESS",IF($B1107="PARCELADO ATÉ 12X",$D1107-(D1107*TAXAS!$F$9))/12,IF($A1107=TAXAS!$A$10,IF($B1107="PARCELADO ATÉ 12X",$D1107-($D1107*TAXAS!$F$10))/12,IF($A1107=TAXAS!$A$11,IF($B1107="PARCELADO ATÉ 12X",$D1107-($D1107*TAXAS!$F$11))/12,IF($A1107=TAXAS!$A$12,IF($B1107="PARCELADO ATÉ 12X",$D1107-($D1107*TAXAS!$F$12))/12,IF($A1107=TAXAS!$A$13,IF($B1107="PARCELADO ATÉ 12X",$D1107-($D1107*TAXAS!$F$13))/12,IF($A1107=TAXAS!$A$14,IF($B1107="PARCELADO ATÉ 12X",$D1107-($D1107*TAXAS!$F$14))/12,IF($A1107=TAXAS!$A$15,IF($B1107="PARCELADO ATÉ 12X",$D1107-($D1107*TAXAS!$F$15))/12,IF($A1107=TAXAS!$A$16,IF($B1107="PARCELADO ATÉ 12X",$D1107-($D1107*TAXAS!$F$16))/12,IF($A1107=TAXAS!$A$17,IF($B1107="PARCELADO ATÉ 12X",$D1107-($D1107*TAXAS!$F$17))/12,IF($A1107=TAXAS!$A$18,IF($B1107="PARCELADO ATÉ 12X",$D1107-($D1107*TAXAS!$F$18))/12,IF($A1107=TAXAS!$A$19,IF($B1107="PARCELADO ATÉ 12X",$D1107-($D1107*TAXAS!$F$19))/12,IF($A1107=TAXAS!$A$20,IF($B1107="PARCELADO ATÉ 12X",$D1107-($D1107*TAXAS!$F$20))/12,IF($A1107=TAXAS!$A$21,IF($B1107="PARCELADO ATÉ 12X",$D1107-($D1107*TAXAS!$F$21))/12,IF($A1107=TAXAS!$A$22,IF($B1107="PARCELADO ATÉ 12X",$D1107-($D1107*TAXAS!$F$22))/12,IF($A1107=TAXAS!$A$23,IF($B1107="PARCELADO ATÉ 12X",$D1107-($D1107*TAXAS!$F$23))/12,IF($A1107=TAXAS!$A$24,IF($B1107="PARCELADO ATÉ 12X",$D1107-($D1107*TAXAS!$F$24))/12,IF($A1107=TAXAS!$A$25,IF($B1107="PARCELADO ATÉ 12X",$D1107-($D1107*TAXAS!$F$25))/12,IF($A1107=TAXAS!$A$26,IF($B1107="PARCELADO ATÉ 12X",$D1107-($D1107*TAXAS!$F$26))/12,IF($A1107=TAXAS!$A$27,IF($B1107="PARCELADO ATÉ 12X",$D1107-($D1107*TAXAS!$F$27))/12))))))))))))))))))))))))/1</f>
        <v>0</v>
      </c>
      <c r="J1107" s="8">
        <f t="shared" si="0"/>
        <v>0</v>
      </c>
      <c r="K1107" s="10" t="b">
        <f>IF($B1107="PARCELADO ATÉ 3X",($D1107-($D1107*TAXAS!$D$4))-$J1107)</f>
        <v>0</v>
      </c>
      <c r="L1107" s="10" t="b">
        <f>IF($B1107="PARCELADO ATÉ 6X",($D1107-($D1107*TAXAS!$E$4))-$J1107)</f>
        <v>0</v>
      </c>
      <c r="M1107" s="10" t="b">
        <f>IF($B1107="PARCELADO ATÉ 12X",($D1107-($D1107*TAXAS!$F$4))-$J1107)</f>
        <v>0</v>
      </c>
      <c r="N1107" s="8">
        <f t="shared" si="1"/>
        <v>0</v>
      </c>
      <c r="O1107" s="10">
        <f t="shared" si="2"/>
        <v>0</v>
      </c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</row>
    <row r="1108" spans="1:31" ht="15.75" customHeight="1" x14ac:dyDescent="0.2">
      <c r="A1108" s="3"/>
      <c r="B1108" s="5"/>
      <c r="C1108" s="6"/>
      <c r="D1108" s="42"/>
      <c r="E1108" s="8">
        <f>IF($A1108="VISA",IF($B1108="DÉBITO",$D1108-($D1108*TAXAS!$B$4)),IF($A1108="MASTER",IF($B1108="DÉBITO",$D1108-($D1108*TAXAS!$B$5)),IF($A1108="ELO", IF($B1108="DÉBITO",$D1108-($D1108*TAXAS!$B$6)),IF($A1108="HIPERCARD",IF($B1108="DÉBITO",$D1108-($D1108*TAXAS!$B$7)),IF($A1108="DINERS",IF($B1108="DÉBITO",$D1108-($D1108*TAXAS!$B$8)),IF($A1108="AMERICA EXPRESS",IF($B1108="DÉBITO",$D1108-($D1108*TAXAS!$B$9)),IF($A1108=TAXAS!$A$10,IF($B1108="DÉBITO",$D1108-($D1108*TAXAS!$B$10)), IF($A1108=TAXAS!$A$11,IF($B1108="DÉBITO",$D1108-($D1108*TAXAS!$B$11)), IF($A1108=TAXAS!$A$12,IF($B1108="DÉBITO",$D1108-($D1108*TAXAS!$B$12)), IF($A1108=TAXAS!$A$13,IF($B1108="DÉBITO",$D1108-($D1108*TAXAS!$B$13)), IF($A1108=TAXAS!$A$14,IF($B1108="DÉBITO",$D1108-($D1108*TAXAS!$B$14)), IF($A1108=TAXAS!$A$15,IF($B1108="DÉBITO",$D1108-($D1108*TAXAS!$B$15)), IF($A1108=TAXAS!$A$16,IF($B1108="DÉBITO",$D1108-($D1108*TAXAS!$B$16)), IF($A1108=TAXAS!$A$17,IF($B1108="DÉBITO",$D1108-($D1108*TAXAS!$B$17)), IF($A1108=TAXAS!$A$18,IF($B1108="DÉBITO",$D1108-($D1108*TAXAS!$B$18)), IF($A1108=TAXAS!$A$19,IF($B1108="DÉBITO",$D1108-($D1108*TAXAS!$B$19)), IF($A1108=TAXAS!$A$20,IF($B1108="DÉBITO",$D1108-($D1108*TAXAS!$B$20)), IF($A1108=TAXAS!$A$21,IF($B1108="DÉBITO",$D1108-($D1108*TAXAS!$B$21)), IF($A1108=TAXAS!$A$22,IF($B1108="DÉBITO",$D1108-($D1108*TAXAS!$B$22)), IF($A1108=TAXAS!$A$23,IF($B1108="DÉBITO",$D1108-($D1108*TAXAS!$B$23)), IF($A1108=TAXAS!$A$24,IF($B1108="DÉBITO",$D1108-($D1108*TAXAS!$B$24)), IF($A1108=TAXAS!$A$25,IF($B1108="DÉBITO",$D1108-($D1108*TAXAS!$B$25)), IF($A1108=TAXAS!$A$26,IF($B1108="DÉBITO",$D1108-($D1108*TAXAS!$B$26)), IF($A1108=TAXAS!$A$27,IF($B1108="DÉBITO",$D1108-($D1108*TAXAS!$B$27))))))))))))))))))))))))))/1</f>
        <v>0</v>
      </c>
      <c r="F1108" s="8">
        <f>IF($A1108="VISA",IF($B1108="CRÉDITO",$D1108-($D1108*TAXAS!$C$4)),IF($A1108="MASTER",IF($B1108="CRÉDITO",$D1108-($D1108*TAXAS!$C$5)),IF($A1108="ELO", IF($B1108="CRÉDITO",$D1108-($D1108*TAXAS!$C$6)),IF($A1108="HIPERCARD",IF($B1108="CRÉDITO",$D1108-($D1108*TAXAS!$C$7)),IF($A1108="DINERS",IF($B1108="CRÉDITO",$D1108-($D1108*TAXAS!$C$8)),IF($A1108="AMERICA EXPRESS",IF($B1108="CRÉDITO",$D1108-($D1108*TAXAS!$C$9)),IF($A1108=TAXAS!$A$10,IF($B1108="CRÉDITO",$D1108-($D1108*TAXAS!$C$10)), IF($A1108=TAXAS!$A$11,IF($B1108="CRÉDITO",$D1108-($D1108*TAXAS!$C$11)), IF($A1108=TAXAS!$A$12,IF($B1108="CRÉDITO",$D1108-($D1108*TAXAS!$C$12)), IF($A1108=TAXAS!$A$13,IF($B1108="CRÉDITO",$D1108-($D1108*TAXAS!$C$13)), IF($A1108=TAXAS!$A$14,IF($B1108="CRÉDITO",$D1108-($D1108*TAXAS!$C$14)), IF($A1108=TAXAS!$A$15,IF($B1108="CRÉDITO",$D1108-($D1108*TAXAS!$C$15)), IF($A1108=TAXAS!$A$16,IF($B1108="CRÉDITO",$D1108-($D1108*TAXAS!$C$16)), IF($A1108=TAXAS!$A$17,IF($B1108="CRÉDITO",$D1108-($D1108*TAXAS!$C$17)), IF($A1108=TAXAS!$A$18,IF($B1108="CRÉDITO",$D1108-($D1108*TAXAS!$C$18)), IF($A1108=TAXAS!$A$19,IF($B1108="CRÉDITO",$D1108-($D1108*TAXAS!$C$19)), IF($A1108=TAXAS!$A$20,IF($B1108="CRÉDITO",$D1108-($D1108*TAXAS!$C$20)), IF($A1108=TAXAS!$A$21,IF($B1108="CRÉDITO",$D1108-($D1108*TAXAS!$C$21)), IF($A1108=TAXAS!$A$22,IF($B1108="CRÉDITO",$D1108-($D1108*TAXAS!$C$22)), IF($A1108=TAXAS!$A$23,IF($B1108="CRÉDITO",$D1108-($D1108*TAXAS!$C$23)), IF($A1108=TAXAS!$A$24,IF($B1108="CRÉDITO",$D1108-($D1108*TAXAS!$C$24)), IF($A1108=TAXAS!$A$25,IF($B1108="CRÉDITO",$D1108-($D1108*TAXAS!$C$25)), IF($A1108=TAXAS!$A$26,IF($B1108="CRÉDITO",$D1108-($D1108*TAXAS!$C$26)), IF($A1108=TAXAS!$A$27,IF($B1108="CRÉDITO",$D1108-($D1108*TAXAS!$C$27))))))))))))))))))))))))))/1</f>
        <v>0</v>
      </c>
      <c r="G1108" s="9">
        <f>IF($A1108="VISA",IF($B1108="PARCELADO ATÉ 3X",$D1108-(D1108*TAXAS!$D$4))/3,IF($A1108="MASTER",IF($B1108="PARCELADO ATÉ 3X",$D1108-(D1108*TAXAS!$D$5))/3,IF($A1108="ELO",IF($B1108="PARCELADO ATÉ 3X",$D1108-(D1108*TAXAS!$D$6))/3,IF($A1108="HIPERCARD",IF($B1108="PARCELADO ATÉ 3X",$D1108-(D1108*TAXAS!$D$7))/3,IF($A1108="DINERS",IF($B1108="PARCELADO ATÉ 3X",$D1108-(D1108*TAXAS!$D$8))/3,IF($A1108="AMERICA EXPRESS",IF($B1108="PARCELADO ATÉ 3X",$D1108-(D1108*TAXAS!$D$9))/3,IF($A1108=TAXAS!$A$10,IF($B1108="PARCELADO ATÉ 3X",$D1108-($D1108*TAXAS!$D$10))/3,IF($A1108=TAXAS!$A$11,IF($B1108="PARCELADO ATÉ 3X",$D1108-($D1108*TAXAS!$D$11))/3,IF($A1108=TAXAS!$A$12,IF($B1108="PARCELADO ATÉ 3X",$D1108-($D1108*TAXAS!$D$12))/3,IF($A1108=TAXAS!$A$13,IF($B1108="PARCELADO ATÉ 3X",$D1108-($D1108*TAXAS!$D$13))/3,IF($A1108=TAXAS!$A$14,IF($B1108="PARCELADO ATÉ 3X",$D1108-($D1108*TAXAS!$D$14))/3,IF($A1108=TAXAS!$A$15,IF($B1108="PARCELADO ATÉ 3X",$D1108-($D1108*TAXAS!$D$15))/3,IF($A1108=TAXAS!$A$16,IF($B1108="PARCELADO ATÉ 3X",$D1108-($D1108*TAXAS!$D$16))/3,IF($A1108=TAXAS!$A$17,IF($B1108="PARCELADO ATÉ 3X",$D1108-($D1108*TAXAS!$D$17))/3,IF($A1108=TAXAS!$A$18,IF($B1108="PARCELADO ATÉ 3X",$D1108-($D1108*TAXAS!$D$18))/3,IF($A1108=TAXAS!$A$19,IF($B1108="PARCELADO ATÉ 3X",$D1108-($D1108*TAXAS!$D$19))/3,IF($A1108=TAXAS!$A$20,IF($B1108="PARCELADO ATÉ 3X",$D1108-($D1108*TAXAS!$D$20))/3,IF($A1108=TAXAS!$A$21,IF($B1108="PARCELADO ATÉ 3X",$D1108-($D1108*TAXAS!$D$21))/3,IF($A1108=TAXAS!$A$22,IF($B1108="PARCELADO ATÉ 3X",$D1108-($D1108*TAXAS!$D$22))/3,IF($A1108=TAXAS!$A$23,IF($B1108="PARCELADO ATÉ 3X",$D1108-($D1108*TAXAS!$D$23))/3,IF($A1108=TAXAS!$A$24,IF($B1108="PARCELADO ATÉ 3X",$D1108-($D1108*TAXAS!$D$24))/3,IF($A1108=TAXAS!$A$25,IF($B1108="PARCELADO ATÉ 3X",$D1108-($D1108*TAXAS!$D$25))/3,IF($A1108=TAXAS!$A$26,IF($B1108="PARCELADO ATÉ 3X",$D1108-($D1108*TAXAS!$D$26))/3,IF($A1108=TAXAS!$A$27,IF($B1108="PARCELADO ATÉ 3X",$D1108-($D1108*TAXAS!$D$27))/3))))))))))))))))))))))))/1</f>
        <v>0</v>
      </c>
      <c r="H1108" s="9">
        <f>IF($A1108="VISA",IF($B1108="PARCELADO ATÉ 6X",$D1108-(D1108*TAXAS!$E$4))/6,IF($A1108="MASTER",IF($B1108="PARCELADO ATÉ 6X",$D1108-(D1108*TAXAS!$E$5))/6,IF($A1108="ELO",IF($B1108="PARCELADO ATÉ 6X",$D1108-(D1108*TAXAS!$E$6))/6,IF($A1108="HIPERCARD",IF($B1108="PARCELADO ATÉ 6X",$D1108-(D1108*TAXAS!$E$7))/6,IF($A1108="DINERS",IF($B1108="PARCELADO ATÉ 6X",$D1108-(D1108*TAXAS!$E$8))/6,IF($A1108="AMERICA EXPRESS",IF($B1108="PARCELADO ATÉ 6X",$D1108-(D1108*TAXAS!$E$9))/6,IF($A1108=TAXAS!$A$10,IF($B1108="PARCELADO ATÉ 6X",$D1108-($D1108*TAXAS!$E$10))/6,IF($A1108=TAXAS!$A$11,IF($B1108="PARCELADO ATÉ 6X",$D1108-($D1108*TAXAS!$E$11))/6,IF($A1108=TAXAS!$A$12,IF($B1108="PARCELADO ATÉ 6X",$D1108-($D1108*TAXAS!$E$12))/6,IF($A1108=TAXAS!$A$13,IF($B1108="PARCELADO ATÉ 6X",$D1108-($D1108*TAXAS!$E$13))/6,IF($A1108=TAXAS!$A$14,IF($B1108="PARCELADO ATÉ 6X",$D1108-($D1108*TAXAS!$E$14))/6,IF($A1108=TAXAS!$A$15,IF($B1108="PARCELADO ATÉ 6X",$D1108-($D1108*TAXAS!$E$15))/6,IF($A1108=TAXAS!$A$16,IF($B1108="PARCELADO ATÉ 6X",$D1108-($D1108*TAXAS!$E$16))/6,IF($A1108=TAXAS!$A$17,IF($B1108="PARCELADO ATÉ 6X",$D1108-($D1108*TAXAS!$E$17))/6,IF($A1108=TAXAS!$A$18,IF($B1108="PARCELADO ATÉ 6X",$D1108-($D1108*TAXAS!$E$18))/6,IF($A1108=TAXAS!$A$19,IF($B1108="PARCELADO ATÉ 6X",$D1108-($D1108*TAXAS!$E$19))/6,IF($A1108=TAXAS!$A$20,IF($B1108="PARCELADO ATÉ 6X",$D1108-($D1108*TAXAS!$E$20))/6,IF($A1108=TAXAS!$A$21,IF($B1108="PARCELADO ATÉ 6X",$D1108-($D1108*TAXAS!$E$21))/6,IF($A1108=TAXAS!$A$22,IF($B1108="PARCELADO ATÉ 6X",$D1108-($D1108*TAXAS!$E$22))/6,IF($A1108=TAXAS!$A$23,IF($B1108="PARCELADO ATÉ 6X",$D1108-($D1108*TAXAS!$E$23))/6,IF($A1108=TAXAS!$A$24,IF($B1108="PARCELADO ATÉ 6X",$D1108-($D1108*TAXAS!$E$24))/6,IF($A1108=TAXAS!$A$25,IF($B1108="PARCELADO ATÉ 6X",$D1108-($D1108*TAXAS!$E$25))/6,IF($A1108=TAXAS!$A$26,IF($B1108="PARCELADO ATÉ 6X",$D1108-($D1108*TAXAS!$E$26))/6,IF($A1108=TAXAS!$A$27,IF($B1108="PARCELADO ATÉ 6X",$D1108-($D1108*TAXAS!$E$27))/6))))))))))))))))))))))))/1</f>
        <v>0</v>
      </c>
      <c r="I1108" s="9">
        <f>IF($A1108="VISA",IF($B1108="PARCELADO ATÉ 12X",$D1108-(D1108*TAXAS!$F$4))/12,IF($A1108="MASTER",IF($B1108="PARCELADO ATÉ 12X",$D1108-(D1108*TAXAS!$F$5))/12,IF($A1108="ELO",IF($B1108="PARCELADO ATÉ 12X",$D1108-(D1108*TAXAS!$F$6))/12,IF($A1108="HIPERCARD",IF($B1108="PARCELADO ATÉ 12X",$D1108-(D1108*TAXAS!$F$7))/12,IF($A1108="DINERS",IF($B1108="PARCELADO ATÉ 12X",$D1108-(D1108*TAXAS!$F$8))/12,IF($A1108="AMERICA EXPRESS",IF($B1108="PARCELADO ATÉ 12X",$D1108-(D1108*TAXAS!$F$9))/12,IF($A1108=TAXAS!$A$10,IF($B1108="PARCELADO ATÉ 12X",$D1108-($D1108*TAXAS!$F$10))/12,IF($A1108=TAXAS!$A$11,IF($B1108="PARCELADO ATÉ 12X",$D1108-($D1108*TAXAS!$F$11))/12,IF($A1108=TAXAS!$A$12,IF($B1108="PARCELADO ATÉ 12X",$D1108-($D1108*TAXAS!$F$12))/12,IF($A1108=TAXAS!$A$13,IF($B1108="PARCELADO ATÉ 12X",$D1108-($D1108*TAXAS!$F$13))/12,IF($A1108=TAXAS!$A$14,IF($B1108="PARCELADO ATÉ 12X",$D1108-($D1108*TAXAS!$F$14))/12,IF($A1108=TAXAS!$A$15,IF($B1108="PARCELADO ATÉ 12X",$D1108-($D1108*TAXAS!$F$15))/12,IF($A1108=TAXAS!$A$16,IF($B1108="PARCELADO ATÉ 12X",$D1108-($D1108*TAXAS!$F$16))/12,IF($A1108=TAXAS!$A$17,IF($B1108="PARCELADO ATÉ 12X",$D1108-($D1108*TAXAS!$F$17))/12,IF($A1108=TAXAS!$A$18,IF($B1108="PARCELADO ATÉ 12X",$D1108-($D1108*TAXAS!$F$18))/12,IF($A1108=TAXAS!$A$19,IF($B1108="PARCELADO ATÉ 12X",$D1108-($D1108*TAXAS!$F$19))/12,IF($A1108=TAXAS!$A$20,IF($B1108="PARCELADO ATÉ 12X",$D1108-($D1108*TAXAS!$F$20))/12,IF($A1108=TAXAS!$A$21,IF($B1108="PARCELADO ATÉ 12X",$D1108-($D1108*TAXAS!$F$21))/12,IF($A1108=TAXAS!$A$22,IF($B1108="PARCELADO ATÉ 12X",$D1108-($D1108*TAXAS!$F$22))/12,IF($A1108=TAXAS!$A$23,IF($B1108="PARCELADO ATÉ 12X",$D1108-($D1108*TAXAS!$F$23))/12,IF($A1108=TAXAS!$A$24,IF($B1108="PARCELADO ATÉ 12X",$D1108-($D1108*TAXAS!$F$24))/12,IF($A1108=TAXAS!$A$25,IF($B1108="PARCELADO ATÉ 12X",$D1108-($D1108*TAXAS!$F$25))/12,IF($A1108=TAXAS!$A$26,IF($B1108="PARCELADO ATÉ 12X",$D1108-($D1108*TAXAS!$F$26))/12,IF($A1108=TAXAS!$A$27,IF($B1108="PARCELADO ATÉ 12X",$D1108-($D1108*TAXAS!$F$27))/12))))))))))))))))))))))))/1</f>
        <v>0</v>
      </c>
      <c r="J1108" s="8">
        <f t="shared" si="0"/>
        <v>0</v>
      </c>
      <c r="K1108" s="10" t="b">
        <f>IF($B1108="PARCELADO ATÉ 3X",($D1108-($D1108*TAXAS!$D$4))-$J1108)</f>
        <v>0</v>
      </c>
      <c r="L1108" s="10" t="b">
        <f>IF($B1108="PARCELADO ATÉ 6X",($D1108-($D1108*TAXAS!$E$4))-$J1108)</f>
        <v>0</v>
      </c>
      <c r="M1108" s="10" t="b">
        <f>IF($B1108="PARCELADO ATÉ 12X",($D1108-($D1108*TAXAS!$F$4))-$J1108)</f>
        <v>0</v>
      </c>
      <c r="N1108" s="8">
        <f t="shared" si="1"/>
        <v>0</v>
      </c>
      <c r="O1108" s="10">
        <f t="shared" si="2"/>
        <v>0</v>
      </c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</row>
    <row r="1109" spans="1:31" ht="15.75" customHeight="1" x14ac:dyDescent="0.2">
      <c r="A1109" s="3"/>
      <c r="B1109" s="5"/>
      <c r="C1109" s="6"/>
      <c r="D1109" s="42"/>
      <c r="E1109" s="8">
        <f>IF($A1109="VISA",IF($B1109="DÉBITO",$D1109-($D1109*TAXAS!$B$4)),IF($A1109="MASTER",IF($B1109="DÉBITO",$D1109-($D1109*TAXAS!$B$5)),IF($A1109="ELO", IF($B1109="DÉBITO",$D1109-($D1109*TAXAS!$B$6)),IF($A1109="HIPERCARD",IF($B1109="DÉBITO",$D1109-($D1109*TAXAS!$B$7)),IF($A1109="DINERS",IF($B1109="DÉBITO",$D1109-($D1109*TAXAS!$B$8)),IF($A1109="AMERICA EXPRESS",IF($B1109="DÉBITO",$D1109-($D1109*TAXAS!$B$9)),IF($A1109=TAXAS!$A$10,IF($B1109="DÉBITO",$D1109-($D1109*TAXAS!$B$10)), IF($A1109=TAXAS!$A$11,IF($B1109="DÉBITO",$D1109-($D1109*TAXAS!$B$11)), IF($A1109=TAXAS!$A$12,IF($B1109="DÉBITO",$D1109-($D1109*TAXAS!$B$12)), IF($A1109=TAXAS!$A$13,IF($B1109="DÉBITO",$D1109-($D1109*TAXAS!$B$13)), IF($A1109=TAXAS!$A$14,IF($B1109="DÉBITO",$D1109-($D1109*TAXAS!$B$14)), IF($A1109=TAXAS!$A$15,IF($B1109="DÉBITO",$D1109-($D1109*TAXAS!$B$15)), IF($A1109=TAXAS!$A$16,IF($B1109="DÉBITO",$D1109-($D1109*TAXAS!$B$16)), IF($A1109=TAXAS!$A$17,IF($B1109="DÉBITO",$D1109-($D1109*TAXAS!$B$17)), IF($A1109=TAXAS!$A$18,IF($B1109="DÉBITO",$D1109-($D1109*TAXAS!$B$18)), IF($A1109=TAXAS!$A$19,IF($B1109="DÉBITO",$D1109-($D1109*TAXAS!$B$19)), IF($A1109=TAXAS!$A$20,IF($B1109="DÉBITO",$D1109-($D1109*TAXAS!$B$20)), IF($A1109=TAXAS!$A$21,IF($B1109="DÉBITO",$D1109-($D1109*TAXAS!$B$21)), IF($A1109=TAXAS!$A$22,IF($B1109="DÉBITO",$D1109-($D1109*TAXAS!$B$22)), IF($A1109=TAXAS!$A$23,IF($B1109="DÉBITO",$D1109-($D1109*TAXAS!$B$23)), IF($A1109=TAXAS!$A$24,IF($B1109="DÉBITO",$D1109-($D1109*TAXAS!$B$24)), IF($A1109=TAXAS!$A$25,IF($B1109="DÉBITO",$D1109-($D1109*TAXAS!$B$25)), IF($A1109=TAXAS!$A$26,IF($B1109="DÉBITO",$D1109-($D1109*TAXAS!$B$26)), IF($A1109=TAXAS!$A$27,IF($B1109="DÉBITO",$D1109-($D1109*TAXAS!$B$27))))))))))))))))))))))))))/1</f>
        <v>0</v>
      </c>
      <c r="F1109" s="8">
        <f>IF($A1109="VISA",IF($B1109="CRÉDITO",$D1109-($D1109*TAXAS!$C$4)),IF($A1109="MASTER",IF($B1109="CRÉDITO",$D1109-($D1109*TAXAS!$C$5)),IF($A1109="ELO", IF($B1109="CRÉDITO",$D1109-($D1109*TAXAS!$C$6)),IF($A1109="HIPERCARD",IF($B1109="CRÉDITO",$D1109-($D1109*TAXAS!$C$7)),IF($A1109="DINERS",IF($B1109="CRÉDITO",$D1109-($D1109*TAXAS!$C$8)),IF($A1109="AMERICA EXPRESS",IF($B1109="CRÉDITO",$D1109-($D1109*TAXAS!$C$9)),IF($A1109=TAXAS!$A$10,IF($B1109="CRÉDITO",$D1109-($D1109*TAXAS!$C$10)), IF($A1109=TAXAS!$A$11,IF($B1109="CRÉDITO",$D1109-($D1109*TAXAS!$C$11)), IF($A1109=TAXAS!$A$12,IF($B1109="CRÉDITO",$D1109-($D1109*TAXAS!$C$12)), IF($A1109=TAXAS!$A$13,IF($B1109="CRÉDITO",$D1109-($D1109*TAXAS!$C$13)), IF($A1109=TAXAS!$A$14,IF($B1109="CRÉDITO",$D1109-($D1109*TAXAS!$C$14)), IF($A1109=TAXAS!$A$15,IF($B1109="CRÉDITO",$D1109-($D1109*TAXAS!$C$15)), IF($A1109=TAXAS!$A$16,IF($B1109="CRÉDITO",$D1109-($D1109*TAXAS!$C$16)), IF($A1109=TAXAS!$A$17,IF($B1109="CRÉDITO",$D1109-($D1109*TAXAS!$C$17)), IF($A1109=TAXAS!$A$18,IF($B1109="CRÉDITO",$D1109-($D1109*TAXAS!$C$18)), IF($A1109=TAXAS!$A$19,IF($B1109="CRÉDITO",$D1109-($D1109*TAXAS!$C$19)), IF($A1109=TAXAS!$A$20,IF($B1109="CRÉDITO",$D1109-($D1109*TAXAS!$C$20)), IF($A1109=TAXAS!$A$21,IF($B1109="CRÉDITO",$D1109-($D1109*TAXAS!$C$21)), IF($A1109=TAXAS!$A$22,IF($B1109="CRÉDITO",$D1109-($D1109*TAXAS!$C$22)), IF($A1109=TAXAS!$A$23,IF($B1109="CRÉDITO",$D1109-($D1109*TAXAS!$C$23)), IF($A1109=TAXAS!$A$24,IF($B1109="CRÉDITO",$D1109-($D1109*TAXAS!$C$24)), IF($A1109=TAXAS!$A$25,IF($B1109="CRÉDITO",$D1109-($D1109*TAXAS!$C$25)), IF($A1109=TAXAS!$A$26,IF($B1109="CRÉDITO",$D1109-($D1109*TAXAS!$C$26)), IF($A1109=TAXAS!$A$27,IF($B1109="CRÉDITO",$D1109-($D1109*TAXAS!$C$27))))))))))))))))))))))))))/1</f>
        <v>0</v>
      </c>
      <c r="G1109" s="9">
        <f>IF($A1109="VISA",IF($B1109="PARCELADO ATÉ 3X",$D1109-(D1109*TAXAS!$D$4))/3,IF($A1109="MASTER",IF($B1109="PARCELADO ATÉ 3X",$D1109-(D1109*TAXAS!$D$5))/3,IF($A1109="ELO",IF($B1109="PARCELADO ATÉ 3X",$D1109-(D1109*TAXAS!$D$6))/3,IF($A1109="HIPERCARD",IF($B1109="PARCELADO ATÉ 3X",$D1109-(D1109*TAXAS!$D$7))/3,IF($A1109="DINERS",IF($B1109="PARCELADO ATÉ 3X",$D1109-(D1109*TAXAS!$D$8))/3,IF($A1109="AMERICA EXPRESS",IF($B1109="PARCELADO ATÉ 3X",$D1109-(D1109*TAXAS!$D$9))/3,IF($A1109=TAXAS!$A$10,IF($B1109="PARCELADO ATÉ 3X",$D1109-($D1109*TAXAS!$D$10))/3,IF($A1109=TAXAS!$A$11,IF($B1109="PARCELADO ATÉ 3X",$D1109-($D1109*TAXAS!$D$11))/3,IF($A1109=TAXAS!$A$12,IF($B1109="PARCELADO ATÉ 3X",$D1109-($D1109*TAXAS!$D$12))/3,IF($A1109=TAXAS!$A$13,IF($B1109="PARCELADO ATÉ 3X",$D1109-($D1109*TAXAS!$D$13))/3,IF($A1109=TAXAS!$A$14,IF($B1109="PARCELADO ATÉ 3X",$D1109-($D1109*TAXAS!$D$14))/3,IF($A1109=TAXAS!$A$15,IF($B1109="PARCELADO ATÉ 3X",$D1109-($D1109*TAXAS!$D$15))/3,IF($A1109=TAXAS!$A$16,IF($B1109="PARCELADO ATÉ 3X",$D1109-($D1109*TAXAS!$D$16))/3,IF($A1109=TAXAS!$A$17,IF($B1109="PARCELADO ATÉ 3X",$D1109-($D1109*TAXAS!$D$17))/3,IF($A1109=TAXAS!$A$18,IF($B1109="PARCELADO ATÉ 3X",$D1109-($D1109*TAXAS!$D$18))/3,IF($A1109=TAXAS!$A$19,IF($B1109="PARCELADO ATÉ 3X",$D1109-($D1109*TAXAS!$D$19))/3,IF($A1109=TAXAS!$A$20,IF($B1109="PARCELADO ATÉ 3X",$D1109-($D1109*TAXAS!$D$20))/3,IF($A1109=TAXAS!$A$21,IF($B1109="PARCELADO ATÉ 3X",$D1109-($D1109*TAXAS!$D$21))/3,IF($A1109=TAXAS!$A$22,IF($B1109="PARCELADO ATÉ 3X",$D1109-($D1109*TAXAS!$D$22))/3,IF($A1109=TAXAS!$A$23,IF($B1109="PARCELADO ATÉ 3X",$D1109-($D1109*TAXAS!$D$23))/3,IF($A1109=TAXAS!$A$24,IF($B1109="PARCELADO ATÉ 3X",$D1109-($D1109*TAXAS!$D$24))/3,IF($A1109=TAXAS!$A$25,IF($B1109="PARCELADO ATÉ 3X",$D1109-($D1109*TAXAS!$D$25))/3,IF($A1109=TAXAS!$A$26,IF($B1109="PARCELADO ATÉ 3X",$D1109-($D1109*TAXAS!$D$26))/3,IF($A1109=TAXAS!$A$27,IF($B1109="PARCELADO ATÉ 3X",$D1109-($D1109*TAXAS!$D$27))/3))))))))))))))))))))))))/1</f>
        <v>0</v>
      </c>
      <c r="H1109" s="9">
        <f>IF($A1109="VISA",IF($B1109="PARCELADO ATÉ 6X",$D1109-(D1109*TAXAS!$E$4))/6,IF($A1109="MASTER",IF($B1109="PARCELADO ATÉ 6X",$D1109-(D1109*TAXAS!$E$5))/6,IF($A1109="ELO",IF($B1109="PARCELADO ATÉ 6X",$D1109-(D1109*TAXAS!$E$6))/6,IF($A1109="HIPERCARD",IF($B1109="PARCELADO ATÉ 6X",$D1109-(D1109*TAXAS!$E$7))/6,IF($A1109="DINERS",IF($B1109="PARCELADO ATÉ 6X",$D1109-(D1109*TAXAS!$E$8))/6,IF($A1109="AMERICA EXPRESS",IF($B1109="PARCELADO ATÉ 6X",$D1109-(D1109*TAXAS!$E$9))/6,IF($A1109=TAXAS!$A$10,IF($B1109="PARCELADO ATÉ 6X",$D1109-($D1109*TAXAS!$E$10))/6,IF($A1109=TAXAS!$A$11,IF($B1109="PARCELADO ATÉ 6X",$D1109-($D1109*TAXAS!$E$11))/6,IF($A1109=TAXAS!$A$12,IF($B1109="PARCELADO ATÉ 6X",$D1109-($D1109*TAXAS!$E$12))/6,IF($A1109=TAXAS!$A$13,IF($B1109="PARCELADO ATÉ 6X",$D1109-($D1109*TAXAS!$E$13))/6,IF($A1109=TAXAS!$A$14,IF($B1109="PARCELADO ATÉ 6X",$D1109-($D1109*TAXAS!$E$14))/6,IF($A1109=TAXAS!$A$15,IF($B1109="PARCELADO ATÉ 6X",$D1109-($D1109*TAXAS!$E$15))/6,IF($A1109=TAXAS!$A$16,IF($B1109="PARCELADO ATÉ 6X",$D1109-($D1109*TAXAS!$E$16))/6,IF($A1109=TAXAS!$A$17,IF($B1109="PARCELADO ATÉ 6X",$D1109-($D1109*TAXAS!$E$17))/6,IF($A1109=TAXAS!$A$18,IF($B1109="PARCELADO ATÉ 6X",$D1109-($D1109*TAXAS!$E$18))/6,IF($A1109=TAXAS!$A$19,IF($B1109="PARCELADO ATÉ 6X",$D1109-($D1109*TAXAS!$E$19))/6,IF($A1109=TAXAS!$A$20,IF($B1109="PARCELADO ATÉ 6X",$D1109-($D1109*TAXAS!$E$20))/6,IF($A1109=TAXAS!$A$21,IF($B1109="PARCELADO ATÉ 6X",$D1109-($D1109*TAXAS!$E$21))/6,IF($A1109=TAXAS!$A$22,IF($B1109="PARCELADO ATÉ 6X",$D1109-($D1109*TAXAS!$E$22))/6,IF($A1109=TAXAS!$A$23,IF($B1109="PARCELADO ATÉ 6X",$D1109-($D1109*TAXAS!$E$23))/6,IF($A1109=TAXAS!$A$24,IF($B1109="PARCELADO ATÉ 6X",$D1109-($D1109*TAXAS!$E$24))/6,IF($A1109=TAXAS!$A$25,IF($B1109="PARCELADO ATÉ 6X",$D1109-($D1109*TAXAS!$E$25))/6,IF($A1109=TAXAS!$A$26,IF($B1109="PARCELADO ATÉ 6X",$D1109-($D1109*TAXAS!$E$26))/6,IF($A1109=TAXAS!$A$27,IF($B1109="PARCELADO ATÉ 6X",$D1109-($D1109*TAXAS!$E$27))/6))))))))))))))))))))))))/1</f>
        <v>0</v>
      </c>
      <c r="I1109" s="9">
        <f>IF($A1109="VISA",IF($B1109="PARCELADO ATÉ 12X",$D1109-(D1109*TAXAS!$F$4))/12,IF($A1109="MASTER",IF($B1109="PARCELADO ATÉ 12X",$D1109-(D1109*TAXAS!$F$5))/12,IF($A1109="ELO",IF($B1109="PARCELADO ATÉ 12X",$D1109-(D1109*TAXAS!$F$6))/12,IF($A1109="HIPERCARD",IF($B1109="PARCELADO ATÉ 12X",$D1109-(D1109*TAXAS!$F$7))/12,IF($A1109="DINERS",IF($B1109="PARCELADO ATÉ 12X",$D1109-(D1109*TAXAS!$F$8))/12,IF($A1109="AMERICA EXPRESS",IF($B1109="PARCELADO ATÉ 12X",$D1109-(D1109*TAXAS!$F$9))/12,IF($A1109=TAXAS!$A$10,IF($B1109="PARCELADO ATÉ 12X",$D1109-($D1109*TAXAS!$F$10))/12,IF($A1109=TAXAS!$A$11,IF($B1109="PARCELADO ATÉ 12X",$D1109-($D1109*TAXAS!$F$11))/12,IF($A1109=TAXAS!$A$12,IF($B1109="PARCELADO ATÉ 12X",$D1109-($D1109*TAXAS!$F$12))/12,IF($A1109=TAXAS!$A$13,IF($B1109="PARCELADO ATÉ 12X",$D1109-($D1109*TAXAS!$F$13))/12,IF($A1109=TAXAS!$A$14,IF($B1109="PARCELADO ATÉ 12X",$D1109-($D1109*TAXAS!$F$14))/12,IF($A1109=TAXAS!$A$15,IF($B1109="PARCELADO ATÉ 12X",$D1109-($D1109*TAXAS!$F$15))/12,IF($A1109=TAXAS!$A$16,IF($B1109="PARCELADO ATÉ 12X",$D1109-($D1109*TAXAS!$F$16))/12,IF($A1109=TAXAS!$A$17,IF($B1109="PARCELADO ATÉ 12X",$D1109-($D1109*TAXAS!$F$17))/12,IF($A1109=TAXAS!$A$18,IF($B1109="PARCELADO ATÉ 12X",$D1109-($D1109*TAXAS!$F$18))/12,IF($A1109=TAXAS!$A$19,IF($B1109="PARCELADO ATÉ 12X",$D1109-($D1109*TAXAS!$F$19))/12,IF($A1109=TAXAS!$A$20,IF($B1109="PARCELADO ATÉ 12X",$D1109-($D1109*TAXAS!$F$20))/12,IF($A1109=TAXAS!$A$21,IF($B1109="PARCELADO ATÉ 12X",$D1109-($D1109*TAXAS!$F$21))/12,IF($A1109=TAXAS!$A$22,IF($B1109="PARCELADO ATÉ 12X",$D1109-($D1109*TAXAS!$F$22))/12,IF($A1109=TAXAS!$A$23,IF($B1109="PARCELADO ATÉ 12X",$D1109-($D1109*TAXAS!$F$23))/12,IF($A1109=TAXAS!$A$24,IF($B1109="PARCELADO ATÉ 12X",$D1109-($D1109*TAXAS!$F$24))/12,IF($A1109=TAXAS!$A$25,IF($B1109="PARCELADO ATÉ 12X",$D1109-($D1109*TAXAS!$F$25))/12,IF($A1109=TAXAS!$A$26,IF($B1109="PARCELADO ATÉ 12X",$D1109-($D1109*TAXAS!$F$26))/12,IF($A1109=TAXAS!$A$27,IF($B1109="PARCELADO ATÉ 12X",$D1109-($D1109*TAXAS!$F$27))/12))))))))))))))))))))))))/1</f>
        <v>0</v>
      </c>
      <c r="J1109" s="8">
        <f t="shared" si="0"/>
        <v>0</v>
      </c>
      <c r="K1109" s="10" t="b">
        <f>IF($B1109="PARCELADO ATÉ 3X",($D1109-($D1109*TAXAS!$D$4))-$J1109)</f>
        <v>0</v>
      </c>
      <c r="L1109" s="10" t="b">
        <f>IF($B1109="PARCELADO ATÉ 6X",($D1109-($D1109*TAXAS!$E$4))-$J1109)</f>
        <v>0</v>
      </c>
      <c r="M1109" s="10" t="b">
        <f>IF($B1109="PARCELADO ATÉ 12X",($D1109-($D1109*TAXAS!$F$4))-$J1109)</f>
        <v>0</v>
      </c>
      <c r="N1109" s="8">
        <f t="shared" si="1"/>
        <v>0</v>
      </c>
      <c r="O1109" s="10">
        <f t="shared" si="2"/>
        <v>0</v>
      </c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</row>
    <row r="1110" spans="1:31" ht="15.75" customHeight="1" x14ac:dyDescent="0.2">
      <c r="A1110" s="3"/>
      <c r="B1110" s="5"/>
      <c r="C1110" s="6"/>
      <c r="D1110" s="42"/>
      <c r="E1110" s="8">
        <f>IF($A1110="VISA",IF($B1110="DÉBITO",$D1110-($D1110*TAXAS!$B$4)),IF($A1110="MASTER",IF($B1110="DÉBITO",$D1110-($D1110*TAXAS!$B$5)),IF($A1110="ELO", IF($B1110="DÉBITO",$D1110-($D1110*TAXAS!$B$6)),IF($A1110="HIPERCARD",IF($B1110="DÉBITO",$D1110-($D1110*TAXAS!$B$7)),IF($A1110="DINERS",IF($B1110="DÉBITO",$D1110-($D1110*TAXAS!$B$8)),IF($A1110="AMERICA EXPRESS",IF($B1110="DÉBITO",$D1110-($D1110*TAXAS!$B$9)),IF($A1110=TAXAS!$A$10,IF($B1110="DÉBITO",$D1110-($D1110*TAXAS!$B$10)), IF($A1110=TAXAS!$A$11,IF($B1110="DÉBITO",$D1110-($D1110*TAXAS!$B$11)), IF($A1110=TAXAS!$A$12,IF($B1110="DÉBITO",$D1110-($D1110*TAXAS!$B$12)), IF($A1110=TAXAS!$A$13,IF($B1110="DÉBITO",$D1110-($D1110*TAXAS!$B$13)), IF($A1110=TAXAS!$A$14,IF($B1110="DÉBITO",$D1110-($D1110*TAXAS!$B$14)), IF($A1110=TAXAS!$A$15,IF($B1110="DÉBITO",$D1110-($D1110*TAXAS!$B$15)), IF($A1110=TAXAS!$A$16,IF($B1110="DÉBITO",$D1110-($D1110*TAXAS!$B$16)), IF($A1110=TAXAS!$A$17,IF($B1110="DÉBITO",$D1110-($D1110*TAXAS!$B$17)), IF($A1110=TAXAS!$A$18,IF($B1110="DÉBITO",$D1110-($D1110*TAXAS!$B$18)), IF($A1110=TAXAS!$A$19,IF($B1110="DÉBITO",$D1110-($D1110*TAXAS!$B$19)), IF($A1110=TAXAS!$A$20,IF($B1110="DÉBITO",$D1110-($D1110*TAXAS!$B$20)), IF($A1110=TAXAS!$A$21,IF($B1110="DÉBITO",$D1110-($D1110*TAXAS!$B$21)), IF($A1110=TAXAS!$A$22,IF($B1110="DÉBITO",$D1110-($D1110*TAXAS!$B$22)), IF($A1110=TAXAS!$A$23,IF($B1110="DÉBITO",$D1110-($D1110*TAXAS!$B$23)), IF($A1110=TAXAS!$A$24,IF($B1110="DÉBITO",$D1110-($D1110*TAXAS!$B$24)), IF($A1110=TAXAS!$A$25,IF($B1110="DÉBITO",$D1110-($D1110*TAXAS!$B$25)), IF($A1110=TAXAS!$A$26,IF($B1110="DÉBITO",$D1110-($D1110*TAXAS!$B$26)), IF($A1110=TAXAS!$A$27,IF($B1110="DÉBITO",$D1110-($D1110*TAXAS!$B$27))))))))))))))))))))))))))/1</f>
        <v>0</v>
      </c>
      <c r="F1110" s="8">
        <f>IF($A1110="VISA",IF($B1110="CRÉDITO",$D1110-($D1110*TAXAS!$C$4)),IF($A1110="MASTER",IF($B1110="CRÉDITO",$D1110-($D1110*TAXAS!$C$5)),IF($A1110="ELO", IF($B1110="CRÉDITO",$D1110-($D1110*TAXAS!$C$6)),IF($A1110="HIPERCARD",IF($B1110="CRÉDITO",$D1110-($D1110*TAXAS!$C$7)),IF($A1110="DINERS",IF($B1110="CRÉDITO",$D1110-($D1110*TAXAS!$C$8)),IF($A1110="AMERICA EXPRESS",IF($B1110="CRÉDITO",$D1110-($D1110*TAXAS!$C$9)),IF($A1110=TAXAS!$A$10,IF($B1110="CRÉDITO",$D1110-($D1110*TAXAS!$C$10)), IF($A1110=TAXAS!$A$11,IF($B1110="CRÉDITO",$D1110-($D1110*TAXAS!$C$11)), IF($A1110=TAXAS!$A$12,IF($B1110="CRÉDITO",$D1110-($D1110*TAXAS!$C$12)), IF($A1110=TAXAS!$A$13,IF($B1110="CRÉDITO",$D1110-($D1110*TAXAS!$C$13)), IF($A1110=TAXAS!$A$14,IF($B1110="CRÉDITO",$D1110-($D1110*TAXAS!$C$14)), IF($A1110=TAXAS!$A$15,IF($B1110="CRÉDITO",$D1110-($D1110*TAXAS!$C$15)), IF($A1110=TAXAS!$A$16,IF($B1110="CRÉDITO",$D1110-($D1110*TAXAS!$C$16)), IF($A1110=TAXAS!$A$17,IF($B1110="CRÉDITO",$D1110-($D1110*TAXAS!$C$17)), IF($A1110=TAXAS!$A$18,IF($B1110="CRÉDITO",$D1110-($D1110*TAXAS!$C$18)), IF($A1110=TAXAS!$A$19,IF($B1110="CRÉDITO",$D1110-($D1110*TAXAS!$C$19)), IF($A1110=TAXAS!$A$20,IF($B1110="CRÉDITO",$D1110-($D1110*TAXAS!$C$20)), IF($A1110=TAXAS!$A$21,IF($B1110="CRÉDITO",$D1110-($D1110*TAXAS!$C$21)), IF($A1110=TAXAS!$A$22,IF($B1110="CRÉDITO",$D1110-($D1110*TAXAS!$C$22)), IF($A1110=TAXAS!$A$23,IF($B1110="CRÉDITO",$D1110-($D1110*TAXAS!$C$23)), IF($A1110=TAXAS!$A$24,IF($B1110="CRÉDITO",$D1110-($D1110*TAXAS!$C$24)), IF($A1110=TAXAS!$A$25,IF($B1110="CRÉDITO",$D1110-($D1110*TAXAS!$C$25)), IF($A1110=TAXAS!$A$26,IF($B1110="CRÉDITO",$D1110-($D1110*TAXAS!$C$26)), IF($A1110=TAXAS!$A$27,IF($B1110="CRÉDITO",$D1110-($D1110*TAXAS!$C$27))))))))))))))))))))))))))/1</f>
        <v>0</v>
      </c>
      <c r="G1110" s="9">
        <f>IF($A1110="VISA",IF($B1110="PARCELADO ATÉ 3X",$D1110-(D1110*TAXAS!$D$4))/3,IF($A1110="MASTER",IF($B1110="PARCELADO ATÉ 3X",$D1110-(D1110*TAXAS!$D$5))/3,IF($A1110="ELO",IF($B1110="PARCELADO ATÉ 3X",$D1110-(D1110*TAXAS!$D$6))/3,IF($A1110="HIPERCARD",IF($B1110="PARCELADO ATÉ 3X",$D1110-(D1110*TAXAS!$D$7))/3,IF($A1110="DINERS",IF($B1110="PARCELADO ATÉ 3X",$D1110-(D1110*TAXAS!$D$8))/3,IF($A1110="AMERICA EXPRESS",IF($B1110="PARCELADO ATÉ 3X",$D1110-(D1110*TAXAS!$D$9))/3,IF($A1110=TAXAS!$A$10,IF($B1110="PARCELADO ATÉ 3X",$D1110-($D1110*TAXAS!$D$10))/3,IF($A1110=TAXAS!$A$11,IF($B1110="PARCELADO ATÉ 3X",$D1110-($D1110*TAXAS!$D$11))/3,IF($A1110=TAXAS!$A$12,IF($B1110="PARCELADO ATÉ 3X",$D1110-($D1110*TAXAS!$D$12))/3,IF($A1110=TAXAS!$A$13,IF($B1110="PARCELADO ATÉ 3X",$D1110-($D1110*TAXAS!$D$13))/3,IF($A1110=TAXAS!$A$14,IF($B1110="PARCELADO ATÉ 3X",$D1110-($D1110*TAXAS!$D$14))/3,IF($A1110=TAXAS!$A$15,IF($B1110="PARCELADO ATÉ 3X",$D1110-($D1110*TAXAS!$D$15))/3,IF($A1110=TAXAS!$A$16,IF($B1110="PARCELADO ATÉ 3X",$D1110-($D1110*TAXAS!$D$16))/3,IF($A1110=TAXAS!$A$17,IF($B1110="PARCELADO ATÉ 3X",$D1110-($D1110*TAXAS!$D$17))/3,IF($A1110=TAXAS!$A$18,IF($B1110="PARCELADO ATÉ 3X",$D1110-($D1110*TAXAS!$D$18))/3,IF($A1110=TAXAS!$A$19,IF($B1110="PARCELADO ATÉ 3X",$D1110-($D1110*TAXAS!$D$19))/3,IF($A1110=TAXAS!$A$20,IF($B1110="PARCELADO ATÉ 3X",$D1110-($D1110*TAXAS!$D$20))/3,IF($A1110=TAXAS!$A$21,IF($B1110="PARCELADO ATÉ 3X",$D1110-($D1110*TAXAS!$D$21))/3,IF($A1110=TAXAS!$A$22,IF($B1110="PARCELADO ATÉ 3X",$D1110-($D1110*TAXAS!$D$22))/3,IF($A1110=TAXAS!$A$23,IF($B1110="PARCELADO ATÉ 3X",$D1110-($D1110*TAXAS!$D$23))/3,IF($A1110=TAXAS!$A$24,IF($B1110="PARCELADO ATÉ 3X",$D1110-($D1110*TAXAS!$D$24))/3,IF($A1110=TAXAS!$A$25,IF($B1110="PARCELADO ATÉ 3X",$D1110-($D1110*TAXAS!$D$25))/3,IF($A1110=TAXAS!$A$26,IF($B1110="PARCELADO ATÉ 3X",$D1110-($D1110*TAXAS!$D$26))/3,IF($A1110=TAXAS!$A$27,IF($B1110="PARCELADO ATÉ 3X",$D1110-($D1110*TAXAS!$D$27))/3))))))))))))))))))))))))/1</f>
        <v>0</v>
      </c>
      <c r="H1110" s="9">
        <f>IF($A1110="VISA",IF($B1110="PARCELADO ATÉ 6X",$D1110-(D1110*TAXAS!$E$4))/6,IF($A1110="MASTER",IF($B1110="PARCELADO ATÉ 6X",$D1110-(D1110*TAXAS!$E$5))/6,IF($A1110="ELO",IF($B1110="PARCELADO ATÉ 6X",$D1110-(D1110*TAXAS!$E$6))/6,IF($A1110="HIPERCARD",IF($B1110="PARCELADO ATÉ 6X",$D1110-(D1110*TAXAS!$E$7))/6,IF($A1110="DINERS",IF($B1110="PARCELADO ATÉ 6X",$D1110-(D1110*TAXAS!$E$8))/6,IF($A1110="AMERICA EXPRESS",IF($B1110="PARCELADO ATÉ 6X",$D1110-(D1110*TAXAS!$E$9))/6,IF($A1110=TAXAS!$A$10,IF($B1110="PARCELADO ATÉ 6X",$D1110-($D1110*TAXAS!$E$10))/6,IF($A1110=TAXAS!$A$11,IF($B1110="PARCELADO ATÉ 6X",$D1110-($D1110*TAXAS!$E$11))/6,IF($A1110=TAXAS!$A$12,IF($B1110="PARCELADO ATÉ 6X",$D1110-($D1110*TAXAS!$E$12))/6,IF($A1110=TAXAS!$A$13,IF($B1110="PARCELADO ATÉ 6X",$D1110-($D1110*TAXAS!$E$13))/6,IF($A1110=TAXAS!$A$14,IF($B1110="PARCELADO ATÉ 6X",$D1110-($D1110*TAXAS!$E$14))/6,IF($A1110=TAXAS!$A$15,IF($B1110="PARCELADO ATÉ 6X",$D1110-($D1110*TAXAS!$E$15))/6,IF($A1110=TAXAS!$A$16,IF($B1110="PARCELADO ATÉ 6X",$D1110-($D1110*TAXAS!$E$16))/6,IF($A1110=TAXAS!$A$17,IF($B1110="PARCELADO ATÉ 6X",$D1110-($D1110*TAXAS!$E$17))/6,IF($A1110=TAXAS!$A$18,IF($B1110="PARCELADO ATÉ 6X",$D1110-($D1110*TAXAS!$E$18))/6,IF($A1110=TAXAS!$A$19,IF($B1110="PARCELADO ATÉ 6X",$D1110-($D1110*TAXAS!$E$19))/6,IF($A1110=TAXAS!$A$20,IF($B1110="PARCELADO ATÉ 6X",$D1110-($D1110*TAXAS!$E$20))/6,IF($A1110=TAXAS!$A$21,IF($B1110="PARCELADO ATÉ 6X",$D1110-($D1110*TAXAS!$E$21))/6,IF($A1110=TAXAS!$A$22,IF($B1110="PARCELADO ATÉ 6X",$D1110-($D1110*TAXAS!$E$22))/6,IF($A1110=TAXAS!$A$23,IF($B1110="PARCELADO ATÉ 6X",$D1110-($D1110*TAXAS!$E$23))/6,IF($A1110=TAXAS!$A$24,IF($B1110="PARCELADO ATÉ 6X",$D1110-($D1110*TAXAS!$E$24))/6,IF($A1110=TAXAS!$A$25,IF($B1110="PARCELADO ATÉ 6X",$D1110-($D1110*TAXAS!$E$25))/6,IF($A1110=TAXAS!$A$26,IF($B1110="PARCELADO ATÉ 6X",$D1110-($D1110*TAXAS!$E$26))/6,IF($A1110=TAXAS!$A$27,IF($B1110="PARCELADO ATÉ 6X",$D1110-($D1110*TAXAS!$E$27))/6))))))))))))))))))))))))/1</f>
        <v>0</v>
      </c>
      <c r="I1110" s="9">
        <f>IF($A1110="VISA",IF($B1110="PARCELADO ATÉ 12X",$D1110-(D1110*TAXAS!$F$4))/12,IF($A1110="MASTER",IF($B1110="PARCELADO ATÉ 12X",$D1110-(D1110*TAXAS!$F$5))/12,IF($A1110="ELO",IF($B1110="PARCELADO ATÉ 12X",$D1110-(D1110*TAXAS!$F$6))/12,IF($A1110="HIPERCARD",IF($B1110="PARCELADO ATÉ 12X",$D1110-(D1110*TAXAS!$F$7))/12,IF($A1110="DINERS",IF($B1110="PARCELADO ATÉ 12X",$D1110-(D1110*TAXAS!$F$8))/12,IF($A1110="AMERICA EXPRESS",IF($B1110="PARCELADO ATÉ 12X",$D1110-(D1110*TAXAS!$F$9))/12,IF($A1110=TAXAS!$A$10,IF($B1110="PARCELADO ATÉ 12X",$D1110-($D1110*TAXAS!$F$10))/12,IF($A1110=TAXAS!$A$11,IF($B1110="PARCELADO ATÉ 12X",$D1110-($D1110*TAXAS!$F$11))/12,IF($A1110=TAXAS!$A$12,IF($B1110="PARCELADO ATÉ 12X",$D1110-($D1110*TAXAS!$F$12))/12,IF($A1110=TAXAS!$A$13,IF($B1110="PARCELADO ATÉ 12X",$D1110-($D1110*TAXAS!$F$13))/12,IF($A1110=TAXAS!$A$14,IF($B1110="PARCELADO ATÉ 12X",$D1110-($D1110*TAXAS!$F$14))/12,IF($A1110=TAXAS!$A$15,IF($B1110="PARCELADO ATÉ 12X",$D1110-($D1110*TAXAS!$F$15))/12,IF($A1110=TAXAS!$A$16,IF($B1110="PARCELADO ATÉ 12X",$D1110-($D1110*TAXAS!$F$16))/12,IF($A1110=TAXAS!$A$17,IF($B1110="PARCELADO ATÉ 12X",$D1110-($D1110*TAXAS!$F$17))/12,IF($A1110=TAXAS!$A$18,IF($B1110="PARCELADO ATÉ 12X",$D1110-($D1110*TAXAS!$F$18))/12,IF($A1110=TAXAS!$A$19,IF($B1110="PARCELADO ATÉ 12X",$D1110-($D1110*TAXAS!$F$19))/12,IF($A1110=TAXAS!$A$20,IF($B1110="PARCELADO ATÉ 12X",$D1110-($D1110*TAXAS!$F$20))/12,IF($A1110=TAXAS!$A$21,IF($B1110="PARCELADO ATÉ 12X",$D1110-($D1110*TAXAS!$F$21))/12,IF($A1110=TAXAS!$A$22,IF($B1110="PARCELADO ATÉ 12X",$D1110-($D1110*TAXAS!$F$22))/12,IF($A1110=TAXAS!$A$23,IF($B1110="PARCELADO ATÉ 12X",$D1110-($D1110*TAXAS!$F$23))/12,IF($A1110=TAXAS!$A$24,IF($B1110="PARCELADO ATÉ 12X",$D1110-($D1110*TAXAS!$F$24))/12,IF($A1110=TAXAS!$A$25,IF($B1110="PARCELADO ATÉ 12X",$D1110-($D1110*TAXAS!$F$25))/12,IF($A1110=TAXAS!$A$26,IF($B1110="PARCELADO ATÉ 12X",$D1110-($D1110*TAXAS!$F$26))/12,IF($A1110=TAXAS!$A$27,IF($B1110="PARCELADO ATÉ 12X",$D1110-($D1110*TAXAS!$F$27))/12))))))))))))))))))))))))/1</f>
        <v>0</v>
      </c>
      <c r="J1110" s="8">
        <f t="shared" si="0"/>
        <v>0</v>
      </c>
      <c r="K1110" s="10" t="b">
        <f>IF($B1110="PARCELADO ATÉ 3X",($D1110-($D1110*TAXAS!$D$4))-$J1110)</f>
        <v>0</v>
      </c>
      <c r="L1110" s="10" t="b">
        <f>IF($B1110="PARCELADO ATÉ 6X",($D1110-($D1110*TAXAS!$E$4))-$J1110)</f>
        <v>0</v>
      </c>
      <c r="M1110" s="10" t="b">
        <f>IF($B1110="PARCELADO ATÉ 12X",($D1110-($D1110*TAXAS!$F$4))-$J1110)</f>
        <v>0</v>
      </c>
      <c r="N1110" s="8">
        <f t="shared" si="1"/>
        <v>0</v>
      </c>
      <c r="O1110" s="10">
        <f t="shared" si="2"/>
        <v>0</v>
      </c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</row>
    <row r="1111" spans="1:31" ht="15.75" customHeight="1" x14ac:dyDescent="0.2">
      <c r="A1111" s="3"/>
      <c r="B1111" s="5"/>
      <c r="C1111" s="6"/>
      <c r="D1111" s="42"/>
      <c r="E1111" s="8">
        <f>IF($A1111="VISA",IF($B1111="DÉBITO",$D1111-($D1111*TAXAS!$B$4)),IF($A1111="MASTER",IF($B1111="DÉBITO",$D1111-($D1111*TAXAS!$B$5)),IF($A1111="ELO", IF($B1111="DÉBITO",$D1111-($D1111*TAXAS!$B$6)),IF($A1111="HIPERCARD",IF($B1111="DÉBITO",$D1111-($D1111*TAXAS!$B$7)),IF($A1111="DINERS",IF($B1111="DÉBITO",$D1111-($D1111*TAXAS!$B$8)),IF($A1111="AMERICA EXPRESS",IF($B1111="DÉBITO",$D1111-($D1111*TAXAS!$B$9)),IF($A1111=TAXAS!$A$10,IF($B1111="DÉBITO",$D1111-($D1111*TAXAS!$B$10)), IF($A1111=TAXAS!$A$11,IF($B1111="DÉBITO",$D1111-($D1111*TAXAS!$B$11)), IF($A1111=TAXAS!$A$12,IF($B1111="DÉBITO",$D1111-($D1111*TAXAS!$B$12)), IF($A1111=TAXAS!$A$13,IF($B1111="DÉBITO",$D1111-($D1111*TAXAS!$B$13)), IF($A1111=TAXAS!$A$14,IF($B1111="DÉBITO",$D1111-($D1111*TAXAS!$B$14)), IF($A1111=TAXAS!$A$15,IF($B1111="DÉBITO",$D1111-($D1111*TAXAS!$B$15)), IF($A1111=TAXAS!$A$16,IF($B1111="DÉBITO",$D1111-($D1111*TAXAS!$B$16)), IF($A1111=TAXAS!$A$17,IF($B1111="DÉBITO",$D1111-($D1111*TAXAS!$B$17)), IF($A1111=TAXAS!$A$18,IF($B1111="DÉBITO",$D1111-($D1111*TAXAS!$B$18)), IF($A1111=TAXAS!$A$19,IF($B1111="DÉBITO",$D1111-($D1111*TAXAS!$B$19)), IF($A1111=TAXAS!$A$20,IF($B1111="DÉBITO",$D1111-($D1111*TAXAS!$B$20)), IF($A1111=TAXAS!$A$21,IF($B1111="DÉBITO",$D1111-($D1111*TAXAS!$B$21)), IF($A1111=TAXAS!$A$22,IF($B1111="DÉBITO",$D1111-($D1111*TAXAS!$B$22)), IF($A1111=TAXAS!$A$23,IF($B1111="DÉBITO",$D1111-($D1111*TAXAS!$B$23)), IF($A1111=TAXAS!$A$24,IF($B1111="DÉBITO",$D1111-($D1111*TAXAS!$B$24)), IF($A1111=TAXAS!$A$25,IF($B1111="DÉBITO",$D1111-($D1111*TAXAS!$B$25)), IF($A1111=TAXAS!$A$26,IF($B1111="DÉBITO",$D1111-($D1111*TAXAS!$B$26)), IF($A1111=TAXAS!$A$27,IF($B1111="DÉBITO",$D1111-($D1111*TAXAS!$B$27))))))))))))))))))))))))))/1</f>
        <v>0</v>
      </c>
      <c r="F1111" s="8">
        <f>IF($A1111="VISA",IF($B1111="CRÉDITO",$D1111-($D1111*TAXAS!$C$4)),IF($A1111="MASTER",IF($B1111="CRÉDITO",$D1111-($D1111*TAXAS!$C$5)),IF($A1111="ELO", IF($B1111="CRÉDITO",$D1111-($D1111*TAXAS!$C$6)),IF($A1111="HIPERCARD",IF($B1111="CRÉDITO",$D1111-($D1111*TAXAS!$C$7)),IF($A1111="DINERS",IF($B1111="CRÉDITO",$D1111-($D1111*TAXAS!$C$8)),IF($A1111="AMERICA EXPRESS",IF($B1111="CRÉDITO",$D1111-($D1111*TAXAS!$C$9)),IF($A1111=TAXAS!$A$10,IF($B1111="CRÉDITO",$D1111-($D1111*TAXAS!$C$10)), IF($A1111=TAXAS!$A$11,IF($B1111="CRÉDITO",$D1111-($D1111*TAXAS!$C$11)), IF($A1111=TAXAS!$A$12,IF($B1111="CRÉDITO",$D1111-($D1111*TAXAS!$C$12)), IF($A1111=TAXAS!$A$13,IF($B1111="CRÉDITO",$D1111-($D1111*TAXAS!$C$13)), IF($A1111=TAXAS!$A$14,IF($B1111="CRÉDITO",$D1111-($D1111*TAXAS!$C$14)), IF($A1111=TAXAS!$A$15,IF($B1111="CRÉDITO",$D1111-($D1111*TAXAS!$C$15)), IF($A1111=TAXAS!$A$16,IF($B1111="CRÉDITO",$D1111-($D1111*TAXAS!$C$16)), IF($A1111=TAXAS!$A$17,IF($B1111="CRÉDITO",$D1111-($D1111*TAXAS!$C$17)), IF($A1111=TAXAS!$A$18,IF($B1111="CRÉDITO",$D1111-($D1111*TAXAS!$C$18)), IF($A1111=TAXAS!$A$19,IF($B1111="CRÉDITO",$D1111-($D1111*TAXAS!$C$19)), IF($A1111=TAXAS!$A$20,IF($B1111="CRÉDITO",$D1111-($D1111*TAXAS!$C$20)), IF($A1111=TAXAS!$A$21,IF($B1111="CRÉDITO",$D1111-($D1111*TAXAS!$C$21)), IF($A1111=TAXAS!$A$22,IF($B1111="CRÉDITO",$D1111-($D1111*TAXAS!$C$22)), IF($A1111=TAXAS!$A$23,IF($B1111="CRÉDITO",$D1111-($D1111*TAXAS!$C$23)), IF($A1111=TAXAS!$A$24,IF($B1111="CRÉDITO",$D1111-($D1111*TAXAS!$C$24)), IF($A1111=TAXAS!$A$25,IF($B1111="CRÉDITO",$D1111-($D1111*TAXAS!$C$25)), IF($A1111=TAXAS!$A$26,IF($B1111="CRÉDITO",$D1111-($D1111*TAXAS!$C$26)), IF($A1111=TAXAS!$A$27,IF($B1111="CRÉDITO",$D1111-($D1111*TAXAS!$C$27))))))))))))))))))))))))))/1</f>
        <v>0</v>
      </c>
      <c r="G1111" s="9">
        <f>IF($A1111="VISA",IF($B1111="PARCELADO ATÉ 3X",$D1111-(D1111*TAXAS!$D$4))/3,IF($A1111="MASTER",IF($B1111="PARCELADO ATÉ 3X",$D1111-(D1111*TAXAS!$D$5))/3,IF($A1111="ELO",IF($B1111="PARCELADO ATÉ 3X",$D1111-(D1111*TAXAS!$D$6))/3,IF($A1111="HIPERCARD",IF($B1111="PARCELADO ATÉ 3X",$D1111-(D1111*TAXAS!$D$7))/3,IF($A1111="DINERS",IF($B1111="PARCELADO ATÉ 3X",$D1111-(D1111*TAXAS!$D$8))/3,IF($A1111="AMERICA EXPRESS",IF($B1111="PARCELADO ATÉ 3X",$D1111-(D1111*TAXAS!$D$9))/3,IF($A1111=TAXAS!$A$10,IF($B1111="PARCELADO ATÉ 3X",$D1111-($D1111*TAXAS!$D$10))/3,IF($A1111=TAXAS!$A$11,IF($B1111="PARCELADO ATÉ 3X",$D1111-($D1111*TAXAS!$D$11))/3,IF($A1111=TAXAS!$A$12,IF($B1111="PARCELADO ATÉ 3X",$D1111-($D1111*TAXAS!$D$12))/3,IF($A1111=TAXAS!$A$13,IF($B1111="PARCELADO ATÉ 3X",$D1111-($D1111*TAXAS!$D$13))/3,IF($A1111=TAXAS!$A$14,IF($B1111="PARCELADO ATÉ 3X",$D1111-($D1111*TAXAS!$D$14))/3,IF($A1111=TAXAS!$A$15,IF($B1111="PARCELADO ATÉ 3X",$D1111-($D1111*TAXAS!$D$15))/3,IF($A1111=TAXAS!$A$16,IF($B1111="PARCELADO ATÉ 3X",$D1111-($D1111*TAXAS!$D$16))/3,IF($A1111=TAXAS!$A$17,IF($B1111="PARCELADO ATÉ 3X",$D1111-($D1111*TAXAS!$D$17))/3,IF($A1111=TAXAS!$A$18,IF($B1111="PARCELADO ATÉ 3X",$D1111-($D1111*TAXAS!$D$18))/3,IF($A1111=TAXAS!$A$19,IF($B1111="PARCELADO ATÉ 3X",$D1111-($D1111*TAXAS!$D$19))/3,IF($A1111=TAXAS!$A$20,IF($B1111="PARCELADO ATÉ 3X",$D1111-($D1111*TAXAS!$D$20))/3,IF($A1111=TAXAS!$A$21,IF($B1111="PARCELADO ATÉ 3X",$D1111-($D1111*TAXAS!$D$21))/3,IF($A1111=TAXAS!$A$22,IF($B1111="PARCELADO ATÉ 3X",$D1111-($D1111*TAXAS!$D$22))/3,IF($A1111=TAXAS!$A$23,IF($B1111="PARCELADO ATÉ 3X",$D1111-($D1111*TAXAS!$D$23))/3,IF($A1111=TAXAS!$A$24,IF($B1111="PARCELADO ATÉ 3X",$D1111-($D1111*TAXAS!$D$24))/3,IF($A1111=TAXAS!$A$25,IF($B1111="PARCELADO ATÉ 3X",$D1111-($D1111*TAXAS!$D$25))/3,IF($A1111=TAXAS!$A$26,IF($B1111="PARCELADO ATÉ 3X",$D1111-($D1111*TAXAS!$D$26))/3,IF($A1111=TAXAS!$A$27,IF($B1111="PARCELADO ATÉ 3X",$D1111-($D1111*TAXAS!$D$27))/3))))))))))))))))))))))))/1</f>
        <v>0</v>
      </c>
      <c r="H1111" s="9">
        <f>IF($A1111="VISA",IF($B1111="PARCELADO ATÉ 6X",$D1111-(D1111*TAXAS!$E$4))/6,IF($A1111="MASTER",IF($B1111="PARCELADO ATÉ 6X",$D1111-(D1111*TAXAS!$E$5))/6,IF($A1111="ELO",IF($B1111="PARCELADO ATÉ 6X",$D1111-(D1111*TAXAS!$E$6))/6,IF($A1111="HIPERCARD",IF($B1111="PARCELADO ATÉ 6X",$D1111-(D1111*TAXAS!$E$7))/6,IF($A1111="DINERS",IF($B1111="PARCELADO ATÉ 6X",$D1111-(D1111*TAXAS!$E$8))/6,IF($A1111="AMERICA EXPRESS",IF($B1111="PARCELADO ATÉ 6X",$D1111-(D1111*TAXAS!$E$9))/6,IF($A1111=TAXAS!$A$10,IF($B1111="PARCELADO ATÉ 6X",$D1111-($D1111*TAXAS!$E$10))/6,IF($A1111=TAXAS!$A$11,IF($B1111="PARCELADO ATÉ 6X",$D1111-($D1111*TAXAS!$E$11))/6,IF($A1111=TAXAS!$A$12,IF($B1111="PARCELADO ATÉ 6X",$D1111-($D1111*TAXAS!$E$12))/6,IF($A1111=TAXAS!$A$13,IF($B1111="PARCELADO ATÉ 6X",$D1111-($D1111*TAXAS!$E$13))/6,IF($A1111=TAXAS!$A$14,IF($B1111="PARCELADO ATÉ 6X",$D1111-($D1111*TAXAS!$E$14))/6,IF($A1111=TAXAS!$A$15,IF($B1111="PARCELADO ATÉ 6X",$D1111-($D1111*TAXAS!$E$15))/6,IF($A1111=TAXAS!$A$16,IF($B1111="PARCELADO ATÉ 6X",$D1111-($D1111*TAXAS!$E$16))/6,IF($A1111=TAXAS!$A$17,IF($B1111="PARCELADO ATÉ 6X",$D1111-($D1111*TAXAS!$E$17))/6,IF($A1111=TAXAS!$A$18,IF($B1111="PARCELADO ATÉ 6X",$D1111-($D1111*TAXAS!$E$18))/6,IF($A1111=TAXAS!$A$19,IF($B1111="PARCELADO ATÉ 6X",$D1111-($D1111*TAXAS!$E$19))/6,IF($A1111=TAXAS!$A$20,IF($B1111="PARCELADO ATÉ 6X",$D1111-($D1111*TAXAS!$E$20))/6,IF($A1111=TAXAS!$A$21,IF($B1111="PARCELADO ATÉ 6X",$D1111-($D1111*TAXAS!$E$21))/6,IF($A1111=TAXAS!$A$22,IF($B1111="PARCELADO ATÉ 6X",$D1111-($D1111*TAXAS!$E$22))/6,IF($A1111=TAXAS!$A$23,IF($B1111="PARCELADO ATÉ 6X",$D1111-($D1111*TAXAS!$E$23))/6,IF($A1111=TAXAS!$A$24,IF($B1111="PARCELADO ATÉ 6X",$D1111-($D1111*TAXAS!$E$24))/6,IF($A1111=TAXAS!$A$25,IF($B1111="PARCELADO ATÉ 6X",$D1111-($D1111*TAXAS!$E$25))/6,IF($A1111=TAXAS!$A$26,IF($B1111="PARCELADO ATÉ 6X",$D1111-($D1111*TAXAS!$E$26))/6,IF($A1111=TAXAS!$A$27,IF($B1111="PARCELADO ATÉ 6X",$D1111-($D1111*TAXAS!$E$27))/6))))))))))))))))))))))))/1</f>
        <v>0</v>
      </c>
      <c r="I1111" s="9">
        <f>IF($A1111="VISA",IF($B1111="PARCELADO ATÉ 12X",$D1111-(D1111*TAXAS!$F$4))/12,IF($A1111="MASTER",IF($B1111="PARCELADO ATÉ 12X",$D1111-(D1111*TAXAS!$F$5))/12,IF($A1111="ELO",IF($B1111="PARCELADO ATÉ 12X",$D1111-(D1111*TAXAS!$F$6))/12,IF($A1111="HIPERCARD",IF($B1111="PARCELADO ATÉ 12X",$D1111-(D1111*TAXAS!$F$7))/12,IF($A1111="DINERS",IF($B1111="PARCELADO ATÉ 12X",$D1111-(D1111*TAXAS!$F$8))/12,IF($A1111="AMERICA EXPRESS",IF($B1111="PARCELADO ATÉ 12X",$D1111-(D1111*TAXAS!$F$9))/12,IF($A1111=TAXAS!$A$10,IF($B1111="PARCELADO ATÉ 12X",$D1111-($D1111*TAXAS!$F$10))/12,IF($A1111=TAXAS!$A$11,IF($B1111="PARCELADO ATÉ 12X",$D1111-($D1111*TAXAS!$F$11))/12,IF($A1111=TAXAS!$A$12,IF($B1111="PARCELADO ATÉ 12X",$D1111-($D1111*TAXAS!$F$12))/12,IF($A1111=TAXAS!$A$13,IF($B1111="PARCELADO ATÉ 12X",$D1111-($D1111*TAXAS!$F$13))/12,IF($A1111=TAXAS!$A$14,IF($B1111="PARCELADO ATÉ 12X",$D1111-($D1111*TAXAS!$F$14))/12,IF($A1111=TAXAS!$A$15,IF($B1111="PARCELADO ATÉ 12X",$D1111-($D1111*TAXAS!$F$15))/12,IF($A1111=TAXAS!$A$16,IF($B1111="PARCELADO ATÉ 12X",$D1111-($D1111*TAXAS!$F$16))/12,IF($A1111=TAXAS!$A$17,IF($B1111="PARCELADO ATÉ 12X",$D1111-($D1111*TAXAS!$F$17))/12,IF($A1111=TAXAS!$A$18,IF($B1111="PARCELADO ATÉ 12X",$D1111-($D1111*TAXAS!$F$18))/12,IF($A1111=TAXAS!$A$19,IF($B1111="PARCELADO ATÉ 12X",$D1111-($D1111*TAXAS!$F$19))/12,IF($A1111=TAXAS!$A$20,IF($B1111="PARCELADO ATÉ 12X",$D1111-($D1111*TAXAS!$F$20))/12,IF($A1111=TAXAS!$A$21,IF($B1111="PARCELADO ATÉ 12X",$D1111-($D1111*TAXAS!$F$21))/12,IF($A1111=TAXAS!$A$22,IF($B1111="PARCELADO ATÉ 12X",$D1111-($D1111*TAXAS!$F$22))/12,IF($A1111=TAXAS!$A$23,IF($B1111="PARCELADO ATÉ 12X",$D1111-($D1111*TAXAS!$F$23))/12,IF($A1111=TAXAS!$A$24,IF($B1111="PARCELADO ATÉ 12X",$D1111-($D1111*TAXAS!$F$24))/12,IF($A1111=TAXAS!$A$25,IF($B1111="PARCELADO ATÉ 12X",$D1111-($D1111*TAXAS!$F$25))/12,IF($A1111=TAXAS!$A$26,IF($B1111="PARCELADO ATÉ 12X",$D1111-($D1111*TAXAS!$F$26))/12,IF($A1111=TAXAS!$A$27,IF($B1111="PARCELADO ATÉ 12X",$D1111-($D1111*TAXAS!$F$27))/12))))))))))))))))))))))))/1</f>
        <v>0</v>
      </c>
      <c r="J1111" s="8">
        <f t="shared" si="0"/>
        <v>0</v>
      </c>
      <c r="K1111" s="10" t="b">
        <f>IF($B1111="PARCELADO ATÉ 3X",($D1111-($D1111*TAXAS!$D$4))-$J1111)</f>
        <v>0</v>
      </c>
      <c r="L1111" s="10" t="b">
        <f>IF($B1111="PARCELADO ATÉ 6X",($D1111-($D1111*TAXAS!$E$4))-$J1111)</f>
        <v>0</v>
      </c>
      <c r="M1111" s="10" t="b">
        <f>IF($B1111="PARCELADO ATÉ 12X",($D1111-($D1111*TAXAS!$F$4))-$J1111)</f>
        <v>0</v>
      </c>
      <c r="N1111" s="8">
        <f t="shared" si="1"/>
        <v>0</v>
      </c>
      <c r="O1111" s="10">
        <f t="shared" si="2"/>
        <v>0</v>
      </c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</row>
    <row r="1112" spans="1:31" ht="15.75" customHeight="1" x14ac:dyDescent="0.2">
      <c r="A1112" s="3"/>
      <c r="B1112" s="5"/>
      <c r="C1112" s="6"/>
      <c r="D1112" s="42"/>
      <c r="E1112" s="8">
        <f>IF($A1112="VISA",IF($B1112="DÉBITO",$D1112-($D1112*TAXAS!$B$4)),IF($A1112="MASTER",IF($B1112="DÉBITO",$D1112-($D1112*TAXAS!$B$5)),IF($A1112="ELO", IF($B1112="DÉBITO",$D1112-($D1112*TAXAS!$B$6)),IF($A1112="HIPERCARD",IF($B1112="DÉBITO",$D1112-($D1112*TAXAS!$B$7)),IF($A1112="DINERS",IF($B1112="DÉBITO",$D1112-($D1112*TAXAS!$B$8)),IF($A1112="AMERICA EXPRESS",IF($B1112="DÉBITO",$D1112-($D1112*TAXAS!$B$9)),IF($A1112=TAXAS!$A$10,IF($B1112="DÉBITO",$D1112-($D1112*TAXAS!$B$10)), IF($A1112=TAXAS!$A$11,IF($B1112="DÉBITO",$D1112-($D1112*TAXAS!$B$11)), IF($A1112=TAXAS!$A$12,IF($B1112="DÉBITO",$D1112-($D1112*TAXAS!$B$12)), IF($A1112=TAXAS!$A$13,IF($B1112="DÉBITO",$D1112-($D1112*TAXAS!$B$13)), IF($A1112=TAXAS!$A$14,IF($B1112="DÉBITO",$D1112-($D1112*TAXAS!$B$14)), IF($A1112=TAXAS!$A$15,IF($B1112="DÉBITO",$D1112-($D1112*TAXAS!$B$15)), IF($A1112=TAXAS!$A$16,IF($B1112="DÉBITO",$D1112-($D1112*TAXAS!$B$16)), IF($A1112=TAXAS!$A$17,IF($B1112="DÉBITO",$D1112-($D1112*TAXAS!$B$17)), IF($A1112=TAXAS!$A$18,IF($B1112="DÉBITO",$D1112-($D1112*TAXAS!$B$18)), IF($A1112=TAXAS!$A$19,IF($B1112="DÉBITO",$D1112-($D1112*TAXAS!$B$19)), IF($A1112=TAXAS!$A$20,IF($B1112="DÉBITO",$D1112-($D1112*TAXAS!$B$20)), IF($A1112=TAXAS!$A$21,IF($B1112="DÉBITO",$D1112-($D1112*TAXAS!$B$21)), IF($A1112=TAXAS!$A$22,IF($B1112="DÉBITO",$D1112-($D1112*TAXAS!$B$22)), IF($A1112=TAXAS!$A$23,IF($B1112="DÉBITO",$D1112-($D1112*TAXAS!$B$23)), IF($A1112=TAXAS!$A$24,IF($B1112="DÉBITO",$D1112-($D1112*TAXAS!$B$24)), IF($A1112=TAXAS!$A$25,IF($B1112="DÉBITO",$D1112-($D1112*TAXAS!$B$25)), IF($A1112=TAXAS!$A$26,IF($B1112="DÉBITO",$D1112-($D1112*TAXAS!$B$26)), IF($A1112=TAXAS!$A$27,IF($B1112="DÉBITO",$D1112-($D1112*TAXAS!$B$27))))))))))))))))))))))))))/1</f>
        <v>0</v>
      </c>
      <c r="F1112" s="8">
        <f>IF($A1112="VISA",IF($B1112="CRÉDITO",$D1112-($D1112*TAXAS!$C$4)),IF($A1112="MASTER",IF($B1112="CRÉDITO",$D1112-($D1112*TAXAS!$C$5)),IF($A1112="ELO", IF($B1112="CRÉDITO",$D1112-($D1112*TAXAS!$C$6)),IF($A1112="HIPERCARD",IF($B1112="CRÉDITO",$D1112-($D1112*TAXAS!$C$7)),IF($A1112="DINERS",IF($B1112="CRÉDITO",$D1112-($D1112*TAXAS!$C$8)),IF($A1112="AMERICA EXPRESS",IF($B1112="CRÉDITO",$D1112-($D1112*TAXAS!$C$9)),IF($A1112=TAXAS!$A$10,IF($B1112="CRÉDITO",$D1112-($D1112*TAXAS!$C$10)), IF($A1112=TAXAS!$A$11,IF($B1112="CRÉDITO",$D1112-($D1112*TAXAS!$C$11)), IF($A1112=TAXAS!$A$12,IF($B1112="CRÉDITO",$D1112-($D1112*TAXAS!$C$12)), IF($A1112=TAXAS!$A$13,IF($B1112="CRÉDITO",$D1112-($D1112*TAXAS!$C$13)), IF($A1112=TAXAS!$A$14,IF($B1112="CRÉDITO",$D1112-($D1112*TAXAS!$C$14)), IF($A1112=TAXAS!$A$15,IF($B1112="CRÉDITO",$D1112-($D1112*TAXAS!$C$15)), IF($A1112=TAXAS!$A$16,IF($B1112="CRÉDITO",$D1112-($D1112*TAXAS!$C$16)), IF($A1112=TAXAS!$A$17,IF($B1112="CRÉDITO",$D1112-($D1112*TAXAS!$C$17)), IF($A1112=TAXAS!$A$18,IF($B1112="CRÉDITO",$D1112-($D1112*TAXAS!$C$18)), IF($A1112=TAXAS!$A$19,IF($B1112="CRÉDITO",$D1112-($D1112*TAXAS!$C$19)), IF($A1112=TAXAS!$A$20,IF($B1112="CRÉDITO",$D1112-($D1112*TAXAS!$C$20)), IF($A1112=TAXAS!$A$21,IF($B1112="CRÉDITO",$D1112-($D1112*TAXAS!$C$21)), IF($A1112=TAXAS!$A$22,IF($B1112="CRÉDITO",$D1112-($D1112*TAXAS!$C$22)), IF($A1112=TAXAS!$A$23,IF($B1112="CRÉDITO",$D1112-($D1112*TAXAS!$C$23)), IF($A1112=TAXAS!$A$24,IF($B1112="CRÉDITO",$D1112-($D1112*TAXAS!$C$24)), IF($A1112=TAXAS!$A$25,IF($B1112="CRÉDITO",$D1112-($D1112*TAXAS!$C$25)), IF($A1112=TAXAS!$A$26,IF($B1112="CRÉDITO",$D1112-($D1112*TAXAS!$C$26)), IF($A1112=TAXAS!$A$27,IF($B1112="CRÉDITO",$D1112-($D1112*TAXAS!$C$27))))))))))))))))))))))))))/1</f>
        <v>0</v>
      </c>
      <c r="G1112" s="9">
        <f>IF($A1112="VISA",IF($B1112="PARCELADO ATÉ 3X",$D1112-(D1112*TAXAS!$D$4))/3,IF($A1112="MASTER",IF($B1112="PARCELADO ATÉ 3X",$D1112-(D1112*TAXAS!$D$5))/3,IF($A1112="ELO",IF($B1112="PARCELADO ATÉ 3X",$D1112-(D1112*TAXAS!$D$6))/3,IF($A1112="HIPERCARD",IF($B1112="PARCELADO ATÉ 3X",$D1112-(D1112*TAXAS!$D$7))/3,IF($A1112="DINERS",IF($B1112="PARCELADO ATÉ 3X",$D1112-(D1112*TAXAS!$D$8))/3,IF($A1112="AMERICA EXPRESS",IF($B1112="PARCELADO ATÉ 3X",$D1112-(D1112*TAXAS!$D$9))/3,IF($A1112=TAXAS!$A$10,IF($B1112="PARCELADO ATÉ 3X",$D1112-($D1112*TAXAS!$D$10))/3,IF($A1112=TAXAS!$A$11,IF($B1112="PARCELADO ATÉ 3X",$D1112-($D1112*TAXAS!$D$11))/3,IF($A1112=TAXAS!$A$12,IF($B1112="PARCELADO ATÉ 3X",$D1112-($D1112*TAXAS!$D$12))/3,IF($A1112=TAXAS!$A$13,IF($B1112="PARCELADO ATÉ 3X",$D1112-($D1112*TAXAS!$D$13))/3,IF($A1112=TAXAS!$A$14,IF($B1112="PARCELADO ATÉ 3X",$D1112-($D1112*TAXAS!$D$14))/3,IF($A1112=TAXAS!$A$15,IF($B1112="PARCELADO ATÉ 3X",$D1112-($D1112*TAXAS!$D$15))/3,IF($A1112=TAXAS!$A$16,IF($B1112="PARCELADO ATÉ 3X",$D1112-($D1112*TAXAS!$D$16))/3,IF($A1112=TAXAS!$A$17,IF($B1112="PARCELADO ATÉ 3X",$D1112-($D1112*TAXAS!$D$17))/3,IF($A1112=TAXAS!$A$18,IF($B1112="PARCELADO ATÉ 3X",$D1112-($D1112*TAXAS!$D$18))/3,IF($A1112=TAXAS!$A$19,IF($B1112="PARCELADO ATÉ 3X",$D1112-($D1112*TAXAS!$D$19))/3,IF($A1112=TAXAS!$A$20,IF($B1112="PARCELADO ATÉ 3X",$D1112-($D1112*TAXAS!$D$20))/3,IF($A1112=TAXAS!$A$21,IF($B1112="PARCELADO ATÉ 3X",$D1112-($D1112*TAXAS!$D$21))/3,IF($A1112=TAXAS!$A$22,IF($B1112="PARCELADO ATÉ 3X",$D1112-($D1112*TAXAS!$D$22))/3,IF($A1112=TAXAS!$A$23,IF($B1112="PARCELADO ATÉ 3X",$D1112-($D1112*TAXAS!$D$23))/3,IF($A1112=TAXAS!$A$24,IF($B1112="PARCELADO ATÉ 3X",$D1112-($D1112*TAXAS!$D$24))/3,IF($A1112=TAXAS!$A$25,IF($B1112="PARCELADO ATÉ 3X",$D1112-($D1112*TAXAS!$D$25))/3,IF($A1112=TAXAS!$A$26,IF($B1112="PARCELADO ATÉ 3X",$D1112-($D1112*TAXAS!$D$26))/3,IF($A1112=TAXAS!$A$27,IF($B1112="PARCELADO ATÉ 3X",$D1112-($D1112*TAXAS!$D$27))/3))))))))))))))))))))))))/1</f>
        <v>0</v>
      </c>
      <c r="H1112" s="9">
        <f>IF($A1112="VISA",IF($B1112="PARCELADO ATÉ 6X",$D1112-(D1112*TAXAS!$E$4))/6,IF($A1112="MASTER",IF($B1112="PARCELADO ATÉ 6X",$D1112-(D1112*TAXAS!$E$5))/6,IF($A1112="ELO",IF($B1112="PARCELADO ATÉ 6X",$D1112-(D1112*TAXAS!$E$6))/6,IF($A1112="HIPERCARD",IF($B1112="PARCELADO ATÉ 6X",$D1112-(D1112*TAXAS!$E$7))/6,IF($A1112="DINERS",IF($B1112="PARCELADO ATÉ 6X",$D1112-(D1112*TAXAS!$E$8))/6,IF($A1112="AMERICA EXPRESS",IF($B1112="PARCELADO ATÉ 6X",$D1112-(D1112*TAXAS!$E$9))/6,IF($A1112=TAXAS!$A$10,IF($B1112="PARCELADO ATÉ 6X",$D1112-($D1112*TAXAS!$E$10))/6,IF($A1112=TAXAS!$A$11,IF($B1112="PARCELADO ATÉ 6X",$D1112-($D1112*TAXAS!$E$11))/6,IF($A1112=TAXAS!$A$12,IF($B1112="PARCELADO ATÉ 6X",$D1112-($D1112*TAXAS!$E$12))/6,IF($A1112=TAXAS!$A$13,IF($B1112="PARCELADO ATÉ 6X",$D1112-($D1112*TAXAS!$E$13))/6,IF($A1112=TAXAS!$A$14,IF($B1112="PARCELADO ATÉ 6X",$D1112-($D1112*TAXAS!$E$14))/6,IF($A1112=TAXAS!$A$15,IF($B1112="PARCELADO ATÉ 6X",$D1112-($D1112*TAXAS!$E$15))/6,IF($A1112=TAXAS!$A$16,IF($B1112="PARCELADO ATÉ 6X",$D1112-($D1112*TAXAS!$E$16))/6,IF($A1112=TAXAS!$A$17,IF($B1112="PARCELADO ATÉ 6X",$D1112-($D1112*TAXAS!$E$17))/6,IF($A1112=TAXAS!$A$18,IF($B1112="PARCELADO ATÉ 6X",$D1112-($D1112*TAXAS!$E$18))/6,IF($A1112=TAXAS!$A$19,IF($B1112="PARCELADO ATÉ 6X",$D1112-($D1112*TAXAS!$E$19))/6,IF($A1112=TAXAS!$A$20,IF($B1112="PARCELADO ATÉ 6X",$D1112-($D1112*TAXAS!$E$20))/6,IF($A1112=TAXAS!$A$21,IF($B1112="PARCELADO ATÉ 6X",$D1112-($D1112*TAXAS!$E$21))/6,IF($A1112=TAXAS!$A$22,IF($B1112="PARCELADO ATÉ 6X",$D1112-($D1112*TAXAS!$E$22))/6,IF($A1112=TAXAS!$A$23,IF($B1112="PARCELADO ATÉ 6X",$D1112-($D1112*TAXAS!$E$23))/6,IF($A1112=TAXAS!$A$24,IF($B1112="PARCELADO ATÉ 6X",$D1112-($D1112*TAXAS!$E$24))/6,IF($A1112=TAXAS!$A$25,IF($B1112="PARCELADO ATÉ 6X",$D1112-($D1112*TAXAS!$E$25))/6,IF($A1112=TAXAS!$A$26,IF($B1112="PARCELADO ATÉ 6X",$D1112-($D1112*TAXAS!$E$26))/6,IF($A1112=TAXAS!$A$27,IF($B1112="PARCELADO ATÉ 6X",$D1112-($D1112*TAXAS!$E$27))/6))))))))))))))))))))))))/1</f>
        <v>0</v>
      </c>
      <c r="I1112" s="9">
        <f>IF($A1112="VISA",IF($B1112="PARCELADO ATÉ 12X",$D1112-(D1112*TAXAS!$F$4))/12,IF($A1112="MASTER",IF($B1112="PARCELADO ATÉ 12X",$D1112-(D1112*TAXAS!$F$5))/12,IF($A1112="ELO",IF($B1112="PARCELADO ATÉ 12X",$D1112-(D1112*TAXAS!$F$6))/12,IF($A1112="HIPERCARD",IF($B1112="PARCELADO ATÉ 12X",$D1112-(D1112*TAXAS!$F$7))/12,IF($A1112="DINERS",IF($B1112="PARCELADO ATÉ 12X",$D1112-(D1112*TAXAS!$F$8))/12,IF($A1112="AMERICA EXPRESS",IF($B1112="PARCELADO ATÉ 12X",$D1112-(D1112*TAXAS!$F$9))/12,IF($A1112=TAXAS!$A$10,IF($B1112="PARCELADO ATÉ 12X",$D1112-($D1112*TAXAS!$F$10))/12,IF($A1112=TAXAS!$A$11,IF($B1112="PARCELADO ATÉ 12X",$D1112-($D1112*TAXAS!$F$11))/12,IF($A1112=TAXAS!$A$12,IF($B1112="PARCELADO ATÉ 12X",$D1112-($D1112*TAXAS!$F$12))/12,IF($A1112=TAXAS!$A$13,IF($B1112="PARCELADO ATÉ 12X",$D1112-($D1112*TAXAS!$F$13))/12,IF($A1112=TAXAS!$A$14,IF($B1112="PARCELADO ATÉ 12X",$D1112-($D1112*TAXAS!$F$14))/12,IF($A1112=TAXAS!$A$15,IF($B1112="PARCELADO ATÉ 12X",$D1112-($D1112*TAXAS!$F$15))/12,IF($A1112=TAXAS!$A$16,IF($B1112="PARCELADO ATÉ 12X",$D1112-($D1112*TAXAS!$F$16))/12,IF($A1112=TAXAS!$A$17,IF($B1112="PARCELADO ATÉ 12X",$D1112-($D1112*TAXAS!$F$17))/12,IF($A1112=TAXAS!$A$18,IF($B1112="PARCELADO ATÉ 12X",$D1112-($D1112*TAXAS!$F$18))/12,IF($A1112=TAXAS!$A$19,IF($B1112="PARCELADO ATÉ 12X",$D1112-($D1112*TAXAS!$F$19))/12,IF($A1112=TAXAS!$A$20,IF($B1112="PARCELADO ATÉ 12X",$D1112-($D1112*TAXAS!$F$20))/12,IF($A1112=TAXAS!$A$21,IF($B1112="PARCELADO ATÉ 12X",$D1112-($D1112*TAXAS!$F$21))/12,IF($A1112=TAXAS!$A$22,IF($B1112="PARCELADO ATÉ 12X",$D1112-($D1112*TAXAS!$F$22))/12,IF($A1112=TAXAS!$A$23,IF($B1112="PARCELADO ATÉ 12X",$D1112-($D1112*TAXAS!$F$23))/12,IF($A1112=TAXAS!$A$24,IF($B1112="PARCELADO ATÉ 12X",$D1112-($D1112*TAXAS!$F$24))/12,IF($A1112=TAXAS!$A$25,IF($B1112="PARCELADO ATÉ 12X",$D1112-($D1112*TAXAS!$F$25))/12,IF($A1112=TAXAS!$A$26,IF($B1112="PARCELADO ATÉ 12X",$D1112-($D1112*TAXAS!$F$26))/12,IF($A1112=TAXAS!$A$27,IF($B1112="PARCELADO ATÉ 12X",$D1112-($D1112*TAXAS!$F$27))/12))))))))))))))))))))))))/1</f>
        <v>0</v>
      </c>
      <c r="J1112" s="8">
        <f t="shared" si="0"/>
        <v>0</v>
      </c>
      <c r="K1112" s="10" t="b">
        <f>IF($B1112="PARCELADO ATÉ 3X",($D1112-($D1112*TAXAS!$D$4))-$J1112)</f>
        <v>0</v>
      </c>
      <c r="L1112" s="10" t="b">
        <f>IF($B1112="PARCELADO ATÉ 6X",($D1112-($D1112*TAXAS!$E$4))-$J1112)</f>
        <v>0</v>
      </c>
      <c r="M1112" s="10" t="b">
        <f>IF($B1112="PARCELADO ATÉ 12X",($D1112-($D1112*TAXAS!$F$4))-$J1112)</f>
        <v>0</v>
      </c>
      <c r="N1112" s="8">
        <f t="shared" si="1"/>
        <v>0</v>
      </c>
      <c r="O1112" s="10">
        <f t="shared" si="2"/>
        <v>0</v>
      </c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</row>
    <row r="1113" spans="1:31" ht="15.75" customHeight="1" x14ac:dyDescent="0.2">
      <c r="A1113" s="3"/>
      <c r="B1113" s="5"/>
      <c r="C1113" s="6"/>
      <c r="D1113" s="42"/>
      <c r="E1113" s="8">
        <f>IF($A1113="VISA",IF($B1113="DÉBITO",$D1113-($D1113*TAXAS!$B$4)),IF($A1113="MASTER",IF($B1113="DÉBITO",$D1113-($D1113*TAXAS!$B$5)),IF($A1113="ELO", IF($B1113="DÉBITO",$D1113-($D1113*TAXAS!$B$6)),IF($A1113="HIPERCARD",IF($B1113="DÉBITO",$D1113-($D1113*TAXAS!$B$7)),IF($A1113="DINERS",IF($B1113="DÉBITO",$D1113-($D1113*TAXAS!$B$8)),IF($A1113="AMERICA EXPRESS",IF($B1113="DÉBITO",$D1113-($D1113*TAXAS!$B$9)),IF($A1113=TAXAS!$A$10,IF($B1113="DÉBITO",$D1113-($D1113*TAXAS!$B$10)), IF($A1113=TAXAS!$A$11,IF($B1113="DÉBITO",$D1113-($D1113*TAXAS!$B$11)), IF($A1113=TAXAS!$A$12,IF($B1113="DÉBITO",$D1113-($D1113*TAXAS!$B$12)), IF($A1113=TAXAS!$A$13,IF($B1113="DÉBITO",$D1113-($D1113*TAXAS!$B$13)), IF($A1113=TAXAS!$A$14,IF($B1113="DÉBITO",$D1113-($D1113*TAXAS!$B$14)), IF($A1113=TAXAS!$A$15,IF($B1113="DÉBITO",$D1113-($D1113*TAXAS!$B$15)), IF($A1113=TAXAS!$A$16,IF($B1113="DÉBITO",$D1113-($D1113*TAXAS!$B$16)), IF($A1113=TAXAS!$A$17,IF($B1113="DÉBITO",$D1113-($D1113*TAXAS!$B$17)), IF($A1113=TAXAS!$A$18,IF($B1113="DÉBITO",$D1113-($D1113*TAXAS!$B$18)), IF($A1113=TAXAS!$A$19,IF($B1113="DÉBITO",$D1113-($D1113*TAXAS!$B$19)), IF($A1113=TAXAS!$A$20,IF($B1113="DÉBITO",$D1113-($D1113*TAXAS!$B$20)), IF($A1113=TAXAS!$A$21,IF($B1113="DÉBITO",$D1113-($D1113*TAXAS!$B$21)), IF($A1113=TAXAS!$A$22,IF($B1113="DÉBITO",$D1113-($D1113*TAXAS!$B$22)), IF($A1113=TAXAS!$A$23,IF($B1113="DÉBITO",$D1113-($D1113*TAXAS!$B$23)), IF($A1113=TAXAS!$A$24,IF($B1113="DÉBITO",$D1113-($D1113*TAXAS!$B$24)), IF($A1113=TAXAS!$A$25,IF($B1113="DÉBITO",$D1113-($D1113*TAXAS!$B$25)), IF($A1113=TAXAS!$A$26,IF($B1113="DÉBITO",$D1113-($D1113*TAXAS!$B$26)), IF($A1113=TAXAS!$A$27,IF($B1113="DÉBITO",$D1113-($D1113*TAXAS!$B$27))))))))))))))))))))))))))/1</f>
        <v>0</v>
      </c>
      <c r="F1113" s="8">
        <f>IF($A1113="VISA",IF($B1113="CRÉDITO",$D1113-($D1113*TAXAS!$C$4)),IF($A1113="MASTER",IF($B1113="CRÉDITO",$D1113-($D1113*TAXAS!$C$5)),IF($A1113="ELO", IF($B1113="CRÉDITO",$D1113-($D1113*TAXAS!$C$6)),IF($A1113="HIPERCARD",IF($B1113="CRÉDITO",$D1113-($D1113*TAXAS!$C$7)),IF($A1113="DINERS",IF($B1113="CRÉDITO",$D1113-($D1113*TAXAS!$C$8)),IF($A1113="AMERICA EXPRESS",IF($B1113="CRÉDITO",$D1113-($D1113*TAXAS!$C$9)),IF($A1113=TAXAS!$A$10,IF($B1113="CRÉDITO",$D1113-($D1113*TAXAS!$C$10)), IF($A1113=TAXAS!$A$11,IF($B1113="CRÉDITO",$D1113-($D1113*TAXAS!$C$11)), IF($A1113=TAXAS!$A$12,IF($B1113="CRÉDITO",$D1113-($D1113*TAXAS!$C$12)), IF($A1113=TAXAS!$A$13,IF($B1113="CRÉDITO",$D1113-($D1113*TAXAS!$C$13)), IF($A1113=TAXAS!$A$14,IF($B1113="CRÉDITO",$D1113-($D1113*TAXAS!$C$14)), IF($A1113=TAXAS!$A$15,IF($B1113="CRÉDITO",$D1113-($D1113*TAXAS!$C$15)), IF($A1113=TAXAS!$A$16,IF($B1113="CRÉDITO",$D1113-($D1113*TAXAS!$C$16)), IF($A1113=TAXAS!$A$17,IF($B1113="CRÉDITO",$D1113-($D1113*TAXAS!$C$17)), IF($A1113=TAXAS!$A$18,IF($B1113="CRÉDITO",$D1113-($D1113*TAXAS!$C$18)), IF($A1113=TAXAS!$A$19,IF($B1113="CRÉDITO",$D1113-($D1113*TAXAS!$C$19)), IF($A1113=TAXAS!$A$20,IF($B1113="CRÉDITO",$D1113-($D1113*TAXAS!$C$20)), IF($A1113=TAXAS!$A$21,IF($B1113="CRÉDITO",$D1113-($D1113*TAXAS!$C$21)), IF($A1113=TAXAS!$A$22,IF($B1113="CRÉDITO",$D1113-($D1113*TAXAS!$C$22)), IF($A1113=TAXAS!$A$23,IF($B1113="CRÉDITO",$D1113-($D1113*TAXAS!$C$23)), IF($A1113=TAXAS!$A$24,IF($B1113="CRÉDITO",$D1113-($D1113*TAXAS!$C$24)), IF($A1113=TAXAS!$A$25,IF($B1113="CRÉDITO",$D1113-($D1113*TAXAS!$C$25)), IF($A1113=TAXAS!$A$26,IF($B1113="CRÉDITO",$D1113-($D1113*TAXAS!$C$26)), IF($A1113=TAXAS!$A$27,IF($B1113="CRÉDITO",$D1113-($D1113*TAXAS!$C$27))))))))))))))))))))))))))/1</f>
        <v>0</v>
      </c>
      <c r="G1113" s="9">
        <f>IF($A1113="VISA",IF($B1113="PARCELADO ATÉ 3X",$D1113-(D1113*TAXAS!$D$4))/3,IF($A1113="MASTER",IF($B1113="PARCELADO ATÉ 3X",$D1113-(D1113*TAXAS!$D$5))/3,IF($A1113="ELO",IF($B1113="PARCELADO ATÉ 3X",$D1113-(D1113*TAXAS!$D$6))/3,IF($A1113="HIPERCARD",IF($B1113="PARCELADO ATÉ 3X",$D1113-(D1113*TAXAS!$D$7))/3,IF($A1113="DINERS",IF($B1113="PARCELADO ATÉ 3X",$D1113-(D1113*TAXAS!$D$8))/3,IF($A1113="AMERICA EXPRESS",IF($B1113="PARCELADO ATÉ 3X",$D1113-(D1113*TAXAS!$D$9))/3,IF($A1113=TAXAS!$A$10,IF($B1113="PARCELADO ATÉ 3X",$D1113-($D1113*TAXAS!$D$10))/3,IF($A1113=TAXAS!$A$11,IF($B1113="PARCELADO ATÉ 3X",$D1113-($D1113*TAXAS!$D$11))/3,IF($A1113=TAXAS!$A$12,IF($B1113="PARCELADO ATÉ 3X",$D1113-($D1113*TAXAS!$D$12))/3,IF($A1113=TAXAS!$A$13,IF($B1113="PARCELADO ATÉ 3X",$D1113-($D1113*TAXAS!$D$13))/3,IF($A1113=TAXAS!$A$14,IF($B1113="PARCELADO ATÉ 3X",$D1113-($D1113*TAXAS!$D$14))/3,IF($A1113=TAXAS!$A$15,IF($B1113="PARCELADO ATÉ 3X",$D1113-($D1113*TAXAS!$D$15))/3,IF($A1113=TAXAS!$A$16,IF($B1113="PARCELADO ATÉ 3X",$D1113-($D1113*TAXAS!$D$16))/3,IF($A1113=TAXAS!$A$17,IF($B1113="PARCELADO ATÉ 3X",$D1113-($D1113*TAXAS!$D$17))/3,IF($A1113=TAXAS!$A$18,IF($B1113="PARCELADO ATÉ 3X",$D1113-($D1113*TAXAS!$D$18))/3,IF($A1113=TAXAS!$A$19,IF($B1113="PARCELADO ATÉ 3X",$D1113-($D1113*TAXAS!$D$19))/3,IF($A1113=TAXAS!$A$20,IF($B1113="PARCELADO ATÉ 3X",$D1113-($D1113*TAXAS!$D$20))/3,IF($A1113=TAXAS!$A$21,IF($B1113="PARCELADO ATÉ 3X",$D1113-($D1113*TAXAS!$D$21))/3,IF($A1113=TAXAS!$A$22,IF($B1113="PARCELADO ATÉ 3X",$D1113-($D1113*TAXAS!$D$22))/3,IF($A1113=TAXAS!$A$23,IF($B1113="PARCELADO ATÉ 3X",$D1113-($D1113*TAXAS!$D$23))/3,IF($A1113=TAXAS!$A$24,IF($B1113="PARCELADO ATÉ 3X",$D1113-($D1113*TAXAS!$D$24))/3,IF($A1113=TAXAS!$A$25,IF($B1113="PARCELADO ATÉ 3X",$D1113-($D1113*TAXAS!$D$25))/3,IF($A1113=TAXAS!$A$26,IF($B1113="PARCELADO ATÉ 3X",$D1113-($D1113*TAXAS!$D$26))/3,IF($A1113=TAXAS!$A$27,IF($B1113="PARCELADO ATÉ 3X",$D1113-($D1113*TAXAS!$D$27))/3))))))))))))))))))))))))/1</f>
        <v>0</v>
      </c>
      <c r="H1113" s="9">
        <f>IF($A1113="VISA",IF($B1113="PARCELADO ATÉ 6X",$D1113-(D1113*TAXAS!$E$4))/6,IF($A1113="MASTER",IF($B1113="PARCELADO ATÉ 6X",$D1113-(D1113*TAXAS!$E$5))/6,IF($A1113="ELO",IF($B1113="PARCELADO ATÉ 6X",$D1113-(D1113*TAXAS!$E$6))/6,IF($A1113="HIPERCARD",IF($B1113="PARCELADO ATÉ 6X",$D1113-(D1113*TAXAS!$E$7))/6,IF($A1113="DINERS",IF($B1113="PARCELADO ATÉ 6X",$D1113-(D1113*TAXAS!$E$8))/6,IF($A1113="AMERICA EXPRESS",IF($B1113="PARCELADO ATÉ 6X",$D1113-(D1113*TAXAS!$E$9))/6,IF($A1113=TAXAS!$A$10,IF($B1113="PARCELADO ATÉ 6X",$D1113-($D1113*TAXAS!$E$10))/6,IF($A1113=TAXAS!$A$11,IF($B1113="PARCELADO ATÉ 6X",$D1113-($D1113*TAXAS!$E$11))/6,IF($A1113=TAXAS!$A$12,IF($B1113="PARCELADO ATÉ 6X",$D1113-($D1113*TAXAS!$E$12))/6,IF($A1113=TAXAS!$A$13,IF($B1113="PARCELADO ATÉ 6X",$D1113-($D1113*TAXAS!$E$13))/6,IF($A1113=TAXAS!$A$14,IF($B1113="PARCELADO ATÉ 6X",$D1113-($D1113*TAXAS!$E$14))/6,IF($A1113=TAXAS!$A$15,IF($B1113="PARCELADO ATÉ 6X",$D1113-($D1113*TAXAS!$E$15))/6,IF($A1113=TAXAS!$A$16,IF($B1113="PARCELADO ATÉ 6X",$D1113-($D1113*TAXAS!$E$16))/6,IF($A1113=TAXAS!$A$17,IF($B1113="PARCELADO ATÉ 6X",$D1113-($D1113*TAXAS!$E$17))/6,IF($A1113=TAXAS!$A$18,IF($B1113="PARCELADO ATÉ 6X",$D1113-($D1113*TAXAS!$E$18))/6,IF($A1113=TAXAS!$A$19,IF($B1113="PARCELADO ATÉ 6X",$D1113-($D1113*TAXAS!$E$19))/6,IF($A1113=TAXAS!$A$20,IF($B1113="PARCELADO ATÉ 6X",$D1113-($D1113*TAXAS!$E$20))/6,IF($A1113=TAXAS!$A$21,IF($B1113="PARCELADO ATÉ 6X",$D1113-($D1113*TAXAS!$E$21))/6,IF($A1113=TAXAS!$A$22,IF($B1113="PARCELADO ATÉ 6X",$D1113-($D1113*TAXAS!$E$22))/6,IF($A1113=TAXAS!$A$23,IF($B1113="PARCELADO ATÉ 6X",$D1113-($D1113*TAXAS!$E$23))/6,IF($A1113=TAXAS!$A$24,IF($B1113="PARCELADO ATÉ 6X",$D1113-($D1113*TAXAS!$E$24))/6,IF($A1113=TAXAS!$A$25,IF($B1113="PARCELADO ATÉ 6X",$D1113-($D1113*TAXAS!$E$25))/6,IF($A1113=TAXAS!$A$26,IF($B1113="PARCELADO ATÉ 6X",$D1113-($D1113*TAXAS!$E$26))/6,IF($A1113=TAXAS!$A$27,IF($B1113="PARCELADO ATÉ 6X",$D1113-($D1113*TAXAS!$E$27))/6))))))))))))))))))))))))/1</f>
        <v>0</v>
      </c>
      <c r="I1113" s="9">
        <f>IF($A1113="VISA",IF($B1113="PARCELADO ATÉ 12X",$D1113-(D1113*TAXAS!$F$4))/12,IF($A1113="MASTER",IF($B1113="PARCELADO ATÉ 12X",$D1113-(D1113*TAXAS!$F$5))/12,IF($A1113="ELO",IF($B1113="PARCELADO ATÉ 12X",$D1113-(D1113*TAXAS!$F$6))/12,IF($A1113="HIPERCARD",IF($B1113="PARCELADO ATÉ 12X",$D1113-(D1113*TAXAS!$F$7))/12,IF($A1113="DINERS",IF($B1113="PARCELADO ATÉ 12X",$D1113-(D1113*TAXAS!$F$8))/12,IF($A1113="AMERICA EXPRESS",IF($B1113="PARCELADO ATÉ 12X",$D1113-(D1113*TAXAS!$F$9))/12,IF($A1113=TAXAS!$A$10,IF($B1113="PARCELADO ATÉ 12X",$D1113-($D1113*TAXAS!$F$10))/12,IF($A1113=TAXAS!$A$11,IF($B1113="PARCELADO ATÉ 12X",$D1113-($D1113*TAXAS!$F$11))/12,IF($A1113=TAXAS!$A$12,IF($B1113="PARCELADO ATÉ 12X",$D1113-($D1113*TAXAS!$F$12))/12,IF($A1113=TAXAS!$A$13,IF($B1113="PARCELADO ATÉ 12X",$D1113-($D1113*TAXAS!$F$13))/12,IF($A1113=TAXAS!$A$14,IF($B1113="PARCELADO ATÉ 12X",$D1113-($D1113*TAXAS!$F$14))/12,IF($A1113=TAXAS!$A$15,IF($B1113="PARCELADO ATÉ 12X",$D1113-($D1113*TAXAS!$F$15))/12,IF($A1113=TAXAS!$A$16,IF($B1113="PARCELADO ATÉ 12X",$D1113-($D1113*TAXAS!$F$16))/12,IF($A1113=TAXAS!$A$17,IF($B1113="PARCELADO ATÉ 12X",$D1113-($D1113*TAXAS!$F$17))/12,IF($A1113=TAXAS!$A$18,IF($B1113="PARCELADO ATÉ 12X",$D1113-($D1113*TAXAS!$F$18))/12,IF($A1113=TAXAS!$A$19,IF($B1113="PARCELADO ATÉ 12X",$D1113-($D1113*TAXAS!$F$19))/12,IF($A1113=TAXAS!$A$20,IF($B1113="PARCELADO ATÉ 12X",$D1113-($D1113*TAXAS!$F$20))/12,IF($A1113=TAXAS!$A$21,IF($B1113="PARCELADO ATÉ 12X",$D1113-($D1113*TAXAS!$F$21))/12,IF($A1113=TAXAS!$A$22,IF($B1113="PARCELADO ATÉ 12X",$D1113-($D1113*TAXAS!$F$22))/12,IF($A1113=TAXAS!$A$23,IF($B1113="PARCELADO ATÉ 12X",$D1113-($D1113*TAXAS!$F$23))/12,IF($A1113=TAXAS!$A$24,IF($B1113="PARCELADO ATÉ 12X",$D1113-($D1113*TAXAS!$F$24))/12,IF($A1113=TAXAS!$A$25,IF($B1113="PARCELADO ATÉ 12X",$D1113-($D1113*TAXAS!$F$25))/12,IF($A1113=TAXAS!$A$26,IF($B1113="PARCELADO ATÉ 12X",$D1113-($D1113*TAXAS!$F$26))/12,IF($A1113=TAXAS!$A$27,IF($B1113="PARCELADO ATÉ 12X",$D1113-($D1113*TAXAS!$F$27))/12))))))))))))))))))))))))/1</f>
        <v>0</v>
      </c>
      <c r="J1113" s="8">
        <f t="shared" si="0"/>
        <v>0</v>
      </c>
      <c r="K1113" s="10" t="b">
        <f>IF($B1113="PARCELADO ATÉ 3X",($D1113-($D1113*TAXAS!$D$4))-$J1113)</f>
        <v>0</v>
      </c>
      <c r="L1113" s="10" t="b">
        <f>IF($B1113="PARCELADO ATÉ 6X",($D1113-($D1113*TAXAS!$E$4))-$J1113)</f>
        <v>0</v>
      </c>
      <c r="M1113" s="10" t="b">
        <f>IF($B1113="PARCELADO ATÉ 12X",($D1113-($D1113*TAXAS!$F$4))-$J1113)</f>
        <v>0</v>
      </c>
      <c r="N1113" s="8">
        <f t="shared" si="1"/>
        <v>0</v>
      </c>
      <c r="O1113" s="10">
        <f t="shared" si="2"/>
        <v>0</v>
      </c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</row>
    <row r="1114" spans="1:31" ht="15.75" customHeight="1" x14ac:dyDescent="0.2">
      <c r="A1114" s="3"/>
      <c r="B1114" s="5"/>
      <c r="C1114" s="6"/>
      <c r="D1114" s="42"/>
      <c r="E1114" s="8">
        <f>IF($A1114="VISA",IF($B1114="DÉBITO",$D1114-($D1114*TAXAS!$B$4)),IF($A1114="MASTER",IF($B1114="DÉBITO",$D1114-($D1114*TAXAS!$B$5)),IF($A1114="ELO", IF($B1114="DÉBITO",$D1114-($D1114*TAXAS!$B$6)),IF($A1114="HIPERCARD",IF($B1114="DÉBITO",$D1114-($D1114*TAXAS!$B$7)),IF($A1114="DINERS",IF($B1114="DÉBITO",$D1114-($D1114*TAXAS!$B$8)),IF($A1114="AMERICA EXPRESS",IF($B1114="DÉBITO",$D1114-($D1114*TAXAS!$B$9)),IF($A1114=TAXAS!$A$10,IF($B1114="DÉBITO",$D1114-($D1114*TAXAS!$B$10)), IF($A1114=TAXAS!$A$11,IF($B1114="DÉBITO",$D1114-($D1114*TAXAS!$B$11)), IF($A1114=TAXAS!$A$12,IF($B1114="DÉBITO",$D1114-($D1114*TAXAS!$B$12)), IF($A1114=TAXAS!$A$13,IF($B1114="DÉBITO",$D1114-($D1114*TAXAS!$B$13)), IF($A1114=TAXAS!$A$14,IF($B1114="DÉBITO",$D1114-($D1114*TAXAS!$B$14)), IF($A1114=TAXAS!$A$15,IF($B1114="DÉBITO",$D1114-($D1114*TAXAS!$B$15)), IF($A1114=TAXAS!$A$16,IF($B1114="DÉBITO",$D1114-($D1114*TAXAS!$B$16)), IF($A1114=TAXAS!$A$17,IF($B1114="DÉBITO",$D1114-($D1114*TAXAS!$B$17)), IF($A1114=TAXAS!$A$18,IF($B1114="DÉBITO",$D1114-($D1114*TAXAS!$B$18)), IF($A1114=TAXAS!$A$19,IF($B1114="DÉBITO",$D1114-($D1114*TAXAS!$B$19)), IF($A1114=TAXAS!$A$20,IF($B1114="DÉBITO",$D1114-($D1114*TAXAS!$B$20)), IF($A1114=TAXAS!$A$21,IF($B1114="DÉBITO",$D1114-($D1114*TAXAS!$B$21)), IF($A1114=TAXAS!$A$22,IF($B1114="DÉBITO",$D1114-($D1114*TAXAS!$B$22)), IF($A1114=TAXAS!$A$23,IF($B1114="DÉBITO",$D1114-($D1114*TAXAS!$B$23)), IF($A1114=TAXAS!$A$24,IF($B1114="DÉBITO",$D1114-($D1114*TAXAS!$B$24)), IF($A1114=TAXAS!$A$25,IF($B1114="DÉBITO",$D1114-($D1114*TAXAS!$B$25)), IF($A1114=TAXAS!$A$26,IF($B1114="DÉBITO",$D1114-($D1114*TAXAS!$B$26)), IF($A1114=TAXAS!$A$27,IF($B1114="DÉBITO",$D1114-($D1114*TAXAS!$B$27))))))))))))))))))))))))))/1</f>
        <v>0</v>
      </c>
      <c r="F1114" s="8">
        <f>IF($A1114="VISA",IF($B1114="CRÉDITO",$D1114-($D1114*TAXAS!$C$4)),IF($A1114="MASTER",IF($B1114="CRÉDITO",$D1114-($D1114*TAXAS!$C$5)),IF($A1114="ELO", IF($B1114="CRÉDITO",$D1114-($D1114*TAXAS!$C$6)),IF($A1114="HIPERCARD",IF($B1114="CRÉDITO",$D1114-($D1114*TAXAS!$C$7)),IF($A1114="DINERS",IF($B1114="CRÉDITO",$D1114-($D1114*TAXAS!$C$8)),IF($A1114="AMERICA EXPRESS",IF($B1114="CRÉDITO",$D1114-($D1114*TAXAS!$C$9)),IF($A1114=TAXAS!$A$10,IF($B1114="CRÉDITO",$D1114-($D1114*TAXAS!$C$10)), IF($A1114=TAXAS!$A$11,IF($B1114="CRÉDITO",$D1114-($D1114*TAXAS!$C$11)), IF($A1114=TAXAS!$A$12,IF($B1114="CRÉDITO",$D1114-($D1114*TAXAS!$C$12)), IF($A1114=TAXAS!$A$13,IF($B1114="CRÉDITO",$D1114-($D1114*TAXAS!$C$13)), IF($A1114=TAXAS!$A$14,IF($B1114="CRÉDITO",$D1114-($D1114*TAXAS!$C$14)), IF($A1114=TAXAS!$A$15,IF($B1114="CRÉDITO",$D1114-($D1114*TAXAS!$C$15)), IF($A1114=TAXAS!$A$16,IF($B1114="CRÉDITO",$D1114-($D1114*TAXAS!$C$16)), IF($A1114=TAXAS!$A$17,IF($B1114="CRÉDITO",$D1114-($D1114*TAXAS!$C$17)), IF($A1114=TAXAS!$A$18,IF($B1114="CRÉDITO",$D1114-($D1114*TAXAS!$C$18)), IF($A1114=TAXAS!$A$19,IF($B1114="CRÉDITO",$D1114-($D1114*TAXAS!$C$19)), IF($A1114=TAXAS!$A$20,IF($B1114="CRÉDITO",$D1114-($D1114*TAXAS!$C$20)), IF($A1114=TAXAS!$A$21,IF($B1114="CRÉDITO",$D1114-($D1114*TAXAS!$C$21)), IF($A1114=TAXAS!$A$22,IF($B1114="CRÉDITO",$D1114-($D1114*TAXAS!$C$22)), IF($A1114=TAXAS!$A$23,IF($B1114="CRÉDITO",$D1114-($D1114*TAXAS!$C$23)), IF($A1114=TAXAS!$A$24,IF($B1114="CRÉDITO",$D1114-($D1114*TAXAS!$C$24)), IF($A1114=TAXAS!$A$25,IF($B1114="CRÉDITO",$D1114-($D1114*TAXAS!$C$25)), IF($A1114=TAXAS!$A$26,IF($B1114="CRÉDITO",$D1114-($D1114*TAXAS!$C$26)), IF($A1114=TAXAS!$A$27,IF($B1114="CRÉDITO",$D1114-($D1114*TAXAS!$C$27))))))))))))))))))))))))))/1</f>
        <v>0</v>
      </c>
      <c r="G1114" s="9">
        <f>IF($A1114="VISA",IF($B1114="PARCELADO ATÉ 3X",$D1114-(D1114*TAXAS!$D$4))/3,IF($A1114="MASTER",IF($B1114="PARCELADO ATÉ 3X",$D1114-(D1114*TAXAS!$D$5))/3,IF($A1114="ELO",IF($B1114="PARCELADO ATÉ 3X",$D1114-(D1114*TAXAS!$D$6))/3,IF($A1114="HIPERCARD",IF($B1114="PARCELADO ATÉ 3X",$D1114-(D1114*TAXAS!$D$7))/3,IF($A1114="DINERS",IF($B1114="PARCELADO ATÉ 3X",$D1114-(D1114*TAXAS!$D$8))/3,IF($A1114="AMERICA EXPRESS",IF($B1114="PARCELADO ATÉ 3X",$D1114-(D1114*TAXAS!$D$9))/3,IF($A1114=TAXAS!$A$10,IF($B1114="PARCELADO ATÉ 3X",$D1114-($D1114*TAXAS!$D$10))/3,IF($A1114=TAXAS!$A$11,IF($B1114="PARCELADO ATÉ 3X",$D1114-($D1114*TAXAS!$D$11))/3,IF($A1114=TAXAS!$A$12,IF($B1114="PARCELADO ATÉ 3X",$D1114-($D1114*TAXAS!$D$12))/3,IF($A1114=TAXAS!$A$13,IF($B1114="PARCELADO ATÉ 3X",$D1114-($D1114*TAXAS!$D$13))/3,IF($A1114=TAXAS!$A$14,IF($B1114="PARCELADO ATÉ 3X",$D1114-($D1114*TAXAS!$D$14))/3,IF($A1114=TAXAS!$A$15,IF($B1114="PARCELADO ATÉ 3X",$D1114-($D1114*TAXAS!$D$15))/3,IF($A1114=TAXAS!$A$16,IF($B1114="PARCELADO ATÉ 3X",$D1114-($D1114*TAXAS!$D$16))/3,IF($A1114=TAXAS!$A$17,IF($B1114="PARCELADO ATÉ 3X",$D1114-($D1114*TAXAS!$D$17))/3,IF($A1114=TAXAS!$A$18,IF($B1114="PARCELADO ATÉ 3X",$D1114-($D1114*TAXAS!$D$18))/3,IF($A1114=TAXAS!$A$19,IF($B1114="PARCELADO ATÉ 3X",$D1114-($D1114*TAXAS!$D$19))/3,IF($A1114=TAXAS!$A$20,IF($B1114="PARCELADO ATÉ 3X",$D1114-($D1114*TAXAS!$D$20))/3,IF($A1114=TAXAS!$A$21,IF($B1114="PARCELADO ATÉ 3X",$D1114-($D1114*TAXAS!$D$21))/3,IF($A1114=TAXAS!$A$22,IF($B1114="PARCELADO ATÉ 3X",$D1114-($D1114*TAXAS!$D$22))/3,IF($A1114=TAXAS!$A$23,IF($B1114="PARCELADO ATÉ 3X",$D1114-($D1114*TAXAS!$D$23))/3,IF($A1114=TAXAS!$A$24,IF($B1114="PARCELADO ATÉ 3X",$D1114-($D1114*TAXAS!$D$24))/3,IF($A1114=TAXAS!$A$25,IF($B1114="PARCELADO ATÉ 3X",$D1114-($D1114*TAXAS!$D$25))/3,IF($A1114=TAXAS!$A$26,IF($B1114="PARCELADO ATÉ 3X",$D1114-($D1114*TAXAS!$D$26))/3,IF($A1114=TAXAS!$A$27,IF($B1114="PARCELADO ATÉ 3X",$D1114-($D1114*TAXAS!$D$27))/3))))))))))))))))))))))))/1</f>
        <v>0</v>
      </c>
      <c r="H1114" s="9">
        <f>IF($A1114="VISA",IF($B1114="PARCELADO ATÉ 6X",$D1114-(D1114*TAXAS!$E$4))/6,IF($A1114="MASTER",IF($B1114="PARCELADO ATÉ 6X",$D1114-(D1114*TAXAS!$E$5))/6,IF($A1114="ELO",IF($B1114="PARCELADO ATÉ 6X",$D1114-(D1114*TAXAS!$E$6))/6,IF($A1114="HIPERCARD",IF($B1114="PARCELADO ATÉ 6X",$D1114-(D1114*TAXAS!$E$7))/6,IF($A1114="DINERS",IF($B1114="PARCELADO ATÉ 6X",$D1114-(D1114*TAXAS!$E$8))/6,IF($A1114="AMERICA EXPRESS",IF($B1114="PARCELADO ATÉ 6X",$D1114-(D1114*TAXAS!$E$9))/6,IF($A1114=TAXAS!$A$10,IF($B1114="PARCELADO ATÉ 6X",$D1114-($D1114*TAXAS!$E$10))/6,IF($A1114=TAXAS!$A$11,IF($B1114="PARCELADO ATÉ 6X",$D1114-($D1114*TAXAS!$E$11))/6,IF($A1114=TAXAS!$A$12,IF($B1114="PARCELADO ATÉ 6X",$D1114-($D1114*TAXAS!$E$12))/6,IF($A1114=TAXAS!$A$13,IF($B1114="PARCELADO ATÉ 6X",$D1114-($D1114*TAXAS!$E$13))/6,IF($A1114=TAXAS!$A$14,IF($B1114="PARCELADO ATÉ 6X",$D1114-($D1114*TAXAS!$E$14))/6,IF($A1114=TAXAS!$A$15,IF($B1114="PARCELADO ATÉ 6X",$D1114-($D1114*TAXAS!$E$15))/6,IF($A1114=TAXAS!$A$16,IF($B1114="PARCELADO ATÉ 6X",$D1114-($D1114*TAXAS!$E$16))/6,IF($A1114=TAXAS!$A$17,IF($B1114="PARCELADO ATÉ 6X",$D1114-($D1114*TAXAS!$E$17))/6,IF($A1114=TAXAS!$A$18,IF($B1114="PARCELADO ATÉ 6X",$D1114-($D1114*TAXAS!$E$18))/6,IF($A1114=TAXAS!$A$19,IF($B1114="PARCELADO ATÉ 6X",$D1114-($D1114*TAXAS!$E$19))/6,IF($A1114=TAXAS!$A$20,IF($B1114="PARCELADO ATÉ 6X",$D1114-($D1114*TAXAS!$E$20))/6,IF($A1114=TAXAS!$A$21,IF($B1114="PARCELADO ATÉ 6X",$D1114-($D1114*TAXAS!$E$21))/6,IF($A1114=TAXAS!$A$22,IF($B1114="PARCELADO ATÉ 6X",$D1114-($D1114*TAXAS!$E$22))/6,IF($A1114=TAXAS!$A$23,IF($B1114="PARCELADO ATÉ 6X",$D1114-($D1114*TAXAS!$E$23))/6,IF($A1114=TAXAS!$A$24,IF($B1114="PARCELADO ATÉ 6X",$D1114-($D1114*TAXAS!$E$24))/6,IF($A1114=TAXAS!$A$25,IF($B1114="PARCELADO ATÉ 6X",$D1114-($D1114*TAXAS!$E$25))/6,IF($A1114=TAXAS!$A$26,IF($B1114="PARCELADO ATÉ 6X",$D1114-($D1114*TAXAS!$E$26))/6,IF($A1114=TAXAS!$A$27,IF($B1114="PARCELADO ATÉ 6X",$D1114-($D1114*TAXAS!$E$27))/6))))))))))))))))))))))))/1</f>
        <v>0</v>
      </c>
      <c r="I1114" s="9">
        <f>IF($A1114="VISA",IF($B1114="PARCELADO ATÉ 12X",$D1114-(D1114*TAXAS!$F$4))/12,IF($A1114="MASTER",IF($B1114="PARCELADO ATÉ 12X",$D1114-(D1114*TAXAS!$F$5))/12,IF($A1114="ELO",IF($B1114="PARCELADO ATÉ 12X",$D1114-(D1114*TAXAS!$F$6))/12,IF($A1114="HIPERCARD",IF($B1114="PARCELADO ATÉ 12X",$D1114-(D1114*TAXAS!$F$7))/12,IF($A1114="DINERS",IF($B1114="PARCELADO ATÉ 12X",$D1114-(D1114*TAXAS!$F$8))/12,IF($A1114="AMERICA EXPRESS",IF($B1114="PARCELADO ATÉ 12X",$D1114-(D1114*TAXAS!$F$9))/12,IF($A1114=TAXAS!$A$10,IF($B1114="PARCELADO ATÉ 12X",$D1114-($D1114*TAXAS!$F$10))/12,IF($A1114=TAXAS!$A$11,IF($B1114="PARCELADO ATÉ 12X",$D1114-($D1114*TAXAS!$F$11))/12,IF($A1114=TAXAS!$A$12,IF($B1114="PARCELADO ATÉ 12X",$D1114-($D1114*TAXAS!$F$12))/12,IF($A1114=TAXAS!$A$13,IF($B1114="PARCELADO ATÉ 12X",$D1114-($D1114*TAXAS!$F$13))/12,IF($A1114=TAXAS!$A$14,IF($B1114="PARCELADO ATÉ 12X",$D1114-($D1114*TAXAS!$F$14))/12,IF($A1114=TAXAS!$A$15,IF($B1114="PARCELADO ATÉ 12X",$D1114-($D1114*TAXAS!$F$15))/12,IF($A1114=TAXAS!$A$16,IF($B1114="PARCELADO ATÉ 12X",$D1114-($D1114*TAXAS!$F$16))/12,IF($A1114=TAXAS!$A$17,IF($B1114="PARCELADO ATÉ 12X",$D1114-($D1114*TAXAS!$F$17))/12,IF($A1114=TAXAS!$A$18,IF($B1114="PARCELADO ATÉ 12X",$D1114-($D1114*TAXAS!$F$18))/12,IF($A1114=TAXAS!$A$19,IF($B1114="PARCELADO ATÉ 12X",$D1114-($D1114*TAXAS!$F$19))/12,IF($A1114=TAXAS!$A$20,IF($B1114="PARCELADO ATÉ 12X",$D1114-($D1114*TAXAS!$F$20))/12,IF($A1114=TAXAS!$A$21,IF($B1114="PARCELADO ATÉ 12X",$D1114-($D1114*TAXAS!$F$21))/12,IF($A1114=TAXAS!$A$22,IF($B1114="PARCELADO ATÉ 12X",$D1114-($D1114*TAXAS!$F$22))/12,IF($A1114=TAXAS!$A$23,IF($B1114="PARCELADO ATÉ 12X",$D1114-($D1114*TAXAS!$F$23))/12,IF($A1114=TAXAS!$A$24,IF($B1114="PARCELADO ATÉ 12X",$D1114-($D1114*TAXAS!$F$24))/12,IF($A1114=TAXAS!$A$25,IF($B1114="PARCELADO ATÉ 12X",$D1114-($D1114*TAXAS!$F$25))/12,IF($A1114=TAXAS!$A$26,IF($B1114="PARCELADO ATÉ 12X",$D1114-($D1114*TAXAS!$F$26))/12,IF($A1114=TAXAS!$A$27,IF($B1114="PARCELADO ATÉ 12X",$D1114-($D1114*TAXAS!$F$27))/12))))))))))))))))))))))))/1</f>
        <v>0</v>
      </c>
      <c r="J1114" s="8">
        <f t="shared" si="0"/>
        <v>0</v>
      </c>
      <c r="K1114" s="10" t="b">
        <f>IF($B1114="PARCELADO ATÉ 3X",($D1114-($D1114*TAXAS!$D$4))-$J1114)</f>
        <v>0</v>
      </c>
      <c r="L1114" s="10" t="b">
        <f>IF($B1114="PARCELADO ATÉ 6X",($D1114-($D1114*TAXAS!$E$4))-$J1114)</f>
        <v>0</v>
      </c>
      <c r="M1114" s="10" t="b">
        <f>IF($B1114="PARCELADO ATÉ 12X",($D1114-($D1114*TAXAS!$F$4))-$J1114)</f>
        <v>0</v>
      </c>
      <c r="N1114" s="8">
        <f t="shared" si="1"/>
        <v>0</v>
      </c>
      <c r="O1114" s="10">
        <f t="shared" si="2"/>
        <v>0</v>
      </c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</row>
    <row r="1115" spans="1:31" ht="15.75" customHeight="1" x14ac:dyDescent="0.2">
      <c r="A1115" s="3"/>
      <c r="B1115" s="5"/>
      <c r="C1115" s="6"/>
      <c r="D1115" s="42"/>
      <c r="E1115" s="8">
        <f>IF($A1115="VISA",IF($B1115="DÉBITO",$D1115-($D1115*TAXAS!$B$4)),IF($A1115="MASTER",IF($B1115="DÉBITO",$D1115-($D1115*TAXAS!$B$5)),IF($A1115="ELO", IF($B1115="DÉBITO",$D1115-($D1115*TAXAS!$B$6)),IF($A1115="HIPERCARD",IF($B1115="DÉBITO",$D1115-($D1115*TAXAS!$B$7)),IF($A1115="DINERS",IF($B1115="DÉBITO",$D1115-($D1115*TAXAS!$B$8)),IF($A1115="AMERICA EXPRESS",IF($B1115="DÉBITO",$D1115-($D1115*TAXAS!$B$9)),IF($A1115=TAXAS!$A$10,IF($B1115="DÉBITO",$D1115-($D1115*TAXAS!$B$10)), IF($A1115=TAXAS!$A$11,IF($B1115="DÉBITO",$D1115-($D1115*TAXAS!$B$11)), IF($A1115=TAXAS!$A$12,IF($B1115="DÉBITO",$D1115-($D1115*TAXAS!$B$12)), IF($A1115=TAXAS!$A$13,IF($B1115="DÉBITO",$D1115-($D1115*TAXAS!$B$13)), IF($A1115=TAXAS!$A$14,IF($B1115="DÉBITO",$D1115-($D1115*TAXAS!$B$14)), IF($A1115=TAXAS!$A$15,IF($B1115="DÉBITO",$D1115-($D1115*TAXAS!$B$15)), IF($A1115=TAXAS!$A$16,IF($B1115="DÉBITO",$D1115-($D1115*TAXAS!$B$16)), IF($A1115=TAXAS!$A$17,IF($B1115="DÉBITO",$D1115-($D1115*TAXAS!$B$17)), IF($A1115=TAXAS!$A$18,IF($B1115="DÉBITO",$D1115-($D1115*TAXAS!$B$18)), IF($A1115=TAXAS!$A$19,IF($B1115="DÉBITO",$D1115-($D1115*TAXAS!$B$19)), IF($A1115=TAXAS!$A$20,IF($B1115="DÉBITO",$D1115-($D1115*TAXAS!$B$20)), IF($A1115=TAXAS!$A$21,IF($B1115="DÉBITO",$D1115-($D1115*TAXAS!$B$21)), IF($A1115=TAXAS!$A$22,IF($B1115="DÉBITO",$D1115-($D1115*TAXAS!$B$22)), IF($A1115=TAXAS!$A$23,IF($B1115="DÉBITO",$D1115-($D1115*TAXAS!$B$23)), IF($A1115=TAXAS!$A$24,IF($B1115="DÉBITO",$D1115-($D1115*TAXAS!$B$24)), IF($A1115=TAXAS!$A$25,IF($B1115="DÉBITO",$D1115-($D1115*TAXAS!$B$25)), IF($A1115=TAXAS!$A$26,IF($B1115="DÉBITO",$D1115-($D1115*TAXAS!$B$26)), IF($A1115=TAXAS!$A$27,IF($B1115="DÉBITO",$D1115-($D1115*TAXAS!$B$27))))))))))))))))))))))))))/1</f>
        <v>0</v>
      </c>
      <c r="F1115" s="8">
        <f>IF($A1115="VISA",IF($B1115="CRÉDITO",$D1115-($D1115*TAXAS!$C$4)),IF($A1115="MASTER",IF($B1115="CRÉDITO",$D1115-($D1115*TAXAS!$C$5)),IF($A1115="ELO", IF($B1115="CRÉDITO",$D1115-($D1115*TAXAS!$C$6)),IF($A1115="HIPERCARD",IF($B1115="CRÉDITO",$D1115-($D1115*TAXAS!$C$7)),IF($A1115="DINERS",IF($B1115="CRÉDITO",$D1115-($D1115*TAXAS!$C$8)),IF($A1115="AMERICA EXPRESS",IF($B1115="CRÉDITO",$D1115-($D1115*TAXAS!$C$9)),IF($A1115=TAXAS!$A$10,IF($B1115="CRÉDITO",$D1115-($D1115*TAXAS!$C$10)), IF($A1115=TAXAS!$A$11,IF($B1115="CRÉDITO",$D1115-($D1115*TAXAS!$C$11)), IF($A1115=TAXAS!$A$12,IF($B1115="CRÉDITO",$D1115-($D1115*TAXAS!$C$12)), IF($A1115=TAXAS!$A$13,IF($B1115="CRÉDITO",$D1115-($D1115*TAXAS!$C$13)), IF($A1115=TAXAS!$A$14,IF($B1115="CRÉDITO",$D1115-($D1115*TAXAS!$C$14)), IF($A1115=TAXAS!$A$15,IF($B1115="CRÉDITO",$D1115-($D1115*TAXAS!$C$15)), IF($A1115=TAXAS!$A$16,IF($B1115="CRÉDITO",$D1115-($D1115*TAXAS!$C$16)), IF($A1115=TAXAS!$A$17,IF($B1115="CRÉDITO",$D1115-($D1115*TAXAS!$C$17)), IF($A1115=TAXAS!$A$18,IF($B1115="CRÉDITO",$D1115-($D1115*TAXAS!$C$18)), IF($A1115=TAXAS!$A$19,IF($B1115="CRÉDITO",$D1115-($D1115*TAXAS!$C$19)), IF($A1115=TAXAS!$A$20,IF($B1115="CRÉDITO",$D1115-($D1115*TAXAS!$C$20)), IF($A1115=TAXAS!$A$21,IF($B1115="CRÉDITO",$D1115-($D1115*TAXAS!$C$21)), IF($A1115=TAXAS!$A$22,IF($B1115="CRÉDITO",$D1115-($D1115*TAXAS!$C$22)), IF($A1115=TAXAS!$A$23,IF($B1115="CRÉDITO",$D1115-($D1115*TAXAS!$C$23)), IF($A1115=TAXAS!$A$24,IF($B1115="CRÉDITO",$D1115-($D1115*TAXAS!$C$24)), IF($A1115=TAXAS!$A$25,IF($B1115="CRÉDITO",$D1115-($D1115*TAXAS!$C$25)), IF($A1115=TAXAS!$A$26,IF($B1115="CRÉDITO",$D1115-($D1115*TAXAS!$C$26)), IF($A1115=TAXAS!$A$27,IF($B1115="CRÉDITO",$D1115-($D1115*TAXAS!$C$27))))))))))))))))))))))))))/1</f>
        <v>0</v>
      </c>
      <c r="G1115" s="9">
        <f>IF($A1115="VISA",IF($B1115="PARCELADO ATÉ 3X",$D1115-(D1115*TAXAS!$D$4))/3,IF($A1115="MASTER",IF($B1115="PARCELADO ATÉ 3X",$D1115-(D1115*TAXAS!$D$5))/3,IF($A1115="ELO",IF($B1115="PARCELADO ATÉ 3X",$D1115-(D1115*TAXAS!$D$6))/3,IF($A1115="HIPERCARD",IF($B1115="PARCELADO ATÉ 3X",$D1115-(D1115*TAXAS!$D$7))/3,IF($A1115="DINERS",IF($B1115="PARCELADO ATÉ 3X",$D1115-(D1115*TAXAS!$D$8))/3,IF($A1115="AMERICA EXPRESS",IF($B1115="PARCELADO ATÉ 3X",$D1115-(D1115*TAXAS!$D$9))/3,IF($A1115=TAXAS!$A$10,IF($B1115="PARCELADO ATÉ 3X",$D1115-($D1115*TAXAS!$D$10))/3,IF($A1115=TAXAS!$A$11,IF($B1115="PARCELADO ATÉ 3X",$D1115-($D1115*TAXAS!$D$11))/3,IF($A1115=TAXAS!$A$12,IF($B1115="PARCELADO ATÉ 3X",$D1115-($D1115*TAXAS!$D$12))/3,IF($A1115=TAXAS!$A$13,IF($B1115="PARCELADO ATÉ 3X",$D1115-($D1115*TAXAS!$D$13))/3,IF($A1115=TAXAS!$A$14,IF($B1115="PARCELADO ATÉ 3X",$D1115-($D1115*TAXAS!$D$14))/3,IF($A1115=TAXAS!$A$15,IF($B1115="PARCELADO ATÉ 3X",$D1115-($D1115*TAXAS!$D$15))/3,IF($A1115=TAXAS!$A$16,IF($B1115="PARCELADO ATÉ 3X",$D1115-($D1115*TAXAS!$D$16))/3,IF($A1115=TAXAS!$A$17,IF($B1115="PARCELADO ATÉ 3X",$D1115-($D1115*TAXAS!$D$17))/3,IF($A1115=TAXAS!$A$18,IF($B1115="PARCELADO ATÉ 3X",$D1115-($D1115*TAXAS!$D$18))/3,IF($A1115=TAXAS!$A$19,IF($B1115="PARCELADO ATÉ 3X",$D1115-($D1115*TAXAS!$D$19))/3,IF($A1115=TAXAS!$A$20,IF($B1115="PARCELADO ATÉ 3X",$D1115-($D1115*TAXAS!$D$20))/3,IF($A1115=TAXAS!$A$21,IF($B1115="PARCELADO ATÉ 3X",$D1115-($D1115*TAXAS!$D$21))/3,IF($A1115=TAXAS!$A$22,IF($B1115="PARCELADO ATÉ 3X",$D1115-($D1115*TAXAS!$D$22))/3,IF($A1115=TAXAS!$A$23,IF($B1115="PARCELADO ATÉ 3X",$D1115-($D1115*TAXAS!$D$23))/3,IF($A1115=TAXAS!$A$24,IF($B1115="PARCELADO ATÉ 3X",$D1115-($D1115*TAXAS!$D$24))/3,IF($A1115=TAXAS!$A$25,IF($B1115="PARCELADO ATÉ 3X",$D1115-($D1115*TAXAS!$D$25))/3,IF($A1115=TAXAS!$A$26,IF($B1115="PARCELADO ATÉ 3X",$D1115-($D1115*TAXAS!$D$26))/3,IF($A1115=TAXAS!$A$27,IF($B1115="PARCELADO ATÉ 3X",$D1115-($D1115*TAXAS!$D$27))/3))))))))))))))))))))))))/1</f>
        <v>0</v>
      </c>
      <c r="H1115" s="9">
        <f>IF($A1115="VISA",IF($B1115="PARCELADO ATÉ 6X",$D1115-(D1115*TAXAS!$E$4))/6,IF($A1115="MASTER",IF($B1115="PARCELADO ATÉ 6X",$D1115-(D1115*TAXAS!$E$5))/6,IF($A1115="ELO",IF($B1115="PARCELADO ATÉ 6X",$D1115-(D1115*TAXAS!$E$6))/6,IF($A1115="HIPERCARD",IF($B1115="PARCELADO ATÉ 6X",$D1115-(D1115*TAXAS!$E$7))/6,IF($A1115="DINERS",IF($B1115="PARCELADO ATÉ 6X",$D1115-(D1115*TAXAS!$E$8))/6,IF($A1115="AMERICA EXPRESS",IF($B1115="PARCELADO ATÉ 6X",$D1115-(D1115*TAXAS!$E$9))/6,IF($A1115=TAXAS!$A$10,IF($B1115="PARCELADO ATÉ 6X",$D1115-($D1115*TAXAS!$E$10))/6,IF($A1115=TAXAS!$A$11,IF($B1115="PARCELADO ATÉ 6X",$D1115-($D1115*TAXAS!$E$11))/6,IF($A1115=TAXAS!$A$12,IF($B1115="PARCELADO ATÉ 6X",$D1115-($D1115*TAXAS!$E$12))/6,IF($A1115=TAXAS!$A$13,IF($B1115="PARCELADO ATÉ 6X",$D1115-($D1115*TAXAS!$E$13))/6,IF($A1115=TAXAS!$A$14,IF($B1115="PARCELADO ATÉ 6X",$D1115-($D1115*TAXAS!$E$14))/6,IF($A1115=TAXAS!$A$15,IF($B1115="PARCELADO ATÉ 6X",$D1115-($D1115*TAXAS!$E$15))/6,IF($A1115=TAXAS!$A$16,IF($B1115="PARCELADO ATÉ 6X",$D1115-($D1115*TAXAS!$E$16))/6,IF($A1115=TAXAS!$A$17,IF($B1115="PARCELADO ATÉ 6X",$D1115-($D1115*TAXAS!$E$17))/6,IF($A1115=TAXAS!$A$18,IF($B1115="PARCELADO ATÉ 6X",$D1115-($D1115*TAXAS!$E$18))/6,IF($A1115=TAXAS!$A$19,IF($B1115="PARCELADO ATÉ 6X",$D1115-($D1115*TAXAS!$E$19))/6,IF($A1115=TAXAS!$A$20,IF($B1115="PARCELADO ATÉ 6X",$D1115-($D1115*TAXAS!$E$20))/6,IF($A1115=TAXAS!$A$21,IF($B1115="PARCELADO ATÉ 6X",$D1115-($D1115*TAXAS!$E$21))/6,IF($A1115=TAXAS!$A$22,IF($B1115="PARCELADO ATÉ 6X",$D1115-($D1115*TAXAS!$E$22))/6,IF($A1115=TAXAS!$A$23,IF($B1115="PARCELADO ATÉ 6X",$D1115-($D1115*TAXAS!$E$23))/6,IF($A1115=TAXAS!$A$24,IF($B1115="PARCELADO ATÉ 6X",$D1115-($D1115*TAXAS!$E$24))/6,IF($A1115=TAXAS!$A$25,IF($B1115="PARCELADO ATÉ 6X",$D1115-($D1115*TAXAS!$E$25))/6,IF($A1115=TAXAS!$A$26,IF($B1115="PARCELADO ATÉ 6X",$D1115-($D1115*TAXAS!$E$26))/6,IF($A1115=TAXAS!$A$27,IF($B1115="PARCELADO ATÉ 6X",$D1115-($D1115*TAXAS!$E$27))/6))))))))))))))))))))))))/1</f>
        <v>0</v>
      </c>
      <c r="I1115" s="9">
        <f>IF($A1115="VISA",IF($B1115="PARCELADO ATÉ 12X",$D1115-(D1115*TAXAS!$F$4))/12,IF($A1115="MASTER",IF($B1115="PARCELADO ATÉ 12X",$D1115-(D1115*TAXAS!$F$5))/12,IF($A1115="ELO",IF($B1115="PARCELADO ATÉ 12X",$D1115-(D1115*TAXAS!$F$6))/12,IF($A1115="HIPERCARD",IF($B1115="PARCELADO ATÉ 12X",$D1115-(D1115*TAXAS!$F$7))/12,IF($A1115="DINERS",IF($B1115="PARCELADO ATÉ 12X",$D1115-(D1115*TAXAS!$F$8))/12,IF($A1115="AMERICA EXPRESS",IF($B1115="PARCELADO ATÉ 12X",$D1115-(D1115*TAXAS!$F$9))/12,IF($A1115=TAXAS!$A$10,IF($B1115="PARCELADO ATÉ 12X",$D1115-($D1115*TAXAS!$F$10))/12,IF($A1115=TAXAS!$A$11,IF($B1115="PARCELADO ATÉ 12X",$D1115-($D1115*TAXAS!$F$11))/12,IF($A1115=TAXAS!$A$12,IF($B1115="PARCELADO ATÉ 12X",$D1115-($D1115*TAXAS!$F$12))/12,IF($A1115=TAXAS!$A$13,IF($B1115="PARCELADO ATÉ 12X",$D1115-($D1115*TAXAS!$F$13))/12,IF($A1115=TAXAS!$A$14,IF($B1115="PARCELADO ATÉ 12X",$D1115-($D1115*TAXAS!$F$14))/12,IF($A1115=TAXAS!$A$15,IF($B1115="PARCELADO ATÉ 12X",$D1115-($D1115*TAXAS!$F$15))/12,IF($A1115=TAXAS!$A$16,IF($B1115="PARCELADO ATÉ 12X",$D1115-($D1115*TAXAS!$F$16))/12,IF($A1115=TAXAS!$A$17,IF($B1115="PARCELADO ATÉ 12X",$D1115-($D1115*TAXAS!$F$17))/12,IF($A1115=TAXAS!$A$18,IF($B1115="PARCELADO ATÉ 12X",$D1115-($D1115*TAXAS!$F$18))/12,IF($A1115=TAXAS!$A$19,IF($B1115="PARCELADO ATÉ 12X",$D1115-($D1115*TAXAS!$F$19))/12,IF($A1115=TAXAS!$A$20,IF($B1115="PARCELADO ATÉ 12X",$D1115-($D1115*TAXAS!$F$20))/12,IF($A1115=TAXAS!$A$21,IF($B1115="PARCELADO ATÉ 12X",$D1115-($D1115*TAXAS!$F$21))/12,IF($A1115=TAXAS!$A$22,IF($B1115="PARCELADO ATÉ 12X",$D1115-($D1115*TAXAS!$F$22))/12,IF($A1115=TAXAS!$A$23,IF($B1115="PARCELADO ATÉ 12X",$D1115-($D1115*TAXAS!$F$23))/12,IF($A1115=TAXAS!$A$24,IF($B1115="PARCELADO ATÉ 12X",$D1115-($D1115*TAXAS!$F$24))/12,IF($A1115=TAXAS!$A$25,IF($B1115="PARCELADO ATÉ 12X",$D1115-($D1115*TAXAS!$F$25))/12,IF($A1115=TAXAS!$A$26,IF($B1115="PARCELADO ATÉ 12X",$D1115-($D1115*TAXAS!$F$26))/12,IF($A1115=TAXAS!$A$27,IF($B1115="PARCELADO ATÉ 12X",$D1115-($D1115*TAXAS!$F$27))/12))))))))))))))))))))))))/1</f>
        <v>0</v>
      </c>
      <c r="J1115" s="8">
        <f t="shared" si="0"/>
        <v>0</v>
      </c>
      <c r="K1115" s="10" t="b">
        <f>IF($B1115="PARCELADO ATÉ 3X",($D1115-($D1115*TAXAS!$D$4))-$J1115)</f>
        <v>0</v>
      </c>
      <c r="L1115" s="10" t="b">
        <f>IF($B1115="PARCELADO ATÉ 6X",($D1115-($D1115*TAXAS!$E$4))-$J1115)</f>
        <v>0</v>
      </c>
      <c r="M1115" s="10" t="b">
        <f>IF($B1115="PARCELADO ATÉ 12X",($D1115-($D1115*TAXAS!$F$4))-$J1115)</f>
        <v>0</v>
      </c>
      <c r="N1115" s="8">
        <f t="shared" si="1"/>
        <v>0</v>
      </c>
      <c r="O1115" s="10">
        <f t="shared" si="2"/>
        <v>0</v>
      </c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</row>
    <row r="1116" spans="1:31" ht="15.75" customHeight="1" x14ac:dyDescent="0.2">
      <c r="A1116" s="3"/>
      <c r="B1116" s="5"/>
      <c r="C1116" s="6"/>
      <c r="D1116" s="42"/>
      <c r="E1116" s="8">
        <f>IF($A1116="VISA",IF($B1116="DÉBITO",$D1116-($D1116*TAXAS!$B$4)),IF($A1116="MASTER",IF($B1116="DÉBITO",$D1116-($D1116*TAXAS!$B$5)),IF($A1116="ELO", IF($B1116="DÉBITO",$D1116-($D1116*TAXAS!$B$6)),IF($A1116="HIPERCARD",IF($B1116="DÉBITO",$D1116-($D1116*TAXAS!$B$7)),IF($A1116="DINERS",IF($B1116="DÉBITO",$D1116-($D1116*TAXAS!$B$8)),IF($A1116="AMERICA EXPRESS",IF($B1116="DÉBITO",$D1116-($D1116*TAXAS!$B$9)),IF($A1116=TAXAS!$A$10,IF($B1116="DÉBITO",$D1116-($D1116*TAXAS!$B$10)), IF($A1116=TAXAS!$A$11,IF($B1116="DÉBITO",$D1116-($D1116*TAXAS!$B$11)), IF($A1116=TAXAS!$A$12,IF($B1116="DÉBITO",$D1116-($D1116*TAXAS!$B$12)), IF($A1116=TAXAS!$A$13,IF($B1116="DÉBITO",$D1116-($D1116*TAXAS!$B$13)), IF($A1116=TAXAS!$A$14,IF($B1116="DÉBITO",$D1116-($D1116*TAXAS!$B$14)), IF($A1116=TAXAS!$A$15,IF($B1116="DÉBITO",$D1116-($D1116*TAXAS!$B$15)), IF($A1116=TAXAS!$A$16,IF($B1116="DÉBITO",$D1116-($D1116*TAXAS!$B$16)), IF($A1116=TAXAS!$A$17,IF($B1116="DÉBITO",$D1116-($D1116*TAXAS!$B$17)), IF($A1116=TAXAS!$A$18,IF($B1116="DÉBITO",$D1116-($D1116*TAXAS!$B$18)), IF($A1116=TAXAS!$A$19,IF($B1116="DÉBITO",$D1116-($D1116*TAXAS!$B$19)), IF($A1116=TAXAS!$A$20,IF($B1116="DÉBITO",$D1116-($D1116*TAXAS!$B$20)), IF($A1116=TAXAS!$A$21,IF($B1116="DÉBITO",$D1116-($D1116*TAXAS!$B$21)), IF($A1116=TAXAS!$A$22,IF($B1116="DÉBITO",$D1116-($D1116*TAXAS!$B$22)), IF($A1116=TAXAS!$A$23,IF($B1116="DÉBITO",$D1116-($D1116*TAXAS!$B$23)), IF($A1116=TAXAS!$A$24,IF($B1116="DÉBITO",$D1116-($D1116*TAXAS!$B$24)), IF($A1116=TAXAS!$A$25,IF($B1116="DÉBITO",$D1116-($D1116*TAXAS!$B$25)), IF($A1116=TAXAS!$A$26,IF($B1116="DÉBITO",$D1116-($D1116*TAXAS!$B$26)), IF($A1116=TAXAS!$A$27,IF($B1116="DÉBITO",$D1116-($D1116*TAXAS!$B$27))))))))))))))))))))))))))/1</f>
        <v>0</v>
      </c>
      <c r="F1116" s="8">
        <f>IF($A1116="VISA",IF($B1116="CRÉDITO",$D1116-($D1116*TAXAS!$C$4)),IF($A1116="MASTER",IF($B1116="CRÉDITO",$D1116-($D1116*TAXAS!$C$5)),IF($A1116="ELO", IF($B1116="CRÉDITO",$D1116-($D1116*TAXAS!$C$6)),IF($A1116="HIPERCARD",IF($B1116="CRÉDITO",$D1116-($D1116*TAXAS!$C$7)),IF($A1116="DINERS",IF($B1116="CRÉDITO",$D1116-($D1116*TAXAS!$C$8)),IF($A1116="AMERICA EXPRESS",IF($B1116="CRÉDITO",$D1116-($D1116*TAXAS!$C$9)),IF($A1116=TAXAS!$A$10,IF($B1116="CRÉDITO",$D1116-($D1116*TAXAS!$C$10)), IF($A1116=TAXAS!$A$11,IF($B1116="CRÉDITO",$D1116-($D1116*TAXAS!$C$11)), IF($A1116=TAXAS!$A$12,IF($B1116="CRÉDITO",$D1116-($D1116*TAXAS!$C$12)), IF($A1116=TAXAS!$A$13,IF($B1116="CRÉDITO",$D1116-($D1116*TAXAS!$C$13)), IF($A1116=TAXAS!$A$14,IF($B1116="CRÉDITO",$D1116-($D1116*TAXAS!$C$14)), IF($A1116=TAXAS!$A$15,IF($B1116="CRÉDITO",$D1116-($D1116*TAXAS!$C$15)), IF($A1116=TAXAS!$A$16,IF($B1116="CRÉDITO",$D1116-($D1116*TAXAS!$C$16)), IF($A1116=TAXAS!$A$17,IF($B1116="CRÉDITO",$D1116-($D1116*TAXAS!$C$17)), IF($A1116=TAXAS!$A$18,IF($B1116="CRÉDITO",$D1116-($D1116*TAXAS!$C$18)), IF($A1116=TAXAS!$A$19,IF($B1116="CRÉDITO",$D1116-($D1116*TAXAS!$C$19)), IF($A1116=TAXAS!$A$20,IF($B1116="CRÉDITO",$D1116-($D1116*TAXAS!$C$20)), IF($A1116=TAXAS!$A$21,IF($B1116="CRÉDITO",$D1116-($D1116*TAXAS!$C$21)), IF($A1116=TAXAS!$A$22,IF($B1116="CRÉDITO",$D1116-($D1116*TAXAS!$C$22)), IF($A1116=TAXAS!$A$23,IF($B1116="CRÉDITO",$D1116-($D1116*TAXAS!$C$23)), IF($A1116=TAXAS!$A$24,IF($B1116="CRÉDITO",$D1116-($D1116*TAXAS!$C$24)), IF($A1116=TAXAS!$A$25,IF($B1116="CRÉDITO",$D1116-($D1116*TAXAS!$C$25)), IF($A1116=TAXAS!$A$26,IF($B1116="CRÉDITO",$D1116-($D1116*TAXAS!$C$26)), IF($A1116=TAXAS!$A$27,IF($B1116="CRÉDITO",$D1116-($D1116*TAXAS!$C$27))))))))))))))))))))))))))/1</f>
        <v>0</v>
      </c>
      <c r="G1116" s="9">
        <f>IF($A1116="VISA",IF($B1116="PARCELADO ATÉ 3X",$D1116-(D1116*TAXAS!$D$4))/3,IF($A1116="MASTER",IF($B1116="PARCELADO ATÉ 3X",$D1116-(D1116*TAXAS!$D$5))/3,IF($A1116="ELO",IF($B1116="PARCELADO ATÉ 3X",$D1116-(D1116*TAXAS!$D$6))/3,IF($A1116="HIPERCARD",IF($B1116="PARCELADO ATÉ 3X",$D1116-(D1116*TAXAS!$D$7))/3,IF($A1116="DINERS",IF($B1116="PARCELADO ATÉ 3X",$D1116-(D1116*TAXAS!$D$8))/3,IF($A1116="AMERICA EXPRESS",IF($B1116="PARCELADO ATÉ 3X",$D1116-(D1116*TAXAS!$D$9))/3,IF($A1116=TAXAS!$A$10,IF($B1116="PARCELADO ATÉ 3X",$D1116-($D1116*TAXAS!$D$10))/3,IF($A1116=TAXAS!$A$11,IF($B1116="PARCELADO ATÉ 3X",$D1116-($D1116*TAXAS!$D$11))/3,IF($A1116=TAXAS!$A$12,IF($B1116="PARCELADO ATÉ 3X",$D1116-($D1116*TAXAS!$D$12))/3,IF($A1116=TAXAS!$A$13,IF($B1116="PARCELADO ATÉ 3X",$D1116-($D1116*TAXAS!$D$13))/3,IF($A1116=TAXAS!$A$14,IF($B1116="PARCELADO ATÉ 3X",$D1116-($D1116*TAXAS!$D$14))/3,IF($A1116=TAXAS!$A$15,IF($B1116="PARCELADO ATÉ 3X",$D1116-($D1116*TAXAS!$D$15))/3,IF($A1116=TAXAS!$A$16,IF($B1116="PARCELADO ATÉ 3X",$D1116-($D1116*TAXAS!$D$16))/3,IF($A1116=TAXAS!$A$17,IF($B1116="PARCELADO ATÉ 3X",$D1116-($D1116*TAXAS!$D$17))/3,IF($A1116=TAXAS!$A$18,IF($B1116="PARCELADO ATÉ 3X",$D1116-($D1116*TAXAS!$D$18))/3,IF($A1116=TAXAS!$A$19,IF($B1116="PARCELADO ATÉ 3X",$D1116-($D1116*TAXAS!$D$19))/3,IF($A1116=TAXAS!$A$20,IF($B1116="PARCELADO ATÉ 3X",$D1116-($D1116*TAXAS!$D$20))/3,IF($A1116=TAXAS!$A$21,IF($B1116="PARCELADO ATÉ 3X",$D1116-($D1116*TAXAS!$D$21))/3,IF($A1116=TAXAS!$A$22,IF($B1116="PARCELADO ATÉ 3X",$D1116-($D1116*TAXAS!$D$22))/3,IF($A1116=TAXAS!$A$23,IF($B1116="PARCELADO ATÉ 3X",$D1116-($D1116*TAXAS!$D$23))/3,IF($A1116=TAXAS!$A$24,IF($B1116="PARCELADO ATÉ 3X",$D1116-($D1116*TAXAS!$D$24))/3,IF($A1116=TAXAS!$A$25,IF($B1116="PARCELADO ATÉ 3X",$D1116-($D1116*TAXAS!$D$25))/3,IF($A1116=TAXAS!$A$26,IF($B1116="PARCELADO ATÉ 3X",$D1116-($D1116*TAXAS!$D$26))/3,IF($A1116=TAXAS!$A$27,IF($B1116="PARCELADO ATÉ 3X",$D1116-($D1116*TAXAS!$D$27))/3))))))))))))))))))))))))/1</f>
        <v>0</v>
      </c>
      <c r="H1116" s="9">
        <f>IF($A1116="VISA",IF($B1116="PARCELADO ATÉ 6X",$D1116-(D1116*TAXAS!$E$4))/6,IF($A1116="MASTER",IF($B1116="PARCELADO ATÉ 6X",$D1116-(D1116*TAXAS!$E$5))/6,IF($A1116="ELO",IF($B1116="PARCELADO ATÉ 6X",$D1116-(D1116*TAXAS!$E$6))/6,IF($A1116="HIPERCARD",IF($B1116="PARCELADO ATÉ 6X",$D1116-(D1116*TAXAS!$E$7))/6,IF($A1116="DINERS",IF($B1116="PARCELADO ATÉ 6X",$D1116-(D1116*TAXAS!$E$8))/6,IF($A1116="AMERICA EXPRESS",IF($B1116="PARCELADO ATÉ 6X",$D1116-(D1116*TAXAS!$E$9))/6,IF($A1116=TAXAS!$A$10,IF($B1116="PARCELADO ATÉ 6X",$D1116-($D1116*TAXAS!$E$10))/6,IF($A1116=TAXAS!$A$11,IF($B1116="PARCELADO ATÉ 6X",$D1116-($D1116*TAXAS!$E$11))/6,IF($A1116=TAXAS!$A$12,IF($B1116="PARCELADO ATÉ 6X",$D1116-($D1116*TAXAS!$E$12))/6,IF($A1116=TAXAS!$A$13,IF($B1116="PARCELADO ATÉ 6X",$D1116-($D1116*TAXAS!$E$13))/6,IF($A1116=TAXAS!$A$14,IF($B1116="PARCELADO ATÉ 6X",$D1116-($D1116*TAXAS!$E$14))/6,IF($A1116=TAXAS!$A$15,IF($B1116="PARCELADO ATÉ 6X",$D1116-($D1116*TAXAS!$E$15))/6,IF($A1116=TAXAS!$A$16,IF($B1116="PARCELADO ATÉ 6X",$D1116-($D1116*TAXAS!$E$16))/6,IF($A1116=TAXAS!$A$17,IF($B1116="PARCELADO ATÉ 6X",$D1116-($D1116*TAXAS!$E$17))/6,IF($A1116=TAXAS!$A$18,IF($B1116="PARCELADO ATÉ 6X",$D1116-($D1116*TAXAS!$E$18))/6,IF($A1116=TAXAS!$A$19,IF($B1116="PARCELADO ATÉ 6X",$D1116-($D1116*TAXAS!$E$19))/6,IF($A1116=TAXAS!$A$20,IF($B1116="PARCELADO ATÉ 6X",$D1116-($D1116*TAXAS!$E$20))/6,IF($A1116=TAXAS!$A$21,IF($B1116="PARCELADO ATÉ 6X",$D1116-($D1116*TAXAS!$E$21))/6,IF($A1116=TAXAS!$A$22,IF($B1116="PARCELADO ATÉ 6X",$D1116-($D1116*TAXAS!$E$22))/6,IF($A1116=TAXAS!$A$23,IF($B1116="PARCELADO ATÉ 6X",$D1116-($D1116*TAXAS!$E$23))/6,IF($A1116=TAXAS!$A$24,IF($B1116="PARCELADO ATÉ 6X",$D1116-($D1116*TAXAS!$E$24))/6,IF($A1116=TAXAS!$A$25,IF($B1116="PARCELADO ATÉ 6X",$D1116-($D1116*TAXAS!$E$25))/6,IF($A1116=TAXAS!$A$26,IF($B1116="PARCELADO ATÉ 6X",$D1116-($D1116*TAXAS!$E$26))/6,IF($A1116=TAXAS!$A$27,IF($B1116="PARCELADO ATÉ 6X",$D1116-($D1116*TAXAS!$E$27))/6))))))))))))))))))))))))/1</f>
        <v>0</v>
      </c>
      <c r="I1116" s="9">
        <f>IF($A1116="VISA",IF($B1116="PARCELADO ATÉ 12X",$D1116-(D1116*TAXAS!$F$4))/12,IF($A1116="MASTER",IF($B1116="PARCELADO ATÉ 12X",$D1116-(D1116*TAXAS!$F$5))/12,IF($A1116="ELO",IF($B1116="PARCELADO ATÉ 12X",$D1116-(D1116*TAXAS!$F$6))/12,IF($A1116="HIPERCARD",IF($B1116="PARCELADO ATÉ 12X",$D1116-(D1116*TAXAS!$F$7))/12,IF($A1116="DINERS",IF($B1116="PARCELADO ATÉ 12X",$D1116-(D1116*TAXAS!$F$8))/12,IF($A1116="AMERICA EXPRESS",IF($B1116="PARCELADO ATÉ 12X",$D1116-(D1116*TAXAS!$F$9))/12,IF($A1116=TAXAS!$A$10,IF($B1116="PARCELADO ATÉ 12X",$D1116-($D1116*TAXAS!$F$10))/12,IF($A1116=TAXAS!$A$11,IF($B1116="PARCELADO ATÉ 12X",$D1116-($D1116*TAXAS!$F$11))/12,IF($A1116=TAXAS!$A$12,IF($B1116="PARCELADO ATÉ 12X",$D1116-($D1116*TAXAS!$F$12))/12,IF($A1116=TAXAS!$A$13,IF($B1116="PARCELADO ATÉ 12X",$D1116-($D1116*TAXAS!$F$13))/12,IF($A1116=TAXAS!$A$14,IF($B1116="PARCELADO ATÉ 12X",$D1116-($D1116*TAXAS!$F$14))/12,IF($A1116=TAXAS!$A$15,IF($B1116="PARCELADO ATÉ 12X",$D1116-($D1116*TAXAS!$F$15))/12,IF($A1116=TAXAS!$A$16,IF($B1116="PARCELADO ATÉ 12X",$D1116-($D1116*TAXAS!$F$16))/12,IF($A1116=TAXAS!$A$17,IF($B1116="PARCELADO ATÉ 12X",$D1116-($D1116*TAXAS!$F$17))/12,IF($A1116=TAXAS!$A$18,IF($B1116="PARCELADO ATÉ 12X",$D1116-($D1116*TAXAS!$F$18))/12,IF($A1116=TAXAS!$A$19,IF($B1116="PARCELADO ATÉ 12X",$D1116-($D1116*TAXAS!$F$19))/12,IF($A1116=TAXAS!$A$20,IF($B1116="PARCELADO ATÉ 12X",$D1116-($D1116*TAXAS!$F$20))/12,IF($A1116=TAXAS!$A$21,IF($B1116="PARCELADO ATÉ 12X",$D1116-($D1116*TAXAS!$F$21))/12,IF($A1116=TAXAS!$A$22,IF($B1116="PARCELADO ATÉ 12X",$D1116-($D1116*TAXAS!$F$22))/12,IF($A1116=TAXAS!$A$23,IF($B1116="PARCELADO ATÉ 12X",$D1116-($D1116*TAXAS!$F$23))/12,IF($A1116=TAXAS!$A$24,IF($B1116="PARCELADO ATÉ 12X",$D1116-($D1116*TAXAS!$F$24))/12,IF($A1116=TAXAS!$A$25,IF($B1116="PARCELADO ATÉ 12X",$D1116-($D1116*TAXAS!$F$25))/12,IF($A1116=TAXAS!$A$26,IF($B1116="PARCELADO ATÉ 12X",$D1116-($D1116*TAXAS!$F$26))/12,IF($A1116=TAXAS!$A$27,IF($B1116="PARCELADO ATÉ 12X",$D1116-($D1116*TAXAS!$F$27))/12))))))))))))))))))))))))/1</f>
        <v>0</v>
      </c>
      <c r="J1116" s="8">
        <f t="shared" si="0"/>
        <v>0</v>
      </c>
      <c r="K1116" s="10" t="b">
        <f>IF($B1116="PARCELADO ATÉ 3X",($D1116-($D1116*TAXAS!$D$4))-$J1116)</f>
        <v>0</v>
      </c>
      <c r="L1116" s="10" t="b">
        <f>IF($B1116="PARCELADO ATÉ 6X",($D1116-($D1116*TAXAS!$E$4))-$J1116)</f>
        <v>0</v>
      </c>
      <c r="M1116" s="10" t="b">
        <f>IF($B1116="PARCELADO ATÉ 12X",($D1116-($D1116*TAXAS!$F$4))-$J1116)</f>
        <v>0</v>
      </c>
      <c r="N1116" s="8">
        <f t="shared" si="1"/>
        <v>0</v>
      </c>
      <c r="O1116" s="10">
        <f t="shared" si="2"/>
        <v>0</v>
      </c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</row>
    <row r="1117" spans="1:31" ht="15.75" customHeight="1" x14ac:dyDescent="0.2">
      <c r="A1117" s="3"/>
      <c r="B1117" s="5"/>
      <c r="C1117" s="6"/>
      <c r="D1117" s="42"/>
      <c r="E1117" s="8">
        <f>IF($A1117="VISA",IF($B1117="DÉBITO",$D1117-($D1117*TAXAS!$B$4)),IF($A1117="MASTER",IF($B1117="DÉBITO",$D1117-($D1117*TAXAS!$B$5)),IF($A1117="ELO", IF($B1117="DÉBITO",$D1117-($D1117*TAXAS!$B$6)),IF($A1117="HIPERCARD",IF($B1117="DÉBITO",$D1117-($D1117*TAXAS!$B$7)),IF($A1117="DINERS",IF($B1117="DÉBITO",$D1117-($D1117*TAXAS!$B$8)),IF($A1117="AMERICA EXPRESS",IF($B1117="DÉBITO",$D1117-($D1117*TAXAS!$B$9)),IF($A1117=TAXAS!$A$10,IF($B1117="DÉBITO",$D1117-($D1117*TAXAS!$B$10)), IF($A1117=TAXAS!$A$11,IF($B1117="DÉBITO",$D1117-($D1117*TAXAS!$B$11)), IF($A1117=TAXAS!$A$12,IF($B1117="DÉBITO",$D1117-($D1117*TAXAS!$B$12)), IF($A1117=TAXAS!$A$13,IF($B1117="DÉBITO",$D1117-($D1117*TAXAS!$B$13)), IF($A1117=TAXAS!$A$14,IF($B1117="DÉBITO",$D1117-($D1117*TAXAS!$B$14)), IF($A1117=TAXAS!$A$15,IF($B1117="DÉBITO",$D1117-($D1117*TAXAS!$B$15)), IF($A1117=TAXAS!$A$16,IF($B1117="DÉBITO",$D1117-($D1117*TAXAS!$B$16)), IF($A1117=TAXAS!$A$17,IF($B1117="DÉBITO",$D1117-($D1117*TAXAS!$B$17)), IF($A1117=TAXAS!$A$18,IF($B1117="DÉBITO",$D1117-($D1117*TAXAS!$B$18)), IF($A1117=TAXAS!$A$19,IF($B1117="DÉBITO",$D1117-($D1117*TAXAS!$B$19)), IF($A1117=TAXAS!$A$20,IF($B1117="DÉBITO",$D1117-($D1117*TAXAS!$B$20)), IF($A1117=TAXAS!$A$21,IF($B1117="DÉBITO",$D1117-($D1117*TAXAS!$B$21)), IF($A1117=TAXAS!$A$22,IF($B1117="DÉBITO",$D1117-($D1117*TAXAS!$B$22)), IF($A1117=TAXAS!$A$23,IF($B1117="DÉBITO",$D1117-($D1117*TAXAS!$B$23)), IF($A1117=TAXAS!$A$24,IF($B1117="DÉBITO",$D1117-($D1117*TAXAS!$B$24)), IF($A1117=TAXAS!$A$25,IF($B1117="DÉBITO",$D1117-($D1117*TAXAS!$B$25)), IF($A1117=TAXAS!$A$26,IF($B1117="DÉBITO",$D1117-($D1117*TAXAS!$B$26)), IF($A1117=TAXAS!$A$27,IF($B1117="DÉBITO",$D1117-($D1117*TAXAS!$B$27))))))))))))))))))))))))))/1</f>
        <v>0</v>
      </c>
      <c r="F1117" s="8">
        <f>IF($A1117="VISA",IF($B1117="CRÉDITO",$D1117-($D1117*TAXAS!$C$4)),IF($A1117="MASTER",IF($B1117="CRÉDITO",$D1117-($D1117*TAXAS!$C$5)),IF($A1117="ELO", IF($B1117="CRÉDITO",$D1117-($D1117*TAXAS!$C$6)),IF($A1117="HIPERCARD",IF($B1117="CRÉDITO",$D1117-($D1117*TAXAS!$C$7)),IF($A1117="DINERS",IF($B1117="CRÉDITO",$D1117-($D1117*TAXAS!$C$8)),IF($A1117="AMERICA EXPRESS",IF($B1117="CRÉDITO",$D1117-($D1117*TAXAS!$C$9)),IF($A1117=TAXAS!$A$10,IF($B1117="CRÉDITO",$D1117-($D1117*TAXAS!$C$10)), IF($A1117=TAXAS!$A$11,IF($B1117="CRÉDITO",$D1117-($D1117*TAXAS!$C$11)), IF($A1117=TAXAS!$A$12,IF($B1117="CRÉDITO",$D1117-($D1117*TAXAS!$C$12)), IF($A1117=TAXAS!$A$13,IF($B1117="CRÉDITO",$D1117-($D1117*TAXAS!$C$13)), IF($A1117=TAXAS!$A$14,IF($B1117="CRÉDITO",$D1117-($D1117*TAXAS!$C$14)), IF($A1117=TAXAS!$A$15,IF($B1117="CRÉDITO",$D1117-($D1117*TAXAS!$C$15)), IF($A1117=TAXAS!$A$16,IF($B1117="CRÉDITO",$D1117-($D1117*TAXAS!$C$16)), IF($A1117=TAXAS!$A$17,IF($B1117="CRÉDITO",$D1117-($D1117*TAXAS!$C$17)), IF($A1117=TAXAS!$A$18,IF($B1117="CRÉDITO",$D1117-($D1117*TAXAS!$C$18)), IF($A1117=TAXAS!$A$19,IF($B1117="CRÉDITO",$D1117-($D1117*TAXAS!$C$19)), IF($A1117=TAXAS!$A$20,IF($B1117="CRÉDITO",$D1117-($D1117*TAXAS!$C$20)), IF($A1117=TAXAS!$A$21,IF($B1117="CRÉDITO",$D1117-($D1117*TAXAS!$C$21)), IF($A1117=TAXAS!$A$22,IF($B1117="CRÉDITO",$D1117-($D1117*TAXAS!$C$22)), IF($A1117=TAXAS!$A$23,IF($B1117="CRÉDITO",$D1117-($D1117*TAXAS!$C$23)), IF($A1117=TAXAS!$A$24,IF($B1117="CRÉDITO",$D1117-($D1117*TAXAS!$C$24)), IF($A1117=TAXAS!$A$25,IF($B1117="CRÉDITO",$D1117-($D1117*TAXAS!$C$25)), IF($A1117=TAXAS!$A$26,IF($B1117="CRÉDITO",$D1117-($D1117*TAXAS!$C$26)), IF($A1117=TAXAS!$A$27,IF($B1117="CRÉDITO",$D1117-($D1117*TAXAS!$C$27))))))))))))))))))))))))))/1</f>
        <v>0</v>
      </c>
      <c r="G1117" s="9">
        <f>IF($A1117="VISA",IF($B1117="PARCELADO ATÉ 3X",$D1117-(D1117*TAXAS!$D$4))/3,IF($A1117="MASTER",IF($B1117="PARCELADO ATÉ 3X",$D1117-(D1117*TAXAS!$D$5))/3,IF($A1117="ELO",IF($B1117="PARCELADO ATÉ 3X",$D1117-(D1117*TAXAS!$D$6))/3,IF($A1117="HIPERCARD",IF($B1117="PARCELADO ATÉ 3X",$D1117-(D1117*TAXAS!$D$7))/3,IF($A1117="DINERS",IF($B1117="PARCELADO ATÉ 3X",$D1117-(D1117*TAXAS!$D$8))/3,IF($A1117="AMERICA EXPRESS",IF($B1117="PARCELADO ATÉ 3X",$D1117-(D1117*TAXAS!$D$9))/3,IF($A1117=TAXAS!$A$10,IF($B1117="PARCELADO ATÉ 3X",$D1117-($D1117*TAXAS!$D$10))/3,IF($A1117=TAXAS!$A$11,IF($B1117="PARCELADO ATÉ 3X",$D1117-($D1117*TAXAS!$D$11))/3,IF($A1117=TAXAS!$A$12,IF($B1117="PARCELADO ATÉ 3X",$D1117-($D1117*TAXAS!$D$12))/3,IF($A1117=TAXAS!$A$13,IF($B1117="PARCELADO ATÉ 3X",$D1117-($D1117*TAXAS!$D$13))/3,IF($A1117=TAXAS!$A$14,IF($B1117="PARCELADO ATÉ 3X",$D1117-($D1117*TAXAS!$D$14))/3,IF($A1117=TAXAS!$A$15,IF($B1117="PARCELADO ATÉ 3X",$D1117-($D1117*TAXAS!$D$15))/3,IF($A1117=TAXAS!$A$16,IF($B1117="PARCELADO ATÉ 3X",$D1117-($D1117*TAXAS!$D$16))/3,IF($A1117=TAXAS!$A$17,IF($B1117="PARCELADO ATÉ 3X",$D1117-($D1117*TAXAS!$D$17))/3,IF($A1117=TAXAS!$A$18,IF($B1117="PARCELADO ATÉ 3X",$D1117-($D1117*TAXAS!$D$18))/3,IF($A1117=TAXAS!$A$19,IF($B1117="PARCELADO ATÉ 3X",$D1117-($D1117*TAXAS!$D$19))/3,IF($A1117=TAXAS!$A$20,IF($B1117="PARCELADO ATÉ 3X",$D1117-($D1117*TAXAS!$D$20))/3,IF($A1117=TAXAS!$A$21,IF($B1117="PARCELADO ATÉ 3X",$D1117-($D1117*TAXAS!$D$21))/3,IF($A1117=TAXAS!$A$22,IF($B1117="PARCELADO ATÉ 3X",$D1117-($D1117*TAXAS!$D$22))/3,IF($A1117=TAXAS!$A$23,IF($B1117="PARCELADO ATÉ 3X",$D1117-($D1117*TAXAS!$D$23))/3,IF($A1117=TAXAS!$A$24,IF($B1117="PARCELADO ATÉ 3X",$D1117-($D1117*TAXAS!$D$24))/3,IF($A1117=TAXAS!$A$25,IF($B1117="PARCELADO ATÉ 3X",$D1117-($D1117*TAXAS!$D$25))/3,IF($A1117=TAXAS!$A$26,IF($B1117="PARCELADO ATÉ 3X",$D1117-($D1117*TAXAS!$D$26))/3,IF($A1117=TAXAS!$A$27,IF($B1117="PARCELADO ATÉ 3X",$D1117-($D1117*TAXAS!$D$27))/3))))))))))))))))))))))))/1</f>
        <v>0</v>
      </c>
      <c r="H1117" s="9">
        <f>IF($A1117="VISA",IF($B1117="PARCELADO ATÉ 6X",$D1117-(D1117*TAXAS!$E$4))/6,IF($A1117="MASTER",IF($B1117="PARCELADO ATÉ 6X",$D1117-(D1117*TAXAS!$E$5))/6,IF($A1117="ELO",IF($B1117="PARCELADO ATÉ 6X",$D1117-(D1117*TAXAS!$E$6))/6,IF($A1117="HIPERCARD",IF($B1117="PARCELADO ATÉ 6X",$D1117-(D1117*TAXAS!$E$7))/6,IF($A1117="DINERS",IF($B1117="PARCELADO ATÉ 6X",$D1117-(D1117*TAXAS!$E$8))/6,IF($A1117="AMERICA EXPRESS",IF($B1117="PARCELADO ATÉ 6X",$D1117-(D1117*TAXAS!$E$9))/6,IF($A1117=TAXAS!$A$10,IF($B1117="PARCELADO ATÉ 6X",$D1117-($D1117*TAXAS!$E$10))/6,IF($A1117=TAXAS!$A$11,IF($B1117="PARCELADO ATÉ 6X",$D1117-($D1117*TAXAS!$E$11))/6,IF($A1117=TAXAS!$A$12,IF($B1117="PARCELADO ATÉ 6X",$D1117-($D1117*TAXAS!$E$12))/6,IF($A1117=TAXAS!$A$13,IF($B1117="PARCELADO ATÉ 6X",$D1117-($D1117*TAXAS!$E$13))/6,IF($A1117=TAXAS!$A$14,IF($B1117="PARCELADO ATÉ 6X",$D1117-($D1117*TAXAS!$E$14))/6,IF($A1117=TAXAS!$A$15,IF($B1117="PARCELADO ATÉ 6X",$D1117-($D1117*TAXAS!$E$15))/6,IF($A1117=TAXAS!$A$16,IF($B1117="PARCELADO ATÉ 6X",$D1117-($D1117*TAXAS!$E$16))/6,IF($A1117=TAXAS!$A$17,IF($B1117="PARCELADO ATÉ 6X",$D1117-($D1117*TAXAS!$E$17))/6,IF($A1117=TAXAS!$A$18,IF($B1117="PARCELADO ATÉ 6X",$D1117-($D1117*TAXAS!$E$18))/6,IF($A1117=TAXAS!$A$19,IF($B1117="PARCELADO ATÉ 6X",$D1117-($D1117*TAXAS!$E$19))/6,IF($A1117=TAXAS!$A$20,IF($B1117="PARCELADO ATÉ 6X",$D1117-($D1117*TAXAS!$E$20))/6,IF($A1117=TAXAS!$A$21,IF($B1117="PARCELADO ATÉ 6X",$D1117-($D1117*TAXAS!$E$21))/6,IF($A1117=TAXAS!$A$22,IF($B1117="PARCELADO ATÉ 6X",$D1117-($D1117*TAXAS!$E$22))/6,IF($A1117=TAXAS!$A$23,IF($B1117="PARCELADO ATÉ 6X",$D1117-($D1117*TAXAS!$E$23))/6,IF($A1117=TAXAS!$A$24,IF($B1117="PARCELADO ATÉ 6X",$D1117-($D1117*TAXAS!$E$24))/6,IF($A1117=TAXAS!$A$25,IF($B1117="PARCELADO ATÉ 6X",$D1117-($D1117*TAXAS!$E$25))/6,IF($A1117=TAXAS!$A$26,IF($B1117="PARCELADO ATÉ 6X",$D1117-($D1117*TAXAS!$E$26))/6,IF($A1117=TAXAS!$A$27,IF($B1117="PARCELADO ATÉ 6X",$D1117-($D1117*TAXAS!$E$27))/6))))))))))))))))))))))))/1</f>
        <v>0</v>
      </c>
      <c r="I1117" s="9">
        <f>IF($A1117="VISA",IF($B1117="PARCELADO ATÉ 12X",$D1117-(D1117*TAXAS!$F$4))/12,IF($A1117="MASTER",IF($B1117="PARCELADO ATÉ 12X",$D1117-(D1117*TAXAS!$F$5))/12,IF($A1117="ELO",IF($B1117="PARCELADO ATÉ 12X",$D1117-(D1117*TAXAS!$F$6))/12,IF($A1117="HIPERCARD",IF($B1117="PARCELADO ATÉ 12X",$D1117-(D1117*TAXAS!$F$7))/12,IF($A1117="DINERS",IF($B1117="PARCELADO ATÉ 12X",$D1117-(D1117*TAXAS!$F$8))/12,IF($A1117="AMERICA EXPRESS",IF($B1117="PARCELADO ATÉ 12X",$D1117-(D1117*TAXAS!$F$9))/12,IF($A1117=TAXAS!$A$10,IF($B1117="PARCELADO ATÉ 12X",$D1117-($D1117*TAXAS!$F$10))/12,IF($A1117=TAXAS!$A$11,IF($B1117="PARCELADO ATÉ 12X",$D1117-($D1117*TAXAS!$F$11))/12,IF($A1117=TAXAS!$A$12,IF($B1117="PARCELADO ATÉ 12X",$D1117-($D1117*TAXAS!$F$12))/12,IF($A1117=TAXAS!$A$13,IF($B1117="PARCELADO ATÉ 12X",$D1117-($D1117*TAXAS!$F$13))/12,IF($A1117=TAXAS!$A$14,IF($B1117="PARCELADO ATÉ 12X",$D1117-($D1117*TAXAS!$F$14))/12,IF($A1117=TAXAS!$A$15,IF($B1117="PARCELADO ATÉ 12X",$D1117-($D1117*TAXAS!$F$15))/12,IF($A1117=TAXAS!$A$16,IF($B1117="PARCELADO ATÉ 12X",$D1117-($D1117*TAXAS!$F$16))/12,IF($A1117=TAXAS!$A$17,IF($B1117="PARCELADO ATÉ 12X",$D1117-($D1117*TAXAS!$F$17))/12,IF($A1117=TAXAS!$A$18,IF($B1117="PARCELADO ATÉ 12X",$D1117-($D1117*TAXAS!$F$18))/12,IF($A1117=TAXAS!$A$19,IF($B1117="PARCELADO ATÉ 12X",$D1117-($D1117*TAXAS!$F$19))/12,IF($A1117=TAXAS!$A$20,IF($B1117="PARCELADO ATÉ 12X",$D1117-($D1117*TAXAS!$F$20))/12,IF($A1117=TAXAS!$A$21,IF($B1117="PARCELADO ATÉ 12X",$D1117-($D1117*TAXAS!$F$21))/12,IF($A1117=TAXAS!$A$22,IF($B1117="PARCELADO ATÉ 12X",$D1117-($D1117*TAXAS!$F$22))/12,IF($A1117=TAXAS!$A$23,IF($B1117="PARCELADO ATÉ 12X",$D1117-($D1117*TAXAS!$F$23))/12,IF($A1117=TAXAS!$A$24,IF($B1117="PARCELADO ATÉ 12X",$D1117-($D1117*TAXAS!$F$24))/12,IF($A1117=TAXAS!$A$25,IF($B1117="PARCELADO ATÉ 12X",$D1117-($D1117*TAXAS!$F$25))/12,IF($A1117=TAXAS!$A$26,IF($B1117="PARCELADO ATÉ 12X",$D1117-($D1117*TAXAS!$F$26))/12,IF($A1117=TAXAS!$A$27,IF($B1117="PARCELADO ATÉ 12X",$D1117-($D1117*TAXAS!$F$27))/12))))))))))))))))))))))))/1</f>
        <v>0</v>
      </c>
      <c r="J1117" s="8">
        <f t="shared" si="0"/>
        <v>0</v>
      </c>
      <c r="K1117" s="10" t="b">
        <f>IF($B1117="PARCELADO ATÉ 3X",($D1117-($D1117*TAXAS!$D$4))-$J1117)</f>
        <v>0</v>
      </c>
      <c r="L1117" s="10" t="b">
        <f>IF($B1117="PARCELADO ATÉ 6X",($D1117-($D1117*TAXAS!$E$4))-$J1117)</f>
        <v>0</v>
      </c>
      <c r="M1117" s="10" t="b">
        <f>IF($B1117="PARCELADO ATÉ 12X",($D1117-($D1117*TAXAS!$F$4))-$J1117)</f>
        <v>0</v>
      </c>
      <c r="N1117" s="8">
        <f t="shared" si="1"/>
        <v>0</v>
      </c>
      <c r="O1117" s="10">
        <f t="shared" si="2"/>
        <v>0</v>
      </c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</row>
    <row r="1118" spans="1:31" ht="15.75" customHeight="1" x14ac:dyDescent="0.2">
      <c r="A1118" s="3"/>
      <c r="B1118" s="5"/>
      <c r="C1118" s="6"/>
      <c r="D1118" s="42"/>
      <c r="E1118" s="8">
        <f>IF($A1118="VISA",IF($B1118="DÉBITO",$D1118-($D1118*TAXAS!$B$4)),IF($A1118="MASTER",IF($B1118="DÉBITO",$D1118-($D1118*TAXAS!$B$5)),IF($A1118="ELO", IF($B1118="DÉBITO",$D1118-($D1118*TAXAS!$B$6)),IF($A1118="HIPERCARD",IF($B1118="DÉBITO",$D1118-($D1118*TAXAS!$B$7)),IF($A1118="DINERS",IF($B1118="DÉBITO",$D1118-($D1118*TAXAS!$B$8)),IF($A1118="AMERICA EXPRESS",IF($B1118="DÉBITO",$D1118-($D1118*TAXAS!$B$9)),IF($A1118=TAXAS!$A$10,IF($B1118="DÉBITO",$D1118-($D1118*TAXAS!$B$10)), IF($A1118=TAXAS!$A$11,IF($B1118="DÉBITO",$D1118-($D1118*TAXAS!$B$11)), IF($A1118=TAXAS!$A$12,IF($B1118="DÉBITO",$D1118-($D1118*TAXAS!$B$12)), IF($A1118=TAXAS!$A$13,IF($B1118="DÉBITO",$D1118-($D1118*TAXAS!$B$13)), IF($A1118=TAXAS!$A$14,IF($B1118="DÉBITO",$D1118-($D1118*TAXAS!$B$14)), IF($A1118=TAXAS!$A$15,IF($B1118="DÉBITO",$D1118-($D1118*TAXAS!$B$15)), IF($A1118=TAXAS!$A$16,IF($B1118="DÉBITO",$D1118-($D1118*TAXAS!$B$16)), IF($A1118=TAXAS!$A$17,IF($B1118="DÉBITO",$D1118-($D1118*TAXAS!$B$17)), IF($A1118=TAXAS!$A$18,IF($B1118="DÉBITO",$D1118-($D1118*TAXAS!$B$18)), IF($A1118=TAXAS!$A$19,IF($B1118="DÉBITO",$D1118-($D1118*TAXAS!$B$19)), IF($A1118=TAXAS!$A$20,IF($B1118="DÉBITO",$D1118-($D1118*TAXAS!$B$20)), IF($A1118=TAXAS!$A$21,IF($B1118="DÉBITO",$D1118-($D1118*TAXAS!$B$21)), IF($A1118=TAXAS!$A$22,IF($B1118="DÉBITO",$D1118-($D1118*TAXAS!$B$22)), IF($A1118=TAXAS!$A$23,IF($B1118="DÉBITO",$D1118-($D1118*TAXAS!$B$23)), IF($A1118=TAXAS!$A$24,IF($B1118="DÉBITO",$D1118-($D1118*TAXAS!$B$24)), IF($A1118=TAXAS!$A$25,IF($B1118="DÉBITO",$D1118-($D1118*TAXAS!$B$25)), IF($A1118=TAXAS!$A$26,IF($B1118="DÉBITO",$D1118-($D1118*TAXAS!$B$26)), IF($A1118=TAXAS!$A$27,IF($B1118="DÉBITO",$D1118-($D1118*TAXAS!$B$27))))))))))))))))))))))))))/1</f>
        <v>0</v>
      </c>
      <c r="F1118" s="8">
        <f>IF($A1118="VISA",IF($B1118="CRÉDITO",$D1118-($D1118*TAXAS!$C$4)),IF($A1118="MASTER",IF($B1118="CRÉDITO",$D1118-($D1118*TAXAS!$C$5)),IF($A1118="ELO", IF($B1118="CRÉDITO",$D1118-($D1118*TAXAS!$C$6)),IF($A1118="HIPERCARD",IF($B1118="CRÉDITO",$D1118-($D1118*TAXAS!$C$7)),IF($A1118="DINERS",IF($B1118="CRÉDITO",$D1118-($D1118*TAXAS!$C$8)),IF($A1118="AMERICA EXPRESS",IF($B1118="CRÉDITO",$D1118-($D1118*TAXAS!$C$9)),IF($A1118=TAXAS!$A$10,IF($B1118="CRÉDITO",$D1118-($D1118*TAXAS!$C$10)), IF($A1118=TAXAS!$A$11,IF($B1118="CRÉDITO",$D1118-($D1118*TAXAS!$C$11)), IF($A1118=TAXAS!$A$12,IF($B1118="CRÉDITO",$D1118-($D1118*TAXAS!$C$12)), IF($A1118=TAXAS!$A$13,IF($B1118="CRÉDITO",$D1118-($D1118*TAXAS!$C$13)), IF($A1118=TAXAS!$A$14,IF($B1118="CRÉDITO",$D1118-($D1118*TAXAS!$C$14)), IF($A1118=TAXAS!$A$15,IF($B1118="CRÉDITO",$D1118-($D1118*TAXAS!$C$15)), IF($A1118=TAXAS!$A$16,IF($B1118="CRÉDITO",$D1118-($D1118*TAXAS!$C$16)), IF($A1118=TAXAS!$A$17,IF($B1118="CRÉDITO",$D1118-($D1118*TAXAS!$C$17)), IF($A1118=TAXAS!$A$18,IF($B1118="CRÉDITO",$D1118-($D1118*TAXAS!$C$18)), IF($A1118=TAXAS!$A$19,IF($B1118="CRÉDITO",$D1118-($D1118*TAXAS!$C$19)), IF($A1118=TAXAS!$A$20,IF($B1118="CRÉDITO",$D1118-($D1118*TAXAS!$C$20)), IF($A1118=TAXAS!$A$21,IF($B1118="CRÉDITO",$D1118-($D1118*TAXAS!$C$21)), IF($A1118=TAXAS!$A$22,IF($B1118="CRÉDITO",$D1118-($D1118*TAXAS!$C$22)), IF($A1118=TAXAS!$A$23,IF($B1118="CRÉDITO",$D1118-($D1118*TAXAS!$C$23)), IF($A1118=TAXAS!$A$24,IF($B1118="CRÉDITO",$D1118-($D1118*TAXAS!$C$24)), IF($A1118=TAXAS!$A$25,IF($B1118="CRÉDITO",$D1118-($D1118*TAXAS!$C$25)), IF($A1118=TAXAS!$A$26,IF($B1118="CRÉDITO",$D1118-($D1118*TAXAS!$C$26)), IF($A1118=TAXAS!$A$27,IF($B1118="CRÉDITO",$D1118-($D1118*TAXAS!$C$27))))))))))))))))))))))))))/1</f>
        <v>0</v>
      </c>
      <c r="G1118" s="9">
        <f>IF($A1118="VISA",IF($B1118="PARCELADO ATÉ 3X",$D1118-(D1118*TAXAS!$D$4))/3,IF($A1118="MASTER",IF($B1118="PARCELADO ATÉ 3X",$D1118-(D1118*TAXAS!$D$5))/3,IF($A1118="ELO",IF($B1118="PARCELADO ATÉ 3X",$D1118-(D1118*TAXAS!$D$6))/3,IF($A1118="HIPERCARD",IF($B1118="PARCELADO ATÉ 3X",$D1118-(D1118*TAXAS!$D$7))/3,IF($A1118="DINERS",IF($B1118="PARCELADO ATÉ 3X",$D1118-(D1118*TAXAS!$D$8))/3,IF($A1118="AMERICA EXPRESS",IF($B1118="PARCELADO ATÉ 3X",$D1118-(D1118*TAXAS!$D$9))/3,IF($A1118=TAXAS!$A$10,IF($B1118="PARCELADO ATÉ 3X",$D1118-($D1118*TAXAS!$D$10))/3,IF($A1118=TAXAS!$A$11,IF($B1118="PARCELADO ATÉ 3X",$D1118-($D1118*TAXAS!$D$11))/3,IF($A1118=TAXAS!$A$12,IF($B1118="PARCELADO ATÉ 3X",$D1118-($D1118*TAXAS!$D$12))/3,IF($A1118=TAXAS!$A$13,IF($B1118="PARCELADO ATÉ 3X",$D1118-($D1118*TAXAS!$D$13))/3,IF($A1118=TAXAS!$A$14,IF($B1118="PARCELADO ATÉ 3X",$D1118-($D1118*TAXAS!$D$14))/3,IF($A1118=TAXAS!$A$15,IF($B1118="PARCELADO ATÉ 3X",$D1118-($D1118*TAXAS!$D$15))/3,IF($A1118=TAXAS!$A$16,IF($B1118="PARCELADO ATÉ 3X",$D1118-($D1118*TAXAS!$D$16))/3,IF($A1118=TAXAS!$A$17,IF($B1118="PARCELADO ATÉ 3X",$D1118-($D1118*TAXAS!$D$17))/3,IF($A1118=TAXAS!$A$18,IF($B1118="PARCELADO ATÉ 3X",$D1118-($D1118*TAXAS!$D$18))/3,IF($A1118=TAXAS!$A$19,IF($B1118="PARCELADO ATÉ 3X",$D1118-($D1118*TAXAS!$D$19))/3,IF($A1118=TAXAS!$A$20,IF($B1118="PARCELADO ATÉ 3X",$D1118-($D1118*TAXAS!$D$20))/3,IF($A1118=TAXAS!$A$21,IF($B1118="PARCELADO ATÉ 3X",$D1118-($D1118*TAXAS!$D$21))/3,IF($A1118=TAXAS!$A$22,IF($B1118="PARCELADO ATÉ 3X",$D1118-($D1118*TAXAS!$D$22))/3,IF($A1118=TAXAS!$A$23,IF($B1118="PARCELADO ATÉ 3X",$D1118-($D1118*TAXAS!$D$23))/3,IF($A1118=TAXAS!$A$24,IF($B1118="PARCELADO ATÉ 3X",$D1118-($D1118*TAXAS!$D$24))/3,IF($A1118=TAXAS!$A$25,IF($B1118="PARCELADO ATÉ 3X",$D1118-($D1118*TAXAS!$D$25))/3,IF($A1118=TAXAS!$A$26,IF($B1118="PARCELADO ATÉ 3X",$D1118-($D1118*TAXAS!$D$26))/3,IF($A1118=TAXAS!$A$27,IF($B1118="PARCELADO ATÉ 3X",$D1118-($D1118*TAXAS!$D$27))/3))))))))))))))))))))))))/1</f>
        <v>0</v>
      </c>
      <c r="H1118" s="9">
        <f>IF($A1118="VISA",IF($B1118="PARCELADO ATÉ 6X",$D1118-(D1118*TAXAS!$E$4))/6,IF($A1118="MASTER",IF($B1118="PARCELADO ATÉ 6X",$D1118-(D1118*TAXAS!$E$5))/6,IF($A1118="ELO",IF($B1118="PARCELADO ATÉ 6X",$D1118-(D1118*TAXAS!$E$6))/6,IF($A1118="HIPERCARD",IF($B1118="PARCELADO ATÉ 6X",$D1118-(D1118*TAXAS!$E$7))/6,IF($A1118="DINERS",IF($B1118="PARCELADO ATÉ 6X",$D1118-(D1118*TAXAS!$E$8))/6,IF($A1118="AMERICA EXPRESS",IF($B1118="PARCELADO ATÉ 6X",$D1118-(D1118*TAXAS!$E$9))/6,IF($A1118=TAXAS!$A$10,IF($B1118="PARCELADO ATÉ 6X",$D1118-($D1118*TAXAS!$E$10))/6,IF($A1118=TAXAS!$A$11,IF($B1118="PARCELADO ATÉ 6X",$D1118-($D1118*TAXAS!$E$11))/6,IF($A1118=TAXAS!$A$12,IF($B1118="PARCELADO ATÉ 6X",$D1118-($D1118*TAXAS!$E$12))/6,IF($A1118=TAXAS!$A$13,IF($B1118="PARCELADO ATÉ 6X",$D1118-($D1118*TAXAS!$E$13))/6,IF($A1118=TAXAS!$A$14,IF($B1118="PARCELADO ATÉ 6X",$D1118-($D1118*TAXAS!$E$14))/6,IF($A1118=TAXAS!$A$15,IF($B1118="PARCELADO ATÉ 6X",$D1118-($D1118*TAXAS!$E$15))/6,IF($A1118=TAXAS!$A$16,IF($B1118="PARCELADO ATÉ 6X",$D1118-($D1118*TAXAS!$E$16))/6,IF($A1118=TAXAS!$A$17,IF($B1118="PARCELADO ATÉ 6X",$D1118-($D1118*TAXAS!$E$17))/6,IF($A1118=TAXAS!$A$18,IF($B1118="PARCELADO ATÉ 6X",$D1118-($D1118*TAXAS!$E$18))/6,IF($A1118=TAXAS!$A$19,IF($B1118="PARCELADO ATÉ 6X",$D1118-($D1118*TAXAS!$E$19))/6,IF($A1118=TAXAS!$A$20,IF($B1118="PARCELADO ATÉ 6X",$D1118-($D1118*TAXAS!$E$20))/6,IF($A1118=TAXAS!$A$21,IF($B1118="PARCELADO ATÉ 6X",$D1118-($D1118*TAXAS!$E$21))/6,IF($A1118=TAXAS!$A$22,IF($B1118="PARCELADO ATÉ 6X",$D1118-($D1118*TAXAS!$E$22))/6,IF($A1118=TAXAS!$A$23,IF($B1118="PARCELADO ATÉ 6X",$D1118-($D1118*TAXAS!$E$23))/6,IF($A1118=TAXAS!$A$24,IF($B1118="PARCELADO ATÉ 6X",$D1118-($D1118*TAXAS!$E$24))/6,IF($A1118=TAXAS!$A$25,IF($B1118="PARCELADO ATÉ 6X",$D1118-($D1118*TAXAS!$E$25))/6,IF($A1118=TAXAS!$A$26,IF($B1118="PARCELADO ATÉ 6X",$D1118-($D1118*TAXAS!$E$26))/6,IF($A1118=TAXAS!$A$27,IF($B1118="PARCELADO ATÉ 6X",$D1118-($D1118*TAXAS!$E$27))/6))))))))))))))))))))))))/1</f>
        <v>0</v>
      </c>
      <c r="I1118" s="9">
        <f>IF($A1118="VISA",IF($B1118="PARCELADO ATÉ 12X",$D1118-(D1118*TAXAS!$F$4))/12,IF($A1118="MASTER",IF($B1118="PARCELADO ATÉ 12X",$D1118-(D1118*TAXAS!$F$5))/12,IF($A1118="ELO",IF($B1118="PARCELADO ATÉ 12X",$D1118-(D1118*TAXAS!$F$6))/12,IF($A1118="HIPERCARD",IF($B1118="PARCELADO ATÉ 12X",$D1118-(D1118*TAXAS!$F$7))/12,IF($A1118="DINERS",IF($B1118="PARCELADO ATÉ 12X",$D1118-(D1118*TAXAS!$F$8))/12,IF($A1118="AMERICA EXPRESS",IF($B1118="PARCELADO ATÉ 12X",$D1118-(D1118*TAXAS!$F$9))/12,IF($A1118=TAXAS!$A$10,IF($B1118="PARCELADO ATÉ 12X",$D1118-($D1118*TAXAS!$F$10))/12,IF($A1118=TAXAS!$A$11,IF($B1118="PARCELADO ATÉ 12X",$D1118-($D1118*TAXAS!$F$11))/12,IF($A1118=TAXAS!$A$12,IF($B1118="PARCELADO ATÉ 12X",$D1118-($D1118*TAXAS!$F$12))/12,IF($A1118=TAXAS!$A$13,IF($B1118="PARCELADO ATÉ 12X",$D1118-($D1118*TAXAS!$F$13))/12,IF($A1118=TAXAS!$A$14,IF($B1118="PARCELADO ATÉ 12X",$D1118-($D1118*TAXAS!$F$14))/12,IF($A1118=TAXAS!$A$15,IF($B1118="PARCELADO ATÉ 12X",$D1118-($D1118*TAXAS!$F$15))/12,IF($A1118=TAXAS!$A$16,IF($B1118="PARCELADO ATÉ 12X",$D1118-($D1118*TAXAS!$F$16))/12,IF($A1118=TAXAS!$A$17,IF($B1118="PARCELADO ATÉ 12X",$D1118-($D1118*TAXAS!$F$17))/12,IF($A1118=TAXAS!$A$18,IF($B1118="PARCELADO ATÉ 12X",$D1118-($D1118*TAXAS!$F$18))/12,IF($A1118=TAXAS!$A$19,IF($B1118="PARCELADO ATÉ 12X",$D1118-($D1118*TAXAS!$F$19))/12,IF($A1118=TAXAS!$A$20,IF($B1118="PARCELADO ATÉ 12X",$D1118-($D1118*TAXAS!$F$20))/12,IF($A1118=TAXAS!$A$21,IF($B1118="PARCELADO ATÉ 12X",$D1118-($D1118*TAXAS!$F$21))/12,IF($A1118=TAXAS!$A$22,IF($B1118="PARCELADO ATÉ 12X",$D1118-($D1118*TAXAS!$F$22))/12,IF($A1118=TAXAS!$A$23,IF($B1118="PARCELADO ATÉ 12X",$D1118-($D1118*TAXAS!$F$23))/12,IF($A1118=TAXAS!$A$24,IF($B1118="PARCELADO ATÉ 12X",$D1118-($D1118*TAXAS!$F$24))/12,IF($A1118=TAXAS!$A$25,IF($B1118="PARCELADO ATÉ 12X",$D1118-($D1118*TAXAS!$F$25))/12,IF($A1118=TAXAS!$A$26,IF($B1118="PARCELADO ATÉ 12X",$D1118-($D1118*TAXAS!$F$26))/12,IF($A1118=TAXAS!$A$27,IF($B1118="PARCELADO ATÉ 12X",$D1118-($D1118*TAXAS!$F$27))/12))))))))))))))))))))))))/1</f>
        <v>0</v>
      </c>
      <c r="J1118" s="8">
        <f t="shared" si="0"/>
        <v>0</v>
      </c>
      <c r="K1118" s="10" t="b">
        <f>IF($B1118="PARCELADO ATÉ 3X",($D1118-($D1118*TAXAS!$D$4))-$J1118)</f>
        <v>0</v>
      </c>
      <c r="L1118" s="10" t="b">
        <f>IF($B1118="PARCELADO ATÉ 6X",($D1118-($D1118*TAXAS!$E$4))-$J1118)</f>
        <v>0</v>
      </c>
      <c r="M1118" s="10" t="b">
        <f>IF($B1118="PARCELADO ATÉ 12X",($D1118-($D1118*TAXAS!$F$4))-$J1118)</f>
        <v>0</v>
      </c>
      <c r="N1118" s="8">
        <f t="shared" si="1"/>
        <v>0</v>
      </c>
      <c r="O1118" s="10">
        <f t="shared" si="2"/>
        <v>0</v>
      </c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</row>
    <row r="1119" spans="1:31" ht="15.75" customHeight="1" x14ac:dyDescent="0.2">
      <c r="A1119" s="3"/>
      <c r="B1119" s="5"/>
      <c r="C1119" s="6"/>
      <c r="D1119" s="42"/>
      <c r="E1119" s="8">
        <f>IF($A1119="VISA",IF($B1119="DÉBITO",$D1119-($D1119*TAXAS!$B$4)),IF($A1119="MASTER",IF($B1119="DÉBITO",$D1119-($D1119*TAXAS!$B$5)),IF($A1119="ELO", IF($B1119="DÉBITO",$D1119-($D1119*TAXAS!$B$6)),IF($A1119="HIPERCARD",IF($B1119="DÉBITO",$D1119-($D1119*TAXAS!$B$7)),IF($A1119="DINERS",IF($B1119="DÉBITO",$D1119-($D1119*TAXAS!$B$8)),IF($A1119="AMERICA EXPRESS",IF($B1119="DÉBITO",$D1119-($D1119*TAXAS!$B$9)),IF($A1119=TAXAS!$A$10,IF($B1119="DÉBITO",$D1119-($D1119*TAXAS!$B$10)), IF($A1119=TAXAS!$A$11,IF($B1119="DÉBITO",$D1119-($D1119*TAXAS!$B$11)), IF($A1119=TAXAS!$A$12,IF($B1119="DÉBITO",$D1119-($D1119*TAXAS!$B$12)), IF($A1119=TAXAS!$A$13,IF($B1119="DÉBITO",$D1119-($D1119*TAXAS!$B$13)), IF($A1119=TAXAS!$A$14,IF($B1119="DÉBITO",$D1119-($D1119*TAXAS!$B$14)), IF($A1119=TAXAS!$A$15,IF($B1119="DÉBITO",$D1119-($D1119*TAXAS!$B$15)), IF($A1119=TAXAS!$A$16,IF($B1119="DÉBITO",$D1119-($D1119*TAXAS!$B$16)), IF($A1119=TAXAS!$A$17,IF($B1119="DÉBITO",$D1119-($D1119*TAXAS!$B$17)), IF($A1119=TAXAS!$A$18,IF($B1119="DÉBITO",$D1119-($D1119*TAXAS!$B$18)), IF($A1119=TAXAS!$A$19,IF($B1119="DÉBITO",$D1119-($D1119*TAXAS!$B$19)), IF($A1119=TAXAS!$A$20,IF($B1119="DÉBITO",$D1119-($D1119*TAXAS!$B$20)), IF($A1119=TAXAS!$A$21,IF($B1119="DÉBITO",$D1119-($D1119*TAXAS!$B$21)), IF($A1119=TAXAS!$A$22,IF($B1119="DÉBITO",$D1119-($D1119*TAXAS!$B$22)), IF($A1119=TAXAS!$A$23,IF($B1119="DÉBITO",$D1119-($D1119*TAXAS!$B$23)), IF($A1119=TAXAS!$A$24,IF($B1119="DÉBITO",$D1119-($D1119*TAXAS!$B$24)), IF($A1119=TAXAS!$A$25,IF($B1119="DÉBITO",$D1119-($D1119*TAXAS!$B$25)), IF($A1119=TAXAS!$A$26,IF($B1119="DÉBITO",$D1119-($D1119*TAXAS!$B$26)), IF($A1119=TAXAS!$A$27,IF($B1119="DÉBITO",$D1119-($D1119*TAXAS!$B$27))))))))))))))))))))))))))/1</f>
        <v>0</v>
      </c>
      <c r="F1119" s="8">
        <f>IF($A1119="VISA",IF($B1119="CRÉDITO",$D1119-($D1119*TAXAS!$C$4)),IF($A1119="MASTER",IF($B1119="CRÉDITO",$D1119-($D1119*TAXAS!$C$5)),IF($A1119="ELO", IF($B1119="CRÉDITO",$D1119-($D1119*TAXAS!$C$6)),IF($A1119="HIPERCARD",IF($B1119="CRÉDITO",$D1119-($D1119*TAXAS!$C$7)),IF($A1119="DINERS",IF($B1119="CRÉDITO",$D1119-($D1119*TAXAS!$C$8)),IF($A1119="AMERICA EXPRESS",IF($B1119="CRÉDITO",$D1119-($D1119*TAXAS!$C$9)),IF($A1119=TAXAS!$A$10,IF($B1119="CRÉDITO",$D1119-($D1119*TAXAS!$C$10)), IF($A1119=TAXAS!$A$11,IF($B1119="CRÉDITO",$D1119-($D1119*TAXAS!$C$11)), IF($A1119=TAXAS!$A$12,IF($B1119="CRÉDITO",$D1119-($D1119*TAXAS!$C$12)), IF($A1119=TAXAS!$A$13,IF($B1119="CRÉDITO",$D1119-($D1119*TAXAS!$C$13)), IF($A1119=TAXAS!$A$14,IF($B1119="CRÉDITO",$D1119-($D1119*TAXAS!$C$14)), IF($A1119=TAXAS!$A$15,IF($B1119="CRÉDITO",$D1119-($D1119*TAXAS!$C$15)), IF($A1119=TAXAS!$A$16,IF($B1119="CRÉDITO",$D1119-($D1119*TAXAS!$C$16)), IF($A1119=TAXAS!$A$17,IF($B1119="CRÉDITO",$D1119-($D1119*TAXAS!$C$17)), IF($A1119=TAXAS!$A$18,IF($B1119="CRÉDITO",$D1119-($D1119*TAXAS!$C$18)), IF($A1119=TAXAS!$A$19,IF($B1119="CRÉDITO",$D1119-($D1119*TAXAS!$C$19)), IF($A1119=TAXAS!$A$20,IF($B1119="CRÉDITO",$D1119-($D1119*TAXAS!$C$20)), IF($A1119=TAXAS!$A$21,IF($B1119="CRÉDITO",$D1119-($D1119*TAXAS!$C$21)), IF($A1119=TAXAS!$A$22,IF($B1119="CRÉDITO",$D1119-($D1119*TAXAS!$C$22)), IF($A1119=TAXAS!$A$23,IF($B1119="CRÉDITO",$D1119-($D1119*TAXAS!$C$23)), IF($A1119=TAXAS!$A$24,IF($B1119="CRÉDITO",$D1119-($D1119*TAXAS!$C$24)), IF($A1119=TAXAS!$A$25,IF($B1119="CRÉDITO",$D1119-($D1119*TAXAS!$C$25)), IF($A1119=TAXAS!$A$26,IF($B1119="CRÉDITO",$D1119-($D1119*TAXAS!$C$26)), IF($A1119=TAXAS!$A$27,IF($B1119="CRÉDITO",$D1119-($D1119*TAXAS!$C$27))))))))))))))))))))))))))/1</f>
        <v>0</v>
      </c>
      <c r="G1119" s="9">
        <f>IF($A1119="VISA",IF($B1119="PARCELADO ATÉ 3X",$D1119-(D1119*TAXAS!$D$4))/3,IF($A1119="MASTER",IF($B1119="PARCELADO ATÉ 3X",$D1119-(D1119*TAXAS!$D$5))/3,IF($A1119="ELO",IF($B1119="PARCELADO ATÉ 3X",$D1119-(D1119*TAXAS!$D$6))/3,IF($A1119="HIPERCARD",IF($B1119="PARCELADO ATÉ 3X",$D1119-(D1119*TAXAS!$D$7))/3,IF($A1119="DINERS",IF($B1119="PARCELADO ATÉ 3X",$D1119-(D1119*TAXAS!$D$8))/3,IF($A1119="AMERICA EXPRESS",IF($B1119="PARCELADO ATÉ 3X",$D1119-(D1119*TAXAS!$D$9))/3,IF($A1119=TAXAS!$A$10,IF($B1119="PARCELADO ATÉ 3X",$D1119-($D1119*TAXAS!$D$10))/3,IF($A1119=TAXAS!$A$11,IF($B1119="PARCELADO ATÉ 3X",$D1119-($D1119*TAXAS!$D$11))/3,IF($A1119=TAXAS!$A$12,IF($B1119="PARCELADO ATÉ 3X",$D1119-($D1119*TAXAS!$D$12))/3,IF($A1119=TAXAS!$A$13,IF($B1119="PARCELADO ATÉ 3X",$D1119-($D1119*TAXAS!$D$13))/3,IF($A1119=TAXAS!$A$14,IF($B1119="PARCELADO ATÉ 3X",$D1119-($D1119*TAXAS!$D$14))/3,IF($A1119=TAXAS!$A$15,IF($B1119="PARCELADO ATÉ 3X",$D1119-($D1119*TAXAS!$D$15))/3,IF($A1119=TAXAS!$A$16,IF($B1119="PARCELADO ATÉ 3X",$D1119-($D1119*TAXAS!$D$16))/3,IF($A1119=TAXAS!$A$17,IF($B1119="PARCELADO ATÉ 3X",$D1119-($D1119*TAXAS!$D$17))/3,IF($A1119=TAXAS!$A$18,IF($B1119="PARCELADO ATÉ 3X",$D1119-($D1119*TAXAS!$D$18))/3,IF($A1119=TAXAS!$A$19,IF($B1119="PARCELADO ATÉ 3X",$D1119-($D1119*TAXAS!$D$19))/3,IF($A1119=TAXAS!$A$20,IF($B1119="PARCELADO ATÉ 3X",$D1119-($D1119*TAXAS!$D$20))/3,IF($A1119=TAXAS!$A$21,IF($B1119="PARCELADO ATÉ 3X",$D1119-($D1119*TAXAS!$D$21))/3,IF($A1119=TAXAS!$A$22,IF($B1119="PARCELADO ATÉ 3X",$D1119-($D1119*TAXAS!$D$22))/3,IF($A1119=TAXAS!$A$23,IF($B1119="PARCELADO ATÉ 3X",$D1119-($D1119*TAXAS!$D$23))/3,IF($A1119=TAXAS!$A$24,IF($B1119="PARCELADO ATÉ 3X",$D1119-($D1119*TAXAS!$D$24))/3,IF($A1119=TAXAS!$A$25,IF($B1119="PARCELADO ATÉ 3X",$D1119-($D1119*TAXAS!$D$25))/3,IF($A1119=TAXAS!$A$26,IF($B1119="PARCELADO ATÉ 3X",$D1119-($D1119*TAXAS!$D$26))/3,IF($A1119=TAXAS!$A$27,IF($B1119="PARCELADO ATÉ 3X",$D1119-($D1119*TAXAS!$D$27))/3))))))))))))))))))))))))/1</f>
        <v>0</v>
      </c>
      <c r="H1119" s="9">
        <f>IF($A1119="VISA",IF($B1119="PARCELADO ATÉ 6X",$D1119-(D1119*TAXAS!$E$4))/6,IF($A1119="MASTER",IF($B1119="PARCELADO ATÉ 6X",$D1119-(D1119*TAXAS!$E$5))/6,IF($A1119="ELO",IF($B1119="PARCELADO ATÉ 6X",$D1119-(D1119*TAXAS!$E$6))/6,IF($A1119="HIPERCARD",IF($B1119="PARCELADO ATÉ 6X",$D1119-(D1119*TAXAS!$E$7))/6,IF($A1119="DINERS",IF($B1119="PARCELADO ATÉ 6X",$D1119-(D1119*TAXAS!$E$8))/6,IF($A1119="AMERICA EXPRESS",IF($B1119="PARCELADO ATÉ 6X",$D1119-(D1119*TAXAS!$E$9))/6,IF($A1119=TAXAS!$A$10,IF($B1119="PARCELADO ATÉ 6X",$D1119-($D1119*TAXAS!$E$10))/6,IF($A1119=TAXAS!$A$11,IF($B1119="PARCELADO ATÉ 6X",$D1119-($D1119*TAXAS!$E$11))/6,IF($A1119=TAXAS!$A$12,IF($B1119="PARCELADO ATÉ 6X",$D1119-($D1119*TAXAS!$E$12))/6,IF($A1119=TAXAS!$A$13,IF($B1119="PARCELADO ATÉ 6X",$D1119-($D1119*TAXAS!$E$13))/6,IF($A1119=TAXAS!$A$14,IF($B1119="PARCELADO ATÉ 6X",$D1119-($D1119*TAXAS!$E$14))/6,IF($A1119=TAXAS!$A$15,IF($B1119="PARCELADO ATÉ 6X",$D1119-($D1119*TAXAS!$E$15))/6,IF($A1119=TAXAS!$A$16,IF($B1119="PARCELADO ATÉ 6X",$D1119-($D1119*TAXAS!$E$16))/6,IF($A1119=TAXAS!$A$17,IF($B1119="PARCELADO ATÉ 6X",$D1119-($D1119*TAXAS!$E$17))/6,IF($A1119=TAXAS!$A$18,IF($B1119="PARCELADO ATÉ 6X",$D1119-($D1119*TAXAS!$E$18))/6,IF($A1119=TAXAS!$A$19,IF($B1119="PARCELADO ATÉ 6X",$D1119-($D1119*TAXAS!$E$19))/6,IF($A1119=TAXAS!$A$20,IF($B1119="PARCELADO ATÉ 6X",$D1119-($D1119*TAXAS!$E$20))/6,IF($A1119=TAXAS!$A$21,IF($B1119="PARCELADO ATÉ 6X",$D1119-($D1119*TAXAS!$E$21))/6,IF($A1119=TAXAS!$A$22,IF($B1119="PARCELADO ATÉ 6X",$D1119-($D1119*TAXAS!$E$22))/6,IF($A1119=TAXAS!$A$23,IF($B1119="PARCELADO ATÉ 6X",$D1119-($D1119*TAXAS!$E$23))/6,IF($A1119=TAXAS!$A$24,IF($B1119="PARCELADO ATÉ 6X",$D1119-($D1119*TAXAS!$E$24))/6,IF($A1119=TAXAS!$A$25,IF($B1119="PARCELADO ATÉ 6X",$D1119-($D1119*TAXAS!$E$25))/6,IF($A1119=TAXAS!$A$26,IF($B1119="PARCELADO ATÉ 6X",$D1119-($D1119*TAXAS!$E$26))/6,IF($A1119=TAXAS!$A$27,IF($B1119="PARCELADO ATÉ 6X",$D1119-($D1119*TAXAS!$E$27))/6))))))))))))))))))))))))/1</f>
        <v>0</v>
      </c>
      <c r="I1119" s="9">
        <f>IF($A1119="VISA",IF($B1119="PARCELADO ATÉ 12X",$D1119-(D1119*TAXAS!$F$4))/12,IF($A1119="MASTER",IF($B1119="PARCELADO ATÉ 12X",$D1119-(D1119*TAXAS!$F$5))/12,IF($A1119="ELO",IF($B1119="PARCELADO ATÉ 12X",$D1119-(D1119*TAXAS!$F$6))/12,IF($A1119="HIPERCARD",IF($B1119="PARCELADO ATÉ 12X",$D1119-(D1119*TAXAS!$F$7))/12,IF($A1119="DINERS",IF($B1119="PARCELADO ATÉ 12X",$D1119-(D1119*TAXAS!$F$8))/12,IF($A1119="AMERICA EXPRESS",IF($B1119="PARCELADO ATÉ 12X",$D1119-(D1119*TAXAS!$F$9))/12,IF($A1119=TAXAS!$A$10,IF($B1119="PARCELADO ATÉ 12X",$D1119-($D1119*TAXAS!$F$10))/12,IF($A1119=TAXAS!$A$11,IF($B1119="PARCELADO ATÉ 12X",$D1119-($D1119*TAXAS!$F$11))/12,IF($A1119=TAXAS!$A$12,IF($B1119="PARCELADO ATÉ 12X",$D1119-($D1119*TAXAS!$F$12))/12,IF($A1119=TAXAS!$A$13,IF($B1119="PARCELADO ATÉ 12X",$D1119-($D1119*TAXAS!$F$13))/12,IF($A1119=TAXAS!$A$14,IF($B1119="PARCELADO ATÉ 12X",$D1119-($D1119*TAXAS!$F$14))/12,IF($A1119=TAXAS!$A$15,IF($B1119="PARCELADO ATÉ 12X",$D1119-($D1119*TAXAS!$F$15))/12,IF($A1119=TAXAS!$A$16,IF($B1119="PARCELADO ATÉ 12X",$D1119-($D1119*TAXAS!$F$16))/12,IF($A1119=TAXAS!$A$17,IF($B1119="PARCELADO ATÉ 12X",$D1119-($D1119*TAXAS!$F$17))/12,IF($A1119=TAXAS!$A$18,IF($B1119="PARCELADO ATÉ 12X",$D1119-($D1119*TAXAS!$F$18))/12,IF($A1119=TAXAS!$A$19,IF($B1119="PARCELADO ATÉ 12X",$D1119-($D1119*TAXAS!$F$19))/12,IF($A1119=TAXAS!$A$20,IF($B1119="PARCELADO ATÉ 12X",$D1119-($D1119*TAXAS!$F$20))/12,IF($A1119=TAXAS!$A$21,IF($B1119="PARCELADO ATÉ 12X",$D1119-($D1119*TAXAS!$F$21))/12,IF($A1119=TAXAS!$A$22,IF($B1119="PARCELADO ATÉ 12X",$D1119-($D1119*TAXAS!$F$22))/12,IF($A1119=TAXAS!$A$23,IF($B1119="PARCELADO ATÉ 12X",$D1119-($D1119*TAXAS!$F$23))/12,IF($A1119=TAXAS!$A$24,IF($B1119="PARCELADO ATÉ 12X",$D1119-($D1119*TAXAS!$F$24))/12,IF($A1119=TAXAS!$A$25,IF($B1119="PARCELADO ATÉ 12X",$D1119-($D1119*TAXAS!$F$25))/12,IF($A1119=TAXAS!$A$26,IF($B1119="PARCELADO ATÉ 12X",$D1119-($D1119*TAXAS!$F$26))/12,IF($A1119=TAXAS!$A$27,IF($B1119="PARCELADO ATÉ 12X",$D1119-($D1119*TAXAS!$F$27))/12))))))))))))))))))))))))/1</f>
        <v>0</v>
      </c>
      <c r="J1119" s="8">
        <f t="shared" si="0"/>
        <v>0</v>
      </c>
      <c r="K1119" s="10" t="b">
        <f>IF($B1119="PARCELADO ATÉ 3X",($D1119-($D1119*TAXAS!$D$4))-$J1119)</f>
        <v>0</v>
      </c>
      <c r="L1119" s="10" t="b">
        <f>IF($B1119="PARCELADO ATÉ 6X",($D1119-($D1119*TAXAS!$E$4))-$J1119)</f>
        <v>0</v>
      </c>
      <c r="M1119" s="10" t="b">
        <f>IF($B1119="PARCELADO ATÉ 12X",($D1119-($D1119*TAXAS!$F$4))-$J1119)</f>
        <v>0</v>
      </c>
      <c r="N1119" s="8">
        <f t="shared" si="1"/>
        <v>0</v>
      </c>
      <c r="O1119" s="10">
        <f t="shared" si="2"/>
        <v>0</v>
      </c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</row>
    <row r="1120" spans="1:31" ht="15.75" customHeight="1" x14ac:dyDescent="0.2">
      <c r="A1120" s="3"/>
      <c r="B1120" s="5"/>
      <c r="C1120" s="6"/>
      <c r="D1120" s="42"/>
      <c r="E1120" s="8">
        <f>IF($A1120="VISA",IF($B1120="DÉBITO",$D1120-($D1120*TAXAS!$B$4)),IF($A1120="MASTER",IF($B1120="DÉBITO",$D1120-($D1120*TAXAS!$B$5)),IF($A1120="ELO", IF($B1120="DÉBITO",$D1120-($D1120*TAXAS!$B$6)),IF($A1120="HIPERCARD",IF($B1120="DÉBITO",$D1120-($D1120*TAXAS!$B$7)),IF($A1120="DINERS",IF($B1120="DÉBITO",$D1120-($D1120*TAXAS!$B$8)),IF($A1120="AMERICA EXPRESS",IF($B1120="DÉBITO",$D1120-($D1120*TAXAS!$B$9)),IF($A1120=TAXAS!$A$10,IF($B1120="DÉBITO",$D1120-($D1120*TAXAS!$B$10)), IF($A1120=TAXAS!$A$11,IF($B1120="DÉBITO",$D1120-($D1120*TAXAS!$B$11)), IF($A1120=TAXAS!$A$12,IF($B1120="DÉBITO",$D1120-($D1120*TAXAS!$B$12)), IF($A1120=TAXAS!$A$13,IF($B1120="DÉBITO",$D1120-($D1120*TAXAS!$B$13)), IF($A1120=TAXAS!$A$14,IF($B1120="DÉBITO",$D1120-($D1120*TAXAS!$B$14)), IF($A1120=TAXAS!$A$15,IF($B1120="DÉBITO",$D1120-($D1120*TAXAS!$B$15)), IF($A1120=TAXAS!$A$16,IF($B1120="DÉBITO",$D1120-($D1120*TAXAS!$B$16)), IF($A1120=TAXAS!$A$17,IF($B1120="DÉBITO",$D1120-($D1120*TAXAS!$B$17)), IF($A1120=TAXAS!$A$18,IF($B1120="DÉBITO",$D1120-($D1120*TAXAS!$B$18)), IF($A1120=TAXAS!$A$19,IF($B1120="DÉBITO",$D1120-($D1120*TAXAS!$B$19)), IF($A1120=TAXAS!$A$20,IF($B1120="DÉBITO",$D1120-($D1120*TAXAS!$B$20)), IF($A1120=TAXAS!$A$21,IF($B1120="DÉBITO",$D1120-($D1120*TAXAS!$B$21)), IF($A1120=TAXAS!$A$22,IF($B1120="DÉBITO",$D1120-($D1120*TAXAS!$B$22)), IF($A1120=TAXAS!$A$23,IF($B1120="DÉBITO",$D1120-($D1120*TAXAS!$B$23)), IF($A1120=TAXAS!$A$24,IF($B1120="DÉBITO",$D1120-($D1120*TAXAS!$B$24)), IF($A1120=TAXAS!$A$25,IF($B1120="DÉBITO",$D1120-($D1120*TAXAS!$B$25)), IF($A1120=TAXAS!$A$26,IF($B1120="DÉBITO",$D1120-($D1120*TAXAS!$B$26)), IF($A1120=TAXAS!$A$27,IF($B1120="DÉBITO",$D1120-($D1120*TAXAS!$B$27))))))))))))))))))))))))))/1</f>
        <v>0</v>
      </c>
      <c r="F1120" s="8">
        <f>IF($A1120="VISA",IF($B1120="CRÉDITO",$D1120-($D1120*TAXAS!$C$4)),IF($A1120="MASTER",IF($B1120="CRÉDITO",$D1120-($D1120*TAXAS!$C$5)),IF($A1120="ELO", IF($B1120="CRÉDITO",$D1120-($D1120*TAXAS!$C$6)),IF($A1120="HIPERCARD",IF($B1120="CRÉDITO",$D1120-($D1120*TAXAS!$C$7)),IF($A1120="DINERS",IF($B1120="CRÉDITO",$D1120-($D1120*TAXAS!$C$8)),IF($A1120="AMERICA EXPRESS",IF($B1120="CRÉDITO",$D1120-($D1120*TAXAS!$C$9)),IF($A1120=TAXAS!$A$10,IF($B1120="CRÉDITO",$D1120-($D1120*TAXAS!$C$10)), IF($A1120=TAXAS!$A$11,IF($B1120="CRÉDITO",$D1120-($D1120*TAXAS!$C$11)), IF($A1120=TAXAS!$A$12,IF($B1120="CRÉDITO",$D1120-($D1120*TAXAS!$C$12)), IF($A1120=TAXAS!$A$13,IF($B1120="CRÉDITO",$D1120-($D1120*TAXAS!$C$13)), IF($A1120=TAXAS!$A$14,IF($B1120="CRÉDITO",$D1120-($D1120*TAXAS!$C$14)), IF($A1120=TAXAS!$A$15,IF($B1120="CRÉDITO",$D1120-($D1120*TAXAS!$C$15)), IF($A1120=TAXAS!$A$16,IF($B1120="CRÉDITO",$D1120-($D1120*TAXAS!$C$16)), IF($A1120=TAXAS!$A$17,IF($B1120="CRÉDITO",$D1120-($D1120*TAXAS!$C$17)), IF($A1120=TAXAS!$A$18,IF($B1120="CRÉDITO",$D1120-($D1120*TAXAS!$C$18)), IF($A1120=TAXAS!$A$19,IF($B1120="CRÉDITO",$D1120-($D1120*TAXAS!$C$19)), IF($A1120=TAXAS!$A$20,IF($B1120="CRÉDITO",$D1120-($D1120*TAXAS!$C$20)), IF($A1120=TAXAS!$A$21,IF($B1120="CRÉDITO",$D1120-($D1120*TAXAS!$C$21)), IF($A1120=TAXAS!$A$22,IF($B1120="CRÉDITO",$D1120-($D1120*TAXAS!$C$22)), IF($A1120=TAXAS!$A$23,IF($B1120="CRÉDITO",$D1120-($D1120*TAXAS!$C$23)), IF($A1120=TAXAS!$A$24,IF($B1120="CRÉDITO",$D1120-($D1120*TAXAS!$C$24)), IF($A1120=TAXAS!$A$25,IF($B1120="CRÉDITO",$D1120-($D1120*TAXAS!$C$25)), IF($A1120=TAXAS!$A$26,IF($B1120="CRÉDITO",$D1120-($D1120*TAXAS!$C$26)), IF($A1120=TAXAS!$A$27,IF($B1120="CRÉDITO",$D1120-($D1120*TAXAS!$C$27))))))))))))))))))))))))))/1</f>
        <v>0</v>
      </c>
      <c r="G1120" s="9">
        <f>IF($A1120="VISA",IF($B1120="PARCELADO ATÉ 3X",$D1120-(D1120*TAXAS!$D$4))/3,IF($A1120="MASTER",IF($B1120="PARCELADO ATÉ 3X",$D1120-(D1120*TAXAS!$D$5))/3,IF($A1120="ELO",IF($B1120="PARCELADO ATÉ 3X",$D1120-(D1120*TAXAS!$D$6))/3,IF($A1120="HIPERCARD",IF($B1120="PARCELADO ATÉ 3X",$D1120-(D1120*TAXAS!$D$7))/3,IF($A1120="DINERS",IF($B1120="PARCELADO ATÉ 3X",$D1120-(D1120*TAXAS!$D$8))/3,IF($A1120="AMERICA EXPRESS",IF($B1120="PARCELADO ATÉ 3X",$D1120-(D1120*TAXAS!$D$9))/3,IF($A1120=TAXAS!$A$10,IF($B1120="PARCELADO ATÉ 3X",$D1120-($D1120*TAXAS!$D$10))/3,IF($A1120=TAXAS!$A$11,IF($B1120="PARCELADO ATÉ 3X",$D1120-($D1120*TAXAS!$D$11))/3,IF($A1120=TAXAS!$A$12,IF($B1120="PARCELADO ATÉ 3X",$D1120-($D1120*TAXAS!$D$12))/3,IF($A1120=TAXAS!$A$13,IF($B1120="PARCELADO ATÉ 3X",$D1120-($D1120*TAXAS!$D$13))/3,IF($A1120=TAXAS!$A$14,IF($B1120="PARCELADO ATÉ 3X",$D1120-($D1120*TAXAS!$D$14))/3,IF($A1120=TAXAS!$A$15,IF($B1120="PARCELADO ATÉ 3X",$D1120-($D1120*TAXAS!$D$15))/3,IF($A1120=TAXAS!$A$16,IF($B1120="PARCELADO ATÉ 3X",$D1120-($D1120*TAXAS!$D$16))/3,IF($A1120=TAXAS!$A$17,IF($B1120="PARCELADO ATÉ 3X",$D1120-($D1120*TAXAS!$D$17))/3,IF($A1120=TAXAS!$A$18,IF($B1120="PARCELADO ATÉ 3X",$D1120-($D1120*TAXAS!$D$18))/3,IF($A1120=TAXAS!$A$19,IF($B1120="PARCELADO ATÉ 3X",$D1120-($D1120*TAXAS!$D$19))/3,IF($A1120=TAXAS!$A$20,IF($B1120="PARCELADO ATÉ 3X",$D1120-($D1120*TAXAS!$D$20))/3,IF($A1120=TAXAS!$A$21,IF($B1120="PARCELADO ATÉ 3X",$D1120-($D1120*TAXAS!$D$21))/3,IF($A1120=TAXAS!$A$22,IF($B1120="PARCELADO ATÉ 3X",$D1120-($D1120*TAXAS!$D$22))/3,IF($A1120=TAXAS!$A$23,IF($B1120="PARCELADO ATÉ 3X",$D1120-($D1120*TAXAS!$D$23))/3,IF($A1120=TAXAS!$A$24,IF($B1120="PARCELADO ATÉ 3X",$D1120-($D1120*TAXAS!$D$24))/3,IF($A1120=TAXAS!$A$25,IF($B1120="PARCELADO ATÉ 3X",$D1120-($D1120*TAXAS!$D$25))/3,IF($A1120=TAXAS!$A$26,IF($B1120="PARCELADO ATÉ 3X",$D1120-($D1120*TAXAS!$D$26))/3,IF($A1120=TAXAS!$A$27,IF($B1120="PARCELADO ATÉ 3X",$D1120-($D1120*TAXAS!$D$27))/3))))))))))))))))))))))))/1</f>
        <v>0</v>
      </c>
      <c r="H1120" s="9">
        <f>IF($A1120="VISA",IF($B1120="PARCELADO ATÉ 6X",$D1120-(D1120*TAXAS!$E$4))/6,IF($A1120="MASTER",IF($B1120="PARCELADO ATÉ 6X",$D1120-(D1120*TAXAS!$E$5))/6,IF($A1120="ELO",IF($B1120="PARCELADO ATÉ 6X",$D1120-(D1120*TAXAS!$E$6))/6,IF($A1120="HIPERCARD",IF($B1120="PARCELADO ATÉ 6X",$D1120-(D1120*TAXAS!$E$7))/6,IF($A1120="DINERS",IF($B1120="PARCELADO ATÉ 6X",$D1120-(D1120*TAXAS!$E$8))/6,IF($A1120="AMERICA EXPRESS",IF($B1120="PARCELADO ATÉ 6X",$D1120-(D1120*TAXAS!$E$9))/6,IF($A1120=TAXAS!$A$10,IF($B1120="PARCELADO ATÉ 6X",$D1120-($D1120*TAXAS!$E$10))/6,IF($A1120=TAXAS!$A$11,IF($B1120="PARCELADO ATÉ 6X",$D1120-($D1120*TAXAS!$E$11))/6,IF($A1120=TAXAS!$A$12,IF($B1120="PARCELADO ATÉ 6X",$D1120-($D1120*TAXAS!$E$12))/6,IF($A1120=TAXAS!$A$13,IF($B1120="PARCELADO ATÉ 6X",$D1120-($D1120*TAXAS!$E$13))/6,IF($A1120=TAXAS!$A$14,IF($B1120="PARCELADO ATÉ 6X",$D1120-($D1120*TAXAS!$E$14))/6,IF($A1120=TAXAS!$A$15,IF($B1120="PARCELADO ATÉ 6X",$D1120-($D1120*TAXAS!$E$15))/6,IF($A1120=TAXAS!$A$16,IF($B1120="PARCELADO ATÉ 6X",$D1120-($D1120*TAXAS!$E$16))/6,IF($A1120=TAXAS!$A$17,IF($B1120="PARCELADO ATÉ 6X",$D1120-($D1120*TAXAS!$E$17))/6,IF($A1120=TAXAS!$A$18,IF($B1120="PARCELADO ATÉ 6X",$D1120-($D1120*TAXAS!$E$18))/6,IF($A1120=TAXAS!$A$19,IF($B1120="PARCELADO ATÉ 6X",$D1120-($D1120*TAXAS!$E$19))/6,IF($A1120=TAXAS!$A$20,IF($B1120="PARCELADO ATÉ 6X",$D1120-($D1120*TAXAS!$E$20))/6,IF($A1120=TAXAS!$A$21,IF($B1120="PARCELADO ATÉ 6X",$D1120-($D1120*TAXAS!$E$21))/6,IF($A1120=TAXAS!$A$22,IF($B1120="PARCELADO ATÉ 6X",$D1120-($D1120*TAXAS!$E$22))/6,IF($A1120=TAXAS!$A$23,IF($B1120="PARCELADO ATÉ 6X",$D1120-($D1120*TAXAS!$E$23))/6,IF($A1120=TAXAS!$A$24,IF($B1120="PARCELADO ATÉ 6X",$D1120-($D1120*TAXAS!$E$24))/6,IF($A1120=TAXAS!$A$25,IF($B1120="PARCELADO ATÉ 6X",$D1120-($D1120*TAXAS!$E$25))/6,IF($A1120=TAXAS!$A$26,IF($B1120="PARCELADO ATÉ 6X",$D1120-($D1120*TAXAS!$E$26))/6,IF($A1120=TAXAS!$A$27,IF($B1120="PARCELADO ATÉ 6X",$D1120-($D1120*TAXAS!$E$27))/6))))))))))))))))))))))))/1</f>
        <v>0</v>
      </c>
      <c r="I1120" s="9">
        <f>IF($A1120="VISA",IF($B1120="PARCELADO ATÉ 12X",$D1120-(D1120*TAXAS!$F$4))/12,IF($A1120="MASTER",IF($B1120="PARCELADO ATÉ 12X",$D1120-(D1120*TAXAS!$F$5))/12,IF($A1120="ELO",IF($B1120="PARCELADO ATÉ 12X",$D1120-(D1120*TAXAS!$F$6))/12,IF($A1120="HIPERCARD",IF($B1120="PARCELADO ATÉ 12X",$D1120-(D1120*TAXAS!$F$7))/12,IF($A1120="DINERS",IF($B1120="PARCELADO ATÉ 12X",$D1120-(D1120*TAXAS!$F$8))/12,IF($A1120="AMERICA EXPRESS",IF($B1120="PARCELADO ATÉ 12X",$D1120-(D1120*TAXAS!$F$9))/12,IF($A1120=TAXAS!$A$10,IF($B1120="PARCELADO ATÉ 12X",$D1120-($D1120*TAXAS!$F$10))/12,IF($A1120=TAXAS!$A$11,IF($B1120="PARCELADO ATÉ 12X",$D1120-($D1120*TAXAS!$F$11))/12,IF($A1120=TAXAS!$A$12,IF($B1120="PARCELADO ATÉ 12X",$D1120-($D1120*TAXAS!$F$12))/12,IF($A1120=TAXAS!$A$13,IF($B1120="PARCELADO ATÉ 12X",$D1120-($D1120*TAXAS!$F$13))/12,IF($A1120=TAXAS!$A$14,IF($B1120="PARCELADO ATÉ 12X",$D1120-($D1120*TAXAS!$F$14))/12,IF($A1120=TAXAS!$A$15,IF($B1120="PARCELADO ATÉ 12X",$D1120-($D1120*TAXAS!$F$15))/12,IF($A1120=TAXAS!$A$16,IF($B1120="PARCELADO ATÉ 12X",$D1120-($D1120*TAXAS!$F$16))/12,IF($A1120=TAXAS!$A$17,IF($B1120="PARCELADO ATÉ 12X",$D1120-($D1120*TAXAS!$F$17))/12,IF($A1120=TAXAS!$A$18,IF($B1120="PARCELADO ATÉ 12X",$D1120-($D1120*TAXAS!$F$18))/12,IF($A1120=TAXAS!$A$19,IF($B1120="PARCELADO ATÉ 12X",$D1120-($D1120*TAXAS!$F$19))/12,IF($A1120=TAXAS!$A$20,IF($B1120="PARCELADO ATÉ 12X",$D1120-($D1120*TAXAS!$F$20))/12,IF($A1120=TAXAS!$A$21,IF($B1120="PARCELADO ATÉ 12X",$D1120-($D1120*TAXAS!$F$21))/12,IF($A1120=TAXAS!$A$22,IF($B1120="PARCELADO ATÉ 12X",$D1120-($D1120*TAXAS!$F$22))/12,IF($A1120=TAXAS!$A$23,IF($B1120="PARCELADO ATÉ 12X",$D1120-($D1120*TAXAS!$F$23))/12,IF($A1120=TAXAS!$A$24,IF($B1120="PARCELADO ATÉ 12X",$D1120-($D1120*TAXAS!$F$24))/12,IF($A1120=TAXAS!$A$25,IF($B1120="PARCELADO ATÉ 12X",$D1120-($D1120*TAXAS!$F$25))/12,IF($A1120=TAXAS!$A$26,IF($B1120="PARCELADO ATÉ 12X",$D1120-($D1120*TAXAS!$F$26))/12,IF($A1120=TAXAS!$A$27,IF($B1120="PARCELADO ATÉ 12X",$D1120-($D1120*TAXAS!$F$27))/12))))))))))))))))))))))))/1</f>
        <v>0</v>
      </c>
      <c r="J1120" s="8">
        <f t="shared" si="0"/>
        <v>0</v>
      </c>
      <c r="K1120" s="10" t="b">
        <f>IF($B1120="PARCELADO ATÉ 3X",($D1120-($D1120*TAXAS!$D$4))-$J1120)</f>
        <v>0</v>
      </c>
      <c r="L1120" s="10" t="b">
        <f>IF($B1120="PARCELADO ATÉ 6X",($D1120-($D1120*TAXAS!$E$4))-$J1120)</f>
        <v>0</v>
      </c>
      <c r="M1120" s="10" t="b">
        <f>IF($B1120="PARCELADO ATÉ 12X",($D1120-($D1120*TAXAS!$F$4))-$J1120)</f>
        <v>0</v>
      </c>
      <c r="N1120" s="8">
        <f t="shared" si="1"/>
        <v>0</v>
      </c>
      <c r="O1120" s="10">
        <f t="shared" si="2"/>
        <v>0</v>
      </c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</row>
    <row r="1121" spans="1:31" ht="15.75" customHeight="1" x14ac:dyDescent="0.2">
      <c r="A1121" s="3"/>
      <c r="B1121" s="5"/>
      <c r="C1121" s="6"/>
      <c r="D1121" s="42"/>
      <c r="E1121" s="8">
        <f>IF($A1121="VISA",IF($B1121="DÉBITO",$D1121-($D1121*TAXAS!$B$4)),IF($A1121="MASTER",IF($B1121="DÉBITO",$D1121-($D1121*TAXAS!$B$5)),IF($A1121="ELO", IF($B1121="DÉBITO",$D1121-($D1121*TAXAS!$B$6)),IF($A1121="HIPERCARD",IF($B1121="DÉBITO",$D1121-($D1121*TAXAS!$B$7)),IF($A1121="DINERS",IF($B1121="DÉBITO",$D1121-($D1121*TAXAS!$B$8)),IF($A1121="AMERICA EXPRESS",IF($B1121="DÉBITO",$D1121-($D1121*TAXAS!$B$9)),IF($A1121=TAXAS!$A$10,IF($B1121="DÉBITO",$D1121-($D1121*TAXAS!$B$10)), IF($A1121=TAXAS!$A$11,IF($B1121="DÉBITO",$D1121-($D1121*TAXAS!$B$11)), IF($A1121=TAXAS!$A$12,IF($B1121="DÉBITO",$D1121-($D1121*TAXAS!$B$12)), IF($A1121=TAXAS!$A$13,IF($B1121="DÉBITO",$D1121-($D1121*TAXAS!$B$13)), IF($A1121=TAXAS!$A$14,IF($B1121="DÉBITO",$D1121-($D1121*TAXAS!$B$14)), IF($A1121=TAXAS!$A$15,IF($B1121="DÉBITO",$D1121-($D1121*TAXAS!$B$15)), IF($A1121=TAXAS!$A$16,IF($B1121="DÉBITO",$D1121-($D1121*TAXAS!$B$16)), IF($A1121=TAXAS!$A$17,IF($B1121="DÉBITO",$D1121-($D1121*TAXAS!$B$17)), IF($A1121=TAXAS!$A$18,IF($B1121="DÉBITO",$D1121-($D1121*TAXAS!$B$18)), IF($A1121=TAXAS!$A$19,IF($B1121="DÉBITO",$D1121-($D1121*TAXAS!$B$19)), IF($A1121=TAXAS!$A$20,IF($B1121="DÉBITO",$D1121-($D1121*TAXAS!$B$20)), IF($A1121=TAXAS!$A$21,IF($B1121="DÉBITO",$D1121-($D1121*TAXAS!$B$21)), IF($A1121=TAXAS!$A$22,IF($B1121="DÉBITO",$D1121-($D1121*TAXAS!$B$22)), IF($A1121=TAXAS!$A$23,IF($B1121="DÉBITO",$D1121-($D1121*TAXAS!$B$23)), IF($A1121=TAXAS!$A$24,IF($B1121="DÉBITO",$D1121-($D1121*TAXAS!$B$24)), IF($A1121=TAXAS!$A$25,IF($B1121="DÉBITO",$D1121-($D1121*TAXAS!$B$25)), IF($A1121=TAXAS!$A$26,IF($B1121="DÉBITO",$D1121-($D1121*TAXAS!$B$26)), IF($A1121=TAXAS!$A$27,IF($B1121="DÉBITO",$D1121-($D1121*TAXAS!$B$27))))))))))))))))))))))))))/1</f>
        <v>0</v>
      </c>
      <c r="F1121" s="8">
        <f>IF($A1121="VISA",IF($B1121="CRÉDITO",$D1121-($D1121*TAXAS!$C$4)),IF($A1121="MASTER",IF($B1121="CRÉDITO",$D1121-($D1121*TAXAS!$C$5)),IF($A1121="ELO", IF($B1121="CRÉDITO",$D1121-($D1121*TAXAS!$C$6)),IF($A1121="HIPERCARD",IF($B1121="CRÉDITO",$D1121-($D1121*TAXAS!$C$7)),IF($A1121="DINERS",IF($B1121="CRÉDITO",$D1121-($D1121*TAXAS!$C$8)),IF($A1121="AMERICA EXPRESS",IF($B1121="CRÉDITO",$D1121-($D1121*TAXAS!$C$9)),IF($A1121=TAXAS!$A$10,IF($B1121="CRÉDITO",$D1121-($D1121*TAXAS!$C$10)), IF($A1121=TAXAS!$A$11,IF($B1121="CRÉDITO",$D1121-($D1121*TAXAS!$C$11)), IF($A1121=TAXAS!$A$12,IF($B1121="CRÉDITO",$D1121-($D1121*TAXAS!$C$12)), IF($A1121=TAXAS!$A$13,IF($B1121="CRÉDITO",$D1121-($D1121*TAXAS!$C$13)), IF($A1121=TAXAS!$A$14,IF($B1121="CRÉDITO",$D1121-($D1121*TAXAS!$C$14)), IF($A1121=TAXAS!$A$15,IF($B1121="CRÉDITO",$D1121-($D1121*TAXAS!$C$15)), IF($A1121=TAXAS!$A$16,IF($B1121="CRÉDITO",$D1121-($D1121*TAXAS!$C$16)), IF($A1121=TAXAS!$A$17,IF($B1121="CRÉDITO",$D1121-($D1121*TAXAS!$C$17)), IF($A1121=TAXAS!$A$18,IF($B1121="CRÉDITO",$D1121-($D1121*TAXAS!$C$18)), IF($A1121=TAXAS!$A$19,IF($B1121="CRÉDITO",$D1121-($D1121*TAXAS!$C$19)), IF($A1121=TAXAS!$A$20,IF($B1121="CRÉDITO",$D1121-($D1121*TAXAS!$C$20)), IF($A1121=TAXAS!$A$21,IF($B1121="CRÉDITO",$D1121-($D1121*TAXAS!$C$21)), IF($A1121=TAXAS!$A$22,IF($B1121="CRÉDITO",$D1121-($D1121*TAXAS!$C$22)), IF($A1121=TAXAS!$A$23,IF($B1121="CRÉDITO",$D1121-($D1121*TAXAS!$C$23)), IF($A1121=TAXAS!$A$24,IF($B1121="CRÉDITO",$D1121-($D1121*TAXAS!$C$24)), IF($A1121=TAXAS!$A$25,IF($B1121="CRÉDITO",$D1121-($D1121*TAXAS!$C$25)), IF($A1121=TAXAS!$A$26,IF($B1121="CRÉDITO",$D1121-($D1121*TAXAS!$C$26)), IF($A1121=TAXAS!$A$27,IF($B1121="CRÉDITO",$D1121-($D1121*TAXAS!$C$27))))))))))))))))))))))))))/1</f>
        <v>0</v>
      </c>
      <c r="G1121" s="9">
        <f>IF($A1121="VISA",IF($B1121="PARCELADO ATÉ 3X",$D1121-(D1121*TAXAS!$D$4))/3,IF($A1121="MASTER",IF($B1121="PARCELADO ATÉ 3X",$D1121-(D1121*TAXAS!$D$5))/3,IF($A1121="ELO",IF($B1121="PARCELADO ATÉ 3X",$D1121-(D1121*TAXAS!$D$6))/3,IF($A1121="HIPERCARD",IF($B1121="PARCELADO ATÉ 3X",$D1121-(D1121*TAXAS!$D$7))/3,IF($A1121="DINERS",IF($B1121="PARCELADO ATÉ 3X",$D1121-(D1121*TAXAS!$D$8))/3,IF($A1121="AMERICA EXPRESS",IF($B1121="PARCELADO ATÉ 3X",$D1121-(D1121*TAXAS!$D$9))/3,IF($A1121=TAXAS!$A$10,IF($B1121="PARCELADO ATÉ 3X",$D1121-($D1121*TAXAS!$D$10))/3,IF($A1121=TAXAS!$A$11,IF($B1121="PARCELADO ATÉ 3X",$D1121-($D1121*TAXAS!$D$11))/3,IF($A1121=TAXAS!$A$12,IF($B1121="PARCELADO ATÉ 3X",$D1121-($D1121*TAXAS!$D$12))/3,IF($A1121=TAXAS!$A$13,IF($B1121="PARCELADO ATÉ 3X",$D1121-($D1121*TAXAS!$D$13))/3,IF($A1121=TAXAS!$A$14,IF($B1121="PARCELADO ATÉ 3X",$D1121-($D1121*TAXAS!$D$14))/3,IF($A1121=TAXAS!$A$15,IF($B1121="PARCELADO ATÉ 3X",$D1121-($D1121*TAXAS!$D$15))/3,IF($A1121=TAXAS!$A$16,IF($B1121="PARCELADO ATÉ 3X",$D1121-($D1121*TAXAS!$D$16))/3,IF($A1121=TAXAS!$A$17,IF($B1121="PARCELADO ATÉ 3X",$D1121-($D1121*TAXAS!$D$17))/3,IF($A1121=TAXAS!$A$18,IF($B1121="PARCELADO ATÉ 3X",$D1121-($D1121*TAXAS!$D$18))/3,IF($A1121=TAXAS!$A$19,IF($B1121="PARCELADO ATÉ 3X",$D1121-($D1121*TAXAS!$D$19))/3,IF($A1121=TAXAS!$A$20,IF($B1121="PARCELADO ATÉ 3X",$D1121-($D1121*TAXAS!$D$20))/3,IF($A1121=TAXAS!$A$21,IF($B1121="PARCELADO ATÉ 3X",$D1121-($D1121*TAXAS!$D$21))/3,IF($A1121=TAXAS!$A$22,IF($B1121="PARCELADO ATÉ 3X",$D1121-($D1121*TAXAS!$D$22))/3,IF($A1121=TAXAS!$A$23,IF($B1121="PARCELADO ATÉ 3X",$D1121-($D1121*TAXAS!$D$23))/3,IF($A1121=TAXAS!$A$24,IF($B1121="PARCELADO ATÉ 3X",$D1121-($D1121*TAXAS!$D$24))/3,IF($A1121=TAXAS!$A$25,IF($B1121="PARCELADO ATÉ 3X",$D1121-($D1121*TAXAS!$D$25))/3,IF($A1121=TAXAS!$A$26,IF($B1121="PARCELADO ATÉ 3X",$D1121-($D1121*TAXAS!$D$26))/3,IF($A1121=TAXAS!$A$27,IF($B1121="PARCELADO ATÉ 3X",$D1121-($D1121*TAXAS!$D$27))/3))))))))))))))))))))))))/1</f>
        <v>0</v>
      </c>
      <c r="H1121" s="9">
        <f>IF($A1121="VISA",IF($B1121="PARCELADO ATÉ 6X",$D1121-(D1121*TAXAS!$E$4))/6,IF($A1121="MASTER",IF($B1121="PARCELADO ATÉ 6X",$D1121-(D1121*TAXAS!$E$5))/6,IF($A1121="ELO",IF($B1121="PARCELADO ATÉ 6X",$D1121-(D1121*TAXAS!$E$6))/6,IF($A1121="HIPERCARD",IF($B1121="PARCELADO ATÉ 6X",$D1121-(D1121*TAXAS!$E$7))/6,IF($A1121="DINERS",IF($B1121="PARCELADO ATÉ 6X",$D1121-(D1121*TAXAS!$E$8))/6,IF($A1121="AMERICA EXPRESS",IF($B1121="PARCELADO ATÉ 6X",$D1121-(D1121*TAXAS!$E$9))/6,IF($A1121=TAXAS!$A$10,IF($B1121="PARCELADO ATÉ 6X",$D1121-($D1121*TAXAS!$E$10))/6,IF($A1121=TAXAS!$A$11,IF($B1121="PARCELADO ATÉ 6X",$D1121-($D1121*TAXAS!$E$11))/6,IF($A1121=TAXAS!$A$12,IF($B1121="PARCELADO ATÉ 6X",$D1121-($D1121*TAXAS!$E$12))/6,IF($A1121=TAXAS!$A$13,IF($B1121="PARCELADO ATÉ 6X",$D1121-($D1121*TAXAS!$E$13))/6,IF($A1121=TAXAS!$A$14,IF($B1121="PARCELADO ATÉ 6X",$D1121-($D1121*TAXAS!$E$14))/6,IF($A1121=TAXAS!$A$15,IF($B1121="PARCELADO ATÉ 6X",$D1121-($D1121*TAXAS!$E$15))/6,IF($A1121=TAXAS!$A$16,IF($B1121="PARCELADO ATÉ 6X",$D1121-($D1121*TAXAS!$E$16))/6,IF($A1121=TAXAS!$A$17,IF($B1121="PARCELADO ATÉ 6X",$D1121-($D1121*TAXAS!$E$17))/6,IF($A1121=TAXAS!$A$18,IF($B1121="PARCELADO ATÉ 6X",$D1121-($D1121*TAXAS!$E$18))/6,IF($A1121=TAXAS!$A$19,IF($B1121="PARCELADO ATÉ 6X",$D1121-($D1121*TAXAS!$E$19))/6,IF($A1121=TAXAS!$A$20,IF($B1121="PARCELADO ATÉ 6X",$D1121-($D1121*TAXAS!$E$20))/6,IF($A1121=TAXAS!$A$21,IF($B1121="PARCELADO ATÉ 6X",$D1121-($D1121*TAXAS!$E$21))/6,IF($A1121=TAXAS!$A$22,IF($B1121="PARCELADO ATÉ 6X",$D1121-($D1121*TAXAS!$E$22))/6,IF($A1121=TAXAS!$A$23,IF($B1121="PARCELADO ATÉ 6X",$D1121-($D1121*TAXAS!$E$23))/6,IF($A1121=TAXAS!$A$24,IF($B1121="PARCELADO ATÉ 6X",$D1121-($D1121*TAXAS!$E$24))/6,IF($A1121=TAXAS!$A$25,IF($B1121="PARCELADO ATÉ 6X",$D1121-($D1121*TAXAS!$E$25))/6,IF($A1121=TAXAS!$A$26,IF($B1121="PARCELADO ATÉ 6X",$D1121-($D1121*TAXAS!$E$26))/6,IF($A1121=TAXAS!$A$27,IF($B1121="PARCELADO ATÉ 6X",$D1121-($D1121*TAXAS!$E$27))/6))))))))))))))))))))))))/1</f>
        <v>0</v>
      </c>
      <c r="I1121" s="9">
        <f>IF($A1121="VISA",IF($B1121="PARCELADO ATÉ 12X",$D1121-(D1121*TAXAS!$F$4))/12,IF($A1121="MASTER",IF($B1121="PARCELADO ATÉ 12X",$D1121-(D1121*TAXAS!$F$5))/12,IF($A1121="ELO",IF($B1121="PARCELADO ATÉ 12X",$D1121-(D1121*TAXAS!$F$6))/12,IF($A1121="HIPERCARD",IF($B1121="PARCELADO ATÉ 12X",$D1121-(D1121*TAXAS!$F$7))/12,IF($A1121="DINERS",IF($B1121="PARCELADO ATÉ 12X",$D1121-(D1121*TAXAS!$F$8))/12,IF($A1121="AMERICA EXPRESS",IF($B1121="PARCELADO ATÉ 12X",$D1121-(D1121*TAXAS!$F$9))/12,IF($A1121=TAXAS!$A$10,IF($B1121="PARCELADO ATÉ 12X",$D1121-($D1121*TAXAS!$F$10))/12,IF($A1121=TAXAS!$A$11,IF($B1121="PARCELADO ATÉ 12X",$D1121-($D1121*TAXAS!$F$11))/12,IF($A1121=TAXAS!$A$12,IF($B1121="PARCELADO ATÉ 12X",$D1121-($D1121*TAXAS!$F$12))/12,IF($A1121=TAXAS!$A$13,IF($B1121="PARCELADO ATÉ 12X",$D1121-($D1121*TAXAS!$F$13))/12,IF($A1121=TAXAS!$A$14,IF($B1121="PARCELADO ATÉ 12X",$D1121-($D1121*TAXAS!$F$14))/12,IF($A1121=TAXAS!$A$15,IF($B1121="PARCELADO ATÉ 12X",$D1121-($D1121*TAXAS!$F$15))/12,IF($A1121=TAXAS!$A$16,IF($B1121="PARCELADO ATÉ 12X",$D1121-($D1121*TAXAS!$F$16))/12,IF($A1121=TAXAS!$A$17,IF($B1121="PARCELADO ATÉ 12X",$D1121-($D1121*TAXAS!$F$17))/12,IF($A1121=TAXAS!$A$18,IF($B1121="PARCELADO ATÉ 12X",$D1121-($D1121*TAXAS!$F$18))/12,IF($A1121=TAXAS!$A$19,IF($B1121="PARCELADO ATÉ 12X",$D1121-($D1121*TAXAS!$F$19))/12,IF($A1121=TAXAS!$A$20,IF($B1121="PARCELADO ATÉ 12X",$D1121-($D1121*TAXAS!$F$20))/12,IF($A1121=TAXAS!$A$21,IF($B1121="PARCELADO ATÉ 12X",$D1121-($D1121*TAXAS!$F$21))/12,IF($A1121=TAXAS!$A$22,IF($B1121="PARCELADO ATÉ 12X",$D1121-($D1121*TAXAS!$F$22))/12,IF($A1121=TAXAS!$A$23,IF($B1121="PARCELADO ATÉ 12X",$D1121-($D1121*TAXAS!$F$23))/12,IF($A1121=TAXAS!$A$24,IF($B1121="PARCELADO ATÉ 12X",$D1121-($D1121*TAXAS!$F$24))/12,IF($A1121=TAXAS!$A$25,IF($B1121="PARCELADO ATÉ 12X",$D1121-($D1121*TAXAS!$F$25))/12,IF($A1121=TAXAS!$A$26,IF($B1121="PARCELADO ATÉ 12X",$D1121-($D1121*TAXAS!$F$26))/12,IF($A1121=TAXAS!$A$27,IF($B1121="PARCELADO ATÉ 12X",$D1121-($D1121*TAXAS!$F$27))/12))))))))))))))))))))))))/1</f>
        <v>0</v>
      </c>
      <c r="J1121" s="8">
        <f t="shared" si="0"/>
        <v>0</v>
      </c>
      <c r="K1121" s="10" t="b">
        <f>IF($B1121="PARCELADO ATÉ 3X",($D1121-($D1121*TAXAS!$D$4))-$J1121)</f>
        <v>0</v>
      </c>
      <c r="L1121" s="10" t="b">
        <f>IF($B1121="PARCELADO ATÉ 6X",($D1121-($D1121*TAXAS!$E$4))-$J1121)</f>
        <v>0</v>
      </c>
      <c r="M1121" s="10" t="b">
        <f>IF($B1121="PARCELADO ATÉ 12X",($D1121-($D1121*TAXAS!$F$4))-$J1121)</f>
        <v>0</v>
      </c>
      <c r="N1121" s="8">
        <f t="shared" si="1"/>
        <v>0</v>
      </c>
      <c r="O1121" s="10">
        <f t="shared" si="2"/>
        <v>0</v>
      </c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</row>
    <row r="1122" spans="1:31" ht="15.75" customHeight="1" x14ac:dyDescent="0.2">
      <c r="A1122" s="3"/>
      <c r="B1122" s="5"/>
      <c r="C1122" s="6"/>
      <c r="D1122" s="42"/>
      <c r="E1122" s="8">
        <f>IF($A1122="VISA",IF($B1122="DÉBITO",$D1122-($D1122*TAXAS!$B$4)),IF($A1122="MASTER",IF($B1122="DÉBITO",$D1122-($D1122*TAXAS!$B$5)),IF($A1122="ELO", IF($B1122="DÉBITO",$D1122-($D1122*TAXAS!$B$6)),IF($A1122="HIPERCARD",IF($B1122="DÉBITO",$D1122-($D1122*TAXAS!$B$7)),IF($A1122="DINERS",IF($B1122="DÉBITO",$D1122-($D1122*TAXAS!$B$8)),IF($A1122="AMERICA EXPRESS",IF($B1122="DÉBITO",$D1122-($D1122*TAXAS!$B$9)),IF($A1122=TAXAS!$A$10,IF($B1122="DÉBITO",$D1122-($D1122*TAXAS!$B$10)), IF($A1122=TAXAS!$A$11,IF($B1122="DÉBITO",$D1122-($D1122*TAXAS!$B$11)), IF($A1122=TAXAS!$A$12,IF($B1122="DÉBITO",$D1122-($D1122*TAXAS!$B$12)), IF($A1122=TAXAS!$A$13,IF($B1122="DÉBITO",$D1122-($D1122*TAXAS!$B$13)), IF($A1122=TAXAS!$A$14,IF($B1122="DÉBITO",$D1122-($D1122*TAXAS!$B$14)), IF($A1122=TAXAS!$A$15,IF($B1122="DÉBITO",$D1122-($D1122*TAXAS!$B$15)), IF($A1122=TAXAS!$A$16,IF($B1122="DÉBITO",$D1122-($D1122*TAXAS!$B$16)), IF($A1122=TAXAS!$A$17,IF($B1122="DÉBITO",$D1122-($D1122*TAXAS!$B$17)), IF($A1122=TAXAS!$A$18,IF($B1122="DÉBITO",$D1122-($D1122*TAXAS!$B$18)), IF($A1122=TAXAS!$A$19,IF($B1122="DÉBITO",$D1122-($D1122*TAXAS!$B$19)), IF($A1122=TAXAS!$A$20,IF($B1122="DÉBITO",$D1122-($D1122*TAXAS!$B$20)), IF($A1122=TAXAS!$A$21,IF($B1122="DÉBITO",$D1122-($D1122*TAXAS!$B$21)), IF($A1122=TAXAS!$A$22,IF($B1122="DÉBITO",$D1122-($D1122*TAXAS!$B$22)), IF($A1122=TAXAS!$A$23,IF($B1122="DÉBITO",$D1122-($D1122*TAXAS!$B$23)), IF($A1122=TAXAS!$A$24,IF($B1122="DÉBITO",$D1122-($D1122*TAXAS!$B$24)), IF($A1122=TAXAS!$A$25,IF($B1122="DÉBITO",$D1122-($D1122*TAXAS!$B$25)), IF($A1122=TAXAS!$A$26,IF($B1122="DÉBITO",$D1122-($D1122*TAXAS!$B$26)), IF($A1122=TAXAS!$A$27,IF($B1122="DÉBITO",$D1122-($D1122*TAXAS!$B$27))))))))))))))))))))))))))/1</f>
        <v>0</v>
      </c>
      <c r="F1122" s="8">
        <f>IF($A1122="VISA",IF($B1122="CRÉDITO",$D1122-($D1122*TAXAS!$C$4)),IF($A1122="MASTER",IF($B1122="CRÉDITO",$D1122-($D1122*TAXAS!$C$5)),IF($A1122="ELO", IF($B1122="CRÉDITO",$D1122-($D1122*TAXAS!$C$6)),IF($A1122="HIPERCARD",IF($B1122="CRÉDITO",$D1122-($D1122*TAXAS!$C$7)),IF($A1122="DINERS",IF($B1122="CRÉDITO",$D1122-($D1122*TAXAS!$C$8)),IF($A1122="AMERICA EXPRESS",IF($B1122="CRÉDITO",$D1122-($D1122*TAXAS!$C$9)),IF($A1122=TAXAS!$A$10,IF($B1122="CRÉDITO",$D1122-($D1122*TAXAS!$C$10)), IF($A1122=TAXAS!$A$11,IF($B1122="CRÉDITO",$D1122-($D1122*TAXAS!$C$11)), IF($A1122=TAXAS!$A$12,IF($B1122="CRÉDITO",$D1122-($D1122*TAXAS!$C$12)), IF($A1122=TAXAS!$A$13,IF($B1122="CRÉDITO",$D1122-($D1122*TAXAS!$C$13)), IF($A1122=TAXAS!$A$14,IF($B1122="CRÉDITO",$D1122-($D1122*TAXAS!$C$14)), IF($A1122=TAXAS!$A$15,IF($B1122="CRÉDITO",$D1122-($D1122*TAXAS!$C$15)), IF($A1122=TAXAS!$A$16,IF($B1122="CRÉDITO",$D1122-($D1122*TAXAS!$C$16)), IF($A1122=TAXAS!$A$17,IF($B1122="CRÉDITO",$D1122-($D1122*TAXAS!$C$17)), IF($A1122=TAXAS!$A$18,IF($B1122="CRÉDITO",$D1122-($D1122*TAXAS!$C$18)), IF($A1122=TAXAS!$A$19,IF($B1122="CRÉDITO",$D1122-($D1122*TAXAS!$C$19)), IF($A1122=TAXAS!$A$20,IF($B1122="CRÉDITO",$D1122-($D1122*TAXAS!$C$20)), IF($A1122=TAXAS!$A$21,IF($B1122="CRÉDITO",$D1122-($D1122*TAXAS!$C$21)), IF($A1122=TAXAS!$A$22,IF($B1122="CRÉDITO",$D1122-($D1122*TAXAS!$C$22)), IF($A1122=TAXAS!$A$23,IF($B1122="CRÉDITO",$D1122-($D1122*TAXAS!$C$23)), IF($A1122=TAXAS!$A$24,IF($B1122="CRÉDITO",$D1122-($D1122*TAXAS!$C$24)), IF($A1122=TAXAS!$A$25,IF($B1122="CRÉDITO",$D1122-($D1122*TAXAS!$C$25)), IF($A1122=TAXAS!$A$26,IF($B1122="CRÉDITO",$D1122-($D1122*TAXAS!$C$26)), IF($A1122=TAXAS!$A$27,IF($B1122="CRÉDITO",$D1122-($D1122*TAXAS!$C$27))))))))))))))))))))))))))/1</f>
        <v>0</v>
      </c>
      <c r="G1122" s="9">
        <f>IF($A1122="VISA",IF($B1122="PARCELADO ATÉ 3X",$D1122-(D1122*TAXAS!$D$4))/3,IF($A1122="MASTER",IF($B1122="PARCELADO ATÉ 3X",$D1122-(D1122*TAXAS!$D$5))/3,IF($A1122="ELO",IF($B1122="PARCELADO ATÉ 3X",$D1122-(D1122*TAXAS!$D$6))/3,IF($A1122="HIPERCARD",IF($B1122="PARCELADO ATÉ 3X",$D1122-(D1122*TAXAS!$D$7))/3,IF($A1122="DINERS",IF($B1122="PARCELADO ATÉ 3X",$D1122-(D1122*TAXAS!$D$8))/3,IF($A1122="AMERICA EXPRESS",IF($B1122="PARCELADO ATÉ 3X",$D1122-(D1122*TAXAS!$D$9))/3,IF($A1122=TAXAS!$A$10,IF($B1122="PARCELADO ATÉ 3X",$D1122-($D1122*TAXAS!$D$10))/3,IF($A1122=TAXAS!$A$11,IF($B1122="PARCELADO ATÉ 3X",$D1122-($D1122*TAXAS!$D$11))/3,IF($A1122=TAXAS!$A$12,IF($B1122="PARCELADO ATÉ 3X",$D1122-($D1122*TAXAS!$D$12))/3,IF($A1122=TAXAS!$A$13,IF($B1122="PARCELADO ATÉ 3X",$D1122-($D1122*TAXAS!$D$13))/3,IF($A1122=TAXAS!$A$14,IF($B1122="PARCELADO ATÉ 3X",$D1122-($D1122*TAXAS!$D$14))/3,IF($A1122=TAXAS!$A$15,IF($B1122="PARCELADO ATÉ 3X",$D1122-($D1122*TAXAS!$D$15))/3,IF($A1122=TAXAS!$A$16,IF($B1122="PARCELADO ATÉ 3X",$D1122-($D1122*TAXAS!$D$16))/3,IF($A1122=TAXAS!$A$17,IF($B1122="PARCELADO ATÉ 3X",$D1122-($D1122*TAXAS!$D$17))/3,IF($A1122=TAXAS!$A$18,IF($B1122="PARCELADO ATÉ 3X",$D1122-($D1122*TAXAS!$D$18))/3,IF($A1122=TAXAS!$A$19,IF($B1122="PARCELADO ATÉ 3X",$D1122-($D1122*TAXAS!$D$19))/3,IF($A1122=TAXAS!$A$20,IF($B1122="PARCELADO ATÉ 3X",$D1122-($D1122*TAXAS!$D$20))/3,IF($A1122=TAXAS!$A$21,IF($B1122="PARCELADO ATÉ 3X",$D1122-($D1122*TAXAS!$D$21))/3,IF($A1122=TAXAS!$A$22,IF($B1122="PARCELADO ATÉ 3X",$D1122-($D1122*TAXAS!$D$22))/3,IF($A1122=TAXAS!$A$23,IF($B1122="PARCELADO ATÉ 3X",$D1122-($D1122*TAXAS!$D$23))/3,IF($A1122=TAXAS!$A$24,IF($B1122="PARCELADO ATÉ 3X",$D1122-($D1122*TAXAS!$D$24))/3,IF($A1122=TAXAS!$A$25,IF($B1122="PARCELADO ATÉ 3X",$D1122-($D1122*TAXAS!$D$25))/3,IF($A1122=TAXAS!$A$26,IF($B1122="PARCELADO ATÉ 3X",$D1122-($D1122*TAXAS!$D$26))/3,IF($A1122=TAXAS!$A$27,IF($B1122="PARCELADO ATÉ 3X",$D1122-($D1122*TAXAS!$D$27))/3))))))))))))))))))))))))/1</f>
        <v>0</v>
      </c>
      <c r="H1122" s="9">
        <f>IF($A1122="VISA",IF($B1122="PARCELADO ATÉ 6X",$D1122-(D1122*TAXAS!$E$4))/6,IF($A1122="MASTER",IF($B1122="PARCELADO ATÉ 6X",$D1122-(D1122*TAXAS!$E$5))/6,IF($A1122="ELO",IF($B1122="PARCELADO ATÉ 6X",$D1122-(D1122*TAXAS!$E$6))/6,IF($A1122="HIPERCARD",IF($B1122="PARCELADO ATÉ 6X",$D1122-(D1122*TAXAS!$E$7))/6,IF($A1122="DINERS",IF($B1122="PARCELADO ATÉ 6X",$D1122-(D1122*TAXAS!$E$8))/6,IF($A1122="AMERICA EXPRESS",IF($B1122="PARCELADO ATÉ 6X",$D1122-(D1122*TAXAS!$E$9))/6,IF($A1122=TAXAS!$A$10,IF($B1122="PARCELADO ATÉ 6X",$D1122-($D1122*TAXAS!$E$10))/6,IF($A1122=TAXAS!$A$11,IF($B1122="PARCELADO ATÉ 6X",$D1122-($D1122*TAXAS!$E$11))/6,IF($A1122=TAXAS!$A$12,IF($B1122="PARCELADO ATÉ 6X",$D1122-($D1122*TAXAS!$E$12))/6,IF($A1122=TAXAS!$A$13,IF($B1122="PARCELADO ATÉ 6X",$D1122-($D1122*TAXAS!$E$13))/6,IF($A1122=TAXAS!$A$14,IF($B1122="PARCELADO ATÉ 6X",$D1122-($D1122*TAXAS!$E$14))/6,IF($A1122=TAXAS!$A$15,IF($B1122="PARCELADO ATÉ 6X",$D1122-($D1122*TAXAS!$E$15))/6,IF($A1122=TAXAS!$A$16,IF($B1122="PARCELADO ATÉ 6X",$D1122-($D1122*TAXAS!$E$16))/6,IF($A1122=TAXAS!$A$17,IF($B1122="PARCELADO ATÉ 6X",$D1122-($D1122*TAXAS!$E$17))/6,IF($A1122=TAXAS!$A$18,IF($B1122="PARCELADO ATÉ 6X",$D1122-($D1122*TAXAS!$E$18))/6,IF($A1122=TAXAS!$A$19,IF($B1122="PARCELADO ATÉ 6X",$D1122-($D1122*TAXAS!$E$19))/6,IF($A1122=TAXAS!$A$20,IF($B1122="PARCELADO ATÉ 6X",$D1122-($D1122*TAXAS!$E$20))/6,IF($A1122=TAXAS!$A$21,IF($B1122="PARCELADO ATÉ 6X",$D1122-($D1122*TAXAS!$E$21))/6,IF($A1122=TAXAS!$A$22,IF($B1122="PARCELADO ATÉ 6X",$D1122-($D1122*TAXAS!$E$22))/6,IF($A1122=TAXAS!$A$23,IF($B1122="PARCELADO ATÉ 6X",$D1122-($D1122*TAXAS!$E$23))/6,IF($A1122=TAXAS!$A$24,IF($B1122="PARCELADO ATÉ 6X",$D1122-($D1122*TAXAS!$E$24))/6,IF($A1122=TAXAS!$A$25,IF($B1122="PARCELADO ATÉ 6X",$D1122-($D1122*TAXAS!$E$25))/6,IF($A1122=TAXAS!$A$26,IF($B1122="PARCELADO ATÉ 6X",$D1122-($D1122*TAXAS!$E$26))/6,IF($A1122=TAXAS!$A$27,IF($B1122="PARCELADO ATÉ 6X",$D1122-($D1122*TAXAS!$E$27))/6))))))))))))))))))))))))/1</f>
        <v>0</v>
      </c>
      <c r="I1122" s="9">
        <f>IF($A1122="VISA",IF($B1122="PARCELADO ATÉ 12X",$D1122-(D1122*TAXAS!$F$4))/12,IF($A1122="MASTER",IF($B1122="PARCELADO ATÉ 12X",$D1122-(D1122*TAXAS!$F$5))/12,IF($A1122="ELO",IF($B1122="PARCELADO ATÉ 12X",$D1122-(D1122*TAXAS!$F$6))/12,IF($A1122="HIPERCARD",IF($B1122="PARCELADO ATÉ 12X",$D1122-(D1122*TAXAS!$F$7))/12,IF($A1122="DINERS",IF($B1122="PARCELADO ATÉ 12X",$D1122-(D1122*TAXAS!$F$8))/12,IF($A1122="AMERICA EXPRESS",IF($B1122="PARCELADO ATÉ 12X",$D1122-(D1122*TAXAS!$F$9))/12,IF($A1122=TAXAS!$A$10,IF($B1122="PARCELADO ATÉ 12X",$D1122-($D1122*TAXAS!$F$10))/12,IF($A1122=TAXAS!$A$11,IF($B1122="PARCELADO ATÉ 12X",$D1122-($D1122*TAXAS!$F$11))/12,IF($A1122=TAXAS!$A$12,IF($B1122="PARCELADO ATÉ 12X",$D1122-($D1122*TAXAS!$F$12))/12,IF($A1122=TAXAS!$A$13,IF($B1122="PARCELADO ATÉ 12X",$D1122-($D1122*TAXAS!$F$13))/12,IF($A1122=TAXAS!$A$14,IF($B1122="PARCELADO ATÉ 12X",$D1122-($D1122*TAXAS!$F$14))/12,IF($A1122=TAXAS!$A$15,IF($B1122="PARCELADO ATÉ 12X",$D1122-($D1122*TAXAS!$F$15))/12,IF($A1122=TAXAS!$A$16,IF($B1122="PARCELADO ATÉ 12X",$D1122-($D1122*TAXAS!$F$16))/12,IF($A1122=TAXAS!$A$17,IF($B1122="PARCELADO ATÉ 12X",$D1122-($D1122*TAXAS!$F$17))/12,IF($A1122=TAXAS!$A$18,IF($B1122="PARCELADO ATÉ 12X",$D1122-($D1122*TAXAS!$F$18))/12,IF($A1122=TAXAS!$A$19,IF($B1122="PARCELADO ATÉ 12X",$D1122-($D1122*TAXAS!$F$19))/12,IF($A1122=TAXAS!$A$20,IF($B1122="PARCELADO ATÉ 12X",$D1122-($D1122*TAXAS!$F$20))/12,IF($A1122=TAXAS!$A$21,IF($B1122="PARCELADO ATÉ 12X",$D1122-($D1122*TAXAS!$F$21))/12,IF($A1122=TAXAS!$A$22,IF($B1122="PARCELADO ATÉ 12X",$D1122-($D1122*TAXAS!$F$22))/12,IF($A1122=TAXAS!$A$23,IF($B1122="PARCELADO ATÉ 12X",$D1122-($D1122*TAXAS!$F$23))/12,IF($A1122=TAXAS!$A$24,IF($B1122="PARCELADO ATÉ 12X",$D1122-($D1122*TAXAS!$F$24))/12,IF($A1122=TAXAS!$A$25,IF($B1122="PARCELADO ATÉ 12X",$D1122-($D1122*TAXAS!$F$25))/12,IF($A1122=TAXAS!$A$26,IF($B1122="PARCELADO ATÉ 12X",$D1122-($D1122*TAXAS!$F$26))/12,IF($A1122=TAXAS!$A$27,IF($B1122="PARCELADO ATÉ 12X",$D1122-($D1122*TAXAS!$F$27))/12))))))))))))))))))))))))/1</f>
        <v>0</v>
      </c>
      <c r="J1122" s="8">
        <f t="shared" si="0"/>
        <v>0</v>
      </c>
      <c r="K1122" s="10" t="b">
        <f>IF($B1122="PARCELADO ATÉ 3X",($D1122-($D1122*TAXAS!$D$4))-$J1122)</f>
        <v>0</v>
      </c>
      <c r="L1122" s="10" t="b">
        <f>IF($B1122="PARCELADO ATÉ 6X",($D1122-($D1122*TAXAS!$E$4))-$J1122)</f>
        <v>0</v>
      </c>
      <c r="M1122" s="10" t="b">
        <f>IF($B1122="PARCELADO ATÉ 12X",($D1122-($D1122*TAXAS!$F$4))-$J1122)</f>
        <v>0</v>
      </c>
      <c r="N1122" s="8">
        <f t="shared" si="1"/>
        <v>0</v>
      </c>
      <c r="O1122" s="10">
        <f t="shared" si="2"/>
        <v>0</v>
      </c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</row>
    <row r="1123" spans="1:31" ht="15.75" customHeight="1" x14ac:dyDescent="0.2">
      <c r="A1123" s="3"/>
      <c r="B1123" s="5"/>
      <c r="C1123" s="6"/>
      <c r="D1123" s="42"/>
      <c r="E1123" s="8">
        <f>IF($A1123="VISA",IF($B1123="DÉBITO",$D1123-($D1123*TAXAS!$B$4)),IF($A1123="MASTER",IF($B1123="DÉBITO",$D1123-($D1123*TAXAS!$B$5)),IF($A1123="ELO", IF($B1123="DÉBITO",$D1123-($D1123*TAXAS!$B$6)),IF($A1123="HIPERCARD",IF($B1123="DÉBITO",$D1123-($D1123*TAXAS!$B$7)),IF($A1123="DINERS",IF($B1123="DÉBITO",$D1123-($D1123*TAXAS!$B$8)),IF($A1123="AMERICA EXPRESS",IF($B1123="DÉBITO",$D1123-($D1123*TAXAS!$B$9)),IF($A1123=TAXAS!$A$10,IF($B1123="DÉBITO",$D1123-($D1123*TAXAS!$B$10)), IF($A1123=TAXAS!$A$11,IF($B1123="DÉBITO",$D1123-($D1123*TAXAS!$B$11)), IF($A1123=TAXAS!$A$12,IF($B1123="DÉBITO",$D1123-($D1123*TAXAS!$B$12)), IF($A1123=TAXAS!$A$13,IF($B1123="DÉBITO",$D1123-($D1123*TAXAS!$B$13)), IF($A1123=TAXAS!$A$14,IF($B1123="DÉBITO",$D1123-($D1123*TAXAS!$B$14)), IF($A1123=TAXAS!$A$15,IF($B1123="DÉBITO",$D1123-($D1123*TAXAS!$B$15)), IF($A1123=TAXAS!$A$16,IF($B1123="DÉBITO",$D1123-($D1123*TAXAS!$B$16)), IF($A1123=TAXAS!$A$17,IF($B1123="DÉBITO",$D1123-($D1123*TAXAS!$B$17)), IF($A1123=TAXAS!$A$18,IF($B1123="DÉBITO",$D1123-($D1123*TAXAS!$B$18)), IF($A1123=TAXAS!$A$19,IF($B1123="DÉBITO",$D1123-($D1123*TAXAS!$B$19)), IF($A1123=TAXAS!$A$20,IF($B1123="DÉBITO",$D1123-($D1123*TAXAS!$B$20)), IF($A1123=TAXAS!$A$21,IF($B1123="DÉBITO",$D1123-($D1123*TAXAS!$B$21)), IF($A1123=TAXAS!$A$22,IF($B1123="DÉBITO",$D1123-($D1123*TAXAS!$B$22)), IF($A1123=TAXAS!$A$23,IF($B1123="DÉBITO",$D1123-($D1123*TAXAS!$B$23)), IF($A1123=TAXAS!$A$24,IF($B1123="DÉBITO",$D1123-($D1123*TAXAS!$B$24)), IF($A1123=TAXAS!$A$25,IF($B1123="DÉBITO",$D1123-($D1123*TAXAS!$B$25)), IF($A1123=TAXAS!$A$26,IF($B1123="DÉBITO",$D1123-($D1123*TAXAS!$B$26)), IF($A1123=TAXAS!$A$27,IF($B1123="DÉBITO",$D1123-($D1123*TAXAS!$B$27))))))))))))))))))))))))))/1</f>
        <v>0</v>
      </c>
      <c r="F1123" s="8">
        <f>IF($A1123="VISA",IF($B1123="CRÉDITO",$D1123-($D1123*TAXAS!$C$4)),IF($A1123="MASTER",IF($B1123="CRÉDITO",$D1123-($D1123*TAXAS!$C$5)),IF($A1123="ELO", IF($B1123="CRÉDITO",$D1123-($D1123*TAXAS!$C$6)),IF($A1123="HIPERCARD",IF($B1123="CRÉDITO",$D1123-($D1123*TAXAS!$C$7)),IF($A1123="DINERS",IF($B1123="CRÉDITO",$D1123-($D1123*TAXAS!$C$8)),IF($A1123="AMERICA EXPRESS",IF($B1123="CRÉDITO",$D1123-($D1123*TAXAS!$C$9)),IF($A1123=TAXAS!$A$10,IF($B1123="CRÉDITO",$D1123-($D1123*TAXAS!$C$10)), IF($A1123=TAXAS!$A$11,IF($B1123="CRÉDITO",$D1123-($D1123*TAXAS!$C$11)), IF($A1123=TAXAS!$A$12,IF($B1123="CRÉDITO",$D1123-($D1123*TAXAS!$C$12)), IF($A1123=TAXAS!$A$13,IF($B1123="CRÉDITO",$D1123-($D1123*TAXAS!$C$13)), IF($A1123=TAXAS!$A$14,IF($B1123="CRÉDITO",$D1123-($D1123*TAXAS!$C$14)), IF($A1123=TAXAS!$A$15,IF($B1123="CRÉDITO",$D1123-($D1123*TAXAS!$C$15)), IF($A1123=TAXAS!$A$16,IF($B1123="CRÉDITO",$D1123-($D1123*TAXAS!$C$16)), IF($A1123=TAXAS!$A$17,IF($B1123="CRÉDITO",$D1123-($D1123*TAXAS!$C$17)), IF($A1123=TAXAS!$A$18,IF($B1123="CRÉDITO",$D1123-($D1123*TAXAS!$C$18)), IF($A1123=TAXAS!$A$19,IF($B1123="CRÉDITO",$D1123-($D1123*TAXAS!$C$19)), IF($A1123=TAXAS!$A$20,IF($B1123="CRÉDITO",$D1123-($D1123*TAXAS!$C$20)), IF($A1123=TAXAS!$A$21,IF($B1123="CRÉDITO",$D1123-($D1123*TAXAS!$C$21)), IF($A1123=TAXAS!$A$22,IF($B1123="CRÉDITO",$D1123-($D1123*TAXAS!$C$22)), IF($A1123=TAXAS!$A$23,IF($B1123="CRÉDITO",$D1123-($D1123*TAXAS!$C$23)), IF($A1123=TAXAS!$A$24,IF($B1123="CRÉDITO",$D1123-($D1123*TAXAS!$C$24)), IF($A1123=TAXAS!$A$25,IF($B1123="CRÉDITO",$D1123-($D1123*TAXAS!$C$25)), IF($A1123=TAXAS!$A$26,IF($B1123="CRÉDITO",$D1123-($D1123*TAXAS!$C$26)), IF($A1123=TAXAS!$A$27,IF($B1123="CRÉDITO",$D1123-($D1123*TAXAS!$C$27))))))))))))))))))))))))))/1</f>
        <v>0</v>
      </c>
      <c r="G1123" s="9">
        <f>IF($A1123="VISA",IF($B1123="PARCELADO ATÉ 3X",$D1123-(D1123*TAXAS!$D$4))/3,IF($A1123="MASTER",IF($B1123="PARCELADO ATÉ 3X",$D1123-(D1123*TAXAS!$D$5))/3,IF($A1123="ELO",IF($B1123="PARCELADO ATÉ 3X",$D1123-(D1123*TAXAS!$D$6))/3,IF($A1123="HIPERCARD",IF($B1123="PARCELADO ATÉ 3X",$D1123-(D1123*TAXAS!$D$7))/3,IF($A1123="DINERS",IF($B1123="PARCELADO ATÉ 3X",$D1123-(D1123*TAXAS!$D$8))/3,IF($A1123="AMERICA EXPRESS",IF($B1123="PARCELADO ATÉ 3X",$D1123-(D1123*TAXAS!$D$9))/3,IF($A1123=TAXAS!$A$10,IF($B1123="PARCELADO ATÉ 3X",$D1123-($D1123*TAXAS!$D$10))/3,IF($A1123=TAXAS!$A$11,IF($B1123="PARCELADO ATÉ 3X",$D1123-($D1123*TAXAS!$D$11))/3,IF($A1123=TAXAS!$A$12,IF($B1123="PARCELADO ATÉ 3X",$D1123-($D1123*TAXAS!$D$12))/3,IF($A1123=TAXAS!$A$13,IF($B1123="PARCELADO ATÉ 3X",$D1123-($D1123*TAXAS!$D$13))/3,IF($A1123=TAXAS!$A$14,IF($B1123="PARCELADO ATÉ 3X",$D1123-($D1123*TAXAS!$D$14))/3,IF($A1123=TAXAS!$A$15,IF($B1123="PARCELADO ATÉ 3X",$D1123-($D1123*TAXAS!$D$15))/3,IF($A1123=TAXAS!$A$16,IF($B1123="PARCELADO ATÉ 3X",$D1123-($D1123*TAXAS!$D$16))/3,IF($A1123=TAXAS!$A$17,IF($B1123="PARCELADO ATÉ 3X",$D1123-($D1123*TAXAS!$D$17))/3,IF($A1123=TAXAS!$A$18,IF($B1123="PARCELADO ATÉ 3X",$D1123-($D1123*TAXAS!$D$18))/3,IF($A1123=TAXAS!$A$19,IF($B1123="PARCELADO ATÉ 3X",$D1123-($D1123*TAXAS!$D$19))/3,IF($A1123=TAXAS!$A$20,IF($B1123="PARCELADO ATÉ 3X",$D1123-($D1123*TAXAS!$D$20))/3,IF($A1123=TAXAS!$A$21,IF($B1123="PARCELADO ATÉ 3X",$D1123-($D1123*TAXAS!$D$21))/3,IF($A1123=TAXAS!$A$22,IF($B1123="PARCELADO ATÉ 3X",$D1123-($D1123*TAXAS!$D$22))/3,IF($A1123=TAXAS!$A$23,IF($B1123="PARCELADO ATÉ 3X",$D1123-($D1123*TAXAS!$D$23))/3,IF($A1123=TAXAS!$A$24,IF($B1123="PARCELADO ATÉ 3X",$D1123-($D1123*TAXAS!$D$24))/3,IF($A1123=TAXAS!$A$25,IF($B1123="PARCELADO ATÉ 3X",$D1123-($D1123*TAXAS!$D$25))/3,IF($A1123=TAXAS!$A$26,IF($B1123="PARCELADO ATÉ 3X",$D1123-($D1123*TAXAS!$D$26))/3,IF($A1123=TAXAS!$A$27,IF($B1123="PARCELADO ATÉ 3X",$D1123-($D1123*TAXAS!$D$27))/3))))))))))))))))))))))))/1</f>
        <v>0</v>
      </c>
      <c r="H1123" s="9">
        <f>IF($A1123="VISA",IF($B1123="PARCELADO ATÉ 6X",$D1123-(D1123*TAXAS!$E$4))/6,IF($A1123="MASTER",IF($B1123="PARCELADO ATÉ 6X",$D1123-(D1123*TAXAS!$E$5))/6,IF($A1123="ELO",IF($B1123="PARCELADO ATÉ 6X",$D1123-(D1123*TAXAS!$E$6))/6,IF($A1123="HIPERCARD",IF($B1123="PARCELADO ATÉ 6X",$D1123-(D1123*TAXAS!$E$7))/6,IF($A1123="DINERS",IF($B1123="PARCELADO ATÉ 6X",$D1123-(D1123*TAXAS!$E$8))/6,IF($A1123="AMERICA EXPRESS",IF($B1123="PARCELADO ATÉ 6X",$D1123-(D1123*TAXAS!$E$9))/6,IF($A1123=TAXAS!$A$10,IF($B1123="PARCELADO ATÉ 6X",$D1123-($D1123*TAXAS!$E$10))/6,IF($A1123=TAXAS!$A$11,IF($B1123="PARCELADO ATÉ 6X",$D1123-($D1123*TAXAS!$E$11))/6,IF($A1123=TAXAS!$A$12,IF($B1123="PARCELADO ATÉ 6X",$D1123-($D1123*TAXAS!$E$12))/6,IF($A1123=TAXAS!$A$13,IF($B1123="PARCELADO ATÉ 6X",$D1123-($D1123*TAXAS!$E$13))/6,IF($A1123=TAXAS!$A$14,IF($B1123="PARCELADO ATÉ 6X",$D1123-($D1123*TAXAS!$E$14))/6,IF($A1123=TAXAS!$A$15,IF($B1123="PARCELADO ATÉ 6X",$D1123-($D1123*TAXAS!$E$15))/6,IF($A1123=TAXAS!$A$16,IF($B1123="PARCELADO ATÉ 6X",$D1123-($D1123*TAXAS!$E$16))/6,IF($A1123=TAXAS!$A$17,IF($B1123="PARCELADO ATÉ 6X",$D1123-($D1123*TAXAS!$E$17))/6,IF($A1123=TAXAS!$A$18,IF($B1123="PARCELADO ATÉ 6X",$D1123-($D1123*TAXAS!$E$18))/6,IF($A1123=TAXAS!$A$19,IF($B1123="PARCELADO ATÉ 6X",$D1123-($D1123*TAXAS!$E$19))/6,IF($A1123=TAXAS!$A$20,IF($B1123="PARCELADO ATÉ 6X",$D1123-($D1123*TAXAS!$E$20))/6,IF($A1123=TAXAS!$A$21,IF($B1123="PARCELADO ATÉ 6X",$D1123-($D1123*TAXAS!$E$21))/6,IF($A1123=TAXAS!$A$22,IF($B1123="PARCELADO ATÉ 6X",$D1123-($D1123*TAXAS!$E$22))/6,IF($A1123=TAXAS!$A$23,IF($B1123="PARCELADO ATÉ 6X",$D1123-($D1123*TAXAS!$E$23))/6,IF($A1123=TAXAS!$A$24,IF($B1123="PARCELADO ATÉ 6X",$D1123-($D1123*TAXAS!$E$24))/6,IF($A1123=TAXAS!$A$25,IF($B1123="PARCELADO ATÉ 6X",$D1123-($D1123*TAXAS!$E$25))/6,IF($A1123=TAXAS!$A$26,IF($B1123="PARCELADO ATÉ 6X",$D1123-($D1123*TAXAS!$E$26))/6,IF($A1123=TAXAS!$A$27,IF($B1123="PARCELADO ATÉ 6X",$D1123-($D1123*TAXAS!$E$27))/6))))))))))))))))))))))))/1</f>
        <v>0</v>
      </c>
      <c r="I1123" s="9">
        <f>IF($A1123="VISA",IF($B1123="PARCELADO ATÉ 12X",$D1123-(D1123*TAXAS!$F$4))/12,IF($A1123="MASTER",IF($B1123="PARCELADO ATÉ 12X",$D1123-(D1123*TAXAS!$F$5))/12,IF($A1123="ELO",IF($B1123="PARCELADO ATÉ 12X",$D1123-(D1123*TAXAS!$F$6))/12,IF($A1123="HIPERCARD",IF($B1123="PARCELADO ATÉ 12X",$D1123-(D1123*TAXAS!$F$7))/12,IF($A1123="DINERS",IF($B1123="PARCELADO ATÉ 12X",$D1123-(D1123*TAXAS!$F$8))/12,IF($A1123="AMERICA EXPRESS",IF($B1123="PARCELADO ATÉ 12X",$D1123-(D1123*TAXAS!$F$9))/12,IF($A1123=TAXAS!$A$10,IF($B1123="PARCELADO ATÉ 12X",$D1123-($D1123*TAXAS!$F$10))/12,IF($A1123=TAXAS!$A$11,IF($B1123="PARCELADO ATÉ 12X",$D1123-($D1123*TAXAS!$F$11))/12,IF($A1123=TAXAS!$A$12,IF($B1123="PARCELADO ATÉ 12X",$D1123-($D1123*TAXAS!$F$12))/12,IF($A1123=TAXAS!$A$13,IF($B1123="PARCELADO ATÉ 12X",$D1123-($D1123*TAXAS!$F$13))/12,IF($A1123=TAXAS!$A$14,IF($B1123="PARCELADO ATÉ 12X",$D1123-($D1123*TAXAS!$F$14))/12,IF($A1123=TAXAS!$A$15,IF($B1123="PARCELADO ATÉ 12X",$D1123-($D1123*TAXAS!$F$15))/12,IF($A1123=TAXAS!$A$16,IF($B1123="PARCELADO ATÉ 12X",$D1123-($D1123*TAXAS!$F$16))/12,IF($A1123=TAXAS!$A$17,IF($B1123="PARCELADO ATÉ 12X",$D1123-($D1123*TAXAS!$F$17))/12,IF($A1123=TAXAS!$A$18,IF($B1123="PARCELADO ATÉ 12X",$D1123-($D1123*TAXAS!$F$18))/12,IF($A1123=TAXAS!$A$19,IF($B1123="PARCELADO ATÉ 12X",$D1123-($D1123*TAXAS!$F$19))/12,IF($A1123=TAXAS!$A$20,IF($B1123="PARCELADO ATÉ 12X",$D1123-($D1123*TAXAS!$F$20))/12,IF($A1123=TAXAS!$A$21,IF($B1123="PARCELADO ATÉ 12X",$D1123-($D1123*TAXAS!$F$21))/12,IF($A1123=TAXAS!$A$22,IF($B1123="PARCELADO ATÉ 12X",$D1123-($D1123*TAXAS!$F$22))/12,IF($A1123=TAXAS!$A$23,IF($B1123="PARCELADO ATÉ 12X",$D1123-($D1123*TAXAS!$F$23))/12,IF($A1123=TAXAS!$A$24,IF($B1123="PARCELADO ATÉ 12X",$D1123-($D1123*TAXAS!$F$24))/12,IF($A1123=TAXAS!$A$25,IF($B1123="PARCELADO ATÉ 12X",$D1123-($D1123*TAXAS!$F$25))/12,IF($A1123=TAXAS!$A$26,IF($B1123="PARCELADO ATÉ 12X",$D1123-($D1123*TAXAS!$F$26))/12,IF($A1123=TAXAS!$A$27,IF($B1123="PARCELADO ATÉ 12X",$D1123-($D1123*TAXAS!$F$27))/12))))))))))))))))))))))))/1</f>
        <v>0</v>
      </c>
      <c r="J1123" s="8">
        <f t="shared" si="0"/>
        <v>0</v>
      </c>
      <c r="K1123" s="10" t="b">
        <f>IF($B1123="PARCELADO ATÉ 3X",($D1123-($D1123*TAXAS!$D$4))-$J1123)</f>
        <v>0</v>
      </c>
      <c r="L1123" s="10" t="b">
        <f>IF($B1123="PARCELADO ATÉ 6X",($D1123-($D1123*TAXAS!$E$4))-$J1123)</f>
        <v>0</v>
      </c>
      <c r="M1123" s="10" t="b">
        <f>IF($B1123="PARCELADO ATÉ 12X",($D1123-($D1123*TAXAS!$F$4))-$J1123)</f>
        <v>0</v>
      </c>
      <c r="N1123" s="8">
        <f t="shared" si="1"/>
        <v>0</v>
      </c>
      <c r="O1123" s="10">
        <f t="shared" si="2"/>
        <v>0</v>
      </c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</row>
    <row r="1124" spans="1:31" ht="15.75" customHeight="1" x14ac:dyDescent="0.2">
      <c r="A1124" s="3"/>
      <c r="B1124" s="5"/>
      <c r="C1124" s="6"/>
      <c r="D1124" s="42"/>
      <c r="E1124" s="8">
        <f>IF($A1124="VISA",IF($B1124="DÉBITO",$D1124-($D1124*TAXAS!$B$4)),IF($A1124="MASTER",IF($B1124="DÉBITO",$D1124-($D1124*TAXAS!$B$5)),IF($A1124="ELO", IF($B1124="DÉBITO",$D1124-($D1124*TAXAS!$B$6)),IF($A1124="HIPERCARD",IF($B1124="DÉBITO",$D1124-($D1124*TAXAS!$B$7)),IF($A1124="DINERS",IF($B1124="DÉBITO",$D1124-($D1124*TAXAS!$B$8)),IF($A1124="AMERICA EXPRESS",IF($B1124="DÉBITO",$D1124-($D1124*TAXAS!$B$9)),IF($A1124=TAXAS!$A$10,IF($B1124="DÉBITO",$D1124-($D1124*TAXAS!$B$10)), IF($A1124=TAXAS!$A$11,IF($B1124="DÉBITO",$D1124-($D1124*TAXAS!$B$11)), IF($A1124=TAXAS!$A$12,IF($B1124="DÉBITO",$D1124-($D1124*TAXAS!$B$12)), IF($A1124=TAXAS!$A$13,IF($B1124="DÉBITO",$D1124-($D1124*TAXAS!$B$13)), IF($A1124=TAXAS!$A$14,IF($B1124="DÉBITO",$D1124-($D1124*TAXAS!$B$14)), IF($A1124=TAXAS!$A$15,IF($B1124="DÉBITO",$D1124-($D1124*TAXAS!$B$15)), IF($A1124=TAXAS!$A$16,IF($B1124="DÉBITO",$D1124-($D1124*TAXAS!$B$16)), IF($A1124=TAXAS!$A$17,IF($B1124="DÉBITO",$D1124-($D1124*TAXAS!$B$17)), IF($A1124=TAXAS!$A$18,IF($B1124="DÉBITO",$D1124-($D1124*TAXAS!$B$18)), IF($A1124=TAXAS!$A$19,IF($B1124="DÉBITO",$D1124-($D1124*TAXAS!$B$19)), IF($A1124=TAXAS!$A$20,IF($B1124="DÉBITO",$D1124-($D1124*TAXAS!$B$20)), IF($A1124=TAXAS!$A$21,IF($B1124="DÉBITO",$D1124-($D1124*TAXAS!$B$21)), IF($A1124=TAXAS!$A$22,IF($B1124="DÉBITO",$D1124-($D1124*TAXAS!$B$22)), IF($A1124=TAXAS!$A$23,IF($B1124="DÉBITO",$D1124-($D1124*TAXAS!$B$23)), IF($A1124=TAXAS!$A$24,IF($B1124="DÉBITO",$D1124-($D1124*TAXAS!$B$24)), IF($A1124=TAXAS!$A$25,IF($B1124="DÉBITO",$D1124-($D1124*TAXAS!$B$25)), IF($A1124=TAXAS!$A$26,IF($B1124="DÉBITO",$D1124-($D1124*TAXAS!$B$26)), IF($A1124=TAXAS!$A$27,IF($B1124="DÉBITO",$D1124-($D1124*TAXAS!$B$27))))))))))))))))))))))))))/1</f>
        <v>0</v>
      </c>
      <c r="F1124" s="8">
        <f>IF($A1124="VISA",IF($B1124="CRÉDITO",$D1124-($D1124*TAXAS!$C$4)),IF($A1124="MASTER",IF($B1124="CRÉDITO",$D1124-($D1124*TAXAS!$C$5)),IF($A1124="ELO", IF($B1124="CRÉDITO",$D1124-($D1124*TAXAS!$C$6)),IF($A1124="HIPERCARD",IF($B1124="CRÉDITO",$D1124-($D1124*TAXAS!$C$7)),IF($A1124="DINERS",IF($B1124="CRÉDITO",$D1124-($D1124*TAXAS!$C$8)),IF($A1124="AMERICA EXPRESS",IF($B1124="CRÉDITO",$D1124-($D1124*TAXAS!$C$9)),IF($A1124=TAXAS!$A$10,IF($B1124="CRÉDITO",$D1124-($D1124*TAXAS!$C$10)), IF($A1124=TAXAS!$A$11,IF($B1124="CRÉDITO",$D1124-($D1124*TAXAS!$C$11)), IF($A1124=TAXAS!$A$12,IF($B1124="CRÉDITO",$D1124-($D1124*TAXAS!$C$12)), IF($A1124=TAXAS!$A$13,IF($B1124="CRÉDITO",$D1124-($D1124*TAXAS!$C$13)), IF($A1124=TAXAS!$A$14,IF($B1124="CRÉDITO",$D1124-($D1124*TAXAS!$C$14)), IF($A1124=TAXAS!$A$15,IF($B1124="CRÉDITO",$D1124-($D1124*TAXAS!$C$15)), IF($A1124=TAXAS!$A$16,IF($B1124="CRÉDITO",$D1124-($D1124*TAXAS!$C$16)), IF($A1124=TAXAS!$A$17,IF($B1124="CRÉDITO",$D1124-($D1124*TAXAS!$C$17)), IF($A1124=TAXAS!$A$18,IF($B1124="CRÉDITO",$D1124-($D1124*TAXAS!$C$18)), IF($A1124=TAXAS!$A$19,IF($B1124="CRÉDITO",$D1124-($D1124*TAXAS!$C$19)), IF($A1124=TAXAS!$A$20,IF($B1124="CRÉDITO",$D1124-($D1124*TAXAS!$C$20)), IF($A1124=TAXAS!$A$21,IF($B1124="CRÉDITO",$D1124-($D1124*TAXAS!$C$21)), IF($A1124=TAXAS!$A$22,IF($B1124="CRÉDITO",$D1124-($D1124*TAXAS!$C$22)), IF($A1124=TAXAS!$A$23,IF($B1124="CRÉDITO",$D1124-($D1124*TAXAS!$C$23)), IF($A1124=TAXAS!$A$24,IF($B1124="CRÉDITO",$D1124-($D1124*TAXAS!$C$24)), IF($A1124=TAXAS!$A$25,IF($B1124="CRÉDITO",$D1124-($D1124*TAXAS!$C$25)), IF($A1124=TAXAS!$A$26,IF($B1124="CRÉDITO",$D1124-($D1124*TAXAS!$C$26)), IF($A1124=TAXAS!$A$27,IF($B1124="CRÉDITO",$D1124-($D1124*TAXAS!$C$27))))))))))))))))))))))))))/1</f>
        <v>0</v>
      </c>
      <c r="G1124" s="9">
        <f>IF($A1124="VISA",IF($B1124="PARCELADO ATÉ 3X",$D1124-(D1124*TAXAS!$D$4))/3,IF($A1124="MASTER",IF($B1124="PARCELADO ATÉ 3X",$D1124-(D1124*TAXAS!$D$5))/3,IF($A1124="ELO",IF($B1124="PARCELADO ATÉ 3X",$D1124-(D1124*TAXAS!$D$6))/3,IF($A1124="HIPERCARD",IF($B1124="PARCELADO ATÉ 3X",$D1124-(D1124*TAXAS!$D$7))/3,IF($A1124="DINERS",IF($B1124="PARCELADO ATÉ 3X",$D1124-(D1124*TAXAS!$D$8))/3,IF($A1124="AMERICA EXPRESS",IF($B1124="PARCELADO ATÉ 3X",$D1124-(D1124*TAXAS!$D$9))/3,IF($A1124=TAXAS!$A$10,IF($B1124="PARCELADO ATÉ 3X",$D1124-($D1124*TAXAS!$D$10))/3,IF($A1124=TAXAS!$A$11,IF($B1124="PARCELADO ATÉ 3X",$D1124-($D1124*TAXAS!$D$11))/3,IF($A1124=TAXAS!$A$12,IF($B1124="PARCELADO ATÉ 3X",$D1124-($D1124*TAXAS!$D$12))/3,IF($A1124=TAXAS!$A$13,IF($B1124="PARCELADO ATÉ 3X",$D1124-($D1124*TAXAS!$D$13))/3,IF($A1124=TAXAS!$A$14,IF($B1124="PARCELADO ATÉ 3X",$D1124-($D1124*TAXAS!$D$14))/3,IF($A1124=TAXAS!$A$15,IF($B1124="PARCELADO ATÉ 3X",$D1124-($D1124*TAXAS!$D$15))/3,IF($A1124=TAXAS!$A$16,IF($B1124="PARCELADO ATÉ 3X",$D1124-($D1124*TAXAS!$D$16))/3,IF($A1124=TAXAS!$A$17,IF($B1124="PARCELADO ATÉ 3X",$D1124-($D1124*TAXAS!$D$17))/3,IF($A1124=TAXAS!$A$18,IF($B1124="PARCELADO ATÉ 3X",$D1124-($D1124*TAXAS!$D$18))/3,IF($A1124=TAXAS!$A$19,IF($B1124="PARCELADO ATÉ 3X",$D1124-($D1124*TAXAS!$D$19))/3,IF($A1124=TAXAS!$A$20,IF($B1124="PARCELADO ATÉ 3X",$D1124-($D1124*TAXAS!$D$20))/3,IF($A1124=TAXAS!$A$21,IF($B1124="PARCELADO ATÉ 3X",$D1124-($D1124*TAXAS!$D$21))/3,IF($A1124=TAXAS!$A$22,IF($B1124="PARCELADO ATÉ 3X",$D1124-($D1124*TAXAS!$D$22))/3,IF($A1124=TAXAS!$A$23,IF($B1124="PARCELADO ATÉ 3X",$D1124-($D1124*TAXAS!$D$23))/3,IF($A1124=TAXAS!$A$24,IF($B1124="PARCELADO ATÉ 3X",$D1124-($D1124*TAXAS!$D$24))/3,IF($A1124=TAXAS!$A$25,IF($B1124="PARCELADO ATÉ 3X",$D1124-($D1124*TAXAS!$D$25))/3,IF($A1124=TAXAS!$A$26,IF($B1124="PARCELADO ATÉ 3X",$D1124-($D1124*TAXAS!$D$26))/3,IF($A1124=TAXAS!$A$27,IF($B1124="PARCELADO ATÉ 3X",$D1124-($D1124*TAXAS!$D$27))/3))))))))))))))))))))))))/1</f>
        <v>0</v>
      </c>
      <c r="H1124" s="9">
        <f>IF($A1124="VISA",IF($B1124="PARCELADO ATÉ 6X",$D1124-(D1124*TAXAS!$E$4))/6,IF($A1124="MASTER",IF($B1124="PARCELADO ATÉ 6X",$D1124-(D1124*TAXAS!$E$5))/6,IF($A1124="ELO",IF($B1124="PARCELADO ATÉ 6X",$D1124-(D1124*TAXAS!$E$6))/6,IF($A1124="HIPERCARD",IF($B1124="PARCELADO ATÉ 6X",$D1124-(D1124*TAXAS!$E$7))/6,IF($A1124="DINERS",IF($B1124="PARCELADO ATÉ 6X",$D1124-(D1124*TAXAS!$E$8))/6,IF($A1124="AMERICA EXPRESS",IF($B1124="PARCELADO ATÉ 6X",$D1124-(D1124*TAXAS!$E$9))/6,IF($A1124=TAXAS!$A$10,IF($B1124="PARCELADO ATÉ 6X",$D1124-($D1124*TAXAS!$E$10))/6,IF($A1124=TAXAS!$A$11,IF($B1124="PARCELADO ATÉ 6X",$D1124-($D1124*TAXAS!$E$11))/6,IF($A1124=TAXAS!$A$12,IF($B1124="PARCELADO ATÉ 6X",$D1124-($D1124*TAXAS!$E$12))/6,IF($A1124=TAXAS!$A$13,IF($B1124="PARCELADO ATÉ 6X",$D1124-($D1124*TAXAS!$E$13))/6,IF($A1124=TAXAS!$A$14,IF($B1124="PARCELADO ATÉ 6X",$D1124-($D1124*TAXAS!$E$14))/6,IF($A1124=TAXAS!$A$15,IF($B1124="PARCELADO ATÉ 6X",$D1124-($D1124*TAXAS!$E$15))/6,IF($A1124=TAXAS!$A$16,IF($B1124="PARCELADO ATÉ 6X",$D1124-($D1124*TAXAS!$E$16))/6,IF($A1124=TAXAS!$A$17,IF($B1124="PARCELADO ATÉ 6X",$D1124-($D1124*TAXAS!$E$17))/6,IF($A1124=TAXAS!$A$18,IF($B1124="PARCELADO ATÉ 6X",$D1124-($D1124*TAXAS!$E$18))/6,IF($A1124=TAXAS!$A$19,IF($B1124="PARCELADO ATÉ 6X",$D1124-($D1124*TAXAS!$E$19))/6,IF($A1124=TAXAS!$A$20,IF($B1124="PARCELADO ATÉ 6X",$D1124-($D1124*TAXAS!$E$20))/6,IF($A1124=TAXAS!$A$21,IF($B1124="PARCELADO ATÉ 6X",$D1124-($D1124*TAXAS!$E$21))/6,IF($A1124=TAXAS!$A$22,IF($B1124="PARCELADO ATÉ 6X",$D1124-($D1124*TAXAS!$E$22))/6,IF($A1124=TAXAS!$A$23,IF($B1124="PARCELADO ATÉ 6X",$D1124-($D1124*TAXAS!$E$23))/6,IF($A1124=TAXAS!$A$24,IF($B1124="PARCELADO ATÉ 6X",$D1124-($D1124*TAXAS!$E$24))/6,IF($A1124=TAXAS!$A$25,IF($B1124="PARCELADO ATÉ 6X",$D1124-($D1124*TAXAS!$E$25))/6,IF($A1124=TAXAS!$A$26,IF($B1124="PARCELADO ATÉ 6X",$D1124-($D1124*TAXAS!$E$26))/6,IF($A1124=TAXAS!$A$27,IF($B1124="PARCELADO ATÉ 6X",$D1124-($D1124*TAXAS!$E$27))/6))))))))))))))))))))))))/1</f>
        <v>0</v>
      </c>
      <c r="I1124" s="9">
        <f>IF($A1124="VISA",IF($B1124="PARCELADO ATÉ 12X",$D1124-(D1124*TAXAS!$F$4))/12,IF($A1124="MASTER",IF($B1124="PARCELADO ATÉ 12X",$D1124-(D1124*TAXAS!$F$5))/12,IF($A1124="ELO",IF($B1124="PARCELADO ATÉ 12X",$D1124-(D1124*TAXAS!$F$6))/12,IF($A1124="HIPERCARD",IF($B1124="PARCELADO ATÉ 12X",$D1124-(D1124*TAXAS!$F$7))/12,IF($A1124="DINERS",IF($B1124="PARCELADO ATÉ 12X",$D1124-(D1124*TAXAS!$F$8))/12,IF($A1124="AMERICA EXPRESS",IF($B1124="PARCELADO ATÉ 12X",$D1124-(D1124*TAXAS!$F$9))/12,IF($A1124=TAXAS!$A$10,IF($B1124="PARCELADO ATÉ 12X",$D1124-($D1124*TAXAS!$F$10))/12,IF($A1124=TAXAS!$A$11,IF($B1124="PARCELADO ATÉ 12X",$D1124-($D1124*TAXAS!$F$11))/12,IF($A1124=TAXAS!$A$12,IF($B1124="PARCELADO ATÉ 12X",$D1124-($D1124*TAXAS!$F$12))/12,IF($A1124=TAXAS!$A$13,IF($B1124="PARCELADO ATÉ 12X",$D1124-($D1124*TAXAS!$F$13))/12,IF($A1124=TAXAS!$A$14,IF($B1124="PARCELADO ATÉ 12X",$D1124-($D1124*TAXAS!$F$14))/12,IF($A1124=TAXAS!$A$15,IF($B1124="PARCELADO ATÉ 12X",$D1124-($D1124*TAXAS!$F$15))/12,IF($A1124=TAXAS!$A$16,IF($B1124="PARCELADO ATÉ 12X",$D1124-($D1124*TAXAS!$F$16))/12,IF($A1124=TAXAS!$A$17,IF($B1124="PARCELADO ATÉ 12X",$D1124-($D1124*TAXAS!$F$17))/12,IF($A1124=TAXAS!$A$18,IF($B1124="PARCELADO ATÉ 12X",$D1124-($D1124*TAXAS!$F$18))/12,IF($A1124=TAXAS!$A$19,IF($B1124="PARCELADO ATÉ 12X",$D1124-($D1124*TAXAS!$F$19))/12,IF($A1124=TAXAS!$A$20,IF($B1124="PARCELADO ATÉ 12X",$D1124-($D1124*TAXAS!$F$20))/12,IF($A1124=TAXAS!$A$21,IF($B1124="PARCELADO ATÉ 12X",$D1124-($D1124*TAXAS!$F$21))/12,IF($A1124=TAXAS!$A$22,IF($B1124="PARCELADO ATÉ 12X",$D1124-($D1124*TAXAS!$F$22))/12,IF($A1124=TAXAS!$A$23,IF($B1124="PARCELADO ATÉ 12X",$D1124-($D1124*TAXAS!$F$23))/12,IF($A1124=TAXAS!$A$24,IF($B1124="PARCELADO ATÉ 12X",$D1124-($D1124*TAXAS!$F$24))/12,IF($A1124=TAXAS!$A$25,IF($B1124="PARCELADO ATÉ 12X",$D1124-($D1124*TAXAS!$F$25))/12,IF($A1124=TAXAS!$A$26,IF($B1124="PARCELADO ATÉ 12X",$D1124-($D1124*TAXAS!$F$26))/12,IF($A1124=TAXAS!$A$27,IF($B1124="PARCELADO ATÉ 12X",$D1124-($D1124*TAXAS!$F$27))/12))))))))))))))))))))))))/1</f>
        <v>0</v>
      </c>
      <c r="J1124" s="8">
        <f t="shared" si="0"/>
        <v>0</v>
      </c>
      <c r="K1124" s="10" t="b">
        <f>IF($B1124="PARCELADO ATÉ 3X",($D1124-($D1124*TAXAS!$D$4))-$J1124)</f>
        <v>0</v>
      </c>
      <c r="L1124" s="10" t="b">
        <f>IF($B1124="PARCELADO ATÉ 6X",($D1124-($D1124*TAXAS!$E$4))-$J1124)</f>
        <v>0</v>
      </c>
      <c r="M1124" s="10" t="b">
        <f>IF($B1124="PARCELADO ATÉ 12X",($D1124-($D1124*TAXAS!$F$4))-$J1124)</f>
        <v>0</v>
      </c>
      <c r="N1124" s="8">
        <f t="shared" si="1"/>
        <v>0</v>
      </c>
      <c r="O1124" s="10">
        <f t="shared" si="2"/>
        <v>0</v>
      </c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</row>
    <row r="1125" spans="1:31" ht="15.75" customHeight="1" x14ac:dyDescent="0.2">
      <c r="A1125" s="3"/>
      <c r="B1125" s="5"/>
      <c r="C1125" s="6"/>
      <c r="D1125" s="42"/>
      <c r="E1125" s="8">
        <f>IF($A1125="VISA",IF($B1125="DÉBITO",$D1125-($D1125*TAXAS!$B$4)),IF($A1125="MASTER",IF($B1125="DÉBITO",$D1125-($D1125*TAXAS!$B$5)),IF($A1125="ELO", IF($B1125="DÉBITO",$D1125-($D1125*TAXAS!$B$6)),IF($A1125="HIPERCARD",IF($B1125="DÉBITO",$D1125-($D1125*TAXAS!$B$7)),IF($A1125="DINERS",IF($B1125="DÉBITO",$D1125-($D1125*TAXAS!$B$8)),IF($A1125="AMERICA EXPRESS",IF($B1125="DÉBITO",$D1125-($D1125*TAXAS!$B$9)),IF($A1125=TAXAS!$A$10,IF($B1125="DÉBITO",$D1125-($D1125*TAXAS!$B$10)), IF($A1125=TAXAS!$A$11,IF($B1125="DÉBITO",$D1125-($D1125*TAXAS!$B$11)), IF($A1125=TAXAS!$A$12,IF($B1125="DÉBITO",$D1125-($D1125*TAXAS!$B$12)), IF($A1125=TAXAS!$A$13,IF($B1125="DÉBITO",$D1125-($D1125*TAXAS!$B$13)), IF($A1125=TAXAS!$A$14,IF($B1125="DÉBITO",$D1125-($D1125*TAXAS!$B$14)), IF($A1125=TAXAS!$A$15,IF($B1125="DÉBITO",$D1125-($D1125*TAXAS!$B$15)), IF($A1125=TAXAS!$A$16,IF($B1125="DÉBITO",$D1125-($D1125*TAXAS!$B$16)), IF($A1125=TAXAS!$A$17,IF($B1125="DÉBITO",$D1125-($D1125*TAXAS!$B$17)), IF($A1125=TAXAS!$A$18,IF($B1125="DÉBITO",$D1125-($D1125*TAXAS!$B$18)), IF($A1125=TAXAS!$A$19,IF($B1125="DÉBITO",$D1125-($D1125*TAXAS!$B$19)), IF($A1125=TAXAS!$A$20,IF($B1125="DÉBITO",$D1125-($D1125*TAXAS!$B$20)), IF($A1125=TAXAS!$A$21,IF($B1125="DÉBITO",$D1125-($D1125*TAXAS!$B$21)), IF($A1125=TAXAS!$A$22,IF($B1125="DÉBITO",$D1125-($D1125*TAXAS!$B$22)), IF($A1125=TAXAS!$A$23,IF($B1125="DÉBITO",$D1125-($D1125*TAXAS!$B$23)), IF($A1125=TAXAS!$A$24,IF($B1125="DÉBITO",$D1125-($D1125*TAXAS!$B$24)), IF($A1125=TAXAS!$A$25,IF($B1125="DÉBITO",$D1125-($D1125*TAXAS!$B$25)), IF($A1125=TAXAS!$A$26,IF($B1125="DÉBITO",$D1125-($D1125*TAXAS!$B$26)), IF($A1125=TAXAS!$A$27,IF($B1125="DÉBITO",$D1125-($D1125*TAXAS!$B$27))))))))))))))))))))))))))/1</f>
        <v>0</v>
      </c>
      <c r="F1125" s="8">
        <f>IF($A1125="VISA",IF($B1125="CRÉDITO",$D1125-($D1125*TAXAS!$C$4)),IF($A1125="MASTER",IF($B1125="CRÉDITO",$D1125-($D1125*TAXAS!$C$5)),IF($A1125="ELO", IF($B1125="CRÉDITO",$D1125-($D1125*TAXAS!$C$6)),IF($A1125="HIPERCARD",IF($B1125="CRÉDITO",$D1125-($D1125*TAXAS!$C$7)),IF($A1125="DINERS",IF($B1125="CRÉDITO",$D1125-($D1125*TAXAS!$C$8)),IF($A1125="AMERICA EXPRESS",IF($B1125="CRÉDITO",$D1125-($D1125*TAXAS!$C$9)),IF($A1125=TAXAS!$A$10,IF($B1125="CRÉDITO",$D1125-($D1125*TAXAS!$C$10)), IF($A1125=TAXAS!$A$11,IF($B1125="CRÉDITO",$D1125-($D1125*TAXAS!$C$11)), IF($A1125=TAXAS!$A$12,IF($B1125="CRÉDITO",$D1125-($D1125*TAXAS!$C$12)), IF($A1125=TAXAS!$A$13,IF($B1125="CRÉDITO",$D1125-($D1125*TAXAS!$C$13)), IF($A1125=TAXAS!$A$14,IF($B1125="CRÉDITO",$D1125-($D1125*TAXAS!$C$14)), IF($A1125=TAXAS!$A$15,IF($B1125="CRÉDITO",$D1125-($D1125*TAXAS!$C$15)), IF($A1125=TAXAS!$A$16,IF($B1125="CRÉDITO",$D1125-($D1125*TAXAS!$C$16)), IF($A1125=TAXAS!$A$17,IF($B1125="CRÉDITO",$D1125-($D1125*TAXAS!$C$17)), IF($A1125=TAXAS!$A$18,IF($B1125="CRÉDITO",$D1125-($D1125*TAXAS!$C$18)), IF($A1125=TAXAS!$A$19,IF($B1125="CRÉDITO",$D1125-($D1125*TAXAS!$C$19)), IF($A1125=TAXAS!$A$20,IF($B1125="CRÉDITO",$D1125-($D1125*TAXAS!$C$20)), IF($A1125=TAXAS!$A$21,IF($B1125="CRÉDITO",$D1125-($D1125*TAXAS!$C$21)), IF($A1125=TAXAS!$A$22,IF($B1125="CRÉDITO",$D1125-($D1125*TAXAS!$C$22)), IF($A1125=TAXAS!$A$23,IF($B1125="CRÉDITO",$D1125-($D1125*TAXAS!$C$23)), IF($A1125=TAXAS!$A$24,IF($B1125="CRÉDITO",$D1125-($D1125*TAXAS!$C$24)), IF($A1125=TAXAS!$A$25,IF($B1125="CRÉDITO",$D1125-($D1125*TAXAS!$C$25)), IF($A1125=TAXAS!$A$26,IF($B1125="CRÉDITO",$D1125-($D1125*TAXAS!$C$26)), IF($A1125=TAXAS!$A$27,IF($B1125="CRÉDITO",$D1125-($D1125*TAXAS!$C$27))))))))))))))))))))))))))/1</f>
        <v>0</v>
      </c>
      <c r="G1125" s="9">
        <f>IF($A1125="VISA",IF($B1125="PARCELADO ATÉ 3X",$D1125-(D1125*TAXAS!$D$4))/3,IF($A1125="MASTER",IF($B1125="PARCELADO ATÉ 3X",$D1125-(D1125*TAXAS!$D$5))/3,IF($A1125="ELO",IF($B1125="PARCELADO ATÉ 3X",$D1125-(D1125*TAXAS!$D$6))/3,IF($A1125="HIPERCARD",IF($B1125="PARCELADO ATÉ 3X",$D1125-(D1125*TAXAS!$D$7))/3,IF($A1125="DINERS",IF($B1125="PARCELADO ATÉ 3X",$D1125-(D1125*TAXAS!$D$8))/3,IF($A1125="AMERICA EXPRESS",IF($B1125="PARCELADO ATÉ 3X",$D1125-(D1125*TAXAS!$D$9))/3,IF($A1125=TAXAS!$A$10,IF($B1125="PARCELADO ATÉ 3X",$D1125-($D1125*TAXAS!$D$10))/3,IF($A1125=TAXAS!$A$11,IF($B1125="PARCELADO ATÉ 3X",$D1125-($D1125*TAXAS!$D$11))/3,IF($A1125=TAXAS!$A$12,IF($B1125="PARCELADO ATÉ 3X",$D1125-($D1125*TAXAS!$D$12))/3,IF($A1125=TAXAS!$A$13,IF($B1125="PARCELADO ATÉ 3X",$D1125-($D1125*TAXAS!$D$13))/3,IF($A1125=TAXAS!$A$14,IF($B1125="PARCELADO ATÉ 3X",$D1125-($D1125*TAXAS!$D$14))/3,IF($A1125=TAXAS!$A$15,IF($B1125="PARCELADO ATÉ 3X",$D1125-($D1125*TAXAS!$D$15))/3,IF($A1125=TAXAS!$A$16,IF($B1125="PARCELADO ATÉ 3X",$D1125-($D1125*TAXAS!$D$16))/3,IF($A1125=TAXAS!$A$17,IF($B1125="PARCELADO ATÉ 3X",$D1125-($D1125*TAXAS!$D$17))/3,IF($A1125=TAXAS!$A$18,IF($B1125="PARCELADO ATÉ 3X",$D1125-($D1125*TAXAS!$D$18))/3,IF($A1125=TAXAS!$A$19,IF($B1125="PARCELADO ATÉ 3X",$D1125-($D1125*TAXAS!$D$19))/3,IF($A1125=TAXAS!$A$20,IF($B1125="PARCELADO ATÉ 3X",$D1125-($D1125*TAXAS!$D$20))/3,IF($A1125=TAXAS!$A$21,IF($B1125="PARCELADO ATÉ 3X",$D1125-($D1125*TAXAS!$D$21))/3,IF($A1125=TAXAS!$A$22,IF($B1125="PARCELADO ATÉ 3X",$D1125-($D1125*TAXAS!$D$22))/3,IF($A1125=TAXAS!$A$23,IF($B1125="PARCELADO ATÉ 3X",$D1125-($D1125*TAXAS!$D$23))/3,IF($A1125=TAXAS!$A$24,IF($B1125="PARCELADO ATÉ 3X",$D1125-($D1125*TAXAS!$D$24))/3,IF($A1125=TAXAS!$A$25,IF($B1125="PARCELADO ATÉ 3X",$D1125-($D1125*TAXAS!$D$25))/3,IF($A1125=TAXAS!$A$26,IF($B1125="PARCELADO ATÉ 3X",$D1125-($D1125*TAXAS!$D$26))/3,IF($A1125=TAXAS!$A$27,IF($B1125="PARCELADO ATÉ 3X",$D1125-($D1125*TAXAS!$D$27))/3))))))))))))))))))))))))/1</f>
        <v>0</v>
      </c>
      <c r="H1125" s="9">
        <f>IF($A1125="VISA",IF($B1125="PARCELADO ATÉ 6X",$D1125-(D1125*TAXAS!$E$4))/6,IF($A1125="MASTER",IF($B1125="PARCELADO ATÉ 6X",$D1125-(D1125*TAXAS!$E$5))/6,IF($A1125="ELO",IF($B1125="PARCELADO ATÉ 6X",$D1125-(D1125*TAXAS!$E$6))/6,IF($A1125="HIPERCARD",IF($B1125="PARCELADO ATÉ 6X",$D1125-(D1125*TAXAS!$E$7))/6,IF($A1125="DINERS",IF($B1125="PARCELADO ATÉ 6X",$D1125-(D1125*TAXAS!$E$8))/6,IF($A1125="AMERICA EXPRESS",IF($B1125="PARCELADO ATÉ 6X",$D1125-(D1125*TAXAS!$E$9))/6,IF($A1125=TAXAS!$A$10,IF($B1125="PARCELADO ATÉ 6X",$D1125-($D1125*TAXAS!$E$10))/6,IF($A1125=TAXAS!$A$11,IF($B1125="PARCELADO ATÉ 6X",$D1125-($D1125*TAXAS!$E$11))/6,IF($A1125=TAXAS!$A$12,IF($B1125="PARCELADO ATÉ 6X",$D1125-($D1125*TAXAS!$E$12))/6,IF($A1125=TAXAS!$A$13,IF($B1125="PARCELADO ATÉ 6X",$D1125-($D1125*TAXAS!$E$13))/6,IF($A1125=TAXAS!$A$14,IF($B1125="PARCELADO ATÉ 6X",$D1125-($D1125*TAXAS!$E$14))/6,IF($A1125=TAXAS!$A$15,IF($B1125="PARCELADO ATÉ 6X",$D1125-($D1125*TAXAS!$E$15))/6,IF($A1125=TAXAS!$A$16,IF($B1125="PARCELADO ATÉ 6X",$D1125-($D1125*TAXAS!$E$16))/6,IF($A1125=TAXAS!$A$17,IF($B1125="PARCELADO ATÉ 6X",$D1125-($D1125*TAXAS!$E$17))/6,IF($A1125=TAXAS!$A$18,IF($B1125="PARCELADO ATÉ 6X",$D1125-($D1125*TAXAS!$E$18))/6,IF($A1125=TAXAS!$A$19,IF($B1125="PARCELADO ATÉ 6X",$D1125-($D1125*TAXAS!$E$19))/6,IF($A1125=TAXAS!$A$20,IF($B1125="PARCELADO ATÉ 6X",$D1125-($D1125*TAXAS!$E$20))/6,IF($A1125=TAXAS!$A$21,IF($B1125="PARCELADO ATÉ 6X",$D1125-($D1125*TAXAS!$E$21))/6,IF($A1125=TAXAS!$A$22,IF($B1125="PARCELADO ATÉ 6X",$D1125-($D1125*TAXAS!$E$22))/6,IF($A1125=TAXAS!$A$23,IF($B1125="PARCELADO ATÉ 6X",$D1125-($D1125*TAXAS!$E$23))/6,IF($A1125=TAXAS!$A$24,IF($B1125="PARCELADO ATÉ 6X",$D1125-($D1125*TAXAS!$E$24))/6,IF($A1125=TAXAS!$A$25,IF($B1125="PARCELADO ATÉ 6X",$D1125-($D1125*TAXAS!$E$25))/6,IF($A1125=TAXAS!$A$26,IF($B1125="PARCELADO ATÉ 6X",$D1125-($D1125*TAXAS!$E$26))/6,IF($A1125=TAXAS!$A$27,IF($B1125="PARCELADO ATÉ 6X",$D1125-($D1125*TAXAS!$E$27))/6))))))))))))))))))))))))/1</f>
        <v>0</v>
      </c>
      <c r="I1125" s="9">
        <f>IF($A1125="VISA",IF($B1125="PARCELADO ATÉ 12X",$D1125-(D1125*TAXAS!$F$4))/12,IF($A1125="MASTER",IF($B1125="PARCELADO ATÉ 12X",$D1125-(D1125*TAXAS!$F$5))/12,IF($A1125="ELO",IF($B1125="PARCELADO ATÉ 12X",$D1125-(D1125*TAXAS!$F$6))/12,IF($A1125="HIPERCARD",IF($B1125="PARCELADO ATÉ 12X",$D1125-(D1125*TAXAS!$F$7))/12,IF($A1125="DINERS",IF($B1125="PARCELADO ATÉ 12X",$D1125-(D1125*TAXAS!$F$8))/12,IF($A1125="AMERICA EXPRESS",IF($B1125="PARCELADO ATÉ 12X",$D1125-(D1125*TAXAS!$F$9))/12,IF($A1125=TAXAS!$A$10,IF($B1125="PARCELADO ATÉ 12X",$D1125-($D1125*TAXAS!$F$10))/12,IF($A1125=TAXAS!$A$11,IF($B1125="PARCELADO ATÉ 12X",$D1125-($D1125*TAXAS!$F$11))/12,IF($A1125=TAXAS!$A$12,IF($B1125="PARCELADO ATÉ 12X",$D1125-($D1125*TAXAS!$F$12))/12,IF($A1125=TAXAS!$A$13,IF($B1125="PARCELADO ATÉ 12X",$D1125-($D1125*TAXAS!$F$13))/12,IF($A1125=TAXAS!$A$14,IF($B1125="PARCELADO ATÉ 12X",$D1125-($D1125*TAXAS!$F$14))/12,IF($A1125=TAXAS!$A$15,IF($B1125="PARCELADO ATÉ 12X",$D1125-($D1125*TAXAS!$F$15))/12,IF($A1125=TAXAS!$A$16,IF($B1125="PARCELADO ATÉ 12X",$D1125-($D1125*TAXAS!$F$16))/12,IF($A1125=TAXAS!$A$17,IF($B1125="PARCELADO ATÉ 12X",$D1125-($D1125*TAXAS!$F$17))/12,IF($A1125=TAXAS!$A$18,IF($B1125="PARCELADO ATÉ 12X",$D1125-($D1125*TAXAS!$F$18))/12,IF($A1125=TAXAS!$A$19,IF($B1125="PARCELADO ATÉ 12X",$D1125-($D1125*TAXAS!$F$19))/12,IF($A1125=TAXAS!$A$20,IF($B1125="PARCELADO ATÉ 12X",$D1125-($D1125*TAXAS!$F$20))/12,IF($A1125=TAXAS!$A$21,IF($B1125="PARCELADO ATÉ 12X",$D1125-($D1125*TAXAS!$F$21))/12,IF($A1125=TAXAS!$A$22,IF($B1125="PARCELADO ATÉ 12X",$D1125-($D1125*TAXAS!$F$22))/12,IF($A1125=TAXAS!$A$23,IF($B1125="PARCELADO ATÉ 12X",$D1125-($D1125*TAXAS!$F$23))/12,IF($A1125=TAXAS!$A$24,IF($B1125="PARCELADO ATÉ 12X",$D1125-($D1125*TAXAS!$F$24))/12,IF($A1125=TAXAS!$A$25,IF($B1125="PARCELADO ATÉ 12X",$D1125-($D1125*TAXAS!$F$25))/12,IF($A1125=TAXAS!$A$26,IF($B1125="PARCELADO ATÉ 12X",$D1125-($D1125*TAXAS!$F$26))/12,IF($A1125=TAXAS!$A$27,IF($B1125="PARCELADO ATÉ 12X",$D1125-($D1125*TAXAS!$F$27))/12))))))))))))))))))))))))/1</f>
        <v>0</v>
      </c>
      <c r="J1125" s="8">
        <f t="shared" si="0"/>
        <v>0</v>
      </c>
      <c r="K1125" s="10" t="b">
        <f>IF($B1125="PARCELADO ATÉ 3X",($D1125-($D1125*TAXAS!$D$4))-$J1125)</f>
        <v>0</v>
      </c>
      <c r="L1125" s="10" t="b">
        <f>IF($B1125="PARCELADO ATÉ 6X",($D1125-($D1125*TAXAS!$E$4))-$J1125)</f>
        <v>0</v>
      </c>
      <c r="M1125" s="10" t="b">
        <f>IF($B1125="PARCELADO ATÉ 12X",($D1125-($D1125*TAXAS!$F$4))-$J1125)</f>
        <v>0</v>
      </c>
      <c r="N1125" s="8">
        <f t="shared" si="1"/>
        <v>0</v>
      </c>
      <c r="O1125" s="10">
        <f t="shared" si="2"/>
        <v>0</v>
      </c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</row>
    <row r="1126" spans="1:31" ht="15.75" customHeight="1" x14ac:dyDescent="0.2">
      <c r="A1126" s="3"/>
      <c r="B1126" s="5"/>
      <c r="C1126" s="6"/>
      <c r="D1126" s="42"/>
      <c r="E1126" s="8">
        <f>IF($A1126="VISA",IF($B1126="DÉBITO",$D1126-($D1126*TAXAS!$B$4)),IF($A1126="MASTER",IF($B1126="DÉBITO",$D1126-($D1126*TAXAS!$B$5)),IF($A1126="ELO", IF($B1126="DÉBITO",$D1126-($D1126*TAXAS!$B$6)),IF($A1126="HIPERCARD",IF($B1126="DÉBITO",$D1126-($D1126*TAXAS!$B$7)),IF($A1126="DINERS",IF($B1126="DÉBITO",$D1126-($D1126*TAXAS!$B$8)),IF($A1126="AMERICA EXPRESS",IF($B1126="DÉBITO",$D1126-($D1126*TAXAS!$B$9)),IF($A1126=TAXAS!$A$10,IF($B1126="DÉBITO",$D1126-($D1126*TAXAS!$B$10)), IF($A1126=TAXAS!$A$11,IF($B1126="DÉBITO",$D1126-($D1126*TAXAS!$B$11)), IF($A1126=TAXAS!$A$12,IF($B1126="DÉBITO",$D1126-($D1126*TAXAS!$B$12)), IF($A1126=TAXAS!$A$13,IF($B1126="DÉBITO",$D1126-($D1126*TAXAS!$B$13)), IF($A1126=TAXAS!$A$14,IF($B1126="DÉBITO",$D1126-($D1126*TAXAS!$B$14)), IF($A1126=TAXAS!$A$15,IF($B1126="DÉBITO",$D1126-($D1126*TAXAS!$B$15)), IF($A1126=TAXAS!$A$16,IF($B1126="DÉBITO",$D1126-($D1126*TAXAS!$B$16)), IF($A1126=TAXAS!$A$17,IF($B1126="DÉBITO",$D1126-($D1126*TAXAS!$B$17)), IF($A1126=TAXAS!$A$18,IF($B1126="DÉBITO",$D1126-($D1126*TAXAS!$B$18)), IF($A1126=TAXAS!$A$19,IF($B1126="DÉBITO",$D1126-($D1126*TAXAS!$B$19)), IF($A1126=TAXAS!$A$20,IF($B1126="DÉBITO",$D1126-($D1126*TAXAS!$B$20)), IF($A1126=TAXAS!$A$21,IF($B1126="DÉBITO",$D1126-($D1126*TAXAS!$B$21)), IF($A1126=TAXAS!$A$22,IF($B1126="DÉBITO",$D1126-($D1126*TAXAS!$B$22)), IF($A1126=TAXAS!$A$23,IF($B1126="DÉBITO",$D1126-($D1126*TAXAS!$B$23)), IF($A1126=TAXAS!$A$24,IF($B1126="DÉBITO",$D1126-($D1126*TAXAS!$B$24)), IF($A1126=TAXAS!$A$25,IF($B1126="DÉBITO",$D1126-($D1126*TAXAS!$B$25)), IF($A1126=TAXAS!$A$26,IF($B1126="DÉBITO",$D1126-($D1126*TAXAS!$B$26)), IF($A1126=TAXAS!$A$27,IF($B1126="DÉBITO",$D1126-($D1126*TAXAS!$B$27))))))))))))))))))))))))))/1</f>
        <v>0</v>
      </c>
      <c r="F1126" s="8">
        <f>IF($A1126="VISA",IF($B1126="CRÉDITO",$D1126-($D1126*TAXAS!$C$4)),IF($A1126="MASTER",IF($B1126="CRÉDITO",$D1126-($D1126*TAXAS!$C$5)),IF($A1126="ELO", IF($B1126="CRÉDITO",$D1126-($D1126*TAXAS!$C$6)),IF($A1126="HIPERCARD",IF($B1126="CRÉDITO",$D1126-($D1126*TAXAS!$C$7)),IF($A1126="DINERS",IF($B1126="CRÉDITO",$D1126-($D1126*TAXAS!$C$8)),IF($A1126="AMERICA EXPRESS",IF($B1126="CRÉDITO",$D1126-($D1126*TAXAS!$C$9)),IF($A1126=TAXAS!$A$10,IF($B1126="CRÉDITO",$D1126-($D1126*TAXAS!$C$10)), IF($A1126=TAXAS!$A$11,IF($B1126="CRÉDITO",$D1126-($D1126*TAXAS!$C$11)), IF($A1126=TAXAS!$A$12,IF($B1126="CRÉDITO",$D1126-($D1126*TAXAS!$C$12)), IF($A1126=TAXAS!$A$13,IF($B1126="CRÉDITO",$D1126-($D1126*TAXAS!$C$13)), IF($A1126=TAXAS!$A$14,IF($B1126="CRÉDITO",$D1126-($D1126*TAXAS!$C$14)), IF($A1126=TAXAS!$A$15,IF($B1126="CRÉDITO",$D1126-($D1126*TAXAS!$C$15)), IF($A1126=TAXAS!$A$16,IF($B1126="CRÉDITO",$D1126-($D1126*TAXAS!$C$16)), IF($A1126=TAXAS!$A$17,IF($B1126="CRÉDITO",$D1126-($D1126*TAXAS!$C$17)), IF($A1126=TAXAS!$A$18,IF($B1126="CRÉDITO",$D1126-($D1126*TAXAS!$C$18)), IF($A1126=TAXAS!$A$19,IF($B1126="CRÉDITO",$D1126-($D1126*TAXAS!$C$19)), IF($A1126=TAXAS!$A$20,IF($B1126="CRÉDITO",$D1126-($D1126*TAXAS!$C$20)), IF($A1126=TAXAS!$A$21,IF($B1126="CRÉDITO",$D1126-($D1126*TAXAS!$C$21)), IF($A1126=TAXAS!$A$22,IF($B1126="CRÉDITO",$D1126-($D1126*TAXAS!$C$22)), IF($A1126=TAXAS!$A$23,IF($B1126="CRÉDITO",$D1126-($D1126*TAXAS!$C$23)), IF($A1126=TAXAS!$A$24,IF($B1126="CRÉDITO",$D1126-($D1126*TAXAS!$C$24)), IF($A1126=TAXAS!$A$25,IF($B1126="CRÉDITO",$D1126-($D1126*TAXAS!$C$25)), IF($A1126=TAXAS!$A$26,IF($B1126="CRÉDITO",$D1126-($D1126*TAXAS!$C$26)), IF($A1126=TAXAS!$A$27,IF($B1126="CRÉDITO",$D1126-($D1126*TAXAS!$C$27))))))))))))))))))))))))))/1</f>
        <v>0</v>
      </c>
      <c r="G1126" s="9">
        <f>IF($A1126="VISA",IF($B1126="PARCELADO ATÉ 3X",$D1126-(D1126*TAXAS!$D$4))/3,IF($A1126="MASTER",IF($B1126="PARCELADO ATÉ 3X",$D1126-(D1126*TAXAS!$D$5))/3,IF($A1126="ELO",IF($B1126="PARCELADO ATÉ 3X",$D1126-(D1126*TAXAS!$D$6))/3,IF($A1126="HIPERCARD",IF($B1126="PARCELADO ATÉ 3X",$D1126-(D1126*TAXAS!$D$7))/3,IF($A1126="DINERS",IF($B1126="PARCELADO ATÉ 3X",$D1126-(D1126*TAXAS!$D$8))/3,IF($A1126="AMERICA EXPRESS",IF($B1126="PARCELADO ATÉ 3X",$D1126-(D1126*TAXAS!$D$9))/3,IF($A1126=TAXAS!$A$10,IF($B1126="PARCELADO ATÉ 3X",$D1126-($D1126*TAXAS!$D$10))/3,IF($A1126=TAXAS!$A$11,IF($B1126="PARCELADO ATÉ 3X",$D1126-($D1126*TAXAS!$D$11))/3,IF($A1126=TAXAS!$A$12,IF($B1126="PARCELADO ATÉ 3X",$D1126-($D1126*TAXAS!$D$12))/3,IF($A1126=TAXAS!$A$13,IF($B1126="PARCELADO ATÉ 3X",$D1126-($D1126*TAXAS!$D$13))/3,IF($A1126=TAXAS!$A$14,IF($B1126="PARCELADO ATÉ 3X",$D1126-($D1126*TAXAS!$D$14))/3,IF($A1126=TAXAS!$A$15,IF($B1126="PARCELADO ATÉ 3X",$D1126-($D1126*TAXAS!$D$15))/3,IF($A1126=TAXAS!$A$16,IF($B1126="PARCELADO ATÉ 3X",$D1126-($D1126*TAXAS!$D$16))/3,IF($A1126=TAXAS!$A$17,IF($B1126="PARCELADO ATÉ 3X",$D1126-($D1126*TAXAS!$D$17))/3,IF($A1126=TAXAS!$A$18,IF($B1126="PARCELADO ATÉ 3X",$D1126-($D1126*TAXAS!$D$18))/3,IF($A1126=TAXAS!$A$19,IF($B1126="PARCELADO ATÉ 3X",$D1126-($D1126*TAXAS!$D$19))/3,IF($A1126=TAXAS!$A$20,IF($B1126="PARCELADO ATÉ 3X",$D1126-($D1126*TAXAS!$D$20))/3,IF($A1126=TAXAS!$A$21,IF($B1126="PARCELADO ATÉ 3X",$D1126-($D1126*TAXAS!$D$21))/3,IF($A1126=TAXAS!$A$22,IF($B1126="PARCELADO ATÉ 3X",$D1126-($D1126*TAXAS!$D$22))/3,IF($A1126=TAXAS!$A$23,IF($B1126="PARCELADO ATÉ 3X",$D1126-($D1126*TAXAS!$D$23))/3,IF($A1126=TAXAS!$A$24,IF($B1126="PARCELADO ATÉ 3X",$D1126-($D1126*TAXAS!$D$24))/3,IF($A1126=TAXAS!$A$25,IF($B1126="PARCELADO ATÉ 3X",$D1126-($D1126*TAXAS!$D$25))/3,IF($A1126=TAXAS!$A$26,IF($B1126="PARCELADO ATÉ 3X",$D1126-($D1126*TAXAS!$D$26))/3,IF($A1126=TAXAS!$A$27,IF($B1126="PARCELADO ATÉ 3X",$D1126-($D1126*TAXAS!$D$27))/3))))))))))))))))))))))))/1</f>
        <v>0</v>
      </c>
      <c r="H1126" s="9">
        <f>IF($A1126="VISA",IF($B1126="PARCELADO ATÉ 6X",$D1126-(D1126*TAXAS!$E$4))/6,IF($A1126="MASTER",IF($B1126="PARCELADO ATÉ 6X",$D1126-(D1126*TAXAS!$E$5))/6,IF($A1126="ELO",IF($B1126="PARCELADO ATÉ 6X",$D1126-(D1126*TAXAS!$E$6))/6,IF($A1126="HIPERCARD",IF($B1126="PARCELADO ATÉ 6X",$D1126-(D1126*TAXAS!$E$7))/6,IF($A1126="DINERS",IF($B1126="PARCELADO ATÉ 6X",$D1126-(D1126*TAXAS!$E$8))/6,IF($A1126="AMERICA EXPRESS",IF($B1126="PARCELADO ATÉ 6X",$D1126-(D1126*TAXAS!$E$9))/6,IF($A1126=TAXAS!$A$10,IF($B1126="PARCELADO ATÉ 6X",$D1126-($D1126*TAXAS!$E$10))/6,IF($A1126=TAXAS!$A$11,IF($B1126="PARCELADO ATÉ 6X",$D1126-($D1126*TAXAS!$E$11))/6,IF($A1126=TAXAS!$A$12,IF($B1126="PARCELADO ATÉ 6X",$D1126-($D1126*TAXAS!$E$12))/6,IF($A1126=TAXAS!$A$13,IF($B1126="PARCELADO ATÉ 6X",$D1126-($D1126*TAXAS!$E$13))/6,IF($A1126=TAXAS!$A$14,IF($B1126="PARCELADO ATÉ 6X",$D1126-($D1126*TAXAS!$E$14))/6,IF($A1126=TAXAS!$A$15,IF($B1126="PARCELADO ATÉ 6X",$D1126-($D1126*TAXAS!$E$15))/6,IF($A1126=TAXAS!$A$16,IF($B1126="PARCELADO ATÉ 6X",$D1126-($D1126*TAXAS!$E$16))/6,IF($A1126=TAXAS!$A$17,IF($B1126="PARCELADO ATÉ 6X",$D1126-($D1126*TAXAS!$E$17))/6,IF($A1126=TAXAS!$A$18,IF($B1126="PARCELADO ATÉ 6X",$D1126-($D1126*TAXAS!$E$18))/6,IF($A1126=TAXAS!$A$19,IF($B1126="PARCELADO ATÉ 6X",$D1126-($D1126*TAXAS!$E$19))/6,IF($A1126=TAXAS!$A$20,IF($B1126="PARCELADO ATÉ 6X",$D1126-($D1126*TAXAS!$E$20))/6,IF($A1126=TAXAS!$A$21,IF($B1126="PARCELADO ATÉ 6X",$D1126-($D1126*TAXAS!$E$21))/6,IF($A1126=TAXAS!$A$22,IF($B1126="PARCELADO ATÉ 6X",$D1126-($D1126*TAXAS!$E$22))/6,IF($A1126=TAXAS!$A$23,IF($B1126="PARCELADO ATÉ 6X",$D1126-($D1126*TAXAS!$E$23))/6,IF($A1126=TAXAS!$A$24,IF($B1126="PARCELADO ATÉ 6X",$D1126-($D1126*TAXAS!$E$24))/6,IF($A1126=TAXAS!$A$25,IF($B1126="PARCELADO ATÉ 6X",$D1126-($D1126*TAXAS!$E$25))/6,IF($A1126=TAXAS!$A$26,IF($B1126="PARCELADO ATÉ 6X",$D1126-($D1126*TAXAS!$E$26))/6,IF($A1126=TAXAS!$A$27,IF($B1126="PARCELADO ATÉ 6X",$D1126-($D1126*TAXAS!$E$27))/6))))))))))))))))))))))))/1</f>
        <v>0</v>
      </c>
      <c r="I1126" s="9">
        <f>IF($A1126="VISA",IF($B1126="PARCELADO ATÉ 12X",$D1126-(D1126*TAXAS!$F$4))/12,IF($A1126="MASTER",IF($B1126="PARCELADO ATÉ 12X",$D1126-(D1126*TAXAS!$F$5))/12,IF($A1126="ELO",IF($B1126="PARCELADO ATÉ 12X",$D1126-(D1126*TAXAS!$F$6))/12,IF($A1126="HIPERCARD",IF($B1126="PARCELADO ATÉ 12X",$D1126-(D1126*TAXAS!$F$7))/12,IF($A1126="DINERS",IF($B1126="PARCELADO ATÉ 12X",$D1126-(D1126*TAXAS!$F$8))/12,IF($A1126="AMERICA EXPRESS",IF($B1126="PARCELADO ATÉ 12X",$D1126-(D1126*TAXAS!$F$9))/12,IF($A1126=TAXAS!$A$10,IF($B1126="PARCELADO ATÉ 12X",$D1126-($D1126*TAXAS!$F$10))/12,IF($A1126=TAXAS!$A$11,IF($B1126="PARCELADO ATÉ 12X",$D1126-($D1126*TAXAS!$F$11))/12,IF($A1126=TAXAS!$A$12,IF($B1126="PARCELADO ATÉ 12X",$D1126-($D1126*TAXAS!$F$12))/12,IF($A1126=TAXAS!$A$13,IF($B1126="PARCELADO ATÉ 12X",$D1126-($D1126*TAXAS!$F$13))/12,IF($A1126=TAXAS!$A$14,IF($B1126="PARCELADO ATÉ 12X",$D1126-($D1126*TAXAS!$F$14))/12,IF($A1126=TAXAS!$A$15,IF($B1126="PARCELADO ATÉ 12X",$D1126-($D1126*TAXAS!$F$15))/12,IF($A1126=TAXAS!$A$16,IF($B1126="PARCELADO ATÉ 12X",$D1126-($D1126*TAXAS!$F$16))/12,IF($A1126=TAXAS!$A$17,IF($B1126="PARCELADO ATÉ 12X",$D1126-($D1126*TAXAS!$F$17))/12,IF($A1126=TAXAS!$A$18,IF($B1126="PARCELADO ATÉ 12X",$D1126-($D1126*TAXAS!$F$18))/12,IF($A1126=TAXAS!$A$19,IF($B1126="PARCELADO ATÉ 12X",$D1126-($D1126*TAXAS!$F$19))/12,IF($A1126=TAXAS!$A$20,IF($B1126="PARCELADO ATÉ 12X",$D1126-($D1126*TAXAS!$F$20))/12,IF($A1126=TAXAS!$A$21,IF($B1126="PARCELADO ATÉ 12X",$D1126-($D1126*TAXAS!$F$21))/12,IF($A1126=TAXAS!$A$22,IF($B1126="PARCELADO ATÉ 12X",$D1126-($D1126*TAXAS!$F$22))/12,IF($A1126=TAXAS!$A$23,IF($B1126="PARCELADO ATÉ 12X",$D1126-($D1126*TAXAS!$F$23))/12,IF($A1126=TAXAS!$A$24,IF($B1126="PARCELADO ATÉ 12X",$D1126-($D1126*TAXAS!$F$24))/12,IF($A1126=TAXAS!$A$25,IF($B1126="PARCELADO ATÉ 12X",$D1126-($D1126*TAXAS!$F$25))/12,IF($A1126=TAXAS!$A$26,IF($B1126="PARCELADO ATÉ 12X",$D1126-($D1126*TAXAS!$F$26))/12,IF($A1126=TAXAS!$A$27,IF($B1126="PARCELADO ATÉ 12X",$D1126-($D1126*TAXAS!$F$27))/12))))))))))))))))))))))))/1</f>
        <v>0</v>
      </c>
      <c r="J1126" s="8">
        <f t="shared" si="0"/>
        <v>0</v>
      </c>
      <c r="K1126" s="10" t="b">
        <f>IF($B1126="PARCELADO ATÉ 3X",($D1126-($D1126*TAXAS!$D$4))-$J1126)</f>
        <v>0</v>
      </c>
      <c r="L1126" s="10" t="b">
        <f>IF($B1126="PARCELADO ATÉ 6X",($D1126-($D1126*TAXAS!$E$4))-$J1126)</f>
        <v>0</v>
      </c>
      <c r="M1126" s="10" t="b">
        <f>IF($B1126="PARCELADO ATÉ 12X",($D1126-($D1126*TAXAS!$F$4))-$J1126)</f>
        <v>0</v>
      </c>
      <c r="N1126" s="8">
        <f t="shared" si="1"/>
        <v>0</v>
      </c>
      <c r="O1126" s="10">
        <f t="shared" si="2"/>
        <v>0</v>
      </c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</row>
    <row r="1127" spans="1:31" ht="15.75" customHeight="1" x14ac:dyDescent="0.2">
      <c r="A1127" s="3"/>
      <c r="B1127" s="5"/>
      <c r="C1127" s="6"/>
      <c r="D1127" s="42"/>
      <c r="E1127" s="8">
        <f>IF($A1127="VISA",IF($B1127="DÉBITO",$D1127-($D1127*TAXAS!$B$4)),IF($A1127="MASTER",IF($B1127="DÉBITO",$D1127-($D1127*TAXAS!$B$5)),IF($A1127="ELO", IF($B1127="DÉBITO",$D1127-($D1127*TAXAS!$B$6)),IF($A1127="HIPERCARD",IF($B1127="DÉBITO",$D1127-($D1127*TAXAS!$B$7)),IF($A1127="DINERS",IF($B1127="DÉBITO",$D1127-($D1127*TAXAS!$B$8)),IF($A1127="AMERICA EXPRESS",IF($B1127="DÉBITO",$D1127-($D1127*TAXAS!$B$9)),IF($A1127=TAXAS!$A$10,IF($B1127="DÉBITO",$D1127-($D1127*TAXAS!$B$10)), IF($A1127=TAXAS!$A$11,IF($B1127="DÉBITO",$D1127-($D1127*TAXAS!$B$11)), IF($A1127=TAXAS!$A$12,IF($B1127="DÉBITO",$D1127-($D1127*TAXAS!$B$12)), IF($A1127=TAXAS!$A$13,IF($B1127="DÉBITO",$D1127-($D1127*TAXAS!$B$13)), IF($A1127=TAXAS!$A$14,IF($B1127="DÉBITO",$D1127-($D1127*TAXAS!$B$14)), IF($A1127=TAXAS!$A$15,IF($B1127="DÉBITO",$D1127-($D1127*TAXAS!$B$15)), IF($A1127=TAXAS!$A$16,IF($B1127="DÉBITO",$D1127-($D1127*TAXAS!$B$16)), IF($A1127=TAXAS!$A$17,IF($B1127="DÉBITO",$D1127-($D1127*TAXAS!$B$17)), IF($A1127=TAXAS!$A$18,IF($B1127="DÉBITO",$D1127-($D1127*TAXAS!$B$18)), IF($A1127=TAXAS!$A$19,IF($B1127="DÉBITO",$D1127-($D1127*TAXAS!$B$19)), IF($A1127=TAXAS!$A$20,IF($B1127="DÉBITO",$D1127-($D1127*TAXAS!$B$20)), IF($A1127=TAXAS!$A$21,IF($B1127="DÉBITO",$D1127-($D1127*TAXAS!$B$21)), IF($A1127=TAXAS!$A$22,IF($B1127="DÉBITO",$D1127-($D1127*TAXAS!$B$22)), IF($A1127=TAXAS!$A$23,IF($B1127="DÉBITO",$D1127-($D1127*TAXAS!$B$23)), IF($A1127=TAXAS!$A$24,IF($B1127="DÉBITO",$D1127-($D1127*TAXAS!$B$24)), IF($A1127=TAXAS!$A$25,IF($B1127="DÉBITO",$D1127-($D1127*TAXAS!$B$25)), IF($A1127=TAXAS!$A$26,IF($B1127="DÉBITO",$D1127-($D1127*TAXAS!$B$26)), IF($A1127=TAXAS!$A$27,IF($B1127="DÉBITO",$D1127-($D1127*TAXAS!$B$27))))))))))))))))))))))))))/1</f>
        <v>0</v>
      </c>
      <c r="F1127" s="8">
        <f>IF($A1127="VISA",IF($B1127="CRÉDITO",$D1127-($D1127*TAXAS!$C$4)),IF($A1127="MASTER",IF($B1127="CRÉDITO",$D1127-($D1127*TAXAS!$C$5)),IF($A1127="ELO", IF($B1127="CRÉDITO",$D1127-($D1127*TAXAS!$C$6)),IF($A1127="HIPERCARD",IF($B1127="CRÉDITO",$D1127-($D1127*TAXAS!$C$7)),IF($A1127="DINERS",IF($B1127="CRÉDITO",$D1127-($D1127*TAXAS!$C$8)),IF($A1127="AMERICA EXPRESS",IF($B1127="CRÉDITO",$D1127-($D1127*TAXAS!$C$9)),IF($A1127=TAXAS!$A$10,IF($B1127="CRÉDITO",$D1127-($D1127*TAXAS!$C$10)), IF($A1127=TAXAS!$A$11,IF($B1127="CRÉDITO",$D1127-($D1127*TAXAS!$C$11)), IF($A1127=TAXAS!$A$12,IF($B1127="CRÉDITO",$D1127-($D1127*TAXAS!$C$12)), IF($A1127=TAXAS!$A$13,IF($B1127="CRÉDITO",$D1127-($D1127*TAXAS!$C$13)), IF($A1127=TAXAS!$A$14,IF($B1127="CRÉDITO",$D1127-($D1127*TAXAS!$C$14)), IF($A1127=TAXAS!$A$15,IF($B1127="CRÉDITO",$D1127-($D1127*TAXAS!$C$15)), IF($A1127=TAXAS!$A$16,IF($B1127="CRÉDITO",$D1127-($D1127*TAXAS!$C$16)), IF($A1127=TAXAS!$A$17,IF($B1127="CRÉDITO",$D1127-($D1127*TAXAS!$C$17)), IF($A1127=TAXAS!$A$18,IF($B1127="CRÉDITO",$D1127-($D1127*TAXAS!$C$18)), IF($A1127=TAXAS!$A$19,IF($B1127="CRÉDITO",$D1127-($D1127*TAXAS!$C$19)), IF($A1127=TAXAS!$A$20,IF($B1127="CRÉDITO",$D1127-($D1127*TAXAS!$C$20)), IF($A1127=TAXAS!$A$21,IF($B1127="CRÉDITO",$D1127-($D1127*TAXAS!$C$21)), IF($A1127=TAXAS!$A$22,IF($B1127="CRÉDITO",$D1127-($D1127*TAXAS!$C$22)), IF($A1127=TAXAS!$A$23,IF($B1127="CRÉDITO",$D1127-($D1127*TAXAS!$C$23)), IF($A1127=TAXAS!$A$24,IF($B1127="CRÉDITO",$D1127-($D1127*TAXAS!$C$24)), IF($A1127=TAXAS!$A$25,IF($B1127="CRÉDITO",$D1127-($D1127*TAXAS!$C$25)), IF($A1127=TAXAS!$A$26,IF($B1127="CRÉDITO",$D1127-($D1127*TAXAS!$C$26)), IF($A1127=TAXAS!$A$27,IF($B1127="CRÉDITO",$D1127-($D1127*TAXAS!$C$27))))))))))))))))))))))))))/1</f>
        <v>0</v>
      </c>
      <c r="G1127" s="9">
        <f>IF($A1127="VISA",IF($B1127="PARCELADO ATÉ 3X",$D1127-(D1127*TAXAS!$D$4))/3,IF($A1127="MASTER",IF($B1127="PARCELADO ATÉ 3X",$D1127-(D1127*TAXAS!$D$5))/3,IF($A1127="ELO",IF($B1127="PARCELADO ATÉ 3X",$D1127-(D1127*TAXAS!$D$6))/3,IF($A1127="HIPERCARD",IF($B1127="PARCELADO ATÉ 3X",$D1127-(D1127*TAXAS!$D$7))/3,IF($A1127="DINERS",IF($B1127="PARCELADO ATÉ 3X",$D1127-(D1127*TAXAS!$D$8))/3,IF($A1127="AMERICA EXPRESS",IF($B1127="PARCELADO ATÉ 3X",$D1127-(D1127*TAXAS!$D$9))/3,IF($A1127=TAXAS!$A$10,IF($B1127="PARCELADO ATÉ 3X",$D1127-($D1127*TAXAS!$D$10))/3,IF($A1127=TAXAS!$A$11,IF($B1127="PARCELADO ATÉ 3X",$D1127-($D1127*TAXAS!$D$11))/3,IF($A1127=TAXAS!$A$12,IF($B1127="PARCELADO ATÉ 3X",$D1127-($D1127*TAXAS!$D$12))/3,IF($A1127=TAXAS!$A$13,IF($B1127="PARCELADO ATÉ 3X",$D1127-($D1127*TAXAS!$D$13))/3,IF($A1127=TAXAS!$A$14,IF($B1127="PARCELADO ATÉ 3X",$D1127-($D1127*TAXAS!$D$14))/3,IF($A1127=TAXAS!$A$15,IF($B1127="PARCELADO ATÉ 3X",$D1127-($D1127*TAXAS!$D$15))/3,IF($A1127=TAXAS!$A$16,IF($B1127="PARCELADO ATÉ 3X",$D1127-($D1127*TAXAS!$D$16))/3,IF($A1127=TAXAS!$A$17,IF($B1127="PARCELADO ATÉ 3X",$D1127-($D1127*TAXAS!$D$17))/3,IF($A1127=TAXAS!$A$18,IF($B1127="PARCELADO ATÉ 3X",$D1127-($D1127*TAXAS!$D$18))/3,IF($A1127=TAXAS!$A$19,IF($B1127="PARCELADO ATÉ 3X",$D1127-($D1127*TAXAS!$D$19))/3,IF($A1127=TAXAS!$A$20,IF($B1127="PARCELADO ATÉ 3X",$D1127-($D1127*TAXAS!$D$20))/3,IF($A1127=TAXAS!$A$21,IF($B1127="PARCELADO ATÉ 3X",$D1127-($D1127*TAXAS!$D$21))/3,IF($A1127=TAXAS!$A$22,IF($B1127="PARCELADO ATÉ 3X",$D1127-($D1127*TAXAS!$D$22))/3,IF($A1127=TAXAS!$A$23,IF($B1127="PARCELADO ATÉ 3X",$D1127-($D1127*TAXAS!$D$23))/3,IF($A1127=TAXAS!$A$24,IF($B1127="PARCELADO ATÉ 3X",$D1127-($D1127*TAXAS!$D$24))/3,IF($A1127=TAXAS!$A$25,IF($B1127="PARCELADO ATÉ 3X",$D1127-($D1127*TAXAS!$D$25))/3,IF($A1127=TAXAS!$A$26,IF($B1127="PARCELADO ATÉ 3X",$D1127-($D1127*TAXAS!$D$26))/3,IF($A1127=TAXAS!$A$27,IF($B1127="PARCELADO ATÉ 3X",$D1127-($D1127*TAXAS!$D$27))/3))))))))))))))))))))))))/1</f>
        <v>0</v>
      </c>
      <c r="H1127" s="9">
        <f>IF($A1127="VISA",IF($B1127="PARCELADO ATÉ 6X",$D1127-(D1127*TAXAS!$E$4))/6,IF($A1127="MASTER",IF($B1127="PARCELADO ATÉ 6X",$D1127-(D1127*TAXAS!$E$5))/6,IF($A1127="ELO",IF($B1127="PARCELADO ATÉ 6X",$D1127-(D1127*TAXAS!$E$6))/6,IF($A1127="HIPERCARD",IF($B1127="PARCELADO ATÉ 6X",$D1127-(D1127*TAXAS!$E$7))/6,IF($A1127="DINERS",IF($B1127="PARCELADO ATÉ 6X",$D1127-(D1127*TAXAS!$E$8))/6,IF($A1127="AMERICA EXPRESS",IF($B1127="PARCELADO ATÉ 6X",$D1127-(D1127*TAXAS!$E$9))/6,IF($A1127=TAXAS!$A$10,IF($B1127="PARCELADO ATÉ 6X",$D1127-($D1127*TAXAS!$E$10))/6,IF($A1127=TAXAS!$A$11,IF($B1127="PARCELADO ATÉ 6X",$D1127-($D1127*TAXAS!$E$11))/6,IF($A1127=TAXAS!$A$12,IF($B1127="PARCELADO ATÉ 6X",$D1127-($D1127*TAXAS!$E$12))/6,IF($A1127=TAXAS!$A$13,IF($B1127="PARCELADO ATÉ 6X",$D1127-($D1127*TAXAS!$E$13))/6,IF($A1127=TAXAS!$A$14,IF($B1127="PARCELADO ATÉ 6X",$D1127-($D1127*TAXAS!$E$14))/6,IF($A1127=TAXAS!$A$15,IF($B1127="PARCELADO ATÉ 6X",$D1127-($D1127*TAXAS!$E$15))/6,IF($A1127=TAXAS!$A$16,IF($B1127="PARCELADO ATÉ 6X",$D1127-($D1127*TAXAS!$E$16))/6,IF($A1127=TAXAS!$A$17,IF($B1127="PARCELADO ATÉ 6X",$D1127-($D1127*TAXAS!$E$17))/6,IF($A1127=TAXAS!$A$18,IF($B1127="PARCELADO ATÉ 6X",$D1127-($D1127*TAXAS!$E$18))/6,IF($A1127=TAXAS!$A$19,IF($B1127="PARCELADO ATÉ 6X",$D1127-($D1127*TAXAS!$E$19))/6,IF($A1127=TAXAS!$A$20,IF($B1127="PARCELADO ATÉ 6X",$D1127-($D1127*TAXAS!$E$20))/6,IF($A1127=TAXAS!$A$21,IF($B1127="PARCELADO ATÉ 6X",$D1127-($D1127*TAXAS!$E$21))/6,IF($A1127=TAXAS!$A$22,IF($B1127="PARCELADO ATÉ 6X",$D1127-($D1127*TAXAS!$E$22))/6,IF($A1127=TAXAS!$A$23,IF($B1127="PARCELADO ATÉ 6X",$D1127-($D1127*TAXAS!$E$23))/6,IF($A1127=TAXAS!$A$24,IF($B1127="PARCELADO ATÉ 6X",$D1127-($D1127*TAXAS!$E$24))/6,IF($A1127=TAXAS!$A$25,IF($B1127="PARCELADO ATÉ 6X",$D1127-($D1127*TAXAS!$E$25))/6,IF($A1127=TAXAS!$A$26,IF($B1127="PARCELADO ATÉ 6X",$D1127-($D1127*TAXAS!$E$26))/6,IF($A1127=TAXAS!$A$27,IF($B1127="PARCELADO ATÉ 6X",$D1127-($D1127*TAXAS!$E$27))/6))))))))))))))))))))))))/1</f>
        <v>0</v>
      </c>
      <c r="I1127" s="9">
        <f>IF($A1127="VISA",IF($B1127="PARCELADO ATÉ 12X",$D1127-(D1127*TAXAS!$F$4))/12,IF($A1127="MASTER",IF($B1127="PARCELADO ATÉ 12X",$D1127-(D1127*TAXAS!$F$5))/12,IF($A1127="ELO",IF($B1127="PARCELADO ATÉ 12X",$D1127-(D1127*TAXAS!$F$6))/12,IF($A1127="HIPERCARD",IF($B1127="PARCELADO ATÉ 12X",$D1127-(D1127*TAXAS!$F$7))/12,IF($A1127="DINERS",IF($B1127="PARCELADO ATÉ 12X",$D1127-(D1127*TAXAS!$F$8))/12,IF($A1127="AMERICA EXPRESS",IF($B1127="PARCELADO ATÉ 12X",$D1127-(D1127*TAXAS!$F$9))/12,IF($A1127=TAXAS!$A$10,IF($B1127="PARCELADO ATÉ 12X",$D1127-($D1127*TAXAS!$F$10))/12,IF($A1127=TAXAS!$A$11,IF($B1127="PARCELADO ATÉ 12X",$D1127-($D1127*TAXAS!$F$11))/12,IF($A1127=TAXAS!$A$12,IF($B1127="PARCELADO ATÉ 12X",$D1127-($D1127*TAXAS!$F$12))/12,IF($A1127=TAXAS!$A$13,IF($B1127="PARCELADO ATÉ 12X",$D1127-($D1127*TAXAS!$F$13))/12,IF($A1127=TAXAS!$A$14,IF($B1127="PARCELADO ATÉ 12X",$D1127-($D1127*TAXAS!$F$14))/12,IF($A1127=TAXAS!$A$15,IF($B1127="PARCELADO ATÉ 12X",$D1127-($D1127*TAXAS!$F$15))/12,IF($A1127=TAXAS!$A$16,IF($B1127="PARCELADO ATÉ 12X",$D1127-($D1127*TAXAS!$F$16))/12,IF($A1127=TAXAS!$A$17,IF($B1127="PARCELADO ATÉ 12X",$D1127-($D1127*TAXAS!$F$17))/12,IF($A1127=TAXAS!$A$18,IF($B1127="PARCELADO ATÉ 12X",$D1127-($D1127*TAXAS!$F$18))/12,IF($A1127=TAXAS!$A$19,IF($B1127="PARCELADO ATÉ 12X",$D1127-($D1127*TAXAS!$F$19))/12,IF($A1127=TAXAS!$A$20,IF($B1127="PARCELADO ATÉ 12X",$D1127-($D1127*TAXAS!$F$20))/12,IF($A1127=TAXAS!$A$21,IF($B1127="PARCELADO ATÉ 12X",$D1127-($D1127*TAXAS!$F$21))/12,IF($A1127=TAXAS!$A$22,IF($B1127="PARCELADO ATÉ 12X",$D1127-($D1127*TAXAS!$F$22))/12,IF($A1127=TAXAS!$A$23,IF($B1127="PARCELADO ATÉ 12X",$D1127-($D1127*TAXAS!$F$23))/12,IF($A1127=TAXAS!$A$24,IF($B1127="PARCELADO ATÉ 12X",$D1127-($D1127*TAXAS!$F$24))/12,IF($A1127=TAXAS!$A$25,IF($B1127="PARCELADO ATÉ 12X",$D1127-($D1127*TAXAS!$F$25))/12,IF($A1127=TAXAS!$A$26,IF($B1127="PARCELADO ATÉ 12X",$D1127-($D1127*TAXAS!$F$26))/12,IF($A1127=TAXAS!$A$27,IF($B1127="PARCELADO ATÉ 12X",$D1127-($D1127*TAXAS!$F$27))/12))))))))))))))))))))))))/1</f>
        <v>0</v>
      </c>
      <c r="J1127" s="8">
        <f t="shared" si="0"/>
        <v>0</v>
      </c>
      <c r="K1127" s="10" t="b">
        <f>IF($B1127="PARCELADO ATÉ 3X",($D1127-($D1127*TAXAS!$D$4))-$J1127)</f>
        <v>0</v>
      </c>
      <c r="L1127" s="10" t="b">
        <f>IF($B1127="PARCELADO ATÉ 6X",($D1127-($D1127*TAXAS!$E$4))-$J1127)</f>
        <v>0</v>
      </c>
      <c r="M1127" s="10" t="b">
        <f>IF($B1127="PARCELADO ATÉ 12X",($D1127-($D1127*TAXAS!$F$4))-$J1127)</f>
        <v>0</v>
      </c>
      <c r="N1127" s="8">
        <f t="shared" si="1"/>
        <v>0</v>
      </c>
      <c r="O1127" s="10">
        <f t="shared" si="2"/>
        <v>0</v>
      </c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</row>
    <row r="1128" spans="1:31" ht="15.75" customHeight="1" x14ac:dyDescent="0.2">
      <c r="A1128" s="3"/>
      <c r="B1128" s="5"/>
      <c r="C1128" s="6"/>
      <c r="D1128" s="42"/>
      <c r="E1128" s="8">
        <f>IF($A1128="VISA",IF($B1128="DÉBITO",$D1128-($D1128*TAXAS!$B$4)),IF($A1128="MASTER",IF($B1128="DÉBITO",$D1128-($D1128*TAXAS!$B$5)),IF($A1128="ELO", IF($B1128="DÉBITO",$D1128-($D1128*TAXAS!$B$6)),IF($A1128="HIPERCARD",IF($B1128="DÉBITO",$D1128-($D1128*TAXAS!$B$7)),IF($A1128="DINERS",IF($B1128="DÉBITO",$D1128-($D1128*TAXAS!$B$8)),IF($A1128="AMERICA EXPRESS",IF($B1128="DÉBITO",$D1128-($D1128*TAXAS!$B$9)),IF($A1128=TAXAS!$A$10,IF($B1128="DÉBITO",$D1128-($D1128*TAXAS!$B$10)), IF($A1128=TAXAS!$A$11,IF($B1128="DÉBITO",$D1128-($D1128*TAXAS!$B$11)), IF($A1128=TAXAS!$A$12,IF($B1128="DÉBITO",$D1128-($D1128*TAXAS!$B$12)), IF($A1128=TAXAS!$A$13,IF($B1128="DÉBITO",$D1128-($D1128*TAXAS!$B$13)), IF($A1128=TAXAS!$A$14,IF($B1128="DÉBITO",$D1128-($D1128*TAXAS!$B$14)), IF($A1128=TAXAS!$A$15,IF($B1128="DÉBITO",$D1128-($D1128*TAXAS!$B$15)), IF($A1128=TAXAS!$A$16,IF($B1128="DÉBITO",$D1128-($D1128*TAXAS!$B$16)), IF($A1128=TAXAS!$A$17,IF($B1128="DÉBITO",$D1128-($D1128*TAXAS!$B$17)), IF($A1128=TAXAS!$A$18,IF($B1128="DÉBITO",$D1128-($D1128*TAXAS!$B$18)), IF($A1128=TAXAS!$A$19,IF($B1128="DÉBITO",$D1128-($D1128*TAXAS!$B$19)), IF($A1128=TAXAS!$A$20,IF($B1128="DÉBITO",$D1128-($D1128*TAXAS!$B$20)), IF($A1128=TAXAS!$A$21,IF($B1128="DÉBITO",$D1128-($D1128*TAXAS!$B$21)), IF($A1128=TAXAS!$A$22,IF($B1128="DÉBITO",$D1128-($D1128*TAXAS!$B$22)), IF($A1128=TAXAS!$A$23,IF($B1128="DÉBITO",$D1128-($D1128*TAXAS!$B$23)), IF($A1128=TAXAS!$A$24,IF($B1128="DÉBITO",$D1128-($D1128*TAXAS!$B$24)), IF($A1128=TAXAS!$A$25,IF($B1128="DÉBITO",$D1128-($D1128*TAXAS!$B$25)), IF($A1128=TAXAS!$A$26,IF($B1128="DÉBITO",$D1128-($D1128*TAXAS!$B$26)), IF($A1128=TAXAS!$A$27,IF($B1128="DÉBITO",$D1128-($D1128*TAXAS!$B$27))))))))))))))))))))))))))/1</f>
        <v>0</v>
      </c>
      <c r="F1128" s="8">
        <f>IF($A1128="VISA",IF($B1128="CRÉDITO",$D1128-($D1128*TAXAS!$C$4)),IF($A1128="MASTER",IF($B1128="CRÉDITO",$D1128-($D1128*TAXAS!$C$5)),IF($A1128="ELO", IF($B1128="CRÉDITO",$D1128-($D1128*TAXAS!$C$6)),IF($A1128="HIPERCARD",IF($B1128="CRÉDITO",$D1128-($D1128*TAXAS!$C$7)),IF($A1128="DINERS",IF($B1128="CRÉDITO",$D1128-($D1128*TAXAS!$C$8)),IF($A1128="AMERICA EXPRESS",IF($B1128="CRÉDITO",$D1128-($D1128*TAXAS!$C$9)),IF($A1128=TAXAS!$A$10,IF($B1128="CRÉDITO",$D1128-($D1128*TAXAS!$C$10)), IF($A1128=TAXAS!$A$11,IF($B1128="CRÉDITO",$D1128-($D1128*TAXAS!$C$11)), IF($A1128=TAXAS!$A$12,IF($B1128="CRÉDITO",$D1128-($D1128*TAXAS!$C$12)), IF($A1128=TAXAS!$A$13,IF($B1128="CRÉDITO",$D1128-($D1128*TAXAS!$C$13)), IF($A1128=TAXAS!$A$14,IF($B1128="CRÉDITO",$D1128-($D1128*TAXAS!$C$14)), IF($A1128=TAXAS!$A$15,IF($B1128="CRÉDITO",$D1128-($D1128*TAXAS!$C$15)), IF($A1128=TAXAS!$A$16,IF($B1128="CRÉDITO",$D1128-($D1128*TAXAS!$C$16)), IF($A1128=TAXAS!$A$17,IF($B1128="CRÉDITO",$D1128-($D1128*TAXAS!$C$17)), IF($A1128=TAXAS!$A$18,IF($B1128="CRÉDITO",$D1128-($D1128*TAXAS!$C$18)), IF($A1128=TAXAS!$A$19,IF($B1128="CRÉDITO",$D1128-($D1128*TAXAS!$C$19)), IF($A1128=TAXAS!$A$20,IF($B1128="CRÉDITO",$D1128-($D1128*TAXAS!$C$20)), IF($A1128=TAXAS!$A$21,IF($B1128="CRÉDITO",$D1128-($D1128*TAXAS!$C$21)), IF($A1128=TAXAS!$A$22,IF($B1128="CRÉDITO",$D1128-($D1128*TAXAS!$C$22)), IF($A1128=TAXAS!$A$23,IF($B1128="CRÉDITO",$D1128-($D1128*TAXAS!$C$23)), IF($A1128=TAXAS!$A$24,IF($B1128="CRÉDITO",$D1128-($D1128*TAXAS!$C$24)), IF($A1128=TAXAS!$A$25,IF($B1128="CRÉDITO",$D1128-($D1128*TAXAS!$C$25)), IF($A1128=TAXAS!$A$26,IF($B1128="CRÉDITO",$D1128-($D1128*TAXAS!$C$26)), IF($A1128=TAXAS!$A$27,IF($B1128="CRÉDITO",$D1128-($D1128*TAXAS!$C$27))))))))))))))))))))))))))/1</f>
        <v>0</v>
      </c>
      <c r="G1128" s="9">
        <f>IF($A1128="VISA",IF($B1128="PARCELADO ATÉ 3X",$D1128-(D1128*TAXAS!$D$4))/3,IF($A1128="MASTER",IF($B1128="PARCELADO ATÉ 3X",$D1128-(D1128*TAXAS!$D$5))/3,IF($A1128="ELO",IF($B1128="PARCELADO ATÉ 3X",$D1128-(D1128*TAXAS!$D$6))/3,IF($A1128="HIPERCARD",IF($B1128="PARCELADO ATÉ 3X",$D1128-(D1128*TAXAS!$D$7))/3,IF($A1128="DINERS",IF($B1128="PARCELADO ATÉ 3X",$D1128-(D1128*TAXAS!$D$8))/3,IF($A1128="AMERICA EXPRESS",IF($B1128="PARCELADO ATÉ 3X",$D1128-(D1128*TAXAS!$D$9))/3,IF($A1128=TAXAS!$A$10,IF($B1128="PARCELADO ATÉ 3X",$D1128-($D1128*TAXAS!$D$10))/3,IF($A1128=TAXAS!$A$11,IF($B1128="PARCELADO ATÉ 3X",$D1128-($D1128*TAXAS!$D$11))/3,IF($A1128=TAXAS!$A$12,IF($B1128="PARCELADO ATÉ 3X",$D1128-($D1128*TAXAS!$D$12))/3,IF($A1128=TAXAS!$A$13,IF($B1128="PARCELADO ATÉ 3X",$D1128-($D1128*TAXAS!$D$13))/3,IF($A1128=TAXAS!$A$14,IF($B1128="PARCELADO ATÉ 3X",$D1128-($D1128*TAXAS!$D$14))/3,IF($A1128=TAXAS!$A$15,IF($B1128="PARCELADO ATÉ 3X",$D1128-($D1128*TAXAS!$D$15))/3,IF($A1128=TAXAS!$A$16,IF($B1128="PARCELADO ATÉ 3X",$D1128-($D1128*TAXAS!$D$16))/3,IF($A1128=TAXAS!$A$17,IF($B1128="PARCELADO ATÉ 3X",$D1128-($D1128*TAXAS!$D$17))/3,IF($A1128=TAXAS!$A$18,IF($B1128="PARCELADO ATÉ 3X",$D1128-($D1128*TAXAS!$D$18))/3,IF($A1128=TAXAS!$A$19,IF($B1128="PARCELADO ATÉ 3X",$D1128-($D1128*TAXAS!$D$19))/3,IF($A1128=TAXAS!$A$20,IF($B1128="PARCELADO ATÉ 3X",$D1128-($D1128*TAXAS!$D$20))/3,IF($A1128=TAXAS!$A$21,IF($B1128="PARCELADO ATÉ 3X",$D1128-($D1128*TAXAS!$D$21))/3,IF($A1128=TAXAS!$A$22,IF($B1128="PARCELADO ATÉ 3X",$D1128-($D1128*TAXAS!$D$22))/3,IF($A1128=TAXAS!$A$23,IF($B1128="PARCELADO ATÉ 3X",$D1128-($D1128*TAXAS!$D$23))/3,IF($A1128=TAXAS!$A$24,IF($B1128="PARCELADO ATÉ 3X",$D1128-($D1128*TAXAS!$D$24))/3,IF($A1128=TAXAS!$A$25,IF($B1128="PARCELADO ATÉ 3X",$D1128-($D1128*TAXAS!$D$25))/3,IF($A1128=TAXAS!$A$26,IF($B1128="PARCELADO ATÉ 3X",$D1128-($D1128*TAXAS!$D$26))/3,IF($A1128=TAXAS!$A$27,IF($B1128="PARCELADO ATÉ 3X",$D1128-($D1128*TAXAS!$D$27))/3))))))))))))))))))))))))/1</f>
        <v>0</v>
      </c>
      <c r="H1128" s="9">
        <f>IF($A1128="VISA",IF($B1128="PARCELADO ATÉ 6X",$D1128-(D1128*TAXAS!$E$4))/6,IF($A1128="MASTER",IF($B1128="PARCELADO ATÉ 6X",$D1128-(D1128*TAXAS!$E$5))/6,IF($A1128="ELO",IF($B1128="PARCELADO ATÉ 6X",$D1128-(D1128*TAXAS!$E$6))/6,IF($A1128="HIPERCARD",IF($B1128="PARCELADO ATÉ 6X",$D1128-(D1128*TAXAS!$E$7))/6,IF($A1128="DINERS",IF($B1128="PARCELADO ATÉ 6X",$D1128-(D1128*TAXAS!$E$8))/6,IF($A1128="AMERICA EXPRESS",IF($B1128="PARCELADO ATÉ 6X",$D1128-(D1128*TAXAS!$E$9))/6,IF($A1128=TAXAS!$A$10,IF($B1128="PARCELADO ATÉ 6X",$D1128-($D1128*TAXAS!$E$10))/6,IF($A1128=TAXAS!$A$11,IF($B1128="PARCELADO ATÉ 6X",$D1128-($D1128*TAXAS!$E$11))/6,IF($A1128=TAXAS!$A$12,IF($B1128="PARCELADO ATÉ 6X",$D1128-($D1128*TAXAS!$E$12))/6,IF($A1128=TAXAS!$A$13,IF($B1128="PARCELADO ATÉ 6X",$D1128-($D1128*TAXAS!$E$13))/6,IF($A1128=TAXAS!$A$14,IF($B1128="PARCELADO ATÉ 6X",$D1128-($D1128*TAXAS!$E$14))/6,IF($A1128=TAXAS!$A$15,IF($B1128="PARCELADO ATÉ 6X",$D1128-($D1128*TAXAS!$E$15))/6,IF($A1128=TAXAS!$A$16,IF($B1128="PARCELADO ATÉ 6X",$D1128-($D1128*TAXAS!$E$16))/6,IF($A1128=TAXAS!$A$17,IF($B1128="PARCELADO ATÉ 6X",$D1128-($D1128*TAXAS!$E$17))/6,IF($A1128=TAXAS!$A$18,IF($B1128="PARCELADO ATÉ 6X",$D1128-($D1128*TAXAS!$E$18))/6,IF($A1128=TAXAS!$A$19,IF($B1128="PARCELADO ATÉ 6X",$D1128-($D1128*TAXAS!$E$19))/6,IF($A1128=TAXAS!$A$20,IF($B1128="PARCELADO ATÉ 6X",$D1128-($D1128*TAXAS!$E$20))/6,IF($A1128=TAXAS!$A$21,IF($B1128="PARCELADO ATÉ 6X",$D1128-($D1128*TAXAS!$E$21))/6,IF($A1128=TAXAS!$A$22,IF($B1128="PARCELADO ATÉ 6X",$D1128-($D1128*TAXAS!$E$22))/6,IF($A1128=TAXAS!$A$23,IF($B1128="PARCELADO ATÉ 6X",$D1128-($D1128*TAXAS!$E$23))/6,IF($A1128=TAXAS!$A$24,IF($B1128="PARCELADO ATÉ 6X",$D1128-($D1128*TAXAS!$E$24))/6,IF($A1128=TAXAS!$A$25,IF($B1128="PARCELADO ATÉ 6X",$D1128-($D1128*TAXAS!$E$25))/6,IF($A1128=TAXAS!$A$26,IF($B1128="PARCELADO ATÉ 6X",$D1128-($D1128*TAXAS!$E$26))/6,IF($A1128=TAXAS!$A$27,IF($B1128="PARCELADO ATÉ 6X",$D1128-($D1128*TAXAS!$E$27))/6))))))))))))))))))))))))/1</f>
        <v>0</v>
      </c>
      <c r="I1128" s="9">
        <f>IF($A1128="VISA",IF($B1128="PARCELADO ATÉ 12X",$D1128-(D1128*TAXAS!$F$4))/12,IF($A1128="MASTER",IF($B1128="PARCELADO ATÉ 12X",$D1128-(D1128*TAXAS!$F$5))/12,IF($A1128="ELO",IF($B1128="PARCELADO ATÉ 12X",$D1128-(D1128*TAXAS!$F$6))/12,IF($A1128="HIPERCARD",IF($B1128="PARCELADO ATÉ 12X",$D1128-(D1128*TAXAS!$F$7))/12,IF($A1128="DINERS",IF($B1128="PARCELADO ATÉ 12X",$D1128-(D1128*TAXAS!$F$8))/12,IF($A1128="AMERICA EXPRESS",IF($B1128="PARCELADO ATÉ 12X",$D1128-(D1128*TAXAS!$F$9))/12,IF($A1128=TAXAS!$A$10,IF($B1128="PARCELADO ATÉ 12X",$D1128-($D1128*TAXAS!$F$10))/12,IF($A1128=TAXAS!$A$11,IF($B1128="PARCELADO ATÉ 12X",$D1128-($D1128*TAXAS!$F$11))/12,IF($A1128=TAXAS!$A$12,IF($B1128="PARCELADO ATÉ 12X",$D1128-($D1128*TAXAS!$F$12))/12,IF($A1128=TAXAS!$A$13,IF($B1128="PARCELADO ATÉ 12X",$D1128-($D1128*TAXAS!$F$13))/12,IF($A1128=TAXAS!$A$14,IF($B1128="PARCELADO ATÉ 12X",$D1128-($D1128*TAXAS!$F$14))/12,IF($A1128=TAXAS!$A$15,IF($B1128="PARCELADO ATÉ 12X",$D1128-($D1128*TAXAS!$F$15))/12,IF($A1128=TAXAS!$A$16,IF($B1128="PARCELADO ATÉ 12X",$D1128-($D1128*TAXAS!$F$16))/12,IF($A1128=TAXAS!$A$17,IF($B1128="PARCELADO ATÉ 12X",$D1128-($D1128*TAXAS!$F$17))/12,IF($A1128=TAXAS!$A$18,IF($B1128="PARCELADO ATÉ 12X",$D1128-($D1128*TAXAS!$F$18))/12,IF($A1128=TAXAS!$A$19,IF($B1128="PARCELADO ATÉ 12X",$D1128-($D1128*TAXAS!$F$19))/12,IF($A1128=TAXAS!$A$20,IF($B1128="PARCELADO ATÉ 12X",$D1128-($D1128*TAXAS!$F$20))/12,IF($A1128=TAXAS!$A$21,IF($B1128="PARCELADO ATÉ 12X",$D1128-($D1128*TAXAS!$F$21))/12,IF($A1128=TAXAS!$A$22,IF($B1128="PARCELADO ATÉ 12X",$D1128-($D1128*TAXAS!$F$22))/12,IF($A1128=TAXAS!$A$23,IF($B1128="PARCELADO ATÉ 12X",$D1128-($D1128*TAXAS!$F$23))/12,IF($A1128=TAXAS!$A$24,IF($B1128="PARCELADO ATÉ 12X",$D1128-($D1128*TAXAS!$F$24))/12,IF($A1128=TAXAS!$A$25,IF($B1128="PARCELADO ATÉ 12X",$D1128-($D1128*TAXAS!$F$25))/12,IF($A1128=TAXAS!$A$26,IF($B1128="PARCELADO ATÉ 12X",$D1128-($D1128*TAXAS!$F$26))/12,IF($A1128=TAXAS!$A$27,IF($B1128="PARCELADO ATÉ 12X",$D1128-($D1128*TAXAS!$F$27))/12))))))))))))))))))))))))/1</f>
        <v>0</v>
      </c>
      <c r="J1128" s="8">
        <f t="shared" si="0"/>
        <v>0</v>
      </c>
      <c r="K1128" s="10" t="b">
        <f>IF($B1128="PARCELADO ATÉ 3X",($D1128-($D1128*TAXAS!$D$4))-$J1128)</f>
        <v>0</v>
      </c>
      <c r="L1128" s="10" t="b">
        <f>IF($B1128="PARCELADO ATÉ 6X",($D1128-($D1128*TAXAS!$E$4))-$J1128)</f>
        <v>0</v>
      </c>
      <c r="M1128" s="10" t="b">
        <f>IF($B1128="PARCELADO ATÉ 12X",($D1128-($D1128*TAXAS!$F$4))-$J1128)</f>
        <v>0</v>
      </c>
      <c r="N1128" s="8">
        <f t="shared" si="1"/>
        <v>0</v>
      </c>
      <c r="O1128" s="10">
        <f t="shared" si="2"/>
        <v>0</v>
      </c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</row>
    <row r="1129" spans="1:31" ht="15.75" customHeight="1" x14ac:dyDescent="0.2">
      <c r="A1129" s="3"/>
      <c r="B1129" s="5"/>
      <c r="C1129" s="6"/>
      <c r="D1129" s="42"/>
      <c r="E1129" s="8">
        <f>IF($A1129="VISA",IF($B1129="DÉBITO",$D1129-($D1129*TAXAS!$B$4)),IF($A1129="MASTER",IF($B1129="DÉBITO",$D1129-($D1129*TAXAS!$B$5)),IF($A1129="ELO", IF($B1129="DÉBITO",$D1129-($D1129*TAXAS!$B$6)),IF($A1129="HIPERCARD",IF($B1129="DÉBITO",$D1129-($D1129*TAXAS!$B$7)),IF($A1129="DINERS",IF($B1129="DÉBITO",$D1129-($D1129*TAXAS!$B$8)),IF($A1129="AMERICA EXPRESS",IF($B1129="DÉBITO",$D1129-($D1129*TAXAS!$B$9)),IF($A1129=TAXAS!$A$10,IF($B1129="DÉBITO",$D1129-($D1129*TAXAS!$B$10)), IF($A1129=TAXAS!$A$11,IF($B1129="DÉBITO",$D1129-($D1129*TAXAS!$B$11)), IF($A1129=TAXAS!$A$12,IF($B1129="DÉBITO",$D1129-($D1129*TAXAS!$B$12)), IF($A1129=TAXAS!$A$13,IF($B1129="DÉBITO",$D1129-($D1129*TAXAS!$B$13)), IF($A1129=TAXAS!$A$14,IF($B1129="DÉBITO",$D1129-($D1129*TAXAS!$B$14)), IF($A1129=TAXAS!$A$15,IF($B1129="DÉBITO",$D1129-($D1129*TAXAS!$B$15)), IF($A1129=TAXAS!$A$16,IF($B1129="DÉBITO",$D1129-($D1129*TAXAS!$B$16)), IF($A1129=TAXAS!$A$17,IF($B1129="DÉBITO",$D1129-($D1129*TAXAS!$B$17)), IF($A1129=TAXAS!$A$18,IF($B1129="DÉBITO",$D1129-($D1129*TAXAS!$B$18)), IF($A1129=TAXAS!$A$19,IF($B1129="DÉBITO",$D1129-($D1129*TAXAS!$B$19)), IF($A1129=TAXAS!$A$20,IF($B1129="DÉBITO",$D1129-($D1129*TAXAS!$B$20)), IF($A1129=TAXAS!$A$21,IF($B1129="DÉBITO",$D1129-($D1129*TAXAS!$B$21)), IF($A1129=TAXAS!$A$22,IF($B1129="DÉBITO",$D1129-($D1129*TAXAS!$B$22)), IF($A1129=TAXAS!$A$23,IF($B1129="DÉBITO",$D1129-($D1129*TAXAS!$B$23)), IF($A1129=TAXAS!$A$24,IF($B1129="DÉBITO",$D1129-($D1129*TAXAS!$B$24)), IF($A1129=TAXAS!$A$25,IF($B1129="DÉBITO",$D1129-($D1129*TAXAS!$B$25)), IF($A1129=TAXAS!$A$26,IF($B1129="DÉBITO",$D1129-($D1129*TAXAS!$B$26)), IF($A1129=TAXAS!$A$27,IF($B1129="DÉBITO",$D1129-($D1129*TAXAS!$B$27))))))))))))))))))))))))))/1</f>
        <v>0</v>
      </c>
      <c r="F1129" s="8">
        <f>IF($A1129="VISA",IF($B1129="CRÉDITO",$D1129-($D1129*TAXAS!$C$4)),IF($A1129="MASTER",IF($B1129="CRÉDITO",$D1129-($D1129*TAXAS!$C$5)),IF($A1129="ELO", IF($B1129="CRÉDITO",$D1129-($D1129*TAXAS!$C$6)),IF($A1129="HIPERCARD",IF($B1129="CRÉDITO",$D1129-($D1129*TAXAS!$C$7)),IF($A1129="DINERS",IF($B1129="CRÉDITO",$D1129-($D1129*TAXAS!$C$8)),IF($A1129="AMERICA EXPRESS",IF($B1129="CRÉDITO",$D1129-($D1129*TAXAS!$C$9)),IF($A1129=TAXAS!$A$10,IF($B1129="CRÉDITO",$D1129-($D1129*TAXAS!$C$10)), IF($A1129=TAXAS!$A$11,IF($B1129="CRÉDITO",$D1129-($D1129*TAXAS!$C$11)), IF($A1129=TAXAS!$A$12,IF($B1129="CRÉDITO",$D1129-($D1129*TAXAS!$C$12)), IF($A1129=TAXAS!$A$13,IF($B1129="CRÉDITO",$D1129-($D1129*TAXAS!$C$13)), IF($A1129=TAXAS!$A$14,IF($B1129="CRÉDITO",$D1129-($D1129*TAXAS!$C$14)), IF($A1129=TAXAS!$A$15,IF($B1129="CRÉDITO",$D1129-($D1129*TAXAS!$C$15)), IF($A1129=TAXAS!$A$16,IF($B1129="CRÉDITO",$D1129-($D1129*TAXAS!$C$16)), IF($A1129=TAXAS!$A$17,IF($B1129="CRÉDITO",$D1129-($D1129*TAXAS!$C$17)), IF($A1129=TAXAS!$A$18,IF($B1129="CRÉDITO",$D1129-($D1129*TAXAS!$C$18)), IF($A1129=TAXAS!$A$19,IF($B1129="CRÉDITO",$D1129-($D1129*TAXAS!$C$19)), IF($A1129=TAXAS!$A$20,IF($B1129="CRÉDITO",$D1129-($D1129*TAXAS!$C$20)), IF($A1129=TAXAS!$A$21,IF($B1129="CRÉDITO",$D1129-($D1129*TAXAS!$C$21)), IF($A1129=TAXAS!$A$22,IF($B1129="CRÉDITO",$D1129-($D1129*TAXAS!$C$22)), IF($A1129=TAXAS!$A$23,IF($B1129="CRÉDITO",$D1129-($D1129*TAXAS!$C$23)), IF($A1129=TAXAS!$A$24,IF($B1129="CRÉDITO",$D1129-($D1129*TAXAS!$C$24)), IF($A1129=TAXAS!$A$25,IF($B1129="CRÉDITO",$D1129-($D1129*TAXAS!$C$25)), IF($A1129=TAXAS!$A$26,IF($B1129="CRÉDITO",$D1129-($D1129*TAXAS!$C$26)), IF($A1129=TAXAS!$A$27,IF($B1129="CRÉDITO",$D1129-($D1129*TAXAS!$C$27))))))))))))))))))))))))))/1</f>
        <v>0</v>
      </c>
      <c r="G1129" s="9">
        <f>IF($A1129="VISA",IF($B1129="PARCELADO ATÉ 3X",$D1129-(D1129*TAXAS!$D$4))/3,IF($A1129="MASTER",IF($B1129="PARCELADO ATÉ 3X",$D1129-(D1129*TAXAS!$D$5))/3,IF($A1129="ELO",IF($B1129="PARCELADO ATÉ 3X",$D1129-(D1129*TAXAS!$D$6))/3,IF($A1129="HIPERCARD",IF($B1129="PARCELADO ATÉ 3X",$D1129-(D1129*TAXAS!$D$7))/3,IF($A1129="DINERS",IF($B1129="PARCELADO ATÉ 3X",$D1129-(D1129*TAXAS!$D$8))/3,IF($A1129="AMERICA EXPRESS",IF($B1129="PARCELADO ATÉ 3X",$D1129-(D1129*TAXAS!$D$9))/3,IF($A1129=TAXAS!$A$10,IF($B1129="PARCELADO ATÉ 3X",$D1129-($D1129*TAXAS!$D$10))/3,IF($A1129=TAXAS!$A$11,IF($B1129="PARCELADO ATÉ 3X",$D1129-($D1129*TAXAS!$D$11))/3,IF($A1129=TAXAS!$A$12,IF($B1129="PARCELADO ATÉ 3X",$D1129-($D1129*TAXAS!$D$12))/3,IF($A1129=TAXAS!$A$13,IF($B1129="PARCELADO ATÉ 3X",$D1129-($D1129*TAXAS!$D$13))/3,IF($A1129=TAXAS!$A$14,IF($B1129="PARCELADO ATÉ 3X",$D1129-($D1129*TAXAS!$D$14))/3,IF($A1129=TAXAS!$A$15,IF($B1129="PARCELADO ATÉ 3X",$D1129-($D1129*TAXAS!$D$15))/3,IF($A1129=TAXAS!$A$16,IF($B1129="PARCELADO ATÉ 3X",$D1129-($D1129*TAXAS!$D$16))/3,IF($A1129=TAXAS!$A$17,IF($B1129="PARCELADO ATÉ 3X",$D1129-($D1129*TAXAS!$D$17))/3,IF($A1129=TAXAS!$A$18,IF($B1129="PARCELADO ATÉ 3X",$D1129-($D1129*TAXAS!$D$18))/3,IF($A1129=TAXAS!$A$19,IF($B1129="PARCELADO ATÉ 3X",$D1129-($D1129*TAXAS!$D$19))/3,IF($A1129=TAXAS!$A$20,IF($B1129="PARCELADO ATÉ 3X",$D1129-($D1129*TAXAS!$D$20))/3,IF($A1129=TAXAS!$A$21,IF($B1129="PARCELADO ATÉ 3X",$D1129-($D1129*TAXAS!$D$21))/3,IF($A1129=TAXAS!$A$22,IF($B1129="PARCELADO ATÉ 3X",$D1129-($D1129*TAXAS!$D$22))/3,IF($A1129=TAXAS!$A$23,IF($B1129="PARCELADO ATÉ 3X",$D1129-($D1129*TAXAS!$D$23))/3,IF($A1129=TAXAS!$A$24,IF($B1129="PARCELADO ATÉ 3X",$D1129-($D1129*TAXAS!$D$24))/3,IF($A1129=TAXAS!$A$25,IF($B1129="PARCELADO ATÉ 3X",$D1129-($D1129*TAXAS!$D$25))/3,IF($A1129=TAXAS!$A$26,IF($B1129="PARCELADO ATÉ 3X",$D1129-($D1129*TAXAS!$D$26))/3,IF($A1129=TAXAS!$A$27,IF($B1129="PARCELADO ATÉ 3X",$D1129-($D1129*TAXAS!$D$27))/3))))))))))))))))))))))))/1</f>
        <v>0</v>
      </c>
      <c r="H1129" s="9">
        <f>IF($A1129="VISA",IF($B1129="PARCELADO ATÉ 6X",$D1129-(D1129*TAXAS!$E$4))/6,IF($A1129="MASTER",IF($B1129="PARCELADO ATÉ 6X",$D1129-(D1129*TAXAS!$E$5))/6,IF($A1129="ELO",IF($B1129="PARCELADO ATÉ 6X",$D1129-(D1129*TAXAS!$E$6))/6,IF($A1129="HIPERCARD",IF($B1129="PARCELADO ATÉ 6X",$D1129-(D1129*TAXAS!$E$7))/6,IF($A1129="DINERS",IF($B1129="PARCELADO ATÉ 6X",$D1129-(D1129*TAXAS!$E$8))/6,IF($A1129="AMERICA EXPRESS",IF($B1129="PARCELADO ATÉ 6X",$D1129-(D1129*TAXAS!$E$9))/6,IF($A1129=TAXAS!$A$10,IF($B1129="PARCELADO ATÉ 6X",$D1129-($D1129*TAXAS!$E$10))/6,IF($A1129=TAXAS!$A$11,IF($B1129="PARCELADO ATÉ 6X",$D1129-($D1129*TAXAS!$E$11))/6,IF($A1129=TAXAS!$A$12,IF($B1129="PARCELADO ATÉ 6X",$D1129-($D1129*TAXAS!$E$12))/6,IF($A1129=TAXAS!$A$13,IF($B1129="PARCELADO ATÉ 6X",$D1129-($D1129*TAXAS!$E$13))/6,IF($A1129=TAXAS!$A$14,IF($B1129="PARCELADO ATÉ 6X",$D1129-($D1129*TAXAS!$E$14))/6,IF($A1129=TAXAS!$A$15,IF($B1129="PARCELADO ATÉ 6X",$D1129-($D1129*TAXAS!$E$15))/6,IF($A1129=TAXAS!$A$16,IF($B1129="PARCELADO ATÉ 6X",$D1129-($D1129*TAXAS!$E$16))/6,IF($A1129=TAXAS!$A$17,IF($B1129="PARCELADO ATÉ 6X",$D1129-($D1129*TAXAS!$E$17))/6,IF($A1129=TAXAS!$A$18,IF($B1129="PARCELADO ATÉ 6X",$D1129-($D1129*TAXAS!$E$18))/6,IF($A1129=TAXAS!$A$19,IF($B1129="PARCELADO ATÉ 6X",$D1129-($D1129*TAXAS!$E$19))/6,IF($A1129=TAXAS!$A$20,IF($B1129="PARCELADO ATÉ 6X",$D1129-($D1129*TAXAS!$E$20))/6,IF($A1129=TAXAS!$A$21,IF($B1129="PARCELADO ATÉ 6X",$D1129-($D1129*TAXAS!$E$21))/6,IF($A1129=TAXAS!$A$22,IF($B1129="PARCELADO ATÉ 6X",$D1129-($D1129*TAXAS!$E$22))/6,IF($A1129=TAXAS!$A$23,IF($B1129="PARCELADO ATÉ 6X",$D1129-($D1129*TAXAS!$E$23))/6,IF($A1129=TAXAS!$A$24,IF($B1129="PARCELADO ATÉ 6X",$D1129-($D1129*TAXAS!$E$24))/6,IF($A1129=TAXAS!$A$25,IF($B1129="PARCELADO ATÉ 6X",$D1129-($D1129*TAXAS!$E$25))/6,IF($A1129=TAXAS!$A$26,IF($B1129="PARCELADO ATÉ 6X",$D1129-($D1129*TAXAS!$E$26))/6,IF($A1129=TAXAS!$A$27,IF($B1129="PARCELADO ATÉ 6X",$D1129-($D1129*TAXAS!$E$27))/6))))))))))))))))))))))))/1</f>
        <v>0</v>
      </c>
      <c r="I1129" s="9">
        <f>IF($A1129="VISA",IF($B1129="PARCELADO ATÉ 12X",$D1129-(D1129*TAXAS!$F$4))/12,IF($A1129="MASTER",IF($B1129="PARCELADO ATÉ 12X",$D1129-(D1129*TAXAS!$F$5))/12,IF($A1129="ELO",IF($B1129="PARCELADO ATÉ 12X",$D1129-(D1129*TAXAS!$F$6))/12,IF($A1129="HIPERCARD",IF($B1129="PARCELADO ATÉ 12X",$D1129-(D1129*TAXAS!$F$7))/12,IF($A1129="DINERS",IF($B1129="PARCELADO ATÉ 12X",$D1129-(D1129*TAXAS!$F$8))/12,IF($A1129="AMERICA EXPRESS",IF($B1129="PARCELADO ATÉ 12X",$D1129-(D1129*TAXAS!$F$9))/12,IF($A1129=TAXAS!$A$10,IF($B1129="PARCELADO ATÉ 12X",$D1129-($D1129*TAXAS!$F$10))/12,IF($A1129=TAXAS!$A$11,IF($B1129="PARCELADO ATÉ 12X",$D1129-($D1129*TAXAS!$F$11))/12,IF($A1129=TAXAS!$A$12,IF($B1129="PARCELADO ATÉ 12X",$D1129-($D1129*TAXAS!$F$12))/12,IF($A1129=TAXAS!$A$13,IF($B1129="PARCELADO ATÉ 12X",$D1129-($D1129*TAXAS!$F$13))/12,IF($A1129=TAXAS!$A$14,IF($B1129="PARCELADO ATÉ 12X",$D1129-($D1129*TAXAS!$F$14))/12,IF($A1129=TAXAS!$A$15,IF($B1129="PARCELADO ATÉ 12X",$D1129-($D1129*TAXAS!$F$15))/12,IF($A1129=TAXAS!$A$16,IF($B1129="PARCELADO ATÉ 12X",$D1129-($D1129*TAXAS!$F$16))/12,IF($A1129=TAXAS!$A$17,IF($B1129="PARCELADO ATÉ 12X",$D1129-($D1129*TAXAS!$F$17))/12,IF($A1129=TAXAS!$A$18,IF($B1129="PARCELADO ATÉ 12X",$D1129-($D1129*TAXAS!$F$18))/12,IF($A1129=TAXAS!$A$19,IF($B1129="PARCELADO ATÉ 12X",$D1129-($D1129*TAXAS!$F$19))/12,IF($A1129=TAXAS!$A$20,IF($B1129="PARCELADO ATÉ 12X",$D1129-($D1129*TAXAS!$F$20))/12,IF($A1129=TAXAS!$A$21,IF($B1129="PARCELADO ATÉ 12X",$D1129-($D1129*TAXAS!$F$21))/12,IF($A1129=TAXAS!$A$22,IF($B1129="PARCELADO ATÉ 12X",$D1129-($D1129*TAXAS!$F$22))/12,IF($A1129=TAXAS!$A$23,IF($B1129="PARCELADO ATÉ 12X",$D1129-($D1129*TAXAS!$F$23))/12,IF($A1129=TAXAS!$A$24,IF($B1129="PARCELADO ATÉ 12X",$D1129-($D1129*TAXAS!$F$24))/12,IF($A1129=TAXAS!$A$25,IF($B1129="PARCELADO ATÉ 12X",$D1129-($D1129*TAXAS!$F$25))/12,IF($A1129=TAXAS!$A$26,IF($B1129="PARCELADO ATÉ 12X",$D1129-($D1129*TAXAS!$F$26))/12,IF($A1129=TAXAS!$A$27,IF($B1129="PARCELADO ATÉ 12X",$D1129-($D1129*TAXAS!$F$27))/12))))))))))))))))))))))))/1</f>
        <v>0</v>
      </c>
      <c r="J1129" s="8">
        <f t="shared" si="0"/>
        <v>0</v>
      </c>
      <c r="K1129" s="10" t="b">
        <f>IF($B1129="PARCELADO ATÉ 3X",($D1129-($D1129*TAXAS!$D$4))-$J1129)</f>
        <v>0</v>
      </c>
      <c r="L1129" s="10" t="b">
        <f>IF($B1129="PARCELADO ATÉ 6X",($D1129-($D1129*TAXAS!$E$4))-$J1129)</f>
        <v>0</v>
      </c>
      <c r="M1129" s="10" t="b">
        <f>IF($B1129="PARCELADO ATÉ 12X",($D1129-($D1129*TAXAS!$F$4))-$J1129)</f>
        <v>0</v>
      </c>
      <c r="N1129" s="8">
        <f t="shared" si="1"/>
        <v>0</v>
      </c>
      <c r="O1129" s="10">
        <f t="shared" si="2"/>
        <v>0</v>
      </c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</row>
    <row r="1130" spans="1:31" ht="15.75" customHeight="1" x14ac:dyDescent="0.2">
      <c r="A1130" s="3"/>
      <c r="B1130" s="5"/>
      <c r="C1130" s="6"/>
      <c r="D1130" s="42"/>
      <c r="E1130" s="8">
        <f>IF($A1130="VISA",IF($B1130="DÉBITO",$D1130-($D1130*TAXAS!$B$4)),IF($A1130="MASTER",IF($B1130="DÉBITO",$D1130-($D1130*TAXAS!$B$5)),IF($A1130="ELO", IF($B1130="DÉBITO",$D1130-($D1130*TAXAS!$B$6)),IF($A1130="HIPERCARD",IF($B1130="DÉBITO",$D1130-($D1130*TAXAS!$B$7)),IF($A1130="DINERS",IF($B1130="DÉBITO",$D1130-($D1130*TAXAS!$B$8)),IF($A1130="AMERICA EXPRESS",IF($B1130="DÉBITO",$D1130-($D1130*TAXAS!$B$9)),IF($A1130=TAXAS!$A$10,IF($B1130="DÉBITO",$D1130-($D1130*TAXAS!$B$10)), IF($A1130=TAXAS!$A$11,IF($B1130="DÉBITO",$D1130-($D1130*TAXAS!$B$11)), IF($A1130=TAXAS!$A$12,IF($B1130="DÉBITO",$D1130-($D1130*TAXAS!$B$12)), IF($A1130=TAXAS!$A$13,IF($B1130="DÉBITO",$D1130-($D1130*TAXAS!$B$13)), IF($A1130=TAXAS!$A$14,IF($B1130="DÉBITO",$D1130-($D1130*TAXAS!$B$14)), IF($A1130=TAXAS!$A$15,IF($B1130="DÉBITO",$D1130-($D1130*TAXAS!$B$15)), IF($A1130=TAXAS!$A$16,IF($B1130="DÉBITO",$D1130-($D1130*TAXAS!$B$16)), IF($A1130=TAXAS!$A$17,IF($B1130="DÉBITO",$D1130-($D1130*TAXAS!$B$17)), IF($A1130=TAXAS!$A$18,IF($B1130="DÉBITO",$D1130-($D1130*TAXAS!$B$18)), IF($A1130=TAXAS!$A$19,IF($B1130="DÉBITO",$D1130-($D1130*TAXAS!$B$19)), IF($A1130=TAXAS!$A$20,IF($B1130="DÉBITO",$D1130-($D1130*TAXAS!$B$20)), IF($A1130=TAXAS!$A$21,IF($B1130="DÉBITO",$D1130-($D1130*TAXAS!$B$21)), IF($A1130=TAXAS!$A$22,IF($B1130="DÉBITO",$D1130-($D1130*TAXAS!$B$22)), IF($A1130=TAXAS!$A$23,IF($B1130="DÉBITO",$D1130-($D1130*TAXAS!$B$23)), IF($A1130=TAXAS!$A$24,IF($B1130="DÉBITO",$D1130-($D1130*TAXAS!$B$24)), IF($A1130=TAXAS!$A$25,IF($B1130="DÉBITO",$D1130-($D1130*TAXAS!$B$25)), IF($A1130=TAXAS!$A$26,IF($B1130="DÉBITO",$D1130-($D1130*TAXAS!$B$26)), IF($A1130=TAXAS!$A$27,IF($B1130="DÉBITO",$D1130-($D1130*TAXAS!$B$27))))))))))))))))))))))))))/1</f>
        <v>0</v>
      </c>
      <c r="F1130" s="8">
        <f>IF($A1130="VISA",IF($B1130="CRÉDITO",$D1130-($D1130*TAXAS!$C$4)),IF($A1130="MASTER",IF($B1130="CRÉDITO",$D1130-($D1130*TAXAS!$C$5)),IF($A1130="ELO", IF($B1130="CRÉDITO",$D1130-($D1130*TAXAS!$C$6)),IF($A1130="HIPERCARD",IF($B1130="CRÉDITO",$D1130-($D1130*TAXAS!$C$7)),IF($A1130="DINERS",IF($B1130="CRÉDITO",$D1130-($D1130*TAXAS!$C$8)),IF($A1130="AMERICA EXPRESS",IF($B1130="CRÉDITO",$D1130-($D1130*TAXAS!$C$9)),IF($A1130=TAXAS!$A$10,IF($B1130="CRÉDITO",$D1130-($D1130*TAXAS!$C$10)), IF($A1130=TAXAS!$A$11,IF($B1130="CRÉDITO",$D1130-($D1130*TAXAS!$C$11)), IF($A1130=TAXAS!$A$12,IF($B1130="CRÉDITO",$D1130-($D1130*TAXAS!$C$12)), IF($A1130=TAXAS!$A$13,IF($B1130="CRÉDITO",$D1130-($D1130*TAXAS!$C$13)), IF($A1130=TAXAS!$A$14,IF($B1130="CRÉDITO",$D1130-($D1130*TAXAS!$C$14)), IF($A1130=TAXAS!$A$15,IF($B1130="CRÉDITO",$D1130-($D1130*TAXAS!$C$15)), IF($A1130=TAXAS!$A$16,IF($B1130="CRÉDITO",$D1130-($D1130*TAXAS!$C$16)), IF($A1130=TAXAS!$A$17,IF($B1130="CRÉDITO",$D1130-($D1130*TAXAS!$C$17)), IF($A1130=TAXAS!$A$18,IF($B1130="CRÉDITO",$D1130-($D1130*TAXAS!$C$18)), IF($A1130=TAXAS!$A$19,IF($B1130="CRÉDITO",$D1130-($D1130*TAXAS!$C$19)), IF($A1130=TAXAS!$A$20,IF($B1130="CRÉDITO",$D1130-($D1130*TAXAS!$C$20)), IF($A1130=TAXAS!$A$21,IF($B1130="CRÉDITO",$D1130-($D1130*TAXAS!$C$21)), IF($A1130=TAXAS!$A$22,IF($B1130="CRÉDITO",$D1130-($D1130*TAXAS!$C$22)), IF($A1130=TAXAS!$A$23,IF($B1130="CRÉDITO",$D1130-($D1130*TAXAS!$C$23)), IF($A1130=TAXAS!$A$24,IF($B1130="CRÉDITO",$D1130-($D1130*TAXAS!$C$24)), IF($A1130=TAXAS!$A$25,IF($B1130="CRÉDITO",$D1130-($D1130*TAXAS!$C$25)), IF($A1130=TAXAS!$A$26,IF($B1130="CRÉDITO",$D1130-($D1130*TAXAS!$C$26)), IF($A1130=TAXAS!$A$27,IF($B1130="CRÉDITO",$D1130-($D1130*TAXAS!$C$27))))))))))))))))))))))))))/1</f>
        <v>0</v>
      </c>
      <c r="G1130" s="9">
        <f>IF($A1130="VISA",IF($B1130="PARCELADO ATÉ 3X",$D1130-(D1130*TAXAS!$D$4))/3,IF($A1130="MASTER",IF($B1130="PARCELADO ATÉ 3X",$D1130-(D1130*TAXAS!$D$5))/3,IF($A1130="ELO",IF($B1130="PARCELADO ATÉ 3X",$D1130-(D1130*TAXAS!$D$6))/3,IF($A1130="HIPERCARD",IF($B1130="PARCELADO ATÉ 3X",$D1130-(D1130*TAXAS!$D$7))/3,IF($A1130="DINERS",IF($B1130="PARCELADO ATÉ 3X",$D1130-(D1130*TAXAS!$D$8))/3,IF($A1130="AMERICA EXPRESS",IF($B1130="PARCELADO ATÉ 3X",$D1130-(D1130*TAXAS!$D$9))/3,IF($A1130=TAXAS!$A$10,IF($B1130="PARCELADO ATÉ 3X",$D1130-($D1130*TAXAS!$D$10))/3,IF($A1130=TAXAS!$A$11,IF($B1130="PARCELADO ATÉ 3X",$D1130-($D1130*TAXAS!$D$11))/3,IF($A1130=TAXAS!$A$12,IF($B1130="PARCELADO ATÉ 3X",$D1130-($D1130*TAXAS!$D$12))/3,IF($A1130=TAXAS!$A$13,IF($B1130="PARCELADO ATÉ 3X",$D1130-($D1130*TAXAS!$D$13))/3,IF($A1130=TAXAS!$A$14,IF($B1130="PARCELADO ATÉ 3X",$D1130-($D1130*TAXAS!$D$14))/3,IF($A1130=TAXAS!$A$15,IF($B1130="PARCELADO ATÉ 3X",$D1130-($D1130*TAXAS!$D$15))/3,IF($A1130=TAXAS!$A$16,IF($B1130="PARCELADO ATÉ 3X",$D1130-($D1130*TAXAS!$D$16))/3,IF($A1130=TAXAS!$A$17,IF($B1130="PARCELADO ATÉ 3X",$D1130-($D1130*TAXAS!$D$17))/3,IF($A1130=TAXAS!$A$18,IF($B1130="PARCELADO ATÉ 3X",$D1130-($D1130*TAXAS!$D$18))/3,IF($A1130=TAXAS!$A$19,IF($B1130="PARCELADO ATÉ 3X",$D1130-($D1130*TAXAS!$D$19))/3,IF($A1130=TAXAS!$A$20,IF($B1130="PARCELADO ATÉ 3X",$D1130-($D1130*TAXAS!$D$20))/3,IF($A1130=TAXAS!$A$21,IF($B1130="PARCELADO ATÉ 3X",$D1130-($D1130*TAXAS!$D$21))/3,IF($A1130=TAXAS!$A$22,IF($B1130="PARCELADO ATÉ 3X",$D1130-($D1130*TAXAS!$D$22))/3,IF($A1130=TAXAS!$A$23,IF($B1130="PARCELADO ATÉ 3X",$D1130-($D1130*TAXAS!$D$23))/3,IF($A1130=TAXAS!$A$24,IF($B1130="PARCELADO ATÉ 3X",$D1130-($D1130*TAXAS!$D$24))/3,IF($A1130=TAXAS!$A$25,IF($B1130="PARCELADO ATÉ 3X",$D1130-($D1130*TAXAS!$D$25))/3,IF($A1130=TAXAS!$A$26,IF($B1130="PARCELADO ATÉ 3X",$D1130-($D1130*TAXAS!$D$26))/3,IF($A1130=TAXAS!$A$27,IF($B1130="PARCELADO ATÉ 3X",$D1130-($D1130*TAXAS!$D$27))/3))))))))))))))))))))))))/1</f>
        <v>0</v>
      </c>
      <c r="H1130" s="9">
        <f>IF($A1130="VISA",IF($B1130="PARCELADO ATÉ 6X",$D1130-(D1130*TAXAS!$E$4))/6,IF($A1130="MASTER",IF($B1130="PARCELADO ATÉ 6X",$D1130-(D1130*TAXAS!$E$5))/6,IF($A1130="ELO",IF($B1130="PARCELADO ATÉ 6X",$D1130-(D1130*TAXAS!$E$6))/6,IF($A1130="HIPERCARD",IF($B1130="PARCELADO ATÉ 6X",$D1130-(D1130*TAXAS!$E$7))/6,IF($A1130="DINERS",IF($B1130="PARCELADO ATÉ 6X",$D1130-(D1130*TAXAS!$E$8))/6,IF($A1130="AMERICA EXPRESS",IF($B1130="PARCELADO ATÉ 6X",$D1130-(D1130*TAXAS!$E$9))/6,IF($A1130=TAXAS!$A$10,IF($B1130="PARCELADO ATÉ 6X",$D1130-($D1130*TAXAS!$E$10))/6,IF($A1130=TAXAS!$A$11,IF($B1130="PARCELADO ATÉ 6X",$D1130-($D1130*TAXAS!$E$11))/6,IF($A1130=TAXAS!$A$12,IF($B1130="PARCELADO ATÉ 6X",$D1130-($D1130*TAXAS!$E$12))/6,IF($A1130=TAXAS!$A$13,IF($B1130="PARCELADO ATÉ 6X",$D1130-($D1130*TAXAS!$E$13))/6,IF($A1130=TAXAS!$A$14,IF($B1130="PARCELADO ATÉ 6X",$D1130-($D1130*TAXAS!$E$14))/6,IF($A1130=TAXAS!$A$15,IF($B1130="PARCELADO ATÉ 6X",$D1130-($D1130*TAXAS!$E$15))/6,IF($A1130=TAXAS!$A$16,IF($B1130="PARCELADO ATÉ 6X",$D1130-($D1130*TAXAS!$E$16))/6,IF($A1130=TAXAS!$A$17,IF($B1130="PARCELADO ATÉ 6X",$D1130-($D1130*TAXAS!$E$17))/6,IF($A1130=TAXAS!$A$18,IF($B1130="PARCELADO ATÉ 6X",$D1130-($D1130*TAXAS!$E$18))/6,IF($A1130=TAXAS!$A$19,IF($B1130="PARCELADO ATÉ 6X",$D1130-($D1130*TAXAS!$E$19))/6,IF($A1130=TAXAS!$A$20,IF($B1130="PARCELADO ATÉ 6X",$D1130-($D1130*TAXAS!$E$20))/6,IF($A1130=TAXAS!$A$21,IF($B1130="PARCELADO ATÉ 6X",$D1130-($D1130*TAXAS!$E$21))/6,IF($A1130=TAXAS!$A$22,IF($B1130="PARCELADO ATÉ 6X",$D1130-($D1130*TAXAS!$E$22))/6,IF($A1130=TAXAS!$A$23,IF($B1130="PARCELADO ATÉ 6X",$D1130-($D1130*TAXAS!$E$23))/6,IF($A1130=TAXAS!$A$24,IF($B1130="PARCELADO ATÉ 6X",$D1130-($D1130*TAXAS!$E$24))/6,IF($A1130=TAXAS!$A$25,IF($B1130="PARCELADO ATÉ 6X",$D1130-($D1130*TAXAS!$E$25))/6,IF($A1130=TAXAS!$A$26,IF($B1130="PARCELADO ATÉ 6X",$D1130-($D1130*TAXAS!$E$26))/6,IF($A1130=TAXAS!$A$27,IF($B1130="PARCELADO ATÉ 6X",$D1130-($D1130*TAXAS!$E$27))/6))))))))))))))))))))))))/1</f>
        <v>0</v>
      </c>
      <c r="I1130" s="9">
        <f>IF($A1130="VISA",IF($B1130="PARCELADO ATÉ 12X",$D1130-(D1130*TAXAS!$F$4))/12,IF($A1130="MASTER",IF($B1130="PARCELADO ATÉ 12X",$D1130-(D1130*TAXAS!$F$5))/12,IF($A1130="ELO",IF($B1130="PARCELADO ATÉ 12X",$D1130-(D1130*TAXAS!$F$6))/12,IF($A1130="HIPERCARD",IF($B1130="PARCELADO ATÉ 12X",$D1130-(D1130*TAXAS!$F$7))/12,IF($A1130="DINERS",IF($B1130="PARCELADO ATÉ 12X",$D1130-(D1130*TAXAS!$F$8))/12,IF($A1130="AMERICA EXPRESS",IF($B1130="PARCELADO ATÉ 12X",$D1130-(D1130*TAXAS!$F$9))/12,IF($A1130=TAXAS!$A$10,IF($B1130="PARCELADO ATÉ 12X",$D1130-($D1130*TAXAS!$F$10))/12,IF($A1130=TAXAS!$A$11,IF($B1130="PARCELADO ATÉ 12X",$D1130-($D1130*TAXAS!$F$11))/12,IF($A1130=TAXAS!$A$12,IF($B1130="PARCELADO ATÉ 12X",$D1130-($D1130*TAXAS!$F$12))/12,IF($A1130=TAXAS!$A$13,IF($B1130="PARCELADO ATÉ 12X",$D1130-($D1130*TAXAS!$F$13))/12,IF($A1130=TAXAS!$A$14,IF($B1130="PARCELADO ATÉ 12X",$D1130-($D1130*TAXAS!$F$14))/12,IF($A1130=TAXAS!$A$15,IF($B1130="PARCELADO ATÉ 12X",$D1130-($D1130*TAXAS!$F$15))/12,IF($A1130=TAXAS!$A$16,IF($B1130="PARCELADO ATÉ 12X",$D1130-($D1130*TAXAS!$F$16))/12,IF($A1130=TAXAS!$A$17,IF($B1130="PARCELADO ATÉ 12X",$D1130-($D1130*TAXAS!$F$17))/12,IF($A1130=TAXAS!$A$18,IF($B1130="PARCELADO ATÉ 12X",$D1130-($D1130*TAXAS!$F$18))/12,IF($A1130=TAXAS!$A$19,IF($B1130="PARCELADO ATÉ 12X",$D1130-($D1130*TAXAS!$F$19))/12,IF($A1130=TAXAS!$A$20,IF($B1130="PARCELADO ATÉ 12X",$D1130-($D1130*TAXAS!$F$20))/12,IF($A1130=TAXAS!$A$21,IF($B1130="PARCELADO ATÉ 12X",$D1130-($D1130*TAXAS!$F$21))/12,IF($A1130=TAXAS!$A$22,IF($B1130="PARCELADO ATÉ 12X",$D1130-($D1130*TAXAS!$F$22))/12,IF($A1130=TAXAS!$A$23,IF($B1130="PARCELADO ATÉ 12X",$D1130-($D1130*TAXAS!$F$23))/12,IF($A1130=TAXAS!$A$24,IF($B1130="PARCELADO ATÉ 12X",$D1130-($D1130*TAXAS!$F$24))/12,IF($A1130=TAXAS!$A$25,IF($B1130="PARCELADO ATÉ 12X",$D1130-($D1130*TAXAS!$F$25))/12,IF($A1130=TAXAS!$A$26,IF($B1130="PARCELADO ATÉ 12X",$D1130-($D1130*TAXAS!$F$26))/12,IF($A1130=TAXAS!$A$27,IF($B1130="PARCELADO ATÉ 12X",$D1130-($D1130*TAXAS!$F$27))/12))))))))))))))))))))))))/1</f>
        <v>0</v>
      </c>
      <c r="J1130" s="8">
        <f t="shared" si="0"/>
        <v>0</v>
      </c>
      <c r="K1130" s="10" t="b">
        <f>IF($B1130="PARCELADO ATÉ 3X",($D1130-($D1130*TAXAS!$D$4))-$J1130)</f>
        <v>0</v>
      </c>
      <c r="L1130" s="10" t="b">
        <f>IF($B1130="PARCELADO ATÉ 6X",($D1130-($D1130*TAXAS!$E$4))-$J1130)</f>
        <v>0</v>
      </c>
      <c r="M1130" s="10" t="b">
        <f>IF($B1130="PARCELADO ATÉ 12X",($D1130-($D1130*TAXAS!$F$4))-$J1130)</f>
        <v>0</v>
      </c>
      <c r="N1130" s="8">
        <f t="shared" si="1"/>
        <v>0</v>
      </c>
      <c r="O1130" s="10">
        <f t="shared" si="2"/>
        <v>0</v>
      </c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</row>
    <row r="1131" spans="1:31" ht="15.75" customHeight="1" x14ac:dyDescent="0.2">
      <c r="A1131" s="3"/>
      <c r="B1131" s="5"/>
      <c r="C1131" s="6"/>
      <c r="D1131" s="42"/>
      <c r="E1131" s="8">
        <f>IF($A1131="VISA",IF($B1131="DÉBITO",$D1131-($D1131*TAXAS!$B$4)),IF($A1131="MASTER",IF($B1131="DÉBITO",$D1131-($D1131*TAXAS!$B$5)),IF($A1131="ELO", IF($B1131="DÉBITO",$D1131-($D1131*TAXAS!$B$6)),IF($A1131="HIPERCARD",IF($B1131="DÉBITO",$D1131-($D1131*TAXAS!$B$7)),IF($A1131="DINERS",IF($B1131="DÉBITO",$D1131-($D1131*TAXAS!$B$8)),IF($A1131="AMERICA EXPRESS",IF($B1131="DÉBITO",$D1131-($D1131*TAXAS!$B$9)),IF($A1131=TAXAS!$A$10,IF($B1131="DÉBITO",$D1131-($D1131*TAXAS!$B$10)), IF($A1131=TAXAS!$A$11,IF($B1131="DÉBITO",$D1131-($D1131*TAXAS!$B$11)), IF($A1131=TAXAS!$A$12,IF($B1131="DÉBITO",$D1131-($D1131*TAXAS!$B$12)), IF($A1131=TAXAS!$A$13,IF($B1131="DÉBITO",$D1131-($D1131*TAXAS!$B$13)), IF($A1131=TAXAS!$A$14,IF($B1131="DÉBITO",$D1131-($D1131*TAXAS!$B$14)), IF($A1131=TAXAS!$A$15,IF($B1131="DÉBITO",$D1131-($D1131*TAXAS!$B$15)), IF($A1131=TAXAS!$A$16,IF($B1131="DÉBITO",$D1131-($D1131*TAXAS!$B$16)), IF($A1131=TAXAS!$A$17,IF($B1131="DÉBITO",$D1131-($D1131*TAXAS!$B$17)), IF($A1131=TAXAS!$A$18,IF($B1131="DÉBITO",$D1131-($D1131*TAXAS!$B$18)), IF($A1131=TAXAS!$A$19,IF($B1131="DÉBITO",$D1131-($D1131*TAXAS!$B$19)), IF($A1131=TAXAS!$A$20,IF($B1131="DÉBITO",$D1131-($D1131*TAXAS!$B$20)), IF($A1131=TAXAS!$A$21,IF($B1131="DÉBITO",$D1131-($D1131*TAXAS!$B$21)), IF($A1131=TAXAS!$A$22,IF($B1131="DÉBITO",$D1131-($D1131*TAXAS!$B$22)), IF($A1131=TAXAS!$A$23,IF($B1131="DÉBITO",$D1131-($D1131*TAXAS!$B$23)), IF($A1131=TAXAS!$A$24,IF($B1131="DÉBITO",$D1131-($D1131*TAXAS!$B$24)), IF($A1131=TAXAS!$A$25,IF($B1131="DÉBITO",$D1131-($D1131*TAXAS!$B$25)), IF($A1131=TAXAS!$A$26,IF($B1131="DÉBITO",$D1131-($D1131*TAXAS!$B$26)), IF($A1131=TAXAS!$A$27,IF($B1131="DÉBITO",$D1131-($D1131*TAXAS!$B$27))))))))))))))))))))))))))/1</f>
        <v>0</v>
      </c>
      <c r="F1131" s="8">
        <f>IF($A1131="VISA",IF($B1131="CRÉDITO",$D1131-($D1131*TAXAS!$C$4)),IF($A1131="MASTER",IF($B1131="CRÉDITO",$D1131-($D1131*TAXAS!$C$5)),IF($A1131="ELO", IF($B1131="CRÉDITO",$D1131-($D1131*TAXAS!$C$6)),IF($A1131="HIPERCARD",IF($B1131="CRÉDITO",$D1131-($D1131*TAXAS!$C$7)),IF($A1131="DINERS",IF($B1131="CRÉDITO",$D1131-($D1131*TAXAS!$C$8)),IF($A1131="AMERICA EXPRESS",IF($B1131="CRÉDITO",$D1131-($D1131*TAXAS!$C$9)),IF($A1131=TAXAS!$A$10,IF($B1131="CRÉDITO",$D1131-($D1131*TAXAS!$C$10)), IF($A1131=TAXAS!$A$11,IF($B1131="CRÉDITO",$D1131-($D1131*TAXAS!$C$11)), IF($A1131=TAXAS!$A$12,IF($B1131="CRÉDITO",$D1131-($D1131*TAXAS!$C$12)), IF($A1131=TAXAS!$A$13,IF($B1131="CRÉDITO",$D1131-($D1131*TAXAS!$C$13)), IF($A1131=TAXAS!$A$14,IF($B1131="CRÉDITO",$D1131-($D1131*TAXAS!$C$14)), IF($A1131=TAXAS!$A$15,IF($B1131="CRÉDITO",$D1131-($D1131*TAXAS!$C$15)), IF($A1131=TAXAS!$A$16,IF($B1131="CRÉDITO",$D1131-($D1131*TAXAS!$C$16)), IF($A1131=TAXAS!$A$17,IF($B1131="CRÉDITO",$D1131-($D1131*TAXAS!$C$17)), IF($A1131=TAXAS!$A$18,IF($B1131="CRÉDITO",$D1131-($D1131*TAXAS!$C$18)), IF($A1131=TAXAS!$A$19,IF($B1131="CRÉDITO",$D1131-($D1131*TAXAS!$C$19)), IF($A1131=TAXAS!$A$20,IF($B1131="CRÉDITO",$D1131-($D1131*TAXAS!$C$20)), IF($A1131=TAXAS!$A$21,IF($B1131="CRÉDITO",$D1131-($D1131*TAXAS!$C$21)), IF($A1131=TAXAS!$A$22,IF($B1131="CRÉDITO",$D1131-($D1131*TAXAS!$C$22)), IF($A1131=TAXAS!$A$23,IF($B1131="CRÉDITO",$D1131-($D1131*TAXAS!$C$23)), IF($A1131=TAXAS!$A$24,IF($B1131="CRÉDITO",$D1131-($D1131*TAXAS!$C$24)), IF($A1131=TAXAS!$A$25,IF($B1131="CRÉDITO",$D1131-($D1131*TAXAS!$C$25)), IF($A1131=TAXAS!$A$26,IF($B1131="CRÉDITO",$D1131-($D1131*TAXAS!$C$26)), IF($A1131=TAXAS!$A$27,IF($B1131="CRÉDITO",$D1131-($D1131*TAXAS!$C$27))))))))))))))))))))))))))/1</f>
        <v>0</v>
      </c>
      <c r="G1131" s="9">
        <f>IF($A1131="VISA",IF($B1131="PARCELADO ATÉ 3X",$D1131-(D1131*TAXAS!$D$4))/3,IF($A1131="MASTER",IF($B1131="PARCELADO ATÉ 3X",$D1131-(D1131*TAXAS!$D$5))/3,IF($A1131="ELO",IF($B1131="PARCELADO ATÉ 3X",$D1131-(D1131*TAXAS!$D$6))/3,IF($A1131="HIPERCARD",IF($B1131="PARCELADO ATÉ 3X",$D1131-(D1131*TAXAS!$D$7))/3,IF($A1131="DINERS",IF($B1131="PARCELADO ATÉ 3X",$D1131-(D1131*TAXAS!$D$8))/3,IF($A1131="AMERICA EXPRESS",IF($B1131="PARCELADO ATÉ 3X",$D1131-(D1131*TAXAS!$D$9))/3,IF($A1131=TAXAS!$A$10,IF($B1131="PARCELADO ATÉ 3X",$D1131-($D1131*TAXAS!$D$10))/3,IF($A1131=TAXAS!$A$11,IF($B1131="PARCELADO ATÉ 3X",$D1131-($D1131*TAXAS!$D$11))/3,IF($A1131=TAXAS!$A$12,IF($B1131="PARCELADO ATÉ 3X",$D1131-($D1131*TAXAS!$D$12))/3,IF($A1131=TAXAS!$A$13,IF($B1131="PARCELADO ATÉ 3X",$D1131-($D1131*TAXAS!$D$13))/3,IF($A1131=TAXAS!$A$14,IF($B1131="PARCELADO ATÉ 3X",$D1131-($D1131*TAXAS!$D$14))/3,IF($A1131=TAXAS!$A$15,IF($B1131="PARCELADO ATÉ 3X",$D1131-($D1131*TAXAS!$D$15))/3,IF($A1131=TAXAS!$A$16,IF($B1131="PARCELADO ATÉ 3X",$D1131-($D1131*TAXAS!$D$16))/3,IF($A1131=TAXAS!$A$17,IF($B1131="PARCELADO ATÉ 3X",$D1131-($D1131*TAXAS!$D$17))/3,IF($A1131=TAXAS!$A$18,IF($B1131="PARCELADO ATÉ 3X",$D1131-($D1131*TAXAS!$D$18))/3,IF($A1131=TAXAS!$A$19,IF($B1131="PARCELADO ATÉ 3X",$D1131-($D1131*TAXAS!$D$19))/3,IF($A1131=TAXAS!$A$20,IF($B1131="PARCELADO ATÉ 3X",$D1131-($D1131*TAXAS!$D$20))/3,IF($A1131=TAXAS!$A$21,IF($B1131="PARCELADO ATÉ 3X",$D1131-($D1131*TAXAS!$D$21))/3,IF($A1131=TAXAS!$A$22,IF($B1131="PARCELADO ATÉ 3X",$D1131-($D1131*TAXAS!$D$22))/3,IF($A1131=TAXAS!$A$23,IF($B1131="PARCELADO ATÉ 3X",$D1131-($D1131*TAXAS!$D$23))/3,IF($A1131=TAXAS!$A$24,IF($B1131="PARCELADO ATÉ 3X",$D1131-($D1131*TAXAS!$D$24))/3,IF($A1131=TAXAS!$A$25,IF($B1131="PARCELADO ATÉ 3X",$D1131-($D1131*TAXAS!$D$25))/3,IF($A1131=TAXAS!$A$26,IF($B1131="PARCELADO ATÉ 3X",$D1131-($D1131*TAXAS!$D$26))/3,IF($A1131=TAXAS!$A$27,IF($B1131="PARCELADO ATÉ 3X",$D1131-($D1131*TAXAS!$D$27))/3))))))))))))))))))))))))/1</f>
        <v>0</v>
      </c>
      <c r="H1131" s="9">
        <f>IF($A1131="VISA",IF($B1131="PARCELADO ATÉ 6X",$D1131-(D1131*TAXAS!$E$4))/6,IF($A1131="MASTER",IF($B1131="PARCELADO ATÉ 6X",$D1131-(D1131*TAXAS!$E$5))/6,IF($A1131="ELO",IF($B1131="PARCELADO ATÉ 6X",$D1131-(D1131*TAXAS!$E$6))/6,IF($A1131="HIPERCARD",IF($B1131="PARCELADO ATÉ 6X",$D1131-(D1131*TAXAS!$E$7))/6,IF($A1131="DINERS",IF($B1131="PARCELADO ATÉ 6X",$D1131-(D1131*TAXAS!$E$8))/6,IF($A1131="AMERICA EXPRESS",IF($B1131="PARCELADO ATÉ 6X",$D1131-(D1131*TAXAS!$E$9))/6,IF($A1131=TAXAS!$A$10,IF($B1131="PARCELADO ATÉ 6X",$D1131-($D1131*TAXAS!$E$10))/6,IF($A1131=TAXAS!$A$11,IF($B1131="PARCELADO ATÉ 6X",$D1131-($D1131*TAXAS!$E$11))/6,IF($A1131=TAXAS!$A$12,IF($B1131="PARCELADO ATÉ 6X",$D1131-($D1131*TAXAS!$E$12))/6,IF($A1131=TAXAS!$A$13,IF($B1131="PARCELADO ATÉ 6X",$D1131-($D1131*TAXAS!$E$13))/6,IF($A1131=TAXAS!$A$14,IF($B1131="PARCELADO ATÉ 6X",$D1131-($D1131*TAXAS!$E$14))/6,IF($A1131=TAXAS!$A$15,IF($B1131="PARCELADO ATÉ 6X",$D1131-($D1131*TAXAS!$E$15))/6,IF($A1131=TAXAS!$A$16,IF($B1131="PARCELADO ATÉ 6X",$D1131-($D1131*TAXAS!$E$16))/6,IF($A1131=TAXAS!$A$17,IF($B1131="PARCELADO ATÉ 6X",$D1131-($D1131*TAXAS!$E$17))/6,IF($A1131=TAXAS!$A$18,IF($B1131="PARCELADO ATÉ 6X",$D1131-($D1131*TAXAS!$E$18))/6,IF($A1131=TAXAS!$A$19,IF($B1131="PARCELADO ATÉ 6X",$D1131-($D1131*TAXAS!$E$19))/6,IF($A1131=TAXAS!$A$20,IF($B1131="PARCELADO ATÉ 6X",$D1131-($D1131*TAXAS!$E$20))/6,IF($A1131=TAXAS!$A$21,IF($B1131="PARCELADO ATÉ 6X",$D1131-($D1131*TAXAS!$E$21))/6,IF($A1131=TAXAS!$A$22,IF($B1131="PARCELADO ATÉ 6X",$D1131-($D1131*TAXAS!$E$22))/6,IF($A1131=TAXAS!$A$23,IF($B1131="PARCELADO ATÉ 6X",$D1131-($D1131*TAXAS!$E$23))/6,IF($A1131=TAXAS!$A$24,IF($B1131="PARCELADO ATÉ 6X",$D1131-($D1131*TAXAS!$E$24))/6,IF($A1131=TAXAS!$A$25,IF($B1131="PARCELADO ATÉ 6X",$D1131-($D1131*TAXAS!$E$25))/6,IF($A1131=TAXAS!$A$26,IF($B1131="PARCELADO ATÉ 6X",$D1131-($D1131*TAXAS!$E$26))/6,IF($A1131=TAXAS!$A$27,IF($B1131="PARCELADO ATÉ 6X",$D1131-($D1131*TAXAS!$E$27))/6))))))))))))))))))))))))/1</f>
        <v>0</v>
      </c>
      <c r="I1131" s="9">
        <f>IF($A1131="VISA",IF($B1131="PARCELADO ATÉ 12X",$D1131-(D1131*TAXAS!$F$4))/12,IF($A1131="MASTER",IF($B1131="PARCELADO ATÉ 12X",$D1131-(D1131*TAXAS!$F$5))/12,IF($A1131="ELO",IF($B1131="PARCELADO ATÉ 12X",$D1131-(D1131*TAXAS!$F$6))/12,IF($A1131="HIPERCARD",IF($B1131="PARCELADO ATÉ 12X",$D1131-(D1131*TAXAS!$F$7))/12,IF($A1131="DINERS",IF($B1131="PARCELADO ATÉ 12X",$D1131-(D1131*TAXAS!$F$8))/12,IF($A1131="AMERICA EXPRESS",IF($B1131="PARCELADO ATÉ 12X",$D1131-(D1131*TAXAS!$F$9))/12,IF($A1131=TAXAS!$A$10,IF($B1131="PARCELADO ATÉ 12X",$D1131-($D1131*TAXAS!$F$10))/12,IF($A1131=TAXAS!$A$11,IF($B1131="PARCELADO ATÉ 12X",$D1131-($D1131*TAXAS!$F$11))/12,IF($A1131=TAXAS!$A$12,IF($B1131="PARCELADO ATÉ 12X",$D1131-($D1131*TAXAS!$F$12))/12,IF($A1131=TAXAS!$A$13,IF($B1131="PARCELADO ATÉ 12X",$D1131-($D1131*TAXAS!$F$13))/12,IF($A1131=TAXAS!$A$14,IF($B1131="PARCELADO ATÉ 12X",$D1131-($D1131*TAXAS!$F$14))/12,IF($A1131=TAXAS!$A$15,IF($B1131="PARCELADO ATÉ 12X",$D1131-($D1131*TAXAS!$F$15))/12,IF($A1131=TAXAS!$A$16,IF($B1131="PARCELADO ATÉ 12X",$D1131-($D1131*TAXAS!$F$16))/12,IF($A1131=TAXAS!$A$17,IF($B1131="PARCELADO ATÉ 12X",$D1131-($D1131*TAXAS!$F$17))/12,IF($A1131=TAXAS!$A$18,IF($B1131="PARCELADO ATÉ 12X",$D1131-($D1131*TAXAS!$F$18))/12,IF($A1131=TAXAS!$A$19,IF($B1131="PARCELADO ATÉ 12X",$D1131-($D1131*TAXAS!$F$19))/12,IF($A1131=TAXAS!$A$20,IF($B1131="PARCELADO ATÉ 12X",$D1131-($D1131*TAXAS!$F$20))/12,IF($A1131=TAXAS!$A$21,IF($B1131="PARCELADO ATÉ 12X",$D1131-($D1131*TAXAS!$F$21))/12,IF($A1131=TAXAS!$A$22,IF($B1131="PARCELADO ATÉ 12X",$D1131-($D1131*TAXAS!$F$22))/12,IF($A1131=TAXAS!$A$23,IF($B1131="PARCELADO ATÉ 12X",$D1131-($D1131*TAXAS!$F$23))/12,IF($A1131=TAXAS!$A$24,IF($B1131="PARCELADO ATÉ 12X",$D1131-($D1131*TAXAS!$F$24))/12,IF($A1131=TAXAS!$A$25,IF($B1131="PARCELADO ATÉ 12X",$D1131-($D1131*TAXAS!$F$25))/12,IF($A1131=TAXAS!$A$26,IF($B1131="PARCELADO ATÉ 12X",$D1131-($D1131*TAXAS!$F$26))/12,IF($A1131=TAXAS!$A$27,IF($B1131="PARCELADO ATÉ 12X",$D1131-($D1131*TAXAS!$F$27))/12))))))))))))))))))))))))/1</f>
        <v>0</v>
      </c>
      <c r="J1131" s="8">
        <f t="shared" si="0"/>
        <v>0</v>
      </c>
      <c r="K1131" s="10" t="b">
        <f>IF($B1131="PARCELADO ATÉ 3X",($D1131-($D1131*TAXAS!$D$4))-$J1131)</f>
        <v>0</v>
      </c>
      <c r="L1131" s="10" t="b">
        <f>IF($B1131="PARCELADO ATÉ 6X",($D1131-($D1131*TAXAS!$E$4))-$J1131)</f>
        <v>0</v>
      </c>
      <c r="M1131" s="10" t="b">
        <f>IF($B1131="PARCELADO ATÉ 12X",($D1131-($D1131*TAXAS!$F$4))-$J1131)</f>
        <v>0</v>
      </c>
      <c r="N1131" s="8">
        <f t="shared" si="1"/>
        <v>0</v>
      </c>
      <c r="O1131" s="10">
        <f t="shared" si="2"/>
        <v>0</v>
      </c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</row>
    <row r="1132" spans="1:31" ht="15.75" customHeight="1" x14ac:dyDescent="0.2">
      <c r="A1132" s="3"/>
      <c r="B1132" s="5"/>
      <c r="C1132" s="6"/>
      <c r="D1132" s="42"/>
      <c r="E1132" s="8">
        <f>IF($A1132="VISA",IF($B1132="DÉBITO",$D1132-($D1132*TAXAS!$B$4)),IF($A1132="MASTER",IF($B1132="DÉBITO",$D1132-($D1132*TAXAS!$B$5)),IF($A1132="ELO", IF($B1132="DÉBITO",$D1132-($D1132*TAXAS!$B$6)),IF($A1132="HIPERCARD",IF($B1132="DÉBITO",$D1132-($D1132*TAXAS!$B$7)),IF($A1132="DINERS",IF($B1132="DÉBITO",$D1132-($D1132*TAXAS!$B$8)),IF($A1132="AMERICA EXPRESS",IF($B1132="DÉBITO",$D1132-($D1132*TAXAS!$B$9)),IF($A1132=TAXAS!$A$10,IF($B1132="DÉBITO",$D1132-($D1132*TAXAS!$B$10)), IF($A1132=TAXAS!$A$11,IF($B1132="DÉBITO",$D1132-($D1132*TAXAS!$B$11)), IF($A1132=TAXAS!$A$12,IF($B1132="DÉBITO",$D1132-($D1132*TAXAS!$B$12)), IF($A1132=TAXAS!$A$13,IF($B1132="DÉBITO",$D1132-($D1132*TAXAS!$B$13)), IF($A1132=TAXAS!$A$14,IF($B1132="DÉBITO",$D1132-($D1132*TAXAS!$B$14)), IF($A1132=TAXAS!$A$15,IF($B1132="DÉBITO",$D1132-($D1132*TAXAS!$B$15)), IF($A1132=TAXAS!$A$16,IF($B1132="DÉBITO",$D1132-($D1132*TAXAS!$B$16)), IF($A1132=TAXAS!$A$17,IF($B1132="DÉBITO",$D1132-($D1132*TAXAS!$B$17)), IF($A1132=TAXAS!$A$18,IF($B1132="DÉBITO",$D1132-($D1132*TAXAS!$B$18)), IF($A1132=TAXAS!$A$19,IF($B1132="DÉBITO",$D1132-($D1132*TAXAS!$B$19)), IF($A1132=TAXAS!$A$20,IF($B1132="DÉBITO",$D1132-($D1132*TAXAS!$B$20)), IF($A1132=TAXAS!$A$21,IF($B1132="DÉBITO",$D1132-($D1132*TAXAS!$B$21)), IF($A1132=TAXAS!$A$22,IF($B1132="DÉBITO",$D1132-($D1132*TAXAS!$B$22)), IF($A1132=TAXAS!$A$23,IF($B1132="DÉBITO",$D1132-($D1132*TAXAS!$B$23)), IF($A1132=TAXAS!$A$24,IF($B1132="DÉBITO",$D1132-($D1132*TAXAS!$B$24)), IF($A1132=TAXAS!$A$25,IF($B1132="DÉBITO",$D1132-($D1132*TAXAS!$B$25)), IF($A1132=TAXAS!$A$26,IF($B1132="DÉBITO",$D1132-($D1132*TAXAS!$B$26)), IF($A1132=TAXAS!$A$27,IF($B1132="DÉBITO",$D1132-($D1132*TAXAS!$B$27))))))))))))))))))))))))))/1</f>
        <v>0</v>
      </c>
      <c r="F1132" s="8">
        <f>IF($A1132="VISA",IF($B1132="CRÉDITO",$D1132-($D1132*TAXAS!$C$4)),IF($A1132="MASTER",IF($B1132="CRÉDITO",$D1132-($D1132*TAXAS!$C$5)),IF($A1132="ELO", IF($B1132="CRÉDITO",$D1132-($D1132*TAXAS!$C$6)),IF($A1132="HIPERCARD",IF($B1132="CRÉDITO",$D1132-($D1132*TAXAS!$C$7)),IF($A1132="DINERS",IF($B1132="CRÉDITO",$D1132-($D1132*TAXAS!$C$8)),IF($A1132="AMERICA EXPRESS",IF($B1132="CRÉDITO",$D1132-($D1132*TAXAS!$C$9)),IF($A1132=TAXAS!$A$10,IF($B1132="CRÉDITO",$D1132-($D1132*TAXAS!$C$10)), IF($A1132=TAXAS!$A$11,IF($B1132="CRÉDITO",$D1132-($D1132*TAXAS!$C$11)), IF($A1132=TAXAS!$A$12,IF($B1132="CRÉDITO",$D1132-($D1132*TAXAS!$C$12)), IF($A1132=TAXAS!$A$13,IF($B1132="CRÉDITO",$D1132-($D1132*TAXAS!$C$13)), IF($A1132=TAXAS!$A$14,IF($B1132="CRÉDITO",$D1132-($D1132*TAXAS!$C$14)), IF($A1132=TAXAS!$A$15,IF($B1132="CRÉDITO",$D1132-($D1132*TAXAS!$C$15)), IF($A1132=TAXAS!$A$16,IF($B1132="CRÉDITO",$D1132-($D1132*TAXAS!$C$16)), IF($A1132=TAXAS!$A$17,IF($B1132="CRÉDITO",$D1132-($D1132*TAXAS!$C$17)), IF($A1132=TAXAS!$A$18,IF($B1132="CRÉDITO",$D1132-($D1132*TAXAS!$C$18)), IF($A1132=TAXAS!$A$19,IF($B1132="CRÉDITO",$D1132-($D1132*TAXAS!$C$19)), IF($A1132=TAXAS!$A$20,IF($B1132="CRÉDITO",$D1132-($D1132*TAXAS!$C$20)), IF($A1132=TAXAS!$A$21,IF($B1132="CRÉDITO",$D1132-($D1132*TAXAS!$C$21)), IF($A1132=TAXAS!$A$22,IF($B1132="CRÉDITO",$D1132-($D1132*TAXAS!$C$22)), IF($A1132=TAXAS!$A$23,IF($B1132="CRÉDITO",$D1132-($D1132*TAXAS!$C$23)), IF($A1132=TAXAS!$A$24,IF($B1132="CRÉDITO",$D1132-($D1132*TAXAS!$C$24)), IF($A1132=TAXAS!$A$25,IF($B1132="CRÉDITO",$D1132-($D1132*TAXAS!$C$25)), IF($A1132=TAXAS!$A$26,IF($B1132="CRÉDITO",$D1132-($D1132*TAXAS!$C$26)), IF($A1132=TAXAS!$A$27,IF($B1132="CRÉDITO",$D1132-($D1132*TAXAS!$C$27))))))))))))))))))))))))))/1</f>
        <v>0</v>
      </c>
      <c r="G1132" s="9">
        <f>IF($A1132="VISA",IF($B1132="PARCELADO ATÉ 3X",$D1132-(D1132*TAXAS!$D$4))/3,IF($A1132="MASTER",IF($B1132="PARCELADO ATÉ 3X",$D1132-(D1132*TAXAS!$D$5))/3,IF($A1132="ELO",IF($B1132="PARCELADO ATÉ 3X",$D1132-(D1132*TAXAS!$D$6))/3,IF($A1132="HIPERCARD",IF($B1132="PARCELADO ATÉ 3X",$D1132-(D1132*TAXAS!$D$7))/3,IF($A1132="DINERS",IF($B1132="PARCELADO ATÉ 3X",$D1132-(D1132*TAXAS!$D$8))/3,IF($A1132="AMERICA EXPRESS",IF($B1132="PARCELADO ATÉ 3X",$D1132-(D1132*TAXAS!$D$9))/3,IF($A1132=TAXAS!$A$10,IF($B1132="PARCELADO ATÉ 3X",$D1132-($D1132*TAXAS!$D$10))/3,IF($A1132=TAXAS!$A$11,IF($B1132="PARCELADO ATÉ 3X",$D1132-($D1132*TAXAS!$D$11))/3,IF($A1132=TAXAS!$A$12,IF($B1132="PARCELADO ATÉ 3X",$D1132-($D1132*TAXAS!$D$12))/3,IF($A1132=TAXAS!$A$13,IF($B1132="PARCELADO ATÉ 3X",$D1132-($D1132*TAXAS!$D$13))/3,IF($A1132=TAXAS!$A$14,IF($B1132="PARCELADO ATÉ 3X",$D1132-($D1132*TAXAS!$D$14))/3,IF($A1132=TAXAS!$A$15,IF($B1132="PARCELADO ATÉ 3X",$D1132-($D1132*TAXAS!$D$15))/3,IF($A1132=TAXAS!$A$16,IF($B1132="PARCELADO ATÉ 3X",$D1132-($D1132*TAXAS!$D$16))/3,IF($A1132=TAXAS!$A$17,IF($B1132="PARCELADO ATÉ 3X",$D1132-($D1132*TAXAS!$D$17))/3,IF($A1132=TAXAS!$A$18,IF($B1132="PARCELADO ATÉ 3X",$D1132-($D1132*TAXAS!$D$18))/3,IF($A1132=TAXAS!$A$19,IF($B1132="PARCELADO ATÉ 3X",$D1132-($D1132*TAXAS!$D$19))/3,IF($A1132=TAXAS!$A$20,IF($B1132="PARCELADO ATÉ 3X",$D1132-($D1132*TAXAS!$D$20))/3,IF($A1132=TAXAS!$A$21,IF($B1132="PARCELADO ATÉ 3X",$D1132-($D1132*TAXAS!$D$21))/3,IF($A1132=TAXAS!$A$22,IF($B1132="PARCELADO ATÉ 3X",$D1132-($D1132*TAXAS!$D$22))/3,IF($A1132=TAXAS!$A$23,IF($B1132="PARCELADO ATÉ 3X",$D1132-($D1132*TAXAS!$D$23))/3,IF($A1132=TAXAS!$A$24,IF($B1132="PARCELADO ATÉ 3X",$D1132-($D1132*TAXAS!$D$24))/3,IF($A1132=TAXAS!$A$25,IF($B1132="PARCELADO ATÉ 3X",$D1132-($D1132*TAXAS!$D$25))/3,IF($A1132=TAXAS!$A$26,IF($B1132="PARCELADO ATÉ 3X",$D1132-($D1132*TAXAS!$D$26))/3,IF($A1132=TAXAS!$A$27,IF($B1132="PARCELADO ATÉ 3X",$D1132-($D1132*TAXAS!$D$27))/3))))))))))))))))))))))))/1</f>
        <v>0</v>
      </c>
      <c r="H1132" s="9">
        <f>IF($A1132="VISA",IF($B1132="PARCELADO ATÉ 6X",$D1132-(D1132*TAXAS!$E$4))/6,IF($A1132="MASTER",IF($B1132="PARCELADO ATÉ 6X",$D1132-(D1132*TAXAS!$E$5))/6,IF($A1132="ELO",IF($B1132="PARCELADO ATÉ 6X",$D1132-(D1132*TAXAS!$E$6))/6,IF($A1132="HIPERCARD",IF($B1132="PARCELADO ATÉ 6X",$D1132-(D1132*TAXAS!$E$7))/6,IF($A1132="DINERS",IF($B1132="PARCELADO ATÉ 6X",$D1132-(D1132*TAXAS!$E$8))/6,IF($A1132="AMERICA EXPRESS",IF($B1132="PARCELADO ATÉ 6X",$D1132-(D1132*TAXAS!$E$9))/6,IF($A1132=TAXAS!$A$10,IF($B1132="PARCELADO ATÉ 6X",$D1132-($D1132*TAXAS!$E$10))/6,IF($A1132=TAXAS!$A$11,IF($B1132="PARCELADO ATÉ 6X",$D1132-($D1132*TAXAS!$E$11))/6,IF($A1132=TAXAS!$A$12,IF($B1132="PARCELADO ATÉ 6X",$D1132-($D1132*TAXAS!$E$12))/6,IF($A1132=TAXAS!$A$13,IF($B1132="PARCELADO ATÉ 6X",$D1132-($D1132*TAXAS!$E$13))/6,IF($A1132=TAXAS!$A$14,IF($B1132="PARCELADO ATÉ 6X",$D1132-($D1132*TAXAS!$E$14))/6,IF($A1132=TAXAS!$A$15,IF($B1132="PARCELADO ATÉ 6X",$D1132-($D1132*TAXAS!$E$15))/6,IF($A1132=TAXAS!$A$16,IF($B1132="PARCELADO ATÉ 6X",$D1132-($D1132*TAXAS!$E$16))/6,IF($A1132=TAXAS!$A$17,IF($B1132="PARCELADO ATÉ 6X",$D1132-($D1132*TAXAS!$E$17))/6,IF($A1132=TAXAS!$A$18,IF($B1132="PARCELADO ATÉ 6X",$D1132-($D1132*TAXAS!$E$18))/6,IF($A1132=TAXAS!$A$19,IF($B1132="PARCELADO ATÉ 6X",$D1132-($D1132*TAXAS!$E$19))/6,IF($A1132=TAXAS!$A$20,IF($B1132="PARCELADO ATÉ 6X",$D1132-($D1132*TAXAS!$E$20))/6,IF($A1132=TAXAS!$A$21,IF($B1132="PARCELADO ATÉ 6X",$D1132-($D1132*TAXAS!$E$21))/6,IF($A1132=TAXAS!$A$22,IF($B1132="PARCELADO ATÉ 6X",$D1132-($D1132*TAXAS!$E$22))/6,IF($A1132=TAXAS!$A$23,IF($B1132="PARCELADO ATÉ 6X",$D1132-($D1132*TAXAS!$E$23))/6,IF($A1132=TAXAS!$A$24,IF($B1132="PARCELADO ATÉ 6X",$D1132-($D1132*TAXAS!$E$24))/6,IF($A1132=TAXAS!$A$25,IF($B1132="PARCELADO ATÉ 6X",$D1132-($D1132*TAXAS!$E$25))/6,IF($A1132=TAXAS!$A$26,IF($B1132="PARCELADO ATÉ 6X",$D1132-($D1132*TAXAS!$E$26))/6,IF($A1132=TAXAS!$A$27,IF($B1132="PARCELADO ATÉ 6X",$D1132-($D1132*TAXAS!$E$27))/6))))))))))))))))))))))))/1</f>
        <v>0</v>
      </c>
      <c r="I1132" s="9">
        <f>IF($A1132="VISA",IF($B1132="PARCELADO ATÉ 12X",$D1132-(D1132*TAXAS!$F$4))/12,IF($A1132="MASTER",IF($B1132="PARCELADO ATÉ 12X",$D1132-(D1132*TAXAS!$F$5))/12,IF($A1132="ELO",IF($B1132="PARCELADO ATÉ 12X",$D1132-(D1132*TAXAS!$F$6))/12,IF($A1132="HIPERCARD",IF($B1132="PARCELADO ATÉ 12X",$D1132-(D1132*TAXAS!$F$7))/12,IF($A1132="DINERS",IF($B1132="PARCELADO ATÉ 12X",$D1132-(D1132*TAXAS!$F$8))/12,IF($A1132="AMERICA EXPRESS",IF($B1132="PARCELADO ATÉ 12X",$D1132-(D1132*TAXAS!$F$9))/12,IF($A1132=TAXAS!$A$10,IF($B1132="PARCELADO ATÉ 12X",$D1132-($D1132*TAXAS!$F$10))/12,IF($A1132=TAXAS!$A$11,IF($B1132="PARCELADO ATÉ 12X",$D1132-($D1132*TAXAS!$F$11))/12,IF($A1132=TAXAS!$A$12,IF($B1132="PARCELADO ATÉ 12X",$D1132-($D1132*TAXAS!$F$12))/12,IF($A1132=TAXAS!$A$13,IF($B1132="PARCELADO ATÉ 12X",$D1132-($D1132*TAXAS!$F$13))/12,IF($A1132=TAXAS!$A$14,IF($B1132="PARCELADO ATÉ 12X",$D1132-($D1132*TAXAS!$F$14))/12,IF($A1132=TAXAS!$A$15,IF($B1132="PARCELADO ATÉ 12X",$D1132-($D1132*TAXAS!$F$15))/12,IF($A1132=TAXAS!$A$16,IF($B1132="PARCELADO ATÉ 12X",$D1132-($D1132*TAXAS!$F$16))/12,IF($A1132=TAXAS!$A$17,IF($B1132="PARCELADO ATÉ 12X",$D1132-($D1132*TAXAS!$F$17))/12,IF($A1132=TAXAS!$A$18,IF($B1132="PARCELADO ATÉ 12X",$D1132-($D1132*TAXAS!$F$18))/12,IF($A1132=TAXAS!$A$19,IF($B1132="PARCELADO ATÉ 12X",$D1132-($D1132*TAXAS!$F$19))/12,IF($A1132=TAXAS!$A$20,IF($B1132="PARCELADO ATÉ 12X",$D1132-($D1132*TAXAS!$F$20))/12,IF($A1132=TAXAS!$A$21,IF($B1132="PARCELADO ATÉ 12X",$D1132-($D1132*TAXAS!$F$21))/12,IF($A1132=TAXAS!$A$22,IF($B1132="PARCELADO ATÉ 12X",$D1132-($D1132*TAXAS!$F$22))/12,IF($A1132=TAXAS!$A$23,IF($B1132="PARCELADO ATÉ 12X",$D1132-($D1132*TAXAS!$F$23))/12,IF($A1132=TAXAS!$A$24,IF($B1132="PARCELADO ATÉ 12X",$D1132-($D1132*TAXAS!$F$24))/12,IF($A1132=TAXAS!$A$25,IF($B1132="PARCELADO ATÉ 12X",$D1132-($D1132*TAXAS!$F$25))/12,IF($A1132=TAXAS!$A$26,IF($B1132="PARCELADO ATÉ 12X",$D1132-($D1132*TAXAS!$F$26))/12,IF($A1132=TAXAS!$A$27,IF($B1132="PARCELADO ATÉ 12X",$D1132-($D1132*TAXAS!$F$27))/12))))))))))))))))))))))))/1</f>
        <v>0</v>
      </c>
      <c r="J1132" s="8">
        <f t="shared" si="0"/>
        <v>0</v>
      </c>
      <c r="K1132" s="10" t="b">
        <f>IF($B1132="PARCELADO ATÉ 3X",($D1132-($D1132*TAXAS!$D$4))-$J1132)</f>
        <v>0</v>
      </c>
      <c r="L1132" s="10" t="b">
        <f>IF($B1132="PARCELADO ATÉ 6X",($D1132-($D1132*TAXAS!$E$4))-$J1132)</f>
        <v>0</v>
      </c>
      <c r="M1132" s="10" t="b">
        <f>IF($B1132="PARCELADO ATÉ 12X",($D1132-($D1132*TAXAS!$F$4))-$J1132)</f>
        <v>0</v>
      </c>
      <c r="N1132" s="8">
        <f t="shared" si="1"/>
        <v>0</v>
      </c>
      <c r="O1132" s="10">
        <f t="shared" si="2"/>
        <v>0</v>
      </c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</row>
    <row r="1133" spans="1:31" ht="15.75" customHeight="1" x14ac:dyDescent="0.2">
      <c r="A1133" s="3"/>
      <c r="B1133" s="5"/>
      <c r="C1133" s="6"/>
      <c r="D1133" s="42"/>
      <c r="E1133" s="8">
        <f>IF($A1133="VISA",IF($B1133="DÉBITO",$D1133-($D1133*TAXAS!$B$4)),IF($A1133="MASTER",IF($B1133="DÉBITO",$D1133-($D1133*TAXAS!$B$5)),IF($A1133="ELO", IF($B1133="DÉBITO",$D1133-($D1133*TAXAS!$B$6)),IF($A1133="HIPERCARD",IF($B1133="DÉBITO",$D1133-($D1133*TAXAS!$B$7)),IF($A1133="DINERS",IF($B1133="DÉBITO",$D1133-($D1133*TAXAS!$B$8)),IF($A1133="AMERICA EXPRESS",IF($B1133="DÉBITO",$D1133-($D1133*TAXAS!$B$9)),IF($A1133=TAXAS!$A$10,IF($B1133="DÉBITO",$D1133-($D1133*TAXAS!$B$10)), IF($A1133=TAXAS!$A$11,IF($B1133="DÉBITO",$D1133-($D1133*TAXAS!$B$11)), IF($A1133=TAXAS!$A$12,IF($B1133="DÉBITO",$D1133-($D1133*TAXAS!$B$12)), IF($A1133=TAXAS!$A$13,IF($B1133="DÉBITO",$D1133-($D1133*TAXAS!$B$13)), IF($A1133=TAXAS!$A$14,IF($B1133="DÉBITO",$D1133-($D1133*TAXAS!$B$14)), IF($A1133=TAXAS!$A$15,IF($B1133="DÉBITO",$D1133-($D1133*TAXAS!$B$15)), IF($A1133=TAXAS!$A$16,IF($B1133="DÉBITO",$D1133-($D1133*TAXAS!$B$16)), IF($A1133=TAXAS!$A$17,IF($B1133="DÉBITO",$D1133-($D1133*TAXAS!$B$17)), IF($A1133=TAXAS!$A$18,IF($B1133="DÉBITO",$D1133-($D1133*TAXAS!$B$18)), IF($A1133=TAXAS!$A$19,IF($B1133="DÉBITO",$D1133-($D1133*TAXAS!$B$19)), IF($A1133=TAXAS!$A$20,IF($B1133="DÉBITO",$D1133-($D1133*TAXAS!$B$20)), IF($A1133=TAXAS!$A$21,IF($B1133="DÉBITO",$D1133-($D1133*TAXAS!$B$21)), IF($A1133=TAXAS!$A$22,IF($B1133="DÉBITO",$D1133-($D1133*TAXAS!$B$22)), IF($A1133=TAXAS!$A$23,IF($B1133="DÉBITO",$D1133-($D1133*TAXAS!$B$23)), IF($A1133=TAXAS!$A$24,IF($B1133="DÉBITO",$D1133-($D1133*TAXAS!$B$24)), IF($A1133=TAXAS!$A$25,IF($B1133="DÉBITO",$D1133-($D1133*TAXAS!$B$25)), IF($A1133=TAXAS!$A$26,IF($B1133="DÉBITO",$D1133-($D1133*TAXAS!$B$26)), IF($A1133=TAXAS!$A$27,IF($B1133="DÉBITO",$D1133-($D1133*TAXAS!$B$27))))))))))))))))))))))))))/1</f>
        <v>0</v>
      </c>
      <c r="F1133" s="8">
        <f>IF($A1133="VISA",IF($B1133="CRÉDITO",$D1133-($D1133*TAXAS!$C$4)),IF($A1133="MASTER",IF($B1133="CRÉDITO",$D1133-($D1133*TAXAS!$C$5)),IF($A1133="ELO", IF($B1133="CRÉDITO",$D1133-($D1133*TAXAS!$C$6)),IF($A1133="HIPERCARD",IF($B1133="CRÉDITO",$D1133-($D1133*TAXAS!$C$7)),IF($A1133="DINERS",IF($B1133="CRÉDITO",$D1133-($D1133*TAXAS!$C$8)),IF($A1133="AMERICA EXPRESS",IF($B1133="CRÉDITO",$D1133-($D1133*TAXAS!$C$9)),IF($A1133=TAXAS!$A$10,IF($B1133="CRÉDITO",$D1133-($D1133*TAXAS!$C$10)), IF($A1133=TAXAS!$A$11,IF($B1133="CRÉDITO",$D1133-($D1133*TAXAS!$C$11)), IF($A1133=TAXAS!$A$12,IF($B1133="CRÉDITO",$D1133-($D1133*TAXAS!$C$12)), IF($A1133=TAXAS!$A$13,IF($B1133="CRÉDITO",$D1133-($D1133*TAXAS!$C$13)), IF($A1133=TAXAS!$A$14,IF($B1133="CRÉDITO",$D1133-($D1133*TAXAS!$C$14)), IF($A1133=TAXAS!$A$15,IF($B1133="CRÉDITO",$D1133-($D1133*TAXAS!$C$15)), IF($A1133=TAXAS!$A$16,IF($B1133="CRÉDITO",$D1133-($D1133*TAXAS!$C$16)), IF($A1133=TAXAS!$A$17,IF($B1133="CRÉDITO",$D1133-($D1133*TAXAS!$C$17)), IF($A1133=TAXAS!$A$18,IF($B1133="CRÉDITO",$D1133-($D1133*TAXAS!$C$18)), IF($A1133=TAXAS!$A$19,IF($B1133="CRÉDITO",$D1133-($D1133*TAXAS!$C$19)), IF($A1133=TAXAS!$A$20,IF($B1133="CRÉDITO",$D1133-($D1133*TAXAS!$C$20)), IF($A1133=TAXAS!$A$21,IF($B1133="CRÉDITO",$D1133-($D1133*TAXAS!$C$21)), IF($A1133=TAXAS!$A$22,IF($B1133="CRÉDITO",$D1133-($D1133*TAXAS!$C$22)), IF($A1133=TAXAS!$A$23,IF($B1133="CRÉDITO",$D1133-($D1133*TAXAS!$C$23)), IF($A1133=TAXAS!$A$24,IF($B1133="CRÉDITO",$D1133-($D1133*TAXAS!$C$24)), IF($A1133=TAXAS!$A$25,IF($B1133="CRÉDITO",$D1133-($D1133*TAXAS!$C$25)), IF($A1133=TAXAS!$A$26,IF($B1133="CRÉDITO",$D1133-($D1133*TAXAS!$C$26)), IF($A1133=TAXAS!$A$27,IF($B1133="CRÉDITO",$D1133-($D1133*TAXAS!$C$27))))))))))))))))))))))))))/1</f>
        <v>0</v>
      </c>
      <c r="G1133" s="9">
        <f>IF($A1133="VISA",IF($B1133="PARCELADO ATÉ 3X",$D1133-(D1133*TAXAS!$D$4))/3,IF($A1133="MASTER",IF($B1133="PARCELADO ATÉ 3X",$D1133-(D1133*TAXAS!$D$5))/3,IF($A1133="ELO",IF($B1133="PARCELADO ATÉ 3X",$D1133-(D1133*TAXAS!$D$6))/3,IF($A1133="HIPERCARD",IF($B1133="PARCELADO ATÉ 3X",$D1133-(D1133*TAXAS!$D$7))/3,IF($A1133="DINERS",IF($B1133="PARCELADO ATÉ 3X",$D1133-(D1133*TAXAS!$D$8))/3,IF($A1133="AMERICA EXPRESS",IF($B1133="PARCELADO ATÉ 3X",$D1133-(D1133*TAXAS!$D$9))/3,IF($A1133=TAXAS!$A$10,IF($B1133="PARCELADO ATÉ 3X",$D1133-($D1133*TAXAS!$D$10))/3,IF($A1133=TAXAS!$A$11,IF($B1133="PARCELADO ATÉ 3X",$D1133-($D1133*TAXAS!$D$11))/3,IF($A1133=TAXAS!$A$12,IF($B1133="PARCELADO ATÉ 3X",$D1133-($D1133*TAXAS!$D$12))/3,IF($A1133=TAXAS!$A$13,IF($B1133="PARCELADO ATÉ 3X",$D1133-($D1133*TAXAS!$D$13))/3,IF($A1133=TAXAS!$A$14,IF($B1133="PARCELADO ATÉ 3X",$D1133-($D1133*TAXAS!$D$14))/3,IF($A1133=TAXAS!$A$15,IF($B1133="PARCELADO ATÉ 3X",$D1133-($D1133*TAXAS!$D$15))/3,IF($A1133=TAXAS!$A$16,IF($B1133="PARCELADO ATÉ 3X",$D1133-($D1133*TAXAS!$D$16))/3,IF($A1133=TAXAS!$A$17,IF($B1133="PARCELADO ATÉ 3X",$D1133-($D1133*TAXAS!$D$17))/3,IF($A1133=TAXAS!$A$18,IF($B1133="PARCELADO ATÉ 3X",$D1133-($D1133*TAXAS!$D$18))/3,IF($A1133=TAXAS!$A$19,IF($B1133="PARCELADO ATÉ 3X",$D1133-($D1133*TAXAS!$D$19))/3,IF($A1133=TAXAS!$A$20,IF($B1133="PARCELADO ATÉ 3X",$D1133-($D1133*TAXAS!$D$20))/3,IF($A1133=TAXAS!$A$21,IF($B1133="PARCELADO ATÉ 3X",$D1133-($D1133*TAXAS!$D$21))/3,IF($A1133=TAXAS!$A$22,IF($B1133="PARCELADO ATÉ 3X",$D1133-($D1133*TAXAS!$D$22))/3,IF($A1133=TAXAS!$A$23,IF($B1133="PARCELADO ATÉ 3X",$D1133-($D1133*TAXAS!$D$23))/3,IF($A1133=TAXAS!$A$24,IF($B1133="PARCELADO ATÉ 3X",$D1133-($D1133*TAXAS!$D$24))/3,IF($A1133=TAXAS!$A$25,IF($B1133="PARCELADO ATÉ 3X",$D1133-($D1133*TAXAS!$D$25))/3,IF($A1133=TAXAS!$A$26,IF($B1133="PARCELADO ATÉ 3X",$D1133-($D1133*TAXAS!$D$26))/3,IF($A1133=TAXAS!$A$27,IF($B1133="PARCELADO ATÉ 3X",$D1133-($D1133*TAXAS!$D$27))/3))))))))))))))))))))))))/1</f>
        <v>0</v>
      </c>
      <c r="H1133" s="9">
        <f>IF($A1133="VISA",IF($B1133="PARCELADO ATÉ 6X",$D1133-(D1133*TAXAS!$E$4))/6,IF($A1133="MASTER",IF($B1133="PARCELADO ATÉ 6X",$D1133-(D1133*TAXAS!$E$5))/6,IF($A1133="ELO",IF($B1133="PARCELADO ATÉ 6X",$D1133-(D1133*TAXAS!$E$6))/6,IF($A1133="HIPERCARD",IF($B1133="PARCELADO ATÉ 6X",$D1133-(D1133*TAXAS!$E$7))/6,IF($A1133="DINERS",IF($B1133="PARCELADO ATÉ 6X",$D1133-(D1133*TAXAS!$E$8))/6,IF($A1133="AMERICA EXPRESS",IF($B1133="PARCELADO ATÉ 6X",$D1133-(D1133*TAXAS!$E$9))/6,IF($A1133=TAXAS!$A$10,IF($B1133="PARCELADO ATÉ 6X",$D1133-($D1133*TAXAS!$E$10))/6,IF($A1133=TAXAS!$A$11,IF($B1133="PARCELADO ATÉ 6X",$D1133-($D1133*TAXAS!$E$11))/6,IF($A1133=TAXAS!$A$12,IF($B1133="PARCELADO ATÉ 6X",$D1133-($D1133*TAXAS!$E$12))/6,IF($A1133=TAXAS!$A$13,IF($B1133="PARCELADO ATÉ 6X",$D1133-($D1133*TAXAS!$E$13))/6,IF($A1133=TAXAS!$A$14,IF($B1133="PARCELADO ATÉ 6X",$D1133-($D1133*TAXAS!$E$14))/6,IF($A1133=TAXAS!$A$15,IF($B1133="PARCELADO ATÉ 6X",$D1133-($D1133*TAXAS!$E$15))/6,IF($A1133=TAXAS!$A$16,IF($B1133="PARCELADO ATÉ 6X",$D1133-($D1133*TAXAS!$E$16))/6,IF($A1133=TAXAS!$A$17,IF($B1133="PARCELADO ATÉ 6X",$D1133-($D1133*TAXAS!$E$17))/6,IF($A1133=TAXAS!$A$18,IF($B1133="PARCELADO ATÉ 6X",$D1133-($D1133*TAXAS!$E$18))/6,IF($A1133=TAXAS!$A$19,IF($B1133="PARCELADO ATÉ 6X",$D1133-($D1133*TAXAS!$E$19))/6,IF($A1133=TAXAS!$A$20,IF($B1133="PARCELADO ATÉ 6X",$D1133-($D1133*TAXAS!$E$20))/6,IF($A1133=TAXAS!$A$21,IF($B1133="PARCELADO ATÉ 6X",$D1133-($D1133*TAXAS!$E$21))/6,IF($A1133=TAXAS!$A$22,IF($B1133="PARCELADO ATÉ 6X",$D1133-($D1133*TAXAS!$E$22))/6,IF($A1133=TAXAS!$A$23,IF($B1133="PARCELADO ATÉ 6X",$D1133-($D1133*TAXAS!$E$23))/6,IF($A1133=TAXAS!$A$24,IF($B1133="PARCELADO ATÉ 6X",$D1133-($D1133*TAXAS!$E$24))/6,IF($A1133=TAXAS!$A$25,IF($B1133="PARCELADO ATÉ 6X",$D1133-($D1133*TAXAS!$E$25))/6,IF($A1133=TAXAS!$A$26,IF($B1133="PARCELADO ATÉ 6X",$D1133-($D1133*TAXAS!$E$26))/6,IF($A1133=TAXAS!$A$27,IF($B1133="PARCELADO ATÉ 6X",$D1133-($D1133*TAXAS!$E$27))/6))))))))))))))))))))))))/1</f>
        <v>0</v>
      </c>
      <c r="I1133" s="9">
        <f>IF($A1133="VISA",IF($B1133="PARCELADO ATÉ 12X",$D1133-(D1133*TAXAS!$F$4))/12,IF($A1133="MASTER",IF($B1133="PARCELADO ATÉ 12X",$D1133-(D1133*TAXAS!$F$5))/12,IF($A1133="ELO",IF($B1133="PARCELADO ATÉ 12X",$D1133-(D1133*TAXAS!$F$6))/12,IF($A1133="HIPERCARD",IF($B1133="PARCELADO ATÉ 12X",$D1133-(D1133*TAXAS!$F$7))/12,IF($A1133="DINERS",IF($B1133="PARCELADO ATÉ 12X",$D1133-(D1133*TAXAS!$F$8))/12,IF($A1133="AMERICA EXPRESS",IF($B1133="PARCELADO ATÉ 12X",$D1133-(D1133*TAXAS!$F$9))/12,IF($A1133=TAXAS!$A$10,IF($B1133="PARCELADO ATÉ 12X",$D1133-($D1133*TAXAS!$F$10))/12,IF($A1133=TAXAS!$A$11,IF($B1133="PARCELADO ATÉ 12X",$D1133-($D1133*TAXAS!$F$11))/12,IF($A1133=TAXAS!$A$12,IF($B1133="PARCELADO ATÉ 12X",$D1133-($D1133*TAXAS!$F$12))/12,IF($A1133=TAXAS!$A$13,IF($B1133="PARCELADO ATÉ 12X",$D1133-($D1133*TAXAS!$F$13))/12,IF($A1133=TAXAS!$A$14,IF($B1133="PARCELADO ATÉ 12X",$D1133-($D1133*TAXAS!$F$14))/12,IF($A1133=TAXAS!$A$15,IF($B1133="PARCELADO ATÉ 12X",$D1133-($D1133*TAXAS!$F$15))/12,IF($A1133=TAXAS!$A$16,IF($B1133="PARCELADO ATÉ 12X",$D1133-($D1133*TAXAS!$F$16))/12,IF($A1133=TAXAS!$A$17,IF($B1133="PARCELADO ATÉ 12X",$D1133-($D1133*TAXAS!$F$17))/12,IF($A1133=TAXAS!$A$18,IF($B1133="PARCELADO ATÉ 12X",$D1133-($D1133*TAXAS!$F$18))/12,IF($A1133=TAXAS!$A$19,IF($B1133="PARCELADO ATÉ 12X",$D1133-($D1133*TAXAS!$F$19))/12,IF($A1133=TAXAS!$A$20,IF($B1133="PARCELADO ATÉ 12X",$D1133-($D1133*TAXAS!$F$20))/12,IF($A1133=TAXAS!$A$21,IF($B1133="PARCELADO ATÉ 12X",$D1133-($D1133*TAXAS!$F$21))/12,IF($A1133=TAXAS!$A$22,IF($B1133="PARCELADO ATÉ 12X",$D1133-($D1133*TAXAS!$F$22))/12,IF($A1133=TAXAS!$A$23,IF($B1133="PARCELADO ATÉ 12X",$D1133-($D1133*TAXAS!$F$23))/12,IF($A1133=TAXAS!$A$24,IF($B1133="PARCELADO ATÉ 12X",$D1133-($D1133*TAXAS!$F$24))/12,IF($A1133=TAXAS!$A$25,IF($B1133="PARCELADO ATÉ 12X",$D1133-($D1133*TAXAS!$F$25))/12,IF($A1133=TAXAS!$A$26,IF($B1133="PARCELADO ATÉ 12X",$D1133-($D1133*TAXAS!$F$26))/12,IF($A1133=TAXAS!$A$27,IF($B1133="PARCELADO ATÉ 12X",$D1133-($D1133*TAXAS!$F$27))/12))))))))))))))))))))))))/1</f>
        <v>0</v>
      </c>
      <c r="J1133" s="8">
        <f t="shared" si="0"/>
        <v>0</v>
      </c>
      <c r="K1133" s="10" t="b">
        <f>IF($B1133="PARCELADO ATÉ 3X",($D1133-($D1133*TAXAS!$D$4))-$J1133)</f>
        <v>0</v>
      </c>
      <c r="L1133" s="10" t="b">
        <f>IF($B1133="PARCELADO ATÉ 6X",($D1133-($D1133*TAXAS!$E$4))-$J1133)</f>
        <v>0</v>
      </c>
      <c r="M1133" s="10" t="b">
        <f>IF($B1133="PARCELADO ATÉ 12X",($D1133-($D1133*TAXAS!$F$4))-$J1133)</f>
        <v>0</v>
      </c>
      <c r="N1133" s="8">
        <f t="shared" si="1"/>
        <v>0</v>
      </c>
      <c r="O1133" s="10">
        <f t="shared" si="2"/>
        <v>0</v>
      </c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</row>
    <row r="1134" spans="1:31" ht="15.75" customHeight="1" x14ac:dyDescent="0.2">
      <c r="A1134" s="3"/>
      <c r="B1134" s="5"/>
      <c r="C1134" s="6"/>
      <c r="D1134" s="42"/>
      <c r="E1134" s="8">
        <f>IF($A1134="VISA",IF($B1134="DÉBITO",$D1134-($D1134*TAXAS!$B$4)),IF($A1134="MASTER",IF($B1134="DÉBITO",$D1134-($D1134*TAXAS!$B$5)),IF($A1134="ELO", IF($B1134="DÉBITO",$D1134-($D1134*TAXAS!$B$6)),IF($A1134="HIPERCARD",IF($B1134="DÉBITO",$D1134-($D1134*TAXAS!$B$7)),IF($A1134="DINERS",IF($B1134="DÉBITO",$D1134-($D1134*TAXAS!$B$8)),IF($A1134="AMERICA EXPRESS",IF($B1134="DÉBITO",$D1134-($D1134*TAXAS!$B$9)),IF($A1134=TAXAS!$A$10,IF($B1134="DÉBITO",$D1134-($D1134*TAXAS!$B$10)), IF($A1134=TAXAS!$A$11,IF($B1134="DÉBITO",$D1134-($D1134*TAXAS!$B$11)), IF($A1134=TAXAS!$A$12,IF($B1134="DÉBITO",$D1134-($D1134*TAXAS!$B$12)), IF($A1134=TAXAS!$A$13,IF($B1134="DÉBITO",$D1134-($D1134*TAXAS!$B$13)), IF($A1134=TAXAS!$A$14,IF($B1134="DÉBITO",$D1134-($D1134*TAXAS!$B$14)), IF($A1134=TAXAS!$A$15,IF($B1134="DÉBITO",$D1134-($D1134*TAXAS!$B$15)), IF($A1134=TAXAS!$A$16,IF($B1134="DÉBITO",$D1134-($D1134*TAXAS!$B$16)), IF($A1134=TAXAS!$A$17,IF($B1134="DÉBITO",$D1134-($D1134*TAXAS!$B$17)), IF($A1134=TAXAS!$A$18,IF($B1134="DÉBITO",$D1134-($D1134*TAXAS!$B$18)), IF($A1134=TAXAS!$A$19,IF($B1134="DÉBITO",$D1134-($D1134*TAXAS!$B$19)), IF($A1134=TAXAS!$A$20,IF($B1134="DÉBITO",$D1134-($D1134*TAXAS!$B$20)), IF($A1134=TAXAS!$A$21,IF($B1134="DÉBITO",$D1134-($D1134*TAXAS!$B$21)), IF($A1134=TAXAS!$A$22,IF($B1134="DÉBITO",$D1134-($D1134*TAXAS!$B$22)), IF($A1134=TAXAS!$A$23,IF($B1134="DÉBITO",$D1134-($D1134*TAXAS!$B$23)), IF($A1134=TAXAS!$A$24,IF($B1134="DÉBITO",$D1134-($D1134*TAXAS!$B$24)), IF($A1134=TAXAS!$A$25,IF($B1134="DÉBITO",$D1134-($D1134*TAXAS!$B$25)), IF($A1134=TAXAS!$A$26,IF($B1134="DÉBITO",$D1134-($D1134*TAXAS!$B$26)), IF($A1134=TAXAS!$A$27,IF($B1134="DÉBITO",$D1134-($D1134*TAXAS!$B$27))))))))))))))))))))))))))/1</f>
        <v>0</v>
      </c>
      <c r="F1134" s="8">
        <f>IF($A1134="VISA",IF($B1134="CRÉDITO",$D1134-($D1134*TAXAS!$C$4)),IF($A1134="MASTER",IF($B1134="CRÉDITO",$D1134-($D1134*TAXAS!$C$5)),IF($A1134="ELO", IF($B1134="CRÉDITO",$D1134-($D1134*TAXAS!$C$6)),IF($A1134="HIPERCARD",IF($B1134="CRÉDITO",$D1134-($D1134*TAXAS!$C$7)),IF($A1134="DINERS",IF($B1134="CRÉDITO",$D1134-($D1134*TAXAS!$C$8)),IF($A1134="AMERICA EXPRESS",IF($B1134="CRÉDITO",$D1134-($D1134*TAXAS!$C$9)),IF($A1134=TAXAS!$A$10,IF($B1134="CRÉDITO",$D1134-($D1134*TAXAS!$C$10)), IF($A1134=TAXAS!$A$11,IF($B1134="CRÉDITO",$D1134-($D1134*TAXAS!$C$11)), IF($A1134=TAXAS!$A$12,IF($B1134="CRÉDITO",$D1134-($D1134*TAXAS!$C$12)), IF($A1134=TAXAS!$A$13,IF($B1134="CRÉDITO",$D1134-($D1134*TAXAS!$C$13)), IF($A1134=TAXAS!$A$14,IF($B1134="CRÉDITO",$D1134-($D1134*TAXAS!$C$14)), IF($A1134=TAXAS!$A$15,IF($B1134="CRÉDITO",$D1134-($D1134*TAXAS!$C$15)), IF($A1134=TAXAS!$A$16,IF($B1134="CRÉDITO",$D1134-($D1134*TAXAS!$C$16)), IF($A1134=TAXAS!$A$17,IF($B1134="CRÉDITO",$D1134-($D1134*TAXAS!$C$17)), IF($A1134=TAXAS!$A$18,IF($B1134="CRÉDITO",$D1134-($D1134*TAXAS!$C$18)), IF($A1134=TAXAS!$A$19,IF($B1134="CRÉDITO",$D1134-($D1134*TAXAS!$C$19)), IF($A1134=TAXAS!$A$20,IF($B1134="CRÉDITO",$D1134-($D1134*TAXAS!$C$20)), IF($A1134=TAXAS!$A$21,IF($B1134="CRÉDITO",$D1134-($D1134*TAXAS!$C$21)), IF($A1134=TAXAS!$A$22,IF($B1134="CRÉDITO",$D1134-($D1134*TAXAS!$C$22)), IF($A1134=TAXAS!$A$23,IF($B1134="CRÉDITO",$D1134-($D1134*TAXAS!$C$23)), IF($A1134=TAXAS!$A$24,IF($B1134="CRÉDITO",$D1134-($D1134*TAXAS!$C$24)), IF($A1134=TAXAS!$A$25,IF($B1134="CRÉDITO",$D1134-($D1134*TAXAS!$C$25)), IF($A1134=TAXAS!$A$26,IF($B1134="CRÉDITO",$D1134-($D1134*TAXAS!$C$26)), IF($A1134=TAXAS!$A$27,IF($B1134="CRÉDITO",$D1134-($D1134*TAXAS!$C$27))))))))))))))))))))))))))/1</f>
        <v>0</v>
      </c>
      <c r="G1134" s="9">
        <f>IF($A1134="VISA",IF($B1134="PARCELADO ATÉ 3X",$D1134-(D1134*TAXAS!$D$4))/3,IF($A1134="MASTER",IF($B1134="PARCELADO ATÉ 3X",$D1134-(D1134*TAXAS!$D$5))/3,IF($A1134="ELO",IF($B1134="PARCELADO ATÉ 3X",$D1134-(D1134*TAXAS!$D$6))/3,IF($A1134="HIPERCARD",IF($B1134="PARCELADO ATÉ 3X",$D1134-(D1134*TAXAS!$D$7))/3,IF($A1134="DINERS",IF($B1134="PARCELADO ATÉ 3X",$D1134-(D1134*TAXAS!$D$8))/3,IF($A1134="AMERICA EXPRESS",IF($B1134="PARCELADO ATÉ 3X",$D1134-(D1134*TAXAS!$D$9))/3,IF($A1134=TAXAS!$A$10,IF($B1134="PARCELADO ATÉ 3X",$D1134-($D1134*TAXAS!$D$10))/3,IF($A1134=TAXAS!$A$11,IF($B1134="PARCELADO ATÉ 3X",$D1134-($D1134*TAXAS!$D$11))/3,IF($A1134=TAXAS!$A$12,IF($B1134="PARCELADO ATÉ 3X",$D1134-($D1134*TAXAS!$D$12))/3,IF($A1134=TAXAS!$A$13,IF($B1134="PARCELADO ATÉ 3X",$D1134-($D1134*TAXAS!$D$13))/3,IF($A1134=TAXAS!$A$14,IF($B1134="PARCELADO ATÉ 3X",$D1134-($D1134*TAXAS!$D$14))/3,IF($A1134=TAXAS!$A$15,IF($B1134="PARCELADO ATÉ 3X",$D1134-($D1134*TAXAS!$D$15))/3,IF($A1134=TAXAS!$A$16,IF($B1134="PARCELADO ATÉ 3X",$D1134-($D1134*TAXAS!$D$16))/3,IF($A1134=TAXAS!$A$17,IF($B1134="PARCELADO ATÉ 3X",$D1134-($D1134*TAXAS!$D$17))/3,IF($A1134=TAXAS!$A$18,IF($B1134="PARCELADO ATÉ 3X",$D1134-($D1134*TAXAS!$D$18))/3,IF($A1134=TAXAS!$A$19,IF($B1134="PARCELADO ATÉ 3X",$D1134-($D1134*TAXAS!$D$19))/3,IF($A1134=TAXAS!$A$20,IF($B1134="PARCELADO ATÉ 3X",$D1134-($D1134*TAXAS!$D$20))/3,IF($A1134=TAXAS!$A$21,IF($B1134="PARCELADO ATÉ 3X",$D1134-($D1134*TAXAS!$D$21))/3,IF($A1134=TAXAS!$A$22,IF($B1134="PARCELADO ATÉ 3X",$D1134-($D1134*TAXAS!$D$22))/3,IF($A1134=TAXAS!$A$23,IF($B1134="PARCELADO ATÉ 3X",$D1134-($D1134*TAXAS!$D$23))/3,IF($A1134=TAXAS!$A$24,IF($B1134="PARCELADO ATÉ 3X",$D1134-($D1134*TAXAS!$D$24))/3,IF($A1134=TAXAS!$A$25,IF($B1134="PARCELADO ATÉ 3X",$D1134-($D1134*TAXAS!$D$25))/3,IF($A1134=TAXAS!$A$26,IF($B1134="PARCELADO ATÉ 3X",$D1134-($D1134*TAXAS!$D$26))/3,IF($A1134=TAXAS!$A$27,IF($B1134="PARCELADO ATÉ 3X",$D1134-($D1134*TAXAS!$D$27))/3))))))))))))))))))))))))/1</f>
        <v>0</v>
      </c>
      <c r="H1134" s="9">
        <f>IF($A1134="VISA",IF($B1134="PARCELADO ATÉ 6X",$D1134-(D1134*TAXAS!$E$4))/6,IF($A1134="MASTER",IF($B1134="PARCELADO ATÉ 6X",$D1134-(D1134*TAXAS!$E$5))/6,IF($A1134="ELO",IF($B1134="PARCELADO ATÉ 6X",$D1134-(D1134*TAXAS!$E$6))/6,IF($A1134="HIPERCARD",IF($B1134="PARCELADO ATÉ 6X",$D1134-(D1134*TAXAS!$E$7))/6,IF($A1134="DINERS",IF($B1134="PARCELADO ATÉ 6X",$D1134-(D1134*TAXAS!$E$8))/6,IF($A1134="AMERICA EXPRESS",IF($B1134="PARCELADO ATÉ 6X",$D1134-(D1134*TAXAS!$E$9))/6,IF($A1134=TAXAS!$A$10,IF($B1134="PARCELADO ATÉ 6X",$D1134-($D1134*TAXAS!$E$10))/6,IF($A1134=TAXAS!$A$11,IF($B1134="PARCELADO ATÉ 6X",$D1134-($D1134*TAXAS!$E$11))/6,IF($A1134=TAXAS!$A$12,IF($B1134="PARCELADO ATÉ 6X",$D1134-($D1134*TAXAS!$E$12))/6,IF($A1134=TAXAS!$A$13,IF($B1134="PARCELADO ATÉ 6X",$D1134-($D1134*TAXAS!$E$13))/6,IF($A1134=TAXAS!$A$14,IF($B1134="PARCELADO ATÉ 6X",$D1134-($D1134*TAXAS!$E$14))/6,IF($A1134=TAXAS!$A$15,IF($B1134="PARCELADO ATÉ 6X",$D1134-($D1134*TAXAS!$E$15))/6,IF($A1134=TAXAS!$A$16,IF($B1134="PARCELADO ATÉ 6X",$D1134-($D1134*TAXAS!$E$16))/6,IF($A1134=TAXAS!$A$17,IF($B1134="PARCELADO ATÉ 6X",$D1134-($D1134*TAXAS!$E$17))/6,IF($A1134=TAXAS!$A$18,IF($B1134="PARCELADO ATÉ 6X",$D1134-($D1134*TAXAS!$E$18))/6,IF($A1134=TAXAS!$A$19,IF($B1134="PARCELADO ATÉ 6X",$D1134-($D1134*TAXAS!$E$19))/6,IF($A1134=TAXAS!$A$20,IF($B1134="PARCELADO ATÉ 6X",$D1134-($D1134*TAXAS!$E$20))/6,IF($A1134=TAXAS!$A$21,IF($B1134="PARCELADO ATÉ 6X",$D1134-($D1134*TAXAS!$E$21))/6,IF($A1134=TAXAS!$A$22,IF($B1134="PARCELADO ATÉ 6X",$D1134-($D1134*TAXAS!$E$22))/6,IF($A1134=TAXAS!$A$23,IF($B1134="PARCELADO ATÉ 6X",$D1134-($D1134*TAXAS!$E$23))/6,IF($A1134=TAXAS!$A$24,IF($B1134="PARCELADO ATÉ 6X",$D1134-($D1134*TAXAS!$E$24))/6,IF($A1134=TAXAS!$A$25,IF($B1134="PARCELADO ATÉ 6X",$D1134-($D1134*TAXAS!$E$25))/6,IF($A1134=TAXAS!$A$26,IF($B1134="PARCELADO ATÉ 6X",$D1134-($D1134*TAXAS!$E$26))/6,IF($A1134=TAXAS!$A$27,IF($B1134="PARCELADO ATÉ 6X",$D1134-($D1134*TAXAS!$E$27))/6))))))))))))))))))))))))/1</f>
        <v>0</v>
      </c>
      <c r="I1134" s="9">
        <f>IF($A1134="VISA",IF($B1134="PARCELADO ATÉ 12X",$D1134-(D1134*TAXAS!$F$4))/12,IF($A1134="MASTER",IF($B1134="PARCELADO ATÉ 12X",$D1134-(D1134*TAXAS!$F$5))/12,IF($A1134="ELO",IF($B1134="PARCELADO ATÉ 12X",$D1134-(D1134*TAXAS!$F$6))/12,IF($A1134="HIPERCARD",IF($B1134="PARCELADO ATÉ 12X",$D1134-(D1134*TAXAS!$F$7))/12,IF($A1134="DINERS",IF($B1134="PARCELADO ATÉ 12X",$D1134-(D1134*TAXAS!$F$8))/12,IF($A1134="AMERICA EXPRESS",IF($B1134="PARCELADO ATÉ 12X",$D1134-(D1134*TAXAS!$F$9))/12,IF($A1134=TAXAS!$A$10,IF($B1134="PARCELADO ATÉ 12X",$D1134-($D1134*TAXAS!$F$10))/12,IF($A1134=TAXAS!$A$11,IF($B1134="PARCELADO ATÉ 12X",$D1134-($D1134*TAXAS!$F$11))/12,IF($A1134=TAXAS!$A$12,IF($B1134="PARCELADO ATÉ 12X",$D1134-($D1134*TAXAS!$F$12))/12,IF($A1134=TAXAS!$A$13,IF($B1134="PARCELADO ATÉ 12X",$D1134-($D1134*TAXAS!$F$13))/12,IF($A1134=TAXAS!$A$14,IF($B1134="PARCELADO ATÉ 12X",$D1134-($D1134*TAXAS!$F$14))/12,IF($A1134=TAXAS!$A$15,IF($B1134="PARCELADO ATÉ 12X",$D1134-($D1134*TAXAS!$F$15))/12,IF($A1134=TAXAS!$A$16,IF($B1134="PARCELADO ATÉ 12X",$D1134-($D1134*TAXAS!$F$16))/12,IF($A1134=TAXAS!$A$17,IF($B1134="PARCELADO ATÉ 12X",$D1134-($D1134*TAXAS!$F$17))/12,IF($A1134=TAXAS!$A$18,IF($B1134="PARCELADO ATÉ 12X",$D1134-($D1134*TAXAS!$F$18))/12,IF($A1134=TAXAS!$A$19,IF($B1134="PARCELADO ATÉ 12X",$D1134-($D1134*TAXAS!$F$19))/12,IF($A1134=TAXAS!$A$20,IF($B1134="PARCELADO ATÉ 12X",$D1134-($D1134*TAXAS!$F$20))/12,IF($A1134=TAXAS!$A$21,IF($B1134="PARCELADO ATÉ 12X",$D1134-($D1134*TAXAS!$F$21))/12,IF($A1134=TAXAS!$A$22,IF($B1134="PARCELADO ATÉ 12X",$D1134-($D1134*TAXAS!$F$22))/12,IF($A1134=TAXAS!$A$23,IF($B1134="PARCELADO ATÉ 12X",$D1134-($D1134*TAXAS!$F$23))/12,IF($A1134=TAXAS!$A$24,IF($B1134="PARCELADO ATÉ 12X",$D1134-($D1134*TAXAS!$F$24))/12,IF($A1134=TAXAS!$A$25,IF($B1134="PARCELADO ATÉ 12X",$D1134-($D1134*TAXAS!$F$25))/12,IF($A1134=TAXAS!$A$26,IF($B1134="PARCELADO ATÉ 12X",$D1134-($D1134*TAXAS!$F$26))/12,IF($A1134=TAXAS!$A$27,IF($B1134="PARCELADO ATÉ 12X",$D1134-($D1134*TAXAS!$F$27))/12))))))))))))))))))))))))/1</f>
        <v>0</v>
      </c>
      <c r="J1134" s="8">
        <f t="shared" si="0"/>
        <v>0</v>
      </c>
      <c r="K1134" s="10" t="b">
        <f>IF($B1134="PARCELADO ATÉ 3X",($D1134-($D1134*TAXAS!$D$4))-$J1134)</f>
        <v>0</v>
      </c>
      <c r="L1134" s="10" t="b">
        <f>IF($B1134="PARCELADO ATÉ 6X",($D1134-($D1134*TAXAS!$E$4))-$J1134)</f>
        <v>0</v>
      </c>
      <c r="M1134" s="10" t="b">
        <f>IF($B1134="PARCELADO ATÉ 12X",($D1134-($D1134*TAXAS!$F$4))-$J1134)</f>
        <v>0</v>
      </c>
      <c r="N1134" s="8">
        <f t="shared" si="1"/>
        <v>0</v>
      </c>
      <c r="O1134" s="10">
        <f t="shared" si="2"/>
        <v>0</v>
      </c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</row>
    <row r="1135" spans="1:31" ht="15.75" customHeight="1" x14ac:dyDescent="0.2">
      <c r="A1135" s="3"/>
      <c r="B1135" s="5"/>
      <c r="C1135" s="6"/>
      <c r="D1135" s="42"/>
      <c r="E1135" s="8">
        <f>IF($A1135="VISA",IF($B1135="DÉBITO",$D1135-($D1135*TAXAS!$B$4)),IF($A1135="MASTER",IF($B1135="DÉBITO",$D1135-($D1135*TAXAS!$B$5)),IF($A1135="ELO", IF($B1135="DÉBITO",$D1135-($D1135*TAXAS!$B$6)),IF($A1135="HIPERCARD",IF($B1135="DÉBITO",$D1135-($D1135*TAXAS!$B$7)),IF($A1135="DINERS",IF($B1135="DÉBITO",$D1135-($D1135*TAXAS!$B$8)),IF($A1135="AMERICA EXPRESS",IF($B1135="DÉBITO",$D1135-($D1135*TAXAS!$B$9)),IF($A1135=TAXAS!$A$10,IF($B1135="DÉBITO",$D1135-($D1135*TAXAS!$B$10)), IF($A1135=TAXAS!$A$11,IF($B1135="DÉBITO",$D1135-($D1135*TAXAS!$B$11)), IF($A1135=TAXAS!$A$12,IF($B1135="DÉBITO",$D1135-($D1135*TAXAS!$B$12)), IF($A1135=TAXAS!$A$13,IF($B1135="DÉBITO",$D1135-($D1135*TAXAS!$B$13)), IF($A1135=TAXAS!$A$14,IF($B1135="DÉBITO",$D1135-($D1135*TAXAS!$B$14)), IF($A1135=TAXAS!$A$15,IF($B1135="DÉBITO",$D1135-($D1135*TAXAS!$B$15)), IF($A1135=TAXAS!$A$16,IF($B1135="DÉBITO",$D1135-($D1135*TAXAS!$B$16)), IF($A1135=TAXAS!$A$17,IF($B1135="DÉBITO",$D1135-($D1135*TAXAS!$B$17)), IF($A1135=TAXAS!$A$18,IF($B1135="DÉBITO",$D1135-($D1135*TAXAS!$B$18)), IF($A1135=TAXAS!$A$19,IF($B1135="DÉBITO",$D1135-($D1135*TAXAS!$B$19)), IF($A1135=TAXAS!$A$20,IF($B1135="DÉBITO",$D1135-($D1135*TAXAS!$B$20)), IF($A1135=TAXAS!$A$21,IF($B1135="DÉBITO",$D1135-($D1135*TAXAS!$B$21)), IF($A1135=TAXAS!$A$22,IF($B1135="DÉBITO",$D1135-($D1135*TAXAS!$B$22)), IF($A1135=TAXAS!$A$23,IF($B1135="DÉBITO",$D1135-($D1135*TAXAS!$B$23)), IF($A1135=TAXAS!$A$24,IF($B1135="DÉBITO",$D1135-($D1135*TAXAS!$B$24)), IF($A1135=TAXAS!$A$25,IF($B1135="DÉBITO",$D1135-($D1135*TAXAS!$B$25)), IF($A1135=TAXAS!$A$26,IF($B1135="DÉBITO",$D1135-($D1135*TAXAS!$B$26)), IF($A1135=TAXAS!$A$27,IF($B1135="DÉBITO",$D1135-($D1135*TAXAS!$B$27))))))))))))))))))))))))))/1</f>
        <v>0</v>
      </c>
      <c r="F1135" s="8">
        <f>IF($A1135="VISA",IF($B1135="CRÉDITO",$D1135-($D1135*TAXAS!$C$4)),IF($A1135="MASTER",IF($B1135="CRÉDITO",$D1135-($D1135*TAXAS!$C$5)),IF($A1135="ELO", IF($B1135="CRÉDITO",$D1135-($D1135*TAXAS!$C$6)),IF($A1135="HIPERCARD",IF($B1135="CRÉDITO",$D1135-($D1135*TAXAS!$C$7)),IF($A1135="DINERS",IF($B1135="CRÉDITO",$D1135-($D1135*TAXAS!$C$8)),IF($A1135="AMERICA EXPRESS",IF($B1135="CRÉDITO",$D1135-($D1135*TAXAS!$C$9)),IF($A1135=TAXAS!$A$10,IF($B1135="CRÉDITO",$D1135-($D1135*TAXAS!$C$10)), IF($A1135=TAXAS!$A$11,IF($B1135="CRÉDITO",$D1135-($D1135*TAXAS!$C$11)), IF($A1135=TAXAS!$A$12,IF($B1135="CRÉDITO",$D1135-($D1135*TAXAS!$C$12)), IF($A1135=TAXAS!$A$13,IF($B1135="CRÉDITO",$D1135-($D1135*TAXAS!$C$13)), IF($A1135=TAXAS!$A$14,IF($B1135="CRÉDITO",$D1135-($D1135*TAXAS!$C$14)), IF($A1135=TAXAS!$A$15,IF($B1135="CRÉDITO",$D1135-($D1135*TAXAS!$C$15)), IF($A1135=TAXAS!$A$16,IF($B1135="CRÉDITO",$D1135-($D1135*TAXAS!$C$16)), IF($A1135=TAXAS!$A$17,IF($B1135="CRÉDITO",$D1135-($D1135*TAXAS!$C$17)), IF($A1135=TAXAS!$A$18,IF($B1135="CRÉDITO",$D1135-($D1135*TAXAS!$C$18)), IF($A1135=TAXAS!$A$19,IF($B1135="CRÉDITO",$D1135-($D1135*TAXAS!$C$19)), IF($A1135=TAXAS!$A$20,IF($B1135="CRÉDITO",$D1135-($D1135*TAXAS!$C$20)), IF($A1135=TAXAS!$A$21,IF($B1135="CRÉDITO",$D1135-($D1135*TAXAS!$C$21)), IF($A1135=TAXAS!$A$22,IF($B1135="CRÉDITO",$D1135-($D1135*TAXAS!$C$22)), IF($A1135=TAXAS!$A$23,IF($B1135="CRÉDITO",$D1135-($D1135*TAXAS!$C$23)), IF($A1135=TAXAS!$A$24,IF($B1135="CRÉDITO",$D1135-($D1135*TAXAS!$C$24)), IF($A1135=TAXAS!$A$25,IF($B1135="CRÉDITO",$D1135-($D1135*TAXAS!$C$25)), IF($A1135=TAXAS!$A$26,IF($B1135="CRÉDITO",$D1135-($D1135*TAXAS!$C$26)), IF($A1135=TAXAS!$A$27,IF($B1135="CRÉDITO",$D1135-($D1135*TAXAS!$C$27))))))))))))))))))))))))))/1</f>
        <v>0</v>
      </c>
      <c r="G1135" s="9">
        <f>IF($A1135="VISA",IF($B1135="PARCELADO ATÉ 3X",$D1135-(D1135*TAXAS!$D$4))/3,IF($A1135="MASTER",IF($B1135="PARCELADO ATÉ 3X",$D1135-(D1135*TAXAS!$D$5))/3,IF($A1135="ELO",IF($B1135="PARCELADO ATÉ 3X",$D1135-(D1135*TAXAS!$D$6))/3,IF($A1135="HIPERCARD",IF($B1135="PARCELADO ATÉ 3X",$D1135-(D1135*TAXAS!$D$7))/3,IF($A1135="DINERS",IF($B1135="PARCELADO ATÉ 3X",$D1135-(D1135*TAXAS!$D$8))/3,IF($A1135="AMERICA EXPRESS",IF($B1135="PARCELADO ATÉ 3X",$D1135-(D1135*TAXAS!$D$9))/3,IF($A1135=TAXAS!$A$10,IF($B1135="PARCELADO ATÉ 3X",$D1135-($D1135*TAXAS!$D$10))/3,IF($A1135=TAXAS!$A$11,IF($B1135="PARCELADO ATÉ 3X",$D1135-($D1135*TAXAS!$D$11))/3,IF($A1135=TAXAS!$A$12,IF($B1135="PARCELADO ATÉ 3X",$D1135-($D1135*TAXAS!$D$12))/3,IF($A1135=TAXAS!$A$13,IF($B1135="PARCELADO ATÉ 3X",$D1135-($D1135*TAXAS!$D$13))/3,IF($A1135=TAXAS!$A$14,IF($B1135="PARCELADO ATÉ 3X",$D1135-($D1135*TAXAS!$D$14))/3,IF($A1135=TAXAS!$A$15,IF($B1135="PARCELADO ATÉ 3X",$D1135-($D1135*TAXAS!$D$15))/3,IF($A1135=TAXAS!$A$16,IF($B1135="PARCELADO ATÉ 3X",$D1135-($D1135*TAXAS!$D$16))/3,IF($A1135=TAXAS!$A$17,IF($B1135="PARCELADO ATÉ 3X",$D1135-($D1135*TAXAS!$D$17))/3,IF($A1135=TAXAS!$A$18,IF($B1135="PARCELADO ATÉ 3X",$D1135-($D1135*TAXAS!$D$18))/3,IF($A1135=TAXAS!$A$19,IF($B1135="PARCELADO ATÉ 3X",$D1135-($D1135*TAXAS!$D$19))/3,IF($A1135=TAXAS!$A$20,IF($B1135="PARCELADO ATÉ 3X",$D1135-($D1135*TAXAS!$D$20))/3,IF($A1135=TAXAS!$A$21,IF($B1135="PARCELADO ATÉ 3X",$D1135-($D1135*TAXAS!$D$21))/3,IF($A1135=TAXAS!$A$22,IF($B1135="PARCELADO ATÉ 3X",$D1135-($D1135*TAXAS!$D$22))/3,IF($A1135=TAXAS!$A$23,IF($B1135="PARCELADO ATÉ 3X",$D1135-($D1135*TAXAS!$D$23))/3,IF($A1135=TAXAS!$A$24,IF($B1135="PARCELADO ATÉ 3X",$D1135-($D1135*TAXAS!$D$24))/3,IF($A1135=TAXAS!$A$25,IF($B1135="PARCELADO ATÉ 3X",$D1135-($D1135*TAXAS!$D$25))/3,IF($A1135=TAXAS!$A$26,IF($B1135="PARCELADO ATÉ 3X",$D1135-($D1135*TAXAS!$D$26))/3,IF($A1135=TAXAS!$A$27,IF($B1135="PARCELADO ATÉ 3X",$D1135-($D1135*TAXAS!$D$27))/3))))))))))))))))))))))))/1</f>
        <v>0</v>
      </c>
      <c r="H1135" s="9">
        <f>IF($A1135="VISA",IF($B1135="PARCELADO ATÉ 6X",$D1135-(D1135*TAXAS!$E$4))/6,IF($A1135="MASTER",IF($B1135="PARCELADO ATÉ 6X",$D1135-(D1135*TAXAS!$E$5))/6,IF($A1135="ELO",IF($B1135="PARCELADO ATÉ 6X",$D1135-(D1135*TAXAS!$E$6))/6,IF($A1135="HIPERCARD",IF($B1135="PARCELADO ATÉ 6X",$D1135-(D1135*TAXAS!$E$7))/6,IF($A1135="DINERS",IF($B1135="PARCELADO ATÉ 6X",$D1135-(D1135*TAXAS!$E$8))/6,IF($A1135="AMERICA EXPRESS",IF($B1135="PARCELADO ATÉ 6X",$D1135-(D1135*TAXAS!$E$9))/6,IF($A1135=TAXAS!$A$10,IF($B1135="PARCELADO ATÉ 6X",$D1135-($D1135*TAXAS!$E$10))/6,IF($A1135=TAXAS!$A$11,IF($B1135="PARCELADO ATÉ 6X",$D1135-($D1135*TAXAS!$E$11))/6,IF($A1135=TAXAS!$A$12,IF($B1135="PARCELADO ATÉ 6X",$D1135-($D1135*TAXAS!$E$12))/6,IF($A1135=TAXAS!$A$13,IF($B1135="PARCELADO ATÉ 6X",$D1135-($D1135*TAXAS!$E$13))/6,IF($A1135=TAXAS!$A$14,IF($B1135="PARCELADO ATÉ 6X",$D1135-($D1135*TAXAS!$E$14))/6,IF($A1135=TAXAS!$A$15,IF($B1135="PARCELADO ATÉ 6X",$D1135-($D1135*TAXAS!$E$15))/6,IF($A1135=TAXAS!$A$16,IF($B1135="PARCELADO ATÉ 6X",$D1135-($D1135*TAXAS!$E$16))/6,IF($A1135=TAXAS!$A$17,IF($B1135="PARCELADO ATÉ 6X",$D1135-($D1135*TAXAS!$E$17))/6,IF($A1135=TAXAS!$A$18,IF($B1135="PARCELADO ATÉ 6X",$D1135-($D1135*TAXAS!$E$18))/6,IF($A1135=TAXAS!$A$19,IF($B1135="PARCELADO ATÉ 6X",$D1135-($D1135*TAXAS!$E$19))/6,IF($A1135=TAXAS!$A$20,IF($B1135="PARCELADO ATÉ 6X",$D1135-($D1135*TAXAS!$E$20))/6,IF($A1135=TAXAS!$A$21,IF($B1135="PARCELADO ATÉ 6X",$D1135-($D1135*TAXAS!$E$21))/6,IF($A1135=TAXAS!$A$22,IF($B1135="PARCELADO ATÉ 6X",$D1135-($D1135*TAXAS!$E$22))/6,IF($A1135=TAXAS!$A$23,IF($B1135="PARCELADO ATÉ 6X",$D1135-($D1135*TAXAS!$E$23))/6,IF($A1135=TAXAS!$A$24,IF($B1135="PARCELADO ATÉ 6X",$D1135-($D1135*TAXAS!$E$24))/6,IF($A1135=TAXAS!$A$25,IF($B1135="PARCELADO ATÉ 6X",$D1135-($D1135*TAXAS!$E$25))/6,IF($A1135=TAXAS!$A$26,IF($B1135="PARCELADO ATÉ 6X",$D1135-($D1135*TAXAS!$E$26))/6,IF($A1135=TAXAS!$A$27,IF($B1135="PARCELADO ATÉ 6X",$D1135-($D1135*TAXAS!$E$27))/6))))))))))))))))))))))))/1</f>
        <v>0</v>
      </c>
      <c r="I1135" s="9">
        <f>IF($A1135="VISA",IF($B1135="PARCELADO ATÉ 12X",$D1135-(D1135*TAXAS!$F$4))/12,IF($A1135="MASTER",IF($B1135="PARCELADO ATÉ 12X",$D1135-(D1135*TAXAS!$F$5))/12,IF($A1135="ELO",IF($B1135="PARCELADO ATÉ 12X",$D1135-(D1135*TAXAS!$F$6))/12,IF($A1135="HIPERCARD",IF($B1135="PARCELADO ATÉ 12X",$D1135-(D1135*TAXAS!$F$7))/12,IF($A1135="DINERS",IF($B1135="PARCELADO ATÉ 12X",$D1135-(D1135*TAXAS!$F$8))/12,IF($A1135="AMERICA EXPRESS",IF($B1135="PARCELADO ATÉ 12X",$D1135-(D1135*TAXAS!$F$9))/12,IF($A1135=TAXAS!$A$10,IF($B1135="PARCELADO ATÉ 12X",$D1135-($D1135*TAXAS!$F$10))/12,IF($A1135=TAXAS!$A$11,IF($B1135="PARCELADO ATÉ 12X",$D1135-($D1135*TAXAS!$F$11))/12,IF($A1135=TAXAS!$A$12,IF($B1135="PARCELADO ATÉ 12X",$D1135-($D1135*TAXAS!$F$12))/12,IF($A1135=TAXAS!$A$13,IF($B1135="PARCELADO ATÉ 12X",$D1135-($D1135*TAXAS!$F$13))/12,IF($A1135=TAXAS!$A$14,IF($B1135="PARCELADO ATÉ 12X",$D1135-($D1135*TAXAS!$F$14))/12,IF($A1135=TAXAS!$A$15,IF($B1135="PARCELADO ATÉ 12X",$D1135-($D1135*TAXAS!$F$15))/12,IF($A1135=TAXAS!$A$16,IF($B1135="PARCELADO ATÉ 12X",$D1135-($D1135*TAXAS!$F$16))/12,IF($A1135=TAXAS!$A$17,IF($B1135="PARCELADO ATÉ 12X",$D1135-($D1135*TAXAS!$F$17))/12,IF($A1135=TAXAS!$A$18,IF($B1135="PARCELADO ATÉ 12X",$D1135-($D1135*TAXAS!$F$18))/12,IF($A1135=TAXAS!$A$19,IF($B1135="PARCELADO ATÉ 12X",$D1135-($D1135*TAXAS!$F$19))/12,IF($A1135=TAXAS!$A$20,IF($B1135="PARCELADO ATÉ 12X",$D1135-($D1135*TAXAS!$F$20))/12,IF($A1135=TAXAS!$A$21,IF($B1135="PARCELADO ATÉ 12X",$D1135-($D1135*TAXAS!$F$21))/12,IF($A1135=TAXAS!$A$22,IF($B1135="PARCELADO ATÉ 12X",$D1135-($D1135*TAXAS!$F$22))/12,IF($A1135=TAXAS!$A$23,IF($B1135="PARCELADO ATÉ 12X",$D1135-($D1135*TAXAS!$F$23))/12,IF($A1135=TAXAS!$A$24,IF($B1135="PARCELADO ATÉ 12X",$D1135-($D1135*TAXAS!$F$24))/12,IF($A1135=TAXAS!$A$25,IF($B1135="PARCELADO ATÉ 12X",$D1135-($D1135*TAXAS!$F$25))/12,IF($A1135=TAXAS!$A$26,IF($B1135="PARCELADO ATÉ 12X",$D1135-($D1135*TAXAS!$F$26))/12,IF($A1135=TAXAS!$A$27,IF($B1135="PARCELADO ATÉ 12X",$D1135-($D1135*TAXAS!$F$27))/12))))))))))))))))))))))))/1</f>
        <v>0</v>
      </c>
      <c r="J1135" s="8">
        <f t="shared" si="0"/>
        <v>0</v>
      </c>
      <c r="K1135" s="10" t="b">
        <f>IF($B1135="PARCELADO ATÉ 3X",($D1135-($D1135*TAXAS!$D$4))-$J1135)</f>
        <v>0</v>
      </c>
      <c r="L1135" s="10" t="b">
        <f>IF($B1135="PARCELADO ATÉ 6X",($D1135-($D1135*TAXAS!$E$4))-$J1135)</f>
        <v>0</v>
      </c>
      <c r="M1135" s="10" t="b">
        <f>IF($B1135="PARCELADO ATÉ 12X",($D1135-($D1135*TAXAS!$F$4))-$J1135)</f>
        <v>0</v>
      </c>
      <c r="N1135" s="8">
        <f t="shared" si="1"/>
        <v>0</v>
      </c>
      <c r="O1135" s="10">
        <f t="shared" si="2"/>
        <v>0</v>
      </c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</row>
    <row r="1136" spans="1:31" ht="15.75" customHeight="1" x14ac:dyDescent="0.2">
      <c r="A1136" s="3"/>
      <c r="B1136" s="5"/>
      <c r="C1136" s="6"/>
      <c r="D1136" s="42"/>
      <c r="E1136" s="8">
        <f>IF($A1136="VISA",IF($B1136="DÉBITO",$D1136-($D1136*TAXAS!$B$4)),IF($A1136="MASTER",IF($B1136="DÉBITO",$D1136-($D1136*TAXAS!$B$5)),IF($A1136="ELO", IF($B1136="DÉBITO",$D1136-($D1136*TAXAS!$B$6)),IF($A1136="HIPERCARD",IF($B1136="DÉBITO",$D1136-($D1136*TAXAS!$B$7)),IF($A1136="DINERS",IF($B1136="DÉBITO",$D1136-($D1136*TAXAS!$B$8)),IF($A1136="AMERICA EXPRESS",IF($B1136="DÉBITO",$D1136-($D1136*TAXAS!$B$9)),IF($A1136=TAXAS!$A$10,IF($B1136="DÉBITO",$D1136-($D1136*TAXAS!$B$10)), IF($A1136=TAXAS!$A$11,IF($B1136="DÉBITO",$D1136-($D1136*TAXAS!$B$11)), IF($A1136=TAXAS!$A$12,IF($B1136="DÉBITO",$D1136-($D1136*TAXAS!$B$12)), IF($A1136=TAXAS!$A$13,IF($B1136="DÉBITO",$D1136-($D1136*TAXAS!$B$13)), IF($A1136=TAXAS!$A$14,IF($B1136="DÉBITO",$D1136-($D1136*TAXAS!$B$14)), IF($A1136=TAXAS!$A$15,IF($B1136="DÉBITO",$D1136-($D1136*TAXAS!$B$15)), IF($A1136=TAXAS!$A$16,IF($B1136="DÉBITO",$D1136-($D1136*TAXAS!$B$16)), IF($A1136=TAXAS!$A$17,IF($B1136="DÉBITO",$D1136-($D1136*TAXAS!$B$17)), IF($A1136=TAXAS!$A$18,IF($B1136="DÉBITO",$D1136-($D1136*TAXAS!$B$18)), IF($A1136=TAXAS!$A$19,IF($B1136="DÉBITO",$D1136-($D1136*TAXAS!$B$19)), IF($A1136=TAXAS!$A$20,IF($B1136="DÉBITO",$D1136-($D1136*TAXAS!$B$20)), IF($A1136=TAXAS!$A$21,IF($B1136="DÉBITO",$D1136-($D1136*TAXAS!$B$21)), IF($A1136=TAXAS!$A$22,IF($B1136="DÉBITO",$D1136-($D1136*TAXAS!$B$22)), IF($A1136=TAXAS!$A$23,IF($B1136="DÉBITO",$D1136-($D1136*TAXAS!$B$23)), IF($A1136=TAXAS!$A$24,IF($B1136="DÉBITO",$D1136-($D1136*TAXAS!$B$24)), IF($A1136=TAXAS!$A$25,IF($B1136="DÉBITO",$D1136-($D1136*TAXAS!$B$25)), IF($A1136=TAXAS!$A$26,IF($B1136="DÉBITO",$D1136-($D1136*TAXAS!$B$26)), IF($A1136=TAXAS!$A$27,IF($B1136="DÉBITO",$D1136-($D1136*TAXAS!$B$27))))))))))))))))))))))))))/1</f>
        <v>0</v>
      </c>
      <c r="F1136" s="8">
        <f>IF($A1136="VISA",IF($B1136="CRÉDITO",$D1136-($D1136*TAXAS!$C$4)),IF($A1136="MASTER",IF($B1136="CRÉDITO",$D1136-($D1136*TAXAS!$C$5)),IF($A1136="ELO", IF($B1136="CRÉDITO",$D1136-($D1136*TAXAS!$C$6)),IF($A1136="HIPERCARD",IF($B1136="CRÉDITO",$D1136-($D1136*TAXAS!$C$7)),IF($A1136="DINERS",IF($B1136="CRÉDITO",$D1136-($D1136*TAXAS!$C$8)),IF($A1136="AMERICA EXPRESS",IF($B1136="CRÉDITO",$D1136-($D1136*TAXAS!$C$9)),IF($A1136=TAXAS!$A$10,IF($B1136="CRÉDITO",$D1136-($D1136*TAXAS!$C$10)), IF($A1136=TAXAS!$A$11,IF($B1136="CRÉDITO",$D1136-($D1136*TAXAS!$C$11)), IF($A1136=TAXAS!$A$12,IF($B1136="CRÉDITO",$D1136-($D1136*TAXAS!$C$12)), IF($A1136=TAXAS!$A$13,IF($B1136="CRÉDITO",$D1136-($D1136*TAXAS!$C$13)), IF($A1136=TAXAS!$A$14,IF($B1136="CRÉDITO",$D1136-($D1136*TAXAS!$C$14)), IF($A1136=TAXAS!$A$15,IF($B1136="CRÉDITO",$D1136-($D1136*TAXAS!$C$15)), IF($A1136=TAXAS!$A$16,IF($B1136="CRÉDITO",$D1136-($D1136*TAXAS!$C$16)), IF($A1136=TAXAS!$A$17,IF($B1136="CRÉDITO",$D1136-($D1136*TAXAS!$C$17)), IF($A1136=TAXAS!$A$18,IF($B1136="CRÉDITO",$D1136-($D1136*TAXAS!$C$18)), IF($A1136=TAXAS!$A$19,IF($B1136="CRÉDITO",$D1136-($D1136*TAXAS!$C$19)), IF($A1136=TAXAS!$A$20,IF($B1136="CRÉDITO",$D1136-($D1136*TAXAS!$C$20)), IF($A1136=TAXAS!$A$21,IF($B1136="CRÉDITO",$D1136-($D1136*TAXAS!$C$21)), IF($A1136=TAXAS!$A$22,IF($B1136="CRÉDITO",$D1136-($D1136*TAXAS!$C$22)), IF($A1136=TAXAS!$A$23,IF($B1136="CRÉDITO",$D1136-($D1136*TAXAS!$C$23)), IF($A1136=TAXAS!$A$24,IF($B1136="CRÉDITO",$D1136-($D1136*TAXAS!$C$24)), IF($A1136=TAXAS!$A$25,IF($B1136="CRÉDITO",$D1136-($D1136*TAXAS!$C$25)), IF($A1136=TAXAS!$A$26,IF($B1136="CRÉDITO",$D1136-($D1136*TAXAS!$C$26)), IF($A1136=TAXAS!$A$27,IF($B1136="CRÉDITO",$D1136-($D1136*TAXAS!$C$27))))))))))))))))))))))))))/1</f>
        <v>0</v>
      </c>
      <c r="G1136" s="9">
        <f>IF($A1136="VISA",IF($B1136="PARCELADO ATÉ 3X",$D1136-(D1136*TAXAS!$D$4))/3,IF($A1136="MASTER",IF($B1136="PARCELADO ATÉ 3X",$D1136-(D1136*TAXAS!$D$5))/3,IF($A1136="ELO",IF($B1136="PARCELADO ATÉ 3X",$D1136-(D1136*TAXAS!$D$6))/3,IF($A1136="HIPERCARD",IF($B1136="PARCELADO ATÉ 3X",$D1136-(D1136*TAXAS!$D$7))/3,IF($A1136="DINERS",IF($B1136="PARCELADO ATÉ 3X",$D1136-(D1136*TAXAS!$D$8))/3,IF($A1136="AMERICA EXPRESS",IF($B1136="PARCELADO ATÉ 3X",$D1136-(D1136*TAXAS!$D$9))/3,IF($A1136=TAXAS!$A$10,IF($B1136="PARCELADO ATÉ 3X",$D1136-($D1136*TAXAS!$D$10))/3,IF($A1136=TAXAS!$A$11,IF($B1136="PARCELADO ATÉ 3X",$D1136-($D1136*TAXAS!$D$11))/3,IF($A1136=TAXAS!$A$12,IF($B1136="PARCELADO ATÉ 3X",$D1136-($D1136*TAXAS!$D$12))/3,IF($A1136=TAXAS!$A$13,IF($B1136="PARCELADO ATÉ 3X",$D1136-($D1136*TAXAS!$D$13))/3,IF($A1136=TAXAS!$A$14,IF($B1136="PARCELADO ATÉ 3X",$D1136-($D1136*TAXAS!$D$14))/3,IF($A1136=TAXAS!$A$15,IF($B1136="PARCELADO ATÉ 3X",$D1136-($D1136*TAXAS!$D$15))/3,IF($A1136=TAXAS!$A$16,IF($B1136="PARCELADO ATÉ 3X",$D1136-($D1136*TAXAS!$D$16))/3,IF($A1136=TAXAS!$A$17,IF($B1136="PARCELADO ATÉ 3X",$D1136-($D1136*TAXAS!$D$17))/3,IF($A1136=TAXAS!$A$18,IF($B1136="PARCELADO ATÉ 3X",$D1136-($D1136*TAXAS!$D$18))/3,IF($A1136=TAXAS!$A$19,IF($B1136="PARCELADO ATÉ 3X",$D1136-($D1136*TAXAS!$D$19))/3,IF($A1136=TAXAS!$A$20,IF($B1136="PARCELADO ATÉ 3X",$D1136-($D1136*TAXAS!$D$20))/3,IF($A1136=TAXAS!$A$21,IF($B1136="PARCELADO ATÉ 3X",$D1136-($D1136*TAXAS!$D$21))/3,IF($A1136=TAXAS!$A$22,IF($B1136="PARCELADO ATÉ 3X",$D1136-($D1136*TAXAS!$D$22))/3,IF($A1136=TAXAS!$A$23,IF($B1136="PARCELADO ATÉ 3X",$D1136-($D1136*TAXAS!$D$23))/3,IF($A1136=TAXAS!$A$24,IF($B1136="PARCELADO ATÉ 3X",$D1136-($D1136*TAXAS!$D$24))/3,IF($A1136=TAXAS!$A$25,IF($B1136="PARCELADO ATÉ 3X",$D1136-($D1136*TAXAS!$D$25))/3,IF($A1136=TAXAS!$A$26,IF($B1136="PARCELADO ATÉ 3X",$D1136-($D1136*TAXAS!$D$26))/3,IF($A1136=TAXAS!$A$27,IF($B1136="PARCELADO ATÉ 3X",$D1136-($D1136*TAXAS!$D$27))/3))))))))))))))))))))))))/1</f>
        <v>0</v>
      </c>
      <c r="H1136" s="9">
        <f>IF($A1136="VISA",IF($B1136="PARCELADO ATÉ 6X",$D1136-(D1136*TAXAS!$E$4))/6,IF($A1136="MASTER",IF($B1136="PARCELADO ATÉ 6X",$D1136-(D1136*TAXAS!$E$5))/6,IF($A1136="ELO",IF($B1136="PARCELADO ATÉ 6X",$D1136-(D1136*TAXAS!$E$6))/6,IF($A1136="HIPERCARD",IF($B1136="PARCELADO ATÉ 6X",$D1136-(D1136*TAXAS!$E$7))/6,IF($A1136="DINERS",IF($B1136="PARCELADO ATÉ 6X",$D1136-(D1136*TAXAS!$E$8))/6,IF($A1136="AMERICA EXPRESS",IF($B1136="PARCELADO ATÉ 6X",$D1136-(D1136*TAXAS!$E$9))/6,IF($A1136=TAXAS!$A$10,IF($B1136="PARCELADO ATÉ 6X",$D1136-($D1136*TAXAS!$E$10))/6,IF($A1136=TAXAS!$A$11,IF($B1136="PARCELADO ATÉ 6X",$D1136-($D1136*TAXAS!$E$11))/6,IF($A1136=TAXAS!$A$12,IF($B1136="PARCELADO ATÉ 6X",$D1136-($D1136*TAXAS!$E$12))/6,IF($A1136=TAXAS!$A$13,IF($B1136="PARCELADO ATÉ 6X",$D1136-($D1136*TAXAS!$E$13))/6,IF($A1136=TAXAS!$A$14,IF($B1136="PARCELADO ATÉ 6X",$D1136-($D1136*TAXAS!$E$14))/6,IF($A1136=TAXAS!$A$15,IF($B1136="PARCELADO ATÉ 6X",$D1136-($D1136*TAXAS!$E$15))/6,IF($A1136=TAXAS!$A$16,IF($B1136="PARCELADO ATÉ 6X",$D1136-($D1136*TAXAS!$E$16))/6,IF($A1136=TAXAS!$A$17,IF($B1136="PARCELADO ATÉ 6X",$D1136-($D1136*TAXAS!$E$17))/6,IF($A1136=TAXAS!$A$18,IF($B1136="PARCELADO ATÉ 6X",$D1136-($D1136*TAXAS!$E$18))/6,IF($A1136=TAXAS!$A$19,IF($B1136="PARCELADO ATÉ 6X",$D1136-($D1136*TAXAS!$E$19))/6,IF($A1136=TAXAS!$A$20,IF($B1136="PARCELADO ATÉ 6X",$D1136-($D1136*TAXAS!$E$20))/6,IF($A1136=TAXAS!$A$21,IF($B1136="PARCELADO ATÉ 6X",$D1136-($D1136*TAXAS!$E$21))/6,IF($A1136=TAXAS!$A$22,IF($B1136="PARCELADO ATÉ 6X",$D1136-($D1136*TAXAS!$E$22))/6,IF($A1136=TAXAS!$A$23,IF($B1136="PARCELADO ATÉ 6X",$D1136-($D1136*TAXAS!$E$23))/6,IF($A1136=TAXAS!$A$24,IF($B1136="PARCELADO ATÉ 6X",$D1136-($D1136*TAXAS!$E$24))/6,IF($A1136=TAXAS!$A$25,IF($B1136="PARCELADO ATÉ 6X",$D1136-($D1136*TAXAS!$E$25))/6,IF($A1136=TAXAS!$A$26,IF($B1136="PARCELADO ATÉ 6X",$D1136-($D1136*TAXAS!$E$26))/6,IF($A1136=TAXAS!$A$27,IF($B1136="PARCELADO ATÉ 6X",$D1136-($D1136*TAXAS!$E$27))/6))))))))))))))))))))))))/1</f>
        <v>0</v>
      </c>
      <c r="I1136" s="9">
        <f>IF($A1136="VISA",IF($B1136="PARCELADO ATÉ 12X",$D1136-(D1136*TAXAS!$F$4))/12,IF($A1136="MASTER",IF($B1136="PARCELADO ATÉ 12X",$D1136-(D1136*TAXAS!$F$5))/12,IF($A1136="ELO",IF($B1136="PARCELADO ATÉ 12X",$D1136-(D1136*TAXAS!$F$6))/12,IF($A1136="HIPERCARD",IF($B1136="PARCELADO ATÉ 12X",$D1136-(D1136*TAXAS!$F$7))/12,IF($A1136="DINERS",IF($B1136="PARCELADO ATÉ 12X",$D1136-(D1136*TAXAS!$F$8))/12,IF($A1136="AMERICA EXPRESS",IF($B1136="PARCELADO ATÉ 12X",$D1136-(D1136*TAXAS!$F$9))/12,IF($A1136=TAXAS!$A$10,IF($B1136="PARCELADO ATÉ 12X",$D1136-($D1136*TAXAS!$F$10))/12,IF($A1136=TAXAS!$A$11,IF($B1136="PARCELADO ATÉ 12X",$D1136-($D1136*TAXAS!$F$11))/12,IF($A1136=TAXAS!$A$12,IF($B1136="PARCELADO ATÉ 12X",$D1136-($D1136*TAXAS!$F$12))/12,IF($A1136=TAXAS!$A$13,IF($B1136="PARCELADO ATÉ 12X",$D1136-($D1136*TAXAS!$F$13))/12,IF($A1136=TAXAS!$A$14,IF($B1136="PARCELADO ATÉ 12X",$D1136-($D1136*TAXAS!$F$14))/12,IF($A1136=TAXAS!$A$15,IF($B1136="PARCELADO ATÉ 12X",$D1136-($D1136*TAXAS!$F$15))/12,IF($A1136=TAXAS!$A$16,IF($B1136="PARCELADO ATÉ 12X",$D1136-($D1136*TAXAS!$F$16))/12,IF($A1136=TAXAS!$A$17,IF($B1136="PARCELADO ATÉ 12X",$D1136-($D1136*TAXAS!$F$17))/12,IF($A1136=TAXAS!$A$18,IF($B1136="PARCELADO ATÉ 12X",$D1136-($D1136*TAXAS!$F$18))/12,IF($A1136=TAXAS!$A$19,IF($B1136="PARCELADO ATÉ 12X",$D1136-($D1136*TAXAS!$F$19))/12,IF($A1136=TAXAS!$A$20,IF($B1136="PARCELADO ATÉ 12X",$D1136-($D1136*TAXAS!$F$20))/12,IF($A1136=TAXAS!$A$21,IF($B1136="PARCELADO ATÉ 12X",$D1136-($D1136*TAXAS!$F$21))/12,IF($A1136=TAXAS!$A$22,IF($B1136="PARCELADO ATÉ 12X",$D1136-($D1136*TAXAS!$F$22))/12,IF($A1136=TAXAS!$A$23,IF($B1136="PARCELADO ATÉ 12X",$D1136-($D1136*TAXAS!$F$23))/12,IF($A1136=TAXAS!$A$24,IF($B1136="PARCELADO ATÉ 12X",$D1136-($D1136*TAXAS!$F$24))/12,IF($A1136=TAXAS!$A$25,IF($B1136="PARCELADO ATÉ 12X",$D1136-($D1136*TAXAS!$F$25))/12,IF($A1136=TAXAS!$A$26,IF($B1136="PARCELADO ATÉ 12X",$D1136-($D1136*TAXAS!$F$26))/12,IF($A1136=TAXAS!$A$27,IF($B1136="PARCELADO ATÉ 12X",$D1136-($D1136*TAXAS!$F$27))/12))))))))))))))))))))))))/1</f>
        <v>0</v>
      </c>
      <c r="J1136" s="8">
        <f t="shared" si="0"/>
        <v>0</v>
      </c>
      <c r="K1136" s="10" t="b">
        <f>IF($B1136="PARCELADO ATÉ 3X",($D1136-($D1136*TAXAS!$D$4))-$J1136)</f>
        <v>0</v>
      </c>
      <c r="L1136" s="10" t="b">
        <f>IF($B1136="PARCELADO ATÉ 6X",($D1136-($D1136*TAXAS!$E$4))-$J1136)</f>
        <v>0</v>
      </c>
      <c r="M1136" s="10" t="b">
        <f>IF($B1136="PARCELADO ATÉ 12X",($D1136-($D1136*TAXAS!$F$4))-$J1136)</f>
        <v>0</v>
      </c>
      <c r="N1136" s="8">
        <f t="shared" si="1"/>
        <v>0</v>
      </c>
      <c r="O1136" s="10">
        <f t="shared" si="2"/>
        <v>0</v>
      </c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</row>
    <row r="1137" spans="1:31" ht="15.75" customHeight="1" x14ac:dyDescent="0.2">
      <c r="A1137" s="3"/>
      <c r="B1137" s="5"/>
      <c r="C1137" s="6"/>
      <c r="D1137" s="42"/>
      <c r="E1137" s="8">
        <f>IF($A1137="VISA",IF($B1137="DÉBITO",$D1137-($D1137*TAXAS!$B$4)),IF($A1137="MASTER",IF($B1137="DÉBITO",$D1137-($D1137*TAXAS!$B$5)),IF($A1137="ELO", IF($B1137="DÉBITO",$D1137-($D1137*TAXAS!$B$6)),IF($A1137="HIPERCARD",IF($B1137="DÉBITO",$D1137-($D1137*TAXAS!$B$7)),IF($A1137="DINERS",IF($B1137="DÉBITO",$D1137-($D1137*TAXAS!$B$8)),IF($A1137="AMERICA EXPRESS",IF($B1137="DÉBITO",$D1137-($D1137*TAXAS!$B$9)),IF($A1137=TAXAS!$A$10,IF($B1137="DÉBITO",$D1137-($D1137*TAXAS!$B$10)), IF($A1137=TAXAS!$A$11,IF($B1137="DÉBITO",$D1137-($D1137*TAXAS!$B$11)), IF($A1137=TAXAS!$A$12,IF($B1137="DÉBITO",$D1137-($D1137*TAXAS!$B$12)), IF($A1137=TAXAS!$A$13,IF($B1137="DÉBITO",$D1137-($D1137*TAXAS!$B$13)), IF($A1137=TAXAS!$A$14,IF($B1137="DÉBITO",$D1137-($D1137*TAXAS!$B$14)), IF($A1137=TAXAS!$A$15,IF($B1137="DÉBITO",$D1137-($D1137*TAXAS!$B$15)), IF($A1137=TAXAS!$A$16,IF($B1137="DÉBITO",$D1137-($D1137*TAXAS!$B$16)), IF($A1137=TAXAS!$A$17,IF($B1137="DÉBITO",$D1137-($D1137*TAXAS!$B$17)), IF($A1137=TAXAS!$A$18,IF($B1137="DÉBITO",$D1137-($D1137*TAXAS!$B$18)), IF($A1137=TAXAS!$A$19,IF($B1137="DÉBITO",$D1137-($D1137*TAXAS!$B$19)), IF($A1137=TAXAS!$A$20,IF($B1137="DÉBITO",$D1137-($D1137*TAXAS!$B$20)), IF($A1137=TAXAS!$A$21,IF($B1137="DÉBITO",$D1137-($D1137*TAXAS!$B$21)), IF($A1137=TAXAS!$A$22,IF($B1137="DÉBITO",$D1137-($D1137*TAXAS!$B$22)), IF($A1137=TAXAS!$A$23,IF($B1137="DÉBITO",$D1137-($D1137*TAXAS!$B$23)), IF($A1137=TAXAS!$A$24,IF($B1137="DÉBITO",$D1137-($D1137*TAXAS!$B$24)), IF($A1137=TAXAS!$A$25,IF($B1137="DÉBITO",$D1137-($D1137*TAXAS!$B$25)), IF($A1137=TAXAS!$A$26,IF($B1137="DÉBITO",$D1137-($D1137*TAXAS!$B$26)), IF($A1137=TAXAS!$A$27,IF($B1137="DÉBITO",$D1137-($D1137*TAXAS!$B$27))))))))))))))))))))))))))/1</f>
        <v>0</v>
      </c>
      <c r="F1137" s="8">
        <f>IF($A1137="VISA",IF($B1137="CRÉDITO",$D1137-($D1137*TAXAS!$C$4)),IF($A1137="MASTER",IF($B1137="CRÉDITO",$D1137-($D1137*TAXAS!$C$5)),IF($A1137="ELO", IF($B1137="CRÉDITO",$D1137-($D1137*TAXAS!$C$6)),IF($A1137="HIPERCARD",IF($B1137="CRÉDITO",$D1137-($D1137*TAXAS!$C$7)),IF($A1137="DINERS",IF($B1137="CRÉDITO",$D1137-($D1137*TAXAS!$C$8)),IF($A1137="AMERICA EXPRESS",IF($B1137="CRÉDITO",$D1137-($D1137*TAXAS!$C$9)),IF($A1137=TAXAS!$A$10,IF($B1137="CRÉDITO",$D1137-($D1137*TAXAS!$C$10)), IF($A1137=TAXAS!$A$11,IF($B1137="CRÉDITO",$D1137-($D1137*TAXAS!$C$11)), IF($A1137=TAXAS!$A$12,IF($B1137="CRÉDITO",$D1137-($D1137*TAXAS!$C$12)), IF($A1137=TAXAS!$A$13,IF($B1137="CRÉDITO",$D1137-($D1137*TAXAS!$C$13)), IF($A1137=TAXAS!$A$14,IF($B1137="CRÉDITO",$D1137-($D1137*TAXAS!$C$14)), IF($A1137=TAXAS!$A$15,IF($B1137="CRÉDITO",$D1137-($D1137*TAXAS!$C$15)), IF($A1137=TAXAS!$A$16,IF($B1137="CRÉDITO",$D1137-($D1137*TAXAS!$C$16)), IF($A1137=TAXAS!$A$17,IF($B1137="CRÉDITO",$D1137-($D1137*TAXAS!$C$17)), IF($A1137=TAXAS!$A$18,IF($B1137="CRÉDITO",$D1137-($D1137*TAXAS!$C$18)), IF($A1137=TAXAS!$A$19,IF($B1137="CRÉDITO",$D1137-($D1137*TAXAS!$C$19)), IF($A1137=TAXAS!$A$20,IF($B1137="CRÉDITO",$D1137-($D1137*TAXAS!$C$20)), IF($A1137=TAXAS!$A$21,IF($B1137="CRÉDITO",$D1137-($D1137*TAXAS!$C$21)), IF($A1137=TAXAS!$A$22,IF($B1137="CRÉDITO",$D1137-($D1137*TAXAS!$C$22)), IF($A1137=TAXAS!$A$23,IF($B1137="CRÉDITO",$D1137-($D1137*TAXAS!$C$23)), IF($A1137=TAXAS!$A$24,IF($B1137="CRÉDITO",$D1137-($D1137*TAXAS!$C$24)), IF($A1137=TAXAS!$A$25,IF($B1137="CRÉDITO",$D1137-($D1137*TAXAS!$C$25)), IF($A1137=TAXAS!$A$26,IF($B1137="CRÉDITO",$D1137-($D1137*TAXAS!$C$26)), IF($A1137=TAXAS!$A$27,IF($B1137="CRÉDITO",$D1137-($D1137*TAXAS!$C$27))))))))))))))))))))))))))/1</f>
        <v>0</v>
      </c>
      <c r="G1137" s="9">
        <f>IF($A1137="VISA",IF($B1137="PARCELADO ATÉ 3X",$D1137-(D1137*TAXAS!$D$4))/3,IF($A1137="MASTER",IF($B1137="PARCELADO ATÉ 3X",$D1137-(D1137*TAXAS!$D$5))/3,IF($A1137="ELO",IF($B1137="PARCELADO ATÉ 3X",$D1137-(D1137*TAXAS!$D$6))/3,IF($A1137="HIPERCARD",IF($B1137="PARCELADO ATÉ 3X",$D1137-(D1137*TAXAS!$D$7))/3,IF($A1137="DINERS",IF($B1137="PARCELADO ATÉ 3X",$D1137-(D1137*TAXAS!$D$8))/3,IF($A1137="AMERICA EXPRESS",IF($B1137="PARCELADO ATÉ 3X",$D1137-(D1137*TAXAS!$D$9))/3,IF($A1137=TAXAS!$A$10,IF($B1137="PARCELADO ATÉ 3X",$D1137-($D1137*TAXAS!$D$10))/3,IF($A1137=TAXAS!$A$11,IF($B1137="PARCELADO ATÉ 3X",$D1137-($D1137*TAXAS!$D$11))/3,IF($A1137=TAXAS!$A$12,IF($B1137="PARCELADO ATÉ 3X",$D1137-($D1137*TAXAS!$D$12))/3,IF($A1137=TAXAS!$A$13,IF($B1137="PARCELADO ATÉ 3X",$D1137-($D1137*TAXAS!$D$13))/3,IF($A1137=TAXAS!$A$14,IF($B1137="PARCELADO ATÉ 3X",$D1137-($D1137*TAXAS!$D$14))/3,IF($A1137=TAXAS!$A$15,IF($B1137="PARCELADO ATÉ 3X",$D1137-($D1137*TAXAS!$D$15))/3,IF($A1137=TAXAS!$A$16,IF($B1137="PARCELADO ATÉ 3X",$D1137-($D1137*TAXAS!$D$16))/3,IF($A1137=TAXAS!$A$17,IF($B1137="PARCELADO ATÉ 3X",$D1137-($D1137*TAXAS!$D$17))/3,IF($A1137=TAXAS!$A$18,IF($B1137="PARCELADO ATÉ 3X",$D1137-($D1137*TAXAS!$D$18))/3,IF($A1137=TAXAS!$A$19,IF($B1137="PARCELADO ATÉ 3X",$D1137-($D1137*TAXAS!$D$19))/3,IF($A1137=TAXAS!$A$20,IF($B1137="PARCELADO ATÉ 3X",$D1137-($D1137*TAXAS!$D$20))/3,IF($A1137=TAXAS!$A$21,IF($B1137="PARCELADO ATÉ 3X",$D1137-($D1137*TAXAS!$D$21))/3,IF($A1137=TAXAS!$A$22,IF($B1137="PARCELADO ATÉ 3X",$D1137-($D1137*TAXAS!$D$22))/3,IF($A1137=TAXAS!$A$23,IF($B1137="PARCELADO ATÉ 3X",$D1137-($D1137*TAXAS!$D$23))/3,IF($A1137=TAXAS!$A$24,IF($B1137="PARCELADO ATÉ 3X",$D1137-($D1137*TAXAS!$D$24))/3,IF($A1137=TAXAS!$A$25,IF($B1137="PARCELADO ATÉ 3X",$D1137-($D1137*TAXAS!$D$25))/3,IF($A1137=TAXAS!$A$26,IF($B1137="PARCELADO ATÉ 3X",$D1137-($D1137*TAXAS!$D$26))/3,IF($A1137=TAXAS!$A$27,IF($B1137="PARCELADO ATÉ 3X",$D1137-($D1137*TAXAS!$D$27))/3))))))))))))))))))))))))/1</f>
        <v>0</v>
      </c>
      <c r="H1137" s="9">
        <f>IF($A1137="VISA",IF($B1137="PARCELADO ATÉ 6X",$D1137-(D1137*TAXAS!$E$4))/6,IF($A1137="MASTER",IF($B1137="PARCELADO ATÉ 6X",$D1137-(D1137*TAXAS!$E$5))/6,IF($A1137="ELO",IF($B1137="PARCELADO ATÉ 6X",$D1137-(D1137*TAXAS!$E$6))/6,IF($A1137="HIPERCARD",IF($B1137="PARCELADO ATÉ 6X",$D1137-(D1137*TAXAS!$E$7))/6,IF($A1137="DINERS",IF($B1137="PARCELADO ATÉ 6X",$D1137-(D1137*TAXAS!$E$8))/6,IF($A1137="AMERICA EXPRESS",IF($B1137="PARCELADO ATÉ 6X",$D1137-(D1137*TAXAS!$E$9))/6,IF($A1137=TAXAS!$A$10,IF($B1137="PARCELADO ATÉ 6X",$D1137-($D1137*TAXAS!$E$10))/6,IF($A1137=TAXAS!$A$11,IF($B1137="PARCELADO ATÉ 6X",$D1137-($D1137*TAXAS!$E$11))/6,IF($A1137=TAXAS!$A$12,IF($B1137="PARCELADO ATÉ 6X",$D1137-($D1137*TAXAS!$E$12))/6,IF($A1137=TAXAS!$A$13,IF($B1137="PARCELADO ATÉ 6X",$D1137-($D1137*TAXAS!$E$13))/6,IF($A1137=TAXAS!$A$14,IF($B1137="PARCELADO ATÉ 6X",$D1137-($D1137*TAXAS!$E$14))/6,IF($A1137=TAXAS!$A$15,IF($B1137="PARCELADO ATÉ 6X",$D1137-($D1137*TAXAS!$E$15))/6,IF($A1137=TAXAS!$A$16,IF($B1137="PARCELADO ATÉ 6X",$D1137-($D1137*TAXAS!$E$16))/6,IF($A1137=TAXAS!$A$17,IF($B1137="PARCELADO ATÉ 6X",$D1137-($D1137*TAXAS!$E$17))/6,IF($A1137=TAXAS!$A$18,IF($B1137="PARCELADO ATÉ 6X",$D1137-($D1137*TAXAS!$E$18))/6,IF($A1137=TAXAS!$A$19,IF($B1137="PARCELADO ATÉ 6X",$D1137-($D1137*TAXAS!$E$19))/6,IF($A1137=TAXAS!$A$20,IF($B1137="PARCELADO ATÉ 6X",$D1137-($D1137*TAXAS!$E$20))/6,IF($A1137=TAXAS!$A$21,IF($B1137="PARCELADO ATÉ 6X",$D1137-($D1137*TAXAS!$E$21))/6,IF($A1137=TAXAS!$A$22,IF($B1137="PARCELADO ATÉ 6X",$D1137-($D1137*TAXAS!$E$22))/6,IF($A1137=TAXAS!$A$23,IF($B1137="PARCELADO ATÉ 6X",$D1137-($D1137*TAXAS!$E$23))/6,IF($A1137=TAXAS!$A$24,IF($B1137="PARCELADO ATÉ 6X",$D1137-($D1137*TAXAS!$E$24))/6,IF($A1137=TAXAS!$A$25,IF($B1137="PARCELADO ATÉ 6X",$D1137-($D1137*TAXAS!$E$25))/6,IF($A1137=TAXAS!$A$26,IF($B1137="PARCELADO ATÉ 6X",$D1137-($D1137*TAXAS!$E$26))/6,IF($A1137=TAXAS!$A$27,IF($B1137="PARCELADO ATÉ 6X",$D1137-($D1137*TAXAS!$E$27))/6))))))))))))))))))))))))/1</f>
        <v>0</v>
      </c>
      <c r="I1137" s="9">
        <f>IF($A1137="VISA",IF($B1137="PARCELADO ATÉ 12X",$D1137-(D1137*TAXAS!$F$4))/12,IF($A1137="MASTER",IF($B1137="PARCELADO ATÉ 12X",$D1137-(D1137*TAXAS!$F$5))/12,IF($A1137="ELO",IF($B1137="PARCELADO ATÉ 12X",$D1137-(D1137*TAXAS!$F$6))/12,IF($A1137="HIPERCARD",IF($B1137="PARCELADO ATÉ 12X",$D1137-(D1137*TAXAS!$F$7))/12,IF($A1137="DINERS",IF($B1137="PARCELADO ATÉ 12X",$D1137-(D1137*TAXAS!$F$8))/12,IF($A1137="AMERICA EXPRESS",IF($B1137="PARCELADO ATÉ 12X",$D1137-(D1137*TAXAS!$F$9))/12,IF($A1137=TAXAS!$A$10,IF($B1137="PARCELADO ATÉ 12X",$D1137-($D1137*TAXAS!$F$10))/12,IF($A1137=TAXAS!$A$11,IF($B1137="PARCELADO ATÉ 12X",$D1137-($D1137*TAXAS!$F$11))/12,IF($A1137=TAXAS!$A$12,IF($B1137="PARCELADO ATÉ 12X",$D1137-($D1137*TAXAS!$F$12))/12,IF($A1137=TAXAS!$A$13,IF($B1137="PARCELADO ATÉ 12X",$D1137-($D1137*TAXAS!$F$13))/12,IF($A1137=TAXAS!$A$14,IF($B1137="PARCELADO ATÉ 12X",$D1137-($D1137*TAXAS!$F$14))/12,IF($A1137=TAXAS!$A$15,IF($B1137="PARCELADO ATÉ 12X",$D1137-($D1137*TAXAS!$F$15))/12,IF($A1137=TAXAS!$A$16,IF($B1137="PARCELADO ATÉ 12X",$D1137-($D1137*TAXAS!$F$16))/12,IF($A1137=TAXAS!$A$17,IF($B1137="PARCELADO ATÉ 12X",$D1137-($D1137*TAXAS!$F$17))/12,IF($A1137=TAXAS!$A$18,IF($B1137="PARCELADO ATÉ 12X",$D1137-($D1137*TAXAS!$F$18))/12,IF($A1137=TAXAS!$A$19,IF($B1137="PARCELADO ATÉ 12X",$D1137-($D1137*TAXAS!$F$19))/12,IF($A1137=TAXAS!$A$20,IF($B1137="PARCELADO ATÉ 12X",$D1137-($D1137*TAXAS!$F$20))/12,IF($A1137=TAXAS!$A$21,IF($B1137="PARCELADO ATÉ 12X",$D1137-($D1137*TAXAS!$F$21))/12,IF($A1137=TAXAS!$A$22,IF($B1137="PARCELADO ATÉ 12X",$D1137-($D1137*TAXAS!$F$22))/12,IF($A1137=TAXAS!$A$23,IF($B1137="PARCELADO ATÉ 12X",$D1137-($D1137*TAXAS!$F$23))/12,IF($A1137=TAXAS!$A$24,IF($B1137="PARCELADO ATÉ 12X",$D1137-($D1137*TAXAS!$F$24))/12,IF($A1137=TAXAS!$A$25,IF($B1137="PARCELADO ATÉ 12X",$D1137-($D1137*TAXAS!$F$25))/12,IF($A1137=TAXAS!$A$26,IF($B1137="PARCELADO ATÉ 12X",$D1137-($D1137*TAXAS!$F$26))/12,IF($A1137=TAXAS!$A$27,IF($B1137="PARCELADO ATÉ 12X",$D1137-($D1137*TAXAS!$F$27))/12))))))))))))))))))))))))/1</f>
        <v>0</v>
      </c>
      <c r="J1137" s="8">
        <f t="shared" si="0"/>
        <v>0</v>
      </c>
      <c r="K1137" s="10" t="b">
        <f>IF($B1137="PARCELADO ATÉ 3X",($D1137-($D1137*TAXAS!$D$4))-$J1137)</f>
        <v>0</v>
      </c>
      <c r="L1137" s="10" t="b">
        <f>IF($B1137="PARCELADO ATÉ 6X",($D1137-($D1137*TAXAS!$E$4))-$J1137)</f>
        <v>0</v>
      </c>
      <c r="M1137" s="10" t="b">
        <f>IF($B1137="PARCELADO ATÉ 12X",($D1137-($D1137*TAXAS!$F$4))-$J1137)</f>
        <v>0</v>
      </c>
      <c r="N1137" s="8">
        <f t="shared" si="1"/>
        <v>0</v>
      </c>
      <c r="O1137" s="10">
        <f t="shared" si="2"/>
        <v>0</v>
      </c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</row>
    <row r="1138" spans="1:31" ht="15.75" customHeight="1" x14ac:dyDescent="0.2">
      <c r="A1138" s="3"/>
      <c r="B1138" s="5"/>
      <c r="C1138" s="6"/>
      <c r="D1138" s="42"/>
      <c r="E1138" s="8">
        <f>IF($A1138="VISA",IF($B1138="DÉBITO",$D1138-($D1138*TAXAS!$B$4)),IF($A1138="MASTER",IF($B1138="DÉBITO",$D1138-($D1138*TAXAS!$B$5)),IF($A1138="ELO", IF($B1138="DÉBITO",$D1138-($D1138*TAXAS!$B$6)),IF($A1138="HIPERCARD",IF($B1138="DÉBITO",$D1138-($D1138*TAXAS!$B$7)),IF($A1138="DINERS",IF($B1138="DÉBITO",$D1138-($D1138*TAXAS!$B$8)),IF($A1138="AMERICA EXPRESS",IF($B1138="DÉBITO",$D1138-($D1138*TAXAS!$B$9)),IF($A1138=TAXAS!$A$10,IF($B1138="DÉBITO",$D1138-($D1138*TAXAS!$B$10)), IF($A1138=TAXAS!$A$11,IF($B1138="DÉBITO",$D1138-($D1138*TAXAS!$B$11)), IF($A1138=TAXAS!$A$12,IF($B1138="DÉBITO",$D1138-($D1138*TAXAS!$B$12)), IF($A1138=TAXAS!$A$13,IF($B1138="DÉBITO",$D1138-($D1138*TAXAS!$B$13)), IF($A1138=TAXAS!$A$14,IF($B1138="DÉBITO",$D1138-($D1138*TAXAS!$B$14)), IF($A1138=TAXAS!$A$15,IF($B1138="DÉBITO",$D1138-($D1138*TAXAS!$B$15)), IF($A1138=TAXAS!$A$16,IF($B1138="DÉBITO",$D1138-($D1138*TAXAS!$B$16)), IF($A1138=TAXAS!$A$17,IF($B1138="DÉBITO",$D1138-($D1138*TAXAS!$B$17)), IF($A1138=TAXAS!$A$18,IF($B1138="DÉBITO",$D1138-($D1138*TAXAS!$B$18)), IF($A1138=TAXAS!$A$19,IF($B1138="DÉBITO",$D1138-($D1138*TAXAS!$B$19)), IF($A1138=TAXAS!$A$20,IF($B1138="DÉBITO",$D1138-($D1138*TAXAS!$B$20)), IF($A1138=TAXAS!$A$21,IF($B1138="DÉBITO",$D1138-($D1138*TAXAS!$B$21)), IF($A1138=TAXAS!$A$22,IF($B1138="DÉBITO",$D1138-($D1138*TAXAS!$B$22)), IF($A1138=TAXAS!$A$23,IF($B1138="DÉBITO",$D1138-($D1138*TAXAS!$B$23)), IF($A1138=TAXAS!$A$24,IF($B1138="DÉBITO",$D1138-($D1138*TAXAS!$B$24)), IF($A1138=TAXAS!$A$25,IF($B1138="DÉBITO",$D1138-($D1138*TAXAS!$B$25)), IF($A1138=TAXAS!$A$26,IF($B1138="DÉBITO",$D1138-($D1138*TAXAS!$B$26)), IF($A1138=TAXAS!$A$27,IF($B1138="DÉBITO",$D1138-($D1138*TAXAS!$B$27))))))))))))))))))))))))))/1</f>
        <v>0</v>
      </c>
      <c r="F1138" s="8">
        <f>IF($A1138="VISA",IF($B1138="CRÉDITO",$D1138-($D1138*TAXAS!$C$4)),IF($A1138="MASTER",IF($B1138="CRÉDITO",$D1138-($D1138*TAXAS!$C$5)),IF($A1138="ELO", IF($B1138="CRÉDITO",$D1138-($D1138*TAXAS!$C$6)),IF($A1138="HIPERCARD",IF($B1138="CRÉDITO",$D1138-($D1138*TAXAS!$C$7)),IF($A1138="DINERS",IF($B1138="CRÉDITO",$D1138-($D1138*TAXAS!$C$8)),IF($A1138="AMERICA EXPRESS",IF($B1138="CRÉDITO",$D1138-($D1138*TAXAS!$C$9)),IF($A1138=TAXAS!$A$10,IF($B1138="CRÉDITO",$D1138-($D1138*TAXAS!$C$10)), IF($A1138=TAXAS!$A$11,IF($B1138="CRÉDITO",$D1138-($D1138*TAXAS!$C$11)), IF($A1138=TAXAS!$A$12,IF($B1138="CRÉDITO",$D1138-($D1138*TAXAS!$C$12)), IF($A1138=TAXAS!$A$13,IF($B1138="CRÉDITO",$D1138-($D1138*TAXAS!$C$13)), IF($A1138=TAXAS!$A$14,IF($B1138="CRÉDITO",$D1138-($D1138*TAXAS!$C$14)), IF($A1138=TAXAS!$A$15,IF($B1138="CRÉDITO",$D1138-($D1138*TAXAS!$C$15)), IF($A1138=TAXAS!$A$16,IF($B1138="CRÉDITO",$D1138-($D1138*TAXAS!$C$16)), IF($A1138=TAXAS!$A$17,IF($B1138="CRÉDITO",$D1138-($D1138*TAXAS!$C$17)), IF($A1138=TAXAS!$A$18,IF($B1138="CRÉDITO",$D1138-($D1138*TAXAS!$C$18)), IF($A1138=TAXAS!$A$19,IF($B1138="CRÉDITO",$D1138-($D1138*TAXAS!$C$19)), IF($A1138=TAXAS!$A$20,IF($B1138="CRÉDITO",$D1138-($D1138*TAXAS!$C$20)), IF($A1138=TAXAS!$A$21,IF($B1138="CRÉDITO",$D1138-($D1138*TAXAS!$C$21)), IF($A1138=TAXAS!$A$22,IF($B1138="CRÉDITO",$D1138-($D1138*TAXAS!$C$22)), IF($A1138=TAXAS!$A$23,IF($B1138="CRÉDITO",$D1138-($D1138*TAXAS!$C$23)), IF($A1138=TAXAS!$A$24,IF($B1138="CRÉDITO",$D1138-($D1138*TAXAS!$C$24)), IF($A1138=TAXAS!$A$25,IF($B1138="CRÉDITO",$D1138-($D1138*TAXAS!$C$25)), IF($A1138=TAXAS!$A$26,IF($B1138="CRÉDITO",$D1138-($D1138*TAXAS!$C$26)), IF($A1138=TAXAS!$A$27,IF($B1138="CRÉDITO",$D1138-($D1138*TAXAS!$C$27))))))))))))))))))))))))))/1</f>
        <v>0</v>
      </c>
      <c r="G1138" s="9">
        <f>IF($A1138="VISA",IF($B1138="PARCELADO ATÉ 3X",$D1138-(D1138*TAXAS!$D$4))/3,IF($A1138="MASTER",IF($B1138="PARCELADO ATÉ 3X",$D1138-(D1138*TAXAS!$D$5))/3,IF($A1138="ELO",IF($B1138="PARCELADO ATÉ 3X",$D1138-(D1138*TAXAS!$D$6))/3,IF($A1138="HIPERCARD",IF($B1138="PARCELADO ATÉ 3X",$D1138-(D1138*TAXAS!$D$7))/3,IF($A1138="DINERS",IF($B1138="PARCELADO ATÉ 3X",$D1138-(D1138*TAXAS!$D$8))/3,IF($A1138="AMERICA EXPRESS",IF($B1138="PARCELADO ATÉ 3X",$D1138-(D1138*TAXAS!$D$9))/3,IF($A1138=TAXAS!$A$10,IF($B1138="PARCELADO ATÉ 3X",$D1138-($D1138*TAXAS!$D$10))/3,IF($A1138=TAXAS!$A$11,IF($B1138="PARCELADO ATÉ 3X",$D1138-($D1138*TAXAS!$D$11))/3,IF($A1138=TAXAS!$A$12,IF($B1138="PARCELADO ATÉ 3X",$D1138-($D1138*TAXAS!$D$12))/3,IF($A1138=TAXAS!$A$13,IF($B1138="PARCELADO ATÉ 3X",$D1138-($D1138*TAXAS!$D$13))/3,IF($A1138=TAXAS!$A$14,IF($B1138="PARCELADO ATÉ 3X",$D1138-($D1138*TAXAS!$D$14))/3,IF($A1138=TAXAS!$A$15,IF($B1138="PARCELADO ATÉ 3X",$D1138-($D1138*TAXAS!$D$15))/3,IF($A1138=TAXAS!$A$16,IF($B1138="PARCELADO ATÉ 3X",$D1138-($D1138*TAXAS!$D$16))/3,IF($A1138=TAXAS!$A$17,IF($B1138="PARCELADO ATÉ 3X",$D1138-($D1138*TAXAS!$D$17))/3,IF($A1138=TAXAS!$A$18,IF($B1138="PARCELADO ATÉ 3X",$D1138-($D1138*TAXAS!$D$18))/3,IF($A1138=TAXAS!$A$19,IF($B1138="PARCELADO ATÉ 3X",$D1138-($D1138*TAXAS!$D$19))/3,IF($A1138=TAXAS!$A$20,IF($B1138="PARCELADO ATÉ 3X",$D1138-($D1138*TAXAS!$D$20))/3,IF($A1138=TAXAS!$A$21,IF($B1138="PARCELADO ATÉ 3X",$D1138-($D1138*TAXAS!$D$21))/3,IF($A1138=TAXAS!$A$22,IF($B1138="PARCELADO ATÉ 3X",$D1138-($D1138*TAXAS!$D$22))/3,IF($A1138=TAXAS!$A$23,IF($B1138="PARCELADO ATÉ 3X",$D1138-($D1138*TAXAS!$D$23))/3,IF($A1138=TAXAS!$A$24,IF($B1138="PARCELADO ATÉ 3X",$D1138-($D1138*TAXAS!$D$24))/3,IF($A1138=TAXAS!$A$25,IF($B1138="PARCELADO ATÉ 3X",$D1138-($D1138*TAXAS!$D$25))/3,IF($A1138=TAXAS!$A$26,IF($B1138="PARCELADO ATÉ 3X",$D1138-($D1138*TAXAS!$D$26))/3,IF($A1138=TAXAS!$A$27,IF($B1138="PARCELADO ATÉ 3X",$D1138-($D1138*TAXAS!$D$27))/3))))))))))))))))))))))))/1</f>
        <v>0</v>
      </c>
      <c r="H1138" s="9">
        <f>IF($A1138="VISA",IF($B1138="PARCELADO ATÉ 6X",$D1138-(D1138*TAXAS!$E$4))/6,IF($A1138="MASTER",IF($B1138="PARCELADO ATÉ 6X",$D1138-(D1138*TAXAS!$E$5))/6,IF($A1138="ELO",IF($B1138="PARCELADO ATÉ 6X",$D1138-(D1138*TAXAS!$E$6))/6,IF($A1138="HIPERCARD",IF($B1138="PARCELADO ATÉ 6X",$D1138-(D1138*TAXAS!$E$7))/6,IF($A1138="DINERS",IF($B1138="PARCELADO ATÉ 6X",$D1138-(D1138*TAXAS!$E$8))/6,IF($A1138="AMERICA EXPRESS",IF($B1138="PARCELADO ATÉ 6X",$D1138-(D1138*TAXAS!$E$9))/6,IF($A1138=TAXAS!$A$10,IF($B1138="PARCELADO ATÉ 6X",$D1138-($D1138*TAXAS!$E$10))/6,IF($A1138=TAXAS!$A$11,IF($B1138="PARCELADO ATÉ 6X",$D1138-($D1138*TAXAS!$E$11))/6,IF($A1138=TAXAS!$A$12,IF($B1138="PARCELADO ATÉ 6X",$D1138-($D1138*TAXAS!$E$12))/6,IF($A1138=TAXAS!$A$13,IF($B1138="PARCELADO ATÉ 6X",$D1138-($D1138*TAXAS!$E$13))/6,IF($A1138=TAXAS!$A$14,IF($B1138="PARCELADO ATÉ 6X",$D1138-($D1138*TAXAS!$E$14))/6,IF($A1138=TAXAS!$A$15,IF($B1138="PARCELADO ATÉ 6X",$D1138-($D1138*TAXAS!$E$15))/6,IF($A1138=TAXAS!$A$16,IF($B1138="PARCELADO ATÉ 6X",$D1138-($D1138*TAXAS!$E$16))/6,IF($A1138=TAXAS!$A$17,IF($B1138="PARCELADO ATÉ 6X",$D1138-($D1138*TAXAS!$E$17))/6,IF($A1138=TAXAS!$A$18,IF($B1138="PARCELADO ATÉ 6X",$D1138-($D1138*TAXAS!$E$18))/6,IF($A1138=TAXAS!$A$19,IF($B1138="PARCELADO ATÉ 6X",$D1138-($D1138*TAXAS!$E$19))/6,IF($A1138=TAXAS!$A$20,IF($B1138="PARCELADO ATÉ 6X",$D1138-($D1138*TAXAS!$E$20))/6,IF($A1138=TAXAS!$A$21,IF($B1138="PARCELADO ATÉ 6X",$D1138-($D1138*TAXAS!$E$21))/6,IF($A1138=TAXAS!$A$22,IF($B1138="PARCELADO ATÉ 6X",$D1138-($D1138*TAXAS!$E$22))/6,IF($A1138=TAXAS!$A$23,IF($B1138="PARCELADO ATÉ 6X",$D1138-($D1138*TAXAS!$E$23))/6,IF($A1138=TAXAS!$A$24,IF($B1138="PARCELADO ATÉ 6X",$D1138-($D1138*TAXAS!$E$24))/6,IF($A1138=TAXAS!$A$25,IF($B1138="PARCELADO ATÉ 6X",$D1138-($D1138*TAXAS!$E$25))/6,IF($A1138=TAXAS!$A$26,IF($B1138="PARCELADO ATÉ 6X",$D1138-($D1138*TAXAS!$E$26))/6,IF($A1138=TAXAS!$A$27,IF($B1138="PARCELADO ATÉ 6X",$D1138-($D1138*TAXAS!$E$27))/6))))))))))))))))))))))))/1</f>
        <v>0</v>
      </c>
      <c r="I1138" s="9">
        <f>IF($A1138="VISA",IF($B1138="PARCELADO ATÉ 12X",$D1138-(D1138*TAXAS!$F$4))/12,IF($A1138="MASTER",IF($B1138="PARCELADO ATÉ 12X",$D1138-(D1138*TAXAS!$F$5))/12,IF($A1138="ELO",IF($B1138="PARCELADO ATÉ 12X",$D1138-(D1138*TAXAS!$F$6))/12,IF($A1138="HIPERCARD",IF($B1138="PARCELADO ATÉ 12X",$D1138-(D1138*TAXAS!$F$7))/12,IF($A1138="DINERS",IF($B1138="PARCELADO ATÉ 12X",$D1138-(D1138*TAXAS!$F$8))/12,IF($A1138="AMERICA EXPRESS",IF($B1138="PARCELADO ATÉ 12X",$D1138-(D1138*TAXAS!$F$9))/12,IF($A1138=TAXAS!$A$10,IF($B1138="PARCELADO ATÉ 12X",$D1138-($D1138*TAXAS!$F$10))/12,IF($A1138=TAXAS!$A$11,IF($B1138="PARCELADO ATÉ 12X",$D1138-($D1138*TAXAS!$F$11))/12,IF($A1138=TAXAS!$A$12,IF($B1138="PARCELADO ATÉ 12X",$D1138-($D1138*TAXAS!$F$12))/12,IF($A1138=TAXAS!$A$13,IF($B1138="PARCELADO ATÉ 12X",$D1138-($D1138*TAXAS!$F$13))/12,IF($A1138=TAXAS!$A$14,IF($B1138="PARCELADO ATÉ 12X",$D1138-($D1138*TAXAS!$F$14))/12,IF($A1138=TAXAS!$A$15,IF($B1138="PARCELADO ATÉ 12X",$D1138-($D1138*TAXAS!$F$15))/12,IF($A1138=TAXAS!$A$16,IF($B1138="PARCELADO ATÉ 12X",$D1138-($D1138*TAXAS!$F$16))/12,IF($A1138=TAXAS!$A$17,IF($B1138="PARCELADO ATÉ 12X",$D1138-($D1138*TAXAS!$F$17))/12,IF($A1138=TAXAS!$A$18,IF($B1138="PARCELADO ATÉ 12X",$D1138-($D1138*TAXAS!$F$18))/12,IF($A1138=TAXAS!$A$19,IF($B1138="PARCELADO ATÉ 12X",$D1138-($D1138*TAXAS!$F$19))/12,IF($A1138=TAXAS!$A$20,IF($B1138="PARCELADO ATÉ 12X",$D1138-($D1138*TAXAS!$F$20))/12,IF($A1138=TAXAS!$A$21,IF($B1138="PARCELADO ATÉ 12X",$D1138-($D1138*TAXAS!$F$21))/12,IF($A1138=TAXAS!$A$22,IF($B1138="PARCELADO ATÉ 12X",$D1138-($D1138*TAXAS!$F$22))/12,IF($A1138=TAXAS!$A$23,IF($B1138="PARCELADO ATÉ 12X",$D1138-($D1138*TAXAS!$F$23))/12,IF($A1138=TAXAS!$A$24,IF($B1138="PARCELADO ATÉ 12X",$D1138-($D1138*TAXAS!$F$24))/12,IF($A1138=TAXAS!$A$25,IF($B1138="PARCELADO ATÉ 12X",$D1138-($D1138*TAXAS!$F$25))/12,IF($A1138=TAXAS!$A$26,IF($B1138="PARCELADO ATÉ 12X",$D1138-($D1138*TAXAS!$F$26))/12,IF($A1138=TAXAS!$A$27,IF($B1138="PARCELADO ATÉ 12X",$D1138-($D1138*TAXAS!$F$27))/12))))))))))))))))))))))))/1</f>
        <v>0</v>
      </c>
      <c r="J1138" s="8">
        <f t="shared" si="0"/>
        <v>0</v>
      </c>
      <c r="K1138" s="10" t="b">
        <f>IF($B1138="PARCELADO ATÉ 3X",($D1138-($D1138*TAXAS!$D$4))-$J1138)</f>
        <v>0</v>
      </c>
      <c r="L1138" s="10" t="b">
        <f>IF($B1138="PARCELADO ATÉ 6X",($D1138-($D1138*TAXAS!$E$4))-$J1138)</f>
        <v>0</v>
      </c>
      <c r="M1138" s="10" t="b">
        <f>IF($B1138="PARCELADO ATÉ 12X",($D1138-($D1138*TAXAS!$F$4))-$J1138)</f>
        <v>0</v>
      </c>
      <c r="N1138" s="8">
        <f t="shared" si="1"/>
        <v>0</v>
      </c>
      <c r="O1138" s="10">
        <f t="shared" si="2"/>
        <v>0</v>
      </c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</row>
    <row r="1139" spans="1:31" ht="15.75" customHeight="1" x14ac:dyDescent="0.2">
      <c r="A1139" s="3"/>
      <c r="B1139" s="5"/>
      <c r="C1139" s="6"/>
      <c r="D1139" s="42"/>
      <c r="E1139" s="8">
        <f>IF($A1139="VISA",IF($B1139="DÉBITO",$D1139-($D1139*TAXAS!$B$4)),IF($A1139="MASTER",IF($B1139="DÉBITO",$D1139-($D1139*TAXAS!$B$5)),IF($A1139="ELO", IF($B1139="DÉBITO",$D1139-($D1139*TAXAS!$B$6)),IF($A1139="HIPERCARD",IF($B1139="DÉBITO",$D1139-($D1139*TAXAS!$B$7)),IF($A1139="DINERS",IF($B1139="DÉBITO",$D1139-($D1139*TAXAS!$B$8)),IF($A1139="AMERICA EXPRESS",IF($B1139="DÉBITO",$D1139-($D1139*TAXAS!$B$9)),IF($A1139=TAXAS!$A$10,IF($B1139="DÉBITO",$D1139-($D1139*TAXAS!$B$10)), IF($A1139=TAXAS!$A$11,IF($B1139="DÉBITO",$D1139-($D1139*TAXAS!$B$11)), IF($A1139=TAXAS!$A$12,IF($B1139="DÉBITO",$D1139-($D1139*TAXAS!$B$12)), IF($A1139=TAXAS!$A$13,IF($B1139="DÉBITO",$D1139-($D1139*TAXAS!$B$13)), IF($A1139=TAXAS!$A$14,IF($B1139="DÉBITO",$D1139-($D1139*TAXAS!$B$14)), IF($A1139=TAXAS!$A$15,IF($B1139="DÉBITO",$D1139-($D1139*TAXAS!$B$15)), IF($A1139=TAXAS!$A$16,IF($B1139="DÉBITO",$D1139-($D1139*TAXAS!$B$16)), IF($A1139=TAXAS!$A$17,IF($B1139="DÉBITO",$D1139-($D1139*TAXAS!$B$17)), IF($A1139=TAXAS!$A$18,IF($B1139="DÉBITO",$D1139-($D1139*TAXAS!$B$18)), IF($A1139=TAXAS!$A$19,IF($B1139="DÉBITO",$D1139-($D1139*TAXAS!$B$19)), IF($A1139=TAXAS!$A$20,IF($B1139="DÉBITO",$D1139-($D1139*TAXAS!$B$20)), IF($A1139=TAXAS!$A$21,IF($B1139="DÉBITO",$D1139-($D1139*TAXAS!$B$21)), IF($A1139=TAXAS!$A$22,IF($B1139="DÉBITO",$D1139-($D1139*TAXAS!$B$22)), IF($A1139=TAXAS!$A$23,IF($B1139="DÉBITO",$D1139-($D1139*TAXAS!$B$23)), IF($A1139=TAXAS!$A$24,IF($B1139="DÉBITO",$D1139-($D1139*TAXAS!$B$24)), IF($A1139=TAXAS!$A$25,IF($B1139="DÉBITO",$D1139-($D1139*TAXAS!$B$25)), IF($A1139=TAXAS!$A$26,IF($B1139="DÉBITO",$D1139-($D1139*TAXAS!$B$26)), IF($A1139=TAXAS!$A$27,IF($B1139="DÉBITO",$D1139-($D1139*TAXAS!$B$27))))))))))))))))))))))))))/1</f>
        <v>0</v>
      </c>
      <c r="F1139" s="8">
        <f>IF($A1139="VISA",IF($B1139="CRÉDITO",$D1139-($D1139*TAXAS!$C$4)),IF($A1139="MASTER",IF($B1139="CRÉDITO",$D1139-($D1139*TAXAS!$C$5)),IF($A1139="ELO", IF($B1139="CRÉDITO",$D1139-($D1139*TAXAS!$C$6)),IF($A1139="HIPERCARD",IF($B1139="CRÉDITO",$D1139-($D1139*TAXAS!$C$7)),IF($A1139="DINERS",IF($B1139="CRÉDITO",$D1139-($D1139*TAXAS!$C$8)),IF($A1139="AMERICA EXPRESS",IF($B1139="CRÉDITO",$D1139-($D1139*TAXAS!$C$9)),IF($A1139=TAXAS!$A$10,IF($B1139="CRÉDITO",$D1139-($D1139*TAXAS!$C$10)), IF($A1139=TAXAS!$A$11,IF($B1139="CRÉDITO",$D1139-($D1139*TAXAS!$C$11)), IF($A1139=TAXAS!$A$12,IF($B1139="CRÉDITO",$D1139-($D1139*TAXAS!$C$12)), IF($A1139=TAXAS!$A$13,IF($B1139="CRÉDITO",$D1139-($D1139*TAXAS!$C$13)), IF($A1139=TAXAS!$A$14,IF($B1139="CRÉDITO",$D1139-($D1139*TAXAS!$C$14)), IF($A1139=TAXAS!$A$15,IF($B1139="CRÉDITO",$D1139-($D1139*TAXAS!$C$15)), IF($A1139=TAXAS!$A$16,IF($B1139="CRÉDITO",$D1139-($D1139*TAXAS!$C$16)), IF($A1139=TAXAS!$A$17,IF($B1139="CRÉDITO",$D1139-($D1139*TAXAS!$C$17)), IF($A1139=TAXAS!$A$18,IF($B1139="CRÉDITO",$D1139-($D1139*TAXAS!$C$18)), IF($A1139=TAXAS!$A$19,IF($B1139="CRÉDITO",$D1139-($D1139*TAXAS!$C$19)), IF($A1139=TAXAS!$A$20,IF($B1139="CRÉDITO",$D1139-($D1139*TAXAS!$C$20)), IF($A1139=TAXAS!$A$21,IF($B1139="CRÉDITO",$D1139-($D1139*TAXAS!$C$21)), IF($A1139=TAXAS!$A$22,IF($B1139="CRÉDITO",$D1139-($D1139*TAXAS!$C$22)), IF($A1139=TAXAS!$A$23,IF($B1139="CRÉDITO",$D1139-($D1139*TAXAS!$C$23)), IF($A1139=TAXAS!$A$24,IF($B1139="CRÉDITO",$D1139-($D1139*TAXAS!$C$24)), IF($A1139=TAXAS!$A$25,IF($B1139="CRÉDITO",$D1139-($D1139*TAXAS!$C$25)), IF($A1139=TAXAS!$A$26,IF($B1139="CRÉDITO",$D1139-($D1139*TAXAS!$C$26)), IF($A1139=TAXAS!$A$27,IF($B1139="CRÉDITO",$D1139-($D1139*TAXAS!$C$27))))))))))))))))))))))))))/1</f>
        <v>0</v>
      </c>
      <c r="G1139" s="9">
        <f>IF($A1139="VISA",IF($B1139="PARCELADO ATÉ 3X",$D1139-(D1139*TAXAS!$D$4))/3,IF($A1139="MASTER",IF($B1139="PARCELADO ATÉ 3X",$D1139-(D1139*TAXAS!$D$5))/3,IF($A1139="ELO",IF($B1139="PARCELADO ATÉ 3X",$D1139-(D1139*TAXAS!$D$6))/3,IF($A1139="HIPERCARD",IF($B1139="PARCELADO ATÉ 3X",$D1139-(D1139*TAXAS!$D$7))/3,IF($A1139="DINERS",IF($B1139="PARCELADO ATÉ 3X",$D1139-(D1139*TAXAS!$D$8))/3,IF($A1139="AMERICA EXPRESS",IF($B1139="PARCELADO ATÉ 3X",$D1139-(D1139*TAXAS!$D$9))/3,IF($A1139=TAXAS!$A$10,IF($B1139="PARCELADO ATÉ 3X",$D1139-($D1139*TAXAS!$D$10))/3,IF($A1139=TAXAS!$A$11,IF($B1139="PARCELADO ATÉ 3X",$D1139-($D1139*TAXAS!$D$11))/3,IF($A1139=TAXAS!$A$12,IF($B1139="PARCELADO ATÉ 3X",$D1139-($D1139*TAXAS!$D$12))/3,IF($A1139=TAXAS!$A$13,IF($B1139="PARCELADO ATÉ 3X",$D1139-($D1139*TAXAS!$D$13))/3,IF($A1139=TAXAS!$A$14,IF($B1139="PARCELADO ATÉ 3X",$D1139-($D1139*TAXAS!$D$14))/3,IF($A1139=TAXAS!$A$15,IF($B1139="PARCELADO ATÉ 3X",$D1139-($D1139*TAXAS!$D$15))/3,IF($A1139=TAXAS!$A$16,IF($B1139="PARCELADO ATÉ 3X",$D1139-($D1139*TAXAS!$D$16))/3,IF($A1139=TAXAS!$A$17,IF($B1139="PARCELADO ATÉ 3X",$D1139-($D1139*TAXAS!$D$17))/3,IF($A1139=TAXAS!$A$18,IF($B1139="PARCELADO ATÉ 3X",$D1139-($D1139*TAXAS!$D$18))/3,IF($A1139=TAXAS!$A$19,IF($B1139="PARCELADO ATÉ 3X",$D1139-($D1139*TAXAS!$D$19))/3,IF($A1139=TAXAS!$A$20,IF($B1139="PARCELADO ATÉ 3X",$D1139-($D1139*TAXAS!$D$20))/3,IF($A1139=TAXAS!$A$21,IF($B1139="PARCELADO ATÉ 3X",$D1139-($D1139*TAXAS!$D$21))/3,IF($A1139=TAXAS!$A$22,IF($B1139="PARCELADO ATÉ 3X",$D1139-($D1139*TAXAS!$D$22))/3,IF($A1139=TAXAS!$A$23,IF($B1139="PARCELADO ATÉ 3X",$D1139-($D1139*TAXAS!$D$23))/3,IF($A1139=TAXAS!$A$24,IF($B1139="PARCELADO ATÉ 3X",$D1139-($D1139*TAXAS!$D$24))/3,IF($A1139=TAXAS!$A$25,IF($B1139="PARCELADO ATÉ 3X",$D1139-($D1139*TAXAS!$D$25))/3,IF($A1139=TAXAS!$A$26,IF($B1139="PARCELADO ATÉ 3X",$D1139-($D1139*TAXAS!$D$26))/3,IF($A1139=TAXAS!$A$27,IF($B1139="PARCELADO ATÉ 3X",$D1139-($D1139*TAXAS!$D$27))/3))))))))))))))))))))))))/1</f>
        <v>0</v>
      </c>
      <c r="H1139" s="9">
        <f>IF($A1139="VISA",IF($B1139="PARCELADO ATÉ 6X",$D1139-(D1139*TAXAS!$E$4))/6,IF($A1139="MASTER",IF($B1139="PARCELADO ATÉ 6X",$D1139-(D1139*TAXAS!$E$5))/6,IF($A1139="ELO",IF($B1139="PARCELADO ATÉ 6X",$D1139-(D1139*TAXAS!$E$6))/6,IF($A1139="HIPERCARD",IF($B1139="PARCELADO ATÉ 6X",$D1139-(D1139*TAXAS!$E$7))/6,IF($A1139="DINERS",IF($B1139="PARCELADO ATÉ 6X",$D1139-(D1139*TAXAS!$E$8))/6,IF($A1139="AMERICA EXPRESS",IF($B1139="PARCELADO ATÉ 6X",$D1139-(D1139*TAXAS!$E$9))/6,IF($A1139=TAXAS!$A$10,IF($B1139="PARCELADO ATÉ 6X",$D1139-($D1139*TAXAS!$E$10))/6,IF($A1139=TAXAS!$A$11,IF($B1139="PARCELADO ATÉ 6X",$D1139-($D1139*TAXAS!$E$11))/6,IF($A1139=TAXAS!$A$12,IF($B1139="PARCELADO ATÉ 6X",$D1139-($D1139*TAXAS!$E$12))/6,IF($A1139=TAXAS!$A$13,IF($B1139="PARCELADO ATÉ 6X",$D1139-($D1139*TAXAS!$E$13))/6,IF($A1139=TAXAS!$A$14,IF($B1139="PARCELADO ATÉ 6X",$D1139-($D1139*TAXAS!$E$14))/6,IF($A1139=TAXAS!$A$15,IF($B1139="PARCELADO ATÉ 6X",$D1139-($D1139*TAXAS!$E$15))/6,IF($A1139=TAXAS!$A$16,IF($B1139="PARCELADO ATÉ 6X",$D1139-($D1139*TAXAS!$E$16))/6,IF($A1139=TAXAS!$A$17,IF($B1139="PARCELADO ATÉ 6X",$D1139-($D1139*TAXAS!$E$17))/6,IF($A1139=TAXAS!$A$18,IF($B1139="PARCELADO ATÉ 6X",$D1139-($D1139*TAXAS!$E$18))/6,IF($A1139=TAXAS!$A$19,IF($B1139="PARCELADO ATÉ 6X",$D1139-($D1139*TAXAS!$E$19))/6,IF($A1139=TAXAS!$A$20,IF($B1139="PARCELADO ATÉ 6X",$D1139-($D1139*TAXAS!$E$20))/6,IF($A1139=TAXAS!$A$21,IF($B1139="PARCELADO ATÉ 6X",$D1139-($D1139*TAXAS!$E$21))/6,IF($A1139=TAXAS!$A$22,IF($B1139="PARCELADO ATÉ 6X",$D1139-($D1139*TAXAS!$E$22))/6,IF($A1139=TAXAS!$A$23,IF($B1139="PARCELADO ATÉ 6X",$D1139-($D1139*TAXAS!$E$23))/6,IF($A1139=TAXAS!$A$24,IF($B1139="PARCELADO ATÉ 6X",$D1139-($D1139*TAXAS!$E$24))/6,IF($A1139=TAXAS!$A$25,IF($B1139="PARCELADO ATÉ 6X",$D1139-($D1139*TAXAS!$E$25))/6,IF($A1139=TAXAS!$A$26,IF($B1139="PARCELADO ATÉ 6X",$D1139-($D1139*TAXAS!$E$26))/6,IF($A1139=TAXAS!$A$27,IF($B1139="PARCELADO ATÉ 6X",$D1139-($D1139*TAXAS!$E$27))/6))))))))))))))))))))))))/1</f>
        <v>0</v>
      </c>
      <c r="I1139" s="9">
        <f>IF($A1139="VISA",IF($B1139="PARCELADO ATÉ 12X",$D1139-(D1139*TAXAS!$F$4))/12,IF($A1139="MASTER",IF($B1139="PARCELADO ATÉ 12X",$D1139-(D1139*TAXAS!$F$5))/12,IF($A1139="ELO",IF($B1139="PARCELADO ATÉ 12X",$D1139-(D1139*TAXAS!$F$6))/12,IF($A1139="HIPERCARD",IF($B1139="PARCELADO ATÉ 12X",$D1139-(D1139*TAXAS!$F$7))/12,IF($A1139="DINERS",IF($B1139="PARCELADO ATÉ 12X",$D1139-(D1139*TAXAS!$F$8))/12,IF($A1139="AMERICA EXPRESS",IF($B1139="PARCELADO ATÉ 12X",$D1139-(D1139*TAXAS!$F$9))/12,IF($A1139=TAXAS!$A$10,IF($B1139="PARCELADO ATÉ 12X",$D1139-($D1139*TAXAS!$F$10))/12,IF($A1139=TAXAS!$A$11,IF($B1139="PARCELADO ATÉ 12X",$D1139-($D1139*TAXAS!$F$11))/12,IF($A1139=TAXAS!$A$12,IF($B1139="PARCELADO ATÉ 12X",$D1139-($D1139*TAXAS!$F$12))/12,IF($A1139=TAXAS!$A$13,IF($B1139="PARCELADO ATÉ 12X",$D1139-($D1139*TAXAS!$F$13))/12,IF($A1139=TAXAS!$A$14,IF($B1139="PARCELADO ATÉ 12X",$D1139-($D1139*TAXAS!$F$14))/12,IF($A1139=TAXAS!$A$15,IF($B1139="PARCELADO ATÉ 12X",$D1139-($D1139*TAXAS!$F$15))/12,IF($A1139=TAXAS!$A$16,IF($B1139="PARCELADO ATÉ 12X",$D1139-($D1139*TAXAS!$F$16))/12,IF($A1139=TAXAS!$A$17,IF($B1139="PARCELADO ATÉ 12X",$D1139-($D1139*TAXAS!$F$17))/12,IF($A1139=TAXAS!$A$18,IF($B1139="PARCELADO ATÉ 12X",$D1139-($D1139*TAXAS!$F$18))/12,IF($A1139=TAXAS!$A$19,IF($B1139="PARCELADO ATÉ 12X",$D1139-($D1139*TAXAS!$F$19))/12,IF($A1139=TAXAS!$A$20,IF($B1139="PARCELADO ATÉ 12X",$D1139-($D1139*TAXAS!$F$20))/12,IF($A1139=TAXAS!$A$21,IF($B1139="PARCELADO ATÉ 12X",$D1139-($D1139*TAXAS!$F$21))/12,IF($A1139=TAXAS!$A$22,IF($B1139="PARCELADO ATÉ 12X",$D1139-($D1139*TAXAS!$F$22))/12,IF($A1139=TAXAS!$A$23,IF($B1139="PARCELADO ATÉ 12X",$D1139-($D1139*TAXAS!$F$23))/12,IF($A1139=TAXAS!$A$24,IF($B1139="PARCELADO ATÉ 12X",$D1139-($D1139*TAXAS!$F$24))/12,IF($A1139=TAXAS!$A$25,IF($B1139="PARCELADO ATÉ 12X",$D1139-($D1139*TAXAS!$F$25))/12,IF($A1139=TAXAS!$A$26,IF($B1139="PARCELADO ATÉ 12X",$D1139-($D1139*TAXAS!$F$26))/12,IF($A1139=TAXAS!$A$27,IF($B1139="PARCELADO ATÉ 12X",$D1139-($D1139*TAXAS!$F$27))/12))))))))))))))))))))))))/1</f>
        <v>0</v>
      </c>
      <c r="J1139" s="8">
        <f t="shared" si="0"/>
        <v>0</v>
      </c>
      <c r="K1139" s="10" t="b">
        <f>IF($B1139="PARCELADO ATÉ 3X",($D1139-($D1139*TAXAS!$D$4))-$J1139)</f>
        <v>0</v>
      </c>
      <c r="L1139" s="10" t="b">
        <f>IF($B1139="PARCELADO ATÉ 6X",($D1139-($D1139*TAXAS!$E$4))-$J1139)</f>
        <v>0</v>
      </c>
      <c r="M1139" s="10" t="b">
        <f>IF($B1139="PARCELADO ATÉ 12X",($D1139-($D1139*TAXAS!$F$4))-$J1139)</f>
        <v>0</v>
      </c>
      <c r="N1139" s="8">
        <f t="shared" si="1"/>
        <v>0</v>
      </c>
      <c r="O1139" s="10">
        <f t="shared" si="2"/>
        <v>0</v>
      </c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</row>
    <row r="1140" spans="1:31" ht="15.75" customHeight="1" x14ac:dyDescent="0.2">
      <c r="A1140" s="3"/>
      <c r="B1140" s="5"/>
      <c r="C1140" s="6"/>
      <c r="D1140" s="42"/>
      <c r="E1140" s="8">
        <f>IF($A1140="VISA",IF($B1140="DÉBITO",$D1140-($D1140*TAXAS!$B$4)),IF($A1140="MASTER",IF($B1140="DÉBITO",$D1140-($D1140*TAXAS!$B$5)),IF($A1140="ELO", IF($B1140="DÉBITO",$D1140-($D1140*TAXAS!$B$6)),IF($A1140="HIPERCARD",IF($B1140="DÉBITO",$D1140-($D1140*TAXAS!$B$7)),IF($A1140="DINERS",IF($B1140="DÉBITO",$D1140-($D1140*TAXAS!$B$8)),IF($A1140="AMERICA EXPRESS",IF($B1140="DÉBITO",$D1140-($D1140*TAXAS!$B$9)),IF($A1140=TAXAS!$A$10,IF($B1140="DÉBITO",$D1140-($D1140*TAXAS!$B$10)), IF($A1140=TAXAS!$A$11,IF($B1140="DÉBITO",$D1140-($D1140*TAXAS!$B$11)), IF($A1140=TAXAS!$A$12,IF($B1140="DÉBITO",$D1140-($D1140*TAXAS!$B$12)), IF($A1140=TAXAS!$A$13,IF($B1140="DÉBITO",$D1140-($D1140*TAXAS!$B$13)), IF($A1140=TAXAS!$A$14,IF($B1140="DÉBITO",$D1140-($D1140*TAXAS!$B$14)), IF($A1140=TAXAS!$A$15,IF($B1140="DÉBITO",$D1140-($D1140*TAXAS!$B$15)), IF($A1140=TAXAS!$A$16,IF($B1140="DÉBITO",$D1140-($D1140*TAXAS!$B$16)), IF($A1140=TAXAS!$A$17,IF($B1140="DÉBITO",$D1140-($D1140*TAXAS!$B$17)), IF($A1140=TAXAS!$A$18,IF($B1140="DÉBITO",$D1140-($D1140*TAXAS!$B$18)), IF($A1140=TAXAS!$A$19,IF($B1140="DÉBITO",$D1140-($D1140*TAXAS!$B$19)), IF($A1140=TAXAS!$A$20,IF($B1140="DÉBITO",$D1140-($D1140*TAXAS!$B$20)), IF($A1140=TAXAS!$A$21,IF($B1140="DÉBITO",$D1140-($D1140*TAXAS!$B$21)), IF($A1140=TAXAS!$A$22,IF($B1140="DÉBITO",$D1140-($D1140*TAXAS!$B$22)), IF($A1140=TAXAS!$A$23,IF($B1140="DÉBITO",$D1140-($D1140*TAXAS!$B$23)), IF($A1140=TAXAS!$A$24,IF($B1140="DÉBITO",$D1140-($D1140*TAXAS!$B$24)), IF($A1140=TAXAS!$A$25,IF($B1140="DÉBITO",$D1140-($D1140*TAXAS!$B$25)), IF($A1140=TAXAS!$A$26,IF($B1140="DÉBITO",$D1140-($D1140*TAXAS!$B$26)), IF($A1140=TAXAS!$A$27,IF($B1140="DÉBITO",$D1140-($D1140*TAXAS!$B$27))))))))))))))))))))))))))/1</f>
        <v>0</v>
      </c>
      <c r="F1140" s="8">
        <f>IF($A1140="VISA",IF($B1140="CRÉDITO",$D1140-($D1140*TAXAS!$C$4)),IF($A1140="MASTER",IF($B1140="CRÉDITO",$D1140-($D1140*TAXAS!$C$5)),IF($A1140="ELO", IF($B1140="CRÉDITO",$D1140-($D1140*TAXAS!$C$6)),IF($A1140="HIPERCARD",IF($B1140="CRÉDITO",$D1140-($D1140*TAXAS!$C$7)),IF($A1140="DINERS",IF($B1140="CRÉDITO",$D1140-($D1140*TAXAS!$C$8)),IF($A1140="AMERICA EXPRESS",IF($B1140="CRÉDITO",$D1140-($D1140*TAXAS!$C$9)),IF($A1140=TAXAS!$A$10,IF($B1140="CRÉDITO",$D1140-($D1140*TAXAS!$C$10)), IF($A1140=TAXAS!$A$11,IF($B1140="CRÉDITO",$D1140-($D1140*TAXAS!$C$11)), IF($A1140=TAXAS!$A$12,IF($B1140="CRÉDITO",$D1140-($D1140*TAXAS!$C$12)), IF($A1140=TAXAS!$A$13,IF($B1140="CRÉDITO",$D1140-($D1140*TAXAS!$C$13)), IF($A1140=TAXAS!$A$14,IF($B1140="CRÉDITO",$D1140-($D1140*TAXAS!$C$14)), IF($A1140=TAXAS!$A$15,IF($B1140="CRÉDITO",$D1140-($D1140*TAXAS!$C$15)), IF($A1140=TAXAS!$A$16,IF($B1140="CRÉDITO",$D1140-($D1140*TAXAS!$C$16)), IF($A1140=TAXAS!$A$17,IF($B1140="CRÉDITO",$D1140-($D1140*TAXAS!$C$17)), IF($A1140=TAXAS!$A$18,IF($B1140="CRÉDITO",$D1140-($D1140*TAXAS!$C$18)), IF($A1140=TAXAS!$A$19,IF($B1140="CRÉDITO",$D1140-($D1140*TAXAS!$C$19)), IF($A1140=TAXAS!$A$20,IF($B1140="CRÉDITO",$D1140-($D1140*TAXAS!$C$20)), IF($A1140=TAXAS!$A$21,IF($B1140="CRÉDITO",$D1140-($D1140*TAXAS!$C$21)), IF($A1140=TAXAS!$A$22,IF($B1140="CRÉDITO",$D1140-($D1140*TAXAS!$C$22)), IF($A1140=TAXAS!$A$23,IF($B1140="CRÉDITO",$D1140-($D1140*TAXAS!$C$23)), IF($A1140=TAXAS!$A$24,IF($B1140="CRÉDITO",$D1140-($D1140*TAXAS!$C$24)), IF($A1140=TAXAS!$A$25,IF($B1140="CRÉDITO",$D1140-($D1140*TAXAS!$C$25)), IF($A1140=TAXAS!$A$26,IF($B1140="CRÉDITO",$D1140-($D1140*TAXAS!$C$26)), IF($A1140=TAXAS!$A$27,IF($B1140="CRÉDITO",$D1140-($D1140*TAXAS!$C$27))))))))))))))))))))))))))/1</f>
        <v>0</v>
      </c>
      <c r="G1140" s="9">
        <f>IF($A1140="VISA",IF($B1140="PARCELADO ATÉ 3X",$D1140-(D1140*TAXAS!$D$4))/3,IF($A1140="MASTER",IF($B1140="PARCELADO ATÉ 3X",$D1140-(D1140*TAXAS!$D$5))/3,IF($A1140="ELO",IF($B1140="PARCELADO ATÉ 3X",$D1140-(D1140*TAXAS!$D$6))/3,IF($A1140="HIPERCARD",IF($B1140="PARCELADO ATÉ 3X",$D1140-(D1140*TAXAS!$D$7))/3,IF($A1140="DINERS",IF($B1140="PARCELADO ATÉ 3X",$D1140-(D1140*TAXAS!$D$8))/3,IF($A1140="AMERICA EXPRESS",IF($B1140="PARCELADO ATÉ 3X",$D1140-(D1140*TAXAS!$D$9))/3,IF($A1140=TAXAS!$A$10,IF($B1140="PARCELADO ATÉ 3X",$D1140-($D1140*TAXAS!$D$10))/3,IF($A1140=TAXAS!$A$11,IF($B1140="PARCELADO ATÉ 3X",$D1140-($D1140*TAXAS!$D$11))/3,IF($A1140=TAXAS!$A$12,IF($B1140="PARCELADO ATÉ 3X",$D1140-($D1140*TAXAS!$D$12))/3,IF($A1140=TAXAS!$A$13,IF($B1140="PARCELADO ATÉ 3X",$D1140-($D1140*TAXAS!$D$13))/3,IF($A1140=TAXAS!$A$14,IF($B1140="PARCELADO ATÉ 3X",$D1140-($D1140*TAXAS!$D$14))/3,IF($A1140=TAXAS!$A$15,IF($B1140="PARCELADO ATÉ 3X",$D1140-($D1140*TAXAS!$D$15))/3,IF($A1140=TAXAS!$A$16,IF($B1140="PARCELADO ATÉ 3X",$D1140-($D1140*TAXAS!$D$16))/3,IF($A1140=TAXAS!$A$17,IF($B1140="PARCELADO ATÉ 3X",$D1140-($D1140*TAXAS!$D$17))/3,IF($A1140=TAXAS!$A$18,IF($B1140="PARCELADO ATÉ 3X",$D1140-($D1140*TAXAS!$D$18))/3,IF($A1140=TAXAS!$A$19,IF($B1140="PARCELADO ATÉ 3X",$D1140-($D1140*TAXAS!$D$19))/3,IF($A1140=TAXAS!$A$20,IF($B1140="PARCELADO ATÉ 3X",$D1140-($D1140*TAXAS!$D$20))/3,IF($A1140=TAXAS!$A$21,IF($B1140="PARCELADO ATÉ 3X",$D1140-($D1140*TAXAS!$D$21))/3,IF($A1140=TAXAS!$A$22,IF($B1140="PARCELADO ATÉ 3X",$D1140-($D1140*TAXAS!$D$22))/3,IF($A1140=TAXAS!$A$23,IF($B1140="PARCELADO ATÉ 3X",$D1140-($D1140*TAXAS!$D$23))/3,IF($A1140=TAXAS!$A$24,IF($B1140="PARCELADO ATÉ 3X",$D1140-($D1140*TAXAS!$D$24))/3,IF($A1140=TAXAS!$A$25,IF($B1140="PARCELADO ATÉ 3X",$D1140-($D1140*TAXAS!$D$25))/3,IF($A1140=TAXAS!$A$26,IF($B1140="PARCELADO ATÉ 3X",$D1140-($D1140*TAXAS!$D$26))/3,IF($A1140=TAXAS!$A$27,IF($B1140="PARCELADO ATÉ 3X",$D1140-($D1140*TAXAS!$D$27))/3))))))))))))))))))))))))/1</f>
        <v>0</v>
      </c>
      <c r="H1140" s="9">
        <f>IF($A1140="VISA",IF($B1140="PARCELADO ATÉ 6X",$D1140-(D1140*TAXAS!$E$4))/6,IF($A1140="MASTER",IF($B1140="PARCELADO ATÉ 6X",$D1140-(D1140*TAXAS!$E$5))/6,IF($A1140="ELO",IF($B1140="PARCELADO ATÉ 6X",$D1140-(D1140*TAXAS!$E$6))/6,IF($A1140="HIPERCARD",IF($B1140="PARCELADO ATÉ 6X",$D1140-(D1140*TAXAS!$E$7))/6,IF($A1140="DINERS",IF($B1140="PARCELADO ATÉ 6X",$D1140-(D1140*TAXAS!$E$8))/6,IF($A1140="AMERICA EXPRESS",IF($B1140="PARCELADO ATÉ 6X",$D1140-(D1140*TAXAS!$E$9))/6,IF($A1140=TAXAS!$A$10,IF($B1140="PARCELADO ATÉ 6X",$D1140-($D1140*TAXAS!$E$10))/6,IF($A1140=TAXAS!$A$11,IF($B1140="PARCELADO ATÉ 6X",$D1140-($D1140*TAXAS!$E$11))/6,IF($A1140=TAXAS!$A$12,IF($B1140="PARCELADO ATÉ 6X",$D1140-($D1140*TAXAS!$E$12))/6,IF($A1140=TAXAS!$A$13,IF($B1140="PARCELADO ATÉ 6X",$D1140-($D1140*TAXAS!$E$13))/6,IF($A1140=TAXAS!$A$14,IF($B1140="PARCELADO ATÉ 6X",$D1140-($D1140*TAXAS!$E$14))/6,IF($A1140=TAXAS!$A$15,IF($B1140="PARCELADO ATÉ 6X",$D1140-($D1140*TAXAS!$E$15))/6,IF($A1140=TAXAS!$A$16,IF($B1140="PARCELADO ATÉ 6X",$D1140-($D1140*TAXAS!$E$16))/6,IF($A1140=TAXAS!$A$17,IF($B1140="PARCELADO ATÉ 6X",$D1140-($D1140*TAXAS!$E$17))/6,IF($A1140=TAXAS!$A$18,IF($B1140="PARCELADO ATÉ 6X",$D1140-($D1140*TAXAS!$E$18))/6,IF($A1140=TAXAS!$A$19,IF($B1140="PARCELADO ATÉ 6X",$D1140-($D1140*TAXAS!$E$19))/6,IF($A1140=TAXAS!$A$20,IF($B1140="PARCELADO ATÉ 6X",$D1140-($D1140*TAXAS!$E$20))/6,IF($A1140=TAXAS!$A$21,IF($B1140="PARCELADO ATÉ 6X",$D1140-($D1140*TAXAS!$E$21))/6,IF($A1140=TAXAS!$A$22,IF($B1140="PARCELADO ATÉ 6X",$D1140-($D1140*TAXAS!$E$22))/6,IF($A1140=TAXAS!$A$23,IF($B1140="PARCELADO ATÉ 6X",$D1140-($D1140*TAXAS!$E$23))/6,IF($A1140=TAXAS!$A$24,IF($B1140="PARCELADO ATÉ 6X",$D1140-($D1140*TAXAS!$E$24))/6,IF($A1140=TAXAS!$A$25,IF($B1140="PARCELADO ATÉ 6X",$D1140-($D1140*TAXAS!$E$25))/6,IF($A1140=TAXAS!$A$26,IF($B1140="PARCELADO ATÉ 6X",$D1140-($D1140*TAXAS!$E$26))/6,IF($A1140=TAXAS!$A$27,IF($B1140="PARCELADO ATÉ 6X",$D1140-($D1140*TAXAS!$E$27))/6))))))))))))))))))))))))/1</f>
        <v>0</v>
      </c>
      <c r="I1140" s="9">
        <f>IF($A1140="VISA",IF($B1140="PARCELADO ATÉ 12X",$D1140-(D1140*TAXAS!$F$4))/12,IF($A1140="MASTER",IF($B1140="PARCELADO ATÉ 12X",$D1140-(D1140*TAXAS!$F$5))/12,IF($A1140="ELO",IF($B1140="PARCELADO ATÉ 12X",$D1140-(D1140*TAXAS!$F$6))/12,IF($A1140="HIPERCARD",IF($B1140="PARCELADO ATÉ 12X",$D1140-(D1140*TAXAS!$F$7))/12,IF($A1140="DINERS",IF($B1140="PARCELADO ATÉ 12X",$D1140-(D1140*TAXAS!$F$8))/12,IF($A1140="AMERICA EXPRESS",IF($B1140="PARCELADO ATÉ 12X",$D1140-(D1140*TAXAS!$F$9))/12,IF($A1140=TAXAS!$A$10,IF($B1140="PARCELADO ATÉ 12X",$D1140-($D1140*TAXAS!$F$10))/12,IF($A1140=TAXAS!$A$11,IF($B1140="PARCELADO ATÉ 12X",$D1140-($D1140*TAXAS!$F$11))/12,IF($A1140=TAXAS!$A$12,IF($B1140="PARCELADO ATÉ 12X",$D1140-($D1140*TAXAS!$F$12))/12,IF($A1140=TAXAS!$A$13,IF($B1140="PARCELADO ATÉ 12X",$D1140-($D1140*TAXAS!$F$13))/12,IF($A1140=TAXAS!$A$14,IF($B1140="PARCELADO ATÉ 12X",$D1140-($D1140*TAXAS!$F$14))/12,IF($A1140=TAXAS!$A$15,IF($B1140="PARCELADO ATÉ 12X",$D1140-($D1140*TAXAS!$F$15))/12,IF($A1140=TAXAS!$A$16,IF($B1140="PARCELADO ATÉ 12X",$D1140-($D1140*TAXAS!$F$16))/12,IF($A1140=TAXAS!$A$17,IF($B1140="PARCELADO ATÉ 12X",$D1140-($D1140*TAXAS!$F$17))/12,IF($A1140=TAXAS!$A$18,IF($B1140="PARCELADO ATÉ 12X",$D1140-($D1140*TAXAS!$F$18))/12,IF($A1140=TAXAS!$A$19,IF($B1140="PARCELADO ATÉ 12X",$D1140-($D1140*TAXAS!$F$19))/12,IF($A1140=TAXAS!$A$20,IF($B1140="PARCELADO ATÉ 12X",$D1140-($D1140*TAXAS!$F$20))/12,IF($A1140=TAXAS!$A$21,IF($B1140="PARCELADO ATÉ 12X",$D1140-($D1140*TAXAS!$F$21))/12,IF($A1140=TAXAS!$A$22,IF($B1140="PARCELADO ATÉ 12X",$D1140-($D1140*TAXAS!$F$22))/12,IF($A1140=TAXAS!$A$23,IF($B1140="PARCELADO ATÉ 12X",$D1140-($D1140*TAXAS!$F$23))/12,IF($A1140=TAXAS!$A$24,IF($B1140="PARCELADO ATÉ 12X",$D1140-($D1140*TAXAS!$F$24))/12,IF($A1140=TAXAS!$A$25,IF($B1140="PARCELADO ATÉ 12X",$D1140-($D1140*TAXAS!$F$25))/12,IF($A1140=TAXAS!$A$26,IF($B1140="PARCELADO ATÉ 12X",$D1140-($D1140*TAXAS!$F$26))/12,IF($A1140=TAXAS!$A$27,IF($B1140="PARCELADO ATÉ 12X",$D1140-($D1140*TAXAS!$F$27))/12))))))))))))))))))))))))/1</f>
        <v>0</v>
      </c>
      <c r="J1140" s="8">
        <f t="shared" si="0"/>
        <v>0</v>
      </c>
      <c r="K1140" s="10" t="b">
        <f>IF($B1140="PARCELADO ATÉ 3X",($D1140-($D1140*TAXAS!$D$4))-$J1140)</f>
        <v>0</v>
      </c>
      <c r="L1140" s="10" t="b">
        <f>IF($B1140="PARCELADO ATÉ 6X",($D1140-($D1140*TAXAS!$E$4))-$J1140)</f>
        <v>0</v>
      </c>
      <c r="M1140" s="10" t="b">
        <f>IF($B1140="PARCELADO ATÉ 12X",($D1140-($D1140*TAXAS!$F$4))-$J1140)</f>
        <v>0</v>
      </c>
      <c r="N1140" s="8">
        <f t="shared" si="1"/>
        <v>0</v>
      </c>
      <c r="O1140" s="10">
        <f t="shared" si="2"/>
        <v>0</v>
      </c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</row>
    <row r="1141" spans="1:31" ht="15.75" customHeight="1" x14ac:dyDescent="0.2">
      <c r="A1141" s="3"/>
      <c r="B1141" s="5"/>
      <c r="C1141" s="6"/>
      <c r="D1141" s="42"/>
      <c r="E1141" s="8">
        <f>IF($A1141="VISA",IF($B1141="DÉBITO",$D1141-($D1141*TAXAS!$B$4)),IF($A1141="MASTER",IF($B1141="DÉBITO",$D1141-($D1141*TAXAS!$B$5)),IF($A1141="ELO", IF($B1141="DÉBITO",$D1141-($D1141*TAXAS!$B$6)),IF($A1141="HIPERCARD",IF($B1141="DÉBITO",$D1141-($D1141*TAXAS!$B$7)),IF($A1141="DINERS",IF($B1141="DÉBITO",$D1141-($D1141*TAXAS!$B$8)),IF($A1141="AMERICA EXPRESS",IF($B1141="DÉBITO",$D1141-($D1141*TAXAS!$B$9)),IF($A1141=TAXAS!$A$10,IF($B1141="DÉBITO",$D1141-($D1141*TAXAS!$B$10)), IF($A1141=TAXAS!$A$11,IF($B1141="DÉBITO",$D1141-($D1141*TAXAS!$B$11)), IF($A1141=TAXAS!$A$12,IF($B1141="DÉBITO",$D1141-($D1141*TAXAS!$B$12)), IF($A1141=TAXAS!$A$13,IF($B1141="DÉBITO",$D1141-($D1141*TAXAS!$B$13)), IF($A1141=TAXAS!$A$14,IF($B1141="DÉBITO",$D1141-($D1141*TAXAS!$B$14)), IF($A1141=TAXAS!$A$15,IF($B1141="DÉBITO",$D1141-($D1141*TAXAS!$B$15)), IF($A1141=TAXAS!$A$16,IF($B1141="DÉBITO",$D1141-($D1141*TAXAS!$B$16)), IF($A1141=TAXAS!$A$17,IF($B1141="DÉBITO",$D1141-($D1141*TAXAS!$B$17)), IF($A1141=TAXAS!$A$18,IF($B1141="DÉBITO",$D1141-($D1141*TAXAS!$B$18)), IF($A1141=TAXAS!$A$19,IF($B1141="DÉBITO",$D1141-($D1141*TAXAS!$B$19)), IF($A1141=TAXAS!$A$20,IF($B1141="DÉBITO",$D1141-($D1141*TAXAS!$B$20)), IF($A1141=TAXAS!$A$21,IF($B1141="DÉBITO",$D1141-($D1141*TAXAS!$B$21)), IF($A1141=TAXAS!$A$22,IF($B1141="DÉBITO",$D1141-($D1141*TAXAS!$B$22)), IF($A1141=TAXAS!$A$23,IF($B1141="DÉBITO",$D1141-($D1141*TAXAS!$B$23)), IF($A1141=TAXAS!$A$24,IF($B1141="DÉBITO",$D1141-($D1141*TAXAS!$B$24)), IF($A1141=TAXAS!$A$25,IF($B1141="DÉBITO",$D1141-($D1141*TAXAS!$B$25)), IF($A1141=TAXAS!$A$26,IF($B1141="DÉBITO",$D1141-($D1141*TAXAS!$B$26)), IF($A1141=TAXAS!$A$27,IF($B1141="DÉBITO",$D1141-($D1141*TAXAS!$B$27))))))))))))))))))))))))))/1</f>
        <v>0</v>
      </c>
      <c r="F1141" s="8">
        <f>IF($A1141="VISA",IF($B1141="CRÉDITO",$D1141-($D1141*TAXAS!$C$4)),IF($A1141="MASTER",IF($B1141="CRÉDITO",$D1141-($D1141*TAXAS!$C$5)),IF($A1141="ELO", IF($B1141="CRÉDITO",$D1141-($D1141*TAXAS!$C$6)),IF($A1141="HIPERCARD",IF($B1141="CRÉDITO",$D1141-($D1141*TAXAS!$C$7)),IF($A1141="DINERS",IF($B1141="CRÉDITO",$D1141-($D1141*TAXAS!$C$8)),IF($A1141="AMERICA EXPRESS",IF($B1141="CRÉDITO",$D1141-($D1141*TAXAS!$C$9)),IF($A1141=TAXAS!$A$10,IF($B1141="CRÉDITO",$D1141-($D1141*TAXAS!$C$10)), IF($A1141=TAXAS!$A$11,IF($B1141="CRÉDITO",$D1141-($D1141*TAXAS!$C$11)), IF($A1141=TAXAS!$A$12,IF($B1141="CRÉDITO",$D1141-($D1141*TAXAS!$C$12)), IF($A1141=TAXAS!$A$13,IF($B1141="CRÉDITO",$D1141-($D1141*TAXAS!$C$13)), IF($A1141=TAXAS!$A$14,IF($B1141="CRÉDITO",$D1141-($D1141*TAXAS!$C$14)), IF($A1141=TAXAS!$A$15,IF($B1141="CRÉDITO",$D1141-($D1141*TAXAS!$C$15)), IF($A1141=TAXAS!$A$16,IF($B1141="CRÉDITO",$D1141-($D1141*TAXAS!$C$16)), IF($A1141=TAXAS!$A$17,IF($B1141="CRÉDITO",$D1141-($D1141*TAXAS!$C$17)), IF($A1141=TAXAS!$A$18,IF($B1141="CRÉDITO",$D1141-($D1141*TAXAS!$C$18)), IF($A1141=TAXAS!$A$19,IF($B1141="CRÉDITO",$D1141-($D1141*TAXAS!$C$19)), IF($A1141=TAXAS!$A$20,IF($B1141="CRÉDITO",$D1141-($D1141*TAXAS!$C$20)), IF($A1141=TAXAS!$A$21,IF($B1141="CRÉDITO",$D1141-($D1141*TAXAS!$C$21)), IF($A1141=TAXAS!$A$22,IF($B1141="CRÉDITO",$D1141-($D1141*TAXAS!$C$22)), IF($A1141=TAXAS!$A$23,IF($B1141="CRÉDITO",$D1141-($D1141*TAXAS!$C$23)), IF($A1141=TAXAS!$A$24,IF($B1141="CRÉDITO",$D1141-($D1141*TAXAS!$C$24)), IF($A1141=TAXAS!$A$25,IF($B1141="CRÉDITO",$D1141-($D1141*TAXAS!$C$25)), IF($A1141=TAXAS!$A$26,IF($B1141="CRÉDITO",$D1141-($D1141*TAXAS!$C$26)), IF($A1141=TAXAS!$A$27,IF($B1141="CRÉDITO",$D1141-($D1141*TAXAS!$C$27))))))))))))))))))))))))))/1</f>
        <v>0</v>
      </c>
      <c r="G1141" s="9">
        <f>IF($A1141="VISA",IF($B1141="PARCELADO ATÉ 3X",$D1141-(D1141*TAXAS!$D$4))/3,IF($A1141="MASTER",IF($B1141="PARCELADO ATÉ 3X",$D1141-(D1141*TAXAS!$D$5))/3,IF($A1141="ELO",IF($B1141="PARCELADO ATÉ 3X",$D1141-(D1141*TAXAS!$D$6))/3,IF($A1141="HIPERCARD",IF($B1141="PARCELADO ATÉ 3X",$D1141-(D1141*TAXAS!$D$7))/3,IF($A1141="DINERS",IF($B1141="PARCELADO ATÉ 3X",$D1141-(D1141*TAXAS!$D$8))/3,IF($A1141="AMERICA EXPRESS",IF($B1141="PARCELADO ATÉ 3X",$D1141-(D1141*TAXAS!$D$9))/3,IF($A1141=TAXAS!$A$10,IF($B1141="PARCELADO ATÉ 3X",$D1141-($D1141*TAXAS!$D$10))/3,IF($A1141=TAXAS!$A$11,IF($B1141="PARCELADO ATÉ 3X",$D1141-($D1141*TAXAS!$D$11))/3,IF($A1141=TAXAS!$A$12,IF($B1141="PARCELADO ATÉ 3X",$D1141-($D1141*TAXAS!$D$12))/3,IF($A1141=TAXAS!$A$13,IF($B1141="PARCELADO ATÉ 3X",$D1141-($D1141*TAXAS!$D$13))/3,IF($A1141=TAXAS!$A$14,IF($B1141="PARCELADO ATÉ 3X",$D1141-($D1141*TAXAS!$D$14))/3,IF($A1141=TAXAS!$A$15,IF($B1141="PARCELADO ATÉ 3X",$D1141-($D1141*TAXAS!$D$15))/3,IF($A1141=TAXAS!$A$16,IF($B1141="PARCELADO ATÉ 3X",$D1141-($D1141*TAXAS!$D$16))/3,IF($A1141=TAXAS!$A$17,IF($B1141="PARCELADO ATÉ 3X",$D1141-($D1141*TAXAS!$D$17))/3,IF($A1141=TAXAS!$A$18,IF($B1141="PARCELADO ATÉ 3X",$D1141-($D1141*TAXAS!$D$18))/3,IF($A1141=TAXAS!$A$19,IF($B1141="PARCELADO ATÉ 3X",$D1141-($D1141*TAXAS!$D$19))/3,IF($A1141=TAXAS!$A$20,IF($B1141="PARCELADO ATÉ 3X",$D1141-($D1141*TAXAS!$D$20))/3,IF($A1141=TAXAS!$A$21,IF($B1141="PARCELADO ATÉ 3X",$D1141-($D1141*TAXAS!$D$21))/3,IF($A1141=TAXAS!$A$22,IF($B1141="PARCELADO ATÉ 3X",$D1141-($D1141*TAXAS!$D$22))/3,IF($A1141=TAXAS!$A$23,IF($B1141="PARCELADO ATÉ 3X",$D1141-($D1141*TAXAS!$D$23))/3,IF($A1141=TAXAS!$A$24,IF($B1141="PARCELADO ATÉ 3X",$D1141-($D1141*TAXAS!$D$24))/3,IF($A1141=TAXAS!$A$25,IF($B1141="PARCELADO ATÉ 3X",$D1141-($D1141*TAXAS!$D$25))/3,IF($A1141=TAXAS!$A$26,IF($B1141="PARCELADO ATÉ 3X",$D1141-($D1141*TAXAS!$D$26))/3,IF($A1141=TAXAS!$A$27,IF($B1141="PARCELADO ATÉ 3X",$D1141-($D1141*TAXAS!$D$27))/3))))))))))))))))))))))))/1</f>
        <v>0</v>
      </c>
      <c r="H1141" s="9">
        <f>IF($A1141="VISA",IF($B1141="PARCELADO ATÉ 6X",$D1141-(D1141*TAXAS!$E$4))/6,IF($A1141="MASTER",IF($B1141="PARCELADO ATÉ 6X",$D1141-(D1141*TAXAS!$E$5))/6,IF($A1141="ELO",IF($B1141="PARCELADO ATÉ 6X",$D1141-(D1141*TAXAS!$E$6))/6,IF($A1141="HIPERCARD",IF($B1141="PARCELADO ATÉ 6X",$D1141-(D1141*TAXAS!$E$7))/6,IF($A1141="DINERS",IF($B1141="PARCELADO ATÉ 6X",$D1141-(D1141*TAXAS!$E$8))/6,IF($A1141="AMERICA EXPRESS",IF($B1141="PARCELADO ATÉ 6X",$D1141-(D1141*TAXAS!$E$9))/6,IF($A1141=TAXAS!$A$10,IF($B1141="PARCELADO ATÉ 6X",$D1141-($D1141*TAXAS!$E$10))/6,IF($A1141=TAXAS!$A$11,IF($B1141="PARCELADO ATÉ 6X",$D1141-($D1141*TAXAS!$E$11))/6,IF($A1141=TAXAS!$A$12,IF($B1141="PARCELADO ATÉ 6X",$D1141-($D1141*TAXAS!$E$12))/6,IF($A1141=TAXAS!$A$13,IF($B1141="PARCELADO ATÉ 6X",$D1141-($D1141*TAXAS!$E$13))/6,IF($A1141=TAXAS!$A$14,IF($B1141="PARCELADO ATÉ 6X",$D1141-($D1141*TAXAS!$E$14))/6,IF($A1141=TAXAS!$A$15,IF($B1141="PARCELADO ATÉ 6X",$D1141-($D1141*TAXAS!$E$15))/6,IF($A1141=TAXAS!$A$16,IF($B1141="PARCELADO ATÉ 6X",$D1141-($D1141*TAXAS!$E$16))/6,IF($A1141=TAXAS!$A$17,IF($B1141="PARCELADO ATÉ 6X",$D1141-($D1141*TAXAS!$E$17))/6,IF($A1141=TAXAS!$A$18,IF($B1141="PARCELADO ATÉ 6X",$D1141-($D1141*TAXAS!$E$18))/6,IF($A1141=TAXAS!$A$19,IF($B1141="PARCELADO ATÉ 6X",$D1141-($D1141*TAXAS!$E$19))/6,IF($A1141=TAXAS!$A$20,IF($B1141="PARCELADO ATÉ 6X",$D1141-($D1141*TAXAS!$E$20))/6,IF($A1141=TAXAS!$A$21,IF($B1141="PARCELADO ATÉ 6X",$D1141-($D1141*TAXAS!$E$21))/6,IF($A1141=TAXAS!$A$22,IF($B1141="PARCELADO ATÉ 6X",$D1141-($D1141*TAXAS!$E$22))/6,IF($A1141=TAXAS!$A$23,IF($B1141="PARCELADO ATÉ 6X",$D1141-($D1141*TAXAS!$E$23))/6,IF($A1141=TAXAS!$A$24,IF($B1141="PARCELADO ATÉ 6X",$D1141-($D1141*TAXAS!$E$24))/6,IF($A1141=TAXAS!$A$25,IF($B1141="PARCELADO ATÉ 6X",$D1141-($D1141*TAXAS!$E$25))/6,IF($A1141=TAXAS!$A$26,IF($B1141="PARCELADO ATÉ 6X",$D1141-($D1141*TAXAS!$E$26))/6,IF($A1141=TAXAS!$A$27,IF($B1141="PARCELADO ATÉ 6X",$D1141-($D1141*TAXAS!$E$27))/6))))))))))))))))))))))))/1</f>
        <v>0</v>
      </c>
      <c r="I1141" s="9">
        <f>IF($A1141="VISA",IF($B1141="PARCELADO ATÉ 12X",$D1141-(D1141*TAXAS!$F$4))/12,IF($A1141="MASTER",IF($B1141="PARCELADO ATÉ 12X",$D1141-(D1141*TAXAS!$F$5))/12,IF($A1141="ELO",IF($B1141="PARCELADO ATÉ 12X",$D1141-(D1141*TAXAS!$F$6))/12,IF($A1141="HIPERCARD",IF($B1141="PARCELADO ATÉ 12X",$D1141-(D1141*TAXAS!$F$7))/12,IF($A1141="DINERS",IF($B1141="PARCELADO ATÉ 12X",$D1141-(D1141*TAXAS!$F$8))/12,IF($A1141="AMERICA EXPRESS",IF($B1141="PARCELADO ATÉ 12X",$D1141-(D1141*TAXAS!$F$9))/12,IF($A1141=TAXAS!$A$10,IF($B1141="PARCELADO ATÉ 12X",$D1141-($D1141*TAXAS!$F$10))/12,IF($A1141=TAXAS!$A$11,IF($B1141="PARCELADO ATÉ 12X",$D1141-($D1141*TAXAS!$F$11))/12,IF($A1141=TAXAS!$A$12,IF($B1141="PARCELADO ATÉ 12X",$D1141-($D1141*TAXAS!$F$12))/12,IF($A1141=TAXAS!$A$13,IF($B1141="PARCELADO ATÉ 12X",$D1141-($D1141*TAXAS!$F$13))/12,IF($A1141=TAXAS!$A$14,IF($B1141="PARCELADO ATÉ 12X",$D1141-($D1141*TAXAS!$F$14))/12,IF($A1141=TAXAS!$A$15,IF($B1141="PARCELADO ATÉ 12X",$D1141-($D1141*TAXAS!$F$15))/12,IF($A1141=TAXAS!$A$16,IF($B1141="PARCELADO ATÉ 12X",$D1141-($D1141*TAXAS!$F$16))/12,IF($A1141=TAXAS!$A$17,IF($B1141="PARCELADO ATÉ 12X",$D1141-($D1141*TAXAS!$F$17))/12,IF($A1141=TAXAS!$A$18,IF($B1141="PARCELADO ATÉ 12X",$D1141-($D1141*TAXAS!$F$18))/12,IF($A1141=TAXAS!$A$19,IF($B1141="PARCELADO ATÉ 12X",$D1141-($D1141*TAXAS!$F$19))/12,IF($A1141=TAXAS!$A$20,IF($B1141="PARCELADO ATÉ 12X",$D1141-($D1141*TAXAS!$F$20))/12,IF($A1141=TAXAS!$A$21,IF($B1141="PARCELADO ATÉ 12X",$D1141-($D1141*TAXAS!$F$21))/12,IF($A1141=TAXAS!$A$22,IF($B1141="PARCELADO ATÉ 12X",$D1141-($D1141*TAXAS!$F$22))/12,IF($A1141=TAXAS!$A$23,IF($B1141="PARCELADO ATÉ 12X",$D1141-($D1141*TAXAS!$F$23))/12,IF($A1141=TAXAS!$A$24,IF($B1141="PARCELADO ATÉ 12X",$D1141-($D1141*TAXAS!$F$24))/12,IF($A1141=TAXAS!$A$25,IF($B1141="PARCELADO ATÉ 12X",$D1141-($D1141*TAXAS!$F$25))/12,IF($A1141=TAXAS!$A$26,IF($B1141="PARCELADO ATÉ 12X",$D1141-($D1141*TAXAS!$F$26))/12,IF($A1141=TAXAS!$A$27,IF($B1141="PARCELADO ATÉ 12X",$D1141-($D1141*TAXAS!$F$27))/12))))))))))))))))))))))))/1</f>
        <v>0</v>
      </c>
      <c r="J1141" s="8">
        <f t="shared" si="0"/>
        <v>0</v>
      </c>
      <c r="K1141" s="10" t="b">
        <f>IF($B1141="PARCELADO ATÉ 3X",($D1141-($D1141*TAXAS!$D$4))-$J1141)</f>
        <v>0</v>
      </c>
      <c r="L1141" s="10" t="b">
        <f>IF($B1141="PARCELADO ATÉ 6X",($D1141-($D1141*TAXAS!$E$4))-$J1141)</f>
        <v>0</v>
      </c>
      <c r="M1141" s="10" t="b">
        <f>IF($B1141="PARCELADO ATÉ 12X",($D1141-($D1141*TAXAS!$F$4))-$J1141)</f>
        <v>0</v>
      </c>
      <c r="N1141" s="8">
        <f t="shared" si="1"/>
        <v>0</v>
      </c>
      <c r="O1141" s="10">
        <f t="shared" si="2"/>
        <v>0</v>
      </c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</row>
    <row r="1142" spans="1:31" ht="15.75" customHeight="1" x14ac:dyDescent="0.2">
      <c r="A1142" s="3"/>
      <c r="B1142" s="5"/>
      <c r="C1142" s="6"/>
      <c r="D1142" s="42"/>
      <c r="E1142" s="8">
        <f>IF($A1142="VISA",IF($B1142="DÉBITO",$D1142-($D1142*TAXAS!$B$4)),IF($A1142="MASTER",IF($B1142="DÉBITO",$D1142-($D1142*TAXAS!$B$5)),IF($A1142="ELO", IF($B1142="DÉBITO",$D1142-($D1142*TAXAS!$B$6)),IF($A1142="HIPERCARD",IF($B1142="DÉBITO",$D1142-($D1142*TAXAS!$B$7)),IF($A1142="DINERS",IF($B1142="DÉBITO",$D1142-($D1142*TAXAS!$B$8)),IF($A1142="AMERICA EXPRESS",IF($B1142="DÉBITO",$D1142-($D1142*TAXAS!$B$9)),IF($A1142=TAXAS!$A$10,IF($B1142="DÉBITO",$D1142-($D1142*TAXAS!$B$10)), IF($A1142=TAXAS!$A$11,IF($B1142="DÉBITO",$D1142-($D1142*TAXAS!$B$11)), IF($A1142=TAXAS!$A$12,IF($B1142="DÉBITO",$D1142-($D1142*TAXAS!$B$12)), IF($A1142=TAXAS!$A$13,IF($B1142="DÉBITO",$D1142-($D1142*TAXAS!$B$13)), IF($A1142=TAXAS!$A$14,IF($B1142="DÉBITO",$D1142-($D1142*TAXAS!$B$14)), IF($A1142=TAXAS!$A$15,IF($B1142="DÉBITO",$D1142-($D1142*TAXAS!$B$15)), IF($A1142=TAXAS!$A$16,IF($B1142="DÉBITO",$D1142-($D1142*TAXAS!$B$16)), IF($A1142=TAXAS!$A$17,IF($B1142="DÉBITO",$D1142-($D1142*TAXAS!$B$17)), IF($A1142=TAXAS!$A$18,IF($B1142="DÉBITO",$D1142-($D1142*TAXAS!$B$18)), IF($A1142=TAXAS!$A$19,IF($B1142="DÉBITO",$D1142-($D1142*TAXAS!$B$19)), IF($A1142=TAXAS!$A$20,IF($B1142="DÉBITO",$D1142-($D1142*TAXAS!$B$20)), IF($A1142=TAXAS!$A$21,IF($B1142="DÉBITO",$D1142-($D1142*TAXAS!$B$21)), IF($A1142=TAXAS!$A$22,IF($B1142="DÉBITO",$D1142-($D1142*TAXAS!$B$22)), IF($A1142=TAXAS!$A$23,IF($B1142="DÉBITO",$D1142-($D1142*TAXAS!$B$23)), IF($A1142=TAXAS!$A$24,IF($B1142="DÉBITO",$D1142-($D1142*TAXAS!$B$24)), IF($A1142=TAXAS!$A$25,IF($B1142="DÉBITO",$D1142-($D1142*TAXAS!$B$25)), IF($A1142=TAXAS!$A$26,IF($B1142="DÉBITO",$D1142-($D1142*TAXAS!$B$26)), IF($A1142=TAXAS!$A$27,IF($B1142="DÉBITO",$D1142-($D1142*TAXAS!$B$27))))))))))))))))))))))))))/1</f>
        <v>0</v>
      </c>
      <c r="F1142" s="8">
        <f>IF($A1142="VISA",IF($B1142="CRÉDITO",$D1142-($D1142*TAXAS!$C$4)),IF($A1142="MASTER",IF($B1142="CRÉDITO",$D1142-($D1142*TAXAS!$C$5)),IF($A1142="ELO", IF($B1142="CRÉDITO",$D1142-($D1142*TAXAS!$C$6)),IF($A1142="HIPERCARD",IF($B1142="CRÉDITO",$D1142-($D1142*TAXAS!$C$7)),IF($A1142="DINERS",IF($B1142="CRÉDITO",$D1142-($D1142*TAXAS!$C$8)),IF($A1142="AMERICA EXPRESS",IF($B1142="CRÉDITO",$D1142-($D1142*TAXAS!$C$9)),IF($A1142=TAXAS!$A$10,IF($B1142="CRÉDITO",$D1142-($D1142*TAXAS!$C$10)), IF($A1142=TAXAS!$A$11,IF($B1142="CRÉDITO",$D1142-($D1142*TAXAS!$C$11)), IF($A1142=TAXAS!$A$12,IF($B1142="CRÉDITO",$D1142-($D1142*TAXAS!$C$12)), IF($A1142=TAXAS!$A$13,IF($B1142="CRÉDITO",$D1142-($D1142*TAXAS!$C$13)), IF($A1142=TAXAS!$A$14,IF($B1142="CRÉDITO",$D1142-($D1142*TAXAS!$C$14)), IF($A1142=TAXAS!$A$15,IF($B1142="CRÉDITO",$D1142-($D1142*TAXAS!$C$15)), IF($A1142=TAXAS!$A$16,IF($B1142="CRÉDITO",$D1142-($D1142*TAXAS!$C$16)), IF($A1142=TAXAS!$A$17,IF($B1142="CRÉDITO",$D1142-($D1142*TAXAS!$C$17)), IF($A1142=TAXAS!$A$18,IF($B1142="CRÉDITO",$D1142-($D1142*TAXAS!$C$18)), IF($A1142=TAXAS!$A$19,IF($B1142="CRÉDITO",$D1142-($D1142*TAXAS!$C$19)), IF($A1142=TAXAS!$A$20,IF($B1142="CRÉDITO",$D1142-($D1142*TAXAS!$C$20)), IF($A1142=TAXAS!$A$21,IF($B1142="CRÉDITO",$D1142-($D1142*TAXAS!$C$21)), IF($A1142=TAXAS!$A$22,IF($B1142="CRÉDITO",$D1142-($D1142*TAXAS!$C$22)), IF($A1142=TAXAS!$A$23,IF($B1142="CRÉDITO",$D1142-($D1142*TAXAS!$C$23)), IF($A1142=TAXAS!$A$24,IF($B1142="CRÉDITO",$D1142-($D1142*TAXAS!$C$24)), IF($A1142=TAXAS!$A$25,IF($B1142="CRÉDITO",$D1142-($D1142*TAXAS!$C$25)), IF($A1142=TAXAS!$A$26,IF($B1142="CRÉDITO",$D1142-($D1142*TAXAS!$C$26)), IF($A1142=TAXAS!$A$27,IF($B1142="CRÉDITO",$D1142-($D1142*TAXAS!$C$27))))))))))))))))))))))))))/1</f>
        <v>0</v>
      </c>
      <c r="G1142" s="9">
        <f>IF($A1142="VISA",IF($B1142="PARCELADO ATÉ 3X",$D1142-(D1142*TAXAS!$D$4))/3,IF($A1142="MASTER",IF($B1142="PARCELADO ATÉ 3X",$D1142-(D1142*TAXAS!$D$5))/3,IF($A1142="ELO",IF($B1142="PARCELADO ATÉ 3X",$D1142-(D1142*TAXAS!$D$6))/3,IF($A1142="HIPERCARD",IF($B1142="PARCELADO ATÉ 3X",$D1142-(D1142*TAXAS!$D$7))/3,IF($A1142="DINERS",IF($B1142="PARCELADO ATÉ 3X",$D1142-(D1142*TAXAS!$D$8))/3,IF($A1142="AMERICA EXPRESS",IF($B1142="PARCELADO ATÉ 3X",$D1142-(D1142*TAXAS!$D$9))/3,IF($A1142=TAXAS!$A$10,IF($B1142="PARCELADO ATÉ 3X",$D1142-($D1142*TAXAS!$D$10))/3,IF($A1142=TAXAS!$A$11,IF($B1142="PARCELADO ATÉ 3X",$D1142-($D1142*TAXAS!$D$11))/3,IF($A1142=TAXAS!$A$12,IF($B1142="PARCELADO ATÉ 3X",$D1142-($D1142*TAXAS!$D$12))/3,IF($A1142=TAXAS!$A$13,IF($B1142="PARCELADO ATÉ 3X",$D1142-($D1142*TAXAS!$D$13))/3,IF($A1142=TAXAS!$A$14,IF($B1142="PARCELADO ATÉ 3X",$D1142-($D1142*TAXAS!$D$14))/3,IF($A1142=TAXAS!$A$15,IF($B1142="PARCELADO ATÉ 3X",$D1142-($D1142*TAXAS!$D$15))/3,IF($A1142=TAXAS!$A$16,IF($B1142="PARCELADO ATÉ 3X",$D1142-($D1142*TAXAS!$D$16))/3,IF($A1142=TAXAS!$A$17,IF($B1142="PARCELADO ATÉ 3X",$D1142-($D1142*TAXAS!$D$17))/3,IF($A1142=TAXAS!$A$18,IF($B1142="PARCELADO ATÉ 3X",$D1142-($D1142*TAXAS!$D$18))/3,IF($A1142=TAXAS!$A$19,IF($B1142="PARCELADO ATÉ 3X",$D1142-($D1142*TAXAS!$D$19))/3,IF($A1142=TAXAS!$A$20,IF($B1142="PARCELADO ATÉ 3X",$D1142-($D1142*TAXAS!$D$20))/3,IF($A1142=TAXAS!$A$21,IF($B1142="PARCELADO ATÉ 3X",$D1142-($D1142*TAXAS!$D$21))/3,IF($A1142=TAXAS!$A$22,IF($B1142="PARCELADO ATÉ 3X",$D1142-($D1142*TAXAS!$D$22))/3,IF($A1142=TAXAS!$A$23,IF($B1142="PARCELADO ATÉ 3X",$D1142-($D1142*TAXAS!$D$23))/3,IF($A1142=TAXAS!$A$24,IF($B1142="PARCELADO ATÉ 3X",$D1142-($D1142*TAXAS!$D$24))/3,IF($A1142=TAXAS!$A$25,IF($B1142="PARCELADO ATÉ 3X",$D1142-($D1142*TAXAS!$D$25))/3,IF($A1142=TAXAS!$A$26,IF($B1142="PARCELADO ATÉ 3X",$D1142-($D1142*TAXAS!$D$26))/3,IF($A1142=TAXAS!$A$27,IF($B1142="PARCELADO ATÉ 3X",$D1142-($D1142*TAXAS!$D$27))/3))))))))))))))))))))))))/1</f>
        <v>0</v>
      </c>
      <c r="H1142" s="9">
        <f>IF($A1142="VISA",IF($B1142="PARCELADO ATÉ 6X",$D1142-(D1142*TAXAS!$E$4))/6,IF($A1142="MASTER",IF($B1142="PARCELADO ATÉ 6X",$D1142-(D1142*TAXAS!$E$5))/6,IF($A1142="ELO",IF($B1142="PARCELADO ATÉ 6X",$D1142-(D1142*TAXAS!$E$6))/6,IF($A1142="HIPERCARD",IF($B1142="PARCELADO ATÉ 6X",$D1142-(D1142*TAXAS!$E$7))/6,IF($A1142="DINERS",IF($B1142="PARCELADO ATÉ 6X",$D1142-(D1142*TAXAS!$E$8))/6,IF($A1142="AMERICA EXPRESS",IF($B1142="PARCELADO ATÉ 6X",$D1142-(D1142*TAXAS!$E$9))/6,IF($A1142=TAXAS!$A$10,IF($B1142="PARCELADO ATÉ 6X",$D1142-($D1142*TAXAS!$E$10))/6,IF($A1142=TAXAS!$A$11,IF($B1142="PARCELADO ATÉ 6X",$D1142-($D1142*TAXAS!$E$11))/6,IF($A1142=TAXAS!$A$12,IF($B1142="PARCELADO ATÉ 6X",$D1142-($D1142*TAXAS!$E$12))/6,IF($A1142=TAXAS!$A$13,IF($B1142="PARCELADO ATÉ 6X",$D1142-($D1142*TAXAS!$E$13))/6,IF($A1142=TAXAS!$A$14,IF($B1142="PARCELADO ATÉ 6X",$D1142-($D1142*TAXAS!$E$14))/6,IF($A1142=TAXAS!$A$15,IF($B1142="PARCELADO ATÉ 6X",$D1142-($D1142*TAXAS!$E$15))/6,IF($A1142=TAXAS!$A$16,IF($B1142="PARCELADO ATÉ 6X",$D1142-($D1142*TAXAS!$E$16))/6,IF($A1142=TAXAS!$A$17,IF($B1142="PARCELADO ATÉ 6X",$D1142-($D1142*TAXAS!$E$17))/6,IF($A1142=TAXAS!$A$18,IF($B1142="PARCELADO ATÉ 6X",$D1142-($D1142*TAXAS!$E$18))/6,IF($A1142=TAXAS!$A$19,IF($B1142="PARCELADO ATÉ 6X",$D1142-($D1142*TAXAS!$E$19))/6,IF($A1142=TAXAS!$A$20,IF($B1142="PARCELADO ATÉ 6X",$D1142-($D1142*TAXAS!$E$20))/6,IF($A1142=TAXAS!$A$21,IF($B1142="PARCELADO ATÉ 6X",$D1142-($D1142*TAXAS!$E$21))/6,IF($A1142=TAXAS!$A$22,IF($B1142="PARCELADO ATÉ 6X",$D1142-($D1142*TAXAS!$E$22))/6,IF($A1142=TAXAS!$A$23,IF($B1142="PARCELADO ATÉ 6X",$D1142-($D1142*TAXAS!$E$23))/6,IF($A1142=TAXAS!$A$24,IF($B1142="PARCELADO ATÉ 6X",$D1142-($D1142*TAXAS!$E$24))/6,IF($A1142=TAXAS!$A$25,IF($B1142="PARCELADO ATÉ 6X",$D1142-($D1142*TAXAS!$E$25))/6,IF($A1142=TAXAS!$A$26,IF($B1142="PARCELADO ATÉ 6X",$D1142-($D1142*TAXAS!$E$26))/6,IF($A1142=TAXAS!$A$27,IF($B1142="PARCELADO ATÉ 6X",$D1142-($D1142*TAXAS!$E$27))/6))))))))))))))))))))))))/1</f>
        <v>0</v>
      </c>
      <c r="I1142" s="9">
        <f>IF($A1142="VISA",IF($B1142="PARCELADO ATÉ 12X",$D1142-(D1142*TAXAS!$F$4))/12,IF($A1142="MASTER",IF($B1142="PARCELADO ATÉ 12X",$D1142-(D1142*TAXAS!$F$5))/12,IF($A1142="ELO",IF($B1142="PARCELADO ATÉ 12X",$D1142-(D1142*TAXAS!$F$6))/12,IF($A1142="HIPERCARD",IF($B1142="PARCELADO ATÉ 12X",$D1142-(D1142*TAXAS!$F$7))/12,IF($A1142="DINERS",IF($B1142="PARCELADO ATÉ 12X",$D1142-(D1142*TAXAS!$F$8))/12,IF($A1142="AMERICA EXPRESS",IF($B1142="PARCELADO ATÉ 12X",$D1142-(D1142*TAXAS!$F$9))/12,IF($A1142=TAXAS!$A$10,IF($B1142="PARCELADO ATÉ 12X",$D1142-($D1142*TAXAS!$F$10))/12,IF($A1142=TAXAS!$A$11,IF($B1142="PARCELADO ATÉ 12X",$D1142-($D1142*TAXAS!$F$11))/12,IF($A1142=TAXAS!$A$12,IF($B1142="PARCELADO ATÉ 12X",$D1142-($D1142*TAXAS!$F$12))/12,IF($A1142=TAXAS!$A$13,IF($B1142="PARCELADO ATÉ 12X",$D1142-($D1142*TAXAS!$F$13))/12,IF($A1142=TAXAS!$A$14,IF($B1142="PARCELADO ATÉ 12X",$D1142-($D1142*TAXAS!$F$14))/12,IF($A1142=TAXAS!$A$15,IF($B1142="PARCELADO ATÉ 12X",$D1142-($D1142*TAXAS!$F$15))/12,IF($A1142=TAXAS!$A$16,IF($B1142="PARCELADO ATÉ 12X",$D1142-($D1142*TAXAS!$F$16))/12,IF($A1142=TAXAS!$A$17,IF($B1142="PARCELADO ATÉ 12X",$D1142-($D1142*TAXAS!$F$17))/12,IF($A1142=TAXAS!$A$18,IF($B1142="PARCELADO ATÉ 12X",$D1142-($D1142*TAXAS!$F$18))/12,IF($A1142=TAXAS!$A$19,IF($B1142="PARCELADO ATÉ 12X",$D1142-($D1142*TAXAS!$F$19))/12,IF($A1142=TAXAS!$A$20,IF($B1142="PARCELADO ATÉ 12X",$D1142-($D1142*TAXAS!$F$20))/12,IF($A1142=TAXAS!$A$21,IF($B1142="PARCELADO ATÉ 12X",$D1142-($D1142*TAXAS!$F$21))/12,IF($A1142=TAXAS!$A$22,IF($B1142="PARCELADO ATÉ 12X",$D1142-($D1142*TAXAS!$F$22))/12,IF($A1142=TAXAS!$A$23,IF($B1142="PARCELADO ATÉ 12X",$D1142-($D1142*TAXAS!$F$23))/12,IF($A1142=TAXAS!$A$24,IF($B1142="PARCELADO ATÉ 12X",$D1142-($D1142*TAXAS!$F$24))/12,IF($A1142=TAXAS!$A$25,IF($B1142="PARCELADO ATÉ 12X",$D1142-($D1142*TAXAS!$F$25))/12,IF($A1142=TAXAS!$A$26,IF($B1142="PARCELADO ATÉ 12X",$D1142-($D1142*TAXAS!$F$26))/12,IF($A1142=TAXAS!$A$27,IF($B1142="PARCELADO ATÉ 12X",$D1142-($D1142*TAXAS!$F$27))/12))))))))))))))))))))))))/1</f>
        <v>0</v>
      </c>
      <c r="J1142" s="8">
        <f t="shared" si="0"/>
        <v>0</v>
      </c>
      <c r="K1142" s="10" t="b">
        <f>IF($B1142="PARCELADO ATÉ 3X",($D1142-($D1142*TAXAS!$D$4))-$J1142)</f>
        <v>0</v>
      </c>
      <c r="L1142" s="10" t="b">
        <f>IF($B1142="PARCELADO ATÉ 6X",($D1142-($D1142*TAXAS!$E$4))-$J1142)</f>
        <v>0</v>
      </c>
      <c r="M1142" s="10" t="b">
        <f>IF($B1142="PARCELADO ATÉ 12X",($D1142-($D1142*TAXAS!$F$4))-$J1142)</f>
        <v>0</v>
      </c>
      <c r="N1142" s="8">
        <f t="shared" si="1"/>
        <v>0</v>
      </c>
      <c r="O1142" s="10">
        <f t="shared" si="2"/>
        <v>0</v>
      </c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</row>
    <row r="1143" spans="1:31" ht="15.75" customHeight="1" x14ac:dyDescent="0.2">
      <c r="A1143" s="3"/>
      <c r="B1143" s="5"/>
      <c r="C1143" s="6"/>
      <c r="D1143" s="42"/>
      <c r="E1143" s="8">
        <f>IF($A1143="VISA",IF($B1143="DÉBITO",$D1143-($D1143*TAXAS!$B$4)),IF($A1143="MASTER",IF($B1143="DÉBITO",$D1143-($D1143*TAXAS!$B$5)),IF($A1143="ELO", IF($B1143="DÉBITO",$D1143-($D1143*TAXAS!$B$6)),IF($A1143="HIPERCARD",IF($B1143="DÉBITO",$D1143-($D1143*TAXAS!$B$7)),IF($A1143="DINERS",IF($B1143="DÉBITO",$D1143-($D1143*TAXAS!$B$8)),IF($A1143="AMERICA EXPRESS",IF($B1143="DÉBITO",$D1143-($D1143*TAXAS!$B$9)),IF($A1143=TAXAS!$A$10,IF($B1143="DÉBITO",$D1143-($D1143*TAXAS!$B$10)), IF($A1143=TAXAS!$A$11,IF($B1143="DÉBITO",$D1143-($D1143*TAXAS!$B$11)), IF($A1143=TAXAS!$A$12,IF($B1143="DÉBITO",$D1143-($D1143*TAXAS!$B$12)), IF($A1143=TAXAS!$A$13,IF($B1143="DÉBITO",$D1143-($D1143*TAXAS!$B$13)), IF($A1143=TAXAS!$A$14,IF($B1143="DÉBITO",$D1143-($D1143*TAXAS!$B$14)), IF($A1143=TAXAS!$A$15,IF($B1143="DÉBITO",$D1143-($D1143*TAXAS!$B$15)), IF($A1143=TAXAS!$A$16,IF($B1143="DÉBITO",$D1143-($D1143*TAXAS!$B$16)), IF($A1143=TAXAS!$A$17,IF($B1143="DÉBITO",$D1143-($D1143*TAXAS!$B$17)), IF($A1143=TAXAS!$A$18,IF($B1143="DÉBITO",$D1143-($D1143*TAXAS!$B$18)), IF($A1143=TAXAS!$A$19,IF($B1143="DÉBITO",$D1143-($D1143*TAXAS!$B$19)), IF($A1143=TAXAS!$A$20,IF($B1143="DÉBITO",$D1143-($D1143*TAXAS!$B$20)), IF($A1143=TAXAS!$A$21,IF($B1143="DÉBITO",$D1143-($D1143*TAXAS!$B$21)), IF($A1143=TAXAS!$A$22,IF($B1143="DÉBITO",$D1143-($D1143*TAXAS!$B$22)), IF($A1143=TAXAS!$A$23,IF($B1143="DÉBITO",$D1143-($D1143*TAXAS!$B$23)), IF($A1143=TAXAS!$A$24,IF($B1143="DÉBITO",$D1143-($D1143*TAXAS!$B$24)), IF($A1143=TAXAS!$A$25,IF($B1143="DÉBITO",$D1143-($D1143*TAXAS!$B$25)), IF($A1143=TAXAS!$A$26,IF($B1143="DÉBITO",$D1143-($D1143*TAXAS!$B$26)), IF($A1143=TAXAS!$A$27,IF($B1143="DÉBITO",$D1143-($D1143*TAXAS!$B$27))))))))))))))))))))))))))/1</f>
        <v>0</v>
      </c>
      <c r="F1143" s="8">
        <f>IF($A1143="VISA",IF($B1143="CRÉDITO",$D1143-($D1143*TAXAS!$C$4)),IF($A1143="MASTER",IF($B1143="CRÉDITO",$D1143-($D1143*TAXAS!$C$5)),IF($A1143="ELO", IF($B1143="CRÉDITO",$D1143-($D1143*TAXAS!$C$6)),IF($A1143="HIPERCARD",IF($B1143="CRÉDITO",$D1143-($D1143*TAXAS!$C$7)),IF($A1143="DINERS",IF($B1143="CRÉDITO",$D1143-($D1143*TAXAS!$C$8)),IF($A1143="AMERICA EXPRESS",IF($B1143="CRÉDITO",$D1143-($D1143*TAXAS!$C$9)),IF($A1143=TAXAS!$A$10,IF($B1143="CRÉDITO",$D1143-($D1143*TAXAS!$C$10)), IF($A1143=TAXAS!$A$11,IF($B1143="CRÉDITO",$D1143-($D1143*TAXAS!$C$11)), IF($A1143=TAXAS!$A$12,IF($B1143="CRÉDITO",$D1143-($D1143*TAXAS!$C$12)), IF($A1143=TAXAS!$A$13,IF($B1143="CRÉDITO",$D1143-($D1143*TAXAS!$C$13)), IF($A1143=TAXAS!$A$14,IF($B1143="CRÉDITO",$D1143-($D1143*TAXAS!$C$14)), IF($A1143=TAXAS!$A$15,IF($B1143="CRÉDITO",$D1143-($D1143*TAXAS!$C$15)), IF($A1143=TAXAS!$A$16,IF($B1143="CRÉDITO",$D1143-($D1143*TAXAS!$C$16)), IF($A1143=TAXAS!$A$17,IF($B1143="CRÉDITO",$D1143-($D1143*TAXAS!$C$17)), IF($A1143=TAXAS!$A$18,IF($B1143="CRÉDITO",$D1143-($D1143*TAXAS!$C$18)), IF($A1143=TAXAS!$A$19,IF($B1143="CRÉDITO",$D1143-($D1143*TAXAS!$C$19)), IF($A1143=TAXAS!$A$20,IF($B1143="CRÉDITO",$D1143-($D1143*TAXAS!$C$20)), IF($A1143=TAXAS!$A$21,IF($B1143="CRÉDITO",$D1143-($D1143*TAXAS!$C$21)), IF($A1143=TAXAS!$A$22,IF($B1143="CRÉDITO",$D1143-($D1143*TAXAS!$C$22)), IF($A1143=TAXAS!$A$23,IF($B1143="CRÉDITO",$D1143-($D1143*TAXAS!$C$23)), IF($A1143=TAXAS!$A$24,IF($B1143="CRÉDITO",$D1143-($D1143*TAXAS!$C$24)), IF($A1143=TAXAS!$A$25,IF($B1143="CRÉDITO",$D1143-($D1143*TAXAS!$C$25)), IF($A1143=TAXAS!$A$26,IF($B1143="CRÉDITO",$D1143-($D1143*TAXAS!$C$26)), IF($A1143=TAXAS!$A$27,IF($B1143="CRÉDITO",$D1143-($D1143*TAXAS!$C$27))))))))))))))))))))))))))/1</f>
        <v>0</v>
      </c>
      <c r="G1143" s="9">
        <f>IF($A1143="VISA",IF($B1143="PARCELADO ATÉ 3X",$D1143-(D1143*TAXAS!$D$4))/3,IF($A1143="MASTER",IF($B1143="PARCELADO ATÉ 3X",$D1143-(D1143*TAXAS!$D$5))/3,IF($A1143="ELO",IF($B1143="PARCELADO ATÉ 3X",$D1143-(D1143*TAXAS!$D$6))/3,IF($A1143="HIPERCARD",IF($B1143="PARCELADO ATÉ 3X",$D1143-(D1143*TAXAS!$D$7))/3,IF($A1143="DINERS",IF($B1143="PARCELADO ATÉ 3X",$D1143-(D1143*TAXAS!$D$8))/3,IF($A1143="AMERICA EXPRESS",IF($B1143="PARCELADO ATÉ 3X",$D1143-(D1143*TAXAS!$D$9))/3,IF($A1143=TAXAS!$A$10,IF($B1143="PARCELADO ATÉ 3X",$D1143-($D1143*TAXAS!$D$10))/3,IF($A1143=TAXAS!$A$11,IF($B1143="PARCELADO ATÉ 3X",$D1143-($D1143*TAXAS!$D$11))/3,IF($A1143=TAXAS!$A$12,IF($B1143="PARCELADO ATÉ 3X",$D1143-($D1143*TAXAS!$D$12))/3,IF($A1143=TAXAS!$A$13,IF($B1143="PARCELADO ATÉ 3X",$D1143-($D1143*TAXAS!$D$13))/3,IF($A1143=TAXAS!$A$14,IF($B1143="PARCELADO ATÉ 3X",$D1143-($D1143*TAXAS!$D$14))/3,IF($A1143=TAXAS!$A$15,IF($B1143="PARCELADO ATÉ 3X",$D1143-($D1143*TAXAS!$D$15))/3,IF($A1143=TAXAS!$A$16,IF($B1143="PARCELADO ATÉ 3X",$D1143-($D1143*TAXAS!$D$16))/3,IF($A1143=TAXAS!$A$17,IF($B1143="PARCELADO ATÉ 3X",$D1143-($D1143*TAXAS!$D$17))/3,IF($A1143=TAXAS!$A$18,IF($B1143="PARCELADO ATÉ 3X",$D1143-($D1143*TAXAS!$D$18))/3,IF($A1143=TAXAS!$A$19,IF($B1143="PARCELADO ATÉ 3X",$D1143-($D1143*TAXAS!$D$19))/3,IF($A1143=TAXAS!$A$20,IF($B1143="PARCELADO ATÉ 3X",$D1143-($D1143*TAXAS!$D$20))/3,IF($A1143=TAXAS!$A$21,IF($B1143="PARCELADO ATÉ 3X",$D1143-($D1143*TAXAS!$D$21))/3,IF($A1143=TAXAS!$A$22,IF($B1143="PARCELADO ATÉ 3X",$D1143-($D1143*TAXAS!$D$22))/3,IF($A1143=TAXAS!$A$23,IF($B1143="PARCELADO ATÉ 3X",$D1143-($D1143*TAXAS!$D$23))/3,IF($A1143=TAXAS!$A$24,IF($B1143="PARCELADO ATÉ 3X",$D1143-($D1143*TAXAS!$D$24))/3,IF($A1143=TAXAS!$A$25,IF($B1143="PARCELADO ATÉ 3X",$D1143-($D1143*TAXAS!$D$25))/3,IF($A1143=TAXAS!$A$26,IF($B1143="PARCELADO ATÉ 3X",$D1143-($D1143*TAXAS!$D$26))/3,IF($A1143=TAXAS!$A$27,IF($B1143="PARCELADO ATÉ 3X",$D1143-($D1143*TAXAS!$D$27))/3))))))))))))))))))))))))/1</f>
        <v>0</v>
      </c>
      <c r="H1143" s="9">
        <f>IF($A1143="VISA",IF($B1143="PARCELADO ATÉ 6X",$D1143-(D1143*TAXAS!$E$4))/6,IF($A1143="MASTER",IF($B1143="PARCELADO ATÉ 6X",$D1143-(D1143*TAXAS!$E$5))/6,IF($A1143="ELO",IF($B1143="PARCELADO ATÉ 6X",$D1143-(D1143*TAXAS!$E$6))/6,IF($A1143="HIPERCARD",IF($B1143="PARCELADO ATÉ 6X",$D1143-(D1143*TAXAS!$E$7))/6,IF($A1143="DINERS",IF($B1143="PARCELADO ATÉ 6X",$D1143-(D1143*TAXAS!$E$8))/6,IF($A1143="AMERICA EXPRESS",IF($B1143="PARCELADO ATÉ 6X",$D1143-(D1143*TAXAS!$E$9))/6,IF($A1143=TAXAS!$A$10,IF($B1143="PARCELADO ATÉ 6X",$D1143-($D1143*TAXAS!$E$10))/6,IF($A1143=TAXAS!$A$11,IF($B1143="PARCELADO ATÉ 6X",$D1143-($D1143*TAXAS!$E$11))/6,IF($A1143=TAXAS!$A$12,IF($B1143="PARCELADO ATÉ 6X",$D1143-($D1143*TAXAS!$E$12))/6,IF($A1143=TAXAS!$A$13,IF($B1143="PARCELADO ATÉ 6X",$D1143-($D1143*TAXAS!$E$13))/6,IF($A1143=TAXAS!$A$14,IF($B1143="PARCELADO ATÉ 6X",$D1143-($D1143*TAXAS!$E$14))/6,IF($A1143=TAXAS!$A$15,IF($B1143="PARCELADO ATÉ 6X",$D1143-($D1143*TAXAS!$E$15))/6,IF($A1143=TAXAS!$A$16,IF($B1143="PARCELADO ATÉ 6X",$D1143-($D1143*TAXAS!$E$16))/6,IF($A1143=TAXAS!$A$17,IF($B1143="PARCELADO ATÉ 6X",$D1143-($D1143*TAXAS!$E$17))/6,IF($A1143=TAXAS!$A$18,IF($B1143="PARCELADO ATÉ 6X",$D1143-($D1143*TAXAS!$E$18))/6,IF($A1143=TAXAS!$A$19,IF($B1143="PARCELADO ATÉ 6X",$D1143-($D1143*TAXAS!$E$19))/6,IF($A1143=TAXAS!$A$20,IF($B1143="PARCELADO ATÉ 6X",$D1143-($D1143*TAXAS!$E$20))/6,IF($A1143=TAXAS!$A$21,IF($B1143="PARCELADO ATÉ 6X",$D1143-($D1143*TAXAS!$E$21))/6,IF($A1143=TAXAS!$A$22,IF($B1143="PARCELADO ATÉ 6X",$D1143-($D1143*TAXAS!$E$22))/6,IF($A1143=TAXAS!$A$23,IF($B1143="PARCELADO ATÉ 6X",$D1143-($D1143*TAXAS!$E$23))/6,IF($A1143=TAXAS!$A$24,IF($B1143="PARCELADO ATÉ 6X",$D1143-($D1143*TAXAS!$E$24))/6,IF($A1143=TAXAS!$A$25,IF($B1143="PARCELADO ATÉ 6X",$D1143-($D1143*TAXAS!$E$25))/6,IF($A1143=TAXAS!$A$26,IF($B1143="PARCELADO ATÉ 6X",$D1143-($D1143*TAXAS!$E$26))/6,IF($A1143=TAXAS!$A$27,IF($B1143="PARCELADO ATÉ 6X",$D1143-($D1143*TAXAS!$E$27))/6))))))))))))))))))))))))/1</f>
        <v>0</v>
      </c>
      <c r="I1143" s="9">
        <f>IF($A1143="VISA",IF($B1143="PARCELADO ATÉ 12X",$D1143-(D1143*TAXAS!$F$4))/12,IF($A1143="MASTER",IF($B1143="PARCELADO ATÉ 12X",$D1143-(D1143*TAXAS!$F$5))/12,IF($A1143="ELO",IF($B1143="PARCELADO ATÉ 12X",$D1143-(D1143*TAXAS!$F$6))/12,IF($A1143="HIPERCARD",IF($B1143="PARCELADO ATÉ 12X",$D1143-(D1143*TAXAS!$F$7))/12,IF($A1143="DINERS",IF($B1143="PARCELADO ATÉ 12X",$D1143-(D1143*TAXAS!$F$8))/12,IF($A1143="AMERICA EXPRESS",IF($B1143="PARCELADO ATÉ 12X",$D1143-(D1143*TAXAS!$F$9))/12,IF($A1143=TAXAS!$A$10,IF($B1143="PARCELADO ATÉ 12X",$D1143-($D1143*TAXAS!$F$10))/12,IF($A1143=TAXAS!$A$11,IF($B1143="PARCELADO ATÉ 12X",$D1143-($D1143*TAXAS!$F$11))/12,IF($A1143=TAXAS!$A$12,IF($B1143="PARCELADO ATÉ 12X",$D1143-($D1143*TAXAS!$F$12))/12,IF($A1143=TAXAS!$A$13,IF($B1143="PARCELADO ATÉ 12X",$D1143-($D1143*TAXAS!$F$13))/12,IF($A1143=TAXAS!$A$14,IF($B1143="PARCELADO ATÉ 12X",$D1143-($D1143*TAXAS!$F$14))/12,IF($A1143=TAXAS!$A$15,IF($B1143="PARCELADO ATÉ 12X",$D1143-($D1143*TAXAS!$F$15))/12,IF($A1143=TAXAS!$A$16,IF($B1143="PARCELADO ATÉ 12X",$D1143-($D1143*TAXAS!$F$16))/12,IF($A1143=TAXAS!$A$17,IF($B1143="PARCELADO ATÉ 12X",$D1143-($D1143*TAXAS!$F$17))/12,IF($A1143=TAXAS!$A$18,IF($B1143="PARCELADO ATÉ 12X",$D1143-($D1143*TAXAS!$F$18))/12,IF($A1143=TAXAS!$A$19,IF($B1143="PARCELADO ATÉ 12X",$D1143-($D1143*TAXAS!$F$19))/12,IF($A1143=TAXAS!$A$20,IF($B1143="PARCELADO ATÉ 12X",$D1143-($D1143*TAXAS!$F$20))/12,IF($A1143=TAXAS!$A$21,IF($B1143="PARCELADO ATÉ 12X",$D1143-($D1143*TAXAS!$F$21))/12,IF($A1143=TAXAS!$A$22,IF($B1143="PARCELADO ATÉ 12X",$D1143-($D1143*TAXAS!$F$22))/12,IF($A1143=TAXAS!$A$23,IF($B1143="PARCELADO ATÉ 12X",$D1143-($D1143*TAXAS!$F$23))/12,IF($A1143=TAXAS!$A$24,IF($B1143="PARCELADO ATÉ 12X",$D1143-($D1143*TAXAS!$F$24))/12,IF($A1143=TAXAS!$A$25,IF($B1143="PARCELADO ATÉ 12X",$D1143-($D1143*TAXAS!$F$25))/12,IF($A1143=TAXAS!$A$26,IF($B1143="PARCELADO ATÉ 12X",$D1143-($D1143*TAXAS!$F$26))/12,IF($A1143=TAXAS!$A$27,IF($B1143="PARCELADO ATÉ 12X",$D1143-($D1143*TAXAS!$F$27))/12))))))))))))))))))))))))/1</f>
        <v>0</v>
      </c>
      <c r="J1143" s="8">
        <f t="shared" si="0"/>
        <v>0</v>
      </c>
      <c r="K1143" s="10" t="b">
        <f>IF($B1143="PARCELADO ATÉ 3X",($D1143-($D1143*TAXAS!$D$4))-$J1143)</f>
        <v>0</v>
      </c>
      <c r="L1143" s="10" t="b">
        <f>IF($B1143="PARCELADO ATÉ 6X",($D1143-($D1143*TAXAS!$E$4))-$J1143)</f>
        <v>0</v>
      </c>
      <c r="M1143" s="10" t="b">
        <f>IF($B1143="PARCELADO ATÉ 12X",($D1143-($D1143*TAXAS!$F$4))-$J1143)</f>
        <v>0</v>
      </c>
      <c r="N1143" s="8">
        <f t="shared" si="1"/>
        <v>0</v>
      </c>
      <c r="O1143" s="10">
        <f t="shared" si="2"/>
        <v>0</v>
      </c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</row>
    <row r="1144" spans="1:31" ht="15.75" customHeight="1" x14ac:dyDescent="0.2">
      <c r="A1144" s="3"/>
      <c r="B1144" s="5"/>
      <c r="C1144" s="6"/>
      <c r="D1144" s="42"/>
      <c r="E1144" s="8">
        <f>IF($A1144="VISA",IF($B1144="DÉBITO",$D1144-($D1144*TAXAS!$B$4)),IF($A1144="MASTER",IF($B1144="DÉBITO",$D1144-($D1144*TAXAS!$B$5)),IF($A1144="ELO", IF($B1144="DÉBITO",$D1144-($D1144*TAXAS!$B$6)),IF($A1144="HIPERCARD",IF($B1144="DÉBITO",$D1144-($D1144*TAXAS!$B$7)),IF($A1144="DINERS",IF($B1144="DÉBITO",$D1144-($D1144*TAXAS!$B$8)),IF($A1144="AMERICA EXPRESS",IF($B1144="DÉBITO",$D1144-($D1144*TAXAS!$B$9)),IF($A1144=TAXAS!$A$10,IF($B1144="DÉBITO",$D1144-($D1144*TAXAS!$B$10)), IF($A1144=TAXAS!$A$11,IF($B1144="DÉBITO",$D1144-($D1144*TAXAS!$B$11)), IF($A1144=TAXAS!$A$12,IF($B1144="DÉBITO",$D1144-($D1144*TAXAS!$B$12)), IF($A1144=TAXAS!$A$13,IF($B1144="DÉBITO",$D1144-($D1144*TAXAS!$B$13)), IF($A1144=TAXAS!$A$14,IF($B1144="DÉBITO",$D1144-($D1144*TAXAS!$B$14)), IF($A1144=TAXAS!$A$15,IF($B1144="DÉBITO",$D1144-($D1144*TAXAS!$B$15)), IF($A1144=TAXAS!$A$16,IF($B1144="DÉBITO",$D1144-($D1144*TAXAS!$B$16)), IF($A1144=TAXAS!$A$17,IF($B1144="DÉBITO",$D1144-($D1144*TAXAS!$B$17)), IF($A1144=TAXAS!$A$18,IF($B1144="DÉBITO",$D1144-($D1144*TAXAS!$B$18)), IF($A1144=TAXAS!$A$19,IF($B1144="DÉBITO",$D1144-($D1144*TAXAS!$B$19)), IF($A1144=TAXAS!$A$20,IF($B1144="DÉBITO",$D1144-($D1144*TAXAS!$B$20)), IF($A1144=TAXAS!$A$21,IF($B1144="DÉBITO",$D1144-($D1144*TAXAS!$B$21)), IF($A1144=TAXAS!$A$22,IF($B1144="DÉBITO",$D1144-($D1144*TAXAS!$B$22)), IF($A1144=TAXAS!$A$23,IF($B1144="DÉBITO",$D1144-($D1144*TAXAS!$B$23)), IF($A1144=TAXAS!$A$24,IF($B1144="DÉBITO",$D1144-($D1144*TAXAS!$B$24)), IF($A1144=TAXAS!$A$25,IF($B1144="DÉBITO",$D1144-($D1144*TAXAS!$B$25)), IF($A1144=TAXAS!$A$26,IF($B1144="DÉBITO",$D1144-($D1144*TAXAS!$B$26)), IF($A1144=TAXAS!$A$27,IF($B1144="DÉBITO",$D1144-($D1144*TAXAS!$B$27))))))))))))))))))))))))))/1</f>
        <v>0</v>
      </c>
      <c r="F1144" s="8">
        <f>IF($A1144="VISA",IF($B1144="CRÉDITO",$D1144-($D1144*TAXAS!$C$4)),IF($A1144="MASTER",IF($B1144="CRÉDITO",$D1144-($D1144*TAXAS!$C$5)),IF($A1144="ELO", IF($B1144="CRÉDITO",$D1144-($D1144*TAXAS!$C$6)),IF($A1144="HIPERCARD",IF($B1144="CRÉDITO",$D1144-($D1144*TAXAS!$C$7)),IF($A1144="DINERS",IF($B1144="CRÉDITO",$D1144-($D1144*TAXAS!$C$8)),IF($A1144="AMERICA EXPRESS",IF($B1144="CRÉDITO",$D1144-($D1144*TAXAS!$C$9)),IF($A1144=TAXAS!$A$10,IF($B1144="CRÉDITO",$D1144-($D1144*TAXAS!$C$10)), IF($A1144=TAXAS!$A$11,IF($B1144="CRÉDITO",$D1144-($D1144*TAXAS!$C$11)), IF($A1144=TAXAS!$A$12,IF($B1144="CRÉDITO",$D1144-($D1144*TAXAS!$C$12)), IF($A1144=TAXAS!$A$13,IF($B1144="CRÉDITO",$D1144-($D1144*TAXAS!$C$13)), IF($A1144=TAXAS!$A$14,IF($B1144="CRÉDITO",$D1144-($D1144*TAXAS!$C$14)), IF($A1144=TAXAS!$A$15,IF($B1144="CRÉDITO",$D1144-($D1144*TAXAS!$C$15)), IF($A1144=TAXAS!$A$16,IF($B1144="CRÉDITO",$D1144-($D1144*TAXAS!$C$16)), IF($A1144=TAXAS!$A$17,IF($B1144="CRÉDITO",$D1144-($D1144*TAXAS!$C$17)), IF($A1144=TAXAS!$A$18,IF($B1144="CRÉDITO",$D1144-($D1144*TAXAS!$C$18)), IF($A1144=TAXAS!$A$19,IF($B1144="CRÉDITO",$D1144-($D1144*TAXAS!$C$19)), IF($A1144=TAXAS!$A$20,IF($B1144="CRÉDITO",$D1144-($D1144*TAXAS!$C$20)), IF($A1144=TAXAS!$A$21,IF($B1144="CRÉDITO",$D1144-($D1144*TAXAS!$C$21)), IF($A1144=TAXAS!$A$22,IF($B1144="CRÉDITO",$D1144-($D1144*TAXAS!$C$22)), IF($A1144=TAXAS!$A$23,IF($B1144="CRÉDITO",$D1144-($D1144*TAXAS!$C$23)), IF($A1144=TAXAS!$A$24,IF($B1144="CRÉDITO",$D1144-($D1144*TAXAS!$C$24)), IF($A1144=TAXAS!$A$25,IF($B1144="CRÉDITO",$D1144-($D1144*TAXAS!$C$25)), IF($A1144=TAXAS!$A$26,IF($B1144="CRÉDITO",$D1144-($D1144*TAXAS!$C$26)), IF($A1144=TAXAS!$A$27,IF($B1144="CRÉDITO",$D1144-($D1144*TAXAS!$C$27))))))))))))))))))))))))))/1</f>
        <v>0</v>
      </c>
      <c r="G1144" s="9">
        <f>IF($A1144="VISA",IF($B1144="PARCELADO ATÉ 3X",$D1144-(D1144*TAXAS!$D$4))/3,IF($A1144="MASTER",IF($B1144="PARCELADO ATÉ 3X",$D1144-(D1144*TAXAS!$D$5))/3,IF($A1144="ELO",IF($B1144="PARCELADO ATÉ 3X",$D1144-(D1144*TAXAS!$D$6))/3,IF($A1144="HIPERCARD",IF($B1144="PARCELADO ATÉ 3X",$D1144-(D1144*TAXAS!$D$7))/3,IF($A1144="DINERS",IF($B1144="PARCELADO ATÉ 3X",$D1144-(D1144*TAXAS!$D$8))/3,IF($A1144="AMERICA EXPRESS",IF($B1144="PARCELADO ATÉ 3X",$D1144-(D1144*TAXAS!$D$9))/3,IF($A1144=TAXAS!$A$10,IF($B1144="PARCELADO ATÉ 3X",$D1144-($D1144*TAXAS!$D$10))/3,IF($A1144=TAXAS!$A$11,IF($B1144="PARCELADO ATÉ 3X",$D1144-($D1144*TAXAS!$D$11))/3,IF($A1144=TAXAS!$A$12,IF($B1144="PARCELADO ATÉ 3X",$D1144-($D1144*TAXAS!$D$12))/3,IF($A1144=TAXAS!$A$13,IF($B1144="PARCELADO ATÉ 3X",$D1144-($D1144*TAXAS!$D$13))/3,IF($A1144=TAXAS!$A$14,IF($B1144="PARCELADO ATÉ 3X",$D1144-($D1144*TAXAS!$D$14))/3,IF($A1144=TAXAS!$A$15,IF($B1144="PARCELADO ATÉ 3X",$D1144-($D1144*TAXAS!$D$15))/3,IF($A1144=TAXAS!$A$16,IF($B1144="PARCELADO ATÉ 3X",$D1144-($D1144*TAXAS!$D$16))/3,IF($A1144=TAXAS!$A$17,IF($B1144="PARCELADO ATÉ 3X",$D1144-($D1144*TAXAS!$D$17))/3,IF($A1144=TAXAS!$A$18,IF($B1144="PARCELADO ATÉ 3X",$D1144-($D1144*TAXAS!$D$18))/3,IF($A1144=TAXAS!$A$19,IF($B1144="PARCELADO ATÉ 3X",$D1144-($D1144*TAXAS!$D$19))/3,IF($A1144=TAXAS!$A$20,IF($B1144="PARCELADO ATÉ 3X",$D1144-($D1144*TAXAS!$D$20))/3,IF($A1144=TAXAS!$A$21,IF($B1144="PARCELADO ATÉ 3X",$D1144-($D1144*TAXAS!$D$21))/3,IF($A1144=TAXAS!$A$22,IF($B1144="PARCELADO ATÉ 3X",$D1144-($D1144*TAXAS!$D$22))/3,IF($A1144=TAXAS!$A$23,IF($B1144="PARCELADO ATÉ 3X",$D1144-($D1144*TAXAS!$D$23))/3,IF($A1144=TAXAS!$A$24,IF($B1144="PARCELADO ATÉ 3X",$D1144-($D1144*TAXAS!$D$24))/3,IF($A1144=TAXAS!$A$25,IF($B1144="PARCELADO ATÉ 3X",$D1144-($D1144*TAXAS!$D$25))/3,IF($A1144=TAXAS!$A$26,IF($B1144="PARCELADO ATÉ 3X",$D1144-($D1144*TAXAS!$D$26))/3,IF($A1144=TAXAS!$A$27,IF($B1144="PARCELADO ATÉ 3X",$D1144-($D1144*TAXAS!$D$27))/3))))))))))))))))))))))))/1</f>
        <v>0</v>
      </c>
      <c r="H1144" s="9">
        <f>IF($A1144="VISA",IF($B1144="PARCELADO ATÉ 6X",$D1144-(D1144*TAXAS!$E$4))/6,IF($A1144="MASTER",IF($B1144="PARCELADO ATÉ 6X",$D1144-(D1144*TAXAS!$E$5))/6,IF($A1144="ELO",IF($B1144="PARCELADO ATÉ 6X",$D1144-(D1144*TAXAS!$E$6))/6,IF($A1144="HIPERCARD",IF($B1144="PARCELADO ATÉ 6X",$D1144-(D1144*TAXAS!$E$7))/6,IF($A1144="DINERS",IF($B1144="PARCELADO ATÉ 6X",$D1144-(D1144*TAXAS!$E$8))/6,IF($A1144="AMERICA EXPRESS",IF($B1144="PARCELADO ATÉ 6X",$D1144-(D1144*TAXAS!$E$9))/6,IF($A1144=TAXAS!$A$10,IF($B1144="PARCELADO ATÉ 6X",$D1144-($D1144*TAXAS!$E$10))/6,IF($A1144=TAXAS!$A$11,IF($B1144="PARCELADO ATÉ 6X",$D1144-($D1144*TAXAS!$E$11))/6,IF($A1144=TAXAS!$A$12,IF($B1144="PARCELADO ATÉ 6X",$D1144-($D1144*TAXAS!$E$12))/6,IF($A1144=TAXAS!$A$13,IF($B1144="PARCELADO ATÉ 6X",$D1144-($D1144*TAXAS!$E$13))/6,IF($A1144=TAXAS!$A$14,IF($B1144="PARCELADO ATÉ 6X",$D1144-($D1144*TAXAS!$E$14))/6,IF($A1144=TAXAS!$A$15,IF($B1144="PARCELADO ATÉ 6X",$D1144-($D1144*TAXAS!$E$15))/6,IF($A1144=TAXAS!$A$16,IF($B1144="PARCELADO ATÉ 6X",$D1144-($D1144*TAXAS!$E$16))/6,IF($A1144=TAXAS!$A$17,IF($B1144="PARCELADO ATÉ 6X",$D1144-($D1144*TAXAS!$E$17))/6,IF($A1144=TAXAS!$A$18,IF($B1144="PARCELADO ATÉ 6X",$D1144-($D1144*TAXAS!$E$18))/6,IF($A1144=TAXAS!$A$19,IF($B1144="PARCELADO ATÉ 6X",$D1144-($D1144*TAXAS!$E$19))/6,IF($A1144=TAXAS!$A$20,IF($B1144="PARCELADO ATÉ 6X",$D1144-($D1144*TAXAS!$E$20))/6,IF($A1144=TAXAS!$A$21,IF($B1144="PARCELADO ATÉ 6X",$D1144-($D1144*TAXAS!$E$21))/6,IF($A1144=TAXAS!$A$22,IF($B1144="PARCELADO ATÉ 6X",$D1144-($D1144*TAXAS!$E$22))/6,IF($A1144=TAXAS!$A$23,IF($B1144="PARCELADO ATÉ 6X",$D1144-($D1144*TAXAS!$E$23))/6,IF($A1144=TAXAS!$A$24,IF($B1144="PARCELADO ATÉ 6X",$D1144-($D1144*TAXAS!$E$24))/6,IF($A1144=TAXAS!$A$25,IF($B1144="PARCELADO ATÉ 6X",$D1144-($D1144*TAXAS!$E$25))/6,IF($A1144=TAXAS!$A$26,IF($B1144="PARCELADO ATÉ 6X",$D1144-($D1144*TAXAS!$E$26))/6,IF($A1144=TAXAS!$A$27,IF($B1144="PARCELADO ATÉ 6X",$D1144-($D1144*TAXAS!$E$27))/6))))))))))))))))))))))))/1</f>
        <v>0</v>
      </c>
      <c r="I1144" s="9">
        <f>IF($A1144="VISA",IF($B1144="PARCELADO ATÉ 12X",$D1144-(D1144*TAXAS!$F$4))/12,IF($A1144="MASTER",IF($B1144="PARCELADO ATÉ 12X",$D1144-(D1144*TAXAS!$F$5))/12,IF($A1144="ELO",IF($B1144="PARCELADO ATÉ 12X",$D1144-(D1144*TAXAS!$F$6))/12,IF($A1144="HIPERCARD",IF($B1144="PARCELADO ATÉ 12X",$D1144-(D1144*TAXAS!$F$7))/12,IF($A1144="DINERS",IF($B1144="PARCELADO ATÉ 12X",$D1144-(D1144*TAXAS!$F$8))/12,IF($A1144="AMERICA EXPRESS",IF($B1144="PARCELADO ATÉ 12X",$D1144-(D1144*TAXAS!$F$9))/12,IF($A1144=TAXAS!$A$10,IF($B1144="PARCELADO ATÉ 12X",$D1144-($D1144*TAXAS!$F$10))/12,IF($A1144=TAXAS!$A$11,IF($B1144="PARCELADO ATÉ 12X",$D1144-($D1144*TAXAS!$F$11))/12,IF($A1144=TAXAS!$A$12,IF($B1144="PARCELADO ATÉ 12X",$D1144-($D1144*TAXAS!$F$12))/12,IF($A1144=TAXAS!$A$13,IF($B1144="PARCELADO ATÉ 12X",$D1144-($D1144*TAXAS!$F$13))/12,IF($A1144=TAXAS!$A$14,IF($B1144="PARCELADO ATÉ 12X",$D1144-($D1144*TAXAS!$F$14))/12,IF($A1144=TAXAS!$A$15,IF($B1144="PARCELADO ATÉ 12X",$D1144-($D1144*TAXAS!$F$15))/12,IF($A1144=TAXAS!$A$16,IF($B1144="PARCELADO ATÉ 12X",$D1144-($D1144*TAXAS!$F$16))/12,IF($A1144=TAXAS!$A$17,IF($B1144="PARCELADO ATÉ 12X",$D1144-($D1144*TAXAS!$F$17))/12,IF($A1144=TAXAS!$A$18,IF($B1144="PARCELADO ATÉ 12X",$D1144-($D1144*TAXAS!$F$18))/12,IF($A1144=TAXAS!$A$19,IF($B1144="PARCELADO ATÉ 12X",$D1144-($D1144*TAXAS!$F$19))/12,IF($A1144=TAXAS!$A$20,IF($B1144="PARCELADO ATÉ 12X",$D1144-($D1144*TAXAS!$F$20))/12,IF($A1144=TAXAS!$A$21,IF($B1144="PARCELADO ATÉ 12X",$D1144-($D1144*TAXAS!$F$21))/12,IF($A1144=TAXAS!$A$22,IF($B1144="PARCELADO ATÉ 12X",$D1144-($D1144*TAXAS!$F$22))/12,IF($A1144=TAXAS!$A$23,IF($B1144="PARCELADO ATÉ 12X",$D1144-($D1144*TAXAS!$F$23))/12,IF($A1144=TAXAS!$A$24,IF($B1144="PARCELADO ATÉ 12X",$D1144-($D1144*TAXAS!$F$24))/12,IF($A1144=TAXAS!$A$25,IF($B1144="PARCELADO ATÉ 12X",$D1144-($D1144*TAXAS!$F$25))/12,IF($A1144=TAXAS!$A$26,IF($B1144="PARCELADO ATÉ 12X",$D1144-($D1144*TAXAS!$F$26))/12,IF($A1144=TAXAS!$A$27,IF($B1144="PARCELADO ATÉ 12X",$D1144-($D1144*TAXAS!$F$27))/12))))))))))))))))))))))))/1</f>
        <v>0</v>
      </c>
      <c r="J1144" s="8">
        <f t="shared" si="0"/>
        <v>0</v>
      </c>
      <c r="K1144" s="10" t="b">
        <f>IF($B1144="PARCELADO ATÉ 3X",($D1144-($D1144*TAXAS!$D$4))-$J1144)</f>
        <v>0</v>
      </c>
      <c r="L1144" s="10" t="b">
        <f>IF($B1144="PARCELADO ATÉ 6X",($D1144-($D1144*TAXAS!$E$4))-$J1144)</f>
        <v>0</v>
      </c>
      <c r="M1144" s="10" t="b">
        <f>IF($B1144="PARCELADO ATÉ 12X",($D1144-($D1144*TAXAS!$F$4))-$J1144)</f>
        <v>0</v>
      </c>
      <c r="N1144" s="8">
        <f t="shared" si="1"/>
        <v>0</v>
      </c>
      <c r="O1144" s="10">
        <f t="shared" si="2"/>
        <v>0</v>
      </c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</row>
    <row r="1145" spans="1:31" ht="15.75" customHeight="1" x14ac:dyDescent="0.2">
      <c r="A1145" s="3"/>
      <c r="B1145" s="5"/>
      <c r="C1145" s="6"/>
      <c r="D1145" s="42"/>
      <c r="E1145" s="8">
        <f>IF($A1145="VISA",IF($B1145="DÉBITO",$D1145-($D1145*TAXAS!$B$4)),IF($A1145="MASTER",IF($B1145="DÉBITO",$D1145-($D1145*TAXAS!$B$5)),IF($A1145="ELO", IF($B1145="DÉBITO",$D1145-($D1145*TAXAS!$B$6)),IF($A1145="HIPERCARD",IF($B1145="DÉBITO",$D1145-($D1145*TAXAS!$B$7)),IF($A1145="DINERS",IF($B1145="DÉBITO",$D1145-($D1145*TAXAS!$B$8)),IF($A1145="AMERICA EXPRESS",IF($B1145="DÉBITO",$D1145-($D1145*TAXAS!$B$9)),IF($A1145=TAXAS!$A$10,IF($B1145="DÉBITO",$D1145-($D1145*TAXAS!$B$10)), IF($A1145=TAXAS!$A$11,IF($B1145="DÉBITO",$D1145-($D1145*TAXAS!$B$11)), IF($A1145=TAXAS!$A$12,IF($B1145="DÉBITO",$D1145-($D1145*TAXAS!$B$12)), IF($A1145=TAXAS!$A$13,IF($B1145="DÉBITO",$D1145-($D1145*TAXAS!$B$13)), IF($A1145=TAXAS!$A$14,IF($B1145="DÉBITO",$D1145-($D1145*TAXAS!$B$14)), IF($A1145=TAXAS!$A$15,IF($B1145="DÉBITO",$D1145-($D1145*TAXAS!$B$15)), IF($A1145=TAXAS!$A$16,IF($B1145="DÉBITO",$D1145-($D1145*TAXAS!$B$16)), IF($A1145=TAXAS!$A$17,IF($B1145="DÉBITO",$D1145-($D1145*TAXAS!$B$17)), IF($A1145=TAXAS!$A$18,IF($B1145="DÉBITO",$D1145-($D1145*TAXAS!$B$18)), IF($A1145=TAXAS!$A$19,IF($B1145="DÉBITO",$D1145-($D1145*TAXAS!$B$19)), IF($A1145=TAXAS!$A$20,IF($B1145="DÉBITO",$D1145-($D1145*TAXAS!$B$20)), IF($A1145=TAXAS!$A$21,IF($B1145="DÉBITO",$D1145-($D1145*TAXAS!$B$21)), IF($A1145=TAXAS!$A$22,IF($B1145="DÉBITO",$D1145-($D1145*TAXAS!$B$22)), IF($A1145=TAXAS!$A$23,IF($B1145="DÉBITO",$D1145-($D1145*TAXAS!$B$23)), IF($A1145=TAXAS!$A$24,IF($B1145="DÉBITO",$D1145-($D1145*TAXAS!$B$24)), IF($A1145=TAXAS!$A$25,IF($B1145="DÉBITO",$D1145-($D1145*TAXAS!$B$25)), IF($A1145=TAXAS!$A$26,IF($B1145="DÉBITO",$D1145-($D1145*TAXAS!$B$26)), IF($A1145=TAXAS!$A$27,IF($B1145="DÉBITO",$D1145-($D1145*TAXAS!$B$27))))))))))))))))))))))))))/1</f>
        <v>0</v>
      </c>
      <c r="F1145" s="8">
        <f>IF($A1145="VISA",IF($B1145="CRÉDITO",$D1145-($D1145*TAXAS!$C$4)),IF($A1145="MASTER",IF($B1145="CRÉDITO",$D1145-($D1145*TAXAS!$C$5)),IF($A1145="ELO", IF($B1145="CRÉDITO",$D1145-($D1145*TAXAS!$C$6)),IF($A1145="HIPERCARD",IF($B1145="CRÉDITO",$D1145-($D1145*TAXAS!$C$7)),IF($A1145="DINERS",IF($B1145="CRÉDITO",$D1145-($D1145*TAXAS!$C$8)),IF($A1145="AMERICA EXPRESS",IF($B1145="CRÉDITO",$D1145-($D1145*TAXAS!$C$9)),IF($A1145=TAXAS!$A$10,IF($B1145="CRÉDITO",$D1145-($D1145*TAXAS!$C$10)), IF($A1145=TAXAS!$A$11,IF($B1145="CRÉDITO",$D1145-($D1145*TAXAS!$C$11)), IF($A1145=TAXAS!$A$12,IF($B1145="CRÉDITO",$D1145-($D1145*TAXAS!$C$12)), IF($A1145=TAXAS!$A$13,IF($B1145="CRÉDITO",$D1145-($D1145*TAXAS!$C$13)), IF($A1145=TAXAS!$A$14,IF($B1145="CRÉDITO",$D1145-($D1145*TAXAS!$C$14)), IF($A1145=TAXAS!$A$15,IF($B1145="CRÉDITO",$D1145-($D1145*TAXAS!$C$15)), IF($A1145=TAXAS!$A$16,IF($B1145="CRÉDITO",$D1145-($D1145*TAXAS!$C$16)), IF($A1145=TAXAS!$A$17,IF($B1145="CRÉDITO",$D1145-($D1145*TAXAS!$C$17)), IF($A1145=TAXAS!$A$18,IF($B1145="CRÉDITO",$D1145-($D1145*TAXAS!$C$18)), IF($A1145=TAXAS!$A$19,IF($B1145="CRÉDITO",$D1145-($D1145*TAXAS!$C$19)), IF($A1145=TAXAS!$A$20,IF($B1145="CRÉDITO",$D1145-($D1145*TAXAS!$C$20)), IF($A1145=TAXAS!$A$21,IF($B1145="CRÉDITO",$D1145-($D1145*TAXAS!$C$21)), IF($A1145=TAXAS!$A$22,IF($B1145="CRÉDITO",$D1145-($D1145*TAXAS!$C$22)), IF($A1145=TAXAS!$A$23,IF($B1145="CRÉDITO",$D1145-($D1145*TAXAS!$C$23)), IF($A1145=TAXAS!$A$24,IF($B1145="CRÉDITO",$D1145-($D1145*TAXAS!$C$24)), IF($A1145=TAXAS!$A$25,IF($B1145="CRÉDITO",$D1145-($D1145*TAXAS!$C$25)), IF($A1145=TAXAS!$A$26,IF($B1145="CRÉDITO",$D1145-($D1145*TAXAS!$C$26)), IF($A1145=TAXAS!$A$27,IF($B1145="CRÉDITO",$D1145-($D1145*TAXAS!$C$27))))))))))))))))))))))))))/1</f>
        <v>0</v>
      </c>
      <c r="G1145" s="9">
        <f>IF($A1145="VISA",IF($B1145="PARCELADO ATÉ 3X",$D1145-(D1145*TAXAS!$D$4))/3,IF($A1145="MASTER",IF($B1145="PARCELADO ATÉ 3X",$D1145-(D1145*TAXAS!$D$5))/3,IF($A1145="ELO",IF($B1145="PARCELADO ATÉ 3X",$D1145-(D1145*TAXAS!$D$6))/3,IF($A1145="HIPERCARD",IF($B1145="PARCELADO ATÉ 3X",$D1145-(D1145*TAXAS!$D$7))/3,IF($A1145="DINERS",IF($B1145="PARCELADO ATÉ 3X",$D1145-(D1145*TAXAS!$D$8))/3,IF($A1145="AMERICA EXPRESS",IF($B1145="PARCELADO ATÉ 3X",$D1145-(D1145*TAXAS!$D$9))/3,IF($A1145=TAXAS!$A$10,IF($B1145="PARCELADO ATÉ 3X",$D1145-($D1145*TAXAS!$D$10))/3,IF($A1145=TAXAS!$A$11,IF($B1145="PARCELADO ATÉ 3X",$D1145-($D1145*TAXAS!$D$11))/3,IF($A1145=TAXAS!$A$12,IF($B1145="PARCELADO ATÉ 3X",$D1145-($D1145*TAXAS!$D$12))/3,IF($A1145=TAXAS!$A$13,IF($B1145="PARCELADO ATÉ 3X",$D1145-($D1145*TAXAS!$D$13))/3,IF($A1145=TAXAS!$A$14,IF($B1145="PARCELADO ATÉ 3X",$D1145-($D1145*TAXAS!$D$14))/3,IF($A1145=TAXAS!$A$15,IF($B1145="PARCELADO ATÉ 3X",$D1145-($D1145*TAXAS!$D$15))/3,IF($A1145=TAXAS!$A$16,IF($B1145="PARCELADO ATÉ 3X",$D1145-($D1145*TAXAS!$D$16))/3,IF($A1145=TAXAS!$A$17,IF($B1145="PARCELADO ATÉ 3X",$D1145-($D1145*TAXAS!$D$17))/3,IF($A1145=TAXAS!$A$18,IF($B1145="PARCELADO ATÉ 3X",$D1145-($D1145*TAXAS!$D$18))/3,IF($A1145=TAXAS!$A$19,IF($B1145="PARCELADO ATÉ 3X",$D1145-($D1145*TAXAS!$D$19))/3,IF($A1145=TAXAS!$A$20,IF($B1145="PARCELADO ATÉ 3X",$D1145-($D1145*TAXAS!$D$20))/3,IF($A1145=TAXAS!$A$21,IF($B1145="PARCELADO ATÉ 3X",$D1145-($D1145*TAXAS!$D$21))/3,IF($A1145=TAXAS!$A$22,IF($B1145="PARCELADO ATÉ 3X",$D1145-($D1145*TAXAS!$D$22))/3,IF($A1145=TAXAS!$A$23,IF($B1145="PARCELADO ATÉ 3X",$D1145-($D1145*TAXAS!$D$23))/3,IF($A1145=TAXAS!$A$24,IF($B1145="PARCELADO ATÉ 3X",$D1145-($D1145*TAXAS!$D$24))/3,IF($A1145=TAXAS!$A$25,IF($B1145="PARCELADO ATÉ 3X",$D1145-($D1145*TAXAS!$D$25))/3,IF($A1145=TAXAS!$A$26,IF($B1145="PARCELADO ATÉ 3X",$D1145-($D1145*TAXAS!$D$26))/3,IF($A1145=TAXAS!$A$27,IF($B1145="PARCELADO ATÉ 3X",$D1145-($D1145*TAXAS!$D$27))/3))))))))))))))))))))))))/1</f>
        <v>0</v>
      </c>
      <c r="H1145" s="9">
        <f>IF($A1145="VISA",IF($B1145="PARCELADO ATÉ 6X",$D1145-(D1145*TAXAS!$E$4))/6,IF($A1145="MASTER",IF($B1145="PARCELADO ATÉ 6X",$D1145-(D1145*TAXAS!$E$5))/6,IF($A1145="ELO",IF($B1145="PARCELADO ATÉ 6X",$D1145-(D1145*TAXAS!$E$6))/6,IF($A1145="HIPERCARD",IF($B1145="PARCELADO ATÉ 6X",$D1145-(D1145*TAXAS!$E$7))/6,IF($A1145="DINERS",IF($B1145="PARCELADO ATÉ 6X",$D1145-(D1145*TAXAS!$E$8))/6,IF($A1145="AMERICA EXPRESS",IF($B1145="PARCELADO ATÉ 6X",$D1145-(D1145*TAXAS!$E$9))/6,IF($A1145=TAXAS!$A$10,IF($B1145="PARCELADO ATÉ 6X",$D1145-($D1145*TAXAS!$E$10))/6,IF($A1145=TAXAS!$A$11,IF($B1145="PARCELADO ATÉ 6X",$D1145-($D1145*TAXAS!$E$11))/6,IF($A1145=TAXAS!$A$12,IF($B1145="PARCELADO ATÉ 6X",$D1145-($D1145*TAXAS!$E$12))/6,IF($A1145=TAXAS!$A$13,IF($B1145="PARCELADO ATÉ 6X",$D1145-($D1145*TAXAS!$E$13))/6,IF($A1145=TAXAS!$A$14,IF($B1145="PARCELADO ATÉ 6X",$D1145-($D1145*TAXAS!$E$14))/6,IF($A1145=TAXAS!$A$15,IF($B1145="PARCELADO ATÉ 6X",$D1145-($D1145*TAXAS!$E$15))/6,IF($A1145=TAXAS!$A$16,IF($B1145="PARCELADO ATÉ 6X",$D1145-($D1145*TAXAS!$E$16))/6,IF($A1145=TAXAS!$A$17,IF($B1145="PARCELADO ATÉ 6X",$D1145-($D1145*TAXAS!$E$17))/6,IF($A1145=TAXAS!$A$18,IF($B1145="PARCELADO ATÉ 6X",$D1145-($D1145*TAXAS!$E$18))/6,IF($A1145=TAXAS!$A$19,IF($B1145="PARCELADO ATÉ 6X",$D1145-($D1145*TAXAS!$E$19))/6,IF($A1145=TAXAS!$A$20,IF($B1145="PARCELADO ATÉ 6X",$D1145-($D1145*TAXAS!$E$20))/6,IF($A1145=TAXAS!$A$21,IF($B1145="PARCELADO ATÉ 6X",$D1145-($D1145*TAXAS!$E$21))/6,IF($A1145=TAXAS!$A$22,IF($B1145="PARCELADO ATÉ 6X",$D1145-($D1145*TAXAS!$E$22))/6,IF($A1145=TAXAS!$A$23,IF($B1145="PARCELADO ATÉ 6X",$D1145-($D1145*TAXAS!$E$23))/6,IF($A1145=TAXAS!$A$24,IF($B1145="PARCELADO ATÉ 6X",$D1145-($D1145*TAXAS!$E$24))/6,IF($A1145=TAXAS!$A$25,IF($B1145="PARCELADO ATÉ 6X",$D1145-($D1145*TAXAS!$E$25))/6,IF($A1145=TAXAS!$A$26,IF($B1145="PARCELADO ATÉ 6X",$D1145-($D1145*TAXAS!$E$26))/6,IF($A1145=TAXAS!$A$27,IF($B1145="PARCELADO ATÉ 6X",$D1145-($D1145*TAXAS!$E$27))/6))))))))))))))))))))))))/1</f>
        <v>0</v>
      </c>
      <c r="I1145" s="9">
        <f>IF($A1145="VISA",IF($B1145="PARCELADO ATÉ 12X",$D1145-(D1145*TAXAS!$F$4))/12,IF($A1145="MASTER",IF($B1145="PARCELADO ATÉ 12X",$D1145-(D1145*TAXAS!$F$5))/12,IF($A1145="ELO",IF($B1145="PARCELADO ATÉ 12X",$D1145-(D1145*TAXAS!$F$6))/12,IF($A1145="HIPERCARD",IF($B1145="PARCELADO ATÉ 12X",$D1145-(D1145*TAXAS!$F$7))/12,IF($A1145="DINERS",IF($B1145="PARCELADO ATÉ 12X",$D1145-(D1145*TAXAS!$F$8))/12,IF($A1145="AMERICA EXPRESS",IF($B1145="PARCELADO ATÉ 12X",$D1145-(D1145*TAXAS!$F$9))/12,IF($A1145=TAXAS!$A$10,IF($B1145="PARCELADO ATÉ 12X",$D1145-($D1145*TAXAS!$F$10))/12,IF($A1145=TAXAS!$A$11,IF($B1145="PARCELADO ATÉ 12X",$D1145-($D1145*TAXAS!$F$11))/12,IF($A1145=TAXAS!$A$12,IF($B1145="PARCELADO ATÉ 12X",$D1145-($D1145*TAXAS!$F$12))/12,IF($A1145=TAXAS!$A$13,IF($B1145="PARCELADO ATÉ 12X",$D1145-($D1145*TAXAS!$F$13))/12,IF($A1145=TAXAS!$A$14,IF($B1145="PARCELADO ATÉ 12X",$D1145-($D1145*TAXAS!$F$14))/12,IF($A1145=TAXAS!$A$15,IF($B1145="PARCELADO ATÉ 12X",$D1145-($D1145*TAXAS!$F$15))/12,IF($A1145=TAXAS!$A$16,IF($B1145="PARCELADO ATÉ 12X",$D1145-($D1145*TAXAS!$F$16))/12,IF($A1145=TAXAS!$A$17,IF($B1145="PARCELADO ATÉ 12X",$D1145-($D1145*TAXAS!$F$17))/12,IF($A1145=TAXAS!$A$18,IF($B1145="PARCELADO ATÉ 12X",$D1145-($D1145*TAXAS!$F$18))/12,IF($A1145=TAXAS!$A$19,IF($B1145="PARCELADO ATÉ 12X",$D1145-($D1145*TAXAS!$F$19))/12,IF($A1145=TAXAS!$A$20,IF($B1145="PARCELADO ATÉ 12X",$D1145-($D1145*TAXAS!$F$20))/12,IF($A1145=TAXAS!$A$21,IF($B1145="PARCELADO ATÉ 12X",$D1145-($D1145*TAXAS!$F$21))/12,IF($A1145=TAXAS!$A$22,IF($B1145="PARCELADO ATÉ 12X",$D1145-($D1145*TAXAS!$F$22))/12,IF($A1145=TAXAS!$A$23,IF($B1145="PARCELADO ATÉ 12X",$D1145-($D1145*TAXAS!$F$23))/12,IF($A1145=TAXAS!$A$24,IF($B1145="PARCELADO ATÉ 12X",$D1145-($D1145*TAXAS!$F$24))/12,IF($A1145=TAXAS!$A$25,IF($B1145="PARCELADO ATÉ 12X",$D1145-($D1145*TAXAS!$F$25))/12,IF($A1145=TAXAS!$A$26,IF($B1145="PARCELADO ATÉ 12X",$D1145-($D1145*TAXAS!$F$26))/12,IF($A1145=TAXAS!$A$27,IF($B1145="PARCELADO ATÉ 12X",$D1145-($D1145*TAXAS!$F$27))/12))))))))))))))))))))))))/1</f>
        <v>0</v>
      </c>
      <c r="J1145" s="8">
        <f t="shared" si="0"/>
        <v>0</v>
      </c>
      <c r="K1145" s="10" t="b">
        <f>IF($B1145="PARCELADO ATÉ 3X",($D1145-($D1145*TAXAS!$D$4))-$J1145)</f>
        <v>0</v>
      </c>
      <c r="L1145" s="10" t="b">
        <f>IF($B1145="PARCELADO ATÉ 6X",($D1145-($D1145*TAXAS!$E$4))-$J1145)</f>
        <v>0</v>
      </c>
      <c r="M1145" s="10" t="b">
        <f>IF($B1145="PARCELADO ATÉ 12X",($D1145-($D1145*TAXAS!$F$4))-$J1145)</f>
        <v>0</v>
      </c>
      <c r="N1145" s="8">
        <f t="shared" si="1"/>
        <v>0</v>
      </c>
      <c r="O1145" s="10">
        <f t="shared" si="2"/>
        <v>0</v>
      </c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</row>
    <row r="1146" spans="1:31" ht="15.75" customHeight="1" x14ac:dyDescent="0.2">
      <c r="A1146" s="3"/>
      <c r="B1146" s="5"/>
      <c r="C1146" s="6"/>
      <c r="D1146" s="42"/>
      <c r="E1146" s="8">
        <f>IF($A1146="VISA",IF($B1146="DÉBITO",$D1146-($D1146*TAXAS!$B$4)),IF($A1146="MASTER",IF($B1146="DÉBITO",$D1146-($D1146*TAXAS!$B$5)),IF($A1146="ELO", IF($B1146="DÉBITO",$D1146-($D1146*TAXAS!$B$6)),IF($A1146="HIPERCARD",IF($B1146="DÉBITO",$D1146-($D1146*TAXAS!$B$7)),IF($A1146="DINERS",IF($B1146="DÉBITO",$D1146-($D1146*TAXAS!$B$8)),IF($A1146="AMERICA EXPRESS",IF($B1146="DÉBITO",$D1146-($D1146*TAXAS!$B$9)),IF($A1146=TAXAS!$A$10,IF($B1146="DÉBITO",$D1146-($D1146*TAXAS!$B$10)), IF($A1146=TAXAS!$A$11,IF($B1146="DÉBITO",$D1146-($D1146*TAXAS!$B$11)), IF($A1146=TAXAS!$A$12,IF($B1146="DÉBITO",$D1146-($D1146*TAXAS!$B$12)), IF($A1146=TAXAS!$A$13,IF($B1146="DÉBITO",$D1146-($D1146*TAXAS!$B$13)), IF($A1146=TAXAS!$A$14,IF($B1146="DÉBITO",$D1146-($D1146*TAXAS!$B$14)), IF($A1146=TAXAS!$A$15,IF($B1146="DÉBITO",$D1146-($D1146*TAXAS!$B$15)), IF($A1146=TAXAS!$A$16,IF($B1146="DÉBITO",$D1146-($D1146*TAXAS!$B$16)), IF($A1146=TAXAS!$A$17,IF($B1146="DÉBITO",$D1146-($D1146*TAXAS!$B$17)), IF($A1146=TAXAS!$A$18,IF($B1146="DÉBITO",$D1146-($D1146*TAXAS!$B$18)), IF($A1146=TAXAS!$A$19,IF($B1146="DÉBITO",$D1146-($D1146*TAXAS!$B$19)), IF($A1146=TAXAS!$A$20,IF($B1146="DÉBITO",$D1146-($D1146*TAXAS!$B$20)), IF($A1146=TAXAS!$A$21,IF($B1146="DÉBITO",$D1146-($D1146*TAXAS!$B$21)), IF($A1146=TAXAS!$A$22,IF($B1146="DÉBITO",$D1146-($D1146*TAXAS!$B$22)), IF($A1146=TAXAS!$A$23,IF($B1146="DÉBITO",$D1146-($D1146*TAXAS!$B$23)), IF($A1146=TAXAS!$A$24,IF($B1146="DÉBITO",$D1146-($D1146*TAXAS!$B$24)), IF($A1146=TAXAS!$A$25,IF($B1146="DÉBITO",$D1146-($D1146*TAXAS!$B$25)), IF($A1146=TAXAS!$A$26,IF($B1146="DÉBITO",$D1146-($D1146*TAXAS!$B$26)), IF($A1146=TAXAS!$A$27,IF($B1146="DÉBITO",$D1146-($D1146*TAXAS!$B$27))))))))))))))))))))))))))/1</f>
        <v>0</v>
      </c>
      <c r="F1146" s="8">
        <f>IF($A1146="VISA",IF($B1146="CRÉDITO",$D1146-($D1146*TAXAS!$C$4)),IF($A1146="MASTER",IF($B1146="CRÉDITO",$D1146-($D1146*TAXAS!$C$5)),IF($A1146="ELO", IF($B1146="CRÉDITO",$D1146-($D1146*TAXAS!$C$6)),IF($A1146="HIPERCARD",IF($B1146="CRÉDITO",$D1146-($D1146*TAXAS!$C$7)),IF($A1146="DINERS",IF($B1146="CRÉDITO",$D1146-($D1146*TAXAS!$C$8)),IF($A1146="AMERICA EXPRESS",IF($B1146="CRÉDITO",$D1146-($D1146*TAXAS!$C$9)),IF($A1146=TAXAS!$A$10,IF($B1146="CRÉDITO",$D1146-($D1146*TAXAS!$C$10)), IF($A1146=TAXAS!$A$11,IF($B1146="CRÉDITO",$D1146-($D1146*TAXAS!$C$11)), IF($A1146=TAXAS!$A$12,IF($B1146="CRÉDITO",$D1146-($D1146*TAXAS!$C$12)), IF($A1146=TAXAS!$A$13,IF($B1146="CRÉDITO",$D1146-($D1146*TAXAS!$C$13)), IF($A1146=TAXAS!$A$14,IF($B1146="CRÉDITO",$D1146-($D1146*TAXAS!$C$14)), IF($A1146=TAXAS!$A$15,IF($B1146="CRÉDITO",$D1146-($D1146*TAXAS!$C$15)), IF($A1146=TAXAS!$A$16,IF($B1146="CRÉDITO",$D1146-($D1146*TAXAS!$C$16)), IF($A1146=TAXAS!$A$17,IF($B1146="CRÉDITO",$D1146-($D1146*TAXAS!$C$17)), IF($A1146=TAXAS!$A$18,IF($B1146="CRÉDITO",$D1146-($D1146*TAXAS!$C$18)), IF($A1146=TAXAS!$A$19,IF($B1146="CRÉDITO",$D1146-($D1146*TAXAS!$C$19)), IF($A1146=TAXAS!$A$20,IF($B1146="CRÉDITO",$D1146-($D1146*TAXAS!$C$20)), IF($A1146=TAXAS!$A$21,IF($B1146="CRÉDITO",$D1146-($D1146*TAXAS!$C$21)), IF($A1146=TAXAS!$A$22,IF($B1146="CRÉDITO",$D1146-($D1146*TAXAS!$C$22)), IF($A1146=TAXAS!$A$23,IF($B1146="CRÉDITO",$D1146-($D1146*TAXAS!$C$23)), IF($A1146=TAXAS!$A$24,IF($B1146="CRÉDITO",$D1146-($D1146*TAXAS!$C$24)), IF($A1146=TAXAS!$A$25,IF($B1146="CRÉDITO",$D1146-($D1146*TAXAS!$C$25)), IF($A1146=TAXAS!$A$26,IF($B1146="CRÉDITO",$D1146-($D1146*TAXAS!$C$26)), IF($A1146=TAXAS!$A$27,IF($B1146="CRÉDITO",$D1146-($D1146*TAXAS!$C$27))))))))))))))))))))))))))/1</f>
        <v>0</v>
      </c>
      <c r="G1146" s="9">
        <f>IF($A1146="VISA",IF($B1146="PARCELADO ATÉ 3X",$D1146-(D1146*TAXAS!$D$4))/3,IF($A1146="MASTER",IF($B1146="PARCELADO ATÉ 3X",$D1146-(D1146*TAXAS!$D$5))/3,IF($A1146="ELO",IF($B1146="PARCELADO ATÉ 3X",$D1146-(D1146*TAXAS!$D$6))/3,IF($A1146="HIPERCARD",IF($B1146="PARCELADO ATÉ 3X",$D1146-(D1146*TAXAS!$D$7))/3,IF($A1146="DINERS",IF($B1146="PARCELADO ATÉ 3X",$D1146-(D1146*TAXAS!$D$8))/3,IF($A1146="AMERICA EXPRESS",IF($B1146="PARCELADO ATÉ 3X",$D1146-(D1146*TAXAS!$D$9))/3,IF($A1146=TAXAS!$A$10,IF($B1146="PARCELADO ATÉ 3X",$D1146-($D1146*TAXAS!$D$10))/3,IF($A1146=TAXAS!$A$11,IF($B1146="PARCELADO ATÉ 3X",$D1146-($D1146*TAXAS!$D$11))/3,IF($A1146=TAXAS!$A$12,IF($B1146="PARCELADO ATÉ 3X",$D1146-($D1146*TAXAS!$D$12))/3,IF($A1146=TAXAS!$A$13,IF($B1146="PARCELADO ATÉ 3X",$D1146-($D1146*TAXAS!$D$13))/3,IF($A1146=TAXAS!$A$14,IF($B1146="PARCELADO ATÉ 3X",$D1146-($D1146*TAXAS!$D$14))/3,IF($A1146=TAXAS!$A$15,IF($B1146="PARCELADO ATÉ 3X",$D1146-($D1146*TAXAS!$D$15))/3,IF($A1146=TAXAS!$A$16,IF($B1146="PARCELADO ATÉ 3X",$D1146-($D1146*TAXAS!$D$16))/3,IF($A1146=TAXAS!$A$17,IF($B1146="PARCELADO ATÉ 3X",$D1146-($D1146*TAXAS!$D$17))/3,IF($A1146=TAXAS!$A$18,IF($B1146="PARCELADO ATÉ 3X",$D1146-($D1146*TAXAS!$D$18))/3,IF($A1146=TAXAS!$A$19,IF($B1146="PARCELADO ATÉ 3X",$D1146-($D1146*TAXAS!$D$19))/3,IF($A1146=TAXAS!$A$20,IF($B1146="PARCELADO ATÉ 3X",$D1146-($D1146*TAXAS!$D$20))/3,IF($A1146=TAXAS!$A$21,IF($B1146="PARCELADO ATÉ 3X",$D1146-($D1146*TAXAS!$D$21))/3,IF($A1146=TAXAS!$A$22,IF($B1146="PARCELADO ATÉ 3X",$D1146-($D1146*TAXAS!$D$22))/3,IF($A1146=TAXAS!$A$23,IF($B1146="PARCELADO ATÉ 3X",$D1146-($D1146*TAXAS!$D$23))/3,IF($A1146=TAXAS!$A$24,IF($B1146="PARCELADO ATÉ 3X",$D1146-($D1146*TAXAS!$D$24))/3,IF($A1146=TAXAS!$A$25,IF($B1146="PARCELADO ATÉ 3X",$D1146-($D1146*TAXAS!$D$25))/3,IF($A1146=TAXAS!$A$26,IF($B1146="PARCELADO ATÉ 3X",$D1146-($D1146*TAXAS!$D$26))/3,IF($A1146=TAXAS!$A$27,IF($B1146="PARCELADO ATÉ 3X",$D1146-($D1146*TAXAS!$D$27))/3))))))))))))))))))))))))/1</f>
        <v>0</v>
      </c>
      <c r="H1146" s="9">
        <f>IF($A1146="VISA",IF($B1146="PARCELADO ATÉ 6X",$D1146-(D1146*TAXAS!$E$4))/6,IF($A1146="MASTER",IF($B1146="PARCELADO ATÉ 6X",$D1146-(D1146*TAXAS!$E$5))/6,IF($A1146="ELO",IF($B1146="PARCELADO ATÉ 6X",$D1146-(D1146*TAXAS!$E$6))/6,IF($A1146="HIPERCARD",IF($B1146="PARCELADO ATÉ 6X",$D1146-(D1146*TAXAS!$E$7))/6,IF($A1146="DINERS",IF($B1146="PARCELADO ATÉ 6X",$D1146-(D1146*TAXAS!$E$8))/6,IF($A1146="AMERICA EXPRESS",IF($B1146="PARCELADO ATÉ 6X",$D1146-(D1146*TAXAS!$E$9))/6,IF($A1146=TAXAS!$A$10,IF($B1146="PARCELADO ATÉ 6X",$D1146-($D1146*TAXAS!$E$10))/6,IF($A1146=TAXAS!$A$11,IF($B1146="PARCELADO ATÉ 6X",$D1146-($D1146*TAXAS!$E$11))/6,IF($A1146=TAXAS!$A$12,IF($B1146="PARCELADO ATÉ 6X",$D1146-($D1146*TAXAS!$E$12))/6,IF($A1146=TAXAS!$A$13,IF($B1146="PARCELADO ATÉ 6X",$D1146-($D1146*TAXAS!$E$13))/6,IF($A1146=TAXAS!$A$14,IF($B1146="PARCELADO ATÉ 6X",$D1146-($D1146*TAXAS!$E$14))/6,IF($A1146=TAXAS!$A$15,IF($B1146="PARCELADO ATÉ 6X",$D1146-($D1146*TAXAS!$E$15))/6,IF($A1146=TAXAS!$A$16,IF($B1146="PARCELADO ATÉ 6X",$D1146-($D1146*TAXAS!$E$16))/6,IF($A1146=TAXAS!$A$17,IF($B1146="PARCELADO ATÉ 6X",$D1146-($D1146*TAXAS!$E$17))/6,IF($A1146=TAXAS!$A$18,IF($B1146="PARCELADO ATÉ 6X",$D1146-($D1146*TAXAS!$E$18))/6,IF($A1146=TAXAS!$A$19,IF($B1146="PARCELADO ATÉ 6X",$D1146-($D1146*TAXAS!$E$19))/6,IF($A1146=TAXAS!$A$20,IF($B1146="PARCELADO ATÉ 6X",$D1146-($D1146*TAXAS!$E$20))/6,IF($A1146=TAXAS!$A$21,IF($B1146="PARCELADO ATÉ 6X",$D1146-($D1146*TAXAS!$E$21))/6,IF($A1146=TAXAS!$A$22,IF($B1146="PARCELADO ATÉ 6X",$D1146-($D1146*TAXAS!$E$22))/6,IF($A1146=TAXAS!$A$23,IF($B1146="PARCELADO ATÉ 6X",$D1146-($D1146*TAXAS!$E$23))/6,IF($A1146=TAXAS!$A$24,IF($B1146="PARCELADO ATÉ 6X",$D1146-($D1146*TAXAS!$E$24))/6,IF($A1146=TAXAS!$A$25,IF($B1146="PARCELADO ATÉ 6X",$D1146-($D1146*TAXAS!$E$25))/6,IF($A1146=TAXAS!$A$26,IF($B1146="PARCELADO ATÉ 6X",$D1146-($D1146*TAXAS!$E$26))/6,IF($A1146=TAXAS!$A$27,IF($B1146="PARCELADO ATÉ 6X",$D1146-($D1146*TAXAS!$E$27))/6))))))))))))))))))))))))/1</f>
        <v>0</v>
      </c>
      <c r="I1146" s="9">
        <f>IF($A1146="VISA",IF($B1146="PARCELADO ATÉ 12X",$D1146-(D1146*TAXAS!$F$4))/12,IF($A1146="MASTER",IF($B1146="PARCELADO ATÉ 12X",$D1146-(D1146*TAXAS!$F$5))/12,IF($A1146="ELO",IF($B1146="PARCELADO ATÉ 12X",$D1146-(D1146*TAXAS!$F$6))/12,IF($A1146="HIPERCARD",IF($B1146="PARCELADO ATÉ 12X",$D1146-(D1146*TAXAS!$F$7))/12,IF($A1146="DINERS",IF($B1146="PARCELADO ATÉ 12X",$D1146-(D1146*TAXAS!$F$8))/12,IF($A1146="AMERICA EXPRESS",IF($B1146="PARCELADO ATÉ 12X",$D1146-(D1146*TAXAS!$F$9))/12,IF($A1146=TAXAS!$A$10,IF($B1146="PARCELADO ATÉ 12X",$D1146-($D1146*TAXAS!$F$10))/12,IF($A1146=TAXAS!$A$11,IF($B1146="PARCELADO ATÉ 12X",$D1146-($D1146*TAXAS!$F$11))/12,IF($A1146=TAXAS!$A$12,IF($B1146="PARCELADO ATÉ 12X",$D1146-($D1146*TAXAS!$F$12))/12,IF($A1146=TAXAS!$A$13,IF($B1146="PARCELADO ATÉ 12X",$D1146-($D1146*TAXAS!$F$13))/12,IF($A1146=TAXAS!$A$14,IF($B1146="PARCELADO ATÉ 12X",$D1146-($D1146*TAXAS!$F$14))/12,IF($A1146=TAXAS!$A$15,IF($B1146="PARCELADO ATÉ 12X",$D1146-($D1146*TAXAS!$F$15))/12,IF($A1146=TAXAS!$A$16,IF($B1146="PARCELADO ATÉ 12X",$D1146-($D1146*TAXAS!$F$16))/12,IF($A1146=TAXAS!$A$17,IF($B1146="PARCELADO ATÉ 12X",$D1146-($D1146*TAXAS!$F$17))/12,IF($A1146=TAXAS!$A$18,IF($B1146="PARCELADO ATÉ 12X",$D1146-($D1146*TAXAS!$F$18))/12,IF($A1146=TAXAS!$A$19,IF($B1146="PARCELADO ATÉ 12X",$D1146-($D1146*TAXAS!$F$19))/12,IF($A1146=TAXAS!$A$20,IF($B1146="PARCELADO ATÉ 12X",$D1146-($D1146*TAXAS!$F$20))/12,IF($A1146=TAXAS!$A$21,IF($B1146="PARCELADO ATÉ 12X",$D1146-($D1146*TAXAS!$F$21))/12,IF($A1146=TAXAS!$A$22,IF($B1146="PARCELADO ATÉ 12X",$D1146-($D1146*TAXAS!$F$22))/12,IF($A1146=TAXAS!$A$23,IF($B1146="PARCELADO ATÉ 12X",$D1146-($D1146*TAXAS!$F$23))/12,IF($A1146=TAXAS!$A$24,IF($B1146="PARCELADO ATÉ 12X",$D1146-($D1146*TAXAS!$F$24))/12,IF($A1146=TAXAS!$A$25,IF($B1146="PARCELADO ATÉ 12X",$D1146-($D1146*TAXAS!$F$25))/12,IF($A1146=TAXAS!$A$26,IF($B1146="PARCELADO ATÉ 12X",$D1146-($D1146*TAXAS!$F$26))/12,IF($A1146=TAXAS!$A$27,IF($B1146="PARCELADO ATÉ 12X",$D1146-($D1146*TAXAS!$F$27))/12))))))))))))))))))))))))/1</f>
        <v>0</v>
      </c>
      <c r="J1146" s="8">
        <f t="shared" si="0"/>
        <v>0</v>
      </c>
      <c r="K1146" s="10" t="b">
        <f>IF($B1146="PARCELADO ATÉ 3X",($D1146-($D1146*TAXAS!$D$4))-$J1146)</f>
        <v>0</v>
      </c>
      <c r="L1146" s="10" t="b">
        <f>IF($B1146="PARCELADO ATÉ 6X",($D1146-($D1146*TAXAS!$E$4))-$J1146)</f>
        <v>0</v>
      </c>
      <c r="M1146" s="10" t="b">
        <f>IF($B1146="PARCELADO ATÉ 12X",($D1146-($D1146*TAXAS!$F$4))-$J1146)</f>
        <v>0</v>
      </c>
      <c r="N1146" s="8">
        <f t="shared" si="1"/>
        <v>0</v>
      </c>
      <c r="O1146" s="10">
        <f t="shared" si="2"/>
        <v>0</v>
      </c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</row>
    <row r="1147" spans="1:31" ht="15.75" customHeight="1" x14ac:dyDescent="0.2">
      <c r="A1147" s="3"/>
      <c r="B1147" s="5"/>
      <c r="C1147" s="6"/>
      <c r="D1147" s="42"/>
      <c r="E1147" s="8">
        <f>IF($A1147="VISA",IF($B1147="DÉBITO",$D1147-($D1147*TAXAS!$B$4)),IF($A1147="MASTER",IF($B1147="DÉBITO",$D1147-($D1147*TAXAS!$B$5)),IF($A1147="ELO", IF($B1147="DÉBITO",$D1147-($D1147*TAXAS!$B$6)),IF($A1147="HIPERCARD",IF($B1147="DÉBITO",$D1147-($D1147*TAXAS!$B$7)),IF($A1147="DINERS",IF($B1147="DÉBITO",$D1147-($D1147*TAXAS!$B$8)),IF($A1147="AMERICA EXPRESS",IF($B1147="DÉBITO",$D1147-($D1147*TAXAS!$B$9)),IF($A1147=TAXAS!$A$10,IF($B1147="DÉBITO",$D1147-($D1147*TAXAS!$B$10)), IF($A1147=TAXAS!$A$11,IF($B1147="DÉBITO",$D1147-($D1147*TAXAS!$B$11)), IF($A1147=TAXAS!$A$12,IF($B1147="DÉBITO",$D1147-($D1147*TAXAS!$B$12)), IF($A1147=TAXAS!$A$13,IF($B1147="DÉBITO",$D1147-($D1147*TAXAS!$B$13)), IF($A1147=TAXAS!$A$14,IF($B1147="DÉBITO",$D1147-($D1147*TAXAS!$B$14)), IF($A1147=TAXAS!$A$15,IF($B1147="DÉBITO",$D1147-($D1147*TAXAS!$B$15)), IF($A1147=TAXAS!$A$16,IF($B1147="DÉBITO",$D1147-($D1147*TAXAS!$B$16)), IF($A1147=TAXAS!$A$17,IF($B1147="DÉBITO",$D1147-($D1147*TAXAS!$B$17)), IF($A1147=TAXAS!$A$18,IF($B1147="DÉBITO",$D1147-($D1147*TAXAS!$B$18)), IF($A1147=TAXAS!$A$19,IF($B1147="DÉBITO",$D1147-($D1147*TAXAS!$B$19)), IF($A1147=TAXAS!$A$20,IF($B1147="DÉBITO",$D1147-($D1147*TAXAS!$B$20)), IF($A1147=TAXAS!$A$21,IF($B1147="DÉBITO",$D1147-($D1147*TAXAS!$B$21)), IF($A1147=TAXAS!$A$22,IF($B1147="DÉBITO",$D1147-($D1147*TAXAS!$B$22)), IF($A1147=TAXAS!$A$23,IF($B1147="DÉBITO",$D1147-($D1147*TAXAS!$B$23)), IF($A1147=TAXAS!$A$24,IF($B1147="DÉBITO",$D1147-($D1147*TAXAS!$B$24)), IF($A1147=TAXAS!$A$25,IF($B1147="DÉBITO",$D1147-($D1147*TAXAS!$B$25)), IF($A1147=TAXAS!$A$26,IF($B1147="DÉBITO",$D1147-($D1147*TAXAS!$B$26)), IF($A1147=TAXAS!$A$27,IF($B1147="DÉBITO",$D1147-($D1147*TAXAS!$B$27))))))))))))))))))))))))))/1</f>
        <v>0</v>
      </c>
      <c r="F1147" s="8">
        <f>IF($A1147="VISA",IF($B1147="CRÉDITO",$D1147-($D1147*TAXAS!$C$4)),IF($A1147="MASTER",IF($B1147="CRÉDITO",$D1147-($D1147*TAXAS!$C$5)),IF($A1147="ELO", IF($B1147="CRÉDITO",$D1147-($D1147*TAXAS!$C$6)),IF($A1147="HIPERCARD",IF($B1147="CRÉDITO",$D1147-($D1147*TAXAS!$C$7)),IF($A1147="DINERS",IF($B1147="CRÉDITO",$D1147-($D1147*TAXAS!$C$8)),IF($A1147="AMERICA EXPRESS",IF($B1147="CRÉDITO",$D1147-($D1147*TAXAS!$C$9)),IF($A1147=TAXAS!$A$10,IF($B1147="CRÉDITO",$D1147-($D1147*TAXAS!$C$10)), IF($A1147=TAXAS!$A$11,IF($B1147="CRÉDITO",$D1147-($D1147*TAXAS!$C$11)), IF($A1147=TAXAS!$A$12,IF($B1147="CRÉDITO",$D1147-($D1147*TAXAS!$C$12)), IF($A1147=TAXAS!$A$13,IF($B1147="CRÉDITO",$D1147-($D1147*TAXAS!$C$13)), IF($A1147=TAXAS!$A$14,IF($B1147="CRÉDITO",$D1147-($D1147*TAXAS!$C$14)), IF($A1147=TAXAS!$A$15,IF($B1147="CRÉDITO",$D1147-($D1147*TAXAS!$C$15)), IF($A1147=TAXAS!$A$16,IF($B1147="CRÉDITO",$D1147-($D1147*TAXAS!$C$16)), IF($A1147=TAXAS!$A$17,IF($B1147="CRÉDITO",$D1147-($D1147*TAXAS!$C$17)), IF($A1147=TAXAS!$A$18,IF($B1147="CRÉDITO",$D1147-($D1147*TAXAS!$C$18)), IF($A1147=TAXAS!$A$19,IF($B1147="CRÉDITO",$D1147-($D1147*TAXAS!$C$19)), IF($A1147=TAXAS!$A$20,IF($B1147="CRÉDITO",$D1147-($D1147*TAXAS!$C$20)), IF($A1147=TAXAS!$A$21,IF($B1147="CRÉDITO",$D1147-($D1147*TAXAS!$C$21)), IF($A1147=TAXAS!$A$22,IF($B1147="CRÉDITO",$D1147-($D1147*TAXAS!$C$22)), IF($A1147=TAXAS!$A$23,IF($B1147="CRÉDITO",$D1147-($D1147*TAXAS!$C$23)), IF($A1147=TAXAS!$A$24,IF($B1147="CRÉDITO",$D1147-($D1147*TAXAS!$C$24)), IF($A1147=TAXAS!$A$25,IF($B1147="CRÉDITO",$D1147-($D1147*TAXAS!$C$25)), IF($A1147=TAXAS!$A$26,IF($B1147="CRÉDITO",$D1147-($D1147*TAXAS!$C$26)), IF($A1147=TAXAS!$A$27,IF($B1147="CRÉDITO",$D1147-($D1147*TAXAS!$C$27))))))))))))))))))))))))))/1</f>
        <v>0</v>
      </c>
      <c r="G1147" s="9">
        <f>IF($A1147="VISA",IF($B1147="PARCELADO ATÉ 3X",$D1147-(D1147*TAXAS!$D$4))/3,IF($A1147="MASTER",IF($B1147="PARCELADO ATÉ 3X",$D1147-(D1147*TAXAS!$D$5))/3,IF($A1147="ELO",IF($B1147="PARCELADO ATÉ 3X",$D1147-(D1147*TAXAS!$D$6))/3,IF($A1147="HIPERCARD",IF($B1147="PARCELADO ATÉ 3X",$D1147-(D1147*TAXAS!$D$7))/3,IF($A1147="DINERS",IF($B1147="PARCELADO ATÉ 3X",$D1147-(D1147*TAXAS!$D$8))/3,IF($A1147="AMERICA EXPRESS",IF($B1147="PARCELADO ATÉ 3X",$D1147-(D1147*TAXAS!$D$9))/3,IF($A1147=TAXAS!$A$10,IF($B1147="PARCELADO ATÉ 3X",$D1147-($D1147*TAXAS!$D$10))/3,IF($A1147=TAXAS!$A$11,IF($B1147="PARCELADO ATÉ 3X",$D1147-($D1147*TAXAS!$D$11))/3,IF($A1147=TAXAS!$A$12,IF($B1147="PARCELADO ATÉ 3X",$D1147-($D1147*TAXAS!$D$12))/3,IF($A1147=TAXAS!$A$13,IF($B1147="PARCELADO ATÉ 3X",$D1147-($D1147*TAXAS!$D$13))/3,IF($A1147=TAXAS!$A$14,IF($B1147="PARCELADO ATÉ 3X",$D1147-($D1147*TAXAS!$D$14))/3,IF($A1147=TAXAS!$A$15,IF($B1147="PARCELADO ATÉ 3X",$D1147-($D1147*TAXAS!$D$15))/3,IF($A1147=TAXAS!$A$16,IF($B1147="PARCELADO ATÉ 3X",$D1147-($D1147*TAXAS!$D$16))/3,IF($A1147=TAXAS!$A$17,IF($B1147="PARCELADO ATÉ 3X",$D1147-($D1147*TAXAS!$D$17))/3,IF($A1147=TAXAS!$A$18,IF($B1147="PARCELADO ATÉ 3X",$D1147-($D1147*TAXAS!$D$18))/3,IF($A1147=TAXAS!$A$19,IF($B1147="PARCELADO ATÉ 3X",$D1147-($D1147*TAXAS!$D$19))/3,IF($A1147=TAXAS!$A$20,IF($B1147="PARCELADO ATÉ 3X",$D1147-($D1147*TAXAS!$D$20))/3,IF($A1147=TAXAS!$A$21,IF($B1147="PARCELADO ATÉ 3X",$D1147-($D1147*TAXAS!$D$21))/3,IF($A1147=TAXAS!$A$22,IF($B1147="PARCELADO ATÉ 3X",$D1147-($D1147*TAXAS!$D$22))/3,IF($A1147=TAXAS!$A$23,IF($B1147="PARCELADO ATÉ 3X",$D1147-($D1147*TAXAS!$D$23))/3,IF($A1147=TAXAS!$A$24,IF($B1147="PARCELADO ATÉ 3X",$D1147-($D1147*TAXAS!$D$24))/3,IF($A1147=TAXAS!$A$25,IF($B1147="PARCELADO ATÉ 3X",$D1147-($D1147*TAXAS!$D$25))/3,IF($A1147=TAXAS!$A$26,IF($B1147="PARCELADO ATÉ 3X",$D1147-($D1147*TAXAS!$D$26))/3,IF($A1147=TAXAS!$A$27,IF($B1147="PARCELADO ATÉ 3X",$D1147-($D1147*TAXAS!$D$27))/3))))))))))))))))))))))))/1</f>
        <v>0</v>
      </c>
      <c r="H1147" s="9">
        <f>IF($A1147="VISA",IF($B1147="PARCELADO ATÉ 6X",$D1147-(D1147*TAXAS!$E$4))/6,IF($A1147="MASTER",IF($B1147="PARCELADO ATÉ 6X",$D1147-(D1147*TAXAS!$E$5))/6,IF($A1147="ELO",IF($B1147="PARCELADO ATÉ 6X",$D1147-(D1147*TAXAS!$E$6))/6,IF($A1147="HIPERCARD",IF($B1147="PARCELADO ATÉ 6X",$D1147-(D1147*TAXAS!$E$7))/6,IF($A1147="DINERS",IF($B1147="PARCELADO ATÉ 6X",$D1147-(D1147*TAXAS!$E$8))/6,IF($A1147="AMERICA EXPRESS",IF($B1147="PARCELADO ATÉ 6X",$D1147-(D1147*TAXAS!$E$9))/6,IF($A1147=TAXAS!$A$10,IF($B1147="PARCELADO ATÉ 6X",$D1147-($D1147*TAXAS!$E$10))/6,IF($A1147=TAXAS!$A$11,IF($B1147="PARCELADO ATÉ 6X",$D1147-($D1147*TAXAS!$E$11))/6,IF($A1147=TAXAS!$A$12,IF($B1147="PARCELADO ATÉ 6X",$D1147-($D1147*TAXAS!$E$12))/6,IF($A1147=TAXAS!$A$13,IF($B1147="PARCELADO ATÉ 6X",$D1147-($D1147*TAXAS!$E$13))/6,IF($A1147=TAXAS!$A$14,IF($B1147="PARCELADO ATÉ 6X",$D1147-($D1147*TAXAS!$E$14))/6,IF($A1147=TAXAS!$A$15,IF($B1147="PARCELADO ATÉ 6X",$D1147-($D1147*TAXAS!$E$15))/6,IF($A1147=TAXAS!$A$16,IF($B1147="PARCELADO ATÉ 6X",$D1147-($D1147*TAXAS!$E$16))/6,IF($A1147=TAXAS!$A$17,IF($B1147="PARCELADO ATÉ 6X",$D1147-($D1147*TAXAS!$E$17))/6,IF($A1147=TAXAS!$A$18,IF($B1147="PARCELADO ATÉ 6X",$D1147-($D1147*TAXAS!$E$18))/6,IF($A1147=TAXAS!$A$19,IF($B1147="PARCELADO ATÉ 6X",$D1147-($D1147*TAXAS!$E$19))/6,IF($A1147=TAXAS!$A$20,IF($B1147="PARCELADO ATÉ 6X",$D1147-($D1147*TAXAS!$E$20))/6,IF($A1147=TAXAS!$A$21,IF($B1147="PARCELADO ATÉ 6X",$D1147-($D1147*TAXAS!$E$21))/6,IF($A1147=TAXAS!$A$22,IF($B1147="PARCELADO ATÉ 6X",$D1147-($D1147*TAXAS!$E$22))/6,IF($A1147=TAXAS!$A$23,IF($B1147="PARCELADO ATÉ 6X",$D1147-($D1147*TAXAS!$E$23))/6,IF($A1147=TAXAS!$A$24,IF($B1147="PARCELADO ATÉ 6X",$D1147-($D1147*TAXAS!$E$24))/6,IF($A1147=TAXAS!$A$25,IF($B1147="PARCELADO ATÉ 6X",$D1147-($D1147*TAXAS!$E$25))/6,IF($A1147=TAXAS!$A$26,IF($B1147="PARCELADO ATÉ 6X",$D1147-($D1147*TAXAS!$E$26))/6,IF($A1147=TAXAS!$A$27,IF($B1147="PARCELADO ATÉ 6X",$D1147-($D1147*TAXAS!$E$27))/6))))))))))))))))))))))))/1</f>
        <v>0</v>
      </c>
      <c r="I1147" s="9">
        <f>IF($A1147="VISA",IF($B1147="PARCELADO ATÉ 12X",$D1147-(D1147*TAXAS!$F$4))/12,IF($A1147="MASTER",IF($B1147="PARCELADO ATÉ 12X",$D1147-(D1147*TAXAS!$F$5))/12,IF($A1147="ELO",IF($B1147="PARCELADO ATÉ 12X",$D1147-(D1147*TAXAS!$F$6))/12,IF($A1147="HIPERCARD",IF($B1147="PARCELADO ATÉ 12X",$D1147-(D1147*TAXAS!$F$7))/12,IF($A1147="DINERS",IF($B1147="PARCELADO ATÉ 12X",$D1147-(D1147*TAXAS!$F$8))/12,IF($A1147="AMERICA EXPRESS",IF($B1147="PARCELADO ATÉ 12X",$D1147-(D1147*TAXAS!$F$9))/12,IF($A1147=TAXAS!$A$10,IF($B1147="PARCELADO ATÉ 12X",$D1147-($D1147*TAXAS!$F$10))/12,IF($A1147=TAXAS!$A$11,IF($B1147="PARCELADO ATÉ 12X",$D1147-($D1147*TAXAS!$F$11))/12,IF($A1147=TAXAS!$A$12,IF($B1147="PARCELADO ATÉ 12X",$D1147-($D1147*TAXAS!$F$12))/12,IF($A1147=TAXAS!$A$13,IF($B1147="PARCELADO ATÉ 12X",$D1147-($D1147*TAXAS!$F$13))/12,IF($A1147=TAXAS!$A$14,IF($B1147="PARCELADO ATÉ 12X",$D1147-($D1147*TAXAS!$F$14))/12,IF($A1147=TAXAS!$A$15,IF($B1147="PARCELADO ATÉ 12X",$D1147-($D1147*TAXAS!$F$15))/12,IF($A1147=TAXAS!$A$16,IF($B1147="PARCELADO ATÉ 12X",$D1147-($D1147*TAXAS!$F$16))/12,IF($A1147=TAXAS!$A$17,IF($B1147="PARCELADO ATÉ 12X",$D1147-($D1147*TAXAS!$F$17))/12,IF($A1147=TAXAS!$A$18,IF($B1147="PARCELADO ATÉ 12X",$D1147-($D1147*TAXAS!$F$18))/12,IF($A1147=TAXAS!$A$19,IF($B1147="PARCELADO ATÉ 12X",$D1147-($D1147*TAXAS!$F$19))/12,IF($A1147=TAXAS!$A$20,IF($B1147="PARCELADO ATÉ 12X",$D1147-($D1147*TAXAS!$F$20))/12,IF($A1147=TAXAS!$A$21,IF($B1147="PARCELADO ATÉ 12X",$D1147-($D1147*TAXAS!$F$21))/12,IF($A1147=TAXAS!$A$22,IF($B1147="PARCELADO ATÉ 12X",$D1147-($D1147*TAXAS!$F$22))/12,IF($A1147=TAXAS!$A$23,IF($B1147="PARCELADO ATÉ 12X",$D1147-($D1147*TAXAS!$F$23))/12,IF($A1147=TAXAS!$A$24,IF($B1147="PARCELADO ATÉ 12X",$D1147-($D1147*TAXAS!$F$24))/12,IF($A1147=TAXAS!$A$25,IF($B1147="PARCELADO ATÉ 12X",$D1147-($D1147*TAXAS!$F$25))/12,IF($A1147=TAXAS!$A$26,IF($B1147="PARCELADO ATÉ 12X",$D1147-($D1147*TAXAS!$F$26))/12,IF($A1147=TAXAS!$A$27,IF($B1147="PARCELADO ATÉ 12X",$D1147-($D1147*TAXAS!$F$27))/12))))))))))))))))))))))))/1</f>
        <v>0</v>
      </c>
      <c r="J1147" s="8">
        <f t="shared" si="0"/>
        <v>0</v>
      </c>
      <c r="K1147" s="10" t="b">
        <f>IF($B1147="PARCELADO ATÉ 3X",($D1147-($D1147*TAXAS!$D$4))-$J1147)</f>
        <v>0</v>
      </c>
      <c r="L1147" s="10" t="b">
        <f>IF($B1147="PARCELADO ATÉ 6X",($D1147-($D1147*TAXAS!$E$4))-$J1147)</f>
        <v>0</v>
      </c>
      <c r="M1147" s="10" t="b">
        <f>IF($B1147="PARCELADO ATÉ 12X",($D1147-($D1147*TAXAS!$F$4))-$J1147)</f>
        <v>0</v>
      </c>
      <c r="N1147" s="8">
        <f t="shared" si="1"/>
        <v>0</v>
      </c>
      <c r="O1147" s="10">
        <f t="shared" si="2"/>
        <v>0</v>
      </c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</row>
    <row r="1148" spans="1:31" ht="15.75" customHeight="1" x14ac:dyDescent="0.2">
      <c r="A1148" s="3"/>
      <c r="B1148" s="5"/>
      <c r="C1148" s="6"/>
      <c r="D1148" s="42"/>
      <c r="E1148" s="8">
        <f>IF($A1148="VISA",IF($B1148="DÉBITO",$D1148-($D1148*TAXAS!$B$4)),IF($A1148="MASTER",IF($B1148="DÉBITO",$D1148-($D1148*TAXAS!$B$5)),IF($A1148="ELO", IF($B1148="DÉBITO",$D1148-($D1148*TAXAS!$B$6)),IF($A1148="HIPERCARD",IF($B1148="DÉBITO",$D1148-($D1148*TAXAS!$B$7)),IF($A1148="DINERS",IF($B1148="DÉBITO",$D1148-($D1148*TAXAS!$B$8)),IF($A1148="AMERICA EXPRESS",IF($B1148="DÉBITO",$D1148-($D1148*TAXAS!$B$9)),IF($A1148=TAXAS!$A$10,IF($B1148="DÉBITO",$D1148-($D1148*TAXAS!$B$10)), IF($A1148=TAXAS!$A$11,IF($B1148="DÉBITO",$D1148-($D1148*TAXAS!$B$11)), IF($A1148=TAXAS!$A$12,IF($B1148="DÉBITO",$D1148-($D1148*TAXAS!$B$12)), IF($A1148=TAXAS!$A$13,IF($B1148="DÉBITO",$D1148-($D1148*TAXAS!$B$13)), IF($A1148=TAXAS!$A$14,IF($B1148="DÉBITO",$D1148-($D1148*TAXAS!$B$14)), IF($A1148=TAXAS!$A$15,IF($B1148="DÉBITO",$D1148-($D1148*TAXAS!$B$15)), IF($A1148=TAXAS!$A$16,IF($B1148="DÉBITO",$D1148-($D1148*TAXAS!$B$16)), IF($A1148=TAXAS!$A$17,IF($B1148="DÉBITO",$D1148-($D1148*TAXAS!$B$17)), IF($A1148=TAXAS!$A$18,IF($B1148="DÉBITO",$D1148-($D1148*TAXAS!$B$18)), IF($A1148=TAXAS!$A$19,IF($B1148="DÉBITO",$D1148-($D1148*TAXAS!$B$19)), IF($A1148=TAXAS!$A$20,IF($B1148="DÉBITO",$D1148-($D1148*TAXAS!$B$20)), IF($A1148=TAXAS!$A$21,IF($B1148="DÉBITO",$D1148-($D1148*TAXAS!$B$21)), IF($A1148=TAXAS!$A$22,IF($B1148="DÉBITO",$D1148-($D1148*TAXAS!$B$22)), IF($A1148=TAXAS!$A$23,IF($B1148="DÉBITO",$D1148-($D1148*TAXAS!$B$23)), IF($A1148=TAXAS!$A$24,IF($B1148="DÉBITO",$D1148-($D1148*TAXAS!$B$24)), IF($A1148=TAXAS!$A$25,IF($B1148="DÉBITO",$D1148-($D1148*TAXAS!$B$25)), IF($A1148=TAXAS!$A$26,IF($B1148="DÉBITO",$D1148-($D1148*TAXAS!$B$26)), IF($A1148=TAXAS!$A$27,IF($B1148="DÉBITO",$D1148-($D1148*TAXAS!$B$27))))))))))))))))))))))))))/1</f>
        <v>0</v>
      </c>
      <c r="F1148" s="8">
        <f>IF($A1148="VISA",IF($B1148="CRÉDITO",$D1148-($D1148*TAXAS!$C$4)),IF($A1148="MASTER",IF($B1148="CRÉDITO",$D1148-($D1148*TAXAS!$C$5)),IF($A1148="ELO", IF($B1148="CRÉDITO",$D1148-($D1148*TAXAS!$C$6)),IF($A1148="HIPERCARD",IF($B1148="CRÉDITO",$D1148-($D1148*TAXAS!$C$7)),IF($A1148="DINERS",IF($B1148="CRÉDITO",$D1148-($D1148*TAXAS!$C$8)),IF($A1148="AMERICA EXPRESS",IF($B1148="CRÉDITO",$D1148-($D1148*TAXAS!$C$9)),IF($A1148=TAXAS!$A$10,IF($B1148="CRÉDITO",$D1148-($D1148*TAXAS!$C$10)), IF($A1148=TAXAS!$A$11,IF($B1148="CRÉDITO",$D1148-($D1148*TAXAS!$C$11)), IF($A1148=TAXAS!$A$12,IF($B1148="CRÉDITO",$D1148-($D1148*TAXAS!$C$12)), IF($A1148=TAXAS!$A$13,IF($B1148="CRÉDITO",$D1148-($D1148*TAXAS!$C$13)), IF($A1148=TAXAS!$A$14,IF($B1148="CRÉDITO",$D1148-($D1148*TAXAS!$C$14)), IF($A1148=TAXAS!$A$15,IF($B1148="CRÉDITO",$D1148-($D1148*TAXAS!$C$15)), IF($A1148=TAXAS!$A$16,IF($B1148="CRÉDITO",$D1148-($D1148*TAXAS!$C$16)), IF($A1148=TAXAS!$A$17,IF($B1148="CRÉDITO",$D1148-($D1148*TAXAS!$C$17)), IF($A1148=TAXAS!$A$18,IF($B1148="CRÉDITO",$D1148-($D1148*TAXAS!$C$18)), IF($A1148=TAXAS!$A$19,IF($B1148="CRÉDITO",$D1148-($D1148*TAXAS!$C$19)), IF($A1148=TAXAS!$A$20,IF($B1148="CRÉDITO",$D1148-($D1148*TAXAS!$C$20)), IF($A1148=TAXAS!$A$21,IF($B1148="CRÉDITO",$D1148-($D1148*TAXAS!$C$21)), IF($A1148=TAXAS!$A$22,IF($B1148="CRÉDITO",$D1148-($D1148*TAXAS!$C$22)), IF($A1148=TAXAS!$A$23,IF($B1148="CRÉDITO",$D1148-($D1148*TAXAS!$C$23)), IF($A1148=TAXAS!$A$24,IF($B1148="CRÉDITO",$D1148-($D1148*TAXAS!$C$24)), IF($A1148=TAXAS!$A$25,IF($B1148="CRÉDITO",$D1148-($D1148*TAXAS!$C$25)), IF($A1148=TAXAS!$A$26,IF($B1148="CRÉDITO",$D1148-($D1148*TAXAS!$C$26)), IF($A1148=TAXAS!$A$27,IF($B1148="CRÉDITO",$D1148-($D1148*TAXAS!$C$27))))))))))))))))))))))))))/1</f>
        <v>0</v>
      </c>
      <c r="G1148" s="9">
        <f>IF($A1148="VISA",IF($B1148="PARCELADO ATÉ 3X",$D1148-(D1148*TAXAS!$D$4))/3,IF($A1148="MASTER",IF($B1148="PARCELADO ATÉ 3X",$D1148-(D1148*TAXAS!$D$5))/3,IF($A1148="ELO",IF($B1148="PARCELADO ATÉ 3X",$D1148-(D1148*TAXAS!$D$6))/3,IF($A1148="HIPERCARD",IF($B1148="PARCELADO ATÉ 3X",$D1148-(D1148*TAXAS!$D$7))/3,IF($A1148="DINERS",IF($B1148="PARCELADO ATÉ 3X",$D1148-(D1148*TAXAS!$D$8))/3,IF($A1148="AMERICA EXPRESS",IF($B1148="PARCELADO ATÉ 3X",$D1148-(D1148*TAXAS!$D$9))/3,IF($A1148=TAXAS!$A$10,IF($B1148="PARCELADO ATÉ 3X",$D1148-($D1148*TAXAS!$D$10))/3,IF($A1148=TAXAS!$A$11,IF($B1148="PARCELADO ATÉ 3X",$D1148-($D1148*TAXAS!$D$11))/3,IF($A1148=TAXAS!$A$12,IF($B1148="PARCELADO ATÉ 3X",$D1148-($D1148*TAXAS!$D$12))/3,IF($A1148=TAXAS!$A$13,IF($B1148="PARCELADO ATÉ 3X",$D1148-($D1148*TAXAS!$D$13))/3,IF($A1148=TAXAS!$A$14,IF($B1148="PARCELADO ATÉ 3X",$D1148-($D1148*TAXAS!$D$14))/3,IF($A1148=TAXAS!$A$15,IF($B1148="PARCELADO ATÉ 3X",$D1148-($D1148*TAXAS!$D$15))/3,IF($A1148=TAXAS!$A$16,IF($B1148="PARCELADO ATÉ 3X",$D1148-($D1148*TAXAS!$D$16))/3,IF($A1148=TAXAS!$A$17,IF($B1148="PARCELADO ATÉ 3X",$D1148-($D1148*TAXAS!$D$17))/3,IF($A1148=TAXAS!$A$18,IF($B1148="PARCELADO ATÉ 3X",$D1148-($D1148*TAXAS!$D$18))/3,IF($A1148=TAXAS!$A$19,IF($B1148="PARCELADO ATÉ 3X",$D1148-($D1148*TAXAS!$D$19))/3,IF($A1148=TAXAS!$A$20,IF($B1148="PARCELADO ATÉ 3X",$D1148-($D1148*TAXAS!$D$20))/3,IF($A1148=TAXAS!$A$21,IF($B1148="PARCELADO ATÉ 3X",$D1148-($D1148*TAXAS!$D$21))/3,IF($A1148=TAXAS!$A$22,IF($B1148="PARCELADO ATÉ 3X",$D1148-($D1148*TAXAS!$D$22))/3,IF($A1148=TAXAS!$A$23,IF($B1148="PARCELADO ATÉ 3X",$D1148-($D1148*TAXAS!$D$23))/3,IF($A1148=TAXAS!$A$24,IF($B1148="PARCELADO ATÉ 3X",$D1148-($D1148*TAXAS!$D$24))/3,IF($A1148=TAXAS!$A$25,IF($B1148="PARCELADO ATÉ 3X",$D1148-($D1148*TAXAS!$D$25))/3,IF($A1148=TAXAS!$A$26,IF($B1148="PARCELADO ATÉ 3X",$D1148-($D1148*TAXAS!$D$26))/3,IF($A1148=TAXAS!$A$27,IF($B1148="PARCELADO ATÉ 3X",$D1148-($D1148*TAXAS!$D$27))/3))))))))))))))))))))))))/1</f>
        <v>0</v>
      </c>
      <c r="H1148" s="9">
        <f>IF($A1148="VISA",IF($B1148="PARCELADO ATÉ 6X",$D1148-(D1148*TAXAS!$E$4))/6,IF($A1148="MASTER",IF($B1148="PARCELADO ATÉ 6X",$D1148-(D1148*TAXAS!$E$5))/6,IF($A1148="ELO",IF($B1148="PARCELADO ATÉ 6X",$D1148-(D1148*TAXAS!$E$6))/6,IF($A1148="HIPERCARD",IF($B1148="PARCELADO ATÉ 6X",$D1148-(D1148*TAXAS!$E$7))/6,IF($A1148="DINERS",IF($B1148="PARCELADO ATÉ 6X",$D1148-(D1148*TAXAS!$E$8))/6,IF($A1148="AMERICA EXPRESS",IF($B1148="PARCELADO ATÉ 6X",$D1148-(D1148*TAXAS!$E$9))/6,IF($A1148=TAXAS!$A$10,IF($B1148="PARCELADO ATÉ 6X",$D1148-($D1148*TAXAS!$E$10))/6,IF($A1148=TAXAS!$A$11,IF($B1148="PARCELADO ATÉ 6X",$D1148-($D1148*TAXAS!$E$11))/6,IF($A1148=TAXAS!$A$12,IF($B1148="PARCELADO ATÉ 6X",$D1148-($D1148*TAXAS!$E$12))/6,IF($A1148=TAXAS!$A$13,IF($B1148="PARCELADO ATÉ 6X",$D1148-($D1148*TAXAS!$E$13))/6,IF($A1148=TAXAS!$A$14,IF($B1148="PARCELADO ATÉ 6X",$D1148-($D1148*TAXAS!$E$14))/6,IF($A1148=TAXAS!$A$15,IF($B1148="PARCELADO ATÉ 6X",$D1148-($D1148*TAXAS!$E$15))/6,IF($A1148=TAXAS!$A$16,IF($B1148="PARCELADO ATÉ 6X",$D1148-($D1148*TAXAS!$E$16))/6,IF($A1148=TAXAS!$A$17,IF($B1148="PARCELADO ATÉ 6X",$D1148-($D1148*TAXAS!$E$17))/6,IF($A1148=TAXAS!$A$18,IF($B1148="PARCELADO ATÉ 6X",$D1148-($D1148*TAXAS!$E$18))/6,IF($A1148=TAXAS!$A$19,IF($B1148="PARCELADO ATÉ 6X",$D1148-($D1148*TAXAS!$E$19))/6,IF($A1148=TAXAS!$A$20,IF($B1148="PARCELADO ATÉ 6X",$D1148-($D1148*TAXAS!$E$20))/6,IF($A1148=TAXAS!$A$21,IF($B1148="PARCELADO ATÉ 6X",$D1148-($D1148*TAXAS!$E$21))/6,IF($A1148=TAXAS!$A$22,IF($B1148="PARCELADO ATÉ 6X",$D1148-($D1148*TAXAS!$E$22))/6,IF($A1148=TAXAS!$A$23,IF($B1148="PARCELADO ATÉ 6X",$D1148-($D1148*TAXAS!$E$23))/6,IF($A1148=TAXAS!$A$24,IF($B1148="PARCELADO ATÉ 6X",$D1148-($D1148*TAXAS!$E$24))/6,IF($A1148=TAXAS!$A$25,IF($B1148="PARCELADO ATÉ 6X",$D1148-($D1148*TAXAS!$E$25))/6,IF($A1148=TAXAS!$A$26,IF($B1148="PARCELADO ATÉ 6X",$D1148-($D1148*TAXAS!$E$26))/6,IF($A1148=TAXAS!$A$27,IF($B1148="PARCELADO ATÉ 6X",$D1148-($D1148*TAXAS!$E$27))/6))))))))))))))))))))))))/1</f>
        <v>0</v>
      </c>
      <c r="I1148" s="9">
        <f>IF($A1148="VISA",IF($B1148="PARCELADO ATÉ 12X",$D1148-(D1148*TAXAS!$F$4))/12,IF($A1148="MASTER",IF($B1148="PARCELADO ATÉ 12X",$D1148-(D1148*TAXAS!$F$5))/12,IF($A1148="ELO",IF($B1148="PARCELADO ATÉ 12X",$D1148-(D1148*TAXAS!$F$6))/12,IF($A1148="HIPERCARD",IF($B1148="PARCELADO ATÉ 12X",$D1148-(D1148*TAXAS!$F$7))/12,IF($A1148="DINERS",IF($B1148="PARCELADO ATÉ 12X",$D1148-(D1148*TAXAS!$F$8))/12,IF($A1148="AMERICA EXPRESS",IF($B1148="PARCELADO ATÉ 12X",$D1148-(D1148*TAXAS!$F$9))/12,IF($A1148=TAXAS!$A$10,IF($B1148="PARCELADO ATÉ 12X",$D1148-($D1148*TAXAS!$F$10))/12,IF($A1148=TAXAS!$A$11,IF($B1148="PARCELADO ATÉ 12X",$D1148-($D1148*TAXAS!$F$11))/12,IF($A1148=TAXAS!$A$12,IF($B1148="PARCELADO ATÉ 12X",$D1148-($D1148*TAXAS!$F$12))/12,IF($A1148=TAXAS!$A$13,IF($B1148="PARCELADO ATÉ 12X",$D1148-($D1148*TAXAS!$F$13))/12,IF($A1148=TAXAS!$A$14,IF($B1148="PARCELADO ATÉ 12X",$D1148-($D1148*TAXAS!$F$14))/12,IF($A1148=TAXAS!$A$15,IF($B1148="PARCELADO ATÉ 12X",$D1148-($D1148*TAXAS!$F$15))/12,IF($A1148=TAXAS!$A$16,IF($B1148="PARCELADO ATÉ 12X",$D1148-($D1148*TAXAS!$F$16))/12,IF($A1148=TAXAS!$A$17,IF($B1148="PARCELADO ATÉ 12X",$D1148-($D1148*TAXAS!$F$17))/12,IF($A1148=TAXAS!$A$18,IF($B1148="PARCELADO ATÉ 12X",$D1148-($D1148*TAXAS!$F$18))/12,IF($A1148=TAXAS!$A$19,IF($B1148="PARCELADO ATÉ 12X",$D1148-($D1148*TAXAS!$F$19))/12,IF($A1148=TAXAS!$A$20,IF($B1148="PARCELADO ATÉ 12X",$D1148-($D1148*TAXAS!$F$20))/12,IF($A1148=TAXAS!$A$21,IF($B1148="PARCELADO ATÉ 12X",$D1148-($D1148*TAXAS!$F$21))/12,IF($A1148=TAXAS!$A$22,IF($B1148="PARCELADO ATÉ 12X",$D1148-($D1148*TAXAS!$F$22))/12,IF($A1148=TAXAS!$A$23,IF($B1148="PARCELADO ATÉ 12X",$D1148-($D1148*TAXAS!$F$23))/12,IF($A1148=TAXAS!$A$24,IF($B1148="PARCELADO ATÉ 12X",$D1148-($D1148*TAXAS!$F$24))/12,IF($A1148=TAXAS!$A$25,IF($B1148="PARCELADO ATÉ 12X",$D1148-($D1148*TAXAS!$F$25))/12,IF($A1148=TAXAS!$A$26,IF($B1148="PARCELADO ATÉ 12X",$D1148-($D1148*TAXAS!$F$26))/12,IF($A1148=TAXAS!$A$27,IF($B1148="PARCELADO ATÉ 12X",$D1148-($D1148*TAXAS!$F$27))/12))))))))))))))))))))))))/1</f>
        <v>0</v>
      </c>
      <c r="J1148" s="8">
        <f t="shared" si="0"/>
        <v>0</v>
      </c>
      <c r="K1148" s="10" t="b">
        <f>IF($B1148="PARCELADO ATÉ 3X",($D1148-($D1148*TAXAS!$D$4))-$J1148)</f>
        <v>0</v>
      </c>
      <c r="L1148" s="10" t="b">
        <f>IF($B1148="PARCELADO ATÉ 6X",($D1148-($D1148*TAXAS!$E$4))-$J1148)</f>
        <v>0</v>
      </c>
      <c r="M1148" s="10" t="b">
        <f>IF($B1148="PARCELADO ATÉ 12X",($D1148-($D1148*TAXAS!$F$4))-$J1148)</f>
        <v>0</v>
      </c>
      <c r="N1148" s="8">
        <f t="shared" si="1"/>
        <v>0</v>
      </c>
      <c r="O1148" s="10">
        <f t="shared" si="2"/>
        <v>0</v>
      </c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</row>
    <row r="1149" spans="1:31" ht="15.75" customHeight="1" x14ac:dyDescent="0.2">
      <c r="A1149" s="3"/>
      <c r="B1149" s="5"/>
      <c r="C1149" s="6"/>
      <c r="D1149" s="42"/>
      <c r="E1149" s="8">
        <f>IF($A1149="VISA",IF($B1149="DÉBITO",$D1149-($D1149*TAXAS!$B$4)),IF($A1149="MASTER",IF($B1149="DÉBITO",$D1149-($D1149*TAXAS!$B$5)),IF($A1149="ELO", IF($B1149="DÉBITO",$D1149-($D1149*TAXAS!$B$6)),IF($A1149="HIPERCARD",IF($B1149="DÉBITO",$D1149-($D1149*TAXAS!$B$7)),IF($A1149="DINERS",IF($B1149="DÉBITO",$D1149-($D1149*TAXAS!$B$8)),IF($A1149="AMERICA EXPRESS",IF($B1149="DÉBITO",$D1149-($D1149*TAXAS!$B$9)),IF($A1149=TAXAS!$A$10,IF($B1149="DÉBITO",$D1149-($D1149*TAXAS!$B$10)), IF($A1149=TAXAS!$A$11,IF($B1149="DÉBITO",$D1149-($D1149*TAXAS!$B$11)), IF($A1149=TAXAS!$A$12,IF($B1149="DÉBITO",$D1149-($D1149*TAXAS!$B$12)), IF($A1149=TAXAS!$A$13,IF($B1149="DÉBITO",$D1149-($D1149*TAXAS!$B$13)), IF($A1149=TAXAS!$A$14,IF($B1149="DÉBITO",$D1149-($D1149*TAXAS!$B$14)), IF($A1149=TAXAS!$A$15,IF($B1149="DÉBITO",$D1149-($D1149*TAXAS!$B$15)), IF($A1149=TAXAS!$A$16,IF($B1149="DÉBITO",$D1149-($D1149*TAXAS!$B$16)), IF($A1149=TAXAS!$A$17,IF($B1149="DÉBITO",$D1149-($D1149*TAXAS!$B$17)), IF($A1149=TAXAS!$A$18,IF($B1149="DÉBITO",$D1149-($D1149*TAXAS!$B$18)), IF($A1149=TAXAS!$A$19,IF($B1149="DÉBITO",$D1149-($D1149*TAXAS!$B$19)), IF($A1149=TAXAS!$A$20,IF($B1149="DÉBITO",$D1149-($D1149*TAXAS!$B$20)), IF($A1149=TAXAS!$A$21,IF($B1149="DÉBITO",$D1149-($D1149*TAXAS!$B$21)), IF($A1149=TAXAS!$A$22,IF($B1149="DÉBITO",$D1149-($D1149*TAXAS!$B$22)), IF($A1149=TAXAS!$A$23,IF($B1149="DÉBITO",$D1149-($D1149*TAXAS!$B$23)), IF($A1149=TAXAS!$A$24,IF($B1149="DÉBITO",$D1149-($D1149*TAXAS!$B$24)), IF($A1149=TAXAS!$A$25,IF($B1149="DÉBITO",$D1149-($D1149*TAXAS!$B$25)), IF($A1149=TAXAS!$A$26,IF($B1149="DÉBITO",$D1149-($D1149*TAXAS!$B$26)), IF($A1149=TAXAS!$A$27,IF($B1149="DÉBITO",$D1149-($D1149*TAXAS!$B$27))))))))))))))))))))))))))/1</f>
        <v>0</v>
      </c>
      <c r="F1149" s="8">
        <f>IF($A1149="VISA",IF($B1149="CRÉDITO",$D1149-($D1149*TAXAS!$C$4)),IF($A1149="MASTER",IF($B1149="CRÉDITO",$D1149-($D1149*TAXAS!$C$5)),IF($A1149="ELO", IF($B1149="CRÉDITO",$D1149-($D1149*TAXAS!$C$6)),IF($A1149="HIPERCARD",IF($B1149="CRÉDITO",$D1149-($D1149*TAXAS!$C$7)),IF($A1149="DINERS",IF($B1149="CRÉDITO",$D1149-($D1149*TAXAS!$C$8)),IF($A1149="AMERICA EXPRESS",IF($B1149="CRÉDITO",$D1149-($D1149*TAXAS!$C$9)),IF($A1149=TAXAS!$A$10,IF($B1149="CRÉDITO",$D1149-($D1149*TAXAS!$C$10)), IF($A1149=TAXAS!$A$11,IF($B1149="CRÉDITO",$D1149-($D1149*TAXAS!$C$11)), IF($A1149=TAXAS!$A$12,IF($B1149="CRÉDITO",$D1149-($D1149*TAXAS!$C$12)), IF($A1149=TAXAS!$A$13,IF($B1149="CRÉDITO",$D1149-($D1149*TAXAS!$C$13)), IF($A1149=TAXAS!$A$14,IF($B1149="CRÉDITO",$D1149-($D1149*TAXAS!$C$14)), IF($A1149=TAXAS!$A$15,IF($B1149="CRÉDITO",$D1149-($D1149*TAXAS!$C$15)), IF($A1149=TAXAS!$A$16,IF($B1149="CRÉDITO",$D1149-($D1149*TAXAS!$C$16)), IF($A1149=TAXAS!$A$17,IF($B1149="CRÉDITO",$D1149-($D1149*TAXAS!$C$17)), IF($A1149=TAXAS!$A$18,IF($B1149="CRÉDITO",$D1149-($D1149*TAXAS!$C$18)), IF($A1149=TAXAS!$A$19,IF($B1149="CRÉDITO",$D1149-($D1149*TAXAS!$C$19)), IF($A1149=TAXAS!$A$20,IF($B1149="CRÉDITO",$D1149-($D1149*TAXAS!$C$20)), IF($A1149=TAXAS!$A$21,IF($B1149="CRÉDITO",$D1149-($D1149*TAXAS!$C$21)), IF($A1149=TAXAS!$A$22,IF($B1149="CRÉDITO",$D1149-($D1149*TAXAS!$C$22)), IF($A1149=TAXAS!$A$23,IF($B1149="CRÉDITO",$D1149-($D1149*TAXAS!$C$23)), IF($A1149=TAXAS!$A$24,IF($B1149="CRÉDITO",$D1149-($D1149*TAXAS!$C$24)), IF($A1149=TAXAS!$A$25,IF($B1149="CRÉDITO",$D1149-($D1149*TAXAS!$C$25)), IF($A1149=TAXAS!$A$26,IF($B1149="CRÉDITO",$D1149-($D1149*TAXAS!$C$26)), IF($A1149=TAXAS!$A$27,IF($B1149="CRÉDITO",$D1149-($D1149*TAXAS!$C$27))))))))))))))))))))))))))/1</f>
        <v>0</v>
      </c>
      <c r="G1149" s="9">
        <f>IF($A1149="VISA",IF($B1149="PARCELADO ATÉ 3X",$D1149-(D1149*TAXAS!$D$4))/3,IF($A1149="MASTER",IF($B1149="PARCELADO ATÉ 3X",$D1149-(D1149*TAXAS!$D$5))/3,IF($A1149="ELO",IF($B1149="PARCELADO ATÉ 3X",$D1149-(D1149*TAXAS!$D$6))/3,IF($A1149="HIPERCARD",IF($B1149="PARCELADO ATÉ 3X",$D1149-(D1149*TAXAS!$D$7))/3,IF($A1149="DINERS",IF($B1149="PARCELADO ATÉ 3X",$D1149-(D1149*TAXAS!$D$8))/3,IF($A1149="AMERICA EXPRESS",IF($B1149="PARCELADO ATÉ 3X",$D1149-(D1149*TAXAS!$D$9))/3,IF($A1149=TAXAS!$A$10,IF($B1149="PARCELADO ATÉ 3X",$D1149-($D1149*TAXAS!$D$10))/3,IF($A1149=TAXAS!$A$11,IF($B1149="PARCELADO ATÉ 3X",$D1149-($D1149*TAXAS!$D$11))/3,IF($A1149=TAXAS!$A$12,IF($B1149="PARCELADO ATÉ 3X",$D1149-($D1149*TAXAS!$D$12))/3,IF($A1149=TAXAS!$A$13,IF($B1149="PARCELADO ATÉ 3X",$D1149-($D1149*TAXAS!$D$13))/3,IF($A1149=TAXAS!$A$14,IF($B1149="PARCELADO ATÉ 3X",$D1149-($D1149*TAXAS!$D$14))/3,IF($A1149=TAXAS!$A$15,IF($B1149="PARCELADO ATÉ 3X",$D1149-($D1149*TAXAS!$D$15))/3,IF($A1149=TAXAS!$A$16,IF($B1149="PARCELADO ATÉ 3X",$D1149-($D1149*TAXAS!$D$16))/3,IF($A1149=TAXAS!$A$17,IF($B1149="PARCELADO ATÉ 3X",$D1149-($D1149*TAXAS!$D$17))/3,IF($A1149=TAXAS!$A$18,IF($B1149="PARCELADO ATÉ 3X",$D1149-($D1149*TAXAS!$D$18))/3,IF($A1149=TAXAS!$A$19,IF($B1149="PARCELADO ATÉ 3X",$D1149-($D1149*TAXAS!$D$19))/3,IF($A1149=TAXAS!$A$20,IF($B1149="PARCELADO ATÉ 3X",$D1149-($D1149*TAXAS!$D$20))/3,IF($A1149=TAXAS!$A$21,IF($B1149="PARCELADO ATÉ 3X",$D1149-($D1149*TAXAS!$D$21))/3,IF($A1149=TAXAS!$A$22,IF($B1149="PARCELADO ATÉ 3X",$D1149-($D1149*TAXAS!$D$22))/3,IF($A1149=TAXAS!$A$23,IF($B1149="PARCELADO ATÉ 3X",$D1149-($D1149*TAXAS!$D$23))/3,IF($A1149=TAXAS!$A$24,IF($B1149="PARCELADO ATÉ 3X",$D1149-($D1149*TAXAS!$D$24))/3,IF($A1149=TAXAS!$A$25,IF($B1149="PARCELADO ATÉ 3X",$D1149-($D1149*TAXAS!$D$25))/3,IF($A1149=TAXAS!$A$26,IF($B1149="PARCELADO ATÉ 3X",$D1149-($D1149*TAXAS!$D$26))/3,IF($A1149=TAXAS!$A$27,IF($B1149="PARCELADO ATÉ 3X",$D1149-($D1149*TAXAS!$D$27))/3))))))))))))))))))))))))/1</f>
        <v>0</v>
      </c>
      <c r="H1149" s="9">
        <f>IF($A1149="VISA",IF($B1149="PARCELADO ATÉ 6X",$D1149-(D1149*TAXAS!$E$4))/6,IF($A1149="MASTER",IF($B1149="PARCELADO ATÉ 6X",$D1149-(D1149*TAXAS!$E$5))/6,IF($A1149="ELO",IF($B1149="PARCELADO ATÉ 6X",$D1149-(D1149*TAXAS!$E$6))/6,IF($A1149="HIPERCARD",IF($B1149="PARCELADO ATÉ 6X",$D1149-(D1149*TAXAS!$E$7))/6,IF($A1149="DINERS",IF($B1149="PARCELADO ATÉ 6X",$D1149-(D1149*TAXAS!$E$8))/6,IF($A1149="AMERICA EXPRESS",IF($B1149="PARCELADO ATÉ 6X",$D1149-(D1149*TAXAS!$E$9))/6,IF($A1149=TAXAS!$A$10,IF($B1149="PARCELADO ATÉ 6X",$D1149-($D1149*TAXAS!$E$10))/6,IF($A1149=TAXAS!$A$11,IF($B1149="PARCELADO ATÉ 6X",$D1149-($D1149*TAXAS!$E$11))/6,IF($A1149=TAXAS!$A$12,IF($B1149="PARCELADO ATÉ 6X",$D1149-($D1149*TAXAS!$E$12))/6,IF($A1149=TAXAS!$A$13,IF($B1149="PARCELADO ATÉ 6X",$D1149-($D1149*TAXAS!$E$13))/6,IF($A1149=TAXAS!$A$14,IF($B1149="PARCELADO ATÉ 6X",$D1149-($D1149*TAXAS!$E$14))/6,IF($A1149=TAXAS!$A$15,IF($B1149="PARCELADO ATÉ 6X",$D1149-($D1149*TAXAS!$E$15))/6,IF($A1149=TAXAS!$A$16,IF($B1149="PARCELADO ATÉ 6X",$D1149-($D1149*TAXAS!$E$16))/6,IF($A1149=TAXAS!$A$17,IF($B1149="PARCELADO ATÉ 6X",$D1149-($D1149*TAXAS!$E$17))/6,IF($A1149=TAXAS!$A$18,IF($B1149="PARCELADO ATÉ 6X",$D1149-($D1149*TAXAS!$E$18))/6,IF($A1149=TAXAS!$A$19,IF($B1149="PARCELADO ATÉ 6X",$D1149-($D1149*TAXAS!$E$19))/6,IF($A1149=TAXAS!$A$20,IF($B1149="PARCELADO ATÉ 6X",$D1149-($D1149*TAXAS!$E$20))/6,IF($A1149=TAXAS!$A$21,IF($B1149="PARCELADO ATÉ 6X",$D1149-($D1149*TAXAS!$E$21))/6,IF($A1149=TAXAS!$A$22,IF($B1149="PARCELADO ATÉ 6X",$D1149-($D1149*TAXAS!$E$22))/6,IF($A1149=TAXAS!$A$23,IF($B1149="PARCELADO ATÉ 6X",$D1149-($D1149*TAXAS!$E$23))/6,IF($A1149=TAXAS!$A$24,IF($B1149="PARCELADO ATÉ 6X",$D1149-($D1149*TAXAS!$E$24))/6,IF($A1149=TAXAS!$A$25,IF($B1149="PARCELADO ATÉ 6X",$D1149-($D1149*TAXAS!$E$25))/6,IF($A1149=TAXAS!$A$26,IF($B1149="PARCELADO ATÉ 6X",$D1149-($D1149*TAXAS!$E$26))/6,IF($A1149=TAXAS!$A$27,IF($B1149="PARCELADO ATÉ 6X",$D1149-($D1149*TAXAS!$E$27))/6))))))))))))))))))))))))/1</f>
        <v>0</v>
      </c>
      <c r="I1149" s="9">
        <f>IF($A1149="VISA",IF($B1149="PARCELADO ATÉ 12X",$D1149-(D1149*TAXAS!$F$4))/12,IF($A1149="MASTER",IF($B1149="PARCELADO ATÉ 12X",$D1149-(D1149*TAXAS!$F$5))/12,IF($A1149="ELO",IF($B1149="PARCELADO ATÉ 12X",$D1149-(D1149*TAXAS!$F$6))/12,IF($A1149="HIPERCARD",IF($B1149="PARCELADO ATÉ 12X",$D1149-(D1149*TAXAS!$F$7))/12,IF($A1149="DINERS",IF($B1149="PARCELADO ATÉ 12X",$D1149-(D1149*TAXAS!$F$8))/12,IF($A1149="AMERICA EXPRESS",IF($B1149="PARCELADO ATÉ 12X",$D1149-(D1149*TAXAS!$F$9))/12,IF($A1149=TAXAS!$A$10,IF($B1149="PARCELADO ATÉ 12X",$D1149-($D1149*TAXAS!$F$10))/12,IF($A1149=TAXAS!$A$11,IF($B1149="PARCELADO ATÉ 12X",$D1149-($D1149*TAXAS!$F$11))/12,IF($A1149=TAXAS!$A$12,IF($B1149="PARCELADO ATÉ 12X",$D1149-($D1149*TAXAS!$F$12))/12,IF($A1149=TAXAS!$A$13,IF($B1149="PARCELADO ATÉ 12X",$D1149-($D1149*TAXAS!$F$13))/12,IF($A1149=TAXAS!$A$14,IF($B1149="PARCELADO ATÉ 12X",$D1149-($D1149*TAXAS!$F$14))/12,IF($A1149=TAXAS!$A$15,IF($B1149="PARCELADO ATÉ 12X",$D1149-($D1149*TAXAS!$F$15))/12,IF($A1149=TAXAS!$A$16,IF($B1149="PARCELADO ATÉ 12X",$D1149-($D1149*TAXAS!$F$16))/12,IF($A1149=TAXAS!$A$17,IF($B1149="PARCELADO ATÉ 12X",$D1149-($D1149*TAXAS!$F$17))/12,IF($A1149=TAXAS!$A$18,IF($B1149="PARCELADO ATÉ 12X",$D1149-($D1149*TAXAS!$F$18))/12,IF($A1149=TAXAS!$A$19,IF($B1149="PARCELADO ATÉ 12X",$D1149-($D1149*TAXAS!$F$19))/12,IF($A1149=TAXAS!$A$20,IF($B1149="PARCELADO ATÉ 12X",$D1149-($D1149*TAXAS!$F$20))/12,IF($A1149=TAXAS!$A$21,IF($B1149="PARCELADO ATÉ 12X",$D1149-($D1149*TAXAS!$F$21))/12,IF($A1149=TAXAS!$A$22,IF($B1149="PARCELADO ATÉ 12X",$D1149-($D1149*TAXAS!$F$22))/12,IF($A1149=TAXAS!$A$23,IF($B1149="PARCELADO ATÉ 12X",$D1149-($D1149*TAXAS!$F$23))/12,IF($A1149=TAXAS!$A$24,IF($B1149="PARCELADO ATÉ 12X",$D1149-($D1149*TAXAS!$F$24))/12,IF($A1149=TAXAS!$A$25,IF($B1149="PARCELADO ATÉ 12X",$D1149-($D1149*TAXAS!$F$25))/12,IF($A1149=TAXAS!$A$26,IF($B1149="PARCELADO ATÉ 12X",$D1149-($D1149*TAXAS!$F$26))/12,IF($A1149=TAXAS!$A$27,IF($B1149="PARCELADO ATÉ 12X",$D1149-($D1149*TAXAS!$F$27))/12))))))))))))))))))))))))/1</f>
        <v>0</v>
      </c>
      <c r="J1149" s="8">
        <f t="shared" si="0"/>
        <v>0</v>
      </c>
      <c r="K1149" s="10" t="b">
        <f>IF($B1149="PARCELADO ATÉ 3X",($D1149-($D1149*TAXAS!$D$4))-$J1149)</f>
        <v>0</v>
      </c>
      <c r="L1149" s="10" t="b">
        <f>IF($B1149="PARCELADO ATÉ 6X",($D1149-($D1149*TAXAS!$E$4))-$J1149)</f>
        <v>0</v>
      </c>
      <c r="M1149" s="10" t="b">
        <f>IF($B1149="PARCELADO ATÉ 12X",($D1149-($D1149*TAXAS!$F$4))-$J1149)</f>
        <v>0</v>
      </c>
      <c r="N1149" s="8">
        <f t="shared" si="1"/>
        <v>0</v>
      </c>
      <c r="O1149" s="10">
        <f t="shared" si="2"/>
        <v>0</v>
      </c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</row>
    <row r="1150" spans="1:31" ht="15.75" customHeight="1" x14ac:dyDescent="0.2">
      <c r="A1150" s="3"/>
      <c r="B1150" s="5"/>
      <c r="C1150" s="6"/>
      <c r="D1150" s="42"/>
      <c r="E1150" s="8">
        <f>IF($A1150="VISA",IF($B1150="DÉBITO",$D1150-($D1150*TAXAS!$B$4)),IF($A1150="MASTER",IF($B1150="DÉBITO",$D1150-($D1150*TAXAS!$B$5)),IF($A1150="ELO", IF($B1150="DÉBITO",$D1150-($D1150*TAXAS!$B$6)),IF($A1150="HIPERCARD",IF($B1150="DÉBITO",$D1150-($D1150*TAXAS!$B$7)),IF($A1150="DINERS",IF($B1150="DÉBITO",$D1150-($D1150*TAXAS!$B$8)),IF($A1150="AMERICA EXPRESS",IF($B1150="DÉBITO",$D1150-($D1150*TAXAS!$B$9)),IF($A1150=TAXAS!$A$10,IF($B1150="DÉBITO",$D1150-($D1150*TAXAS!$B$10)), IF($A1150=TAXAS!$A$11,IF($B1150="DÉBITO",$D1150-($D1150*TAXAS!$B$11)), IF($A1150=TAXAS!$A$12,IF($B1150="DÉBITO",$D1150-($D1150*TAXAS!$B$12)), IF($A1150=TAXAS!$A$13,IF($B1150="DÉBITO",$D1150-($D1150*TAXAS!$B$13)), IF($A1150=TAXAS!$A$14,IF($B1150="DÉBITO",$D1150-($D1150*TAXAS!$B$14)), IF($A1150=TAXAS!$A$15,IF($B1150="DÉBITO",$D1150-($D1150*TAXAS!$B$15)), IF($A1150=TAXAS!$A$16,IF($B1150="DÉBITO",$D1150-($D1150*TAXAS!$B$16)), IF($A1150=TAXAS!$A$17,IF($B1150="DÉBITO",$D1150-($D1150*TAXAS!$B$17)), IF($A1150=TAXAS!$A$18,IF($B1150="DÉBITO",$D1150-($D1150*TAXAS!$B$18)), IF($A1150=TAXAS!$A$19,IF($B1150="DÉBITO",$D1150-($D1150*TAXAS!$B$19)), IF($A1150=TAXAS!$A$20,IF($B1150="DÉBITO",$D1150-($D1150*TAXAS!$B$20)), IF($A1150=TAXAS!$A$21,IF($B1150="DÉBITO",$D1150-($D1150*TAXAS!$B$21)), IF($A1150=TAXAS!$A$22,IF($B1150="DÉBITO",$D1150-($D1150*TAXAS!$B$22)), IF($A1150=TAXAS!$A$23,IF($B1150="DÉBITO",$D1150-($D1150*TAXAS!$B$23)), IF($A1150=TAXAS!$A$24,IF($B1150="DÉBITO",$D1150-($D1150*TAXAS!$B$24)), IF($A1150=TAXAS!$A$25,IF($B1150="DÉBITO",$D1150-($D1150*TAXAS!$B$25)), IF($A1150=TAXAS!$A$26,IF($B1150="DÉBITO",$D1150-($D1150*TAXAS!$B$26)), IF($A1150=TAXAS!$A$27,IF($B1150="DÉBITO",$D1150-($D1150*TAXAS!$B$27))))))))))))))))))))))))))/1</f>
        <v>0</v>
      </c>
      <c r="F1150" s="8">
        <f>IF($A1150="VISA",IF($B1150="CRÉDITO",$D1150-($D1150*TAXAS!$C$4)),IF($A1150="MASTER",IF($B1150="CRÉDITO",$D1150-($D1150*TAXAS!$C$5)),IF($A1150="ELO", IF($B1150="CRÉDITO",$D1150-($D1150*TAXAS!$C$6)),IF($A1150="HIPERCARD",IF($B1150="CRÉDITO",$D1150-($D1150*TAXAS!$C$7)),IF($A1150="DINERS",IF($B1150="CRÉDITO",$D1150-($D1150*TAXAS!$C$8)),IF($A1150="AMERICA EXPRESS",IF($B1150="CRÉDITO",$D1150-($D1150*TAXAS!$C$9)),IF($A1150=TAXAS!$A$10,IF($B1150="CRÉDITO",$D1150-($D1150*TAXAS!$C$10)), IF($A1150=TAXAS!$A$11,IF($B1150="CRÉDITO",$D1150-($D1150*TAXAS!$C$11)), IF($A1150=TAXAS!$A$12,IF($B1150="CRÉDITO",$D1150-($D1150*TAXAS!$C$12)), IF($A1150=TAXAS!$A$13,IF($B1150="CRÉDITO",$D1150-($D1150*TAXAS!$C$13)), IF($A1150=TAXAS!$A$14,IF($B1150="CRÉDITO",$D1150-($D1150*TAXAS!$C$14)), IF($A1150=TAXAS!$A$15,IF($B1150="CRÉDITO",$D1150-($D1150*TAXAS!$C$15)), IF($A1150=TAXAS!$A$16,IF($B1150="CRÉDITO",$D1150-($D1150*TAXAS!$C$16)), IF($A1150=TAXAS!$A$17,IF($B1150="CRÉDITO",$D1150-($D1150*TAXAS!$C$17)), IF($A1150=TAXAS!$A$18,IF($B1150="CRÉDITO",$D1150-($D1150*TAXAS!$C$18)), IF($A1150=TAXAS!$A$19,IF($B1150="CRÉDITO",$D1150-($D1150*TAXAS!$C$19)), IF($A1150=TAXAS!$A$20,IF($B1150="CRÉDITO",$D1150-($D1150*TAXAS!$C$20)), IF($A1150=TAXAS!$A$21,IF($B1150="CRÉDITO",$D1150-($D1150*TAXAS!$C$21)), IF($A1150=TAXAS!$A$22,IF($B1150="CRÉDITO",$D1150-($D1150*TAXAS!$C$22)), IF($A1150=TAXAS!$A$23,IF($B1150="CRÉDITO",$D1150-($D1150*TAXAS!$C$23)), IF($A1150=TAXAS!$A$24,IF($B1150="CRÉDITO",$D1150-($D1150*TAXAS!$C$24)), IF($A1150=TAXAS!$A$25,IF($B1150="CRÉDITO",$D1150-($D1150*TAXAS!$C$25)), IF($A1150=TAXAS!$A$26,IF($B1150="CRÉDITO",$D1150-($D1150*TAXAS!$C$26)), IF($A1150=TAXAS!$A$27,IF($B1150="CRÉDITO",$D1150-($D1150*TAXAS!$C$27))))))))))))))))))))))))))/1</f>
        <v>0</v>
      </c>
      <c r="G1150" s="9">
        <f>IF($A1150="VISA",IF($B1150="PARCELADO ATÉ 3X",$D1150-(D1150*TAXAS!$D$4))/3,IF($A1150="MASTER",IF($B1150="PARCELADO ATÉ 3X",$D1150-(D1150*TAXAS!$D$5))/3,IF($A1150="ELO",IF($B1150="PARCELADO ATÉ 3X",$D1150-(D1150*TAXAS!$D$6))/3,IF($A1150="HIPERCARD",IF($B1150="PARCELADO ATÉ 3X",$D1150-(D1150*TAXAS!$D$7))/3,IF($A1150="DINERS",IF($B1150="PARCELADO ATÉ 3X",$D1150-(D1150*TAXAS!$D$8))/3,IF($A1150="AMERICA EXPRESS",IF($B1150="PARCELADO ATÉ 3X",$D1150-(D1150*TAXAS!$D$9))/3,IF($A1150=TAXAS!$A$10,IF($B1150="PARCELADO ATÉ 3X",$D1150-($D1150*TAXAS!$D$10))/3,IF($A1150=TAXAS!$A$11,IF($B1150="PARCELADO ATÉ 3X",$D1150-($D1150*TAXAS!$D$11))/3,IF($A1150=TAXAS!$A$12,IF($B1150="PARCELADO ATÉ 3X",$D1150-($D1150*TAXAS!$D$12))/3,IF($A1150=TAXAS!$A$13,IF($B1150="PARCELADO ATÉ 3X",$D1150-($D1150*TAXAS!$D$13))/3,IF($A1150=TAXAS!$A$14,IF($B1150="PARCELADO ATÉ 3X",$D1150-($D1150*TAXAS!$D$14))/3,IF($A1150=TAXAS!$A$15,IF($B1150="PARCELADO ATÉ 3X",$D1150-($D1150*TAXAS!$D$15))/3,IF($A1150=TAXAS!$A$16,IF($B1150="PARCELADO ATÉ 3X",$D1150-($D1150*TAXAS!$D$16))/3,IF($A1150=TAXAS!$A$17,IF($B1150="PARCELADO ATÉ 3X",$D1150-($D1150*TAXAS!$D$17))/3,IF($A1150=TAXAS!$A$18,IF($B1150="PARCELADO ATÉ 3X",$D1150-($D1150*TAXAS!$D$18))/3,IF($A1150=TAXAS!$A$19,IF($B1150="PARCELADO ATÉ 3X",$D1150-($D1150*TAXAS!$D$19))/3,IF($A1150=TAXAS!$A$20,IF($B1150="PARCELADO ATÉ 3X",$D1150-($D1150*TAXAS!$D$20))/3,IF($A1150=TAXAS!$A$21,IF($B1150="PARCELADO ATÉ 3X",$D1150-($D1150*TAXAS!$D$21))/3,IF($A1150=TAXAS!$A$22,IF($B1150="PARCELADO ATÉ 3X",$D1150-($D1150*TAXAS!$D$22))/3,IF($A1150=TAXAS!$A$23,IF($B1150="PARCELADO ATÉ 3X",$D1150-($D1150*TAXAS!$D$23))/3,IF($A1150=TAXAS!$A$24,IF($B1150="PARCELADO ATÉ 3X",$D1150-($D1150*TAXAS!$D$24))/3,IF($A1150=TAXAS!$A$25,IF($B1150="PARCELADO ATÉ 3X",$D1150-($D1150*TAXAS!$D$25))/3,IF($A1150=TAXAS!$A$26,IF($B1150="PARCELADO ATÉ 3X",$D1150-($D1150*TAXAS!$D$26))/3,IF($A1150=TAXAS!$A$27,IF($B1150="PARCELADO ATÉ 3X",$D1150-($D1150*TAXAS!$D$27))/3))))))))))))))))))))))))/1</f>
        <v>0</v>
      </c>
      <c r="H1150" s="9">
        <f>IF($A1150="VISA",IF($B1150="PARCELADO ATÉ 6X",$D1150-(D1150*TAXAS!$E$4))/6,IF($A1150="MASTER",IF($B1150="PARCELADO ATÉ 6X",$D1150-(D1150*TAXAS!$E$5))/6,IF($A1150="ELO",IF($B1150="PARCELADO ATÉ 6X",$D1150-(D1150*TAXAS!$E$6))/6,IF($A1150="HIPERCARD",IF($B1150="PARCELADO ATÉ 6X",$D1150-(D1150*TAXAS!$E$7))/6,IF($A1150="DINERS",IF($B1150="PARCELADO ATÉ 6X",$D1150-(D1150*TAXAS!$E$8))/6,IF($A1150="AMERICA EXPRESS",IF($B1150="PARCELADO ATÉ 6X",$D1150-(D1150*TAXAS!$E$9))/6,IF($A1150=TAXAS!$A$10,IF($B1150="PARCELADO ATÉ 6X",$D1150-($D1150*TAXAS!$E$10))/6,IF($A1150=TAXAS!$A$11,IF($B1150="PARCELADO ATÉ 6X",$D1150-($D1150*TAXAS!$E$11))/6,IF($A1150=TAXAS!$A$12,IF($B1150="PARCELADO ATÉ 6X",$D1150-($D1150*TAXAS!$E$12))/6,IF($A1150=TAXAS!$A$13,IF($B1150="PARCELADO ATÉ 6X",$D1150-($D1150*TAXAS!$E$13))/6,IF($A1150=TAXAS!$A$14,IF($B1150="PARCELADO ATÉ 6X",$D1150-($D1150*TAXAS!$E$14))/6,IF($A1150=TAXAS!$A$15,IF($B1150="PARCELADO ATÉ 6X",$D1150-($D1150*TAXAS!$E$15))/6,IF($A1150=TAXAS!$A$16,IF($B1150="PARCELADO ATÉ 6X",$D1150-($D1150*TAXAS!$E$16))/6,IF($A1150=TAXAS!$A$17,IF($B1150="PARCELADO ATÉ 6X",$D1150-($D1150*TAXAS!$E$17))/6,IF($A1150=TAXAS!$A$18,IF($B1150="PARCELADO ATÉ 6X",$D1150-($D1150*TAXAS!$E$18))/6,IF($A1150=TAXAS!$A$19,IF($B1150="PARCELADO ATÉ 6X",$D1150-($D1150*TAXAS!$E$19))/6,IF($A1150=TAXAS!$A$20,IF($B1150="PARCELADO ATÉ 6X",$D1150-($D1150*TAXAS!$E$20))/6,IF($A1150=TAXAS!$A$21,IF($B1150="PARCELADO ATÉ 6X",$D1150-($D1150*TAXAS!$E$21))/6,IF($A1150=TAXAS!$A$22,IF($B1150="PARCELADO ATÉ 6X",$D1150-($D1150*TAXAS!$E$22))/6,IF($A1150=TAXAS!$A$23,IF($B1150="PARCELADO ATÉ 6X",$D1150-($D1150*TAXAS!$E$23))/6,IF($A1150=TAXAS!$A$24,IF($B1150="PARCELADO ATÉ 6X",$D1150-($D1150*TAXAS!$E$24))/6,IF($A1150=TAXAS!$A$25,IF($B1150="PARCELADO ATÉ 6X",$D1150-($D1150*TAXAS!$E$25))/6,IF($A1150=TAXAS!$A$26,IF($B1150="PARCELADO ATÉ 6X",$D1150-($D1150*TAXAS!$E$26))/6,IF($A1150=TAXAS!$A$27,IF($B1150="PARCELADO ATÉ 6X",$D1150-($D1150*TAXAS!$E$27))/6))))))))))))))))))))))))/1</f>
        <v>0</v>
      </c>
      <c r="I1150" s="9">
        <f>IF($A1150="VISA",IF($B1150="PARCELADO ATÉ 12X",$D1150-(D1150*TAXAS!$F$4))/12,IF($A1150="MASTER",IF($B1150="PARCELADO ATÉ 12X",$D1150-(D1150*TAXAS!$F$5))/12,IF($A1150="ELO",IF($B1150="PARCELADO ATÉ 12X",$D1150-(D1150*TAXAS!$F$6))/12,IF($A1150="HIPERCARD",IF($B1150="PARCELADO ATÉ 12X",$D1150-(D1150*TAXAS!$F$7))/12,IF($A1150="DINERS",IF($B1150="PARCELADO ATÉ 12X",$D1150-(D1150*TAXAS!$F$8))/12,IF($A1150="AMERICA EXPRESS",IF($B1150="PARCELADO ATÉ 12X",$D1150-(D1150*TAXAS!$F$9))/12,IF($A1150=TAXAS!$A$10,IF($B1150="PARCELADO ATÉ 12X",$D1150-($D1150*TAXAS!$F$10))/12,IF($A1150=TAXAS!$A$11,IF($B1150="PARCELADO ATÉ 12X",$D1150-($D1150*TAXAS!$F$11))/12,IF($A1150=TAXAS!$A$12,IF($B1150="PARCELADO ATÉ 12X",$D1150-($D1150*TAXAS!$F$12))/12,IF($A1150=TAXAS!$A$13,IF($B1150="PARCELADO ATÉ 12X",$D1150-($D1150*TAXAS!$F$13))/12,IF($A1150=TAXAS!$A$14,IF($B1150="PARCELADO ATÉ 12X",$D1150-($D1150*TAXAS!$F$14))/12,IF($A1150=TAXAS!$A$15,IF($B1150="PARCELADO ATÉ 12X",$D1150-($D1150*TAXAS!$F$15))/12,IF($A1150=TAXAS!$A$16,IF($B1150="PARCELADO ATÉ 12X",$D1150-($D1150*TAXAS!$F$16))/12,IF($A1150=TAXAS!$A$17,IF($B1150="PARCELADO ATÉ 12X",$D1150-($D1150*TAXAS!$F$17))/12,IF($A1150=TAXAS!$A$18,IF($B1150="PARCELADO ATÉ 12X",$D1150-($D1150*TAXAS!$F$18))/12,IF($A1150=TAXAS!$A$19,IF($B1150="PARCELADO ATÉ 12X",$D1150-($D1150*TAXAS!$F$19))/12,IF($A1150=TAXAS!$A$20,IF($B1150="PARCELADO ATÉ 12X",$D1150-($D1150*TAXAS!$F$20))/12,IF($A1150=TAXAS!$A$21,IF($B1150="PARCELADO ATÉ 12X",$D1150-($D1150*TAXAS!$F$21))/12,IF($A1150=TAXAS!$A$22,IF($B1150="PARCELADO ATÉ 12X",$D1150-($D1150*TAXAS!$F$22))/12,IF($A1150=TAXAS!$A$23,IF($B1150="PARCELADO ATÉ 12X",$D1150-($D1150*TAXAS!$F$23))/12,IF($A1150=TAXAS!$A$24,IF($B1150="PARCELADO ATÉ 12X",$D1150-($D1150*TAXAS!$F$24))/12,IF($A1150=TAXAS!$A$25,IF($B1150="PARCELADO ATÉ 12X",$D1150-($D1150*TAXAS!$F$25))/12,IF($A1150=TAXAS!$A$26,IF($B1150="PARCELADO ATÉ 12X",$D1150-($D1150*TAXAS!$F$26))/12,IF($A1150=TAXAS!$A$27,IF($B1150="PARCELADO ATÉ 12X",$D1150-($D1150*TAXAS!$F$27))/12))))))))))))))))))))))))/1</f>
        <v>0</v>
      </c>
      <c r="J1150" s="8">
        <f t="shared" si="0"/>
        <v>0</v>
      </c>
      <c r="K1150" s="10" t="b">
        <f>IF($B1150="PARCELADO ATÉ 3X",($D1150-($D1150*TAXAS!$D$4))-$J1150)</f>
        <v>0</v>
      </c>
      <c r="L1150" s="10" t="b">
        <f>IF($B1150="PARCELADO ATÉ 6X",($D1150-($D1150*TAXAS!$E$4))-$J1150)</f>
        <v>0</v>
      </c>
      <c r="M1150" s="10" t="b">
        <f>IF($B1150="PARCELADO ATÉ 12X",($D1150-($D1150*TAXAS!$F$4))-$J1150)</f>
        <v>0</v>
      </c>
      <c r="N1150" s="8">
        <f t="shared" si="1"/>
        <v>0</v>
      </c>
      <c r="O1150" s="10">
        <f t="shared" si="2"/>
        <v>0</v>
      </c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</row>
    <row r="1151" spans="1:31" ht="15.75" customHeight="1" x14ac:dyDescent="0.2">
      <c r="A1151" s="3"/>
      <c r="B1151" s="5"/>
      <c r="C1151" s="6"/>
      <c r="D1151" s="42"/>
      <c r="E1151" s="8">
        <f>IF($A1151="VISA",IF($B1151="DÉBITO",$D1151-($D1151*TAXAS!$B$4)),IF($A1151="MASTER",IF($B1151="DÉBITO",$D1151-($D1151*TAXAS!$B$5)),IF($A1151="ELO", IF($B1151="DÉBITO",$D1151-($D1151*TAXAS!$B$6)),IF($A1151="HIPERCARD",IF($B1151="DÉBITO",$D1151-($D1151*TAXAS!$B$7)),IF($A1151="DINERS",IF($B1151="DÉBITO",$D1151-($D1151*TAXAS!$B$8)),IF($A1151="AMERICA EXPRESS",IF($B1151="DÉBITO",$D1151-($D1151*TAXAS!$B$9)),IF($A1151=TAXAS!$A$10,IF($B1151="DÉBITO",$D1151-($D1151*TAXAS!$B$10)), IF($A1151=TAXAS!$A$11,IF($B1151="DÉBITO",$D1151-($D1151*TAXAS!$B$11)), IF($A1151=TAXAS!$A$12,IF($B1151="DÉBITO",$D1151-($D1151*TAXAS!$B$12)), IF($A1151=TAXAS!$A$13,IF($B1151="DÉBITO",$D1151-($D1151*TAXAS!$B$13)), IF($A1151=TAXAS!$A$14,IF($B1151="DÉBITO",$D1151-($D1151*TAXAS!$B$14)), IF($A1151=TAXAS!$A$15,IF($B1151="DÉBITO",$D1151-($D1151*TAXAS!$B$15)), IF($A1151=TAXAS!$A$16,IF($B1151="DÉBITO",$D1151-($D1151*TAXAS!$B$16)), IF($A1151=TAXAS!$A$17,IF($B1151="DÉBITO",$D1151-($D1151*TAXAS!$B$17)), IF($A1151=TAXAS!$A$18,IF($B1151="DÉBITO",$D1151-($D1151*TAXAS!$B$18)), IF($A1151=TAXAS!$A$19,IF($B1151="DÉBITO",$D1151-($D1151*TAXAS!$B$19)), IF($A1151=TAXAS!$A$20,IF($B1151="DÉBITO",$D1151-($D1151*TAXAS!$B$20)), IF($A1151=TAXAS!$A$21,IF($B1151="DÉBITO",$D1151-($D1151*TAXAS!$B$21)), IF($A1151=TAXAS!$A$22,IF($B1151="DÉBITO",$D1151-($D1151*TAXAS!$B$22)), IF($A1151=TAXAS!$A$23,IF($B1151="DÉBITO",$D1151-($D1151*TAXAS!$B$23)), IF($A1151=TAXAS!$A$24,IF($B1151="DÉBITO",$D1151-($D1151*TAXAS!$B$24)), IF($A1151=TAXAS!$A$25,IF($B1151="DÉBITO",$D1151-($D1151*TAXAS!$B$25)), IF($A1151=TAXAS!$A$26,IF($B1151="DÉBITO",$D1151-($D1151*TAXAS!$B$26)), IF($A1151=TAXAS!$A$27,IF($B1151="DÉBITO",$D1151-($D1151*TAXAS!$B$27))))))))))))))))))))))))))/1</f>
        <v>0</v>
      </c>
      <c r="F1151" s="8">
        <f>IF($A1151="VISA",IF($B1151="CRÉDITO",$D1151-($D1151*TAXAS!$C$4)),IF($A1151="MASTER",IF($B1151="CRÉDITO",$D1151-($D1151*TAXAS!$C$5)),IF($A1151="ELO", IF($B1151="CRÉDITO",$D1151-($D1151*TAXAS!$C$6)),IF($A1151="HIPERCARD",IF($B1151="CRÉDITO",$D1151-($D1151*TAXAS!$C$7)),IF($A1151="DINERS",IF($B1151="CRÉDITO",$D1151-($D1151*TAXAS!$C$8)),IF($A1151="AMERICA EXPRESS",IF($B1151="CRÉDITO",$D1151-($D1151*TAXAS!$C$9)),IF($A1151=TAXAS!$A$10,IF($B1151="CRÉDITO",$D1151-($D1151*TAXAS!$C$10)), IF($A1151=TAXAS!$A$11,IF($B1151="CRÉDITO",$D1151-($D1151*TAXAS!$C$11)), IF($A1151=TAXAS!$A$12,IF($B1151="CRÉDITO",$D1151-($D1151*TAXAS!$C$12)), IF($A1151=TAXAS!$A$13,IF($B1151="CRÉDITO",$D1151-($D1151*TAXAS!$C$13)), IF($A1151=TAXAS!$A$14,IF($B1151="CRÉDITO",$D1151-($D1151*TAXAS!$C$14)), IF($A1151=TAXAS!$A$15,IF($B1151="CRÉDITO",$D1151-($D1151*TAXAS!$C$15)), IF($A1151=TAXAS!$A$16,IF($B1151="CRÉDITO",$D1151-($D1151*TAXAS!$C$16)), IF($A1151=TAXAS!$A$17,IF($B1151="CRÉDITO",$D1151-($D1151*TAXAS!$C$17)), IF($A1151=TAXAS!$A$18,IF($B1151="CRÉDITO",$D1151-($D1151*TAXAS!$C$18)), IF($A1151=TAXAS!$A$19,IF($B1151="CRÉDITO",$D1151-($D1151*TAXAS!$C$19)), IF($A1151=TAXAS!$A$20,IF($B1151="CRÉDITO",$D1151-($D1151*TAXAS!$C$20)), IF($A1151=TAXAS!$A$21,IF($B1151="CRÉDITO",$D1151-($D1151*TAXAS!$C$21)), IF($A1151=TAXAS!$A$22,IF($B1151="CRÉDITO",$D1151-($D1151*TAXAS!$C$22)), IF($A1151=TAXAS!$A$23,IF($B1151="CRÉDITO",$D1151-($D1151*TAXAS!$C$23)), IF($A1151=TAXAS!$A$24,IF($B1151="CRÉDITO",$D1151-($D1151*TAXAS!$C$24)), IF($A1151=TAXAS!$A$25,IF($B1151="CRÉDITO",$D1151-($D1151*TAXAS!$C$25)), IF($A1151=TAXAS!$A$26,IF($B1151="CRÉDITO",$D1151-($D1151*TAXAS!$C$26)), IF($A1151=TAXAS!$A$27,IF($B1151="CRÉDITO",$D1151-($D1151*TAXAS!$C$27))))))))))))))))))))))))))/1</f>
        <v>0</v>
      </c>
      <c r="G1151" s="9">
        <f>IF($A1151="VISA",IF($B1151="PARCELADO ATÉ 3X",$D1151-(D1151*TAXAS!$D$4))/3,IF($A1151="MASTER",IF($B1151="PARCELADO ATÉ 3X",$D1151-(D1151*TAXAS!$D$5))/3,IF($A1151="ELO",IF($B1151="PARCELADO ATÉ 3X",$D1151-(D1151*TAXAS!$D$6))/3,IF($A1151="HIPERCARD",IF($B1151="PARCELADO ATÉ 3X",$D1151-(D1151*TAXAS!$D$7))/3,IF($A1151="DINERS",IF($B1151="PARCELADO ATÉ 3X",$D1151-(D1151*TAXAS!$D$8))/3,IF($A1151="AMERICA EXPRESS",IF($B1151="PARCELADO ATÉ 3X",$D1151-(D1151*TAXAS!$D$9))/3,IF($A1151=TAXAS!$A$10,IF($B1151="PARCELADO ATÉ 3X",$D1151-($D1151*TAXAS!$D$10))/3,IF($A1151=TAXAS!$A$11,IF($B1151="PARCELADO ATÉ 3X",$D1151-($D1151*TAXAS!$D$11))/3,IF($A1151=TAXAS!$A$12,IF($B1151="PARCELADO ATÉ 3X",$D1151-($D1151*TAXAS!$D$12))/3,IF($A1151=TAXAS!$A$13,IF($B1151="PARCELADO ATÉ 3X",$D1151-($D1151*TAXAS!$D$13))/3,IF($A1151=TAXAS!$A$14,IF($B1151="PARCELADO ATÉ 3X",$D1151-($D1151*TAXAS!$D$14))/3,IF($A1151=TAXAS!$A$15,IF($B1151="PARCELADO ATÉ 3X",$D1151-($D1151*TAXAS!$D$15))/3,IF($A1151=TAXAS!$A$16,IF($B1151="PARCELADO ATÉ 3X",$D1151-($D1151*TAXAS!$D$16))/3,IF($A1151=TAXAS!$A$17,IF($B1151="PARCELADO ATÉ 3X",$D1151-($D1151*TAXAS!$D$17))/3,IF($A1151=TAXAS!$A$18,IF($B1151="PARCELADO ATÉ 3X",$D1151-($D1151*TAXAS!$D$18))/3,IF($A1151=TAXAS!$A$19,IF($B1151="PARCELADO ATÉ 3X",$D1151-($D1151*TAXAS!$D$19))/3,IF($A1151=TAXAS!$A$20,IF($B1151="PARCELADO ATÉ 3X",$D1151-($D1151*TAXAS!$D$20))/3,IF($A1151=TAXAS!$A$21,IF($B1151="PARCELADO ATÉ 3X",$D1151-($D1151*TAXAS!$D$21))/3,IF($A1151=TAXAS!$A$22,IF($B1151="PARCELADO ATÉ 3X",$D1151-($D1151*TAXAS!$D$22))/3,IF($A1151=TAXAS!$A$23,IF($B1151="PARCELADO ATÉ 3X",$D1151-($D1151*TAXAS!$D$23))/3,IF($A1151=TAXAS!$A$24,IF($B1151="PARCELADO ATÉ 3X",$D1151-($D1151*TAXAS!$D$24))/3,IF($A1151=TAXAS!$A$25,IF($B1151="PARCELADO ATÉ 3X",$D1151-($D1151*TAXAS!$D$25))/3,IF($A1151=TAXAS!$A$26,IF($B1151="PARCELADO ATÉ 3X",$D1151-($D1151*TAXAS!$D$26))/3,IF($A1151=TAXAS!$A$27,IF($B1151="PARCELADO ATÉ 3X",$D1151-($D1151*TAXAS!$D$27))/3))))))))))))))))))))))))/1</f>
        <v>0</v>
      </c>
      <c r="H1151" s="9">
        <f>IF($A1151="VISA",IF($B1151="PARCELADO ATÉ 6X",$D1151-(D1151*TAXAS!$E$4))/6,IF($A1151="MASTER",IF($B1151="PARCELADO ATÉ 6X",$D1151-(D1151*TAXAS!$E$5))/6,IF($A1151="ELO",IF($B1151="PARCELADO ATÉ 6X",$D1151-(D1151*TAXAS!$E$6))/6,IF($A1151="HIPERCARD",IF($B1151="PARCELADO ATÉ 6X",$D1151-(D1151*TAXAS!$E$7))/6,IF($A1151="DINERS",IF($B1151="PARCELADO ATÉ 6X",$D1151-(D1151*TAXAS!$E$8))/6,IF($A1151="AMERICA EXPRESS",IF($B1151="PARCELADO ATÉ 6X",$D1151-(D1151*TAXAS!$E$9))/6,IF($A1151=TAXAS!$A$10,IF($B1151="PARCELADO ATÉ 6X",$D1151-($D1151*TAXAS!$E$10))/6,IF($A1151=TAXAS!$A$11,IF($B1151="PARCELADO ATÉ 6X",$D1151-($D1151*TAXAS!$E$11))/6,IF($A1151=TAXAS!$A$12,IF($B1151="PARCELADO ATÉ 6X",$D1151-($D1151*TAXAS!$E$12))/6,IF($A1151=TAXAS!$A$13,IF($B1151="PARCELADO ATÉ 6X",$D1151-($D1151*TAXAS!$E$13))/6,IF($A1151=TAXAS!$A$14,IF($B1151="PARCELADO ATÉ 6X",$D1151-($D1151*TAXAS!$E$14))/6,IF($A1151=TAXAS!$A$15,IF($B1151="PARCELADO ATÉ 6X",$D1151-($D1151*TAXAS!$E$15))/6,IF($A1151=TAXAS!$A$16,IF($B1151="PARCELADO ATÉ 6X",$D1151-($D1151*TAXAS!$E$16))/6,IF($A1151=TAXAS!$A$17,IF($B1151="PARCELADO ATÉ 6X",$D1151-($D1151*TAXAS!$E$17))/6,IF($A1151=TAXAS!$A$18,IF($B1151="PARCELADO ATÉ 6X",$D1151-($D1151*TAXAS!$E$18))/6,IF($A1151=TAXAS!$A$19,IF($B1151="PARCELADO ATÉ 6X",$D1151-($D1151*TAXAS!$E$19))/6,IF($A1151=TAXAS!$A$20,IF($B1151="PARCELADO ATÉ 6X",$D1151-($D1151*TAXAS!$E$20))/6,IF($A1151=TAXAS!$A$21,IF($B1151="PARCELADO ATÉ 6X",$D1151-($D1151*TAXAS!$E$21))/6,IF($A1151=TAXAS!$A$22,IF($B1151="PARCELADO ATÉ 6X",$D1151-($D1151*TAXAS!$E$22))/6,IF($A1151=TAXAS!$A$23,IF($B1151="PARCELADO ATÉ 6X",$D1151-($D1151*TAXAS!$E$23))/6,IF($A1151=TAXAS!$A$24,IF($B1151="PARCELADO ATÉ 6X",$D1151-($D1151*TAXAS!$E$24))/6,IF($A1151=TAXAS!$A$25,IF($B1151="PARCELADO ATÉ 6X",$D1151-($D1151*TAXAS!$E$25))/6,IF($A1151=TAXAS!$A$26,IF($B1151="PARCELADO ATÉ 6X",$D1151-($D1151*TAXAS!$E$26))/6,IF($A1151=TAXAS!$A$27,IF($B1151="PARCELADO ATÉ 6X",$D1151-($D1151*TAXAS!$E$27))/6))))))))))))))))))))))))/1</f>
        <v>0</v>
      </c>
      <c r="I1151" s="9">
        <f>IF($A1151="VISA",IF($B1151="PARCELADO ATÉ 12X",$D1151-(D1151*TAXAS!$F$4))/12,IF($A1151="MASTER",IF($B1151="PARCELADO ATÉ 12X",$D1151-(D1151*TAXAS!$F$5))/12,IF($A1151="ELO",IF($B1151="PARCELADO ATÉ 12X",$D1151-(D1151*TAXAS!$F$6))/12,IF($A1151="HIPERCARD",IF($B1151="PARCELADO ATÉ 12X",$D1151-(D1151*TAXAS!$F$7))/12,IF($A1151="DINERS",IF($B1151="PARCELADO ATÉ 12X",$D1151-(D1151*TAXAS!$F$8))/12,IF($A1151="AMERICA EXPRESS",IF($B1151="PARCELADO ATÉ 12X",$D1151-(D1151*TAXAS!$F$9))/12,IF($A1151=TAXAS!$A$10,IF($B1151="PARCELADO ATÉ 12X",$D1151-($D1151*TAXAS!$F$10))/12,IF($A1151=TAXAS!$A$11,IF($B1151="PARCELADO ATÉ 12X",$D1151-($D1151*TAXAS!$F$11))/12,IF($A1151=TAXAS!$A$12,IF($B1151="PARCELADO ATÉ 12X",$D1151-($D1151*TAXAS!$F$12))/12,IF($A1151=TAXAS!$A$13,IF($B1151="PARCELADO ATÉ 12X",$D1151-($D1151*TAXAS!$F$13))/12,IF($A1151=TAXAS!$A$14,IF($B1151="PARCELADO ATÉ 12X",$D1151-($D1151*TAXAS!$F$14))/12,IF($A1151=TAXAS!$A$15,IF($B1151="PARCELADO ATÉ 12X",$D1151-($D1151*TAXAS!$F$15))/12,IF($A1151=TAXAS!$A$16,IF($B1151="PARCELADO ATÉ 12X",$D1151-($D1151*TAXAS!$F$16))/12,IF($A1151=TAXAS!$A$17,IF($B1151="PARCELADO ATÉ 12X",$D1151-($D1151*TAXAS!$F$17))/12,IF($A1151=TAXAS!$A$18,IF($B1151="PARCELADO ATÉ 12X",$D1151-($D1151*TAXAS!$F$18))/12,IF($A1151=TAXAS!$A$19,IF($B1151="PARCELADO ATÉ 12X",$D1151-($D1151*TAXAS!$F$19))/12,IF($A1151=TAXAS!$A$20,IF($B1151="PARCELADO ATÉ 12X",$D1151-($D1151*TAXAS!$F$20))/12,IF($A1151=TAXAS!$A$21,IF($B1151="PARCELADO ATÉ 12X",$D1151-($D1151*TAXAS!$F$21))/12,IF($A1151=TAXAS!$A$22,IF($B1151="PARCELADO ATÉ 12X",$D1151-($D1151*TAXAS!$F$22))/12,IF($A1151=TAXAS!$A$23,IF($B1151="PARCELADO ATÉ 12X",$D1151-($D1151*TAXAS!$F$23))/12,IF($A1151=TAXAS!$A$24,IF($B1151="PARCELADO ATÉ 12X",$D1151-($D1151*TAXAS!$F$24))/12,IF($A1151=TAXAS!$A$25,IF($B1151="PARCELADO ATÉ 12X",$D1151-($D1151*TAXAS!$F$25))/12,IF($A1151=TAXAS!$A$26,IF($B1151="PARCELADO ATÉ 12X",$D1151-($D1151*TAXAS!$F$26))/12,IF($A1151=TAXAS!$A$27,IF($B1151="PARCELADO ATÉ 12X",$D1151-($D1151*TAXAS!$F$27))/12))))))))))))))))))))))))/1</f>
        <v>0</v>
      </c>
      <c r="J1151" s="8">
        <f t="shared" si="0"/>
        <v>0</v>
      </c>
      <c r="K1151" s="10" t="b">
        <f>IF($B1151="PARCELADO ATÉ 3X",($D1151-($D1151*TAXAS!$D$4))-$J1151)</f>
        <v>0</v>
      </c>
      <c r="L1151" s="10" t="b">
        <f>IF($B1151="PARCELADO ATÉ 6X",($D1151-($D1151*TAXAS!$E$4))-$J1151)</f>
        <v>0</v>
      </c>
      <c r="M1151" s="10" t="b">
        <f>IF($B1151="PARCELADO ATÉ 12X",($D1151-($D1151*TAXAS!$F$4))-$J1151)</f>
        <v>0</v>
      </c>
      <c r="N1151" s="8">
        <f t="shared" si="1"/>
        <v>0</v>
      </c>
      <c r="O1151" s="10">
        <f t="shared" si="2"/>
        <v>0</v>
      </c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</row>
    <row r="1152" spans="1:31" ht="15.75" customHeight="1" x14ac:dyDescent="0.2">
      <c r="A1152" s="3"/>
      <c r="B1152" s="5"/>
      <c r="C1152" s="6"/>
      <c r="D1152" s="42"/>
      <c r="E1152" s="8">
        <f>IF($A1152="VISA",IF($B1152="DÉBITO",$D1152-($D1152*TAXAS!$B$4)),IF($A1152="MASTER",IF($B1152="DÉBITO",$D1152-($D1152*TAXAS!$B$5)),IF($A1152="ELO", IF($B1152="DÉBITO",$D1152-($D1152*TAXAS!$B$6)),IF($A1152="HIPERCARD",IF($B1152="DÉBITO",$D1152-($D1152*TAXAS!$B$7)),IF($A1152="DINERS",IF($B1152="DÉBITO",$D1152-($D1152*TAXAS!$B$8)),IF($A1152="AMERICA EXPRESS",IF($B1152="DÉBITO",$D1152-($D1152*TAXAS!$B$9)),IF($A1152=TAXAS!$A$10,IF($B1152="DÉBITO",$D1152-($D1152*TAXAS!$B$10)), IF($A1152=TAXAS!$A$11,IF($B1152="DÉBITO",$D1152-($D1152*TAXAS!$B$11)), IF($A1152=TAXAS!$A$12,IF($B1152="DÉBITO",$D1152-($D1152*TAXAS!$B$12)), IF($A1152=TAXAS!$A$13,IF($B1152="DÉBITO",$D1152-($D1152*TAXAS!$B$13)), IF($A1152=TAXAS!$A$14,IF($B1152="DÉBITO",$D1152-($D1152*TAXAS!$B$14)), IF($A1152=TAXAS!$A$15,IF($B1152="DÉBITO",$D1152-($D1152*TAXAS!$B$15)), IF($A1152=TAXAS!$A$16,IF($B1152="DÉBITO",$D1152-($D1152*TAXAS!$B$16)), IF($A1152=TAXAS!$A$17,IF($B1152="DÉBITO",$D1152-($D1152*TAXAS!$B$17)), IF($A1152=TAXAS!$A$18,IF($B1152="DÉBITO",$D1152-($D1152*TAXAS!$B$18)), IF($A1152=TAXAS!$A$19,IF($B1152="DÉBITO",$D1152-($D1152*TAXAS!$B$19)), IF($A1152=TAXAS!$A$20,IF($B1152="DÉBITO",$D1152-($D1152*TAXAS!$B$20)), IF($A1152=TAXAS!$A$21,IF($B1152="DÉBITO",$D1152-($D1152*TAXAS!$B$21)), IF($A1152=TAXAS!$A$22,IF($B1152="DÉBITO",$D1152-($D1152*TAXAS!$B$22)), IF($A1152=TAXAS!$A$23,IF($B1152="DÉBITO",$D1152-($D1152*TAXAS!$B$23)), IF($A1152=TAXAS!$A$24,IF($B1152="DÉBITO",$D1152-($D1152*TAXAS!$B$24)), IF($A1152=TAXAS!$A$25,IF($B1152="DÉBITO",$D1152-($D1152*TAXAS!$B$25)), IF($A1152=TAXAS!$A$26,IF($B1152="DÉBITO",$D1152-($D1152*TAXAS!$B$26)), IF($A1152=TAXAS!$A$27,IF($B1152="DÉBITO",$D1152-($D1152*TAXAS!$B$27))))))))))))))))))))))))))/1</f>
        <v>0</v>
      </c>
      <c r="F1152" s="8">
        <f>IF($A1152="VISA",IF($B1152="CRÉDITO",$D1152-($D1152*TAXAS!$C$4)),IF($A1152="MASTER",IF($B1152="CRÉDITO",$D1152-($D1152*TAXAS!$C$5)),IF($A1152="ELO", IF($B1152="CRÉDITO",$D1152-($D1152*TAXAS!$C$6)),IF($A1152="HIPERCARD",IF($B1152="CRÉDITO",$D1152-($D1152*TAXAS!$C$7)),IF($A1152="DINERS",IF($B1152="CRÉDITO",$D1152-($D1152*TAXAS!$C$8)),IF($A1152="AMERICA EXPRESS",IF($B1152="CRÉDITO",$D1152-($D1152*TAXAS!$C$9)),IF($A1152=TAXAS!$A$10,IF($B1152="CRÉDITO",$D1152-($D1152*TAXAS!$C$10)), IF($A1152=TAXAS!$A$11,IF($B1152="CRÉDITO",$D1152-($D1152*TAXAS!$C$11)), IF($A1152=TAXAS!$A$12,IF($B1152="CRÉDITO",$D1152-($D1152*TAXAS!$C$12)), IF($A1152=TAXAS!$A$13,IF($B1152="CRÉDITO",$D1152-($D1152*TAXAS!$C$13)), IF($A1152=TAXAS!$A$14,IF($B1152="CRÉDITO",$D1152-($D1152*TAXAS!$C$14)), IF($A1152=TAXAS!$A$15,IF($B1152="CRÉDITO",$D1152-($D1152*TAXAS!$C$15)), IF($A1152=TAXAS!$A$16,IF($B1152="CRÉDITO",$D1152-($D1152*TAXAS!$C$16)), IF($A1152=TAXAS!$A$17,IF($B1152="CRÉDITO",$D1152-($D1152*TAXAS!$C$17)), IF($A1152=TAXAS!$A$18,IF($B1152="CRÉDITO",$D1152-($D1152*TAXAS!$C$18)), IF($A1152=TAXAS!$A$19,IF($B1152="CRÉDITO",$D1152-($D1152*TAXAS!$C$19)), IF($A1152=TAXAS!$A$20,IF($B1152="CRÉDITO",$D1152-($D1152*TAXAS!$C$20)), IF($A1152=TAXAS!$A$21,IF($B1152="CRÉDITO",$D1152-($D1152*TAXAS!$C$21)), IF($A1152=TAXAS!$A$22,IF($B1152="CRÉDITO",$D1152-($D1152*TAXAS!$C$22)), IF($A1152=TAXAS!$A$23,IF($B1152="CRÉDITO",$D1152-($D1152*TAXAS!$C$23)), IF($A1152=TAXAS!$A$24,IF($B1152="CRÉDITO",$D1152-($D1152*TAXAS!$C$24)), IF($A1152=TAXAS!$A$25,IF($B1152="CRÉDITO",$D1152-($D1152*TAXAS!$C$25)), IF($A1152=TAXAS!$A$26,IF($B1152="CRÉDITO",$D1152-($D1152*TAXAS!$C$26)), IF($A1152=TAXAS!$A$27,IF($B1152="CRÉDITO",$D1152-($D1152*TAXAS!$C$27))))))))))))))))))))))))))/1</f>
        <v>0</v>
      </c>
      <c r="G1152" s="9">
        <f>IF($A1152="VISA",IF($B1152="PARCELADO ATÉ 3X",$D1152-(D1152*TAXAS!$D$4))/3,IF($A1152="MASTER",IF($B1152="PARCELADO ATÉ 3X",$D1152-(D1152*TAXAS!$D$5))/3,IF($A1152="ELO",IF($B1152="PARCELADO ATÉ 3X",$D1152-(D1152*TAXAS!$D$6))/3,IF($A1152="HIPERCARD",IF($B1152="PARCELADO ATÉ 3X",$D1152-(D1152*TAXAS!$D$7))/3,IF($A1152="DINERS",IF($B1152="PARCELADO ATÉ 3X",$D1152-(D1152*TAXAS!$D$8))/3,IF($A1152="AMERICA EXPRESS",IF($B1152="PARCELADO ATÉ 3X",$D1152-(D1152*TAXAS!$D$9))/3,IF($A1152=TAXAS!$A$10,IF($B1152="PARCELADO ATÉ 3X",$D1152-($D1152*TAXAS!$D$10))/3,IF($A1152=TAXAS!$A$11,IF($B1152="PARCELADO ATÉ 3X",$D1152-($D1152*TAXAS!$D$11))/3,IF($A1152=TAXAS!$A$12,IF($B1152="PARCELADO ATÉ 3X",$D1152-($D1152*TAXAS!$D$12))/3,IF($A1152=TAXAS!$A$13,IF($B1152="PARCELADO ATÉ 3X",$D1152-($D1152*TAXAS!$D$13))/3,IF($A1152=TAXAS!$A$14,IF($B1152="PARCELADO ATÉ 3X",$D1152-($D1152*TAXAS!$D$14))/3,IF($A1152=TAXAS!$A$15,IF($B1152="PARCELADO ATÉ 3X",$D1152-($D1152*TAXAS!$D$15))/3,IF($A1152=TAXAS!$A$16,IF($B1152="PARCELADO ATÉ 3X",$D1152-($D1152*TAXAS!$D$16))/3,IF($A1152=TAXAS!$A$17,IF($B1152="PARCELADO ATÉ 3X",$D1152-($D1152*TAXAS!$D$17))/3,IF($A1152=TAXAS!$A$18,IF($B1152="PARCELADO ATÉ 3X",$D1152-($D1152*TAXAS!$D$18))/3,IF($A1152=TAXAS!$A$19,IF($B1152="PARCELADO ATÉ 3X",$D1152-($D1152*TAXAS!$D$19))/3,IF($A1152=TAXAS!$A$20,IF($B1152="PARCELADO ATÉ 3X",$D1152-($D1152*TAXAS!$D$20))/3,IF($A1152=TAXAS!$A$21,IF($B1152="PARCELADO ATÉ 3X",$D1152-($D1152*TAXAS!$D$21))/3,IF($A1152=TAXAS!$A$22,IF($B1152="PARCELADO ATÉ 3X",$D1152-($D1152*TAXAS!$D$22))/3,IF($A1152=TAXAS!$A$23,IF($B1152="PARCELADO ATÉ 3X",$D1152-($D1152*TAXAS!$D$23))/3,IF($A1152=TAXAS!$A$24,IF($B1152="PARCELADO ATÉ 3X",$D1152-($D1152*TAXAS!$D$24))/3,IF($A1152=TAXAS!$A$25,IF($B1152="PARCELADO ATÉ 3X",$D1152-($D1152*TAXAS!$D$25))/3,IF($A1152=TAXAS!$A$26,IF($B1152="PARCELADO ATÉ 3X",$D1152-($D1152*TAXAS!$D$26))/3,IF($A1152=TAXAS!$A$27,IF($B1152="PARCELADO ATÉ 3X",$D1152-($D1152*TAXAS!$D$27))/3))))))))))))))))))))))))/1</f>
        <v>0</v>
      </c>
      <c r="H1152" s="9">
        <f>IF($A1152="VISA",IF($B1152="PARCELADO ATÉ 6X",$D1152-(D1152*TAXAS!$E$4))/6,IF($A1152="MASTER",IF($B1152="PARCELADO ATÉ 6X",$D1152-(D1152*TAXAS!$E$5))/6,IF($A1152="ELO",IF($B1152="PARCELADO ATÉ 6X",$D1152-(D1152*TAXAS!$E$6))/6,IF($A1152="HIPERCARD",IF($B1152="PARCELADO ATÉ 6X",$D1152-(D1152*TAXAS!$E$7))/6,IF($A1152="DINERS",IF($B1152="PARCELADO ATÉ 6X",$D1152-(D1152*TAXAS!$E$8))/6,IF($A1152="AMERICA EXPRESS",IF($B1152="PARCELADO ATÉ 6X",$D1152-(D1152*TAXAS!$E$9))/6,IF($A1152=TAXAS!$A$10,IF($B1152="PARCELADO ATÉ 6X",$D1152-($D1152*TAXAS!$E$10))/6,IF($A1152=TAXAS!$A$11,IF($B1152="PARCELADO ATÉ 6X",$D1152-($D1152*TAXAS!$E$11))/6,IF($A1152=TAXAS!$A$12,IF($B1152="PARCELADO ATÉ 6X",$D1152-($D1152*TAXAS!$E$12))/6,IF($A1152=TAXAS!$A$13,IF($B1152="PARCELADO ATÉ 6X",$D1152-($D1152*TAXAS!$E$13))/6,IF($A1152=TAXAS!$A$14,IF($B1152="PARCELADO ATÉ 6X",$D1152-($D1152*TAXAS!$E$14))/6,IF($A1152=TAXAS!$A$15,IF($B1152="PARCELADO ATÉ 6X",$D1152-($D1152*TAXAS!$E$15))/6,IF($A1152=TAXAS!$A$16,IF($B1152="PARCELADO ATÉ 6X",$D1152-($D1152*TAXAS!$E$16))/6,IF($A1152=TAXAS!$A$17,IF($B1152="PARCELADO ATÉ 6X",$D1152-($D1152*TAXAS!$E$17))/6,IF($A1152=TAXAS!$A$18,IF($B1152="PARCELADO ATÉ 6X",$D1152-($D1152*TAXAS!$E$18))/6,IF($A1152=TAXAS!$A$19,IF($B1152="PARCELADO ATÉ 6X",$D1152-($D1152*TAXAS!$E$19))/6,IF($A1152=TAXAS!$A$20,IF($B1152="PARCELADO ATÉ 6X",$D1152-($D1152*TAXAS!$E$20))/6,IF($A1152=TAXAS!$A$21,IF($B1152="PARCELADO ATÉ 6X",$D1152-($D1152*TAXAS!$E$21))/6,IF($A1152=TAXAS!$A$22,IF($B1152="PARCELADO ATÉ 6X",$D1152-($D1152*TAXAS!$E$22))/6,IF($A1152=TAXAS!$A$23,IF($B1152="PARCELADO ATÉ 6X",$D1152-($D1152*TAXAS!$E$23))/6,IF($A1152=TAXAS!$A$24,IF($B1152="PARCELADO ATÉ 6X",$D1152-($D1152*TAXAS!$E$24))/6,IF($A1152=TAXAS!$A$25,IF($B1152="PARCELADO ATÉ 6X",$D1152-($D1152*TAXAS!$E$25))/6,IF($A1152=TAXAS!$A$26,IF($B1152="PARCELADO ATÉ 6X",$D1152-($D1152*TAXAS!$E$26))/6,IF($A1152=TAXAS!$A$27,IF($B1152="PARCELADO ATÉ 6X",$D1152-($D1152*TAXAS!$E$27))/6))))))))))))))))))))))))/1</f>
        <v>0</v>
      </c>
      <c r="I1152" s="9">
        <f>IF($A1152="VISA",IF($B1152="PARCELADO ATÉ 12X",$D1152-(D1152*TAXAS!$F$4))/12,IF($A1152="MASTER",IF($B1152="PARCELADO ATÉ 12X",$D1152-(D1152*TAXAS!$F$5))/12,IF($A1152="ELO",IF($B1152="PARCELADO ATÉ 12X",$D1152-(D1152*TAXAS!$F$6))/12,IF($A1152="HIPERCARD",IF($B1152="PARCELADO ATÉ 12X",$D1152-(D1152*TAXAS!$F$7))/12,IF($A1152="DINERS",IF($B1152="PARCELADO ATÉ 12X",$D1152-(D1152*TAXAS!$F$8))/12,IF($A1152="AMERICA EXPRESS",IF($B1152="PARCELADO ATÉ 12X",$D1152-(D1152*TAXAS!$F$9))/12,IF($A1152=TAXAS!$A$10,IF($B1152="PARCELADO ATÉ 12X",$D1152-($D1152*TAXAS!$F$10))/12,IF($A1152=TAXAS!$A$11,IF($B1152="PARCELADO ATÉ 12X",$D1152-($D1152*TAXAS!$F$11))/12,IF($A1152=TAXAS!$A$12,IF($B1152="PARCELADO ATÉ 12X",$D1152-($D1152*TAXAS!$F$12))/12,IF($A1152=TAXAS!$A$13,IF($B1152="PARCELADO ATÉ 12X",$D1152-($D1152*TAXAS!$F$13))/12,IF($A1152=TAXAS!$A$14,IF($B1152="PARCELADO ATÉ 12X",$D1152-($D1152*TAXAS!$F$14))/12,IF($A1152=TAXAS!$A$15,IF($B1152="PARCELADO ATÉ 12X",$D1152-($D1152*TAXAS!$F$15))/12,IF($A1152=TAXAS!$A$16,IF($B1152="PARCELADO ATÉ 12X",$D1152-($D1152*TAXAS!$F$16))/12,IF($A1152=TAXAS!$A$17,IF($B1152="PARCELADO ATÉ 12X",$D1152-($D1152*TAXAS!$F$17))/12,IF($A1152=TAXAS!$A$18,IF($B1152="PARCELADO ATÉ 12X",$D1152-($D1152*TAXAS!$F$18))/12,IF($A1152=TAXAS!$A$19,IF($B1152="PARCELADO ATÉ 12X",$D1152-($D1152*TAXAS!$F$19))/12,IF($A1152=TAXAS!$A$20,IF($B1152="PARCELADO ATÉ 12X",$D1152-($D1152*TAXAS!$F$20))/12,IF($A1152=TAXAS!$A$21,IF($B1152="PARCELADO ATÉ 12X",$D1152-($D1152*TAXAS!$F$21))/12,IF($A1152=TAXAS!$A$22,IF($B1152="PARCELADO ATÉ 12X",$D1152-($D1152*TAXAS!$F$22))/12,IF($A1152=TAXAS!$A$23,IF($B1152="PARCELADO ATÉ 12X",$D1152-($D1152*TAXAS!$F$23))/12,IF($A1152=TAXAS!$A$24,IF($B1152="PARCELADO ATÉ 12X",$D1152-($D1152*TAXAS!$F$24))/12,IF($A1152=TAXAS!$A$25,IF($B1152="PARCELADO ATÉ 12X",$D1152-($D1152*TAXAS!$F$25))/12,IF($A1152=TAXAS!$A$26,IF($B1152="PARCELADO ATÉ 12X",$D1152-($D1152*TAXAS!$F$26))/12,IF($A1152=TAXAS!$A$27,IF($B1152="PARCELADO ATÉ 12X",$D1152-($D1152*TAXAS!$F$27))/12))))))))))))))))))))))))/1</f>
        <v>0</v>
      </c>
      <c r="J1152" s="8">
        <f t="shared" si="0"/>
        <v>0</v>
      </c>
      <c r="K1152" s="10" t="b">
        <f>IF($B1152="PARCELADO ATÉ 3X",($D1152-($D1152*TAXAS!$D$4))-$J1152)</f>
        <v>0</v>
      </c>
      <c r="L1152" s="10" t="b">
        <f>IF($B1152="PARCELADO ATÉ 6X",($D1152-($D1152*TAXAS!$E$4))-$J1152)</f>
        <v>0</v>
      </c>
      <c r="M1152" s="10" t="b">
        <f>IF($B1152="PARCELADO ATÉ 12X",($D1152-($D1152*TAXAS!$F$4))-$J1152)</f>
        <v>0</v>
      </c>
      <c r="N1152" s="8">
        <f t="shared" si="1"/>
        <v>0</v>
      </c>
      <c r="O1152" s="10">
        <f t="shared" si="2"/>
        <v>0</v>
      </c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</row>
    <row r="1153" spans="1:31" ht="15.75" customHeight="1" x14ac:dyDescent="0.2">
      <c r="A1153" s="3"/>
      <c r="B1153" s="5"/>
      <c r="C1153" s="6"/>
      <c r="D1153" s="42"/>
      <c r="E1153" s="8">
        <f>IF($A1153="VISA",IF($B1153="DÉBITO",$D1153-($D1153*TAXAS!$B$4)),IF($A1153="MASTER",IF($B1153="DÉBITO",$D1153-($D1153*TAXAS!$B$5)),IF($A1153="ELO", IF($B1153="DÉBITO",$D1153-($D1153*TAXAS!$B$6)),IF($A1153="HIPERCARD",IF($B1153="DÉBITO",$D1153-($D1153*TAXAS!$B$7)),IF($A1153="DINERS",IF($B1153="DÉBITO",$D1153-($D1153*TAXAS!$B$8)),IF($A1153="AMERICA EXPRESS",IF($B1153="DÉBITO",$D1153-($D1153*TAXAS!$B$9)),IF($A1153=TAXAS!$A$10,IF($B1153="DÉBITO",$D1153-($D1153*TAXAS!$B$10)), IF($A1153=TAXAS!$A$11,IF($B1153="DÉBITO",$D1153-($D1153*TAXAS!$B$11)), IF($A1153=TAXAS!$A$12,IF($B1153="DÉBITO",$D1153-($D1153*TAXAS!$B$12)), IF($A1153=TAXAS!$A$13,IF($B1153="DÉBITO",$D1153-($D1153*TAXAS!$B$13)), IF($A1153=TAXAS!$A$14,IF($B1153="DÉBITO",$D1153-($D1153*TAXAS!$B$14)), IF($A1153=TAXAS!$A$15,IF($B1153="DÉBITO",$D1153-($D1153*TAXAS!$B$15)), IF($A1153=TAXAS!$A$16,IF($B1153="DÉBITO",$D1153-($D1153*TAXAS!$B$16)), IF($A1153=TAXAS!$A$17,IF($B1153="DÉBITO",$D1153-($D1153*TAXAS!$B$17)), IF($A1153=TAXAS!$A$18,IF($B1153="DÉBITO",$D1153-($D1153*TAXAS!$B$18)), IF($A1153=TAXAS!$A$19,IF($B1153="DÉBITO",$D1153-($D1153*TAXAS!$B$19)), IF($A1153=TAXAS!$A$20,IF($B1153="DÉBITO",$D1153-($D1153*TAXAS!$B$20)), IF($A1153=TAXAS!$A$21,IF($B1153="DÉBITO",$D1153-($D1153*TAXAS!$B$21)), IF($A1153=TAXAS!$A$22,IF($B1153="DÉBITO",$D1153-($D1153*TAXAS!$B$22)), IF($A1153=TAXAS!$A$23,IF($B1153="DÉBITO",$D1153-($D1153*TAXAS!$B$23)), IF($A1153=TAXAS!$A$24,IF($B1153="DÉBITO",$D1153-($D1153*TAXAS!$B$24)), IF($A1153=TAXAS!$A$25,IF($B1153="DÉBITO",$D1153-($D1153*TAXAS!$B$25)), IF($A1153=TAXAS!$A$26,IF($B1153="DÉBITO",$D1153-($D1153*TAXAS!$B$26)), IF($A1153=TAXAS!$A$27,IF($B1153="DÉBITO",$D1153-($D1153*TAXAS!$B$27))))))))))))))))))))))))))/1</f>
        <v>0</v>
      </c>
      <c r="F1153" s="8">
        <f>IF($A1153="VISA",IF($B1153="CRÉDITO",$D1153-($D1153*TAXAS!$C$4)),IF($A1153="MASTER",IF($B1153="CRÉDITO",$D1153-($D1153*TAXAS!$C$5)),IF($A1153="ELO", IF($B1153="CRÉDITO",$D1153-($D1153*TAXAS!$C$6)),IF($A1153="HIPERCARD",IF($B1153="CRÉDITO",$D1153-($D1153*TAXAS!$C$7)),IF($A1153="DINERS",IF($B1153="CRÉDITO",$D1153-($D1153*TAXAS!$C$8)),IF($A1153="AMERICA EXPRESS",IF($B1153="CRÉDITO",$D1153-($D1153*TAXAS!$C$9)),IF($A1153=TAXAS!$A$10,IF($B1153="CRÉDITO",$D1153-($D1153*TAXAS!$C$10)), IF($A1153=TAXAS!$A$11,IF($B1153="CRÉDITO",$D1153-($D1153*TAXAS!$C$11)), IF($A1153=TAXAS!$A$12,IF($B1153="CRÉDITO",$D1153-($D1153*TAXAS!$C$12)), IF($A1153=TAXAS!$A$13,IF($B1153="CRÉDITO",$D1153-($D1153*TAXAS!$C$13)), IF($A1153=TAXAS!$A$14,IF($B1153="CRÉDITO",$D1153-($D1153*TAXAS!$C$14)), IF($A1153=TAXAS!$A$15,IF($B1153="CRÉDITO",$D1153-($D1153*TAXAS!$C$15)), IF($A1153=TAXAS!$A$16,IF($B1153="CRÉDITO",$D1153-($D1153*TAXAS!$C$16)), IF($A1153=TAXAS!$A$17,IF($B1153="CRÉDITO",$D1153-($D1153*TAXAS!$C$17)), IF($A1153=TAXAS!$A$18,IF($B1153="CRÉDITO",$D1153-($D1153*TAXAS!$C$18)), IF($A1153=TAXAS!$A$19,IF($B1153="CRÉDITO",$D1153-($D1153*TAXAS!$C$19)), IF($A1153=TAXAS!$A$20,IF($B1153="CRÉDITO",$D1153-($D1153*TAXAS!$C$20)), IF($A1153=TAXAS!$A$21,IF($B1153="CRÉDITO",$D1153-($D1153*TAXAS!$C$21)), IF($A1153=TAXAS!$A$22,IF($B1153="CRÉDITO",$D1153-($D1153*TAXAS!$C$22)), IF($A1153=TAXAS!$A$23,IF($B1153="CRÉDITO",$D1153-($D1153*TAXAS!$C$23)), IF($A1153=TAXAS!$A$24,IF($B1153="CRÉDITO",$D1153-($D1153*TAXAS!$C$24)), IF($A1153=TAXAS!$A$25,IF($B1153="CRÉDITO",$D1153-($D1153*TAXAS!$C$25)), IF($A1153=TAXAS!$A$26,IF($B1153="CRÉDITO",$D1153-($D1153*TAXAS!$C$26)), IF($A1153=TAXAS!$A$27,IF($B1153="CRÉDITO",$D1153-($D1153*TAXAS!$C$27))))))))))))))))))))))))))/1</f>
        <v>0</v>
      </c>
      <c r="G1153" s="9">
        <f>IF($A1153="VISA",IF($B1153="PARCELADO ATÉ 3X",$D1153-(D1153*TAXAS!$D$4))/3,IF($A1153="MASTER",IF($B1153="PARCELADO ATÉ 3X",$D1153-(D1153*TAXAS!$D$5))/3,IF($A1153="ELO",IF($B1153="PARCELADO ATÉ 3X",$D1153-(D1153*TAXAS!$D$6))/3,IF($A1153="HIPERCARD",IF($B1153="PARCELADO ATÉ 3X",$D1153-(D1153*TAXAS!$D$7))/3,IF($A1153="DINERS",IF($B1153="PARCELADO ATÉ 3X",$D1153-(D1153*TAXAS!$D$8))/3,IF($A1153="AMERICA EXPRESS",IF($B1153="PARCELADO ATÉ 3X",$D1153-(D1153*TAXAS!$D$9))/3,IF($A1153=TAXAS!$A$10,IF($B1153="PARCELADO ATÉ 3X",$D1153-($D1153*TAXAS!$D$10))/3,IF($A1153=TAXAS!$A$11,IF($B1153="PARCELADO ATÉ 3X",$D1153-($D1153*TAXAS!$D$11))/3,IF($A1153=TAXAS!$A$12,IF($B1153="PARCELADO ATÉ 3X",$D1153-($D1153*TAXAS!$D$12))/3,IF($A1153=TAXAS!$A$13,IF($B1153="PARCELADO ATÉ 3X",$D1153-($D1153*TAXAS!$D$13))/3,IF($A1153=TAXAS!$A$14,IF($B1153="PARCELADO ATÉ 3X",$D1153-($D1153*TAXAS!$D$14))/3,IF($A1153=TAXAS!$A$15,IF($B1153="PARCELADO ATÉ 3X",$D1153-($D1153*TAXAS!$D$15))/3,IF($A1153=TAXAS!$A$16,IF($B1153="PARCELADO ATÉ 3X",$D1153-($D1153*TAXAS!$D$16))/3,IF($A1153=TAXAS!$A$17,IF($B1153="PARCELADO ATÉ 3X",$D1153-($D1153*TAXAS!$D$17))/3,IF($A1153=TAXAS!$A$18,IF($B1153="PARCELADO ATÉ 3X",$D1153-($D1153*TAXAS!$D$18))/3,IF($A1153=TAXAS!$A$19,IF($B1153="PARCELADO ATÉ 3X",$D1153-($D1153*TAXAS!$D$19))/3,IF($A1153=TAXAS!$A$20,IF($B1153="PARCELADO ATÉ 3X",$D1153-($D1153*TAXAS!$D$20))/3,IF($A1153=TAXAS!$A$21,IF($B1153="PARCELADO ATÉ 3X",$D1153-($D1153*TAXAS!$D$21))/3,IF($A1153=TAXAS!$A$22,IF($B1153="PARCELADO ATÉ 3X",$D1153-($D1153*TAXAS!$D$22))/3,IF($A1153=TAXAS!$A$23,IF($B1153="PARCELADO ATÉ 3X",$D1153-($D1153*TAXAS!$D$23))/3,IF($A1153=TAXAS!$A$24,IF($B1153="PARCELADO ATÉ 3X",$D1153-($D1153*TAXAS!$D$24))/3,IF($A1153=TAXAS!$A$25,IF($B1153="PARCELADO ATÉ 3X",$D1153-($D1153*TAXAS!$D$25))/3,IF($A1153=TAXAS!$A$26,IF($B1153="PARCELADO ATÉ 3X",$D1153-($D1153*TAXAS!$D$26))/3,IF($A1153=TAXAS!$A$27,IF($B1153="PARCELADO ATÉ 3X",$D1153-($D1153*TAXAS!$D$27))/3))))))))))))))))))))))))/1</f>
        <v>0</v>
      </c>
      <c r="H1153" s="9">
        <f>IF($A1153="VISA",IF($B1153="PARCELADO ATÉ 6X",$D1153-(D1153*TAXAS!$E$4))/6,IF($A1153="MASTER",IF($B1153="PARCELADO ATÉ 6X",$D1153-(D1153*TAXAS!$E$5))/6,IF($A1153="ELO",IF($B1153="PARCELADO ATÉ 6X",$D1153-(D1153*TAXAS!$E$6))/6,IF($A1153="HIPERCARD",IF($B1153="PARCELADO ATÉ 6X",$D1153-(D1153*TAXAS!$E$7))/6,IF($A1153="DINERS",IF($B1153="PARCELADO ATÉ 6X",$D1153-(D1153*TAXAS!$E$8))/6,IF($A1153="AMERICA EXPRESS",IF($B1153="PARCELADO ATÉ 6X",$D1153-(D1153*TAXAS!$E$9))/6,IF($A1153=TAXAS!$A$10,IF($B1153="PARCELADO ATÉ 6X",$D1153-($D1153*TAXAS!$E$10))/6,IF($A1153=TAXAS!$A$11,IF($B1153="PARCELADO ATÉ 6X",$D1153-($D1153*TAXAS!$E$11))/6,IF($A1153=TAXAS!$A$12,IF($B1153="PARCELADO ATÉ 6X",$D1153-($D1153*TAXAS!$E$12))/6,IF($A1153=TAXAS!$A$13,IF($B1153="PARCELADO ATÉ 6X",$D1153-($D1153*TAXAS!$E$13))/6,IF($A1153=TAXAS!$A$14,IF($B1153="PARCELADO ATÉ 6X",$D1153-($D1153*TAXAS!$E$14))/6,IF($A1153=TAXAS!$A$15,IF($B1153="PARCELADO ATÉ 6X",$D1153-($D1153*TAXAS!$E$15))/6,IF($A1153=TAXAS!$A$16,IF($B1153="PARCELADO ATÉ 6X",$D1153-($D1153*TAXAS!$E$16))/6,IF($A1153=TAXAS!$A$17,IF($B1153="PARCELADO ATÉ 6X",$D1153-($D1153*TAXAS!$E$17))/6,IF($A1153=TAXAS!$A$18,IF($B1153="PARCELADO ATÉ 6X",$D1153-($D1153*TAXAS!$E$18))/6,IF($A1153=TAXAS!$A$19,IF($B1153="PARCELADO ATÉ 6X",$D1153-($D1153*TAXAS!$E$19))/6,IF($A1153=TAXAS!$A$20,IF($B1153="PARCELADO ATÉ 6X",$D1153-($D1153*TAXAS!$E$20))/6,IF($A1153=TAXAS!$A$21,IF($B1153="PARCELADO ATÉ 6X",$D1153-($D1153*TAXAS!$E$21))/6,IF($A1153=TAXAS!$A$22,IF($B1153="PARCELADO ATÉ 6X",$D1153-($D1153*TAXAS!$E$22))/6,IF($A1153=TAXAS!$A$23,IF($B1153="PARCELADO ATÉ 6X",$D1153-($D1153*TAXAS!$E$23))/6,IF($A1153=TAXAS!$A$24,IF($B1153="PARCELADO ATÉ 6X",$D1153-($D1153*TAXAS!$E$24))/6,IF($A1153=TAXAS!$A$25,IF($B1153="PARCELADO ATÉ 6X",$D1153-($D1153*TAXAS!$E$25))/6,IF($A1153=TAXAS!$A$26,IF($B1153="PARCELADO ATÉ 6X",$D1153-($D1153*TAXAS!$E$26))/6,IF($A1153=TAXAS!$A$27,IF($B1153="PARCELADO ATÉ 6X",$D1153-($D1153*TAXAS!$E$27))/6))))))))))))))))))))))))/1</f>
        <v>0</v>
      </c>
      <c r="I1153" s="9">
        <f>IF($A1153="VISA",IF($B1153="PARCELADO ATÉ 12X",$D1153-(D1153*TAXAS!$F$4))/12,IF($A1153="MASTER",IF($B1153="PARCELADO ATÉ 12X",$D1153-(D1153*TAXAS!$F$5))/12,IF($A1153="ELO",IF($B1153="PARCELADO ATÉ 12X",$D1153-(D1153*TAXAS!$F$6))/12,IF($A1153="HIPERCARD",IF($B1153="PARCELADO ATÉ 12X",$D1153-(D1153*TAXAS!$F$7))/12,IF($A1153="DINERS",IF($B1153="PARCELADO ATÉ 12X",$D1153-(D1153*TAXAS!$F$8))/12,IF($A1153="AMERICA EXPRESS",IF($B1153="PARCELADO ATÉ 12X",$D1153-(D1153*TAXAS!$F$9))/12,IF($A1153=TAXAS!$A$10,IF($B1153="PARCELADO ATÉ 12X",$D1153-($D1153*TAXAS!$F$10))/12,IF($A1153=TAXAS!$A$11,IF($B1153="PARCELADO ATÉ 12X",$D1153-($D1153*TAXAS!$F$11))/12,IF($A1153=TAXAS!$A$12,IF($B1153="PARCELADO ATÉ 12X",$D1153-($D1153*TAXAS!$F$12))/12,IF($A1153=TAXAS!$A$13,IF($B1153="PARCELADO ATÉ 12X",$D1153-($D1153*TAXAS!$F$13))/12,IF($A1153=TAXAS!$A$14,IF($B1153="PARCELADO ATÉ 12X",$D1153-($D1153*TAXAS!$F$14))/12,IF($A1153=TAXAS!$A$15,IF($B1153="PARCELADO ATÉ 12X",$D1153-($D1153*TAXAS!$F$15))/12,IF($A1153=TAXAS!$A$16,IF($B1153="PARCELADO ATÉ 12X",$D1153-($D1153*TAXAS!$F$16))/12,IF($A1153=TAXAS!$A$17,IF($B1153="PARCELADO ATÉ 12X",$D1153-($D1153*TAXAS!$F$17))/12,IF($A1153=TAXAS!$A$18,IF($B1153="PARCELADO ATÉ 12X",$D1153-($D1153*TAXAS!$F$18))/12,IF($A1153=TAXAS!$A$19,IF($B1153="PARCELADO ATÉ 12X",$D1153-($D1153*TAXAS!$F$19))/12,IF($A1153=TAXAS!$A$20,IF($B1153="PARCELADO ATÉ 12X",$D1153-($D1153*TAXAS!$F$20))/12,IF($A1153=TAXAS!$A$21,IF($B1153="PARCELADO ATÉ 12X",$D1153-($D1153*TAXAS!$F$21))/12,IF($A1153=TAXAS!$A$22,IF($B1153="PARCELADO ATÉ 12X",$D1153-($D1153*TAXAS!$F$22))/12,IF($A1153=TAXAS!$A$23,IF($B1153="PARCELADO ATÉ 12X",$D1153-($D1153*TAXAS!$F$23))/12,IF($A1153=TAXAS!$A$24,IF($B1153="PARCELADO ATÉ 12X",$D1153-($D1153*TAXAS!$F$24))/12,IF($A1153=TAXAS!$A$25,IF($B1153="PARCELADO ATÉ 12X",$D1153-($D1153*TAXAS!$F$25))/12,IF($A1153=TAXAS!$A$26,IF($B1153="PARCELADO ATÉ 12X",$D1153-($D1153*TAXAS!$F$26))/12,IF($A1153=TAXAS!$A$27,IF($B1153="PARCELADO ATÉ 12X",$D1153-($D1153*TAXAS!$F$27))/12))))))))))))))))))))))))/1</f>
        <v>0</v>
      </c>
      <c r="J1153" s="8">
        <f t="shared" si="0"/>
        <v>0</v>
      </c>
      <c r="K1153" s="10" t="b">
        <f>IF($B1153="PARCELADO ATÉ 3X",($D1153-($D1153*TAXAS!$D$4))-$J1153)</f>
        <v>0</v>
      </c>
      <c r="L1153" s="10" t="b">
        <f>IF($B1153="PARCELADO ATÉ 6X",($D1153-($D1153*TAXAS!$E$4))-$J1153)</f>
        <v>0</v>
      </c>
      <c r="M1153" s="10" t="b">
        <f>IF($B1153="PARCELADO ATÉ 12X",($D1153-($D1153*TAXAS!$F$4))-$J1153)</f>
        <v>0</v>
      </c>
      <c r="N1153" s="8">
        <f t="shared" si="1"/>
        <v>0</v>
      </c>
      <c r="O1153" s="10">
        <f t="shared" si="2"/>
        <v>0</v>
      </c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</row>
    <row r="1154" spans="1:31" ht="15.75" customHeight="1" x14ac:dyDescent="0.2">
      <c r="A1154" s="3"/>
      <c r="B1154" s="5"/>
      <c r="C1154" s="6"/>
      <c r="D1154" s="42"/>
      <c r="E1154" s="8">
        <f>IF($A1154="VISA",IF($B1154="DÉBITO",$D1154-($D1154*TAXAS!$B$4)),IF($A1154="MASTER",IF($B1154="DÉBITO",$D1154-($D1154*TAXAS!$B$5)),IF($A1154="ELO", IF($B1154="DÉBITO",$D1154-($D1154*TAXAS!$B$6)),IF($A1154="HIPERCARD",IF($B1154="DÉBITO",$D1154-($D1154*TAXAS!$B$7)),IF($A1154="DINERS",IF($B1154="DÉBITO",$D1154-($D1154*TAXAS!$B$8)),IF($A1154="AMERICA EXPRESS",IF($B1154="DÉBITO",$D1154-($D1154*TAXAS!$B$9)),IF($A1154=TAXAS!$A$10,IF($B1154="DÉBITO",$D1154-($D1154*TAXAS!$B$10)), IF($A1154=TAXAS!$A$11,IF($B1154="DÉBITO",$D1154-($D1154*TAXAS!$B$11)), IF($A1154=TAXAS!$A$12,IF($B1154="DÉBITO",$D1154-($D1154*TAXAS!$B$12)), IF($A1154=TAXAS!$A$13,IF($B1154="DÉBITO",$D1154-($D1154*TAXAS!$B$13)), IF($A1154=TAXAS!$A$14,IF($B1154="DÉBITO",$D1154-($D1154*TAXAS!$B$14)), IF($A1154=TAXAS!$A$15,IF($B1154="DÉBITO",$D1154-($D1154*TAXAS!$B$15)), IF($A1154=TAXAS!$A$16,IF($B1154="DÉBITO",$D1154-($D1154*TAXAS!$B$16)), IF($A1154=TAXAS!$A$17,IF($B1154="DÉBITO",$D1154-($D1154*TAXAS!$B$17)), IF($A1154=TAXAS!$A$18,IF($B1154="DÉBITO",$D1154-($D1154*TAXAS!$B$18)), IF($A1154=TAXAS!$A$19,IF($B1154="DÉBITO",$D1154-($D1154*TAXAS!$B$19)), IF($A1154=TAXAS!$A$20,IF($B1154="DÉBITO",$D1154-($D1154*TAXAS!$B$20)), IF($A1154=TAXAS!$A$21,IF($B1154="DÉBITO",$D1154-($D1154*TAXAS!$B$21)), IF($A1154=TAXAS!$A$22,IF($B1154="DÉBITO",$D1154-($D1154*TAXAS!$B$22)), IF($A1154=TAXAS!$A$23,IF($B1154="DÉBITO",$D1154-($D1154*TAXAS!$B$23)), IF($A1154=TAXAS!$A$24,IF($B1154="DÉBITO",$D1154-($D1154*TAXAS!$B$24)), IF($A1154=TAXAS!$A$25,IF($B1154="DÉBITO",$D1154-($D1154*TAXAS!$B$25)), IF($A1154=TAXAS!$A$26,IF($B1154="DÉBITO",$D1154-($D1154*TAXAS!$B$26)), IF($A1154=TAXAS!$A$27,IF($B1154="DÉBITO",$D1154-($D1154*TAXAS!$B$27))))))))))))))))))))))))))/1</f>
        <v>0</v>
      </c>
      <c r="F1154" s="8">
        <f>IF($A1154="VISA",IF($B1154="CRÉDITO",$D1154-($D1154*TAXAS!$C$4)),IF($A1154="MASTER",IF($B1154="CRÉDITO",$D1154-($D1154*TAXAS!$C$5)),IF($A1154="ELO", IF($B1154="CRÉDITO",$D1154-($D1154*TAXAS!$C$6)),IF($A1154="HIPERCARD",IF($B1154="CRÉDITO",$D1154-($D1154*TAXAS!$C$7)),IF($A1154="DINERS",IF($B1154="CRÉDITO",$D1154-($D1154*TAXAS!$C$8)),IF($A1154="AMERICA EXPRESS",IF($B1154="CRÉDITO",$D1154-($D1154*TAXAS!$C$9)),IF($A1154=TAXAS!$A$10,IF($B1154="CRÉDITO",$D1154-($D1154*TAXAS!$C$10)), IF($A1154=TAXAS!$A$11,IF($B1154="CRÉDITO",$D1154-($D1154*TAXAS!$C$11)), IF($A1154=TAXAS!$A$12,IF($B1154="CRÉDITO",$D1154-($D1154*TAXAS!$C$12)), IF($A1154=TAXAS!$A$13,IF($B1154="CRÉDITO",$D1154-($D1154*TAXAS!$C$13)), IF($A1154=TAXAS!$A$14,IF($B1154="CRÉDITO",$D1154-($D1154*TAXAS!$C$14)), IF($A1154=TAXAS!$A$15,IF($B1154="CRÉDITO",$D1154-($D1154*TAXAS!$C$15)), IF($A1154=TAXAS!$A$16,IF($B1154="CRÉDITO",$D1154-($D1154*TAXAS!$C$16)), IF($A1154=TAXAS!$A$17,IF($B1154="CRÉDITO",$D1154-($D1154*TAXAS!$C$17)), IF($A1154=TAXAS!$A$18,IF($B1154="CRÉDITO",$D1154-($D1154*TAXAS!$C$18)), IF($A1154=TAXAS!$A$19,IF($B1154="CRÉDITO",$D1154-($D1154*TAXAS!$C$19)), IF($A1154=TAXAS!$A$20,IF($B1154="CRÉDITO",$D1154-($D1154*TAXAS!$C$20)), IF($A1154=TAXAS!$A$21,IF($B1154="CRÉDITO",$D1154-($D1154*TAXAS!$C$21)), IF($A1154=TAXAS!$A$22,IF($B1154="CRÉDITO",$D1154-($D1154*TAXAS!$C$22)), IF($A1154=TAXAS!$A$23,IF($B1154="CRÉDITO",$D1154-($D1154*TAXAS!$C$23)), IF($A1154=TAXAS!$A$24,IF($B1154="CRÉDITO",$D1154-($D1154*TAXAS!$C$24)), IF($A1154=TAXAS!$A$25,IF($B1154="CRÉDITO",$D1154-($D1154*TAXAS!$C$25)), IF($A1154=TAXAS!$A$26,IF($B1154="CRÉDITO",$D1154-($D1154*TAXAS!$C$26)), IF($A1154=TAXAS!$A$27,IF($B1154="CRÉDITO",$D1154-($D1154*TAXAS!$C$27))))))))))))))))))))))))))/1</f>
        <v>0</v>
      </c>
      <c r="G1154" s="9">
        <f>IF($A1154="VISA",IF($B1154="PARCELADO ATÉ 3X",$D1154-(D1154*TAXAS!$D$4))/3,IF($A1154="MASTER",IF($B1154="PARCELADO ATÉ 3X",$D1154-(D1154*TAXAS!$D$5))/3,IF($A1154="ELO",IF($B1154="PARCELADO ATÉ 3X",$D1154-(D1154*TAXAS!$D$6))/3,IF($A1154="HIPERCARD",IF($B1154="PARCELADO ATÉ 3X",$D1154-(D1154*TAXAS!$D$7))/3,IF($A1154="DINERS",IF($B1154="PARCELADO ATÉ 3X",$D1154-(D1154*TAXAS!$D$8))/3,IF($A1154="AMERICA EXPRESS",IF($B1154="PARCELADO ATÉ 3X",$D1154-(D1154*TAXAS!$D$9))/3,IF($A1154=TAXAS!$A$10,IF($B1154="PARCELADO ATÉ 3X",$D1154-($D1154*TAXAS!$D$10))/3,IF($A1154=TAXAS!$A$11,IF($B1154="PARCELADO ATÉ 3X",$D1154-($D1154*TAXAS!$D$11))/3,IF($A1154=TAXAS!$A$12,IF($B1154="PARCELADO ATÉ 3X",$D1154-($D1154*TAXAS!$D$12))/3,IF($A1154=TAXAS!$A$13,IF($B1154="PARCELADO ATÉ 3X",$D1154-($D1154*TAXAS!$D$13))/3,IF($A1154=TAXAS!$A$14,IF($B1154="PARCELADO ATÉ 3X",$D1154-($D1154*TAXAS!$D$14))/3,IF($A1154=TAXAS!$A$15,IF($B1154="PARCELADO ATÉ 3X",$D1154-($D1154*TAXAS!$D$15))/3,IF($A1154=TAXAS!$A$16,IF($B1154="PARCELADO ATÉ 3X",$D1154-($D1154*TAXAS!$D$16))/3,IF($A1154=TAXAS!$A$17,IF($B1154="PARCELADO ATÉ 3X",$D1154-($D1154*TAXAS!$D$17))/3,IF($A1154=TAXAS!$A$18,IF($B1154="PARCELADO ATÉ 3X",$D1154-($D1154*TAXAS!$D$18))/3,IF($A1154=TAXAS!$A$19,IF($B1154="PARCELADO ATÉ 3X",$D1154-($D1154*TAXAS!$D$19))/3,IF($A1154=TAXAS!$A$20,IF($B1154="PARCELADO ATÉ 3X",$D1154-($D1154*TAXAS!$D$20))/3,IF($A1154=TAXAS!$A$21,IF($B1154="PARCELADO ATÉ 3X",$D1154-($D1154*TAXAS!$D$21))/3,IF($A1154=TAXAS!$A$22,IF($B1154="PARCELADO ATÉ 3X",$D1154-($D1154*TAXAS!$D$22))/3,IF($A1154=TAXAS!$A$23,IF($B1154="PARCELADO ATÉ 3X",$D1154-($D1154*TAXAS!$D$23))/3,IF($A1154=TAXAS!$A$24,IF($B1154="PARCELADO ATÉ 3X",$D1154-($D1154*TAXAS!$D$24))/3,IF($A1154=TAXAS!$A$25,IF($B1154="PARCELADO ATÉ 3X",$D1154-($D1154*TAXAS!$D$25))/3,IF($A1154=TAXAS!$A$26,IF($B1154="PARCELADO ATÉ 3X",$D1154-($D1154*TAXAS!$D$26))/3,IF($A1154=TAXAS!$A$27,IF($B1154="PARCELADO ATÉ 3X",$D1154-($D1154*TAXAS!$D$27))/3))))))))))))))))))))))))/1</f>
        <v>0</v>
      </c>
      <c r="H1154" s="9">
        <f>IF($A1154="VISA",IF($B1154="PARCELADO ATÉ 6X",$D1154-(D1154*TAXAS!$E$4))/6,IF($A1154="MASTER",IF($B1154="PARCELADO ATÉ 6X",$D1154-(D1154*TAXAS!$E$5))/6,IF($A1154="ELO",IF($B1154="PARCELADO ATÉ 6X",$D1154-(D1154*TAXAS!$E$6))/6,IF($A1154="HIPERCARD",IF($B1154="PARCELADO ATÉ 6X",$D1154-(D1154*TAXAS!$E$7))/6,IF($A1154="DINERS",IF($B1154="PARCELADO ATÉ 6X",$D1154-(D1154*TAXAS!$E$8))/6,IF($A1154="AMERICA EXPRESS",IF($B1154="PARCELADO ATÉ 6X",$D1154-(D1154*TAXAS!$E$9))/6,IF($A1154=TAXAS!$A$10,IF($B1154="PARCELADO ATÉ 6X",$D1154-($D1154*TAXAS!$E$10))/6,IF($A1154=TAXAS!$A$11,IF($B1154="PARCELADO ATÉ 6X",$D1154-($D1154*TAXAS!$E$11))/6,IF($A1154=TAXAS!$A$12,IF($B1154="PARCELADO ATÉ 6X",$D1154-($D1154*TAXAS!$E$12))/6,IF($A1154=TAXAS!$A$13,IF($B1154="PARCELADO ATÉ 6X",$D1154-($D1154*TAXAS!$E$13))/6,IF($A1154=TAXAS!$A$14,IF($B1154="PARCELADO ATÉ 6X",$D1154-($D1154*TAXAS!$E$14))/6,IF($A1154=TAXAS!$A$15,IF($B1154="PARCELADO ATÉ 6X",$D1154-($D1154*TAXAS!$E$15))/6,IF($A1154=TAXAS!$A$16,IF($B1154="PARCELADO ATÉ 6X",$D1154-($D1154*TAXAS!$E$16))/6,IF($A1154=TAXAS!$A$17,IF($B1154="PARCELADO ATÉ 6X",$D1154-($D1154*TAXAS!$E$17))/6,IF($A1154=TAXAS!$A$18,IF($B1154="PARCELADO ATÉ 6X",$D1154-($D1154*TAXAS!$E$18))/6,IF($A1154=TAXAS!$A$19,IF($B1154="PARCELADO ATÉ 6X",$D1154-($D1154*TAXAS!$E$19))/6,IF($A1154=TAXAS!$A$20,IF($B1154="PARCELADO ATÉ 6X",$D1154-($D1154*TAXAS!$E$20))/6,IF($A1154=TAXAS!$A$21,IF($B1154="PARCELADO ATÉ 6X",$D1154-($D1154*TAXAS!$E$21))/6,IF($A1154=TAXAS!$A$22,IF($B1154="PARCELADO ATÉ 6X",$D1154-($D1154*TAXAS!$E$22))/6,IF($A1154=TAXAS!$A$23,IF($B1154="PARCELADO ATÉ 6X",$D1154-($D1154*TAXAS!$E$23))/6,IF($A1154=TAXAS!$A$24,IF($B1154="PARCELADO ATÉ 6X",$D1154-($D1154*TAXAS!$E$24))/6,IF($A1154=TAXAS!$A$25,IF($B1154="PARCELADO ATÉ 6X",$D1154-($D1154*TAXAS!$E$25))/6,IF($A1154=TAXAS!$A$26,IF($B1154="PARCELADO ATÉ 6X",$D1154-($D1154*TAXAS!$E$26))/6,IF($A1154=TAXAS!$A$27,IF($B1154="PARCELADO ATÉ 6X",$D1154-($D1154*TAXAS!$E$27))/6))))))))))))))))))))))))/1</f>
        <v>0</v>
      </c>
      <c r="I1154" s="9">
        <f>IF($A1154="VISA",IF($B1154="PARCELADO ATÉ 12X",$D1154-(D1154*TAXAS!$F$4))/12,IF($A1154="MASTER",IF($B1154="PARCELADO ATÉ 12X",$D1154-(D1154*TAXAS!$F$5))/12,IF($A1154="ELO",IF($B1154="PARCELADO ATÉ 12X",$D1154-(D1154*TAXAS!$F$6))/12,IF($A1154="HIPERCARD",IF($B1154="PARCELADO ATÉ 12X",$D1154-(D1154*TAXAS!$F$7))/12,IF($A1154="DINERS",IF($B1154="PARCELADO ATÉ 12X",$D1154-(D1154*TAXAS!$F$8))/12,IF($A1154="AMERICA EXPRESS",IF($B1154="PARCELADO ATÉ 12X",$D1154-(D1154*TAXAS!$F$9))/12,IF($A1154=TAXAS!$A$10,IF($B1154="PARCELADO ATÉ 12X",$D1154-($D1154*TAXAS!$F$10))/12,IF($A1154=TAXAS!$A$11,IF($B1154="PARCELADO ATÉ 12X",$D1154-($D1154*TAXAS!$F$11))/12,IF($A1154=TAXAS!$A$12,IF($B1154="PARCELADO ATÉ 12X",$D1154-($D1154*TAXAS!$F$12))/12,IF($A1154=TAXAS!$A$13,IF($B1154="PARCELADO ATÉ 12X",$D1154-($D1154*TAXAS!$F$13))/12,IF($A1154=TAXAS!$A$14,IF($B1154="PARCELADO ATÉ 12X",$D1154-($D1154*TAXAS!$F$14))/12,IF($A1154=TAXAS!$A$15,IF($B1154="PARCELADO ATÉ 12X",$D1154-($D1154*TAXAS!$F$15))/12,IF($A1154=TAXAS!$A$16,IF($B1154="PARCELADO ATÉ 12X",$D1154-($D1154*TAXAS!$F$16))/12,IF($A1154=TAXAS!$A$17,IF($B1154="PARCELADO ATÉ 12X",$D1154-($D1154*TAXAS!$F$17))/12,IF($A1154=TAXAS!$A$18,IF($B1154="PARCELADO ATÉ 12X",$D1154-($D1154*TAXAS!$F$18))/12,IF($A1154=TAXAS!$A$19,IF($B1154="PARCELADO ATÉ 12X",$D1154-($D1154*TAXAS!$F$19))/12,IF($A1154=TAXAS!$A$20,IF($B1154="PARCELADO ATÉ 12X",$D1154-($D1154*TAXAS!$F$20))/12,IF($A1154=TAXAS!$A$21,IF($B1154="PARCELADO ATÉ 12X",$D1154-($D1154*TAXAS!$F$21))/12,IF($A1154=TAXAS!$A$22,IF($B1154="PARCELADO ATÉ 12X",$D1154-($D1154*TAXAS!$F$22))/12,IF($A1154=TAXAS!$A$23,IF($B1154="PARCELADO ATÉ 12X",$D1154-($D1154*TAXAS!$F$23))/12,IF($A1154=TAXAS!$A$24,IF($B1154="PARCELADO ATÉ 12X",$D1154-($D1154*TAXAS!$F$24))/12,IF($A1154=TAXAS!$A$25,IF($B1154="PARCELADO ATÉ 12X",$D1154-($D1154*TAXAS!$F$25))/12,IF($A1154=TAXAS!$A$26,IF($B1154="PARCELADO ATÉ 12X",$D1154-($D1154*TAXAS!$F$26))/12,IF($A1154=TAXAS!$A$27,IF($B1154="PARCELADO ATÉ 12X",$D1154-($D1154*TAXAS!$F$27))/12))))))))))))))))))))))))/1</f>
        <v>0</v>
      </c>
      <c r="J1154" s="8">
        <f t="shared" si="0"/>
        <v>0</v>
      </c>
      <c r="K1154" s="10" t="b">
        <f>IF($B1154="PARCELADO ATÉ 3X",($D1154-($D1154*TAXAS!$D$4))-$J1154)</f>
        <v>0</v>
      </c>
      <c r="L1154" s="10" t="b">
        <f>IF($B1154="PARCELADO ATÉ 6X",($D1154-($D1154*TAXAS!$E$4))-$J1154)</f>
        <v>0</v>
      </c>
      <c r="M1154" s="10" t="b">
        <f>IF($B1154="PARCELADO ATÉ 12X",($D1154-($D1154*TAXAS!$F$4))-$J1154)</f>
        <v>0</v>
      </c>
      <c r="N1154" s="8">
        <f t="shared" si="1"/>
        <v>0</v>
      </c>
      <c r="O1154" s="10">
        <f t="shared" si="2"/>
        <v>0</v>
      </c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</row>
    <row r="1155" spans="1:31" ht="15.75" customHeight="1" x14ac:dyDescent="0.2">
      <c r="A1155" s="3"/>
      <c r="B1155" s="5"/>
      <c r="C1155" s="6"/>
      <c r="D1155" s="42"/>
      <c r="E1155" s="8">
        <f>IF($A1155="VISA",IF($B1155="DÉBITO",$D1155-($D1155*TAXAS!$B$4)),IF($A1155="MASTER",IF($B1155="DÉBITO",$D1155-($D1155*TAXAS!$B$5)),IF($A1155="ELO", IF($B1155="DÉBITO",$D1155-($D1155*TAXAS!$B$6)),IF($A1155="HIPERCARD",IF($B1155="DÉBITO",$D1155-($D1155*TAXAS!$B$7)),IF($A1155="DINERS",IF($B1155="DÉBITO",$D1155-($D1155*TAXAS!$B$8)),IF($A1155="AMERICA EXPRESS",IF($B1155="DÉBITO",$D1155-($D1155*TAXAS!$B$9)),IF($A1155=TAXAS!$A$10,IF($B1155="DÉBITO",$D1155-($D1155*TAXAS!$B$10)), IF($A1155=TAXAS!$A$11,IF($B1155="DÉBITO",$D1155-($D1155*TAXAS!$B$11)), IF($A1155=TAXAS!$A$12,IF($B1155="DÉBITO",$D1155-($D1155*TAXAS!$B$12)), IF($A1155=TAXAS!$A$13,IF($B1155="DÉBITO",$D1155-($D1155*TAXAS!$B$13)), IF($A1155=TAXAS!$A$14,IF($B1155="DÉBITO",$D1155-($D1155*TAXAS!$B$14)), IF($A1155=TAXAS!$A$15,IF($B1155="DÉBITO",$D1155-($D1155*TAXAS!$B$15)), IF($A1155=TAXAS!$A$16,IF($B1155="DÉBITO",$D1155-($D1155*TAXAS!$B$16)), IF($A1155=TAXAS!$A$17,IF($B1155="DÉBITO",$D1155-($D1155*TAXAS!$B$17)), IF($A1155=TAXAS!$A$18,IF($B1155="DÉBITO",$D1155-($D1155*TAXAS!$B$18)), IF($A1155=TAXAS!$A$19,IF($B1155="DÉBITO",$D1155-($D1155*TAXAS!$B$19)), IF($A1155=TAXAS!$A$20,IF($B1155="DÉBITO",$D1155-($D1155*TAXAS!$B$20)), IF($A1155=TAXAS!$A$21,IF($B1155="DÉBITO",$D1155-($D1155*TAXAS!$B$21)), IF($A1155=TAXAS!$A$22,IF($B1155="DÉBITO",$D1155-($D1155*TAXAS!$B$22)), IF($A1155=TAXAS!$A$23,IF($B1155="DÉBITO",$D1155-($D1155*TAXAS!$B$23)), IF($A1155=TAXAS!$A$24,IF($B1155="DÉBITO",$D1155-($D1155*TAXAS!$B$24)), IF($A1155=TAXAS!$A$25,IF($B1155="DÉBITO",$D1155-($D1155*TAXAS!$B$25)), IF($A1155=TAXAS!$A$26,IF($B1155="DÉBITO",$D1155-($D1155*TAXAS!$B$26)), IF($A1155=TAXAS!$A$27,IF($B1155="DÉBITO",$D1155-($D1155*TAXAS!$B$27))))))))))))))))))))))))))/1</f>
        <v>0</v>
      </c>
      <c r="F1155" s="8">
        <f>IF($A1155="VISA",IF($B1155="CRÉDITO",$D1155-($D1155*TAXAS!$C$4)),IF($A1155="MASTER",IF($B1155="CRÉDITO",$D1155-($D1155*TAXAS!$C$5)),IF($A1155="ELO", IF($B1155="CRÉDITO",$D1155-($D1155*TAXAS!$C$6)),IF($A1155="HIPERCARD",IF($B1155="CRÉDITO",$D1155-($D1155*TAXAS!$C$7)),IF($A1155="DINERS",IF($B1155="CRÉDITO",$D1155-($D1155*TAXAS!$C$8)),IF($A1155="AMERICA EXPRESS",IF($B1155="CRÉDITO",$D1155-($D1155*TAXAS!$C$9)),IF($A1155=TAXAS!$A$10,IF($B1155="CRÉDITO",$D1155-($D1155*TAXAS!$C$10)), IF($A1155=TAXAS!$A$11,IF($B1155="CRÉDITO",$D1155-($D1155*TAXAS!$C$11)), IF($A1155=TAXAS!$A$12,IF($B1155="CRÉDITO",$D1155-($D1155*TAXAS!$C$12)), IF($A1155=TAXAS!$A$13,IF($B1155="CRÉDITO",$D1155-($D1155*TAXAS!$C$13)), IF($A1155=TAXAS!$A$14,IF($B1155="CRÉDITO",$D1155-($D1155*TAXAS!$C$14)), IF($A1155=TAXAS!$A$15,IF($B1155="CRÉDITO",$D1155-($D1155*TAXAS!$C$15)), IF($A1155=TAXAS!$A$16,IF($B1155="CRÉDITO",$D1155-($D1155*TAXAS!$C$16)), IF($A1155=TAXAS!$A$17,IF($B1155="CRÉDITO",$D1155-($D1155*TAXAS!$C$17)), IF($A1155=TAXAS!$A$18,IF($B1155="CRÉDITO",$D1155-($D1155*TAXAS!$C$18)), IF($A1155=TAXAS!$A$19,IF($B1155="CRÉDITO",$D1155-($D1155*TAXAS!$C$19)), IF($A1155=TAXAS!$A$20,IF($B1155="CRÉDITO",$D1155-($D1155*TAXAS!$C$20)), IF($A1155=TAXAS!$A$21,IF($B1155="CRÉDITO",$D1155-($D1155*TAXAS!$C$21)), IF($A1155=TAXAS!$A$22,IF($B1155="CRÉDITO",$D1155-($D1155*TAXAS!$C$22)), IF($A1155=TAXAS!$A$23,IF($B1155="CRÉDITO",$D1155-($D1155*TAXAS!$C$23)), IF($A1155=TAXAS!$A$24,IF($B1155="CRÉDITO",$D1155-($D1155*TAXAS!$C$24)), IF($A1155=TAXAS!$A$25,IF($B1155="CRÉDITO",$D1155-($D1155*TAXAS!$C$25)), IF($A1155=TAXAS!$A$26,IF($B1155="CRÉDITO",$D1155-($D1155*TAXAS!$C$26)), IF($A1155=TAXAS!$A$27,IF($B1155="CRÉDITO",$D1155-($D1155*TAXAS!$C$27))))))))))))))))))))))))))/1</f>
        <v>0</v>
      </c>
      <c r="G1155" s="9">
        <f>IF($A1155="VISA",IF($B1155="PARCELADO ATÉ 3X",$D1155-(D1155*TAXAS!$D$4))/3,IF($A1155="MASTER",IF($B1155="PARCELADO ATÉ 3X",$D1155-(D1155*TAXAS!$D$5))/3,IF($A1155="ELO",IF($B1155="PARCELADO ATÉ 3X",$D1155-(D1155*TAXAS!$D$6))/3,IF($A1155="HIPERCARD",IF($B1155="PARCELADO ATÉ 3X",$D1155-(D1155*TAXAS!$D$7))/3,IF($A1155="DINERS",IF($B1155="PARCELADO ATÉ 3X",$D1155-(D1155*TAXAS!$D$8))/3,IF($A1155="AMERICA EXPRESS",IF($B1155="PARCELADO ATÉ 3X",$D1155-(D1155*TAXAS!$D$9))/3,IF($A1155=TAXAS!$A$10,IF($B1155="PARCELADO ATÉ 3X",$D1155-($D1155*TAXAS!$D$10))/3,IF($A1155=TAXAS!$A$11,IF($B1155="PARCELADO ATÉ 3X",$D1155-($D1155*TAXAS!$D$11))/3,IF($A1155=TAXAS!$A$12,IF($B1155="PARCELADO ATÉ 3X",$D1155-($D1155*TAXAS!$D$12))/3,IF($A1155=TAXAS!$A$13,IF($B1155="PARCELADO ATÉ 3X",$D1155-($D1155*TAXAS!$D$13))/3,IF($A1155=TAXAS!$A$14,IF($B1155="PARCELADO ATÉ 3X",$D1155-($D1155*TAXAS!$D$14))/3,IF($A1155=TAXAS!$A$15,IF($B1155="PARCELADO ATÉ 3X",$D1155-($D1155*TAXAS!$D$15))/3,IF($A1155=TAXAS!$A$16,IF($B1155="PARCELADO ATÉ 3X",$D1155-($D1155*TAXAS!$D$16))/3,IF($A1155=TAXAS!$A$17,IF($B1155="PARCELADO ATÉ 3X",$D1155-($D1155*TAXAS!$D$17))/3,IF($A1155=TAXAS!$A$18,IF($B1155="PARCELADO ATÉ 3X",$D1155-($D1155*TAXAS!$D$18))/3,IF($A1155=TAXAS!$A$19,IF($B1155="PARCELADO ATÉ 3X",$D1155-($D1155*TAXAS!$D$19))/3,IF($A1155=TAXAS!$A$20,IF($B1155="PARCELADO ATÉ 3X",$D1155-($D1155*TAXAS!$D$20))/3,IF($A1155=TAXAS!$A$21,IF($B1155="PARCELADO ATÉ 3X",$D1155-($D1155*TAXAS!$D$21))/3,IF($A1155=TAXAS!$A$22,IF($B1155="PARCELADO ATÉ 3X",$D1155-($D1155*TAXAS!$D$22))/3,IF($A1155=TAXAS!$A$23,IF($B1155="PARCELADO ATÉ 3X",$D1155-($D1155*TAXAS!$D$23))/3,IF($A1155=TAXAS!$A$24,IF($B1155="PARCELADO ATÉ 3X",$D1155-($D1155*TAXAS!$D$24))/3,IF($A1155=TAXAS!$A$25,IF($B1155="PARCELADO ATÉ 3X",$D1155-($D1155*TAXAS!$D$25))/3,IF($A1155=TAXAS!$A$26,IF($B1155="PARCELADO ATÉ 3X",$D1155-($D1155*TAXAS!$D$26))/3,IF($A1155=TAXAS!$A$27,IF($B1155="PARCELADO ATÉ 3X",$D1155-($D1155*TAXAS!$D$27))/3))))))))))))))))))))))))/1</f>
        <v>0</v>
      </c>
      <c r="H1155" s="9">
        <f>IF($A1155="VISA",IF($B1155="PARCELADO ATÉ 6X",$D1155-(D1155*TAXAS!$E$4))/6,IF($A1155="MASTER",IF($B1155="PARCELADO ATÉ 6X",$D1155-(D1155*TAXAS!$E$5))/6,IF($A1155="ELO",IF($B1155="PARCELADO ATÉ 6X",$D1155-(D1155*TAXAS!$E$6))/6,IF($A1155="HIPERCARD",IF($B1155="PARCELADO ATÉ 6X",$D1155-(D1155*TAXAS!$E$7))/6,IF($A1155="DINERS",IF($B1155="PARCELADO ATÉ 6X",$D1155-(D1155*TAXAS!$E$8))/6,IF($A1155="AMERICA EXPRESS",IF($B1155="PARCELADO ATÉ 6X",$D1155-(D1155*TAXAS!$E$9))/6,IF($A1155=TAXAS!$A$10,IF($B1155="PARCELADO ATÉ 6X",$D1155-($D1155*TAXAS!$E$10))/6,IF($A1155=TAXAS!$A$11,IF($B1155="PARCELADO ATÉ 6X",$D1155-($D1155*TAXAS!$E$11))/6,IF($A1155=TAXAS!$A$12,IF($B1155="PARCELADO ATÉ 6X",$D1155-($D1155*TAXAS!$E$12))/6,IF($A1155=TAXAS!$A$13,IF($B1155="PARCELADO ATÉ 6X",$D1155-($D1155*TAXAS!$E$13))/6,IF($A1155=TAXAS!$A$14,IF($B1155="PARCELADO ATÉ 6X",$D1155-($D1155*TAXAS!$E$14))/6,IF($A1155=TAXAS!$A$15,IF($B1155="PARCELADO ATÉ 6X",$D1155-($D1155*TAXAS!$E$15))/6,IF($A1155=TAXAS!$A$16,IF($B1155="PARCELADO ATÉ 6X",$D1155-($D1155*TAXAS!$E$16))/6,IF($A1155=TAXAS!$A$17,IF($B1155="PARCELADO ATÉ 6X",$D1155-($D1155*TAXAS!$E$17))/6,IF($A1155=TAXAS!$A$18,IF($B1155="PARCELADO ATÉ 6X",$D1155-($D1155*TAXAS!$E$18))/6,IF($A1155=TAXAS!$A$19,IF($B1155="PARCELADO ATÉ 6X",$D1155-($D1155*TAXAS!$E$19))/6,IF($A1155=TAXAS!$A$20,IF($B1155="PARCELADO ATÉ 6X",$D1155-($D1155*TAXAS!$E$20))/6,IF($A1155=TAXAS!$A$21,IF($B1155="PARCELADO ATÉ 6X",$D1155-($D1155*TAXAS!$E$21))/6,IF($A1155=TAXAS!$A$22,IF($B1155="PARCELADO ATÉ 6X",$D1155-($D1155*TAXAS!$E$22))/6,IF($A1155=TAXAS!$A$23,IF($B1155="PARCELADO ATÉ 6X",$D1155-($D1155*TAXAS!$E$23))/6,IF($A1155=TAXAS!$A$24,IF($B1155="PARCELADO ATÉ 6X",$D1155-($D1155*TAXAS!$E$24))/6,IF($A1155=TAXAS!$A$25,IF($B1155="PARCELADO ATÉ 6X",$D1155-($D1155*TAXAS!$E$25))/6,IF($A1155=TAXAS!$A$26,IF($B1155="PARCELADO ATÉ 6X",$D1155-($D1155*TAXAS!$E$26))/6,IF($A1155=TAXAS!$A$27,IF($B1155="PARCELADO ATÉ 6X",$D1155-($D1155*TAXAS!$E$27))/6))))))))))))))))))))))))/1</f>
        <v>0</v>
      </c>
      <c r="I1155" s="9">
        <f>IF($A1155="VISA",IF($B1155="PARCELADO ATÉ 12X",$D1155-(D1155*TAXAS!$F$4))/12,IF($A1155="MASTER",IF($B1155="PARCELADO ATÉ 12X",$D1155-(D1155*TAXAS!$F$5))/12,IF($A1155="ELO",IF($B1155="PARCELADO ATÉ 12X",$D1155-(D1155*TAXAS!$F$6))/12,IF($A1155="HIPERCARD",IF($B1155="PARCELADO ATÉ 12X",$D1155-(D1155*TAXAS!$F$7))/12,IF($A1155="DINERS",IF($B1155="PARCELADO ATÉ 12X",$D1155-(D1155*TAXAS!$F$8))/12,IF($A1155="AMERICA EXPRESS",IF($B1155="PARCELADO ATÉ 12X",$D1155-(D1155*TAXAS!$F$9))/12,IF($A1155=TAXAS!$A$10,IF($B1155="PARCELADO ATÉ 12X",$D1155-($D1155*TAXAS!$F$10))/12,IF($A1155=TAXAS!$A$11,IF($B1155="PARCELADO ATÉ 12X",$D1155-($D1155*TAXAS!$F$11))/12,IF($A1155=TAXAS!$A$12,IF($B1155="PARCELADO ATÉ 12X",$D1155-($D1155*TAXAS!$F$12))/12,IF($A1155=TAXAS!$A$13,IF($B1155="PARCELADO ATÉ 12X",$D1155-($D1155*TAXAS!$F$13))/12,IF($A1155=TAXAS!$A$14,IF($B1155="PARCELADO ATÉ 12X",$D1155-($D1155*TAXAS!$F$14))/12,IF($A1155=TAXAS!$A$15,IF($B1155="PARCELADO ATÉ 12X",$D1155-($D1155*TAXAS!$F$15))/12,IF($A1155=TAXAS!$A$16,IF($B1155="PARCELADO ATÉ 12X",$D1155-($D1155*TAXAS!$F$16))/12,IF($A1155=TAXAS!$A$17,IF($B1155="PARCELADO ATÉ 12X",$D1155-($D1155*TAXAS!$F$17))/12,IF($A1155=TAXAS!$A$18,IF($B1155="PARCELADO ATÉ 12X",$D1155-($D1155*TAXAS!$F$18))/12,IF($A1155=TAXAS!$A$19,IF($B1155="PARCELADO ATÉ 12X",$D1155-($D1155*TAXAS!$F$19))/12,IF($A1155=TAXAS!$A$20,IF($B1155="PARCELADO ATÉ 12X",$D1155-($D1155*TAXAS!$F$20))/12,IF($A1155=TAXAS!$A$21,IF($B1155="PARCELADO ATÉ 12X",$D1155-($D1155*TAXAS!$F$21))/12,IF($A1155=TAXAS!$A$22,IF($B1155="PARCELADO ATÉ 12X",$D1155-($D1155*TAXAS!$F$22))/12,IF($A1155=TAXAS!$A$23,IF($B1155="PARCELADO ATÉ 12X",$D1155-($D1155*TAXAS!$F$23))/12,IF($A1155=TAXAS!$A$24,IF($B1155="PARCELADO ATÉ 12X",$D1155-($D1155*TAXAS!$F$24))/12,IF($A1155=TAXAS!$A$25,IF($B1155="PARCELADO ATÉ 12X",$D1155-($D1155*TAXAS!$F$25))/12,IF($A1155=TAXAS!$A$26,IF($B1155="PARCELADO ATÉ 12X",$D1155-($D1155*TAXAS!$F$26))/12,IF($A1155=TAXAS!$A$27,IF($B1155="PARCELADO ATÉ 12X",$D1155-($D1155*TAXAS!$F$27))/12))))))))))))))))))))))))/1</f>
        <v>0</v>
      </c>
      <c r="J1155" s="8">
        <f t="shared" si="0"/>
        <v>0</v>
      </c>
      <c r="K1155" s="10" t="b">
        <f>IF($B1155="PARCELADO ATÉ 3X",($D1155-($D1155*TAXAS!$D$4))-$J1155)</f>
        <v>0</v>
      </c>
      <c r="L1155" s="10" t="b">
        <f>IF($B1155="PARCELADO ATÉ 6X",($D1155-($D1155*TAXAS!$E$4))-$J1155)</f>
        <v>0</v>
      </c>
      <c r="M1155" s="10" t="b">
        <f>IF($B1155="PARCELADO ATÉ 12X",($D1155-($D1155*TAXAS!$F$4))-$J1155)</f>
        <v>0</v>
      </c>
      <c r="N1155" s="8">
        <f t="shared" si="1"/>
        <v>0</v>
      </c>
      <c r="O1155" s="10">
        <f t="shared" si="2"/>
        <v>0</v>
      </c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</row>
    <row r="1156" spans="1:31" ht="15.75" customHeight="1" x14ac:dyDescent="0.2">
      <c r="A1156" s="3"/>
      <c r="B1156" s="5"/>
      <c r="C1156" s="6"/>
      <c r="D1156" s="42"/>
      <c r="E1156" s="8">
        <f>IF($A1156="VISA",IF($B1156="DÉBITO",$D1156-($D1156*TAXAS!$B$4)),IF($A1156="MASTER",IF($B1156="DÉBITO",$D1156-($D1156*TAXAS!$B$5)),IF($A1156="ELO", IF($B1156="DÉBITO",$D1156-($D1156*TAXAS!$B$6)),IF($A1156="HIPERCARD",IF($B1156="DÉBITO",$D1156-($D1156*TAXAS!$B$7)),IF($A1156="DINERS",IF($B1156="DÉBITO",$D1156-($D1156*TAXAS!$B$8)),IF($A1156="AMERICA EXPRESS",IF($B1156="DÉBITO",$D1156-($D1156*TAXAS!$B$9)),IF($A1156=TAXAS!$A$10,IF($B1156="DÉBITO",$D1156-($D1156*TAXAS!$B$10)), IF($A1156=TAXAS!$A$11,IF($B1156="DÉBITO",$D1156-($D1156*TAXAS!$B$11)), IF($A1156=TAXAS!$A$12,IF($B1156="DÉBITO",$D1156-($D1156*TAXAS!$B$12)), IF($A1156=TAXAS!$A$13,IF($B1156="DÉBITO",$D1156-($D1156*TAXAS!$B$13)), IF($A1156=TAXAS!$A$14,IF($B1156="DÉBITO",$D1156-($D1156*TAXAS!$B$14)), IF($A1156=TAXAS!$A$15,IF($B1156="DÉBITO",$D1156-($D1156*TAXAS!$B$15)), IF($A1156=TAXAS!$A$16,IF($B1156="DÉBITO",$D1156-($D1156*TAXAS!$B$16)), IF($A1156=TAXAS!$A$17,IF($B1156="DÉBITO",$D1156-($D1156*TAXAS!$B$17)), IF($A1156=TAXAS!$A$18,IF($B1156="DÉBITO",$D1156-($D1156*TAXAS!$B$18)), IF($A1156=TAXAS!$A$19,IF($B1156="DÉBITO",$D1156-($D1156*TAXAS!$B$19)), IF($A1156=TAXAS!$A$20,IF($B1156="DÉBITO",$D1156-($D1156*TAXAS!$B$20)), IF($A1156=TAXAS!$A$21,IF($B1156="DÉBITO",$D1156-($D1156*TAXAS!$B$21)), IF($A1156=TAXAS!$A$22,IF($B1156="DÉBITO",$D1156-($D1156*TAXAS!$B$22)), IF($A1156=TAXAS!$A$23,IF($B1156="DÉBITO",$D1156-($D1156*TAXAS!$B$23)), IF($A1156=TAXAS!$A$24,IF($B1156="DÉBITO",$D1156-($D1156*TAXAS!$B$24)), IF($A1156=TAXAS!$A$25,IF($B1156="DÉBITO",$D1156-($D1156*TAXAS!$B$25)), IF($A1156=TAXAS!$A$26,IF($B1156="DÉBITO",$D1156-($D1156*TAXAS!$B$26)), IF($A1156=TAXAS!$A$27,IF($B1156="DÉBITO",$D1156-($D1156*TAXAS!$B$27))))))))))))))))))))))))))/1</f>
        <v>0</v>
      </c>
      <c r="F1156" s="8">
        <f>IF($A1156="VISA",IF($B1156="CRÉDITO",$D1156-($D1156*TAXAS!$C$4)),IF($A1156="MASTER",IF($B1156="CRÉDITO",$D1156-($D1156*TAXAS!$C$5)),IF($A1156="ELO", IF($B1156="CRÉDITO",$D1156-($D1156*TAXAS!$C$6)),IF($A1156="HIPERCARD",IF($B1156="CRÉDITO",$D1156-($D1156*TAXAS!$C$7)),IF($A1156="DINERS",IF($B1156="CRÉDITO",$D1156-($D1156*TAXAS!$C$8)),IF($A1156="AMERICA EXPRESS",IF($B1156="CRÉDITO",$D1156-($D1156*TAXAS!$C$9)),IF($A1156=TAXAS!$A$10,IF($B1156="CRÉDITO",$D1156-($D1156*TAXAS!$C$10)), IF($A1156=TAXAS!$A$11,IF($B1156="CRÉDITO",$D1156-($D1156*TAXAS!$C$11)), IF($A1156=TAXAS!$A$12,IF($B1156="CRÉDITO",$D1156-($D1156*TAXAS!$C$12)), IF($A1156=TAXAS!$A$13,IF($B1156="CRÉDITO",$D1156-($D1156*TAXAS!$C$13)), IF($A1156=TAXAS!$A$14,IF($B1156="CRÉDITO",$D1156-($D1156*TAXAS!$C$14)), IF($A1156=TAXAS!$A$15,IF($B1156="CRÉDITO",$D1156-($D1156*TAXAS!$C$15)), IF($A1156=TAXAS!$A$16,IF($B1156="CRÉDITO",$D1156-($D1156*TAXAS!$C$16)), IF($A1156=TAXAS!$A$17,IF($B1156="CRÉDITO",$D1156-($D1156*TAXAS!$C$17)), IF($A1156=TAXAS!$A$18,IF($B1156="CRÉDITO",$D1156-($D1156*TAXAS!$C$18)), IF($A1156=TAXAS!$A$19,IF($B1156="CRÉDITO",$D1156-($D1156*TAXAS!$C$19)), IF($A1156=TAXAS!$A$20,IF($B1156="CRÉDITO",$D1156-($D1156*TAXAS!$C$20)), IF($A1156=TAXAS!$A$21,IF($B1156="CRÉDITO",$D1156-($D1156*TAXAS!$C$21)), IF($A1156=TAXAS!$A$22,IF($B1156="CRÉDITO",$D1156-($D1156*TAXAS!$C$22)), IF($A1156=TAXAS!$A$23,IF($B1156="CRÉDITO",$D1156-($D1156*TAXAS!$C$23)), IF($A1156=TAXAS!$A$24,IF($B1156="CRÉDITO",$D1156-($D1156*TAXAS!$C$24)), IF($A1156=TAXAS!$A$25,IF($B1156="CRÉDITO",$D1156-($D1156*TAXAS!$C$25)), IF($A1156=TAXAS!$A$26,IF($B1156="CRÉDITO",$D1156-($D1156*TAXAS!$C$26)), IF($A1156=TAXAS!$A$27,IF($B1156="CRÉDITO",$D1156-($D1156*TAXAS!$C$27))))))))))))))))))))))))))/1</f>
        <v>0</v>
      </c>
      <c r="G1156" s="9">
        <f>IF($A1156="VISA",IF($B1156="PARCELADO ATÉ 3X",$D1156-(D1156*TAXAS!$D$4))/3,IF($A1156="MASTER",IF($B1156="PARCELADO ATÉ 3X",$D1156-(D1156*TAXAS!$D$5))/3,IF($A1156="ELO",IF($B1156="PARCELADO ATÉ 3X",$D1156-(D1156*TAXAS!$D$6))/3,IF($A1156="HIPERCARD",IF($B1156="PARCELADO ATÉ 3X",$D1156-(D1156*TAXAS!$D$7))/3,IF($A1156="DINERS",IF($B1156="PARCELADO ATÉ 3X",$D1156-(D1156*TAXAS!$D$8))/3,IF($A1156="AMERICA EXPRESS",IF($B1156="PARCELADO ATÉ 3X",$D1156-(D1156*TAXAS!$D$9))/3,IF($A1156=TAXAS!$A$10,IF($B1156="PARCELADO ATÉ 3X",$D1156-($D1156*TAXAS!$D$10))/3,IF($A1156=TAXAS!$A$11,IF($B1156="PARCELADO ATÉ 3X",$D1156-($D1156*TAXAS!$D$11))/3,IF($A1156=TAXAS!$A$12,IF($B1156="PARCELADO ATÉ 3X",$D1156-($D1156*TAXAS!$D$12))/3,IF($A1156=TAXAS!$A$13,IF($B1156="PARCELADO ATÉ 3X",$D1156-($D1156*TAXAS!$D$13))/3,IF($A1156=TAXAS!$A$14,IF($B1156="PARCELADO ATÉ 3X",$D1156-($D1156*TAXAS!$D$14))/3,IF($A1156=TAXAS!$A$15,IF($B1156="PARCELADO ATÉ 3X",$D1156-($D1156*TAXAS!$D$15))/3,IF($A1156=TAXAS!$A$16,IF($B1156="PARCELADO ATÉ 3X",$D1156-($D1156*TAXAS!$D$16))/3,IF($A1156=TAXAS!$A$17,IF($B1156="PARCELADO ATÉ 3X",$D1156-($D1156*TAXAS!$D$17))/3,IF($A1156=TAXAS!$A$18,IF($B1156="PARCELADO ATÉ 3X",$D1156-($D1156*TAXAS!$D$18))/3,IF($A1156=TAXAS!$A$19,IF($B1156="PARCELADO ATÉ 3X",$D1156-($D1156*TAXAS!$D$19))/3,IF($A1156=TAXAS!$A$20,IF($B1156="PARCELADO ATÉ 3X",$D1156-($D1156*TAXAS!$D$20))/3,IF($A1156=TAXAS!$A$21,IF($B1156="PARCELADO ATÉ 3X",$D1156-($D1156*TAXAS!$D$21))/3,IF($A1156=TAXAS!$A$22,IF($B1156="PARCELADO ATÉ 3X",$D1156-($D1156*TAXAS!$D$22))/3,IF($A1156=TAXAS!$A$23,IF($B1156="PARCELADO ATÉ 3X",$D1156-($D1156*TAXAS!$D$23))/3,IF($A1156=TAXAS!$A$24,IF($B1156="PARCELADO ATÉ 3X",$D1156-($D1156*TAXAS!$D$24))/3,IF($A1156=TAXAS!$A$25,IF($B1156="PARCELADO ATÉ 3X",$D1156-($D1156*TAXAS!$D$25))/3,IF($A1156=TAXAS!$A$26,IF($B1156="PARCELADO ATÉ 3X",$D1156-($D1156*TAXAS!$D$26))/3,IF($A1156=TAXAS!$A$27,IF($B1156="PARCELADO ATÉ 3X",$D1156-($D1156*TAXAS!$D$27))/3))))))))))))))))))))))))/1</f>
        <v>0</v>
      </c>
      <c r="H1156" s="9">
        <f>IF($A1156="VISA",IF($B1156="PARCELADO ATÉ 6X",$D1156-(D1156*TAXAS!$E$4))/6,IF($A1156="MASTER",IF($B1156="PARCELADO ATÉ 6X",$D1156-(D1156*TAXAS!$E$5))/6,IF($A1156="ELO",IF($B1156="PARCELADO ATÉ 6X",$D1156-(D1156*TAXAS!$E$6))/6,IF($A1156="HIPERCARD",IF($B1156="PARCELADO ATÉ 6X",$D1156-(D1156*TAXAS!$E$7))/6,IF($A1156="DINERS",IF($B1156="PARCELADO ATÉ 6X",$D1156-(D1156*TAXAS!$E$8))/6,IF($A1156="AMERICA EXPRESS",IF($B1156="PARCELADO ATÉ 6X",$D1156-(D1156*TAXAS!$E$9))/6,IF($A1156=TAXAS!$A$10,IF($B1156="PARCELADO ATÉ 6X",$D1156-($D1156*TAXAS!$E$10))/6,IF($A1156=TAXAS!$A$11,IF($B1156="PARCELADO ATÉ 6X",$D1156-($D1156*TAXAS!$E$11))/6,IF($A1156=TAXAS!$A$12,IF($B1156="PARCELADO ATÉ 6X",$D1156-($D1156*TAXAS!$E$12))/6,IF($A1156=TAXAS!$A$13,IF($B1156="PARCELADO ATÉ 6X",$D1156-($D1156*TAXAS!$E$13))/6,IF($A1156=TAXAS!$A$14,IF($B1156="PARCELADO ATÉ 6X",$D1156-($D1156*TAXAS!$E$14))/6,IF($A1156=TAXAS!$A$15,IF($B1156="PARCELADO ATÉ 6X",$D1156-($D1156*TAXAS!$E$15))/6,IF($A1156=TAXAS!$A$16,IF($B1156="PARCELADO ATÉ 6X",$D1156-($D1156*TAXAS!$E$16))/6,IF($A1156=TAXAS!$A$17,IF($B1156="PARCELADO ATÉ 6X",$D1156-($D1156*TAXAS!$E$17))/6,IF($A1156=TAXAS!$A$18,IF($B1156="PARCELADO ATÉ 6X",$D1156-($D1156*TAXAS!$E$18))/6,IF($A1156=TAXAS!$A$19,IF($B1156="PARCELADO ATÉ 6X",$D1156-($D1156*TAXAS!$E$19))/6,IF($A1156=TAXAS!$A$20,IF($B1156="PARCELADO ATÉ 6X",$D1156-($D1156*TAXAS!$E$20))/6,IF($A1156=TAXAS!$A$21,IF($B1156="PARCELADO ATÉ 6X",$D1156-($D1156*TAXAS!$E$21))/6,IF($A1156=TAXAS!$A$22,IF($B1156="PARCELADO ATÉ 6X",$D1156-($D1156*TAXAS!$E$22))/6,IF($A1156=TAXAS!$A$23,IF($B1156="PARCELADO ATÉ 6X",$D1156-($D1156*TAXAS!$E$23))/6,IF($A1156=TAXAS!$A$24,IF($B1156="PARCELADO ATÉ 6X",$D1156-($D1156*TAXAS!$E$24))/6,IF($A1156=TAXAS!$A$25,IF($B1156="PARCELADO ATÉ 6X",$D1156-($D1156*TAXAS!$E$25))/6,IF($A1156=TAXAS!$A$26,IF($B1156="PARCELADO ATÉ 6X",$D1156-($D1156*TAXAS!$E$26))/6,IF($A1156=TAXAS!$A$27,IF($B1156="PARCELADO ATÉ 6X",$D1156-($D1156*TAXAS!$E$27))/6))))))))))))))))))))))))/1</f>
        <v>0</v>
      </c>
      <c r="I1156" s="9">
        <f>IF($A1156="VISA",IF($B1156="PARCELADO ATÉ 12X",$D1156-(D1156*TAXAS!$F$4))/12,IF($A1156="MASTER",IF($B1156="PARCELADO ATÉ 12X",$D1156-(D1156*TAXAS!$F$5))/12,IF($A1156="ELO",IF($B1156="PARCELADO ATÉ 12X",$D1156-(D1156*TAXAS!$F$6))/12,IF($A1156="HIPERCARD",IF($B1156="PARCELADO ATÉ 12X",$D1156-(D1156*TAXAS!$F$7))/12,IF($A1156="DINERS",IF($B1156="PARCELADO ATÉ 12X",$D1156-(D1156*TAXAS!$F$8))/12,IF($A1156="AMERICA EXPRESS",IF($B1156="PARCELADO ATÉ 12X",$D1156-(D1156*TAXAS!$F$9))/12,IF($A1156=TAXAS!$A$10,IF($B1156="PARCELADO ATÉ 12X",$D1156-($D1156*TAXAS!$F$10))/12,IF($A1156=TAXAS!$A$11,IF($B1156="PARCELADO ATÉ 12X",$D1156-($D1156*TAXAS!$F$11))/12,IF($A1156=TAXAS!$A$12,IF($B1156="PARCELADO ATÉ 12X",$D1156-($D1156*TAXAS!$F$12))/12,IF($A1156=TAXAS!$A$13,IF($B1156="PARCELADO ATÉ 12X",$D1156-($D1156*TAXAS!$F$13))/12,IF($A1156=TAXAS!$A$14,IF($B1156="PARCELADO ATÉ 12X",$D1156-($D1156*TAXAS!$F$14))/12,IF($A1156=TAXAS!$A$15,IF($B1156="PARCELADO ATÉ 12X",$D1156-($D1156*TAXAS!$F$15))/12,IF($A1156=TAXAS!$A$16,IF($B1156="PARCELADO ATÉ 12X",$D1156-($D1156*TAXAS!$F$16))/12,IF($A1156=TAXAS!$A$17,IF($B1156="PARCELADO ATÉ 12X",$D1156-($D1156*TAXAS!$F$17))/12,IF($A1156=TAXAS!$A$18,IF($B1156="PARCELADO ATÉ 12X",$D1156-($D1156*TAXAS!$F$18))/12,IF($A1156=TAXAS!$A$19,IF($B1156="PARCELADO ATÉ 12X",$D1156-($D1156*TAXAS!$F$19))/12,IF($A1156=TAXAS!$A$20,IF($B1156="PARCELADO ATÉ 12X",$D1156-($D1156*TAXAS!$F$20))/12,IF($A1156=TAXAS!$A$21,IF($B1156="PARCELADO ATÉ 12X",$D1156-($D1156*TAXAS!$F$21))/12,IF($A1156=TAXAS!$A$22,IF($B1156="PARCELADO ATÉ 12X",$D1156-($D1156*TAXAS!$F$22))/12,IF($A1156=TAXAS!$A$23,IF($B1156="PARCELADO ATÉ 12X",$D1156-($D1156*TAXAS!$F$23))/12,IF($A1156=TAXAS!$A$24,IF($B1156="PARCELADO ATÉ 12X",$D1156-($D1156*TAXAS!$F$24))/12,IF($A1156=TAXAS!$A$25,IF($B1156="PARCELADO ATÉ 12X",$D1156-($D1156*TAXAS!$F$25))/12,IF($A1156=TAXAS!$A$26,IF($B1156="PARCELADO ATÉ 12X",$D1156-($D1156*TAXAS!$F$26))/12,IF($A1156=TAXAS!$A$27,IF($B1156="PARCELADO ATÉ 12X",$D1156-($D1156*TAXAS!$F$27))/12))))))))))))))))))))))))/1</f>
        <v>0</v>
      </c>
      <c r="J1156" s="8">
        <f t="shared" si="0"/>
        <v>0</v>
      </c>
      <c r="K1156" s="10" t="b">
        <f>IF($B1156="PARCELADO ATÉ 3X",($D1156-($D1156*TAXAS!$D$4))-$J1156)</f>
        <v>0</v>
      </c>
      <c r="L1156" s="10" t="b">
        <f>IF($B1156="PARCELADO ATÉ 6X",($D1156-($D1156*TAXAS!$E$4))-$J1156)</f>
        <v>0</v>
      </c>
      <c r="M1156" s="10" t="b">
        <f>IF($B1156="PARCELADO ATÉ 12X",($D1156-($D1156*TAXAS!$F$4))-$J1156)</f>
        <v>0</v>
      </c>
      <c r="N1156" s="8">
        <f t="shared" si="1"/>
        <v>0</v>
      </c>
      <c r="O1156" s="10">
        <f t="shared" si="2"/>
        <v>0</v>
      </c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</row>
    <row r="1157" spans="1:31" ht="15.75" customHeight="1" x14ac:dyDescent="0.2">
      <c r="A1157" s="3"/>
      <c r="B1157" s="5"/>
      <c r="C1157" s="6"/>
      <c r="D1157" s="42"/>
      <c r="E1157" s="8">
        <f>IF($A1157="VISA",IF($B1157="DÉBITO",$D1157-($D1157*TAXAS!$B$4)),IF($A1157="MASTER",IF($B1157="DÉBITO",$D1157-($D1157*TAXAS!$B$5)),IF($A1157="ELO", IF($B1157="DÉBITO",$D1157-($D1157*TAXAS!$B$6)),IF($A1157="HIPERCARD",IF($B1157="DÉBITO",$D1157-($D1157*TAXAS!$B$7)),IF($A1157="DINERS",IF($B1157="DÉBITO",$D1157-($D1157*TAXAS!$B$8)),IF($A1157="AMERICA EXPRESS",IF($B1157="DÉBITO",$D1157-($D1157*TAXAS!$B$9)),IF($A1157=TAXAS!$A$10,IF($B1157="DÉBITO",$D1157-($D1157*TAXAS!$B$10)), IF($A1157=TAXAS!$A$11,IF($B1157="DÉBITO",$D1157-($D1157*TAXAS!$B$11)), IF($A1157=TAXAS!$A$12,IF($B1157="DÉBITO",$D1157-($D1157*TAXAS!$B$12)), IF($A1157=TAXAS!$A$13,IF($B1157="DÉBITO",$D1157-($D1157*TAXAS!$B$13)), IF($A1157=TAXAS!$A$14,IF($B1157="DÉBITO",$D1157-($D1157*TAXAS!$B$14)), IF($A1157=TAXAS!$A$15,IF($B1157="DÉBITO",$D1157-($D1157*TAXAS!$B$15)), IF($A1157=TAXAS!$A$16,IF($B1157="DÉBITO",$D1157-($D1157*TAXAS!$B$16)), IF($A1157=TAXAS!$A$17,IF($B1157="DÉBITO",$D1157-($D1157*TAXAS!$B$17)), IF($A1157=TAXAS!$A$18,IF($B1157="DÉBITO",$D1157-($D1157*TAXAS!$B$18)), IF($A1157=TAXAS!$A$19,IF($B1157="DÉBITO",$D1157-($D1157*TAXAS!$B$19)), IF($A1157=TAXAS!$A$20,IF($B1157="DÉBITO",$D1157-($D1157*TAXAS!$B$20)), IF($A1157=TAXAS!$A$21,IF($B1157="DÉBITO",$D1157-($D1157*TAXAS!$B$21)), IF($A1157=TAXAS!$A$22,IF($B1157="DÉBITO",$D1157-($D1157*TAXAS!$B$22)), IF($A1157=TAXAS!$A$23,IF($B1157="DÉBITO",$D1157-($D1157*TAXAS!$B$23)), IF($A1157=TAXAS!$A$24,IF($B1157="DÉBITO",$D1157-($D1157*TAXAS!$B$24)), IF($A1157=TAXAS!$A$25,IF($B1157="DÉBITO",$D1157-($D1157*TAXAS!$B$25)), IF($A1157=TAXAS!$A$26,IF($B1157="DÉBITO",$D1157-($D1157*TAXAS!$B$26)), IF($A1157=TAXAS!$A$27,IF($B1157="DÉBITO",$D1157-($D1157*TAXAS!$B$27))))))))))))))))))))))))))/1</f>
        <v>0</v>
      </c>
      <c r="F1157" s="8">
        <f>IF($A1157="VISA",IF($B1157="CRÉDITO",$D1157-($D1157*TAXAS!$C$4)),IF($A1157="MASTER",IF($B1157="CRÉDITO",$D1157-($D1157*TAXAS!$C$5)),IF($A1157="ELO", IF($B1157="CRÉDITO",$D1157-($D1157*TAXAS!$C$6)),IF($A1157="HIPERCARD",IF($B1157="CRÉDITO",$D1157-($D1157*TAXAS!$C$7)),IF($A1157="DINERS",IF($B1157="CRÉDITO",$D1157-($D1157*TAXAS!$C$8)),IF($A1157="AMERICA EXPRESS",IF($B1157="CRÉDITO",$D1157-($D1157*TAXAS!$C$9)),IF($A1157=TAXAS!$A$10,IF($B1157="CRÉDITO",$D1157-($D1157*TAXAS!$C$10)), IF($A1157=TAXAS!$A$11,IF($B1157="CRÉDITO",$D1157-($D1157*TAXAS!$C$11)), IF($A1157=TAXAS!$A$12,IF($B1157="CRÉDITO",$D1157-($D1157*TAXAS!$C$12)), IF($A1157=TAXAS!$A$13,IF($B1157="CRÉDITO",$D1157-($D1157*TAXAS!$C$13)), IF($A1157=TAXAS!$A$14,IF($B1157="CRÉDITO",$D1157-($D1157*TAXAS!$C$14)), IF($A1157=TAXAS!$A$15,IF($B1157="CRÉDITO",$D1157-($D1157*TAXAS!$C$15)), IF($A1157=TAXAS!$A$16,IF($B1157="CRÉDITO",$D1157-($D1157*TAXAS!$C$16)), IF($A1157=TAXAS!$A$17,IF($B1157="CRÉDITO",$D1157-($D1157*TAXAS!$C$17)), IF($A1157=TAXAS!$A$18,IF($B1157="CRÉDITO",$D1157-($D1157*TAXAS!$C$18)), IF($A1157=TAXAS!$A$19,IF($B1157="CRÉDITO",$D1157-($D1157*TAXAS!$C$19)), IF($A1157=TAXAS!$A$20,IF($B1157="CRÉDITO",$D1157-($D1157*TAXAS!$C$20)), IF($A1157=TAXAS!$A$21,IF($B1157="CRÉDITO",$D1157-($D1157*TAXAS!$C$21)), IF($A1157=TAXAS!$A$22,IF($B1157="CRÉDITO",$D1157-($D1157*TAXAS!$C$22)), IF($A1157=TAXAS!$A$23,IF($B1157="CRÉDITO",$D1157-($D1157*TAXAS!$C$23)), IF($A1157=TAXAS!$A$24,IF($B1157="CRÉDITO",$D1157-($D1157*TAXAS!$C$24)), IF($A1157=TAXAS!$A$25,IF($B1157="CRÉDITO",$D1157-($D1157*TAXAS!$C$25)), IF($A1157=TAXAS!$A$26,IF($B1157="CRÉDITO",$D1157-($D1157*TAXAS!$C$26)), IF($A1157=TAXAS!$A$27,IF($B1157="CRÉDITO",$D1157-($D1157*TAXAS!$C$27))))))))))))))))))))))))))/1</f>
        <v>0</v>
      </c>
      <c r="G1157" s="9">
        <f>IF($A1157="VISA",IF($B1157="PARCELADO ATÉ 3X",$D1157-(D1157*TAXAS!$D$4))/3,IF($A1157="MASTER",IF($B1157="PARCELADO ATÉ 3X",$D1157-(D1157*TAXAS!$D$5))/3,IF($A1157="ELO",IF($B1157="PARCELADO ATÉ 3X",$D1157-(D1157*TAXAS!$D$6))/3,IF($A1157="HIPERCARD",IF($B1157="PARCELADO ATÉ 3X",$D1157-(D1157*TAXAS!$D$7))/3,IF($A1157="DINERS",IF($B1157="PARCELADO ATÉ 3X",$D1157-(D1157*TAXAS!$D$8))/3,IF($A1157="AMERICA EXPRESS",IF($B1157="PARCELADO ATÉ 3X",$D1157-(D1157*TAXAS!$D$9))/3,IF($A1157=TAXAS!$A$10,IF($B1157="PARCELADO ATÉ 3X",$D1157-($D1157*TAXAS!$D$10))/3,IF($A1157=TAXAS!$A$11,IF($B1157="PARCELADO ATÉ 3X",$D1157-($D1157*TAXAS!$D$11))/3,IF($A1157=TAXAS!$A$12,IF($B1157="PARCELADO ATÉ 3X",$D1157-($D1157*TAXAS!$D$12))/3,IF($A1157=TAXAS!$A$13,IF($B1157="PARCELADO ATÉ 3X",$D1157-($D1157*TAXAS!$D$13))/3,IF($A1157=TAXAS!$A$14,IF($B1157="PARCELADO ATÉ 3X",$D1157-($D1157*TAXAS!$D$14))/3,IF($A1157=TAXAS!$A$15,IF($B1157="PARCELADO ATÉ 3X",$D1157-($D1157*TAXAS!$D$15))/3,IF($A1157=TAXAS!$A$16,IF($B1157="PARCELADO ATÉ 3X",$D1157-($D1157*TAXAS!$D$16))/3,IF($A1157=TAXAS!$A$17,IF($B1157="PARCELADO ATÉ 3X",$D1157-($D1157*TAXAS!$D$17))/3,IF($A1157=TAXAS!$A$18,IF($B1157="PARCELADO ATÉ 3X",$D1157-($D1157*TAXAS!$D$18))/3,IF($A1157=TAXAS!$A$19,IF($B1157="PARCELADO ATÉ 3X",$D1157-($D1157*TAXAS!$D$19))/3,IF($A1157=TAXAS!$A$20,IF($B1157="PARCELADO ATÉ 3X",$D1157-($D1157*TAXAS!$D$20))/3,IF($A1157=TAXAS!$A$21,IF($B1157="PARCELADO ATÉ 3X",$D1157-($D1157*TAXAS!$D$21))/3,IF($A1157=TAXAS!$A$22,IF($B1157="PARCELADO ATÉ 3X",$D1157-($D1157*TAXAS!$D$22))/3,IF($A1157=TAXAS!$A$23,IF($B1157="PARCELADO ATÉ 3X",$D1157-($D1157*TAXAS!$D$23))/3,IF($A1157=TAXAS!$A$24,IF($B1157="PARCELADO ATÉ 3X",$D1157-($D1157*TAXAS!$D$24))/3,IF($A1157=TAXAS!$A$25,IF($B1157="PARCELADO ATÉ 3X",$D1157-($D1157*TAXAS!$D$25))/3,IF($A1157=TAXAS!$A$26,IF($B1157="PARCELADO ATÉ 3X",$D1157-($D1157*TAXAS!$D$26))/3,IF($A1157=TAXAS!$A$27,IF($B1157="PARCELADO ATÉ 3X",$D1157-($D1157*TAXAS!$D$27))/3))))))))))))))))))))))))/1</f>
        <v>0</v>
      </c>
      <c r="H1157" s="9">
        <f>IF($A1157="VISA",IF($B1157="PARCELADO ATÉ 6X",$D1157-(D1157*TAXAS!$E$4))/6,IF($A1157="MASTER",IF($B1157="PARCELADO ATÉ 6X",$D1157-(D1157*TAXAS!$E$5))/6,IF($A1157="ELO",IF($B1157="PARCELADO ATÉ 6X",$D1157-(D1157*TAXAS!$E$6))/6,IF($A1157="HIPERCARD",IF($B1157="PARCELADO ATÉ 6X",$D1157-(D1157*TAXAS!$E$7))/6,IF($A1157="DINERS",IF($B1157="PARCELADO ATÉ 6X",$D1157-(D1157*TAXAS!$E$8))/6,IF($A1157="AMERICA EXPRESS",IF($B1157="PARCELADO ATÉ 6X",$D1157-(D1157*TAXAS!$E$9))/6,IF($A1157=TAXAS!$A$10,IF($B1157="PARCELADO ATÉ 6X",$D1157-($D1157*TAXAS!$E$10))/6,IF($A1157=TAXAS!$A$11,IF($B1157="PARCELADO ATÉ 6X",$D1157-($D1157*TAXAS!$E$11))/6,IF($A1157=TAXAS!$A$12,IF($B1157="PARCELADO ATÉ 6X",$D1157-($D1157*TAXAS!$E$12))/6,IF($A1157=TAXAS!$A$13,IF($B1157="PARCELADO ATÉ 6X",$D1157-($D1157*TAXAS!$E$13))/6,IF($A1157=TAXAS!$A$14,IF($B1157="PARCELADO ATÉ 6X",$D1157-($D1157*TAXAS!$E$14))/6,IF($A1157=TAXAS!$A$15,IF($B1157="PARCELADO ATÉ 6X",$D1157-($D1157*TAXAS!$E$15))/6,IF($A1157=TAXAS!$A$16,IF($B1157="PARCELADO ATÉ 6X",$D1157-($D1157*TAXAS!$E$16))/6,IF($A1157=TAXAS!$A$17,IF($B1157="PARCELADO ATÉ 6X",$D1157-($D1157*TAXAS!$E$17))/6,IF($A1157=TAXAS!$A$18,IF($B1157="PARCELADO ATÉ 6X",$D1157-($D1157*TAXAS!$E$18))/6,IF($A1157=TAXAS!$A$19,IF($B1157="PARCELADO ATÉ 6X",$D1157-($D1157*TAXAS!$E$19))/6,IF($A1157=TAXAS!$A$20,IF($B1157="PARCELADO ATÉ 6X",$D1157-($D1157*TAXAS!$E$20))/6,IF($A1157=TAXAS!$A$21,IF($B1157="PARCELADO ATÉ 6X",$D1157-($D1157*TAXAS!$E$21))/6,IF($A1157=TAXAS!$A$22,IF($B1157="PARCELADO ATÉ 6X",$D1157-($D1157*TAXAS!$E$22))/6,IF($A1157=TAXAS!$A$23,IF($B1157="PARCELADO ATÉ 6X",$D1157-($D1157*TAXAS!$E$23))/6,IF($A1157=TAXAS!$A$24,IF($B1157="PARCELADO ATÉ 6X",$D1157-($D1157*TAXAS!$E$24))/6,IF($A1157=TAXAS!$A$25,IF($B1157="PARCELADO ATÉ 6X",$D1157-($D1157*TAXAS!$E$25))/6,IF($A1157=TAXAS!$A$26,IF($B1157="PARCELADO ATÉ 6X",$D1157-($D1157*TAXAS!$E$26))/6,IF($A1157=TAXAS!$A$27,IF($B1157="PARCELADO ATÉ 6X",$D1157-($D1157*TAXAS!$E$27))/6))))))))))))))))))))))))/1</f>
        <v>0</v>
      </c>
      <c r="I1157" s="9">
        <f>IF($A1157="VISA",IF($B1157="PARCELADO ATÉ 12X",$D1157-(D1157*TAXAS!$F$4))/12,IF($A1157="MASTER",IF($B1157="PARCELADO ATÉ 12X",$D1157-(D1157*TAXAS!$F$5))/12,IF($A1157="ELO",IF($B1157="PARCELADO ATÉ 12X",$D1157-(D1157*TAXAS!$F$6))/12,IF($A1157="HIPERCARD",IF($B1157="PARCELADO ATÉ 12X",$D1157-(D1157*TAXAS!$F$7))/12,IF($A1157="DINERS",IF($B1157="PARCELADO ATÉ 12X",$D1157-(D1157*TAXAS!$F$8))/12,IF($A1157="AMERICA EXPRESS",IF($B1157="PARCELADO ATÉ 12X",$D1157-(D1157*TAXAS!$F$9))/12,IF($A1157=TAXAS!$A$10,IF($B1157="PARCELADO ATÉ 12X",$D1157-($D1157*TAXAS!$F$10))/12,IF($A1157=TAXAS!$A$11,IF($B1157="PARCELADO ATÉ 12X",$D1157-($D1157*TAXAS!$F$11))/12,IF($A1157=TAXAS!$A$12,IF($B1157="PARCELADO ATÉ 12X",$D1157-($D1157*TAXAS!$F$12))/12,IF($A1157=TAXAS!$A$13,IF($B1157="PARCELADO ATÉ 12X",$D1157-($D1157*TAXAS!$F$13))/12,IF($A1157=TAXAS!$A$14,IF($B1157="PARCELADO ATÉ 12X",$D1157-($D1157*TAXAS!$F$14))/12,IF($A1157=TAXAS!$A$15,IF($B1157="PARCELADO ATÉ 12X",$D1157-($D1157*TAXAS!$F$15))/12,IF($A1157=TAXAS!$A$16,IF($B1157="PARCELADO ATÉ 12X",$D1157-($D1157*TAXAS!$F$16))/12,IF($A1157=TAXAS!$A$17,IF($B1157="PARCELADO ATÉ 12X",$D1157-($D1157*TAXAS!$F$17))/12,IF($A1157=TAXAS!$A$18,IF($B1157="PARCELADO ATÉ 12X",$D1157-($D1157*TAXAS!$F$18))/12,IF($A1157=TAXAS!$A$19,IF($B1157="PARCELADO ATÉ 12X",$D1157-($D1157*TAXAS!$F$19))/12,IF($A1157=TAXAS!$A$20,IF($B1157="PARCELADO ATÉ 12X",$D1157-($D1157*TAXAS!$F$20))/12,IF($A1157=TAXAS!$A$21,IF($B1157="PARCELADO ATÉ 12X",$D1157-($D1157*TAXAS!$F$21))/12,IF($A1157=TAXAS!$A$22,IF($B1157="PARCELADO ATÉ 12X",$D1157-($D1157*TAXAS!$F$22))/12,IF($A1157=TAXAS!$A$23,IF($B1157="PARCELADO ATÉ 12X",$D1157-($D1157*TAXAS!$F$23))/12,IF($A1157=TAXAS!$A$24,IF($B1157="PARCELADO ATÉ 12X",$D1157-($D1157*TAXAS!$F$24))/12,IF($A1157=TAXAS!$A$25,IF($B1157="PARCELADO ATÉ 12X",$D1157-($D1157*TAXAS!$F$25))/12,IF($A1157=TAXAS!$A$26,IF($B1157="PARCELADO ATÉ 12X",$D1157-($D1157*TAXAS!$F$26))/12,IF($A1157=TAXAS!$A$27,IF($B1157="PARCELADO ATÉ 12X",$D1157-($D1157*TAXAS!$F$27))/12))))))))))))))))))))))))/1</f>
        <v>0</v>
      </c>
      <c r="J1157" s="8">
        <f t="shared" si="0"/>
        <v>0</v>
      </c>
      <c r="K1157" s="10" t="b">
        <f>IF($B1157="PARCELADO ATÉ 3X",($D1157-($D1157*TAXAS!$D$4))-$J1157)</f>
        <v>0</v>
      </c>
      <c r="L1157" s="10" t="b">
        <f>IF($B1157="PARCELADO ATÉ 6X",($D1157-($D1157*TAXAS!$E$4))-$J1157)</f>
        <v>0</v>
      </c>
      <c r="M1157" s="10" t="b">
        <f>IF($B1157="PARCELADO ATÉ 12X",($D1157-($D1157*TAXAS!$F$4))-$J1157)</f>
        <v>0</v>
      </c>
      <c r="N1157" s="8">
        <f t="shared" si="1"/>
        <v>0</v>
      </c>
      <c r="O1157" s="10">
        <f t="shared" si="2"/>
        <v>0</v>
      </c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</row>
    <row r="1158" spans="1:31" ht="15.75" customHeight="1" x14ac:dyDescent="0.2">
      <c r="A1158" s="3"/>
      <c r="B1158" s="5"/>
      <c r="C1158" s="6"/>
      <c r="D1158" s="42"/>
      <c r="E1158" s="8">
        <f>IF($A1158="VISA",IF($B1158="DÉBITO",$D1158-($D1158*TAXAS!$B$4)),IF($A1158="MASTER",IF($B1158="DÉBITO",$D1158-($D1158*TAXAS!$B$5)),IF($A1158="ELO", IF($B1158="DÉBITO",$D1158-($D1158*TAXAS!$B$6)),IF($A1158="HIPERCARD",IF($B1158="DÉBITO",$D1158-($D1158*TAXAS!$B$7)),IF($A1158="DINERS",IF($B1158="DÉBITO",$D1158-($D1158*TAXAS!$B$8)),IF($A1158="AMERICA EXPRESS",IF($B1158="DÉBITO",$D1158-($D1158*TAXAS!$B$9)),IF($A1158=TAXAS!$A$10,IF($B1158="DÉBITO",$D1158-($D1158*TAXAS!$B$10)), IF($A1158=TAXAS!$A$11,IF($B1158="DÉBITO",$D1158-($D1158*TAXAS!$B$11)), IF($A1158=TAXAS!$A$12,IF($B1158="DÉBITO",$D1158-($D1158*TAXAS!$B$12)), IF($A1158=TAXAS!$A$13,IF($B1158="DÉBITO",$D1158-($D1158*TAXAS!$B$13)), IF($A1158=TAXAS!$A$14,IF($B1158="DÉBITO",$D1158-($D1158*TAXAS!$B$14)), IF($A1158=TAXAS!$A$15,IF($B1158="DÉBITO",$D1158-($D1158*TAXAS!$B$15)), IF($A1158=TAXAS!$A$16,IF($B1158="DÉBITO",$D1158-($D1158*TAXAS!$B$16)), IF($A1158=TAXAS!$A$17,IF($B1158="DÉBITO",$D1158-($D1158*TAXAS!$B$17)), IF($A1158=TAXAS!$A$18,IF($B1158="DÉBITO",$D1158-($D1158*TAXAS!$B$18)), IF($A1158=TAXAS!$A$19,IF($B1158="DÉBITO",$D1158-($D1158*TAXAS!$B$19)), IF($A1158=TAXAS!$A$20,IF($B1158="DÉBITO",$D1158-($D1158*TAXAS!$B$20)), IF($A1158=TAXAS!$A$21,IF($B1158="DÉBITO",$D1158-($D1158*TAXAS!$B$21)), IF($A1158=TAXAS!$A$22,IF($B1158="DÉBITO",$D1158-($D1158*TAXAS!$B$22)), IF($A1158=TAXAS!$A$23,IF($B1158="DÉBITO",$D1158-($D1158*TAXAS!$B$23)), IF($A1158=TAXAS!$A$24,IF($B1158="DÉBITO",$D1158-($D1158*TAXAS!$B$24)), IF($A1158=TAXAS!$A$25,IF($B1158="DÉBITO",$D1158-($D1158*TAXAS!$B$25)), IF($A1158=TAXAS!$A$26,IF($B1158="DÉBITO",$D1158-($D1158*TAXAS!$B$26)), IF($A1158=TAXAS!$A$27,IF($B1158="DÉBITO",$D1158-($D1158*TAXAS!$B$27))))))))))))))))))))))))))/1</f>
        <v>0</v>
      </c>
      <c r="F1158" s="8">
        <f>IF($A1158="VISA",IF($B1158="CRÉDITO",$D1158-($D1158*TAXAS!$C$4)),IF($A1158="MASTER",IF($B1158="CRÉDITO",$D1158-($D1158*TAXAS!$C$5)),IF($A1158="ELO", IF($B1158="CRÉDITO",$D1158-($D1158*TAXAS!$C$6)),IF($A1158="HIPERCARD",IF($B1158="CRÉDITO",$D1158-($D1158*TAXAS!$C$7)),IF($A1158="DINERS",IF($B1158="CRÉDITO",$D1158-($D1158*TAXAS!$C$8)),IF($A1158="AMERICA EXPRESS",IF($B1158="CRÉDITO",$D1158-($D1158*TAXAS!$C$9)),IF($A1158=TAXAS!$A$10,IF($B1158="CRÉDITO",$D1158-($D1158*TAXAS!$C$10)), IF($A1158=TAXAS!$A$11,IF($B1158="CRÉDITO",$D1158-($D1158*TAXAS!$C$11)), IF($A1158=TAXAS!$A$12,IF($B1158="CRÉDITO",$D1158-($D1158*TAXAS!$C$12)), IF($A1158=TAXAS!$A$13,IF($B1158="CRÉDITO",$D1158-($D1158*TAXAS!$C$13)), IF($A1158=TAXAS!$A$14,IF($B1158="CRÉDITO",$D1158-($D1158*TAXAS!$C$14)), IF($A1158=TAXAS!$A$15,IF($B1158="CRÉDITO",$D1158-($D1158*TAXAS!$C$15)), IF($A1158=TAXAS!$A$16,IF($B1158="CRÉDITO",$D1158-($D1158*TAXAS!$C$16)), IF($A1158=TAXAS!$A$17,IF($B1158="CRÉDITO",$D1158-($D1158*TAXAS!$C$17)), IF($A1158=TAXAS!$A$18,IF($B1158="CRÉDITO",$D1158-($D1158*TAXAS!$C$18)), IF($A1158=TAXAS!$A$19,IF($B1158="CRÉDITO",$D1158-($D1158*TAXAS!$C$19)), IF($A1158=TAXAS!$A$20,IF($B1158="CRÉDITO",$D1158-($D1158*TAXAS!$C$20)), IF($A1158=TAXAS!$A$21,IF($B1158="CRÉDITO",$D1158-($D1158*TAXAS!$C$21)), IF($A1158=TAXAS!$A$22,IF($B1158="CRÉDITO",$D1158-($D1158*TAXAS!$C$22)), IF($A1158=TAXAS!$A$23,IF($B1158="CRÉDITO",$D1158-($D1158*TAXAS!$C$23)), IF($A1158=TAXAS!$A$24,IF($B1158="CRÉDITO",$D1158-($D1158*TAXAS!$C$24)), IF($A1158=TAXAS!$A$25,IF($B1158="CRÉDITO",$D1158-($D1158*TAXAS!$C$25)), IF($A1158=TAXAS!$A$26,IF($B1158="CRÉDITO",$D1158-($D1158*TAXAS!$C$26)), IF($A1158=TAXAS!$A$27,IF($B1158="CRÉDITO",$D1158-($D1158*TAXAS!$C$27))))))))))))))))))))))))))/1</f>
        <v>0</v>
      </c>
      <c r="G1158" s="9">
        <f>IF($A1158="VISA",IF($B1158="PARCELADO ATÉ 3X",$D1158-(D1158*TAXAS!$D$4))/3,IF($A1158="MASTER",IF($B1158="PARCELADO ATÉ 3X",$D1158-(D1158*TAXAS!$D$5))/3,IF($A1158="ELO",IF($B1158="PARCELADO ATÉ 3X",$D1158-(D1158*TAXAS!$D$6))/3,IF($A1158="HIPERCARD",IF($B1158="PARCELADO ATÉ 3X",$D1158-(D1158*TAXAS!$D$7))/3,IF($A1158="DINERS",IF($B1158="PARCELADO ATÉ 3X",$D1158-(D1158*TAXAS!$D$8))/3,IF($A1158="AMERICA EXPRESS",IF($B1158="PARCELADO ATÉ 3X",$D1158-(D1158*TAXAS!$D$9))/3,IF($A1158=TAXAS!$A$10,IF($B1158="PARCELADO ATÉ 3X",$D1158-($D1158*TAXAS!$D$10))/3,IF($A1158=TAXAS!$A$11,IF($B1158="PARCELADO ATÉ 3X",$D1158-($D1158*TAXAS!$D$11))/3,IF($A1158=TAXAS!$A$12,IF($B1158="PARCELADO ATÉ 3X",$D1158-($D1158*TAXAS!$D$12))/3,IF($A1158=TAXAS!$A$13,IF($B1158="PARCELADO ATÉ 3X",$D1158-($D1158*TAXAS!$D$13))/3,IF($A1158=TAXAS!$A$14,IF($B1158="PARCELADO ATÉ 3X",$D1158-($D1158*TAXAS!$D$14))/3,IF($A1158=TAXAS!$A$15,IF($B1158="PARCELADO ATÉ 3X",$D1158-($D1158*TAXAS!$D$15))/3,IF($A1158=TAXAS!$A$16,IF($B1158="PARCELADO ATÉ 3X",$D1158-($D1158*TAXAS!$D$16))/3,IF($A1158=TAXAS!$A$17,IF($B1158="PARCELADO ATÉ 3X",$D1158-($D1158*TAXAS!$D$17))/3,IF($A1158=TAXAS!$A$18,IF($B1158="PARCELADO ATÉ 3X",$D1158-($D1158*TAXAS!$D$18))/3,IF($A1158=TAXAS!$A$19,IF($B1158="PARCELADO ATÉ 3X",$D1158-($D1158*TAXAS!$D$19))/3,IF($A1158=TAXAS!$A$20,IF($B1158="PARCELADO ATÉ 3X",$D1158-($D1158*TAXAS!$D$20))/3,IF($A1158=TAXAS!$A$21,IF($B1158="PARCELADO ATÉ 3X",$D1158-($D1158*TAXAS!$D$21))/3,IF($A1158=TAXAS!$A$22,IF($B1158="PARCELADO ATÉ 3X",$D1158-($D1158*TAXAS!$D$22))/3,IF($A1158=TAXAS!$A$23,IF($B1158="PARCELADO ATÉ 3X",$D1158-($D1158*TAXAS!$D$23))/3,IF($A1158=TAXAS!$A$24,IF($B1158="PARCELADO ATÉ 3X",$D1158-($D1158*TAXAS!$D$24))/3,IF($A1158=TAXAS!$A$25,IF($B1158="PARCELADO ATÉ 3X",$D1158-($D1158*TAXAS!$D$25))/3,IF($A1158=TAXAS!$A$26,IF($B1158="PARCELADO ATÉ 3X",$D1158-($D1158*TAXAS!$D$26))/3,IF($A1158=TAXAS!$A$27,IF($B1158="PARCELADO ATÉ 3X",$D1158-($D1158*TAXAS!$D$27))/3))))))))))))))))))))))))/1</f>
        <v>0</v>
      </c>
      <c r="H1158" s="9">
        <f>IF($A1158="VISA",IF($B1158="PARCELADO ATÉ 6X",$D1158-(D1158*TAXAS!$E$4))/6,IF($A1158="MASTER",IF($B1158="PARCELADO ATÉ 6X",$D1158-(D1158*TAXAS!$E$5))/6,IF($A1158="ELO",IF($B1158="PARCELADO ATÉ 6X",$D1158-(D1158*TAXAS!$E$6))/6,IF($A1158="HIPERCARD",IF($B1158="PARCELADO ATÉ 6X",$D1158-(D1158*TAXAS!$E$7))/6,IF($A1158="DINERS",IF($B1158="PARCELADO ATÉ 6X",$D1158-(D1158*TAXAS!$E$8))/6,IF($A1158="AMERICA EXPRESS",IF($B1158="PARCELADO ATÉ 6X",$D1158-(D1158*TAXAS!$E$9))/6,IF($A1158=TAXAS!$A$10,IF($B1158="PARCELADO ATÉ 6X",$D1158-($D1158*TAXAS!$E$10))/6,IF($A1158=TAXAS!$A$11,IF($B1158="PARCELADO ATÉ 6X",$D1158-($D1158*TAXAS!$E$11))/6,IF($A1158=TAXAS!$A$12,IF($B1158="PARCELADO ATÉ 6X",$D1158-($D1158*TAXAS!$E$12))/6,IF($A1158=TAXAS!$A$13,IF($B1158="PARCELADO ATÉ 6X",$D1158-($D1158*TAXAS!$E$13))/6,IF($A1158=TAXAS!$A$14,IF($B1158="PARCELADO ATÉ 6X",$D1158-($D1158*TAXAS!$E$14))/6,IF($A1158=TAXAS!$A$15,IF($B1158="PARCELADO ATÉ 6X",$D1158-($D1158*TAXAS!$E$15))/6,IF($A1158=TAXAS!$A$16,IF($B1158="PARCELADO ATÉ 6X",$D1158-($D1158*TAXAS!$E$16))/6,IF($A1158=TAXAS!$A$17,IF($B1158="PARCELADO ATÉ 6X",$D1158-($D1158*TAXAS!$E$17))/6,IF($A1158=TAXAS!$A$18,IF($B1158="PARCELADO ATÉ 6X",$D1158-($D1158*TAXAS!$E$18))/6,IF($A1158=TAXAS!$A$19,IF($B1158="PARCELADO ATÉ 6X",$D1158-($D1158*TAXAS!$E$19))/6,IF($A1158=TAXAS!$A$20,IF($B1158="PARCELADO ATÉ 6X",$D1158-($D1158*TAXAS!$E$20))/6,IF($A1158=TAXAS!$A$21,IF($B1158="PARCELADO ATÉ 6X",$D1158-($D1158*TAXAS!$E$21))/6,IF($A1158=TAXAS!$A$22,IF($B1158="PARCELADO ATÉ 6X",$D1158-($D1158*TAXAS!$E$22))/6,IF($A1158=TAXAS!$A$23,IF($B1158="PARCELADO ATÉ 6X",$D1158-($D1158*TAXAS!$E$23))/6,IF($A1158=TAXAS!$A$24,IF($B1158="PARCELADO ATÉ 6X",$D1158-($D1158*TAXAS!$E$24))/6,IF($A1158=TAXAS!$A$25,IF($B1158="PARCELADO ATÉ 6X",$D1158-($D1158*TAXAS!$E$25))/6,IF($A1158=TAXAS!$A$26,IF($B1158="PARCELADO ATÉ 6X",$D1158-($D1158*TAXAS!$E$26))/6,IF($A1158=TAXAS!$A$27,IF($B1158="PARCELADO ATÉ 6X",$D1158-($D1158*TAXAS!$E$27))/6))))))))))))))))))))))))/1</f>
        <v>0</v>
      </c>
      <c r="I1158" s="9">
        <f>IF($A1158="VISA",IF($B1158="PARCELADO ATÉ 12X",$D1158-(D1158*TAXAS!$F$4))/12,IF($A1158="MASTER",IF($B1158="PARCELADO ATÉ 12X",$D1158-(D1158*TAXAS!$F$5))/12,IF($A1158="ELO",IF($B1158="PARCELADO ATÉ 12X",$D1158-(D1158*TAXAS!$F$6))/12,IF($A1158="HIPERCARD",IF($B1158="PARCELADO ATÉ 12X",$D1158-(D1158*TAXAS!$F$7))/12,IF($A1158="DINERS",IF($B1158="PARCELADO ATÉ 12X",$D1158-(D1158*TAXAS!$F$8))/12,IF($A1158="AMERICA EXPRESS",IF($B1158="PARCELADO ATÉ 12X",$D1158-(D1158*TAXAS!$F$9))/12,IF($A1158=TAXAS!$A$10,IF($B1158="PARCELADO ATÉ 12X",$D1158-($D1158*TAXAS!$F$10))/12,IF($A1158=TAXAS!$A$11,IF($B1158="PARCELADO ATÉ 12X",$D1158-($D1158*TAXAS!$F$11))/12,IF($A1158=TAXAS!$A$12,IF($B1158="PARCELADO ATÉ 12X",$D1158-($D1158*TAXAS!$F$12))/12,IF($A1158=TAXAS!$A$13,IF($B1158="PARCELADO ATÉ 12X",$D1158-($D1158*TAXAS!$F$13))/12,IF($A1158=TAXAS!$A$14,IF($B1158="PARCELADO ATÉ 12X",$D1158-($D1158*TAXAS!$F$14))/12,IF($A1158=TAXAS!$A$15,IF($B1158="PARCELADO ATÉ 12X",$D1158-($D1158*TAXAS!$F$15))/12,IF($A1158=TAXAS!$A$16,IF($B1158="PARCELADO ATÉ 12X",$D1158-($D1158*TAXAS!$F$16))/12,IF($A1158=TAXAS!$A$17,IF($B1158="PARCELADO ATÉ 12X",$D1158-($D1158*TAXAS!$F$17))/12,IF($A1158=TAXAS!$A$18,IF($B1158="PARCELADO ATÉ 12X",$D1158-($D1158*TAXAS!$F$18))/12,IF($A1158=TAXAS!$A$19,IF($B1158="PARCELADO ATÉ 12X",$D1158-($D1158*TAXAS!$F$19))/12,IF($A1158=TAXAS!$A$20,IF($B1158="PARCELADO ATÉ 12X",$D1158-($D1158*TAXAS!$F$20))/12,IF($A1158=TAXAS!$A$21,IF($B1158="PARCELADO ATÉ 12X",$D1158-($D1158*TAXAS!$F$21))/12,IF($A1158=TAXAS!$A$22,IF($B1158="PARCELADO ATÉ 12X",$D1158-($D1158*TAXAS!$F$22))/12,IF($A1158=TAXAS!$A$23,IF($B1158="PARCELADO ATÉ 12X",$D1158-($D1158*TAXAS!$F$23))/12,IF($A1158=TAXAS!$A$24,IF($B1158="PARCELADO ATÉ 12X",$D1158-($D1158*TAXAS!$F$24))/12,IF($A1158=TAXAS!$A$25,IF($B1158="PARCELADO ATÉ 12X",$D1158-($D1158*TAXAS!$F$25))/12,IF($A1158=TAXAS!$A$26,IF($B1158="PARCELADO ATÉ 12X",$D1158-($D1158*TAXAS!$F$26))/12,IF($A1158=TAXAS!$A$27,IF($B1158="PARCELADO ATÉ 12X",$D1158-($D1158*TAXAS!$F$27))/12))))))))))))))))))))))))/1</f>
        <v>0</v>
      </c>
      <c r="J1158" s="8">
        <f t="shared" si="0"/>
        <v>0</v>
      </c>
      <c r="K1158" s="10" t="b">
        <f>IF($B1158="PARCELADO ATÉ 3X",($D1158-($D1158*TAXAS!$D$4))-$J1158)</f>
        <v>0</v>
      </c>
      <c r="L1158" s="10" t="b">
        <f>IF($B1158="PARCELADO ATÉ 6X",($D1158-($D1158*TAXAS!$E$4))-$J1158)</f>
        <v>0</v>
      </c>
      <c r="M1158" s="10" t="b">
        <f>IF($B1158="PARCELADO ATÉ 12X",($D1158-($D1158*TAXAS!$F$4))-$J1158)</f>
        <v>0</v>
      </c>
      <c r="N1158" s="8">
        <f t="shared" si="1"/>
        <v>0</v>
      </c>
      <c r="O1158" s="10">
        <f t="shared" si="2"/>
        <v>0</v>
      </c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</row>
    <row r="1159" spans="1:31" ht="15.75" customHeight="1" x14ac:dyDescent="0.2">
      <c r="A1159" s="3"/>
      <c r="B1159" s="5"/>
      <c r="C1159" s="6"/>
      <c r="D1159" s="42"/>
      <c r="E1159" s="8">
        <f>IF($A1159="VISA",IF($B1159="DÉBITO",$D1159-($D1159*TAXAS!$B$4)),IF($A1159="MASTER",IF($B1159="DÉBITO",$D1159-($D1159*TAXAS!$B$5)),IF($A1159="ELO", IF($B1159="DÉBITO",$D1159-($D1159*TAXAS!$B$6)),IF($A1159="HIPERCARD",IF($B1159="DÉBITO",$D1159-($D1159*TAXAS!$B$7)),IF($A1159="DINERS",IF($B1159="DÉBITO",$D1159-($D1159*TAXAS!$B$8)),IF($A1159="AMERICA EXPRESS",IF($B1159="DÉBITO",$D1159-($D1159*TAXAS!$B$9)),IF($A1159=TAXAS!$A$10,IF($B1159="DÉBITO",$D1159-($D1159*TAXAS!$B$10)), IF($A1159=TAXAS!$A$11,IF($B1159="DÉBITO",$D1159-($D1159*TAXAS!$B$11)), IF($A1159=TAXAS!$A$12,IF($B1159="DÉBITO",$D1159-($D1159*TAXAS!$B$12)), IF($A1159=TAXAS!$A$13,IF($B1159="DÉBITO",$D1159-($D1159*TAXAS!$B$13)), IF($A1159=TAXAS!$A$14,IF($B1159="DÉBITO",$D1159-($D1159*TAXAS!$B$14)), IF($A1159=TAXAS!$A$15,IF($B1159="DÉBITO",$D1159-($D1159*TAXAS!$B$15)), IF($A1159=TAXAS!$A$16,IF($B1159="DÉBITO",$D1159-($D1159*TAXAS!$B$16)), IF($A1159=TAXAS!$A$17,IF($B1159="DÉBITO",$D1159-($D1159*TAXAS!$B$17)), IF($A1159=TAXAS!$A$18,IF($B1159="DÉBITO",$D1159-($D1159*TAXAS!$B$18)), IF($A1159=TAXAS!$A$19,IF($B1159="DÉBITO",$D1159-($D1159*TAXAS!$B$19)), IF($A1159=TAXAS!$A$20,IF($B1159="DÉBITO",$D1159-($D1159*TAXAS!$B$20)), IF($A1159=TAXAS!$A$21,IF($B1159="DÉBITO",$D1159-($D1159*TAXAS!$B$21)), IF($A1159=TAXAS!$A$22,IF($B1159="DÉBITO",$D1159-($D1159*TAXAS!$B$22)), IF($A1159=TAXAS!$A$23,IF($B1159="DÉBITO",$D1159-($D1159*TAXAS!$B$23)), IF($A1159=TAXAS!$A$24,IF($B1159="DÉBITO",$D1159-($D1159*TAXAS!$B$24)), IF($A1159=TAXAS!$A$25,IF($B1159="DÉBITO",$D1159-($D1159*TAXAS!$B$25)), IF($A1159=TAXAS!$A$26,IF($B1159="DÉBITO",$D1159-($D1159*TAXAS!$B$26)), IF($A1159=TAXAS!$A$27,IF($B1159="DÉBITO",$D1159-($D1159*TAXAS!$B$27))))))))))))))))))))))))))/1</f>
        <v>0</v>
      </c>
      <c r="F1159" s="8">
        <f>IF($A1159="VISA",IF($B1159="CRÉDITO",$D1159-($D1159*TAXAS!$C$4)),IF($A1159="MASTER",IF($B1159="CRÉDITO",$D1159-($D1159*TAXAS!$C$5)),IF($A1159="ELO", IF($B1159="CRÉDITO",$D1159-($D1159*TAXAS!$C$6)),IF($A1159="HIPERCARD",IF($B1159="CRÉDITO",$D1159-($D1159*TAXAS!$C$7)),IF($A1159="DINERS",IF($B1159="CRÉDITO",$D1159-($D1159*TAXAS!$C$8)),IF($A1159="AMERICA EXPRESS",IF($B1159="CRÉDITO",$D1159-($D1159*TAXAS!$C$9)),IF($A1159=TAXAS!$A$10,IF($B1159="CRÉDITO",$D1159-($D1159*TAXAS!$C$10)), IF($A1159=TAXAS!$A$11,IF($B1159="CRÉDITO",$D1159-($D1159*TAXAS!$C$11)), IF($A1159=TAXAS!$A$12,IF($B1159="CRÉDITO",$D1159-($D1159*TAXAS!$C$12)), IF($A1159=TAXAS!$A$13,IF($B1159="CRÉDITO",$D1159-($D1159*TAXAS!$C$13)), IF($A1159=TAXAS!$A$14,IF($B1159="CRÉDITO",$D1159-($D1159*TAXAS!$C$14)), IF($A1159=TAXAS!$A$15,IF($B1159="CRÉDITO",$D1159-($D1159*TAXAS!$C$15)), IF($A1159=TAXAS!$A$16,IF($B1159="CRÉDITO",$D1159-($D1159*TAXAS!$C$16)), IF($A1159=TAXAS!$A$17,IF($B1159="CRÉDITO",$D1159-($D1159*TAXAS!$C$17)), IF($A1159=TAXAS!$A$18,IF($B1159="CRÉDITO",$D1159-($D1159*TAXAS!$C$18)), IF($A1159=TAXAS!$A$19,IF($B1159="CRÉDITO",$D1159-($D1159*TAXAS!$C$19)), IF($A1159=TAXAS!$A$20,IF($B1159="CRÉDITO",$D1159-($D1159*TAXAS!$C$20)), IF($A1159=TAXAS!$A$21,IF($B1159="CRÉDITO",$D1159-($D1159*TAXAS!$C$21)), IF($A1159=TAXAS!$A$22,IF($B1159="CRÉDITO",$D1159-($D1159*TAXAS!$C$22)), IF($A1159=TAXAS!$A$23,IF($B1159="CRÉDITO",$D1159-($D1159*TAXAS!$C$23)), IF($A1159=TAXAS!$A$24,IF($B1159="CRÉDITO",$D1159-($D1159*TAXAS!$C$24)), IF($A1159=TAXAS!$A$25,IF($B1159="CRÉDITO",$D1159-($D1159*TAXAS!$C$25)), IF($A1159=TAXAS!$A$26,IF($B1159="CRÉDITO",$D1159-($D1159*TAXAS!$C$26)), IF($A1159=TAXAS!$A$27,IF($B1159="CRÉDITO",$D1159-($D1159*TAXAS!$C$27))))))))))))))))))))))))))/1</f>
        <v>0</v>
      </c>
      <c r="G1159" s="9">
        <f>IF($A1159="VISA",IF($B1159="PARCELADO ATÉ 3X",$D1159-(D1159*TAXAS!$D$4))/3,IF($A1159="MASTER",IF($B1159="PARCELADO ATÉ 3X",$D1159-(D1159*TAXAS!$D$5))/3,IF($A1159="ELO",IF($B1159="PARCELADO ATÉ 3X",$D1159-(D1159*TAXAS!$D$6))/3,IF($A1159="HIPERCARD",IF($B1159="PARCELADO ATÉ 3X",$D1159-(D1159*TAXAS!$D$7))/3,IF($A1159="DINERS",IF($B1159="PARCELADO ATÉ 3X",$D1159-(D1159*TAXAS!$D$8))/3,IF($A1159="AMERICA EXPRESS",IF($B1159="PARCELADO ATÉ 3X",$D1159-(D1159*TAXAS!$D$9))/3,IF($A1159=TAXAS!$A$10,IF($B1159="PARCELADO ATÉ 3X",$D1159-($D1159*TAXAS!$D$10))/3,IF($A1159=TAXAS!$A$11,IF($B1159="PARCELADO ATÉ 3X",$D1159-($D1159*TAXAS!$D$11))/3,IF($A1159=TAXAS!$A$12,IF($B1159="PARCELADO ATÉ 3X",$D1159-($D1159*TAXAS!$D$12))/3,IF($A1159=TAXAS!$A$13,IF($B1159="PARCELADO ATÉ 3X",$D1159-($D1159*TAXAS!$D$13))/3,IF($A1159=TAXAS!$A$14,IF($B1159="PARCELADO ATÉ 3X",$D1159-($D1159*TAXAS!$D$14))/3,IF($A1159=TAXAS!$A$15,IF($B1159="PARCELADO ATÉ 3X",$D1159-($D1159*TAXAS!$D$15))/3,IF($A1159=TAXAS!$A$16,IF($B1159="PARCELADO ATÉ 3X",$D1159-($D1159*TAXAS!$D$16))/3,IF($A1159=TAXAS!$A$17,IF($B1159="PARCELADO ATÉ 3X",$D1159-($D1159*TAXAS!$D$17))/3,IF($A1159=TAXAS!$A$18,IF($B1159="PARCELADO ATÉ 3X",$D1159-($D1159*TAXAS!$D$18))/3,IF($A1159=TAXAS!$A$19,IF($B1159="PARCELADO ATÉ 3X",$D1159-($D1159*TAXAS!$D$19))/3,IF($A1159=TAXAS!$A$20,IF($B1159="PARCELADO ATÉ 3X",$D1159-($D1159*TAXAS!$D$20))/3,IF($A1159=TAXAS!$A$21,IF($B1159="PARCELADO ATÉ 3X",$D1159-($D1159*TAXAS!$D$21))/3,IF($A1159=TAXAS!$A$22,IF($B1159="PARCELADO ATÉ 3X",$D1159-($D1159*TAXAS!$D$22))/3,IF($A1159=TAXAS!$A$23,IF($B1159="PARCELADO ATÉ 3X",$D1159-($D1159*TAXAS!$D$23))/3,IF($A1159=TAXAS!$A$24,IF($B1159="PARCELADO ATÉ 3X",$D1159-($D1159*TAXAS!$D$24))/3,IF($A1159=TAXAS!$A$25,IF($B1159="PARCELADO ATÉ 3X",$D1159-($D1159*TAXAS!$D$25))/3,IF($A1159=TAXAS!$A$26,IF($B1159="PARCELADO ATÉ 3X",$D1159-($D1159*TAXAS!$D$26))/3,IF($A1159=TAXAS!$A$27,IF($B1159="PARCELADO ATÉ 3X",$D1159-($D1159*TAXAS!$D$27))/3))))))))))))))))))))))))/1</f>
        <v>0</v>
      </c>
      <c r="H1159" s="9">
        <f>IF($A1159="VISA",IF($B1159="PARCELADO ATÉ 6X",$D1159-(D1159*TAXAS!$E$4))/6,IF($A1159="MASTER",IF($B1159="PARCELADO ATÉ 6X",$D1159-(D1159*TAXAS!$E$5))/6,IF($A1159="ELO",IF($B1159="PARCELADO ATÉ 6X",$D1159-(D1159*TAXAS!$E$6))/6,IF($A1159="HIPERCARD",IF($B1159="PARCELADO ATÉ 6X",$D1159-(D1159*TAXAS!$E$7))/6,IF($A1159="DINERS",IF($B1159="PARCELADO ATÉ 6X",$D1159-(D1159*TAXAS!$E$8))/6,IF($A1159="AMERICA EXPRESS",IF($B1159="PARCELADO ATÉ 6X",$D1159-(D1159*TAXAS!$E$9))/6,IF($A1159=TAXAS!$A$10,IF($B1159="PARCELADO ATÉ 6X",$D1159-($D1159*TAXAS!$E$10))/6,IF($A1159=TAXAS!$A$11,IF($B1159="PARCELADO ATÉ 6X",$D1159-($D1159*TAXAS!$E$11))/6,IF($A1159=TAXAS!$A$12,IF($B1159="PARCELADO ATÉ 6X",$D1159-($D1159*TAXAS!$E$12))/6,IF($A1159=TAXAS!$A$13,IF($B1159="PARCELADO ATÉ 6X",$D1159-($D1159*TAXAS!$E$13))/6,IF($A1159=TAXAS!$A$14,IF($B1159="PARCELADO ATÉ 6X",$D1159-($D1159*TAXAS!$E$14))/6,IF($A1159=TAXAS!$A$15,IF($B1159="PARCELADO ATÉ 6X",$D1159-($D1159*TAXAS!$E$15))/6,IF($A1159=TAXAS!$A$16,IF($B1159="PARCELADO ATÉ 6X",$D1159-($D1159*TAXAS!$E$16))/6,IF($A1159=TAXAS!$A$17,IF($B1159="PARCELADO ATÉ 6X",$D1159-($D1159*TAXAS!$E$17))/6,IF($A1159=TAXAS!$A$18,IF($B1159="PARCELADO ATÉ 6X",$D1159-($D1159*TAXAS!$E$18))/6,IF($A1159=TAXAS!$A$19,IF($B1159="PARCELADO ATÉ 6X",$D1159-($D1159*TAXAS!$E$19))/6,IF($A1159=TAXAS!$A$20,IF($B1159="PARCELADO ATÉ 6X",$D1159-($D1159*TAXAS!$E$20))/6,IF($A1159=TAXAS!$A$21,IF($B1159="PARCELADO ATÉ 6X",$D1159-($D1159*TAXAS!$E$21))/6,IF($A1159=TAXAS!$A$22,IF($B1159="PARCELADO ATÉ 6X",$D1159-($D1159*TAXAS!$E$22))/6,IF($A1159=TAXAS!$A$23,IF($B1159="PARCELADO ATÉ 6X",$D1159-($D1159*TAXAS!$E$23))/6,IF($A1159=TAXAS!$A$24,IF($B1159="PARCELADO ATÉ 6X",$D1159-($D1159*TAXAS!$E$24))/6,IF($A1159=TAXAS!$A$25,IF($B1159="PARCELADO ATÉ 6X",$D1159-($D1159*TAXAS!$E$25))/6,IF($A1159=TAXAS!$A$26,IF($B1159="PARCELADO ATÉ 6X",$D1159-($D1159*TAXAS!$E$26))/6,IF($A1159=TAXAS!$A$27,IF($B1159="PARCELADO ATÉ 6X",$D1159-($D1159*TAXAS!$E$27))/6))))))))))))))))))))))))/1</f>
        <v>0</v>
      </c>
      <c r="I1159" s="9">
        <f>IF($A1159="VISA",IF($B1159="PARCELADO ATÉ 12X",$D1159-(D1159*TAXAS!$F$4))/12,IF($A1159="MASTER",IF($B1159="PARCELADO ATÉ 12X",$D1159-(D1159*TAXAS!$F$5))/12,IF($A1159="ELO",IF($B1159="PARCELADO ATÉ 12X",$D1159-(D1159*TAXAS!$F$6))/12,IF($A1159="HIPERCARD",IF($B1159="PARCELADO ATÉ 12X",$D1159-(D1159*TAXAS!$F$7))/12,IF($A1159="DINERS",IF($B1159="PARCELADO ATÉ 12X",$D1159-(D1159*TAXAS!$F$8))/12,IF($A1159="AMERICA EXPRESS",IF($B1159="PARCELADO ATÉ 12X",$D1159-(D1159*TAXAS!$F$9))/12,IF($A1159=TAXAS!$A$10,IF($B1159="PARCELADO ATÉ 12X",$D1159-($D1159*TAXAS!$F$10))/12,IF($A1159=TAXAS!$A$11,IF($B1159="PARCELADO ATÉ 12X",$D1159-($D1159*TAXAS!$F$11))/12,IF($A1159=TAXAS!$A$12,IF($B1159="PARCELADO ATÉ 12X",$D1159-($D1159*TAXAS!$F$12))/12,IF($A1159=TAXAS!$A$13,IF($B1159="PARCELADO ATÉ 12X",$D1159-($D1159*TAXAS!$F$13))/12,IF($A1159=TAXAS!$A$14,IF($B1159="PARCELADO ATÉ 12X",$D1159-($D1159*TAXAS!$F$14))/12,IF($A1159=TAXAS!$A$15,IF($B1159="PARCELADO ATÉ 12X",$D1159-($D1159*TAXAS!$F$15))/12,IF($A1159=TAXAS!$A$16,IF($B1159="PARCELADO ATÉ 12X",$D1159-($D1159*TAXAS!$F$16))/12,IF($A1159=TAXAS!$A$17,IF($B1159="PARCELADO ATÉ 12X",$D1159-($D1159*TAXAS!$F$17))/12,IF($A1159=TAXAS!$A$18,IF($B1159="PARCELADO ATÉ 12X",$D1159-($D1159*TAXAS!$F$18))/12,IF($A1159=TAXAS!$A$19,IF($B1159="PARCELADO ATÉ 12X",$D1159-($D1159*TAXAS!$F$19))/12,IF($A1159=TAXAS!$A$20,IF($B1159="PARCELADO ATÉ 12X",$D1159-($D1159*TAXAS!$F$20))/12,IF($A1159=TAXAS!$A$21,IF($B1159="PARCELADO ATÉ 12X",$D1159-($D1159*TAXAS!$F$21))/12,IF($A1159=TAXAS!$A$22,IF($B1159="PARCELADO ATÉ 12X",$D1159-($D1159*TAXAS!$F$22))/12,IF($A1159=TAXAS!$A$23,IF($B1159="PARCELADO ATÉ 12X",$D1159-($D1159*TAXAS!$F$23))/12,IF($A1159=TAXAS!$A$24,IF($B1159="PARCELADO ATÉ 12X",$D1159-($D1159*TAXAS!$F$24))/12,IF($A1159=TAXAS!$A$25,IF($B1159="PARCELADO ATÉ 12X",$D1159-($D1159*TAXAS!$F$25))/12,IF($A1159=TAXAS!$A$26,IF($B1159="PARCELADO ATÉ 12X",$D1159-($D1159*TAXAS!$F$26))/12,IF($A1159=TAXAS!$A$27,IF($B1159="PARCELADO ATÉ 12X",$D1159-($D1159*TAXAS!$F$27))/12))))))))))))))))))))))))/1</f>
        <v>0</v>
      </c>
      <c r="J1159" s="8">
        <f t="shared" si="0"/>
        <v>0</v>
      </c>
      <c r="K1159" s="10" t="b">
        <f>IF($B1159="PARCELADO ATÉ 3X",($D1159-($D1159*TAXAS!$D$4))-$J1159)</f>
        <v>0</v>
      </c>
      <c r="L1159" s="10" t="b">
        <f>IF($B1159="PARCELADO ATÉ 6X",($D1159-($D1159*TAXAS!$E$4))-$J1159)</f>
        <v>0</v>
      </c>
      <c r="M1159" s="10" t="b">
        <f>IF($B1159="PARCELADO ATÉ 12X",($D1159-($D1159*TAXAS!$F$4))-$J1159)</f>
        <v>0</v>
      </c>
      <c r="N1159" s="8">
        <f t="shared" si="1"/>
        <v>0</v>
      </c>
      <c r="O1159" s="10">
        <f t="shared" si="2"/>
        <v>0</v>
      </c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</row>
    <row r="1160" spans="1:31" ht="15.75" customHeight="1" x14ac:dyDescent="0.2">
      <c r="A1160" s="3"/>
      <c r="B1160" s="5"/>
      <c r="C1160" s="6"/>
      <c r="D1160" s="42"/>
      <c r="E1160" s="8">
        <f>IF($A1160="VISA",IF($B1160="DÉBITO",$D1160-($D1160*TAXAS!$B$4)),IF($A1160="MASTER",IF($B1160="DÉBITO",$D1160-($D1160*TAXAS!$B$5)),IF($A1160="ELO", IF($B1160="DÉBITO",$D1160-($D1160*TAXAS!$B$6)),IF($A1160="HIPERCARD",IF($B1160="DÉBITO",$D1160-($D1160*TAXAS!$B$7)),IF($A1160="DINERS",IF($B1160="DÉBITO",$D1160-($D1160*TAXAS!$B$8)),IF($A1160="AMERICA EXPRESS",IF($B1160="DÉBITO",$D1160-($D1160*TAXAS!$B$9)),IF($A1160=TAXAS!$A$10,IF($B1160="DÉBITO",$D1160-($D1160*TAXAS!$B$10)), IF($A1160=TAXAS!$A$11,IF($B1160="DÉBITO",$D1160-($D1160*TAXAS!$B$11)), IF($A1160=TAXAS!$A$12,IF($B1160="DÉBITO",$D1160-($D1160*TAXAS!$B$12)), IF($A1160=TAXAS!$A$13,IF($B1160="DÉBITO",$D1160-($D1160*TAXAS!$B$13)), IF($A1160=TAXAS!$A$14,IF($B1160="DÉBITO",$D1160-($D1160*TAXAS!$B$14)), IF($A1160=TAXAS!$A$15,IF($B1160="DÉBITO",$D1160-($D1160*TAXAS!$B$15)), IF($A1160=TAXAS!$A$16,IF($B1160="DÉBITO",$D1160-($D1160*TAXAS!$B$16)), IF($A1160=TAXAS!$A$17,IF($B1160="DÉBITO",$D1160-($D1160*TAXAS!$B$17)), IF($A1160=TAXAS!$A$18,IF($B1160="DÉBITO",$D1160-($D1160*TAXAS!$B$18)), IF($A1160=TAXAS!$A$19,IF($B1160="DÉBITO",$D1160-($D1160*TAXAS!$B$19)), IF($A1160=TAXAS!$A$20,IF($B1160="DÉBITO",$D1160-($D1160*TAXAS!$B$20)), IF($A1160=TAXAS!$A$21,IF($B1160="DÉBITO",$D1160-($D1160*TAXAS!$B$21)), IF($A1160=TAXAS!$A$22,IF($B1160="DÉBITO",$D1160-($D1160*TAXAS!$B$22)), IF($A1160=TAXAS!$A$23,IF($B1160="DÉBITO",$D1160-($D1160*TAXAS!$B$23)), IF($A1160=TAXAS!$A$24,IF($B1160="DÉBITO",$D1160-($D1160*TAXAS!$B$24)), IF($A1160=TAXAS!$A$25,IF($B1160="DÉBITO",$D1160-($D1160*TAXAS!$B$25)), IF($A1160=TAXAS!$A$26,IF($B1160="DÉBITO",$D1160-($D1160*TAXAS!$B$26)), IF($A1160=TAXAS!$A$27,IF($B1160="DÉBITO",$D1160-($D1160*TAXAS!$B$27))))))))))))))))))))))))))/1</f>
        <v>0</v>
      </c>
      <c r="F1160" s="8">
        <f>IF($A1160="VISA",IF($B1160="CRÉDITO",$D1160-($D1160*TAXAS!$C$4)),IF($A1160="MASTER",IF($B1160="CRÉDITO",$D1160-($D1160*TAXAS!$C$5)),IF($A1160="ELO", IF($B1160="CRÉDITO",$D1160-($D1160*TAXAS!$C$6)),IF($A1160="HIPERCARD",IF($B1160="CRÉDITO",$D1160-($D1160*TAXAS!$C$7)),IF($A1160="DINERS",IF($B1160="CRÉDITO",$D1160-($D1160*TAXAS!$C$8)),IF($A1160="AMERICA EXPRESS",IF($B1160="CRÉDITO",$D1160-($D1160*TAXAS!$C$9)),IF($A1160=TAXAS!$A$10,IF($B1160="CRÉDITO",$D1160-($D1160*TAXAS!$C$10)), IF($A1160=TAXAS!$A$11,IF($B1160="CRÉDITO",$D1160-($D1160*TAXAS!$C$11)), IF($A1160=TAXAS!$A$12,IF($B1160="CRÉDITO",$D1160-($D1160*TAXAS!$C$12)), IF($A1160=TAXAS!$A$13,IF($B1160="CRÉDITO",$D1160-($D1160*TAXAS!$C$13)), IF($A1160=TAXAS!$A$14,IF($B1160="CRÉDITO",$D1160-($D1160*TAXAS!$C$14)), IF($A1160=TAXAS!$A$15,IF($B1160="CRÉDITO",$D1160-($D1160*TAXAS!$C$15)), IF($A1160=TAXAS!$A$16,IF($B1160="CRÉDITO",$D1160-($D1160*TAXAS!$C$16)), IF($A1160=TAXAS!$A$17,IF($B1160="CRÉDITO",$D1160-($D1160*TAXAS!$C$17)), IF($A1160=TAXAS!$A$18,IF($B1160="CRÉDITO",$D1160-($D1160*TAXAS!$C$18)), IF($A1160=TAXAS!$A$19,IF($B1160="CRÉDITO",$D1160-($D1160*TAXAS!$C$19)), IF($A1160=TAXAS!$A$20,IF($B1160="CRÉDITO",$D1160-($D1160*TAXAS!$C$20)), IF($A1160=TAXAS!$A$21,IF($B1160="CRÉDITO",$D1160-($D1160*TAXAS!$C$21)), IF($A1160=TAXAS!$A$22,IF($B1160="CRÉDITO",$D1160-($D1160*TAXAS!$C$22)), IF($A1160=TAXAS!$A$23,IF($B1160="CRÉDITO",$D1160-($D1160*TAXAS!$C$23)), IF($A1160=TAXAS!$A$24,IF($B1160="CRÉDITO",$D1160-($D1160*TAXAS!$C$24)), IF($A1160=TAXAS!$A$25,IF($B1160="CRÉDITO",$D1160-($D1160*TAXAS!$C$25)), IF($A1160=TAXAS!$A$26,IF($B1160="CRÉDITO",$D1160-($D1160*TAXAS!$C$26)), IF($A1160=TAXAS!$A$27,IF($B1160="CRÉDITO",$D1160-($D1160*TAXAS!$C$27))))))))))))))))))))))))))/1</f>
        <v>0</v>
      </c>
      <c r="G1160" s="9">
        <f>IF($A1160="VISA",IF($B1160="PARCELADO ATÉ 3X",$D1160-(D1160*TAXAS!$D$4))/3,IF($A1160="MASTER",IF($B1160="PARCELADO ATÉ 3X",$D1160-(D1160*TAXAS!$D$5))/3,IF($A1160="ELO",IF($B1160="PARCELADO ATÉ 3X",$D1160-(D1160*TAXAS!$D$6))/3,IF($A1160="HIPERCARD",IF($B1160="PARCELADO ATÉ 3X",$D1160-(D1160*TAXAS!$D$7))/3,IF($A1160="DINERS",IF($B1160="PARCELADO ATÉ 3X",$D1160-(D1160*TAXAS!$D$8))/3,IF($A1160="AMERICA EXPRESS",IF($B1160="PARCELADO ATÉ 3X",$D1160-(D1160*TAXAS!$D$9))/3,IF($A1160=TAXAS!$A$10,IF($B1160="PARCELADO ATÉ 3X",$D1160-($D1160*TAXAS!$D$10))/3,IF($A1160=TAXAS!$A$11,IF($B1160="PARCELADO ATÉ 3X",$D1160-($D1160*TAXAS!$D$11))/3,IF($A1160=TAXAS!$A$12,IF($B1160="PARCELADO ATÉ 3X",$D1160-($D1160*TAXAS!$D$12))/3,IF($A1160=TAXAS!$A$13,IF($B1160="PARCELADO ATÉ 3X",$D1160-($D1160*TAXAS!$D$13))/3,IF($A1160=TAXAS!$A$14,IF($B1160="PARCELADO ATÉ 3X",$D1160-($D1160*TAXAS!$D$14))/3,IF($A1160=TAXAS!$A$15,IF($B1160="PARCELADO ATÉ 3X",$D1160-($D1160*TAXAS!$D$15))/3,IF($A1160=TAXAS!$A$16,IF($B1160="PARCELADO ATÉ 3X",$D1160-($D1160*TAXAS!$D$16))/3,IF($A1160=TAXAS!$A$17,IF($B1160="PARCELADO ATÉ 3X",$D1160-($D1160*TAXAS!$D$17))/3,IF($A1160=TAXAS!$A$18,IF($B1160="PARCELADO ATÉ 3X",$D1160-($D1160*TAXAS!$D$18))/3,IF($A1160=TAXAS!$A$19,IF($B1160="PARCELADO ATÉ 3X",$D1160-($D1160*TAXAS!$D$19))/3,IF($A1160=TAXAS!$A$20,IF($B1160="PARCELADO ATÉ 3X",$D1160-($D1160*TAXAS!$D$20))/3,IF($A1160=TAXAS!$A$21,IF($B1160="PARCELADO ATÉ 3X",$D1160-($D1160*TAXAS!$D$21))/3,IF($A1160=TAXAS!$A$22,IF($B1160="PARCELADO ATÉ 3X",$D1160-($D1160*TAXAS!$D$22))/3,IF($A1160=TAXAS!$A$23,IF($B1160="PARCELADO ATÉ 3X",$D1160-($D1160*TAXAS!$D$23))/3,IF($A1160=TAXAS!$A$24,IF($B1160="PARCELADO ATÉ 3X",$D1160-($D1160*TAXAS!$D$24))/3,IF($A1160=TAXAS!$A$25,IF($B1160="PARCELADO ATÉ 3X",$D1160-($D1160*TAXAS!$D$25))/3,IF($A1160=TAXAS!$A$26,IF($B1160="PARCELADO ATÉ 3X",$D1160-($D1160*TAXAS!$D$26))/3,IF($A1160=TAXAS!$A$27,IF($B1160="PARCELADO ATÉ 3X",$D1160-($D1160*TAXAS!$D$27))/3))))))))))))))))))))))))/1</f>
        <v>0</v>
      </c>
      <c r="H1160" s="9">
        <f>IF($A1160="VISA",IF($B1160="PARCELADO ATÉ 6X",$D1160-(D1160*TAXAS!$E$4))/6,IF($A1160="MASTER",IF($B1160="PARCELADO ATÉ 6X",$D1160-(D1160*TAXAS!$E$5))/6,IF($A1160="ELO",IF($B1160="PARCELADO ATÉ 6X",$D1160-(D1160*TAXAS!$E$6))/6,IF($A1160="HIPERCARD",IF($B1160="PARCELADO ATÉ 6X",$D1160-(D1160*TAXAS!$E$7))/6,IF($A1160="DINERS",IF($B1160="PARCELADO ATÉ 6X",$D1160-(D1160*TAXAS!$E$8))/6,IF($A1160="AMERICA EXPRESS",IF($B1160="PARCELADO ATÉ 6X",$D1160-(D1160*TAXAS!$E$9))/6,IF($A1160=TAXAS!$A$10,IF($B1160="PARCELADO ATÉ 6X",$D1160-($D1160*TAXAS!$E$10))/6,IF($A1160=TAXAS!$A$11,IF($B1160="PARCELADO ATÉ 6X",$D1160-($D1160*TAXAS!$E$11))/6,IF($A1160=TAXAS!$A$12,IF($B1160="PARCELADO ATÉ 6X",$D1160-($D1160*TAXAS!$E$12))/6,IF($A1160=TAXAS!$A$13,IF($B1160="PARCELADO ATÉ 6X",$D1160-($D1160*TAXAS!$E$13))/6,IF($A1160=TAXAS!$A$14,IF($B1160="PARCELADO ATÉ 6X",$D1160-($D1160*TAXAS!$E$14))/6,IF($A1160=TAXAS!$A$15,IF($B1160="PARCELADO ATÉ 6X",$D1160-($D1160*TAXAS!$E$15))/6,IF($A1160=TAXAS!$A$16,IF($B1160="PARCELADO ATÉ 6X",$D1160-($D1160*TAXAS!$E$16))/6,IF($A1160=TAXAS!$A$17,IF($B1160="PARCELADO ATÉ 6X",$D1160-($D1160*TAXAS!$E$17))/6,IF($A1160=TAXAS!$A$18,IF($B1160="PARCELADO ATÉ 6X",$D1160-($D1160*TAXAS!$E$18))/6,IF($A1160=TAXAS!$A$19,IF($B1160="PARCELADO ATÉ 6X",$D1160-($D1160*TAXAS!$E$19))/6,IF($A1160=TAXAS!$A$20,IF($B1160="PARCELADO ATÉ 6X",$D1160-($D1160*TAXAS!$E$20))/6,IF($A1160=TAXAS!$A$21,IF($B1160="PARCELADO ATÉ 6X",$D1160-($D1160*TAXAS!$E$21))/6,IF($A1160=TAXAS!$A$22,IF($B1160="PARCELADO ATÉ 6X",$D1160-($D1160*TAXAS!$E$22))/6,IF($A1160=TAXAS!$A$23,IF($B1160="PARCELADO ATÉ 6X",$D1160-($D1160*TAXAS!$E$23))/6,IF($A1160=TAXAS!$A$24,IF($B1160="PARCELADO ATÉ 6X",$D1160-($D1160*TAXAS!$E$24))/6,IF($A1160=TAXAS!$A$25,IF($B1160="PARCELADO ATÉ 6X",$D1160-($D1160*TAXAS!$E$25))/6,IF($A1160=TAXAS!$A$26,IF($B1160="PARCELADO ATÉ 6X",$D1160-($D1160*TAXAS!$E$26))/6,IF($A1160=TAXAS!$A$27,IF($B1160="PARCELADO ATÉ 6X",$D1160-($D1160*TAXAS!$E$27))/6))))))))))))))))))))))))/1</f>
        <v>0</v>
      </c>
      <c r="I1160" s="9">
        <f>IF($A1160="VISA",IF($B1160="PARCELADO ATÉ 12X",$D1160-(D1160*TAXAS!$F$4))/12,IF($A1160="MASTER",IF($B1160="PARCELADO ATÉ 12X",$D1160-(D1160*TAXAS!$F$5))/12,IF($A1160="ELO",IF($B1160="PARCELADO ATÉ 12X",$D1160-(D1160*TAXAS!$F$6))/12,IF($A1160="HIPERCARD",IF($B1160="PARCELADO ATÉ 12X",$D1160-(D1160*TAXAS!$F$7))/12,IF($A1160="DINERS",IF($B1160="PARCELADO ATÉ 12X",$D1160-(D1160*TAXAS!$F$8))/12,IF($A1160="AMERICA EXPRESS",IF($B1160="PARCELADO ATÉ 12X",$D1160-(D1160*TAXAS!$F$9))/12,IF($A1160=TAXAS!$A$10,IF($B1160="PARCELADO ATÉ 12X",$D1160-($D1160*TAXAS!$F$10))/12,IF($A1160=TAXAS!$A$11,IF($B1160="PARCELADO ATÉ 12X",$D1160-($D1160*TAXAS!$F$11))/12,IF($A1160=TAXAS!$A$12,IF($B1160="PARCELADO ATÉ 12X",$D1160-($D1160*TAXAS!$F$12))/12,IF($A1160=TAXAS!$A$13,IF($B1160="PARCELADO ATÉ 12X",$D1160-($D1160*TAXAS!$F$13))/12,IF($A1160=TAXAS!$A$14,IF($B1160="PARCELADO ATÉ 12X",$D1160-($D1160*TAXAS!$F$14))/12,IF($A1160=TAXAS!$A$15,IF($B1160="PARCELADO ATÉ 12X",$D1160-($D1160*TAXAS!$F$15))/12,IF($A1160=TAXAS!$A$16,IF($B1160="PARCELADO ATÉ 12X",$D1160-($D1160*TAXAS!$F$16))/12,IF($A1160=TAXAS!$A$17,IF($B1160="PARCELADO ATÉ 12X",$D1160-($D1160*TAXAS!$F$17))/12,IF($A1160=TAXAS!$A$18,IF($B1160="PARCELADO ATÉ 12X",$D1160-($D1160*TAXAS!$F$18))/12,IF($A1160=TAXAS!$A$19,IF($B1160="PARCELADO ATÉ 12X",$D1160-($D1160*TAXAS!$F$19))/12,IF($A1160=TAXAS!$A$20,IF($B1160="PARCELADO ATÉ 12X",$D1160-($D1160*TAXAS!$F$20))/12,IF($A1160=TAXAS!$A$21,IF($B1160="PARCELADO ATÉ 12X",$D1160-($D1160*TAXAS!$F$21))/12,IF($A1160=TAXAS!$A$22,IF($B1160="PARCELADO ATÉ 12X",$D1160-($D1160*TAXAS!$F$22))/12,IF($A1160=TAXAS!$A$23,IF($B1160="PARCELADO ATÉ 12X",$D1160-($D1160*TAXAS!$F$23))/12,IF($A1160=TAXAS!$A$24,IF($B1160="PARCELADO ATÉ 12X",$D1160-($D1160*TAXAS!$F$24))/12,IF($A1160=TAXAS!$A$25,IF($B1160="PARCELADO ATÉ 12X",$D1160-($D1160*TAXAS!$F$25))/12,IF($A1160=TAXAS!$A$26,IF($B1160="PARCELADO ATÉ 12X",$D1160-($D1160*TAXAS!$F$26))/12,IF($A1160=TAXAS!$A$27,IF($B1160="PARCELADO ATÉ 12X",$D1160-($D1160*TAXAS!$F$27))/12))))))))))))))))))))))))/1</f>
        <v>0</v>
      </c>
      <c r="J1160" s="8">
        <f t="shared" si="0"/>
        <v>0</v>
      </c>
      <c r="K1160" s="10" t="b">
        <f>IF($B1160="PARCELADO ATÉ 3X",($D1160-($D1160*TAXAS!$D$4))-$J1160)</f>
        <v>0</v>
      </c>
      <c r="L1160" s="10" t="b">
        <f>IF($B1160="PARCELADO ATÉ 6X",($D1160-($D1160*TAXAS!$E$4))-$J1160)</f>
        <v>0</v>
      </c>
      <c r="M1160" s="10" t="b">
        <f>IF($B1160="PARCELADO ATÉ 12X",($D1160-($D1160*TAXAS!$F$4))-$J1160)</f>
        <v>0</v>
      </c>
      <c r="N1160" s="8">
        <f t="shared" si="1"/>
        <v>0</v>
      </c>
      <c r="O1160" s="10">
        <f t="shared" si="2"/>
        <v>0</v>
      </c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</row>
    <row r="1161" spans="1:31" ht="15.75" customHeight="1" x14ac:dyDescent="0.2">
      <c r="A1161" s="3"/>
      <c r="B1161" s="5"/>
      <c r="C1161" s="6"/>
      <c r="D1161" s="42"/>
      <c r="E1161" s="8">
        <f>IF($A1161="VISA",IF($B1161="DÉBITO",$D1161-($D1161*TAXAS!$B$4)),IF($A1161="MASTER",IF($B1161="DÉBITO",$D1161-($D1161*TAXAS!$B$5)),IF($A1161="ELO", IF($B1161="DÉBITO",$D1161-($D1161*TAXAS!$B$6)),IF($A1161="HIPERCARD",IF($B1161="DÉBITO",$D1161-($D1161*TAXAS!$B$7)),IF($A1161="DINERS",IF($B1161="DÉBITO",$D1161-($D1161*TAXAS!$B$8)),IF($A1161="AMERICA EXPRESS",IF($B1161="DÉBITO",$D1161-($D1161*TAXAS!$B$9)),IF($A1161=TAXAS!$A$10,IF($B1161="DÉBITO",$D1161-($D1161*TAXAS!$B$10)), IF($A1161=TAXAS!$A$11,IF($B1161="DÉBITO",$D1161-($D1161*TAXAS!$B$11)), IF($A1161=TAXAS!$A$12,IF($B1161="DÉBITO",$D1161-($D1161*TAXAS!$B$12)), IF($A1161=TAXAS!$A$13,IF($B1161="DÉBITO",$D1161-($D1161*TAXAS!$B$13)), IF($A1161=TAXAS!$A$14,IF($B1161="DÉBITO",$D1161-($D1161*TAXAS!$B$14)), IF($A1161=TAXAS!$A$15,IF($B1161="DÉBITO",$D1161-($D1161*TAXAS!$B$15)), IF($A1161=TAXAS!$A$16,IF($B1161="DÉBITO",$D1161-($D1161*TAXAS!$B$16)), IF($A1161=TAXAS!$A$17,IF($B1161="DÉBITO",$D1161-($D1161*TAXAS!$B$17)), IF($A1161=TAXAS!$A$18,IF($B1161="DÉBITO",$D1161-($D1161*TAXAS!$B$18)), IF($A1161=TAXAS!$A$19,IF($B1161="DÉBITO",$D1161-($D1161*TAXAS!$B$19)), IF($A1161=TAXAS!$A$20,IF($B1161="DÉBITO",$D1161-($D1161*TAXAS!$B$20)), IF($A1161=TAXAS!$A$21,IF($B1161="DÉBITO",$D1161-($D1161*TAXAS!$B$21)), IF($A1161=TAXAS!$A$22,IF($B1161="DÉBITO",$D1161-($D1161*TAXAS!$B$22)), IF($A1161=TAXAS!$A$23,IF($B1161="DÉBITO",$D1161-($D1161*TAXAS!$B$23)), IF($A1161=TAXAS!$A$24,IF($B1161="DÉBITO",$D1161-($D1161*TAXAS!$B$24)), IF($A1161=TAXAS!$A$25,IF($B1161="DÉBITO",$D1161-($D1161*TAXAS!$B$25)), IF($A1161=TAXAS!$A$26,IF($B1161="DÉBITO",$D1161-($D1161*TAXAS!$B$26)), IF($A1161=TAXAS!$A$27,IF($B1161="DÉBITO",$D1161-($D1161*TAXAS!$B$27))))))))))))))))))))))))))/1</f>
        <v>0</v>
      </c>
      <c r="F1161" s="8">
        <f>IF($A1161="VISA",IF($B1161="CRÉDITO",$D1161-($D1161*TAXAS!$C$4)),IF($A1161="MASTER",IF($B1161="CRÉDITO",$D1161-($D1161*TAXAS!$C$5)),IF($A1161="ELO", IF($B1161="CRÉDITO",$D1161-($D1161*TAXAS!$C$6)),IF($A1161="HIPERCARD",IF($B1161="CRÉDITO",$D1161-($D1161*TAXAS!$C$7)),IF($A1161="DINERS",IF($B1161="CRÉDITO",$D1161-($D1161*TAXAS!$C$8)),IF($A1161="AMERICA EXPRESS",IF($B1161="CRÉDITO",$D1161-($D1161*TAXAS!$C$9)),IF($A1161=TAXAS!$A$10,IF($B1161="CRÉDITO",$D1161-($D1161*TAXAS!$C$10)), IF($A1161=TAXAS!$A$11,IF($B1161="CRÉDITO",$D1161-($D1161*TAXAS!$C$11)), IF($A1161=TAXAS!$A$12,IF($B1161="CRÉDITO",$D1161-($D1161*TAXAS!$C$12)), IF($A1161=TAXAS!$A$13,IF($B1161="CRÉDITO",$D1161-($D1161*TAXAS!$C$13)), IF($A1161=TAXAS!$A$14,IF($B1161="CRÉDITO",$D1161-($D1161*TAXAS!$C$14)), IF($A1161=TAXAS!$A$15,IF($B1161="CRÉDITO",$D1161-($D1161*TAXAS!$C$15)), IF($A1161=TAXAS!$A$16,IF($B1161="CRÉDITO",$D1161-($D1161*TAXAS!$C$16)), IF($A1161=TAXAS!$A$17,IF($B1161="CRÉDITO",$D1161-($D1161*TAXAS!$C$17)), IF($A1161=TAXAS!$A$18,IF($B1161="CRÉDITO",$D1161-($D1161*TAXAS!$C$18)), IF($A1161=TAXAS!$A$19,IF($B1161="CRÉDITO",$D1161-($D1161*TAXAS!$C$19)), IF($A1161=TAXAS!$A$20,IF($B1161="CRÉDITO",$D1161-($D1161*TAXAS!$C$20)), IF($A1161=TAXAS!$A$21,IF($B1161="CRÉDITO",$D1161-($D1161*TAXAS!$C$21)), IF($A1161=TAXAS!$A$22,IF($B1161="CRÉDITO",$D1161-($D1161*TAXAS!$C$22)), IF($A1161=TAXAS!$A$23,IF($B1161="CRÉDITO",$D1161-($D1161*TAXAS!$C$23)), IF($A1161=TAXAS!$A$24,IF($B1161="CRÉDITO",$D1161-($D1161*TAXAS!$C$24)), IF($A1161=TAXAS!$A$25,IF($B1161="CRÉDITO",$D1161-($D1161*TAXAS!$C$25)), IF($A1161=TAXAS!$A$26,IF($B1161="CRÉDITO",$D1161-($D1161*TAXAS!$C$26)), IF($A1161=TAXAS!$A$27,IF($B1161="CRÉDITO",$D1161-($D1161*TAXAS!$C$27))))))))))))))))))))))))))/1</f>
        <v>0</v>
      </c>
      <c r="G1161" s="9">
        <f>IF($A1161="VISA",IF($B1161="PARCELADO ATÉ 3X",$D1161-(D1161*TAXAS!$D$4))/3,IF($A1161="MASTER",IF($B1161="PARCELADO ATÉ 3X",$D1161-(D1161*TAXAS!$D$5))/3,IF($A1161="ELO",IF($B1161="PARCELADO ATÉ 3X",$D1161-(D1161*TAXAS!$D$6))/3,IF($A1161="HIPERCARD",IF($B1161="PARCELADO ATÉ 3X",$D1161-(D1161*TAXAS!$D$7))/3,IF($A1161="DINERS",IF($B1161="PARCELADO ATÉ 3X",$D1161-(D1161*TAXAS!$D$8))/3,IF($A1161="AMERICA EXPRESS",IF($B1161="PARCELADO ATÉ 3X",$D1161-(D1161*TAXAS!$D$9))/3,IF($A1161=TAXAS!$A$10,IF($B1161="PARCELADO ATÉ 3X",$D1161-($D1161*TAXAS!$D$10))/3,IF($A1161=TAXAS!$A$11,IF($B1161="PARCELADO ATÉ 3X",$D1161-($D1161*TAXAS!$D$11))/3,IF($A1161=TAXAS!$A$12,IF($B1161="PARCELADO ATÉ 3X",$D1161-($D1161*TAXAS!$D$12))/3,IF($A1161=TAXAS!$A$13,IF($B1161="PARCELADO ATÉ 3X",$D1161-($D1161*TAXAS!$D$13))/3,IF($A1161=TAXAS!$A$14,IF($B1161="PARCELADO ATÉ 3X",$D1161-($D1161*TAXAS!$D$14))/3,IF($A1161=TAXAS!$A$15,IF($B1161="PARCELADO ATÉ 3X",$D1161-($D1161*TAXAS!$D$15))/3,IF($A1161=TAXAS!$A$16,IF($B1161="PARCELADO ATÉ 3X",$D1161-($D1161*TAXAS!$D$16))/3,IF($A1161=TAXAS!$A$17,IF($B1161="PARCELADO ATÉ 3X",$D1161-($D1161*TAXAS!$D$17))/3,IF($A1161=TAXAS!$A$18,IF($B1161="PARCELADO ATÉ 3X",$D1161-($D1161*TAXAS!$D$18))/3,IF($A1161=TAXAS!$A$19,IF($B1161="PARCELADO ATÉ 3X",$D1161-($D1161*TAXAS!$D$19))/3,IF($A1161=TAXAS!$A$20,IF($B1161="PARCELADO ATÉ 3X",$D1161-($D1161*TAXAS!$D$20))/3,IF($A1161=TAXAS!$A$21,IF($B1161="PARCELADO ATÉ 3X",$D1161-($D1161*TAXAS!$D$21))/3,IF($A1161=TAXAS!$A$22,IF($B1161="PARCELADO ATÉ 3X",$D1161-($D1161*TAXAS!$D$22))/3,IF($A1161=TAXAS!$A$23,IF($B1161="PARCELADO ATÉ 3X",$D1161-($D1161*TAXAS!$D$23))/3,IF($A1161=TAXAS!$A$24,IF($B1161="PARCELADO ATÉ 3X",$D1161-($D1161*TAXAS!$D$24))/3,IF($A1161=TAXAS!$A$25,IF($B1161="PARCELADO ATÉ 3X",$D1161-($D1161*TAXAS!$D$25))/3,IF($A1161=TAXAS!$A$26,IF($B1161="PARCELADO ATÉ 3X",$D1161-($D1161*TAXAS!$D$26))/3,IF($A1161=TAXAS!$A$27,IF($B1161="PARCELADO ATÉ 3X",$D1161-($D1161*TAXAS!$D$27))/3))))))))))))))))))))))))/1</f>
        <v>0</v>
      </c>
      <c r="H1161" s="9">
        <f>IF($A1161="VISA",IF($B1161="PARCELADO ATÉ 6X",$D1161-(D1161*TAXAS!$E$4))/6,IF($A1161="MASTER",IF($B1161="PARCELADO ATÉ 6X",$D1161-(D1161*TAXAS!$E$5))/6,IF($A1161="ELO",IF($B1161="PARCELADO ATÉ 6X",$D1161-(D1161*TAXAS!$E$6))/6,IF($A1161="HIPERCARD",IF($B1161="PARCELADO ATÉ 6X",$D1161-(D1161*TAXAS!$E$7))/6,IF($A1161="DINERS",IF($B1161="PARCELADO ATÉ 6X",$D1161-(D1161*TAXAS!$E$8))/6,IF($A1161="AMERICA EXPRESS",IF($B1161="PARCELADO ATÉ 6X",$D1161-(D1161*TAXAS!$E$9))/6,IF($A1161=TAXAS!$A$10,IF($B1161="PARCELADO ATÉ 6X",$D1161-($D1161*TAXAS!$E$10))/6,IF($A1161=TAXAS!$A$11,IF($B1161="PARCELADO ATÉ 6X",$D1161-($D1161*TAXAS!$E$11))/6,IF($A1161=TAXAS!$A$12,IF($B1161="PARCELADO ATÉ 6X",$D1161-($D1161*TAXAS!$E$12))/6,IF($A1161=TAXAS!$A$13,IF($B1161="PARCELADO ATÉ 6X",$D1161-($D1161*TAXAS!$E$13))/6,IF($A1161=TAXAS!$A$14,IF($B1161="PARCELADO ATÉ 6X",$D1161-($D1161*TAXAS!$E$14))/6,IF($A1161=TAXAS!$A$15,IF($B1161="PARCELADO ATÉ 6X",$D1161-($D1161*TAXAS!$E$15))/6,IF($A1161=TAXAS!$A$16,IF($B1161="PARCELADO ATÉ 6X",$D1161-($D1161*TAXAS!$E$16))/6,IF($A1161=TAXAS!$A$17,IF($B1161="PARCELADO ATÉ 6X",$D1161-($D1161*TAXAS!$E$17))/6,IF($A1161=TAXAS!$A$18,IF($B1161="PARCELADO ATÉ 6X",$D1161-($D1161*TAXAS!$E$18))/6,IF($A1161=TAXAS!$A$19,IF($B1161="PARCELADO ATÉ 6X",$D1161-($D1161*TAXAS!$E$19))/6,IF($A1161=TAXAS!$A$20,IF($B1161="PARCELADO ATÉ 6X",$D1161-($D1161*TAXAS!$E$20))/6,IF($A1161=TAXAS!$A$21,IF($B1161="PARCELADO ATÉ 6X",$D1161-($D1161*TAXAS!$E$21))/6,IF($A1161=TAXAS!$A$22,IF($B1161="PARCELADO ATÉ 6X",$D1161-($D1161*TAXAS!$E$22))/6,IF($A1161=TAXAS!$A$23,IF($B1161="PARCELADO ATÉ 6X",$D1161-($D1161*TAXAS!$E$23))/6,IF($A1161=TAXAS!$A$24,IF($B1161="PARCELADO ATÉ 6X",$D1161-($D1161*TAXAS!$E$24))/6,IF($A1161=TAXAS!$A$25,IF($B1161="PARCELADO ATÉ 6X",$D1161-($D1161*TAXAS!$E$25))/6,IF($A1161=TAXAS!$A$26,IF($B1161="PARCELADO ATÉ 6X",$D1161-($D1161*TAXAS!$E$26))/6,IF($A1161=TAXAS!$A$27,IF($B1161="PARCELADO ATÉ 6X",$D1161-($D1161*TAXAS!$E$27))/6))))))))))))))))))))))))/1</f>
        <v>0</v>
      </c>
      <c r="I1161" s="9">
        <f>IF($A1161="VISA",IF($B1161="PARCELADO ATÉ 12X",$D1161-(D1161*TAXAS!$F$4))/12,IF($A1161="MASTER",IF($B1161="PARCELADO ATÉ 12X",$D1161-(D1161*TAXAS!$F$5))/12,IF($A1161="ELO",IF($B1161="PARCELADO ATÉ 12X",$D1161-(D1161*TAXAS!$F$6))/12,IF($A1161="HIPERCARD",IF($B1161="PARCELADO ATÉ 12X",$D1161-(D1161*TAXAS!$F$7))/12,IF($A1161="DINERS",IF($B1161="PARCELADO ATÉ 12X",$D1161-(D1161*TAXAS!$F$8))/12,IF($A1161="AMERICA EXPRESS",IF($B1161="PARCELADO ATÉ 12X",$D1161-(D1161*TAXAS!$F$9))/12,IF($A1161=TAXAS!$A$10,IF($B1161="PARCELADO ATÉ 12X",$D1161-($D1161*TAXAS!$F$10))/12,IF($A1161=TAXAS!$A$11,IF($B1161="PARCELADO ATÉ 12X",$D1161-($D1161*TAXAS!$F$11))/12,IF($A1161=TAXAS!$A$12,IF($B1161="PARCELADO ATÉ 12X",$D1161-($D1161*TAXAS!$F$12))/12,IF($A1161=TAXAS!$A$13,IF($B1161="PARCELADO ATÉ 12X",$D1161-($D1161*TAXAS!$F$13))/12,IF($A1161=TAXAS!$A$14,IF($B1161="PARCELADO ATÉ 12X",$D1161-($D1161*TAXAS!$F$14))/12,IF($A1161=TAXAS!$A$15,IF($B1161="PARCELADO ATÉ 12X",$D1161-($D1161*TAXAS!$F$15))/12,IF($A1161=TAXAS!$A$16,IF($B1161="PARCELADO ATÉ 12X",$D1161-($D1161*TAXAS!$F$16))/12,IF($A1161=TAXAS!$A$17,IF($B1161="PARCELADO ATÉ 12X",$D1161-($D1161*TAXAS!$F$17))/12,IF($A1161=TAXAS!$A$18,IF($B1161="PARCELADO ATÉ 12X",$D1161-($D1161*TAXAS!$F$18))/12,IF($A1161=TAXAS!$A$19,IF($B1161="PARCELADO ATÉ 12X",$D1161-($D1161*TAXAS!$F$19))/12,IF($A1161=TAXAS!$A$20,IF($B1161="PARCELADO ATÉ 12X",$D1161-($D1161*TAXAS!$F$20))/12,IF($A1161=TAXAS!$A$21,IF($B1161="PARCELADO ATÉ 12X",$D1161-($D1161*TAXAS!$F$21))/12,IF($A1161=TAXAS!$A$22,IF($B1161="PARCELADO ATÉ 12X",$D1161-($D1161*TAXAS!$F$22))/12,IF($A1161=TAXAS!$A$23,IF($B1161="PARCELADO ATÉ 12X",$D1161-($D1161*TAXAS!$F$23))/12,IF($A1161=TAXAS!$A$24,IF($B1161="PARCELADO ATÉ 12X",$D1161-($D1161*TAXAS!$F$24))/12,IF($A1161=TAXAS!$A$25,IF($B1161="PARCELADO ATÉ 12X",$D1161-($D1161*TAXAS!$F$25))/12,IF($A1161=TAXAS!$A$26,IF($B1161="PARCELADO ATÉ 12X",$D1161-($D1161*TAXAS!$F$26))/12,IF($A1161=TAXAS!$A$27,IF($B1161="PARCELADO ATÉ 12X",$D1161-($D1161*TAXAS!$F$27))/12))))))))))))))))))))))))/1</f>
        <v>0</v>
      </c>
      <c r="J1161" s="8">
        <f t="shared" si="0"/>
        <v>0</v>
      </c>
      <c r="K1161" s="10" t="b">
        <f>IF($B1161="PARCELADO ATÉ 3X",($D1161-($D1161*TAXAS!$D$4))-$J1161)</f>
        <v>0</v>
      </c>
      <c r="L1161" s="10" t="b">
        <f>IF($B1161="PARCELADO ATÉ 6X",($D1161-($D1161*TAXAS!$E$4))-$J1161)</f>
        <v>0</v>
      </c>
      <c r="M1161" s="10" t="b">
        <f>IF($B1161="PARCELADO ATÉ 12X",($D1161-($D1161*TAXAS!$F$4))-$J1161)</f>
        <v>0</v>
      </c>
      <c r="N1161" s="8">
        <f t="shared" si="1"/>
        <v>0</v>
      </c>
      <c r="O1161" s="10">
        <f t="shared" si="2"/>
        <v>0</v>
      </c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</row>
    <row r="1162" spans="1:31" ht="15.75" customHeight="1" x14ac:dyDescent="0.2">
      <c r="A1162" s="3"/>
      <c r="B1162" s="5"/>
      <c r="C1162" s="6"/>
      <c r="D1162" s="42"/>
      <c r="E1162" s="8">
        <f>IF($A1162="VISA",IF($B1162="DÉBITO",$D1162-($D1162*TAXAS!$B$4)),IF($A1162="MASTER",IF($B1162="DÉBITO",$D1162-($D1162*TAXAS!$B$5)),IF($A1162="ELO", IF($B1162="DÉBITO",$D1162-($D1162*TAXAS!$B$6)),IF($A1162="HIPERCARD",IF($B1162="DÉBITO",$D1162-($D1162*TAXAS!$B$7)),IF($A1162="DINERS",IF($B1162="DÉBITO",$D1162-($D1162*TAXAS!$B$8)),IF($A1162="AMERICA EXPRESS",IF($B1162="DÉBITO",$D1162-($D1162*TAXAS!$B$9)),IF($A1162=TAXAS!$A$10,IF($B1162="DÉBITO",$D1162-($D1162*TAXAS!$B$10)), IF($A1162=TAXAS!$A$11,IF($B1162="DÉBITO",$D1162-($D1162*TAXAS!$B$11)), IF($A1162=TAXAS!$A$12,IF($B1162="DÉBITO",$D1162-($D1162*TAXAS!$B$12)), IF($A1162=TAXAS!$A$13,IF($B1162="DÉBITO",$D1162-($D1162*TAXAS!$B$13)), IF($A1162=TAXAS!$A$14,IF($B1162="DÉBITO",$D1162-($D1162*TAXAS!$B$14)), IF($A1162=TAXAS!$A$15,IF($B1162="DÉBITO",$D1162-($D1162*TAXAS!$B$15)), IF($A1162=TAXAS!$A$16,IF($B1162="DÉBITO",$D1162-($D1162*TAXAS!$B$16)), IF($A1162=TAXAS!$A$17,IF($B1162="DÉBITO",$D1162-($D1162*TAXAS!$B$17)), IF($A1162=TAXAS!$A$18,IF($B1162="DÉBITO",$D1162-($D1162*TAXAS!$B$18)), IF($A1162=TAXAS!$A$19,IF($B1162="DÉBITO",$D1162-($D1162*TAXAS!$B$19)), IF($A1162=TAXAS!$A$20,IF($B1162="DÉBITO",$D1162-($D1162*TAXAS!$B$20)), IF($A1162=TAXAS!$A$21,IF($B1162="DÉBITO",$D1162-($D1162*TAXAS!$B$21)), IF($A1162=TAXAS!$A$22,IF($B1162="DÉBITO",$D1162-($D1162*TAXAS!$B$22)), IF($A1162=TAXAS!$A$23,IF($B1162="DÉBITO",$D1162-($D1162*TAXAS!$B$23)), IF($A1162=TAXAS!$A$24,IF($B1162="DÉBITO",$D1162-($D1162*TAXAS!$B$24)), IF($A1162=TAXAS!$A$25,IF($B1162="DÉBITO",$D1162-($D1162*TAXAS!$B$25)), IF($A1162=TAXAS!$A$26,IF($B1162="DÉBITO",$D1162-($D1162*TAXAS!$B$26)), IF($A1162=TAXAS!$A$27,IF($B1162="DÉBITO",$D1162-($D1162*TAXAS!$B$27))))))))))))))))))))))))))/1</f>
        <v>0</v>
      </c>
      <c r="F1162" s="8">
        <f>IF($A1162="VISA",IF($B1162="CRÉDITO",$D1162-($D1162*TAXAS!$C$4)),IF($A1162="MASTER",IF($B1162="CRÉDITO",$D1162-($D1162*TAXAS!$C$5)),IF($A1162="ELO", IF($B1162="CRÉDITO",$D1162-($D1162*TAXAS!$C$6)),IF($A1162="HIPERCARD",IF($B1162="CRÉDITO",$D1162-($D1162*TAXAS!$C$7)),IF($A1162="DINERS",IF($B1162="CRÉDITO",$D1162-($D1162*TAXAS!$C$8)),IF($A1162="AMERICA EXPRESS",IF($B1162="CRÉDITO",$D1162-($D1162*TAXAS!$C$9)),IF($A1162=TAXAS!$A$10,IF($B1162="CRÉDITO",$D1162-($D1162*TAXAS!$C$10)), IF($A1162=TAXAS!$A$11,IF($B1162="CRÉDITO",$D1162-($D1162*TAXAS!$C$11)), IF($A1162=TAXAS!$A$12,IF($B1162="CRÉDITO",$D1162-($D1162*TAXAS!$C$12)), IF($A1162=TAXAS!$A$13,IF($B1162="CRÉDITO",$D1162-($D1162*TAXAS!$C$13)), IF($A1162=TAXAS!$A$14,IF($B1162="CRÉDITO",$D1162-($D1162*TAXAS!$C$14)), IF($A1162=TAXAS!$A$15,IF($B1162="CRÉDITO",$D1162-($D1162*TAXAS!$C$15)), IF($A1162=TAXAS!$A$16,IF($B1162="CRÉDITO",$D1162-($D1162*TAXAS!$C$16)), IF($A1162=TAXAS!$A$17,IF($B1162="CRÉDITO",$D1162-($D1162*TAXAS!$C$17)), IF($A1162=TAXAS!$A$18,IF($B1162="CRÉDITO",$D1162-($D1162*TAXAS!$C$18)), IF($A1162=TAXAS!$A$19,IF($B1162="CRÉDITO",$D1162-($D1162*TAXAS!$C$19)), IF($A1162=TAXAS!$A$20,IF($B1162="CRÉDITO",$D1162-($D1162*TAXAS!$C$20)), IF($A1162=TAXAS!$A$21,IF($B1162="CRÉDITO",$D1162-($D1162*TAXAS!$C$21)), IF($A1162=TAXAS!$A$22,IF($B1162="CRÉDITO",$D1162-($D1162*TAXAS!$C$22)), IF($A1162=TAXAS!$A$23,IF($B1162="CRÉDITO",$D1162-($D1162*TAXAS!$C$23)), IF($A1162=TAXAS!$A$24,IF($B1162="CRÉDITO",$D1162-($D1162*TAXAS!$C$24)), IF($A1162=TAXAS!$A$25,IF($B1162="CRÉDITO",$D1162-($D1162*TAXAS!$C$25)), IF($A1162=TAXAS!$A$26,IF($B1162="CRÉDITO",$D1162-($D1162*TAXAS!$C$26)), IF($A1162=TAXAS!$A$27,IF($B1162="CRÉDITO",$D1162-($D1162*TAXAS!$C$27))))))))))))))))))))))))))/1</f>
        <v>0</v>
      </c>
      <c r="G1162" s="9">
        <f>IF($A1162="VISA",IF($B1162="PARCELADO ATÉ 3X",$D1162-(D1162*TAXAS!$D$4))/3,IF($A1162="MASTER",IF($B1162="PARCELADO ATÉ 3X",$D1162-(D1162*TAXAS!$D$5))/3,IF($A1162="ELO",IF($B1162="PARCELADO ATÉ 3X",$D1162-(D1162*TAXAS!$D$6))/3,IF($A1162="HIPERCARD",IF($B1162="PARCELADO ATÉ 3X",$D1162-(D1162*TAXAS!$D$7))/3,IF($A1162="DINERS",IF($B1162="PARCELADO ATÉ 3X",$D1162-(D1162*TAXAS!$D$8))/3,IF($A1162="AMERICA EXPRESS",IF($B1162="PARCELADO ATÉ 3X",$D1162-(D1162*TAXAS!$D$9))/3,IF($A1162=TAXAS!$A$10,IF($B1162="PARCELADO ATÉ 3X",$D1162-($D1162*TAXAS!$D$10))/3,IF($A1162=TAXAS!$A$11,IF($B1162="PARCELADO ATÉ 3X",$D1162-($D1162*TAXAS!$D$11))/3,IF($A1162=TAXAS!$A$12,IF($B1162="PARCELADO ATÉ 3X",$D1162-($D1162*TAXAS!$D$12))/3,IF($A1162=TAXAS!$A$13,IF($B1162="PARCELADO ATÉ 3X",$D1162-($D1162*TAXAS!$D$13))/3,IF($A1162=TAXAS!$A$14,IF($B1162="PARCELADO ATÉ 3X",$D1162-($D1162*TAXAS!$D$14))/3,IF($A1162=TAXAS!$A$15,IF($B1162="PARCELADO ATÉ 3X",$D1162-($D1162*TAXAS!$D$15))/3,IF($A1162=TAXAS!$A$16,IF($B1162="PARCELADO ATÉ 3X",$D1162-($D1162*TAXAS!$D$16))/3,IF($A1162=TAXAS!$A$17,IF($B1162="PARCELADO ATÉ 3X",$D1162-($D1162*TAXAS!$D$17))/3,IF($A1162=TAXAS!$A$18,IF($B1162="PARCELADO ATÉ 3X",$D1162-($D1162*TAXAS!$D$18))/3,IF($A1162=TAXAS!$A$19,IF($B1162="PARCELADO ATÉ 3X",$D1162-($D1162*TAXAS!$D$19))/3,IF($A1162=TAXAS!$A$20,IF($B1162="PARCELADO ATÉ 3X",$D1162-($D1162*TAXAS!$D$20))/3,IF($A1162=TAXAS!$A$21,IF($B1162="PARCELADO ATÉ 3X",$D1162-($D1162*TAXAS!$D$21))/3,IF($A1162=TAXAS!$A$22,IF($B1162="PARCELADO ATÉ 3X",$D1162-($D1162*TAXAS!$D$22))/3,IF($A1162=TAXAS!$A$23,IF($B1162="PARCELADO ATÉ 3X",$D1162-($D1162*TAXAS!$D$23))/3,IF($A1162=TAXAS!$A$24,IF($B1162="PARCELADO ATÉ 3X",$D1162-($D1162*TAXAS!$D$24))/3,IF($A1162=TAXAS!$A$25,IF($B1162="PARCELADO ATÉ 3X",$D1162-($D1162*TAXAS!$D$25))/3,IF($A1162=TAXAS!$A$26,IF($B1162="PARCELADO ATÉ 3X",$D1162-($D1162*TAXAS!$D$26))/3,IF($A1162=TAXAS!$A$27,IF($B1162="PARCELADO ATÉ 3X",$D1162-($D1162*TAXAS!$D$27))/3))))))))))))))))))))))))/1</f>
        <v>0</v>
      </c>
      <c r="H1162" s="9">
        <f>IF($A1162="VISA",IF($B1162="PARCELADO ATÉ 6X",$D1162-(D1162*TAXAS!$E$4))/6,IF($A1162="MASTER",IF($B1162="PARCELADO ATÉ 6X",$D1162-(D1162*TAXAS!$E$5))/6,IF($A1162="ELO",IF($B1162="PARCELADO ATÉ 6X",$D1162-(D1162*TAXAS!$E$6))/6,IF($A1162="HIPERCARD",IF($B1162="PARCELADO ATÉ 6X",$D1162-(D1162*TAXAS!$E$7))/6,IF($A1162="DINERS",IF($B1162="PARCELADO ATÉ 6X",$D1162-(D1162*TAXAS!$E$8))/6,IF($A1162="AMERICA EXPRESS",IF($B1162="PARCELADO ATÉ 6X",$D1162-(D1162*TAXAS!$E$9))/6,IF($A1162=TAXAS!$A$10,IF($B1162="PARCELADO ATÉ 6X",$D1162-($D1162*TAXAS!$E$10))/6,IF($A1162=TAXAS!$A$11,IF($B1162="PARCELADO ATÉ 6X",$D1162-($D1162*TAXAS!$E$11))/6,IF($A1162=TAXAS!$A$12,IF($B1162="PARCELADO ATÉ 6X",$D1162-($D1162*TAXAS!$E$12))/6,IF($A1162=TAXAS!$A$13,IF($B1162="PARCELADO ATÉ 6X",$D1162-($D1162*TAXAS!$E$13))/6,IF($A1162=TAXAS!$A$14,IF($B1162="PARCELADO ATÉ 6X",$D1162-($D1162*TAXAS!$E$14))/6,IF($A1162=TAXAS!$A$15,IF($B1162="PARCELADO ATÉ 6X",$D1162-($D1162*TAXAS!$E$15))/6,IF($A1162=TAXAS!$A$16,IF($B1162="PARCELADO ATÉ 6X",$D1162-($D1162*TAXAS!$E$16))/6,IF($A1162=TAXAS!$A$17,IF($B1162="PARCELADO ATÉ 6X",$D1162-($D1162*TAXAS!$E$17))/6,IF($A1162=TAXAS!$A$18,IF($B1162="PARCELADO ATÉ 6X",$D1162-($D1162*TAXAS!$E$18))/6,IF($A1162=TAXAS!$A$19,IF($B1162="PARCELADO ATÉ 6X",$D1162-($D1162*TAXAS!$E$19))/6,IF($A1162=TAXAS!$A$20,IF($B1162="PARCELADO ATÉ 6X",$D1162-($D1162*TAXAS!$E$20))/6,IF($A1162=TAXAS!$A$21,IF($B1162="PARCELADO ATÉ 6X",$D1162-($D1162*TAXAS!$E$21))/6,IF($A1162=TAXAS!$A$22,IF($B1162="PARCELADO ATÉ 6X",$D1162-($D1162*TAXAS!$E$22))/6,IF($A1162=TAXAS!$A$23,IF($B1162="PARCELADO ATÉ 6X",$D1162-($D1162*TAXAS!$E$23))/6,IF($A1162=TAXAS!$A$24,IF($B1162="PARCELADO ATÉ 6X",$D1162-($D1162*TAXAS!$E$24))/6,IF($A1162=TAXAS!$A$25,IF($B1162="PARCELADO ATÉ 6X",$D1162-($D1162*TAXAS!$E$25))/6,IF($A1162=TAXAS!$A$26,IF($B1162="PARCELADO ATÉ 6X",$D1162-($D1162*TAXAS!$E$26))/6,IF($A1162=TAXAS!$A$27,IF($B1162="PARCELADO ATÉ 6X",$D1162-($D1162*TAXAS!$E$27))/6))))))))))))))))))))))))/1</f>
        <v>0</v>
      </c>
      <c r="I1162" s="9">
        <f>IF($A1162="VISA",IF($B1162="PARCELADO ATÉ 12X",$D1162-(D1162*TAXAS!$F$4))/12,IF($A1162="MASTER",IF($B1162="PARCELADO ATÉ 12X",$D1162-(D1162*TAXAS!$F$5))/12,IF($A1162="ELO",IF($B1162="PARCELADO ATÉ 12X",$D1162-(D1162*TAXAS!$F$6))/12,IF($A1162="HIPERCARD",IF($B1162="PARCELADO ATÉ 12X",$D1162-(D1162*TAXAS!$F$7))/12,IF($A1162="DINERS",IF($B1162="PARCELADO ATÉ 12X",$D1162-(D1162*TAXAS!$F$8))/12,IF($A1162="AMERICA EXPRESS",IF($B1162="PARCELADO ATÉ 12X",$D1162-(D1162*TAXAS!$F$9))/12,IF($A1162=TAXAS!$A$10,IF($B1162="PARCELADO ATÉ 12X",$D1162-($D1162*TAXAS!$F$10))/12,IF($A1162=TAXAS!$A$11,IF($B1162="PARCELADO ATÉ 12X",$D1162-($D1162*TAXAS!$F$11))/12,IF($A1162=TAXAS!$A$12,IF($B1162="PARCELADO ATÉ 12X",$D1162-($D1162*TAXAS!$F$12))/12,IF($A1162=TAXAS!$A$13,IF($B1162="PARCELADO ATÉ 12X",$D1162-($D1162*TAXAS!$F$13))/12,IF($A1162=TAXAS!$A$14,IF($B1162="PARCELADO ATÉ 12X",$D1162-($D1162*TAXAS!$F$14))/12,IF($A1162=TAXAS!$A$15,IF($B1162="PARCELADO ATÉ 12X",$D1162-($D1162*TAXAS!$F$15))/12,IF($A1162=TAXAS!$A$16,IF($B1162="PARCELADO ATÉ 12X",$D1162-($D1162*TAXAS!$F$16))/12,IF($A1162=TAXAS!$A$17,IF($B1162="PARCELADO ATÉ 12X",$D1162-($D1162*TAXAS!$F$17))/12,IF($A1162=TAXAS!$A$18,IF($B1162="PARCELADO ATÉ 12X",$D1162-($D1162*TAXAS!$F$18))/12,IF($A1162=TAXAS!$A$19,IF($B1162="PARCELADO ATÉ 12X",$D1162-($D1162*TAXAS!$F$19))/12,IF($A1162=TAXAS!$A$20,IF($B1162="PARCELADO ATÉ 12X",$D1162-($D1162*TAXAS!$F$20))/12,IF($A1162=TAXAS!$A$21,IF($B1162="PARCELADO ATÉ 12X",$D1162-($D1162*TAXAS!$F$21))/12,IF($A1162=TAXAS!$A$22,IF($B1162="PARCELADO ATÉ 12X",$D1162-($D1162*TAXAS!$F$22))/12,IF($A1162=TAXAS!$A$23,IF($B1162="PARCELADO ATÉ 12X",$D1162-($D1162*TAXAS!$F$23))/12,IF($A1162=TAXAS!$A$24,IF($B1162="PARCELADO ATÉ 12X",$D1162-($D1162*TAXAS!$F$24))/12,IF($A1162=TAXAS!$A$25,IF($B1162="PARCELADO ATÉ 12X",$D1162-($D1162*TAXAS!$F$25))/12,IF($A1162=TAXAS!$A$26,IF($B1162="PARCELADO ATÉ 12X",$D1162-($D1162*TAXAS!$F$26))/12,IF($A1162=TAXAS!$A$27,IF($B1162="PARCELADO ATÉ 12X",$D1162-($D1162*TAXAS!$F$27))/12))))))))))))))))))))))))/1</f>
        <v>0</v>
      </c>
      <c r="J1162" s="8">
        <f t="shared" si="0"/>
        <v>0</v>
      </c>
      <c r="K1162" s="10" t="b">
        <f>IF($B1162="PARCELADO ATÉ 3X",($D1162-($D1162*TAXAS!$D$4))-$J1162)</f>
        <v>0</v>
      </c>
      <c r="L1162" s="10" t="b">
        <f>IF($B1162="PARCELADO ATÉ 6X",($D1162-($D1162*TAXAS!$E$4))-$J1162)</f>
        <v>0</v>
      </c>
      <c r="M1162" s="10" t="b">
        <f>IF($B1162="PARCELADO ATÉ 12X",($D1162-($D1162*TAXAS!$F$4))-$J1162)</f>
        <v>0</v>
      </c>
      <c r="N1162" s="8">
        <f t="shared" si="1"/>
        <v>0</v>
      </c>
      <c r="O1162" s="10">
        <f t="shared" si="2"/>
        <v>0</v>
      </c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</row>
    <row r="1163" spans="1:31" ht="15.75" customHeight="1" x14ac:dyDescent="0.2">
      <c r="A1163" s="3"/>
      <c r="B1163" s="5"/>
      <c r="C1163" s="6"/>
      <c r="D1163" s="42"/>
      <c r="E1163" s="8">
        <f>IF($A1163="VISA",IF($B1163="DÉBITO",$D1163-($D1163*TAXAS!$B$4)),IF($A1163="MASTER",IF($B1163="DÉBITO",$D1163-($D1163*TAXAS!$B$5)),IF($A1163="ELO", IF($B1163="DÉBITO",$D1163-($D1163*TAXAS!$B$6)),IF($A1163="HIPERCARD",IF($B1163="DÉBITO",$D1163-($D1163*TAXAS!$B$7)),IF($A1163="DINERS",IF($B1163="DÉBITO",$D1163-($D1163*TAXAS!$B$8)),IF($A1163="AMERICA EXPRESS",IF($B1163="DÉBITO",$D1163-($D1163*TAXAS!$B$9)),IF($A1163=TAXAS!$A$10,IF($B1163="DÉBITO",$D1163-($D1163*TAXAS!$B$10)), IF($A1163=TAXAS!$A$11,IF($B1163="DÉBITO",$D1163-($D1163*TAXAS!$B$11)), IF($A1163=TAXAS!$A$12,IF($B1163="DÉBITO",$D1163-($D1163*TAXAS!$B$12)), IF($A1163=TAXAS!$A$13,IF($B1163="DÉBITO",$D1163-($D1163*TAXAS!$B$13)), IF($A1163=TAXAS!$A$14,IF($B1163="DÉBITO",$D1163-($D1163*TAXAS!$B$14)), IF($A1163=TAXAS!$A$15,IF($B1163="DÉBITO",$D1163-($D1163*TAXAS!$B$15)), IF($A1163=TAXAS!$A$16,IF($B1163="DÉBITO",$D1163-($D1163*TAXAS!$B$16)), IF($A1163=TAXAS!$A$17,IF($B1163="DÉBITO",$D1163-($D1163*TAXAS!$B$17)), IF($A1163=TAXAS!$A$18,IF($B1163="DÉBITO",$D1163-($D1163*TAXAS!$B$18)), IF($A1163=TAXAS!$A$19,IF($B1163="DÉBITO",$D1163-($D1163*TAXAS!$B$19)), IF($A1163=TAXAS!$A$20,IF($B1163="DÉBITO",$D1163-($D1163*TAXAS!$B$20)), IF($A1163=TAXAS!$A$21,IF($B1163="DÉBITO",$D1163-($D1163*TAXAS!$B$21)), IF($A1163=TAXAS!$A$22,IF($B1163="DÉBITO",$D1163-($D1163*TAXAS!$B$22)), IF($A1163=TAXAS!$A$23,IF($B1163="DÉBITO",$D1163-($D1163*TAXAS!$B$23)), IF($A1163=TAXAS!$A$24,IF($B1163="DÉBITO",$D1163-($D1163*TAXAS!$B$24)), IF($A1163=TAXAS!$A$25,IF($B1163="DÉBITO",$D1163-($D1163*TAXAS!$B$25)), IF($A1163=TAXAS!$A$26,IF($B1163="DÉBITO",$D1163-($D1163*TAXAS!$B$26)), IF($A1163=TAXAS!$A$27,IF($B1163="DÉBITO",$D1163-($D1163*TAXAS!$B$27))))))))))))))))))))))))))/1</f>
        <v>0</v>
      </c>
      <c r="F1163" s="8">
        <f>IF($A1163="VISA",IF($B1163="CRÉDITO",$D1163-($D1163*TAXAS!$C$4)),IF($A1163="MASTER",IF($B1163="CRÉDITO",$D1163-($D1163*TAXAS!$C$5)),IF($A1163="ELO", IF($B1163="CRÉDITO",$D1163-($D1163*TAXAS!$C$6)),IF($A1163="HIPERCARD",IF($B1163="CRÉDITO",$D1163-($D1163*TAXAS!$C$7)),IF($A1163="DINERS",IF($B1163="CRÉDITO",$D1163-($D1163*TAXAS!$C$8)),IF($A1163="AMERICA EXPRESS",IF($B1163="CRÉDITO",$D1163-($D1163*TAXAS!$C$9)),IF($A1163=TAXAS!$A$10,IF($B1163="CRÉDITO",$D1163-($D1163*TAXAS!$C$10)), IF($A1163=TAXAS!$A$11,IF($B1163="CRÉDITO",$D1163-($D1163*TAXAS!$C$11)), IF($A1163=TAXAS!$A$12,IF($B1163="CRÉDITO",$D1163-($D1163*TAXAS!$C$12)), IF($A1163=TAXAS!$A$13,IF($B1163="CRÉDITO",$D1163-($D1163*TAXAS!$C$13)), IF($A1163=TAXAS!$A$14,IF($B1163="CRÉDITO",$D1163-($D1163*TAXAS!$C$14)), IF($A1163=TAXAS!$A$15,IF($B1163="CRÉDITO",$D1163-($D1163*TAXAS!$C$15)), IF($A1163=TAXAS!$A$16,IF($B1163="CRÉDITO",$D1163-($D1163*TAXAS!$C$16)), IF($A1163=TAXAS!$A$17,IF($B1163="CRÉDITO",$D1163-($D1163*TAXAS!$C$17)), IF($A1163=TAXAS!$A$18,IF($B1163="CRÉDITO",$D1163-($D1163*TAXAS!$C$18)), IF($A1163=TAXAS!$A$19,IF($B1163="CRÉDITO",$D1163-($D1163*TAXAS!$C$19)), IF($A1163=TAXAS!$A$20,IF($B1163="CRÉDITO",$D1163-($D1163*TAXAS!$C$20)), IF($A1163=TAXAS!$A$21,IF($B1163="CRÉDITO",$D1163-($D1163*TAXAS!$C$21)), IF($A1163=TAXAS!$A$22,IF($B1163="CRÉDITO",$D1163-($D1163*TAXAS!$C$22)), IF($A1163=TAXAS!$A$23,IF($B1163="CRÉDITO",$D1163-($D1163*TAXAS!$C$23)), IF($A1163=TAXAS!$A$24,IF($B1163="CRÉDITO",$D1163-($D1163*TAXAS!$C$24)), IF($A1163=TAXAS!$A$25,IF($B1163="CRÉDITO",$D1163-($D1163*TAXAS!$C$25)), IF($A1163=TAXAS!$A$26,IF($B1163="CRÉDITO",$D1163-($D1163*TAXAS!$C$26)), IF($A1163=TAXAS!$A$27,IF($B1163="CRÉDITO",$D1163-($D1163*TAXAS!$C$27))))))))))))))))))))))))))/1</f>
        <v>0</v>
      </c>
      <c r="G1163" s="9">
        <f>IF($A1163="VISA",IF($B1163="PARCELADO ATÉ 3X",$D1163-(D1163*TAXAS!$D$4))/3,IF($A1163="MASTER",IF($B1163="PARCELADO ATÉ 3X",$D1163-(D1163*TAXAS!$D$5))/3,IF($A1163="ELO",IF($B1163="PARCELADO ATÉ 3X",$D1163-(D1163*TAXAS!$D$6))/3,IF($A1163="HIPERCARD",IF($B1163="PARCELADO ATÉ 3X",$D1163-(D1163*TAXAS!$D$7))/3,IF($A1163="DINERS",IF($B1163="PARCELADO ATÉ 3X",$D1163-(D1163*TAXAS!$D$8))/3,IF($A1163="AMERICA EXPRESS",IF($B1163="PARCELADO ATÉ 3X",$D1163-(D1163*TAXAS!$D$9))/3,IF($A1163=TAXAS!$A$10,IF($B1163="PARCELADO ATÉ 3X",$D1163-($D1163*TAXAS!$D$10))/3,IF($A1163=TAXAS!$A$11,IF($B1163="PARCELADO ATÉ 3X",$D1163-($D1163*TAXAS!$D$11))/3,IF($A1163=TAXAS!$A$12,IF($B1163="PARCELADO ATÉ 3X",$D1163-($D1163*TAXAS!$D$12))/3,IF($A1163=TAXAS!$A$13,IF($B1163="PARCELADO ATÉ 3X",$D1163-($D1163*TAXAS!$D$13))/3,IF($A1163=TAXAS!$A$14,IF($B1163="PARCELADO ATÉ 3X",$D1163-($D1163*TAXAS!$D$14))/3,IF($A1163=TAXAS!$A$15,IF($B1163="PARCELADO ATÉ 3X",$D1163-($D1163*TAXAS!$D$15))/3,IF($A1163=TAXAS!$A$16,IF($B1163="PARCELADO ATÉ 3X",$D1163-($D1163*TAXAS!$D$16))/3,IF($A1163=TAXAS!$A$17,IF($B1163="PARCELADO ATÉ 3X",$D1163-($D1163*TAXAS!$D$17))/3,IF($A1163=TAXAS!$A$18,IF($B1163="PARCELADO ATÉ 3X",$D1163-($D1163*TAXAS!$D$18))/3,IF($A1163=TAXAS!$A$19,IF($B1163="PARCELADO ATÉ 3X",$D1163-($D1163*TAXAS!$D$19))/3,IF($A1163=TAXAS!$A$20,IF($B1163="PARCELADO ATÉ 3X",$D1163-($D1163*TAXAS!$D$20))/3,IF($A1163=TAXAS!$A$21,IF($B1163="PARCELADO ATÉ 3X",$D1163-($D1163*TAXAS!$D$21))/3,IF($A1163=TAXAS!$A$22,IF($B1163="PARCELADO ATÉ 3X",$D1163-($D1163*TAXAS!$D$22))/3,IF($A1163=TAXAS!$A$23,IF($B1163="PARCELADO ATÉ 3X",$D1163-($D1163*TAXAS!$D$23))/3,IF($A1163=TAXAS!$A$24,IF($B1163="PARCELADO ATÉ 3X",$D1163-($D1163*TAXAS!$D$24))/3,IF($A1163=TAXAS!$A$25,IF($B1163="PARCELADO ATÉ 3X",$D1163-($D1163*TAXAS!$D$25))/3,IF($A1163=TAXAS!$A$26,IF($B1163="PARCELADO ATÉ 3X",$D1163-($D1163*TAXAS!$D$26))/3,IF($A1163=TAXAS!$A$27,IF($B1163="PARCELADO ATÉ 3X",$D1163-($D1163*TAXAS!$D$27))/3))))))))))))))))))))))))/1</f>
        <v>0</v>
      </c>
      <c r="H1163" s="9">
        <f>IF($A1163="VISA",IF($B1163="PARCELADO ATÉ 6X",$D1163-(D1163*TAXAS!$E$4))/6,IF($A1163="MASTER",IF($B1163="PARCELADO ATÉ 6X",$D1163-(D1163*TAXAS!$E$5))/6,IF($A1163="ELO",IF($B1163="PARCELADO ATÉ 6X",$D1163-(D1163*TAXAS!$E$6))/6,IF($A1163="HIPERCARD",IF($B1163="PARCELADO ATÉ 6X",$D1163-(D1163*TAXAS!$E$7))/6,IF($A1163="DINERS",IF($B1163="PARCELADO ATÉ 6X",$D1163-(D1163*TAXAS!$E$8))/6,IF($A1163="AMERICA EXPRESS",IF($B1163="PARCELADO ATÉ 6X",$D1163-(D1163*TAXAS!$E$9))/6,IF($A1163=TAXAS!$A$10,IF($B1163="PARCELADO ATÉ 6X",$D1163-($D1163*TAXAS!$E$10))/6,IF($A1163=TAXAS!$A$11,IF($B1163="PARCELADO ATÉ 6X",$D1163-($D1163*TAXAS!$E$11))/6,IF($A1163=TAXAS!$A$12,IF($B1163="PARCELADO ATÉ 6X",$D1163-($D1163*TAXAS!$E$12))/6,IF($A1163=TAXAS!$A$13,IF($B1163="PARCELADO ATÉ 6X",$D1163-($D1163*TAXAS!$E$13))/6,IF($A1163=TAXAS!$A$14,IF($B1163="PARCELADO ATÉ 6X",$D1163-($D1163*TAXAS!$E$14))/6,IF($A1163=TAXAS!$A$15,IF($B1163="PARCELADO ATÉ 6X",$D1163-($D1163*TAXAS!$E$15))/6,IF($A1163=TAXAS!$A$16,IF($B1163="PARCELADO ATÉ 6X",$D1163-($D1163*TAXAS!$E$16))/6,IF($A1163=TAXAS!$A$17,IF($B1163="PARCELADO ATÉ 6X",$D1163-($D1163*TAXAS!$E$17))/6,IF($A1163=TAXAS!$A$18,IF($B1163="PARCELADO ATÉ 6X",$D1163-($D1163*TAXAS!$E$18))/6,IF($A1163=TAXAS!$A$19,IF($B1163="PARCELADO ATÉ 6X",$D1163-($D1163*TAXAS!$E$19))/6,IF($A1163=TAXAS!$A$20,IF($B1163="PARCELADO ATÉ 6X",$D1163-($D1163*TAXAS!$E$20))/6,IF($A1163=TAXAS!$A$21,IF($B1163="PARCELADO ATÉ 6X",$D1163-($D1163*TAXAS!$E$21))/6,IF($A1163=TAXAS!$A$22,IF($B1163="PARCELADO ATÉ 6X",$D1163-($D1163*TAXAS!$E$22))/6,IF($A1163=TAXAS!$A$23,IF($B1163="PARCELADO ATÉ 6X",$D1163-($D1163*TAXAS!$E$23))/6,IF($A1163=TAXAS!$A$24,IF($B1163="PARCELADO ATÉ 6X",$D1163-($D1163*TAXAS!$E$24))/6,IF($A1163=TAXAS!$A$25,IF($B1163="PARCELADO ATÉ 6X",$D1163-($D1163*TAXAS!$E$25))/6,IF($A1163=TAXAS!$A$26,IF($B1163="PARCELADO ATÉ 6X",$D1163-($D1163*TAXAS!$E$26))/6,IF($A1163=TAXAS!$A$27,IF($B1163="PARCELADO ATÉ 6X",$D1163-($D1163*TAXAS!$E$27))/6))))))))))))))))))))))))/1</f>
        <v>0</v>
      </c>
      <c r="I1163" s="9">
        <f>IF($A1163="VISA",IF($B1163="PARCELADO ATÉ 12X",$D1163-(D1163*TAXAS!$F$4))/12,IF($A1163="MASTER",IF($B1163="PARCELADO ATÉ 12X",$D1163-(D1163*TAXAS!$F$5))/12,IF($A1163="ELO",IF($B1163="PARCELADO ATÉ 12X",$D1163-(D1163*TAXAS!$F$6))/12,IF($A1163="HIPERCARD",IF($B1163="PARCELADO ATÉ 12X",$D1163-(D1163*TAXAS!$F$7))/12,IF($A1163="DINERS",IF($B1163="PARCELADO ATÉ 12X",$D1163-(D1163*TAXAS!$F$8))/12,IF($A1163="AMERICA EXPRESS",IF($B1163="PARCELADO ATÉ 12X",$D1163-(D1163*TAXAS!$F$9))/12,IF($A1163=TAXAS!$A$10,IF($B1163="PARCELADO ATÉ 12X",$D1163-($D1163*TAXAS!$F$10))/12,IF($A1163=TAXAS!$A$11,IF($B1163="PARCELADO ATÉ 12X",$D1163-($D1163*TAXAS!$F$11))/12,IF($A1163=TAXAS!$A$12,IF($B1163="PARCELADO ATÉ 12X",$D1163-($D1163*TAXAS!$F$12))/12,IF($A1163=TAXAS!$A$13,IF($B1163="PARCELADO ATÉ 12X",$D1163-($D1163*TAXAS!$F$13))/12,IF($A1163=TAXAS!$A$14,IF($B1163="PARCELADO ATÉ 12X",$D1163-($D1163*TAXAS!$F$14))/12,IF($A1163=TAXAS!$A$15,IF($B1163="PARCELADO ATÉ 12X",$D1163-($D1163*TAXAS!$F$15))/12,IF($A1163=TAXAS!$A$16,IF($B1163="PARCELADO ATÉ 12X",$D1163-($D1163*TAXAS!$F$16))/12,IF($A1163=TAXAS!$A$17,IF($B1163="PARCELADO ATÉ 12X",$D1163-($D1163*TAXAS!$F$17))/12,IF($A1163=TAXAS!$A$18,IF($B1163="PARCELADO ATÉ 12X",$D1163-($D1163*TAXAS!$F$18))/12,IF($A1163=TAXAS!$A$19,IF($B1163="PARCELADO ATÉ 12X",$D1163-($D1163*TAXAS!$F$19))/12,IF($A1163=TAXAS!$A$20,IF($B1163="PARCELADO ATÉ 12X",$D1163-($D1163*TAXAS!$F$20))/12,IF($A1163=TAXAS!$A$21,IF($B1163="PARCELADO ATÉ 12X",$D1163-($D1163*TAXAS!$F$21))/12,IF($A1163=TAXAS!$A$22,IF($B1163="PARCELADO ATÉ 12X",$D1163-($D1163*TAXAS!$F$22))/12,IF($A1163=TAXAS!$A$23,IF($B1163="PARCELADO ATÉ 12X",$D1163-($D1163*TAXAS!$F$23))/12,IF($A1163=TAXAS!$A$24,IF($B1163="PARCELADO ATÉ 12X",$D1163-($D1163*TAXAS!$F$24))/12,IF($A1163=TAXAS!$A$25,IF($B1163="PARCELADO ATÉ 12X",$D1163-($D1163*TAXAS!$F$25))/12,IF($A1163=TAXAS!$A$26,IF($B1163="PARCELADO ATÉ 12X",$D1163-($D1163*TAXAS!$F$26))/12,IF($A1163=TAXAS!$A$27,IF($B1163="PARCELADO ATÉ 12X",$D1163-($D1163*TAXAS!$F$27))/12))))))))))))))))))))))))/1</f>
        <v>0</v>
      </c>
      <c r="J1163" s="8">
        <f t="shared" si="0"/>
        <v>0</v>
      </c>
      <c r="K1163" s="10" t="b">
        <f>IF($B1163="PARCELADO ATÉ 3X",($D1163-($D1163*TAXAS!$D$4))-$J1163)</f>
        <v>0</v>
      </c>
      <c r="L1163" s="10" t="b">
        <f>IF($B1163="PARCELADO ATÉ 6X",($D1163-($D1163*TAXAS!$E$4))-$J1163)</f>
        <v>0</v>
      </c>
      <c r="M1163" s="10" t="b">
        <f>IF($B1163="PARCELADO ATÉ 12X",($D1163-($D1163*TAXAS!$F$4))-$J1163)</f>
        <v>0</v>
      </c>
      <c r="N1163" s="8">
        <f t="shared" si="1"/>
        <v>0</v>
      </c>
      <c r="O1163" s="10">
        <f t="shared" si="2"/>
        <v>0</v>
      </c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</row>
    <row r="1164" spans="1:31" ht="15.75" customHeight="1" x14ac:dyDescent="0.2">
      <c r="A1164" s="3"/>
      <c r="B1164" s="5"/>
      <c r="C1164" s="6"/>
      <c r="D1164" s="42"/>
      <c r="E1164" s="8">
        <f>IF($A1164="VISA",IF($B1164="DÉBITO",$D1164-($D1164*TAXAS!$B$4)),IF($A1164="MASTER",IF($B1164="DÉBITO",$D1164-($D1164*TAXAS!$B$5)),IF($A1164="ELO", IF($B1164="DÉBITO",$D1164-($D1164*TAXAS!$B$6)),IF($A1164="HIPERCARD",IF($B1164="DÉBITO",$D1164-($D1164*TAXAS!$B$7)),IF($A1164="DINERS",IF($B1164="DÉBITO",$D1164-($D1164*TAXAS!$B$8)),IF($A1164="AMERICA EXPRESS",IF($B1164="DÉBITO",$D1164-($D1164*TAXAS!$B$9)),IF($A1164=TAXAS!$A$10,IF($B1164="DÉBITO",$D1164-($D1164*TAXAS!$B$10)), IF($A1164=TAXAS!$A$11,IF($B1164="DÉBITO",$D1164-($D1164*TAXAS!$B$11)), IF($A1164=TAXAS!$A$12,IF($B1164="DÉBITO",$D1164-($D1164*TAXAS!$B$12)), IF($A1164=TAXAS!$A$13,IF($B1164="DÉBITO",$D1164-($D1164*TAXAS!$B$13)), IF($A1164=TAXAS!$A$14,IF($B1164="DÉBITO",$D1164-($D1164*TAXAS!$B$14)), IF($A1164=TAXAS!$A$15,IF($B1164="DÉBITO",$D1164-($D1164*TAXAS!$B$15)), IF($A1164=TAXAS!$A$16,IF($B1164="DÉBITO",$D1164-($D1164*TAXAS!$B$16)), IF($A1164=TAXAS!$A$17,IF($B1164="DÉBITO",$D1164-($D1164*TAXAS!$B$17)), IF($A1164=TAXAS!$A$18,IF($B1164="DÉBITO",$D1164-($D1164*TAXAS!$B$18)), IF($A1164=TAXAS!$A$19,IF($B1164="DÉBITO",$D1164-($D1164*TAXAS!$B$19)), IF($A1164=TAXAS!$A$20,IF($B1164="DÉBITO",$D1164-($D1164*TAXAS!$B$20)), IF($A1164=TAXAS!$A$21,IF($B1164="DÉBITO",$D1164-($D1164*TAXAS!$B$21)), IF($A1164=TAXAS!$A$22,IF($B1164="DÉBITO",$D1164-($D1164*TAXAS!$B$22)), IF($A1164=TAXAS!$A$23,IF($B1164="DÉBITO",$D1164-($D1164*TAXAS!$B$23)), IF($A1164=TAXAS!$A$24,IF($B1164="DÉBITO",$D1164-($D1164*TAXAS!$B$24)), IF($A1164=TAXAS!$A$25,IF($B1164="DÉBITO",$D1164-($D1164*TAXAS!$B$25)), IF($A1164=TAXAS!$A$26,IF($B1164="DÉBITO",$D1164-($D1164*TAXAS!$B$26)), IF($A1164=TAXAS!$A$27,IF($B1164="DÉBITO",$D1164-($D1164*TAXAS!$B$27))))))))))))))))))))))))))/1</f>
        <v>0</v>
      </c>
      <c r="F1164" s="8">
        <f>IF($A1164="VISA",IF($B1164="CRÉDITO",$D1164-($D1164*TAXAS!$C$4)),IF($A1164="MASTER",IF($B1164="CRÉDITO",$D1164-($D1164*TAXAS!$C$5)),IF($A1164="ELO", IF($B1164="CRÉDITO",$D1164-($D1164*TAXAS!$C$6)),IF($A1164="HIPERCARD",IF($B1164="CRÉDITO",$D1164-($D1164*TAXAS!$C$7)),IF($A1164="DINERS",IF($B1164="CRÉDITO",$D1164-($D1164*TAXAS!$C$8)),IF($A1164="AMERICA EXPRESS",IF($B1164="CRÉDITO",$D1164-($D1164*TAXAS!$C$9)),IF($A1164=TAXAS!$A$10,IF($B1164="CRÉDITO",$D1164-($D1164*TAXAS!$C$10)), IF($A1164=TAXAS!$A$11,IF($B1164="CRÉDITO",$D1164-($D1164*TAXAS!$C$11)), IF($A1164=TAXAS!$A$12,IF($B1164="CRÉDITO",$D1164-($D1164*TAXAS!$C$12)), IF($A1164=TAXAS!$A$13,IF($B1164="CRÉDITO",$D1164-($D1164*TAXAS!$C$13)), IF($A1164=TAXAS!$A$14,IF($B1164="CRÉDITO",$D1164-($D1164*TAXAS!$C$14)), IF($A1164=TAXAS!$A$15,IF($B1164="CRÉDITO",$D1164-($D1164*TAXAS!$C$15)), IF($A1164=TAXAS!$A$16,IF($B1164="CRÉDITO",$D1164-($D1164*TAXAS!$C$16)), IF($A1164=TAXAS!$A$17,IF($B1164="CRÉDITO",$D1164-($D1164*TAXAS!$C$17)), IF($A1164=TAXAS!$A$18,IF($B1164="CRÉDITO",$D1164-($D1164*TAXAS!$C$18)), IF($A1164=TAXAS!$A$19,IF($B1164="CRÉDITO",$D1164-($D1164*TAXAS!$C$19)), IF($A1164=TAXAS!$A$20,IF($B1164="CRÉDITO",$D1164-($D1164*TAXAS!$C$20)), IF($A1164=TAXAS!$A$21,IF($B1164="CRÉDITO",$D1164-($D1164*TAXAS!$C$21)), IF($A1164=TAXAS!$A$22,IF($B1164="CRÉDITO",$D1164-($D1164*TAXAS!$C$22)), IF($A1164=TAXAS!$A$23,IF($B1164="CRÉDITO",$D1164-($D1164*TAXAS!$C$23)), IF($A1164=TAXAS!$A$24,IF($B1164="CRÉDITO",$D1164-($D1164*TAXAS!$C$24)), IF($A1164=TAXAS!$A$25,IF($B1164="CRÉDITO",$D1164-($D1164*TAXAS!$C$25)), IF($A1164=TAXAS!$A$26,IF($B1164="CRÉDITO",$D1164-($D1164*TAXAS!$C$26)), IF($A1164=TAXAS!$A$27,IF($B1164="CRÉDITO",$D1164-($D1164*TAXAS!$C$27))))))))))))))))))))))))))/1</f>
        <v>0</v>
      </c>
      <c r="G1164" s="9">
        <f>IF($A1164="VISA",IF($B1164="PARCELADO ATÉ 3X",$D1164-(D1164*TAXAS!$D$4))/3,IF($A1164="MASTER",IF($B1164="PARCELADO ATÉ 3X",$D1164-(D1164*TAXAS!$D$5))/3,IF($A1164="ELO",IF($B1164="PARCELADO ATÉ 3X",$D1164-(D1164*TAXAS!$D$6))/3,IF($A1164="HIPERCARD",IF($B1164="PARCELADO ATÉ 3X",$D1164-(D1164*TAXAS!$D$7))/3,IF($A1164="DINERS",IF($B1164="PARCELADO ATÉ 3X",$D1164-(D1164*TAXAS!$D$8))/3,IF($A1164="AMERICA EXPRESS",IF($B1164="PARCELADO ATÉ 3X",$D1164-(D1164*TAXAS!$D$9))/3,IF($A1164=TAXAS!$A$10,IF($B1164="PARCELADO ATÉ 3X",$D1164-($D1164*TAXAS!$D$10))/3,IF($A1164=TAXAS!$A$11,IF($B1164="PARCELADO ATÉ 3X",$D1164-($D1164*TAXAS!$D$11))/3,IF($A1164=TAXAS!$A$12,IF($B1164="PARCELADO ATÉ 3X",$D1164-($D1164*TAXAS!$D$12))/3,IF($A1164=TAXAS!$A$13,IF($B1164="PARCELADO ATÉ 3X",$D1164-($D1164*TAXAS!$D$13))/3,IF($A1164=TAXAS!$A$14,IF($B1164="PARCELADO ATÉ 3X",$D1164-($D1164*TAXAS!$D$14))/3,IF($A1164=TAXAS!$A$15,IF($B1164="PARCELADO ATÉ 3X",$D1164-($D1164*TAXAS!$D$15))/3,IF($A1164=TAXAS!$A$16,IF($B1164="PARCELADO ATÉ 3X",$D1164-($D1164*TAXAS!$D$16))/3,IF($A1164=TAXAS!$A$17,IF($B1164="PARCELADO ATÉ 3X",$D1164-($D1164*TAXAS!$D$17))/3,IF($A1164=TAXAS!$A$18,IF($B1164="PARCELADO ATÉ 3X",$D1164-($D1164*TAXAS!$D$18))/3,IF($A1164=TAXAS!$A$19,IF($B1164="PARCELADO ATÉ 3X",$D1164-($D1164*TAXAS!$D$19))/3,IF($A1164=TAXAS!$A$20,IF($B1164="PARCELADO ATÉ 3X",$D1164-($D1164*TAXAS!$D$20))/3,IF($A1164=TAXAS!$A$21,IF($B1164="PARCELADO ATÉ 3X",$D1164-($D1164*TAXAS!$D$21))/3,IF($A1164=TAXAS!$A$22,IF($B1164="PARCELADO ATÉ 3X",$D1164-($D1164*TAXAS!$D$22))/3,IF($A1164=TAXAS!$A$23,IF($B1164="PARCELADO ATÉ 3X",$D1164-($D1164*TAXAS!$D$23))/3,IF($A1164=TAXAS!$A$24,IF($B1164="PARCELADO ATÉ 3X",$D1164-($D1164*TAXAS!$D$24))/3,IF($A1164=TAXAS!$A$25,IF($B1164="PARCELADO ATÉ 3X",$D1164-($D1164*TAXAS!$D$25))/3,IF($A1164=TAXAS!$A$26,IF($B1164="PARCELADO ATÉ 3X",$D1164-($D1164*TAXAS!$D$26))/3,IF($A1164=TAXAS!$A$27,IF($B1164="PARCELADO ATÉ 3X",$D1164-($D1164*TAXAS!$D$27))/3))))))))))))))))))))))))/1</f>
        <v>0</v>
      </c>
      <c r="H1164" s="9">
        <f>IF($A1164="VISA",IF($B1164="PARCELADO ATÉ 6X",$D1164-(D1164*TAXAS!$E$4))/6,IF($A1164="MASTER",IF($B1164="PARCELADO ATÉ 6X",$D1164-(D1164*TAXAS!$E$5))/6,IF($A1164="ELO",IF($B1164="PARCELADO ATÉ 6X",$D1164-(D1164*TAXAS!$E$6))/6,IF($A1164="HIPERCARD",IF($B1164="PARCELADO ATÉ 6X",$D1164-(D1164*TAXAS!$E$7))/6,IF($A1164="DINERS",IF($B1164="PARCELADO ATÉ 6X",$D1164-(D1164*TAXAS!$E$8))/6,IF($A1164="AMERICA EXPRESS",IF($B1164="PARCELADO ATÉ 6X",$D1164-(D1164*TAXAS!$E$9))/6,IF($A1164=TAXAS!$A$10,IF($B1164="PARCELADO ATÉ 6X",$D1164-($D1164*TAXAS!$E$10))/6,IF($A1164=TAXAS!$A$11,IF($B1164="PARCELADO ATÉ 6X",$D1164-($D1164*TAXAS!$E$11))/6,IF($A1164=TAXAS!$A$12,IF($B1164="PARCELADO ATÉ 6X",$D1164-($D1164*TAXAS!$E$12))/6,IF($A1164=TAXAS!$A$13,IF($B1164="PARCELADO ATÉ 6X",$D1164-($D1164*TAXAS!$E$13))/6,IF($A1164=TAXAS!$A$14,IF($B1164="PARCELADO ATÉ 6X",$D1164-($D1164*TAXAS!$E$14))/6,IF($A1164=TAXAS!$A$15,IF($B1164="PARCELADO ATÉ 6X",$D1164-($D1164*TAXAS!$E$15))/6,IF($A1164=TAXAS!$A$16,IF($B1164="PARCELADO ATÉ 6X",$D1164-($D1164*TAXAS!$E$16))/6,IF($A1164=TAXAS!$A$17,IF($B1164="PARCELADO ATÉ 6X",$D1164-($D1164*TAXAS!$E$17))/6,IF($A1164=TAXAS!$A$18,IF($B1164="PARCELADO ATÉ 6X",$D1164-($D1164*TAXAS!$E$18))/6,IF($A1164=TAXAS!$A$19,IF($B1164="PARCELADO ATÉ 6X",$D1164-($D1164*TAXAS!$E$19))/6,IF($A1164=TAXAS!$A$20,IF($B1164="PARCELADO ATÉ 6X",$D1164-($D1164*TAXAS!$E$20))/6,IF($A1164=TAXAS!$A$21,IF($B1164="PARCELADO ATÉ 6X",$D1164-($D1164*TAXAS!$E$21))/6,IF($A1164=TAXAS!$A$22,IF($B1164="PARCELADO ATÉ 6X",$D1164-($D1164*TAXAS!$E$22))/6,IF($A1164=TAXAS!$A$23,IF($B1164="PARCELADO ATÉ 6X",$D1164-($D1164*TAXAS!$E$23))/6,IF($A1164=TAXAS!$A$24,IF($B1164="PARCELADO ATÉ 6X",$D1164-($D1164*TAXAS!$E$24))/6,IF($A1164=TAXAS!$A$25,IF($B1164="PARCELADO ATÉ 6X",$D1164-($D1164*TAXAS!$E$25))/6,IF($A1164=TAXAS!$A$26,IF($B1164="PARCELADO ATÉ 6X",$D1164-($D1164*TAXAS!$E$26))/6,IF($A1164=TAXAS!$A$27,IF($B1164="PARCELADO ATÉ 6X",$D1164-($D1164*TAXAS!$E$27))/6))))))))))))))))))))))))/1</f>
        <v>0</v>
      </c>
      <c r="I1164" s="9">
        <f>IF($A1164="VISA",IF($B1164="PARCELADO ATÉ 12X",$D1164-(D1164*TAXAS!$F$4))/12,IF($A1164="MASTER",IF($B1164="PARCELADO ATÉ 12X",$D1164-(D1164*TAXAS!$F$5))/12,IF($A1164="ELO",IF($B1164="PARCELADO ATÉ 12X",$D1164-(D1164*TAXAS!$F$6))/12,IF($A1164="HIPERCARD",IF($B1164="PARCELADO ATÉ 12X",$D1164-(D1164*TAXAS!$F$7))/12,IF($A1164="DINERS",IF($B1164="PARCELADO ATÉ 12X",$D1164-(D1164*TAXAS!$F$8))/12,IF($A1164="AMERICA EXPRESS",IF($B1164="PARCELADO ATÉ 12X",$D1164-(D1164*TAXAS!$F$9))/12,IF($A1164=TAXAS!$A$10,IF($B1164="PARCELADO ATÉ 12X",$D1164-($D1164*TAXAS!$F$10))/12,IF($A1164=TAXAS!$A$11,IF($B1164="PARCELADO ATÉ 12X",$D1164-($D1164*TAXAS!$F$11))/12,IF($A1164=TAXAS!$A$12,IF($B1164="PARCELADO ATÉ 12X",$D1164-($D1164*TAXAS!$F$12))/12,IF($A1164=TAXAS!$A$13,IF($B1164="PARCELADO ATÉ 12X",$D1164-($D1164*TAXAS!$F$13))/12,IF($A1164=TAXAS!$A$14,IF($B1164="PARCELADO ATÉ 12X",$D1164-($D1164*TAXAS!$F$14))/12,IF($A1164=TAXAS!$A$15,IF($B1164="PARCELADO ATÉ 12X",$D1164-($D1164*TAXAS!$F$15))/12,IF($A1164=TAXAS!$A$16,IF($B1164="PARCELADO ATÉ 12X",$D1164-($D1164*TAXAS!$F$16))/12,IF($A1164=TAXAS!$A$17,IF($B1164="PARCELADO ATÉ 12X",$D1164-($D1164*TAXAS!$F$17))/12,IF($A1164=TAXAS!$A$18,IF($B1164="PARCELADO ATÉ 12X",$D1164-($D1164*TAXAS!$F$18))/12,IF($A1164=TAXAS!$A$19,IF($B1164="PARCELADO ATÉ 12X",$D1164-($D1164*TAXAS!$F$19))/12,IF($A1164=TAXAS!$A$20,IF($B1164="PARCELADO ATÉ 12X",$D1164-($D1164*TAXAS!$F$20))/12,IF($A1164=TAXAS!$A$21,IF($B1164="PARCELADO ATÉ 12X",$D1164-($D1164*TAXAS!$F$21))/12,IF($A1164=TAXAS!$A$22,IF($B1164="PARCELADO ATÉ 12X",$D1164-($D1164*TAXAS!$F$22))/12,IF($A1164=TAXAS!$A$23,IF($B1164="PARCELADO ATÉ 12X",$D1164-($D1164*TAXAS!$F$23))/12,IF($A1164=TAXAS!$A$24,IF($B1164="PARCELADO ATÉ 12X",$D1164-($D1164*TAXAS!$F$24))/12,IF($A1164=TAXAS!$A$25,IF($B1164="PARCELADO ATÉ 12X",$D1164-($D1164*TAXAS!$F$25))/12,IF($A1164=TAXAS!$A$26,IF($B1164="PARCELADO ATÉ 12X",$D1164-($D1164*TAXAS!$F$26))/12,IF($A1164=TAXAS!$A$27,IF($B1164="PARCELADO ATÉ 12X",$D1164-($D1164*TAXAS!$F$27))/12))))))))))))))))))))))))/1</f>
        <v>0</v>
      </c>
      <c r="J1164" s="8">
        <f t="shared" si="0"/>
        <v>0</v>
      </c>
      <c r="K1164" s="10" t="b">
        <f>IF($B1164="PARCELADO ATÉ 3X",($D1164-($D1164*TAXAS!$D$4))-$J1164)</f>
        <v>0</v>
      </c>
      <c r="L1164" s="10" t="b">
        <f>IF($B1164="PARCELADO ATÉ 6X",($D1164-($D1164*TAXAS!$E$4))-$J1164)</f>
        <v>0</v>
      </c>
      <c r="M1164" s="10" t="b">
        <f>IF($B1164="PARCELADO ATÉ 12X",($D1164-($D1164*TAXAS!$F$4))-$J1164)</f>
        <v>0</v>
      </c>
      <c r="N1164" s="8">
        <f t="shared" si="1"/>
        <v>0</v>
      </c>
      <c r="O1164" s="10">
        <f t="shared" si="2"/>
        <v>0</v>
      </c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</row>
    <row r="1165" spans="1:31" ht="15.75" customHeight="1" x14ac:dyDescent="0.2">
      <c r="A1165" s="3"/>
      <c r="B1165" s="5"/>
      <c r="C1165" s="6"/>
      <c r="D1165" s="42"/>
      <c r="E1165" s="8">
        <f>IF($A1165="VISA",IF($B1165="DÉBITO",$D1165-($D1165*TAXAS!$B$4)),IF($A1165="MASTER",IF($B1165="DÉBITO",$D1165-($D1165*TAXAS!$B$5)),IF($A1165="ELO", IF($B1165="DÉBITO",$D1165-($D1165*TAXAS!$B$6)),IF($A1165="HIPERCARD",IF($B1165="DÉBITO",$D1165-($D1165*TAXAS!$B$7)),IF($A1165="DINERS",IF($B1165="DÉBITO",$D1165-($D1165*TAXAS!$B$8)),IF($A1165="AMERICA EXPRESS",IF($B1165="DÉBITO",$D1165-($D1165*TAXAS!$B$9)),IF($A1165=TAXAS!$A$10,IF($B1165="DÉBITO",$D1165-($D1165*TAXAS!$B$10)), IF($A1165=TAXAS!$A$11,IF($B1165="DÉBITO",$D1165-($D1165*TAXAS!$B$11)), IF($A1165=TAXAS!$A$12,IF($B1165="DÉBITO",$D1165-($D1165*TAXAS!$B$12)), IF($A1165=TAXAS!$A$13,IF($B1165="DÉBITO",$D1165-($D1165*TAXAS!$B$13)), IF($A1165=TAXAS!$A$14,IF($B1165="DÉBITO",$D1165-($D1165*TAXAS!$B$14)), IF($A1165=TAXAS!$A$15,IF($B1165="DÉBITO",$D1165-($D1165*TAXAS!$B$15)), IF($A1165=TAXAS!$A$16,IF($B1165="DÉBITO",$D1165-($D1165*TAXAS!$B$16)), IF($A1165=TAXAS!$A$17,IF($B1165="DÉBITO",$D1165-($D1165*TAXAS!$B$17)), IF($A1165=TAXAS!$A$18,IF($B1165="DÉBITO",$D1165-($D1165*TAXAS!$B$18)), IF($A1165=TAXAS!$A$19,IF($B1165="DÉBITO",$D1165-($D1165*TAXAS!$B$19)), IF($A1165=TAXAS!$A$20,IF($B1165="DÉBITO",$D1165-($D1165*TAXAS!$B$20)), IF($A1165=TAXAS!$A$21,IF($B1165="DÉBITO",$D1165-($D1165*TAXAS!$B$21)), IF($A1165=TAXAS!$A$22,IF($B1165="DÉBITO",$D1165-($D1165*TAXAS!$B$22)), IF($A1165=TAXAS!$A$23,IF($B1165="DÉBITO",$D1165-($D1165*TAXAS!$B$23)), IF($A1165=TAXAS!$A$24,IF($B1165="DÉBITO",$D1165-($D1165*TAXAS!$B$24)), IF($A1165=TAXAS!$A$25,IF($B1165="DÉBITO",$D1165-($D1165*TAXAS!$B$25)), IF($A1165=TAXAS!$A$26,IF($B1165="DÉBITO",$D1165-($D1165*TAXAS!$B$26)), IF($A1165=TAXAS!$A$27,IF($B1165="DÉBITO",$D1165-($D1165*TAXAS!$B$27))))))))))))))))))))))))))/1</f>
        <v>0</v>
      </c>
      <c r="F1165" s="8">
        <f>IF($A1165="VISA",IF($B1165="CRÉDITO",$D1165-($D1165*TAXAS!$C$4)),IF($A1165="MASTER",IF($B1165="CRÉDITO",$D1165-($D1165*TAXAS!$C$5)),IF($A1165="ELO", IF($B1165="CRÉDITO",$D1165-($D1165*TAXAS!$C$6)),IF($A1165="HIPERCARD",IF($B1165="CRÉDITO",$D1165-($D1165*TAXAS!$C$7)),IF($A1165="DINERS",IF($B1165="CRÉDITO",$D1165-($D1165*TAXAS!$C$8)),IF($A1165="AMERICA EXPRESS",IF($B1165="CRÉDITO",$D1165-($D1165*TAXAS!$C$9)),IF($A1165=TAXAS!$A$10,IF($B1165="CRÉDITO",$D1165-($D1165*TAXAS!$C$10)), IF($A1165=TAXAS!$A$11,IF($B1165="CRÉDITO",$D1165-($D1165*TAXAS!$C$11)), IF($A1165=TAXAS!$A$12,IF($B1165="CRÉDITO",$D1165-($D1165*TAXAS!$C$12)), IF($A1165=TAXAS!$A$13,IF($B1165="CRÉDITO",$D1165-($D1165*TAXAS!$C$13)), IF($A1165=TAXAS!$A$14,IF($B1165="CRÉDITO",$D1165-($D1165*TAXAS!$C$14)), IF($A1165=TAXAS!$A$15,IF($B1165="CRÉDITO",$D1165-($D1165*TAXAS!$C$15)), IF($A1165=TAXAS!$A$16,IF($B1165="CRÉDITO",$D1165-($D1165*TAXAS!$C$16)), IF($A1165=TAXAS!$A$17,IF($B1165="CRÉDITO",$D1165-($D1165*TAXAS!$C$17)), IF($A1165=TAXAS!$A$18,IF($B1165="CRÉDITO",$D1165-($D1165*TAXAS!$C$18)), IF($A1165=TAXAS!$A$19,IF($B1165="CRÉDITO",$D1165-($D1165*TAXAS!$C$19)), IF($A1165=TAXAS!$A$20,IF($B1165="CRÉDITO",$D1165-($D1165*TAXAS!$C$20)), IF($A1165=TAXAS!$A$21,IF($B1165="CRÉDITO",$D1165-($D1165*TAXAS!$C$21)), IF($A1165=TAXAS!$A$22,IF($B1165="CRÉDITO",$D1165-($D1165*TAXAS!$C$22)), IF($A1165=TAXAS!$A$23,IF($B1165="CRÉDITO",$D1165-($D1165*TAXAS!$C$23)), IF($A1165=TAXAS!$A$24,IF($B1165="CRÉDITO",$D1165-($D1165*TAXAS!$C$24)), IF($A1165=TAXAS!$A$25,IF($B1165="CRÉDITO",$D1165-($D1165*TAXAS!$C$25)), IF($A1165=TAXAS!$A$26,IF($B1165="CRÉDITO",$D1165-($D1165*TAXAS!$C$26)), IF($A1165=TAXAS!$A$27,IF($B1165="CRÉDITO",$D1165-($D1165*TAXAS!$C$27))))))))))))))))))))))))))/1</f>
        <v>0</v>
      </c>
      <c r="G1165" s="9">
        <f>IF($A1165="VISA",IF($B1165="PARCELADO ATÉ 3X",$D1165-(D1165*TAXAS!$D$4))/3,IF($A1165="MASTER",IF($B1165="PARCELADO ATÉ 3X",$D1165-(D1165*TAXAS!$D$5))/3,IF($A1165="ELO",IF($B1165="PARCELADO ATÉ 3X",$D1165-(D1165*TAXAS!$D$6))/3,IF($A1165="HIPERCARD",IF($B1165="PARCELADO ATÉ 3X",$D1165-(D1165*TAXAS!$D$7))/3,IF($A1165="DINERS",IF($B1165="PARCELADO ATÉ 3X",$D1165-(D1165*TAXAS!$D$8))/3,IF($A1165="AMERICA EXPRESS",IF($B1165="PARCELADO ATÉ 3X",$D1165-(D1165*TAXAS!$D$9))/3,IF($A1165=TAXAS!$A$10,IF($B1165="PARCELADO ATÉ 3X",$D1165-($D1165*TAXAS!$D$10))/3,IF($A1165=TAXAS!$A$11,IF($B1165="PARCELADO ATÉ 3X",$D1165-($D1165*TAXAS!$D$11))/3,IF($A1165=TAXAS!$A$12,IF($B1165="PARCELADO ATÉ 3X",$D1165-($D1165*TAXAS!$D$12))/3,IF($A1165=TAXAS!$A$13,IF($B1165="PARCELADO ATÉ 3X",$D1165-($D1165*TAXAS!$D$13))/3,IF($A1165=TAXAS!$A$14,IF($B1165="PARCELADO ATÉ 3X",$D1165-($D1165*TAXAS!$D$14))/3,IF($A1165=TAXAS!$A$15,IF($B1165="PARCELADO ATÉ 3X",$D1165-($D1165*TAXAS!$D$15))/3,IF($A1165=TAXAS!$A$16,IF($B1165="PARCELADO ATÉ 3X",$D1165-($D1165*TAXAS!$D$16))/3,IF($A1165=TAXAS!$A$17,IF($B1165="PARCELADO ATÉ 3X",$D1165-($D1165*TAXAS!$D$17))/3,IF($A1165=TAXAS!$A$18,IF($B1165="PARCELADO ATÉ 3X",$D1165-($D1165*TAXAS!$D$18))/3,IF($A1165=TAXAS!$A$19,IF($B1165="PARCELADO ATÉ 3X",$D1165-($D1165*TAXAS!$D$19))/3,IF($A1165=TAXAS!$A$20,IF($B1165="PARCELADO ATÉ 3X",$D1165-($D1165*TAXAS!$D$20))/3,IF($A1165=TAXAS!$A$21,IF($B1165="PARCELADO ATÉ 3X",$D1165-($D1165*TAXAS!$D$21))/3,IF($A1165=TAXAS!$A$22,IF($B1165="PARCELADO ATÉ 3X",$D1165-($D1165*TAXAS!$D$22))/3,IF($A1165=TAXAS!$A$23,IF($B1165="PARCELADO ATÉ 3X",$D1165-($D1165*TAXAS!$D$23))/3,IF($A1165=TAXAS!$A$24,IF($B1165="PARCELADO ATÉ 3X",$D1165-($D1165*TAXAS!$D$24))/3,IF($A1165=TAXAS!$A$25,IF($B1165="PARCELADO ATÉ 3X",$D1165-($D1165*TAXAS!$D$25))/3,IF($A1165=TAXAS!$A$26,IF($B1165="PARCELADO ATÉ 3X",$D1165-($D1165*TAXAS!$D$26))/3,IF($A1165=TAXAS!$A$27,IF($B1165="PARCELADO ATÉ 3X",$D1165-($D1165*TAXAS!$D$27))/3))))))))))))))))))))))))/1</f>
        <v>0</v>
      </c>
      <c r="H1165" s="9">
        <f>IF($A1165="VISA",IF($B1165="PARCELADO ATÉ 6X",$D1165-(D1165*TAXAS!$E$4))/6,IF($A1165="MASTER",IF($B1165="PARCELADO ATÉ 6X",$D1165-(D1165*TAXAS!$E$5))/6,IF($A1165="ELO",IF($B1165="PARCELADO ATÉ 6X",$D1165-(D1165*TAXAS!$E$6))/6,IF($A1165="HIPERCARD",IF($B1165="PARCELADO ATÉ 6X",$D1165-(D1165*TAXAS!$E$7))/6,IF($A1165="DINERS",IF($B1165="PARCELADO ATÉ 6X",$D1165-(D1165*TAXAS!$E$8))/6,IF($A1165="AMERICA EXPRESS",IF($B1165="PARCELADO ATÉ 6X",$D1165-(D1165*TAXAS!$E$9))/6,IF($A1165=TAXAS!$A$10,IF($B1165="PARCELADO ATÉ 6X",$D1165-($D1165*TAXAS!$E$10))/6,IF($A1165=TAXAS!$A$11,IF($B1165="PARCELADO ATÉ 6X",$D1165-($D1165*TAXAS!$E$11))/6,IF($A1165=TAXAS!$A$12,IF($B1165="PARCELADO ATÉ 6X",$D1165-($D1165*TAXAS!$E$12))/6,IF($A1165=TAXAS!$A$13,IF($B1165="PARCELADO ATÉ 6X",$D1165-($D1165*TAXAS!$E$13))/6,IF($A1165=TAXAS!$A$14,IF($B1165="PARCELADO ATÉ 6X",$D1165-($D1165*TAXAS!$E$14))/6,IF($A1165=TAXAS!$A$15,IF($B1165="PARCELADO ATÉ 6X",$D1165-($D1165*TAXAS!$E$15))/6,IF($A1165=TAXAS!$A$16,IF($B1165="PARCELADO ATÉ 6X",$D1165-($D1165*TAXAS!$E$16))/6,IF($A1165=TAXAS!$A$17,IF($B1165="PARCELADO ATÉ 6X",$D1165-($D1165*TAXAS!$E$17))/6,IF($A1165=TAXAS!$A$18,IF($B1165="PARCELADO ATÉ 6X",$D1165-($D1165*TAXAS!$E$18))/6,IF($A1165=TAXAS!$A$19,IF($B1165="PARCELADO ATÉ 6X",$D1165-($D1165*TAXAS!$E$19))/6,IF($A1165=TAXAS!$A$20,IF($B1165="PARCELADO ATÉ 6X",$D1165-($D1165*TAXAS!$E$20))/6,IF($A1165=TAXAS!$A$21,IF($B1165="PARCELADO ATÉ 6X",$D1165-($D1165*TAXAS!$E$21))/6,IF($A1165=TAXAS!$A$22,IF($B1165="PARCELADO ATÉ 6X",$D1165-($D1165*TAXAS!$E$22))/6,IF($A1165=TAXAS!$A$23,IF($B1165="PARCELADO ATÉ 6X",$D1165-($D1165*TAXAS!$E$23))/6,IF($A1165=TAXAS!$A$24,IF($B1165="PARCELADO ATÉ 6X",$D1165-($D1165*TAXAS!$E$24))/6,IF($A1165=TAXAS!$A$25,IF($B1165="PARCELADO ATÉ 6X",$D1165-($D1165*TAXAS!$E$25))/6,IF($A1165=TAXAS!$A$26,IF($B1165="PARCELADO ATÉ 6X",$D1165-($D1165*TAXAS!$E$26))/6,IF($A1165=TAXAS!$A$27,IF($B1165="PARCELADO ATÉ 6X",$D1165-($D1165*TAXAS!$E$27))/6))))))))))))))))))))))))/1</f>
        <v>0</v>
      </c>
      <c r="I1165" s="9">
        <f>IF($A1165="VISA",IF($B1165="PARCELADO ATÉ 12X",$D1165-(D1165*TAXAS!$F$4))/12,IF($A1165="MASTER",IF($B1165="PARCELADO ATÉ 12X",$D1165-(D1165*TAXAS!$F$5))/12,IF($A1165="ELO",IF($B1165="PARCELADO ATÉ 12X",$D1165-(D1165*TAXAS!$F$6))/12,IF($A1165="HIPERCARD",IF($B1165="PARCELADO ATÉ 12X",$D1165-(D1165*TAXAS!$F$7))/12,IF($A1165="DINERS",IF($B1165="PARCELADO ATÉ 12X",$D1165-(D1165*TAXAS!$F$8))/12,IF($A1165="AMERICA EXPRESS",IF($B1165="PARCELADO ATÉ 12X",$D1165-(D1165*TAXAS!$F$9))/12,IF($A1165=TAXAS!$A$10,IF($B1165="PARCELADO ATÉ 12X",$D1165-($D1165*TAXAS!$F$10))/12,IF($A1165=TAXAS!$A$11,IF($B1165="PARCELADO ATÉ 12X",$D1165-($D1165*TAXAS!$F$11))/12,IF($A1165=TAXAS!$A$12,IF($B1165="PARCELADO ATÉ 12X",$D1165-($D1165*TAXAS!$F$12))/12,IF($A1165=TAXAS!$A$13,IF($B1165="PARCELADO ATÉ 12X",$D1165-($D1165*TAXAS!$F$13))/12,IF($A1165=TAXAS!$A$14,IF($B1165="PARCELADO ATÉ 12X",$D1165-($D1165*TAXAS!$F$14))/12,IF($A1165=TAXAS!$A$15,IF($B1165="PARCELADO ATÉ 12X",$D1165-($D1165*TAXAS!$F$15))/12,IF($A1165=TAXAS!$A$16,IF($B1165="PARCELADO ATÉ 12X",$D1165-($D1165*TAXAS!$F$16))/12,IF($A1165=TAXAS!$A$17,IF($B1165="PARCELADO ATÉ 12X",$D1165-($D1165*TAXAS!$F$17))/12,IF($A1165=TAXAS!$A$18,IF($B1165="PARCELADO ATÉ 12X",$D1165-($D1165*TAXAS!$F$18))/12,IF($A1165=TAXAS!$A$19,IF($B1165="PARCELADO ATÉ 12X",$D1165-($D1165*TAXAS!$F$19))/12,IF($A1165=TAXAS!$A$20,IF($B1165="PARCELADO ATÉ 12X",$D1165-($D1165*TAXAS!$F$20))/12,IF($A1165=TAXAS!$A$21,IF($B1165="PARCELADO ATÉ 12X",$D1165-($D1165*TAXAS!$F$21))/12,IF($A1165=TAXAS!$A$22,IF($B1165="PARCELADO ATÉ 12X",$D1165-($D1165*TAXAS!$F$22))/12,IF($A1165=TAXAS!$A$23,IF($B1165="PARCELADO ATÉ 12X",$D1165-($D1165*TAXAS!$F$23))/12,IF($A1165=TAXAS!$A$24,IF($B1165="PARCELADO ATÉ 12X",$D1165-($D1165*TAXAS!$F$24))/12,IF($A1165=TAXAS!$A$25,IF($B1165="PARCELADO ATÉ 12X",$D1165-($D1165*TAXAS!$F$25))/12,IF($A1165=TAXAS!$A$26,IF($B1165="PARCELADO ATÉ 12X",$D1165-($D1165*TAXAS!$F$26))/12,IF($A1165=TAXAS!$A$27,IF($B1165="PARCELADO ATÉ 12X",$D1165-($D1165*TAXAS!$F$27))/12))))))))))))))))))))))))/1</f>
        <v>0</v>
      </c>
      <c r="J1165" s="8">
        <f t="shared" si="0"/>
        <v>0</v>
      </c>
      <c r="K1165" s="10" t="b">
        <f>IF($B1165="PARCELADO ATÉ 3X",($D1165-($D1165*TAXAS!$D$4))-$J1165)</f>
        <v>0</v>
      </c>
      <c r="L1165" s="10" t="b">
        <f>IF($B1165="PARCELADO ATÉ 6X",($D1165-($D1165*TAXAS!$E$4))-$J1165)</f>
        <v>0</v>
      </c>
      <c r="M1165" s="10" t="b">
        <f>IF($B1165="PARCELADO ATÉ 12X",($D1165-($D1165*TAXAS!$F$4))-$J1165)</f>
        <v>0</v>
      </c>
      <c r="N1165" s="8">
        <f t="shared" si="1"/>
        <v>0</v>
      </c>
      <c r="O1165" s="10">
        <f t="shared" si="2"/>
        <v>0</v>
      </c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</row>
    <row r="1166" spans="1:31" ht="15.75" customHeight="1" x14ac:dyDescent="0.2">
      <c r="A1166" s="3"/>
      <c r="B1166" s="5"/>
      <c r="C1166" s="6"/>
      <c r="D1166" s="42"/>
      <c r="E1166" s="8">
        <f>IF($A1166="VISA",IF($B1166="DÉBITO",$D1166-($D1166*TAXAS!$B$4)),IF($A1166="MASTER",IF($B1166="DÉBITO",$D1166-($D1166*TAXAS!$B$5)),IF($A1166="ELO", IF($B1166="DÉBITO",$D1166-($D1166*TAXAS!$B$6)),IF($A1166="HIPERCARD",IF($B1166="DÉBITO",$D1166-($D1166*TAXAS!$B$7)),IF($A1166="DINERS",IF($B1166="DÉBITO",$D1166-($D1166*TAXAS!$B$8)),IF($A1166="AMERICA EXPRESS",IF($B1166="DÉBITO",$D1166-($D1166*TAXAS!$B$9)),IF($A1166=TAXAS!$A$10,IF($B1166="DÉBITO",$D1166-($D1166*TAXAS!$B$10)), IF($A1166=TAXAS!$A$11,IF($B1166="DÉBITO",$D1166-($D1166*TAXAS!$B$11)), IF($A1166=TAXAS!$A$12,IF($B1166="DÉBITO",$D1166-($D1166*TAXAS!$B$12)), IF($A1166=TAXAS!$A$13,IF($B1166="DÉBITO",$D1166-($D1166*TAXAS!$B$13)), IF($A1166=TAXAS!$A$14,IF($B1166="DÉBITO",$D1166-($D1166*TAXAS!$B$14)), IF($A1166=TAXAS!$A$15,IF($B1166="DÉBITO",$D1166-($D1166*TAXAS!$B$15)), IF($A1166=TAXAS!$A$16,IF($B1166="DÉBITO",$D1166-($D1166*TAXAS!$B$16)), IF($A1166=TAXAS!$A$17,IF($B1166="DÉBITO",$D1166-($D1166*TAXAS!$B$17)), IF($A1166=TAXAS!$A$18,IF($B1166="DÉBITO",$D1166-($D1166*TAXAS!$B$18)), IF($A1166=TAXAS!$A$19,IF($B1166="DÉBITO",$D1166-($D1166*TAXAS!$B$19)), IF($A1166=TAXAS!$A$20,IF($B1166="DÉBITO",$D1166-($D1166*TAXAS!$B$20)), IF($A1166=TAXAS!$A$21,IF($B1166="DÉBITO",$D1166-($D1166*TAXAS!$B$21)), IF($A1166=TAXAS!$A$22,IF($B1166="DÉBITO",$D1166-($D1166*TAXAS!$B$22)), IF($A1166=TAXAS!$A$23,IF($B1166="DÉBITO",$D1166-($D1166*TAXAS!$B$23)), IF($A1166=TAXAS!$A$24,IF($B1166="DÉBITO",$D1166-($D1166*TAXAS!$B$24)), IF($A1166=TAXAS!$A$25,IF($B1166="DÉBITO",$D1166-($D1166*TAXAS!$B$25)), IF($A1166=TAXAS!$A$26,IF($B1166="DÉBITO",$D1166-($D1166*TAXAS!$B$26)), IF($A1166=TAXAS!$A$27,IF($B1166="DÉBITO",$D1166-($D1166*TAXAS!$B$27))))))))))))))))))))))))))/1</f>
        <v>0</v>
      </c>
      <c r="F1166" s="8">
        <f>IF($A1166="VISA",IF($B1166="CRÉDITO",$D1166-($D1166*TAXAS!$C$4)),IF($A1166="MASTER",IF($B1166="CRÉDITO",$D1166-($D1166*TAXAS!$C$5)),IF($A1166="ELO", IF($B1166="CRÉDITO",$D1166-($D1166*TAXAS!$C$6)),IF($A1166="HIPERCARD",IF($B1166="CRÉDITO",$D1166-($D1166*TAXAS!$C$7)),IF($A1166="DINERS",IF($B1166="CRÉDITO",$D1166-($D1166*TAXAS!$C$8)),IF($A1166="AMERICA EXPRESS",IF($B1166="CRÉDITO",$D1166-($D1166*TAXAS!$C$9)),IF($A1166=TAXAS!$A$10,IF($B1166="CRÉDITO",$D1166-($D1166*TAXAS!$C$10)), IF($A1166=TAXAS!$A$11,IF($B1166="CRÉDITO",$D1166-($D1166*TAXAS!$C$11)), IF($A1166=TAXAS!$A$12,IF($B1166="CRÉDITO",$D1166-($D1166*TAXAS!$C$12)), IF($A1166=TAXAS!$A$13,IF($B1166="CRÉDITO",$D1166-($D1166*TAXAS!$C$13)), IF($A1166=TAXAS!$A$14,IF($B1166="CRÉDITO",$D1166-($D1166*TAXAS!$C$14)), IF($A1166=TAXAS!$A$15,IF($B1166="CRÉDITO",$D1166-($D1166*TAXAS!$C$15)), IF($A1166=TAXAS!$A$16,IF($B1166="CRÉDITO",$D1166-($D1166*TAXAS!$C$16)), IF($A1166=TAXAS!$A$17,IF($B1166="CRÉDITO",$D1166-($D1166*TAXAS!$C$17)), IF($A1166=TAXAS!$A$18,IF($B1166="CRÉDITO",$D1166-($D1166*TAXAS!$C$18)), IF($A1166=TAXAS!$A$19,IF($B1166="CRÉDITO",$D1166-($D1166*TAXAS!$C$19)), IF($A1166=TAXAS!$A$20,IF($B1166="CRÉDITO",$D1166-($D1166*TAXAS!$C$20)), IF($A1166=TAXAS!$A$21,IF($B1166="CRÉDITO",$D1166-($D1166*TAXAS!$C$21)), IF($A1166=TAXAS!$A$22,IF($B1166="CRÉDITO",$D1166-($D1166*TAXAS!$C$22)), IF($A1166=TAXAS!$A$23,IF($B1166="CRÉDITO",$D1166-($D1166*TAXAS!$C$23)), IF($A1166=TAXAS!$A$24,IF($B1166="CRÉDITO",$D1166-($D1166*TAXAS!$C$24)), IF($A1166=TAXAS!$A$25,IF($B1166="CRÉDITO",$D1166-($D1166*TAXAS!$C$25)), IF($A1166=TAXAS!$A$26,IF($B1166="CRÉDITO",$D1166-($D1166*TAXAS!$C$26)), IF($A1166=TAXAS!$A$27,IF($B1166="CRÉDITO",$D1166-($D1166*TAXAS!$C$27))))))))))))))))))))))))))/1</f>
        <v>0</v>
      </c>
      <c r="G1166" s="9">
        <f>IF($A1166="VISA",IF($B1166="PARCELADO ATÉ 3X",$D1166-(D1166*TAXAS!$D$4))/3,IF($A1166="MASTER",IF($B1166="PARCELADO ATÉ 3X",$D1166-(D1166*TAXAS!$D$5))/3,IF($A1166="ELO",IF($B1166="PARCELADO ATÉ 3X",$D1166-(D1166*TAXAS!$D$6))/3,IF($A1166="HIPERCARD",IF($B1166="PARCELADO ATÉ 3X",$D1166-(D1166*TAXAS!$D$7))/3,IF($A1166="DINERS",IF($B1166="PARCELADO ATÉ 3X",$D1166-(D1166*TAXAS!$D$8))/3,IF($A1166="AMERICA EXPRESS",IF($B1166="PARCELADO ATÉ 3X",$D1166-(D1166*TAXAS!$D$9))/3,IF($A1166=TAXAS!$A$10,IF($B1166="PARCELADO ATÉ 3X",$D1166-($D1166*TAXAS!$D$10))/3,IF($A1166=TAXAS!$A$11,IF($B1166="PARCELADO ATÉ 3X",$D1166-($D1166*TAXAS!$D$11))/3,IF($A1166=TAXAS!$A$12,IF($B1166="PARCELADO ATÉ 3X",$D1166-($D1166*TAXAS!$D$12))/3,IF($A1166=TAXAS!$A$13,IF($B1166="PARCELADO ATÉ 3X",$D1166-($D1166*TAXAS!$D$13))/3,IF($A1166=TAXAS!$A$14,IF($B1166="PARCELADO ATÉ 3X",$D1166-($D1166*TAXAS!$D$14))/3,IF($A1166=TAXAS!$A$15,IF($B1166="PARCELADO ATÉ 3X",$D1166-($D1166*TAXAS!$D$15))/3,IF($A1166=TAXAS!$A$16,IF($B1166="PARCELADO ATÉ 3X",$D1166-($D1166*TAXAS!$D$16))/3,IF($A1166=TAXAS!$A$17,IF($B1166="PARCELADO ATÉ 3X",$D1166-($D1166*TAXAS!$D$17))/3,IF($A1166=TAXAS!$A$18,IF($B1166="PARCELADO ATÉ 3X",$D1166-($D1166*TAXAS!$D$18))/3,IF($A1166=TAXAS!$A$19,IF($B1166="PARCELADO ATÉ 3X",$D1166-($D1166*TAXAS!$D$19))/3,IF($A1166=TAXAS!$A$20,IF($B1166="PARCELADO ATÉ 3X",$D1166-($D1166*TAXAS!$D$20))/3,IF($A1166=TAXAS!$A$21,IF($B1166="PARCELADO ATÉ 3X",$D1166-($D1166*TAXAS!$D$21))/3,IF($A1166=TAXAS!$A$22,IF($B1166="PARCELADO ATÉ 3X",$D1166-($D1166*TAXAS!$D$22))/3,IF($A1166=TAXAS!$A$23,IF($B1166="PARCELADO ATÉ 3X",$D1166-($D1166*TAXAS!$D$23))/3,IF($A1166=TAXAS!$A$24,IF($B1166="PARCELADO ATÉ 3X",$D1166-($D1166*TAXAS!$D$24))/3,IF($A1166=TAXAS!$A$25,IF($B1166="PARCELADO ATÉ 3X",$D1166-($D1166*TAXAS!$D$25))/3,IF($A1166=TAXAS!$A$26,IF($B1166="PARCELADO ATÉ 3X",$D1166-($D1166*TAXAS!$D$26))/3,IF($A1166=TAXAS!$A$27,IF($B1166="PARCELADO ATÉ 3X",$D1166-($D1166*TAXAS!$D$27))/3))))))))))))))))))))))))/1</f>
        <v>0</v>
      </c>
      <c r="H1166" s="9">
        <f>IF($A1166="VISA",IF($B1166="PARCELADO ATÉ 6X",$D1166-(D1166*TAXAS!$E$4))/6,IF($A1166="MASTER",IF($B1166="PARCELADO ATÉ 6X",$D1166-(D1166*TAXAS!$E$5))/6,IF($A1166="ELO",IF($B1166="PARCELADO ATÉ 6X",$D1166-(D1166*TAXAS!$E$6))/6,IF($A1166="HIPERCARD",IF($B1166="PARCELADO ATÉ 6X",$D1166-(D1166*TAXAS!$E$7))/6,IF($A1166="DINERS",IF($B1166="PARCELADO ATÉ 6X",$D1166-(D1166*TAXAS!$E$8))/6,IF($A1166="AMERICA EXPRESS",IF($B1166="PARCELADO ATÉ 6X",$D1166-(D1166*TAXAS!$E$9))/6,IF($A1166=TAXAS!$A$10,IF($B1166="PARCELADO ATÉ 6X",$D1166-($D1166*TAXAS!$E$10))/6,IF($A1166=TAXAS!$A$11,IF($B1166="PARCELADO ATÉ 6X",$D1166-($D1166*TAXAS!$E$11))/6,IF($A1166=TAXAS!$A$12,IF($B1166="PARCELADO ATÉ 6X",$D1166-($D1166*TAXAS!$E$12))/6,IF($A1166=TAXAS!$A$13,IF($B1166="PARCELADO ATÉ 6X",$D1166-($D1166*TAXAS!$E$13))/6,IF($A1166=TAXAS!$A$14,IF($B1166="PARCELADO ATÉ 6X",$D1166-($D1166*TAXAS!$E$14))/6,IF($A1166=TAXAS!$A$15,IF($B1166="PARCELADO ATÉ 6X",$D1166-($D1166*TAXAS!$E$15))/6,IF($A1166=TAXAS!$A$16,IF($B1166="PARCELADO ATÉ 6X",$D1166-($D1166*TAXAS!$E$16))/6,IF($A1166=TAXAS!$A$17,IF($B1166="PARCELADO ATÉ 6X",$D1166-($D1166*TAXAS!$E$17))/6,IF($A1166=TAXAS!$A$18,IF($B1166="PARCELADO ATÉ 6X",$D1166-($D1166*TAXAS!$E$18))/6,IF($A1166=TAXAS!$A$19,IF($B1166="PARCELADO ATÉ 6X",$D1166-($D1166*TAXAS!$E$19))/6,IF($A1166=TAXAS!$A$20,IF($B1166="PARCELADO ATÉ 6X",$D1166-($D1166*TAXAS!$E$20))/6,IF($A1166=TAXAS!$A$21,IF($B1166="PARCELADO ATÉ 6X",$D1166-($D1166*TAXAS!$E$21))/6,IF($A1166=TAXAS!$A$22,IF($B1166="PARCELADO ATÉ 6X",$D1166-($D1166*TAXAS!$E$22))/6,IF($A1166=TAXAS!$A$23,IF($B1166="PARCELADO ATÉ 6X",$D1166-($D1166*TAXAS!$E$23))/6,IF($A1166=TAXAS!$A$24,IF($B1166="PARCELADO ATÉ 6X",$D1166-($D1166*TAXAS!$E$24))/6,IF($A1166=TAXAS!$A$25,IF($B1166="PARCELADO ATÉ 6X",$D1166-($D1166*TAXAS!$E$25))/6,IF($A1166=TAXAS!$A$26,IF($B1166="PARCELADO ATÉ 6X",$D1166-($D1166*TAXAS!$E$26))/6,IF($A1166=TAXAS!$A$27,IF($B1166="PARCELADO ATÉ 6X",$D1166-($D1166*TAXAS!$E$27))/6))))))))))))))))))))))))/1</f>
        <v>0</v>
      </c>
      <c r="I1166" s="9">
        <f>IF($A1166="VISA",IF($B1166="PARCELADO ATÉ 12X",$D1166-(D1166*TAXAS!$F$4))/12,IF($A1166="MASTER",IF($B1166="PARCELADO ATÉ 12X",$D1166-(D1166*TAXAS!$F$5))/12,IF($A1166="ELO",IF($B1166="PARCELADO ATÉ 12X",$D1166-(D1166*TAXAS!$F$6))/12,IF($A1166="HIPERCARD",IF($B1166="PARCELADO ATÉ 12X",$D1166-(D1166*TAXAS!$F$7))/12,IF($A1166="DINERS",IF($B1166="PARCELADO ATÉ 12X",$D1166-(D1166*TAXAS!$F$8))/12,IF($A1166="AMERICA EXPRESS",IF($B1166="PARCELADO ATÉ 12X",$D1166-(D1166*TAXAS!$F$9))/12,IF($A1166=TAXAS!$A$10,IF($B1166="PARCELADO ATÉ 12X",$D1166-($D1166*TAXAS!$F$10))/12,IF($A1166=TAXAS!$A$11,IF($B1166="PARCELADO ATÉ 12X",$D1166-($D1166*TAXAS!$F$11))/12,IF($A1166=TAXAS!$A$12,IF($B1166="PARCELADO ATÉ 12X",$D1166-($D1166*TAXAS!$F$12))/12,IF($A1166=TAXAS!$A$13,IF($B1166="PARCELADO ATÉ 12X",$D1166-($D1166*TAXAS!$F$13))/12,IF($A1166=TAXAS!$A$14,IF($B1166="PARCELADO ATÉ 12X",$D1166-($D1166*TAXAS!$F$14))/12,IF($A1166=TAXAS!$A$15,IF($B1166="PARCELADO ATÉ 12X",$D1166-($D1166*TAXAS!$F$15))/12,IF($A1166=TAXAS!$A$16,IF($B1166="PARCELADO ATÉ 12X",$D1166-($D1166*TAXAS!$F$16))/12,IF($A1166=TAXAS!$A$17,IF($B1166="PARCELADO ATÉ 12X",$D1166-($D1166*TAXAS!$F$17))/12,IF($A1166=TAXAS!$A$18,IF($B1166="PARCELADO ATÉ 12X",$D1166-($D1166*TAXAS!$F$18))/12,IF($A1166=TAXAS!$A$19,IF($B1166="PARCELADO ATÉ 12X",$D1166-($D1166*TAXAS!$F$19))/12,IF($A1166=TAXAS!$A$20,IF($B1166="PARCELADO ATÉ 12X",$D1166-($D1166*TAXAS!$F$20))/12,IF($A1166=TAXAS!$A$21,IF($B1166="PARCELADO ATÉ 12X",$D1166-($D1166*TAXAS!$F$21))/12,IF($A1166=TAXAS!$A$22,IF($B1166="PARCELADO ATÉ 12X",$D1166-($D1166*TAXAS!$F$22))/12,IF($A1166=TAXAS!$A$23,IF($B1166="PARCELADO ATÉ 12X",$D1166-($D1166*TAXAS!$F$23))/12,IF($A1166=TAXAS!$A$24,IF($B1166="PARCELADO ATÉ 12X",$D1166-($D1166*TAXAS!$F$24))/12,IF($A1166=TAXAS!$A$25,IF($B1166="PARCELADO ATÉ 12X",$D1166-($D1166*TAXAS!$F$25))/12,IF($A1166=TAXAS!$A$26,IF($B1166="PARCELADO ATÉ 12X",$D1166-($D1166*TAXAS!$F$26))/12,IF($A1166=TAXAS!$A$27,IF($B1166="PARCELADO ATÉ 12X",$D1166-($D1166*TAXAS!$F$27))/12))))))))))))))))))))))))/1</f>
        <v>0</v>
      </c>
      <c r="J1166" s="8">
        <f t="shared" si="0"/>
        <v>0</v>
      </c>
      <c r="K1166" s="10" t="b">
        <f>IF($B1166="PARCELADO ATÉ 3X",($D1166-($D1166*TAXAS!$D$4))-$J1166)</f>
        <v>0</v>
      </c>
      <c r="L1166" s="10" t="b">
        <f>IF($B1166="PARCELADO ATÉ 6X",($D1166-($D1166*TAXAS!$E$4))-$J1166)</f>
        <v>0</v>
      </c>
      <c r="M1166" s="10" t="b">
        <f>IF($B1166="PARCELADO ATÉ 12X",($D1166-($D1166*TAXAS!$F$4))-$J1166)</f>
        <v>0</v>
      </c>
      <c r="N1166" s="8">
        <f t="shared" si="1"/>
        <v>0</v>
      </c>
      <c r="O1166" s="10">
        <f t="shared" si="2"/>
        <v>0</v>
      </c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</row>
    <row r="1167" spans="1:31" ht="15.75" customHeight="1" x14ac:dyDescent="0.2">
      <c r="A1167" s="3"/>
      <c r="B1167" s="5"/>
      <c r="C1167" s="6"/>
      <c r="D1167" s="42"/>
      <c r="E1167" s="8">
        <f>IF($A1167="VISA",IF($B1167="DÉBITO",$D1167-($D1167*TAXAS!$B$4)),IF($A1167="MASTER",IF($B1167="DÉBITO",$D1167-($D1167*TAXAS!$B$5)),IF($A1167="ELO", IF($B1167="DÉBITO",$D1167-($D1167*TAXAS!$B$6)),IF($A1167="HIPERCARD",IF($B1167="DÉBITO",$D1167-($D1167*TAXAS!$B$7)),IF($A1167="DINERS",IF($B1167="DÉBITO",$D1167-($D1167*TAXAS!$B$8)),IF($A1167="AMERICA EXPRESS",IF($B1167="DÉBITO",$D1167-($D1167*TAXAS!$B$9)),IF($A1167=TAXAS!$A$10,IF($B1167="DÉBITO",$D1167-($D1167*TAXAS!$B$10)), IF($A1167=TAXAS!$A$11,IF($B1167="DÉBITO",$D1167-($D1167*TAXAS!$B$11)), IF($A1167=TAXAS!$A$12,IF($B1167="DÉBITO",$D1167-($D1167*TAXAS!$B$12)), IF($A1167=TAXAS!$A$13,IF($B1167="DÉBITO",$D1167-($D1167*TAXAS!$B$13)), IF($A1167=TAXAS!$A$14,IF($B1167="DÉBITO",$D1167-($D1167*TAXAS!$B$14)), IF($A1167=TAXAS!$A$15,IF($B1167="DÉBITO",$D1167-($D1167*TAXAS!$B$15)), IF($A1167=TAXAS!$A$16,IF($B1167="DÉBITO",$D1167-($D1167*TAXAS!$B$16)), IF($A1167=TAXAS!$A$17,IF($B1167="DÉBITO",$D1167-($D1167*TAXAS!$B$17)), IF($A1167=TAXAS!$A$18,IF($B1167="DÉBITO",$D1167-($D1167*TAXAS!$B$18)), IF($A1167=TAXAS!$A$19,IF($B1167="DÉBITO",$D1167-($D1167*TAXAS!$B$19)), IF($A1167=TAXAS!$A$20,IF($B1167="DÉBITO",$D1167-($D1167*TAXAS!$B$20)), IF($A1167=TAXAS!$A$21,IF($B1167="DÉBITO",$D1167-($D1167*TAXAS!$B$21)), IF($A1167=TAXAS!$A$22,IF($B1167="DÉBITO",$D1167-($D1167*TAXAS!$B$22)), IF($A1167=TAXAS!$A$23,IF($B1167="DÉBITO",$D1167-($D1167*TAXAS!$B$23)), IF($A1167=TAXAS!$A$24,IF($B1167="DÉBITO",$D1167-($D1167*TAXAS!$B$24)), IF($A1167=TAXAS!$A$25,IF($B1167="DÉBITO",$D1167-($D1167*TAXAS!$B$25)), IF($A1167=TAXAS!$A$26,IF($B1167="DÉBITO",$D1167-($D1167*TAXAS!$B$26)), IF($A1167=TAXAS!$A$27,IF($B1167="DÉBITO",$D1167-($D1167*TAXAS!$B$27))))))))))))))))))))))))))/1</f>
        <v>0</v>
      </c>
      <c r="F1167" s="8">
        <f>IF($A1167="VISA",IF($B1167="CRÉDITO",$D1167-($D1167*TAXAS!$C$4)),IF($A1167="MASTER",IF($B1167="CRÉDITO",$D1167-($D1167*TAXAS!$C$5)),IF($A1167="ELO", IF($B1167="CRÉDITO",$D1167-($D1167*TAXAS!$C$6)),IF($A1167="HIPERCARD",IF($B1167="CRÉDITO",$D1167-($D1167*TAXAS!$C$7)),IF($A1167="DINERS",IF($B1167="CRÉDITO",$D1167-($D1167*TAXAS!$C$8)),IF($A1167="AMERICA EXPRESS",IF($B1167="CRÉDITO",$D1167-($D1167*TAXAS!$C$9)),IF($A1167=TAXAS!$A$10,IF($B1167="CRÉDITO",$D1167-($D1167*TAXAS!$C$10)), IF($A1167=TAXAS!$A$11,IF($B1167="CRÉDITO",$D1167-($D1167*TAXAS!$C$11)), IF($A1167=TAXAS!$A$12,IF($B1167="CRÉDITO",$D1167-($D1167*TAXAS!$C$12)), IF($A1167=TAXAS!$A$13,IF($B1167="CRÉDITO",$D1167-($D1167*TAXAS!$C$13)), IF($A1167=TAXAS!$A$14,IF($B1167="CRÉDITO",$D1167-($D1167*TAXAS!$C$14)), IF($A1167=TAXAS!$A$15,IF($B1167="CRÉDITO",$D1167-($D1167*TAXAS!$C$15)), IF($A1167=TAXAS!$A$16,IF($B1167="CRÉDITO",$D1167-($D1167*TAXAS!$C$16)), IF($A1167=TAXAS!$A$17,IF($B1167="CRÉDITO",$D1167-($D1167*TAXAS!$C$17)), IF($A1167=TAXAS!$A$18,IF($B1167="CRÉDITO",$D1167-($D1167*TAXAS!$C$18)), IF($A1167=TAXAS!$A$19,IF($B1167="CRÉDITO",$D1167-($D1167*TAXAS!$C$19)), IF($A1167=TAXAS!$A$20,IF($B1167="CRÉDITO",$D1167-($D1167*TAXAS!$C$20)), IF($A1167=TAXAS!$A$21,IF($B1167="CRÉDITO",$D1167-($D1167*TAXAS!$C$21)), IF($A1167=TAXAS!$A$22,IF($B1167="CRÉDITO",$D1167-($D1167*TAXAS!$C$22)), IF($A1167=TAXAS!$A$23,IF($B1167="CRÉDITO",$D1167-($D1167*TAXAS!$C$23)), IF($A1167=TAXAS!$A$24,IF($B1167="CRÉDITO",$D1167-($D1167*TAXAS!$C$24)), IF($A1167=TAXAS!$A$25,IF($B1167="CRÉDITO",$D1167-($D1167*TAXAS!$C$25)), IF($A1167=TAXAS!$A$26,IF($B1167="CRÉDITO",$D1167-($D1167*TAXAS!$C$26)), IF($A1167=TAXAS!$A$27,IF($B1167="CRÉDITO",$D1167-($D1167*TAXAS!$C$27))))))))))))))))))))))))))/1</f>
        <v>0</v>
      </c>
      <c r="G1167" s="9">
        <f>IF($A1167="VISA",IF($B1167="PARCELADO ATÉ 3X",$D1167-(D1167*TAXAS!$D$4))/3,IF($A1167="MASTER",IF($B1167="PARCELADO ATÉ 3X",$D1167-(D1167*TAXAS!$D$5))/3,IF($A1167="ELO",IF($B1167="PARCELADO ATÉ 3X",$D1167-(D1167*TAXAS!$D$6))/3,IF($A1167="HIPERCARD",IF($B1167="PARCELADO ATÉ 3X",$D1167-(D1167*TAXAS!$D$7))/3,IF($A1167="DINERS",IF($B1167="PARCELADO ATÉ 3X",$D1167-(D1167*TAXAS!$D$8))/3,IF($A1167="AMERICA EXPRESS",IF($B1167="PARCELADO ATÉ 3X",$D1167-(D1167*TAXAS!$D$9))/3,IF($A1167=TAXAS!$A$10,IF($B1167="PARCELADO ATÉ 3X",$D1167-($D1167*TAXAS!$D$10))/3,IF($A1167=TAXAS!$A$11,IF($B1167="PARCELADO ATÉ 3X",$D1167-($D1167*TAXAS!$D$11))/3,IF($A1167=TAXAS!$A$12,IF($B1167="PARCELADO ATÉ 3X",$D1167-($D1167*TAXAS!$D$12))/3,IF($A1167=TAXAS!$A$13,IF($B1167="PARCELADO ATÉ 3X",$D1167-($D1167*TAXAS!$D$13))/3,IF($A1167=TAXAS!$A$14,IF($B1167="PARCELADO ATÉ 3X",$D1167-($D1167*TAXAS!$D$14))/3,IF($A1167=TAXAS!$A$15,IF($B1167="PARCELADO ATÉ 3X",$D1167-($D1167*TAXAS!$D$15))/3,IF($A1167=TAXAS!$A$16,IF($B1167="PARCELADO ATÉ 3X",$D1167-($D1167*TAXAS!$D$16))/3,IF($A1167=TAXAS!$A$17,IF($B1167="PARCELADO ATÉ 3X",$D1167-($D1167*TAXAS!$D$17))/3,IF($A1167=TAXAS!$A$18,IF($B1167="PARCELADO ATÉ 3X",$D1167-($D1167*TAXAS!$D$18))/3,IF($A1167=TAXAS!$A$19,IF($B1167="PARCELADO ATÉ 3X",$D1167-($D1167*TAXAS!$D$19))/3,IF($A1167=TAXAS!$A$20,IF($B1167="PARCELADO ATÉ 3X",$D1167-($D1167*TAXAS!$D$20))/3,IF($A1167=TAXAS!$A$21,IF($B1167="PARCELADO ATÉ 3X",$D1167-($D1167*TAXAS!$D$21))/3,IF($A1167=TAXAS!$A$22,IF($B1167="PARCELADO ATÉ 3X",$D1167-($D1167*TAXAS!$D$22))/3,IF($A1167=TAXAS!$A$23,IF($B1167="PARCELADO ATÉ 3X",$D1167-($D1167*TAXAS!$D$23))/3,IF($A1167=TAXAS!$A$24,IF($B1167="PARCELADO ATÉ 3X",$D1167-($D1167*TAXAS!$D$24))/3,IF($A1167=TAXAS!$A$25,IF($B1167="PARCELADO ATÉ 3X",$D1167-($D1167*TAXAS!$D$25))/3,IF($A1167=TAXAS!$A$26,IF($B1167="PARCELADO ATÉ 3X",$D1167-($D1167*TAXAS!$D$26))/3,IF($A1167=TAXAS!$A$27,IF($B1167="PARCELADO ATÉ 3X",$D1167-($D1167*TAXAS!$D$27))/3))))))))))))))))))))))))/1</f>
        <v>0</v>
      </c>
      <c r="H1167" s="9">
        <f>IF($A1167="VISA",IF($B1167="PARCELADO ATÉ 6X",$D1167-(D1167*TAXAS!$E$4))/6,IF($A1167="MASTER",IF($B1167="PARCELADO ATÉ 6X",$D1167-(D1167*TAXAS!$E$5))/6,IF($A1167="ELO",IF($B1167="PARCELADO ATÉ 6X",$D1167-(D1167*TAXAS!$E$6))/6,IF($A1167="HIPERCARD",IF($B1167="PARCELADO ATÉ 6X",$D1167-(D1167*TAXAS!$E$7))/6,IF($A1167="DINERS",IF($B1167="PARCELADO ATÉ 6X",$D1167-(D1167*TAXAS!$E$8))/6,IF($A1167="AMERICA EXPRESS",IF($B1167="PARCELADO ATÉ 6X",$D1167-(D1167*TAXAS!$E$9))/6,IF($A1167=TAXAS!$A$10,IF($B1167="PARCELADO ATÉ 6X",$D1167-($D1167*TAXAS!$E$10))/6,IF($A1167=TAXAS!$A$11,IF($B1167="PARCELADO ATÉ 6X",$D1167-($D1167*TAXAS!$E$11))/6,IF($A1167=TAXAS!$A$12,IF($B1167="PARCELADO ATÉ 6X",$D1167-($D1167*TAXAS!$E$12))/6,IF($A1167=TAXAS!$A$13,IF($B1167="PARCELADO ATÉ 6X",$D1167-($D1167*TAXAS!$E$13))/6,IF($A1167=TAXAS!$A$14,IF($B1167="PARCELADO ATÉ 6X",$D1167-($D1167*TAXAS!$E$14))/6,IF($A1167=TAXAS!$A$15,IF($B1167="PARCELADO ATÉ 6X",$D1167-($D1167*TAXAS!$E$15))/6,IF($A1167=TAXAS!$A$16,IF($B1167="PARCELADO ATÉ 6X",$D1167-($D1167*TAXAS!$E$16))/6,IF($A1167=TAXAS!$A$17,IF($B1167="PARCELADO ATÉ 6X",$D1167-($D1167*TAXAS!$E$17))/6,IF($A1167=TAXAS!$A$18,IF($B1167="PARCELADO ATÉ 6X",$D1167-($D1167*TAXAS!$E$18))/6,IF($A1167=TAXAS!$A$19,IF($B1167="PARCELADO ATÉ 6X",$D1167-($D1167*TAXAS!$E$19))/6,IF($A1167=TAXAS!$A$20,IF($B1167="PARCELADO ATÉ 6X",$D1167-($D1167*TAXAS!$E$20))/6,IF($A1167=TAXAS!$A$21,IF($B1167="PARCELADO ATÉ 6X",$D1167-($D1167*TAXAS!$E$21))/6,IF($A1167=TAXAS!$A$22,IF($B1167="PARCELADO ATÉ 6X",$D1167-($D1167*TAXAS!$E$22))/6,IF($A1167=TAXAS!$A$23,IF($B1167="PARCELADO ATÉ 6X",$D1167-($D1167*TAXAS!$E$23))/6,IF($A1167=TAXAS!$A$24,IF($B1167="PARCELADO ATÉ 6X",$D1167-($D1167*TAXAS!$E$24))/6,IF($A1167=TAXAS!$A$25,IF($B1167="PARCELADO ATÉ 6X",$D1167-($D1167*TAXAS!$E$25))/6,IF($A1167=TAXAS!$A$26,IF($B1167="PARCELADO ATÉ 6X",$D1167-($D1167*TAXAS!$E$26))/6,IF($A1167=TAXAS!$A$27,IF($B1167="PARCELADO ATÉ 6X",$D1167-($D1167*TAXAS!$E$27))/6))))))))))))))))))))))))/1</f>
        <v>0</v>
      </c>
      <c r="I1167" s="9">
        <f>IF($A1167="VISA",IF($B1167="PARCELADO ATÉ 12X",$D1167-(D1167*TAXAS!$F$4))/12,IF($A1167="MASTER",IF($B1167="PARCELADO ATÉ 12X",$D1167-(D1167*TAXAS!$F$5))/12,IF($A1167="ELO",IF($B1167="PARCELADO ATÉ 12X",$D1167-(D1167*TAXAS!$F$6))/12,IF($A1167="HIPERCARD",IF($B1167="PARCELADO ATÉ 12X",$D1167-(D1167*TAXAS!$F$7))/12,IF($A1167="DINERS",IF($B1167="PARCELADO ATÉ 12X",$D1167-(D1167*TAXAS!$F$8))/12,IF($A1167="AMERICA EXPRESS",IF($B1167="PARCELADO ATÉ 12X",$D1167-(D1167*TAXAS!$F$9))/12,IF($A1167=TAXAS!$A$10,IF($B1167="PARCELADO ATÉ 12X",$D1167-($D1167*TAXAS!$F$10))/12,IF($A1167=TAXAS!$A$11,IF($B1167="PARCELADO ATÉ 12X",$D1167-($D1167*TAXAS!$F$11))/12,IF($A1167=TAXAS!$A$12,IF($B1167="PARCELADO ATÉ 12X",$D1167-($D1167*TAXAS!$F$12))/12,IF($A1167=TAXAS!$A$13,IF($B1167="PARCELADO ATÉ 12X",$D1167-($D1167*TAXAS!$F$13))/12,IF($A1167=TAXAS!$A$14,IF($B1167="PARCELADO ATÉ 12X",$D1167-($D1167*TAXAS!$F$14))/12,IF($A1167=TAXAS!$A$15,IF($B1167="PARCELADO ATÉ 12X",$D1167-($D1167*TAXAS!$F$15))/12,IF($A1167=TAXAS!$A$16,IF($B1167="PARCELADO ATÉ 12X",$D1167-($D1167*TAXAS!$F$16))/12,IF($A1167=TAXAS!$A$17,IF($B1167="PARCELADO ATÉ 12X",$D1167-($D1167*TAXAS!$F$17))/12,IF($A1167=TAXAS!$A$18,IF($B1167="PARCELADO ATÉ 12X",$D1167-($D1167*TAXAS!$F$18))/12,IF($A1167=TAXAS!$A$19,IF($B1167="PARCELADO ATÉ 12X",$D1167-($D1167*TAXAS!$F$19))/12,IF($A1167=TAXAS!$A$20,IF($B1167="PARCELADO ATÉ 12X",$D1167-($D1167*TAXAS!$F$20))/12,IF($A1167=TAXAS!$A$21,IF($B1167="PARCELADO ATÉ 12X",$D1167-($D1167*TAXAS!$F$21))/12,IF($A1167=TAXAS!$A$22,IF($B1167="PARCELADO ATÉ 12X",$D1167-($D1167*TAXAS!$F$22))/12,IF($A1167=TAXAS!$A$23,IF($B1167="PARCELADO ATÉ 12X",$D1167-($D1167*TAXAS!$F$23))/12,IF($A1167=TAXAS!$A$24,IF($B1167="PARCELADO ATÉ 12X",$D1167-($D1167*TAXAS!$F$24))/12,IF($A1167=TAXAS!$A$25,IF($B1167="PARCELADO ATÉ 12X",$D1167-($D1167*TAXAS!$F$25))/12,IF($A1167=TAXAS!$A$26,IF($B1167="PARCELADO ATÉ 12X",$D1167-($D1167*TAXAS!$F$26))/12,IF($A1167=TAXAS!$A$27,IF($B1167="PARCELADO ATÉ 12X",$D1167-($D1167*TAXAS!$F$27))/12))))))))))))))))))))))))/1</f>
        <v>0</v>
      </c>
      <c r="J1167" s="8">
        <f t="shared" si="0"/>
        <v>0</v>
      </c>
      <c r="K1167" s="10" t="b">
        <f>IF($B1167="PARCELADO ATÉ 3X",($D1167-($D1167*TAXAS!$D$4))-$J1167)</f>
        <v>0</v>
      </c>
      <c r="L1167" s="10" t="b">
        <f>IF($B1167="PARCELADO ATÉ 6X",($D1167-($D1167*TAXAS!$E$4))-$J1167)</f>
        <v>0</v>
      </c>
      <c r="M1167" s="10" t="b">
        <f>IF($B1167="PARCELADO ATÉ 12X",($D1167-($D1167*TAXAS!$F$4))-$J1167)</f>
        <v>0</v>
      </c>
      <c r="N1167" s="8">
        <f t="shared" si="1"/>
        <v>0</v>
      </c>
      <c r="O1167" s="10">
        <f t="shared" si="2"/>
        <v>0</v>
      </c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</row>
    <row r="1168" spans="1:31" ht="15.75" customHeight="1" x14ac:dyDescent="0.2">
      <c r="A1168" s="3"/>
      <c r="B1168" s="5"/>
      <c r="C1168" s="6"/>
      <c r="D1168" s="42"/>
      <c r="E1168" s="8">
        <f>IF($A1168="VISA",IF($B1168="DÉBITO",$D1168-($D1168*TAXAS!$B$4)),IF($A1168="MASTER",IF($B1168="DÉBITO",$D1168-($D1168*TAXAS!$B$5)),IF($A1168="ELO", IF($B1168="DÉBITO",$D1168-($D1168*TAXAS!$B$6)),IF($A1168="HIPERCARD",IF($B1168="DÉBITO",$D1168-($D1168*TAXAS!$B$7)),IF($A1168="DINERS",IF($B1168="DÉBITO",$D1168-($D1168*TAXAS!$B$8)),IF($A1168="AMERICA EXPRESS",IF($B1168="DÉBITO",$D1168-($D1168*TAXAS!$B$9)),IF($A1168=TAXAS!$A$10,IF($B1168="DÉBITO",$D1168-($D1168*TAXAS!$B$10)), IF($A1168=TAXAS!$A$11,IF($B1168="DÉBITO",$D1168-($D1168*TAXAS!$B$11)), IF($A1168=TAXAS!$A$12,IF($B1168="DÉBITO",$D1168-($D1168*TAXAS!$B$12)), IF($A1168=TAXAS!$A$13,IF($B1168="DÉBITO",$D1168-($D1168*TAXAS!$B$13)), IF($A1168=TAXAS!$A$14,IF($B1168="DÉBITO",$D1168-($D1168*TAXAS!$B$14)), IF($A1168=TAXAS!$A$15,IF($B1168="DÉBITO",$D1168-($D1168*TAXAS!$B$15)), IF($A1168=TAXAS!$A$16,IF($B1168="DÉBITO",$D1168-($D1168*TAXAS!$B$16)), IF($A1168=TAXAS!$A$17,IF($B1168="DÉBITO",$D1168-($D1168*TAXAS!$B$17)), IF($A1168=TAXAS!$A$18,IF($B1168="DÉBITO",$D1168-($D1168*TAXAS!$B$18)), IF($A1168=TAXAS!$A$19,IF($B1168="DÉBITO",$D1168-($D1168*TAXAS!$B$19)), IF($A1168=TAXAS!$A$20,IF($B1168="DÉBITO",$D1168-($D1168*TAXAS!$B$20)), IF($A1168=TAXAS!$A$21,IF($B1168="DÉBITO",$D1168-($D1168*TAXAS!$B$21)), IF($A1168=TAXAS!$A$22,IF($B1168="DÉBITO",$D1168-($D1168*TAXAS!$B$22)), IF($A1168=TAXAS!$A$23,IF($B1168="DÉBITO",$D1168-($D1168*TAXAS!$B$23)), IF($A1168=TAXAS!$A$24,IF($B1168="DÉBITO",$D1168-($D1168*TAXAS!$B$24)), IF($A1168=TAXAS!$A$25,IF($B1168="DÉBITO",$D1168-($D1168*TAXAS!$B$25)), IF($A1168=TAXAS!$A$26,IF($B1168="DÉBITO",$D1168-($D1168*TAXAS!$B$26)), IF($A1168=TAXAS!$A$27,IF($B1168="DÉBITO",$D1168-($D1168*TAXAS!$B$27))))))))))))))))))))))))))/1</f>
        <v>0</v>
      </c>
      <c r="F1168" s="8">
        <f>IF($A1168="VISA",IF($B1168="CRÉDITO",$D1168-($D1168*TAXAS!$C$4)),IF($A1168="MASTER",IF($B1168="CRÉDITO",$D1168-($D1168*TAXAS!$C$5)),IF($A1168="ELO", IF($B1168="CRÉDITO",$D1168-($D1168*TAXAS!$C$6)),IF($A1168="HIPERCARD",IF($B1168="CRÉDITO",$D1168-($D1168*TAXAS!$C$7)),IF($A1168="DINERS",IF($B1168="CRÉDITO",$D1168-($D1168*TAXAS!$C$8)),IF($A1168="AMERICA EXPRESS",IF($B1168="CRÉDITO",$D1168-($D1168*TAXAS!$C$9)),IF($A1168=TAXAS!$A$10,IF($B1168="CRÉDITO",$D1168-($D1168*TAXAS!$C$10)), IF($A1168=TAXAS!$A$11,IF($B1168="CRÉDITO",$D1168-($D1168*TAXAS!$C$11)), IF($A1168=TAXAS!$A$12,IF($B1168="CRÉDITO",$D1168-($D1168*TAXAS!$C$12)), IF($A1168=TAXAS!$A$13,IF($B1168="CRÉDITO",$D1168-($D1168*TAXAS!$C$13)), IF($A1168=TAXAS!$A$14,IF($B1168="CRÉDITO",$D1168-($D1168*TAXAS!$C$14)), IF($A1168=TAXAS!$A$15,IF($B1168="CRÉDITO",$D1168-($D1168*TAXAS!$C$15)), IF($A1168=TAXAS!$A$16,IF($B1168="CRÉDITO",$D1168-($D1168*TAXAS!$C$16)), IF($A1168=TAXAS!$A$17,IF($B1168="CRÉDITO",$D1168-($D1168*TAXAS!$C$17)), IF($A1168=TAXAS!$A$18,IF($B1168="CRÉDITO",$D1168-($D1168*TAXAS!$C$18)), IF($A1168=TAXAS!$A$19,IF($B1168="CRÉDITO",$D1168-($D1168*TAXAS!$C$19)), IF($A1168=TAXAS!$A$20,IF($B1168="CRÉDITO",$D1168-($D1168*TAXAS!$C$20)), IF($A1168=TAXAS!$A$21,IF($B1168="CRÉDITO",$D1168-($D1168*TAXAS!$C$21)), IF($A1168=TAXAS!$A$22,IF($B1168="CRÉDITO",$D1168-($D1168*TAXAS!$C$22)), IF($A1168=TAXAS!$A$23,IF($B1168="CRÉDITO",$D1168-($D1168*TAXAS!$C$23)), IF($A1168=TAXAS!$A$24,IF($B1168="CRÉDITO",$D1168-($D1168*TAXAS!$C$24)), IF($A1168=TAXAS!$A$25,IF($B1168="CRÉDITO",$D1168-($D1168*TAXAS!$C$25)), IF($A1168=TAXAS!$A$26,IF($B1168="CRÉDITO",$D1168-($D1168*TAXAS!$C$26)), IF($A1168=TAXAS!$A$27,IF($B1168="CRÉDITO",$D1168-($D1168*TAXAS!$C$27))))))))))))))))))))))))))/1</f>
        <v>0</v>
      </c>
      <c r="G1168" s="9">
        <f>IF($A1168="VISA",IF($B1168="PARCELADO ATÉ 3X",$D1168-(D1168*TAXAS!$D$4))/3,IF($A1168="MASTER",IF($B1168="PARCELADO ATÉ 3X",$D1168-(D1168*TAXAS!$D$5))/3,IF($A1168="ELO",IF($B1168="PARCELADO ATÉ 3X",$D1168-(D1168*TAXAS!$D$6))/3,IF($A1168="HIPERCARD",IF($B1168="PARCELADO ATÉ 3X",$D1168-(D1168*TAXAS!$D$7))/3,IF($A1168="DINERS",IF($B1168="PARCELADO ATÉ 3X",$D1168-(D1168*TAXAS!$D$8))/3,IF($A1168="AMERICA EXPRESS",IF($B1168="PARCELADO ATÉ 3X",$D1168-(D1168*TAXAS!$D$9))/3,IF($A1168=TAXAS!$A$10,IF($B1168="PARCELADO ATÉ 3X",$D1168-($D1168*TAXAS!$D$10))/3,IF($A1168=TAXAS!$A$11,IF($B1168="PARCELADO ATÉ 3X",$D1168-($D1168*TAXAS!$D$11))/3,IF($A1168=TAXAS!$A$12,IF($B1168="PARCELADO ATÉ 3X",$D1168-($D1168*TAXAS!$D$12))/3,IF($A1168=TAXAS!$A$13,IF($B1168="PARCELADO ATÉ 3X",$D1168-($D1168*TAXAS!$D$13))/3,IF($A1168=TAXAS!$A$14,IF($B1168="PARCELADO ATÉ 3X",$D1168-($D1168*TAXAS!$D$14))/3,IF($A1168=TAXAS!$A$15,IF($B1168="PARCELADO ATÉ 3X",$D1168-($D1168*TAXAS!$D$15))/3,IF($A1168=TAXAS!$A$16,IF($B1168="PARCELADO ATÉ 3X",$D1168-($D1168*TAXAS!$D$16))/3,IF($A1168=TAXAS!$A$17,IF($B1168="PARCELADO ATÉ 3X",$D1168-($D1168*TAXAS!$D$17))/3,IF($A1168=TAXAS!$A$18,IF($B1168="PARCELADO ATÉ 3X",$D1168-($D1168*TAXAS!$D$18))/3,IF($A1168=TAXAS!$A$19,IF($B1168="PARCELADO ATÉ 3X",$D1168-($D1168*TAXAS!$D$19))/3,IF($A1168=TAXAS!$A$20,IF($B1168="PARCELADO ATÉ 3X",$D1168-($D1168*TAXAS!$D$20))/3,IF($A1168=TAXAS!$A$21,IF($B1168="PARCELADO ATÉ 3X",$D1168-($D1168*TAXAS!$D$21))/3,IF($A1168=TAXAS!$A$22,IF($B1168="PARCELADO ATÉ 3X",$D1168-($D1168*TAXAS!$D$22))/3,IF($A1168=TAXAS!$A$23,IF($B1168="PARCELADO ATÉ 3X",$D1168-($D1168*TAXAS!$D$23))/3,IF($A1168=TAXAS!$A$24,IF($B1168="PARCELADO ATÉ 3X",$D1168-($D1168*TAXAS!$D$24))/3,IF($A1168=TAXAS!$A$25,IF($B1168="PARCELADO ATÉ 3X",$D1168-($D1168*TAXAS!$D$25))/3,IF($A1168=TAXAS!$A$26,IF($B1168="PARCELADO ATÉ 3X",$D1168-($D1168*TAXAS!$D$26))/3,IF($A1168=TAXAS!$A$27,IF($B1168="PARCELADO ATÉ 3X",$D1168-($D1168*TAXAS!$D$27))/3))))))))))))))))))))))))/1</f>
        <v>0</v>
      </c>
      <c r="H1168" s="9">
        <f>IF($A1168="VISA",IF($B1168="PARCELADO ATÉ 6X",$D1168-(D1168*TAXAS!$E$4))/6,IF($A1168="MASTER",IF($B1168="PARCELADO ATÉ 6X",$D1168-(D1168*TAXAS!$E$5))/6,IF($A1168="ELO",IF($B1168="PARCELADO ATÉ 6X",$D1168-(D1168*TAXAS!$E$6))/6,IF($A1168="HIPERCARD",IF($B1168="PARCELADO ATÉ 6X",$D1168-(D1168*TAXAS!$E$7))/6,IF($A1168="DINERS",IF($B1168="PARCELADO ATÉ 6X",$D1168-(D1168*TAXAS!$E$8))/6,IF($A1168="AMERICA EXPRESS",IF($B1168="PARCELADO ATÉ 6X",$D1168-(D1168*TAXAS!$E$9))/6,IF($A1168=TAXAS!$A$10,IF($B1168="PARCELADO ATÉ 6X",$D1168-($D1168*TAXAS!$E$10))/6,IF($A1168=TAXAS!$A$11,IF($B1168="PARCELADO ATÉ 6X",$D1168-($D1168*TAXAS!$E$11))/6,IF($A1168=TAXAS!$A$12,IF($B1168="PARCELADO ATÉ 6X",$D1168-($D1168*TAXAS!$E$12))/6,IF($A1168=TAXAS!$A$13,IF($B1168="PARCELADO ATÉ 6X",$D1168-($D1168*TAXAS!$E$13))/6,IF($A1168=TAXAS!$A$14,IF($B1168="PARCELADO ATÉ 6X",$D1168-($D1168*TAXAS!$E$14))/6,IF($A1168=TAXAS!$A$15,IF($B1168="PARCELADO ATÉ 6X",$D1168-($D1168*TAXAS!$E$15))/6,IF($A1168=TAXAS!$A$16,IF($B1168="PARCELADO ATÉ 6X",$D1168-($D1168*TAXAS!$E$16))/6,IF($A1168=TAXAS!$A$17,IF($B1168="PARCELADO ATÉ 6X",$D1168-($D1168*TAXAS!$E$17))/6,IF($A1168=TAXAS!$A$18,IF($B1168="PARCELADO ATÉ 6X",$D1168-($D1168*TAXAS!$E$18))/6,IF($A1168=TAXAS!$A$19,IF($B1168="PARCELADO ATÉ 6X",$D1168-($D1168*TAXAS!$E$19))/6,IF($A1168=TAXAS!$A$20,IF($B1168="PARCELADO ATÉ 6X",$D1168-($D1168*TAXAS!$E$20))/6,IF($A1168=TAXAS!$A$21,IF($B1168="PARCELADO ATÉ 6X",$D1168-($D1168*TAXAS!$E$21))/6,IF($A1168=TAXAS!$A$22,IF($B1168="PARCELADO ATÉ 6X",$D1168-($D1168*TAXAS!$E$22))/6,IF($A1168=TAXAS!$A$23,IF($B1168="PARCELADO ATÉ 6X",$D1168-($D1168*TAXAS!$E$23))/6,IF($A1168=TAXAS!$A$24,IF($B1168="PARCELADO ATÉ 6X",$D1168-($D1168*TAXAS!$E$24))/6,IF($A1168=TAXAS!$A$25,IF($B1168="PARCELADO ATÉ 6X",$D1168-($D1168*TAXAS!$E$25))/6,IF($A1168=TAXAS!$A$26,IF($B1168="PARCELADO ATÉ 6X",$D1168-($D1168*TAXAS!$E$26))/6,IF($A1168=TAXAS!$A$27,IF($B1168="PARCELADO ATÉ 6X",$D1168-($D1168*TAXAS!$E$27))/6))))))))))))))))))))))))/1</f>
        <v>0</v>
      </c>
      <c r="I1168" s="9">
        <f>IF($A1168="VISA",IF($B1168="PARCELADO ATÉ 12X",$D1168-(D1168*TAXAS!$F$4))/12,IF($A1168="MASTER",IF($B1168="PARCELADO ATÉ 12X",$D1168-(D1168*TAXAS!$F$5))/12,IF($A1168="ELO",IF($B1168="PARCELADO ATÉ 12X",$D1168-(D1168*TAXAS!$F$6))/12,IF($A1168="HIPERCARD",IF($B1168="PARCELADO ATÉ 12X",$D1168-(D1168*TAXAS!$F$7))/12,IF($A1168="DINERS",IF($B1168="PARCELADO ATÉ 12X",$D1168-(D1168*TAXAS!$F$8))/12,IF($A1168="AMERICA EXPRESS",IF($B1168="PARCELADO ATÉ 12X",$D1168-(D1168*TAXAS!$F$9))/12,IF($A1168=TAXAS!$A$10,IF($B1168="PARCELADO ATÉ 12X",$D1168-($D1168*TAXAS!$F$10))/12,IF($A1168=TAXAS!$A$11,IF($B1168="PARCELADO ATÉ 12X",$D1168-($D1168*TAXAS!$F$11))/12,IF($A1168=TAXAS!$A$12,IF($B1168="PARCELADO ATÉ 12X",$D1168-($D1168*TAXAS!$F$12))/12,IF($A1168=TAXAS!$A$13,IF($B1168="PARCELADO ATÉ 12X",$D1168-($D1168*TAXAS!$F$13))/12,IF($A1168=TAXAS!$A$14,IF($B1168="PARCELADO ATÉ 12X",$D1168-($D1168*TAXAS!$F$14))/12,IF($A1168=TAXAS!$A$15,IF($B1168="PARCELADO ATÉ 12X",$D1168-($D1168*TAXAS!$F$15))/12,IF($A1168=TAXAS!$A$16,IF($B1168="PARCELADO ATÉ 12X",$D1168-($D1168*TAXAS!$F$16))/12,IF($A1168=TAXAS!$A$17,IF($B1168="PARCELADO ATÉ 12X",$D1168-($D1168*TAXAS!$F$17))/12,IF($A1168=TAXAS!$A$18,IF($B1168="PARCELADO ATÉ 12X",$D1168-($D1168*TAXAS!$F$18))/12,IF($A1168=TAXAS!$A$19,IF($B1168="PARCELADO ATÉ 12X",$D1168-($D1168*TAXAS!$F$19))/12,IF($A1168=TAXAS!$A$20,IF($B1168="PARCELADO ATÉ 12X",$D1168-($D1168*TAXAS!$F$20))/12,IF($A1168=TAXAS!$A$21,IF($B1168="PARCELADO ATÉ 12X",$D1168-($D1168*TAXAS!$F$21))/12,IF($A1168=TAXAS!$A$22,IF($B1168="PARCELADO ATÉ 12X",$D1168-($D1168*TAXAS!$F$22))/12,IF($A1168=TAXAS!$A$23,IF($B1168="PARCELADO ATÉ 12X",$D1168-($D1168*TAXAS!$F$23))/12,IF($A1168=TAXAS!$A$24,IF($B1168="PARCELADO ATÉ 12X",$D1168-($D1168*TAXAS!$F$24))/12,IF($A1168=TAXAS!$A$25,IF($B1168="PARCELADO ATÉ 12X",$D1168-($D1168*TAXAS!$F$25))/12,IF($A1168=TAXAS!$A$26,IF($B1168="PARCELADO ATÉ 12X",$D1168-($D1168*TAXAS!$F$26))/12,IF($A1168=TAXAS!$A$27,IF($B1168="PARCELADO ATÉ 12X",$D1168-($D1168*TAXAS!$F$27))/12))))))))))))))))))))))))/1</f>
        <v>0</v>
      </c>
      <c r="J1168" s="8">
        <f t="shared" si="0"/>
        <v>0</v>
      </c>
      <c r="K1168" s="10" t="b">
        <f>IF($B1168="PARCELADO ATÉ 3X",($D1168-($D1168*TAXAS!$D$4))-$J1168)</f>
        <v>0</v>
      </c>
      <c r="L1168" s="10" t="b">
        <f>IF($B1168="PARCELADO ATÉ 6X",($D1168-($D1168*TAXAS!$E$4))-$J1168)</f>
        <v>0</v>
      </c>
      <c r="M1168" s="10" t="b">
        <f>IF($B1168="PARCELADO ATÉ 12X",($D1168-($D1168*TAXAS!$F$4))-$J1168)</f>
        <v>0</v>
      </c>
      <c r="N1168" s="8">
        <f t="shared" si="1"/>
        <v>0</v>
      </c>
      <c r="O1168" s="10">
        <f t="shared" si="2"/>
        <v>0</v>
      </c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</row>
    <row r="1169" spans="1:31" ht="15.75" customHeight="1" x14ac:dyDescent="0.2">
      <c r="A1169" s="3"/>
      <c r="B1169" s="5"/>
      <c r="C1169" s="6"/>
      <c r="D1169" s="42"/>
      <c r="E1169" s="8">
        <f>IF($A1169="VISA",IF($B1169="DÉBITO",$D1169-($D1169*TAXAS!$B$4)),IF($A1169="MASTER",IF($B1169="DÉBITO",$D1169-($D1169*TAXAS!$B$5)),IF($A1169="ELO", IF($B1169="DÉBITO",$D1169-($D1169*TAXAS!$B$6)),IF($A1169="HIPERCARD",IF($B1169="DÉBITO",$D1169-($D1169*TAXAS!$B$7)),IF($A1169="DINERS",IF($B1169="DÉBITO",$D1169-($D1169*TAXAS!$B$8)),IF($A1169="AMERICA EXPRESS",IF($B1169="DÉBITO",$D1169-($D1169*TAXAS!$B$9)),IF($A1169=TAXAS!$A$10,IF($B1169="DÉBITO",$D1169-($D1169*TAXAS!$B$10)), IF($A1169=TAXAS!$A$11,IF($B1169="DÉBITO",$D1169-($D1169*TAXAS!$B$11)), IF($A1169=TAXAS!$A$12,IF($B1169="DÉBITO",$D1169-($D1169*TAXAS!$B$12)), IF($A1169=TAXAS!$A$13,IF($B1169="DÉBITO",$D1169-($D1169*TAXAS!$B$13)), IF($A1169=TAXAS!$A$14,IF($B1169="DÉBITO",$D1169-($D1169*TAXAS!$B$14)), IF($A1169=TAXAS!$A$15,IF($B1169="DÉBITO",$D1169-($D1169*TAXAS!$B$15)), IF($A1169=TAXAS!$A$16,IF($B1169="DÉBITO",$D1169-($D1169*TAXAS!$B$16)), IF($A1169=TAXAS!$A$17,IF($B1169="DÉBITO",$D1169-($D1169*TAXAS!$B$17)), IF($A1169=TAXAS!$A$18,IF($B1169="DÉBITO",$D1169-($D1169*TAXAS!$B$18)), IF($A1169=TAXAS!$A$19,IF($B1169="DÉBITO",$D1169-($D1169*TAXAS!$B$19)), IF($A1169=TAXAS!$A$20,IF($B1169="DÉBITO",$D1169-($D1169*TAXAS!$B$20)), IF($A1169=TAXAS!$A$21,IF($B1169="DÉBITO",$D1169-($D1169*TAXAS!$B$21)), IF($A1169=TAXAS!$A$22,IF($B1169="DÉBITO",$D1169-($D1169*TAXAS!$B$22)), IF($A1169=TAXAS!$A$23,IF($B1169="DÉBITO",$D1169-($D1169*TAXAS!$B$23)), IF($A1169=TAXAS!$A$24,IF($B1169="DÉBITO",$D1169-($D1169*TAXAS!$B$24)), IF($A1169=TAXAS!$A$25,IF($B1169="DÉBITO",$D1169-($D1169*TAXAS!$B$25)), IF($A1169=TAXAS!$A$26,IF($B1169="DÉBITO",$D1169-($D1169*TAXAS!$B$26)), IF($A1169=TAXAS!$A$27,IF($B1169="DÉBITO",$D1169-($D1169*TAXAS!$B$27))))))))))))))))))))))))))/1</f>
        <v>0</v>
      </c>
      <c r="F1169" s="8">
        <f>IF($A1169="VISA",IF($B1169="CRÉDITO",$D1169-($D1169*TAXAS!$C$4)),IF($A1169="MASTER",IF($B1169="CRÉDITO",$D1169-($D1169*TAXAS!$C$5)),IF($A1169="ELO", IF($B1169="CRÉDITO",$D1169-($D1169*TAXAS!$C$6)),IF($A1169="HIPERCARD",IF($B1169="CRÉDITO",$D1169-($D1169*TAXAS!$C$7)),IF($A1169="DINERS",IF($B1169="CRÉDITO",$D1169-($D1169*TAXAS!$C$8)),IF($A1169="AMERICA EXPRESS",IF($B1169="CRÉDITO",$D1169-($D1169*TAXAS!$C$9)),IF($A1169=TAXAS!$A$10,IF($B1169="CRÉDITO",$D1169-($D1169*TAXAS!$C$10)), IF($A1169=TAXAS!$A$11,IF($B1169="CRÉDITO",$D1169-($D1169*TAXAS!$C$11)), IF($A1169=TAXAS!$A$12,IF($B1169="CRÉDITO",$D1169-($D1169*TAXAS!$C$12)), IF($A1169=TAXAS!$A$13,IF($B1169="CRÉDITO",$D1169-($D1169*TAXAS!$C$13)), IF($A1169=TAXAS!$A$14,IF($B1169="CRÉDITO",$D1169-($D1169*TAXAS!$C$14)), IF($A1169=TAXAS!$A$15,IF($B1169="CRÉDITO",$D1169-($D1169*TAXAS!$C$15)), IF($A1169=TAXAS!$A$16,IF($B1169="CRÉDITO",$D1169-($D1169*TAXAS!$C$16)), IF($A1169=TAXAS!$A$17,IF($B1169="CRÉDITO",$D1169-($D1169*TAXAS!$C$17)), IF($A1169=TAXAS!$A$18,IF($B1169="CRÉDITO",$D1169-($D1169*TAXAS!$C$18)), IF($A1169=TAXAS!$A$19,IF($B1169="CRÉDITO",$D1169-($D1169*TAXAS!$C$19)), IF($A1169=TAXAS!$A$20,IF($B1169="CRÉDITO",$D1169-($D1169*TAXAS!$C$20)), IF($A1169=TAXAS!$A$21,IF($B1169="CRÉDITO",$D1169-($D1169*TAXAS!$C$21)), IF($A1169=TAXAS!$A$22,IF($B1169="CRÉDITO",$D1169-($D1169*TAXAS!$C$22)), IF($A1169=TAXAS!$A$23,IF($B1169="CRÉDITO",$D1169-($D1169*TAXAS!$C$23)), IF($A1169=TAXAS!$A$24,IF($B1169="CRÉDITO",$D1169-($D1169*TAXAS!$C$24)), IF($A1169=TAXAS!$A$25,IF($B1169="CRÉDITO",$D1169-($D1169*TAXAS!$C$25)), IF($A1169=TAXAS!$A$26,IF($B1169="CRÉDITO",$D1169-($D1169*TAXAS!$C$26)), IF($A1169=TAXAS!$A$27,IF($B1169="CRÉDITO",$D1169-($D1169*TAXAS!$C$27))))))))))))))))))))))))))/1</f>
        <v>0</v>
      </c>
      <c r="G1169" s="9">
        <f>IF($A1169="VISA",IF($B1169="PARCELADO ATÉ 3X",$D1169-(D1169*TAXAS!$D$4))/3,IF($A1169="MASTER",IF($B1169="PARCELADO ATÉ 3X",$D1169-(D1169*TAXAS!$D$5))/3,IF($A1169="ELO",IF($B1169="PARCELADO ATÉ 3X",$D1169-(D1169*TAXAS!$D$6))/3,IF($A1169="HIPERCARD",IF($B1169="PARCELADO ATÉ 3X",$D1169-(D1169*TAXAS!$D$7))/3,IF($A1169="DINERS",IF($B1169="PARCELADO ATÉ 3X",$D1169-(D1169*TAXAS!$D$8))/3,IF($A1169="AMERICA EXPRESS",IF($B1169="PARCELADO ATÉ 3X",$D1169-(D1169*TAXAS!$D$9))/3,IF($A1169=TAXAS!$A$10,IF($B1169="PARCELADO ATÉ 3X",$D1169-($D1169*TAXAS!$D$10))/3,IF($A1169=TAXAS!$A$11,IF($B1169="PARCELADO ATÉ 3X",$D1169-($D1169*TAXAS!$D$11))/3,IF($A1169=TAXAS!$A$12,IF($B1169="PARCELADO ATÉ 3X",$D1169-($D1169*TAXAS!$D$12))/3,IF($A1169=TAXAS!$A$13,IF($B1169="PARCELADO ATÉ 3X",$D1169-($D1169*TAXAS!$D$13))/3,IF($A1169=TAXAS!$A$14,IF($B1169="PARCELADO ATÉ 3X",$D1169-($D1169*TAXAS!$D$14))/3,IF($A1169=TAXAS!$A$15,IF($B1169="PARCELADO ATÉ 3X",$D1169-($D1169*TAXAS!$D$15))/3,IF($A1169=TAXAS!$A$16,IF($B1169="PARCELADO ATÉ 3X",$D1169-($D1169*TAXAS!$D$16))/3,IF($A1169=TAXAS!$A$17,IF($B1169="PARCELADO ATÉ 3X",$D1169-($D1169*TAXAS!$D$17))/3,IF($A1169=TAXAS!$A$18,IF($B1169="PARCELADO ATÉ 3X",$D1169-($D1169*TAXAS!$D$18))/3,IF($A1169=TAXAS!$A$19,IF($B1169="PARCELADO ATÉ 3X",$D1169-($D1169*TAXAS!$D$19))/3,IF($A1169=TAXAS!$A$20,IF($B1169="PARCELADO ATÉ 3X",$D1169-($D1169*TAXAS!$D$20))/3,IF($A1169=TAXAS!$A$21,IF($B1169="PARCELADO ATÉ 3X",$D1169-($D1169*TAXAS!$D$21))/3,IF($A1169=TAXAS!$A$22,IF($B1169="PARCELADO ATÉ 3X",$D1169-($D1169*TAXAS!$D$22))/3,IF($A1169=TAXAS!$A$23,IF($B1169="PARCELADO ATÉ 3X",$D1169-($D1169*TAXAS!$D$23))/3,IF($A1169=TAXAS!$A$24,IF($B1169="PARCELADO ATÉ 3X",$D1169-($D1169*TAXAS!$D$24))/3,IF($A1169=TAXAS!$A$25,IF($B1169="PARCELADO ATÉ 3X",$D1169-($D1169*TAXAS!$D$25))/3,IF($A1169=TAXAS!$A$26,IF($B1169="PARCELADO ATÉ 3X",$D1169-($D1169*TAXAS!$D$26))/3,IF($A1169=TAXAS!$A$27,IF($B1169="PARCELADO ATÉ 3X",$D1169-($D1169*TAXAS!$D$27))/3))))))))))))))))))))))))/1</f>
        <v>0</v>
      </c>
      <c r="H1169" s="9">
        <f>IF($A1169="VISA",IF($B1169="PARCELADO ATÉ 6X",$D1169-(D1169*TAXAS!$E$4))/6,IF($A1169="MASTER",IF($B1169="PARCELADO ATÉ 6X",$D1169-(D1169*TAXAS!$E$5))/6,IF($A1169="ELO",IF($B1169="PARCELADO ATÉ 6X",$D1169-(D1169*TAXAS!$E$6))/6,IF($A1169="HIPERCARD",IF($B1169="PARCELADO ATÉ 6X",$D1169-(D1169*TAXAS!$E$7))/6,IF($A1169="DINERS",IF($B1169="PARCELADO ATÉ 6X",$D1169-(D1169*TAXAS!$E$8))/6,IF($A1169="AMERICA EXPRESS",IF($B1169="PARCELADO ATÉ 6X",$D1169-(D1169*TAXAS!$E$9))/6,IF($A1169=TAXAS!$A$10,IF($B1169="PARCELADO ATÉ 6X",$D1169-($D1169*TAXAS!$E$10))/6,IF($A1169=TAXAS!$A$11,IF($B1169="PARCELADO ATÉ 6X",$D1169-($D1169*TAXAS!$E$11))/6,IF($A1169=TAXAS!$A$12,IF($B1169="PARCELADO ATÉ 6X",$D1169-($D1169*TAXAS!$E$12))/6,IF($A1169=TAXAS!$A$13,IF($B1169="PARCELADO ATÉ 6X",$D1169-($D1169*TAXAS!$E$13))/6,IF($A1169=TAXAS!$A$14,IF($B1169="PARCELADO ATÉ 6X",$D1169-($D1169*TAXAS!$E$14))/6,IF($A1169=TAXAS!$A$15,IF($B1169="PARCELADO ATÉ 6X",$D1169-($D1169*TAXAS!$E$15))/6,IF($A1169=TAXAS!$A$16,IF($B1169="PARCELADO ATÉ 6X",$D1169-($D1169*TAXAS!$E$16))/6,IF($A1169=TAXAS!$A$17,IF($B1169="PARCELADO ATÉ 6X",$D1169-($D1169*TAXAS!$E$17))/6,IF($A1169=TAXAS!$A$18,IF($B1169="PARCELADO ATÉ 6X",$D1169-($D1169*TAXAS!$E$18))/6,IF($A1169=TAXAS!$A$19,IF($B1169="PARCELADO ATÉ 6X",$D1169-($D1169*TAXAS!$E$19))/6,IF($A1169=TAXAS!$A$20,IF($B1169="PARCELADO ATÉ 6X",$D1169-($D1169*TAXAS!$E$20))/6,IF($A1169=TAXAS!$A$21,IF($B1169="PARCELADO ATÉ 6X",$D1169-($D1169*TAXAS!$E$21))/6,IF($A1169=TAXAS!$A$22,IF($B1169="PARCELADO ATÉ 6X",$D1169-($D1169*TAXAS!$E$22))/6,IF($A1169=TAXAS!$A$23,IF($B1169="PARCELADO ATÉ 6X",$D1169-($D1169*TAXAS!$E$23))/6,IF($A1169=TAXAS!$A$24,IF($B1169="PARCELADO ATÉ 6X",$D1169-($D1169*TAXAS!$E$24))/6,IF($A1169=TAXAS!$A$25,IF($B1169="PARCELADO ATÉ 6X",$D1169-($D1169*TAXAS!$E$25))/6,IF($A1169=TAXAS!$A$26,IF($B1169="PARCELADO ATÉ 6X",$D1169-($D1169*TAXAS!$E$26))/6,IF($A1169=TAXAS!$A$27,IF($B1169="PARCELADO ATÉ 6X",$D1169-($D1169*TAXAS!$E$27))/6))))))))))))))))))))))))/1</f>
        <v>0</v>
      </c>
      <c r="I1169" s="9">
        <f>IF($A1169="VISA",IF($B1169="PARCELADO ATÉ 12X",$D1169-(D1169*TAXAS!$F$4))/12,IF($A1169="MASTER",IF($B1169="PARCELADO ATÉ 12X",$D1169-(D1169*TAXAS!$F$5))/12,IF($A1169="ELO",IF($B1169="PARCELADO ATÉ 12X",$D1169-(D1169*TAXAS!$F$6))/12,IF($A1169="HIPERCARD",IF($B1169="PARCELADO ATÉ 12X",$D1169-(D1169*TAXAS!$F$7))/12,IF($A1169="DINERS",IF($B1169="PARCELADO ATÉ 12X",$D1169-(D1169*TAXAS!$F$8))/12,IF($A1169="AMERICA EXPRESS",IF($B1169="PARCELADO ATÉ 12X",$D1169-(D1169*TAXAS!$F$9))/12,IF($A1169=TAXAS!$A$10,IF($B1169="PARCELADO ATÉ 12X",$D1169-($D1169*TAXAS!$F$10))/12,IF($A1169=TAXAS!$A$11,IF($B1169="PARCELADO ATÉ 12X",$D1169-($D1169*TAXAS!$F$11))/12,IF($A1169=TAXAS!$A$12,IF($B1169="PARCELADO ATÉ 12X",$D1169-($D1169*TAXAS!$F$12))/12,IF($A1169=TAXAS!$A$13,IF($B1169="PARCELADO ATÉ 12X",$D1169-($D1169*TAXAS!$F$13))/12,IF($A1169=TAXAS!$A$14,IF($B1169="PARCELADO ATÉ 12X",$D1169-($D1169*TAXAS!$F$14))/12,IF($A1169=TAXAS!$A$15,IF($B1169="PARCELADO ATÉ 12X",$D1169-($D1169*TAXAS!$F$15))/12,IF($A1169=TAXAS!$A$16,IF($B1169="PARCELADO ATÉ 12X",$D1169-($D1169*TAXAS!$F$16))/12,IF($A1169=TAXAS!$A$17,IF($B1169="PARCELADO ATÉ 12X",$D1169-($D1169*TAXAS!$F$17))/12,IF($A1169=TAXAS!$A$18,IF($B1169="PARCELADO ATÉ 12X",$D1169-($D1169*TAXAS!$F$18))/12,IF($A1169=TAXAS!$A$19,IF($B1169="PARCELADO ATÉ 12X",$D1169-($D1169*TAXAS!$F$19))/12,IF($A1169=TAXAS!$A$20,IF($B1169="PARCELADO ATÉ 12X",$D1169-($D1169*TAXAS!$F$20))/12,IF($A1169=TAXAS!$A$21,IF($B1169="PARCELADO ATÉ 12X",$D1169-($D1169*TAXAS!$F$21))/12,IF($A1169=TAXAS!$A$22,IF($B1169="PARCELADO ATÉ 12X",$D1169-($D1169*TAXAS!$F$22))/12,IF($A1169=TAXAS!$A$23,IF($B1169="PARCELADO ATÉ 12X",$D1169-($D1169*TAXAS!$F$23))/12,IF($A1169=TAXAS!$A$24,IF($B1169="PARCELADO ATÉ 12X",$D1169-($D1169*TAXAS!$F$24))/12,IF($A1169=TAXAS!$A$25,IF($B1169="PARCELADO ATÉ 12X",$D1169-($D1169*TAXAS!$F$25))/12,IF($A1169=TAXAS!$A$26,IF($B1169="PARCELADO ATÉ 12X",$D1169-($D1169*TAXAS!$F$26))/12,IF($A1169=TAXAS!$A$27,IF($B1169="PARCELADO ATÉ 12X",$D1169-($D1169*TAXAS!$F$27))/12))))))))))))))))))))))))/1</f>
        <v>0</v>
      </c>
      <c r="J1169" s="8">
        <f t="shared" si="0"/>
        <v>0</v>
      </c>
      <c r="K1169" s="10" t="b">
        <f>IF($B1169="PARCELADO ATÉ 3X",($D1169-($D1169*TAXAS!$D$4))-$J1169)</f>
        <v>0</v>
      </c>
      <c r="L1169" s="10" t="b">
        <f>IF($B1169="PARCELADO ATÉ 6X",($D1169-($D1169*TAXAS!$E$4))-$J1169)</f>
        <v>0</v>
      </c>
      <c r="M1169" s="10" t="b">
        <f>IF($B1169="PARCELADO ATÉ 12X",($D1169-($D1169*TAXAS!$F$4))-$J1169)</f>
        <v>0</v>
      </c>
      <c r="N1169" s="8">
        <f t="shared" si="1"/>
        <v>0</v>
      </c>
      <c r="O1169" s="10">
        <f t="shared" si="2"/>
        <v>0</v>
      </c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</row>
    <row r="1170" spans="1:31" ht="15.75" customHeight="1" x14ac:dyDescent="0.2">
      <c r="A1170" s="3"/>
      <c r="B1170" s="5"/>
      <c r="C1170" s="6"/>
      <c r="D1170" s="42"/>
      <c r="E1170" s="8">
        <f>IF($A1170="VISA",IF($B1170="DÉBITO",$D1170-($D1170*TAXAS!$B$4)),IF($A1170="MASTER",IF($B1170="DÉBITO",$D1170-($D1170*TAXAS!$B$5)),IF($A1170="ELO", IF($B1170="DÉBITO",$D1170-($D1170*TAXAS!$B$6)),IF($A1170="HIPERCARD",IF($B1170="DÉBITO",$D1170-($D1170*TAXAS!$B$7)),IF($A1170="DINERS",IF($B1170="DÉBITO",$D1170-($D1170*TAXAS!$B$8)),IF($A1170="AMERICA EXPRESS",IF($B1170="DÉBITO",$D1170-($D1170*TAXAS!$B$9)),IF($A1170=TAXAS!$A$10,IF($B1170="DÉBITO",$D1170-($D1170*TAXAS!$B$10)), IF($A1170=TAXAS!$A$11,IF($B1170="DÉBITO",$D1170-($D1170*TAXAS!$B$11)), IF($A1170=TAXAS!$A$12,IF($B1170="DÉBITO",$D1170-($D1170*TAXAS!$B$12)), IF($A1170=TAXAS!$A$13,IF($B1170="DÉBITO",$D1170-($D1170*TAXAS!$B$13)), IF($A1170=TAXAS!$A$14,IF($B1170="DÉBITO",$D1170-($D1170*TAXAS!$B$14)), IF($A1170=TAXAS!$A$15,IF($B1170="DÉBITO",$D1170-($D1170*TAXAS!$B$15)), IF($A1170=TAXAS!$A$16,IF($B1170="DÉBITO",$D1170-($D1170*TAXAS!$B$16)), IF($A1170=TAXAS!$A$17,IF($B1170="DÉBITO",$D1170-($D1170*TAXAS!$B$17)), IF($A1170=TAXAS!$A$18,IF($B1170="DÉBITO",$D1170-($D1170*TAXAS!$B$18)), IF($A1170=TAXAS!$A$19,IF($B1170="DÉBITO",$D1170-($D1170*TAXAS!$B$19)), IF($A1170=TAXAS!$A$20,IF($B1170="DÉBITO",$D1170-($D1170*TAXAS!$B$20)), IF($A1170=TAXAS!$A$21,IF($B1170="DÉBITO",$D1170-($D1170*TAXAS!$B$21)), IF($A1170=TAXAS!$A$22,IF($B1170="DÉBITO",$D1170-($D1170*TAXAS!$B$22)), IF($A1170=TAXAS!$A$23,IF($B1170="DÉBITO",$D1170-($D1170*TAXAS!$B$23)), IF($A1170=TAXAS!$A$24,IF($B1170="DÉBITO",$D1170-($D1170*TAXAS!$B$24)), IF($A1170=TAXAS!$A$25,IF($B1170="DÉBITO",$D1170-($D1170*TAXAS!$B$25)), IF($A1170=TAXAS!$A$26,IF($B1170="DÉBITO",$D1170-($D1170*TAXAS!$B$26)), IF($A1170=TAXAS!$A$27,IF($B1170="DÉBITO",$D1170-($D1170*TAXAS!$B$27))))))))))))))))))))))))))/1</f>
        <v>0</v>
      </c>
      <c r="F1170" s="8">
        <f>IF($A1170="VISA",IF($B1170="CRÉDITO",$D1170-($D1170*TAXAS!$C$4)),IF($A1170="MASTER",IF($B1170="CRÉDITO",$D1170-($D1170*TAXAS!$C$5)),IF($A1170="ELO", IF($B1170="CRÉDITO",$D1170-($D1170*TAXAS!$C$6)),IF($A1170="HIPERCARD",IF($B1170="CRÉDITO",$D1170-($D1170*TAXAS!$C$7)),IF($A1170="DINERS",IF($B1170="CRÉDITO",$D1170-($D1170*TAXAS!$C$8)),IF($A1170="AMERICA EXPRESS",IF($B1170="CRÉDITO",$D1170-($D1170*TAXAS!$C$9)),IF($A1170=TAXAS!$A$10,IF($B1170="CRÉDITO",$D1170-($D1170*TAXAS!$C$10)), IF($A1170=TAXAS!$A$11,IF($B1170="CRÉDITO",$D1170-($D1170*TAXAS!$C$11)), IF($A1170=TAXAS!$A$12,IF($B1170="CRÉDITO",$D1170-($D1170*TAXAS!$C$12)), IF($A1170=TAXAS!$A$13,IF($B1170="CRÉDITO",$D1170-($D1170*TAXAS!$C$13)), IF($A1170=TAXAS!$A$14,IF($B1170="CRÉDITO",$D1170-($D1170*TAXAS!$C$14)), IF($A1170=TAXAS!$A$15,IF($B1170="CRÉDITO",$D1170-($D1170*TAXAS!$C$15)), IF($A1170=TAXAS!$A$16,IF($B1170="CRÉDITO",$D1170-($D1170*TAXAS!$C$16)), IF($A1170=TAXAS!$A$17,IF($B1170="CRÉDITO",$D1170-($D1170*TAXAS!$C$17)), IF($A1170=TAXAS!$A$18,IF($B1170="CRÉDITO",$D1170-($D1170*TAXAS!$C$18)), IF($A1170=TAXAS!$A$19,IF($B1170="CRÉDITO",$D1170-($D1170*TAXAS!$C$19)), IF($A1170=TAXAS!$A$20,IF($B1170="CRÉDITO",$D1170-($D1170*TAXAS!$C$20)), IF($A1170=TAXAS!$A$21,IF($B1170="CRÉDITO",$D1170-($D1170*TAXAS!$C$21)), IF($A1170=TAXAS!$A$22,IF($B1170="CRÉDITO",$D1170-($D1170*TAXAS!$C$22)), IF($A1170=TAXAS!$A$23,IF($B1170="CRÉDITO",$D1170-($D1170*TAXAS!$C$23)), IF($A1170=TAXAS!$A$24,IF($B1170="CRÉDITO",$D1170-($D1170*TAXAS!$C$24)), IF($A1170=TAXAS!$A$25,IF($B1170="CRÉDITO",$D1170-($D1170*TAXAS!$C$25)), IF($A1170=TAXAS!$A$26,IF($B1170="CRÉDITO",$D1170-($D1170*TAXAS!$C$26)), IF($A1170=TAXAS!$A$27,IF($B1170="CRÉDITO",$D1170-($D1170*TAXAS!$C$27))))))))))))))))))))))))))/1</f>
        <v>0</v>
      </c>
      <c r="G1170" s="9">
        <f>IF($A1170="VISA",IF($B1170="PARCELADO ATÉ 3X",$D1170-(D1170*TAXAS!$D$4))/3,IF($A1170="MASTER",IF($B1170="PARCELADO ATÉ 3X",$D1170-(D1170*TAXAS!$D$5))/3,IF($A1170="ELO",IF($B1170="PARCELADO ATÉ 3X",$D1170-(D1170*TAXAS!$D$6))/3,IF($A1170="HIPERCARD",IF($B1170="PARCELADO ATÉ 3X",$D1170-(D1170*TAXAS!$D$7))/3,IF($A1170="DINERS",IF($B1170="PARCELADO ATÉ 3X",$D1170-(D1170*TAXAS!$D$8))/3,IF($A1170="AMERICA EXPRESS",IF($B1170="PARCELADO ATÉ 3X",$D1170-(D1170*TAXAS!$D$9))/3,IF($A1170=TAXAS!$A$10,IF($B1170="PARCELADO ATÉ 3X",$D1170-($D1170*TAXAS!$D$10))/3,IF($A1170=TAXAS!$A$11,IF($B1170="PARCELADO ATÉ 3X",$D1170-($D1170*TAXAS!$D$11))/3,IF($A1170=TAXAS!$A$12,IF($B1170="PARCELADO ATÉ 3X",$D1170-($D1170*TAXAS!$D$12))/3,IF($A1170=TAXAS!$A$13,IF($B1170="PARCELADO ATÉ 3X",$D1170-($D1170*TAXAS!$D$13))/3,IF($A1170=TAXAS!$A$14,IF($B1170="PARCELADO ATÉ 3X",$D1170-($D1170*TAXAS!$D$14))/3,IF($A1170=TAXAS!$A$15,IF($B1170="PARCELADO ATÉ 3X",$D1170-($D1170*TAXAS!$D$15))/3,IF($A1170=TAXAS!$A$16,IF($B1170="PARCELADO ATÉ 3X",$D1170-($D1170*TAXAS!$D$16))/3,IF($A1170=TAXAS!$A$17,IF($B1170="PARCELADO ATÉ 3X",$D1170-($D1170*TAXAS!$D$17))/3,IF($A1170=TAXAS!$A$18,IF($B1170="PARCELADO ATÉ 3X",$D1170-($D1170*TAXAS!$D$18))/3,IF($A1170=TAXAS!$A$19,IF($B1170="PARCELADO ATÉ 3X",$D1170-($D1170*TAXAS!$D$19))/3,IF($A1170=TAXAS!$A$20,IF($B1170="PARCELADO ATÉ 3X",$D1170-($D1170*TAXAS!$D$20))/3,IF($A1170=TAXAS!$A$21,IF($B1170="PARCELADO ATÉ 3X",$D1170-($D1170*TAXAS!$D$21))/3,IF($A1170=TAXAS!$A$22,IF($B1170="PARCELADO ATÉ 3X",$D1170-($D1170*TAXAS!$D$22))/3,IF($A1170=TAXAS!$A$23,IF($B1170="PARCELADO ATÉ 3X",$D1170-($D1170*TAXAS!$D$23))/3,IF($A1170=TAXAS!$A$24,IF($B1170="PARCELADO ATÉ 3X",$D1170-($D1170*TAXAS!$D$24))/3,IF($A1170=TAXAS!$A$25,IF($B1170="PARCELADO ATÉ 3X",$D1170-($D1170*TAXAS!$D$25))/3,IF($A1170=TAXAS!$A$26,IF($B1170="PARCELADO ATÉ 3X",$D1170-($D1170*TAXAS!$D$26))/3,IF($A1170=TAXAS!$A$27,IF($B1170="PARCELADO ATÉ 3X",$D1170-($D1170*TAXAS!$D$27))/3))))))))))))))))))))))))/1</f>
        <v>0</v>
      </c>
      <c r="H1170" s="9">
        <f>IF($A1170="VISA",IF($B1170="PARCELADO ATÉ 6X",$D1170-(D1170*TAXAS!$E$4))/6,IF($A1170="MASTER",IF($B1170="PARCELADO ATÉ 6X",$D1170-(D1170*TAXAS!$E$5))/6,IF($A1170="ELO",IF($B1170="PARCELADO ATÉ 6X",$D1170-(D1170*TAXAS!$E$6))/6,IF($A1170="HIPERCARD",IF($B1170="PARCELADO ATÉ 6X",$D1170-(D1170*TAXAS!$E$7))/6,IF($A1170="DINERS",IF($B1170="PARCELADO ATÉ 6X",$D1170-(D1170*TAXAS!$E$8))/6,IF($A1170="AMERICA EXPRESS",IF($B1170="PARCELADO ATÉ 6X",$D1170-(D1170*TAXAS!$E$9))/6,IF($A1170=TAXAS!$A$10,IF($B1170="PARCELADO ATÉ 6X",$D1170-($D1170*TAXAS!$E$10))/6,IF($A1170=TAXAS!$A$11,IF($B1170="PARCELADO ATÉ 6X",$D1170-($D1170*TAXAS!$E$11))/6,IF($A1170=TAXAS!$A$12,IF($B1170="PARCELADO ATÉ 6X",$D1170-($D1170*TAXAS!$E$12))/6,IF($A1170=TAXAS!$A$13,IF($B1170="PARCELADO ATÉ 6X",$D1170-($D1170*TAXAS!$E$13))/6,IF($A1170=TAXAS!$A$14,IF($B1170="PARCELADO ATÉ 6X",$D1170-($D1170*TAXAS!$E$14))/6,IF($A1170=TAXAS!$A$15,IF($B1170="PARCELADO ATÉ 6X",$D1170-($D1170*TAXAS!$E$15))/6,IF($A1170=TAXAS!$A$16,IF($B1170="PARCELADO ATÉ 6X",$D1170-($D1170*TAXAS!$E$16))/6,IF($A1170=TAXAS!$A$17,IF($B1170="PARCELADO ATÉ 6X",$D1170-($D1170*TAXAS!$E$17))/6,IF($A1170=TAXAS!$A$18,IF($B1170="PARCELADO ATÉ 6X",$D1170-($D1170*TAXAS!$E$18))/6,IF($A1170=TAXAS!$A$19,IF($B1170="PARCELADO ATÉ 6X",$D1170-($D1170*TAXAS!$E$19))/6,IF($A1170=TAXAS!$A$20,IF($B1170="PARCELADO ATÉ 6X",$D1170-($D1170*TAXAS!$E$20))/6,IF($A1170=TAXAS!$A$21,IF($B1170="PARCELADO ATÉ 6X",$D1170-($D1170*TAXAS!$E$21))/6,IF($A1170=TAXAS!$A$22,IF($B1170="PARCELADO ATÉ 6X",$D1170-($D1170*TAXAS!$E$22))/6,IF($A1170=TAXAS!$A$23,IF($B1170="PARCELADO ATÉ 6X",$D1170-($D1170*TAXAS!$E$23))/6,IF($A1170=TAXAS!$A$24,IF($B1170="PARCELADO ATÉ 6X",$D1170-($D1170*TAXAS!$E$24))/6,IF($A1170=TAXAS!$A$25,IF($B1170="PARCELADO ATÉ 6X",$D1170-($D1170*TAXAS!$E$25))/6,IF($A1170=TAXAS!$A$26,IF($B1170="PARCELADO ATÉ 6X",$D1170-($D1170*TAXAS!$E$26))/6,IF($A1170=TAXAS!$A$27,IF($B1170="PARCELADO ATÉ 6X",$D1170-($D1170*TAXAS!$E$27))/6))))))))))))))))))))))))/1</f>
        <v>0</v>
      </c>
      <c r="I1170" s="9">
        <f>IF($A1170="VISA",IF($B1170="PARCELADO ATÉ 12X",$D1170-(D1170*TAXAS!$F$4))/12,IF($A1170="MASTER",IF($B1170="PARCELADO ATÉ 12X",$D1170-(D1170*TAXAS!$F$5))/12,IF($A1170="ELO",IF($B1170="PARCELADO ATÉ 12X",$D1170-(D1170*TAXAS!$F$6))/12,IF($A1170="HIPERCARD",IF($B1170="PARCELADO ATÉ 12X",$D1170-(D1170*TAXAS!$F$7))/12,IF($A1170="DINERS",IF($B1170="PARCELADO ATÉ 12X",$D1170-(D1170*TAXAS!$F$8))/12,IF($A1170="AMERICA EXPRESS",IF($B1170="PARCELADO ATÉ 12X",$D1170-(D1170*TAXAS!$F$9))/12,IF($A1170=TAXAS!$A$10,IF($B1170="PARCELADO ATÉ 12X",$D1170-($D1170*TAXAS!$F$10))/12,IF($A1170=TAXAS!$A$11,IF($B1170="PARCELADO ATÉ 12X",$D1170-($D1170*TAXAS!$F$11))/12,IF($A1170=TAXAS!$A$12,IF($B1170="PARCELADO ATÉ 12X",$D1170-($D1170*TAXAS!$F$12))/12,IF($A1170=TAXAS!$A$13,IF($B1170="PARCELADO ATÉ 12X",$D1170-($D1170*TAXAS!$F$13))/12,IF($A1170=TAXAS!$A$14,IF($B1170="PARCELADO ATÉ 12X",$D1170-($D1170*TAXAS!$F$14))/12,IF($A1170=TAXAS!$A$15,IF($B1170="PARCELADO ATÉ 12X",$D1170-($D1170*TAXAS!$F$15))/12,IF($A1170=TAXAS!$A$16,IF($B1170="PARCELADO ATÉ 12X",$D1170-($D1170*TAXAS!$F$16))/12,IF($A1170=TAXAS!$A$17,IF($B1170="PARCELADO ATÉ 12X",$D1170-($D1170*TAXAS!$F$17))/12,IF($A1170=TAXAS!$A$18,IF($B1170="PARCELADO ATÉ 12X",$D1170-($D1170*TAXAS!$F$18))/12,IF($A1170=TAXAS!$A$19,IF($B1170="PARCELADO ATÉ 12X",$D1170-($D1170*TAXAS!$F$19))/12,IF($A1170=TAXAS!$A$20,IF($B1170="PARCELADO ATÉ 12X",$D1170-($D1170*TAXAS!$F$20))/12,IF($A1170=TAXAS!$A$21,IF($B1170="PARCELADO ATÉ 12X",$D1170-($D1170*TAXAS!$F$21))/12,IF($A1170=TAXAS!$A$22,IF($B1170="PARCELADO ATÉ 12X",$D1170-($D1170*TAXAS!$F$22))/12,IF($A1170=TAXAS!$A$23,IF($B1170="PARCELADO ATÉ 12X",$D1170-($D1170*TAXAS!$F$23))/12,IF($A1170=TAXAS!$A$24,IF($B1170="PARCELADO ATÉ 12X",$D1170-($D1170*TAXAS!$F$24))/12,IF($A1170=TAXAS!$A$25,IF($B1170="PARCELADO ATÉ 12X",$D1170-($D1170*TAXAS!$F$25))/12,IF($A1170=TAXAS!$A$26,IF($B1170="PARCELADO ATÉ 12X",$D1170-($D1170*TAXAS!$F$26))/12,IF($A1170=TAXAS!$A$27,IF($B1170="PARCELADO ATÉ 12X",$D1170-($D1170*TAXAS!$F$27))/12))))))))))))))))))))))))/1</f>
        <v>0</v>
      </c>
      <c r="J1170" s="8">
        <f t="shared" si="0"/>
        <v>0</v>
      </c>
      <c r="K1170" s="10" t="b">
        <f>IF($B1170="PARCELADO ATÉ 3X",($D1170-($D1170*TAXAS!$D$4))-$J1170)</f>
        <v>0</v>
      </c>
      <c r="L1170" s="10" t="b">
        <f>IF($B1170="PARCELADO ATÉ 6X",($D1170-($D1170*TAXAS!$E$4))-$J1170)</f>
        <v>0</v>
      </c>
      <c r="M1170" s="10" t="b">
        <f>IF($B1170="PARCELADO ATÉ 12X",($D1170-($D1170*TAXAS!$F$4))-$J1170)</f>
        <v>0</v>
      </c>
      <c r="N1170" s="8">
        <f t="shared" si="1"/>
        <v>0</v>
      </c>
      <c r="O1170" s="10">
        <f t="shared" si="2"/>
        <v>0</v>
      </c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</row>
    <row r="1171" spans="1:31" ht="15.75" customHeight="1" x14ac:dyDescent="0.2">
      <c r="A1171" s="3"/>
      <c r="B1171" s="5"/>
      <c r="C1171" s="6"/>
      <c r="D1171" s="42"/>
      <c r="E1171" s="8">
        <f>IF($A1171="VISA",IF($B1171="DÉBITO",$D1171-($D1171*TAXAS!$B$4)),IF($A1171="MASTER",IF($B1171="DÉBITO",$D1171-($D1171*TAXAS!$B$5)),IF($A1171="ELO", IF($B1171="DÉBITO",$D1171-($D1171*TAXAS!$B$6)),IF($A1171="HIPERCARD",IF($B1171="DÉBITO",$D1171-($D1171*TAXAS!$B$7)),IF($A1171="DINERS",IF($B1171="DÉBITO",$D1171-($D1171*TAXAS!$B$8)),IF($A1171="AMERICA EXPRESS",IF($B1171="DÉBITO",$D1171-($D1171*TAXAS!$B$9)),IF($A1171=TAXAS!$A$10,IF($B1171="DÉBITO",$D1171-($D1171*TAXAS!$B$10)), IF($A1171=TAXAS!$A$11,IF($B1171="DÉBITO",$D1171-($D1171*TAXAS!$B$11)), IF($A1171=TAXAS!$A$12,IF($B1171="DÉBITO",$D1171-($D1171*TAXAS!$B$12)), IF($A1171=TAXAS!$A$13,IF($B1171="DÉBITO",$D1171-($D1171*TAXAS!$B$13)), IF($A1171=TAXAS!$A$14,IF($B1171="DÉBITO",$D1171-($D1171*TAXAS!$B$14)), IF($A1171=TAXAS!$A$15,IF($B1171="DÉBITO",$D1171-($D1171*TAXAS!$B$15)), IF($A1171=TAXAS!$A$16,IF($B1171="DÉBITO",$D1171-($D1171*TAXAS!$B$16)), IF($A1171=TAXAS!$A$17,IF($B1171="DÉBITO",$D1171-($D1171*TAXAS!$B$17)), IF($A1171=TAXAS!$A$18,IF($B1171="DÉBITO",$D1171-($D1171*TAXAS!$B$18)), IF($A1171=TAXAS!$A$19,IF($B1171="DÉBITO",$D1171-($D1171*TAXAS!$B$19)), IF($A1171=TAXAS!$A$20,IF($B1171="DÉBITO",$D1171-($D1171*TAXAS!$B$20)), IF($A1171=TAXAS!$A$21,IF($B1171="DÉBITO",$D1171-($D1171*TAXAS!$B$21)), IF($A1171=TAXAS!$A$22,IF($B1171="DÉBITO",$D1171-($D1171*TAXAS!$B$22)), IF($A1171=TAXAS!$A$23,IF($B1171="DÉBITO",$D1171-($D1171*TAXAS!$B$23)), IF($A1171=TAXAS!$A$24,IF($B1171="DÉBITO",$D1171-($D1171*TAXAS!$B$24)), IF($A1171=TAXAS!$A$25,IF($B1171="DÉBITO",$D1171-($D1171*TAXAS!$B$25)), IF($A1171=TAXAS!$A$26,IF($B1171="DÉBITO",$D1171-($D1171*TAXAS!$B$26)), IF($A1171=TAXAS!$A$27,IF($B1171="DÉBITO",$D1171-($D1171*TAXAS!$B$27))))))))))))))))))))))))))/1</f>
        <v>0</v>
      </c>
      <c r="F1171" s="8">
        <f>IF($A1171="VISA",IF($B1171="CRÉDITO",$D1171-($D1171*TAXAS!$C$4)),IF($A1171="MASTER",IF($B1171="CRÉDITO",$D1171-($D1171*TAXAS!$C$5)),IF($A1171="ELO", IF($B1171="CRÉDITO",$D1171-($D1171*TAXAS!$C$6)),IF($A1171="HIPERCARD",IF($B1171="CRÉDITO",$D1171-($D1171*TAXAS!$C$7)),IF($A1171="DINERS",IF($B1171="CRÉDITO",$D1171-($D1171*TAXAS!$C$8)),IF($A1171="AMERICA EXPRESS",IF($B1171="CRÉDITO",$D1171-($D1171*TAXAS!$C$9)),IF($A1171=TAXAS!$A$10,IF($B1171="CRÉDITO",$D1171-($D1171*TAXAS!$C$10)), IF($A1171=TAXAS!$A$11,IF($B1171="CRÉDITO",$D1171-($D1171*TAXAS!$C$11)), IF($A1171=TAXAS!$A$12,IF($B1171="CRÉDITO",$D1171-($D1171*TAXAS!$C$12)), IF($A1171=TAXAS!$A$13,IF($B1171="CRÉDITO",$D1171-($D1171*TAXAS!$C$13)), IF($A1171=TAXAS!$A$14,IF($B1171="CRÉDITO",$D1171-($D1171*TAXAS!$C$14)), IF($A1171=TAXAS!$A$15,IF($B1171="CRÉDITO",$D1171-($D1171*TAXAS!$C$15)), IF($A1171=TAXAS!$A$16,IF($B1171="CRÉDITO",$D1171-($D1171*TAXAS!$C$16)), IF($A1171=TAXAS!$A$17,IF($B1171="CRÉDITO",$D1171-($D1171*TAXAS!$C$17)), IF($A1171=TAXAS!$A$18,IF($B1171="CRÉDITO",$D1171-($D1171*TAXAS!$C$18)), IF($A1171=TAXAS!$A$19,IF($B1171="CRÉDITO",$D1171-($D1171*TAXAS!$C$19)), IF($A1171=TAXAS!$A$20,IF($B1171="CRÉDITO",$D1171-($D1171*TAXAS!$C$20)), IF($A1171=TAXAS!$A$21,IF($B1171="CRÉDITO",$D1171-($D1171*TAXAS!$C$21)), IF($A1171=TAXAS!$A$22,IF($B1171="CRÉDITO",$D1171-($D1171*TAXAS!$C$22)), IF($A1171=TAXAS!$A$23,IF($B1171="CRÉDITO",$D1171-($D1171*TAXAS!$C$23)), IF($A1171=TAXAS!$A$24,IF($B1171="CRÉDITO",$D1171-($D1171*TAXAS!$C$24)), IF($A1171=TAXAS!$A$25,IF($B1171="CRÉDITO",$D1171-($D1171*TAXAS!$C$25)), IF($A1171=TAXAS!$A$26,IF($B1171="CRÉDITO",$D1171-($D1171*TAXAS!$C$26)), IF($A1171=TAXAS!$A$27,IF($B1171="CRÉDITO",$D1171-($D1171*TAXAS!$C$27))))))))))))))))))))))))))/1</f>
        <v>0</v>
      </c>
      <c r="G1171" s="9">
        <f>IF($A1171="VISA",IF($B1171="PARCELADO ATÉ 3X",$D1171-(D1171*TAXAS!$D$4))/3,IF($A1171="MASTER",IF($B1171="PARCELADO ATÉ 3X",$D1171-(D1171*TAXAS!$D$5))/3,IF($A1171="ELO",IF($B1171="PARCELADO ATÉ 3X",$D1171-(D1171*TAXAS!$D$6))/3,IF($A1171="HIPERCARD",IF($B1171="PARCELADO ATÉ 3X",$D1171-(D1171*TAXAS!$D$7))/3,IF($A1171="DINERS",IF($B1171="PARCELADO ATÉ 3X",$D1171-(D1171*TAXAS!$D$8))/3,IF($A1171="AMERICA EXPRESS",IF($B1171="PARCELADO ATÉ 3X",$D1171-(D1171*TAXAS!$D$9))/3,IF($A1171=TAXAS!$A$10,IF($B1171="PARCELADO ATÉ 3X",$D1171-($D1171*TAXAS!$D$10))/3,IF($A1171=TAXAS!$A$11,IF($B1171="PARCELADO ATÉ 3X",$D1171-($D1171*TAXAS!$D$11))/3,IF($A1171=TAXAS!$A$12,IF($B1171="PARCELADO ATÉ 3X",$D1171-($D1171*TAXAS!$D$12))/3,IF($A1171=TAXAS!$A$13,IF($B1171="PARCELADO ATÉ 3X",$D1171-($D1171*TAXAS!$D$13))/3,IF($A1171=TAXAS!$A$14,IF($B1171="PARCELADO ATÉ 3X",$D1171-($D1171*TAXAS!$D$14))/3,IF($A1171=TAXAS!$A$15,IF($B1171="PARCELADO ATÉ 3X",$D1171-($D1171*TAXAS!$D$15))/3,IF($A1171=TAXAS!$A$16,IF($B1171="PARCELADO ATÉ 3X",$D1171-($D1171*TAXAS!$D$16))/3,IF($A1171=TAXAS!$A$17,IF($B1171="PARCELADO ATÉ 3X",$D1171-($D1171*TAXAS!$D$17))/3,IF($A1171=TAXAS!$A$18,IF($B1171="PARCELADO ATÉ 3X",$D1171-($D1171*TAXAS!$D$18))/3,IF($A1171=TAXAS!$A$19,IF($B1171="PARCELADO ATÉ 3X",$D1171-($D1171*TAXAS!$D$19))/3,IF($A1171=TAXAS!$A$20,IF($B1171="PARCELADO ATÉ 3X",$D1171-($D1171*TAXAS!$D$20))/3,IF($A1171=TAXAS!$A$21,IF($B1171="PARCELADO ATÉ 3X",$D1171-($D1171*TAXAS!$D$21))/3,IF($A1171=TAXAS!$A$22,IF($B1171="PARCELADO ATÉ 3X",$D1171-($D1171*TAXAS!$D$22))/3,IF($A1171=TAXAS!$A$23,IF($B1171="PARCELADO ATÉ 3X",$D1171-($D1171*TAXAS!$D$23))/3,IF($A1171=TAXAS!$A$24,IF($B1171="PARCELADO ATÉ 3X",$D1171-($D1171*TAXAS!$D$24))/3,IF($A1171=TAXAS!$A$25,IF($B1171="PARCELADO ATÉ 3X",$D1171-($D1171*TAXAS!$D$25))/3,IF($A1171=TAXAS!$A$26,IF($B1171="PARCELADO ATÉ 3X",$D1171-($D1171*TAXAS!$D$26))/3,IF($A1171=TAXAS!$A$27,IF($B1171="PARCELADO ATÉ 3X",$D1171-($D1171*TAXAS!$D$27))/3))))))))))))))))))))))))/1</f>
        <v>0</v>
      </c>
      <c r="H1171" s="9">
        <f>IF($A1171="VISA",IF($B1171="PARCELADO ATÉ 6X",$D1171-(D1171*TAXAS!$E$4))/6,IF($A1171="MASTER",IF($B1171="PARCELADO ATÉ 6X",$D1171-(D1171*TAXAS!$E$5))/6,IF($A1171="ELO",IF($B1171="PARCELADO ATÉ 6X",$D1171-(D1171*TAXAS!$E$6))/6,IF($A1171="HIPERCARD",IF($B1171="PARCELADO ATÉ 6X",$D1171-(D1171*TAXAS!$E$7))/6,IF($A1171="DINERS",IF($B1171="PARCELADO ATÉ 6X",$D1171-(D1171*TAXAS!$E$8))/6,IF($A1171="AMERICA EXPRESS",IF($B1171="PARCELADO ATÉ 6X",$D1171-(D1171*TAXAS!$E$9))/6,IF($A1171=TAXAS!$A$10,IF($B1171="PARCELADO ATÉ 6X",$D1171-($D1171*TAXAS!$E$10))/6,IF($A1171=TAXAS!$A$11,IF($B1171="PARCELADO ATÉ 6X",$D1171-($D1171*TAXAS!$E$11))/6,IF($A1171=TAXAS!$A$12,IF($B1171="PARCELADO ATÉ 6X",$D1171-($D1171*TAXAS!$E$12))/6,IF($A1171=TAXAS!$A$13,IF($B1171="PARCELADO ATÉ 6X",$D1171-($D1171*TAXAS!$E$13))/6,IF($A1171=TAXAS!$A$14,IF($B1171="PARCELADO ATÉ 6X",$D1171-($D1171*TAXAS!$E$14))/6,IF($A1171=TAXAS!$A$15,IF($B1171="PARCELADO ATÉ 6X",$D1171-($D1171*TAXAS!$E$15))/6,IF($A1171=TAXAS!$A$16,IF($B1171="PARCELADO ATÉ 6X",$D1171-($D1171*TAXAS!$E$16))/6,IF($A1171=TAXAS!$A$17,IF($B1171="PARCELADO ATÉ 6X",$D1171-($D1171*TAXAS!$E$17))/6,IF($A1171=TAXAS!$A$18,IF($B1171="PARCELADO ATÉ 6X",$D1171-($D1171*TAXAS!$E$18))/6,IF($A1171=TAXAS!$A$19,IF($B1171="PARCELADO ATÉ 6X",$D1171-($D1171*TAXAS!$E$19))/6,IF($A1171=TAXAS!$A$20,IF($B1171="PARCELADO ATÉ 6X",$D1171-($D1171*TAXAS!$E$20))/6,IF($A1171=TAXAS!$A$21,IF($B1171="PARCELADO ATÉ 6X",$D1171-($D1171*TAXAS!$E$21))/6,IF($A1171=TAXAS!$A$22,IF($B1171="PARCELADO ATÉ 6X",$D1171-($D1171*TAXAS!$E$22))/6,IF($A1171=TAXAS!$A$23,IF($B1171="PARCELADO ATÉ 6X",$D1171-($D1171*TAXAS!$E$23))/6,IF($A1171=TAXAS!$A$24,IF($B1171="PARCELADO ATÉ 6X",$D1171-($D1171*TAXAS!$E$24))/6,IF($A1171=TAXAS!$A$25,IF($B1171="PARCELADO ATÉ 6X",$D1171-($D1171*TAXAS!$E$25))/6,IF($A1171=TAXAS!$A$26,IF($B1171="PARCELADO ATÉ 6X",$D1171-($D1171*TAXAS!$E$26))/6,IF($A1171=TAXAS!$A$27,IF($B1171="PARCELADO ATÉ 6X",$D1171-($D1171*TAXAS!$E$27))/6))))))))))))))))))))))))/1</f>
        <v>0</v>
      </c>
      <c r="I1171" s="9">
        <f>IF($A1171="VISA",IF($B1171="PARCELADO ATÉ 12X",$D1171-(D1171*TAXAS!$F$4))/12,IF($A1171="MASTER",IF($B1171="PARCELADO ATÉ 12X",$D1171-(D1171*TAXAS!$F$5))/12,IF($A1171="ELO",IF($B1171="PARCELADO ATÉ 12X",$D1171-(D1171*TAXAS!$F$6))/12,IF($A1171="HIPERCARD",IF($B1171="PARCELADO ATÉ 12X",$D1171-(D1171*TAXAS!$F$7))/12,IF($A1171="DINERS",IF($B1171="PARCELADO ATÉ 12X",$D1171-(D1171*TAXAS!$F$8))/12,IF($A1171="AMERICA EXPRESS",IF($B1171="PARCELADO ATÉ 12X",$D1171-(D1171*TAXAS!$F$9))/12,IF($A1171=TAXAS!$A$10,IF($B1171="PARCELADO ATÉ 12X",$D1171-($D1171*TAXAS!$F$10))/12,IF($A1171=TAXAS!$A$11,IF($B1171="PARCELADO ATÉ 12X",$D1171-($D1171*TAXAS!$F$11))/12,IF($A1171=TAXAS!$A$12,IF($B1171="PARCELADO ATÉ 12X",$D1171-($D1171*TAXAS!$F$12))/12,IF($A1171=TAXAS!$A$13,IF($B1171="PARCELADO ATÉ 12X",$D1171-($D1171*TAXAS!$F$13))/12,IF($A1171=TAXAS!$A$14,IF($B1171="PARCELADO ATÉ 12X",$D1171-($D1171*TAXAS!$F$14))/12,IF($A1171=TAXAS!$A$15,IF($B1171="PARCELADO ATÉ 12X",$D1171-($D1171*TAXAS!$F$15))/12,IF($A1171=TAXAS!$A$16,IF($B1171="PARCELADO ATÉ 12X",$D1171-($D1171*TAXAS!$F$16))/12,IF($A1171=TAXAS!$A$17,IF($B1171="PARCELADO ATÉ 12X",$D1171-($D1171*TAXAS!$F$17))/12,IF($A1171=TAXAS!$A$18,IF($B1171="PARCELADO ATÉ 12X",$D1171-($D1171*TAXAS!$F$18))/12,IF($A1171=TAXAS!$A$19,IF($B1171="PARCELADO ATÉ 12X",$D1171-($D1171*TAXAS!$F$19))/12,IF($A1171=TAXAS!$A$20,IF($B1171="PARCELADO ATÉ 12X",$D1171-($D1171*TAXAS!$F$20))/12,IF($A1171=TAXAS!$A$21,IF($B1171="PARCELADO ATÉ 12X",$D1171-($D1171*TAXAS!$F$21))/12,IF($A1171=TAXAS!$A$22,IF($B1171="PARCELADO ATÉ 12X",$D1171-($D1171*TAXAS!$F$22))/12,IF($A1171=TAXAS!$A$23,IF($B1171="PARCELADO ATÉ 12X",$D1171-($D1171*TAXAS!$F$23))/12,IF($A1171=TAXAS!$A$24,IF($B1171="PARCELADO ATÉ 12X",$D1171-($D1171*TAXAS!$F$24))/12,IF($A1171=TAXAS!$A$25,IF($B1171="PARCELADO ATÉ 12X",$D1171-($D1171*TAXAS!$F$25))/12,IF($A1171=TAXAS!$A$26,IF($B1171="PARCELADO ATÉ 12X",$D1171-($D1171*TAXAS!$F$26))/12,IF($A1171=TAXAS!$A$27,IF($B1171="PARCELADO ATÉ 12X",$D1171-($D1171*TAXAS!$F$27))/12))))))))))))))))))))))))/1</f>
        <v>0</v>
      </c>
      <c r="J1171" s="8">
        <f t="shared" si="0"/>
        <v>0</v>
      </c>
      <c r="K1171" s="10" t="b">
        <f>IF($B1171="PARCELADO ATÉ 3X",($D1171-($D1171*TAXAS!$D$4))-$J1171)</f>
        <v>0</v>
      </c>
      <c r="L1171" s="10" t="b">
        <f>IF($B1171="PARCELADO ATÉ 6X",($D1171-($D1171*TAXAS!$E$4))-$J1171)</f>
        <v>0</v>
      </c>
      <c r="M1171" s="10" t="b">
        <f>IF($B1171="PARCELADO ATÉ 12X",($D1171-($D1171*TAXAS!$F$4))-$J1171)</f>
        <v>0</v>
      </c>
      <c r="N1171" s="8">
        <f t="shared" si="1"/>
        <v>0</v>
      </c>
      <c r="O1171" s="10">
        <f t="shared" si="2"/>
        <v>0</v>
      </c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</row>
    <row r="1172" spans="1:31" ht="15.75" customHeight="1" x14ac:dyDescent="0.2">
      <c r="A1172" s="3"/>
      <c r="B1172" s="5"/>
      <c r="C1172" s="6"/>
      <c r="D1172" s="42"/>
      <c r="E1172" s="8">
        <f>IF($A1172="VISA",IF($B1172="DÉBITO",$D1172-($D1172*TAXAS!$B$4)),IF($A1172="MASTER",IF($B1172="DÉBITO",$D1172-($D1172*TAXAS!$B$5)),IF($A1172="ELO", IF($B1172="DÉBITO",$D1172-($D1172*TAXAS!$B$6)),IF($A1172="HIPERCARD",IF($B1172="DÉBITO",$D1172-($D1172*TAXAS!$B$7)),IF($A1172="DINERS",IF($B1172="DÉBITO",$D1172-($D1172*TAXAS!$B$8)),IF($A1172="AMERICA EXPRESS",IF($B1172="DÉBITO",$D1172-($D1172*TAXAS!$B$9)),IF($A1172=TAXAS!$A$10,IF($B1172="DÉBITO",$D1172-($D1172*TAXAS!$B$10)), IF($A1172=TAXAS!$A$11,IF($B1172="DÉBITO",$D1172-($D1172*TAXAS!$B$11)), IF($A1172=TAXAS!$A$12,IF($B1172="DÉBITO",$D1172-($D1172*TAXAS!$B$12)), IF($A1172=TAXAS!$A$13,IF($B1172="DÉBITO",$D1172-($D1172*TAXAS!$B$13)), IF($A1172=TAXAS!$A$14,IF($B1172="DÉBITO",$D1172-($D1172*TAXAS!$B$14)), IF($A1172=TAXAS!$A$15,IF($B1172="DÉBITO",$D1172-($D1172*TAXAS!$B$15)), IF($A1172=TAXAS!$A$16,IF($B1172="DÉBITO",$D1172-($D1172*TAXAS!$B$16)), IF($A1172=TAXAS!$A$17,IF($B1172="DÉBITO",$D1172-($D1172*TAXAS!$B$17)), IF($A1172=TAXAS!$A$18,IF($B1172="DÉBITO",$D1172-($D1172*TAXAS!$B$18)), IF($A1172=TAXAS!$A$19,IF($B1172="DÉBITO",$D1172-($D1172*TAXAS!$B$19)), IF($A1172=TAXAS!$A$20,IF($B1172="DÉBITO",$D1172-($D1172*TAXAS!$B$20)), IF($A1172=TAXAS!$A$21,IF($B1172="DÉBITO",$D1172-($D1172*TAXAS!$B$21)), IF($A1172=TAXAS!$A$22,IF($B1172="DÉBITO",$D1172-($D1172*TAXAS!$B$22)), IF($A1172=TAXAS!$A$23,IF($B1172="DÉBITO",$D1172-($D1172*TAXAS!$B$23)), IF($A1172=TAXAS!$A$24,IF($B1172="DÉBITO",$D1172-($D1172*TAXAS!$B$24)), IF($A1172=TAXAS!$A$25,IF($B1172="DÉBITO",$D1172-($D1172*TAXAS!$B$25)), IF($A1172=TAXAS!$A$26,IF($B1172="DÉBITO",$D1172-($D1172*TAXAS!$B$26)), IF($A1172=TAXAS!$A$27,IF($B1172="DÉBITO",$D1172-($D1172*TAXAS!$B$27))))))))))))))))))))))))))/1</f>
        <v>0</v>
      </c>
      <c r="F1172" s="8">
        <f>IF($A1172="VISA",IF($B1172="CRÉDITO",$D1172-($D1172*TAXAS!$C$4)),IF($A1172="MASTER",IF($B1172="CRÉDITO",$D1172-($D1172*TAXAS!$C$5)),IF($A1172="ELO", IF($B1172="CRÉDITO",$D1172-($D1172*TAXAS!$C$6)),IF($A1172="HIPERCARD",IF($B1172="CRÉDITO",$D1172-($D1172*TAXAS!$C$7)),IF($A1172="DINERS",IF($B1172="CRÉDITO",$D1172-($D1172*TAXAS!$C$8)),IF($A1172="AMERICA EXPRESS",IF($B1172="CRÉDITO",$D1172-($D1172*TAXAS!$C$9)),IF($A1172=TAXAS!$A$10,IF($B1172="CRÉDITO",$D1172-($D1172*TAXAS!$C$10)), IF($A1172=TAXAS!$A$11,IF($B1172="CRÉDITO",$D1172-($D1172*TAXAS!$C$11)), IF($A1172=TAXAS!$A$12,IF($B1172="CRÉDITO",$D1172-($D1172*TAXAS!$C$12)), IF($A1172=TAXAS!$A$13,IF($B1172="CRÉDITO",$D1172-($D1172*TAXAS!$C$13)), IF($A1172=TAXAS!$A$14,IF($B1172="CRÉDITO",$D1172-($D1172*TAXAS!$C$14)), IF($A1172=TAXAS!$A$15,IF($B1172="CRÉDITO",$D1172-($D1172*TAXAS!$C$15)), IF($A1172=TAXAS!$A$16,IF($B1172="CRÉDITO",$D1172-($D1172*TAXAS!$C$16)), IF($A1172=TAXAS!$A$17,IF($B1172="CRÉDITO",$D1172-($D1172*TAXAS!$C$17)), IF($A1172=TAXAS!$A$18,IF($B1172="CRÉDITO",$D1172-($D1172*TAXAS!$C$18)), IF($A1172=TAXAS!$A$19,IF($B1172="CRÉDITO",$D1172-($D1172*TAXAS!$C$19)), IF($A1172=TAXAS!$A$20,IF($B1172="CRÉDITO",$D1172-($D1172*TAXAS!$C$20)), IF($A1172=TAXAS!$A$21,IF($B1172="CRÉDITO",$D1172-($D1172*TAXAS!$C$21)), IF($A1172=TAXAS!$A$22,IF($B1172="CRÉDITO",$D1172-($D1172*TAXAS!$C$22)), IF($A1172=TAXAS!$A$23,IF($B1172="CRÉDITO",$D1172-($D1172*TAXAS!$C$23)), IF($A1172=TAXAS!$A$24,IF($B1172="CRÉDITO",$D1172-($D1172*TAXAS!$C$24)), IF($A1172=TAXAS!$A$25,IF($B1172="CRÉDITO",$D1172-($D1172*TAXAS!$C$25)), IF($A1172=TAXAS!$A$26,IF($B1172="CRÉDITO",$D1172-($D1172*TAXAS!$C$26)), IF($A1172=TAXAS!$A$27,IF($B1172="CRÉDITO",$D1172-($D1172*TAXAS!$C$27))))))))))))))))))))))))))/1</f>
        <v>0</v>
      </c>
      <c r="G1172" s="9">
        <f>IF($A1172="VISA",IF($B1172="PARCELADO ATÉ 3X",$D1172-(D1172*TAXAS!$D$4))/3,IF($A1172="MASTER",IF($B1172="PARCELADO ATÉ 3X",$D1172-(D1172*TAXAS!$D$5))/3,IF($A1172="ELO",IF($B1172="PARCELADO ATÉ 3X",$D1172-(D1172*TAXAS!$D$6))/3,IF($A1172="HIPERCARD",IF($B1172="PARCELADO ATÉ 3X",$D1172-(D1172*TAXAS!$D$7))/3,IF($A1172="DINERS",IF($B1172="PARCELADO ATÉ 3X",$D1172-(D1172*TAXAS!$D$8))/3,IF($A1172="AMERICA EXPRESS",IF($B1172="PARCELADO ATÉ 3X",$D1172-(D1172*TAXAS!$D$9))/3,IF($A1172=TAXAS!$A$10,IF($B1172="PARCELADO ATÉ 3X",$D1172-($D1172*TAXAS!$D$10))/3,IF($A1172=TAXAS!$A$11,IF($B1172="PARCELADO ATÉ 3X",$D1172-($D1172*TAXAS!$D$11))/3,IF($A1172=TAXAS!$A$12,IF($B1172="PARCELADO ATÉ 3X",$D1172-($D1172*TAXAS!$D$12))/3,IF($A1172=TAXAS!$A$13,IF($B1172="PARCELADO ATÉ 3X",$D1172-($D1172*TAXAS!$D$13))/3,IF($A1172=TAXAS!$A$14,IF($B1172="PARCELADO ATÉ 3X",$D1172-($D1172*TAXAS!$D$14))/3,IF($A1172=TAXAS!$A$15,IF($B1172="PARCELADO ATÉ 3X",$D1172-($D1172*TAXAS!$D$15))/3,IF($A1172=TAXAS!$A$16,IF($B1172="PARCELADO ATÉ 3X",$D1172-($D1172*TAXAS!$D$16))/3,IF($A1172=TAXAS!$A$17,IF($B1172="PARCELADO ATÉ 3X",$D1172-($D1172*TAXAS!$D$17))/3,IF($A1172=TAXAS!$A$18,IF($B1172="PARCELADO ATÉ 3X",$D1172-($D1172*TAXAS!$D$18))/3,IF($A1172=TAXAS!$A$19,IF($B1172="PARCELADO ATÉ 3X",$D1172-($D1172*TAXAS!$D$19))/3,IF($A1172=TAXAS!$A$20,IF($B1172="PARCELADO ATÉ 3X",$D1172-($D1172*TAXAS!$D$20))/3,IF($A1172=TAXAS!$A$21,IF($B1172="PARCELADO ATÉ 3X",$D1172-($D1172*TAXAS!$D$21))/3,IF($A1172=TAXAS!$A$22,IF($B1172="PARCELADO ATÉ 3X",$D1172-($D1172*TAXAS!$D$22))/3,IF($A1172=TAXAS!$A$23,IF($B1172="PARCELADO ATÉ 3X",$D1172-($D1172*TAXAS!$D$23))/3,IF($A1172=TAXAS!$A$24,IF($B1172="PARCELADO ATÉ 3X",$D1172-($D1172*TAXAS!$D$24))/3,IF($A1172=TAXAS!$A$25,IF($B1172="PARCELADO ATÉ 3X",$D1172-($D1172*TAXAS!$D$25))/3,IF($A1172=TAXAS!$A$26,IF($B1172="PARCELADO ATÉ 3X",$D1172-($D1172*TAXAS!$D$26))/3,IF($A1172=TAXAS!$A$27,IF($B1172="PARCELADO ATÉ 3X",$D1172-($D1172*TAXAS!$D$27))/3))))))))))))))))))))))))/1</f>
        <v>0</v>
      </c>
      <c r="H1172" s="9">
        <f>IF($A1172="VISA",IF($B1172="PARCELADO ATÉ 6X",$D1172-(D1172*TAXAS!$E$4))/6,IF($A1172="MASTER",IF($B1172="PARCELADO ATÉ 6X",$D1172-(D1172*TAXAS!$E$5))/6,IF($A1172="ELO",IF($B1172="PARCELADO ATÉ 6X",$D1172-(D1172*TAXAS!$E$6))/6,IF($A1172="HIPERCARD",IF($B1172="PARCELADO ATÉ 6X",$D1172-(D1172*TAXAS!$E$7))/6,IF($A1172="DINERS",IF($B1172="PARCELADO ATÉ 6X",$D1172-(D1172*TAXAS!$E$8))/6,IF($A1172="AMERICA EXPRESS",IF($B1172="PARCELADO ATÉ 6X",$D1172-(D1172*TAXAS!$E$9))/6,IF($A1172=TAXAS!$A$10,IF($B1172="PARCELADO ATÉ 6X",$D1172-($D1172*TAXAS!$E$10))/6,IF($A1172=TAXAS!$A$11,IF($B1172="PARCELADO ATÉ 6X",$D1172-($D1172*TAXAS!$E$11))/6,IF($A1172=TAXAS!$A$12,IF($B1172="PARCELADO ATÉ 6X",$D1172-($D1172*TAXAS!$E$12))/6,IF($A1172=TAXAS!$A$13,IF($B1172="PARCELADO ATÉ 6X",$D1172-($D1172*TAXAS!$E$13))/6,IF($A1172=TAXAS!$A$14,IF($B1172="PARCELADO ATÉ 6X",$D1172-($D1172*TAXAS!$E$14))/6,IF($A1172=TAXAS!$A$15,IF($B1172="PARCELADO ATÉ 6X",$D1172-($D1172*TAXAS!$E$15))/6,IF($A1172=TAXAS!$A$16,IF($B1172="PARCELADO ATÉ 6X",$D1172-($D1172*TAXAS!$E$16))/6,IF($A1172=TAXAS!$A$17,IF($B1172="PARCELADO ATÉ 6X",$D1172-($D1172*TAXAS!$E$17))/6,IF($A1172=TAXAS!$A$18,IF($B1172="PARCELADO ATÉ 6X",$D1172-($D1172*TAXAS!$E$18))/6,IF($A1172=TAXAS!$A$19,IF($B1172="PARCELADO ATÉ 6X",$D1172-($D1172*TAXAS!$E$19))/6,IF($A1172=TAXAS!$A$20,IF($B1172="PARCELADO ATÉ 6X",$D1172-($D1172*TAXAS!$E$20))/6,IF($A1172=TAXAS!$A$21,IF($B1172="PARCELADO ATÉ 6X",$D1172-($D1172*TAXAS!$E$21))/6,IF($A1172=TAXAS!$A$22,IF($B1172="PARCELADO ATÉ 6X",$D1172-($D1172*TAXAS!$E$22))/6,IF($A1172=TAXAS!$A$23,IF($B1172="PARCELADO ATÉ 6X",$D1172-($D1172*TAXAS!$E$23))/6,IF($A1172=TAXAS!$A$24,IF($B1172="PARCELADO ATÉ 6X",$D1172-($D1172*TAXAS!$E$24))/6,IF($A1172=TAXAS!$A$25,IF($B1172="PARCELADO ATÉ 6X",$D1172-($D1172*TAXAS!$E$25))/6,IF($A1172=TAXAS!$A$26,IF($B1172="PARCELADO ATÉ 6X",$D1172-($D1172*TAXAS!$E$26))/6,IF($A1172=TAXAS!$A$27,IF($B1172="PARCELADO ATÉ 6X",$D1172-($D1172*TAXAS!$E$27))/6))))))))))))))))))))))))/1</f>
        <v>0</v>
      </c>
      <c r="I1172" s="9">
        <f>IF($A1172="VISA",IF($B1172="PARCELADO ATÉ 12X",$D1172-(D1172*TAXAS!$F$4))/12,IF($A1172="MASTER",IF($B1172="PARCELADO ATÉ 12X",$D1172-(D1172*TAXAS!$F$5))/12,IF($A1172="ELO",IF($B1172="PARCELADO ATÉ 12X",$D1172-(D1172*TAXAS!$F$6))/12,IF($A1172="HIPERCARD",IF($B1172="PARCELADO ATÉ 12X",$D1172-(D1172*TAXAS!$F$7))/12,IF($A1172="DINERS",IF($B1172="PARCELADO ATÉ 12X",$D1172-(D1172*TAXAS!$F$8))/12,IF($A1172="AMERICA EXPRESS",IF($B1172="PARCELADO ATÉ 12X",$D1172-(D1172*TAXAS!$F$9))/12,IF($A1172=TAXAS!$A$10,IF($B1172="PARCELADO ATÉ 12X",$D1172-($D1172*TAXAS!$F$10))/12,IF($A1172=TAXAS!$A$11,IF($B1172="PARCELADO ATÉ 12X",$D1172-($D1172*TAXAS!$F$11))/12,IF($A1172=TAXAS!$A$12,IF($B1172="PARCELADO ATÉ 12X",$D1172-($D1172*TAXAS!$F$12))/12,IF($A1172=TAXAS!$A$13,IF($B1172="PARCELADO ATÉ 12X",$D1172-($D1172*TAXAS!$F$13))/12,IF($A1172=TAXAS!$A$14,IF($B1172="PARCELADO ATÉ 12X",$D1172-($D1172*TAXAS!$F$14))/12,IF($A1172=TAXAS!$A$15,IF($B1172="PARCELADO ATÉ 12X",$D1172-($D1172*TAXAS!$F$15))/12,IF($A1172=TAXAS!$A$16,IF($B1172="PARCELADO ATÉ 12X",$D1172-($D1172*TAXAS!$F$16))/12,IF($A1172=TAXAS!$A$17,IF($B1172="PARCELADO ATÉ 12X",$D1172-($D1172*TAXAS!$F$17))/12,IF($A1172=TAXAS!$A$18,IF($B1172="PARCELADO ATÉ 12X",$D1172-($D1172*TAXAS!$F$18))/12,IF($A1172=TAXAS!$A$19,IF($B1172="PARCELADO ATÉ 12X",$D1172-($D1172*TAXAS!$F$19))/12,IF($A1172=TAXAS!$A$20,IF($B1172="PARCELADO ATÉ 12X",$D1172-($D1172*TAXAS!$F$20))/12,IF($A1172=TAXAS!$A$21,IF($B1172="PARCELADO ATÉ 12X",$D1172-($D1172*TAXAS!$F$21))/12,IF($A1172=TAXAS!$A$22,IF($B1172="PARCELADO ATÉ 12X",$D1172-($D1172*TAXAS!$F$22))/12,IF($A1172=TAXAS!$A$23,IF($B1172="PARCELADO ATÉ 12X",$D1172-($D1172*TAXAS!$F$23))/12,IF($A1172=TAXAS!$A$24,IF($B1172="PARCELADO ATÉ 12X",$D1172-($D1172*TAXAS!$F$24))/12,IF($A1172=TAXAS!$A$25,IF($B1172="PARCELADO ATÉ 12X",$D1172-($D1172*TAXAS!$F$25))/12,IF($A1172=TAXAS!$A$26,IF($B1172="PARCELADO ATÉ 12X",$D1172-($D1172*TAXAS!$F$26))/12,IF($A1172=TAXAS!$A$27,IF($B1172="PARCELADO ATÉ 12X",$D1172-($D1172*TAXAS!$F$27))/12))))))))))))))))))))))))/1</f>
        <v>0</v>
      </c>
      <c r="J1172" s="8">
        <f t="shared" si="0"/>
        <v>0</v>
      </c>
      <c r="K1172" s="10" t="b">
        <f>IF($B1172="PARCELADO ATÉ 3X",($D1172-($D1172*TAXAS!$D$4))-$J1172)</f>
        <v>0</v>
      </c>
      <c r="L1172" s="10" t="b">
        <f>IF($B1172="PARCELADO ATÉ 6X",($D1172-($D1172*TAXAS!$E$4))-$J1172)</f>
        <v>0</v>
      </c>
      <c r="M1172" s="10" t="b">
        <f>IF($B1172="PARCELADO ATÉ 12X",($D1172-($D1172*TAXAS!$F$4))-$J1172)</f>
        <v>0</v>
      </c>
      <c r="N1172" s="8">
        <f t="shared" si="1"/>
        <v>0</v>
      </c>
      <c r="O1172" s="10">
        <f t="shared" si="2"/>
        <v>0</v>
      </c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</row>
    <row r="1173" spans="1:31" ht="15.75" customHeight="1" x14ac:dyDescent="0.2">
      <c r="A1173" s="3"/>
      <c r="B1173" s="5"/>
      <c r="C1173" s="6"/>
      <c r="D1173" s="42"/>
      <c r="E1173" s="8">
        <f>IF($A1173="VISA",IF($B1173="DÉBITO",$D1173-($D1173*TAXAS!$B$4)),IF($A1173="MASTER",IF($B1173="DÉBITO",$D1173-($D1173*TAXAS!$B$5)),IF($A1173="ELO", IF($B1173="DÉBITO",$D1173-($D1173*TAXAS!$B$6)),IF($A1173="HIPERCARD",IF($B1173="DÉBITO",$D1173-($D1173*TAXAS!$B$7)),IF($A1173="DINERS",IF($B1173="DÉBITO",$D1173-($D1173*TAXAS!$B$8)),IF($A1173="AMERICA EXPRESS",IF($B1173="DÉBITO",$D1173-($D1173*TAXAS!$B$9)),IF($A1173=TAXAS!$A$10,IF($B1173="DÉBITO",$D1173-($D1173*TAXAS!$B$10)), IF($A1173=TAXAS!$A$11,IF($B1173="DÉBITO",$D1173-($D1173*TAXAS!$B$11)), IF($A1173=TAXAS!$A$12,IF($B1173="DÉBITO",$D1173-($D1173*TAXAS!$B$12)), IF($A1173=TAXAS!$A$13,IF($B1173="DÉBITO",$D1173-($D1173*TAXAS!$B$13)), IF($A1173=TAXAS!$A$14,IF($B1173="DÉBITO",$D1173-($D1173*TAXAS!$B$14)), IF($A1173=TAXAS!$A$15,IF($B1173="DÉBITO",$D1173-($D1173*TAXAS!$B$15)), IF($A1173=TAXAS!$A$16,IF($B1173="DÉBITO",$D1173-($D1173*TAXAS!$B$16)), IF($A1173=TAXAS!$A$17,IF($B1173="DÉBITO",$D1173-($D1173*TAXAS!$B$17)), IF($A1173=TAXAS!$A$18,IF($B1173="DÉBITO",$D1173-($D1173*TAXAS!$B$18)), IF($A1173=TAXAS!$A$19,IF($B1173="DÉBITO",$D1173-($D1173*TAXAS!$B$19)), IF($A1173=TAXAS!$A$20,IF($B1173="DÉBITO",$D1173-($D1173*TAXAS!$B$20)), IF($A1173=TAXAS!$A$21,IF($B1173="DÉBITO",$D1173-($D1173*TAXAS!$B$21)), IF($A1173=TAXAS!$A$22,IF($B1173="DÉBITO",$D1173-($D1173*TAXAS!$B$22)), IF($A1173=TAXAS!$A$23,IF($B1173="DÉBITO",$D1173-($D1173*TAXAS!$B$23)), IF($A1173=TAXAS!$A$24,IF($B1173="DÉBITO",$D1173-($D1173*TAXAS!$B$24)), IF($A1173=TAXAS!$A$25,IF($B1173="DÉBITO",$D1173-($D1173*TAXAS!$B$25)), IF($A1173=TAXAS!$A$26,IF($B1173="DÉBITO",$D1173-($D1173*TAXAS!$B$26)), IF($A1173=TAXAS!$A$27,IF($B1173="DÉBITO",$D1173-($D1173*TAXAS!$B$27))))))))))))))))))))))))))/1</f>
        <v>0</v>
      </c>
      <c r="F1173" s="8">
        <f>IF($A1173="VISA",IF($B1173="CRÉDITO",$D1173-($D1173*TAXAS!$C$4)),IF($A1173="MASTER",IF($B1173="CRÉDITO",$D1173-($D1173*TAXAS!$C$5)),IF($A1173="ELO", IF($B1173="CRÉDITO",$D1173-($D1173*TAXAS!$C$6)),IF($A1173="HIPERCARD",IF($B1173="CRÉDITO",$D1173-($D1173*TAXAS!$C$7)),IF($A1173="DINERS",IF($B1173="CRÉDITO",$D1173-($D1173*TAXAS!$C$8)),IF($A1173="AMERICA EXPRESS",IF($B1173="CRÉDITO",$D1173-($D1173*TAXAS!$C$9)),IF($A1173=TAXAS!$A$10,IF($B1173="CRÉDITO",$D1173-($D1173*TAXAS!$C$10)), IF($A1173=TAXAS!$A$11,IF($B1173="CRÉDITO",$D1173-($D1173*TAXAS!$C$11)), IF($A1173=TAXAS!$A$12,IF($B1173="CRÉDITO",$D1173-($D1173*TAXAS!$C$12)), IF($A1173=TAXAS!$A$13,IF($B1173="CRÉDITO",$D1173-($D1173*TAXAS!$C$13)), IF($A1173=TAXAS!$A$14,IF($B1173="CRÉDITO",$D1173-($D1173*TAXAS!$C$14)), IF($A1173=TAXAS!$A$15,IF($B1173="CRÉDITO",$D1173-($D1173*TAXAS!$C$15)), IF($A1173=TAXAS!$A$16,IF($B1173="CRÉDITO",$D1173-($D1173*TAXAS!$C$16)), IF($A1173=TAXAS!$A$17,IF($B1173="CRÉDITO",$D1173-($D1173*TAXAS!$C$17)), IF($A1173=TAXAS!$A$18,IF($B1173="CRÉDITO",$D1173-($D1173*TAXAS!$C$18)), IF($A1173=TAXAS!$A$19,IF($B1173="CRÉDITO",$D1173-($D1173*TAXAS!$C$19)), IF($A1173=TAXAS!$A$20,IF($B1173="CRÉDITO",$D1173-($D1173*TAXAS!$C$20)), IF($A1173=TAXAS!$A$21,IF($B1173="CRÉDITO",$D1173-($D1173*TAXAS!$C$21)), IF($A1173=TAXAS!$A$22,IF($B1173="CRÉDITO",$D1173-($D1173*TAXAS!$C$22)), IF($A1173=TAXAS!$A$23,IF($B1173="CRÉDITO",$D1173-($D1173*TAXAS!$C$23)), IF($A1173=TAXAS!$A$24,IF($B1173="CRÉDITO",$D1173-($D1173*TAXAS!$C$24)), IF($A1173=TAXAS!$A$25,IF($B1173="CRÉDITO",$D1173-($D1173*TAXAS!$C$25)), IF($A1173=TAXAS!$A$26,IF($B1173="CRÉDITO",$D1173-($D1173*TAXAS!$C$26)), IF($A1173=TAXAS!$A$27,IF($B1173="CRÉDITO",$D1173-($D1173*TAXAS!$C$27))))))))))))))))))))))))))/1</f>
        <v>0</v>
      </c>
      <c r="G1173" s="9">
        <f>IF($A1173="VISA",IF($B1173="PARCELADO ATÉ 3X",$D1173-(D1173*TAXAS!$D$4))/3,IF($A1173="MASTER",IF($B1173="PARCELADO ATÉ 3X",$D1173-(D1173*TAXAS!$D$5))/3,IF($A1173="ELO",IF($B1173="PARCELADO ATÉ 3X",$D1173-(D1173*TAXAS!$D$6))/3,IF($A1173="HIPERCARD",IF($B1173="PARCELADO ATÉ 3X",$D1173-(D1173*TAXAS!$D$7))/3,IF($A1173="DINERS",IF($B1173="PARCELADO ATÉ 3X",$D1173-(D1173*TAXAS!$D$8))/3,IF($A1173="AMERICA EXPRESS",IF($B1173="PARCELADO ATÉ 3X",$D1173-(D1173*TAXAS!$D$9))/3,IF($A1173=TAXAS!$A$10,IF($B1173="PARCELADO ATÉ 3X",$D1173-($D1173*TAXAS!$D$10))/3,IF($A1173=TAXAS!$A$11,IF($B1173="PARCELADO ATÉ 3X",$D1173-($D1173*TAXAS!$D$11))/3,IF($A1173=TAXAS!$A$12,IF($B1173="PARCELADO ATÉ 3X",$D1173-($D1173*TAXAS!$D$12))/3,IF($A1173=TAXAS!$A$13,IF($B1173="PARCELADO ATÉ 3X",$D1173-($D1173*TAXAS!$D$13))/3,IF($A1173=TAXAS!$A$14,IF($B1173="PARCELADO ATÉ 3X",$D1173-($D1173*TAXAS!$D$14))/3,IF($A1173=TAXAS!$A$15,IF($B1173="PARCELADO ATÉ 3X",$D1173-($D1173*TAXAS!$D$15))/3,IF($A1173=TAXAS!$A$16,IF($B1173="PARCELADO ATÉ 3X",$D1173-($D1173*TAXAS!$D$16))/3,IF($A1173=TAXAS!$A$17,IF($B1173="PARCELADO ATÉ 3X",$D1173-($D1173*TAXAS!$D$17))/3,IF($A1173=TAXAS!$A$18,IF($B1173="PARCELADO ATÉ 3X",$D1173-($D1173*TAXAS!$D$18))/3,IF($A1173=TAXAS!$A$19,IF($B1173="PARCELADO ATÉ 3X",$D1173-($D1173*TAXAS!$D$19))/3,IF($A1173=TAXAS!$A$20,IF($B1173="PARCELADO ATÉ 3X",$D1173-($D1173*TAXAS!$D$20))/3,IF($A1173=TAXAS!$A$21,IF($B1173="PARCELADO ATÉ 3X",$D1173-($D1173*TAXAS!$D$21))/3,IF($A1173=TAXAS!$A$22,IF($B1173="PARCELADO ATÉ 3X",$D1173-($D1173*TAXAS!$D$22))/3,IF($A1173=TAXAS!$A$23,IF($B1173="PARCELADO ATÉ 3X",$D1173-($D1173*TAXAS!$D$23))/3,IF($A1173=TAXAS!$A$24,IF($B1173="PARCELADO ATÉ 3X",$D1173-($D1173*TAXAS!$D$24))/3,IF($A1173=TAXAS!$A$25,IF($B1173="PARCELADO ATÉ 3X",$D1173-($D1173*TAXAS!$D$25))/3,IF($A1173=TAXAS!$A$26,IF($B1173="PARCELADO ATÉ 3X",$D1173-($D1173*TAXAS!$D$26))/3,IF($A1173=TAXAS!$A$27,IF($B1173="PARCELADO ATÉ 3X",$D1173-($D1173*TAXAS!$D$27))/3))))))))))))))))))))))))/1</f>
        <v>0</v>
      </c>
      <c r="H1173" s="9">
        <f>IF($A1173="VISA",IF($B1173="PARCELADO ATÉ 6X",$D1173-(D1173*TAXAS!$E$4))/6,IF($A1173="MASTER",IF($B1173="PARCELADO ATÉ 6X",$D1173-(D1173*TAXAS!$E$5))/6,IF($A1173="ELO",IF($B1173="PARCELADO ATÉ 6X",$D1173-(D1173*TAXAS!$E$6))/6,IF($A1173="HIPERCARD",IF($B1173="PARCELADO ATÉ 6X",$D1173-(D1173*TAXAS!$E$7))/6,IF($A1173="DINERS",IF($B1173="PARCELADO ATÉ 6X",$D1173-(D1173*TAXAS!$E$8))/6,IF($A1173="AMERICA EXPRESS",IF($B1173="PARCELADO ATÉ 6X",$D1173-(D1173*TAXAS!$E$9))/6,IF($A1173=TAXAS!$A$10,IF($B1173="PARCELADO ATÉ 6X",$D1173-($D1173*TAXAS!$E$10))/6,IF($A1173=TAXAS!$A$11,IF($B1173="PARCELADO ATÉ 6X",$D1173-($D1173*TAXAS!$E$11))/6,IF($A1173=TAXAS!$A$12,IF($B1173="PARCELADO ATÉ 6X",$D1173-($D1173*TAXAS!$E$12))/6,IF($A1173=TAXAS!$A$13,IF($B1173="PARCELADO ATÉ 6X",$D1173-($D1173*TAXAS!$E$13))/6,IF($A1173=TAXAS!$A$14,IF($B1173="PARCELADO ATÉ 6X",$D1173-($D1173*TAXAS!$E$14))/6,IF($A1173=TAXAS!$A$15,IF($B1173="PARCELADO ATÉ 6X",$D1173-($D1173*TAXAS!$E$15))/6,IF($A1173=TAXAS!$A$16,IF($B1173="PARCELADO ATÉ 6X",$D1173-($D1173*TAXAS!$E$16))/6,IF($A1173=TAXAS!$A$17,IF($B1173="PARCELADO ATÉ 6X",$D1173-($D1173*TAXAS!$E$17))/6,IF($A1173=TAXAS!$A$18,IF($B1173="PARCELADO ATÉ 6X",$D1173-($D1173*TAXAS!$E$18))/6,IF($A1173=TAXAS!$A$19,IF($B1173="PARCELADO ATÉ 6X",$D1173-($D1173*TAXAS!$E$19))/6,IF($A1173=TAXAS!$A$20,IF($B1173="PARCELADO ATÉ 6X",$D1173-($D1173*TAXAS!$E$20))/6,IF($A1173=TAXAS!$A$21,IF($B1173="PARCELADO ATÉ 6X",$D1173-($D1173*TAXAS!$E$21))/6,IF($A1173=TAXAS!$A$22,IF($B1173="PARCELADO ATÉ 6X",$D1173-($D1173*TAXAS!$E$22))/6,IF($A1173=TAXAS!$A$23,IF($B1173="PARCELADO ATÉ 6X",$D1173-($D1173*TAXAS!$E$23))/6,IF($A1173=TAXAS!$A$24,IF($B1173="PARCELADO ATÉ 6X",$D1173-($D1173*TAXAS!$E$24))/6,IF($A1173=TAXAS!$A$25,IF($B1173="PARCELADO ATÉ 6X",$D1173-($D1173*TAXAS!$E$25))/6,IF($A1173=TAXAS!$A$26,IF($B1173="PARCELADO ATÉ 6X",$D1173-($D1173*TAXAS!$E$26))/6,IF($A1173=TAXAS!$A$27,IF($B1173="PARCELADO ATÉ 6X",$D1173-($D1173*TAXAS!$E$27))/6))))))))))))))))))))))))/1</f>
        <v>0</v>
      </c>
      <c r="I1173" s="9">
        <f>IF($A1173="VISA",IF($B1173="PARCELADO ATÉ 12X",$D1173-(D1173*TAXAS!$F$4))/12,IF($A1173="MASTER",IF($B1173="PARCELADO ATÉ 12X",$D1173-(D1173*TAXAS!$F$5))/12,IF($A1173="ELO",IF($B1173="PARCELADO ATÉ 12X",$D1173-(D1173*TAXAS!$F$6))/12,IF($A1173="HIPERCARD",IF($B1173="PARCELADO ATÉ 12X",$D1173-(D1173*TAXAS!$F$7))/12,IF($A1173="DINERS",IF($B1173="PARCELADO ATÉ 12X",$D1173-(D1173*TAXAS!$F$8))/12,IF($A1173="AMERICA EXPRESS",IF($B1173="PARCELADO ATÉ 12X",$D1173-(D1173*TAXAS!$F$9))/12,IF($A1173=TAXAS!$A$10,IF($B1173="PARCELADO ATÉ 12X",$D1173-($D1173*TAXAS!$F$10))/12,IF($A1173=TAXAS!$A$11,IF($B1173="PARCELADO ATÉ 12X",$D1173-($D1173*TAXAS!$F$11))/12,IF($A1173=TAXAS!$A$12,IF($B1173="PARCELADO ATÉ 12X",$D1173-($D1173*TAXAS!$F$12))/12,IF($A1173=TAXAS!$A$13,IF($B1173="PARCELADO ATÉ 12X",$D1173-($D1173*TAXAS!$F$13))/12,IF($A1173=TAXAS!$A$14,IF($B1173="PARCELADO ATÉ 12X",$D1173-($D1173*TAXAS!$F$14))/12,IF($A1173=TAXAS!$A$15,IF($B1173="PARCELADO ATÉ 12X",$D1173-($D1173*TAXAS!$F$15))/12,IF($A1173=TAXAS!$A$16,IF($B1173="PARCELADO ATÉ 12X",$D1173-($D1173*TAXAS!$F$16))/12,IF($A1173=TAXAS!$A$17,IF($B1173="PARCELADO ATÉ 12X",$D1173-($D1173*TAXAS!$F$17))/12,IF($A1173=TAXAS!$A$18,IF($B1173="PARCELADO ATÉ 12X",$D1173-($D1173*TAXAS!$F$18))/12,IF($A1173=TAXAS!$A$19,IF($B1173="PARCELADO ATÉ 12X",$D1173-($D1173*TAXAS!$F$19))/12,IF($A1173=TAXAS!$A$20,IF($B1173="PARCELADO ATÉ 12X",$D1173-($D1173*TAXAS!$F$20))/12,IF($A1173=TAXAS!$A$21,IF($B1173="PARCELADO ATÉ 12X",$D1173-($D1173*TAXAS!$F$21))/12,IF($A1173=TAXAS!$A$22,IF($B1173="PARCELADO ATÉ 12X",$D1173-($D1173*TAXAS!$F$22))/12,IF($A1173=TAXAS!$A$23,IF($B1173="PARCELADO ATÉ 12X",$D1173-($D1173*TAXAS!$F$23))/12,IF($A1173=TAXAS!$A$24,IF($B1173="PARCELADO ATÉ 12X",$D1173-($D1173*TAXAS!$F$24))/12,IF($A1173=TAXAS!$A$25,IF($B1173="PARCELADO ATÉ 12X",$D1173-($D1173*TAXAS!$F$25))/12,IF($A1173=TAXAS!$A$26,IF($B1173="PARCELADO ATÉ 12X",$D1173-($D1173*TAXAS!$F$26))/12,IF($A1173=TAXAS!$A$27,IF($B1173="PARCELADO ATÉ 12X",$D1173-($D1173*TAXAS!$F$27))/12))))))))))))))))))))))))/1</f>
        <v>0</v>
      </c>
      <c r="J1173" s="8">
        <f t="shared" si="0"/>
        <v>0</v>
      </c>
      <c r="K1173" s="10" t="b">
        <f>IF($B1173="PARCELADO ATÉ 3X",($D1173-($D1173*TAXAS!$D$4))-$J1173)</f>
        <v>0</v>
      </c>
      <c r="L1173" s="10" t="b">
        <f>IF($B1173="PARCELADO ATÉ 6X",($D1173-($D1173*TAXAS!$E$4))-$J1173)</f>
        <v>0</v>
      </c>
      <c r="M1173" s="10" t="b">
        <f>IF($B1173="PARCELADO ATÉ 12X",($D1173-($D1173*TAXAS!$F$4))-$J1173)</f>
        <v>0</v>
      </c>
      <c r="N1173" s="8">
        <f t="shared" si="1"/>
        <v>0</v>
      </c>
      <c r="O1173" s="10">
        <f t="shared" si="2"/>
        <v>0</v>
      </c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</row>
    <row r="1174" spans="1:31" ht="15.75" customHeight="1" x14ac:dyDescent="0.2">
      <c r="A1174" s="3"/>
      <c r="B1174" s="5"/>
      <c r="C1174" s="6"/>
      <c r="D1174" s="42"/>
      <c r="E1174" s="8">
        <f>IF($A1174="VISA",IF($B1174="DÉBITO",$D1174-($D1174*TAXAS!$B$4)),IF($A1174="MASTER",IF($B1174="DÉBITO",$D1174-($D1174*TAXAS!$B$5)),IF($A1174="ELO", IF($B1174="DÉBITO",$D1174-($D1174*TAXAS!$B$6)),IF($A1174="HIPERCARD",IF($B1174="DÉBITO",$D1174-($D1174*TAXAS!$B$7)),IF($A1174="DINERS",IF($B1174="DÉBITO",$D1174-($D1174*TAXAS!$B$8)),IF($A1174="AMERICA EXPRESS",IF($B1174="DÉBITO",$D1174-($D1174*TAXAS!$B$9)),IF($A1174=TAXAS!$A$10,IF($B1174="DÉBITO",$D1174-($D1174*TAXAS!$B$10)), IF($A1174=TAXAS!$A$11,IF($B1174="DÉBITO",$D1174-($D1174*TAXAS!$B$11)), IF($A1174=TAXAS!$A$12,IF($B1174="DÉBITO",$D1174-($D1174*TAXAS!$B$12)), IF($A1174=TAXAS!$A$13,IF($B1174="DÉBITO",$D1174-($D1174*TAXAS!$B$13)), IF($A1174=TAXAS!$A$14,IF($B1174="DÉBITO",$D1174-($D1174*TAXAS!$B$14)), IF($A1174=TAXAS!$A$15,IF($B1174="DÉBITO",$D1174-($D1174*TAXAS!$B$15)), IF($A1174=TAXAS!$A$16,IF($B1174="DÉBITO",$D1174-($D1174*TAXAS!$B$16)), IF($A1174=TAXAS!$A$17,IF($B1174="DÉBITO",$D1174-($D1174*TAXAS!$B$17)), IF($A1174=TAXAS!$A$18,IF($B1174="DÉBITO",$D1174-($D1174*TAXAS!$B$18)), IF($A1174=TAXAS!$A$19,IF($B1174="DÉBITO",$D1174-($D1174*TAXAS!$B$19)), IF($A1174=TAXAS!$A$20,IF($B1174="DÉBITO",$D1174-($D1174*TAXAS!$B$20)), IF($A1174=TAXAS!$A$21,IF($B1174="DÉBITO",$D1174-($D1174*TAXAS!$B$21)), IF($A1174=TAXAS!$A$22,IF($B1174="DÉBITO",$D1174-($D1174*TAXAS!$B$22)), IF($A1174=TAXAS!$A$23,IF($B1174="DÉBITO",$D1174-($D1174*TAXAS!$B$23)), IF($A1174=TAXAS!$A$24,IF($B1174="DÉBITO",$D1174-($D1174*TAXAS!$B$24)), IF($A1174=TAXAS!$A$25,IF($B1174="DÉBITO",$D1174-($D1174*TAXAS!$B$25)), IF($A1174=TAXAS!$A$26,IF($B1174="DÉBITO",$D1174-($D1174*TAXAS!$B$26)), IF($A1174=TAXAS!$A$27,IF($B1174="DÉBITO",$D1174-($D1174*TAXAS!$B$27))))))))))))))))))))))))))/1</f>
        <v>0</v>
      </c>
      <c r="F1174" s="8">
        <f>IF($A1174="VISA",IF($B1174="CRÉDITO",$D1174-($D1174*TAXAS!$C$4)),IF($A1174="MASTER",IF($B1174="CRÉDITO",$D1174-($D1174*TAXAS!$C$5)),IF($A1174="ELO", IF($B1174="CRÉDITO",$D1174-($D1174*TAXAS!$C$6)),IF($A1174="HIPERCARD",IF($B1174="CRÉDITO",$D1174-($D1174*TAXAS!$C$7)),IF($A1174="DINERS",IF($B1174="CRÉDITO",$D1174-($D1174*TAXAS!$C$8)),IF($A1174="AMERICA EXPRESS",IF($B1174="CRÉDITO",$D1174-($D1174*TAXAS!$C$9)),IF($A1174=TAXAS!$A$10,IF($B1174="CRÉDITO",$D1174-($D1174*TAXAS!$C$10)), IF($A1174=TAXAS!$A$11,IF($B1174="CRÉDITO",$D1174-($D1174*TAXAS!$C$11)), IF($A1174=TAXAS!$A$12,IF($B1174="CRÉDITO",$D1174-($D1174*TAXAS!$C$12)), IF($A1174=TAXAS!$A$13,IF($B1174="CRÉDITO",$D1174-($D1174*TAXAS!$C$13)), IF($A1174=TAXAS!$A$14,IF($B1174="CRÉDITO",$D1174-($D1174*TAXAS!$C$14)), IF($A1174=TAXAS!$A$15,IF($B1174="CRÉDITO",$D1174-($D1174*TAXAS!$C$15)), IF($A1174=TAXAS!$A$16,IF($B1174="CRÉDITO",$D1174-($D1174*TAXAS!$C$16)), IF($A1174=TAXAS!$A$17,IF($B1174="CRÉDITO",$D1174-($D1174*TAXAS!$C$17)), IF($A1174=TAXAS!$A$18,IF($B1174="CRÉDITO",$D1174-($D1174*TAXAS!$C$18)), IF($A1174=TAXAS!$A$19,IF($B1174="CRÉDITO",$D1174-($D1174*TAXAS!$C$19)), IF($A1174=TAXAS!$A$20,IF($B1174="CRÉDITO",$D1174-($D1174*TAXAS!$C$20)), IF($A1174=TAXAS!$A$21,IF($B1174="CRÉDITO",$D1174-($D1174*TAXAS!$C$21)), IF($A1174=TAXAS!$A$22,IF($B1174="CRÉDITO",$D1174-($D1174*TAXAS!$C$22)), IF($A1174=TAXAS!$A$23,IF($B1174="CRÉDITO",$D1174-($D1174*TAXAS!$C$23)), IF($A1174=TAXAS!$A$24,IF($B1174="CRÉDITO",$D1174-($D1174*TAXAS!$C$24)), IF($A1174=TAXAS!$A$25,IF($B1174="CRÉDITO",$D1174-($D1174*TAXAS!$C$25)), IF($A1174=TAXAS!$A$26,IF($B1174="CRÉDITO",$D1174-($D1174*TAXAS!$C$26)), IF($A1174=TAXAS!$A$27,IF($B1174="CRÉDITO",$D1174-($D1174*TAXAS!$C$27))))))))))))))))))))))))))/1</f>
        <v>0</v>
      </c>
      <c r="G1174" s="9">
        <f>IF($A1174="VISA",IF($B1174="PARCELADO ATÉ 3X",$D1174-(D1174*TAXAS!$D$4))/3,IF($A1174="MASTER",IF($B1174="PARCELADO ATÉ 3X",$D1174-(D1174*TAXAS!$D$5))/3,IF($A1174="ELO",IF($B1174="PARCELADO ATÉ 3X",$D1174-(D1174*TAXAS!$D$6))/3,IF($A1174="HIPERCARD",IF($B1174="PARCELADO ATÉ 3X",$D1174-(D1174*TAXAS!$D$7))/3,IF($A1174="DINERS",IF($B1174="PARCELADO ATÉ 3X",$D1174-(D1174*TAXAS!$D$8))/3,IF($A1174="AMERICA EXPRESS",IF($B1174="PARCELADO ATÉ 3X",$D1174-(D1174*TAXAS!$D$9))/3,IF($A1174=TAXAS!$A$10,IF($B1174="PARCELADO ATÉ 3X",$D1174-($D1174*TAXAS!$D$10))/3,IF($A1174=TAXAS!$A$11,IF($B1174="PARCELADO ATÉ 3X",$D1174-($D1174*TAXAS!$D$11))/3,IF($A1174=TAXAS!$A$12,IF($B1174="PARCELADO ATÉ 3X",$D1174-($D1174*TAXAS!$D$12))/3,IF($A1174=TAXAS!$A$13,IF($B1174="PARCELADO ATÉ 3X",$D1174-($D1174*TAXAS!$D$13))/3,IF($A1174=TAXAS!$A$14,IF($B1174="PARCELADO ATÉ 3X",$D1174-($D1174*TAXAS!$D$14))/3,IF($A1174=TAXAS!$A$15,IF($B1174="PARCELADO ATÉ 3X",$D1174-($D1174*TAXAS!$D$15))/3,IF($A1174=TAXAS!$A$16,IF($B1174="PARCELADO ATÉ 3X",$D1174-($D1174*TAXAS!$D$16))/3,IF($A1174=TAXAS!$A$17,IF($B1174="PARCELADO ATÉ 3X",$D1174-($D1174*TAXAS!$D$17))/3,IF($A1174=TAXAS!$A$18,IF($B1174="PARCELADO ATÉ 3X",$D1174-($D1174*TAXAS!$D$18))/3,IF($A1174=TAXAS!$A$19,IF($B1174="PARCELADO ATÉ 3X",$D1174-($D1174*TAXAS!$D$19))/3,IF($A1174=TAXAS!$A$20,IF($B1174="PARCELADO ATÉ 3X",$D1174-($D1174*TAXAS!$D$20))/3,IF($A1174=TAXAS!$A$21,IF($B1174="PARCELADO ATÉ 3X",$D1174-($D1174*TAXAS!$D$21))/3,IF($A1174=TAXAS!$A$22,IF($B1174="PARCELADO ATÉ 3X",$D1174-($D1174*TAXAS!$D$22))/3,IF($A1174=TAXAS!$A$23,IF($B1174="PARCELADO ATÉ 3X",$D1174-($D1174*TAXAS!$D$23))/3,IF($A1174=TAXAS!$A$24,IF($B1174="PARCELADO ATÉ 3X",$D1174-($D1174*TAXAS!$D$24))/3,IF($A1174=TAXAS!$A$25,IF($B1174="PARCELADO ATÉ 3X",$D1174-($D1174*TAXAS!$D$25))/3,IF($A1174=TAXAS!$A$26,IF($B1174="PARCELADO ATÉ 3X",$D1174-($D1174*TAXAS!$D$26))/3,IF($A1174=TAXAS!$A$27,IF($B1174="PARCELADO ATÉ 3X",$D1174-($D1174*TAXAS!$D$27))/3))))))))))))))))))))))))/1</f>
        <v>0</v>
      </c>
      <c r="H1174" s="9">
        <f>IF($A1174="VISA",IF($B1174="PARCELADO ATÉ 6X",$D1174-(D1174*TAXAS!$E$4))/6,IF($A1174="MASTER",IF($B1174="PARCELADO ATÉ 6X",$D1174-(D1174*TAXAS!$E$5))/6,IF($A1174="ELO",IF($B1174="PARCELADO ATÉ 6X",$D1174-(D1174*TAXAS!$E$6))/6,IF($A1174="HIPERCARD",IF($B1174="PARCELADO ATÉ 6X",$D1174-(D1174*TAXAS!$E$7))/6,IF($A1174="DINERS",IF($B1174="PARCELADO ATÉ 6X",$D1174-(D1174*TAXAS!$E$8))/6,IF($A1174="AMERICA EXPRESS",IF($B1174="PARCELADO ATÉ 6X",$D1174-(D1174*TAXAS!$E$9))/6,IF($A1174=TAXAS!$A$10,IF($B1174="PARCELADO ATÉ 6X",$D1174-($D1174*TAXAS!$E$10))/6,IF($A1174=TAXAS!$A$11,IF($B1174="PARCELADO ATÉ 6X",$D1174-($D1174*TAXAS!$E$11))/6,IF($A1174=TAXAS!$A$12,IF($B1174="PARCELADO ATÉ 6X",$D1174-($D1174*TAXAS!$E$12))/6,IF($A1174=TAXAS!$A$13,IF($B1174="PARCELADO ATÉ 6X",$D1174-($D1174*TAXAS!$E$13))/6,IF($A1174=TAXAS!$A$14,IF($B1174="PARCELADO ATÉ 6X",$D1174-($D1174*TAXAS!$E$14))/6,IF($A1174=TAXAS!$A$15,IF($B1174="PARCELADO ATÉ 6X",$D1174-($D1174*TAXAS!$E$15))/6,IF($A1174=TAXAS!$A$16,IF($B1174="PARCELADO ATÉ 6X",$D1174-($D1174*TAXAS!$E$16))/6,IF($A1174=TAXAS!$A$17,IF($B1174="PARCELADO ATÉ 6X",$D1174-($D1174*TAXAS!$E$17))/6,IF($A1174=TAXAS!$A$18,IF($B1174="PARCELADO ATÉ 6X",$D1174-($D1174*TAXAS!$E$18))/6,IF($A1174=TAXAS!$A$19,IF($B1174="PARCELADO ATÉ 6X",$D1174-($D1174*TAXAS!$E$19))/6,IF($A1174=TAXAS!$A$20,IF($B1174="PARCELADO ATÉ 6X",$D1174-($D1174*TAXAS!$E$20))/6,IF($A1174=TAXAS!$A$21,IF($B1174="PARCELADO ATÉ 6X",$D1174-($D1174*TAXAS!$E$21))/6,IF($A1174=TAXAS!$A$22,IF($B1174="PARCELADO ATÉ 6X",$D1174-($D1174*TAXAS!$E$22))/6,IF($A1174=TAXAS!$A$23,IF($B1174="PARCELADO ATÉ 6X",$D1174-($D1174*TAXAS!$E$23))/6,IF($A1174=TAXAS!$A$24,IF($B1174="PARCELADO ATÉ 6X",$D1174-($D1174*TAXAS!$E$24))/6,IF($A1174=TAXAS!$A$25,IF($B1174="PARCELADO ATÉ 6X",$D1174-($D1174*TAXAS!$E$25))/6,IF($A1174=TAXAS!$A$26,IF($B1174="PARCELADO ATÉ 6X",$D1174-($D1174*TAXAS!$E$26))/6,IF($A1174=TAXAS!$A$27,IF($B1174="PARCELADO ATÉ 6X",$D1174-($D1174*TAXAS!$E$27))/6))))))))))))))))))))))))/1</f>
        <v>0</v>
      </c>
      <c r="I1174" s="9">
        <f>IF($A1174="VISA",IF($B1174="PARCELADO ATÉ 12X",$D1174-(D1174*TAXAS!$F$4))/12,IF($A1174="MASTER",IF($B1174="PARCELADO ATÉ 12X",$D1174-(D1174*TAXAS!$F$5))/12,IF($A1174="ELO",IF($B1174="PARCELADO ATÉ 12X",$D1174-(D1174*TAXAS!$F$6))/12,IF($A1174="HIPERCARD",IF($B1174="PARCELADO ATÉ 12X",$D1174-(D1174*TAXAS!$F$7))/12,IF($A1174="DINERS",IF($B1174="PARCELADO ATÉ 12X",$D1174-(D1174*TAXAS!$F$8))/12,IF($A1174="AMERICA EXPRESS",IF($B1174="PARCELADO ATÉ 12X",$D1174-(D1174*TAXAS!$F$9))/12,IF($A1174=TAXAS!$A$10,IF($B1174="PARCELADO ATÉ 12X",$D1174-($D1174*TAXAS!$F$10))/12,IF($A1174=TAXAS!$A$11,IF($B1174="PARCELADO ATÉ 12X",$D1174-($D1174*TAXAS!$F$11))/12,IF($A1174=TAXAS!$A$12,IF($B1174="PARCELADO ATÉ 12X",$D1174-($D1174*TAXAS!$F$12))/12,IF($A1174=TAXAS!$A$13,IF($B1174="PARCELADO ATÉ 12X",$D1174-($D1174*TAXAS!$F$13))/12,IF($A1174=TAXAS!$A$14,IF($B1174="PARCELADO ATÉ 12X",$D1174-($D1174*TAXAS!$F$14))/12,IF($A1174=TAXAS!$A$15,IF($B1174="PARCELADO ATÉ 12X",$D1174-($D1174*TAXAS!$F$15))/12,IF($A1174=TAXAS!$A$16,IF($B1174="PARCELADO ATÉ 12X",$D1174-($D1174*TAXAS!$F$16))/12,IF($A1174=TAXAS!$A$17,IF($B1174="PARCELADO ATÉ 12X",$D1174-($D1174*TAXAS!$F$17))/12,IF($A1174=TAXAS!$A$18,IF($B1174="PARCELADO ATÉ 12X",$D1174-($D1174*TAXAS!$F$18))/12,IF($A1174=TAXAS!$A$19,IF($B1174="PARCELADO ATÉ 12X",$D1174-($D1174*TAXAS!$F$19))/12,IF($A1174=TAXAS!$A$20,IF($B1174="PARCELADO ATÉ 12X",$D1174-($D1174*TAXAS!$F$20))/12,IF($A1174=TAXAS!$A$21,IF($B1174="PARCELADO ATÉ 12X",$D1174-($D1174*TAXAS!$F$21))/12,IF($A1174=TAXAS!$A$22,IF($B1174="PARCELADO ATÉ 12X",$D1174-($D1174*TAXAS!$F$22))/12,IF($A1174=TAXAS!$A$23,IF($B1174="PARCELADO ATÉ 12X",$D1174-($D1174*TAXAS!$F$23))/12,IF($A1174=TAXAS!$A$24,IF($B1174="PARCELADO ATÉ 12X",$D1174-($D1174*TAXAS!$F$24))/12,IF($A1174=TAXAS!$A$25,IF($B1174="PARCELADO ATÉ 12X",$D1174-($D1174*TAXAS!$F$25))/12,IF($A1174=TAXAS!$A$26,IF($B1174="PARCELADO ATÉ 12X",$D1174-($D1174*TAXAS!$F$26))/12,IF($A1174=TAXAS!$A$27,IF($B1174="PARCELADO ATÉ 12X",$D1174-($D1174*TAXAS!$F$27))/12))))))))))))))))))))))))/1</f>
        <v>0</v>
      </c>
      <c r="J1174" s="8">
        <f t="shared" si="0"/>
        <v>0</v>
      </c>
      <c r="K1174" s="10" t="b">
        <f>IF($B1174="PARCELADO ATÉ 3X",($D1174-($D1174*TAXAS!$D$4))-$J1174)</f>
        <v>0</v>
      </c>
      <c r="L1174" s="10" t="b">
        <f>IF($B1174="PARCELADO ATÉ 6X",($D1174-($D1174*TAXAS!$E$4))-$J1174)</f>
        <v>0</v>
      </c>
      <c r="M1174" s="10" t="b">
        <f>IF($B1174="PARCELADO ATÉ 12X",($D1174-($D1174*TAXAS!$F$4))-$J1174)</f>
        <v>0</v>
      </c>
      <c r="N1174" s="8">
        <f t="shared" si="1"/>
        <v>0</v>
      </c>
      <c r="O1174" s="10">
        <f t="shared" si="2"/>
        <v>0</v>
      </c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</row>
    <row r="1175" spans="1:31" ht="15.75" customHeight="1" x14ac:dyDescent="0.2">
      <c r="A1175" s="3"/>
      <c r="B1175" s="5"/>
      <c r="C1175" s="6"/>
      <c r="D1175" s="42"/>
      <c r="E1175" s="8">
        <f>IF($A1175="VISA",IF($B1175="DÉBITO",$D1175-($D1175*TAXAS!$B$4)),IF($A1175="MASTER",IF($B1175="DÉBITO",$D1175-($D1175*TAXAS!$B$5)),IF($A1175="ELO", IF($B1175="DÉBITO",$D1175-($D1175*TAXAS!$B$6)),IF($A1175="HIPERCARD",IF($B1175="DÉBITO",$D1175-($D1175*TAXAS!$B$7)),IF($A1175="DINERS",IF($B1175="DÉBITO",$D1175-($D1175*TAXAS!$B$8)),IF($A1175="AMERICA EXPRESS",IF($B1175="DÉBITO",$D1175-($D1175*TAXAS!$B$9)),IF($A1175=TAXAS!$A$10,IF($B1175="DÉBITO",$D1175-($D1175*TAXAS!$B$10)), IF($A1175=TAXAS!$A$11,IF($B1175="DÉBITO",$D1175-($D1175*TAXAS!$B$11)), IF($A1175=TAXAS!$A$12,IF($B1175="DÉBITO",$D1175-($D1175*TAXAS!$B$12)), IF($A1175=TAXAS!$A$13,IF($B1175="DÉBITO",$D1175-($D1175*TAXAS!$B$13)), IF($A1175=TAXAS!$A$14,IF($B1175="DÉBITO",$D1175-($D1175*TAXAS!$B$14)), IF($A1175=TAXAS!$A$15,IF($B1175="DÉBITO",$D1175-($D1175*TAXAS!$B$15)), IF($A1175=TAXAS!$A$16,IF($B1175="DÉBITO",$D1175-($D1175*TAXAS!$B$16)), IF($A1175=TAXAS!$A$17,IF($B1175="DÉBITO",$D1175-($D1175*TAXAS!$B$17)), IF($A1175=TAXAS!$A$18,IF($B1175="DÉBITO",$D1175-($D1175*TAXAS!$B$18)), IF($A1175=TAXAS!$A$19,IF($B1175="DÉBITO",$D1175-($D1175*TAXAS!$B$19)), IF($A1175=TAXAS!$A$20,IF($B1175="DÉBITO",$D1175-($D1175*TAXAS!$B$20)), IF($A1175=TAXAS!$A$21,IF($B1175="DÉBITO",$D1175-($D1175*TAXAS!$B$21)), IF($A1175=TAXAS!$A$22,IF($B1175="DÉBITO",$D1175-($D1175*TAXAS!$B$22)), IF($A1175=TAXAS!$A$23,IF($B1175="DÉBITO",$D1175-($D1175*TAXAS!$B$23)), IF($A1175=TAXAS!$A$24,IF($B1175="DÉBITO",$D1175-($D1175*TAXAS!$B$24)), IF($A1175=TAXAS!$A$25,IF($B1175="DÉBITO",$D1175-($D1175*TAXAS!$B$25)), IF($A1175=TAXAS!$A$26,IF($B1175="DÉBITO",$D1175-($D1175*TAXAS!$B$26)), IF($A1175=TAXAS!$A$27,IF($B1175="DÉBITO",$D1175-($D1175*TAXAS!$B$27))))))))))))))))))))))))))/1</f>
        <v>0</v>
      </c>
      <c r="F1175" s="8">
        <f>IF($A1175="VISA",IF($B1175="CRÉDITO",$D1175-($D1175*TAXAS!$C$4)),IF($A1175="MASTER",IF($B1175="CRÉDITO",$D1175-($D1175*TAXAS!$C$5)),IF($A1175="ELO", IF($B1175="CRÉDITO",$D1175-($D1175*TAXAS!$C$6)),IF($A1175="HIPERCARD",IF($B1175="CRÉDITO",$D1175-($D1175*TAXAS!$C$7)),IF($A1175="DINERS",IF($B1175="CRÉDITO",$D1175-($D1175*TAXAS!$C$8)),IF($A1175="AMERICA EXPRESS",IF($B1175="CRÉDITO",$D1175-($D1175*TAXAS!$C$9)),IF($A1175=TAXAS!$A$10,IF($B1175="CRÉDITO",$D1175-($D1175*TAXAS!$C$10)), IF($A1175=TAXAS!$A$11,IF($B1175="CRÉDITO",$D1175-($D1175*TAXAS!$C$11)), IF($A1175=TAXAS!$A$12,IF($B1175="CRÉDITO",$D1175-($D1175*TAXAS!$C$12)), IF($A1175=TAXAS!$A$13,IF($B1175="CRÉDITO",$D1175-($D1175*TAXAS!$C$13)), IF($A1175=TAXAS!$A$14,IF($B1175="CRÉDITO",$D1175-($D1175*TAXAS!$C$14)), IF($A1175=TAXAS!$A$15,IF($B1175="CRÉDITO",$D1175-($D1175*TAXAS!$C$15)), IF($A1175=TAXAS!$A$16,IF($B1175="CRÉDITO",$D1175-($D1175*TAXAS!$C$16)), IF($A1175=TAXAS!$A$17,IF($B1175="CRÉDITO",$D1175-($D1175*TAXAS!$C$17)), IF($A1175=TAXAS!$A$18,IF($B1175="CRÉDITO",$D1175-($D1175*TAXAS!$C$18)), IF($A1175=TAXAS!$A$19,IF($B1175="CRÉDITO",$D1175-($D1175*TAXAS!$C$19)), IF($A1175=TAXAS!$A$20,IF($B1175="CRÉDITO",$D1175-($D1175*TAXAS!$C$20)), IF($A1175=TAXAS!$A$21,IF($B1175="CRÉDITO",$D1175-($D1175*TAXAS!$C$21)), IF($A1175=TAXAS!$A$22,IF($B1175="CRÉDITO",$D1175-($D1175*TAXAS!$C$22)), IF($A1175=TAXAS!$A$23,IF($B1175="CRÉDITO",$D1175-($D1175*TAXAS!$C$23)), IF($A1175=TAXAS!$A$24,IF($B1175="CRÉDITO",$D1175-($D1175*TAXAS!$C$24)), IF($A1175=TAXAS!$A$25,IF($B1175="CRÉDITO",$D1175-($D1175*TAXAS!$C$25)), IF($A1175=TAXAS!$A$26,IF($B1175="CRÉDITO",$D1175-($D1175*TAXAS!$C$26)), IF($A1175=TAXAS!$A$27,IF($B1175="CRÉDITO",$D1175-($D1175*TAXAS!$C$27))))))))))))))))))))))))))/1</f>
        <v>0</v>
      </c>
      <c r="G1175" s="9">
        <f>IF($A1175="VISA",IF($B1175="PARCELADO ATÉ 3X",$D1175-(D1175*TAXAS!$D$4))/3,IF($A1175="MASTER",IF($B1175="PARCELADO ATÉ 3X",$D1175-(D1175*TAXAS!$D$5))/3,IF($A1175="ELO",IF($B1175="PARCELADO ATÉ 3X",$D1175-(D1175*TAXAS!$D$6))/3,IF($A1175="HIPERCARD",IF($B1175="PARCELADO ATÉ 3X",$D1175-(D1175*TAXAS!$D$7))/3,IF($A1175="DINERS",IF($B1175="PARCELADO ATÉ 3X",$D1175-(D1175*TAXAS!$D$8))/3,IF($A1175="AMERICA EXPRESS",IF($B1175="PARCELADO ATÉ 3X",$D1175-(D1175*TAXAS!$D$9))/3,IF($A1175=TAXAS!$A$10,IF($B1175="PARCELADO ATÉ 3X",$D1175-($D1175*TAXAS!$D$10))/3,IF($A1175=TAXAS!$A$11,IF($B1175="PARCELADO ATÉ 3X",$D1175-($D1175*TAXAS!$D$11))/3,IF($A1175=TAXAS!$A$12,IF($B1175="PARCELADO ATÉ 3X",$D1175-($D1175*TAXAS!$D$12))/3,IF($A1175=TAXAS!$A$13,IF($B1175="PARCELADO ATÉ 3X",$D1175-($D1175*TAXAS!$D$13))/3,IF($A1175=TAXAS!$A$14,IF($B1175="PARCELADO ATÉ 3X",$D1175-($D1175*TAXAS!$D$14))/3,IF($A1175=TAXAS!$A$15,IF($B1175="PARCELADO ATÉ 3X",$D1175-($D1175*TAXAS!$D$15))/3,IF($A1175=TAXAS!$A$16,IF($B1175="PARCELADO ATÉ 3X",$D1175-($D1175*TAXAS!$D$16))/3,IF($A1175=TAXAS!$A$17,IF($B1175="PARCELADO ATÉ 3X",$D1175-($D1175*TAXAS!$D$17))/3,IF($A1175=TAXAS!$A$18,IF($B1175="PARCELADO ATÉ 3X",$D1175-($D1175*TAXAS!$D$18))/3,IF($A1175=TAXAS!$A$19,IF($B1175="PARCELADO ATÉ 3X",$D1175-($D1175*TAXAS!$D$19))/3,IF($A1175=TAXAS!$A$20,IF($B1175="PARCELADO ATÉ 3X",$D1175-($D1175*TAXAS!$D$20))/3,IF($A1175=TAXAS!$A$21,IF($B1175="PARCELADO ATÉ 3X",$D1175-($D1175*TAXAS!$D$21))/3,IF($A1175=TAXAS!$A$22,IF($B1175="PARCELADO ATÉ 3X",$D1175-($D1175*TAXAS!$D$22))/3,IF($A1175=TAXAS!$A$23,IF($B1175="PARCELADO ATÉ 3X",$D1175-($D1175*TAXAS!$D$23))/3,IF($A1175=TAXAS!$A$24,IF($B1175="PARCELADO ATÉ 3X",$D1175-($D1175*TAXAS!$D$24))/3,IF($A1175=TAXAS!$A$25,IF($B1175="PARCELADO ATÉ 3X",$D1175-($D1175*TAXAS!$D$25))/3,IF($A1175=TAXAS!$A$26,IF($B1175="PARCELADO ATÉ 3X",$D1175-($D1175*TAXAS!$D$26))/3,IF($A1175=TAXAS!$A$27,IF($B1175="PARCELADO ATÉ 3X",$D1175-($D1175*TAXAS!$D$27))/3))))))))))))))))))))))))/1</f>
        <v>0</v>
      </c>
      <c r="H1175" s="9">
        <f>IF($A1175="VISA",IF($B1175="PARCELADO ATÉ 6X",$D1175-(D1175*TAXAS!$E$4))/6,IF($A1175="MASTER",IF($B1175="PARCELADO ATÉ 6X",$D1175-(D1175*TAXAS!$E$5))/6,IF($A1175="ELO",IF($B1175="PARCELADO ATÉ 6X",$D1175-(D1175*TAXAS!$E$6))/6,IF($A1175="HIPERCARD",IF($B1175="PARCELADO ATÉ 6X",$D1175-(D1175*TAXAS!$E$7))/6,IF($A1175="DINERS",IF($B1175="PARCELADO ATÉ 6X",$D1175-(D1175*TAXAS!$E$8))/6,IF($A1175="AMERICA EXPRESS",IF($B1175="PARCELADO ATÉ 6X",$D1175-(D1175*TAXAS!$E$9))/6,IF($A1175=TAXAS!$A$10,IF($B1175="PARCELADO ATÉ 6X",$D1175-($D1175*TAXAS!$E$10))/6,IF($A1175=TAXAS!$A$11,IF($B1175="PARCELADO ATÉ 6X",$D1175-($D1175*TAXAS!$E$11))/6,IF($A1175=TAXAS!$A$12,IF($B1175="PARCELADO ATÉ 6X",$D1175-($D1175*TAXAS!$E$12))/6,IF($A1175=TAXAS!$A$13,IF($B1175="PARCELADO ATÉ 6X",$D1175-($D1175*TAXAS!$E$13))/6,IF($A1175=TAXAS!$A$14,IF($B1175="PARCELADO ATÉ 6X",$D1175-($D1175*TAXAS!$E$14))/6,IF($A1175=TAXAS!$A$15,IF($B1175="PARCELADO ATÉ 6X",$D1175-($D1175*TAXAS!$E$15))/6,IF($A1175=TAXAS!$A$16,IF($B1175="PARCELADO ATÉ 6X",$D1175-($D1175*TAXAS!$E$16))/6,IF($A1175=TAXAS!$A$17,IF($B1175="PARCELADO ATÉ 6X",$D1175-($D1175*TAXAS!$E$17))/6,IF($A1175=TAXAS!$A$18,IF($B1175="PARCELADO ATÉ 6X",$D1175-($D1175*TAXAS!$E$18))/6,IF($A1175=TAXAS!$A$19,IF($B1175="PARCELADO ATÉ 6X",$D1175-($D1175*TAXAS!$E$19))/6,IF($A1175=TAXAS!$A$20,IF($B1175="PARCELADO ATÉ 6X",$D1175-($D1175*TAXAS!$E$20))/6,IF($A1175=TAXAS!$A$21,IF($B1175="PARCELADO ATÉ 6X",$D1175-($D1175*TAXAS!$E$21))/6,IF($A1175=TAXAS!$A$22,IF($B1175="PARCELADO ATÉ 6X",$D1175-($D1175*TAXAS!$E$22))/6,IF($A1175=TAXAS!$A$23,IF($B1175="PARCELADO ATÉ 6X",$D1175-($D1175*TAXAS!$E$23))/6,IF($A1175=TAXAS!$A$24,IF($B1175="PARCELADO ATÉ 6X",$D1175-($D1175*TAXAS!$E$24))/6,IF($A1175=TAXAS!$A$25,IF($B1175="PARCELADO ATÉ 6X",$D1175-($D1175*TAXAS!$E$25))/6,IF($A1175=TAXAS!$A$26,IF($B1175="PARCELADO ATÉ 6X",$D1175-($D1175*TAXAS!$E$26))/6,IF($A1175=TAXAS!$A$27,IF($B1175="PARCELADO ATÉ 6X",$D1175-($D1175*TAXAS!$E$27))/6))))))))))))))))))))))))/1</f>
        <v>0</v>
      </c>
      <c r="I1175" s="9">
        <f>IF($A1175="VISA",IF($B1175="PARCELADO ATÉ 12X",$D1175-(D1175*TAXAS!$F$4))/12,IF($A1175="MASTER",IF($B1175="PARCELADO ATÉ 12X",$D1175-(D1175*TAXAS!$F$5))/12,IF($A1175="ELO",IF($B1175="PARCELADO ATÉ 12X",$D1175-(D1175*TAXAS!$F$6))/12,IF($A1175="HIPERCARD",IF($B1175="PARCELADO ATÉ 12X",$D1175-(D1175*TAXAS!$F$7))/12,IF($A1175="DINERS",IF($B1175="PARCELADO ATÉ 12X",$D1175-(D1175*TAXAS!$F$8))/12,IF($A1175="AMERICA EXPRESS",IF($B1175="PARCELADO ATÉ 12X",$D1175-(D1175*TAXAS!$F$9))/12,IF($A1175=TAXAS!$A$10,IF($B1175="PARCELADO ATÉ 12X",$D1175-($D1175*TAXAS!$F$10))/12,IF($A1175=TAXAS!$A$11,IF($B1175="PARCELADO ATÉ 12X",$D1175-($D1175*TAXAS!$F$11))/12,IF($A1175=TAXAS!$A$12,IF($B1175="PARCELADO ATÉ 12X",$D1175-($D1175*TAXAS!$F$12))/12,IF($A1175=TAXAS!$A$13,IF($B1175="PARCELADO ATÉ 12X",$D1175-($D1175*TAXAS!$F$13))/12,IF($A1175=TAXAS!$A$14,IF($B1175="PARCELADO ATÉ 12X",$D1175-($D1175*TAXAS!$F$14))/12,IF($A1175=TAXAS!$A$15,IF($B1175="PARCELADO ATÉ 12X",$D1175-($D1175*TAXAS!$F$15))/12,IF($A1175=TAXAS!$A$16,IF($B1175="PARCELADO ATÉ 12X",$D1175-($D1175*TAXAS!$F$16))/12,IF($A1175=TAXAS!$A$17,IF($B1175="PARCELADO ATÉ 12X",$D1175-($D1175*TAXAS!$F$17))/12,IF($A1175=TAXAS!$A$18,IF($B1175="PARCELADO ATÉ 12X",$D1175-($D1175*TAXAS!$F$18))/12,IF($A1175=TAXAS!$A$19,IF($B1175="PARCELADO ATÉ 12X",$D1175-($D1175*TAXAS!$F$19))/12,IF($A1175=TAXAS!$A$20,IF($B1175="PARCELADO ATÉ 12X",$D1175-($D1175*TAXAS!$F$20))/12,IF($A1175=TAXAS!$A$21,IF($B1175="PARCELADO ATÉ 12X",$D1175-($D1175*TAXAS!$F$21))/12,IF($A1175=TAXAS!$A$22,IF($B1175="PARCELADO ATÉ 12X",$D1175-($D1175*TAXAS!$F$22))/12,IF($A1175=TAXAS!$A$23,IF($B1175="PARCELADO ATÉ 12X",$D1175-($D1175*TAXAS!$F$23))/12,IF($A1175=TAXAS!$A$24,IF($B1175="PARCELADO ATÉ 12X",$D1175-($D1175*TAXAS!$F$24))/12,IF($A1175=TAXAS!$A$25,IF($B1175="PARCELADO ATÉ 12X",$D1175-($D1175*TAXAS!$F$25))/12,IF($A1175=TAXAS!$A$26,IF($B1175="PARCELADO ATÉ 12X",$D1175-($D1175*TAXAS!$F$26))/12,IF($A1175=TAXAS!$A$27,IF($B1175="PARCELADO ATÉ 12X",$D1175-($D1175*TAXAS!$F$27))/12))))))))))))))))))))))))/1</f>
        <v>0</v>
      </c>
      <c r="J1175" s="8">
        <f t="shared" si="0"/>
        <v>0</v>
      </c>
      <c r="K1175" s="10" t="b">
        <f>IF($B1175="PARCELADO ATÉ 3X",($D1175-($D1175*TAXAS!$D$4))-$J1175)</f>
        <v>0</v>
      </c>
      <c r="L1175" s="10" t="b">
        <f>IF($B1175="PARCELADO ATÉ 6X",($D1175-($D1175*TAXAS!$E$4))-$J1175)</f>
        <v>0</v>
      </c>
      <c r="M1175" s="10" t="b">
        <f>IF($B1175="PARCELADO ATÉ 12X",($D1175-($D1175*TAXAS!$F$4))-$J1175)</f>
        <v>0</v>
      </c>
      <c r="N1175" s="8">
        <f t="shared" si="1"/>
        <v>0</v>
      </c>
      <c r="O1175" s="10">
        <f t="shared" si="2"/>
        <v>0</v>
      </c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</row>
    <row r="1176" spans="1:31" ht="15.75" customHeight="1" x14ac:dyDescent="0.2">
      <c r="A1176" s="3"/>
      <c r="B1176" s="5"/>
      <c r="C1176" s="6"/>
      <c r="D1176" s="42"/>
      <c r="E1176" s="8">
        <f>IF($A1176="VISA",IF($B1176="DÉBITO",$D1176-($D1176*TAXAS!$B$4)),IF($A1176="MASTER",IF($B1176="DÉBITO",$D1176-($D1176*TAXAS!$B$5)),IF($A1176="ELO", IF($B1176="DÉBITO",$D1176-($D1176*TAXAS!$B$6)),IF($A1176="HIPERCARD",IF($B1176="DÉBITO",$D1176-($D1176*TAXAS!$B$7)),IF($A1176="DINERS",IF($B1176="DÉBITO",$D1176-($D1176*TAXAS!$B$8)),IF($A1176="AMERICA EXPRESS",IF($B1176="DÉBITO",$D1176-($D1176*TAXAS!$B$9)),IF($A1176=TAXAS!$A$10,IF($B1176="DÉBITO",$D1176-($D1176*TAXAS!$B$10)), IF($A1176=TAXAS!$A$11,IF($B1176="DÉBITO",$D1176-($D1176*TAXAS!$B$11)), IF($A1176=TAXAS!$A$12,IF($B1176="DÉBITO",$D1176-($D1176*TAXAS!$B$12)), IF($A1176=TAXAS!$A$13,IF($B1176="DÉBITO",$D1176-($D1176*TAXAS!$B$13)), IF($A1176=TAXAS!$A$14,IF($B1176="DÉBITO",$D1176-($D1176*TAXAS!$B$14)), IF($A1176=TAXAS!$A$15,IF($B1176="DÉBITO",$D1176-($D1176*TAXAS!$B$15)), IF($A1176=TAXAS!$A$16,IF($B1176="DÉBITO",$D1176-($D1176*TAXAS!$B$16)), IF($A1176=TAXAS!$A$17,IF($B1176="DÉBITO",$D1176-($D1176*TAXAS!$B$17)), IF($A1176=TAXAS!$A$18,IF($B1176="DÉBITO",$D1176-($D1176*TAXAS!$B$18)), IF($A1176=TAXAS!$A$19,IF($B1176="DÉBITO",$D1176-($D1176*TAXAS!$B$19)), IF($A1176=TAXAS!$A$20,IF($B1176="DÉBITO",$D1176-($D1176*TAXAS!$B$20)), IF($A1176=TAXAS!$A$21,IF($B1176="DÉBITO",$D1176-($D1176*TAXAS!$B$21)), IF($A1176=TAXAS!$A$22,IF($B1176="DÉBITO",$D1176-($D1176*TAXAS!$B$22)), IF($A1176=TAXAS!$A$23,IF($B1176="DÉBITO",$D1176-($D1176*TAXAS!$B$23)), IF($A1176=TAXAS!$A$24,IF($B1176="DÉBITO",$D1176-($D1176*TAXAS!$B$24)), IF($A1176=TAXAS!$A$25,IF($B1176="DÉBITO",$D1176-($D1176*TAXAS!$B$25)), IF($A1176=TAXAS!$A$26,IF($B1176="DÉBITO",$D1176-($D1176*TAXAS!$B$26)), IF($A1176=TAXAS!$A$27,IF($B1176="DÉBITO",$D1176-($D1176*TAXAS!$B$27))))))))))))))))))))))))))/1</f>
        <v>0</v>
      </c>
      <c r="F1176" s="8">
        <f>IF($A1176="VISA",IF($B1176="CRÉDITO",$D1176-($D1176*TAXAS!$C$4)),IF($A1176="MASTER",IF($B1176="CRÉDITO",$D1176-($D1176*TAXAS!$C$5)),IF($A1176="ELO", IF($B1176="CRÉDITO",$D1176-($D1176*TAXAS!$C$6)),IF($A1176="HIPERCARD",IF($B1176="CRÉDITO",$D1176-($D1176*TAXAS!$C$7)),IF($A1176="DINERS",IF($B1176="CRÉDITO",$D1176-($D1176*TAXAS!$C$8)),IF($A1176="AMERICA EXPRESS",IF($B1176="CRÉDITO",$D1176-($D1176*TAXAS!$C$9)),IF($A1176=TAXAS!$A$10,IF($B1176="CRÉDITO",$D1176-($D1176*TAXAS!$C$10)), IF($A1176=TAXAS!$A$11,IF($B1176="CRÉDITO",$D1176-($D1176*TAXAS!$C$11)), IF($A1176=TAXAS!$A$12,IF($B1176="CRÉDITO",$D1176-($D1176*TAXAS!$C$12)), IF($A1176=TAXAS!$A$13,IF($B1176="CRÉDITO",$D1176-($D1176*TAXAS!$C$13)), IF($A1176=TAXAS!$A$14,IF($B1176="CRÉDITO",$D1176-($D1176*TAXAS!$C$14)), IF($A1176=TAXAS!$A$15,IF($B1176="CRÉDITO",$D1176-($D1176*TAXAS!$C$15)), IF($A1176=TAXAS!$A$16,IF($B1176="CRÉDITO",$D1176-($D1176*TAXAS!$C$16)), IF($A1176=TAXAS!$A$17,IF($B1176="CRÉDITO",$D1176-($D1176*TAXAS!$C$17)), IF($A1176=TAXAS!$A$18,IF($B1176="CRÉDITO",$D1176-($D1176*TAXAS!$C$18)), IF($A1176=TAXAS!$A$19,IF($B1176="CRÉDITO",$D1176-($D1176*TAXAS!$C$19)), IF($A1176=TAXAS!$A$20,IF($B1176="CRÉDITO",$D1176-($D1176*TAXAS!$C$20)), IF($A1176=TAXAS!$A$21,IF($B1176="CRÉDITO",$D1176-($D1176*TAXAS!$C$21)), IF($A1176=TAXAS!$A$22,IF($B1176="CRÉDITO",$D1176-($D1176*TAXAS!$C$22)), IF($A1176=TAXAS!$A$23,IF($B1176="CRÉDITO",$D1176-($D1176*TAXAS!$C$23)), IF($A1176=TAXAS!$A$24,IF($B1176="CRÉDITO",$D1176-($D1176*TAXAS!$C$24)), IF($A1176=TAXAS!$A$25,IF($B1176="CRÉDITO",$D1176-($D1176*TAXAS!$C$25)), IF($A1176=TAXAS!$A$26,IF($B1176="CRÉDITO",$D1176-($D1176*TAXAS!$C$26)), IF($A1176=TAXAS!$A$27,IF($B1176="CRÉDITO",$D1176-($D1176*TAXAS!$C$27))))))))))))))))))))))))))/1</f>
        <v>0</v>
      </c>
      <c r="G1176" s="9">
        <f>IF($A1176="VISA",IF($B1176="PARCELADO ATÉ 3X",$D1176-(D1176*TAXAS!$D$4))/3,IF($A1176="MASTER",IF($B1176="PARCELADO ATÉ 3X",$D1176-(D1176*TAXAS!$D$5))/3,IF($A1176="ELO",IF($B1176="PARCELADO ATÉ 3X",$D1176-(D1176*TAXAS!$D$6))/3,IF($A1176="HIPERCARD",IF($B1176="PARCELADO ATÉ 3X",$D1176-(D1176*TAXAS!$D$7))/3,IF($A1176="DINERS",IF($B1176="PARCELADO ATÉ 3X",$D1176-(D1176*TAXAS!$D$8))/3,IF($A1176="AMERICA EXPRESS",IF($B1176="PARCELADO ATÉ 3X",$D1176-(D1176*TAXAS!$D$9))/3,IF($A1176=TAXAS!$A$10,IF($B1176="PARCELADO ATÉ 3X",$D1176-($D1176*TAXAS!$D$10))/3,IF($A1176=TAXAS!$A$11,IF($B1176="PARCELADO ATÉ 3X",$D1176-($D1176*TAXAS!$D$11))/3,IF($A1176=TAXAS!$A$12,IF($B1176="PARCELADO ATÉ 3X",$D1176-($D1176*TAXAS!$D$12))/3,IF($A1176=TAXAS!$A$13,IF($B1176="PARCELADO ATÉ 3X",$D1176-($D1176*TAXAS!$D$13))/3,IF($A1176=TAXAS!$A$14,IF($B1176="PARCELADO ATÉ 3X",$D1176-($D1176*TAXAS!$D$14))/3,IF($A1176=TAXAS!$A$15,IF($B1176="PARCELADO ATÉ 3X",$D1176-($D1176*TAXAS!$D$15))/3,IF($A1176=TAXAS!$A$16,IF($B1176="PARCELADO ATÉ 3X",$D1176-($D1176*TAXAS!$D$16))/3,IF($A1176=TAXAS!$A$17,IF($B1176="PARCELADO ATÉ 3X",$D1176-($D1176*TAXAS!$D$17))/3,IF($A1176=TAXAS!$A$18,IF($B1176="PARCELADO ATÉ 3X",$D1176-($D1176*TAXAS!$D$18))/3,IF($A1176=TAXAS!$A$19,IF($B1176="PARCELADO ATÉ 3X",$D1176-($D1176*TAXAS!$D$19))/3,IF($A1176=TAXAS!$A$20,IF($B1176="PARCELADO ATÉ 3X",$D1176-($D1176*TAXAS!$D$20))/3,IF($A1176=TAXAS!$A$21,IF($B1176="PARCELADO ATÉ 3X",$D1176-($D1176*TAXAS!$D$21))/3,IF($A1176=TAXAS!$A$22,IF($B1176="PARCELADO ATÉ 3X",$D1176-($D1176*TAXAS!$D$22))/3,IF($A1176=TAXAS!$A$23,IF($B1176="PARCELADO ATÉ 3X",$D1176-($D1176*TAXAS!$D$23))/3,IF($A1176=TAXAS!$A$24,IF($B1176="PARCELADO ATÉ 3X",$D1176-($D1176*TAXAS!$D$24))/3,IF($A1176=TAXAS!$A$25,IF($B1176="PARCELADO ATÉ 3X",$D1176-($D1176*TAXAS!$D$25))/3,IF($A1176=TAXAS!$A$26,IF($B1176="PARCELADO ATÉ 3X",$D1176-($D1176*TAXAS!$D$26))/3,IF($A1176=TAXAS!$A$27,IF($B1176="PARCELADO ATÉ 3X",$D1176-($D1176*TAXAS!$D$27))/3))))))))))))))))))))))))/1</f>
        <v>0</v>
      </c>
      <c r="H1176" s="9">
        <f>IF($A1176="VISA",IF($B1176="PARCELADO ATÉ 6X",$D1176-(D1176*TAXAS!$E$4))/6,IF($A1176="MASTER",IF($B1176="PARCELADO ATÉ 6X",$D1176-(D1176*TAXAS!$E$5))/6,IF($A1176="ELO",IF($B1176="PARCELADO ATÉ 6X",$D1176-(D1176*TAXAS!$E$6))/6,IF($A1176="HIPERCARD",IF($B1176="PARCELADO ATÉ 6X",$D1176-(D1176*TAXAS!$E$7))/6,IF($A1176="DINERS",IF($B1176="PARCELADO ATÉ 6X",$D1176-(D1176*TAXAS!$E$8))/6,IF($A1176="AMERICA EXPRESS",IF($B1176="PARCELADO ATÉ 6X",$D1176-(D1176*TAXAS!$E$9))/6,IF($A1176=TAXAS!$A$10,IF($B1176="PARCELADO ATÉ 6X",$D1176-($D1176*TAXAS!$E$10))/6,IF($A1176=TAXAS!$A$11,IF($B1176="PARCELADO ATÉ 6X",$D1176-($D1176*TAXAS!$E$11))/6,IF($A1176=TAXAS!$A$12,IF($B1176="PARCELADO ATÉ 6X",$D1176-($D1176*TAXAS!$E$12))/6,IF($A1176=TAXAS!$A$13,IF($B1176="PARCELADO ATÉ 6X",$D1176-($D1176*TAXAS!$E$13))/6,IF($A1176=TAXAS!$A$14,IF($B1176="PARCELADO ATÉ 6X",$D1176-($D1176*TAXAS!$E$14))/6,IF($A1176=TAXAS!$A$15,IF($B1176="PARCELADO ATÉ 6X",$D1176-($D1176*TAXAS!$E$15))/6,IF($A1176=TAXAS!$A$16,IF($B1176="PARCELADO ATÉ 6X",$D1176-($D1176*TAXAS!$E$16))/6,IF($A1176=TAXAS!$A$17,IF($B1176="PARCELADO ATÉ 6X",$D1176-($D1176*TAXAS!$E$17))/6,IF($A1176=TAXAS!$A$18,IF($B1176="PARCELADO ATÉ 6X",$D1176-($D1176*TAXAS!$E$18))/6,IF($A1176=TAXAS!$A$19,IF($B1176="PARCELADO ATÉ 6X",$D1176-($D1176*TAXAS!$E$19))/6,IF($A1176=TAXAS!$A$20,IF($B1176="PARCELADO ATÉ 6X",$D1176-($D1176*TAXAS!$E$20))/6,IF($A1176=TAXAS!$A$21,IF($B1176="PARCELADO ATÉ 6X",$D1176-($D1176*TAXAS!$E$21))/6,IF($A1176=TAXAS!$A$22,IF($B1176="PARCELADO ATÉ 6X",$D1176-($D1176*TAXAS!$E$22))/6,IF($A1176=TAXAS!$A$23,IF($B1176="PARCELADO ATÉ 6X",$D1176-($D1176*TAXAS!$E$23))/6,IF($A1176=TAXAS!$A$24,IF($B1176="PARCELADO ATÉ 6X",$D1176-($D1176*TAXAS!$E$24))/6,IF($A1176=TAXAS!$A$25,IF($B1176="PARCELADO ATÉ 6X",$D1176-($D1176*TAXAS!$E$25))/6,IF($A1176=TAXAS!$A$26,IF($B1176="PARCELADO ATÉ 6X",$D1176-($D1176*TAXAS!$E$26))/6,IF($A1176=TAXAS!$A$27,IF($B1176="PARCELADO ATÉ 6X",$D1176-($D1176*TAXAS!$E$27))/6))))))))))))))))))))))))/1</f>
        <v>0</v>
      </c>
      <c r="I1176" s="9">
        <f>IF($A1176="VISA",IF($B1176="PARCELADO ATÉ 12X",$D1176-(D1176*TAXAS!$F$4))/12,IF($A1176="MASTER",IF($B1176="PARCELADO ATÉ 12X",$D1176-(D1176*TAXAS!$F$5))/12,IF($A1176="ELO",IF($B1176="PARCELADO ATÉ 12X",$D1176-(D1176*TAXAS!$F$6))/12,IF($A1176="HIPERCARD",IF($B1176="PARCELADO ATÉ 12X",$D1176-(D1176*TAXAS!$F$7))/12,IF($A1176="DINERS",IF($B1176="PARCELADO ATÉ 12X",$D1176-(D1176*TAXAS!$F$8))/12,IF($A1176="AMERICA EXPRESS",IF($B1176="PARCELADO ATÉ 12X",$D1176-(D1176*TAXAS!$F$9))/12,IF($A1176=TAXAS!$A$10,IF($B1176="PARCELADO ATÉ 12X",$D1176-($D1176*TAXAS!$F$10))/12,IF($A1176=TAXAS!$A$11,IF($B1176="PARCELADO ATÉ 12X",$D1176-($D1176*TAXAS!$F$11))/12,IF($A1176=TAXAS!$A$12,IF($B1176="PARCELADO ATÉ 12X",$D1176-($D1176*TAXAS!$F$12))/12,IF($A1176=TAXAS!$A$13,IF($B1176="PARCELADO ATÉ 12X",$D1176-($D1176*TAXAS!$F$13))/12,IF($A1176=TAXAS!$A$14,IF($B1176="PARCELADO ATÉ 12X",$D1176-($D1176*TAXAS!$F$14))/12,IF($A1176=TAXAS!$A$15,IF($B1176="PARCELADO ATÉ 12X",$D1176-($D1176*TAXAS!$F$15))/12,IF($A1176=TAXAS!$A$16,IF($B1176="PARCELADO ATÉ 12X",$D1176-($D1176*TAXAS!$F$16))/12,IF($A1176=TAXAS!$A$17,IF($B1176="PARCELADO ATÉ 12X",$D1176-($D1176*TAXAS!$F$17))/12,IF($A1176=TAXAS!$A$18,IF($B1176="PARCELADO ATÉ 12X",$D1176-($D1176*TAXAS!$F$18))/12,IF($A1176=TAXAS!$A$19,IF($B1176="PARCELADO ATÉ 12X",$D1176-($D1176*TAXAS!$F$19))/12,IF($A1176=TAXAS!$A$20,IF($B1176="PARCELADO ATÉ 12X",$D1176-($D1176*TAXAS!$F$20))/12,IF($A1176=TAXAS!$A$21,IF($B1176="PARCELADO ATÉ 12X",$D1176-($D1176*TAXAS!$F$21))/12,IF($A1176=TAXAS!$A$22,IF($B1176="PARCELADO ATÉ 12X",$D1176-($D1176*TAXAS!$F$22))/12,IF($A1176=TAXAS!$A$23,IF($B1176="PARCELADO ATÉ 12X",$D1176-($D1176*TAXAS!$F$23))/12,IF($A1176=TAXAS!$A$24,IF($B1176="PARCELADO ATÉ 12X",$D1176-($D1176*TAXAS!$F$24))/12,IF($A1176=TAXAS!$A$25,IF($B1176="PARCELADO ATÉ 12X",$D1176-($D1176*TAXAS!$F$25))/12,IF($A1176=TAXAS!$A$26,IF($B1176="PARCELADO ATÉ 12X",$D1176-($D1176*TAXAS!$F$26))/12,IF($A1176=TAXAS!$A$27,IF($B1176="PARCELADO ATÉ 12X",$D1176-($D1176*TAXAS!$F$27))/12))))))))))))))))))))))))/1</f>
        <v>0</v>
      </c>
      <c r="J1176" s="8">
        <f t="shared" si="0"/>
        <v>0</v>
      </c>
      <c r="K1176" s="10" t="b">
        <f>IF($B1176="PARCELADO ATÉ 3X",($D1176-($D1176*TAXAS!$D$4))-$J1176)</f>
        <v>0</v>
      </c>
      <c r="L1176" s="10" t="b">
        <f>IF($B1176="PARCELADO ATÉ 6X",($D1176-($D1176*TAXAS!$E$4))-$J1176)</f>
        <v>0</v>
      </c>
      <c r="M1176" s="10" t="b">
        <f>IF($B1176="PARCELADO ATÉ 12X",($D1176-($D1176*TAXAS!$F$4))-$J1176)</f>
        <v>0</v>
      </c>
      <c r="N1176" s="8">
        <f t="shared" si="1"/>
        <v>0</v>
      </c>
      <c r="O1176" s="10">
        <f t="shared" si="2"/>
        <v>0</v>
      </c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</row>
    <row r="1177" spans="1:31" ht="15.75" customHeight="1" x14ac:dyDescent="0.2">
      <c r="A1177" s="3"/>
      <c r="B1177" s="5"/>
      <c r="C1177" s="6"/>
      <c r="D1177" s="42"/>
      <c r="E1177" s="8">
        <f>IF($A1177="VISA",IF($B1177="DÉBITO",$D1177-($D1177*TAXAS!$B$4)),IF($A1177="MASTER",IF($B1177="DÉBITO",$D1177-($D1177*TAXAS!$B$5)),IF($A1177="ELO", IF($B1177="DÉBITO",$D1177-($D1177*TAXAS!$B$6)),IF($A1177="HIPERCARD",IF($B1177="DÉBITO",$D1177-($D1177*TAXAS!$B$7)),IF($A1177="DINERS",IF($B1177="DÉBITO",$D1177-($D1177*TAXAS!$B$8)),IF($A1177="AMERICA EXPRESS",IF($B1177="DÉBITO",$D1177-($D1177*TAXAS!$B$9)),IF($A1177=TAXAS!$A$10,IF($B1177="DÉBITO",$D1177-($D1177*TAXAS!$B$10)), IF($A1177=TAXAS!$A$11,IF($B1177="DÉBITO",$D1177-($D1177*TAXAS!$B$11)), IF($A1177=TAXAS!$A$12,IF($B1177="DÉBITO",$D1177-($D1177*TAXAS!$B$12)), IF($A1177=TAXAS!$A$13,IF($B1177="DÉBITO",$D1177-($D1177*TAXAS!$B$13)), IF($A1177=TAXAS!$A$14,IF($B1177="DÉBITO",$D1177-($D1177*TAXAS!$B$14)), IF($A1177=TAXAS!$A$15,IF($B1177="DÉBITO",$D1177-($D1177*TAXAS!$B$15)), IF($A1177=TAXAS!$A$16,IF($B1177="DÉBITO",$D1177-($D1177*TAXAS!$B$16)), IF($A1177=TAXAS!$A$17,IF($B1177="DÉBITO",$D1177-($D1177*TAXAS!$B$17)), IF($A1177=TAXAS!$A$18,IF($B1177="DÉBITO",$D1177-($D1177*TAXAS!$B$18)), IF($A1177=TAXAS!$A$19,IF($B1177="DÉBITO",$D1177-($D1177*TAXAS!$B$19)), IF($A1177=TAXAS!$A$20,IF($B1177="DÉBITO",$D1177-($D1177*TAXAS!$B$20)), IF($A1177=TAXAS!$A$21,IF($B1177="DÉBITO",$D1177-($D1177*TAXAS!$B$21)), IF($A1177=TAXAS!$A$22,IF($B1177="DÉBITO",$D1177-($D1177*TAXAS!$B$22)), IF($A1177=TAXAS!$A$23,IF($B1177="DÉBITO",$D1177-($D1177*TAXAS!$B$23)), IF($A1177=TAXAS!$A$24,IF($B1177="DÉBITO",$D1177-($D1177*TAXAS!$B$24)), IF($A1177=TAXAS!$A$25,IF($B1177="DÉBITO",$D1177-($D1177*TAXAS!$B$25)), IF($A1177=TAXAS!$A$26,IF($B1177="DÉBITO",$D1177-($D1177*TAXAS!$B$26)), IF($A1177=TAXAS!$A$27,IF($B1177="DÉBITO",$D1177-($D1177*TAXAS!$B$27))))))))))))))))))))))))))/1</f>
        <v>0</v>
      </c>
      <c r="F1177" s="8">
        <f>IF($A1177="VISA",IF($B1177="CRÉDITO",$D1177-($D1177*TAXAS!$C$4)),IF($A1177="MASTER",IF($B1177="CRÉDITO",$D1177-($D1177*TAXAS!$C$5)),IF($A1177="ELO", IF($B1177="CRÉDITO",$D1177-($D1177*TAXAS!$C$6)),IF($A1177="HIPERCARD",IF($B1177="CRÉDITO",$D1177-($D1177*TAXAS!$C$7)),IF($A1177="DINERS",IF($B1177="CRÉDITO",$D1177-($D1177*TAXAS!$C$8)),IF($A1177="AMERICA EXPRESS",IF($B1177="CRÉDITO",$D1177-($D1177*TAXAS!$C$9)),IF($A1177=TAXAS!$A$10,IF($B1177="CRÉDITO",$D1177-($D1177*TAXAS!$C$10)), IF($A1177=TAXAS!$A$11,IF($B1177="CRÉDITO",$D1177-($D1177*TAXAS!$C$11)), IF($A1177=TAXAS!$A$12,IF($B1177="CRÉDITO",$D1177-($D1177*TAXAS!$C$12)), IF($A1177=TAXAS!$A$13,IF($B1177="CRÉDITO",$D1177-($D1177*TAXAS!$C$13)), IF($A1177=TAXAS!$A$14,IF($B1177="CRÉDITO",$D1177-($D1177*TAXAS!$C$14)), IF($A1177=TAXAS!$A$15,IF($B1177="CRÉDITO",$D1177-($D1177*TAXAS!$C$15)), IF($A1177=TAXAS!$A$16,IF($B1177="CRÉDITO",$D1177-($D1177*TAXAS!$C$16)), IF($A1177=TAXAS!$A$17,IF($B1177="CRÉDITO",$D1177-($D1177*TAXAS!$C$17)), IF($A1177=TAXAS!$A$18,IF($B1177="CRÉDITO",$D1177-($D1177*TAXAS!$C$18)), IF($A1177=TAXAS!$A$19,IF($B1177="CRÉDITO",$D1177-($D1177*TAXAS!$C$19)), IF($A1177=TAXAS!$A$20,IF($B1177="CRÉDITO",$D1177-($D1177*TAXAS!$C$20)), IF($A1177=TAXAS!$A$21,IF($B1177="CRÉDITO",$D1177-($D1177*TAXAS!$C$21)), IF($A1177=TAXAS!$A$22,IF($B1177="CRÉDITO",$D1177-($D1177*TAXAS!$C$22)), IF($A1177=TAXAS!$A$23,IF($B1177="CRÉDITO",$D1177-($D1177*TAXAS!$C$23)), IF($A1177=TAXAS!$A$24,IF($B1177="CRÉDITO",$D1177-($D1177*TAXAS!$C$24)), IF($A1177=TAXAS!$A$25,IF($B1177="CRÉDITO",$D1177-($D1177*TAXAS!$C$25)), IF($A1177=TAXAS!$A$26,IF($B1177="CRÉDITO",$D1177-($D1177*TAXAS!$C$26)), IF($A1177=TAXAS!$A$27,IF($B1177="CRÉDITO",$D1177-($D1177*TAXAS!$C$27))))))))))))))))))))))))))/1</f>
        <v>0</v>
      </c>
      <c r="G1177" s="9">
        <f>IF($A1177="VISA",IF($B1177="PARCELADO ATÉ 3X",$D1177-(D1177*TAXAS!$D$4))/3,IF($A1177="MASTER",IF($B1177="PARCELADO ATÉ 3X",$D1177-(D1177*TAXAS!$D$5))/3,IF($A1177="ELO",IF($B1177="PARCELADO ATÉ 3X",$D1177-(D1177*TAXAS!$D$6))/3,IF($A1177="HIPERCARD",IF($B1177="PARCELADO ATÉ 3X",$D1177-(D1177*TAXAS!$D$7))/3,IF($A1177="DINERS",IF($B1177="PARCELADO ATÉ 3X",$D1177-(D1177*TAXAS!$D$8))/3,IF($A1177="AMERICA EXPRESS",IF($B1177="PARCELADO ATÉ 3X",$D1177-(D1177*TAXAS!$D$9))/3,IF($A1177=TAXAS!$A$10,IF($B1177="PARCELADO ATÉ 3X",$D1177-($D1177*TAXAS!$D$10))/3,IF($A1177=TAXAS!$A$11,IF($B1177="PARCELADO ATÉ 3X",$D1177-($D1177*TAXAS!$D$11))/3,IF($A1177=TAXAS!$A$12,IF($B1177="PARCELADO ATÉ 3X",$D1177-($D1177*TAXAS!$D$12))/3,IF($A1177=TAXAS!$A$13,IF($B1177="PARCELADO ATÉ 3X",$D1177-($D1177*TAXAS!$D$13))/3,IF($A1177=TAXAS!$A$14,IF($B1177="PARCELADO ATÉ 3X",$D1177-($D1177*TAXAS!$D$14))/3,IF($A1177=TAXAS!$A$15,IF($B1177="PARCELADO ATÉ 3X",$D1177-($D1177*TAXAS!$D$15))/3,IF($A1177=TAXAS!$A$16,IF($B1177="PARCELADO ATÉ 3X",$D1177-($D1177*TAXAS!$D$16))/3,IF($A1177=TAXAS!$A$17,IF($B1177="PARCELADO ATÉ 3X",$D1177-($D1177*TAXAS!$D$17))/3,IF($A1177=TAXAS!$A$18,IF($B1177="PARCELADO ATÉ 3X",$D1177-($D1177*TAXAS!$D$18))/3,IF($A1177=TAXAS!$A$19,IF($B1177="PARCELADO ATÉ 3X",$D1177-($D1177*TAXAS!$D$19))/3,IF($A1177=TAXAS!$A$20,IF($B1177="PARCELADO ATÉ 3X",$D1177-($D1177*TAXAS!$D$20))/3,IF($A1177=TAXAS!$A$21,IF($B1177="PARCELADO ATÉ 3X",$D1177-($D1177*TAXAS!$D$21))/3,IF($A1177=TAXAS!$A$22,IF($B1177="PARCELADO ATÉ 3X",$D1177-($D1177*TAXAS!$D$22))/3,IF($A1177=TAXAS!$A$23,IF($B1177="PARCELADO ATÉ 3X",$D1177-($D1177*TAXAS!$D$23))/3,IF($A1177=TAXAS!$A$24,IF($B1177="PARCELADO ATÉ 3X",$D1177-($D1177*TAXAS!$D$24))/3,IF($A1177=TAXAS!$A$25,IF($B1177="PARCELADO ATÉ 3X",$D1177-($D1177*TAXAS!$D$25))/3,IF($A1177=TAXAS!$A$26,IF($B1177="PARCELADO ATÉ 3X",$D1177-($D1177*TAXAS!$D$26))/3,IF($A1177=TAXAS!$A$27,IF($B1177="PARCELADO ATÉ 3X",$D1177-($D1177*TAXAS!$D$27))/3))))))))))))))))))))))))/1</f>
        <v>0</v>
      </c>
      <c r="H1177" s="9">
        <f>IF($A1177="VISA",IF($B1177="PARCELADO ATÉ 6X",$D1177-(D1177*TAXAS!$E$4))/6,IF($A1177="MASTER",IF($B1177="PARCELADO ATÉ 6X",$D1177-(D1177*TAXAS!$E$5))/6,IF($A1177="ELO",IF($B1177="PARCELADO ATÉ 6X",$D1177-(D1177*TAXAS!$E$6))/6,IF($A1177="HIPERCARD",IF($B1177="PARCELADO ATÉ 6X",$D1177-(D1177*TAXAS!$E$7))/6,IF($A1177="DINERS",IF($B1177="PARCELADO ATÉ 6X",$D1177-(D1177*TAXAS!$E$8))/6,IF($A1177="AMERICA EXPRESS",IF($B1177="PARCELADO ATÉ 6X",$D1177-(D1177*TAXAS!$E$9))/6,IF($A1177=TAXAS!$A$10,IF($B1177="PARCELADO ATÉ 6X",$D1177-($D1177*TAXAS!$E$10))/6,IF($A1177=TAXAS!$A$11,IF($B1177="PARCELADO ATÉ 6X",$D1177-($D1177*TAXAS!$E$11))/6,IF($A1177=TAXAS!$A$12,IF($B1177="PARCELADO ATÉ 6X",$D1177-($D1177*TAXAS!$E$12))/6,IF($A1177=TAXAS!$A$13,IF($B1177="PARCELADO ATÉ 6X",$D1177-($D1177*TAXAS!$E$13))/6,IF($A1177=TAXAS!$A$14,IF($B1177="PARCELADO ATÉ 6X",$D1177-($D1177*TAXAS!$E$14))/6,IF($A1177=TAXAS!$A$15,IF($B1177="PARCELADO ATÉ 6X",$D1177-($D1177*TAXAS!$E$15))/6,IF($A1177=TAXAS!$A$16,IF($B1177="PARCELADO ATÉ 6X",$D1177-($D1177*TAXAS!$E$16))/6,IF($A1177=TAXAS!$A$17,IF($B1177="PARCELADO ATÉ 6X",$D1177-($D1177*TAXAS!$E$17))/6,IF($A1177=TAXAS!$A$18,IF($B1177="PARCELADO ATÉ 6X",$D1177-($D1177*TAXAS!$E$18))/6,IF($A1177=TAXAS!$A$19,IF($B1177="PARCELADO ATÉ 6X",$D1177-($D1177*TAXAS!$E$19))/6,IF($A1177=TAXAS!$A$20,IF($B1177="PARCELADO ATÉ 6X",$D1177-($D1177*TAXAS!$E$20))/6,IF($A1177=TAXAS!$A$21,IF($B1177="PARCELADO ATÉ 6X",$D1177-($D1177*TAXAS!$E$21))/6,IF($A1177=TAXAS!$A$22,IF($B1177="PARCELADO ATÉ 6X",$D1177-($D1177*TAXAS!$E$22))/6,IF($A1177=TAXAS!$A$23,IF($B1177="PARCELADO ATÉ 6X",$D1177-($D1177*TAXAS!$E$23))/6,IF($A1177=TAXAS!$A$24,IF($B1177="PARCELADO ATÉ 6X",$D1177-($D1177*TAXAS!$E$24))/6,IF($A1177=TAXAS!$A$25,IF($B1177="PARCELADO ATÉ 6X",$D1177-($D1177*TAXAS!$E$25))/6,IF($A1177=TAXAS!$A$26,IF($B1177="PARCELADO ATÉ 6X",$D1177-($D1177*TAXAS!$E$26))/6,IF($A1177=TAXAS!$A$27,IF($B1177="PARCELADO ATÉ 6X",$D1177-($D1177*TAXAS!$E$27))/6))))))))))))))))))))))))/1</f>
        <v>0</v>
      </c>
      <c r="I1177" s="9">
        <f>IF($A1177="VISA",IF($B1177="PARCELADO ATÉ 12X",$D1177-(D1177*TAXAS!$F$4))/12,IF($A1177="MASTER",IF($B1177="PARCELADO ATÉ 12X",$D1177-(D1177*TAXAS!$F$5))/12,IF($A1177="ELO",IF($B1177="PARCELADO ATÉ 12X",$D1177-(D1177*TAXAS!$F$6))/12,IF($A1177="HIPERCARD",IF($B1177="PARCELADO ATÉ 12X",$D1177-(D1177*TAXAS!$F$7))/12,IF($A1177="DINERS",IF($B1177="PARCELADO ATÉ 12X",$D1177-(D1177*TAXAS!$F$8))/12,IF($A1177="AMERICA EXPRESS",IF($B1177="PARCELADO ATÉ 12X",$D1177-(D1177*TAXAS!$F$9))/12,IF($A1177=TAXAS!$A$10,IF($B1177="PARCELADO ATÉ 12X",$D1177-($D1177*TAXAS!$F$10))/12,IF($A1177=TAXAS!$A$11,IF($B1177="PARCELADO ATÉ 12X",$D1177-($D1177*TAXAS!$F$11))/12,IF($A1177=TAXAS!$A$12,IF($B1177="PARCELADO ATÉ 12X",$D1177-($D1177*TAXAS!$F$12))/12,IF($A1177=TAXAS!$A$13,IF($B1177="PARCELADO ATÉ 12X",$D1177-($D1177*TAXAS!$F$13))/12,IF($A1177=TAXAS!$A$14,IF($B1177="PARCELADO ATÉ 12X",$D1177-($D1177*TAXAS!$F$14))/12,IF($A1177=TAXAS!$A$15,IF($B1177="PARCELADO ATÉ 12X",$D1177-($D1177*TAXAS!$F$15))/12,IF($A1177=TAXAS!$A$16,IF($B1177="PARCELADO ATÉ 12X",$D1177-($D1177*TAXAS!$F$16))/12,IF($A1177=TAXAS!$A$17,IF($B1177="PARCELADO ATÉ 12X",$D1177-($D1177*TAXAS!$F$17))/12,IF($A1177=TAXAS!$A$18,IF($B1177="PARCELADO ATÉ 12X",$D1177-($D1177*TAXAS!$F$18))/12,IF($A1177=TAXAS!$A$19,IF($B1177="PARCELADO ATÉ 12X",$D1177-($D1177*TAXAS!$F$19))/12,IF($A1177=TAXAS!$A$20,IF($B1177="PARCELADO ATÉ 12X",$D1177-($D1177*TAXAS!$F$20))/12,IF($A1177=TAXAS!$A$21,IF($B1177="PARCELADO ATÉ 12X",$D1177-($D1177*TAXAS!$F$21))/12,IF($A1177=TAXAS!$A$22,IF($B1177="PARCELADO ATÉ 12X",$D1177-($D1177*TAXAS!$F$22))/12,IF($A1177=TAXAS!$A$23,IF($B1177="PARCELADO ATÉ 12X",$D1177-($D1177*TAXAS!$F$23))/12,IF($A1177=TAXAS!$A$24,IF($B1177="PARCELADO ATÉ 12X",$D1177-($D1177*TAXAS!$F$24))/12,IF($A1177=TAXAS!$A$25,IF($B1177="PARCELADO ATÉ 12X",$D1177-($D1177*TAXAS!$F$25))/12,IF($A1177=TAXAS!$A$26,IF($B1177="PARCELADO ATÉ 12X",$D1177-($D1177*TAXAS!$F$26))/12,IF($A1177=TAXAS!$A$27,IF($B1177="PARCELADO ATÉ 12X",$D1177-($D1177*TAXAS!$F$27))/12))))))))))))))))))))))))/1</f>
        <v>0</v>
      </c>
      <c r="J1177" s="8">
        <f t="shared" si="0"/>
        <v>0</v>
      </c>
      <c r="K1177" s="10" t="b">
        <f>IF($B1177="PARCELADO ATÉ 3X",($D1177-($D1177*TAXAS!$D$4))-$J1177)</f>
        <v>0</v>
      </c>
      <c r="L1177" s="10" t="b">
        <f>IF($B1177="PARCELADO ATÉ 6X",($D1177-($D1177*TAXAS!$E$4))-$J1177)</f>
        <v>0</v>
      </c>
      <c r="M1177" s="10" t="b">
        <f>IF($B1177="PARCELADO ATÉ 12X",($D1177-($D1177*TAXAS!$F$4))-$J1177)</f>
        <v>0</v>
      </c>
      <c r="N1177" s="8">
        <f t="shared" si="1"/>
        <v>0</v>
      </c>
      <c r="O1177" s="10">
        <f t="shared" si="2"/>
        <v>0</v>
      </c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</row>
    <row r="1178" spans="1:31" ht="15.75" customHeight="1" x14ac:dyDescent="0.2">
      <c r="A1178" s="3"/>
      <c r="B1178" s="5"/>
      <c r="C1178" s="6"/>
      <c r="D1178" s="42"/>
      <c r="E1178" s="8">
        <f>IF($A1178="VISA",IF($B1178="DÉBITO",$D1178-($D1178*TAXAS!$B$4)),IF($A1178="MASTER",IF($B1178="DÉBITO",$D1178-($D1178*TAXAS!$B$5)),IF($A1178="ELO", IF($B1178="DÉBITO",$D1178-($D1178*TAXAS!$B$6)),IF($A1178="HIPERCARD",IF($B1178="DÉBITO",$D1178-($D1178*TAXAS!$B$7)),IF($A1178="DINERS",IF($B1178="DÉBITO",$D1178-($D1178*TAXAS!$B$8)),IF($A1178="AMERICA EXPRESS",IF($B1178="DÉBITO",$D1178-($D1178*TAXAS!$B$9)),IF($A1178=TAXAS!$A$10,IF($B1178="DÉBITO",$D1178-($D1178*TAXAS!$B$10)), IF($A1178=TAXAS!$A$11,IF($B1178="DÉBITO",$D1178-($D1178*TAXAS!$B$11)), IF($A1178=TAXAS!$A$12,IF($B1178="DÉBITO",$D1178-($D1178*TAXAS!$B$12)), IF($A1178=TAXAS!$A$13,IF($B1178="DÉBITO",$D1178-($D1178*TAXAS!$B$13)), IF($A1178=TAXAS!$A$14,IF($B1178="DÉBITO",$D1178-($D1178*TAXAS!$B$14)), IF($A1178=TAXAS!$A$15,IF($B1178="DÉBITO",$D1178-($D1178*TAXAS!$B$15)), IF($A1178=TAXAS!$A$16,IF($B1178="DÉBITO",$D1178-($D1178*TAXAS!$B$16)), IF($A1178=TAXAS!$A$17,IF($B1178="DÉBITO",$D1178-($D1178*TAXAS!$B$17)), IF($A1178=TAXAS!$A$18,IF($B1178="DÉBITO",$D1178-($D1178*TAXAS!$B$18)), IF($A1178=TAXAS!$A$19,IF($B1178="DÉBITO",$D1178-($D1178*TAXAS!$B$19)), IF($A1178=TAXAS!$A$20,IF($B1178="DÉBITO",$D1178-($D1178*TAXAS!$B$20)), IF($A1178=TAXAS!$A$21,IF($B1178="DÉBITO",$D1178-($D1178*TAXAS!$B$21)), IF($A1178=TAXAS!$A$22,IF($B1178="DÉBITO",$D1178-($D1178*TAXAS!$B$22)), IF($A1178=TAXAS!$A$23,IF($B1178="DÉBITO",$D1178-($D1178*TAXAS!$B$23)), IF($A1178=TAXAS!$A$24,IF($B1178="DÉBITO",$D1178-($D1178*TAXAS!$B$24)), IF($A1178=TAXAS!$A$25,IF($B1178="DÉBITO",$D1178-($D1178*TAXAS!$B$25)), IF($A1178=TAXAS!$A$26,IF($B1178="DÉBITO",$D1178-($D1178*TAXAS!$B$26)), IF($A1178=TAXAS!$A$27,IF($B1178="DÉBITO",$D1178-($D1178*TAXAS!$B$27))))))))))))))))))))))))))/1</f>
        <v>0</v>
      </c>
      <c r="F1178" s="8">
        <f>IF($A1178="VISA",IF($B1178="CRÉDITO",$D1178-($D1178*TAXAS!$C$4)),IF($A1178="MASTER",IF($B1178="CRÉDITO",$D1178-($D1178*TAXAS!$C$5)),IF($A1178="ELO", IF($B1178="CRÉDITO",$D1178-($D1178*TAXAS!$C$6)),IF($A1178="HIPERCARD",IF($B1178="CRÉDITO",$D1178-($D1178*TAXAS!$C$7)),IF($A1178="DINERS",IF($B1178="CRÉDITO",$D1178-($D1178*TAXAS!$C$8)),IF($A1178="AMERICA EXPRESS",IF($B1178="CRÉDITO",$D1178-($D1178*TAXAS!$C$9)),IF($A1178=TAXAS!$A$10,IF($B1178="CRÉDITO",$D1178-($D1178*TAXAS!$C$10)), IF($A1178=TAXAS!$A$11,IF($B1178="CRÉDITO",$D1178-($D1178*TAXAS!$C$11)), IF($A1178=TAXAS!$A$12,IF($B1178="CRÉDITO",$D1178-($D1178*TAXAS!$C$12)), IF($A1178=TAXAS!$A$13,IF($B1178="CRÉDITO",$D1178-($D1178*TAXAS!$C$13)), IF($A1178=TAXAS!$A$14,IF($B1178="CRÉDITO",$D1178-($D1178*TAXAS!$C$14)), IF($A1178=TAXAS!$A$15,IF($B1178="CRÉDITO",$D1178-($D1178*TAXAS!$C$15)), IF($A1178=TAXAS!$A$16,IF($B1178="CRÉDITO",$D1178-($D1178*TAXAS!$C$16)), IF($A1178=TAXAS!$A$17,IF($B1178="CRÉDITO",$D1178-($D1178*TAXAS!$C$17)), IF($A1178=TAXAS!$A$18,IF($B1178="CRÉDITO",$D1178-($D1178*TAXAS!$C$18)), IF($A1178=TAXAS!$A$19,IF($B1178="CRÉDITO",$D1178-($D1178*TAXAS!$C$19)), IF($A1178=TAXAS!$A$20,IF($B1178="CRÉDITO",$D1178-($D1178*TAXAS!$C$20)), IF($A1178=TAXAS!$A$21,IF($B1178="CRÉDITO",$D1178-($D1178*TAXAS!$C$21)), IF($A1178=TAXAS!$A$22,IF($B1178="CRÉDITO",$D1178-($D1178*TAXAS!$C$22)), IF($A1178=TAXAS!$A$23,IF($B1178="CRÉDITO",$D1178-($D1178*TAXAS!$C$23)), IF($A1178=TAXAS!$A$24,IF($B1178="CRÉDITO",$D1178-($D1178*TAXAS!$C$24)), IF($A1178=TAXAS!$A$25,IF($B1178="CRÉDITO",$D1178-($D1178*TAXAS!$C$25)), IF($A1178=TAXAS!$A$26,IF($B1178="CRÉDITO",$D1178-($D1178*TAXAS!$C$26)), IF($A1178=TAXAS!$A$27,IF($B1178="CRÉDITO",$D1178-($D1178*TAXAS!$C$27))))))))))))))))))))))))))/1</f>
        <v>0</v>
      </c>
      <c r="G1178" s="9">
        <f>IF($A1178="VISA",IF($B1178="PARCELADO ATÉ 3X",$D1178-(D1178*TAXAS!$D$4))/3,IF($A1178="MASTER",IF($B1178="PARCELADO ATÉ 3X",$D1178-(D1178*TAXAS!$D$5))/3,IF($A1178="ELO",IF($B1178="PARCELADO ATÉ 3X",$D1178-(D1178*TAXAS!$D$6))/3,IF($A1178="HIPERCARD",IF($B1178="PARCELADO ATÉ 3X",$D1178-(D1178*TAXAS!$D$7))/3,IF($A1178="DINERS",IF($B1178="PARCELADO ATÉ 3X",$D1178-(D1178*TAXAS!$D$8))/3,IF($A1178="AMERICA EXPRESS",IF($B1178="PARCELADO ATÉ 3X",$D1178-(D1178*TAXAS!$D$9))/3,IF($A1178=TAXAS!$A$10,IF($B1178="PARCELADO ATÉ 3X",$D1178-($D1178*TAXAS!$D$10))/3,IF($A1178=TAXAS!$A$11,IF($B1178="PARCELADO ATÉ 3X",$D1178-($D1178*TAXAS!$D$11))/3,IF($A1178=TAXAS!$A$12,IF($B1178="PARCELADO ATÉ 3X",$D1178-($D1178*TAXAS!$D$12))/3,IF($A1178=TAXAS!$A$13,IF($B1178="PARCELADO ATÉ 3X",$D1178-($D1178*TAXAS!$D$13))/3,IF($A1178=TAXAS!$A$14,IF($B1178="PARCELADO ATÉ 3X",$D1178-($D1178*TAXAS!$D$14))/3,IF($A1178=TAXAS!$A$15,IF($B1178="PARCELADO ATÉ 3X",$D1178-($D1178*TAXAS!$D$15))/3,IF($A1178=TAXAS!$A$16,IF($B1178="PARCELADO ATÉ 3X",$D1178-($D1178*TAXAS!$D$16))/3,IF($A1178=TAXAS!$A$17,IF($B1178="PARCELADO ATÉ 3X",$D1178-($D1178*TAXAS!$D$17))/3,IF($A1178=TAXAS!$A$18,IF($B1178="PARCELADO ATÉ 3X",$D1178-($D1178*TAXAS!$D$18))/3,IF($A1178=TAXAS!$A$19,IF($B1178="PARCELADO ATÉ 3X",$D1178-($D1178*TAXAS!$D$19))/3,IF($A1178=TAXAS!$A$20,IF($B1178="PARCELADO ATÉ 3X",$D1178-($D1178*TAXAS!$D$20))/3,IF($A1178=TAXAS!$A$21,IF($B1178="PARCELADO ATÉ 3X",$D1178-($D1178*TAXAS!$D$21))/3,IF($A1178=TAXAS!$A$22,IF($B1178="PARCELADO ATÉ 3X",$D1178-($D1178*TAXAS!$D$22))/3,IF($A1178=TAXAS!$A$23,IF($B1178="PARCELADO ATÉ 3X",$D1178-($D1178*TAXAS!$D$23))/3,IF($A1178=TAXAS!$A$24,IF($B1178="PARCELADO ATÉ 3X",$D1178-($D1178*TAXAS!$D$24))/3,IF($A1178=TAXAS!$A$25,IF($B1178="PARCELADO ATÉ 3X",$D1178-($D1178*TAXAS!$D$25))/3,IF($A1178=TAXAS!$A$26,IF($B1178="PARCELADO ATÉ 3X",$D1178-($D1178*TAXAS!$D$26))/3,IF($A1178=TAXAS!$A$27,IF($B1178="PARCELADO ATÉ 3X",$D1178-($D1178*TAXAS!$D$27))/3))))))))))))))))))))))))/1</f>
        <v>0</v>
      </c>
      <c r="H1178" s="9">
        <f>IF($A1178="VISA",IF($B1178="PARCELADO ATÉ 6X",$D1178-(D1178*TAXAS!$E$4))/6,IF($A1178="MASTER",IF($B1178="PARCELADO ATÉ 6X",$D1178-(D1178*TAXAS!$E$5))/6,IF($A1178="ELO",IF($B1178="PARCELADO ATÉ 6X",$D1178-(D1178*TAXAS!$E$6))/6,IF($A1178="HIPERCARD",IF($B1178="PARCELADO ATÉ 6X",$D1178-(D1178*TAXAS!$E$7))/6,IF($A1178="DINERS",IF($B1178="PARCELADO ATÉ 6X",$D1178-(D1178*TAXAS!$E$8))/6,IF($A1178="AMERICA EXPRESS",IF($B1178="PARCELADO ATÉ 6X",$D1178-(D1178*TAXAS!$E$9))/6,IF($A1178=TAXAS!$A$10,IF($B1178="PARCELADO ATÉ 6X",$D1178-($D1178*TAXAS!$E$10))/6,IF($A1178=TAXAS!$A$11,IF($B1178="PARCELADO ATÉ 6X",$D1178-($D1178*TAXAS!$E$11))/6,IF($A1178=TAXAS!$A$12,IF($B1178="PARCELADO ATÉ 6X",$D1178-($D1178*TAXAS!$E$12))/6,IF($A1178=TAXAS!$A$13,IF($B1178="PARCELADO ATÉ 6X",$D1178-($D1178*TAXAS!$E$13))/6,IF($A1178=TAXAS!$A$14,IF($B1178="PARCELADO ATÉ 6X",$D1178-($D1178*TAXAS!$E$14))/6,IF($A1178=TAXAS!$A$15,IF($B1178="PARCELADO ATÉ 6X",$D1178-($D1178*TAXAS!$E$15))/6,IF($A1178=TAXAS!$A$16,IF($B1178="PARCELADO ATÉ 6X",$D1178-($D1178*TAXAS!$E$16))/6,IF($A1178=TAXAS!$A$17,IF($B1178="PARCELADO ATÉ 6X",$D1178-($D1178*TAXAS!$E$17))/6,IF($A1178=TAXAS!$A$18,IF($B1178="PARCELADO ATÉ 6X",$D1178-($D1178*TAXAS!$E$18))/6,IF($A1178=TAXAS!$A$19,IF($B1178="PARCELADO ATÉ 6X",$D1178-($D1178*TAXAS!$E$19))/6,IF($A1178=TAXAS!$A$20,IF($B1178="PARCELADO ATÉ 6X",$D1178-($D1178*TAXAS!$E$20))/6,IF($A1178=TAXAS!$A$21,IF($B1178="PARCELADO ATÉ 6X",$D1178-($D1178*TAXAS!$E$21))/6,IF($A1178=TAXAS!$A$22,IF($B1178="PARCELADO ATÉ 6X",$D1178-($D1178*TAXAS!$E$22))/6,IF($A1178=TAXAS!$A$23,IF($B1178="PARCELADO ATÉ 6X",$D1178-($D1178*TAXAS!$E$23))/6,IF($A1178=TAXAS!$A$24,IF($B1178="PARCELADO ATÉ 6X",$D1178-($D1178*TAXAS!$E$24))/6,IF($A1178=TAXAS!$A$25,IF($B1178="PARCELADO ATÉ 6X",$D1178-($D1178*TAXAS!$E$25))/6,IF($A1178=TAXAS!$A$26,IF($B1178="PARCELADO ATÉ 6X",$D1178-($D1178*TAXAS!$E$26))/6,IF($A1178=TAXAS!$A$27,IF($B1178="PARCELADO ATÉ 6X",$D1178-($D1178*TAXAS!$E$27))/6))))))))))))))))))))))))/1</f>
        <v>0</v>
      </c>
      <c r="I1178" s="9">
        <f>IF($A1178="VISA",IF($B1178="PARCELADO ATÉ 12X",$D1178-(D1178*TAXAS!$F$4))/12,IF($A1178="MASTER",IF($B1178="PARCELADO ATÉ 12X",$D1178-(D1178*TAXAS!$F$5))/12,IF($A1178="ELO",IF($B1178="PARCELADO ATÉ 12X",$D1178-(D1178*TAXAS!$F$6))/12,IF($A1178="HIPERCARD",IF($B1178="PARCELADO ATÉ 12X",$D1178-(D1178*TAXAS!$F$7))/12,IF($A1178="DINERS",IF($B1178="PARCELADO ATÉ 12X",$D1178-(D1178*TAXAS!$F$8))/12,IF($A1178="AMERICA EXPRESS",IF($B1178="PARCELADO ATÉ 12X",$D1178-(D1178*TAXAS!$F$9))/12,IF($A1178=TAXAS!$A$10,IF($B1178="PARCELADO ATÉ 12X",$D1178-($D1178*TAXAS!$F$10))/12,IF($A1178=TAXAS!$A$11,IF($B1178="PARCELADO ATÉ 12X",$D1178-($D1178*TAXAS!$F$11))/12,IF($A1178=TAXAS!$A$12,IF($B1178="PARCELADO ATÉ 12X",$D1178-($D1178*TAXAS!$F$12))/12,IF($A1178=TAXAS!$A$13,IF($B1178="PARCELADO ATÉ 12X",$D1178-($D1178*TAXAS!$F$13))/12,IF($A1178=TAXAS!$A$14,IF($B1178="PARCELADO ATÉ 12X",$D1178-($D1178*TAXAS!$F$14))/12,IF($A1178=TAXAS!$A$15,IF($B1178="PARCELADO ATÉ 12X",$D1178-($D1178*TAXAS!$F$15))/12,IF($A1178=TAXAS!$A$16,IF($B1178="PARCELADO ATÉ 12X",$D1178-($D1178*TAXAS!$F$16))/12,IF($A1178=TAXAS!$A$17,IF($B1178="PARCELADO ATÉ 12X",$D1178-($D1178*TAXAS!$F$17))/12,IF($A1178=TAXAS!$A$18,IF($B1178="PARCELADO ATÉ 12X",$D1178-($D1178*TAXAS!$F$18))/12,IF($A1178=TAXAS!$A$19,IF($B1178="PARCELADO ATÉ 12X",$D1178-($D1178*TAXAS!$F$19))/12,IF($A1178=TAXAS!$A$20,IF($B1178="PARCELADO ATÉ 12X",$D1178-($D1178*TAXAS!$F$20))/12,IF($A1178=TAXAS!$A$21,IF($B1178="PARCELADO ATÉ 12X",$D1178-($D1178*TAXAS!$F$21))/12,IF($A1178=TAXAS!$A$22,IF($B1178="PARCELADO ATÉ 12X",$D1178-($D1178*TAXAS!$F$22))/12,IF($A1178=TAXAS!$A$23,IF($B1178="PARCELADO ATÉ 12X",$D1178-($D1178*TAXAS!$F$23))/12,IF($A1178=TAXAS!$A$24,IF($B1178="PARCELADO ATÉ 12X",$D1178-($D1178*TAXAS!$F$24))/12,IF($A1178=TAXAS!$A$25,IF($B1178="PARCELADO ATÉ 12X",$D1178-($D1178*TAXAS!$F$25))/12,IF($A1178=TAXAS!$A$26,IF($B1178="PARCELADO ATÉ 12X",$D1178-($D1178*TAXAS!$F$26))/12,IF($A1178=TAXAS!$A$27,IF($B1178="PARCELADO ATÉ 12X",$D1178-($D1178*TAXAS!$F$27))/12))))))))))))))))))))))))/1</f>
        <v>0</v>
      </c>
      <c r="J1178" s="8">
        <f t="shared" si="0"/>
        <v>0</v>
      </c>
      <c r="K1178" s="10" t="b">
        <f>IF($B1178="PARCELADO ATÉ 3X",($D1178-($D1178*TAXAS!$D$4))-$J1178)</f>
        <v>0</v>
      </c>
      <c r="L1178" s="10" t="b">
        <f>IF($B1178="PARCELADO ATÉ 6X",($D1178-($D1178*TAXAS!$E$4))-$J1178)</f>
        <v>0</v>
      </c>
      <c r="M1178" s="10" t="b">
        <f>IF($B1178="PARCELADO ATÉ 12X",($D1178-($D1178*TAXAS!$F$4))-$J1178)</f>
        <v>0</v>
      </c>
      <c r="N1178" s="8">
        <f t="shared" si="1"/>
        <v>0</v>
      </c>
      <c r="O1178" s="10">
        <f t="shared" si="2"/>
        <v>0</v>
      </c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</row>
    <row r="1179" spans="1:31" ht="15.75" customHeight="1" x14ac:dyDescent="0.2">
      <c r="A1179" s="3"/>
      <c r="B1179" s="5"/>
      <c r="C1179" s="6"/>
      <c r="D1179" s="42"/>
      <c r="E1179" s="8">
        <f>IF($A1179="VISA",IF($B1179="DÉBITO",$D1179-($D1179*TAXAS!$B$4)),IF($A1179="MASTER",IF($B1179="DÉBITO",$D1179-($D1179*TAXAS!$B$5)),IF($A1179="ELO", IF($B1179="DÉBITO",$D1179-($D1179*TAXAS!$B$6)),IF($A1179="HIPERCARD",IF($B1179="DÉBITO",$D1179-($D1179*TAXAS!$B$7)),IF($A1179="DINERS",IF($B1179="DÉBITO",$D1179-($D1179*TAXAS!$B$8)),IF($A1179="AMERICA EXPRESS",IF($B1179="DÉBITO",$D1179-($D1179*TAXAS!$B$9)),IF($A1179=TAXAS!$A$10,IF($B1179="DÉBITO",$D1179-($D1179*TAXAS!$B$10)), IF($A1179=TAXAS!$A$11,IF($B1179="DÉBITO",$D1179-($D1179*TAXAS!$B$11)), IF($A1179=TAXAS!$A$12,IF($B1179="DÉBITO",$D1179-($D1179*TAXAS!$B$12)), IF($A1179=TAXAS!$A$13,IF($B1179="DÉBITO",$D1179-($D1179*TAXAS!$B$13)), IF($A1179=TAXAS!$A$14,IF($B1179="DÉBITO",$D1179-($D1179*TAXAS!$B$14)), IF($A1179=TAXAS!$A$15,IF($B1179="DÉBITO",$D1179-($D1179*TAXAS!$B$15)), IF($A1179=TAXAS!$A$16,IF($B1179="DÉBITO",$D1179-($D1179*TAXAS!$B$16)), IF($A1179=TAXAS!$A$17,IF($B1179="DÉBITO",$D1179-($D1179*TAXAS!$B$17)), IF($A1179=TAXAS!$A$18,IF($B1179="DÉBITO",$D1179-($D1179*TAXAS!$B$18)), IF($A1179=TAXAS!$A$19,IF($B1179="DÉBITO",$D1179-($D1179*TAXAS!$B$19)), IF($A1179=TAXAS!$A$20,IF($B1179="DÉBITO",$D1179-($D1179*TAXAS!$B$20)), IF($A1179=TAXAS!$A$21,IF($B1179="DÉBITO",$D1179-($D1179*TAXAS!$B$21)), IF($A1179=TAXAS!$A$22,IF($B1179="DÉBITO",$D1179-($D1179*TAXAS!$B$22)), IF($A1179=TAXAS!$A$23,IF($B1179="DÉBITO",$D1179-($D1179*TAXAS!$B$23)), IF($A1179=TAXAS!$A$24,IF($B1179="DÉBITO",$D1179-($D1179*TAXAS!$B$24)), IF($A1179=TAXAS!$A$25,IF($B1179="DÉBITO",$D1179-($D1179*TAXAS!$B$25)), IF($A1179=TAXAS!$A$26,IF($B1179="DÉBITO",$D1179-($D1179*TAXAS!$B$26)), IF($A1179=TAXAS!$A$27,IF($B1179="DÉBITO",$D1179-($D1179*TAXAS!$B$27))))))))))))))))))))))))))/1</f>
        <v>0</v>
      </c>
      <c r="F1179" s="8">
        <f>IF($A1179="VISA",IF($B1179="CRÉDITO",$D1179-($D1179*TAXAS!$C$4)),IF($A1179="MASTER",IF($B1179="CRÉDITO",$D1179-($D1179*TAXAS!$C$5)),IF($A1179="ELO", IF($B1179="CRÉDITO",$D1179-($D1179*TAXAS!$C$6)),IF($A1179="HIPERCARD",IF($B1179="CRÉDITO",$D1179-($D1179*TAXAS!$C$7)),IF($A1179="DINERS",IF($B1179="CRÉDITO",$D1179-($D1179*TAXAS!$C$8)),IF($A1179="AMERICA EXPRESS",IF($B1179="CRÉDITO",$D1179-($D1179*TAXAS!$C$9)),IF($A1179=TAXAS!$A$10,IF($B1179="CRÉDITO",$D1179-($D1179*TAXAS!$C$10)), IF($A1179=TAXAS!$A$11,IF($B1179="CRÉDITO",$D1179-($D1179*TAXAS!$C$11)), IF($A1179=TAXAS!$A$12,IF($B1179="CRÉDITO",$D1179-($D1179*TAXAS!$C$12)), IF($A1179=TAXAS!$A$13,IF($B1179="CRÉDITO",$D1179-($D1179*TAXAS!$C$13)), IF($A1179=TAXAS!$A$14,IF($B1179="CRÉDITO",$D1179-($D1179*TAXAS!$C$14)), IF($A1179=TAXAS!$A$15,IF($B1179="CRÉDITO",$D1179-($D1179*TAXAS!$C$15)), IF($A1179=TAXAS!$A$16,IF($B1179="CRÉDITO",$D1179-($D1179*TAXAS!$C$16)), IF($A1179=TAXAS!$A$17,IF($B1179="CRÉDITO",$D1179-($D1179*TAXAS!$C$17)), IF($A1179=TAXAS!$A$18,IF($B1179="CRÉDITO",$D1179-($D1179*TAXAS!$C$18)), IF($A1179=TAXAS!$A$19,IF($B1179="CRÉDITO",$D1179-($D1179*TAXAS!$C$19)), IF($A1179=TAXAS!$A$20,IF($B1179="CRÉDITO",$D1179-($D1179*TAXAS!$C$20)), IF($A1179=TAXAS!$A$21,IF($B1179="CRÉDITO",$D1179-($D1179*TAXAS!$C$21)), IF($A1179=TAXAS!$A$22,IF($B1179="CRÉDITO",$D1179-($D1179*TAXAS!$C$22)), IF($A1179=TAXAS!$A$23,IF($B1179="CRÉDITO",$D1179-($D1179*TAXAS!$C$23)), IF($A1179=TAXAS!$A$24,IF($B1179="CRÉDITO",$D1179-($D1179*TAXAS!$C$24)), IF($A1179=TAXAS!$A$25,IF($B1179="CRÉDITO",$D1179-($D1179*TAXAS!$C$25)), IF($A1179=TAXAS!$A$26,IF($B1179="CRÉDITO",$D1179-($D1179*TAXAS!$C$26)), IF($A1179=TAXAS!$A$27,IF($B1179="CRÉDITO",$D1179-($D1179*TAXAS!$C$27))))))))))))))))))))))))))/1</f>
        <v>0</v>
      </c>
      <c r="G1179" s="9">
        <f>IF($A1179="VISA",IF($B1179="PARCELADO ATÉ 3X",$D1179-(D1179*TAXAS!$D$4))/3,IF($A1179="MASTER",IF($B1179="PARCELADO ATÉ 3X",$D1179-(D1179*TAXAS!$D$5))/3,IF($A1179="ELO",IF($B1179="PARCELADO ATÉ 3X",$D1179-(D1179*TAXAS!$D$6))/3,IF($A1179="HIPERCARD",IF($B1179="PARCELADO ATÉ 3X",$D1179-(D1179*TAXAS!$D$7))/3,IF($A1179="DINERS",IF($B1179="PARCELADO ATÉ 3X",$D1179-(D1179*TAXAS!$D$8))/3,IF($A1179="AMERICA EXPRESS",IF($B1179="PARCELADO ATÉ 3X",$D1179-(D1179*TAXAS!$D$9))/3,IF($A1179=TAXAS!$A$10,IF($B1179="PARCELADO ATÉ 3X",$D1179-($D1179*TAXAS!$D$10))/3,IF($A1179=TAXAS!$A$11,IF($B1179="PARCELADO ATÉ 3X",$D1179-($D1179*TAXAS!$D$11))/3,IF($A1179=TAXAS!$A$12,IF($B1179="PARCELADO ATÉ 3X",$D1179-($D1179*TAXAS!$D$12))/3,IF($A1179=TAXAS!$A$13,IF($B1179="PARCELADO ATÉ 3X",$D1179-($D1179*TAXAS!$D$13))/3,IF($A1179=TAXAS!$A$14,IF($B1179="PARCELADO ATÉ 3X",$D1179-($D1179*TAXAS!$D$14))/3,IF($A1179=TAXAS!$A$15,IF($B1179="PARCELADO ATÉ 3X",$D1179-($D1179*TAXAS!$D$15))/3,IF($A1179=TAXAS!$A$16,IF($B1179="PARCELADO ATÉ 3X",$D1179-($D1179*TAXAS!$D$16))/3,IF($A1179=TAXAS!$A$17,IF($B1179="PARCELADO ATÉ 3X",$D1179-($D1179*TAXAS!$D$17))/3,IF($A1179=TAXAS!$A$18,IF($B1179="PARCELADO ATÉ 3X",$D1179-($D1179*TAXAS!$D$18))/3,IF($A1179=TAXAS!$A$19,IF($B1179="PARCELADO ATÉ 3X",$D1179-($D1179*TAXAS!$D$19))/3,IF($A1179=TAXAS!$A$20,IF($B1179="PARCELADO ATÉ 3X",$D1179-($D1179*TAXAS!$D$20))/3,IF($A1179=TAXAS!$A$21,IF($B1179="PARCELADO ATÉ 3X",$D1179-($D1179*TAXAS!$D$21))/3,IF($A1179=TAXAS!$A$22,IF($B1179="PARCELADO ATÉ 3X",$D1179-($D1179*TAXAS!$D$22))/3,IF($A1179=TAXAS!$A$23,IF($B1179="PARCELADO ATÉ 3X",$D1179-($D1179*TAXAS!$D$23))/3,IF($A1179=TAXAS!$A$24,IF($B1179="PARCELADO ATÉ 3X",$D1179-($D1179*TAXAS!$D$24))/3,IF($A1179=TAXAS!$A$25,IF($B1179="PARCELADO ATÉ 3X",$D1179-($D1179*TAXAS!$D$25))/3,IF($A1179=TAXAS!$A$26,IF($B1179="PARCELADO ATÉ 3X",$D1179-($D1179*TAXAS!$D$26))/3,IF($A1179=TAXAS!$A$27,IF($B1179="PARCELADO ATÉ 3X",$D1179-($D1179*TAXAS!$D$27))/3))))))))))))))))))))))))/1</f>
        <v>0</v>
      </c>
      <c r="H1179" s="9">
        <f>IF($A1179="VISA",IF($B1179="PARCELADO ATÉ 6X",$D1179-(D1179*TAXAS!$E$4))/6,IF($A1179="MASTER",IF($B1179="PARCELADO ATÉ 6X",$D1179-(D1179*TAXAS!$E$5))/6,IF($A1179="ELO",IF($B1179="PARCELADO ATÉ 6X",$D1179-(D1179*TAXAS!$E$6))/6,IF($A1179="HIPERCARD",IF($B1179="PARCELADO ATÉ 6X",$D1179-(D1179*TAXAS!$E$7))/6,IF($A1179="DINERS",IF($B1179="PARCELADO ATÉ 6X",$D1179-(D1179*TAXAS!$E$8))/6,IF($A1179="AMERICA EXPRESS",IF($B1179="PARCELADO ATÉ 6X",$D1179-(D1179*TAXAS!$E$9))/6,IF($A1179=TAXAS!$A$10,IF($B1179="PARCELADO ATÉ 6X",$D1179-($D1179*TAXAS!$E$10))/6,IF($A1179=TAXAS!$A$11,IF($B1179="PARCELADO ATÉ 6X",$D1179-($D1179*TAXAS!$E$11))/6,IF($A1179=TAXAS!$A$12,IF($B1179="PARCELADO ATÉ 6X",$D1179-($D1179*TAXAS!$E$12))/6,IF($A1179=TAXAS!$A$13,IF($B1179="PARCELADO ATÉ 6X",$D1179-($D1179*TAXAS!$E$13))/6,IF($A1179=TAXAS!$A$14,IF($B1179="PARCELADO ATÉ 6X",$D1179-($D1179*TAXAS!$E$14))/6,IF($A1179=TAXAS!$A$15,IF($B1179="PARCELADO ATÉ 6X",$D1179-($D1179*TAXAS!$E$15))/6,IF($A1179=TAXAS!$A$16,IF($B1179="PARCELADO ATÉ 6X",$D1179-($D1179*TAXAS!$E$16))/6,IF($A1179=TAXAS!$A$17,IF($B1179="PARCELADO ATÉ 6X",$D1179-($D1179*TAXAS!$E$17))/6,IF($A1179=TAXAS!$A$18,IF($B1179="PARCELADO ATÉ 6X",$D1179-($D1179*TAXAS!$E$18))/6,IF($A1179=TAXAS!$A$19,IF($B1179="PARCELADO ATÉ 6X",$D1179-($D1179*TAXAS!$E$19))/6,IF($A1179=TAXAS!$A$20,IF($B1179="PARCELADO ATÉ 6X",$D1179-($D1179*TAXAS!$E$20))/6,IF($A1179=TAXAS!$A$21,IF($B1179="PARCELADO ATÉ 6X",$D1179-($D1179*TAXAS!$E$21))/6,IF($A1179=TAXAS!$A$22,IF($B1179="PARCELADO ATÉ 6X",$D1179-($D1179*TAXAS!$E$22))/6,IF($A1179=TAXAS!$A$23,IF($B1179="PARCELADO ATÉ 6X",$D1179-($D1179*TAXAS!$E$23))/6,IF($A1179=TAXAS!$A$24,IF($B1179="PARCELADO ATÉ 6X",$D1179-($D1179*TAXAS!$E$24))/6,IF($A1179=TAXAS!$A$25,IF($B1179="PARCELADO ATÉ 6X",$D1179-($D1179*TAXAS!$E$25))/6,IF($A1179=TAXAS!$A$26,IF($B1179="PARCELADO ATÉ 6X",$D1179-($D1179*TAXAS!$E$26))/6,IF($A1179=TAXAS!$A$27,IF($B1179="PARCELADO ATÉ 6X",$D1179-($D1179*TAXAS!$E$27))/6))))))))))))))))))))))))/1</f>
        <v>0</v>
      </c>
      <c r="I1179" s="9">
        <f>IF($A1179="VISA",IF($B1179="PARCELADO ATÉ 12X",$D1179-(D1179*TAXAS!$F$4))/12,IF($A1179="MASTER",IF($B1179="PARCELADO ATÉ 12X",$D1179-(D1179*TAXAS!$F$5))/12,IF($A1179="ELO",IF($B1179="PARCELADO ATÉ 12X",$D1179-(D1179*TAXAS!$F$6))/12,IF($A1179="HIPERCARD",IF($B1179="PARCELADO ATÉ 12X",$D1179-(D1179*TAXAS!$F$7))/12,IF($A1179="DINERS",IF($B1179="PARCELADO ATÉ 12X",$D1179-(D1179*TAXAS!$F$8))/12,IF($A1179="AMERICA EXPRESS",IF($B1179="PARCELADO ATÉ 12X",$D1179-(D1179*TAXAS!$F$9))/12,IF($A1179=TAXAS!$A$10,IF($B1179="PARCELADO ATÉ 12X",$D1179-($D1179*TAXAS!$F$10))/12,IF($A1179=TAXAS!$A$11,IF($B1179="PARCELADO ATÉ 12X",$D1179-($D1179*TAXAS!$F$11))/12,IF($A1179=TAXAS!$A$12,IF($B1179="PARCELADO ATÉ 12X",$D1179-($D1179*TAXAS!$F$12))/12,IF($A1179=TAXAS!$A$13,IF($B1179="PARCELADO ATÉ 12X",$D1179-($D1179*TAXAS!$F$13))/12,IF($A1179=TAXAS!$A$14,IF($B1179="PARCELADO ATÉ 12X",$D1179-($D1179*TAXAS!$F$14))/12,IF($A1179=TAXAS!$A$15,IF($B1179="PARCELADO ATÉ 12X",$D1179-($D1179*TAXAS!$F$15))/12,IF($A1179=TAXAS!$A$16,IF($B1179="PARCELADO ATÉ 12X",$D1179-($D1179*TAXAS!$F$16))/12,IF($A1179=TAXAS!$A$17,IF($B1179="PARCELADO ATÉ 12X",$D1179-($D1179*TAXAS!$F$17))/12,IF($A1179=TAXAS!$A$18,IF($B1179="PARCELADO ATÉ 12X",$D1179-($D1179*TAXAS!$F$18))/12,IF($A1179=TAXAS!$A$19,IF($B1179="PARCELADO ATÉ 12X",$D1179-($D1179*TAXAS!$F$19))/12,IF($A1179=TAXAS!$A$20,IF($B1179="PARCELADO ATÉ 12X",$D1179-($D1179*TAXAS!$F$20))/12,IF($A1179=TAXAS!$A$21,IF($B1179="PARCELADO ATÉ 12X",$D1179-($D1179*TAXAS!$F$21))/12,IF($A1179=TAXAS!$A$22,IF($B1179="PARCELADO ATÉ 12X",$D1179-($D1179*TAXAS!$F$22))/12,IF($A1179=TAXAS!$A$23,IF($B1179="PARCELADO ATÉ 12X",$D1179-($D1179*TAXAS!$F$23))/12,IF($A1179=TAXAS!$A$24,IF($B1179="PARCELADO ATÉ 12X",$D1179-($D1179*TAXAS!$F$24))/12,IF($A1179=TAXAS!$A$25,IF($B1179="PARCELADO ATÉ 12X",$D1179-($D1179*TAXAS!$F$25))/12,IF($A1179=TAXAS!$A$26,IF($B1179="PARCELADO ATÉ 12X",$D1179-($D1179*TAXAS!$F$26))/12,IF($A1179=TAXAS!$A$27,IF($B1179="PARCELADO ATÉ 12X",$D1179-($D1179*TAXAS!$F$27))/12))))))))))))))))))))))))/1</f>
        <v>0</v>
      </c>
      <c r="J1179" s="8">
        <f t="shared" si="0"/>
        <v>0</v>
      </c>
      <c r="K1179" s="10" t="b">
        <f>IF($B1179="PARCELADO ATÉ 3X",($D1179-($D1179*TAXAS!$D$4))-$J1179)</f>
        <v>0</v>
      </c>
      <c r="L1179" s="10" t="b">
        <f>IF($B1179="PARCELADO ATÉ 6X",($D1179-($D1179*TAXAS!$E$4))-$J1179)</f>
        <v>0</v>
      </c>
      <c r="M1179" s="10" t="b">
        <f>IF($B1179="PARCELADO ATÉ 12X",($D1179-($D1179*TAXAS!$F$4))-$J1179)</f>
        <v>0</v>
      </c>
      <c r="N1179" s="8">
        <f t="shared" si="1"/>
        <v>0</v>
      </c>
      <c r="O1179" s="10">
        <f t="shared" si="2"/>
        <v>0</v>
      </c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</row>
    <row r="1180" spans="1:31" ht="15.75" customHeight="1" x14ac:dyDescent="0.2">
      <c r="A1180" s="3"/>
      <c r="B1180" s="5"/>
      <c r="C1180" s="6"/>
      <c r="D1180" s="42"/>
      <c r="E1180" s="8">
        <f>IF($A1180="VISA",IF($B1180="DÉBITO",$D1180-($D1180*TAXAS!$B$4)),IF($A1180="MASTER",IF($B1180="DÉBITO",$D1180-($D1180*TAXAS!$B$5)),IF($A1180="ELO", IF($B1180="DÉBITO",$D1180-($D1180*TAXAS!$B$6)),IF($A1180="HIPERCARD",IF($B1180="DÉBITO",$D1180-($D1180*TAXAS!$B$7)),IF($A1180="DINERS",IF($B1180="DÉBITO",$D1180-($D1180*TAXAS!$B$8)),IF($A1180="AMERICA EXPRESS",IF($B1180="DÉBITO",$D1180-($D1180*TAXAS!$B$9)),IF($A1180=TAXAS!$A$10,IF($B1180="DÉBITO",$D1180-($D1180*TAXAS!$B$10)), IF($A1180=TAXAS!$A$11,IF($B1180="DÉBITO",$D1180-($D1180*TAXAS!$B$11)), IF($A1180=TAXAS!$A$12,IF($B1180="DÉBITO",$D1180-($D1180*TAXAS!$B$12)), IF($A1180=TAXAS!$A$13,IF($B1180="DÉBITO",$D1180-($D1180*TAXAS!$B$13)), IF($A1180=TAXAS!$A$14,IF($B1180="DÉBITO",$D1180-($D1180*TAXAS!$B$14)), IF($A1180=TAXAS!$A$15,IF($B1180="DÉBITO",$D1180-($D1180*TAXAS!$B$15)), IF($A1180=TAXAS!$A$16,IF($B1180="DÉBITO",$D1180-($D1180*TAXAS!$B$16)), IF($A1180=TAXAS!$A$17,IF($B1180="DÉBITO",$D1180-($D1180*TAXAS!$B$17)), IF($A1180=TAXAS!$A$18,IF($B1180="DÉBITO",$D1180-($D1180*TAXAS!$B$18)), IF($A1180=TAXAS!$A$19,IF($B1180="DÉBITO",$D1180-($D1180*TAXAS!$B$19)), IF($A1180=TAXAS!$A$20,IF($B1180="DÉBITO",$D1180-($D1180*TAXAS!$B$20)), IF($A1180=TAXAS!$A$21,IF($B1180="DÉBITO",$D1180-($D1180*TAXAS!$B$21)), IF($A1180=TAXAS!$A$22,IF($B1180="DÉBITO",$D1180-($D1180*TAXAS!$B$22)), IF($A1180=TAXAS!$A$23,IF($B1180="DÉBITO",$D1180-($D1180*TAXAS!$B$23)), IF($A1180=TAXAS!$A$24,IF($B1180="DÉBITO",$D1180-($D1180*TAXAS!$B$24)), IF($A1180=TAXAS!$A$25,IF($B1180="DÉBITO",$D1180-($D1180*TAXAS!$B$25)), IF($A1180=TAXAS!$A$26,IF($B1180="DÉBITO",$D1180-($D1180*TAXAS!$B$26)), IF($A1180=TAXAS!$A$27,IF($B1180="DÉBITO",$D1180-($D1180*TAXAS!$B$27))))))))))))))))))))))))))/1</f>
        <v>0</v>
      </c>
      <c r="F1180" s="8">
        <f>IF($A1180="VISA",IF($B1180="CRÉDITO",$D1180-($D1180*TAXAS!$C$4)),IF($A1180="MASTER",IF($B1180="CRÉDITO",$D1180-($D1180*TAXAS!$C$5)),IF($A1180="ELO", IF($B1180="CRÉDITO",$D1180-($D1180*TAXAS!$C$6)),IF($A1180="HIPERCARD",IF($B1180="CRÉDITO",$D1180-($D1180*TAXAS!$C$7)),IF($A1180="DINERS",IF($B1180="CRÉDITO",$D1180-($D1180*TAXAS!$C$8)),IF($A1180="AMERICA EXPRESS",IF($B1180="CRÉDITO",$D1180-($D1180*TAXAS!$C$9)),IF($A1180=TAXAS!$A$10,IF($B1180="CRÉDITO",$D1180-($D1180*TAXAS!$C$10)), IF($A1180=TAXAS!$A$11,IF($B1180="CRÉDITO",$D1180-($D1180*TAXAS!$C$11)), IF($A1180=TAXAS!$A$12,IF($B1180="CRÉDITO",$D1180-($D1180*TAXAS!$C$12)), IF($A1180=TAXAS!$A$13,IF($B1180="CRÉDITO",$D1180-($D1180*TAXAS!$C$13)), IF($A1180=TAXAS!$A$14,IF($B1180="CRÉDITO",$D1180-($D1180*TAXAS!$C$14)), IF($A1180=TAXAS!$A$15,IF($B1180="CRÉDITO",$D1180-($D1180*TAXAS!$C$15)), IF($A1180=TAXAS!$A$16,IF($B1180="CRÉDITO",$D1180-($D1180*TAXAS!$C$16)), IF($A1180=TAXAS!$A$17,IF($B1180="CRÉDITO",$D1180-($D1180*TAXAS!$C$17)), IF($A1180=TAXAS!$A$18,IF($B1180="CRÉDITO",$D1180-($D1180*TAXAS!$C$18)), IF($A1180=TAXAS!$A$19,IF($B1180="CRÉDITO",$D1180-($D1180*TAXAS!$C$19)), IF($A1180=TAXAS!$A$20,IF($B1180="CRÉDITO",$D1180-($D1180*TAXAS!$C$20)), IF($A1180=TAXAS!$A$21,IF($B1180="CRÉDITO",$D1180-($D1180*TAXAS!$C$21)), IF($A1180=TAXAS!$A$22,IF($B1180="CRÉDITO",$D1180-($D1180*TAXAS!$C$22)), IF($A1180=TAXAS!$A$23,IF($B1180="CRÉDITO",$D1180-($D1180*TAXAS!$C$23)), IF($A1180=TAXAS!$A$24,IF($B1180="CRÉDITO",$D1180-($D1180*TAXAS!$C$24)), IF($A1180=TAXAS!$A$25,IF($B1180="CRÉDITO",$D1180-($D1180*TAXAS!$C$25)), IF($A1180=TAXAS!$A$26,IF($B1180="CRÉDITO",$D1180-($D1180*TAXAS!$C$26)), IF($A1180=TAXAS!$A$27,IF($B1180="CRÉDITO",$D1180-($D1180*TAXAS!$C$27))))))))))))))))))))))))))/1</f>
        <v>0</v>
      </c>
      <c r="G1180" s="9">
        <f>IF($A1180="VISA",IF($B1180="PARCELADO ATÉ 3X",$D1180-(D1180*TAXAS!$D$4))/3,IF($A1180="MASTER",IF($B1180="PARCELADO ATÉ 3X",$D1180-(D1180*TAXAS!$D$5))/3,IF($A1180="ELO",IF($B1180="PARCELADO ATÉ 3X",$D1180-(D1180*TAXAS!$D$6))/3,IF($A1180="HIPERCARD",IF($B1180="PARCELADO ATÉ 3X",$D1180-(D1180*TAXAS!$D$7))/3,IF($A1180="DINERS",IF($B1180="PARCELADO ATÉ 3X",$D1180-(D1180*TAXAS!$D$8))/3,IF($A1180="AMERICA EXPRESS",IF($B1180="PARCELADO ATÉ 3X",$D1180-(D1180*TAXAS!$D$9))/3,IF($A1180=TAXAS!$A$10,IF($B1180="PARCELADO ATÉ 3X",$D1180-($D1180*TAXAS!$D$10))/3,IF($A1180=TAXAS!$A$11,IF($B1180="PARCELADO ATÉ 3X",$D1180-($D1180*TAXAS!$D$11))/3,IF($A1180=TAXAS!$A$12,IF($B1180="PARCELADO ATÉ 3X",$D1180-($D1180*TAXAS!$D$12))/3,IF($A1180=TAXAS!$A$13,IF($B1180="PARCELADO ATÉ 3X",$D1180-($D1180*TAXAS!$D$13))/3,IF($A1180=TAXAS!$A$14,IF($B1180="PARCELADO ATÉ 3X",$D1180-($D1180*TAXAS!$D$14))/3,IF($A1180=TAXAS!$A$15,IF($B1180="PARCELADO ATÉ 3X",$D1180-($D1180*TAXAS!$D$15))/3,IF($A1180=TAXAS!$A$16,IF($B1180="PARCELADO ATÉ 3X",$D1180-($D1180*TAXAS!$D$16))/3,IF($A1180=TAXAS!$A$17,IF($B1180="PARCELADO ATÉ 3X",$D1180-($D1180*TAXAS!$D$17))/3,IF($A1180=TAXAS!$A$18,IF($B1180="PARCELADO ATÉ 3X",$D1180-($D1180*TAXAS!$D$18))/3,IF($A1180=TAXAS!$A$19,IF($B1180="PARCELADO ATÉ 3X",$D1180-($D1180*TAXAS!$D$19))/3,IF($A1180=TAXAS!$A$20,IF($B1180="PARCELADO ATÉ 3X",$D1180-($D1180*TAXAS!$D$20))/3,IF($A1180=TAXAS!$A$21,IF($B1180="PARCELADO ATÉ 3X",$D1180-($D1180*TAXAS!$D$21))/3,IF($A1180=TAXAS!$A$22,IF($B1180="PARCELADO ATÉ 3X",$D1180-($D1180*TAXAS!$D$22))/3,IF($A1180=TAXAS!$A$23,IF($B1180="PARCELADO ATÉ 3X",$D1180-($D1180*TAXAS!$D$23))/3,IF($A1180=TAXAS!$A$24,IF($B1180="PARCELADO ATÉ 3X",$D1180-($D1180*TAXAS!$D$24))/3,IF($A1180=TAXAS!$A$25,IF($B1180="PARCELADO ATÉ 3X",$D1180-($D1180*TAXAS!$D$25))/3,IF($A1180=TAXAS!$A$26,IF($B1180="PARCELADO ATÉ 3X",$D1180-($D1180*TAXAS!$D$26))/3,IF($A1180=TAXAS!$A$27,IF($B1180="PARCELADO ATÉ 3X",$D1180-($D1180*TAXAS!$D$27))/3))))))))))))))))))))))))/1</f>
        <v>0</v>
      </c>
      <c r="H1180" s="9">
        <f>IF($A1180="VISA",IF($B1180="PARCELADO ATÉ 6X",$D1180-(D1180*TAXAS!$E$4))/6,IF($A1180="MASTER",IF($B1180="PARCELADO ATÉ 6X",$D1180-(D1180*TAXAS!$E$5))/6,IF($A1180="ELO",IF($B1180="PARCELADO ATÉ 6X",$D1180-(D1180*TAXAS!$E$6))/6,IF($A1180="HIPERCARD",IF($B1180="PARCELADO ATÉ 6X",$D1180-(D1180*TAXAS!$E$7))/6,IF($A1180="DINERS",IF($B1180="PARCELADO ATÉ 6X",$D1180-(D1180*TAXAS!$E$8))/6,IF($A1180="AMERICA EXPRESS",IF($B1180="PARCELADO ATÉ 6X",$D1180-(D1180*TAXAS!$E$9))/6,IF($A1180=TAXAS!$A$10,IF($B1180="PARCELADO ATÉ 6X",$D1180-($D1180*TAXAS!$E$10))/6,IF($A1180=TAXAS!$A$11,IF($B1180="PARCELADO ATÉ 6X",$D1180-($D1180*TAXAS!$E$11))/6,IF($A1180=TAXAS!$A$12,IF($B1180="PARCELADO ATÉ 6X",$D1180-($D1180*TAXAS!$E$12))/6,IF($A1180=TAXAS!$A$13,IF($B1180="PARCELADO ATÉ 6X",$D1180-($D1180*TAXAS!$E$13))/6,IF($A1180=TAXAS!$A$14,IF($B1180="PARCELADO ATÉ 6X",$D1180-($D1180*TAXAS!$E$14))/6,IF($A1180=TAXAS!$A$15,IF($B1180="PARCELADO ATÉ 6X",$D1180-($D1180*TAXAS!$E$15))/6,IF($A1180=TAXAS!$A$16,IF($B1180="PARCELADO ATÉ 6X",$D1180-($D1180*TAXAS!$E$16))/6,IF($A1180=TAXAS!$A$17,IF($B1180="PARCELADO ATÉ 6X",$D1180-($D1180*TAXAS!$E$17))/6,IF($A1180=TAXAS!$A$18,IF($B1180="PARCELADO ATÉ 6X",$D1180-($D1180*TAXAS!$E$18))/6,IF($A1180=TAXAS!$A$19,IF($B1180="PARCELADO ATÉ 6X",$D1180-($D1180*TAXAS!$E$19))/6,IF($A1180=TAXAS!$A$20,IF($B1180="PARCELADO ATÉ 6X",$D1180-($D1180*TAXAS!$E$20))/6,IF($A1180=TAXAS!$A$21,IF($B1180="PARCELADO ATÉ 6X",$D1180-($D1180*TAXAS!$E$21))/6,IF($A1180=TAXAS!$A$22,IF($B1180="PARCELADO ATÉ 6X",$D1180-($D1180*TAXAS!$E$22))/6,IF($A1180=TAXAS!$A$23,IF($B1180="PARCELADO ATÉ 6X",$D1180-($D1180*TAXAS!$E$23))/6,IF($A1180=TAXAS!$A$24,IF($B1180="PARCELADO ATÉ 6X",$D1180-($D1180*TAXAS!$E$24))/6,IF($A1180=TAXAS!$A$25,IF($B1180="PARCELADO ATÉ 6X",$D1180-($D1180*TAXAS!$E$25))/6,IF($A1180=TAXAS!$A$26,IF($B1180="PARCELADO ATÉ 6X",$D1180-($D1180*TAXAS!$E$26))/6,IF($A1180=TAXAS!$A$27,IF($B1180="PARCELADO ATÉ 6X",$D1180-($D1180*TAXAS!$E$27))/6))))))))))))))))))))))))/1</f>
        <v>0</v>
      </c>
      <c r="I1180" s="9">
        <f>IF($A1180="VISA",IF($B1180="PARCELADO ATÉ 12X",$D1180-(D1180*TAXAS!$F$4))/12,IF($A1180="MASTER",IF($B1180="PARCELADO ATÉ 12X",$D1180-(D1180*TAXAS!$F$5))/12,IF($A1180="ELO",IF($B1180="PARCELADO ATÉ 12X",$D1180-(D1180*TAXAS!$F$6))/12,IF($A1180="HIPERCARD",IF($B1180="PARCELADO ATÉ 12X",$D1180-(D1180*TAXAS!$F$7))/12,IF($A1180="DINERS",IF($B1180="PARCELADO ATÉ 12X",$D1180-(D1180*TAXAS!$F$8))/12,IF($A1180="AMERICA EXPRESS",IF($B1180="PARCELADO ATÉ 12X",$D1180-(D1180*TAXAS!$F$9))/12,IF($A1180=TAXAS!$A$10,IF($B1180="PARCELADO ATÉ 12X",$D1180-($D1180*TAXAS!$F$10))/12,IF($A1180=TAXAS!$A$11,IF($B1180="PARCELADO ATÉ 12X",$D1180-($D1180*TAXAS!$F$11))/12,IF($A1180=TAXAS!$A$12,IF($B1180="PARCELADO ATÉ 12X",$D1180-($D1180*TAXAS!$F$12))/12,IF($A1180=TAXAS!$A$13,IF($B1180="PARCELADO ATÉ 12X",$D1180-($D1180*TAXAS!$F$13))/12,IF($A1180=TAXAS!$A$14,IF($B1180="PARCELADO ATÉ 12X",$D1180-($D1180*TAXAS!$F$14))/12,IF($A1180=TAXAS!$A$15,IF($B1180="PARCELADO ATÉ 12X",$D1180-($D1180*TAXAS!$F$15))/12,IF($A1180=TAXAS!$A$16,IF($B1180="PARCELADO ATÉ 12X",$D1180-($D1180*TAXAS!$F$16))/12,IF($A1180=TAXAS!$A$17,IF($B1180="PARCELADO ATÉ 12X",$D1180-($D1180*TAXAS!$F$17))/12,IF($A1180=TAXAS!$A$18,IF($B1180="PARCELADO ATÉ 12X",$D1180-($D1180*TAXAS!$F$18))/12,IF($A1180=TAXAS!$A$19,IF($B1180="PARCELADO ATÉ 12X",$D1180-($D1180*TAXAS!$F$19))/12,IF($A1180=TAXAS!$A$20,IF($B1180="PARCELADO ATÉ 12X",$D1180-($D1180*TAXAS!$F$20))/12,IF($A1180=TAXAS!$A$21,IF($B1180="PARCELADO ATÉ 12X",$D1180-($D1180*TAXAS!$F$21))/12,IF($A1180=TAXAS!$A$22,IF($B1180="PARCELADO ATÉ 12X",$D1180-($D1180*TAXAS!$F$22))/12,IF($A1180=TAXAS!$A$23,IF($B1180="PARCELADO ATÉ 12X",$D1180-($D1180*TAXAS!$F$23))/12,IF($A1180=TAXAS!$A$24,IF($B1180="PARCELADO ATÉ 12X",$D1180-($D1180*TAXAS!$F$24))/12,IF($A1180=TAXAS!$A$25,IF($B1180="PARCELADO ATÉ 12X",$D1180-($D1180*TAXAS!$F$25))/12,IF($A1180=TAXAS!$A$26,IF($B1180="PARCELADO ATÉ 12X",$D1180-($D1180*TAXAS!$F$26))/12,IF($A1180=TAXAS!$A$27,IF($B1180="PARCELADO ATÉ 12X",$D1180-($D1180*TAXAS!$F$27))/12))))))))))))))))))))))))/1</f>
        <v>0</v>
      </c>
      <c r="J1180" s="8">
        <f t="shared" si="0"/>
        <v>0</v>
      </c>
      <c r="K1180" s="10" t="b">
        <f>IF($B1180="PARCELADO ATÉ 3X",($D1180-($D1180*TAXAS!$D$4))-$J1180)</f>
        <v>0</v>
      </c>
      <c r="L1180" s="10" t="b">
        <f>IF($B1180="PARCELADO ATÉ 6X",($D1180-($D1180*TAXAS!$E$4))-$J1180)</f>
        <v>0</v>
      </c>
      <c r="M1180" s="10" t="b">
        <f>IF($B1180="PARCELADO ATÉ 12X",($D1180-($D1180*TAXAS!$F$4))-$J1180)</f>
        <v>0</v>
      </c>
      <c r="N1180" s="8">
        <f t="shared" si="1"/>
        <v>0</v>
      </c>
      <c r="O1180" s="10">
        <f t="shared" si="2"/>
        <v>0</v>
      </c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</row>
    <row r="1181" spans="1:31" ht="15.75" customHeight="1" x14ac:dyDescent="0.2">
      <c r="A1181" s="3"/>
      <c r="B1181" s="5"/>
      <c r="C1181" s="6"/>
      <c r="D1181" s="42"/>
      <c r="E1181" s="8">
        <f>IF($A1181="VISA",IF($B1181="DÉBITO",$D1181-($D1181*TAXAS!$B$4)),IF($A1181="MASTER",IF($B1181="DÉBITO",$D1181-($D1181*TAXAS!$B$5)),IF($A1181="ELO", IF($B1181="DÉBITO",$D1181-($D1181*TAXAS!$B$6)),IF($A1181="HIPERCARD",IF($B1181="DÉBITO",$D1181-($D1181*TAXAS!$B$7)),IF($A1181="DINERS",IF($B1181="DÉBITO",$D1181-($D1181*TAXAS!$B$8)),IF($A1181="AMERICA EXPRESS",IF($B1181="DÉBITO",$D1181-($D1181*TAXAS!$B$9)),IF($A1181=TAXAS!$A$10,IF($B1181="DÉBITO",$D1181-($D1181*TAXAS!$B$10)), IF($A1181=TAXAS!$A$11,IF($B1181="DÉBITO",$D1181-($D1181*TAXAS!$B$11)), IF($A1181=TAXAS!$A$12,IF($B1181="DÉBITO",$D1181-($D1181*TAXAS!$B$12)), IF($A1181=TAXAS!$A$13,IF($B1181="DÉBITO",$D1181-($D1181*TAXAS!$B$13)), IF($A1181=TAXAS!$A$14,IF($B1181="DÉBITO",$D1181-($D1181*TAXAS!$B$14)), IF($A1181=TAXAS!$A$15,IF($B1181="DÉBITO",$D1181-($D1181*TAXAS!$B$15)), IF($A1181=TAXAS!$A$16,IF($B1181="DÉBITO",$D1181-($D1181*TAXAS!$B$16)), IF($A1181=TAXAS!$A$17,IF($B1181="DÉBITO",$D1181-($D1181*TAXAS!$B$17)), IF($A1181=TAXAS!$A$18,IF($B1181="DÉBITO",$D1181-($D1181*TAXAS!$B$18)), IF($A1181=TAXAS!$A$19,IF($B1181="DÉBITO",$D1181-($D1181*TAXAS!$B$19)), IF($A1181=TAXAS!$A$20,IF($B1181="DÉBITO",$D1181-($D1181*TAXAS!$B$20)), IF($A1181=TAXAS!$A$21,IF($B1181="DÉBITO",$D1181-($D1181*TAXAS!$B$21)), IF($A1181=TAXAS!$A$22,IF($B1181="DÉBITO",$D1181-($D1181*TAXAS!$B$22)), IF($A1181=TAXAS!$A$23,IF($B1181="DÉBITO",$D1181-($D1181*TAXAS!$B$23)), IF($A1181=TAXAS!$A$24,IF($B1181="DÉBITO",$D1181-($D1181*TAXAS!$B$24)), IF($A1181=TAXAS!$A$25,IF($B1181="DÉBITO",$D1181-($D1181*TAXAS!$B$25)), IF($A1181=TAXAS!$A$26,IF($B1181="DÉBITO",$D1181-($D1181*TAXAS!$B$26)), IF($A1181=TAXAS!$A$27,IF($B1181="DÉBITO",$D1181-($D1181*TAXAS!$B$27))))))))))))))))))))))))))/1</f>
        <v>0</v>
      </c>
      <c r="F1181" s="8">
        <f>IF($A1181="VISA",IF($B1181="CRÉDITO",$D1181-($D1181*TAXAS!$C$4)),IF($A1181="MASTER",IF($B1181="CRÉDITO",$D1181-($D1181*TAXAS!$C$5)),IF($A1181="ELO", IF($B1181="CRÉDITO",$D1181-($D1181*TAXAS!$C$6)),IF($A1181="HIPERCARD",IF($B1181="CRÉDITO",$D1181-($D1181*TAXAS!$C$7)),IF($A1181="DINERS",IF($B1181="CRÉDITO",$D1181-($D1181*TAXAS!$C$8)),IF($A1181="AMERICA EXPRESS",IF($B1181="CRÉDITO",$D1181-($D1181*TAXAS!$C$9)),IF($A1181=TAXAS!$A$10,IF($B1181="CRÉDITO",$D1181-($D1181*TAXAS!$C$10)), IF($A1181=TAXAS!$A$11,IF($B1181="CRÉDITO",$D1181-($D1181*TAXAS!$C$11)), IF($A1181=TAXAS!$A$12,IF($B1181="CRÉDITO",$D1181-($D1181*TAXAS!$C$12)), IF($A1181=TAXAS!$A$13,IF($B1181="CRÉDITO",$D1181-($D1181*TAXAS!$C$13)), IF($A1181=TAXAS!$A$14,IF($B1181="CRÉDITO",$D1181-($D1181*TAXAS!$C$14)), IF($A1181=TAXAS!$A$15,IF($B1181="CRÉDITO",$D1181-($D1181*TAXAS!$C$15)), IF($A1181=TAXAS!$A$16,IF($B1181="CRÉDITO",$D1181-($D1181*TAXAS!$C$16)), IF($A1181=TAXAS!$A$17,IF($B1181="CRÉDITO",$D1181-($D1181*TAXAS!$C$17)), IF($A1181=TAXAS!$A$18,IF($B1181="CRÉDITO",$D1181-($D1181*TAXAS!$C$18)), IF($A1181=TAXAS!$A$19,IF($B1181="CRÉDITO",$D1181-($D1181*TAXAS!$C$19)), IF($A1181=TAXAS!$A$20,IF($B1181="CRÉDITO",$D1181-($D1181*TAXAS!$C$20)), IF($A1181=TAXAS!$A$21,IF($B1181="CRÉDITO",$D1181-($D1181*TAXAS!$C$21)), IF($A1181=TAXAS!$A$22,IF($B1181="CRÉDITO",$D1181-($D1181*TAXAS!$C$22)), IF($A1181=TAXAS!$A$23,IF($B1181="CRÉDITO",$D1181-($D1181*TAXAS!$C$23)), IF($A1181=TAXAS!$A$24,IF($B1181="CRÉDITO",$D1181-($D1181*TAXAS!$C$24)), IF($A1181=TAXAS!$A$25,IF($B1181="CRÉDITO",$D1181-($D1181*TAXAS!$C$25)), IF($A1181=TAXAS!$A$26,IF($B1181="CRÉDITO",$D1181-($D1181*TAXAS!$C$26)), IF($A1181=TAXAS!$A$27,IF($B1181="CRÉDITO",$D1181-($D1181*TAXAS!$C$27))))))))))))))))))))))))))/1</f>
        <v>0</v>
      </c>
      <c r="G1181" s="9">
        <f>IF($A1181="VISA",IF($B1181="PARCELADO ATÉ 3X",$D1181-(D1181*TAXAS!$D$4))/3,IF($A1181="MASTER",IF($B1181="PARCELADO ATÉ 3X",$D1181-(D1181*TAXAS!$D$5))/3,IF($A1181="ELO",IF($B1181="PARCELADO ATÉ 3X",$D1181-(D1181*TAXAS!$D$6))/3,IF($A1181="HIPERCARD",IF($B1181="PARCELADO ATÉ 3X",$D1181-(D1181*TAXAS!$D$7))/3,IF($A1181="DINERS",IF($B1181="PARCELADO ATÉ 3X",$D1181-(D1181*TAXAS!$D$8))/3,IF($A1181="AMERICA EXPRESS",IF($B1181="PARCELADO ATÉ 3X",$D1181-(D1181*TAXAS!$D$9))/3,IF($A1181=TAXAS!$A$10,IF($B1181="PARCELADO ATÉ 3X",$D1181-($D1181*TAXAS!$D$10))/3,IF($A1181=TAXAS!$A$11,IF($B1181="PARCELADO ATÉ 3X",$D1181-($D1181*TAXAS!$D$11))/3,IF($A1181=TAXAS!$A$12,IF($B1181="PARCELADO ATÉ 3X",$D1181-($D1181*TAXAS!$D$12))/3,IF($A1181=TAXAS!$A$13,IF($B1181="PARCELADO ATÉ 3X",$D1181-($D1181*TAXAS!$D$13))/3,IF($A1181=TAXAS!$A$14,IF($B1181="PARCELADO ATÉ 3X",$D1181-($D1181*TAXAS!$D$14))/3,IF($A1181=TAXAS!$A$15,IF($B1181="PARCELADO ATÉ 3X",$D1181-($D1181*TAXAS!$D$15))/3,IF($A1181=TAXAS!$A$16,IF($B1181="PARCELADO ATÉ 3X",$D1181-($D1181*TAXAS!$D$16))/3,IF($A1181=TAXAS!$A$17,IF($B1181="PARCELADO ATÉ 3X",$D1181-($D1181*TAXAS!$D$17))/3,IF($A1181=TAXAS!$A$18,IF($B1181="PARCELADO ATÉ 3X",$D1181-($D1181*TAXAS!$D$18))/3,IF($A1181=TAXAS!$A$19,IF($B1181="PARCELADO ATÉ 3X",$D1181-($D1181*TAXAS!$D$19))/3,IF($A1181=TAXAS!$A$20,IF($B1181="PARCELADO ATÉ 3X",$D1181-($D1181*TAXAS!$D$20))/3,IF($A1181=TAXAS!$A$21,IF($B1181="PARCELADO ATÉ 3X",$D1181-($D1181*TAXAS!$D$21))/3,IF($A1181=TAXAS!$A$22,IF($B1181="PARCELADO ATÉ 3X",$D1181-($D1181*TAXAS!$D$22))/3,IF($A1181=TAXAS!$A$23,IF($B1181="PARCELADO ATÉ 3X",$D1181-($D1181*TAXAS!$D$23))/3,IF($A1181=TAXAS!$A$24,IF($B1181="PARCELADO ATÉ 3X",$D1181-($D1181*TAXAS!$D$24))/3,IF($A1181=TAXAS!$A$25,IF($B1181="PARCELADO ATÉ 3X",$D1181-($D1181*TAXAS!$D$25))/3,IF($A1181=TAXAS!$A$26,IF($B1181="PARCELADO ATÉ 3X",$D1181-($D1181*TAXAS!$D$26))/3,IF($A1181=TAXAS!$A$27,IF($B1181="PARCELADO ATÉ 3X",$D1181-($D1181*TAXAS!$D$27))/3))))))))))))))))))))))))/1</f>
        <v>0</v>
      </c>
      <c r="H1181" s="9">
        <f>IF($A1181="VISA",IF($B1181="PARCELADO ATÉ 6X",$D1181-(D1181*TAXAS!$E$4))/6,IF($A1181="MASTER",IF($B1181="PARCELADO ATÉ 6X",$D1181-(D1181*TAXAS!$E$5))/6,IF($A1181="ELO",IF($B1181="PARCELADO ATÉ 6X",$D1181-(D1181*TAXAS!$E$6))/6,IF($A1181="HIPERCARD",IF($B1181="PARCELADO ATÉ 6X",$D1181-(D1181*TAXAS!$E$7))/6,IF($A1181="DINERS",IF($B1181="PARCELADO ATÉ 6X",$D1181-(D1181*TAXAS!$E$8))/6,IF($A1181="AMERICA EXPRESS",IF($B1181="PARCELADO ATÉ 6X",$D1181-(D1181*TAXAS!$E$9))/6,IF($A1181=TAXAS!$A$10,IF($B1181="PARCELADO ATÉ 6X",$D1181-($D1181*TAXAS!$E$10))/6,IF($A1181=TAXAS!$A$11,IF($B1181="PARCELADO ATÉ 6X",$D1181-($D1181*TAXAS!$E$11))/6,IF($A1181=TAXAS!$A$12,IF($B1181="PARCELADO ATÉ 6X",$D1181-($D1181*TAXAS!$E$12))/6,IF($A1181=TAXAS!$A$13,IF($B1181="PARCELADO ATÉ 6X",$D1181-($D1181*TAXAS!$E$13))/6,IF($A1181=TAXAS!$A$14,IF($B1181="PARCELADO ATÉ 6X",$D1181-($D1181*TAXAS!$E$14))/6,IF($A1181=TAXAS!$A$15,IF($B1181="PARCELADO ATÉ 6X",$D1181-($D1181*TAXAS!$E$15))/6,IF($A1181=TAXAS!$A$16,IF($B1181="PARCELADO ATÉ 6X",$D1181-($D1181*TAXAS!$E$16))/6,IF($A1181=TAXAS!$A$17,IF($B1181="PARCELADO ATÉ 6X",$D1181-($D1181*TAXAS!$E$17))/6,IF($A1181=TAXAS!$A$18,IF($B1181="PARCELADO ATÉ 6X",$D1181-($D1181*TAXAS!$E$18))/6,IF($A1181=TAXAS!$A$19,IF($B1181="PARCELADO ATÉ 6X",$D1181-($D1181*TAXAS!$E$19))/6,IF($A1181=TAXAS!$A$20,IF($B1181="PARCELADO ATÉ 6X",$D1181-($D1181*TAXAS!$E$20))/6,IF($A1181=TAXAS!$A$21,IF($B1181="PARCELADO ATÉ 6X",$D1181-($D1181*TAXAS!$E$21))/6,IF($A1181=TAXAS!$A$22,IF($B1181="PARCELADO ATÉ 6X",$D1181-($D1181*TAXAS!$E$22))/6,IF($A1181=TAXAS!$A$23,IF($B1181="PARCELADO ATÉ 6X",$D1181-($D1181*TAXAS!$E$23))/6,IF($A1181=TAXAS!$A$24,IF($B1181="PARCELADO ATÉ 6X",$D1181-($D1181*TAXAS!$E$24))/6,IF($A1181=TAXAS!$A$25,IF($B1181="PARCELADO ATÉ 6X",$D1181-($D1181*TAXAS!$E$25))/6,IF($A1181=TAXAS!$A$26,IF($B1181="PARCELADO ATÉ 6X",$D1181-($D1181*TAXAS!$E$26))/6,IF($A1181=TAXAS!$A$27,IF($B1181="PARCELADO ATÉ 6X",$D1181-($D1181*TAXAS!$E$27))/6))))))))))))))))))))))))/1</f>
        <v>0</v>
      </c>
      <c r="I1181" s="9">
        <f>IF($A1181="VISA",IF($B1181="PARCELADO ATÉ 12X",$D1181-(D1181*TAXAS!$F$4))/12,IF($A1181="MASTER",IF($B1181="PARCELADO ATÉ 12X",$D1181-(D1181*TAXAS!$F$5))/12,IF($A1181="ELO",IF($B1181="PARCELADO ATÉ 12X",$D1181-(D1181*TAXAS!$F$6))/12,IF($A1181="HIPERCARD",IF($B1181="PARCELADO ATÉ 12X",$D1181-(D1181*TAXAS!$F$7))/12,IF($A1181="DINERS",IF($B1181="PARCELADO ATÉ 12X",$D1181-(D1181*TAXAS!$F$8))/12,IF($A1181="AMERICA EXPRESS",IF($B1181="PARCELADO ATÉ 12X",$D1181-(D1181*TAXAS!$F$9))/12,IF($A1181=TAXAS!$A$10,IF($B1181="PARCELADO ATÉ 12X",$D1181-($D1181*TAXAS!$F$10))/12,IF($A1181=TAXAS!$A$11,IF($B1181="PARCELADO ATÉ 12X",$D1181-($D1181*TAXAS!$F$11))/12,IF($A1181=TAXAS!$A$12,IF($B1181="PARCELADO ATÉ 12X",$D1181-($D1181*TAXAS!$F$12))/12,IF($A1181=TAXAS!$A$13,IF($B1181="PARCELADO ATÉ 12X",$D1181-($D1181*TAXAS!$F$13))/12,IF($A1181=TAXAS!$A$14,IF($B1181="PARCELADO ATÉ 12X",$D1181-($D1181*TAXAS!$F$14))/12,IF($A1181=TAXAS!$A$15,IF($B1181="PARCELADO ATÉ 12X",$D1181-($D1181*TAXAS!$F$15))/12,IF($A1181=TAXAS!$A$16,IF($B1181="PARCELADO ATÉ 12X",$D1181-($D1181*TAXAS!$F$16))/12,IF($A1181=TAXAS!$A$17,IF($B1181="PARCELADO ATÉ 12X",$D1181-($D1181*TAXAS!$F$17))/12,IF($A1181=TAXAS!$A$18,IF($B1181="PARCELADO ATÉ 12X",$D1181-($D1181*TAXAS!$F$18))/12,IF($A1181=TAXAS!$A$19,IF($B1181="PARCELADO ATÉ 12X",$D1181-($D1181*TAXAS!$F$19))/12,IF($A1181=TAXAS!$A$20,IF($B1181="PARCELADO ATÉ 12X",$D1181-($D1181*TAXAS!$F$20))/12,IF($A1181=TAXAS!$A$21,IF($B1181="PARCELADO ATÉ 12X",$D1181-($D1181*TAXAS!$F$21))/12,IF($A1181=TAXAS!$A$22,IF($B1181="PARCELADO ATÉ 12X",$D1181-($D1181*TAXAS!$F$22))/12,IF($A1181=TAXAS!$A$23,IF($B1181="PARCELADO ATÉ 12X",$D1181-($D1181*TAXAS!$F$23))/12,IF($A1181=TAXAS!$A$24,IF($B1181="PARCELADO ATÉ 12X",$D1181-($D1181*TAXAS!$F$24))/12,IF($A1181=TAXAS!$A$25,IF($B1181="PARCELADO ATÉ 12X",$D1181-($D1181*TAXAS!$F$25))/12,IF($A1181=TAXAS!$A$26,IF($B1181="PARCELADO ATÉ 12X",$D1181-($D1181*TAXAS!$F$26))/12,IF($A1181=TAXAS!$A$27,IF($B1181="PARCELADO ATÉ 12X",$D1181-($D1181*TAXAS!$F$27))/12))))))))))))))))))))))))/1</f>
        <v>0</v>
      </c>
      <c r="J1181" s="8">
        <f t="shared" si="0"/>
        <v>0</v>
      </c>
      <c r="K1181" s="10" t="b">
        <f>IF($B1181="PARCELADO ATÉ 3X",($D1181-($D1181*TAXAS!$D$4))-$J1181)</f>
        <v>0</v>
      </c>
      <c r="L1181" s="10" t="b">
        <f>IF($B1181="PARCELADO ATÉ 6X",($D1181-($D1181*TAXAS!$E$4))-$J1181)</f>
        <v>0</v>
      </c>
      <c r="M1181" s="10" t="b">
        <f>IF($B1181="PARCELADO ATÉ 12X",($D1181-($D1181*TAXAS!$F$4))-$J1181)</f>
        <v>0</v>
      </c>
      <c r="N1181" s="8">
        <f t="shared" si="1"/>
        <v>0</v>
      </c>
      <c r="O1181" s="10">
        <f t="shared" si="2"/>
        <v>0</v>
      </c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</row>
    <row r="1182" spans="1:31" ht="15.75" customHeight="1" x14ac:dyDescent="0.2">
      <c r="A1182" s="3"/>
      <c r="B1182" s="5"/>
      <c r="C1182" s="6"/>
      <c r="D1182" s="42"/>
      <c r="E1182" s="8">
        <f>IF($A1182="VISA",IF($B1182="DÉBITO",$D1182-($D1182*TAXAS!$B$4)),IF($A1182="MASTER",IF($B1182="DÉBITO",$D1182-($D1182*TAXAS!$B$5)),IF($A1182="ELO", IF($B1182="DÉBITO",$D1182-($D1182*TAXAS!$B$6)),IF($A1182="HIPERCARD",IF($B1182="DÉBITO",$D1182-($D1182*TAXAS!$B$7)),IF($A1182="DINERS",IF($B1182="DÉBITO",$D1182-($D1182*TAXAS!$B$8)),IF($A1182="AMERICA EXPRESS",IF($B1182="DÉBITO",$D1182-($D1182*TAXAS!$B$9)),IF($A1182=TAXAS!$A$10,IF($B1182="DÉBITO",$D1182-($D1182*TAXAS!$B$10)), IF($A1182=TAXAS!$A$11,IF($B1182="DÉBITO",$D1182-($D1182*TAXAS!$B$11)), IF($A1182=TAXAS!$A$12,IF($B1182="DÉBITO",$D1182-($D1182*TAXAS!$B$12)), IF($A1182=TAXAS!$A$13,IF($B1182="DÉBITO",$D1182-($D1182*TAXAS!$B$13)), IF($A1182=TAXAS!$A$14,IF($B1182="DÉBITO",$D1182-($D1182*TAXAS!$B$14)), IF($A1182=TAXAS!$A$15,IF($B1182="DÉBITO",$D1182-($D1182*TAXAS!$B$15)), IF($A1182=TAXAS!$A$16,IF($B1182="DÉBITO",$D1182-($D1182*TAXAS!$B$16)), IF($A1182=TAXAS!$A$17,IF($B1182="DÉBITO",$D1182-($D1182*TAXAS!$B$17)), IF($A1182=TAXAS!$A$18,IF($B1182="DÉBITO",$D1182-($D1182*TAXAS!$B$18)), IF($A1182=TAXAS!$A$19,IF($B1182="DÉBITO",$D1182-($D1182*TAXAS!$B$19)), IF($A1182=TAXAS!$A$20,IF($B1182="DÉBITO",$D1182-($D1182*TAXAS!$B$20)), IF($A1182=TAXAS!$A$21,IF($B1182="DÉBITO",$D1182-($D1182*TAXAS!$B$21)), IF($A1182=TAXAS!$A$22,IF($B1182="DÉBITO",$D1182-($D1182*TAXAS!$B$22)), IF($A1182=TAXAS!$A$23,IF($B1182="DÉBITO",$D1182-($D1182*TAXAS!$B$23)), IF($A1182=TAXAS!$A$24,IF($B1182="DÉBITO",$D1182-($D1182*TAXAS!$B$24)), IF($A1182=TAXAS!$A$25,IF($B1182="DÉBITO",$D1182-($D1182*TAXAS!$B$25)), IF($A1182=TAXAS!$A$26,IF($B1182="DÉBITO",$D1182-($D1182*TAXAS!$B$26)), IF($A1182=TAXAS!$A$27,IF($B1182="DÉBITO",$D1182-($D1182*TAXAS!$B$27))))))))))))))))))))))))))/1</f>
        <v>0</v>
      </c>
      <c r="F1182" s="8">
        <f>IF($A1182="VISA",IF($B1182="CRÉDITO",$D1182-($D1182*TAXAS!$C$4)),IF($A1182="MASTER",IF($B1182="CRÉDITO",$D1182-($D1182*TAXAS!$C$5)),IF($A1182="ELO", IF($B1182="CRÉDITO",$D1182-($D1182*TAXAS!$C$6)),IF($A1182="HIPERCARD",IF($B1182="CRÉDITO",$D1182-($D1182*TAXAS!$C$7)),IF($A1182="DINERS",IF($B1182="CRÉDITO",$D1182-($D1182*TAXAS!$C$8)),IF($A1182="AMERICA EXPRESS",IF($B1182="CRÉDITO",$D1182-($D1182*TAXAS!$C$9)),IF($A1182=TAXAS!$A$10,IF($B1182="CRÉDITO",$D1182-($D1182*TAXAS!$C$10)), IF($A1182=TAXAS!$A$11,IF($B1182="CRÉDITO",$D1182-($D1182*TAXAS!$C$11)), IF($A1182=TAXAS!$A$12,IF($B1182="CRÉDITO",$D1182-($D1182*TAXAS!$C$12)), IF($A1182=TAXAS!$A$13,IF($B1182="CRÉDITO",$D1182-($D1182*TAXAS!$C$13)), IF($A1182=TAXAS!$A$14,IF($B1182="CRÉDITO",$D1182-($D1182*TAXAS!$C$14)), IF($A1182=TAXAS!$A$15,IF($B1182="CRÉDITO",$D1182-($D1182*TAXAS!$C$15)), IF($A1182=TAXAS!$A$16,IF($B1182="CRÉDITO",$D1182-($D1182*TAXAS!$C$16)), IF($A1182=TAXAS!$A$17,IF($B1182="CRÉDITO",$D1182-($D1182*TAXAS!$C$17)), IF($A1182=TAXAS!$A$18,IF($B1182="CRÉDITO",$D1182-($D1182*TAXAS!$C$18)), IF($A1182=TAXAS!$A$19,IF($B1182="CRÉDITO",$D1182-($D1182*TAXAS!$C$19)), IF($A1182=TAXAS!$A$20,IF($B1182="CRÉDITO",$D1182-($D1182*TAXAS!$C$20)), IF($A1182=TAXAS!$A$21,IF($B1182="CRÉDITO",$D1182-($D1182*TAXAS!$C$21)), IF($A1182=TAXAS!$A$22,IF($B1182="CRÉDITO",$D1182-($D1182*TAXAS!$C$22)), IF($A1182=TAXAS!$A$23,IF($B1182="CRÉDITO",$D1182-($D1182*TAXAS!$C$23)), IF($A1182=TAXAS!$A$24,IF($B1182="CRÉDITO",$D1182-($D1182*TAXAS!$C$24)), IF($A1182=TAXAS!$A$25,IF($B1182="CRÉDITO",$D1182-($D1182*TAXAS!$C$25)), IF($A1182=TAXAS!$A$26,IF($B1182="CRÉDITO",$D1182-($D1182*TAXAS!$C$26)), IF($A1182=TAXAS!$A$27,IF($B1182="CRÉDITO",$D1182-($D1182*TAXAS!$C$27))))))))))))))))))))))))))/1</f>
        <v>0</v>
      </c>
      <c r="G1182" s="9">
        <f>IF($A1182="VISA",IF($B1182="PARCELADO ATÉ 3X",$D1182-(D1182*TAXAS!$D$4))/3,IF($A1182="MASTER",IF($B1182="PARCELADO ATÉ 3X",$D1182-(D1182*TAXAS!$D$5))/3,IF($A1182="ELO",IF($B1182="PARCELADO ATÉ 3X",$D1182-(D1182*TAXAS!$D$6))/3,IF($A1182="HIPERCARD",IF($B1182="PARCELADO ATÉ 3X",$D1182-(D1182*TAXAS!$D$7))/3,IF($A1182="DINERS",IF($B1182="PARCELADO ATÉ 3X",$D1182-(D1182*TAXAS!$D$8))/3,IF($A1182="AMERICA EXPRESS",IF($B1182="PARCELADO ATÉ 3X",$D1182-(D1182*TAXAS!$D$9))/3,IF($A1182=TAXAS!$A$10,IF($B1182="PARCELADO ATÉ 3X",$D1182-($D1182*TAXAS!$D$10))/3,IF($A1182=TAXAS!$A$11,IF($B1182="PARCELADO ATÉ 3X",$D1182-($D1182*TAXAS!$D$11))/3,IF($A1182=TAXAS!$A$12,IF($B1182="PARCELADO ATÉ 3X",$D1182-($D1182*TAXAS!$D$12))/3,IF($A1182=TAXAS!$A$13,IF($B1182="PARCELADO ATÉ 3X",$D1182-($D1182*TAXAS!$D$13))/3,IF($A1182=TAXAS!$A$14,IF($B1182="PARCELADO ATÉ 3X",$D1182-($D1182*TAXAS!$D$14))/3,IF($A1182=TAXAS!$A$15,IF($B1182="PARCELADO ATÉ 3X",$D1182-($D1182*TAXAS!$D$15))/3,IF($A1182=TAXAS!$A$16,IF($B1182="PARCELADO ATÉ 3X",$D1182-($D1182*TAXAS!$D$16))/3,IF($A1182=TAXAS!$A$17,IF($B1182="PARCELADO ATÉ 3X",$D1182-($D1182*TAXAS!$D$17))/3,IF($A1182=TAXAS!$A$18,IF($B1182="PARCELADO ATÉ 3X",$D1182-($D1182*TAXAS!$D$18))/3,IF($A1182=TAXAS!$A$19,IF($B1182="PARCELADO ATÉ 3X",$D1182-($D1182*TAXAS!$D$19))/3,IF($A1182=TAXAS!$A$20,IF($B1182="PARCELADO ATÉ 3X",$D1182-($D1182*TAXAS!$D$20))/3,IF($A1182=TAXAS!$A$21,IF($B1182="PARCELADO ATÉ 3X",$D1182-($D1182*TAXAS!$D$21))/3,IF($A1182=TAXAS!$A$22,IF($B1182="PARCELADO ATÉ 3X",$D1182-($D1182*TAXAS!$D$22))/3,IF($A1182=TAXAS!$A$23,IF($B1182="PARCELADO ATÉ 3X",$D1182-($D1182*TAXAS!$D$23))/3,IF($A1182=TAXAS!$A$24,IF($B1182="PARCELADO ATÉ 3X",$D1182-($D1182*TAXAS!$D$24))/3,IF($A1182=TAXAS!$A$25,IF($B1182="PARCELADO ATÉ 3X",$D1182-($D1182*TAXAS!$D$25))/3,IF($A1182=TAXAS!$A$26,IF($B1182="PARCELADO ATÉ 3X",$D1182-($D1182*TAXAS!$D$26))/3,IF($A1182=TAXAS!$A$27,IF($B1182="PARCELADO ATÉ 3X",$D1182-($D1182*TAXAS!$D$27))/3))))))))))))))))))))))))/1</f>
        <v>0</v>
      </c>
      <c r="H1182" s="9">
        <f>IF($A1182="VISA",IF($B1182="PARCELADO ATÉ 6X",$D1182-(D1182*TAXAS!$E$4))/6,IF($A1182="MASTER",IF($B1182="PARCELADO ATÉ 6X",$D1182-(D1182*TAXAS!$E$5))/6,IF($A1182="ELO",IF($B1182="PARCELADO ATÉ 6X",$D1182-(D1182*TAXAS!$E$6))/6,IF($A1182="HIPERCARD",IF($B1182="PARCELADO ATÉ 6X",$D1182-(D1182*TAXAS!$E$7))/6,IF($A1182="DINERS",IF($B1182="PARCELADO ATÉ 6X",$D1182-(D1182*TAXAS!$E$8))/6,IF($A1182="AMERICA EXPRESS",IF($B1182="PARCELADO ATÉ 6X",$D1182-(D1182*TAXAS!$E$9))/6,IF($A1182=TAXAS!$A$10,IF($B1182="PARCELADO ATÉ 6X",$D1182-($D1182*TAXAS!$E$10))/6,IF($A1182=TAXAS!$A$11,IF($B1182="PARCELADO ATÉ 6X",$D1182-($D1182*TAXAS!$E$11))/6,IF($A1182=TAXAS!$A$12,IF($B1182="PARCELADO ATÉ 6X",$D1182-($D1182*TAXAS!$E$12))/6,IF($A1182=TAXAS!$A$13,IF($B1182="PARCELADO ATÉ 6X",$D1182-($D1182*TAXAS!$E$13))/6,IF($A1182=TAXAS!$A$14,IF($B1182="PARCELADO ATÉ 6X",$D1182-($D1182*TAXAS!$E$14))/6,IF($A1182=TAXAS!$A$15,IF($B1182="PARCELADO ATÉ 6X",$D1182-($D1182*TAXAS!$E$15))/6,IF($A1182=TAXAS!$A$16,IF($B1182="PARCELADO ATÉ 6X",$D1182-($D1182*TAXAS!$E$16))/6,IF($A1182=TAXAS!$A$17,IF($B1182="PARCELADO ATÉ 6X",$D1182-($D1182*TAXAS!$E$17))/6,IF($A1182=TAXAS!$A$18,IF($B1182="PARCELADO ATÉ 6X",$D1182-($D1182*TAXAS!$E$18))/6,IF($A1182=TAXAS!$A$19,IF($B1182="PARCELADO ATÉ 6X",$D1182-($D1182*TAXAS!$E$19))/6,IF($A1182=TAXAS!$A$20,IF($B1182="PARCELADO ATÉ 6X",$D1182-($D1182*TAXAS!$E$20))/6,IF($A1182=TAXAS!$A$21,IF($B1182="PARCELADO ATÉ 6X",$D1182-($D1182*TAXAS!$E$21))/6,IF($A1182=TAXAS!$A$22,IF($B1182="PARCELADO ATÉ 6X",$D1182-($D1182*TAXAS!$E$22))/6,IF($A1182=TAXAS!$A$23,IF($B1182="PARCELADO ATÉ 6X",$D1182-($D1182*TAXAS!$E$23))/6,IF($A1182=TAXAS!$A$24,IF($B1182="PARCELADO ATÉ 6X",$D1182-($D1182*TAXAS!$E$24))/6,IF($A1182=TAXAS!$A$25,IF($B1182="PARCELADO ATÉ 6X",$D1182-($D1182*TAXAS!$E$25))/6,IF($A1182=TAXAS!$A$26,IF($B1182="PARCELADO ATÉ 6X",$D1182-($D1182*TAXAS!$E$26))/6,IF($A1182=TAXAS!$A$27,IF($B1182="PARCELADO ATÉ 6X",$D1182-($D1182*TAXAS!$E$27))/6))))))))))))))))))))))))/1</f>
        <v>0</v>
      </c>
      <c r="I1182" s="9">
        <f>IF($A1182="VISA",IF($B1182="PARCELADO ATÉ 12X",$D1182-(D1182*TAXAS!$F$4))/12,IF($A1182="MASTER",IF($B1182="PARCELADO ATÉ 12X",$D1182-(D1182*TAXAS!$F$5))/12,IF($A1182="ELO",IF($B1182="PARCELADO ATÉ 12X",$D1182-(D1182*TAXAS!$F$6))/12,IF($A1182="HIPERCARD",IF($B1182="PARCELADO ATÉ 12X",$D1182-(D1182*TAXAS!$F$7))/12,IF($A1182="DINERS",IF($B1182="PARCELADO ATÉ 12X",$D1182-(D1182*TAXAS!$F$8))/12,IF($A1182="AMERICA EXPRESS",IF($B1182="PARCELADO ATÉ 12X",$D1182-(D1182*TAXAS!$F$9))/12,IF($A1182=TAXAS!$A$10,IF($B1182="PARCELADO ATÉ 12X",$D1182-($D1182*TAXAS!$F$10))/12,IF($A1182=TAXAS!$A$11,IF($B1182="PARCELADO ATÉ 12X",$D1182-($D1182*TAXAS!$F$11))/12,IF($A1182=TAXAS!$A$12,IF($B1182="PARCELADO ATÉ 12X",$D1182-($D1182*TAXAS!$F$12))/12,IF($A1182=TAXAS!$A$13,IF($B1182="PARCELADO ATÉ 12X",$D1182-($D1182*TAXAS!$F$13))/12,IF($A1182=TAXAS!$A$14,IF($B1182="PARCELADO ATÉ 12X",$D1182-($D1182*TAXAS!$F$14))/12,IF($A1182=TAXAS!$A$15,IF($B1182="PARCELADO ATÉ 12X",$D1182-($D1182*TAXAS!$F$15))/12,IF($A1182=TAXAS!$A$16,IF($B1182="PARCELADO ATÉ 12X",$D1182-($D1182*TAXAS!$F$16))/12,IF($A1182=TAXAS!$A$17,IF($B1182="PARCELADO ATÉ 12X",$D1182-($D1182*TAXAS!$F$17))/12,IF($A1182=TAXAS!$A$18,IF($B1182="PARCELADO ATÉ 12X",$D1182-($D1182*TAXAS!$F$18))/12,IF($A1182=TAXAS!$A$19,IF($B1182="PARCELADO ATÉ 12X",$D1182-($D1182*TAXAS!$F$19))/12,IF($A1182=TAXAS!$A$20,IF($B1182="PARCELADO ATÉ 12X",$D1182-($D1182*TAXAS!$F$20))/12,IF($A1182=TAXAS!$A$21,IF($B1182="PARCELADO ATÉ 12X",$D1182-($D1182*TAXAS!$F$21))/12,IF($A1182=TAXAS!$A$22,IF($B1182="PARCELADO ATÉ 12X",$D1182-($D1182*TAXAS!$F$22))/12,IF($A1182=TAXAS!$A$23,IF($B1182="PARCELADO ATÉ 12X",$D1182-($D1182*TAXAS!$F$23))/12,IF($A1182=TAXAS!$A$24,IF($B1182="PARCELADO ATÉ 12X",$D1182-($D1182*TAXAS!$F$24))/12,IF($A1182=TAXAS!$A$25,IF($B1182="PARCELADO ATÉ 12X",$D1182-($D1182*TAXAS!$F$25))/12,IF($A1182=TAXAS!$A$26,IF($B1182="PARCELADO ATÉ 12X",$D1182-($D1182*TAXAS!$F$26))/12,IF($A1182=TAXAS!$A$27,IF($B1182="PARCELADO ATÉ 12X",$D1182-($D1182*TAXAS!$F$27))/12))))))))))))))))))))))))/1</f>
        <v>0</v>
      </c>
      <c r="J1182" s="8">
        <f t="shared" si="0"/>
        <v>0</v>
      </c>
      <c r="K1182" s="10" t="b">
        <f>IF($B1182="PARCELADO ATÉ 3X",($D1182-($D1182*TAXAS!$D$4))-$J1182)</f>
        <v>0</v>
      </c>
      <c r="L1182" s="10" t="b">
        <f>IF($B1182="PARCELADO ATÉ 6X",($D1182-($D1182*TAXAS!$E$4))-$J1182)</f>
        <v>0</v>
      </c>
      <c r="M1182" s="10" t="b">
        <f>IF($B1182="PARCELADO ATÉ 12X",($D1182-($D1182*TAXAS!$F$4))-$J1182)</f>
        <v>0</v>
      </c>
      <c r="N1182" s="8">
        <f t="shared" si="1"/>
        <v>0</v>
      </c>
      <c r="O1182" s="10">
        <f t="shared" si="2"/>
        <v>0</v>
      </c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</row>
    <row r="1183" spans="1:31" ht="15.75" customHeight="1" x14ac:dyDescent="0.2">
      <c r="A1183" s="3"/>
      <c r="B1183" s="5"/>
      <c r="C1183" s="6"/>
      <c r="D1183" s="42"/>
      <c r="E1183" s="8">
        <f>IF($A1183="VISA",IF($B1183="DÉBITO",$D1183-($D1183*TAXAS!$B$4)),IF($A1183="MASTER",IF($B1183="DÉBITO",$D1183-($D1183*TAXAS!$B$5)),IF($A1183="ELO", IF($B1183="DÉBITO",$D1183-($D1183*TAXAS!$B$6)),IF($A1183="HIPERCARD",IF($B1183="DÉBITO",$D1183-($D1183*TAXAS!$B$7)),IF($A1183="DINERS",IF($B1183="DÉBITO",$D1183-($D1183*TAXAS!$B$8)),IF($A1183="AMERICA EXPRESS",IF($B1183="DÉBITO",$D1183-($D1183*TAXAS!$B$9)),IF($A1183=TAXAS!$A$10,IF($B1183="DÉBITO",$D1183-($D1183*TAXAS!$B$10)), IF($A1183=TAXAS!$A$11,IF($B1183="DÉBITO",$D1183-($D1183*TAXAS!$B$11)), IF($A1183=TAXAS!$A$12,IF($B1183="DÉBITO",$D1183-($D1183*TAXAS!$B$12)), IF($A1183=TAXAS!$A$13,IF($B1183="DÉBITO",$D1183-($D1183*TAXAS!$B$13)), IF($A1183=TAXAS!$A$14,IF($B1183="DÉBITO",$D1183-($D1183*TAXAS!$B$14)), IF($A1183=TAXAS!$A$15,IF($B1183="DÉBITO",$D1183-($D1183*TAXAS!$B$15)), IF($A1183=TAXAS!$A$16,IF($B1183="DÉBITO",$D1183-($D1183*TAXAS!$B$16)), IF($A1183=TAXAS!$A$17,IF($B1183="DÉBITO",$D1183-($D1183*TAXAS!$B$17)), IF($A1183=TAXAS!$A$18,IF($B1183="DÉBITO",$D1183-($D1183*TAXAS!$B$18)), IF($A1183=TAXAS!$A$19,IF($B1183="DÉBITO",$D1183-($D1183*TAXAS!$B$19)), IF($A1183=TAXAS!$A$20,IF($B1183="DÉBITO",$D1183-($D1183*TAXAS!$B$20)), IF($A1183=TAXAS!$A$21,IF($B1183="DÉBITO",$D1183-($D1183*TAXAS!$B$21)), IF($A1183=TAXAS!$A$22,IF($B1183="DÉBITO",$D1183-($D1183*TAXAS!$B$22)), IF($A1183=TAXAS!$A$23,IF($B1183="DÉBITO",$D1183-($D1183*TAXAS!$B$23)), IF($A1183=TAXAS!$A$24,IF($B1183="DÉBITO",$D1183-($D1183*TAXAS!$B$24)), IF($A1183=TAXAS!$A$25,IF($B1183="DÉBITO",$D1183-($D1183*TAXAS!$B$25)), IF($A1183=TAXAS!$A$26,IF($B1183="DÉBITO",$D1183-($D1183*TAXAS!$B$26)), IF($A1183=TAXAS!$A$27,IF($B1183="DÉBITO",$D1183-($D1183*TAXAS!$B$27))))))))))))))))))))))))))/1</f>
        <v>0</v>
      </c>
      <c r="F1183" s="8">
        <f>IF($A1183="VISA",IF($B1183="CRÉDITO",$D1183-($D1183*TAXAS!$C$4)),IF($A1183="MASTER",IF($B1183="CRÉDITO",$D1183-($D1183*TAXAS!$C$5)),IF($A1183="ELO", IF($B1183="CRÉDITO",$D1183-($D1183*TAXAS!$C$6)),IF($A1183="HIPERCARD",IF($B1183="CRÉDITO",$D1183-($D1183*TAXAS!$C$7)),IF($A1183="DINERS",IF($B1183="CRÉDITO",$D1183-($D1183*TAXAS!$C$8)),IF($A1183="AMERICA EXPRESS",IF($B1183="CRÉDITO",$D1183-($D1183*TAXAS!$C$9)),IF($A1183=TAXAS!$A$10,IF($B1183="CRÉDITO",$D1183-($D1183*TAXAS!$C$10)), IF($A1183=TAXAS!$A$11,IF($B1183="CRÉDITO",$D1183-($D1183*TAXAS!$C$11)), IF($A1183=TAXAS!$A$12,IF($B1183="CRÉDITO",$D1183-($D1183*TAXAS!$C$12)), IF($A1183=TAXAS!$A$13,IF($B1183="CRÉDITO",$D1183-($D1183*TAXAS!$C$13)), IF($A1183=TAXAS!$A$14,IF($B1183="CRÉDITO",$D1183-($D1183*TAXAS!$C$14)), IF($A1183=TAXAS!$A$15,IF($B1183="CRÉDITO",$D1183-($D1183*TAXAS!$C$15)), IF($A1183=TAXAS!$A$16,IF($B1183="CRÉDITO",$D1183-($D1183*TAXAS!$C$16)), IF($A1183=TAXAS!$A$17,IF($B1183="CRÉDITO",$D1183-($D1183*TAXAS!$C$17)), IF($A1183=TAXAS!$A$18,IF($B1183="CRÉDITO",$D1183-($D1183*TAXAS!$C$18)), IF($A1183=TAXAS!$A$19,IF($B1183="CRÉDITO",$D1183-($D1183*TAXAS!$C$19)), IF($A1183=TAXAS!$A$20,IF($B1183="CRÉDITO",$D1183-($D1183*TAXAS!$C$20)), IF($A1183=TAXAS!$A$21,IF($B1183="CRÉDITO",$D1183-($D1183*TAXAS!$C$21)), IF($A1183=TAXAS!$A$22,IF($B1183="CRÉDITO",$D1183-($D1183*TAXAS!$C$22)), IF($A1183=TAXAS!$A$23,IF($B1183="CRÉDITO",$D1183-($D1183*TAXAS!$C$23)), IF($A1183=TAXAS!$A$24,IF($B1183="CRÉDITO",$D1183-($D1183*TAXAS!$C$24)), IF($A1183=TAXAS!$A$25,IF($B1183="CRÉDITO",$D1183-($D1183*TAXAS!$C$25)), IF($A1183=TAXAS!$A$26,IF($B1183="CRÉDITO",$D1183-($D1183*TAXAS!$C$26)), IF($A1183=TAXAS!$A$27,IF($B1183="CRÉDITO",$D1183-($D1183*TAXAS!$C$27))))))))))))))))))))))))))/1</f>
        <v>0</v>
      </c>
      <c r="G1183" s="9">
        <f>IF($A1183="VISA",IF($B1183="PARCELADO ATÉ 3X",$D1183-(D1183*TAXAS!$D$4))/3,IF($A1183="MASTER",IF($B1183="PARCELADO ATÉ 3X",$D1183-(D1183*TAXAS!$D$5))/3,IF($A1183="ELO",IF($B1183="PARCELADO ATÉ 3X",$D1183-(D1183*TAXAS!$D$6))/3,IF($A1183="HIPERCARD",IF($B1183="PARCELADO ATÉ 3X",$D1183-(D1183*TAXAS!$D$7))/3,IF($A1183="DINERS",IF($B1183="PARCELADO ATÉ 3X",$D1183-(D1183*TAXAS!$D$8))/3,IF($A1183="AMERICA EXPRESS",IF($B1183="PARCELADO ATÉ 3X",$D1183-(D1183*TAXAS!$D$9))/3,IF($A1183=TAXAS!$A$10,IF($B1183="PARCELADO ATÉ 3X",$D1183-($D1183*TAXAS!$D$10))/3,IF($A1183=TAXAS!$A$11,IF($B1183="PARCELADO ATÉ 3X",$D1183-($D1183*TAXAS!$D$11))/3,IF($A1183=TAXAS!$A$12,IF($B1183="PARCELADO ATÉ 3X",$D1183-($D1183*TAXAS!$D$12))/3,IF($A1183=TAXAS!$A$13,IF($B1183="PARCELADO ATÉ 3X",$D1183-($D1183*TAXAS!$D$13))/3,IF($A1183=TAXAS!$A$14,IF($B1183="PARCELADO ATÉ 3X",$D1183-($D1183*TAXAS!$D$14))/3,IF($A1183=TAXAS!$A$15,IF($B1183="PARCELADO ATÉ 3X",$D1183-($D1183*TAXAS!$D$15))/3,IF($A1183=TAXAS!$A$16,IF($B1183="PARCELADO ATÉ 3X",$D1183-($D1183*TAXAS!$D$16))/3,IF($A1183=TAXAS!$A$17,IF($B1183="PARCELADO ATÉ 3X",$D1183-($D1183*TAXAS!$D$17))/3,IF($A1183=TAXAS!$A$18,IF($B1183="PARCELADO ATÉ 3X",$D1183-($D1183*TAXAS!$D$18))/3,IF($A1183=TAXAS!$A$19,IF($B1183="PARCELADO ATÉ 3X",$D1183-($D1183*TAXAS!$D$19))/3,IF($A1183=TAXAS!$A$20,IF($B1183="PARCELADO ATÉ 3X",$D1183-($D1183*TAXAS!$D$20))/3,IF($A1183=TAXAS!$A$21,IF($B1183="PARCELADO ATÉ 3X",$D1183-($D1183*TAXAS!$D$21))/3,IF($A1183=TAXAS!$A$22,IF($B1183="PARCELADO ATÉ 3X",$D1183-($D1183*TAXAS!$D$22))/3,IF($A1183=TAXAS!$A$23,IF($B1183="PARCELADO ATÉ 3X",$D1183-($D1183*TAXAS!$D$23))/3,IF($A1183=TAXAS!$A$24,IF($B1183="PARCELADO ATÉ 3X",$D1183-($D1183*TAXAS!$D$24))/3,IF($A1183=TAXAS!$A$25,IF($B1183="PARCELADO ATÉ 3X",$D1183-($D1183*TAXAS!$D$25))/3,IF($A1183=TAXAS!$A$26,IF($B1183="PARCELADO ATÉ 3X",$D1183-($D1183*TAXAS!$D$26))/3,IF($A1183=TAXAS!$A$27,IF($B1183="PARCELADO ATÉ 3X",$D1183-($D1183*TAXAS!$D$27))/3))))))))))))))))))))))))/1</f>
        <v>0</v>
      </c>
      <c r="H1183" s="9">
        <f>IF($A1183="VISA",IF($B1183="PARCELADO ATÉ 6X",$D1183-(D1183*TAXAS!$E$4))/6,IF($A1183="MASTER",IF($B1183="PARCELADO ATÉ 6X",$D1183-(D1183*TAXAS!$E$5))/6,IF($A1183="ELO",IF($B1183="PARCELADO ATÉ 6X",$D1183-(D1183*TAXAS!$E$6))/6,IF($A1183="HIPERCARD",IF($B1183="PARCELADO ATÉ 6X",$D1183-(D1183*TAXAS!$E$7))/6,IF($A1183="DINERS",IF($B1183="PARCELADO ATÉ 6X",$D1183-(D1183*TAXAS!$E$8))/6,IF($A1183="AMERICA EXPRESS",IF($B1183="PARCELADO ATÉ 6X",$D1183-(D1183*TAXAS!$E$9))/6,IF($A1183=TAXAS!$A$10,IF($B1183="PARCELADO ATÉ 6X",$D1183-($D1183*TAXAS!$E$10))/6,IF($A1183=TAXAS!$A$11,IF($B1183="PARCELADO ATÉ 6X",$D1183-($D1183*TAXAS!$E$11))/6,IF($A1183=TAXAS!$A$12,IF($B1183="PARCELADO ATÉ 6X",$D1183-($D1183*TAXAS!$E$12))/6,IF($A1183=TAXAS!$A$13,IF($B1183="PARCELADO ATÉ 6X",$D1183-($D1183*TAXAS!$E$13))/6,IF($A1183=TAXAS!$A$14,IF($B1183="PARCELADO ATÉ 6X",$D1183-($D1183*TAXAS!$E$14))/6,IF($A1183=TAXAS!$A$15,IF($B1183="PARCELADO ATÉ 6X",$D1183-($D1183*TAXAS!$E$15))/6,IF($A1183=TAXAS!$A$16,IF($B1183="PARCELADO ATÉ 6X",$D1183-($D1183*TAXAS!$E$16))/6,IF($A1183=TAXAS!$A$17,IF($B1183="PARCELADO ATÉ 6X",$D1183-($D1183*TAXAS!$E$17))/6,IF($A1183=TAXAS!$A$18,IF($B1183="PARCELADO ATÉ 6X",$D1183-($D1183*TAXAS!$E$18))/6,IF($A1183=TAXAS!$A$19,IF($B1183="PARCELADO ATÉ 6X",$D1183-($D1183*TAXAS!$E$19))/6,IF($A1183=TAXAS!$A$20,IF($B1183="PARCELADO ATÉ 6X",$D1183-($D1183*TAXAS!$E$20))/6,IF($A1183=TAXAS!$A$21,IF($B1183="PARCELADO ATÉ 6X",$D1183-($D1183*TAXAS!$E$21))/6,IF($A1183=TAXAS!$A$22,IF($B1183="PARCELADO ATÉ 6X",$D1183-($D1183*TAXAS!$E$22))/6,IF($A1183=TAXAS!$A$23,IF($B1183="PARCELADO ATÉ 6X",$D1183-($D1183*TAXAS!$E$23))/6,IF($A1183=TAXAS!$A$24,IF($B1183="PARCELADO ATÉ 6X",$D1183-($D1183*TAXAS!$E$24))/6,IF($A1183=TAXAS!$A$25,IF($B1183="PARCELADO ATÉ 6X",$D1183-($D1183*TAXAS!$E$25))/6,IF($A1183=TAXAS!$A$26,IF($B1183="PARCELADO ATÉ 6X",$D1183-($D1183*TAXAS!$E$26))/6,IF($A1183=TAXAS!$A$27,IF($B1183="PARCELADO ATÉ 6X",$D1183-($D1183*TAXAS!$E$27))/6))))))))))))))))))))))))/1</f>
        <v>0</v>
      </c>
      <c r="I1183" s="9">
        <f>IF($A1183="VISA",IF($B1183="PARCELADO ATÉ 12X",$D1183-(D1183*TAXAS!$F$4))/12,IF($A1183="MASTER",IF($B1183="PARCELADO ATÉ 12X",$D1183-(D1183*TAXAS!$F$5))/12,IF($A1183="ELO",IF($B1183="PARCELADO ATÉ 12X",$D1183-(D1183*TAXAS!$F$6))/12,IF($A1183="HIPERCARD",IF($B1183="PARCELADO ATÉ 12X",$D1183-(D1183*TAXAS!$F$7))/12,IF($A1183="DINERS",IF($B1183="PARCELADO ATÉ 12X",$D1183-(D1183*TAXAS!$F$8))/12,IF($A1183="AMERICA EXPRESS",IF($B1183="PARCELADO ATÉ 12X",$D1183-(D1183*TAXAS!$F$9))/12,IF($A1183=TAXAS!$A$10,IF($B1183="PARCELADO ATÉ 12X",$D1183-($D1183*TAXAS!$F$10))/12,IF($A1183=TAXAS!$A$11,IF($B1183="PARCELADO ATÉ 12X",$D1183-($D1183*TAXAS!$F$11))/12,IF($A1183=TAXAS!$A$12,IF($B1183="PARCELADO ATÉ 12X",$D1183-($D1183*TAXAS!$F$12))/12,IF($A1183=TAXAS!$A$13,IF($B1183="PARCELADO ATÉ 12X",$D1183-($D1183*TAXAS!$F$13))/12,IF($A1183=TAXAS!$A$14,IF($B1183="PARCELADO ATÉ 12X",$D1183-($D1183*TAXAS!$F$14))/12,IF($A1183=TAXAS!$A$15,IF($B1183="PARCELADO ATÉ 12X",$D1183-($D1183*TAXAS!$F$15))/12,IF($A1183=TAXAS!$A$16,IF($B1183="PARCELADO ATÉ 12X",$D1183-($D1183*TAXAS!$F$16))/12,IF($A1183=TAXAS!$A$17,IF($B1183="PARCELADO ATÉ 12X",$D1183-($D1183*TAXAS!$F$17))/12,IF($A1183=TAXAS!$A$18,IF($B1183="PARCELADO ATÉ 12X",$D1183-($D1183*TAXAS!$F$18))/12,IF($A1183=TAXAS!$A$19,IF($B1183="PARCELADO ATÉ 12X",$D1183-($D1183*TAXAS!$F$19))/12,IF($A1183=TAXAS!$A$20,IF($B1183="PARCELADO ATÉ 12X",$D1183-($D1183*TAXAS!$F$20))/12,IF($A1183=TAXAS!$A$21,IF($B1183="PARCELADO ATÉ 12X",$D1183-($D1183*TAXAS!$F$21))/12,IF($A1183=TAXAS!$A$22,IF($B1183="PARCELADO ATÉ 12X",$D1183-($D1183*TAXAS!$F$22))/12,IF($A1183=TAXAS!$A$23,IF($B1183="PARCELADO ATÉ 12X",$D1183-($D1183*TAXAS!$F$23))/12,IF($A1183=TAXAS!$A$24,IF($B1183="PARCELADO ATÉ 12X",$D1183-($D1183*TAXAS!$F$24))/12,IF($A1183=TAXAS!$A$25,IF($B1183="PARCELADO ATÉ 12X",$D1183-($D1183*TAXAS!$F$25))/12,IF($A1183=TAXAS!$A$26,IF($B1183="PARCELADO ATÉ 12X",$D1183-($D1183*TAXAS!$F$26))/12,IF($A1183=TAXAS!$A$27,IF($B1183="PARCELADO ATÉ 12X",$D1183-($D1183*TAXAS!$F$27))/12))))))))))))))))))))))))/1</f>
        <v>0</v>
      </c>
      <c r="J1183" s="8">
        <f t="shared" si="0"/>
        <v>0</v>
      </c>
      <c r="K1183" s="10" t="b">
        <f>IF($B1183="PARCELADO ATÉ 3X",($D1183-($D1183*TAXAS!$D$4))-$J1183)</f>
        <v>0</v>
      </c>
      <c r="L1183" s="10" t="b">
        <f>IF($B1183="PARCELADO ATÉ 6X",($D1183-($D1183*TAXAS!$E$4))-$J1183)</f>
        <v>0</v>
      </c>
      <c r="M1183" s="10" t="b">
        <f>IF($B1183="PARCELADO ATÉ 12X",($D1183-($D1183*TAXAS!$F$4))-$J1183)</f>
        <v>0</v>
      </c>
      <c r="N1183" s="8">
        <f t="shared" si="1"/>
        <v>0</v>
      </c>
      <c r="O1183" s="10">
        <f t="shared" si="2"/>
        <v>0</v>
      </c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</row>
    <row r="1184" spans="1:31" ht="15.75" customHeight="1" x14ac:dyDescent="0.2">
      <c r="A1184" s="3"/>
      <c r="B1184" s="5"/>
      <c r="C1184" s="6"/>
      <c r="D1184" s="42"/>
      <c r="E1184" s="8">
        <f>IF($A1184="VISA",IF($B1184="DÉBITO",$D1184-($D1184*TAXAS!$B$4)),IF($A1184="MASTER",IF($B1184="DÉBITO",$D1184-($D1184*TAXAS!$B$5)),IF($A1184="ELO", IF($B1184="DÉBITO",$D1184-($D1184*TAXAS!$B$6)),IF($A1184="HIPERCARD",IF($B1184="DÉBITO",$D1184-($D1184*TAXAS!$B$7)),IF($A1184="DINERS",IF($B1184="DÉBITO",$D1184-($D1184*TAXAS!$B$8)),IF($A1184="AMERICA EXPRESS",IF($B1184="DÉBITO",$D1184-($D1184*TAXAS!$B$9)),IF($A1184=TAXAS!$A$10,IF($B1184="DÉBITO",$D1184-($D1184*TAXAS!$B$10)), IF($A1184=TAXAS!$A$11,IF($B1184="DÉBITO",$D1184-($D1184*TAXAS!$B$11)), IF($A1184=TAXAS!$A$12,IF($B1184="DÉBITO",$D1184-($D1184*TAXAS!$B$12)), IF($A1184=TAXAS!$A$13,IF($B1184="DÉBITO",$D1184-($D1184*TAXAS!$B$13)), IF($A1184=TAXAS!$A$14,IF($B1184="DÉBITO",$D1184-($D1184*TAXAS!$B$14)), IF($A1184=TAXAS!$A$15,IF($B1184="DÉBITO",$D1184-($D1184*TAXAS!$B$15)), IF($A1184=TAXAS!$A$16,IF($B1184="DÉBITO",$D1184-($D1184*TAXAS!$B$16)), IF($A1184=TAXAS!$A$17,IF($B1184="DÉBITO",$D1184-($D1184*TAXAS!$B$17)), IF($A1184=TAXAS!$A$18,IF($B1184="DÉBITO",$D1184-($D1184*TAXAS!$B$18)), IF($A1184=TAXAS!$A$19,IF($B1184="DÉBITO",$D1184-($D1184*TAXAS!$B$19)), IF($A1184=TAXAS!$A$20,IF($B1184="DÉBITO",$D1184-($D1184*TAXAS!$B$20)), IF($A1184=TAXAS!$A$21,IF($B1184="DÉBITO",$D1184-($D1184*TAXAS!$B$21)), IF($A1184=TAXAS!$A$22,IF($B1184="DÉBITO",$D1184-($D1184*TAXAS!$B$22)), IF($A1184=TAXAS!$A$23,IF($B1184="DÉBITO",$D1184-($D1184*TAXAS!$B$23)), IF($A1184=TAXAS!$A$24,IF($B1184="DÉBITO",$D1184-($D1184*TAXAS!$B$24)), IF($A1184=TAXAS!$A$25,IF($B1184="DÉBITO",$D1184-($D1184*TAXAS!$B$25)), IF($A1184=TAXAS!$A$26,IF($B1184="DÉBITO",$D1184-($D1184*TAXAS!$B$26)), IF($A1184=TAXAS!$A$27,IF($B1184="DÉBITO",$D1184-($D1184*TAXAS!$B$27))))))))))))))))))))))))))/1</f>
        <v>0</v>
      </c>
      <c r="F1184" s="8">
        <f>IF($A1184="VISA",IF($B1184="CRÉDITO",$D1184-($D1184*TAXAS!$C$4)),IF($A1184="MASTER",IF($B1184="CRÉDITO",$D1184-($D1184*TAXAS!$C$5)),IF($A1184="ELO", IF($B1184="CRÉDITO",$D1184-($D1184*TAXAS!$C$6)),IF($A1184="HIPERCARD",IF($B1184="CRÉDITO",$D1184-($D1184*TAXAS!$C$7)),IF($A1184="DINERS",IF($B1184="CRÉDITO",$D1184-($D1184*TAXAS!$C$8)),IF($A1184="AMERICA EXPRESS",IF($B1184="CRÉDITO",$D1184-($D1184*TAXAS!$C$9)),IF($A1184=TAXAS!$A$10,IF($B1184="CRÉDITO",$D1184-($D1184*TAXAS!$C$10)), IF($A1184=TAXAS!$A$11,IF($B1184="CRÉDITO",$D1184-($D1184*TAXAS!$C$11)), IF($A1184=TAXAS!$A$12,IF($B1184="CRÉDITO",$D1184-($D1184*TAXAS!$C$12)), IF($A1184=TAXAS!$A$13,IF($B1184="CRÉDITO",$D1184-($D1184*TAXAS!$C$13)), IF($A1184=TAXAS!$A$14,IF($B1184="CRÉDITO",$D1184-($D1184*TAXAS!$C$14)), IF($A1184=TAXAS!$A$15,IF($B1184="CRÉDITO",$D1184-($D1184*TAXAS!$C$15)), IF($A1184=TAXAS!$A$16,IF($B1184="CRÉDITO",$D1184-($D1184*TAXAS!$C$16)), IF($A1184=TAXAS!$A$17,IF($B1184="CRÉDITO",$D1184-($D1184*TAXAS!$C$17)), IF($A1184=TAXAS!$A$18,IF($B1184="CRÉDITO",$D1184-($D1184*TAXAS!$C$18)), IF($A1184=TAXAS!$A$19,IF($B1184="CRÉDITO",$D1184-($D1184*TAXAS!$C$19)), IF($A1184=TAXAS!$A$20,IF($B1184="CRÉDITO",$D1184-($D1184*TAXAS!$C$20)), IF($A1184=TAXAS!$A$21,IF($B1184="CRÉDITO",$D1184-($D1184*TAXAS!$C$21)), IF($A1184=TAXAS!$A$22,IF($B1184="CRÉDITO",$D1184-($D1184*TAXAS!$C$22)), IF($A1184=TAXAS!$A$23,IF($B1184="CRÉDITO",$D1184-($D1184*TAXAS!$C$23)), IF($A1184=TAXAS!$A$24,IF($B1184="CRÉDITO",$D1184-($D1184*TAXAS!$C$24)), IF($A1184=TAXAS!$A$25,IF($B1184="CRÉDITO",$D1184-($D1184*TAXAS!$C$25)), IF($A1184=TAXAS!$A$26,IF($B1184="CRÉDITO",$D1184-($D1184*TAXAS!$C$26)), IF($A1184=TAXAS!$A$27,IF($B1184="CRÉDITO",$D1184-($D1184*TAXAS!$C$27))))))))))))))))))))))))))/1</f>
        <v>0</v>
      </c>
      <c r="G1184" s="9">
        <f>IF($A1184="VISA",IF($B1184="PARCELADO ATÉ 3X",$D1184-(D1184*TAXAS!$D$4))/3,IF($A1184="MASTER",IF($B1184="PARCELADO ATÉ 3X",$D1184-(D1184*TAXAS!$D$5))/3,IF($A1184="ELO",IF($B1184="PARCELADO ATÉ 3X",$D1184-(D1184*TAXAS!$D$6))/3,IF($A1184="HIPERCARD",IF($B1184="PARCELADO ATÉ 3X",$D1184-(D1184*TAXAS!$D$7))/3,IF($A1184="DINERS",IF($B1184="PARCELADO ATÉ 3X",$D1184-(D1184*TAXAS!$D$8))/3,IF($A1184="AMERICA EXPRESS",IF($B1184="PARCELADO ATÉ 3X",$D1184-(D1184*TAXAS!$D$9))/3,IF($A1184=TAXAS!$A$10,IF($B1184="PARCELADO ATÉ 3X",$D1184-($D1184*TAXAS!$D$10))/3,IF($A1184=TAXAS!$A$11,IF($B1184="PARCELADO ATÉ 3X",$D1184-($D1184*TAXAS!$D$11))/3,IF($A1184=TAXAS!$A$12,IF($B1184="PARCELADO ATÉ 3X",$D1184-($D1184*TAXAS!$D$12))/3,IF($A1184=TAXAS!$A$13,IF($B1184="PARCELADO ATÉ 3X",$D1184-($D1184*TAXAS!$D$13))/3,IF($A1184=TAXAS!$A$14,IF($B1184="PARCELADO ATÉ 3X",$D1184-($D1184*TAXAS!$D$14))/3,IF($A1184=TAXAS!$A$15,IF($B1184="PARCELADO ATÉ 3X",$D1184-($D1184*TAXAS!$D$15))/3,IF($A1184=TAXAS!$A$16,IF($B1184="PARCELADO ATÉ 3X",$D1184-($D1184*TAXAS!$D$16))/3,IF($A1184=TAXAS!$A$17,IF($B1184="PARCELADO ATÉ 3X",$D1184-($D1184*TAXAS!$D$17))/3,IF($A1184=TAXAS!$A$18,IF($B1184="PARCELADO ATÉ 3X",$D1184-($D1184*TAXAS!$D$18))/3,IF($A1184=TAXAS!$A$19,IF($B1184="PARCELADO ATÉ 3X",$D1184-($D1184*TAXAS!$D$19))/3,IF($A1184=TAXAS!$A$20,IF($B1184="PARCELADO ATÉ 3X",$D1184-($D1184*TAXAS!$D$20))/3,IF($A1184=TAXAS!$A$21,IF($B1184="PARCELADO ATÉ 3X",$D1184-($D1184*TAXAS!$D$21))/3,IF($A1184=TAXAS!$A$22,IF($B1184="PARCELADO ATÉ 3X",$D1184-($D1184*TAXAS!$D$22))/3,IF($A1184=TAXAS!$A$23,IF($B1184="PARCELADO ATÉ 3X",$D1184-($D1184*TAXAS!$D$23))/3,IF($A1184=TAXAS!$A$24,IF($B1184="PARCELADO ATÉ 3X",$D1184-($D1184*TAXAS!$D$24))/3,IF($A1184=TAXAS!$A$25,IF($B1184="PARCELADO ATÉ 3X",$D1184-($D1184*TAXAS!$D$25))/3,IF($A1184=TAXAS!$A$26,IF($B1184="PARCELADO ATÉ 3X",$D1184-($D1184*TAXAS!$D$26))/3,IF($A1184=TAXAS!$A$27,IF($B1184="PARCELADO ATÉ 3X",$D1184-($D1184*TAXAS!$D$27))/3))))))))))))))))))))))))/1</f>
        <v>0</v>
      </c>
      <c r="H1184" s="9">
        <f>IF($A1184="VISA",IF($B1184="PARCELADO ATÉ 6X",$D1184-(D1184*TAXAS!$E$4))/6,IF($A1184="MASTER",IF($B1184="PARCELADO ATÉ 6X",$D1184-(D1184*TAXAS!$E$5))/6,IF($A1184="ELO",IF($B1184="PARCELADO ATÉ 6X",$D1184-(D1184*TAXAS!$E$6))/6,IF($A1184="HIPERCARD",IF($B1184="PARCELADO ATÉ 6X",$D1184-(D1184*TAXAS!$E$7))/6,IF($A1184="DINERS",IF($B1184="PARCELADO ATÉ 6X",$D1184-(D1184*TAXAS!$E$8))/6,IF($A1184="AMERICA EXPRESS",IF($B1184="PARCELADO ATÉ 6X",$D1184-(D1184*TAXAS!$E$9))/6,IF($A1184=TAXAS!$A$10,IF($B1184="PARCELADO ATÉ 6X",$D1184-($D1184*TAXAS!$E$10))/6,IF($A1184=TAXAS!$A$11,IF($B1184="PARCELADO ATÉ 6X",$D1184-($D1184*TAXAS!$E$11))/6,IF($A1184=TAXAS!$A$12,IF($B1184="PARCELADO ATÉ 6X",$D1184-($D1184*TAXAS!$E$12))/6,IF($A1184=TAXAS!$A$13,IF($B1184="PARCELADO ATÉ 6X",$D1184-($D1184*TAXAS!$E$13))/6,IF($A1184=TAXAS!$A$14,IF($B1184="PARCELADO ATÉ 6X",$D1184-($D1184*TAXAS!$E$14))/6,IF($A1184=TAXAS!$A$15,IF($B1184="PARCELADO ATÉ 6X",$D1184-($D1184*TAXAS!$E$15))/6,IF($A1184=TAXAS!$A$16,IF($B1184="PARCELADO ATÉ 6X",$D1184-($D1184*TAXAS!$E$16))/6,IF($A1184=TAXAS!$A$17,IF($B1184="PARCELADO ATÉ 6X",$D1184-($D1184*TAXAS!$E$17))/6,IF($A1184=TAXAS!$A$18,IF($B1184="PARCELADO ATÉ 6X",$D1184-($D1184*TAXAS!$E$18))/6,IF($A1184=TAXAS!$A$19,IF($B1184="PARCELADO ATÉ 6X",$D1184-($D1184*TAXAS!$E$19))/6,IF($A1184=TAXAS!$A$20,IF($B1184="PARCELADO ATÉ 6X",$D1184-($D1184*TAXAS!$E$20))/6,IF($A1184=TAXAS!$A$21,IF($B1184="PARCELADO ATÉ 6X",$D1184-($D1184*TAXAS!$E$21))/6,IF($A1184=TAXAS!$A$22,IF($B1184="PARCELADO ATÉ 6X",$D1184-($D1184*TAXAS!$E$22))/6,IF($A1184=TAXAS!$A$23,IF($B1184="PARCELADO ATÉ 6X",$D1184-($D1184*TAXAS!$E$23))/6,IF($A1184=TAXAS!$A$24,IF($B1184="PARCELADO ATÉ 6X",$D1184-($D1184*TAXAS!$E$24))/6,IF($A1184=TAXAS!$A$25,IF($B1184="PARCELADO ATÉ 6X",$D1184-($D1184*TAXAS!$E$25))/6,IF($A1184=TAXAS!$A$26,IF($B1184="PARCELADO ATÉ 6X",$D1184-($D1184*TAXAS!$E$26))/6,IF($A1184=TAXAS!$A$27,IF($B1184="PARCELADO ATÉ 6X",$D1184-($D1184*TAXAS!$E$27))/6))))))))))))))))))))))))/1</f>
        <v>0</v>
      </c>
      <c r="I1184" s="9">
        <f>IF($A1184="VISA",IF($B1184="PARCELADO ATÉ 12X",$D1184-(D1184*TAXAS!$F$4))/12,IF($A1184="MASTER",IF($B1184="PARCELADO ATÉ 12X",$D1184-(D1184*TAXAS!$F$5))/12,IF($A1184="ELO",IF($B1184="PARCELADO ATÉ 12X",$D1184-(D1184*TAXAS!$F$6))/12,IF($A1184="HIPERCARD",IF($B1184="PARCELADO ATÉ 12X",$D1184-(D1184*TAXAS!$F$7))/12,IF($A1184="DINERS",IF($B1184="PARCELADO ATÉ 12X",$D1184-(D1184*TAXAS!$F$8))/12,IF($A1184="AMERICA EXPRESS",IF($B1184="PARCELADO ATÉ 12X",$D1184-(D1184*TAXAS!$F$9))/12,IF($A1184=TAXAS!$A$10,IF($B1184="PARCELADO ATÉ 12X",$D1184-($D1184*TAXAS!$F$10))/12,IF($A1184=TAXAS!$A$11,IF($B1184="PARCELADO ATÉ 12X",$D1184-($D1184*TAXAS!$F$11))/12,IF($A1184=TAXAS!$A$12,IF($B1184="PARCELADO ATÉ 12X",$D1184-($D1184*TAXAS!$F$12))/12,IF($A1184=TAXAS!$A$13,IF($B1184="PARCELADO ATÉ 12X",$D1184-($D1184*TAXAS!$F$13))/12,IF($A1184=TAXAS!$A$14,IF($B1184="PARCELADO ATÉ 12X",$D1184-($D1184*TAXAS!$F$14))/12,IF($A1184=TAXAS!$A$15,IF($B1184="PARCELADO ATÉ 12X",$D1184-($D1184*TAXAS!$F$15))/12,IF($A1184=TAXAS!$A$16,IF($B1184="PARCELADO ATÉ 12X",$D1184-($D1184*TAXAS!$F$16))/12,IF($A1184=TAXAS!$A$17,IF($B1184="PARCELADO ATÉ 12X",$D1184-($D1184*TAXAS!$F$17))/12,IF($A1184=TAXAS!$A$18,IF($B1184="PARCELADO ATÉ 12X",$D1184-($D1184*TAXAS!$F$18))/12,IF($A1184=TAXAS!$A$19,IF($B1184="PARCELADO ATÉ 12X",$D1184-($D1184*TAXAS!$F$19))/12,IF($A1184=TAXAS!$A$20,IF($B1184="PARCELADO ATÉ 12X",$D1184-($D1184*TAXAS!$F$20))/12,IF($A1184=TAXAS!$A$21,IF($B1184="PARCELADO ATÉ 12X",$D1184-($D1184*TAXAS!$F$21))/12,IF($A1184=TAXAS!$A$22,IF($B1184="PARCELADO ATÉ 12X",$D1184-($D1184*TAXAS!$F$22))/12,IF($A1184=TAXAS!$A$23,IF($B1184="PARCELADO ATÉ 12X",$D1184-($D1184*TAXAS!$F$23))/12,IF($A1184=TAXAS!$A$24,IF($B1184="PARCELADO ATÉ 12X",$D1184-($D1184*TAXAS!$F$24))/12,IF($A1184=TAXAS!$A$25,IF($B1184="PARCELADO ATÉ 12X",$D1184-($D1184*TAXAS!$F$25))/12,IF($A1184=TAXAS!$A$26,IF($B1184="PARCELADO ATÉ 12X",$D1184-($D1184*TAXAS!$F$26))/12,IF($A1184=TAXAS!$A$27,IF($B1184="PARCELADO ATÉ 12X",$D1184-($D1184*TAXAS!$F$27))/12))))))))))))))))))))))))/1</f>
        <v>0</v>
      </c>
      <c r="J1184" s="8">
        <f t="shared" si="0"/>
        <v>0</v>
      </c>
      <c r="K1184" s="10" t="b">
        <f>IF($B1184="PARCELADO ATÉ 3X",($D1184-($D1184*TAXAS!$D$4))-$J1184)</f>
        <v>0</v>
      </c>
      <c r="L1184" s="10" t="b">
        <f>IF($B1184="PARCELADO ATÉ 6X",($D1184-($D1184*TAXAS!$E$4))-$J1184)</f>
        <v>0</v>
      </c>
      <c r="M1184" s="10" t="b">
        <f>IF($B1184="PARCELADO ATÉ 12X",($D1184-($D1184*TAXAS!$F$4))-$J1184)</f>
        <v>0</v>
      </c>
      <c r="N1184" s="8">
        <f t="shared" si="1"/>
        <v>0</v>
      </c>
      <c r="O1184" s="10">
        <f t="shared" si="2"/>
        <v>0</v>
      </c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</row>
    <row r="1185" spans="1:31" ht="15.75" customHeight="1" x14ac:dyDescent="0.2">
      <c r="A1185" s="3"/>
      <c r="B1185" s="5"/>
      <c r="C1185" s="6"/>
      <c r="D1185" s="42"/>
      <c r="E1185" s="8">
        <f>IF($A1185="VISA",IF($B1185="DÉBITO",$D1185-($D1185*TAXAS!$B$4)),IF($A1185="MASTER",IF($B1185="DÉBITO",$D1185-($D1185*TAXAS!$B$5)),IF($A1185="ELO", IF($B1185="DÉBITO",$D1185-($D1185*TAXAS!$B$6)),IF($A1185="HIPERCARD",IF($B1185="DÉBITO",$D1185-($D1185*TAXAS!$B$7)),IF($A1185="DINERS",IF($B1185="DÉBITO",$D1185-($D1185*TAXAS!$B$8)),IF($A1185="AMERICA EXPRESS",IF($B1185="DÉBITO",$D1185-($D1185*TAXAS!$B$9)),IF($A1185=TAXAS!$A$10,IF($B1185="DÉBITO",$D1185-($D1185*TAXAS!$B$10)), IF($A1185=TAXAS!$A$11,IF($B1185="DÉBITO",$D1185-($D1185*TAXAS!$B$11)), IF($A1185=TAXAS!$A$12,IF($B1185="DÉBITO",$D1185-($D1185*TAXAS!$B$12)), IF($A1185=TAXAS!$A$13,IF($B1185="DÉBITO",$D1185-($D1185*TAXAS!$B$13)), IF($A1185=TAXAS!$A$14,IF($B1185="DÉBITO",$D1185-($D1185*TAXAS!$B$14)), IF($A1185=TAXAS!$A$15,IF($B1185="DÉBITO",$D1185-($D1185*TAXAS!$B$15)), IF($A1185=TAXAS!$A$16,IF($B1185="DÉBITO",$D1185-($D1185*TAXAS!$B$16)), IF($A1185=TAXAS!$A$17,IF($B1185="DÉBITO",$D1185-($D1185*TAXAS!$B$17)), IF($A1185=TAXAS!$A$18,IF($B1185="DÉBITO",$D1185-($D1185*TAXAS!$B$18)), IF($A1185=TAXAS!$A$19,IF($B1185="DÉBITO",$D1185-($D1185*TAXAS!$B$19)), IF($A1185=TAXAS!$A$20,IF($B1185="DÉBITO",$D1185-($D1185*TAXAS!$B$20)), IF($A1185=TAXAS!$A$21,IF($B1185="DÉBITO",$D1185-($D1185*TAXAS!$B$21)), IF($A1185=TAXAS!$A$22,IF($B1185="DÉBITO",$D1185-($D1185*TAXAS!$B$22)), IF($A1185=TAXAS!$A$23,IF($B1185="DÉBITO",$D1185-($D1185*TAXAS!$B$23)), IF($A1185=TAXAS!$A$24,IF($B1185="DÉBITO",$D1185-($D1185*TAXAS!$B$24)), IF($A1185=TAXAS!$A$25,IF($B1185="DÉBITO",$D1185-($D1185*TAXAS!$B$25)), IF($A1185=TAXAS!$A$26,IF($B1185="DÉBITO",$D1185-($D1185*TAXAS!$B$26)), IF($A1185=TAXAS!$A$27,IF($B1185="DÉBITO",$D1185-($D1185*TAXAS!$B$27))))))))))))))))))))))))))/1</f>
        <v>0</v>
      </c>
      <c r="F1185" s="8">
        <f>IF($A1185="VISA",IF($B1185="CRÉDITO",$D1185-($D1185*TAXAS!$C$4)),IF($A1185="MASTER",IF($B1185="CRÉDITO",$D1185-($D1185*TAXAS!$C$5)),IF($A1185="ELO", IF($B1185="CRÉDITO",$D1185-($D1185*TAXAS!$C$6)),IF($A1185="HIPERCARD",IF($B1185="CRÉDITO",$D1185-($D1185*TAXAS!$C$7)),IF($A1185="DINERS",IF($B1185="CRÉDITO",$D1185-($D1185*TAXAS!$C$8)),IF($A1185="AMERICA EXPRESS",IF($B1185="CRÉDITO",$D1185-($D1185*TAXAS!$C$9)),IF($A1185=TAXAS!$A$10,IF($B1185="CRÉDITO",$D1185-($D1185*TAXAS!$C$10)), IF($A1185=TAXAS!$A$11,IF($B1185="CRÉDITO",$D1185-($D1185*TAXAS!$C$11)), IF($A1185=TAXAS!$A$12,IF($B1185="CRÉDITO",$D1185-($D1185*TAXAS!$C$12)), IF($A1185=TAXAS!$A$13,IF($B1185="CRÉDITO",$D1185-($D1185*TAXAS!$C$13)), IF($A1185=TAXAS!$A$14,IF($B1185="CRÉDITO",$D1185-($D1185*TAXAS!$C$14)), IF($A1185=TAXAS!$A$15,IF($B1185="CRÉDITO",$D1185-($D1185*TAXAS!$C$15)), IF($A1185=TAXAS!$A$16,IF($B1185="CRÉDITO",$D1185-($D1185*TAXAS!$C$16)), IF($A1185=TAXAS!$A$17,IF($B1185="CRÉDITO",$D1185-($D1185*TAXAS!$C$17)), IF($A1185=TAXAS!$A$18,IF($B1185="CRÉDITO",$D1185-($D1185*TAXAS!$C$18)), IF($A1185=TAXAS!$A$19,IF($B1185="CRÉDITO",$D1185-($D1185*TAXAS!$C$19)), IF($A1185=TAXAS!$A$20,IF($B1185="CRÉDITO",$D1185-($D1185*TAXAS!$C$20)), IF($A1185=TAXAS!$A$21,IF($B1185="CRÉDITO",$D1185-($D1185*TAXAS!$C$21)), IF($A1185=TAXAS!$A$22,IF($B1185="CRÉDITO",$D1185-($D1185*TAXAS!$C$22)), IF($A1185=TAXAS!$A$23,IF($B1185="CRÉDITO",$D1185-($D1185*TAXAS!$C$23)), IF($A1185=TAXAS!$A$24,IF($B1185="CRÉDITO",$D1185-($D1185*TAXAS!$C$24)), IF($A1185=TAXAS!$A$25,IF($B1185="CRÉDITO",$D1185-($D1185*TAXAS!$C$25)), IF($A1185=TAXAS!$A$26,IF($B1185="CRÉDITO",$D1185-($D1185*TAXAS!$C$26)), IF($A1185=TAXAS!$A$27,IF($B1185="CRÉDITO",$D1185-($D1185*TAXAS!$C$27))))))))))))))))))))))))))/1</f>
        <v>0</v>
      </c>
      <c r="G1185" s="9">
        <f>IF($A1185="VISA",IF($B1185="PARCELADO ATÉ 3X",$D1185-(D1185*TAXAS!$D$4))/3,IF($A1185="MASTER",IF($B1185="PARCELADO ATÉ 3X",$D1185-(D1185*TAXAS!$D$5))/3,IF($A1185="ELO",IF($B1185="PARCELADO ATÉ 3X",$D1185-(D1185*TAXAS!$D$6))/3,IF($A1185="HIPERCARD",IF($B1185="PARCELADO ATÉ 3X",$D1185-(D1185*TAXAS!$D$7))/3,IF($A1185="DINERS",IF($B1185="PARCELADO ATÉ 3X",$D1185-(D1185*TAXAS!$D$8))/3,IF($A1185="AMERICA EXPRESS",IF($B1185="PARCELADO ATÉ 3X",$D1185-(D1185*TAXAS!$D$9))/3,IF($A1185=TAXAS!$A$10,IF($B1185="PARCELADO ATÉ 3X",$D1185-($D1185*TAXAS!$D$10))/3,IF($A1185=TAXAS!$A$11,IF($B1185="PARCELADO ATÉ 3X",$D1185-($D1185*TAXAS!$D$11))/3,IF($A1185=TAXAS!$A$12,IF($B1185="PARCELADO ATÉ 3X",$D1185-($D1185*TAXAS!$D$12))/3,IF($A1185=TAXAS!$A$13,IF($B1185="PARCELADO ATÉ 3X",$D1185-($D1185*TAXAS!$D$13))/3,IF($A1185=TAXAS!$A$14,IF($B1185="PARCELADO ATÉ 3X",$D1185-($D1185*TAXAS!$D$14))/3,IF($A1185=TAXAS!$A$15,IF($B1185="PARCELADO ATÉ 3X",$D1185-($D1185*TAXAS!$D$15))/3,IF($A1185=TAXAS!$A$16,IF($B1185="PARCELADO ATÉ 3X",$D1185-($D1185*TAXAS!$D$16))/3,IF($A1185=TAXAS!$A$17,IF($B1185="PARCELADO ATÉ 3X",$D1185-($D1185*TAXAS!$D$17))/3,IF($A1185=TAXAS!$A$18,IF($B1185="PARCELADO ATÉ 3X",$D1185-($D1185*TAXAS!$D$18))/3,IF($A1185=TAXAS!$A$19,IF($B1185="PARCELADO ATÉ 3X",$D1185-($D1185*TAXAS!$D$19))/3,IF($A1185=TAXAS!$A$20,IF($B1185="PARCELADO ATÉ 3X",$D1185-($D1185*TAXAS!$D$20))/3,IF($A1185=TAXAS!$A$21,IF($B1185="PARCELADO ATÉ 3X",$D1185-($D1185*TAXAS!$D$21))/3,IF($A1185=TAXAS!$A$22,IF($B1185="PARCELADO ATÉ 3X",$D1185-($D1185*TAXAS!$D$22))/3,IF($A1185=TAXAS!$A$23,IF($B1185="PARCELADO ATÉ 3X",$D1185-($D1185*TAXAS!$D$23))/3,IF($A1185=TAXAS!$A$24,IF($B1185="PARCELADO ATÉ 3X",$D1185-($D1185*TAXAS!$D$24))/3,IF($A1185=TAXAS!$A$25,IF($B1185="PARCELADO ATÉ 3X",$D1185-($D1185*TAXAS!$D$25))/3,IF($A1185=TAXAS!$A$26,IF($B1185="PARCELADO ATÉ 3X",$D1185-($D1185*TAXAS!$D$26))/3,IF($A1185=TAXAS!$A$27,IF($B1185="PARCELADO ATÉ 3X",$D1185-($D1185*TAXAS!$D$27))/3))))))))))))))))))))))))/1</f>
        <v>0</v>
      </c>
      <c r="H1185" s="9">
        <f>IF($A1185="VISA",IF($B1185="PARCELADO ATÉ 6X",$D1185-(D1185*TAXAS!$E$4))/6,IF($A1185="MASTER",IF($B1185="PARCELADO ATÉ 6X",$D1185-(D1185*TAXAS!$E$5))/6,IF($A1185="ELO",IF($B1185="PARCELADO ATÉ 6X",$D1185-(D1185*TAXAS!$E$6))/6,IF($A1185="HIPERCARD",IF($B1185="PARCELADO ATÉ 6X",$D1185-(D1185*TAXAS!$E$7))/6,IF($A1185="DINERS",IF($B1185="PARCELADO ATÉ 6X",$D1185-(D1185*TAXAS!$E$8))/6,IF($A1185="AMERICA EXPRESS",IF($B1185="PARCELADO ATÉ 6X",$D1185-(D1185*TAXAS!$E$9))/6,IF($A1185=TAXAS!$A$10,IF($B1185="PARCELADO ATÉ 6X",$D1185-($D1185*TAXAS!$E$10))/6,IF($A1185=TAXAS!$A$11,IF($B1185="PARCELADO ATÉ 6X",$D1185-($D1185*TAXAS!$E$11))/6,IF($A1185=TAXAS!$A$12,IF($B1185="PARCELADO ATÉ 6X",$D1185-($D1185*TAXAS!$E$12))/6,IF($A1185=TAXAS!$A$13,IF($B1185="PARCELADO ATÉ 6X",$D1185-($D1185*TAXAS!$E$13))/6,IF($A1185=TAXAS!$A$14,IF($B1185="PARCELADO ATÉ 6X",$D1185-($D1185*TAXAS!$E$14))/6,IF($A1185=TAXAS!$A$15,IF($B1185="PARCELADO ATÉ 6X",$D1185-($D1185*TAXAS!$E$15))/6,IF($A1185=TAXAS!$A$16,IF($B1185="PARCELADO ATÉ 6X",$D1185-($D1185*TAXAS!$E$16))/6,IF($A1185=TAXAS!$A$17,IF($B1185="PARCELADO ATÉ 6X",$D1185-($D1185*TAXAS!$E$17))/6,IF($A1185=TAXAS!$A$18,IF($B1185="PARCELADO ATÉ 6X",$D1185-($D1185*TAXAS!$E$18))/6,IF($A1185=TAXAS!$A$19,IF($B1185="PARCELADO ATÉ 6X",$D1185-($D1185*TAXAS!$E$19))/6,IF($A1185=TAXAS!$A$20,IF($B1185="PARCELADO ATÉ 6X",$D1185-($D1185*TAXAS!$E$20))/6,IF($A1185=TAXAS!$A$21,IF($B1185="PARCELADO ATÉ 6X",$D1185-($D1185*TAXAS!$E$21))/6,IF($A1185=TAXAS!$A$22,IF($B1185="PARCELADO ATÉ 6X",$D1185-($D1185*TAXAS!$E$22))/6,IF($A1185=TAXAS!$A$23,IF($B1185="PARCELADO ATÉ 6X",$D1185-($D1185*TAXAS!$E$23))/6,IF($A1185=TAXAS!$A$24,IF($B1185="PARCELADO ATÉ 6X",$D1185-($D1185*TAXAS!$E$24))/6,IF($A1185=TAXAS!$A$25,IF($B1185="PARCELADO ATÉ 6X",$D1185-($D1185*TAXAS!$E$25))/6,IF($A1185=TAXAS!$A$26,IF($B1185="PARCELADO ATÉ 6X",$D1185-($D1185*TAXAS!$E$26))/6,IF($A1185=TAXAS!$A$27,IF($B1185="PARCELADO ATÉ 6X",$D1185-($D1185*TAXAS!$E$27))/6))))))))))))))))))))))))/1</f>
        <v>0</v>
      </c>
      <c r="I1185" s="9">
        <f>IF($A1185="VISA",IF($B1185="PARCELADO ATÉ 12X",$D1185-(D1185*TAXAS!$F$4))/12,IF($A1185="MASTER",IF($B1185="PARCELADO ATÉ 12X",$D1185-(D1185*TAXAS!$F$5))/12,IF($A1185="ELO",IF($B1185="PARCELADO ATÉ 12X",$D1185-(D1185*TAXAS!$F$6))/12,IF($A1185="HIPERCARD",IF($B1185="PARCELADO ATÉ 12X",$D1185-(D1185*TAXAS!$F$7))/12,IF($A1185="DINERS",IF($B1185="PARCELADO ATÉ 12X",$D1185-(D1185*TAXAS!$F$8))/12,IF($A1185="AMERICA EXPRESS",IF($B1185="PARCELADO ATÉ 12X",$D1185-(D1185*TAXAS!$F$9))/12,IF($A1185=TAXAS!$A$10,IF($B1185="PARCELADO ATÉ 12X",$D1185-($D1185*TAXAS!$F$10))/12,IF($A1185=TAXAS!$A$11,IF($B1185="PARCELADO ATÉ 12X",$D1185-($D1185*TAXAS!$F$11))/12,IF($A1185=TAXAS!$A$12,IF($B1185="PARCELADO ATÉ 12X",$D1185-($D1185*TAXAS!$F$12))/12,IF($A1185=TAXAS!$A$13,IF($B1185="PARCELADO ATÉ 12X",$D1185-($D1185*TAXAS!$F$13))/12,IF($A1185=TAXAS!$A$14,IF($B1185="PARCELADO ATÉ 12X",$D1185-($D1185*TAXAS!$F$14))/12,IF($A1185=TAXAS!$A$15,IF($B1185="PARCELADO ATÉ 12X",$D1185-($D1185*TAXAS!$F$15))/12,IF($A1185=TAXAS!$A$16,IF($B1185="PARCELADO ATÉ 12X",$D1185-($D1185*TAXAS!$F$16))/12,IF($A1185=TAXAS!$A$17,IF($B1185="PARCELADO ATÉ 12X",$D1185-($D1185*TAXAS!$F$17))/12,IF($A1185=TAXAS!$A$18,IF($B1185="PARCELADO ATÉ 12X",$D1185-($D1185*TAXAS!$F$18))/12,IF($A1185=TAXAS!$A$19,IF($B1185="PARCELADO ATÉ 12X",$D1185-($D1185*TAXAS!$F$19))/12,IF($A1185=TAXAS!$A$20,IF($B1185="PARCELADO ATÉ 12X",$D1185-($D1185*TAXAS!$F$20))/12,IF($A1185=TAXAS!$A$21,IF($B1185="PARCELADO ATÉ 12X",$D1185-($D1185*TAXAS!$F$21))/12,IF($A1185=TAXAS!$A$22,IF($B1185="PARCELADO ATÉ 12X",$D1185-($D1185*TAXAS!$F$22))/12,IF($A1185=TAXAS!$A$23,IF($B1185="PARCELADO ATÉ 12X",$D1185-($D1185*TAXAS!$F$23))/12,IF($A1185=TAXAS!$A$24,IF($B1185="PARCELADO ATÉ 12X",$D1185-($D1185*TAXAS!$F$24))/12,IF($A1185=TAXAS!$A$25,IF($B1185="PARCELADO ATÉ 12X",$D1185-($D1185*TAXAS!$F$25))/12,IF($A1185=TAXAS!$A$26,IF($B1185="PARCELADO ATÉ 12X",$D1185-($D1185*TAXAS!$F$26))/12,IF($A1185=TAXAS!$A$27,IF($B1185="PARCELADO ATÉ 12X",$D1185-($D1185*TAXAS!$F$27))/12))))))))))))))))))))))))/1</f>
        <v>0</v>
      </c>
      <c r="J1185" s="8">
        <f t="shared" si="0"/>
        <v>0</v>
      </c>
      <c r="K1185" s="10" t="b">
        <f>IF($B1185="PARCELADO ATÉ 3X",($D1185-($D1185*TAXAS!$D$4))-$J1185)</f>
        <v>0</v>
      </c>
      <c r="L1185" s="10" t="b">
        <f>IF($B1185="PARCELADO ATÉ 6X",($D1185-($D1185*TAXAS!$E$4))-$J1185)</f>
        <v>0</v>
      </c>
      <c r="M1185" s="10" t="b">
        <f>IF($B1185="PARCELADO ATÉ 12X",($D1185-($D1185*TAXAS!$F$4))-$J1185)</f>
        <v>0</v>
      </c>
      <c r="N1185" s="8">
        <f t="shared" si="1"/>
        <v>0</v>
      </c>
      <c r="O1185" s="10">
        <f t="shared" si="2"/>
        <v>0</v>
      </c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</row>
    <row r="1186" spans="1:31" ht="15.75" customHeight="1" x14ac:dyDescent="0.2">
      <c r="A1186" s="3"/>
      <c r="B1186" s="5"/>
      <c r="C1186" s="6"/>
      <c r="D1186" s="42"/>
      <c r="E1186" s="8">
        <f>IF($A1186="VISA",IF($B1186="DÉBITO",$D1186-($D1186*TAXAS!$B$4)),IF($A1186="MASTER",IF($B1186="DÉBITO",$D1186-($D1186*TAXAS!$B$5)),IF($A1186="ELO", IF($B1186="DÉBITO",$D1186-($D1186*TAXAS!$B$6)),IF($A1186="HIPERCARD",IF($B1186="DÉBITO",$D1186-($D1186*TAXAS!$B$7)),IF($A1186="DINERS",IF($B1186="DÉBITO",$D1186-($D1186*TAXAS!$B$8)),IF($A1186="AMERICA EXPRESS",IF($B1186="DÉBITO",$D1186-($D1186*TAXAS!$B$9)),IF($A1186=TAXAS!$A$10,IF($B1186="DÉBITO",$D1186-($D1186*TAXAS!$B$10)), IF($A1186=TAXAS!$A$11,IF($B1186="DÉBITO",$D1186-($D1186*TAXAS!$B$11)), IF($A1186=TAXAS!$A$12,IF($B1186="DÉBITO",$D1186-($D1186*TAXAS!$B$12)), IF($A1186=TAXAS!$A$13,IF($B1186="DÉBITO",$D1186-($D1186*TAXAS!$B$13)), IF($A1186=TAXAS!$A$14,IF($B1186="DÉBITO",$D1186-($D1186*TAXAS!$B$14)), IF($A1186=TAXAS!$A$15,IF($B1186="DÉBITO",$D1186-($D1186*TAXAS!$B$15)), IF($A1186=TAXAS!$A$16,IF($B1186="DÉBITO",$D1186-($D1186*TAXAS!$B$16)), IF($A1186=TAXAS!$A$17,IF($B1186="DÉBITO",$D1186-($D1186*TAXAS!$B$17)), IF($A1186=TAXAS!$A$18,IF($B1186="DÉBITO",$D1186-($D1186*TAXAS!$B$18)), IF($A1186=TAXAS!$A$19,IF($B1186="DÉBITO",$D1186-($D1186*TAXAS!$B$19)), IF($A1186=TAXAS!$A$20,IF($B1186="DÉBITO",$D1186-($D1186*TAXAS!$B$20)), IF($A1186=TAXAS!$A$21,IF($B1186="DÉBITO",$D1186-($D1186*TAXAS!$B$21)), IF($A1186=TAXAS!$A$22,IF($B1186="DÉBITO",$D1186-($D1186*TAXAS!$B$22)), IF($A1186=TAXAS!$A$23,IF($B1186="DÉBITO",$D1186-($D1186*TAXAS!$B$23)), IF($A1186=TAXAS!$A$24,IF($B1186="DÉBITO",$D1186-($D1186*TAXAS!$B$24)), IF($A1186=TAXAS!$A$25,IF($B1186="DÉBITO",$D1186-($D1186*TAXAS!$B$25)), IF($A1186=TAXAS!$A$26,IF($B1186="DÉBITO",$D1186-($D1186*TAXAS!$B$26)), IF($A1186=TAXAS!$A$27,IF($B1186="DÉBITO",$D1186-($D1186*TAXAS!$B$27))))))))))))))))))))))))))/1</f>
        <v>0</v>
      </c>
      <c r="F1186" s="8">
        <f>IF($A1186="VISA",IF($B1186="CRÉDITO",$D1186-($D1186*TAXAS!$C$4)),IF($A1186="MASTER",IF($B1186="CRÉDITO",$D1186-($D1186*TAXAS!$C$5)),IF($A1186="ELO", IF($B1186="CRÉDITO",$D1186-($D1186*TAXAS!$C$6)),IF($A1186="HIPERCARD",IF($B1186="CRÉDITO",$D1186-($D1186*TAXAS!$C$7)),IF($A1186="DINERS",IF($B1186="CRÉDITO",$D1186-($D1186*TAXAS!$C$8)),IF($A1186="AMERICA EXPRESS",IF($B1186="CRÉDITO",$D1186-($D1186*TAXAS!$C$9)),IF($A1186=TAXAS!$A$10,IF($B1186="CRÉDITO",$D1186-($D1186*TAXAS!$C$10)), IF($A1186=TAXAS!$A$11,IF($B1186="CRÉDITO",$D1186-($D1186*TAXAS!$C$11)), IF($A1186=TAXAS!$A$12,IF($B1186="CRÉDITO",$D1186-($D1186*TAXAS!$C$12)), IF($A1186=TAXAS!$A$13,IF($B1186="CRÉDITO",$D1186-($D1186*TAXAS!$C$13)), IF($A1186=TAXAS!$A$14,IF($B1186="CRÉDITO",$D1186-($D1186*TAXAS!$C$14)), IF($A1186=TAXAS!$A$15,IF($B1186="CRÉDITO",$D1186-($D1186*TAXAS!$C$15)), IF($A1186=TAXAS!$A$16,IF($B1186="CRÉDITO",$D1186-($D1186*TAXAS!$C$16)), IF($A1186=TAXAS!$A$17,IF($B1186="CRÉDITO",$D1186-($D1186*TAXAS!$C$17)), IF($A1186=TAXAS!$A$18,IF($B1186="CRÉDITO",$D1186-($D1186*TAXAS!$C$18)), IF($A1186=TAXAS!$A$19,IF($B1186="CRÉDITO",$D1186-($D1186*TAXAS!$C$19)), IF($A1186=TAXAS!$A$20,IF($B1186="CRÉDITO",$D1186-($D1186*TAXAS!$C$20)), IF($A1186=TAXAS!$A$21,IF($B1186="CRÉDITO",$D1186-($D1186*TAXAS!$C$21)), IF($A1186=TAXAS!$A$22,IF($B1186="CRÉDITO",$D1186-($D1186*TAXAS!$C$22)), IF($A1186=TAXAS!$A$23,IF($B1186="CRÉDITO",$D1186-($D1186*TAXAS!$C$23)), IF($A1186=TAXAS!$A$24,IF($B1186="CRÉDITO",$D1186-($D1186*TAXAS!$C$24)), IF($A1186=TAXAS!$A$25,IF($B1186="CRÉDITO",$D1186-($D1186*TAXAS!$C$25)), IF($A1186=TAXAS!$A$26,IF($B1186="CRÉDITO",$D1186-($D1186*TAXAS!$C$26)), IF($A1186=TAXAS!$A$27,IF($B1186="CRÉDITO",$D1186-($D1186*TAXAS!$C$27))))))))))))))))))))))))))/1</f>
        <v>0</v>
      </c>
      <c r="G1186" s="9">
        <f>IF($A1186="VISA",IF($B1186="PARCELADO ATÉ 3X",$D1186-(D1186*TAXAS!$D$4))/3,IF($A1186="MASTER",IF($B1186="PARCELADO ATÉ 3X",$D1186-(D1186*TAXAS!$D$5))/3,IF($A1186="ELO",IF($B1186="PARCELADO ATÉ 3X",$D1186-(D1186*TAXAS!$D$6))/3,IF($A1186="HIPERCARD",IF($B1186="PARCELADO ATÉ 3X",$D1186-(D1186*TAXAS!$D$7))/3,IF($A1186="DINERS",IF($B1186="PARCELADO ATÉ 3X",$D1186-(D1186*TAXAS!$D$8))/3,IF($A1186="AMERICA EXPRESS",IF($B1186="PARCELADO ATÉ 3X",$D1186-(D1186*TAXAS!$D$9))/3,IF($A1186=TAXAS!$A$10,IF($B1186="PARCELADO ATÉ 3X",$D1186-($D1186*TAXAS!$D$10))/3,IF($A1186=TAXAS!$A$11,IF($B1186="PARCELADO ATÉ 3X",$D1186-($D1186*TAXAS!$D$11))/3,IF($A1186=TAXAS!$A$12,IF($B1186="PARCELADO ATÉ 3X",$D1186-($D1186*TAXAS!$D$12))/3,IF($A1186=TAXAS!$A$13,IF($B1186="PARCELADO ATÉ 3X",$D1186-($D1186*TAXAS!$D$13))/3,IF($A1186=TAXAS!$A$14,IF($B1186="PARCELADO ATÉ 3X",$D1186-($D1186*TAXAS!$D$14))/3,IF($A1186=TAXAS!$A$15,IF($B1186="PARCELADO ATÉ 3X",$D1186-($D1186*TAXAS!$D$15))/3,IF($A1186=TAXAS!$A$16,IF($B1186="PARCELADO ATÉ 3X",$D1186-($D1186*TAXAS!$D$16))/3,IF($A1186=TAXAS!$A$17,IF($B1186="PARCELADO ATÉ 3X",$D1186-($D1186*TAXAS!$D$17))/3,IF($A1186=TAXAS!$A$18,IF($B1186="PARCELADO ATÉ 3X",$D1186-($D1186*TAXAS!$D$18))/3,IF($A1186=TAXAS!$A$19,IF($B1186="PARCELADO ATÉ 3X",$D1186-($D1186*TAXAS!$D$19))/3,IF($A1186=TAXAS!$A$20,IF($B1186="PARCELADO ATÉ 3X",$D1186-($D1186*TAXAS!$D$20))/3,IF($A1186=TAXAS!$A$21,IF($B1186="PARCELADO ATÉ 3X",$D1186-($D1186*TAXAS!$D$21))/3,IF($A1186=TAXAS!$A$22,IF($B1186="PARCELADO ATÉ 3X",$D1186-($D1186*TAXAS!$D$22))/3,IF($A1186=TAXAS!$A$23,IF($B1186="PARCELADO ATÉ 3X",$D1186-($D1186*TAXAS!$D$23))/3,IF($A1186=TAXAS!$A$24,IF($B1186="PARCELADO ATÉ 3X",$D1186-($D1186*TAXAS!$D$24))/3,IF($A1186=TAXAS!$A$25,IF($B1186="PARCELADO ATÉ 3X",$D1186-($D1186*TAXAS!$D$25))/3,IF($A1186=TAXAS!$A$26,IF($B1186="PARCELADO ATÉ 3X",$D1186-($D1186*TAXAS!$D$26))/3,IF($A1186=TAXAS!$A$27,IF($B1186="PARCELADO ATÉ 3X",$D1186-($D1186*TAXAS!$D$27))/3))))))))))))))))))))))))/1</f>
        <v>0</v>
      </c>
      <c r="H1186" s="9">
        <f>IF($A1186="VISA",IF($B1186="PARCELADO ATÉ 6X",$D1186-(D1186*TAXAS!$E$4))/6,IF($A1186="MASTER",IF($B1186="PARCELADO ATÉ 6X",$D1186-(D1186*TAXAS!$E$5))/6,IF($A1186="ELO",IF($B1186="PARCELADO ATÉ 6X",$D1186-(D1186*TAXAS!$E$6))/6,IF($A1186="HIPERCARD",IF($B1186="PARCELADO ATÉ 6X",$D1186-(D1186*TAXAS!$E$7))/6,IF($A1186="DINERS",IF($B1186="PARCELADO ATÉ 6X",$D1186-(D1186*TAXAS!$E$8))/6,IF($A1186="AMERICA EXPRESS",IF($B1186="PARCELADO ATÉ 6X",$D1186-(D1186*TAXAS!$E$9))/6,IF($A1186=TAXAS!$A$10,IF($B1186="PARCELADO ATÉ 6X",$D1186-($D1186*TAXAS!$E$10))/6,IF($A1186=TAXAS!$A$11,IF($B1186="PARCELADO ATÉ 6X",$D1186-($D1186*TAXAS!$E$11))/6,IF($A1186=TAXAS!$A$12,IF($B1186="PARCELADO ATÉ 6X",$D1186-($D1186*TAXAS!$E$12))/6,IF($A1186=TAXAS!$A$13,IF($B1186="PARCELADO ATÉ 6X",$D1186-($D1186*TAXAS!$E$13))/6,IF($A1186=TAXAS!$A$14,IF($B1186="PARCELADO ATÉ 6X",$D1186-($D1186*TAXAS!$E$14))/6,IF($A1186=TAXAS!$A$15,IF($B1186="PARCELADO ATÉ 6X",$D1186-($D1186*TAXAS!$E$15))/6,IF($A1186=TAXAS!$A$16,IF($B1186="PARCELADO ATÉ 6X",$D1186-($D1186*TAXAS!$E$16))/6,IF($A1186=TAXAS!$A$17,IF($B1186="PARCELADO ATÉ 6X",$D1186-($D1186*TAXAS!$E$17))/6,IF($A1186=TAXAS!$A$18,IF($B1186="PARCELADO ATÉ 6X",$D1186-($D1186*TAXAS!$E$18))/6,IF($A1186=TAXAS!$A$19,IF($B1186="PARCELADO ATÉ 6X",$D1186-($D1186*TAXAS!$E$19))/6,IF($A1186=TAXAS!$A$20,IF($B1186="PARCELADO ATÉ 6X",$D1186-($D1186*TAXAS!$E$20))/6,IF($A1186=TAXAS!$A$21,IF($B1186="PARCELADO ATÉ 6X",$D1186-($D1186*TAXAS!$E$21))/6,IF($A1186=TAXAS!$A$22,IF($B1186="PARCELADO ATÉ 6X",$D1186-($D1186*TAXAS!$E$22))/6,IF($A1186=TAXAS!$A$23,IF($B1186="PARCELADO ATÉ 6X",$D1186-($D1186*TAXAS!$E$23))/6,IF($A1186=TAXAS!$A$24,IF($B1186="PARCELADO ATÉ 6X",$D1186-($D1186*TAXAS!$E$24))/6,IF($A1186=TAXAS!$A$25,IF($B1186="PARCELADO ATÉ 6X",$D1186-($D1186*TAXAS!$E$25))/6,IF($A1186=TAXAS!$A$26,IF($B1186="PARCELADO ATÉ 6X",$D1186-($D1186*TAXAS!$E$26))/6,IF($A1186=TAXAS!$A$27,IF($B1186="PARCELADO ATÉ 6X",$D1186-($D1186*TAXAS!$E$27))/6))))))))))))))))))))))))/1</f>
        <v>0</v>
      </c>
      <c r="I1186" s="9">
        <f>IF($A1186="VISA",IF($B1186="PARCELADO ATÉ 12X",$D1186-(D1186*TAXAS!$F$4))/12,IF($A1186="MASTER",IF($B1186="PARCELADO ATÉ 12X",$D1186-(D1186*TAXAS!$F$5))/12,IF($A1186="ELO",IF($B1186="PARCELADO ATÉ 12X",$D1186-(D1186*TAXAS!$F$6))/12,IF($A1186="HIPERCARD",IF($B1186="PARCELADO ATÉ 12X",$D1186-(D1186*TAXAS!$F$7))/12,IF($A1186="DINERS",IF($B1186="PARCELADO ATÉ 12X",$D1186-(D1186*TAXAS!$F$8))/12,IF($A1186="AMERICA EXPRESS",IF($B1186="PARCELADO ATÉ 12X",$D1186-(D1186*TAXAS!$F$9))/12,IF($A1186=TAXAS!$A$10,IF($B1186="PARCELADO ATÉ 12X",$D1186-($D1186*TAXAS!$F$10))/12,IF($A1186=TAXAS!$A$11,IF($B1186="PARCELADO ATÉ 12X",$D1186-($D1186*TAXAS!$F$11))/12,IF($A1186=TAXAS!$A$12,IF($B1186="PARCELADO ATÉ 12X",$D1186-($D1186*TAXAS!$F$12))/12,IF($A1186=TAXAS!$A$13,IF($B1186="PARCELADO ATÉ 12X",$D1186-($D1186*TAXAS!$F$13))/12,IF($A1186=TAXAS!$A$14,IF($B1186="PARCELADO ATÉ 12X",$D1186-($D1186*TAXAS!$F$14))/12,IF($A1186=TAXAS!$A$15,IF($B1186="PARCELADO ATÉ 12X",$D1186-($D1186*TAXAS!$F$15))/12,IF($A1186=TAXAS!$A$16,IF($B1186="PARCELADO ATÉ 12X",$D1186-($D1186*TAXAS!$F$16))/12,IF($A1186=TAXAS!$A$17,IF($B1186="PARCELADO ATÉ 12X",$D1186-($D1186*TAXAS!$F$17))/12,IF($A1186=TAXAS!$A$18,IF($B1186="PARCELADO ATÉ 12X",$D1186-($D1186*TAXAS!$F$18))/12,IF($A1186=TAXAS!$A$19,IF($B1186="PARCELADO ATÉ 12X",$D1186-($D1186*TAXAS!$F$19))/12,IF($A1186=TAXAS!$A$20,IF($B1186="PARCELADO ATÉ 12X",$D1186-($D1186*TAXAS!$F$20))/12,IF($A1186=TAXAS!$A$21,IF($B1186="PARCELADO ATÉ 12X",$D1186-($D1186*TAXAS!$F$21))/12,IF($A1186=TAXAS!$A$22,IF($B1186="PARCELADO ATÉ 12X",$D1186-($D1186*TAXAS!$F$22))/12,IF($A1186=TAXAS!$A$23,IF($B1186="PARCELADO ATÉ 12X",$D1186-($D1186*TAXAS!$F$23))/12,IF($A1186=TAXAS!$A$24,IF($B1186="PARCELADO ATÉ 12X",$D1186-($D1186*TAXAS!$F$24))/12,IF($A1186=TAXAS!$A$25,IF($B1186="PARCELADO ATÉ 12X",$D1186-($D1186*TAXAS!$F$25))/12,IF($A1186=TAXAS!$A$26,IF($B1186="PARCELADO ATÉ 12X",$D1186-($D1186*TAXAS!$F$26))/12,IF($A1186=TAXAS!$A$27,IF($B1186="PARCELADO ATÉ 12X",$D1186-($D1186*TAXAS!$F$27))/12))))))))))))))))))))))))/1</f>
        <v>0</v>
      </c>
      <c r="J1186" s="8">
        <f t="shared" si="0"/>
        <v>0</v>
      </c>
      <c r="K1186" s="10" t="b">
        <f>IF($B1186="PARCELADO ATÉ 3X",($D1186-($D1186*TAXAS!$D$4))-$J1186)</f>
        <v>0</v>
      </c>
      <c r="L1186" s="10" t="b">
        <f>IF($B1186="PARCELADO ATÉ 6X",($D1186-($D1186*TAXAS!$E$4))-$J1186)</f>
        <v>0</v>
      </c>
      <c r="M1186" s="10" t="b">
        <f>IF($B1186="PARCELADO ATÉ 12X",($D1186-($D1186*TAXAS!$F$4))-$J1186)</f>
        <v>0</v>
      </c>
      <c r="N1186" s="8">
        <f t="shared" si="1"/>
        <v>0</v>
      </c>
      <c r="O1186" s="10">
        <f t="shared" si="2"/>
        <v>0</v>
      </c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</row>
    <row r="1187" spans="1:31" ht="15.75" customHeight="1" x14ac:dyDescent="0.2">
      <c r="A1187" s="3"/>
      <c r="B1187" s="5"/>
      <c r="C1187" s="6"/>
      <c r="D1187" s="42"/>
      <c r="E1187" s="8">
        <f>IF($A1187="VISA",IF($B1187="DÉBITO",$D1187-($D1187*TAXAS!$B$4)),IF($A1187="MASTER",IF($B1187="DÉBITO",$D1187-($D1187*TAXAS!$B$5)),IF($A1187="ELO", IF($B1187="DÉBITO",$D1187-($D1187*TAXAS!$B$6)),IF($A1187="HIPERCARD",IF($B1187="DÉBITO",$D1187-($D1187*TAXAS!$B$7)),IF($A1187="DINERS",IF($B1187="DÉBITO",$D1187-($D1187*TAXAS!$B$8)),IF($A1187="AMERICA EXPRESS",IF($B1187="DÉBITO",$D1187-($D1187*TAXAS!$B$9)),IF($A1187=TAXAS!$A$10,IF($B1187="DÉBITO",$D1187-($D1187*TAXAS!$B$10)), IF($A1187=TAXAS!$A$11,IF($B1187="DÉBITO",$D1187-($D1187*TAXAS!$B$11)), IF($A1187=TAXAS!$A$12,IF($B1187="DÉBITO",$D1187-($D1187*TAXAS!$B$12)), IF($A1187=TAXAS!$A$13,IF($B1187="DÉBITO",$D1187-($D1187*TAXAS!$B$13)), IF($A1187=TAXAS!$A$14,IF($B1187="DÉBITO",$D1187-($D1187*TAXAS!$B$14)), IF($A1187=TAXAS!$A$15,IF($B1187="DÉBITO",$D1187-($D1187*TAXAS!$B$15)), IF($A1187=TAXAS!$A$16,IF($B1187="DÉBITO",$D1187-($D1187*TAXAS!$B$16)), IF($A1187=TAXAS!$A$17,IF($B1187="DÉBITO",$D1187-($D1187*TAXAS!$B$17)), IF($A1187=TAXAS!$A$18,IF($B1187="DÉBITO",$D1187-($D1187*TAXAS!$B$18)), IF($A1187=TAXAS!$A$19,IF($B1187="DÉBITO",$D1187-($D1187*TAXAS!$B$19)), IF($A1187=TAXAS!$A$20,IF($B1187="DÉBITO",$D1187-($D1187*TAXAS!$B$20)), IF($A1187=TAXAS!$A$21,IF($B1187="DÉBITO",$D1187-($D1187*TAXAS!$B$21)), IF($A1187=TAXAS!$A$22,IF($B1187="DÉBITO",$D1187-($D1187*TAXAS!$B$22)), IF($A1187=TAXAS!$A$23,IF($B1187="DÉBITO",$D1187-($D1187*TAXAS!$B$23)), IF($A1187=TAXAS!$A$24,IF($B1187="DÉBITO",$D1187-($D1187*TAXAS!$B$24)), IF($A1187=TAXAS!$A$25,IF($B1187="DÉBITO",$D1187-($D1187*TAXAS!$B$25)), IF($A1187=TAXAS!$A$26,IF($B1187="DÉBITO",$D1187-($D1187*TAXAS!$B$26)), IF($A1187=TAXAS!$A$27,IF($B1187="DÉBITO",$D1187-($D1187*TAXAS!$B$27))))))))))))))))))))))))))/1</f>
        <v>0</v>
      </c>
      <c r="F1187" s="8">
        <f>IF($A1187="VISA",IF($B1187="CRÉDITO",$D1187-($D1187*TAXAS!$C$4)),IF($A1187="MASTER",IF($B1187="CRÉDITO",$D1187-($D1187*TAXAS!$C$5)),IF($A1187="ELO", IF($B1187="CRÉDITO",$D1187-($D1187*TAXAS!$C$6)),IF($A1187="HIPERCARD",IF($B1187="CRÉDITO",$D1187-($D1187*TAXAS!$C$7)),IF($A1187="DINERS",IF($B1187="CRÉDITO",$D1187-($D1187*TAXAS!$C$8)),IF($A1187="AMERICA EXPRESS",IF($B1187="CRÉDITO",$D1187-($D1187*TAXAS!$C$9)),IF($A1187=TAXAS!$A$10,IF($B1187="CRÉDITO",$D1187-($D1187*TAXAS!$C$10)), IF($A1187=TAXAS!$A$11,IF($B1187="CRÉDITO",$D1187-($D1187*TAXAS!$C$11)), IF($A1187=TAXAS!$A$12,IF($B1187="CRÉDITO",$D1187-($D1187*TAXAS!$C$12)), IF($A1187=TAXAS!$A$13,IF($B1187="CRÉDITO",$D1187-($D1187*TAXAS!$C$13)), IF($A1187=TAXAS!$A$14,IF($B1187="CRÉDITO",$D1187-($D1187*TAXAS!$C$14)), IF($A1187=TAXAS!$A$15,IF($B1187="CRÉDITO",$D1187-($D1187*TAXAS!$C$15)), IF($A1187=TAXAS!$A$16,IF($B1187="CRÉDITO",$D1187-($D1187*TAXAS!$C$16)), IF($A1187=TAXAS!$A$17,IF($B1187="CRÉDITO",$D1187-($D1187*TAXAS!$C$17)), IF($A1187=TAXAS!$A$18,IF($B1187="CRÉDITO",$D1187-($D1187*TAXAS!$C$18)), IF($A1187=TAXAS!$A$19,IF($B1187="CRÉDITO",$D1187-($D1187*TAXAS!$C$19)), IF($A1187=TAXAS!$A$20,IF($B1187="CRÉDITO",$D1187-($D1187*TAXAS!$C$20)), IF($A1187=TAXAS!$A$21,IF($B1187="CRÉDITO",$D1187-($D1187*TAXAS!$C$21)), IF($A1187=TAXAS!$A$22,IF($B1187="CRÉDITO",$D1187-($D1187*TAXAS!$C$22)), IF($A1187=TAXAS!$A$23,IF($B1187="CRÉDITO",$D1187-($D1187*TAXAS!$C$23)), IF($A1187=TAXAS!$A$24,IF($B1187="CRÉDITO",$D1187-($D1187*TAXAS!$C$24)), IF($A1187=TAXAS!$A$25,IF($B1187="CRÉDITO",$D1187-($D1187*TAXAS!$C$25)), IF($A1187=TAXAS!$A$26,IF($B1187="CRÉDITO",$D1187-($D1187*TAXAS!$C$26)), IF($A1187=TAXAS!$A$27,IF($B1187="CRÉDITO",$D1187-($D1187*TAXAS!$C$27))))))))))))))))))))))))))/1</f>
        <v>0</v>
      </c>
      <c r="G1187" s="9">
        <f>IF($A1187="VISA",IF($B1187="PARCELADO ATÉ 3X",$D1187-(D1187*TAXAS!$D$4))/3,IF($A1187="MASTER",IF($B1187="PARCELADO ATÉ 3X",$D1187-(D1187*TAXAS!$D$5))/3,IF($A1187="ELO",IF($B1187="PARCELADO ATÉ 3X",$D1187-(D1187*TAXAS!$D$6))/3,IF($A1187="HIPERCARD",IF($B1187="PARCELADO ATÉ 3X",$D1187-(D1187*TAXAS!$D$7))/3,IF($A1187="DINERS",IF($B1187="PARCELADO ATÉ 3X",$D1187-(D1187*TAXAS!$D$8))/3,IF($A1187="AMERICA EXPRESS",IF($B1187="PARCELADO ATÉ 3X",$D1187-(D1187*TAXAS!$D$9))/3,IF($A1187=TAXAS!$A$10,IF($B1187="PARCELADO ATÉ 3X",$D1187-($D1187*TAXAS!$D$10))/3,IF($A1187=TAXAS!$A$11,IF($B1187="PARCELADO ATÉ 3X",$D1187-($D1187*TAXAS!$D$11))/3,IF($A1187=TAXAS!$A$12,IF($B1187="PARCELADO ATÉ 3X",$D1187-($D1187*TAXAS!$D$12))/3,IF($A1187=TAXAS!$A$13,IF($B1187="PARCELADO ATÉ 3X",$D1187-($D1187*TAXAS!$D$13))/3,IF($A1187=TAXAS!$A$14,IF($B1187="PARCELADO ATÉ 3X",$D1187-($D1187*TAXAS!$D$14))/3,IF($A1187=TAXAS!$A$15,IF($B1187="PARCELADO ATÉ 3X",$D1187-($D1187*TAXAS!$D$15))/3,IF($A1187=TAXAS!$A$16,IF($B1187="PARCELADO ATÉ 3X",$D1187-($D1187*TAXAS!$D$16))/3,IF($A1187=TAXAS!$A$17,IF($B1187="PARCELADO ATÉ 3X",$D1187-($D1187*TAXAS!$D$17))/3,IF($A1187=TAXAS!$A$18,IF($B1187="PARCELADO ATÉ 3X",$D1187-($D1187*TAXAS!$D$18))/3,IF($A1187=TAXAS!$A$19,IF($B1187="PARCELADO ATÉ 3X",$D1187-($D1187*TAXAS!$D$19))/3,IF($A1187=TAXAS!$A$20,IF($B1187="PARCELADO ATÉ 3X",$D1187-($D1187*TAXAS!$D$20))/3,IF($A1187=TAXAS!$A$21,IF($B1187="PARCELADO ATÉ 3X",$D1187-($D1187*TAXAS!$D$21))/3,IF($A1187=TAXAS!$A$22,IF($B1187="PARCELADO ATÉ 3X",$D1187-($D1187*TAXAS!$D$22))/3,IF($A1187=TAXAS!$A$23,IF($B1187="PARCELADO ATÉ 3X",$D1187-($D1187*TAXAS!$D$23))/3,IF($A1187=TAXAS!$A$24,IF($B1187="PARCELADO ATÉ 3X",$D1187-($D1187*TAXAS!$D$24))/3,IF($A1187=TAXAS!$A$25,IF($B1187="PARCELADO ATÉ 3X",$D1187-($D1187*TAXAS!$D$25))/3,IF($A1187=TAXAS!$A$26,IF($B1187="PARCELADO ATÉ 3X",$D1187-($D1187*TAXAS!$D$26))/3,IF($A1187=TAXAS!$A$27,IF($B1187="PARCELADO ATÉ 3X",$D1187-($D1187*TAXAS!$D$27))/3))))))))))))))))))))))))/1</f>
        <v>0</v>
      </c>
      <c r="H1187" s="9">
        <f>IF($A1187="VISA",IF($B1187="PARCELADO ATÉ 6X",$D1187-(D1187*TAXAS!$E$4))/6,IF($A1187="MASTER",IF($B1187="PARCELADO ATÉ 6X",$D1187-(D1187*TAXAS!$E$5))/6,IF($A1187="ELO",IF($B1187="PARCELADO ATÉ 6X",$D1187-(D1187*TAXAS!$E$6))/6,IF($A1187="HIPERCARD",IF($B1187="PARCELADO ATÉ 6X",$D1187-(D1187*TAXAS!$E$7))/6,IF($A1187="DINERS",IF($B1187="PARCELADO ATÉ 6X",$D1187-(D1187*TAXAS!$E$8))/6,IF($A1187="AMERICA EXPRESS",IF($B1187="PARCELADO ATÉ 6X",$D1187-(D1187*TAXAS!$E$9))/6,IF($A1187=TAXAS!$A$10,IF($B1187="PARCELADO ATÉ 6X",$D1187-($D1187*TAXAS!$E$10))/6,IF($A1187=TAXAS!$A$11,IF($B1187="PARCELADO ATÉ 6X",$D1187-($D1187*TAXAS!$E$11))/6,IF($A1187=TAXAS!$A$12,IF($B1187="PARCELADO ATÉ 6X",$D1187-($D1187*TAXAS!$E$12))/6,IF($A1187=TAXAS!$A$13,IF($B1187="PARCELADO ATÉ 6X",$D1187-($D1187*TAXAS!$E$13))/6,IF($A1187=TAXAS!$A$14,IF($B1187="PARCELADO ATÉ 6X",$D1187-($D1187*TAXAS!$E$14))/6,IF($A1187=TAXAS!$A$15,IF($B1187="PARCELADO ATÉ 6X",$D1187-($D1187*TAXAS!$E$15))/6,IF($A1187=TAXAS!$A$16,IF($B1187="PARCELADO ATÉ 6X",$D1187-($D1187*TAXAS!$E$16))/6,IF($A1187=TAXAS!$A$17,IF($B1187="PARCELADO ATÉ 6X",$D1187-($D1187*TAXAS!$E$17))/6,IF($A1187=TAXAS!$A$18,IF($B1187="PARCELADO ATÉ 6X",$D1187-($D1187*TAXAS!$E$18))/6,IF($A1187=TAXAS!$A$19,IF($B1187="PARCELADO ATÉ 6X",$D1187-($D1187*TAXAS!$E$19))/6,IF($A1187=TAXAS!$A$20,IF($B1187="PARCELADO ATÉ 6X",$D1187-($D1187*TAXAS!$E$20))/6,IF($A1187=TAXAS!$A$21,IF($B1187="PARCELADO ATÉ 6X",$D1187-($D1187*TAXAS!$E$21))/6,IF($A1187=TAXAS!$A$22,IF($B1187="PARCELADO ATÉ 6X",$D1187-($D1187*TAXAS!$E$22))/6,IF($A1187=TAXAS!$A$23,IF($B1187="PARCELADO ATÉ 6X",$D1187-($D1187*TAXAS!$E$23))/6,IF($A1187=TAXAS!$A$24,IF($B1187="PARCELADO ATÉ 6X",$D1187-($D1187*TAXAS!$E$24))/6,IF($A1187=TAXAS!$A$25,IF($B1187="PARCELADO ATÉ 6X",$D1187-($D1187*TAXAS!$E$25))/6,IF($A1187=TAXAS!$A$26,IF($B1187="PARCELADO ATÉ 6X",$D1187-($D1187*TAXAS!$E$26))/6,IF($A1187=TAXAS!$A$27,IF($B1187="PARCELADO ATÉ 6X",$D1187-($D1187*TAXAS!$E$27))/6))))))))))))))))))))))))/1</f>
        <v>0</v>
      </c>
      <c r="I1187" s="9">
        <f>IF($A1187="VISA",IF($B1187="PARCELADO ATÉ 12X",$D1187-(D1187*TAXAS!$F$4))/12,IF($A1187="MASTER",IF($B1187="PARCELADO ATÉ 12X",$D1187-(D1187*TAXAS!$F$5))/12,IF($A1187="ELO",IF($B1187="PARCELADO ATÉ 12X",$D1187-(D1187*TAXAS!$F$6))/12,IF($A1187="HIPERCARD",IF($B1187="PARCELADO ATÉ 12X",$D1187-(D1187*TAXAS!$F$7))/12,IF($A1187="DINERS",IF($B1187="PARCELADO ATÉ 12X",$D1187-(D1187*TAXAS!$F$8))/12,IF($A1187="AMERICA EXPRESS",IF($B1187="PARCELADO ATÉ 12X",$D1187-(D1187*TAXAS!$F$9))/12,IF($A1187=TAXAS!$A$10,IF($B1187="PARCELADO ATÉ 12X",$D1187-($D1187*TAXAS!$F$10))/12,IF($A1187=TAXAS!$A$11,IF($B1187="PARCELADO ATÉ 12X",$D1187-($D1187*TAXAS!$F$11))/12,IF($A1187=TAXAS!$A$12,IF($B1187="PARCELADO ATÉ 12X",$D1187-($D1187*TAXAS!$F$12))/12,IF($A1187=TAXAS!$A$13,IF($B1187="PARCELADO ATÉ 12X",$D1187-($D1187*TAXAS!$F$13))/12,IF($A1187=TAXAS!$A$14,IF($B1187="PARCELADO ATÉ 12X",$D1187-($D1187*TAXAS!$F$14))/12,IF($A1187=TAXAS!$A$15,IF($B1187="PARCELADO ATÉ 12X",$D1187-($D1187*TAXAS!$F$15))/12,IF($A1187=TAXAS!$A$16,IF($B1187="PARCELADO ATÉ 12X",$D1187-($D1187*TAXAS!$F$16))/12,IF($A1187=TAXAS!$A$17,IF($B1187="PARCELADO ATÉ 12X",$D1187-($D1187*TAXAS!$F$17))/12,IF($A1187=TAXAS!$A$18,IF($B1187="PARCELADO ATÉ 12X",$D1187-($D1187*TAXAS!$F$18))/12,IF($A1187=TAXAS!$A$19,IF($B1187="PARCELADO ATÉ 12X",$D1187-($D1187*TAXAS!$F$19))/12,IF($A1187=TAXAS!$A$20,IF($B1187="PARCELADO ATÉ 12X",$D1187-($D1187*TAXAS!$F$20))/12,IF($A1187=TAXAS!$A$21,IF($B1187="PARCELADO ATÉ 12X",$D1187-($D1187*TAXAS!$F$21))/12,IF($A1187=TAXAS!$A$22,IF($B1187="PARCELADO ATÉ 12X",$D1187-($D1187*TAXAS!$F$22))/12,IF($A1187=TAXAS!$A$23,IF($B1187="PARCELADO ATÉ 12X",$D1187-($D1187*TAXAS!$F$23))/12,IF($A1187=TAXAS!$A$24,IF($B1187="PARCELADO ATÉ 12X",$D1187-($D1187*TAXAS!$F$24))/12,IF($A1187=TAXAS!$A$25,IF($B1187="PARCELADO ATÉ 12X",$D1187-($D1187*TAXAS!$F$25))/12,IF($A1187=TAXAS!$A$26,IF($B1187="PARCELADO ATÉ 12X",$D1187-($D1187*TAXAS!$F$26))/12,IF($A1187=TAXAS!$A$27,IF($B1187="PARCELADO ATÉ 12X",$D1187-($D1187*TAXAS!$F$27))/12))))))))))))))))))))))))/1</f>
        <v>0</v>
      </c>
      <c r="J1187" s="8">
        <f t="shared" si="0"/>
        <v>0</v>
      </c>
      <c r="K1187" s="10" t="b">
        <f>IF($B1187="PARCELADO ATÉ 3X",($D1187-($D1187*TAXAS!$D$4))-$J1187)</f>
        <v>0</v>
      </c>
      <c r="L1187" s="10" t="b">
        <f>IF($B1187="PARCELADO ATÉ 6X",($D1187-($D1187*TAXAS!$E$4))-$J1187)</f>
        <v>0</v>
      </c>
      <c r="M1187" s="10" t="b">
        <f>IF($B1187="PARCELADO ATÉ 12X",($D1187-($D1187*TAXAS!$F$4))-$J1187)</f>
        <v>0</v>
      </c>
      <c r="N1187" s="8">
        <f t="shared" si="1"/>
        <v>0</v>
      </c>
      <c r="O1187" s="10">
        <f t="shared" si="2"/>
        <v>0</v>
      </c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</row>
    <row r="1188" spans="1:31" ht="15.75" customHeight="1" x14ac:dyDescent="0.2">
      <c r="A1188" s="3"/>
      <c r="B1188" s="5"/>
      <c r="C1188" s="6"/>
      <c r="D1188" s="42"/>
      <c r="E1188" s="8">
        <f>IF($A1188="VISA",IF($B1188="DÉBITO",$D1188-($D1188*TAXAS!$B$4)),IF($A1188="MASTER",IF($B1188="DÉBITO",$D1188-($D1188*TAXAS!$B$5)),IF($A1188="ELO", IF($B1188="DÉBITO",$D1188-($D1188*TAXAS!$B$6)),IF($A1188="HIPERCARD",IF($B1188="DÉBITO",$D1188-($D1188*TAXAS!$B$7)),IF($A1188="DINERS",IF($B1188="DÉBITO",$D1188-($D1188*TAXAS!$B$8)),IF($A1188="AMERICA EXPRESS",IF($B1188="DÉBITO",$D1188-($D1188*TAXAS!$B$9)),IF($A1188=TAXAS!$A$10,IF($B1188="DÉBITO",$D1188-($D1188*TAXAS!$B$10)), IF($A1188=TAXAS!$A$11,IF($B1188="DÉBITO",$D1188-($D1188*TAXAS!$B$11)), IF($A1188=TAXAS!$A$12,IF($B1188="DÉBITO",$D1188-($D1188*TAXAS!$B$12)), IF($A1188=TAXAS!$A$13,IF($B1188="DÉBITO",$D1188-($D1188*TAXAS!$B$13)), IF($A1188=TAXAS!$A$14,IF($B1188="DÉBITO",$D1188-($D1188*TAXAS!$B$14)), IF($A1188=TAXAS!$A$15,IF($B1188="DÉBITO",$D1188-($D1188*TAXAS!$B$15)), IF($A1188=TAXAS!$A$16,IF($B1188="DÉBITO",$D1188-($D1188*TAXAS!$B$16)), IF($A1188=TAXAS!$A$17,IF($B1188="DÉBITO",$D1188-($D1188*TAXAS!$B$17)), IF($A1188=TAXAS!$A$18,IF($B1188="DÉBITO",$D1188-($D1188*TAXAS!$B$18)), IF($A1188=TAXAS!$A$19,IF($B1188="DÉBITO",$D1188-($D1188*TAXAS!$B$19)), IF($A1188=TAXAS!$A$20,IF($B1188="DÉBITO",$D1188-($D1188*TAXAS!$B$20)), IF($A1188=TAXAS!$A$21,IF($B1188="DÉBITO",$D1188-($D1188*TAXAS!$B$21)), IF($A1188=TAXAS!$A$22,IF($B1188="DÉBITO",$D1188-($D1188*TAXAS!$B$22)), IF($A1188=TAXAS!$A$23,IF($B1188="DÉBITO",$D1188-($D1188*TAXAS!$B$23)), IF($A1188=TAXAS!$A$24,IF($B1188="DÉBITO",$D1188-($D1188*TAXAS!$B$24)), IF($A1188=TAXAS!$A$25,IF($B1188="DÉBITO",$D1188-($D1188*TAXAS!$B$25)), IF($A1188=TAXAS!$A$26,IF($B1188="DÉBITO",$D1188-($D1188*TAXAS!$B$26)), IF($A1188=TAXAS!$A$27,IF($B1188="DÉBITO",$D1188-($D1188*TAXAS!$B$27))))))))))))))))))))))))))/1</f>
        <v>0</v>
      </c>
      <c r="F1188" s="8">
        <f>IF($A1188="VISA",IF($B1188="CRÉDITO",$D1188-($D1188*TAXAS!$C$4)),IF($A1188="MASTER",IF($B1188="CRÉDITO",$D1188-($D1188*TAXAS!$C$5)),IF($A1188="ELO", IF($B1188="CRÉDITO",$D1188-($D1188*TAXAS!$C$6)),IF($A1188="HIPERCARD",IF($B1188="CRÉDITO",$D1188-($D1188*TAXAS!$C$7)),IF($A1188="DINERS",IF($B1188="CRÉDITO",$D1188-($D1188*TAXAS!$C$8)),IF($A1188="AMERICA EXPRESS",IF($B1188="CRÉDITO",$D1188-($D1188*TAXAS!$C$9)),IF($A1188=TAXAS!$A$10,IF($B1188="CRÉDITO",$D1188-($D1188*TAXAS!$C$10)), IF($A1188=TAXAS!$A$11,IF($B1188="CRÉDITO",$D1188-($D1188*TAXAS!$C$11)), IF($A1188=TAXAS!$A$12,IF($B1188="CRÉDITO",$D1188-($D1188*TAXAS!$C$12)), IF($A1188=TAXAS!$A$13,IF($B1188="CRÉDITO",$D1188-($D1188*TAXAS!$C$13)), IF($A1188=TAXAS!$A$14,IF($B1188="CRÉDITO",$D1188-($D1188*TAXAS!$C$14)), IF($A1188=TAXAS!$A$15,IF($B1188="CRÉDITO",$D1188-($D1188*TAXAS!$C$15)), IF($A1188=TAXAS!$A$16,IF($B1188="CRÉDITO",$D1188-($D1188*TAXAS!$C$16)), IF($A1188=TAXAS!$A$17,IF($B1188="CRÉDITO",$D1188-($D1188*TAXAS!$C$17)), IF($A1188=TAXAS!$A$18,IF($B1188="CRÉDITO",$D1188-($D1188*TAXAS!$C$18)), IF($A1188=TAXAS!$A$19,IF($B1188="CRÉDITO",$D1188-($D1188*TAXAS!$C$19)), IF($A1188=TAXAS!$A$20,IF($B1188="CRÉDITO",$D1188-($D1188*TAXAS!$C$20)), IF($A1188=TAXAS!$A$21,IF($B1188="CRÉDITO",$D1188-($D1188*TAXAS!$C$21)), IF($A1188=TAXAS!$A$22,IF($B1188="CRÉDITO",$D1188-($D1188*TAXAS!$C$22)), IF($A1188=TAXAS!$A$23,IF($B1188="CRÉDITO",$D1188-($D1188*TAXAS!$C$23)), IF($A1188=TAXAS!$A$24,IF($B1188="CRÉDITO",$D1188-($D1188*TAXAS!$C$24)), IF($A1188=TAXAS!$A$25,IF($B1188="CRÉDITO",$D1188-($D1188*TAXAS!$C$25)), IF($A1188=TAXAS!$A$26,IF($B1188="CRÉDITO",$D1188-($D1188*TAXAS!$C$26)), IF($A1188=TAXAS!$A$27,IF($B1188="CRÉDITO",$D1188-($D1188*TAXAS!$C$27))))))))))))))))))))))))))/1</f>
        <v>0</v>
      </c>
      <c r="G1188" s="9">
        <f>IF($A1188="VISA",IF($B1188="PARCELADO ATÉ 3X",$D1188-(D1188*TAXAS!$D$4))/3,IF($A1188="MASTER",IF($B1188="PARCELADO ATÉ 3X",$D1188-(D1188*TAXAS!$D$5))/3,IF($A1188="ELO",IF($B1188="PARCELADO ATÉ 3X",$D1188-(D1188*TAXAS!$D$6))/3,IF($A1188="HIPERCARD",IF($B1188="PARCELADO ATÉ 3X",$D1188-(D1188*TAXAS!$D$7))/3,IF($A1188="DINERS",IF($B1188="PARCELADO ATÉ 3X",$D1188-(D1188*TAXAS!$D$8))/3,IF($A1188="AMERICA EXPRESS",IF($B1188="PARCELADO ATÉ 3X",$D1188-(D1188*TAXAS!$D$9))/3,IF($A1188=TAXAS!$A$10,IF($B1188="PARCELADO ATÉ 3X",$D1188-($D1188*TAXAS!$D$10))/3,IF($A1188=TAXAS!$A$11,IF($B1188="PARCELADO ATÉ 3X",$D1188-($D1188*TAXAS!$D$11))/3,IF($A1188=TAXAS!$A$12,IF($B1188="PARCELADO ATÉ 3X",$D1188-($D1188*TAXAS!$D$12))/3,IF($A1188=TAXAS!$A$13,IF($B1188="PARCELADO ATÉ 3X",$D1188-($D1188*TAXAS!$D$13))/3,IF($A1188=TAXAS!$A$14,IF($B1188="PARCELADO ATÉ 3X",$D1188-($D1188*TAXAS!$D$14))/3,IF($A1188=TAXAS!$A$15,IF($B1188="PARCELADO ATÉ 3X",$D1188-($D1188*TAXAS!$D$15))/3,IF($A1188=TAXAS!$A$16,IF($B1188="PARCELADO ATÉ 3X",$D1188-($D1188*TAXAS!$D$16))/3,IF($A1188=TAXAS!$A$17,IF($B1188="PARCELADO ATÉ 3X",$D1188-($D1188*TAXAS!$D$17))/3,IF($A1188=TAXAS!$A$18,IF($B1188="PARCELADO ATÉ 3X",$D1188-($D1188*TAXAS!$D$18))/3,IF($A1188=TAXAS!$A$19,IF($B1188="PARCELADO ATÉ 3X",$D1188-($D1188*TAXAS!$D$19))/3,IF($A1188=TAXAS!$A$20,IF($B1188="PARCELADO ATÉ 3X",$D1188-($D1188*TAXAS!$D$20))/3,IF($A1188=TAXAS!$A$21,IF($B1188="PARCELADO ATÉ 3X",$D1188-($D1188*TAXAS!$D$21))/3,IF($A1188=TAXAS!$A$22,IF($B1188="PARCELADO ATÉ 3X",$D1188-($D1188*TAXAS!$D$22))/3,IF($A1188=TAXAS!$A$23,IF($B1188="PARCELADO ATÉ 3X",$D1188-($D1188*TAXAS!$D$23))/3,IF($A1188=TAXAS!$A$24,IF($B1188="PARCELADO ATÉ 3X",$D1188-($D1188*TAXAS!$D$24))/3,IF($A1188=TAXAS!$A$25,IF($B1188="PARCELADO ATÉ 3X",$D1188-($D1188*TAXAS!$D$25))/3,IF($A1188=TAXAS!$A$26,IF($B1188="PARCELADO ATÉ 3X",$D1188-($D1188*TAXAS!$D$26))/3,IF($A1188=TAXAS!$A$27,IF($B1188="PARCELADO ATÉ 3X",$D1188-($D1188*TAXAS!$D$27))/3))))))))))))))))))))))))/1</f>
        <v>0</v>
      </c>
      <c r="H1188" s="9">
        <f>IF($A1188="VISA",IF($B1188="PARCELADO ATÉ 6X",$D1188-(D1188*TAXAS!$E$4))/6,IF($A1188="MASTER",IF($B1188="PARCELADO ATÉ 6X",$D1188-(D1188*TAXAS!$E$5))/6,IF($A1188="ELO",IF($B1188="PARCELADO ATÉ 6X",$D1188-(D1188*TAXAS!$E$6))/6,IF($A1188="HIPERCARD",IF($B1188="PARCELADO ATÉ 6X",$D1188-(D1188*TAXAS!$E$7))/6,IF($A1188="DINERS",IF($B1188="PARCELADO ATÉ 6X",$D1188-(D1188*TAXAS!$E$8))/6,IF($A1188="AMERICA EXPRESS",IF($B1188="PARCELADO ATÉ 6X",$D1188-(D1188*TAXAS!$E$9))/6,IF($A1188=TAXAS!$A$10,IF($B1188="PARCELADO ATÉ 6X",$D1188-($D1188*TAXAS!$E$10))/6,IF($A1188=TAXAS!$A$11,IF($B1188="PARCELADO ATÉ 6X",$D1188-($D1188*TAXAS!$E$11))/6,IF($A1188=TAXAS!$A$12,IF($B1188="PARCELADO ATÉ 6X",$D1188-($D1188*TAXAS!$E$12))/6,IF($A1188=TAXAS!$A$13,IF($B1188="PARCELADO ATÉ 6X",$D1188-($D1188*TAXAS!$E$13))/6,IF($A1188=TAXAS!$A$14,IF($B1188="PARCELADO ATÉ 6X",$D1188-($D1188*TAXAS!$E$14))/6,IF($A1188=TAXAS!$A$15,IF($B1188="PARCELADO ATÉ 6X",$D1188-($D1188*TAXAS!$E$15))/6,IF($A1188=TAXAS!$A$16,IF($B1188="PARCELADO ATÉ 6X",$D1188-($D1188*TAXAS!$E$16))/6,IF($A1188=TAXAS!$A$17,IF($B1188="PARCELADO ATÉ 6X",$D1188-($D1188*TAXAS!$E$17))/6,IF($A1188=TAXAS!$A$18,IF($B1188="PARCELADO ATÉ 6X",$D1188-($D1188*TAXAS!$E$18))/6,IF($A1188=TAXAS!$A$19,IF($B1188="PARCELADO ATÉ 6X",$D1188-($D1188*TAXAS!$E$19))/6,IF($A1188=TAXAS!$A$20,IF($B1188="PARCELADO ATÉ 6X",$D1188-($D1188*TAXAS!$E$20))/6,IF($A1188=TAXAS!$A$21,IF($B1188="PARCELADO ATÉ 6X",$D1188-($D1188*TAXAS!$E$21))/6,IF($A1188=TAXAS!$A$22,IF($B1188="PARCELADO ATÉ 6X",$D1188-($D1188*TAXAS!$E$22))/6,IF($A1188=TAXAS!$A$23,IF($B1188="PARCELADO ATÉ 6X",$D1188-($D1188*TAXAS!$E$23))/6,IF($A1188=TAXAS!$A$24,IF($B1188="PARCELADO ATÉ 6X",$D1188-($D1188*TAXAS!$E$24))/6,IF($A1188=TAXAS!$A$25,IF($B1188="PARCELADO ATÉ 6X",$D1188-($D1188*TAXAS!$E$25))/6,IF($A1188=TAXAS!$A$26,IF($B1188="PARCELADO ATÉ 6X",$D1188-($D1188*TAXAS!$E$26))/6,IF($A1188=TAXAS!$A$27,IF($B1188="PARCELADO ATÉ 6X",$D1188-($D1188*TAXAS!$E$27))/6))))))))))))))))))))))))/1</f>
        <v>0</v>
      </c>
      <c r="I1188" s="9">
        <f>IF($A1188="VISA",IF($B1188="PARCELADO ATÉ 12X",$D1188-(D1188*TAXAS!$F$4))/12,IF($A1188="MASTER",IF($B1188="PARCELADO ATÉ 12X",$D1188-(D1188*TAXAS!$F$5))/12,IF($A1188="ELO",IF($B1188="PARCELADO ATÉ 12X",$D1188-(D1188*TAXAS!$F$6))/12,IF($A1188="HIPERCARD",IF($B1188="PARCELADO ATÉ 12X",$D1188-(D1188*TAXAS!$F$7))/12,IF($A1188="DINERS",IF($B1188="PARCELADO ATÉ 12X",$D1188-(D1188*TAXAS!$F$8))/12,IF($A1188="AMERICA EXPRESS",IF($B1188="PARCELADO ATÉ 12X",$D1188-(D1188*TAXAS!$F$9))/12,IF($A1188=TAXAS!$A$10,IF($B1188="PARCELADO ATÉ 12X",$D1188-($D1188*TAXAS!$F$10))/12,IF($A1188=TAXAS!$A$11,IF($B1188="PARCELADO ATÉ 12X",$D1188-($D1188*TAXAS!$F$11))/12,IF($A1188=TAXAS!$A$12,IF($B1188="PARCELADO ATÉ 12X",$D1188-($D1188*TAXAS!$F$12))/12,IF($A1188=TAXAS!$A$13,IF($B1188="PARCELADO ATÉ 12X",$D1188-($D1188*TAXAS!$F$13))/12,IF($A1188=TAXAS!$A$14,IF($B1188="PARCELADO ATÉ 12X",$D1188-($D1188*TAXAS!$F$14))/12,IF($A1188=TAXAS!$A$15,IF($B1188="PARCELADO ATÉ 12X",$D1188-($D1188*TAXAS!$F$15))/12,IF($A1188=TAXAS!$A$16,IF($B1188="PARCELADO ATÉ 12X",$D1188-($D1188*TAXAS!$F$16))/12,IF($A1188=TAXAS!$A$17,IF($B1188="PARCELADO ATÉ 12X",$D1188-($D1188*TAXAS!$F$17))/12,IF($A1188=TAXAS!$A$18,IF($B1188="PARCELADO ATÉ 12X",$D1188-($D1188*TAXAS!$F$18))/12,IF($A1188=TAXAS!$A$19,IF($B1188="PARCELADO ATÉ 12X",$D1188-($D1188*TAXAS!$F$19))/12,IF($A1188=TAXAS!$A$20,IF($B1188="PARCELADO ATÉ 12X",$D1188-($D1188*TAXAS!$F$20))/12,IF($A1188=TAXAS!$A$21,IF($B1188="PARCELADO ATÉ 12X",$D1188-($D1188*TAXAS!$F$21))/12,IF($A1188=TAXAS!$A$22,IF($B1188="PARCELADO ATÉ 12X",$D1188-($D1188*TAXAS!$F$22))/12,IF($A1188=TAXAS!$A$23,IF($B1188="PARCELADO ATÉ 12X",$D1188-($D1188*TAXAS!$F$23))/12,IF($A1188=TAXAS!$A$24,IF($B1188="PARCELADO ATÉ 12X",$D1188-($D1188*TAXAS!$F$24))/12,IF($A1188=TAXAS!$A$25,IF($B1188="PARCELADO ATÉ 12X",$D1188-($D1188*TAXAS!$F$25))/12,IF($A1188=TAXAS!$A$26,IF($B1188="PARCELADO ATÉ 12X",$D1188-($D1188*TAXAS!$F$26))/12,IF($A1188=TAXAS!$A$27,IF($B1188="PARCELADO ATÉ 12X",$D1188-($D1188*TAXAS!$F$27))/12))))))))))))))))))))))))/1</f>
        <v>0</v>
      </c>
      <c r="J1188" s="8">
        <f t="shared" si="0"/>
        <v>0</v>
      </c>
      <c r="K1188" s="10" t="b">
        <f>IF($B1188="PARCELADO ATÉ 3X",($D1188-($D1188*TAXAS!$D$4))-$J1188)</f>
        <v>0</v>
      </c>
      <c r="L1188" s="10" t="b">
        <f>IF($B1188="PARCELADO ATÉ 6X",($D1188-($D1188*TAXAS!$E$4))-$J1188)</f>
        <v>0</v>
      </c>
      <c r="M1188" s="10" t="b">
        <f>IF($B1188="PARCELADO ATÉ 12X",($D1188-($D1188*TAXAS!$F$4))-$J1188)</f>
        <v>0</v>
      </c>
      <c r="N1188" s="8">
        <f t="shared" si="1"/>
        <v>0</v>
      </c>
      <c r="O1188" s="10">
        <f t="shared" si="2"/>
        <v>0</v>
      </c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</row>
    <row r="1189" spans="1:31" ht="15.75" customHeight="1" x14ac:dyDescent="0.2">
      <c r="A1189" s="3"/>
      <c r="B1189" s="5"/>
      <c r="C1189" s="6"/>
      <c r="D1189" s="42"/>
      <c r="E1189" s="8">
        <f>IF($A1189="VISA",IF($B1189="DÉBITO",$D1189-($D1189*TAXAS!$B$4)),IF($A1189="MASTER",IF($B1189="DÉBITO",$D1189-($D1189*TAXAS!$B$5)),IF($A1189="ELO", IF($B1189="DÉBITO",$D1189-($D1189*TAXAS!$B$6)),IF($A1189="HIPERCARD",IF($B1189="DÉBITO",$D1189-($D1189*TAXAS!$B$7)),IF($A1189="DINERS",IF($B1189="DÉBITO",$D1189-($D1189*TAXAS!$B$8)),IF($A1189="AMERICA EXPRESS",IF($B1189="DÉBITO",$D1189-($D1189*TAXAS!$B$9)),IF($A1189=TAXAS!$A$10,IF($B1189="DÉBITO",$D1189-($D1189*TAXAS!$B$10)), IF($A1189=TAXAS!$A$11,IF($B1189="DÉBITO",$D1189-($D1189*TAXAS!$B$11)), IF($A1189=TAXAS!$A$12,IF($B1189="DÉBITO",$D1189-($D1189*TAXAS!$B$12)), IF($A1189=TAXAS!$A$13,IF($B1189="DÉBITO",$D1189-($D1189*TAXAS!$B$13)), IF($A1189=TAXAS!$A$14,IF($B1189="DÉBITO",$D1189-($D1189*TAXAS!$B$14)), IF($A1189=TAXAS!$A$15,IF($B1189="DÉBITO",$D1189-($D1189*TAXAS!$B$15)), IF($A1189=TAXAS!$A$16,IF($B1189="DÉBITO",$D1189-($D1189*TAXAS!$B$16)), IF($A1189=TAXAS!$A$17,IF($B1189="DÉBITO",$D1189-($D1189*TAXAS!$B$17)), IF($A1189=TAXAS!$A$18,IF($B1189="DÉBITO",$D1189-($D1189*TAXAS!$B$18)), IF($A1189=TAXAS!$A$19,IF($B1189="DÉBITO",$D1189-($D1189*TAXAS!$B$19)), IF($A1189=TAXAS!$A$20,IF($B1189="DÉBITO",$D1189-($D1189*TAXAS!$B$20)), IF($A1189=TAXAS!$A$21,IF($B1189="DÉBITO",$D1189-($D1189*TAXAS!$B$21)), IF($A1189=TAXAS!$A$22,IF($B1189="DÉBITO",$D1189-($D1189*TAXAS!$B$22)), IF($A1189=TAXAS!$A$23,IF($B1189="DÉBITO",$D1189-($D1189*TAXAS!$B$23)), IF($A1189=TAXAS!$A$24,IF($B1189="DÉBITO",$D1189-($D1189*TAXAS!$B$24)), IF($A1189=TAXAS!$A$25,IF($B1189="DÉBITO",$D1189-($D1189*TAXAS!$B$25)), IF($A1189=TAXAS!$A$26,IF($B1189="DÉBITO",$D1189-($D1189*TAXAS!$B$26)), IF($A1189=TAXAS!$A$27,IF($B1189="DÉBITO",$D1189-($D1189*TAXAS!$B$27))))))))))))))))))))))))))/1</f>
        <v>0</v>
      </c>
      <c r="F1189" s="8">
        <f>IF($A1189="VISA",IF($B1189="CRÉDITO",$D1189-($D1189*TAXAS!$C$4)),IF($A1189="MASTER",IF($B1189="CRÉDITO",$D1189-($D1189*TAXAS!$C$5)),IF($A1189="ELO", IF($B1189="CRÉDITO",$D1189-($D1189*TAXAS!$C$6)),IF($A1189="HIPERCARD",IF($B1189="CRÉDITO",$D1189-($D1189*TAXAS!$C$7)),IF($A1189="DINERS",IF($B1189="CRÉDITO",$D1189-($D1189*TAXAS!$C$8)),IF($A1189="AMERICA EXPRESS",IF($B1189="CRÉDITO",$D1189-($D1189*TAXAS!$C$9)),IF($A1189=TAXAS!$A$10,IF($B1189="CRÉDITO",$D1189-($D1189*TAXAS!$C$10)), IF($A1189=TAXAS!$A$11,IF($B1189="CRÉDITO",$D1189-($D1189*TAXAS!$C$11)), IF($A1189=TAXAS!$A$12,IF($B1189="CRÉDITO",$D1189-($D1189*TAXAS!$C$12)), IF($A1189=TAXAS!$A$13,IF($B1189="CRÉDITO",$D1189-($D1189*TAXAS!$C$13)), IF($A1189=TAXAS!$A$14,IF($B1189="CRÉDITO",$D1189-($D1189*TAXAS!$C$14)), IF($A1189=TAXAS!$A$15,IF($B1189="CRÉDITO",$D1189-($D1189*TAXAS!$C$15)), IF($A1189=TAXAS!$A$16,IF($B1189="CRÉDITO",$D1189-($D1189*TAXAS!$C$16)), IF($A1189=TAXAS!$A$17,IF($B1189="CRÉDITO",$D1189-($D1189*TAXAS!$C$17)), IF($A1189=TAXAS!$A$18,IF($B1189="CRÉDITO",$D1189-($D1189*TAXAS!$C$18)), IF($A1189=TAXAS!$A$19,IF($B1189="CRÉDITO",$D1189-($D1189*TAXAS!$C$19)), IF($A1189=TAXAS!$A$20,IF($B1189="CRÉDITO",$D1189-($D1189*TAXAS!$C$20)), IF($A1189=TAXAS!$A$21,IF($B1189="CRÉDITO",$D1189-($D1189*TAXAS!$C$21)), IF($A1189=TAXAS!$A$22,IF($B1189="CRÉDITO",$D1189-($D1189*TAXAS!$C$22)), IF($A1189=TAXAS!$A$23,IF($B1189="CRÉDITO",$D1189-($D1189*TAXAS!$C$23)), IF($A1189=TAXAS!$A$24,IF($B1189="CRÉDITO",$D1189-($D1189*TAXAS!$C$24)), IF($A1189=TAXAS!$A$25,IF($B1189="CRÉDITO",$D1189-($D1189*TAXAS!$C$25)), IF($A1189=TAXAS!$A$26,IF($B1189="CRÉDITO",$D1189-($D1189*TAXAS!$C$26)), IF($A1189=TAXAS!$A$27,IF($B1189="CRÉDITO",$D1189-($D1189*TAXAS!$C$27))))))))))))))))))))))))))/1</f>
        <v>0</v>
      </c>
      <c r="G1189" s="9">
        <f>IF($A1189="VISA",IF($B1189="PARCELADO ATÉ 3X",$D1189-(D1189*TAXAS!$D$4))/3,IF($A1189="MASTER",IF($B1189="PARCELADO ATÉ 3X",$D1189-(D1189*TAXAS!$D$5))/3,IF($A1189="ELO",IF($B1189="PARCELADO ATÉ 3X",$D1189-(D1189*TAXAS!$D$6))/3,IF($A1189="HIPERCARD",IF($B1189="PARCELADO ATÉ 3X",$D1189-(D1189*TAXAS!$D$7))/3,IF($A1189="DINERS",IF($B1189="PARCELADO ATÉ 3X",$D1189-(D1189*TAXAS!$D$8))/3,IF($A1189="AMERICA EXPRESS",IF($B1189="PARCELADO ATÉ 3X",$D1189-(D1189*TAXAS!$D$9))/3,IF($A1189=TAXAS!$A$10,IF($B1189="PARCELADO ATÉ 3X",$D1189-($D1189*TAXAS!$D$10))/3,IF($A1189=TAXAS!$A$11,IF($B1189="PARCELADO ATÉ 3X",$D1189-($D1189*TAXAS!$D$11))/3,IF($A1189=TAXAS!$A$12,IF($B1189="PARCELADO ATÉ 3X",$D1189-($D1189*TAXAS!$D$12))/3,IF($A1189=TAXAS!$A$13,IF($B1189="PARCELADO ATÉ 3X",$D1189-($D1189*TAXAS!$D$13))/3,IF($A1189=TAXAS!$A$14,IF($B1189="PARCELADO ATÉ 3X",$D1189-($D1189*TAXAS!$D$14))/3,IF($A1189=TAXAS!$A$15,IF($B1189="PARCELADO ATÉ 3X",$D1189-($D1189*TAXAS!$D$15))/3,IF($A1189=TAXAS!$A$16,IF($B1189="PARCELADO ATÉ 3X",$D1189-($D1189*TAXAS!$D$16))/3,IF($A1189=TAXAS!$A$17,IF($B1189="PARCELADO ATÉ 3X",$D1189-($D1189*TAXAS!$D$17))/3,IF($A1189=TAXAS!$A$18,IF($B1189="PARCELADO ATÉ 3X",$D1189-($D1189*TAXAS!$D$18))/3,IF($A1189=TAXAS!$A$19,IF($B1189="PARCELADO ATÉ 3X",$D1189-($D1189*TAXAS!$D$19))/3,IF($A1189=TAXAS!$A$20,IF($B1189="PARCELADO ATÉ 3X",$D1189-($D1189*TAXAS!$D$20))/3,IF($A1189=TAXAS!$A$21,IF($B1189="PARCELADO ATÉ 3X",$D1189-($D1189*TAXAS!$D$21))/3,IF($A1189=TAXAS!$A$22,IF($B1189="PARCELADO ATÉ 3X",$D1189-($D1189*TAXAS!$D$22))/3,IF($A1189=TAXAS!$A$23,IF($B1189="PARCELADO ATÉ 3X",$D1189-($D1189*TAXAS!$D$23))/3,IF($A1189=TAXAS!$A$24,IF($B1189="PARCELADO ATÉ 3X",$D1189-($D1189*TAXAS!$D$24))/3,IF($A1189=TAXAS!$A$25,IF($B1189="PARCELADO ATÉ 3X",$D1189-($D1189*TAXAS!$D$25))/3,IF($A1189=TAXAS!$A$26,IF($B1189="PARCELADO ATÉ 3X",$D1189-($D1189*TAXAS!$D$26))/3,IF($A1189=TAXAS!$A$27,IF($B1189="PARCELADO ATÉ 3X",$D1189-($D1189*TAXAS!$D$27))/3))))))))))))))))))))))))/1</f>
        <v>0</v>
      </c>
      <c r="H1189" s="9">
        <f>IF($A1189="VISA",IF($B1189="PARCELADO ATÉ 6X",$D1189-(D1189*TAXAS!$E$4))/6,IF($A1189="MASTER",IF($B1189="PARCELADO ATÉ 6X",$D1189-(D1189*TAXAS!$E$5))/6,IF($A1189="ELO",IF($B1189="PARCELADO ATÉ 6X",$D1189-(D1189*TAXAS!$E$6))/6,IF($A1189="HIPERCARD",IF($B1189="PARCELADO ATÉ 6X",$D1189-(D1189*TAXAS!$E$7))/6,IF($A1189="DINERS",IF($B1189="PARCELADO ATÉ 6X",$D1189-(D1189*TAXAS!$E$8))/6,IF($A1189="AMERICA EXPRESS",IF($B1189="PARCELADO ATÉ 6X",$D1189-(D1189*TAXAS!$E$9))/6,IF($A1189=TAXAS!$A$10,IF($B1189="PARCELADO ATÉ 6X",$D1189-($D1189*TAXAS!$E$10))/6,IF($A1189=TAXAS!$A$11,IF($B1189="PARCELADO ATÉ 6X",$D1189-($D1189*TAXAS!$E$11))/6,IF($A1189=TAXAS!$A$12,IF($B1189="PARCELADO ATÉ 6X",$D1189-($D1189*TAXAS!$E$12))/6,IF($A1189=TAXAS!$A$13,IF($B1189="PARCELADO ATÉ 6X",$D1189-($D1189*TAXAS!$E$13))/6,IF($A1189=TAXAS!$A$14,IF($B1189="PARCELADO ATÉ 6X",$D1189-($D1189*TAXAS!$E$14))/6,IF($A1189=TAXAS!$A$15,IF($B1189="PARCELADO ATÉ 6X",$D1189-($D1189*TAXAS!$E$15))/6,IF($A1189=TAXAS!$A$16,IF($B1189="PARCELADO ATÉ 6X",$D1189-($D1189*TAXAS!$E$16))/6,IF($A1189=TAXAS!$A$17,IF($B1189="PARCELADO ATÉ 6X",$D1189-($D1189*TAXAS!$E$17))/6,IF($A1189=TAXAS!$A$18,IF($B1189="PARCELADO ATÉ 6X",$D1189-($D1189*TAXAS!$E$18))/6,IF($A1189=TAXAS!$A$19,IF($B1189="PARCELADO ATÉ 6X",$D1189-($D1189*TAXAS!$E$19))/6,IF($A1189=TAXAS!$A$20,IF($B1189="PARCELADO ATÉ 6X",$D1189-($D1189*TAXAS!$E$20))/6,IF($A1189=TAXAS!$A$21,IF($B1189="PARCELADO ATÉ 6X",$D1189-($D1189*TAXAS!$E$21))/6,IF($A1189=TAXAS!$A$22,IF($B1189="PARCELADO ATÉ 6X",$D1189-($D1189*TAXAS!$E$22))/6,IF($A1189=TAXAS!$A$23,IF($B1189="PARCELADO ATÉ 6X",$D1189-($D1189*TAXAS!$E$23))/6,IF($A1189=TAXAS!$A$24,IF($B1189="PARCELADO ATÉ 6X",$D1189-($D1189*TAXAS!$E$24))/6,IF($A1189=TAXAS!$A$25,IF($B1189="PARCELADO ATÉ 6X",$D1189-($D1189*TAXAS!$E$25))/6,IF($A1189=TAXAS!$A$26,IF($B1189="PARCELADO ATÉ 6X",$D1189-($D1189*TAXAS!$E$26))/6,IF($A1189=TAXAS!$A$27,IF($B1189="PARCELADO ATÉ 6X",$D1189-($D1189*TAXAS!$E$27))/6))))))))))))))))))))))))/1</f>
        <v>0</v>
      </c>
      <c r="I1189" s="9">
        <f>IF($A1189="VISA",IF($B1189="PARCELADO ATÉ 12X",$D1189-(D1189*TAXAS!$F$4))/12,IF($A1189="MASTER",IF($B1189="PARCELADO ATÉ 12X",$D1189-(D1189*TAXAS!$F$5))/12,IF($A1189="ELO",IF($B1189="PARCELADO ATÉ 12X",$D1189-(D1189*TAXAS!$F$6))/12,IF($A1189="HIPERCARD",IF($B1189="PARCELADO ATÉ 12X",$D1189-(D1189*TAXAS!$F$7))/12,IF($A1189="DINERS",IF($B1189="PARCELADO ATÉ 12X",$D1189-(D1189*TAXAS!$F$8))/12,IF($A1189="AMERICA EXPRESS",IF($B1189="PARCELADO ATÉ 12X",$D1189-(D1189*TAXAS!$F$9))/12,IF($A1189=TAXAS!$A$10,IF($B1189="PARCELADO ATÉ 12X",$D1189-($D1189*TAXAS!$F$10))/12,IF($A1189=TAXAS!$A$11,IF($B1189="PARCELADO ATÉ 12X",$D1189-($D1189*TAXAS!$F$11))/12,IF($A1189=TAXAS!$A$12,IF($B1189="PARCELADO ATÉ 12X",$D1189-($D1189*TAXAS!$F$12))/12,IF($A1189=TAXAS!$A$13,IF($B1189="PARCELADO ATÉ 12X",$D1189-($D1189*TAXAS!$F$13))/12,IF($A1189=TAXAS!$A$14,IF($B1189="PARCELADO ATÉ 12X",$D1189-($D1189*TAXAS!$F$14))/12,IF($A1189=TAXAS!$A$15,IF($B1189="PARCELADO ATÉ 12X",$D1189-($D1189*TAXAS!$F$15))/12,IF($A1189=TAXAS!$A$16,IF($B1189="PARCELADO ATÉ 12X",$D1189-($D1189*TAXAS!$F$16))/12,IF($A1189=TAXAS!$A$17,IF($B1189="PARCELADO ATÉ 12X",$D1189-($D1189*TAXAS!$F$17))/12,IF($A1189=TAXAS!$A$18,IF($B1189="PARCELADO ATÉ 12X",$D1189-($D1189*TAXAS!$F$18))/12,IF($A1189=TAXAS!$A$19,IF($B1189="PARCELADO ATÉ 12X",$D1189-($D1189*TAXAS!$F$19))/12,IF($A1189=TAXAS!$A$20,IF($B1189="PARCELADO ATÉ 12X",$D1189-($D1189*TAXAS!$F$20))/12,IF($A1189=TAXAS!$A$21,IF($B1189="PARCELADO ATÉ 12X",$D1189-($D1189*TAXAS!$F$21))/12,IF($A1189=TAXAS!$A$22,IF($B1189="PARCELADO ATÉ 12X",$D1189-($D1189*TAXAS!$F$22))/12,IF($A1189=TAXAS!$A$23,IF($B1189="PARCELADO ATÉ 12X",$D1189-($D1189*TAXAS!$F$23))/12,IF($A1189=TAXAS!$A$24,IF($B1189="PARCELADO ATÉ 12X",$D1189-($D1189*TAXAS!$F$24))/12,IF($A1189=TAXAS!$A$25,IF($B1189="PARCELADO ATÉ 12X",$D1189-($D1189*TAXAS!$F$25))/12,IF($A1189=TAXAS!$A$26,IF($B1189="PARCELADO ATÉ 12X",$D1189-($D1189*TAXAS!$F$26))/12,IF($A1189=TAXAS!$A$27,IF($B1189="PARCELADO ATÉ 12X",$D1189-($D1189*TAXAS!$F$27))/12))))))))))))))))))))))))/1</f>
        <v>0</v>
      </c>
      <c r="J1189" s="8">
        <f t="shared" si="0"/>
        <v>0</v>
      </c>
      <c r="K1189" s="10" t="b">
        <f>IF($B1189="PARCELADO ATÉ 3X",($D1189-($D1189*TAXAS!$D$4))-$J1189)</f>
        <v>0</v>
      </c>
      <c r="L1189" s="10" t="b">
        <f>IF($B1189="PARCELADO ATÉ 6X",($D1189-($D1189*TAXAS!$E$4))-$J1189)</f>
        <v>0</v>
      </c>
      <c r="M1189" s="10" t="b">
        <f>IF($B1189="PARCELADO ATÉ 12X",($D1189-($D1189*TAXAS!$F$4))-$J1189)</f>
        <v>0</v>
      </c>
      <c r="N1189" s="8">
        <f t="shared" si="1"/>
        <v>0</v>
      </c>
      <c r="O1189" s="10">
        <f t="shared" si="2"/>
        <v>0</v>
      </c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</row>
    <row r="1190" spans="1:31" ht="15.75" customHeight="1" x14ac:dyDescent="0.2">
      <c r="A1190" s="3"/>
      <c r="B1190" s="5"/>
      <c r="C1190" s="6"/>
      <c r="D1190" s="42"/>
      <c r="E1190" s="8">
        <f>IF($A1190="VISA",IF($B1190="DÉBITO",$D1190-($D1190*TAXAS!$B$4)),IF($A1190="MASTER",IF($B1190="DÉBITO",$D1190-($D1190*TAXAS!$B$5)),IF($A1190="ELO", IF($B1190="DÉBITO",$D1190-($D1190*TAXAS!$B$6)),IF($A1190="HIPERCARD",IF($B1190="DÉBITO",$D1190-($D1190*TAXAS!$B$7)),IF($A1190="DINERS",IF($B1190="DÉBITO",$D1190-($D1190*TAXAS!$B$8)),IF($A1190="AMERICA EXPRESS",IF($B1190="DÉBITO",$D1190-($D1190*TAXAS!$B$9)),IF($A1190=TAXAS!$A$10,IF($B1190="DÉBITO",$D1190-($D1190*TAXAS!$B$10)), IF($A1190=TAXAS!$A$11,IF($B1190="DÉBITO",$D1190-($D1190*TAXAS!$B$11)), IF($A1190=TAXAS!$A$12,IF($B1190="DÉBITO",$D1190-($D1190*TAXAS!$B$12)), IF($A1190=TAXAS!$A$13,IF($B1190="DÉBITO",$D1190-($D1190*TAXAS!$B$13)), IF($A1190=TAXAS!$A$14,IF($B1190="DÉBITO",$D1190-($D1190*TAXAS!$B$14)), IF($A1190=TAXAS!$A$15,IF($B1190="DÉBITO",$D1190-($D1190*TAXAS!$B$15)), IF($A1190=TAXAS!$A$16,IF($B1190="DÉBITO",$D1190-($D1190*TAXAS!$B$16)), IF($A1190=TAXAS!$A$17,IF($B1190="DÉBITO",$D1190-($D1190*TAXAS!$B$17)), IF($A1190=TAXAS!$A$18,IF($B1190="DÉBITO",$D1190-($D1190*TAXAS!$B$18)), IF($A1190=TAXAS!$A$19,IF($B1190="DÉBITO",$D1190-($D1190*TAXAS!$B$19)), IF($A1190=TAXAS!$A$20,IF($B1190="DÉBITO",$D1190-($D1190*TAXAS!$B$20)), IF($A1190=TAXAS!$A$21,IF($B1190="DÉBITO",$D1190-($D1190*TAXAS!$B$21)), IF($A1190=TAXAS!$A$22,IF($B1190="DÉBITO",$D1190-($D1190*TAXAS!$B$22)), IF($A1190=TAXAS!$A$23,IF($B1190="DÉBITO",$D1190-($D1190*TAXAS!$B$23)), IF($A1190=TAXAS!$A$24,IF($B1190="DÉBITO",$D1190-($D1190*TAXAS!$B$24)), IF($A1190=TAXAS!$A$25,IF($B1190="DÉBITO",$D1190-($D1190*TAXAS!$B$25)), IF($A1190=TAXAS!$A$26,IF($B1190="DÉBITO",$D1190-($D1190*TAXAS!$B$26)), IF($A1190=TAXAS!$A$27,IF($B1190="DÉBITO",$D1190-($D1190*TAXAS!$B$27))))))))))))))))))))))))))/1</f>
        <v>0</v>
      </c>
      <c r="F1190" s="8">
        <f>IF($A1190="VISA",IF($B1190="CRÉDITO",$D1190-($D1190*TAXAS!$C$4)),IF($A1190="MASTER",IF($B1190="CRÉDITO",$D1190-($D1190*TAXAS!$C$5)),IF($A1190="ELO", IF($B1190="CRÉDITO",$D1190-($D1190*TAXAS!$C$6)),IF($A1190="HIPERCARD",IF($B1190="CRÉDITO",$D1190-($D1190*TAXAS!$C$7)),IF($A1190="DINERS",IF($B1190="CRÉDITO",$D1190-($D1190*TAXAS!$C$8)),IF($A1190="AMERICA EXPRESS",IF($B1190="CRÉDITO",$D1190-($D1190*TAXAS!$C$9)),IF($A1190=TAXAS!$A$10,IF($B1190="CRÉDITO",$D1190-($D1190*TAXAS!$C$10)), IF($A1190=TAXAS!$A$11,IF($B1190="CRÉDITO",$D1190-($D1190*TAXAS!$C$11)), IF($A1190=TAXAS!$A$12,IF($B1190="CRÉDITO",$D1190-($D1190*TAXAS!$C$12)), IF($A1190=TAXAS!$A$13,IF($B1190="CRÉDITO",$D1190-($D1190*TAXAS!$C$13)), IF($A1190=TAXAS!$A$14,IF($B1190="CRÉDITO",$D1190-($D1190*TAXAS!$C$14)), IF($A1190=TAXAS!$A$15,IF($B1190="CRÉDITO",$D1190-($D1190*TAXAS!$C$15)), IF($A1190=TAXAS!$A$16,IF($B1190="CRÉDITO",$D1190-($D1190*TAXAS!$C$16)), IF($A1190=TAXAS!$A$17,IF($B1190="CRÉDITO",$D1190-($D1190*TAXAS!$C$17)), IF($A1190=TAXAS!$A$18,IF($B1190="CRÉDITO",$D1190-($D1190*TAXAS!$C$18)), IF($A1190=TAXAS!$A$19,IF($B1190="CRÉDITO",$D1190-($D1190*TAXAS!$C$19)), IF($A1190=TAXAS!$A$20,IF($B1190="CRÉDITO",$D1190-($D1190*TAXAS!$C$20)), IF($A1190=TAXAS!$A$21,IF($B1190="CRÉDITO",$D1190-($D1190*TAXAS!$C$21)), IF($A1190=TAXAS!$A$22,IF($B1190="CRÉDITO",$D1190-($D1190*TAXAS!$C$22)), IF($A1190=TAXAS!$A$23,IF($B1190="CRÉDITO",$D1190-($D1190*TAXAS!$C$23)), IF($A1190=TAXAS!$A$24,IF($B1190="CRÉDITO",$D1190-($D1190*TAXAS!$C$24)), IF($A1190=TAXAS!$A$25,IF($B1190="CRÉDITO",$D1190-($D1190*TAXAS!$C$25)), IF($A1190=TAXAS!$A$26,IF($B1190="CRÉDITO",$D1190-($D1190*TAXAS!$C$26)), IF($A1190=TAXAS!$A$27,IF($B1190="CRÉDITO",$D1190-($D1190*TAXAS!$C$27))))))))))))))))))))))))))/1</f>
        <v>0</v>
      </c>
      <c r="G1190" s="9">
        <f>IF($A1190="VISA",IF($B1190="PARCELADO ATÉ 3X",$D1190-(D1190*TAXAS!$D$4))/3,IF($A1190="MASTER",IF($B1190="PARCELADO ATÉ 3X",$D1190-(D1190*TAXAS!$D$5))/3,IF($A1190="ELO",IF($B1190="PARCELADO ATÉ 3X",$D1190-(D1190*TAXAS!$D$6))/3,IF($A1190="HIPERCARD",IF($B1190="PARCELADO ATÉ 3X",$D1190-(D1190*TAXAS!$D$7))/3,IF($A1190="DINERS",IF($B1190="PARCELADO ATÉ 3X",$D1190-(D1190*TAXAS!$D$8))/3,IF($A1190="AMERICA EXPRESS",IF($B1190="PARCELADO ATÉ 3X",$D1190-(D1190*TAXAS!$D$9))/3,IF($A1190=TAXAS!$A$10,IF($B1190="PARCELADO ATÉ 3X",$D1190-($D1190*TAXAS!$D$10))/3,IF($A1190=TAXAS!$A$11,IF($B1190="PARCELADO ATÉ 3X",$D1190-($D1190*TAXAS!$D$11))/3,IF($A1190=TAXAS!$A$12,IF($B1190="PARCELADO ATÉ 3X",$D1190-($D1190*TAXAS!$D$12))/3,IF($A1190=TAXAS!$A$13,IF($B1190="PARCELADO ATÉ 3X",$D1190-($D1190*TAXAS!$D$13))/3,IF($A1190=TAXAS!$A$14,IF($B1190="PARCELADO ATÉ 3X",$D1190-($D1190*TAXAS!$D$14))/3,IF($A1190=TAXAS!$A$15,IF($B1190="PARCELADO ATÉ 3X",$D1190-($D1190*TAXAS!$D$15))/3,IF($A1190=TAXAS!$A$16,IF($B1190="PARCELADO ATÉ 3X",$D1190-($D1190*TAXAS!$D$16))/3,IF($A1190=TAXAS!$A$17,IF($B1190="PARCELADO ATÉ 3X",$D1190-($D1190*TAXAS!$D$17))/3,IF($A1190=TAXAS!$A$18,IF($B1190="PARCELADO ATÉ 3X",$D1190-($D1190*TAXAS!$D$18))/3,IF($A1190=TAXAS!$A$19,IF($B1190="PARCELADO ATÉ 3X",$D1190-($D1190*TAXAS!$D$19))/3,IF($A1190=TAXAS!$A$20,IF($B1190="PARCELADO ATÉ 3X",$D1190-($D1190*TAXAS!$D$20))/3,IF($A1190=TAXAS!$A$21,IF($B1190="PARCELADO ATÉ 3X",$D1190-($D1190*TAXAS!$D$21))/3,IF($A1190=TAXAS!$A$22,IF($B1190="PARCELADO ATÉ 3X",$D1190-($D1190*TAXAS!$D$22))/3,IF($A1190=TAXAS!$A$23,IF($B1190="PARCELADO ATÉ 3X",$D1190-($D1190*TAXAS!$D$23))/3,IF($A1190=TAXAS!$A$24,IF($B1190="PARCELADO ATÉ 3X",$D1190-($D1190*TAXAS!$D$24))/3,IF($A1190=TAXAS!$A$25,IF($B1190="PARCELADO ATÉ 3X",$D1190-($D1190*TAXAS!$D$25))/3,IF($A1190=TAXAS!$A$26,IF($B1190="PARCELADO ATÉ 3X",$D1190-($D1190*TAXAS!$D$26))/3,IF($A1190=TAXAS!$A$27,IF($B1190="PARCELADO ATÉ 3X",$D1190-($D1190*TAXAS!$D$27))/3))))))))))))))))))))))))/1</f>
        <v>0</v>
      </c>
      <c r="H1190" s="9">
        <f>IF($A1190="VISA",IF($B1190="PARCELADO ATÉ 6X",$D1190-(D1190*TAXAS!$E$4))/6,IF($A1190="MASTER",IF($B1190="PARCELADO ATÉ 6X",$D1190-(D1190*TAXAS!$E$5))/6,IF($A1190="ELO",IF($B1190="PARCELADO ATÉ 6X",$D1190-(D1190*TAXAS!$E$6))/6,IF($A1190="HIPERCARD",IF($B1190="PARCELADO ATÉ 6X",$D1190-(D1190*TAXAS!$E$7))/6,IF($A1190="DINERS",IF($B1190="PARCELADO ATÉ 6X",$D1190-(D1190*TAXAS!$E$8))/6,IF($A1190="AMERICA EXPRESS",IF($B1190="PARCELADO ATÉ 6X",$D1190-(D1190*TAXAS!$E$9))/6,IF($A1190=TAXAS!$A$10,IF($B1190="PARCELADO ATÉ 6X",$D1190-($D1190*TAXAS!$E$10))/6,IF($A1190=TAXAS!$A$11,IF($B1190="PARCELADO ATÉ 6X",$D1190-($D1190*TAXAS!$E$11))/6,IF($A1190=TAXAS!$A$12,IF($B1190="PARCELADO ATÉ 6X",$D1190-($D1190*TAXAS!$E$12))/6,IF($A1190=TAXAS!$A$13,IF($B1190="PARCELADO ATÉ 6X",$D1190-($D1190*TAXAS!$E$13))/6,IF($A1190=TAXAS!$A$14,IF($B1190="PARCELADO ATÉ 6X",$D1190-($D1190*TAXAS!$E$14))/6,IF($A1190=TAXAS!$A$15,IF($B1190="PARCELADO ATÉ 6X",$D1190-($D1190*TAXAS!$E$15))/6,IF($A1190=TAXAS!$A$16,IF($B1190="PARCELADO ATÉ 6X",$D1190-($D1190*TAXAS!$E$16))/6,IF($A1190=TAXAS!$A$17,IF($B1190="PARCELADO ATÉ 6X",$D1190-($D1190*TAXAS!$E$17))/6,IF($A1190=TAXAS!$A$18,IF($B1190="PARCELADO ATÉ 6X",$D1190-($D1190*TAXAS!$E$18))/6,IF($A1190=TAXAS!$A$19,IF($B1190="PARCELADO ATÉ 6X",$D1190-($D1190*TAXAS!$E$19))/6,IF($A1190=TAXAS!$A$20,IF($B1190="PARCELADO ATÉ 6X",$D1190-($D1190*TAXAS!$E$20))/6,IF($A1190=TAXAS!$A$21,IF($B1190="PARCELADO ATÉ 6X",$D1190-($D1190*TAXAS!$E$21))/6,IF($A1190=TAXAS!$A$22,IF($B1190="PARCELADO ATÉ 6X",$D1190-($D1190*TAXAS!$E$22))/6,IF($A1190=TAXAS!$A$23,IF($B1190="PARCELADO ATÉ 6X",$D1190-($D1190*TAXAS!$E$23))/6,IF($A1190=TAXAS!$A$24,IF($B1190="PARCELADO ATÉ 6X",$D1190-($D1190*TAXAS!$E$24))/6,IF($A1190=TAXAS!$A$25,IF($B1190="PARCELADO ATÉ 6X",$D1190-($D1190*TAXAS!$E$25))/6,IF($A1190=TAXAS!$A$26,IF($B1190="PARCELADO ATÉ 6X",$D1190-($D1190*TAXAS!$E$26))/6,IF($A1190=TAXAS!$A$27,IF($B1190="PARCELADO ATÉ 6X",$D1190-($D1190*TAXAS!$E$27))/6))))))))))))))))))))))))/1</f>
        <v>0</v>
      </c>
      <c r="I1190" s="9">
        <f>IF($A1190="VISA",IF($B1190="PARCELADO ATÉ 12X",$D1190-(D1190*TAXAS!$F$4))/12,IF($A1190="MASTER",IF($B1190="PARCELADO ATÉ 12X",$D1190-(D1190*TAXAS!$F$5))/12,IF($A1190="ELO",IF($B1190="PARCELADO ATÉ 12X",$D1190-(D1190*TAXAS!$F$6))/12,IF($A1190="HIPERCARD",IF($B1190="PARCELADO ATÉ 12X",$D1190-(D1190*TAXAS!$F$7))/12,IF($A1190="DINERS",IF($B1190="PARCELADO ATÉ 12X",$D1190-(D1190*TAXAS!$F$8))/12,IF($A1190="AMERICA EXPRESS",IF($B1190="PARCELADO ATÉ 12X",$D1190-(D1190*TAXAS!$F$9))/12,IF($A1190=TAXAS!$A$10,IF($B1190="PARCELADO ATÉ 12X",$D1190-($D1190*TAXAS!$F$10))/12,IF($A1190=TAXAS!$A$11,IF($B1190="PARCELADO ATÉ 12X",$D1190-($D1190*TAXAS!$F$11))/12,IF($A1190=TAXAS!$A$12,IF($B1190="PARCELADO ATÉ 12X",$D1190-($D1190*TAXAS!$F$12))/12,IF($A1190=TAXAS!$A$13,IF($B1190="PARCELADO ATÉ 12X",$D1190-($D1190*TAXAS!$F$13))/12,IF($A1190=TAXAS!$A$14,IF($B1190="PARCELADO ATÉ 12X",$D1190-($D1190*TAXAS!$F$14))/12,IF($A1190=TAXAS!$A$15,IF($B1190="PARCELADO ATÉ 12X",$D1190-($D1190*TAXAS!$F$15))/12,IF($A1190=TAXAS!$A$16,IF($B1190="PARCELADO ATÉ 12X",$D1190-($D1190*TAXAS!$F$16))/12,IF($A1190=TAXAS!$A$17,IF($B1190="PARCELADO ATÉ 12X",$D1190-($D1190*TAXAS!$F$17))/12,IF($A1190=TAXAS!$A$18,IF($B1190="PARCELADO ATÉ 12X",$D1190-($D1190*TAXAS!$F$18))/12,IF($A1190=TAXAS!$A$19,IF($B1190="PARCELADO ATÉ 12X",$D1190-($D1190*TAXAS!$F$19))/12,IF($A1190=TAXAS!$A$20,IF($B1190="PARCELADO ATÉ 12X",$D1190-($D1190*TAXAS!$F$20))/12,IF($A1190=TAXAS!$A$21,IF($B1190="PARCELADO ATÉ 12X",$D1190-($D1190*TAXAS!$F$21))/12,IF($A1190=TAXAS!$A$22,IF($B1190="PARCELADO ATÉ 12X",$D1190-($D1190*TAXAS!$F$22))/12,IF($A1190=TAXAS!$A$23,IF($B1190="PARCELADO ATÉ 12X",$D1190-($D1190*TAXAS!$F$23))/12,IF($A1190=TAXAS!$A$24,IF($B1190="PARCELADO ATÉ 12X",$D1190-($D1190*TAXAS!$F$24))/12,IF($A1190=TAXAS!$A$25,IF($B1190="PARCELADO ATÉ 12X",$D1190-($D1190*TAXAS!$F$25))/12,IF($A1190=TAXAS!$A$26,IF($B1190="PARCELADO ATÉ 12X",$D1190-($D1190*TAXAS!$F$26))/12,IF($A1190=TAXAS!$A$27,IF($B1190="PARCELADO ATÉ 12X",$D1190-($D1190*TAXAS!$F$27))/12))))))))))))))))))))))))/1</f>
        <v>0</v>
      </c>
      <c r="J1190" s="8">
        <f t="shared" si="0"/>
        <v>0</v>
      </c>
      <c r="K1190" s="10" t="b">
        <f>IF($B1190="PARCELADO ATÉ 3X",($D1190-($D1190*TAXAS!$D$4))-$J1190)</f>
        <v>0</v>
      </c>
      <c r="L1190" s="10" t="b">
        <f>IF($B1190="PARCELADO ATÉ 6X",($D1190-($D1190*TAXAS!$E$4))-$J1190)</f>
        <v>0</v>
      </c>
      <c r="M1190" s="10" t="b">
        <f>IF($B1190="PARCELADO ATÉ 12X",($D1190-($D1190*TAXAS!$F$4))-$J1190)</f>
        <v>0</v>
      </c>
      <c r="N1190" s="8">
        <f t="shared" si="1"/>
        <v>0</v>
      </c>
      <c r="O1190" s="10">
        <f t="shared" si="2"/>
        <v>0</v>
      </c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</row>
    <row r="1191" spans="1:31" ht="15.75" customHeight="1" x14ac:dyDescent="0.2">
      <c r="A1191" s="3"/>
      <c r="B1191" s="5"/>
      <c r="C1191" s="6"/>
      <c r="D1191" s="42"/>
      <c r="E1191" s="8">
        <f>IF($A1191="VISA",IF($B1191="DÉBITO",$D1191-($D1191*TAXAS!$B$4)),IF($A1191="MASTER",IF($B1191="DÉBITO",$D1191-($D1191*TAXAS!$B$5)),IF($A1191="ELO", IF($B1191="DÉBITO",$D1191-($D1191*TAXAS!$B$6)),IF($A1191="HIPERCARD",IF($B1191="DÉBITO",$D1191-($D1191*TAXAS!$B$7)),IF($A1191="DINERS",IF($B1191="DÉBITO",$D1191-($D1191*TAXAS!$B$8)),IF($A1191="AMERICA EXPRESS",IF($B1191="DÉBITO",$D1191-($D1191*TAXAS!$B$9)),IF($A1191=TAXAS!$A$10,IF($B1191="DÉBITO",$D1191-($D1191*TAXAS!$B$10)), IF($A1191=TAXAS!$A$11,IF($B1191="DÉBITO",$D1191-($D1191*TAXAS!$B$11)), IF($A1191=TAXAS!$A$12,IF($B1191="DÉBITO",$D1191-($D1191*TAXAS!$B$12)), IF($A1191=TAXAS!$A$13,IF($B1191="DÉBITO",$D1191-($D1191*TAXAS!$B$13)), IF($A1191=TAXAS!$A$14,IF($B1191="DÉBITO",$D1191-($D1191*TAXAS!$B$14)), IF($A1191=TAXAS!$A$15,IF($B1191="DÉBITO",$D1191-($D1191*TAXAS!$B$15)), IF($A1191=TAXAS!$A$16,IF($B1191="DÉBITO",$D1191-($D1191*TAXAS!$B$16)), IF($A1191=TAXAS!$A$17,IF($B1191="DÉBITO",$D1191-($D1191*TAXAS!$B$17)), IF($A1191=TAXAS!$A$18,IF($B1191="DÉBITO",$D1191-($D1191*TAXAS!$B$18)), IF($A1191=TAXAS!$A$19,IF($B1191="DÉBITO",$D1191-($D1191*TAXAS!$B$19)), IF($A1191=TAXAS!$A$20,IF($B1191="DÉBITO",$D1191-($D1191*TAXAS!$B$20)), IF($A1191=TAXAS!$A$21,IF($B1191="DÉBITO",$D1191-($D1191*TAXAS!$B$21)), IF($A1191=TAXAS!$A$22,IF($B1191="DÉBITO",$D1191-($D1191*TAXAS!$B$22)), IF($A1191=TAXAS!$A$23,IF($B1191="DÉBITO",$D1191-($D1191*TAXAS!$B$23)), IF($A1191=TAXAS!$A$24,IF($B1191="DÉBITO",$D1191-($D1191*TAXAS!$B$24)), IF($A1191=TAXAS!$A$25,IF($B1191="DÉBITO",$D1191-($D1191*TAXAS!$B$25)), IF($A1191=TAXAS!$A$26,IF($B1191="DÉBITO",$D1191-($D1191*TAXAS!$B$26)), IF($A1191=TAXAS!$A$27,IF($B1191="DÉBITO",$D1191-($D1191*TAXAS!$B$27))))))))))))))))))))))))))/1</f>
        <v>0</v>
      </c>
      <c r="F1191" s="8">
        <f>IF($A1191="VISA",IF($B1191="CRÉDITO",$D1191-($D1191*TAXAS!$C$4)),IF($A1191="MASTER",IF($B1191="CRÉDITO",$D1191-($D1191*TAXAS!$C$5)),IF($A1191="ELO", IF($B1191="CRÉDITO",$D1191-($D1191*TAXAS!$C$6)),IF($A1191="HIPERCARD",IF($B1191="CRÉDITO",$D1191-($D1191*TAXAS!$C$7)),IF($A1191="DINERS",IF($B1191="CRÉDITO",$D1191-($D1191*TAXAS!$C$8)),IF($A1191="AMERICA EXPRESS",IF($B1191="CRÉDITO",$D1191-($D1191*TAXAS!$C$9)),IF($A1191=TAXAS!$A$10,IF($B1191="CRÉDITO",$D1191-($D1191*TAXAS!$C$10)), IF($A1191=TAXAS!$A$11,IF($B1191="CRÉDITO",$D1191-($D1191*TAXAS!$C$11)), IF($A1191=TAXAS!$A$12,IF($B1191="CRÉDITO",$D1191-($D1191*TAXAS!$C$12)), IF($A1191=TAXAS!$A$13,IF($B1191="CRÉDITO",$D1191-($D1191*TAXAS!$C$13)), IF($A1191=TAXAS!$A$14,IF($B1191="CRÉDITO",$D1191-($D1191*TAXAS!$C$14)), IF($A1191=TAXAS!$A$15,IF($B1191="CRÉDITO",$D1191-($D1191*TAXAS!$C$15)), IF($A1191=TAXAS!$A$16,IF($B1191="CRÉDITO",$D1191-($D1191*TAXAS!$C$16)), IF($A1191=TAXAS!$A$17,IF($B1191="CRÉDITO",$D1191-($D1191*TAXAS!$C$17)), IF($A1191=TAXAS!$A$18,IF($B1191="CRÉDITO",$D1191-($D1191*TAXAS!$C$18)), IF($A1191=TAXAS!$A$19,IF($B1191="CRÉDITO",$D1191-($D1191*TAXAS!$C$19)), IF($A1191=TAXAS!$A$20,IF($B1191="CRÉDITO",$D1191-($D1191*TAXAS!$C$20)), IF($A1191=TAXAS!$A$21,IF($B1191="CRÉDITO",$D1191-($D1191*TAXAS!$C$21)), IF($A1191=TAXAS!$A$22,IF($B1191="CRÉDITO",$D1191-($D1191*TAXAS!$C$22)), IF($A1191=TAXAS!$A$23,IF($B1191="CRÉDITO",$D1191-($D1191*TAXAS!$C$23)), IF($A1191=TAXAS!$A$24,IF($B1191="CRÉDITO",$D1191-($D1191*TAXAS!$C$24)), IF($A1191=TAXAS!$A$25,IF($B1191="CRÉDITO",$D1191-($D1191*TAXAS!$C$25)), IF($A1191=TAXAS!$A$26,IF($B1191="CRÉDITO",$D1191-($D1191*TAXAS!$C$26)), IF($A1191=TAXAS!$A$27,IF($B1191="CRÉDITO",$D1191-($D1191*TAXAS!$C$27))))))))))))))))))))))))))/1</f>
        <v>0</v>
      </c>
      <c r="G1191" s="9">
        <f>IF($A1191="VISA",IF($B1191="PARCELADO ATÉ 3X",$D1191-(D1191*TAXAS!$D$4))/3,IF($A1191="MASTER",IF($B1191="PARCELADO ATÉ 3X",$D1191-(D1191*TAXAS!$D$5))/3,IF($A1191="ELO",IF($B1191="PARCELADO ATÉ 3X",$D1191-(D1191*TAXAS!$D$6))/3,IF($A1191="HIPERCARD",IF($B1191="PARCELADO ATÉ 3X",$D1191-(D1191*TAXAS!$D$7))/3,IF($A1191="DINERS",IF($B1191="PARCELADO ATÉ 3X",$D1191-(D1191*TAXAS!$D$8))/3,IF($A1191="AMERICA EXPRESS",IF($B1191="PARCELADO ATÉ 3X",$D1191-(D1191*TAXAS!$D$9))/3,IF($A1191=TAXAS!$A$10,IF($B1191="PARCELADO ATÉ 3X",$D1191-($D1191*TAXAS!$D$10))/3,IF($A1191=TAXAS!$A$11,IF($B1191="PARCELADO ATÉ 3X",$D1191-($D1191*TAXAS!$D$11))/3,IF($A1191=TAXAS!$A$12,IF($B1191="PARCELADO ATÉ 3X",$D1191-($D1191*TAXAS!$D$12))/3,IF($A1191=TAXAS!$A$13,IF($B1191="PARCELADO ATÉ 3X",$D1191-($D1191*TAXAS!$D$13))/3,IF($A1191=TAXAS!$A$14,IF($B1191="PARCELADO ATÉ 3X",$D1191-($D1191*TAXAS!$D$14))/3,IF($A1191=TAXAS!$A$15,IF($B1191="PARCELADO ATÉ 3X",$D1191-($D1191*TAXAS!$D$15))/3,IF($A1191=TAXAS!$A$16,IF($B1191="PARCELADO ATÉ 3X",$D1191-($D1191*TAXAS!$D$16))/3,IF($A1191=TAXAS!$A$17,IF($B1191="PARCELADO ATÉ 3X",$D1191-($D1191*TAXAS!$D$17))/3,IF($A1191=TAXAS!$A$18,IF($B1191="PARCELADO ATÉ 3X",$D1191-($D1191*TAXAS!$D$18))/3,IF($A1191=TAXAS!$A$19,IF($B1191="PARCELADO ATÉ 3X",$D1191-($D1191*TAXAS!$D$19))/3,IF($A1191=TAXAS!$A$20,IF($B1191="PARCELADO ATÉ 3X",$D1191-($D1191*TAXAS!$D$20))/3,IF($A1191=TAXAS!$A$21,IF($B1191="PARCELADO ATÉ 3X",$D1191-($D1191*TAXAS!$D$21))/3,IF($A1191=TAXAS!$A$22,IF($B1191="PARCELADO ATÉ 3X",$D1191-($D1191*TAXAS!$D$22))/3,IF($A1191=TAXAS!$A$23,IF($B1191="PARCELADO ATÉ 3X",$D1191-($D1191*TAXAS!$D$23))/3,IF($A1191=TAXAS!$A$24,IF($B1191="PARCELADO ATÉ 3X",$D1191-($D1191*TAXAS!$D$24))/3,IF($A1191=TAXAS!$A$25,IF($B1191="PARCELADO ATÉ 3X",$D1191-($D1191*TAXAS!$D$25))/3,IF($A1191=TAXAS!$A$26,IF($B1191="PARCELADO ATÉ 3X",$D1191-($D1191*TAXAS!$D$26))/3,IF($A1191=TAXAS!$A$27,IF($B1191="PARCELADO ATÉ 3X",$D1191-($D1191*TAXAS!$D$27))/3))))))))))))))))))))))))/1</f>
        <v>0</v>
      </c>
      <c r="H1191" s="9">
        <f>IF($A1191="VISA",IF($B1191="PARCELADO ATÉ 6X",$D1191-(D1191*TAXAS!$E$4))/6,IF($A1191="MASTER",IF($B1191="PARCELADO ATÉ 6X",$D1191-(D1191*TAXAS!$E$5))/6,IF($A1191="ELO",IF($B1191="PARCELADO ATÉ 6X",$D1191-(D1191*TAXAS!$E$6))/6,IF($A1191="HIPERCARD",IF($B1191="PARCELADO ATÉ 6X",$D1191-(D1191*TAXAS!$E$7))/6,IF($A1191="DINERS",IF($B1191="PARCELADO ATÉ 6X",$D1191-(D1191*TAXAS!$E$8))/6,IF($A1191="AMERICA EXPRESS",IF($B1191="PARCELADO ATÉ 6X",$D1191-(D1191*TAXAS!$E$9))/6,IF($A1191=TAXAS!$A$10,IF($B1191="PARCELADO ATÉ 6X",$D1191-($D1191*TAXAS!$E$10))/6,IF($A1191=TAXAS!$A$11,IF($B1191="PARCELADO ATÉ 6X",$D1191-($D1191*TAXAS!$E$11))/6,IF($A1191=TAXAS!$A$12,IF($B1191="PARCELADO ATÉ 6X",$D1191-($D1191*TAXAS!$E$12))/6,IF($A1191=TAXAS!$A$13,IF($B1191="PARCELADO ATÉ 6X",$D1191-($D1191*TAXAS!$E$13))/6,IF($A1191=TAXAS!$A$14,IF($B1191="PARCELADO ATÉ 6X",$D1191-($D1191*TAXAS!$E$14))/6,IF($A1191=TAXAS!$A$15,IF($B1191="PARCELADO ATÉ 6X",$D1191-($D1191*TAXAS!$E$15))/6,IF($A1191=TAXAS!$A$16,IF($B1191="PARCELADO ATÉ 6X",$D1191-($D1191*TAXAS!$E$16))/6,IF($A1191=TAXAS!$A$17,IF($B1191="PARCELADO ATÉ 6X",$D1191-($D1191*TAXAS!$E$17))/6,IF($A1191=TAXAS!$A$18,IF($B1191="PARCELADO ATÉ 6X",$D1191-($D1191*TAXAS!$E$18))/6,IF($A1191=TAXAS!$A$19,IF($B1191="PARCELADO ATÉ 6X",$D1191-($D1191*TAXAS!$E$19))/6,IF($A1191=TAXAS!$A$20,IF($B1191="PARCELADO ATÉ 6X",$D1191-($D1191*TAXAS!$E$20))/6,IF($A1191=TAXAS!$A$21,IF($B1191="PARCELADO ATÉ 6X",$D1191-($D1191*TAXAS!$E$21))/6,IF($A1191=TAXAS!$A$22,IF($B1191="PARCELADO ATÉ 6X",$D1191-($D1191*TAXAS!$E$22))/6,IF($A1191=TAXAS!$A$23,IF($B1191="PARCELADO ATÉ 6X",$D1191-($D1191*TAXAS!$E$23))/6,IF($A1191=TAXAS!$A$24,IF($B1191="PARCELADO ATÉ 6X",$D1191-($D1191*TAXAS!$E$24))/6,IF($A1191=TAXAS!$A$25,IF($B1191="PARCELADO ATÉ 6X",$D1191-($D1191*TAXAS!$E$25))/6,IF($A1191=TAXAS!$A$26,IF($B1191="PARCELADO ATÉ 6X",$D1191-($D1191*TAXAS!$E$26))/6,IF($A1191=TAXAS!$A$27,IF($B1191="PARCELADO ATÉ 6X",$D1191-($D1191*TAXAS!$E$27))/6))))))))))))))))))))))))/1</f>
        <v>0</v>
      </c>
      <c r="I1191" s="9">
        <f>IF($A1191="VISA",IF($B1191="PARCELADO ATÉ 12X",$D1191-(D1191*TAXAS!$F$4))/12,IF($A1191="MASTER",IF($B1191="PARCELADO ATÉ 12X",$D1191-(D1191*TAXAS!$F$5))/12,IF($A1191="ELO",IF($B1191="PARCELADO ATÉ 12X",$D1191-(D1191*TAXAS!$F$6))/12,IF($A1191="HIPERCARD",IF($B1191="PARCELADO ATÉ 12X",$D1191-(D1191*TAXAS!$F$7))/12,IF($A1191="DINERS",IF($B1191="PARCELADO ATÉ 12X",$D1191-(D1191*TAXAS!$F$8))/12,IF($A1191="AMERICA EXPRESS",IF($B1191="PARCELADO ATÉ 12X",$D1191-(D1191*TAXAS!$F$9))/12,IF($A1191=TAXAS!$A$10,IF($B1191="PARCELADO ATÉ 12X",$D1191-($D1191*TAXAS!$F$10))/12,IF($A1191=TAXAS!$A$11,IF($B1191="PARCELADO ATÉ 12X",$D1191-($D1191*TAXAS!$F$11))/12,IF($A1191=TAXAS!$A$12,IF($B1191="PARCELADO ATÉ 12X",$D1191-($D1191*TAXAS!$F$12))/12,IF($A1191=TAXAS!$A$13,IF($B1191="PARCELADO ATÉ 12X",$D1191-($D1191*TAXAS!$F$13))/12,IF($A1191=TAXAS!$A$14,IF($B1191="PARCELADO ATÉ 12X",$D1191-($D1191*TAXAS!$F$14))/12,IF($A1191=TAXAS!$A$15,IF($B1191="PARCELADO ATÉ 12X",$D1191-($D1191*TAXAS!$F$15))/12,IF($A1191=TAXAS!$A$16,IF($B1191="PARCELADO ATÉ 12X",$D1191-($D1191*TAXAS!$F$16))/12,IF($A1191=TAXAS!$A$17,IF($B1191="PARCELADO ATÉ 12X",$D1191-($D1191*TAXAS!$F$17))/12,IF($A1191=TAXAS!$A$18,IF($B1191="PARCELADO ATÉ 12X",$D1191-($D1191*TAXAS!$F$18))/12,IF($A1191=TAXAS!$A$19,IF($B1191="PARCELADO ATÉ 12X",$D1191-($D1191*TAXAS!$F$19))/12,IF($A1191=TAXAS!$A$20,IF($B1191="PARCELADO ATÉ 12X",$D1191-($D1191*TAXAS!$F$20))/12,IF($A1191=TAXAS!$A$21,IF($B1191="PARCELADO ATÉ 12X",$D1191-($D1191*TAXAS!$F$21))/12,IF($A1191=TAXAS!$A$22,IF($B1191="PARCELADO ATÉ 12X",$D1191-($D1191*TAXAS!$F$22))/12,IF($A1191=TAXAS!$A$23,IF($B1191="PARCELADO ATÉ 12X",$D1191-($D1191*TAXAS!$F$23))/12,IF($A1191=TAXAS!$A$24,IF($B1191="PARCELADO ATÉ 12X",$D1191-($D1191*TAXAS!$F$24))/12,IF($A1191=TAXAS!$A$25,IF($B1191="PARCELADO ATÉ 12X",$D1191-($D1191*TAXAS!$F$25))/12,IF($A1191=TAXAS!$A$26,IF($B1191="PARCELADO ATÉ 12X",$D1191-($D1191*TAXAS!$F$26))/12,IF($A1191=TAXAS!$A$27,IF($B1191="PARCELADO ATÉ 12X",$D1191-($D1191*TAXAS!$F$27))/12))))))))))))))))))))))))/1</f>
        <v>0</v>
      </c>
      <c r="J1191" s="8">
        <f t="shared" si="0"/>
        <v>0</v>
      </c>
      <c r="K1191" s="10" t="b">
        <f>IF($B1191="PARCELADO ATÉ 3X",($D1191-($D1191*TAXAS!$D$4))-$J1191)</f>
        <v>0</v>
      </c>
      <c r="L1191" s="10" t="b">
        <f>IF($B1191="PARCELADO ATÉ 6X",($D1191-($D1191*TAXAS!$E$4))-$J1191)</f>
        <v>0</v>
      </c>
      <c r="M1191" s="10" t="b">
        <f>IF($B1191="PARCELADO ATÉ 12X",($D1191-($D1191*TAXAS!$F$4))-$J1191)</f>
        <v>0</v>
      </c>
      <c r="N1191" s="8">
        <f t="shared" si="1"/>
        <v>0</v>
      </c>
      <c r="O1191" s="10">
        <f t="shared" si="2"/>
        <v>0</v>
      </c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</row>
    <row r="1192" spans="1:31" ht="15.75" customHeight="1" x14ac:dyDescent="0.2">
      <c r="A1192" s="3"/>
      <c r="B1192" s="5"/>
      <c r="C1192" s="6"/>
      <c r="D1192" s="42"/>
      <c r="E1192" s="8">
        <f>IF($A1192="VISA",IF($B1192="DÉBITO",$D1192-($D1192*TAXAS!$B$4)),IF($A1192="MASTER",IF($B1192="DÉBITO",$D1192-($D1192*TAXAS!$B$5)),IF($A1192="ELO", IF($B1192="DÉBITO",$D1192-($D1192*TAXAS!$B$6)),IF($A1192="HIPERCARD",IF($B1192="DÉBITO",$D1192-($D1192*TAXAS!$B$7)),IF($A1192="DINERS",IF($B1192="DÉBITO",$D1192-($D1192*TAXAS!$B$8)),IF($A1192="AMERICA EXPRESS",IF($B1192="DÉBITO",$D1192-($D1192*TAXAS!$B$9)),IF($A1192=TAXAS!$A$10,IF($B1192="DÉBITO",$D1192-($D1192*TAXAS!$B$10)), IF($A1192=TAXAS!$A$11,IF($B1192="DÉBITO",$D1192-($D1192*TAXAS!$B$11)), IF($A1192=TAXAS!$A$12,IF($B1192="DÉBITO",$D1192-($D1192*TAXAS!$B$12)), IF($A1192=TAXAS!$A$13,IF($B1192="DÉBITO",$D1192-($D1192*TAXAS!$B$13)), IF($A1192=TAXAS!$A$14,IF($B1192="DÉBITO",$D1192-($D1192*TAXAS!$B$14)), IF($A1192=TAXAS!$A$15,IF($B1192="DÉBITO",$D1192-($D1192*TAXAS!$B$15)), IF($A1192=TAXAS!$A$16,IF($B1192="DÉBITO",$D1192-($D1192*TAXAS!$B$16)), IF($A1192=TAXAS!$A$17,IF($B1192="DÉBITO",$D1192-($D1192*TAXAS!$B$17)), IF($A1192=TAXAS!$A$18,IF($B1192="DÉBITO",$D1192-($D1192*TAXAS!$B$18)), IF($A1192=TAXAS!$A$19,IF($B1192="DÉBITO",$D1192-($D1192*TAXAS!$B$19)), IF($A1192=TAXAS!$A$20,IF($B1192="DÉBITO",$D1192-($D1192*TAXAS!$B$20)), IF($A1192=TAXAS!$A$21,IF($B1192="DÉBITO",$D1192-($D1192*TAXAS!$B$21)), IF($A1192=TAXAS!$A$22,IF($B1192="DÉBITO",$D1192-($D1192*TAXAS!$B$22)), IF($A1192=TAXAS!$A$23,IF($B1192="DÉBITO",$D1192-($D1192*TAXAS!$B$23)), IF($A1192=TAXAS!$A$24,IF($B1192="DÉBITO",$D1192-($D1192*TAXAS!$B$24)), IF($A1192=TAXAS!$A$25,IF($B1192="DÉBITO",$D1192-($D1192*TAXAS!$B$25)), IF($A1192=TAXAS!$A$26,IF($B1192="DÉBITO",$D1192-($D1192*TAXAS!$B$26)), IF($A1192=TAXAS!$A$27,IF($B1192="DÉBITO",$D1192-($D1192*TAXAS!$B$27))))))))))))))))))))))))))/1</f>
        <v>0</v>
      </c>
      <c r="F1192" s="8">
        <f>IF($A1192="VISA",IF($B1192="CRÉDITO",$D1192-($D1192*TAXAS!$C$4)),IF($A1192="MASTER",IF($B1192="CRÉDITO",$D1192-($D1192*TAXAS!$C$5)),IF($A1192="ELO", IF($B1192="CRÉDITO",$D1192-($D1192*TAXAS!$C$6)),IF($A1192="HIPERCARD",IF($B1192="CRÉDITO",$D1192-($D1192*TAXAS!$C$7)),IF($A1192="DINERS",IF($B1192="CRÉDITO",$D1192-($D1192*TAXAS!$C$8)),IF($A1192="AMERICA EXPRESS",IF($B1192="CRÉDITO",$D1192-($D1192*TAXAS!$C$9)),IF($A1192=TAXAS!$A$10,IF($B1192="CRÉDITO",$D1192-($D1192*TAXAS!$C$10)), IF($A1192=TAXAS!$A$11,IF($B1192="CRÉDITO",$D1192-($D1192*TAXAS!$C$11)), IF($A1192=TAXAS!$A$12,IF($B1192="CRÉDITO",$D1192-($D1192*TAXAS!$C$12)), IF($A1192=TAXAS!$A$13,IF($B1192="CRÉDITO",$D1192-($D1192*TAXAS!$C$13)), IF($A1192=TAXAS!$A$14,IF($B1192="CRÉDITO",$D1192-($D1192*TAXAS!$C$14)), IF($A1192=TAXAS!$A$15,IF($B1192="CRÉDITO",$D1192-($D1192*TAXAS!$C$15)), IF($A1192=TAXAS!$A$16,IF($B1192="CRÉDITO",$D1192-($D1192*TAXAS!$C$16)), IF($A1192=TAXAS!$A$17,IF($B1192="CRÉDITO",$D1192-($D1192*TAXAS!$C$17)), IF($A1192=TAXAS!$A$18,IF($B1192="CRÉDITO",$D1192-($D1192*TAXAS!$C$18)), IF($A1192=TAXAS!$A$19,IF($B1192="CRÉDITO",$D1192-($D1192*TAXAS!$C$19)), IF($A1192=TAXAS!$A$20,IF($B1192="CRÉDITO",$D1192-($D1192*TAXAS!$C$20)), IF($A1192=TAXAS!$A$21,IF($B1192="CRÉDITO",$D1192-($D1192*TAXAS!$C$21)), IF($A1192=TAXAS!$A$22,IF($B1192="CRÉDITO",$D1192-($D1192*TAXAS!$C$22)), IF($A1192=TAXAS!$A$23,IF($B1192="CRÉDITO",$D1192-($D1192*TAXAS!$C$23)), IF($A1192=TAXAS!$A$24,IF($B1192="CRÉDITO",$D1192-($D1192*TAXAS!$C$24)), IF($A1192=TAXAS!$A$25,IF($B1192="CRÉDITO",$D1192-($D1192*TAXAS!$C$25)), IF($A1192=TAXAS!$A$26,IF($B1192="CRÉDITO",$D1192-($D1192*TAXAS!$C$26)), IF($A1192=TAXAS!$A$27,IF($B1192="CRÉDITO",$D1192-($D1192*TAXAS!$C$27))))))))))))))))))))))))))/1</f>
        <v>0</v>
      </c>
      <c r="G1192" s="9">
        <f>IF($A1192="VISA",IF($B1192="PARCELADO ATÉ 3X",$D1192-(D1192*TAXAS!$D$4))/3,IF($A1192="MASTER",IF($B1192="PARCELADO ATÉ 3X",$D1192-(D1192*TAXAS!$D$5))/3,IF($A1192="ELO",IF($B1192="PARCELADO ATÉ 3X",$D1192-(D1192*TAXAS!$D$6))/3,IF($A1192="HIPERCARD",IF($B1192="PARCELADO ATÉ 3X",$D1192-(D1192*TAXAS!$D$7))/3,IF($A1192="DINERS",IF($B1192="PARCELADO ATÉ 3X",$D1192-(D1192*TAXAS!$D$8))/3,IF($A1192="AMERICA EXPRESS",IF($B1192="PARCELADO ATÉ 3X",$D1192-(D1192*TAXAS!$D$9))/3,IF($A1192=TAXAS!$A$10,IF($B1192="PARCELADO ATÉ 3X",$D1192-($D1192*TAXAS!$D$10))/3,IF($A1192=TAXAS!$A$11,IF($B1192="PARCELADO ATÉ 3X",$D1192-($D1192*TAXAS!$D$11))/3,IF($A1192=TAXAS!$A$12,IF($B1192="PARCELADO ATÉ 3X",$D1192-($D1192*TAXAS!$D$12))/3,IF($A1192=TAXAS!$A$13,IF($B1192="PARCELADO ATÉ 3X",$D1192-($D1192*TAXAS!$D$13))/3,IF($A1192=TAXAS!$A$14,IF($B1192="PARCELADO ATÉ 3X",$D1192-($D1192*TAXAS!$D$14))/3,IF($A1192=TAXAS!$A$15,IF($B1192="PARCELADO ATÉ 3X",$D1192-($D1192*TAXAS!$D$15))/3,IF($A1192=TAXAS!$A$16,IF($B1192="PARCELADO ATÉ 3X",$D1192-($D1192*TAXAS!$D$16))/3,IF($A1192=TAXAS!$A$17,IF($B1192="PARCELADO ATÉ 3X",$D1192-($D1192*TAXAS!$D$17))/3,IF($A1192=TAXAS!$A$18,IF($B1192="PARCELADO ATÉ 3X",$D1192-($D1192*TAXAS!$D$18))/3,IF($A1192=TAXAS!$A$19,IF($B1192="PARCELADO ATÉ 3X",$D1192-($D1192*TAXAS!$D$19))/3,IF($A1192=TAXAS!$A$20,IF($B1192="PARCELADO ATÉ 3X",$D1192-($D1192*TAXAS!$D$20))/3,IF($A1192=TAXAS!$A$21,IF($B1192="PARCELADO ATÉ 3X",$D1192-($D1192*TAXAS!$D$21))/3,IF($A1192=TAXAS!$A$22,IF($B1192="PARCELADO ATÉ 3X",$D1192-($D1192*TAXAS!$D$22))/3,IF($A1192=TAXAS!$A$23,IF($B1192="PARCELADO ATÉ 3X",$D1192-($D1192*TAXAS!$D$23))/3,IF($A1192=TAXAS!$A$24,IF($B1192="PARCELADO ATÉ 3X",$D1192-($D1192*TAXAS!$D$24))/3,IF($A1192=TAXAS!$A$25,IF($B1192="PARCELADO ATÉ 3X",$D1192-($D1192*TAXAS!$D$25))/3,IF($A1192=TAXAS!$A$26,IF($B1192="PARCELADO ATÉ 3X",$D1192-($D1192*TAXAS!$D$26))/3,IF($A1192=TAXAS!$A$27,IF($B1192="PARCELADO ATÉ 3X",$D1192-($D1192*TAXAS!$D$27))/3))))))))))))))))))))))))/1</f>
        <v>0</v>
      </c>
      <c r="H1192" s="9">
        <f>IF($A1192="VISA",IF($B1192="PARCELADO ATÉ 6X",$D1192-(D1192*TAXAS!$E$4))/6,IF($A1192="MASTER",IF($B1192="PARCELADO ATÉ 6X",$D1192-(D1192*TAXAS!$E$5))/6,IF($A1192="ELO",IF($B1192="PARCELADO ATÉ 6X",$D1192-(D1192*TAXAS!$E$6))/6,IF($A1192="HIPERCARD",IF($B1192="PARCELADO ATÉ 6X",$D1192-(D1192*TAXAS!$E$7))/6,IF($A1192="DINERS",IF($B1192="PARCELADO ATÉ 6X",$D1192-(D1192*TAXAS!$E$8))/6,IF($A1192="AMERICA EXPRESS",IF($B1192="PARCELADO ATÉ 6X",$D1192-(D1192*TAXAS!$E$9))/6,IF($A1192=TAXAS!$A$10,IF($B1192="PARCELADO ATÉ 6X",$D1192-($D1192*TAXAS!$E$10))/6,IF($A1192=TAXAS!$A$11,IF($B1192="PARCELADO ATÉ 6X",$D1192-($D1192*TAXAS!$E$11))/6,IF($A1192=TAXAS!$A$12,IF($B1192="PARCELADO ATÉ 6X",$D1192-($D1192*TAXAS!$E$12))/6,IF($A1192=TAXAS!$A$13,IF($B1192="PARCELADO ATÉ 6X",$D1192-($D1192*TAXAS!$E$13))/6,IF($A1192=TAXAS!$A$14,IF($B1192="PARCELADO ATÉ 6X",$D1192-($D1192*TAXAS!$E$14))/6,IF($A1192=TAXAS!$A$15,IF($B1192="PARCELADO ATÉ 6X",$D1192-($D1192*TAXAS!$E$15))/6,IF($A1192=TAXAS!$A$16,IF($B1192="PARCELADO ATÉ 6X",$D1192-($D1192*TAXAS!$E$16))/6,IF($A1192=TAXAS!$A$17,IF($B1192="PARCELADO ATÉ 6X",$D1192-($D1192*TAXAS!$E$17))/6,IF($A1192=TAXAS!$A$18,IF($B1192="PARCELADO ATÉ 6X",$D1192-($D1192*TAXAS!$E$18))/6,IF($A1192=TAXAS!$A$19,IF($B1192="PARCELADO ATÉ 6X",$D1192-($D1192*TAXAS!$E$19))/6,IF($A1192=TAXAS!$A$20,IF($B1192="PARCELADO ATÉ 6X",$D1192-($D1192*TAXAS!$E$20))/6,IF($A1192=TAXAS!$A$21,IF($B1192="PARCELADO ATÉ 6X",$D1192-($D1192*TAXAS!$E$21))/6,IF($A1192=TAXAS!$A$22,IF($B1192="PARCELADO ATÉ 6X",$D1192-($D1192*TAXAS!$E$22))/6,IF($A1192=TAXAS!$A$23,IF($B1192="PARCELADO ATÉ 6X",$D1192-($D1192*TAXAS!$E$23))/6,IF($A1192=TAXAS!$A$24,IF($B1192="PARCELADO ATÉ 6X",$D1192-($D1192*TAXAS!$E$24))/6,IF($A1192=TAXAS!$A$25,IF($B1192="PARCELADO ATÉ 6X",$D1192-($D1192*TAXAS!$E$25))/6,IF($A1192=TAXAS!$A$26,IF($B1192="PARCELADO ATÉ 6X",$D1192-($D1192*TAXAS!$E$26))/6,IF($A1192=TAXAS!$A$27,IF($B1192="PARCELADO ATÉ 6X",$D1192-($D1192*TAXAS!$E$27))/6))))))))))))))))))))))))/1</f>
        <v>0</v>
      </c>
      <c r="I1192" s="9">
        <f>IF($A1192="VISA",IF($B1192="PARCELADO ATÉ 12X",$D1192-(D1192*TAXAS!$F$4))/12,IF($A1192="MASTER",IF($B1192="PARCELADO ATÉ 12X",$D1192-(D1192*TAXAS!$F$5))/12,IF($A1192="ELO",IF($B1192="PARCELADO ATÉ 12X",$D1192-(D1192*TAXAS!$F$6))/12,IF($A1192="HIPERCARD",IF($B1192="PARCELADO ATÉ 12X",$D1192-(D1192*TAXAS!$F$7))/12,IF($A1192="DINERS",IF($B1192="PARCELADO ATÉ 12X",$D1192-(D1192*TAXAS!$F$8))/12,IF($A1192="AMERICA EXPRESS",IF($B1192="PARCELADO ATÉ 12X",$D1192-(D1192*TAXAS!$F$9))/12,IF($A1192=TAXAS!$A$10,IF($B1192="PARCELADO ATÉ 12X",$D1192-($D1192*TAXAS!$F$10))/12,IF($A1192=TAXAS!$A$11,IF($B1192="PARCELADO ATÉ 12X",$D1192-($D1192*TAXAS!$F$11))/12,IF($A1192=TAXAS!$A$12,IF($B1192="PARCELADO ATÉ 12X",$D1192-($D1192*TAXAS!$F$12))/12,IF($A1192=TAXAS!$A$13,IF($B1192="PARCELADO ATÉ 12X",$D1192-($D1192*TAXAS!$F$13))/12,IF($A1192=TAXAS!$A$14,IF($B1192="PARCELADO ATÉ 12X",$D1192-($D1192*TAXAS!$F$14))/12,IF($A1192=TAXAS!$A$15,IF($B1192="PARCELADO ATÉ 12X",$D1192-($D1192*TAXAS!$F$15))/12,IF($A1192=TAXAS!$A$16,IF($B1192="PARCELADO ATÉ 12X",$D1192-($D1192*TAXAS!$F$16))/12,IF($A1192=TAXAS!$A$17,IF($B1192="PARCELADO ATÉ 12X",$D1192-($D1192*TAXAS!$F$17))/12,IF($A1192=TAXAS!$A$18,IF($B1192="PARCELADO ATÉ 12X",$D1192-($D1192*TAXAS!$F$18))/12,IF($A1192=TAXAS!$A$19,IF($B1192="PARCELADO ATÉ 12X",$D1192-($D1192*TAXAS!$F$19))/12,IF($A1192=TAXAS!$A$20,IF($B1192="PARCELADO ATÉ 12X",$D1192-($D1192*TAXAS!$F$20))/12,IF($A1192=TAXAS!$A$21,IF($B1192="PARCELADO ATÉ 12X",$D1192-($D1192*TAXAS!$F$21))/12,IF($A1192=TAXAS!$A$22,IF($B1192="PARCELADO ATÉ 12X",$D1192-($D1192*TAXAS!$F$22))/12,IF($A1192=TAXAS!$A$23,IF($B1192="PARCELADO ATÉ 12X",$D1192-($D1192*TAXAS!$F$23))/12,IF($A1192=TAXAS!$A$24,IF($B1192="PARCELADO ATÉ 12X",$D1192-($D1192*TAXAS!$F$24))/12,IF($A1192=TAXAS!$A$25,IF($B1192="PARCELADO ATÉ 12X",$D1192-($D1192*TAXAS!$F$25))/12,IF($A1192=TAXAS!$A$26,IF($B1192="PARCELADO ATÉ 12X",$D1192-($D1192*TAXAS!$F$26))/12,IF($A1192=TAXAS!$A$27,IF($B1192="PARCELADO ATÉ 12X",$D1192-($D1192*TAXAS!$F$27))/12))))))))))))))))))))))))/1</f>
        <v>0</v>
      </c>
      <c r="J1192" s="8">
        <f t="shared" si="0"/>
        <v>0</v>
      </c>
      <c r="K1192" s="10" t="b">
        <f>IF($B1192="PARCELADO ATÉ 3X",($D1192-($D1192*TAXAS!$D$4))-$J1192)</f>
        <v>0</v>
      </c>
      <c r="L1192" s="10" t="b">
        <f>IF($B1192="PARCELADO ATÉ 6X",($D1192-($D1192*TAXAS!$E$4))-$J1192)</f>
        <v>0</v>
      </c>
      <c r="M1192" s="10" t="b">
        <f>IF($B1192="PARCELADO ATÉ 12X",($D1192-($D1192*TAXAS!$F$4))-$J1192)</f>
        <v>0</v>
      </c>
      <c r="N1192" s="8">
        <f t="shared" si="1"/>
        <v>0</v>
      </c>
      <c r="O1192" s="10">
        <f t="shared" si="2"/>
        <v>0</v>
      </c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</row>
    <row r="1193" spans="1:31" ht="15.75" customHeight="1" x14ac:dyDescent="0.2">
      <c r="A1193" s="3"/>
      <c r="B1193" s="5"/>
      <c r="C1193" s="6"/>
      <c r="D1193" s="42"/>
      <c r="E1193" s="8">
        <f>IF($A1193="VISA",IF($B1193="DÉBITO",$D1193-($D1193*TAXAS!$B$4)),IF($A1193="MASTER",IF($B1193="DÉBITO",$D1193-($D1193*TAXAS!$B$5)),IF($A1193="ELO", IF($B1193="DÉBITO",$D1193-($D1193*TAXAS!$B$6)),IF($A1193="HIPERCARD",IF($B1193="DÉBITO",$D1193-($D1193*TAXAS!$B$7)),IF($A1193="DINERS",IF($B1193="DÉBITO",$D1193-($D1193*TAXAS!$B$8)),IF($A1193="AMERICA EXPRESS",IF($B1193="DÉBITO",$D1193-($D1193*TAXAS!$B$9)),IF($A1193=TAXAS!$A$10,IF($B1193="DÉBITO",$D1193-($D1193*TAXAS!$B$10)), IF($A1193=TAXAS!$A$11,IF($B1193="DÉBITO",$D1193-($D1193*TAXAS!$B$11)), IF($A1193=TAXAS!$A$12,IF($B1193="DÉBITO",$D1193-($D1193*TAXAS!$B$12)), IF($A1193=TAXAS!$A$13,IF($B1193="DÉBITO",$D1193-($D1193*TAXAS!$B$13)), IF($A1193=TAXAS!$A$14,IF($B1193="DÉBITO",$D1193-($D1193*TAXAS!$B$14)), IF($A1193=TAXAS!$A$15,IF($B1193="DÉBITO",$D1193-($D1193*TAXAS!$B$15)), IF($A1193=TAXAS!$A$16,IF($B1193="DÉBITO",$D1193-($D1193*TAXAS!$B$16)), IF($A1193=TAXAS!$A$17,IF($B1193="DÉBITO",$D1193-($D1193*TAXAS!$B$17)), IF($A1193=TAXAS!$A$18,IF($B1193="DÉBITO",$D1193-($D1193*TAXAS!$B$18)), IF($A1193=TAXAS!$A$19,IF($B1193="DÉBITO",$D1193-($D1193*TAXAS!$B$19)), IF($A1193=TAXAS!$A$20,IF($B1193="DÉBITO",$D1193-($D1193*TAXAS!$B$20)), IF($A1193=TAXAS!$A$21,IF($B1193="DÉBITO",$D1193-($D1193*TAXAS!$B$21)), IF($A1193=TAXAS!$A$22,IF($B1193="DÉBITO",$D1193-($D1193*TAXAS!$B$22)), IF($A1193=TAXAS!$A$23,IF($B1193="DÉBITO",$D1193-($D1193*TAXAS!$B$23)), IF($A1193=TAXAS!$A$24,IF($B1193="DÉBITO",$D1193-($D1193*TAXAS!$B$24)), IF($A1193=TAXAS!$A$25,IF($B1193="DÉBITO",$D1193-($D1193*TAXAS!$B$25)), IF($A1193=TAXAS!$A$26,IF($B1193="DÉBITO",$D1193-($D1193*TAXAS!$B$26)), IF($A1193=TAXAS!$A$27,IF($B1193="DÉBITO",$D1193-($D1193*TAXAS!$B$27))))))))))))))))))))))))))/1</f>
        <v>0</v>
      </c>
      <c r="F1193" s="8">
        <f>IF($A1193="VISA",IF($B1193="CRÉDITO",$D1193-($D1193*TAXAS!$C$4)),IF($A1193="MASTER",IF($B1193="CRÉDITO",$D1193-($D1193*TAXAS!$C$5)),IF($A1193="ELO", IF($B1193="CRÉDITO",$D1193-($D1193*TAXAS!$C$6)),IF($A1193="HIPERCARD",IF($B1193="CRÉDITO",$D1193-($D1193*TAXAS!$C$7)),IF($A1193="DINERS",IF($B1193="CRÉDITO",$D1193-($D1193*TAXAS!$C$8)),IF($A1193="AMERICA EXPRESS",IF($B1193="CRÉDITO",$D1193-($D1193*TAXAS!$C$9)),IF($A1193=TAXAS!$A$10,IF($B1193="CRÉDITO",$D1193-($D1193*TAXAS!$C$10)), IF($A1193=TAXAS!$A$11,IF($B1193="CRÉDITO",$D1193-($D1193*TAXAS!$C$11)), IF($A1193=TAXAS!$A$12,IF($B1193="CRÉDITO",$D1193-($D1193*TAXAS!$C$12)), IF($A1193=TAXAS!$A$13,IF($B1193="CRÉDITO",$D1193-($D1193*TAXAS!$C$13)), IF($A1193=TAXAS!$A$14,IF($B1193="CRÉDITO",$D1193-($D1193*TAXAS!$C$14)), IF($A1193=TAXAS!$A$15,IF($B1193="CRÉDITO",$D1193-($D1193*TAXAS!$C$15)), IF($A1193=TAXAS!$A$16,IF($B1193="CRÉDITO",$D1193-($D1193*TAXAS!$C$16)), IF($A1193=TAXAS!$A$17,IF($B1193="CRÉDITO",$D1193-($D1193*TAXAS!$C$17)), IF($A1193=TAXAS!$A$18,IF($B1193="CRÉDITO",$D1193-($D1193*TAXAS!$C$18)), IF($A1193=TAXAS!$A$19,IF($B1193="CRÉDITO",$D1193-($D1193*TAXAS!$C$19)), IF($A1193=TAXAS!$A$20,IF($B1193="CRÉDITO",$D1193-($D1193*TAXAS!$C$20)), IF($A1193=TAXAS!$A$21,IF($B1193="CRÉDITO",$D1193-($D1193*TAXAS!$C$21)), IF($A1193=TAXAS!$A$22,IF($B1193="CRÉDITO",$D1193-($D1193*TAXAS!$C$22)), IF($A1193=TAXAS!$A$23,IF($B1193="CRÉDITO",$D1193-($D1193*TAXAS!$C$23)), IF($A1193=TAXAS!$A$24,IF($B1193="CRÉDITO",$D1193-($D1193*TAXAS!$C$24)), IF($A1193=TAXAS!$A$25,IF($B1193="CRÉDITO",$D1193-($D1193*TAXAS!$C$25)), IF($A1193=TAXAS!$A$26,IF($B1193="CRÉDITO",$D1193-($D1193*TAXAS!$C$26)), IF($A1193=TAXAS!$A$27,IF($B1193="CRÉDITO",$D1193-($D1193*TAXAS!$C$27))))))))))))))))))))))))))/1</f>
        <v>0</v>
      </c>
      <c r="G1193" s="9">
        <f>IF($A1193="VISA",IF($B1193="PARCELADO ATÉ 3X",$D1193-(D1193*TAXAS!$D$4))/3,IF($A1193="MASTER",IF($B1193="PARCELADO ATÉ 3X",$D1193-(D1193*TAXAS!$D$5))/3,IF($A1193="ELO",IF($B1193="PARCELADO ATÉ 3X",$D1193-(D1193*TAXAS!$D$6))/3,IF($A1193="HIPERCARD",IF($B1193="PARCELADO ATÉ 3X",$D1193-(D1193*TAXAS!$D$7))/3,IF($A1193="DINERS",IF($B1193="PARCELADO ATÉ 3X",$D1193-(D1193*TAXAS!$D$8))/3,IF($A1193="AMERICA EXPRESS",IF($B1193="PARCELADO ATÉ 3X",$D1193-(D1193*TAXAS!$D$9))/3,IF($A1193=TAXAS!$A$10,IF($B1193="PARCELADO ATÉ 3X",$D1193-($D1193*TAXAS!$D$10))/3,IF($A1193=TAXAS!$A$11,IF($B1193="PARCELADO ATÉ 3X",$D1193-($D1193*TAXAS!$D$11))/3,IF($A1193=TAXAS!$A$12,IF($B1193="PARCELADO ATÉ 3X",$D1193-($D1193*TAXAS!$D$12))/3,IF($A1193=TAXAS!$A$13,IF($B1193="PARCELADO ATÉ 3X",$D1193-($D1193*TAXAS!$D$13))/3,IF($A1193=TAXAS!$A$14,IF($B1193="PARCELADO ATÉ 3X",$D1193-($D1193*TAXAS!$D$14))/3,IF($A1193=TAXAS!$A$15,IF($B1193="PARCELADO ATÉ 3X",$D1193-($D1193*TAXAS!$D$15))/3,IF($A1193=TAXAS!$A$16,IF($B1193="PARCELADO ATÉ 3X",$D1193-($D1193*TAXAS!$D$16))/3,IF($A1193=TAXAS!$A$17,IF($B1193="PARCELADO ATÉ 3X",$D1193-($D1193*TAXAS!$D$17))/3,IF($A1193=TAXAS!$A$18,IF($B1193="PARCELADO ATÉ 3X",$D1193-($D1193*TAXAS!$D$18))/3,IF($A1193=TAXAS!$A$19,IF($B1193="PARCELADO ATÉ 3X",$D1193-($D1193*TAXAS!$D$19))/3,IF($A1193=TAXAS!$A$20,IF($B1193="PARCELADO ATÉ 3X",$D1193-($D1193*TAXAS!$D$20))/3,IF($A1193=TAXAS!$A$21,IF($B1193="PARCELADO ATÉ 3X",$D1193-($D1193*TAXAS!$D$21))/3,IF($A1193=TAXAS!$A$22,IF($B1193="PARCELADO ATÉ 3X",$D1193-($D1193*TAXAS!$D$22))/3,IF($A1193=TAXAS!$A$23,IF($B1193="PARCELADO ATÉ 3X",$D1193-($D1193*TAXAS!$D$23))/3,IF($A1193=TAXAS!$A$24,IF($B1193="PARCELADO ATÉ 3X",$D1193-($D1193*TAXAS!$D$24))/3,IF($A1193=TAXAS!$A$25,IF($B1193="PARCELADO ATÉ 3X",$D1193-($D1193*TAXAS!$D$25))/3,IF($A1193=TAXAS!$A$26,IF($B1193="PARCELADO ATÉ 3X",$D1193-($D1193*TAXAS!$D$26))/3,IF($A1193=TAXAS!$A$27,IF($B1193="PARCELADO ATÉ 3X",$D1193-($D1193*TAXAS!$D$27))/3))))))))))))))))))))))))/1</f>
        <v>0</v>
      </c>
      <c r="H1193" s="9">
        <f>IF($A1193="VISA",IF($B1193="PARCELADO ATÉ 6X",$D1193-(D1193*TAXAS!$E$4))/6,IF($A1193="MASTER",IF($B1193="PARCELADO ATÉ 6X",$D1193-(D1193*TAXAS!$E$5))/6,IF($A1193="ELO",IF($B1193="PARCELADO ATÉ 6X",$D1193-(D1193*TAXAS!$E$6))/6,IF($A1193="HIPERCARD",IF($B1193="PARCELADO ATÉ 6X",$D1193-(D1193*TAXAS!$E$7))/6,IF($A1193="DINERS",IF($B1193="PARCELADO ATÉ 6X",$D1193-(D1193*TAXAS!$E$8))/6,IF($A1193="AMERICA EXPRESS",IF($B1193="PARCELADO ATÉ 6X",$D1193-(D1193*TAXAS!$E$9))/6,IF($A1193=TAXAS!$A$10,IF($B1193="PARCELADO ATÉ 6X",$D1193-($D1193*TAXAS!$E$10))/6,IF($A1193=TAXAS!$A$11,IF($B1193="PARCELADO ATÉ 6X",$D1193-($D1193*TAXAS!$E$11))/6,IF($A1193=TAXAS!$A$12,IF($B1193="PARCELADO ATÉ 6X",$D1193-($D1193*TAXAS!$E$12))/6,IF($A1193=TAXAS!$A$13,IF($B1193="PARCELADO ATÉ 6X",$D1193-($D1193*TAXAS!$E$13))/6,IF($A1193=TAXAS!$A$14,IF($B1193="PARCELADO ATÉ 6X",$D1193-($D1193*TAXAS!$E$14))/6,IF($A1193=TAXAS!$A$15,IF($B1193="PARCELADO ATÉ 6X",$D1193-($D1193*TAXAS!$E$15))/6,IF($A1193=TAXAS!$A$16,IF($B1193="PARCELADO ATÉ 6X",$D1193-($D1193*TAXAS!$E$16))/6,IF($A1193=TAXAS!$A$17,IF($B1193="PARCELADO ATÉ 6X",$D1193-($D1193*TAXAS!$E$17))/6,IF($A1193=TAXAS!$A$18,IF($B1193="PARCELADO ATÉ 6X",$D1193-($D1193*TAXAS!$E$18))/6,IF($A1193=TAXAS!$A$19,IF($B1193="PARCELADO ATÉ 6X",$D1193-($D1193*TAXAS!$E$19))/6,IF($A1193=TAXAS!$A$20,IF($B1193="PARCELADO ATÉ 6X",$D1193-($D1193*TAXAS!$E$20))/6,IF($A1193=TAXAS!$A$21,IF($B1193="PARCELADO ATÉ 6X",$D1193-($D1193*TAXAS!$E$21))/6,IF($A1193=TAXAS!$A$22,IF($B1193="PARCELADO ATÉ 6X",$D1193-($D1193*TAXAS!$E$22))/6,IF($A1193=TAXAS!$A$23,IF($B1193="PARCELADO ATÉ 6X",$D1193-($D1193*TAXAS!$E$23))/6,IF($A1193=TAXAS!$A$24,IF($B1193="PARCELADO ATÉ 6X",$D1193-($D1193*TAXAS!$E$24))/6,IF($A1193=TAXAS!$A$25,IF($B1193="PARCELADO ATÉ 6X",$D1193-($D1193*TAXAS!$E$25))/6,IF($A1193=TAXAS!$A$26,IF($B1193="PARCELADO ATÉ 6X",$D1193-($D1193*TAXAS!$E$26))/6,IF($A1193=TAXAS!$A$27,IF($B1193="PARCELADO ATÉ 6X",$D1193-($D1193*TAXAS!$E$27))/6))))))))))))))))))))))))/1</f>
        <v>0</v>
      </c>
      <c r="I1193" s="9">
        <f>IF($A1193="VISA",IF($B1193="PARCELADO ATÉ 12X",$D1193-(D1193*TAXAS!$F$4))/12,IF($A1193="MASTER",IF($B1193="PARCELADO ATÉ 12X",$D1193-(D1193*TAXAS!$F$5))/12,IF($A1193="ELO",IF($B1193="PARCELADO ATÉ 12X",$D1193-(D1193*TAXAS!$F$6))/12,IF($A1193="HIPERCARD",IF($B1193="PARCELADO ATÉ 12X",$D1193-(D1193*TAXAS!$F$7))/12,IF($A1193="DINERS",IF($B1193="PARCELADO ATÉ 12X",$D1193-(D1193*TAXAS!$F$8))/12,IF($A1193="AMERICA EXPRESS",IF($B1193="PARCELADO ATÉ 12X",$D1193-(D1193*TAXAS!$F$9))/12,IF($A1193=TAXAS!$A$10,IF($B1193="PARCELADO ATÉ 12X",$D1193-($D1193*TAXAS!$F$10))/12,IF($A1193=TAXAS!$A$11,IF($B1193="PARCELADO ATÉ 12X",$D1193-($D1193*TAXAS!$F$11))/12,IF($A1193=TAXAS!$A$12,IF($B1193="PARCELADO ATÉ 12X",$D1193-($D1193*TAXAS!$F$12))/12,IF($A1193=TAXAS!$A$13,IF($B1193="PARCELADO ATÉ 12X",$D1193-($D1193*TAXAS!$F$13))/12,IF($A1193=TAXAS!$A$14,IF($B1193="PARCELADO ATÉ 12X",$D1193-($D1193*TAXAS!$F$14))/12,IF($A1193=TAXAS!$A$15,IF($B1193="PARCELADO ATÉ 12X",$D1193-($D1193*TAXAS!$F$15))/12,IF($A1193=TAXAS!$A$16,IF($B1193="PARCELADO ATÉ 12X",$D1193-($D1193*TAXAS!$F$16))/12,IF($A1193=TAXAS!$A$17,IF($B1193="PARCELADO ATÉ 12X",$D1193-($D1193*TAXAS!$F$17))/12,IF($A1193=TAXAS!$A$18,IF($B1193="PARCELADO ATÉ 12X",$D1193-($D1193*TAXAS!$F$18))/12,IF($A1193=TAXAS!$A$19,IF($B1193="PARCELADO ATÉ 12X",$D1193-($D1193*TAXAS!$F$19))/12,IF($A1193=TAXAS!$A$20,IF($B1193="PARCELADO ATÉ 12X",$D1193-($D1193*TAXAS!$F$20))/12,IF($A1193=TAXAS!$A$21,IF($B1193="PARCELADO ATÉ 12X",$D1193-($D1193*TAXAS!$F$21))/12,IF($A1193=TAXAS!$A$22,IF($B1193="PARCELADO ATÉ 12X",$D1193-($D1193*TAXAS!$F$22))/12,IF($A1193=TAXAS!$A$23,IF($B1193="PARCELADO ATÉ 12X",$D1193-($D1193*TAXAS!$F$23))/12,IF($A1193=TAXAS!$A$24,IF($B1193="PARCELADO ATÉ 12X",$D1193-($D1193*TAXAS!$F$24))/12,IF($A1193=TAXAS!$A$25,IF($B1193="PARCELADO ATÉ 12X",$D1193-($D1193*TAXAS!$F$25))/12,IF($A1193=TAXAS!$A$26,IF($B1193="PARCELADO ATÉ 12X",$D1193-($D1193*TAXAS!$F$26))/12,IF($A1193=TAXAS!$A$27,IF($B1193="PARCELADO ATÉ 12X",$D1193-($D1193*TAXAS!$F$27))/12))))))))))))))))))))))))/1</f>
        <v>0</v>
      </c>
      <c r="J1193" s="8">
        <f t="shared" si="0"/>
        <v>0</v>
      </c>
      <c r="K1193" s="10" t="b">
        <f>IF($B1193="PARCELADO ATÉ 3X",($D1193-($D1193*TAXAS!$D$4))-$J1193)</f>
        <v>0</v>
      </c>
      <c r="L1193" s="10" t="b">
        <f>IF($B1193="PARCELADO ATÉ 6X",($D1193-($D1193*TAXAS!$E$4))-$J1193)</f>
        <v>0</v>
      </c>
      <c r="M1193" s="10" t="b">
        <f>IF($B1193="PARCELADO ATÉ 12X",($D1193-($D1193*TAXAS!$F$4))-$J1193)</f>
        <v>0</v>
      </c>
      <c r="N1193" s="8">
        <f t="shared" si="1"/>
        <v>0</v>
      </c>
      <c r="O1193" s="10">
        <f t="shared" si="2"/>
        <v>0</v>
      </c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</row>
    <row r="1194" spans="1:31" ht="15.75" customHeight="1" x14ac:dyDescent="0.2">
      <c r="A1194" s="3"/>
      <c r="B1194" s="5"/>
      <c r="C1194" s="6"/>
      <c r="D1194" s="42"/>
      <c r="E1194" s="8">
        <f>IF($A1194="VISA",IF($B1194="DÉBITO",$D1194-($D1194*TAXAS!$B$4)),IF($A1194="MASTER",IF($B1194="DÉBITO",$D1194-($D1194*TAXAS!$B$5)),IF($A1194="ELO", IF($B1194="DÉBITO",$D1194-($D1194*TAXAS!$B$6)),IF($A1194="HIPERCARD",IF($B1194="DÉBITO",$D1194-($D1194*TAXAS!$B$7)),IF($A1194="DINERS",IF($B1194="DÉBITO",$D1194-($D1194*TAXAS!$B$8)),IF($A1194="AMERICA EXPRESS",IF($B1194="DÉBITO",$D1194-($D1194*TAXAS!$B$9)),IF($A1194=TAXAS!$A$10,IF($B1194="DÉBITO",$D1194-($D1194*TAXAS!$B$10)), IF($A1194=TAXAS!$A$11,IF($B1194="DÉBITO",$D1194-($D1194*TAXAS!$B$11)), IF($A1194=TAXAS!$A$12,IF($B1194="DÉBITO",$D1194-($D1194*TAXAS!$B$12)), IF($A1194=TAXAS!$A$13,IF($B1194="DÉBITO",$D1194-($D1194*TAXAS!$B$13)), IF($A1194=TAXAS!$A$14,IF($B1194="DÉBITO",$D1194-($D1194*TAXAS!$B$14)), IF($A1194=TAXAS!$A$15,IF($B1194="DÉBITO",$D1194-($D1194*TAXAS!$B$15)), IF($A1194=TAXAS!$A$16,IF($B1194="DÉBITO",$D1194-($D1194*TAXAS!$B$16)), IF($A1194=TAXAS!$A$17,IF($B1194="DÉBITO",$D1194-($D1194*TAXAS!$B$17)), IF($A1194=TAXAS!$A$18,IF($B1194="DÉBITO",$D1194-($D1194*TAXAS!$B$18)), IF($A1194=TAXAS!$A$19,IF($B1194="DÉBITO",$D1194-($D1194*TAXAS!$B$19)), IF($A1194=TAXAS!$A$20,IF($B1194="DÉBITO",$D1194-($D1194*TAXAS!$B$20)), IF($A1194=TAXAS!$A$21,IF($B1194="DÉBITO",$D1194-($D1194*TAXAS!$B$21)), IF($A1194=TAXAS!$A$22,IF($B1194="DÉBITO",$D1194-($D1194*TAXAS!$B$22)), IF($A1194=TAXAS!$A$23,IF($B1194="DÉBITO",$D1194-($D1194*TAXAS!$B$23)), IF($A1194=TAXAS!$A$24,IF($B1194="DÉBITO",$D1194-($D1194*TAXAS!$B$24)), IF($A1194=TAXAS!$A$25,IF($B1194="DÉBITO",$D1194-($D1194*TAXAS!$B$25)), IF($A1194=TAXAS!$A$26,IF($B1194="DÉBITO",$D1194-($D1194*TAXAS!$B$26)), IF($A1194=TAXAS!$A$27,IF($B1194="DÉBITO",$D1194-($D1194*TAXAS!$B$27))))))))))))))))))))))))))/1</f>
        <v>0</v>
      </c>
      <c r="F1194" s="8">
        <f>IF($A1194="VISA",IF($B1194="CRÉDITO",$D1194-($D1194*TAXAS!$C$4)),IF($A1194="MASTER",IF($B1194="CRÉDITO",$D1194-($D1194*TAXAS!$C$5)),IF($A1194="ELO", IF($B1194="CRÉDITO",$D1194-($D1194*TAXAS!$C$6)),IF($A1194="HIPERCARD",IF($B1194="CRÉDITO",$D1194-($D1194*TAXAS!$C$7)),IF($A1194="DINERS",IF($B1194="CRÉDITO",$D1194-($D1194*TAXAS!$C$8)),IF($A1194="AMERICA EXPRESS",IF($B1194="CRÉDITO",$D1194-($D1194*TAXAS!$C$9)),IF($A1194=TAXAS!$A$10,IF($B1194="CRÉDITO",$D1194-($D1194*TAXAS!$C$10)), IF($A1194=TAXAS!$A$11,IF($B1194="CRÉDITO",$D1194-($D1194*TAXAS!$C$11)), IF($A1194=TAXAS!$A$12,IF($B1194="CRÉDITO",$D1194-($D1194*TAXAS!$C$12)), IF($A1194=TAXAS!$A$13,IF($B1194="CRÉDITO",$D1194-($D1194*TAXAS!$C$13)), IF($A1194=TAXAS!$A$14,IF($B1194="CRÉDITO",$D1194-($D1194*TAXAS!$C$14)), IF($A1194=TAXAS!$A$15,IF($B1194="CRÉDITO",$D1194-($D1194*TAXAS!$C$15)), IF($A1194=TAXAS!$A$16,IF($B1194="CRÉDITO",$D1194-($D1194*TAXAS!$C$16)), IF($A1194=TAXAS!$A$17,IF($B1194="CRÉDITO",$D1194-($D1194*TAXAS!$C$17)), IF($A1194=TAXAS!$A$18,IF($B1194="CRÉDITO",$D1194-($D1194*TAXAS!$C$18)), IF($A1194=TAXAS!$A$19,IF($B1194="CRÉDITO",$D1194-($D1194*TAXAS!$C$19)), IF($A1194=TAXAS!$A$20,IF($B1194="CRÉDITO",$D1194-($D1194*TAXAS!$C$20)), IF($A1194=TAXAS!$A$21,IF($B1194="CRÉDITO",$D1194-($D1194*TAXAS!$C$21)), IF($A1194=TAXAS!$A$22,IF($B1194="CRÉDITO",$D1194-($D1194*TAXAS!$C$22)), IF($A1194=TAXAS!$A$23,IF($B1194="CRÉDITO",$D1194-($D1194*TAXAS!$C$23)), IF($A1194=TAXAS!$A$24,IF($B1194="CRÉDITO",$D1194-($D1194*TAXAS!$C$24)), IF($A1194=TAXAS!$A$25,IF($B1194="CRÉDITO",$D1194-($D1194*TAXAS!$C$25)), IF($A1194=TAXAS!$A$26,IF($B1194="CRÉDITO",$D1194-($D1194*TAXAS!$C$26)), IF($A1194=TAXAS!$A$27,IF($B1194="CRÉDITO",$D1194-($D1194*TAXAS!$C$27))))))))))))))))))))))))))/1</f>
        <v>0</v>
      </c>
      <c r="G1194" s="9">
        <f>IF($A1194="VISA",IF($B1194="PARCELADO ATÉ 3X",$D1194-(D1194*TAXAS!$D$4))/3,IF($A1194="MASTER",IF($B1194="PARCELADO ATÉ 3X",$D1194-(D1194*TAXAS!$D$5))/3,IF($A1194="ELO",IF($B1194="PARCELADO ATÉ 3X",$D1194-(D1194*TAXAS!$D$6))/3,IF($A1194="HIPERCARD",IF($B1194="PARCELADO ATÉ 3X",$D1194-(D1194*TAXAS!$D$7))/3,IF($A1194="DINERS",IF($B1194="PARCELADO ATÉ 3X",$D1194-(D1194*TAXAS!$D$8))/3,IF($A1194="AMERICA EXPRESS",IF($B1194="PARCELADO ATÉ 3X",$D1194-(D1194*TAXAS!$D$9))/3,IF($A1194=TAXAS!$A$10,IF($B1194="PARCELADO ATÉ 3X",$D1194-($D1194*TAXAS!$D$10))/3,IF($A1194=TAXAS!$A$11,IF($B1194="PARCELADO ATÉ 3X",$D1194-($D1194*TAXAS!$D$11))/3,IF($A1194=TAXAS!$A$12,IF($B1194="PARCELADO ATÉ 3X",$D1194-($D1194*TAXAS!$D$12))/3,IF($A1194=TAXAS!$A$13,IF($B1194="PARCELADO ATÉ 3X",$D1194-($D1194*TAXAS!$D$13))/3,IF($A1194=TAXAS!$A$14,IF($B1194="PARCELADO ATÉ 3X",$D1194-($D1194*TAXAS!$D$14))/3,IF($A1194=TAXAS!$A$15,IF($B1194="PARCELADO ATÉ 3X",$D1194-($D1194*TAXAS!$D$15))/3,IF($A1194=TAXAS!$A$16,IF($B1194="PARCELADO ATÉ 3X",$D1194-($D1194*TAXAS!$D$16))/3,IF($A1194=TAXAS!$A$17,IF($B1194="PARCELADO ATÉ 3X",$D1194-($D1194*TAXAS!$D$17))/3,IF($A1194=TAXAS!$A$18,IF($B1194="PARCELADO ATÉ 3X",$D1194-($D1194*TAXAS!$D$18))/3,IF($A1194=TAXAS!$A$19,IF($B1194="PARCELADO ATÉ 3X",$D1194-($D1194*TAXAS!$D$19))/3,IF($A1194=TAXAS!$A$20,IF($B1194="PARCELADO ATÉ 3X",$D1194-($D1194*TAXAS!$D$20))/3,IF($A1194=TAXAS!$A$21,IF($B1194="PARCELADO ATÉ 3X",$D1194-($D1194*TAXAS!$D$21))/3,IF($A1194=TAXAS!$A$22,IF($B1194="PARCELADO ATÉ 3X",$D1194-($D1194*TAXAS!$D$22))/3,IF($A1194=TAXAS!$A$23,IF($B1194="PARCELADO ATÉ 3X",$D1194-($D1194*TAXAS!$D$23))/3,IF($A1194=TAXAS!$A$24,IF($B1194="PARCELADO ATÉ 3X",$D1194-($D1194*TAXAS!$D$24))/3,IF($A1194=TAXAS!$A$25,IF($B1194="PARCELADO ATÉ 3X",$D1194-($D1194*TAXAS!$D$25))/3,IF($A1194=TAXAS!$A$26,IF($B1194="PARCELADO ATÉ 3X",$D1194-($D1194*TAXAS!$D$26))/3,IF($A1194=TAXAS!$A$27,IF($B1194="PARCELADO ATÉ 3X",$D1194-($D1194*TAXAS!$D$27))/3))))))))))))))))))))))))/1</f>
        <v>0</v>
      </c>
      <c r="H1194" s="9">
        <f>IF($A1194="VISA",IF($B1194="PARCELADO ATÉ 6X",$D1194-(D1194*TAXAS!$E$4))/6,IF($A1194="MASTER",IF($B1194="PARCELADO ATÉ 6X",$D1194-(D1194*TAXAS!$E$5))/6,IF($A1194="ELO",IF($B1194="PARCELADO ATÉ 6X",$D1194-(D1194*TAXAS!$E$6))/6,IF($A1194="HIPERCARD",IF($B1194="PARCELADO ATÉ 6X",$D1194-(D1194*TAXAS!$E$7))/6,IF($A1194="DINERS",IF($B1194="PARCELADO ATÉ 6X",$D1194-(D1194*TAXAS!$E$8))/6,IF($A1194="AMERICA EXPRESS",IF($B1194="PARCELADO ATÉ 6X",$D1194-(D1194*TAXAS!$E$9))/6,IF($A1194=TAXAS!$A$10,IF($B1194="PARCELADO ATÉ 6X",$D1194-($D1194*TAXAS!$E$10))/6,IF($A1194=TAXAS!$A$11,IF($B1194="PARCELADO ATÉ 6X",$D1194-($D1194*TAXAS!$E$11))/6,IF($A1194=TAXAS!$A$12,IF($B1194="PARCELADO ATÉ 6X",$D1194-($D1194*TAXAS!$E$12))/6,IF($A1194=TAXAS!$A$13,IF($B1194="PARCELADO ATÉ 6X",$D1194-($D1194*TAXAS!$E$13))/6,IF($A1194=TAXAS!$A$14,IF($B1194="PARCELADO ATÉ 6X",$D1194-($D1194*TAXAS!$E$14))/6,IF($A1194=TAXAS!$A$15,IF($B1194="PARCELADO ATÉ 6X",$D1194-($D1194*TAXAS!$E$15))/6,IF($A1194=TAXAS!$A$16,IF($B1194="PARCELADO ATÉ 6X",$D1194-($D1194*TAXAS!$E$16))/6,IF($A1194=TAXAS!$A$17,IF($B1194="PARCELADO ATÉ 6X",$D1194-($D1194*TAXAS!$E$17))/6,IF($A1194=TAXAS!$A$18,IF($B1194="PARCELADO ATÉ 6X",$D1194-($D1194*TAXAS!$E$18))/6,IF($A1194=TAXAS!$A$19,IF($B1194="PARCELADO ATÉ 6X",$D1194-($D1194*TAXAS!$E$19))/6,IF($A1194=TAXAS!$A$20,IF($B1194="PARCELADO ATÉ 6X",$D1194-($D1194*TAXAS!$E$20))/6,IF($A1194=TAXAS!$A$21,IF($B1194="PARCELADO ATÉ 6X",$D1194-($D1194*TAXAS!$E$21))/6,IF($A1194=TAXAS!$A$22,IF($B1194="PARCELADO ATÉ 6X",$D1194-($D1194*TAXAS!$E$22))/6,IF($A1194=TAXAS!$A$23,IF($B1194="PARCELADO ATÉ 6X",$D1194-($D1194*TAXAS!$E$23))/6,IF($A1194=TAXAS!$A$24,IF($B1194="PARCELADO ATÉ 6X",$D1194-($D1194*TAXAS!$E$24))/6,IF($A1194=TAXAS!$A$25,IF($B1194="PARCELADO ATÉ 6X",$D1194-($D1194*TAXAS!$E$25))/6,IF($A1194=TAXAS!$A$26,IF($B1194="PARCELADO ATÉ 6X",$D1194-($D1194*TAXAS!$E$26))/6,IF($A1194=TAXAS!$A$27,IF($B1194="PARCELADO ATÉ 6X",$D1194-($D1194*TAXAS!$E$27))/6))))))))))))))))))))))))/1</f>
        <v>0</v>
      </c>
      <c r="I1194" s="9">
        <f>IF($A1194="VISA",IF($B1194="PARCELADO ATÉ 12X",$D1194-(D1194*TAXAS!$F$4))/12,IF($A1194="MASTER",IF($B1194="PARCELADO ATÉ 12X",$D1194-(D1194*TAXAS!$F$5))/12,IF($A1194="ELO",IF($B1194="PARCELADO ATÉ 12X",$D1194-(D1194*TAXAS!$F$6))/12,IF($A1194="HIPERCARD",IF($B1194="PARCELADO ATÉ 12X",$D1194-(D1194*TAXAS!$F$7))/12,IF($A1194="DINERS",IF($B1194="PARCELADO ATÉ 12X",$D1194-(D1194*TAXAS!$F$8))/12,IF($A1194="AMERICA EXPRESS",IF($B1194="PARCELADO ATÉ 12X",$D1194-(D1194*TAXAS!$F$9))/12,IF($A1194=TAXAS!$A$10,IF($B1194="PARCELADO ATÉ 12X",$D1194-($D1194*TAXAS!$F$10))/12,IF($A1194=TAXAS!$A$11,IF($B1194="PARCELADO ATÉ 12X",$D1194-($D1194*TAXAS!$F$11))/12,IF($A1194=TAXAS!$A$12,IF($B1194="PARCELADO ATÉ 12X",$D1194-($D1194*TAXAS!$F$12))/12,IF($A1194=TAXAS!$A$13,IF($B1194="PARCELADO ATÉ 12X",$D1194-($D1194*TAXAS!$F$13))/12,IF($A1194=TAXAS!$A$14,IF($B1194="PARCELADO ATÉ 12X",$D1194-($D1194*TAXAS!$F$14))/12,IF($A1194=TAXAS!$A$15,IF($B1194="PARCELADO ATÉ 12X",$D1194-($D1194*TAXAS!$F$15))/12,IF($A1194=TAXAS!$A$16,IF($B1194="PARCELADO ATÉ 12X",$D1194-($D1194*TAXAS!$F$16))/12,IF($A1194=TAXAS!$A$17,IF($B1194="PARCELADO ATÉ 12X",$D1194-($D1194*TAXAS!$F$17))/12,IF($A1194=TAXAS!$A$18,IF($B1194="PARCELADO ATÉ 12X",$D1194-($D1194*TAXAS!$F$18))/12,IF($A1194=TAXAS!$A$19,IF($B1194="PARCELADO ATÉ 12X",$D1194-($D1194*TAXAS!$F$19))/12,IF($A1194=TAXAS!$A$20,IF($B1194="PARCELADO ATÉ 12X",$D1194-($D1194*TAXAS!$F$20))/12,IF($A1194=TAXAS!$A$21,IF($B1194="PARCELADO ATÉ 12X",$D1194-($D1194*TAXAS!$F$21))/12,IF($A1194=TAXAS!$A$22,IF($B1194="PARCELADO ATÉ 12X",$D1194-($D1194*TAXAS!$F$22))/12,IF($A1194=TAXAS!$A$23,IF($B1194="PARCELADO ATÉ 12X",$D1194-($D1194*TAXAS!$F$23))/12,IF($A1194=TAXAS!$A$24,IF($B1194="PARCELADO ATÉ 12X",$D1194-($D1194*TAXAS!$F$24))/12,IF($A1194=TAXAS!$A$25,IF($B1194="PARCELADO ATÉ 12X",$D1194-($D1194*TAXAS!$F$25))/12,IF($A1194=TAXAS!$A$26,IF($B1194="PARCELADO ATÉ 12X",$D1194-($D1194*TAXAS!$F$26))/12,IF($A1194=TAXAS!$A$27,IF($B1194="PARCELADO ATÉ 12X",$D1194-($D1194*TAXAS!$F$27))/12))))))))))))))))))))))))/1</f>
        <v>0</v>
      </c>
      <c r="J1194" s="8">
        <f t="shared" si="0"/>
        <v>0</v>
      </c>
      <c r="K1194" s="10" t="b">
        <f>IF($B1194="PARCELADO ATÉ 3X",($D1194-($D1194*TAXAS!$D$4))-$J1194)</f>
        <v>0</v>
      </c>
      <c r="L1194" s="10" t="b">
        <f>IF($B1194="PARCELADO ATÉ 6X",($D1194-($D1194*TAXAS!$E$4))-$J1194)</f>
        <v>0</v>
      </c>
      <c r="M1194" s="10" t="b">
        <f>IF($B1194="PARCELADO ATÉ 12X",($D1194-($D1194*TAXAS!$F$4))-$J1194)</f>
        <v>0</v>
      </c>
      <c r="N1194" s="8">
        <f t="shared" si="1"/>
        <v>0</v>
      </c>
      <c r="O1194" s="10">
        <f t="shared" si="2"/>
        <v>0</v>
      </c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</row>
    <row r="1195" spans="1:31" ht="15.75" customHeight="1" x14ac:dyDescent="0.2">
      <c r="A1195" s="3"/>
      <c r="B1195" s="5"/>
      <c r="C1195" s="6"/>
      <c r="D1195" s="42"/>
      <c r="E1195" s="8">
        <f>IF($A1195="VISA",IF($B1195="DÉBITO",$D1195-($D1195*TAXAS!$B$4)),IF($A1195="MASTER",IF($B1195="DÉBITO",$D1195-($D1195*TAXAS!$B$5)),IF($A1195="ELO", IF($B1195="DÉBITO",$D1195-($D1195*TAXAS!$B$6)),IF($A1195="HIPERCARD",IF($B1195="DÉBITO",$D1195-($D1195*TAXAS!$B$7)),IF($A1195="DINERS",IF($B1195="DÉBITO",$D1195-($D1195*TAXAS!$B$8)),IF($A1195="AMERICA EXPRESS",IF($B1195="DÉBITO",$D1195-($D1195*TAXAS!$B$9)),IF($A1195=TAXAS!$A$10,IF($B1195="DÉBITO",$D1195-($D1195*TAXAS!$B$10)), IF($A1195=TAXAS!$A$11,IF($B1195="DÉBITO",$D1195-($D1195*TAXAS!$B$11)), IF($A1195=TAXAS!$A$12,IF($B1195="DÉBITO",$D1195-($D1195*TAXAS!$B$12)), IF($A1195=TAXAS!$A$13,IF($B1195="DÉBITO",$D1195-($D1195*TAXAS!$B$13)), IF($A1195=TAXAS!$A$14,IF($B1195="DÉBITO",$D1195-($D1195*TAXAS!$B$14)), IF($A1195=TAXAS!$A$15,IF($B1195="DÉBITO",$D1195-($D1195*TAXAS!$B$15)), IF($A1195=TAXAS!$A$16,IF($B1195="DÉBITO",$D1195-($D1195*TAXAS!$B$16)), IF($A1195=TAXAS!$A$17,IF($B1195="DÉBITO",$D1195-($D1195*TAXAS!$B$17)), IF($A1195=TAXAS!$A$18,IF($B1195="DÉBITO",$D1195-($D1195*TAXAS!$B$18)), IF($A1195=TAXAS!$A$19,IF($B1195="DÉBITO",$D1195-($D1195*TAXAS!$B$19)), IF($A1195=TAXAS!$A$20,IF($B1195="DÉBITO",$D1195-($D1195*TAXAS!$B$20)), IF($A1195=TAXAS!$A$21,IF($B1195="DÉBITO",$D1195-($D1195*TAXAS!$B$21)), IF($A1195=TAXAS!$A$22,IF($B1195="DÉBITO",$D1195-($D1195*TAXAS!$B$22)), IF($A1195=TAXAS!$A$23,IF($B1195="DÉBITO",$D1195-($D1195*TAXAS!$B$23)), IF($A1195=TAXAS!$A$24,IF($B1195="DÉBITO",$D1195-($D1195*TAXAS!$B$24)), IF($A1195=TAXAS!$A$25,IF($B1195="DÉBITO",$D1195-($D1195*TAXAS!$B$25)), IF($A1195=TAXAS!$A$26,IF($B1195="DÉBITO",$D1195-($D1195*TAXAS!$B$26)), IF($A1195=TAXAS!$A$27,IF($B1195="DÉBITO",$D1195-($D1195*TAXAS!$B$27))))))))))))))))))))))))))/1</f>
        <v>0</v>
      </c>
      <c r="F1195" s="8">
        <f>IF($A1195="VISA",IF($B1195="CRÉDITO",$D1195-($D1195*TAXAS!$C$4)),IF($A1195="MASTER",IF($B1195="CRÉDITO",$D1195-($D1195*TAXAS!$C$5)),IF($A1195="ELO", IF($B1195="CRÉDITO",$D1195-($D1195*TAXAS!$C$6)),IF($A1195="HIPERCARD",IF($B1195="CRÉDITO",$D1195-($D1195*TAXAS!$C$7)),IF($A1195="DINERS",IF($B1195="CRÉDITO",$D1195-($D1195*TAXAS!$C$8)),IF($A1195="AMERICA EXPRESS",IF($B1195="CRÉDITO",$D1195-($D1195*TAXAS!$C$9)),IF($A1195=TAXAS!$A$10,IF($B1195="CRÉDITO",$D1195-($D1195*TAXAS!$C$10)), IF($A1195=TAXAS!$A$11,IF($B1195="CRÉDITO",$D1195-($D1195*TAXAS!$C$11)), IF($A1195=TAXAS!$A$12,IF($B1195="CRÉDITO",$D1195-($D1195*TAXAS!$C$12)), IF($A1195=TAXAS!$A$13,IF($B1195="CRÉDITO",$D1195-($D1195*TAXAS!$C$13)), IF($A1195=TAXAS!$A$14,IF($B1195="CRÉDITO",$D1195-($D1195*TAXAS!$C$14)), IF($A1195=TAXAS!$A$15,IF($B1195="CRÉDITO",$D1195-($D1195*TAXAS!$C$15)), IF($A1195=TAXAS!$A$16,IF($B1195="CRÉDITO",$D1195-($D1195*TAXAS!$C$16)), IF($A1195=TAXAS!$A$17,IF($B1195="CRÉDITO",$D1195-($D1195*TAXAS!$C$17)), IF($A1195=TAXAS!$A$18,IF($B1195="CRÉDITO",$D1195-($D1195*TAXAS!$C$18)), IF($A1195=TAXAS!$A$19,IF($B1195="CRÉDITO",$D1195-($D1195*TAXAS!$C$19)), IF($A1195=TAXAS!$A$20,IF($B1195="CRÉDITO",$D1195-($D1195*TAXAS!$C$20)), IF($A1195=TAXAS!$A$21,IF($B1195="CRÉDITO",$D1195-($D1195*TAXAS!$C$21)), IF($A1195=TAXAS!$A$22,IF($B1195="CRÉDITO",$D1195-($D1195*TAXAS!$C$22)), IF($A1195=TAXAS!$A$23,IF($B1195="CRÉDITO",$D1195-($D1195*TAXAS!$C$23)), IF($A1195=TAXAS!$A$24,IF($B1195="CRÉDITO",$D1195-($D1195*TAXAS!$C$24)), IF($A1195=TAXAS!$A$25,IF($B1195="CRÉDITO",$D1195-($D1195*TAXAS!$C$25)), IF($A1195=TAXAS!$A$26,IF($B1195="CRÉDITO",$D1195-($D1195*TAXAS!$C$26)), IF($A1195=TAXAS!$A$27,IF($B1195="CRÉDITO",$D1195-($D1195*TAXAS!$C$27))))))))))))))))))))))))))/1</f>
        <v>0</v>
      </c>
      <c r="G1195" s="9">
        <f>IF($A1195="VISA",IF($B1195="PARCELADO ATÉ 3X",$D1195-(D1195*TAXAS!$D$4))/3,IF($A1195="MASTER",IF($B1195="PARCELADO ATÉ 3X",$D1195-(D1195*TAXAS!$D$5))/3,IF($A1195="ELO",IF($B1195="PARCELADO ATÉ 3X",$D1195-(D1195*TAXAS!$D$6))/3,IF($A1195="HIPERCARD",IF($B1195="PARCELADO ATÉ 3X",$D1195-(D1195*TAXAS!$D$7))/3,IF($A1195="DINERS",IF($B1195="PARCELADO ATÉ 3X",$D1195-(D1195*TAXAS!$D$8))/3,IF($A1195="AMERICA EXPRESS",IF($B1195="PARCELADO ATÉ 3X",$D1195-(D1195*TAXAS!$D$9))/3,IF($A1195=TAXAS!$A$10,IF($B1195="PARCELADO ATÉ 3X",$D1195-($D1195*TAXAS!$D$10))/3,IF($A1195=TAXAS!$A$11,IF($B1195="PARCELADO ATÉ 3X",$D1195-($D1195*TAXAS!$D$11))/3,IF($A1195=TAXAS!$A$12,IF($B1195="PARCELADO ATÉ 3X",$D1195-($D1195*TAXAS!$D$12))/3,IF($A1195=TAXAS!$A$13,IF($B1195="PARCELADO ATÉ 3X",$D1195-($D1195*TAXAS!$D$13))/3,IF($A1195=TAXAS!$A$14,IF($B1195="PARCELADO ATÉ 3X",$D1195-($D1195*TAXAS!$D$14))/3,IF($A1195=TAXAS!$A$15,IF($B1195="PARCELADO ATÉ 3X",$D1195-($D1195*TAXAS!$D$15))/3,IF($A1195=TAXAS!$A$16,IF($B1195="PARCELADO ATÉ 3X",$D1195-($D1195*TAXAS!$D$16))/3,IF($A1195=TAXAS!$A$17,IF($B1195="PARCELADO ATÉ 3X",$D1195-($D1195*TAXAS!$D$17))/3,IF($A1195=TAXAS!$A$18,IF($B1195="PARCELADO ATÉ 3X",$D1195-($D1195*TAXAS!$D$18))/3,IF($A1195=TAXAS!$A$19,IF($B1195="PARCELADO ATÉ 3X",$D1195-($D1195*TAXAS!$D$19))/3,IF($A1195=TAXAS!$A$20,IF($B1195="PARCELADO ATÉ 3X",$D1195-($D1195*TAXAS!$D$20))/3,IF($A1195=TAXAS!$A$21,IF($B1195="PARCELADO ATÉ 3X",$D1195-($D1195*TAXAS!$D$21))/3,IF($A1195=TAXAS!$A$22,IF($B1195="PARCELADO ATÉ 3X",$D1195-($D1195*TAXAS!$D$22))/3,IF($A1195=TAXAS!$A$23,IF($B1195="PARCELADO ATÉ 3X",$D1195-($D1195*TAXAS!$D$23))/3,IF($A1195=TAXAS!$A$24,IF($B1195="PARCELADO ATÉ 3X",$D1195-($D1195*TAXAS!$D$24))/3,IF($A1195=TAXAS!$A$25,IF($B1195="PARCELADO ATÉ 3X",$D1195-($D1195*TAXAS!$D$25))/3,IF($A1195=TAXAS!$A$26,IF($B1195="PARCELADO ATÉ 3X",$D1195-($D1195*TAXAS!$D$26))/3,IF($A1195=TAXAS!$A$27,IF($B1195="PARCELADO ATÉ 3X",$D1195-($D1195*TAXAS!$D$27))/3))))))))))))))))))))))))/1</f>
        <v>0</v>
      </c>
      <c r="H1195" s="9">
        <f>IF($A1195="VISA",IF($B1195="PARCELADO ATÉ 6X",$D1195-(D1195*TAXAS!$E$4))/6,IF($A1195="MASTER",IF($B1195="PARCELADO ATÉ 6X",$D1195-(D1195*TAXAS!$E$5))/6,IF($A1195="ELO",IF($B1195="PARCELADO ATÉ 6X",$D1195-(D1195*TAXAS!$E$6))/6,IF($A1195="HIPERCARD",IF($B1195="PARCELADO ATÉ 6X",$D1195-(D1195*TAXAS!$E$7))/6,IF($A1195="DINERS",IF($B1195="PARCELADO ATÉ 6X",$D1195-(D1195*TAXAS!$E$8))/6,IF($A1195="AMERICA EXPRESS",IF($B1195="PARCELADO ATÉ 6X",$D1195-(D1195*TAXAS!$E$9))/6,IF($A1195=TAXAS!$A$10,IF($B1195="PARCELADO ATÉ 6X",$D1195-($D1195*TAXAS!$E$10))/6,IF($A1195=TAXAS!$A$11,IF($B1195="PARCELADO ATÉ 6X",$D1195-($D1195*TAXAS!$E$11))/6,IF($A1195=TAXAS!$A$12,IF($B1195="PARCELADO ATÉ 6X",$D1195-($D1195*TAXAS!$E$12))/6,IF($A1195=TAXAS!$A$13,IF($B1195="PARCELADO ATÉ 6X",$D1195-($D1195*TAXAS!$E$13))/6,IF($A1195=TAXAS!$A$14,IF($B1195="PARCELADO ATÉ 6X",$D1195-($D1195*TAXAS!$E$14))/6,IF($A1195=TAXAS!$A$15,IF($B1195="PARCELADO ATÉ 6X",$D1195-($D1195*TAXAS!$E$15))/6,IF($A1195=TAXAS!$A$16,IF($B1195="PARCELADO ATÉ 6X",$D1195-($D1195*TAXAS!$E$16))/6,IF($A1195=TAXAS!$A$17,IF($B1195="PARCELADO ATÉ 6X",$D1195-($D1195*TAXAS!$E$17))/6,IF($A1195=TAXAS!$A$18,IF($B1195="PARCELADO ATÉ 6X",$D1195-($D1195*TAXAS!$E$18))/6,IF($A1195=TAXAS!$A$19,IF($B1195="PARCELADO ATÉ 6X",$D1195-($D1195*TAXAS!$E$19))/6,IF($A1195=TAXAS!$A$20,IF($B1195="PARCELADO ATÉ 6X",$D1195-($D1195*TAXAS!$E$20))/6,IF($A1195=TAXAS!$A$21,IF($B1195="PARCELADO ATÉ 6X",$D1195-($D1195*TAXAS!$E$21))/6,IF($A1195=TAXAS!$A$22,IF($B1195="PARCELADO ATÉ 6X",$D1195-($D1195*TAXAS!$E$22))/6,IF($A1195=TAXAS!$A$23,IF($B1195="PARCELADO ATÉ 6X",$D1195-($D1195*TAXAS!$E$23))/6,IF($A1195=TAXAS!$A$24,IF($B1195="PARCELADO ATÉ 6X",$D1195-($D1195*TAXAS!$E$24))/6,IF($A1195=TAXAS!$A$25,IF($B1195="PARCELADO ATÉ 6X",$D1195-($D1195*TAXAS!$E$25))/6,IF($A1195=TAXAS!$A$26,IF($B1195="PARCELADO ATÉ 6X",$D1195-($D1195*TAXAS!$E$26))/6,IF($A1195=TAXAS!$A$27,IF($B1195="PARCELADO ATÉ 6X",$D1195-($D1195*TAXAS!$E$27))/6))))))))))))))))))))))))/1</f>
        <v>0</v>
      </c>
      <c r="I1195" s="9">
        <f>IF($A1195="VISA",IF($B1195="PARCELADO ATÉ 12X",$D1195-(D1195*TAXAS!$F$4))/12,IF($A1195="MASTER",IF($B1195="PARCELADO ATÉ 12X",$D1195-(D1195*TAXAS!$F$5))/12,IF($A1195="ELO",IF($B1195="PARCELADO ATÉ 12X",$D1195-(D1195*TAXAS!$F$6))/12,IF($A1195="HIPERCARD",IF($B1195="PARCELADO ATÉ 12X",$D1195-(D1195*TAXAS!$F$7))/12,IF($A1195="DINERS",IF($B1195="PARCELADO ATÉ 12X",$D1195-(D1195*TAXAS!$F$8))/12,IF($A1195="AMERICA EXPRESS",IF($B1195="PARCELADO ATÉ 12X",$D1195-(D1195*TAXAS!$F$9))/12,IF($A1195=TAXAS!$A$10,IF($B1195="PARCELADO ATÉ 12X",$D1195-($D1195*TAXAS!$F$10))/12,IF($A1195=TAXAS!$A$11,IF($B1195="PARCELADO ATÉ 12X",$D1195-($D1195*TAXAS!$F$11))/12,IF($A1195=TAXAS!$A$12,IF($B1195="PARCELADO ATÉ 12X",$D1195-($D1195*TAXAS!$F$12))/12,IF($A1195=TAXAS!$A$13,IF($B1195="PARCELADO ATÉ 12X",$D1195-($D1195*TAXAS!$F$13))/12,IF($A1195=TAXAS!$A$14,IF($B1195="PARCELADO ATÉ 12X",$D1195-($D1195*TAXAS!$F$14))/12,IF($A1195=TAXAS!$A$15,IF($B1195="PARCELADO ATÉ 12X",$D1195-($D1195*TAXAS!$F$15))/12,IF($A1195=TAXAS!$A$16,IF($B1195="PARCELADO ATÉ 12X",$D1195-($D1195*TAXAS!$F$16))/12,IF($A1195=TAXAS!$A$17,IF($B1195="PARCELADO ATÉ 12X",$D1195-($D1195*TAXAS!$F$17))/12,IF($A1195=TAXAS!$A$18,IF($B1195="PARCELADO ATÉ 12X",$D1195-($D1195*TAXAS!$F$18))/12,IF($A1195=TAXAS!$A$19,IF($B1195="PARCELADO ATÉ 12X",$D1195-($D1195*TAXAS!$F$19))/12,IF($A1195=TAXAS!$A$20,IF($B1195="PARCELADO ATÉ 12X",$D1195-($D1195*TAXAS!$F$20))/12,IF($A1195=TAXAS!$A$21,IF($B1195="PARCELADO ATÉ 12X",$D1195-($D1195*TAXAS!$F$21))/12,IF($A1195=TAXAS!$A$22,IF($B1195="PARCELADO ATÉ 12X",$D1195-($D1195*TAXAS!$F$22))/12,IF($A1195=TAXAS!$A$23,IF($B1195="PARCELADO ATÉ 12X",$D1195-($D1195*TAXAS!$F$23))/12,IF($A1195=TAXAS!$A$24,IF($B1195="PARCELADO ATÉ 12X",$D1195-($D1195*TAXAS!$F$24))/12,IF($A1195=TAXAS!$A$25,IF($B1195="PARCELADO ATÉ 12X",$D1195-($D1195*TAXAS!$F$25))/12,IF($A1195=TAXAS!$A$26,IF($B1195="PARCELADO ATÉ 12X",$D1195-($D1195*TAXAS!$F$26))/12,IF($A1195=TAXAS!$A$27,IF($B1195="PARCELADO ATÉ 12X",$D1195-($D1195*TAXAS!$F$27))/12))))))))))))))))))))))))/1</f>
        <v>0</v>
      </c>
      <c r="J1195" s="8">
        <f t="shared" si="0"/>
        <v>0</v>
      </c>
      <c r="K1195" s="10" t="b">
        <f>IF($B1195="PARCELADO ATÉ 3X",($D1195-($D1195*TAXAS!$D$4))-$J1195)</f>
        <v>0</v>
      </c>
      <c r="L1195" s="10" t="b">
        <f>IF($B1195="PARCELADO ATÉ 6X",($D1195-($D1195*TAXAS!$E$4))-$J1195)</f>
        <v>0</v>
      </c>
      <c r="M1195" s="10" t="b">
        <f>IF($B1195="PARCELADO ATÉ 12X",($D1195-($D1195*TAXAS!$F$4))-$J1195)</f>
        <v>0</v>
      </c>
      <c r="N1195" s="8">
        <f t="shared" si="1"/>
        <v>0</v>
      </c>
      <c r="O1195" s="10">
        <f t="shared" si="2"/>
        <v>0</v>
      </c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</row>
    <row r="1196" spans="1:31" ht="15.75" customHeight="1" x14ac:dyDescent="0.2">
      <c r="A1196" s="3"/>
      <c r="B1196" s="5"/>
      <c r="C1196" s="6"/>
      <c r="D1196" s="42"/>
      <c r="E1196" s="8">
        <f>IF($A1196="VISA",IF($B1196="DÉBITO",$D1196-($D1196*TAXAS!$B$4)),IF($A1196="MASTER",IF($B1196="DÉBITO",$D1196-($D1196*TAXAS!$B$5)),IF($A1196="ELO", IF($B1196="DÉBITO",$D1196-($D1196*TAXAS!$B$6)),IF($A1196="HIPERCARD",IF($B1196="DÉBITO",$D1196-($D1196*TAXAS!$B$7)),IF($A1196="DINERS",IF($B1196="DÉBITO",$D1196-($D1196*TAXAS!$B$8)),IF($A1196="AMERICA EXPRESS",IF($B1196="DÉBITO",$D1196-($D1196*TAXAS!$B$9)),IF($A1196=TAXAS!$A$10,IF($B1196="DÉBITO",$D1196-($D1196*TAXAS!$B$10)), IF($A1196=TAXAS!$A$11,IF($B1196="DÉBITO",$D1196-($D1196*TAXAS!$B$11)), IF($A1196=TAXAS!$A$12,IF($B1196="DÉBITO",$D1196-($D1196*TAXAS!$B$12)), IF($A1196=TAXAS!$A$13,IF($B1196="DÉBITO",$D1196-($D1196*TAXAS!$B$13)), IF($A1196=TAXAS!$A$14,IF($B1196="DÉBITO",$D1196-($D1196*TAXAS!$B$14)), IF($A1196=TAXAS!$A$15,IF($B1196="DÉBITO",$D1196-($D1196*TAXAS!$B$15)), IF($A1196=TAXAS!$A$16,IF($B1196="DÉBITO",$D1196-($D1196*TAXAS!$B$16)), IF($A1196=TAXAS!$A$17,IF($B1196="DÉBITO",$D1196-($D1196*TAXAS!$B$17)), IF($A1196=TAXAS!$A$18,IF($B1196="DÉBITO",$D1196-($D1196*TAXAS!$B$18)), IF($A1196=TAXAS!$A$19,IF($B1196="DÉBITO",$D1196-($D1196*TAXAS!$B$19)), IF($A1196=TAXAS!$A$20,IF($B1196="DÉBITO",$D1196-($D1196*TAXAS!$B$20)), IF($A1196=TAXAS!$A$21,IF($B1196="DÉBITO",$D1196-($D1196*TAXAS!$B$21)), IF($A1196=TAXAS!$A$22,IF($B1196="DÉBITO",$D1196-($D1196*TAXAS!$B$22)), IF($A1196=TAXAS!$A$23,IF($B1196="DÉBITO",$D1196-($D1196*TAXAS!$B$23)), IF($A1196=TAXAS!$A$24,IF($B1196="DÉBITO",$D1196-($D1196*TAXAS!$B$24)), IF($A1196=TAXAS!$A$25,IF($B1196="DÉBITO",$D1196-($D1196*TAXAS!$B$25)), IF($A1196=TAXAS!$A$26,IF($B1196="DÉBITO",$D1196-($D1196*TAXAS!$B$26)), IF($A1196=TAXAS!$A$27,IF($B1196="DÉBITO",$D1196-($D1196*TAXAS!$B$27))))))))))))))))))))))))))/1</f>
        <v>0</v>
      </c>
      <c r="F1196" s="8">
        <f>IF($A1196="VISA",IF($B1196="CRÉDITO",$D1196-($D1196*TAXAS!$C$4)),IF($A1196="MASTER",IF($B1196="CRÉDITO",$D1196-($D1196*TAXAS!$C$5)),IF($A1196="ELO", IF($B1196="CRÉDITO",$D1196-($D1196*TAXAS!$C$6)),IF($A1196="HIPERCARD",IF($B1196="CRÉDITO",$D1196-($D1196*TAXAS!$C$7)),IF($A1196="DINERS",IF($B1196="CRÉDITO",$D1196-($D1196*TAXAS!$C$8)),IF($A1196="AMERICA EXPRESS",IF($B1196="CRÉDITO",$D1196-($D1196*TAXAS!$C$9)),IF($A1196=TAXAS!$A$10,IF($B1196="CRÉDITO",$D1196-($D1196*TAXAS!$C$10)), IF($A1196=TAXAS!$A$11,IF($B1196="CRÉDITO",$D1196-($D1196*TAXAS!$C$11)), IF($A1196=TAXAS!$A$12,IF($B1196="CRÉDITO",$D1196-($D1196*TAXAS!$C$12)), IF($A1196=TAXAS!$A$13,IF($B1196="CRÉDITO",$D1196-($D1196*TAXAS!$C$13)), IF($A1196=TAXAS!$A$14,IF($B1196="CRÉDITO",$D1196-($D1196*TAXAS!$C$14)), IF($A1196=TAXAS!$A$15,IF($B1196="CRÉDITO",$D1196-($D1196*TAXAS!$C$15)), IF($A1196=TAXAS!$A$16,IF($B1196="CRÉDITO",$D1196-($D1196*TAXAS!$C$16)), IF($A1196=TAXAS!$A$17,IF($B1196="CRÉDITO",$D1196-($D1196*TAXAS!$C$17)), IF($A1196=TAXAS!$A$18,IF($B1196="CRÉDITO",$D1196-($D1196*TAXAS!$C$18)), IF($A1196=TAXAS!$A$19,IF($B1196="CRÉDITO",$D1196-($D1196*TAXAS!$C$19)), IF($A1196=TAXAS!$A$20,IF($B1196="CRÉDITO",$D1196-($D1196*TAXAS!$C$20)), IF($A1196=TAXAS!$A$21,IF($B1196="CRÉDITO",$D1196-($D1196*TAXAS!$C$21)), IF($A1196=TAXAS!$A$22,IF($B1196="CRÉDITO",$D1196-($D1196*TAXAS!$C$22)), IF($A1196=TAXAS!$A$23,IF($B1196="CRÉDITO",$D1196-($D1196*TAXAS!$C$23)), IF($A1196=TAXAS!$A$24,IF($B1196="CRÉDITO",$D1196-($D1196*TAXAS!$C$24)), IF($A1196=TAXAS!$A$25,IF($B1196="CRÉDITO",$D1196-($D1196*TAXAS!$C$25)), IF($A1196=TAXAS!$A$26,IF($B1196="CRÉDITO",$D1196-($D1196*TAXAS!$C$26)), IF($A1196=TAXAS!$A$27,IF($B1196="CRÉDITO",$D1196-($D1196*TAXAS!$C$27))))))))))))))))))))))))))/1</f>
        <v>0</v>
      </c>
      <c r="G1196" s="9">
        <f>IF($A1196="VISA",IF($B1196="PARCELADO ATÉ 3X",$D1196-(D1196*TAXAS!$D$4))/3,IF($A1196="MASTER",IF($B1196="PARCELADO ATÉ 3X",$D1196-(D1196*TAXAS!$D$5))/3,IF($A1196="ELO",IF($B1196="PARCELADO ATÉ 3X",$D1196-(D1196*TAXAS!$D$6))/3,IF($A1196="HIPERCARD",IF($B1196="PARCELADO ATÉ 3X",$D1196-(D1196*TAXAS!$D$7))/3,IF($A1196="DINERS",IF($B1196="PARCELADO ATÉ 3X",$D1196-(D1196*TAXAS!$D$8))/3,IF($A1196="AMERICA EXPRESS",IF($B1196="PARCELADO ATÉ 3X",$D1196-(D1196*TAXAS!$D$9))/3,IF($A1196=TAXAS!$A$10,IF($B1196="PARCELADO ATÉ 3X",$D1196-($D1196*TAXAS!$D$10))/3,IF($A1196=TAXAS!$A$11,IF($B1196="PARCELADO ATÉ 3X",$D1196-($D1196*TAXAS!$D$11))/3,IF($A1196=TAXAS!$A$12,IF($B1196="PARCELADO ATÉ 3X",$D1196-($D1196*TAXAS!$D$12))/3,IF($A1196=TAXAS!$A$13,IF($B1196="PARCELADO ATÉ 3X",$D1196-($D1196*TAXAS!$D$13))/3,IF($A1196=TAXAS!$A$14,IF($B1196="PARCELADO ATÉ 3X",$D1196-($D1196*TAXAS!$D$14))/3,IF($A1196=TAXAS!$A$15,IF($B1196="PARCELADO ATÉ 3X",$D1196-($D1196*TAXAS!$D$15))/3,IF($A1196=TAXAS!$A$16,IF($B1196="PARCELADO ATÉ 3X",$D1196-($D1196*TAXAS!$D$16))/3,IF($A1196=TAXAS!$A$17,IF($B1196="PARCELADO ATÉ 3X",$D1196-($D1196*TAXAS!$D$17))/3,IF($A1196=TAXAS!$A$18,IF($B1196="PARCELADO ATÉ 3X",$D1196-($D1196*TAXAS!$D$18))/3,IF($A1196=TAXAS!$A$19,IF($B1196="PARCELADO ATÉ 3X",$D1196-($D1196*TAXAS!$D$19))/3,IF($A1196=TAXAS!$A$20,IF($B1196="PARCELADO ATÉ 3X",$D1196-($D1196*TAXAS!$D$20))/3,IF($A1196=TAXAS!$A$21,IF($B1196="PARCELADO ATÉ 3X",$D1196-($D1196*TAXAS!$D$21))/3,IF($A1196=TAXAS!$A$22,IF($B1196="PARCELADO ATÉ 3X",$D1196-($D1196*TAXAS!$D$22))/3,IF($A1196=TAXAS!$A$23,IF($B1196="PARCELADO ATÉ 3X",$D1196-($D1196*TAXAS!$D$23))/3,IF($A1196=TAXAS!$A$24,IF($B1196="PARCELADO ATÉ 3X",$D1196-($D1196*TAXAS!$D$24))/3,IF($A1196=TAXAS!$A$25,IF($B1196="PARCELADO ATÉ 3X",$D1196-($D1196*TAXAS!$D$25))/3,IF($A1196=TAXAS!$A$26,IF($B1196="PARCELADO ATÉ 3X",$D1196-($D1196*TAXAS!$D$26))/3,IF($A1196=TAXAS!$A$27,IF($B1196="PARCELADO ATÉ 3X",$D1196-($D1196*TAXAS!$D$27))/3))))))))))))))))))))))))/1</f>
        <v>0</v>
      </c>
      <c r="H1196" s="9">
        <f>IF($A1196="VISA",IF($B1196="PARCELADO ATÉ 6X",$D1196-(D1196*TAXAS!$E$4))/6,IF($A1196="MASTER",IF($B1196="PARCELADO ATÉ 6X",$D1196-(D1196*TAXAS!$E$5))/6,IF($A1196="ELO",IF($B1196="PARCELADO ATÉ 6X",$D1196-(D1196*TAXAS!$E$6))/6,IF($A1196="HIPERCARD",IF($B1196="PARCELADO ATÉ 6X",$D1196-(D1196*TAXAS!$E$7))/6,IF($A1196="DINERS",IF($B1196="PARCELADO ATÉ 6X",$D1196-(D1196*TAXAS!$E$8))/6,IF($A1196="AMERICA EXPRESS",IF($B1196="PARCELADO ATÉ 6X",$D1196-(D1196*TAXAS!$E$9))/6,IF($A1196=TAXAS!$A$10,IF($B1196="PARCELADO ATÉ 6X",$D1196-($D1196*TAXAS!$E$10))/6,IF($A1196=TAXAS!$A$11,IF($B1196="PARCELADO ATÉ 6X",$D1196-($D1196*TAXAS!$E$11))/6,IF($A1196=TAXAS!$A$12,IF($B1196="PARCELADO ATÉ 6X",$D1196-($D1196*TAXAS!$E$12))/6,IF($A1196=TAXAS!$A$13,IF($B1196="PARCELADO ATÉ 6X",$D1196-($D1196*TAXAS!$E$13))/6,IF($A1196=TAXAS!$A$14,IF($B1196="PARCELADO ATÉ 6X",$D1196-($D1196*TAXAS!$E$14))/6,IF($A1196=TAXAS!$A$15,IF($B1196="PARCELADO ATÉ 6X",$D1196-($D1196*TAXAS!$E$15))/6,IF($A1196=TAXAS!$A$16,IF($B1196="PARCELADO ATÉ 6X",$D1196-($D1196*TAXAS!$E$16))/6,IF($A1196=TAXAS!$A$17,IF($B1196="PARCELADO ATÉ 6X",$D1196-($D1196*TAXAS!$E$17))/6,IF($A1196=TAXAS!$A$18,IF($B1196="PARCELADO ATÉ 6X",$D1196-($D1196*TAXAS!$E$18))/6,IF($A1196=TAXAS!$A$19,IF($B1196="PARCELADO ATÉ 6X",$D1196-($D1196*TAXAS!$E$19))/6,IF($A1196=TAXAS!$A$20,IF($B1196="PARCELADO ATÉ 6X",$D1196-($D1196*TAXAS!$E$20))/6,IF($A1196=TAXAS!$A$21,IF($B1196="PARCELADO ATÉ 6X",$D1196-($D1196*TAXAS!$E$21))/6,IF($A1196=TAXAS!$A$22,IF($B1196="PARCELADO ATÉ 6X",$D1196-($D1196*TAXAS!$E$22))/6,IF($A1196=TAXAS!$A$23,IF($B1196="PARCELADO ATÉ 6X",$D1196-($D1196*TAXAS!$E$23))/6,IF($A1196=TAXAS!$A$24,IF($B1196="PARCELADO ATÉ 6X",$D1196-($D1196*TAXAS!$E$24))/6,IF($A1196=TAXAS!$A$25,IF($B1196="PARCELADO ATÉ 6X",$D1196-($D1196*TAXAS!$E$25))/6,IF($A1196=TAXAS!$A$26,IF($B1196="PARCELADO ATÉ 6X",$D1196-($D1196*TAXAS!$E$26))/6,IF($A1196=TAXAS!$A$27,IF($B1196="PARCELADO ATÉ 6X",$D1196-($D1196*TAXAS!$E$27))/6))))))))))))))))))))))))/1</f>
        <v>0</v>
      </c>
      <c r="I1196" s="9">
        <f>IF($A1196="VISA",IF($B1196="PARCELADO ATÉ 12X",$D1196-(D1196*TAXAS!$F$4))/12,IF($A1196="MASTER",IF($B1196="PARCELADO ATÉ 12X",$D1196-(D1196*TAXAS!$F$5))/12,IF($A1196="ELO",IF($B1196="PARCELADO ATÉ 12X",$D1196-(D1196*TAXAS!$F$6))/12,IF($A1196="HIPERCARD",IF($B1196="PARCELADO ATÉ 12X",$D1196-(D1196*TAXAS!$F$7))/12,IF($A1196="DINERS",IF($B1196="PARCELADO ATÉ 12X",$D1196-(D1196*TAXAS!$F$8))/12,IF($A1196="AMERICA EXPRESS",IF($B1196="PARCELADO ATÉ 12X",$D1196-(D1196*TAXAS!$F$9))/12,IF($A1196=TAXAS!$A$10,IF($B1196="PARCELADO ATÉ 12X",$D1196-($D1196*TAXAS!$F$10))/12,IF($A1196=TAXAS!$A$11,IF($B1196="PARCELADO ATÉ 12X",$D1196-($D1196*TAXAS!$F$11))/12,IF($A1196=TAXAS!$A$12,IF($B1196="PARCELADO ATÉ 12X",$D1196-($D1196*TAXAS!$F$12))/12,IF($A1196=TAXAS!$A$13,IF($B1196="PARCELADO ATÉ 12X",$D1196-($D1196*TAXAS!$F$13))/12,IF($A1196=TAXAS!$A$14,IF($B1196="PARCELADO ATÉ 12X",$D1196-($D1196*TAXAS!$F$14))/12,IF($A1196=TAXAS!$A$15,IF($B1196="PARCELADO ATÉ 12X",$D1196-($D1196*TAXAS!$F$15))/12,IF($A1196=TAXAS!$A$16,IF($B1196="PARCELADO ATÉ 12X",$D1196-($D1196*TAXAS!$F$16))/12,IF($A1196=TAXAS!$A$17,IF($B1196="PARCELADO ATÉ 12X",$D1196-($D1196*TAXAS!$F$17))/12,IF($A1196=TAXAS!$A$18,IF($B1196="PARCELADO ATÉ 12X",$D1196-($D1196*TAXAS!$F$18))/12,IF($A1196=TAXAS!$A$19,IF($B1196="PARCELADO ATÉ 12X",$D1196-($D1196*TAXAS!$F$19))/12,IF($A1196=TAXAS!$A$20,IF($B1196="PARCELADO ATÉ 12X",$D1196-($D1196*TAXAS!$F$20))/12,IF($A1196=TAXAS!$A$21,IF($B1196="PARCELADO ATÉ 12X",$D1196-($D1196*TAXAS!$F$21))/12,IF($A1196=TAXAS!$A$22,IF($B1196="PARCELADO ATÉ 12X",$D1196-($D1196*TAXAS!$F$22))/12,IF($A1196=TAXAS!$A$23,IF($B1196="PARCELADO ATÉ 12X",$D1196-($D1196*TAXAS!$F$23))/12,IF($A1196=TAXAS!$A$24,IF($B1196="PARCELADO ATÉ 12X",$D1196-($D1196*TAXAS!$F$24))/12,IF($A1196=TAXAS!$A$25,IF($B1196="PARCELADO ATÉ 12X",$D1196-($D1196*TAXAS!$F$25))/12,IF($A1196=TAXAS!$A$26,IF($B1196="PARCELADO ATÉ 12X",$D1196-($D1196*TAXAS!$F$26))/12,IF($A1196=TAXAS!$A$27,IF($B1196="PARCELADO ATÉ 12X",$D1196-($D1196*TAXAS!$F$27))/12))))))))))))))))))))))))/1</f>
        <v>0</v>
      </c>
      <c r="J1196" s="8">
        <f t="shared" si="0"/>
        <v>0</v>
      </c>
      <c r="K1196" s="10" t="b">
        <f>IF($B1196="PARCELADO ATÉ 3X",($D1196-($D1196*TAXAS!$D$4))-$J1196)</f>
        <v>0</v>
      </c>
      <c r="L1196" s="10" t="b">
        <f>IF($B1196="PARCELADO ATÉ 6X",($D1196-($D1196*TAXAS!$E$4))-$J1196)</f>
        <v>0</v>
      </c>
      <c r="M1196" s="10" t="b">
        <f>IF($B1196="PARCELADO ATÉ 12X",($D1196-($D1196*TAXAS!$F$4))-$J1196)</f>
        <v>0</v>
      </c>
      <c r="N1196" s="8">
        <f t="shared" si="1"/>
        <v>0</v>
      </c>
      <c r="O1196" s="10">
        <f t="shared" si="2"/>
        <v>0</v>
      </c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</row>
    <row r="1197" spans="1:31" ht="15.75" customHeight="1" x14ac:dyDescent="0.2">
      <c r="A1197" s="3"/>
      <c r="B1197" s="5"/>
      <c r="C1197" s="6"/>
      <c r="D1197" s="42"/>
      <c r="E1197" s="8">
        <f>IF($A1197="VISA",IF($B1197="DÉBITO",$D1197-($D1197*TAXAS!$B$4)),IF($A1197="MASTER",IF($B1197="DÉBITO",$D1197-($D1197*TAXAS!$B$5)),IF($A1197="ELO", IF($B1197="DÉBITO",$D1197-($D1197*TAXAS!$B$6)),IF($A1197="HIPERCARD",IF($B1197="DÉBITO",$D1197-($D1197*TAXAS!$B$7)),IF($A1197="DINERS",IF($B1197="DÉBITO",$D1197-($D1197*TAXAS!$B$8)),IF($A1197="AMERICA EXPRESS",IF($B1197="DÉBITO",$D1197-($D1197*TAXAS!$B$9)),IF($A1197=TAXAS!$A$10,IF($B1197="DÉBITO",$D1197-($D1197*TAXAS!$B$10)), IF($A1197=TAXAS!$A$11,IF($B1197="DÉBITO",$D1197-($D1197*TAXAS!$B$11)), IF($A1197=TAXAS!$A$12,IF($B1197="DÉBITO",$D1197-($D1197*TAXAS!$B$12)), IF($A1197=TAXAS!$A$13,IF($B1197="DÉBITO",$D1197-($D1197*TAXAS!$B$13)), IF($A1197=TAXAS!$A$14,IF($B1197="DÉBITO",$D1197-($D1197*TAXAS!$B$14)), IF($A1197=TAXAS!$A$15,IF($B1197="DÉBITO",$D1197-($D1197*TAXAS!$B$15)), IF($A1197=TAXAS!$A$16,IF($B1197="DÉBITO",$D1197-($D1197*TAXAS!$B$16)), IF($A1197=TAXAS!$A$17,IF($B1197="DÉBITO",$D1197-($D1197*TAXAS!$B$17)), IF($A1197=TAXAS!$A$18,IF($B1197="DÉBITO",$D1197-($D1197*TAXAS!$B$18)), IF($A1197=TAXAS!$A$19,IF($B1197="DÉBITO",$D1197-($D1197*TAXAS!$B$19)), IF($A1197=TAXAS!$A$20,IF($B1197="DÉBITO",$D1197-($D1197*TAXAS!$B$20)), IF($A1197=TAXAS!$A$21,IF($B1197="DÉBITO",$D1197-($D1197*TAXAS!$B$21)), IF($A1197=TAXAS!$A$22,IF($B1197="DÉBITO",$D1197-($D1197*TAXAS!$B$22)), IF($A1197=TAXAS!$A$23,IF($B1197="DÉBITO",$D1197-($D1197*TAXAS!$B$23)), IF($A1197=TAXAS!$A$24,IF($B1197="DÉBITO",$D1197-($D1197*TAXAS!$B$24)), IF($A1197=TAXAS!$A$25,IF($B1197="DÉBITO",$D1197-($D1197*TAXAS!$B$25)), IF($A1197=TAXAS!$A$26,IF($B1197="DÉBITO",$D1197-($D1197*TAXAS!$B$26)), IF($A1197=TAXAS!$A$27,IF($B1197="DÉBITO",$D1197-($D1197*TAXAS!$B$27))))))))))))))))))))))))))/1</f>
        <v>0</v>
      </c>
      <c r="F1197" s="8">
        <f>IF($A1197="VISA",IF($B1197="CRÉDITO",$D1197-($D1197*TAXAS!$C$4)),IF($A1197="MASTER",IF($B1197="CRÉDITO",$D1197-($D1197*TAXAS!$C$5)),IF($A1197="ELO", IF($B1197="CRÉDITO",$D1197-($D1197*TAXAS!$C$6)),IF($A1197="HIPERCARD",IF($B1197="CRÉDITO",$D1197-($D1197*TAXAS!$C$7)),IF($A1197="DINERS",IF($B1197="CRÉDITO",$D1197-($D1197*TAXAS!$C$8)),IF($A1197="AMERICA EXPRESS",IF($B1197="CRÉDITO",$D1197-($D1197*TAXAS!$C$9)),IF($A1197=TAXAS!$A$10,IF($B1197="CRÉDITO",$D1197-($D1197*TAXAS!$C$10)), IF($A1197=TAXAS!$A$11,IF($B1197="CRÉDITO",$D1197-($D1197*TAXAS!$C$11)), IF($A1197=TAXAS!$A$12,IF($B1197="CRÉDITO",$D1197-($D1197*TAXAS!$C$12)), IF($A1197=TAXAS!$A$13,IF($B1197="CRÉDITO",$D1197-($D1197*TAXAS!$C$13)), IF($A1197=TAXAS!$A$14,IF($B1197="CRÉDITO",$D1197-($D1197*TAXAS!$C$14)), IF($A1197=TAXAS!$A$15,IF($B1197="CRÉDITO",$D1197-($D1197*TAXAS!$C$15)), IF($A1197=TAXAS!$A$16,IF($B1197="CRÉDITO",$D1197-($D1197*TAXAS!$C$16)), IF($A1197=TAXAS!$A$17,IF($B1197="CRÉDITO",$D1197-($D1197*TAXAS!$C$17)), IF($A1197=TAXAS!$A$18,IF($B1197="CRÉDITO",$D1197-($D1197*TAXAS!$C$18)), IF($A1197=TAXAS!$A$19,IF($B1197="CRÉDITO",$D1197-($D1197*TAXAS!$C$19)), IF($A1197=TAXAS!$A$20,IF($B1197="CRÉDITO",$D1197-($D1197*TAXAS!$C$20)), IF($A1197=TAXAS!$A$21,IF($B1197="CRÉDITO",$D1197-($D1197*TAXAS!$C$21)), IF($A1197=TAXAS!$A$22,IF($B1197="CRÉDITO",$D1197-($D1197*TAXAS!$C$22)), IF($A1197=TAXAS!$A$23,IF($B1197="CRÉDITO",$D1197-($D1197*TAXAS!$C$23)), IF($A1197=TAXAS!$A$24,IF($B1197="CRÉDITO",$D1197-($D1197*TAXAS!$C$24)), IF($A1197=TAXAS!$A$25,IF($B1197="CRÉDITO",$D1197-($D1197*TAXAS!$C$25)), IF($A1197=TAXAS!$A$26,IF($B1197="CRÉDITO",$D1197-($D1197*TAXAS!$C$26)), IF($A1197=TAXAS!$A$27,IF($B1197="CRÉDITO",$D1197-($D1197*TAXAS!$C$27))))))))))))))))))))))))))/1</f>
        <v>0</v>
      </c>
      <c r="G1197" s="9">
        <f>IF($A1197="VISA",IF($B1197="PARCELADO ATÉ 3X",$D1197-(D1197*TAXAS!$D$4))/3,IF($A1197="MASTER",IF($B1197="PARCELADO ATÉ 3X",$D1197-(D1197*TAXAS!$D$5))/3,IF($A1197="ELO",IF($B1197="PARCELADO ATÉ 3X",$D1197-(D1197*TAXAS!$D$6))/3,IF($A1197="HIPERCARD",IF($B1197="PARCELADO ATÉ 3X",$D1197-(D1197*TAXAS!$D$7))/3,IF($A1197="DINERS",IF($B1197="PARCELADO ATÉ 3X",$D1197-(D1197*TAXAS!$D$8))/3,IF($A1197="AMERICA EXPRESS",IF($B1197="PARCELADO ATÉ 3X",$D1197-(D1197*TAXAS!$D$9))/3,IF($A1197=TAXAS!$A$10,IF($B1197="PARCELADO ATÉ 3X",$D1197-($D1197*TAXAS!$D$10))/3,IF($A1197=TAXAS!$A$11,IF($B1197="PARCELADO ATÉ 3X",$D1197-($D1197*TAXAS!$D$11))/3,IF($A1197=TAXAS!$A$12,IF($B1197="PARCELADO ATÉ 3X",$D1197-($D1197*TAXAS!$D$12))/3,IF($A1197=TAXAS!$A$13,IF($B1197="PARCELADO ATÉ 3X",$D1197-($D1197*TAXAS!$D$13))/3,IF($A1197=TAXAS!$A$14,IF($B1197="PARCELADO ATÉ 3X",$D1197-($D1197*TAXAS!$D$14))/3,IF($A1197=TAXAS!$A$15,IF($B1197="PARCELADO ATÉ 3X",$D1197-($D1197*TAXAS!$D$15))/3,IF($A1197=TAXAS!$A$16,IF($B1197="PARCELADO ATÉ 3X",$D1197-($D1197*TAXAS!$D$16))/3,IF($A1197=TAXAS!$A$17,IF($B1197="PARCELADO ATÉ 3X",$D1197-($D1197*TAXAS!$D$17))/3,IF($A1197=TAXAS!$A$18,IF($B1197="PARCELADO ATÉ 3X",$D1197-($D1197*TAXAS!$D$18))/3,IF($A1197=TAXAS!$A$19,IF($B1197="PARCELADO ATÉ 3X",$D1197-($D1197*TAXAS!$D$19))/3,IF($A1197=TAXAS!$A$20,IF($B1197="PARCELADO ATÉ 3X",$D1197-($D1197*TAXAS!$D$20))/3,IF($A1197=TAXAS!$A$21,IF($B1197="PARCELADO ATÉ 3X",$D1197-($D1197*TAXAS!$D$21))/3,IF($A1197=TAXAS!$A$22,IF($B1197="PARCELADO ATÉ 3X",$D1197-($D1197*TAXAS!$D$22))/3,IF($A1197=TAXAS!$A$23,IF($B1197="PARCELADO ATÉ 3X",$D1197-($D1197*TAXAS!$D$23))/3,IF($A1197=TAXAS!$A$24,IF($B1197="PARCELADO ATÉ 3X",$D1197-($D1197*TAXAS!$D$24))/3,IF($A1197=TAXAS!$A$25,IF($B1197="PARCELADO ATÉ 3X",$D1197-($D1197*TAXAS!$D$25))/3,IF($A1197=TAXAS!$A$26,IF($B1197="PARCELADO ATÉ 3X",$D1197-($D1197*TAXAS!$D$26))/3,IF($A1197=TAXAS!$A$27,IF($B1197="PARCELADO ATÉ 3X",$D1197-($D1197*TAXAS!$D$27))/3))))))))))))))))))))))))/1</f>
        <v>0</v>
      </c>
      <c r="H1197" s="9">
        <f>IF($A1197="VISA",IF($B1197="PARCELADO ATÉ 6X",$D1197-(D1197*TAXAS!$E$4))/6,IF($A1197="MASTER",IF($B1197="PARCELADO ATÉ 6X",$D1197-(D1197*TAXAS!$E$5))/6,IF($A1197="ELO",IF($B1197="PARCELADO ATÉ 6X",$D1197-(D1197*TAXAS!$E$6))/6,IF($A1197="HIPERCARD",IF($B1197="PARCELADO ATÉ 6X",$D1197-(D1197*TAXAS!$E$7))/6,IF($A1197="DINERS",IF($B1197="PARCELADO ATÉ 6X",$D1197-(D1197*TAXAS!$E$8))/6,IF($A1197="AMERICA EXPRESS",IF($B1197="PARCELADO ATÉ 6X",$D1197-(D1197*TAXAS!$E$9))/6,IF($A1197=TAXAS!$A$10,IF($B1197="PARCELADO ATÉ 6X",$D1197-($D1197*TAXAS!$E$10))/6,IF($A1197=TAXAS!$A$11,IF($B1197="PARCELADO ATÉ 6X",$D1197-($D1197*TAXAS!$E$11))/6,IF($A1197=TAXAS!$A$12,IF($B1197="PARCELADO ATÉ 6X",$D1197-($D1197*TAXAS!$E$12))/6,IF($A1197=TAXAS!$A$13,IF($B1197="PARCELADO ATÉ 6X",$D1197-($D1197*TAXAS!$E$13))/6,IF($A1197=TAXAS!$A$14,IF($B1197="PARCELADO ATÉ 6X",$D1197-($D1197*TAXAS!$E$14))/6,IF($A1197=TAXAS!$A$15,IF($B1197="PARCELADO ATÉ 6X",$D1197-($D1197*TAXAS!$E$15))/6,IF($A1197=TAXAS!$A$16,IF($B1197="PARCELADO ATÉ 6X",$D1197-($D1197*TAXAS!$E$16))/6,IF($A1197=TAXAS!$A$17,IF($B1197="PARCELADO ATÉ 6X",$D1197-($D1197*TAXAS!$E$17))/6,IF($A1197=TAXAS!$A$18,IF($B1197="PARCELADO ATÉ 6X",$D1197-($D1197*TAXAS!$E$18))/6,IF($A1197=TAXAS!$A$19,IF($B1197="PARCELADO ATÉ 6X",$D1197-($D1197*TAXAS!$E$19))/6,IF($A1197=TAXAS!$A$20,IF($B1197="PARCELADO ATÉ 6X",$D1197-($D1197*TAXAS!$E$20))/6,IF($A1197=TAXAS!$A$21,IF($B1197="PARCELADO ATÉ 6X",$D1197-($D1197*TAXAS!$E$21))/6,IF($A1197=TAXAS!$A$22,IF($B1197="PARCELADO ATÉ 6X",$D1197-($D1197*TAXAS!$E$22))/6,IF($A1197=TAXAS!$A$23,IF($B1197="PARCELADO ATÉ 6X",$D1197-($D1197*TAXAS!$E$23))/6,IF($A1197=TAXAS!$A$24,IF($B1197="PARCELADO ATÉ 6X",$D1197-($D1197*TAXAS!$E$24))/6,IF($A1197=TAXAS!$A$25,IF($B1197="PARCELADO ATÉ 6X",$D1197-($D1197*TAXAS!$E$25))/6,IF($A1197=TAXAS!$A$26,IF($B1197="PARCELADO ATÉ 6X",$D1197-($D1197*TAXAS!$E$26))/6,IF($A1197=TAXAS!$A$27,IF($B1197="PARCELADO ATÉ 6X",$D1197-($D1197*TAXAS!$E$27))/6))))))))))))))))))))))))/1</f>
        <v>0</v>
      </c>
      <c r="I1197" s="9">
        <f>IF($A1197="VISA",IF($B1197="PARCELADO ATÉ 12X",$D1197-(D1197*TAXAS!$F$4))/12,IF($A1197="MASTER",IF($B1197="PARCELADO ATÉ 12X",$D1197-(D1197*TAXAS!$F$5))/12,IF($A1197="ELO",IF($B1197="PARCELADO ATÉ 12X",$D1197-(D1197*TAXAS!$F$6))/12,IF($A1197="HIPERCARD",IF($B1197="PARCELADO ATÉ 12X",$D1197-(D1197*TAXAS!$F$7))/12,IF($A1197="DINERS",IF($B1197="PARCELADO ATÉ 12X",$D1197-(D1197*TAXAS!$F$8))/12,IF($A1197="AMERICA EXPRESS",IF($B1197="PARCELADO ATÉ 12X",$D1197-(D1197*TAXAS!$F$9))/12,IF($A1197=TAXAS!$A$10,IF($B1197="PARCELADO ATÉ 12X",$D1197-($D1197*TAXAS!$F$10))/12,IF($A1197=TAXAS!$A$11,IF($B1197="PARCELADO ATÉ 12X",$D1197-($D1197*TAXAS!$F$11))/12,IF($A1197=TAXAS!$A$12,IF($B1197="PARCELADO ATÉ 12X",$D1197-($D1197*TAXAS!$F$12))/12,IF($A1197=TAXAS!$A$13,IF($B1197="PARCELADO ATÉ 12X",$D1197-($D1197*TAXAS!$F$13))/12,IF($A1197=TAXAS!$A$14,IF($B1197="PARCELADO ATÉ 12X",$D1197-($D1197*TAXAS!$F$14))/12,IF($A1197=TAXAS!$A$15,IF($B1197="PARCELADO ATÉ 12X",$D1197-($D1197*TAXAS!$F$15))/12,IF($A1197=TAXAS!$A$16,IF($B1197="PARCELADO ATÉ 12X",$D1197-($D1197*TAXAS!$F$16))/12,IF($A1197=TAXAS!$A$17,IF($B1197="PARCELADO ATÉ 12X",$D1197-($D1197*TAXAS!$F$17))/12,IF($A1197=TAXAS!$A$18,IF($B1197="PARCELADO ATÉ 12X",$D1197-($D1197*TAXAS!$F$18))/12,IF($A1197=TAXAS!$A$19,IF($B1197="PARCELADO ATÉ 12X",$D1197-($D1197*TAXAS!$F$19))/12,IF($A1197=TAXAS!$A$20,IF($B1197="PARCELADO ATÉ 12X",$D1197-($D1197*TAXAS!$F$20))/12,IF($A1197=TAXAS!$A$21,IF($B1197="PARCELADO ATÉ 12X",$D1197-($D1197*TAXAS!$F$21))/12,IF($A1197=TAXAS!$A$22,IF($B1197="PARCELADO ATÉ 12X",$D1197-($D1197*TAXAS!$F$22))/12,IF($A1197=TAXAS!$A$23,IF($B1197="PARCELADO ATÉ 12X",$D1197-($D1197*TAXAS!$F$23))/12,IF($A1197=TAXAS!$A$24,IF($B1197="PARCELADO ATÉ 12X",$D1197-($D1197*TAXAS!$F$24))/12,IF($A1197=TAXAS!$A$25,IF($B1197="PARCELADO ATÉ 12X",$D1197-($D1197*TAXAS!$F$25))/12,IF($A1197=TAXAS!$A$26,IF($B1197="PARCELADO ATÉ 12X",$D1197-($D1197*TAXAS!$F$26))/12,IF($A1197=TAXAS!$A$27,IF($B1197="PARCELADO ATÉ 12X",$D1197-($D1197*TAXAS!$F$27))/12))))))))))))))))))))))))/1</f>
        <v>0</v>
      </c>
      <c r="J1197" s="8">
        <f t="shared" si="0"/>
        <v>0</v>
      </c>
      <c r="K1197" s="10" t="b">
        <f>IF($B1197="PARCELADO ATÉ 3X",($D1197-($D1197*TAXAS!$D$4))-$J1197)</f>
        <v>0</v>
      </c>
      <c r="L1197" s="10" t="b">
        <f>IF($B1197="PARCELADO ATÉ 6X",($D1197-($D1197*TAXAS!$E$4))-$J1197)</f>
        <v>0</v>
      </c>
      <c r="M1197" s="10" t="b">
        <f>IF($B1197="PARCELADO ATÉ 12X",($D1197-($D1197*TAXAS!$F$4))-$J1197)</f>
        <v>0</v>
      </c>
      <c r="N1197" s="8">
        <f t="shared" si="1"/>
        <v>0</v>
      </c>
      <c r="O1197" s="10">
        <f t="shared" si="2"/>
        <v>0</v>
      </c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</row>
    <row r="1198" spans="1:31" ht="15.75" customHeight="1" x14ac:dyDescent="0.2">
      <c r="A1198" s="3"/>
      <c r="B1198" s="5"/>
      <c r="C1198" s="6"/>
      <c r="D1198" s="42"/>
      <c r="E1198" s="8">
        <f>IF($A1198="VISA",IF($B1198="DÉBITO",$D1198-($D1198*TAXAS!$B$4)),IF($A1198="MASTER",IF($B1198="DÉBITO",$D1198-($D1198*TAXAS!$B$5)),IF($A1198="ELO", IF($B1198="DÉBITO",$D1198-($D1198*TAXAS!$B$6)),IF($A1198="HIPERCARD",IF($B1198="DÉBITO",$D1198-($D1198*TAXAS!$B$7)),IF($A1198="DINERS",IF($B1198="DÉBITO",$D1198-($D1198*TAXAS!$B$8)),IF($A1198="AMERICA EXPRESS",IF($B1198="DÉBITO",$D1198-($D1198*TAXAS!$B$9)),IF($A1198=TAXAS!$A$10,IF($B1198="DÉBITO",$D1198-($D1198*TAXAS!$B$10)), IF($A1198=TAXAS!$A$11,IF($B1198="DÉBITO",$D1198-($D1198*TAXAS!$B$11)), IF($A1198=TAXAS!$A$12,IF($B1198="DÉBITO",$D1198-($D1198*TAXAS!$B$12)), IF($A1198=TAXAS!$A$13,IF($B1198="DÉBITO",$D1198-($D1198*TAXAS!$B$13)), IF($A1198=TAXAS!$A$14,IF($B1198="DÉBITO",$D1198-($D1198*TAXAS!$B$14)), IF($A1198=TAXAS!$A$15,IF($B1198="DÉBITO",$D1198-($D1198*TAXAS!$B$15)), IF($A1198=TAXAS!$A$16,IF($B1198="DÉBITO",$D1198-($D1198*TAXAS!$B$16)), IF($A1198=TAXAS!$A$17,IF($B1198="DÉBITO",$D1198-($D1198*TAXAS!$B$17)), IF($A1198=TAXAS!$A$18,IF($B1198="DÉBITO",$D1198-($D1198*TAXAS!$B$18)), IF($A1198=TAXAS!$A$19,IF($B1198="DÉBITO",$D1198-($D1198*TAXAS!$B$19)), IF($A1198=TAXAS!$A$20,IF($B1198="DÉBITO",$D1198-($D1198*TAXAS!$B$20)), IF($A1198=TAXAS!$A$21,IF($B1198="DÉBITO",$D1198-($D1198*TAXAS!$B$21)), IF($A1198=TAXAS!$A$22,IF($B1198="DÉBITO",$D1198-($D1198*TAXAS!$B$22)), IF($A1198=TAXAS!$A$23,IF($B1198="DÉBITO",$D1198-($D1198*TAXAS!$B$23)), IF($A1198=TAXAS!$A$24,IF($B1198="DÉBITO",$D1198-($D1198*TAXAS!$B$24)), IF($A1198=TAXAS!$A$25,IF($B1198="DÉBITO",$D1198-($D1198*TAXAS!$B$25)), IF($A1198=TAXAS!$A$26,IF($B1198="DÉBITO",$D1198-($D1198*TAXAS!$B$26)), IF($A1198=TAXAS!$A$27,IF($B1198="DÉBITO",$D1198-($D1198*TAXAS!$B$27))))))))))))))))))))))))))/1</f>
        <v>0</v>
      </c>
      <c r="F1198" s="8">
        <f>IF($A1198="VISA",IF($B1198="CRÉDITO",$D1198-($D1198*TAXAS!$C$4)),IF($A1198="MASTER",IF($B1198="CRÉDITO",$D1198-($D1198*TAXAS!$C$5)),IF($A1198="ELO", IF($B1198="CRÉDITO",$D1198-($D1198*TAXAS!$C$6)),IF($A1198="HIPERCARD",IF($B1198="CRÉDITO",$D1198-($D1198*TAXAS!$C$7)),IF($A1198="DINERS",IF($B1198="CRÉDITO",$D1198-($D1198*TAXAS!$C$8)),IF($A1198="AMERICA EXPRESS",IF($B1198="CRÉDITO",$D1198-($D1198*TAXAS!$C$9)),IF($A1198=TAXAS!$A$10,IF($B1198="CRÉDITO",$D1198-($D1198*TAXAS!$C$10)), IF($A1198=TAXAS!$A$11,IF($B1198="CRÉDITO",$D1198-($D1198*TAXAS!$C$11)), IF($A1198=TAXAS!$A$12,IF($B1198="CRÉDITO",$D1198-($D1198*TAXAS!$C$12)), IF($A1198=TAXAS!$A$13,IF($B1198="CRÉDITO",$D1198-($D1198*TAXAS!$C$13)), IF($A1198=TAXAS!$A$14,IF($B1198="CRÉDITO",$D1198-($D1198*TAXAS!$C$14)), IF($A1198=TAXAS!$A$15,IF($B1198="CRÉDITO",$D1198-($D1198*TAXAS!$C$15)), IF($A1198=TAXAS!$A$16,IF($B1198="CRÉDITO",$D1198-($D1198*TAXAS!$C$16)), IF($A1198=TAXAS!$A$17,IF($B1198="CRÉDITO",$D1198-($D1198*TAXAS!$C$17)), IF($A1198=TAXAS!$A$18,IF($B1198="CRÉDITO",$D1198-($D1198*TAXAS!$C$18)), IF($A1198=TAXAS!$A$19,IF($B1198="CRÉDITO",$D1198-($D1198*TAXAS!$C$19)), IF($A1198=TAXAS!$A$20,IF($B1198="CRÉDITO",$D1198-($D1198*TAXAS!$C$20)), IF($A1198=TAXAS!$A$21,IF($B1198="CRÉDITO",$D1198-($D1198*TAXAS!$C$21)), IF($A1198=TAXAS!$A$22,IF($B1198="CRÉDITO",$D1198-($D1198*TAXAS!$C$22)), IF($A1198=TAXAS!$A$23,IF($B1198="CRÉDITO",$D1198-($D1198*TAXAS!$C$23)), IF($A1198=TAXAS!$A$24,IF($B1198="CRÉDITO",$D1198-($D1198*TAXAS!$C$24)), IF($A1198=TAXAS!$A$25,IF($B1198="CRÉDITO",$D1198-($D1198*TAXAS!$C$25)), IF($A1198=TAXAS!$A$26,IF($B1198="CRÉDITO",$D1198-($D1198*TAXAS!$C$26)), IF($A1198=TAXAS!$A$27,IF($B1198="CRÉDITO",$D1198-($D1198*TAXAS!$C$27))))))))))))))))))))))))))/1</f>
        <v>0</v>
      </c>
      <c r="G1198" s="9">
        <f>IF($A1198="VISA",IF($B1198="PARCELADO ATÉ 3X",$D1198-(D1198*TAXAS!$D$4))/3,IF($A1198="MASTER",IF($B1198="PARCELADO ATÉ 3X",$D1198-(D1198*TAXAS!$D$5))/3,IF($A1198="ELO",IF($B1198="PARCELADO ATÉ 3X",$D1198-(D1198*TAXAS!$D$6))/3,IF($A1198="HIPERCARD",IF($B1198="PARCELADO ATÉ 3X",$D1198-(D1198*TAXAS!$D$7))/3,IF($A1198="DINERS",IF($B1198="PARCELADO ATÉ 3X",$D1198-(D1198*TAXAS!$D$8))/3,IF($A1198="AMERICA EXPRESS",IF($B1198="PARCELADO ATÉ 3X",$D1198-(D1198*TAXAS!$D$9))/3,IF($A1198=TAXAS!$A$10,IF($B1198="PARCELADO ATÉ 3X",$D1198-($D1198*TAXAS!$D$10))/3,IF($A1198=TAXAS!$A$11,IF($B1198="PARCELADO ATÉ 3X",$D1198-($D1198*TAXAS!$D$11))/3,IF($A1198=TAXAS!$A$12,IF($B1198="PARCELADO ATÉ 3X",$D1198-($D1198*TAXAS!$D$12))/3,IF($A1198=TAXAS!$A$13,IF($B1198="PARCELADO ATÉ 3X",$D1198-($D1198*TAXAS!$D$13))/3,IF($A1198=TAXAS!$A$14,IF($B1198="PARCELADO ATÉ 3X",$D1198-($D1198*TAXAS!$D$14))/3,IF($A1198=TAXAS!$A$15,IF($B1198="PARCELADO ATÉ 3X",$D1198-($D1198*TAXAS!$D$15))/3,IF($A1198=TAXAS!$A$16,IF($B1198="PARCELADO ATÉ 3X",$D1198-($D1198*TAXAS!$D$16))/3,IF($A1198=TAXAS!$A$17,IF($B1198="PARCELADO ATÉ 3X",$D1198-($D1198*TAXAS!$D$17))/3,IF($A1198=TAXAS!$A$18,IF($B1198="PARCELADO ATÉ 3X",$D1198-($D1198*TAXAS!$D$18))/3,IF($A1198=TAXAS!$A$19,IF($B1198="PARCELADO ATÉ 3X",$D1198-($D1198*TAXAS!$D$19))/3,IF($A1198=TAXAS!$A$20,IF($B1198="PARCELADO ATÉ 3X",$D1198-($D1198*TAXAS!$D$20))/3,IF($A1198=TAXAS!$A$21,IF($B1198="PARCELADO ATÉ 3X",$D1198-($D1198*TAXAS!$D$21))/3,IF($A1198=TAXAS!$A$22,IF($B1198="PARCELADO ATÉ 3X",$D1198-($D1198*TAXAS!$D$22))/3,IF($A1198=TAXAS!$A$23,IF($B1198="PARCELADO ATÉ 3X",$D1198-($D1198*TAXAS!$D$23))/3,IF($A1198=TAXAS!$A$24,IF($B1198="PARCELADO ATÉ 3X",$D1198-($D1198*TAXAS!$D$24))/3,IF($A1198=TAXAS!$A$25,IF($B1198="PARCELADO ATÉ 3X",$D1198-($D1198*TAXAS!$D$25))/3,IF($A1198=TAXAS!$A$26,IF($B1198="PARCELADO ATÉ 3X",$D1198-($D1198*TAXAS!$D$26))/3,IF($A1198=TAXAS!$A$27,IF($B1198="PARCELADO ATÉ 3X",$D1198-($D1198*TAXAS!$D$27))/3))))))))))))))))))))))))/1</f>
        <v>0</v>
      </c>
      <c r="H1198" s="9">
        <f>IF($A1198="VISA",IF($B1198="PARCELADO ATÉ 6X",$D1198-(D1198*TAXAS!$E$4))/6,IF($A1198="MASTER",IF($B1198="PARCELADO ATÉ 6X",$D1198-(D1198*TAXAS!$E$5))/6,IF($A1198="ELO",IF($B1198="PARCELADO ATÉ 6X",$D1198-(D1198*TAXAS!$E$6))/6,IF($A1198="HIPERCARD",IF($B1198="PARCELADO ATÉ 6X",$D1198-(D1198*TAXAS!$E$7))/6,IF($A1198="DINERS",IF($B1198="PARCELADO ATÉ 6X",$D1198-(D1198*TAXAS!$E$8))/6,IF($A1198="AMERICA EXPRESS",IF($B1198="PARCELADO ATÉ 6X",$D1198-(D1198*TAXAS!$E$9))/6,IF($A1198=TAXAS!$A$10,IF($B1198="PARCELADO ATÉ 6X",$D1198-($D1198*TAXAS!$E$10))/6,IF($A1198=TAXAS!$A$11,IF($B1198="PARCELADO ATÉ 6X",$D1198-($D1198*TAXAS!$E$11))/6,IF($A1198=TAXAS!$A$12,IF($B1198="PARCELADO ATÉ 6X",$D1198-($D1198*TAXAS!$E$12))/6,IF($A1198=TAXAS!$A$13,IF($B1198="PARCELADO ATÉ 6X",$D1198-($D1198*TAXAS!$E$13))/6,IF($A1198=TAXAS!$A$14,IF($B1198="PARCELADO ATÉ 6X",$D1198-($D1198*TAXAS!$E$14))/6,IF($A1198=TAXAS!$A$15,IF($B1198="PARCELADO ATÉ 6X",$D1198-($D1198*TAXAS!$E$15))/6,IF($A1198=TAXAS!$A$16,IF($B1198="PARCELADO ATÉ 6X",$D1198-($D1198*TAXAS!$E$16))/6,IF($A1198=TAXAS!$A$17,IF($B1198="PARCELADO ATÉ 6X",$D1198-($D1198*TAXAS!$E$17))/6,IF($A1198=TAXAS!$A$18,IF($B1198="PARCELADO ATÉ 6X",$D1198-($D1198*TAXAS!$E$18))/6,IF($A1198=TAXAS!$A$19,IF($B1198="PARCELADO ATÉ 6X",$D1198-($D1198*TAXAS!$E$19))/6,IF($A1198=TAXAS!$A$20,IF($B1198="PARCELADO ATÉ 6X",$D1198-($D1198*TAXAS!$E$20))/6,IF($A1198=TAXAS!$A$21,IF($B1198="PARCELADO ATÉ 6X",$D1198-($D1198*TAXAS!$E$21))/6,IF($A1198=TAXAS!$A$22,IF($B1198="PARCELADO ATÉ 6X",$D1198-($D1198*TAXAS!$E$22))/6,IF($A1198=TAXAS!$A$23,IF($B1198="PARCELADO ATÉ 6X",$D1198-($D1198*TAXAS!$E$23))/6,IF($A1198=TAXAS!$A$24,IF($B1198="PARCELADO ATÉ 6X",$D1198-($D1198*TAXAS!$E$24))/6,IF($A1198=TAXAS!$A$25,IF($B1198="PARCELADO ATÉ 6X",$D1198-($D1198*TAXAS!$E$25))/6,IF($A1198=TAXAS!$A$26,IF($B1198="PARCELADO ATÉ 6X",$D1198-($D1198*TAXAS!$E$26))/6,IF($A1198=TAXAS!$A$27,IF($B1198="PARCELADO ATÉ 6X",$D1198-($D1198*TAXAS!$E$27))/6))))))))))))))))))))))))/1</f>
        <v>0</v>
      </c>
      <c r="I1198" s="9">
        <f>IF($A1198="VISA",IF($B1198="PARCELADO ATÉ 12X",$D1198-(D1198*TAXAS!$F$4))/12,IF($A1198="MASTER",IF($B1198="PARCELADO ATÉ 12X",$D1198-(D1198*TAXAS!$F$5))/12,IF($A1198="ELO",IF($B1198="PARCELADO ATÉ 12X",$D1198-(D1198*TAXAS!$F$6))/12,IF($A1198="HIPERCARD",IF($B1198="PARCELADO ATÉ 12X",$D1198-(D1198*TAXAS!$F$7))/12,IF($A1198="DINERS",IF($B1198="PARCELADO ATÉ 12X",$D1198-(D1198*TAXAS!$F$8))/12,IF($A1198="AMERICA EXPRESS",IF($B1198="PARCELADO ATÉ 12X",$D1198-(D1198*TAXAS!$F$9))/12,IF($A1198=TAXAS!$A$10,IF($B1198="PARCELADO ATÉ 12X",$D1198-($D1198*TAXAS!$F$10))/12,IF($A1198=TAXAS!$A$11,IF($B1198="PARCELADO ATÉ 12X",$D1198-($D1198*TAXAS!$F$11))/12,IF($A1198=TAXAS!$A$12,IF($B1198="PARCELADO ATÉ 12X",$D1198-($D1198*TAXAS!$F$12))/12,IF($A1198=TAXAS!$A$13,IF($B1198="PARCELADO ATÉ 12X",$D1198-($D1198*TAXAS!$F$13))/12,IF($A1198=TAXAS!$A$14,IF($B1198="PARCELADO ATÉ 12X",$D1198-($D1198*TAXAS!$F$14))/12,IF($A1198=TAXAS!$A$15,IF($B1198="PARCELADO ATÉ 12X",$D1198-($D1198*TAXAS!$F$15))/12,IF($A1198=TAXAS!$A$16,IF($B1198="PARCELADO ATÉ 12X",$D1198-($D1198*TAXAS!$F$16))/12,IF($A1198=TAXAS!$A$17,IF($B1198="PARCELADO ATÉ 12X",$D1198-($D1198*TAXAS!$F$17))/12,IF($A1198=TAXAS!$A$18,IF($B1198="PARCELADO ATÉ 12X",$D1198-($D1198*TAXAS!$F$18))/12,IF($A1198=TAXAS!$A$19,IF($B1198="PARCELADO ATÉ 12X",$D1198-($D1198*TAXAS!$F$19))/12,IF($A1198=TAXAS!$A$20,IF($B1198="PARCELADO ATÉ 12X",$D1198-($D1198*TAXAS!$F$20))/12,IF($A1198=TAXAS!$A$21,IF($B1198="PARCELADO ATÉ 12X",$D1198-($D1198*TAXAS!$F$21))/12,IF($A1198=TAXAS!$A$22,IF($B1198="PARCELADO ATÉ 12X",$D1198-($D1198*TAXAS!$F$22))/12,IF($A1198=TAXAS!$A$23,IF($B1198="PARCELADO ATÉ 12X",$D1198-($D1198*TAXAS!$F$23))/12,IF($A1198=TAXAS!$A$24,IF($B1198="PARCELADO ATÉ 12X",$D1198-($D1198*TAXAS!$F$24))/12,IF($A1198=TAXAS!$A$25,IF($B1198="PARCELADO ATÉ 12X",$D1198-($D1198*TAXAS!$F$25))/12,IF($A1198=TAXAS!$A$26,IF($B1198="PARCELADO ATÉ 12X",$D1198-($D1198*TAXAS!$F$26))/12,IF($A1198=TAXAS!$A$27,IF($B1198="PARCELADO ATÉ 12X",$D1198-($D1198*TAXAS!$F$27))/12))))))))))))))))))))))))/1</f>
        <v>0</v>
      </c>
      <c r="J1198" s="8">
        <f t="shared" si="0"/>
        <v>0</v>
      </c>
      <c r="K1198" s="10" t="b">
        <f>IF($B1198="PARCELADO ATÉ 3X",($D1198-($D1198*TAXAS!$D$4))-$J1198)</f>
        <v>0</v>
      </c>
      <c r="L1198" s="10" t="b">
        <f>IF($B1198="PARCELADO ATÉ 6X",($D1198-($D1198*TAXAS!$E$4))-$J1198)</f>
        <v>0</v>
      </c>
      <c r="M1198" s="10" t="b">
        <f>IF($B1198="PARCELADO ATÉ 12X",($D1198-($D1198*TAXAS!$F$4))-$J1198)</f>
        <v>0</v>
      </c>
      <c r="N1198" s="8">
        <f t="shared" si="1"/>
        <v>0</v>
      </c>
      <c r="O1198" s="10">
        <f t="shared" si="2"/>
        <v>0</v>
      </c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</row>
    <row r="1199" spans="1:31" ht="15.75" customHeight="1" x14ac:dyDescent="0.2">
      <c r="A1199" s="3"/>
      <c r="B1199" s="5"/>
      <c r="C1199" s="6"/>
      <c r="D1199" s="42"/>
      <c r="E1199" s="8">
        <f>IF($A1199="VISA",IF($B1199="DÉBITO",$D1199-($D1199*TAXAS!$B$4)),IF($A1199="MASTER",IF($B1199="DÉBITO",$D1199-($D1199*TAXAS!$B$5)),IF($A1199="ELO", IF($B1199="DÉBITO",$D1199-($D1199*TAXAS!$B$6)),IF($A1199="HIPERCARD",IF($B1199="DÉBITO",$D1199-($D1199*TAXAS!$B$7)),IF($A1199="DINERS",IF($B1199="DÉBITO",$D1199-($D1199*TAXAS!$B$8)),IF($A1199="AMERICA EXPRESS",IF($B1199="DÉBITO",$D1199-($D1199*TAXAS!$B$9)),IF($A1199=TAXAS!$A$10,IF($B1199="DÉBITO",$D1199-($D1199*TAXAS!$B$10)), IF($A1199=TAXAS!$A$11,IF($B1199="DÉBITO",$D1199-($D1199*TAXAS!$B$11)), IF($A1199=TAXAS!$A$12,IF($B1199="DÉBITO",$D1199-($D1199*TAXAS!$B$12)), IF($A1199=TAXAS!$A$13,IF($B1199="DÉBITO",$D1199-($D1199*TAXAS!$B$13)), IF($A1199=TAXAS!$A$14,IF($B1199="DÉBITO",$D1199-($D1199*TAXAS!$B$14)), IF($A1199=TAXAS!$A$15,IF($B1199="DÉBITO",$D1199-($D1199*TAXAS!$B$15)), IF($A1199=TAXAS!$A$16,IF($B1199="DÉBITO",$D1199-($D1199*TAXAS!$B$16)), IF($A1199=TAXAS!$A$17,IF($B1199="DÉBITO",$D1199-($D1199*TAXAS!$B$17)), IF($A1199=TAXAS!$A$18,IF($B1199="DÉBITO",$D1199-($D1199*TAXAS!$B$18)), IF($A1199=TAXAS!$A$19,IF($B1199="DÉBITO",$D1199-($D1199*TAXAS!$B$19)), IF($A1199=TAXAS!$A$20,IF($B1199="DÉBITO",$D1199-($D1199*TAXAS!$B$20)), IF($A1199=TAXAS!$A$21,IF($B1199="DÉBITO",$D1199-($D1199*TAXAS!$B$21)), IF($A1199=TAXAS!$A$22,IF($B1199="DÉBITO",$D1199-($D1199*TAXAS!$B$22)), IF($A1199=TAXAS!$A$23,IF($B1199="DÉBITO",$D1199-($D1199*TAXAS!$B$23)), IF($A1199=TAXAS!$A$24,IF($B1199="DÉBITO",$D1199-($D1199*TAXAS!$B$24)), IF($A1199=TAXAS!$A$25,IF($B1199="DÉBITO",$D1199-($D1199*TAXAS!$B$25)), IF($A1199=TAXAS!$A$26,IF($B1199="DÉBITO",$D1199-($D1199*TAXAS!$B$26)), IF($A1199=TAXAS!$A$27,IF($B1199="DÉBITO",$D1199-($D1199*TAXAS!$B$27))))))))))))))))))))))))))/1</f>
        <v>0</v>
      </c>
      <c r="F1199" s="8">
        <f>IF($A1199="VISA",IF($B1199="CRÉDITO",$D1199-($D1199*TAXAS!$C$4)),IF($A1199="MASTER",IF($B1199="CRÉDITO",$D1199-($D1199*TAXAS!$C$5)),IF($A1199="ELO", IF($B1199="CRÉDITO",$D1199-($D1199*TAXAS!$C$6)),IF($A1199="HIPERCARD",IF($B1199="CRÉDITO",$D1199-($D1199*TAXAS!$C$7)),IF($A1199="DINERS",IF($B1199="CRÉDITO",$D1199-($D1199*TAXAS!$C$8)),IF($A1199="AMERICA EXPRESS",IF($B1199="CRÉDITO",$D1199-($D1199*TAXAS!$C$9)),IF($A1199=TAXAS!$A$10,IF($B1199="CRÉDITO",$D1199-($D1199*TAXAS!$C$10)), IF($A1199=TAXAS!$A$11,IF($B1199="CRÉDITO",$D1199-($D1199*TAXAS!$C$11)), IF($A1199=TAXAS!$A$12,IF($B1199="CRÉDITO",$D1199-($D1199*TAXAS!$C$12)), IF($A1199=TAXAS!$A$13,IF($B1199="CRÉDITO",$D1199-($D1199*TAXAS!$C$13)), IF($A1199=TAXAS!$A$14,IF($B1199="CRÉDITO",$D1199-($D1199*TAXAS!$C$14)), IF($A1199=TAXAS!$A$15,IF($B1199="CRÉDITO",$D1199-($D1199*TAXAS!$C$15)), IF($A1199=TAXAS!$A$16,IF($B1199="CRÉDITO",$D1199-($D1199*TAXAS!$C$16)), IF($A1199=TAXAS!$A$17,IF($B1199="CRÉDITO",$D1199-($D1199*TAXAS!$C$17)), IF($A1199=TAXAS!$A$18,IF($B1199="CRÉDITO",$D1199-($D1199*TAXAS!$C$18)), IF($A1199=TAXAS!$A$19,IF($B1199="CRÉDITO",$D1199-($D1199*TAXAS!$C$19)), IF($A1199=TAXAS!$A$20,IF($B1199="CRÉDITO",$D1199-($D1199*TAXAS!$C$20)), IF($A1199=TAXAS!$A$21,IF($B1199="CRÉDITO",$D1199-($D1199*TAXAS!$C$21)), IF($A1199=TAXAS!$A$22,IF($B1199="CRÉDITO",$D1199-($D1199*TAXAS!$C$22)), IF($A1199=TAXAS!$A$23,IF($B1199="CRÉDITO",$D1199-($D1199*TAXAS!$C$23)), IF($A1199=TAXAS!$A$24,IF($B1199="CRÉDITO",$D1199-($D1199*TAXAS!$C$24)), IF($A1199=TAXAS!$A$25,IF($B1199="CRÉDITO",$D1199-($D1199*TAXAS!$C$25)), IF($A1199=TAXAS!$A$26,IF($B1199="CRÉDITO",$D1199-($D1199*TAXAS!$C$26)), IF($A1199=TAXAS!$A$27,IF($B1199="CRÉDITO",$D1199-($D1199*TAXAS!$C$27))))))))))))))))))))))))))/1</f>
        <v>0</v>
      </c>
      <c r="G1199" s="9">
        <f>IF($A1199="VISA",IF($B1199="PARCELADO ATÉ 3X",$D1199-(D1199*TAXAS!$D$4))/3,IF($A1199="MASTER",IF($B1199="PARCELADO ATÉ 3X",$D1199-(D1199*TAXAS!$D$5))/3,IF($A1199="ELO",IF($B1199="PARCELADO ATÉ 3X",$D1199-(D1199*TAXAS!$D$6))/3,IF($A1199="HIPERCARD",IF($B1199="PARCELADO ATÉ 3X",$D1199-(D1199*TAXAS!$D$7))/3,IF($A1199="DINERS",IF($B1199="PARCELADO ATÉ 3X",$D1199-(D1199*TAXAS!$D$8))/3,IF($A1199="AMERICA EXPRESS",IF($B1199="PARCELADO ATÉ 3X",$D1199-(D1199*TAXAS!$D$9))/3,IF($A1199=TAXAS!$A$10,IF($B1199="PARCELADO ATÉ 3X",$D1199-($D1199*TAXAS!$D$10))/3,IF($A1199=TAXAS!$A$11,IF($B1199="PARCELADO ATÉ 3X",$D1199-($D1199*TAXAS!$D$11))/3,IF($A1199=TAXAS!$A$12,IF($B1199="PARCELADO ATÉ 3X",$D1199-($D1199*TAXAS!$D$12))/3,IF($A1199=TAXAS!$A$13,IF($B1199="PARCELADO ATÉ 3X",$D1199-($D1199*TAXAS!$D$13))/3,IF($A1199=TAXAS!$A$14,IF($B1199="PARCELADO ATÉ 3X",$D1199-($D1199*TAXAS!$D$14))/3,IF($A1199=TAXAS!$A$15,IF($B1199="PARCELADO ATÉ 3X",$D1199-($D1199*TAXAS!$D$15))/3,IF($A1199=TAXAS!$A$16,IF($B1199="PARCELADO ATÉ 3X",$D1199-($D1199*TAXAS!$D$16))/3,IF($A1199=TAXAS!$A$17,IF($B1199="PARCELADO ATÉ 3X",$D1199-($D1199*TAXAS!$D$17))/3,IF($A1199=TAXAS!$A$18,IF($B1199="PARCELADO ATÉ 3X",$D1199-($D1199*TAXAS!$D$18))/3,IF($A1199=TAXAS!$A$19,IF($B1199="PARCELADO ATÉ 3X",$D1199-($D1199*TAXAS!$D$19))/3,IF($A1199=TAXAS!$A$20,IF($B1199="PARCELADO ATÉ 3X",$D1199-($D1199*TAXAS!$D$20))/3,IF($A1199=TAXAS!$A$21,IF($B1199="PARCELADO ATÉ 3X",$D1199-($D1199*TAXAS!$D$21))/3,IF($A1199=TAXAS!$A$22,IF($B1199="PARCELADO ATÉ 3X",$D1199-($D1199*TAXAS!$D$22))/3,IF($A1199=TAXAS!$A$23,IF($B1199="PARCELADO ATÉ 3X",$D1199-($D1199*TAXAS!$D$23))/3,IF($A1199=TAXAS!$A$24,IF($B1199="PARCELADO ATÉ 3X",$D1199-($D1199*TAXAS!$D$24))/3,IF($A1199=TAXAS!$A$25,IF($B1199="PARCELADO ATÉ 3X",$D1199-($D1199*TAXAS!$D$25))/3,IF($A1199=TAXAS!$A$26,IF($B1199="PARCELADO ATÉ 3X",$D1199-($D1199*TAXAS!$D$26))/3,IF($A1199=TAXAS!$A$27,IF($B1199="PARCELADO ATÉ 3X",$D1199-($D1199*TAXAS!$D$27))/3))))))))))))))))))))))))/1</f>
        <v>0</v>
      </c>
      <c r="H1199" s="9">
        <f>IF($A1199="VISA",IF($B1199="PARCELADO ATÉ 6X",$D1199-(D1199*TAXAS!$E$4))/6,IF($A1199="MASTER",IF($B1199="PARCELADO ATÉ 6X",$D1199-(D1199*TAXAS!$E$5))/6,IF($A1199="ELO",IF($B1199="PARCELADO ATÉ 6X",$D1199-(D1199*TAXAS!$E$6))/6,IF($A1199="HIPERCARD",IF($B1199="PARCELADO ATÉ 6X",$D1199-(D1199*TAXAS!$E$7))/6,IF($A1199="DINERS",IF($B1199="PARCELADO ATÉ 6X",$D1199-(D1199*TAXAS!$E$8))/6,IF($A1199="AMERICA EXPRESS",IF($B1199="PARCELADO ATÉ 6X",$D1199-(D1199*TAXAS!$E$9))/6,IF($A1199=TAXAS!$A$10,IF($B1199="PARCELADO ATÉ 6X",$D1199-($D1199*TAXAS!$E$10))/6,IF($A1199=TAXAS!$A$11,IF($B1199="PARCELADO ATÉ 6X",$D1199-($D1199*TAXAS!$E$11))/6,IF($A1199=TAXAS!$A$12,IF($B1199="PARCELADO ATÉ 6X",$D1199-($D1199*TAXAS!$E$12))/6,IF($A1199=TAXAS!$A$13,IF($B1199="PARCELADO ATÉ 6X",$D1199-($D1199*TAXAS!$E$13))/6,IF($A1199=TAXAS!$A$14,IF($B1199="PARCELADO ATÉ 6X",$D1199-($D1199*TAXAS!$E$14))/6,IF($A1199=TAXAS!$A$15,IF($B1199="PARCELADO ATÉ 6X",$D1199-($D1199*TAXAS!$E$15))/6,IF($A1199=TAXAS!$A$16,IF($B1199="PARCELADO ATÉ 6X",$D1199-($D1199*TAXAS!$E$16))/6,IF($A1199=TAXAS!$A$17,IF($B1199="PARCELADO ATÉ 6X",$D1199-($D1199*TAXAS!$E$17))/6,IF($A1199=TAXAS!$A$18,IF($B1199="PARCELADO ATÉ 6X",$D1199-($D1199*TAXAS!$E$18))/6,IF($A1199=TAXAS!$A$19,IF($B1199="PARCELADO ATÉ 6X",$D1199-($D1199*TAXAS!$E$19))/6,IF($A1199=TAXAS!$A$20,IF($B1199="PARCELADO ATÉ 6X",$D1199-($D1199*TAXAS!$E$20))/6,IF($A1199=TAXAS!$A$21,IF($B1199="PARCELADO ATÉ 6X",$D1199-($D1199*TAXAS!$E$21))/6,IF($A1199=TAXAS!$A$22,IF($B1199="PARCELADO ATÉ 6X",$D1199-($D1199*TAXAS!$E$22))/6,IF($A1199=TAXAS!$A$23,IF($B1199="PARCELADO ATÉ 6X",$D1199-($D1199*TAXAS!$E$23))/6,IF($A1199=TAXAS!$A$24,IF($B1199="PARCELADO ATÉ 6X",$D1199-($D1199*TAXAS!$E$24))/6,IF($A1199=TAXAS!$A$25,IF($B1199="PARCELADO ATÉ 6X",$D1199-($D1199*TAXAS!$E$25))/6,IF($A1199=TAXAS!$A$26,IF($B1199="PARCELADO ATÉ 6X",$D1199-($D1199*TAXAS!$E$26))/6,IF($A1199=TAXAS!$A$27,IF($B1199="PARCELADO ATÉ 6X",$D1199-($D1199*TAXAS!$E$27))/6))))))))))))))))))))))))/1</f>
        <v>0</v>
      </c>
      <c r="I1199" s="9">
        <f>IF($A1199="VISA",IF($B1199="PARCELADO ATÉ 12X",$D1199-(D1199*TAXAS!$F$4))/12,IF($A1199="MASTER",IF($B1199="PARCELADO ATÉ 12X",$D1199-(D1199*TAXAS!$F$5))/12,IF($A1199="ELO",IF($B1199="PARCELADO ATÉ 12X",$D1199-(D1199*TAXAS!$F$6))/12,IF($A1199="HIPERCARD",IF($B1199="PARCELADO ATÉ 12X",$D1199-(D1199*TAXAS!$F$7))/12,IF($A1199="DINERS",IF($B1199="PARCELADO ATÉ 12X",$D1199-(D1199*TAXAS!$F$8))/12,IF($A1199="AMERICA EXPRESS",IF($B1199="PARCELADO ATÉ 12X",$D1199-(D1199*TAXAS!$F$9))/12,IF($A1199=TAXAS!$A$10,IF($B1199="PARCELADO ATÉ 12X",$D1199-($D1199*TAXAS!$F$10))/12,IF($A1199=TAXAS!$A$11,IF($B1199="PARCELADO ATÉ 12X",$D1199-($D1199*TAXAS!$F$11))/12,IF($A1199=TAXAS!$A$12,IF($B1199="PARCELADO ATÉ 12X",$D1199-($D1199*TAXAS!$F$12))/12,IF($A1199=TAXAS!$A$13,IF($B1199="PARCELADO ATÉ 12X",$D1199-($D1199*TAXAS!$F$13))/12,IF($A1199=TAXAS!$A$14,IF($B1199="PARCELADO ATÉ 12X",$D1199-($D1199*TAXAS!$F$14))/12,IF($A1199=TAXAS!$A$15,IF($B1199="PARCELADO ATÉ 12X",$D1199-($D1199*TAXAS!$F$15))/12,IF($A1199=TAXAS!$A$16,IF($B1199="PARCELADO ATÉ 12X",$D1199-($D1199*TAXAS!$F$16))/12,IF($A1199=TAXAS!$A$17,IF($B1199="PARCELADO ATÉ 12X",$D1199-($D1199*TAXAS!$F$17))/12,IF($A1199=TAXAS!$A$18,IF($B1199="PARCELADO ATÉ 12X",$D1199-($D1199*TAXAS!$F$18))/12,IF($A1199=TAXAS!$A$19,IF($B1199="PARCELADO ATÉ 12X",$D1199-($D1199*TAXAS!$F$19))/12,IF($A1199=TAXAS!$A$20,IF($B1199="PARCELADO ATÉ 12X",$D1199-($D1199*TAXAS!$F$20))/12,IF($A1199=TAXAS!$A$21,IF($B1199="PARCELADO ATÉ 12X",$D1199-($D1199*TAXAS!$F$21))/12,IF($A1199=TAXAS!$A$22,IF($B1199="PARCELADO ATÉ 12X",$D1199-($D1199*TAXAS!$F$22))/12,IF($A1199=TAXAS!$A$23,IF($B1199="PARCELADO ATÉ 12X",$D1199-($D1199*TAXAS!$F$23))/12,IF($A1199=TAXAS!$A$24,IF($B1199="PARCELADO ATÉ 12X",$D1199-($D1199*TAXAS!$F$24))/12,IF($A1199=TAXAS!$A$25,IF($B1199="PARCELADO ATÉ 12X",$D1199-($D1199*TAXAS!$F$25))/12,IF($A1199=TAXAS!$A$26,IF($B1199="PARCELADO ATÉ 12X",$D1199-($D1199*TAXAS!$F$26))/12,IF($A1199=TAXAS!$A$27,IF($B1199="PARCELADO ATÉ 12X",$D1199-($D1199*TAXAS!$F$27))/12))))))))))))))))))))))))/1</f>
        <v>0</v>
      </c>
      <c r="J1199" s="8">
        <f t="shared" si="0"/>
        <v>0</v>
      </c>
      <c r="K1199" s="10" t="b">
        <f>IF($B1199="PARCELADO ATÉ 3X",($D1199-($D1199*TAXAS!$D$4))-$J1199)</f>
        <v>0</v>
      </c>
      <c r="L1199" s="10" t="b">
        <f>IF($B1199="PARCELADO ATÉ 6X",($D1199-($D1199*TAXAS!$E$4))-$J1199)</f>
        <v>0</v>
      </c>
      <c r="M1199" s="10" t="b">
        <f>IF($B1199="PARCELADO ATÉ 12X",($D1199-($D1199*TAXAS!$F$4))-$J1199)</f>
        <v>0</v>
      </c>
      <c r="N1199" s="8">
        <f t="shared" si="1"/>
        <v>0</v>
      </c>
      <c r="O1199" s="10">
        <f t="shared" si="2"/>
        <v>0</v>
      </c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</row>
    <row r="1200" spans="1:31" ht="15.75" customHeight="1" x14ac:dyDescent="0.2">
      <c r="A1200" s="3"/>
      <c r="B1200" s="5"/>
      <c r="C1200" s="6"/>
      <c r="D1200" s="42"/>
      <c r="E1200" s="8">
        <f>IF($A1200="VISA",IF($B1200="DÉBITO",$D1200-($D1200*TAXAS!$B$4)),IF($A1200="MASTER",IF($B1200="DÉBITO",$D1200-($D1200*TAXAS!$B$5)),IF($A1200="ELO", IF($B1200="DÉBITO",$D1200-($D1200*TAXAS!$B$6)),IF($A1200="HIPERCARD",IF($B1200="DÉBITO",$D1200-($D1200*TAXAS!$B$7)),IF($A1200="DINERS",IF($B1200="DÉBITO",$D1200-($D1200*TAXAS!$B$8)),IF($A1200="AMERICA EXPRESS",IF($B1200="DÉBITO",$D1200-($D1200*TAXAS!$B$9)),IF($A1200=TAXAS!$A$10,IF($B1200="DÉBITO",$D1200-($D1200*TAXAS!$B$10)), IF($A1200=TAXAS!$A$11,IF($B1200="DÉBITO",$D1200-($D1200*TAXAS!$B$11)), IF($A1200=TAXAS!$A$12,IF($B1200="DÉBITO",$D1200-($D1200*TAXAS!$B$12)), IF($A1200=TAXAS!$A$13,IF($B1200="DÉBITO",$D1200-($D1200*TAXAS!$B$13)), IF($A1200=TAXAS!$A$14,IF($B1200="DÉBITO",$D1200-($D1200*TAXAS!$B$14)), IF($A1200=TAXAS!$A$15,IF($B1200="DÉBITO",$D1200-($D1200*TAXAS!$B$15)), IF($A1200=TAXAS!$A$16,IF($B1200="DÉBITO",$D1200-($D1200*TAXAS!$B$16)), IF($A1200=TAXAS!$A$17,IF($B1200="DÉBITO",$D1200-($D1200*TAXAS!$B$17)), IF($A1200=TAXAS!$A$18,IF($B1200="DÉBITO",$D1200-($D1200*TAXAS!$B$18)), IF($A1200=TAXAS!$A$19,IF($B1200="DÉBITO",$D1200-($D1200*TAXAS!$B$19)), IF($A1200=TAXAS!$A$20,IF($B1200="DÉBITO",$D1200-($D1200*TAXAS!$B$20)), IF($A1200=TAXAS!$A$21,IF($B1200="DÉBITO",$D1200-($D1200*TAXAS!$B$21)), IF($A1200=TAXAS!$A$22,IF($B1200="DÉBITO",$D1200-($D1200*TAXAS!$B$22)), IF($A1200=TAXAS!$A$23,IF($B1200="DÉBITO",$D1200-($D1200*TAXAS!$B$23)), IF($A1200=TAXAS!$A$24,IF($B1200="DÉBITO",$D1200-($D1200*TAXAS!$B$24)), IF($A1200=TAXAS!$A$25,IF($B1200="DÉBITO",$D1200-($D1200*TAXAS!$B$25)), IF($A1200=TAXAS!$A$26,IF($B1200="DÉBITO",$D1200-($D1200*TAXAS!$B$26)), IF($A1200=TAXAS!$A$27,IF($B1200="DÉBITO",$D1200-($D1200*TAXAS!$B$27))))))))))))))))))))))))))/1</f>
        <v>0</v>
      </c>
      <c r="F1200" s="8">
        <f>IF($A1200="VISA",IF($B1200="CRÉDITO",$D1200-($D1200*TAXAS!$C$4)),IF($A1200="MASTER",IF($B1200="CRÉDITO",$D1200-($D1200*TAXAS!$C$5)),IF($A1200="ELO", IF($B1200="CRÉDITO",$D1200-($D1200*TAXAS!$C$6)),IF($A1200="HIPERCARD",IF($B1200="CRÉDITO",$D1200-($D1200*TAXAS!$C$7)),IF($A1200="DINERS",IF($B1200="CRÉDITO",$D1200-($D1200*TAXAS!$C$8)),IF($A1200="AMERICA EXPRESS",IF($B1200="CRÉDITO",$D1200-($D1200*TAXAS!$C$9)),IF($A1200=TAXAS!$A$10,IF($B1200="CRÉDITO",$D1200-($D1200*TAXAS!$C$10)), IF($A1200=TAXAS!$A$11,IF($B1200="CRÉDITO",$D1200-($D1200*TAXAS!$C$11)), IF($A1200=TAXAS!$A$12,IF($B1200="CRÉDITO",$D1200-($D1200*TAXAS!$C$12)), IF($A1200=TAXAS!$A$13,IF($B1200="CRÉDITO",$D1200-($D1200*TAXAS!$C$13)), IF($A1200=TAXAS!$A$14,IF($B1200="CRÉDITO",$D1200-($D1200*TAXAS!$C$14)), IF($A1200=TAXAS!$A$15,IF($B1200="CRÉDITO",$D1200-($D1200*TAXAS!$C$15)), IF($A1200=TAXAS!$A$16,IF($B1200="CRÉDITO",$D1200-($D1200*TAXAS!$C$16)), IF($A1200=TAXAS!$A$17,IF($B1200="CRÉDITO",$D1200-($D1200*TAXAS!$C$17)), IF($A1200=TAXAS!$A$18,IF($B1200="CRÉDITO",$D1200-($D1200*TAXAS!$C$18)), IF($A1200=TAXAS!$A$19,IF($B1200="CRÉDITO",$D1200-($D1200*TAXAS!$C$19)), IF($A1200=TAXAS!$A$20,IF($B1200="CRÉDITO",$D1200-($D1200*TAXAS!$C$20)), IF($A1200=TAXAS!$A$21,IF($B1200="CRÉDITO",$D1200-($D1200*TAXAS!$C$21)), IF($A1200=TAXAS!$A$22,IF($B1200="CRÉDITO",$D1200-($D1200*TAXAS!$C$22)), IF($A1200=TAXAS!$A$23,IF($B1200="CRÉDITO",$D1200-($D1200*TAXAS!$C$23)), IF($A1200=TAXAS!$A$24,IF($B1200="CRÉDITO",$D1200-($D1200*TAXAS!$C$24)), IF($A1200=TAXAS!$A$25,IF($B1200="CRÉDITO",$D1200-($D1200*TAXAS!$C$25)), IF($A1200=TAXAS!$A$26,IF($B1200="CRÉDITO",$D1200-($D1200*TAXAS!$C$26)), IF($A1200=TAXAS!$A$27,IF($B1200="CRÉDITO",$D1200-($D1200*TAXAS!$C$27))))))))))))))))))))))))))/1</f>
        <v>0</v>
      </c>
      <c r="G1200" s="9">
        <f>IF($A1200="VISA",IF($B1200="PARCELADO ATÉ 3X",$D1200-(D1200*TAXAS!$D$4))/3,IF($A1200="MASTER",IF($B1200="PARCELADO ATÉ 3X",$D1200-(D1200*TAXAS!$D$5))/3,IF($A1200="ELO",IF($B1200="PARCELADO ATÉ 3X",$D1200-(D1200*TAXAS!$D$6))/3,IF($A1200="HIPERCARD",IF($B1200="PARCELADO ATÉ 3X",$D1200-(D1200*TAXAS!$D$7))/3,IF($A1200="DINERS",IF($B1200="PARCELADO ATÉ 3X",$D1200-(D1200*TAXAS!$D$8))/3,IF($A1200="AMERICA EXPRESS",IF($B1200="PARCELADO ATÉ 3X",$D1200-(D1200*TAXAS!$D$9))/3,IF($A1200=TAXAS!$A$10,IF($B1200="PARCELADO ATÉ 3X",$D1200-($D1200*TAXAS!$D$10))/3,IF($A1200=TAXAS!$A$11,IF($B1200="PARCELADO ATÉ 3X",$D1200-($D1200*TAXAS!$D$11))/3,IF($A1200=TAXAS!$A$12,IF($B1200="PARCELADO ATÉ 3X",$D1200-($D1200*TAXAS!$D$12))/3,IF($A1200=TAXAS!$A$13,IF($B1200="PARCELADO ATÉ 3X",$D1200-($D1200*TAXAS!$D$13))/3,IF($A1200=TAXAS!$A$14,IF($B1200="PARCELADO ATÉ 3X",$D1200-($D1200*TAXAS!$D$14))/3,IF($A1200=TAXAS!$A$15,IF($B1200="PARCELADO ATÉ 3X",$D1200-($D1200*TAXAS!$D$15))/3,IF($A1200=TAXAS!$A$16,IF($B1200="PARCELADO ATÉ 3X",$D1200-($D1200*TAXAS!$D$16))/3,IF($A1200=TAXAS!$A$17,IF($B1200="PARCELADO ATÉ 3X",$D1200-($D1200*TAXAS!$D$17))/3,IF($A1200=TAXAS!$A$18,IF($B1200="PARCELADO ATÉ 3X",$D1200-($D1200*TAXAS!$D$18))/3,IF($A1200=TAXAS!$A$19,IF($B1200="PARCELADO ATÉ 3X",$D1200-($D1200*TAXAS!$D$19))/3,IF($A1200=TAXAS!$A$20,IF($B1200="PARCELADO ATÉ 3X",$D1200-($D1200*TAXAS!$D$20))/3,IF($A1200=TAXAS!$A$21,IF($B1200="PARCELADO ATÉ 3X",$D1200-($D1200*TAXAS!$D$21))/3,IF($A1200=TAXAS!$A$22,IF($B1200="PARCELADO ATÉ 3X",$D1200-($D1200*TAXAS!$D$22))/3,IF($A1200=TAXAS!$A$23,IF($B1200="PARCELADO ATÉ 3X",$D1200-($D1200*TAXAS!$D$23))/3,IF($A1200=TAXAS!$A$24,IF($B1200="PARCELADO ATÉ 3X",$D1200-($D1200*TAXAS!$D$24))/3,IF($A1200=TAXAS!$A$25,IF($B1200="PARCELADO ATÉ 3X",$D1200-($D1200*TAXAS!$D$25))/3,IF($A1200=TAXAS!$A$26,IF($B1200="PARCELADO ATÉ 3X",$D1200-($D1200*TAXAS!$D$26))/3,IF($A1200=TAXAS!$A$27,IF($B1200="PARCELADO ATÉ 3X",$D1200-($D1200*TAXAS!$D$27))/3))))))))))))))))))))))))/1</f>
        <v>0</v>
      </c>
      <c r="H1200" s="9">
        <f>IF($A1200="VISA",IF($B1200="PARCELADO ATÉ 6X",$D1200-(D1200*TAXAS!$E$4))/6,IF($A1200="MASTER",IF($B1200="PARCELADO ATÉ 6X",$D1200-(D1200*TAXAS!$E$5))/6,IF($A1200="ELO",IF($B1200="PARCELADO ATÉ 6X",$D1200-(D1200*TAXAS!$E$6))/6,IF($A1200="HIPERCARD",IF($B1200="PARCELADO ATÉ 6X",$D1200-(D1200*TAXAS!$E$7))/6,IF($A1200="DINERS",IF($B1200="PARCELADO ATÉ 6X",$D1200-(D1200*TAXAS!$E$8))/6,IF($A1200="AMERICA EXPRESS",IF($B1200="PARCELADO ATÉ 6X",$D1200-(D1200*TAXAS!$E$9))/6,IF($A1200=TAXAS!$A$10,IF($B1200="PARCELADO ATÉ 6X",$D1200-($D1200*TAXAS!$E$10))/6,IF($A1200=TAXAS!$A$11,IF($B1200="PARCELADO ATÉ 6X",$D1200-($D1200*TAXAS!$E$11))/6,IF($A1200=TAXAS!$A$12,IF($B1200="PARCELADO ATÉ 6X",$D1200-($D1200*TAXAS!$E$12))/6,IF($A1200=TAXAS!$A$13,IF($B1200="PARCELADO ATÉ 6X",$D1200-($D1200*TAXAS!$E$13))/6,IF($A1200=TAXAS!$A$14,IF($B1200="PARCELADO ATÉ 6X",$D1200-($D1200*TAXAS!$E$14))/6,IF($A1200=TAXAS!$A$15,IF($B1200="PARCELADO ATÉ 6X",$D1200-($D1200*TAXAS!$E$15))/6,IF($A1200=TAXAS!$A$16,IF($B1200="PARCELADO ATÉ 6X",$D1200-($D1200*TAXAS!$E$16))/6,IF($A1200=TAXAS!$A$17,IF($B1200="PARCELADO ATÉ 6X",$D1200-($D1200*TAXAS!$E$17))/6,IF($A1200=TAXAS!$A$18,IF($B1200="PARCELADO ATÉ 6X",$D1200-($D1200*TAXAS!$E$18))/6,IF($A1200=TAXAS!$A$19,IF($B1200="PARCELADO ATÉ 6X",$D1200-($D1200*TAXAS!$E$19))/6,IF($A1200=TAXAS!$A$20,IF($B1200="PARCELADO ATÉ 6X",$D1200-($D1200*TAXAS!$E$20))/6,IF($A1200=TAXAS!$A$21,IF($B1200="PARCELADO ATÉ 6X",$D1200-($D1200*TAXAS!$E$21))/6,IF($A1200=TAXAS!$A$22,IF($B1200="PARCELADO ATÉ 6X",$D1200-($D1200*TAXAS!$E$22))/6,IF($A1200=TAXAS!$A$23,IF($B1200="PARCELADO ATÉ 6X",$D1200-($D1200*TAXAS!$E$23))/6,IF($A1200=TAXAS!$A$24,IF($B1200="PARCELADO ATÉ 6X",$D1200-($D1200*TAXAS!$E$24))/6,IF($A1200=TAXAS!$A$25,IF($B1200="PARCELADO ATÉ 6X",$D1200-($D1200*TAXAS!$E$25))/6,IF($A1200=TAXAS!$A$26,IF($B1200="PARCELADO ATÉ 6X",$D1200-($D1200*TAXAS!$E$26))/6,IF($A1200=TAXAS!$A$27,IF($B1200="PARCELADO ATÉ 6X",$D1200-($D1200*TAXAS!$E$27))/6))))))))))))))))))))))))/1</f>
        <v>0</v>
      </c>
      <c r="I1200" s="9">
        <f>IF($A1200="VISA",IF($B1200="PARCELADO ATÉ 12X",$D1200-(D1200*TAXAS!$F$4))/12,IF($A1200="MASTER",IF($B1200="PARCELADO ATÉ 12X",$D1200-(D1200*TAXAS!$F$5))/12,IF($A1200="ELO",IF($B1200="PARCELADO ATÉ 12X",$D1200-(D1200*TAXAS!$F$6))/12,IF($A1200="HIPERCARD",IF($B1200="PARCELADO ATÉ 12X",$D1200-(D1200*TAXAS!$F$7))/12,IF($A1200="DINERS",IF($B1200="PARCELADO ATÉ 12X",$D1200-(D1200*TAXAS!$F$8))/12,IF($A1200="AMERICA EXPRESS",IF($B1200="PARCELADO ATÉ 12X",$D1200-(D1200*TAXAS!$F$9))/12,IF($A1200=TAXAS!$A$10,IF($B1200="PARCELADO ATÉ 12X",$D1200-($D1200*TAXAS!$F$10))/12,IF($A1200=TAXAS!$A$11,IF($B1200="PARCELADO ATÉ 12X",$D1200-($D1200*TAXAS!$F$11))/12,IF($A1200=TAXAS!$A$12,IF($B1200="PARCELADO ATÉ 12X",$D1200-($D1200*TAXAS!$F$12))/12,IF($A1200=TAXAS!$A$13,IF($B1200="PARCELADO ATÉ 12X",$D1200-($D1200*TAXAS!$F$13))/12,IF($A1200=TAXAS!$A$14,IF($B1200="PARCELADO ATÉ 12X",$D1200-($D1200*TAXAS!$F$14))/12,IF($A1200=TAXAS!$A$15,IF($B1200="PARCELADO ATÉ 12X",$D1200-($D1200*TAXAS!$F$15))/12,IF($A1200=TAXAS!$A$16,IF($B1200="PARCELADO ATÉ 12X",$D1200-($D1200*TAXAS!$F$16))/12,IF($A1200=TAXAS!$A$17,IF($B1200="PARCELADO ATÉ 12X",$D1200-($D1200*TAXAS!$F$17))/12,IF($A1200=TAXAS!$A$18,IF($B1200="PARCELADO ATÉ 12X",$D1200-($D1200*TAXAS!$F$18))/12,IF($A1200=TAXAS!$A$19,IF($B1200="PARCELADO ATÉ 12X",$D1200-($D1200*TAXAS!$F$19))/12,IF($A1200=TAXAS!$A$20,IF($B1200="PARCELADO ATÉ 12X",$D1200-($D1200*TAXAS!$F$20))/12,IF($A1200=TAXAS!$A$21,IF($B1200="PARCELADO ATÉ 12X",$D1200-($D1200*TAXAS!$F$21))/12,IF($A1200=TAXAS!$A$22,IF($B1200="PARCELADO ATÉ 12X",$D1200-($D1200*TAXAS!$F$22))/12,IF($A1200=TAXAS!$A$23,IF($B1200="PARCELADO ATÉ 12X",$D1200-($D1200*TAXAS!$F$23))/12,IF($A1200=TAXAS!$A$24,IF($B1200="PARCELADO ATÉ 12X",$D1200-($D1200*TAXAS!$F$24))/12,IF($A1200=TAXAS!$A$25,IF($B1200="PARCELADO ATÉ 12X",$D1200-($D1200*TAXAS!$F$25))/12,IF($A1200=TAXAS!$A$26,IF($B1200="PARCELADO ATÉ 12X",$D1200-($D1200*TAXAS!$F$26))/12,IF($A1200=TAXAS!$A$27,IF($B1200="PARCELADO ATÉ 12X",$D1200-($D1200*TAXAS!$F$27))/12))))))))))))))))))))))))/1</f>
        <v>0</v>
      </c>
      <c r="J1200" s="8">
        <f t="shared" si="0"/>
        <v>0</v>
      </c>
      <c r="K1200" s="10" t="b">
        <f>IF($B1200="PARCELADO ATÉ 3X",($D1200-($D1200*TAXAS!$D$4))-$J1200)</f>
        <v>0</v>
      </c>
      <c r="L1200" s="10" t="b">
        <f>IF($B1200="PARCELADO ATÉ 6X",($D1200-($D1200*TAXAS!$E$4))-$J1200)</f>
        <v>0</v>
      </c>
      <c r="M1200" s="10" t="b">
        <f>IF($B1200="PARCELADO ATÉ 12X",($D1200-($D1200*TAXAS!$F$4))-$J1200)</f>
        <v>0</v>
      </c>
      <c r="N1200" s="8">
        <f t="shared" si="1"/>
        <v>0</v>
      </c>
      <c r="O1200" s="10">
        <f t="shared" si="2"/>
        <v>0</v>
      </c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</row>
    <row r="1201" spans="1:31" ht="15.75" customHeight="1" x14ac:dyDescent="0.2">
      <c r="A1201" s="3"/>
      <c r="B1201" s="5"/>
      <c r="C1201" s="6"/>
      <c r="D1201" s="42"/>
      <c r="E1201" s="8">
        <f>IF($A1201="VISA",IF($B1201="DÉBITO",$D1201-($D1201*TAXAS!$B$4)),IF($A1201="MASTER",IF($B1201="DÉBITO",$D1201-($D1201*TAXAS!$B$5)),IF($A1201="ELO", IF($B1201="DÉBITO",$D1201-($D1201*TAXAS!$B$6)),IF($A1201="HIPERCARD",IF($B1201="DÉBITO",$D1201-($D1201*TAXAS!$B$7)),IF($A1201="DINERS",IF($B1201="DÉBITO",$D1201-($D1201*TAXAS!$B$8)),IF($A1201="AMERICA EXPRESS",IF($B1201="DÉBITO",$D1201-($D1201*TAXAS!$B$9)),IF($A1201=TAXAS!$A$10,IF($B1201="DÉBITO",$D1201-($D1201*TAXAS!$B$10)), IF($A1201=TAXAS!$A$11,IF($B1201="DÉBITO",$D1201-($D1201*TAXAS!$B$11)), IF($A1201=TAXAS!$A$12,IF($B1201="DÉBITO",$D1201-($D1201*TAXAS!$B$12)), IF($A1201=TAXAS!$A$13,IF($B1201="DÉBITO",$D1201-($D1201*TAXAS!$B$13)), IF($A1201=TAXAS!$A$14,IF($B1201="DÉBITO",$D1201-($D1201*TAXAS!$B$14)), IF($A1201=TAXAS!$A$15,IF($B1201="DÉBITO",$D1201-($D1201*TAXAS!$B$15)), IF($A1201=TAXAS!$A$16,IF($B1201="DÉBITO",$D1201-($D1201*TAXAS!$B$16)), IF($A1201=TAXAS!$A$17,IF($B1201="DÉBITO",$D1201-($D1201*TAXAS!$B$17)), IF($A1201=TAXAS!$A$18,IF($B1201="DÉBITO",$D1201-($D1201*TAXAS!$B$18)), IF($A1201=TAXAS!$A$19,IF($B1201="DÉBITO",$D1201-($D1201*TAXAS!$B$19)), IF($A1201=TAXAS!$A$20,IF($B1201="DÉBITO",$D1201-($D1201*TAXAS!$B$20)), IF($A1201=TAXAS!$A$21,IF($B1201="DÉBITO",$D1201-($D1201*TAXAS!$B$21)), IF($A1201=TAXAS!$A$22,IF($B1201="DÉBITO",$D1201-($D1201*TAXAS!$B$22)), IF($A1201=TAXAS!$A$23,IF($B1201="DÉBITO",$D1201-($D1201*TAXAS!$B$23)), IF($A1201=TAXAS!$A$24,IF($B1201="DÉBITO",$D1201-($D1201*TAXAS!$B$24)), IF($A1201=TAXAS!$A$25,IF($B1201="DÉBITO",$D1201-($D1201*TAXAS!$B$25)), IF($A1201=TAXAS!$A$26,IF($B1201="DÉBITO",$D1201-($D1201*TAXAS!$B$26)), IF($A1201=TAXAS!$A$27,IF($B1201="DÉBITO",$D1201-($D1201*TAXAS!$B$27))))))))))))))))))))))))))/1</f>
        <v>0</v>
      </c>
      <c r="F1201" s="8">
        <f>IF($A1201="VISA",IF($B1201="CRÉDITO",$D1201-($D1201*TAXAS!$C$4)),IF($A1201="MASTER",IF($B1201="CRÉDITO",$D1201-($D1201*TAXAS!$C$5)),IF($A1201="ELO", IF($B1201="CRÉDITO",$D1201-($D1201*TAXAS!$C$6)),IF($A1201="HIPERCARD",IF($B1201="CRÉDITO",$D1201-($D1201*TAXAS!$C$7)),IF($A1201="DINERS",IF($B1201="CRÉDITO",$D1201-($D1201*TAXAS!$C$8)),IF($A1201="AMERICA EXPRESS",IF($B1201="CRÉDITO",$D1201-($D1201*TAXAS!$C$9)),IF($A1201=TAXAS!$A$10,IF($B1201="CRÉDITO",$D1201-($D1201*TAXAS!$C$10)), IF($A1201=TAXAS!$A$11,IF($B1201="CRÉDITO",$D1201-($D1201*TAXAS!$C$11)), IF($A1201=TAXAS!$A$12,IF($B1201="CRÉDITO",$D1201-($D1201*TAXAS!$C$12)), IF($A1201=TAXAS!$A$13,IF($B1201="CRÉDITO",$D1201-($D1201*TAXAS!$C$13)), IF($A1201=TAXAS!$A$14,IF($B1201="CRÉDITO",$D1201-($D1201*TAXAS!$C$14)), IF($A1201=TAXAS!$A$15,IF($B1201="CRÉDITO",$D1201-($D1201*TAXAS!$C$15)), IF($A1201=TAXAS!$A$16,IF($B1201="CRÉDITO",$D1201-($D1201*TAXAS!$C$16)), IF($A1201=TAXAS!$A$17,IF($B1201="CRÉDITO",$D1201-($D1201*TAXAS!$C$17)), IF($A1201=TAXAS!$A$18,IF($B1201="CRÉDITO",$D1201-($D1201*TAXAS!$C$18)), IF($A1201=TAXAS!$A$19,IF($B1201="CRÉDITO",$D1201-($D1201*TAXAS!$C$19)), IF($A1201=TAXAS!$A$20,IF($B1201="CRÉDITO",$D1201-($D1201*TAXAS!$C$20)), IF($A1201=TAXAS!$A$21,IF($B1201="CRÉDITO",$D1201-($D1201*TAXAS!$C$21)), IF($A1201=TAXAS!$A$22,IF($B1201="CRÉDITO",$D1201-($D1201*TAXAS!$C$22)), IF($A1201=TAXAS!$A$23,IF($B1201="CRÉDITO",$D1201-($D1201*TAXAS!$C$23)), IF($A1201=TAXAS!$A$24,IF($B1201="CRÉDITO",$D1201-($D1201*TAXAS!$C$24)), IF($A1201=TAXAS!$A$25,IF($B1201="CRÉDITO",$D1201-($D1201*TAXAS!$C$25)), IF($A1201=TAXAS!$A$26,IF($B1201="CRÉDITO",$D1201-($D1201*TAXAS!$C$26)), IF($A1201=TAXAS!$A$27,IF($B1201="CRÉDITO",$D1201-($D1201*TAXAS!$C$27))))))))))))))))))))))))))/1</f>
        <v>0</v>
      </c>
      <c r="G1201" s="9">
        <f>IF($A1201="VISA",IF($B1201="PARCELADO ATÉ 3X",$D1201-(D1201*TAXAS!$D$4))/3,IF($A1201="MASTER",IF($B1201="PARCELADO ATÉ 3X",$D1201-(D1201*TAXAS!$D$5))/3,IF($A1201="ELO",IF($B1201="PARCELADO ATÉ 3X",$D1201-(D1201*TAXAS!$D$6))/3,IF($A1201="HIPERCARD",IF($B1201="PARCELADO ATÉ 3X",$D1201-(D1201*TAXAS!$D$7))/3,IF($A1201="DINERS",IF($B1201="PARCELADO ATÉ 3X",$D1201-(D1201*TAXAS!$D$8))/3,IF($A1201="AMERICA EXPRESS",IF($B1201="PARCELADO ATÉ 3X",$D1201-(D1201*TAXAS!$D$9))/3,IF($A1201=TAXAS!$A$10,IF($B1201="PARCELADO ATÉ 3X",$D1201-($D1201*TAXAS!$D$10))/3,IF($A1201=TAXAS!$A$11,IF($B1201="PARCELADO ATÉ 3X",$D1201-($D1201*TAXAS!$D$11))/3,IF($A1201=TAXAS!$A$12,IF($B1201="PARCELADO ATÉ 3X",$D1201-($D1201*TAXAS!$D$12))/3,IF($A1201=TAXAS!$A$13,IF($B1201="PARCELADO ATÉ 3X",$D1201-($D1201*TAXAS!$D$13))/3,IF($A1201=TAXAS!$A$14,IF($B1201="PARCELADO ATÉ 3X",$D1201-($D1201*TAXAS!$D$14))/3,IF($A1201=TAXAS!$A$15,IF($B1201="PARCELADO ATÉ 3X",$D1201-($D1201*TAXAS!$D$15))/3,IF($A1201=TAXAS!$A$16,IF($B1201="PARCELADO ATÉ 3X",$D1201-($D1201*TAXAS!$D$16))/3,IF($A1201=TAXAS!$A$17,IF($B1201="PARCELADO ATÉ 3X",$D1201-($D1201*TAXAS!$D$17))/3,IF($A1201=TAXAS!$A$18,IF($B1201="PARCELADO ATÉ 3X",$D1201-($D1201*TAXAS!$D$18))/3,IF($A1201=TAXAS!$A$19,IF($B1201="PARCELADO ATÉ 3X",$D1201-($D1201*TAXAS!$D$19))/3,IF($A1201=TAXAS!$A$20,IF($B1201="PARCELADO ATÉ 3X",$D1201-($D1201*TAXAS!$D$20))/3,IF($A1201=TAXAS!$A$21,IF($B1201="PARCELADO ATÉ 3X",$D1201-($D1201*TAXAS!$D$21))/3,IF($A1201=TAXAS!$A$22,IF($B1201="PARCELADO ATÉ 3X",$D1201-($D1201*TAXAS!$D$22))/3,IF($A1201=TAXAS!$A$23,IF($B1201="PARCELADO ATÉ 3X",$D1201-($D1201*TAXAS!$D$23))/3,IF($A1201=TAXAS!$A$24,IF($B1201="PARCELADO ATÉ 3X",$D1201-($D1201*TAXAS!$D$24))/3,IF($A1201=TAXAS!$A$25,IF($B1201="PARCELADO ATÉ 3X",$D1201-($D1201*TAXAS!$D$25))/3,IF($A1201=TAXAS!$A$26,IF($B1201="PARCELADO ATÉ 3X",$D1201-($D1201*TAXAS!$D$26))/3,IF($A1201=TAXAS!$A$27,IF($B1201="PARCELADO ATÉ 3X",$D1201-($D1201*TAXAS!$D$27))/3))))))))))))))))))))))))/1</f>
        <v>0</v>
      </c>
      <c r="H1201" s="9">
        <f>IF($A1201="VISA",IF($B1201="PARCELADO ATÉ 6X",$D1201-(D1201*TAXAS!$E$4))/6,IF($A1201="MASTER",IF($B1201="PARCELADO ATÉ 6X",$D1201-(D1201*TAXAS!$E$5))/6,IF($A1201="ELO",IF($B1201="PARCELADO ATÉ 6X",$D1201-(D1201*TAXAS!$E$6))/6,IF($A1201="HIPERCARD",IF($B1201="PARCELADO ATÉ 6X",$D1201-(D1201*TAXAS!$E$7))/6,IF($A1201="DINERS",IF($B1201="PARCELADO ATÉ 6X",$D1201-(D1201*TAXAS!$E$8))/6,IF($A1201="AMERICA EXPRESS",IF($B1201="PARCELADO ATÉ 6X",$D1201-(D1201*TAXAS!$E$9))/6,IF($A1201=TAXAS!$A$10,IF($B1201="PARCELADO ATÉ 6X",$D1201-($D1201*TAXAS!$E$10))/6,IF($A1201=TAXAS!$A$11,IF($B1201="PARCELADO ATÉ 6X",$D1201-($D1201*TAXAS!$E$11))/6,IF($A1201=TAXAS!$A$12,IF($B1201="PARCELADO ATÉ 6X",$D1201-($D1201*TAXAS!$E$12))/6,IF($A1201=TAXAS!$A$13,IF($B1201="PARCELADO ATÉ 6X",$D1201-($D1201*TAXAS!$E$13))/6,IF($A1201=TAXAS!$A$14,IF($B1201="PARCELADO ATÉ 6X",$D1201-($D1201*TAXAS!$E$14))/6,IF($A1201=TAXAS!$A$15,IF($B1201="PARCELADO ATÉ 6X",$D1201-($D1201*TAXAS!$E$15))/6,IF($A1201=TAXAS!$A$16,IF($B1201="PARCELADO ATÉ 6X",$D1201-($D1201*TAXAS!$E$16))/6,IF($A1201=TAXAS!$A$17,IF($B1201="PARCELADO ATÉ 6X",$D1201-($D1201*TAXAS!$E$17))/6,IF($A1201=TAXAS!$A$18,IF($B1201="PARCELADO ATÉ 6X",$D1201-($D1201*TAXAS!$E$18))/6,IF($A1201=TAXAS!$A$19,IF($B1201="PARCELADO ATÉ 6X",$D1201-($D1201*TAXAS!$E$19))/6,IF($A1201=TAXAS!$A$20,IF($B1201="PARCELADO ATÉ 6X",$D1201-($D1201*TAXAS!$E$20))/6,IF($A1201=TAXAS!$A$21,IF($B1201="PARCELADO ATÉ 6X",$D1201-($D1201*TAXAS!$E$21))/6,IF($A1201=TAXAS!$A$22,IF($B1201="PARCELADO ATÉ 6X",$D1201-($D1201*TAXAS!$E$22))/6,IF($A1201=TAXAS!$A$23,IF($B1201="PARCELADO ATÉ 6X",$D1201-($D1201*TAXAS!$E$23))/6,IF($A1201=TAXAS!$A$24,IF($B1201="PARCELADO ATÉ 6X",$D1201-($D1201*TAXAS!$E$24))/6,IF($A1201=TAXAS!$A$25,IF($B1201="PARCELADO ATÉ 6X",$D1201-($D1201*TAXAS!$E$25))/6,IF($A1201=TAXAS!$A$26,IF($B1201="PARCELADO ATÉ 6X",$D1201-($D1201*TAXAS!$E$26))/6,IF($A1201=TAXAS!$A$27,IF($B1201="PARCELADO ATÉ 6X",$D1201-($D1201*TAXAS!$E$27))/6))))))))))))))))))))))))/1</f>
        <v>0</v>
      </c>
      <c r="I1201" s="9">
        <f>IF($A1201="VISA",IF($B1201="PARCELADO ATÉ 12X",$D1201-(D1201*TAXAS!$F$4))/12,IF($A1201="MASTER",IF($B1201="PARCELADO ATÉ 12X",$D1201-(D1201*TAXAS!$F$5))/12,IF($A1201="ELO",IF($B1201="PARCELADO ATÉ 12X",$D1201-(D1201*TAXAS!$F$6))/12,IF($A1201="HIPERCARD",IF($B1201="PARCELADO ATÉ 12X",$D1201-(D1201*TAXAS!$F$7))/12,IF($A1201="DINERS",IF($B1201="PARCELADO ATÉ 12X",$D1201-(D1201*TAXAS!$F$8))/12,IF($A1201="AMERICA EXPRESS",IF($B1201="PARCELADO ATÉ 12X",$D1201-(D1201*TAXAS!$F$9))/12,IF($A1201=TAXAS!$A$10,IF($B1201="PARCELADO ATÉ 12X",$D1201-($D1201*TAXAS!$F$10))/12,IF($A1201=TAXAS!$A$11,IF($B1201="PARCELADO ATÉ 12X",$D1201-($D1201*TAXAS!$F$11))/12,IF($A1201=TAXAS!$A$12,IF($B1201="PARCELADO ATÉ 12X",$D1201-($D1201*TAXAS!$F$12))/12,IF($A1201=TAXAS!$A$13,IF($B1201="PARCELADO ATÉ 12X",$D1201-($D1201*TAXAS!$F$13))/12,IF($A1201=TAXAS!$A$14,IF($B1201="PARCELADO ATÉ 12X",$D1201-($D1201*TAXAS!$F$14))/12,IF($A1201=TAXAS!$A$15,IF($B1201="PARCELADO ATÉ 12X",$D1201-($D1201*TAXAS!$F$15))/12,IF($A1201=TAXAS!$A$16,IF($B1201="PARCELADO ATÉ 12X",$D1201-($D1201*TAXAS!$F$16))/12,IF($A1201=TAXAS!$A$17,IF($B1201="PARCELADO ATÉ 12X",$D1201-($D1201*TAXAS!$F$17))/12,IF($A1201=TAXAS!$A$18,IF($B1201="PARCELADO ATÉ 12X",$D1201-($D1201*TAXAS!$F$18))/12,IF($A1201=TAXAS!$A$19,IF($B1201="PARCELADO ATÉ 12X",$D1201-($D1201*TAXAS!$F$19))/12,IF($A1201=TAXAS!$A$20,IF($B1201="PARCELADO ATÉ 12X",$D1201-($D1201*TAXAS!$F$20))/12,IF($A1201=TAXAS!$A$21,IF($B1201="PARCELADO ATÉ 12X",$D1201-($D1201*TAXAS!$F$21))/12,IF($A1201=TAXAS!$A$22,IF($B1201="PARCELADO ATÉ 12X",$D1201-($D1201*TAXAS!$F$22))/12,IF($A1201=TAXAS!$A$23,IF($B1201="PARCELADO ATÉ 12X",$D1201-($D1201*TAXAS!$F$23))/12,IF($A1201=TAXAS!$A$24,IF($B1201="PARCELADO ATÉ 12X",$D1201-($D1201*TAXAS!$F$24))/12,IF($A1201=TAXAS!$A$25,IF($B1201="PARCELADO ATÉ 12X",$D1201-($D1201*TAXAS!$F$25))/12,IF($A1201=TAXAS!$A$26,IF($B1201="PARCELADO ATÉ 12X",$D1201-($D1201*TAXAS!$F$26))/12,IF($A1201=TAXAS!$A$27,IF($B1201="PARCELADO ATÉ 12X",$D1201-($D1201*TAXAS!$F$27))/12))))))))))))))))))))))))/1</f>
        <v>0</v>
      </c>
      <c r="J1201" s="8">
        <f t="shared" si="0"/>
        <v>0</v>
      </c>
      <c r="K1201" s="10" t="b">
        <f>IF($B1201="PARCELADO ATÉ 3X",($D1201-($D1201*TAXAS!$D$4))-$J1201)</f>
        <v>0</v>
      </c>
      <c r="L1201" s="10" t="b">
        <f>IF($B1201="PARCELADO ATÉ 6X",($D1201-($D1201*TAXAS!$E$4))-$J1201)</f>
        <v>0</v>
      </c>
      <c r="M1201" s="10" t="b">
        <f>IF($B1201="PARCELADO ATÉ 12X",($D1201-($D1201*TAXAS!$F$4))-$J1201)</f>
        <v>0</v>
      </c>
      <c r="N1201" s="8">
        <f t="shared" si="1"/>
        <v>0</v>
      </c>
      <c r="O1201" s="10">
        <f t="shared" si="2"/>
        <v>0</v>
      </c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</row>
    <row r="1202" spans="1:31" ht="15.75" customHeight="1" x14ac:dyDescent="0.2">
      <c r="A1202" s="3"/>
      <c r="B1202" s="5"/>
      <c r="C1202" s="6"/>
      <c r="D1202" s="42"/>
      <c r="E1202" s="8">
        <f>IF($A1202="VISA",IF($B1202="DÉBITO",$D1202-($D1202*TAXAS!$B$4)),IF($A1202="MASTER",IF($B1202="DÉBITO",$D1202-($D1202*TAXAS!$B$5)),IF($A1202="ELO", IF($B1202="DÉBITO",$D1202-($D1202*TAXAS!$B$6)),IF($A1202="HIPERCARD",IF($B1202="DÉBITO",$D1202-($D1202*TAXAS!$B$7)),IF($A1202="DINERS",IF($B1202="DÉBITO",$D1202-($D1202*TAXAS!$B$8)),IF($A1202="AMERICA EXPRESS",IF($B1202="DÉBITO",$D1202-($D1202*TAXAS!$B$9)),IF($A1202=TAXAS!$A$10,IF($B1202="DÉBITO",$D1202-($D1202*TAXAS!$B$10)), IF($A1202=TAXAS!$A$11,IF($B1202="DÉBITO",$D1202-($D1202*TAXAS!$B$11)), IF($A1202=TAXAS!$A$12,IF($B1202="DÉBITO",$D1202-($D1202*TAXAS!$B$12)), IF($A1202=TAXAS!$A$13,IF($B1202="DÉBITO",$D1202-($D1202*TAXAS!$B$13)), IF($A1202=TAXAS!$A$14,IF($B1202="DÉBITO",$D1202-($D1202*TAXAS!$B$14)), IF($A1202=TAXAS!$A$15,IF($B1202="DÉBITO",$D1202-($D1202*TAXAS!$B$15)), IF($A1202=TAXAS!$A$16,IF($B1202="DÉBITO",$D1202-($D1202*TAXAS!$B$16)), IF($A1202=TAXAS!$A$17,IF($B1202="DÉBITO",$D1202-($D1202*TAXAS!$B$17)), IF($A1202=TAXAS!$A$18,IF($B1202="DÉBITO",$D1202-($D1202*TAXAS!$B$18)), IF($A1202=TAXAS!$A$19,IF($B1202="DÉBITO",$D1202-($D1202*TAXAS!$B$19)), IF($A1202=TAXAS!$A$20,IF($B1202="DÉBITO",$D1202-($D1202*TAXAS!$B$20)), IF($A1202=TAXAS!$A$21,IF($B1202="DÉBITO",$D1202-($D1202*TAXAS!$B$21)), IF($A1202=TAXAS!$A$22,IF($B1202="DÉBITO",$D1202-($D1202*TAXAS!$B$22)), IF($A1202=TAXAS!$A$23,IF($B1202="DÉBITO",$D1202-($D1202*TAXAS!$B$23)), IF($A1202=TAXAS!$A$24,IF($B1202="DÉBITO",$D1202-($D1202*TAXAS!$B$24)), IF($A1202=TAXAS!$A$25,IF($B1202="DÉBITO",$D1202-($D1202*TAXAS!$B$25)), IF($A1202=TAXAS!$A$26,IF($B1202="DÉBITO",$D1202-($D1202*TAXAS!$B$26)), IF($A1202=TAXAS!$A$27,IF($B1202="DÉBITO",$D1202-($D1202*TAXAS!$B$27))))))))))))))))))))))))))/1</f>
        <v>0</v>
      </c>
      <c r="F1202" s="8">
        <f>IF($A1202="VISA",IF($B1202="CRÉDITO",$D1202-($D1202*TAXAS!$C$4)),IF($A1202="MASTER",IF($B1202="CRÉDITO",$D1202-($D1202*TAXAS!$C$5)),IF($A1202="ELO", IF($B1202="CRÉDITO",$D1202-($D1202*TAXAS!$C$6)),IF($A1202="HIPERCARD",IF($B1202="CRÉDITO",$D1202-($D1202*TAXAS!$C$7)),IF($A1202="DINERS",IF($B1202="CRÉDITO",$D1202-($D1202*TAXAS!$C$8)),IF($A1202="AMERICA EXPRESS",IF($B1202="CRÉDITO",$D1202-($D1202*TAXAS!$C$9)),IF($A1202=TAXAS!$A$10,IF($B1202="CRÉDITO",$D1202-($D1202*TAXAS!$C$10)), IF($A1202=TAXAS!$A$11,IF($B1202="CRÉDITO",$D1202-($D1202*TAXAS!$C$11)), IF($A1202=TAXAS!$A$12,IF($B1202="CRÉDITO",$D1202-($D1202*TAXAS!$C$12)), IF($A1202=TAXAS!$A$13,IF($B1202="CRÉDITO",$D1202-($D1202*TAXAS!$C$13)), IF($A1202=TAXAS!$A$14,IF($B1202="CRÉDITO",$D1202-($D1202*TAXAS!$C$14)), IF($A1202=TAXAS!$A$15,IF($B1202="CRÉDITO",$D1202-($D1202*TAXAS!$C$15)), IF($A1202=TAXAS!$A$16,IF($B1202="CRÉDITO",$D1202-($D1202*TAXAS!$C$16)), IF($A1202=TAXAS!$A$17,IF($B1202="CRÉDITO",$D1202-($D1202*TAXAS!$C$17)), IF($A1202=TAXAS!$A$18,IF($B1202="CRÉDITO",$D1202-($D1202*TAXAS!$C$18)), IF($A1202=TAXAS!$A$19,IF($B1202="CRÉDITO",$D1202-($D1202*TAXAS!$C$19)), IF($A1202=TAXAS!$A$20,IF($B1202="CRÉDITO",$D1202-($D1202*TAXAS!$C$20)), IF($A1202=TAXAS!$A$21,IF($B1202="CRÉDITO",$D1202-($D1202*TAXAS!$C$21)), IF($A1202=TAXAS!$A$22,IF($B1202="CRÉDITO",$D1202-($D1202*TAXAS!$C$22)), IF($A1202=TAXAS!$A$23,IF($B1202="CRÉDITO",$D1202-($D1202*TAXAS!$C$23)), IF($A1202=TAXAS!$A$24,IF($B1202="CRÉDITO",$D1202-($D1202*TAXAS!$C$24)), IF($A1202=TAXAS!$A$25,IF($B1202="CRÉDITO",$D1202-($D1202*TAXAS!$C$25)), IF($A1202=TAXAS!$A$26,IF($B1202="CRÉDITO",$D1202-($D1202*TAXAS!$C$26)), IF($A1202=TAXAS!$A$27,IF($B1202="CRÉDITO",$D1202-($D1202*TAXAS!$C$27))))))))))))))))))))))))))/1</f>
        <v>0</v>
      </c>
      <c r="G1202" s="9">
        <f>IF($A1202="VISA",IF($B1202="PARCELADO ATÉ 3X",$D1202-(D1202*TAXAS!$D$4))/3,IF($A1202="MASTER",IF($B1202="PARCELADO ATÉ 3X",$D1202-(D1202*TAXAS!$D$5))/3,IF($A1202="ELO",IF($B1202="PARCELADO ATÉ 3X",$D1202-(D1202*TAXAS!$D$6))/3,IF($A1202="HIPERCARD",IF($B1202="PARCELADO ATÉ 3X",$D1202-(D1202*TAXAS!$D$7))/3,IF($A1202="DINERS",IF($B1202="PARCELADO ATÉ 3X",$D1202-(D1202*TAXAS!$D$8))/3,IF($A1202="AMERICA EXPRESS",IF($B1202="PARCELADO ATÉ 3X",$D1202-(D1202*TAXAS!$D$9))/3,IF($A1202=TAXAS!$A$10,IF($B1202="PARCELADO ATÉ 3X",$D1202-($D1202*TAXAS!$D$10))/3,IF($A1202=TAXAS!$A$11,IF($B1202="PARCELADO ATÉ 3X",$D1202-($D1202*TAXAS!$D$11))/3,IF($A1202=TAXAS!$A$12,IF($B1202="PARCELADO ATÉ 3X",$D1202-($D1202*TAXAS!$D$12))/3,IF($A1202=TAXAS!$A$13,IF($B1202="PARCELADO ATÉ 3X",$D1202-($D1202*TAXAS!$D$13))/3,IF($A1202=TAXAS!$A$14,IF($B1202="PARCELADO ATÉ 3X",$D1202-($D1202*TAXAS!$D$14))/3,IF($A1202=TAXAS!$A$15,IF($B1202="PARCELADO ATÉ 3X",$D1202-($D1202*TAXAS!$D$15))/3,IF($A1202=TAXAS!$A$16,IF($B1202="PARCELADO ATÉ 3X",$D1202-($D1202*TAXAS!$D$16))/3,IF($A1202=TAXAS!$A$17,IF($B1202="PARCELADO ATÉ 3X",$D1202-($D1202*TAXAS!$D$17))/3,IF($A1202=TAXAS!$A$18,IF($B1202="PARCELADO ATÉ 3X",$D1202-($D1202*TAXAS!$D$18))/3,IF($A1202=TAXAS!$A$19,IF($B1202="PARCELADO ATÉ 3X",$D1202-($D1202*TAXAS!$D$19))/3,IF($A1202=TAXAS!$A$20,IF($B1202="PARCELADO ATÉ 3X",$D1202-($D1202*TAXAS!$D$20))/3,IF($A1202=TAXAS!$A$21,IF($B1202="PARCELADO ATÉ 3X",$D1202-($D1202*TAXAS!$D$21))/3,IF($A1202=TAXAS!$A$22,IF($B1202="PARCELADO ATÉ 3X",$D1202-($D1202*TAXAS!$D$22))/3,IF($A1202=TAXAS!$A$23,IF($B1202="PARCELADO ATÉ 3X",$D1202-($D1202*TAXAS!$D$23))/3,IF($A1202=TAXAS!$A$24,IF($B1202="PARCELADO ATÉ 3X",$D1202-($D1202*TAXAS!$D$24))/3,IF($A1202=TAXAS!$A$25,IF($B1202="PARCELADO ATÉ 3X",$D1202-($D1202*TAXAS!$D$25))/3,IF($A1202=TAXAS!$A$26,IF($B1202="PARCELADO ATÉ 3X",$D1202-($D1202*TAXAS!$D$26))/3,IF($A1202=TAXAS!$A$27,IF($B1202="PARCELADO ATÉ 3X",$D1202-($D1202*TAXAS!$D$27))/3))))))))))))))))))))))))/1</f>
        <v>0</v>
      </c>
      <c r="H1202" s="9">
        <f>IF($A1202="VISA",IF($B1202="PARCELADO ATÉ 6X",$D1202-(D1202*TAXAS!$E$4))/6,IF($A1202="MASTER",IF($B1202="PARCELADO ATÉ 6X",$D1202-(D1202*TAXAS!$E$5))/6,IF($A1202="ELO",IF($B1202="PARCELADO ATÉ 6X",$D1202-(D1202*TAXAS!$E$6))/6,IF($A1202="HIPERCARD",IF($B1202="PARCELADO ATÉ 6X",$D1202-(D1202*TAXAS!$E$7))/6,IF($A1202="DINERS",IF($B1202="PARCELADO ATÉ 6X",$D1202-(D1202*TAXAS!$E$8))/6,IF($A1202="AMERICA EXPRESS",IF($B1202="PARCELADO ATÉ 6X",$D1202-(D1202*TAXAS!$E$9))/6,IF($A1202=TAXAS!$A$10,IF($B1202="PARCELADO ATÉ 6X",$D1202-($D1202*TAXAS!$E$10))/6,IF($A1202=TAXAS!$A$11,IF($B1202="PARCELADO ATÉ 6X",$D1202-($D1202*TAXAS!$E$11))/6,IF($A1202=TAXAS!$A$12,IF($B1202="PARCELADO ATÉ 6X",$D1202-($D1202*TAXAS!$E$12))/6,IF($A1202=TAXAS!$A$13,IF($B1202="PARCELADO ATÉ 6X",$D1202-($D1202*TAXAS!$E$13))/6,IF($A1202=TAXAS!$A$14,IF($B1202="PARCELADO ATÉ 6X",$D1202-($D1202*TAXAS!$E$14))/6,IF($A1202=TAXAS!$A$15,IF($B1202="PARCELADO ATÉ 6X",$D1202-($D1202*TAXAS!$E$15))/6,IF($A1202=TAXAS!$A$16,IF($B1202="PARCELADO ATÉ 6X",$D1202-($D1202*TAXAS!$E$16))/6,IF($A1202=TAXAS!$A$17,IF($B1202="PARCELADO ATÉ 6X",$D1202-($D1202*TAXAS!$E$17))/6,IF($A1202=TAXAS!$A$18,IF($B1202="PARCELADO ATÉ 6X",$D1202-($D1202*TAXAS!$E$18))/6,IF($A1202=TAXAS!$A$19,IF($B1202="PARCELADO ATÉ 6X",$D1202-($D1202*TAXAS!$E$19))/6,IF($A1202=TAXAS!$A$20,IF($B1202="PARCELADO ATÉ 6X",$D1202-($D1202*TAXAS!$E$20))/6,IF($A1202=TAXAS!$A$21,IF($B1202="PARCELADO ATÉ 6X",$D1202-($D1202*TAXAS!$E$21))/6,IF($A1202=TAXAS!$A$22,IF($B1202="PARCELADO ATÉ 6X",$D1202-($D1202*TAXAS!$E$22))/6,IF($A1202=TAXAS!$A$23,IF($B1202="PARCELADO ATÉ 6X",$D1202-($D1202*TAXAS!$E$23))/6,IF($A1202=TAXAS!$A$24,IF($B1202="PARCELADO ATÉ 6X",$D1202-($D1202*TAXAS!$E$24))/6,IF($A1202=TAXAS!$A$25,IF($B1202="PARCELADO ATÉ 6X",$D1202-($D1202*TAXAS!$E$25))/6,IF($A1202=TAXAS!$A$26,IF($B1202="PARCELADO ATÉ 6X",$D1202-($D1202*TAXAS!$E$26))/6,IF($A1202=TAXAS!$A$27,IF($B1202="PARCELADO ATÉ 6X",$D1202-($D1202*TAXAS!$E$27))/6))))))))))))))))))))))))/1</f>
        <v>0</v>
      </c>
      <c r="I1202" s="9">
        <f>IF($A1202="VISA",IF($B1202="PARCELADO ATÉ 12X",$D1202-(D1202*TAXAS!$F$4))/12,IF($A1202="MASTER",IF($B1202="PARCELADO ATÉ 12X",$D1202-(D1202*TAXAS!$F$5))/12,IF($A1202="ELO",IF($B1202="PARCELADO ATÉ 12X",$D1202-(D1202*TAXAS!$F$6))/12,IF($A1202="HIPERCARD",IF($B1202="PARCELADO ATÉ 12X",$D1202-(D1202*TAXAS!$F$7))/12,IF($A1202="DINERS",IF($B1202="PARCELADO ATÉ 12X",$D1202-(D1202*TAXAS!$F$8))/12,IF($A1202="AMERICA EXPRESS",IF($B1202="PARCELADO ATÉ 12X",$D1202-(D1202*TAXAS!$F$9))/12,IF($A1202=TAXAS!$A$10,IF($B1202="PARCELADO ATÉ 12X",$D1202-($D1202*TAXAS!$F$10))/12,IF($A1202=TAXAS!$A$11,IF($B1202="PARCELADO ATÉ 12X",$D1202-($D1202*TAXAS!$F$11))/12,IF($A1202=TAXAS!$A$12,IF($B1202="PARCELADO ATÉ 12X",$D1202-($D1202*TAXAS!$F$12))/12,IF($A1202=TAXAS!$A$13,IF($B1202="PARCELADO ATÉ 12X",$D1202-($D1202*TAXAS!$F$13))/12,IF($A1202=TAXAS!$A$14,IF($B1202="PARCELADO ATÉ 12X",$D1202-($D1202*TAXAS!$F$14))/12,IF($A1202=TAXAS!$A$15,IF($B1202="PARCELADO ATÉ 12X",$D1202-($D1202*TAXAS!$F$15))/12,IF($A1202=TAXAS!$A$16,IF($B1202="PARCELADO ATÉ 12X",$D1202-($D1202*TAXAS!$F$16))/12,IF($A1202=TAXAS!$A$17,IF($B1202="PARCELADO ATÉ 12X",$D1202-($D1202*TAXAS!$F$17))/12,IF($A1202=TAXAS!$A$18,IF($B1202="PARCELADO ATÉ 12X",$D1202-($D1202*TAXAS!$F$18))/12,IF($A1202=TAXAS!$A$19,IF($B1202="PARCELADO ATÉ 12X",$D1202-($D1202*TAXAS!$F$19))/12,IF($A1202=TAXAS!$A$20,IF($B1202="PARCELADO ATÉ 12X",$D1202-($D1202*TAXAS!$F$20))/12,IF($A1202=TAXAS!$A$21,IF($B1202="PARCELADO ATÉ 12X",$D1202-($D1202*TAXAS!$F$21))/12,IF($A1202=TAXAS!$A$22,IF($B1202="PARCELADO ATÉ 12X",$D1202-($D1202*TAXAS!$F$22))/12,IF($A1202=TAXAS!$A$23,IF($B1202="PARCELADO ATÉ 12X",$D1202-($D1202*TAXAS!$F$23))/12,IF($A1202=TAXAS!$A$24,IF($B1202="PARCELADO ATÉ 12X",$D1202-($D1202*TAXAS!$F$24))/12,IF($A1202=TAXAS!$A$25,IF($B1202="PARCELADO ATÉ 12X",$D1202-($D1202*TAXAS!$F$25))/12,IF($A1202=TAXAS!$A$26,IF($B1202="PARCELADO ATÉ 12X",$D1202-($D1202*TAXAS!$F$26))/12,IF($A1202=TAXAS!$A$27,IF($B1202="PARCELADO ATÉ 12X",$D1202-($D1202*TAXAS!$F$27))/12))))))))))))))))))))))))/1</f>
        <v>0</v>
      </c>
      <c r="J1202" s="8">
        <f t="shared" si="0"/>
        <v>0</v>
      </c>
      <c r="K1202" s="10" t="b">
        <f>IF($B1202="PARCELADO ATÉ 3X",($D1202-($D1202*TAXAS!$D$4))-$J1202)</f>
        <v>0</v>
      </c>
      <c r="L1202" s="10" t="b">
        <f>IF($B1202="PARCELADO ATÉ 6X",($D1202-($D1202*TAXAS!$E$4))-$J1202)</f>
        <v>0</v>
      </c>
      <c r="M1202" s="10" t="b">
        <f>IF($B1202="PARCELADO ATÉ 12X",($D1202-($D1202*TAXAS!$F$4))-$J1202)</f>
        <v>0</v>
      </c>
      <c r="N1202" s="8">
        <f t="shared" si="1"/>
        <v>0</v>
      </c>
      <c r="O1202" s="10">
        <f t="shared" si="2"/>
        <v>0</v>
      </c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</row>
    <row r="1203" spans="1:31" ht="15.75" customHeight="1" x14ac:dyDescent="0.2">
      <c r="A1203" s="3"/>
      <c r="B1203" s="5"/>
      <c r="C1203" s="6"/>
      <c r="D1203" s="42"/>
      <c r="E1203" s="8">
        <f>IF($A1203="VISA",IF($B1203="DÉBITO",$D1203-($D1203*TAXAS!$B$4)),IF($A1203="MASTER",IF($B1203="DÉBITO",$D1203-($D1203*TAXAS!$B$5)),IF($A1203="ELO", IF($B1203="DÉBITO",$D1203-($D1203*TAXAS!$B$6)),IF($A1203="HIPERCARD",IF($B1203="DÉBITO",$D1203-($D1203*TAXAS!$B$7)),IF($A1203="DINERS",IF($B1203="DÉBITO",$D1203-($D1203*TAXAS!$B$8)),IF($A1203="AMERICA EXPRESS",IF($B1203="DÉBITO",$D1203-($D1203*TAXAS!$B$9)),IF($A1203=TAXAS!$A$10,IF($B1203="DÉBITO",$D1203-($D1203*TAXAS!$B$10)), IF($A1203=TAXAS!$A$11,IF($B1203="DÉBITO",$D1203-($D1203*TAXAS!$B$11)), IF($A1203=TAXAS!$A$12,IF($B1203="DÉBITO",$D1203-($D1203*TAXAS!$B$12)), IF($A1203=TAXAS!$A$13,IF($B1203="DÉBITO",$D1203-($D1203*TAXAS!$B$13)), IF($A1203=TAXAS!$A$14,IF($B1203="DÉBITO",$D1203-($D1203*TAXAS!$B$14)), IF($A1203=TAXAS!$A$15,IF($B1203="DÉBITO",$D1203-($D1203*TAXAS!$B$15)), IF($A1203=TAXAS!$A$16,IF($B1203="DÉBITO",$D1203-($D1203*TAXAS!$B$16)), IF($A1203=TAXAS!$A$17,IF($B1203="DÉBITO",$D1203-($D1203*TAXAS!$B$17)), IF($A1203=TAXAS!$A$18,IF($B1203="DÉBITO",$D1203-($D1203*TAXAS!$B$18)), IF($A1203=TAXAS!$A$19,IF($B1203="DÉBITO",$D1203-($D1203*TAXAS!$B$19)), IF($A1203=TAXAS!$A$20,IF($B1203="DÉBITO",$D1203-($D1203*TAXAS!$B$20)), IF($A1203=TAXAS!$A$21,IF($B1203="DÉBITO",$D1203-($D1203*TAXAS!$B$21)), IF($A1203=TAXAS!$A$22,IF($B1203="DÉBITO",$D1203-($D1203*TAXAS!$B$22)), IF($A1203=TAXAS!$A$23,IF($B1203="DÉBITO",$D1203-($D1203*TAXAS!$B$23)), IF($A1203=TAXAS!$A$24,IF($B1203="DÉBITO",$D1203-($D1203*TAXAS!$B$24)), IF($A1203=TAXAS!$A$25,IF($B1203="DÉBITO",$D1203-($D1203*TAXAS!$B$25)), IF($A1203=TAXAS!$A$26,IF($B1203="DÉBITO",$D1203-($D1203*TAXAS!$B$26)), IF($A1203=TAXAS!$A$27,IF($B1203="DÉBITO",$D1203-($D1203*TAXAS!$B$27))))))))))))))))))))))))))/1</f>
        <v>0</v>
      </c>
      <c r="F1203" s="8">
        <f>IF($A1203="VISA",IF($B1203="CRÉDITO",$D1203-($D1203*TAXAS!$C$4)),IF($A1203="MASTER",IF($B1203="CRÉDITO",$D1203-($D1203*TAXAS!$C$5)),IF($A1203="ELO", IF($B1203="CRÉDITO",$D1203-($D1203*TAXAS!$C$6)),IF($A1203="HIPERCARD",IF($B1203="CRÉDITO",$D1203-($D1203*TAXAS!$C$7)),IF($A1203="DINERS",IF($B1203="CRÉDITO",$D1203-($D1203*TAXAS!$C$8)),IF($A1203="AMERICA EXPRESS",IF($B1203="CRÉDITO",$D1203-($D1203*TAXAS!$C$9)),IF($A1203=TAXAS!$A$10,IF($B1203="CRÉDITO",$D1203-($D1203*TAXAS!$C$10)), IF($A1203=TAXAS!$A$11,IF($B1203="CRÉDITO",$D1203-($D1203*TAXAS!$C$11)), IF($A1203=TAXAS!$A$12,IF($B1203="CRÉDITO",$D1203-($D1203*TAXAS!$C$12)), IF($A1203=TAXAS!$A$13,IF($B1203="CRÉDITO",$D1203-($D1203*TAXAS!$C$13)), IF($A1203=TAXAS!$A$14,IF($B1203="CRÉDITO",$D1203-($D1203*TAXAS!$C$14)), IF($A1203=TAXAS!$A$15,IF($B1203="CRÉDITO",$D1203-($D1203*TAXAS!$C$15)), IF($A1203=TAXAS!$A$16,IF($B1203="CRÉDITO",$D1203-($D1203*TAXAS!$C$16)), IF($A1203=TAXAS!$A$17,IF($B1203="CRÉDITO",$D1203-($D1203*TAXAS!$C$17)), IF($A1203=TAXAS!$A$18,IF($B1203="CRÉDITO",$D1203-($D1203*TAXAS!$C$18)), IF($A1203=TAXAS!$A$19,IF($B1203="CRÉDITO",$D1203-($D1203*TAXAS!$C$19)), IF($A1203=TAXAS!$A$20,IF($B1203="CRÉDITO",$D1203-($D1203*TAXAS!$C$20)), IF($A1203=TAXAS!$A$21,IF($B1203="CRÉDITO",$D1203-($D1203*TAXAS!$C$21)), IF($A1203=TAXAS!$A$22,IF($B1203="CRÉDITO",$D1203-($D1203*TAXAS!$C$22)), IF($A1203=TAXAS!$A$23,IF($B1203="CRÉDITO",$D1203-($D1203*TAXAS!$C$23)), IF($A1203=TAXAS!$A$24,IF($B1203="CRÉDITO",$D1203-($D1203*TAXAS!$C$24)), IF($A1203=TAXAS!$A$25,IF($B1203="CRÉDITO",$D1203-($D1203*TAXAS!$C$25)), IF($A1203=TAXAS!$A$26,IF($B1203="CRÉDITO",$D1203-($D1203*TAXAS!$C$26)), IF($A1203=TAXAS!$A$27,IF($B1203="CRÉDITO",$D1203-($D1203*TAXAS!$C$27))))))))))))))))))))))))))/1</f>
        <v>0</v>
      </c>
      <c r="G1203" s="9">
        <f>IF($A1203="VISA",IF($B1203="PARCELADO ATÉ 3X",$D1203-(D1203*TAXAS!$D$4))/3,IF($A1203="MASTER",IF($B1203="PARCELADO ATÉ 3X",$D1203-(D1203*TAXAS!$D$5))/3,IF($A1203="ELO",IF($B1203="PARCELADO ATÉ 3X",$D1203-(D1203*TAXAS!$D$6))/3,IF($A1203="HIPERCARD",IF($B1203="PARCELADO ATÉ 3X",$D1203-(D1203*TAXAS!$D$7))/3,IF($A1203="DINERS",IF($B1203="PARCELADO ATÉ 3X",$D1203-(D1203*TAXAS!$D$8))/3,IF($A1203="AMERICA EXPRESS",IF($B1203="PARCELADO ATÉ 3X",$D1203-(D1203*TAXAS!$D$9))/3,IF($A1203=TAXAS!$A$10,IF($B1203="PARCELADO ATÉ 3X",$D1203-($D1203*TAXAS!$D$10))/3,IF($A1203=TAXAS!$A$11,IF($B1203="PARCELADO ATÉ 3X",$D1203-($D1203*TAXAS!$D$11))/3,IF($A1203=TAXAS!$A$12,IF($B1203="PARCELADO ATÉ 3X",$D1203-($D1203*TAXAS!$D$12))/3,IF($A1203=TAXAS!$A$13,IF($B1203="PARCELADO ATÉ 3X",$D1203-($D1203*TAXAS!$D$13))/3,IF($A1203=TAXAS!$A$14,IF($B1203="PARCELADO ATÉ 3X",$D1203-($D1203*TAXAS!$D$14))/3,IF($A1203=TAXAS!$A$15,IF($B1203="PARCELADO ATÉ 3X",$D1203-($D1203*TAXAS!$D$15))/3,IF($A1203=TAXAS!$A$16,IF($B1203="PARCELADO ATÉ 3X",$D1203-($D1203*TAXAS!$D$16))/3,IF($A1203=TAXAS!$A$17,IF($B1203="PARCELADO ATÉ 3X",$D1203-($D1203*TAXAS!$D$17))/3,IF($A1203=TAXAS!$A$18,IF($B1203="PARCELADO ATÉ 3X",$D1203-($D1203*TAXAS!$D$18))/3,IF($A1203=TAXAS!$A$19,IF($B1203="PARCELADO ATÉ 3X",$D1203-($D1203*TAXAS!$D$19))/3,IF($A1203=TAXAS!$A$20,IF($B1203="PARCELADO ATÉ 3X",$D1203-($D1203*TAXAS!$D$20))/3,IF($A1203=TAXAS!$A$21,IF($B1203="PARCELADO ATÉ 3X",$D1203-($D1203*TAXAS!$D$21))/3,IF($A1203=TAXAS!$A$22,IF($B1203="PARCELADO ATÉ 3X",$D1203-($D1203*TAXAS!$D$22))/3,IF($A1203=TAXAS!$A$23,IF($B1203="PARCELADO ATÉ 3X",$D1203-($D1203*TAXAS!$D$23))/3,IF($A1203=TAXAS!$A$24,IF($B1203="PARCELADO ATÉ 3X",$D1203-($D1203*TAXAS!$D$24))/3,IF($A1203=TAXAS!$A$25,IF($B1203="PARCELADO ATÉ 3X",$D1203-($D1203*TAXAS!$D$25))/3,IF($A1203=TAXAS!$A$26,IF($B1203="PARCELADO ATÉ 3X",$D1203-($D1203*TAXAS!$D$26))/3,IF($A1203=TAXAS!$A$27,IF($B1203="PARCELADO ATÉ 3X",$D1203-($D1203*TAXAS!$D$27))/3))))))))))))))))))))))))/1</f>
        <v>0</v>
      </c>
      <c r="H1203" s="9">
        <f>IF($A1203="VISA",IF($B1203="PARCELADO ATÉ 6X",$D1203-(D1203*TAXAS!$E$4))/6,IF($A1203="MASTER",IF($B1203="PARCELADO ATÉ 6X",$D1203-(D1203*TAXAS!$E$5))/6,IF($A1203="ELO",IF($B1203="PARCELADO ATÉ 6X",$D1203-(D1203*TAXAS!$E$6))/6,IF($A1203="HIPERCARD",IF($B1203="PARCELADO ATÉ 6X",$D1203-(D1203*TAXAS!$E$7))/6,IF($A1203="DINERS",IF($B1203="PARCELADO ATÉ 6X",$D1203-(D1203*TAXAS!$E$8))/6,IF($A1203="AMERICA EXPRESS",IF($B1203="PARCELADO ATÉ 6X",$D1203-(D1203*TAXAS!$E$9))/6,IF($A1203=TAXAS!$A$10,IF($B1203="PARCELADO ATÉ 6X",$D1203-($D1203*TAXAS!$E$10))/6,IF($A1203=TAXAS!$A$11,IF($B1203="PARCELADO ATÉ 6X",$D1203-($D1203*TAXAS!$E$11))/6,IF($A1203=TAXAS!$A$12,IF($B1203="PARCELADO ATÉ 6X",$D1203-($D1203*TAXAS!$E$12))/6,IF($A1203=TAXAS!$A$13,IF($B1203="PARCELADO ATÉ 6X",$D1203-($D1203*TAXAS!$E$13))/6,IF($A1203=TAXAS!$A$14,IF($B1203="PARCELADO ATÉ 6X",$D1203-($D1203*TAXAS!$E$14))/6,IF($A1203=TAXAS!$A$15,IF($B1203="PARCELADO ATÉ 6X",$D1203-($D1203*TAXAS!$E$15))/6,IF($A1203=TAXAS!$A$16,IF($B1203="PARCELADO ATÉ 6X",$D1203-($D1203*TAXAS!$E$16))/6,IF($A1203=TAXAS!$A$17,IF($B1203="PARCELADO ATÉ 6X",$D1203-($D1203*TAXAS!$E$17))/6,IF($A1203=TAXAS!$A$18,IF($B1203="PARCELADO ATÉ 6X",$D1203-($D1203*TAXAS!$E$18))/6,IF($A1203=TAXAS!$A$19,IF($B1203="PARCELADO ATÉ 6X",$D1203-($D1203*TAXAS!$E$19))/6,IF($A1203=TAXAS!$A$20,IF($B1203="PARCELADO ATÉ 6X",$D1203-($D1203*TAXAS!$E$20))/6,IF($A1203=TAXAS!$A$21,IF($B1203="PARCELADO ATÉ 6X",$D1203-($D1203*TAXAS!$E$21))/6,IF($A1203=TAXAS!$A$22,IF($B1203="PARCELADO ATÉ 6X",$D1203-($D1203*TAXAS!$E$22))/6,IF($A1203=TAXAS!$A$23,IF($B1203="PARCELADO ATÉ 6X",$D1203-($D1203*TAXAS!$E$23))/6,IF($A1203=TAXAS!$A$24,IF($B1203="PARCELADO ATÉ 6X",$D1203-($D1203*TAXAS!$E$24))/6,IF($A1203=TAXAS!$A$25,IF($B1203="PARCELADO ATÉ 6X",$D1203-($D1203*TAXAS!$E$25))/6,IF($A1203=TAXAS!$A$26,IF($B1203="PARCELADO ATÉ 6X",$D1203-($D1203*TAXAS!$E$26))/6,IF($A1203=TAXAS!$A$27,IF($B1203="PARCELADO ATÉ 6X",$D1203-($D1203*TAXAS!$E$27))/6))))))))))))))))))))))))/1</f>
        <v>0</v>
      </c>
      <c r="I1203" s="9">
        <f>IF($A1203="VISA",IF($B1203="PARCELADO ATÉ 12X",$D1203-(D1203*TAXAS!$F$4))/12,IF($A1203="MASTER",IF($B1203="PARCELADO ATÉ 12X",$D1203-(D1203*TAXAS!$F$5))/12,IF($A1203="ELO",IF($B1203="PARCELADO ATÉ 12X",$D1203-(D1203*TAXAS!$F$6))/12,IF($A1203="HIPERCARD",IF($B1203="PARCELADO ATÉ 12X",$D1203-(D1203*TAXAS!$F$7))/12,IF($A1203="DINERS",IF($B1203="PARCELADO ATÉ 12X",$D1203-(D1203*TAXAS!$F$8))/12,IF($A1203="AMERICA EXPRESS",IF($B1203="PARCELADO ATÉ 12X",$D1203-(D1203*TAXAS!$F$9))/12,IF($A1203=TAXAS!$A$10,IF($B1203="PARCELADO ATÉ 12X",$D1203-($D1203*TAXAS!$F$10))/12,IF($A1203=TAXAS!$A$11,IF($B1203="PARCELADO ATÉ 12X",$D1203-($D1203*TAXAS!$F$11))/12,IF($A1203=TAXAS!$A$12,IF($B1203="PARCELADO ATÉ 12X",$D1203-($D1203*TAXAS!$F$12))/12,IF($A1203=TAXAS!$A$13,IF($B1203="PARCELADO ATÉ 12X",$D1203-($D1203*TAXAS!$F$13))/12,IF($A1203=TAXAS!$A$14,IF($B1203="PARCELADO ATÉ 12X",$D1203-($D1203*TAXAS!$F$14))/12,IF($A1203=TAXAS!$A$15,IF($B1203="PARCELADO ATÉ 12X",$D1203-($D1203*TAXAS!$F$15))/12,IF($A1203=TAXAS!$A$16,IF($B1203="PARCELADO ATÉ 12X",$D1203-($D1203*TAXAS!$F$16))/12,IF($A1203=TAXAS!$A$17,IF($B1203="PARCELADO ATÉ 12X",$D1203-($D1203*TAXAS!$F$17))/12,IF($A1203=TAXAS!$A$18,IF($B1203="PARCELADO ATÉ 12X",$D1203-($D1203*TAXAS!$F$18))/12,IF($A1203=TAXAS!$A$19,IF($B1203="PARCELADO ATÉ 12X",$D1203-($D1203*TAXAS!$F$19))/12,IF($A1203=TAXAS!$A$20,IF($B1203="PARCELADO ATÉ 12X",$D1203-($D1203*TAXAS!$F$20))/12,IF($A1203=TAXAS!$A$21,IF($B1203="PARCELADO ATÉ 12X",$D1203-($D1203*TAXAS!$F$21))/12,IF($A1203=TAXAS!$A$22,IF($B1203="PARCELADO ATÉ 12X",$D1203-($D1203*TAXAS!$F$22))/12,IF($A1203=TAXAS!$A$23,IF($B1203="PARCELADO ATÉ 12X",$D1203-($D1203*TAXAS!$F$23))/12,IF($A1203=TAXAS!$A$24,IF($B1203="PARCELADO ATÉ 12X",$D1203-($D1203*TAXAS!$F$24))/12,IF($A1203=TAXAS!$A$25,IF($B1203="PARCELADO ATÉ 12X",$D1203-($D1203*TAXAS!$F$25))/12,IF($A1203=TAXAS!$A$26,IF($B1203="PARCELADO ATÉ 12X",$D1203-($D1203*TAXAS!$F$26))/12,IF($A1203=TAXAS!$A$27,IF($B1203="PARCELADO ATÉ 12X",$D1203-($D1203*TAXAS!$F$27))/12))))))))))))))))))))))))/1</f>
        <v>0</v>
      </c>
      <c r="J1203" s="8">
        <f t="shared" si="0"/>
        <v>0</v>
      </c>
      <c r="K1203" s="10" t="b">
        <f>IF($B1203="PARCELADO ATÉ 3X",($D1203-($D1203*TAXAS!$D$4))-$J1203)</f>
        <v>0</v>
      </c>
      <c r="L1203" s="10" t="b">
        <f>IF($B1203="PARCELADO ATÉ 6X",($D1203-($D1203*TAXAS!$E$4))-$J1203)</f>
        <v>0</v>
      </c>
      <c r="M1203" s="10" t="b">
        <f>IF($B1203="PARCELADO ATÉ 12X",($D1203-($D1203*TAXAS!$F$4))-$J1203)</f>
        <v>0</v>
      </c>
      <c r="N1203" s="8">
        <f t="shared" si="1"/>
        <v>0</v>
      </c>
      <c r="O1203" s="10">
        <f t="shared" si="2"/>
        <v>0</v>
      </c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</row>
    <row r="1204" spans="1:31" ht="15.75" customHeight="1" x14ac:dyDescent="0.2">
      <c r="A1204" s="3"/>
      <c r="B1204" s="5"/>
      <c r="C1204" s="6"/>
      <c r="D1204" s="42"/>
      <c r="E1204" s="8">
        <f>IF($A1204="VISA",IF($B1204="DÉBITO",$D1204-($D1204*TAXAS!$B$4)),IF($A1204="MASTER",IF($B1204="DÉBITO",$D1204-($D1204*TAXAS!$B$5)),IF($A1204="ELO", IF($B1204="DÉBITO",$D1204-($D1204*TAXAS!$B$6)),IF($A1204="HIPERCARD",IF($B1204="DÉBITO",$D1204-($D1204*TAXAS!$B$7)),IF($A1204="DINERS",IF($B1204="DÉBITO",$D1204-($D1204*TAXAS!$B$8)),IF($A1204="AMERICA EXPRESS",IF($B1204="DÉBITO",$D1204-($D1204*TAXAS!$B$9)),IF($A1204=TAXAS!$A$10,IF($B1204="DÉBITO",$D1204-($D1204*TAXAS!$B$10)), IF($A1204=TAXAS!$A$11,IF($B1204="DÉBITO",$D1204-($D1204*TAXAS!$B$11)), IF($A1204=TAXAS!$A$12,IF($B1204="DÉBITO",$D1204-($D1204*TAXAS!$B$12)), IF($A1204=TAXAS!$A$13,IF($B1204="DÉBITO",$D1204-($D1204*TAXAS!$B$13)), IF($A1204=TAXAS!$A$14,IF($B1204="DÉBITO",$D1204-($D1204*TAXAS!$B$14)), IF($A1204=TAXAS!$A$15,IF($B1204="DÉBITO",$D1204-($D1204*TAXAS!$B$15)), IF($A1204=TAXAS!$A$16,IF($B1204="DÉBITO",$D1204-($D1204*TAXAS!$B$16)), IF($A1204=TAXAS!$A$17,IF($B1204="DÉBITO",$D1204-($D1204*TAXAS!$B$17)), IF($A1204=TAXAS!$A$18,IF($B1204="DÉBITO",$D1204-($D1204*TAXAS!$B$18)), IF($A1204=TAXAS!$A$19,IF($B1204="DÉBITO",$D1204-($D1204*TAXAS!$B$19)), IF($A1204=TAXAS!$A$20,IF($B1204="DÉBITO",$D1204-($D1204*TAXAS!$B$20)), IF($A1204=TAXAS!$A$21,IF($B1204="DÉBITO",$D1204-($D1204*TAXAS!$B$21)), IF($A1204=TAXAS!$A$22,IF($B1204="DÉBITO",$D1204-($D1204*TAXAS!$B$22)), IF($A1204=TAXAS!$A$23,IF($B1204="DÉBITO",$D1204-($D1204*TAXAS!$B$23)), IF($A1204=TAXAS!$A$24,IF($B1204="DÉBITO",$D1204-($D1204*TAXAS!$B$24)), IF($A1204=TAXAS!$A$25,IF($B1204="DÉBITO",$D1204-($D1204*TAXAS!$B$25)), IF($A1204=TAXAS!$A$26,IF($B1204="DÉBITO",$D1204-($D1204*TAXAS!$B$26)), IF($A1204=TAXAS!$A$27,IF($B1204="DÉBITO",$D1204-($D1204*TAXAS!$B$27))))))))))))))))))))))))))/1</f>
        <v>0</v>
      </c>
      <c r="F1204" s="8">
        <f>IF($A1204="VISA",IF($B1204="CRÉDITO",$D1204-($D1204*TAXAS!$C$4)),IF($A1204="MASTER",IF($B1204="CRÉDITO",$D1204-($D1204*TAXAS!$C$5)),IF($A1204="ELO", IF($B1204="CRÉDITO",$D1204-($D1204*TAXAS!$C$6)),IF($A1204="HIPERCARD",IF($B1204="CRÉDITO",$D1204-($D1204*TAXAS!$C$7)),IF($A1204="DINERS",IF($B1204="CRÉDITO",$D1204-($D1204*TAXAS!$C$8)),IF($A1204="AMERICA EXPRESS",IF($B1204="CRÉDITO",$D1204-($D1204*TAXAS!$C$9)),IF($A1204=TAXAS!$A$10,IF($B1204="CRÉDITO",$D1204-($D1204*TAXAS!$C$10)), IF($A1204=TAXAS!$A$11,IF($B1204="CRÉDITO",$D1204-($D1204*TAXAS!$C$11)), IF($A1204=TAXAS!$A$12,IF($B1204="CRÉDITO",$D1204-($D1204*TAXAS!$C$12)), IF($A1204=TAXAS!$A$13,IF($B1204="CRÉDITO",$D1204-($D1204*TAXAS!$C$13)), IF($A1204=TAXAS!$A$14,IF($B1204="CRÉDITO",$D1204-($D1204*TAXAS!$C$14)), IF($A1204=TAXAS!$A$15,IF($B1204="CRÉDITO",$D1204-($D1204*TAXAS!$C$15)), IF($A1204=TAXAS!$A$16,IF($B1204="CRÉDITO",$D1204-($D1204*TAXAS!$C$16)), IF($A1204=TAXAS!$A$17,IF($B1204="CRÉDITO",$D1204-($D1204*TAXAS!$C$17)), IF($A1204=TAXAS!$A$18,IF($B1204="CRÉDITO",$D1204-($D1204*TAXAS!$C$18)), IF($A1204=TAXAS!$A$19,IF($B1204="CRÉDITO",$D1204-($D1204*TAXAS!$C$19)), IF($A1204=TAXAS!$A$20,IF($B1204="CRÉDITO",$D1204-($D1204*TAXAS!$C$20)), IF($A1204=TAXAS!$A$21,IF($B1204="CRÉDITO",$D1204-($D1204*TAXAS!$C$21)), IF($A1204=TAXAS!$A$22,IF($B1204="CRÉDITO",$D1204-($D1204*TAXAS!$C$22)), IF($A1204=TAXAS!$A$23,IF($B1204="CRÉDITO",$D1204-($D1204*TAXAS!$C$23)), IF($A1204=TAXAS!$A$24,IF($B1204="CRÉDITO",$D1204-($D1204*TAXAS!$C$24)), IF($A1204=TAXAS!$A$25,IF($B1204="CRÉDITO",$D1204-($D1204*TAXAS!$C$25)), IF($A1204=TAXAS!$A$26,IF($B1204="CRÉDITO",$D1204-($D1204*TAXAS!$C$26)), IF($A1204=TAXAS!$A$27,IF($B1204="CRÉDITO",$D1204-($D1204*TAXAS!$C$27))))))))))))))))))))))))))/1</f>
        <v>0</v>
      </c>
      <c r="G1204" s="9">
        <f>IF($A1204="VISA",IF($B1204="PARCELADO ATÉ 3X",$D1204-(D1204*TAXAS!$D$4))/3,IF($A1204="MASTER",IF($B1204="PARCELADO ATÉ 3X",$D1204-(D1204*TAXAS!$D$5))/3,IF($A1204="ELO",IF($B1204="PARCELADO ATÉ 3X",$D1204-(D1204*TAXAS!$D$6))/3,IF($A1204="HIPERCARD",IF($B1204="PARCELADO ATÉ 3X",$D1204-(D1204*TAXAS!$D$7))/3,IF($A1204="DINERS",IF($B1204="PARCELADO ATÉ 3X",$D1204-(D1204*TAXAS!$D$8))/3,IF($A1204="AMERICA EXPRESS",IF($B1204="PARCELADO ATÉ 3X",$D1204-(D1204*TAXAS!$D$9))/3,IF($A1204=TAXAS!$A$10,IF($B1204="PARCELADO ATÉ 3X",$D1204-($D1204*TAXAS!$D$10))/3,IF($A1204=TAXAS!$A$11,IF($B1204="PARCELADO ATÉ 3X",$D1204-($D1204*TAXAS!$D$11))/3,IF($A1204=TAXAS!$A$12,IF($B1204="PARCELADO ATÉ 3X",$D1204-($D1204*TAXAS!$D$12))/3,IF($A1204=TAXAS!$A$13,IF($B1204="PARCELADO ATÉ 3X",$D1204-($D1204*TAXAS!$D$13))/3,IF($A1204=TAXAS!$A$14,IF($B1204="PARCELADO ATÉ 3X",$D1204-($D1204*TAXAS!$D$14))/3,IF($A1204=TAXAS!$A$15,IF($B1204="PARCELADO ATÉ 3X",$D1204-($D1204*TAXAS!$D$15))/3,IF($A1204=TAXAS!$A$16,IF($B1204="PARCELADO ATÉ 3X",$D1204-($D1204*TAXAS!$D$16))/3,IF($A1204=TAXAS!$A$17,IF($B1204="PARCELADO ATÉ 3X",$D1204-($D1204*TAXAS!$D$17))/3,IF($A1204=TAXAS!$A$18,IF($B1204="PARCELADO ATÉ 3X",$D1204-($D1204*TAXAS!$D$18))/3,IF($A1204=TAXAS!$A$19,IF($B1204="PARCELADO ATÉ 3X",$D1204-($D1204*TAXAS!$D$19))/3,IF($A1204=TAXAS!$A$20,IF($B1204="PARCELADO ATÉ 3X",$D1204-($D1204*TAXAS!$D$20))/3,IF($A1204=TAXAS!$A$21,IF($B1204="PARCELADO ATÉ 3X",$D1204-($D1204*TAXAS!$D$21))/3,IF($A1204=TAXAS!$A$22,IF($B1204="PARCELADO ATÉ 3X",$D1204-($D1204*TAXAS!$D$22))/3,IF($A1204=TAXAS!$A$23,IF($B1204="PARCELADO ATÉ 3X",$D1204-($D1204*TAXAS!$D$23))/3,IF($A1204=TAXAS!$A$24,IF($B1204="PARCELADO ATÉ 3X",$D1204-($D1204*TAXAS!$D$24))/3,IF($A1204=TAXAS!$A$25,IF($B1204="PARCELADO ATÉ 3X",$D1204-($D1204*TAXAS!$D$25))/3,IF($A1204=TAXAS!$A$26,IF($B1204="PARCELADO ATÉ 3X",$D1204-($D1204*TAXAS!$D$26))/3,IF($A1204=TAXAS!$A$27,IF($B1204="PARCELADO ATÉ 3X",$D1204-($D1204*TAXAS!$D$27))/3))))))))))))))))))))))))/1</f>
        <v>0</v>
      </c>
      <c r="H1204" s="9">
        <f>IF($A1204="VISA",IF($B1204="PARCELADO ATÉ 6X",$D1204-(D1204*TAXAS!$E$4))/6,IF($A1204="MASTER",IF($B1204="PARCELADO ATÉ 6X",$D1204-(D1204*TAXAS!$E$5))/6,IF($A1204="ELO",IF($B1204="PARCELADO ATÉ 6X",$D1204-(D1204*TAXAS!$E$6))/6,IF($A1204="HIPERCARD",IF($B1204="PARCELADO ATÉ 6X",$D1204-(D1204*TAXAS!$E$7))/6,IF($A1204="DINERS",IF($B1204="PARCELADO ATÉ 6X",$D1204-(D1204*TAXAS!$E$8))/6,IF($A1204="AMERICA EXPRESS",IF($B1204="PARCELADO ATÉ 6X",$D1204-(D1204*TAXAS!$E$9))/6,IF($A1204=TAXAS!$A$10,IF($B1204="PARCELADO ATÉ 6X",$D1204-($D1204*TAXAS!$E$10))/6,IF($A1204=TAXAS!$A$11,IF($B1204="PARCELADO ATÉ 6X",$D1204-($D1204*TAXAS!$E$11))/6,IF($A1204=TAXAS!$A$12,IF($B1204="PARCELADO ATÉ 6X",$D1204-($D1204*TAXAS!$E$12))/6,IF($A1204=TAXAS!$A$13,IF($B1204="PARCELADO ATÉ 6X",$D1204-($D1204*TAXAS!$E$13))/6,IF($A1204=TAXAS!$A$14,IF($B1204="PARCELADO ATÉ 6X",$D1204-($D1204*TAXAS!$E$14))/6,IF($A1204=TAXAS!$A$15,IF($B1204="PARCELADO ATÉ 6X",$D1204-($D1204*TAXAS!$E$15))/6,IF($A1204=TAXAS!$A$16,IF($B1204="PARCELADO ATÉ 6X",$D1204-($D1204*TAXAS!$E$16))/6,IF($A1204=TAXAS!$A$17,IF($B1204="PARCELADO ATÉ 6X",$D1204-($D1204*TAXAS!$E$17))/6,IF($A1204=TAXAS!$A$18,IF($B1204="PARCELADO ATÉ 6X",$D1204-($D1204*TAXAS!$E$18))/6,IF($A1204=TAXAS!$A$19,IF($B1204="PARCELADO ATÉ 6X",$D1204-($D1204*TAXAS!$E$19))/6,IF($A1204=TAXAS!$A$20,IF($B1204="PARCELADO ATÉ 6X",$D1204-($D1204*TAXAS!$E$20))/6,IF($A1204=TAXAS!$A$21,IF($B1204="PARCELADO ATÉ 6X",$D1204-($D1204*TAXAS!$E$21))/6,IF($A1204=TAXAS!$A$22,IF($B1204="PARCELADO ATÉ 6X",$D1204-($D1204*TAXAS!$E$22))/6,IF($A1204=TAXAS!$A$23,IF($B1204="PARCELADO ATÉ 6X",$D1204-($D1204*TAXAS!$E$23))/6,IF($A1204=TAXAS!$A$24,IF($B1204="PARCELADO ATÉ 6X",$D1204-($D1204*TAXAS!$E$24))/6,IF($A1204=TAXAS!$A$25,IF($B1204="PARCELADO ATÉ 6X",$D1204-($D1204*TAXAS!$E$25))/6,IF($A1204=TAXAS!$A$26,IF($B1204="PARCELADO ATÉ 6X",$D1204-($D1204*TAXAS!$E$26))/6,IF($A1204=TAXAS!$A$27,IF($B1204="PARCELADO ATÉ 6X",$D1204-($D1204*TAXAS!$E$27))/6))))))))))))))))))))))))/1</f>
        <v>0</v>
      </c>
      <c r="I1204" s="9">
        <f>IF($A1204="VISA",IF($B1204="PARCELADO ATÉ 12X",$D1204-(D1204*TAXAS!$F$4))/12,IF($A1204="MASTER",IF($B1204="PARCELADO ATÉ 12X",$D1204-(D1204*TAXAS!$F$5))/12,IF($A1204="ELO",IF($B1204="PARCELADO ATÉ 12X",$D1204-(D1204*TAXAS!$F$6))/12,IF($A1204="HIPERCARD",IF($B1204="PARCELADO ATÉ 12X",$D1204-(D1204*TAXAS!$F$7))/12,IF($A1204="DINERS",IF($B1204="PARCELADO ATÉ 12X",$D1204-(D1204*TAXAS!$F$8))/12,IF($A1204="AMERICA EXPRESS",IF($B1204="PARCELADO ATÉ 12X",$D1204-(D1204*TAXAS!$F$9))/12,IF($A1204=TAXAS!$A$10,IF($B1204="PARCELADO ATÉ 12X",$D1204-($D1204*TAXAS!$F$10))/12,IF($A1204=TAXAS!$A$11,IF($B1204="PARCELADO ATÉ 12X",$D1204-($D1204*TAXAS!$F$11))/12,IF($A1204=TAXAS!$A$12,IF($B1204="PARCELADO ATÉ 12X",$D1204-($D1204*TAXAS!$F$12))/12,IF($A1204=TAXAS!$A$13,IF($B1204="PARCELADO ATÉ 12X",$D1204-($D1204*TAXAS!$F$13))/12,IF($A1204=TAXAS!$A$14,IF($B1204="PARCELADO ATÉ 12X",$D1204-($D1204*TAXAS!$F$14))/12,IF($A1204=TAXAS!$A$15,IF($B1204="PARCELADO ATÉ 12X",$D1204-($D1204*TAXAS!$F$15))/12,IF($A1204=TAXAS!$A$16,IF($B1204="PARCELADO ATÉ 12X",$D1204-($D1204*TAXAS!$F$16))/12,IF($A1204=TAXAS!$A$17,IF($B1204="PARCELADO ATÉ 12X",$D1204-($D1204*TAXAS!$F$17))/12,IF($A1204=TAXAS!$A$18,IF($B1204="PARCELADO ATÉ 12X",$D1204-($D1204*TAXAS!$F$18))/12,IF($A1204=TAXAS!$A$19,IF($B1204="PARCELADO ATÉ 12X",$D1204-($D1204*TAXAS!$F$19))/12,IF($A1204=TAXAS!$A$20,IF($B1204="PARCELADO ATÉ 12X",$D1204-($D1204*TAXAS!$F$20))/12,IF($A1204=TAXAS!$A$21,IF($B1204="PARCELADO ATÉ 12X",$D1204-($D1204*TAXAS!$F$21))/12,IF($A1204=TAXAS!$A$22,IF($B1204="PARCELADO ATÉ 12X",$D1204-($D1204*TAXAS!$F$22))/12,IF($A1204=TAXAS!$A$23,IF($B1204="PARCELADO ATÉ 12X",$D1204-($D1204*TAXAS!$F$23))/12,IF($A1204=TAXAS!$A$24,IF($B1204="PARCELADO ATÉ 12X",$D1204-($D1204*TAXAS!$F$24))/12,IF($A1204=TAXAS!$A$25,IF($B1204="PARCELADO ATÉ 12X",$D1204-($D1204*TAXAS!$F$25))/12,IF($A1204=TAXAS!$A$26,IF($B1204="PARCELADO ATÉ 12X",$D1204-($D1204*TAXAS!$F$26))/12,IF($A1204=TAXAS!$A$27,IF($B1204="PARCELADO ATÉ 12X",$D1204-($D1204*TAXAS!$F$27))/12))))))))))))))))))))))))/1</f>
        <v>0</v>
      </c>
      <c r="J1204" s="8">
        <f t="shared" si="0"/>
        <v>0</v>
      </c>
      <c r="K1204" s="10" t="b">
        <f>IF($B1204="PARCELADO ATÉ 3X",($D1204-($D1204*TAXAS!$D$4))-$J1204)</f>
        <v>0</v>
      </c>
      <c r="L1204" s="10" t="b">
        <f>IF($B1204="PARCELADO ATÉ 6X",($D1204-($D1204*TAXAS!$E$4))-$J1204)</f>
        <v>0</v>
      </c>
      <c r="M1204" s="10" t="b">
        <f>IF($B1204="PARCELADO ATÉ 12X",($D1204-($D1204*TAXAS!$F$4))-$J1204)</f>
        <v>0</v>
      </c>
      <c r="N1204" s="8">
        <f t="shared" si="1"/>
        <v>0</v>
      </c>
      <c r="O1204" s="10">
        <f t="shared" si="2"/>
        <v>0</v>
      </c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</row>
    <row r="1205" spans="1:31" ht="15.75" customHeight="1" x14ac:dyDescent="0.2">
      <c r="A1205" s="3"/>
      <c r="B1205" s="5"/>
      <c r="C1205" s="6"/>
      <c r="D1205" s="42"/>
      <c r="E1205" s="8">
        <f>IF($A1205="VISA",IF($B1205="DÉBITO",$D1205-($D1205*TAXAS!$B$4)),IF($A1205="MASTER",IF($B1205="DÉBITO",$D1205-($D1205*TAXAS!$B$5)),IF($A1205="ELO", IF($B1205="DÉBITO",$D1205-($D1205*TAXAS!$B$6)),IF($A1205="HIPERCARD",IF($B1205="DÉBITO",$D1205-($D1205*TAXAS!$B$7)),IF($A1205="DINERS",IF($B1205="DÉBITO",$D1205-($D1205*TAXAS!$B$8)),IF($A1205="AMERICA EXPRESS",IF($B1205="DÉBITO",$D1205-($D1205*TAXAS!$B$9)),IF($A1205=TAXAS!$A$10,IF($B1205="DÉBITO",$D1205-($D1205*TAXAS!$B$10)), IF($A1205=TAXAS!$A$11,IF($B1205="DÉBITO",$D1205-($D1205*TAXAS!$B$11)), IF($A1205=TAXAS!$A$12,IF($B1205="DÉBITO",$D1205-($D1205*TAXAS!$B$12)), IF($A1205=TAXAS!$A$13,IF($B1205="DÉBITO",$D1205-($D1205*TAXAS!$B$13)), IF($A1205=TAXAS!$A$14,IF($B1205="DÉBITO",$D1205-($D1205*TAXAS!$B$14)), IF($A1205=TAXAS!$A$15,IF($B1205="DÉBITO",$D1205-($D1205*TAXAS!$B$15)), IF($A1205=TAXAS!$A$16,IF($B1205="DÉBITO",$D1205-($D1205*TAXAS!$B$16)), IF($A1205=TAXAS!$A$17,IF($B1205="DÉBITO",$D1205-($D1205*TAXAS!$B$17)), IF($A1205=TAXAS!$A$18,IF($B1205="DÉBITO",$D1205-($D1205*TAXAS!$B$18)), IF($A1205=TAXAS!$A$19,IF($B1205="DÉBITO",$D1205-($D1205*TAXAS!$B$19)), IF($A1205=TAXAS!$A$20,IF($B1205="DÉBITO",$D1205-($D1205*TAXAS!$B$20)), IF($A1205=TAXAS!$A$21,IF($B1205="DÉBITO",$D1205-($D1205*TAXAS!$B$21)), IF($A1205=TAXAS!$A$22,IF($B1205="DÉBITO",$D1205-($D1205*TAXAS!$B$22)), IF($A1205=TAXAS!$A$23,IF($B1205="DÉBITO",$D1205-($D1205*TAXAS!$B$23)), IF($A1205=TAXAS!$A$24,IF($B1205="DÉBITO",$D1205-($D1205*TAXAS!$B$24)), IF($A1205=TAXAS!$A$25,IF($B1205="DÉBITO",$D1205-($D1205*TAXAS!$B$25)), IF($A1205=TAXAS!$A$26,IF($B1205="DÉBITO",$D1205-($D1205*TAXAS!$B$26)), IF($A1205=TAXAS!$A$27,IF($B1205="DÉBITO",$D1205-($D1205*TAXAS!$B$27))))))))))))))))))))))))))/1</f>
        <v>0</v>
      </c>
      <c r="F1205" s="8">
        <f>IF($A1205="VISA",IF($B1205="CRÉDITO",$D1205-($D1205*TAXAS!$C$4)),IF($A1205="MASTER",IF($B1205="CRÉDITO",$D1205-($D1205*TAXAS!$C$5)),IF($A1205="ELO", IF($B1205="CRÉDITO",$D1205-($D1205*TAXAS!$C$6)),IF($A1205="HIPERCARD",IF($B1205="CRÉDITO",$D1205-($D1205*TAXAS!$C$7)),IF($A1205="DINERS",IF($B1205="CRÉDITO",$D1205-($D1205*TAXAS!$C$8)),IF($A1205="AMERICA EXPRESS",IF($B1205="CRÉDITO",$D1205-($D1205*TAXAS!$C$9)),IF($A1205=TAXAS!$A$10,IF($B1205="CRÉDITO",$D1205-($D1205*TAXAS!$C$10)), IF($A1205=TAXAS!$A$11,IF($B1205="CRÉDITO",$D1205-($D1205*TAXAS!$C$11)), IF($A1205=TAXAS!$A$12,IF($B1205="CRÉDITO",$D1205-($D1205*TAXAS!$C$12)), IF($A1205=TAXAS!$A$13,IF($B1205="CRÉDITO",$D1205-($D1205*TAXAS!$C$13)), IF($A1205=TAXAS!$A$14,IF($B1205="CRÉDITO",$D1205-($D1205*TAXAS!$C$14)), IF($A1205=TAXAS!$A$15,IF($B1205="CRÉDITO",$D1205-($D1205*TAXAS!$C$15)), IF($A1205=TAXAS!$A$16,IF($B1205="CRÉDITO",$D1205-($D1205*TAXAS!$C$16)), IF($A1205=TAXAS!$A$17,IF($B1205="CRÉDITO",$D1205-($D1205*TAXAS!$C$17)), IF($A1205=TAXAS!$A$18,IF($B1205="CRÉDITO",$D1205-($D1205*TAXAS!$C$18)), IF($A1205=TAXAS!$A$19,IF($B1205="CRÉDITO",$D1205-($D1205*TAXAS!$C$19)), IF($A1205=TAXAS!$A$20,IF($B1205="CRÉDITO",$D1205-($D1205*TAXAS!$C$20)), IF($A1205=TAXAS!$A$21,IF($B1205="CRÉDITO",$D1205-($D1205*TAXAS!$C$21)), IF($A1205=TAXAS!$A$22,IF($B1205="CRÉDITO",$D1205-($D1205*TAXAS!$C$22)), IF($A1205=TAXAS!$A$23,IF($B1205="CRÉDITO",$D1205-($D1205*TAXAS!$C$23)), IF($A1205=TAXAS!$A$24,IF($B1205="CRÉDITO",$D1205-($D1205*TAXAS!$C$24)), IF($A1205=TAXAS!$A$25,IF($B1205="CRÉDITO",$D1205-($D1205*TAXAS!$C$25)), IF($A1205=TAXAS!$A$26,IF($B1205="CRÉDITO",$D1205-($D1205*TAXAS!$C$26)), IF($A1205=TAXAS!$A$27,IF($B1205="CRÉDITO",$D1205-($D1205*TAXAS!$C$27))))))))))))))))))))))))))/1</f>
        <v>0</v>
      </c>
      <c r="G1205" s="9">
        <f>IF($A1205="VISA",IF($B1205="PARCELADO ATÉ 3X",$D1205-(D1205*TAXAS!$D$4))/3,IF($A1205="MASTER",IF($B1205="PARCELADO ATÉ 3X",$D1205-(D1205*TAXAS!$D$5))/3,IF($A1205="ELO",IF($B1205="PARCELADO ATÉ 3X",$D1205-(D1205*TAXAS!$D$6))/3,IF($A1205="HIPERCARD",IF($B1205="PARCELADO ATÉ 3X",$D1205-(D1205*TAXAS!$D$7))/3,IF($A1205="DINERS",IF($B1205="PARCELADO ATÉ 3X",$D1205-(D1205*TAXAS!$D$8))/3,IF($A1205="AMERICA EXPRESS",IF($B1205="PARCELADO ATÉ 3X",$D1205-(D1205*TAXAS!$D$9))/3,IF($A1205=TAXAS!$A$10,IF($B1205="PARCELADO ATÉ 3X",$D1205-($D1205*TAXAS!$D$10))/3,IF($A1205=TAXAS!$A$11,IF($B1205="PARCELADO ATÉ 3X",$D1205-($D1205*TAXAS!$D$11))/3,IF($A1205=TAXAS!$A$12,IF($B1205="PARCELADO ATÉ 3X",$D1205-($D1205*TAXAS!$D$12))/3,IF($A1205=TAXAS!$A$13,IF($B1205="PARCELADO ATÉ 3X",$D1205-($D1205*TAXAS!$D$13))/3,IF($A1205=TAXAS!$A$14,IF($B1205="PARCELADO ATÉ 3X",$D1205-($D1205*TAXAS!$D$14))/3,IF($A1205=TAXAS!$A$15,IF($B1205="PARCELADO ATÉ 3X",$D1205-($D1205*TAXAS!$D$15))/3,IF($A1205=TAXAS!$A$16,IF($B1205="PARCELADO ATÉ 3X",$D1205-($D1205*TAXAS!$D$16))/3,IF($A1205=TAXAS!$A$17,IF($B1205="PARCELADO ATÉ 3X",$D1205-($D1205*TAXAS!$D$17))/3,IF($A1205=TAXAS!$A$18,IF($B1205="PARCELADO ATÉ 3X",$D1205-($D1205*TAXAS!$D$18))/3,IF($A1205=TAXAS!$A$19,IF($B1205="PARCELADO ATÉ 3X",$D1205-($D1205*TAXAS!$D$19))/3,IF($A1205=TAXAS!$A$20,IF($B1205="PARCELADO ATÉ 3X",$D1205-($D1205*TAXAS!$D$20))/3,IF($A1205=TAXAS!$A$21,IF($B1205="PARCELADO ATÉ 3X",$D1205-($D1205*TAXAS!$D$21))/3,IF($A1205=TAXAS!$A$22,IF($B1205="PARCELADO ATÉ 3X",$D1205-($D1205*TAXAS!$D$22))/3,IF($A1205=TAXAS!$A$23,IF($B1205="PARCELADO ATÉ 3X",$D1205-($D1205*TAXAS!$D$23))/3,IF($A1205=TAXAS!$A$24,IF($B1205="PARCELADO ATÉ 3X",$D1205-($D1205*TAXAS!$D$24))/3,IF($A1205=TAXAS!$A$25,IF($B1205="PARCELADO ATÉ 3X",$D1205-($D1205*TAXAS!$D$25))/3,IF($A1205=TAXAS!$A$26,IF($B1205="PARCELADO ATÉ 3X",$D1205-($D1205*TAXAS!$D$26))/3,IF($A1205=TAXAS!$A$27,IF($B1205="PARCELADO ATÉ 3X",$D1205-($D1205*TAXAS!$D$27))/3))))))))))))))))))))))))/1</f>
        <v>0</v>
      </c>
      <c r="H1205" s="9">
        <f>IF($A1205="VISA",IF($B1205="PARCELADO ATÉ 6X",$D1205-(D1205*TAXAS!$E$4))/6,IF($A1205="MASTER",IF($B1205="PARCELADO ATÉ 6X",$D1205-(D1205*TAXAS!$E$5))/6,IF($A1205="ELO",IF($B1205="PARCELADO ATÉ 6X",$D1205-(D1205*TAXAS!$E$6))/6,IF($A1205="HIPERCARD",IF($B1205="PARCELADO ATÉ 6X",$D1205-(D1205*TAXAS!$E$7))/6,IF($A1205="DINERS",IF($B1205="PARCELADO ATÉ 6X",$D1205-(D1205*TAXAS!$E$8))/6,IF($A1205="AMERICA EXPRESS",IF($B1205="PARCELADO ATÉ 6X",$D1205-(D1205*TAXAS!$E$9))/6,IF($A1205=TAXAS!$A$10,IF($B1205="PARCELADO ATÉ 6X",$D1205-($D1205*TAXAS!$E$10))/6,IF($A1205=TAXAS!$A$11,IF($B1205="PARCELADO ATÉ 6X",$D1205-($D1205*TAXAS!$E$11))/6,IF($A1205=TAXAS!$A$12,IF($B1205="PARCELADO ATÉ 6X",$D1205-($D1205*TAXAS!$E$12))/6,IF($A1205=TAXAS!$A$13,IF($B1205="PARCELADO ATÉ 6X",$D1205-($D1205*TAXAS!$E$13))/6,IF($A1205=TAXAS!$A$14,IF($B1205="PARCELADO ATÉ 6X",$D1205-($D1205*TAXAS!$E$14))/6,IF($A1205=TAXAS!$A$15,IF($B1205="PARCELADO ATÉ 6X",$D1205-($D1205*TAXAS!$E$15))/6,IF($A1205=TAXAS!$A$16,IF($B1205="PARCELADO ATÉ 6X",$D1205-($D1205*TAXAS!$E$16))/6,IF($A1205=TAXAS!$A$17,IF($B1205="PARCELADO ATÉ 6X",$D1205-($D1205*TAXAS!$E$17))/6,IF($A1205=TAXAS!$A$18,IF($B1205="PARCELADO ATÉ 6X",$D1205-($D1205*TAXAS!$E$18))/6,IF($A1205=TAXAS!$A$19,IF($B1205="PARCELADO ATÉ 6X",$D1205-($D1205*TAXAS!$E$19))/6,IF($A1205=TAXAS!$A$20,IF($B1205="PARCELADO ATÉ 6X",$D1205-($D1205*TAXAS!$E$20))/6,IF($A1205=TAXAS!$A$21,IF($B1205="PARCELADO ATÉ 6X",$D1205-($D1205*TAXAS!$E$21))/6,IF($A1205=TAXAS!$A$22,IF($B1205="PARCELADO ATÉ 6X",$D1205-($D1205*TAXAS!$E$22))/6,IF($A1205=TAXAS!$A$23,IF($B1205="PARCELADO ATÉ 6X",$D1205-($D1205*TAXAS!$E$23))/6,IF($A1205=TAXAS!$A$24,IF($B1205="PARCELADO ATÉ 6X",$D1205-($D1205*TAXAS!$E$24))/6,IF($A1205=TAXAS!$A$25,IF($B1205="PARCELADO ATÉ 6X",$D1205-($D1205*TAXAS!$E$25))/6,IF($A1205=TAXAS!$A$26,IF($B1205="PARCELADO ATÉ 6X",$D1205-($D1205*TAXAS!$E$26))/6,IF($A1205=TAXAS!$A$27,IF($B1205="PARCELADO ATÉ 6X",$D1205-($D1205*TAXAS!$E$27))/6))))))))))))))))))))))))/1</f>
        <v>0</v>
      </c>
      <c r="I1205" s="9">
        <f>IF($A1205="VISA",IF($B1205="PARCELADO ATÉ 12X",$D1205-(D1205*TAXAS!$F$4))/12,IF($A1205="MASTER",IF($B1205="PARCELADO ATÉ 12X",$D1205-(D1205*TAXAS!$F$5))/12,IF($A1205="ELO",IF($B1205="PARCELADO ATÉ 12X",$D1205-(D1205*TAXAS!$F$6))/12,IF($A1205="HIPERCARD",IF($B1205="PARCELADO ATÉ 12X",$D1205-(D1205*TAXAS!$F$7))/12,IF($A1205="DINERS",IF($B1205="PARCELADO ATÉ 12X",$D1205-(D1205*TAXAS!$F$8))/12,IF($A1205="AMERICA EXPRESS",IF($B1205="PARCELADO ATÉ 12X",$D1205-(D1205*TAXAS!$F$9))/12,IF($A1205=TAXAS!$A$10,IF($B1205="PARCELADO ATÉ 12X",$D1205-($D1205*TAXAS!$F$10))/12,IF($A1205=TAXAS!$A$11,IF($B1205="PARCELADO ATÉ 12X",$D1205-($D1205*TAXAS!$F$11))/12,IF($A1205=TAXAS!$A$12,IF($B1205="PARCELADO ATÉ 12X",$D1205-($D1205*TAXAS!$F$12))/12,IF($A1205=TAXAS!$A$13,IF($B1205="PARCELADO ATÉ 12X",$D1205-($D1205*TAXAS!$F$13))/12,IF($A1205=TAXAS!$A$14,IF($B1205="PARCELADO ATÉ 12X",$D1205-($D1205*TAXAS!$F$14))/12,IF($A1205=TAXAS!$A$15,IF($B1205="PARCELADO ATÉ 12X",$D1205-($D1205*TAXAS!$F$15))/12,IF($A1205=TAXAS!$A$16,IF($B1205="PARCELADO ATÉ 12X",$D1205-($D1205*TAXAS!$F$16))/12,IF($A1205=TAXAS!$A$17,IF($B1205="PARCELADO ATÉ 12X",$D1205-($D1205*TAXAS!$F$17))/12,IF($A1205=TAXAS!$A$18,IF($B1205="PARCELADO ATÉ 12X",$D1205-($D1205*TAXAS!$F$18))/12,IF($A1205=TAXAS!$A$19,IF($B1205="PARCELADO ATÉ 12X",$D1205-($D1205*TAXAS!$F$19))/12,IF($A1205=TAXAS!$A$20,IF($B1205="PARCELADO ATÉ 12X",$D1205-($D1205*TAXAS!$F$20))/12,IF($A1205=TAXAS!$A$21,IF($B1205="PARCELADO ATÉ 12X",$D1205-($D1205*TAXAS!$F$21))/12,IF($A1205=TAXAS!$A$22,IF($B1205="PARCELADO ATÉ 12X",$D1205-($D1205*TAXAS!$F$22))/12,IF($A1205=TAXAS!$A$23,IF($B1205="PARCELADO ATÉ 12X",$D1205-($D1205*TAXAS!$F$23))/12,IF($A1205=TAXAS!$A$24,IF($B1205="PARCELADO ATÉ 12X",$D1205-($D1205*TAXAS!$F$24))/12,IF($A1205=TAXAS!$A$25,IF($B1205="PARCELADO ATÉ 12X",$D1205-($D1205*TAXAS!$F$25))/12,IF($A1205=TAXAS!$A$26,IF($B1205="PARCELADO ATÉ 12X",$D1205-($D1205*TAXAS!$F$26))/12,IF($A1205=TAXAS!$A$27,IF($B1205="PARCELADO ATÉ 12X",$D1205-($D1205*TAXAS!$F$27))/12))))))))))))))))))))))))/1</f>
        <v>0</v>
      </c>
      <c r="J1205" s="8">
        <f t="shared" si="0"/>
        <v>0</v>
      </c>
      <c r="K1205" s="10" t="b">
        <f>IF($B1205="PARCELADO ATÉ 3X",($D1205-($D1205*TAXAS!$D$4))-$J1205)</f>
        <v>0</v>
      </c>
      <c r="L1205" s="10" t="b">
        <f>IF($B1205="PARCELADO ATÉ 6X",($D1205-($D1205*TAXAS!$E$4))-$J1205)</f>
        <v>0</v>
      </c>
      <c r="M1205" s="10" t="b">
        <f>IF($B1205="PARCELADO ATÉ 12X",($D1205-($D1205*TAXAS!$F$4))-$J1205)</f>
        <v>0</v>
      </c>
      <c r="N1205" s="8">
        <f t="shared" si="1"/>
        <v>0</v>
      </c>
      <c r="O1205" s="10">
        <f t="shared" si="2"/>
        <v>0</v>
      </c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</row>
    <row r="1206" spans="1:31" ht="15.75" customHeight="1" x14ac:dyDescent="0.2">
      <c r="A1206" s="3"/>
      <c r="B1206" s="5"/>
      <c r="C1206" s="6"/>
      <c r="D1206" s="42"/>
      <c r="E1206" s="8">
        <f>IF($A1206="VISA",IF($B1206="DÉBITO",$D1206-($D1206*TAXAS!$B$4)),IF($A1206="MASTER",IF($B1206="DÉBITO",$D1206-($D1206*TAXAS!$B$5)),IF($A1206="ELO", IF($B1206="DÉBITO",$D1206-($D1206*TAXAS!$B$6)),IF($A1206="HIPERCARD",IF($B1206="DÉBITO",$D1206-($D1206*TAXAS!$B$7)),IF($A1206="DINERS",IF($B1206="DÉBITO",$D1206-($D1206*TAXAS!$B$8)),IF($A1206="AMERICA EXPRESS",IF($B1206="DÉBITO",$D1206-($D1206*TAXAS!$B$9)),IF($A1206=TAXAS!$A$10,IF($B1206="DÉBITO",$D1206-($D1206*TAXAS!$B$10)), IF($A1206=TAXAS!$A$11,IF($B1206="DÉBITO",$D1206-($D1206*TAXAS!$B$11)), IF($A1206=TAXAS!$A$12,IF($B1206="DÉBITO",$D1206-($D1206*TAXAS!$B$12)), IF($A1206=TAXAS!$A$13,IF($B1206="DÉBITO",$D1206-($D1206*TAXAS!$B$13)), IF($A1206=TAXAS!$A$14,IF($B1206="DÉBITO",$D1206-($D1206*TAXAS!$B$14)), IF($A1206=TAXAS!$A$15,IF($B1206="DÉBITO",$D1206-($D1206*TAXAS!$B$15)), IF($A1206=TAXAS!$A$16,IF($B1206="DÉBITO",$D1206-($D1206*TAXAS!$B$16)), IF($A1206=TAXAS!$A$17,IF($B1206="DÉBITO",$D1206-($D1206*TAXAS!$B$17)), IF($A1206=TAXAS!$A$18,IF($B1206="DÉBITO",$D1206-($D1206*TAXAS!$B$18)), IF($A1206=TAXAS!$A$19,IF($B1206="DÉBITO",$D1206-($D1206*TAXAS!$B$19)), IF($A1206=TAXAS!$A$20,IF($B1206="DÉBITO",$D1206-($D1206*TAXAS!$B$20)), IF($A1206=TAXAS!$A$21,IF($B1206="DÉBITO",$D1206-($D1206*TAXAS!$B$21)), IF($A1206=TAXAS!$A$22,IF($B1206="DÉBITO",$D1206-($D1206*TAXAS!$B$22)), IF($A1206=TAXAS!$A$23,IF($B1206="DÉBITO",$D1206-($D1206*TAXAS!$B$23)), IF($A1206=TAXAS!$A$24,IF($B1206="DÉBITO",$D1206-($D1206*TAXAS!$B$24)), IF($A1206=TAXAS!$A$25,IF($B1206="DÉBITO",$D1206-($D1206*TAXAS!$B$25)), IF($A1206=TAXAS!$A$26,IF($B1206="DÉBITO",$D1206-($D1206*TAXAS!$B$26)), IF($A1206=TAXAS!$A$27,IF($B1206="DÉBITO",$D1206-($D1206*TAXAS!$B$27))))))))))))))))))))))))))/1</f>
        <v>0</v>
      </c>
      <c r="F1206" s="8">
        <f>IF($A1206="VISA",IF($B1206="CRÉDITO",$D1206-($D1206*TAXAS!$C$4)),IF($A1206="MASTER",IF($B1206="CRÉDITO",$D1206-($D1206*TAXAS!$C$5)),IF($A1206="ELO", IF($B1206="CRÉDITO",$D1206-($D1206*TAXAS!$C$6)),IF($A1206="HIPERCARD",IF($B1206="CRÉDITO",$D1206-($D1206*TAXAS!$C$7)),IF($A1206="DINERS",IF($B1206="CRÉDITO",$D1206-($D1206*TAXAS!$C$8)),IF($A1206="AMERICA EXPRESS",IF($B1206="CRÉDITO",$D1206-($D1206*TAXAS!$C$9)),IF($A1206=TAXAS!$A$10,IF($B1206="CRÉDITO",$D1206-($D1206*TAXAS!$C$10)), IF($A1206=TAXAS!$A$11,IF($B1206="CRÉDITO",$D1206-($D1206*TAXAS!$C$11)), IF($A1206=TAXAS!$A$12,IF($B1206="CRÉDITO",$D1206-($D1206*TAXAS!$C$12)), IF($A1206=TAXAS!$A$13,IF($B1206="CRÉDITO",$D1206-($D1206*TAXAS!$C$13)), IF($A1206=TAXAS!$A$14,IF($B1206="CRÉDITO",$D1206-($D1206*TAXAS!$C$14)), IF($A1206=TAXAS!$A$15,IF($B1206="CRÉDITO",$D1206-($D1206*TAXAS!$C$15)), IF($A1206=TAXAS!$A$16,IF($B1206="CRÉDITO",$D1206-($D1206*TAXAS!$C$16)), IF($A1206=TAXAS!$A$17,IF($B1206="CRÉDITO",$D1206-($D1206*TAXAS!$C$17)), IF($A1206=TAXAS!$A$18,IF($B1206="CRÉDITO",$D1206-($D1206*TAXAS!$C$18)), IF($A1206=TAXAS!$A$19,IF($B1206="CRÉDITO",$D1206-($D1206*TAXAS!$C$19)), IF($A1206=TAXAS!$A$20,IF($B1206="CRÉDITO",$D1206-($D1206*TAXAS!$C$20)), IF($A1206=TAXAS!$A$21,IF($B1206="CRÉDITO",$D1206-($D1206*TAXAS!$C$21)), IF($A1206=TAXAS!$A$22,IF($B1206="CRÉDITO",$D1206-($D1206*TAXAS!$C$22)), IF($A1206=TAXAS!$A$23,IF($B1206="CRÉDITO",$D1206-($D1206*TAXAS!$C$23)), IF($A1206=TAXAS!$A$24,IF($B1206="CRÉDITO",$D1206-($D1206*TAXAS!$C$24)), IF($A1206=TAXAS!$A$25,IF($B1206="CRÉDITO",$D1206-($D1206*TAXAS!$C$25)), IF($A1206=TAXAS!$A$26,IF($B1206="CRÉDITO",$D1206-($D1206*TAXAS!$C$26)), IF($A1206=TAXAS!$A$27,IF($B1206="CRÉDITO",$D1206-($D1206*TAXAS!$C$27))))))))))))))))))))))))))/1</f>
        <v>0</v>
      </c>
      <c r="G1206" s="9">
        <f>IF($A1206="VISA",IF($B1206="PARCELADO ATÉ 3X",$D1206-(D1206*TAXAS!$D$4))/3,IF($A1206="MASTER",IF($B1206="PARCELADO ATÉ 3X",$D1206-(D1206*TAXAS!$D$5))/3,IF($A1206="ELO",IF($B1206="PARCELADO ATÉ 3X",$D1206-(D1206*TAXAS!$D$6))/3,IF($A1206="HIPERCARD",IF($B1206="PARCELADO ATÉ 3X",$D1206-(D1206*TAXAS!$D$7))/3,IF($A1206="DINERS",IF($B1206="PARCELADO ATÉ 3X",$D1206-(D1206*TAXAS!$D$8))/3,IF($A1206="AMERICA EXPRESS",IF($B1206="PARCELADO ATÉ 3X",$D1206-(D1206*TAXAS!$D$9))/3,IF($A1206=TAXAS!$A$10,IF($B1206="PARCELADO ATÉ 3X",$D1206-($D1206*TAXAS!$D$10))/3,IF($A1206=TAXAS!$A$11,IF($B1206="PARCELADO ATÉ 3X",$D1206-($D1206*TAXAS!$D$11))/3,IF($A1206=TAXAS!$A$12,IF($B1206="PARCELADO ATÉ 3X",$D1206-($D1206*TAXAS!$D$12))/3,IF($A1206=TAXAS!$A$13,IF($B1206="PARCELADO ATÉ 3X",$D1206-($D1206*TAXAS!$D$13))/3,IF($A1206=TAXAS!$A$14,IF($B1206="PARCELADO ATÉ 3X",$D1206-($D1206*TAXAS!$D$14))/3,IF($A1206=TAXAS!$A$15,IF($B1206="PARCELADO ATÉ 3X",$D1206-($D1206*TAXAS!$D$15))/3,IF($A1206=TAXAS!$A$16,IF($B1206="PARCELADO ATÉ 3X",$D1206-($D1206*TAXAS!$D$16))/3,IF($A1206=TAXAS!$A$17,IF($B1206="PARCELADO ATÉ 3X",$D1206-($D1206*TAXAS!$D$17))/3,IF($A1206=TAXAS!$A$18,IF($B1206="PARCELADO ATÉ 3X",$D1206-($D1206*TAXAS!$D$18))/3,IF($A1206=TAXAS!$A$19,IF($B1206="PARCELADO ATÉ 3X",$D1206-($D1206*TAXAS!$D$19))/3,IF($A1206=TAXAS!$A$20,IF($B1206="PARCELADO ATÉ 3X",$D1206-($D1206*TAXAS!$D$20))/3,IF($A1206=TAXAS!$A$21,IF($B1206="PARCELADO ATÉ 3X",$D1206-($D1206*TAXAS!$D$21))/3,IF($A1206=TAXAS!$A$22,IF($B1206="PARCELADO ATÉ 3X",$D1206-($D1206*TAXAS!$D$22))/3,IF($A1206=TAXAS!$A$23,IF($B1206="PARCELADO ATÉ 3X",$D1206-($D1206*TAXAS!$D$23))/3,IF($A1206=TAXAS!$A$24,IF($B1206="PARCELADO ATÉ 3X",$D1206-($D1206*TAXAS!$D$24))/3,IF($A1206=TAXAS!$A$25,IF($B1206="PARCELADO ATÉ 3X",$D1206-($D1206*TAXAS!$D$25))/3,IF($A1206=TAXAS!$A$26,IF($B1206="PARCELADO ATÉ 3X",$D1206-($D1206*TAXAS!$D$26))/3,IF($A1206=TAXAS!$A$27,IF($B1206="PARCELADO ATÉ 3X",$D1206-($D1206*TAXAS!$D$27))/3))))))))))))))))))))))))/1</f>
        <v>0</v>
      </c>
      <c r="H1206" s="9">
        <f>IF($A1206="VISA",IF($B1206="PARCELADO ATÉ 6X",$D1206-(D1206*TAXAS!$E$4))/6,IF($A1206="MASTER",IF($B1206="PARCELADO ATÉ 6X",$D1206-(D1206*TAXAS!$E$5))/6,IF($A1206="ELO",IF($B1206="PARCELADO ATÉ 6X",$D1206-(D1206*TAXAS!$E$6))/6,IF($A1206="HIPERCARD",IF($B1206="PARCELADO ATÉ 6X",$D1206-(D1206*TAXAS!$E$7))/6,IF($A1206="DINERS",IF($B1206="PARCELADO ATÉ 6X",$D1206-(D1206*TAXAS!$E$8))/6,IF($A1206="AMERICA EXPRESS",IF($B1206="PARCELADO ATÉ 6X",$D1206-(D1206*TAXAS!$E$9))/6,IF($A1206=TAXAS!$A$10,IF($B1206="PARCELADO ATÉ 6X",$D1206-($D1206*TAXAS!$E$10))/6,IF($A1206=TAXAS!$A$11,IF($B1206="PARCELADO ATÉ 6X",$D1206-($D1206*TAXAS!$E$11))/6,IF($A1206=TAXAS!$A$12,IF($B1206="PARCELADO ATÉ 6X",$D1206-($D1206*TAXAS!$E$12))/6,IF($A1206=TAXAS!$A$13,IF($B1206="PARCELADO ATÉ 6X",$D1206-($D1206*TAXAS!$E$13))/6,IF($A1206=TAXAS!$A$14,IF($B1206="PARCELADO ATÉ 6X",$D1206-($D1206*TAXAS!$E$14))/6,IF($A1206=TAXAS!$A$15,IF($B1206="PARCELADO ATÉ 6X",$D1206-($D1206*TAXAS!$E$15))/6,IF($A1206=TAXAS!$A$16,IF($B1206="PARCELADO ATÉ 6X",$D1206-($D1206*TAXAS!$E$16))/6,IF($A1206=TAXAS!$A$17,IF($B1206="PARCELADO ATÉ 6X",$D1206-($D1206*TAXAS!$E$17))/6,IF($A1206=TAXAS!$A$18,IF($B1206="PARCELADO ATÉ 6X",$D1206-($D1206*TAXAS!$E$18))/6,IF($A1206=TAXAS!$A$19,IF($B1206="PARCELADO ATÉ 6X",$D1206-($D1206*TAXAS!$E$19))/6,IF($A1206=TAXAS!$A$20,IF($B1206="PARCELADO ATÉ 6X",$D1206-($D1206*TAXAS!$E$20))/6,IF($A1206=TAXAS!$A$21,IF($B1206="PARCELADO ATÉ 6X",$D1206-($D1206*TAXAS!$E$21))/6,IF($A1206=TAXAS!$A$22,IF($B1206="PARCELADO ATÉ 6X",$D1206-($D1206*TAXAS!$E$22))/6,IF($A1206=TAXAS!$A$23,IF($B1206="PARCELADO ATÉ 6X",$D1206-($D1206*TAXAS!$E$23))/6,IF($A1206=TAXAS!$A$24,IF($B1206="PARCELADO ATÉ 6X",$D1206-($D1206*TAXAS!$E$24))/6,IF($A1206=TAXAS!$A$25,IF($B1206="PARCELADO ATÉ 6X",$D1206-($D1206*TAXAS!$E$25))/6,IF($A1206=TAXAS!$A$26,IF($B1206="PARCELADO ATÉ 6X",$D1206-($D1206*TAXAS!$E$26))/6,IF($A1206=TAXAS!$A$27,IF($B1206="PARCELADO ATÉ 6X",$D1206-($D1206*TAXAS!$E$27))/6))))))))))))))))))))))))/1</f>
        <v>0</v>
      </c>
      <c r="I1206" s="9">
        <f>IF($A1206="VISA",IF($B1206="PARCELADO ATÉ 12X",$D1206-(D1206*TAXAS!$F$4))/12,IF($A1206="MASTER",IF($B1206="PARCELADO ATÉ 12X",$D1206-(D1206*TAXAS!$F$5))/12,IF($A1206="ELO",IF($B1206="PARCELADO ATÉ 12X",$D1206-(D1206*TAXAS!$F$6))/12,IF($A1206="HIPERCARD",IF($B1206="PARCELADO ATÉ 12X",$D1206-(D1206*TAXAS!$F$7))/12,IF($A1206="DINERS",IF($B1206="PARCELADO ATÉ 12X",$D1206-(D1206*TAXAS!$F$8))/12,IF($A1206="AMERICA EXPRESS",IF($B1206="PARCELADO ATÉ 12X",$D1206-(D1206*TAXAS!$F$9))/12,IF($A1206=TAXAS!$A$10,IF($B1206="PARCELADO ATÉ 12X",$D1206-($D1206*TAXAS!$F$10))/12,IF($A1206=TAXAS!$A$11,IF($B1206="PARCELADO ATÉ 12X",$D1206-($D1206*TAXAS!$F$11))/12,IF($A1206=TAXAS!$A$12,IF($B1206="PARCELADO ATÉ 12X",$D1206-($D1206*TAXAS!$F$12))/12,IF($A1206=TAXAS!$A$13,IF($B1206="PARCELADO ATÉ 12X",$D1206-($D1206*TAXAS!$F$13))/12,IF($A1206=TAXAS!$A$14,IF($B1206="PARCELADO ATÉ 12X",$D1206-($D1206*TAXAS!$F$14))/12,IF($A1206=TAXAS!$A$15,IF($B1206="PARCELADO ATÉ 12X",$D1206-($D1206*TAXAS!$F$15))/12,IF($A1206=TAXAS!$A$16,IF($B1206="PARCELADO ATÉ 12X",$D1206-($D1206*TAXAS!$F$16))/12,IF($A1206=TAXAS!$A$17,IF($B1206="PARCELADO ATÉ 12X",$D1206-($D1206*TAXAS!$F$17))/12,IF($A1206=TAXAS!$A$18,IF($B1206="PARCELADO ATÉ 12X",$D1206-($D1206*TAXAS!$F$18))/12,IF($A1206=TAXAS!$A$19,IF($B1206="PARCELADO ATÉ 12X",$D1206-($D1206*TAXAS!$F$19))/12,IF($A1206=TAXAS!$A$20,IF($B1206="PARCELADO ATÉ 12X",$D1206-($D1206*TAXAS!$F$20))/12,IF($A1206=TAXAS!$A$21,IF($B1206="PARCELADO ATÉ 12X",$D1206-($D1206*TAXAS!$F$21))/12,IF($A1206=TAXAS!$A$22,IF($B1206="PARCELADO ATÉ 12X",$D1206-($D1206*TAXAS!$F$22))/12,IF($A1206=TAXAS!$A$23,IF($B1206="PARCELADO ATÉ 12X",$D1206-($D1206*TAXAS!$F$23))/12,IF($A1206=TAXAS!$A$24,IF($B1206="PARCELADO ATÉ 12X",$D1206-($D1206*TAXAS!$F$24))/12,IF($A1206=TAXAS!$A$25,IF($B1206="PARCELADO ATÉ 12X",$D1206-($D1206*TAXAS!$F$25))/12,IF($A1206=TAXAS!$A$26,IF($B1206="PARCELADO ATÉ 12X",$D1206-($D1206*TAXAS!$F$26))/12,IF($A1206=TAXAS!$A$27,IF($B1206="PARCELADO ATÉ 12X",$D1206-($D1206*TAXAS!$F$27))/12))))))))))))))))))))))))/1</f>
        <v>0</v>
      </c>
      <c r="J1206" s="8">
        <f t="shared" si="0"/>
        <v>0</v>
      </c>
      <c r="K1206" s="10" t="b">
        <f>IF($B1206="PARCELADO ATÉ 3X",($D1206-($D1206*TAXAS!$D$4))-$J1206)</f>
        <v>0</v>
      </c>
      <c r="L1206" s="10" t="b">
        <f>IF($B1206="PARCELADO ATÉ 6X",($D1206-($D1206*TAXAS!$E$4))-$J1206)</f>
        <v>0</v>
      </c>
      <c r="M1206" s="10" t="b">
        <f>IF($B1206="PARCELADO ATÉ 12X",($D1206-($D1206*TAXAS!$F$4))-$J1206)</f>
        <v>0</v>
      </c>
      <c r="N1206" s="8">
        <f t="shared" si="1"/>
        <v>0</v>
      </c>
      <c r="O1206" s="10">
        <f t="shared" si="2"/>
        <v>0</v>
      </c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</row>
    <row r="1207" spans="1:31" ht="15.75" customHeight="1" x14ac:dyDescent="0.2">
      <c r="A1207" s="3"/>
      <c r="B1207" s="5"/>
      <c r="C1207" s="6"/>
      <c r="D1207" s="42"/>
      <c r="E1207" s="8">
        <f>IF($A1207="VISA",IF($B1207="DÉBITO",$D1207-($D1207*TAXAS!$B$4)),IF($A1207="MASTER",IF($B1207="DÉBITO",$D1207-($D1207*TAXAS!$B$5)),IF($A1207="ELO", IF($B1207="DÉBITO",$D1207-($D1207*TAXAS!$B$6)),IF($A1207="HIPERCARD",IF($B1207="DÉBITO",$D1207-($D1207*TAXAS!$B$7)),IF($A1207="DINERS",IF($B1207="DÉBITO",$D1207-($D1207*TAXAS!$B$8)),IF($A1207="AMERICA EXPRESS",IF($B1207="DÉBITO",$D1207-($D1207*TAXAS!$B$9)),IF($A1207=TAXAS!$A$10,IF($B1207="DÉBITO",$D1207-($D1207*TAXAS!$B$10)), IF($A1207=TAXAS!$A$11,IF($B1207="DÉBITO",$D1207-($D1207*TAXAS!$B$11)), IF($A1207=TAXAS!$A$12,IF($B1207="DÉBITO",$D1207-($D1207*TAXAS!$B$12)), IF($A1207=TAXAS!$A$13,IF($B1207="DÉBITO",$D1207-($D1207*TAXAS!$B$13)), IF($A1207=TAXAS!$A$14,IF($B1207="DÉBITO",$D1207-($D1207*TAXAS!$B$14)), IF($A1207=TAXAS!$A$15,IF($B1207="DÉBITO",$D1207-($D1207*TAXAS!$B$15)), IF($A1207=TAXAS!$A$16,IF($B1207="DÉBITO",$D1207-($D1207*TAXAS!$B$16)), IF($A1207=TAXAS!$A$17,IF($B1207="DÉBITO",$D1207-($D1207*TAXAS!$B$17)), IF($A1207=TAXAS!$A$18,IF($B1207="DÉBITO",$D1207-($D1207*TAXAS!$B$18)), IF($A1207=TAXAS!$A$19,IF($B1207="DÉBITO",$D1207-($D1207*TAXAS!$B$19)), IF($A1207=TAXAS!$A$20,IF($B1207="DÉBITO",$D1207-($D1207*TAXAS!$B$20)), IF($A1207=TAXAS!$A$21,IF($B1207="DÉBITO",$D1207-($D1207*TAXAS!$B$21)), IF($A1207=TAXAS!$A$22,IF($B1207="DÉBITO",$D1207-($D1207*TAXAS!$B$22)), IF($A1207=TAXAS!$A$23,IF($B1207="DÉBITO",$D1207-($D1207*TAXAS!$B$23)), IF($A1207=TAXAS!$A$24,IF($B1207="DÉBITO",$D1207-($D1207*TAXAS!$B$24)), IF($A1207=TAXAS!$A$25,IF($B1207="DÉBITO",$D1207-($D1207*TAXAS!$B$25)), IF($A1207=TAXAS!$A$26,IF($B1207="DÉBITO",$D1207-($D1207*TAXAS!$B$26)), IF($A1207=TAXAS!$A$27,IF($B1207="DÉBITO",$D1207-($D1207*TAXAS!$B$27))))))))))))))))))))))))))/1</f>
        <v>0</v>
      </c>
      <c r="F1207" s="8">
        <f>IF($A1207="VISA",IF($B1207="CRÉDITO",$D1207-($D1207*TAXAS!$C$4)),IF($A1207="MASTER",IF($B1207="CRÉDITO",$D1207-($D1207*TAXAS!$C$5)),IF($A1207="ELO", IF($B1207="CRÉDITO",$D1207-($D1207*TAXAS!$C$6)),IF($A1207="HIPERCARD",IF($B1207="CRÉDITO",$D1207-($D1207*TAXAS!$C$7)),IF($A1207="DINERS",IF($B1207="CRÉDITO",$D1207-($D1207*TAXAS!$C$8)),IF($A1207="AMERICA EXPRESS",IF($B1207="CRÉDITO",$D1207-($D1207*TAXAS!$C$9)),IF($A1207=TAXAS!$A$10,IF($B1207="CRÉDITO",$D1207-($D1207*TAXAS!$C$10)), IF($A1207=TAXAS!$A$11,IF($B1207="CRÉDITO",$D1207-($D1207*TAXAS!$C$11)), IF($A1207=TAXAS!$A$12,IF($B1207="CRÉDITO",$D1207-($D1207*TAXAS!$C$12)), IF($A1207=TAXAS!$A$13,IF($B1207="CRÉDITO",$D1207-($D1207*TAXAS!$C$13)), IF($A1207=TAXAS!$A$14,IF($B1207="CRÉDITO",$D1207-($D1207*TAXAS!$C$14)), IF($A1207=TAXAS!$A$15,IF($B1207="CRÉDITO",$D1207-($D1207*TAXAS!$C$15)), IF($A1207=TAXAS!$A$16,IF($B1207="CRÉDITO",$D1207-($D1207*TAXAS!$C$16)), IF($A1207=TAXAS!$A$17,IF($B1207="CRÉDITO",$D1207-($D1207*TAXAS!$C$17)), IF($A1207=TAXAS!$A$18,IF($B1207="CRÉDITO",$D1207-($D1207*TAXAS!$C$18)), IF($A1207=TAXAS!$A$19,IF($B1207="CRÉDITO",$D1207-($D1207*TAXAS!$C$19)), IF($A1207=TAXAS!$A$20,IF($B1207="CRÉDITO",$D1207-($D1207*TAXAS!$C$20)), IF($A1207=TAXAS!$A$21,IF($B1207="CRÉDITO",$D1207-($D1207*TAXAS!$C$21)), IF($A1207=TAXAS!$A$22,IF($B1207="CRÉDITO",$D1207-($D1207*TAXAS!$C$22)), IF($A1207=TAXAS!$A$23,IF($B1207="CRÉDITO",$D1207-($D1207*TAXAS!$C$23)), IF($A1207=TAXAS!$A$24,IF($B1207="CRÉDITO",$D1207-($D1207*TAXAS!$C$24)), IF($A1207=TAXAS!$A$25,IF($B1207="CRÉDITO",$D1207-($D1207*TAXAS!$C$25)), IF($A1207=TAXAS!$A$26,IF($B1207="CRÉDITO",$D1207-($D1207*TAXAS!$C$26)), IF($A1207=TAXAS!$A$27,IF($B1207="CRÉDITO",$D1207-($D1207*TAXAS!$C$27))))))))))))))))))))))))))/1</f>
        <v>0</v>
      </c>
      <c r="G1207" s="9">
        <f>IF($A1207="VISA",IF($B1207="PARCELADO ATÉ 3X",$D1207-(D1207*TAXAS!$D$4))/3,IF($A1207="MASTER",IF($B1207="PARCELADO ATÉ 3X",$D1207-(D1207*TAXAS!$D$5))/3,IF($A1207="ELO",IF($B1207="PARCELADO ATÉ 3X",$D1207-(D1207*TAXAS!$D$6))/3,IF($A1207="HIPERCARD",IF($B1207="PARCELADO ATÉ 3X",$D1207-(D1207*TAXAS!$D$7))/3,IF($A1207="DINERS",IF($B1207="PARCELADO ATÉ 3X",$D1207-(D1207*TAXAS!$D$8))/3,IF($A1207="AMERICA EXPRESS",IF($B1207="PARCELADO ATÉ 3X",$D1207-(D1207*TAXAS!$D$9))/3,IF($A1207=TAXAS!$A$10,IF($B1207="PARCELADO ATÉ 3X",$D1207-($D1207*TAXAS!$D$10))/3,IF($A1207=TAXAS!$A$11,IF($B1207="PARCELADO ATÉ 3X",$D1207-($D1207*TAXAS!$D$11))/3,IF($A1207=TAXAS!$A$12,IF($B1207="PARCELADO ATÉ 3X",$D1207-($D1207*TAXAS!$D$12))/3,IF($A1207=TAXAS!$A$13,IF($B1207="PARCELADO ATÉ 3X",$D1207-($D1207*TAXAS!$D$13))/3,IF($A1207=TAXAS!$A$14,IF($B1207="PARCELADO ATÉ 3X",$D1207-($D1207*TAXAS!$D$14))/3,IF($A1207=TAXAS!$A$15,IF($B1207="PARCELADO ATÉ 3X",$D1207-($D1207*TAXAS!$D$15))/3,IF($A1207=TAXAS!$A$16,IF($B1207="PARCELADO ATÉ 3X",$D1207-($D1207*TAXAS!$D$16))/3,IF($A1207=TAXAS!$A$17,IF($B1207="PARCELADO ATÉ 3X",$D1207-($D1207*TAXAS!$D$17))/3,IF($A1207=TAXAS!$A$18,IF($B1207="PARCELADO ATÉ 3X",$D1207-($D1207*TAXAS!$D$18))/3,IF($A1207=TAXAS!$A$19,IF($B1207="PARCELADO ATÉ 3X",$D1207-($D1207*TAXAS!$D$19))/3,IF($A1207=TAXAS!$A$20,IF($B1207="PARCELADO ATÉ 3X",$D1207-($D1207*TAXAS!$D$20))/3,IF($A1207=TAXAS!$A$21,IF($B1207="PARCELADO ATÉ 3X",$D1207-($D1207*TAXAS!$D$21))/3,IF($A1207=TAXAS!$A$22,IF($B1207="PARCELADO ATÉ 3X",$D1207-($D1207*TAXAS!$D$22))/3,IF($A1207=TAXAS!$A$23,IF($B1207="PARCELADO ATÉ 3X",$D1207-($D1207*TAXAS!$D$23))/3,IF($A1207=TAXAS!$A$24,IF($B1207="PARCELADO ATÉ 3X",$D1207-($D1207*TAXAS!$D$24))/3,IF($A1207=TAXAS!$A$25,IF($B1207="PARCELADO ATÉ 3X",$D1207-($D1207*TAXAS!$D$25))/3,IF($A1207=TAXAS!$A$26,IF($B1207="PARCELADO ATÉ 3X",$D1207-($D1207*TAXAS!$D$26))/3,IF($A1207=TAXAS!$A$27,IF($B1207="PARCELADO ATÉ 3X",$D1207-($D1207*TAXAS!$D$27))/3))))))))))))))))))))))))/1</f>
        <v>0</v>
      </c>
      <c r="H1207" s="9">
        <f>IF($A1207="VISA",IF($B1207="PARCELADO ATÉ 6X",$D1207-(D1207*TAXAS!$E$4))/6,IF($A1207="MASTER",IF($B1207="PARCELADO ATÉ 6X",$D1207-(D1207*TAXAS!$E$5))/6,IF($A1207="ELO",IF($B1207="PARCELADO ATÉ 6X",$D1207-(D1207*TAXAS!$E$6))/6,IF($A1207="HIPERCARD",IF($B1207="PARCELADO ATÉ 6X",$D1207-(D1207*TAXAS!$E$7))/6,IF($A1207="DINERS",IF($B1207="PARCELADO ATÉ 6X",$D1207-(D1207*TAXAS!$E$8))/6,IF($A1207="AMERICA EXPRESS",IF($B1207="PARCELADO ATÉ 6X",$D1207-(D1207*TAXAS!$E$9))/6,IF($A1207=TAXAS!$A$10,IF($B1207="PARCELADO ATÉ 6X",$D1207-($D1207*TAXAS!$E$10))/6,IF($A1207=TAXAS!$A$11,IF($B1207="PARCELADO ATÉ 6X",$D1207-($D1207*TAXAS!$E$11))/6,IF($A1207=TAXAS!$A$12,IF($B1207="PARCELADO ATÉ 6X",$D1207-($D1207*TAXAS!$E$12))/6,IF($A1207=TAXAS!$A$13,IF($B1207="PARCELADO ATÉ 6X",$D1207-($D1207*TAXAS!$E$13))/6,IF($A1207=TAXAS!$A$14,IF($B1207="PARCELADO ATÉ 6X",$D1207-($D1207*TAXAS!$E$14))/6,IF($A1207=TAXAS!$A$15,IF($B1207="PARCELADO ATÉ 6X",$D1207-($D1207*TAXAS!$E$15))/6,IF($A1207=TAXAS!$A$16,IF($B1207="PARCELADO ATÉ 6X",$D1207-($D1207*TAXAS!$E$16))/6,IF($A1207=TAXAS!$A$17,IF($B1207="PARCELADO ATÉ 6X",$D1207-($D1207*TAXAS!$E$17))/6,IF($A1207=TAXAS!$A$18,IF($B1207="PARCELADO ATÉ 6X",$D1207-($D1207*TAXAS!$E$18))/6,IF($A1207=TAXAS!$A$19,IF($B1207="PARCELADO ATÉ 6X",$D1207-($D1207*TAXAS!$E$19))/6,IF($A1207=TAXAS!$A$20,IF($B1207="PARCELADO ATÉ 6X",$D1207-($D1207*TAXAS!$E$20))/6,IF($A1207=TAXAS!$A$21,IF($B1207="PARCELADO ATÉ 6X",$D1207-($D1207*TAXAS!$E$21))/6,IF($A1207=TAXAS!$A$22,IF($B1207="PARCELADO ATÉ 6X",$D1207-($D1207*TAXAS!$E$22))/6,IF($A1207=TAXAS!$A$23,IF($B1207="PARCELADO ATÉ 6X",$D1207-($D1207*TAXAS!$E$23))/6,IF($A1207=TAXAS!$A$24,IF($B1207="PARCELADO ATÉ 6X",$D1207-($D1207*TAXAS!$E$24))/6,IF($A1207=TAXAS!$A$25,IF($B1207="PARCELADO ATÉ 6X",$D1207-($D1207*TAXAS!$E$25))/6,IF($A1207=TAXAS!$A$26,IF($B1207="PARCELADO ATÉ 6X",$D1207-($D1207*TAXAS!$E$26))/6,IF($A1207=TAXAS!$A$27,IF($B1207="PARCELADO ATÉ 6X",$D1207-($D1207*TAXAS!$E$27))/6))))))))))))))))))))))))/1</f>
        <v>0</v>
      </c>
      <c r="I1207" s="9">
        <f>IF($A1207="VISA",IF($B1207="PARCELADO ATÉ 12X",$D1207-(D1207*TAXAS!$F$4))/12,IF($A1207="MASTER",IF($B1207="PARCELADO ATÉ 12X",$D1207-(D1207*TAXAS!$F$5))/12,IF($A1207="ELO",IF($B1207="PARCELADO ATÉ 12X",$D1207-(D1207*TAXAS!$F$6))/12,IF($A1207="HIPERCARD",IF($B1207="PARCELADO ATÉ 12X",$D1207-(D1207*TAXAS!$F$7))/12,IF($A1207="DINERS",IF($B1207="PARCELADO ATÉ 12X",$D1207-(D1207*TAXAS!$F$8))/12,IF($A1207="AMERICA EXPRESS",IF($B1207="PARCELADO ATÉ 12X",$D1207-(D1207*TAXAS!$F$9))/12,IF($A1207=TAXAS!$A$10,IF($B1207="PARCELADO ATÉ 12X",$D1207-($D1207*TAXAS!$F$10))/12,IF($A1207=TAXAS!$A$11,IF($B1207="PARCELADO ATÉ 12X",$D1207-($D1207*TAXAS!$F$11))/12,IF($A1207=TAXAS!$A$12,IF($B1207="PARCELADO ATÉ 12X",$D1207-($D1207*TAXAS!$F$12))/12,IF($A1207=TAXAS!$A$13,IF($B1207="PARCELADO ATÉ 12X",$D1207-($D1207*TAXAS!$F$13))/12,IF($A1207=TAXAS!$A$14,IF($B1207="PARCELADO ATÉ 12X",$D1207-($D1207*TAXAS!$F$14))/12,IF($A1207=TAXAS!$A$15,IF($B1207="PARCELADO ATÉ 12X",$D1207-($D1207*TAXAS!$F$15))/12,IF($A1207=TAXAS!$A$16,IF($B1207="PARCELADO ATÉ 12X",$D1207-($D1207*TAXAS!$F$16))/12,IF($A1207=TAXAS!$A$17,IF($B1207="PARCELADO ATÉ 12X",$D1207-($D1207*TAXAS!$F$17))/12,IF($A1207=TAXAS!$A$18,IF($B1207="PARCELADO ATÉ 12X",$D1207-($D1207*TAXAS!$F$18))/12,IF($A1207=TAXAS!$A$19,IF($B1207="PARCELADO ATÉ 12X",$D1207-($D1207*TAXAS!$F$19))/12,IF($A1207=TAXAS!$A$20,IF($B1207="PARCELADO ATÉ 12X",$D1207-($D1207*TAXAS!$F$20))/12,IF($A1207=TAXAS!$A$21,IF($B1207="PARCELADO ATÉ 12X",$D1207-($D1207*TAXAS!$F$21))/12,IF($A1207=TAXAS!$A$22,IF($B1207="PARCELADO ATÉ 12X",$D1207-($D1207*TAXAS!$F$22))/12,IF($A1207=TAXAS!$A$23,IF($B1207="PARCELADO ATÉ 12X",$D1207-($D1207*TAXAS!$F$23))/12,IF($A1207=TAXAS!$A$24,IF($B1207="PARCELADO ATÉ 12X",$D1207-($D1207*TAXAS!$F$24))/12,IF($A1207=TAXAS!$A$25,IF($B1207="PARCELADO ATÉ 12X",$D1207-($D1207*TAXAS!$F$25))/12,IF($A1207=TAXAS!$A$26,IF($B1207="PARCELADO ATÉ 12X",$D1207-($D1207*TAXAS!$F$26))/12,IF($A1207=TAXAS!$A$27,IF($B1207="PARCELADO ATÉ 12X",$D1207-($D1207*TAXAS!$F$27))/12))))))))))))))))))))))))/1</f>
        <v>0</v>
      </c>
      <c r="J1207" s="8">
        <f t="shared" si="0"/>
        <v>0</v>
      </c>
      <c r="K1207" s="10" t="b">
        <f>IF($B1207="PARCELADO ATÉ 3X",($D1207-($D1207*TAXAS!$D$4))-$J1207)</f>
        <v>0</v>
      </c>
      <c r="L1207" s="10" t="b">
        <f>IF($B1207="PARCELADO ATÉ 6X",($D1207-($D1207*TAXAS!$E$4))-$J1207)</f>
        <v>0</v>
      </c>
      <c r="M1207" s="10" t="b">
        <f>IF($B1207="PARCELADO ATÉ 12X",($D1207-($D1207*TAXAS!$F$4))-$J1207)</f>
        <v>0</v>
      </c>
      <c r="N1207" s="8">
        <f t="shared" si="1"/>
        <v>0</v>
      </c>
      <c r="O1207" s="10">
        <f t="shared" si="2"/>
        <v>0</v>
      </c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</row>
    <row r="1208" spans="1:31" ht="15.75" customHeight="1" x14ac:dyDescent="0.2">
      <c r="A1208" s="3"/>
      <c r="B1208" s="5"/>
      <c r="C1208" s="6"/>
      <c r="D1208" s="42"/>
      <c r="E1208" s="8">
        <f>IF($A1208="VISA",IF($B1208="DÉBITO",$D1208-($D1208*TAXAS!$B$4)),IF($A1208="MASTER",IF($B1208="DÉBITO",$D1208-($D1208*TAXAS!$B$5)),IF($A1208="ELO", IF($B1208="DÉBITO",$D1208-($D1208*TAXAS!$B$6)),IF($A1208="HIPERCARD",IF($B1208="DÉBITO",$D1208-($D1208*TAXAS!$B$7)),IF($A1208="DINERS",IF($B1208="DÉBITO",$D1208-($D1208*TAXAS!$B$8)),IF($A1208="AMERICA EXPRESS",IF($B1208="DÉBITO",$D1208-($D1208*TAXAS!$B$9)),IF($A1208=TAXAS!$A$10,IF($B1208="DÉBITO",$D1208-($D1208*TAXAS!$B$10)), IF($A1208=TAXAS!$A$11,IF($B1208="DÉBITO",$D1208-($D1208*TAXAS!$B$11)), IF($A1208=TAXAS!$A$12,IF($B1208="DÉBITO",$D1208-($D1208*TAXAS!$B$12)), IF($A1208=TAXAS!$A$13,IF($B1208="DÉBITO",$D1208-($D1208*TAXAS!$B$13)), IF($A1208=TAXAS!$A$14,IF($B1208="DÉBITO",$D1208-($D1208*TAXAS!$B$14)), IF($A1208=TAXAS!$A$15,IF($B1208="DÉBITO",$D1208-($D1208*TAXAS!$B$15)), IF($A1208=TAXAS!$A$16,IF($B1208="DÉBITO",$D1208-($D1208*TAXAS!$B$16)), IF($A1208=TAXAS!$A$17,IF($B1208="DÉBITO",$D1208-($D1208*TAXAS!$B$17)), IF($A1208=TAXAS!$A$18,IF($B1208="DÉBITO",$D1208-($D1208*TAXAS!$B$18)), IF($A1208=TAXAS!$A$19,IF($B1208="DÉBITO",$D1208-($D1208*TAXAS!$B$19)), IF($A1208=TAXAS!$A$20,IF($B1208="DÉBITO",$D1208-($D1208*TAXAS!$B$20)), IF($A1208=TAXAS!$A$21,IF($B1208="DÉBITO",$D1208-($D1208*TAXAS!$B$21)), IF($A1208=TAXAS!$A$22,IF($B1208="DÉBITO",$D1208-($D1208*TAXAS!$B$22)), IF($A1208=TAXAS!$A$23,IF($B1208="DÉBITO",$D1208-($D1208*TAXAS!$B$23)), IF($A1208=TAXAS!$A$24,IF($B1208="DÉBITO",$D1208-($D1208*TAXAS!$B$24)), IF($A1208=TAXAS!$A$25,IF($B1208="DÉBITO",$D1208-($D1208*TAXAS!$B$25)), IF($A1208=TAXAS!$A$26,IF($B1208="DÉBITO",$D1208-($D1208*TAXAS!$B$26)), IF($A1208=TAXAS!$A$27,IF($B1208="DÉBITO",$D1208-($D1208*TAXAS!$B$27))))))))))))))))))))))))))/1</f>
        <v>0</v>
      </c>
      <c r="F1208" s="8">
        <f>IF($A1208="VISA",IF($B1208="CRÉDITO",$D1208-($D1208*TAXAS!$C$4)),IF($A1208="MASTER",IF($B1208="CRÉDITO",$D1208-($D1208*TAXAS!$C$5)),IF($A1208="ELO", IF($B1208="CRÉDITO",$D1208-($D1208*TAXAS!$C$6)),IF($A1208="HIPERCARD",IF($B1208="CRÉDITO",$D1208-($D1208*TAXAS!$C$7)),IF($A1208="DINERS",IF($B1208="CRÉDITO",$D1208-($D1208*TAXAS!$C$8)),IF($A1208="AMERICA EXPRESS",IF($B1208="CRÉDITO",$D1208-($D1208*TAXAS!$C$9)),IF($A1208=TAXAS!$A$10,IF($B1208="CRÉDITO",$D1208-($D1208*TAXAS!$C$10)), IF($A1208=TAXAS!$A$11,IF($B1208="CRÉDITO",$D1208-($D1208*TAXAS!$C$11)), IF($A1208=TAXAS!$A$12,IF($B1208="CRÉDITO",$D1208-($D1208*TAXAS!$C$12)), IF($A1208=TAXAS!$A$13,IF($B1208="CRÉDITO",$D1208-($D1208*TAXAS!$C$13)), IF($A1208=TAXAS!$A$14,IF($B1208="CRÉDITO",$D1208-($D1208*TAXAS!$C$14)), IF($A1208=TAXAS!$A$15,IF($B1208="CRÉDITO",$D1208-($D1208*TAXAS!$C$15)), IF($A1208=TAXAS!$A$16,IF($B1208="CRÉDITO",$D1208-($D1208*TAXAS!$C$16)), IF($A1208=TAXAS!$A$17,IF($B1208="CRÉDITO",$D1208-($D1208*TAXAS!$C$17)), IF($A1208=TAXAS!$A$18,IF($B1208="CRÉDITO",$D1208-($D1208*TAXAS!$C$18)), IF($A1208=TAXAS!$A$19,IF($B1208="CRÉDITO",$D1208-($D1208*TAXAS!$C$19)), IF($A1208=TAXAS!$A$20,IF($B1208="CRÉDITO",$D1208-($D1208*TAXAS!$C$20)), IF($A1208=TAXAS!$A$21,IF($B1208="CRÉDITO",$D1208-($D1208*TAXAS!$C$21)), IF($A1208=TAXAS!$A$22,IF($B1208="CRÉDITO",$D1208-($D1208*TAXAS!$C$22)), IF($A1208=TAXAS!$A$23,IF($B1208="CRÉDITO",$D1208-($D1208*TAXAS!$C$23)), IF($A1208=TAXAS!$A$24,IF($B1208="CRÉDITO",$D1208-($D1208*TAXAS!$C$24)), IF($A1208=TAXAS!$A$25,IF($B1208="CRÉDITO",$D1208-($D1208*TAXAS!$C$25)), IF($A1208=TAXAS!$A$26,IF($B1208="CRÉDITO",$D1208-($D1208*TAXAS!$C$26)), IF($A1208=TAXAS!$A$27,IF($B1208="CRÉDITO",$D1208-($D1208*TAXAS!$C$27))))))))))))))))))))))))))/1</f>
        <v>0</v>
      </c>
      <c r="G1208" s="9">
        <f>IF($A1208="VISA",IF($B1208="PARCELADO ATÉ 3X",$D1208-(D1208*TAXAS!$D$4))/3,IF($A1208="MASTER",IF($B1208="PARCELADO ATÉ 3X",$D1208-(D1208*TAXAS!$D$5))/3,IF($A1208="ELO",IF($B1208="PARCELADO ATÉ 3X",$D1208-(D1208*TAXAS!$D$6))/3,IF($A1208="HIPERCARD",IF($B1208="PARCELADO ATÉ 3X",$D1208-(D1208*TAXAS!$D$7))/3,IF($A1208="DINERS",IF($B1208="PARCELADO ATÉ 3X",$D1208-(D1208*TAXAS!$D$8))/3,IF($A1208="AMERICA EXPRESS",IF($B1208="PARCELADO ATÉ 3X",$D1208-(D1208*TAXAS!$D$9))/3,IF($A1208=TAXAS!$A$10,IF($B1208="PARCELADO ATÉ 3X",$D1208-($D1208*TAXAS!$D$10))/3,IF($A1208=TAXAS!$A$11,IF($B1208="PARCELADO ATÉ 3X",$D1208-($D1208*TAXAS!$D$11))/3,IF($A1208=TAXAS!$A$12,IF($B1208="PARCELADO ATÉ 3X",$D1208-($D1208*TAXAS!$D$12))/3,IF($A1208=TAXAS!$A$13,IF($B1208="PARCELADO ATÉ 3X",$D1208-($D1208*TAXAS!$D$13))/3,IF($A1208=TAXAS!$A$14,IF($B1208="PARCELADO ATÉ 3X",$D1208-($D1208*TAXAS!$D$14))/3,IF($A1208=TAXAS!$A$15,IF($B1208="PARCELADO ATÉ 3X",$D1208-($D1208*TAXAS!$D$15))/3,IF($A1208=TAXAS!$A$16,IF($B1208="PARCELADO ATÉ 3X",$D1208-($D1208*TAXAS!$D$16))/3,IF($A1208=TAXAS!$A$17,IF($B1208="PARCELADO ATÉ 3X",$D1208-($D1208*TAXAS!$D$17))/3,IF($A1208=TAXAS!$A$18,IF($B1208="PARCELADO ATÉ 3X",$D1208-($D1208*TAXAS!$D$18))/3,IF($A1208=TAXAS!$A$19,IF($B1208="PARCELADO ATÉ 3X",$D1208-($D1208*TAXAS!$D$19))/3,IF($A1208=TAXAS!$A$20,IF($B1208="PARCELADO ATÉ 3X",$D1208-($D1208*TAXAS!$D$20))/3,IF($A1208=TAXAS!$A$21,IF($B1208="PARCELADO ATÉ 3X",$D1208-($D1208*TAXAS!$D$21))/3,IF($A1208=TAXAS!$A$22,IF($B1208="PARCELADO ATÉ 3X",$D1208-($D1208*TAXAS!$D$22))/3,IF($A1208=TAXAS!$A$23,IF($B1208="PARCELADO ATÉ 3X",$D1208-($D1208*TAXAS!$D$23))/3,IF($A1208=TAXAS!$A$24,IF($B1208="PARCELADO ATÉ 3X",$D1208-($D1208*TAXAS!$D$24))/3,IF($A1208=TAXAS!$A$25,IF($B1208="PARCELADO ATÉ 3X",$D1208-($D1208*TAXAS!$D$25))/3,IF($A1208=TAXAS!$A$26,IF($B1208="PARCELADO ATÉ 3X",$D1208-($D1208*TAXAS!$D$26))/3,IF($A1208=TAXAS!$A$27,IF($B1208="PARCELADO ATÉ 3X",$D1208-($D1208*TAXAS!$D$27))/3))))))))))))))))))))))))/1</f>
        <v>0</v>
      </c>
      <c r="H1208" s="9">
        <f>IF($A1208="VISA",IF($B1208="PARCELADO ATÉ 6X",$D1208-(D1208*TAXAS!$E$4))/6,IF($A1208="MASTER",IF($B1208="PARCELADO ATÉ 6X",$D1208-(D1208*TAXAS!$E$5))/6,IF($A1208="ELO",IF($B1208="PARCELADO ATÉ 6X",$D1208-(D1208*TAXAS!$E$6))/6,IF($A1208="HIPERCARD",IF($B1208="PARCELADO ATÉ 6X",$D1208-(D1208*TAXAS!$E$7))/6,IF($A1208="DINERS",IF($B1208="PARCELADO ATÉ 6X",$D1208-(D1208*TAXAS!$E$8))/6,IF($A1208="AMERICA EXPRESS",IF($B1208="PARCELADO ATÉ 6X",$D1208-(D1208*TAXAS!$E$9))/6,IF($A1208=TAXAS!$A$10,IF($B1208="PARCELADO ATÉ 6X",$D1208-($D1208*TAXAS!$E$10))/6,IF($A1208=TAXAS!$A$11,IF($B1208="PARCELADO ATÉ 6X",$D1208-($D1208*TAXAS!$E$11))/6,IF($A1208=TAXAS!$A$12,IF($B1208="PARCELADO ATÉ 6X",$D1208-($D1208*TAXAS!$E$12))/6,IF($A1208=TAXAS!$A$13,IF($B1208="PARCELADO ATÉ 6X",$D1208-($D1208*TAXAS!$E$13))/6,IF($A1208=TAXAS!$A$14,IF($B1208="PARCELADO ATÉ 6X",$D1208-($D1208*TAXAS!$E$14))/6,IF($A1208=TAXAS!$A$15,IF($B1208="PARCELADO ATÉ 6X",$D1208-($D1208*TAXAS!$E$15))/6,IF($A1208=TAXAS!$A$16,IF($B1208="PARCELADO ATÉ 6X",$D1208-($D1208*TAXAS!$E$16))/6,IF($A1208=TAXAS!$A$17,IF($B1208="PARCELADO ATÉ 6X",$D1208-($D1208*TAXAS!$E$17))/6,IF($A1208=TAXAS!$A$18,IF($B1208="PARCELADO ATÉ 6X",$D1208-($D1208*TAXAS!$E$18))/6,IF($A1208=TAXAS!$A$19,IF($B1208="PARCELADO ATÉ 6X",$D1208-($D1208*TAXAS!$E$19))/6,IF($A1208=TAXAS!$A$20,IF($B1208="PARCELADO ATÉ 6X",$D1208-($D1208*TAXAS!$E$20))/6,IF($A1208=TAXAS!$A$21,IF($B1208="PARCELADO ATÉ 6X",$D1208-($D1208*TAXAS!$E$21))/6,IF($A1208=TAXAS!$A$22,IF($B1208="PARCELADO ATÉ 6X",$D1208-($D1208*TAXAS!$E$22))/6,IF($A1208=TAXAS!$A$23,IF($B1208="PARCELADO ATÉ 6X",$D1208-($D1208*TAXAS!$E$23))/6,IF($A1208=TAXAS!$A$24,IF($B1208="PARCELADO ATÉ 6X",$D1208-($D1208*TAXAS!$E$24))/6,IF($A1208=TAXAS!$A$25,IF($B1208="PARCELADO ATÉ 6X",$D1208-($D1208*TAXAS!$E$25))/6,IF($A1208=TAXAS!$A$26,IF($B1208="PARCELADO ATÉ 6X",$D1208-($D1208*TAXAS!$E$26))/6,IF($A1208=TAXAS!$A$27,IF($B1208="PARCELADO ATÉ 6X",$D1208-($D1208*TAXAS!$E$27))/6))))))))))))))))))))))))/1</f>
        <v>0</v>
      </c>
      <c r="I1208" s="9">
        <f>IF($A1208="VISA",IF($B1208="PARCELADO ATÉ 12X",$D1208-(D1208*TAXAS!$F$4))/12,IF($A1208="MASTER",IF($B1208="PARCELADO ATÉ 12X",$D1208-(D1208*TAXAS!$F$5))/12,IF($A1208="ELO",IF($B1208="PARCELADO ATÉ 12X",$D1208-(D1208*TAXAS!$F$6))/12,IF($A1208="HIPERCARD",IF($B1208="PARCELADO ATÉ 12X",$D1208-(D1208*TAXAS!$F$7))/12,IF($A1208="DINERS",IF($B1208="PARCELADO ATÉ 12X",$D1208-(D1208*TAXAS!$F$8))/12,IF($A1208="AMERICA EXPRESS",IF($B1208="PARCELADO ATÉ 12X",$D1208-(D1208*TAXAS!$F$9))/12,IF($A1208=TAXAS!$A$10,IF($B1208="PARCELADO ATÉ 12X",$D1208-($D1208*TAXAS!$F$10))/12,IF($A1208=TAXAS!$A$11,IF($B1208="PARCELADO ATÉ 12X",$D1208-($D1208*TAXAS!$F$11))/12,IF($A1208=TAXAS!$A$12,IF($B1208="PARCELADO ATÉ 12X",$D1208-($D1208*TAXAS!$F$12))/12,IF($A1208=TAXAS!$A$13,IF($B1208="PARCELADO ATÉ 12X",$D1208-($D1208*TAXAS!$F$13))/12,IF($A1208=TAXAS!$A$14,IF($B1208="PARCELADO ATÉ 12X",$D1208-($D1208*TAXAS!$F$14))/12,IF($A1208=TAXAS!$A$15,IF($B1208="PARCELADO ATÉ 12X",$D1208-($D1208*TAXAS!$F$15))/12,IF($A1208=TAXAS!$A$16,IF($B1208="PARCELADO ATÉ 12X",$D1208-($D1208*TAXAS!$F$16))/12,IF($A1208=TAXAS!$A$17,IF($B1208="PARCELADO ATÉ 12X",$D1208-($D1208*TAXAS!$F$17))/12,IF($A1208=TAXAS!$A$18,IF($B1208="PARCELADO ATÉ 12X",$D1208-($D1208*TAXAS!$F$18))/12,IF($A1208=TAXAS!$A$19,IF($B1208="PARCELADO ATÉ 12X",$D1208-($D1208*TAXAS!$F$19))/12,IF($A1208=TAXAS!$A$20,IF($B1208="PARCELADO ATÉ 12X",$D1208-($D1208*TAXAS!$F$20))/12,IF($A1208=TAXAS!$A$21,IF($B1208="PARCELADO ATÉ 12X",$D1208-($D1208*TAXAS!$F$21))/12,IF($A1208=TAXAS!$A$22,IF($B1208="PARCELADO ATÉ 12X",$D1208-($D1208*TAXAS!$F$22))/12,IF($A1208=TAXAS!$A$23,IF($B1208="PARCELADO ATÉ 12X",$D1208-($D1208*TAXAS!$F$23))/12,IF($A1208=TAXAS!$A$24,IF($B1208="PARCELADO ATÉ 12X",$D1208-($D1208*TAXAS!$F$24))/12,IF($A1208=TAXAS!$A$25,IF($B1208="PARCELADO ATÉ 12X",$D1208-($D1208*TAXAS!$F$25))/12,IF($A1208=TAXAS!$A$26,IF($B1208="PARCELADO ATÉ 12X",$D1208-($D1208*TAXAS!$F$26))/12,IF($A1208=TAXAS!$A$27,IF($B1208="PARCELADO ATÉ 12X",$D1208-($D1208*TAXAS!$F$27))/12))))))))))))))))))))))))/1</f>
        <v>0</v>
      </c>
      <c r="J1208" s="8">
        <f t="shared" si="0"/>
        <v>0</v>
      </c>
      <c r="K1208" s="10" t="b">
        <f>IF($B1208="PARCELADO ATÉ 3X",($D1208-($D1208*TAXAS!$D$4))-$J1208)</f>
        <v>0</v>
      </c>
      <c r="L1208" s="10" t="b">
        <f>IF($B1208="PARCELADO ATÉ 6X",($D1208-($D1208*TAXAS!$E$4))-$J1208)</f>
        <v>0</v>
      </c>
      <c r="M1208" s="10" t="b">
        <f>IF($B1208="PARCELADO ATÉ 12X",($D1208-($D1208*TAXAS!$F$4))-$J1208)</f>
        <v>0</v>
      </c>
      <c r="N1208" s="8">
        <f t="shared" si="1"/>
        <v>0</v>
      </c>
      <c r="O1208" s="10">
        <f t="shared" si="2"/>
        <v>0</v>
      </c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</row>
    <row r="1209" spans="1:31" ht="15.75" customHeight="1" x14ac:dyDescent="0.2">
      <c r="A1209" s="3"/>
      <c r="B1209" s="5"/>
      <c r="C1209" s="6"/>
      <c r="D1209" s="42"/>
      <c r="E1209" s="8">
        <f>IF($A1209="VISA",IF($B1209="DÉBITO",$D1209-($D1209*TAXAS!$B$4)),IF($A1209="MASTER",IF($B1209="DÉBITO",$D1209-($D1209*TAXAS!$B$5)),IF($A1209="ELO", IF($B1209="DÉBITO",$D1209-($D1209*TAXAS!$B$6)),IF($A1209="HIPERCARD",IF($B1209="DÉBITO",$D1209-($D1209*TAXAS!$B$7)),IF($A1209="DINERS",IF($B1209="DÉBITO",$D1209-($D1209*TAXAS!$B$8)),IF($A1209="AMERICA EXPRESS",IF($B1209="DÉBITO",$D1209-($D1209*TAXAS!$B$9)),IF($A1209=TAXAS!$A$10,IF($B1209="DÉBITO",$D1209-($D1209*TAXAS!$B$10)), IF($A1209=TAXAS!$A$11,IF($B1209="DÉBITO",$D1209-($D1209*TAXAS!$B$11)), IF($A1209=TAXAS!$A$12,IF($B1209="DÉBITO",$D1209-($D1209*TAXAS!$B$12)), IF($A1209=TAXAS!$A$13,IF($B1209="DÉBITO",$D1209-($D1209*TAXAS!$B$13)), IF($A1209=TAXAS!$A$14,IF($B1209="DÉBITO",$D1209-($D1209*TAXAS!$B$14)), IF($A1209=TAXAS!$A$15,IF($B1209="DÉBITO",$D1209-($D1209*TAXAS!$B$15)), IF($A1209=TAXAS!$A$16,IF($B1209="DÉBITO",$D1209-($D1209*TAXAS!$B$16)), IF($A1209=TAXAS!$A$17,IF($B1209="DÉBITO",$D1209-($D1209*TAXAS!$B$17)), IF($A1209=TAXAS!$A$18,IF($B1209="DÉBITO",$D1209-($D1209*TAXAS!$B$18)), IF($A1209=TAXAS!$A$19,IF($B1209="DÉBITO",$D1209-($D1209*TAXAS!$B$19)), IF($A1209=TAXAS!$A$20,IF($B1209="DÉBITO",$D1209-($D1209*TAXAS!$B$20)), IF($A1209=TAXAS!$A$21,IF($B1209="DÉBITO",$D1209-($D1209*TAXAS!$B$21)), IF($A1209=TAXAS!$A$22,IF($B1209="DÉBITO",$D1209-($D1209*TAXAS!$B$22)), IF($A1209=TAXAS!$A$23,IF($B1209="DÉBITO",$D1209-($D1209*TAXAS!$B$23)), IF($A1209=TAXAS!$A$24,IF($B1209="DÉBITO",$D1209-($D1209*TAXAS!$B$24)), IF($A1209=TAXAS!$A$25,IF($B1209="DÉBITO",$D1209-($D1209*TAXAS!$B$25)), IF($A1209=TAXAS!$A$26,IF($B1209="DÉBITO",$D1209-($D1209*TAXAS!$B$26)), IF($A1209=TAXAS!$A$27,IF($B1209="DÉBITO",$D1209-($D1209*TAXAS!$B$27))))))))))))))))))))))))))/1</f>
        <v>0</v>
      </c>
      <c r="F1209" s="8">
        <f>IF($A1209="VISA",IF($B1209="CRÉDITO",$D1209-($D1209*TAXAS!$C$4)),IF($A1209="MASTER",IF($B1209="CRÉDITO",$D1209-($D1209*TAXAS!$C$5)),IF($A1209="ELO", IF($B1209="CRÉDITO",$D1209-($D1209*TAXAS!$C$6)),IF($A1209="HIPERCARD",IF($B1209="CRÉDITO",$D1209-($D1209*TAXAS!$C$7)),IF($A1209="DINERS",IF($B1209="CRÉDITO",$D1209-($D1209*TAXAS!$C$8)),IF($A1209="AMERICA EXPRESS",IF($B1209="CRÉDITO",$D1209-($D1209*TAXAS!$C$9)),IF($A1209=TAXAS!$A$10,IF($B1209="CRÉDITO",$D1209-($D1209*TAXAS!$C$10)), IF($A1209=TAXAS!$A$11,IF($B1209="CRÉDITO",$D1209-($D1209*TAXAS!$C$11)), IF($A1209=TAXAS!$A$12,IF($B1209="CRÉDITO",$D1209-($D1209*TAXAS!$C$12)), IF($A1209=TAXAS!$A$13,IF($B1209="CRÉDITO",$D1209-($D1209*TAXAS!$C$13)), IF($A1209=TAXAS!$A$14,IF($B1209="CRÉDITO",$D1209-($D1209*TAXAS!$C$14)), IF($A1209=TAXAS!$A$15,IF($B1209="CRÉDITO",$D1209-($D1209*TAXAS!$C$15)), IF($A1209=TAXAS!$A$16,IF($B1209="CRÉDITO",$D1209-($D1209*TAXAS!$C$16)), IF($A1209=TAXAS!$A$17,IF($B1209="CRÉDITO",$D1209-($D1209*TAXAS!$C$17)), IF($A1209=TAXAS!$A$18,IF($B1209="CRÉDITO",$D1209-($D1209*TAXAS!$C$18)), IF($A1209=TAXAS!$A$19,IF($B1209="CRÉDITO",$D1209-($D1209*TAXAS!$C$19)), IF($A1209=TAXAS!$A$20,IF($B1209="CRÉDITO",$D1209-($D1209*TAXAS!$C$20)), IF($A1209=TAXAS!$A$21,IF($B1209="CRÉDITO",$D1209-($D1209*TAXAS!$C$21)), IF($A1209=TAXAS!$A$22,IF($B1209="CRÉDITO",$D1209-($D1209*TAXAS!$C$22)), IF($A1209=TAXAS!$A$23,IF($B1209="CRÉDITO",$D1209-($D1209*TAXAS!$C$23)), IF($A1209=TAXAS!$A$24,IF($B1209="CRÉDITO",$D1209-($D1209*TAXAS!$C$24)), IF($A1209=TAXAS!$A$25,IF($B1209="CRÉDITO",$D1209-($D1209*TAXAS!$C$25)), IF($A1209=TAXAS!$A$26,IF($B1209="CRÉDITO",$D1209-($D1209*TAXAS!$C$26)), IF($A1209=TAXAS!$A$27,IF($B1209="CRÉDITO",$D1209-($D1209*TAXAS!$C$27))))))))))))))))))))))))))/1</f>
        <v>0</v>
      </c>
      <c r="G1209" s="9">
        <f>IF($A1209="VISA",IF($B1209="PARCELADO ATÉ 3X",$D1209-(D1209*TAXAS!$D$4))/3,IF($A1209="MASTER",IF($B1209="PARCELADO ATÉ 3X",$D1209-(D1209*TAXAS!$D$5))/3,IF($A1209="ELO",IF($B1209="PARCELADO ATÉ 3X",$D1209-(D1209*TAXAS!$D$6))/3,IF($A1209="HIPERCARD",IF($B1209="PARCELADO ATÉ 3X",$D1209-(D1209*TAXAS!$D$7))/3,IF($A1209="DINERS",IF($B1209="PARCELADO ATÉ 3X",$D1209-(D1209*TAXAS!$D$8))/3,IF($A1209="AMERICA EXPRESS",IF($B1209="PARCELADO ATÉ 3X",$D1209-(D1209*TAXAS!$D$9))/3,IF($A1209=TAXAS!$A$10,IF($B1209="PARCELADO ATÉ 3X",$D1209-($D1209*TAXAS!$D$10))/3,IF($A1209=TAXAS!$A$11,IF($B1209="PARCELADO ATÉ 3X",$D1209-($D1209*TAXAS!$D$11))/3,IF($A1209=TAXAS!$A$12,IF($B1209="PARCELADO ATÉ 3X",$D1209-($D1209*TAXAS!$D$12))/3,IF($A1209=TAXAS!$A$13,IF($B1209="PARCELADO ATÉ 3X",$D1209-($D1209*TAXAS!$D$13))/3,IF($A1209=TAXAS!$A$14,IF($B1209="PARCELADO ATÉ 3X",$D1209-($D1209*TAXAS!$D$14))/3,IF($A1209=TAXAS!$A$15,IF($B1209="PARCELADO ATÉ 3X",$D1209-($D1209*TAXAS!$D$15))/3,IF($A1209=TAXAS!$A$16,IF($B1209="PARCELADO ATÉ 3X",$D1209-($D1209*TAXAS!$D$16))/3,IF($A1209=TAXAS!$A$17,IF($B1209="PARCELADO ATÉ 3X",$D1209-($D1209*TAXAS!$D$17))/3,IF($A1209=TAXAS!$A$18,IF($B1209="PARCELADO ATÉ 3X",$D1209-($D1209*TAXAS!$D$18))/3,IF($A1209=TAXAS!$A$19,IF($B1209="PARCELADO ATÉ 3X",$D1209-($D1209*TAXAS!$D$19))/3,IF($A1209=TAXAS!$A$20,IF($B1209="PARCELADO ATÉ 3X",$D1209-($D1209*TAXAS!$D$20))/3,IF($A1209=TAXAS!$A$21,IF($B1209="PARCELADO ATÉ 3X",$D1209-($D1209*TAXAS!$D$21))/3,IF($A1209=TAXAS!$A$22,IF($B1209="PARCELADO ATÉ 3X",$D1209-($D1209*TAXAS!$D$22))/3,IF($A1209=TAXAS!$A$23,IF($B1209="PARCELADO ATÉ 3X",$D1209-($D1209*TAXAS!$D$23))/3,IF($A1209=TAXAS!$A$24,IF($B1209="PARCELADO ATÉ 3X",$D1209-($D1209*TAXAS!$D$24))/3,IF($A1209=TAXAS!$A$25,IF($B1209="PARCELADO ATÉ 3X",$D1209-($D1209*TAXAS!$D$25))/3,IF($A1209=TAXAS!$A$26,IF($B1209="PARCELADO ATÉ 3X",$D1209-($D1209*TAXAS!$D$26))/3,IF($A1209=TAXAS!$A$27,IF($B1209="PARCELADO ATÉ 3X",$D1209-($D1209*TAXAS!$D$27))/3))))))))))))))))))))))))/1</f>
        <v>0</v>
      </c>
      <c r="H1209" s="9">
        <f>IF($A1209="VISA",IF($B1209="PARCELADO ATÉ 6X",$D1209-(D1209*TAXAS!$E$4))/6,IF($A1209="MASTER",IF($B1209="PARCELADO ATÉ 6X",$D1209-(D1209*TAXAS!$E$5))/6,IF($A1209="ELO",IF($B1209="PARCELADO ATÉ 6X",$D1209-(D1209*TAXAS!$E$6))/6,IF($A1209="HIPERCARD",IF($B1209="PARCELADO ATÉ 6X",$D1209-(D1209*TAXAS!$E$7))/6,IF($A1209="DINERS",IF($B1209="PARCELADO ATÉ 6X",$D1209-(D1209*TAXAS!$E$8))/6,IF($A1209="AMERICA EXPRESS",IF($B1209="PARCELADO ATÉ 6X",$D1209-(D1209*TAXAS!$E$9))/6,IF($A1209=TAXAS!$A$10,IF($B1209="PARCELADO ATÉ 6X",$D1209-($D1209*TAXAS!$E$10))/6,IF($A1209=TAXAS!$A$11,IF($B1209="PARCELADO ATÉ 6X",$D1209-($D1209*TAXAS!$E$11))/6,IF($A1209=TAXAS!$A$12,IF($B1209="PARCELADO ATÉ 6X",$D1209-($D1209*TAXAS!$E$12))/6,IF($A1209=TAXAS!$A$13,IF($B1209="PARCELADO ATÉ 6X",$D1209-($D1209*TAXAS!$E$13))/6,IF($A1209=TAXAS!$A$14,IF($B1209="PARCELADO ATÉ 6X",$D1209-($D1209*TAXAS!$E$14))/6,IF($A1209=TAXAS!$A$15,IF($B1209="PARCELADO ATÉ 6X",$D1209-($D1209*TAXAS!$E$15))/6,IF($A1209=TAXAS!$A$16,IF($B1209="PARCELADO ATÉ 6X",$D1209-($D1209*TAXAS!$E$16))/6,IF($A1209=TAXAS!$A$17,IF($B1209="PARCELADO ATÉ 6X",$D1209-($D1209*TAXAS!$E$17))/6,IF($A1209=TAXAS!$A$18,IF($B1209="PARCELADO ATÉ 6X",$D1209-($D1209*TAXAS!$E$18))/6,IF($A1209=TAXAS!$A$19,IF($B1209="PARCELADO ATÉ 6X",$D1209-($D1209*TAXAS!$E$19))/6,IF($A1209=TAXAS!$A$20,IF($B1209="PARCELADO ATÉ 6X",$D1209-($D1209*TAXAS!$E$20))/6,IF($A1209=TAXAS!$A$21,IF($B1209="PARCELADO ATÉ 6X",$D1209-($D1209*TAXAS!$E$21))/6,IF($A1209=TAXAS!$A$22,IF($B1209="PARCELADO ATÉ 6X",$D1209-($D1209*TAXAS!$E$22))/6,IF($A1209=TAXAS!$A$23,IF($B1209="PARCELADO ATÉ 6X",$D1209-($D1209*TAXAS!$E$23))/6,IF($A1209=TAXAS!$A$24,IF($B1209="PARCELADO ATÉ 6X",$D1209-($D1209*TAXAS!$E$24))/6,IF($A1209=TAXAS!$A$25,IF($B1209="PARCELADO ATÉ 6X",$D1209-($D1209*TAXAS!$E$25))/6,IF($A1209=TAXAS!$A$26,IF($B1209="PARCELADO ATÉ 6X",$D1209-($D1209*TAXAS!$E$26))/6,IF($A1209=TAXAS!$A$27,IF($B1209="PARCELADO ATÉ 6X",$D1209-($D1209*TAXAS!$E$27))/6))))))))))))))))))))))))/1</f>
        <v>0</v>
      </c>
      <c r="I1209" s="9">
        <f>IF($A1209="VISA",IF($B1209="PARCELADO ATÉ 12X",$D1209-(D1209*TAXAS!$F$4))/12,IF($A1209="MASTER",IF($B1209="PARCELADO ATÉ 12X",$D1209-(D1209*TAXAS!$F$5))/12,IF($A1209="ELO",IF($B1209="PARCELADO ATÉ 12X",$D1209-(D1209*TAXAS!$F$6))/12,IF($A1209="HIPERCARD",IF($B1209="PARCELADO ATÉ 12X",$D1209-(D1209*TAXAS!$F$7))/12,IF($A1209="DINERS",IF($B1209="PARCELADO ATÉ 12X",$D1209-(D1209*TAXAS!$F$8))/12,IF($A1209="AMERICA EXPRESS",IF($B1209="PARCELADO ATÉ 12X",$D1209-(D1209*TAXAS!$F$9))/12,IF($A1209=TAXAS!$A$10,IF($B1209="PARCELADO ATÉ 12X",$D1209-($D1209*TAXAS!$F$10))/12,IF($A1209=TAXAS!$A$11,IF($B1209="PARCELADO ATÉ 12X",$D1209-($D1209*TAXAS!$F$11))/12,IF($A1209=TAXAS!$A$12,IF($B1209="PARCELADO ATÉ 12X",$D1209-($D1209*TAXAS!$F$12))/12,IF($A1209=TAXAS!$A$13,IF($B1209="PARCELADO ATÉ 12X",$D1209-($D1209*TAXAS!$F$13))/12,IF($A1209=TAXAS!$A$14,IF($B1209="PARCELADO ATÉ 12X",$D1209-($D1209*TAXAS!$F$14))/12,IF($A1209=TAXAS!$A$15,IF($B1209="PARCELADO ATÉ 12X",$D1209-($D1209*TAXAS!$F$15))/12,IF($A1209=TAXAS!$A$16,IF($B1209="PARCELADO ATÉ 12X",$D1209-($D1209*TAXAS!$F$16))/12,IF($A1209=TAXAS!$A$17,IF($B1209="PARCELADO ATÉ 12X",$D1209-($D1209*TAXAS!$F$17))/12,IF($A1209=TAXAS!$A$18,IF($B1209="PARCELADO ATÉ 12X",$D1209-($D1209*TAXAS!$F$18))/12,IF($A1209=TAXAS!$A$19,IF($B1209="PARCELADO ATÉ 12X",$D1209-($D1209*TAXAS!$F$19))/12,IF($A1209=TAXAS!$A$20,IF($B1209="PARCELADO ATÉ 12X",$D1209-($D1209*TAXAS!$F$20))/12,IF($A1209=TAXAS!$A$21,IF($B1209="PARCELADO ATÉ 12X",$D1209-($D1209*TAXAS!$F$21))/12,IF($A1209=TAXAS!$A$22,IF($B1209="PARCELADO ATÉ 12X",$D1209-($D1209*TAXAS!$F$22))/12,IF($A1209=TAXAS!$A$23,IF($B1209="PARCELADO ATÉ 12X",$D1209-($D1209*TAXAS!$F$23))/12,IF($A1209=TAXAS!$A$24,IF($B1209="PARCELADO ATÉ 12X",$D1209-($D1209*TAXAS!$F$24))/12,IF($A1209=TAXAS!$A$25,IF($B1209="PARCELADO ATÉ 12X",$D1209-($D1209*TAXAS!$F$25))/12,IF($A1209=TAXAS!$A$26,IF($B1209="PARCELADO ATÉ 12X",$D1209-($D1209*TAXAS!$F$26))/12,IF($A1209=TAXAS!$A$27,IF($B1209="PARCELADO ATÉ 12X",$D1209-($D1209*TAXAS!$F$27))/12))))))))))))))))))))))))/1</f>
        <v>0</v>
      </c>
      <c r="J1209" s="8">
        <f t="shared" si="0"/>
        <v>0</v>
      </c>
      <c r="K1209" s="10" t="b">
        <f>IF($B1209="PARCELADO ATÉ 3X",($D1209-($D1209*TAXAS!$D$4))-$J1209)</f>
        <v>0</v>
      </c>
      <c r="L1209" s="10" t="b">
        <f>IF($B1209="PARCELADO ATÉ 6X",($D1209-($D1209*TAXAS!$E$4))-$J1209)</f>
        <v>0</v>
      </c>
      <c r="M1209" s="10" t="b">
        <f>IF($B1209="PARCELADO ATÉ 12X",($D1209-($D1209*TAXAS!$F$4))-$J1209)</f>
        <v>0</v>
      </c>
      <c r="N1209" s="8">
        <f t="shared" si="1"/>
        <v>0</v>
      </c>
      <c r="O1209" s="10">
        <f t="shared" si="2"/>
        <v>0</v>
      </c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</row>
    <row r="1210" spans="1:31" ht="15.75" customHeight="1" x14ac:dyDescent="0.2">
      <c r="A1210" s="3"/>
      <c r="B1210" s="5"/>
      <c r="C1210" s="6"/>
      <c r="D1210" s="42"/>
      <c r="E1210" s="8">
        <f>IF($A1210="VISA",IF($B1210="DÉBITO",$D1210-($D1210*TAXAS!$B$4)),IF($A1210="MASTER",IF($B1210="DÉBITO",$D1210-($D1210*TAXAS!$B$5)),IF($A1210="ELO", IF($B1210="DÉBITO",$D1210-($D1210*TAXAS!$B$6)),IF($A1210="HIPERCARD",IF($B1210="DÉBITO",$D1210-($D1210*TAXAS!$B$7)),IF($A1210="DINERS",IF($B1210="DÉBITO",$D1210-($D1210*TAXAS!$B$8)),IF($A1210="AMERICA EXPRESS",IF($B1210="DÉBITO",$D1210-($D1210*TAXAS!$B$9)),IF($A1210=TAXAS!$A$10,IF($B1210="DÉBITO",$D1210-($D1210*TAXAS!$B$10)), IF($A1210=TAXAS!$A$11,IF($B1210="DÉBITO",$D1210-($D1210*TAXAS!$B$11)), IF($A1210=TAXAS!$A$12,IF($B1210="DÉBITO",$D1210-($D1210*TAXAS!$B$12)), IF($A1210=TAXAS!$A$13,IF($B1210="DÉBITO",$D1210-($D1210*TAXAS!$B$13)), IF($A1210=TAXAS!$A$14,IF($B1210="DÉBITO",$D1210-($D1210*TAXAS!$B$14)), IF($A1210=TAXAS!$A$15,IF($B1210="DÉBITO",$D1210-($D1210*TAXAS!$B$15)), IF($A1210=TAXAS!$A$16,IF($B1210="DÉBITO",$D1210-($D1210*TAXAS!$B$16)), IF($A1210=TAXAS!$A$17,IF($B1210="DÉBITO",$D1210-($D1210*TAXAS!$B$17)), IF($A1210=TAXAS!$A$18,IF($B1210="DÉBITO",$D1210-($D1210*TAXAS!$B$18)), IF($A1210=TAXAS!$A$19,IF($B1210="DÉBITO",$D1210-($D1210*TAXAS!$B$19)), IF($A1210=TAXAS!$A$20,IF($B1210="DÉBITO",$D1210-($D1210*TAXAS!$B$20)), IF($A1210=TAXAS!$A$21,IF($B1210="DÉBITO",$D1210-($D1210*TAXAS!$B$21)), IF($A1210=TAXAS!$A$22,IF($B1210="DÉBITO",$D1210-($D1210*TAXAS!$B$22)), IF($A1210=TAXAS!$A$23,IF($B1210="DÉBITO",$D1210-($D1210*TAXAS!$B$23)), IF($A1210=TAXAS!$A$24,IF($B1210="DÉBITO",$D1210-($D1210*TAXAS!$B$24)), IF($A1210=TAXAS!$A$25,IF($B1210="DÉBITO",$D1210-($D1210*TAXAS!$B$25)), IF($A1210=TAXAS!$A$26,IF($B1210="DÉBITO",$D1210-($D1210*TAXAS!$B$26)), IF($A1210=TAXAS!$A$27,IF($B1210="DÉBITO",$D1210-($D1210*TAXAS!$B$27))))))))))))))))))))))))))/1</f>
        <v>0</v>
      </c>
      <c r="F1210" s="8">
        <f>IF($A1210="VISA",IF($B1210="CRÉDITO",$D1210-($D1210*TAXAS!$C$4)),IF($A1210="MASTER",IF($B1210="CRÉDITO",$D1210-($D1210*TAXAS!$C$5)),IF($A1210="ELO", IF($B1210="CRÉDITO",$D1210-($D1210*TAXAS!$C$6)),IF($A1210="HIPERCARD",IF($B1210="CRÉDITO",$D1210-($D1210*TAXAS!$C$7)),IF($A1210="DINERS",IF($B1210="CRÉDITO",$D1210-($D1210*TAXAS!$C$8)),IF($A1210="AMERICA EXPRESS",IF($B1210="CRÉDITO",$D1210-($D1210*TAXAS!$C$9)),IF($A1210=TAXAS!$A$10,IF($B1210="CRÉDITO",$D1210-($D1210*TAXAS!$C$10)), IF($A1210=TAXAS!$A$11,IF($B1210="CRÉDITO",$D1210-($D1210*TAXAS!$C$11)), IF($A1210=TAXAS!$A$12,IF($B1210="CRÉDITO",$D1210-($D1210*TAXAS!$C$12)), IF($A1210=TAXAS!$A$13,IF($B1210="CRÉDITO",$D1210-($D1210*TAXAS!$C$13)), IF($A1210=TAXAS!$A$14,IF($B1210="CRÉDITO",$D1210-($D1210*TAXAS!$C$14)), IF($A1210=TAXAS!$A$15,IF($B1210="CRÉDITO",$D1210-($D1210*TAXAS!$C$15)), IF($A1210=TAXAS!$A$16,IF($B1210="CRÉDITO",$D1210-($D1210*TAXAS!$C$16)), IF($A1210=TAXAS!$A$17,IF($B1210="CRÉDITO",$D1210-($D1210*TAXAS!$C$17)), IF($A1210=TAXAS!$A$18,IF($B1210="CRÉDITO",$D1210-($D1210*TAXAS!$C$18)), IF($A1210=TAXAS!$A$19,IF($B1210="CRÉDITO",$D1210-($D1210*TAXAS!$C$19)), IF($A1210=TAXAS!$A$20,IF($B1210="CRÉDITO",$D1210-($D1210*TAXAS!$C$20)), IF($A1210=TAXAS!$A$21,IF($B1210="CRÉDITO",$D1210-($D1210*TAXAS!$C$21)), IF($A1210=TAXAS!$A$22,IF($B1210="CRÉDITO",$D1210-($D1210*TAXAS!$C$22)), IF($A1210=TAXAS!$A$23,IF($B1210="CRÉDITO",$D1210-($D1210*TAXAS!$C$23)), IF($A1210=TAXAS!$A$24,IF($B1210="CRÉDITO",$D1210-($D1210*TAXAS!$C$24)), IF($A1210=TAXAS!$A$25,IF($B1210="CRÉDITO",$D1210-($D1210*TAXAS!$C$25)), IF($A1210=TAXAS!$A$26,IF($B1210="CRÉDITO",$D1210-($D1210*TAXAS!$C$26)), IF($A1210=TAXAS!$A$27,IF($B1210="CRÉDITO",$D1210-($D1210*TAXAS!$C$27))))))))))))))))))))))))))/1</f>
        <v>0</v>
      </c>
      <c r="G1210" s="9">
        <f>IF($A1210="VISA",IF($B1210="PARCELADO ATÉ 3X",$D1210-(D1210*TAXAS!$D$4))/3,IF($A1210="MASTER",IF($B1210="PARCELADO ATÉ 3X",$D1210-(D1210*TAXAS!$D$5))/3,IF($A1210="ELO",IF($B1210="PARCELADO ATÉ 3X",$D1210-(D1210*TAXAS!$D$6))/3,IF($A1210="HIPERCARD",IF($B1210="PARCELADO ATÉ 3X",$D1210-(D1210*TAXAS!$D$7))/3,IF($A1210="DINERS",IF($B1210="PARCELADO ATÉ 3X",$D1210-(D1210*TAXAS!$D$8))/3,IF($A1210="AMERICA EXPRESS",IF($B1210="PARCELADO ATÉ 3X",$D1210-(D1210*TAXAS!$D$9))/3,IF($A1210=TAXAS!$A$10,IF($B1210="PARCELADO ATÉ 3X",$D1210-($D1210*TAXAS!$D$10))/3,IF($A1210=TAXAS!$A$11,IF($B1210="PARCELADO ATÉ 3X",$D1210-($D1210*TAXAS!$D$11))/3,IF($A1210=TAXAS!$A$12,IF($B1210="PARCELADO ATÉ 3X",$D1210-($D1210*TAXAS!$D$12))/3,IF($A1210=TAXAS!$A$13,IF($B1210="PARCELADO ATÉ 3X",$D1210-($D1210*TAXAS!$D$13))/3,IF($A1210=TAXAS!$A$14,IF($B1210="PARCELADO ATÉ 3X",$D1210-($D1210*TAXAS!$D$14))/3,IF($A1210=TAXAS!$A$15,IF($B1210="PARCELADO ATÉ 3X",$D1210-($D1210*TAXAS!$D$15))/3,IF($A1210=TAXAS!$A$16,IF($B1210="PARCELADO ATÉ 3X",$D1210-($D1210*TAXAS!$D$16))/3,IF($A1210=TAXAS!$A$17,IF($B1210="PARCELADO ATÉ 3X",$D1210-($D1210*TAXAS!$D$17))/3,IF($A1210=TAXAS!$A$18,IF($B1210="PARCELADO ATÉ 3X",$D1210-($D1210*TAXAS!$D$18))/3,IF($A1210=TAXAS!$A$19,IF($B1210="PARCELADO ATÉ 3X",$D1210-($D1210*TAXAS!$D$19))/3,IF($A1210=TAXAS!$A$20,IF($B1210="PARCELADO ATÉ 3X",$D1210-($D1210*TAXAS!$D$20))/3,IF($A1210=TAXAS!$A$21,IF($B1210="PARCELADO ATÉ 3X",$D1210-($D1210*TAXAS!$D$21))/3,IF($A1210=TAXAS!$A$22,IF($B1210="PARCELADO ATÉ 3X",$D1210-($D1210*TAXAS!$D$22))/3,IF($A1210=TAXAS!$A$23,IF($B1210="PARCELADO ATÉ 3X",$D1210-($D1210*TAXAS!$D$23))/3,IF($A1210=TAXAS!$A$24,IF($B1210="PARCELADO ATÉ 3X",$D1210-($D1210*TAXAS!$D$24))/3,IF($A1210=TAXAS!$A$25,IF($B1210="PARCELADO ATÉ 3X",$D1210-($D1210*TAXAS!$D$25))/3,IF($A1210=TAXAS!$A$26,IF($B1210="PARCELADO ATÉ 3X",$D1210-($D1210*TAXAS!$D$26))/3,IF($A1210=TAXAS!$A$27,IF($B1210="PARCELADO ATÉ 3X",$D1210-($D1210*TAXAS!$D$27))/3))))))))))))))))))))))))/1</f>
        <v>0</v>
      </c>
      <c r="H1210" s="9">
        <f>IF($A1210="VISA",IF($B1210="PARCELADO ATÉ 6X",$D1210-(D1210*TAXAS!$E$4))/6,IF($A1210="MASTER",IF($B1210="PARCELADO ATÉ 6X",$D1210-(D1210*TAXAS!$E$5))/6,IF($A1210="ELO",IF($B1210="PARCELADO ATÉ 6X",$D1210-(D1210*TAXAS!$E$6))/6,IF($A1210="HIPERCARD",IF($B1210="PARCELADO ATÉ 6X",$D1210-(D1210*TAXAS!$E$7))/6,IF($A1210="DINERS",IF($B1210="PARCELADO ATÉ 6X",$D1210-(D1210*TAXAS!$E$8))/6,IF($A1210="AMERICA EXPRESS",IF($B1210="PARCELADO ATÉ 6X",$D1210-(D1210*TAXAS!$E$9))/6,IF($A1210=TAXAS!$A$10,IF($B1210="PARCELADO ATÉ 6X",$D1210-($D1210*TAXAS!$E$10))/6,IF($A1210=TAXAS!$A$11,IF($B1210="PARCELADO ATÉ 6X",$D1210-($D1210*TAXAS!$E$11))/6,IF($A1210=TAXAS!$A$12,IF($B1210="PARCELADO ATÉ 6X",$D1210-($D1210*TAXAS!$E$12))/6,IF($A1210=TAXAS!$A$13,IF($B1210="PARCELADO ATÉ 6X",$D1210-($D1210*TAXAS!$E$13))/6,IF($A1210=TAXAS!$A$14,IF($B1210="PARCELADO ATÉ 6X",$D1210-($D1210*TAXAS!$E$14))/6,IF($A1210=TAXAS!$A$15,IF($B1210="PARCELADO ATÉ 6X",$D1210-($D1210*TAXAS!$E$15))/6,IF($A1210=TAXAS!$A$16,IF($B1210="PARCELADO ATÉ 6X",$D1210-($D1210*TAXAS!$E$16))/6,IF($A1210=TAXAS!$A$17,IF($B1210="PARCELADO ATÉ 6X",$D1210-($D1210*TAXAS!$E$17))/6,IF($A1210=TAXAS!$A$18,IF($B1210="PARCELADO ATÉ 6X",$D1210-($D1210*TAXAS!$E$18))/6,IF($A1210=TAXAS!$A$19,IF($B1210="PARCELADO ATÉ 6X",$D1210-($D1210*TAXAS!$E$19))/6,IF($A1210=TAXAS!$A$20,IF($B1210="PARCELADO ATÉ 6X",$D1210-($D1210*TAXAS!$E$20))/6,IF($A1210=TAXAS!$A$21,IF($B1210="PARCELADO ATÉ 6X",$D1210-($D1210*TAXAS!$E$21))/6,IF($A1210=TAXAS!$A$22,IF($B1210="PARCELADO ATÉ 6X",$D1210-($D1210*TAXAS!$E$22))/6,IF($A1210=TAXAS!$A$23,IF($B1210="PARCELADO ATÉ 6X",$D1210-($D1210*TAXAS!$E$23))/6,IF($A1210=TAXAS!$A$24,IF($B1210="PARCELADO ATÉ 6X",$D1210-($D1210*TAXAS!$E$24))/6,IF($A1210=TAXAS!$A$25,IF($B1210="PARCELADO ATÉ 6X",$D1210-($D1210*TAXAS!$E$25))/6,IF($A1210=TAXAS!$A$26,IF($B1210="PARCELADO ATÉ 6X",$D1210-($D1210*TAXAS!$E$26))/6,IF($A1210=TAXAS!$A$27,IF($B1210="PARCELADO ATÉ 6X",$D1210-($D1210*TAXAS!$E$27))/6))))))))))))))))))))))))/1</f>
        <v>0</v>
      </c>
      <c r="I1210" s="9">
        <f>IF($A1210="VISA",IF($B1210="PARCELADO ATÉ 12X",$D1210-(D1210*TAXAS!$F$4))/12,IF($A1210="MASTER",IF($B1210="PARCELADO ATÉ 12X",$D1210-(D1210*TAXAS!$F$5))/12,IF($A1210="ELO",IF($B1210="PARCELADO ATÉ 12X",$D1210-(D1210*TAXAS!$F$6))/12,IF($A1210="HIPERCARD",IF($B1210="PARCELADO ATÉ 12X",$D1210-(D1210*TAXAS!$F$7))/12,IF($A1210="DINERS",IF($B1210="PARCELADO ATÉ 12X",$D1210-(D1210*TAXAS!$F$8))/12,IF($A1210="AMERICA EXPRESS",IF($B1210="PARCELADO ATÉ 12X",$D1210-(D1210*TAXAS!$F$9))/12,IF($A1210=TAXAS!$A$10,IF($B1210="PARCELADO ATÉ 12X",$D1210-($D1210*TAXAS!$F$10))/12,IF($A1210=TAXAS!$A$11,IF($B1210="PARCELADO ATÉ 12X",$D1210-($D1210*TAXAS!$F$11))/12,IF($A1210=TAXAS!$A$12,IF($B1210="PARCELADO ATÉ 12X",$D1210-($D1210*TAXAS!$F$12))/12,IF($A1210=TAXAS!$A$13,IF($B1210="PARCELADO ATÉ 12X",$D1210-($D1210*TAXAS!$F$13))/12,IF($A1210=TAXAS!$A$14,IF($B1210="PARCELADO ATÉ 12X",$D1210-($D1210*TAXAS!$F$14))/12,IF($A1210=TAXAS!$A$15,IF($B1210="PARCELADO ATÉ 12X",$D1210-($D1210*TAXAS!$F$15))/12,IF($A1210=TAXAS!$A$16,IF($B1210="PARCELADO ATÉ 12X",$D1210-($D1210*TAXAS!$F$16))/12,IF($A1210=TAXAS!$A$17,IF($B1210="PARCELADO ATÉ 12X",$D1210-($D1210*TAXAS!$F$17))/12,IF($A1210=TAXAS!$A$18,IF($B1210="PARCELADO ATÉ 12X",$D1210-($D1210*TAXAS!$F$18))/12,IF($A1210=TAXAS!$A$19,IF($B1210="PARCELADO ATÉ 12X",$D1210-($D1210*TAXAS!$F$19))/12,IF($A1210=TAXAS!$A$20,IF($B1210="PARCELADO ATÉ 12X",$D1210-($D1210*TAXAS!$F$20))/12,IF($A1210=TAXAS!$A$21,IF($B1210="PARCELADO ATÉ 12X",$D1210-($D1210*TAXAS!$F$21))/12,IF($A1210=TAXAS!$A$22,IF($B1210="PARCELADO ATÉ 12X",$D1210-($D1210*TAXAS!$F$22))/12,IF($A1210=TAXAS!$A$23,IF($B1210="PARCELADO ATÉ 12X",$D1210-($D1210*TAXAS!$F$23))/12,IF($A1210=TAXAS!$A$24,IF($B1210="PARCELADO ATÉ 12X",$D1210-($D1210*TAXAS!$F$24))/12,IF($A1210=TAXAS!$A$25,IF($B1210="PARCELADO ATÉ 12X",$D1210-($D1210*TAXAS!$F$25))/12,IF($A1210=TAXAS!$A$26,IF($B1210="PARCELADO ATÉ 12X",$D1210-($D1210*TAXAS!$F$26))/12,IF($A1210=TAXAS!$A$27,IF($B1210="PARCELADO ATÉ 12X",$D1210-($D1210*TAXAS!$F$27))/12))))))))))))))))))))))))/1</f>
        <v>0</v>
      </c>
      <c r="J1210" s="8">
        <f t="shared" si="0"/>
        <v>0</v>
      </c>
      <c r="K1210" s="10" t="b">
        <f>IF($B1210="PARCELADO ATÉ 3X",($D1210-($D1210*TAXAS!$D$4))-$J1210)</f>
        <v>0</v>
      </c>
      <c r="L1210" s="10" t="b">
        <f>IF($B1210="PARCELADO ATÉ 6X",($D1210-($D1210*TAXAS!$E$4))-$J1210)</f>
        <v>0</v>
      </c>
      <c r="M1210" s="10" t="b">
        <f>IF($B1210="PARCELADO ATÉ 12X",($D1210-($D1210*TAXAS!$F$4))-$J1210)</f>
        <v>0</v>
      </c>
      <c r="N1210" s="8">
        <f t="shared" si="1"/>
        <v>0</v>
      </c>
      <c r="O1210" s="10">
        <f t="shared" si="2"/>
        <v>0</v>
      </c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</row>
    <row r="1211" spans="1:31" ht="15.75" customHeight="1" x14ac:dyDescent="0.2">
      <c r="A1211" s="3"/>
      <c r="B1211" s="5"/>
      <c r="C1211" s="6"/>
      <c r="D1211" s="42"/>
      <c r="E1211" s="8">
        <f>IF($A1211="VISA",IF($B1211="DÉBITO",$D1211-($D1211*TAXAS!$B$4)),IF($A1211="MASTER",IF($B1211="DÉBITO",$D1211-($D1211*TAXAS!$B$5)),IF($A1211="ELO", IF($B1211="DÉBITO",$D1211-($D1211*TAXAS!$B$6)),IF($A1211="HIPERCARD",IF($B1211="DÉBITO",$D1211-($D1211*TAXAS!$B$7)),IF($A1211="DINERS",IF($B1211="DÉBITO",$D1211-($D1211*TAXAS!$B$8)),IF($A1211="AMERICA EXPRESS",IF($B1211="DÉBITO",$D1211-($D1211*TAXAS!$B$9)),IF($A1211=TAXAS!$A$10,IF($B1211="DÉBITO",$D1211-($D1211*TAXAS!$B$10)), IF($A1211=TAXAS!$A$11,IF($B1211="DÉBITO",$D1211-($D1211*TAXAS!$B$11)), IF($A1211=TAXAS!$A$12,IF($B1211="DÉBITO",$D1211-($D1211*TAXAS!$B$12)), IF($A1211=TAXAS!$A$13,IF($B1211="DÉBITO",$D1211-($D1211*TAXAS!$B$13)), IF($A1211=TAXAS!$A$14,IF($B1211="DÉBITO",$D1211-($D1211*TAXAS!$B$14)), IF($A1211=TAXAS!$A$15,IF($B1211="DÉBITO",$D1211-($D1211*TAXAS!$B$15)), IF($A1211=TAXAS!$A$16,IF($B1211="DÉBITO",$D1211-($D1211*TAXAS!$B$16)), IF($A1211=TAXAS!$A$17,IF($B1211="DÉBITO",$D1211-($D1211*TAXAS!$B$17)), IF($A1211=TAXAS!$A$18,IF($B1211="DÉBITO",$D1211-($D1211*TAXAS!$B$18)), IF($A1211=TAXAS!$A$19,IF($B1211="DÉBITO",$D1211-($D1211*TAXAS!$B$19)), IF($A1211=TAXAS!$A$20,IF($B1211="DÉBITO",$D1211-($D1211*TAXAS!$B$20)), IF($A1211=TAXAS!$A$21,IF($B1211="DÉBITO",$D1211-($D1211*TAXAS!$B$21)), IF($A1211=TAXAS!$A$22,IF($B1211="DÉBITO",$D1211-($D1211*TAXAS!$B$22)), IF($A1211=TAXAS!$A$23,IF($B1211="DÉBITO",$D1211-($D1211*TAXAS!$B$23)), IF($A1211=TAXAS!$A$24,IF($B1211="DÉBITO",$D1211-($D1211*TAXAS!$B$24)), IF($A1211=TAXAS!$A$25,IF($B1211="DÉBITO",$D1211-($D1211*TAXAS!$B$25)), IF($A1211=TAXAS!$A$26,IF($B1211="DÉBITO",$D1211-($D1211*TAXAS!$B$26)), IF($A1211=TAXAS!$A$27,IF($B1211="DÉBITO",$D1211-($D1211*TAXAS!$B$27))))))))))))))))))))))))))/1</f>
        <v>0</v>
      </c>
      <c r="F1211" s="8">
        <f>IF($A1211="VISA",IF($B1211="CRÉDITO",$D1211-($D1211*TAXAS!$C$4)),IF($A1211="MASTER",IF($B1211="CRÉDITO",$D1211-($D1211*TAXAS!$C$5)),IF($A1211="ELO", IF($B1211="CRÉDITO",$D1211-($D1211*TAXAS!$C$6)),IF($A1211="HIPERCARD",IF($B1211="CRÉDITO",$D1211-($D1211*TAXAS!$C$7)),IF($A1211="DINERS",IF($B1211="CRÉDITO",$D1211-($D1211*TAXAS!$C$8)),IF($A1211="AMERICA EXPRESS",IF($B1211="CRÉDITO",$D1211-($D1211*TAXAS!$C$9)),IF($A1211=TAXAS!$A$10,IF($B1211="CRÉDITO",$D1211-($D1211*TAXAS!$C$10)), IF($A1211=TAXAS!$A$11,IF($B1211="CRÉDITO",$D1211-($D1211*TAXAS!$C$11)), IF($A1211=TAXAS!$A$12,IF($B1211="CRÉDITO",$D1211-($D1211*TAXAS!$C$12)), IF($A1211=TAXAS!$A$13,IF($B1211="CRÉDITO",$D1211-($D1211*TAXAS!$C$13)), IF($A1211=TAXAS!$A$14,IF($B1211="CRÉDITO",$D1211-($D1211*TAXAS!$C$14)), IF($A1211=TAXAS!$A$15,IF($B1211="CRÉDITO",$D1211-($D1211*TAXAS!$C$15)), IF($A1211=TAXAS!$A$16,IF($B1211="CRÉDITO",$D1211-($D1211*TAXAS!$C$16)), IF($A1211=TAXAS!$A$17,IF($B1211="CRÉDITO",$D1211-($D1211*TAXAS!$C$17)), IF($A1211=TAXAS!$A$18,IF($B1211="CRÉDITO",$D1211-($D1211*TAXAS!$C$18)), IF($A1211=TAXAS!$A$19,IF($B1211="CRÉDITO",$D1211-($D1211*TAXAS!$C$19)), IF($A1211=TAXAS!$A$20,IF($B1211="CRÉDITO",$D1211-($D1211*TAXAS!$C$20)), IF($A1211=TAXAS!$A$21,IF($B1211="CRÉDITO",$D1211-($D1211*TAXAS!$C$21)), IF($A1211=TAXAS!$A$22,IF($B1211="CRÉDITO",$D1211-($D1211*TAXAS!$C$22)), IF($A1211=TAXAS!$A$23,IF($B1211="CRÉDITO",$D1211-($D1211*TAXAS!$C$23)), IF($A1211=TAXAS!$A$24,IF($B1211="CRÉDITO",$D1211-($D1211*TAXAS!$C$24)), IF($A1211=TAXAS!$A$25,IF($B1211="CRÉDITO",$D1211-($D1211*TAXAS!$C$25)), IF($A1211=TAXAS!$A$26,IF($B1211="CRÉDITO",$D1211-($D1211*TAXAS!$C$26)), IF($A1211=TAXAS!$A$27,IF($B1211="CRÉDITO",$D1211-($D1211*TAXAS!$C$27))))))))))))))))))))))))))/1</f>
        <v>0</v>
      </c>
      <c r="G1211" s="9">
        <f>IF($A1211="VISA",IF($B1211="PARCELADO ATÉ 3X",$D1211-(D1211*TAXAS!$D$4))/3,IF($A1211="MASTER",IF($B1211="PARCELADO ATÉ 3X",$D1211-(D1211*TAXAS!$D$5))/3,IF($A1211="ELO",IF($B1211="PARCELADO ATÉ 3X",$D1211-(D1211*TAXAS!$D$6))/3,IF($A1211="HIPERCARD",IF($B1211="PARCELADO ATÉ 3X",$D1211-(D1211*TAXAS!$D$7))/3,IF($A1211="DINERS",IF($B1211="PARCELADO ATÉ 3X",$D1211-(D1211*TAXAS!$D$8))/3,IF($A1211="AMERICA EXPRESS",IF($B1211="PARCELADO ATÉ 3X",$D1211-(D1211*TAXAS!$D$9))/3,IF($A1211=TAXAS!$A$10,IF($B1211="PARCELADO ATÉ 3X",$D1211-($D1211*TAXAS!$D$10))/3,IF($A1211=TAXAS!$A$11,IF($B1211="PARCELADO ATÉ 3X",$D1211-($D1211*TAXAS!$D$11))/3,IF($A1211=TAXAS!$A$12,IF($B1211="PARCELADO ATÉ 3X",$D1211-($D1211*TAXAS!$D$12))/3,IF($A1211=TAXAS!$A$13,IF($B1211="PARCELADO ATÉ 3X",$D1211-($D1211*TAXAS!$D$13))/3,IF($A1211=TAXAS!$A$14,IF($B1211="PARCELADO ATÉ 3X",$D1211-($D1211*TAXAS!$D$14))/3,IF($A1211=TAXAS!$A$15,IF($B1211="PARCELADO ATÉ 3X",$D1211-($D1211*TAXAS!$D$15))/3,IF($A1211=TAXAS!$A$16,IF($B1211="PARCELADO ATÉ 3X",$D1211-($D1211*TAXAS!$D$16))/3,IF($A1211=TAXAS!$A$17,IF($B1211="PARCELADO ATÉ 3X",$D1211-($D1211*TAXAS!$D$17))/3,IF($A1211=TAXAS!$A$18,IF($B1211="PARCELADO ATÉ 3X",$D1211-($D1211*TAXAS!$D$18))/3,IF($A1211=TAXAS!$A$19,IF($B1211="PARCELADO ATÉ 3X",$D1211-($D1211*TAXAS!$D$19))/3,IF($A1211=TAXAS!$A$20,IF($B1211="PARCELADO ATÉ 3X",$D1211-($D1211*TAXAS!$D$20))/3,IF($A1211=TAXAS!$A$21,IF($B1211="PARCELADO ATÉ 3X",$D1211-($D1211*TAXAS!$D$21))/3,IF($A1211=TAXAS!$A$22,IF($B1211="PARCELADO ATÉ 3X",$D1211-($D1211*TAXAS!$D$22))/3,IF($A1211=TAXAS!$A$23,IF($B1211="PARCELADO ATÉ 3X",$D1211-($D1211*TAXAS!$D$23))/3,IF($A1211=TAXAS!$A$24,IF($B1211="PARCELADO ATÉ 3X",$D1211-($D1211*TAXAS!$D$24))/3,IF($A1211=TAXAS!$A$25,IF($B1211="PARCELADO ATÉ 3X",$D1211-($D1211*TAXAS!$D$25))/3,IF($A1211=TAXAS!$A$26,IF($B1211="PARCELADO ATÉ 3X",$D1211-($D1211*TAXAS!$D$26))/3,IF($A1211=TAXAS!$A$27,IF($B1211="PARCELADO ATÉ 3X",$D1211-($D1211*TAXAS!$D$27))/3))))))))))))))))))))))))/1</f>
        <v>0</v>
      </c>
      <c r="H1211" s="9">
        <f>IF($A1211="VISA",IF($B1211="PARCELADO ATÉ 6X",$D1211-(D1211*TAXAS!$E$4))/6,IF($A1211="MASTER",IF($B1211="PARCELADO ATÉ 6X",$D1211-(D1211*TAXAS!$E$5))/6,IF($A1211="ELO",IF($B1211="PARCELADO ATÉ 6X",$D1211-(D1211*TAXAS!$E$6))/6,IF($A1211="HIPERCARD",IF($B1211="PARCELADO ATÉ 6X",$D1211-(D1211*TAXAS!$E$7))/6,IF($A1211="DINERS",IF($B1211="PARCELADO ATÉ 6X",$D1211-(D1211*TAXAS!$E$8))/6,IF($A1211="AMERICA EXPRESS",IF($B1211="PARCELADO ATÉ 6X",$D1211-(D1211*TAXAS!$E$9))/6,IF($A1211=TAXAS!$A$10,IF($B1211="PARCELADO ATÉ 6X",$D1211-($D1211*TAXAS!$E$10))/6,IF($A1211=TAXAS!$A$11,IF($B1211="PARCELADO ATÉ 6X",$D1211-($D1211*TAXAS!$E$11))/6,IF($A1211=TAXAS!$A$12,IF($B1211="PARCELADO ATÉ 6X",$D1211-($D1211*TAXAS!$E$12))/6,IF($A1211=TAXAS!$A$13,IF($B1211="PARCELADO ATÉ 6X",$D1211-($D1211*TAXAS!$E$13))/6,IF($A1211=TAXAS!$A$14,IF($B1211="PARCELADO ATÉ 6X",$D1211-($D1211*TAXAS!$E$14))/6,IF($A1211=TAXAS!$A$15,IF($B1211="PARCELADO ATÉ 6X",$D1211-($D1211*TAXAS!$E$15))/6,IF($A1211=TAXAS!$A$16,IF($B1211="PARCELADO ATÉ 6X",$D1211-($D1211*TAXAS!$E$16))/6,IF($A1211=TAXAS!$A$17,IF($B1211="PARCELADO ATÉ 6X",$D1211-($D1211*TAXAS!$E$17))/6,IF($A1211=TAXAS!$A$18,IF($B1211="PARCELADO ATÉ 6X",$D1211-($D1211*TAXAS!$E$18))/6,IF($A1211=TAXAS!$A$19,IF($B1211="PARCELADO ATÉ 6X",$D1211-($D1211*TAXAS!$E$19))/6,IF($A1211=TAXAS!$A$20,IF($B1211="PARCELADO ATÉ 6X",$D1211-($D1211*TAXAS!$E$20))/6,IF($A1211=TAXAS!$A$21,IF($B1211="PARCELADO ATÉ 6X",$D1211-($D1211*TAXAS!$E$21))/6,IF($A1211=TAXAS!$A$22,IF($B1211="PARCELADO ATÉ 6X",$D1211-($D1211*TAXAS!$E$22))/6,IF($A1211=TAXAS!$A$23,IF($B1211="PARCELADO ATÉ 6X",$D1211-($D1211*TAXAS!$E$23))/6,IF($A1211=TAXAS!$A$24,IF($B1211="PARCELADO ATÉ 6X",$D1211-($D1211*TAXAS!$E$24))/6,IF($A1211=TAXAS!$A$25,IF($B1211="PARCELADO ATÉ 6X",$D1211-($D1211*TAXAS!$E$25))/6,IF($A1211=TAXAS!$A$26,IF($B1211="PARCELADO ATÉ 6X",$D1211-($D1211*TAXAS!$E$26))/6,IF($A1211=TAXAS!$A$27,IF($B1211="PARCELADO ATÉ 6X",$D1211-($D1211*TAXAS!$E$27))/6))))))))))))))))))))))))/1</f>
        <v>0</v>
      </c>
      <c r="I1211" s="9">
        <f>IF($A1211="VISA",IF($B1211="PARCELADO ATÉ 12X",$D1211-(D1211*TAXAS!$F$4))/12,IF($A1211="MASTER",IF($B1211="PARCELADO ATÉ 12X",$D1211-(D1211*TAXAS!$F$5))/12,IF($A1211="ELO",IF($B1211="PARCELADO ATÉ 12X",$D1211-(D1211*TAXAS!$F$6))/12,IF($A1211="HIPERCARD",IF($B1211="PARCELADO ATÉ 12X",$D1211-(D1211*TAXAS!$F$7))/12,IF($A1211="DINERS",IF($B1211="PARCELADO ATÉ 12X",$D1211-(D1211*TAXAS!$F$8))/12,IF($A1211="AMERICA EXPRESS",IF($B1211="PARCELADO ATÉ 12X",$D1211-(D1211*TAXAS!$F$9))/12,IF($A1211=TAXAS!$A$10,IF($B1211="PARCELADO ATÉ 12X",$D1211-($D1211*TAXAS!$F$10))/12,IF($A1211=TAXAS!$A$11,IF($B1211="PARCELADO ATÉ 12X",$D1211-($D1211*TAXAS!$F$11))/12,IF($A1211=TAXAS!$A$12,IF($B1211="PARCELADO ATÉ 12X",$D1211-($D1211*TAXAS!$F$12))/12,IF($A1211=TAXAS!$A$13,IF($B1211="PARCELADO ATÉ 12X",$D1211-($D1211*TAXAS!$F$13))/12,IF($A1211=TAXAS!$A$14,IF($B1211="PARCELADO ATÉ 12X",$D1211-($D1211*TAXAS!$F$14))/12,IF($A1211=TAXAS!$A$15,IF($B1211="PARCELADO ATÉ 12X",$D1211-($D1211*TAXAS!$F$15))/12,IF($A1211=TAXAS!$A$16,IF($B1211="PARCELADO ATÉ 12X",$D1211-($D1211*TAXAS!$F$16))/12,IF($A1211=TAXAS!$A$17,IF($B1211="PARCELADO ATÉ 12X",$D1211-($D1211*TAXAS!$F$17))/12,IF($A1211=TAXAS!$A$18,IF($B1211="PARCELADO ATÉ 12X",$D1211-($D1211*TAXAS!$F$18))/12,IF($A1211=TAXAS!$A$19,IF($B1211="PARCELADO ATÉ 12X",$D1211-($D1211*TAXAS!$F$19))/12,IF($A1211=TAXAS!$A$20,IF($B1211="PARCELADO ATÉ 12X",$D1211-($D1211*TAXAS!$F$20))/12,IF($A1211=TAXAS!$A$21,IF($B1211="PARCELADO ATÉ 12X",$D1211-($D1211*TAXAS!$F$21))/12,IF($A1211=TAXAS!$A$22,IF($B1211="PARCELADO ATÉ 12X",$D1211-($D1211*TAXAS!$F$22))/12,IF($A1211=TAXAS!$A$23,IF($B1211="PARCELADO ATÉ 12X",$D1211-($D1211*TAXAS!$F$23))/12,IF($A1211=TAXAS!$A$24,IF($B1211="PARCELADO ATÉ 12X",$D1211-($D1211*TAXAS!$F$24))/12,IF($A1211=TAXAS!$A$25,IF($B1211="PARCELADO ATÉ 12X",$D1211-($D1211*TAXAS!$F$25))/12,IF($A1211=TAXAS!$A$26,IF($B1211="PARCELADO ATÉ 12X",$D1211-($D1211*TAXAS!$F$26))/12,IF($A1211=TAXAS!$A$27,IF($B1211="PARCELADO ATÉ 12X",$D1211-($D1211*TAXAS!$F$27))/12))))))))))))))))))))))))/1</f>
        <v>0</v>
      </c>
      <c r="J1211" s="8">
        <f t="shared" si="0"/>
        <v>0</v>
      </c>
      <c r="K1211" s="10" t="b">
        <f>IF($B1211="PARCELADO ATÉ 3X",($D1211-($D1211*TAXAS!$D$4))-$J1211)</f>
        <v>0</v>
      </c>
      <c r="L1211" s="10" t="b">
        <f>IF($B1211="PARCELADO ATÉ 6X",($D1211-($D1211*TAXAS!$E$4))-$J1211)</f>
        <v>0</v>
      </c>
      <c r="M1211" s="10" t="b">
        <f>IF($B1211="PARCELADO ATÉ 12X",($D1211-($D1211*TAXAS!$F$4))-$J1211)</f>
        <v>0</v>
      </c>
      <c r="N1211" s="8">
        <f t="shared" si="1"/>
        <v>0</v>
      </c>
      <c r="O1211" s="10">
        <f t="shared" si="2"/>
        <v>0</v>
      </c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</row>
    <row r="1212" spans="1:31" ht="15.75" customHeight="1" x14ac:dyDescent="0.2">
      <c r="A1212" s="3"/>
      <c r="B1212" s="5"/>
      <c r="C1212" s="6"/>
      <c r="D1212" s="42"/>
      <c r="E1212" s="8">
        <f>IF($A1212="VISA",IF($B1212="DÉBITO",$D1212-($D1212*TAXAS!$B$4)),IF($A1212="MASTER",IF($B1212="DÉBITO",$D1212-($D1212*TAXAS!$B$5)),IF($A1212="ELO", IF($B1212="DÉBITO",$D1212-($D1212*TAXAS!$B$6)),IF($A1212="HIPERCARD",IF($B1212="DÉBITO",$D1212-($D1212*TAXAS!$B$7)),IF($A1212="DINERS",IF($B1212="DÉBITO",$D1212-($D1212*TAXAS!$B$8)),IF($A1212="AMERICA EXPRESS",IF($B1212="DÉBITO",$D1212-($D1212*TAXAS!$B$9)),IF($A1212=TAXAS!$A$10,IF($B1212="DÉBITO",$D1212-($D1212*TAXAS!$B$10)), IF($A1212=TAXAS!$A$11,IF($B1212="DÉBITO",$D1212-($D1212*TAXAS!$B$11)), IF($A1212=TAXAS!$A$12,IF($B1212="DÉBITO",$D1212-($D1212*TAXAS!$B$12)), IF($A1212=TAXAS!$A$13,IF($B1212="DÉBITO",$D1212-($D1212*TAXAS!$B$13)), IF($A1212=TAXAS!$A$14,IF($B1212="DÉBITO",$D1212-($D1212*TAXAS!$B$14)), IF($A1212=TAXAS!$A$15,IF($B1212="DÉBITO",$D1212-($D1212*TAXAS!$B$15)), IF($A1212=TAXAS!$A$16,IF($B1212="DÉBITO",$D1212-($D1212*TAXAS!$B$16)), IF($A1212=TAXAS!$A$17,IF($B1212="DÉBITO",$D1212-($D1212*TAXAS!$B$17)), IF($A1212=TAXAS!$A$18,IF($B1212="DÉBITO",$D1212-($D1212*TAXAS!$B$18)), IF($A1212=TAXAS!$A$19,IF($B1212="DÉBITO",$D1212-($D1212*TAXAS!$B$19)), IF($A1212=TAXAS!$A$20,IF($B1212="DÉBITO",$D1212-($D1212*TAXAS!$B$20)), IF($A1212=TAXAS!$A$21,IF($B1212="DÉBITO",$D1212-($D1212*TAXAS!$B$21)), IF($A1212=TAXAS!$A$22,IF($B1212="DÉBITO",$D1212-($D1212*TAXAS!$B$22)), IF($A1212=TAXAS!$A$23,IF($B1212="DÉBITO",$D1212-($D1212*TAXAS!$B$23)), IF($A1212=TAXAS!$A$24,IF($B1212="DÉBITO",$D1212-($D1212*TAXAS!$B$24)), IF($A1212=TAXAS!$A$25,IF($B1212="DÉBITO",$D1212-($D1212*TAXAS!$B$25)), IF($A1212=TAXAS!$A$26,IF($B1212="DÉBITO",$D1212-($D1212*TAXAS!$B$26)), IF($A1212=TAXAS!$A$27,IF($B1212="DÉBITO",$D1212-($D1212*TAXAS!$B$27))))))))))))))))))))))))))/1</f>
        <v>0</v>
      </c>
      <c r="F1212" s="8">
        <f>IF($A1212="VISA",IF($B1212="CRÉDITO",$D1212-($D1212*TAXAS!$C$4)),IF($A1212="MASTER",IF($B1212="CRÉDITO",$D1212-($D1212*TAXAS!$C$5)),IF($A1212="ELO", IF($B1212="CRÉDITO",$D1212-($D1212*TAXAS!$C$6)),IF($A1212="HIPERCARD",IF($B1212="CRÉDITO",$D1212-($D1212*TAXAS!$C$7)),IF($A1212="DINERS",IF($B1212="CRÉDITO",$D1212-($D1212*TAXAS!$C$8)),IF($A1212="AMERICA EXPRESS",IF($B1212="CRÉDITO",$D1212-($D1212*TAXAS!$C$9)),IF($A1212=TAXAS!$A$10,IF($B1212="CRÉDITO",$D1212-($D1212*TAXAS!$C$10)), IF($A1212=TAXAS!$A$11,IF($B1212="CRÉDITO",$D1212-($D1212*TAXAS!$C$11)), IF($A1212=TAXAS!$A$12,IF($B1212="CRÉDITO",$D1212-($D1212*TAXAS!$C$12)), IF($A1212=TAXAS!$A$13,IF($B1212="CRÉDITO",$D1212-($D1212*TAXAS!$C$13)), IF($A1212=TAXAS!$A$14,IF($B1212="CRÉDITO",$D1212-($D1212*TAXAS!$C$14)), IF($A1212=TAXAS!$A$15,IF($B1212="CRÉDITO",$D1212-($D1212*TAXAS!$C$15)), IF($A1212=TAXAS!$A$16,IF($B1212="CRÉDITO",$D1212-($D1212*TAXAS!$C$16)), IF($A1212=TAXAS!$A$17,IF($B1212="CRÉDITO",$D1212-($D1212*TAXAS!$C$17)), IF($A1212=TAXAS!$A$18,IF($B1212="CRÉDITO",$D1212-($D1212*TAXAS!$C$18)), IF($A1212=TAXAS!$A$19,IF($B1212="CRÉDITO",$D1212-($D1212*TAXAS!$C$19)), IF($A1212=TAXAS!$A$20,IF($B1212="CRÉDITO",$D1212-($D1212*TAXAS!$C$20)), IF($A1212=TAXAS!$A$21,IF($B1212="CRÉDITO",$D1212-($D1212*TAXAS!$C$21)), IF($A1212=TAXAS!$A$22,IF($B1212="CRÉDITO",$D1212-($D1212*TAXAS!$C$22)), IF($A1212=TAXAS!$A$23,IF($B1212="CRÉDITO",$D1212-($D1212*TAXAS!$C$23)), IF($A1212=TAXAS!$A$24,IF($B1212="CRÉDITO",$D1212-($D1212*TAXAS!$C$24)), IF($A1212=TAXAS!$A$25,IF($B1212="CRÉDITO",$D1212-($D1212*TAXAS!$C$25)), IF($A1212=TAXAS!$A$26,IF($B1212="CRÉDITO",$D1212-($D1212*TAXAS!$C$26)), IF($A1212=TAXAS!$A$27,IF($B1212="CRÉDITO",$D1212-($D1212*TAXAS!$C$27))))))))))))))))))))))))))/1</f>
        <v>0</v>
      </c>
      <c r="G1212" s="9">
        <f>IF($A1212="VISA",IF($B1212="PARCELADO ATÉ 3X",$D1212-(D1212*TAXAS!$D$4))/3,IF($A1212="MASTER",IF($B1212="PARCELADO ATÉ 3X",$D1212-(D1212*TAXAS!$D$5))/3,IF($A1212="ELO",IF($B1212="PARCELADO ATÉ 3X",$D1212-(D1212*TAXAS!$D$6))/3,IF($A1212="HIPERCARD",IF($B1212="PARCELADO ATÉ 3X",$D1212-(D1212*TAXAS!$D$7))/3,IF($A1212="DINERS",IF($B1212="PARCELADO ATÉ 3X",$D1212-(D1212*TAXAS!$D$8))/3,IF($A1212="AMERICA EXPRESS",IF($B1212="PARCELADO ATÉ 3X",$D1212-(D1212*TAXAS!$D$9))/3,IF($A1212=TAXAS!$A$10,IF($B1212="PARCELADO ATÉ 3X",$D1212-($D1212*TAXAS!$D$10))/3,IF($A1212=TAXAS!$A$11,IF($B1212="PARCELADO ATÉ 3X",$D1212-($D1212*TAXAS!$D$11))/3,IF($A1212=TAXAS!$A$12,IF($B1212="PARCELADO ATÉ 3X",$D1212-($D1212*TAXAS!$D$12))/3,IF($A1212=TAXAS!$A$13,IF($B1212="PARCELADO ATÉ 3X",$D1212-($D1212*TAXAS!$D$13))/3,IF($A1212=TAXAS!$A$14,IF($B1212="PARCELADO ATÉ 3X",$D1212-($D1212*TAXAS!$D$14))/3,IF($A1212=TAXAS!$A$15,IF($B1212="PARCELADO ATÉ 3X",$D1212-($D1212*TAXAS!$D$15))/3,IF($A1212=TAXAS!$A$16,IF($B1212="PARCELADO ATÉ 3X",$D1212-($D1212*TAXAS!$D$16))/3,IF($A1212=TAXAS!$A$17,IF($B1212="PARCELADO ATÉ 3X",$D1212-($D1212*TAXAS!$D$17))/3,IF($A1212=TAXAS!$A$18,IF($B1212="PARCELADO ATÉ 3X",$D1212-($D1212*TAXAS!$D$18))/3,IF($A1212=TAXAS!$A$19,IF($B1212="PARCELADO ATÉ 3X",$D1212-($D1212*TAXAS!$D$19))/3,IF($A1212=TAXAS!$A$20,IF($B1212="PARCELADO ATÉ 3X",$D1212-($D1212*TAXAS!$D$20))/3,IF($A1212=TAXAS!$A$21,IF($B1212="PARCELADO ATÉ 3X",$D1212-($D1212*TAXAS!$D$21))/3,IF($A1212=TAXAS!$A$22,IF($B1212="PARCELADO ATÉ 3X",$D1212-($D1212*TAXAS!$D$22))/3,IF($A1212=TAXAS!$A$23,IF($B1212="PARCELADO ATÉ 3X",$D1212-($D1212*TAXAS!$D$23))/3,IF($A1212=TAXAS!$A$24,IF($B1212="PARCELADO ATÉ 3X",$D1212-($D1212*TAXAS!$D$24))/3,IF($A1212=TAXAS!$A$25,IF($B1212="PARCELADO ATÉ 3X",$D1212-($D1212*TAXAS!$D$25))/3,IF($A1212=TAXAS!$A$26,IF($B1212="PARCELADO ATÉ 3X",$D1212-($D1212*TAXAS!$D$26))/3,IF($A1212=TAXAS!$A$27,IF($B1212="PARCELADO ATÉ 3X",$D1212-($D1212*TAXAS!$D$27))/3))))))))))))))))))))))))/1</f>
        <v>0</v>
      </c>
      <c r="H1212" s="9">
        <f>IF($A1212="VISA",IF($B1212="PARCELADO ATÉ 6X",$D1212-(D1212*TAXAS!$E$4))/6,IF($A1212="MASTER",IF($B1212="PARCELADO ATÉ 6X",$D1212-(D1212*TAXAS!$E$5))/6,IF($A1212="ELO",IF($B1212="PARCELADO ATÉ 6X",$D1212-(D1212*TAXAS!$E$6))/6,IF($A1212="HIPERCARD",IF($B1212="PARCELADO ATÉ 6X",$D1212-(D1212*TAXAS!$E$7))/6,IF($A1212="DINERS",IF($B1212="PARCELADO ATÉ 6X",$D1212-(D1212*TAXAS!$E$8))/6,IF($A1212="AMERICA EXPRESS",IF($B1212="PARCELADO ATÉ 6X",$D1212-(D1212*TAXAS!$E$9))/6,IF($A1212=TAXAS!$A$10,IF($B1212="PARCELADO ATÉ 6X",$D1212-($D1212*TAXAS!$E$10))/6,IF($A1212=TAXAS!$A$11,IF($B1212="PARCELADO ATÉ 6X",$D1212-($D1212*TAXAS!$E$11))/6,IF($A1212=TAXAS!$A$12,IF($B1212="PARCELADO ATÉ 6X",$D1212-($D1212*TAXAS!$E$12))/6,IF($A1212=TAXAS!$A$13,IF($B1212="PARCELADO ATÉ 6X",$D1212-($D1212*TAXAS!$E$13))/6,IF($A1212=TAXAS!$A$14,IF($B1212="PARCELADO ATÉ 6X",$D1212-($D1212*TAXAS!$E$14))/6,IF($A1212=TAXAS!$A$15,IF($B1212="PARCELADO ATÉ 6X",$D1212-($D1212*TAXAS!$E$15))/6,IF($A1212=TAXAS!$A$16,IF($B1212="PARCELADO ATÉ 6X",$D1212-($D1212*TAXAS!$E$16))/6,IF($A1212=TAXAS!$A$17,IF($B1212="PARCELADO ATÉ 6X",$D1212-($D1212*TAXAS!$E$17))/6,IF($A1212=TAXAS!$A$18,IF($B1212="PARCELADO ATÉ 6X",$D1212-($D1212*TAXAS!$E$18))/6,IF($A1212=TAXAS!$A$19,IF($B1212="PARCELADO ATÉ 6X",$D1212-($D1212*TAXAS!$E$19))/6,IF($A1212=TAXAS!$A$20,IF($B1212="PARCELADO ATÉ 6X",$D1212-($D1212*TAXAS!$E$20))/6,IF($A1212=TAXAS!$A$21,IF($B1212="PARCELADO ATÉ 6X",$D1212-($D1212*TAXAS!$E$21))/6,IF($A1212=TAXAS!$A$22,IF($B1212="PARCELADO ATÉ 6X",$D1212-($D1212*TAXAS!$E$22))/6,IF($A1212=TAXAS!$A$23,IF($B1212="PARCELADO ATÉ 6X",$D1212-($D1212*TAXAS!$E$23))/6,IF($A1212=TAXAS!$A$24,IF($B1212="PARCELADO ATÉ 6X",$D1212-($D1212*TAXAS!$E$24))/6,IF($A1212=TAXAS!$A$25,IF($B1212="PARCELADO ATÉ 6X",$D1212-($D1212*TAXAS!$E$25))/6,IF($A1212=TAXAS!$A$26,IF($B1212="PARCELADO ATÉ 6X",$D1212-($D1212*TAXAS!$E$26))/6,IF($A1212=TAXAS!$A$27,IF($B1212="PARCELADO ATÉ 6X",$D1212-($D1212*TAXAS!$E$27))/6))))))))))))))))))))))))/1</f>
        <v>0</v>
      </c>
      <c r="I1212" s="9">
        <f>IF($A1212="VISA",IF($B1212="PARCELADO ATÉ 12X",$D1212-(D1212*TAXAS!$F$4))/12,IF($A1212="MASTER",IF($B1212="PARCELADO ATÉ 12X",$D1212-(D1212*TAXAS!$F$5))/12,IF($A1212="ELO",IF($B1212="PARCELADO ATÉ 12X",$D1212-(D1212*TAXAS!$F$6))/12,IF($A1212="HIPERCARD",IF($B1212="PARCELADO ATÉ 12X",$D1212-(D1212*TAXAS!$F$7))/12,IF($A1212="DINERS",IF($B1212="PARCELADO ATÉ 12X",$D1212-(D1212*TAXAS!$F$8))/12,IF($A1212="AMERICA EXPRESS",IF($B1212="PARCELADO ATÉ 12X",$D1212-(D1212*TAXAS!$F$9))/12,IF($A1212=TAXAS!$A$10,IF($B1212="PARCELADO ATÉ 12X",$D1212-($D1212*TAXAS!$F$10))/12,IF($A1212=TAXAS!$A$11,IF($B1212="PARCELADO ATÉ 12X",$D1212-($D1212*TAXAS!$F$11))/12,IF($A1212=TAXAS!$A$12,IF($B1212="PARCELADO ATÉ 12X",$D1212-($D1212*TAXAS!$F$12))/12,IF($A1212=TAXAS!$A$13,IF($B1212="PARCELADO ATÉ 12X",$D1212-($D1212*TAXAS!$F$13))/12,IF($A1212=TAXAS!$A$14,IF($B1212="PARCELADO ATÉ 12X",$D1212-($D1212*TAXAS!$F$14))/12,IF($A1212=TAXAS!$A$15,IF($B1212="PARCELADO ATÉ 12X",$D1212-($D1212*TAXAS!$F$15))/12,IF($A1212=TAXAS!$A$16,IF($B1212="PARCELADO ATÉ 12X",$D1212-($D1212*TAXAS!$F$16))/12,IF($A1212=TAXAS!$A$17,IF($B1212="PARCELADO ATÉ 12X",$D1212-($D1212*TAXAS!$F$17))/12,IF($A1212=TAXAS!$A$18,IF($B1212="PARCELADO ATÉ 12X",$D1212-($D1212*TAXAS!$F$18))/12,IF($A1212=TAXAS!$A$19,IF($B1212="PARCELADO ATÉ 12X",$D1212-($D1212*TAXAS!$F$19))/12,IF($A1212=TAXAS!$A$20,IF($B1212="PARCELADO ATÉ 12X",$D1212-($D1212*TAXAS!$F$20))/12,IF($A1212=TAXAS!$A$21,IF($B1212="PARCELADO ATÉ 12X",$D1212-($D1212*TAXAS!$F$21))/12,IF($A1212=TAXAS!$A$22,IF($B1212="PARCELADO ATÉ 12X",$D1212-($D1212*TAXAS!$F$22))/12,IF($A1212=TAXAS!$A$23,IF($B1212="PARCELADO ATÉ 12X",$D1212-($D1212*TAXAS!$F$23))/12,IF($A1212=TAXAS!$A$24,IF($B1212="PARCELADO ATÉ 12X",$D1212-($D1212*TAXAS!$F$24))/12,IF($A1212=TAXAS!$A$25,IF($B1212="PARCELADO ATÉ 12X",$D1212-($D1212*TAXAS!$F$25))/12,IF($A1212=TAXAS!$A$26,IF($B1212="PARCELADO ATÉ 12X",$D1212-($D1212*TAXAS!$F$26))/12,IF($A1212=TAXAS!$A$27,IF($B1212="PARCELADO ATÉ 12X",$D1212-($D1212*TAXAS!$F$27))/12))))))))))))))))))))))))/1</f>
        <v>0</v>
      </c>
      <c r="J1212" s="8">
        <f t="shared" si="0"/>
        <v>0</v>
      </c>
      <c r="K1212" s="10" t="b">
        <f>IF($B1212="PARCELADO ATÉ 3X",($D1212-($D1212*TAXAS!$D$4))-$J1212)</f>
        <v>0</v>
      </c>
      <c r="L1212" s="10" t="b">
        <f>IF($B1212="PARCELADO ATÉ 6X",($D1212-($D1212*TAXAS!$E$4))-$J1212)</f>
        <v>0</v>
      </c>
      <c r="M1212" s="10" t="b">
        <f>IF($B1212="PARCELADO ATÉ 12X",($D1212-($D1212*TAXAS!$F$4))-$J1212)</f>
        <v>0</v>
      </c>
      <c r="N1212" s="8">
        <f t="shared" si="1"/>
        <v>0</v>
      </c>
      <c r="O1212" s="10">
        <f t="shared" si="2"/>
        <v>0</v>
      </c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</row>
    <row r="1213" spans="1:31" ht="15.75" customHeight="1" x14ac:dyDescent="0.2">
      <c r="A1213" s="3"/>
      <c r="B1213" s="5"/>
      <c r="C1213" s="6"/>
      <c r="D1213" s="42"/>
      <c r="E1213" s="8">
        <f>IF($A1213="VISA",IF($B1213="DÉBITO",$D1213-($D1213*TAXAS!$B$4)),IF($A1213="MASTER",IF($B1213="DÉBITO",$D1213-($D1213*TAXAS!$B$5)),IF($A1213="ELO", IF($B1213="DÉBITO",$D1213-($D1213*TAXAS!$B$6)),IF($A1213="HIPERCARD",IF($B1213="DÉBITO",$D1213-($D1213*TAXAS!$B$7)),IF($A1213="DINERS",IF($B1213="DÉBITO",$D1213-($D1213*TAXAS!$B$8)),IF($A1213="AMERICA EXPRESS",IF($B1213="DÉBITO",$D1213-($D1213*TAXAS!$B$9)),IF($A1213=TAXAS!$A$10,IF($B1213="DÉBITO",$D1213-($D1213*TAXAS!$B$10)), IF($A1213=TAXAS!$A$11,IF($B1213="DÉBITO",$D1213-($D1213*TAXAS!$B$11)), IF($A1213=TAXAS!$A$12,IF($B1213="DÉBITO",$D1213-($D1213*TAXAS!$B$12)), IF($A1213=TAXAS!$A$13,IF($B1213="DÉBITO",$D1213-($D1213*TAXAS!$B$13)), IF($A1213=TAXAS!$A$14,IF($B1213="DÉBITO",$D1213-($D1213*TAXAS!$B$14)), IF($A1213=TAXAS!$A$15,IF($B1213="DÉBITO",$D1213-($D1213*TAXAS!$B$15)), IF($A1213=TAXAS!$A$16,IF($B1213="DÉBITO",$D1213-($D1213*TAXAS!$B$16)), IF($A1213=TAXAS!$A$17,IF($B1213="DÉBITO",$D1213-($D1213*TAXAS!$B$17)), IF($A1213=TAXAS!$A$18,IF($B1213="DÉBITO",$D1213-($D1213*TAXAS!$B$18)), IF($A1213=TAXAS!$A$19,IF($B1213="DÉBITO",$D1213-($D1213*TAXAS!$B$19)), IF($A1213=TAXAS!$A$20,IF($B1213="DÉBITO",$D1213-($D1213*TAXAS!$B$20)), IF($A1213=TAXAS!$A$21,IF($B1213="DÉBITO",$D1213-($D1213*TAXAS!$B$21)), IF($A1213=TAXAS!$A$22,IF($B1213="DÉBITO",$D1213-($D1213*TAXAS!$B$22)), IF($A1213=TAXAS!$A$23,IF($B1213="DÉBITO",$D1213-($D1213*TAXAS!$B$23)), IF($A1213=TAXAS!$A$24,IF($B1213="DÉBITO",$D1213-($D1213*TAXAS!$B$24)), IF($A1213=TAXAS!$A$25,IF($B1213="DÉBITO",$D1213-($D1213*TAXAS!$B$25)), IF($A1213=TAXAS!$A$26,IF($B1213="DÉBITO",$D1213-($D1213*TAXAS!$B$26)), IF($A1213=TAXAS!$A$27,IF($B1213="DÉBITO",$D1213-($D1213*TAXAS!$B$27))))))))))))))))))))))))))/1</f>
        <v>0</v>
      </c>
      <c r="F1213" s="8">
        <f>IF($A1213="VISA",IF($B1213="CRÉDITO",$D1213-($D1213*TAXAS!$C$4)),IF($A1213="MASTER",IF($B1213="CRÉDITO",$D1213-($D1213*TAXAS!$C$5)),IF($A1213="ELO", IF($B1213="CRÉDITO",$D1213-($D1213*TAXAS!$C$6)),IF($A1213="HIPERCARD",IF($B1213="CRÉDITO",$D1213-($D1213*TAXAS!$C$7)),IF($A1213="DINERS",IF($B1213="CRÉDITO",$D1213-($D1213*TAXAS!$C$8)),IF($A1213="AMERICA EXPRESS",IF($B1213="CRÉDITO",$D1213-($D1213*TAXAS!$C$9)),IF($A1213=TAXAS!$A$10,IF($B1213="CRÉDITO",$D1213-($D1213*TAXAS!$C$10)), IF($A1213=TAXAS!$A$11,IF($B1213="CRÉDITO",$D1213-($D1213*TAXAS!$C$11)), IF($A1213=TAXAS!$A$12,IF($B1213="CRÉDITO",$D1213-($D1213*TAXAS!$C$12)), IF($A1213=TAXAS!$A$13,IF($B1213="CRÉDITO",$D1213-($D1213*TAXAS!$C$13)), IF($A1213=TAXAS!$A$14,IF($B1213="CRÉDITO",$D1213-($D1213*TAXAS!$C$14)), IF($A1213=TAXAS!$A$15,IF($B1213="CRÉDITO",$D1213-($D1213*TAXAS!$C$15)), IF($A1213=TAXAS!$A$16,IF($B1213="CRÉDITO",$D1213-($D1213*TAXAS!$C$16)), IF($A1213=TAXAS!$A$17,IF($B1213="CRÉDITO",$D1213-($D1213*TAXAS!$C$17)), IF($A1213=TAXAS!$A$18,IF($B1213="CRÉDITO",$D1213-($D1213*TAXAS!$C$18)), IF($A1213=TAXAS!$A$19,IF($B1213="CRÉDITO",$D1213-($D1213*TAXAS!$C$19)), IF($A1213=TAXAS!$A$20,IF($B1213="CRÉDITO",$D1213-($D1213*TAXAS!$C$20)), IF($A1213=TAXAS!$A$21,IF($B1213="CRÉDITO",$D1213-($D1213*TAXAS!$C$21)), IF($A1213=TAXAS!$A$22,IF($B1213="CRÉDITO",$D1213-($D1213*TAXAS!$C$22)), IF($A1213=TAXAS!$A$23,IF($B1213="CRÉDITO",$D1213-($D1213*TAXAS!$C$23)), IF($A1213=TAXAS!$A$24,IF($B1213="CRÉDITO",$D1213-($D1213*TAXAS!$C$24)), IF($A1213=TAXAS!$A$25,IF($B1213="CRÉDITO",$D1213-($D1213*TAXAS!$C$25)), IF($A1213=TAXAS!$A$26,IF($B1213="CRÉDITO",$D1213-($D1213*TAXAS!$C$26)), IF($A1213=TAXAS!$A$27,IF($B1213="CRÉDITO",$D1213-($D1213*TAXAS!$C$27))))))))))))))))))))))))))/1</f>
        <v>0</v>
      </c>
      <c r="G1213" s="9">
        <f>IF($A1213="VISA",IF($B1213="PARCELADO ATÉ 3X",$D1213-(D1213*TAXAS!$D$4))/3,IF($A1213="MASTER",IF($B1213="PARCELADO ATÉ 3X",$D1213-(D1213*TAXAS!$D$5))/3,IF($A1213="ELO",IF($B1213="PARCELADO ATÉ 3X",$D1213-(D1213*TAXAS!$D$6))/3,IF($A1213="HIPERCARD",IF($B1213="PARCELADO ATÉ 3X",$D1213-(D1213*TAXAS!$D$7))/3,IF($A1213="DINERS",IF($B1213="PARCELADO ATÉ 3X",$D1213-(D1213*TAXAS!$D$8))/3,IF($A1213="AMERICA EXPRESS",IF($B1213="PARCELADO ATÉ 3X",$D1213-(D1213*TAXAS!$D$9))/3,IF($A1213=TAXAS!$A$10,IF($B1213="PARCELADO ATÉ 3X",$D1213-($D1213*TAXAS!$D$10))/3,IF($A1213=TAXAS!$A$11,IF($B1213="PARCELADO ATÉ 3X",$D1213-($D1213*TAXAS!$D$11))/3,IF($A1213=TAXAS!$A$12,IF($B1213="PARCELADO ATÉ 3X",$D1213-($D1213*TAXAS!$D$12))/3,IF($A1213=TAXAS!$A$13,IF($B1213="PARCELADO ATÉ 3X",$D1213-($D1213*TAXAS!$D$13))/3,IF($A1213=TAXAS!$A$14,IF($B1213="PARCELADO ATÉ 3X",$D1213-($D1213*TAXAS!$D$14))/3,IF($A1213=TAXAS!$A$15,IF($B1213="PARCELADO ATÉ 3X",$D1213-($D1213*TAXAS!$D$15))/3,IF($A1213=TAXAS!$A$16,IF($B1213="PARCELADO ATÉ 3X",$D1213-($D1213*TAXAS!$D$16))/3,IF($A1213=TAXAS!$A$17,IF($B1213="PARCELADO ATÉ 3X",$D1213-($D1213*TAXAS!$D$17))/3,IF($A1213=TAXAS!$A$18,IF($B1213="PARCELADO ATÉ 3X",$D1213-($D1213*TAXAS!$D$18))/3,IF($A1213=TAXAS!$A$19,IF($B1213="PARCELADO ATÉ 3X",$D1213-($D1213*TAXAS!$D$19))/3,IF($A1213=TAXAS!$A$20,IF($B1213="PARCELADO ATÉ 3X",$D1213-($D1213*TAXAS!$D$20))/3,IF($A1213=TAXAS!$A$21,IF($B1213="PARCELADO ATÉ 3X",$D1213-($D1213*TAXAS!$D$21))/3,IF($A1213=TAXAS!$A$22,IF($B1213="PARCELADO ATÉ 3X",$D1213-($D1213*TAXAS!$D$22))/3,IF($A1213=TAXAS!$A$23,IF($B1213="PARCELADO ATÉ 3X",$D1213-($D1213*TAXAS!$D$23))/3,IF($A1213=TAXAS!$A$24,IF($B1213="PARCELADO ATÉ 3X",$D1213-($D1213*TAXAS!$D$24))/3,IF($A1213=TAXAS!$A$25,IF($B1213="PARCELADO ATÉ 3X",$D1213-($D1213*TAXAS!$D$25))/3,IF($A1213=TAXAS!$A$26,IF($B1213="PARCELADO ATÉ 3X",$D1213-($D1213*TAXAS!$D$26))/3,IF($A1213=TAXAS!$A$27,IF($B1213="PARCELADO ATÉ 3X",$D1213-($D1213*TAXAS!$D$27))/3))))))))))))))))))))))))/1</f>
        <v>0</v>
      </c>
      <c r="H1213" s="9">
        <f>IF($A1213="VISA",IF($B1213="PARCELADO ATÉ 6X",$D1213-(D1213*TAXAS!$E$4))/6,IF($A1213="MASTER",IF($B1213="PARCELADO ATÉ 6X",$D1213-(D1213*TAXAS!$E$5))/6,IF($A1213="ELO",IF($B1213="PARCELADO ATÉ 6X",$D1213-(D1213*TAXAS!$E$6))/6,IF($A1213="HIPERCARD",IF($B1213="PARCELADO ATÉ 6X",$D1213-(D1213*TAXAS!$E$7))/6,IF($A1213="DINERS",IF($B1213="PARCELADO ATÉ 6X",$D1213-(D1213*TAXAS!$E$8))/6,IF($A1213="AMERICA EXPRESS",IF($B1213="PARCELADO ATÉ 6X",$D1213-(D1213*TAXAS!$E$9))/6,IF($A1213=TAXAS!$A$10,IF($B1213="PARCELADO ATÉ 6X",$D1213-($D1213*TAXAS!$E$10))/6,IF($A1213=TAXAS!$A$11,IF($B1213="PARCELADO ATÉ 6X",$D1213-($D1213*TAXAS!$E$11))/6,IF($A1213=TAXAS!$A$12,IF($B1213="PARCELADO ATÉ 6X",$D1213-($D1213*TAXAS!$E$12))/6,IF($A1213=TAXAS!$A$13,IF($B1213="PARCELADO ATÉ 6X",$D1213-($D1213*TAXAS!$E$13))/6,IF($A1213=TAXAS!$A$14,IF($B1213="PARCELADO ATÉ 6X",$D1213-($D1213*TAXAS!$E$14))/6,IF($A1213=TAXAS!$A$15,IF($B1213="PARCELADO ATÉ 6X",$D1213-($D1213*TAXAS!$E$15))/6,IF($A1213=TAXAS!$A$16,IF($B1213="PARCELADO ATÉ 6X",$D1213-($D1213*TAXAS!$E$16))/6,IF($A1213=TAXAS!$A$17,IF($B1213="PARCELADO ATÉ 6X",$D1213-($D1213*TAXAS!$E$17))/6,IF($A1213=TAXAS!$A$18,IF($B1213="PARCELADO ATÉ 6X",$D1213-($D1213*TAXAS!$E$18))/6,IF($A1213=TAXAS!$A$19,IF($B1213="PARCELADO ATÉ 6X",$D1213-($D1213*TAXAS!$E$19))/6,IF($A1213=TAXAS!$A$20,IF($B1213="PARCELADO ATÉ 6X",$D1213-($D1213*TAXAS!$E$20))/6,IF($A1213=TAXAS!$A$21,IF($B1213="PARCELADO ATÉ 6X",$D1213-($D1213*TAXAS!$E$21))/6,IF($A1213=TAXAS!$A$22,IF($B1213="PARCELADO ATÉ 6X",$D1213-($D1213*TAXAS!$E$22))/6,IF($A1213=TAXAS!$A$23,IF($B1213="PARCELADO ATÉ 6X",$D1213-($D1213*TAXAS!$E$23))/6,IF($A1213=TAXAS!$A$24,IF($B1213="PARCELADO ATÉ 6X",$D1213-($D1213*TAXAS!$E$24))/6,IF($A1213=TAXAS!$A$25,IF($B1213="PARCELADO ATÉ 6X",$D1213-($D1213*TAXAS!$E$25))/6,IF($A1213=TAXAS!$A$26,IF($B1213="PARCELADO ATÉ 6X",$D1213-($D1213*TAXAS!$E$26))/6,IF($A1213=TAXAS!$A$27,IF($B1213="PARCELADO ATÉ 6X",$D1213-($D1213*TAXAS!$E$27))/6))))))))))))))))))))))))/1</f>
        <v>0</v>
      </c>
      <c r="I1213" s="9">
        <f>IF($A1213="VISA",IF($B1213="PARCELADO ATÉ 12X",$D1213-(D1213*TAXAS!$F$4))/12,IF($A1213="MASTER",IF($B1213="PARCELADO ATÉ 12X",$D1213-(D1213*TAXAS!$F$5))/12,IF($A1213="ELO",IF($B1213="PARCELADO ATÉ 12X",$D1213-(D1213*TAXAS!$F$6))/12,IF($A1213="HIPERCARD",IF($B1213="PARCELADO ATÉ 12X",$D1213-(D1213*TAXAS!$F$7))/12,IF($A1213="DINERS",IF($B1213="PARCELADO ATÉ 12X",$D1213-(D1213*TAXAS!$F$8))/12,IF($A1213="AMERICA EXPRESS",IF($B1213="PARCELADO ATÉ 12X",$D1213-(D1213*TAXAS!$F$9))/12,IF($A1213=TAXAS!$A$10,IF($B1213="PARCELADO ATÉ 12X",$D1213-($D1213*TAXAS!$F$10))/12,IF($A1213=TAXAS!$A$11,IF($B1213="PARCELADO ATÉ 12X",$D1213-($D1213*TAXAS!$F$11))/12,IF($A1213=TAXAS!$A$12,IF($B1213="PARCELADO ATÉ 12X",$D1213-($D1213*TAXAS!$F$12))/12,IF($A1213=TAXAS!$A$13,IF($B1213="PARCELADO ATÉ 12X",$D1213-($D1213*TAXAS!$F$13))/12,IF($A1213=TAXAS!$A$14,IF($B1213="PARCELADO ATÉ 12X",$D1213-($D1213*TAXAS!$F$14))/12,IF($A1213=TAXAS!$A$15,IF($B1213="PARCELADO ATÉ 12X",$D1213-($D1213*TAXAS!$F$15))/12,IF($A1213=TAXAS!$A$16,IF($B1213="PARCELADO ATÉ 12X",$D1213-($D1213*TAXAS!$F$16))/12,IF($A1213=TAXAS!$A$17,IF($B1213="PARCELADO ATÉ 12X",$D1213-($D1213*TAXAS!$F$17))/12,IF($A1213=TAXAS!$A$18,IF($B1213="PARCELADO ATÉ 12X",$D1213-($D1213*TAXAS!$F$18))/12,IF($A1213=TAXAS!$A$19,IF($B1213="PARCELADO ATÉ 12X",$D1213-($D1213*TAXAS!$F$19))/12,IF($A1213=TAXAS!$A$20,IF($B1213="PARCELADO ATÉ 12X",$D1213-($D1213*TAXAS!$F$20))/12,IF($A1213=TAXAS!$A$21,IF($B1213="PARCELADO ATÉ 12X",$D1213-($D1213*TAXAS!$F$21))/12,IF($A1213=TAXAS!$A$22,IF($B1213="PARCELADO ATÉ 12X",$D1213-($D1213*TAXAS!$F$22))/12,IF($A1213=TAXAS!$A$23,IF($B1213="PARCELADO ATÉ 12X",$D1213-($D1213*TAXAS!$F$23))/12,IF($A1213=TAXAS!$A$24,IF($B1213="PARCELADO ATÉ 12X",$D1213-($D1213*TAXAS!$F$24))/12,IF($A1213=TAXAS!$A$25,IF($B1213="PARCELADO ATÉ 12X",$D1213-($D1213*TAXAS!$F$25))/12,IF($A1213=TAXAS!$A$26,IF($B1213="PARCELADO ATÉ 12X",$D1213-($D1213*TAXAS!$F$26))/12,IF($A1213=TAXAS!$A$27,IF($B1213="PARCELADO ATÉ 12X",$D1213-($D1213*TAXAS!$F$27))/12))))))))))))))))))))))))/1</f>
        <v>0</v>
      </c>
      <c r="J1213" s="8">
        <f t="shared" si="0"/>
        <v>0</v>
      </c>
      <c r="K1213" s="10" t="b">
        <f>IF($B1213="PARCELADO ATÉ 3X",($D1213-($D1213*TAXAS!$D$4))-$J1213)</f>
        <v>0</v>
      </c>
      <c r="L1213" s="10" t="b">
        <f>IF($B1213="PARCELADO ATÉ 6X",($D1213-($D1213*TAXAS!$E$4))-$J1213)</f>
        <v>0</v>
      </c>
      <c r="M1213" s="10" t="b">
        <f>IF($B1213="PARCELADO ATÉ 12X",($D1213-($D1213*TAXAS!$F$4))-$J1213)</f>
        <v>0</v>
      </c>
      <c r="N1213" s="8">
        <f t="shared" si="1"/>
        <v>0</v>
      </c>
      <c r="O1213" s="10">
        <f t="shared" si="2"/>
        <v>0</v>
      </c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</row>
    <row r="1214" spans="1:31" ht="15.75" customHeight="1" x14ac:dyDescent="0.2">
      <c r="A1214" s="3"/>
      <c r="B1214" s="5"/>
      <c r="C1214" s="6"/>
      <c r="D1214" s="42"/>
      <c r="E1214" s="8">
        <f>IF($A1214="VISA",IF($B1214="DÉBITO",$D1214-($D1214*TAXAS!$B$4)),IF($A1214="MASTER",IF($B1214="DÉBITO",$D1214-($D1214*TAXAS!$B$5)),IF($A1214="ELO", IF($B1214="DÉBITO",$D1214-($D1214*TAXAS!$B$6)),IF($A1214="HIPERCARD",IF($B1214="DÉBITO",$D1214-($D1214*TAXAS!$B$7)),IF($A1214="DINERS",IF($B1214="DÉBITO",$D1214-($D1214*TAXAS!$B$8)),IF($A1214="AMERICA EXPRESS",IF($B1214="DÉBITO",$D1214-($D1214*TAXAS!$B$9)),IF($A1214=TAXAS!$A$10,IF($B1214="DÉBITO",$D1214-($D1214*TAXAS!$B$10)), IF($A1214=TAXAS!$A$11,IF($B1214="DÉBITO",$D1214-($D1214*TAXAS!$B$11)), IF($A1214=TAXAS!$A$12,IF($B1214="DÉBITO",$D1214-($D1214*TAXAS!$B$12)), IF($A1214=TAXAS!$A$13,IF($B1214="DÉBITO",$D1214-($D1214*TAXAS!$B$13)), IF($A1214=TAXAS!$A$14,IF($B1214="DÉBITO",$D1214-($D1214*TAXAS!$B$14)), IF($A1214=TAXAS!$A$15,IF($B1214="DÉBITO",$D1214-($D1214*TAXAS!$B$15)), IF($A1214=TAXAS!$A$16,IF($B1214="DÉBITO",$D1214-($D1214*TAXAS!$B$16)), IF($A1214=TAXAS!$A$17,IF($B1214="DÉBITO",$D1214-($D1214*TAXAS!$B$17)), IF($A1214=TAXAS!$A$18,IF($B1214="DÉBITO",$D1214-($D1214*TAXAS!$B$18)), IF($A1214=TAXAS!$A$19,IF($B1214="DÉBITO",$D1214-($D1214*TAXAS!$B$19)), IF($A1214=TAXAS!$A$20,IF($B1214="DÉBITO",$D1214-($D1214*TAXAS!$B$20)), IF($A1214=TAXAS!$A$21,IF($B1214="DÉBITO",$D1214-($D1214*TAXAS!$B$21)), IF($A1214=TAXAS!$A$22,IF($B1214="DÉBITO",$D1214-($D1214*TAXAS!$B$22)), IF($A1214=TAXAS!$A$23,IF($B1214="DÉBITO",$D1214-($D1214*TAXAS!$B$23)), IF($A1214=TAXAS!$A$24,IF($B1214="DÉBITO",$D1214-($D1214*TAXAS!$B$24)), IF($A1214=TAXAS!$A$25,IF($B1214="DÉBITO",$D1214-($D1214*TAXAS!$B$25)), IF($A1214=TAXAS!$A$26,IF($B1214="DÉBITO",$D1214-($D1214*TAXAS!$B$26)), IF($A1214=TAXAS!$A$27,IF($B1214="DÉBITO",$D1214-($D1214*TAXAS!$B$27))))))))))))))))))))))))))/1</f>
        <v>0</v>
      </c>
      <c r="F1214" s="8">
        <f>IF($A1214="VISA",IF($B1214="CRÉDITO",$D1214-($D1214*TAXAS!$C$4)),IF($A1214="MASTER",IF($B1214="CRÉDITO",$D1214-($D1214*TAXAS!$C$5)),IF($A1214="ELO", IF($B1214="CRÉDITO",$D1214-($D1214*TAXAS!$C$6)),IF($A1214="HIPERCARD",IF($B1214="CRÉDITO",$D1214-($D1214*TAXAS!$C$7)),IF($A1214="DINERS",IF($B1214="CRÉDITO",$D1214-($D1214*TAXAS!$C$8)),IF($A1214="AMERICA EXPRESS",IF($B1214="CRÉDITO",$D1214-($D1214*TAXAS!$C$9)),IF($A1214=TAXAS!$A$10,IF($B1214="CRÉDITO",$D1214-($D1214*TAXAS!$C$10)), IF($A1214=TAXAS!$A$11,IF($B1214="CRÉDITO",$D1214-($D1214*TAXAS!$C$11)), IF($A1214=TAXAS!$A$12,IF($B1214="CRÉDITO",$D1214-($D1214*TAXAS!$C$12)), IF($A1214=TAXAS!$A$13,IF($B1214="CRÉDITO",$D1214-($D1214*TAXAS!$C$13)), IF($A1214=TAXAS!$A$14,IF($B1214="CRÉDITO",$D1214-($D1214*TAXAS!$C$14)), IF($A1214=TAXAS!$A$15,IF($B1214="CRÉDITO",$D1214-($D1214*TAXAS!$C$15)), IF($A1214=TAXAS!$A$16,IF($B1214="CRÉDITO",$D1214-($D1214*TAXAS!$C$16)), IF($A1214=TAXAS!$A$17,IF($B1214="CRÉDITO",$D1214-($D1214*TAXAS!$C$17)), IF($A1214=TAXAS!$A$18,IF($B1214="CRÉDITO",$D1214-($D1214*TAXAS!$C$18)), IF($A1214=TAXAS!$A$19,IF($B1214="CRÉDITO",$D1214-($D1214*TAXAS!$C$19)), IF($A1214=TAXAS!$A$20,IF($B1214="CRÉDITO",$D1214-($D1214*TAXAS!$C$20)), IF($A1214=TAXAS!$A$21,IF($B1214="CRÉDITO",$D1214-($D1214*TAXAS!$C$21)), IF($A1214=TAXAS!$A$22,IF($B1214="CRÉDITO",$D1214-($D1214*TAXAS!$C$22)), IF($A1214=TAXAS!$A$23,IF($B1214="CRÉDITO",$D1214-($D1214*TAXAS!$C$23)), IF($A1214=TAXAS!$A$24,IF($B1214="CRÉDITO",$D1214-($D1214*TAXAS!$C$24)), IF($A1214=TAXAS!$A$25,IF($B1214="CRÉDITO",$D1214-($D1214*TAXAS!$C$25)), IF($A1214=TAXAS!$A$26,IF($B1214="CRÉDITO",$D1214-($D1214*TAXAS!$C$26)), IF($A1214=TAXAS!$A$27,IF($B1214="CRÉDITO",$D1214-($D1214*TAXAS!$C$27))))))))))))))))))))))))))/1</f>
        <v>0</v>
      </c>
      <c r="G1214" s="9">
        <f>IF($A1214="VISA",IF($B1214="PARCELADO ATÉ 3X",$D1214-(D1214*TAXAS!$D$4))/3,IF($A1214="MASTER",IF($B1214="PARCELADO ATÉ 3X",$D1214-(D1214*TAXAS!$D$5))/3,IF($A1214="ELO",IF($B1214="PARCELADO ATÉ 3X",$D1214-(D1214*TAXAS!$D$6))/3,IF($A1214="HIPERCARD",IF($B1214="PARCELADO ATÉ 3X",$D1214-(D1214*TAXAS!$D$7))/3,IF($A1214="DINERS",IF($B1214="PARCELADO ATÉ 3X",$D1214-(D1214*TAXAS!$D$8))/3,IF($A1214="AMERICA EXPRESS",IF($B1214="PARCELADO ATÉ 3X",$D1214-(D1214*TAXAS!$D$9))/3,IF($A1214=TAXAS!$A$10,IF($B1214="PARCELADO ATÉ 3X",$D1214-($D1214*TAXAS!$D$10))/3,IF($A1214=TAXAS!$A$11,IF($B1214="PARCELADO ATÉ 3X",$D1214-($D1214*TAXAS!$D$11))/3,IF($A1214=TAXAS!$A$12,IF($B1214="PARCELADO ATÉ 3X",$D1214-($D1214*TAXAS!$D$12))/3,IF($A1214=TAXAS!$A$13,IF($B1214="PARCELADO ATÉ 3X",$D1214-($D1214*TAXAS!$D$13))/3,IF($A1214=TAXAS!$A$14,IF($B1214="PARCELADO ATÉ 3X",$D1214-($D1214*TAXAS!$D$14))/3,IF($A1214=TAXAS!$A$15,IF($B1214="PARCELADO ATÉ 3X",$D1214-($D1214*TAXAS!$D$15))/3,IF($A1214=TAXAS!$A$16,IF($B1214="PARCELADO ATÉ 3X",$D1214-($D1214*TAXAS!$D$16))/3,IF($A1214=TAXAS!$A$17,IF($B1214="PARCELADO ATÉ 3X",$D1214-($D1214*TAXAS!$D$17))/3,IF($A1214=TAXAS!$A$18,IF($B1214="PARCELADO ATÉ 3X",$D1214-($D1214*TAXAS!$D$18))/3,IF($A1214=TAXAS!$A$19,IF($B1214="PARCELADO ATÉ 3X",$D1214-($D1214*TAXAS!$D$19))/3,IF($A1214=TAXAS!$A$20,IF($B1214="PARCELADO ATÉ 3X",$D1214-($D1214*TAXAS!$D$20))/3,IF($A1214=TAXAS!$A$21,IF($B1214="PARCELADO ATÉ 3X",$D1214-($D1214*TAXAS!$D$21))/3,IF($A1214=TAXAS!$A$22,IF($B1214="PARCELADO ATÉ 3X",$D1214-($D1214*TAXAS!$D$22))/3,IF($A1214=TAXAS!$A$23,IF($B1214="PARCELADO ATÉ 3X",$D1214-($D1214*TAXAS!$D$23))/3,IF($A1214=TAXAS!$A$24,IF($B1214="PARCELADO ATÉ 3X",$D1214-($D1214*TAXAS!$D$24))/3,IF($A1214=TAXAS!$A$25,IF($B1214="PARCELADO ATÉ 3X",$D1214-($D1214*TAXAS!$D$25))/3,IF($A1214=TAXAS!$A$26,IF($B1214="PARCELADO ATÉ 3X",$D1214-($D1214*TAXAS!$D$26))/3,IF($A1214=TAXAS!$A$27,IF($B1214="PARCELADO ATÉ 3X",$D1214-($D1214*TAXAS!$D$27))/3))))))))))))))))))))))))/1</f>
        <v>0</v>
      </c>
      <c r="H1214" s="9">
        <f>IF($A1214="VISA",IF($B1214="PARCELADO ATÉ 6X",$D1214-(D1214*TAXAS!$E$4))/6,IF($A1214="MASTER",IF($B1214="PARCELADO ATÉ 6X",$D1214-(D1214*TAXAS!$E$5))/6,IF($A1214="ELO",IF($B1214="PARCELADO ATÉ 6X",$D1214-(D1214*TAXAS!$E$6))/6,IF($A1214="HIPERCARD",IF($B1214="PARCELADO ATÉ 6X",$D1214-(D1214*TAXAS!$E$7))/6,IF($A1214="DINERS",IF($B1214="PARCELADO ATÉ 6X",$D1214-(D1214*TAXAS!$E$8))/6,IF($A1214="AMERICA EXPRESS",IF($B1214="PARCELADO ATÉ 6X",$D1214-(D1214*TAXAS!$E$9))/6,IF($A1214=TAXAS!$A$10,IF($B1214="PARCELADO ATÉ 6X",$D1214-($D1214*TAXAS!$E$10))/6,IF($A1214=TAXAS!$A$11,IF($B1214="PARCELADO ATÉ 6X",$D1214-($D1214*TAXAS!$E$11))/6,IF($A1214=TAXAS!$A$12,IF($B1214="PARCELADO ATÉ 6X",$D1214-($D1214*TAXAS!$E$12))/6,IF($A1214=TAXAS!$A$13,IF($B1214="PARCELADO ATÉ 6X",$D1214-($D1214*TAXAS!$E$13))/6,IF($A1214=TAXAS!$A$14,IF($B1214="PARCELADO ATÉ 6X",$D1214-($D1214*TAXAS!$E$14))/6,IF($A1214=TAXAS!$A$15,IF($B1214="PARCELADO ATÉ 6X",$D1214-($D1214*TAXAS!$E$15))/6,IF($A1214=TAXAS!$A$16,IF($B1214="PARCELADO ATÉ 6X",$D1214-($D1214*TAXAS!$E$16))/6,IF($A1214=TAXAS!$A$17,IF($B1214="PARCELADO ATÉ 6X",$D1214-($D1214*TAXAS!$E$17))/6,IF($A1214=TAXAS!$A$18,IF($B1214="PARCELADO ATÉ 6X",$D1214-($D1214*TAXAS!$E$18))/6,IF($A1214=TAXAS!$A$19,IF($B1214="PARCELADO ATÉ 6X",$D1214-($D1214*TAXAS!$E$19))/6,IF($A1214=TAXAS!$A$20,IF($B1214="PARCELADO ATÉ 6X",$D1214-($D1214*TAXAS!$E$20))/6,IF($A1214=TAXAS!$A$21,IF($B1214="PARCELADO ATÉ 6X",$D1214-($D1214*TAXAS!$E$21))/6,IF($A1214=TAXAS!$A$22,IF($B1214="PARCELADO ATÉ 6X",$D1214-($D1214*TAXAS!$E$22))/6,IF($A1214=TAXAS!$A$23,IF($B1214="PARCELADO ATÉ 6X",$D1214-($D1214*TAXAS!$E$23))/6,IF($A1214=TAXAS!$A$24,IF($B1214="PARCELADO ATÉ 6X",$D1214-($D1214*TAXAS!$E$24))/6,IF($A1214=TAXAS!$A$25,IF($B1214="PARCELADO ATÉ 6X",$D1214-($D1214*TAXAS!$E$25))/6,IF($A1214=TAXAS!$A$26,IF($B1214="PARCELADO ATÉ 6X",$D1214-($D1214*TAXAS!$E$26))/6,IF($A1214=TAXAS!$A$27,IF($B1214="PARCELADO ATÉ 6X",$D1214-($D1214*TAXAS!$E$27))/6))))))))))))))))))))))))/1</f>
        <v>0</v>
      </c>
      <c r="I1214" s="9">
        <f>IF($A1214="VISA",IF($B1214="PARCELADO ATÉ 12X",$D1214-(D1214*TAXAS!$F$4))/12,IF($A1214="MASTER",IF($B1214="PARCELADO ATÉ 12X",$D1214-(D1214*TAXAS!$F$5))/12,IF($A1214="ELO",IF($B1214="PARCELADO ATÉ 12X",$D1214-(D1214*TAXAS!$F$6))/12,IF($A1214="HIPERCARD",IF($B1214="PARCELADO ATÉ 12X",$D1214-(D1214*TAXAS!$F$7))/12,IF($A1214="DINERS",IF($B1214="PARCELADO ATÉ 12X",$D1214-(D1214*TAXAS!$F$8))/12,IF($A1214="AMERICA EXPRESS",IF($B1214="PARCELADO ATÉ 12X",$D1214-(D1214*TAXAS!$F$9))/12,IF($A1214=TAXAS!$A$10,IF($B1214="PARCELADO ATÉ 12X",$D1214-($D1214*TAXAS!$F$10))/12,IF($A1214=TAXAS!$A$11,IF($B1214="PARCELADO ATÉ 12X",$D1214-($D1214*TAXAS!$F$11))/12,IF($A1214=TAXAS!$A$12,IF($B1214="PARCELADO ATÉ 12X",$D1214-($D1214*TAXAS!$F$12))/12,IF($A1214=TAXAS!$A$13,IF($B1214="PARCELADO ATÉ 12X",$D1214-($D1214*TAXAS!$F$13))/12,IF($A1214=TAXAS!$A$14,IF($B1214="PARCELADO ATÉ 12X",$D1214-($D1214*TAXAS!$F$14))/12,IF($A1214=TAXAS!$A$15,IF($B1214="PARCELADO ATÉ 12X",$D1214-($D1214*TAXAS!$F$15))/12,IF($A1214=TAXAS!$A$16,IF($B1214="PARCELADO ATÉ 12X",$D1214-($D1214*TAXAS!$F$16))/12,IF($A1214=TAXAS!$A$17,IF($B1214="PARCELADO ATÉ 12X",$D1214-($D1214*TAXAS!$F$17))/12,IF($A1214=TAXAS!$A$18,IF($B1214="PARCELADO ATÉ 12X",$D1214-($D1214*TAXAS!$F$18))/12,IF($A1214=TAXAS!$A$19,IF($B1214="PARCELADO ATÉ 12X",$D1214-($D1214*TAXAS!$F$19))/12,IF($A1214=TAXAS!$A$20,IF($B1214="PARCELADO ATÉ 12X",$D1214-($D1214*TAXAS!$F$20))/12,IF($A1214=TAXAS!$A$21,IF($B1214="PARCELADO ATÉ 12X",$D1214-($D1214*TAXAS!$F$21))/12,IF($A1214=TAXAS!$A$22,IF($B1214="PARCELADO ATÉ 12X",$D1214-($D1214*TAXAS!$F$22))/12,IF($A1214=TAXAS!$A$23,IF($B1214="PARCELADO ATÉ 12X",$D1214-($D1214*TAXAS!$F$23))/12,IF($A1214=TAXAS!$A$24,IF($B1214="PARCELADO ATÉ 12X",$D1214-($D1214*TAXAS!$F$24))/12,IF($A1214=TAXAS!$A$25,IF($B1214="PARCELADO ATÉ 12X",$D1214-($D1214*TAXAS!$F$25))/12,IF($A1214=TAXAS!$A$26,IF($B1214="PARCELADO ATÉ 12X",$D1214-($D1214*TAXAS!$F$26))/12,IF($A1214=TAXAS!$A$27,IF($B1214="PARCELADO ATÉ 12X",$D1214-($D1214*TAXAS!$F$27))/12))))))))))))))))))))))))/1</f>
        <v>0</v>
      </c>
      <c r="J1214" s="8">
        <f t="shared" si="0"/>
        <v>0</v>
      </c>
      <c r="K1214" s="10" t="b">
        <f>IF($B1214="PARCELADO ATÉ 3X",($D1214-($D1214*TAXAS!$D$4))-$J1214)</f>
        <v>0</v>
      </c>
      <c r="L1214" s="10" t="b">
        <f>IF($B1214="PARCELADO ATÉ 6X",($D1214-($D1214*TAXAS!$E$4))-$J1214)</f>
        <v>0</v>
      </c>
      <c r="M1214" s="10" t="b">
        <f>IF($B1214="PARCELADO ATÉ 12X",($D1214-($D1214*TAXAS!$F$4))-$J1214)</f>
        <v>0</v>
      </c>
      <c r="N1214" s="8">
        <f t="shared" si="1"/>
        <v>0</v>
      </c>
      <c r="O1214" s="10">
        <f t="shared" si="2"/>
        <v>0</v>
      </c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</row>
    <row r="1215" spans="1:31" ht="15.75" customHeight="1" x14ac:dyDescent="0.2">
      <c r="A1215" s="3"/>
      <c r="B1215" s="5"/>
      <c r="C1215" s="6"/>
      <c r="D1215" s="42"/>
      <c r="E1215" s="8">
        <f>IF($A1215="VISA",IF($B1215="DÉBITO",$D1215-($D1215*TAXAS!$B$4)),IF($A1215="MASTER",IF($B1215="DÉBITO",$D1215-($D1215*TAXAS!$B$5)),IF($A1215="ELO", IF($B1215="DÉBITO",$D1215-($D1215*TAXAS!$B$6)),IF($A1215="HIPERCARD",IF($B1215="DÉBITO",$D1215-($D1215*TAXAS!$B$7)),IF($A1215="DINERS",IF($B1215="DÉBITO",$D1215-($D1215*TAXAS!$B$8)),IF($A1215="AMERICA EXPRESS",IF($B1215="DÉBITO",$D1215-($D1215*TAXAS!$B$9)),IF($A1215=TAXAS!$A$10,IF($B1215="DÉBITO",$D1215-($D1215*TAXAS!$B$10)), IF($A1215=TAXAS!$A$11,IF($B1215="DÉBITO",$D1215-($D1215*TAXAS!$B$11)), IF($A1215=TAXAS!$A$12,IF($B1215="DÉBITO",$D1215-($D1215*TAXAS!$B$12)), IF($A1215=TAXAS!$A$13,IF($B1215="DÉBITO",$D1215-($D1215*TAXAS!$B$13)), IF($A1215=TAXAS!$A$14,IF($B1215="DÉBITO",$D1215-($D1215*TAXAS!$B$14)), IF($A1215=TAXAS!$A$15,IF($B1215="DÉBITO",$D1215-($D1215*TAXAS!$B$15)), IF($A1215=TAXAS!$A$16,IF($B1215="DÉBITO",$D1215-($D1215*TAXAS!$B$16)), IF($A1215=TAXAS!$A$17,IF($B1215="DÉBITO",$D1215-($D1215*TAXAS!$B$17)), IF($A1215=TAXAS!$A$18,IF($B1215="DÉBITO",$D1215-($D1215*TAXAS!$B$18)), IF($A1215=TAXAS!$A$19,IF($B1215="DÉBITO",$D1215-($D1215*TAXAS!$B$19)), IF($A1215=TAXAS!$A$20,IF($B1215="DÉBITO",$D1215-($D1215*TAXAS!$B$20)), IF($A1215=TAXAS!$A$21,IF($B1215="DÉBITO",$D1215-($D1215*TAXAS!$B$21)), IF($A1215=TAXAS!$A$22,IF($B1215="DÉBITO",$D1215-($D1215*TAXAS!$B$22)), IF($A1215=TAXAS!$A$23,IF($B1215="DÉBITO",$D1215-($D1215*TAXAS!$B$23)), IF($A1215=TAXAS!$A$24,IF($B1215="DÉBITO",$D1215-($D1215*TAXAS!$B$24)), IF($A1215=TAXAS!$A$25,IF($B1215="DÉBITO",$D1215-($D1215*TAXAS!$B$25)), IF($A1215=TAXAS!$A$26,IF($B1215="DÉBITO",$D1215-($D1215*TAXAS!$B$26)), IF($A1215=TAXAS!$A$27,IF($B1215="DÉBITO",$D1215-($D1215*TAXAS!$B$27))))))))))))))))))))))))))/1</f>
        <v>0</v>
      </c>
      <c r="F1215" s="8">
        <f>IF($A1215="VISA",IF($B1215="CRÉDITO",$D1215-($D1215*TAXAS!$C$4)),IF($A1215="MASTER",IF($B1215="CRÉDITO",$D1215-($D1215*TAXAS!$C$5)),IF($A1215="ELO", IF($B1215="CRÉDITO",$D1215-($D1215*TAXAS!$C$6)),IF($A1215="HIPERCARD",IF($B1215="CRÉDITO",$D1215-($D1215*TAXAS!$C$7)),IF($A1215="DINERS",IF($B1215="CRÉDITO",$D1215-($D1215*TAXAS!$C$8)),IF($A1215="AMERICA EXPRESS",IF($B1215="CRÉDITO",$D1215-($D1215*TAXAS!$C$9)),IF($A1215=TAXAS!$A$10,IF($B1215="CRÉDITO",$D1215-($D1215*TAXAS!$C$10)), IF($A1215=TAXAS!$A$11,IF($B1215="CRÉDITO",$D1215-($D1215*TAXAS!$C$11)), IF($A1215=TAXAS!$A$12,IF($B1215="CRÉDITO",$D1215-($D1215*TAXAS!$C$12)), IF($A1215=TAXAS!$A$13,IF($B1215="CRÉDITO",$D1215-($D1215*TAXAS!$C$13)), IF($A1215=TAXAS!$A$14,IF($B1215="CRÉDITO",$D1215-($D1215*TAXAS!$C$14)), IF($A1215=TAXAS!$A$15,IF($B1215="CRÉDITO",$D1215-($D1215*TAXAS!$C$15)), IF($A1215=TAXAS!$A$16,IF($B1215="CRÉDITO",$D1215-($D1215*TAXAS!$C$16)), IF($A1215=TAXAS!$A$17,IF($B1215="CRÉDITO",$D1215-($D1215*TAXAS!$C$17)), IF($A1215=TAXAS!$A$18,IF($B1215="CRÉDITO",$D1215-($D1215*TAXAS!$C$18)), IF($A1215=TAXAS!$A$19,IF($B1215="CRÉDITO",$D1215-($D1215*TAXAS!$C$19)), IF($A1215=TAXAS!$A$20,IF($B1215="CRÉDITO",$D1215-($D1215*TAXAS!$C$20)), IF($A1215=TAXAS!$A$21,IF($B1215="CRÉDITO",$D1215-($D1215*TAXAS!$C$21)), IF($A1215=TAXAS!$A$22,IF($B1215="CRÉDITO",$D1215-($D1215*TAXAS!$C$22)), IF($A1215=TAXAS!$A$23,IF($B1215="CRÉDITO",$D1215-($D1215*TAXAS!$C$23)), IF($A1215=TAXAS!$A$24,IF($B1215="CRÉDITO",$D1215-($D1215*TAXAS!$C$24)), IF($A1215=TAXAS!$A$25,IF($B1215="CRÉDITO",$D1215-($D1215*TAXAS!$C$25)), IF($A1215=TAXAS!$A$26,IF($B1215="CRÉDITO",$D1215-($D1215*TAXAS!$C$26)), IF($A1215=TAXAS!$A$27,IF($B1215="CRÉDITO",$D1215-($D1215*TAXAS!$C$27))))))))))))))))))))))))))/1</f>
        <v>0</v>
      </c>
      <c r="G1215" s="9">
        <f>IF($A1215="VISA",IF($B1215="PARCELADO ATÉ 3X",$D1215-(D1215*TAXAS!$D$4))/3,IF($A1215="MASTER",IF($B1215="PARCELADO ATÉ 3X",$D1215-(D1215*TAXAS!$D$5))/3,IF($A1215="ELO",IF($B1215="PARCELADO ATÉ 3X",$D1215-(D1215*TAXAS!$D$6))/3,IF($A1215="HIPERCARD",IF($B1215="PARCELADO ATÉ 3X",$D1215-(D1215*TAXAS!$D$7))/3,IF($A1215="DINERS",IF($B1215="PARCELADO ATÉ 3X",$D1215-(D1215*TAXAS!$D$8))/3,IF($A1215="AMERICA EXPRESS",IF($B1215="PARCELADO ATÉ 3X",$D1215-(D1215*TAXAS!$D$9))/3,IF($A1215=TAXAS!$A$10,IF($B1215="PARCELADO ATÉ 3X",$D1215-($D1215*TAXAS!$D$10))/3,IF($A1215=TAXAS!$A$11,IF($B1215="PARCELADO ATÉ 3X",$D1215-($D1215*TAXAS!$D$11))/3,IF($A1215=TAXAS!$A$12,IF($B1215="PARCELADO ATÉ 3X",$D1215-($D1215*TAXAS!$D$12))/3,IF($A1215=TAXAS!$A$13,IF($B1215="PARCELADO ATÉ 3X",$D1215-($D1215*TAXAS!$D$13))/3,IF($A1215=TAXAS!$A$14,IF($B1215="PARCELADO ATÉ 3X",$D1215-($D1215*TAXAS!$D$14))/3,IF($A1215=TAXAS!$A$15,IF($B1215="PARCELADO ATÉ 3X",$D1215-($D1215*TAXAS!$D$15))/3,IF($A1215=TAXAS!$A$16,IF($B1215="PARCELADO ATÉ 3X",$D1215-($D1215*TAXAS!$D$16))/3,IF($A1215=TAXAS!$A$17,IF($B1215="PARCELADO ATÉ 3X",$D1215-($D1215*TAXAS!$D$17))/3,IF($A1215=TAXAS!$A$18,IF($B1215="PARCELADO ATÉ 3X",$D1215-($D1215*TAXAS!$D$18))/3,IF($A1215=TAXAS!$A$19,IF($B1215="PARCELADO ATÉ 3X",$D1215-($D1215*TAXAS!$D$19))/3,IF($A1215=TAXAS!$A$20,IF($B1215="PARCELADO ATÉ 3X",$D1215-($D1215*TAXAS!$D$20))/3,IF($A1215=TAXAS!$A$21,IF($B1215="PARCELADO ATÉ 3X",$D1215-($D1215*TAXAS!$D$21))/3,IF($A1215=TAXAS!$A$22,IF($B1215="PARCELADO ATÉ 3X",$D1215-($D1215*TAXAS!$D$22))/3,IF($A1215=TAXAS!$A$23,IF($B1215="PARCELADO ATÉ 3X",$D1215-($D1215*TAXAS!$D$23))/3,IF($A1215=TAXAS!$A$24,IF($B1215="PARCELADO ATÉ 3X",$D1215-($D1215*TAXAS!$D$24))/3,IF($A1215=TAXAS!$A$25,IF($B1215="PARCELADO ATÉ 3X",$D1215-($D1215*TAXAS!$D$25))/3,IF($A1215=TAXAS!$A$26,IF($B1215="PARCELADO ATÉ 3X",$D1215-($D1215*TAXAS!$D$26))/3,IF($A1215=TAXAS!$A$27,IF($B1215="PARCELADO ATÉ 3X",$D1215-($D1215*TAXAS!$D$27))/3))))))))))))))))))))))))/1</f>
        <v>0</v>
      </c>
      <c r="H1215" s="9">
        <f>IF($A1215="VISA",IF($B1215="PARCELADO ATÉ 6X",$D1215-(D1215*TAXAS!$E$4))/6,IF($A1215="MASTER",IF($B1215="PARCELADO ATÉ 6X",$D1215-(D1215*TAXAS!$E$5))/6,IF($A1215="ELO",IF($B1215="PARCELADO ATÉ 6X",$D1215-(D1215*TAXAS!$E$6))/6,IF($A1215="HIPERCARD",IF($B1215="PARCELADO ATÉ 6X",$D1215-(D1215*TAXAS!$E$7))/6,IF($A1215="DINERS",IF($B1215="PARCELADO ATÉ 6X",$D1215-(D1215*TAXAS!$E$8))/6,IF($A1215="AMERICA EXPRESS",IF($B1215="PARCELADO ATÉ 6X",$D1215-(D1215*TAXAS!$E$9))/6,IF($A1215=TAXAS!$A$10,IF($B1215="PARCELADO ATÉ 6X",$D1215-($D1215*TAXAS!$E$10))/6,IF($A1215=TAXAS!$A$11,IF($B1215="PARCELADO ATÉ 6X",$D1215-($D1215*TAXAS!$E$11))/6,IF($A1215=TAXAS!$A$12,IF($B1215="PARCELADO ATÉ 6X",$D1215-($D1215*TAXAS!$E$12))/6,IF($A1215=TAXAS!$A$13,IF($B1215="PARCELADO ATÉ 6X",$D1215-($D1215*TAXAS!$E$13))/6,IF($A1215=TAXAS!$A$14,IF($B1215="PARCELADO ATÉ 6X",$D1215-($D1215*TAXAS!$E$14))/6,IF($A1215=TAXAS!$A$15,IF($B1215="PARCELADO ATÉ 6X",$D1215-($D1215*TAXAS!$E$15))/6,IF($A1215=TAXAS!$A$16,IF($B1215="PARCELADO ATÉ 6X",$D1215-($D1215*TAXAS!$E$16))/6,IF($A1215=TAXAS!$A$17,IF($B1215="PARCELADO ATÉ 6X",$D1215-($D1215*TAXAS!$E$17))/6,IF($A1215=TAXAS!$A$18,IF($B1215="PARCELADO ATÉ 6X",$D1215-($D1215*TAXAS!$E$18))/6,IF($A1215=TAXAS!$A$19,IF($B1215="PARCELADO ATÉ 6X",$D1215-($D1215*TAXAS!$E$19))/6,IF($A1215=TAXAS!$A$20,IF($B1215="PARCELADO ATÉ 6X",$D1215-($D1215*TAXAS!$E$20))/6,IF($A1215=TAXAS!$A$21,IF($B1215="PARCELADO ATÉ 6X",$D1215-($D1215*TAXAS!$E$21))/6,IF($A1215=TAXAS!$A$22,IF($B1215="PARCELADO ATÉ 6X",$D1215-($D1215*TAXAS!$E$22))/6,IF($A1215=TAXAS!$A$23,IF($B1215="PARCELADO ATÉ 6X",$D1215-($D1215*TAXAS!$E$23))/6,IF($A1215=TAXAS!$A$24,IF($B1215="PARCELADO ATÉ 6X",$D1215-($D1215*TAXAS!$E$24))/6,IF($A1215=TAXAS!$A$25,IF($B1215="PARCELADO ATÉ 6X",$D1215-($D1215*TAXAS!$E$25))/6,IF($A1215=TAXAS!$A$26,IF($B1215="PARCELADO ATÉ 6X",$D1215-($D1215*TAXAS!$E$26))/6,IF($A1215=TAXAS!$A$27,IF($B1215="PARCELADO ATÉ 6X",$D1215-($D1215*TAXAS!$E$27))/6))))))))))))))))))))))))/1</f>
        <v>0</v>
      </c>
      <c r="I1215" s="9">
        <f>IF($A1215="VISA",IF($B1215="PARCELADO ATÉ 12X",$D1215-(D1215*TAXAS!$F$4))/12,IF($A1215="MASTER",IF($B1215="PARCELADO ATÉ 12X",$D1215-(D1215*TAXAS!$F$5))/12,IF($A1215="ELO",IF($B1215="PARCELADO ATÉ 12X",$D1215-(D1215*TAXAS!$F$6))/12,IF($A1215="HIPERCARD",IF($B1215="PARCELADO ATÉ 12X",$D1215-(D1215*TAXAS!$F$7))/12,IF($A1215="DINERS",IF($B1215="PARCELADO ATÉ 12X",$D1215-(D1215*TAXAS!$F$8))/12,IF($A1215="AMERICA EXPRESS",IF($B1215="PARCELADO ATÉ 12X",$D1215-(D1215*TAXAS!$F$9))/12,IF($A1215=TAXAS!$A$10,IF($B1215="PARCELADO ATÉ 12X",$D1215-($D1215*TAXAS!$F$10))/12,IF($A1215=TAXAS!$A$11,IF($B1215="PARCELADO ATÉ 12X",$D1215-($D1215*TAXAS!$F$11))/12,IF($A1215=TAXAS!$A$12,IF($B1215="PARCELADO ATÉ 12X",$D1215-($D1215*TAXAS!$F$12))/12,IF($A1215=TAXAS!$A$13,IF($B1215="PARCELADO ATÉ 12X",$D1215-($D1215*TAXAS!$F$13))/12,IF($A1215=TAXAS!$A$14,IF($B1215="PARCELADO ATÉ 12X",$D1215-($D1215*TAXAS!$F$14))/12,IF($A1215=TAXAS!$A$15,IF($B1215="PARCELADO ATÉ 12X",$D1215-($D1215*TAXAS!$F$15))/12,IF($A1215=TAXAS!$A$16,IF($B1215="PARCELADO ATÉ 12X",$D1215-($D1215*TAXAS!$F$16))/12,IF($A1215=TAXAS!$A$17,IF($B1215="PARCELADO ATÉ 12X",$D1215-($D1215*TAXAS!$F$17))/12,IF($A1215=TAXAS!$A$18,IF($B1215="PARCELADO ATÉ 12X",$D1215-($D1215*TAXAS!$F$18))/12,IF($A1215=TAXAS!$A$19,IF($B1215="PARCELADO ATÉ 12X",$D1215-($D1215*TAXAS!$F$19))/12,IF($A1215=TAXAS!$A$20,IF($B1215="PARCELADO ATÉ 12X",$D1215-($D1215*TAXAS!$F$20))/12,IF($A1215=TAXAS!$A$21,IF($B1215="PARCELADO ATÉ 12X",$D1215-($D1215*TAXAS!$F$21))/12,IF($A1215=TAXAS!$A$22,IF($B1215="PARCELADO ATÉ 12X",$D1215-($D1215*TAXAS!$F$22))/12,IF($A1215=TAXAS!$A$23,IF($B1215="PARCELADO ATÉ 12X",$D1215-($D1215*TAXAS!$F$23))/12,IF($A1215=TAXAS!$A$24,IF($B1215="PARCELADO ATÉ 12X",$D1215-($D1215*TAXAS!$F$24))/12,IF($A1215=TAXAS!$A$25,IF($B1215="PARCELADO ATÉ 12X",$D1215-($D1215*TAXAS!$F$25))/12,IF($A1215=TAXAS!$A$26,IF($B1215="PARCELADO ATÉ 12X",$D1215-($D1215*TAXAS!$F$26))/12,IF($A1215=TAXAS!$A$27,IF($B1215="PARCELADO ATÉ 12X",$D1215-($D1215*TAXAS!$F$27))/12))))))))))))))))))))))))/1</f>
        <v>0</v>
      </c>
      <c r="J1215" s="8">
        <f t="shared" si="0"/>
        <v>0</v>
      </c>
      <c r="K1215" s="10" t="b">
        <f>IF($B1215="PARCELADO ATÉ 3X",($D1215-($D1215*TAXAS!$D$4))-$J1215)</f>
        <v>0</v>
      </c>
      <c r="L1215" s="10" t="b">
        <f>IF($B1215="PARCELADO ATÉ 6X",($D1215-($D1215*TAXAS!$E$4))-$J1215)</f>
        <v>0</v>
      </c>
      <c r="M1215" s="10" t="b">
        <f>IF($B1215="PARCELADO ATÉ 12X",($D1215-($D1215*TAXAS!$F$4))-$J1215)</f>
        <v>0</v>
      </c>
      <c r="N1215" s="8">
        <f t="shared" si="1"/>
        <v>0</v>
      </c>
      <c r="O1215" s="10">
        <f t="shared" si="2"/>
        <v>0</v>
      </c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</row>
    <row r="1216" spans="1:31" ht="15.75" customHeight="1" x14ac:dyDescent="0.2">
      <c r="A1216" s="3"/>
      <c r="B1216" s="5"/>
      <c r="C1216" s="6"/>
      <c r="D1216" s="42"/>
      <c r="E1216" s="8">
        <f>IF($A1216="VISA",IF($B1216="DÉBITO",$D1216-($D1216*TAXAS!$B$4)),IF($A1216="MASTER",IF($B1216="DÉBITO",$D1216-($D1216*TAXAS!$B$5)),IF($A1216="ELO", IF($B1216="DÉBITO",$D1216-($D1216*TAXAS!$B$6)),IF($A1216="HIPERCARD",IF($B1216="DÉBITO",$D1216-($D1216*TAXAS!$B$7)),IF($A1216="DINERS",IF($B1216="DÉBITO",$D1216-($D1216*TAXAS!$B$8)),IF($A1216="AMERICA EXPRESS",IF($B1216="DÉBITO",$D1216-($D1216*TAXAS!$B$9)),IF($A1216=TAXAS!$A$10,IF($B1216="DÉBITO",$D1216-($D1216*TAXAS!$B$10)), IF($A1216=TAXAS!$A$11,IF($B1216="DÉBITO",$D1216-($D1216*TAXAS!$B$11)), IF($A1216=TAXAS!$A$12,IF($B1216="DÉBITO",$D1216-($D1216*TAXAS!$B$12)), IF($A1216=TAXAS!$A$13,IF($B1216="DÉBITO",$D1216-($D1216*TAXAS!$B$13)), IF($A1216=TAXAS!$A$14,IF($B1216="DÉBITO",$D1216-($D1216*TAXAS!$B$14)), IF($A1216=TAXAS!$A$15,IF($B1216="DÉBITO",$D1216-($D1216*TAXAS!$B$15)), IF($A1216=TAXAS!$A$16,IF($B1216="DÉBITO",$D1216-($D1216*TAXAS!$B$16)), IF($A1216=TAXAS!$A$17,IF($B1216="DÉBITO",$D1216-($D1216*TAXAS!$B$17)), IF($A1216=TAXAS!$A$18,IF($B1216="DÉBITO",$D1216-($D1216*TAXAS!$B$18)), IF($A1216=TAXAS!$A$19,IF($B1216="DÉBITO",$D1216-($D1216*TAXAS!$B$19)), IF($A1216=TAXAS!$A$20,IF($B1216="DÉBITO",$D1216-($D1216*TAXAS!$B$20)), IF($A1216=TAXAS!$A$21,IF($B1216="DÉBITO",$D1216-($D1216*TAXAS!$B$21)), IF($A1216=TAXAS!$A$22,IF($B1216="DÉBITO",$D1216-($D1216*TAXAS!$B$22)), IF($A1216=TAXAS!$A$23,IF($B1216="DÉBITO",$D1216-($D1216*TAXAS!$B$23)), IF($A1216=TAXAS!$A$24,IF($B1216="DÉBITO",$D1216-($D1216*TAXAS!$B$24)), IF($A1216=TAXAS!$A$25,IF($B1216="DÉBITO",$D1216-($D1216*TAXAS!$B$25)), IF($A1216=TAXAS!$A$26,IF($B1216="DÉBITO",$D1216-($D1216*TAXAS!$B$26)), IF($A1216=TAXAS!$A$27,IF($B1216="DÉBITO",$D1216-($D1216*TAXAS!$B$27))))))))))))))))))))))))))/1</f>
        <v>0</v>
      </c>
      <c r="F1216" s="8">
        <f>IF($A1216="VISA",IF($B1216="CRÉDITO",$D1216-($D1216*TAXAS!$C$4)),IF($A1216="MASTER",IF($B1216="CRÉDITO",$D1216-($D1216*TAXAS!$C$5)),IF($A1216="ELO", IF($B1216="CRÉDITO",$D1216-($D1216*TAXAS!$C$6)),IF($A1216="HIPERCARD",IF($B1216="CRÉDITO",$D1216-($D1216*TAXAS!$C$7)),IF($A1216="DINERS",IF($B1216="CRÉDITO",$D1216-($D1216*TAXAS!$C$8)),IF($A1216="AMERICA EXPRESS",IF($B1216="CRÉDITO",$D1216-($D1216*TAXAS!$C$9)),IF($A1216=TAXAS!$A$10,IF($B1216="CRÉDITO",$D1216-($D1216*TAXAS!$C$10)), IF($A1216=TAXAS!$A$11,IF($B1216="CRÉDITO",$D1216-($D1216*TAXAS!$C$11)), IF($A1216=TAXAS!$A$12,IF($B1216="CRÉDITO",$D1216-($D1216*TAXAS!$C$12)), IF($A1216=TAXAS!$A$13,IF($B1216="CRÉDITO",$D1216-($D1216*TAXAS!$C$13)), IF($A1216=TAXAS!$A$14,IF($B1216="CRÉDITO",$D1216-($D1216*TAXAS!$C$14)), IF($A1216=TAXAS!$A$15,IF($B1216="CRÉDITO",$D1216-($D1216*TAXAS!$C$15)), IF($A1216=TAXAS!$A$16,IF($B1216="CRÉDITO",$D1216-($D1216*TAXAS!$C$16)), IF($A1216=TAXAS!$A$17,IF($B1216="CRÉDITO",$D1216-($D1216*TAXAS!$C$17)), IF($A1216=TAXAS!$A$18,IF($B1216="CRÉDITO",$D1216-($D1216*TAXAS!$C$18)), IF($A1216=TAXAS!$A$19,IF($B1216="CRÉDITO",$D1216-($D1216*TAXAS!$C$19)), IF($A1216=TAXAS!$A$20,IF($B1216="CRÉDITO",$D1216-($D1216*TAXAS!$C$20)), IF($A1216=TAXAS!$A$21,IF($B1216="CRÉDITO",$D1216-($D1216*TAXAS!$C$21)), IF($A1216=TAXAS!$A$22,IF($B1216="CRÉDITO",$D1216-($D1216*TAXAS!$C$22)), IF($A1216=TAXAS!$A$23,IF($B1216="CRÉDITO",$D1216-($D1216*TAXAS!$C$23)), IF($A1216=TAXAS!$A$24,IF($B1216="CRÉDITO",$D1216-($D1216*TAXAS!$C$24)), IF($A1216=TAXAS!$A$25,IF($B1216="CRÉDITO",$D1216-($D1216*TAXAS!$C$25)), IF($A1216=TAXAS!$A$26,IF($B1216="CRÉDITO",$D1216-($D1216*TAXAS!$C$26)), IF($A1216=TAXAS!$A$27,IF($B1216="CRÉDITO",$D1216-($D1216*TAXAS!$C$27))))))))))))))))))))))))))/1</f>
        <v>0</v>
      </c>
      <c r="G1216" s="9">
        <f>IF($A1216="VISA",IF($B1216="PARCELADO ATÉ 3X",$D1216-(D1216*TAXAS!$D$4))/3,IF($A1216="MASTER",IF($B1216="PARCELADO ATÉ 3X",$D1216-(D1216*TAXAS!$D$5))/3,IF($A1216="ELO",IF($B1216="PARCELADO ATÉ 3X",$D1216-(D1216*TAXAS!$D$6))/3,IF($A1216="HIPERCARD",IF($B1216="PARCELADO ATÉ 3X",$D1216-(D1216*TAXAS!$D$7))/3,IF($A1216="DINERS",IF($B1216="PARCELADO ATÉ 3X",$D1216-(D1216*TAXAS!$D$8))/3,IF($A1216="AMERICA EXPRESS",IF($B1216="PARCELADO ATÉ 3X",$D1216-(D1216*TAXAS!$D$9))/3,IF($A1216=TAXAS!$A$10,IF($B1216="PARCELADO ATÉ 3X",$D1216-($D1216*TAXAS!$D$10))/3,IF($A1216=TAXAS!$A$11,IF($B1216="PARCELADO ATÉ 3X",$D1216-($D1216*TAXAS!$D$11))/3,IF($A1216=TAXAS!$A$12,IF($B1216="PARCELADO ATÉ 3X",$D1216-($D1216*TAXAS!$D$12))/3,IF($A1216=TAXAS!$A$13,IF($B1216="PARCELADO ATÉ 3X",$D1216-($D1216*TAXAS!$D$13))/3,IF($A1216=TAXAS!$A$14,IF($B1216="PARCELADO ATÉ 3X",$D1216-($D1216*TAXAS!$D$14))/3,IF($A1216=TAXAS!$A$15,IF($B1216="PARCELADO ATÉ 3X",$D1216-($D1216*TAXAS!$D$15))/3,IF($A1216=TAXAS!$A$16,IF($B1216="PARCELADO ATÉ 3X",$D1216-($D1216*TAXAS!$D$16))/3,IF($A1216=TAXAS!$A$17,IF($B1216="PARCELADO ATÉ 3X",$D1216-($D1216*TAXAS!$D$17))/3,IF($A1216=TAXAS!$A$18,IF($B1216="PARCELADO ATÉ 3X",$D1216-($D1216*TAXAS!$D$18))/3,IF($A1216=TAXAS!$A$19,IF($B1216="PARCELADO ATÉ 3X",$D1216-($D1216*TAXAS!$D$19))/3,IF($A1216=TAXAS!$A$20,IF($B1216="PARCELADO ATÉ 3X",$D1216-($D1216*TAXAS!$D$20))/3,IF($A1216=TAXAS!$A$21,IF($B1216="PARCELADO ATÉ 3X",$D1216-($D1216*TAXAS!$D$21))/3,IF($A1216=TAXAS!$A$22,IF($B1216="PARCELADO ATÉ 3X",$D1216-($D1216*TAXAS!$D$22))/3,IF($A1216=TAXAS!$A$23,IF($B1216="PARCELADO ATÉ 3X",$D1216-($D1216*TAXAS!$D$23))/3,IF($A1216=TAXAS!$A$24,IF($B1216="PARCELADO ATÉ 3X",$D1216-($D1216*TAXAS!$D$24))/3,IF($A1216=TAXAS!$A$25,IF($B1216="PARCELADO ATÉ 3X",$D1216-($D1216*TAXAS!$D$25))/3,IF($A1216=TAXAS!$A$26,IF($B1216="PARCELADO ATÉ 3X",$D1216-($D1216*TAXAS!$D$26))/3,IF($A1216=TAXAS!$A$27,IF($B1216="PARCELADO ATÉ 3X",$D1216-($D1216*TAXAS!$D$27))/3))))))))))))))))))))))))/1</f>
        <v>0</v>
      </c>
      <c r="H1216" s="9">
        <f>IF($A1216="VISA",IF($B1216="PARCELADO ATÉ 6X",$D1216-(D1216*TAXAS!$E$4))/6,IF($A1216="MASTER",IF($B1216="PARCELADO ATÉ 6X",$D1216-(D1216*TAXAS!$E$5))/6,IF($A1216="ELO",IF($B1216="PARCELADO ATÉ 6X",$D1216-(D1216*TAXAS!$E$6))/6,IF($A1216="HIPERCARD",IF($B1216="PARCELADO ATÉ 6X",$D1216-(D1216*TAXAS!$E$7))/6,IF($A1216="DINERS",IF($B1216="PARCELADO ATÉ 6X",$D1216-(D1216*TAXAS!$E$8))/6,IF($A1216="AMERICA EXPRESS",IF($B1216="PARCELADO ATÉ 6X",$D1216-(D1216*TAXAS!$E$9))/6,IF($A1216=TAXAS!$A$10,IF($B1216="PARCELADO ATÉ 6X",$D1216-($D1216*TAXAS!$E$10))/6,IF($A1216=TAXAS!$A$11,IF($B1216="PARCELADO ATÉ 6X",$D1216-($D1216*TAXAS!$E$11))/6,IF($A1216=TAXAS!$A$12,IF($B1216="PARCELADO ATÉ 6X",$D1216-($D1216*TAXAS!$E$12))/6,IF($A1216=TAXAS!$A$13,IF($B1216="PARCELADO ATÉ 6X",$D1216-($D1216*TAXAS!$E$13))/6,IF($A1216=TAXAS!$A$14,IF($B1216="PARCELADO ATÉ 6X",$D1216-($D1216*TAXAS!$E$14))/6,IF($A1216=TAXAS!$A$15,IF($B1216="PARCELADO ATÉ 6X",$D1216-($D1216*TAXAS!$E$15))/6,IF($A1216=TAXAS!$A$16,IF($B1216="PARCELADO ATÉ 6X",$D1216-($D1216*TAXAS!$E$16))/6,IF($A1216=TAXAS!$A$17,IF($B1216="PARCELADO ATÉ 6X",$D1216-($D1216*TAXAS!$E$17))/6,IF($A1216=TAXAS!$A$18,IF($B1216="PARCELADO ATÉ 6X",$D1216-($D1216*TAXAS!$E$18))/6,IF($A1216=TAXAS!$A$19,IF($B1216="PARCELADO ATÉ 6X",$D1216-($D1216*TAXAS!$E$19))/6,IF($A1216=TAXAS!$A$20,IF($B1216="PARCELADO ATÉ 6X",$D1216-($D1216*TAXAS!$E$20))/6,IF($A1216=TAXAS!$A$21,IF($B1216="PARCELADO ATÉ 6X",$D1216-($D1216*TAXAS!$E$21))/6,IF($A1216=TAXAS!$A$22,IF($B1216="PARCELADO ATÉ 6X",$D1216-($D1216*TAXAS!$E$22))/6,IF($A1216=TAXAS!$A$23,IF($B1216="PARCELADO ATÉ 6X",$D1216-($D1216*TAXAS!$E$23))/6,IF($A1216=TAXAS!$A$24,IF($B1216="PARCELADO ATÉ 6X",$D1216-($D1216*TAXAS!$E$24))/6,IF($A1216=TAXAS!$A$25,IF($B1216="PARCELADO ATÉ 6X",$D1216-($D1216*TAXAS!$E$25))/6,IF($A1216=TAXAS!$A$26,IF($B1216="PARCELADO ATÉ 6X",$D1216-($D1216*TAXAS!$E$26))/6,IF($A1216=TAXAS!$A$27,IF($B1216="PARCELADO ATÉ 6X",$D1216-($D1216*TAXAS!$E$27))/6))))))))))))))))))))))))/1</f>
        <v>0</v>
      </c>
      <c r="I1216" s="9">
        <f>IF($A1216="VISA",IF($B1216="PARCELADO ATÉ 12X",$D1216-(D1216*TAXAS!$F$4))/12,IF($A1216="MASTER",IF($B1216="PARCELADO ATÉ 12X",$D1216-(D1216*TAXAS!$F$5))/12,IF($A1216="ELO",IF($B1216="PARCELADO ATÉ 12X",$D1216-(D1216*TAXAS!$F$6))/12,IF($A1216="HIPERCARD",IF($B1216="PARCELADO ATÉ 12X",$D1216-(D1216*TAXAS!$F$7))/12,IF($A1216="DINERS",IF($B1216="PARCELADO ATÉ 12X",$D1216-(D1216*TAXAS!$F$8))/12,IF($A1216="AMERICA EXPRESS",IF($B1216="PARCELADO ATÉ 12X",$D1216-(D1216*TAXAS!$F$9))/12,IF($A1216=TAXAS!$A$10,IF($B1216="PARCELADO ATÉ 12X",$D1216-($D1216*TAXAS!$F$10))/12,IF($A1216=TAXAS!$A$11,IF($B1216="PARCELADO ATÉ 12X",$D1216-($D1216*TAXAS!$F$11))/12,IF($A1216=TAXAS!$A$12,IF($B1216="PARCELADO ATÉ 12X",$D1216-($D1216*TAXAS!$F$12))/12,IF($A1216=TAXAS!$A$13,IF($B1216="PARCELADO ATÉ 12X",$D1216-($D1216*TAXAS!$F$13))/12,IF($A1216=TAXAS!$A$14,IF($B1216="PARCELADO ATÉ 12X",$D1216-($D1216*TAXAS!$F$14))/12,IF($A1216=TAXAS!$A$15,IF($B1216="PARCELADO ATÉ 12X",$D1216-($D1216*TAXAS!$F$15))/12,IF($A1216=TAXAS!$A$16,IF($B1216="PARCELADO ATÉ 12X",$D1216-($D1216*TAXAS!$F$16))/12,IF($A1216=TAXAS!$A$17,IF($B1216="PARCELADO ATÉ 12X",$D1216-($D1216*TAXAS!$F$17))/12,IF($A1216=TAXAS!$A$18,IF($B1216="PARCELADO ATÉ 12X",$D1216-($D1216*TAXAS!$F$18))/12,IF($A1216=TAXAS!$A$19,IF($B1216="PARCELADO ATÉ 12X",$D1216-($D1216*TAXAS!$F$19))/12,IF($A1216=TAXAS!$A$20,IF($B1216="PARCELADO ATÉ 12X",$D1216-($D1216*TAXAS!$F$20))/12,IF($A1216=TAXAS!$A$21,IF($B1216="PARCELADO ATÉ 12X",$D1216-($D1216*TAXAS!$F$21))/12,IF($A1216=TAXAS!$A$22,IF($B1216="PARCELADO ATÉ 12X",$D1216-($D1216*TAXAS!$F$22))/12,IF($A1216=TAXAS!$A$23,IF($B1216="PARCELADO ATÉ 12X",$D1216-($D1216*TAXAS!$F$23))/12,IF($A1216=TAXAS!$A$24,IF($B1216="PARCELADO ATÉ 12X",$D1216-($D1216*TAXAS!$F$24))/12,IF($A1216=TAXAS!$A$25,IF($B1216="PARCELADO ATÉ 12X",$D1216-($D1216*TAXAS!$F$25))/12,IF($A1216=TAXAS!$A$26,IF($B1216="PARCELADO ATÉ 12X",$D1216-($D1216*TAXAS!$F$26))/12,IF($A1216=TAXAS!$A$27,IF($B1216="PARCELADO ATÉ 12X",$D1216-($D1216*TAXAS!$F$27))/12))))))))))))))))))))))))/1</f>
        <v>0</v>
      </c>
      <c r="J1216" s="8">
        <f t="shared" si="0"/>
        <v>0</v>
      </c>
      <c r="K1216" s="10" t="b">
        <f>IF($B1216="PARCELADO ATÉ 3X",($D1216-($D1216*TAXAS!$D$4))-$J1216)</f>
        <v>0</v>
      </c>
      <c r="L1216" s="10" t="b">
        <f>IF($B1216="PARCELADO ATÉ 6X",($D1216-($D1216*TAXAS!$E$4))-$J1216)</f>
        <v>0</v>
      </c>
      <c r="M1216" s="10" t="b">
        <f>IF($B1216="PARCELADO ATÉ 12X",($D1216-($D1216*TAXAS!$F$4))-$J1216)</f>
        <v>0</v>
      </c>
      <c r="N1216" s="8">
        <f t="shared" si="1"/>
        <v>0</v>
      </c>
      <c r="O1216" s="10">
        <f t="shared" si="2"/>
        <v>0</v>
      </c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</row>
    <row r="1217" spans="1:31" ht="15.75" customHeight="1" x14ac:dyDescent="0.2">
      <c r="A1217" s="3"/>
      <c r="B1217" s="5"/>
      <c r="C1217" s="6"/>
      <c r="D1217" s="42"/>
      <c r="E1217" s="8">
        <f>IF($A1217="VISA",IF($B1217="DÉBITO",$D1217-($D1217*TAXAS!$B$4)),IF($A1217="MASTER",IF($B1217="DÉBITO",$D1217-($D1217*TAXAS!$B$5)),IF($A1217="ELO", IF($B1217="DÉBITO",$D1217-($D1217*TAXAS!$B$6)),IF($A1217="HIPERCARD",IF($B1217="DÉBITO",$D1217-($D1217*TAXAS!$B$7)),IF($A1217="DINERS",IF($B1217="DÉBITO",$D1217-($D1217*TAXAS!$B$8)),IF($A1217="AMERICA EXPRESS",IF($B1217="DÉBITO",$D1217-($D1217*TAXAS!$B$9)),IF($A1217=TAXAS!$A$10,IF($B1217="DÉBITO",$D1217-($D1217*TAXAS!$B$10)), IF($A1217=TAXAS!$A$11,IF($B1217="DÉBITO",$D1217-($D1217*TAXAS!$B$11)), IF($A1217=TAXAS!$A$12,IF($B1217="DÉBITO",$D1217-($D1217*TAXAS!$B$12)), IF($A1217=TAXAS!$A$13,IF($B1217="DÉBITO",$D1217-($D1217*TAXAS!$B$13)), IF($A1217=TAXAS!$A$14,IF($B1217="DÉBITO",$D1217-($D1217*TAXAS!$B$14)), IF($A1217=TAXAS!$A$15,IF($B1217="DÉBITO",$D1217-($D1217*TAXAS!$B$15)), IF($A1217=TAXAS!$A$16,IF($B1217="DÉBITO",$D1217-($D1217*TAXAS!$B$16)), IF($A1217=TAXAS!$A$17,IF($B1217="DÉBITO",$D1217-($D1217*TAXAS!$B$17)), IF($A1217=TAXAS!$A$18,IF($B1217="DÉBITO",$D1217-($D1217*TAXAS!$B$18)), IF($A1217=TAXAS!$A$19,IF($B1217="DÉBITO",$D1217-($D1217*TAXAS!$B$19)), IF($A1217=TAXAS!$A$20,IF($B1217="DÉBITO",$D1217-($D1217*TAXAS!$B$20)), IF($A1217=TAXAS!$A$21,IF($B1217="DÉBITO",$D1217-($D1217*TAXAS!$B$21)), IF($A1217=TAXAS!$A$22,IF($B1217="DÉBITO",$D1217-($D1217*TAXAS!$B$22)), IF($A1217=TAXAS!$A$23,IF($B1217="DÉBITO",$D1217-($D1217*TAXAS!$B$23)), IF($A1217=TAXAS!$A$24,IF($B1217="DÉBITO",$D1217-($D1217*TAXAS!$B$24)), IF($A1217=TAXAS!$A$25,IF($B1217="DÉBITO",$D1217-($D1217*TAXAS!$B$25)), IF($A1217=TAXAS!$A$26,IF($B1217="DÉBITO",$D1217-($D1217*TAXAS!$B$26)), IF($A1217=TAXAS!$A$27,IF($B1217="DÉBITO",$D1217-($D1217*TAXAS!$B$27))))))))))))))))))))))))))/1</f>
        <v>0</v>
      </c>
      <c r="F1217" s="8">
        <f>IF($A1217="VISA",IF($B1217="CRÉDITO",$D1217-($D1217*TAXAS!$C$4)),IF($A1217="MASTER",IF($B1217="CRÉDITO",$D1217-($D1217*TAXAS!$C$5)),IF($A1217="ELO", IF($B1217="CRÉDITO",$D1217-($D1217*TAXAS!$C$6)),IF($A1217="HIPERCARD",IF($B1217="CRÉDITO",$D1217-($D1217*TAXAS!$C$7)),IF($A1217="DINERS",IF($B1217="CRÉDITO",$D1217-($D1217*TAXAS!$C$8)),IF($A1217="AMERICA EXPRESS",IF($B1217="CRÉDITO",$D1217-($D1217*TAXAS!$C$9)),IF($A1217=TAXAS!$A$10,IF($B1217="CRÉDITO",$D1217-($D1217*TAXAS!$C$10)), IF($A1217=TAXAS!$A$11,IF($B1217="CRÉDITO",$D1217-($D1217*TAXAS!$C$11)), IF($A1217=TAXAS!$A$12,IF($B1217="CRÉDITO",$D1217-($D1217*TAXAS!$C$12)), IF($A1217=TAXAS!$A$13,IF($B1217="CRÉDITO",$D1217-($D1217*TAXAS!$C$13)), IF($A1217=TAXAS!$A$14,IF($B1217="CRÉDITO",$D1217-($D1217*TAXAS!$C$14)), IF($A1217=TAXAS!$A$15,IF($B1217="CRÉDITO",$D1217-($D1217*TAXAS!$C$15)), IF($A1217=TAXAS!$A$16,IF($B1217="CRÉDITO",$D1217-($D1217*TAXAS!$C$16)), IF($A1217=TAXAS!$A$17,IF($B1217="CRÉDITO",$D1217-($D1217*TAXAS!$C$17)), IF($A1217=TAXAS!$A$18,IF($B1217="CRÉDITO",$D1217-($D1217*TAXAS!$C$18)), IF($A1217=TAXAS!$A$19,IF($B1217="CRÉDITO",$D1217-($D1217*TAXAS!$C$19)), IF($A1217=TAXAS!$A$20,IF($B1217="CRÉDITO",$D1217-($D1217*TAXAS!$C$20)), IF($A1217=TAXAS!$A$21,IF($B1217="CRÉDITO",$D1217-($D1217*TAXAS!$C$21)), IF($A1217=TAXAS!$A$22,IF($B1217="CRÉDITO",$D1217-($D1217*TAXAS!$C$22)), IF($A1217=TAXAS!$A$23,IF($B1217="CRÉDITO",$D1217-($D1217*TAXAS!$C$23)), IF($A1217=TAXAS!$A$24,IF($B1217="CRÉDITO",$D1217-($D1217*TAXAS!$C$24)), IF($A1217=TAXAS!$A$25,IF($B1217="CRÉDITO",$D1217-($D1217*TAXAS!$C$25)), IF($A1217=TAXAS!$A$26,IF($B1217="CRÉDITO",$D1217-($D1217*TAXAS!$C$26)), IF($A1217=TAXAS!$A$27,IF($B1217="CRÉDITO",$D1217-($D1217*TAXAS!$C$27))))))))))))))))))))))))))/1</f>
        <v>0</v>
      </c>
      <c r="G1217" s="9">
        <f>IF($A1217="VISA",IF($B1217="PARCELADO ATÉ 3X",$D1217-(D1217*TAXAS!$D$4))/3,IF($A1217="MASTER",IF($B1217="PARCELADO ATÉ 3X",$D1217-(D1217*TAXAS!$D$5))/3,IF($A1217="ELO",IF($B1217="PARCELADO ATÉ 3X",$D1217-(D1217*TAXAS!$D$6))/3,IF($A1217="HIPERCARD",IF($B1217="PARCELADO ATÉ 3X",$D1217-(D1217*TAXAS!$D$7))/3,IF($A1217="DINERS",IF($B1217="PARCELADO ATÉ 3X",$D1217-(D1217*TAXAS!$D$8))/3,IF($A1217="AMERICA EXPRESS",IF($B1217="PARCELADO ATÉ 3X",$D1217-(D1217*TAXAS!$D$9))/3,IF($A1217=TAXAS!$A$10,IF($B1217="PARCELADO ATÉ 3X",$D1217-($D1217*TAXAS!$D$10))/3,IF($A1217=TAXAS!$A$11,IF($B1217="PARCELADO ATÉ 3X",$D1217-($D1217*TAXAS!$D$11))/3,IF($A1217=TAXAS!$A$12,IF($B1217="PARCELADO ATÉ 3X",$D1217-($D1217*TAXAS!$D$12))/3,IF($A1217=TAXAS!$A$13,IF($B1217="PARCELADO ATÉ 3X",$D1217-($D1217*TAXAS!$D$13))/3,IF($A1217=TAXAS!$A$14,IF($B1217="PARCELADO ATÉ 3X",$D1217-($D1217*TAXAS!$D$14))/3,IF($A1217=TAXAS!$A$15,IF($B1217="PARCELADO ATÉ 3X",$D1217-($D1217*TAXAS!$D$15))/3,IF($A1217=TAXAS!$A$16,IF($B1217="PARCELADO ATÉ 3X",$D1217-($D1217*TAXAS!$D$16))/3,IF($A1217=TAXAS!$A$17,IF($B1217="PARCELADO ATÉ 3X",$D1217-($D1217*TAXAS!$D$17))/3,IF($A1217=TAXAS!$A$18,IF($B1217="PARCELADO ATÉ 3X",$D1217-($D1217*TAXAS!$D$18))/3,IF($A1217=TAXAS!$A$19,IF($B1217="PARCELADO ATÉ 3X",$D1217-($D1217*TAXAS!$D$19))/3,IF($A1217=TAXAS!$A$20,IF($B1217="PARCELADO ATÉ 3X",$D1217-($D1217*TAXAS!$D$20))/3,IF($A1217=TAXAS!$A$21,IF($B1217="PARCELADO ATÉ 3X",$D1217-($D1217*TAXAS!$D$21))/3,IF($A1217=TAXAS!$A$22,IF($B1217="PARCELADO ATÉ 3X",$D1217-($D1217*TAXAS!$D$22))/3,IF($A1217=TAXAS!$A$23,IF($B1217="PARCELADO ATÉ 3X",$D1217-($D1217*TAXAS!$D$23))/3,IF($A1217=TAXAS!$A$24,IF($B1217="PARCELADO ATÉ 3X",$D1217-($D1217*TAXAS!$D$24))/3,IF($A1217=TAXAS!$A$25,IF($B1217="PARCELADO ATÉ 3X",$D1217-($D1217*TAXAS!$D$25))/3,IF($A1217=TAXAS!$A$26,IF($B1217="PARCELADO ATÉ 3X",$D1217-($D1217*TAXAS!$D$26))/3,IF($A1217=TAXAS!$A$27,IF($B1217="PARCELADO ATÉ 3X",$D1217-($D1217*TAXAS!$D$27))/3))))))))))))))))))))))))/1</f>
        <v>0</v>
      </c>
      <c r="H1217" s="9">
        <f>IF($A1217="VISA",IF($B1217="PARCELADO ATÉ 6X",$D1217-(D1217*TAXAS!$E$4))/6,IF($A1217="MASTER",IF($B1217="PARCELADO ATÉ 6X",$D1217-(D1217*TAXAS!$E$5))/6,IF($A1217="ELO",IF($B1217="PARCELADO ATÉ 6X",$D1217-(D1217*TAXAS!$E$6))/6,IF($A1217="HIPERCARD",IF($B1217="PARCELADO ATÉ 6X",$D1217-(D1217*TAXAS!$E$7))/6,IF($A1217="DINERS",IF($B1217="PARCELADO ATÉ 6X",$D1217-(D1217*TAXAS!$E$8))/6,IF($A1217="AMERICA EXPRESS",IF($B1217="PARCELADO ATÉ 6X",$D1217-(D1217*TAXAS!$E$9))/6,IF($A1217=TAXAS!$A$10,IF($B1217="PARCELADO ATÉ 6X",$D1217-($D1217*TAXAS!$E$10))/6,IF($A1217=TAXAS!$A$11,IF($B1217="PARCELADO ATÉ 6X",$D1217-($D1217*TAXAS!$E$11))/6,IF($A1217=TAXAS!$A$12,IF($B1217="PARCELADO ATÉ 6X",$D1217-($D1217*TAXAS!$E$12))/6,IF($A1217=TAXAS!$A$13,IF($B1217="PARCELADO ATÉ 6X",$D1217-($D1217*TAXAS!$E$13))/6,IF($A1217=TAXAS!$A$14,IF($B1217="PARCELADO ATÉ 6X",$D1217-($D1217*TAXAS!$E$14))/6,IF($A1217=TAXAS!$A$15,IF($B1217="PARCELADO ATÉ 6X",$D1217-($D1217*TAXAS!$E$15))/6,IF($A1217=TAXAS!$A$16,IF($B1217="PARCELADO ATÉ 6X",$D1217-($D1217*TAXAS!$E$16))/6,IF($A1217=TAXAS!$A$17,IF($B1217="PARCELADO ATÉ 6X",$D1217-($D1217*TAXAS!$E$17))/6,IF($A1217=TAXAS!$A$18,IF($B1217="PARCELADO ATÉ 6X",$D1217-($D1217*TAXAS!$E$18))/6,IF($A1217=TAXAS!$A$19,IF($B1217="PARCELADO ATÉ 6X",$D1217-($D1217*TAXAS!$E$19))/6,IF($A1217=TAXAS!$A$20,IF($B1217="PARCELADO ATÉ 6X",$D1217-($D1217*TAXAS!$E$20))/6,IF($A1217=TAXAS!$A$21,IF($B1217="PARCELADO ATÉ 6X",$D1217-($D1217*TAXAS!$E$21))/6,IF($A1217=TAXAS!$A$22,IF($B1217="PARCELADO ATÉ 6X",$D1217-($D1217*TAXAS!$E$22))/6,IF($A1217=TAXAS!$A$23,IF($B1217="PARCELADO ATÉ 6X",$D1217-($D1217*TAXAS!$E$23))/6,IF($A1217=TAXAS!$A$24,IF($B1217="PARCELADO ATÉ 6X",$D1217-($D1217*TAXAS!$E$24))/6,IF($A1217=TAXAS!$A$25,IF($B1217="PARCELADO ATÉ 6X",$D1217-($D1217*TAXAS!$E$25))/6,IF($A1217=TAXAS!$A$26,IF($B1217="PARCELADO ATÉ 6X",$D1217-($D1217*TAXAS!$E$26))/6,IF($A1217=TAXAS!$A$27,IF($B1217="PARCELADO ATÉ 6X",$D1217-($D1217*TAXAS!$E$27))/6))))))))))))))))))))))))/1</f>
        <v>0</v>
      </c>
      <c r="I1217" s="9">
        <f>IF($A1217="VISA",IF($B1217="PARCELADO ATÉ 12X",$D1217-(D1217*TAXAS!$F$4))/12,IF($A1217="MASTER",IF($B1217="PARCELADO ATÉ 12X",$D1217-(D1217*TAXAS!$F$5))/12,IF($A1217="ELO",IF($B1217="PARCELADO ATÉ 12X",$D1217-(D1217*TAXAS!$F$6))/12,IF($A1217="HIPERCARD",IF($B1217="PARCELADO ATÉ 12X",$D1217-(D1217*TAXAS!$F$7))/12,IF($A1217="DINERS",IF($B1217="PARCELADO ATÉ 12X",$D1217-(D1217*TAXAS!$F$8))/12,IF($A1217="AMERICA EXPRESS",IF($B1217="PARCELADO ATÉ 12X",$D1217-(D1217*TAXAS!$F$9))/12,IF($A1217=TAXAS!$A$10,IF($B1217="PARCELADO ATÉ 12X",$D1217-($D1217*TAXAS!$F$10))/12,IF($A1217=TAXAS!$A$11,IF($B1217="PARCELADO ATÉ 12X",$D1217-($D1217*TAXAS!$F$11))/12,IF($A1217=TAXAS!$A$12,IF($B1217="PARCELADO ATÉ 12X",$D1217-($D1217*TAXAS!$F$12))/12,IF($A1217=TAXAS!$A$13,IF($B1217="PARCELADO ATÉ 12X",$D1217-($D1217*TAXAS!$F$13))/12,IF($A1217=TAXAS!$A$14,IF($B1217="PARCELADO ATÉ 12X",$D1217-($D1217*TAXAS!$F$14))/12,IF($A1217=TAXAS!$A$15,IF($B1217="PARCELADO ATÉ 12X",$D1217-($D1217*TAXAS!$F$15))/12,IF($A1217=TAXAS!$A$16,IF($B1217="PARCELADO ATÉ 12X",$D1217-($D1217*TAXAS!$F$16))/12,IF($A1217=TAXAS!$A$17,IF($B1217="PARCELADO ATÉ 12X",$D1217-($D1217*TAXAS!$F$17))/12,IF($A1217=TAXAS!$A$18,IF($B1217="PARCELADO ATÉ 12X",$D1217-($D1217*TAXAS!$F$18))/12,IF($A1217=TAXAS!$A$19,IF($B1217="PARCELADO ATÉ 12X",$D1217-($D1217*TAXAS!$F$19))/12,IF($A1217=TAXAS!$A$20,IF($B1217="PARCELADO ATÉ 12X",$D1217-($D1217*TAXAS!$F$20))/12,IF($A1217=TAXAS!$A$21,IF($B1217="PARCELADO ATÉ 12X",$D1217-($D1217*TAXAS!$F$21))/12,IF($A1217=TAXAS!$A$22,IF($B1217="PARCELADO ATÉ 12X",$D1217-($D1217*TAXAS!$F$22))/12,IF($A1217=TAXAS!$A$23,IF($B1217="PARCELADO ATÉ 12X",$D1217-($D1217*TAXAS!$F$23))/12,IF($A1217=TAXAS!$A$24,IF($B1217="PARCELADO ATÉ 12X",$D1217-($D1217*TAXAS!$F$24))/12,IF($A1217=TAXAS!$A$25,IF($B1217="PARCELADO ATÉ 12X",$D1217-($D1217*TAXAS!$F$25))/12,IF($A1217=TAXAS!$A$26,IF($B1217="PARCELADO ATÉ 12X",$D1217-($D1217*TAXAS!$F$26))/12,IF($A1217=TAXAS!$A$27,IF($B1217="PARCELADO ATÉ 12X",$D1217-($D1217*TAXAS!$F$27))/12))))))))))))))))))))))))/1</f>
        <v>0</v>
      </c>
      <c r="J1217" s="8">
        <f t="shared" si="0"/>
        <v>0</v>
      </c>
      <c r="K1217" s="10" t="b">
        <f>IF($B1217="PARCELADO ATÉ 3X",($D1217-($D1217*TAXAS!$D$4))-$J1217)</f>
        <v>0</v>
      </c>
      <c r="L1217" s="10" t="b">
        <f>IF($B1217="PARCELADO ATÉ 6X",($D1217-($D1217*TAXAS!$E$4))-$J1217)</f>
        <v>0</v>
      </c>
      <c r="M1217" s="10" t="b">
        <f>IF($B1217="PARCELADO ATÉ 12X",($D1217-($D1217*TAXAS!$F$4))-$J1217)</f>
        <v>0</v>
      </c>
      <c r="N1217" s="8">
        <f t="shared" si="1"/>
        <v>0</v>
      </c>
      <c r="O1217" s="10">
        <f t="shared" si="2"/>
        <v>0</v>
      </c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</row>
    <row r="1218" spans="1:31" ht="15.75" customHeight="1" x14ac:dyDescent="0.2">
      <c r="A1218" s="3"/>
      <c r="B1218" s="5"/>
      <c r="C1218" s="6"/>
      <c r="D1218" s="42"/>
      <c r="E1218" s="8">
        <f>IF($A1218="VISA",IF($B1218="DÉBITO",$D1218-($D1218*TAXAS!$B$4)),IF($A1218="MASTER",IF($B1218="DÉBITO",$D1218-($D1218*TAXAS!$B$5)),IF($A1218="ELO", IF($B1218="DÉBITO",$D1218-($D1218*TAXAS!$B$6)),IF($A1218="HIPERCARD",IF($B1218="DÉBITO",$D1218-($D1218*TAXAS!$B$7)),IF($A1218="DINERS",IF($B1218="DÉBITO",$D1218-($D1218*TAXAS!$B$8)),IF($A1218="AMERICA EXPRESS",IF($B1218="DÉBITO",$D1218-($D1218*TAXAS!$B$9)),IF($A1218=TAXAS!$A$10,IF($B1218="DÉBITO",$D1218-($D1218*TAXAS!$B$10)), IF($A1218=TAXAS!$A$11,IF($B1218="DÉBITO",$D1218-($D1218*TAXAS!$B$11)), IF($A1218=TAXAS!$A$12,IF($B1218="DÉBITO",$D1218-($D1218*TAXAS!$B$12)), IF($A1218=TAXAS!$A$13,IF($B1218="DÉBITO",$D1218-($D1218*TAXAS!$B$13)), IF($A1218=TAXAS!$A$14,IF($B1218="DÉBITO",$D1218-($D1218*TAXAS!$B$14)), IF($A1218=TAXAS!$A$15,IF($B1218="DÉBITO",$D1218-($D1218*TAXAS!$B$15)), IF($A1218=TAXAS!$A$16,IF($B1218="DÉBITO",$D1218-($D1218*TAXAS!$B$16)), IF($A1218=TAXAS!$A$17,IF($B1218="DÉBITO",$D1218-($D1218*TAXAS!$B$17)), IF($A1218=TAXAS!$A$18,IF($B1218="DÉBITO",$D1218-($D1218*TAXAS!$B$18)), IF($A1218=TAXAS!$A$19,IF($B1218="DÉBITO",$D1218-($D1218*TAXAS!$B$19)), IF($A1218=TAXAS!$A$20,IF($B1218="DÉBITO",$D1218-($D1218*TAXAS!$B$20)), IF($A1218=TAXAS!$A$21,IF($B1218="DÉBITO",$D1218-($D1218*TAXAS!$B$21)), IF($A1218=TAXAS!$A$22,IF($B1218="DÉBITO",$D1218-($D1218*TAXAS!$B$22)), IF($A1218=TAXAS!$A$23,IF($B1218="DÉBITO",$D1218-($D1218*TAXAS!$B$23)), IF($A1218=TAXAS!$A$24,IF($B1218="DÉBITO",$D1218-($D1218*TAXAS!$B$24)), IF($A1218=TAXAS!$A$25,IF($B1218="DÉBITO",$D1218-($D1218*TAXAS!$B$25)), IF($A1218=TAXAS!$A$26,IF($B1218="DÉBITO",$D1218-($D1218*TAXAS!$B$26)), IF($A1218=TAXAS!$A$27,IF($B1218="DÉBITO",$D1218-($D1218*TAXAS!$B$27))))))))))))))))))))))))))/1</f>
        <v>0</v>
      </c>
      <c r="F1218" s="8">
        <f>IF($A1218="VISA",IF($B1218="CRÉDITO",$D1218-($D1218*TAXAS!$C$4)),IF($A1218="MASTER",IF($B1218="CRÉDITO",$D1218-($D1218*TAXAS!$C$5)),IF($A1218="ELO", IF($B1218="CRÉDITO",$D1218-($D1218*TAXAS!$C$6)),IF($A1218="HIPERCARD",IF($B1218="CRÉDITO",$D1218-($D1218*TAXAS!$C$7)),IF($A1218="DINERS",IF($B1218="CRÉDITO",$D1218-($D1218*TAXAS!$C$8)),IF($A1218="AMERICA EXPRESS",IF($B1218="CRÉDITO",$D1218-($D1218*TAXAS!$C$9)),IF($A1218=TAXAS!$A$10,IF($B1218="CRÉDITO",$D1218-($D1218*TAXAS!$C$10)), IF($A1218=TAXAS!$A$11,IF($B1218="CRÉDITO",$D1218-($D1218*TAXAS!$C$11)), IF($A1218=TAXAS!$A$12,IF($B1218="CRÉDITO",$D1218-($D1218*TAXAS!$C$12)), IF($A1218=TAXAS!$A$13,IF($B1218="CRÉDITO",$D1218-($D1218*TAXAS!$C$13)), IF($A1218=TAXAS!$A$14,IF($B1218="CRÉDITO",$D1218-($D1218*TAXAS!$C$14)), IF($A1218=TAXAS!$A$15,IF($B1218="CRÉDITO",$D1218-($D1218*TAXAS!$C$15)), IF($A1218=TAXAS!$A$16,IF($B1218="CRÉDITO",$D1218-($D1218*TAXAS!$C$16)), IF($A1218=TAXAS!$A$17,IF($B1218="CRÉDITO",$D1218-($D1218*TAXAS!$C$17)), IF($A1218=TAXAS!$A$18,IF($B1218="CRÉDITO",$D1218-($D1218*TAXAS!$C$18)), IF($A1218=TAXAS!$A$19,IF($B1218="CRÉDITO",$D1218-($D1218*TAXAS!$C$19)), IF($A1218=TAXAS!$A$20,IF($B1218="CRÉDITO",$D1218-($D1218*TAXAS!$C$20)), IF($A1218=TAXAS!$A$21,IF($B1218="CRÉDITO",$D1218-($D1218*TAXAS!$C$21)), IF($A1218=TAXAS!$A$22,IF($B1218="CRÉDITO",$D1218-($D1218*TAXAS!$C$22)), IF($A1218=TAXAS!$A$23,IF($B1218="CRÉDITO",$D1218-($D1218*TAXAS!$C$23)), IF($A1218=TAXAS!$A$24,IF($B1218="CRÉDITO",$D1218-($D1218*TAXAS!$C$24)), IF($A1218=TAXAS!$A$25,IF($B1218="CRÉDITO",$D1218-($D1218*TAXAS!$C$25)), IF($A1218=TAXAS!$A$26,IF($B1218="CRÉDITO",$D1218-($D1218*TAXAS!$C$26)), IF($A1218=TAXAS!$A$27,IF($B1218="CRÉDITO",$D1218-($D1218*TAXAS!$C$27))))))))))))))))))))))))))/1</f>
        <v>0</v>
      </c>
      <c r="G1218" s="9">
        <f>IF($A1218="VISA",IF($B1218="PARCELADO ATÉ 3X",$D1218-(D1218*TAXAS!$D$4))/3,IF($A1218="MASTER",IF($B1218="PARCELADO ATÉ 3X",$D1218-(D1218*TAXAS!$D$5))/3,IF($A1218="ELO",IF($B1218="PARCELADO ATÉ 3X",$D1218-(D1218*TAXAS!$D$6))/3,IF($A1218="HIPERCARD",IF($B1218="PARCELADO ATÉ 3X",$D1218-(D1218*TAXAS!$D$7))/3,IF($A1218="DINERS",IF($B1218="PARCELADO ATÉ 3X",$D1218-(D1218*TAXAS!$D$8))/3,IF($A1218="AMERICA EXPRESS",IF($B1218="PARCELADO ATÉ 3X",$D1218-(D1218*TAXAS!$D$9))/3,IF($A1218=TAXAS!$A$10,IF($B1218="PARCELADO ATÉ 3X",$D1218-($D1218*TAXAS!$D$10))/3,IF($A1218=TAXAS!$A$11,IF($B1218="PARCELADO ATÉ 3X",$D1218-($D1218*TAXAS!$D$11))/3,IF($A1218=TAXAS!$A$12,IF($B1218="PARCELADO ATÉ 3X",$D1218-($D1218*TAXAS!$D$12))/3,IF($A1218=TAXAS!$A$13,IF($B1218="PARCELADO ATÉ 3X",$D1218-($D1218*TAXAS!$D$13))/3,IF($A1218=TAXAS!$A$14,IF($B1218="PARCELADO ATÉ 3X",$D1218-($D1218*TAXAS!$D$14))/3,IF($A1218=TAXAS!$A$15,IF($B1218="PARCELADO ATÉ 3X",$D1218-($D1218*TAXAS!$D$15))/3,IF($A1218=TAXAS!$A$16,IF($B1218="PARCELADO ATÉ 3X",$D1218-($D1218*TAXAS!$D$16))/3,IF($A1218=TAXAS!$A$17,IF($B1218="PARCELADO ATÉ 3X",$D1218-($D1218*TAXAS!$D$17))/3,IF($A1218=TAXAS!$A$18,IF($B1218="PARCELADO ATÉ 3X",$D1218-($D1218*TAXAS!$D$18))/3,IF($A1218=TAXAS!$A$19,IF($B1218="PARCELADO ATÉ 3X",$D1218-($D1218*TAXAS!$D$19))/3,IF($A1218=TAXAS!$A$20,IF($B1218="PARCELADO ATÉ 3X",$D1218-($D1218*TAXAS!$D$20))/3,IF($A1218=TAXAS!$A$21,IF($B1218="PARCELADO ATÉ 3X",$D1218-($D1218*TAXAS!$D$21))/3,IF($A1218=TAXAS!$A$22,IF($B1218="PARCELADO ATÉ 3X",$D1218-($D1218*TAXAS!$D$22))/3,IF($A1218=TAXAS!$A$23,IF($B1218="PARCELADO ATÉ 3X",$D1218-($D1218*TAXAS!$D$23))/3,IF($A1218=TAXAS!$A$24,IF($B1218="PARCELADO ATÉ 3X",$D1218-($D1218*TAXAS!$D$24))/3,IF($A1218=TAXAS!$A$25,IF($B1218="PARCELADO ATÉ 3X",$D1218-($D1218*TAXAS!$D$25))/3,IF($A1218=TAXAS!$A$26,IF($B1218="PARCELADO ATÉ 3X",$D1218-($D1218*TAXAS!$D$26))/3,IF($A1218=TAXAS!$A$27,IF($B1218="PARCELADO ATÉ 3X",$D1218-($D1218*TAXAS!$D$27))/3))))))))))))))))))))))))/1</f>
        <v>0</v>
      </c>
      <c r="H1218" s="9">
        <f>IF($A1218="VISA",IF($B1218="PARCELADO ATÉ 6X",$D1218-(D1218*TAXAS!$E$4))/6,IF($A1218="MASTER",IF($B1218="PARCELADO ATÉ 6X",$D1218-(D1218*TAXAS!$E$5))/6,IF($A1218="ELO",IF($B1218="PARCELADO ATÉ 6X",$D1218-(D1218*TAXAS!$E$6))/6,IF($A1218="HIPERCARD",IF($B1218="PARCELADO ATÉ 6X",$D1218-(D1218*TAXAS!$E$7))/6,IF($A1218="DINERS",IF($B1218="PARCELADO ATÉ 6X",$D1218-(D1218*TAXAS!$E$8))/6,IF($A1218="AMERICA EXPRESS",IF($B1218="PARCELADO ATÉ 6X",$D1218-(D1218*TAXAS!$E$9))/6,IF($A1218=TAXAS!$A$10,IF($B1218="PARCELADO ATÉ 6X",$D1218-($D1218*TAXAS!$E$10))/6,IF($A1218=TAXAS!$A$11,IF($B1218="PARCELADO ATÉ 6X",$D1218-($D1218*TAXAS!$E$11))/6,IF($A1218=TAXAS!$A$12,IF($B1218="PARCELADO ATÉ 6X",$D1218-($D1218*TAXAS!$E$12))/6,IF($A1218=TAXAS!$A$13,IF($B1218="PARCELADO ATÉ 6X",$D1218-($D1218*TAXAS!$E$13))/6,IF($A1218=TAXAS!$A$14,IF($B1218="PARCELADO ATÉ 6X",$D1218-($D1218*TAXAS!$E$14))/6,IF($A1218=TAXAS!$A$15,IF($B1218="PARCELADO ATÉ 6X",$D1218-($D1218*TAXAS!$E$15))/6,IF($A1218=TAXAS!$A$16,IF($B1218="PARCELADO ATÉ 6X",$D1218-($D1218*TAXAS!$E$16))/6,IF($A1218=TAXAS!$A$17,IF($B1218="PARCELADO ATÉ 6X",$D1218-($D1218*TAXAS!$E$17))/6,IF($A1218=TAXAS!$A$18,IF($B1218="PARCELADO ATÉ 6X",$D1218-($D1218*TAXAS!$E$18))/6,IF($A1218=TAXAS!$A$19,IF($B1218="PARCELADO ATÉ 6X",$D1218-($D1218*TAXAS!$E$19))/6,IF($A1218=TAXAS!$A$20,IF($B1218="PARCELADO ATÉ 6X",$D1218-($D1218*TAXAS!$E$20))/6,IF($A1218=TAXAS!$A$21,IF($B1218="PARCELADO ATÉ 6X",$D1218-($D1218*TAXAS!$E$21))/6,IF($A1218=TAXAS!$A$22,IF($B1218="PARCELADO ATÉ 6X",$D1218-($D1218*TAXAS!$E$22))/6,IF($A1218=TAXAS!$A$23,IF($B1218="PARCELADO ATÉ 6X",$D1218-($D1218*TAXAS!$E$23))/6,IF($A1218=TAXAS!$A$24,IF($B1218="PARCELADO ATÉ 6X",$D1218-($D1218*TAXAS!$E$24))/6,IF($A1218=TAXAS!$A$25,IF($B1218="PARCELADO ATÉ 6X",$D1218-($D1218*TAXAS!$E$25))/6,IF($A1218=TAXAS!$A$26,IF($B1218="PARCELADO ATÉ 6X",$D1218-($D1218*TAXAS!$E$26))/6,IF($A1218=TAXAS!$A$27,IF($B1218="PARCELADO ATÉ 6X",$D1218-($D1218*TAXAS!$E$27))/6))))))))))))))))))))))))/1</f>
        <v>0</v>
      </c>
      <c r="I1218" s="9">
        <f>IF($A1218="VISA",IF($B1218="PARCELADO ATÉ 12X",$D1218-(D1218*TAXAS!$F$4))/12,IF($A1218="MASTER",IF($B1218="PARCELADO ATÉ 12X",$D1218-(D1218*TAXAS!$F$5))/12,IF($A1218="ELO",IF($B1218="PARCELADO ATÉ 12X",$D1218-(D1218*TAXAS!$F$6))/12,IF($A1218="HIPERCARD",IF($B1218="PARCELADO ATÉ 12X",$D1218-(D1218*TAXAS!$F$7))/12,IF($A1218="DINERS",IF($B1218="PARCELADO ATÉ 12X",$D1218-(D1218*TAXAS!$F$8))/12,IF($A1218="AMERICA EXPRESS",IF($B1218="PARCELADO ATÉ 12X",$D1218-(D1218*TAXAS!$F$9))/12,IF($A1218=TAXAS!$A$10,IF($B1218="PARCELADO ATÉ 12X",$D1218-($D1218*TAXAS!$F$10))/12,IF($A1218=TAXAS!$A$11,IF($B1218="PARCELADO ATÉ 12X",$D1218-($D1218*TAXAS!$F$11))/12,IF($A1218=TAXAS!$A$12,IF($B1218="PARCELADO ATÉ 12X",$D1218-($D1218*TAXAS!$F$12))/12,IF($A1218=TAXAS!$A$13,IF($B1218="PARCELADO ATÉ 12X",$D1218-($D1218*TAXAS!$F$13))/12,IF($A1218=TAXAS!$A$14,IF($B1218="PARCELADO ATÉ 12X",$D1218-($D1218*TAXAS!$F$14))/12,IF($A1218=TAXAS!$A$15,IF($B1218="PARCELADO ATÉ 12X",$D1218-($D1218*TAXAS!$F$15))/12,IF($A1218=TAXAS!$A$16,IF($B1218="PARCELADO ATÉ 12X",$D1218-($D1218*TAXAS!$F$16))/12,IF($A1218=TAXAS!$A$17,IF($B1218="PARCELADO ATÉ 12X",$D1218-($D1218*TAXAS!$F$17))/12,IF($A1218=TAXAS!$A$18,IF($B1218="PARCELADO ATÉ 12X",$D1218-($D1218*TAXAS!$F$18))/12,IF($A1218=TAXAS!$A$19,IF($B1218="PARCELADO ATÉ 12X",$D1218-($D1218*TAXAS!$F$19))/12,IF($A1218=TAXAS!$A$20,IF($B1218="PARCELADO ATÉ 12X",$D1218-($D1218*TAXAS!$F$20))/12,IF($A1218=TAXAS!$A$21,IF($B1218="PARCELADO ATÉ 12X",$D1218-($D1218*TAXAS!$F$21))/12,IF($A1218=TAXAS!$A$22,IF($B1218="PARCELADO ATÉ 12X",$D1218-($D1218*TAXAS!$F$22))/12,IF($A1218=TAXAS!$A$23,IF($B1218="PARCELADO ATÉ 12X",$D1218-($D1218*TAXAS!$F$23))/12,IF($A1218=TAXAS!$A$24,IF($B1218="PARCELADO ATÉ 12X",$D1218-($D1218*TAXAS!$F$24))/12,IF($A1218=TAXAS!$A$25,IF($B1218="PARCELADO ATÉ 12X",$D1218-($D1218*TAXAS!$F$25))/12,IF($A1218=TAXAS!$A$26,IF($B1218="PARCELADO ATÉ 12X",$D1218-($D1218*TAXAS!$F$26))/12,IF($A1218=TAXAS!$A$27,IF($B1218="PARCELADO ATÉ 12X",$D1218-($D1218*TAXAS!$F$27))/12))))))))))))))))))))))))/1</f>
        <v>0</v>
      </c>
      <c r="J1218" s="8">
        <f t="shared" si="0"/>
        <v>0</v>
      </c>
      <c r="K1218" s="10" t="b">
        <f>IF($B1218="PARCELADO ATÉ 3X",($D1218-($D1218*TAXAS!$D$4))-$J1218)</f>
        <v>0</v>
      </c>
      <c r="L1218" s="10" t="b">
        <f>IF($B1218="PARCELADO ATÉ 6X",($D1218-($D1218*TAXAS!$E$4))-$J1218)</f>
        <v>0</v>
      </c>
      <c r="M1218" s="10" t="b">
        <f>IF($B1218="PARCELADO ATÉ 12X",($D1218-($D1218*TAXAS!$F$4))-$J1218)</f>
        <v>0</v>
      </c>
      <c r="N1218" s="8">
        <f t="shared" si="1"/>
        <v>0</v>
      </c>
      <c r="O1218" s="10">
        <f t="shared" si="2"/>
        <v>0</v>
      </c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</row>
    <row r="1219" spans="1:31" ht="15.75" customHeight="1" x14ac:dyDescent="0.2">
      <c r="A1219" s="3"/>
      <c r="B1219" s="5"/>
      <c r="C1219" s="6"/>
      <c r="D1219" s="42"/>
      <c r="E1219" s="8">
        <f>IF($A1219="VISA",IF($B1219="DÉBITO",$D1219-($D1219*TAXAS!$B$4)),IF($A1219="MASTER",IF($B1219="DÉBITO",$D1219-($D1219*TAXAS!$B$5)),IF($A1219="ELO", IF($B1219="DÉBITO",$D1219-($D1219*TAXAS!$B$6)),IF($A1219="HIPERCARD",IF($B1219="DÉBITO",$D1219-($D1219*TAXAS!$B$7)),IF($A1219="DINERS",IF($B1219="DÉBITO",$D1219-($D1219*TAXAS!$B$8)),IF($A1219="AMERICA EXPRESS",IF($B1219="DÉBITO",$D1219-($D1219*TAXAS!$B$9)),IF($A1219=TAXAS!$A$10,IF($B1219="DÉBITO",$D1219-($D1219*TAXAS!$B$10)), IF($A1219=TAXAS!$A$11,IF($B1219="DÉBITO",$D1219-($D1219*TAXAS!$B$11)), IF($A1219=TAXAS!$A$12,IF($B1219="DÉBITO",$D1219-($D1219*TAXAS!$B$12)), IF($A1219=TAXAS!$A$13,IF($B1219="DÉBITO",$D1219-($D1219*TAXAS!$B$13)), IF($A1219=TAXAS!$A$14,IF($B1219="DÉBITO",$D1219-($D1219*TAXAS!$B$14)), IF($A1219=TAXAS!$A$15,IF($B1219="DÉBITO",$D1219-($D1219*TAXAS!$B$15)), IF($A1219=TAXAS!$A$16,IF($B1219="DÉBITO",$D1219-($D1219*TAXAS!$B$16)), IF($A1219=TAXAS!$A$17,IF($B1219="DÉBITO",$D1219-($D1219*TAXAS!$B$17)), IF($A1219=TAXAS!$A$18,IF($B1219="DÉBITO",$D1219-($D1219*TAXAS!$B$18)), IF($A1219=TAXAS!$A$19,IF($B1219="DÉBITO",$D1219-($D1219*TAXAS!$B$19)), IF($A1219=TAXAS!$A$20,IF($B1219="DÉBITO",$D1219-($D1219*TAXAS!$B$20)), IF($A1219=TAXAS!$A$21,IF($B1219="DÉBITO",$D1219-($D1219*TAXAS!$B$21)), IF($A1219=TAXAS!$A$22,IF($B1219="DÉBITO",$D1219-($D1219*TAXAS!$B$22)), IF($A1219=TAXAS!$A$23,IF($B1219="DÉBITO",$D1219-($D1219*TAXAS!$B$23)), IF($A1219=TAXAS!$A$24,IF($B1219="DÉBITO",$D1219-($D1219*TAXAS!$B$24)), IF($A1219=TAXAS!$A$25,IF($B1219="DÉBITO",$D1219-($D1219*TAXAS!$B$25)), IF($A1219=TAXAS!$A$26,IF($B1219="DÉBITO",$D1219-($D1219*TAXAS!$B$26)), IF($A1219=TAXAS!$A$27,IF($B1219="DÉBITO",$D1219-($D1219*TAXAS!$B$27))))))))))))))))))))))))))/1</f>
        <v>0</v>
      </c>
      <c r="F1219" s="8">
        <f>IF($A1219="VISA",IF($B1219="CRÉDITO",$D1219-($D1219*TAXAS!$C$4)),IF($A1219="MASTER",IF($B1219="CRÉDITO",$D1219-($D1219*TAXAS!$C$5)),IF($A1219="ELO", IF($B1219="CRÉDITO",$D1219-($D1219*TAXAS!$C$6)),IF($A1219="HIPERCARD",IF($B1219="CRÉDITO",$D1219-($D1219*TAXAS!$C$7)),IF($A1219="DINERS",IF($B1219="CRÉDITO",$D1219-($D1219*TAXAS!$C$8)),IF($A1219="AMERICA EXPRESS",IF($B1219="CRÉDITO",$D1219-($D1219*TAXAS!$C$9)),IF($A1219=TAXAS!$A$10,IF($B1219="CRÉDITO",$D1219-($D1219*TAXAS!$C$10)), IF($A1219=TAXAS!$A$11,IF($B1219="CRÉDITO",$D1219-($D1219*TAXAS!$C$11)), IF($A1219=TAXAS!$A$12,IF($B1219="CRÉDITO",$D1219-($D1219*TAXAS!$C$12)), IF($A1219=TAXAS!$A$13,IF($B1219="CRÉDITO",$D1219-($D1219*TAXAS!$C$13)), IF($A1219=TAXAS!$A$14,IF($B1219="CRÉDITO",$D1219-($D1219*TAXAS!$C$14)), IF($A1219=TAXAS!$A$15,IF($B1219="CRÉDITO",$D1219-($D1219*TAXAS!$C$15)), IF($A1219=TAXAS!$A$16,IF($B1219="CRÉDITO",$D1219-($D1219*TAXAS!$C$16)), IF($A1219=TAXAS!$A$17,IF($B1219="CRÉDITO",$D1219-($D1219*TAXAS!$C$17)), IF($A1219=TAXAS!$A$18,IF($B1219="CRÉDITO",$D1219-($D1219*TAXAS!$C$18)), IF($A1219=TAXAS!$A$19,IF($B1219="CRÉDITO",$D1219-($D1219*TAXAS!$C$19)), IF($A1219=TAXAS!$A$20,IF($B1219="CRÉDITO",$D1219-($D1219*TAXAS!$C$20)), IF($A1219=TAXAS!$A$21,IF($B1219="CRÉDITO",$D1219-($D1219*TAXAS!$C$21)), IF($A1219=TAXAS!$A$22,IF($B1219="CRÉDITO",$D1219-($D1219*TAXAS!$C$22)), IF($A1219=TAXAS!$A$23,IF($B1219="CRÉDITO",$D1219-($D1219*TAXAS!$C$23)), IF($A1219=TAXAS!$A$24,IF($B1219="CRÉDITO",$D1219-($D1219*TAXAS!$C$24)), IF($A1219=TAXAS!$A$25,IF($B1219="CRÉDITO",$D1219-($D1219*TAXAS!$C$25)), IF($A1219=TAXAS!$A$26,IF($B1219="CRÉDITO",$D1219-($D1219*TAXAS!$C$26)), IF($A1219=TAXAS!$A$27,IF($B1219="CRÉDITO",$D1219-($D1219*TAXAS!$C$27))))))))))))))))))))))))))/1</f>
        <v>0</v>
      </c>
      <c r="G1219" s="9">
        <f>IF($A1219="VISA",IF($B1219="PARCELADO ATÉ 3X",$D1219-(D1219*TAXAS!$D$4))/3,IF($A1219="MASTER",IF($B1219="PARCELADO ATÉ 3X",$D1219-(D1219*TAXAS!$D$5))/3,IF($A1219="ELO",IF($B1219="PARCELADO ATÉ 3X",$D1219-(D1219*TAXAS!$D$6))/3,IF($A1219="HIPERCARD",IF($B1219="PARCELADO ATÉ 3X",$D1219-(D1219*TAXAS!$D$7))/3,IF($A1219="DINERS",IF($B1219="PARCELADO ATÉ 3X",$D1219-(D1219*TAXAS!$D$8))/3,IF($A1219="AMERICA EXPRESS",IF($B1219="PARCELADO ATÉ 3X",$D1219-(D1219*TAXAS!$D$9))/3,IF($A1219=TAXAS!$A$10,IF($B1219="PARCELADO ATÉ 3X",$D1219-($D1219*TAXAS!$D$10))/3,IF($A1219=TAXAS!$A$11,IF($B1219="PARCELADO ATÉ 3X",$D1219-($D1219*TAXAS!$D$11))/3,IF($A1219=TAXAS!$A$12,IF($B1219="PARCELADO ATÉ 3X",$D1219-($D1219*TAXAS!$D$12))/3,IF($A1219=TAXAS!$A$13,IF($B1219="PARCELADO ATÉ 3X",$D1219-($D1219*TAXAS!$D$13))/3,IF($A1219=TAXAS!$A$14,IF($B1219="PARCELADO ATÉ 3X",$D1219-($D1219*TAXAS!$D$14))/3,IF($A1219=TAXAS!$A$15,IF($B1219="PARCELADO ATÉ 3X",$D1219-($D1219*TAXAS!$D$15))/3,IF($A1219=TAXAS!$A$16,IF($B1219="PARCELADO ATÉ 3X",$D1219-($D1219*TAXAS!$D$16))/3,IF($A1219=TAXAS!$A$17,IF($B1219="PARCELADO ATÉ 3X",$D1219-($D1219*TAXAS!$D$17))/3,IF($A1219=TAXAS!$A$18,IF($B1219="PARCELADO ATÉ 3X",$D1219-($D1219*TAXAS!$D$18))/3,IF($A1219=TAXAS!$A$19,IF($B1219="PARCELADO ATÉ 3X",$D1219-($D1219*TAXAS!$D$19))/3,IF($A1219=TAXAS!$A$20,IF($B1219="PARCELADO ATÉ 3X",$D1219-($D1219*TAXAS!$D$20))/3,IF($A1219=TAXAS!$A$21,IF($B1219="PARCELADO ATÉ 3X",$D1219-($D1219*TAXAS!$D$21))/3,IF($A1219=TAXAS!$A$22,IF($B1219="PARCELADO ATÉ 3X",$D1219-($D1219*TAXAS!$D$22))/3,IF($A1219=TAXAS!$A$23,IF($B1219="PARCELADO ATÉ 3X",$D1219-($D1219*TAXAS!$D$23))/3,IF($A1219=TAXAS!$A$24,IF($B1219="PARCELADO ATÉ 3X",$D1219-($D1219*TAXAS!$D$24))/3,IF($A1219=TAXAS!$A$25,IF($B1219="PARCELADO ATÉ 3X",$D1219-($D1219*TAXAS!$D$25))/3,IF($A1219=TAXAS!$A$26,IF($B1219="PARCELADO ATÉ 3X",$D1219-($D1219*TAXAS!$D$26))/3,IF($A1219=TAXAS!$A$27,IF($B1219="PARCELADO ATÉ 3X",$D1219-($D1219*TAXAS!$D$27))/3))))))))))))))))))))))))/1</f>
        <v>0</v>
      </c>
      <c r="H1219" s="9">
        <f>IF($A1219="VISA",IF($B1219="PARCELADO ATÉ 6X",$D1219-(D1219*TAXAS!$E$4))/6,IF($A1219="MASTER",IF($B1219="PARCELADO ATÉ 6X",$D1219-(D1219*TAXAS!$E$5))/6,IF($A1219="ELO",IF($B1219="PARCELADO ATÉ 6X",$D1219-(D1219*TAXAS!$E$6))/6,IF($A1219="HIPERCARD",IF($B1219="PARCELADO ATÉ 6X",$D1219-(D1219*TAXAS!$E$7))/6,IF($A1219="DINERS",IF($B1219="PARCELADO ATÉ 6X",$D1219-(D1219*TAXAS!$E$8))/6,IF($A1219="AMERICA EXPRESS",IF($B1219="PARCELADO ATÉ 6X",$D1219-(D1219*TAXAS!$E$9))/6,IF($A1219=TAXAS!$A$10,IF($B1219="PARCELADO ATÉ 6X",$D1219-($D1219*TAXAS!$E$10))/6,IF($A1219=TAXAS!$A$11,IF($B1219="PARCELADO ATÉ 6X",$D1219-($D1219*TAXAS!$E$11))/6,IF($A1219=TAXAS!$A$12,IF($B1219="PARCELADO ATÉ 6X",$D1219-($D1219*TAXAS!$E$12))/6,IF($A1219=TAXAS!$A$13,IF($B1219="PARCELADO ATÉ 6X",$D1219-($D1219*TAXAS!$E$13))/6,IF($A1219=TAXAS!$A$14,IF($B1219="PARCELADO ATÉ 6X",$D1219-($D1219*TAXAS!$E$14))/6,IF($A1219=TAXAS!$A$15,IF($B1219="PARCELADO ATÉ 6X",$D1219-($D1219*TAXAS!$E$15))/6,IF($A1219=TAXAS!$A$16,IF($B1219="PARCELADO ATÉ 6X",$D1219-($D1219*TAXAS!$E$16))/6,IF($A1219=TAXAS!$A$17,IF($B1219="PARCELADO ATÉ 6X",$D1219-($D1219*TAXAS!$E$17))/6,IF($A1219=TAXAS!$A$18,IF($B1219="PARCELADO ATÉ 6X",$D1219-($D1219*TAXAS!$E$18))/6,IF($A1219=TAXAS!$A$19,IF($B1219="PARCELADO ATÉ 6X",$D1219-($D1219*TAXAS!$E$19))/6,IF($A1219=TAXAS!$A$20,IF($B1219="PARCELADO ATÉ 6X",$D1219-($D1219*TAXAS!$E$20))/6,IF($A1219=TAXAS!$A$21,IF($B1219="PARCELADO ATÉ 6X",$D1219-($D1219*TAXAS!$E$21))/6,IF($A1219=TAXAS!$A$22,IF($B1219="PARCELADO ATÉ 6X",$D1219-($D1219*TAXAS!$E$22))/6,IF($A1219=TAXAS!$A$23,IF($B1219="PARCELADO ATÉ 6X",$D1219-($D1219*TAXAS!$E$23))/6,IF($A1219=TAXAS!$A$24,IF($B1219="PARCELADO ATÉ 6X",$D1219-($D1219*TAXAS!$E$24))/6,IF($A1219=TAXAS!$A$25,IF($B1219="PARCELADO ATÉ 6X",$D1219-($D1219*TAXAS!$E$25))/6,IF($A1219=TAXAS!$A$26,IF($B1219="PARCELADO ATÉ 6X",$D1219-($D1219*TAXAS!$E$26))/6,IF($A1219=TAXAS!$A$27,IF($B1219="PARCELADO ATÉ 6X",$D1219-($D1219*TAXAS!$E$27))/6))))))))))))))))))))))))/1</f>
        <v>0</v>
      </c>
      <c r="I1219" s="9">
        <f>IF($A1219="VISA",IF($B1219="PARCELADO ATÉ 12X",$D1219-(D1219*TAXAS!$F$4))/12,IF($A1219="MASTER",IF($B1219="PARCELADO ATÉ 12X",$D1219-(D1219*TAXAS!$F$5))/12,IF($A1219="ELO",IF($B1219="PARCELADO ATÉ 12X",$D1219-(D1219*TAXAS!$F$6))/12,IF($A1219="HIPERCARD",IF($B1219="PARCELADO ATÉ 12X",$D1219-(D1219*TAXAS!$F$7))/12,IF($A1219="DINERS",IF($B1219="PARCELADO ATÉ 12X",$D1219-(D1219*TAXAS!$F$8))/12,IF($A1219="AMERICA EXPRESS",IF($B1219="PARCELADO ATÉ 12X",$D1219-(D1219*TAXAS!$F$9))/12,IF($A1219=TAXAS!$A$10,IF($B1219="PARCELADO ATÉ 12X",$D1219-($D1219*TAXAS!$F$10))/12,IF($A1219=TAXAS!$A$11,IF($B1219="PARCELADO ATÉ 12X",$D1219-($D1219*TAXAS!$F$11))/12,IF($A1219=TAXAS!$A$12,IF($B1219="PARCELADO ATÉ 12X",$D1219-($D1219*TAXAS!$F$12))/12,IF($A1219=TAXAS!$A$13,IF($B1219="PARCELADO ATÉ 12X",$D1219-($D1219*TAXAS!$F$13))/12,IF($A1219=TAXAS!$A$14,IF($B1219="PARCELADO ATÉ 12X",$D1219-($D1219*TAXAS!$F$14))/12,IF($A1219=TAXAS!$A$15,IF($B1219="PARCELADO ATÉ 12X",$D1219-($D1219*TAXAS!$F$15))/12,IF($A1219=TAXAS!$A$16,IF($B1219="PARCELADO ATÉ 12X",$D1219-($D1219*TAXAS!$F$16))/12,IF($A1219=TAXAS!$A$17,IF($B1219="PARCELADO ATÉ 12X",$D1219-($D1219*TAXAS!$F$17))/12,IF($A1219=TAXAS!$A$18,IF($B1219="PARCELADO ATÉ 12X",$D1219-($D1219*TAXAS!$F$18))/12,IF($A1219=TAXAS!$A$19,IF($B1219="PARCELADO ATÉ 12X",$D1219-($D1219*TAXAS!$F$19))/12,IF($A1219=TAXAS!$A$20,IF($B1219="PARCELADO ATÉ 12X",$D1219-($D1219*TAXAS!$F$20))/12,IF($A1219=TAXAS!$A$21,IF($B1219="PARCELADO ATÉ 12X",$D1219-($D1219*TAXAS!$F$21))/12,IF($A1219=TAXAS!$A$22,IF($B1219="PARCELADO ATÉ 12X",$D1219-($D1219*TAXAS!$F$22))/12,IF($A1219=TAXAS!$A$23,IF($B1219="PARCELADO ATÉ 12X",$D1219-($D1219*TAXAS!$F$23))/12,IF($A1219=TAXAS!$A$24,IF($B1219="PARCELADO ATÉ 12X",$D1219-($D1219*TAXAS!$F$24))/12,IF($A1219=TAXAS!$A$25,IF($B1219="PARCELADO ATÉ 12X",$D1219-($D1219*TAXAS!$F$25))/12,IF($A1219=TAXAS!$A$26,IF($B1219="PARCELADO ATÉ 12X",$D1219-($D1219*TAXAS!$F$26))/12,IF($A1219=TAXAS!$A$27,IF($B1219="PARCELADO ATÉ 12X",$D1219-($D1219*TAXAS!$F$27))/12))))))))))))))))))))))))/1</f>
        <v>0</v>
      </c>
      <c r="J1219" s="8">
        <f t="shared" si="0"/>
        <v>0</v>
      </c>
      <c r="K1219" s="10" t="b">
        <f>IF($B1219="PARCELADO ATÉ 3X",($D1219-($D1219*TAXAS!$D$4))-$J1219)</f>
        <v>0</v>
      </c>
      <c r="L1219" s="10" t="b">
        <f>IF($B1219="PARCELADO ATÉ 6X",($D1219-($D1219*TAXAS!$E$4))-$J1219)</f>
        <v>0</v>
      </c>
      <c r="M1219" s="10" t="b">
        <f>IF($B1219="PARCELADO ATÉ 12X",($D1219-($D1219*TAXAS!$F$4))-$J1219)</f>
        <v>0</v>
      </c>
      <c r="N1219" s="8">
        <f t="shared" si="1"/>
        <v>0</v>
      </c>
      <c r="O1219" s="10">
        <f t="shared" si="2"/>
        <v>0</v>
      </c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</row>
    <row r="1220" spans="1:31" ht="15.75" customHeight="1" x14ac:dyDescent="0.2">
      <c r="A1220" s="3"/>
      <c r="B1220" s="5"/>
      <c r="C1220" s="6"/>
      <c r="D1220" s="42"/>
      <c r="E1220" s="8">
        <f>IF($A1220="VISA",IF($B1220="DÉBITO",$D1220-($D1220*TAXAS!$B$4)),IF($A1220="MASTER",IF($B1220="DÉBITO",$D1220-($D1220*TAXAS!$B$5)),IF($A1220="ELO", IF($B1220="DÉBITO",$D1220-($D1220*TAXAS!$B$6)),IF($A1220="HIPERCARD",IF($B1220="DÉBITO",$D1220-($D1220*TAXAS!$B$7)),IF($A1220="DINERS",IF($B1220="DÉBITO",$D1220-($D1220*TAXAS!$B$8)),IF($A1220="AMERICA EXPRESS",IF($B1220="DÉBITO",$D1220-($D1220*TAXAS!$B$9)),IF($A1220=TAXAS!$A$10,IF($B1220="DÉBITO",$D1220-($D1220*TAXAS!$B$10)), IF($A1220=TAXAS!$A$11,IF($B1220="DÉBITO",$D1220-($D1220*TAXAS!$B$11)), IF($A1220=TAXAS!$A$12,IF($B1220="DÉBITO",$D1220-($D1220*TAXAS!$B$12)), IF($A1220=TAXAS!$A$13,IF($B1220="DÉBITO",$D1220-($D1220*TAXAS!$B$13)), IF($A1220=TAXAS!$A$14,IF($B1220="DÉBITO",$D1220-($D1220*TAXAS!$B$14)), IF($A1220=TAXAS!$A$15,IF($B1220="DÉBITO",$D1220-($D1220*TAXAS!$B$15)), IF($A1220=TAXAS!$A$16,IF($B1220="DÉBITO",$D1220-($D1220*TAXAS!$B$16)), IF($A1220=TAXAS!$A$17,IF($B1220="DÉBITO",$D1220-($D1220*TAXAS!$B$17)), IF($A1220=TAXAS!$A$18,IF($B1220="DÉBITO",$D1220-($D1220*TAXAS!$B$18)), IF($A1220=TAXAS!$A$19,IF($B1220="DÉBITO",$D1220-($D1220*TAXAS!$B$19)), IF($A1220=TAXAS!$A$20,IF($B1220="DÉBITO",$D1220-($D1220*TAXAS!$B$20)), IF($A1220=TAXAS!$A$21,IF($B1220="DÉBITO",$D1220-($D1220*TAXAS!$B$21)), IF($A1220=TAXAS!$A$22,IF($B1220="DÉBITO",$D1220-($D1220*TAXAS!$B$22)), IF($A1220=TAXAS!$A$23,IF($B1220="DÉBITO",$D1220-($D1220*TAXAS!$B$23)), IF($A1220=TAXAS!$A$24,IF($B1220="DÉBITO",$D1220-($D1220*TAXAS!$B$24)), IF($A1220=TAXAS!$A$25,IF($B1220="DÉBITO",$D1220-($D1220*TAXAS!$B$25)), IF($A1220=TAXAS!$A$26,IF($B1220="DÉBITO",$D1220-($D1220*TAXAS!$B$26)), IF($A1220=TAXAS!$A$27,IF($B1220="DÉBITO",$D1220-($D1220*TAXAS!$B$27))))))))))))))))))))))))))/1</f>
        <v>0</v>
      </c>
      <c r="F1220" s="8">
        <f>IF($A1220="VISA",IF($B1220="CRÉDITO",$D1220-($D1220*TAXAS!$C$4)),IF($A1220="MASTER",IF($B1220="CRÉDITO",$D1220-($D1220*TAXAS!$C$5)),IF($A1220="ELO", IF($B1220="CRÉDITO",$D1220-($D1220*TAXAS!$C$6)),IF($A1220="HIPERCARD",IF($B1220="CRÉDITO",$D1220-($D1220*TAXAS!$C$7)),IF($A1220="DINERS",IF($B1220="CRÉDITO",$D1220-($D1220*TAXAS!$C$8)),IF($A1220="AMERICA EXPRESS",IF($B1220="CRÉDITO",$D1220-($D1220*TAXAS!$C$9)),IF($A1220=TAXAS!$A$10,IF($B1220="CRÉDITO",$D1220-($D1220*TAXAS!$C$10)), IF($A1220=TAXAS!$A$11,IF($B1220="CRÉDITO",$D1220-($D1220*TAXAS!$C$11)), IF($A1220=TAXAS!$A$12,IF($B1220="CRÉDITO",$D1220-($D1220*TAXAS!$C$12)), IF($A1220=TAXAS!$A$13,IF($B1220="CRÉDITO",$D1220-($D1220*TAXAS!$C$13)), IF($A1220=TAXAS!$A$14,IF($B1220="CRÉDITO",$D1220-($D1220*TAXAS!$C$14)), IF($A1220=TAXAS!$A$15,IF($B1220="CRÉDITO",$D1220-($D1220*TAXAS!$C$15)), IF($A1220=TAXAS!$A$16,IF($B1220="CRÉDITO",$D1220-($D1220*TAXAS!$C$16)), IF($A1220=TAXAS!$A$17,IF($B1220="CRÉDITO",$D1220-($D1220*TAXAS!$C$17)), IF($A1220=TAXAS!$A$18,IF($B1220="CRÉDITO",$D1220-($D1220*TAXAS!$C$18)), IF($A1220=TAXAS!$A$19,IF($B1220="CRÉDITO",$D1220-($D1220*TAXAS!$C$19)), IF($A1220=TAXAS!$A$20,IF($B1220="CRÉDITO",$D1220-($D1220*TAXAS!$C$20)), IF($A1220=TAXAS!$A$21,IF($B1220="CRÉDITO",$D1220-($D1220*TAXAS!$C$21)), IF($A1220=TAXAS!$A$22,IF($B1220="CRÉDITO",$D1220-($D1220*TAXAS!$C$22)), IF($A1220=TAXAS!$A$23,IF($B1220="CRÉDITO",$D1220-($D1220*TAXAS!$C$23)), IF($A1220=TAXAS!$A$24,IF($B1220="CRÉDITO",$D1220-($D1220*TAXAS!$C$24)), IF($A1220=TAXAS!$A$25,IF($B1220="CRÉDITO",$D1220-($D1220*TAXAS!$C$25)), IF($A1220=TAXAS!$A$26,IF($B1220="CRÉDITO",$D1220-($D1220*TAXAS!$C$26)), IF($A1220=TAXAS!$A$27,IF($B1220="CRÉDITO",$D1220-($D1220*TAXAS!$C$27))))))))))))))))))))))))))/1</f>
        <v>0</v>
      </c>
      <c r="G1220" s="9">
        <f>IF($A1220="VISA",IF($B1220="PARCELADO ATÉ 3X",$D1220-(D1220*TAXAS!$D$4))/3,IF($A1220="MASTER",IF($B1220="PARCELADO ATÉ 3X",$D1220-(D1220*TAXAS!$D$5))/3,IF($A1220="ELO",IF($B1220="PARCELADO ATÉ 3X",$D1220-(D1220*TAXAS!$D$6))/3,IF($A1220="HIPERCARD",IF($B1220="PARCELADO ATÉ 3X",$D1220-(D1220*TAXAS!$D$7))/3,IF($A1220="DINERS",IF($B1220="PARCELADO ATÉ 3X",$D1220-(D1220*TAXAS!$D$8))/3,IF($A1220="AMERICA EXPRESS",IF($B1220="PARCELADO ATÉ 3X",$D1220-(D1220*TAXAS!$D$9))/3,IF($A1220=TAXAS!$A$10,IF($B1220="PARCELADO ATÉ 3X",$D1220-($D1220*TAXAS!$D$10))/3,IF($A1220=TAXAS!$A$11,IF($B1220="PARCELADO ATÉ 3X",$D1220-($D1220*TAXAS!$D$11))/3,IF($A1220=TAXAS!$A$12,IF($B1220="PARCELADO ATÉ 3X",$D1220-($D1220*TAXAS!$D$12))/3,IF($A1220=TAXAS!$A$13,IF($B1220="PARCELADO ATÉ 3X",$D1220-($D1220*TAXAS!$D$13))/3,IF($A1220=TAXAS!$A$14,IF($B1220="PARCELADO ATÉ 3X",$D1220-($D1220*TAXAS!$D$14))/3,IF($A1220=TAXAS!$A$15,IF($B1220="PARCELADO ATÉ 3X",$D1220-($D1220*TAXAS!$D$15))/3,IF($A1220=TAXAS!$A$16,IF($B1220="PARCELADO ATÉ 3X",$D1220-($D1220*TAXAS!$D$16))/3,IF($A1220=TAXAS!$A$17,IF($B1220="PARCELADO ATÉ 3X",$D1220-($D1220*TAXAS!$D$17))/3,IF($A1220=TAXAS!$A$18,IF($B1220="PARCELADO ATÉ 3X",$D1220-($D1220*TAXAS!$D$18))/3,IF($A1220=TAXAS!$A$19,IF($B1220="PARCELADO ATÉ 3X",$D1220-($D1220*TAXAS!$D$19))/3,IF($A1220=TAXAS!$A$20,IF($B1220="PARCELADO ATÉ 3X",$D1220-($D1220*TAXAS!$D$20))/3,IF($A1220=TAXAS!$A$21,IF($B1220="PARCELADO ATÉ 3X",$D1220-($D1220*TAXAS!$D$21))/3,IF($A1220=TAXAS!$A$22,IF($B1220="PARCELADO ATÉ 3X",$D1220-($D1220*TAXAS!$D$22))/3,IF($A1220=TAXAS!$A$23,IF($B1220="PARCELADO ATÉ 3X",$D1220-($D1220*TAXAS!$D$23))/3,IF($A1220=TAXAS!$A$24,IF($B1220="PARCELADO ATÉ 3X",$D1220-($D1220*TAXAS!$D$24))/3,IF($A1220=TAXAS!$A$25,IF($B1220="PARCELADO ATÉ 3X",$D1220-($D1220*TAXAS!$D$25))/3,IF($A1220=TAXAS!$A$26,IF($B1220="PARCELADO ATÉ 3X",$D1220-($D1220*TAXAS!$D$26))/3,IF($A1220=TAXAS!$A$27,IF($B1220="PARCELADO ATÉ 3X",$D1220-($D1220*TAXAS!$D$27))/3))))))))))))))))))))))))/1</f>
        <v>0</v>
      </c>
      <c r="H1220" s="9">
        <f>IF($A1220="VISA",IF($B1220="PARCELADO ATÉ 6X",$D1220-(D1220*TAXAS!$E$4))/6,IF($A1220="MASTER",IF($B1220="PARCELADO ATÉ 6X",$D1220-(D1220*TAXAS!$E$5))/6,IF($A1220="ELO",IF($B1220="PARCELADO ATÉ 6X",$D1220-(D1220*TAXAS!$E$6))/6,IF($A1220="HIPERCARD",IF($B1220="PARCELADO ATÉ 6X",$D1220-(D1220*TAXAS!$E$7))/6,IF($A1220="DINERS",IF($B1220="PARCELADO ATÉ 6X",$D1220-(D1220*TAXAS!$E$8))/6,IF($A1220="AMERICA EXPRESS",IF($B1220="PARCELADO ATÉ 6X",$D1220-(D1220*TAXAS!$E$9))/6,IF($A1220=TAXAS!$A$10,IF($B1220="PARCELADO ATÉ 6X",$D1220-($D1220*TAXAS!$E$10))/6,IF($A1220=TAXAS!$A$11,IF($B1220="PARCELADO ATÉ 6X",$D1220-($D1220*TAXAS!$E$11))/6,IF($A1220=TAXAS!$A$12,IF($B1220="PARCELADO ATÉ 6X",$D1220-($D1220*TAXAS!$E$12))/6,IF($A1220=TAXAS!$A$13,IF($B1220="PARCELADO ATÉ 6X",$D1220-($D1220*TAXAS!$E$13))/6,IF($A1220=TAXAS!$A$14,IF($B1220="PARCELADO ATÉ 6X",$D1220-($D1220*TAXAS!$E$14))/6,IF($A1220=TAXAS!$A$15,IF($B1220="PARCELADO ATÉ 6X",$D1220-($D1220*TAXAS!$E$15))/6,IF($A1220=TAXAS!$A$16,IF($B1220="PARCELADO ATÉ 6X",$D1220-($D1220*TAXAS!$E$16))/6,IF($A1220=TAXAS!$A$17,IF($B1220="PARCELADO ATÉ 6X",$D1220-($D1220*TAXAS!$E$17))/6,IF($A1220=TAXAS!$A$18,IF($B1220="PARCELADO ATÉ 6X",$D1220-($D1220*TAXAS!$E$18))/6,IF($A1220=TAXAS!$A$19,IF($B1220="PARCELADO ATÉ 6X",$D1220-($D1220*TAXAS!$E$19))/6,IF($A1220=TAXAS!$A$20,IF($B1220="PARCELADO ATÉ 6X",$D1220-($D1220*TAXAS!$E$20))/6,IF($A1220=TAXAS!$A$21,IF($B1220="PARCELADO ATÉ 6X",$D1220-($D1220*TAXAS!$E$21))/6,IF($A1220=TAXAS!$A$22,IF($B1220="PARCELADO ATÉ 6X",$D1220-($D1220*TAXAS!$E$22))/6,IF($A1220=TAXAS!$A$23,IF($B1220="PARCELADO ATÉ 6X",$D1220-($D1220*TAXAS!$E$23))/6,IF($A1220=TAXAS!$A$24,IF($B1220="PARCELADO ATÉ 6X",$D1220-($D1220*TAXAS!$E$24))/6,IF($A1220=TAXAS!$A$25,IF($B1220="PARCELADO ATÉ 6X",$D1220-($D1220*TAXAS!$E$25))/6,IF($A1220=TAXAS!$A$26,IF($B1220="PARCELADO ATÉ 6X",$D1220-($D1220*TAXAS!$E$26))/6,IF($A1220=TAXAS!$A$27,IF($B1220="PARCELADO ATÉ 6X",$D1220-($D1220*TAXAS!$E$27))/6))))))))))))))))))))))))/1</f>
        <v>0</v>
      </c>
      <c r="I1220" s="9">
        <f>IF($A1220="VISA",IF($B1220="PARCELADO ATÉ 12X",$D1220-(D1220*TAXAS!$F$4))/12,IF($A1220="MASTER",IF($B1220="PARCELADO ATÉ 12X",$D1220-(D1220*TAXAS!$F$5))/12,IF($A1220="ELO",IF($B1220="PARCELADO ATÉ 12X",$D1220-(D1220*TAXAS!$F$6))/12,IF($A1220="HIPERCARD",IF($B1220="PARCELADO ATÉ 12X",$D1220-(D1220*TAXAS!$F$7))/12,IF($A1220="DINERS",IF($B1220="PARCELADO ATÉ 12X",$D1220-(D1220*TAXAS!$F$8))/12,IF($A1220="AMERICA EXPRESS",IF($B1220="PARCELADO ATÉ 12X",$D1220-(D1220*TAXAS!$F$9))/12,IF($A1220=TAXAS!$A$10,IF($B1220="PARCELADO ATÉ 12X",$D1220-($D1220*TAXAS!$F$10))/12,IF($A1220=TAXAS!$A$11,IF($B1220="PARCELADO ATÉ 12X",$D1220-($D1220*TAXAS!$F$11))/12,IF($A1220=TAXAS!$A$12,IF($B1220="PARCELADO ATÉ 12X",$D1220-($D1220*TAXAS!$F$12))/12,IF($A1220=TAXAS!$A$13,IF($B1220="PARCELADO ATÉ 12X",$D1220-($D1220*TAXAS!$F$13))/12,IF($A1220=TAXAS!$A$14,IF($B1220="PARCELADO ATÉ 12X",$D1220-($D1220*TAXAS!$F$14))/12,IF($A1220=TAXAS!$A$15,IF($B1220="PARCELADO ATÉ 12X",$D1220-($D1220*TAXAS!$F$15))/12,IF($A1220=TAXAS!$A$16,IF($B1220="PARCELADO ATÉ 12X",$D1220-($D1220*TAXAS!$F$16))/12,IF($A1220=TAXAS!$A$17,IF($B1220="PARCELADO ATÉ 12X",$D1220-($D1220*TAXAS!$F$17))/12,IF($A1220=TAXAS!$A$18,IF($B1220="PARCELADO ATÉ 12X",$D1220-($D1220*TAXAS!$F$18))/12,IF($A1220=TAXAS!$A$19,IF($B1220="PARCELADO ATÉ 12X",$D1220-($D1220*TAXAS!$F$19))/12,IF($A1220=TAXAS!$A$20,IF($B1220="PARCELADO ATÉ 12X",$D1220-($D1220*TAXAS!$F$20))/12,IF($A1220=TAXAS!$A$21,IF($B1220="PARCELADO ATÉ 12X",$D1220-($D1220*TAXAS!$F$21))/12,IF($A1220=TAXAS!$A$22,IF($B1220="PARCELADO ATÉ 12X",$D1220-($D1220*TAXAS!$F$22))/12,IF($A1220=TAXAS!$A$23,IF($B1220="PARCELADO ATÉ 12X",$D1220-($D1220*TAXAS!$F$23))/12,IF($A1220=TAXAS!$A$24,IF($B1220="PARCELADO ATÉ 12X",$D1220-($D1220*TAXAS!$F$24))/12,IF($A1220=TAXAS!$A$25,IF($B1220="PARCELADO ATÉ 12X",$D1220-($D1220*TAXAS!$F$25))/12,IF($A1220=TAXAS!$A$26,IF($B1220="PARCELADO ATÉ 12X",$D1220-($D1220*TAXAS!$F$26))/12,IF($A1220=TAXAS!$A$27,IF($B1220="PARCELADO ATÉ 12X",$D1220-($D1220*TAXAS!$F$27))/12))))))))))))))))))))))))/1</f>
        <v>0</v>
      </c>
      <c r="J1220" s="8">
        <f t="shared" si="0"/>
        <v>0</v>
      </c>
      <c r="K1220" s="10" t="b">
        <f>IF($B1220="PARCELADO ATÉ 3X",($D1220-($D1220*TAXAS!$D$4))-$J1220)</f>
        <v>0</v>
      </c>
      <c r="L1220" s="10" t="b">
        <f>IF($B1220="PARCELADO ATÉ 6X",($D1220-($D1220*TAXAS!$E$4))-$J1220)</f>
        <v>0</v>
      </c>
      <c r="M1220" s="10" t="b">
        <f>IF($B1220="PARCELADO ATÉ 12X",($D1220-($D1220*TAXAS!$F$4))-$J1220)</f>
        <v>0</v>
      </c>
      <c r="N1220" s="8">
        <f t="shared" si="1"/>
        <v>0</v>
      </c>
      <c r="O1220" s="10">
        <f t="shared" si="2"/>
        <v>0</v>
      </c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</row>
    <row r="1221" spans="1:31" ht="15.75" customHeight="1" x14ac:dyDescent="0.2">
      <c r="A1221" s="3"/>
      <c r="B1221" s="5"/>
      <c r="C1221" s="6"/>
      <c r="D1221" s="42"/>
      <c r="E1221" s="8">
        <f>IF($A1221="VISA",IF($B1221="DÉBITO",$D1221-($D1221*TAXAS!$B$4)),IF($A1221="MASTER",IF($B1221="DÉBITO",$D1221-($D1221*TAXAS!$B$5)),IF($A1221="ELO", IF($B1221="DÉBITO",$D1221-($D1221*TAXAS!$B$6)),IF($A1221="HIPERCARD",IF($B1221="DÉBITO",$D1221-($D1221*TAXAS!$B$7)),IF($A1221="DINERS",IF($B1221="DÉBITO",$D1221-($D1221*TAXAS!$B$8)),IF($A1221="AMERICA EXPRESS",IF($B1221="DÉBITO",$D1221-($D1221*TAXAS!$B$9)),IF($A1221=TAXAS!$A$10,IF($B1221="DÉBITO",$D1221-($D1221*TAXAS!$B$10)), IF($A1221=TAXAS!$A$11,IF($B1221="DÉBITO",$D1221-($D1221*TAXAS!$B$11)), IF($A1221=TAXAS!$A$12,IF($B1221="DÉBITO",$D1221-($D1221*TAXAS!$B$12)), IF($A1221=TAXAS!$A$13,IF($B1221="DÉBITO",$D1221-($D1221*TAXAS!$B$13)), IF($A1221=TAXAS!$A$14,IF($B1221="DÉBITO",$D1221-($D1221*TAXAS!$B$14)), IF($A1221=TAXAS!$A$15,IF($B1221="DÉBITO",$D1221-($D1221*TAXAS!$B$15)), IF($A1221=TAXAS!$A$16,IF($B1221="DÉBITO",$D1221-($D1221*TAXAS!$B$16)), IF($A1221=TAXAS!$A$17,IF($B1221="DÉBITO",$D1221-($D1221*TAXAS!$B$17)), IF($A1221=TAXAS!$A$18,IF($B1221="DÉBITO",$D1221-($D1221*TAXAS!$B$18)), IF($A1221=TAXAS!$A$19,IF($B1221="DÉBITO",$D1221-($D1221*TAXAS!$B$19)), IF($A1221=TAXAS!$A$20,IF($B1221="DÉBITO",$D1221-($D1221*TAXAS!$B$20)), IF($A1221=TAXAS!$A$21,IF($B1221="DÉBITO",$D1221-($D1221*TAXAS!$B$21)), IF($A1221=TAXAS!$A$22,IF($B1221="DÉBITO",$D1221-($D1221*TAXAS!$B$22)), IF($A1221=TAXAS!$A$23,IF($B1221="DÉBITO",$D1221-($D1221*TAXAS!$B$23)), IF($A1221=TAXAS!$A$24,IF($B1221="DÉBITO",$D1221-($D1221*TAXAS!$B$24)), IF($A1221=TAXAS!$A$25,IF($B1221="DÉBITO",$D1221-($D1221*TAXAS!$B$25)), IF($A1221=TAXAS!$A$26,IF($B1221="DÉBITO",$D1221-($D1221*TAXAS!$B$26)), IF($A1221=TAXAS!$A$27,IF($B1221="DÉBITO",$D1221-($D1221*TAXAS!$B$27))))))))))))))))))))))))))/1</f>
        <v>0</v>
      </c>
      <c r="F1221" s="8">
        <f>IF($A1221="VISA",IF($B1221="CRÉDITO",$D1221-($D1221*TAXAS!$C$4)),IF($A1221="MASTER",IF($B1221="CRÉDITO",$D1221-($D1221*TAXAS!$C$5)),IF($A1221="ELO", IF($B1221="CRÉDITO",$D1221-($D1221*TAXAS!$C$6)),IF($A1221="HIPERCARD",IF($B1221="CRÉDITO",$D1221-($D1221*TAXAS!$C$7)),IF($A1221="DINERS",IF($B1221="CRÉDITO",$D1221-($D1221*TAXAS!$C$8)),IF($A1221="AMERICA EXPRESS",IF($B1221="CRÉDITO",$D1221-($D1221*TAXAS!$C$9)),IF($A1221=TAXAS!$A$10,IF($B1221="CRÉDITO",$D1221-($D1221*TAXAS!$C$10)), IF($A1221=TAXAS!$A$11,IF($B1221="CRÉDITO",$D1221-($D1221*TAXAS!$C$11)), IF($A1221=TAXAS!$A$12,IF($B1221="CRÉDITO",$D1221-($D1221*TAXAS!$C$12)), IF($A1221=TAXAS!$A$13,IF($B1221="CRÉDITO",$D1221-($D1221*TAXAS!$C$13)), IF($A1221=TAXAS!$A$14,IF($B1221="CRÉDITO",$D1221-($D1221*TAXAS!$C$14)), IF($A1221=TAXAS!$A$15,IF($B1221="CRÉDITO",$D1221-($D1221*TAXAS!$C$15)), IF($A1221=TAXAS!$A$16,IF($B1221="CRÉDITO",$D1221-($D1221*TAXAS!$C$16)), IF($A1221=TAXAS!$A$17,IF($B1221="CRÉDITO",$D1221-($D1221*TAXAS!$C$17)), IF($A1221=TAXAS!$A$18,IF($B1221="CRÉDITO",$D1221-($D1221*TAXAS!$C$18)), IF($A1221=TAXAS!$A$19,IF($B1221="CRÉDITO",$D1221-($D1221*TAXAS!$C$19)), IF($A1221=TAXAS!$A$20,IF($B1221="CRÉDITO",$D1221-($D1221*TAXAS!$C$20)), IF($A1221=TAXAS!$A$21,IF($B1221="CRÉDITO",$D1221-($D1221*TAXAS!$C$21)), IF($A1221=TAXAS!$A$22,IF($B1221="CRÉDITO",$D1221-($D1221*TAXAS!$C$22)), IF($A1221=TAXAS!$A$23,IF($B1221="CRÉDITO",$D1221-($D1221*TAXAS!$C$23)), IF($A1221=TAXAS!$A$24,IF($B1221="CRÉDITO",$D1221-($D1221*TAXAS!$C$24)), IF($A1221=TAXAS!$A$25,IF($B1221="CRÉDITO",$D1221-($D1221*TAXAS!$C$25)), IF($A1221=TAXAS!$A$26,IF($B1221="CRÉDITO",$D1221-($D1221*TAXAS!$C$26)), IF($A1221=TAXAS!$A$27,IF($B1221="CRÉDITO",$D1221-($D1221*TAXAS!$C$27))))))))))))))))))))))))))/1</f>
        <v>0</v>
      </c>
      <c r="G1221" s="9">
        <f>IF($A1221="VISA",IF($B1221="PARCELADO ATÉ 3X",$D1221-(D1221*TAXAS!$D$4))/3,IF($A1221="MASTER",IF($B1221="PARCELADO ATÉ 3X",$D1221-(D1221*TAXAS!$D$5))/3,IF($A1221="ELO",IF($B1221="PARCELADO ATÉ 3X",$D1221-(D1221*TAXAS!$D$6))/3,IF($A1221="HIPERCARD",IF($B1221="PARCELADO ATÉ 3X",$D1221-(D1221*TAXAS!$D$7))/3,IF($A1221="DINERS",IF($B1221="PARCELADO ATÉ 3X",$D1221-(D1221*TAXAS!$D$8))/3,IF($A1221="AMERICA EXPRESS",IF($B1221="PARCELADO ATÉ 3X",$D1221-(D1221*TAXAS!$D$9))/3,IF($A1221=TAXAS!$A$10,IF($B1221="PARCELADO ATÉ 3X",$D1221-($D1221*TAXAS!$D$10))/3,IF($A1221=TAXAS!$A$11,IF($B1221="PARCELADO ATÉ 3X",$D1221-($D1221*TAXAS!$D$11))/3,IF($A1221=TAXAS!$A$12,IF($B1221="PARCELADO ATÉ 3X",$D1221-($D1221*TAXAS!$D$12))/3,IF($A1221=TAXAS!$A$13,IF($B1221="PARCELADO ATÉ 3X",$D1221-($D1221*TAXAS!$D$13))/3,IF($A1221=TAXAS!$A$14,IF($B1221="PARCELADO ATÉ 3X",$D1221-($D1221*TAXAS!$D$14))/3,IF($A1221=TAXAS!$A$15,IF($B1221="PARCELADO ATÉ 3X",$D1221-($D1221*TAXAS!$D$15))/3,IF($A1221=TAXAS!$A$16,IF($B1221="PARCELADO ATÉ 3X",$D1221-($D1221*TAXAS!$D$16))/3,IF($A1221=TAXAS!$A$17,IF($B1221="PARCELADO ATÉ 3X",$D1221-($D1221*TAXAS!$D$17))/3,IF($A1221=TAXAS!$A$18,IF($B1221="PARCELADO ATÉ 3X",$D1221-($D1221*TAXAS!$D$18))/3,IF($A1221=TAXAS!$A$19,IF($B1221="PARCELADO ATÉ 3X",$D1221-($D1221*TAXAS!$D$19))/3,IF($A1221=TAXAS!$A$20,IF($B1221="PARCELADO ATÉ 3X",$D1221-($D1221*TAXAS!$D$20))/3,IF($A1221=TAXAS!$A$21,IF($B1221="PARCELADO ATÉ 3X",$D1221-($D1221*TAXAS!$D$21))/3,IF($A1221=TAXAS!$A$22,IF($B1221="PARCELADO ATÉ 3X",$D1221-($D1221*TAXAS!$D$22))/3,IF($A1221=TAXAS!$A$23,IF($B1221="PARCELADO ATÉ 3X",$D1221-($D1221*TAXAS!$D$23))/3,IF($A1221=TAXAS!$A$24,IF($B1221="PARCELADO ATÉ 3X",$D1221-($D1221*TAXAS!$D$24))/3,IF($A1221=TAXAS!$A$25,IF($B1221="PARCELADO ATÉ 3X",$D1221-($D1221*TAXAS!$D$25))/3,IF($A1221=TAXAS!$A$26,IF($B1221="PARCELADO ATÉ 3X",$D1221-($D1221*TAXAS!$D$26))/3,IF($A1221=TAXAS!$A$27,IF($B1221="PARCELADO ATÉ 3X",$D1221-($D1221*TAXAS!$D$27))/3))))))))))))))))))))))))/1</f>
        <v>0</v>
      </c>
      <c r="H1221" s="9">
        <f>IF($A1221="VISA",IF($B1221="PARCELADO ATÉ 6X",$D1221-(D1221*TAXAS!$E$4))/6,IF($A1221="MASTER",IF($B1221="PARCELADO ATÉ 6X",$D1221-(D1221*TAXAS!$E$5))/6,IF($A1221="ELO",IF($B1221="PARCELADO ATÉ 6X",$D1221-(D1221*TAXAS!$E$6))/6,IF($A1221="HIPERCARD",IF($B1221="PARCELADO ATÉ 6X",$D1221-(D1221*TAXAS!$E$7))/6,IF($A1221="DINERS",IF($B1221="PARCELADO ATÉ 6X",$D1221-(D1221*TAXAS!$E$8))/6,IF($A1221="AMERICA EXPRESS",IF($B1221="PARCELADO ATÉ 6X",$D1221-(D1221*TAXAS!$E$9))/6,IF($A1221=TAXAS!$A$10,IF($B1221="PARCELADO ATÉ 6X",$D1221-($D1221*TAXAS!$E$10))/6,IF($A1221=TAXAS!$A$11,IF($B1221="PARCELADO ATÉ 6X",$D1221-($D1221*TAXAS!$E$11))/6,IF($A1221=TAXAS!$A$12,IF($B1221="PARCELADO ATÉ 6X",$D1221-($D1221*TAXAS!$E$12))/6,IF($A1221=TAXAS!$A$13,IF($B1221="PARCELADO ATÉ 6X",$D1221-($D1221*TAXAS!$E$13))/6,IF($A1221=TAXAS!$A$14,IF($B1221="PARCELADO ATÉ 6X",$D1221-($D1221*TAXAS!$E$14))/6,IF($A1221=TAXAS!$A$15,IF($B1221="PARCELADO ATÉ 6X",$D1221-($D1221*TAXAS!$E$15))/6,IF($A1221=TAXAS!$A$16,IF($B1221="PARCELADO ATÉ 6X",$D1221-($D1221*TAXAS!$E$16))/6,IF($A1221=TAXAS!$A$17,IF($B1221="PARCELADO ATÉ 6X",$D1221-($D1221*TAXAS!$E$17))/6,IF($A1221=TAXAS!$A$18,IF($B1221="PARCELADO ATÉ 6X",$D1221-($D1221*TAXAS!$E$18))/6,IF($A1221=TAXAS!$A$19,IF($B1221="PARCELADO ATÉ 6X",$D1221-($D1221*TAXAS!$E$19))/6,IF($A1221=TAXAS!$A$20,IF($B1221="PARCELADO ATÉ 6X",$D1221-($D1221*TAXAS!$E$20))/6,IF($A1221=TAXAS!$A$21,IF($B1221="PARCELADO ATÉ 6X",$D1221-($D1221*TAXAS!$E$21))/6,IF($A1221=TAXAS!$A$22,IF($B1221="PARCELADO ATÉ 6X",$D1221-($D1221*TAXAS!$E$22))/6,IF($A1221=TAXAS!$A$23,IF($B1221="PARCELADO ATÉ 6X",$D1221-($D1221*TAXAS!$E$23))/6,IF($A1221=TAXAS!$A$24,IF($B1221="PARCELADO ATÉ 6X",$D1221-($D1221*TAXAS!$E$24))/6,IF($A1221=TAXAS!$A$25,IF($B1221="PARCELADO ATÉ 6X",$D1221-($D1221*TAXAS!$E$25))/6,IF($A1221=TAXAS!$A$26,IF($B1221="PARCELADO ATÉ 6X",$D1221-($D1221*TAXAS!$E$26))/6,IF($A1221=TAXAS!$A$27,IF($B1221="PARCELADO ATÉ 6X",$D1221-($D1221*TAXAS!$E$27))/6))))))))))))))))))))))))/1</f>
        <v>0</v>
      </c>
      <c r="I1221" s="9">
        <f>IF($A1221="VISA",IF($B1221="PARCELADO ATÉ 12X",$D1221-(D1221*TAXAS!$F$4))/12,IF($A1221="MASTER",IF($B1221="PARCELADO ATÉ 12X",$D1221-(D1221*TAXAS!$F$5))/12,IF($A1221="ELO",IF($B1221="PARCELADO ATÉ 12X",$D1221-(D1221*TAXAS!$F$6))/12,IF($A1221="HIPERCARD",IF($B1221="PARCELADO ATÉ 12X",$D1221-(D1221*TAXAS!$F$7))/12,IF($A1221="DINERS",IF($B1221="PARCELADO ATÉ 12X",$D1221-(D1221*TAXAS!$F$8))/12,IF($A1221="AMERICA EXPRESS",IF($B1221="PARCELADO ATÉ 12X",$D1221-(D1221*TAXAS!$F$9))/12,IF($A1221=TAXAS!$A$10,IF($B1221="PARCELADO ATÉ 12X",$D1221-($D1221*TAXAS!$F$10))/12,IF($A1221=TAXAS!$A$11,IF($B1221="PARCELADO ATÉ 12X",$D1221-($D1221*TAXAS!$F$11))/12,IF($A1221=TAXAS!$A$12,IF($B1221="PARCELADO ATÉ 12X",$D1221-($D1221*TAXAS!$F$12))/12,IF($A1221=TAXAS!$A$13,IF($B1221="PARCELADO ATÉ 12X",$D1221-($D1221*TAXAS!$F$13))/12,IF($A1221=TAXAS!$A$14,IF($B1221="PARCELADO ATÉ 12X",$D1221-($D1221*TAXAS!$F$14))/12,IF($A1221=TAXAS!$A$15,IF($B1221="PARCELADO ATÉ 12X",$D1221-($D1221*TAXAS!$F$15))/12,IF($A1221=TAXAS!$A$16,IF($B1221="PARCELADO ATÉ 12X",$D1221-($D1221*TAXAS!$F$16))/12,IF($A1221=TAXAS!$A$17,IF($B1221="PARCELADO ATÉ 12X",$D1221-($D1221*TAXAS!$F$17))/12,IF($A1221=TAXAS!$A$18,IF($B1221="PARCELADO ATÉ 12X",$D1221-($D1221*TAXAS!$F$18))/12,IF($A1221=TAXAS!$A$19,IF($B1221="PARCELADO ATÉ 12X",$D1221-($D1221*TAXAS!$F$19))/12,IF($A1221=TAXAS!$A$20,IF($B1221="PARCELADO ATÉ 12X",$D1221-($D1221*TAXAS!$F$20))/12,IF($A1221=TAXAS!$A$21,IF($B1221="PARCELADO ATÉ 12X",$D1221-($D1221*TAXAS!$F$21))/12,IF($A1221=TAXAS!$A$22,IF($B1221="PARCELADO ATÉ 12X",$D1221-($D1221*TAXAS!$F$22))/12,IF($A1221=TAXAS!$A$23,IF($B1221="PARCELADO ATÉ 12X",$D1221-($D1221*TAXAS!$F$23))/12,IF($A1221=TAXAS!$A$24,IF($B1221="PARCELADO ATÉ 12X",$D1221-($D1221*TAXAS!$F$24))/12,IF($A1221=TAXAS!$A$25,IF($B1221="PARCELADO ATÉ 12X",$D1221-($D1221*TAXAS!$F$25))/12,IF($A1221=TAXAS!$A$26,IF($B1221="PARCELADO ATÉ 12X",$D1221-($D1221*TAXAS!$F$26))/12,IF($A1221=TAXAS!$A$27,IF($B1221="PARCELADO ATÉ 12X",$D1221-($D1221*TAXAS!$F$27))/12))))))))))))))))))))))))/1</f>
        <v>0</v>
      </c>
      <c r="J1221" s="8">
        <f t="shared" si="0"/>
        <v>0</v>
      </c>
      <c r="K1221" s="10" t="b">
        <f>IF($B1221="PARCELADO ATÉ 3X",($D1221-($D1221*TAXAS!$D$4))-$J1221)</f>
        <v>0</v>
      </c>
      <c r="L1221" s="10" t="b">
        <f>IF($B1221="PARCELADO ATÉ 6X",($D1221-($D1221*TAXAS!$E$4))-$J1221)</f>
        <v>0</v>
      </c>
      <c r="M1221" s="10" t="b">
        <f>IF($B1221="PARCELADO ATÉ 12X",($D1221-($D1221*TAXAS!$F$4))-$J1221)</f>
        <v>0</v>
      </c>
      <c r="N1221" s="8">
        <f t="shared" si="1"/>
        <v>0</v>
      </c>
      <c r="O1221" s="10">
        <f t="shared" si="2"/>
        <v>0</v>
      </c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</row>
    <row r="1222" spans="1:31" ht="15.75" customHeight="1" x14ac:dyDescent="0.2">
      <c r="A1222" s="3"/>
      <c r="B1222" s="5"/>
      <c r="C1222" s="6"/>
      <c r="D1222" s="42"/>
      <c r="E1222" s="8">
        <f>IF($A1222="VISA",IF($B1222="DÉBITO",$D1222-($D1222*TAXAS!$B$4)),IF($A1222="MASTER",IF($B1222="DÉBITO",$D1222-($D1222*TAXAS!$B$5)),IF($A1222="ELO", IF($B1222="DÉBITO",$D1222-($D1222*TAXAS!$B$6)),IF($A1222="HIPERCARD",IF($B1222="DÉBITO",$D1222-($D1222*TAXAS!$B$7)),IF($A1222="DINERS",IF($B1222="DÉBITO",$D1222-($D1222*TAXAS!$B$8)),IF($A1222="AMERICA EXPRESS",IF($B1222="DÉBITO",$D1222-($D1222*TAXAS!$B$9)),IF($A1222=TAXAS!$A$10,IF($B1222="DÉBITO",$D1222-($D1222*TAXAS!$B$10)), IF($A1222=TAXAS!$A$11,IF($B1222="DÉBITO",$D1222-($D1222*TAXAS!$B$11)), IF($A1222=TAXAS!$A$12,IF($B1222="DÉBITO",$D1222-($D1222*TAXAS!$B$12)), IF($A1222=TAXAS!$A$13,IF($B1222="DÉBITO",$D1222-($D1222*TAXAS!$B$13)), IF($A1222=TAXAS!$A$14,IF($B1222="DÉBITO",$D1222-($D1222*TAXAS!$B$14)), IF($A1222=TAXAS!$A$15,IF($B1222="DÉBITO",$D1222-($D1222*TAXAS!$B$15)), IF($A1222=TAXAS!$A$16,IF($B1222="DÉBITO",$D1222-($D1222*TAXAS!$B$16)), IF($A1222=TAXAS!$A$17,IF($B1222="DÉBITO",$D1222-($D1222*TAXAS!$B$17)), IF($A1222=TAXAS!$A$18,IF($B1222="DÉBITO",$D1222-($D1222*TAXAS!$B$18)), IF($A1222=TAXAS!$A$19,IF($B1222="DÉBITO",$D1222-($D1222*TAXAS!$B$19)), IF($A1222=TAXAS!$A$20,IF($B1222="DÉBITO",$D1222-($D1222*TAXAS!$B$20)), IF($A1222=TAXAS!$A$21,IF($B1222="DÉBITO",$D1222-($D1222*TAXAS!$B$21)), IF($A1222=TAXAS!$A$22,IF($B1222="DÉBITO",$D1222-($D1222*TAXAS!$B$22)), IF($A1222=TAXAS!$A$23,IF($B1222="DÉBITO",$D1222-($D1222*TAXAS!$B$23)), IF($A1222=TAXAS!$A$24,IF($B1222="DÉBITO",$D1222-($D1222*TAXAS!$B$24)), IF($A1222=TAXAS!$A$25,IF($B1222="DÉBITO",$D1222-($D1222*TAXAS!$B$25)), IF($A1222=TAXAS!$A$26,IF($B1222="DÉBITO",$D1222-($D1222*TAXAS!$B$26)), IF($A1222=TAXAS!$A$27,IF($B1222="DÉBITO",$D1222-($D1222*TAXAS!$B$27))))))))))))))))))))))))))/1</f>
        <v>0</v>
      </c>
      <c r="F1222" s="8">
        <f>IF($A1222="VISA",IF($B1222="CRÉDITO",$D1222-($D1222*TAXAS!$C$4)),IF($A1222="MASTER",IF($B1222="CRÉDITO",$D1222-($D1222*TAXAS!$C$5)),IF($A1222="ELO", IF($B1222="CRÉDITO",$D1222-($D1222*TAXAS!$C$6)),IF($A1222="HIPERCARD",IF($B1222="CRÉDITO",$D1222-($D1222*TAXAS!$C$7)),IF($A1222="DINERS",IF($B1222="CRÉDITO",$D1222-($D1222*TAXAS!$C$8)),IF($A1222="AMERICA EXPRESS",IF($B1222="CRÉDITO",$D1222-($D1222*TAXAS!$C$9)),IF($A1222=TAXAS!$A$10,IF($B1222="CRÉDITO",$D1222-($D1222*TAXAS!$C$10)), IF($A1222=TAXAS!$A$11,IF($B1222="CRÉDITO",$D1222-($D1222*TAXAS!$C$11)), IF($A1222=TAXAS!$A$12,IF($B1222="CRÉDITO",$D1222-($D1222*TAXAS!$C$12)), IF($A1222=TAXAS!$A$13,IF($B1222="CRÉDITO",$D1222-($D1222*TAXAS!$C$13)), IF($A1222=TAXAS!$A$14,IF($B1222="CRÉDITO",$D1222-($D1222*TAXAS!$C$14)), IF($A1222=TAXAS!$A$15,IF($B1222="CRÉDITO",$D1222-($D1222*TAXAS!$C$15)), IF($A1222=TAXAS!$A$16,IF($B1222="CRÉDITO",$D1222-($D1222*TAXAS!$C$16)), IF($A1222=TAXAS!$A$17,IF($B1222="CRÉDITO",$D1222-($D1222*TAXAS!$C$17)), IF($A1222=TAXAS!$A$18,IF($B1222="CRÉDITO",$D1222-($D1222*TAXAS!$C$18)), IF($A1222=TAXAS!$A$19,IF($B1222="CRÉDITO",$D1222-($D1222*TAXAS!$C$19)), IF($A1222=TAXAS!$A$20,IF($B1222="CRÉDITO",$D1222-($D1222*TAXAS!$C$20)), IF($A1222=TAXAS!$A$21,IF($B1222="CRÉDITO",$D1222-($D1222*TAXAS!$C$21)), IF($A1222=TAXAS!$A$22,IF($B1222="CRÉDITO",$D1222-($D1222*TAXAS!$C$22)), IF($A1222=TAXAS!$A$23,IF($B1222="CRÉDITO",$D1222-($D1222*TAXAS!$C$23)), IF($A1222=TAXAS!$A$24,IF($B1222="CRÉDITO",$D1222-($D1222*TAXAS!$C$24)), IF($A1222=TAXAS!$A$25,IF($B1222="CRÉDITO",$D1222-($D1222*TAXAS!$C$25)), IF($A1222=TAXAS!$A$26,IF($B1222="CRÉDITO",$D1222-($D1222*TAXAS!$C$26)), IF($A1222=TAXAS!$A$27,IF($B1222="CRÉDITO",$D1222-($D1222*TAXAS!$C$27))))))))))))))))))))))))))/1</f>
        <v>0</v>
      </c>
      <c r="G1222" s="9">
        <f>IF($A1222="VISA",IF($B1222="PARCELADO ATÉ 3X",$D1222-(D1222*TAXAS!$D$4))/3,IF($A1222="MASTER",IF($B1222="PARCELADO ATÉ 3X",$D1222-(D1222*TAXAS!$D$5))/3,IF($A1222="ELO",IF($B1222="PARCELADO ATÉ 3X",$D1222-(D1222*TAXAS!$D$6))/3,IF($A1222="HIPERCARD",IF($B1222="PARCELADO ATÉ 3X",$D1222-(D1222*TAXAS!$D$7))/3,IF($A1222="DINERS",IF($B1222="PARCELADO ATÉ 3X",$D1222-(D1222*TAXAS!$D$8))/3,IF($A1222="AMERICA EXPRESS",IF($B1222="PARCELADO ATÉ 3X",$D1222-(D1222*TAXAS!$D$9))/3,IF($A1222=TAXAS!$A$10,IF($B1222="PARCELADO ATÉ 3X",$D1222-($D1222*TAXAS!$D$10))/3,IF($A1222=TAXAS!$A$11,IF($B1222="PARCELADO ATÉ 3X",$D1222-($D1222*TAXAS!$D$11))/3,IF($A1222=TAXAS!$A$12,IF($B1222="PARCELADO ATÉ 3X",$D1222-($D1222*TAXAS!$D$12))/3,IF($A1222=TAXAS!$A$13,IF($B1222="PARCELADO ATÉ 3X",$D1222-($D1222*TAXAS!$D$13))/3,IF($A1222=TAXAS!$A$14,IF($B1222="PARCELADO ATÉ 3X",$D1222-($D1222*TAXAS!$D$14))/3,IF($A1222=TAXAS!$A$15,IF($B1222="PARCELADO ATÉ 3X",$D1222-($D1222*TAXAS!$D$15))/3,IF($A1222=TAXAS!$A$16,IF($B1222="PARCELADO ATÉ 3X",$D1222-($D1222*TAXAS!$D$16))/3,IF($A1222=TAXAS!$A$17,IF($B1222="PARCELADO ATÉ 3X",$D1222-($D1222*TAXAS!$D$17))/3,IF($A1222=TAXAS!$A$18,IF($B1222="PARCELADO ATÉ 3X",$D1222-($D1222*TAXAS!$D$18))/3,IF($A1222=TAXAS!$A$19,IF($B1222="PARCELADO ATÉ 3X",$D1222-($D1222*TAXAS!$D$19))/3,IF($A1222=TAXAS!$A$20,IF($B1222="PARCELADO ATÉ 3X",$D1222-($D1222*TAXAS!$D$20))/3,IF($A1222=TAXAS!$A$21,IF($B1222="PARCELADO ATÉ 3X",$D1222-($D1222*TAXAS!$D$21))/3,IF($A1222=TAXAS!$A$22,IF($B1222="PARCELADO ATÉ 3X",$D1222-($D1222*TAXAS!$D$22))/3,IF($A1222=TAXAS!$A$23,IF($B1222="PARCELADO ATÉ 3X",$D1222-($D1222*TAXAS!$D$23))/3,IF($A1222=TAXAS!$A$24,IF($B1222="PARCELADO ATÉ 3X",$D1222-($D1222*TAXAS!$D$24))/3,IF($A1222=TAXAS!$A$25,IF($B1222="PARCELADO ATÉ 3X",$D1222-($D1222*TAXAS!$D$25))/3,IF($A1222=TAXAS!$A$26,IF($B1222="PARCELADO ATÉ 3X",$D1222-($D1222*TAXAS!$D$26))/3,IF($A1222=TAXAS!$A$27,IF($B1222="PARCELADO ATÉ 3X",$D1222-($D1222*TAXAS!$D$27))/3))))))))))))))))))))))))/1</f>
        <v>0</v>
      </c>
      <c r="H1222" s="9">
        <f>IF($A1222="VISA",IF($B1222="PARCELADO ATÉ 6X",$D1222-(D1222*TAXAS!$E$4))/6,IF($A1222="MASTER",IF($B1222="PARCELADO ATÉ 6X",$D1222-(D1222*TAXAS!$E$5))/6,IF($A1222="ELO",IF($B1222="PARCELADO ATÉ 6X",$D1222-(D1222*TAXAS!$E$6))/6,IF($A1222="HIPERCARD",IF($B1222="PARCELADO ATÉ 6X",$D1222-(D1222*TAXAS!$E$7))/6,IF($A1222="DINERS",IF($B1222="PARCELADO ATÉ 6X",$D1222-(D1222*TAXAS!$E$8))/6,IF($A1222="AMERICA EXPRESS",IF($B1222="PARCELADO ATÉ 6X",$D1222-(D1222*TAXAS!$E$9))/6,IF($A1222=TAXAS!$A$10,IF($B1222="PARCELADO ATÉ 6X",$D1222-($D1222*TAXAS!$E$10))/6,IF($A1222=TAXAS!$A$11,IF($B1222="PARCELADO ATÉ 6X",$D1222-($D1222*TAXAS!$E$11))/6,IF($A1222=TAXAS!$A$12,IF($B1222="PARCELADO ATÉ 6X",$D1222-($D1222*TAXAS!$E$12))/6,IF($A1222=TAXAS!$A$13,IF($B1222="PARCELADO ATÉ 6X",$D1222-($D1222*TAXAS!$E$13))/6,IF($A1222=TAXAS!$A$14,IF($B1222="PARCELADO ATÉ 6X",$D1222-($D1222*TAXAS!$E$14))/6,IF($A1222=TAXAS!$A$15,IF($B1222="PARCELADO ATÉ 6X",$D1222-($D1222*TAXAS!$E$15))/6,IF($A1222=TAXAS!$A$16,IF($B1222="PARCELADO ATÉ 6X",$D1222-($D1222*TAXAS!$E$16))/6,IF($A1222=TAXAS!$A$17,IF($B1222="PARCELADO ATÉ 6X",$D1222-($D1222*TAXAS!$E$17))/6,IF($A1222=TAXAS!$A$18,IF($B1222="PARCELADO ATÉ 6X",$D1222-($D1222*TAXAS!$E$18))/6,IF($A1222=TAXAS!$A$19,IF($B1222="PARCELADO ATÉ 6X",$D1222-($D1222*TAXAS!$E$19))/6,IF($A1222=TAXAS!$A$20,IF($B1222="PARCELADO ATÉ 6X",$D1222-($D1222*TAXAS!$E$20))/6,IF($A1222=TAXAS!$A$21,IF($B1222="PARCELADO ATÉ 6X",$D1222-($D1222*TAXAS!$E$21))/6,IF($A1222=TAXAS!$A$22,IF($B1222="PARCELADO ATÉ 6X",$D1222-($D1222*TAXAS!$E$22))/6,IF($A1222=TAXAS!$A$23,IF($B1222="PARCELADO ATÉ 6X",$D1222-($D1222*TAXAS!$E$23))/6,IF($A1222=TAXAS!$A$24,IF($B1222="PARCELADO ATÉ 6X",$D1222-($D1222*TAXAS!$E$24))/6,IF($A1222=TAXAS!$A$25,IF($B1222="PARCELADO ATÉ 6X",$D1222-($D1222*TAXAS!$E$25))/6,IF($A1222=TAXAS!$A$26,IF($B1222="PARCELADO ATÉ 6X",$D1222-($D1222*TAXAS!$E$26))/6,IF($A1222=TAXAS!$A$27,IF($B1222="PARCELADO ATÉ 6X",$D1222-($D1222*TAXAS!$E$27))/6))))))))))))))))))))))))/1</f>
        <v>0</v>
      </c>
      <c r="I1222" s="9">
        <f>IF($A1222="VISA",IF($B1222="PARCELADO ATÉ 12X",$D1222-(D1222*TAXAS!$F$4))/12,IF($A1222="MASTER",IF($B1222="PARCELADO ATÉ 12X",$D1222-(D1222*TAXAS!$F$5))/12,IF($A1222="ELO",IF($B1222="PARCELADO ATÉ 12X",$D1222-(D1222*TAXAS!$F$6))/12,IF($A1222="HIPERCARD",IF($B1222="PARCELADO ATÉ 12X",$D1222-(D1222*TAXAS!$F$7))/12,IF($A1222="DINERS",IF($B1222="PARCELADO ATÉ 12X",$D1222-(D1222*TAXAS!$F$8))/12,IF($A1222="AMERICA EXPRESS",IF($B1222="PARCELADO ATÉ 12X",$D1222-(D1222*TAXAS!$F$9))/12,IF($A1222=TAXAS!$A$10,IF($B1222="PARCELADO ATÉ 12X",$D1222-($D1222*TAXAS!$F$10))/12,IF($A1222=TAXAS!$A$11,IF($B1222="PARCELADO ATÉ 12X",$D1222-($D1222*TAXAS!$F$11))/12,IF($A1222=TAXAS!$A$12,IF($B1222="PARCELADO ATÉ 12X",$D1222-($D1222*TAXAS!$F$12))/12,IF($A1222=TAXAS!$A$13,IF($B1222="PARCELADO ATÉ 12X",$D1222-($D1222*TAXAS!$F$13))/12,IF($A1222=TAXAS!$A$14,IF($B1222="PARCELADO ATÉ 12X",$D1222-($D1222*TAXAS!$F$14))/12,IF($A1222=TAXAS!$A$15,IF($B1222="PARCELADO ATÉ 12X",$D1222-($D1222*TAXAS!$F$15))/12,IF($A1222=TAXAS!$A$16,IF($B1222="PARCELADO ATÉ 12X",$D1222-($D1222*TAXAS!$F$16))/12,IF($A1222=TAXAS!$A$17,IF($B1222="PARCELADO ATÉ 12X",$D1222-($D1222*TAXAS!$F$17))/12,IF($A1222=TAXAS!$A$18,IF($B1222="PARCELADO ATÉ 12X",$D1222-($D1222*TAXAS!$F$18))/12,IF($A1222=TAXAS!$A$19,IF($B1222="PARCELADO ATÉ 12X",$D1222-($D1222*TAXAS!$F$19))/12,IF($A1222=TAXAS!$A$20,IF($B1222="PARCELADO ATÉ 12X",$D1222-($D1222*TAXAS!$F$20))/12,IF($A1222=TAXAS!$A$21,IF($B1222="PARCELADO ATÉ 12X",$D1222-($D1222*TAXAS!$F$21))/12,IF($A1222=TAXAS!$A$22,IF($B1222="PARCELADO ATÉ 12X",$D1222-($D1222*TAXAS!$F$22))/12,IF($A1222=TAXAS!$A$23,IF($B1222="PARCELADO ATÉ 12X",$D1222-($D1222*TAXAS!$F$23))/12,IF($A1222=TAXAS!$A$24,IF($B1222="PARCELADO ATÉ 12X",$D1222-($D1222*TAXAS!$F$24))/12,IF($A1222=TAXAS!$A$25,IF($B1222="PARCELADO ATÉ 12X",$D1222-($D1222*TAXAS!$F$25))/12,IF($A1222=TAXAS!$A$26,IF($B1222="PARCELADO ATÉ 12X",$D1222-($D1222*TAXAS!$F$26))/12,IF($A1222=TAXAS!$A$27,IF($B1222="PARCELADO ATÉ 12X",$D1222-($D1222*TAXAS!$F$27))/12))))))))))))))))))))))))/1</f>
        <v>0</v>
      </c>
      <c r="J1222" s="8">
        <f t="shared" si="0"/>
        <v>0</v>
      </c>
      <c r="K1222" s="10" t="b">
        <f>IF($B1222="PARCELADO ATÉ 3X",($D1222-($D1222*TAXAS!$D$4))-$J1222)</f>
        <v>0</v>
      </c>
      <c r="L1222" s="10" t="b">
        <f>IF($B1222="PARCELADO ATÉ 6X",($D1222-($D1222*TAXAS!$E$4))-$J1222)</f>
        <v>0</v>
      </c>
      <c r="M1222" s="10" t="b">
        <f>IF($B1222="PARCELADO ATÉ 12X",($D1222-($D1222*TAXAS!$F$4))-$J1222)</f>
        <v>0</v>
      </c>
      <c r="N1222" s="8">
        <f t="shared" si="1"/>
        <v>0</v>
      </c>
      <c r="O1222" s="10">
        <f t="shared" si="2"/>
        <v>0</v>
      </c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</row>
    <row r="1223" spans="1:31" ht="15.75" customHeight="1" x14ac:dyDescent="0.2">
      <c r="A1223" s="3"/>
      <c r="B1223" s="5"/>
      <c r="C1223" s="6"/>
      <c r="D1223" s="42"/>
      <c r="E1223" s="8">
        <f>IF($A1223="VISA",IF($B1223="DÉBITO",$D1223-($D1223*TAXAS!$B$4)),IF($A1223="MASTER",IF($B1223="DÉBITO",$D1223-($D1223*TAXAS!$B$5)),IF($A1223="ELO", IF($B1223="DÉBITO",$D1223-($D1223*TAXAS!$B$6)),IF($A1223="HIPERCARD",IF($B1223="DÉBITO",$D1223-($D1223*TAXAS!$B$7)),IF($A1223="DINERS",IF($B1223="DÉBITO",$D1223-($D1223*TAXAS!$B$8)),IF($A1223="AMERICA EXPRESS",IF($B1223="DÉBITO",$D1223-($D1223*TAXAS!$B$9)),IF($A1223=TAXAS!$A$10,IF($B1223="DÉBITO",$D1223-($D1223*TAXAS!$B$10)), IF($A1223=TAXAS!$A$11,IF($B1223="DÉBITO",$D1223-($D1223*TAXAS!$B$11)), IF($A1223=TAXAS!$A$12,IF($B1223="DÉBITO",$D1223-($D1223*TAXAS!$B$12)), IF($A1223=TAXAS!$A$13,IF($B1223="DÉBITO",$D1223-($D1223*TAXAS!$B$13)), IF($A1223=TAXAS!$A$14,IF($B1223="DÉBITO",$D1223-($D1223*TAXAS!$B$14)), IF($A1223=TAXAS!$A$15,IF($B1223="DÉBITO",$D1223-($D1223*TAXAS!$B$15)), IF($A1223=TAXAS!$A$16,IF($B1223="DÉBITO",$D1223-($D1223*TAXAS!$B$16)), IF($A1223=TAXAS!$A$17,IF($B1223="DÉBITO",$D1223-($D1223*TAXAS!$B$17)), IF($A1223=TAXAS!$A$18,IF($B1223="DÉBITO",$D1223-($D1223*TAXAS!$B$18)), IF($A1223=TAXAS!$A$19,IF($B1223="DÉBITO",$D1223-($D1223*TAXAS!$B$19)), IF($A1223=TAXAS!$A$20,IF($B1223="DÉBITO",$D1223-($D1223*TAXAS!$B$20)), IF($A1223=TAXAS!$A$21,IF($B1223="DÉBITO",$D1223-($D1223*TAXAS!$B$21)), IF($A1223=TAXAS!$A$22,IF($B1223="DÉBITO",$D1223-($D1223*TAXAS!$B$22)), IF($A1223=TAXAS!$A$23,IF($B1223="DÉBITO",$D1223-($D1223*TAXAS!$B$23)), IF($A1223=TAXAS!$A$24,IF($B1223="DÉBITO",$D1223-($D1223*TAXAS!$B$24)), IF($A1223=TAXAS!$A$25,IF($B1223="DÉBITO",$D1223-($D1223*TAXAS!$B$25)), IF($A1223=TAXAS!$A$26,IF($B1223="DÉBITO",$D1223-($D1223*TAXAS!$B$26)), IF($A1223=TAXAS!$A$27,IF($B1223="DÉBITO",$D1223-($D1223*TAXAS!$B$27))))))))))))))))))))))))))/1</f>
        <v>0</v>
      </c>
      <c r="F1223" s="8">
        <f>IF($A1223="VISA",IF($B1223="CRÉDITO",$D1223-($D1223*TAXAS!$C$4)),IF($A1223="MASTER",IF($B1223="CRÉDITO",$D1223-($D1223*TAXAS!$C$5)),IF($A1223="ELO", IF($B1223="CRÉDITO",$D1223-($D1223*TAXAS!$C$6)),IF($A1223="HIPERCARD",IF($B1223="CRÉDITO",$D1223-($D1223*TAXAS!$C$7)),IF($A1223="DINERS",IF($B1223="CRÉDITO",$D1223-($D1223*TAXAS!$C$8)),IF($A1223="AMERICA EXPRESS",IF($B1223="CRÉDITO",$D1223-($D1223*TAXAS!$C$9)),IF($A1223=TAXAS!$A$10,IF($B1223="CRÉDITO",$D1223-($D1223*TAXAS!$C$10)), IF($A1223=TAXAS!$A$11,IF($B1223="CRÉDITO",$D1223-($D1223*TAXAS!$C$11)), IF($A1223=TAXAS!$A$12,IF($B1223="CRÉDITO",$D1223-($D1223*TAXAS!$C$12)), IF($A1223=TAXAS!$A$13,IF($B1223="CRÉDITO",$D1223-($D1223*TAXAS!$C$13)), IF($A1223=TAXAS!$A$14,IF($B1223="CRÉDITO",$D1223-($D1223*TAXAS!$C$14)), IF($A1223=TAXAS!$A$15,IF($B1223="CRÉDITO",$D1223-($D1223*TAXAS!$C$15)), IF($A1223=TAXAS!$A$16,IF($B1223="CRÉDITO",$D1223-($D1223*TAXAS!$C$16)), IF($A1223=TAXAS!$A$17,IF($B1223="CRÉDITO",$D1223-($D1223*TAXAS!$C$17)), IF($A1223=TAXAS!$A$18,IF($B1223="CRÉDITO",$D1223-($D1223*TAXAS!$C$18)), IF($A1223=TAXAS!$A$19,IF($B1223="CRÉDITO",$D1223-($D1223*TAXAS!$C$19)), IF($A1223=TAXAS!$A$20,IF($B1223="CRÉDITO",$D1223-($D1223*TAXAS!$C$20)), IF($A1223=TAXAS!$A$21,IF($B1223="CRÉDITO",$D1223-($D1223*TAXAS!$C$21)), IF($A1223=TAXAS!$A$22,IF($B1223="CRÉDITO",$D1223-($D1223*TAXAS!$C$22)), IF($A1223=TAXAS!$A$23,IF($B1223="CRÉDITO",$D1223-($D1223*TAXAS!$C$23)), IF($A1223=TAXAS!$A$24,IF($B1223="CRÉDITO",$D1223-($D1223*TAXAS!$C$24)), IF($A1223=TAXAS!$A$25,IF($B1223="CRÉDITO",$D1223-($D1223*TAXAS!$C$25)), IF($A1223=TAXAS!$A$26,IF($B1223="CRÉDITO",$D1223-($D1223*TAXAS!$C$26)), IF($A1223=TAXAS!$A$27,IF($B1223="CRÉDITO",$D1223-($D1223*TAXAS!$C$27))))))))))))))))))))))))))/1</f>
        <v>0</v>
      </c>
      <c r="G1223" s="9">
        <f>IF($A1223="VISA",IF($B1223="PARCELADO ATÉ 3X",$D1223-(D1223*TAXAS!$D$4))/3,IF($A1223="MASTER",IF($B1223="PARCELADO ATÉ 3X",$D1223-(D1223*TAXAS!$D$5))/3,IF($A1223="ELO",IF($B1223="PARCELADO ATÉ 3X",$D1223-(D1223*TAXAS!$D$6))/3,IF($A1223="HIPERCARD",IF($B1223="PARCELADO ATÉ 3X",$D1223-(D1223*TAXAS!$D$7))/3,IF($A1223="DINERS",IF($B1223="PARCELADO ATÉ 3X",$D1223-(D1223*TAXAS!$D$8))/3,IF($A1223="AMERICA EXPRESS",IF($B1223="PARCELADO ATÉ 3X",$D1223-(D1223*TAXAS!$D$9))/3,IF($A1223=TAXAS!$A$10,IF($B1223="PARCELADO ATÉ 3X",$D1223-($D1223*TAXAS!$D$10))/3,IF($A1223=TAXAS!$A$11,IF($B1223="PARCELADO ATÉ 3X",$D1223-($D1223*TAXAS!$D$11))/3,IF($A1223=TAXAS!$A$12,IF($B1223="PARCELADO ATÉ 3X",$D1223-($D1223*TAXAS!$D$12))/3,IF($A1223=TAXAS!$A$13,IF($B1223="PARCELADO ATÉ 3X",$D1223-($D1223*TAXAS!$D$13))/3,IF($A1223=TAXAS!$A$14,IF($B1223="PARCELADO ATÉ 3X",$D1223-($D1223*TAXAS!$D$14))/3,IF($A1223=TAXAS!$A$15,IF($B1223="PARCELADO ATÉ 3X",$D1223-($D1223*TAXAS!$D$15))/3,IF($A1223=TAXAS!$A$16,IF($B1223="PARCELADO ATÉ 3X",$D1223-($D1223*TAXAS!$D$16))/3,IF($A1223=TAXAS!$A$17,IF($B1223="PARCELADO ATÉ 3X",$D1223-($D1223*TAXAS!$D$17))/3,IF($A1223=TAXAS!$A$18,IF($B1223="PARCELADO ATÉ 3X",$D1223-($D1223*TAXAS!$D$18))/3,IF($A1223=TAXAS!$A$19,IF($B1223="PARCELADO ATÉ 3X",$D1223-($D1223*TAXAS!$D$19))/3,IF($A1223=TAXAS!$A$20,IF($B1223="PARCELADO ATÉ 3X",$D1223-($D1223*TAXAS!$D$20))/3,IF($A1223=TAXAS!$A$21,IF($B1223="PARCELADO ATÉ 3X",$D1223-($D1223*TAXAS!$D$21))/3,IF($A1223=TAXAS!$A$22,IF($B1223="PARCELADO ATÉ 3X",$D1223-($D1223*TAXAS!$D$22))/3,IF($A1223=TAXAS!$A$23,IF($B1223="PARCELADO ATÉ 3X",$D1223-($D1223*TAXAS!$D$23))/3,IF($A1223=TAXAS!$A$24,IF($B1223="PARCELADO ATÉ 3X",$D1223-($D1223*TAXAS!$D$24))/3,IF($A1223=TAXAS!$A$25,IF($B1223="PARCELADO ATÉ 3X",$D1223-($D1223*TAXAS!$D$25))/3,IF($A1223=TAXAS!$A$26,IF($B1223="PARCELADO ATÉ 3X",$D1223-($D1223*TAXAS!$D$26))/3,IF($A1223=TAXAS!$A$27,IF($B1223="PARCELADO ATÉ 3X",$D1223-($D1223*TAXAS!$D$27))/3))))))))))))))))))))))))/1</f>
        <v>0</v>
      </c>
      <c r="H1223" s="9">
        <f>IF($A1223="VISA",IF($B1223="PARCELADO ATÉ 6X",$D1223-(D1223*TAXAS!$E$4))/6,IF($A1223="MASTER",IF($B1223="PARCELADO ATÉ 6X",$D1223-(D1223*TAXAS!$E$5))/6,IF($A1223="ELO",IF($B1223="PARCELADO ATÉ 6X",$D1223-(D1223*TAXAS!$E$6))/6,IF($A1223="HIPERCARD",IF($B1223="PARCELADO ATÉ 6X",$D1223-(D1223*TAXAS!$E$7))/6,IF($A1223="DINERS",IF($B1223="PARCELADO ATÉ 6X",$D1223-(D1223*TAXAS!$E$8))/6,IF($A1223="AMERICA EXPRESS",IF($B1223="PARCELADO ATÉ 6X",$D1223-(D1223*TAXAS!$E$9))/6,IF($A1223=TAXAS!$A$10,IF($B1223="PARCELADO ATÉ 6X",$D1223-($D1223*TAXAS!$E$10))/6,IF($A1223=TAXAS!$A$11,IF($B1223="PARCELADO ATÉ 6X",$D1223-($D1223*TAXAS!$E$11))/6,IF($A1223=TAXAS!$A$12,IF($B1223="PARCELADO ATÉ 6X",$D1223-($D1223*TAXAS!$E$12))/6,IF($A1223=TAXAS!$A$13,IF($B1223="PARCELADO ATÉ 6X",$D1223-($D1223*TAXAS!$E$13))/6,IF($A1223=TAXAS!$A$14,IF($B1223="PARCELADO ATÉ 6X",$D1223-($D1223*TAXAS!$E$14))/6,IF($A1223=TAXAS!$A$15,IF($B1223="PARCELADO ATÉ 6X",$D1223-($D1223*TAXAS!$E$15))/6,IF($A1223=TAXAS!$A$16,IF($B1223="PARCELADO ATÉ 6X",$D1223-($D1223*TAXAS!$E$16))/6,IF($A1223=TAXAS!$A$17,IF($B1223="PARCELADO ATÉ 6X",$D1223-($D1223*TAXAS!$E$17))/6,IF($A1223=TAXAS!$A$18,IF($B1223="PARCELADO ATÉ 6X",$D1223-($D1223*TAXAS!$E$18))/6,IF($A1223=TAXAS!$A$19,IF($B1223="PARCELADO ATÉ 6X",$D1223-($D1223*TAXAS!$E$19))/6,IF($A1223=TAXAS!$A$20,IF($B1223="PARCELADO ATÉ 6X",$D1223-($D1223*TAXAS!$E$20))/6,IF($A1223=TAXAS!$A$21,IF($B1223="PARCELADO ATÉ 6X",$D1223-($D1223*TAXAS!$E$21))/6,IF($A1223=TAXAS!$A$22,IF($B1223="PARCELADO ATÉ 6X",$D1223-($D1223*TAXAS!$E$22))/6,IF($A1223=TAXAS!$A$23,IF($B1223="PARCELADO ATÉ 6X",$D1223-($D1223*TAXAS!$E$23))/6,IF($A1223=TAXAS!$A$24,IF($B1223="PARCELADO ATÉ 6X",$D1223-($D1223*TAXAS!$E$24))/6,IF($A1223=TAXAS!$A$25,IF($B1223="PARCELADO ATÉ 6X",$D1223-($D1223*TAXAS!$E$25))/6,IF($A1223=TAXAS!$A$26,IF($B1223="PARCELADO ATÉ 6X",$D1223-($D1223*TAXAS!$E$26))/6,IF($A1223=TAXAS!$A$27,IF($B1223="PARCELADO ATÉ 6X",$D1223-($D1223*TAXAS!$E$27))/6))))))))))))))))))))))))/1</f>
        <v>0</v>
      </c>
      <c r="I1223" s="9">
        <f>IF($A1223="VISA",IF($B1223="PARCELADO ATÉ 12X",$D1223-(D1223*TAXAS!$F$4))/12,IF($A1223="MASTER",IF($B1223="PARCELADO ATÉ 12X",$D1223-(D1223*TAXAS!$F$5))/12,IF($A1223="ELO",IF($B1223="PARCELADO ATÉ 12X",$D1223-(D1223*TAXAS!$F$6))/12,IF($A1223="HIPERCARD",IF($B1223="PARCELADO ATÉ 12X",$D1223-(D1223*TAXAS!$F$7))/12,IF($A1223="DINERS",IF($B1223="PARCELADO ATÉ 12X",$D1223-(D1223*TAXAS!$F$8))/12,IF($A1223="AMERICA EXPRESS",IF($B1223="PARCELADO ATÉ 12X",$D1223-(D1223*TAXAS!$F$9))/12,IF($A1223=TAXAS!$A$10,IF($B1223="PARCELADO ATÉ 12X",$D1223-($D1223*TAXAS!$F$10))/12,IF($A1223=TAXAS!$A$11,IF($B1223="PARCELADO ATÉ 12X",$D1223-($D1223*TAXAS!$F$11))/12,IF($A1223=TAXAS!$A$12,IF($B1223="PARCELADO ATÉ 12X",$D1223-($D1223*TAXAS!$F$12))/12,IF($A1223=TAXAS!$A$13,IF($B1223="PARCELADO ATÉ 12X",$D1223-($D1223*TAXAS!$F$13))/12,IF($A1223=TAXAS!$A$14,IF($B1223="PARCELADO ATÉ 12X",$D1223-($D1223*TAXAS!$F$14))/12,IF($A1223=TAXAS!$A$15,IF($B1223="PARCELADO ATÉ 12X",$D1223-($D1223*TAXAS!$F$15))/12,IF($A1223=TAXAS!$A$16,IF($B1223="PARCELADO ATÉ 12X",$D1223-($D1223*TAXAS!$F$16))/12,IF($A1223=TAXAS!$A$17,IF($B1223="PARCELADO ATÉ 12X",$D1223-($D1223*TAXAS!$F$17))/12,IF($A1223=TAXAS!$A$18,IF($B1223="PARCELADO ATÉ 12X",$D1223-($D1223*TAXAS!$F$18))/12,IF($A1223=TAXAS!$A$19,IF($B1223="PARCELADO ATÉ 12X",$D1223-($D1223*TAXAS!$F$19))/12,IF($A1223=TAXAS!$A$20,IF($B1223="PARCELADO ATÉ 12X",$D1223-($D1223*TAXAS!$F$20))/12,IF($A1223=TAXAS!$A$21,IF($B1223="PARCELADO ATÉ 12X",$D1223-($D1223*TAXAS!$F$21))/12,IF($A1223=TAXAS!$A$22,IF($B1223="PARCELADO ATÉ 12X",$D1223-($D1223*TAXAS!$F$22))/12,IF($A1223=TAXAS!$A$23,IF($B1223="PARCELADO ATÉ 12X",$D1223-($D1223*TAXAS!$F$23))/12,IF($A1223=TAXAS!$A$24,IF($B1223="PARCELADO ATÉ 12X",$D1223-($D1223*TAXAS!$F$24))/12,IF($A1223=TAXAS!$A$25,IF($B1223="PARCELADO ATÉ 12X",$D1223-($D1223*TAXAS!$F$25))/12,IF($A1223=TAXAS!$A$26,IF($B1223="PARCELADO ATÉ 12X",$D1223-($D1223*TAXAS!$F$26))/12,IF($A1223=TAXAS!$A$27,IF($B1223="PARCELADO ATÉ 12X",$D1223-($D1223*TAXAS!$F$27))/12))))))))))))))))))))))))/1</f>
        <v>0</v>
      </c>
      <c r="J1223" s="8">
        <f t="shared" si="0"/>
        <v>0</v>
      </c>
      <c r="K1223" s="10" t="b">
        <f>IF($B1223="PARCELADO ATÉ 3X",($D1223-($D1223*TAXAS!$D$4))-$J1223)</f>
        <v>0</v>
      </c>
      <c r="L1223" s="10" t="b">
        <f>IF($B1223="PARCELADO ATÉ 6X",($D1223-($D1223*TAXAS!$E$4))-$J1223)</f>
        <v>0</v>
      </c>
      <c r="M1223" s="10" t="b">
        <f>IF($B1223="PARCELADO ATÉ 12X",($D1223-($D1223*TAXAS!$F$4))-$J1223)</f>
        <v>0</v>
      </c>
      <c r="N1223" s="8">
        <f t="shared" si="1"/>
        <v>0</v>
      </c>
      <c r="O1223" s="10">
        <f t="shared" si="2"/>
        <v>0</v>
      </c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</row>
    <row r="1224" spans="1:31" ht="15.75" customHeight="1" x14ac:dyDescent="0.2">
      <c r="A1224" s="3"/>
      <c r="B1224" s="5"/>
      <c r="C1224" s="6"/>
      <c r="D1224" s="42"/>
      <c r="E1224" s="8">
        <f>IF($A1224="VISA",IF($B1224="DÉBITO",$D1224-($D1224*TAXAS!$B$4)),IF($A1224="MASTER",IF($B1224="DÉBITO",$D1224-($D1224*TAXAS!$B$5)),IF($A1224="ELO", IF($B1224="DÉBITO",$D1224-($D1224*TAXAS!$B$6)),IF($A1224="HIPERCARD",IF($B1224="DÉBITO",$D1224-($D1224*TAXAS!$B$7)),IF($A1224="DINERS",IF($B1224="DÉBITO",$D1224-($D1224*TAXAS!$B$8)),IF($A1224="AMERICA EXPRESS",IF($B1224="DÉBITO",$D1224-($D1224*TAXAS!$B$9)),IF($A1224=TAXAS!$A$10,IF($B1224="DÉBITO",$D1224-($D1224*TAXAS!$B$10)), IF($A1224=TAXAS!$A$11,IF($B1224="DÉBITO",$D1224-($D1224*TAXAS!$B$11)), IF($A1224=TAXAS!$A$12,IF($B1224="DÉBITO",$D1224-($D1224*TAXAS!$B$12)), IF($A1224=TAXAS!$A$13,IF($B1224="DÉBITO",$D1224-($D1224*TAXAS!$B$13)), IF($A1224=TAXAS!$A$14,IF($B1224="DÉBITO",$D1224-($D1224*TAXAS!$B$14)), IF($A1224=TAXAS!$A$15,IF($B1224="DÉBITO",$D1224-($D1224*TAXAS!$B$15)), IF($A1224=TAXAS!$A$16,IF($B1224="DÉBITO",$D1224-($D1224*TAXAS!$B$16)), IF($A1224=TAXAS!$A$17,IF($B1224="DÉBITO",$D1224-($D1224*TAXAS!$B$17)), IF($A1224=TAXAS!$A$18,IF($B1224="DÉBITO",$D1224-($D1224*TAXAS!$B$18)), IF($A1224=TAXAS!$A$19,IF($B1224="DÉBITO",$D1224-($D1224*TAXAS!$B$19)), IF($A1224=TAXAS!$A$20,IF($B1224="DÉBITO",$D1224-($D1224*TAXAS!$B$20)), IF($A1224=TAXAS!$A$21,IF($B1224="DÉBITO",$D1224-($D1224*TAXAS!$B$21)), IF($A1224=TAXAS!$A$22,IF($B1224="DÉBITO",$D1224-($D1224*TAXAS!$B$22)), IF($A1224=TAXAS!$A$23,IF($B1224="DÉBITO",$D1224-($D1224*TAXAS!$B$23)), IF($A1224=TAXAS!$A$24,IF($B1224="DÉBITO",$D1224-($D1224*TAXAS!$B$24)), IF($A1224=TAXAS!$A$25,IF($B1224="DÉBITO",$D1224-($D1224*TAXAS!$B$25)), IF($A1224=TAXAS!$A$26,IF($B1224="DÉBITO",$D1224-($D1224*TAXAS!$B$26)), IF($A1224=TAXAS!$A$27,IF($B1224="DÉBITO",$D1224-($D1224*TAXAS!$B$27))))))))))))))))))))))))))/1</f>
        <v>0</v>
      </c>
      <c r="F1224" s="8">
        <f>IF($A1224="VISA",IF($B1224="CRÉDITO",$D1224-($D1224*TAXAS!$C$4)),IF($A1224="MASTER",IF($B1224="CRÉDITO",$D1224-($D1224*TAXAS!$C$5)),IF($A1224="ELO", IF($B1224="CRÉDITO",$D1224-($D1224*TAXAS!$C$6)),IF($A1224="HIPERCARD",IF($B1224="CRÉDITO",$D1224-($D1224*TAXAS!$C$7)),IF($A1224="DINERS",IF($B1224="CRÉDITO",$D1224-($D1224*TAXAS!$C$8)),IF($A1224="AMERICA EXPRESS",IF($B1224="CRÉDITO",$D1224-($D1224*TAXAS!$C$9)),IF($A1224=TAXAS!$A$10,IF($B1224="CRÉDITO",$D1224-($D1224*TAXAS!$C$10)), IF($A1224=TAXAS!$A$11,IF($B1224="CRÉDITO",$D1224-($D1224*TAXAS!$C$11)), IF($A1224=TAXAS!$A$12,IF($B1224="CRÉDITO",$D1224-($D1224*TAXAS!$C$12)), IF($A1224=TAXAS!$A$13,IF($B1224="CRÉDITO",$D1224-($D1224*TAXAS!$C$13)), IF($A1224=TAXAS!$A$14,IF($B1224="CRÉDITO",$D1224-($D1224*TAXAS!$C$14)), IF($A1224=TAXAS!$A$15,IF($B1224="CRÉDITO",$D1224-($D1224*TAXAS!$C$15)), IF($A1224=TAXAS!$A$16,IF($B1224="CRÉDITO",$D1224-($D1224*TAXAS!$C$16)), IF($A1224=TAXAS!$A$17,IF($B1224="CRÉDITO",$D1224-($D1224*TAXAS!$C$17)), IF($A1224=TAXAS!$A$18,IF($B1224="CRÉDITO",$D1224-($D1224*TAXAS!$C$18)), IF($A1224=TAXAS!$A$19,IF($B1224="CRÉDITO",$D1224-($D1224*TAXAS!$C$19)), IF($A1224=TAXAS!$A$20,IF($B1224="CRÉDITO",$D1224-($D1224*TAXAS!$C$20)), IF($A1224=TAXAS!$A$21,IF($B1224="CRÉDITO",$D1224-($D1224*TAXAS!$C$21)), IF($A1224=TAXAS!$A$22,IF($B1224="CRÉDITO",$D1224-($D1224*TAXAS!$C$22)), IF($A1224=TAXAS!$A$23,IF($B1224="CRÉDITO",$D1224-($D1224*TAXAS!$C$23)), IF($A1224=TAXAS!$A$24,IF($B1224="CRÉDITO",$D1224-($D1224*TAXAS!$C$24)), IF($A1224=TAXAS!$A$25,IF($B1224="CRÉDITO",$D1224-($D1224*TAXAS!$C$25)), IF($A1224=TAXAS!$A$26,IF($B1224="CRÉDITO",$D1224-($D1224*TAXAS!$C$26)), IF($A1224=TAXAS!$A$27,IF($B1224="CRÉDITO",$D1224-($D1224*TAXAS!$C$27))))))))))))))))))))))))))/1</f>
        <v>0</v>
      </c>
      <c r="G1224" s="9">
        <f>IF($A1224="VISA",IF($B1224="PARCELADO ATÉ 3X",$D1224-(D1224*TAXAS!$D$4))/3,IF($A1224="MASTER",IF($B1224="PARCELADO ATÉ 3X",$D1224-(D1224*TAXAS!$D$5))/3,IF($A1224="ELO",IF($B1224="PARCELADO ATÉ 3X",$D1224-(D1224*TAXAS!$D$6))/3,IF($A1224="HIPERCARD",IF($B1224="PARCELADO ATÉ 3X",$D1224-(D1224*TAXAS!$D$7))/3,IF($A1224="DINERS",IF($B1224="PARCELADO ATÉ 3X",$D1224-(D1224*TAXAS!$D$8))/3,IF($A1224="AMERICA EXPRESS",IF($B1224="PARCELADO ATÉ 3X",$D1224-(D1224*TAXAS!$D$9))/3,IF($A1224=TAXAS!$A$10,IF($B1224="PARCELADO ATÉ 3X",$D1224-($D1224*TAXAS!$D$10))/3,IF($A1224=TAXAS!$A$11,IF($B1224="PARCELADO ATÉ 3X",$D1224-($D1224*TAXAS!$D$11))/3,IF($A1224=TAXAS!$A$12,IF($B1224="PARCELADO ATÉ 3X",$D1224-($D1224*TAXAS!$D$12))/3,IF($A1224=TAXAS!$A$13,IF($B1224="PARCELADO ATÉ 3X",$D1224-($D1224*TAXAS!$D$13))/3,IF($A1224=TAXAS!$A$14,IF($B1224="PARCELADO ATÉ 3X",$D1224-($D1224*TAXAS!$D$14))/3,IF($A1224=TAXAS!$A$15,IF($B1224="PARCELADO ATÉ 3X",$D1224-($D1224*TAXAS!$D$15))/3,IF($A1224=TAXAS!$A$16,IF($B1224="PARCELADO ATÉ 3X",$D1224-($D1224*TAXAS!$D$16))/3,IF($A1224=TAXAS!$A$17,IF($B1224="PARCELADO ATÉ 3X",$D1224-($D1224*TAXAS!$D$17))/3,IF($A1224=TAXAS!$A$18,IF($B1224="PARCELADO ATÉ 3X",$D1224-($D1224*TAXAS!$D$18))/3,IF($A1224=TAXAS!$A$19,IF($B1224="PARCELADO ATÉ 3X",$D1224-($D1224*TAXAS!$D$19))/3,IF($A1224=TAXAS!$A$20,IF($B1224="PARCELADO ATÉ 3X",$D1224-($D1224*TAXAS!$D$20))/3,IF($A1224=TAXAS!$A$21,IF($B1224="PARCELADO ATÉ 3X",$D1224-($D1224*TAXAS!$D$21))/3,IF($A1224=TAXAS!$A$22,IF($B1224="PARCELADO ATÉ 3X",$D1224-($D1224*TAXAS!$D$22))/3,IF($A1224=TAXAS!$A$23,IF($B1224="PARCELADO ATÉ 3X",$D1224-($D1224*TAXAS!$D$23))/3,IF($A1224=TAXAS!$A$24,IF($B1224="PARCELADO ATÉ 3X",$D1224-($D1224*TAXAS!$D$24))/3,IF($A1224=TAXAS!$A$25,IF($B1224="PARCELADO ATÉ 3X",$D1224-($D1224*TAXAS!$D$25))/3,IF($A1224=TAXAS!$A$26,IF($B1224="PARCELADO ATÉ 3X",$D1224-($D1224*TAXAS!$D$26))/3,IF($A1224=TAXAS!$A$27,IF($B1224="PARCELADO ATÉ 3X",$D1224-($D1224*TAXAS!$D$27))/3))))))))))))))))))))))))/1</f>
        <v>0</v>
      </c>
      <c r="H1224" s="9">
        <f>IF($A1224="VISA",IF($B1224="PARCELADO ATÉ 6X",$D1224-(D1224*TAXAS!$E$4))/6,IF($A1224="MASTER",IF($B1224="PARCELADO ATÉ 6X",$D1224-(D1224*TAXAS!$E$5))/6,IF($A1224="ELO",IF($B1224="PARCELADO ATÉ 6X",$D1224-(D1224*TAXAS!$E$6))/6,IF($A1224="HIPERCARD",IF($B1224="PARCELADO ATÉ 6X",$D1224-(D1224*TAXAS!$E$7))/6,IF($A1224="DINERS",IF($B1224="PARCELADO ATÉ 6X",$D1224-(D1224*TAXAS!$E$8))/6,IF($A1224="AMERICA EXPRESS",IF($B1224="PARCELADO ATÉ 6X",$D1224-(D1224*TAXAS!$E$9))/6,IF($A1224=TAXAS!$A$10,IF($B1224="PARCELADO ATÉ 6X",$D1224-($D1224*TAXAS!$E$10))/6,IF($A1224=TAXAS!$A$11,IF($B1224="PARCELADO ATÉ 6X",$D1224-($D1224*TAXAS!$E$11))/6,IF($A1224=TAXAS!$A$12,IF($B1224="PARCELADO ATÉ 6X",$D1224-($D1224*TAXAS!$E$12))/6,IF($A1224=TAXAS!$A$13,IF($B1224="PARCELADO ATÉ 6X",$D1224-($D1224*TAXAS!$E$13))/6,IF($A1224=TAXAS!$A$14,IF($B1224="PARCELADO ATÉ 6X",$D1224-($D1224*TAXAS!$E$14))/6,IF($A1224=TAXAS!$A$15,IF($B1224="PARCELADO ATÉ 6X",$D1224-($D1224*TAXAS!$E$15))/6,IF($A1224=TAXAS!$A$16,IF($B1224="PARCELADO ATÉ 6X",$D1224-($D1224*TAXAS!$E$16))/6,IF($A1224=TAXAS!$A$17,IF($B1224="PARCELADO ATÉ 6X",$D1224-($D1224*TAXAS!$E$17))/6,IF($A1224=TAXAS!$A$18,IF($B1224="PARCELADO ATÉ 6X",$D1224-($D1224*TAXAS!$E$18))/6,IF($A1224=TAXAS!$A$19,IF($B1224="PARCELADO ATÉ 6X",$D1224-($D1224*TAXAS!$E$19))/6,IF($A1224=TAXAS!$A$20,IF($B1224="PARCELADO ATÉ 6X",$D1224-($D1224*TAXAS!$E$20))/6,IF($A1224=TAXAS!$A$21,IF($B1224="PARCELADO ATÉ 6X",$D1224-($D1224*TAXAS!$E$21))/6,IF($A1224=TAXAS!$A$22,IF($B1224="PARCELADO ATÉ 6X",$D1224-($D1224*TAXAS!$E$22))/6,IF($A1224=TAXAS!$A$23,IF($B1224="PARCELADO ATÉ 6X",$D1224-($D1224*TAXAS!$E$23))/6,IF($A1224=TAXAS!$A$24,IF($B1224="PARCELADO ATÉ 6X",$D1224-($D1224*TAXAS!$E$24))/6,IF($A1224=TAXAS!$A$25,IF($B1224="PARCELADO ATÉ 6X",$D1224-($D1224*TAXAS!$E$25))/6,IF($A1224=TAXAS!$A$26,IF($B1224="PARCELADO ATÉ 6X",$D1224-($D1224*TAXAS!$E$26))/6,IF($A1224=TAXAS!$A$27,IF($B1224="PARCELADO ATÉ 6X",$D1224-($D1224*TAXAS!$E$27))/6))))))))))))))))))))))))/1</f>
        <v>0</v>
      </c>
      <c r="I1224" s="9">
        <f>IF($A1224="VISA",IF($B1224="PARCELADO ATÉ 12X",$D1224-(D1224*TAXAS!$F$4))/12,IF($A1224="MASTER",IF($B1224="PARCELADO ATÉ 12X",$D1224-(D1224*TAXAS!$F$5))/12,IF($A1224="ELO",IF($B1224="PARCELADO ATÉ 12X",$D1224-(D1224*TAXAS!$F$6))/12,IF($A1224="HIPERCARD",IF($B1224="PARCELADO ATÉ 12X",$D1224-(D1224*TAXAS!$F$7))/12,IF($A1224="DINERS",IF($B1224="PARCELADO ATÉ 12X",$D1224-(D1224*TAXAS!$F$8))/12,IF($A1224="AMERICA EXPRESS",IF($B1224="PARCELADO ATÉ 12X",$D1224-(D1224*TAXAS!$F$9))/12,IF($A1224=TAXAS!$A$10,IF($B1224="PARCELADO ATÉ 12X",$D1224-($D1224*TAXAS!$F$10))/12,IF($A1224=TAXAS!$A$11,IF($B1224="PARCELADO ATÉ 12X",$D1224-($D1224*TAXAS!$F$11))/12,IF($A1224=TAXAS!$A$12,IF($B1224="PARCELADO ATÉ 12X",$D1224-($D1224*TAXAS!$F$12))/12,IF($A1224=TAXAS!$A$13,IF($B1224="PARCELADO ATÉ 12X",$D1224-($D1224*TAXAS!$F$13))/12,IF($A1224=TAXAS!$A$14,IF($B1224="PARCELADO ATÉ 12X",$D1224-($D1224*TAXAS!$F$14))/12,IF($A1224=TAXAS!$A$15,IF($B1224="PARCELADO ATÉ 12X",$D1224-($D1224*TAXAS!$F$15))/12,IF($A1224=TAXAS!$A$16,IF($B1224="PARCELADO ATÉ 12X",$D1224-($D1224*TAXAS!$F$16))/12,IF($A1224=TAXAS!$A$17,IF($B1224="PARCELADO ATÉ 12X",$D1224-($D1224*TAXAS!$F$17))/12,IF($A1224=TAXAS!$A$18,IF($B1224="PARCELADO ATÉ 12X",$D1224-($D1224*TAXAS!$F$18))/12,IF($A1224=TAXAS!$A$19,IF($B1224="PARCELADO ATÉ 12X",$D1224-($D1224*TAXAS!$F$19))/12,IF($A1224=TAXAS!$A$20,IF($B1224="PARCELADO ATÉ 12X",$D1224-($D1224*TAXAS!$F$20))/12,IF($A1224=TAXAS!$A$21,IF($B1224="PARCELADO ATÉ 12X",$D1224-($D1224*TAXAS!$F$21))/12,IF($A1224=TAXAS!$A$22,IF($B1224="PARCELADO ATÉ 12X",$D1224-($D1224*TAXAS!$F$22))/12,IF($A1224=TAXAS!$A$23,IF($B1224="PARCELADO ATÉ 12X",$D1224-($D1224*TAXAS!$F$23))/12,IF($A1224=TAXAS!$A$24,IF($B1224="PARCELADO ATÉ 12X",$D1224-($D1224*TAXAS!$F$24))/12,IF($A1224=TAXAS!$A$25,IF($B1224="PARCELADO ATÉ 12X",$D1224-($D1224*TAXAS!$F$25))/12,IF($A1224=TAXAS!$A$26,IF($B1224="PARCELADO ATÉ 12X",$D1224-($D1224*TAXAS!$F$26))/12,IF($A1224=TAXAS!$A$27,IF($B1224="PARCELADO ATÉ 12X",$D1224-($D1224*TAXAS!$F$27))/12))))))))))))))))))))))))/1</f>
        <v>0</v>
      </c>
      <c r="J1224" s="8">
        <f t="shared" si="0"/>
        <v>0</v>
      </c>
      <c r="K1224" s="10" t="b">
        <f>IF($B1224="PARCELADO ATÉ 3X",($D1224-($D1224*TAXAS!$D$4))-$J1224)</f>
        <v>0</v>
      </c>
      <c r="L1224" s="10" t="b">
        <f>IF($B1224="PARCELADO ATÉ 6X",($D1224-($D1224*TAXAS!$E$4))-$J1224)</f>
        <v>0</v>
      </c>
      <c r="M1224" s="10" t="b">
        <f>IF($B1224="PARCELADO ATÉ 12X",($D1224-($D1224*TAXAS!$F$4))-$J1224)</f>
        <v>0</v>
      </c>
      <c r="N1224" s="8">
        <f t="shared" si="1"/>
        <v>0</v>
      </c>
      <c r="O1224" s="10">
        <f t="shared" si="2"/>
        <v>0</v>
      </c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</row>
    <row r="1225" spans="1:31" ht="15.75" customHeight="1" x14ac:dyDescent="0.2">
      <c r="A1225" s="3"/>
      <c r="B1225" s="5"/>
      <c r="C1225" s="6"/>
      <c r="D1225" s="42"/>
      <c r="E1225" s="8">
        <f>IF($A1225="VISA",IF($B1225="DÉBITO",$D1225-($D1225*TAXAS!$B$4)),IF($A1225="MASTER",IF($B1225="DÉBITO",$D1225-($D1225*TAXAS!$B$5)),IF($A1225="ELO", IF($B1225="DÉBITO",$D1225-($D1225*TAXAS!$B$6)),IF($A1225="HIPERCARD",IF($B1225="DÉBITO",$D1225-($D1225*TAXAS!$B$7)),IF($A1225="DINERS",IF($B1225="DÉBITO",$D1225-($D1225*TAXAS!$B$8)),IF($A1225="AMERICA EXPRESS",IF($B1225="DÉBITO",$D1225-($D1225*TAXAS!$B$9)),IF($A1225=TAXAS!$A$10,IF($B1225="DÉBITO",$D1225-($D1225*TAXAS!$B$10)), IF($A1225=TAXAS!$A$11,IF($B1225="DÉBITO",$D1225-($D1225*TAXAS!$B$11)), IF($A1225=TAXAS!$A$12,IF($B1225="DÉBITO",$D1225-($D1225*TAXAS!$B$12)), IF($A1225=TAXAS!$A$13,IF($B1225="DÉBITO",$D1225-($D1225*TAXAS!$B$13)), IF($A1225=TAXAS!$A$14,IF($B1225="DÉBITO",$D1225-($D1225*TAXAS!$B$14)), IF($A1225=TAXAS!$A$15,IF($B1225="DÉBITO",$D1225-($D1225*TAXAS!$B$15)), IF($A1225=TAXAS!$A$16,IF($B1225="DÉBITO",$D1225-($D1225*TAXAS!$B$16)), IF($A1225=TAXAS!$A$17,IF($B1225="DÉBITO",$D1225-($D1225*TAXAS!$B$17)), IF($A1225=TAXAS!$A$18,IF($B1225="DÉBITO",$D1225-($D1225*TAXAS!$B$18)), IF($A1225=TAXAS!$A$19,IF($B1225="DÉBITO",$D1225-($D1225*TAXAS!$B$19)), IF($A1225=TAXAS!$A$20,IF($B1225="DÉBITO",$D1225-($D1225*TAXAS!$B$20)), IF($A1225=TAXAS!$A$21,IF($B1225="DÉBITO",$D1225-($D1225*TAXAS!$B$21)), IF($A1225=TAXAS!$A$22,IF($B1225="DÉBITO",$D1225-($D1225*TAXAS!$B$22)), IF($A1225=TAXAS!$A$23,IF($B1225="DÉBITO",$D1225-($D1225*TAXAS!$B$23)), IF($A1225=TAXAS!$A$24,IF($B1225="DÉBITO",$D1225-($D1225*TAXAS!$B$24)), IF($A1225=TAXAS!$A$25,IF($B1225="DÉBITO",$D1225-($D1225*TAXAS!$B$25)), IF($A1225=TAXAS!$A$26,IF($B1225="DÉBITO",$D1225-($D1225*TAXAS!$B$26)), IF($A1225=TAXAS!$A$27,IF($B1225="DÉBITO",$D1225-($D1225*TAXAS!$B$27))))))))))))))))))))))))))/1</f>
        <v>0</v>
      </c>
      <c r="F1225" s="8">
        <f>IF($A1225="VISA",IF($B1225="CRÉDITO",$D1225-($D1225*TAXAS!$C$4)),IF($A1225="MASTER",IF($B1225="CRÉDITO",$D1225-($D1225*TAXAS!$C$5)),IF($A1225="ELO", IF($B1225="CRÉDITO",$D1225-($D1225*TAXAS!$C$6)),IF($A1225="HIPERCARD",IF($B1225="CRÉDITO",$D1225-($D1225*TAXAS!$C$7)),IF($A1225="DINERS",IF($B1225="CRÉDITO",$D1225-($D1225*TAXAS!$C$8)),IF($A1225="AMERICA EXPRESS",IF($B1225="CRÉDITO",$D1225-($D1225*TAXAS!$C$9)),IF($A1225=TAXAS!$A$10,IF($B1225="CRÉDITO",$D1225-($D1225*TAXAS!$C$10)), IF($A1225=TAXAS!$A$11,IF($B1225="CRÉDITO",$D1225-($D1225*TAXAS!$C$11)), IF($A1225=TAXAS!$A$12,IF($B1225="CRÉDITO",$D1225-($D1225*TAXAS!$C$12)), IF($A1225=TAXAS!$A$13,IF($B1225="CRÉDITO",$D1225-($D1225*TAXAS!$C$13)), IF($A1225=TAXAS!$A$14,IF($B1225="CRÉDITO",$D1225-($D1225*TAXAS!$C$14)), IF($A1225=TAXAS!$A$15,IF($B1225="CRÉDITO",$D1225-($D1225*TAXAS!$C$15)), IF($A1225=TAXAS!$A$16,IF($B1225="CRÉDITO",$D1225-($D1225*TAXAS!$C$16)), IF($A1225=TAXAS!$A$17,IF($B1225="CRÉDITO",$D1225-($D1225*TAXAS!$C$17)), IF($A1225=TAXAS!$A$18,IF($B1225="CRÉDITO",$D1225-($D1225*TAXAS!$C$18)), IF($A1225=TAXAS!$A$19,IF($B1225="CRÉDITO",$D1225-($D1225*TAXAS!$C$19)), IF($A1225=TAXAS!$A$20,IF($B1225="CRÉDITO",$D1225-($D1225*TAXAS!$C$20)), IF($A1225=TAXAS!$A$21,IF($B1225="CRÉDITO",$D1225-($D1225*TAXAS!$C$21)), IF($A1225=TAXAS!$A$22,IF($B1225="CRÉDITO",$D1225-($D1225*TAXAS!$C$22)), IF($A1225=TAXAS!$A$23,IF($B1225="CRÉDITO",$D1225-($D1225*TAXAS!$C$23)), IF($A1225=TAXAS!$A$24,IF($B1225="CRÉDITO",$D1225-($D1225*TAXAS!$C$24)), IF($A1225=TAXAS!$A$25,IF($B1225="CRÉDITO",$D1225-($D1225*TAXAS!$C$25)), IF($A1225=TAXAS!$A$26,IF($B1225="CRÉDITO",$D1225-($D1225*TAXAS!$C$26)), IF($A1225=TAXAS!$A$27,IF($B1225="CRÉDITO",$D1225-($D1225*TAXAS!$C$27))))))))))))))))))))))))))/1</f>
        <v>0</v>
      </c>
      <c r="G1225" s="9">
        <f>IF($A1225="VISA",IF($B1225="PARCELADO ATÉ 3X",$D1225-(D1225*TAXAS!$D$4))/3,IF($A1225="MASTER",IF($B1225="PARCELADO ATÉ 3X",$D1225-(D1225*TAXAS!$D$5))/3,IF($A1225="ELO",IF($B1225="PARCELADO ATÉ 3X",$D1225-(D1225*TAXAS!$D$6))/3,IF($A1225="HIPERCARD",IF($B1225="PARCELADO ATÉ 3X",$D1225-(D1225*TAXAS!$D$7))/3,IF($A1225="DINERS",IF($B1225="PARCELADO ATÉ 3X",$D1225-(D1225*TAXAS!$D$8))/3,IF($A1225="AMERICA EXPRESS",IF($B1225="PARCELADO ATÉ 3X",$D1225-(D1225*TAXAS!$D$9))/3,IF($A1225=TAXAS!$A$10,IF($B1225="PARCELADO ATÉ 3X",$D1225-($D1225*TAXAS!$D$10))/3,IF($A1225=TAXAS!$A$11,IF($B1225="PARCELADO ATÉ 3X",$D1225-($D1225*TAXAS!$D$11))/3,IF($A1225=TAXAS!$A$12,IF($B1225="PARCELADO ATÉ 3X",$D1225-($D1225*TAXAS!$D$12))/3,IF($A1225=TAXAS!$A$13,IF($B1225="PARCELADO ATÉ 3X",$D1225-($D1225*TAXAS!$D$13))/3,IF($A1225=TAXAS!$A$14,IF($B1225="PARCELADO ATÉ 3X",$D1225-($D1225*TAXAS!$D$14))/3,IF($A1225=TAXAS!$A$15,IF($B1225="PARCELADO ATÉ 3X",$D1225-($D1225*TAXAS!$D$15))/3,IF($A1225=TAXAS!$A$16,IF($B1225="PARCELADO ATÉ 3X",$D1225-($D1225*TAXAS!$D$16))/3,IF($A1225=TAXAS!$A$17,IF($B1225="PARCELADO ATÉ 3X",$D1225-($D1225*TAXAS!$D$17))/3,IF($A1225=TAXAS!$A$18,IF($B1225="PARCELADO ATÉ 3X",$D1225-($D1225*TAXAS!$D$18))/3,IF($A1225=TAXAS!$A$19,IF($B1225="PARCELADO ATÉ 3X",$D1225-($D1225*TAXAS!$D$19))/3,IF($A1225=TAXAS!$A$20,IF($B1225="PARCELADO ATÉ 3X",$D1225-($D1225*TAXAS!$D$20))/3,IF($A1225=TAXAS!$A$21,IF($B1225="PARCELADO ATÉ 3X",$D1225-($D1225*TAXAS!$D$21))/3,IF($A1225=TAXAS!$A$22,IF($B1225="PARCELADO ATÉ 3X",$D1225-($D1225*TAXAS!$D$22))/3,IF($A1225=TAXAS!$A$23,IF($B1225="PARCELADO ATÉ 3X",$D1225-($D1225*TAXAS!$D$23))/3,IF($A1225=TAXAS!$A$24,IF($B1225="PARCELADO ATÉ 3X",$D1225-($D1225*TAXAS!$D$24))/3,IF($A1225=TAXAS!$A$25,IF($B1225="PARCELADO ATÉ 3X",$D1225-($D1225*TAXAS!$D$25))/3,IF($A1225=TAXAS!$A$26,IF($B1225="PARCELADO ATÉ 3X",$D1225-($D1225*TAXAS!$D$26))/3,IF($A1225=TAXAS!$A$27,IF($B1225="PARCELADO ATÉ 3X",$D1225-($D1225*TAXAS!$D$27))/3))))))))))))))))))))))))/1</f>
        <v>0</v>
      </c>
      <c r="H1225" s="9">
        <f>IF($A1225="VISA",IF($B1225="PARCELADO ATÉ 6X",$D1225-(D1225*TAXAS!$E$4))/6,IF($A1225="MASTER",IF($B1225="PARCELADO ATÉ 6X",$D1225-(D1225*TAXAS!$E$5))/6,IF($A1225="ELO",IF($B1225="PARCELADO ATÉ 6X",$D1225-(D1225*TAXAS!$E$6))/6,IF($A1225="HIPERCARD",IF($B1225="PARCELADO ATÉ 6X",$D1225-(D1225*TAXAS!$E$7))/6,IF($A1225="DINERS",IF($B1225="PARCELADO ATÉ 6X",$D1225-(D1225*TAXAS!$E$8))/6,IF($A1225="AMERICA EXPRESS",IF($B1225="PARCELADO ATÉ 6X",$D1225-(D1225*TAXAS!$E$9))/6,IF($A1225=TAXAS!$A$10,IF($B1225="PARCELADO ATÉ 6X",$D1225-($D1225*TAXAS!$E$10))/6,IF($A1225=TAXAS!$A$11,IF($B1225="PARCELADO ATÉ 6X",$D1225-($D1225*TAXAS!$E$11))/6,IF($A1225=TAXAS!$A$12,IF($B1225="PARCELADO ATÉ 6X",$D1225-($D1225*TAXAS!$E$12))/6,IF($A1225=TAXAS!$A$13,IF($B1225="PARCELADO ATÉ 6X",$D1225-($D1225*TAXAS!$E$13))/6,IF($A1225=TAXAS!$A$14,IF($B1225="PARCELADO ATÉ 6X",$D1225-($D1225*TAXAS!$E$14))/6,IF($A1225=TAXAS!$A$15,IF($B1225="PARCELADO ATÉ 6X",$D1225-($D1225*TAXAS!$E$15))/6,IF($A1225=TAXAS!$A$16,IF($B1225="PARCELADO ATÉ 6X",$D1225-($D1225*TAXAS!$E$16))/6,IF($A1225=TAXAS!$A$17,IF($B1225="PARCELADO ATÉ 6X",$D1225-($D1225*TAXAS!$E$17))/6,IF($A1225=TAXAS!$A$18,IF($B1225="PARCELADO ATÉ 6X",$D1225-($D1225*TAXAS!$E$18))/6,IF($A1225=TAXAS!$A$19,IF($B1225="PARCELADO ATÉ 6X",$D1225-($D1225*TAXAS!$E$19))/6,IF($A1225=TAXAS!$A$20,IF($B1225="PARCELADO ATÉ 6X",$D1225-($D1225*TAXAS!$E$20))/6,IF($A1225=TAXAS!$A$21,IF($B1225="PARCELADO ATÉ 6X",$D1225-($D1225*TAXAS!$E$21))/6,IF($A1225=TAXAS!$A$22,IF($B1225="PARCELADO ATÉ 6X",$D1225-($D1225*TAXAS!$E$22))/6,IF($A1225=TAXAS!$A$23,IF($B1225="PARCELADO ATÉ 6X",$D1225-($D1225*TAXAS!$E$23))/6,IF($A1225=TAXAS!$A$24,IF($B1225="PARCELADO ATÉ 6X",$D1225-($D1225*TAXAS!$E$24))/6,IF($A1225=TAXAS!$A$25,IF($B1225="PARCELADO ATÉ 6X",$D1225-($D1225*TAXAS!$E$25))/6,IF($A1225=TAXAS!$A$26,IF($B1225="PARCELADO ATÉ 6X",$D1225-($D1225*TAXAS!$E$26))/6,IF($A1225=TAXAS!$A$27,IF($B1225="PARCELADO ATÉ 6X",$D1225-($D1225*TAXAS!$E$27))/6))))))))))))))))))))))))/1</f>
        <v>0</v>
      </c>
      <c r="I1225" s="9">
        <f>IF($A1225="VISA",IF($B1225="PARCELADO ATÉ 12X",$D1225-(D1225*TAXAS!$F$4))/12,IF($A1225="MASTER",IF($B1225="PARCELADO ATÉ 12X",$D1225-(D1225*TAXAS!$F$5))/12,IF($A1225="ELO",IF($B1225="PARCELADO ATÉ 12X",$D1225-(D1225*TAXAS!$F$6))/12,IF($A1225="HIPERCARD",IF($B1225="PARCELADO ATÉ 12X",$D1225-(D1225*TAXAS!$F$7))/12,IF($A1225="DINERS",IF($B1225="PARCELADO ATÉ 12X",$D1225-(D1225*TAXAS!$F$8))/12,IF($A1225="AMERICA EXPRESS",IF($B1225="PARCELADO ATÉ 12X",$D1225-(D1225*TAXAS!$F$9))/12,IF($A1225=TAXAS!$A$10,IF($B1225="PARCELADO ATÉ 12X",$D1225-($D1225*TAXAS!$F$10))/12,IF($A1225=TAXAS!$A$11,IF($B1225="PARCELADO ATÉ 12X",$D1225-($D1225*TAXAS!$F$11))/12,IF($A1225=TAXAS!$A$12,IF($B1225="PARCELADO ATÉ 12X",$D1225-($D1225*TAXAS!$F$12))/12,IF($A1225=TAXAS!$A$13,IF($B1225="PARCELADO ATÉ 12X",$D1225-($D1225*TAXAS!$F$13))/12,IF($A1225=TAXAS!$A$14,IF($B1225="PARCELADO ATÉ 12X",$D1225-($D1225*TAXAS!$F$14))/12,IF($A1225=TAXAS!$A$15,IF($B1225="PARCELADO ATÉ 12X",$D1225-($D1225*TAXAS!$F$15))/12,IF($A1225=TAXAS!$A$16,IF($B1225="PARCELADO ATÉ 12X",$D1225-($D1225*TAXAS!$F$16))/12,IF($A1225=TAXAS!$A$17,IF($B1225="PARCELADO ATÉ 12X",$D1225-($D1225*TAXAS!$F$17))/12,IF($A1225=TAXAS!$A$18,IF($B1225="PARCELADO ATÉ 12X",$D1225-($D1225*TAXAS!$F$18))/12,IF($A1225=TAXAS!$A$19,IF($B1225="PARCELADO ATÉ 12X",$D1225-($D1225*TAXAS!$F$19))/12,IF($A1225=TAXAS!$A$20,IF($B1225="PARCELADO ATÉ 12X",$D1225-($D1225*TAXAS!$F$20))/12,IF($A1225=TAXAS!$A$21,IF($B1225="PARCELADO ATÉ 12X",$D1225-($D1225*TAXAS!$F$21))/12,IF($A1225=TAXAS!$A$22,IF($B1225="PARCELADO ATÉ 12X",$D1225-($D1225*TAXAS!$F$22))/12,IF($A1225=TAXAS!$A$23,IF($B1225="PARCELADO ATÉ 12X",$D1225-($D1225*TAXAS!$F$23))/12,IF($A1225=TAXAS!$A$24,IF($B1225="PARCELADO ATÉ 12X",$D1225-($D1225*TAXAS!$F$24))/12,IF($A1225=TAXAS!$A$25,IF($B1225="PARCELADO ATÉ 12X",$D1225-($D1225*TAXAS!$F$25))/12,IF($A1225=TAXAS!$A$26,IF($B1225="PARCELADO ATÉ 12X",$D1225-($D1225*TAXAS!$F$26))/12,IF($A1225=TAXAS!$A$27,IF($B1225="PARCELADO ATÉ 12X",$D1225-($D1225*TAXAS!$F$27))/12))))))))))))))))))))))))/1</f>
        <v>0</v>
      </c>
      <c r="J1225" s="8">
        <f t="shared" si="0"/>
        <v>0</v>
      </c>
      <c r="K1225" s="10" t="b">
        <f>IF($B1225="PARCELADO ATÉ 3X",($D1225-($D1225*TAXAS!$D$4))-$J1225)</f>
        <v>0</v>
      </c>
      <c r="L1225" s="10" t="b">
        <f>IF($B1225="PARCELADO ATÉ 6X",($D1225-($D1225*TAXAS!$E$4))-$J1225)</f>
        <v>0</v>
      </c>
      <c r="M1225" s="10" t="b">
        <f>IF($B1225="PARCELADO ATÉ 12X",($D1225-($D1225*TAXAS!$F$4))-$J1225)</f>
        <v>0</v>
      </c>
      <c r="N1225" s="8">
        <f t="shared" si="1"/>
        <v>0</v>
      </c>
      <c r="O1225" s="10">
        <f t="shared" si="2"/>
        <v>0</v>
      </c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</row>
    <row r="1226" spans="1:31" ht="15.75" customHeight="1" x14ac:dyDescent="0.2">
      <c r="A1226" s="3"/>
      <c r="B1226" s="5"/>
      <c r="C1226" s="6"/>
      <c r="D1226" s="42"/>
      <c r="E1226" s="8">
        <f>IF($A1226="VISA",IF($B1226="DÉBITO",$D1226-($D1226*TAXAS!$B$4)),IF($A1226="MASTER",IF($B1226="DÉBITO",$D1226-($D1226*TAXAS!$B$5)),IF($A1226="ELO", IF($B1226="DÉBITO",$D1226-($D1226*TAXAS!$B$6)),IF($A1226="HIPERCARD",IF($B1226="DÉBITO",$D1226-($D1226*TAXAS!$B$7)),IF($A1226="DINERS",IF($B1226="DÉBITO",$D1226-($D1226*TAXAS!$B$8)),IF($A1226="AMERICA EXPRESS",IF($B1226="DÉBITO",$D1226-($D1226*TAXAS!$B$9)),IF($A1226=TAXAS!$A$10,IF($B1226="DÉBITO",$D1226-($D1226*TAXAS!$B$10)), IF($A1226=TAXAS!$A$11,IF($B1226="DÉBITO",$D1226-($D1226*TAXAS!$B$11)), IF($A1226=TAXAS!$A$12,IF($B1226="DÉBITO",$D1226-($D1226*TAXAS!$B$12)), IF($A1226=TAXAS!$A$13,IF($B1226="DÉBITO",$D1226-($D1226*TAXAS!$B$13)), IF($A1226=TAXAS!$A$14,IF($B1226="DÉBITO",$D1226-($D1226*TAXAS!$B$14)), IF($A1226=TAXAS!$A$15,IF($B1226="DÉBITO",$D1226-($D1226*TAXAS!$B$15)), IF($A1226=TAXAS!$A$16,IF($B1226="DÉBITO",$D1226-($D1226*TAXAS!$B$16)), IF($A1226=TAXAS!$A$17,IF($B1226="DÉBITO",$D1226-($D1226*TAXAS!$B$17)), IF($A1226=TAXAS!$A$18,IF($B1226="DÉBITO",$D1226-($D1226*TAXAS!$B$18)), IF($A1226=TAXAS!$A$19,IF($B1226="DÉBITO",$D1226-($D1226*TAXAS!$B$19)), IF($A1226=TAXAS!$A$20,IF($B1226="DÉBITO",$D1226-($D1226*TAXAS!$B$20)), IF($A1226=TAXAS!$A$21,IF($B1226="DÉBITO",$D1226-($D1226*TAXAS!$B$21)), IF($A1226=TAXAS!$A$22,IF($B1226="DÉBITO",$D1226-($D1226*TAXAS!$B$22)), IF($A1226=TAXAS!$A$23,IF($B1226="DÉBITO",$D1226-($D1226*TAXAS!$B$23)), IF($A1226=TAXAS!$A$24,IF($B1226="DÉBITO",$D1226-($D1226*TAXAS!$B$24)), IF($A1226=TAXAS!$A$25,IF($B1226="DÉBITO",$D1226-($D1226*TAXAS!$B$25)), IF($A1226=TAXAS!$A$26,IF($B1226="DÉBITO",$D1226-($D1226*TAXAS!$B$26)), IF($A1226=TAXAS!$A$27,IF($B1226="DÉBITO",$D1226-($D1226*TAXAS!$B$27))))))))))))))))))))))))))/1</f>
        <v>0</v>
      </c>
      <c r="F1226" s="8">
        <f>IF($A1226="VISA",IF($B1226="CRÉDITO",$D1226-($D1226*TAXAS!$C$4)),IF($A1226="MASTER",IF($B1226="CRÉDITO",$D1226-($D1226*TAXAS!$C$5)),IF($A1226="ELO", IF($B1226="CRÉDITO",$D1226-($D1226*TAXAS!$C$6)),IF($A1226="HIPERCARD",IF($B1226="CRÉDITO",$D1226-($D1226*TAXAS!$C$7)),IF($A1226="DINERS",IF($B1226="CRÉDITO",$D1226-($D1226*TAXAS!$C$8)),IF($A1226="AMERICA EXPRESS",IF($B1226="CRÉDITO",$D1226-($D1226*TAXAS!$C$9)),IF($A1226=TAXAS!$A$10,IF($B1226="CRÉDITO",$D1226-($D1226*TAXAS!$C$10)), IF($A1226=TAXAS!$A$11,IF($B1226="CRÉDITO",$D1226-($D1226*TAXAS!$C$11)), IF($A1226=TAXAS!$A$12,IF($B1226="CRÉDITO",$D1226-($D1226*TAXAS!$C$12)), IF($A1226=TAXAS!$A$13,IF($B1226="CRÉDITO",$D1226-($D1226*TAXAS!$C$13)), IF($A1226=TAXAS!$A$14,IF($B1226="CRÉDITO",$D1226-($D1226*TAXAS!$C$14)), IF($A1226=TAXAS!$A$15,IF($B1226="CRÉDITO",$D1226-($D1226*TAXAS!$C$15)), IF($A1226=TAXAS!$A$16,IF($B1226="CRÉDITO",$D1226-($D1226*TAXAS!$C$16)), IF($A1226=TAXAS!$A$17,IF($B1226="CRÉDITO",$D1226-($D1226*TAXAS!$C$17)), IF($A1226=TAXAS!$A$18,IF($B1226="CRÉDITO",$D1226-($D1226*TAXAS!$C$18)), IF($A1226=TAXAS!$A$19,IF($B1226="CRÉDITO",$D1226-($D1226*TAXAS!$C$19)), IF($A1226=TAXAS!$A$20,IF($B1226="CRÉDITO",$D1226-($D1226*TAXAS!$C$20)), IF($A1226=TAXAS!$A$21,IF($B1226="CRÉDITO",$D1226-($D1226*TAXAS!$C$21)), IF($A1226=TAXAS!$A$22,IF($B1226="CRÉDITO",$D1226-($D1226*TAXAS!$C$22)), IF($A1226=TAXAS!$A$23,IF($B1226="CRÉDITO",$D1226-($D1226*TAXAS!$C$23)), IF($A1226=TAXAS!$A$24,IF($B1226="CRÉDITO",$D1226-($D1226*TAXAS!$C$24)), IF($A1226=TAXAS!$A$25,IF($B1226="CRÉDITO",$D1226-($D1226*TAXAS!$C$25)), IF($A1226=TAXAS!$A$26,IF($B1226="CRÉDITO",$D1226-($D1226*TAXAS!$C$26)), IF($A1226=TAXAS!$A$27,IF($B1226="CRÉDITO",$D1226-($D1226*TAXAS!$C$27))))))))))))))))))))))))))/1</f>
        <v>0</v>
      </c>
      <c r="G1226" s="9">
        <f>IF($A1226="VISA",IF($B1226="PARCELADO ATÉ 3X",$D1226-(D1226*TAXAS!$D$4))/3,IF($A1226="MASTER",IF($B1226="PARCELADO ATÉ 3X",$D1226-(D1226*TAXAS!$D$5))/3,IF($A1226="ELO",IF($B1226="PARCELADO ATÉ 3X",$D1226-(D1226*TAXAS!$D$6))/3,IF($A1226="HIPERCARD",IF($B1226="PARCELADO ATÉ 3X",$D1226-(D1226*TAXAS!$D$7))/3,IF($A1226="DINERS",IF($B1226="PARCELADO ATÉ 3X",$D1226-(D1226*TAXAS!$D$8))/3,IF($A1226="AMERICA EXPRESS",IF($B1226="PARCELADO ATÉ 3X",$D1226-(D1226*TAXAS!$D$9))/3,IF($A1226=TAXAS!$A$10,IF($B1226="PARCELADO ATÉ 3X",$D1226-($D1226*TAXAS!$D$10))/3,IF($A1226=TAXAS!$A$11,IF($B1226="PARCELADO ATÉ 3X",$D1226-($D1226*TAXAS!$D$11))/3,IF($A1226=TAXAS!$A$12,IF($B1226="PARCELADO ATÉ 3X",$D1226-($D1226*TAXAS!$D$12))/3,IF($A1226=TAXAS!$A$13,IF($B1226="PARCELADO ATÉ 3X",$D1226-($D1226*TAXAS!$D$13))/3,IF($A1226=TAXAS!$A$14,IF($B1226="PARCELADO ATÉ 3X",$D1226-($D1226*TAXAS!$D$14))/3,IF($A1226=TAXAS!$A$15,IF($B1226="PARCELADO ATÉ 3X",$D1226-($D1226*TAXAS!$D$15))/3,IF($A1226=TAXAS!$A$16,IF($B1226="PARCELADO ATÉ 3X",$D1226-($D1226*TAXAS!$D$16))/3,IF($A1226=TAXAS!$A$17,IF($B1226="PARCELADO ATÉ 3X",$D1226-($D1226*TAXAS!$D$17))/3,IF($A1226=TAXAS!$A$18,IF($B1226="PARCELADO ATÉ 3X",$D1226-($D1226*TAXAS!$D$18))/3,IF($A1226=TAXAS!$A$19,IF($B1226="PARCELADO ATÉ 3X",$D1226-($D1226*TAXAS!$D$19))/3,IF($A1226=TAXAS!$A$20,IF($B1226="PARCELADO ATÉ 3X",$D1226-($D1226*TAXAS!$D$20))/3,IF($A1226=TAXAS!$A$21,IF($B1226="PARCELADO ATÉ 3X",$D1226-($D1226*TAXAS!$D$21))/3,IF($A1226=TAXAS!$A$22,IF($B1226="PARCELADO ATÉ 3X",$D1226-($D1226*TAXAS!$D$22))/3,IF($A1226=TAXAS!$A$23,IF($B1226="PARCELADO ATÉ 3X",$D1226-($D1226*TAXAS!$D$23))/3,IF($A1226=TAXAS!$A$24,IF($B1226="PARCELADO ATÉ 3X",$D1226-($D1226*TAXAS!$D$24))/3,IF($A1226=TAXAS!$A$25,IF($B1226="PARCELADO ATÉ 3X",$D1226-($D1226*TAXAS!$D$25))/3,IF($A1226=TAXAS!$A$26,IF($B1226="PARCELADO ATÉ 3X",$D1226-($D1226*TAXAS!$D$26))/3,IF($A1226=TAXAS!$A$27,IF($B1226="PARCELADO ATÉ 3X",$D1226-($D1226*TAXAS!$D$27))/3))))))))))))))))))))))))/1</f>
        <v>0</v>
      </c>
      <c r="H1226" s="9">
        <f>IF($A1226="VISA",IF($B1226="PARCELADO ATÉ 6X",$D1226-(D1226*TAXAS!$E$4))/6,IF($A1226="MASTER",IF($B1226="PARCELADO ATÉ 6X",$D1226-(D1226*TAXAS!$E$5))/6,IF($A1226="ELO",IF($B1226="PARCELADO ATÉ 6X",$D1226-(D1226*TAXAS!$E$6))/6,IF($A1226="HIPERCARD",IF($B1226="PARCELADO ATÉ 6X",$D1226-(D1226*TAXAS!$E$7))/6,IF($A1226="DINERS",IF($B1226="PARCELADO ATÉ 6X",$D1226-(D1226*TAXAS!$E$8))/6,IF($A1226="AMERICA EXPRESS",IF($B1226="PARCELADO ATÉ 6X",$D1226-(D1226*TAXAS!$E$9))/6,IF($A1226=TAXAS!$A$10,IF($B1226="PARCELADO ATÉ 6X",$D1226-($D1226*TAXAS!$E$10))/6,IF($A1226=TAXAS!$A$11,IF($B1226="PARCELADO ATÉ 6X",$D1226-($D1226*TAXAS!$E$11))/6,IF($A1226=TAXAS!$A$12,IF($B1226="PARCELADO ATÉ 6X",$D1226-($D1226*TAXAS!$E$12))/6,IF($A1226=TAXAS!$A$13,IF($B1226="PARCELADO ATÉ 6X",$D1226-($D1226*TAXAS!$E$13))/6,IF($A1226=TAXAS!$A$14,IF($B1226="PARCELADO ATÉ 6X",$D1226-($D1226*TAXAS!$E$14))/6,IF($A1226=TAXAS!$A$15,IF($B1226="PARCELADO ATÉ 6X",$D1226-($D1226*TAXAS!$E$15))/6,IF($A1226=TAXAS!$A$16,IF($B1226="PARCELADO ATÉ 6X",$D1226-($D1226*TAXAS!$E$16))/6,IF($A1226=TAXAS!$A$17,IF($B1226="PARCELADO ATÉ 6X",$D1226-($D1226*TAXAS!$E$17))/6,IF($A1226=TAXAS!$A$18,IF($B1226="PARCELADO ATÉ 6X",$D1226-($D1226*TAXAS!$E$18))/6,IF($A1226=TAXAS!$A$19,IF($B1226="PARCELADO ATÉ 6X",$D1226-($D1226*TAXAS!$E$19))/6,IF($A1226=TAXAS!$A$20,IF($B1226="PARCELADO ATÉ 6X",$D1226-($D1226*TAXAS!$E$20))/6,IF($A1226=TAXAS!$A$21,IF($B1226="PARCELADO ATÉ 6X",$D1226-($D1226*TAXAS!$E$21))/6,IF($A1226=TAXAS!$A$22,IF($B1226="PARCELADO ATÉ 6X",$D1226-($D1226*TAXAS!$E$22))/6,IF($A1226=TAXAS!$A$23,IF($B1226="PARCELADO ATÉ 6X",$D1226-($D1226*TAXAS!$E$23))/6,IF($A1226=TAXAS!$A$24,IF($B1226="PARCELADO ATÉ 6X",$D1226-($D1226*TAXAS!$E$24))/6,IF($A1226=TAXAS!$A$25,IF($B1226="PARCELADO ATÉ 6X",$D1226-($D1226*TAXAS!$E$25))/6,IF($A1226=TAXAS!$A$26,IF($B1226="PARCELADO ATÉ 6X",$D1226-($D1226*TAXAS!$E$26))/6,IF($A1226=TAXAS!$A$27,IF($B1226="PARCELADO ATÉ 6X",$D1226-($D1226*TAXAS!$E$27))/6))))))))))))))))))))))))/1</f>
        <v>0</v>
      </c>
      <c r="I1226" s="9">
        <f>IF($A1226="VISA",IF($B1226="PARCELADO ATÉ 12X",$D1226-(D1226*TAXAS!$F$4))/12,IF($A1226="MASTER",IF($B1226="PARCELADO ATÉ 12X",$D1226-(D1226*TAXAS!$F$5))/12,IF($A1226="ELO",IF($B1226="PARCELADO ATÉ 12X",$D1226-(D1226*TAXAS!$F$6))/12,IF($A1226="HIPERCARD",IF($B1226="PARCELADO ATÉ 12X",$D1226-(D1226*TAXAS!$F$7))/12,IF($A1226="DINERS",IF($B1226="PARCELADO ATÉ 12X",$D1226-(D1226*TAXAS!$F$8))/12,IF($A1226="AMERICA EXPRESS",IF($B1226="PARCELADO ATÉ 12X",$D1226-(D1226*TAXAS!$F$9))/12,IF($A1226=TAXAS!$A$10,IF($B1226="PARCELADO ATÉ 12X",$D1226-($D1226*TAXAS!$F$10))/12,IF($A1226=TAXAS!$A$11,IF($B1226="PARCELADO ATÉ 12X",$D1226-($D1226*TAXAS!$F$11))/12,IF($A1226=TAXAS!$A$12,IF($B1226="PARCELADO ATÉ 12X",$D1226-($D1226*TAXAS!$F$12))/12,IF($A1226=TAXAS!$A$13,IF($B1226="PARCELADO ATÉ 12X",$D1226-($D1226*TAXAS!$F$13))/12,IF($A1226=TAXAS!$A$14,IF($B1226="PARCELADO ATÉ 12X",$D1226-($D1226*TAXAS!$F$14))/12,IF($A1226=TAXAS!$A$15,IF($B1226="PARCELADO ATÉ 12X",$D1226-($D1226*TAXAS!$F$15))/12,IF($A1226=TAXAS!$A$16,IF($B1226="PARCELADO ATÉ 12X",$D1226-($D1226*TAXAS!$F$16))/12,IF($A1226=TAXAS!$A$17,IF($B1226="PARCELADO ATÉ 12X",$D1226-($D1226*TAXAS!$F$17))/12,IF($A1226=TAXAS!$A$18,IF($B1226="PARCELADO ATÉ 12X",$D1226-($D1226*TAXAS!$F$18))/12,IF($A1226=TAXAS!$A$19,IF($B1226="PARCELADO ATÉ 12X",$D1226-($D1226*TAXAS!$F$19))/12,IF($A1226=TAXAS!$A$20,IF($B1226="PARCELADO ATÉ 12X",$D1226-($D1226*TAXAS!$F$20))/12,IF($A1226=TAXAS!$A$21,IF($B1226="PARCELADO ATÉ 12X",$D1226-($D1226*TAXAS!$F$21))/12,IF($A1226=TAXAS!$A$22,IF($B1226="PARCELADO ATÉ 12X",$D1226-($D1226*TAXAS!$F$22))/12,IF($A1226=TAXAS!$A$23,IF($B1226="PARCELADO ATÉ 12X",$D1226-($D1226*TAXAS!$F$23))/12,IF($A1226=TAXAS!$A$24,IF($B1226="PARCELADO ATÉ 12X",$D1226-($D1226*TAXAS!$F$24))/12,IF($A1226=TAXAS!$A$25,IF($B1226="PARCELADO ATÉ 12X",$D1226-($D1226*TAXAS!$F$25))/12,IF($A1226=TAXAS!$A$26,IF($B1226="PARCELADO ATÉ 12X",$D1226-($D1226*TAXAS!$F$26))/12,IF($A1226=TAXAS!$A$27,IF($B1226="PARCELADO ATÉ 12X",$D1226-($D1226*TAXAS!$F$27))/12))))))))))))))))))))))))/1</f>
        <v>0</v>
      </c>
      <c r="J1226" s="8">
        <f t="shared" si="0"/>
        <v>0</v>
      </c>
      <c r="K1226" s="10" t="b">
        <f>IF($B1226="PARCELADO ATÉ 3X",($D1226-($D1226*TAXAS!$D$4))-$J1226)</f>
        <v>0</v>
      </c>
      <c r="L1226" s="10" t="b">
        <f>IF($B1226="PARCELADO ATÉ 6X",($D1226-($D1226*TAXAS!$E$4))-$J1226)</f>
        <v>0</v>
      </c>
      <c r="M1226" s="10" t="b">
        <f>IF($B1226="PARCELADO ATÉ 12X",($D1226-($D1226*TAXAS!$F$4))-$J1226)</f>
        <v>0</v>
      </c>
      <c r="N1226" s="8">
        <f t="shared" si="1"/>
        <v>0</v>
      </c>
      <c r="O1226" s="10">
        <f t="shared" si="2"/>
        <v>0</v>
      </c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</row>
    <row r="1227" spans="1:31" ht="15.75" customHeight="1" x14ac:dyDescent="0.2">
      <c r="A1227" s="3"/>
      <c r="B1227" s="5"/>
      <c r="C1227" s="6"/>
      <c r="D1227" s="42"/>
      <c r="E1227" s="8">
        <f>IF($A1227="VISA",IF($B1227="DÉBITO",$D1227-($D1227*TAXAS!$B$4)),IF($A1227="MASTER",IF($B1227="DÉBITO",$D1227-($D1227*TAXAS!$B$5)),IF($A1227="ELO", IF($B1227="DÉBITO",$D1227-($D1227*TAXAS!$B$6)),IF($A1227="HIPERCARD",IF($B1227="DÉBITO",$D1227-($D1227*TAXAS!$B$7)),IF($A1227="DINERS",IF($B1227="DÉBITO",$D1227-($D1227*TAXAS!$B$8)),IF($A1227="AMERICA EXPRESS",IF($B1227="DÉBITO",$D1227-($D1227*TAXAS!$B$9)),IF($A1227=TAXAS!$A$10,IF($B1227="DÉBITO",$D1227-($D1227*TAXAS!$B$10)), IF($A1227=TAXAS!$A$11,IF($B1227="DÉBITO",$D1227-($D1227*TAXAS!$B$11)), IF($A1227=TAXAS!$A$12,IF($B1227="DÉBITO",$D1227-($D1227*TAXAS!$B$12)), IF($A1227=TAXAS!$A$13,IF($B1227="DÉBITO",$D1227-($D1227*TAXAS!$B$13)), IF($A1227=TAXAS!$A$14,IF($B1227="DÉBITO",$D1227-($D1227*TAXAS!$B$14)), IF($A1227=TAXAS!$A$15,IF($B1227="DÉBITO",$D1227-($D1227*TAXAS!$B$15)), IF($A1227=TAXAS!$A$16,IF($B1227="DÉBITO",$D1227-($D1227*TAXAS!$B$16)), IF($A1227=TAXAS!$A$17,IF($B1227="DÉBITO",$D1227-($D1227*TAXAS!$B$17)), IF($A1227=TAXAS!$A$18,IF($B1227="DÉBITO",$D1227-($D1227*TAXAS!$B$18)), IF($A1227=TAXAS!$A$19,IF($B1227="DÉBITO",$D1227-($D1227*TAXAS!$B$19)), IF($A1227=TAXAS!$A$20,IF($B1227="DÉBITO",$D1227-($D1227*TAXAS!$B$20)), IF($A1227=TAXAS!$A$21,IF($B1227="DÉBITO",$D1227-($D1227*TAXAS!$B$21)), IF($A1227=TAXAS!$A$22,IF($B1227="DÉBITO",$D1227-($D1227*TAXAS!$B$22)), IF($A1227=TAXAS!$A$23,IF($B1227="DÉBITO",$D1227-($D1227*TAXAS!$B$23)), IF($A1227=TAXAS!$A$24,IF($B1227="DÉBITO",$D1227-($D1227*TAXAS!$B$24)), IF($A1227=TAXAS!$A$25,IF($B1227="DÉBITO",$D1227-($D1227*TAXAS!$B$25)), IF($A1227=TAXAS!$A$26,IF($B1227="DÉBITO",$D1227-($D1227*TAXAS!$B$26)), IF($A1227=TAXAS!$A$27,IF($B1227="DÉBITO",$D1227-($D1227*TAXAS!$B$27))))))))))))))))))))))))))/1</f>
        <v>0</v>
      </c>
      <c r="F1227" s="8">
        <f>IF($A1227="VISA",IF($B1227="CRÉDITO",$D1227-($D1227*TAXAS!$C$4)),IF($A1227="MASTER",IF($B1227="CRÉDITO",$D1227-($D1227*TAXAS!$C$5)),IF($A1227="ELO", IF($B1227="CRÉDITO",$D1227-($D1227*TAXAS!$C$6)),IF($A1227="HIPERCARD",IF($B1227="CRÉDITO",$D1227-($D1227*TAXAS!$C$7)),IF($A1227="DINERS",IF($B1227="CRÉDITO",$D1227-($D1227*TAXAS!$C$8)),IF($A1227="AMERICA EXPRESS",IF($B1227="CRÉDITO",$D1227-($D1227*TAXAS!$C$9)),IF($A1227=TAXAS!$A$10,IF($B1227="CRÉDITO",$D1227-($D1227*TAXAS!$C$10)), IF($A1227=TAXAS!$A$11,IF($B1227="CRÉDITO",$D1227-($D1227*TAXAS!$C$11)), IF($A1227=TAXAS!$A$12,IF($B1227="CRÉDITO",$D1227-($D1227*TAXAS!$C$12)), IF($A1227=TAXAS!$A$13,IF($B1227="CRÉDITO",$D1227-($D1227*TAXAS!$C$13)), IF($A1227=TAXAS!$A$14,IF($B1227="CRÉDITO",$D1227-($D1227*TAXAS!$C$14)), IF($A1227=TAXAS!$A$15,IF($B1227="CRÉDITO",$D1227-($D1227*TAXAS!$C$15)), IF($A1227=TAXAS!$A$16,IF($B1227="CRÉDITO",$D1227-($D1227*TAXAS!$C$16)), IF($A1227=TAXAS!$A$17,IF($B1227="CRÉDITO",$D1227-($D1227*TAXAS!$C$17)), IF($A1227=TAXAS!$A$18,IF($B1227="CRÉDITO",$D1227-($D1227*TAXAS!$C$18)), IF($A1227=TAXAS!$A$19,IF($B1227="CRÉDITO",$D1227-($D1227*TAXAS!$C$19)), IF($A1227=TAXAS!$A$20,IF($B1227="CRÉDITO",$D1227-($D1227*TAXAS!$C$20)), IF($A1227=TAXAS!$A$21,IF($B1227="CRÉDITO",$D1227-($D1227*TAXAS!$C$21)), IF($A1227=TAXAS!$A$22,IF($B1227="CRÉDITO",$D1227-($D1227*TAXAS!$C$22)), IF($A1227=TAXAS!$A$23,IF($B1227="CRÉDITO",$D1227-($D1227*TAXAS!$C$23)), IF($A1227=TAXAS!$A$24,IF($B1227="CRÉDITO",$D1227-($D1227*TAXAS!$C$24)), IF($A1227=TAXAS!$A$25,IF($B1227="CRÉDITO",$D1227-($D1227*TAXAS!$C$25)), IF($A1227=TAXAS!$A$26,IF($B1227="CRÉDITO",$D1227-($D1227*TAXAS!$C$26)), IF($A1227=TAXAS!$A$27,IF($B1227="CRÉDITO",$D1227-($D1227*TAXAS!$C$27))))))))))))))))))))))))))/1</f>
        <v>0</v>
      </c>
      <c r="G1227" s="9">
        <f>IF($A1227="VISA",IF($B1227="PARCELADO ATÉ 3X",$D1227-(D1227*TAXAS!$D$4))/3,IF($A1227="MASTER",IF($B1227="PARCELADO ATÉ 3X",$D1227-(D1227*TAXAS!$D$5))/3,IF($A1227="ELO",IF($B1227="PARCELADO ATÉ 3X",$D1227-(D1227*TAXAS!$D$6))/3,IF($A1227="HIPERCARD",IF($B1227="PARCELADO ATÉ 3X",$D1227-(D1227*TAXAS!$D$7))/3,IF($A1227="DINERS",IF($B1227="PARCELADO ATÉ 3X",$D1227-(D1227*TAXAS!$D$8))/3,IF($A1227="AMERICA EXPRESS",IF($B1227="PARCELADO ATÉ 3X",$D1227-(D1227*TAXAS!$D$9))/3,IF($A1227=TAXAS!$A$10,IF($B1227="PARCELADO ATÉ 3X",$D1227-($D1227*TAXAS!$D$10))/3,IF($A1227=TAXAS!$A$11,IF($B1227="PARCELADO ATÉ 3X",$D1227-($D1227*TAXAS!$D$11))/3,IF($A1227=TAXAS!$A$12,IF($B1227="PARCELADO ATÉ 3X",$D1227-($D1227*TAXAS!$D$12))/3,IF($A1227=TAXAS!$A$13,IF($B1227="PARCELADO ATÉ 3X",$D1227-($D1227*TAXAS!$D$13))/3,IF($A1227=TAXAS!$A$14,IF($B1227="PARCELADO ATÉ 3X",$D1227-($D1227*TAXAS!$D$14))/3,IF($A1227=TAXAS!$A$15,IF($B1227="PARCELADO ATÉ 3X",$D1227-($D1227*TAXAS!$D$15))/3,IF($A1227=TAXAS!$A$16,IF($B1227="PARCELADO ATÉ 3X",$D1227-($D1227*TAXAS!$D$16))/3,IF($A1227=TAXAS!$A$17,IF($B1227="PARCELADO ATÉ 3X",$D1227-($D1227*TAXAS!$D$17))/3,IF($A1227=TAXAS!$A$18,IF($B1227="PARCELADO ATÉ 3X",$D1227-($D1227*TAXAS!$D$18))/3,IF($A1227=TAXAS!$A$19,IF($B1227="PARCELADO ATÉ 3X",$D1227-($D1227*TAXAS!$D$19))/3,IF($A1227=TAXAS!$A$20,IF($B1227="PARCELADO ATÉ 3X",$D1227-($D1227*TAXAS!$D$20))/3,IF($A1227=TAXAS!$A$21,IF($B1227="PARCELADO ATÉ 3X",$D1227-($D1227*TAXAS!$D$21))/3,IF($A1227=TAXAS!$A$22,IF($B1227="PARCELADO ATÉ 3X",$D1227-($D1227*TAXAS!$D$22))/3,IF($A1227=TAXAS!$A$23,IF($B1227="PARCELADO ATÉ 3X",$D1227-($D1227*TAXAS!$D$23))/3,IF($A1227=TAXAS!$A$24,IF($B1227="PARCELADO ATÉ 3X",$D1227-($D1227*TAXAS!$D$24))/3,IF($A1227=TAXAS!$A$25,IF($B1227="PARCELADO ATÉ 3X",$D1227-($D1227*TAXAS!$D$25))/3,IF($A1227=TAXAS!$A$26,IF($B1227="PARCELADO ATÉ 3X",$D1227-($D1227*TAXAS!$D$26))/3,IF($A1227=TAXAS!$A$27,IF($B1227="PARCELADO ATÉ 3X",$D1227-($D1227*TAXAS!$D$27))/3))))))))))))))))))))))))/1</f>
        <v>0</v>
      </c>
      <c r="H1227" s="9">
        <f>IF($A1227="VISA",IF($B1227="PARCELADO ATÉ 6X",$D1227-(D1227*TAXAS!$E$4))/6,IF($A1227="MASTER",IF($B1227="PARCELADO ATÉ 6X",$D1227-(D1227*TAXAS!$E$5))/6,IF($A1227="ELO",IF($B1227="PARCELADO ATÉ 6X",$D1227-(D1227*TAXAS!$E$6))/6,IF($A1227="HIPERCARD",IF($B1227="PARCELADO ATÉ 6X",$D1227-(D1227*TAXAS!$E$7))/6,IF($A1227="DINERS",IF($B1227="PARCELADO ATÉ 6X",$D1227-(D1227*TAXAS!$E$8))/6,IF($A1227="AMERICA EXPRESS",IF($B1227="PARCELADO ATÉ 6X",$D1227-(D1227*TAXAS!$E$9))/6,IF($A1227=TAXAS!$A$10,IF($B1227="PARCELADO ATÉ 6X",$D1227-($D1227*TAXAS!$E$10))/6,IF($A1227=TAXAS!$A$11,IF($B1227="PARCELADO ATÉ 6X",$D1227-($D1227*TAXAS!$E$11))/6,IF($A1227=TAXAS!$A$12,IF($B1227="PARCELADO ATÉ 6X",$D1227-($D1227*TAXAS!$E$12))/6,IF($A1227=TAXAS!$A$13,IF($B1227="PARCELADO ATÉ 6X",$D1227-($D1227*TAXAS!$E$13))/6,IF($A1227=TAXAS!$A$14,IF($B1227="PARCELADO ATÉ 6X",$D1227-($D1227*TAXAS!$E$14))/6,IF($A1227=TAXAS!$A$15,IF($B1227="PARCELADO ATÉ 6X",$D1227-($D1227*TAXAS!$E$15))/6,IF($A1227=TAXAS!$A$16,IF($B1227="PARCELADO ATÉ 6X",$D1227-($D1227*TAXAS!$E$16))/6,IF($A1227=TAXAS!$A$17,IF($B1227="PARCELADO ATÉ 6X",$D1227-($D1227*TAXAS!$E$17))/6,IF($A1227=TAXAS!$A$18,IF($B1227="PARCELADO ATÉ 6X",$D1227-($D1227*TAXAS!$E$18))/6,IF($A1227=TAXAS!$A$19,IF($B1227="PARCELADO ATÉ 6X",$D1227-($D1227*TAXAS!$E$19))/6,IF($A1227=TAXAS!$A$20,IF($B1227="PARCELADO ATÉ 6X",$D1227-($D1227*TAXAS!$E$20))/6,IF($A1227=TAXAS!$A$21,IF($B1227="PARCELADO ATÉ 6X",$D1227-($D1227*TAXAS!$E$21))/6,IF($A1227=TAXAS!$A$22,IF($B1227="PARCELADO ATÉ 6X",$D1227-($D1227*TAXAS!$E$22))/6,IF($A1227=TAXAS!$A$23,IF($B1227="PARCELADO ATÉ 6X",$D1227-($D1227*TAXAS!$E$23))/6,IF($A1227=TAXAS!$A$24,IF($B1227="PARCELADO ATÉ 6X",$D1227-($D1227*TAXAS!$E$24))/6,IF($A1227=TAXAS!$A$25,IF($B1227="PARCELADO ATÉ 6X",$D1227-($D1227*TAXAS!$E$25))/6,IF($A1227=TAXAS!$A$26,IF($B1227="PARCELADO ATÉ 6X",$D1227-($D1227*TAXAS!$E$26))/6,IF($A1227=TAXAS!$A$27,IF($B1227="PARCELADO ATÉ 6X",$D1227-($D1227*TAXAS!$E$27))/6))))))))))))))))))))))))/1</f>
        <v>0</v>
      </c>
      <c r="I1227" s="9">
        <f>IF($A1227="VISA",IF($B1227="PARCELADO ATÉ 12X",$D1227-(D1227*TAXAS!$F$4))/12,IF($A1227="MASTER",IF($B1227="PARCELADO ATÉ 12X",$D1227-(D1227*TAXAS!$F$5))/12,IF($A1227="ELO",IF($B1227="PARCELADO ATÉ 12X",$D1227-(D1227*TAXAS!$F$6))/12,IF($A1227="HIPERCARD",IF($B1227="PARCELADO ATÉ 12X",$D1227-(D1227*TAXAS!$F$7))/12,IF($A1227="DINERS",IF($B1227="PARCELADO ATÉ 12X",$D1227-(D1227*TAXAS!$F$8))/12,IF($A1227="AMERICA EXPRESS",IF($B1227="PARCELADO ATÉ 12X",$D1227-(D1227*TAXAS!$F$9))/12,IF($A1227=TAXAS!$A$10,IF($B1227="PARCELADO ATÉ 12X",$D1227-($D1227*TAXAS!$F$10))/12,IF($A1227=TAXAS!$A$11,IF($B1227="PARCELADO ATÉ 12X",$D1227-($D1227*TAXAS!$F$11))/12,IF($A1227=TAXAS!$A$12,IF($B1227="PARCELADO ATÉ 12X",$D1227-($D1227*TAXAS!$F$12))/12,IF($A1227=TAXAS!$A$13,IF($B1227="PARCELADO ATÉ 12X",$D1227-($D1227*TAXAS!$F$13))/12,IF($A1227=TAXAS!$A$14,IF($B1227="PARCELADO ATÉ 12X",$D1227-($D1227*TAXAS!$F$14))/12,IF($A1227=TAXAS!$A$15,IF($B1227="PARCELADO ATÉ 12X",$D1227-($D1227*TAXAS!$F$15))/12,IF($A1227=TAXAS!$A$16,IF($B1227="PARCELADO ATÉ 12X",$D1227-($D1227*TAXAS!$F$16))/12,IF($A1227=TAXAS!$A$17,IF($B1227="PARCELADO ATÉ 12X",$D1227-($D1227*TAXAS!$F$17))/12,IF($A1227=TAXAS!$A$18,IF($B1227="PARCELADO ATÉ 12X",$D1227-($D1227*TAXAS!$F$18))/12,IF($A1227=TAXAS!$A$19,IF($B1227="PARCELADO ATÉ 12X",$D1227-($D1227*TAXAS!$F$19))/12,IF($A1227=TAXAS!$A$20,IF($B1227="PARCELADO ATÉ 12X",$D1227-($D1227*TAXAS!$F$20))/12,IF($A1227=TAXAS!$A$21,IF($B1227="PARCELADO ATÉ 12X",$D1227-($D1227*TAXAS!$F$21))/12,IF($A1227=TAXAS!$A$22,IF($B1227="PARCELADO ATÉ 12X",$D1227-($D1227*TAXAS!$F$22))/12,IF($A1227=TAXAS!$A$23,IF($B1227="PARCELADO ATÉ 12X",$D1227-($D1227*TAXAS!$F$23))/12,IF($A1227=TAXAS!$A$24,IF($B1227="PARCELADO ATÉ 12X",$D1227-($D1227*TAXAS!$F$24))/12,IF($A1227=TAXAS!$A$25,IF($B1227="PARCELADO ATÉ 12X",$D1227-($D1227*TAXAS!$F$25))/12,IF($A1227=TAXAS!$A$26,IF($B1227="PARCELADO ATÉ 12X",$D1227-($D1227*TAXAS!$F$26))/12,IF($A1227=TAXAS!$A$27,IF($B1227="PARCELADO ATÉ 12X",$D1227-($D1227*TAXAS!$F$27))/12))))))))))))))))))))))))/1</f>
        <v>0</v>
      </c>
      <c r="J1227" s="8">
        <f t="shared" si="0"/>
        <v>0</v>
      </c>
      <c r="K1227" s="10" t="b">
        <f>IF($B1227="PARCELADO ATÉ 3X",($D1227-($D1227*TAXAS!$D$4))-$J1227)</f>
        <v>0</v>
      </c>
      <c r="L1227" s="10" t="b">
        <f>IF($B1227="PARCELADO ATÉ 6X",($D1227-($D1227*TAXAS!$E$4))-$J1227)</f>
        <v>0</v>
      </c>
      <c r="M1227" s="10" t="b">
        <f>IF($B1227="PARCELADO ATÉ 12X",($D1227-($D1227*TAXAS!$F$4))-$J1227)</f>
        <v>0</v>
      </c>
      <c r="N1227" s="8">
        <f t="shared" si="1"/>
        <v>0</v>
      </c>
      <c r="O1227" s="10">
        <f t="shared" si="2"/>
        <v>0</v>
      </c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</row>
    <row r="1228" spans="1:31" ht="15.75" customHeight="1" x14ac:dyDescent="0.2">
      <c r="A1228" s="3"/>
      <c r="B1228" s="5"/>
      <c r="C1228" s="6"/>
      <c r="D1228" s="42"/>
      <c r="E1228" s="8">
        <f>IF($A1228="VISA",IF($B1228="DÉBITO",$D1228-($D1228*TAXAS!$B$4)),IF($A1228="MASTER",IF($B1228="DÉBITO",$D1228-($D1228*TAXAS!$B$5)),IF($A1228="ELO", IF($B1228="DÉBITO",$D1228-($D1228*TAXAS!$B$6)),IF($A1228="HIPERCARD",IF($B1228="DÉBITO",$D1228-($D1228*TAXAS!$B$7)),IF($A1228="DINERS",IF($B1228="DÉBITO",$D1228-($D1228*TAXAS!$B$8)),IF($A1228="AMERICA EXPRESS",IF($B1228="DÉBITO",$D1228-($D1228*TAXAS!$B$9)),IF($A1228=TAXAS!$A$10,IF($B1228="DÉBITO",$D1228-($D1228*TAXAS!$B$10)), IF($A1228=TAXAS!$A$11,IF($B1228="DÉBITO",$D1228-($D1228*TAXAS!$B$11)), IF($A1228=TAXAS!$A$12,IF($B1228="DÉBITO",$D1228-($D1228*TAXAS!$B$12)), IF($A1228=TAXAS!$A$13,IF($B1228="DÉBITO",$D1228-($D1228*TAXAS!$B$13)), IF($A1228=TAXAS!$A$14,IF($B1228="DÉBITO",$D1228-($D1228*TAXAS!$B$14)), IF($A1228=TAXAS!$A$15,IF($B1228="DÉBITO",$D1228-($D1228*TAXAS!$B$15)), IF($A1228=TAXAS!$A$16,IF($B1228="DÉBITO",$D1228-($D1228*TAXAS!$B$16)), IF($A1228=TAXAS!$A$17,IF($B1228="DÉBITO",$D1228-($D1228*TAXAS!$B$17)), IF($A1228=TAXAS!$A$18,IF($B1228="DÉBITO",$D1228-($D1228*TAXAS!$B$18)), IF($A1228=TAXAS!$A$19,IF($B1228="DÉBITO",$D1228-($D1228*TAXAS!$B$19)), IF($A1228=TAXAS!$A$20,IF($B1228="DÉBITO",$D1228-($D1228*TAXAS!$B$20)), IF($A1228=TAXAS!$A$21,IF($B1228="DÉBITO",$D1228-($D1228*TAXAS!$B$21)), IF($A1228=TAXAS!$A$22,IF($B1228="DÉBITO",$D1228-($D1228*TAXAS!$B$22)), IF($A1228=TAXAS!$A$23,IF($B1228="DÉBITO",$D1228-($D1228*TAXAS!$B$23)), IF($A1228=TAXAS!$A$24,IF($B1228="DÉBITO",$D1228-($D1228*TAXAS!$B$24)), IF($A1228=TAXAS!$A$25,IF($B1228="DÉBITO",$D1228-($D1228*TAXAS!$B$25)), IF($A1228=TAXAS!$A$26,IF($B1228="DÉBITO",$D1228-($D1228*TAXAS!$B$26)), IF($A1228=TAXAS!$A$27,IF($B1228="DÉBITO",$D1228-($D1228*TAXAS!$B$27))))))))))))))))))))))))))/1</f>
        <v>0</v>
      </c>
      <c r="F1228" s="8">
        <f>IF($A1228="VISA",IF($B1228="CRÉDITO",$D1228-($D1228*TAXAS!$C$4)),IF($A1228="MASTER",IF($B1228="CRÉDITO",$D1228-($D1228*TAXAS!$C$5)),IF($A1228="ELO", IF($B1228="CRÉDITO",$D1228-($D1228*TAXAS!$C$6)),IF($A1228="HIPERCARD",IF($B1228="CRÉDITO",$D1228-($D1228*TAXAS!$C$7)),IF($A1228="DINERS",IF($B1228="CRÉDITO",$D1228-($D1228*TAXAS!$C$8)),IF($A1228="AMERICA EXPRESS",IF($B1228="CRÉDITO",$D1228-($D1228*TAXAS!$C$9)),IF($A1228=TAXAS!$A$10,IF($B1228="CRÉDITO",$D1228-($D1228*TAXAS!$C$10)), IF($A1228=TAXAS!$A$11,IF($B1228="CRÉDITO",$D1228-($D1228*TAXAS!$C$11)), IF($A1228=TAXAS!$A$12,IF($B1228="CRÉDITO",$D1228-($D1228*TAXAS!$C$12)), IF($A1228=TAXAS!$A$13,IF($B1228="CRÉDITO",$D1228-($D1228*TAXAS!$C$13)), IF($A1228=TAXAS!$A$14,IF($B1228="CRÉDITO",$D1228-($D1228*TAXAS!$C$14)), IF($A1228=TAXAS!$A$15,IF($B1228="CRÉDITO",$D1228-($D1228*TAXAS!$C$15)), IF($A1228=TAXAS!$A$16,IF($B1228="CRÉDITO",$D1228-($D1228*TAXAS!$C$16)), IF($A1228=TAXAS!$A$17,IF($B1228="CRÉDITO",$D1228-($D1228*TAXAS!$C$17)), IF($A1228=TAXAS!$A$18,IF($B1228="CRÉDITO",$D1228-($D1228*TAXAS!$C$18)), IF($A1228=TAXAS!$A$19,IF($B1228="CRÉDITO",$D1228-($D1228*TAXAS!$C$19)), IF($A1228=TAXAS!$A$20,IF($B1228="CRÉDITO",$D1228-($D1228*TAXAS!$C$20)), IF($A1228=TAXAS!$A$21,IF($B1228="CRÉDITO",$D1228-($D1228*TAXAS!$C$21)), IF($A1228=TAXAS!$A$22,IF($B1228="CRÉDITO",$D1228-($D1228*TAXAS!$C$22)), IF($A1228=TAXAS!$A$23,IF($B1228="CRÉDITO",$D1228-($D1228*TAXAS!$C$23)), IF($A1228=TAXAS!$A$24,IF($B1228="CRÉDITO",$D1228-($D1228*TAXAS!$C$24)), IF($A1228=TAXAS!$A$25,IF($B1228="CRÉDITO",$D1228-($D1228*TAXAS!$C$25)), IF($A1228=TAXAS!$A$26,IF($B1228="CRÉDITO",$D1228-($D1228*TAXAS!$C$26)), IF($A1228=TAXAS!$A$27,IF($B1228="CRÉDITO",$D1228-($D1228*TAXAS!$C$27))))))))))))))))))))))))))/1</f>
        <v>0</v>
      </c>
      <c r="G1228" s="9">
        <f>IF($A1228="VISA",IF($B1228="PARCELADO ATÉ 3X",$D1228-(D1228*TAXAS!$D$4))/3,IF($A1228="MASTER",IF($B1228="PARCELADO ATÉ 3X",$D1228-(D1228*TAXAS!$D$5))/3,IF($A1228="ELO",IF($B1228="PARCELADO ATÉ 3X",$D1228-(D1228*TAXAS!$D$6))/3,IF($A1228="HIPERCARD",IF($B1228="PARCELADO ATÉ 3X",$D1228-(D1228*TAXAS!$D$7))/3,IF($A1228="DINERS",IF($B1228="PARCELADO ATÉ 3X",$D1228-(D1228*TAXAS!$D$8))/3,IF($A1228="AMERICA EXPRESS",IF($B1228="PARCELADO ATÉ 3X",$D1228-(D1228*TAXAS!$D$9))/3,IF($A1228=TAXAS!$A$10,IF($B1228="PARCELADO ATÉ 3X",$D1228-($D1228*TAXAS!$D$10))/3,IF($A1228=TAXAS!$A$11,IF($B1228="PARCELADO ATÉ 3X",$D1228-($D1228*TAXAS!$D$11))/3,IF($A1228=TAXAS!$A$12,IF($B1228="PARCELADO ATÉ 3X",$D1228-($D1228*TAXAS!$D$12))/3,IF($A1228=TAXAS!$A$13,IF($B1228="PARCELADO ATÉ 3X",$D1228-($D1228*TAXAS!$D$13))/3,IF($A1228=TAXAS!$A$14,IF($B1228="PARCELADO ATÉ 3X",$D1228-($D1228*TAXAS!$D$14))/3,IF($A1228=TAXAS!$A$15,IF($B1228="PARCELADO ATÉ 3X",$D1228-($D1228*TAXAS!$D$15))/3,IF($A1228=TAXAS!$A$16,IF($B1228="PARCELADO ATÉ 3X",$D1228-($D1228*TAXAS!$D$16))/3,IF($A1228=TAXAS!$A$17,IF($B1228="PARCELADO ATÉ 3X",$D1228-($D1228*TAXAS!$D$17))/3,IF($A1228=TAXAS!$A$18,IF($B1228="PARCELADO ATÉ 3X",$D1228-($D1228*TAXAS!$D$18))/3,IF($A1228=TAXAS!$A$19,IF($B1228="PARCELADO ATÉ 3X",$D1228-($D1228*TAXAS!$D$19))/3,IF($A1228=TAXAS!$A$20,IF($B1228="PARCELADO ATÉ 3X",$D1228-($D1228*TAXAS!$D$20))/3,IF($A1228=TAXAS!$A$21,IF($B1228="PARCELADO ATÉ 3X",$D1228-($D1228*TAXAS!$D$21))/3,IF($A1228=TAXAS!$A$22,IF($B1228="PARCELADO ATÉ 3X",$D1228-($D1228*TAXAS!$D$22))/3,IF($A1228=TAXAS!$A$23,IF($B1228="PARCELADO ATÉ 3X",$D1228-($D1228*TAXAS!$D$23))/3,IF($A1228=TAXAS!$A$24,IF($B1228="PARCELADO ATÉ 3X",$D1228-($D1228*TAXAS!$D$24))/3,IF($A1228=TAXAS!$A$25,IF($B1228="PARCELADO ATÉ 3X",$D1228-($D1228*TAXAS!$D$25))/3,IF($A1228=TAXAS!$A$26,IF($B1228="PARCELADO ATÉ 3X",$D1228-($D1228*TAXAS!$D$26))/3,IF($A1228=TAXAS!$A$27,IF($B1228="PARCELADO ATÉ 3X",$D1228-($D1228*TAXAS!$D$27))/3))))))))))))))))))))))))/1</f>
        <v>0</v>
      </c>
      <c r="H1228" s="9">
        <f>IF($A1228="VISA",IF($B1228="PARCELADO ATÉ 6X",$D1228-(D1228*TAXAS!$E$4))/6,IF($A1228="MASTER",IF($B1228="PARCELADO ATÉ 6X",$D1228-(D1228*TAXAS!$E$5))/6,IF($A1228="ELO",IF($B1228="PARCELADO ATÉ 6X",$D1228-(D1228*TAXAS!$E$6))/6,IF($A1228="HIPERCARD",IF($B1228="PARCELADO ATÉ 6X",$D1228-(D1228*TAXAS!$E$7))/6,IF($A1228="DINERS",IF($B1228="PARCELADO ATÉ 6X",$D1228-(D1228*TAXAS!$E$8))/6,IF($A1228="AMERICA EXPRESS",IF($B1228="PARCELADO ATÉ 6X",$D1228-(D1228*TAXAS!$E$9))/6,IF($A1228=TAXAS!$A$10,IF($B1228="PARCELADO ATÉ 6X",$D1228-($D1228*TAXAS!$E$10))/6,IF($A1228=TAXAS!$A$11,IF($B1228="PARCELADO ATÉ 6X",$D1228-($D1228*TAXAS!$E$11))/6,IF($A1228=TAXAS!$A$12,IF($B1228="PARCELADO ATÉ 6X",$D1228-($D1228*TAXAS!$E$12))/6,IF($A1228=TAXAS!$A$13,IF($B1228="PARCELADO ATÉ 6X",$D1228-($D1228*TAXAS!$E$13))/6,IF($A1228=TAXAS!$A$14,IF($B1228="PARCELADO ATÉ 6X",$D1228-($D1228*TAXAS!$E$14))/6,IF($A1228=TAXAS!$A$15,IF($B1228="PARCELADO ATÉ 6X",$D1228-($D1228*TAXAS!$E$15))/6,IF($A1228=TAXAS!$A$16,IF($B1228="PARCELADO ATÉ 6X",$D1228-($D1228*TAXAS!$E$16))/6,IF($A1228=TAXAS!$A$17,IF($B1228="PARCELADO ATÉ 6X",$D1228-($D1228*TAXAS!$E$17))/6,IF($A1228=TAXAS!$A$18,IF($B1228="PARCELADO ATÉ 6X",$D1228-($D1228*TAXAS!$E$18))/6,IF($A1228=TAXAS!$A$19,IF($B1228="PARCELADO ATÉ 6X",$D1228-($D1228*TAXAS!$E$19))/6,IF($A1228=TAXAS!$A$20,IF($B1228="PARCELADO ATÉ 6X",$D1228-($D1228*TAXAS!$E$20))/6,IF($A1228=TAXAS!$A$21,IF($B1228="PARCELADO ATÉ 6X",$D1228-($D1228*TAXAS!$E$21))/6,IF($A1228=TAXAS!$A$22,IF($B1228="PARCELADO ATÉ 6X",$D1228-($D1228*TAXAS!$E$22))/6,IF($A1228=TAXAS!$A$23,IF($B1228="PARCELADO ATÉ 6X",$D1228-($D1228*TAXAS!$E$23))/6,IF($A1228=TAXAS!$A$24,IF($B1228="PARCELADO ATÉ 6X",$D1228-($D1228*TAXAS!$E$24))/6,IF($A1228=TAXAS!$A$25,IF($B1228="PARCELADO ATÉ 6X",$D1228-($D1228*TAXAS!$E$25))/6,IF($A1228=TAXAS!$A$26,IF($B1228="PARCELADO ATÉ 6X",$D1228-($D1228*TAXAS!$E$26))/6,IF($A1228=TAXAS!$A$27,IF($B1228="PARCELADO ATÉ 6X",$D1228-($D1228*TAXAS!$E$27))/6))))))))))))))))))))))))/1</f>
        <v>0</v>
      </c>
      <c r="I1228" s="9">
        <f>IF($A1228="VISA",IF($B1228="PARCELADO ATÉ 12X",$D1228-(D1228*TAXAS!$F$4))/12,IF($A1228="MASTER",IF($B1228="PARCELADO ATÉ 12X",$D1228-(D1228*TAXAS!$F$5))/12,IF($A1228="ELO",IF($B1228="PARCELADO ATÉ 12X",$D1228-(D1228*TAXAS!$F$6))/12,IF($A1228="HIPERCARD",IF($B1228="PARCELADO ATÉ 12X",$D1228-(D1228*TAXAS!$F$7))/12,IF($A1228="DINERS",IF($B1228="PARCELADO ATÉ 12X",$D1228-(D1228*TAXAS!$F$8))/12,IF($A1228="AMERICA EXPRESS",IF($B1228="PARCELADO ATÉ 12X",$D1228-(D1228*TAXAS!$F$9))/12,IF($A1228=TAXAS!$A$10,IF($B1228="PARCELADO ATÉ 12X",$D1228-($D1228*TAXAS!$F$10))/12,IF($A1228=TAXAS!$A$11,IF($B1228="PARCELADO ATÉ 12X",$D1228-($D1228*TAXAS!$F$11))/12,IF($A1228=TAXAS!$A$12,IF($B1228="PARCELADO ATÉ 12X",$D1228-($D1228*TAXAS!$F$12))/12,IF($A1228=TAXAS!$A$13,IF($B1228="PARCELADO ATÉ 12X",$D1228-($D1228*TAXAS!$F$13))/12,IF($A1228=TAXAS!$A$14,IF($B1228="PARCELADO ATÉ 12X",$D1228-($D1228*TAXAS!$F$14))/12,IF($A1228=TAXAS!$A$15,IF($B1228="PARCELADO ATÉ 12X",$D1228-($D1228*TAXAS!$F$15))/12,IF($A1228=TAXAS!$A$16,IF($B1228="PARCELADO ATÉ 12X",$D1228-($D1228*TAXAS!$F$16))/12,IF($A1228=TAXAS!$A$17,IF($B1228="PARCELADO ATÉ 12X",$D1228-($D1228*TAXAS!$F$17))/12,IF($A1228=TAXAS!$A$18,IF($B1228="PARCELADO ATÉ 12X",$D1228-($D1228*TAXAS!$F$18))/12,IF($A1228=TAXAS!$A$19,IF($B1228="PARCELADO ATÉ 12X",$D1228-($D1228*TAXAS!$F$19))/12,IF($A1228=TAXAS!$A$20,IF($B1228="PARCELADO ATÉ 12X",$D1228-($D1228*TAXAS!$F$20))/12,IF($A1228=TAXAS!$A$21,IF($B1228="PARCELADO ATÉ 12X",$D1228-($D1228*TAXAS!$F$21))/12,IF($A1228=TAXAS!$A$22,IF($B1228="PARCELADO ATÉ 12X",$D1228-($D1228*TAXAS!$F$22))/12,IF($A1228=TAXAS!$A$23,IF($B1228="PARCELADO ATÉ 12X",$D1228-($D1228*TAXAS!$F$23))/12,IF($A1228=TAXAS!$A$24,IF($B1228="PARCELADO ATÉ 12X",$D1228-($D1228*TAXAS!$F$24))/12,IF($A1228=TAXAS!$A$25,IF($B1228="PARCELADO ATÉ 12X",$D1228-($D1228*TAXAS!$F$25))/12,IF($A1228=TAXAS!$A$26,IF($B1228="PARCELADO ATÉ 12X",$D1228-($D1228*TAXAS!$F$26))/12,IF($A1228=TAXAS!$A$27,IF($B1228="PARCELADO ATÉ 12X",$D1228-($D1228*TAXAS!$F$27))/12))))))))))))))))))))))))/1</f>
        <v>0</v>
      </c>
      <c r="J1228" s="8">
        <f t="shared" si="0"/>
        <v>0</v>
      </c>
      <c r="K1228" s="10" t="b">
        <f>IF($B1228="PARCELADO ATÉ 3X",($D1228-($D1228*TAXAS!$D$4))-$J1228)</f>
        <v>0</v>
      </c>
      <c r="L1228" s="10" t="b">
        <f>IF($B1228="PARCELADO ATÉ 6X",($D1228-($D1228*TAXAS!$E$4))-$J1228)</f>
        <v>0</v>
      </c>
      <c r="M1228" s="10" t="b">
        <f>IF($B1228="PARCELADO ATÉ 12X",($D1228-($D1228*TAXAS!$F$4))-$J1228)</f>
        <v>0</v>
      </c>
      <c r="N1228" s="8">
        <f t="shared" si="1"/>
        <v>0</v>
      </c>
      <c r="O1228" s="10">
        <f t="shared" si="2"/>
        <v>0</v>
      </c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</row>
    <row r="1229" spans="1:31" ht="15.75" customHeight="1" x14ac:dyDescent="0.2">
      <c r="A1229" s="3"/>
      <c r="B1229" s="5"/>
      <c r="C1229" s="6"/>
      <c r="D1229" s="42"/>
      <c r="E1229" s="8">
        <f>IF($A1229="VISA",IF($B1229="DÉBITO",$D1229-($D1229*TAXAS!$B$4)),IF($A1229="MASTER",IF($B1229="DÉBITO",$D1229-($D1229*TAXAS!$B$5)),IF($A1229="ELO", IF($B1229="DÉBITO",$D1229-($D1229*TAXAS!$B$6)),IF($A1229="HIPERCARD",IF($B1229="DÉBITO",$D1229-($D1229*TAXAS!$B$7)),IF($A1229="DINERS",IF($B1229="DÉBITO",$D1229-($D1229*TAXAS!$B$8)),IF($A1229="AMERICA EXPRESS",IF($B1229="DÉBITO",$D1229-($D1229*TAXAS!$B$9)),IF($A1229=TAXAS!$A$10,IF($B1229="DÉBITO",$D1229-($D1229*TAXAS!$B$10)), IF($A1229=TAXAS!$A$11,IF($B1229="DÉBITO",$D1229-($D1229*TAXAS!$B$11)), IF($A1229=TAXAS!$A$12,IF($B1229="DÉBITO",$D1229-($D1229*TAXAS!$B$12)), IF($A1229=TAXAS!$A$13,IF($B1229="DÉBITO",$D1229-($D1229*TAXAS!$B$13)), IF($A1229=TAXAS!$A$14,IF($B1229="DÉBITO",$D1229-($D1229*TAXAS!$B$14)), IF($A1229=TAXAS!$A$15,IF($B1229="DÉBITO",$D1229-($D1229*TAXAS!$B$15)), IF($A1229=TAXAS!$A$16,IF($B1229="DÉBITO",$D1229-($D1229*TAXAS!$B$16)), IF($A1229=TAXAS!$A$17,IF($B1229="DÉBITO",$D1229-($D1229*TAXAS!$B$17)), IF($A1229=TAXAS!$A$18,IF($B1229="DÉBITO",$D1229-($D1229*TAXAS!$B$18)), IF($A1229=TAXAS!$A$19,IF($B1229="DÉBITO",$D1229-($D1229*TAXAS!$B$19)), IF($A1229=TAXAS!$A$20,IF($B1229="DÉBITO",$D1229-($D1229*TAXAS!$B$20)), IF($A1229=TAXAS!$A$21,IF($B1229="DÉBITO",$D1229-($D1229*TAXAS!$B$21)), IF($A1229=TAXAS!$A$22,IF($B1229="DÉBITO",$D1229-($D1229*TAXAS!$B$22)), IF($A1229=TAXAS!$A$23,IF($B1229="DÉBITO",$D1229-($D1229*TAXAS!$B$23)), IF($A1229=TAXAS!$A$24,IF($B1229="DÉBITO",$D1229-($D1229*TAXAS!$B$24)), IF($A1229=TAXAS!$A$25,IF($B1229="DÉBITO",$D1229-($D1229*TAXAS!$B$25)), IF($A1229=TAXAS!$A$26,IF($B1229="DÉBITO",$D1229-($D1229*TAXAS!$B$26)), IF($A1229=TAXAS!$A$27,IF($B1229="DÉBITO",$D1229-($D1229*TAXAS!$B$27))))))))))))))))))))))))))/1</f>
        <v>0</v>
      </c>
      <c r="F1229" s="8">
        <f>IF($A1229="VISA",IF($B1229="CRÉDITO",$D1229-($D1229*TAXAS!$C$4)),IF($A1229="MASTER",IF($B1229="CRÉDITO",$D1229-($D1229*TAXAS!$C$5)),IF($A1229="ELO", IF($B1229="CRÉDITO",$D1229-($D1229*TAXAS!$C$6)),IF($A1229="HIPERCARD",IF($B1229="CRÉDITO",$D1229-($D1229*TAXAS!$C$7)),IF($A1229="DINERS",IF($B1229="CRÉDITO",$D1229-($D1229*TAXAS!$C$8)),IF($A1229="AMERICA EXPRESS",IF($B1229="CRÉDITO",$D1229-($D1229*TAXAS!$C$9)),IF($A1229=TAXAS!$A$10,IF($B1229="CRÉDITO",$D1229-($D1229*TAXAS!$C$10)), IF($A1229=TAXAS!$A$11,IF($B1229="CRÉDITO",$D1229-($D1229*TAXAS!$C$11)), IF($A1229=TAXAS!$A$12,IF($B1229="CRÉDITO",$D1229-($D1229*TAXAS!$C$12)), IF($A1229=TAXAS!$A$13,IF($B1229="CRÉDITO",$D1229-($D1229*TAXAS!$C$13)), IF($A1229=TAXAS!$A$14,IF($B1229="CRÉDITO",$D1229-($D1229*TAXAS!$C$14)), IF($A1229=TAXAS!$A$15,IF($B1229="CRÉDITO",$D1229-($D1229*TAXAS!$C$15)), IF($A1229=TAXAS!$A$16,IF($B1229="CRÉDITO",$D1229-($D1229*TAXAS!$C$16)), IF($A1229=TAXAS!$A$17,IF($B1229="CRÉDITO",$D1229-($D1229*TAXAS!$C$17)), IF($A1229=TAXAS!$A$18,IF($B1229="CRÉDITO",$D1229-($D1229*TAXAS!$C$18)), IF($A1229=TAXAS!$A$19,IF($B1229="CRÉDITO",$D1229-($D1229*TAXAS!$C$19)), IF($A1229=TAXAS!$A$20,IF($B1229="CRÉDITO",$D1229-($D1229*TAXAS!$C$20)), IF($A1229=TAXAS!$A$21,IF($B1229="CRÉDITO",$D1229-($D1229*TAXAS!$C$21)), IF($A1229=TAXAS!$A$22,IF($B1229="CRÉDITO",$D1229-($D1229*TAXAS!$C$22)), IF($A1229=TAXAS!$A$23,IF($B1229="CRÉDITO",$D1229-($D1229*TAXAS!$C$23)), IF($A1229=TAXAS!$A$24,IF($B1229="CRÉDITO",$D1229-($D1229*TAXAS!$C$24)), IF($A1229=TAXAS!$A$25,IF($B1229="CRÉDITO",$D1229-($D1229*TAXAS!$C$25)), IF($A1229=TAXAS!$A$26,IF($B1229="CRÉDITO",$D1229-($D1229*TAXAS!$C$26)), IF($A1229=TAXAS!$A$27,IF($B1229="CRÉDITO",$D1229-($D1229*TAXAS!$C$27))))))))))))))))))))))))))/1</f>
        <v>0</v>
      </c>
      <c r="G1229" s="9">
        <f>IF($A1229="VISA",IF($B1229="PARCELADO ATÉ 3X",$D1229-(D1229*TAXAS!$D$4))/3,IF($A1229="MASTER",IF($B1229="PARCELADO ATÉ 3X",$D1229-(D1229*TAXAS!$D$5))/3,IF($A1229="ELO",IF($B1229="PARCELADO ATÉ 3X",$D1229-(D1229*TAXAS!$D$6))/3,IF($A1229="HIPERCARD",IF($B1229="PARCELADO ATÉ 3X",$D1229-(D1229*TAXAS!$D$7))/3,IF($A1229="DINERS",IF($B1229="PARCELADO ATÉ 3X",$D1229-(D1229*TAXAS!$D$8))/3,IF($A1229="AMERICA EXPRESS",IF($B1229="PARCELADO ATÉ 3X",$D1229-(D1229*TAXAS!$D$9))/3,IF($A1229=TAXAS!$A$10,IF($B1229="PARCELADO ATÉ 3X",$D1229-($D1229*TAXAS!$D$10))/3,IF($A1229=TAXAS!$A$11,IF($B1229="PARCELADO ATÉ 3X",$D1229-($D1229*TAXAS!$D$11))/3,IF($A1229=TAXAS!$A$12,IF($B1229="PARCELADO ATÉ 3X",$D1229-($D1229*TAXAS!$D$12))/3,IF($A1229=TAXAS!$A$13,IF($B1229="PARCELADO ATÉ 3X",$D1229-($D1229*TAXAS!$D$13))/3,IF($A1229=TAXAS!$A$14,IF($B1229="PARCELADO ATÉ 3X",$D1229-($D1229*TAXAS!$D$14))/3,IF($A1229=TAXAS!$A$15,IF($B1229="PARCELADO ATÉ 3X",$D1229-($D1229*TAXAS!$D$15))/3,IF($A1229=TAXAS!$A$16,IF($B1229="PARCELADO ATÉ 3X",$D1229-($D1229*TAXAS!$D$16))/3,IF($A1229=TAXAS!$A$17,IF($B1229="PARCELADO ATÉ 3X",$D1229-($D1229*TAXAS!$D$17))/3,IF($A1229=TAXAS!$A$18,IF($B1229="PARCELADO ATÉ 3X",$D1229-($D1229*TAXAS!$D$18))/3,IF($A1229=TAXAS!$A$19,IF($B1229="PARCELADO ATÉ 3X",$D1229-($D1229*TAXAS!$D$19))/3,IF($A1229=TAXAS!$A$20,IF($B1229="PARCELADO ATÉ 3X",$D1229-($D1229*TAXAS!$D$20))/3,IF($A1229=TAXAS!$A$21,IF($B1229="PARCELADO ATÉ 3X",$D1229-($D1229*TAXAS!$D$21))/3,IF($A1229=TAXAS!$A$22,IF($B1229="PARCELADO ATÉ 3X",$D1229-($D1229*TAXAS!$D$22))/3,IF($A1229=TAXAS!$A$23,IF($B1229="PARCELADO ATÉ 3X",$D1229-($D1229*TAXAS!$D$23))/3,IF($A1229=TAXAS!$A$24,IF($B1229="PARCELADO ATÉ 3X",$D1229-($D1229*TAXAS!$D$24))/3,IF($A1229=TAXAS!$A$25,IF($B1229="PARCELADO ATÉ 3X",$D1229-($D1229*TAXAS!$D$25))/3,IF($A1229=TAXAS!$A$26,IF($B1229="PARCELADO ATÉ 3X",$D1229-($D1229*TAXAS!$D$26))/3,IF($A1229=TAXAS!$A$27,IF($B1229="PARCELADO ATÉ 3X",$D1229-($D1229*TAXAS!$D$27))/3))))))))))))))))))))))))/1</f>
        <v>0</v>
      </c>
      <c r="H1229" s="9">
        <f>IF($A1229="VISA",IF($B1229="PARCELADO ATÉ 6X",$D1229-(D1229*TAXAS!$E$4))/6,IF($A1229="MASTER",IF($B1229="PARCELADO ATÉ 6X",$D1229-(D1229*TAXAS!$E$5))/6,IF($A1229="ELO",IF($B1229="PARCELADO ATÉ 6X",$D1229-(D1229*TAXAS!$E$6))/6,IF($A1229="HIPERCARD",IF($B1229="PARCELADO ATÉ 6X",$D1229-(D1229*TAXAS!$E$7))/6,IF($A1229="DINERS",IF($B1229="PARCELADO ATÉ 6X",$D1229-(D1229*TAXAS!$E$8))/6,IF($A1229="AMERICA EXPRESS",IF($B1229="PARCELADO ATÉ 6X",$D1229-(D1229*TAXAS!$E$9))/6,IF($A1229=TAXAS!$A$10,IF($B1229="PARCELADO ATÉ 6X",$D1229-($D1229*TAXAS!$E$10))/6,IF($A1229=TAXAS!$A$11,IF($B1229="PARCELADO ATÉ 6X",$D1229-($D1229*TAXAS!$E$11))/6,IF($A1229=TAXAS!$A$12,IF($B1229="PARCELADO ATÉ 6X",$D1229-($D1229*TAXAS!$E$12))/6,IF($A1229=TAXAS!$A$13,IF($B1229="PARCELADO ATÉ 6X",$D1229-($D1229*TAXAS!$E$13))/6,IF($A1229=TAXAS!$A$14,IF($B1229="PARCELADO ATÉ 6X",$D1229-($D1229*TAXAS!$E$14))/6,IF($A1229=TAXAS!$A$15,IF($B1229="PARCELADO ATÉ 6X",$D1229-($D1229*TAXAS!$E$15))/6,IF($A1229=TAXAS!$A$16,IF($B1229="PARCELADO ATÉ 6X",$D1229-($D1229*TAXAS!$E$16))/6,IF($A1229=TAXAS!$A$17,IF($B1229="PARCELADO ATÉ 6X",$D1229-($D1229*TAXAS!$E$17))/6,IF($A1229=TAXAS!$A$18,IF($B1229="PARCELADO ATÉ 6X",$D1229-($D1229*TAXAS!$E$18))/6,IF($A1229=TAXAS!$A$19,IF($B1229="PARCELADO ATÉ 6X",$D1229-($D1229*TAXAS!$E$19))/6,IF($A1229=TAXAS!$A$20,IF($B1229="PARCELADO ATÉ 6X",$D1229-($D1229*TAXAS!$E$20))/6,IF($A1229=TAXAS!$A$21,IF($B1229="PARCELADO ATÉ 6X",$D1229-($D1229*TAXAS!$E$21))/6,IF($A1229=TAXAS!$A$22,IF($B1229="PARCELADO ATÉ 6X",$D1229-($D1229*TAXAS!$E$22))/6,IF($A1229=TAXAS!$A$23,IF($B1229="PARCELADO ATÉ 6X",$D1229-($D1229*TAXAS!$E$23))/6,IF($A1229=TAXAS!$A$24,IF($B1229="PARCELADO ATÉ 6X",$D1229-($D1229*TAXAS!$E$24))/6,IF($A1229=TAXAS!$A$25,IF($B1229="PARCELADO ATÉ 6X",$D1229-($D1229*TAXAS!$E$25))/6,IF($A1229=TAXAS!$A$26,IF($B1229="PARCELADO ATÉ 6X",$D1229-($D1229*TAXAS!$E$26))/6,IF($A1229=TAXAS!$A$27,IF($B1229="PARCELADO ATÉ 6X",$D1229-($D1229*TAXAS!$E$27))/6))))))))))))))))))))))))/1</f>
        <v>0</v>
      </c>
      <c r="I1229" s="9">
        <f>IF($A1229="VISA",IF($B1229="PARCELADO ATÉ 12X",$D1229-(D1229*TAXAS!$F$4))/12,IF($A1229="MASTER",IF($B1229="PARCELADO ATÉ 12X",$D1229-(D1229*TAXAS!$F$5))/12,IF($A1229="ELO",IF($B1229="PARCELADO ATÉ 12X",$D1229-(D1229*TAXAS!$F$6))/12,IF($A1229="HIPERCARD",IF($B1229="PARCELADO ATÉ 12X",$D1229-(D1229*TAXAS!$F$7))/12,IF($A1229="DINERS",IF($B1229="PARCELADO ATÉ 12X",$D1229-(D1229*TAXAS!$F$8))/12,IF($A1229="AMERICA EXPRESS",IF($B1229="PARCELADO ATÉ 12X",$D1229-(D1229*TAXAS!$F$9))/12,IF($A1229=TAXAS!$A$10,IF($B1229="PARCELADO ATÉ 12X",$D1229-($D1229*TAXAS!$F$10))/12,IF($A1229=TAXAS!$A$11,IF($B1229="PARCELADO ATÉ 12X",$D1229-($D1229*TAXAS!$F$11))/12,IF($A1229=TAXAS!$A$12,IF($B1229="PARCELADO ATÉ 12X",$D1229-($D1229*TAXAS!$F$12))/12,IF($A1229=TAXAS!$A$13,IF($B1229="PARCELADO ATÉ 12X",$D1229-($D1229*TAXAS!$F$13))/12,IF($A1229=TAXAS!$A$14,IF($B1229="PARCELADO ATÉ 12X",$D1229-($D1229*TAXAS!$F$14))/12,IF($A1229=TAXAS!$A$15,IF($B1229="PARCELADO ATÉ 12X",$D1229-($D1229*TAXAS!$F$15))/12,IF($A1229=TAXAS!$A$16,IF($B1229="PARCELADO ATÉ 12X",$D1229-($D1229*TAXAS!$F$16))/12,IF($A1229=TAXAS!$A$17,IF($B1229="PARCELADO ATÉ 12X",$D1229-($D1229*TAXAS!$F$17))/12,IF($A1229=TAXAS!$A$18,IF($B1229="PARCELADO ATÉ 12X",$D1229-($D1229*TAXAS!$F$18))/12,IF($A1229=TAXAS!$A$19,IF($B1229="PARCELADO ATÉ 12X",$D1229-($D1229*TAXAS!$F$19))/12,IF($A1229=TAXAS!$A$20,IF($B1229="PARCELADO ATÉ 12X",$D1229-($D1229*TAXAS!$F$20))/12,IF($A1229=TAXAS!$A$21,IF($B1229="PARCELADO ATÉ 12X",$D1229-($D1229*TAXAS!$F$21))/12,IF($A1229=TAXAS!$A$22,IF($B1229="PARCELADO ATÉ 12X",$D1229-($D1229*TAXAS!$F$22))/12,IF($A1229=TAXAS!$A$23,IF($B1229="PARCELADO ATÉ 12X",$D1229-($D1229*TAXAS!$F$23))/12,IF($A1229=TAXAS!$A$24,IF($B1229="PARCELADO ATÉ 12X",$D1229-($D1229*TAXAS!$F$24))/12,IF($A1229=TAXAS!$A$25,IF($B1229="PARCELADO ATÉ 12X",$D1229-($D1229*TAXAS!$F$25))/12,IF($A1229=TAXAS!$A$26,IF($B1229="PARCELADO ATÉ 12X",$D1229-($D1229*TAXAS!$F$26))/12,IF($A1229=TAXAS!$A$27,IF($B1229="PARCELADO ATÉ 12X",$D1229-($D1229*TAXAS!$F$27))/12))))))))))))))))))))))))/1</f>
        <v>0</v>
      </c>
      <c r="J1229" s="8">
        <f t="shared" si="0"/>
        <v>0</v>
      </c>
      <c r="K1229" s="10" t="b">
        <f>IF($B1229="PARCELADO ATÉ 3X",($D1229-($D1229*TAXAS!$D$4))-$J1229)</f>
        <v>0</v>
      </c>
      <c r="L1229" s="10" t="b">
        <f>IF($B1229="PARCELADO ATÉ 6X",($D1229-($D1229*TAXAS!$E$4))-$J1229)</f>
        <v>0</v>
      </c>
      <c r="M1229" s="10" t="b">
        <f>IF($B1229="PARCELADO ATÉ 12X",($D1229-($D1229*TAXAS!$F$4))-$J1229)</f>
        <v>0</v>
      </c>
      <c r="N1229" s="8">
        <f t="shared" si="1"/>
        <v>0</v>
      </c>
      <c r="O1229" s="10">
        <f t="shared" si="2"/>
        <v>0</v>
      </c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</row>
    <row r="1230" spans="1:31" ht="15.75" customHeight="1" x14ac:dyDescent="0.2">
      <c r="A1230" s="3"/>
      <c r="B1230" s="5"/>
      <c r="C1230" s="6"/>
      <c r="D1230" s="42"/>
      <c r="E1230" s="8">
        <f>IF($A1230="VISA",IF($B1230="DÉBITO",$D1230-($D1230*TAXAS!$B$4)),IF($A1230="MASTER",IF($B1230="DÉBITO",$D1230-($D1230*TAXAS!$B$5)),IF($A1230="ELO", IF($B1230="DÉBITO",$D1230-($D1230*TAXAS!$B$6)),IF($A1230="HIPERCARD",IF($B1230="DÉBITO",$D1230-($D1230*TAXAS!$B$7)),IF($A1230="DINERS",IF($B1230="DÉBITO",$D1230-($D1230*TAXAS!$B$8)),IF($A1230="AMERICA EXPRESS",IF($B1230="DÉBITO",$D1230-($D1230*TAXAS!$B$9)),IF($A1230=TAXAS!$A$10,IF($B1230="DÉBITO",$D1230-($D1230*TAXAS!$B$10)), IF($A1230=TAXAS!$A$11,IF($B1230="DÉBITO",$D1230-($D1230*TAXAS!$B$11)), IF($A1230=TAXAS!$A$12,IF($B1230="DÉBITO",$D1230-($D1230*TAXAS!$B$12)), IF($A1230=TAXAS!$A$13,IF($B1230="DÉBITO",$D1230-($D1230*TAXAS!$B$13)), IF($A1230=TAXAS!$A$14,IF($B1230="DÉBITO",$D1230-($D1230*TAXAS!$B$14)), IF($A1230=TAXAS!$A$15,IF($B1230="DÉBITO",$D1230-($D1230*TAXAS!$B$15)), IF($A1230=TAXAS!$A$16,IF($B1230="DÉBITO",$D1230-($D1230*TAXAS!$B$16)), IF($A1230=TAXAS!$A$17,IF($B1230="DÉBITO",$D1230-($D1230*TAXAS!$B$17)), IF($A1230=TAXAS!$A$18,IF($B1230="DÉBITO",$D1230-($D1230*TAXAS!$B$18)), IF($A1230=TAXAS!$A$19,IF($B1230="DÉBITO",$D1230-($D1230*TAXAS!$B$19)), IF($A1230=TAXAS!$A$20,IF($B1230="DÉBITO",$D1230-($D1230*TAXAS!$B$20)), IF($A1230=TAXAS!$A$21,IF($B1230="DÉBITO",$D1230-($D1230*TAXAS!$B$21)), IF($A1230=TAXAS!$A$22,IF($B1230="DÉBITO",$D1230-($D1230*TAXAS!$B$22)), IF($A1230=TAXAS!$A$23,IF($B1230="DÉBITO",$D1230-($D1230*TAXAS!$B$23)), IF($A1230=TAXAS!$A$24,IF($B1230="DÉBITO",$D1230-($D1230*TAXAS!$B$24)), IF($A1230=TAXAS!$A$25,IF($B1230="DÉBITO",$D1230-($D1230*TAXAS!$B$25)), IF($A1230=TAXAS!$A$26,IF($B1230="DÉBITO",$D1230-($D1230*TAXAS!$B$26)), IF($A1230=TAXAS!$A$27,IF($B1230="DÉBITO",$D1230-($D1230*TAXAS!$B$27))))))))))))))))))))))))))/1</f>
        <v>0</v>
      </c>
      <c r="F1230" s="8">
        <f>IF($A1230="VISA",IF($B1230="CRÉDITO",$D1230-($D1230*TAXAS!$C$4)),IF($A1230="MASTER",IF($B1230="CRÉDITO",$D1230-($D1230*TAXAS!$C$5)),IF($A1230="ELO", IF($B1230="CRÉDITO",$D1230-($D1230*TAXAS!$C$6)),IF($A1230="HIPERCARD",IF($B1230="CRÉDITO",$D1230-($D1230*TAXAS!$C$7)),IF($A1230="DINERS",IF($B1230="CRÉDITO",$D1230-($D1230*TAXAS!$C$8)),IF($A1230="AMERICA EXPRESS",IF($B1230="CRÉDITO",$D1230-($D1230*TAXAS!$C$9)),IF($A1230=TAXAS!$A$10,IF($B1230="CRÉDITO",$D1230-($D1230*TAXAS!$C$10)), IF($A1230=TAXAS!$A$11,IF($B1230="CRÉDITO",$D1230-($D1230*TAXAS!$C$11)), IF($A1230=TAXAS!$A$12,IF($B1230="CRÉDITO",$D1230-($D1230*TAXAS!$C$12)), IF($A1230=TAXAS!$A$13,IF($B1230="CRÉDITO",$D1230-($D1230*TAXAS!$C$13)), IF($A1230=TAXAS!$A$14,IF($B1230="CRÉDITO",$D1230-($D1230*TAXAS!$C$14)), IF($A1230=TAXAS!$A$15,IF($B1230="CRÉDITO",$D1230-($D1230*TAXAS!$C$15)), IF($A1230=TAXAS!$A$16,IF($B1230="CRÉDITO",$D1230-($D1230*TAXAS!$C$16)), IF($A1230=TAXAS!$A$17,IF($B1230="CRÉDITO",$D1230-($D1230*TAXAS!$C$17)), IF($A1230=TAXAS!$A$18,IF($B1230="CRÉDITO",$D1230-($D1230*TAXAS!$C$18)), IF($A1230=TAXAS!$A$19,IF($B1230="CRÉDITO",$D1230-($D1230*TAXAS!$C$19)), IF($A1230=TAXAS!$A$20,IF($B1230="CRÉDITO",$D1230-($D1230*TAXAS!$C$20)), IF($A1230=TAXAS!$A$21,IF($B1230="CRÉDITO",$D1230-($D1230*TAXAS!$C$21)), IF($A1230=TAXAS!$A$22,IF($B1230="CRÉDITO",$D1230-($D1230*TAXAS!$C$22)), IF($A1230=TAXAS!$A$23,IF($B1230="CRÉDITO",$D1230-($D1230*TAXAS!$C$23)), IF($A1230=TAXAS!$A$24,IF($B1230="CRÉDITO",$D1230-($D1230*TAXAS!$C$24)), IF($A1230=TAXAS!$A$25,IF($B1230="CRÉDITO",$D1230-($D1230*TAXAS!$C$25)), IF($A1230=TAXAS!$A$26,IF($B1230="CRÉDITO",$D1230-($D1230*TAXAS!$C$26)), IF($A1230=TAXAS!$A$27,IF($B1230="CRÉDITO",$D1230-($D1230*TAXAS!$C$27))))))))))))))))))))))))))/1</f>
        <v>0</v>
      </c>
      <c r="G1230" s="9">
        <f>IF($A1230="VISA",IF($B1230="PARCELADO ATÉ 3X",$D1230-(D1230*TAXAS!$D$4))/3,IF($A1230="MASTER",IF($B1230="PARCELADO ATÉ 3X",$D1230-(D1230*TAXAS!$D$5))/3,IF($A1230="ELO",IF($B1230="PARCELADO ATÉ 3X",$D1230-(D1230*TAXAS!$D$6))/3,IF($A1230="HIPERCARD",IF($B1230="PARCELADO ATÉ 3X",$D1230-(D1230*TAXAS!$D$7))/3,IF($A1230="DINERS",IF($B1230="PARCELADO ATÉ 3X",$D1230-(D1230*TAXAS!$D$8))/3,IF($A1230="AMERICA EXPRESS",IF($B1230="PARCELADO ATÉ 3X",$D1230-(D1230*TAXAS!$D$9))/3,IF($A1230=TAXAS!$A$10,IF($B1230="PARCELADO ATÉ 3X",$D1230-($D1230*TAXAS!$D$10))/3,IF($A1230=TAXAS!$A$11,IF($B1230="PARCELADO ATÉ 3X",$D1230-($D1230*TAXAS!$D$11))/3,IF($A1230=TAXAS!$A$12,IF($B1230="PARCELADO ATÉ 3X",$D1230-($D1230*TAXAS!$D$12))/3,IF($A1230=TAXAS!$A$13,IF($B1230="PARCELADO ATÉ 3X",$D1230-($D1230*TAXAS!$D$13))/3,IF($A1230=TAXAS!$A$14,IF($B1230="PARCELADO ATÉ 3X",$D1230-($D1230*TAXAS!$D$14))/3,IF($A1230=TAXAS!$A$15,IF($B1230="PARCELADO ATÉ 3X",$D1230-($D1230*TAXAS!$D$15))/3,IF($A1230=TAXAS!$A$16,IF($B1230="PARCELADO ATÉ 3X",$D1230-($D1230*TAXAS!$D$16))/3,IF($A1230=TAXAS!$A$17,IF($B1230="PARCELADO ATÉ 3X",$D1230-($D1230*TAXAS!$D$17))/3,IF($A1230=TAXAS!$A$18,IF($B1230="PARCELADO ATÉ 3X",$D1230-($D1230*TAXAS!$D$18))/3,IF($A1230=TAXAS!$A$19,IF($B1230="PARCELADO ATÉ 3X",$D1230-($D1230*TAXAS!$D$19))/3,IF($A1230=TAXAS!$A$20,IF($B1230="PARCELADO ATÉ 3X",$D1230-($D1230*TAXAS!$D$20))/3,IF($A1230=TAXAS!$A$21,IF($B1230="PARCELADO ATÉ 3X",$D1230-($D1230*TAXAS!$D$21))/3,IF($A1230=TAXAS!$A$22,IF($B1230="PARCELADO ATÉ 3X",$D1230-($D1230*TAXAS!$D$22))/3,IF($A1230=TAXAS!$A$23,IF($B1230="PARCELADO ATÉ 3X",$D1230-($D1230*TAXAS!$D$23))/3,IF($A1230=TAXAS!$A$24,IF($B1230="PARCELADO ATÉ 3X",$D1230-($D1230*TAXAS!$D$24))/3,IF($A1230=TAXAS!$A$25,IF($B1230="PARCELADO ATÉ 3X",$D1230-($D1230*TAXAS!$D$25))/3,IF($A1230=TAXAS!$A$26,IF($B1230="PARCELADO ATÉ 3X",$D1230-($D1230*TAXAS!$D$26))/3,IF($A1230=TAXAS!$A$27,IF($B1230="PARCELADO ATÉ 3X",$D1230-($D1230*TAXAS!$D$27))/3))))))))))))))))))))))))/1</f>
        <v>0</v>
      </c>
      <c r="H1230" s="9">
        <f>IF($A1230="VISA",IF($B1230="PARCELADO ATÉ 6X",$D1230-(D1230*TAXAS!$E$4))/6,IF($A1230="MASTER",IF($B1230="PARCELADO ATÉ 6X",$D1230-(D1230*TAXAS!$E$5))/6,IF($A1230="ELO",IF($B1230="PARCELADO ATÉ 6X",$D1230-(D1230*TAXAS!$E$6))/6,IF($A1230="HIPERCARD",IF($B1230="PARCELADO ATÉ 6X",$D1230-(D1230*TAXAS!$E$7))/6,IF($A1230="DINERS",IF($B1230="PARCELADO ATÉ 6X",$D1230-(D1230*TAXAS!$E$8))/6,IF($A1230="AMERICA EXPRESS",IF($B1230="PARCELADO ATÉ 6X",$D1230-(D1230*TAXAS!$E$9))/6,IF($A1230=TAXAS!$A$10,IF($B1230="PARCELADO ATÉ 6X",$D1230-($D1230*TAXAS!$E$10))/6,IF($A1230=TAXAS!$A$11,IF($B1230="PARCELADO ATÉ 6X",$D1230-($D1230*TAXAS!$E$11))/6,IF($A1230=TAXAS!$A$12,IF($B1230="PARCELADO ATÉ 6X",$D1230-($D1230*TAXAS!$E$12))/6,IF($A1230=TAXAS!$A$13,IF($B1230="PARCELADO ATÉ 6X",$D1230-($D1230*TAXAS!$E$13))/6,IF($A1230=TAXAS!$A$14,IF($B1230="PARCELADO ATÉ 6X",$D1230-($D1230*TAXAS!$E$14))/6,IF($A1230=TAXAS!$A$15,IF($B1230="PARCELADO ATÉ 6X",$D1230-($D1230*TAXAS!$E$15))/6,IF($A1230=TAXAS!$A$16,IF($B1230="PARCELADO ATÉ 6X",$D1230-($D1230*TAXAS!$E$16))/6,IF($A1230=TAXAS!$A$17,IF($B1230="PARCELADO ATÉ 6X",$D1230-($D1230*TAXAS!$E$17))/6,IF($A1230=TAXAS!$A$18,IF($B1230="PARCELADO ATÉ 6X",$D1230-($D1230*TAXAS!$E$18))/6,IF($A1230=TAXAS!$A$19,IF($B1230="PARCELADO ATÉ 6X",$D1230-($D1230*TAXAS!$E$19))/6,IF($A1230=TAXAS!$A$20,IF($B1230="PARCELADO ATÉ 6X",$D1230-($D1230*TAXAS!$E$20))/6,IF($A1230=TAXAS!$A$21,IF($B1230="PARCELADO ATÉ 6X",$D1230-($D1230*TAXAS!$E$21))/6,IF($A1230=TAXAS!$A$22,IF($B1230="PARCELADO ATÉ 6X",$D1230-($D1230*TAXAS!$E$22))/6,IF($A1230=TAXAS!$A$23,IF($B1230="PARCELADO ATÉ 6X",$D1230-($D1230*TAXAS!$E$23))/6,IF($A1230=TAXAS!$A$24,IF($B1230="PARCELADO ATÉ 6X",$D1230-($D1230*TAXAS!$E$24))/6,IF($A1230=TAXAS!$A$25,IF($B1230="PARCELADO ATÉ 6X",$D1230-($D1230*TAXAS!$E$25))/6,IF($A1230=TAXAS!$A$26,IF($B1230="PARCELADO ATÉ 6X",$D1230-($D1230*TAXAS!$E$26))/6,IF($A1230=TAXAS!$A$27,IF($B1230="PARCELADO ATÉ 6X",$D1230-($D1230*TAXAS!$E$27))/6))))))))))))))))))))))))/1</f>
        <v>0</v>
      </c>
      <c r="I1230" s="9">
        <f>IF($A1230="VISA",IF($B1230="PARCELADO ATÉ 12X",$D1230-(D1230*TAXAS!$F$4))/12,IF($A1230="MASTER",IF($B1230="PARCELADO ATÉ 12X",$D1230-(D1230*TAXAS!$F$5))/12,IF($A1230="ELO",IF($B1230="PARCELADO ATÉ 12X",$D1230-(D1230*TAXAS!$F$6))/12,IF($A1230="HIPERCARD",IF($B1230="PARCELADO ATÉ 12X",$D1230-(D1230*TAXAS!$F$7))/12,IF($A1230="DINERS",IF($B1230="PARCELADO ATÉ 12X",$D1230-(D1230*TAXAS!$F$8))/12,IF($A1230="AMERICA EXPRESS",IF($B1230="PARCELADO ATÉ 12X",$D1230-(D1230*TAXAS!$F$9))/12,IF($A1230=TAXAS!$A$10,IF($B1230="PARCELADO ATÉ 12X",$D1230-($D1230*TAXAS!$F$10))/12,IF($A1230=TAXAS!$A$11,IF($B1230="PARCELADO ATÉ 12X",$D1230-($D1230*TAXAS!$F$11))/12,IF($A1230=TAXAS!$A$12,IF($B1230="PARCELADO ATÉ 12X",$D1230-($D1230*TAXAS!$F$12))/12,IF($A1230=TAXAS!$A$13,IF($B1230="PARCELADO ATÉ 12X",$D1230-($D1230*TAXAS!$F$13))/12,IF($A1230=TAXAS!$A$14,IF($B1230="PARCELADO ATÉ 12X",$D1230-($D1230*TAXAS!$F$14))/12,IF($A1230=TAXAS!$A$15,IF($B1230="PARCELADO ATÉ 12X",$D1230-($D1230*TAXAS!$F$15))/12,IF($A1230=TAXAS!$A$16,IF($B1230="PARCELADO ATÉ 12X",$D1230-($D1230*TAXAS!$F$16))/12,IF($A1230=TAXAS!$A$17,IF($B1230="PARCELADO ATÉ 12X",$D1230-($D1230*TAXAS!$F$17))/12,IF($A1230=TAXAS!$A$18,IF($B1230="PARCELADO ATÉ 12X",$D1230-($D1230*TAXAS!$F$18))/12,IF($A1230=TAXAS!$A$19,IF($B1230="PARCELADO ATÉ 12X",$D1230-($D1230*TAXAS!$F$19))/12,IF($A1230=TAXAS!$A$20,IF($B1230="PARCELADO ATÉ 12X",$D1230-($D1230*TAXAS!$F$20))/12,IF($A1230=TAXAS!$A$21,IF($B1230="PARCELADO ATÉ 12X",$D1230-($D1230*TAXAS!$F$21))/12,IF($A1230=TAXAS!$A$22,IF($B1230="PARCELADO ATÉ 12X",$D1230-($D1230*TAXAS!$F$22))/12,IF($A1230=TAXAS!$A$23,IF($B1230="PARCELADO ATÉ 12X",$D1230-($D1230*TAXAS!$F$23))/12,IF($A1230=TAXAS!$A$24,IF($B1230="PARCELADO ATÉ 12X",$D1230-($D1230*TAXAS!$F$24))/12,IF($A1230=TAXAS!$A$25,IF($B1230="PARCELADO ATÉ 12X",$D1230-($D1230*TAXAS!$F$25))/12,IF($A1230=TAXAS!$A$26,IF($B1230="PARCELADO ATÉ 12X",$D1230-($D1230*TAXAS!$F$26))/12,IF($A1230=TAXAS!$A$27,IF($B1230="PARCELADO ATÉ 12X",$D1230-($D1230*TAXAS!$F$27))/12))))))))))))))))))))))))/1</f>
        <v>0</v>
      </c>
      <c r="J1230" s="8">
        <f t="shared" si="0"/>
        <v>0</v>
      </c>
      <c r="K1230" s="10" t="b">
        <f>IF($B1230="PARCELADO ATÉ 3X",($D1230-($D1230*TAXAS!$D$4))-$J1230)</f>
        <v>0</v>
      </c>
      <c r="L1230" s="10" t="b">
        <f>IF($B1230="PARCELADO ATÉ 6X",($D1230-($D1230*TAXAS!$E$4))-$J1230)</f>
        <v>0</v>
      </c>
      <c r="M1230" s="10" t="b">
        <f>IF($B1230="PARCELADO ATÉ 12X",($D1230-($D1230*TAXAS!$F$4))-$J1230)</f>
        <v>0</v>
      </c>
      <c r="N1230" s="8">
        <f t="shared" si="1"/>
        <v>0</v>
      </c>
      <c r="O1230" s="10">
        <f t="shared" si="2"/>
        <v>0</v>
      </c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</row>
    <row r="1231" spans="1:31" ht="15.75" customHeight="1" x14ac:dyDescent="0.2">
      <c r="A1231" s="3"/>
      <c r="B1231" s="5"/>
      <c r="C1231" s="6"/>
      <c r="D1231" s="42"/>
      <c r="E1231" s="8">
        <f>IF($A1231="VISA",IF($B1231="DÉBITO",$D1231-($D1231*TAXAS!$B$4)),IF($A1231="MASTER",IF($B1231="DÉBITO",$D1231-($D1231*TAXAS!$B$5)),IF($A1231="ELO", IF($B1231="DÉBITO",$D1231-($D1231*TAXAS!$B$6)),IF($A1231="HIPERCARD",IF($B1231="DÉBITO",$D1231-($D1231*TAXAS!$B$7)),IF($A1231="DINERS",IF($B1231="DÉBITO",$D1231-($D1231*TAXAS!$B$8)),IF($A1231="AMERICA EXPRESS",IF($B1231="DÉBITO",$D1231-($D1231*TAXAS!$B$9)),IF($A1231=TAXAS!$A$10,IF($B1231="DÉBITO",$D1231-($D1231*TAXAS!$B$10)), IF($A1231=TAXAS!$A$11,IF($B1231="DÉBITO",$D1231-($D1231*TAXAS!$B$11)), IF($A1231=TAXAS!$A$12,IF($B1231="DÉBITO",$D1231-($D1231*TAXAS!$B$12)), IF($A1231=TAXAS!$A$13,IF($B1231="DÉBITO",$D1231-($D1231*TAXAS!$B$13)), IF($A1231=TAXAS!$A$14,IF($B1231="DÉBITO",$D1231-($D1231*TAXAS!$B$14)), IF($A1231=TAXAS!$A$15,IF($B1231="DÉBITO",$D1231-($D1231*TAXAS!$B$15)), IF($A1231=TAXAS!$A$16,IF($B1231="DÉBITO",$D1231-($D1231*TAXAS!$B$16)), IF($A1231=TAXAS!$A$17,IF($B1231="DÉBITO",$D1231-($D1231*TAXAS!$B$17)), IF($A1231=TAXAS!$A$18,IF($B1231="DÉBITO",$D1231-($D1231*TAXAS!$B$18)), IF($A1231=TAXAS!$A$19,IF($B1231="DÉBITO",$D1231-($D1231*TAXAS!$B$19)), IF($A1231=TAXAS!$A$20,IF($B1231="DÉBITO",$D1231-($D1231*TAXAS!$B$20)), IF($A1231=TAXAS!$A$21,IF($B1231="DÉBITO",$D1231-($D1231*TAXAS!$B$21)), IF($A1231=TAXAS!$A$22,IF($B1231="DÉBITO",$D1231-($D1231*TAXAS!$B$22)), IF($A1231=TAXAS!$A$23,IF($B1231="DÉBITO",$D1231-($D1231*TAXAS!$B$23)), IF($A1231=TAXAS!$A$24,IF($B1231="DÉBITO",$D1231-($D1231*TAXAS!$B$24)), IF($A1231=TAXAS!$A$25,IF($B1231="DÉBITO",$D1231-($D1231*TAXAS!$B$25)), IF($A1231=TAXAS!$A$26,IF($B1231="DÉBITO",$D1231-($D1231*TAXAS!$B$26)), IF($A1231=TAXAS!$A$27,IF($B1231="DÉBITO",$D1231-($D1231*TAXAS!$B$27))))))))))))))))))))))))))/1</f>
        <v>0</v>
      </c>
      <c r="F1231" s="8">
        <f>IF($A1231="VISA",IF($B1231="CRÉDITO",$D1231-($D1231*TAXAS!$C$4)),IF($A1231="MASTER",IF($B1231="CRÉDITO",$D1231-($D1231*TAXAS!$C$5)),IF($A1231="ELO", IF($B1231="CRÉDITO",$D1231-($D1231*TAXAS!$C$6)),IF($A1231="HIPERCARD",IF($B1231="CRÉDITO",$D1231-($D1231*TAXAS!$C$7)),IF($A1231="DINERS",IF($B1231="CRÉDITO",$D1231-($D1231*TAXAS!$C$8)),IF($A1231="AMERICA EXPRESS",IF($B1231="CRÉDITO",$D1231-($D1231*TAXAS!$C$9)),IF($A1231=TAXAS!$A$10,IF($B1231="CRÉDITO",$D1231-($D1231*TAXAS!$C$10)), IF($A1231=TAXAS!$A$11,IF($B1231="CRÉDITO",$D1231-($D1231*TAXAS!$C$11)), IF($A1231=TAXAS!$A$12,IF($B1231="CRÉDITO",$D1231-($D1231*TAXAS!$C$12)), IF($A1231=TAXAS!$A$13,IF($B1231="CRÉDITO",$D1231-($D1231*TAXAS!$C$13)), IF($A1231=TAXAS!$A$14,IF($B1231="CRÉDITO",$D1231-($D1231*TAXAS!$C$14)), IF($A1231=TAXAS!$A$15,IF($B1231="CRÉDITO",$D1231-($D1231*TAXAS!$C$15)), IF($A1231=TAXAS!$A$16,IF($B1231="CRÉDITO",$D1231-($D1231*TAXAS!$C$16)), IF($A1231=TAXAS!$A$17,IF($B1231="CRÉDITO",$D1231-($D1231*TAXAS!$C$17)), IF($A1231=TAXAS!$A$18,IF($B1231="CRÉDITO",$D1231-($D1231*TAXAS!$C$18)), IF($A1231=TAXAS!$A$19,IF($B1231="CRÉDITO",$D1231-($D1231*TAXAS!$C$19)), IF($A1231=TAXAS!$A$20,IF($B1231="CRÉDITO",$D1231-($D1231*TAXAS!$C$20)), IF($A1231=TAXAS!$A$21,IF($B1231="CRÉDITO",$D1231-($D1231*TAXAS!$C$21)), IF($A1231=TAXAS!$A$22,IF($B1231="CRÉDITO",$D1231-($D1231*TAXAS!$C$22)), IF($A1231=TAXAS!$A$23,IF($B1231="CRÉDITO",$D1231-($D1231*TAXAS!$C$23)), IF($A1231=TAXAS!$A$24,IF($B1231="CRÉDITO",$D1231-($D1231*TAXAS!$C$24)), IF($A1231=TAXAS!$A$25,IF($B1231="CRÉDITO",$D1231-($D1231*TAXAS!$C$25)), IF($A1231=TAXAS!$A$26,IF($B1231="CRÉDITO",$D1231-($D1231*TAXAS!$C$26)), IF($A1231=TAXAS!$A$27,IF($B1231="CRÉDITO",$D1231-($D1231*TAXAS!$C$27))))))))))))))))))))))))))/1</f>
        <v>0</v>
      </c>
      <c r="G1231" s="9">
        <f>IF($A1231="VISA",IF($B1231="PARCELADO ATÉ 3X",$D1231-(D1231*TAXAS!$D$4))/3,IF($A1231="MASTER",IF($B1231="PARCELADO ATÉ 3X",$D1231-(D1231*TAXAS!$D$5))/3,IF($A1231="ELO",IF($B1231="PARCELADO ATÉ 3X",$D1231-(D1231*TAXAS!$D$6))/3,IF($A1231="HIPERCARD",IF($B1231="PARCELADO ATÉ 3X",$D1231-(D1231*TAXAS!$D$7))/3,IF($A1231="DINERS",IF($B1231="PARCELADO ATÉ 3X",$D1231-(D1231*TAXAS!$D$8))/3,IF($A1231="AMERICA EXPRESS",IF($B1231="PARCELADO ATÉ 3X",$D1231-(D1231*TAXAS!$D$9))/3,IF($A1231=TAXAS!$A$10,IF($B1231="PARCELADO ATÉ 3X",$D1231-($D1231*TAXAS!$D$10))/3,IF($A1231=TAXAS!$A$11,IF($B1231="PARCELADO ATÉ 3X",$D1231-($D1231*TAXAS!$D$11))/3,IF($A1231=TAXAS!$A$12,IF($B1231="PARCELADO ATÉ 3X",$D1231-($D1231*TAXAS!$D$12))/3,IF($A1231=TAXAS!$A$13,IF($B1231="PARCELADO ATÉ 3X",$D1231-($D1231*TAXAS!$D$13))/3,IF($A1231=TAXAS!$A$14,IF($B1231="PARCELADO ATÉ 3X",$D1231-($D1231*TAXAS!$D$14))/3,IF($A1231=TAXAS!$A$15,IF($B1231="PARCELADO ATÉ 3X",$D1231-($D1231*TAXAS!$D$15))/3,IF($A1231=TAXAS!$A$16,IF($B1231="PARCELADO ATÉ 3X",$D1231-($D1231*TAXAS!$D$16))/3,IF($A1231=TAXAS!$A$17,IF($B1231="PARCELADO ATÉ 3X",$D1231-($D1231*TAXAS!$D$17))/3,IF($A1231=TAXAS!$A$18,IF($B1231="PARCELADO ATÉ 3X",$D1231-($D1231*TAXAS!$D$18))/3,IF($A1231=TAXAS!$A$19,IF($B1231="PARCELADO ATÉ 3X",$D1231-($D1231*TAXAS!$D$19))/3,IF($A1231=TAXAS!$A$20,IF($B1231="PARCELADO ATÉ 3X",$D1231-($D1231*TAXAS!$D$20))/3,IF($A1231=TAXAS!$A$21,IF($B1231="PARCELADO ATÉ 3X",$D1231-($D1231*TAXAS!$D$21))/3,IF($A1231=TAXAS!$A$22,IF($B1231="PARCELADO ATÉ 3X",$D1231-($D1231*TAXAS!$D$22))/3,IF($A1231=TAXAS!$A$23,IF($B1231="PARCELADO ATÉ 3X",$D1231-($D1231*TAXAS!$D$23))/3,IF($A1231=TAXAS!$A$24,IF($B1231="PARCELADO ATÉ 3X",$D1231-($D1231*TAXAS!$D$24))/3,IF($A1231=TAXAS!$A$25,IF($B1231="PARCELADO ATÉ 3X",$D1231-($D1231*TAXAS!$D$25))/3,IF($A1231=TAXAS!$A$26,IF($B1231="PARCELADO ATÉ 3X",$D1231-($D1231*TAXAS!$D$26))/3,IF($A1231=TAXAS!$A$27,IF($B1231="PARCELADO ATÉ 3X",$D1231-($D1231*TAXAS!$D$27))/3))))))))))))))))))))))))/1</f>
        <v>0</v>
      </c>
      <c r="H1231" s="9">
        <f>IF($A1231="VISA",IF($B1231="PARCELADO ATÉ 6X",$D1231-(D1231*TAXAS!$E$4))/6,IF($A1231="MASTER",IF($B1231="PARCELADO ATÉ 6X",$D1231-(D1231*TAXAS!$E$5))/6,IF($A1231="ELO",IF($B1231="PARCELADO ATÉ 6X",$D1231-(D1231*TAXAS!$E$6))/6,IF($A1231="HIPERCARD",IF($B1231="PARCELADO ATÉ 6X",$D1231-(D1231*TAXAS!$E$7))/6,IF($A1231="DINERS",IF($B1231="PARCELADO ATÉ 6X",$D1231-(D1231*TAXAS!$E$8))/6,IF($A1231="AMERICA EXPRESS",IF($B1231="PARCELADO ATÉ 6X",$D1231-(D1231*TAXAS!$E$9))/6,IF($A1231=TAXAS!$A$10,IF($B1231="PARCELADO ATÉ 6X",$D1231-($D1231*TAXAS!$E$10))/6,IF($A1231=TAXAS!$A$11,IF($B1231="PARCELADO ATÉ 6X",$D1231-($D1231*TAXAS!$E$11))/6,IF($A1231=TAXAS!$A$12,IF($B1231="PARCELADO ATÉ 6X",$D1231-($D1231*TAXAS!$E$12))/6,IF($A1231=TAXAS!$A$13,IF($B1231="PARCELADO ATÉ 6X",$D1231-($D1231*TAXAS!$E$13))/6,IF($A1231=TAXAS!$A$14,IF($B1231="PARCELADO ATÉ 6X",$D1231-($D1231*TAXAS!$E$14))/6,IF($A1231=TAXAS!$A$15,IF($B1231="PARCELADO ATÉ 6X",$D1231-($D1231*TAXAS!$E$15))/6,IF($A1231=TAXAS!$A$16,IF($B1231="PARCELADO ATÉ 6X",$D1231-($D1231*TAXAS!$E$16))/6,IF($A1231=TAXAS!$A$17,IF($B1231="PARCELADO ATÉ 6X",$D1231-($D1231*TAXAS!$E$17))/6,IF($A1231=TAXAS!$A$18,IF($B1231="PARCELADO ATÉ 6X",$D1231-($D1231*TAXAS!$E$18))/6,IF($A1231=TAXAS!$A$19,IF($B1231="PARCELADO ATÉ 6X",$D1231-($D1231*TAXAS!$E$19))/6,IF($A1231=TAXAS!$A$20,IF($B1231="PARCELADO ATÉ 6X",$D1231-($D1231*TAXAS!$E$20))/6,IF($A1231=TAXAS!$A$21,IF($B1231="PARCELADO ATÉ 6X",$D1231-($D1231*TAXAS!$E$21))/6,IF($A1231=TAXAS!$A$22,IF($B1231="PARCELADO ATÉ 6X",$D1231-($D1231*TAXAS!$E$22))/6,IF($A1231=TAXAS!$A$23,IF($B1231="PARCELADO ATÉ 6X",$D1231-($D1231*TAXAS!$E$23))/6,IF($A1231=TAXAS!$A$24,IF($B1231="PARCELADO ATÉ 6X",$D1231-($D1231*TAXAS!$E$24))/6,IF($A1231=TAXAS!$A$25,IF($B1231="PARCELADO ATÉ 6X",$D1231-($D1231*TAXAS!$E$25))/6,IF($A1231=TAXAS!$A$26,IF($B1231="PARCELADO ATÉ 6X",$D1231-($D1231*TAXAS!$E$26))/6,IF($A1231=TAXAS!$A$27,IF($B1231="PARCELADO ATÉ 6X",$D1231-($D1231*TAXAS!$E$27))/6))))))))))))))))))))))))/1</f>
        <v>0</v>
      </c>
      <c r="I1231" s="9">
        <f>IF($A1231="VISA",IF($B1231="PARCELADO ATÉ 12X",$D1231-(D1231*TAXAS!$F$4))/12,IF($A1231="MASTER",IF($B1231="PARCELADO ATÉ 12X",$D1231-(D1231*TAXAS!$F$5))/12,IF($A1231="ELO",IF($B1231="PARCELADO ATÉ 12X",$D1231-(D1231*TAXAS!$F$6))/12,IF($A1231="HIPERCARD",IF($B1231="PARCELADO ATÉ 12X",$D1231-(D1231*TAXAS!$F$7))/12,IF($A1231="DINERS",IF($B1231="PARCELADO ATÉ 12X",$D1231-(D1231*TAXAS!$F$8))/12,IF($A1231="AMERICA EXPRESS",IF($B1231="PARCELADO ATÉ 12X",$D1231-(D1231*TAXAS!$F$9))/12,IF($A1231=TAXAS!$A$10,IF($B1231="PARCELADO ATÉ 12X",$D1231-($D1231*TAXAS!$F$10))/12,IF($A1231=TAXAS!$A$11,IF($B1231="PARCELADO ATÉ 12X",$D1231-($D1231*TAXAS!$F$11))/12,IF($A1231=TAXAS!$A$12,IF($B1231="PARCELADO ATÉ 12X",$D1231-($D1231*TAXAS!$F$12))/12,IF($A1231=TAXAS!$A$13,IF($B1231="PARCELADO ATÉ 12X",$D1231-($D1231*TAXAS!$F$13))/12,IF($A1231=TAXAS!$A$14,IF($B1231="PARCELADO ATÉ 12X",$D1231-($D1231*TAXAS!$F$14))/12,IF($A1231=TAXAS!$A$15,IF($B1231="PARCELADO ATÉ 12X",$D1231-($D1231*TAXAS!$F$15))/12,IF($A1231=TAXAS!$A$16,IF($B1231="PARCELADO ATÉ 12X",$D1231-($D1231*TAXAS!$F$16))/12,IF($A1231=TAXAS!$A$17,IF($B1231="PARCELADO ATÉ 12X",$D1231-($D1231*TAXAS!$F$17))/12,IF($A1231=TAXAS!$A$18,IF($B1231="PARCELADO ATÉ 12X",$D1231-($D1231*TAXAS!$F$18))/12,IF($A1231=TAXAS!$A$19,IF($B1231="PARCELADO ATÉ 12X",$D1231-($D1231*TAXAS!$F$19))/12,IF($A1231=TAXAS!$A$20,IF($B1231="PARCELADO ATÉ 12X",$D1231-($D1231*TAXAS!$F$20))/12,IF($A1231=TAXAS!$A$21,IF($B1231="PARCELADO ATÉ 12X",$D1231-($D1231*TAXAS!$F$21))/12,IF($A1231=TAXAS!$A$22,IF($B1231="PARCELADO ATÉ 12X",$D1231-($D1231*TAXAS!$F$22))/12,IF($A1231=TAXAS!$A$23,IF($B1231="PARCELADO ATÉ 12X",$D1231-($D1231*TAXAS!$F$23))/12,IF($A1231=TAXAS!$A$24,IF($B1231="PARCELADO ATÉ 12X",$D1231-($D1231*TAXAS!$F$24))/12,IF($A1231=TAXAS!$A$25,IF($B1231="PARCELADO ATÉ 12X",$D1231-($D1231*TAXAS!$F$25))/12,IF($A1231=TAXAS!$A$26,IF($B1231="PARCELADO ATÉ 12X",$D1231-($D1231*TAXAS!$F$26))/12,IF($A1231=TAXAS!$A$27,IF($B1231="PARCELADO ATÉ 12X",$D1231-($D1231*TAXAS!$F$27))/12))))))))))))))))))))))))/1</f>
        <v>0</v>
      </c>
      <c r="J1231" s="8">
        <f t="shared" si="0"/>
        <v>0</v>
      </c>
      <c r="K1231" s="10" t="b">
        <f>IF($B1231="PARCELADO ATÉ 3X",($D1231-($D1231*TAXAS!$D$4))-$J1231)</f>
        <v>0</v>
      </c>
      <c r="L1231" s="10" t="b">
        <f>IF($B1231="PARCELADO ATÉ 6X",($D1231-($D1231*TAXAS!$E$4))-$J1231)</f>
        <v>0</v>
      </c>
      <c r="M1231" s="10" t="b">
        <f>IF($B1231="PARCELADO ATÉ 12X",($D1231-($D1231*TAXAS!$F$4))-$J1231)</f>
        <v>0</v>
      </c>
      <c r="N1231" s="8">
        <f t="shared" si="1"/>
        <v>0</v>
      </c>
      <c r="O1231" s="10">
        <f t="shared" si="2"/>
        <v>0</v>
      </c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</row>
    <row r="1232" spans="1:31" ht="15.75" customHeight="1" x14ac:dyDescent="0.2">
      <c r="A1232" s="3"/>
      <c r="B1232" s="5"/>
      <c r="C1232" s="6"/>
      <c r="D1232" s="42"/>
      <c r="E1232" s="8">
        <f>IF($A1232="VISA",IF($B1232="DÉBITO",$D1232-($D1232*TAXAS!$B$4)),IF($A1232="MASTER",IF($B1232="DÉBITO",$D1232-($D1232*TAXAS!$B$5)),IF($A1232="ELO", IF($B1232="DÉBITO",$D1232-($D1232*TAXAS!$B$6)),IF($A1232="HIPERCARD",IF($B1232="DÉBITO",$D1232-($D1232*TAXAS!$B$7)),IF($A1232="DINERS",IF($B1232="DÉBITO",$D1232-($D1232*TAXAS!$B$8)),IF($A1232="AMERICA EXPRESS",IF($B1232="DÉBITO",$D1232-($D1232*TAXAS!$B$9)),IF($A1232=TAXAS!$A$10,IF($B1232="DÉBITO",$D1232-($D1232*TAXAS!$B$10)), IF($A1232=TAXAS!$A$11,IF($B1232="DÉBITO",$D1232-($D1232*TAXAS!$B$11)), IF($A1232=TAXAS!$A$12,IF($B1232="DÉBITO",$D1232-($D1232*TAXAS!$B$12)), IF($A1232=TAXAS!$A$13,IF($B1232="DÉBITO",$D1232-($D1232*TAXAS!$B$13)), IF($A1232=TAXAS!$A$14,IF($B1232="DÉBITO",$D1232-($D1232*TAXAS!$B$14)), IF($A1232=TAXAS!$A$15,IF($B1232="DÉBITO",$D1232-($D1232*TAXAS!$B$15)), IF($A1232=TAXAS!$A$16,IF($B1232="DÉBITO",$D1232-($D1232*TAXAS!$B$16)), IF($A1232=TAXAS!$A$17,IF($B1232="DÉBITO",$D1232-($D1232*TAXAS!$B$17)), IF($A1232=TAXAS!$A$18,IF($B1232="DÉBITO",$D1232-($D1232*TAXAS!$B$18)), IF($A1232=TAXAS!$A$19,IF($B1232="DÉBITO",$D1232-($D1232*TAXAS!$B$19)), IF($A1232=TAXAS!$A$20,IF($B1232="DÉBITO",$D1232-($D1232*TAXAS!$B$20)), IF($A1232=TAXAS!$A$21,IF($B1232="DÉBITO",$D1232-($D1232*TAXAS!$B$21)), IF($A1232=TAXAS!$A$22,IF($B1232="DÉBITO",$D1232-($D1232*TAXAS!$B$22)), IF($A1232=TAXAS!$A$23,IF($B1232="DÉBITO",$D1232-($D1232*TAXAS!$B$23)), IF($A1232=TAXAS!$A$24,IF($B1232="DÉBITO",$D1232-($D1232*TAXAS!$B$24)), IF($A1232=TAXAS!$A$25,IF($B1232="DÉBITO",$D1232-($D1232*TAXAS!$B$25)), IF($A1232=TAXAS!$A$26,IF($B1232="DÉBITO",$D1232-($D1232*TAXAS!$B$26)), IF($A1232=TAXAS!$A$27,IF($B1232="DÉBITO",$D1232-($D1232*TAXAS!$B$27))))))))))))))))))))))))))/1</f>
        <v>0</v>
      </c>
      <c r="F1232" s="8">
        <f>IF($A1232="VISA",IF($B1232="CRÉDITO",$D1232-($D1232*TAXAS!$C$4)),IF($A1232="MASTER",IF($B1232="CRÉDITO",$D1232-($D1232*TAXAS!$C$5)),IF($A1232="ELO", IF($B1232="CRÉDITO",$D1232-($D1232*TAXAS!$C$6)),IF($A1232="HIPERCARD",IF($B1232="CRÉDITO",$D1232-($D1232*TAXAS!$C$7)),IF($A1232="DINERS",IF($B1232="CRÉDITO",$D1232-($D1232*TAXAS!$C$8)),IF($A1232="AMERICA EXPRESS",IF($B1232="CRÉDITO",$D1232-($D1232*TAXAS!$C$9)),IF($A1232=TAXAS!$A$10,IF($B1232="CRÉDITO",$D1232-($D1232*TAXAS!$C$10)), IF($A1232=TAXAS!$A$11,IF($B1232="CRÉDITO",$D1232-($D1232*TAXAS!$C$11)), IF($A1232=TAXAS!$A$12,IF($B1232="CRÉDITO",$D1232-($D1232*TAXAS!$C$12)), IF($A1232=TAXAS!$A$13,IF($B1232="CRÉDITO",$D1232-($D1232*TAXAS!$C$13)), IF($A1232=TAXAS!$A$14,IF($B1232="CRÉDITO",$D1232-($D1232*TAXAS!$C$14)), IF($A1232=TAXAS!$A$15,IF($B1232="CRÉDITO",$D1232-($D1232*TAXAS!$C$15)), IF($A1232=TAXAS!$A$16,IF($B1232="CRÉDITO",$D1232-($D1232*TAXAS!$C$16)), IF($A1232=TAXAS!$A$17,IF($B1232="CRÉDITO",$D1232-($D1232*TAXAS!$C$17)), IF($A1232=TAXAS!$A$18,IF($B1232="CRÉDITO",$D1232-($D1232*TAXAS!$C$18)), IF($A1232=TAXAS!$A$19,IF($B1232="CRÉDITO",$D1232-($D1232*TAXAS!$C$19)), IF($A1232=TAXAS!$A$20,IF($B1232="CRÉDITO",$D1232-($D1232*TAXAS!$C$20)), IF($A1232=TAXAS!$A$21,IF($B1232="CRÉDITO",$D1232-($D1232*TAXAS!$C$21)), IF($A1232=TAXAS!$A$22,IF($B1232="CRÉDITO",$D1232-($D1232*TAXAS!$C$22)), IF($A1232=TAXAS!$A$23,IF($B1232="CRÉDITO",$D1232-($D1232*TAXAS!$C$23)), IF($A1232=TAXAS!$A$24,IF($B1232="CRÉDITO",$D1232-($D1232*TAXAS!$C$24)), IF($A1232=TAXAS!$A$25,IF($B1232="CRÉDITO",$D1232-($D1232*TAXAS!$C$25)), IF($A1232=TAXAS!$A$26,IF($B1232="CRÉDITO",$D1232-($D1232*TAXAS!$C$26)), IF($A1232=TAXAS!$A$27,IF($B1232="CRÉDITO",$D1232-($D1232*TAXAS!$C$27))))))))))))))))))))))))))/1</f>
        <v>0</v>
      </c>
      <c r="G1232" s="9">
        <f>IF($A1232="VISA",IF($B1232="PARCELADO ATÉ 3X",$D1232-(D1232*TAXAS!$D$4))/3,IF($A1232="MASTER",IF($B1232="PARCELADO ATÉ 3X",$D1232-(D1232*TAXAS!$D$5))/3,IF($A1232="ELO",IF($B1232="PARCELADO ATÉ 3X",$D1232-(D1232*TAXAS!$D$6))/3,IF($A1232="HIPERCARD",IF($B1232="PARCELADO ATÉ 3X",$D1232-(D1232*TAXAS!$D$7))/3,IF($A1232="DINERS",IF($B1232="PARCELADO ATÉ 3X",$D1232-(D1232*TAXAS!$D$8))/3,IF($A1232="AMERICA EXPRESS",IF($B1232="PARCELADO ATÉ 3X",$D1232-(D1232*TAXAS!$D$9))/3,IF($A1232=TAXAS!$A$10,IF($B1232="PARCELADO ATÉ 3X",$D1232-($D1232*TAXAS!$D$10))/3,IF($A1232=TAXAS!$A$11,IF($B1232="PARCELADO ATÉ 3X",$D1232-($D1232*TAXAS!$D$11))/3,IF($A1232=TAXAS!$A$12,IF($B1232="PARCELADO ATÉ 3X",$D1232-($D1232*TAXAS!$D$12))/3,IF($A1232=TAXAS!$A$13,IF($B1232="PARCELADO ATÉ 3X",$D1232-($D1232*TAXAS!$D$13))/3,IF($A1232=TAXAS!$A$14,IF($B1232="PARCELADO ATÉ 3X",$D1232-($D1232*TAXAS!$D$14))/3,IF($A1232=TAXAS!$A$15,IF($B1232="PARCELADO ATÉ 3X",$D1232-($D1232*TAXAS!$D$15))/3,IF($A1232=TAXAS!$A$16,IF($B1232="PARCELADO ATÉ 3X",$D1232-($D1232*TAXAS!$D$16))/3,IF($A1232=TAXAS!$A$17,IF($B1232="PARCELADO ATÉ 3X",$D1232-($D1232*TAXAS!$D$17))/3,IF($A1232=TAXAS!$A$18,IF($B1232="PARCELADO ATÉ 3X",$D1232-($D1232*TAXAS!$D$18))/3,IF($A1232=TAXAS!$A$19,IF($B1232="PARCELADO ATÉ 3X",$D1232-($D1232*TAXAS!$D$19))/3,IF($A1232=TAXAS!$A$20,IF($B1232="PARCELADO ATÉ 3X",$D1232-($D1232*TAXAS!$D$20))/3,IF($A1232=TAXAS!$A$21,IF($B1232="PARCELADO ATÉ 3X",$D1232-($D1232*TAXAS!$D$21))/3,IF($A1232=TAXAS!$A$22,IF($B1232="PARCELADO ATÉ 3X",$D1232-($D1232*TAXAS!$D$22))/3,IF($A1232=TAXAS!$A$23,IF($B1232="PARCELADO ATÉ 3X",$D1232-($D1232*TAXAS!$D$23))/3,IF($A1232=TAXAS!$A$24,IF($B1232="PARCELADO ATÉ 3X",$D1232-($D1232*TAXAS!$D$24))/3,IF($A1232=TAXAS!$A$25,IF($B1232="PARCELADO ATÉ 3X",$D1232-($D1232*TAXAS!$D$25))/3,IF($A1232=TAXAS!$A$26,IF($B1232="PARCELADO ATÉ 3X",$D1232-($D1232*TAXAS!$D$26))/3,IF($A1232=TAXAS!$A$27,IF($B1232="PARCELADO ATÉ 3X",$D1232-($D1232*TAXAS!$D$27))/3))))))))))))))))))))))))/1</f>
        <v>0</v>
      </c>
      <c r="H1232" s="9">
        <f>IF($A1232="VISA",IF($B1232="PARCELADO ATÉ 6X",$D1232-(D1232*TAXAS!$E$4))/6,IF($A1232="MASTER",IF($B1232="PARCELADO ATÉ 6X",$D1232-(D1232*TAXAS!$E$5))/6,IF($A1232="ELO",IF($B1232="PARCELADO ATÉ 6X",$D1232-(D1232*TAXAS!$E$6))/6,IF($A1232="HIPERCARD",IF($B1232="PARCELADO ATÉ 6X",$D1232-(D1232*TAXAS!$E$7))/6,IF($A1232="DINERS",IF($B1232="PARCELADO ATÉ 6X",$D1232-(D1232*TAXAS!$E$8))/6,IF($A1232="AMERICA EXPRESS",IF($B1232="PARCELADO ATÉ 6X",$D1232-(D1232*TAXAS!$E$9))/6,IF($A1232=TAXAS!$A$10,IF($B1232="PARCELADO ATÉ 6X",$D1232-($D1232*TAXAS!$E$10))/6,IF($A1232=TAXAS!$A$11,IF($B1232="PARCELADO ATÉ 6X",$D1232-($D1232*TAXAS!$E$11))/6,IF($A1232=TAXAS!$A$12,IF($B1232="PARCELADO ATÉ 6X",$D1232-($D1232*TAXAS!$E$12))/6,IF($A1232=TAXAS!$A$13,IF($B1232="PARCELADO ATÉ 6X",$D1232-($D1232*TAXAS!$E$13))/6,IF($A1232=TAXAS!$A$14,IF($B1232="PARCELADO ATÉ 6X",$D1232-($D1232*TAXAS!$E$14))/6,IF($A1232=TAXAS!$A$15,IF($B1232="PARCELADO ATÉ 6X",$D1232-($D1232*TAXAS!$E$15))/6,IF($A1232=TAXAS!$A$16,IF($B1232="PARCELADO ATÉ 6X",$D1232-($D1232*TAXAS!$E$16))/6,IF($A1232=TAXAS!$A$17,IF($B1232="PARCELADO ATÉ 6X",$D1232-($D1232*TAXAS!$E$17))/6,IF($A1232=TAXAS!$A$18,IF($B1232="PARCELADO ATÉ 6X",$D1232-($D1232*TAXAS!$E$18))/6,IF($A1232=TAXAS!$A$19,IF($B1232="PARCELADO ATÉ 6X",$D1232-($D1232*TAXAS!$E$19))/6,IF($A1232=TAXAS!$A$20,IF($B1232="PARCELADO ATÉ 6X",$D1232-($D1232*TAXAS!$E$20))/6,IF($A1232=TAXAS!$A$21,IF($B1232="PARCELADO ATÉ 6X",$D1232-($D1232*TAXAS!$E$21))/6,IF($A1232=TAXAS!$A$22,IF($B1232="PARCELADO ATÉ 6X",$D1232-($D1232*TAXAS!$E$22))/6,IF($A1232=TAXAS!$A$23,IF($B1232="PARCELADO ATÉ 6X",$D1232-($D1232*TAXAS!$E$23))/6,IF($A1232=TAXAS!$A$24,IF($B1232="PARCELADO ATÉ 6X",$D1232-($D1232*TAXAS!$E$24))/6,IF($A1232=TAXAS!$A$25,IF($B1232="PARCELADO ATÉ 6X",$D1232-($D1232*TAXAS!$E$25))/6,IF($A1232=TAXAS!$A$26,IF($B1232="PARCELADO ATÉ 6X",$D1232-($D1232*TAXAS!$E$26))/6,IF($A1232=TAXAS!$A$27,IF($B1232="PARCELADO ATÉ 6X",$D1232-($D1232*TAXAS!$E$27))/6))))))))))))))))))))))))/1</f>
        <v>0</v>
      </c>
      <c r="I1232" s="9">
        <f>IF($A1232="VISA",IF($B1232="PARCELADO ATÉ 12X",$D1232-(D1232*TAXAS!$F$4))/12,IF($A1232="MASTER",IF($B1232="PARCELADO ATÉ 12X",$D1232-(D1232*TAXAS!$F$5))/12,IF($A1232="ELO",IF($B1232="PARCELADO ATÉ 12X",$D1232-(D1232*TAXAS!$F$6))/12,IF($A1232="HIPERCARD",IF($B1232="PARCELADO ATÉ 12X",$D1232-(D1232*TAXAS!$F$7))/12,IF($A1232="DINERS",IF($B1232="PARCELADO ATÉ 12X",$D1232-(D1232*TAXAS!$F$8))/12,IF($A1232="AMERICA EXPRESS",IF($B1232="PARCELADO ATÉ 12X",$D1232-(D1232*TAXAS!$F$9))/12,IF($A1232=TAXAS!$A$10,IF($B1232="PARCELADO ATÉ 12X",$D1232-($D1232*TAXAS!$F$10))/12,IF($A1232=TAXAS!$A$11,IF($B1232="PARCELADO ATÉ 12X",$D1232-($D1232*TAXAS!$F$11))/12,IF($A1232=TAXAS!$A$12,IF($B1232="PARCELADO ATÉ 12X",$D1232-($D1232*TAXAS!$F$12))/12,IF($A1232=TAXAS!$A$13,IF($B1232="PARCELADO ATÉ 12X",$D1232-($D1232*TAXAS!$F$13))/12,IF($A1232=TAXAS!$A$14,IF($B1232="PARCELADO ATÉ 12X",$D1232-($D1232*TAXAS!$F$14))/12,IF($A1232=TAXAS!$A$15,IF($B1232="PARCELADO ATÉ 12X",$D1232-($D1232*TAXAS!$F$15))/12,IF($A1232=TAXAS!$A$16,IF($B1232="PARCELADO ATÉ 12X",$D1232-($D1232*TAXAS!$F$16))/12,IF($A1232=TAXAS!$A$17,IF($B1232="PARCELADO ATÉ 12X",$D1232-($D1232*TAXAS!$F$17))/12,IF($A1232=TAXAS!$A$18,IF($B1232="PARCELADO ATÉ 12X",$D1232-($D1232*TAXAS!$F$18))/12,IF($A1232=TAXAS!$A$19,IF($B1232="PARCELADO ATÉ 12X",$D1232-($D1232*TAXAS!$F$19))/12,IF($A1232=TAXAS!$A$20,IF($B1232="PARCELADO ATÉ 12X",$D1232-($D1232*TAXAS!$F$20))/12,IF($A1232=TAXAS!$A$21,IF($B1232="PARCELADO ATÉ 12X",$D1232-($D1232*TAXAS!$F$21))/12,IF($A1232=TAXAS!$A$22,IF($B1232="PARCELADO ATÉ 12X",$D1232-($D1232*TAXAS!$F$22))/12,IF($A1232=TAXAS!$A$23,IF($B1232="PARCELADO ATÉ 12X",$D1232-($D1232*TAXAS!$F$23))/12,IF($A1232=TAXAS!$A$24,IF($B1232="PARCELADO ATÉ 12X",$D1232-($D1232*TAXAS!$F$24))/12,IF($A1232=TAXAS!$A$25,IF($B1232="PARCELADO ATÉ 12X",$D1232-($D1232*TAXAS!$F$25))/12,IF($A1232=TAXAS!$A$26,IF($B1232="PARCELADO ATÉ 12X",$D1232-($D1232*TAXAS!$F$26))/12,IF($A1232=TAXAS!$A$27,IF($B1232="PARCELADO ATÉ 12X",$D1232-($D1232*TAXAS!$F$27))/12))))))))))))))))))))))))/1</f>
        <v>0</v>
      </c>
      <c r="J1232" s="8">
        <f t="shared" si="0"/>
        <v>0</v>
      </c>
      <c r="K1232" s="10" t="b">
        <f>IF($B1232="PARCELADO ATÉ 3X",($D1232-($D1232*TAXAS!$D$4))-$J1232)</f>
        <v>0</v>
      </c>
      <c r="L1232" s="10" t="b">
        <f>IF($B1232="PARCELADO ATÉ 6X",($D1232-($D1232*TAXAS!$E$4))-$J1232)</f>
        <v>0</v>
      </c>
      <c r="M1232" s="10" t="b">
        <f>IF($B1232="PARCELADO ATÉ 12X",($D1232-($D1232*TAXAS!$F$4))-$J1232)</f>
        <v>0</v>
      </c>
      <c r="N1232" s="8">
        <f t="shared" si="1"/>
        <v>0</v>
      </c>
      <c r="O1232" s="10">
        <f t="shared" si="2"/>
        <v>0</v>
      </c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</row>
    <row r="1233" spans="1:31" ht="15.75" customHeight="1" x14ac:dyDescent="0.2">
      <c r="A1233" s="3"/>
      <c r="B1233" s="5"/>
      <c r="C1233" s="6"/>
      <c r="D1233" s="42"/>
      <c r="E1233" s="8">
        <f>IF($A1233="VISA",IF($B1233="DÉBITO",$D1233-($D1233*TAXAS!$B$4)),IF($A1233="MASTER",IF($B1233="DÉBITO",$D1233-($D1233*TAXAS!$B$5)),IF($A1233="ELO", IF($B1233="DÉBITO",$D1233-($D1233*TAXAS!$B$6)),IF($A1233="HIPERCARD",IF($B1233="DÉBITO",$D1233-($D1233*TAXAS!$B$7)),IF($A1233="DINERS",IF($B1233="DÉBITO",$D1233-($D1233*TAXAS!$B$8)),IF($A1233="AMERICA EXPRESS",IF($B1233="DÉBITO",$D1233-($D1233*TAXAS!$B$9)),IF($A1233=TAXAS!$A$10,IF($B1233="DÉBITO",$D1233-($D1233*TAXAS!$B$10)), IF($A1233=TAXAS!$A$11,IF($B1233="DÉBITO",$D1233-($D1233*TAXAS!$B$11)), IF($A1233=TAXAS!$A$12,IF($B1233="DÉBITO",$D1233-($D1233*TAXAS!$B$12)), IF($A1233=TAXAS!$A$13,IF($B1233="DÉBITO",$D1233-($D1233*TAXAS!$B$13)), IF($A1233=TAXAS!$A$14,IF($B1233="DÉBITO",$D1233-($D1233*TAXAS!$B$14)), IF($A1233=TAXAS!$A$15,IF($B1233="DÉBITO",$D1233-($D1233*TAXAS!$B$15)), IF($A1233=TAXAS!$A$16,IF($B1233="DÉBITO",$D1233-($D1233*TAXAS!$B$16)), IF($A1233=TAXAS!$A$17,IF($B1233="DÉBITO",$D1233-($D1233*TAXAS!$B$17)), IF($A1233=TAXAS!$A$18,IF($B1233="DÉBITO",$D1233-($D1233*TAXAS!$B$18)), IF($A1233=TAXAS!$A$19,IF($B1233="DÉBITO",$D1233-($D1233*TAXAS!$B$19)), IF($A1233=TAXAS!$A$20,IF($B1233="DÉBITO",$D1233-($D1233*TAXAS!$B$20)), IF($A1233=TAXAS!$A$21,IF($B1233="DÉBITO",$D1233-($D1233*TAXAS!$B$21)), IF($A1233=TAXAS!$A$22,IF($B1233="DÉBITO",$D1233-($D1233*TAXAS!$B$22)), IF($A1233=TAXAS!$A$23,IF($B1233="DÉBITO",$D1233-($D1233*TAXAS!$B$23)), IF($A1233=TAXAS!$A$24,IF($B1233="DÉBITO",$D1233-($D1233*TAXAS!$B$24)), IF($A1233=TAXAS!$A$25,IF($B1233="DÉBITO",$D1233-($D1233*TAXAS!$B$25)), IF($A1233=TAXAS!$A$26,IF($B1233="DÉBITO",$D1233-($D1233*TAXAS!$B$26)), IF($A1233=TAXAS!$A$27,IF($B1233="DÉBITO",$D1233-($D1233*TAXAS!$B$27))))))))))))))))))))))))))/1</f>
        <v>0</v>
      </c>
      <c r="F1233" s="8">
        <f>IF($A1233="VISA",IF($B1233="CRÉDITO",$D1233-($D1233*TAXAS!$C$4)),IF($A1233="MASTER",IF($B1233="CRÉDITO",$D1233-($D1233*TAXAS!$C$5)),IF($A1233="ELO", IF($B1233="CRÉDITO",$D1233-($D1233*TAXAS!$C$6)),IF($A1233="HIPERCARD",IF($B1233="CRÉDITO",$D1233-($D1233*TAXAS!$C$7)),IF($A1233="DINERS",IF($B1233="CRÉDITO",$D1233-($D1233*TAXAS!$C$8)),IF($A1233="AMERICA EXPRESS",IF($B1233="CRÉDITO",$D1233-($D1233*TAXAS!$C$9)),IF($A1233=TAXAS!$A$10,IF($B1233="CRÉDITO",$D1233-($D1233*TAXAS!$C$10)), IF($A1233=TAXAS!$A$11,IF($B1233="CRÉDITO",$D1233-($D1233*TAXAS!$C$11)), IF($A1233=TAXAS!$A$12,IF($B1233="CRÉDITO",$D1233-($D1233*TAXAS!$C$12)), IF($A1233=TAXAS!$A$13,IF($B1233="CRÉDITO",$D1233-($D1233*TAXAS!$C$13)), IF($A1233=TAXAS!$A$14,IF($B1233="CRÉDITO",$D1233-($D1233*TAXAS!$C$14)), IF($A1233=TAXAS!$A$15,IF($B1233="CRÉDITO",$D1233-($D1233*TAXAS!$C$15)), IF($A1233=TAXAS!$A$16,IF($B1233="CRÉDITO",$D1233-($D1233*TAXAS!$C$16)), IF($A1233=TAXAS!$A$17,IF($B1233="CRÉDITO",$D1233-($D1233*TAXAS!$C$17)), IF($A1233=TAXAS!$A$18,IF($B1233="CRÉDITO",$D1233-($D1233*TAXAS!$C$18)), IF($A1233=TAXAS!$A$19,IF($B1233="CRÉDITO",$D1233-($D1233*TAXAS!$C$19)), IF($A1233=TAXAS!$A$20,IF($B1233="CRÉDITO",$D1233-($D1233*TAXAS!$C$20)), IF($A1233=TAXAS!$A$21,IF($B1233="CRÉDITO",$D1233-($D1233*TAXAS!$C$21)), IF($A1233=TAXAS!$A$22,IF($B1233="CRÉDITO",$D1233-($D1233*TAXAS!$C$22)), IF($A1233=TAXAS!$A$23,IF($B1233="CRÉDITO",$D1233-($D1233*TAXAS!$C$23)), IF($A1233=TAXAS!$A$24,IF($B1233="CRÉDITO",$D1233-($D1233*TAXAS!$C$24)), IF($A1233=TAXAS!$A$25,IF($B1233="CRÉDITO",$D1233-($D1233*TAXAS!$C$25)), IF($A1233=TAXAS!$A$26,IF($B1233="CRÉDITO",$D1233-($D1233*TAXAS!$C$26)), IF($A1233=TAXAS!$A$27,IF($B1233="CRÉDITO",$D1233-($D1233*TAXAS!$C$27))))))))))))))))))))))))))/1</f>
        <v>0</v>
      </c>
      <c r="G1233" s="9">
        <f>IF($A1233="VISA",IF($B1233="PARCELADO ATÉ 3X",$D1233-(D1233*TAXAS!$D$4))/3,IF($A1233="MASTER",IF($B1233="PARCELADO ATÉ 3X",$D1233-(D1233*TAXAS!$D$5))/3,IF($A1233="ELO",IF($B1233="PARCELADO ATÉ 3X",$D1233-(D1233*TAXAS!$D$6))/3,IF($A1233="HIPERCARD",IF($B1233="PARCELADO ATÉ 3X",$D1233-(D1233*TAXAS!$D$7))/3,IF($A1233="DINERS",IF($B1233="PARCELADO ATÉ 3X",$D1233-(D1233*TAXAS!$D$8))/3,IF($A1233="AMERICA EXPRESS",IF($B1233="PARCELADO ATÉ 3X",$D1233-(D1233*TAXAS!$D$9))/3,IF($A1233=TAXAS!$A$10,IF($B1233="PARCELADO ATÉ 3X",$D1233-($D1233*TAXAS!$D$10))/3,IF($A1233=TAXAS!$A$11,IF($B1233="PARCELADO ATÉ 3X",$D1233-($D1233*TAXAS!$D$11))/3,IF($A1233=TAXAS!$A$12,IF($B1233="PARCELADO ATÉ 3X",$D1233-($D1233*TAXAS!$D$12))/3,IF($A1233=TAXAS!$A$13,IF($B1233="PARCELADO ATÉ 3X",$D1233-($D1233*TAXAS!$D$13))/3,IF($A1233=TAXAS!$A$14,IF($B1233="PARCELADO ATÉ 3X",$D1233-($D1233*TAXAS!$D$14))/3,IF($A1233=TAXAS!$A$15,IF($B1233="PARCELADO ATÉ 3X",$D1233-($D1233*TAXAS!$D$15))/3,IF($A1233=TAXAS!$A$16,IF($B1233="PARCELADO ATÉ 3X",$D1233-($D1233*TAXAS!$D$16))/3,IF($A1233=TAXAS!$A$17,IF($B1233="PARCELADO ATÉ 3X",$D1233-($D1233*TAXAS!$D$17))/3,IF($A1233=TAXAS!$A$18,IF($B1233="PARCELADO ATÉ 3X",$D1233-($D1233*TAXAS!$D$18))/3,IF($A1233=TAXAS!$A$19,IF($B1233="PARCELADO ATÉ 3X",$D1233-($D1233*TAXAS!$D$19))/3,IF($A1233=TAXAS!$A$20,IF($B1233="PARCELADO ATÉ 3X",$D1233-($D1233*TAXAS!$D$20))/3,IF($A1233=TAXAS!$A$21,IF($B1233="PARCELADO ATÉ 3X",$D1233-($D1233*TAXAS!$D$21))/3,IF($A1233=TAXAS!$A$22,IF($B1233="PARCELADO ATÉ 3X",$D1233-($D1233*TAXAS!$D$22))/3,IF($A1233=TAXAS!$A$23,IF($B1233="PARCELADO ATÉ 3X",$D1233-($D1233*TAXAS!$D$23))/3,IF($A1233=TAXAS!$A$24,IF($B1233="PARCELADO ATÉ 3X",$D1233-($D1233*TAXAS!$D$24))/3,IF($A1233=TAXAS!$A$25,IF($B1233="PARCELADO ATÉ 3X",$D1233-($D1233*TAXAS!$D$25))/3,IF($A1233=TAXAS!$A$26,IF($B1233="PARCELADO ATÉ 3X",$D1233-($D1233*TAXAS!$D$26))/3,IF($A1233=TAXAS!$A$27,IF($B1233="PARCELADO ATÉ 3X",$D1233-($D1233*TAXAS!$D$27))/3))))))))))))))))))))))))/1</f>
        <v>0</v>
      </c>
      <c r="H1233" s="9">
        <f>IF($A1233="VISA",IF($B1233="PARCELADO ATÉ 6X",$D1233-(D1233*TAXAS!$E$4))/6,IF($A1233="MASTER",IF($B1233="PARCELADO ATÉ 6X",$D1233-(D1233*TAXAS!$E$5))/6,IF($A1233="ELO",IF($B1233="PARCELADO ATÉ 6X",$D1233-(D1233*TAXAS!$E$6))/6,IF($A1233="HIPERCARD",IF($B1233="PARCELADO ATÉ 6X",$D1233-(D1233*TAXAS!$E$7))/6,IF($A1233="DINERS",IF($B1233="PARCELADO ATÉ 6X",$D1233-(D1233*TAXAS!$E$8))/6,IF($A1233="AMERICA EXPRESS",IF($B1233="PARCELADO ATÉ 6X",$D1233-(D1233*TAXAS!$E$9))/6,IF($A1233=TAXAS!$A$10,IF($B1233="PARCELADO ATÉ 6X",$D1233-($D1233*TAXAS!$E$10))/6,IF($A1233=TAXAS!$A$11,IF($B1233="PARCELADO ATÉ 6X",$D1233-($D1233*TAXAS!$E$11))/6,IF($A1233=TAXAS!$A$12,IF($B1233="PARCELADO ATÉ 6X",$D1233-($D1233*TAXAS!$E$12))/6,IF($A1233=TAXAS!$A$13,IF($B1233="PARCELADO ATÉ 6X",$D1233-($D1233*TAXAS!$E$13))/6,IF($A1233=TAXAS!$A$14,IF($B1233="PARCELADO ATÉ 6X",$D1233-($D1233*TAXAS!$E$14))/6,IF($A1233=TAXAS!$A$15,IF($B1233="PARCELADO ATÉ 6X",$D1233-($D1233*TAXAS!$E$15))/6,IF($A1233=TAXAS!$A$16,IF($B1233="PARCELADO ATÉ 6X",$D1233-($D1233*TAXAS!$E$16))/6,IF($A1233=TAXAS!$A$17,IF($B1233="PARCELADO ATÉ 6X",$D1233-($D1233*TAXAS!$E$17))/6,IF($A1233=TAXAS!$A$18,IF($B1233="PARCELADO ATÉ 6X",$D1233-($D1233*TAXAS!$E$18))/6,IF($A1233=TAXAS!$A$19,IF($B1233="PARCELADO ATÉ 6X",$D1233-($D1233*TAXAS!$E$19))/6,IF($A1233=TAXAS!$A$20,IF($B1233="PARCELADO ATÉ 6X",$D1233-($D1233*TAXAS!$E$20))/6,IF($A1233=TAXAS!$A$21,IF($B1233="PARCELADO ATÉ 6X",$D1233-($D1233*TAXAS!$E$21))/6,IF($A1233=TAXAS!$A$22,IF($B1233="PARCELADO ATÉ 6X",$D1233-($D1233*TAXAS!$E$22))/6,IF($A1233=TAXAS!$A$23,IF($B1233="PARCELADO ATÉ 6X",$D1233-($D1233*TAXAS!$E$23))/6,IF($A1233=TAXAS!$A$24,IF($B1233="PARCELADO ATÉ 6X",$D1233-($D1233*TAXAS!$E$24))/6,IF($A1233=TAXAS!$A$25,IF($B1233="PARCELADO ATÉ 6X",$D1233-($D1233*TAXAS!$E$25))/6,IF($A1233=TAXAS!$A$26,IF($B1233="PARCELADO ATÉ 6X",$D1233-($D1233*TAXAS!$E$26))/6,IF($A1233=TAXAS!$A$27,IF($B1233="PARCELADO ATÉ 6X",$D1233-($D1233*TAXAS!$E$27))/6))))))))))))))))))))))))/1</f>
        <v>0</v>
      </c>
      <c r="I1233" s="9">
        <f>IF($A1233="VISA",IF($B1233="PARCELADO ATÉ 12X",$D1233-(D1233*TAXAS!$F$4))/12,IF($A1233="MASTER",IF($B1233="PARCELADO ATÉ 12X",$D1233-(D1233*TAXAS!$F$5))/12,IF($A1233="ELO",IF($B1233="PARCELADO ATÉ 12X",$D1233-(D1233*TAXAS!$F$6))/12,IF($A1233="HIPERCARD",IF($B1233="PARCELADO ATÉ 12X",$D1233-(D1233*TAXAS!$F$7))/12,IF($A1233="DINERS",IF($B1233="PARCELADO ATÉ 12X",$D1233-(D1233*TAXAS!$F$8))/12,IF($A1233="AMERICA EXPRESS",IF($B1233="PARCELADO ATÉ 12X",$D1233-(D1233*TAXAS!$F$9))/12,IF($A1233=TAXAS!$A$10,IF($B1233="PARCELADO ATÉ 12X",$D1233-($D1233*TAXAS!$F$10))/12,IF($A1233=TAXAS!$A$11,IF($B1233="PARCELADO ATÉ 12X",$D1233-($D1233*TAXAS!$F$11))/12,IF($A1233=TAXAS!$A$12,IF($B1233="PARCELADO ATÉ 12X",$D1233-($D1233*TAXAS!$F$12))/12,IF($A1233=TAXAS!$A$13,IF($B1233="PARCELADO ATÉ 12X",$D1233-($D1233*TAXAS!$F$13))/12,IF($A1233=TAXAS!$A$14,IF($B1233="PARCELADO ATÉ 12X",$D1233-($D1233*TAXAS!$F$14))/12,IF($A1233=TAXAS!$A$15,IF($B1233="PARCELADO ATÉ 12X",$D1233-($D1233*TAXAS!$F$15))/12,IF($A1233=TAXAS!$A$16,IF($B1233="PARCELADO ATÉ 12X",$D1233-($D1233*TAXAS!$F$16))/12,IF($A1233=TAXAS!$A$17,IF($B1233="PARCELADO ATÉ 12X",$D1233-($D1233*TAXAS!$F$17))/12,IF($A1233=TAXAS!$A$18,IF($B1233="PARCELADO ATÉ 12X",$D1233-($D1233*TAXAS!$F$18))/12,IF($A1233=TAXAS!$A$19,IF($B1233="PARCELADO ATÉ 12X",$D1233-($D1233*TAXAS!$F$19))/12,IF($A1233=TAXAS!$A$20,IF($B1233="PARCELADO ATÉ 12X",$D1233-($D1233*TAXAS!$F$20))/12,IF($A1233=TAXAS!$A$21,IF($B1233="PARCELADO ATÉ 12X",$D1233-($D1233*TAXAS!$F$21))/12,IF($A1233=TAXAS!$A$22,IF($B1233="PARCELADO ATÉ 12X",$D1233-($D1233*TAXAS!$F$22))/12,IF($A1233=TAXAS!$A$23,IF($B1233="PARCELADO ATÉ 12X",$D1233-($D1233*TAXAS!$F$23))/12,IF($A1233=TAXAS!$A$24,IF($B1233="PARCELADO ATÉ 12X",$D1233-($D1233*TAXAS!$F$24))/12,IF($A1233=TAXAS!$A$25,IF($B1233="PARCELADO ATÉ 12X",$D1233-($D1233*TAXAS!$F$25))/12,IF($A1233=TAXAS!$A$26,IF($B1233="PARCELADO ATÉ 12X",$D1233-($D1233*TAXAS!$F$26))/12,IF($A1233=TAXAS!$A$27,IF($B1233="PARCELADO ATÉ 12X",$D1233-($D1233*TAXAS!$F$27))/12))))))))))))))))))))))))/1</f>
        <v>0</v>
      </c>
      <c r="J1233" s="8">
        <f t="shared" si="0"/>
        <v>0</v>
      </c>
      <c r="K1233" s="10" t="b">
        <f>IF($B1233="PARCELADO ATÉ 3X",($D1233-($D1233*TAXAS!$D$4))-$J1233)</f>
        <v>0</v>
      </c>
      <c r="L1233" s="10" t="b">
        <f>IF($B1233="PARCELADO ATÉ 6X",($D1233-($D1233*TAXAS!$E$4))-$J1233)</f>
        <v>0</v>
      </c>
      <c r="M1233" s="10" t="b">
        <f>IF($B1233="PARCELADO ATÉ 12X",($D1233-($D1233*TAXAS!$F$4))-$J1233)</f>
        <v>0</v>
      </c>
      <c r="N1233" s="8">
        <f t="shared" si="1"/>
        <v>0</v>
      </c>
      <c r="O1233" s="10">
        <f t="shared" si="2"/>
        <v>0</v>
      </c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</row>
    <row r="1234" spans="1:31" ht="15.75" customHeight="1" x14ac:dyDescent="0.2">
      <c r="A1234" s="3"/>
      <c r="B1234" s="5"/>
      <c r="C1234" s="6"/>
      <c r="D1234" s="42"/>
      <c r="E1234" s="8">
        <f>IF($A1234="VISA",IF($B1234="DÉBITO",$D1234-($D1234*TAXAS!$B$4)),IF($A1234="MASTER",IF($B1234="DÉBITO",$D1234-($D1234*TAXAS!$B$5)),IF($A1234="ELO", IF($B1234="DÉBITO",$D1234-($D1234*TAXAS!$B$6)),IF($A1234="HIPERCARD",IF($B1234="DÉBITO",$D1234-($D1234*TAXAS!$B$7)),IF($A1234="DINERS",IF($B1234="DÉBITO",$D1234-($D1234*TAXAS!$B$8)),IF($A1234="AMERICA EXPRESS",IF($B1234="DÉBITO",$D1234-($D1234*TAXAS!$B$9)),IF($A1234=TAXAS!$A$10,IF($B1234="DÉBITO",$D1234-($D1234*TAXAS!$B$10)), IF($A1234=TAXAS!$A$11,IF($B1234="DÉBITO",$D1234-($D1234*TAXAS!$B$11)), IF($A1234=TAXAS!$A$12,IF($B1234="DÉBITO",$D1234-($D1234*TAXAS!$B$12)), IF($A1234=TAXAS!$A$13,IF($B1234="DÉBITO",$D1234-($D1234*TAXAS!$B$13)), IF($A1234=TAXAS!$A$14,IF($B1234="DÉBITO",$D1234-($D1234*TAXAS!$B$14)), IF($A1234=TAXAS!$A$15,IF($B1234="DÉBITO",$D1234-($D1234*TAXAS!$B$15)), IF($A1234=TAXAS!$A$16,IF($B1234="DÉBITO",$D1234-($D1234*TAXAS!$B$16)), IF($A1234=TAXAS!$A$17,IF($B1234="DÉBITO",$D1234-($D1234*TAXAS!$B$17)), IF($A1234=TAXAS!$A$18,IF($B1234="DÉBITO",$D1234-($D1234*TAXAS!$B$18)), IF($A1234=TAXAS!$A$19,IF($B1234="DÉBITO",$D1234-($D1234*TAXAS!$B$19)), IF($A1234=TAXAS!$A$20,IF($B1234="DÉBITO",$D1234-($D1234*TAXAS!$B$20)), IF($A1234=TAXAS!$A$21,IF($B1234="DÉBITO",$D1234-($D1234*TAXAS!$B$21)), IF($A1234=TAXAS!$A$22,IF($B1234="DÉBITO",$D1234-($D1234*TAXAS!$B$22)), IF($A1234=TAXAS!$A$23,IF($B1234="DÉBITO",$D1234-($D1234*TAXAS!$B$23)), IF($A1234=TAXAS!$A$24,IF($B1234="DÉBITO",$D1234-($D1234*TAXAS!$B$24)), IF($A1234=TAXAS!$A$25,IF($B1234="DÉBITO",$D1234-($D1234*TAXAS!$B$25)), IF($A1234=TAXAS!$A$26,IF($B1234="DÉBITO",$D1234-($D1234*TAXAS!$B$26)), IF($A1234=TAXAS!$A$27,IF($B1234="DÉBITO",$D1234-($D1234*TAXAS!$B$27))))))))))))))))))))))))))/1</f>
        <v>0</v>
      </c>
      <c r="F1234" s="8">
        <f>IF($A1234="VISA",IF($B1234="CRÉDITO",$D1234-($D1234*TAXAS!$C$4)),IF($A1234="MASTER",IF($B1234="CRÉDITO",$D1234-($D1234*TAXAS!$C$5)),IF($A1234="ELO", IF($B1234="CRÉDITO",$D1234-($D1234*TAXAS!$C$6)),IF($A1234="HIPERCARD",IF($B1234="CRÉDITO",$D1234-($D1234*TAXAS!$C$7)),IF($A1234="DINERS",IF($B1234="CRÉDITO",$D1234-($D1234*TAXAS!$C$8)),IF($A1234="AMERICA EXPRESS",IF($B1234="CRÉDITO",$D1234-($D1234*TAXAS!$C$9)),IF($A1234=TAXAS!$A$10,IF($B1234="CRÉDITO",$D1234-($D1234*TAXAS!$C$10)), IF($A1234=TAXAS!$A$11,IF($B1234="CRÉDITO",$D1234-($D1234*TAXAS!$C$11)), IF($A1234=TAXAS!$A$12,IF($B1234="CRÉDITO",$D1234-($D1234*TAXAS!$C$12)), IF($A1234=TAXAS!$A$13,IF($B1234="CRÉDITO",$D1234-($D1234*TAXAS!$C$13)), IF($A1234=TAXAS!$A$14,IF($B1234="CRÉDITO",$D1234-($D1234*TAXAS!$C$14)), IF($A1234=TAXAS!$A$15,IF($B1234="CRÉDITO",$D1234-($D1234*TAXAS!$C$15)), IF($A1234=TAXAS!$A$16,IF($B1234="CRÉDITO",$D1234-($D1234*TAXAS!$C$16)), IF($A1234=TAXAS!$A$17,IF($B1234="CRÉDITO",$D1234-($D1234*TAXAS!$C$17)), IF($A1234=TAXAS!$A$18,IF($B1234="CRÉDITO",$D1234-($D1234*TAXAS!$C$18)), IF($A1234=TAXAS!$A$19,IF($B1234="CRÉDITO",$D1234-($D1234*TAXAS!$C$19)), IF($A1234=TAXAS!$A$20,IF($B1234="CRÉDITO",$D1234-($D1234*TAXAS!$C$20)), IF($A1234=TAXAS!$A$21,IF($B1234="CRÉDITO",$D1234-($D1234*TAXAS!$C$21)), IF($A1234=TAXAS!$A$22,IF($B1234="CRÉDITO",$D1234-($D1234*TAXAS!$C$22)), IF($A1234=TAXAS!$A$23,IF($B1234="CRÉDITO",$D1234-($D1234*TAXAS!$C$23)), IF($A1234=TAXAS!$A$24,IF($B1234="CRÉDITO",$D1234-($D1234*TAXAS!$C$24)), IF($A1234=TAXAS!$A$25,IF($B1234="CRÉDITO",$D1234-($D1234*TAXAS!$C$25)), IF($A1234=TAXAS!$A$26,IF($B1234="CRÉDITO",$D1234-($D1234*TAXAS!$C$26)), IF($A1234=TAXAS!$A$27,IF($B1234="CRÉDITO",$D1234-($D1234*TAXAS!$C$27))))))))))))))))))))))))))/1</f>
        <v>0</v>
      </c>
      <c r="G1234" s="9">
        <f>IF($A1234="VISA",IF($B1234="PARCELADO ATÉ 3X",$D1234-(D1234*TAXAS!$D$4))/3,IF($A1234="MASTER",IF($B1234="PARCELADO ATÉ 3X",$D1234-(D1234*TAXAS!$D$5))/3,IF($A1234="ELO",IF($B1234="PARCELADO ATÉ 3X",$D1234-(D1234*TAXAS!$D$6))/3,IF($A1234="HIPERCARD",IF($B1234="PARCELADO ATÉ 3X",$D1234-(D1234*TAXAS!$D$7))/3,IF($A1234="DINERS",IF($B1234="PARCELADO ATÉ 3X",$D1234-(D1234*TAXAS!$D$8))/3,IF($A1234="AMERICA EXPRESS",IF($B1234="PARCELADO ATÉ 3X",$D1234-(D1234*TAXAS!$D$9))/3,IF($A1234=TAXAS!$A$10,IF($B1234="PARCELADO ATÉ 3X",$D1234-($D1234*TAXAS!$D$10))/3,IF($A1234=TAXAS!$A$11,IF($B1234="PARCELADO ATÉ 3X",$D1234-($D1234*TAXAS!$D$11))/3,IF($A1234=TAXAS!$A$12,IF($B1234="PARCELADO ATÉ 3X",$D1234-($D1234*TAXAS!$D$12))/3,IF($A1234=TAXAS!$A$13,IF($B1234="PARCELADO ATÉ 3X",$D1234-($D1234*TAXAS!$D$13))/3,IF($A1234=TAXAS!$A$14,IF($B1234="PARCELADO ATÉ 3X",$D1234-($D1234*TAXAS!$D$14))/3,IF($A1234=TAXAS!$A$15,IF($B1234="PARCELADO ATÉ 3X",$D1234-($D1234*TAXAS!$D$15))/3,IF($A1234=TAXAS!$A$16,IF($B1234="PARCELADO ATÉ 3X",$D1234-($D1234*TAXAS!$D$16))/3,IF($A1234=TAXAS!$A$17,IF($B1234="PARCELADO ATÉ 3X",$D1234-($D1234*TAXAS!$D$17))/3,IF($A1234=TAXAS!$A$18,IF($B1234="PARCELADO ATÉ 3X",$D1234-($D1234*TAXAS!$D$18))/3,IF($A1234=TAXAS!$A$19,IF($B1234="PARCELADO ATÉ 3X",$D1234-($D1234*TAXAS!$D$19))/3,IF($A1234=TAXAS!$A$20,IF($B1234="PARCELADO ATÉ 3X",$D1234-($D1234*TAXAS!$D$20))/3,IF($A1234=TAXAS!$A$21,IF($B1234="PARCELADO ATÉ 3X",$D1234-($D1234*TAXAS!$D$21))/3,IF($A1234=TAXAS!$A$22,IF($B1234="PARCELADO ATÉ 3X",$D1234-($D1234*TAXAS!$D$22))/3,IF($A1234=TAXAS!$A$23,IF($B1234="PARCELADO ATÉ 3X",$D1234-($D1234*TAXAS!$D$23))/3,IF($A1234=TAXAS!$A$24,IF($B1234="PARCELADO ATÉ 3X",$D1234-($D1234*TAXAS!$D$24))/3,IF($A1234=TAXAS!$A$25,IF($B1234="PARCELADO ATÉ 3X",$D1234-($D1234*TAXAS!$D$25))/3,IF($A1234=TAXAS!$A$26,IF($B1234="PARCELADO ATÉ 3X",$D1234-($D1234*TAXAS!$D$26))/3,IF($A1234=TAXAS!$A$27,IF($B1234="PARCELADO ATÉ 3X",$D1234-($D1234*TAXAS!$D$27))/3))))))))))))))))))))))))/1</f>
        <v>0</v>
      </c>
      <c r="H1234" s="9">
        <f>IF($A1234="VISA",IF($B1234="PARCELADO ATÉ 6X",$D1234-(D1234*TAXAS!$E$4))/6,IF($A1234="MASTER",IF($B1234="PARCELADO ATÉ 6X",$D1234-(D1234*TAXAS!$E$5))/6,IF($A1234="ELO",IF($B1234="PARCELADO ATÉ 6X",$D1234-(D1234*TAXAS!$E$6))/6,IF($A1234="HIPERCARD",IF($B1234="PARCELADO ATÉ 6X",$D1234-(D1234*TAXAS!$E$7))/6,IF($A1234="DINERS",IF($B1234="PARCELADO ATÉ 6X",$D1234-(D1234*TAXAS!$E$8))/6,IF($A1234="AMERICA EXPRESS",IF($B1234="PARCELADO ATÉ 6X",$D1234-(D1234*TAXAS!$E$9))/6,IF($A1234=TAXAS!$A$10,IF($B1234="PARCELADO ATÉ 6X",$D1234-($D1234*TAXAS!$E$10))/6,IF($A1234=TAXAS!$A$11,IF($B1234="PARCELADO ATÉ 6X",$D1234-($D1234*TAXAS!$E$11))/6,IF($A1234=TAXAS!$A$12,IF($B1234="PARCELADO ATÉ 6X",$D1234-($D1234*TAXAS!$E$12))/6,IF($A1234=TAXAS!$A$13,IF($B1234="PARCELADO ATÉ 6X",$D1234-($D1234*TAXAS!$E$13))/6,IF($A1234=TAXAS!$A$14,IF($B1234="PARCELADO ATÉ 6X",$D1234-($D1234*TAXAS!$E$14))/6,IF($A1234=TAXAS!$A$15,IF($B1234="PARCELADO ATÉ 6X",$D1234-($D1234*TAXAS!$E$15))/6,IF($A1234=TAXAS!$A$16,IF($B1234="PARCELADO ATÉ 6X",$D1234-($D1234*TAXAS!$E$16))/6,IF($A1234=TAXAS!$A$17,IF($B1234="PARCELADO ATÉ 6X",$D1234-($D1234*TAXAS!$E$17))/6,IF($A1234=TAXAS!$A$18,IF($B1234="PARCELADO ATÉ 6X",$D1234-($D1234*TAXAS!$E$18))/6,IF($A1234=TAXAS!$A$19,IF($B1234="PARCELADO ATÉ 6X",$D1234-($D1234*TAXAS!$E$19))/6,IF($A1234=TAXAS!$A$20,IF($B1234="PARCELADO ATÉ 6X",$D1234-($D1234*TAXAS!$E$20))/6,IF($A1234=TAXAS!$A$21,IF($B1234="PARCELADO ATÉ 6X",$D1234-($D1234*TAXAS!$E$21))/6,IF($A1234=TAXAS!$A$22,IF($B1234="PARCELADO ATÉ 6X",$D1234-($D1234*TAXAS!$E$22))/6,IF($A1234=TAXAS!$A$23,IF($B1234="PARCELADO ATÉ 6X",$D1234-($D1234*TAXAS!$E$23))/6,IF($A1234=TAXAS!$A$24,IF($B1234="PARCELADO ATÉ 6X",$D1234-($D1234*TAXAS!$E$24))/6,IF($A1234=TAXAS!$A$25,IF($B1234="PARCELADO ATÉ 6X",$D1234-($D1234*TAXAS!$E$25))/6,IF($A1234=TAXAS!$A$26,IF($B1234="PARCELADO ATÉ 6X",$D1234-($D1234*TAXAS!$E$26))/6,IF($A1234=TAXAS!$A$27,IF($B1234="PARCELADO ATÉ 6X",$D1234-($D1234*TAXAS!$E$27))/6))))))))))))))))))))))))/1</f>
        <v>0</v>
      </c>
      <c r="I1234" s="9">
        <f>IF($A1234="VISA",IF($B1234="PARCELADO ATÉ 12X",$D1234-(D1234*TAXAS!$F$4))/12,IF($A1234="MASTER",IF($B1234="PARCELADO ATÉ 12X",$D1234-(D1234*TAXAS!$F$5))/12,IF($A1234="ELO",IF($B1234="PARCELADO ATÉ 12X",$D1234-(D1234*TAXAS!$F$6))/12,IF($A1234="HIPERCARD",IF($B1234="PARCELADO ATÉ 12X",$D1234-(D1234*TAXAS!$F$7))/12,IF($A1234="DINERS",IF($B1234="PARCELADO ATÉ 12X",$D1234-(D1234*TAXAS!$F$8))/12,IF($A1234="AMERICA EXPRESS",IF($B1234="PARCELADO ATÉ 12X",$D1234-(D1234*TAXAS!$F$9))/12,IF($A1234=TAXAS!$A$10,IF($B1234="PARCELADO ATÉ 12X",$D1234-($D1234*TAXAS!$F$10))/12,IF($A1234=TAXAS!$A$11,IF($B1234="PARCELADO ATÉ 12X",$D1234-($D1234*TAXAS!$F$11))/12,IF($A1234=TAXAS!$A$12,IF($B1234="PARCELADO ATÉ 12X",$D1234-($D1234*TAXAS!$F$12))/12,IF($A1234=TAXAS!$A$13,IF($B1234="PARCELADO ATÉ 12X",$D1234-($D1234*TAXAS!$F$13))/12,IF($A1234=TAXAS!$A$14,IF($B1234="PARCELADO ATÉ 12X",$D1234-($D1234*TAXAS!$F$14))/12,IF($A1234=TAXAS!$A$15,IF($B1234="PARCELADO ATÉ 12X",$D1234-($D1234*TAXAS!$F$15))/12,IF($A1234=TAXAS!$A$16,IF($B1234="PARCELADO ATÉ 12X",$D1234-($D1234*TAXAS!$F$16))/12,IF($A1234=TAXAS!$A$17,IF($B1234="PARCELADO ATÉ 12X",$D1234-($D1234*TAXAS!$F$17))/12,IF($A1234=TAXAS!$A$18,IF($B1234="PARCELADO ATÉ 12X",$D1234-($D1234*TAXAS!$F$18))/12,IF($A1234=TAXAS!$A$19,IF($B1234="PARCELADO ATÉ 12X",$D1234-($D1234*TAXAS!$F$19))/12,IF($A1234=TAXAS!$A$20,IF($B1234="PARCELADO ATÉ 12X",$D1234-($D1234*TAXAS!$F$20))/12,IF($A1234=TAXAS!$A$21,IF($B1234="PARCELADO ATÉ 12X",$D1234-($D1234*TAXAS!$F$21))/12,IF($A1234=TAXAS!$A$22,IF($B1234="PARCELADO ATÉ 12X",$D1234-($D1234*TAXAS!$F$22))/12,IF($A1234=TAXAS!$A$23,IF($B1234="PARCELADO ATÉ 12X",$D1234-($D1234*TAXAS!$F$23))/12,IF($A1234=TAXAS!$A$24,IF($B1234="PARCELADO ATÉ 12X",$D1234-($D1234*TAXAS!$F$24))/12,IF($A1234=TAXAS!$A$25,IF($B1234="PARCELADO ATÉ 12X",$D1234-($D1234*TAXAS!$F$25))/12,IF($A1234=TAXAS!$A$26,IF($B1234="PARCELADO ATÉ 12X",$D1234-($D1234*TAXAS!$F$26))/12,IF($A1234=TAXAS!$A$27,IF($B1234="PARCELADO ATÉ 12X",$D1234-($D1234*TAXAS!$F$27))/12))))))))))))))))))))))))/1</f>
        <v>0</v>
      </c>
      <c r="J1234" s="8">
        <f t="shared" si="0"/>
        <v>0</v>
      </c>
      <c r="K1234" s="10" t="b">
        <f>IF($B1234="PARCELADO ATÉ 3X",($D1234-($D1234*TAXAS!$D$4))-$J1234)</f>
        <v>0</v>
      </c>
      <c r="L1234" s="10" t="b">
        <f>IF($B1234="PARCELADO ATÉ 6X",($D1234-($D1234*TAXAS!$E$4))-$J1234)</f>
        <v>0</v>
      </c>
      <c r="M1234" s="10" t="b">
        <f>IF($B1234="PARCELADO ATÉ 12X",($D1234-($D1234*TAXAS!$F$4))-$J1234)</f>
        <v>0</v>
      </c>
      <c r="N1234" s="8">
        <f t="shared" si="1"/>
        <v>0</v>
      </c>
      <c r="O1234" s="10">
        <f t="shared" si="2"/>
        <v>0</v>
      </c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</row>
    <row r="1235" spans="1:31" ht="15.75" customHeight="1" x14ac:dyDescent="0.2">
      <c r="A1235" s="3"/>
      <c r="B1235" s="5"/>
      <c r="C1235" s="6"/>
      <c r="D1235" s="42"/>
      <c r="E1235" s="8">
        <f>IF($A1235="VISA",IF($B1235="DÉBITO",$D1235-($D1235*TAXAS!$B$4)),IF($A1235="MASTER",IF($B1235="DÉBITO",$D1235-($D1235*TAXAS!$B$5)),IF($A1235="ELO", IF($B1235="DÉBITO",$D1235-($D1235*TAXAS!$B$6)),IF($A1235="HIPERCARD",IF($B1235="DÉBITO",$D1235-($D1235*TAXAS!$B$7)),IF($A1235="DINERS",IF($B1235="DÉBITO",$D1235-($D1235*TAXAS!$B$8)),IF($A1235="AMERICA EXPRESS",IF($B1235="DÉBITO",$D1235-($D1235*TAXAS!$B$9)),IF($A1235=TAXAS!$A$10,IF($B1235="DÉBITO",$D1235-($D1235*TAXAS!$B$10)), IF($A1235=TAXAS!$A$11,IF($B1235="DÉBITO",$D1235-($D1235*TAXAS!$B$11)), IF($A1235=TAXAS!$A$12,IF($B1235="DÉBITO",$D1235-($D1235*TAXAS!$B$12)), IF($A1235=TAXAS!$A$13,IF($B1235="DÉBITO",$D1235-($D1235*TAXAS!$B$13)), IF($A1235=TAXAS!$A$14,IF($B1235="DÉBITO",$D1235-($D1235*TAXAS!$B$14)), IF($A1235=TAXAS!$A$15,IF($B1235="DÉBITO",$D1235-($D1235*TAXAS!$B$15)), IF($A1235=TAXAS!$A$16,IF($B1235="DÉBITO",$D1235-($D1235*TAXAS!$B$16)), IF($A1235=TAXAS!$A$17,IF($B1235="DÉBITO",$D1235-($D1235*TAXAS!$B$17)), IF($A1235=TAXAS!$A$18,IF($B1235="DÉBITO",$D1235-($D1235*TAXAS!$B$18)), IF($A1235=TAXAS!$A$19,IF($B1235="DÉBITO",$D1235-($D1235*TAXAS!$B$19)), IF($A1235=TAXAS!$A$20,IF($B1235="DÉBITO",$D1235-($D1235*TAXAS!$B$20)), IF($A1235=TAXAS!$A$21,IF($B1235="DÉBITO",$D1235-($D1235*TAXAS!$B$21)), IF($A1235=TAXAS!$A$22,IF($B1235="DÉBITO",$D1235-($D1235*TAXAS!$B$22)), IF($A1235=TAXAS!$A$23,IF($B1235="DÉBITO",$D1235-($D1235*TAXAS!$B$23)), IF($A1235=TAXAS!$A$24,IF($B1235="DÉBITO",$D1235-($D1235*TAXAS!$B$24)), IF($A1235=TAXAS!$A$25,IF($B1235="DÉBITO",$D1235-($D1235*TAXAS!$B$25)), IF($A1235=TAXAS!$A$26,IF($B1235="DÉBITO",$D1235-($D1235*TAXAS!$B$26)), IF($A1235=TAXAS!$A$27,IF($B1235="DÉBITO",$D1235-($D1235*TAXAS!$B$27))))))))))))))))))))))))))/1</f>
        <v>0</v>
      </c>
      <c r="F1235" s="8">
        <f>IF($A1235="VISA",IF($B1235="CRÉDITO",$D1235-($D1235*TAXAS!$C$4)),IF($A1235="MASTER",IF($B1235="CRÉDITO",$D1235-($D1235*TAXAS!$C$5)),IF($A1235="ELO", IF($B1235="CRÉDITO",$D1235-($D1235*TAXAS!$C$6)),IF($A1235="HIPERCARD",IF($B1235="CRÉDITO",$D1235-($D1235*TAXAS!$C$7)),IF($A1235="DINERS",IF($B1235="CRÉDITO",$D1235-($D1235*TAXAS!$C$8)),IF($A1235="AMERICA EXPRESS",IF($B1235="CRÉDITO",$D1235-($D1235*TAXAS!$C$9)),IF($A1235=TAXAS!$A$10,IF($B1235="CRÉDITO",$D1235-($D1235*TAXAS!$C$10)), IF($A1235=TAXAS!$A$11,IF($B1235="CRÉDITO",$D1235-($D1235*TAXAS!$C$11)), IF($A1235=TAXAS!$A$12,IF($B1235="CRÉDITO",$D1235-($D1235*TAXAS!$C$12)), IF($A1235=TAXAS!$A$13,IF($B1235="CRÉDITO",$D1235-($D1235*TAXAS!$C$13)), IF($A1235=TAXAS!$A$14,IF($B1235="CRÉDITO",$D1235-($D1235*TAXAS!$C$14)), IF($A1235=TAXAS!$A$15,IF($B1235="CRÉDITO",$D1235-($D1235*TAXAS!$C$15)), IF($A1235=TAXAS!$A$16,IF($B1235="CRÉDITO",$D1235-($D1235*TAXAS!$C$16)), IF($A1235=TAXAS!$A$17,IF($B1235="CRÉDITO",$D1235-($D1235*TAXAS!$C$17)), IF($A1235=TAXAS!$A$18,IF($B1235="CRÉDITO",$D1235-($D1235*TAXAS!$C$18)), IF($A1235=TAXAS!$A$19,IF($B1235="CRÉDITO",$D1235-($D1235*TAXAS!$C$19)), IF($A1235=TAXAS!$A$20,IF($B1235="CRÉDITO",$D1235-($D1235*TAXAS!$C$20)), IF($A1235=TAXAS!$A$21,IF($B1235="CRÉDITO",$D1235-($D1235*TAXAS!$C$21)), IF($A1235=TAXAS!$A$22,IF($B1235="CRÉDITO",$D1235-($D1235*TAXAS!$C$22)), IF($A1235=TAXAS!$A$23,IF($B1235="CRÉDITO",$D1235-($D1235*TAXAS!$C$23)), IF($A1235=TAXAS!$A$24,IF($B1235="CRÉDITO",$D1235-($D1235*TAXAS!$C$24)), IF($A1235=TAXAS!$A$25,IF($B1235="CRÉDITO",$D1235-($D1235*TAXAS!$C$25)), IF($A1235=TAXAS!$A$26,IF($B1235="CRÉDITO",$D1235-($D1235*TAXAS!$C$26)), IF($A1235=TAXAS!$A$27,IF($B1235="CRÉDITO",$D1235-($D1235*TAXAS!$C$27))))))))))))))))))))))))))/1</f>
        <v>0</v>
      </c>
      <c r="G1235" s="9">
        <f>IF($A1235="VISA",IF($B1235="PARCELADO ATÉ 3X",$D1235-(D1235*TAXAS!$D$4))/3,IF($A1235="MASTER",IF($B1235="PARCELADO ATÉ 3X",$D1235-(D1235*TAXAS!$D$5))/3,IF($A1235="ELO",IF($B1235="PARCELADO ATÉ 3X",$D1235-(D1235*TAXAS!$D$6))/3,IF($A1235="HIPERCARD",IF($B1235="PARCELADO ATÉ 3X",$D1235-(D1235*TAXAS!$D$7))/3,IF($A1235="DINERS",IF($B1235="PARCELADO ATÉ 3X",$D1235-(D1235*TAXAS!$D$8))/3,IF($A1235="AMERICA EXPRESS",IF($B1235="PARCELADO ATÉ 3X",$D1235-(D1235*TAXAS!$D$9))/3,IF($A1235=TAXAS!$A$10,IF($B1235="PARCELADO ATÉ 3X",$D1235-($D1235*TAXAS!$D$10))/3,IF($A1235=TAXAS!$A$11,IF($B1235="PARCELADO ATÉ 3X",$D1235-($D1235*TAXAS!$D$11))/3,IF($A1235=TAXAS!$A$12,IF($B1235="PARCELADO ATÉ 3X",$D1235-($D1235*TAXAS!$D$12))/3,IF($A1235=TAXAS!$A$13,IF($B1235="PARCELADO ATÉ 3X",$D1235-($D1235*TAXAS!$D$13))/3,IF($A1235=TAXAS!$A$14,IF($B1235="PARCELADO ATÉ 3X",$D1235-($D1235*TAXAS!$D$14))/3,IF($A1235=TAXAS!$A$15,IF($B1235="PARCELADO ATÉ 3X",$D1235-($D1235*TAXAS!$D$15))/3,IF($A1235=TAXAS!$A$16,IF($B1235="PARCELADO ATÉ 3X",$D1235-($D1235*TAXAS!$D$16))/3,IF($A1235=TAXAS!$A$17,IF($B1235="PARCELADO ATÉ 3X",$D1235-($D1235*TAXAS!$D$17))/3,IF($A1235=TAXAS!$A$18,IF($B1235="PARCELADO ATÉ 3X",$D1235-($D1235*TAXAS!$D$18))/3,IF($A1235=TAXAS!$A$19,IF($B1235="PARCELADO ATÉ 3X",$D1235-($D1235*TAXAS!$D$19))/3,IF($A1235=TAXAS!$A$20,IF($B1235="PARCELADO ATÉ 3X",$D1235-($D1235*TAXAS!$D$20))/3,IF($A1235=TAXAS!$A$21,IF($B1235="PARCELADO ATÉ 3X",$D1235-($D1235*TAXAS!$D$21))/3,IF($A1235=TAXAS!$A$22,IF($B1235="PARCELADO ATÉ 3X",$D1235-($D1235*TAXAS!$D$22))/3,IF($A1235=TAXAS!$A$23,IF($B1235="PARCELADO ATÉ 3X",$D1235-($D1235*TAXAS!$D$23))/3,IF($A1235=TAXAS!$A$24,IF($B1235="PARCELADO ATÉ 3X",$D1235-($D1235*TAXAS!$D$24))/3,IF($A1235=TAXAS!$A$25,IF($B1235="PARCELADO ATÉ 3X",$D1235-($D1235*TAXAS!$D$25))/3,IF($A1235=TAXAS!$A$26,IF($B1235="PARCELADO ATÉ 3X",$D1235-($D1235*TAXAS!$D$26))/3,IF($A1235=TAXAS!$A$27,IF($B1235="PARCELADO ATÉ 3X",$D1235-($D1235*TAXAS!$D$27))/3))))))))))))))))))))))))/1</f>
        <v>0</v>
      </c>
      <c r="H1235" s="9">
        <f>IF($A1235="VISA",IF($B1235="PARCELADO ATÉ 6X",$D1235-(D1235*TAXAS!$E$4))/6,IF($A1235="MASTER",IF($B1235="PARCELADO ATÉ 6X",$D1235-(D1235*TAXAS!$E$5))/6,IF($A1235="ELO",IF($B1235="PARCELADO ATÉ 6X",$D1235-(D1235*TAXAS!$E$6))/6,IF($A1235="HIPERCARD",IF($B1235="PARCELADO ATÉ 6X",$D1235-(D1235*TAXAS!$E$7))/6,IF($A1235="DINERS",IF($B1235="PARCELADO ATÉ 6X",$D1235-(D1235*TAXAS!$E$8))/6,IF($A1235="AMERICA EXPRESS",IF($B1235="PARCELADO ATÉ 6X",$D1235-(D1235*TAXAS!$E$9))/6,IF($A1235=TAXAS!$A$10,IF($B1235="PARCELADO ATÉ 6X",$D1235-($D1235*TAXAS!$E$10))/6,IF($A1235=TAXAS!$A$11,IF($B1235="PARCELADO ATÉ 6X",$D1235-($D1235*TAXAS!$E$11))/6,IF($A1235=TAXAS!$A$12,IF($B1235="PARCELADO ATÉ 6X",$D1235-($D1235*TAXAS!$E$12))/6,IF($A1235=TAXAS!$A$13,IF($B1235="PARCELADO ATÉ 6X",$D1235-($D1235*TAXAS!$E$13))/6,IF($A1235=TAXAS!$A$14,IF($B1235="PARCELADO ATÉ 6X",$D1235-($D1235*TAXAS!$E$14))/6,IF($A1235=TAXAS!$A$15,IF($B1235="PARCELADO ATÉ 6X",$D1235-($D1235*TAXAS!$E$15))/6,IF($A1235=TAXAS!$A$16,IF($B1235="PARCELADO ATÉ 6X",$D1235-($D1235*TAXAS!$E$16))/6,IF($A1235=TAXAS!$A$17,IF($B1235="PARCELADO ATÉ 6X",$D1235-($D1235*TAXAS!$E$17))/6,IF($A1235=TAXAS!$A$18,IF($B1235="PARCELADO ATÉ 6X",$D1235-($D1235*TAXAS!$E$18))/6,IF($A1235=TAXAS!$A$19,IF($B1235="PARCELADO ATÉ 6X",$D1235-($D1235*TAXAS!$E$19))/6,IF($A1235=TAXAS!$A$20,IF($B1235="PARCELADO ATÉ 6X",$D1235-($D1235*TAXAS!$E$20))/6,IF($A1235=TAXAS!$A$21,IF($B1235="PARCELADO ATÉ 6X",$D1235-($D1235*TAXAS!$E$21))/6,IF($A1235=TAXAS!$A$22,IF($B1235="PARCELADO ATÉ 6X",$D1235-($D1235*TAXAS!$E$22))/6,IF($A1235=TAXAS!$A$23,IF($B1235="PARCELADO ATÉ 6X",$D1235-($D1235*TAXAS!$E$23))/6,IF($A1235=TAXAS!$A$24,IF($B1235="PARCELADO ATÉ 6X",$D1235-($D1235*TAXAS!$E$24))/6,IF($A1235=TAXAS!$A$25,IF($B1235="PARCELADO ATÉ 6X",$D1235-($D1235*TAXAS!$E$25))/6,IF($A1235=TAXAS!$A$26,IF($B1235="PARCELADO ATÉ 6X",$D1235-($D1235*TAXAS!$E$26))/6,IF($A1235=TAXAS!$A$27,IF($B1235="PARCELADO ATÉ 6X",$D1235-($D1235*TAXAS!$E$27))/6))))))))))))))))))))))))/1</f>
        <v>0</v>
      </c>
      <c r="I1235" s="9">
        <f>IF($A1235="VISA",IF($B1235="PARCELADO ATÉ 12X",$D1235-(D1235*TAXAS!$F$4))/12,IF($A1235="MASTER",IF($B1235="PARCELADO ATÉ 12X",$D1235-(D1235*TAXAS!$F$5))/12,IF($A1235="ELO",IF($B1235="PARCELADO ATÉ 12X",$D1235-(D1235*TAXAS!$F$6))/12,IF($A1235="HIPERCARD",IF($B1235="PARCELADO ATÉ 12X",$D1235-(D1235*TAXAS!$F$7))/12,IF($A1235="DINERS",IF($B1235="PARCELADO ATÉ 12X",$D1235-(D1235*TAXAS!$F$8))/12,IF($A1235="AMERICA EXPRESS",IF($B1235="PARCELADO ATÉ 12X",$D1235-(D1235*TAXAS!$F$9))/12,IF($A1235=TAXAS!$A$10,IF($B1235="PARCELADO ATÉ 12X",$D1235-($D1235*TAXAS!$F$10))/12,IF($A1235=TAXAS!$A$11,IF($B1235="PARCELADO ATÉ 12X",$D1235-($D1235*TAXAS!$F$11))/12,IF($A1235=TAXAS!$A$12,IF($B1235="PARCELADO ATÉ 12X",$D1235-($D1235*TAXAS!$F$12))/12,IF($A1235=TAXAS!$A$13,IF($B1235="PARCELADO ATÉ 12X",$D1235-($D1235*TAXAS!$F$13))/12,IF($A1235=TAXAS!$A$14,IF($B1235="PARCELADO ATÉ 12X",$D1235-($D1235*TAXAS!$F$14))/12,IF($A1235=TAXAS!$A$15,IF($B1235="PARCELADO ATÉ 12X",$D1235-($D1235*TAXAS!$F$15))/12,IF($A1235=TAXAS!$A$16,IF($B1235="PARCELADO ATÉ 12X",$D1235-($D1235*TAXAS!$F$16))/12,IF($A1235=TAXAS!$A$17,IF($B1235="PARCELADO ATÉ 12X",$D1235-($D1235*TAXAS!$F$17))/12,IF($A1235=TAXAS!$A$18,IF($B1235="PARCELADO ATÉ 12X",$D1235-($D1235*TAXAS!$F$18))/12,IF($A1235=TAXAS!$A$19,IF($B1235="PARCELADO ATÉ 12X",$D1235-($D1235*TAXAS!$F$19))/12,IF($A1235=TAXAS!$A$20,IF($B1235="PARCELADO ATÉ 12X",$D1235-($D1235*TAXAS!$F$20))/12,IF($A1235=TAXAS!$A$21,IF($B1235="PARCELADO ATÉ 12X",$D1235-($D1235*TAXAS!$F$21))/12,IF($A1235=TAXAS!$A$22,IF($B1235="PARCELADO ATÉ 12X",$D1235-($D1235*TAXAS!$F$22))/12,IF($A1235=TAXAS!$A$23,IF($B1235="PARCELADO ATÉ 12X",$D1235-($D1235*TAXAS!$F$23))/12,IF($A1235=TAXAS!$A$24,IF($B1235="PARCELADO ATÉ 12X",$D1235-($D1235*TAXAS!$F$24))/12,IF($A1235=TAXAS!$A$25,IF($B1235="PARCELADO ATÉ 12X",$D1235-($D1235*TAXAS!$F$25))/12,IF($A1235=TAXAS!$A$26,IF($B1235="PARCELADO ATÉ 12X",$D1235-($D1235*TAXAS!$F$26))/12,IF($A1235=TAXAS!$A$27,IF($B1235="PARCELADO ATÉ 12X",$D1235-($D1235*TAXAS!$F$27))/12))))))))))))))))))))))))/1</f>
        <v>0</v>
      </c>
      <c r="J1235" s="8">
        <f t="shared" si="0"/>
        <v>0</v>
      </c>
      <c r="K1235" s="10" t="b">
        <f>IF($B1235="PARCELADO ATÉ 3X",($D1235-($D1235*TAXAS!$D$4))-$J1235)</f>
        <v>0</v>
      </c>
      <c r="L1235" s="10" t="b">
        <f>IF($B1235="PARCELADO ATÉ 6X",($D1235-($D1235*TAXAS!$E$4))-$J1235)</f>
        <v>0</v>
      </c>
      <c r="M1235" s="10" t="b">
        <f>IF($B1235="PARCELADO ATÉ 12X",($D1235-($D1235*TAXAS!$F$4))-$J1235)</f>
        <v>0</v>
      </c>
      <c r="N1235" s="8">
        <f t="shared" si="1"/>
        <v>0</v>
      </c>
      <c r="O1235" s="10">
        <f t="shared" si="2"/>
        <v>0</v>
      </c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</row>
    <row r="1236" spans="1:31" ht="15.75" customHeight="1" x14ac:dyDescent="0.2">
      <c r="A1236" s="3"/>
      <c r="B1236" s="5"/>
      <c r="C1236" s="6"/>
      <c r="D1236" s="42"/>
      <c r="E1236" s="8">
        <f>IF($A1236="VISA",IF($B1236="DÉBITO",$D1236-($D1236*TAXAS!$B$4)),IF($A1236="MASTER",IF($B1236="DÉBITO",$D1236-($D1236*TAXAS!$B$5)),IF($A1236="ELO", IF($B1236="DÉBITO",$D1236-($D1236*TAXAS!$B$6)),IF($A1236="HIPERCARD",IF($B1236="DÉBITO",$D1236-($D1236*TAXAS!$B$7)),IF($A1236="DINERS",IF($B1236="DÉBITO",$D1236-($D1236*TAXAS!$B$8)),IF($A1236="AMERICA EXPRESS",IF($B1236="DÉBITO",$D1236-($D1236*TAXAS!$B$9)),IF($A1236=TAXAS!$A$10,IF($B1236="DÉBITO",$D1236-($D1236*TAXAS!$B$10)), IF($A1236=TAXAS!$A$11,IF($B1236="DÉBITO",$D1236-($D1236*TAXAS!$B$11)), IF($A1236=TAXAS!$A$12,IF($B1236="DÉBITO",$D1236-($D1236*TAXAS!$B$12)), IF($A1236=TAXAS!$A$13,IF($B1236="DÉBITO",$D1236-($D1236*TAXAS!$B$13)), IF($A1236=TAXAS!$A$14,IF($B1236="DÉBITO",$D1236-($D1236*TAXAS!$B$14)), IF($A1236=TAXAS!$A$15,IF($B1236="DÉBITO",$D1236-($D1236*TAXAS!$B$15)), IF($A1236=TAXAS!$A$16,IF($B1236="DÉBITO",$D1236-($D1236*TAXAS!$B$16)), IF($A1236=TAXAS!$A$17,IF($B1236="DÉBITO",$D1236-($D1236*TAXAS!$B$17)), IF($A1236=TAXAS!$A$18,IF($B1236="DÉBITO",$D1236-($D1236*TAXAS!$B$18)), IF($A1236=TAXAS!$A$19,IF($B1236="DÉBITO",$D1236-($D1236*TAXAS!$B$19)), IF($A1236=TAXAS!$A$20,IF($B1236="DÉBITO",$D1236-($D1236*TAXAS!$B$20)), IF($A1236=TAXAS!$A$21,IF($B1236="DÉBITO",$D1236-($D1236*TAXAS!$B$21)), IF($A1236=TAXAS!$A$22,IF($B1236="DÉBITO",$D1236-($D1236*TAXAS!$B$22)), IF($A1236=TAXAS!$A$23,IF($B1236="DÉBITO",$D1236-($D1236*TAXAS!$B$23)), IF($A1236=TAXAS!$A$24,IF($B1236="DÉBITO",$D1236-($D1236*TAXAS!$B$24)), IF($A1236=TAXAS!$A$25,IF($B1236="DÉBITO",$D1236-($D1236*TAXAS!$B$25)), IF($A1236=TAXAS!$A$26,IF($B1236="DÉBITO",$D1236-($D1236*TAXAS!$B$26)), IF($A1236=TAXAS!$A$27,IF($B1236="DÉBITO",$D1236-($D1236*TAXAS!$B$27))))))))))))))))))))))))))/1</f>
        <v>0</v>
      </c>
      <c r="F1236" s="8">
        <f>IF($A1236="VISA",IF($B1236="CRÉDITO",$D1236-($D1236*TAXAS!$C$4)),IF($A1236="MASTER",IF($B1236="CRÉDITO",$D1236-($D1236*TAXAS!$C$5)),IF($A1236="ELO", IF($B1236="CRÉDITO",$D1236-($D1236*TAXAS!$C$6)),IF($A1236="HIPERCARD",IF($B1236="CRÉDITO",$D1236-($D1236*TAXAS!$C$7)),IF($A1236="DINERS",IF($B1236="CRÉDITO",$D1236-($D1236*TAXAS!$C$8)),IF($A1236="AMERICA EXPRESS",IF($B1236="CRÉDITO",$D1236-($D1236*TAXAS!$C$9)),IF($A1236=TAXAS!$A$10,IF($B1236="CRÉDITO",$D1236-($D1236*TAXAS!$C$10)), IF($A1236=TAXAS!$A$11,IF($B1236="CRÉDITO",$D1236-($D1236*TAXAS!$C$11)), IF($A1236=TAXAS!$A$12,IF($B1236="CRÉDITO",$D1236-($D1236*TAXAS!$C$12)), IF($A1236=TAXAS!$A$13,IF($B1236="CRÉDITO",$D1236-($D1236*TAXAS!$C$13)), IF($A1236=TAXAS!$A$14,IF($B1236="CRÉDITO",$D1236-($D1236*TAXAS!$C$14)), IF($A1236=TAXAS!$A$15,IF($B1236="CRÉDITO",$D1236-($D1236*TAXAS!$C$15)), IF($A1236=TAXAS!$A$16,IF($B1236="CRÉDITO",$D1236-($D1236*TAXAS!$C$16)), IF($A1236=TAXAS!$A$17,IF($B1236="CRÉDITO",$D1236-($D1236*TAXAS!$C$17)), IF($A1236=TAXAS!$A$18,IF($B1236="CRÉDITO",$D1236-($D1236*TAXAS!$C$18)), IF($A1236=TAXAS!$A$19,IF($B1236="CRÉDITO",$D1236-($D1236*TAXAS!$C$19)), IF($A1236=TAXAS!$A$20,IF($B1236="CRÉDITO",$D1236-($D1236*TAXAS!$C$20)), IF($A1236=TAXAS!$A$21,IF($B1236="CRÉDITO",$D1236-($D1236*TAXAS!$C$21)), IF($A1236=TAXAS!$A$22,IF($B1236="CRÉDITO",$D1236-($D1236*TAXAS!$C$22)), IF($A1236=TAXAS!$A$23,IF($B1236="CRÉDITO",$D1236-($D1236*TAXAS!$C$23)), IF($A1236=TAXAS!$A$24,IF($B1236="CRÉDITO",$D1236-($D1236*TAXAS!$C$24)), IF($A1236=TAXAS!$A$25,IF($B1236="CRÉDITO",$D1236-($D1236*TAXAS!$C$25)), IF($A1236=TAXAS!$A$26,IF($B1236="CRÉDITO",$D1236-($D1236*TAXAS!$C$26)), IF($A1236=TAXAS!$A$27,IF($B1236="CRÉDITO",$D1236-($D1236*TAXAS!$C$27))))))))))))))))))))))))))/1</f>
        <v>0</v>
      </c>
      <c r="G1236" s="9">
        <f>IF($A1236="VISA",IF($B1236="PARCELADO ATÉ 3X",$D1236-(D1236*TAXAS!$D$4))/3,IF($A1236="MASTER",IF($B1236="PARCELADO ATÉ 3X",$D1236-(D1236*TAXAS!$D$5))/3,IF($A1236="ELO",IF($B1236="PARCELADO ATÉ 3X",$D1236-(D1236*TAXAS!$D$6))/3,IF($A1236="HIPERCARD",IF($B1236="PARCELADO ATÉ 3X",$D1236-(D1236*TAXAS!$D$7))/3,IF($A1236="DINERS",IF($B1236="PARCELADO ATÉ 3X",$D1236-(D1236*TAXAS!$D$8))/3,IF($A1236="AMERICA EXPRESS",IF($B1236="PARCELADO ATÉ 3X",$D1236-(D1236*TAXAS!$D$9))/3,IF($A1236=TAXAS!$A$10,IF($B1236="PARCELADO ATÉ 3X",$D1236-($D1236*TAXAS!$D$10))/3,IF($A1236=TAXAS!$A$11,IF($B1236="PARCELADO ATÉ 3X",$D1236-($D1236*TAXAS!$D$11))/3,IF($A1236=TAXAS!$A$12,IF($B1236="PARCELADO ATÉ 3X",$D1236-($D1236*TAXAS!$D$12))/3,IF($A1236=TAXAS!$A$13,IF($B1236="PARCELADO ATÉ 3X",$D1236-($D1236*TAXAS!$D$13))/3,IF($A1236=TAXAS!$A$14,IF($B1236="PARCELADO ATÉ 3X",$D1236-($D1236*TAXAS!$D$14))/3,IF($A1236=TAXAS!$A$15,IF($B1236="PARCELADO ATÉ 3X",$D1236-($D1236*TAXAS!$D$15))/3,IF($A1236=TAXAS!$A$16,IF($B1236="PARCELADO ATÉ 3X",$D1236-($D1236*TAXAS!$D$16))/3,IF($A1236=TAXAS!$A$17,IF($B1236="PARCELADO ATÉ 3X",$D1236-($D1236*TAXAS!$D$17))/3,IF($A1236=TAXAS!$A$18,IF($B1236="PARCELADO ATÉ 3X",$D1236-($D1236*TAXAS!$D$18))/3,IF($A1236=TAXAS!$A$19,IF($B1236="PARCELADO ATÉ 3X",$D1236-($D1236*TAXAS!$D$19))/3,IF($A1236=TAXAS!$A$20,IF($B1236="PARCELADO ATÉ 3X",$D1236-($D1236*TAXAS!$D$20))/3,IF($A1236=TAXAS!$A$21,IF($B1236="PARCELADO ATÉ 3X",$D1236-($D1236*TAXAS!$D$21))/3,IF($A1236=TAXAS!$A$22,IF($B1236="PARCELADO ATÉ 3X",$D1236-($D1236*TAXAS!$D$22))/3,IF($A1236=TAXAS!$A$23,IF($B1236="PARCELADO ATÉ 3X",$D1236-($D1236*TAXAS!$D$23))/3,IF($A1236=TAXAS!$A$24,IF($B1236="PARCELADO ATÉ 3X",$D1236-($D1236*TAXAS!$D$24))/3,IF($A1236=TAXAS!$A$25,IF($B1236="PARCELADO ATÉ 3X",$D1236-($D1236*TAXAS!$D$25))/3,IF($A1236=TAXAS!$A$26,IF($B1236="PARCELADO ATÉ 3X",$D1236-($D1236*TAXAS!$D$26))/3,IF($A1236=TAXAS!$A$27,IF($B1236="PARCELADO ATÉ 3X",$D1236-($D1236*TAXAS!$D$27))/3))))))))))))))))))))))))/1</f>
        <v>0</v>
      </c>
      <c r="H1236" s="9">
        <f>IF($A1236="VISA",IF($B1236="PARCELADO ATÉ 6X",$D1236-(D1236*TAXAS!$E$4))/6,IF($A1236="MASTER",IF($B1236="PARCELADO ATÉ 6X",$D1236-(D1236*TAXAS!$E$5))/6,IF($A1236="ELO",IF($B1236="PARCELADO ATÉ 6X",$D1236-(D1236*TAXAS!$E$6))/6,IF($A1236="HIPERCARD",IF($B1236="PARCELADO ATÉ 6X",$D1236-(D1236*TAXAS!$E$7))/6,IF($A1236="DINERS",IF($B1236="PARCELADO ATÉ 6X",$D1236-(D1236*TAXAS!$E$8))/6,IF($A1236="AMERICA EXPRESS",IF($B1236="PARCELADO ATÉ 6X",$D1236-(D1236*TAXAS!$E$9))/6,IF($A1236=TAXAS!$A$10,IF($B1236="PARCELADO ATÉ 6X",$D1236-($D1236*TAXAS!$E$10))/6,IF($A1236=TAXAS!$A$11,IF($B1236="PARCELADO ATÉ 6X",$D1236-($D1236*TAXAS!$E$11))/6,IF($A1236=TAXAS!$A$12,IF($B1236="PARCELADO ATÉ 6X",$D1236-($D1236*TAXAS!$E$12))/6,IF($A1236=TAXAS!$A$13,IF($B1236="PARCELADO ATÉ 6X",$D1236-($D1236*TAXAS!$E$13))/6,IF($A1236=TAXAS!$A$14,IF($B1236="PARCELADO ATÉ 6X",$D1236-($D1236*TAXAS!$E$14))/6,IF($A1236=TAXAS!$A$15,IF($B1236="PARCELADO ATÉ 6X",$D1236-($D1236*TAXAS!$E$15))/6,IF($A1236=TAXAS!$A$16,IF($B1236="PARCELADO ATÉ 6X",$D1236-($D1236*TAXAS!$E$16))/6,IF($A1236=TAXAS!$A$17,IF($B1236="PARCELADO ATÉ 6X",$D1236-($D1236*TAXAS!$E$17))/6,IF($A1236=TAXAS!$A$18,IF($B1236="PARCELADO ATÉ 6X",$D1236-($D1236*TAXAS!$E$18))/6,IF($A1236=TAXAS!$A$19,IF($B1236="PARCELADO ATÉ 6X",$D1236-($D1236*TAXAS!$E$19))/6,IF($A1236=TAXAS!$A$20,IF($B1236="PARCELADO ATÉ 6X",$D1236-($D1236*TAXAS!$E$20))/6,IF($A1236=TAXAS!$A$21,IF($B1236="PARCELADO ATÉ 6X",$D1236-($D1236*TAXAS!$E$21))/6,IF($A1236=TAXAS!$A$22,IF($B1236="PARCELADO ATÉ 6X",$D1236-($D1236*TAXAS!$E$22))/6,IF($A1236=TAXAS!$A$23,IF($B1236="PARCELADO ATÉ 6X",$D1236-($D1236*TAXAS!$E$23))/6,IF($A1236=TAXAS!$A$24,IF($B1236="PARCELADO ATÉ 6X",$D1236-($D1236*TAXAS!$E$24))/6,IF($A1236=TAXAS!$A$25,IF($B1236="PARCELADO ATÉ 6X",$D1236-($D1236*TAXAS!$E$25))/6,IF($A1236=TAXAS!$A$26,IF($B1236="PARCELADO ATÉ 6X",$D1236-($D1236*TAXAS!$E$26))/6,IF($A1236=TAXAS!$A$27,IF($B1236="PARCELADO ATÉ 6X",$D1236-($D1236*TAXAS!$E$27))/6))))))))))))))))))))))))/1</f>
        <v>0</v>
      </c>
      <c r="I1236" s="9">
        <f>IF($A1236="VISA",IF($B1236="PARCELADO ATÉ 12X",$D1236-(D1236*TAXAS!$F$4))/12,IF($A1236="MASTER",IF($B1236="PARCELADO ATÉ 12X",$D1236-(D1236*TAXAS!$F$5))/12,IF($A1236="ELO",IF($B1236="PARCELADO ATÉ 12X",$D1236-(D1236*TAXAS!$F$6))/12,IF($A1236="HIPERCARD",IF($B1236="PARCELADO ATÉ 12X",$D1236-(D1236*TAXAS!$F$7))/12,IF($A1236="DINERS",IF($B1236="PARCELADO ATÉ 12X",$D1236-(D1236*TAXAS!$F$8))/12,IF($A1236="AMERICA EXPRESS",IF($B1236="PARCELADO ATÉ 12X",$D1236-(D1236*TAXAS!$F$9))/12,IF($A1236=TAXAS!$A$10,IF($B1236="PARCELADO ATÉ 12X",$D1236-($D1236*TAXAS!$F$10))/12,IF($A1236=TAXAS!$A$11,IF($B1236="PARCELADO ATÉ 12X",$D1236-($D1236*TAXAS!$F$11))/12,IF($A1236=TAXAS!$A$12,IF($B1236="PARCELADO ATÉ 12X",$D1236-($D1236*TAXAS!$F$12))/12,IF($A1236=TAXAS!$A$13,IF($B1236="PARCELADO ATÉ 12X",$D1236-($D1236*TAXAS!$F$13))/12,IF($A1236=TAXAS!$A$14,IF($B1236="PARCELADO ATÉ 12X",$D1236-($D1236*TAXAS!$F$14))/12,IF($A1236=TAXAS!$A$15,IF($B1236="PARCELADO ATÉ 12X",$D1236-($D1236*TAXAS!$F$15))/12,IF($A1236=TAXAS!$A$16,IF($B1236="PARCELADO ATÉ 12X",$D1236-($D1236*TAXAS!$F$16))/12,IF($A1236=TAXAS!$A$17,IF($B1236="PARCELADO ATÉ 12X",$D1236-($D1236*TAXAS!$F$17))/12,IF($A1236=TAXAS!$A$18,IF($B1236="PARCELADO ATÉ 12X",$D1236-($D1236*TAXAS!$F$18))/12,IF($A1236=TAXAS!$A$19,IF($B1236="PARCELADO ATÉ 12X",$D1236-($D1236*TAXAS!$F$19))/12,IF($A1236=TAXAS!$A$20,IF($B1236="PARCELADO ATÉ 12X",$D1236-($D1236*TAXAS!$F$20))/12,IF($A1236=TAXAS!$A$21,IF($B1236="PARCELADO ATÉ 12X",$D1236-($D1236*TAXAS!$F$21))/12,IF($A1236=TAXAS!$A$22,IF($B1236="PARCELADO ATÉ 12X",$D1236-($D1236*TAXAS!$F$22))/12,IF($A1236=TAXAS!$A$23,IF($B1236="PARCELADO ATÉ 12X",$D1236-($D1236*TAXAS!$F$23))/12,IF($A1236=TAXAS!$A$24,IF($B1236="PARCELADO ATÉ 12X",$D1236-($D1236*TAXAS!$F$24))/12,IF($A1236=TAXAS!$A$25,IF($B1236="PARCELADO ATÉ 12X",$D1236-($D1236*TAXAS!$F$25))/12,IF($A1236=TAXAS!$A$26,IF($B1236="PARCELADO ATÉ 12X",$D1236-($D1236*TAXAS!$F$26))/12,IF($A1236=TAXAS!$A$27,IF($B1236="PARCELADO ATÉ 12X",$D1236-($D1236*TAXAS!$F$27))/12))))))))))))))))))))))))/1</f>
        <v>0</v>
      </c>
      <c r="J1236" s="8">
        <f t="shared" si="0"/>
        <v>0</v>
      </c>
      <c r="K1236" s="10" t="b">
        <f>IF($B1236="PARCELADO ATÉ 3X",($D1236-($D1236*TAXAS!$D$4))-$J1236)</f>
        <v>0</v>
      </c>
      <c r="L1236" s="10" t="b">
        <f>IF($B1236="PARCELADO ATÉ 6X",($D1236-($D1236*TAXAS!$E$4))-$J1236)</f>
        <v>0</v>
      </c>
      <c r="M1236" s="10" t="b">
        <f>IF($B1236="PARCELADO ATÉ 12X",($D1236-($D1236*TAXAS!$F$4))-$J1236)</f>
        <v>0</v>
      </c>
      <c r="N1236" s="8">
        <f t="shared" si="1"/>
        <v>0</v>
      </c>
      <c r="O1236" s="10">
        <f t="shared" si="2"/>
        <v>0</v>
      </c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</row>
    <row r="1237" spans="1:31" ht="15.75" customHeight="1" x14ac:dyDescent="0.2">
      <c r="A1237" s="3"/>
      <c r="B1237" s="5"/>
      <c r="C1237" s="6"/>
      <c r="D1237" s="42"/>
      <c r="E1237" s="8">
        <f>IF($A1237="VISA",IF($B1237="DÉBITO",$D1237-($D1237*TAXAS!$B$4)),IF($A1237="MASTER",IF($B1237="DÉBITO",$D1237-($D1237*TAXAS!$B$5)),IF($A1237="ELO", IF($B1237="DÉBITO",$D1237-($D1237*TAXAS!$B$6)),IF($A1237="HIPERCARD",IF($B1237="DÉBITO",$D1237-($D1237*TAXAS!$B$7)),IF($A1237="DINERS",IF($B1237="DÉBITO",$D1237-($D1237*TAXAS!$B$8)),IF($A1237="AMERICA EXPRESS",IF($B1237="DÉBITO",$D1237-($D1237*TAXAS!$B$9)),IF($A1237=TAXAS!$A$10,IF($B1237="DÉBITO",$D1237-($D1237*TAXAS!$B$10)), IF($A1237=TAXAS!$A$11,IF($B1237="DÉBITO",$D1237-($D1237*TAXAS!$B$11)), IF($A1237=TAXAS!$A$12,IF($B1237="DÉBITO",$D1237-($D1237*TAXAS!$B$12)), IF($A1237=TAXAS!$A$13,IF($B1237="DÉBITO",$D1237-($D1237*TAXAS!$B$13)), IF($A1237=TAXAS!$A$14,IF($B1237="DÉBITO",$D1237-($D1237*TAXAS!$B$14)), IF($A1237=TAXAS!$A$15,IF($B1237="DÉBITO",$D1237-($D1237*TAXAS!$B$15)), IF($A1237=TAXAS!$A$16,IF($B1237="DÉBITO",$D1237-($D1237*TAXAS!$B$16)), IF($A1237=TAXAS!$A$17,IF($B1237="DÉBITO",$D1237-($D1237*TAXAS!$B$17)), IF($A1237=TAXAS!$A$18,IF($B1237="DÉBITO",$D1237-($D1237*TAXAS!$B$18)), IF($A1237=TAXAS!$A$19,IF($B1237="DÉBITO",$D1237-($D1237*TAXAS!$B$19)), IF($A1237=TAXAS!$A$20,IF($B1237="DÉBITO",$D1237-($D1237*TAXAS!$B$20)), IF($A1237=TAXAS!$A$21,IF($B1237="DÉBITO",$D1237-($D1237*TAXAS!$B$21)), IF($A1237=TAXAS!$A$22,IF($B1237="DÉBITO",$D1237-($D1237*TAXAS!$B$22)), IF($A1237=TAXAS!$A$23,IF($B1237="DÉBITO",$D1237-($D1237*TAXAS!$B$23)), IF($A1237=TAXAS!$A$24,IF($B1237="DÉBITO",$D1237-($D1237*TAXAS!$B$24)), IF($A1237=TAXAS!$A$25,IF($B1237="DÉBITO",$D1237-($D1237*TAXAS!$B$25)), IF($A1237=TAXAS!$A$26,IF($B1237="DÉBITO",$D1237-($D1237*TAXAS!$B$26)), IF($A1237=TAXAS!$A$27,IF($B1237="DÉBITO",$D1237-($D1237*TAXAS!$B$27))))))))))))))))))))))))))/1</f>
        <v>0</v>
      </c>
      <c r="F1237" s="8">
        <f>IF($A1237="VISA",IF($B1237="CRÉDITO",$D1237-($D1237*TAXAS!$C$4)),IF($A1237="MASTER",IF($B1237="CRÉDITO",$D1237-($D1237*TAXAS!$C$5)),IF($A1237="ELO", IF($B1237="CRÉDITO",$D1237-($D1237*TAXAS!$C$6)),IF($A1237="HIPERCARD",IF($B1237="CRÉDITO",$D1237-($D1237*TAXAS!$C$7)),IF($A1237="DINERS",IF($B1237="CRÉDITO",$D1237-($D1237*TAXAS!$C$8)),IF($A1237="AMERICA EXPRESS",IF($B1237="CRÉDITO",$D1237-($D1237*TAXAS!$C$9)),IF($A1237=TAXAS!$A$10,IF($B1237="CRÉDITO",$D1237-($D1237*TAXAS!$C$10)), IF($A1237=TAXAS!$A$11,IF($B1237="CRÉDITO",$D1237-($D1237*TAXAS!$C$11)), IF($A1237=TAXAS!$A$12,IF($B1237="CRÉDITO",$D1237-($D1237*TAXAS!$C$12)), IF($A1237=TAXAS!$A$13,IF($B1237="CRÉDITO",$D1237-($D1237*TAXAS!$C$13)), IF($A1237=TAXAS!$A$14,IF($B1237="CRÉDITO",$D1237-($D1237*TAXAS!$C$14)), IF($A1237=TAXAS!$A$15,IF($B1237="CRÉDITO",$D1237-($D1237*TAXAS!$C$15)), IF($A1237=TAXAS!$A$16,IF($B1237="CRÉDITO",$D1237-($D1237*TAXAS!$C$16)), IF($A1237=TAXAS!$A$17,IF($B1237="CRÉDITO",$D1237-($D1237*TAXAS!$C$17)), IF($A1237=TAXAS!$A$18,IF($B1237="CRÉDITO",$D1237-($D1237*TAXAS!$C$18)), IF($A1237=TAXAS!$A$19,IF($B1237="CRÉDITO",$D1237-($D1237*TAXAS!$C$19)), IF($A1237=TAXAS!$A$20,IF($B1237="CRÉDITO",$D1237-($D1237*TAXAS!$C$20)), IF($A1237=TAXAS!$A$21,IF($B1237="CRÉDITO",$D1237-($D1237*TAXAS!$C$21)), IF($A1237=TAXAS!$A$22,IF($B1237="CRÉDITO",$D1237-($D1237*TAXAS!$C$22)), IF($A1237=TAXAS!$A$23,IF($B1237="CRÉDITO",$D1237-($D1237*TAXAS!$C$23)), IF($A1237=TAXAS!$A$24,IF($B1237="CRÉDITO",$D1237-($D1237*TAXAS!$C$24)), IF($A1237=TAXAS!$A$25,IF($B1237="CRÉDITO",$D1237-($D1237*TAXAS!$C$25)), IF($A1237=TAXAS!$A$26,IF($B1237="CRÉDITO",$D1237-($D1237*TAXAS!$C$26)), IF($A1237=TAXAS!$A$27,IF($B1237="CRÉDITO",$D1237-($D1237*TAXAS!$C$27))))))))))))))))))))))))))/1</f>
        <v>0</v>
      </c>
      <c r="G1237" s="9">
        <f>IF($A1237="VISA",IF($B1237="PARCELADO ATÉ 3X",$D1237-(D1237*TAXAS!$D$4))/3,IF($A1237="MASTER",IF($B1237="PARCELADO ATÉ 3X",$D1237-(D1237*TAXAS!$D$5))/3,IF($A1237="ELO",IF($B1237="PARCELADO ATÉ 3X",$D1237-(D1237*TAXAS!$D$6))/3,IF($A1237="HIPERCARD",IF($B1237="PARCELADO ATÉ 3X",$D1237-(D1237*TAXAS!$D$7))/3,IF($A1237="DINERS",IF($B1237="PARCELADO ATÉ 3X",$D1237-(D1237*TAXAS!$D$8))/3,IF($A1237="AMERICA EXPRESS",IF($B1237="PARCELADO ATÉ 3X",$D1237-(D1237*TAXAS!$D$9))/3,IF($A1237=TAXAS!$A$10,IF($B1237="PARCELADO ATÉ 3X",$D1237-($D1237*TAXAS!$D$10))/3,IF($A1237=TAXAS!$A$11,IF($B1237="PARCELADO ATÉ 3X",$D1237-($D1237*TAXAS!$D$11))/3,IF($A1237=TAXAS!$A$12,IF($B1237="PARCELADO ATÉ 3X",$D1237-($D1237*TAXAS!$D$12))/3,IF($A1237=TAXAS!$A$13,IF($B1237="PARCELADO ATÉ 3X",$D1237-($D1237*TAXAS!$D$13))/3,IF($A1237=TAXAS!$A$14,IF($B1237="PARCELADO ATÉ 3X",$D1237-($D1237*TAXAS!$D$14))/3,IF($A1237=TAXAS!$A$15,IF($B1237="PARCELADO ATÉ 3X",$D1237-($D1237*TAXAS!$D$15))/3,IF($A1237=TAXAS!$A$16,IF($B1237="PARCELADO ATÉ 3X",$D1237-($D1237*TAXAS!$D$16))/3,IF($A1237=TAXAS!$A$17,IF($B1237="PARCELADO ATÉ 3X",$D1237-($D1237*TAXAS!$D$17))/3,IF($A1237=TAXAS!$A$18,IF($B1237="PARCELADO ATÉ 3X",$D1237-($D1237*TAXAS!$D$18))/3,IF($A1237=TAXAS!$A$19,IF($B1237="PARCELADO ATÉ 3X",$D1237-($D1237*TAXAS!$D$19))/3,IF($A1237=TAXAS!$A$20,IF($B1237="PARCELADO ATÉ 3X",$D1237-($D1237*TAXAS!$D$20))/3,IF($A1237=TAXAS!$A$21,IF($B1237="PARCELADO ATÉ 3X",$D1237-($D1237*TAXAS!$D$21))/3,IF($A1237=TAXAS!$A$22,IF($B1237="PARCELADO ATÉ 3X",$D1237-($D1237*TAXAS!$D$22))/3,IF($A1237=TAXAS!$A$23,IF($B1237="PARCELADO ATÉ 3X",$D1237-($D1237*TAXAS!$D$23))/3,IF($A1237=TAXAS!$A$24,IF($B1237="PARCELADO ATÉ 3X",$D1237-($D1237*TAXAS!$D$24))/3,IF($A1237=TAXAS!$A$25,IF($B1237="PARCELADO ATÉ 3X",$D1237-($D1237*TAXAS!$D$25))/3,IF($A1237=TAXAS!$A$26,IF($B1237="PARCELADO ATÉ 3X",$D1237-($D1237*TAXAS!$D$26))/3,IF($A1237=TAXAS!$A$27,IF($B1237="PARCELADO ATÉ 3X",$D1237-($D1237*TAXAS!$D$27))/3))))))))))))))))))))))))/1</f>
        <v>0</v>
      </c>
      <c r="H1237" s="9">
        <f>IF($A1237="VISA",IF($B1237="PARCELADO ATÉ 6X",$D1237-(D1237*TAXAS!$E$4))/6,IF($A1237="MASTER",IF($B1237="PARCELADO ATÉ 6X",$D1237-(D1237*TAXAS!$E$5))/6,IF($A1237="ELO",IF($B1237="PARCELADO ATÉ 6X",$D1237-(D1237*TAXAS!$E$6))/6,IF($A1237="HIPERCARD",IF($B1237="PARCELADO ATÉ 6X",$D1237-(D1237*TAXAS!$E$7))/6,IF($A1237="DINERS",IF($B1237="PARCELADO ATÉ 6X",$D1237-(D1237*TAXAS!$E$8))/6,IF($A1237="AMERICA EXPRESS",IF($B1237="PARCELADO ATÉ 6X",$D1237-(D1237*TAXAS!$E$9))/6,IF($A1237=TAXAS!$A$10,IF($B1237="PARCELADO ATÉ 6X",$D1237-($D1237*TAXAS!$E$10))/6,IF($A1237=TAXAS!$A$11,IF($B1237="PARCELADO ATÉ 6X",$D1237-($D1237*TAXAS!$E$11))/6,IF($A1237=TAXAS!$A$12,IF($B1237="PARCELADO ATÉ 6X",$D1237-($D1237*TAXAS!$E$12))/6,IF($A1237=TAXAS!$A$13,IF($B1237="PARCELADO ATÉ 6X",$D1237-($D1237*TAXAS!$E$13))/6,IF($A1237=TAXAS!$A$14,IF($B1237="PARCELADO ATÉ 6X",$D1237-($D1237*TAXAS!$E$14))/6,IF($A1237=TAXAS!$A$15,IF($B1237="PARCELADO ATÉ 6X",$D1237-($D1237*TAXAS!$E$15))/6,IF($A1237=TAXAS!$A$16,IF($B1237="PARCELADO ATÉ 6X",$D1237-($D1237*TAXAS!$E$16))/6,IF($A1237=TAXAS!$A$17,IF($B1237="PARCELADO ATÉ 6X",$D1237-($D1237*TAXAS!$E$17))/6,IF($A1237=TAXAS!$A$18,IF($B1237="PARCELADO ATÉ 6X",$D1237-($D1237*TAXAS!$E$18))/6,IF($A1237=TAXAS!$A$19,IF($B1237="PARCELADO ATÉ 6X",$D1237-($D1237*TAXAS!$E$19))/6,IF($A1237=TAXAS!$A$20,IF($B1237="PARCELADO ATÉ 6X",$D1237-($D1237*TAXAS!$E$20))/6,IF($A1237=TAXAS!$A$21,IF($B1237="PARCELADO ATÉ 6X",$D1237-($D1237*TAXAS!$E$21))/6,IF($A1237=TAXAS!$A$22,IF($B1237="PARCELADO ATÉ 6X",$D1237-($D1237*TAXAS!$E$22))/6,IF($A1237=TAXAS!$A$23,IF($B1237="PARCELADO ATÉ 6X",$D1237-($D1237*TAXAS!$E$23))/6,IF($A1237=TAXAS!$A$24,IF($B1237="PARCELADO ATÉ 6X",$D1237-($D1237*TAXAS!$E$24))/6,IF($A1237=TAXAS!$A$25,IF($B1237="PARCELADO ATÉ 6X",$D1237-($D1237*TAXAS!$E$25))/6,IF($A1237=TAXAS!$A$26,IF($B1237="PARCELADO ATÉ 6X",$D1237-($D1237*TAXAS!$E$26))/6,IF($A1237=TAXAS!$A$27,IF($B1237="PARCELADO ATÉ 6X",$D1237-($D1237*TAXAS!$E$27))/6))))))))))))))))))))))))/1</f>
        <v>0</v>
      </c>
      <c r="I1237" s="9">
        <f>IF($A1237="VISA",IF($B1237="PARCELADO ATÉ 12X",$D1237-(D1237*TAXAS!$F$4))/12,IF($A1237="MASTER",IF($B1237="PARCELADO ATÉ 12X",$D1237-(D1237*TAXAS!$F$5))/12,IF($A1237="ELO",IF($B1237="PARCELADO ATÉ 12X",$D1237-(D1237*TAXAS!$F$6))/12,IF($A1237="HIPERCARD",IF($B1237="PARCELADO ATÉ 12X",$D1237-(D1237*TAXAS!$F$7))/12,IF($A1237="DINERS",IF($B1237="PARCELADO ATÉ 12X",$D1237-(D1237*TAXAS!$F$8))/12,IF($A1237="AMERICA EXPRESS",IF($B1237="PARCELADO ATÉ 12X",$D1237-(D1237*TAXAS!$F$9))/12,IF($A1237=TAXAS!$A$10,IF($B1237="PARCELADO ATÉ 12X",$D1237-($D1237*TAXAS!$F$10))/12,IF($A1237=TAXAS!$A$11,IF($B1237="PARCELADO ATÉ 12X",$D1237-($D1237*TAXAS!$F$11))/12,IF($A1237=TAXAS!$A$12,IF($B1237="PARCELADO ATÉ 12X",$D1237-($D1237*TAXAS!$F$12))/12,IF($A1237=TAXAS!$A$13,IF($B1237="PARCELADO ATÉ 12X",$D1237-($D1237*TAXAS!$F$13))/12,IF($A1237=TAXAS!$A$14,IF($B1237="PARCELADO ATÉ 12X",$D1237-($D1237*TAXAS!$F$14))/12,IF($A1237=TAXAS!$A$15,IF($B1237="PARCELADO ATÉ 12X",$D1237-($D1237*TAXAS!$F$15))/12,IF($A1237=TAXAS!$A$16,IF($B1237="PARCELADO ATÉ 12X",$D1237-($D1237*TAXAS!$F$16))/12,IF($A1237=TAXAS!$A$17,IF($B1237="PARCELADO ATÉ 12X",$D1237-($D1237*TAXAS!$F$17))/12,IF($A1237=TAXAS!$A$18,IF($B1237="PARCELADO ATÉ 12X",$D1237-($D1237*TAXAS!$F$18))/12,IF($A1237=TAXAS!$A$19,IF($B1237="PARCELADO ATÉ 12X",$D1237-($D1237*TAXAS!$F$19))/12,IF($A1237=TAXAS!$A$20,IF($B1237="PARCELADO ATÉ 12X",$D1237-($D1237*TAXAS!$F$20))/12,IF($A1237=TAXAS!$A$21,IF($B1237="PARCELADO ATÉ 12X",$D1237-($D1237*TAXAS!$F$21))/12,IF($A1237=TAXAS!$A$22,IF($B1237="PARCELADO ATÉ 12X",$D1237-($D1237*TAXAS!$F$22))/12,IF($A1237=TAXAS!$A$23,IF($B1237="PARCELADO ATÉ 12X",$D1237-($D1237*TAXAS!$F$23))/12,IF($A1237=TAXAS!$A$24,IF($B1237="PARCELADO ATÉ 12X",$D1237-($D1237*TAXAS!$F$24))/12,IF($A1237=TAXAS!$A$25,IF($B1237="PARCELADO ATÉ 12X",$D1237-($D1237*TAXAS!$F$25))/12,IF($A1237=TAXAS!$A$26,IF($B1237="PARCELADO ATÉ 12X",$D1237-($D1237*TAXAS!$F$26))/12,IF($A1237=TAXAS!$A$27,IF($B1237="PARCELADO ATÉ 12X",$D1237-($D1237*TAXAS!$F$27))/12))))))))))))))))))))))))/1</f>
        <v>0</v>
      </c>
      <c r="J1237" s="8">
        <f t="shared" si="0"/>
        <v>0</v>
      </c>
      <c r="K1237" s="10" t="b">
        <f>IF($B1237="PARCELADO ATÉ 3X",($D1237-($D1237*TAXAS!$D$4))-$J1237)</f>
        <v>0</v>
      </c>
      <c r="L1237" s="10" t="b">
        <f>IF($B1237="PARCELADO ATÉ 6X",($D1237-($D1237*TAXAS!$E$4))-$J1237)</f>
        <v>0</v>
      </c>
      <c r="M1237" s="10" t="b">
        <f>IF($B1237="PARCELADO ATÉ 12X",($D1237-($D1237*TAXAS!$F$4))-$J1237)</f>
        <v>0</v>
      </c>
      <c r="N1237" s="8">
        <f t="shared" si="1"/>
        <v>0</v>
      </c>
      <c r="O1237" s="10">
        <f t="shared" si="2"/>
        <v>0</v>
      </c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</row>
    <row r="1238" spans="1:31" ht="15.75" customHeight="1" x14ac:dyDescent="0.2">
      <c r="A1238" s="3"/>
      <c r="B1238" s="5"/>
      <c r="C1238" s="6"/>
      <c r="D1238" s="42"/>
      <c r="E1238" s="8">
        <f>IF($A1238="VISA",IF($B1238="DÉBITO",$D1238-($D1238*TAXAS!$B$4)),IF($A1238="MASTER",IF($B1238="DÉBITO",$D1238-($D1238*TAXAS!$B$5)),IF($A1238="ELO", IF($B1238="DÉBITO",$D1238-($D1238*TAXAS!$B$6)),IF($A1238="HIPERCARD",IF($B1238="DÉBITO",$D1238-($D1238*TAXAS!$B$7)),IF($A1238="DINERS",IF($B1238="DÉBITO",$D1238-($D1238*TAXAS!$B$8)),IF($A1238="AMERICA EXPRESS",IF($B1238="DÉBITO",$D1238-($D1238*TAXAS!$B$9)),IF($A1238=TAXAS!$A$10,IF($B1238="DÉBITO",$D1238-($D1238*TAXAS!$B$10)), IF($A1238=TAXAS!$A$11,IF($B1238="DÉBITO",$D1238-($D1238*TAXAS!$B$11)), IF($A1238=TAXAS!$A$12,IF($B1238="DÉBITO",$D1238-($D1238*TAXAS!$B$12)), IF($A1238=TAXAS!$A$13,IF($B1238="DÉBITO",$D1238-($D1238*TAXAS!$B$13)), IF($A1238=TAXAS!$A$14,IF($B1238="DÉBITO",$D1238-($D1238*TAXAS!$B$14)), IF($A1238=TAXAS!$A$15,IF($B1238="DÉBITO",$D1238-($D1238*TAXAS!$B$15)), IF($A1238=TAXAS!$A$16,IF($B1238="DÉBITO",$D1238-($D1238*TAXAS!$B$16)), IF($A1238=TAXAS!$A$17,IF($B1238="DÉBITO",$D1238-($D1238*TAXAS!$B$17)), IF($A1238=TAXAS!$A$18,IF($B1238="DÉBITO",$D1238-($D1238*TAXAS!$B$18)), IF($A1238=TAXAS!$A$19,IF($B1238="DÉBITO",$D1238-($D1238*TAXAS!$B$19)), IF($A1238=TAXAS!$A$20,IF($B1238="DÉBITO",$D1238-($D1238*TAXAS!$B$20)), IF($A1238=TAXAS!$A$21,IF($B1238="DÉBITO",$D1238-($D1238*TAXAS!$B$21)), IF($A1238=TAXAS!$A$22,IF($B1238="DÉBITO",$D1238-($D1238*TAXAS!$B$22)), IF($A1238=TAXAS!$A$23,IF($B1238="DÉBITO",$D1238-($D1238*TAXAS!$B$23)), IF($A1238=TAXAS!$A$24,IF($B1238="DÉBITO",$D1238-($D1238*TAXAS!$B$24)), IF($A1238=TAXAS!$A$25,IF($B1238="DÉBITO",$D1238-($D1238*TAXAS!$B$25)), IF($A1238=TAXAS!$A$26,IF($B1238="DÉBITO",$D1238-($D1238*TAXAS!$B$26)), IF($A1238=TAXAS!$A$27,IF($B1238="DÉBITO",$D1238-($D1238*TAXAS!$B$27))))))))))))))))))))))))))/1</f>
        <v>0</v>
      </c>
      <c r="F1238" s="8">
        <f>IF($A1238="VISA",IF($B1238="CRÉDITO",$D1238-($D1238*TAXAS!$C$4)),IF($A1238="MASTER",IF($B1238="CRÉDITO",$D1238-($D1238*TAXAS!$C$5)),IF($A1238="ELO", IF($B1238="CRÉDITO",$D1238-($D1238*TAXAS!$C$6)),IF($A1238="HIPERCARD",IF($B1238="CRÉDITO",$D1238-($D1238*TAXAS!$C$7)),IF($A1238="DINERS",IF($B1238="CRÉDITO",$D1238-($D1238*TAXAS!$C$8)),IF($A1238="AMERICA EXPRESS",IF($B1238="CRÉDITO",$D1238-($D1238*TAXAS!$C$9)),IF($A1238=TAXAS!$A$10,IF($B1238="CRÉDITO",$D1238-($D1238*TAXAS!$C$10)), IF($A1238=TAXAS!$A$11,IF($B1238="CRÉDITO",$D1238-($D1238*TAXAS!$C$11)), IF($A1238=TAXAS!$A$12,IF($B1238="CRÉDITO",$D1238-($D1238*TAXAS!$C$12)), IF($A1238=TAXAS!$A$13,IF($B1238="CRÉDITO",$D1238-($D1238*TAXAS!$C$13)), IF($A1238=TAXAS!$A$14,IF($B1238="CRÉDITO",$D1238-($D1238*TAXAS!$C$14)), IF($A1238=TAXAS!$A$15,IF($B1238="CRÉDITO",$D1238-($D1238*TAXAS!$C$15)), IF($A1238=TAXAS!$A$16,IF($B1238="CRÉDITO",$D1238-($D1238*TAXAS!$C$16)), IF($A1238=TAXAS!$A$17,IF($B1238="CRÉDITO",$D1238-($D1238*TAXAS!$C$17)), IF($A1238=TAXAS!$A$18,IF($B1238="CRÉDITO",$D1238-($D1238*TAXAS!$C$18)), IF($A1238=TAXAS!$A$19,IF($B1238="CRÉDITO",$D1238-($D1238*TAXAS!$C$19)), IF($A1238=TAXAS!$A$20,IF($B1238="CRÉDITO",$D1238-($D1238*TAXAS!$C$20)), IF($A1238=TAXAS!$A$21,IF($B1238="CRÉDITO",$D1238-($D1238*TAXAS!$C$21)), IF($A1238=TAXAS!$A$22,IF($B1238="CRÉDITO",$D1238-($D1238*TAXAS!$C$22)), IF($A1238=TAXAS!$A$23,IF($B1238="CRÉDITO",$D1238-($D1238*TAXAS!$C$23)), IF($A1238=TAXAS!$A$24,IF($B1238="CRÉDITO",$D1238-($D1238*TAXAS!$C$24)), IF($A1238=TAXAS!$A$25,IF($B1238="CRÉDITO",$D1238-($D1238*TAXAS!$C$25)), IF($A1238=TAXAS!$A$26,IF($B1238="CRÉDITO",$D1238-($D1238*TAXAS!$C$26)), IF($A1238=TAXAS!$A$27,IF($B1238="CRÉDITO",$D1238-($D1238*TAXAS!$C$27))))))))))))))))))))))))))/1</f>
        <v>0</v>
      </c>
      <c r="G1238" s="9">
        <f>IF($A1238="VISA",IF($B1238="PARCELADO ATÉ 3X",$D1238-(D1238*TAXAS!$D$4))/3,IF($A1238="MASTER",IF($B1238="PARCELADO ATÉ 3X",$D1238-(D1238*TAXAS!$D$5))/3,IF($A1238="ELO",IF($B1238="PARCELADO ATÉ 3X",$D1238-(D1238*TAXAS!$D$6))/3,IF($A1238="HIPERCARD",IF($B1238="PARCELADO ATÉ 3X",$D1238-(D1238*TAXAS!$D$7))/3,IF($A1238="DINERS",IF($B1238="PARCELADO ATÉ 3X",$D1238-(D1238*TAXAS!$D$8))/3,IF($A1238="AMERICA EXPRESS",IF($B1238="PARCELADO ATÉ 3X",$D1238-(D1238*TAXAS!$D$9))/3,IF($A1238=TAXAS!$A$10,IF($B1238="PARCELADO ATÉ 3X",$D1238-($D1238*TAXAS!$D$10))/3,IF($A1238=TAXAS!$A$11,IF($B1238="PARCELADO ATÉ 3X",$D1238-($D1238*TAXAS!$D$11))/3,IF($A1238=TAXAS!$A$12,IF($B1238="PARCELADO ATÉ 3X",$D1238-($D1238*TAXAS!$D$12))/3,IF($A1238=TAXAS!$A$13,IF($B1238="PARCELADO ATÉ 3X",$D1238-($D1238*TAXAS!$D$13))/3,IF($A1238=TAXAS!$A$14,IF($B1238="PARCELADO ATÉ 3X",$D1238-($D1238*TAXAS!$D$14))/3,IF($A1238=TAXAS!$A$15,IF($B1238="PARCELADO ATÉ 3X",$D1238-($D1238*TAXAS!$D$15))/3,IF($A1238=TAXAS!$A$16,IF($B1238="PARCELADO ATÉ 3X",$D1238-($D1238*TAXAS!$D$16))/3,IF($A1238=TAXAS!$A$17,IF($B1238="PARCELADO ATÉ 3X",$D1238-($D1238*TAXAS!$D$17))/3,IF($A1238=TAXAS!$A$18,IF($B1238="PARCELADO ATÉ 3X",$D1238-($D1238*TAXAS!$D$18))/3,IF($A1238=TAXAS!$A$19,IF($B1238="PARCELADO ATÉ 3X",$D1238-($D1238*TAXAS!$D$19))/3,IF($A1238=TAXAS!$A$20,IF($B1238="PARCELADO ATÉ 3X",$D1238-($D1238*TAXAS!$D$20))/3,IF($A1238=TAXAS!$A$21,IF($B1238="PARCELADO ATÉ 3X",$D1238-($D1238*TAXAS!$D$21))/3,IF($A1238=TAXAS!$A$22,IF($B1238="PARCELADO ATÉ 3X",$D1238-($D1238*TAXAS!$D$22))/3,IF($A1238=TAXAS!$A$23,IF($B1238="PARCELADO ATÉ 3X",$D1238-($D1238*TAXAS!$D$23))/3,IF($A1238=TAXAS!$A$24,IF($B1238="PARCELADO ATÉ 3X",$D1238-($D1238*TAXAS!$D$24))/3,IF($A1238=TAXAS!$A$25,IF($B1238="PARCELADO ATÉ 3X",$D1238-($D1238*TAXAS!$D$25))/3,IF($A1238=TAXAS!$A$26,IF($B1238="PARCELADO ATÉ 3X",$D1238-($D1238*TAXAS!$D$26))/3,IF($A1238=TAXAS!$A$27,IF($B1238="PARCELADO ATÉ 3X",$D1238-($D1238*TAXAS!$D$27))/3))))))))))))))))))))))))/1</f>
        <v>0</v>
      </c>
      <c r="H1238" s="9">
        <f>IF($A1238="VISA",IF($B1238="PARCELADO ATÉ 6X",$D1238-(D1238*TAXAS!$E$4))/6,IF($A1238="MASTER",IF($B1238="PARCELADO ATÉ 6X",$D1238-(D1238*TAXAS!$E$5))/6,IF($A1238="ELO",IF($B1238="PARCELADO ATÉ 6X",$D1238-(D1238*TAXAS!$E$6))/6,IF($A1238="HIPERCARD",IF($B1238="PARCELADO ATÉ 6X",$D1238-(D1238*TAXAS!$E$7))/6,IF($A1238="DINERS",IF($B1238="PARCELADO ATÉ 6X",$D1238-(D1238*TAXAS!$E$8))/6,IF($A1238="AMERICA EXPRESS",IF($B1238="PARCELADO ATÉ 6X",$D1238-(D1238*TAXAS!$E$9))/6,IF($A1238=TAXAS!$A$10,IF($B1238="PARCELADO ATÉ 6X",$D1238-($D1238*TAXAS!$E$10))/6,IF($A1238=TAXAS!$A$11,IF($B1238="PARCELADO ATÉ 6X",$D1238-($D1238*TAXAS!$E$11))/6,IF($A1238=TAXAS!$A$12,IF($B1238="PARCELADO ATÉ 6X",$D1238-($D1238*TAXAS!$E$12))/6,IF($A1238=TAXAS!$A$13,IF($B1238="PARCELADO ATÉ 6X",$D1238-($D1238*TAXAS!$E$13))/6,IF($A1238=TAXAS!$A$14,IF($B1238="PARCELADO ATÉ 6X",$D1238-($D1238*TAXAS!$E$14))/6,IF($A1238=TAXAS!$A$15,IF($B1238="PARCELADO ATÉ 6X",$D1238-($D1238*TAXAS!$E$15))/6,IF($A1238=TAXAS!$A$16,IF($B1238="PARCELADO ATÉ 6X",$D1238-($D1238*TAXAS!$E$16))/6,IF($A1238=TAXAS!$A$17,IF($B1238="PARCELADO ATÉ 6X",$D1238-($D1238*TAXAS!$E$17))/6,IF($A1238=TAXAS!$A$18,IF($B1238="PARCELADO ATÉ 6X",$D1238-($D1238*TAXAS!$E$18))/6,IF($A1238=TAXAS!$A$19,IF($B1238="PARCELADO ATÉ 6X",$D1238-($D1238*TAXAS!$E$19))/6,IF($A1238=TAXAS!$A$20,IF($B1238="PARCELADO ATÉ 6X",$D1238-($D1238*TAXAS!$E$20))/6,IF($A1238=TAXAS!$A$21,IF($B1238="PARCELADO ATÉ 6X",$D1238-($D1238*TAXAS!$E$21))/6,IF($A1238=TAXAS!$A$22,IF($B1238="PARCELADO ATÉ 6X",$D1238-($D1238*TAXAS!$E$22))/6,IF($A1238=TAXAS!$A$23,IF($B1238="PARCELADO ATÉ 6X",$D1238-($D1238*TAXAS!$E$23))/6,IF($A1238=TAXAS!$A$24,IF($B1238="PARCELADO ATÉ 6X",$D1238-($D1238*TAXAS!$E$24))/6,IF($A1238=TAXAS!$A$25,IF($B1238="PARCELADO ATÉ 6X",$D1238-($D1238*TAXAS!$E$25))/6,IF($A1238=TAXAS!$A$26,IF($B1238="PARCELADO ATÉ 6X",$D1238-($D1238*TAXAS!$E$26))/6,IF($A1238=TAXAS!$A$27,IF($B1238="PARCELADO ATÉ 6X",$D1238-($D1238*TAXAS!$E$27))/6))))))))))))))))))))))))/1</f>
        <v>0</v>
      </c>
      <c r="I1238" s="9">
        <f>IF($A1238="VISA",IF($B1238="PARCELADO ATÉ 12X",$D1238-(D1238*TAXAS!$F$4))/12,IF($A1238="MASTER",IF($B1238="PARCELADO ATÉ 12X",$D1238-(D1238*TAXAS!$F$5))/12,IF($A1238="ELO",IF($B1238="PARCELADO ATÉ 12X",$D1238-(D1238*TAXAS!$F$6))/12,IF($A1238="HIPERCARD",IF($B1238="PARCELADO ATÉ 12X",$D1238-(D1238*TAXAS!$F$7))/12,IF($A1238="DINERS",IF($B1238="PARCELADO ATÉ 12X",$D1238-(D1238*TAXAS!$F$8))/12,IF($A1238="AMERICA EXPRESS",IF($B1238="PARCELADO ATÉ 12X",$D1238-(D1238*TAXAS!$F$9))/12,IF($A1238=TAXAS!$A$10,IF($B1238="PARCELADO ATÉ 12X",$D1238-($D1238*TAXAS!$F$10))/12,IF($A1238=TAXAS!$A$11,IF($B1238="PARCELADO ATÉ 12X",$D1238-($D1238*TAXAS!$F$11))/12,IF($A1238=TAXAS!$A$12,IF($B1238="PARCELADO ATÉ 12X",$D1238-($D1238*TAXAS!$F$12))/12,IF($A1238=TAXAS!$A$13,IF($B1238="PARCELADO ATÉ 12X",$D1238-($D1238*TAXAS!$F$13))/12,IF($A1238=TAXAS!$A$14,IF($B1238="PARCELADO ATÉ 12X",$D1238-($D1238*TAXAS!$F$14))/12,IF($A1238=TAXAS!$A$15,IF($B1238="PARCELADO ATÉ 12X",$D1238-($D1238*TAXAS!$F$15))/12,IF($A1238=TAXAS!$A$16,IF($B1238="PARCELADO ATÉ 12X",$D1238-($D1238*TAXAS!$F$16))/12,IF($A1238=TAXAS!$A$17,IF($B1238="PARCELADO ATÉ 12X",$D1238-($D1238*TAXAS!$F$17))/12,IF($A1238=TAXAS!$A$18,IF($B1238="PARCELADO ATÉ 12X",$D1238-($D1238*TAXAS!$F$18))/12,IF($A1238=TAXAS!$A$19,IF($B1238="PARCELADO ATÉ 12X",$D1238-($D1238*TAXAS!$F$19))/12,IF($A1238=TAXAS!$A$20,IF($B1238="PARCELADO ATÉ 12X",$D1238-($D1238*TAXAS!$F$20))/12,IF($A1238=TAXAS!$A$21,IF($B1238="PARCELADO ATÉ 12X",$D1238-($D1238*TAXAS!$F$21))/12,IF($A1238=TAXAS!$A$22,IF($B1238="PARCELADO ATÉ 12X",$D1238-($D1238*TAXAS!$F$22))/12,IF($A1238=TAXAS!$A$23,IF($B1238="PARCELADO ATÉ 12X",$D1238-($D1238*TAXAS!$F$23))/12,IF($A1238=TAXAS!$A$24,IF($B1238="PARCELADO ATÉ 12X",$D1238-($D1238*TAXAS!$F$24))/12,IF($A1238=TAXAS!$A$25,IF($B1238="PARCELADO ATÉ 12X",$D1238-($D1238*TAXAS!$F$25))/12,IF($A1238=TAXAS!$A$26,IF($B1238="PARCELADO ATÉ 12X",$D1238-($D1238*TAXAS!$F$26))/12,IF($A1238=TAXAS!$A$27,IF($B1238="PARCELADO ATÉ 12X",$D1238-($D1238*TAXAS!$F$27))/12))))))))))))))))))))))))/1</f>
        <v>0</v>
      </c>
      <c r="J1238" s="8">
        <f t="shared" si="0"/>
        <v>0</v>
      </c>
      <c r="K1238" s="10" t="b">
        <f>IF($B1238="PARCELADO ATÉ 3X",($D1238-($D1238*TAXAS!$D$4))-$J1238)</f>
        <v>0</v>
      </c>
      <c r="L1238" s="10" t="b">
        <f>IF($B1238="PARCELADO ATÉ 6X",($D1238-($D1238*TAXAS!$E$4))-$J1238)</f>
        <v>0</v>
      </c>
      <c r="M1238" s="10" t="b">
        <f>IF($B1238="PARCELADO ATÉ 12X",($D1238-($D1238*TAXAS!$F$4))-$J1238)</f>
        <v>0</v>
      </c>
      <c r="N1238" s="8">
        <f t="shared" si="1"/>
        <v>0</v>
      </c>
      <c r="O1238" s="10">
        <f t="shared" si="2"/>
        <v>0</v>
      </c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</row>
    <row r="1239" spans="1:31" ht="15.75" customHeight="1" x14ac:dyDescent="0.2">
      <c r="A1239" s="3"/>
      <c r="B1239" s="5"/>
      <c r="C1239" s="6"/>
      <c r="D1239" s="42"/>
      <c r="E1239" s="8">
        <f>IF($A1239="VISA",IF($B1239="DÉBITO",$D1239-($D1239*TAXAS!$B$4)),IF($A1239="MASTER",IF($B1239="DÉBITO",$D1239-($D1239*TAXAS!$B$5)),IF($A1239="ELO", IF($B1239="DÉBITO",$D1239-($D1239*TAXAS!$B$6)),IF($A1239="HIPERCARD",IF($B1239="DÉBITO",$D1239-($D1239*TAXAS!$B$7)),IF($A1239="DINERS",IF($B1239="DÉBITO",$D1239-($D1239*TAXAS!$B$8)),IF($A1239="AMERICA EXPRESS",IF($B1239="DÉBITO",$D1239-($D1239*TAXAS!$B$9)),IF($A1239=TAXAS!$A$10,IF($B1239="DÉBITO",$D1239-($D1239*TAXAS!$B$10)), IF($A1239=TAXAS!$A$11,IF($B1239="DÉBITO",$D1239-($D1239*TAXAS!$B$11)), IF($A1239=TAXAS!$A$12,IF($B1239="DÉBITO",$D1239-($D1239*TAXAS!$B$12)), IF($A1239=TAXAS!$A$13,IF($B1239="DÉBITO",$D1239-($D1239*TAXAS!$B$13)), IF($A1239=TAXAS!$A$14,IF($B1239="DÉBITO",$D1239-($D1239*TAXAS!$B$14)), IF($A1239=TAXAS!$A$15,IF($B1239="DÉBITO",$D1239-($D1239*TAXAS!$B$15)), IF($A1239=TAXAS!$A$16,IF($B1239="DÉBITO",$D1239-($D1239*TAXAS!$B$16)), IF($A1239=TAXAS!$A$17,IF($B1239="DÉBITO",$D1239-($D1239*TAXAS!$B$17)), IF($A1239=TAXAS!$A$18,IF($B1239="DÉBITO",$D1239-($D1239*TAXAS!$B$18)), IF($A1239=TAXAS!$A$19,IF($B1239="DÉBITO",$D1239-($D1239*TAXAS!$B$19)), IF($A1239=TAXAS!$A$20,IF($B1239="DÉBITO",$D1239-($D1239*TAXAS!$B$20)), IF($A1239=TAXAS!$A$21,IF($B1239="DÉBITO",$D1239-($D1239*TAXAS!$B$21)), IF($A1239=TAXAS!$A$22,IF($B1239="DÉBITO",$D1239-($D1239*TAXAS!$B$22)), IF($A1239=TAXAS!$A$23,IF($B1239="DÉBITO",$D1239-($D1239*TAXAS!$B$23)), IF($A1239=TAXAS!$A$24,IF($B1239="DÉBITO",$D1239-($D1239*TAXAS!$B$24)), IF($A1239=TAXAS!$A$25,IF($B1239="DÉBITO",$D1239-($D1239*TAXAS!$B$25)), IF($A1239=TAXAS!$A$26,IF($B1239="DÉBITO",$D1239-($D1239*TAXAS!$B$26)), IF($A1239=TAXAS!$A$27,IF($B1239="DÉBITO",$D1239-($D1239*TAXAS!$B$27))))))))))))))))))))))))))/1</f>
        <v>0</v>
      </c>
      <c r="F1239" s="8">
        <f>IF($A1239="VISA",IF($B1239="CRÉDITO",$D1239-($D1239*TAXAS!$C$4)),IF($A1239="MASTER",IF($B1239="CRÉDITO",$D1239-($D1239*TAXAS!$C$5)),IF($A1239="ELO", IF($B1239="CRÉDITO",$D1239-($D1239*TAXAS!$C$6)),IF($A1239="HIPERCARD",IF($B1239="CRÉDITO",$D1239-($D1239*TAXAS!$C$7)),IF($A1239="DINERS",IF($B1239="CRÉDITO",$D1239-($D1239*TAXAS!$C$8)),IF($A1239="AMERICA EXPRESS",IF($B1239="CRÉDITO",$D1239-($D1239*TAXAS!$C$9)),IF($A1239=TAXAS!$A$10,IF($B1239="CRÉDITO",$D1239-($D1239*TAXAS!$C$10)), IF($A1239=TAXAS!$A$11,IF($B1239="CRÉDITO",$D1239-($D1239*TAXAS!$C$11)), IF($A1239=TAXAS!$A$12,IF($B1239="CRÉDITO",$D1239-($D1239*TAXAS!$C$12)), IF($A1239=TAXAS!$A$13,IF($B1239="CRÉDITO",$D1239-($D1239*TAXAS!$C$13)), IF($A1239=TAXAS!$A$14,IF($B1239="CRÉDITO",$D1239-($D1239*TAXAS!$C$14)), IF($A1239=TAXAS!$A$15,IF($B1239="CRÉDITO",$D1239-($D1239*TAXAS!$C$15)), IF($A1239=TAXAS!$A$16,IF($B1239="CRÉDITO",$D1239-($D1239*TAXAS!$C$16)), IF($A1239=TAXAS!$A$17,IF($B1239="CRÉDITO",$D1239-($D1239*TAXAS!$C$17)), IF($A1239=TAXAS!$A$18,IF($B1239="CRÉDITO",$D1239-($D1239*TAXAS!$C$18)), IF($A1239=TAXAS!$A$19,IF($B1239="CRÉDITO",$D1239-($D1239*TAXAS!$C$19)), IF($A1239=TAXAS!$A$20,IF($B1239="CRÉDITO",$D1239-($D1239*TAXAS!$C$20)), IF($A1239=TAXAS!$A$21,IF($B1239="CRÉDITO",$D1239-($D1239*TAXAS!$C$21)), IF($A1239=TAXAS!$A$22,IF($B1239="CRÉDITO",$D1239-($D1239*TAXAS!$C$22)), IF($A1239=TAXAS!$A$23,IF($B1239="CRÉDITO",$D1239-($D1239*TAXAS!$C$23)), IF($A1239=TAXAS!$A$24,IF($B1239="CRÉDITO",$D1239-($D1239*TAXAS!$C$24)), IF($A1239=TAXAS!$A$25,IF($B1239="CRÉDITO",$D1239-($D1239*TAXAS!$C$25)), IF($A1239=TAXAS!$A$26,IF($B1239="CRÉDITO",$D1239-($D1239*TAXAS!$C$26)), IF($A1239=TAXAS!$A$27,IF($B1239="CRÉDITO",$D1239-($D1239*TAXAS!$C$27))))))))))))))))))))))))))/1</f>
        <v>0</v>
      </c>
      <c r="G1239" s="9">
        <f>IF($A1239="VISA",IF($B1239="PARCELADO ATÉ 3X",$D1239-(D1239*TAXAS!$D$4))/3,IF($A1239="MASTER",IF($B1239="PARCELADO ATÉ 3X",$D1239-(D1239*TAXAS!$D$5))/3,IF($A1239="ELO",IF($B1239="PARCELADO ATÉ 3X",$D1239-(D1239*TAXAS!$D$6))/3,IF($A1239="HIPERCARD",IF($B1239="PARCELADO ATÉ 3X",$D1239-(D1239*TAXAS!$D$7))/3,IF($A1239="DINERS",IF($B1239="PARCELADO ATÉ 3X",$D1239-(D1239*TAXAS!$D$8))/3,IF($A1239="AMERICA EXPRESS",IF($B1239="PARCELADO ATÉ 3X",$D1239-(D1239*TAXAS!$D$9))/3,IF($A1239=TAXAS!$A$10,IF($B1239="PARCELADO ATÉ 3X",$D1239-($D1239*TAXAS!$D$10))/3,IF($A1239=TAXAS!$A$11,IF($B1239="PARCELADO ATÉ 3X",$D1239-($D1239*TAXAS!$D$11))/3,IF($A1239=TAXAS!$A$12,IF($B1239="PARCELADO ATÉ 3X",$D1239-($D1239*TAXAS!$D$12))/3,IF($A1239=TAXAS!$A$13,IF($B1239="PARCELADO ATÉ 3X",$D1239-($D1239*TAXAS!$D$13))/3,IF($A1239=TAXAS!$A$14,IF($B1239="PARCELADO ATÉ 3X",$D1239-($D1239*TAXAS!$D$14))/3,IF($A1239=TAXAS!$A$15,IF($B1239="PARCELADO ATÉ 3X",$D1239-($D1239*TAXAS!$D$15))/3,IF($A1239=TAXAS!$A$16,IF($B1239="PARCELADO ATÉ 3X",$D1239-($D1239*TAXAS!$D$16))/3,IF($A1239=TAXAS!$A$17,IF($B1239="PARCELADO ATÉ 3X",$D1239-($D1239*TAXAS!$D$17))/3,IF($A1239=TAXAS!$A$18,IF($B1239="PARCELADO ATÉ 3X",$D1239-($D1239*TAXAS!$D$18))/3,IF($A1239=TAXAS!$A$19,IF($B1239="PARCELADO ATÉ 3X",$D1239-($D1239*TAXAS!$D$19))/3,IF($A1239=TAXAS!$A$20,IF($B1239="PARCELADO ATÉ 3X",$D1239-($D1239*TAXAS!$D$20))/3,IF($A1239=TAXAS!$A$21,IF($B1239="PARCELADO ATÉ 3X",$D1239-($D1239*TAXAS!$D$21))/3,IF($A1239=TAXAS!$A$22,IF($B1239="PARCELADO ATÉ 3X",$D1239-($D1239*TAXAS!$D$22))/3,IF($A1239=TAXAS!$A$23,IF($B1239="PARCELADO ATÉ 3X",$D1239-($D1239*TAXAS!$D$23))/3,IF($A1239=TAXAS!$A$24,IF($B1239="PARCELADO ATÉ 3X",$D1239-($D1239*TAXAS!$D$24))/3,IF($A1239=TAXAS!$A$25,IF($B1239="PARCELADO ATÉ 3X",$D1239-($D1239*TAXAS!$D$25))/3,IF($A1239=TAXAS!$A$26,IF($B1239="PARCELADO ATÉ 3X",$D1239-($D1239*TAXAS!$D$26))/3,IF($A1239=TAXAS!$A$27,IF($B1239="PARCELADO ATÉ 3X",$D1239-($D1239*TAXAS!$D$27))/3))))))))))))))))))))))))/1</f>
        <v>0</v>
      </c>
      <c r="H1239" s="9">
        <f>IF($A1239="VISA",IF($B1239="PARCELADO ATÉ 6X",$D1239-(D1239*TAXAS!$E$4))/6,IF($A1239="MASTER",IF($B1239="PARCELADO ATÉ 6X",$D1239-(D1239*TAXAS!$E$5))/6,IF($A1239="ELO",IF($B1239="PARCELADO ATÉ 6X",$D1239-(D1239*TAXAS!$E$6))/6,IF($A1239="HIPERCARD",IF($B1239="PARCELADO ATÉ 6X",$D1239-(D1239*TAXAS!$E$7))/6,IF($A1239="DINERS",IF($B1239="PARCELADO ATÉ 6X",$D1239-(D1239*TAXAS!$E$8))/6,IF($A1239="AMERICA EXPRESS",IF($B1239="PARCELADO ATÉ 6X",$D1239-(D1239*TAXAS!$E$9))/6,IF($A1239=TAXAS!$A$10,IF($B1239="PARCELADO ATÉ 6X",$D1239-($D1239*TAXAS!$E$10))/6,IF($A1239=TAXAS!$A$11,IF($B1239="PARCELADO ATÉ 6X",$D1239-($D1239*TAXAS!$E$11))/6,IF($A1239=TAXAS!$A$12,IF($B1239="PARCELADO ATÉ 6X",$D1239-($D1239*TAXAS!$E$12))/6,IF($A1239=TAXAS!$A$13,IF($B1239="PARCELADO ATÉ 6X",$D1239-($D1239*TAXAS!$E$13))/6,IF($A1239=TAXAS!$A$14,IF($B1239="PARCELADO ATÉ 6X",$D1239-($D1239*TAXAS!$E$14))/6,IF($A1239=TAXAS!$A$15,IF($B1239="PARCELADO ATÉ 6X",$D1239-($D1239*TAXAS!$E$15))/6,IF($A1239=TAXAS!$A$16,IF($B1239="PARCELADO ATÉ 6X",$D1239-($D1239*TAXAS!$E$16))/6,IF($A1239=TAXAS!$A$17,IF($B1239="PARCELADO ATÉ 6X",$D1239-($D1239*TAXAS!$E$17))/6,IF($A1239=TAXAS!$A$18,IF($B1239="PARCELADO ATÉ 6X",$D1239-($D1239*TAXAS!$E$18))/6,IF($A1239=TAXAS!$A$19,IF($B1239="PARCELADO ATÉ 6X",$D1239-($D1239*TAXAS!$E$19))/6,IF($A1239=TAXAS!$A$20,IF($B1239="PARCELADO ATÉ 6X",$D1239-($D1239*TAXAS!$E$20))/6,IF($A1239=TAXAS!$A$21,IF($B1239="PARCELADO ATÉ 6X",$D1239-($D1239*TAXAS!$E$21))/6,IF($A1239=TAXAS!$A$22,IF($B1239="PARCELADO ATÉ 6X",$D1239-($D1239*TAXAS!$E$22))/6,IF($A1239=TAXAS!$A$23,IF($B1239="PARCELADO ATÉ 6X",$D1239-($D1239*TAXAS!$E$23))/6,IF($A1239=TAXAS!$A$24,IF($B1239="PARCELADO ATÉ 6X",$D1239-($D1239*TAXAS!$E$24))/6,IF($A1239=TAXAS!$A$25,IF($B1239="PARCELADO ATÉ 6X",$D1239-($D1239*TAXAS!$E$25))/6,IF($A1239=TAXAS!$A$26,IF($B1239="PARCELADO ATÉ 6X",$D1239-($D1239*TAXAS!$E$26))/6,IF($A1239=TAXAS!$A$27,IF($B1239="PARCELADO ATÉ 6X",$D1239-($D1239*TAXAS!$E$27))/6))))))))))))))))))))))))/1</f>
        <v>0</v>
      </c>
      <c r="I1239" s="9">
        <f>IF($A1239="VISA",IF($B1239="PARCELADO ATÉ 12X",$D1239-(D1239*TAXAS!$F$4))/12,IF($A1239="MASTER",IF($B1239="PARCELADO ATÉ 12X",$D1239-(D1239*TAXAS!$F$5))/12,IF($A1239="ELO",IF($B1239="PARCELADO ATÉ 12X",$D1239-(D1239*TAXAS!$F$6))/12,IF($A1239="HIPERCARD",IF($B1239="PARCELADO ATÉ 12X",$D1239-(D1239*TAXAS!$F$7))/12,IF($A1239="DINERS",IF($B1239="PARCELADO ATÉ 12X",$D1239-(D1239*TAXAS!$F$8))/12,IF($A1239="AMERICA EXPRESS",IF($B1239="PARCELADO ATÉ 12X",$D1239-(D1239*TAXAS!$F$9))/12,IF($A1239=TAXAS!$A$10,IF($B1239="PARCELADO ATÉ 12X",$D1239-($D1239*TAXAS!$F$10))/12,IF($A1239=TAXAS!$A$11,IF($B1239="PARCELADO ATÉ 12X",$D1239-($D1239*TAXAS!$F$11))/12,IF($A1239=TAXAS!$A$12,IF($B1239="PARCELADO ATÉ 12X",$D1239-($D1239*TAXAS!$F$12))/12,IF($A1239=TAXAS!$A$13,IF($B1239="PARCELADO ATÉ 12X",$D1239-($D1239*TAXAS!$F$13))/12,IF($A1239=TAXAS!$A$14,IF($B1239="PARCELADO ATÉ 12X",$D1239-($D1239*TAXAS!$F$14))/12,IF($A1239=TAXAS!$A$15,IF($B1239="PARCELADO ATÉ 12X",$D1239-($D1239*TAXAS!$F$15))/12,IF($A1239=TAXAS!$A$16,IF($B1239="PARCELADO ATÉ 12X",$D1239-($D1239*TAXAS!$F$16))/12,IF($A1239=TAXAS!$A$17,IF($B1239="PARCELADO ATÉ 12X",$D1239-($D1239*TAXAS!$F$17))/12,IF($A1239=TAXAS!$A$18,IF($B1239="PARCELADO ATÉ 12X",$D1239-($D1239*TAXAS!$F$18))/12,IF($A1239=TAXAS!$A$19,IF($B1239="PARCELADO ATÉ 12X",$D1239-($D1239*TAXAS!$F$19))/12,IF($A1239=TAXAS!$A$20,IF($B1239="PARCELADO ATÉ 12X",$D1239-($D1239*TAXAS!$F$20))/12,IF($A1239=TAXAS!$A$21,IF($B1239="PARCELADO ATÉ 12X",$D1239-($D1239*TAXAS!$F$21))/12,IF($A1239=TAXAS!$A$22,IF($B1239="PARCELADO ATÉ 12X",$D1239-($D1239*TAXAS!$F$22))/12,IF($A1239=TAXAS!$A$23,IF($B1239="PARCELADO ATÉ 12X",$D1239-($D1239*TAXAS!$F$23))/12,IF($A1239=TAXAS!$A$24,IF($B1239="PARCELADO ATÉ 12X",$D1239-($D1239*TAXAS!$F$24))/12,IF($A1239=TAXAS!$A$25,IF($B1239="PARCELADO ATÉ 12X",$D1239-($D1239*TAXAS!$F$25))/12,IF($A1239=TAXAS!$A$26,IF($B1239="PARCELADO ATÉ 12X",$D1239-($D1239*TAXAS!$F$26))/12,IF($A1239=TAXAS!$A$27,IF($B1239="PARCELADO ATÉ 12X",$D1239-($D1239*TAXAS!$F$27))/12))))))))))))))))))))))))/1</f>
        <v>0</v>
      </c>
      <c r="J1239" s="8">
        <f t="shared" si="0"/>
        <v>0</v>
      </c>
      <c r="K1239" s="10" t="b">
        <f>IF($B1239="PARCELADO ATÉ 3X",($D1239-($D1239*TAXAS!$D$4))-$J1239)</f>
        <v>0</v>
      </c>
      <c r="L1239" s="10" t="b">
        <f>IF($B1239="PARCELADO ATÉ 6X",($D1239-($D1239*TAXAS!$E$4))-$J1239)</f>
        <v>0</v>
      </c>
      <c r="M1239" s="10" t="b">
        <f>IF($B1239="PARCELADO ATÉ 12X",($D1239-($D1239*TAXAS!$F$4))-$J1239)</f>
        <v>0</v>
      </c>
      <c r="N1239" s="8">
        <f t="shared" si="1"/>
        <v>0</v>
      </c>
      <c r="O1239" s="10">
        <f t="shared" si="2"/>
        <v>0</v>
      </c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</row>
    <row r="1240" spans="1:31" ht="15.75" customHeight="1" x14ac:dyDescent="0.2">
      <c r="A1240" s="3"/>
      <c r="B1240" s="5"/>
      <c r="C1240" s="6"/>
      <c r="D1240" s="42"/>
      <c r="E1240" s="8">
        <f>IF($A1240="VISA",IF($B1240="DÉBITO",$D1240-($D1240*TAXAS!$B$4)),IF($A1240="MASTER",IF($B1240="DÉBITO",$D1240-($D1240*TAXAS!$B$5)),IF($A1240="ELO", IF($B1240="DÉBITO",$D1240-($D1240*TAXAS!$B$6)),IF($A1240="HIPERCARD",IF($B1240="DÉBITO",$D1240-($D1240*TAXAS!$B$7)),IF($A1240="DINERS",IF($B1240="DÉBITO",$D1240-($D1240*TAXAS!$B$8)),IF($A1240="AMERICA EXPRESS",IF($B1240="DÉBITO",$D1240-($D1240*TAXAS!$B$9)),IF($A1240=TAXAS!$A$10,IF($B1240="DÉBITO",$D1240-($D1240*TAXAS!$B$10)), IF($A1240=TAXAS!$A$11,IF($B1240="DÉBITO",$D1240-($D1240*TAXAS!$B$11)), IF($A1240=TAXAS!$A$12,IF($B1240="DÉBITO",$D1240-($D1240*TAXAS!$B$12)), IF($A1240=TAXAS!$A$13,IF($B1240="DÉBITO",$D1240-($D1240*TAXAS!$B$13)), IF($A1240=TAXAS!$A$14,IF($B1240="DÉBITO",$D1240-($D1240*TAXAS!$B$14)), IF($A1240=TAXAS!$A$15,IF($B1240="DÉBITO",$D1240-($D1240*TAXAS!$B$15)), IF($A1240=TAXAS!$A$16,IF($B1240="DÉBITO",$D1240-($D1240*TAXAS!$B$16)), IF($A1240=TAXAS!$A$17,IF($B1240="DÉBITO",$D1240-($D1240*TAXAS!$B$17)), IF($A1240=TAXAS!$A$18,IF($B1240="DÉBITO",$D1240-($D1240*TAXAS!$B$18)), IF($A1240=TAXAS!$A$19,IF($B1240="DÉBITO",$D1240-($D1240*TAXAS!$B$19)), IF($A1240=TAXAS!$A$20,IF($B1240="DÉBITO",$D1240-($D1240*TAXAS!$B$20)), IF($A1240=TAXAS!$A$21,IF($B1240="DÉBITO",$D1240-($D1240*TAXAS!$B$21)), IF($A1240=TAXAS!$A$22,IF($B1240="DÉBITO",$D1240-($D1240*TAXAS!$B$22)), IF($A1240=TAXAS!$A$23,IF($B1240="DÉBITO",$D1240-($D1240*TAXAS!$B$23)), IF($A1240=TAXAS!$A$24,IF($B1240="DÉBITO",$D1240-($D1240*TAXAS!$B$24)), IF($A1240=TAXAS!$A$25,IF($B1240="DÉBITO",$D1240-($D1240*TAXAS!$B$25)), IF($A1240=TAXAS!$A$26,IF($B1240="DÉBITO",$D1240-($D1240*TAXAS!$B$26)), IF($A1240=TAXAS!$A$27,IF($B1240="DÉBITO",$D1240-($D1240*TAXAS!$B$27))))))))))))))))))))))))))/1</f>
        <v>0</v>
      </c>
      <c r="F1240" s="8">
        <f>IF($A1240="VISA",IF($B1240="CRÉDITO",$D1240-($D1240*TAXAS!$C$4)),IF($A1240="MASTER",IF($B1240="CRÉDITO",$D1240-($D1240*TAXAS!$C$5)),IF($A1240="ELO", IF($B1240="CRÉDITO",$D1240-($D1240*TAXAS!$C$6)),IF($A1240="HIPERCARD",IF($B1240="CRÉDITO",$D1240-($D1240*TAXAS!$C$7)),IF($A1240="DINERS",IF($B1240="CRÉDITO",$D1240-($D1240*TAXAS!$C$8)),IF($A1240="AMERICA EXPRESS",IF($B1240="CRÉDITO",$D1240-($D1240*TAXAS!$C$9)),IF($A1240=TAXAS!$A$10,IF($B1240="CRÉDITO",$D1240-($D1240*TAXAS!$C$10)), IF($A1240=TAXAS!$A$11,IF($B1240="CRÉDITO",$D1240-($D1240*TAXAS!$C$11)), IF($A1240=TAXAS!$A$12,IF($B1240="CRÉDITO",$D1240-($D1240*TAXAS!$C$12)), IF($A1240=TAXAS!$A$13,IF($B1240="CRÉDITO",$D1240-($D1240*TAXAS!$C$13)), IF($A1240=TAXAS!$A$14,IF($B1240="CRÉDITO",$D1240-($D1240*TAXAS!$C$14)), IF($A1240=TAXAS!$A$15,IF($B1240="CRÉDITO",$D1240-($D1240*TAXAS!$C$15)), IF($A1240=TAXAS!$A$16,IF($B1240="CRÉDITO",$D1240-($D1240*TAXAS!$C$16)), IF($A1240=TAXAS!$A$17,IF($B1240="CRÉDITO",$D1240-($D1240*TAXAS!$C$17)), IF($A1240=TAXAS!$A$18,IF($B1240="CRÉDITO",$D1240-($D1240*TAXAS!$C$18)), IF($A1240=TAXAS!$A$19,IF($B1240="CRÉDITO",$D1240-($D1240*TAXAS!$C$19)), IF($A1240=TAXAS!$A$20,IF($B1240="CRÉDITO",$D1240-($D1240*TAXAS!$C$20)), IF($A1240=TAXAS!$A$21,IF($B1240="CRÉDITO",$D1240-($D1240*TAXAS!$C$21)), IF($A1240=TAXAS!$A$22,IF($B1240="CRÉDITO",$D1240-($D1240*TAXAS!$C$22)), IF($A1240=TAXAS!$A$23,IF($B1240="CRÉDITO",$D1240-($D1240*TAXAS!$C$23)), IF($A1240=TAXAS!$A$24,IF($B1240="CRÉDITO",$D1240-($D1240*TAXAS!$C$24)), IF($A1240=TAXAS!$A$25,IF($B1240="CRÉDITO",$D1240-($D1240*TAXAS!$C$25)), IF($A1240=TAXAS!$A$26,IF($B1240="CRÉDITO",$D1240-($D1240*TAXAS!$C$26)), IF($A1240=TAXAS!$A$27,IF($B1240="CRÉDITO",$D1240-($D1240*TAXAS!$C$27))))))))))))))))))))))))))/1</f>
        <v>0</v>
      </c>
      <c r="G1240" s="9">
        <f>IF($A1240="VISA",IF($B1240="PARCELADO ATÉ 3X",$D1240-(D1240*TAXAS!$D$4))/3,IF($A1240="MASTER",IF($B1240="PARCELADO ATÉ 3X",$D1240-(D1240*TAXAS!$D$5))/3,IF($A1240="ELO",IF($B1240="PARCELADO ATÉ 3X",$D1240-(D1240*TAXAS!$D$6))/3,IF($A1240="HIPERCARD",IF($B1240="PARCELADO ATÉ 3X",$D1240-(D1240*TAXAS!$D$7))/3,IF($A1240="DINERS",IF($B1240="PARCELADO ATÉ 3X",$D1240-(D1240*TAXAS!$D$8))/3,IF($A1240="AMERICA EXPRESS",IF($B1240="PARCELADO ATÉ 3X",$D1240-(D1240*TAXAS!$D$9))/3,IF($A1240=TAXAS!$A$10,IF($B1240="PARCELADO ATÉ 3X",$D1240-($D1240*TAXAS!$D$10))/3,IF($A1240=TAXAS!$A$11,IF($B1240="PARCELADO ATÉ 3X",$D1240-($D1240*TAXAS!$D$11))/3,IF($A1240=TAXAS!$A$12,IF($B1240="PARCELADO ATÉ 3X",$D1240-($D1240*TAXAS!$D$12))/3,IF($A1240=TAXAS!$A$13,IF($B1240="PARCELADO ATÉ 3X",$D1240-($D1240*TAXAS!$D$13))/3,IF($A1240=TAXAS!$A$14,IF($B1240="PARCELADO ATÉ 3X",$D1240-($D1240*TAXAS!$D$14))/3,IF($A1240=TAXAS!$A$15,IF($B1240="PARCELADO ATÉ 3X",$D1240-($D1240*TAXAS!$D$15))/3,IF($A1240=TAXAS!$A$16,IF($B1240="PARCELADO ATÉ 3X",$D1240-($D1240*TAXAS!$D$16))/3,IF($A1240=TAXAS!$A$17,IF($B1240="PARCELADO ATÉ 3X",$D1240-($D1240*TAXAS!$D$17))/3,IF($A1240=TAXAS!$A$18,IF($B1240="PARCELADO ATÉ 3X",$D1240-($D1240*TAXAS!$D$18))/3,IF($A1240=TAXAS!$A$19,IF($B1240="PARCELADO ATÉ 3X",$D1240-($D1240*TAXAS!$D$19))/3,IF($A1240=TAXAS!$A$20,IF($B1240="PARCELADO ATÉ 3X",$D1240-($D1240*TAXAS!$D$20))/3,IF($A1240=TAXAS!$A$21,IF($B1240="PARCELADO ATÉ 3X",$D1240-($D1240*TAXAS!$D$21))/3,IF($A1240=TAXAS!$A$22,IF($B1240="PARCELADO ATÉ 3X",$D1240-($D1240*TAXAS!$D$22))/3,IF($A1240=TAXAS!$A$23,IF($B1240="PARCELADO ATÉ 3X",$D1240-($D1240*TAXAS!$D$23))/3,IF($A1240=TAXAS!$A$24,IF($B1240="PARCELADO ATÉ 3X",$D1240-($D1240*TAXAS!$D$24))/3,IF($A1240=TAXAS!$A$25,IF($B1240="PARCELADO ATÉ 3X",$D1240-($D1240*TAXAS!$D$25))/3,IF($A1240=TAXAS!$A$26,IF($B1240="PARCELADO ATÉ 3X",$D1240-($D1240*TAXAS!$D$26))/3,IF($A1240=TAXAS!$A$27,IF($B1240="PARCELADO ATÉ 3X",$D1240-($D1240*TAXAS!$D$27))/3))))))))))))))))))))))))/1</f>
        <v>0</v>
      </c>
      <c r="H1240" s="9">
        <f>IF($A1240="VISA",IF($B1240="PARCELADO ATÉ 6X",$D1240-(D1240*TAXAS!$E$4))/6,IF($A1240="MASTER",IF($B1240="PARCELADO ATÉ 6X",$D1240-(D1240*TAXAS!$E$5))/6,IF($A1240="ELO",IF($B1240="PARCELADO ATÉ 6X",$D1240-(D1240*TAXAS!$E$6))/6,IF($A1240="HIPERCARD",IF($B1240="PARCELADO ATÉ 6X",$D1240-(D1240*TAXAS!$E$7))/6,IF($A1240="DINERS",IF($B1240="PARCELADO ATÉ 6X",$D1240-(D1240*TAXAS!$E$8))/6,IF($A1240="AMERICA EXPRESS",IF($B1240="PARCELADO ATÉ 6X",$D1240-(D1240*TAXAS!$E$9))/6,IF($A1240=TAXAS!$A$10,IF($B1240="PARCELADO ATÉ 6X",$D1240-($D1240*TAXAS!$E$10))/6,IF($A1240=TAXAS!$A$11,IF($B1240="PARCELADO ATÉ 6X",$D1240-($D1240*TAXAS!$E$11))/6,IF($A1240=TAXAS!$A$12,IF($B1240="PARCELADO ATÉ 6X",$D1240-($D1240*TAXAS!$E$12))/6,IF($A1240=TAXAS!$A$13,IF($B1240="PARCELADO ATÉ 6X",$D1240-($D1240*TAXAS!$E$13))/6,IF($A1240=TAXAS!$A$14,IF($B1240="PARCELADO ATÉ 6X",$D1240-($D1240*TAXAS!$E$14))/6,IF($A1240=TAXAS!$A$15,IF($B1240="PARCELADO ATÉ 6X",$D1240-($D1240*TAXAS!$E$15))/6,IF($A1240=TAXAS!$A$16,IF($B1240="PARCELADO ATÉ 6X",$D1240-($D1240*TAXAS!$E$16))/6,IF($A1240=TAXAS!$A$17,IF($B1240="PARCELADO ATÉ 6X",$D1240-($D1240*TAXAS!$E$17))/6,IF($A1240=TAXAS!$A$18,IF($B1240="PARCELADO ATÉ 6X",$D1240-($D1240*TAXAS!$E$18))/6,IF($A1240=TAXAS!$A$19,IF($B1240="PARCELADO ATÉ 6X",$D1240-($D1240*TAXAS!$E$19))/6,IF($A1240=TAXAS!$A$20,IF($B1240="PARCELADO ATÉ 6X",$D1240-($D1240*TAXAS!$E$20))/6,IF($A1240=TAXAS!$A$21,IF($B1240="PARCELADO ATÉ 6X",$D1240-($D1240*TAXAS!$E$21))/6,IF($A1240=TAXAS!$A$22,IF($B1240="PARCELADO ATÉ 6X",$D1240-($D1240*TAXAS!$E$22))/6,IF($A1240=TAXAS!$A$23,IF($B1240="PARCELADO ATÉ 6X",$D1240-($D1240*TAXAS!$E$23))/6,IF($A1240=TAXAS!$A$24,IF($B1240="PARCELADO ATÉ 6X",$D1240-($D1240*TAXAS!$E$24))/6,IF($A1240=TAXAS!$A$25,IF($B1240="PARCELADO ATÉ 6X",$D1240-($D1240*TAXAS!$E$25))/6,IF($A1240=TAXAS!$A$26,IF($B1240="PARCELADO ATÉ 6X",$D1240-($D1240*TAXAS!$E$26))/6,IF($A1240=TAXAS!$A$27,IF($B1240="PARCELADO ATÉ 6X",$D1240-($D1240*TAXAS!$E$27))/6))))))))))))))))))))))))/1</f>
        <v>0</v>
      </c>
      <c r="I1240" s="9">
        <f>IF($A1240="VISA",IF($B1240="PARCELADO ATÉ 12X",$D1240-(D1240*TAXAS!$F$4))/12,IF($A1240="MASTER",IF($B1240="PARCELADO ATÉ 12X",$D1240-(D1240*TAXAS!$F$5))/12,IF($A1240="ELO",IF($B1240="PARCELADO ATÉ 12X",$D1240-(D1240*TAXAS!$F$6))/12,IF($A1240="HIPERCARD",IF($B1240="PARCELADO ATÉ 12X",$D1240-(D1240*TAXAS!$F$7))/12,IF($A1240="DINERS",IF($B1240="PARCELADO ATÉ 12X",$D1240-(D1240*TAXAS!$F$8))/12,IF($A1240="AMERICA EXPRESS",IF($B1240="PARCELADO ATÉ 12X",$D1240-(D1240*TAXAS!$F$9))/12,IF($A1240=TAXAS!$A$10,IF($B1240="PARCELADO ATÉ 12X",$D1240-($D1240*TAXAS!$F$10))/12,IF($A1240=TAXAS!$A$11,IF($B1240="PARCELADO ATÉ 12X",$D1240-($D1240*TAXAS!$F$11))/12,IF($A1240=TAXAS!$A$12,IF($B1240="PARCELADO ATÉ 12X",$D1240-($D1240*TAXAS!$F$12))/12,IF($A1240=TAXAS!$A$13,IF($B1240="PARCELADO ATÉ 12X",$D1240-($D1240*TAXAS!$F$13))/12,IF($A1240=TAXAS!$A$14,IF($B1240="PARCELADO ATÉ 12X",$D1240-($D1240*TAXAS!$F$14))/12,IF($A1240=TAXAS!$A$15,IF($B1240="PARCELADO ATÉ 12X",$D1240-($D1240*TAXAS!$F$15))/12,IF($A1240=TAXAS!$A$16,IF($B1240="PARCELADO ATÉ 12X",$D1240-($D1240*TAXAS!$F$16))/12,IF($A1240=TAXAS!$A$17,IF($B1240="PARCELADO ATÉ 12X",$D1240-($D1240*TAXAS!$F$17))/12,IF($A1240=TAXAS!$A$18,IF($B1240="PARCELADO ATÉ 12X",$D1240-($D1240*TAXAS!$F$18))/12,IF($A1240=TAXAS!$A$19,IF($B1240="PARCELADO ATÉ 12X",$D1240-($D1240*TAXAS!$F$19))/12,IF($A1240=TAXAS!$A$20,IF($B1240="PARCELADO ATÉ 12X",$D1240-($D1240*TAXAS!$F$20))/12,IF($A1240=TAXAS!$A$21,IF($B1240="PARCELADO ATÉ 12X",$D1240-($D1240*TAXAS!$F$21))/12,IF($A1240=TAXAS!$A$22,IF($B1240="PARCELADO ATÉ 12X",$D1240-($D1240*TAXAS!$F$22))/12,IF($A1240=TAXAS!$A$23,IF($B1240="PARCELADO ATÉ 12X",$D1240-($D1240*TAXAS!$F$23))/12,IF($A1240=TAXAS!$A$24,IF($B1240="PARCELADO ATÉ 12X",$D1240-($D1240*TAXAS!$F$24))/12,IF($A1240=TAXAS!$A$25,IF($B1240="PARCELADO ATÉ 12X",$D1240-($D1240*TAXAS!$F$25))/12,IF($A1240=TAXAS!$A$26,IF($B1240="PARCELADO ATÉ 12X",$D1240-($D1240*TAXAS!$F$26))/12,IF($A1240=TAXAS!$A$27,IF($B1240="PARCELADO ATÉ 12X",$D1240-($D1240*TAXAS!$F$27))/12))))))))))))))))))))))))/1</f>
        <v>0</v>
      </c>
      <c r="J1240" s="8">
        <f t="shared" si="0"/>
        <v>0</v>
      </c>
      <c r="K1240" s="10" t="b">
        <f>IF($B1240="PARCELADO ATÉ 3X",($D1240-($D1240*TAXAS!$D$4))-$J1240)</f>
        <v>0</v>
      </c>
      <c r="L1240" s="10" t="b">
        <f>IF($B1240="PARCELADO ATÉ 6X",($D1240-($D1240*TAXAS!$E$4))-$J1240)</f>
        <v>0</v>
      </c>
      <c r="M1240" s="10" t="b">
        <f>IF($B1240="PARCELADO ATÉ 12X",($D1240-($D1240*TAXAS!$F$4))-$J1240)</f>
        <v>0</v>
      </c>
      <c r="N1240" s="8">
        <f t="shared" si="1"/>
        <v>0</v>
      </c>
      <c r="O1240" s="10">
        <f t="shared" si="2"/>
        <v>0</v>
      </c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</row>
    <row r="1241" spans="1:31" ht="15.75" customHeight="1" x14ac:dyDescent="0.2">
      <c r="A1241" s="3"/>
      <c r="B1241" s="5"/>
      <c r="C1241" s="6"/>
      <c r="D1241" s="42"/>
      <c r="E1241" s="8">
        <f>IF($A1241="VISA",IF($B1241="DÉBITO",$D1241-($D1241*TAXAS!$B$4)),IF($A1241="MASTER",IF($B1241="DÉBITO",$D1241-($D1241*TAXAS!$B$5)),IF($A1241="ELO", IF($B1241="DÉBITO",$D1241-($D1241*TAXAS!$B$6)),IF($A1241="HIPERCARD",IF($B1241="DÉBITO",$D1241-($D1241*TAXAS!$B$7)),IF($A1241="DINERS",IF($B1241="DÉBITO",$D1241-($D1241*TAXAS!$B$8)),IF($A1241="AMERICA EXPRESS",IF($B1241="DÉBITO",$D1241-($D1241*TAXAS!$B$9)),IF($A1241=TAXAS!$A$10,IF($B1241="DÉBITO",$D1241-($D1241*TAXAS!$B$10)), IF($A1241=TAXAS!$A$11,IF($B1241="DÉBITO",$D1241-($D1241*TAXAS!$B$11)), IF($A1241=TAXAS!$A$12,IF($B1241="DÉBITO",$D1241-($D1241*TAXAS!$B$12)), IF($A1241=TAXAS!$A$13,IF($B1241="DÉBITO",$D1241-($D1241*TAXAS!$B$13)), IF($A1241=TAXAS!$A$14,IF($B1241="DÉBITO",$D1241-($D1241*TAXAS!$B$14)), IF($A1241=TAXAS!$A$15,IF($B1241="DÉBITO",$D1241-($D1241*TAXAS!$B$15)), IF($A1241=TAXAS!$A$16,IF($B1241="DÉBITO",$D1241-($D1241*TAXAS!$B$16)), IF($A1241=TAXAS!$A$17,IF($B1241="DÉBITO",$D1241-($D1241*TAXAS!$B$17)), IF($A1241=TAXAS!$A$18,IF($B1241="DÉBITO",$D1241-($D1241*TAXAS!$B$18)), IF($A1241=TAXAS!$A$19,IF($B1241="DÉBITO",$D1241-($D1241*TAXAS!$B$19)), IF($A1241=TAXAS!$A$20,IF($B1241="DÉBITO",$D1241-($D1241*TAXAS!$B$20)), IF($A1241=TAXAS!$A$21,IF($B1241="DÉBITO",$D1241-($D1241*TAXAS!$B$21)), IF($A1241=TAXAS!$A$22,IF($B1241="DÉBITO",$D1241-($D1241*TAXAS!$B$22)), IF($A1241=TAXAS!$A$23,IF($B1241="DÉBITO",$D1241-($D1241*TAXAS!$B$23)), IF($A1241=TAXAS!$A$24,IF($B1241="DÉBITO",$D1241-($D1241*TAXAS!$B$24)), IF($A1241=TAXAS!$A$25,IF($B1241="DÉBITO",$D1241-($D1241*TAXAS!$B$25)), IF($A1241=TAXAS!$A$26,IF($B1241="DÉBITO",$D1241-($D1241*TAXAS!$B$26)), IF($A1241=TAXAS!$A$27,IF($B1241="DÉBITO",$D1241-($D1241*TAXAS!$B$27))))))))))))))))))))))))))/1</f>
        <v>0</v>
      </c>
      <c r="F1241" s="8">
        <f>IF($A1241="VISA",IF($B1241="CRÉDITO",$D1241-($D1241*TAXAS!$C$4)),IF($A1241="MASTER",IF($B1241="CRÉDITO",$D1241-($D1241*TAXAS!$C$5)),IF($A1241="ELO", IF($B1241="CRÉDITO",$D1241-($D1241*TAXAS!$C$6)),IF($A1241="HIPERCARD",IF($B1241="CRÉDITO",$D1241-($D1241*TAXAS!$C$7)),IF($A1241="DINERS",IF($B1241="CRÉDITO",$D1241-($D1241*TAXAS!$C$8)),IF($A1241="AMERICA EXPRESS",IF($B1241="CRÉDITO",$D1241-($D1241*TAXAS!$C$9)),IF($A1241=TAXAS!$A$10,IF($B1241="CRÉDITO",$D1241-($D1241*TAXAS!$C$10)), IF($A1241=TAXAS!$A$11,IF($B1241="CRÉDITO",$D1241-($D1241*TAXAS!$C$11)), IF($A1241=TAXAS!$A$12,IF($B1241="CRÉDITO",$D1241-($D1241*TAXAS!$C$12)), IF($A1241=TAXAS!$A$13,IF($B1241="CRÉDITO",$D1241-($D1241*TAXAS!$C$13)), IF($A1241=TAXAS!$A$14,IF($B1241="CRÉDITO",$D1241-($D1241*TAXAS!$C$14)), IF($A1241=TAXAS!$A$15,IF($B1241="CRÉDITO",$D1241-($D1241*TAXAS!$C$15)), IF($A1241=TAXAS!$A$16,IF($B1241="CRÉDITO",$D1241-($D1241*TAXAS!$C$16)), IF($A1241=TAXAS!$A$17,IF($B1241="CRÉDITO",$D1241-($D1241*TAXAS!$C$17)), IF($A1241=TAXAS!$A$18,IF($B1241="CRÉDITO",$D1241-($D1241*TAXAS!$C$18)), IF($A1241=TAXAS!$A$19,IF($B1241="CRÉDITO",$D1241-($D1241*TAXAS!$C$19)), IF($A1241=TAXAS!$A$20,IF($B1241="CRÉDITO",$D1241-($D1241*TAXAS!$C$20)), IF($A1241=TAXAS!$A$21,IF($B1241="CRÉDITO",$D1241-($D1241*TAXAS!$C$21)), IF($A1241=TAXAS!$A$22,IF($B1241="CRÉDITO",$D1241-($D1241*TAXAS!$C$22)), IF($A1241=TAXAS!$A$23,IF($B1241="CRÉDITO",$D1241-($D1241*TAXAS!$C$23)), IF($A1241=TAXAS!$A$24,IF($B1241="CRÉDITO",$D1241-($D1241*TAXAS!$C$24)), IF($A1241=TAXAS!$A$25,IF($B1241="CRÉDITO",$D1241-($D1241*TAXAS!$C$25)), IF($A1241=TAXAS!$A$26,IF($B1241="CRÉDITO",$D1241-($D1241*TAXAS!$C$26)), IF($A1241=TAXAS!$A$27,IF($B1241="CRÉDITO",$D1241-($D1241*TAXAS!$C$27))))))))))))))))))))))))))/1</f>
        <v>0</v>
      </c>
      <c r="G1241" s="9">
        <f>IF($A1241="VISA",IF($B1241="PARCELADO ATÉ 3X",$D1241-(D1241*TAXAS!$D$4))/3,IF($A1241="MASTER",IF($B1241="PARCELADO ATÉ 3X",$D1241-(D1241*TAXAS!$D$5))/3,IF($A1241="ELO",IF($B1241="PARCELADO ATÉ 3X",$D1241-(D1241*TAXAS!$D$6))/3,IF($A1241="HIPERCARD",IF($B1241="PARCELADO ATÉ 3X",$D1241-(D1241*TAXAS!$D$7))/3,IF($A1241="DINERS",IF($B1241="PARCELADO ATÉ 3X",$D1241-(D1241*TAXAS!$D$8))/3,IF($A1241="AMERICA EXPRESS",IF($B1241="PARCELADO ATÉ 3X",$D1241-(D1241*TAXAS!$D$9))/3,IF($A1241=TAXAS!$A$10,IF($B1241="PARCELADO ATÉ 3X",$D1241-($D1241*TAXAS!$D$10))/3,IF($A1241=TAXAS!$A$11,IF($B1241="PARCELADO ATÉ 3X",$D1241-($D1241*TAXAS!$D$11))/3,IF($A1241=TAXAS!$A$12,IF($B1241="PARCELADO ATÉ 3X",$D1241-($D1241*TAXAS!$D$12))/3,IF($A1241=TAXAS!$A$13,IF($B1241="PARCELADO ATÉ 3X",$D1241-($D1241*TAXAS!$D$13))/3,IF($A1241=TAXAS!$A$14,IF($B1241="PARCELADO ATÉ 3X",$D1241-($D1241*TAXAS!$D$14))/3,IF($A1241=TAXAS!$A$15,IF($B1241="PARCELADO ATÉ 3X",$D1241-($D1241*TAXAS!$D$15))/3,IF($A1241=TAXAS!$A$16,IF($B1241="PARCELADO ATÉ 3X",$D1241-($D1241*TAXAS!$D$16))/3,IF($A1241=TAXAS!$A$17,IF($B1241="PARCELADO ATÉ 3X",$D1241-($D1241*TAXAS!$D$17))/3,IF($A1241=TAXAS!$A$18,IF($B1241="PARCELADO ATÉ 3X",$D1241-($D1241*TAXAS!$D$18))/3,IF($A1241=TAXAS!$A$19,IF($B1241="PARCELADO ATÉ 3X",$D1241-($D1241*TAXAS!$D$19))/3,IF($A1241=TAXAS!$A$20,IF($B1241="PARCELADO ATÉ 3X",$D1241-($D1241*TAXAS!$D$20))/3,IF($A1241=TAXAS!$A$21,IF($B1241="PARCELADO ATÉ 3X",$D1241-($D1241*TAXAS!$D$21))/3,IF($A1241=TAXAS!$A$22,IF($B1241="PARCELADO ATÉ 3X",$D1241-($D1241*TAXAS!$D$22))/3,IF($A1241=TAXAS!$A$23,IF($B1241="PARCELADO ATÉ 3X",$D1241-($D1241*TAXAS!$D$23))/3,IF($A1241=TAXAS!$A$24,IF($B1241="PARCELADO ATÉ 3X",$D1241-($D1241*TAXAS!$D$24))/3,IF($A1241=TAXAS!$A$25,IF($B1241="PARCELADO ATÉ 3X",$D1241-($D1241*TAXAS!$D$25))/3,IF($A1241=TAXAS!$A$26,IF($B1241="PARCELADO ATÉ 3X",$D1241-($D1241*TAXAS!$D$26))/3,IF($A1241=TAXAS!$A$27,IF($B1241="PARCELADO ATÉ 3X",$D1241-($D1241*TAXAS!$D$27))/3))))))))))))))))))))))))/1</f>
        <v>0</v>
      </c>
      <c r="H1241" s="9">
        <f>IF($A1241="VISA",IF($B1241="PARCELADO ATÉ 6X",$D1241-(D1241*TAXAS!$E$4))/6,IF($A1241="MASTER",IF($B1241="PARCELADO ATÉ 6X",$D1241-(D1241*TAXAS!$E$5))/6,IF($A1241="ELO",IF($B1241="PARCELADO ATÉ 6X",$D1241-(D1241*TAXAS!$E$6))/6,IF($A1241="HIPERCARD",IF($B1241="PARCELADO ATÉ 6X",$D1241-(D1241*TAXAS!$E$7))/6,IF($A1241="DINERS",IF($B1241="PARCELADO ATÉ 6X",$D1241-(D1241*TAXAS!$E$8))/6,IF($A1241="AMERICA EXPRESS",IF($B1241="PARCELADO ATÉ 6X",$D1241-(D1241*TAXAS!$E$9))/6,IF($A1241=TAXAS!$A$10,IF($B1241="PARCELADO ATÉ 6X",$D1241-($D1241*TAXAS!$E$10))/6,IF($A1241=TAXAS!$A$11,IF($B1241="PARCELADO ATÉ 6X",$D1241-($D1241*TAXAS!$E$11))/6,IF($A1241=TAXAS!$A$12,IF($B1241="PARCELADO ATÉ 6X",$D1241-($D1241*TAXAS!$E$12))/6,IF($A1241=TAXAS!$A$13,IF($B1241="PARCELADO ATÉ 6X",$D1241-($D1241*TAXAS!$E$13))/6,IF($A1241=TAXAS!$A$14,IF($B1241="PARCELADO ATÉ 6X",$D1241-($D1241*TAXAS!$E$14))/6,IF($A1241=TAXAS!$A$15,IF($B1241="PARCELADO ATÉ 6X",$D1241-($D1241*TAXAS!$E$15))/6,IF($A1241=TAXAS!$A$16,IF($B1241="PARCELADO ATÉ 6X",$D1241-($D1241*TAXAS!$E$16))/6,IF($A1241=TAXAS!$A$17,IF($B1241="PARCELADO ATÉ 6X",$D1241-($D1241*TAXAS!$E$17))/6,IF($A1241=TAXAS!$A$18,IF($B1241="PARCELADO ATÉ 6X",$D1241-($D1241*TAXAS!$E$18))/6,IF($A1241=TAXAS!$A$19,IF($B1241="PARCELADO ATÉ 6X",$D1241-($D1241*TAXAS!$E$19))/6,IF($A1241=TAXAS!$A$20,IF($B1241="PARCELADO ATÉ 6X",$D1241-($D1241*TAXAS!$E$20))/6,IF($A1241=TAXAS!$A$21,IF($B1241="PARCELADO ATÉ 6X",$D1241-($D1241*TAXAS!$E$21))/6,IF($A1241=TAXAS!$A$22,IF($B1241="PARCELADO ATÉ 6X",$D1241-($D1241*TAXAS!$E$22))/6,IF($A1241=TAXAS!$A$23,IF($B1241="PARCELADO ATÉ 6X",$D1241-($D1241*TAXAS!$E$23))/6,IF($A1241=TAXAS!$A$24,IF($B1241="PARCELADO ATÉ 6X",$D1241-($D1241*TAXAS!$E$24))/6,IF($A1241=TAXAS!$A$25,IF($B1241="PARCELADO ATÉ 6X",$D1241-($D1241*TAXAS!$E$25))/6,IF($A1241=TAXAS!$A$26,IF($B1241="PARCELADO ATÉ 6X",$D1241-($D1241*TAXAS!$E$26))/6,IF($A1241=TAXAS!$A$27,IF($B1241="PARCELADO ATÉ 6X",$D1241-($D1241*TAXAS!$E$27))/6))))))))))))))))))))))))/1</f>
        <v>0</v>
      </c>
      <c r="I1241" s="9">
        <f>IF($A1241="VISA",IF($B1241="PARCELADO ATÉ 12X",$D1241-(D1241*TAXAS!$F$4))/12,IF($A1241="MASTER",IF($B1241="PARCELADO ATÉ 12X",$D1241-(D1241*TAXAS!$F$5))/12,IF($A1241="ELO",IF($B1241="PARCELADO ATÉ 12X",$D1241-(D1241*TAXAS!$F$6))/12,IF($A1241="HIPERCARD",IF($B1241="PARCELADO ATÉ 12X",$D1241-(D1241*TAXAS!$F$7))/12,IF($A1241="DINERS",IF($B1241="PARCELADO ATÉ 12X",$D1241-(D1241*TAXAS!$F$8))/12,IF($A1241="AMERICA EXPRESS",IF($B1241="PARCELADO ATÉ 12X",$D1241-(D1241*TAXAS!$F$9))/12,IF($A1241=TAXAS!$A$10,IF($B1241="PARCELADO ATÉ 12X",$D1241-($D1241*TAXAS!$F$10))/12,IF($A1241=TAXAS!$A$11,IF($B1241="PARCELADO ATÉ 12X",$D1241-($D1241*TAXAS!$F$11))/12,IF($A1241=TAXAS!$A$12,IF($B1241="PARCELADO ATÉ 12X",$D1241-($D1241*TAXAS!$F$12))/12,IF($A1241=TAXAS!$A$13,IF($B1241="PARCELADO ATÉ 12X",$D1241-($D1241*TAXAS!$F$13))/12,IF($A1241=TAXAS!$A$14,IF($B1241="PARCELADO ATÉ 12X",$D1241-($D1241*TAXAS!$F$14))/12,IF($A1241=TAXAS!$A$15,IF($B1241="PARCELADO ATÉ 12X",$D1241-($D1241*TAXAS!$F$15))/12,IF($A1241=TAXAS!$A$16,IF($B1241="PARCELADO ATÉ 12X",$D1241-($D1241*TAXAS!$F$16))/12,IF($A1241=TAXAS!$A$17,IF($B1241="PARCELADO ATÉ 12X",$D1241-($D1241*TAXAS!$F$17))/12,IF($A1241=TAXAS!$A$18,IF($B1241="PARCELADO ATÉ 12X",$D1241-($D1241*TAXAS!$F$18))/12,IF($A1241=TAXAS!$A$19,IF($B1241="PARCELADO ATÉ 12X",$D1241-($D1241*TAXAS!$F$19))/12,IF($A1241=TAXAS!$A$20,IF($B1241="PARCELADO ATÉ 12X",$D1241-($D1241*TAXAS!$F$20))/12,IF($A1241=TAXAS!$A$21,IF($B1241="PARCELADO ATÉ 12X",$D1241-($D1241*TAXAS!$F$21))/12,IF($A1241=TAXAS!$A$22,IF($B1241="PARCELADO ATÉ 12X",$D1241-($D1241*TAXAS!$F$22))/12,IF($A1241=TAXAS!$A$23,IF($B1241="PARCELADO ATÉ 12X",$D1241-($D1241*TAXAS!$F$23))/12,IF($A1241=TAXAS!$A$24,IF($B1241="PARCELADO ATÉ 12X",$D1241-($D1241*TAXAS!$F$24))/12,IF($A1241=TAXAS!$A$25,IF($B1241="PARCELADO ATÉ 12X",$D1241-($D1241*TAXAS!$F$25))/12,IF($A1241=TAXAS!$A$26,IF($B1241="PARCELADO ATÉ 12X",$D1241-($D1241*TAXAS!$F$26))/12,IF($A1241=TAXAS!$A$27,IF($B1241="PARCELADO ATÉ 12X",$D1241-($D1241*TAXAS!$F$27))/12))))))))))))))))))))))))/1</f>
        <v>0</v>
      </c>
      <c r="J1241" s="8">
        <f t="shared" si="0"/>
        <v>0</v>
      </c>
      <c r="K1241" s="10" t="b">
        <f>IF($B1241="PARCELADO ATÉ 3X",($D1241-($D1241*TAXAS!$D$4))-$J1241)</f>
        <v>0</v>
      </c>
      <c r="L1241" s="10" t="b">
        <f>IF($B1241="PARCELADO ATÉ 6X",($D1241-($D1241*TAXAS!$E$4))-$J1241)</f>
        <v>0</v>
      </c>
      <c r="M1241" s="10" t="b">
        <f>IF($B1241="PARCELADO ATÉ 12X",($D1241-($D1241*TAXAS!$F$4))-$J1241)</f>
        <v>0</v>
      </c>
      <c r="N1241" s="8">
        <f t="shared" si="1"/>
        <v>0</v>
      </c>
      <c r="O1241" s="10">
        <f t="shared" si="2"/>
        <v>0</v>
      </c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</row>
    <row r="1242" spans="1:31" ht="15.75" customHeight="1" x14ac:dyDescent="0.2">
      <c r="A1242" s="3"/>
      <c r="B1242" s="5"/>
      <c r="C1242" s="6"/>
      <c r="D1242" s="42"/>
      <c r="E1242" s="8">
        <f>IF($A1242="VISA",IF($B1242="DÉBITO",$D1242-($D1242*TAXAS!$B$4)),IF($A1242="MASTER",IF($B1242="DÉBITO",$D1242-($D1242*TAXAS!$B$5)),IF($A1242="ELO", IF($B1242="DÉBITO",$D1242-($D1242*TAXAS!$B$6)),IF($A1242="HIPERCARD",IF($B1242="DÉBITO",$D1242-($D1242*TAXAS!$B$7)),IF($A1242="DINERS",IF($B1242="DÉBITO",$D1242-($D1242*TAXAS!$B$8)),IF($A1242="AMERICA EXPRESS",IF($B1242="DÉBITO",$D1242-($D1242*TAXAS!$B$9)),IF($A1242=TAXAS!$A$10,IF($B1242="DÉBITO",$D1242-($D1242*TAXAS!$B$10)), IF($A1242=TAXAS!$A$11,IF($B1242="DÉBITO",$D1242-($D1242*TAXAS!$B$11)), IF($A1242=TAXAS!$A$12,IF($B1242="DÉBITO",$D1242-($D1242*TAXAS!$B$12)), IF($A1242=TAXAS!$A$13,IF($B1242="DÉBITO",$D1242-($D1242*TAXAS!$B$13)), IF($A1242=TAXAS!$A$14,IF($B1242="DÉBITO",$D1242-($D1242*TAXAS!$B$14)), IF($A1242=TAXAS!$A$15,IF($B1242="DÉBITO",$D1242-($D1242*TAXAS!$B$15)), IF($A1242=TAXAS!$A$16,IF($B1242="DÉBITO",$D1242-($D1242*TAXAS!$B$16)), IF($A1242=TAXAS!$A$17,IF($B1242="DÉBITO",$D1242-($D1242*TAXAS!$B$17)), IF($A1242=TAXAS!$A$18,IF($B1242="DÉBITO",$D1242-($D1242*TAXAS!$B$18)), IF($A1242=TAXAS!$A$19,IF($B1242="DÉBITO",$D1242-($D1242*TAXAS!$B$19)), IF($A1242=TAXAS!$A$20,IF($B1242="DÉBITO",$D1242-($D1242*TAXAS!$B$20)), IF($A1242=TAXAS!$A$21,IF($B1242="DÉBITO",$D1242-($D1242*TAXAS!$B$21)), IF($A1242=TAXAS!$A$22,IF($B1242="DÉBITO",$D1242-($D1242*TAXAS!$B$22)), IF($A1242=TAXAS!$A$23,IF($B1242="DÉBITO",$D1242-($D1242*TAXAS!$B$23)), IF($A1242=TAXAS!$A$24,IF($B1242="DÉBITO",$D1242-($D1242*TAXAS!$B$24)), IF($A1242=TAXAS!$A$25,IF($B1242="DÉBITO",$D1242-($D1242*TAXAS!$B$25)), IF($A1242=TAXAS!$A$26,IF($B1242="DÉBITO",$D1242-($D1242*TAXAS!$B$26)), IF($A1242=TAXAS!$A$27,IF($B1242="DÉBITO",$D1242-($D1242*TAXAS!$B$27))))))))))))))))))))))))))/1</f>
        <v>0</v>
      </c>
      <c r="F1242" s="8">
        <f>IF($A1242="VISA",IF($B1242="CRÉDITO",$D1242-($D1242*TAXAS!$C$4)),IF($A1242="MASTER",IF($B1242="CRÉDITO",$D1242-($D1242*TAXAS!$C$5)),IF($A1242="ELO", IF($B1242="CRÉDITO",$D1242-($D1242*TAXAS!$C$6)),IF($A1242="HIPERCARD",IF($B1242="CRÉDITO",$D1242-($D1242*TAXAS!$C$7)),IF($A1242="DINERS",IF($B1242="CRÉDITO",$D1242-($D1242*TAXAS!$C$8)),IF($A1242="AMERICA EXPRESS",IF($B1242="CRÉDITO",$D1242-($D1242*TAXAS!$C$9)),IF($A1242=TAXAS!$A$10,IF($B1242="CRÉDITO",$D1242-($D1242*TAXAS!$C$10)), IF($A1242=TAXAS!$A$11,IF($B1242="CRÉDITO",$D1242-($D1242*TAXAS!$C$11)), IF($A1242=TAXAS!$A$12,IF($B1242="CRÉDITO",$D1242-($D1242*TAXAS!$C$12)), IF($A1242=TAXAS!$A$13,IF($B1242="CRÉDITO",$D1242-($D1242*TAXAS!$C$13)), IF($A1242=TAXAS!$A$14,IF($B1242="CRÉDITO",$D1242-($D1242*TAXAS!$C$14)), IF($A1242=TAXAS!$A$15,IF($B1242="CRÉDITO",$D1242-($D1242*TAXAS!$C$15)), IF($A1242=TAXAS!$A$16,IF($B1242="CRÉDITO",$D1242-($D1242*TAXAS!$C$16)), IF($A1242=TAXAS!$A$17,IF($B1242="CRÉDITO",$D1242-($D1242*TAXAS!$C$17)), IF($A1242=TAXAS!$A$18,IF($B1242="CRÉDITO",$D1242-($D1242*TAXAS!$C$18)), IF($A1242=TAXAS!$A$19,IF($B1242="CRÉDITO",$D1242-($D1242*TAXAS!$C$19)), IF($A1242=TAXAS!$A$20,IF($B1242="CRÉDITO",$D1242-($D1242*TAXAS!$C$20)), IF($A1242=TAXAS!$A$21,IF($B1242="CRÉDITO",$D1242-($D1242*TAXAS!$C$21)), IF($A1242=TAXAS!$A$22,IF($B1242="CRÉDITO",$D1242-($D1242*TAXAS!$C$22)), IF($A1242=TAXAS!$A$23,IF($B1242="CRÉDITO",$D1242-($D1242*TAXAS!$C$23)), IF($A1242=TAXAS!$A$24,IF($B1242="CRÉDITO",$D1242-($D1242*TAXAS!$C$24)), IF($A1242=TAXAS!$A$25,IF($B1242="CRÉDITO",$D1242-($D1242*TAXAS!$C$25)), IF($A1242=TAXAS!$A$26,IF($B1242="CRÉDITO",$D1242-($D1242*TAXAS!$C$26)), IF($A1242=TAXAS!$A$27,IF($B1242="CRÉDITO",$D1242-($D1242*TAXAS!$C$27))))))))))))))))))))))))))/1</f>
        <v>0</v>
      </c>
      <c r="G1242" s="9">
        <f>IF($A1242="VISA",IF($B1242="PARCELADO ATÉ 3X",$D1242-(D1242*TAXAS!$D$4))/3,IF($A1242="MASTER",IF($B1242="PARCELADO ATÉ 3X",$D1242-(D1242*TAXAS!$D$5))/3,IF($A1242="ELO",IF($B1242="PARCELADO ATÉ 3X",$D1242-(D1242*TAXAS!$D$6))/3,IF($A1242="HIPERCARD",IF($B1242="PARCELADO ATÉ 3X",$D1242-(D1242*TAXAS!$D$7))/3,IF($A1242="DINERS",IF($B1242="PARCELADO ATÉ 3X",$D1242-(D1242*TAXAS!$D$8))/3,IF($A1242="AMERICA EXPRESS",IF($B1242="PARCELADO ATÉ 3X",$D1242-(D1242*TAXAS!$D$9))/3,IF($A1242=TAXAS!$A$10,IF($B1242="PARCELADO ATÉ 3X",$D1242-($D1242*TAXAS!$D$10))/3,IF($A1242=TAXAS!$A$11,IF($B1242="PARCELADO ATÉ 3X",$D1242-($D1242*TAXAS!$D$11))/3,IF($A1242=TAXAS!$A$12,IF($B1242="PARCELADO ATÉ 3X",$D1242-($D1242*TAXAS!$D$12))/3,IF($A1242=TAXAS!$A$13,IF($B1242="PARCELADO ATÉ 3X",$D1242-($D1242*TAXAS!$D$13))/3,IF($A1242=TAXAS!$A$14,IF($B1242="PARCELADO ATÉ 3X",$D1242-($D1242*TAXAS!$D$14))/3,IF($A1242=TAXAS!$A$15,IF($B1242="PARCELADO ATÉ 3X",$D1242-($D1242*TAXAS!$D$15))/3,IF($A1242=TAXAS!$A$16,IF($B1242="PARCELADO ATÉ 3X",$D1242-($D1242*TAXAS!$D$16))/3,IF($A1242=TAXAS!$A$17,IF($B1242="PARCELADO ATÉ 3X",$D1242-($D1242*TAXAS!$D$17))/3,IF($A1242=TAXAS!$A$18,IF($B1242="PARCELADO ATÉ 3X",$D1242-($D1242*TAXAS!$D$18))/3,IF($A1242=TAXAS!$A$19,IF($B1242="PARCELADO ATÉ 3X",$D1242-($D1242*TAXAS!$D$19))/3,IF($A1242=TAXAS!$A$20,IF($B1242="PARCELADO ATÉ 3X",$D1242-($D1242*TAXAS!$D$20))/3,IF($A1242=TAXAS!$A$21,IF($B1242="PARCELADO ATÉ 3X",$D1242-($D1242*TAXAS!$D$21))/3,IF($A1242=TAXAS!$A$22,IF($B1242="PARCELADO ATÉ 3X",$D1242-($D1242*TAXAS!$D$22))/3,IF($A1242=TAXAS!$A$23,IF($B1242="PARCELADO ATÉ 3X",$D1242-($D1242*TAXAS!$D$23))/3,IF($A1242=TAXAS!$A$24,IF($B1242="PARCELADO ATÉ 3X",$D1242-($D1242*TAXAS!$D$24))/3,IF($A1242=TAXAS!$A$25,IF($B1242="PARCELADO ATÉ 3X",$D1242-($D1242*TAXAS!$D$25))/3,IF($A1242=TAXAS!$A$26,IF($B1242="PARCELADO ATÉ 3X",$D1242-($D1242*TAXAS!$D$26))/3,IF($A1242=TAXAS!$A$27,IF($B1242="PARCELADO ATÉ 3X",$D1242-($D1242*TAXAS!$D$27))/3))))))))))))))))))))))))/1</f>
        <v>0</v>
      </c>
      <c r="H1242" s="9">
        <f>IF($A1242="VISA",IF($B1242="PARCELADO ATÉ 6X",$D1242-(D1242*TAXAS!$E$4))/6,IF($A1242="MASTER",IF($B1242="PARCELADO ATÉ 6X",$D1242-(D1242*TAXAS!$E$5))/6,IF($A1242="ELO",IF($B1242="PARCELADO ATÉ 6X",$D1242-(D1242*TAXAS!$E$6))/6,IF($A1242="HIPERCARD",IF($B1242="PARCELADO ATÉ 6X",$D1242-(D1242*TAXAS!$E$7))/6,IF($A1242="DINERS",IF($B1242="PARCELADO ATÉ 6X",$D1242-(D1242*TAXAS!$E$8))/6,IF($A1242="AMERICA EXPRESS",IF($B1242="PARCELADO ATÉ 6X",$D1242-(D1242*TAXAS!$E$9))/6,IF($A1242=TAXAS!$A$10,IF($B1242="PARCELADO ATÉ 6X",$D1242-($D1242*TAXAS!$E$10))/6,IF($A1242=TAXAS!$A$11,IF($B1242="PARCELADO ATÉ 6X",$D1242-($D1242*TAXAS!$E$11))/6,IF($A1242=TAXAS!$A$12,IF($B1242="PARCELADO ATÉ 6X",$D1242-($D1242*TAXAS!$E$12))/6,IF($A1242=TAXAS!$A$13,IF($B1242="PARCELADO ATÉ 6X",$D1242-($D1242*TAXAS!$E$13))/6,IF($A1242=TAXAS!$A$14,IF($B1242="PARCELADO ATÉ 6X",$D1242-($D1242*TAXAS!$E$14))/6,IF($A1242=TAXAS!$A$15,IF($B1242="PARCELADO ATÉ 6X",$D1242-($D1242*TAXAS!$E$15))/6,IF($A1242=TAXAS!$A$16,IF($B1242="PARCELADO ATÉ 6X",$D1242-($D1242*TAXAS!$E$16))/6,IF($A1242=TAXAS!$A$17,IF($B1242="PARCELADO ATÉ 6X",$D1242-($D1242*TAXAS!$E$17))/6,IF($A1242=TAXAS!$A$18,IF($B1242="PARCELADO ATÉ 6X",$D1242-($D1242*TAXAS!$E$18))/6,IF($A1242=TAXAS!$A$19,IF($B1242="PARCELADO ATÉ 6X",$D1242-($D1242*TAXAS!$E$19))/6,IF($A1242=TAXAS!$A$20,IF($B1242="PARCELADO ATÉ 6X",$D1242-($D1242*TAXAS!$E$20))/6,IF($A1242=TAXAS!$A$21,IF($B1242="PARCELADO ATÉ 6X",$D1242-($D1242*TAXAS!$E$21))/6,IF($A1242=TAXAS!$A$22,IF($B1242="PARCELADO ATÉ 6X",$D1242-($D1242*TAXAS!$E$22))/6,IF($A1242=TAXAS!$A$23,IF($B1242="PARCELADO ATÉ 6X",$D1242-($D1242*TAXAS!$E$23))/6,IF($A1242=TAXAS!$A$24,IF($B1242="PARCELADO ATÉ 6X",$D1242-($D1242*TAXAS!$E$24))/6,IF($A1242=TAXAS!$A$25,IF($B1242="PARCELADO ATÉ 6X",$D1242-($D1242*TAXAS!$E$25))/6,IF($A1242=TAXAS!$A$26,IF($B1242="PARCELADO ATÉ 6X",$D1242-($D1242*TAXAS!$E$26))/6,IF($A1242=TAXAS!$A$27,IF($B1242="PARCELADO ATÉ 6X",$D1242-($D1242*TAXAS!$E$27))/6))))))))))))))))))))))))/1</f>
        <v>0</v>
      </c>
      <c r="I1242" s="9">
        <f>IF($A1242="VISA",IF($B1242="PARCELADO ATÉ 12X",$D1242-(D1242*TAXAS!$F$4))/12,IF($A1242="MASTER",IF($B1242="PARCELADO ATÉ 12X",$D1242-(D1242*TAXAS!$F$5))/12,IF($A1242="ELO",IF($B1242="PARCELADO ATÉ 12X",$D1242-(D1242*TAXAS!$F$6))/12,IF($A1242="HIPERCARD",IF($B1242="PARCELADO ATÉ 12X",$D1242-(D1242*TAXAS!$F$7))/12,IF($A1242="DINERS",IF($B1242="PARCELADO ATÉ 12X",$D1242-(D1242*TAXAS!$F$8))/12,IF($A1242="AMERICA EXPRESS",IF($B1242="PARCELADO ATÉ 12X",$D1242-(D1242*TAXAS!$F$9))/12,IF($A1242=TAXAS!$A$10,IF($B1242="PARCELADO ATÉ 12X",$D1242-($D1242*TAXAS!$F$10))/12,IF($A1242=TAXAS!$A$11,IF($B1242="PARCELADO ATÉ 12X",$D1242-($D1242*TAXAS!$F$11))/12,IF($A1242=TAXAS!$A$12,IF($B1242="PARCELADO ATÉ 12X",$D1242-($D1242*TAXAS!$F$12))/12,IF($A1242=TAXAS!$A$13,IF($B1242="PARCELADO ATÉ 12X",$D1242-($D1242*TAXAS!$F$13))/12,IF($A1242=TAXAS!$A$14,IF($B1242="PARCELADO ATÉ 12X",$D1242-($D1242*TAXAS!$F$14))/12,IF($A1242=TAXAS!$A$15,IF($B1242="PARCELADO ATÉ 12X",$D1242-($D1242*TAXAS!$F$15))/12,IF($A1242=TAXAS!$A$16,IF($B1242="PARCELADO ATÉ 12X",$D1242-($D1242*TAXAS!$F$16))/12,IF($A1242=TAXAS!$A$17,IF($B1242="PARCELADO ATÉ 12X",$D1242-($D1242*TAXAS!$F$17))/12,IF($A1242=TAXAS!$A$18,IF($B1242="PARCELADO ATÉ 12X",$D1242-($D1242*TAXAS!$F$18))/12,IF($A1242=TAXAS!$A$19,IF($B1242="PARCELADO ATÉ 12X",$D1242-($D1242*TAXAS!$F$19))/12,IF($A1242=TAXAS!$A$20,IF($B1242="PARCELADO ATÉ 12X",$D1242-($D1242*TAXAS!$F$20))/12,IF($A1242=TAXAS!$A$21,IF($B1242="PARCELADO ATÉ 12X",$D1242-($D1242*TAXAS!$F$21))/12,IF($A1242=TAXAS!$A$22,IF($B1242="PARCELADO ATÉ 12X",$D1242-($D1242*TAXAS!$F$22))/12,IF($A1242=TAXAS!$A$23,IF($B1242="PARCELADO ATÉ 12X",$D1242-($D1242*TAXAS!$F$23))/12,IF($A1242=TAXAS!$A$24,IF($B1242="PARCELADO ATÉ 12X",$D1242-($D1242*TAXAS!$F$24))/12,IF($A1242=TAXAS!$A$25,IF($B1242="PARCELADO ATÉ 12X",$D1242-($D1242*TAXAS!$F$25))/12,IF($A1242=TAXAS!$A$26,IF($B1242="PARCELADO ATÉ 12X",$D1242-($D1242*TAXAS!$F$26))/12,IF($A1242=TAXAS!$A$27,IF($B1242="PARCELADO ATÉ 12X",$D1242-($D1242*TAXAS!$F$27))/12))))))))))))))))))))))))/1</f>
        <v>0</v>
      </c>
      <c r="J1242" s="8">
        <f t="shared" si="0"/>
        <v>0</v>
      </c>
      <c r="K1242" s="10" t="b">
        <f>IF($B1242="PARCELADO ATÉ 3X",($D1242-($D1242*TAXAS!$D$4))-$J1242)</f>
        <v>0</v>
      </c>
      <c r="L1242" s="10" t="b">
        <f>IF($B1242="PARCELADO ATÉ 6X",($D1242-($D1242*TAXAS!$E$4))-$J1242)</f>
        <v>0</v>
      </c>
      <c r="M1242" s="10" t="b">
        <f>IF($B1242="PARCELADO ATÉ 12X",($D1242-($D1242*TAXAS!$F$4))-$J1242)</f>
        <v>0</v>
      </c>
      <c r="N1242" s="8">
        <f t="shared" si="1"/>
        <v>0</v>
      </c>
      <c r="O1242" s="10">
        <f t="shared" si="2"/>
        <v>0</v>
      </c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</row>
    <row r="1243" spans="1:31" ht="15.75" customHeight="1" x14ac:dyDescent="0.2">
      <c r="A1243" s="3"/>
      <c r="B1243" s="5"/>
      <c r="C1243" s="6"/>
      <c r="D1243" s="42"/>
      <c r="E1243" s="8">
        <f>IF($A1243="VISA",IF($B1243="DÉBITO",$D1243-($D1243*TAXAS!$B$4)),IF($A1243="MASTER",IF($B1243="DÉBITO",$D1243-($D1243*TAXAS!$B$5)),IF($A1243="ELO", IF($B1243="DÉBITO",$D1243-($D1243*TAXAS!$B$6)),IF($A1243="HIPERCARD",IF($B1243="DÉBITO",$D1243-($D1243*TAXAS!$B$7)),IF($A1243="DINERS",IF($B1243="DÉBITO",$D1243-($D1243*TAXAS!$B$8)),IF($A1243="AMERICA EXPRESS",IF($B1243="DÉBITO",$D1243-($D1243*TAXAS!$B$9)),IF($A1243=TAXAS!$A$10,IF($B1243="DÉBITO",$D1243-($D1243*TAXAS!$B$10)), IF($A1243=TAXAS!$A$11,IF($B1243="DÉBITO",$D1243-($D1243*TAXAS!$B$11)), IF($A1243=TAXAS!$A$12,IF($B1243="DÉBITO",$D1243-($D1243*TAXAS!$B$12)), IF($A1243=TAXAS!$A$13,IF($B1243="DÉBITO",$D1243-($D1243*TAXAS!$B$13)), IF($A1243=TAXAS!$A$14,IF($B1243="DÉBITO",$D1243-($D1243*TAXAS!$B$14)), IF($A1243=TAXAS!$A$15,IF($B1243="DÉBITO",$D1243-($D1243*TAXAS!$B$15)), IF($A1243=TAXAS!$A$16,IF($B1243="DÉBITO",$D1243-($D1243*TAXAS!$B$16)), IF($A1243=TAXAS!$A$17,IF($B1243="DÉBITO",$D1243-($D1243*TAXAS!$B$17)), IF($A1243=TAXAS!$A$18,IF($B1243="DÉBITO",$D1243-($D1243*TAXAS!$B$18)), IF($A1243=TAXAS!$A$19,IF($B1243="DÉBITO",$D1243-($D1243*TAXAS!$B$19)), IF($A1243=TAXAS!$A$20,IF($B1243="DÉBITO",$D1243-($D1243*TAXAS!$B$20)), IF($A1243=TAXAS!$A$21,IF($B1243="DÉBITO",$D1243-($D1243*TAXAS!$B$21)), IF($A1243=TAXAS!$A$22,IF($B1243="DÉBITO",$D1243-($D1243*TAXAS!$B$22)), IF($A1243=TAXAS!$A$23,IF($B1243="DÉBITO",$D1243-($D1243*TAXAS!$B$23)), IF($A1243=TAXAS!$A$24,IF($B1243="DÉBITO",$D1243-($D1243*TAXAS!$B$24)), IF($A1243=TAXAS!$A$25,IF($B1243="DÉBITO",$D1243-($D1243*TAXAS!$B$25)), IF($A1243=TAXAS!$A$26,IF($B1243="DÉBITO",$D1243-($D1243*TAXAS!$B$26)), IF($A1243=TAXAS!$A$27,IF($B1243="DÉBITO",$D1243-($D1243*TAXAS!$B$27))))))))))))))))))))))))))/1</f>
        <v>0</v>
      </c>
      <c r="F1243" s="8">
        <f>IF($A1243="VISA",IF($B1243="CRÉDITO",$D1243-($D1243*TAXAS!$C$4)),IF($A1243="MASTER",IF($B1243="CRÉDITO",$D1243-($D1243*TAXAS!$C$5)),IF($A1243="ELO", IF($B1243="CRÉDITO",$D1243-($D1243*TAXAS!$C$6)),IF($A1243="HIPERCARD",IF($B1243="CRÉDITO",$D1243-($D1243*TAXAS!$C$7)),IF($A1243="DINERS",IF($B1243="CRÉDITO",$D1243-($D1243*TAXAS!$C$8)),IF($A1243="AMERICA EXPRESS",IF($B1243="CRÉDITO",$D1243-($D1243*TAXAS!$C$9)),IF($A1243=TAXAS!$A$10,IF($B1243="CRÉDITO",$D1243-($D1243*TAXAS!$C$10)), IF($A1243=TAXAS!$A$11,IF($B1243="CRÉDITO",$D1243-($D1243*TAXAS!$C$11)), IF($A1243=TAXAS!$A$12,IF($B1243="CRÉDITO",$D1243-($D1243*TAXAS!$C$12)), IF($A1243=TAXAS!$A$13,IF($B1243="CRÉDITO",$D1243-($D1243*TAXAS!$C$13)), IF($A1243=TAXAS!$A$14,IF($B1243="CRÉDITO",$D1243-($D1243*TAXAS!$C$14)), IF($A1243=TAXAS!$A$15,IF($B1243="CRÉDITO",$D1243-($D1243*TAXAS!$C$15)), IF($A1243=TAXAS!$A$16,IF($B1243="CRÉDITO",$D1243-($D1243*TAXAS!$C$16)), IF($A1243=TAXAS!$A$17,IF($B1243="CRÉDITO",$D1243-($D1243*TAXAS!$C$17)), IF($A1243=TAXAS!$A$18,IF($B1243="CRÉDITO",$D1243-($D1243*TAXAS!$C$18)), IF($A1243=TAXAS!$A$19,IF($B1243="CRÉDITO",$D1243-($D1243*TAXAS!$C$19)), IF($A1243=TAXAS!$A$20,IF($B1243="CRÉDITO",$D1243-($D1243*TAXAS!$C$20)), IF($A1243=TAXAS!$A$21,IF($B1243="CRÉDITO",$D1243-($D1243*TAXAS!$C$21)), IF($A1243=TAXAS!$A$22,IF($B1243="CRÉDITO",$D1243-($D1243*TAXAS!$C$22)), IF($A1243=TAXAS!$A$23,IF($B1243="CRÉDITO",$D1243-($D1243*TAXAS!$C$23)), IF($A1243=TAXAS!$A$24,IF($B1243="CRÉDITO",$D1243-($D1243*TAXAS!$C$24)), IF($A1243=TAXAS!$A$25,IF($B1243="CRÉDITO",$D1243-($D1243*TAXAS!$C$25)), IF($A1243=TAXAS!$A$26,IF($B1243="CRÉDITO",$D1243-($D1243*TAXAS!$C$26)), IF($A1243=TAXAS!$A$27,IF($B1243="CRÉDITO",$D1243-($D1243*TAXAS!$C$27))))))))))))))))))))))))))/1</f>
        <v>0</v>
      </c>
      <c r="G1243" s="9">
        <f>IF($A1243="VISA",IF($B1243="PARCELADO ATÉ 3X",$D1243-(D1243*TAXAS!$D$4))/3,IF($A1243="MASTER",IF($B1243="PARCELADO ATÉ 3X",$D1243-(D1243*TAXAS!$D$5))/3,IF($A1243="ELO",IF($B1243="PARCELADO ATÉ 3X",$D1243-(D1243*TAXAS!$D$6))/3,IF($A1243="HIPERCARD",IF($B1243="PARCELADO ATÉ 3X",$D1243-(D1243*TAXAS!$D$7))/3,IF($A1243="DINERS",IF($B1243="PARCELADO ATÉ 3X",$D1243-(D1243*TAXAS!$D$8))/3,IF($A1243="AMERICA EXPRESS",IF($B1243="PARCELADO ATÉ 3X",$D1243-(D1243*TAXAS!$D$9))/3,IF($A1243=TAXAS!$A$10,IF($B1243="PARCELADO ATÉ 3X",$D1243-($D1243*TAXAS!$D$10))/3,IF($A1243=TAXAS!$A$11,IF($B1243="PARCELADO ATÉ 3X",$D1243-($D1243*TAXAS!$D$11))/3,IF($A1243=TAXAS!$A$12,IF($B1243="PARCELADO ATÉ 3X",$D1243-($D1243*TAXAS!$D$12))/3,IF($A1243=TAXAS!$A$13,IF($B1243="PARCELADO ATÉ 3X",$D1243-($D1243*TAXAS!$D$13))/3,IF($A1243=TAXAS!$A$14,IF($B1243="PARCELADO ATÉ 3X",$D1243-($D1243*TAXAS!$D$14))/3,IF($A1243=TAXAS!$A$15,IF($B1243="PARCELADO ATÉ 3X",$D1243-($D1243*TAXAS!$D$15))/3,IF($A1243=TAXAS!$A$16,IF($B1243="PARCELADO ATÉ 3X",$D1243-($D1243*TAXAS!$D$16))/3,IF($A1243=TAXAS!$A$17,IF($B1243="PARCELADO ATÉ 3X",$D1243-($D1243*TAXAS!$D$17))/3,IF($A1243=TAXAS!$A$18,IF($B1243="PARCELADO ATÉ 3X",$D1243-($D1243*TAXAS!$D$18))/3,IF($A1243=TAXAS!$A$19,IF($B1243="PARCELADO ATÉ 3X",$D1243-($D1243*TAXAS!$D$19))/3,IF($A1243=TAXAS!$A$20,IF($B1243="PARCELADO ATÉ 3X",$D1243-($D1243*TAXAS!$D$20))/3,IF($A1243=TAXAS!$A$21,IF($B1243="PARCELADO ATÉ 3X",$D1243-($D1243*TAXAS!$D$21))/3,IF($A1243=TAXAS!$A$22,IF($B1243="PARCELADO ATÉ 3X",$D1243-($D1243*TAXAS!$D$22))/3,IF($A1243=TAXAS!$A$23,IF($B1243="PARCELADO ATÉ 3X",$D1243-($D1243*TAXAS!$D$23))/3,IF($A1243=TAXAS!$A$24,IF($B1243="PARCELADO ATÉ 3X",$D1243-($D1243*TAXAS!$D$24))/3,IF($A1243=TAXAS!$A$25,IF($B1243="PARCELADO ATÉ 3X",$D1243-($D1243*TAXAS!$D$25))/3,IF($A1243=TAXAS!$A$26,IF($B1243="PARCELADO ATÉ 3X",$D1243-($D1243*TAXAS!$D$26))/3,IF($A1243=TAXAS!$A$27,IF($B1243="PARCELADO ATÉ 3X",$D1243-($D1243*TAXAS!$D$27))/3))))))))))))))))))))))))/1</f>
        <v>0</v>
      </c>
      <c r="H1243" s="9">
        <f>IF($A1243="VISA",IF($B1243="PARCELADO ATÉ 6X",$D1243-(D1243*TAXAS!$E$4))/6,IF($A1243="MASTER",IF($B1243="PARCELADO ATÉ 6X",$D1243-(D1243*TAXAS!$E$5))/6,IF($A1243="ELO",IF($B1243="PARCELADO ATÉ 6X",$D1243-(D1243*TAXAS!$E$6))/6,IF($A1243="HIPERCARD",IF($B1243="PARCELADO ATÉ 6X",$D1243-(D1243*TAXAS!$E$7))/6,IF($A1243="DINERS",IF($B1243="PARCELADO ATÉ 6X",$D1243-(D1243*TAXAS!$E$8))/6,IF($A1243="AMERICA EXPRESS",IF($B1243="PARCELADO ATÉ 6X",$D1243-(D1243*TAXAS!$E$9))/6,IF($A1243=TAXAS!$A$10,IF($B1243="PARCELADO ATÉ 6X",$D1243-($D1243*TAXAS!$E$10))/6,IF($A1243=TAXAS!$A$11,IF($B1243="PARCELADO ATÉ 6X",$D1243-($D1243*TAXAS!$E$11))/6,IF($A1243=TAXAS!$A$12,IF($B1243="PARCELADO ATÉ 6X",$D1243-($D1243*TAXAS!$E$12))/6,IF($A1243=TAXAS!$A$13,IF($B1243="PARCELADO ATÉ 6X",$D1243-($D1243*TAXAS!$E$13))/6,IF($A1243=TAXAS!$A$14,IF($B1243="PARCELADO ATÉ 6X",$D1243-($D1243*TAXAS!$E$14))/6,IF($A1243=TAXAS!$A$15,IF($B1243="PARCELADO ATÉ 6X",$D1243-($D1243*TAXAS!$E$15))/6,IF($A1243=TAXAS!$A$16,IF($B1243="PARCELADO ATÉ 6X",$D1243-($D1243*TAXAS!$E$16))/6,IF($A1243=TAXAS!$A$17,IF($B1243="PARCELADO ATÉ 6X",$D1243-($D1243*TAXAS!$E$17))/6,IF($A1243=TAXAS!$A$18,IF($B1243="PARCELADO ATÉ 6X",$D1243-($D1243*TAXAS!$E$18))/6,IF($A1243=TAXAS!$A$19,IF($B1243="PARCELADO ATÉ 6X",$D1243-($D1243*TAXAS!$E$19))/6,IF($A1243=TAXAS!$A$20,IF($B1243="PARCELADO ATÉ 6X",$D1243-($D1243*TAXAS!$E$20))/6,IF($A1243=TAXAS!$A$21,IF($B1243="PARCELADO ATÉ 6X",$D1243-($D1243*TAXAS!$E$21))/6,IF($A1243=TAXAS!$A$22,IF($B1243="PARCELADO ATÉ 6X",$D1243-($D1243*TAXAS!$E$22))/6,IF($A1243=TAXAS!$A$23,IF($B1243="PARCELADO ATÉ 6X",$D1243-($D1243*TAXAS!$E$23))/6,IF($A1243=TAXAS!$A$24,IF($B1243="PARCELADO ATÉ 6X",$D1243-($D1243*TAXAS!$E$24))/6,IF($A1243=TAXAS!$A$25,IF($B1243="PARCELADO ATÉ 6X",$D1243-($D1243*TAXAS!$E$25))/6,IF($A1243=TAXAS!$A$26,IF($B1243="PARCELADO ATÉ 6X",$D1243-($D1243*TAXAS!$E$26))/6,IF($A1243=TAXAS!$A$27,IF($B1243="PARCELADO ATÉ 6X",$D1243-($D1243*TAXAS!$E$27))/6))))))))))))))))))))))))/1</f>
        <v>0</v>
      </c>
      <c r="I1243" s="9">
        <f>IF($A1243="VISA",IF($B1243="PARCELADO ATÉ 12X",$D1243-(D1243*TAXAS!$F$4))/12,IF($A1243="MASTER",IF($B1243="PARCELADO ATÉ 12X",$D1243-(D1243*TAXAS!$F$5))/12,IF($A1243="ELO",IF($B1243="PARCELADO ATÉ 12X",$D1243-(D1243*TAXAS!$F$6))/12,IF($A1243="HIPERCARD",IF($B1243="PARCELADO ATÉ 12X",$D1243-(D1243*TAXAS!$F$7))/12,IF($A1243="DINERS",IF($B1243="PARCELADO ATÉ 12X",$D1243-(D1243*TAXAS!$F$8))/12,IF($A1243="AMERICA EXPRESS",IF($B1243="PARCELADO ATÉ 12X",$D1243-(D1243*TAXAS!$F$9))/12,IF($A1243=TAXAS!$A$10,IF($B1243="PARCELADO ATÉ 12X",$D1243-($D1243*TAXAS!$F$10))/12,IF($A1243=TAXAS!$A$11,IF($B1243="PARCELADO ATÉ 12X",$D1243-($D1243*TAXAS!$F$11))/12,IF($A1243=TAXAS!$A$12,IF($B1243="PARCELADO ATÉ 12X",$D1243-($D1243*TAXAS!$F$12))/12,IF($A1243=TAXAS!$A$13,IF($B1243="PARCELADO ATÉ 12X",$D1243-($D1243*TAXAS!$F$13))/12,IF($A1243=TAXAS!$A$14,IF($B1243="PARCELADO ATÉ 12X",$D1243-($D1243*TAXAS!$F$14))/12,IF($A1243=TAXAS!$A$15,IF($B1243="PARCELADO ATÉ 12X",$D1243-($D1243*TAXAS!$F$15))/12,IF($A1243=TAXAS!$A$16,IF($B1243="PARCELADO ATÉ 12X",$D1243-($D1243*TAXAS!$F$16))/12,IF($A1243=TAXAS!$A$17,IF($B1243="PARCELADO ATÉ 12X",$D1243-($D1243*TAXAS!$F$17))/12,IF($A1243=TAXAS!$A$18,IF($B1243="PARCELADO ATÉ 12X",$D1243-($D1243*TAXAS!$F$18))/12,IF($A1243=TAXAS!$A$19,IF($B1243="PARCELADO ATÉ 12X",$D1243-($D1243*TAXAS!$F$19))/12,IF($A1243=TAXAS!$A$20,IF($B1243="PARCELADO ATÉ 12X",$D1243-($D1243*TAXAS!$F$20))/12,IF($A1243=TAXAS!$A$21,IF($B1243="PARCELADO ATÉ 12X",$D1243-($D1243*TAXAS!$F$21))/12,IF($A1243=TAXAS!$A$22,IF($B1243="PARCELADO ATÉ 12X",$D1243-($D1243*TAXAS!$F$22))/12,IF($A1243=TAXAS!$A$23,IF($B1243="PARCELADO ATÉ 12X",$D1243-($D1243*TAXAS!$F$23))/12,IF($A1243=TAXAS!$A$24,IF($B1243="PARCELADO ATÉ 12X",$D1243-($D1243*TAXAS!$F$24))/12,IF($A1243=TAXAS!$A$25,IF($B1243="PARCELADO ATÉ 12X",$D1243-($D1243*TAXAS!$F$25))/12,IF($A1243=TAXAS!$A$26,IF($B1243="PARCELADO ATÉ 12X",$D1243-($D1243*TAXAS!$F$26))/12,IF($A1243=TAXAS!$A$27,IF($B1243="PARCELADO ATÉ 12X",$D1243-($D1243*TAXAS!$F$27))/12))))))))))))))))))))))))/1</f>
        <v>0</v>
      </c>
      <c r="J1243" s="8">
        <f t="shared" si="0"/>
        <v>0</v>
      </c>
      <c r="K1243" s="10" t="b">
        <f>IF($B1243="PARCELADO ATÉ 3X",($D1243-($D1243*TAXAS!$D$4))-$J1243)</f>
        <v>0</v>
      </c>
      <c r="L1243" s="10" t="b">
        <f>IF($B1243="PARCELADO ATÉ 6X",($D1243-($D1243*TAXAS!$E$4))-$J1243)</f>
        <v>0</v>
      </c>
      <c r="M1243" s="10" t="b">
        <f>IF($B1243="PARCELADO ATÉ 12X",($D1243-($D1243*TAXAS!$F$4))-$J1243)</f>
        <v>0</v>
      </c>
      <c r="N1243" s="8">
        <f t="shared" si="1"/>
        <v>0</v>
      </c>
      <c r="O1243" s="10">
        <f t="shared" si="2"/>
        <v>0</v>
      </c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</row>
    <row r="1244" spans="1:31" ht="15.75" customHeight="1" x14ac:dyDescent="0.2">
      <c r="A1244" s="3"/>
      <c r="B1244" s="5"/>
      <c r="C1244" s="6"/>
      <c r="D1244" s="42"/>
      <c r="E1244" s="8">
        <f>IF($A1244="VISA",IF($B1244="DÉBITO",$D1244-($D1244*TAXAS!$B$4)),IF($A1244="MASTER",IF($B1244="DÉBITO",$D1244-($D1244*TAXAS!$B$5)),IF($A1244="ELO", IF($B1244="DÉBITO",$D1244-($D1244*TAXAS!$B$6)),IF($A1244="HIPERCARD",IF($B1244="DÉBITO",$D1244-($D1244*TAXAS!$B$7)),IF($A1244="DINERS",IF($B1244="DÉBITO",$D1244-($D1244*TAXAS!$B$8)),IF($A1244="AMERICA EXPRESS",IF($B1244="DÉBITO",$D1244-($D1244*TAXAS!$B$9)),IF($A1244=TAXAS!$A$10,IF($B1244="DÉBITO",$D1244-($D1244*TAXAS!$B$10)), IF($A1244=TAXAS!$A$11,IF($B1244="DÉBITO",$D1244-($D1244*TAXAS!$B$11)), IF($A1244=TAXAS!$A$12,IF($B1244="DÉBITO",$D1244-($D1244*TAXAS!$B$12)), IF($A1244=TAXAS!$A$13,IF($B1244="DÉBITO",$D1244-($D1244*TAXAS!$B$13)), IF($A1244=TAXAS!$A$14,IF($B1244="DÉBITO",$D1244-($D1244*TAXAS!$B$14)), IF($A1244=TAXAS!$A$15,IF($B1244="DÉBITO",$D1244-($D1244*TAXAS!$B$15)), IF($A1244=TAXAS!$A$16,IF($B1244="DÉBITO",$D1244-($D1244*TAXAS!$B$16)), IF($A1244=TAXAS!$A$17,IF($B1244="DÉBITO",$D1244-($D1244*TAXAS!$B$17)), IF($A1244=TAXAS!$A$18,IF($B1244="DÉBITO",$D1244-($D1244*TAXAS!$B$18)), IF($A1244=TAXAS!$A$19,IF($B1244="DÉBITO",$D1244-($D1244*TAXAS!$B$19)), IF($A1244=TAXAS!$A$20,IF($B1244="DÉBITO",$D1244-($D1244*TAXAS!$B$20)), IF($A1244=TAXAS!$A$21,IF($B1244="DÉBITO",$D1244-($D1244*TAXAS!$B$21)), IF($A1244=TAXAS!$A$22,IF($B1244="DÉBITO",$D1244-($D1244*TAXAS!$B$22)), IF($A1244=TAXAS!$A$23,IF($B1244="DÉBITO",$D1244-($D1244*TAXAS!$B$23)), IF($A1244=TAXAS!$A$24,IF($B1244="DÉBITO",$D1244-($D1244*TAXAS!$B$24)), IF($A1244=TAXAS!$A$25,IF($B1244="DÉBITO",$D1244-($D1244*TAXAS!$B$25)), IF($A1244=TAXAS!$A$26,IF($B1244="DÉBITO",$D1244-($D1244*TAXAS!$B$26)), IF($A1244=TAXAS!$A$27,IF($B1244="DÉBITO",$D1244-($D1244*TAXAS!$B$27))))))))))))))))))))))))))/1</f>
        <v>0</v>
      </c>
      <c r="F1244" s="8">
        <f>IF($A1244="VISA",IF($B1244="CRÉDITO",$D1244-($D1244*TAXAS!$C$4)),IF($A1244="MASTER",IF($B1244="CRÉDITO",$D1244-($D1244*TAXAS!$C$5)),IF($A1244="ELO", IF($B1244="CRÉDITO",$D1244-($D1244*TAXAS!$C$6)),IF($A1244="HIPERCARD",IF($B1244="CRÉDITO",$D1244-($D1244*TAXAS!$C$7)),IF($A1244="DINERS",IF($B1244="CRÉDITO",$D1244-($D1244*TAXAS!$C$8)),IF($A1244="AMERICA EXPRESS",IF($B1244="CRÉDITO",$D1244-($D1244*TAXAS!$C$9)),IF($A1244=TAXAS!$A$10,IF($B1244="CRÉDITO",$D1244-($D1244*TAXAS!$C$10)), IF($A1244=TAXAS!$A$11,IF($B1244="CRÉDITO",$D1244-($D1244*TAXAS!$C$11)), IF($A1244=TAXAS!$A$12,IF($B1244="CRÉDITO",$D1244-($D1244*TAXAS!$C$12)), IF($A1244=TAXAS!$A$13,IF($B1244="CRÉDITO",$D1244-($D1244*TAXAS!$C$13)), IF($A1244=TAXAS!$A$14,IF($B1244="CRÉDITO",$D1244-($D1244*TAXAS!$C$14)), IF($A1244=TAXAS!$A$15,IF($B1244="CRÉDITO",$D1244-($D1244*TAXAS!$C$15)), IF($A1244=TAXAS!$A$16,IF($B1244="CRÉDITO",$D1244-($D1244*TAXAS!$C$16)), IF($A1244=TAXAS!$A$17,IF($B1244="CRÉDITO",$D1244-($D1244*TAXAS!$C$17)), IF($A1244=TAXAS!$A$18,IF($B1244="CRÉDITO",$D1244-($D1244*TAXAS!$C$18)), IF($A1244=TAXAS!$A$19,IF($B1244="CRÉDITO",$D1244-($D1244*TAXAS!$C$19)), IF($A1244=TAXAS!$A$20,IF($B1244="CRÉDITO",$D1244-($D1244*TAXAS!$C$20)), IF($A1244=TAXAS!$A$21,IF($B1244="CRÉDITO",$D1244-($D1244*TAXAS!$C$21)), IF($A1244=TAXAS!$A$22,IF($B1244="CRÉDITO",$D1244-($D1244*TAXAS!$C$22)), IF($A1244=TAXAS!$A$23,IF($B1244="CRÉDITO",$D1244-($D1244*TAXAS!$C$23)), IF($A1244=TAXAS!$A$24,IF($B1244="CRÉDITO",$D1244-($D1244*TAXAS!$C$24)), IF($A1244=TAXAS!$A$25,IF($B1244="CRÉDITO",$D1244-($D1244*TAXAS!$C$25)), IF($A1244=TAXAS!$A$26,IF($B1244="CRÉDITO",$D1244-($D1244*TAXAS!$C$26)), IF($A1244=TAXAS!$A$27,IF($B1244="CRÉDITO",$D1244-($D1244*TAXAS!$C$27))))))))))))))))))))))))))/1</f>
        <v>0</v>
      </c>
      <c r="G1244" s="9">
        <f>IF($A1244="VISA",IF($B1244="PARCELADO ATÉ 3X",$D1244-(D1244*TAXAS!$D$4))/3,IF($A1244="MASTER",IF($B1244="PARCELADO ATÉ 3X",$D1244-(D1244*TAXAS!$D$5))/3,IF($A1244="ELO",IF($B1244="PARCELADO ATÉ 3X",$D1244-(D1244*TAXAS!$D$6))/3,IF($A1244="HIPERCARD",IF($B1244="PARCELADO ATÉ 3X",$D1244-(D1244*TAXAS!$D$7))/3,IF($A1244="DINERS",IF($B1244="PARCELADO ATÉ 3X",$D1244-(D1244*TAXAS!$D$8))/3,IF($A1244="AMERICA EXPRESS",IF($B1244="PARCELADO ATÉ 3X",$D1244-(D1244*TAXAS!$D$9))/3,IF($A1244=TAXAS!$A$10,IF($B1244="PARCELADO ATÉ 3X",$D1244-($D1244*TAXAS!$D$10))/3,IF($A1244=TAXAS!$A$11,IF($B1244="PARCELADO ATÉ 3X",$D1244-($D1244*TAXAS!$D$11))/3,IF($A1244=TAXAS!$A$12,IF($B1244="PARCELADO ATÉ 3X",$D1244-($D1244*TAXAS!$D$12))/3,IF($A1244=TAXAS!$A$13,IF($B1244="PARCELADO ATÉ 3X",$D1244-($D1244*TAXAS!$D$13))/3,IF($A1244=TAXAS!$A$14,IF($B1244="PARCELADO ATÉ 3X",$D1244-($D1244*TAXAS!$D$14))/3,IF($A1244=TAXAS!$A$15,IF($B1244="PARCELADO ATÉ 3X",$D1244-($D1244*TAXAS!$D$15))/3,IF($A1244=TAXAS!$A$16,IF($B1244="PARCELADO ATÉ 3X",$D1244-($D1244*TAXAS!$D$16))/3,IF($A1244=TAXAS!$A$17,IF($B1244="PARCELADO ATÉ 3X",$D1244-($D1244*TAXAS!$D$17))/3,IF($A1244=TAXAS!$A$18,IF($B1244="PARCELADO ATÉ 3X",$D1244-($D1244*TAXAS!$D$18))/3,IF($A1244=TAXAS!$A$19,IF($B1244="PARCELADO ATÉ 3X",$D1244-($D1244*TAXAS!$D$19))/3,IF($A1244=TAXAS!$A$20,IF($B1244="PARCELADO ATÉ 3X",$D1244-($D1244*TAXAS!$D$20))/3,IF($A1244=TAXAS!$A$21,IF($B1244="PARCELADO ATÉ 3X",$D1244-($D1244*TAXAS!$D$21))/3,IF($A1244=TAXAS!$A$22,IF($B1244="PARCELADO ATÉ 3X",$D1244-($D1244*TAXAS!$D$22))/3,IF($A1244=TAXAS!$A$23,IF($B1244="PARCELADO ATÉ 3X",$D1244-($D1244*TAXAS!$D$23))/3,IF($A1244=TAXAS!$A$24,IF($B1244="PARCELADO ATÉ 3X",$D1244-($D1244*TAXAS!$D$24))/3,IF($A1244=TAXAS!$A$25,IF($B1244="PARCELADO ATÉ 3X",$D1244-($D1244*TAXAS!$D$25))/3,IF($A1244=TAXAS!$A$26,IF($B1244="PARCELADO ATÉ 3X",$D1244-($D1244*TAXAS!$D$26))/3,IF($A1244=TAXAS!$A$27,IF($B1244="PARCELADO ATÉ 3X",$D1244-($D1244*TAXAS!$D$27))/3))))))))))))))))))))))))/1</f>
        <v>0</v>
      </c>
      <c r="H1244" s="9">
        <f>IF($A1244="VISA",IF($B1244="PARCELADO ATÉ 6X",$D1244-(D1244*TAXAS!$E$4))/6,IF($A1244="MASTER",IF($B1244="PARCELADO ATÉ 6X",$D1244-(D1244*TAXAS!$E$5))/6,IF($A1244="ELO",IF($B1244="PARCELADO ATÉ 6X",$D1244-(D1244*TAXAS!$E$6))/6,IF($A1244="HIPERCARD",IF($B1244="PARCELADO ATÉ 6X",$D1244-(D1244*TAXAS!$E$7))/6,IF($A1244="DINERS",IF($B1244="PARCELADO ATÉ 6X",$D1244-(D1244*TAXAS!$E$8))/6,IF($A1244="AMERICA EXPRESS",IF($B1244="PARCELADO ATÉ 6X",$D1244-(D1244*TAXAS!$E$9))/6,IF($A1244=TAXAS!$A$10,IF($B1244="PARCELADO ATÉ 6X",$D1244-($D1244*TAXAS!$E$10))/6,IF($A1244=TAXAS!$A$11,IF($B1244="PARCELADO ATÉ 6X",$D1244-($D1244*TAXAS!$E$11))/6,IF($A1244=TAXAS!$A$12,IF($B1244="PARCELADO ATÉ 6X",$D1244-($D1244*TAXAS!$E$12))/6,IF($A1244=TAXAS!$A$13,IF($B1244="PARCELADO ATÉ 6X",$D1244-($D1244*TAXAS!$E$13))/6,IF($A1244=TAXAS!$A$14,IF($B1244="PARCELADO ATÉ 6X",$D1244-($D1244*TAXAS!$E$14))/6,IF($A1244=TAXAS!$A$15,IF($B1244="PARCELADO ATÉ 6X",$D1244-($D1244*TAXAS!$E$15))/6,IF($A1244=TAXAS!$A$16,IF($B1244="PARCELADO ATÉ 6X",$D1244-($D1244*TAXAS!$E$16))/6,IF($A1244=TAXAS!$A$17,IF($B1244="PARCELADO ATÉ 6X",$D1244-($D1244*TAXAS!$E$17))/6,IF($A1244=TAXAS!$A$18,IF($B1244="PARCELADO ATÉ 6X",$D1244-($D1244*TAXAS!$E$18))/6,IF($A1244=TAXAS!$A$19,IF($B1244="PARCELADO ATÉ 6X",$D1244-($D1244*TAXAS!$E$19))/6,IF($A1244=TAXAS!$A$20,IF($B1244="PARCELADO ATÉ 6X",$D1244-($D1244*TAXAS!$E$20))/6,IF($A1244=TAXAS!$A$21,IF($B1244="PARCELADO ATÉ 6X",$D1244-($D1244*TAXAS!$E$21))/6,IF($A1244=TAXAS!$A$22,IF($B1244="PARCELADO ATÉ 6X",$D1244-($D1244*TAXAS!$E$22))/6,IF($A1244=TAXAS!$A$23,IF($B1244="PARCELADO ATÉ 6X",$D1244-($D1244*TAXAS!$E$23))/6,IF($A1244=TAXAS!$A$24,IF($B1244="PARCELADO ATÉ 6X",$D1244-($D1244*TAXAS!$E$24))/6,IF($A1244=TAXAS!$A$25,IF($B1244="PARCELADO ATÉ 6X",$D1244-($D1244*TAXAS!$E$25))/6,IF($A1244=TAXAS!$A$26,IF($B1244="PARCELADO ATÉ 6X",$D1244-($D1244*TAXAS!$E$26))/6,IF($A1244=TAXAS!$A$27,IF($B1244="PARCELADO ATÉ 6X",$D1244-($D1244*TAXAS!$E$27))/6))))))))))))))))))))))))/1</f>
        <v>0</v>
      </c>
      <c r="I1244" s="9">
        <f>IF($A1244="VISA",IF($B1244="PARCELADO ATÉ 12X",$D1244-(D1244*TAXAS!$F$4))/12,IF($A1244="MASTER",IF($B1244="PARCELADO ATÉ 12X",$D1244-(D1244*TAXAS!$F$5))/12,IF($A1244="ELO",IF($B1244="PARCELADO ATÉ 12X",$D1244-(D1244*TAXAS!$F$6))/12,IF($A1244="HIPERCARD",IF($B1244="PARCELADO ATÉ 12X",$D1244-(D1244*TAXAS!$F$7))/12,IF($A1244="DINERS",IF($B1244="PARCELADO ATÉ 12X",$D1244-(D1244*TAXAS!$F$8))/12,IF($A1244="AMERICA EXPRESS",IF($B1244="PARCELADO ATÉ 12X",$D1244-(D1244*TAXAS!$F$9))/12,IF($A1244=TAXAS!$A$10,IF($B1244="PARCELADO ATÉ 12X",$D1244-($D1244*TAXAS!$F$10))/12,IF($A1244=TAXAS!$A$11,IF($B1244="PARCELADO ATÉ 12X",$D1244-($D1244*TAXAS!$F$11))/12,IF($A1244=TAXAS!$A$12,IF($B1244="PARCELADO ATÉ 12X",$D1244-($D1244*TAXAS!$F$12))/12,IF($A1244=TAXAS!$A$13,IF($B1244="PARCELADO ATÉ 12X",$D1244-($D1244*TAXAS!$F$13))/12,IF($A1244=TAXAS!$A$14,IF($B1244="PARCELADO ATÉ 12X",$D1244-($D1244*TAXAS!$F$14))/12,IF($A1244=TAXAS!$A$15,IF($B1244="PARCELADO ATÉ 12X",$D1244-($D1244*TAXAS!$F$15))/12,IF($A1244=TAXAS!$A$16,IF($B1244="PARCELADO ATÉ 12X",$D1244-($D1244*TAXAS!$F$16))/12,IF($A1244=TAXAS!$A$17,IF($B1244="PARCELADO ATÉ 12X",$D1244-($D1244*TAXAS!$F$17))/12,IF($A1244=TAXAS!$A$18,IF($B1244="PARCELADO ATÉ 12X",$D1244-($D1244*TAXAS!$F$18))/12,IF($A1244=TAXAS!$A$19,IF($B1244="PARCELADO ATÉ 12X",$D1244-($D1244*TAXAS!$F$19))/12,IF($A1244=TAXAS!$A$20,IF($B1244="PARCELADO ATÉ 12X",$D1244-($D1244*TAXAS!$F$20))/12,IF($A1244=TAXAS!$A$21,IF($B1244="PARCELADO ATÉ 12X",$D1244-($D1244*TAXAS!$F$21))/12,IF($A1244=TAXAS!$A$22,IF($B1244="PARCELADO ATÉ 12X",$D1244-($D1244*TAXAS!$F$22))/12,IF($A1244=TAXAS!$A$23,IF($B1244="PARCELADO ATÉ 12X",$D1244-($D1244*TAXAS!$F$23))/12,IF($A1244=TAXAS!$A$24,IF($B1244="PARCELADO ATÉ 12X",$D1244-($D1244*TAXAS!$F$24))/12,IF($A1244=TAXAS!$A$25,IF($B1244="PARCELADO ATÉ 12X",$D1244-($D1244*TAXAS!$F$25))/12,IF($A1244=TAXAS!$A$26,IF($B1244="PARCELADO ATÉ 12X",$D1244-($D1244*TAXAS!$F$26))/12,IF($A1244=TAXAS!$A$27,IF($B1244="PARCELADO ATÉ 12X",$D1244-($D1244*TAXAS!$F$27))/12))))))))))))))))))))))))/1</f>
        <v>0</v>
      </c>
      <c r="J1244" s="8">
        <f t="shared" si="0"/>
        <v>0</v>
      </c>
      <c r="K1244" s="10" t="b">
        <f>IF($B1244="PARCELADO ATÉ 3X",($D1244-($D1244*TAXAS!$D$4))-$J1244)</f>
        <v>0</v>
      </c>
      <c r="L1244" s="10" t="b">
        <f>IF($B1244="PARCELADO ATÉ 6X",($D1244-($D1244*TAXAS!$E$4))-$J1244)</f>
        <v>0</v>
      </c>
      <c r="M1244" s="10" t="b">
        <f>IF($B1244="PARCELADO ATÉ 12X",($D1244-($D1244*TAXAS!$F$4))-$J1244)</f>
        <v>0</v>
      </c>
      <c r="N1244" s="8">
        <f t="shared" si="1"/>
        <v>0</v>
      </c>
      <c r="O1244" s="10">
        <f t="shared" si="2"/>
        <v>0</v>
      </c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</row>
    <row r="1245" spans="1:31" ht="15.75" customHeight="1" x14ac:dyDescent="0.2">
      <c r="A1245" s="3"/>
      <c r="B1245" s="5"/>
      <c r="C1245" s="6"/>
      <c r="D1245" s="42"/>
      <c r="E1245" s="8">
        <f>IF($A1245="VISA",IF($B1245="DÉBITO",$D1245-($D1245*TAXAS!$B$4)),IF($A1245="MASTER",IF($B1245="DÉBITO",$D1245-($D1245*TAXAS!$B$5)),IF($A1245="ELO", IF($B1245="DÉBITO",$D1245-($D1245*TAXAS!$B$6)),IF($A1245="HIPERCARD",IF($B1245="DÉBITO",$D1245-($D1245*TAXAS!$B$7)),IF($A1245="DINERS",IF($B1245="DÉBITO",$D1245-($D1245*TAXAS!$B$8)),IF($A1245="AMERICA EXPRESS",IF($B1245="DÉBITO",$D1245-($D1245*TAXAS!$B$9)),IF($A1245=TAXAS!$A$10,IF($B1245="DÉBITO",$D1245-($D1245*TAXAS!$B$10)), IF($A1245=TAXAS!$A$11,IF($B1245="DÉBITO",$D1245-($D1245*TAXAS!$B$11)), IF($A1245=TAXAS!$A$12,IF($B1245="DÉBITO",$D1245-($D1245*TAXAS!$B$12)), IF($A1245=TAXAS!$A$13,IF($B1245="DÉBITO",$D1245-($D1245*TAXAS!$B$13)), IF($A1245=TAXAS!$A$14,IF($B1245="DÉBITO",$D1245-($D1245*TAXAS!$B$14)), IF($A1245=TAXAS!$A$15,IF($B1245="DÉBITO",$D1245-($D1245*TAXAS!$B$15)), IF($A1245=TAXAS!$A$16,IF($B1245="DÉBITO",$D1245-($D1245*TAXAS!$B$16)), IF($A1245=TAXAS!$A$17,IF($B1245="DÉBITO",$D1245-($D1245*TAXAS!$B$17)), IF($A1245=TAXAS!$A$18,IF($B1245="DÉBITO",$D1245-($D1245*TAXAS!$B$18)), IF($A1245=TAXAS!$A$19,IF($B1245="DÉBITO",$D1245-($D1245*TAXAS!$B$19)), IF($A1245=TAXAS!$A$20,IF($B1245="DÉBITO",$D1245-($D1245*TAXAS!$B$20)), IF($A1245=TAXAS!$A$21,IF($B1245="DÉBITO",$D1245-($D1245*TAXAS!$B$21)), IF($A1245=TAXAS!$A$22,IF($B1245="DÉBITO",$D1245-($D1245*TAXAS!$B$22)), IF($A1245=TAXAS!$A$23,IF($B1245="DÉBITO",$D1245-($D1245*TAXAS!$B$23)), IF($A1245=TAXAS!$A$24,IF($B1245="DÉBITO",$D1245-($D1245*TAXAS!$B$24)), IF($A1245=TAXAS!$A$25,IF($B1245="DÉBITO",$D1245-($D1245*TAXAS!$B$25)), IF($A1245=TAXAS!$A$26,IF($B1245="DÉBITO",$D1245-($D1245*TAXAS!$B$26)), IF($A1245=TAXAS!$A$27,IF($B1245="DÉBITO",$D1245-($D1245*TAXAS!$B$27))))))))))))))))))))))))))/1</f>
        <v>0</v>
      </c>
      <c r="F1245" s="8">
        <f>IF($A1245="VISA",IF($B1245="CRÉDITO",$D1245-($D1245*TAXAS!$C$4)),IF($A1245="MASTER",IF($B1245="CRÉDITO",$D1245-($D1245*TAXAS!$C$5)),IF($A1245="ELO", IF($B1245="CRÉDITO",$D1245-($D1245*TAXAS!$C$6)),IF($A1245="HIPERCARD",IF($B1245="CRÉDITO",$D1245-($D1245*TAXAS!$C$7)),IF($A1245="DINERS",IF($B1245="CRÉDITO",$D1245-($D1245*TAXAS!$C$8)),IF($A1245="AMERICA EXPRESS",IF($B1245="CRÉDITO",$D1245-($D1245*TAXAS!$C$9)),IF($A1245=TAXAS!$A$10,IF($B1245="CRÉDITO",$D1245-($D1245*TAXAS!$C$10)), IF($A1245=TAXAS!$A$11,IF($B1245="CRÉDITO",$D1245-($D1245*TAXAS!$C$11)), IF($A1245=TAXAS!$A$12,IF($B1245="CRÉDITO",$D1245-($D1245*TAXAS!$C$12)), IF($A1245=TAXAS!$A$13,IF($B1245="CRÉDITO",$D1245-($D1245*TAXAS!$C$13)), IF($A1245=TAXAS!$A$14,IF($B1245="CRÉDITO",$D1245-($D1245*TAXAS!$C$14)), IF($A1245=TAXAS!$A$15,IF($B1245="CRÉDITO",$D1245-($D1245*TAXAS!$C$15)), IF($A1245=TAXAS!$A$16,IF($B1245="CRÉDITO",$D1245-($D1245*TAXAS!$C$16)), IF($A1245=TAXAS!$A$17,IF($B1245="CRÉDITO",$D1245-($D1245*TAXAS!$C$17)), IF($A1245=TAXAS!$A$18,IF($B1245="CRÉDITO",$D1245-($D1245*TAXAS!$C$18)), IF($A1245=TAXAS!$A$19,IF($B1245="CRÉDITO",$D1245-($D1245*TAXAS!$C$19)), IF($A1245=TAXAS!$A$20,IF($B1245="CRÉDITO",$D1245-($D1245*TAXAS!$C$20)), IF($A1245=TAXAS!$A$21,IF($B1245="CRÉDITO",$D1245-($D1245*TAXAS!$C$21)), IF($A1245=TAXAS!$A$22,IF($B1245="CRÉDITO",$D1245-($D1245*TAXAS!$C$22)), IF($A1245=TAXAS!$A$23,IF($B1245="CRÉDITO",$D1245-($D1245*TAXAS!$C$23)), IF($A1245=TAXAS!$A$24,IF($B1245="CRÉDITO",$D1245-($D1245*TAXAS!$C$24)), IF($A1245=TAXAS!$A$25,IF($B1245="CRÉDITO",$D1245-($D1245*TAXAS!$C$25)), IF($A1245=TAXAS!$A$26,IF($B1245="CRÉDITO",$D1245-($D1245*TAXAS!$C$26)), IF($A1245=TAXAS!$A$27,IF($B1245="CRÉDITO",$D1245-($D1245*TAXAS!$C$27))))))))))))))))))))))))))/1</f>
        <v>0</v>
      </c>
      <c r="G1245" s="9">
        <f>IF($A1245="VISA",IF($B1245="PARCELADO ATÉ 3X",$D1245-(D1245*TAXAS!$D$4))/3,IF($A1245="MASTER",IF($B1245="PARCELADO ATÉ 3X",$D1245-(D1245*TAXAS!$D$5))/3,IF($A1245="ELO",IF($B1245="PARCELADO ATÉ 3X",$D1245-(D1245*TAXAS!$D$6))/3,IF($A1245="HIPERCARD",IF($B1245="PARCELADO ATÉ 3X",$D1245-(D1245*TAXAS!$D$7))/3,IF($A1245="DINERS",IF($B1245="PARCELADO ATÉ 3X",$D1245-(D1245*TAXAS!$D$8))/3,IF($A1245="AMERICA EXPRESS",IF($B1245="PARCELADO ATÉ 3X",$D1245-(D1245*TAXAS!$D$9))/3,IF($A1245=TAXAS!$A$10,IF($B1245="PARCELADO ATÉ 3X",$D1245-($D1245*TAXAS!$D$10))/3,IF($A1245=TAXAS!$A$11,IF($B1245="PARCELADO ATÉ 3X",$D1245-($D1245*TAXAS!$D$11))/3,IF($A1245=TAXAS!$A$12,IF($B1245="PARCELADO ATÉ 3X",$D1245-($D1245*TAXAS!$D$12))/3,IF($A1245=TAXAS!$A$13,IF($B1245="PARCELADO ATÉ 3X",$D1245-($D1245*TAXAS!$D$13))/3,IF($A1245=TAXAS!$A$14,IF($B1245="PARCELADO ATÉ 3X",$D1245-($D1245*TAXAS!$D$14))/3,IF($A1245=TAXAS!$A$15,IF($B1245="PARCELADO ATÉ 3X",$D1245-($D1245*TAXAS!$D$15))/3,IF($A1245=TAXAS!$A$16,IF($B1245="PARCELADO ATÉ 3X",$D1245-($D1245*TAXAS!$D$16))/3,IF($A1245=TAXAS!$A$17,IF($B1245="PARCELADO ATÉ 3X",$D1245-($D1245*TAXAS!$D$17))/3,IF($A1245=TAXAS!$A$18,IF($B1245="PARCELADO ATÉ 3X",$D1245-($D1245*TAXAS!$D$18))/3,IF($A1245=TAXAS!$A$19,IF($B1245="PARCELADO ATÉ 3X",$D1245-($D1245*TAXAS!$D$19))/3,IF($A1245=TAXAS!$A$20,IF($B1245="PARCELADO ATÉ 3X",$D1245-($D1245*TAXAS!$D$20))/3,IF($A1245=TAXAS!$A$21,IF($B1245="PARCELADO ATÉ 3X",$D1245-($D1245*TAXAS!$D$21))/3,IF($A1245=TAXAS!$A$22,IF($B1245="PARCELADO ATÉ 3X",$D1245-($D1245*TAXAS!$D$22))/3,IF($A1245=TAXAS!$A$23,IF($B1245="PARCELADO ATÉ 3X",$D1245-($D1245*TAXAS!$D$23))/3,IF($A1245=TAXAS!$A$24,IF($B1245="PARCELADO ATÉ 3X",$D1245-($D1245*TAXAS!$D$24))/3,IF($A1245=TAXAS!$A$25,IF($B1245="PARCELADO ATÉ 3X",$D1245-($D1245*TAXAS!$D$25))/3,IF($A1245=TAXAS!$A$26,IF($B1245="PARCELADO ATÉ 3X",$D1245-($D1245*TAXAS!$D$26))/3,IF($A1245=TAXAS!$A$27,IF($B1245="PARCELADO ATÉ 3X",$D1245-($D1245*TAXAS!$D$27))/3))))))))))))))))))))))))/1</f>
        <v>0</v>
      </c>
      <c r="H1245" s="9">
        <f>IF($A1245="VISA",IF($B1245="PARCELADO ATÉ 6X",$D1245-(D1245*TAXAS!$E$4))/6,IF($A1245="MASTER",IF($B1245="PARCELADO ATÉ 6X",$D1245-(D1245*TAXAS!$E$5))/6,IF($A1245="ELO",IF($B1245="PARCELADO ATÉ 6X",$D1245-(D1245*TAXAS!$E$6))/6,IF($A1245="HIPERCARD",IF($B1245="PARCELADO ATÉ 6X",$D1245-(D1245*TAXAS!$E$7))/6,IF($A1245="DINERS",IF($B1245="PARCELADO ATÉ 6X",$D1245-(D1245*TAXAS!$E$8))/6,IF($A1245="AMERICA EXPRESS",IF($B1245="PARCELADO ATÉ 6X",$D1245-(D1245*TAXAS!$E$9))/6,IF($A1245=TAXAS!$A$10,IF($B1245="PARCELADO ATÉ 6X",$D1245-($D1245*TAXAS!$E$10))/6,IF($A1245=TAXAS!$A$11,IF($B1245="PARCELADO ATÉ 6X",$D1245-($D1245*TAXAS!$E$11))/6,IF($A1245=TAXAS!$A$12,IF($B1245="PARCELADO ATÉ 6X",$D1245-($D1245*TAXAS!$E$12))/6,IF($A1245=TAXAS!$A$13,IF($B1245="PARCELADO ATÉ 6X",$D1245-($D1245*TAXAS!$E$13))/6,IF($A1245=TAXAS!$A$14,IF($B1245="PARCELADO ATÉ 6X",$D1245-($D1245*TAXAS!$E$14))/6,IF($A1245=TAXAS!$A$15,IF($B1245="PARCELADO ATÉ 6X",$D1245-($D1245*TAXAS!$E$15))/6,IF($A1245=TAXAS!$A$16,IF($B1245="PARCELADO ATÉ 6X",$D1245-($D1245*TAXAS!$E$16))/6,IF($A1245=TAXAS!$A$17,IF($B1245="PARCELADO ATÉ 6X",$D1245-($D1245*TAXAS!$E$17))/6,IF($A1245=TAXAS!$A$18,IF($B1245="PARCELADO ATÉ 6X",$D1245-($D1245*TAXAS!$E$18))/6,IF($A1245=TAXAS!$A$19,IF($B1245="PARCELADO ATÉ 6X",$D1245-($D1245*TAXAS!$E$19))/6,IF($A1245=TAXAS!$A$20,IF($B1245="PARCELADO ATÉ 6X",$D1245-($D1245*TAXAS!$E$20))/6,IF($A1245=TAXAS!$A$21,IF($B1245="PARCELADO ATÉ 6X",$D1245-($D1245*TAXAS!$E$21))/6,IF($A1245=TAXAS!$A$22,IF($B1245="PARCELADO ATÉ 6X",$D1245-($D1245*TAXAS!$E$22))/6,IF($A1245=TAXAS!$A$23,IF($B1245="PARCELADO ATÉ 6X",$D1245-($D1245*TAXAS!$E$23))/6,IF($A1245=TAXAS!$A$24,IF($B1245="PARCELADO ATÉ 6X",$D1245-($D1245*TAXAS!$E$24))/6,IF($A1245=TAXAS!$A$25,IF($B1245="PARCELADO ATÉ 6X",$D1245-($D1245*TAXAS!$E$25))/6,IF($A1245=TAXAS!$A$26,IF($B1245="PARCELADO ATÉ 6X",$D1245-($D1245*TAXAS!$E$26))/6,IF($A1245=TAXAS!$A$27,IF($B1245="PARCELADO ATÉ 6X",$D1245-($D1245*TAXAS!$E$27))/6))))))))))))))))))))))))/1</f>
        <v>0</v>
      </c>
      <c r="I1245" s="9">
        <f>IF($A1245="VISA",IF($B1245="PARCELADO ATÉ 12X",$D1245-(D1245*TAXAS!$F$4))/12,IF($A1245="MASTER",IF($B1245="PARCELADO ATÉ 12X",$D1245-(D1245*TAXAS!$F$5))/12,IF($A1245="ELO",IF($B1245="PARCELADO ATÉ 12X",$D1245-(D1245*TAXAS!$F$6))/12,IF($A1245="HIPERCARD",IF($B1245="PARCELADO ATÉ 12X",$D1245-(D1245*TAXAS!$F$7))/12,IF($A1245="DINERS",IF($B1245="PARCELADO ATÉ 12X",$D1245-(D1245*TAXAS!$F$8))/12,IF($A1245="AMERICA EXPRESS",IF($B1245="PARCELADO ATÉ 12X",$D1245-(D1245*TAXAS!$F$9))/12,IF($A1245=TAXAS!$A$10,IF($B1245="PARCELADO ATÉ 12X",$D1245-($D1245*TAXAS!$F$10))/12,IF($A1245=TAXAS!$A$11,IF($B1245="PARCELADO ATÉ 12X",$D1245-($D1245*TAXAS!$F$11))/12,IF($A1245=TAXAS!$A$12,IF($B1245="PARCELADO ATÉ 12X",$D1245-($D1245*TAXAS!$F$12))/12,IF($A1245=TAXAS!$A$13,IF($B1245="PARCELADO ATÉ 12X",$D1245-($D1245*TAXAS!$F$13))/12,IF($A1245=TAXAS!$A$14,IF($B1245="PARCELADO ATÉ 12X",$D1245-($D1245*TAXAS!$F$14))/12,IF($A1245=TAXAS!$A$15,IF($B1245="PARCELADO ATÉ 12X",$D1245-($D1245*TAXAS!$F$15))/12,IF($A1245=TAXAS!$A$16,IF($B1245="PARCELADO ATÉ 12X",$D1245-($D1245*TAXAS!$F$16))/12,IF($A1245=TAXAS!$A$17,IF($B1245="PARCELADO ATÉ 12X",$D1245-($D1245*TAXAS!$F$17))/12,IF($A1245=TAXAS!$A$18,IF($B1245="PARCELADO ATÉ 12X",$D1245-($D1245*TAXAS!$F$18))/12,IF($A1245=TAXAS!$A$19,IF($B1245="PARCELADO ATÉ 12X",$D1245-($D1245*TAXAS!$F$19))/12,IF($A1245=TAXAS!$A$20,IF($B1245="PARCELADO ATÉ 12X",$D1245-($D1245*TAXAS!$F$20))/12,IF($A1245=TAXAS!$A$21,IF($B1245="PARCELADO ATÉ 12X",$D1245-($D1245*TAXAS!$F$21))/12,IF($A1245=TAXAS!$A$22,IF($B1245="PARCELADO ATÉ 12X",$D1245-($D1245*TAXAS!$F$22))/12,IF($A1245=TAXAS!$A$23,IF($B1245="PARCELADO ATÉ 12X",$D1245-($D1245*TAXAS!$F$23))/12,IF($A1245=TAXAS!$A$24,IF($B1245="PARCELADO ATÉ 12X",$D1245-($D1245*TAXAS!$F$24))/12,IF($A1245=TAXAS!$A$25,IF($B1245="PARCELADO ATÉ 12X",$D1245-($D1245*TAXAS!$F$25))/12,IF($A1245=TAXAS!$A$26,IF($B1245="PARCELADO ATÉ 12X",$D1245-($D1245*TAXAS!$F$26))/12,IF($A1245=TAXAS!$A$27,IF($B1245="PARCELADO ATÉ 12X",$D1245-($D1245*TAXAS!$F$27))/12))))))))))))))))))))))))/1</f>
        <v>0</v>
      </c>
      <c r="J1245" s="8">
        <f t="shared" si="0"/>
        <v>0</v>
      </c>
      <c r="K1245" s="10" t="b">
        <f>IF($B1245="PARCELADO ATÉ 3X",($D1245-($D1245*TAXAS!$D$4))-$J1245)</f>
        <v>0</v>
      </c>
      <c r="L1245" s="10" t="b">
        <f>IF($B1245="PARCELADO ATÉ 6X",($D1245-($D1245*TAXAS!$E$4))-$J1245)</f>
        <v>0</v>
      </c>
      <c r="M1245" s="10" t="b">
        <f>IF($B1245="PARCELADO ATÉ 12X",($D1245-($D1245*TAXAS!$F$4))-$J1245)</f>
        <v>0</v>
      </c>
      <c r="N1245" s="8">
        <f t="shared" si="1"/>
        <v>0</v>
      </c>
      <c r="O1245" s="10">
        <f t="shared" si="2"/>
        <v>0</v>
      </c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</row>
    <row r="1246" spans="1:31" ht="15.75" customHeight="1" x14ac:dyDescent="0.2">
      <c r="A1246" s="3"/>
      <c r="B1246" s="5"/>
      <c r="C1246" s="6"/>
      <c r="D1246" s="42"/>
      <c r="E1246" s="8">
        <f>IF($A1246="VISA",IF($B1246="DÉBITO",$D1246-($D1246*TAXAS!$B$4)),IF($A1246="MASTER",IF($B1246="DÉBITO",$D1246-($D1246*TAXAS!$B$5)),IF($A1246="ELO", IF($B1246="DÉBITO",$D1246-($D1246*TAXAS!$B$6)),IF($A1246="HIPERCARD",IF($B1246="DÉBITO",$D1246-($D1246*TAXAS!$B$7)),IF($A1246="DINERS",IF($B1246="DÉBITO",$D1246-($D1246*TAXAS!$B$8)),IF($A1246="AMERICA EXPRESS",IF($B1246="DÉBITO",$D1246-($D1246*TAXAS!$B$9)),IF($A1246=TAXAS!$A$10,IF($B1246="DÉBITO",$D1246-($D1246*TAXAS!$B$10)), IF($A1246=TAXAS!$A$11,IF($B1246="DÉBITO",$D1246-($D1246*TAXAS!$B$11)), IF($A1246=TAXAS!$A$12,IF($B1246="DÉBITO",$D1246-($D1246*TAXAS!$B$12)), IF($A1246=TAXAS!$A$13,IF($B1246="DÉBITO",$D1246-($D1246*TAXAS!$B$13)), IF($A1246=TAXAS!$A$14,IF($B1246="DÉBITO",$D1246-($D1246*TAXAS!$B$14)), IF($A1246=TAXAS!$A$15,IF($B1246="DÉBITO",$D1246-($D1246*TAXAS!$B$15)), IF($A1246=TAXAS!$A$16,IF($B1246="DÉBITO",$D1246-($D1246*TAXAS!$B$16)), IF($A1246=TAXAS!$A$17,IF($B1246="DÉBITO",$D1246-($D1246*TAXAS!$B$17)), IF($A1246=TAXAS!$A$18,IF($B1246="DÉBITO",$D1246-($D1246*TAXAS!$B$18)), IF($A1246=TAXAS!$A$19,IF($B1246="DÉBITO",$D1246-($D1246*TAXAS!$B$19)), IF($A1246=TAXAS!$A$20,IF($B1246="DÉBITO",$D1246-($D1246*TAXAS!$B$20)), IF($A1246=TAXAS!$A$21,IF($B1246="DÉBITO",$D1246-($D1246*TAXAS!$B$21)), IF($A1246=TAXAS!$A$22,IF($B1246="DÉBITO",$D1246-($D1246*TAXAS!$B$22)), IF($A1246=TAXAS!$A$23,IF($B1246="DÉBITO",$D1246-($D1246*TAXAS!$B$23)), IF($A1246=TAXAS!$A$24,IF($B1246="DÉBITO",$D1246-($D1246*TAXAS!$B$24)), IF($A1246=TAXAS!$A$25,IF($B1246="DÉBITO",$D1246-($D1246*TAXAS!$B$25)), IF($A1246=TAXAS!$A$26,IF($B1246="DÉBITO",$D1246-($D1246*TAXAS!$B$26)), IF($A1246=TAXAS!$A$27,IF($B1246="DÉBITO",$D1246-($D1246*TAXAS!$B$27))))))))))))))))))))))))))/1</f>
        <v>0</v>
      </c>
      <c r="F1246" s="8">
        <f>IF($A1246="VISA",IF($B1246="CRÉDITO",$D1246-($D1246*TAXAS!$C$4)),IF($A1246="MASTER",IF($B1246="CRÉDITO",$D1246-($D1246*TAXAS!$C$5)),IF($A1246="ELO", IF($B1246="CRÉDITO",$D1246-($D1246*TAXAS!$C$6)),IF($A1246="HIPERCARD",IF($B1246="CRÉDITO",$D1246-($D1246*TAXAS!$C$7)),IF($A1246="DINERS",IF($B1246="CRÉDITO",$D1246-($D1246*TAXAS!$C$8)),IF($A1246="AMERICA EXPRESS",IF($B1246="CRÉDITO",$D1246-($D1246*TAXAS!$C$9)),IF($A1246=TAXAS!$A$10,IF($B1246="CRÉDITO",$D1246-($D1246*TAXAS!$C$10)), IF($A1246=TAXAS!$A$11,IF($B1246="CRÉDITO",$D1246-($D1246*TAXAS!$C$11)), IF($A1246=TAXAS!$A$12,IF($B1246="CRÉDITO",$D1246-($D1246*TAXAS!$C$12)), IF($A1246=TAXAS!$A$13,IF($B1246="CRÉDITO",$D1246-($D1246*TAXAS!$C$13)), IF($A1246=TAXAS!$A$14,IF($B1246="CRÉDITO",$D1246-($D1246*TAXAS!$C$14)), IF($A1246=TAXAS!$A$15,IF($B1246="CRÉDITO",$D1246-($D1246*TAXAS!$C$15)), IF($A1246=TAXAS!$A$16,IF($B1246="CRÉDITO",$D1246-($D1246*TAXAS!$C$16)), IF($A1246=TAXAS!$A$17,IF($B1246="CRÉDITO",$D1246-($D1246*TAXAS!$C$17)), IF($A1246=TAXAS!$A$18,IF($B1246="CRÉDITO",$D1246-($D1246*TAXAS!$C$18)), IF($A1246=TAXAS!$A$19,IF($B1246="CRÉDITO",$D1246-($D1246*TAXAS!$C$19)), IF($A1246=TAXAS!$A$20,IF($B1246="CRÉDITO",$D1246-($D1246*TAXAS!$C$20)), IF($A1246=TAXAS!$A$21,IF($B1246="CRÉDITO",$D1246-($D1246*TAXAS!$C$21)), IF($A1246=TAXAS!$A$22,IF($B1246="CRÉDITO",$D1246-($D1246*TAXAS!$C$22)), IF($A1246=TAXAS!$A$23,IF($B1246="CRÉDITO",$D1246-($D1246*TAXAS!$C$23)), IF($A1246=TAXAS!$A$24,IF($B1246="CRÉDITO",$D1246-($D1246*TAXAS!$C$24)), IF($A1246=TAXAS!$A$25,IF($B1246="CRÉDITO",$D1246-($D1246*TAXAS!$C$25)), IF($A1246=TAXAS!$A$26,IF($B1246="CRÉDITO",$D1246-($D1246*TAXAS!$C$26)), IF($A1246=TAXAS!$A$27,IF($B1246="CRÉDITO",$D1246-($D1246*TAXAS!$C$27))))))))))))))))))))))))))/1</f>
        <v>0</v>
      </c>
      <c r="G1246" s="9">
        <f>IF($A1246="VISA",IF($B1246="PARCELADO ATÉ 3X",$D1246-(D1246*TAXAS!$D$4))/3,IF($A1246="MASTER",IF($B1246="PARCELADO ATÉ 3X",$D1246-(D1246*TAXAS!$D$5))/3,IF($A1246="ELO",IF($B1246="PARCELADO ATÉ 3X",$D1246-(D1246*TAXAS!$D$6))/3,IF($A1246="HIPERCARD",IF($B1246="PARCELADO ATÉ 3X",$D1246-(D1246*TAXAS!$D$7))/3,IF($A1246="DINERS",IF($B1246="PARCELADO ATÉ 3X",$D1246-(D1246*TAXAS!$D$8))/3,IF($A1246="AMERICA EXPRESS",IF($B1246="PARCELADO ATÉ 3X",$D1246-(D1246*TAXAS!$D$9))/3,IF($A1246=TAXAS!$A$10,IF($B1246="PARCELADO ATÉ 3X",$D1246-($D1246*TAXAS!$D$10))/3,IF($A1246=TAXAS!$A$11,IF($B1246="PARCELADO ATÉ 3X",$D1246-($D1246*TAXAS!$D$11))/3,IF($A1246=TAXAS!$A$12,IF($B1246="PARCELADO ATÉ 3X",$D1246-($D1246*TAXAS!$D$12))/3,IF($A1246=TAXAS!$A$13,IF($B1246="PARCELADO ATÉ 3X",$D1246-($D1246*TAXAS!$D$13))/3,IF($A1246=TAXAS!$A$14,IF($B1246="PARCELADO ATÉ 3X",$D1246-($D1246*TAXAS!$D$14))/3,IF($A1246=TAXAS!$A$15,IF($B1246="PARCELADO ATÉ 3X",$D1246-($D1246*TAXAS!$D$15))/3,IF($A1246=TAXAS!$A$16,IF($B1246="PARCELADO ATÉ 3X",$D1246-($D1246*TAXAS!$D$16))/3,IF($A1246=TAXAS!$A$17,IF($B1246="PARCELADO ATÉ 3X",$D1246-($D1246*TAXAS!$D$17))/3,IF($A1246=TAXAS!$A$18,IF($B1246="PARCELADO ATÉ 3X",$D1246-($D1246*TAXAS!$D$18))/3,IF($A1246=TAXAS!$A$19,IF($B1246="PARCELADO ATÉ 3X",$D1246-($D1246*TAXAS!$D$19))/3,IF($A1246=TAXAS!$A$20,IF($B1246="PARCELADO ATÉ 3X",$D1246-($D1246*TAXAS!$D$20))/3,IF($A1246=TAXAS!$A$21,IF($B1246="PARCELADO ATÉ 3X",$D1246-($D1246*TAXAS!$D$21))/3,IF($A1246=TAXAS!$A$22,IF($B1246="PARCELADO ATÉ 3X",$D1246-($D1246*TAXAS!$D$22))/3,IF($A1246=TAXAS!$A$23,IF($B1246="PARCELADO ATÉ 3X",$D1246-($D1246*TAXAS!$D$23))/3,IF($A1246=TAXAS!$A$24,IF($B1246="PARCELADO ATÉ 3X",$D1246-($D1246*TAXAS!$D$24))/3,IF($A1246=TAXAS!$A$25,IF($B1246="PARCELADO ATÉ 3X",$D1246-($D1246*TAXAS!$D$25))/3,IF($A1246=TAXAS!$A$26,IF($B1246="PARCELADO ATÉ 3X",$D1246-($D1246*TAXAS!$D$26))/3,IF($A1246=TAXAS!$A$27,IF($B1246="PARCELADO ATÉ 3X",$D1246-($D1246*TAXAS!$D$27))/3))))))))))))))))))))))))/1</f>
        <v>0</v>
      </c>
      <c r="H1246" s="9">
        <f>IF($A1246="VISA",IF($B1246="PARCELADO ATÉ 6X",$D1246-(D1246*TAXAS!$E$4))/6,IF($A1246="MASTER",IF($B1246="PARCELADO ATÉ 6X",$D1246-(D1246*TAXAS!$E$5))/6,IF($A1246="ELO",IF($B1246="PARCELADO ATÉ 6X",$D1246-(D1246*TAXAS!$E$6))/6,IF($A1246="HIPERCARD",IF($B1246="PARCELADO ATÉ 6X",$D1246-(D1246*TAXAS!$E$7))/6,IF($A1246="DINERS",IF($B1246="PARCELADO ATÉ 6X",$D1246-(D1246*TAXAS!$E$8))/6,IF($A1246="AMERICA EXPRESS",IF($B1246="PARCELADO ATÉ 6X",$D1246-(D1246*TAXAS!$E$9))/6,IF($A1246=TAXAS!$A$10,IF($B1246="PARCELADO ATÉ 6X",$D1246-($D1246*TAXAS!$E$10))/6,IF($A1246=TAXAS!$A$11,IF($B1246="PARCELADO ATÉ 6X",$D1246-($D1246*TAXAS!$E$11))/6,IF($A1246=TAXAS!$A$12,IF($B1246="PARCELADO ATÉ 6X",$D1246-($D1246*TAXAS!$E$12))/6,IF($A1246=TAXAS!$A$13,IF($B1246="PARCELADO ATÉ 6X",$D1246-($D1246*TAXAS!$E$13))/6,IF($A1246=TAXAS!$A$14,IF($B1246="PARCELADO ATÉ 6X",$D1246-($D1246*TAXAS!$E$14))/6,IF($A1246=TAXAS!$A$15,IF($B1246="PARCELADO ATÉ 6X",$D1246-($D1246*TAXAS!$E$15))/6,IF($A1246=TAXAS!$A$16,IF($B1246="PARCELADO ATÉ 6X",$D1246-($D1246*TAXAS!$E$16))/6,IF($A1246=TAXAS!$A$17,IF($B1246="PARCELADO ATÉ 6X",$D1246-($D1246*TAXAS!$E$17))/6,IF($A1246=TAXAS!$A$18,IF($B1246="PARCELADO ATÉ 6X",$D1246-($D1246*TAXAS!$E$18))/6,IF($A1246=TAXAS!$A$19,IF($B1246="PARCELADO ATÉ 6X",$D1246-($D1246*TAXAS!$E$19))/6,IF($A1246=TAXAS!$A$20,IF($B1246="PARCELADO ATÉ 6X",$D1246-($D1246*TAXAS!$E$20))/6,IF($A1246=TAXAS!$A$21,IF($B1246="PARCELADO ATÉ 6X",$D1246-($D1246*TAXAS!$E$21))/6,IF($A1246=TAXAS!$A$22,IF($B1246="PARCELADO ATÉ 6X",$D1246-($D1246*TAXAS!$E$22))/6,IF($A1246=TAXAS!$A$23,IF($B1246="PARCELADO ATÉ 6X",$D1246-($D1246*TAXAS!$E$23))/6,IF($A1246=TAXAS!$A$24,IF($B1246="PARCELADO ATÉ 6X",$D1246-($D1246*TAXAS!$E$24))/6,IF($A1246=TAXAS!$A$25,IF($B1246="PARCELADO ATÉ 6X",$D1246-($D1246*TAXAS!$E$25))/6,IF($A1246=TAXAS!$A$26,IF($B1246="PARCELADO ATÉ 6X",$D1246-($D1246*TAXAS!$E$26))/6,IF($A1246=TAXAS!$A$27,IF($B1246="PARCELADO ATÉ 6X",$D1246-($D1246*TAXAS!$E$27))/6))))))))))))))))))))))))/1</f>
        <v>0</v>
      </c>
      <c r="I1246" s="9">
        <f>IF($A1246="VISA",IF($B1246="PARCELADO ATÉ 12X",$D1246-(D1246*TAXAS!$F$4))/12,IF($A1246="MASTER",IF($B1246="PARCELADO ATÉ 12X",$D1246-(D1246*TAXAS!$F$5))/12,IF($A1246="ELO",IF($B1246="PARCELADO ATÉ 12X",$D1246-(D1246*TAXAS!$F$6))/12,IF($A1246="HIPERCARD",IF($B1246="PARCELADO ATÉ 12X",$D1246-(D1246*TAXAS!$F$7))/12,IF($A1246="DINERS",IF($B1246="PARCELADO ATÉ 12X",$D1246-(D1246*TAXAS!$F$8))/12,IF($A1246="AMERICA EXPRESS",IF($B1246="PARCELADO ATÉ 12X",$D1246-(D1246*TAXAS!$F$9))/12,IF($A1246=TAXAS!$A$10,IF($B1246="PARCELADO ATÉ 12X",$D1246-($D1246*TAXAS!$F$10))/12,IF($A1246=TAXAS!$A$11,IF($B1246="PARCELADO ATÉ 12X",$D1246-($D1246*TAXAS!$F$11))/12,IF($A1246=TAXAS!$A$12,IF($B1246="PARCELADO ATÉ 12X",$D1246-($D1246*TAXAS!$F$12))/12,IF($A1246=TAXAS!$A$13,IF($B1246="PARCELADO ATÉ 12X",$D1246-($D1246*TAXAS!$F$13))/12,IF($A1246=TAXAS!$A$14,IF($B1246="PARCELADO ATÉ 12X",$D1246-($D1246*TAXAS!$F$14))/12,IF($A1246=TAXAS!$A$15,IF($B1246="PARCELADO ATÉ 12X",$D1246-($D1246*TAXAS!$F$15))/12,IF($A1246=TAXAS!$A$16,IF($B1246="PARCELADO ATÉ 12X",$D1246-($D1246*TAXAS!$F$16))/12,IF($A1246=TAXAS!$A$17,IF($B1246="PARCELADO ATÉ 12X",$D1246-($D1246*TAXAS!$F$17))/12,IF($A1246=TAXAS!$A$18,IF($B1246="PARCELADO ATÉ 12X",$D1246-($D1246*TAXAS!$F$18))/12,IF($A1246=TAXAS!$A$19,IF($B1246="PARCELADO ATÉ 12X",$D1246-($D1246*TAXAS!$F$19))/12,IF($A1246=TAXAS!$A$20,IF($B1246="PARCELADO ATÉ 12X",$D1246-($D1246*TAXAS!$F$20))/12,IF($A1246=TAXAS!$A$21,IF($B1246="PARCELADO ATÉ 12X",$D1246-($D1246*TAXAS!$F$21))/12,IF($A1246=TAXAS!$A$22,IF($B1246="PARCELADO ATÉ 12X",$D1246-($D1246*TAXAS!$F$22))/12,IF($A1246=TAXAS!$A$23,IF($B1246="PARCELADO ATÉ 12X",$D1246-($D1246*TAXAS!$F$23))/12,IF($A1246=TAXAS!$A$24,IF($B1246="PARCELADO ATÉ 12X",$D1246-($D1246*TAXAS!$F$24))/12,IF($A1246=TAXAS!$A$25,IF($B1246="PARCELADO ATÉ 12X",$D1246-($D1246*TAXAS!$F$25))/12,IF($A1246=TAXAS!$A$26,IF($B1246="PARCELADO ATÉ 12X",$D1246-($D1246*TAXAS!$F$26))/12,IF($A1246=TAXAS!$A$27,IF($B1246="PARCELADO ATÉ 12X",$D1246-($D1246*TAXAS!$F$27))/12))))))))))))))))))))))))/1</f>
        <v>0</v>
      </c>
      <c r="J1246" s="8">
        <f t="shared" si="0"/>
        <v>0</v>
      </c>
      <c r="K1246" s="10" t="b">
        <f>IF($B1246="PARCELADO ATÉ 3X",($D1246-($D1246*TAXAS!$D$4))-$J1246)</f>
        <v>0</v>
      </c>
      <c r="L1246" s="10" t="b">
        <f>IF($B1246="PARCELADO ATÉ 6X",($D1246-($D1246*TAXAS!$E$4))-$J1246)</f>
        <v>0</v>
      </c>
      <c r="M1246" s="10" t="b">
        <f>IF($B1246="PARCELADO ATÉ 12X",($D1246-($D1246*TAXAS!$F$4))-$J1246)</f>
        <v>0</v>
      </c>
      <c r="N1246" s="8">
        <f t="shared" si="1"/>
        <v>0</v>
      </c>
      <c r="O1246" s="10">
        <f t="shared" si="2"/>
        <v>0</v>
      </c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</row>
    <row r="1247" spans="1:31" ht="15.75" customHeight="1" x14ac:dyDescent="0.2">
      <c r="A1247" s="3"/>
      <c r="B1247" s="5"/>
      <c r="C1247" s="6"/>
      <c r="D1247" s="42"/>
      <c r="E1247" s="8">
        <f>IF($A1247="VISA",IF($B1247="DÉBITO",$D1247-($D1247*TAXAS!$B$4)),IF($A1247="MASTER",IF($B1247="DÉBITO",$D1247-($D1247*TAXAS!$B$5)),IF($A1247="ELO", IF($B1247="DÉBITO",$D1247-($D1247*TAXAS!$B$6)),IF($A1247="HIPERCARD",IF($B1247="DÉBITO",$D1247-($D1247*TAXAS!$B$7)),IF($A1247="DINERS",IF($B1247="DÉBITO",$D1247-($D1247*TAXAS!$B$8)),IF($A1247="AMERICA EXPRESS",IF($B1247="DÉBITO",$D1247-($D1247*TAXAS!$B$9)),IF($A1247=TAXAS!$A$10,IF($B1247="DÉBITO",$D1247-($D1247*TAXAS!$B$10)), IF($A1247=TAXAS!$A$11,IF($B1247="DÉBITO",$D1247-($D1247*TAXAS!$B$11)), IF($A1247=TAXAS!$A$12,IF($B1247="DÉBITO",$D1247-($D1247*TAXAS!$B$12)), IF($A1247=TAXAS!$A$13,IF($B1247="DÉBITO",$D1247-($D1247*TAXAS!$B$13)), IF($A1247=TAXAS!$A$14,IF($B1247="DÉBITO",$D1247-($D1247*TAXAS!$B$14)), IF($A1247=TAXAS!$A$15,IF($B1247="DÉBITO",$D1247-($D1247*TAXAS!$B$15)), IF($A1247=TAXAS!$A$16,IF($B1247="DÉBITO",$D1247-($D1247*TAXAS!$B$16)), IF($A1247=TAXAS!$A$17,IF($B1247="DÉBITO",$D1247-($D1247*TAXAS!$B$17)), IF($A1247=TAXAS!$A$18,IF($B1247="DÉBITO",$D1247-($D1247*TAXAS!$B$18)), IF($A1247=TAXAS!$A$19,IF($B1247="DÉBITO",$D1247-($D1247*TAXAS!$B$19)), IF($A1247=TAXAS!$A$20,IF($B1247="DÉBITO",$D1247-($D1247*TAXAS!$B$20)), IF($A1247=TAXAS!$A$21,IF($B1247="DÉBITO",$D1247-($D1247*TAXAS!$B$21)), IF($A1247=TAXAS!$A$22,IF($B1247="DÉBITO",$D1247-($D1247*TAXAS!$B$22)), IF($A1247=TAXAS!$A$23,IF($B1247="DÉBITO",$D1247-($D1247*TAXAS!$B$23)), IF($A1247=TAXAS!$A$24,IF($B1247="DÉBITO",$D1247-($D1247*TAXAS!$B$24)), IF($A1247=TAXAS!$A$25,IF($B1247="DÉBITO",$D1247-($D1247*TAXAS!$B$25)), IF($A1247=TAXAS!$A$26,IF($B1247="DÉBITO",$D1247-($D1247*TAXAS!$B$26)), IF($A1247=TAXAS!$A$27,IF($B1247="DÉBITO",$D1247-($D1247*TAXAS!$B$27))))))))))))))))))))))))))/1</f>
        <v>0</v>
      </c>
      <c r="F1247" s="8">
        <f>IF($A1247="VISA",IF($B1247="CRÉDITO",$D1247-($D1247*TAXAS!$C$4)),IF($A1247="MASTER",IF($B1247="CRÉDITO",$D1247-($D1247*TAXAS!$C$5)),IF($A1247="ELO", IF($B1247="CRÉDITO",$D1247-($D1247*TAXAS!$C$6)),IF($A1247="HIPERCARD",IF($B1247="CRÉDITO",$D1247-($D1247*TAXAS!$C$7)),IF($A1247="DINERS",IF($B1247="CRÉDITO",$D1247-($D1247*TAXAS!$C$8)),IF($A1247="AMERICA EXPRESS",IF($B1247="CRÉDITO",$D1247-($D1247*TAXAS!$C$9)),IF($A1247=TAXAS!$A$10,IF($B1247="CRÉDITO",$D1247-($D1247*TAXAS!$C$10)), IF($A1247=TAXAS!$A$11,IF($B1247="CRÉDITO",$D1247-($D1247*TAXAS!$C$11)), IF($A1247=TAXAS!$A$12,IF($B1247="CRÉDITO",$D1247-($D1247*TAXAS!$C$12)), IF($A1247=TAXAS!$A$13,IF($B1247="CRÉDITO",$D1247-($D1247*TAXAS!$C$13)), IF($A1247=TAXAS!$A$14,IF($B1247="CRÉDITO",$D1247-($D1247*TAXAS!$C$14)), IF($A1247=TAXAS!$A$15,IF($B1247="CRÉDITO",$D1247-($D1247*TAXAS!$C$15)), IF($A1247=TAXAS!$A$16,IF($B1247="CRÉDITO",$D1247-($D1247*TAXAS!$C$16)), IF($A1247=TAXAS!$A$17,IF($B1247="CRÉDITO",$D1247-($D1247*TAXAS!$C$17)), IF($A1247=TAXAS!$A$18,IF($B1247="CRÉDITO",$D1247-($D1247*TAXAS!$C$18)), IF($A1247=TAXAS!$A$19,IF($B1247="CRÉDITO",$D1247-($D1247*TAXAS!$C$19)), IF($A1247=TAXAS!$A$20,IF($B1247="CRÉDITO",$D1247-($D1247*TAXAS!$C$20)), IF($A1247=TAXAS!$A$21,IF($B1247="CRÉDITO",$D1247-($D1247*TAXAS!$C$21)), IF($A1247=TAXAS!$A$22,IF($B1247="CRÉDITO",$D1247-($D1247*TAXAS!$C$22)), IF($A1247=TAXAS!$A$23,IF($B1247="CRÉDITO",$D1247-($D1247*TAXAS!$C$23)), IF($A1247=TAXAS!$A$24,IF($B1247="CRÉDITO",$D1247-($D1247*TAXAS!$C$24)), IF($A1247=TAXAS!$A$25,IF($B1247="CRÉDITO",$D1247-($D1247*TAXAS!$C$25)), IF($A1247=TAXAS!$A$26,IF($B1247="CRÉDITO",$D1247-($D1247*TAXAS!$C$26)), IF($A1247=TAXAS!$A$27,IF($B1247="CRÉDITO",$D1247-($D1247*TAXAS!$C$27))))))))))))))))))))))))))/1</f>
        <v>0</v>
      </c>
      <c r="G1247" s="9">
        <f>IF($A1247="VISA",IF($B1247="PARCELADO ATÉ 3X",$D1247-(D1247*TAXAS!$D$4))/3,IF($A1247="MASTER",IF($B1247="PARCELADO ATÉ 3X",$D1247-(D1247*TAXAS!$D$5))/3,IF($A1247="ELO",IF($B1247="PARCELADO ATÉ 3X",$D1247-(D1247*TAXAS!$D$6))/3,IF($A1247="HIPERCARD",IF($B1247="PARCELADO ATÉ 3X",$D1247-(D1247*TAXAS!$D$7))/3,IF($A1247="DINERS",IF($B1247="PARCELADO ATÉ 3X",$D1247-(D1247*TAXAS!$D$8))/3,IF($A1247="AMERICA EXPRESS",IF($B1247="PARCELADO ATÉ 3X",$D1247-(D1247*TAXAS!$D$9))/3,IF($A1247=TAXAS!$A$10,IF($B1247="PARCELADO ATÉ 3X",$D1247-($D1247*TAXAS!$D$10))/3,IF($A1247=TAXAS!$A$11,IF($B1247="PARCELADO ATÉ 3X",$D1247-($D1247*TAXAS!$D$11))/3,IF($A1247=TAXAS!$A$12,IF($B1247="PARCELADO ATÉ 3X",$D1247-($D1247*TAXAS!$D$12))/3,IF($A1247=TAXAS!$A$13,IF($B1247="PARCELADO ATÉ 3X",$D1247-($D1247*TAXAS!$D$13))/3,IF($A1247=TAXAS!$A$14,IF($B1247="PARCELADO ATÉ 3X",$D1247-($D1247*TAXAS!$D$14))/3,IF($A1247=TAXAS!$A$15,IF($B1247="PARCELADO ATÉ 3X",$D1247-($D1247*TAXAS!$D$15))/3,IF($A1247=TAXAS!$A$16,IF($B1247="PARCELADO ATÉ 3X",$D1247-($D1247*TAXAS!$D$16))/3,IF($A1247=TAXAS!$A$17,IF($B1247="PARCELADO ATÉ 3X",$D1247-($D1247*TAXAS!$D$17))/3,IF($A1247=TAXAS!$A$18,IF($B1247="PARCELADO ATÉ 3X",$D1247-($D1247*TAXAS!$D$18))/3,IF($A1247=TAXAS!$A$19,IF($B1247="PARCELADO ATÉ 3X",$D1247-($D1247*TAXAS!$D$19))/3,IF($A1247=TAXAS!$A$20,IF($B1247="PARCELADO ATÉ 3X",$D1247-($D1247*TAXAS!$D$20))/3,IF($A1247=TAXAS!$A$21,IF($B1247="PARCELADO ATÉ 3X",$D1247-($D1247*TAXAS!$D$21))/3,IF($A1247=TAXAS!$A$22,IF($B1247="PARCELADO ATÉ 3X",$D1247-($D1247*TAXAS!$D$22))/3,IF($A1247=TAXAS!$A$23,IF($B1247="PARCELADO ATÉ 3X",$D1247-($D1247*TAXAS!$D$23))/3,IF($A1247=TAXAS!$A$24,IF($B1247="PARCELADO ATÉ 3X",$D1247-($D1247*TAXAS!$D$24))/3,IF($A1247=TAXAS!$A$25,IF($B1247="PARCELADO ATÉ 3X",$D1247-($D1247*TAXAS!$D$25))/3,IF($A1247=TAXAS!$A$26,IF($B1247="PARCELADO ATÉ 3X",$D1247-($D1247*TAXAS!$D$26))/3,IF($A1247=TAXAS!$A$27,IF($B1247="PARCELADO ATÉ 3X",$D1247-($D1247*TAXAS!$D$27))/3))))))))))))))))))))))))/1</f>
        <v>0</v>
      </c>
      <c r="H1247" s="9">
        <f>IF($A1247="VISA",IF($B1247="PARCELADO ATÉ 6X",$D1247-(D1247*TAXAS!$E$4))/6,IF($A1247="MASTER",IF($B1247="PARCELADO ATÉ 6X",$D1247-(D1247*TAXAS!$E$5))/6,IF($A1247="ELO",IF($B1247="PARCELADO ATÉ 6X",$D1247-(D1247*TAXAS!$E$6))/6,IF($A1247="HIPERCARD",IF($B1247="PARCELADO ATÉ 6X",$D1247-(D1247*TAXAS!$E$7))/6,IF($A1247="DINERS",IF($B1247="PARCELADO ATÉ 6X",$D1247-(D1247*TAXAS!$E$8))/6,IF($A1247="AMERICA EXPRESS",IF($B1247="PARCELADO ATÉ 6X",$D1247-(D1247*TAXAS!$E$9))/6,IF($A1247=TAXAS!$A$10,IF($B1247="PARCELADO ATÉ 6X",$D1247-($D1247*TAXAS!$E$10))/6,IF($A1247=TAXAS!$A$11,IF($B1247="PARCELADO ATÉ 6X",$D1247-($D1247*TAXAS!$E$11))/6,IF($A1247=TAXAS!$A$12,IF($B1247="PARCELADO ATÉ 6X",$D1247-($D1247*TAXAS!$E$12))/6,IF($A1247=TAXAS!$A$13,IF($B1247="PARCELADO ATÉ 6X",$D1247-($D1247*TAXAS!$E$13))/6,IF($A1247=TAXAS!$A$14,IF($B1247="PARCELADO ATÉ 6X",$D1247-($D1247*TAXAS!$E$14))/6,IF($A1247=TAXAS!$A$15,IF($B1247="PARCELADO ATÉ 6X",$D1247-($D1247*TAXAS!$E$15))/6,IF($A1247=TAXAS!$A$16,IF($B1247="PARCELADO ATÉ 6X",$D1247-($D1247*TAXAS!$E$16))/6,IF($A1247=TAXAS!$A$17,IF($B1247="PARCELADO ATÉ 6X",$D1247-($D1247*TAXAS!$E$17))/6,IF($A1247=TAXAS!$A$18,IF($B1247="PARCELADO ATÉ 6X",$D1247-($D1247*TAXAS!$E$18))/6,IF($A1247=TAXAS!$A$19,IF($B1247="PARCELADO ATÉ 6X",$D1247-($D1247*TAXAS!$E$19))/6,IF($A1247=TAXAS!$A$20,IF($B1247="PARCELADO ATÉ 6X",$D1247-($D1247*TAXAS!$E$20))/6,IF($A1247=TAXAS!$A$21,IF($B1247="PARCELADO ATÉ 6X",$D1247-($D1247*TAXAS!$E$21))/6,IF($A1247=TAXAS!$A$22,IF($B1247="PARCELADO ATÉ 6X",$D1247-($D1247*TAXAS!$E$22))/6,IF($A1247=TAXAS!$A$23,IF($B1247="PARCELADO ATÉ 6X",$D1247-($D1247*TAXAS!$E$23))/6,IF($A1247=TAXAS!$A$24,IF($B1247="PARCELADO ATÉ 6X",$D1247-($D1247*TAXAS!$E$24))/6,IF($A1247=TAXAS!$A$25,IF($B1247="PARCELADO ATÉ 6X",$D1247-($D1247*TAXAS!$E$25))/6,IF($A1247=TAXAS!$A$26,IF($B1247="PARCELADO ATÉ 6X",$D1247-($D1247*TAXAS!$E$26))/6,IF($A1247=TAXAS!$A$27,IF($B1247="PARCELADO ATÉ 6X",$D1247-($D1247*TAXAS!$E$27))/6))))))))))))))))))))))))/1</f>
        <v>0</v>
      </c>
      <c r="I1247" s="9">
        <f>IF($A1247="VISA",IF($B1247="PARCELADO ATÉ 12X",$D1247-(D1247*TAXAS!$F$4))/12,IF($A1247="MASTER",IF($B1247="PARCELADO ATÉ 12X",$D1247-(D1247*TAXAS!$F$5))/12,IF($A1247="ELO",IF($B1247="PARCELADO ATÉ 12X",$D1247-(D1247*TAXAS!$F$6))/12,IF($A1247="HIPERCARD",IF($B1247="PARCELADO ATÉ 12X",$D1247-(D1247*TAXAS!$F$7))/12,IF($A1247="DINERS",IF($B1247="PARCELADO ATÉ 12X",$D1247-(D1247*TAXAS!$F$8))/12,IF($A1247="AMERICA EXPRESS",IF($B1247="PARCELADO ATÉ 12X",$D1247-(D1247*TAXAS!$F$9))/12,IF($A1247=TAXAS!$A$10,IF($B1247="PARCELADO ATÉ 12X",$D1247-($D1247*TAXAS!$F$10))/12,IF($A1247=TAXAS!$A$11,IF($B1247="PARCELADO ATÉ 12X",$D1247-($D1247*TAXAS!$F$11))/12,IF($A1247=TAXAS!$A$12,IF($B1247="PARCELADO ATÉ 12X",$D1247-($D1247*TAXAS!$F$12))/12,IF($A1247=TAXAS!$A$13,IF($B1247="PARCELADO ATÉ 12X",$D1247-($D1247*TAXAS!$F$13))/12,IF($A1247=TAXAS!$A$14,IF($B1247="PARCELADO ATÉ 12X",$D1247-($D1247*TAXAS!$F$14))/12,IF($A1247=TAXAS!$A$15,IF($B1247="PARCELADO ATÉ 12X",$D1247-($D1247*TAXAS!$F$15))/12,IF($A1247=TAXAS!$A$16,IF($B1247="PARCELADO ATÉ 12X",$D1247-($D1247*TAXAS!$F$16))/12,IF($A1247=TAXAS!$A$17,IF($B1247="PARCELADO ATÉ 12X",$D1247-($D1247*TAXAS!$F$17))/12,IF($A1247=TAXAS!$A$18,IF($B1247="PARCELADO ATÉ 12X",$D1247-($D1247*TAXAS!$F$18))/12,IF($A1247=TAXAS!$A$19,IF($B1247="PARCELADO ATÉ 12X",$D1247-($D1247*TAXAS!$F$19))/12,IF($A1247=TAXAS!$A$20,IF($B1247="PARCELADO ATÉ 12X",$D1247-($D1247*TAXAS!$F$20))/12,IF($A1247=TAXAS!$A$21,IF($B1247="PARCELADO ATÉ 12X",$D1247-($D1247*TAXAS!$F$21))/12,IF($A1247=TAXAS!$A$22,IF($B1247="PARCELADO ATÉ 12X",$D1247-($D1247*TAXAS!$F$22))/12,IF($A1247=TAXAS!$A$23,IF($B1247="PARCELADO ATÉ 12X",$D1247-($D1247*TAXAS!$F$23))/12,IF($A1247=TAXAS!$A$24,IF($B1247="PARCELADO ATÉ 12X",$D1247-($D1247*TAXAS!$F$24))/12,IF($A1247=TAXAS!$A$25,IF($B1247="PARCELADO ATÉ 12X",$D1247-($D1247*TAXAS!$F$25))/12,IF($A1247=TAXAS!$A$26,IF($B1247="PARCELADO ATÉ 12X",$D1247-($D1247*TAXAS!$F$26))/12,IF($A1247=TAXAS!$A$27,IF($B1247="PARCELADO ATÉ 12X",$D1247-($D1247*TAXAS!$F$27))/12))))))))))))))))))))))))/1</f>
        <v>0</v>
      </c>
      <c r="J1247" s="8">
        <f t="shared" si="0"/>
        <v>0</v>
      </c>
      <c r="K1247" s="10" t="b">
        <f>IF($B1247="PARCELADO ATÉ 3X",($D1247-($D1247*TAXAS!$D$4))-$J1247)</f>
        <v>0</v>
      </c>
      <c r="L1247" s="10" t="b">
        <f>IF($B1247="PARCELADO ATÉ 6X",($D1247-($D1247*TAXAS!$E$4))-$J1247)</f>
        <v>0</v>
      </c>
      <c r="M1247" s="10" t="b">
        <f>IF($B1247="PARCELADO ATÉ 12X",($D1247-($D1247*TAXAS!$F$4))-$J1247)</f>
        <v>0</v>
      </c>
      <c r="N1247" s="8">
        <f t="shared" si="1"/>
        <v>0</v>
      </c>
      <c r="O1247" s="10">
        <f t="shared" si="2"/>
        <v>0</v>
      </c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</row>
    <row r="1248" spans="1:31" ht="15.75" customHeight="1" x14ac:dyDescent="0.2">
      <c r="A1248" s="3"/>
      <c r="B1248" s="5"/>
      <c r="C1248" s="6"/>
      <c r="D1248" s="42"/>
      <c r="E1248" s="8">
        <f>IF($A1248="VISA",IF($B1248="DÉBITO",$D1248-($D1248*TAXAS!$B$4)),IF($A1248="MASTER",IF($B1248="DÉBITO",$D1248-($D1248*TAXAS!$B$5)),IF($A1248="ELO", IF($B1248="DÉBITO",$D1248-($D1248*TAXAS!$B$6)),IF($A1248="HIPERCARD",IF($B1248="DÉBITO",$D1248-($D1248*TAXAS!$B$7)),IF($A1248="DINERS",IF($B1248="DÉBITO",$D1248-($D1248*TAXAS!$B$8)),IF($A1248="AMERICA EXPRESS",IF($B1248="DÉBITO",$D1248-($D1248*TAXAS!$B$9)),IF($A1248=TAXAS!$A$10,IF($B1248="DÉBITO",$D1248-($D1248*TAXAS!$B$10)), IF($A1248=TAXAS!$A$11,IF($B1248="DÉBITO",$D1248-($D1248*TAXAS!$B$11)), IF($A1248=TAXAS!$A$12,IF($B1248="DÉBITO",$D1248-($D1248*TAXAS!$B$12)), IF($A1248=TAXAS!$A$13,IF($B1248="DÉBITO",$D1248-($D1248*TAXAS!$B$13)), IF($A1248=TAXAS!$A$14,IF($B1248="DÉBITO",$D1248-($D1248*TAXAS!$B$14)), IF($A1248=TAXAS!$A$15,IF($B1248="DÉBITO",$D1248-($D1248*TAXAS!$B$15)), IF($A1248=TAXAS!$A$16,IF($B1248="DÉBITO",$D1248-($D1248*TAXAS!$B$16)), IF($A1248=TAXAS!$A$17,IF($B1248="DÉBITO",$D1248-($D1248*TAXAS!$B$17)), IF($A1248=TAXAS!$A$18,IF($B1248="DÉBITO",$D1248-($D1248*TAXAS!$B$18)), IF($A1248=TAXAS!$A$19,IF($B1248="DÉBITO",$D1248-($D1248*TAXAS!$B$19)), IF($A1248=TAXAS!$A$20,IF($B1248="DÉBITO",$D1248-($D1248*TAXAS!$B$20)), IF($A1248=TAXAS!$A$21,IF($B1248="DÉBITO",$D1248-($D1248*TAXAS!$B$21)), IF($A1248=TAXAS!$A$22,IF($B1248="DÉBITO",$D1248-($D1248*TAXAS!$B$22)), IF($A1248=TAXAS!$A$23,IF($B1248="DÉBITO",$D1248-($D1248*TAXAS!$B$23)), IF($A1248=TAXAS!$A$24,IF($B1248="DÉBITO",$D1248-($D1248*TAXAS!$B$24)), IF($A1248=TAXAS!$A$25,IF($B1248="DÉBITO",$D1248-($D1248*TAXAS!$B$25)), IF($A1248=TAXAS!$A$26,IF($B1248="DÉBITO",$D1248-($D1248*TAXAS!$B$26)), IF($A1248=TAXAS!$A$27,IF($B1248="DÉBITO",$D1248-($D1248*TAXAS!$B$27))))))))))))))))))))))))))/1</f>
        <v>0</v>
      </c>
      <c r="F1248" s="8">
        <f>IF($A1248="VISA",IF($B1248="CRÉDITO",$D1248-($D1248*TAXAS!$C$4)),IF($A1248="MASTER",IF($B1248="CRÉDITO",$D1248-($D1248*TAXAS!$C$5)),IF($A1248="ELO", IF($B1248="CRÉDITO",$D1248-($D1248*TAXAS!$C$6)),IF($A1248="HIPERCARD",IF($B1248="CRÉDITO",$D1248-($D1248*TAXAS!$C$7)),IF($A1248="DINERS",IF($B1248="CRÉDITO",$D1248-($D1248*TAXAS!$C$8)),IF($A1248="AMERICA EXPRESS",IF($B1248="CRÉDITO",$D1248-($D1248*TAXAS!$C$9)),IF($A1248=TAXAS!$A$10,IF($B1248="CRÉDITO",$D1248-($D1248*TAXAS!$C$10)), IF($A1248=TAXAS!$A$11,IF($B1248="CRÉDITO",$D1248-($D1248*TAXAS!$C$11)), IF($A1248=TAXAS!$A$12,IF($B1248="CRÉDITO",$D1248-($D1248*TAXAS!$C$12)), IF($A1248=TAXAS!$A$13,IF($B1248="CRÉDITO",$D1248-($D1248*TAXAS!$C$13)), IF($A1248=TAXAS!$A$14,IF($B1248="CRÉDITO",$D1248-($D1248*TAXAS!$C$14)), IF($A1248=TAXAS!$A$15,IF($B1248="CRÉDITO",$D1248-($D1248*TAXAS!$C$15)), IF($A1248=TAXAS!$A$16,IF($B1248="CRÉDITO",$D1248-($D1248*TAXAS!$C$16)), IF($A1248=TAXAS!$A$17,IF($B1248="CRÉDITO",$D1248-($D1248*TAXAS!$C$17)), IF($A1248=TAXAS!$A$18,IF($B1248="CRÉDITO",$D1248-($D1248*TAXAS!$C$18)), IF($A1248=TAXAS!$A$19,IF($B1248="CRÉDITO",$D1248-($D1248*TAXAS!$C$19)), IF($A1248=TAXAS!$A$20,IF($B1248="CRÉDITO",$D1248-($D1248*TAXAS!$C$20)), IF($A1248=TAXAS!$A$21,IF($B1248="CRÉDITO",$D1248-($D1248*TAXAS!$C$21)), IF($A1248=TAXAS!$A$22,IF($B1248="CRÉDITO",$D1248-($D1248*TAXAS!$C$22)), IF($A1248=TAXAS!$A$23,IF($B1248="CRÉDITO",$D1248-($D1248*TAXAS!$C$23)), IF($A1248=TAXAS!$A$24,IF($B1248="CRÉDITO",$D1248-($D1248*TAXAS!$C$24)), IF($A1248=TAXAS!$A$25,IF($B1248="CRÉDITO",$D1248-($D1248*TAXAS!$C$25)), IF($A1248=TAXAS!$A$26,IF($B1248="CRÉDITO",$D1248-($D1248*TAXAS!$C$26)), IF($A1248=TAXAS!$A$27,IF($B1248="CRÉDITO",$D1248-($D1248*TAXAS!$C$27))))))))))))))))))))))))))/1</f>
        <v>0</v>
      </c>
      <c r="G1248" s="9">
        <f>IF($A1248="VISA",IF($B1248="PARCELADO ATÉ 3X",$D1248-(D1248*TAXAS!$D$4))/3,IF($A1248="MASTER",IF($B1248="PARCELADO ATÉ 3X",$D1248-(D1248*TAXAS!$D$5))/3,IF($A1248="ELO",IF($B1248="PARCELADO ATÉ 3X",$D1248-(D1248*TAXAS!$D$6))/3,IF($A1248="HIPERCARD",IF($B1248="PARCELADO ATÉ 3X",$D1248-(D1248*TAXAS!$D$7))/3,IF($A1248="DINERS",IF($B1248="PARCELADO ATÉ 3X",$D1248-(D1248*TAXAS!$D$8))/3,IF($A1248="AMERICA EXPRESS",IF($B1248="PARCELADO ATÉ 3X",$D1248-(D1248*TAXAS!$D$9))/3,IF($A1248=TAXAS!$A$10,IF($B1248="PARCELADO ATÉ 3X",$D1248-($D1248*TAXAS!$D$10))/3,IF($A1248=TAXAS!$A$11,IF($B1248="PARCELADO ATÉ 3X",$D1248-($D1248*TAXAS!$D$11))/3,IF($A1248=TAXAS!$A$12,IF($B1248="PARCELADO ATÉ 3X",$D1248-($D1248*TAXAS!$D$12))/3,IF($A1248=TAXAS!$A$13,IF($B1248="PARCELADO ATÉ 3X",$D1248-($D1248*TAXAS!$D$13))/3,IF($A1248=TAXAS!$A$14,IF($B1248="PARCELADO ATÉ 3X",$D1248-($D1248*TAXAS!$D$14))/3,IF($A1248=TAXAS!$A$15,IF($B1248="PARCELADO ATÉ 3X",$D1248-($D1248*TAXAS!$D$15))/3,IF($A1248=TAXAS!$A$16,IF($B1248="PARCELADO ATÉ 3X",$D1248-($D1248*TAXAS!$D$16))/3,IF($A1248=TAXAS!$A$17,IF($B1248="PARCELADO ATÉ 3X",$D1248-($D1248*TAXAS!$D$17))/3,IF($A1248=TAXAS!$A$18,IF($B1248="PARCELADO ATÉ 3X",$D1248-($D1248*TAXAS!$D$18))/3,IF($A1248=TAXAS!$A$19,IF($B1248="PARCELADO ATÉ 3X",$D1248-($D1248*TAXAS!$D$19))/3,IF($A1248=TAXAS!$A$20,IF($B1248="PARCELADO ATÉ 3X",$D1248-($D1248*TAXAS!$D$20))/3,IF($A1248=TAXAS!$A$21,IF($B1248="PARCELADO ATÉ 3X",$D1248-($D1248*TAXAS!$D$21))/3,IF($A1248=TAXAS!$A$22,IF($B1248="PARCELADO ATÉ 3X",$D1248-($D1248*TAXAS!$D$22))/3,IF($A1248=TAXAS!$A$23,IF($B1248="PARCELADO ATÉ 3X",$D1248-($D1248*TAXAS!$D$23))/3,IF($A1248=TAXAS!$A$24,IF($B1248="PARCELADO ATÉ 3X",$D1248-($D1248*TAXAS!$D$24))/3,IF($A1248=TAXAS!$A$25,IF($B1248="PARCELADO ATÉ 3X",$D1248-($D1248*TAXAS!$D$25))/3,IF($A1248=TAXAS!$A$26,IF($B1248="PARCELADO ATÉ 3X",$D1248-($D1248*TAXAS!$D$26))/3,IF($A1248=TAXAS!$A$27,IF($B1248="PARCELADO ATÉ 3X",$D1248-($D1248*TAXAS!$D$27))/3))))))))))))))))))))))))/1</f>
        <v>0</v>
      </c>
      <c r="H1248" s="9">
        <f>IF($A1248="VISA",IF($B1248="PARCELADO ATÉ 6X",$D1248-(D1248*TAXAS!$E$4))/6,IF($A1248="MASTER",IF($B1248="PARCELADO ATÉ 6X",$D1248-(D1248*TAXAS!$E$5))/6,IF($A1248="ELO",IF($B1248="PARCELADO ATÉ 6X",$D1248-(D1248*TAXAS!$E$6))/6,IF($A1248="HIPERCARD",IF($B1248="PARCELADO ATÉ 6X",$D1248-(D1248*TAXAS!$E$7))/6,IF($A1248="DINERS",IF($B1248="PARCELADO ATÉ 6X",$D1248-(D1248*TAXAS!$E$8))/6,IF($A1248="AMERICA EXPRESS",IF($B1248="PARCELADO ATÉ 6X",$D1248-(D1248*TAXAS!$E$9))/6,IF($A1248=TAXAS!$A$10,IF($B1248="PARCELADO ATÉ 6X",$D1248-($D1248*TAXAS!$E$10))/6,IF($A1248=TAXAS!$A$11,IF($B1248="PARCELADO ATÉ 6X",$D1248-($D1248*TAXAS!$E$11))/6,IF($A1248=TAXAS!$A$12,IF($B1248="PARCELADO ATÉ 6X",$D1248-($D1248*TAXAS!$E$12))/6,IF($A1248=TAXAS!$A$13,IF($B1248="PARCELADO ATÉ 6X",$D1248-($D1248*TAXAS!$E$13))/6,IF($A1248=TAXAS!$A$14,IF($B1248="PARCELADO ATÉ 6X",$D1248-($D1248*TAXAS!$E$14))/6,IF($A1248=TAXAS!$A$15,IF($B1248="PARCELADO ATÉ 6X",$D1248-($D1248*TAXAS!$E$15))/6,IF($A1248=TAXAS!$A$16,IF($B1248="PARCELADO ATÉ 6X",$D1248-($D1248*TAXAS!$E$16))/6,IF($A1248=TAXAS!$A$17,IF($B1248="PARCELADO ATÉ 6X",$D1248-($D1248*TAXAS!$E$17))/6,IF($A1248=TAXAS!$A$18,IF($B1248="PARCELADO ATÉ 6X",$D1248-($D1248*TAXAS!$E$18))/6,IF($A1248=TAXAS!$A$19,IF($B1248="PARCELADO ATÉ 6X",$D1248-($D1248*TAXAS!$E$19))/6,IF($A1248=TAXAS!$A$20,IF($B1248="PARCELADO ATÉ 6X",$D1248-($D1248*TAXAS!$E$20))/6,IF($A1248=TAXAS!$A$21,IF($B1248="PARCELADO ATÉ 6X",$D1248-($D1248*TAXAS!$E$21))/6,IF($A1248=TAXAS!$A$22,IF($B1248="PARCELADO ATÉ 6X",$D1248-($D1248*TAXAS!$E$22))/6,IF($A1248=TAXAS!$A$23,IF($B1248="PARCELADO ATÉ 6X",$D1248-($D1248*TAXAS!$E$23))/6,IF($A1248=TAXAS!$A$24,IF($B1248="PARCELADO ATÉ 6X",$D1248-($D1248*TAXAS!$E$24))/6,IF($A1248=TAXAS!$A$25,IF($B1248="PARCELADO ATÉ 6X",$D1248-($D1248*TAXAS!$E$25))/6,IF($A1248=TAXAS!$A$26,IF($B1248="PARCELADO ATÉ 6X",$D1248-($D1248*TAXAS!$E$26))/6,IF($A1248=TAXAS!$A$27,IF($B1248="PARCELADO ATÉ 6X",$D1248-($D1248*TAXAS!$E$27))/6))))))))))))))))))))))))/1</f>
        <v>0</v>
      </c>
      <c r="I1248" s="9">
        <f>IF($A1248="VISA",IF($B1248="PARCELADO ATÉ 12X",$D1248-(D1248*TAXAS!$F$4))/12,IF($A1248="MASTER",IF($B1248="PARCELADO ATÉ 12X",$D1248-(D1248*TAXAS!$F$5))/12,IF($A1248="ELO",IF($B1248="PARCELADO ATÉ 12X",$D1248-(D1248*TAXAS!$F$6))/12,IF($A1248="HIPERCARD",IF($B1248="PARCELADO ATÉ 12X",$D1248-(D1248*TAXAS!$F$7))/12,IF($A1248="DINERS",IF($B1248="PARCELADO ATÉ 12X",$D1248-(D1248*TAXAS!$F$8))/12,IF($A1248="AMERICA EXPRESS",IF($B1248="PARCELADO ATÉ 12X",$D1248-(D1248*TAXAS!$F$9))/12,IF($A1248=TAXAS!$A$10,IF($B1248="PARCELADO ATÉ 12X",$D1248-($D1248*TAXAS!$F$10))/12,IF($A1248=TAXAS!$A$11,IF($B1248="PARCELADO ATÉ 12X",$D1248-($D1248*TAXAS!$F$11))/12,IF($A1248=TAXAS!$A$12,IF($B1248="PARCELADO ATÉ 12X",$D1248-($D1248*TAXAS!$F$12))/12,IF($A1248=TAXAS!$A$13,IF($B1248="PARCELADO ATÉ 12X",$D1248-($D1248*TAXAS!$F$13))/12,IF($A1248=TAXAS!$A$14,IF($B1248="PARCELADO ATÉ 12X",$D1248-($D1248*TAXAS!$F$14))/12,IF($A1248=TAXAS!$A$15,IF($B1248="PARCELADO ATÉ 12X",$D1248-($D1248*TAXAS!$F$15))/12,IF($A1248=TAXAS!$A$16,IF($B1248="PARCELADO ATÉ 12X",$D1248-($D1248*TAXAS!$F$16))/12,IF($A1248=TAXAS!$A$17,IF($B1248="PARCELADO ATÉ 12X",$D1248-($D1248*TAXAS!$F$17))/12,IF($A1248=TAXAS!$A$18,IF($B1248="PARCELADO ATÉ 12X",$D1248-($D1248*TAXAS!$F$18))/12,IF($A1248=TAXAS!$A$19,IF($B1248="PARCELADO ATÉ 12X",$D1248-($D1248*TAXAS!$F$19))/12,IF($A1248=TAXAS!$A$20,IF($B1248="PARCELADO ATÉ 12X",$D1248-($D1248*TAXAS!$F$20))/12,IF($A1248=TAXAS!$A$21,IF($B1248="PARCELADO ATÉ 12X",$D1248-($D1248*TAXAS!$F$21))/12,IF($A1248=TAXAS!$A$22,IF($B1248="PARCELADO ATÉ 12X",$D1248-($D1248*TAXAS!$F$22))/12,IF($A1248=TAXAS!$A$23,IF($B1248="PARCELADO ATÉ 12X",$D1248-($D1248*TAXAS!$F$23))/12,IF($A1248=TAXAS!$A$24,IF($B1248="PARCELADO ATÉ 12X",$D1248-($D1248*TAXAS!$F$24))/12,IF($A1248=TAXAS!$A$25,IF($B1248="PARCELADO ATÉ 12X",$D1248-($D1248*TAXAS!$F$25))/12,IF($A1248=TAXAS!$A$26,IF($B1248="PARCELADO ATÉ 12X",$D1248-($D1248*TAXAS!$F$26))/12,IF($A1248=TAXAS!$A$27,IF($B1248="PARCELADO ATÉ 12X",$D1248-($D1248*TAXAS!$F$27))/12))))))))))))))))))))))))/1</f>
        <v>0</v>
      </c>
      <c r="J1248" s="8">
        <f t="shared" si="0"/>
        <v>0</v>
      </c>
      <c r="K1248" s="10" t="b">
        <f>IF($B1248="PARCELADO ATÉ 3X",($D1248-($D1248*TAXAS!$D$4))-$J1248)</f>
        <v>0</v>
      </c>
      <c r="L1248" s="10" t="b">
        <f>IF($B1248="PARCELADO ATÉ 6X",($D1248-($D1248*TAXAS!$E$4))-$J1248)</f>
        <v>0</v>
      </c>
      <c r="M1248" s="10" t="b">
        <f>IF($B1248="PARCELADO ATÉ 12X",($D1248-($D1248*TAXAS!$F$4))-$J1248)</f>
        <v>0</v>
      </c>
      <c r="N1248" s="8">
        <f t="shared" si="1"/>
        <v>0</v>
      </c>
      <c r="O1248" s="10">
        <f t="shared" si="2"/>
        <v>0</v>
      </c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</row>
    <row r="1249" spans="1:31" ht="15.75" customHeight="1" x14ac:dyDescent="0.2">
      <c r="A1249" s="3"/>
      <c r="B1249" s="5"/>
      <c r="C1249" s="6"/>
      <c r="D1249" s="42"/>
      <c r="E1249" s="8">
        <f>IF($A1249="VISA",IF($B1249="DÉBITO",$D1249-($D1249*TAXAS!$B$4)),IF($A1249="MASTER",IF($B1249="DÉBITO",$D1249-($D1249*TAXAS!$B$5)),IF($A1249="ELO", IF($B1249="DÉBITO",$D1249-($D1249*TAXAS!$B$6)),IF($A1249="HIPERCARD",IF($B1249="DÉBITO",$D1249-($D1249*TAXAS!$B$7)),IF($A1249="DINERS",IF($B1249="DÉBITO",$D1249-($D1249*TAXAS!$B$8)),IF($A1249="AMERICA EXPRESS",IF($B1249="DÉBITO",$D1249-($D1249*TAXAS!$B$9)),IF($A1249=TAXAS!$A$10,IF($B1249="DÉBITO",$D1249-($D1249*TAXAS!$B$10)), IF($A1249=TAXAS!$A$11,IF($B1249="DÉBITO",$D1249-($D1249*TAXAS!$B$11)), IF($A1249=TAXAS!$A$12,IF($B1249="DÉBITO",$D1249-($D1249*TAXAS!$B$12)), IF($A1249=TAXAS!$A$13,IF($B1249="DÉBITO",$D1249-($D1249*TAXAS!$B$13)), IF($A1249=TAXAS!$A$14,IF($B1249="DÉBITO",$D1249-($D1249*TAXAS!$B$14)), IF($A1249=TAXAS!$A$15,IF($B1249="DÉBITO",$D1249-($D1249*TAXAS!$B$15)), IF($A1249=TAXAS!$A$16,IF($B1249="DÉBITO",$D1249-($D1249*TAXAS!$B$16)), IF($A1249=TAXAS!$A$17,IF($B1249="DÉBITO",$D1249-($D1249*TAXAS!$B$17)), IF($A1249=TAXAS!$A$18,IF($B1249="DÉBITO",$D1249-($D1249*TAXAS!$B$18)), IF($A1249=TAXAS!$A$19,IF($B1249="DÉBITO",$D1249-($D1249*TAXAS!$B$19)), IF($A1249=TAXAS!$A$20,IF($B1249="DÉBITO",$D1249-($D1249*TAXAS!$B$20)), IF($A1249=TAXAS!$A$21,IF($B1249="DÉBITO",$D1249-($D1249*TAXAS!$B$21)), IF($A1249=TAXAS!$A$22,IF($B1249="DÉBITO",$D1249-($D1249*TAXAS!$B$22)), IF($A1249=TAXAS!$A$23,IF($B1249="DÉBITO",$D1249-($D1249*TAXAS!$B$23)), IF($A1249=TAXAS!$A$24,IF($B1249="DÉBITO",$D1249-($D1249*TAXAS!$B$24)), IF($A1249=TAXAS!$A$25,IF($B1249="DÉBITO",$D1249-($D1249*TAXAS!$B$25)), IF($A1249=TAXAS!$A$26,IF($B1249="DÉBITO",$D1249-($D1249*TAXAS!$B$26)), IF($A1249=TAXAS!$A$27,IF($B1249="DÉBITO",$D1249-($D1249*TAXAS!$B$27))))))))))))))))))))))))))/1</f>
        <v>0</v>
      </c>
      <c r="F1249" s="8">
        <f>IF($A1249="VISA",IF($B1249="CRÉDITO",$D1249-($D1249*TAXAS!$C$4)),IF($A1249="MASTER",IF($B1249="CRÉDITO",$D1249-($D1249*TAXAS!$C$5)),IF($A1249="ELO", IF($B1249="CRÉDITO",$D1249-($D1249*TAXAS!$C$6)),IF($A1249="HIPERCARD",IF($B1249="CRÉDITO",$D1249-($D1249*TAXAS!$C$7)),IF($A1249="DINERS",IF($B1249="CRÉDITO",$D1249-($D1249*TAXAS!$C$8)),IF($A1249="AMERICA EXPRESS",IF($B1249="CRÉDITO",$D1249-($D1249*TAXAS!$C$9)),IF($A1249=TAXAS!$A$10,IF($B1249="CRÉDITO",$D1249-($D1249*TAXAS!$C$10)), IF($A1249=TAXAS!$A$11,IF($B1249="CRÉDITO",$D1249-($D1249*TAXAS!$C$11)), IF($A1249=TAXAS!$A$12,IF($B1249="CRÉDITO",$D1249-($D1249*TAXAS!$C$12)), IF($A1249=TAXAS!$A$13,IF($B1249="CRÉDITO",$D1249-($D1249*TAXAS!$C$13)), IF($A1249=TAXAS!$A$14,IF($B1249="CRÉDITO",$D1249-($D1249*TAXAS!$C$14)), IF($A1249=TAXAS!$A$15,IF($B1249="CRÉDITO",$D1249-($D1249*TAXAS!$C$15)), IF($A1249=TAXAS!$A$16,IF($B1249="CRÉDITO",$D1249-($D1249*TAXAS!$C$16)), IF($A1249=TAXAS!$A$17,IF($B1249="CRÉDITO",$D1249-($D1249*TAXAS!$C$17)), IF($A1249=TAXAS!$A$18,IF($B1249="CRÉDITO",$D1249-($D1249*TAXAS!$C$18)), IF($A1249=TAXAS!$A$19,IF($B1249="CRÉDITO",$D1249-($D1249*TAXAS!$C$19)), IF($A1249=TAXAS!$A$20,IF($B1249="CRÉDITO",$D1249-($D1249*TAXAS!$C$20)), IF($A1249=TAXAS!$A$21,IF($B1249="CRÉDITO",$D1249-($D1249*TAXAS!$C$21)), IF($A1249=TAXAS!$A$22,IF($B1249="CRÉDITO",$D1249-($D1249*TAXAS!$C$22)), IF($A1249=TAXAS!$A$23,IF($B1249="CRÉDITO",$D1249-($D1249*TAXAS!$C$23)), IF($A1249=TAXAS!$A$24,IF($B1249="CRÉDITO",$D1249-($D1249*TAXAS!$C$24)), IF($A1249=TAXAS!$A$25,IF($B1249="CRÉDITO",$D1249-($D1249*TAXAS!$C$25)), IF($A1249=TAXAS!$A$26,IF($B1249="CRÉDITO",$D1249-($D1249*TAXAS!$C$26)), IF($A1249=TAXAS!$A$27,IF($B1249="CRÉDITO",$D1249-($D1249*TAXAS!$C$27))))))))))))))))))))))))))/1</f>
        <v>0</v>
      </c>
      <c r="G1249" s="9">
        <f>IF($A1249="VISA",IF($B1249="PARCELADO ATÉ 3X",$D1249-(D1249*TAXAS!$D$4))/3,IF($A1249="MASTER",IF($B1249="PARCELADO ATÉ 3X",$D1249-(D1249*TAXAS!$D$5))/3,IF($A1249="ELO",IF($B1249="PARCELADO ATÉ 3X",$D1249-(D1249*TAXAS!$D$6))/3,IF($A1249="HIPERCARD",IF($B1249="PARCELADO ATÉ 3X",$D1249-(D1249*TAXAS!$D$7))/3,IF($A1249="DINERS",IF($B1249="PARCELADO ATÉ 3X",$D1249-(D1249*TAXAS!$D$8))/3,IF($A1249="AMERICA EXPRESS",IF($B1249="PARCELADO ATÉ 3X",$D1249-(D1249*TAXAS!$D$9))/3,IF($A1249=TAXAS!$A$10,IF($B1249="PARCELADO ATÉ 3X",$D1249-($D1249*TAXAS!$D$10))/3,IF($A1249=TAXAS!$A$11,IF($B1249="PARCELADO ATÉ 3X",$D1249-($D1249*TAXAS!$D$11))/3,IF($A1249=TAXAS!$A$12,IF($B1249="PARCELADO ATÉ 3X",$D1249-($D1249*TAXAS!$D$12))/3,IF($A1249=TAXAS!$A$13,IF($B1249="PARCELADO ATÉ 3X",$D1249-($D1249*TAXAS!$D$13))/3,IF($A1249=TAXAS!$A$14,IF($B1249="PARCELADO ATÉ 3X",$D1249-($D1249*TAXAS!$D$14))/3,IF($A1249=TAXAS!$A$15,IF($B1249="PARCELADO ATÉ 3X",$D1249-($D1249*TAXAS!$D$15))/3,IF($A1249=TAXAS!$A$16,IF($B1249="PARCELADO ATÉ 3X",$D1249-($D1249*TAXAS!$D$16))/3,IF($A1249=TAXAS!$A$17,IF($B1249="PARCELADO ATÉ 3X",$D1249-($D1249*TAXAS!$D$17))/3,IF($A1249=TAXAS!$A$18,IF($B1249="PARCELADO ATÉ 3X",$D1249-($D1249*TAXAS!$D$18))/3,IF($A1249=TAXAS!$A$19,IF($B1249="PARCELADO ATÉ 3X",$D1249-($D1249*TAXAS!$D$19))/3,IF($A1249=TAXAS!$A$20,IF($B1249="PARCELADO ATÉ 3X",$D1249-($D1249*TAXAS!$D$20))/3,IF($A1249=TAXAS!$A$21,IF($B1249="PARCELADO ATÉ 3X",$D1249-($D1249*TAXAS!$D$21))/3,IF($A1249=TAXAS!$A$22,IF($B1249="PARCELADO ATÉ 3X",$D1249-($D1249*TAXAS!$D$22))/3,IF($A1249=TAXAS!$A$23,IF($B1249="PARCELADO ATÉ 3X",$D1249-($D1249*TAXAS!$D$23))/3,IF($A1249=TAXAS!$A$24,IF($B1249="PARCELADO ATÉ 3X",$D1249-($D1249*TAXAS!$D$24))/3,IF($A1249=TAXAS!$A$25,IF($B1249="PARCELADO ATÉ 3X",$D1249-($D1249*TAXAS!$D$25))/3,IF($A1249=TAXAS!$A$26,IF($B1249="PARCELADO ATÉ 3X",$D1249-($D1249*TAXAS!$D$26))/3,IF($A1249=TAXAS!$A$27,IF($B1249="PARCELADO ATÉ 3X",$D1249-($D1249*TAXAS!$D$27))/3))))))))))))))))))))))))/1</f>
        <v>0</v>
      </c>
      <c r="H1249" s="9">
        <f>IF($A1249="VISA",IF($B1249="PARCELADO ATÉ 6X",$D1249-(D1249*TAXAS!$E$4))/6,IF($A1249="MASTER",IF($B1249="PARCELADO ATÉ 6X",$D1249-(D1249*TAXAS!$E$5))/6,IF($A1249="ELO",IF($B1249="PARCELADO ATÉ 6X",$D1249-(D1249*TAXAS!$E$6))/6,IF($A1249="HIPERCARD",IF($B1249="PARCELADO ATÉ 6X",$D1249-(D1249*TAXAS!$E$7))/6,IF($A1249="DINERS",IF($B1249="PARCELADO ATÉ 6X",$D1249-(D1249*TAXAS!$E$8))/6,IF($A1249="AMERICA EXPRESS",IF($B1249="PARCELADO ATÉ 6X",$D1249-(D1249*TAXAS!$E$9))/6,IF($A1249=TAXAS!$A$10,IF($B1249="PARCELADO ATÉ 6X",$D1249-($D1249*TAXAS!$E$10))/6,IF($A1249=TAXAS!$A$11,IF($B1249="PARCELADO ATÉ 6X",$D1249-($D1249*TAXAS!$E$11))/6,IF($A1249=TAXAS!$A$12,IF($B1249="PARCELADO ATÉ 6X",$D1249-($D1249*TAXAS!$E$12))/6,IF($A1249=TAXAS!$A$13,IF($B1249="PARCELADO ATÉ 6X",$D1249-($D1249*TAXAS!$E$13))/6,IF($A1249=TAXAS!$A$14,IF($B1249="PARCELADO ATÉ 6X",$D1249-($D1249*TAXAS!$E$14))/6,IF($A1249=TAXAS!$A$15,IF($B1249="PARCELADO ATÉ 6X",$D1249-($D1249*TAXAS!$E$15))/6,IF($A1249=TAXAS!$A$16,IF($B1249="PARCELADO ATÉ 6X",$D1249-($D1249*TAXAS!$E$16))/6,IF($A1249=TAXAS!$A$17,IF($B1249="PARCELADO ATÉ 6X",$D1249-($D1249*TAXAS!$E$17))/6,IF($A1249=TAXAS!$A$18,IF($B1249="PARCELADO ATÉ 6X",$D1249-($D1249*TAXAS!$E$18))/6,IF($A1249=TAXAS!$A$19,IF($B1249="PARCELADO ATÉ 6X",$D1249-($D1249*TAXAS!$E$19))/6,IF($A1249=TAXAS!$A$20,IF($B1249="PARCELADO ATÉ 6X",$D1249-($D1249*TAXAS!$E$20))/6,IF($A1249=TAXAS!$A$21,IF($B1249="PARCELADO ATÉ 6X",$D1249-($D1249*TAXAS!$E$21))/6,IF($A1249=TAXAS!$A$22,IF($B1249="PARCELADO ATÉ 6X",$D1249-($D1249*TAXAS!$E$22))/6,IF($A1249=TAXAS!$A$23,IF($B1249="PARCELADO ATÉ 6X",$D1249-($D1249*TAXAS!$E$23))/6,IF($A1249=TAXAS!$A$24,IF($B1249="PARCELADO ATÉ 6X",$D1249-($D1249*TAXAS!$E$24))/6,IF($A1249=TAXAS!$A$25,IF($B1249="PARCELADO ATÉ 6X",$D1249-($D1249*TAXAS!$E$25))/6,IF($A1249=TAXAS!$A$26,IF($B1249="PARCELADO ATÉ 6X",$D1249-($D1249*TAXAS!$E$26))/6,IF($A1249=TAXAS!$A$27,IF($B1249="PARCELADO ATÉ 6X",$D1249-($D1249*TAXAS!$E$27))/6))))))))))))))))))))))))/1</f>
        <v>0</v>
      </c>
      <c r="I1249" s="9">
        <f>IF($A1249="VISA",IF($B1249="PARCELADO ATÉ 12X",$D1249-(D1249*TAXAS!$F$4))/12,IF($A1249="MASTER",IF($B1249="PARCELADO ATÉ 12X",$D1249-(D1249*TAXAS!$F$5))/12,IF($A1249="ELO",IF($B1249="PARCELADO ATÉ 12X",$D1249-(D1249*TAXAS!$F$6))/12,IF($A1249="HIPERCARD",IF($B1249="PARCELADO ATÉ 12X",$D1249-(D1249*TAXAS!$F$7))/12,IF($A1249="DINERS",IF($B1249="PARCELADO ATÉ 12X",$D1249-(D1249*TAXAS!$F$8))/12,IF($A1249="AMERICA EXPRESS",IF($B1249="PARCELADO ATÉ 12X",$D1249-(D1249*TAXAS!$F$9))/12,IF($A1249=TAXAS!$A$10,IF($B1249="PARCELADO ATÉ 12X",$D1249-($D1249*TAXAS!$F$10))/12,IF($A1249=TAXAS!$A$11,IF($B1249="PARCELADO ATÉ 12X",$D1249-($D1249*TAXAS!$F$11))/12,IF($A1249=TAXAS!$A$12,IF($B1249="PARCELADO ATÉ 12X",$D1249-($D1249*TAXAS!$F$12))/12,IF($A1249=TAXAS!$A$13,IF($B1249="PARCELADO ATÉ 12X",$D1249-($D1249*TAXAS!$F$13))/12,IF($A1249=TAXAS!$A$14,IF($B1249="PARCELADO ATÉ 12X",$D1249-($D1249*TAXAS!$F$14))/12,IF($A1249=TAXAS!$A$15,IF($B1249="PARCELADO ATÉ 12X",$D1249-($D1249*TAXAS!$F$15))/12,IF($A1249=TAXAS!$A$16,IF($B1249="PARCELADO ATÉ 12X",$D1249-($D1249*TAXAS!$F$16))/12,IF($A1249=TAXAS!$A$17,IF($B1249="PARCELADO ATÉ 12X",$D1249-($D1249*TAXAS!$F$17))/12,IF($A1249=TAXAS!$A$18,IF($B1249="PARCELADO ATÉ 12X",$D1249-($D1249*TAXAS!$F$18))/12,IF($A1249=TAXAS!$A$19,IF($B1249="PARCELADO ATÉ 12X",$D1249-($D1249*TAXAS!$F$19))/12,IF($A1249=TAXAS!$A$20,IF($B1249="PARCELADO ATÉ 12X",$D1249-($D1249*TAXAS!$F$20))/12,IF($A1249=TAXAS!$A$21,IF($B1249="PARCELADO ATÉ 12X",$D1249-($D1249*TAXAS!$F$21))/12,IF($A1249=TAXAS!$A$22,IF($B1249="PARCELADO ATÉ 12X",$D1249-($D1249*TAXAS!$F$22))/12,IF($A1249=TAXAS!$A$23,IF($B1249="PARCELADO ATÉ 12X",$D1249-($D1249*TAXAS!$F$23))/12,IF($A1249=TAXAS!$A$24,IF($B1249="PARCELADO ATÉ 12X",$D1249-($D1249*TAXAS!$F$24))/12,IF($A1249=TAXAS!$A$25,IF($B1249="PARCELADO ATÉ 12X",$D1249-($D1249*TAXAS!$F$25))/12,IF($A1249=TAXAS!$A$26,IF($B1249="PARCELADO ATÉ 12X",$D1249-($D1249*TAXAS!$F$26))/12,IF($A1249=TAXAS!$A$27,IF($B1249="PARCELADO ATÉ 12X",$D1249-($D1249*TAXAS!$F$27))/12))))))))))))))))))))))))/1</f>
        <v>0</v>
      </c>
      <c r="J1249" s="8">
        <f t="shared" si="0"/>
        <v>0</v>
      </c>
      <c r="K1249" s="10" t="b">
        <f>IF($B1249="PARCELADO ATÉ 3X",($D1249-($D1249*TAXAS!$D$4))-$J1249)</f>
        <v>0</v>
      </c>
      <c r="L1249" s="10" t="b">
        <f>IF($B1249="PARCELADO ATÉ 6X",($D1249-($D1249*TAXAS!$E$4))-$J1249)</f>
        <v>0</v>
      </c>
      <c r="M1249" s="10" t="b">
        <f>IF($B1249="PARCELADO ATÉ 12X",($D1249-($D1249*TAXAS!$F$4))-$J1249)</f>
        <v>0</v>
      </c>
      <c r="N1249" s="8">
        <f t="shared" si="1"/>
        <v>0</v>
      </c>
      <c r="O1249" s="10">
        <f t="shared" si="2"/>
        <v>0</v>
      </c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</row>
    <row r="1250" spans="1:31" ht="15.75" customHeight="1" x14ac:dyDescent="0.2">
      <c r="A1250" s="3"/>
      <c r="B1250" s="5"/>
      <c r="C1250" s="6"/>
      <c r="D1250" s="42"/>
      <c r="E1250" s="8">
        <f>IF($A1250="VISA",IF($B1250="DÉBITO",$D1250-($D1250*TAXAS!$B$4)),IF($A1250="MASTER",IF($B1250="DÉBITO",$D1250-($D1250*TAXAS!$B$5)),IF($A1250="ELO", IF($B1250="DÉBITO",$D1250-($D1250*TAXAS!$B$6)),IF($A1250="HIPERCARD",IF($B1250="DÉBITO",$D1250-($D1250*TAXAS!$B$7)),IF($A1250="DINERS",IF($B1250="DÉBITO",$D1250-($D1250*TAXAS!$B$8)),IF($A1250="AMERICA EXPRESS",IF($B1250="DÉBITO",$D1250-($D1250*TAXAS!$B$9)),IF($A1250=TAXAS!$A$10,IF($B1250="DÉBITO",$D1250-($D1250*TAXAS!$B$10)), IF($A1250=TAXAS!$A$11,IF($B1250="DÉBITO",$D1250-($D1250*TAXAS!$B$11)), IF($A1250=TAXAS!$A$12,IF($B1250="DÉBITO",$D1250-($D1250*TAXAS!$B$12)), IF($A1250=TAXAS!$A$13,IF($B1250="DÉBITO",$D1250-($D1250*TAXAS!$B$13)), IF($A1250=TAXAS!$A$14,IF($B1250="DÉBITO",$D1250-($D1250*TAXAS!$B$14)), IF($A1250=TAXAS!$A$15,IF($B1250="DÉBITO",$D1250-($D1250*TAXAS!$B$15)), IF($A1250=TAXAS!$A$16,IF($B1250="DÉBITO",$D1250-($D1250*TAXAS!$B$16)), IF($A1250=TAXAS!$A$17,IF($B1250="DÉBITO",$D1250-($D1250*TAXAS!$B$17)), IF($A1250=TAXAS!$A$18,IF($B1250="DÉBITO",$D1250-($D1250*TAXAS!$B$18)), IF($A1250=TAXAS!$A$19,IF($B1250="DÉBITO",$D1250-($D1250*TAXAS!$B$19)), IF($A1250=TAXAS!$A$20,IF($B1250="DÉBITO",$D1250-($D1250*TAXAS!$B$20)), IF($A1250=TAXAS!$A$21,IF($B1250="DÉBITO",$D1250-($D1250*TAXAS!$B$21)), IF($A1250=TAXAS!$A$22,IF($B1250="DÉBITO",$D1250-($D1250*TAXAS!$B$22)), IF($A1250=TAXAS!$A$23,IF($B1250="DÉBITO",$D1250-($D1250*TAXAS!$B$23)), IF($A1250=TAXAS!$A$24,IF($B1250="DÉBITO",$D1250-($D1250*TAXAS!$B$24)), IF($A1250=TAXAS!$A$25,IF($B1250="DÉBITO",$D1250-($D1250*TAXAS!$B$25)), IF($A1250=TAXAS!$A$26,IF($B1250="DÉBITO",$D1250-($D1250*TAXAS!$B$26)), IF($A1250=TAXAS!$A$27,IF($B1250="DÉBITO",$D1250-($D1250*TAXAS!$B$27))))))))))))))))))))))))))/1</f>
        <v>0</v>
      </c>
      <c r="F1250" s="8">
        <f>IF($A1250="VISA",IF($B1250="CRÉDITO",$D1250-($D1250*TAXAS!$C$4)),IF($A1250="MASTER",IF($B1250="CRÉDITO",$D1250-($D1250*TAXAS!$C$5)),IF($A1250="ELO", IF($B1250="CRÉDITO",$D1250-($D1250*TAXAS!$C$6)),IF($A1250="HIPERCARD",IF($B1250="CRÉDITO",$D1250-($D1250*TAXAS!$C$7)),IF($A1250="DINERS",IF($B1250="CRÉDITO",$D1250-($D1250*TAXAS!$C$8)),IF($A1250="AMERICA EXPRESS",IF($B1250="CRÉDITO",$D1250-($D1250*TAXAS!$C$9)),IF($A1250=TAXAS!$A$10,IF($B1250="CRÉDITO",$D1250-($D1250*TAXAS!$C$10)), IF($A1250=TAXAS!$A$11,IF($B1250="CRÉDITO",$D1250-($D1250*TAXAS!$C$11)), IF($A1250=TAXAS!$A$12,IF($B1250="CRÉDITO",$D1250-($D1250*TAXAS!$C$12)), IF($A1250=TAXAS!$A$13,IF($B1250="CRÉDITO",$D1250-($D1250*TAXAS!$C$13)), IF($A1250=TAXAS!$A$14,IF($B1250="CRÉDITO",$D1250-($D1250*TAXAS!$C$14)), IF($A1250=TAXAS!$A$15,IF($B1250="CRÉDITO",$D1250-($D1250*TAXAS!$C$15)), IF($A1250=TAXAS!$A$16,IF($B1250="CRÉDITO",$D1250-($D1250*TAXAS!$C$16)), IF($A1250=TAXAS!$A$17,IF($B1250="CRÉDITO",$D1250-($D1250*TAXAS!$C$17)), IF($A1250=TAXAS!$A$18,IF($B1250="CRÉDITO",$D1250-($D1250*TAXAS!$C$18)), IF($A1250=TAXAS!$A$19,IF($B1250="CRÉDITO",$D1250-($D1250*TAXAS!$C$19)), IF($A1250=TAXAS!$A$20,IF($B1250="CRÉDITO",$D1250-($D1250*TAXAS!$C$20)), IF($A1250=TAXAS!$A$21,IF($B1250="CRÉDITO",$D1250-($D1250*TAXAS!$C$21)), IF($A1250=TAXAS!$A$22,IF($B1250="CRÉDITO",$D1250-($D1250*TAXAS!$C$22)), IF($A1250=TAXAS!$A$23,IF($B1250="CRÉDITO",$D1250-($D1250*TAXAS!$C$23)), IF($A1250=TAXAS!$A$24,IF($B1250="CRÉDITO",$D1250-($D1250*TAXAS!$C$24)), IF($A1250=TAXAS!$A$25,IF($B1250="CRÉDITO",$D1250-($D1250*TAXAS!$C$25)), IF($A1250=TAXAS!$A$26,IF($B1250="CRÉDITO",$D1250-($D1250*TAXAS!$C$26)), IF($A1250=TAXAS!$A$27,IF($B1250="CRÉDITO",$D1250-($D1250*TAXAS!$C$27))))))))))))))))))))))))))/1</f>
        <v>0</v>
      </c>
      <c r="G1250" s="9">
        <f>IF($A1250="VISA",IF($B1250="PARCELADO ATÉ 3X",$D1250-(D1250*TAXAS!$D$4))/3,IF($A1250="MASTER",IF($B1250="PARCELADO ATÉ 3X",$D1250-(D1250*TAXAS!$D$5))/3,IF($A1250="ELO",IF($B1250="PARCELADO ATÉ 3X",$D1250-(D1250*TAXAS!$D$6))/3,IF($A1250="HIPERCARD",IF($B1250="PARCELADO ATÉ 3X",$D1250-(D1250*TAXAS!$D$7))/3,IF($A1250="DINERS",IF($B1250="PARCELADO ATÉ 3X",$D1250-(D1250*TAXAS!$D$8))/3,IF($A1250="AMERICA EXPRESS",IF($B1250="PARCELADO ATÉ 3X",$D1250-(D1250*TAXAS!$D$9))/3,IF($A1250=TAXAS!$A$10,IF($B1250="PARCELADO ATÉ 3X",$D1250-($D1250*TAXAS!$D$10))/3,IF($A1250=TAXAS!$A$11,IF($B1250="PARCELADO ATÉ 3X",$D1250-($D1250*TAXAS!$D$11))/3,IF($A1250=TAXAS!$A$12,IF($B1250="PARCELADO ATÉ 3X",$D1250-($D1250*TAXAS!$D$12))/3,IF($A1250=TAXAS!$A$13,IF($B1250="PARCELADO ATÉ 3X",$D1250-($D1250*TAXAS!$D$13))/3,IF($A1250=TAXAS!$A$14,IF($B1250="PARCELADO ATÉ 3X",$D1250-($D1250*TAXAS!$D$14))/3,IF($A1250=TAXAS!$A$15,IF($B1250="PARCELADO ATÉ 3X",$D1250-($D1250*TAXAS!$D$15))/3,IF($A1250=TAXAS!$A$16,IF($B1250="PARCELADO ATÉ 3X",$D1250-($D1250*TAXAS!$D$16))/3,IF($A1250=TAXAS!$A$17,IF($B1250="PARCELADO ATÉ 3X",$D1250-($D1250*TAXAS!$D$17))/3,IF($A1250=TAXAS!$A$18,IF($B1250="PARCELADO ATÉ 3X",$D1250-($D1250*TAXAS!$D$18))/3,IF($A1250=TAXAS!$A$19,IF($B1250="PARCELADO ATÉ 3X",$D1250-($D1250*TAXAS!$D$19))/3,IF($A1250=TAXAS!$A$20,IF($B1250="PARCELADO ATÉ 3X",$D1250-($D1250*TAXAS!$D$20))/3,IF($A1250=TAXAS!$A$21,IF($B1250="PARCELADO ATÉ 3X",$D1250-($D1250*TAXAS!$D$21))/3,IF($A1250=TAXAS!$A$22,IF($B1250="PARCELADO ATÉ 3X",$D1250-($D1250*TAXAS!$D$22))/3,IF($A1250=TAXAS!$A$23,IF($B1250="PARCELADO ATÉ 3X",$D1250-($D1250*TAXAS!$D$23))/3,IF($A1250=TAXAS!$A$24,IF($B1250="PARCELADO ATÉ 3X",$D1250-($D1250*TAXAS!$D$24))/3,IF($A1250=TAXAS!$A$25,IF($B1250="PARCELADO ATÉ 3X",$D1250-($D1250*TAXAS!$D$25))/3,IF($A1250=TAXAS!$A$26,IF($B1250="PARCELADO ATÉ 3X",$D1250-($D1250*TAXAS!$D$26))/3,IF($A1250=TAXAS!$A$27,IF($B1250="PARCELADO ATÉ 3X",$D1250-($D1250*TAXAS!$D$27))/3))))))))))))))))))))))))/1</f>
        <v>0</v>
      </c>
      <c r="H1250" s="9">
        <f>IF($A1250="VISA",IF($B1250="PARCELADO ATÉ 6X",$D1250-(D1250*TAXAS!$E$4))/6,IF($A1250="MASTER",IF($B1250="PARCELADO ATÉ 6X",$D1250-(D1250*TAXAS!$E$5))/6,IF($A1250="ELO",IF($B1250="PARCELADO ATÉ 6X",$D1250-(D1250*TAXAS!$E$6))/6,IF($A1250="HIPERCARD",IF($B1250="PARCELADO ATÉ 6X",$D1250-(D1250*TAXAS!$E$7))/6,IF($A1250="DINERS",IF($B1250="PARCELADO ATÉ 6X",$D1250-(D1250*TAXAS!$E$8))/6,IF($A1250="AMERICA EXPRESS",IF($B1250="PARCELADO ATÉ 6X",$D1250-(D1250*TAXAS!$E$9))/6,IF($A1250=TAXAS!$A$10,IF($B1250="PARCELADO ATÉ 6X",$D1250-($D1250*TAXAS!$E$10))/6,IF($A1250=TAXAS!$A$11,IF($B1250="PARCELADO ATÉ 6X",$D1250-($D1250*TAXAS!$E$11))/6,IF($A1250=TAXAS!$A$12,IF($B1250="PARCELADO ATÉ 6X",$D1250-($D1250*TAXAS!$E$12))/6,IF($A1250=TAXAS!$A$13,IF($B1250="PARCELADO ATÉ 6X",$D1250-($D1250*TAXAS!$E$13))/6,IF($A1250=TAXAS!$A$14,IF($B1250="PARCELADO ATÉ 6X",$D1250-($D1250*TAXAS!$E$14))/6,IF($A1250=TAXAS!$A$15,IF($B1250="PARCELADO ATÉ 6X",$D1250-($D1250*TAXAS!$E$15))/6,IF($A1250=TAXAS!$A$16,IF($B1250="PARCELADO ATÉ 6X",$D1250-($D1250*TAXAS!$E$16))/6,IF($A1250=TAXAS!$A$17,IF($B1250="PARCELADO ATÉ 6X",$D1250-($D1250*TAXAS!$E$17))/6,IF($A1250=TAXAS!$A$18,IF($B1250="PARCELADO ATÉ 6X",$D1250-($D1250*TAXAS!$E$18))/6,IF($A1250=TAXAS!$A$19,IF($B1250="PARCELADO ATÉ 6X",$D1250-($D1250*TAXAS!$E$19))/6,IF($A1250=TAXAS!$A$20,IF($B1250="PARCELADO ATÉ 6X",$D1250-($D1250*TAXAS!$E$20))/6,IF($A1250=TAXAS!$A$21,IF($B1250="PARCELADO ATÉ 6X",$D1250-($D1250*TAXAS!$E$21))/6,IF($A1250=TAXAS!$A$22,IF($B1250="PARCELADO ATÉ 6X",$D1250-($D1250*TAXAS!$E$22))/6,IF($A1250=TAXAS!$A$23,IF($B1250="PARCELADO ATÉ 6X",$D1250-($D1250*TAXAS!$E$23))/6,IF($A1250=TAXAS!$A$24,IF($B1250="PARCELADO ATÉ 6X",$D1250-($D1250*TAXAS!$E$24))/6,IF($A1250=TAXAS!$A$25,IF($B1250="PARCELADO ATÉ 6X",$D1250-($D1250*TAXAS!$E$25))/6,IF($A1250=TAXAS!$A$26,IF($B1250="PARCELADO ATÉ 6X",$D1250-($D1250*TAXAS!$E$26))/6,IF($A1250=TAXAS!$A$27,IF($B1250="PARCELADO ATÉ 6X",$D1250-($D1250*TAXAS!$E$27))/6))))))))))))))))))))))))/1</f>
        <v>0</v>
      </c>
      <c r="I1250" s="9">
        <f>IF($A1250="VISA",IF($B1250="PARCELADO ATÉ 12X",$D1250-(D1250*TAXAS!$F$4))/12,IF($A1250="MASTER",IF($B1250="PARCELADO ATÉ 12X",$D1250-(D1250*TAXAS!$F$5))/12,IF($A1250="ELO",IF($B1250="PARCELADO ATÉ 12X",$D1250-(D1250*TAXAS!$F$6))/12,IF($A1250="HIPERCARD",IF($B1250="PARCELADO ATÉ 12X",$D1250-(D1250*TAXAS!$F$7))/12,IF($A1250="DINERS",IF($B1250="PARCELADO ATÉ 12X",$D1250-(D1250*TAXAS!$F$8))/12,IF($A1250="AMERICA EXPRESS",IF($B1250="PARCELADO ATÉ 12X",$D1250-(D1250*TAXAS!$F$9))/12,IF($A1250=TAXAS!$A$10,IF($B1250="PARCELADO ATÉ 12X",$D1250-($D1250*TAXAS!$F$10))/12,IF($A1250=TAXAS!$A$11,IF($B1250="PARCELADO ATÉ 12X",$D1250-($D1250*TAXAS!$F$11))/12,IF($A1250=TAXAS!$A$12,IF($B1250="PARCELADO ATÉ 12X",$D1250-($D1250*TAXAS!$F$12))/12,IF($A1250=TAXAS!$A$13,IF($B1250="PARCELADO ATÉ 12X",$D1250-($D1250*TAXAS!$F$13))/12,IF($A1250=TAXAS!$A$14,IF($B1250="PARCELADO ATÉ 12X",$D1250-($D1250*TAXAS!$F$14))/12,IF($A1250=TAXAS!$A$15,IF($B1250="PARCELADO ATÉ 12X",$D1250-($D1250*TAXAS!$F$15))/12,IF($A1250=TAXAS!$A$16,IF($B1250="PARCELADO ATÉ 12X",$D1250-($D1250*TAXAS!$F$16))/12,IF($A1250=TAXAS!$A$17,IF($B1250="PARCELADO ATÉ 12X",$D1250-($D1250*TAXAS!$F$17))/12,IF($A1250=TAXAS!$A$18,IF($B1250="PARCELADO ATÉ 12X",$D1250-($D1250*TAXAS!$F$18))/12,IF($A1250=TAXAS!$A$19,IF($B1250="PARCELADO ATÉ 12X",$D1250-($D1250*TAXAS!$F$19))/12,IF($A1250=TAXAS!$A$20,IF($B1250="PARCELADO ATÉ 12X",$D1250-($D1250*TAXAS!$F$20))/12,IF($A1250=TAXAS!$A$21,IF($B1250="PARCELADO ATÉ 12X",$D1250-($D1250*TAXAS!$F$21))/12,IF($A1250=TAXAS!$A$22,IF($B1250="PARCELADO ATÉ 12X",$D1250-($D1250*TAXAS!$F$22))/12,IF($A1250=TAXAS!$A$23,IF($B1250="PARCELADO ATÉ 12X",$D1250-($D1250*TAXAS!$F$23))/12,IF($A1250=TAXAS!$A$24,IF($B1250="PARCELADO ATÉ 12X",$D1250-($D1250*TAXAS!$F$24))/12,IF($A1250=TAXAS!$A$25,IF($B1250="PARCELADO ATÉ 12X",$D1250-($D1250*TAXAS!$F$25))/12,IF($A1250=TAXAS!$A$26,IF($B1250="PARCELADO ATÉ 12X",$D1250-($D1250*TAXAS!$F$26))/12,IF($A1250=TAXAS!$A$27,IF($B1250="PARCELADO ATÉ 12X",$D1250-($D1250*TAXAS!$F$27))/12))))))))))))))))))))))))/1</f>
        <v>0</v>
      </c>
      <c r="J1250" s="8">
        <f t="shared" si="0"/>
        <v>0</v>
      </c>
      <c r="K1250" s="10" t="b">
        <f>IF($B1250="PARCELADO ATÉ 3X",($D1250-($D1250*TAXAS!$D$4))-$J1250)</f>
        <v>0</v>
      </c>
      <c r="L1250" s="10" t="b">
        <f>IF($B1250="PARCELADO ATÉ 6X",($D1250-($D1250*TAXAS!$E$4))-$J1250)</f>
        <v>0</v>
      </c>
      <c r="M1250" s="10" t="b">
        <f>IF($B1250="PARCELADO ATÉ 12X",($D1250-($D1250*TAXAS!$F$4))-$J1250)</f>
        <v>0</v>
      </c>
      <c r="N1250" s="8">
        <f t="shared" si="1"/>
        <v>0</v>
      </c>
      <c r="O1250" s="10">
        <f t="shared" si="2"/>
        <v>0</v>
      </c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</row>
    <row r="1251" spans="1:31" ht="15.75" customHeight="1" x14ac:dyDescent="0.2">
      <c r="A1251" s="3"/>
      <c r="B1251" s="5"/>
      <c r="C1251" s="6"/>
      <c r="D1251" s="42"/>
      <c r="E1251" s="8">
        <f>IF($A1251="VISA",IF($B1251="DÉBITO",$D1251-($D1251*TAXAS!$B$4)),IF($A1251="MASTER",IF($B1251="DÉBITO",$D1251-($D1251*TAXAS!$B$5)),IF($A1251="ELO", IF($B1251="DÉBITO",$D1251-($D1251*TAXAS!$B$6)),IF($A1251="HIPERCARD",IF($B1251="DÉBITO",$D1251-($D1251*TAXAS!$B$7)),IF($A1251="DINERS",IF($B1251="DÉBITO",$D1251-($D1251*TAXAS!$B$8)),IF($A1251="AMERICA EXPRESS",IF($B1251="DÉBITO",$D1251-($D1251*TAXAS!$B$9)),IF($A1251=TAXAS!$A$10,IF($B1251="DÉBITO",$D1251-($D1251*TAXAS!$B$10)), IF($A1251=TAXAS!$A$11,IF($B1251="DÉBITO",$D1251-($D1251*TAXAS!$B$11)), IF($A1251=TAXAS!$A$12,IF($B1251="DÉBITO",$D1251-($D1251*TAXAS!$B$12)), IF($A1251=TAXAS!$A$13,IF($B1251="DÉBITO",$D1251-($D1251*TAXAS!$B$13)), IF($A1251=TAXAS!$A$14,IF($B1251="DÉBITO",$D1251-($D1251*TAXAS!$B$14)), IF($A1251=TAXAS!$A$15,IF($B1251="DÉBITO",$D1251-($D1251*TAXAS!$B$15)), IF($A1251=TAXAS!$A$16,IF($B1251="DÉBITO",$D1251-($D1251*TAXAS!$B$16)), IF($A1251=TAXAS!$A$17,IF($B1251="DÉBITO",$D1251-($D1251*TAXAS!$B$17)), IF($A1251=TAXAS!$A$18,IF($B1251="DÉBITO",$D1251-($D1251*TAXAS!$B$18)), IF($A1251=TAXAS!$A$19,IF($B1251="DÉBITO",$D1251-($D1251*TAXAS!$B$19)), IF($A1251=TAXAS!$A$20,IF($B1251="DÉBITO",$D1251-($D1251*TAXAS!$B$20)), IF($A1251=TAXAS!$A$21,IF($B1251="DÉBITO",$D1251-($D1251*TAXAS!$B$21)), IF($A1251=TAXAS!$A$22,IF($B1251="DÉBITO",$D1251-($D1251*TAXAS!$B$22)), IF($A1251=TAXAS!$A$23,IF($B1251="DÉBITO",$D1251-($D1251*TAXAS!$B$23)), IF($A1251=TAXAS!$A$24,IF($B1251="DÉBITO",$D1251-($D1251*TAXAS!$B$24)), IF($A1251=TAXAS!$A$25,IF($B1251="DÉBITO",$D1251-($D1251*TAXAS!$B$25)), IF($A1251=TAXAS!$A$26,IF($B1251="DÉBITO",$D1251-($D1251*TAXAS!$B$26)), IF($A1251=TAXAS!$A$27,IF($B1251="DÉBITO",$D1251-($D1251*TAXAS!$B$27))))))))))))))))))))))))))/1</f>
        <v>0</v>
      </c>
      <c r="F1251" s="8">
        <f>IF($A1251="VISA",IF($B1251="CRÉDITO",$D1251-($D1251*TAXAS!$C$4)),IF($A1251="MASTER",IF($B1251="CRÉDITO",$D1251-($D1251*TAXAS!$C$5)),IF($A1251="ELO", IF($B1251="CRÉDITO",$D1251-($D1251*TAXAS!$C$6)),IF($A1251="HIPERCARD",IF($B1251="CRÉDITO",$D1251-($D1251*TAXAS!$C$7)),IF($A1251="DINERS",IF($B1251="CRÉDITO",$D1251-($D1251*TAXAS!$C$8)),IF($A1251="AMERICA EXPRESS",IF($B1251="CRÉDITO",$D1251-($D1251*TAXAS!$C$9)),IF($A1251=TAXAS!$A$10,IF($B1251="CRÉDITO",$D1251-($D1251*TAXAS!$C$10)), IF($A1251=TAXAS!$A$11,IF($B1251="CRÉDITO",$D1251-($D1251*TAXAS!$C$11)), IF($A1251=TAXAS!$A$12,IF($B1251="CRÉDITO",$D1251-($D1251*TAXAS!$C$12)), IF($A1251=TAXAS!$A$13,IF($B1251="CRÉDITO",$D1251-($D1251*TAXAS!$C$13)), IF($A1251=TAXAS!$A$14,IF($B1251="CRÉDITO",$D1251-($D1251*TAXAS!$C$14)), IF($A1251=TAXAS!$A$15,IF($B1251="CRÉDITO",$D1251-($D1251*TAXAS!$C$15)), IF($A1251=TAXAS!$A$16,IF($B1251="CRÉDITO",$D1251-($D1251*TAXAS!$C$16)), IF($A1251=TAXAS!$A$17,IF($B1251="CRÉDITO",$D1251-($D1251*TAXAS!$C$17)), IF($A1251=TAXAS!$A$18,IF($B1251="CRÉDITO",$D1251-($D1251*TAXAS!$C$18)), IF($A1251=TAXAS!$A$19,IF($B1251="CRÉDITO",$D1251-($D1251*TAXAS!$C$19)), IF($A1251=TAXAS!$A$20,IF($B1251="CRÉDITO",$D1251-($D1251*TAXAS!$C$20)), IF($A1251=TAXAS!$A$21,IF($B1251="CRÉDITO",$D1251-($D1251*TAXAS!$C$21)), IF($A1251=TAXAS!$A$22,IF($B1251="CRÉDITO",$D1251-($D1251*TAXAS!$C$22)), IF($A1251=TAXAS!$A$23,IF($B1251="CRÉDITO",$D1251-($D1251*TAXAS!$C$23)), IF($A1251=TAXAS!$A$24,IF($B1251="CRÉDITO",$D1251-($D1251*TAXAS!$C$24)), IF($A1251=TAXAS!$A$25,IF($B1251="CRÉDITO",$D1251-($D1251*TAXAS!$C$25)), IF($A1251=TAXAS!$A$26,IF($B1251="CRÉDITO",$D1251-($D1251*TAXAS!$C$26)), IF($A1251=TAXAS!$A$27,IF($B1251="CRÉDITO",$D1251-($D1251*TAXAS!$C$27))))))))))))))))))))))))))/1</f>
        <v>0</v>
      </c>
      <c r="G1251" s="9">
        <f>IF($A1251="VISA",IF($B1251="PARCELADO ATÉ 3X",$D1251-(D1251*TAXAS!$D$4))/3,IF($A1251="MASTER",IF($B1251="PARCELADO ATÉ 3X",$D1251-(D1251*TAXAS!$D$5))/3,IF($A1251="ELO",IF($B1251="PARCELADO ATÉ 3X",$D1251-(D1251*TAXAS!$D$6))/3,IF($A1251="HIPERCARD",IF($B1251="PARCELADO ATÉ 3X",$D1251-(D1251*TAXAS!$D$7))/3,IF($A1251="DINERS",IF($B1251="PARCELADO ATÉ 3X",$D1251-(D1251*TAXAS!$D$8))/3,IF($A1251="AMERICA EXPRESS",IF($B1251="PARCELADO ATÉ 3X",$D1251-(D1251*TAXAS!$D$9))/3,IF($A1251=TAXAS!$A$10,IF($B1251="PARCELADO ATÉ 3X",$D1251-($D1251*TAXAS!$D$10))/3,IF($A1251=TAXAS!$A$11,IF($B1251="PARCELADO ATÉ 3X",$D1251-($D1251*TAXAS!$D$11))/3,IF($A1251=TAXAS!$A$12,IF($B1251="PARCELADO ATÉ 3X",$D1251-($D1251*TAXAS!$D$12))/3,IF($A1251=TAXAS!$A$13,IF($B1251="PARCELADO ATÉ 3X",$D1251-($D1251*TAXAS!$D$13))/3,IF($A1251=TAXAS!$A$14,IF($B1251="PARCELADO ATÉ 3X",$D1251-($D1251*TAXAS!$D$14))/3,IF($A1251=TAXAS!$A$15,IF($B1251="PARCELADO ATÉ 3X",$D1251-($D1251*TAXAS!$D$15))/3,IF($A1251=TAXAS!$A$16,IF($B1251="PARCELADO ATÉ 3X",$D1251-($D1251*TAXAS!$D$16))/3,IF($A1251=TAXAS!$A$17,IF($B1251="PARCELADO ATÉ 3X",$D1251-($D1251*TAXAS!$D$17))/3,IF($A1251=TAXAS!$A$18,IF($B1251="PARCELADO ATÉ 3X",$D1251-($D1251*TAXAS!$D$18))/3,IF($A1251=TAXAS!$A$19,IF($B1251="PARCELADO ATÉ 3X",$D1251-($D1251*TAXAS!$D$19))/3,IF($A1251=TAXAS!$A$20,IF($B1251="PARCELADO ATÉ 3X",$D1251-($D1251*TAXAS!$D$20))/3,IF($A1251=TAXAS!$A$21,IF($B1251="PARCELADO ATÉ 3X",$D1251-($D1251*TAXAS!$D$21))/3,IF($A1251=TAXAS!$A$22,IF($B1251="PARCELADO ATÉ 3X",$D1251-($D1251*TAXAS!$D$22))/3,IF($A1251=TAXAS!$A$23,IF($B1251="PARCELADO ATÉ 3X",$D1251-($D1251*TAXAS!$D$23))/3,IF($A1251=TAXAS!$A$24,IF($B1251="PARCELADO ATÉ 3X",$D1251-($D1251*TAXAS!$D$24))/3,IF($A1251=TAXAS!$A$25,IF($B1251="PARCELADO ATÉ 3X",$D1251-($D1251*TAXAS!$D$25))/3,IF($A1251=TAXAS!$A$26,IF($B1251="PARCELADO ATÉ 3X",$D1251-($D1251*TAXAS!$D$26))/3,IF($A1251=TAXAS!$A$27,IF($B1251="PARCELADO ATÉ 3X",$D1251-($D1251*TAXAS!$D$27))/3))))))))))))))))))))))))/1</f>
        <v>0</v>
      </c>
      <c r="H1251" s="9">
        <f>IF($A1251="VISA",IF($B1251="PARCELADO ATÉ 6X",$D1251-(D1251*TAXAS!$E$4))/6,IF($A1251="MASTER",IF($B1251="PARCELADO ATÉ 6X",$D1251-(D1251*TAXAS!$E$5))/6,IF($A1251="ELO",IF($B1251="PARCELADO ATÉ 6X",$D1251-(D1251*TAXAS!$E$6))/6,IF($A1251="HIPERCARD",IF($B1251="PARCELADO ATÉ 6X",$D1251-(D1251*TAXAS!$E$7))/6,IF($A1251="DINERS",IF($B1251="PARCELADO ATÉ 6X",$D1251-(D1251*TAXAS!$E$8))/6,IF($A1251="AMERICA EXPRESS",IF($B1251="PARCELADO ATÉ 6X",$D1251-(D1251*TAXAS!$E$9))/6,IF($A1251=TAXAS!$A$10,IF($B1251="PARCELADO ATÉ 6X",$D1251-($D1251*TAXAS!$E$10))/6,IF($A1251=TAXAS!$A$11,IF($B1251="PARCELADO ATÉ 6X",$D1251-($D1251*TAXAS!$E$11))/6,IF($A1251=TAXAS!$A$12,IF($B1251="PARCELADO ATÉ 6X",$D1251-($D1251*TAXAS!$E$12))/6,IF($A1251=TAXAS!$A$13,IF($B1251="PARCELADO ATÉ 6X",$D1251-($D1251*TAXAS!$E$13))/6,IF($A1251=TAXAS!$A$14,IF($B1251="PARCELADO ATÉ 6X",$D1251-($D1251*TAXAS!$E$14))/6,IF($A1251=TAXAS!$A$15,IF($B1251="PARCELADO ATÉ 6X",$D1251-($D1251*TAXAS!$E$15))/6,IF($A1251=TAXAS!$A$16,IF($B1251="PARCELADO ATÉ 6X",$D1251-($D1251*TAXAS!$E$16))/6,IF($A1251=TAXAS!$A$17,IF($B1251="PARCELADO ATÉ 6X",$D1251-($D1251*TAXAS!$E$17))/6,IF($A1251=TAXAS!$A$18,IF($B1251="PARCELADO ATÉ 6X",$D1251-($D1251*TAXAS!$E$18))/6,IF($A1251=TAXAS!$A$19,IF($B1251="PARCELADO ATÉ 6X",$D1251-($D1251*TAXAS!$E$19))/6,IF($A1251=TAXAS!$A$20,IF($B1251="PARCELADO ATÉ 6X",$D1251-($D1251*TAXAS!$E$20))/6,IF($A1251=TAXAS!$A$21,IF($B1251="PARCELADO ATÉ 6X",$D1251-($D1251*TAXAS!$E$21))/6,IF($A1251=TAXAS!$A$22,IF($B1251="PARCELADO ATÉ 6X",$D1251-($D1251*TAXAS!$E$22))/6,IF($A1251=TAXAS!$A$23,IF($B1251="PARCELADO ATÉ 6X",$D1251-($D1251*TAXAS!$E$23))/6,IF($A1251=TAXAS!$A$24,IF($B1251="PARCELADO ATÉ 6X",$D1251-($D1251*TAXAS!$E$24))/6,IF($A1251=TAXAS!$A$25,IF($B1251="PARCELADO ATÉ 6X",$D1251-($D1251*TAXAS!$E$25))/6,IF($A1251=TAXAS!$A$26,IF($B1251="PARCELADO ATÉ 6X",$D1251-($D1251*TAXAS!$E$26))/6,IF($A1251=TAXAS!$A$27,IF($B1251="PARCELADO ATÉ 6X",$D1251-($D1251*TAXAS!$E$27))/6))))))))))))))))))))))))/1</f>
        <v>0</v>
      </c>
      <c r="I1251" s="9">
        <f>IF($A1251="VISA",IF($B1251="PARCELADO ATÉ 12X",$D1251-(D1251*TAXAS!$F$4))/12,IF($A1251="MASTER",IF($B1251="PARCELADO ATÉ 12X",$D1251-(D1251*TAXAS!$F$5))/12,IF($A1251="ELO",IF($B1251="PARCELADO ATÉ 12X",$D1251-(D1251*TAXAS!$F$6))/12,IF($A1251="HIPERCARD",IF($B1251="PARCELADO ATÉ 12X",$D1251-(D1251*TAXAS!$F$7))/12,IF($A1251="DINERS",IF($B1251="PARCELADO ATÉ 12X",$D1251-(D1251*TAXAS!$F$8))/12,IF($A1251="AMERICA EXPRESS",IF($B1251="PARCELADO ATÉ 12X",$D1251-(D1251*TAXAS!$F$9))/12,IF($A1251=TAXAS!$A$10,IF($B1251="PARCELADO ATÉ 12X",$D1251-($D1251*TAXAS!$F$10))/12,IF($A1251=TAXAS!$A$11,IF($B1251="PARCELADO ATÉ 12X",$D1251-($D1251*TAXAS!$F$11))/12,IF($A1251=TAXAS!$A$12,IF($B1251="PARCELADO ATÉ 12X",$D1251-($D1251*TAXAS!$F$12))/12,IF($A1251=TAXAS!$A$13,IF($B1251="PARCELADO ATÉ 12X",$D1251-($D1251*TAXAS!$F$13))/12,IF($A1251=TAXAS!$A$14,IF($B1251="PARCELADO ATÉ 12X",$D1251-($D1251*TAXAS!$F$14))/12,IF($A1251=TAXAS!$A$15,IF($B1251="PARCELADO ATÉ 12X",$D1251-($D1251*TAXAS!$F$15))/12,IF($A1251=TAXAS!$A$16,IF($B1251="PARCELADO ATÉ 12X",$D1251-($D1251*TAXAS!$F$16))/12,IF($A1251=TAXAS!$A$17,IF($B1251="PARCELADO ATÉ 12X",$D1251-($D1251*TAXAS!$F$17))/12,IF($A1251=TAXAS!$A$18,IF($B1251="PARCELADO ATÉ 12X",$D1251-($D1251*TAXAS!$F$18))/12,IF($A1251=TAXAS!$A$19,IF($B1251="PARCELADO ATÉ 12X",$D1251-($D1251*TAXAS!$F$19))/12,IF($A1251=TAXAS!$A$20,IF($B1251="PARCELADO ATÉ 12X",$D1251-($D1251*TAXAS!$F$20))/12,IF($A1251=TAXAS!$A$21,IF($B1251="PARCELADO ATÉ 12X",$D1251-($D1251*TAXAS!$F$21))/12,IF($A1251=TAXAS!$A$22,IF($B1251="PARCELADO ATÉ 12X",$D1251-($D1251*TAXAS!$F$22))/12,IF($A1251=TAXAS!$A$23,IF($B1251="PARCELADO ATÉ 12X",$D1251-($D1251*TAXAS!$F$23))/12,IF($A1251=TAXAS!$A$24,IF($B1251="PARCELADO ATÉ 12X",$D1251-($D1251*TAXAS!$F$24))/12,IF($A1251=TAXAS!$A$25,IF($B1251="PARCELADO ATÉ 12X",$D1251-($D1251*TAXAS!$F$25))/12,IF($A1251=TAXAS!$A$26,IF($B1251="PARCELADO ATÉ 12X",$D1251-($D1251*TAXAS!$F$26))/12,IF($A1251=TAXAS!$A$27,IF($B1251="PARCELADO ATÉ 12X",$D1251-($D1251*TAXAS!$F$27))/12))))))))))))))))))))))))/1</f>
        <v>0</v>
      </c>
      <c r="J1251" s="8">
        <f t="shared" si="0"/>
        <v>0</v>
      </c>
      <c r="K1251" s="10" t="b">
        <f>IF($B1251="PARCELADO ATÉ 3X",($D1251-($D1251*TAXAS!$D$4))-$J1251)</f>
        <v>0</v>
      </c>
      <c r="L1251" s="10" t="b">
        <f>IF($B1251="PARCELADO ATÉ 6X",($D1251-($D1251*TAXAS!$E$4))-$J1251)</f>
        <v>0</v>
      </c>
      <c r="M1251" s="10" t="b">
        <f>IF($B1251="PARCELADO ATÉ 12X",($D1251-($D1251*TAXAS!$F$4))-$J1251)</f>
        <v>0</v>
      </c>
      <c r="N1251" s="8">
        <f t="shared" si="1"/>
        <v>0</v>
      </c>
      <c r="O1251" s="10">
        <f t="shared" si="2"/>
        <v>0</v>
      </c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</row>
    <row r="1252" spans="1:31" ht="15.75" customHeight="1" x14ac:dyDescent="0.2">
      <c r="A1252" s="3"/>
      <c r="B1252" s="5"/>
      <c r="C1252" s="6"/>
      <c r="D1252" s="42"/>
      <c r="E1252" s="8">
        <f>IF($A1252="VISA",IF($B1252="DÉBITO",$D1252-($D1252*TAXAS!$B$4)),IF($A1252="MASTER",IF($B1252="DÉBITO",$D1252-($D1252*TAXAS!$B$5)),IF($A1252="ELO", IF($B1252="DÉBITO",$D1252-($D1252*TAXAS!$B$6)),IF($A1252="HIPERCARD",IF($B1252="DÉBITO",$D1252-($D1252*TAXAS!$B$7)),IF($A1252="DINERS",IF($B1252="DÉBITO",$D1252-($D1252*TAXAS!$B$8)),IF($A1252="AMERICA EXPRESS",IF($B1252="DÉBITO",$D1252-($D1252*TAXAS!$B$9)),IF($A1252=TAXAS!$A$10,IF($B1252="DÉBITO",$D1252-($D1252*TAXAS!$B$10)), IF($A1252=TAXAS!$A$11,IF($B1252="DÉBITO",$D1252-($D1252*TAXAS!$B$11)), IF($A1252=TAXAS!$A$12,IF($B1252="DÉBITO",$D1252-($D1252*TAXAS!$B$12)), IF($A1252=TAXAS!$A$13,IF($B1252="DÉBITO",$D1252-($D1252*TAXAS!$B$13)), IF($A1252=TAXAS!$A$14,IF($B1252="DÉBITO",$D1252-($D1252*TAXAS!$B$14)), IF($A1252=TAXAS!$A$15,IF($B1252="DÉBITO",$D1252-($D1252*TAXAS!$B$15)), IF($A1252=TAXAS!$A$16,IF($B1252="DÉBITO",$D1252-($D1252*TAXAS!$B$16)), IF($A1252=TAXAS!$A$17,IF($B1252="DÉBITO",$D1252-($D1252*TAXAS!$B$17)), IF($A1252=TAXAS!$A$18,IF($B1252="DÉBITO",$D1252-($D1252*TAXAS!$B$18)), IF($A1252=TAXAS!$A$19,IF($B1252="DÉBITO",$D1252-($D1252*TAXAS!$B$19)), IF($A1252=TAXAS!$A$20,IF($B1252="DÉBITO",$D1252-($D1252*TAXAS!$B$20)), IF($A1252=TAXAS!$A$21,IF($B1252="DÉBITO",$D1252-($D1252*TAXAS!$B$21)), IF($A1252=TAXAS!$A$22,IF($B1252="DÉBITO",$D1252-($D1252*TAXAS!$B$22)), IF($A1252=TAXAS!$A$23,IF($B1252="DÉBITO",$D1252-($D1252*TAXAS!$B$23)), IF($A1252=TAXAS!$A$24,IF($B1252="DÉBITO",$D1252-($D1252*TAXAS!$B$24)), IF($A1252=TAXAS!$A$25,IF($B1252="DÉBITO",$D1252-($D1252*TAXAS!$B$25)), IF($A1252=TAXAS!$A$26,IF($B1252="DÉBITO",$D1252-($D1252*TAXAS!$B$26)), IF($A1252=TAXAS!$A$27,IF($B1252="DÉBITO",$D1252-($D1252*TAXAS!$B$27))))))))))))))))))))))))))/1</f>
        <v>0</v>
      </c>
      <c r="F1252" s="8">
        <f>IF($A1252="VISA",IF($B1252="CRÉDITO",$D1252-($D1252*TAXAS!$C$4)),IF($A1252="MASTER",IF($B1252="CRÉDITO",$D1252-($D1252*TAXAS!$C$5)),IF($A1252="ELO", IF($B1252="CRÉDITO",$D1252-($D1252*TAXAS!$C$6)),IF($A1252="HIPERCARD",IF($B1252="CRÉDITO",$D1252-($D1252*TAXAS!$C$7)),IF($A1252="DINERS",IF($B1252="CRÉDITO",$D1252-($D1252*TAXAS!$C$8)),IF($A1252="AMERICA EXPRESS",IF($B1252="CRÉDITO",$D1252-($D1252*TAXAS!$C$9)),IF($A1252=TAXAS!$A$10,IF($B1252="CRÉDITO",$D1252-($D1252*TAXAS!$C$10)), IF($A1252=TAXAS!$A$11,IF($B1252="CRÉDITO",$D1252-($D1252*TAXAS!$C$11)), IF($A1252=TAXAS!$A$12,IF($B1252="CRÉDITO",$D1252-($D1252*TAXAS!$C$12)), IF($A1252=TAXAS!$A$13,IF($B1252="CRÉDITO",$D1252-($D1252*TAXAS!$C$13)), IF($A1252=TAXAS!$A$14,IF($B1252="CRÉDITO",$D1252-($D1252*TAXAS!$C$14)), IF($A1252=TAXAS!$A$15,IF($B1252="CRÉDITO",$D1252-($D1252*TAXAS!$C$15)), IF($A1252=TAXAS!$A$16,IF($B1252="CRÉDITO",$D1252-($D1252*TAXAS!$C$16)), IF($A1252=TAXAS!$A$17,IF($B1252="CRÉDITO",$D1252-($D1252*TAXAS!$C$17)), IF($A1252=TAXAS!$A$18,IF($B1252="CRÉDITO",$D1252-($D1252*TAXAS!$C$18)), IF($A1252=TAXAS!$A$19,IF($B1252="CRÉDITO",$D1252-($D1252*TAXAS!$C$19)), IF($A1252=TAXAS!$A$20,IF($B1252="CRÉDITO",$D1252-($D1252*TAXAS!$C$20)), IF($A1252=TAXAS!$A$21,IF($B1252="CRÉDITO",$D1252-($D1252*TAXAS!$C$21)), IF($A1252=TAXAS!$A$22,IF($B1252="CRÉDITO",$D1252-($D1252*TAXAS!$C$22)), IF($A1252=TAXAS!$A$23,IF($B1252="CRÉDITO",$D1252-($D1252*TAXAS!$C$23)), IF($A1252=TAXAS!$A$24,IF($B1252="CRÉDITO",$D1252-($D1252*TAXAS!$C$24)), IF($A1252=TAXAS!$A$25,IF($B1252="CRÉDITO",$D1252-($D1252*TAXAS!$C$25)), IF($A1252=TAXAS!$A$26,IF($B1252="CRÉDITO",$D1252-($D1252*TAXAS!$C$26)), IF($A1252=TAXAS!$A$27,IF($B1252="CRÉDITO",$D1252-($D1252*TAXAS!$C$27))))))))))))))))))))))))))/1</f>
        <v>0</v>
      </c>
      <c r="G1252" s="9">
        <f>IF($A1252="VISA",IF($B1252="PARCELADO ATÉ 3X",$D1252-(D1252*TAXAS!$D$4))/3,IF($A1252="MASTER",IF($B1252="PARCELADO ATÉ 3X",$D1252-(D1252*TAXAS!$D$5))/3,IF($A1252="ELO",IF($B1252="PARCELADO ATÉ 3X",$D1252-(D1252*TAXAS!$D$6))/3,IF($A1252="HIPERCARD",IF($B1252="PARCELADO ATÉ 3X",$D1252-(D1252*TAXAS!$D$7))/3,IF($A1252="DINERS",IF($B1252="PARCELADO ATÉ 3X",$D1252-(D1252*TAXAS!$D$8))/3,IF($A1252="AMERICA EXPRESS",IF($B1252="PARCELADO ATÉ 3X",$D1252-(D1252*TAXAS!$D$9))/3,IF($A1252=TAXAS!$A$10,IF($B1252="PARCELADO ATÉ 3X",$D1252-($D1252*TAXAS!$D$10))/3,IF($A1252=TAXAS!$A$11,IF($B1252="PARCELADO ATÉ 3X",$D1252-($D1252*TAXAS!$D$11))/3,IF($A1252=TAXAS!$A$12,IF($B1252="PARCELADO ATÉ 3X",$D1252-($D1252*TAXAS!$D$12))/3,IF($A1252=TAXAS!$A$13,IF($B1252="PARCELADO ATÉ 3X",$D1252-($D1252*TAXAS!$D$13))/3,IF($A1252=TAXAS!$A$14,IF($B1252="PARCELADO ATÉ 3X",$D1252-($D1252*TAXAS!$D$14))/3,IF($A1252=TAXAS!$A$15,IF($B1252="PARCELADO ATÉ 3X",$D1252-($D1252*TAXAS!$D$15))/3,IF($A1252=TAXAS!$A$16,IF($B1252="PARCELADO ATÉ 3X",$D1252-($D1252*TAXAS!$D$16))/3,IF($A1252=TAXAS!$A$17,IF($B1252="PARCELADO ATÉ 3X",$D1252-($D1252*TAXAS!$D$17))/3,IF($A1252=TAXAS!$A$18,IF($B1252="PARCELADO ATÉ 3X",$D1252-($D1252*TAXAS!$D$18))/3,IF($A1252=TAXAS!$A$19,IF($B1252="PARCELADO ATÉ 3X",$D1252-($D1252*TAXAS!$D$19))/3,IF($A1252=TAXAS!$A$20,IF($B1252="PARCELADO ATÉ 3X",$D1252-($D1252*TAXAS!$D$20))/3,IF($A1252=TAXAS!$A$21,IF($B1252="PARCELADO ATÉ 3X",$D1252-($D1252*TAXAS!$D$21))/3,IF($A1252=TAXAS!$A$22,IF($B1252="PARCELADO ATÉ 3X",$D1252-($D1252*TAXAS!$D$22))/3,IF($A1252=TAXAS!$A$23,IF($B1252="PARCELADO ATÉ 3X",$D1252-($D1252*TAXAS!$D$23))/3,IF($A1252=TAXAS!$A$24,IF($B1252="PARCELADO ATÉ 3X",$D1252-($D1252*TAXAS!$D$24))/3,IF($A1252=TAXAS!$A$25,IF($B1252="PARCELADO ATÉ 3X",$D1252-($D1252*TAXAS!$D$25))/3,IF($A1252=TAXAS!$A$26,IF($B1252="PARCELADO ATÉ 3X",$D1252-($D1252*TAXAS!$D$26))/3,IF($A1252=TAXAS!$A$27,IF($B1252="PARCELADO ATÉ 3X",$D1252-($D1252*TAXAS!$D$27))/3))))))))))))))))))))))))/1</f>
        <v>0</v>
      </c>
      <c r="H1252" s="9">
        <f>IF($A1252="VISA",IF($B1252="PARCELADO ATÉ 6X",$D1252-(D1252*TAXAS!$E$4))/6,IF($A1252="MASTER",IF($B1252="PARCELADO ATÉ 6X",$D1252-(D1252*TAXAS!$E$5))/6,IF($A1252="ELO",IF($B1252="PARCELADO ATÉ 6X",$D1252-(D1252*TAXAS!$E$6))/6,IF($A1252="HIPERCARD",IF($B1252="PARCELADO ATÉ 6X",$D1252-(D1252*TAXAS!$E$7))/6,IF($A1252="DINERS",IF($B1252="PARCELADO ATÉ 6X",$D1252-(D1252*TAXAS!$E$8))/6,IF($A1252="AMERICA EXPRESS",IF($B1252="PARCELADO ATÉ 6X",$D1252-(D1252*TAXAS!$E$9))/6,IF($A1252=TAXAS!$A$10,IF($B1252="PARCELADO ATÉ 6X",$D1252-($D1252*TAXAS!$E$10))/6,IF($A1252=TAXAS!$A$11,IF($B1252="PARCELADO ATÉ 6X",$D1252-($D1252*TAXAS!$E$11))/6,IF($A1252=TAXAS!$A$12,IF($B1252="PARCELADO ATÉ 6X",$D1252-($D1252*TAXAS!$E$12))/6,IF($A1252=TAXAS!$A$13,IF($B1252="PARCELADO ATÉ 6X",$D1252-($D1252*TAXAS!$E$13))/6,IF($A1252=TAXAS!$A$14,IF($B1252="PARCELADO ATÉ 6X",$D1252-($D1252*TAXAS!$E$14))/6,IF($A1252=TAXAS!$A$15,IF($B1252="PARCELADO ATÉ 6X",$D1252-($D1252*TAXAS!$E$15))/6,IF($A1252=TAXAS!$A$16,IF($B1252="PARCELADO ATÉ 6X",$D1252-($D1252*TAXAS!$E$16))/6,IF($A1252=TAXAS!$A$17,IF($B1252="PARCELADO ATÉ 6X",$D1252-($D1252*TAXAS!$E$17))/6,IF($A1252=TAXAS!$A$18,IF($B1252="PARCELADO ATÉ 6X",$D1252-($D1252*TAXAS!$E$18))/6,IF($A1252=TAXAS!$A$19,IF($B1252="PARCELADO ATÉ 6X",$D1252-($D1252*TAXAS!$E$19))/6,IF($A1252=TAXAS!$A$20,IF($B1252="PARCELADO ATÉ 6X",$D1252-($D1252*TAXAS!$E$20))/6,IF($A1252=TAXAS!$A$21,IF($B1252="PARCELADO ATÉ 6X",$D1252-($D1252*TAXAS!$E$21))/6,IF($A1252=TAXAS!$A$22,IF($B1252="PARCELADO ATÉ 6X",$D1252-($D1252*TAXAS!$E$22))/6,IF($A1252=TAXAS!$A$23,IF($B1252="PARCELADO ATÉ 6X",$D1252-($D1252*TAXAS!$E$23))/6,IF($A1252=TAXAS!$A$24,IF($B1252="PARCELADO ATÉ 6X",$D1252-($D1252*TAXAS!$E$24))/6,IF($A1252=TAXAS!$A$25,IF($B1252="PARCELADO ATÉ 6X",$D1252-($D1252*TAXAS!$E$25))/6,IF($A1252=TAXAS!$A$26,IF($B1252="PARCELADO ATÉ 6X",$D1252-($D1252*TAXAS!$E$26))/6,IF($A1252=TAXAS!$A$27,IF($B1252="PARCELADO ATÉ 6X",$D1252-($D1252*TAXAS!$E$27))/6))))))))))))))))))))))))/1</f>
        <v>0</v>
      </c>
      <c r="I1252" s="9">
        <f>IF($A1252="VISA",IF($B1252="PARCELADO ATÉ 12X",$D1252-(D1252*TAXAS!$F$4))/12,IF($A1252="MASTER",IF($B1252="PARCELADO ATÉ 12X",$D1252-(D1252*TAXAS!$F$5))/12,IF($A1252="ELO",IF($B1252="PARCELADO ATÉ 12X",$D1252-(D1252*TAXAS!$F$6))/12,IF($A1252="HIPERCARD",IF($B1252="PARCELADO ATÉ 12X",$D1252-(D1252*TAXAS!$F$7))/12,IF($A1252="DINERS",IF($B1252="PARCELADO ATÉ 12X",$D1252-(D1252*TAXAS!$F$8))/12,IF($A1252="AMERICA EXPRESS",IF($B1252="PARCELADO ATÉ 12X",$D1252-(D1252*TAXAS!$F$9))/12,IF($A1252=TAXAS!$A$10,IF($B1252="PARCELADO ATÉ 12X",$D1252-($D1252*TAXAS!$F$10))/12,IF($A1252=TAXAS!$A$11,IF($B1252="PARCELADO ATÉ 12X",$D1252-($D1252*TAXAS!$F$11))/12,IF($A1252=TAXAS!$A$12,IF($B1252="PARCELADO ATÉ 12X",$D1252-($D1252*TAXAS!$F$12))/12,IF($A1252=TAXAS!$A$13,IF($B1252="PARCELADO ATÉ 12X",$D1252-($D1252*TAXAS!$F$13))/12,IF($A1252=TAXAS!$A$14,IF($B1252="PARCELADO ATÉ 12X",$D1252-($D1252*TAXAS!$F$14))/12,IF($A1252=TAXAS!$A$15,IF($B1252="PARCELADO ATÉ 12X",$D1252-($D1252*TAXAS!$F$15))/12,IF($A1252=TAXAS!$A$16,IF($B1252="PARCELADO ATÉ 12X",$D1252-($D1252*TAXAS!$F$16))/12,IF($A1252=TAXAS!$A$17,IF($B1252="PARCELADO ATÉ 12X",$D1252-($D1252*TAXAS!$F$17))/12,IF($A1252=TAXAS!$A$18,IF($B1252="PARCELADO ATÉ 12X",$D1252-($D1252*TAXAS!$F$18))/12,IF($A1252=TAXAS!$A$19,IF($B1252="PARCELADO ATÉ 12X",$D1252-($D1252*TAXAS!$F$19))/12,IF($A1252=TAXAS!$A$20,IF($B1252="PARCELADO ATÉ 12X",$D1252-($D1252*TAXAS!$F$20))/12,IF($A1252=TAXAS!$A$21,IF($B1252="PARCELADO ATÉ 12X",$D1252-($D1252*TAXAS!$F$21))/12,IF($A1252=TAXAS!$A$22,IF($B1252="PARCELADO ATÉ 12X",$D1252-($D1252*TAXAS!$F$22))/12,IF($A1252=TAXAS!$A$23,IF($B1252="PARCELADO ATÉ 12X",$D1252-($D1252*TAXAS!$F$23))/12,IF($A1252=TAXAS!$A$24,IF($B1252="PARCELADO ATÉ 12X",$D1252-($D1252*TAXAS!$F$24))/12,IF($A1252=TAXAS!$A$25,IF($B1252="PARCELADO ATÉ 12X",$D1252-($D1252*TAXAS!$F$25))/12,IF($A1252=TAXAS!$A$26,IF($B1252="PARCELADO ATÉ 12X",$D1252-($D1252*TAXAS!$F$26))/12,IF($A1252=TAXAS!$A$27,IF($B1252="PARCELADO ATÉ 12X",$D1252-($D1252*TAXAS!$F$27))/12))))))))))))))))))))))))/1</f>
        <v>0</v>
      </c>
      <c r="J1252" s="8">
        <f t="shared" si="0"/>
        <v>0</v>
      </c>
      <c r="K1252" s="10" t="b">
        <f>IF($B1252="PARCELADO ATÉ 3X",($D1252-($D1252*TAXAS!$D$4))-$J1252)</f>
        <v>0</v>
      </c>
      <c r="L1252" s="10" t="b">
        <f>IF($B1252="PARCELADO ATÉ 6X",($D1252-($D1252*TAXAS!$E$4))-$J1252)</f>
        <v>0</v>
      </c>
      <c r="M1252" s="10" t="b">
        <f>IF($B1252="PARCELADO ATÉ 12X",($D1252-($D1252*TAXAS!$F$4))-$J1252)</f>
        <v>0</v>
      </c>
      <c r="N1252" s="8">
        <f t="shared" si="1"/>
        <v>0</v>
      </c>
      <c r="O1252" s="10">
        <f t="shared" si="2"/>
        <v>0</v>
      </c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</row>
    <row r="1253" spans="1:31" ht="15.75" customHeight="1" x14ac:dyDescent="0.2">
      <c r="A1253" s="3"/>
      <c r="B1253" s="5"/>
      <c r="C1253" s="6"/>
      <c r="D1253" s="42"/>
      <c r="E1253" s="8">
        <f>IF($A1253="VISA",IF($B1253="DÉBITO",$D1253-($D1253*TAXAS!$B$4)),IF($A1253="MASTER",IF($B1253="DÉBITO",$D1253-($D1253*TAXAS!$B$5)),IF($A1253="ELO", IF($B1253="DÉBITO",$D1253-($D1253*TAXAS!$B$6)),IF($A1253="HIPERCARD",IF($B1253="DÉBITO",$D1253-($D1253*TAXAS!$B$7)),IF($A1253="DINERS",IF($B1253="DÉBITO",$D1253-($D1253*TAXAS!$B$8)),IF($A1253="AMERICA EXPRESS",IF($B1253="DÉBITO",$D1253-($D1253*TAXAS!$B$9)),IF($A1253=TAXAS!$A$10,IF($B1253="DÉBITO",$D1253-($D1253*TAXAS!$B$10)), IF($A1253=TAXAS!$A$11,IF($B1253="DÉBITO",$D1253-($D1253*TAXAS!$B$11)), IF($A1253=TAXAS!$A$12,IF($B1253="DÉBITO",$D1253-($D1253*TAXAS!$B$12)), IF($A1253=TAXAS!$A$13,IF($B1253="DÉBITO",$D1253-($D1253*TAXAS!$B$13)), IF($A1253=TAXAS!$A$14,IF($B1253="DÉBITO",$D1253-($D1253*TAXAS!$B$14)), IF($A1253=TAXAS!$A$15,IF($B1253="DÉBITO",$D1253-($D1253*TAXAS!$B$15)), IF($A1253=TAXAS!$A$16,IF($B1253="DÉBITO",$D1253-($D1253*TAXAS!$B$16)), IF($A1253=TAXAS!$A$17,IF($B1253="DÉBITO",$D1253-($D1253*TAXAS!$B$17)), IF($A1253=TAXAS!$A$18,IF($B1253="DÉBITO",$D1253-($D1253*TAXAS!$B$18)), IF($A1253=TAXAS!$A$19,IF($B1253="DÉBITO",$D1253-($D1253*TAXAS!$B$19)), IF($A1253=TAXAS!$A$20,IF($B1253="DÉBITO",$D1253-($D1253*TAXAS!$B$20)), IF($A1253=TAXAS!$A$21,IF($B1253="DÉBITO",$D1253-($D1253*TAXAS!$B$21)), IF($A1253=TAXAS!$A$22,IF($B1253="DÉBITO",$D1253-($D1253*TAXAS!$B$22)), IF($A1253=TAXAS!$A$23,IF($B1253="DÉBITO",$D1253-($D1253*TAXAS!$B$23)), IF($A1253=TAXAS!$A$24,IF($B1253="DÉBITO",$D1253-($D1253*TAXAS!$B$24)), IF($A1253=TAXAS!$A$25,IF($B1253="DÉBITO",$D1253-($D1253*TAXAS!$B$25)), IF($A1253=TAXAS!$A$26,IF($B1253="DÉBITO",$D1253-($D1253*TAXAS!$B$26)), IF($A1253=TAXAS!$A$27,IF($B1253="DÉBITO",$D1253-($D1253*TAXAS!$B$27))))))))))))))))))))))))))/1</f>
        <v>0</v>
      </c>
      <c r="F1253" s="8">
        <f>IF($A1253="VISA",IF($B1253="CRÉDITO",$D1253-($D1253*TAXAS!$C$4)),IF($A1253="MASTER",IF($B1253="CRÉDITO",$D1253-($D1253*TAXAS!$C$5)),IF($A1253="ELO", IF($B1253="CRÉDITO",$D1253-($D1253*TAXAS!$C$6)),IF($A1253="HIPERCARD",IF($B1253="CRÉDITO",$D1253-($D1253*TAXAS!$C$7)),IF($A1253="DINERS",IF($B1253="CRÉDITO",$D1253-($D1253*TAXAS!$C$8)),IF($A1253="AMERICA EXPRESS",IF($B1253="CRÉDITO",$D1253-($D1253*TAXAS!$C$9)),IF($A1253=TAXAS!$A$10,IF($B1253="CRÉDITO",$D1253-($D1253*TAXAS!$C$10)), IF($A1253=TAXAS!$A$11,IF($B1253="CRÉDITO",$D1253-($D1253*TAXAS!$C$11)), IF($A1253=TAXAS!$A$12,IF($B1253="CRÉDITO",$D1253-($D1253*TAXAS!$C$12)), IF($A1253=TAXAS!$A$13,IF($B1253="CRÉDITO",$D1253-($D1253*TAXAS!$C$13)), IF($A1253=TAXAS!$A$14,IF($B1253="CRÉDITO",$D1253-($D1253*TAXAS!$C$14)), IF($A1253=TAXAS!$A$15,IF($B1253="CRÉDITO",$D1253-($D1253*TAXAS!$C$15)), IF($A1253=TAXAS!$A$16,IF($B1253="CRÉDITO",$D1253-($D1253*TAXAS!$C$16)), IF($A1253=TAXAS!$A$17,IF($B1253="CRÉDITO",$D1253-($D1253*TAXAS!$C$17)), IF($A1253=TAXAS!$A$18,IF($B1253="CRÉDITO",$D1253-($D1253*TAXAS!$C$18)), IF($A1253=TAXAS!$A$19,IF($B1253="CRÉDITO",$D1253-($D1253*TAXAS!$C$19)), IF($A1253=TAXAS!$A$20,IF($B1253="CRÉDITO",$D1253-($D1253*TAXAS!$C$20)), IF($A1253=TAXAS!$A$21,IF($B1253="CRÉDITO",$D1253-($D1253*TAXAS!$C$21)), IF($A1253=TAXAS!$A$22,IF($B1253="CRÉDITO",$D1253-($D1253*TAXAS!$C$22)), IF($A1253=TAXAS!$A$23,IF($B1253="CRÉDITO",$D1253-($D1253*TAXAS!$C$23)), IF($A1253=TAXAS!$A$24,IF($B1253="CRÉDITO",$D1253-($D1253*TAXAS!$C$24)), IF($A1253=TAXAS!$A$25,IF($B1253="CRÉDITO",$D1253-($D1253*TAXAS!$C$25)), IF($A1253=TAXAS!$A$26,IF($B1253="CRÉDITO",$D1253-($D1253*TAXAS!$C$26)), IF($A1253=TAXAS!$A$27,IF($B1253="CRÉDITO",$D1253-($D1253*TAXAS!$C$27))))))))))))))))))))))))))/1</f>
        <v>0</v>
      </c>
      <c r="G1253" s="9">
        <f>IF($A1253="VISA",IF($B1253="PARCELADO ATÉ 3X",$D1253-(D1253*TAXAS!$D$4))/3,IF($A1253="MASTER",IF($B1253="PARCELADO ATÉ 3X",$D1253-(D1253*TAXAS!$D$5))/3,IF($A1253="ELO",IF($B1253="PARCELADO ATÉ 3X",$D1253-(D1253*TAXAS!$D$6))/3,IF($A1253="HIPERCARD",IF($B1253="PARCELADO ATÉ 3X",$D1253-(D1253*TAXAS!$D$7))/3,IF($A1253="DINERS",IF($B1253="PARCELADO ATÉ 3X",$D1253-(D1253*TAXAS!$D$8))/3,IF($A1253="AMERICA EXPRESS",IF($B1253="PARCELADO ATÉ 3X",$D1253-(D1253*TAXAS!$D$9))/3,IF($A1253=TAXAS!$A$10,IF($B1253="PARCELADO ATÉ 3X",$D1253-($D1253*TAXAS!$D$10))/3,IF($A1253=TAXAS!$A$11,IF($B1253="PARCELADO ATÉ 3X",$D1253-($D1253*TAXAS!$D$11))/3,IF($A1253=TAXAS!$A$12,IF($B1253="PARCELADO ATÉ 3X",$D1253-($D1253*TAXAS!$D$12))/3,IF($A1253=TAXAS!$A$13,IF($B1253="PARCELADO ATÉ 3X",$D1253-($D1253*TAXAS!$D$13))/3,IF($A1253=TAXAS!$A$14,IF($B1253="PARCELADO ATÉ 3X",$D1253-($D1253*TAXAS!$D$14))/3,IF($A1253=TAXAS!$A$15,IF($B1253="PARCELADO ATÉ 3X",$D1253-($D1253*TAXAS!$D$15))/3,IF($A1253=TAXAS!$A$16,IF($B1253="PARCELADO ATÉ 3X",$D1253-($D1253*TAXAS!$D$16))/3,IF($A1253=TAXAS!$A$17,IF($B1253="PARCELADO ATÉ 3X",$D1253-($D1253*TAXAS!$D$17))/3,IF($A1253=TAXAS!$A$18,IF($B1253="PARCELADO ATÉ 3X",$D1253-($D1253*TAXAS!$D$18))/3,IF($A1253=TAXAS!$A$19,IF($B1253="PARCELADO ATÉ 3X",$D1253-($D1253*TAXAS!$D$19))/3,IF($A1253=TAXAS!$A$20,IF($B1253="PARCELADO ATÉ 3X",$D1253-($D1253*TAXAS!$D$20))/3,IF($A1253=TAXAS!$A$21,IF($B1253="PARCELADO ATÉ 3X",$D1253-($D1253*TAXAS!$D$21))/3,IF($A1253=TAXAS!$A$22,IF($B1253="PARCELADO ATÉ 3X",$D1253-($D1253*TAXAS!$D$22))/3,IF($A1253=TAXAS!$A$23,IF($B1253="PARCELADO ATÉ 3X",$D1253-($D1253*TAXAS!$D$23))/3,IF($A1253=TAXAS!$A$24,IF($B1253="PARCELADO ATÉ 3X",$D1253-($D1253*TAXAS!$D$24))/3,IF($A1253=TAXAS!$A$25,IF($B1253="PARCELADO ATÉ 3X",$D1253-($D1253*TAXAS!$D$25))/3,IF($A1253=TAXAS!$A$26,IF($B1253="PARCELADO ATÉ 3X",$D1253-($D1253*TAXAS!$D$26))/3,IF($A1253=TAXAS!$A$27,IF($B1253="PARCELADO ATÉ 3X",$D1253-($D1253*TAXAS!$D$27))/3))))))))))))))))))))))))/1</f>
        <v>0</v>
      </c>
      <c r="H1253" s="9">
        <f>IF($A1253="VISA",IF($B1253="PARCELADO ATÉ 6X",$D1253-(D1253*TAXAS!$E$4))/6,IF($A1253="MASTER",IF($B1253="PARCELADO ATÉ 6X",$D1253-(D1253*TAXAS!$E$5))/6,IF($A1253="ELO",IF($B1253="PARCELADO ATÉ 6X",$D1253-(D1253*TAXAS!$E$6))/6,IF($A1253="HIPERCARD",IF($B1253="PARCELADO ATÉ 6X",$D1253-(D1253*TAXAS!$E$7))/6,IF($A1253="DINERS",IF($B1253="PARCELADO ATÉ 6X",$D1253-(D1253*TAXAS!$E$8))/6,IF($A1253="AMERICA EXPRESS",IF($B1253="PARCELADO ATÉ 6X",$D1253-(D1253*TAXAS!$E$9))/6,IF($A1253=TAXAS!$A$10,IF($B1253="PARCELADO ATÉ 6X",$D1253-($D1253*TAXAS!$E$10))/6,IF($A1253=TAXAS!$A$11,IF($B1253="PARCELADO ATÉ 6X",$D1253-($D1253*TAXAS!$E$11))/6,IF($A1253=TAXAS!$A$12,IF($B1253="PARCELADO ATÉ 6X",$D1253-($D1253*TAXAS!$E$12))/6,IF($A1253=TAXAS!$A$13,IF($B1253="PARCELADO ATÉ 6X",$D1253-($D1253*TAXAS!$E$13))/6,IF($A1253=TAXAS!$A$14,IF($B1253="PARCELADO ATÉ 6X",$D1253-($D1253*TAXAS!$E$14))/6,IF($A1253=TAXAS!$A$15,IF($B1253="PARCELADO ATÉ 6X",$D1253-($D1253*TAXAS!$E$15))/6,IF($A1253=TAXAS!$A$16,IF($B1253="PARCELADO ATÉ 6X",$D1253-($D1253*TAXAS!$E$16))/6,IF($A1253=TAXAS!$A$17,IF($B1253="PARCELADO ATÉ 6X",$D1253-($D1253*TAXAS!$E$17))/6,IF($A1253=TAXAS!$A$18,IF($B1253="PARCELADO ATÉ 6X",$D1253-($D1253*TAXAS!$E$18))/6,IF($A1253=TAXAS!$A$19,IF($B1253="PARCELADO ATÉ 6X",$D1253-($D1253*TAXAS!$E$19))/6,IF($A1253=TAXAS!$A$20,IF($B1253="PARCELADO ATÉ 6X",$D1253-($D1253*TAXAS!$E$20))/6,IF($A1253=TAXAS!$A$21,IF($B1253="PARCELADO ATÉ 6X",$D1253-($D1253*TAXAS!$E$21))/6,IF($A1253=TAXAS!$A$22,IF($B1253="PARCELADO ATÉ 6X",$D1253-($D1253*TAXAS!$E$22))/6,IF($A1253=TAXAS!$A$23,IF($B1253="PARCELADO ATÉ 6X",$D1253-($D1253*TAXAS!$E$23))/6,IF($A1253=TAXAS!$A$24,IF($B1253="PARCELADO ATÉ 6X",$D1253-($D1253*TAXAS!$E$24))/6,IF($A1253=TAXAS!$A$25,IF($B1253="PARCELADO ATÉ 6X",$D1253-($D1253*TAXAS!$E$25))/6,IF($A1253=TAXAS!$A$26,IF($B1253="PARCELADO ATÉ 6X",$D1253-($D1253*TAXAS!$E$26))/6,IF($A1253=TAXAS!$A$27,IF($B1253="PARCELADO ATÉ 6X",$D1253-($D1253*TAXAS!$E$27))/6))))))))))))))))))))))))/1</f>
        <v>0</v>
      </c>
      <c r="I1253" s="9">
        <f>IF($A1253="VISA",IF($B1253="PARCELADO ATÉ 12X",$D1253-(D1253*TAXAS!$F$4))/12,IF($A1253="MASTER",IF($B1253="PARCELADO ATÉ 12X",$D1253-(D1253*TAXAS!$F$5))/12,IF($A1253="ELO",IF($B1253="PARCELADO ATÉ 12X",$D1253-(D1253*TAXAS!$F$6))/12,IF($A1253="HIPERCARD",IF($B1253="PARCELADO ATÉ 12X",$D1253-(D1253*TAXAS!$F$7))/12,IF($A1253="DINERS",IF($B1253="PARCELADO ATÉ 12X",$D1253-(D1253*TAXAS!$F$8))/12,IF($A1253="AMERICA EXPRESS",IF($B1253="PARCELADO ATÉ 12X",$D1253-(D1253*TAXAS!$F$9))/12,IF($A1253=TAXAS!$A$10,IF($B1253="PARCELADO ATÉ 12X",$D1253-($D1253*TAXAS!$F$10))/12,IF($A1253=TAXAS!$A$11,IF($B1253="PARCELADO ATÉ 12X",$D1253-($D1253*TAXAS!$F$11))/12,IF($A1253=TAXAS!$A$12,IF($B1253="PARCELADO ATÉ 12X",$D1253-($D1253*TAXAS!$F$12))/12,IF($A1253=TAXAS!$A$13,IF($B1253="PARCELADO ATÉ 12X",$D1253-($D1253*TAXAS!$F$13))/12,IF($A1253=TAXAS!$A$14,IF($B1253="PARCELADO ATÉ 12X",$D1253-($D1253*TAXAS!$F$14))/12,IF($A1253=TAXAS!$A$15,IF($B1253="PARCELADO ATÉ 12X",$D1253-($D1253*TAXAS!$F$15))/12,IF($A1253=TAXAS!$A$16,IF($B1253="PARCELADO ATÉ 12X",$D1253-($D1253*TAXAS!$F$16))/12,IF($A1253=TAXAS!$A$17,IF($B1253="PARCELADO ATÉ 12X",$D1253-($D1253*TAXAS!$F$17))/12,IF($A1253=TAXAS!$A$18,IF($B1253="PARCELADO ATÉ 12X",$D1253-($D1253*TAXAS!$F$18))/12,IF($A1253=TAXAS!$A$19,IF($B1253="PARCELADO ATÉ 12X",$D1253-($D1253*TAXAS!$F$19))/12,IF($A1253=TAXAS!$A$20,IF($B1253="PARCELADO ATÉ 12X",$D1253-($D1253*TAXAS!$F$20))/12,IF($A1253=TAXAS!$A$21,IF($B1253="PARCELADO ATÉ 12X",$D1253-($D1253*TAXAS!$F$21))/12,IF($A1253=TAXAS!$A$22,IF($B1253="PARCELADO ATÉ 12X",$D1253-($D1253*TAXAS!$F$22))/12,IF($A1253=TAXAS!$A$23,IF($B1253="PARCELADO ATÉ 12X",$D1253-($D1253*TAXAS!$F$23))/12,IF($A1253=TAXAS!$A$24,IF($B1253="PARCELADO ATÉ 12X",$D1253-($D1253*TAXAS!$F$24))/12,IF($A1253=TAXAS!$A$25,IF($B1253="PARCELADO ATÉ 12X",$D1253-($D1253*TAXAS!$F$25))/12,IF($A1253=TAXAS!$A$26,IF($B1253="PARCELADO ATÉ 12X",$D1253-($D1253*TAXAS!$F$26))/12,IF($A1253=TAXAS!$A$27,IF($B1253="PARCELADO ATÉ 12X",$D1253-($D1253*TAXAS!$F$27))/12))))))))))))))))))))))))/1</f>
        <v>0</v>
      </c>
      <c r="J1253" s="8">
        <f t="shared" si="0"/>
        <v>0</v>
      </c>
      <c r="K1253" s="10" t="b">
        <f>IF($B1253="PARCELADO ATÉ 3X",($D1253-($D1253*TAXAS!$D$4))-$J1253)</f>
        <v>0</v>
      </c>
      <c r="L1253" s="10" t="b">
        <f>IF($B1253="PARCELADO ATÉ 6X",($D1253-($D1253*TAXAS!$E$4))-$J1253)</f>
        <v>0</v>
      </c>
      <c r="M1253" s="10" t="b">
        <f>IF($B1253="PARCELADO ATÉ 12X",($D1253-($D1253*TAXAS!$F$4))-$J1253)</f>
        <v>0</v>
      </c>
      <c r="N1253" s="8">
        <f t="shared" si="1"/>
        <v>0</v>
      </c>
      <c r="O1253" s="10">
        <f t="shared" si="2"/>
        <v>0</v>
      </c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</row>
    <row r="1254" spans="1:31" ht="15.75" customHeight="1" x14ac:dyDescent="0.2">
      <c r="A1254" s="3"/>
      <c r="B1254" s="5"/>
      <c r="C1254" s="6"/>
      <c r="D1254" s="42"/>
      <c r="E1254" s="8">
        <f>IF($A1254="VISA",IF($B1254="DÉBITO",$D1254-($D1254*TAXAS!$B$4)),IF($A1254="MASTER",IF($B1254="DÉBITO",$D1254-($D1254*TAXAS!$B$5)),IF($A1254="ELO", IF($B1254="DÉBITO",$D1254-($D1254*TAXAS!$B$6)),IF($A1254="HIPERCARD",IF($B1254="DÉBITO",$D1254-($D1254*TAXAS!$B$7)),IF($A1254="DINERS",IF($B1254="DÉBITO",$D1254-($D1254*TAXAS!$B$8)),IF($A1254="AMERICA EXPRESS",IF($B1254="DÉBITO",$D1254-($D1254*TAXAS!$B$9)),IF($A1254=TAXAS!$A$10,IF($B1254="DÉBITO",$D1254-($D1254*TAXAS!$B$10)), IF($A1254=TAXAS!$A$11,IF($B1254="DÉBITO",$D1254-($D1254*TAXAS!$B$11)), IF($A1254=TAXAS!$A$12,IF($B1254="DÉBITO",$D1254-($D1254*TAXAS!$B$12)), IF($A1254=TAXAS!$A$13,IF($B1254="DÉBITO",$D1254-($D1254*TAXAS!$B$13)), IF($A1254=TAXAS!$A$14,IF($B1254="DÉBITO",$D1254-($D1254*TAXAS!$B$14)), IF($A1254=TAXAS!$A$15,IF($B1254="DÉBITO",$D1254-($D1254*TAXAS!$B$15)), IF($A1254=TAXAS!$A$16,IF($B1254="DÉBITO",$D1254-($D1254*TAXAS!$B$16)), IF($A1254=TAXAS!$A$17,IF($B1254="DÉBITO",$D1254-($D1254*TAXAS!$B$17)), IF($A1254=TAXAS!$A$18,IF($B1254="DÉBITO",$D1254-($D1254*TAXAS!$B$18)), IF($A1254=TAXAS!$A$19,IF($B1254="DÉBITO",$D1254-($D1254*TAXAS!$B$19)), IF($A1254=TAXAS!$A$20,IF($B1254="DÉBITO",$D1254-($D1254*TAXAS!$B$20)), IF($A1254=TAXAS!$A$21,IF($B1254="DÉBITO",$D1254-($D1254*TAXAS!$B$21)), IF($A1254=TAXAS!$A$22,IF($B1254="DÉBITO",$D1254-($D1254*TAXAS!$B$22)), IF($A1254=TAXAS!$A$23,IF($B1254="DÉBITO",$D1254-($D1254*TAXAS!$B$23)), IF($A1254=TAXAS!$A$24,IF($B1254="DÉBITO",$D1254-($D1254*TAXAS!$B$24)), IF($A1254=TAXAS!$A$25,IF($B1254="DÉBITO",$D1254-($D1254*TAXAS!$B$25)), IF($A1254=TAXAS!$A$26,IF($B1254="DÉBITO",$D1254-($D1254*TAXAS!$B$26)), IF($A1254=TAXAS!$A$27,IF($B1254="DÉBITO",$D1254-($D1254*TAXAS!$B$27))))))))))))))))))))))))))/1</f>
        <v>0</v>
      </c>
      <c r="F1254" s="8">
        <f>IF($A1254="VISA",IF($B1254="CRÉDITO",$D1254-($D1254*TAXAS!$C$4)),IF($A1254="MASTER",IF($B1254="CRÉDITO",$D1254-($D1254*TAXAS!$C$5)),IF($A1254="ELO", IF($B1254="CRÉDITO",$D1254-($D1254*TAXAS!$C$6)),IF($A1254="HIPERCARD",IF($B1254="CRÉDITO",$D1254-($D1254*TAXAS!$C$7)),IF($A1254="DINERS",IF($B1254="CRÉDITO",$D1254-($D1254*TAXAS!$C$8)),IF($A1254="AMERICA EXPRESS",IF($B1254="CRÉDITO",$D1254-($D1254*TAXAS!$C$9)),IF($A1254=TAXAS!$A$10,IF($B1254="CRÉDITO",$D1254-($D1254*TAXAS!$C$10)), IF($A1254=TAXAS!$A$11,IF($B1254="CRÉDITO",$D1254-($D1254*TAXAS!$C$11)), IF($A1254=TAXAS!$A$12,IF($B1254="CRÉDITO",$D1254-($D1254*TAXAS!$C$12)), IF($A1254=TAXAS!$A$13,IF($B1254="CRÉDITO",$D1254-($D1254*TAXAS!$C$13)), IF($A1254=TAXAS!$A$14,IF($B1254="CRÉDITO",$D1254-($D1254*TAXAS!$C$14)), IF($A1254=TAXAS!$A$15,IF($B1254="CRÉDITO",$D1254-($D1254*TAXAS!$C$15)), IF($A1254=TAXAS!$A$16,IF($B1254="CRÉDITO",$D1254-($D1254*TAXAS!$C$16)), IF($A1254=TAXAS!$A$17,IF($B1254="CRÉDITO",$D1254-($D1254*TAXAS!$C$17)), IF($A1254=TAXAS!$A$18,IF($B1254="CRÉDITO",$D1254-($D1254*TAXAS!$C$18)), IF($A1254=TAXAS!$A$19,IF($B1254="CRÉDITO",$D1254-($D1254*TAXAS!$C$19)), IF($A1254=TAXAS!$A$20,IF($B1254="CRÉDITO",$D1254-($D1254*TAXAS!$C$20)), IF($A1254=TAXAS!$A$21,IF($B1254="CRÉDITO",$D1254-($D1254*TAXAS!$C$21)), IF($A1254=TAXAS!$A$22,IF($B1254="CRÉDITO",$D1254-($D1254*TAXAS!$C$22)), IF($A1254=TAXAS!$A$23,IF($B1254="CRÉDITO",$D1254-($D1254*TAXAS!$C$23)), IF($A1254=TAXAS!$A$24,IF($B1254="CRÉDITO",$D1254-($D1254*TAXAS!$C$24)), IF($A1254=TAXAS!$A$25,IF($B1254="CRÉDITO",$D1254-($D1254*TAXAS!$C$25)), IF($A1254=TAXAS!$A$26,IF($B1254="CRÉDITO",$D1254-($D1254*TAXAS!$C$26)), IF($A1254=TAXAS!$A$27,IF($B1254="CRÉDITO",$D1254-($D1254*TAXAS!$C$27))))))))))))))))))))))))))/1</f>
        <v>0</v>
      </c>
      <c r="G1254" s="9">
        <f>IF($A1254="VISA",IF($B1254="PARCELADO ATÉ 3X",$D1254-(D1254*TAXAS!$D$4))/3,IF($A1254="MASTER",IF($B1254="PARCELADO ATÉ 3X",$D1254-(D1254*TAXAS!$D$5))/3,IF($A1254="ELO",IF($B1254="PARCELADO ATÉ 3X",$D1254-(D1254*TAXAS!$D$6))/3,IF($A1254="HIPERCARD",IF($B1254="PARCELADO ATÉ 3X",$D1254-(D1254*TAXAS!$D$7))/3,IF($A1254="DINERS",IF($B1254="PARCELADO ATÉ 3X",$D1254-(D1254*TAXAS!$D$8))/3,IF($A1254="AMERICA EXPRESS",IF($B1254="PARCELADO ATÉ 3X",$D1254-(D1254*TAXAS!$D$9))/3,IF($A1254=TAXAS!$A$10,IF($B1254="PARCELADO ATÉ 3X",$D1254-($D1254*TAXAS!$D$10))/3,IF($A1254=TAXAS!$A$11,IF($B1254="PARCELADO ATÉ 3X",$D1254-($D1254*TAXAS!$D$11))/3,IF($A1254=TAXAS!$A$12,IF($B1254="PARCELADO ATÉ 3X",$D1254-($D1254*TAXAS!$D$12))/3,IF($A1254=TAXAS!$A$13,IF($B1254="PARCELADO ATÉ 3X",$D1254-($D1254*TAXAS!$D$13))/3,IF($A1254=TAXAS!$A$14,IF($B1254="PARCELADO ATÉ 3X",$D1254-($D1254*TAXAS!$D$14))/3,IF($A1254=TAXAS!$A$15,IF($B1254="PARCELADO ATÉ 3X",$D1254-($D1254*TAXAS!$D$15))/3,IF($A1254=TAXAS!$A$16,IF($B1254="PARCELADO ATÉ 3X",$D1254-($D1254*TAXAS!$D$16))/3,IF($A1254=TAXAS!$A$17,IF($B1254="PARCELADO ATÉ 3X",$D1254-($D1254*TAXAS!$D$17))/3,IF($A1254=TAXAS!$A$18,IF($B1254="PARCELADO ATÉ 3X",$D1254-($D1254*TAXAS!$D$18))/3,IF($A1254=TAXAS!$A$19,IF($B1254="PARCELADO ATÉ 3X",$D1254-($D1254*TAXAS!$D$19))/3,IF($A1254=TAXAS!$A$20,IF($B1254="PARCELADO ATÉ 3X",$D1254-($D1254*TAXAS!$D$20))/3,IF($A1254=TAXAS!$A$21,IF($B1254="PARCELADO ATÉ 3X",$D1254-($D1254*TAXAS!$D$21))/3,IF($A1254=TAXAS!$A$22,IF($B1254="PARCELADO ATÉ 3X",$D1254-($D1254*TAXAS!$D$22))/3,IF($A1254=TAXAS!$A$23,IF($B1254="PARCELADO ATÉ 3X",$D1254-($D1254*TAXAS!$D$23))/3,IF($A1254=TAXAS!$A$24,IF($B1254="PARCELADO ATÉ 3X",$D1254-($D1254*TAXAS!$D$24))/3,IF($A1254=TAXAS!$A$25,IF($B1254="PARCELADO ATÉ 3X",$D1254-($D1254*TAXAS!$D$25))/3,IF($A1254=TAXAS!$A$26,IF($B1254="PARCELADO ATÉ 3X",$D1254-($D1254*TAXAS!$D$26))/3,IF($A1254=TAXAS!$A$27,IF($B1254="PARCELADO ATÉ 3X",$D1254-($D1254*TAXAS!$D$27))/3))))))))))))))))))))))))/1</f>
        <v>0</v>
      </c>
      <c r="H1254" s="9">
        <f>IF($A1254="VISA",IF($B1254="PARCELADO ATÉ 6X",$D1254-(D1254*TAXAS!$E$4))/6,IF($A1254="MASTER",IF($B1254="PARCELADO ATÉ 6X",$D1254-(D1254*TAXAS!$E$5))/6,IF($A1254="ELO",IF($B1254="PARCELADO ATÉ 6X",$D1254-(D1254*TAXAS!$E$6))/6,IF($A1254="HIPERCARD",IF($B1254="PARCELADO ATÉ 6X",$D1254-(D1254*TAXAS!$E$7))/6,IF($A1254="DINERS",IF($B1254="PARCELADO ATÉ 6X",$D1254-(D1254*TAXAS!$E$8))/6,IF($A1254="AMERICA EXPRESS",IF($B1254="PARCELADO ATÉ 6X",$D1254-(D1254*TAXAS!$E$9))/6,IF($A1254=TAXAS!$A$10,IF($B1254="PARCELADO ATÉ 6X",$D1254-($D1254*TAXAS!$E$10))/6,IF($A1254=TAXAS!$A$11,IF($B1254="PARCELADO ATÉ 6X",$D1254-($D1254*TAXAS!$E$11))/6,IF($A1254=TAXAS!$A$12,IF($B1254="PARCELADO ATÉ 6X",$D1254-($D1254*TAXAS!$E$12))/6,IF($A1254=TAXAS!$A$13,IF($B1254="PARCELADO ATÉ 6X",$D1254-($D1254*TAXAS!$E$13))/6,IF($A1254=TAXAS!$A$14,IF($B1254="PARCELADO ATÉ 6X",$D1254-($D1254*TAXAS!$E$14))/6,IF($A1254=TAXAS!$A$15,IF($B1254="PARCELADO ATÉ 6X",$D1254-($D1254*TAXAS!$E$15))/6,IF($A1254=TAXAS!$A$16,IF($B1254="PARCELADO ATÉ 6X",$D1254-($D1254*TAXAS!$E$16))/6,IF($A1254=TAXAS!$A$17,IF($B1254="PARCELADO ATÉ 6X",$D1254-($D1254*TAXAS!$E$17))/6,IF($A1254=TAXAS!$A$18,IF($B1254="PARCELADO ATÉ 6X",$D1254-($D1254*TAXAS!$E$18))/6,IF($A1254=TAXAS!$A$19,IF($B1254="PARCELADO ATÉ 6X",$D1254-($D1254*TAXAS!$E$19))/6,IF($A1254=TAXAS!$A$20,IF($B1254="PARCELADO ATÉ 6X",$D1254-($D1254*TAXAS!$E$20))/6,IF($A1254=TAXAS!$A$21,IF($B1254="PARCELADO ATÉ 6X",$D1254-($D1254*TAXAS!$E$21))/6,IF($A1254=TAXAS!$A$22,IF($B1254="PARCELADO ATÉ 6X",$D1254-($D1254*TAXAS!$E$22))/6,IF($A1254=TAXAS!$A$23,IF($B1254="PARCELADO ATÉ 6X",$D1254-($D1254*TAXAS!$E$23))/6,IF($A1254=TAXAS!$A$24,IF($B1254="PARCELADO ATÉ 6X",$D1254-($D1254*TAXAS!$E$24))/6,IF($A1254=TAXAS!$A$25,IF($B1254="PARCELADO ATÉ 6X",$D1254-($D1254*TAXAS!$E$25))/6,IF($A1254=TAXAS!$A$26,IF($B1254="PARCELADO ATÉ 6X",$D1254-($D1254*TAXAS!$E$26))/6,IF($A1254=TAXAS!$A$27,IF($B1254="PARCELADO ATÉ 6X",$D1254-($D1254*TAXAS!$E$27))/6))))))))))))))))))))))))/1</f>
        <v>0</v>
      </c>
      <c r="I1254" s="9">
        <f>IF($A1254="VISA",IF($B1254="PARCELADO ATÉ 12X",$D1254-(D1254*TAXAS!$F$4))/12,IF($A1254="MASTER",IF($B1254="PARCELADO ATÉ 12X",$D1254-(D1254*TAXAS!$F$5))/12,IF($A1254="ELO",IF($B1254="PARCELADO ATÉ 12X",$D1254-(D1254*TAXAS!$F$6))/12,IF($A1254="HIPERCARD",IF($B1254="PARCELADO ATÉ 12X",$D1254-(D1254*TAXAS!$F$7))/12,IF($A1254="DINERS",IF($B1254="PARCELADO ATÉ 12X",$D1254-(D1254*TAXAS!$F$8))/12,IF($A1254="AMERICA EXPRESS",IF($B1254="PARCELADO ATÉ 12X",$D1254-(D1254*TAXAS!$F$9))/12,IF($A1254=TAXAS!$A$10,IF($B1254="PARCELADO ATÉ 12X",$D1254-($D1254*TAXAS!$F$10))/12,IF($A1254=TAXAS!$A$11,IF($B1254="PARCELADO ATÉ 12X",$D1254-($D1254*TAXAS!$F$11))/12,IF($A1254=TAXAS!$A$12,IF($B1254="PARCELADO ATÉ 12X",$D1254-($D1254*TAXAS!$F$12))/12,IF($A1254=TAXAS!$A$13,IF($B1254="PARCELADO ATÉ 12X",$D1254-($D1254*TAXAS!$F$13))/12,IF($A1254=TAXAS!$A$14,IF($B1254="PARCELADO ATÉ 12X",$D1254-($D1254*TAXAS!$F$14))/12,IF($A1254=TAXAS!$A$15,IF($B1254="PARCELADO ATÉ 12X",$D1254-($D1254*TAXAS!$F$15))/12,IF($A1254=TAXAS!$A$16,IF($B1254="PARCELADO ATÉ 12X",$D1254-($D1254*TAXAS!$F$16))/12,IF($A1254=TAXAS!$A$17,IF($B1254="PARCELADO ATÉ 12X",$D1254-($D1254*TAXAS!$F$17))/12,IF($A1254=TAXAS!$A$18,IF($B1254="PARCELADO ATÉ 12X",$D1254-($D1254*TAXAS!$F$18))/12,IF($A1254=TAXAS!$A$19,IF($B1254="PARCELADO ATÉ 12X",$D1254-($D1254*TAXAS!$F$19))/12,IF($A1254=TAXAS!$A$20,IF($B1254="PARCELADO ATÉ 12X",$D1254-($D1254*TAXAS!$F$20))/12,IF($A1254=TAXAS!$A$21,IF($B1254="PARCELADO ATÉ 12X",$D1254-($D1254*TAXAS!$F$21))/12,IF($A1254=TAXAS!$A$22,IF($B1254="PARCELADO ATÉ 12X",$D1254-($D1254*TAXAS!$F$22))/12,IF($A1254=TAXAS!$A$23,IF($B1254="PARCELADO ATÉ 12X",$D1254-($D1254*TAXAS!$F$23))/12,IF($A1254=TAXAS!$A$24,IF($B1254="PARCELADO ATÉ 12X",$D1254-($D1254*TAXAS!$F$24))/12,IF($A1254=TAXAS!$A$25,IF($B1254="PARCELADO ATÉ 12X",$D1254-($D1254*TAXAS!$F$25))/12,IF($A1254=TAXAS!$A$26,IF($B1254="PARCELADO ATÉ 12X",$D1254-($D1254*TAXAS!$F$26))/12,IF($A1254=TAXAS!$A$27,IF($B1254="PARCELADO ATÉ 12X",$D1254-($D1254*TAXAS!$F$27))/12))))))))))))))))))))))))/1</f>
        <v>0</v>
      </c>
      <c r="J1254" s="8">
        <f t="shared" si="0"/>
        <v>0</v>
      </c>
      <c r="K1254" s="10" t="b">
        <f>IF($B1254="PARCELADO ATÉ 3X",($D1254-($D1254*TAXAS!$D$4))-$J1254)</f>
        <v>0</v>
      </c>
      <c r="L1254" s="10" t="b">
        <f>IF($B1254="PARCELADO ATÉ 6X",($D1254-($D1254*TAXAS!$E$4))-$J1254)</f>
        <v>0</v>
      </c>
      <c r="M1254" s="10" t="b">
        <f>IF($B1254="PARCELADO ATÉ 12X",($D1254-($D1254*TAXAS!$F$4))-$J1254)</f>
        <v>0</v>
      </c>
      <c r="N1254" s="8">
        <f t="shared" si="1"/>
        <v>0</v>
      </c>
      <c r="O1254" s="10">
        <f t="shared" si="2"/>
        <v>0</v>
      </c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</row>
    <row r="1255" spans="1:31" ht="15.75" customHeight="1" x14ac:dyDescent="0.2">
      <c r="A1255" s="3"/>
      <c r="B1255" s="5"/>
      <c r="C1255" s="6"/>
      <c r="D1255" s="42"/>
      <c r="E1255" s="8">
        <f>IF($A1255="VISA",IF($B1255="DÉBITO",$D1255-($D1255*TAXAS!$B$4)),IF($A1255="MASTER",IF($B1255="DÉBITO",$D1255-($D1255*TAXAS!$B$5)),IF($A1255="ELO", IF($B1255="DÉBITO",$D1255-($D1255*TAXAS!$B$6)),IF($A1255="HIPERCARD",IF($B1255="DÉBITO",$D1255-($D1255*TAXAS!$B$7)),IF($A1255="DINERS",IF($B1255="DÉBITO",$D1255-($D1255*TAXAS!$B$8)),IF($A1255="AMERICA EXPRESS",IF($B1255="DÉBITO",$D1255-($D1255*TAXAS!$B$9)),IF($A1255=TAXAS!$A$10,IF($B1255="DÉBITO",$D1255-($D1255*TAXAS!$B$10)), IF($A1255=TAXAS!$A$11,IF($B1255="DÉBITO",$D1255-($D1255*TAXAS!$B$11)), IF($A1255=TAXAS!$A$12,IF($B1255="DÉBITO",$D1255-($D1255*TAXAS!$B$12)), IF($A1255=TAXAS!$A$13,IF($B1255="DÉBITO",$D1255-($D1255*TAXAS!$B$13)), IF($A1255=TAXAS!$A$14,IF($B1255="DÉBITO",$D1255-($D1255*TAXAS!$B$14)), IF($A1255=TAXAS!$A$15,IF($B1255="DÉBITO",$D1255-($D1255*TAXAS!$B$15)), IF($A1255=TAXAS!$A$16,IF($B1255="DÉBITO",$D1255-($D1255*TAXAS!$B$16)), IF($A1255=TAXAS!$A$17,IF($B1255="DÉBITO",$D1255-($D1255*TAXAS!$B$17)), IF($A1255=TAXAS!$A$18,IF($B1255="DÉBITO",$D1255-($D1255*TAXAS!$B$18)), IF($A1255=TAXAS!$A$19,IF($B1255="DÉBITO",$D1255-($D1255*TAXAS!$B$19)), IF($A1255=TAXAS!$A$20,IF($B1255="DÉBITO",$D1255-($D1255*TAXAS!$B$20)), IF($A1255=TAXAS!$A$21,IF($B1255="DÉBITO",$D1255-($D1255*TAXAS!$B$21)), IF($A1255=TAXAS!$A$22,IF($B1255="DÉBITO",$D1255-($D1255*TAXAS!$B$22)), IF($A1255=TAXAS!$A$23,IF($B1255="DÉBITO",$D1255-($D1255*TAXAS!$B$23)), IF($A1255=TAXAS!$A$24,IF($B1255="DÉBITO",$D1255-($D1255*TAXAS!$B$24)), IF($A1255=TAXAS!$A$25,IF($B1255="DÉBITO",$D1255-($D1255*TAXAS!$B$25)), IF($A1255=TAXAS!$A$26,IF($B1255="DÉBITO",$D1255-($D1255*TAXAS!$B$26)), IF($A1255=TAXAS!$A$27,IF($B1255="DÉBITO",$D1255-($D1255*TAXAS!$B$27))))))))))))))))))))))))))/1</f>
        <v>0</v>
      </c>
      <c r="F1255" s="8">
        <f>IF($A1255="VISA",IF($B1255="CRÉDITO",$D1255-($D1255*TAXAS!$C$4)),IF($A1255="MASTER",IF($B1255="CRÉDITO",$D1255-($D1255*TAXAS!$C$5)),IF($A1255="ELO", IF($B1255="CRÉDITO",$D1255-($D1255*TAXAS!$C$6)),IF($A1255="HIPERCARD",IF($B1255="CRÉDITO",$D1255-($D1255*TAXAS!$C$7)),IF($A1255="DINERS",IF($B1255="CRÉDITO",$D1255-($D1255*TAXAS!$C$8)),IF($A1255="AMERICA EXPRESS",IF($B1255="CRÉDITO",$D1255-($D1255*TAXAS!$C$9)),IF($A1255=TAXAS!$A$10,IF($B1255="CRÉDITO",$D1255-($D1255*TAXAS!$C$10)), IF($A1255=TAXAS!$A$11,IF($B1255="CRÉDITO",$D1255-($D1255*TAXAS!$C$11)), IF($A1255=TAXAS!$A$12,IF($B1255="CRÉDITO",$D1255-($D1255*TAXAS!$C$12)), IF($A1255=TAXAS!$A$13,IF($B1255="CRÉDITO",$D1255-($D1255*TAXAS!$C$13)), IF($A1255=TAXAS!$A$14,IF($B1255="CRÉDITO",$D1255-($D1255*TAXAS!$C$14)), IF($A1255=TAXAS!$A$15,IF($B1255="CRÉDITO",$D1255-($D1255*TAXAS!$C$15)), IF($A1255=TAXAS!$A$16,IF($B1255="CRÉDITO",$D1255-($D1255*TAXAS!$C$16)), IF($A1255=TAXAS!$A$17,IF($B1255="CRÉDITO",$D1255-($D1255*TAXAS!$C$17)), IF($A1255=TAXAS!$A$18,IF($B1255="CRÉDITO",$D1255-($D1255*TAXAS!$C$18)), IF($A1255=TAXAS!$A$19,IF($B1255="CRÉDITO",$D1255-($D1255*TAXAS!$C$19)), IF($A1255=TAXAS!$A$20,IF($B1255="CRÉDITO",$D1255-($D1255*TAXAS!$C$20)), IF($A1255=TAXAS!$A$21,IF($B1255="CRÉDITO",$D1255-($D1255*TAXAS!$C$21)), IF($A1255=TAXAS!$A$22,IF($B1255="CRÉDITO",$D1255-($D1255*TAXAS!$C$22)), IF($A1255=TAXAS!$A$23,IF($B1255="CRÉDITO",$D1255-($D1255*TAXAS!$C$23)), IF($A1255=TAXAS!$A$24,IF($B1255="CRÉDITO",$D1255-($D1255*TAXAS!$C$24)), IF($A1255=TAXAS!$A$25,IF($B1255="CRÉDITO",$D1255-($D1255*TAXAS!$C$25)), IF($A1255=TAXAS!$A$26,IF($B1255="CRÉDITO",$D1255-($D1255*TAXAS!$C$26)), IF($A1255=TAXAS!$A$27,IF($B1255="CRÉDITO",$D1255-($D1255*TAXAS!$C$27))))))))))))))))))))))))))/1</f>
        <v>0</v>
      </c>
      <c r="G1255" s="9">
        <f>IF($A1255="VISA",IF($B1255="PARCELADO ATÉ 3X",$D1255-(D1255*TAXAS!$D$4))/3,IF($A1255="MASTER",IF($B1255="PARCELADO ATÉ 3X",$D1255-(D1255*TAXAS!$D$5))/3,IF($A1255="ELO",IF($B1255="PARCELADO ATÉ 3X",$D1255-(D1255*TAXAS!$D$6))/3,IF($A1255="HIPERCARD",IF($B1255="PARCELADO ATÉ 3X",$D1255-(D1255*TAXAS!$D$7))/3,IF($A1255="DINERS",IF($B1255="PARCELADO ATÉ 3X",$D1255-(D1255*TAXAS!$D$8))/3,IF($A1255="AMERICA EXPRESS",IF($B1255="PARCELADO ATÉ 3X",$D1255-(D1255*TAXAS!$D$9))/3,IF($A1255=TAXAS!$A$10,IF($B1255="PARCELADO ATÉ 3X",$D1255-($D1255*TAXAS!$D$10))/3,IF($A1255=TAXAS!$A$11,IF($B1255="PARCELADO ATÉ 3X",$D1255-($D1255*TAXAS!$D$11))/3,IF($A1255=TAXAS!$A$12,IF($B1255="PARCELADO ATÉ 3X",$D1255-($D1255*TAXAS!$D$12))/3,IF($A1255=TAXAS!$A$13,IF($B1255="PARCELADO ATÉ 3X",$D1255-($D1255*TAXAS!$D$13))/3,IF($A1255=TAXAS!$A$14,IF($B1255="PARCELADO ATÉ 3X",$D1255-($D1255*TAXAS!$D$14))/3,IF($A1255=TAXAS!$A$15,IF($B1255="PARCELADO ATÉ 3X",$D1255-($D1255*TAXAS!$D$15))/3,IF($A1255=TAXAS!$A$16,IF($B1255="PARCELADO ATÉ 3X",$D1255-($D1255*TAXAS!$D$16))/3,IF($A1255=TAXAS!$A$17,IF($B1255="PARCELADO ATÉ 3X",$D1255-($D1255*TAXAS!$D$17))/3,IF($A1255=TAXAS!$A$18,IF($B1255="PARCELADO ATÉ 3X",$D1255-($D1255*TAXAS!$D$18))/3,IF($A1255=TAXAS!$A$19,IF($B1255="PARCELADO ATÉ 3X",$D1255-($D1255*TAXAS!$D$19))/3,IF($A1255=TAXAS!$A$20,IF($B1255="PARCELADO ATÉ 3X",$D1255-($D1255*TAXAS!$D$20))/3,IF($A1255=TAXAS!$A$21,IF($B1255="PARCELADO ATÉ 3X",$D1255-($D1255*TAXAS!$D$21))/3,IF($A1255=TAXAS!$A$22,IF($B1255="PARCELADO ATÉ 3X",$D1255-($D1255*TAXAS!$D$22))/3,IF($A1255=TAXAS!$A$23,IF($B1255="PARCELADO ATÉ 3X",$D1255-($D1255*TAXAS!$D$23))/3,IF($A1255=TAXAS!$A$24,IF($B1255="PARCELADO ATÉ 3X",$D1255-($D1255*TAXAS!$D$24))/3,IF($A1255=TAXAS!$A$25,IF($B1255="PARCELADO ATÉ 3X",$D1255-($D1255*TAXAS!$D$25))/3,IF($A1255=TAXAS!$A$26,IF($B1255="PARCELADO ATÉ 3X",$D1255-($D1255*TAXAS!$D$26))/3,IF($A1255=TAXAS!$A$27,IF($B1255="PARCELADO ATÉ 3X",$D1255-($D1255*TAXAS!$D$27))/3))))))))))))))))))))))))/1</f>
        <v>0</v>
      </c>
      <c r="H1255" s="9">
        <f>IF($A1255="VISA",IF($B1255="PARCELADO ATÉ 6X",$D1255-(D1255*TAXAS!$E$4))/6,IF($A1255="MASTER",IF($B1255="PARCELADO ATÉ 6X",$D1255-(D1255*TAXAS!$E$5))/6,IF($A1255="ELO",IF($B1255="PARCELADO ATÉ 6X",$D1255-(D1255*TAXAS!$E$6))/6,IF($A1255="HIPERCARD",IF($B1255="PARCELADO ATÉ 6X",$D1255-(D1255*TAXAS!$E$7))/6,IF($A1255="DINERS",IF($B1255="PARCELADO ATÉ 6X",$D1255-(D1255*TAXAS!$E$8))/6,IF($A1255="AMERICA EXPRESS",IF($B1255="PARCELADO ATÉ 6X",$D1255-(D1255*TAXAS!$E$9))/6,IF($A1255=TAXAS!$A$10,IF($B1255="PARCELADO ATÉ 6X",$D1255-($D1255*TAXAS!$E$10))/6,IF($A1255=TAXAS!$A$11,IF($B1255="PARCELADO ATÉ 6X",$D1255-($D1255*TAXAS!$E$11))/6,IF($A1255=TAXAS!$A$12,IF($B1255="PARCELADO ATÉ 6X",$D1255-($D1255*TAXAS!$E$12))/6,IF($A1255=TAXAS!$A$13,IF($B1255="PARCELADO ATÉ 6X",$D1255-($D1255*TAXAS!$E$13))/6,IF($A1255=TAXAS!$A$14,IF($B1255="PARCELADO ATÉ 6X",$D1255-($D1255*TAXAS!$E$14))/6,IF($A1255=TAXAS!$A$15,IF($B1255="PARCELADO ATÉ 6X",$D1255-($D1255*TAXAS!$E$15))/6,IF($A1255=TAXAS!$A$16,IF($B1255="PARCELADO ATÉ 6X",$D1255-($D1255*TAXAS!$E$16))/6,IF($A1255=TAXAS!$A$17,IF($B1255="PARCELADO ATÉ 6X",$D1255-($D1255*TAXAS!$E$17))/6,IF($A1255=TAXAS!$A$18,IF($B1255="PARCELADO ATÉ 6X",$D1255-($D1255*TAXAS!$E$18))/6,IF($A1255=TAXAS!$A$19,IF($B1255="PARCELADO ATÉ 6X",$D1255-($D1255*TAXAS!$E$19))/6,IF($A1255=TAXAS!$A$20,IF($B1255="PARCELADO ATÉ 6X",$D1255-($D1255*TAXAS!$E$20))/6,IF($A1255=TAXAS!$A$21,IF($B1255="PARCELADO ATÉ 6X",$D1255-($D1255*TAXAS!$E$21))/6,IF($A1255=TAXAS!$A$22,IF($B1255="PARCELADO ATÉ 6X",$D1255-($D1255*TAXAS!$E$22))/6,IF($A1255=TAXAS!$A$23,IF($B1255="PARCELADO ATÉ 6X",$D1255-($D1255*TAXAS!$E$23))/6,IF($A1255=TAXAS!$A$24,IF($B1255="PARCELADO ATÉ 6X",$D1255-($D1255*TAXAS!$E$24))/6,IF($A1255=TAXAS!$A$25,IF($B1255="PARCELADO ATÉ 6X",$D1255-($D1255*TAXAS!$E$25))/6,IF($A1255=TAXAS!$A$26,IF($B1255="PARCELADO ATÉ 6X",$D1255-($D1255*TAXAS!$E$26))/6,IF($A1255=TAXAS!$A$27,IF($B1255="PARCELADO ATÉ 6X",$D1255-($D1255*TAXAS!$E$27))/6))))))))))))))))))))))))/1</f>
        <v>0</v>
      </c>
      <c r="I1255" s="9">
        <f>IF($A1255="VISA",IF($B1255="PARCELADO ATÉ 12X",$D1255-(D1255*TAXAS!$F$4))/12,IF($A1255="MASTER",IF($B1255="PARCELADO ATÉ 12X",$D1255-(D1255*TAXAS!$F$5))/12,IF($A1255="ELO",IF($B1255="PARCELADO ATÉ 12X",$D1255-(D1255*TAXAS!$F$6))/12,IF($A1255="HIPERCARD",IF($B1255="PARCELADO ATÉ 12X",$D1255-(D1255*TAXAS!$F$7))/12,IF($A1255="DINERS",IF($B1255="PARCELADO ATÉ 12X",$D1255-(D1255*TAXAS!$F$8))/12,IF($A1255="AMERICA EXPRESS",IF($B1255="PARCELADO ATÉ 12X",$D1255-(D1255*TAXAS!$F$9))/12,IF($A1255=TAXAS!$A$10,IF($B1255="PARCELADO ATÉ 12X",$D1255-($D1255*TAXAS!$F$10))/12,IF($A1255=TAXAS!$A$11,IF($B1255="PARCELADO ATÉ 12X",$D1255-($D1255*TAXAS!$F$11))/12,IF($A1255=TAXAS!$A$12,IF($B1255="PARCELADO ATÉ 12X",$D1255-($D1255*TAXAS!$F$12))/12,IF($A1255=TAXAS!$A$13,IF($B1255="PARCELADO ATÉ 12X",$D1255-($D1255*TAXAS!$F$13))/12,IF($A1255=TAXAS!$A$14,IF($B1255="PARCELADO ATÉ 12X",$D1255-($D1255*TAXAS!$F$14))/12,IF($A1255=TAXAS!$A$15,IF($B1255="PARCELADO ATÉ 12X",$D1255-($D1255*TAXAS!$F$15))/12,IF($A1255=TAXAS!$A$16,IF($B1255="PARCELADO ATÉ 12X",$D1255-($D1255*TAXAS!$F$16))/12,IF($A1255=TAXAS!$A$17,IF($B1255="PARCELADO ATÉ 12X",$D1255-($D1255*TAXAS!$F$17))/12,IF($A1255=TAXAS!$A$18,IF($B1255="PARCELADO ATÉ 12X",$D1255-($D1255*TAXAS!$F$18))/12,IF($A1255=TAXAS!$A$19,IF($B1255="PARCELADO ATÉ 12X",$D1255-($D1255*TAXAS!$F$19))/12,IF($A1255=TAXAS!$A$20,IF($B1255="PARCELADO ATÉ 12X",$D1255-($D1255*TAXAS!$F$20))/12,IF($A1255=TAXAS!$A$21,IF($B1255="PARCELADO ATÉ 12X",$D1255-($D1255*TAXAS!$F$21))/12,IF($A1255=TAXAS!$A$22,IF($B1255="PARCELADO ATÉ 12X",$D1255-($D1255*TAXAS!$F$22))/12,IF($A1255=TAXAS!$A$23,IF($B1255="PARCELADO ATÉ 12X",$D1255-($D1255*TAXAS!$F$23))/12,IF($A1255=TAXAS!$A$24,IF($B1255="PARCELADO ATÉ 12X",$D1255-($D1255*TAXAS!$F$24))/12,IF($A1255=TAXAS!$A$25,IF($B1255="PARCELADO ATÉ 12X",$D1255-($D1255*TAXAS!$F$25))/12,IF($A1255=TAXAS!$A$26,IF($B1255="PARCELADO ATÉ 12X",$D1255-($D1255*TAXAS!$F$26))/12,IF($A1255=TAXAS!$A$27,IF($B1255="PARCELADO ATÉ 12X",$D1255-($D1255*TAXAS!$F$27))/12))))))))))))))))))))))))/1</f>
        <v>0</v>
      </c>
      <c r="J1255" s="8">
        <f t="shared" si="0"/>
        <v>0</v>
      </c>
      <c r="K1255" s="10" t="b">
        <f>IF($B1255="PARCELADO ATÉ 3X",($D1255-($D1255*TAXAS!$D$4))-$J1255)</f>
        <v>0</v>
      </c>
      <c r="L1255" s="10" t="b">
        <f>IF($B1255="PARCELADO ATÉ 6X",($D1255-($D1255*TAXAS!$E$4))-$J1255)</f>
        <v>0</v>
      </c>
      <c r="M1255" s="10" t="b">
        <f>IF($B1255="PARCELADO ATÉ 12X",($D1255-($D1255*TAXAS!$F$4))-$J1255)</f>
        <v>0</v>
      </c>
      <c r="N1255" s="8">
        <f t="shared" si="1"/>
        <v>0</v>
      </c>
      <c r="O1255" s="10">
        <f t="shared" si="2"/>
        <v>0</v>
      </c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</row>
    <row r="1256" spans="1:31" ht="15.75" customHeight="1" x14ac:dyDescent="0.2">
      <c r="A1256" s="3"/>
      <c r="B1256" s="5"/>
      <c r="C1256" s="6"/>
      <c r="D1256" s="42"/>
      <c r="E1256" s="8">
        <f>IF($A1256="VISA",IF($B1256="DÉBITO",$D1256-($D1256*TAXAS!$B$4)),IF($A1256="MASTER",IF($B1256="DÉBITO",$D1256-($D1256*TAXAS!$B$5)),IF($A1256="ELO", IF($B1256="DÉBITO",$D1256-($D1256*TAXAS!$B$6)),IF($A1256="HIPERCARD",IF($B1256="DÉBITO",$D1256-($D1256*TAXAS!$B$7)),IF($A1256="DINERS",IF($B1256="DÉBITO",$D1256-($D1256*TAXAS!$B$8)),IF($A1256="AMERICA EXPRESS",IF($B1256="DÉBITO",$D1256-($D1256*TAXAS!$B$9)),IF($A1256=TAXAS!$A$10,IF($B1256="DÉBITO",$D1256-($D1256*TAXAS!$B$10)), IF($A1256=TAXAS!$A$11,IF($B1256="DÉBITO",$D1256-($D1256*TAXAS!$B$11)), IF($A1256=TAXAS!$A$12,IF($B1256="DÉBITO",$D1256-($D1256*TAXAS!$B$12)), IF($A1256=TAXAS!$A$13,IF($B1256="DÉBITO",$D1256-($D1256*TAXAS!$B$13)), IF($A1256=TAXAS!$A$14,IF($B1256="DÉBITO",$D1256-($D1256*TAXAS!$B$14)), IF($A1256=TAXAS!$A$15,IF($B1256="DÉBITO",$D1256-($D1256*TAXAS!$B$15)), IF($A1256=TAXAS!$A$16,IF($B1256="DÉBITO",$D1256-($D1256*TAXAS!$B$16)), IF($A1256=TAXAS!$A$17,IF($B1256="DÉBITO",$D1256-($D1256*TAXAS!$B$17)), IF($A1256=TAXAS!$A$18,IF($B1256="DÉBITO",$D1256-($D1256*TAXAS!$B$18)), IF($A1256=TAXAS!$A$19,IF($B1256="DÉBITO",$D1256-($D1256*TAXAS!$B$19)), IF($A1256=TAXAS!$A$20,IF($B1256="DÉBITO",$D1256-($D1256*TAXAS!$B$20)), IF($A1256=TAXAS!$A$21,IF($B1256="DÉBITO",$D1256-($D1256*TAXAS!$B$21)), IF($A1256=TAXAS!$A$22,IF($B1256="DÉBITO",$D1256-($D1256*TAXAS!$B$22)), IF($A1256=TAXAS!$A$23,IF($B1256="DÉBITO",$D1256-($D1256*TAXAS!$B$23)), IF($A1256=TAXAS!$A$24,IF($B1256="DÉBITO",$D1256-($D1256*TAXAS!$B$24)), IF($A1256=TAXAS!$A$25,IF($B1256="DÉBITO",$D1256-($D1256*TAXAS!$B$25)), IF($A1256=TAXAS!$A$26,IF($B1256="DÉBITO",$D1256-($D1256*TAXAS!$B$26)), IF($A1256=TAXAS!$A$27,IF($B1256="DÉBITO",$D1256-($D1256*TAXAS!$B$27))))))))))))))))))))))))))/1</f>
        <v>0</v>
      </c>
      <c r="F1256" s="8">
        <f>IF($A1256="VISA",IF($B1256="CRÉDITO",$D1256-($D1256*TAXAS!$C$4)),IF($A1256="MASTER",IF($B1256="CRÉDITO",$D1256-($D1256*TAXAS!$C$5)),IF($A1256="ELO", IF($B1256="CRÉDITO",$D1256-($D1256*TAXAS!$C$6)),IF($A1256="HIPERCARD",IF($B1256="CRÉDITO",$D1256-($D1256*TAXAS!$C$7)),IF($A1256="DINERS",IF($B1256="CRÉDITO",$D1256-($D1256*TAXAS!$C$8)),IF($A1256="AMERICA EXPRESS",IF($B1256="CRÉDITO",$D1256-($D1256*TAXAS!$C$9)),IF($A1256=TAXAS!$A$10,IF($B1256="CRÉDITO",$D1256-($D1256*TAXAS!$C$10)), IF($A1256=TAXAS!$A$11,IF($B1256="CRÉDITO",$D1256-($D1256*TAXAS!$C$11)), IF($A1256=TAXAS!$A$12,IF($B1256="CRÉDITO",$D1256-($D1256*TAXAS!$C$12)), IF($A1256=TAXAS!$A$13,IF($B1256="CRÉDITO",$D1256-($D1256*TAXAS!$C$13)), IF($A1256=TAXAS!$A$14,IF($B1256="CRÉDITO",$D1256-($D1256*TAXAS!$C$14)), IF($A1256=TAXAS!$A$15,IF($B1256="CRÉDITO",$D1256-($D1256*TAXAS!$C$15)), IF($A1256=TAXAS!$A$16,IF($B1256="CRÉDITO",$D1256-($D1256*TAXAS!$C$16)), IF($A1256=TAXAS!$A$17,IF($B1256="CRÉDITO",$D1256-($D1256*TAXAS!$C$17)), IF($A1256=TAXAS!$A$18,IF($B1256="CRÉDITO",$D1256-($D1256*TAXAS!$C$18)), IF($A1256=TAXAS!$A$19,IF($B1256="CRÉDITO",$D1256-($D1256*TAXAS!$C$19)), IF($A1256=TAXAS!$A$20,IF($B1256="CRÉDITO",$D1256-($D1256*TAXAS!$C$20)), IF($A1256=TAXAS!$A$21,IF($B1256="CRÉDITO",$D1256-($D1256*TAXAS!$C$21)), IF($A1256=TAXAS!$A$22,IF($B1256="CRÉDITO",$D1256-($D1256*TAXAS!$C$22)), IF($A1256=TAXAS!$A$23,IF($B1256="CRÉDITO",$D1256-($D1256*TAXAS!$C$23)), IF($A1256=TAXAS!$A$24,IF($B1256="CRÉDITO",$D1256-($D1256*TAXAS!$C$24)), IF($A1256=TAXAS!$A$25,IF($B1256="CRÉDITO",$D1256-($D1256*TAXAS!$C$25)), IF($A1256=TAXAS!$A$26,IF($B1256="CRÉDITO",$D1256-($D1256*TAXAS!$C$26)), IF($A1256=TAXAS!$A$27,IF($B1256="CRÉDITO",$D1256-($D1256*TAXAS!$C$27))))))))))))))))))))))))))/1</f>
        <v>0</v>
      </c>
      <c r="G1256" s="9">
        <f>IF($A1256="VISA",IF($B1256="PARCELADO ATÉ 3X",$D1256-(D1256*TAXAS!$D$4))/3,IF($A1256="MASTER",IF($B1256="PARCELADO ATÉ 3X",$D1256-(D1256*TAXAS!$D$5))/3,IF($A1256="ELO",IF($B1256="PARCELADO ATÉ 3X",$D1256-(D1256*TAXAS!$D$6))/3,IF($A1256="HIPERCARD",IF($B1256="PARCELADO ATÉ 3X",$D1256-(D1256*TAXAS!$D$7))/3,IF($A1256="DINERS",IF($B1256="PARCELADO ATÉ 3X",$D1256-(D1256*TAXAS!$D$8))/3,IF($A1256="AMERICA EXPRESS",IF($B1256="PARCELADO ATÉ 3X",$D1256-(D1256*TAXAS!$D$9))/3,IF($A1256=TAXAS!$A$10,IF($B1256="PARCELADO ATÉ 3X",$D1256-($D1256*TAXAS!$D$10))/3,IF($A1256=TAXAS!$A$11,IF($B1256="PARCELADO ATÉ 3X",$D1256-($D1256*TAXAS!$D$11))/3,IF($A1256=TAXAS!$A$12,IF($B1256="PARCELADO ATÉ 3X",$D1256-($D1256*TAXAS!$D$12))/3,IF($A1256=TAXAS!$A$13,IF($B1256="PARCELADO ATÉ 3X",$D1256-($D1256*TAXAS!$D$13))/3,IF($A1256=TAXAS!$A$14,IF($B1256="PARCELADO ATÉ 3X",$D1256-($D1256*TAXAS!$D$14))/3,IF($A1256=TAXAS!$A$15,IF($B1256="PARCELADO ATÉ 3X",$D1256-($D1256*TAXAS!$D$15))/3,IF($A1256=TAXAS!$A$16,IF($B1256="PARCELADO ATÉ 3X",$D1256-($D1256*TAXAS!$D$16))/3,IF($A1256=TAXAS!$A$17,IF($B1256="PARCELADO ATÉ 3X",$D1256-($D1256*TAXAS!$D$17))/3,IF($A1256=TAXAS!$A$18,IF($B1256="PARCELADO ATÉ 3X",$D1256-($D1256*TAXAS!$D$18))/3,IF($A1256=TAXAS!$A$19,IF($B1256="PARCELADO ATÉ 3X",$D1256-($D1256*TAXAS!$D$19))/3,IF($A1256=TAXAS!$A$20,IF($B1256="PARCELADO ATÉ 3X",$D1256-($D1256*TAXAS!$D$20))/3,IF($A1256=TAXAS!$A$21,IF($B1256="PARCELADO ATÉ 3X",$D1256-($D1256*TAXAS!$D$21))/3,IF($A1256=TAXAS!$A$22,IF($B1256="PARCELADO ATÉ 3X",$D1256-($D1256*TAXAS!$D$22))/3,IF($A1256=TAXAS!$A$23,IF($B1256="PARCELADO ATÉ 3X",$D1256-($D1256*TAXAS!$D$23))/3,IF($A1256=TAXAS!$A$24,IF($B1256="PARCELADO ATÉ 3X",$D1256-($D1256*TAXAS!$D$24))/3,IF($A1256=TAXAS!$A$25,IF($B1256="PARCELADO ATÉ 3X",$D1256-($D1256*TAXAS!$D$25))/3,IF($A1256=TAXAS!$A$26,IF($B1256="PARCELADO ATÉ 3X",$D1256-($D1256*TAXAS!$D$26))/3,IF($A1256=TAXAS!$A$27,IF($B1256="PARCELADO ATÉ 3X",$D1256-($D1256*TAXAS!$D$27))/3))))))))))))))))))))))))/1</f>
        <v>0</v>
      </c>
      <c r="H1256" s="9">
        <f>IF($A1256="VISA",IF($B1256="PARCELADO ATÉ 6X",$D1256-(D1256*TAXAS!$E$4))/6,IF($A1256="MASTER",IF($B1256="PARCELADO ATÉ 6X",$D1256-(D1256*TAXAS!$E$5))/6,IF($A1256="ELO",IF($B1256="PARCELADO ATÉ 6X",$D1256-(D1256*TAXAS!$E$6))/6,IF($A1256="HIPERCARD",IF($B1256="PARCELADO ATÉ 6X",$D1256-(D1256*TAXAS!$E$7))/6,IF($A1256="DINERS",IF($B1256="PARCELADO ATÉ 6X",$D1256-(D1256*TAXAS!$E$8))/6,IF($A1256="AMERICA EXPRESS",IF($B1256="PARCELADO ATÉ 6X",$D1256-(D1256*TAXAS!$E$9))/6,IF($A1256=TAXAS!$A$10,IF($B1256="PARCELADO ATÉ 6X",$D1256-($D1256*TAXAS!$E$10))/6,IF($A1256=TAXAS!$A$11,IF($B1256="PARCELADO ATÉ 6X",$D1256-($D1256*TAXAS!$E$11))/6,IF($A1256=TAXAS!$A$12,IF($B1256="PARCELADO ATÉ 6X",$D1256-($D1256*TAXAS!$E$12))/6,IF($A1256=TAXAS!$A$13,IF($B1256="PARCELADO ATÉ 6X",$D1256-($D1256*TAXAS!$E$13))/6,IF($A1256=TAXAS!$A$14,IF($B1256="PARCELADO ATÉ 6X",$D1256-($D1256*TAXAS!$E$14))/6,IF($A1256=TAXAS!$A$15,IF($B1256="PARCELADO ATÉ 6X",$D1256-($D1256*TAXAS!$E$15))/6,IF($A1256=TAXAS!$A$16,IF($B1256="PARCELADO ATÉ 6X",$D1256-($D1256*TAXAS!$E$16))/6,IF($A1256=TAXAS!$A$17,IF($B1256="PARCELADO ATÉ 6X",$D1256-($D1256*TAXAS!$E$17))/6,IF($A1256=TAXAS!$A$18,IF($B1256="PARCELADO ATÉ 6X",$D1256-($D1256*TAXAS!$E$18))/6,IF($A1256=TAXAS!$A$19,IF($B1256="PARCELADO ATÉ 6X",$D1256-($D1256*TAXAS!$E$19))/6,IF($A1256=TAXAS!$A$20,IF($B1256="PARCELADO ATÉ 6X",$D1256-($D1256*TAXAS!$E$20))/6,IF($A1256=TAXAS!$A$21,IF($B1256="PARCELADO ATÉ 6X",$D1256-($D1256*TAXAS!$E$21))/6,IF($A1256=TAXAS!$A$22,IF($B1256="PARCELADO ATÉ 6X",$D1256-($D1256*TAXAS!$E$22))/6,IF($A1256=TAXAS!$A$23,IF($B1256="PARCELADO ATÉ 6X",$D1256-($D1256*TAXAS!$E$23))/6,IF($A1256=TAXAS!$A$24,IF($B1256="PARCELADO ATÉ 6X",$D1256-($D1256*TAXAS!$E$24))/6,IF($A1256=TAXAS!$A$25,IF($B1256="PARCELADO ATÉ 6X",$D1256-($D1256*TAXAS!$E$25))/6,IF($A1256=TAXAS!$A$26,IF($B1256="PARCELADO ATÉ 6X",$D1256-($D1256*TAXAS!$E$26))/6,IF($A1256=TAXAS!$A$27,IF($B1256="PARCELADO ATÉ 6X",$D1256-($D1256*TAXAS!$E$27))/6))))))))))))))))))))))))/1</f>
        <v>0</v>
      </c>
      <c r="I1256" s="9">
        <f>IF($A1256="VISA",IF($B1256="PARCELADO ATÉ 12X",$D1256-(D1256*TAXAS!$F$4))/12,IF($A1256="MASTER",IF($B1256="PARCELADO ATÉ 12X",$D1256-(D1256*TAXAS!$F$5))/12,IF($A1256="ELO",IF($B1256="PARCELADO ATÉ 12X",$D1256-(D1256*TAXAS!$F$6))/12,IF($A1256="HIPERCARD",IF($B1256="PARCELADO ATÉ 12X",$D1256-(D1256*TAXAS!$F$7))/12,IF($A1256="DINERS",IF($B1256="PARCELADO ATÉ 12X",$D1256-(D1256*TAXAS!$F$8))/12,IF($A1256="AMERICA EXPRESS",IF($B1256="PARCELADO ATÉ 12X",$D1256-(D1256*TAXAS!$F$9))/12,IF($A1256=TAXAS!$A$10,IF($B1256="PARCELADO ATÉ 12X",$D1256-($D1256*TAXAS!$F$10))/12,IF($A1256=TAXAS!$A$11,IF($B1256="PARCELADO ATÉ 12X",$D1256-($D1256*TAXAS!$F$11))/12,IF($A1256=TAXAS!$A$12,IF($B1256="PARCELADO ATÉ 12X",$D1256-($D1256*TAXAS!$F$12))/12,IF($A1256=TAXAS!$A$13,IF($B1256="PARCELADO ATÉ 12X",$D1256-($D1256*TAXAS!$F$13))/12,IF($A1256=TAXAS!$A$14,IF($B1256="PARCELADO ATÉ 12X",$D1256-($D1256*TAXAS!$F$14))/12,IF($A1256=TAXAS!$A$15,IF($B1256="PARCELADO ATÉ 12X",$D1256-($D1256*TAXAS!$F$15))/12,IF($A1256=TAXAS!$A$16,IF($B1256="PARCELADO ATÉ 12X",$D1256-($D1256*TAXAS!$F$16))/12,IF($A1256=TAXAS!$A$17,IF($B1256="PARCELADO ATÉ 12X",$D1256-($D1256*TAXAS!$F$17))/12,IF($A1256=TAXAS!$A$18,IF($B1256="PARCELADO ATÉ 12X",$D1256-($D1256*TAXAS!$F$18))/12,IF($A1256=TAXAS!$A$19,IF($B1256="PARCELADO ATÉ 12X",$D1256-($D1256*TAXAS!$F$19))/12,IF($A1256=TAXAS!$A$20,IF($B1256="PARCELADO ATÉ 12X",$D1256-($D1256*TAXAS!$F$20))/12,IF($A1256=TAXAS!$A$21,IF($B1256="PARCELADO ATÉ 12X",$D1256-($D1256*TAXAS!$F$21))/12,IF($A1256=TAXAS!$A$22,IF($B1256="PARCELADO ATÉ 12X",$D1256-($D1256*TAXAS!$F$22))/12,IF($A1256=TAXAS!$A$23,IF($B1256="PARCELADO ATÉ 12X",$D1256-($D1256*TAXAS!$F$23))/12,IF($A1256=TAXAS!$A$24,IF($B1256="PARCELADO ATÉ 12X",$D1256-($D1256*TAXAS!$F$24))/12,IF($A1256=TAXAS!$A$25,IF($B1256="PARCELADO ATÉ 12X",$D1256-($D1256*TAXAS!$F$25))/12,IF($A1256=TAXAS!$A$26,IF($B1256="PARCELADO ATÉ 12X",$D1256-($D1256*TAXAS!$F$26))/12,IF($A1256=TAXAS!$A$27,IF($B1256="PARCELADO ATÉ 12X",$D1256-($D1256*TAXAS!$F$27))/12))))))))))))))))))))))))/1</f>
        <v>0</v>
      </c>
      <c r="J1256" s="8">
        <f t="shared" si="0"/>
        <v>0</v>
      </c>
      <c r="K1256" s="10" t="b">
        <f>IF($B1256="PARCELADO ATÉ 3X",($D1256-($D1256*TAXAS!$D$4))-$J1256)</f>
        <v>0</v>
      </c>
      <c r="L1256" s="10" t="b">
        <f>IF($B1256="PARCELADO ATÉ 6X",($D1256-($D1256*TAXAS!$E$4))-$J1256)</f>
        <v>0</v>
      </c>
      <c r="M1256" s="10" t="b">
        <f>IF($B1256="PARCELADO ATÉ 12X",($D1256-($D1256*TAXAS!$F$4))-$J1256)</f>
        <v>0</v>
      </c>
      <c r="N1256" s="8">
        <f t="shared" si="1"/>
        <v>0</v>
      </c>
      <c r="O1256" s="10">
        <f t="shared" si="2"/>
        <v>0</v>
      </c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</row>
    <row r="1257" spans="1:31" ht="15.75" customHeight="1" x14ac:dyDescent="0.2">
      <c r="A1257" s="3"/>
      <c r="B1257" s="5"/>
      <c r="C1257" s="6"/>
      <c r="D1257" s="42"/>
      <c r="E1257" s="8">
        <f>IF($A1257="VISA",IF($B1257="DÉBITO",$D1257-($D1257*TAXAS!$B$4)),IF($A1257="MASTER",IF($B1257="DÉBITO",$D1257-($D1257*TAXAS!$B$5)),IF($A1257="ELO", IF($B1257="DÉBITO",$D1257-($D1257*TAXAS!$B$6)),IF($A1257="HIPERCARD",IF($B1257="DÉBITO",$D1257-($D1257*TAXAS!$B$7)),IF($A1257="DINERS",IF($B1257="DÉBITO",$D1257-($D1257*TAXAS!$B$8)),IF($A1257="AMERICA EXPRESS",IF($B1257="DÉBITO",$D1257-($D1257*TAXAS!$B$9)),IF($A1257=TAXAS!$A$10,IF($B1257="DÉBITO",$D1257-($D1257*TAXAS!$B$10)), IF($A1257=TAXAS!$A$11,IF($B1257="DÉBITO",$D1257-($D1257*TAXAS!$B$11)), IF($A1257=TAXAS!$A$12,IF($B1257="DÉBITO",$D1257-($D1257*TAXAS!$B$12)), IF($A1257=TAXAS!$A$13,IF($B1257="DÉBITO",$D1257-($D1257*TAXAS!$B$13)), IF($A1257=TAXAS!$A$14,IF($B1257="DÉBITO",$D1257-($D1257*TAXAS!$B$14)), IF($A1257=TAXAS!$A$15,IF($B1257="DÉBITO",$D1257-($D1257*TAXAS!$B$15)), IF($A1257=TAXAS!$A$16,IF($B1257="DÉBITO",$D1257-($D1257*TAXAS!$B$16)), IF($A1257=TAXAS!$A$17,IF($B1257="DÉBITO",$D1257-($D1257*TAXAS!$B$17)), IF($A1257=TAXAS!$A$18,IF($B1257="DÉBITO",$D1257-($D1257*TAXAS!$B$18)), IF($A1257=TAXAS!$A$19,IF($B1257="DÉBITO",$D1257-($D1257*TAXAS!$B$19)), IF($A1257=TAXAS!$A$20,IF($B1257="DÉBITO",$D1257-($D1257*TAXAS!$B$20)), IF($A1257=TAXAS!$A$21,IF($B1257="DÉBITO",$D1257-($D1257*TAXAS!$B$21)), IF($A1257=TAXAS!$A$22,IF($B1257="DÉBITO",$D1257-($D1257*TAXAS!$B$22)), IF($A1257=TAXAS!$A$23,IF($B1257="DÉBITO",$D1257-($D1257*TAXAS!$B$23)), IF($A1257=TAXAS!$A$24,IF($B1257="DÉBITO",$D1257-($D1257*TAXAS!$B$24)), IF($A1257=TAXAS!$A$25,IF($B1257="DÉBITO",$D1257-($D1257*TAXAS!$B$25)), IF($A1257=TAXAS!$A$26,IF($B1257="DÉBITO",$D1257-($D1257*TAXAS!$B$26)), IF($A1257=TAXAS!$A$27,IF($B1257="DÉBITO",$D1257-($D1257*TAXAS!$B$27))))))))))))))))))))))))))/1</f>
        <v>0</v>
      </c>
      <c r="F1257" s="8">
        <f>IF($A1257="VISA",IF($B1257="CRÉDITO",$D1257-($D1257*TAXAS!$C$4)),IF($A1257="MASTER",IF($B1257="CRÉDITO",$D1257-($D1257*TAXAS!$C$5)),IF($A1257="ELO", IF($B1257="CRÉDITO",$D1257-($D1257*TAXAS!$C$6)),IF($A1257="HIPERCARD",IF($B1257="CRÉDITO",$D1257-($D1257*TAXAS!$C$7)),IF($A1257="DINERS",IF($B1257="CRÉDITO",$D1257-($D1257*TAXAS!$C$8)),IF($A1257="AMERICA EXPRESS",IF($B1257="CRÉDITO",$D1257-($D1257*TAXAS!$C$9)),IF($A1257=TAXAS!$A$10,IF($B1257="CRÉDITO",$D1257-($D1257*TAXAS!$C$10)), IF($A1257=TAXAS!$A$11,IF($B1257="CRÉDITO",$D1257-($D1257*TAXAS!$C$11)), IF($A1257=TAXAS!$A$12,IF($B1257="CRÉDITO",$D1257-($D1257*TAXAS!$C$12)), IF($A1257=TAXAS!$A$13,IF($B1257="CRÉDITO",$D1257-($D1257*TAXAS!$C$13)), IF($A1257=TAXAS!$A$14,IF($B1257="CRÉDITO",$D1257-($D1257*TAXAS!$C$14)), IF($A1257=TAXAS!$A$15,IF($B1257="CRÉDITO",$D1257-($D1257*TAXAS!$C$15)), IF($A1257=TAXAS!$A$16,IF($B1257="CRÉDITO",$D1257-($D1257*TAXAS!$C$16)), IF($A1257=TAXAS!$A$17,IF($B1257="CRÉDITO",$D1257-($D1257*TAXAS!$C$17)), IF($A1257=TAXAS!$A$18,IF($B1257="CRÉDITO",$D1257-($D1257*TAXAS!$C$18)), IF($A1257=TAXAS!$A$19,IF($B1257="CRÉDITO",$D1257-($D1257*TAXAS!$C$19)), IF($A1257=TAXAS!$A$20,IF($B1257="CRÉDITO",$D1257-($D1257*TAXAS!$C$20)), IF($A1257=TAXAS!$A$21,IF($B1257="CRÉDITO",$D1257-($D1257*TAXAS!$C$21)), IF($A1257=TAXAS!$A$22,IF($B1257="CRÉDITO",$D1257-($D1257*TAXAS!$C$22)), IF($A1257=TAXAS!$A$23,IF($B1257="CRÉDITO",$D1257-($D1257*TAXAS!$C$23)), IF($A1257=TAXAS!$A$24,IF($B1257="CRÉDITO",$D1257-($D1257*TAXAS!$C$24)), IF($A1257=TAXAS!$A$25,IF($B1257="CRÉDITO",$D1257-($D1257*TAXAS!$C$25)), IF($A1257=TAXAS!$A$26,IF($B1257="CRÉDITO",$D1257-($D1257*TAXAS!$C$26)), IF($A1257=TAXAS!$A$27,IF($B1257="CRÉDITO",$D1257-($D1257*TAXAS!$C$27))))))))))))))))))))))))))/1</f>
        <v>0</v>
      </c>
      <c r="G1257" s="9">
        <f>IF($A1257="VISA",IF($B1257="PARCELADO ATÉ 3X",$D1257-(D1257*TAXAS!$D$4))/3,IF($A1257="MASTER",IF($B1257="PARCELADO ATÉ 3X",$D1257-(D1257*TAXAS!$D$5))/3,IF($A1257="ELO",IF($B1257="PARCELADO ATÉ 3X",$D1257-(D1257*TAXAS!$D$6))/3,IF($A1257="HIPERCARD",IF($B1257="PARCELADO ATÉ 3X",$D1257-(D1257*TAXAS!$D$7))/3,IF($A1257="DINERS",IF($B1257="PARCELADO ATÉ 3X",$D1257-(D1257*TAXAS!$D$8))/3,IF($A1257="AMERICA EXPRESS",IF($B1257="PARCELADO ATÉ 3X",$D1257-(D1257*TAXAS!$D$9))/3,IF($A1257=TAXAS!$A$10,IF($B1257="PARCELADO ATÉ 3X",$D1257-($D1257*TAXAS!$D$10))/3,IF($A1257=TAXAS!$A$11,IF($B1257="PARCELADO ATÉ 3X",$D1257-($D1257*TAXAS!$D$11))/3,IF($A1257=TAXAS!$A$12,IF($B1257="PARCELADO ATÉ 3X",$D1257-($D1257*TAXAS!$D$12))/3,IF($A1257=TAXAS!$A$13,IF($B1257="PARCELADO ATÉ 3X",$D1257-($D1257*TAXAS!$D$13))/3,IF($A1257=TAXAS!$A$14,IF($B1257="PARCELADO ATÉ 3X",$D1257-($D1257*TAXAS!$D$14))/3,IF($A1257=TAXAS!$A$15,IF($B1257="PARCELADO ATÉ 3X",$D1257-($D1257*TAXAS!$D$15))/3,IF($A1257=TAXAS!$A$16,IF($B1257="PARCELADO ATÉ 3X",$D1257-($D1257*TAXAS!$D$16))/3,IF($A1257=TAXAS!$A$17,IF($B1257="PARCELADO ATÉ 3X",$D1257-($D1257*TAXAS!$D$17))/3,IF($A1257=TAXAS!$A$18,IF($B1257="PARCELADO ATÉ 3X",$D1257-($D1257*TAXAS!$D$18))/3,IF($A1257=TAXAS!$A$19,IF($B1257="PARCELADO ATÉ 3X",$D1257-($D1257*TAXAS!$D$19))/3,IF($A1257=TAXAS!$A$20,IF($B1257="PARCELADO ATÉ 3X",$D1257-($D1257*TAXAS!$D$20))/3,IF($A1257=TAXAS!$A$21,IF($B1257="PARCELADO ATÉ 3X",$D1257-($D1257*TAXAS!$D$21))/3,IF($A1257=TAXAS!$A$22,IF($B1257="PARCELADO ATÉ 3X",$D1257-($D1257*TAXAS!$D$22))/3,IF($A1257=TAXAS!$A$23,IF($B1257="PARCELADO ATÉ 3X",$D1257-($D1257*TAXAS!$D$23))/3,IF($A1257=TAXAS!$A$24,IF($B1257="PARCELADO ATÉ 3X",$D1257-($D1257*TAXAS!$D$24))/3,IF($A1257=TAXAS!$A$25,IF($B1257="PARCELADO ATÉ 3X",$D1257-($D1257*TAXAS!$D$25))/3,IF($A1257=TAXAS!$A$26,IF($B1257="PARCELADO ATÉ 3X",$D1257-($D1257*TAXAS!$D$26))/3,IF($A1257=TAXAS!$A$27,IF($B1257="PARCELADO ATÉ 3X",$D1257-($D1257*TAXAS!$D$27))/3))))))))))))))))))))))))/1</f>
        <v>0</v>
      </c>
      <c r="H1257" s="9">
        <f>IF($A1257="VISA",IF($B1257="PARCELADO ATÉ 6X",$D1257-(D1257*TAXAS!$E$4))/6,IF($A1257="MASTER",IF($B1257="PARCELADO ATÉ 6X",$D1257-(D1257*TAXAS!$E$5))/6,IF($A1257="ELO",IF($B1257="PARCELADO ATÉ 6X",$D1257-(D1257*TAXAS!$E$6))/6,IF($A1257="HIPERCARD",IF($B1257="PARCELADO ATÉ 6X",$D1257-(D1257*TAXAS!$E$7))/6,IF($A1257="DINERS",IF($B1257="PARCELADO ATÉ 6X",$D1257-(D1257*TAXAS!$E$8))/6,IF($A1257="AMERICA EXPRESS",IF($B1257="PARCELADO ATÉ 6X",$D1257-(D1257*TAXAS!$E$9))/6,IF($A1257=TAXAS!$A$10,IF($B1257="PARCELADO ATÉ 6X",$D1257-($D1257*TAXAS!$E$10))/6,IF($A1257=TAXAS!$A$11,IF($B1257="PARCELADO ATÉ 6X",$D1257-($D1257*TAXAS!$E$11))/6,IF($A1257=TAXAS!$A$12,IF($B1257="PARCELADO ATÉ 6X",$D1257-($D1257*TAXAS!$E$12))/6,IF($A1257=TAXAS!$A$13,IF($B1257="PARCELADO ATÉ 6X",$D1257-($D1257*TAXAS!$E$13))/6,IF($A1257=TAXAS!$A$14,IF($B1257="PARCELADO ATÉ 6X",$D1257-($D1257*TAXAS!$E$14))/6,IF($A1257=TAXAS!$A$15,IF($B1257="PARCELADO ATÉ 6X",$D1257-($D1257*TAXAS!$E$15))/6,IF($A1257=TAXAS!$A$16,IF($B1257="PARCELADO ATÉ 6X",$D1257-($D1257*TAXAS!$E$16))/6,IF($A1257=TAXAS!$A$17,IF($B1257="PARCELADO ATÉ 6X",$D1257-($D1257*TAXAS!$E$17))/6,IF($A1257=TAXAS!$A$18,IF($B1257="PARCELADO ATÉ 6X",$D1257-($D1257*TAXAS!$E$18))/6,IF($A1257=TAXAS!$A$19,IF($B1257="PARCELADO ATÉ 6X",$D1257-($D1257*TAXAS!$E$19))/6,IF($A1257=TAXAS!$A$20,IF($B1257="PARCELADO ATÉ 6X",$D1257-($D1257*TAXAS!$E$20))/6,IF($A1257=TAXAS!$A$21,IF($B1257="PARCELADO ATÉ 6X",$D1257-($D1257*TAXAS!$E$21))/6,IF($A1257=TAXAS!$A$22,IF($B1257="PARCELADO ATÉ 6X",$D1257-($D1257*TAXAS!$E$22))/6,IF($A1257=TAXAS!$A$23,IF($B1257="PARCELADO ATÉ 6X",$D1257-($D1257*TAXAS!$E$23))/6,IF($A1257=TAXAS!$A$24,IF($B1257="PARCELADO ATÉ 6X",$D1257-($D1257*TAXAS!$E$24))/6,IF($A1257=TAXAS!$A$25,IF($B1257="PARCELADO ATÉ 6X",$D1257-($D1257*TAXAS!$E$25))/6,IF($A1257=TAXAS!$A$26,IF($B1257="PARCELADO ATÉ 6X",$D1257-($D1257*TAXAS!$E$26))/6,IF($A1257=TAXAS!$A$27,IF($B1257="PARCELADO ATÉ 6X",$D1257-($D1257*TAXAS!$E$27))/6))))))))))))))))))))))))/1</f>
        <v>0</v>
      </c>
      <c r="I1257" s="9">
        <f>IF($A1257="VISA",IF($B1257="PARCELADO ATÉ 12X",$D1257-(D1257*TAXAS!$F$4))/12,IF($A1257="MASTER",IF($B1257="PARCELADO ATÉ 12X",$D1257-(D1257*TAXAS!$F$5))/12,IF($A1257="ELO",IF($B1257="PARCELADO ATÉ 12X",$D1257-(D1257*TAXAS!$F$6))/12,IF($A1257="HIPERCARD",IF($B1257="PARCELADO ATÉ 12X",$D1257-(D1257*TAXAS!$F$7))/12,IF($A1257="DINERS",IF($B1257="PARCELADO ATÉ 12X",$D1257-(D1257*TAXAS!$F$8))/12,IF($A1257="AMERICA EXPRESS",IF($B1257="PARCELADO ATÉ 12X",$D1257-(D1257*TAXAS!$F$9))/12,IF($A1257=TAXAS!$A$10,IF($B1257="PARCELADO ATÉ 12X",$D1257-($D1257*TAXAS!$F$10))/12,IF($A1257=TAXAS!$A$11,IF($B1257="PARCELADO ATÉ 12X",$D1257-($D1257*TAXAS!$F$11))/12,IF($A1257=TAXAS!$A$12,IF($B1257="PARCELADO ATÉ 12X",$D1257-($D1257*TAXAS!$F$12))/12,IF($A1257=TAXAS!$A$13,IF($B1257="PARCELADO ATÉ 12X",$D1257-($D1257*TAXAS!$F$13))/12,IF($A1257=TAXAS!$A$14,IF($B1257="PARCELADO ATÉ 12X",$D1257-($D1257*TAXAS!$F$14))/12,IF($A1257=TAXAS!$A$15,IF($B1257="PARCELADO ATÉ 12X",$D1257-($D1257*TAXAS!$F$15))/12,IF($A1257=TAXAS!$A$16,IF($B1257="PARCELADO ATÉ 12X",$D1257-($D1257*TAXAS!$F$16))/12,IF($A1257=TAXAS!$A$17,IF($B1257="PARCELADO ATÉ 12X",$D1257-($D1257*TAXAS!$F$17))/12,IF($A1257=TAXAS!$A$18,IF($B1257="PARCELADO ATÉ 12X",$D1257-($D1257*TAXAS!$F$18))/12,IF($A1257=TAXAS!$A$19,IF($B1257="PARCELADO ATÉ 12X",$D1257-($D1257*TAXAS!$F$19))/12,IF($A1257=TAXAS!$A$20,IF($B1257="PARCELADO ATÉ 12X",$D1257-($D1257*TAXAS!$F$20))/12,IF($A1257=TAXAS!$A$21,IF($B1257="PARCELADO ATÉ 12X",$D1257-($D1257*TAXAS!$F$21))/12,IF($A1257=TAXAS!$A$22,IF($B1257="PARCELADO ATÉ 12X",$D1257-($D1257*TAXAS!$F$22))/12,IF($A1257=TAXAS!$A$23,IF($B1257="PARCELADO ATÉ 12X",$D1257-($D1257*TAXAS!$F$23))/12,IF($A1257=TAXAS!$A$24,IF($B1257="PARCELADO ATÉ 12X",$D1257-($D1257*TAXAS!$F$24))/12,IF($A1257=TAXAS!$A$25,IF($B1257="PARCELADO ATÉ 12X",$D1257-($D1257*TAXAS!$F$25))/12,IF($A1257=TAXAS!$A$26,IF($B1257="PARCELADO ATÉ 12X",$D1257-($D1257*TAXAS!$F$26))/12,IF($A1257=TAXAS!$A$27,IF($B1257="PARCELADO ATÉ 12X",$D1257-($D1257*TAXAS!$F$27))/12))))))))))))))))))))))))/1</f>
        <v>0</v>
      </c>
      <c r="J1257" s="8">
        <f t="shared" si="0"/>
        <v>0</v>
      </c>
      <c r="K1257" s="10" t="b">
        <f>IF($B1257="PARCELADO ATÉ 3X",($D1257-($D1257*TAXAS!$D$4))-$J1257)</f>
        <v>0</v>
      </c>
      <c r="L1257" s="10" t="b">
        <f>IF($B1257="PARCELADO ATÉ 6X",($D1257-($D1257*TAXAS!$E$4))-$J1257)</f>
        <v>0</v>
      </c>
      <c r="M1257" s="10" t="b">
        <f>IF($B1257="PARCELADO ATÉ 12X",($D1257-($D1257*TAXAS!$F$4))-$J1257)</f>
        <v>0</v>
      </c>
      <c r="N1257" s="8">
        <f t="shared" si="1"/>
        <v>0</v>
      </c>
      <c r="O1257" s="10">
        <f t="shared" si="2"/>
        <v>0</v>
      </c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</row>
    <row r="1258" spans="1:31" ht="15.75" customHeight="1" x14ac:dyDescent="0.2">
      <c r="A1258" s="3"/>
      <c r="B1258" s="5"/>
      <c r="C1258" s="6"/>
      <c r="D1258" s="42"/>
      <c r="E1258" s="8">
        <f>IF($A1258="VISA",IF($B1258="DÉBITO",$D1258-($D1258*TAXAS!$B$4)),IF($A1258="MASTER",IF($B1258="DÉBITO",$D1258-($D1258*TAXAS!$B$5)),IF($A1258="ELO", IF($B1258="DÉBITO",$D1258-($D1258*TAXAS!$B$6)),IF($A1258="HIPERCARD",IF($B1258="DÉBITO",$D1258-($D1258*TAXAS!$B$7)),IF($A1258="DINERS",IF($B1258="DÉBITO",$D1258-($D1258*TAXAS!$B$8)),IF($A1258="AMERICA EXPRESS",IF($B1258="DÉBITO",$D1258-($D1258*TAXAS!$B$9)),IF($A1258=TAXAS!$A$10,IF($B1258="DÉBITO",$D1258-($D1258*TAXAS!$B$10)), IF($A1258=TAXAS!$A$11,IF($B1258="DÉBITO",$D1258-($D1258*TAXAS!$B$11)), IF($A1258=TAXAS!$A$12,IF($B1258="DÉBITO",$D1258-($D1258*TAXAS!$B$12)), IF($A1258=TAXAS!$A$13,IF($B1258="DÉBITO",$D1258-($D1258*TAXAS!$B$13)), IF($A1258=TAXAS!$A$14,IF($B1258="DÉBITO",$D1258-($D1258*TAXAS!$B$14)), IF($A1258=TAXAS!$A$15,IF($B1258="DÉBITO",$D1258-($D1258*TAXAS!$B$15)), IF($A1258=TAXAS!$A$16,IF($B1258="DÉBITO",$D1258-($D1258*TAXAS!$B$16)), IF($A1258=TAXAS!$A$17,IF($B1258="DÉBITO",$D1258-($D1258*TAXAS!$B$17)), IF($A1258=TAXAS!$A$18,IF($B1258="DÉBITO",$D1258-($D1258*TAXAS!$B$18)), IF($A1258=TAXAS!$A$19,IF($B1258="DÉBITO",$D1258-($D1258*TAXAS!$B$19)), IF($A1258=TAXAS!$A$20,IF($B1258="DÉBITO",$D1258-($D1258*TAXAS!$B$20)), IF($A1258=TAXAS!$A$21,IF($B1258="DÉBITO",$D1258-($D1258*TAXAS!$B$21)), IF($A1258=TAXAS!$A$22,IF($B1258="DÉBITO",$D1258-($D1258*TAXAS!$B$22)), IF($A1258=TAXAS!$A$23,IF($B1258="DÉBITO",$D1258-($D1258*TAXAS!$B$23)), IF($A1258=TAXAS!$A$24,IF($B1258="DÉBITO",$D1258-($D1258*TAXAS!$B$24)), IF($A1258=TAXAS!$A$25,IF($B1258="DÉBITO",$D1258-($D1258*TAXAS!$B$25)), IF($A1258=TAXAS!$A$26,IF($B1258="DÉBITO",$D1258-($D1258*TAXAS!$B$26)), IF($A1258=TAXAS!$A$27,IF($B1258="DÉBITO",$D1258-($D1258*TAXAS!$B$27))))))))))))))))))))))))))/1</f>
        <v>0</v>
      </c>
      <c r="F1258" s="8">
        <f>IF($A1258="VISA",IF($B1258="CRÉDITO",$D1258-($D1258*TAXAS!$C$4)),IF($A1258="MASTER",IF($B1258="CRÉDITO",$D1258-($D1258*TAXAS!$C$5)),IF($A1258="ELO", IF($B1258="CRÉDITO",$D1258-($D1258*TAXAS!$C$6)),IF($A1258="HIPERCARD",IF($B1258="CRÉDITO",$D1258-($D1258*TAXAS!$C$7)),IF($A1258="DINERS",IF($B1258="CRÉDITO",$D1258-($D1258*TAXAS!$C$8)),IF($A1258="AMERICA EXPRESS",IF($B1258="CRÉDITO",$D1258-($D1258*TAXAS!$C$9)),IF($A1258=TAXAS!$A$10,IF($B1258="CRÉDITO",$D1258-($D1258*TAXAS!$C$10)), IF($A1258=TAXAS!$A$11,IF($B1258="CRÉDITO",$D1258-($D1258*TAXAS!$C$11)), IF($A1258=TAXAS!$A$12,IF($B1258="CRÉDITO",$D1258-($D1258*TAXAS!$C$12)), IF($A1258=TAXAS!$A$13,IF($B1258="CRÉDITO",$D1258-($D1258*TAXAS!$C$13)), IF($A1258=TAXAS!$A$14,IF($B1258="CRÉDITO",$D1258-($D1258*TAXAS!$C$14)), IF($A1258=TAXAS!$A$15,IF($B1258="CRÉDITO",$D1258-($D1258*TAXAS!$C$15)), IF($A1258=TAXAS!$A$16,IF($B1258="CRÉDITO",$D1258-($D1258*TAXAS!$C$16)), IF($A1258=TAXAS!$A$17,IF($B1258="CRÉDITO",$D1258-($D1258*TAXAS!$C$17)), IF($A1258=TAXAS!$A$18,IF($B1258="CRÉDITO",$D1258-($D1258*TAXAS!$C$18)), IF($A1258=TAXAS!$A$19,IF($B1258="CRÉDITO",$D1258-($D1258*TAXAS!$C$19)), IF($A1258=TAXAS!$A$20,IF($B1258="CRÉDITO",$D1258-($D1258*TAXAS!$C$20)), IF($A1258=TAXAS!$A$21,IF($B1258="CRÉDITO",$D1258-($D1258*TAXAS!$C$21)), IF($A1258=TAXAS!$A$22,IF($B1258="CRÉDITO",$D1258-($D1258*TAXAS!$C$22)), IF($A1258=TAXAS!$A$23,IF($B1258="CRÉDITO",$D1258-($D1258*TAXAS!$C$23)), IF($A1258=TAXAS!$A$24,IF($B1258="CRÉDITO",$D1258-($D1258*TAXAS!$C$24)), IF($A1258=TAXAS!$A$25,IF($B1258="CRÉDITO",$D1258-($D1258*TAXAS!$C$25)), IF($A1258=TAXAS!$A$26,IF($B1258="CRÉDITO",$D1258-($D1258*TAXAS!$C$26)), IF($A1258=TAXAS!$A$27,IF($B1258="CRÉDITO",$D1258-($D1258*TAXAS!$C$27))))))))))))))))))))))))))/1</f>
        <v>0</v>
      </c>
      <c r="G1258" s="9">
        <f>IF($A1258="VISA",IF($B1258="PARCELADO ATÉ 3X",$D1258-(D1258*TAXAS!$D$4))/3,IF($A1258="MASTER",IF($B1258="PARCELADO ATÉ 3X",$D1258-(D1258*TAXAS!$D$5))/3,IF($A1258="ELO",IF($B1258="PARCELADO ATÉ 3X",$D1258-(D1258*TAXAS!$D$6))/3,IF($A1258="HIPERCARD",IF($B1258="PARCELADO ATÉ 3X",$D1258-(D1258*TAXAS!$D$7))/3,IF($A1258="DINERS",IF($B1258="PARCELADO ATÉ 3X",$D1258-(D1258*TAXAS!$D$8))/3,IF($A1258="AMERICA EXPRESS",IF($B1258="PARCELADO ATÉ 3X",$D1258-(D1258*TAXAS!$D$9))/3,IF($A1258=TAXAS!$A$10,IF($B1258="PARCELADO ATÉ 3X",$D1258-($D1258*TAXAS!$D$10))/3,IF($A1258=TAXAS!$A$11,IF($B1258="PARCELADO ATÉ 3X",$D1258-($D1258*TAXAS!$D$11))/3,IF($A1258=TAXAS!$A$12,IF($B1258="PARCELADO ATÉ 3X",$D1258-($D1258*TAXAS!$D$12))/3,IF($A1258=TAXAS!$A$13,IF($B1258="PARCELADO ATÉ 3X",$D1258-($D1258*TAXAS!$D$13))/3,IF($A1258=TAXAS!$A$14,IF($B1258="PARCELADO ATÉ 3X",$D1258-($D1258*TAXAS!$D$14))/3,IF($A1258=TAXAS!$A$15,IF($B1258="PARCELADO ATÉ 3X",$D1258-($D1258*TAXAS!$D$15))/3,IF($A1258=TAXAS!$A$16,IF($B1258="PARCELADO ATÉ 3X",$D1258-($D1258*TAXAS!$D$16))/3,IF($A1258=TAXAS!$A$17,IF($B1258="PARCELADO ATÉ 3X",$D1258-($D1258*TAXAS!$D$17))/3,IF($A1258=TAXAS!$A$18,IF($B1258="PARCELADO ATÉ 3X",$D1258-($D1258*TAXAS!$D$18))/3,IF($A1258=TAXAS!$A$19,IF($B1258="PARCELADO ATÉ 3X",$D1258-($D1258*TAXAS!$D$19))/3,IF($A1258=TAXAS!$A$20,IF($B1258="PARCELADO ATÉ 3X",$D1258-($D1258*TAXAS!$D$20))/3,IF($A1258=TAXAS!$A$21,IF($B1258="PARCELADO ATÉ 3X",$D1258-($D1258*TAXAS!$D$21))/3,IF($A1258=TAXAS!$A$22,IF($B1258="PARCELADO ATÉ 3X",$D1258-($D1258*TAXAS!$D$22))/3,IF($A1258=TAXAS!$A$23,IF($B1258="PARCELADO ATÉ 3X",$D1258-($D1258*TAXAS!$D$23))/3,IF($A1258=TAXAS!$A$24,IF($B1258="PARCELADO ATÉ 3X",$D1258-($D1258*TAXAS!$D$24))/3,IF($A1258=TAXAS!$A$25,IF($B1258="PARCELADO ATÉ 3X",$D1258-($D1258*TAXAS!$D$25))/3,IF($A1258=TAXAS!$A$26,IF($B1258="PARCELADO ATÉ 3X",$D1258-($D1258*TAXAS!$D$26))/3,IF($A1258=TAXAS!$A$27,IF($B1258="PARCELADO ATÉ 3X",$D1258-($D1258*TAXAS!$D$27))/3))))))))))))))))))))))))/1</f>
        <v>0</v>
      </c>
      <c r="H1258" s="9">
        <f>IF($A1258="VISA",IF($B1258="PARCELADO ATÉ 6X",$D1258-(D1258*TAXAS!$E$4))/6,IF($A1258="MASTER",IF($B1258="PARCELADO ATÉ 6X",$D1258-(D1258*TAXAS!$E$5))/6,IF($A1258="ELO",IF($B1258="PARCELADO ATÉ 6X",$D1258-(D1258*TAXAS!$E$6))/6,IF($A1258="HIPERCARD",IF($B1258="PARCELADO ATÉ 6X",$D1258-(D1258*TAXAS!$E$7))/6,IF($A1258="DINERS",IF($B1258="PARCELADO ATÉ 6X",$D1258-(D1258*TAXAS!$E$8))/6,IF($A1258="AMERICA EXPRESS",IF($B1258="PARCELADO ATÉ 6X",$D1258-(D1258*TAXAS!$E$9))/6,IF($A1258=TAXAS!$A$10,IF($B1258="PARCELADO ATÉ 6X",$D1258-($D1258*TAXAS!$E$10))/6,IF($A1258=TAXAS!$A$11,IF($B1258="PARCELADO ATÉ 6X",$D1258-($D1258*TAXAS!$E$11))/6,IF($A1258=TAXAS!$A$12,IF($B1258="PARCELADO ATÉ 6X",$D1258-($D1258*TAXAS!$E$12))/6,IF($A1258=TAXAS!$A$13,IF($B1258="PARCELADO ATÉ 6X",$D1258-($D1258*TAXAS!$E$13))/6,IF($A1258=TAXAS!$A$14,IF($B1258="PARCELADO ATÉ 6X",$D1258-($D1258*TAXAS!$E$14))/6,IF($A1258=TAXAS!$A$15,IF($B1258="PARCELADO ATÉ 6X",$D1258-($D1258*TAXAS!$E$15))/6,IF($A1258=TAXAS!$A$16,IF($B1258="PARCELADO ATÉ 6X",$D1258-($D1258*TAXAS!$E$16))/6,IF($A1258=TAXAS!$A$17,IF($B1258="PARCELADO ATÉ 6X",$D1258-($D1258*TAXAS!$E$17))/6,IF($A1258=TAXAS!$A$18,IF($B1258="PARCELADO ATÉ 6X",$D1258-($D1258*TAXAS!$E$18))/6,IF($A1258=TAXAS!$A$19,IF($B1258="PARCELADO ATÉ 6X",$D1258-($D1258*TAXAS!$E$19))/6,IF($A1258=TAXAS!$A$20,IF($B1258="PARCELADO ATÉ 6X",$D1258-($D1258*TAXAS!$E$20))/6,IF($A1258=TAXAS!$A$21,IF($B1258="PARCELADO ATÉ 6X",$D1258-($D1258*TAXAS!$E$21))/6,IF($A1258=TAXAS!$A$22,IF($B1258="PARCELADO ATÉ 6X",$D1258-($D1258*TAXAS!$E$22))/6,IF($A1258=TAXAS!$A$23,IF($B1258="PARCELADO ATÉ 6X",$D1258-($D1258*TAXAS!$E$23))/6,IF($A1258=TAXAS!$A$24,IF($B1258="PARCELADO ATÉ 6X",$D1258-($D1258*TAXAS!$E$24))/6,IF($A1258=TAXAS!$A$25,IF($B1258="PARCELADO ATÉ 6X",$D1258-($D1258*TAXAS!$E$25))/6,IF($A1258=TAXAS!$A$26,IF($B1258="PARCELADO ATÉ 6X",$D1258-($D1258*TAXAS!$E$26))/6,IF($A1258=TAXAS!$A$27,IF($B1258="PARCELADO ATÉ 6X",$D1258-($D1258*TAXAS!$E$27))/6))))))))))))))))))))))))/1</f>
        <v>0</v>
      </c>
      <c r="I1258" s="9">
        <f>IF($A1258="VISA",IF($B1258="PARCELADO ATÉ 12X",$D1258-(D1258*TAXAS!$F$4))/12,IF($A1258="MASTER",IF($B1258="PARCELADO ATÉ 12X",$D1258-(D1258*TAXAS!$F$5))/12,IF($A1258="ELO",IF($B1258="PARCELADO ATÉ 12X",$D1258-(D1258*TAXAS!$F$6))/12,IF($A1258="HIPERCARD",IF($B1258="PARCELADO ATÉ 12X",$D1258-(D1258*TAXAS!$F$7))/12,IF($A1258="DINERS",IF($B1258="PARCELADO ATÉ 12X",$D1258-(D1258*TAXAS!$F$8))/12,IF($A1258="AMERICA EXPRESS",IF($B1258="PARCELADO ATÉ 12X",$D1258-(D1258*TAXAS!$F$9))/12,IF($A1258=TAXAS!$A$10,IF($B1258="PARCELADO ATÉ 12X",$D1258-($D1258*TAXAS!$F$10))/12,IF($A1258=TAXAS!$A$11,IF($B1258="PARCELADO ATÉ 12X",$D1258-($D1258*TAXAS!$F$11))/12,IF($A1258=TAXAS!$A$12,IF($B1258="PARCELADO ATÉ 12X",$D1258-($D1258*TAXAS!$F$12))/12,IF($A1258=TAXAS!$A$13,IF($B1258="PARCELADO ATÉ 12X",$D1258-($D1258*TAXAS!$F$13))/12,IF($A1258=TAXAS!$A$14,IF($B1258="PARCELADO ATÉ 12X",$D1258-($D1258*TAXAS!$F$14))/12,IF($A1258=TAXAS!$A$15,IF($B1258="PARCELADO ATÉ 12X",$D1258-($D1258*TAXAS!$F$15))/12,IF($A1258=TAXAS!$A$16,IF($B1258="PARCELADO ATÉ 12X",$D1258-($D1258*TAXAS!$F$16))/12,IF($A1258=TAXAS!$A$17,IF($B1258="PARCELADO ATÉ 12X",$D1258-($D1258*TAXAS!$F$17))/12,IF($A1258=TAXAS!$A$18,IF($B1258="PARCELADO ATÉ 12X",$D1258-($D1258*TAXAS!$F$18))/12,IF($A1258=TAXAS!$A$19,IF($B1258="PARCELADO ATÉ 12X",$D1258-($D1258*TAXAS!$F$19))/12,IF($A1258=TAXAS!$A$20,IF($B1258="PARCELADO ATÉ 12X",$D1258-($D1258*TAXAS!$F$20))/12,IF($A1258=TAXAS!$A$21,IF($B1258="PARCELADO ATÉ 12X",$D1258-($D1258*TAXAS!$F$21))/12,IF($A1258=TAXAS!$A$22,IF($B1258="PARCELADO ATÉ 12X",$D1258-($D1258*TAXAS!$F$22))/12,IF($A1258=TAXAS!$A$23,IF($B1258="PARCELADO ATÉ 12X",$D1258-($D1258*TAXAS!$F$23))/12,IF($A1258=TAXAS!$A$24,IF($B1258="PARCELADO ATÉ 12X",$D1258-($D1258*TAXAS!$F$24))/12,IF($A1258=TAXAS!$A$25,IF($B1258="PARCELADO ATÉ 12X",$D1258-($D1258*TAXAS!$F$25))/12,IF($A1258=TAXAS!$A$26,IF($B1258="PARCELADO ATÉ 12X",$D1258-($D1258*TAXAS!$F$26))/12,IF($A1258=TAXAS!$A$27,IF($B1258="PARCELADO ATÉ 12X",$D1258-($D1258*TAXAS!$F$27))/12))))))))))))))))))))))))/1</f>
        <v>0</v>
      </c>
      <c r="J1258" s="8">
        <f t="shared" si="0"/>
        <v>0</v>
      </c>
      <c r="K1258" s="10" t="b">
        <f>IF($B1258="PARCELADO ATÉ 3X",($D1258-($D1258*TAXAS!$D$4))-$J1258)</f>
        <v>0</v>
      </c>
      <c r="L1258" s="10" t="b">
        <f>IF($B1258="PARCELADO ATÉ 6X",($D1258-($D1258*TAXAS!$E$4))-$J1258)</f>
        <v>0</v>
      </c>
      <c r="M1258" s="10" t="b">
        <f>IF($B1258="PARCELADO ATÉ 12X",($D1258-($D1258*TAXAS!$F$4))-$J1258)</f>
        <v>0</v>
      </c>
      <c r="N1258" s="8">
        <f t="shared" si="1"/>
        <v>0</v>
      </c>
      <c r="O1258" s="10">
        <f t="shared" si="2"/>
        <v>0</v>
      </c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</row>
    <row r="1259" spans="1:31" ht="15.75" customHeight="1" x14ac:dyDescent="0.2">
      <c r="A1259" s="3"/>
      <c r="B1259" s="5"/>
      <c r="C1259" s="6"/>
      <c r="D1259" s="42"/>
      <c r="E1259" s="8">
        <f>IF($A1259="VISA",IF($B1259="DÉBITO",$D1259-($D1259*TAXAS!$B$4)),IF($A1259="MASTER",IF($B1259="DÉBITO",$D1259-($D1259*TAXAS!$B$5)),IF($A1259="ELO", IF($B1259="DÉBITO",$D1259-($D1259*TAXAS!$B$6)),IF($A1259="HIPERCARD",IF($B1259="DÉBITO",$D1259-($D1259*TAXAS!$B$7)),IF($A1259="DINERS",IF($B1259="DÉBITO",$D1259-($D1259*TAXAS!$B$8)),IF($A1259="AMERICA EXPRESS",IF($B1259="DÉBITO",$D1259-($D1259*TAXAS!$B$9)),IF($A1259=TAXAS!$A$10,IF($B1259="DÉBITO",$D1259-($D1259*TAXAS!$B$10)), IF($A1259=TAXAS!$A$11,IF($B1259="DÉBITO",$D1259-($D1259*TAXAS!$B$11)), IF($A1259=TAXAS!$A$12,IF($B1259="DÉBITO",$D1259-($D1259*TAXAS!$B$12)), IF($A1259=TAXAS!$A$13,IF($B1259="DÉBITO",$D1259-($D1259*TAXAS!$B$13)), IF($A1259=TAXAS!$A$14,IF($B1259="DÉBITO",$D1259-($D1259*TAXAS!$B$14)), IF($A1259=TAXAS!$A$15,IF($B1259="DÉBITO",$D1259-($D1259*TAXAS!$B$15)), IF($A1259=TAXAS!$A$16,IF($B1259="DÉBITO",$D1259-($D1259*TAXAS!$B$16)), IF($A1259=TAXAS!$A$17,IF($B1259="DÉBITO",$D1259-($D1259*TAXAS!$B$17)), IF($A1259=TAXAS!$A$18,IF($B1259="DÉBITO",$D1259-($D1259*TAXAS!$B$18)), IF($A1259=TAXAS!$A$19,IF($B1259="DÉBITO",$D1259-($D1259*TAXAS!$B$19)), IF($A1259=TAXAS!$A$20,IF($B1259="DÉBITO",$D1259-($D1259*TAXAS!$B$20)), IF($A1259=TAXAS!$A$21,IF($B1259="DÉBITO",$D1259-($D1259*TAXAS!$B$21)), IF($A1259=TAXAS!$A$22,IF($B1259="DÉBITO",$D1259-($D1259*TAXAS!$B$22)), IF($A1259=TAXAS!$A$23,IF($B1259="DÉBITO",$D1259-($D1259*TAXAS!$B$23)), IF($A1259=TAXAS!$A$24,IF($B1259="DÉBITO",$D1259-($D1259*TAXAS!$B$24)), IF($A1259=TAXAS!$A$25,IF($B1259="DÉBITO",$D1259-($D1259*TAXAS!$B$25)), IF($A1259=TAXAS!$A$26,IF($B1259="DÉBITO",$D1259-($D1259*TAXAS!$B$26)), IF($A1259=TAXAS!$A$27,IF($B1259="DÉBITO",$D1259-($D1259*TAXAS!$B$27))))))))))))))))))))))))))/1</f>
        <v>0</v>
      </c>
      <c r="F1259" s="8">
        <f>IF($A1259="VISA",IF($B1259="CRÉDITO",$D1259-($D1259*TAXAS!$C$4)),IF($A1259="MASTER",IF($B1259="CRÉDITO",$D1259-($D1259*TAXAS!$C$5)),IF($A1259="ELO", IF($B1259="CRÉDITO",$D1259-($D1259*TAXAS!$C$6)),IF($A1259="HIPERCARD",IF($B1259="CRÉDITO",$D1259-($D1259*TAXAS!$C$7)),IF($A1259="DINERS",IF($B1259="CRÉDITO",$D1259-($D1259*TAXAS!$C$8)),IF($A1259="AMERICA EXPRESS",IF($B1259="CRÉDITO",$D1259-($D1259*TAXAS!$C$9)),IF($A1259=TAXAS!$A$10,IF($B1259="CRÉDITO",$D1259-($D1259*TAXAS!$C$10)), IF($A1259=TAXAS!$A$11,IF($B1259="CRÉDITO",$D1259-($D1259*TAXAS!$C$11)), IF($A1259=TAXAS!$A$12,IF($B1259="CRÉDITO",$D1259-($D1259*TAXAS!$C$12)), IF($A1259=TAXAS!$A$13,IF($B1259="CRÉDITO",$D1259-($D1259*TAXAS!$C$13)), IF($A1259=TAXAS!$A$14,IF($B1259="CRÉDITO",$D1259-($D1259*TAXAS!$C$14)), IF($A1259=TAXAS!$A$15,IF($B1259="CRÉDITO",$D1259-($D1259*TAXAS!$C$15)), IF($A1259=TAXAS!$A$16,IF($B1259="CRÉDITO",$D1259-($D1259*TAXAS!$C$16)), IF($A1259=TAXAS!$A$17,IF($B1259="CRÉDITO",$D1259-($D1259*TAXAS!$C$17)), IF($A1259=TAXAS!$A$18,IF($B1259="CRÉDITO",$D1259-($D1259*TAXAS!$C$18)), IF($A1259=TAXAS!$A$19,IF($B1259="CRÉDITO",$D1259-($D1259*TAXAS!$C$19)), IF($A1259=TAXAS!$A$20,IF($B1259="CRÉDITO",$D1259-($D1259*TAXAS!$C$20)), IF($A1259=TAXAS!$A$21,IF($B1259="CRÉDITO",$D1259-($D1259*TAXAS!$C$21)), IF($A1259=TAXAS!$A$22,IF($B1259="CRÉDITO",$D1259-($D1259*TAXAS!$C$22)), IF($A1259=TAXAS!$A$23,IF($B1259="CRÉDITO",$D1259-($D1259*TAXAS!$C$23)), IF($A1259=TAXAS!$A$24,IF($B1259="CRÉDITO",$D1259-($D1259*TAXAS!$C$24)), IF($A1259=TAXAS!$A$25,IF($B1259="CRÉDITO",$D1259-($D1259*TAXAS!$C$25)), IF($A1259=TAXAS!$A$26,IF($B1259="CRÉDITO",$D1259-($D1259*TAXAS!$C$26)), IF($A1259=TAXAS!$A$27,IF($B1259="CRÉDITO",$D1259-($D1259*TAXAS!$C$27))))))))))))))))))))))))))/1</f>
        <v>0</v>
      </c>
      <c r="G1259" s="9">
        <f>IF($A1259="VISA",IF($B1259="PARCELADO ATÉ 3X",$D1259-(D1259*TAXAS!$D$4))/3,IF($A1259="MASTER",IF($B1259="PARCELADO ATÉ 3X",$D1259-(D1259*TAXAS!$D$5))/3,IF($A1259="ELO",IF($B1259="PARCELADO ATÉ 3X",$D1259-(D1259*TAXAS!$D$6))/3,IF($A1259="HIPERCARD",IF($B1259="PARCELADO ATÉ 3X",$D1259-(D1259*TAXAS!$D$7))/3,IF($A1259="DINERS",IF($B1259="PARCELADO ATÉ 3X",$D1259-(D1259*TAXAS!$D$8))/3,IF($A1259="AMERICA EXPRESS",IF($B1259="PARCELADO ATÉ 3X",$D1259-(D1259*TAXAS!$D$9))/3,IF($A1259=TAXAS!$A$10,IF($B1259="PARCELADO ATÉ 3X",$D1259-($D1259*TAXAS!$D$10))/3,IF($A1259=TAXAS!$A$11,IF($B1259="PARCELADO ATÉ 3X",$D1259-($D1259*TAXAS!$D$11))/3,IF($A1259=TAXAS!$A$12,IF($B1259="PARCELADO ATÉ 3X",$D1259-($D1259*TAXAS!$D$12))/3,IF($A1259=TAXAS!$A$13,IF($B1259="PARCELADO ATÉ 3X",$D1259-($D1259*TAXAS!$D$13))/3,IF($A1259=TAXAS!$A$14,IF($B1259="PARCELADO ATÉ 3X",$D1259-($D1259*TAXAS!$D$14))/3,IF($A1259=TAXAS!$A$15,IF($B1259="PARCELADO ATÉ 3X",$D1259-($D1259*TAXAS!$D$15))/3,IF($A1259=TAXAS!$A$16,IF($B1259="PARCELADO ATÉ 3X",$D1259-($D1259*TAXAS!$D$16))/3,IF($A1259=TAXAS!$A$17,IF($B1259="PARCELADO ATÉ 3X",$D1259-($D1259*TAXAS!$D$17))/3,IF($A1259=TAXAS!$A$18,IF($B1259="PARCELADO ATÉ 3X",$D1259-($D1259*TAXAS!$D$18))/3,IF($A1259=TAXAS!$A$19,IF($B1259="PARCELADO ATÉ 3X",$D1259-($D1259*TAXAS!$D$19))/3,IF($A1259=TAXAS!$A$20,IF($B1259="PARCELADO ATÉ 3X",$D1259-($D1259*TAXAS!$D$20))/3,IF($A1259=TAXAS!$A$21,IF($B1259="PARCELADO ATÉ 3X",$D1259-($D1259*TAXAS!$D$21))/3,IF($A1259=TAXAS!$A$22,IF($B1259="PARCELADO ATÉ 3X",$D1259-($D1259*TAXAS!$D$22))/3,IF($A1259=TAXAS!$A$23,IF($B1259="PARCELADO ATÉ 3X",$D1259-($D1259*TAXAS!$D$23))/3,IF($A1259=TAXAS!$A$24,IF($B1259="PARCELADO ATÉ 3X",$D1259-($D1259*TAXAS!$D$24))/3,IF($A1259=TAXAS!$A$25,IF($B1259="PARCELADO ATÉ 3X",$D1259-($D1259*TAXAS!$D$25))/3,IF($A1259=TAXAS!$A$26,IF($B1259="PARCELADO ATÉ 3X",$D1259-($D1259*TAXAS!$D$26))/3,IF($A1259=TAXAS!$A$27,IF($B1259="PARCELADO ATÉ 3X",$D1259-($D1259*TAXAS!$D$27))/3))))))))))))))))))))))))/1</f>
        <v>0</v>
      </c>
      <c r="H1259" s="9">
        <f>IF($A1259="VISA",IF($B1259="PARCELADO ATÉ 6X",$D1259-(D1259*TAXAS!$E$4))/6,IF($A1259="MASTER",IF($B1259="PARCELADO ATÉ 6X",$D1259-(D1259*TAXAS!$E$5))/6,IF($A1259="ELO",IF($B1259="PARCELADO ATÉ 6X",$D1259-(D1259*TAXAS!$E$6))/6,IF($A1259="HIPERCARD",IF($B1259="PARCELADO ATÉ 6X",$D1259-(D1259*TAXAS!$E$7))/6,IF($A1259="DINERS",IF($B1259="PARCELADO ATÉ 6X",$D1259-(D1259*TAXAS!$E$8))/6,IF($A1259="AMERICA EXPRESS",IF($B1259="PARCELADO ATÉ 6X",$D1259-(D1259*TAXAS!$E$9))/6,IF($A1259=TAXAS!$A$10,IF($B1259="PARCELADO ATÉ 6X",$D1259-($D1259*TAXAS!$E$10))/6,IF($A1259=TAXAS!$A$11,IF($B1259="PARCELADO ATÉ 6X",$D1259-($D1259*TAXAS!$E$11))/6,IF($A1259=TAXAS!$A$12,IF($B1259="PARCELADO ATÉ 6X",$D1259-($D1259*TAXAS!$E$12))/6,IF($A1259=TAXAS!$A$13,IF($B1259="PARCELADO ATÉ 6X",$D1259-($D1259*TAXAS!$E$13))/6,IF($A1259=TAXAS!$A$14,IF($B1259="PARCELADO ATÉ 6X",$D1259-($D1259*TAXAS!$E$14))/6,IF($A1259=TAXAS!$A$15,IF($B1259="PARCELADO ATÉ 6X",$D1259-($D1259*TAXAS!$E$15))/6,IF($A1259=TAXAS!$A$16,IF($B1259="PARCELADO ATÉ 6X",$D1259-($D1259*TAXAS!$E$16))/6,IF($A1259=TAXAS!$A$17,IF($B1259="PARCELADO ATÉ 6X",$D1259-($D1259*TAXAS!$E$17))/6,IF($A1259=TAXAS!$A$18,IF($B1259="PARCELADO ATÉ 6X",$D1259-($D1259*TAXAS!$E$18))/6,IF($A1259=TAXAS!$A$19,IF($B1259="PARCELADO ATÉ 6X",$D1259-($D1259*TAXAS!$E$19))/6,IF($A1259=TAXAS!$A$20,IF($B1259="PARCELADO ATÉ 6X",$D1259-($D1259*TAXAS!$E$20))/6,IF($A1259=TAXAS!$A$21,IF($B1259="PARCELADO ATÉ 6X",$D1259-($D1259*TAXAS!$E$21))/6,IF($A1259=TAXAS!$A$22,IF($B1259="PARCELADO ATÉ 6X",$D1259-($D1259*TAXAS!$E$22))/6,IF($A1259=TAXAS!$A$23,IF($B1259="PARCELADO ATÉ 6X",$D1259-($D1259*TAXAS!$E$23))/6,IF($A1259=TAXAS!$A$24,IF($B1259="PARCELADO ATÉ 6X",$D1259-($D1259*TAXAS!$E$24))/6,IF($A1259=TAXAS!$A$25,IF($B1259="PARCELADO ATÉ 6X",$D1259-($D1259*TAXAS!$E$25))/6,IF($A1259=TAXAS!$A$26,IF($B1259="PARCELADO ATÉ 6X",$D1259-($D1259*TAXAS!$E$26))/6,IF($A1259=TAXAS!$A$27,IF($B1259="PARCELADO ATÉ 6X",$D1259-($D1259*TAXAS!$E$27))/6))))))))))))))))))))))))/1</f>
        <v>0</v>
      </c>
      <c r="I1259" s="9">
        <f>IF($A1259="VISA",IF($B1259="PARCELADO ATÉ 12X",$D1259-(D1259*TAXAS!$F$4))/12,IF($A1259="MASTER",IF($B1259="PARCELADO ATÉ 12X",$D1259-(D1259*TAXAS!$F$5))/12,IF($A1259="ELO",IF($B1259="PARCELADO ATÉ 12X",$D1259-(D1259*TAXAS!$F$6))/12,IF($A1259="HIPERCARD",IF($B1259="PARCELADO ATÉ 12X",$D1259-(D1259*TAXAS!$F$7))/12,IF($A1259="DINERS",IF($B1259="PARCELADO ATÉ 12X",$D1259-(D1259*TAXAS!$F$8))/12,IF($A1259="AMERICA EXPRESS",IF($B1259="PARCELADO ATÉ 12X",$D1259-(D1259*TAXAS!$F$9))/12,IF($A1259=TAXAS!$A$10,IF($B1259="PARCELADO ATÉ 12X",$D1259-($D1259*TAXAS!$F$10))/12,IF($A1259=TAXAS!$A$11,IF($B1259="PARCELADO ATÉ 12X",$D1259-($D1259*TAXAS!$F$11))/12,IF($A1259=TAXAS!$A$12,IF($B1259="PARCELADO ATÉ 12X",$D1259-($D1259*TAXAS!$F$12))/12,IF($A1259=TAXAS!$A$13,IF($B1259="PARCELADO ATÉ 12X",$D1259-($D1259*TAXAS!$F$13))/12,IF($A1259=TAXAS!$A$14,IF($B1259="PARCELADO ATÉ 12X",$D1259-($D1259*TAXAS!$F$14))/12,IF($A1259=TAXAS!$A$15,IF($B1259="PARCELADO ATÉ 12X",$D1259-($D1259*TAXAS!$F$15))/12,IF($A1259=TAXAS!$A$16,IF($B1259="PARCELADO ATÉ 12X",$D1259-($D1259*TAXAS!$F$16))/12,IF($A1259=TAXAS!$A$17,IF($B1259="PARCELADO ATÉ 12X",$D1259-($D1259*TAXAS!$F$17))/12,IF($A1259=TAXAS!$A$18,IF($B1259="PARCELADO ATÉ 12X",$D1259-($D1259*TAXAS!$F$18))/12,IF($A1259=TAXAS!$A$19,IF($B1259="PARCELADO ATÉ 12X",$D1259-($D1259*TAXAS!$F$19))/12,IF($A1259=TAXAS!$A$20,IF($B1259="PARCELADO ATÉ 12X",$D1259-($D1259*TAXAS!$F$20))/12,IF($A1259=TAXAS!$A$21,IF($B1259="PARCELADO ATÉ 12X",$D1259-($D1259*TAXAS!$F$21))/12,IF($A1259=TAXAS!$A$22,IF($B1259="PARCELADO ATÉ 12X",$D1259-($D1259*TAXAS!$F$22))/12,IF($A1259=TAXAS!$A$23,IF($B1259="PARCELADO ATÉ 12X",$D1259-($D1259*TAXAS!$F$23))/12,IF($A1259=TAXAS!$A$24,IF($B1259="PARCELADO ATÉ 12X",$D1259-($D1259*TAXAS!$F$24))/12,IF($A1259=TAXAS!$A$25,IF($B1259="PARCELADO ATÉ 12X",$D1259-($D1259*TAXAS!$F$25))/12,IF($A1259=TAXAS!$A$26,IF($B1259="PARCELADO ATÉ 12X",$D1259-($D1259*TAXAS!$F$26))/12,IF($A1259=TAXAS!$A$27,IF($B1259="PARCELADO ATÉ 12X",$D1259-($D1259*TAXAS!$F$27))/12))))))))))))))))))))))))/1</f>
        <v>0</v>
      </c>
      <c r="J1259" s="8">
        <f t="shared" si="0"/>
        <v>0</v>
      </c>
      <c r="K1259" s="10" t="b">
        <f>IF($B1259="PARCELADO ATÉ 3X",($D1259-($D1259*TAXAS!$D$4))-$J1259)</f>
        <v>0</v>
      </c>
      <c r="L1259" s="10" t="b">
        <f>IF($B1259="PARCELADO ATÉ 6X",($D1259-($D1259*TAXAS!$E$4))-$J1259)</f>
        <v>0</v>
      </c>
      <c r="M1259" s="10" t="b">
        <f>IF($B1259="PARCELADO ATÉ 12X",($D1259-($D1259*TAXAS!$F$4))-$J1259)</f>
        <v>0</v>
      </c>
      <c r="N1259" s="8">
        <f t="shared" si="1"/>
        <v>0</v>
      </c>
      <c r="O1259" s="10">
        <f t="shared" si="2"/>
        <v>0</v>
      </c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</row>
    <row r="1260" spans="1:31" ht="15.75" customHeight="1" x14ac:dyDescent="0.2">
      <c r="A1260" s="3"/>
      <c r="B1260" s="5"/>
      <c r="C1260" s="6"/>
      <c r="D1260" s="42"/>
      <c r="E1260" s="8">
        <f>IF($A1260="VISA",IF($B1260="DÉBITO",$D1260-($D1260*TAXAS!$B$4)),IF($A1260="MASTER",IF($B1260="DÉBITO",$D1260-($D1260*TAXAS!$B$5)),IF($A1260="ELO", IF($B1260="DÉBITO",$D1260-($D1260*TAXAS!$B$6)),IF($A1260="HIPERCARD",IF($B1260="DÉBITO",$D1260-($D1260*TAXAS!$B$7)),IF($A1260="DINERS",IF($B1260="DÉBITO",$D1260-($D1260*TAXAS!$B$8)),IF($A1260="AMERICA EXPRESS",IF($B1260="DÉBITO",$D1260-($D1260*TAXAS!$B$9)),IF($A1260=TAXAS!$A$10,IF($B1260="DÉBITO",$D1260-($D1260*TAXAS!$B$10)), IF($A1260=TAXAS!$A$11,IF($B1260="DÉBITO",$D1260-($D1260*TAXAS!$B$11)), IF($A1260=TAXAS!$A$12,IF($B1260="DÉBITO",$D1260-($D1260*TAXAS!$B$12)), IF($A1260=TAXAS!$A$13,IF($B1260="DÉBITO",$D1260-($D1260*TAXAS!$B$13)), IF($A1260=TAXAS!$A$14,IF($B1260="DÉBITO",$D1260-($D1260*TAXAS!$B$14)), IF($A1260=TAXAS!$A$15,IF($B1260="DÉBITO",$D1260-($D1260*TAXAS!$B$15)), IF($A1260=TAXAS!$A$16,IF($B1260="DÉBITO",$D1260-($D1260*TAXAS!$B$16)), IF($A1260=TAXAS!$A$17,IF($B1260="DÉBITO",$D1260-($D1260*TAXAS!$B$17)), IF($A1260=TAXAS!$A$18,IF($B1260="DÉBITO",$D1260-($D1260*TAXAS!$B$18)), IF($A1260=TAXAS!$A$19,IF($B1260="DÉBITO",$D1260-($D1260*TAXAS!$B$19)), IF($A1260=TAXAS!$A$20,IF($B1260="DÉBITO",$D1260-($D1260*TAXAS!$B$20)), IF($A1260=TAXAS!$A$21,IF($B1260="DÉBITO",$D1260-($D1260*TAXAS!$B$21)), IF($A1260=TAXAS!$A$22,IF($B1260="DÉBITO",$D1260-($D1260*TAXAS!$B$22)), IF($A1260=TAXAS!$A$23,IF($B1260="DÉBITO",$D1260-($D1260*TAXAS!$B$23)), IF($A1260=TAXAS!$A$24,IF($B1260="DÉBITO",$D1260-($D1260*TAXAS!$B$24)), IF($A1260=TAXAS!$A$25,IF($B1260="DÉBITO",$D1260-($D1260*TAXAS!$B$25)), IF($A1260=TAXAS!$A$26,IF($B1260="DÉBITO",$D1260-($D1260*TAXAS!$B$26)), IF($A1260=TAXAS!$A$27,IF($B1260="DÉBITO",$D1260-($D1260*TAXAS!$B$27))))))))))))))))))))))))))/1</f>
        <v>0</v>
      </c>
      <c r="F1260" s="8">
        <f>IF($A1260="VISA",IF($B1260="CRÉDITO",$D1260-($D1260*TAXAS!$C$4)),IF($A1260="MASTER",IF($B1260="CRÉDITO",$D1260-($D1260*TAXAS!$C$5)),IF($A1260="ELO", IF($B1260="CRÉDITO",$D1260-($D1260*TAXAS!$C$6)),IF($A1260="HIPERCARD",IF($B1260="CRÉDITO",$D1260-($D1260*TAXAS!$C$7)),IF($A1260="DINERS",IF($B1260="CRÉDITO",$D1260-($D1260*TAXAS!$C$8)),IF($A1260="AMERICA EXPRESS",IF($B1260="CRÉDITO",$D1260-($D1260*TAXAS!$C$9)),IF($A1260=TAXAS!$A$10,IF($B1260="CRÉDITO",$D1260-($D1260*TAXAS!$C$10)), IF($A1260=TAXAS!$A$11,IF($B1260="CRÉDITO",$D1260-($D1260*TAXAS!$C$11)), IF($A1260=TAXAS!$A$12,IF($B1260="CRÉDITO",$D1260-($D1260*TAXAS!$C$12)), IF($A1260=TAXAS!$A$13,IF($B1260="CRÉDITO",$D1260-($D1260*TAXAS!$C$13)), IF($A1260=TAXAS!$A$14,IF($B1260="CRÉDITO",$D1260-($D1260*TAXAS!$C$14)), IF($A1260=TAXAS!$A$15,IF($B1260="CRÉDITO",$D1260-($D1260*TAXAS!$C$15)), IF($A1260=TAXAS!$A$16,IF($B1260="CRÉDITO",$D1260-($D1260*TAXAS!$C$16)), IF($A1260=TAXAS!$A$17,IF($B1260="CRÉDITO",$D1260-($D1260*TAXAS!$C$17)), IF($A1260=TAXAS!$A$18,IF($B1260="CRÉDITO",$D1260-($D1260*TAXAS!$C$18)), IF($A1260=TAXAS!$A$19,IF($B1260="CRÉDITO",$D1260-($D1260*TAXAS!$C$19)), IF($A1260=TAXAS!$A$20,IF($B1260="CRÉDITO",$D1260-($D1260*TAXAS!$C$20)), IF($A1260=TAXAS!$A$21,IF($B1260="CRÉDITO",$D1260-($D1260*TAXAS!$C$21)), IF($A1260=TAXAS!$A$22,IF($B1260="CRÉDITO",$D1260-($D1260*TAXAS!$C$22)), IF($A1260=TAXAS!$A$23,IF($B1260="CRÉDITO",$D1260-($D1260*TAXAS!$C$23)), IF($A1260=TAXAS!$A$24,IF($B1260="CRÉDITO",$D1260-($D1260*TAXAS!$C$24)), IF($A1260=TAXAS!$A$25,IF($B1260="CRÉDITO",$D1260-($D1260*TAXAS!$C$25)), IF($A1260=TAXAS!$A$26,IF($B1260="CRÉDITO",$D1260-($D1260*TAXAS!$C$26)), IF($A1260=TAXAS!$A$27,IF($B1260="CRÉDITO",$D1260-($D1260*TAXAS!$C$27))))))))))))))))))))))))))/1</f>
        <v>0</v>
      </c>
      <c r="G1260" s="9">
        <f>IF($A1260="VISA",IF($B1260="PARCELADO ATÉ 3X",$D1260-(D1260*TAXAS!$D$4))/3,IF($A1260="MASTER",IF($B1260="PARCELADO ATÉ 3X",$D1260-(D1260*TAXAS!$D$5))/3,IF($A1260="ELO",IF($B1260="PARCELADO ATÉ 3X",$D1260-(D1260*TAXAS!$D$6))/3,IF($A1260="HIPERCARD",IF($B1260="PARCELADO ATÉ 3X",$D1260-(D1260*TAXAS!$D$7))/3,IF($A1260="DINERS",IF($B1260="PARCELADO ATÉ 3X",$D1260-(D1260*TAXAS!$D$8))/3,IF($A1260="AMERICA EXPRESS",IF($B1260="PARCELADO ATÉ 3X",$D1260-(D1260*TAXAS!$D$9))/3,IF($A1260=TAXAS!$A$10,IF($B1260="PARCELADO ATÉ 3X",$D1260-($D1260*TAXAS!$D$10))/3,IF($A1260=TAXAS!$A$11,IF($B1260="PARCELADO ATÉ 3X",$D1260-($D1260*TAXAS!$D$11))/3,IF($A1260=TAXAS!$A$12,IF($B1260="PARCELADO ATÉ 3X",$D1260-($D1260*TAXAS!$D$12))/3,IF($A1260=TAXAS!$A$13,IF($B1260="PARCELADO ATÉ 3X",$D1260-($D1260*TAXAS!$D$13))/3,IF($A1260=TAXAS!$A$14,IF($B1260="PARCELADO ATÉ 3X",$D1260-($D1260*TAXAS!$D$14))/3,IF($A1260=TAXAS!$A$15,IF($B1260="PARCELADO ATÉ 3X",$D1260-($D1260*TAXAS!$D$15))/3,IF($A1260=TAXAS!$A$16,IF($B1260="PARCELADO ATÉ 3X",$D1260-($D1260*TAXAS!$D$16))/3,IF($A1260=TAXAS!$A$17,IF($B1260="PARCELADO ATÉ 3X",$D1260-($D1260*TAXAS!$D$17))/3,IF($A1260=TAXAS!$A$18,IF($B1260="PARCELADO ATÉ 3X",$D1260-($D1260*TAXAS!$D$18))/3,IF($A1260=TAXAS!$A$19,IF($B1260="PARCELADO ATÉ 3X",$D1260-($D1260*TAXAS!$D$19))/3,IF($A1260=TAXAS!$A$20,IF($B1260="PARCELADO ATÉ 3X",$D1260-($D1260*TAXAS!$D$20))/3,IF($A1260=TAXAS!$A$21,IF($B1260="PARCELADO ATÉ 3X",$D1260-($D1260*TAXAS!$D$21))/3,IF($A1260=TAXAS!$A$22,IF($B1260="PARCELADO ATÉ 3X",$D1260-($D1260*TAXAS!$D$22))/3,IF($A1260=TAXAS!$A$23,IF($B1260="PARCELADO ATÉ 3X",$D1260-($D1260*TAXAS!$D$23))/3,IF($A1260=TAXAS!$A$24,IF($B1260="PARCELADO ATÉ 3X",$D1260-($D1260*TAXAS!$D$24))/3,IF($A1260=TAXAS!$A$25,IF($B1260="PARCELADO ATÉ 3X",$D1260-($D1260*TAXAS!$D$25))/3,IF($A1260=TAXAS!$A$26,IF($B1260="PARCELADO ATÉ 3X",$D1260-($D1260*TAXAS!$D$26))/3,IF($A1260=TAXAS!$A$27,IF($B1260="PARCELADO ATÉ 3X",$D1260-($D1260*TAXAS!$D$27))/3))))))))))))))))))))))))/1</f>
        <v>0</v>
      </c>
      <c r="H1260" s="9">
        <f>IF($A1260="VISA",IF($B1260="PARCELADO ATÉ 6X",$D1260-(D1260*TAXAS!$E$4))/6,IF($A1260="MASTER",IF($B1260="PARCELADO ATÉ 6X",$D1260-(D1260*TAXAS!$E$5))/6,IF($A1260="ELO",IF($B1260="PARCELADO ATÉ 6X",$D1260-(D1260*TAXAS!$E$6))/6,IF($A1260="HIPERCARD",IF($B1260="PARCELADO ATÉ 6X",$D1260-(D1260*TAXAS!$E$7))/6,IF($A1260="DINERS",IF($B1260="PARCELADO ATÉ 6X",$D1260-(D1260*TAXAS!$E$8))/6,IF($A1260="AMERICA EXPRESS",IF($B1260="PARCELADO ATÉ 6X",$D1260-(D1260*TAXAS!$E$9))/6,IF($A1260=TAXAS!$A$10,IF($B1260="PARCELADO ATÉ 6X",$D1260-($D1260*TAXAS!$E$10))/6,IF($A1260=TAXAS!$A$11,IF($B1260="PARCELADO ATÉ 6X",$D1260-($D1260*TAXAS!$E$11))/6,IF($A1260=TAXAS!$A$12,IF($B1260="PARCELADO ATÉ 6X",$D1260-($D1260*TAXAS!$E$12))/6,IF($A1260=TAXAS!$A$13,IF($B1260="PARCELADO ATÉ 6X",$D1260-($D1260*TAXAS!$E$13))/6,IF($A1260=TAXAS!$A$14,IF($B1260="PARCELADO ATÉ 6X",$D1260-($D1260*TAXAS!$E$14))/6,IF($A1260=TAXAS!$A$15,IF($B1260="PARCELADO ATÉ 6X",$D1260-($D1260*TAXAS!$E$15))/6,IF($A1260=TAXAS!$A$16,IF($B1260="PARCELADO ATÉ 6X",$D1260-($D1260*TAXAS!$E$16))/6,IF($A1260=TAXAS!$A$17,IF($B1260="PARCELADO ATÉ 6X",$D1260-($D1260*TAXAS!$E$17))/6,IF($A1260=TAXAS!$A$18,IF($B1260="PARCELADO ATÉ 6X",$D1260-($D1260*TAXAS!$E$18))/6,IF($A1260=TAXAS!$A$19,IF($B1260="PARCELADO ATÉ 6X",$D1260-($D1260*TAXAS!$E$19))/6,IF($A1260=TAXAS!$A$20,IF($B1260="PARCELADO ATÉ 6X",$D1260-($D1260*TAXAS!$E$20))/6,IF($A1260=TAXAS!$A$21,IF($B1260="PARCELADO ATÉ 6X",$D1260-($D1260*TAXAS!$E$21))/6,IF($A1260=TAXAS!$A$22,IF($B1260="PARCELADO ATÉ 6X",$D1260-($D1260*TAXAS!$E$22))/6,IF($A1260=TAXAS!$A$23,IF($B1260="PARCELADO ATÉ 6X",$D1260-($D1260*TAXAS!$E$23))/6,IF($A1260=TAXAS!$A$24,IF($B1260="PARCELADO ATÉ 6X",$D1260-($D1260*TAXAS!$E$24))/6,IF($A1260=TAXAS!$A$25,IF($B1260="PARCELADO ATÉ 6X",$D1260-($D1260*TAXAS!$E$25))/6,IF($A1260=TAXAS!$A$26,IF($B1260="PARCELADO ATÉ 6X",$D1260-($D1260*TAXAS!$E$26))/6,IF($A1260=TAXAS!$A$27,IF($B1260="PARCELADO ATÉ 6X",$D1260-($D1260*TAXAS!$E$27))/6))))))))))))))))))))))))/1</f>
        <v>0</v>
      </c>
      <c r="I1260" s="9">
        <f>IF($A1260="VISA",IF($B1260="PARCELADO ATÉ 12X",$D1260-(D1260*TAXAS!$F$4))/12,IF($A1260="MASTER",IF($B1260="PARCELADO ATÉ 12X",$D1260-(D1260*TAXAS!$F$5))/12,IF($A1260="ELO",IF($B1260="PARCELADO ATÉ 12X",$D1260-(D1260*TAXAS!$F$6))/12,IF($A1260="HIPERCARD",IF($B1260="PARCELADO ATÉ 12X",$D1260-(D1260*TAXAS!$F$7))/12,IF($A1260="DINERS",IF($B1260="PARCELADO ATÉ 12X",$D1260-(D1260*TAXAS!$F$8))/12,IF($A1260="AMERICA EXPRESS",IF($B1260="PARCELADO ATÉ 12X",$D1260-(D1260*TAXAS!$F$9))/12,IF($A1260=TAXAS!$A$10,IF($B1260="PARCELADO ATÉ 12X",$D1260-($D1260*TAXAS!$F$10))/12,IF($A1260=TAXAS!$A$11,IF($B1260="PARCELADO ATÉ 12X",$D1260-($D1260*TAXAS!$F$11))/12,IF($A1260=TAXAS!$A$12,IF($B1260="PARCELADO ATÉ 12X",$D1260-($D1260*TAXAS!$F$12))/12,IF($A1260=TAXAS!$A$13,IF($B1260="PARCELADO ATÉ 12X",$D1260-($D1260*TAXAS!$F$13))/12,IF($A1260=TAXAS!$A$14,IF($B1260="PARCELADO ATÉ 12X",$D1260-($D1260*TAXAS!$F$14))/12,IF($A1260=TAXAS!$A$15,IF($B1260="PARCELADO ATÉ 12X",$D1260-($D1260*TAXAS!$F$15))/12,IF($A1260=TAXAS!$A$16,IF($B1260="PARCELADO ATÉ 12X",$D1260-($D1260*TAXAS!$F$16))/12,IF($A1260=TAXAS!$A$17,IF($B1260="PARCELADO ATÉ 12X",$D1260-($D1260*TAXAS!$F$17))/12,IF($A1260=TAXAS!$A$18,IF($B1260="PARCELADO ATÉ 12X",$D1260-($D1260*TAXAS!$F$18))/12,IF($A1260=TAXAS!$A$19,IF($B1260="PARCELADO ATÉ 12X",$D1260-($D1260*TAXAS!$F$19))/12,IF($A1260=TAXAS!$A$20,IF($B1260="PARCELADO ATÉ 12X",$D1260-($D1260*TAXAS!$F$20))/12,IF($A1260=TAXAS!$A$21,IF($B1260="PARCELADO ATÉ 12X",$D1260-($D1260*TAXAS!$F$21))/12,IF($A1260=TAXAS!$A$22,IF($B1260="PARCELADO ATÉ 12X",$D1260-($D1260*TAXAS!$F$22))/12,IF($A1260=TAXAS!$A$23,IF($B1260="PARCELADO ATÉ 12X",$D1260-($D1260*TAXAS!$F$23))/12,IF($A1260=TAXAS!$A$24,IF($B1260="PARCELADO ATÉ 12X",$D1260-($D1260*TAXAS!$F$24))/12,IF($A1260=TAXAS!$A$25,IF($B1260="PARCELADO ATÉ 12X",$D1260-($D1260*TAXAS!$F$25))/12,IF($A1260=TAXAS!$A$26,IF($B1260="PARCELADO ATÉ 12X",$D1260-($D1260*TAXAS!$F$26))/12,IF($A1260=TAXAS!$A$27,IF($B1260="PARCELADO ATÉ 12X",$D1260-($D1260*TAXAS!$F$27))/12))))))))))))))))))))))))/1</f>
        <v>0</v>
      </c>
      <c r="J1260" s="8">
        <f t="shared" si="0"/>
        <v>0</v>
      </c>
      <c r="K1260" s="10" t="b">
        <f>IF($B1260="PARCELADO ATÉ 3X",($D1260-($D1260*TAXAS!$D$4))-$J1260)</f>
        <v>0</v>
      </c>
      <c r="L1260" s="10" t="b">
        <f>IF($B1260="PARCELADO ATÉ 6X",($D1260-($D1260*TAXAS!$E$4))-$J1260)</f>
        <v>0</v>
      </c>
      <c r="M1260" s="10" t="b">
        <f>IF($B1260="PARCELADO ATÉ 12X",($D1260-($D1260*TAXAS!$F$4))-$J1260)</f>
        <v>0</v>
      </c>
      <c r="N1260" s="8">
        <f t="shared" si="1"/>
        <v>0</v>
      </c>
      <c r="O1260" s="10">
        <f t="shared" si="2"/>
        <v>0</v>
      </c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</row>
    <row r="1261" spans="1:31" ht="15.75" customHeight="1" x14ac:dyDescent="0.2">
      <c r="A1261" s="3"/>
      <c r="B1261" s="5"/>
      <c r="C1261" s="6"/>
      <c r="D1261" s="42"/>
      <c r="E1261" s="8">
        <f>IF($A1261="VISA",IF($B1261="DÉBITO",$D1261-($D1261*TAXAS!$B$4)),IF($A1261="MASTER",IF($B1261="DÉBITO",$D1261-($D1261*TAXAS!$B$5)),IF($A1261="ELO", IF($B1261="DÉBITO",$D1261-($D1261*TAXAS!$B$6)),IF($A1261="HIPERCARD",IF($B1261="DÉBITO",$D1261-($D1261*TAXAS!$B$7)),IF($A1261="DINERS",IF($B1261="DÉBITO",$D1261-($D1261*TAXAS!$B$8)),IF($A1261="AMERICA EXPRESS",IF($B1261="DÉBITO",$D1261-($D1261*TAXAS!$B$9)),IF($A1261=TAXAS!$A$10,IF($B1261="DÉBITO",$D1261-($D1261*TAXAS!$B$10)), IF($A1261=TAXAS!$A$11,IF($B1261="DÉBITO",$D1261-($D1261*TAXAS!$B$11)), IF($A1261=TAXAS!$A$12,IF($B1261="DÉBITO",$D1261-($D1261*TAXAS!$B$12)), IF($A1261=TAXAS!$A$13,IF($B1261="DÉBITO",$D1261-($D1261*TAXAS!$B$13)), IF($A1261=TAXAS!$A$14,IF($B1261="DÉBITO",$D1261-($D1261*TAXAS!$B$14)), IF($A1261=TAXAS!$A$15,IF($B1261="DÉBITO",$D1261-($D1261*TAXAS!$B$15)), IF($A1261=TAXAS!$A$16,IF($B1261="DÉBITO",$D1261-($D1261*TAXAS!$B$16)), IF($A1261=TAXAS!$A$17,IF($B1261="DÉBITO",$D1261-($D1261*TAXAS!$B$17)), IF($A1261=TAXAS!$A$18,IF($B1261="DÉBITO",$D1261-($D1261*TAXAS!$B$18)), IF($A1261=TAXAS!$A$19,IF($B1261="DÉBITO",$D1261-($D1261*TAXAS!$B$19)), IF($A1261=TAXAS!$A$20,IF($B1261="DÉBITO",$D1261-($D1261*TAXAS!$B$20)), IF($A1261=TAXAS!$A$21,IF($B1261="DÉBITO",$D1261-($D1261*TAXAS!$B$21)), IF($A1261=TAXAS!$A$22,IF($B1261="DÉBITO",$D1261-($D1261*TAXAS!$B$22)), IF($A1261=TAXAS!$A$23,IF($B1261="DÉBITO",$D1261-($D1261*TAXAS!$B$23)), IF($A1261=TAXAS!$A$24,IF($B1261="DÉBITO",$D1261-($D1261*TAXAS!$B$24)), IF($A1261=TAXAS!$A$25,IF($B1261="DÉBITO",$D1261-($D1261*TAXAS!$B$25)), IF($A1261=TAXAS!$A$26,IF($B1261="DÉBITO",$D1261-($D1261*TAXAS!$B$26)), IF($A1261=TAXAS!$A$27,IF($B1261="DÉBITO",$D1261-($D1261*TAXAS!$B$27))))))))))))))))))))))))))/1</f>
        <v>0</v>
      </c>
      <c r="F1261" s="8">
        <f>IF($A1261="VISA",IF($B1261="CRÉDITO",$D1261-($D1261*TAXAS!$C$4)),IF($A1261="MASTER",IF($B1261="CRÉDITO",$D1261-($D1261*TAXAS!$C$5)),IF($A1261="ELO", IF($B1261="CRÉDITO",$D1261-($D1261*TAXAS!$C$6)),IF($A1261="HIPERCARD",IF($B1261="CRÉDITO",$D1261-($D1261*TAXAS!$C$7)),IF($A1261="DINERS",IF($B1261="CRÉDITO",$D1261-($D1261*TAXAS!$C$8)),IF($A1261="AMERICA EXPRESS",IF($B1261="CRÉDITO",$D1261-($D1261*TAXAS!$C$9)),IF($A1261=TAXAS!$A$10,IF($B1261="CRÉDITO",$D1261-($D1261*TAXAS!$C$10)), IF($A1261=TAXAS!$A$11,IF($B1261="CRÉDITO",$D1261-($D1261*TAXAS!$C$11)), IF($A1261=TAXAS!$A$12,IF($B1261="CRÉDITO",$D1261-($D1261*TAXAS!$C$12)), IF($A1261=TAXAS!$A$13,IF($B1261="CRÉDITO",$D1261-($D1261*TAXAS!$C$13)), IF($A1261=TAXAS!$A$14,IF($B1261="CRÉDITO",$D1261-($D1261*TAXAS!$C$14)), IF($A1261=TAXAS!$A$15,IF($B1261="CRÉDITO",$D1261-($D1261*TAXAS!$C$15)), IF($A1261=TAXAS!$A$16,IF($B1261="CRÉDITO",$D1261-($D1261*TAXAS!$C$16)), IF($A1261=TAXAS!$A$17,IF($B1261="CRÉDITO",$D1261-($D1261*TAXAS!$C$17)), IF($A1261=TAXAS!$A$18,IF($B1261="CRÉDITO",$D1261-($D1261*TAXAS!$C$18)), IF($A1261=TAXAS!$A$19,IF($B1261="CRÉDITO",$D1261-($D1261*TAXAS!$C$19)), IF($A1261=TAXAS!$A$20,IF($B1261="CRÉDITO",$D1261-($D1261*TAXAS!$C$20)), IF($A1261=TAXAS!$A$21,IF($B1261="CRÉDITO",$D1261-($D1261*TAXAS!$C$21)), IF($A1261=TAXAS!$A$22,IF($B1261="CRÉDITO",$D1261-($D1261*TAXAS!$C$22)), IF($A1261=TAXAS!$A$23,IF($B1261="CRÉDITO",$D1261-($D1261*TAXAS!$C$23)), IF($A1261=TAXAS!$A$24,IF($B1261="CRÉDITO",$D1261-($D1261*TAXAS!$C$24)), IF($A1261=TAXAS!$A$25,IF($B1261="CRÉDITO",$D1261-($D1261*TAXAS!$C$25)), IF($A1261=TAXAS!$A$26,IF($B1261="CRÉDITO",$D1261-($D1261*TAXAS!$C$26)), IF($A1261=TAXAS!$A$27,IF($B1261="CRÉDITO",$D1261-($D1261*TAXAS!$C$27))))))))))))))))))))))))))/1</f>
        <v>0</v>
      </c>
      <c r="G1261" s="9">
        <f>IF($A1261="VISA",IF($B1261="PARCELADO ATÉ 3X",$D1261-(D1261*TAXAS!$D$4))/3,IF($A1261="MASTER",IF($B1261="PARCELADO ATÉ 3X",$D1261-(D1261*TAXAS!$D$5))/3,IF($A1261="ELO",IF($B1261="PARCELADO ATÉ 3X",$D1261-(D1261*TAXAS!$D$6))/3,IF($A1261="HIPERCARD",IF($B1261="PARCELADO ATÉ 3X",$D1261-(D1261*TAXAS!$D$7))/3,IF($A1261="DINERS",IF($B1261="PARCELADO ATÉ 3X",$D1261-(D1261*TAXAS!$D$8))/3,IF($A1261="AMERICA EXPRESS",IF($B1261="PARCELADO ATÉ 3X",$D1261-(D1261*TAXAS!$D$9))/3,IF($A1261=TAXAS!$A$10,IF($B1261="PARCELADO ATÉ 3X",$D1261-($D1261*TAXAS!$D$10))/3,IF($A1261=TAXAS!$A$11,IF($B1261="PARCELADO ATÉ 3X",$D1261-($D1261*TAXAS!$D$11))/3,IF($A1261=TAXAS!$A$12,IF($B1261="PARCELADO ATÉ 3X",$D1261-($D1261*TAXAS!$D$12))/3,IF($A1261=TAXAS!$A$13,IF($B1261="PARCELADO ATÉ 3X",$D1261-($D1261*TAXAS!$D$13))/3,IF($A1261=TAXAS!$A$14,IF($B1261="PARCELADO ATÉ 3X",$D1261-($D1261*TAXAS!$D$14))/3,IF($A1261=TAXAS!$A$15,IF($B1261="PARCELADO ATÉ 3X",$D1261-($D1261*TAXAS!$D$15))/3,IF($A1261=TAXAS!$A$16,IF($B1261="PARCELADO ATÉ 3X",$D1261-($D1261*TAXAS!$D$16))/3,IF($A1261=TAXAS!$A$17,IF($B1261="PARCELADO ATÉ 3X",$D1261-($D1261*TAXAS!$D$17))/3,IF($A1261=TAXAS!$A$18,IF($B1261="PARCELADO ATÉ 3X",$D1261-($D1261*TAXAS!$D$18))/3,IF($A1261=TAXAS!$A$19,IF($B1261="PARCELADO ATÉ 3X",$D1261-($D1261*TAXAS!$D$19))/3,IF($A1261=TAXAS!$A$20,IF($B1261="PARCELADO ATÉ 3X",$D1261-($D1261*TAXAS!$D$20))/3,IF($A1261=TAXAS!$A$21,IF($B1261="PARCELADO ATÉ 3X",$D1261-($D1261*TAXAS!$D$21))/3,IF($A1261=TAXAS!$A$22,IF($B1261="PARCELADO ATÉ 3X",$D1261-($D1261*TAXAS!$D$22))/3,IF($A1261=TAXAS!$A$23,IF($B1261="PARCELADO ATÉ 3X",$D1261-($D1261*TAXAS!$D$23))/3,IF($A1261=TAXAS!$A$24,IF($B1261="PARCELADO ATÉ 3X",$D1261-($D1261*TAXAS!$D$24))/3,IF($A1261=TAXAS!$A$25,IF($B1261="PARCELADO ATÉ 3X",$D1261-($D1261*TAXAS!$D$25))/3,IF($A1261=TAXAS!$A$26,IF($B1261="PARCELADO ATÉ 3X",$D1261-($D1261*TAXAS!$D$26))/3,IF($A1261=TAXAS!$A$27,IF($B1261="PARCELADO ATÉ 3X",$D1261-($D1261*TAXAS!$D$27))/3))))))))))))))))))))))))/1</f>
        <v>0</v>
      </c>
      <c r="H1261" s="9">
        <f>IF($A1261="VISA",IF($B1261="PARCELADO ATÉ 6X",$D1261-(D1261*TAXAS!$E$4))/6,IF($A1261="MASTER",IF($B1261="PARCELADO ATÉ 6X",$D1261-(D1261*TAXAS!$E$5))/6,IF($A1261="ELO",IF($B1261="PARCELADO ATÉ 6X",$D1261-(D1261*TAXAS!$E$6))/6,IF($A1261="HIPERCARD",IF($B1261="PARCELADO ATÉ 6X",$D1261-(D1261*TAXAS!$E$7))/6,IF($A1261="DINERS",IF($B1261="PARCELADO ATÉ 6X",$D1261-(D1261*TAXAS!$E$8))/6,IF($A1261="AMERICA EXPRESS",IF($B1261="PARCELADO ATÉ 6X",$D1261-(D1261*TAXAS!$E$9))/6,IF($A1261=TAXAS!$A$10,IF($B1261="PARCELADO ATÉ 6X",$D1261-($D1261*TAXAS!$E$10))/6,IF($A1261=TAXAS!$A$11,IF($B1261="PARCELADO ATÉ 6X",$D1261-($D1261*TAXAS!$E$11))/6,IF($A1261=TAXAS!$A$12,IF($B1261="PARCELADO ATÉ 6X",$D1261-($D1261*TAXAS!$E$12))/6,IF($A1261=TAXAS!$A$13,IF($B1261="PARCELADO ATÉ 6X",$D1261-($D1261*TAXAS!$E$13))/6,IF($A1261=TAXAS!$A$14,IF($B1261="PARCELADO ATÉ 6X",$D1261-($D1261*TAXAS!$E$14))/6,IF($A1261=TAXAS!$A$15,IF($B1261="PARCELADO ATÉ 6X",$D1261-($D1261*TAXAS!$E$15))/6,IF($A1261=TAXAS!$A$16,IF($B1261="PARCELADO ATÉ 6X",$D1261-($D1261*TAXAS!$E$16))/6,IF($A1261=TAXAS!$A$17,IF($B1261="PARCELADO ATÉ 6X",$D1261-($D1261*TAXAS!$E$17))/6,IF($A1261=TAXAS!$A$18,IF($B1261="PARCELADO ATÉ 6X",$D1261-($D1261*TAXAS!$E$18))/6,IF($A1261=TAXAS!$A$19,IF($B1261="PARCELADO ATÉ 6X",$D1261-($D1261*TAXAS!$E$19))/6,IF($A1261=TAXAS!$A$20,IF($B1261="PARCELADO ATÉ 6X",$D1261-($D1261*TAXAS!$E$20))/6,IF($A1261=TAXAS!$A$21,IF($B1261="PARCELADO ATÉ 6X",$D1261-($D1261*TAXAS!$E$21))/6,IF($A1261=TAXAS!$A$22,IF($B1261="PARCELADO ATÉ 6X",$D1261-($D1261*TAXAS!$E$22))/6,IF($A1261=TAXAS!$A$23,IF($B1261="PARCELADO ATÉ 6X",$D1261-($D1261*TAXAS!$E$23))/6,IF($A1261=TAXAS!$A$24,IF($B1261="PARCELADO ATÉ 6X",$D1261-($D1261*TAXAS!$E$24))/6,IF($A1261=TAXAS!$A$25,IF($B1261="PARCELADO ATÉ 6X",$D1261-($D1261*TAXAS!$E$25))/6,IF($A1261=TAXAS!$A$26,IF($B1261="PARCELADO ATÉ 6X",$D1261-($D1261*TAXAS!$E$26))/6,IF($A1261=TAXAS!$A$27,IF($B1261="PARCELADO ATÉ 6X",$D1261-($D1261*TAXAS!$E$27))/6))))))))))))))))))))))))/1</f>
        <v>0</v>
      </c>
      <c r="I1261" s="9">
        <f>IF($A1261="VISA",IF($B1261="PARCELADO ATÉ 12X",$D1261-(D1261*TAXAS!$F$4))/12,IF($A1261="MASTER",IF($B1261="PARCELADO ATÉ 12X",$D1261-(D1261*TAXAS!$F$5))/12,IF($A1261="ELO",IF($B1261="PARCELADO ATÉ 12X",$D1261-(D1261*TAXAS!$F$6))/12,IF($A1261="HIPERCARD",IF($B1261="PARCELADO ATÉ 12X",$D1261-(D1261*TAXAS!$F$7))/12,IF($A1261="DINERS",IF($B1261="PARCELADO ATÉ 12X",$D1261-(D1261*TAXAS!$F$8))/12,IF($A1261="AMERICA EXPRESS",IF($B1261="PARCELADO ATÉ 12X",$D1261-(D1261*TAXAS!$F$9))/12,IF($A1261=TAXAS!$A$10,IF($B1261="PARCELADO ATÉ 12X",$D1261-($D1261*TAXAS!$F$10))/12,IF($A1261=TAXAS!$A$11,IF($B1261="PARCELADO ATÉ 12X",$D1261-($D1261*TAXAS!$F$11))/12,IF($A1261=TAXAS!$A$12,IF($B1261="PARCELADO ATÉ 12X",$D1261-($D1261*TAXAS!$F$12))/12,IF($A1261=TAXAS!$A$13,IF($B1261="PARCELADO ATÉ 12X",$D1261-($D1261*TAXAS!$F$13))/12,IF($A1261=TAXAS!$A$14,IF($B1261="PARCELADO ATÉ 12X",$D1261-($D1261*TAXAS!$F$14))/12,IF($A1261=TAXAS!$A$15,IF($B1261="PARCELADO ATÉ 12X",$D1261-($D1261*TAXAS!$F$15))/12,IF($A1261=TAXAS!$A$16,IF($B1261="PARCELADO ATÉ 12X",$D1261-($D1261*TAXAS!$F$16))/12,IF($A1261=TAXAS!$A$17,IF($B1261="PARCELADO ATÉ 12X",$D1261-($D1261*TAXAS!$F$17))/12,IF($A1261=TAXAS!$A$18,IF($B1261="PARCELADO ATÉ 12X",$D1261-($D1261*TAXAS!$F$18))/12,IF($A1261=TAXAS!$A$19,IF($B1261="PARCELADO ATÉ 12X",$D1261-($D1261*TAXAS!$F$19))/12,IF($A1261=TAXAS!$A$20,IF($B1261="PARCELADO ATÉ 12X",$D1261-($D1261*TAXAS!$F$20))/12,IF($A1261=TAXAS!$A$21,IF($B1261="PARCELADO ATÉ 12X",$D1261-($D1261*TAXAS!$F$21))/12,IF($A1261=TAXAS!$A$22,IF($B1261="PARCELADO ATÉ 12X",$D1261-($D1261*TAXAS!$F$22))/12,IF($A1261=TAXAS!$A$23,IF($B1261="PARCELADO ATÉ 12X",$D1261-($D1261*TAXAS!$F$23))/12,IF($A1261=TAXAS!$A$24,IF($B1261="PARCELADO ATÉ 12X",$D1261-($D1261*TAXAS!$F$24))/12,IF($A1261=TAXAS!$A$25,IF($B1261="PARCELADO ATÉ 12X",$D1261-($D1261*TAXAS!$F$25))/12,IF($A1261=TAXAS!$A$26,IF($B1261="PARCELADO ATÉ 12X",$D1261-($D1261*TAXAS!$F$26))/12,IF($A1261=TAXAS!$A$27,IF($B1261="PARCELADO ATÉ 12X",$D1261-($D1261*TAXAS!$F$27))/12))))))))))))))))))))))))/1</f>
        <v>0</v>
      </c>
      <c r="J1261" s="8">
        <f t="shared" si="0"/>
        <v>0</v>
      </c>
      <c r="K1261" s="10" t="b">
        <f>IF($B1261="PARCELADO ATÉ 3X",($D1261-($D1261*TAXAS!$D$4))-$J1261)</f>
        <v>0</v>
      </c>
      <c r="L1261" s="10" t="b">
        <f>IF($B1261="PARCELADO ATÉ 6X",($D1261-($D1261*TAXAS!$E$4))-$J1261)</f>
        <v>0</v>
      </c>
      <c r="M1261" s="10" t="b">
        <f>IF($B1261="PARCELADO ATÉ 12X",($D1261-($D1261*TAXAS!$F$4))-$J1261)</f>
        <v>0</v>
      </c>
      <c r="N1261" s="8">
        <f t="shared" si="1"/>
        <v>0</v>
      </c>
      <c r="O1261" s="10">
        <f t="shared" si="2"/>
        <v>0</v>
      </c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</row>
    <row r="1262" spans="1:31" ht="15.75" customHeight="1" x14ac:dyDescent="0.2">
      <c r="A1262" s="3"/>
      <c r="B1262" s="5"/>
      <c r="C1262" s="6"/>
      <c r="D1262" s="42"/>
      <c r="E1262" s="8">
        <f>IF($A1262="VISA",IF($B1262="DÉBITO",$D1262-($D1262*TAXAS!$B$4)),IF($A1262="MASTER",IF($B1262="DÉBITO",$D1262-($D1262*TAXAS!$B$5)),IF($A1262="ELO", IF($B1262="DÉBITO",$D1262-($D1262*TAXAS!$B$6)),IF($A1262="HIPERCARD",IF($B1262="DÉBITO",$D1262-($D1262*TAXAS!$B$7)),IF($A1262="DINERS",IF($B1262="DÉBITO",$D1262-($D1262*TAXAS!$B$8)),IF($A1262="AMERICA EXPRESS",IF($B1262="DÉBITO",$D1262-($D1262*TAXAS!$B$9)),IF($A1262=TAXAS!$A$10,IF($B1262="DÉBITO",$D1262-($D1262*TAXAS!$B$10)), IF($A1262=TAXAS!$A$11,IF($B1262="DÉBITO",$D1262-($D1262*TAXAS!$B$11)), IF($A1262=TAXAS!$A$12,IF($B1262="DÉBITO",$D1262-($D1262*TAXAS!$B$12)), IF($A1262=TAXAS!$A$13,IF($B1262="DÉBITO",$D1262-($D1262*TAXAS!$B$13)), IF($A1262=TAXAS!$A$14,IF($B1262="DÉBITO",$D1262-($D1262*TAXAS!$B$14)), IF($A1262=TAXAS!$A$15,IF($B1262="DÉBITO",$D1262-($D1262*TAXAS!$B$15)), IF($A1262=TAXAS!$A$16,IF($B1262="DÉBITO",$D1262-($D1262*TAXAS!$B$16)), IF($A1262=TAXAS!$A$17,IF($B1262="DÉBITO",$D1262-($D1262*TAXAS!$B$17)), IF($A1262=TAXAS!$A$18,IF($B1262="DÉBITO",$D1262-($D1262*TAXAS!$B$18)), IF($A1262=TAXAS!$A$19,IF($B1262="DÉBITO",$D1262-($D1262*TAXAS!$B$19)), IF($A1262=TAXAS!$A$20,IF($B1262="DÉBITO",$D1262-($D1262*TAXAS!$B$20)), IF($A1262=TAXAS!$A$21,IF($B1262="DÉBITO",$D1262-($D1262*TAXAS!$B$21)), IF($A1262=TAXAS!$A$22,IF($B1262="DÉBITO",$D1262-($D1262*TAXAS!$B$22)), IF($A1262=TAXAS!$A$23,IF($B1262="DÉBITO",$D1262-($D1262*TAXAS!$B$23)), IF($A1262=TAXAS!$A$24,IF($B1262="DÉBITO",$D1262-($D1262*TAXAS!$B$24)), IF($A1262=TAXAS!$A$25,IF($B1262="DÉBITO",$D1262-($D1262*TAXAS!$B$25)), IF($A1262=TAXAS!$A$26,IF($B1262="DÉBITO",$D1262-($D1262*TAXAS!$B$26)), IF($A1262=TAXAS!$A$27,IF($B1262="DÉBITO",$D1262-($D1262*TAXAS!$B$27))))))))))))))))))))))))))/1</f>
        <v>0</v>
      </c>
      <c r="F1262" s="8">
        <f>IF($A1262="VISA",IF($B1262="CRÉDITO",$D1262-($D1262*TAXAS!$C$4)),IF($A1262="MASTER",IF($B1262="CRÉDITO",$D1262-($D1262*TAXAS!$C$5)),IF($A1262="ELO", IF($B1262="CRÉDITO",$D1262-($D1262*TAXAS!$C$6)),IF($A1262="HIPERCARD",IF($B1262="CRÉDITO",$D1262-($D1262*TAXAS!$C$7)),IF($A1262="DINERS",IF($B1262="CRÉDITO",$D1262-($D1262*TAXAS!$C$8)),IF($A1262="AMERICA EXPRESS",IF($B1262="CRÉDITO",$D1262-($D1262*TAXAS!$C$9)),IF($A1262=TAXAS!$A$10,IF($B1262="CRÉDITO",$D1262-($D1262*TAXAS!$C$10)), IF($A1262=TAXAS!$A$11,IF($B1262="CRÉDITO",$D1262-($D1262*TAXAS!$C$11)), IF($A1262=TAXAS!$A$12,IF($B1262="CRÉDITO",$D1262-($D1262*TAXAS!$C$12)), IF($A1262=TAXAS!$A$13,IF($B1262="CRÉDITO",$D1262-($D1262*TAXAS!$C$13)), IF($A1262=TAXAS!$A$14,IF($B1262="CRÉDITO",$D1262-($D1262*TAXAS!$C$14)), IF($A1262=TAXAS!$A$15,IF($B1262="CRÉDITO",$D1262-($D1262*TAXAS!$C$15)), IF($A1262=TAXAS!$A$16,IF($B1262="CRÉDITO",$D1262-($D1262*TAXAS!$C$16)), IF($A1262=TAXAS!$A$17,IF($B1262="CRÉDITO",$D1262-($D1262*TAXAS!$C$17)), IF($A1262=TAXAS!$A$18,IF($B1262="CRÉDITO",$D1262-($D1262*TAXAS!$C$18)), IF($A1262=TAXAS!$A$19,IF($B1262="CRÉDITO",$D1262-($D1262*TAXAS!$C$19)), IF($A1262=TAXAS!$A$20,IF($B1262="CRÉDITO",$D1262-($D1262*TAXAS!$C$20)), IF($A1262=TAXAS!$A$21,IF($B1262="CRÉDITO",$D1262-($D1262*TAXAS!$C$21)), IF($A1262=TAXAS!$A$22,IF($B1262="CRÉDITO",$D1262-($D1262*TAXAS!$C$22)), IF($A1262=TAXAS!$A$23,IF($B1262="CRÉDITO",$D1262-($D1262*TAXAS!$C$23)), IF($A1262=TAXAS!$A$24,IF($B1262="CRÉDITO",$D1262-($D1262*TAXAS!$C$24)), IF($A1262=TAXAS!$A$25,IF($B1262="CRÉDITO",$D1262-($D1262*TAXAS!$C$25)), IF($A1262=TAXAS!$A$26,IF($B1262="CRÉDITO",$D1262-($D1262*TAXAS!$C$26)), IF($A1262=TAXAS!$A$27,IF($B1262="CRÉDITO",$D1262-($D1262*TAXAS!$C$27))))))))))))))))))))))))))/1</f>
        <v>0</v>
      </c>
      <c r="G1262" s="9">
        <f>IF($A1262="VISA",IF($B1262="PARCELADO ATÉ 3X",$D1262-(D1262*TAXAS!$D$4))/3,IF($A1262="MASTER",IF($B1262="PARCELADO ATÉ 3X",$D1262-(D1262*TAXAS!$D$5))/3,IF($A1262="ELO",IF($B1262="PARCELADO ATÉ 3X",$D1262-(D1262*TAXAS!$D$6))/3,IF($A1262="HIPERCARD",IF($B1262="PARCELADO ATÉ 3X",$D1262-(D1262*TAXAS!$D$7))/3,IF($A1262="DINERS",IF($B1262="PARCELADO ATÉ 3X",$D1262-(D1262*TAXAS!$D$8))/3,IF($A1262="AMERICA EXPRESS",IF($B1262="PARCELADO ATÉ 3X",$D1262-(D1262*TAXAS!$D$9))/3,IF($A1262=TAXAS!$A$10,IF($B1262="PARCELADO ATÉ 3X",$D1262-($D1262*TAXAS!$D$10))/3,IF($A1262=TAXAS!$A$11,IF($B1262="PARCELADO ATÉ 3X",$D1262-($D1262*TAXAS!$D$11))/3,IF($A1262=TAXAS!$A$12,IF($B1262="PARCELADO ATÉ 3X",$D1262-($D1262*TAXAS!$D$12))/3,IF($A1262=TAXAS!$A$13,IF($B1262="PARCELADO ATÉ 3X",$D1262-($D1262*TAXAS!$D$13))/3,IF($A1262=TAXAS!$A$14,IF($B1262="PARCELADO ATÉ 3X",$D1262-($D1262*TAXAS!$D$14))/3,IF($A1262=TAXAS!$A$15,IF($B1262="PARCELADO ATÉ 3X",$D1262-($D1262*TAXAS!$D$15))/3,IF($A1262=TAXAS!$A$16,IF($B1262="PARCELADO ATÉ 3X",$D1262-($D1262*TAXAS!$D$16))/3,IF($A1262=TAXAS!$A$17,IF($B1262="PARCELADO ATÉ 3X",$D1262-($D1262*TAXAS!$D$17))/3,IF($A1262=TAXAS!$A$18,IF($B1262="PARCELADO ATÉ 3X",$D1262-($D1262*TAXAS!$D$18))/3,IF($A1262=TAXAS!$A$19,IF($B1262="PARCELADO ATÉ 3X",$D1262-($D1262*TAXAS!$D$19))/3,IF($A1262=TAXAS!$A$20,IF($B1262="PARCELADO ATÉ 3X",$D1262-($D1262*TAXAS!$D$20))/3,IF($A1262=TAXAS!$A$21,IF($B1262="PARCELADO ATÉ 3X",$D1262-($D1262*TAXAS!$D$21))/3,IF($A1262=TAXAS!$A$22,IF($B1262="PARCELADO ATÉ 3X",$D1262-($D1262*TAXAS!$D$22))/3,IF($A1262=TAXAS!$A$23,IF($B1262="PARCELADO ATÉ 3X",$D1262-($D1262*TAXAS!$D$23))/3,IF($A1262=TAXAS!$A$24,IF($B1262="PARCELADO ATÉ 3X",$D1262-($D1262*TAXAS!$D$24))/3,IF($A1262=TAXAS!$A$25,IF($B1262="PARCELADO ATÉ 3X",$D1262-($D1262*TAXAS!$D$25))/3,IF($A1262=TAXAS!$A$26,IF($B1262="PARCELADO ATÉ 3X",$D1262-($D1262*TAXAS!$D$26))/3,IF($A1262=TAXAS!$A$27,IF($B1262="PARCELADO ATÉ 3X",$D1262-($D1262*TAXAS!$D$27))/3))))))))))))))))))))))))/1</f>
        <v>0</v>
      </c>
      <c r="H1262" s="9">
        <f>IF($A1262="VISA",IF($B1262="PARCELADO ATÉ 6X",$D1262-(D1262*TAXAS!$E$4))/6,IF($A1262="MASTER",IF($B1262="PARCELADO ATÉ 6X",$D1262-(D1262*TAXAS!$E$5))/6,IF($A1262="ELO",IF($B1262="PARCELADO ATÉ 6X",$D1262-(D1262*TAXAS!$E$6))/6,IF($A1262="HIPERCARD",IF($B1262="PARCELADO ATÉ 6X",$D1262-(D1262*TAXAS!$E$7))/6,IF($A1262="DINERS",IF($B1262="PARCELADO ATÉ 6X",$D1262-(D1262*TAXAS!$E$8))/6,IF($A1262="AMERICA EXPRESS",IF($B1262="PARCELADO ATÉ 6X",$D1262-(D1262*TAXAS!$E$9))/6,IF($A1262=TAXAS!$A$10,IF($B1262="PARCELADO ATÉ 6X",$D1262-($D1262*TAXAS!$E$10))/6,IF($A1262=TAXAS!$A$11,IF($B1262="PARCELADO ATÉ 6X",$D1262-($D1262*TAXAS!$E$11))/6,IF($A1262=TAXAS!$A$12,IF($B1262="PARCELADO ATÉ 6X",$D1262-($D1262*TAXAS!$E$12))/6,IF($A1262=TAXAS!$A$13,IF($B1262="PARCELADO ATÉ 6X",$D1262-($D1262*TAXAS!$E$13))/6,IF($A1262=TAXAS!$A$14,IF($B1262="PARCELADO ATÉ 6X",$D1262-($D1262*TAXAS!$E$14))/6,IF($A1262=TAXAS!$A$15,IF($B1262="PARCELADO ATÉ 6X",$D1262-($D1262*TAXAS!$E$15))/6,IF($A1262=TAXAS!$A$16,IF($B1262="PARCELADO ATÉ 6X",$D1262-($D1262*TAXAS!$E$16))/6,IF($A1262=TAXAS!$A$17,IF($B1262="PARCELADO ATÉ 6X",$D1262-($D1262*TAXAS!$E$17))/6,IF($A1262=TAXAS!$A$18,IF($B1262="PARCELADO ATÉ 6X",$D1262-($D1262*TAXAS!$E$18))/6,IF($A1262=TAXAS!$A$19,IF($B1262="PARCELADO ATÉ 6X",$D1262-($D1262*TAXAS!$E$19))/6,IF($A1262=TAXAS!$A$20,IF($B1262="PARCELADO ATÉ 6X",$D1262-($D1262*TAXAS!$E$20))/6,IF($A1262=TAXAS!$A$21,IF($B1262="PARCELADO ATÉ 6X",$D1262-($D1262*TAXAS!$E$21))/6,IF($A1262=TAXAS!$A$22,IF($B1262="PARCELADO ATÉ 6X",$D1262-($D1262*TAXAS!$E$22))/6,IF($A1262=TAXAS!$A$23,IF($B1262="PARCELADO ATÉ 6X",$D1262-($D1262*TAXAS!$E$23))/6,IF($A1262=TAXAS!$A$24,IF($B1262="PARCELADO ATÉ 6X",$D1262-($D1262*TAXAS!$E$24))/6,IF($A1262=TAXAS!$A$25,IF($B1262="PARCELADO ATÉ 6X",$D1262-($D1262*TAXAS!$E$25))/6,IF($A1262=TAXAS!$A$26,IF($B1262="PARCELADO ATÉ 6X",$D1262-($D1262*TAXAS!$E$26))/6,IF($A1262=TAXAS!$A$27,IF($B1262="PARCELADO ATÉ 6X",$D1262-($D1262*TAXAS!$E$27))/6))))))))))))))))))))))))/1</f>
        <v>0</v>
      </c>
      <c r="I1262" s="9">
        <f>IF($A1262="VISA",IF($B1262="PARCELADO ATÉ 12X",$D1262-(D1262*TAXAS!$F$4))/12,IF($A1262="MASTER",IF($B1262="PARCELADO ATÉ 12X",$D1262-(D1262*TAXAS!$F$5))/12,IF($A1262="ELO",IF($B1262="PARCELADO ATÉ 12X",$D1262-(D1262*TAXAS!$F$6))/12,IF($A1262="HIPERCARD",IF($B1262="PARCELADO ATÉ 12X",$D1262-(D1262*TAXAS!$F$7))/12,IF($A1262="DINERS",IF($B1262="PARCELADO ATÉ 12X",$D1262-(D1262*TAXAS!$F$8))/12,IF($A1262="AMERICA EXPRESS",IF($B1262="PARCELADO ATÉ 12X",$D1262-(D1262*TAXAS!$F$9))/12,IF($A1262=TAXAS!$A$10,IF($B1262="PARCELADO ATÉ 12X",$D1262-($D1262*TAXAS!$F$10))/12,IF($A1262=TAXAS!$A$11,IF($B1262="PARCELADO ATÉ 12X",$D1262-($D1262*TAXAS!$F$11))/12,IF($A1262=TAXAS!$A$12,IF($B1262="PARCELADO ATÉ 12X",$D1262-($D1262*TAXAS!$F$12))/12,IF($A1262=TAXAS!$A$13,IF($B1262="PARCELADO ATÉ 12X",$D1262-($D1262*TAXAS!$F$13))/12,IF($A1262=TAXAS!$A$14,IF($B1262="PARCELADO ATÉ 12X",$D1262-($D1262*TAXAS!$F$14))/12,IF($A1262=TAXAS!$A$15,IF($B1262="PARCELADO ATÉ 12X",$D1262-($D1262*TAXAS!$F$15))/12,IF($A1262=TAXAS!$A$16,IF($B1262="PARCELADO ATÉ 12X",$D1262-($D1262*TAXAS!$F$16))/12,IF($A1262=TAXAS!$A$17,IF($B1262="PARCELADO ATÉ 12X",$D1262-($D1262*TAXAS!$F$17))/12,IF($A1262=TAXAS!$A$18,IF($B1262="PARCELADO ATÉ 12X",$D1262-($D1262*TAXAS!$F$18))/12,IF($A1262=TAXAS!$A$19,IF($B1262="PARCELADO ATÉ 12X",$D1262-($D1262*TAXAS!$F$19))/12,IF($A1262=TAXAS!$A$20,IF($B1262="PARCELADO ATÉ 12X",$D1262-($D1262*TAXAS!$F$20))/12,IF($A1262=TAXAS!$A$21,IF($B1262="PARCELADO ATÉ 12X",$D1262-($D1262*TAXAS!$F$21))/12,IF($A1262=TAXAS!$A$22,IF($B1262="PARCELADO ATÉ 12X",$D1262-($D1262*TAXAS!$F$22))/12,IF($A1262=TAXAS!$A$23,IF($B1262="PARCELADO ATÉ 12X",$D1262-($D1262*TAXAS!$F$23))/12,IF($A1262=TAXAS!$A$24,IF($B1262="PARCELADO ATÉ 12X",$D1262-($D1262*TAXAS!$F$24))/12,IF($A1262=TAXAS!$A$25,IF($B1262="PARCELADO ATÉ 12X",$D1262-($D1262*TAXAS!$F$25))/12,IF($A1262=TAXAS!$A$26,IF($B1262="PARCELADO ATÉ 12X",$D1262-($D1262*TAXAS!$F$26))/12,IF($A1262=TAXAS!$A$27,IF($B1262="PARCELADO ATÉ 12X",$D1262-($D1262*TAXAS!$F$27))/12))))))))))))))))))))))))/1</f>
        <v>0</v>
      </c>
      <c r="J1262" s="8">
        <f t="shared" si="0"/>
        <v>0</v>
      </c>
      <c r="K1262" s="10" t="b">
        <f>IF($B1262="PARCELADO ATÉ 3X",($D1262-($D1262*TAXAS!$D$4))-$J1262)</f>
        <v>0</v>
      </c>
      <c r="L1262" s="10" t="b">
        <f>IF($B1262="PARCELADO ATÉ 6X",($D1262-($D1262*TAXAS!$E$4))-$J1262)</f>
        <v>0</v>
      </c>
      <c r="M1262" s="10" t="b">
        <f>IF($B1262="PARCELADO ATÉ 12X",($D1262-($D1262*TAXAS!$F$4))-$J1262)</f>
        <v>0</v>
      </c>
      <c r="N1262" s="8">
        <f t="shared" si="1"/>
        <v>0</v>
      </c>
      <c r="O1262" s="10">
        <f t="shared" si="2"/>
        <v>0</v>
      </c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</row>
    <row r="1263" spans="1:31" ht="15.75" customHeight="1" x14ac:dyDescent="0.2">
      <c r="A1263" s="3"/>
      <c r="B1263" s="5"/>
      <c r="C1263" s="6"/>
      <c r="D1263" s="42"/>
      <c r="E1263" s="8">
        <f>IF($A1263="VISA",IF($B1263="DÉBITO",$D1263-($D1263*TAXAS!$B$4)),IF($A1263="MASTER",IF($B1263="DÉBITO",$D1263-($D1263*TAXAS!$B$5)),IF($A1263="ELO", IF($B1263="DÉBITO",$D1263-($D1263*TAXAS!$B$6)),IF($A1263="HIPERCARD",IF($B1263="DÉBITO",$D1263-($D1263*TAXAS!$B$7)),IF($A1263="DINERS",IF($B1263="DÉBITO",$D1263-($D1263*TAXAS!$B$8)),IF($A1263="AMERICA EXPRESS",IF($B1263="DÉBITO",$D1263-($D1263*TAXAS!$B$9)),IF($A1263=TAXAS!$A$10,IF($B1263="DÉBITO",$D1263-($D1263*TAXAS!$B$10)), IF($A1263=TAXAS!$A$11,IF($B1263="DÉBITO",$D1263-($D1263*TAXAS!$B$11)), IF($A1263=TAXAS!$A$12,IF($B1263="DÉBITO",$D1263-($D1263*TAXAS!$B$12)), IF($A1263=TAXAS!$A$13,IF($B1263="DÉBITO",$D1263-($D1263*TAXAS!$B$13)), IF($A1263=TAXAS!$A$14,IF($B1263="DÉBITO",$D1263-($D1263*TAXAS!$B$14)), IF($A1263=TAXAS!$A$15,IF($B1263="DÉBITO",$D1263-($D1263*TAXAS!$B$15)), IF($A1263=TAXAS!$A$16,IF($B1263="DÉBITO",$D1263-($D1263*TAXAS!$B$16)), IF($A1263=TAXAS!$A$17,IF($B1263="DÉBITO",$D1263-($D1263*TAXAS!$B$17)), IF($A1263=TAXAS!$A$18,IF($B1263="DÉBITO",$D1263-($D1263*TAXAS!$B$18)), IF($A1263=TAXAS!$A$19,IF($B1263="DÉBITO",$D1263-($D1263*TAXAS!$B$19)), IF($A1263=TAXAS!$A$20,IF($B1263="DÉBITO",$D1263-($D1263*TAXAS!$B$20)), IF($A1263=TAXAS!$A$21,IF($B1263="DÉBITO",$D1263-($D1263*TAXAS!$B$21)), IF($A1263=TAXAS!$A$22,IF($B1263="DÉBITO",$D1263-($D1263*TAXAS!$B$22)), IF($A1263=TAXAS!$A$23,IF($B1263="DÉBITO",$D1263-($D1263*TAXAS!$B$23)), IF($A1263=TAXAS!$A$24,IF($B1263="DÉBITO",$D1263-($D1263*TAXAS!$B$24)), IF($A1263=TAXAS!$A$25,IF($B1263="DÉBITO",$D1263-($D1263*TAXAS!$B$25)), IF($A1263=TAXAS!$A$26,IF($B1263="DÉBITO",$D1263-($D1263*TAXAS!$B$26)), IF($A1263=TAXAS!$A$27,IF($B1263="DÉBITO",$D1263-($D1263*TAXAS!$B$27))))))))))))))))))))))))))/1</f>
        <v>0</v>
      </c>
      <c r="F1263" s="8">
        <f>IF($A1263="VISA",IF($B1263="CRÉDITO",$D1263-($D1263*TAXAS!$C$4)),IF($A1263="MASTER",IF($B1263="CRÉDITO",$D1263-($D1263*TAXAS!$C$5)),IF($A1263="ELO", IF($B1263="CRÉDITO",$D1263-($D1263*TAXAS!$C$6)),IF($A1263="HIPERCARD",IF($B1263="CRÉDITO",$D1263-($D1263*TAXAS!$C$7)),IF($A1263="DINERS",IF($B1263="CRÉDITO",$D1263-($D1263*TAXAS!$C$8)),IF($A1263="AMERICA EXPRESS",IF($B1263="CRÉDITO",$D1263-($D1263*TAXAS!$C$9)),IF($A1263=TAXAS!$A$10,IF($B1263="CRÉDITO",$D1263-($D1263*TAXAS!$C$10)), IF($A1263=TAXAS!$A$11,IF($B1263="CRÉDITO",$D1263-($D1263*TAXAS!$C$11)), IF($A1263=TAXAS!$A$12,IF($B1263="CRÉDITO",$D1263-($D1263*TAXAS!$C$12)), IF($A1263=TAXAS!$A$13,IF($B1263="CRÉDITO",$D1263-($D1263*TAXAS!$C$13)), IF($A1263=TAXAS!$A$14,IF($B1263="CRÉDITO",$D1263-($D1263*TAXAS!$C$14)), IF($A1263=TAXAS!$A$15,IF($B1263="CRÉDITO",$D1263-($D1263*TAXAS!$C$15)), IF($A1263=TAXAS!$A$16,IF($B1263="CRÉDITO",$D1263-($D1263*TAXAS!$C$16)), IF($A1263=TAXAS!$A$17,IF($B1263="CRÉDITO",$D1263-($D1263*TAXAS!$C$17)), IF($A1263=TAXAS!$A$18,IF($B1263="CRÉDITO",$D1263-($D1263*TAXAS!$C$18)), IF($A1263=TAXAS!$A$19,IF($B1263="CRÉDITO",$D1263-($D1263*TAXAS!$C$19)), IF($A1263=TAXAS!$A$20,IF($B1263="CRÉDITO",$D1263-($D1263*TAXAS!$C$20)), IF($A1263=TAXAS!$A$21,IF($B1263="CRÉDITO",$D1263-($D1263*TAXAS!$C$21)), IF($A1263=TAXAS!$A$22,IF($B1263="CRÉDITO",$D1263-($D1263*TAXAS!$C$22)), IF($A1263=TAXAS!$A$23,IF($B1263="CRÉDITO",$D1263-($D1263*TAXAS!$C$23)), IF($A1263=TAXAS!$A$24,IF($B1263="CRÉDITO",$D1263-($D1263*TAXAS!$C$24)), IF($A1263=TAXAS!$A$25,IF($B1263="CRÉDITO",$D1263-($D1263*TAXAS!$C$25)), IF($A1263=TAXAS!$A$26,IF($B1263="CRÉDITO",$D1263-($D1263*TAXAS!$C$26)), IF($A1263=TAXAS!$A$27,IF($B1263="CRÉDITO",$D1263-($D1263*TAXAS!$C$27))))))))))))))))))))))))))/1</f>
        <v>0</v>
      </c>
      <c r="G1263" s="9">
        <f>IF($A1263="VISA",IF($B1263="PARCELADO ATÉ 3X",$D1263-(D1263*TAXAS!$D$4))/3,IF($A1263="MASTER",IF($B1263="PARCELADO ATÉ 3X",$D1263-(D1263*TAXAS!$D$5))/3,IF($A1263="ELO",IF($B1263="PARCELADO ATÉ 3X",$D1263-(D1263*TAXAS!$D$6))/3,IF($A1263="HIPERCARD",IF($B1263="PARCELADO ATÉ 3X",$D1263-(D1263*TAXAS!$D$7))/3,IF($A1263="DINERS",IF($B1263="PARCELADO ATÉ 3X",$D1263-(D1263*TAXAS!$D$8))/3,IF($A1263="AMERICA EXPRESS",IF($B1263="PARCELADO ATÉ 3X",$D1263-(D1263*TAXAS!$D$9))/3,IF($A1263=TAXAS!$A$10,IF($B1263="PARCELADO ATÉ 3X",$D1263-($D1263*TAXAS!$D$10))/3,IF($A1263=TAXAS!$A$11,IF($B1263="PARCELADO ATÉ 3X",$D1263-($D1263*TAXAS!$D$11))/3,IF($A1263=TAXAS!$A$12,IF($B1263="PARCELADO ATÉ 3X",$D1263-($D1263*TAXAS!$D$12))/3,IF($A1263=TAXAS!$A$13,IF($B1263="PARCELADO ATÉ 3X",$D1263-($D1263*TAXAS!$D$13))/3,IF($A1263=TAXAS!$A$14,IF($B1263="PARCELADO ATÉ 3X",$D1263-($D1263*TAXAS!$D$14))/3,IF($A1263=TAXAS!$A$15,IF($B1263="PARCELADO ATÉ 3X",$D1263-($D1263*TAXAS!$D$15))/3,IF($A1263=TAXAS!$A$16,IF($B1263="PARCELADO ATÉ 3X",$D1263-($D1263*TAXAS!$D$16))/3,IF($A1263=TAXAS!$A$17,IF($B1263="PARCELADO ATÉ 3X",$D1263-($D1263*TAXAS!$D$17))/3,IF($A1263=TAXAS!$A$18,IF($B1263="PARCELADO ATÉ 3X",$D1263-($D1263*TAXAS!$D$18))/3,IF($A1263=TAXAS!$A$19,IF($B1263="PARCELADO ATÉ 3X",$D1263-($D1263*TAXAS!$D$19))/3,IF($A1263=TAXAS!$A$20,IF($B1263="PARCELADO ATÉ 3X",$D1263-($D1263*TAXAS!$D$20))/3,IF($A1263=TAXAS!$A$21,IF($B1263="PARCELADO ATÉ 3X",$D1263-($D1263*TAXAS!$D$21))/3,IF($A1263=TAXAS!$A$22,IF($B1263="PARCELADO ATÉ 3X",$D1263-($D1263*TAXAS!$D$22))/3,IF($A1263=TAXAS!$A$23,IF($B1263="PARCELADO ATÉ 3X",$D1263-($D1263*TAXAS!$D$23))/3,IF($A1263=TAXAS!$A$24,IF($B1263="PARCELADO ATÉ 3X",$D1263-($D1263*TAXAS!$D$24))/3,IF($A1263=TAXAS!$A$25,IF($B1263="PARCELADO ATÉ 3X",$D1263-($D1263*TAXAS!$D$25))/3,IF($A1263=TAXAS!$A$26,IF($B1263="PARCELADO ATÉ 3X",$D1263-($D1263*TAXAS!$D$26))/3,IF($A1263=TAXAS!$A$27,IF($B1263="PARCELADO ATÉ 3X",$D1263-($D1263*TAXAS!$D$27))/3))))))))))))))))))))))))/1</f>
        <v>0</v>
      </c>
      <c r="H1263" s="9">
        <f>IF($A1263="VISA",IF($B1263="PARCELADO ATÉ 6X",$D1263-(D1263*TAXAS!$E$4))/6,IF($A1263="MASTER",IF($B1263="PARCELADO ATÉ 6X",$D1263-(D1263*TAXAS!$E$5))/6,IF($A1263="ELO",IF($B1263="PARCELADO ATÉ 6X",$D1263-(D1263*TAXAS!$E$6))/6,IF($A1263="HIPERCARD",IF($B1263="PARCELADO ATÉ 6X",$D1263-(D1263*TAXAS!$E$7))/6,IF($A1263="DINERS",IF($B1263="PARCELADO ATÉ 6X",$D1263-(D1263*TAXAS!$E$8))/6,IF($A1263="AMERICA EXPRESS",IF($B1263="PARCELADO ATÉ 6X",$D1263-(D1263*TAXAS!$E$9))/6,IF($A1263=TAXAS!$A$10,IF($B1263="PARCELADO ATÉ 6X",$D1263-($D1263*TAXAS!$E$10))/6,IF($A1263=TAXAS!$A$11,IF($B1263="PARCELADO ATÉ 6X",$D1263-($D1263*TAXAS!$E$11))/6,IF($A1263=TAXAS!$A$12,IF($B1263="PARCELADO ATÉ 6X",$D1263-($D1263*TAXAS!$E$12))/6,IF($A1263=TAXAS!$A$13,IF($B1263="PARCELADO ATÉ 6X",$D1263-($D1263*TAXAS!$E$13))/6,IF($A1263=TAXAS!$A$14,IF($B1263="PARCELADO ATÉ 6X",$D1263-($D1263*TAXAS!$E$14))/6,IF($A1263=TAXAS!$A$15,IF($B1263="PARCELADO ATÉ 6X",$D1263-($D1263*TAXAS!$E$15))/6,IF($A1263=TAXAS!$A$16,IF($B1263="PARCELADO ATÉ 6X",$D1263-($D1263*TAXAS!$E$16))/6,IF($A1263=TAXAS!$A$17,IF($B1263="PARCELADO ATÉ 6X",$D1263-($D1263*TAXAS!$E$17))/6,IF($A1263=TAXAS!$A$18,IF($B1263="PARCELADO ATÉ 6X",$D1263-($D1263*TAXAS!$E$18))/6,IF($A1263=TAXAS!$A$19,IF($B1263="PARCELADO ATÉ 6X",$D1263-($D1263*TAXAS!$E$19))/6,IF($A1263=TAXAS!$A$20,IF($B1263="PARCELADO ATÉ 6X",$D1263-($D1263*TAXAS!$E$20))/6,IF($A1263=TAXAS!$A$21,IF($B1263="PARCELADO ATÉ 6X",$D1263-($D1263*TAXAS!$E$21))/6,IF($A1263=TAXAS!$A$22,IF($B1263="PARCELADO ATÉ 6X",$D1263-($D1263*TAXAS!$E$22))/6,IF($A1263=TAXAS!$A$23,IF($B1263="PARCELADO ATÉ 6X",$D1263-($D1263*TAXAS!$E$23))/6,IF($A1263=TAXAS!$A$24,IF($B1263="PARCELADO ATÉ 6X",$D1263-($D1263*TAXAS!$E$24))/6,IF($A1263=TAXAS!$A$25,IF($B1263="PARCELADO ATÉ 6X",$D1263-($D1263*TAXAS!$E$25))/6,IF($A1263=TAXAS!$A$26,IF($B1263="PARCELADO ATÉ 6X",$D1263-($D1263*TAXAS!$E$26))/6,IF($A1263=TAXAS!$A$27,IF($B1263="PARCELADO ATÉ 6X",$D1263-($D1263*TAXAS!$E$27))/6))))))))))))))))))))))))/1</f>
        <v>0</v>
      </c>
      <c r="I1263" s="9">
        <f>IF($A1263="VISA",IF($B1263="PARCELADO ATÉ 12X",$D1263-(D1263*TAXAS!$F$4))/12,IF($A1263="MASTER",IF($B1263="PARCELADO ATÉ 12X",$D1263-(D1263*TAXAS!$F$5))/12,IF($A1263="ELO",IF($B1263="PARCELADO ATÉ 12X",$D1263-(D1263*TAXAS!$F$6))/12,IF($A1263="HIPERCARD",IF($B1263="PARCELADO ATÉ 12X",$D1263-(D1263*TAXAS!$F$7))/12,IF($A1263="DINERS",IF($B1263="PARCELADO ATÉ 12X",$D1263-(D1263*TAXAS!$F$8))/12,IF($A1263="AMERICA EXPRESS",IF($B1263="PARCELADO ATÉ 12X",$D1263-(D1263*TAXAS!$F$9))/12,IF($A1263=TAXAS!$A$10,IF($B1263="PARCELADO ATÉ 12X",$D1263-($D1263*TAXAS!$F$10))/12,IF($A1263=TAXAS!$A$11,IF($B1263="PARCELADO ATÉ 12X",$D1263-($D1263*TAXAS!$F$11))/12,IF($A1263=TAXAS!$A$12,IF($B1263="PARCELADO ATÉ 12X",$D1263-($D1263*TAXAS!$F$12))/12,IF($A1263=TAXAS!$A$13,IF($B1263="PARCELADO ATÉ 12X",$D1263-($D1263*TAXAS!$F$13))/12,IF($A1263=TAXAS!$A$14,IF($B1263="PARCELADO ATÉ 12X",$D1263-($D1263*TAXAS!$F$14))/12,IF($A1263=TAXAS!$A$15,IF($B1263="PARCELADO ATÉ 12X",$D1263-($D1263*TAXAS!$F$15))/12,IF($A1263=TAXAS!$A$16,IF($B1263="PARCELADO ATÉ 12X",$D1263-($D1263*TAXAS!$F$16))/12,IF($A1263=TAXAS!$A$17,IF($B1263="PARCELADO ATÉ 12X",$D1263-($D1263*TAXAS!$F$17))/12,IF($A1263=TAXAS!$A$18,IF($B1263="PARCELADO ATÉ 12X",$D1263-($D1263*TAXAS!$F$18))/12,IF($A1263=TAXAS!$A$19,IF($B1263="PARCELADO ATÉ 12X",$D1263-($D1263*TAXAS!$F$19))/12,IF($A1263=TAXAS!$A$20,IF($B1263="PARCELADO ATÉ 12X",$D1263-($D1263*TAXAS!$F$20))/12,IF($A1263=TAXAS!$A$21,IF($B1263="PARCELADO ATÉ 12X",$D1263-($D1263*TAXAS!$F$21))/12,IF($A1263=TAXAS!$A$22,IF($B1263="PARCELADO ATÉ 12X",$D1263-($D1263*TAXAS!$F$22))/12,IF($A1263=TAXAS!$A$23,IF($B1263="PARCELADO ATÉ 12X",$D1263-($D1263*TAXAS!$F$23))/12,IF($A1263=TAXAS!$A$24,IF($B1263="PARCELADO ATÉ 12X",$D1263-($D1263*TAXAS!$F$24))/12,IF($A1263=TAXAS!$A$25,IF($B1263="PARCELADO ATÉ 12X",$D1263-($D1263*TAXAS!$F$25))/12,IF($A1263=TAXAS!$A$26,IF($B1263="PARCELADO ATÉ 12X",$D1263-($D1263*TAXAS!$F$26))/12,IF($A1263=TAXAS!$A$27,IF($B1263="PARCELADO ATÉ 12X",$D1263-($D1263*TAXAS!$F$27))/12))))))))))))))))))))))))/1</f>
        <v>0</v>
      </c>
      <c r="J1263" s="8">
        <f t="shared" si="0"/>
        <v>0</v>
      </c>
      <c r="K1263" s="10" t="b">
        <f>IF($B1263="PARCELADO ATÉ 3X",($D1263-($D1263*TAXAS!$D$4))-$J1263)</f>
        <v>0</v>
      </c>
      <c r="L1263" s="10" t="b">
        <f>IF($B1263="PARCELADO ATÉ 6X",($D1263-($D1263*TAXAS!$E$4))-$J1263)</f>
        <v>0</v>
      </c>
      <c r="M1263" s="10" t="b">
        <f>IF($B1263="PARCELADO ATÉ 12X",($D1263-($D1263*TAXAS!$F$4))-$J1263)</f>
        <v>0</v>
      </c>
      <c r="N1263" s="8">
        <f t="shared" si="1"/>
        <v>0</v>
      </c>
      <c r="O1263" s="10">
        <f t="shared" si="2"/>
        <v>0</v>
      </c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</row>
    <row r="1264" spans="1:31" ht="15.75" customHeight="1" x14ac:dyDescent="0.2">
      <c r="A1264" s="3"/>
      <c r="B1264" s="5"/>
      <c r="C1264" s="6"/>
      <c r="D1264" s="42"/>
      <c r="E1264" s="8">
        <f>IF($A1264="VISA",IF($B1264="DÉBITO",$D1264-($D1264*TAXAS!$B$4)),IF($A1264="MASTER",IF($B1264="DÉBITO",$D1264-($D1264*TAXAS!$B$5)),IF($A1264="ELO", IF($B1264="DÉBITO",$D1264-($D1264*TAXAS!$B$6)),IF($A1264="HIPERCARD",IF($B1264="DÉBITO",$D1264-($D1264*TAXAS!$B$7)),IF($A1264="DINERS",IF($B1264="DÉBITO",$D1264-($D1264*TAXAS!$B$8)),IF($A1264="AMERICA EXPRESS",IF($B1264="DÉBITO",$D1264-($D1264*TAXAS!$B$9)),IF($A1264=TAXAS!$A$10,IF($B1264="DÉBITO",$D1264-($D1264*TAXAS!$B$10)), IF($A1264=TAXAS!$A$11,IF($B1264="DÉBITO",$D1264-($D1264*TAXAS!$B$11)), IF($A1264=TAXAS!$A$12,IF($B1264="DÉBITO",$D1264-($D1264*TAXAS!$B$12)), IF($A1264=TAXAS!$A$13,IF($B1264="DÉBITO",$D1264-($D1264*TAXAS!$B$13)), IF($A1264=TAXAS!$A$14,IF($B1264="DÉBITO",$D1264-($D1264*TAXAS!$B$14)), IF($A1264=TAXAS!$A$15,IF($B1264="DÉBITO",$D1264-($D1264*TAXAS!$B$15)), IF($A1264=TAXAS!$A$16,IF($B1264="DÉBITO",$D1264-($D1264*TAXAS!$B$16)), IF($A1264=TAXAS!$A$17,IF($B1264="DÉBITO",$D1264-($D1264*TAXAS!$B$17)), IF($A1264=TAXAS!$A$18,IF($B1264="DÉBITO",$D1264-($D1264*TAXAS!$B$18)), IF($A1264=TAXAS!$A$19,IF($B1264="DÉBITO",$D1264-($D1264*TAXAS!$B$19)), IF($A1264=TAXAS!$A$20,IF($B1264="DÉBITO",$D1264-($D1264*TAXAS!$B$20)), IF($A1264=TAXAS!$A$21,IF($B1264="DÉBITO",$D1264-($D1264*TAXAS!$B$21)), IF($A1264=TAXAS!$A$22,IF($B1264="DÉBITO",$D1264-($D1264*TAXAS!$B$22)), IF($A1264=TAXAS!$A$23,IF($B1264="DÉBITO",$D1264-($D1264*TAXAS!$B$23)), IF($A1264=TAXAS!$A$24,IF($B1264="DÉBITO",$D1264-($D1264*TAXAS!$B$24)), IF($A1264=TAXAS!$A$25,IF($B1264="DÉBITO",$D1264-($D1264*TAXAS!$B$25)), IF($A1264=TAXAS!$A$26,IF($B1264="DÉBITO",$D1264-($D1264*TAXAS!$B$26)), IF($A1264=TAXAS!$A$27,IF($B1264="DÉBITO",$D1264-($D1264*TAXAS!$B$27))))))))))))))))))))))))))/1</f>
        <v>0</v>
      </c>
      <c r="F1264" s="8">
        <f>IF($A1264="VISA",IF($B1264="CRÉDITO",$D1264-($D1264*TAXAS!$C$4)),IF($A1264="MASTER",IF($B1264="CRÉDITO",$D1264-($D1264*TAXAS!$C$5)),IF($A1264="ELO", IF($B1264="CRÉDITO",$D1264-($D1264*TAXAS!$C$6)),IF($A1264="HIPERCARD",IF($B1264="CRÉDITO",$D1264-($D1264*TAXAS!$C$7)),IF($A1264="DINERS",IF($B1264="CRÉDITO",$D1264-($D1264*TAXAS!$C$8)),IF($A1264="AMERICA EXPRESS",IF($B1264="CRÉDITO",$D1264-($D1264*TAXAS!$C$9)),IF($A1264=TAXAS!$A$10,IF($B1264="CRÉDITO",$D1264-($D1264*TAXAS!$C$10)), IF($A1264=TAXAS!$A$11,IF($B1264="CRÉDITO",$D1264-($D1264*TAXAS!$C$11)), IF($A1264=TAXAS!$A$12,IF($B1264="CRÉDITO",$D1264-($D1264*TAXAS!$C$12)), IF($A1264=TAXAS!$A$13,IF($B1264="CRÉDITO",$D1264-($D1264*TAXAS!$C$13)), IF($A1264=TAXAS!$A$14,IF($B1264="CRÉDITO",$D1264-($D1264*TAXAS!$C$14)), IF($A1264=TAXAS!$A$15,IF($B1264="CRÉDITO",$D1264-($D1264*TAXAS!$C$15)), IF($A1264=TAXAS!$A$16,IF($B1264="CRÉDITO",$D1264-($D1264*TAXAS!$C$16)), IF($A1264=TAXAS!$A$17,IF($B1264="CRÉDITO",$D1264-($D1264*TAXAS!$C$17)), IF($A1264=TAXAS!$A$18,IF($B1264="CRÉDITO",$D1264-($D1264*TAXAS!$C$18)), IF($A1264=TAXAS!$A$19,IF($B1264="CRÉDITO",$D1264-($D1264*TAXAS!$C$19)), IF($A1264=TAXAS!$A$20,IF($B1264="CRÉDITO",$D1264-($D1264*TAXAS!$C$20)), IF($A1264=TAXAS!$A$21,IF($B1264="CRÉDITO",$D1264-($D1264*TAXAS!$C$21)), IF($A1264=TAXAS!$A$22,IF($B1264="CRÉDITO",$D1264-($D1264*TAXAS!$C$22)), IF($A1264=TAXAS!$A$23,IF($B1264="CRÉDITO",$D1264-($D1264*TAXAS!$C$23)), IF($A1264=TAXAS!$A$24,IF($B1264="CRÉDITO",$D1264-($D1264*TAXAS!$C$24)), IF($A1264=TAXAS!$A$25,IF($B1264="CRÉDITO",$D1264-($D1264*TAXAS!$C$25)), IF($A1264=TAXAS!$A$26,IF($B1264="CRÉDITO",$D1264-($D1264*TAXAS!$C$26)), IF($A1264=TAXAS!$A$27,IF($B1264="CRÉDITO",$D1264-($D1264*TAXAS!$C$27))))))))))))))))))))))))))/1</f>
        <v>0</v>
      </c>
      <c r="G1264" s="9">
        <f>IF($A1264="VISA",IF($B1264="PARCELADO ATÉ 3X",$D1264-(D1264*TAXAS!$D$4))/3,IF($A1264="MASTER",IF($B1264="PARCELADO ATÉ 3X",$D1264-(D1264*TAXAS!$D$5))/3,IF($A1264="ELO",IF($B1264="PARCELADO ATÉ 3X",$D1264-(D1264*TAXAS!$D$6))/3,IF($A1264="HIPERCARD",IF($B1264="PARCELADO ATÉ 3X",$D1264-(D1264*TAXAS!$D$7))/3,IF($A1264="DINERS",IF($B1264="PARCELADO ATÉ 3X",$D1264-(D1264*TAXAS!$D$8))/3,IF($A1264="AMERICA EXPRESS",IF($B1264="PARCELADO ATÉ 3X",$D1264-(D1264*TAXAS!$D$9))/3,IF($A1264=TAXAS!$A$10,IF($B1264="PARCELADO ATÉ 3X",$D1264-($D1264*TAXAS!$D$10))/3,IF($A1264=TAXAS!$A$11,IF($B1264="PARCELADO ATÉ 3X",$D1264-($D1264*TAXAS!$D$11))/3,IF($A1264=TAXAS!$A$12,IF($B1264="PARCELADO ATÉ 3X",$D1264-($D1264*TAXAS!$D$12))/3,IF($A1264=TAXAS!$A$13,IF($B1264="PARCELADO ATÉ 3X",$D1264-($D1264*TAXAS!$D$13))/3,IF($A1264=TAXAS!$A$14,IF($B1264="PARCELADO ATÉ 3X",$D1264-($D1264*TAXAS!$D$14))/3,IF($A1264=TAXAS!$A$15,IF($B1264="PARCELADO ATÉ 3X",$D1264-($D1264*TAXAS!$D$15))/3,IF($A1264=TAXAS!$A$16,IF($B1264="PARCELADO ATÉ 3X",$D1264-($D1264*TAXAS!$D$16))/3,IF($A1264=TAXAS!$A$17,IF($B1264="PARCELADO ATÉ 3X",$D1264-($D1264*TAXAS!$D$17))/3,IF($A1264=TAXAS!$A$18,IF($B1264="PARCELADO ATÉ 3X",$D1264-($D1264*TAXAS!$D$18))/3,IF($A1264=TAXAS!$A$19,IF($B1264="PARCELADO ATÉ 3X",$D1264-($D1264*TAXAS!$D$19))/3,IF($A1264=TAXAS!$A$20,IF($B1264="PARCELADO ATÉ 3X",$D1264-($D1264*TAXAS!$D$20))/3,IF($A1264=TAXAS!$A$21,IF($B1264="PARCELADO ATÉ 3X",$D1264-($D1264*TAXAS!$D$21))/3,IF($A1264=TAXAS!$A$22,IF($B1264="PARCELADO ATÉ 3X",$D1264-($D1264*TAXAS!$D$22))/3,IF($A1264=TAXAS!$A$23,IF($B1264="PARCELADO ATÉ 3X",$D1264-($D1264*TAXAS!$D$23))/3,IF($A1264=TAXAS!$A$24,IF($B1264="PARCELADO ATÉ 3X",$D1264-($D1264*TAXAS!$D$24))/3,IF($A1264=TAXAS!$A$25,IF($B1264="PARCELADO ATÉ 3X",$D1264-($D1264*TAXAS!$D$25))/3,IF($A1264=TAXAS!$A$26,IF($B1264="PARCELADO ATÉ 3X",$D1264-($D1264*TAXAS!$D$26))/3,IF($A1264=TAXAS!$A$27,IF($B1264="PARCELADO ATÉ 3X",$D1264-($D1264*TAXAS!$D$27))/3))))))))))))))))))))))))/1</f>
        <v>0</v>
      </c>
      <c r="H1264" s="9">
        <f>IF($A1264="VISA",IF($B1264="PARCELADO ATÉ 6X",$D1264-(D1264*TAXAS!$E$4))/6,IF($A1264="MASTER",IF($B1264="PARCELADO ATÉ 6X",$D1264-(D1264*TAXAS!$E$5))/6,IF($A1264="ELO",IF($B1264="PARCELADO ATÉ 6X",$D1264-(D1264*TAXAS!$E$6))/6,IF($A1264="HIPERCARD",IF($B1264="PARCELADO ATÉ 6X",$D1264-(D1264*TAXAS!$E$7))/6,IF($A1264="DINERS",IF($B1264="PARCELADO ATÉ 6X",$D1264-(D1264*TAXAS!$E$8))/6,IF($A1264="AMERICA EXPRESS",IF($B1264="PARCELADO ATÉ 6X",$D1264-(D1264*TAXAS!$E$9))/6,IF($A1264=TAXAS!$A$10,IF($B1264="PARCELADO ATÉ 6X",$D1264-($D1264*TAXAS!$E$10))/6,IF($A1264=TAXAS!$A$11,IF($B1264="PARCELADO ATÉ 6X",$D1264-($D1264*TAXAS!$E$11))/6,IF($A1264=TAXAS!$A$12,IF($B1264="PARCELADO ATÉ 6X",$D1264-($D1264*TAXAS!$E$12))/6,IF($A1264=TAXAS!$A$13,IF($B1264="PARCELADO ATÉ 6X",$D1264-($D1264*TAXAS!$E$13))/6,IF($A1264=TAXAS!$A$14,IF($B1264="PARCELADO ATÉ 6X",$D1264-($D1264*TAXAS!$E$14))/6,IF($A1264=TAXAS!$A$15,IF($B1264="PARCELADO ATÉ 6X",$D1264-($D1264*TAXAS!$E$15))/6,IF($A1264=TAXAS!$A$16,IF($B1264="PARCELADO ATÉ 6X",$D1264-($D1264*TAXAS!$E$16))/6,IF($A1264=TAXAS!$A$17,IF($B1264="PARCELADO ATÉ 6X",$D1264-($D1264*TAXAS!$E$17))/6,IF($A1264=TAXAS!$A$18,IF($B1264="PARCELADO ATÉ 6X",$D1264-($D1264*TAXAS!$E$18))/6,IF($A1264=TAXAS!$A$19,IF($B1264="PARCELADO ATÉ 6X",$D1264-($D1264*TAXAS!$E$19))/6,IF($A1264=TAXAS!$A$20,IF($B1264="PARCELADO ATÉ 6X",$D1264-($D1264*TAXAS!$E$20))/6,IF($A1264=TAXAS!$A$21,IF($B1264="PARCELADO ATÉ 6X",$D1264-($D1264*TAXAS!$E$21))/6,IF($A1264=TAXAS!$A$22,IF($B1264="PARCELADO ATÉ 6X",$D1264-($D1264*TAXAS!$E$22))/6,IF($A1264=TAXAS!$A$23,IF($B1264="PARCELADO ATÉ 6X",$D1264-($D1264*TAXAS!$E$23))/6,IF($A1264=TAXAS!$A$24,IF($B1264="PARCELADO ATÉ 6X",$D1264-($D1264*TAXAS!$E$24))/6,IF($A1264=TAXAS!$A$25,IF($B1264="PARCELADO ATÉ 6X",$D1264-($D1264*TAXAS!$E$25))/6,IF($A1264=TAXAS!$A$26,IF($B1264="PARCELADO ATÉ 6X",$D1264-($D1264*TAXAS!$E$26))/6,IF($A1264=TAXAS!$A$27,IF($B1264="PARCELADO ATÉ 6X",$D1264-($D1264*TAXAS!$E$27))/6))))))))))))))))))))))))/1</f>
        <v>0</v>
      </c>
      <c r="I1264" s="9">
        <f>IF($A1264="VISA",IF($B1264="PARCELADO ATÉ 12X",$D1264-(D1264*TAXAS!$F$4))/12,IF($A1264="MASTER",IF($B1264="PARCELADO ATÉ 12X",$D1264-(D1264*TAXAS!$F$5))/12,IF($A1264="ELO",IF($B1264="PARCELADO ATÉ 12X",$D1264-(D1264*TAXAS!$F$6))/12,IF($A1264="HIPERCARD",IF($B1264="PARCELADO ATÉ 12X",$D1264-(D1264*TAXAS!$F$7))/12,IF($A1264="DINERS",IF($B1264="PARCELADO ATÉ 12X",$D1264-(D1264*TAXAS!$F$8))/12,IF($A1264="AMERICA EXPRESS",IF($B1264="PARCELADO ATÉ 12X",$D1264-(D1264*TAXAS!$F$9))/12,IF($A1264=TAXAS!$A$10,IF($B1264="PARCELADO ATÉ 12X",$D1264-($D1264*TAXAS!$F$10))/12,IF($A1264=TAXAS!$A$11,IF($B1264="PARCELADO ATÉ 12X",$D1264-($D1264*TAXAS!$F$11))/12,IF($A1264=TAXAS!$A$12,IF($B1264="PARCELADO ATÉ 12X",$D1264-($D1264*TAXAS!$F$12))/12,IF($A1264=TAXAS!$A$13,IF($B1264="PARCELADO ATÉ 12X",$D1264-($D1264*TAXAS!$F$13))/12,IF($A1264=TAXAS!$A$14,IF($B1264="PARCELADO ATÉ 12X",$D1264-($D1264*TAXAS!$F$14))/12,IF($A1264=TAXAS!$A$15,IF($B1264="PARCELADO ATÉ 12X",$D1264-($D1264*TAXAS!$F$15))/12,IF($A1264=TAXAS!$A$16,IF($B1264="PARCELADO ATÉ 12X",$D1264-($D1264*TAXAS!$F$16))/12,IF($A1264=TAXAS!$A$17,IF($B1264="PARCELADO ATÉ 12X",$D1264-($D1264*TAXAS!$F$17))/12,IF($A1264=TAXAS!$A$18,IF($B1264="PARCELADO ATÉ 12X",$D1264-($D1264*TAXAS!$F$18))/12,IF($A1264=TAXAS!$A$19,IF($B1264="PARCELADO ATÉ 12X",$D1264-($D1264*TAXAS!$F$19))/12,IF($A1264=TAXAS!$A$20,IF($B1264="PARCELADO ATÉ 12X",$D1264-($D1264*TAXAS!$F$20))/12,IF($A1264=TAXAS!$A$21,IF($B1264="PARCELADO ATÉ 12X",$D1264-($D1264*TAXAS!$F$21))/12,IF($A1264=TAXAS!$A$22,IF($B1264="PARCELADO ATÉ 12X",$D1264-($D1264*TAXAS!$F$22))/12,IF($A1264=TAXAS!$A$23,IF($B1264="PARCELADO ATÉ 12X",$D1264-($D1264*TAXAS!$F$23))/12,IF($A1264=TAXAS!$A$24,IF($B1264="PARCELADO ATÉ 12X",$D1264-($D1264*TAXAS!$F$24))/12,IF($A1264=TAXAS!$A$25,IF($B1264="PARCELADO ATÉ 12X",$D1264-($D1264*TAXAS!$F$25))/12,IF($A1264=TAXAS!$A$26,IF($B1264="PARCELADO ATÉ 12X",$D1264-($D1264*TAXAS!$F$26))/12,IF($A1264=TAXAS!$A$27,IF($B1264="PARCELADO ATÉ 12X",$D1264-($D1264*TAXAS!$F$27))/12))))))))))))))))))))))))/1</f>
        <v>0</v>
      </c>
      <c r="J1264" s="8">
        <f t="shared" si="0"/>
        <v>0</v>
      </c>
      <c r="K1264" s="10" t="b">
        <f>IF($B1264="PARCELADO ATÉ 3X",($D1264-($D1264*TAXAS!$D$4))-$J1264)</f>
        <v>0</v>
      </c>
      <c r="L1264" s="10" t="b">
        <f>IF($B1264="PARCELADO ATÉ 6X",($D1264-($D1264*TAXAS!$E$4))-$J1264)</f>
        <v>0</v>
      </c>
      <c r="M1264" s="10" t="b">
        <f>IF($B1264="PARCELADO ATÉ 12X",($D1264-($D1264*TAXAS!$F$4))-$J1264)</f>
        <v>0</v>
      </c>
      <c r="N1264" s="8">
        <f t="shared" si="1"/>
        <v>0</v>
      </c>
      <c r="O1264" s="10">
        <f t="shared" si="2"/>
        <v>0</v>
      </c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</row>
    <row r="1265" spans="1:31" ht="15.75" customHeight="1" x14ac:dyDescent="0.2">
      <c r="A1265" s="3"/>
      <c r="B1265" s="5"/>
      <c r="C1265" s="6"/>
      <c r="D1265" s="42"/>
      <c r="E1265" s="8">
        <f>IF($A1265="VISA",IF($B1265="DÉBITO",$D1265-($D1265*TAXAS!$B$4)),IF($A1265="MASTER",IF($B1265="DÉBITO",$D1265-($D1265*TAXAS!$B$5)),IF($A1265="ELO", IF($B1265="DÉBITO",$D1265-($D1265*TAXAS!$B$6)),IF($A1265="HIPERCARD",IF($B1265="DÉBITO",$D1265-($D1265*TAXAS!$B$7)),IF($A1265="DINERS",IF($B1265="DÉBITO",$D1265-($D1265*TAXAS!$B$8)),IF($A1265="AMERICA EXPRESS",IF($B1265="DÉBITO",$D1265-($D1265*TAXAS!$B$9)),IF($A1265=TAXAS!$A$10,IF($B1265="DÉBITO",$D1265-($D1265*TAXAS!$B$10)), IF($A1265=TAXAS!$A$11,IF($B1265="DÉBITO",$D1265-($D1265*TAXAS!$B$11)), IF($A1265=TAXAS!$A$12,IF($B1265="DÉBITO",$D1265-($D1265*TAXAS!$B$12)), IF($A1265=TAXAS!$A$13,IF($B1265="DÉBITO",$D1265-($D1265*TAXAS!$B$13)), IF($A1265=TAXAS!$A$14,IF($B1265="DÉBITO",$D1265-($D1265*TAXAS!$B$14)), IF($A1265=TAXAS!$A$15,IF($B1265="DÉBITO",$D1265-($D1265*TAXAS!$B$15)), IF($A1265=TAXAS!$A$16,IF($B1265="DÉBITO",$D1265-($D1265*TAXAS!$B$16)), IF($A1265=TAXAS!$A$17,IF($B1265="DÉBITO",$D1265-($D1265*TAXAS!$B$17)), IF($A1265=TAXAS!$A$18,IF($B1265="DÉBITO",$D1265-($D1265*TAXAS!$B$18)), IF($A1265=TAXAS!$A$19,IF($B1265="DÉBITO",$D1265-($D1265*TAXAS!$B$19)), IF($A1265=TAXAS!$A$20,IF($B1265="DÉBITO",$D1265-($D1265*TAXAS!$B$20)), IF($A1265=TAXAS!$A$21,IF($B1265="DÉBITO",$D1265-($D1265*TAXAS!$B$21)), IF($A1265=TAXAS!$A$22,IF($B1265="DÉBITO",$D1265-($D1265*TAXAS!$B$22)), IF($A1265=TAXAS!$A$23,IF($B1265="DÉBITO",$D1265-($D1265*TAXAS!$B$23)), IF($A1265=TAXAS!$A$24,IF($B1265="DÉBITO",$D1265-($D1265*TAXAS!$B$24)), IF($A1265=TAXAS!$A$25,IF($B1265="DÉBITO",$D1265-($D1265*TAXAS!$B$25)), IF($A1265=TAXAS!$A$26,IF($B1265="DÉBITO",$D1265-($D1265*TAXAS!$B$26)), IF($A1265=TAXAS!$A$27,IF($B1265="DÉBITO",$D1265-($D1265*TAXAS!$B$27))))))))))))))))))))))))))/1</f>
        <v>0</v>
      </c>
      <c r="F1265" s="8">
        <f>IF($A1265="VISA",IF($B1265="CRÉDITO",$D1265-($D1265*TAXAS!$C$4)),IF($A1265="MASTER",IF($B1265="CRÉDITO",$D1265-($D1265*TAXAS!$C$5)),IF($A1265="ELO", IF($B1265="CRÉDITO",$D1265-($D1265*TAXAS!$C$6)),IF($A1265="HIPERCARD",IF($B1265="CRÉDITO",$D1265-($D1265*TAXAS!$C$7)),IF($A1265="DINERS",IF($B1265="CRÉDITO",$D1265-($D1265*TAXAS!$C$8)),IF($A1265="AMERICA EXPRESS",IF($B1265="CRÉDITO",$D1265-($D1265*TAXAS!$C$9)),IF($A1265=TAXAS!$A$10,IF($B1265="CRÉDITO",$D1265-($D1265*TAXAS!$C$10)), IF($A1265=TAXAS!$A$11,IF($B1265="CRÉDITO",$D1265-($D1265*TAXAS!$C$11)), IF($A1265=TAXAS!$A$12,IF($B1265="CRÉDITO",$D1265-($D1265*TAXAS!$C$12)), IF($A1265=TAXAS!$A$13,IF($B1265="CRÉDITO",$D1265-($D1265*TAXAS!$C$13)), IF($A1265=TAXAS!$A$14,IF($B1265="CRÉDITO",$D1265-($D1265*TAXAS!$C$14)), IF($A1265=TAXAS!$A$15,IF($B1265="CRÉDITO",$D1265-($D1265*TAXAS!$C$15)), IF($A1265=TAXAS!$A$16,IF($B1265="CRÉDITO",$D1265-($D1265*TAXAS!$C$16)), IF($A1265=TAXAS!$A$17,IF($B1265="CRÉDITO",$D1265-($D1265*TAXAS!$C$17)), IF($A1265=TAXAS!$A$18,IF($B1265="CRÉDITO",$D1265-($D1265*TAXAS!$C$18)), IF($A1265=TAXAS!$A$19,IF($B1265="CRÉDITO",$D1265-($D1265*TAXAS!$C$19)), IF($A1265=TAXAS!$A$20,IF($B1265="CRÉDITO",$D1265-($D1265*TAXAS!$C$20)), IF($A1265=TAXAS!$A$21,IF($B1265="CRÉDITO",$D1265-($D1265*TAXAS!$C$21)), IF($A1265=TAXAS!$A$22,IF($B1265="CRÉDITO",$D1265-($D1265*TAXAS!$C$22)), IF($A1265=TAXAS!$A$23,IF($B1265="CRÉDITO",$D1265-($D1265*TAXAS!$C$23)), IF($A1265=TAXAS!$A$24,IF($B1265="CRÉDITO",$D1265-($D1265*TAXAS!$C$24)), IF($A1265=TAXAS!$A$25,IF($B1265="CRÉDITO",$D1265-($D1265*TAXAS!$C$25)), IF($A1265=TAXAS!$A$26,IF($B1265="CRÉDITO",$D1265-($D1265*TAXAS!$C$26)), IF($A1265=TAXAS!$A$27,IF($B1265="CRÉDITO",$D1265-($D1265*TAXAS!$C$27))))))))))))))))))))))))))/1</f>
        <v>0</v>
      </c>
      <c r="G1265" s="9">
        <f>IF($A1265="VISA",IF($B1265="PARCELADO ATÉ 3X",$D1265-(D1265*TAXAS!$D$4))/3,IF($A1265="MASTER",IF($B1265="PARCELADO ATÉ 3X",$D1265-(D1265*TAXAS!$D$5))/3,IF($A1265="ELO",IF($B1265="PARCELADO ATÉ 3X",$D1265-(D1265*TAXAS!$D$6))/3,IF($A1265="HIPERCARD",IF($B1265="PARCELADO ATÉ 3X",$D1265-(D1265*TAXAS!$D$7))/3,IF($A1265="DINERS",IF($B1265="PARCELADO ATÉ 3X",$D1265-(D1265*TAXAS!$D$8))/3,IF($A1265="AMERICA EXPRESS",IF($B1265="PARCELADO ATÉ 3X",$D1265-(D1265*TAXAS!$D$9))/3,IF($A1265=TAXAS!$A$10,IF($B1265="PARCELADO ATÉ 3X",$D1265-($D1265*TAXAS!$D$10))/3,IF($A1265=TAXAS!$A$11,IF($B1265="PARCELADO ATÉ 3X",$D1265-($D1265*TAXAS!$D$11))/3,IF($A1265=TAXAS!$A$12,IF($B1265="PARCELADO ATÉ 3X",$D1265-($D1265*TAXAS!$D$12))/3,IF($A1265=TAXAS!$A$13,IF($B1265="PARCELADO ATÉ 3X",$D1265-($D1265*TAXAS!$D$13))/3,IF($A1265=TAXAS!$A$14,IF($B1265="PARCELADO ATÉ 3X",$D1265-($D1265*TAXAS!$D$14))/3,IF($A1265=TAXAS!$A$15,IF($B1265="PARCELADO ATÉ 3X",$D1265-($D1265*TAXAS!$D$15))/3,IF($A1265=TAXAS!$A$16,IF($B1265="PARCELADO ATÉ 3X",$D1265-($D1265*TAXAS!$D$16))/3,IF($A1265=TAXAS!$A$17,IF($B1265="PARCELADO ATÉ 3X",$D1265-($D1265*TAXAS!$D$17))/3,IF($A1265=TAXAS!$A$18,IF($B1265="PARCELADO ATÉ 3X",$D1265-($D1265*TAXAS!$D$18))/3,IF($A1265=TAXAS!$A$19,IF($B1265="PARCELADO ATÉ 3X",$D1265-($D1265*TAXAS!$D$19))/3,IF($A1265=TAXAS!$A$20,IF($B1265="PARCELADO ATÉ 3X",$D1265-($D1265*TAXAS!$D$20))/3,IF($A1265=TAXAS!$A$21,IF($B1265="PARCELADO ATÉ 3X",$D1265-($D1265*TAXAS!$D$21))/3,IF($A1265=TAXAS!$A$22,IF($B1265="PARCELADO ATÉ 3X",$D1265-($D1265*TAXAS!$D$22))/3,IF($A1265=TAXAS!$A$23,IF($B1265="PARCELADO ATÉ 3X",$D1265-($D1265*TAXAS!$D$23))/3,IF($A1265=TAXAS!$A$24,IF($B1265="PARCELADO ATÉ 3X",$D1265-($D1265*TAXAS!$D$24))/3,IF($A1265=TAXAS!$A$25,IF($B1265="PARCELADO ATÉ 3X",$D1265-($D1265*TAXAS!$D$25))/3,IF($A1265=TAXAS!$A$26,IF($B1265="PARCELADO ATÉ 3X",$D1265-($D1265*TAXAS!$D$26))/3,IF($A1265=TAXAS!$A$27,IF($B1265="PARCELADO ATÉ 3X",$D1265-($D1265*TAXAS!$D$27))/3))))))))))))))))))))))))/1</f>
        <v>0</v>
      </c>
      <c r="H1265" s="9">
        <f>IF($A1265="VISA",IF($B1265="PARCELADO ATÉ 6X",$D1265-(D1265*TAXAS!$E$4))/6,IF($A1265="MASTER",IF($B1265="PARCELADO ATÉ 6X",$D1265-(D1265*TAXAS!$E$5))/6,IF($A1265="ELO",IF($B1265="PARCELADO ATÉ 6X",$D1265-(D1265*TAXAS!$E$6))/6,IF($A1265="HIPERCARD",IF($B1265="PARCELADO ATÉ 6X",$D1265-(D1265*TAXAS!$E$7))/6,IF($A1265="DINERS",IF($B1265="PARCELADO ATÉ 6X",$D1265-(D1265*TAXAS!$E$8))/6,IF($A1265="AMERICA EXPRESS",IF($B1265="PARCELADO ATÉ 6X",$D1265-(D1265*TAXAS!$E$9))/6,IF($A1265=TAXAS!$A$10,IF($B1265="PARCELADO ATÉ 6X",$D1265-($D1265*TAXAS!$E$10))/6,IF($A1265=TAXAS!$A$11,IF($B1265="PARCELADO ATÉ 6X",$D1265-($D1265*TAXAS!$E$11))/6,IF($A1265=TAXAS!$A$12,IF($B1265="PARCELADO ATÉ 6X",$D1265-($D1265*TAXAS!$E$12))/6,IF($A1265=TAXAS!$A$13,IF($B1265="PARCELADO ATÉ 6X",$D1265-($D1265*TAXAS!$E$13))/6,IF($A1265=TAXAS!$A$14,IF($B1265="PARCELADO ATÉ 6X",$D1265-($D1265*TAXAS!$E$14))/6,IF($A1265=TAXAS!$A$15,IF($B1265="PARCELADO ATÉ 6X",$D1265-($D1265*TAXAS!$E$15))/6,IF($A1265=TAXAS!$A$16,IF($B1265="PARCELADO ATÉ 6X",$D1265-($D1265*TAXAS!$E$16))/6,IF($A1265=TAXAS!$A$17,IF($B1265="PARCELADO ATÉ 6X",$D1265-($D1265*TAXAS!$E$17))/6,IF($A1265=TAXAS!$A$18,IF($B1265="PARCELADO ATÉ 6X",$D1265-($D1265*TAXAS!$E$18))/6,IF($A1265=TAXAS!$A$19,IF($B1265="PARCELADO ATÉ 6X",$D1265-($D1265*TAXAS!$E$19))/6,IF($A1265=TAXAS!$A$20,IF($B1265="PARCELADO ATÉ 6X",$D1265-($D1265*TAXAS!$E$20))/6,IF($A1265=TAXAS!$A$21,IF($B1265="PARCELADO ATÉ 6X",$D1265-($D1265*TAXAS!$E$21))/6,IF($A1265=TAXAS!$A$22,IF($B1265="PARCELADO ATÉ 6X",$D1265-($D1265*TAXAS!$E$22))/6,IF($A1265=TAXAS!$A$23,IF($B1265="PARCELADO ATÉ 6X",$D1265-($D1265*TAXAS!$E$23))/6,IF($A1265=TAXAS!$A$24,IF($B1265="PARCELADO ATÉ 6X",$D1265-($D1265*TAXAS!$E$24))/6,IF($A1265=TAXAS!$A$25,IF($B1265="PARCELADO ATÉ 6X",$D1265-($D1265*TAXAS!$E$25))/6,IF($A1265=TAXAS!$A$26,IF($B1265="PARCELADO ATÉ 6X",$D1265-($D1265*TAXAS!$E$26))/6,IF($A1265=TAXAS!$A$27,IF($B1265="PARCELADO ATÉ 6X",$D1265-($D1265*TAXAS!$E$27))/6))))))))))))))))))))))))/1</f>
        <v>0</v>
      </c>
      <c r="I1265" s="9">
        <f>IF($A1265="VISA",IF($B1265="PARCELADO ATÉ 12X",$D1265-(D1265*TAXAS!$F$4))/12,IF($A1265="MASTER",IF($B1265="PARCELADO ATÉ 12X",$D1265-(D1265*TAXAS!$F$5))/12,IF($A1265="ELO",IF($B1265="PARCELADO ATÉ 12X",$D1265-(D1265*TAXAS!$F$6))/12,IF($A1265="HIPERCARD",IF($B1265="PARCELADO ATÉ 12X",$D1265-(D1265*TAXAS!$F$7))/12,IF($A1265="DINERS",IF($B1265="PARCELADO ATÉ 12X",$D1265-(D1265*TAXAS!$F$8))/12,IF($A1265="AMERICA EXPRESS",IF($B1265="PARCELADO ATÉ 12X",$D1265-(D1265*TAXAS!$F$9))/12,IF($A1265=TAXAS!$A$10,IF($B1265="PARCELADO ATÉ 12X",$D1265-($D1265*TAXAS!$F$10))/12,IF($A1265=TAXAS!$A$11,IF($B1265="PARCELADO ATÉ 12X",$D1265-($D1265*TAXAS!$F$11))/12,IF($A1265=TAXAS!$A$12,IF($B1265="PARCELADO ATÉ 12X",$D1265-($D1265*TAXAS!$F$12))/12,IF($A1265=TAXAS!$A$13,IF($B1265="PARCELADO ATÉ 12X",$D1265-($D1265*TAXAS!$F$13))/12,IF($A1265=TAXAS!$A$14,IF($B1265="PARCELADO ATÉ 12X",$D1265-($D1265*TAXAS!$F$14))/12,IF($A1265=TAXAS!$A$15,IF($B1265="PARCELADO ATÉ 12X",$D1265-($D1265*TAXAS!$F$15))/12,IF($A1265=TAXAS!$A$16,IF($B1265="PARCELADO ATÉ 12X",$D1265-($D1265*TAXAS!$F$16))/12,IF($A1265=TAXAS!$A$17,IF($B1265="PARCELADO ATÉ 12X",$D1265-($D1265*TAXAS!$F$17))/12,IF($A1265=TAXAS!$A$18,IF($B1265="PARCELADO ATÉ 12X",$D1265-($D1265*TAXAS!$F$18))/12,IF($A1265=TAXAS!$A$19,IF($B1265="PARCELADO ATÉ 12X",$D1265-($D1265*TAXAS!$F$19))/12,IF($A1265=TAXAS!$A$20,IF($B1265="PARCELADO ATÉ 12X",$D1265-($D1265*TAXAS!$F$20))/12,IF($A1265=TAXAS!$A$21,IF($B1265="PARCELADO ATÉ 12X",$D1265-($D1265*TAXAS!$F$21))/12,IF($A1265=TAXAS!$A$22,IF($B1265="PARCELADO ATÉ 12X",$D1265-($D1265*TAXAS!$F$22))/12,IF($A1265=TAXAS!$A$23,IF($B1265="PARCELADO ATÉ 12X",$D1265-($D1265*TAXAS!$F$23))/12,IF($A1265=TAXAS!$A$24,IF($B1265="PARCELADO ATÉ 12X",$D1265-($D1265*TAXAS!$F$24))/12,IF($A1265=TAXAS!$A$25,IF($B1265="PARCELADO ATÉ 12X",$D1265-($D1265*TAXAS!$F$25))/12,IF($A1265=TAXAS!$A$26,IF($B1265="PARCELADO ATÉ 12X",$D1265-($D1265*TAXAS!$F$26))/12,IF($A1265=TAXAS!$A$27,IF($B1265="PARCELADO ATÉ 12X",$D1265-($D1265*TAXAS!$F$27))/12))))))))))))))))))))))))/1</f>
        <v>0</v>
      </c>
      <c r="J1265" s="8">
        <f t="shared" si="0"/>
        <v>0</v>
      </c>
      <c r="K1265" s="10" t="b">
        <f>IF($B1265="PARCELADO ATÉ 3X",($D1265-($D1265*TAXAS!$D$4))-$J1265)</f>
        <v>0</v>
      </c>
      <c r="L1265" s="10" t="b">
        <f>IF($B1265="PARCELADO ATÉ 6X",($D1265-($D1265*TAXAS!$E$4))-$J1265)</f>
        <v>0</v>
      </c>
      <c r="M1265" s="10" t="b">
        <f>IF($B1265="PARCELADO ATÉ 12X",($D1265-($D1265*TAXAS!$F$4))-$J1265)</f>
        <v>0</v>
      </c>
      <c r="N1265" s="8">
        <f t="shared" si="1"/>
        <v>0</v>
      </c>
      <c r="O1265" s="10">
        <f t="shared" si="2"/>
        <v>0</v>
      </c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</row>
    <row r="1266" spans="1:31" ht="15.75" customHeight="1" x14ac:dyDescent="0.2">
      <c r="A1266" s="3"/>
      <c r="B1266" s="5"/>
      <c r="C1266" s="6"/>
      <c r="D1266" s="42"/>
      <c r="E1266" s="8">
        <f>IF($A1266="VISA",IF($B1266="DÉBITO",$D1266-($D1266*TAXAS!$B$4)),IF($A1266="MASTER",IF($B1266="DÉBITO",$D1266-($D1266*TAXAS!$B$5)),IF($A1266="ELO", IF($B1266="DÉBITO",$D1266-($D1266*TAXAS!$B$6)),IF($A1266="HIPERCARD",IF($B1266="DÉBITO",$D1266-($D1266*TAXAS!$B$7)),IF($A1266="DINERS",IF($B1266="DÉBITO",$D1266-($D1266*TAXAS!$B$8)),IF($A1266="AMERICA EXPRESS",IF($B1266="DÉBITO",$D1266-($D1266*TAXAS!$B$9)),IF($A1266=TAXAS!$A$10,IF($B1266="DÉBITO",$D1266-($D1266*TAXAS!$B$10)), IF($A1266=TAXAS!$A$11,IF($B1266="DÉBITO",$D1266-($D1266*TAXAS!$B$11)), IF($A1266=TAXAS!$A$12,IF($B1266="DÉBITO",$D1266-($D1266*TAXAS!$B$12)), IF($A1266=TAXAS!$A$13,IF($B1266="DÉBITO",$D1266-($D1266*TAXAS!$B$13)), IF($A1266=TAXAS!$A$14,IF($B1266="DÉBITO",$D1266-($D1266*TAXAS!$B$14)), IF($A1266=TAXAS!$A$15,IF($B1266="DÉBITO",$D1266-($D1266*TAXAS!$B$15)), IF($A1266=TAXAS!$A$16,IF($B1266="DÉBITO",$D1266-($D1266*TAXAS!$B$16)), IF($A1266=TAXAS!$A$17,IF($B1266="DÉBITO",$D1266-($D1266*TAXAS!$B$17)), IF($A1266=TAXAS!$A$18,IF($B1266="DÉBITO",$D1266-($D1266*TAXAS!$B$18)), IF($A1266=TAXAS!$A$19,IF($B1266="DÉBITO",$D1266-($D1266*TAXAS!$B$19)), IF($A1266=TAXAS!$A$20,IF($B1266="DÉBITO",$D1266-($D1266*TAXAS!$B$20)), IF($A1266=TAXAS!$A$21,IF($B1266="DÉBITO",$D1266-($D1266*TAXAS!$B$21)), IF($A1266=TAXAS!$A$22,IF($B1266="DÉBITO",$D1266-($D1266*TAXAS!$B$22)), IF($A1266=TAXAS!$A$23,IF($B1266="DÉBITO",$D1266-($D1266*TAXAS!$B$23)), IF($A1266=TAXAS!$A$24,IF($B1266="DÉBITO",$D1266-($D1266*TAXAS!$B$24)), IF($A1266=TAXAS!$A$25,IF($B1266="DÉBITO",$D1266-($D1266*TAXAS!$B$25)), IF($A1266=TAXAS!$A$26,IF($B1266="DÉBITO",$D1266-($D1266*TAXAS!$B$26)), IF($A1266=TAXAS!$A$27,IF($B1266="DÉBITO",$D1266-($D1266*TAXAS!$B$27))))))))))))))))))))))))))/1</f>
        <v>0</v>
      </c>
      <c r="F1266" s="8">
        <f>IF($A1266="VISA",IF($B1266="CRÉDITO",$D1266-($D1266*TAXAS!$C$4)),IF($A1266="MASTER",IF($B1266="CRÉDITO",$D1266-($D1266*TAXAS!$C$5)),IF($A1266="ELO", IF($B1266="CRÉDITO",$D1266-($D1266*TAXAS!$C$6)),IF($A1266="HIPERCARD",IF($B1266="CRÉDITO",$D1266-($D1266*TAXAS!$C$7)),IF($A1266="DINERS",IF($B1266="CRÉDITO",$D1266-($D1266*TAXAS!$C$8)),IF($A1266="AMERICA EXPRESS",IF($B1266="CRÉDITO",$D1266-($D1266*TAXAS!$C$9)),IF($A1266=TAXAS!$A$10,IF($B1266="CRÉDITO",$D1266-($D1266*TAXAS!$C$10)), IF($A1266=TAXAS!$A$11,IF($B1266="CRÉDITO",$D1266-($D1266*TAXAS!$C$11)), IF($A1266=TAXAS!$A$12,IF($B1266="CRÉDITO",$D1266-($D1266*TAXAS!$C$12)), IF($A1266=TAXAS!$A$13,IF($B1266="CRÉDITO",$D1266-($D1266*TAXAS!$C$13)), IF($A1266=TAXAS!$A$14,IF($B1266="CRÉDITO",$D1266-($D1266*TAXAS!$C$14)), IF($A1266=TAXAS!$A$15,IF($B1266="CRÉDITO",$D1266-($D1266*TAXAS!$C$15)), IF($A1266=TAXAS!$A$16,IF($B1266="CRÉDITO",$D1266-($D1266*TAXAS!$C$16)), IF($A1266=TAXAS!$A$17,IF($B1266="CRÉDITO",$D1266-($D1266*TAXAS!$C$17)), IF($A1266=TAXAS!$A$18,IF($B1266="CRÉDITO",$D1266-($D1266*TAXAS!$C$18)), IF($A1266=TAXAS!$A$19,IF($B1266="CRÉDITO",$D1266-($D1266*TAXAS!$C$19)), IF($A1266=TAXAS!$A$20,IF($B1266="CRÉDITO",$D1266-($D1266*TAXAS!$C$20)), IF($A1266=TAXAS!$A$21,IF($B1266="CRÉDITO",$D1266-($D1266*TAXAS!$C$21)), IF($A1266=TAXAS!$A$22,IF($B1266="CRÉDITO",$D1266-($D1266*TAXAS!$C$22)), IF($A1266=TAXAS!$A$23,IF($B1266="CRÉDITO",$D1266-($D1266*TAXAS!$C$23)), IF($A1266=TAXAS!$A$24,IF($B1266="CRÉDITO",$D1266-($D1266*TAXAS!$C$24)), IF($A1266=TAXAS!$A$25,IF($B1266="CRÉDITO",$D1266-($D1266*TAXAS!$C$25)), IF($A1266=TAXAS!$A$26,IF($B1266="CRÉDITO",$D1266-($D1266*TAXAS!$C$26)), IF($A1266=TAXAS!$A$27,IF($B1266="CRÉDITO",$D1266-($D1266*TAXAS!$C$27))))))))))))))))))))))))))/1</f>
        <v>0</v>
      </c>
      <c r="G1266" s="9">
        <f>IF($A1266="VISA",IF($B1266="PARCELADO ATÉ 3X",$D1266-(D1266*TAXAS!$D$4))/3,IF($A1266="MASTER",IF($B1266="PARCELADO ATÉ 3X",$D1266-(D1266*TAXAS!$D$5))/3,IF($A1266="ELO",IF($B1266="PARCELADO ATÉ 3X",$D1266-(D1266*TAXAS!$D$6))/3,IF($A1266="HIPERCARD",IF($B1266="PARCELADO ATÉ 3X",$D1266-(D1266*TAXAS!$D$7))/3,IF($A1266="DINERS",IF($B1266="PARCELADO ATÉ 3X",$D1266-(D1266*TAXAS!$D$8))/3,IF($A1266="AMERICA EXPRESS",IF($B1266="PARCELADO ATÉ 3X",$D1266-(D1266*TAXAS!$D$9))/3,IF($A1266=TAXAS!$A$10,IF($B1266="PARCELADO ATÉ 3X",$D1266-($D1266*TAXAS!$D$10))/3,IF($A1266=TAXAS!$A$11,IF($B1266="PARCELADO ATÉ 3X",$D1266-($D1266*TAXAS!$D$11))/3,IF($A1266=TAXAS!$A$12,IF($B1266="PARCELADO ATÉ 3X",$D1266-($D1266*TAXAS!$D$12))/3,IF($A1266=TAXAS!$A$13,IF($B1266="PARCELADO ATÉ 3X",$D1266-($D1266*TAXAS!$D$13))/3,IF($A1266=TAXAS!$A$14,IF($B1266="PARCELADO ATÉ 3X",$D1266-($D1266*TAXAS!$D$14))/3,IF($A1266=TAXAS!$A$15,IF($B1266="PARCELADO ATÉ 3X",$D1266-($D1266*TAXAS!$D$15))/3,IF($A1266=TAXAS!$A$16,IF($B1266="PARCELADO ATÉ 3X",$D1266-($D1266*TAXAS!$D$16))/3,IF($A1266=TAXAS!$A$17,IF($B1266="PARCELADO ATÉ 3X",$D1266-($D1266*TAXAS!$D$17))/3,IF($A1266=TAXAS!$A$18,IF($B1266="PARCELADO ATÉ 3X",$D1266-($D1266*TAXAS!$D$18))/3,IF($A1266=TAXAS!$A$19,IF($B1266="PARCELADO ATÉ 3X",$D1266-($D1266*TAXAS!$D$19))/3,IF($A1266=TAXAS!$A$20,IF($B1266="PARCELADO ATÉ 3X",$D1266-($D1266*TAXAS!$D$20))/3,IF($A1266=TAXAS!$A$21,IF($B1266="PARCELADO ATÉ 3X",$D1266-($D1266*TAXAS!$D$21))/3,IF($A1266=TAXAS!$A$22,IF($B1266="PARCELADO ATÉ 3X",$D1266-($D1266*TAXAS!$D$22))/3,IF($A1266=TAXAS!$A$23,IF($B1266="PARCELADO ATÉ 3X",$D1266-($D1266*TAXAS!$D$23))/3,IF($A1266=TAXAS!$A$24,IF($B1266="PARCELADO ATÉ 3X",$D1266-($D1266*TAXAS!$D$24))/3,IF($A1266=TAXAS!$A$25,IF($B1266="PARCELADO ATÉ 3X",$D1266-($D1266*TAXAS!$D$25))/3,IF($A1266=TAXAS!$A$26,IF($B1266="PARCELADO ATÉ 3X",$D1266-($D1266*TAXAS!$D$26))/3,IF($A1266=TAXAS!$A$27,IF($B1266="PARCELADO ATÉ 3X",$D1266-($D1266*TAXAS!$D$27))/3))))))))))))))))))))))))/1</f>
        <v>0</v>
      </c>
      <c r="H1266" s="9">
        <f>IF($A1266="VISA",IF($B1266="PARCELADO ATÉ 6X",$D1266-(D1266*TAXAS!$E$4))/6,IF($A1266="MASTER",IF($B1266="PARCELADO ATÉ 6X",$D1266-(D1266*TAXAS!$E$5))/6,IF($A1266="ELO",IF($B1266="PARCELADO ATÉ 6X",$D1266-(D1266*TAXAS!$E$6))/6,IF($A1266="HIPERCARD",IF($B1266="PARCELADO ATÉ 6X",$D1266-(D1266*TAXAS!$E$7))/6,IF($A1266="DINERS",IF($B1266="PARCELADO ATÉ 6X",$D1266-(D1266*TAXAS!$E$8))/6,IF($A1266="AMERICA EXPRESS",IF($B1266="PARCELADO ATÉ 6X",$D1266-(D1266*TAXAS!$E$9))/6,IF($A1266=TAXAS!$A$10,IF($B1266="PARCELADO ATÉ 6X",$D1266-($D1266*TAXAS!$E$10))/6,IF($A1266=TAXAS!$A$11,IF($B1266="PARCELADO ATÉ 6X",$D1266-($D1266*TAXAS!$E$11))/6,IF($A1266=TAXAS!$A$12,IF($B1266="PARCELADO ATÉ 6X",$D1266-($D1266*TAXAS!$E$12))/6,IF($A1266=TAXAS!$A$13,IF($B1266="PARCELADO ATÉ 6X",$D1266-($D1266*TAXAS!$E$13))/6,IF($A1266=TAXAS!$A$14,IF($B1266="PARCELADO ATÉ 6X",$D1266-($D1266*TAXAS!$E$14))/6,IF($A1266=TAXAS!$A$15,IF($B1266="PARCELADO ATÉ 6X",$D1266-($D1266*TAXAS!$E$15))/6,IF($A1266=TAXAS!$A$16,IF($B1266="PARCELADO ATÉ 6X",$D1266-($D1266*TAXAS!$E$16))/6,IF($A1266=TAXAS!$A$17,IF($B1266="PARCELADO ATÉ 6X",$D1266-($D1266*TAXAS!$E$17))/6,IF($A1266=TAXAS!$A$18,IF($B1266="PARCELADO ATÉ 6X",$D1266-($D1266*TAXAS!$E$18))/6,IF($A1266=TAXAS!$A$19,IF($B1266="PARCELADO ATÉ 6X",$D1266-($D1266*TAXAS!$E$19))/6,IF($A1266=TAXAS!$A$20,IF($B1266="PARCELADO ATÉ 6X",$D1266-($D1266*TAXAS!$E$20))/6,IF($A1266=TAXAS!$A$21,IF($B1266="PARCELADO ATÉ 6X",$D1266-($D1266*TAXAS!$E$21))/6,IF($A1266=TAXAS!$A$22,IF($B1266="PARCELADO ATÉ 6X",$D1266-($D1266*TAXAS!$E$22))/6,IF($A1266=TAXAS!$A$23,IF($B1266="PARCELADO ATÉ 6X",$D1266-($D1266*TAXAS!$E$23))/6,IF($A1266=TAXAS!$A$24,IF($B1266="PARCELADO ATÉ 6X",$D1266-($D1266*TAXAS!$E$24))/6,IF($A1266=TAXAS!$A$25,IF($B1266="PARCELADO ATÉ 6X",$D1266-($D1266*TAXAS!$E$25))/6,IF($A1266=TAXAS!$A$26,IF($B1266="PARCELADO ATÉ 6X",$D1266-($D1266*TAXAS!$E$26))/6,IF($A1266=TAXAS!$A$27,IF($B1266="PARCELADO ATÉ 6X",$D1266-($D1266*TAXAS!$E$27))/6))))))))))))))))))))))))/1</f>
        <v>0</v>
      </c>
      <c r="I1266" s="9">
        <f>IF($A1266="VISA",IF($B1266="PARCELADO ATÉ 12X",$D1266-(D1266*TAXAS!$F$4))/12,IF($A1266="MASTER",IF($B1266="PARCELADO ATÉ 12X",$D1266-(D1266*TAXAS!$F$5))/12,IF($A1266="ELO",IF($B1266="PARCELADO ATÉ 12X",$D1266-(D1266*TAXAS!$F$6))/12,IF($A1266="HIPERCARD",IF($B1266="PARCELADO ATÉ 12X",$D1266-(D1266*TAXAS!$F$7))/12,IF($A1266="DINERS",IF($B1266="PARCELADO ATÉ 12X",$D1266-(D1266*TAXAS!$F$8))/12,IF($A1266="AMERICA EXPRESS",IF($B1266="PARCELADO ATÉ 12X",$D1266-(D1266*TAXAS!$F$9))/12,IF($A1266=TAXAS!$A$10,IF($B1266="PARCELADO ATÉ 12X",$D1266-($D1266*TAXAS!$F$10))/12,IF($A1266=TAXAS!$A$11,IF($B1266="PARCELADO ATÉ 12X",$D1266-($D1266*TAXAS!$F$11))/12,IF($A1266=TAXAS!$A$12,IF($B1266="PARCELADO ATÉ 12X",$D1266-($D1266*TAXAS!$F$12))/12,IF($A1266=TAXAS!$A$13,IF($B1266="PARCELADO ATÉ 12X",$D1266-($D1266*TAXAS!$F$13))/12,IF($A1266=TAXAS!$A$14,IF($B1266="PARCELADO ATÉ 12X",$D1266-($D1266*TAXAS!$F$14))/12,IF($A1266=TAXAS!$A$15,IF($B1266="PARCELADO ATÉ 12X",$D1266-($D1266*TAXAS!$F$15))/12,IF($A1266=TAXAS!$A$16,IF($B1266="PARCELADO ATÉ 12X",$D1266-($D1266*TAXAS!$F$16))/12,IF($A1266=TAXAS!$A$17,IF($B1266="PARCELADO ATÉ 12X",$D1266-($D1266*TAXAS!$F$17))/12,IF($A1266=TAXAS!$A$18,IF($B1266="PARCELADO ATÉ 12X",$D1266-($D1266*TAXAS!$F$18))/12,IF($A1266=TAXAS!$A$19,IF($B1266="PARCELADO ATÉ 12X",$D1266-($D1266*TAXAS!$F$19))/12,IF($A1266=TAXAS!$A$20,IF($B1266="PARCELADO ATÉ 12X",$D1266-($D1266*TAXAS!$F$20))/12,IF($A1266=TAXAS!$A$21,IF($B1266="PARCELADO ATÉ 12X",$D1266-($D1266*TAXAS!$F$21))/12,IF($A1266=TAXAS!$A$22,IF($B1266="PARCELADO ATÉ 12X",$D1266-($D1266*TAXAS!$F$22))/12,IF($A1266=TAXAS!$A$23,IF($B1266="PARCELADO ATÉ 12X",$D1266-($D1266*TAXAS!$F$23))/12,IF($A1266=TAXAS!$A$24,IF($B1266="PARCELADO ATÉ 12X",$D1266-($D1266*TAXAS!$F$24))/12,IF($A1266=TAXAS!$A$25,IF($B1266="PARCELADO ATÉ 12X",$D1266-($D1266*TAXAS!$F$25))/12,IF($A1266=TAXAS!$A$26,IF($B1266="PARCELADO ATÉ 12X",$D1266-($D1266*TAXAS!$F$26))/12,IF($A1266=TAXAS!$A$27,IF($B1266="PARCELADO ATÉ 12X",$D1266-($D1266*TAXAS!$F$27))/12))))))))))))))))))))))))/1</f>
        <v>0</v>
      </c>
      <c r="J1266" s="8">
        <f t="shared" si="0"/>
        <v>0</v>
      </c>
      <c r="K1266" s="10" t="b">
        <f>IF($B1266="PARCELADO ATÉ 3X",($D1266-($D1266*TAXAS!$D$4))-$J1266)</f>
        <v>0</v>
      </c>
      <c r="L1266" s="10" t="b">
        <f>IF($B1266="PARCELADO ATÉ 6X",($D1266-($D1266*TAXAS!$E$4))-$J1266)</f>
        <v>0</v>
      </c>
      <c r="M1266" s="10" t="b">
        <f>IF($B1266="PARCELADO ATÉ 12X",($D1266-($D1266*TAXAS!$F$4))-$J1266)</f>
        <v>0</v>
      </c>
      <c r="N1266" s="8">
        <f t="shared" si="1"/>
        <v>0</v>
      </c>
      <c r="O1266" s="10">
        <f t="shared" si="2"/>
        <v>0</v>
      </c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</row>
    <row r="1267" spans="1:31" ht="15.75" customHeight="1" x14ac:dyDescent="0.2">
      <c r="A1267" s="3"/>
      <c r="B1267" s="5"/>
      <c r="C1267" s="6"/>
      <c r="D1267" s="42"/>
      <c r="E1267" s="8">
        <f>IF($A1267="VISA",IF($B1267="DÉBITO",$D1267-($D1267*TAXAS!$B$4)),IF($A1267="MASTER",IF($B1267="DÉBITO",$D1267-($D1267*TAXAS!$B$5)),IF($A1267="ELO", IF($B1267="DÉBITO",$D1267-($D1267*TAXAS!$B$6)),IF($A1267="HIPERCARD",IF($B1267="DÉBITO",$D1267-($D1267*TAXAS!$B$7)),IF($A1267="DINERS",IF($B1267="DÉBITO",$D1267-($D1267*TAXAS!$B$8)),IF($A1267="AMERICA EXPRESS",IF($B1267="DÉBITO",$D1267-($D1267*TAXAS!$B$9)),IF($A1267=TAXAS!$A$10,IF($B1267="DÉBITO",$D1267-($D1267*TAXAS!$B$10)), IF($A1267=TAXAS!$A$11,IF($B1267="DÉBITO",$D1267-($D1267*TAXAS!$B$11)), IF($A1267=TAXAS!$A$12,IF($B1267="DÉBITO",$D1267-($D1267*TAXAS!$B$12)), IF($A1267=TAXAS!$A$13,IF($B1267="DÉBITO",$D1267-($D1267*TAXAS!$B$13)), IF($A1267=TAXAS!$A$14,IF($B1267="DÉBITO",$D1267-($D1267*TAXAS!$B$14)), IF($A1267=TAXAS!$A$15,IF($B1267="DÉBITO",$D1267-($D1267*TAXAS!$B$15)), IF($A1267=TAXAS!$A$16,IF($B1267="DÉBITO",$D1267-($D1267*TAXAS!$B$16)), IF($A1267=TAXAS!$A$17,IF($B1267="DÉBITO",$D1267-($D1267*TAXAS!$B$17)), IF($A1267=TAXAS!$A$18,IF($B1267="DÉBITO",$D1267-($D1267*TAXAS!$B$18)), IF($A1267=TAXAS!$A$19,IF($B1267="DÉBITO",$D1267-($D1267*TAXAS!$B$19)), IF($A1267=TAXAS!$A$20,IF($B1267="DÉBITO",$D1267-($D1267*TAXAS!$B$20)), IF($A1267=TAXAS!$A$21,IF($B1267="DÉBITO",$D1267-($D1267*TAXAS!$B$21)), IF($A1267=TAXAS!$A$22,IF($B1267="DÉBITO",$D1267-($D1267*TAXAS!$B$22)), IF($A1267=TAXAS!$A$23,IF($B1267="DÉBITO",$D1267-($D1267*TAXAS!$B$23)), IF($A1267=TAXAS!$A$24,IF($B1267="DÉBITO",$D1267-($D1267*TAXAS!$B$24)), IF($A1267=TAXAS!$A$25,IF($B1267="DÉBITO",$D1267-($D1267*TAXAS!$B$25)), IF($A1267=TAXAS!$A$26,IF($B1267="DÉBITO",$D1267-($D1267*TAXAS!$B$26)), IF($A1267=TAXAS!$A$27,IF($B1267="DÉBITO",$D1267-($D1267*TAXAS!$B$27))))))))))))))))))))))))))/1</f>
        <v>0</v>
      </c>
      <c r="F1267" s="8">
        <f>IF($A1267="VISA",IF($B1267="CRÉDITO",$D1267-($D1267*TAXAS!$C$4)),IF($A1267="MASTER",IF($B1267="CRÉDITO",$D1267-($D1267*TAXAS!$C$5)),IF($A1267="ELO", IF($B1267="CRÉDITO",$D1267-($D1267*TAXAS!$C$6)),IF($A1267="HIPERCARD",IF($B1267="CRÉDITO",$D1267-($D1267*TAXAS!$C$7)),IF($A1267="DINERS",IF($B1267="CRÉDITO",$D1267-($D1267*TAXAS!$C$8)),IF($A1267="AMERICA EXPRESS",IF($B1267="CRÉDITO",$D1267-($D1267*TAXAS!$C$9)),IF($A1267=TAXAS!$A$10,IF($B1267="CRÉDITO",$D1267-($D1267*TAXAS!$C$10)), IF($A1267=TAXAS!$A$11,IF($B1267="CRÉDITO",$D1267-($D1267*TAXAS!$C$11)), IF($A1267=TAXAS!$A$12,IF($B1267="CRÉDITO",$D1267-($D1267*TAXAS!$C$12)), IF($A1267=TAXAS!$A$13,IF($B1267="CRÉDITO",$D1267-($D1267*TAXAS!$C$13)), IF($A1267=TAXAS!$A$14,IF($B1267="CRÉDITO",$D1267-($D1267*TAXAS!$C$14)), IF($A1267=TAXAS!$A$15,IF($B1267="CRÉDITO",$D1267-($D1267*TAXAS!$C$15)), IF($A1267=TAXAS!$A$16,IF($B1267="CRÉDITO",$D1267-($D1267*TAXAS!$C$16)), IF($A1267=TAXAS!$A$17,IF($B1267="CRÉDITO",$D1267-($D1267*TAXAS!$C$17)), IF($A1267=TAXAS!$A$18,IF($B1267="CRÉDITO",$D1267-($D1267*TAXAS!$C$18)), IF($A1267=TAXAS!$A$19,IF($B1267="CRÉDITO",$D1267-($D1267*TAXAS!$C$19)), IF($A1267=TAXAS!$A$20,IF($B1267="CRÉDITO",$D1267-($D1267*TAXAS!$C$20)), IF($A1267=TAXAS!$A$21,IF($B1267="CRÉDITO",$D1267-($D1267*TAXAS!$C$21)), IF($A1267=TAXAS!$A$22,IF($B1267="CRÉDITO",$D1267-($D1267*TAXAS!$C$22)), IF($A1267=TAXAS!$A$23,IF($B1267="CRÉDITO",$D1267-($D1267*TAXAS!$C$23)), IF($A1267=TAXAS!$A$24,IF($B1267="CRÉDITO",$D1267-($D1267*TAXAS!$C$24)), IF($A1267=TAXAS!$A$25,IF($B1267="CRÉDITO",$D1267-($D1267*TAXAS!$C$25)), IF($A1267=TAXAS!$A$26,IF($B1267="CRÉDITO",$D1267-($D1267*TAXAS!$C$26)), IF($A1267=TAXAS!$A$27,IF($B1267="CRÉDITO",$D1267-($D1267*TAXAS!$C$27))))))))))))))))))))))))))/1</f>
        <v>0</v>
      </c>
      <c r="G1267" s="9">
        <f>IF($A1267="VISA",IF($B1267="PARCELADO ATÉ 3X",$D1267-(D1267*TAXAS!$D$4))/3,IF($A1267="MASTER",IF($B1267="PARCELADO ATÉ 3X",$D1267-(D1267*TAXAS!$D$5))/3,IF($A1267="ELO",IF($B1267="PARCELADO ATÉ 3X",$D1267-(D1267*TAXAS!$D$6))/3,IF($A1267="HIPERCARD",IF($B1267="PARCELADO ATÉ 3X",$D1267-(D1267*TAXAS!$D$7))/3,IF($A1267="DINERS",IF($B1267="PARCELADO ATÉ 3X",$D1267-(D1267*TAXAS!$D$8))/3,IF($A1267="AMERICA EXPRESS",IF($B1267="PARCELADO ATÉ 3X",$D1267-(D1267*TAXAS!$D$9))/3,IF($A1267=TAXAS!$A$10,IF($B1267="PARCELADO ATÉ 3X",$D1267-($D1267*TAXAS!$D$10))/3,IF($A1267=TAXAS!$A$11,IF($B1267="PARCELADO ATÉ 3X",$D1267-($D1267*TAXAS!$D$11))/3,IF($A1267=TAXAS!$A$12,IF($B1267="PARCELADO ATÉ 3X",$D1267-($D1267*TAXAS!$D$12))/3,IF($A1267=TAXAS!$A$13,IF($B1267="PARCELADO ATÉ 3X",$D1267-($D1267*TAXAS!$D$13))/3,IF($A1267=TAXAS!$A$14,IF($B1267="PARCELADO ATÉ 3X",$D1267-($D1267*TAXAS!$D$14))/3,IF($A1267=TAXAS!$A$15,IF($B1267="PARCELADO ATÉ 3X",$D1267-($D1267*TAXAS!$D$15))/3,IF($A1267=TAXAS!$A$16,IF($B1267="PARCELADO ATÉ 3X",$D1267-($D1267*TAXAS!$D$16))/3,IF($A1267=TAXAS!$A$17,IF($B1267="PARCELADO ATÉ 3X",$D1267-($D1267*TAXAS!$D$17))/3,IF($A1267=TAXAS!$A$18,IF($B1267="PARCELADO ATÉ 3X",$D1267-($D1267*TAXAS!$D$18))/3,IF($A1267=TAXAS!$A$19,IF($B1267="PARCELADO ATÉ 3X",$D1267-($D1267*TAXAS!$D$19))/3,IF($A1267=TAXAS!$A$20,IF($B1267="PARCELADO ATÉ 3X",$D1267-($D1267*TAXAS!$D$20))/3,IF($A1267=TAXAS!$A$21,IF($B1267="PARCELADO ATÉ 3X",$D1267-($D1267*TAXAS!$D$21))/3,IF($A1267=TAXAS!$A$22,IF($B1267="PARCELADO ATÉ 3X",$D1267-($D1267*TAXAS!$D$22))/3,IF($A1267=TAXAS!$A$23,IF($B1267="PARCELADO ATÉ 3X",$D1267-($D1267*TAXAS!$D$23))/3,IF($A1267=TAXAS!$A$24,IF($B1267="PARCELADO ATÉ 3X",$D1267-($D1267*TAXAS!$D$24))/3,IF($A1267=TAXAS!$A$25,IF($B1267="PARCELADO ATÉ 3X",$D1267-($D1267*TAXAS!$D$25))/3,IF($A1267=TAXAS!$A$26,IF($B1267="PARCELADO ATÉ 3X",$D1267-($D1267*TAXAS!$D$26))/3,IF($A1267=TAXAS!$A$27,IF($B1267="PARCELADO ATÉ 3X",$D1267-($D1267*TAXAS!$D$27))/3))))))))))))))))))))))))/1</f>
        <v>0</v>
      </c>
      <c r="H1267" s="9">
        <f>IF($A1267="VISA",IF($B1267="PARCELADO ATÉ 6X",$D1267-(D1267*TAXAS!$E$4))/6,IF($A1267="MASTER",IF($B1267="PARCELADO ATÉ 6X",$D1267-(D1267*TAXAS!$E$5))/6,IF($A1267="ELO",IF($B1267="PARCELADO ATÉ 6X",$D1267-(D1267*TAXAS!$E$6))/6,IF($A1267="HIPERCARD",IF($B1267="PARCELADO ATÉ 6X",$D1267-(D1267*TAXAS!$E$7))/6,IF($A1267="DINERS",IF($B1267="PARCELADO ATÉ 6X",$D1267-(D1267*TAXAS!$E$8))/6,IF($A1267="AMERICA EXPRESS",IF($B1267="PARCELADO ATÉ 6X",$D1267-(D1267*TAXAS!$E$9))/6,IF($A1267=TAXAS!$A$10,IF($B1267="PARCELADO ATÉ 6X",$D1267-($D1267*TAXAS!$E$10))/6,IF($A1267=TAXAS!$A$11,IF($B1267="PARCELADO ATÉ 6X",$D1267-($D1267*TAXAS!$E$11))/6,IF($A1267=TAXAS!$A$12,IF($B1267="PARCELADO ATÉ 6X",$D1267-($D1267*TAXAS!$E$12))/6,IF($A1267=TAXAS!$A$13,IF($B1267="PARCELADO ATÉ 6X",$D1267-($D1267*TAXAS!$E$13))/6,IF($A1267=TAXAS!$A$14,IF($B1267="PARCELADO ATÉ 6X",$D1267-($D1267*TAXAS!$E$14))/6,IF($A1267=TAXAS!$A$15,IF($B1267="PARCELADO ATÉ 6X",$D1267-($D1267*TAXAS!$E$15))/6,IF($A1267=TAXAS!$A$16,IF($B1267="PARCELADO ATÉ 6X",$D1267-($D1267*TAXAS!$E$16))/6,IF($A1267=TAXAS!$A$17,IF($B1267="PARCELADO ATÉ 6X",$D1267-($D1267*TAXAS!$E$17))/6,IF($A1267=TAXAS!$A$18,IF($B1267="PARCELADO ATÉ 6X",$D1267-($D1267*TAXAS!$E$18))/6,IF($A1267=TAXAS!$A$19,IF($B1267="PARCELADO ATÉ 6X",$D1267-($D1267*TAXAS!$E$19))/6,IF($A1267=TAXAS!$A$20,IF($B1267="PARCELADO ATÉ 6X",$D1267-($D1267*TAXAS!$E$20))/6,IF($A1267=TAXAS!$A$21,IF($B1267="PARCELADO ATÉ 6X",$D1267-($D1267*TAXAS!$E$21))/6,IF($A1267=TAXAS!$A$22,IF($B1267="PARCELADO ATÉ 6X",$D1267-($D1267*TAXAS!$E$22))/6,IF($A1267=TAXAS!$A$23,IF($B1267="PARCELADO ATÉ 6X",$D1267-($D1267*TAXAS!$E$23))/6,IF($A1267=TAXAS!$A$24,IF($B1267="PARCELADO ATÉ 6X",$D1267-($D1267*TAXAS!$E$24))/6,IF($A1267=TAXAS!$A$25,IF($B1267="PARCELADO ATÉ 6X",$D1267-($D1267*TAXAS!$E$25))/6,IF($A1267=TAXAS!$A$26,IF($B1267="PARCELADO ATÉ 6X",$D1267-($D1267*TAXAS!$E$26))/6,IF($A1267=TAXAS!$A$27,IF($B1267="PARCELADO ATÉ 6X",$D1267-($D1267*TAXAS!$E$27))/6))))))))))))))))))))))))/1</f>
        <v>0</v>
      </c>
      <c r="I1267" s="9">
        <f>IF($A1267="VISA",IF($B1267="PARCELADO ATÉ 12X",$D1267-(D1267*TAXAS!$F$4))/12,IF($A1267="MASTER",IF($B1267="PARCELADO ATÉ 12X",$D1267-(D1267*TAXAS!$F$5))/12,IF($A1267="ELO",IF($B1267="PARCELADO ATÉ 12X",$D1267-(D1267*TAXAS!$F$6))/12,IF($A1267="HIPERCARD",IF($B1267="PARCELADO ATÉ 12X",$D1267-(D1267*TAXAS!$F$7))/12,IF($A1267="DINERS",IF($B1267="PARCELADO ATÉ 12X",$D1267-(D1267*TAXAS!$F$8))/12,IF($A1267="AMERICA EXPRESS",IF($B1267="PARCELADO ATÉ 12X",$D1267-(D1267*TAXAS!$F$9))/12,IF($A1267=TAXAS!$A$10,IF($B1267="PARCELADO ATÉ 12X",$D1267-($D1267*TAXAS!$F$10))/12,IF($A1267=TAXAS!$A$11,IF($B1267="PARCELADO ATÉ 12X",$D1267-($D1267*TAXAS!$F$11))/12,IF($A1267=TAXAS!$A$12,IF($B1267="PARCELADO ATÉ 12X",$D1267-($D1267*TAXAS!$F$12))/12,IF($A1267=TAXAS!$A$13,IF($B1267="PARCELADO ATÉ 12X",$D1267-($D1267*TAXAS!$F$13))/12,IF($A1267=TAXAS!$A$14,IF($B1267="PARCELADO ATÉ 12X",$D1267-($D1267*TAXAS!$F$14))/12,IF($A1267=TAXAS!$A$15,IF($B1267="PARCELADO ATÉ 12X",$D1267-($D1267*TAXAS!$F$15))/12,IF($A1267=TAXAS!$A$16,IF($B1267="PARCELADO ATÉ 12X",$D1267-($D1267*TAXAS!$F$16))/12,IF($A1267=TAXAS!$A$17,IF($B1267="PARCELADO ATÉ 12X",$D1267-($D1267*TAXAS!$F$17))/12,IF($A1267=TAXAS!$A$18,IF($B1267="PARCELADO ATÉ 12X",$D1267-($D1267*TAXAS!$F$18))/12,IF($A1267=TAXAS!$A$19,IF($B1267="PARCELADO ATÉ 12X",$D1267-($D1267*TAXAS!$F$19))/12,IF($A1267=TAXAS!$A$20,IF($B1267="PARCELADO ATÉ 12X",$D1267-($D1267*TAXAS!$F$20))/12,IF($A1267=TAXAS!$A$21,IF($B1267="PARCELADO ATÉ 12X",$D1267-($D1267*TAXAS!$F$21))/12,IF($A1267=TAXAS!$A$22,IF($B1267="PARCELADO ATÉ 12X",$D1267-($D1267*TAXAS!$F$22))/12,IF($A1267=TAXAS!$A$23,IF($B1267="PARCELADO ATÉ 12X",$D1267-($D1267*TAXAS!$F$23))/12,IF($A1267=TAXAS!$A$24,IF($B1267="PARCELADO ATÉ 12X",$D1267-($D1267*TAXAS!$F$24))/12,IF($A1267=TAXAS!$A$25,IF($B1267="PARCELADO ATÉ 12X",$D1267-($D1267*TAXAS!$F$25))/12,IF($A1267=TAXAS!$A$26,IF($B1267="PARCELADO ATÉ 12X",$D1267-($D1267*TAXAS!$F$26))/12,IF($A1267=TAXAS!$A$27,IF($B1267="PARCELADO ATÉ 12X",$D1267-($D1267*TAXAS!$F$27))/12))))))))))))))))))))))))/1</f>
        <v>0</v>
      </c>
      <c r="J1267" s="8">
        <f t="shared" si="0"/>
        <v>0</v>
      </c>
      <c r="K1267" s="10" t="b">
        <f>IF($B1267="PARCELADO ATÉ 3X",($D1267-($D1267*TAXAS!$D$4))-$J1267)</f>
        <v>0</v>
      </c>
      <c r="L1267" s="10" t="b">
        <f>IF($B1267="PARCELADO ATÉ 6X",($D1267-($D1267*TAXAS!$E$4))-$J1267)</f>
        <v>0</v>
      </c>
      <c r="M1267" s="10" t="b">
        <f>IF($B1267="PARCELADO ATÉ 12X",($D1267-($D1267*TAXAS!$F$4))-$J1267)</f>
        <v>0</v>
      </c>
      <c r="N1267" s="8">
        <f t="shared" si="1"/>
        <v>0</v>
      </c>
      <c r="O1267" s="10">
        <f t="shared" si="2"/>
        <v>0</v>
      </c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</row>
    <row r="1268" spans="1:31" ht="15.75" customHeight="1" x14ac:dyDescent="0.2">
      <c r="A1268" s="3"/>
      <c r="B1268" s="5"/>
      <c r="C1268" s="6"/>
      <c r="D1268" s="42"/>
      <c r="E1268" s="8">
        <f>IF($A1268="VISA",IF($B1268="DÉBITO",$D1268-($D1268*TAXAS!$B$4)),IF($A1268="MASTER",IF($B1268="DÉBITO",$D1268-($D1268*TAXAS!$B$5)),IF($A1268="ELO", IF($B1268="DÉBITO",$D1268-($D1268*TAXAS!$B$6)),IF($A1268="HIPERCARD",IF($B1268="DÉBITO",$D1268-($D1268*TAXAS!$B$7)),IF($A1268="DINERS",IF($B1268="DÉBITO",$D1268-($D1268*TAXAS!$B$8)),IF($A1268="AMERICA EXPRESS",IF($B1268="DÉBITO",$D1268-($D1268*TAXAS!$B$9)),IF($A1268=TAXAS!$A$10,IF($B1268="DÉBITO",$D1268-($D1268*TAXAS!$B$10)), IF($A1268=TAXAS!$A$11,IF($B1268="DÉBITO",$D1268-($D1268*TAXAS!$B$11)), IF($A1268=TAXAS!$A$12,IF($B1268="DÉBITO",$D1268-($D1268*TAXAS!$B$12)), IF($A1268=TAXAS!$A$13,IF($B1268="DÉBITO",$D1268-($D1268*TAXAS!$B$13)), IF($A1268=TAXAS!$A$14,IF($B1268="DÉBITO",$D1268-($D1268*TAXAS!$B$14)), IF($A1268=TAXAS!$A$15,IF($B1268="DÉBITO",$D1268-($D1268*TAXAS!$B$15)), IF($A1268=TAXAS!$A$16,IF($B1268="DÉBITO",$D1268-($D1268*TAXAS!$B$16)), IF($A1268=TAXAS!$A$17,IF($B1268="DÉBITO",$D1268-($D1268*TAXAS!$B$17)), IF($A1268=TAXAS!$A$18,IF($B1268="DÉBITO",$D1268-($D1268*TAXAS!$B$18)), IF($A1268=TAXAS!$A$19,IF($B1268="DÉBITO",$D1268-($D1268*TAXAS!$B$19)), IF($A1268=TAXAS!$A$20,IF($B1268="DÉBITO",$D1268-($D1268*TAXAS!$B$20)), IF($A1268=TAXAS!$A$21,IF($B1268="DÉBITO",$D1268-($D1268*TAXAS!$B$21)), IF($A1268=TAXAS!$A$22,IF($B1268="DÉBITO",$D1268-($D1268*TAXAS!$B$22)), IF($A1268=TAXAS!$A$23,IF($B1268="DÉBITO",$D1268-($D1268*TAXAS!$B$23)), IF($A1268=TAXAS!$A$24,IF($B1268="DÉBITO",$D1268-($D1268*TAXAS!$B$24)), IF($A1268=TAXAS!$A$25,IF($B1268="DÉBITO",$D1268-($D1268*TAXAS!$B$25)), IF($A1268=TAXAS!$A$26,IF($B1268="DÉBITO",$D1268-($D1268*TAXAS!$B$26)), IF($A1268=TAXAS!$A$27,IF($B1268="DÉBITO",$D1268-($D1268*TAXAS!$B$27))))))))))))))))))))))))))/1</f>
        <v>0</v>
      </c>
      <c r="F1268" s="8">
        <f>IF($A1268="VISA",IF($B1268="CRÉDITO",$D1268-($D1268*TAXAS!$C$4)),IF($A1268="MASTER",IF($B1268="CRÉDITO",$D1268-($D1268*TAXAS!$C$5)),IF($A1268="ELO", IF($B1268="CRÉDITO",$D1268-($D1268*TAXAS!$C$6)),IF($A1268="HIPERCARD",IF($B1268="CRÉDITO",$D1268-($D1268*TAXAS!$C$7)),IF($A1268="DINERS",IF($B1268="CRÉDITO",$D1268-($D1268*TAXAS!$C$8)),IF($A1268="AMERICA EXPRESS",IF($B1268="CRÉDITO",$D1268-($D1268*TAXAS!$C$9)),IF($A1268=TAXAS!$A$10,IF($B1268="CRÉDITO",$D1268-($D1268*TAXAS!$C$10)), IF($A1268=TAXAS!$A$11,IF($B1268="CRÉDITO",$D1268-($D1268*TAXAS!$C$11)), IF($A1268=TAXAS!$A$12,IF($B1268="CRÉDITO",$D1268-($D1268*TAXAS!$C$12)), IF($A1268=TAXAS!$A$13,IF($B1268="CRÉDITO",$D1268-($D1268*TAXAS!$C$13)), IF($A1268=TAXAS!$A$14,IF($B1268="CRÉDITO",$D1268-($D1268*TAXAS!$C$14)), IF($A1268=TAXAS!$A$15,IF($B1268="CRÉDITO",$D1268-($D1268*TAXAS!$C$15)), IF($A1268=TAXAS!$A$16,IF($B1268="CRÉDITO",$D1268-($D1268*TAXAS!$C$16)), IF($A1268=TAXAS!$A$17,IF($B1268="CRÉDITO",$D1268-($D1268*TAXAS!$C$17)), IF($A1268=TAXAS!$A$18,IF($B1268="CRÉDITO",$D1268-($D1268*TAXAS!$C$18)), IF($A1268=TAXAS!$A$19,IF($B1268="CRÉDITO",$D1268-($D1268*TAXAS!$C$19)), IF($A1268=TAXAS!$A$20,IF($B1268="CRÉDITO",$D1268-($D1268*TAXAS!$C$20)), IF($A1268=TAXAS!$A$21,IF($B1268="CRÉDITO",$D1268-($D1268*TAXAS!$C$21)), IF($A1268=TAXAS!$A$22,IF($B1268="CRÉDITO",$D1268-($D1268*TAXAS!$C$22)), IF($A1268=TAXAS!$A$23,IF($B1268="CRÉDITO",$D1268-($D1268*TAXAS!$C$23)), IF($A1268=TAXAS!$A$24,IF($B1268="CRÉDITO",$D1268-($D1268*TAXAS!$C$24)), IF($A1268=TAXAS!$A$25,IF($B1268="CRÉDITO",$D1268-($D1268*TAXAS!$C$25)), IF($A1268=TAXAS!$A$26,IF($B1268="CRÉDITO",$D1268-($D1268*TAXAS!$C$26)), IF($A1268=TAXAS!$A$27,IF($B1268="CRÉDITO",$D1268-($D1268*TAXAS!$C$27))))))))))))))))))))))))))/1</f>
        <v>0</v>
      </c>
      <c r="G1268" s="9">
        <f>IF($A1268="VISA",IF($B1268="PARCELADO ATÉ 3X",$D1268-(D1268*TAXAS!$D$4))/3,IF($A1268="MASTER",IF($B1268="PARCELADO ATÉ 3X",$D1268-(D1268*TAXAS!$D$5))/3,IF($A1268="ELO",IF($B1268="PARCELADO ATÉ 3X",$D1268-(D1268*TAXAS!$D$6))/3,IF($A1268="HIPERCARD",IF($B1268="PARCELADO ATÉ 3X",$D1268-(D1268*TAXAS!$D$7))/3,IF($A1268="DINERS",IF($B1268="PARCELADO ATÉ 3X",$D1268-(D1268*TAXAS!$D$8))/3,IF($A1268="AMERICA EXPRESS",IF($B1268="PARCELADO ATÉ 3X",$D1268-(D1268*TAXAS!$D$9))/3,IF($A1268=TAXAS!$A$10,IF($B1268="PARCELADO ATÉ 3X",$D1268-($D1268*TAXAS!$D$10))/3,IF($A1268=TAXAS!$A$11,IF($B1268="PARCELADO ATÉ 3X",$D1268-($D1268*TAXAS!$D$11))/3,IF($A1268=TAXAS!$A$12,IF($B1268="PARCELADO ATÉ 3X",$D1268-($D1268*TAXAS!$D$12))/3,IF($A1268=TAXAS!$A$13,IF($B1268="PARCELADO ATÉ 3X",$D1268-($D1268*TAXAS!$D$13))/3,IF($A1268=TAXAS!$A$14,IF($B1268="PARCELADO ATÉ 3X",$D1268-($D1268*TAXAS!$D$14))/3,IF($A1268=TAXAS!$A$15,IF($B1268="PARCELADO ATÉ 3X",$D1268-($D1268*TAXAS!$D$15))/3,IF($A1268=TAXAS!$A$16,IF($B1268="PARCELADO ATÉ 3X",$D1268-($D1268*TAXAS!$D$16))/3,IF($A1268=TAXAS!$A$17,IF($B1268="PARCELADO ATÉ 3X",$D1268-($D1268*TAXAS!$D$17))/3,IF($A1268=TAXAS!$A$18,IF($B1268="PARCELADO ATÉ 3X",$D1268-($D1268*TAXAS!$D$18))/3,IF($A1268=TAXAS!$A$19,IF($B1268="PARCELADO ATÉ 3X",$D1268-($D1268*TAXAS!$D$19))/3,IF($A1268=TAXAS!$A$20,IF($B1268="PARCELADO ATÉ 3X",$D1268-($D1268*TAXAS!$D$20))/3,IF($A1268=TAXAS!$A$21,IF($B1268="PARCELADO ATÉ 3X",$D1268-($D1268*TAXAS!$D$21))/3,IF($A1268=TAXAS!$A$22,IF($B1268="PARCELADO ATÉ 3X",$D1268-($D1268*TAXAS!$D$22))/3,IF($A1268=TAXAS!$A$23,IF($B1268="PARCELADO ATÉ 3X",$D1268-($D1268*TAXAS!$D$23))/3,IF($A1268=TAXAS!$A$24,IF($B1268="PARCELADO ATÉ 3X",$D1268-($D1268*TAXAS!$D$24))/3,IF($A1268=TAXAS!$A$25,IF($B1268="PARCELADO ATÉ 3X",$D1268-($D1268*TAXAS!$D$25))/3,IF($A1268=TAXAS!$A$26,IF($B1268="PARCELADO ATÉ 3X",$D1268-($D1268*TAXAS!$D$26))/3,IF($A1268=TAXAS!$A$27,IF($B1268="PARCELADO ATÉ 3X",$D1268-($D1268*TAXAS!$D$27))/3))))))))))))))))))))))))/1</f>
        <v>0</v>
      </c>
      <c r="H1268" s="9">
        <f>IF($A1268="VISA",IF($B1268="PARCELADO ATÉ 6X",$D1268-(D1268*TAXAS!$E$4))/6,IF($A1268="MASTER",IF($B1268="PARCELADO ATÉ 6X",$D1268-(D1268*TAXAS!$E$5))/6,IF($A1268="ELO",IF($B1268="PARCELADO ATÉ 6X",$D1268-(D1268*TAXAS!$E$6))/6,IF($A1268="HIPERCARD",IF($B1268="PARCELADO ATÉ 6X",$D1268-(D1268*TAXAS!$E$7))/6,IF($A1268="DINERS",IF($B1268="PARCELADO ATÉ 6X",$D1268-(D1268*TAXAS!$E$8))/6,IF($A1268="AMERICA EXPRESS",IF($B1268="PARCELADO ATÉ 6X",$D1268-(D1268*TAXAS!$E$9))/6,IF($A1268=TAXAS!$A$10,IF($B1268="PARCELADO ATÉ 6X",$D1268-($D1268*TAXAS!$E$10))/6,IF($A1268=TAXAS!$A$11,IF($B1268="PARCELADO ATÉ 6X",$D1268-($D1268*TAXAS!$E$11))/6,IF($A1268=TAXAS!$A$12,IF($B1268="PARCELADO ATÉ 6X",$D1268-($D1268*TAXAS!$E$12))/6,IF($A1268=TAXAS!$A$13,IF($B1268="PARCELADO ATÉ 6X",$D1268-($D1268*TAXAS!$E$13))/6,IF($A1268=TAXAS!$A$14,IF($B1268="PARCELADO ATÉ 6X",$D1268-($D1268*TAXAS!$E$14))/6,IF($A1268=TAXAS!$A$15,IF($B1268="PARCELADO ATÉ 6X",$D1268-($D1268*TAXAS!$E$15))/6,IF($A1268=TAXAS!$A$16,IF($B1268="PARCELADO ATÉ 6X",$D1268-($D1268*TAXAS!$E$16))/6,IF($A1268=TAXAS!$A$17,IF($B1268="PARCELADO ATÉ 6X",$D1268-($D1268*TAXAS!$E$17))/6,IF($A1268=TAXAS!$A$18,IF($B1268="PARCELADO ATÉ 6X",$D1268-($D1268*TAXAS!$E$18))/6,IF($A1268=TAXAS!$A$19,IF($B1268="PARCELADO ATÉ 6X",$D1268-($D1268*TAXAS!$E$19))/6,IF($A1268=TAXAS!$A$20,IF($B1268="PARCELADO ATÉ 6X",$D1268-($D1268*TAXAS!$E$20))/6,IF($A1268=TAXAS!$A$21,IF($B1268="PARCELADO ATÉ 6X",$D1268-($D1268*TAXAS!$E$21))/6,IF($A1268=TAXAS!$A$22,IF($B1268="PARCELADO ATÉ 6X",$D1268-($D1268*TAXAS!$E$22))/6,IF($A1268=TAXAS!$A$23,IF($B1268="PARCELADO ATÉ 6X",$D1268-($D1268*TAXAS!$E$23))/6,IF($A1268=TAXAS!$A$24,IF($B1268="PARCELADO ATÉ 6X",$D1268-($D1268*TAXAS!$E$24))/6,IF($A1268=TAXAS!$A$25,IF($B1268="PARCELADO ATÉ 6X",$D1268-($D1268*TAXAS!$E$25))/6,IF($A1268=TAXAS!$A$26,IF($B1268="PARCELADO ATÉ 6X",$D1268-($D1268*TAXAS!$E$26))/6,IF($A1268=TAXAS!$A$27,IF($B1268="PARCELADO ATÉ 6X",$D1268-($D1268*TAXAS!$E$27))/6))))))))))))))))))))))))/1</f>
        <v>0</v>
      </c>
      <c r="I1268" s="9">
        <f>IF($A1268="VISA",IF($B1268="PARCELADO ATÉ 12X",$D1268-(D1268*TAXAS!$F$4))/12,IF($A1268="MASTER",IF($B1268="PARCELADO ATÉ 12X",$D1268-(D1268*TAXAS!$F$5))/12,IF($A1268="ELO",IF($B1268="PARCELADO ATÉ 12X",$D1268-(D1268*TAXAS!$F$6))/12,IF($A1268="HIPERCARD",IF($B1268="PARCELADO ATÉ 12X",$D1268-(D1268*TAXAS!$F$7))/12,IF($A1268="DINERS",IF($B1268="PARCELADO ATÉ 12X",$D1268-(D1268*TAXAS!$F$8))/12,IF($A1268="AMERICA EXPRESS",IF($B1268="PARCELADO ATÉ 12X",$D1268-(D1268*TAXAS!$F$9))/12,IF($A1268=TAXAS!$A$10,IF($B1268="PARCELADO ATÉ 12X",$D1268-($D1268*TAXAS!$F$10))/12,IF($A1268=TAXAS!$A$11,IF($B1268="PARCELADO ATÉ 12X",$D1268-($D1268*TAXAS!$F$11))/12,IF($A1268=TAXAS!$A$12,IF($B1268="PARCELADO ATÉ 12X",$D1268-($D1268*TAXAS!$F$12))/12,IF($A1268=TAXAS!$A$13,IF($B1268="PARCELADO ATÉ 12X",$D1268-($D1268*TAXAS!$F$13))/12,IF($A1268=TAXAS!$A$14,IF($B1268="PARCELADO ATÉ 12X",$D1268-($D1268*TAXAS!$F$14))/12,IF($A1268=TAXAS!$A$15,IF($B1268="PARCELADO ATÉ 12X",$D1268-($D1268*TAXAS!$F$15))/12,IF($A1268=TAXAS!$A$16,IF($B1268="PARCELADO ATÉ 12X",$D1268-($D1268*TAXAS!$F$16))/12,IF($A1268=TAXAS!$A$17,IF($B1268="PARCELADO ATÉ 12X",$D1268-($D1268*TAXAS!$F$17))/12,IF($A1268=TAXAS!$A$18,IF($B1268="PARCELADO ATÉ 12X",$D1268-($D1268*TAXAS!$F$18))/12,IF($A1268=TAXAS!$A$19,IF($B1268="PARCELADO ATÉ 12X",$D1268-($D1268*TAXAS!$F$19))/12,IF($A1268=TAXAS!$A$20,IF($B1268="PARCELADO ATÉ 12X",$D1268-($D1268*TAXAS!$F$20))/12,IF($A1268=TAXAS!$A$21,IF($B1268="PARCELADO ATÉ 12X",$D1268-($D1268*TAXAS!$F$21))/12,IF($A1268=TAXAS!$A$22,IF($B1268="PARCELADO ATÉ 12X",$D1268-($D1268*TAXAS!$F$22))/12,IF($A1268=TAXAS!$A$23,IF($B1268="PARCELADO ATÉ 12X",$D1268-($D1268*TAXAS!$F$23))/12,IF($A1268=TAXAS!$A$24,IF($B1268="PARCELADO ATÉ 12X",$D1268-($D1268*TAXAS!$F$24))/12,IF($A1268=TAXAS!$A$25,IF($B1268="PARCELADO ATÉ 12X",$D1268-($D1268*TAXAS!$F$25))/12,IF($A1268=TAXAS!$A$26,IF($B1268="PARCELADO ATÉ 12X",$D1268-($D1268*TAXAS!$F$26))/12,IF($A1268=TAXAS!$A$27,IF($B1268="PARCELADO ATÉ 12X",$D1268-($D1268*TAXAS!$F$27))/12))))))))))))))))))))))))/1</f>
        <v>0</v>
      </c>
      <c r="J1268" s="8">
        <f t="shared" si="0"/>
        <v>0</v>
      </c>
      <c r="K1268" s="10" t="b">
        <f>IF($B1268="PARCELADO ATÉ 3X",($D1268-($D1268*TAXAS!$D$4))-$J1268)</f>
        <v>0</v>
      </c>
      <c r="L1268" s="10" t="b">
        <f>IF($B1268="PARCELADO ATÉ 6X",($D1268-($D1268*TAXAS!$E$4))-$J1268)</f>
        <v>0</v>
      </c>
      <c r="M1268" s="10" t="b">
        <f>IF($B1268="PARCELADO ATÉ 12X",($D1268-($D1268*TAXAS!$F$4))-$J1268)</f>
        <v>0</v>
      </c>
      <c r="N1268" s="8">
        <f t="shared" si="1"/>
        <v>0</v>
      </c>
      <c r="O1268" s="10">
        <f t="shared" si="2"/>
        <v>0</v>
      </c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</row>
    <row r="1269" spans="1:31" ht="15.75" customHeight="1" x14ac:dyDescent="0.2">
      <c r="A1269" s="3"/>
      <c r="B1269" s="5"/>
      <c r="C1269" s="6"/>
      <c r="D1269" s="42"/>
      <c r="E1269" s="8">
        <f>IF($A1269="VISA",IF($B1269="DÉBITO",$D1269-($D1269*TAXAS!$B$4)),IF($A1269="MASTER",IF($B1269="DÉBITO",$D1269-($D1269*TAXAS!$B$5)),IF($A1269="ELO", IF($B1269="DÉBITO",$D1269-($D1269*TAXAS!$B$6)),IF($A1269="HIPERCARD",IF($B1269="DÉBITO",$D1269-($D1269*TAXAS!$B$7)),IF($A1269="DINERS",IF($B1269="DÉBITO",$D1269-($D1269*TAXAS!$B$8)),IF($A1269="AMERICA EXPRESS",IF($B1269="DÉBITO",$D1269-($D1269*TAXAS!$B$9)),IF($A1269=TAXAS!$A$10,IF($B1269="DÉBITO",$D1269-($D1269*TAXAS!$B$10)), IF($A1269=TAXAS!$A$11,IF($B1269="DÉBITO",$D1269-($D1269*TAXAS!$B$11)), IF($A1269=TAXAS!$A$12,IF($B1269="DÉBITO",$D1269-($D1269*TAXAS!$B$12)), IF($A1269=TAXAS!$A$13,IF($B1269="DÉBITO",$D1269-($D1269*TAXAS!$B$13)), IF($A1269=TAXAS!$A$14,IF($B1269="DÉBITO",$D1269-($D1269*TAXAS!$B$14)), IF($A1269=TAXAS!$A$15,IF($B1269="DÉBITO",$D1269-($D1269*TAXAS!$B$15)), IF($A1269=TAXAS!$A$16,IF($B1269="DÉBITO",$D1269-($D1269*TAXAS!$B$16)), IF($A1269=TAXAS!$A$17,IF($B1269="DÉBITO",$D1269-($D1269*TAXAS!$B$17)), IF($A1269=TAXAS!$A$18,IF($B1269="DÉBITO",$D1269-($D1269*TAXAS!$B$18)), IF($A1269=TAXAS!$A$19,IF($B1269="DÉBITO",$D1269-($D1269*TAXAS!$B$19)), IF($A1269=TAXAS!$A$20,IF($B1269="DÉBITO",$D1269-($D1269*TAXAS!$B$20)), IF($A1269=TAXAS!$A$21,IF($B1269="DÉBITO",$D1269-($D1269*TAXAS!$B$21)), IF($A1269=TAXAS!$A$22,IF($B1269="DÉBITO",$D1269-($D1269*TAXAS!$B$22)), IF($A1269=TAXAS!$A$23,IF($B1269="DÉBITO",$D1269-($D1269*TAXAS!$B$23)), IF($A1269=TAXAS!$A$24,IF($B1269="DÉBITO",$D1269-($D1269*TAXAS!$B$24)), IF($A1269=TAXAS!$A$25,IF($B1269="DÉBITO",$D1269-($D1269*TAXAS!$B$25)), IF($A1269=TAXAS!$A$26,IF($B1269="DÉBITO",$D1269-($D1269*TAXAS!$B$26)), IF($A1269=TAXAS!$A$27,IF($B1269="DÉBITO",$D1269-($D1269*TAXAS!$B$27))))))))))))))))))))))))))/1</f>
        <v>0</v>
      </c>
      <c r="F1269" s="8">
        <f>IF($A1269="VISA",IF($B1269="CRÉDITO",$D1269-($D1269*TAXAS!$C$4)),IF($A1269="MASTER",IF($B1269="CRÉDITO",$D1269-($D1269*TAXAS!$C$5)),IF($A1269="ELO", IF($B1269="CRÉDITO",$D1269-($D1269*TAXAS!$C$6)),IF($A1269="HIPERCARD",IF($B1269="CRÉDITO",$D1269-($D1269*TAXAS!$C$7)),IF($A1269="DINERS",IF($B1269="CRÉDITO",$D1269-($D1269*TAXAS!$C$8)),IF($A1269="AMERICA EXPRESS",IF($B1269="CRÉDITO",$D1269-($D1269*TAXAS!$C$9)),IF($A1269=TAXAS!$A$10,IF($B1269="CRÉDITO",$D1269-($D1269*TAXAS!$C$10)), IF($A1269=TAXAS!$A$11,IF($B1269="CRÉDITO",$D1269-($D1269*TAXAS!$C$11)), IF($A1269=TAXAS!$A$12,IF($B1269="CRÉDITO",$D1269-($D1269*TAXAS!$C$12)), IF($A1269=TAXAS!$A$13,IF($B1269="CRÉDITO",$D1269-($D1269*TAXAS!$C$13)), IF($A1269=TAXAS!$A$14,IF($B1269="CRÉDITO",$D1269-($D1269*TAXAS!$C$14)), IF($A1269=TAXAS!$A$15,IF($B1269="CRÉDITO",$D1269-($D1269*TAXAS!$C$15)), IF($A1269=TAXAS!$A$16,IF($B1269="CRÉDITO",$D1269-($D1269*TAXAS!$C$16)), IF($A1269=TAXAS!$A$17,IF($B1269="CRÉDITO",$D1269-($D1269*TAXAS!$C$17)), IF($A1269=TAXAS!$A$18,IF($B1269="CRÉDITO",$D1269-($D1269*TAXAS!$C$18)), IF($A1269=TAXAS!$A$19,IF($B1269="CRÉDITO",$D1269-($D1269*TAXAS!$C$19)), IF($A1269=TAXAS!$A$20,IF($B1269="CRÉDITO",$D1269-($D1269*TAXAS!$C$20)), IF($A1269=TAXAS!$A$21,IF($B1269="CRÉDITO",$D1269-($D1269*TAXAS!$C$21)), IF($A1269=TAXAS!$A$22,IF($B1269="CRÉDITO",$D1269-($D1269*TAXAS!$C$22)), IF($A1269=TAXAS!$A$23,IF($B1269="CRÉDITO",$D1269-($D1269*TAXAS!$C$23)), IF($A1269=TAXAS!$A$24,IF($B1269="CRÉDITO",$D1269-($D1269*TAXAS!$C$24)), IF($A1269=TAXAS!$A$25,IF($B1269="CRÉDITO",$D1269-($D1269*TAXAS!$C$25)), IF($A1269=TAXAS!$A$26,IF($B1269="CRÉDITO",$D1269-($D1269*TAXAS!$C$26)), IF($A1269=TAXAS!$A$27,IF($B1269="CRÉDITO",$D1269-($D1269*TAXAS!$C$27))))))))))))))))))))))))))/1</f>
        <v>0</v>
      </c>
      <c r="G1269" s="9">
        <f>IF($A1269="VISA",IF($B1269="PARCELADO ATÉ 3X",$D1269-(D1269*TAXAS!$D$4))/3,IF($A1269="MASTER",IF($B1269="PARCELADO ATÉ 3X",$D1269-(D1269*TAXAS!$D$5))/3,IF($A1269="ELO",IF($B1269="PARCELADO ATÉ 3X",$D1269-(D1269*TAXAS!$D$6))/3,IF($A1269="HIPERCARD",IF($B1269="PARCELADO ATÉ 3X",$D1269-(D1269*TAXAS!$D$7))/3,IF($A1269="DINERS",IF($B1269="PARCELADO ATÉ 3X",$D1269-(D1269*TAXAS!$D$8))/3,IF($A1269="AMERICA EXPRESS",IF($B1269="PARCELADO ATÉ 3X",$D1269-(D1269*TAXAS!$D$9))/3,IF($A1269=TAXAS!$A$10,IF($B1269="PARCELADO ATÉ 3X",$D1269-($D1269*TAXAS!$D$10))/3,IF($A1269=TAXAS!$A$11,IF($B1269="PARCELADO ATÉ 3X",$D1269-($D1269*TAXAS!$D$11))/3,IF($A1269=TAXAS!$A$12,IF($B1269="PARCELADO ATÉ 3X",$D1269-($D1269*TAXAS!$D$12))/3,IF($A1269=TAXAS!$A$13,IF($B1269="PARCELADO ATÉ 3X",$D1269-($D1269*TAXAS!$D$13))/3,IF($A1269=TAXAS!$A$14,IF($B1269="PARCELADO ATÉ 3X",$D1269-($D1269*TAXAS!$D$14))/3,IF($A1269=TAXAS!$A$15,IF($B1269="PARCELADO ATÉ 3X",$D1269-($D1269*TAXAS!$D$15))/3,IF($A1269=TAXAS!$A$16,IF($B1269="PARCELADO ATÉ 3X",$D1269-($D1269*TAXAS!$D$16))/3,IF($A1269=TAXAS!$A$17,IF($B1269="PARCELADO ATÉ 3X",$D1269-($D1269*TAXAS!$D$17))/3,IF($A1269=TAXAS!$A$18,IF($B1269="PARCELADO ATÉ 3X",$D1269-($D1269*TAXAS!$D$18))/3,IF($A1269=TAXAS!$A$19,IF($B1269="PARCELADO ATÉ 3X",$D1269-($D1269*TAXAS!$D$19))/3,IF($A1269=TAXAS!$A$20,IF($B1269="PARCELADO ATÉ 3X",$D1269-($D1269*TAXAS!$D$20))/3,IF($A1269=TAXAS!$A$21,IF($B1269="PARCELADO ATÉ 3X",$D1269-($D1269*TAXAS!$D$21))/3,IF($A1269=TAXAS!$A$22,IF($B1269="PARCELADO ATÉ 3X",$D1269-($D1269*TAXAS!$D$22))/3,IF($A1269=TAXAS!$A$23,IF($B1269="PARCELADO ATÉ 3X",$D1269-($D1269*TAXAS!$D$23))/3,IF($A1269=TAXAS!$A$24,IF($B1269="PARCELADO ATÉ 3X",$D1269-($D1269*TAXAS!$D$24))/3,IF($A1269=TAXAS!$A$25,IF($B1269="PARCELADO ATÉ 3X",$D1269-($D1269*TAXAS!$D$25))/3,IF($A1269=TAXAS!$A$26,IF($B1269="PARCELADO ATÉ 3X",$D1269-($D1269*TAXAS!$D$26))/3,IF($A1269=TAXAS!$A$27,IF($B1269="PARCELADO ATÉ 3X",$D1269-($D1269*TAXAS!$D$27))/3))))))))))))))))))))))))/1</f>
        <v>0</v>
      </c>
      <c r="H1269" s="9">
        <f>IF($A1269="VISA",IF($B1269="PARCELADO ATÉ 6X",$D1269-(D1269*TAXAS!$E$4))/6,IF($A1269="MASTER",IF($B1269="PARCELADO ATÉ 6X",$D1269-(D1269*TAXAS!$E$5))/6,IF($A1269="ELO",IF($B1269="PARCELADO ATÉ 6X",$D1269-(D1269*TAXAS!$E$6))/6,IF($A1269="HIPERCARD",IF($B1269="PARCELADO ATÉ 6X",$D1269-(D1269*TAXAS!$E$7))/6,IF($A1269="DINERS",IF($B1269="PARCELADO ATÉ 6X",$D1269-(D1269*TAXAS!$E$8))/6,IF($A1269="AMERICA EXPRESS",IF($B1269="PARCELADO ATÉ 6X",$D1269-(D1269*TAXAS!$E$9))/6,IF($A1269=TAXAS!$A$10,IF($B1269="PARCELADO ATÉ 6X",$D1269-($D1269*TAXAS!$E$10))/6,IF($A1269=TAXAS!$A$11,IF($B1269="PARCELADO ATÉ 6X",$D1269-($D1269*TAXAS!$E$11))/6,IF($A1269=TAXAS!$A$12,IF($B1269="PARCELADO ATÉ 6X",$D1269-($D1269*TAXAS!$E$12))/6,IF($A1269=TAXAS!$A$13,IF($B1269="PARCELADO ATÉ 6X",$D1269-($D1269*TAXAS!$E$13))/6,IF($A1269=TAXAS!$A$14,IF($B1269="PARCELADO ATÉ 6X",$D1269-($D1269*TAXAS!$E$14))/6,IF($A1269=TAXAS!$A$15,IF($B1269="PARCELADO ATÉ 6X",$D1269-($D1269*TAXAS!$E$15))/6,IF($A1269=TAXAS!$A$16,IF($B1269="PARCELADO ATÉ 6X",$D1269-($D1269*TAXAS!$E$16))/6,IF($A1269=TAXAS!$A$17,IF($B1269="PARCELADO ATÉ 6X",$D1269-($D1269*TAXAS!$E$17))/6,IF($A1269=TAXAS!$A$18,IF($B1269="PARCELADO ATÉ 6X",$D1269-($D1269*TAXAS!$E$18))/6,IF($A1269=TAXAS!$A$19,IF($B1269="PARCELADO ATÉ 6X",$D1269-($D1269*TAXAS!$E$19))/6,IF($A1269=TAXAS!$A$20,IF($B1269="PARCELADO ATÉ 6X",$D1269-($D1269*TAXAS!$E$20))/6,IF($A1269=TAXAS!$A$21,IF($B1269="PARCELADO ATÉ 6X",$D1269-($D1269*TAXAS!$E$21))/6,IF($A1269=TAXAS!$A$22,IF($B1269="PARCELADO ATÉ 6X",$D1269-($D1269*TAXAS!$E$22))/6,IF($A1269=TAXAS!$A$23,IF($B1269="PARCELADO ATÉ 6X",$D1269-($D1269*TAXAS!$E$23))/6,IF($A1269=TAXAS!$A$24,IF($B1269="PARCELADO ATÉ 6X",$D1269-($D1269*TAXAS!$E$24))/6,IF($A1269=TAXAS!$A$25,IF($B1269="PARCELADO ATÉ 6X",$D1269-($D1269*TAXAS!$E$25))/6,IF($A1269=TAXAS!$A$26,IF($B1269="PARCELADO ATÉ 6X",$D1269-($D1269*TAXAS!$E$26))/6,IF($A1269=TAXAS!$A$27,IF($B1269="PARCELADO ATÉ 6X",$D1269-($D1269*TAXAS!$E$27))/6))))))))))))))))))))))))/1</f>
        <v>0</v>
      </c>
      <c r="I1269" s="9">
        <f>IF($A1269="VISA",IF($B1269="PARCELADO ATÉ 12X",$D1269-(D1269*TAXAS!$F$4))/12,IF($A1269="MASTER",IF($B1269="PARCELADO ATÉ 12X",$D1269-(D1269*TAXAS!$F$5))/12,IF($A1269="ELO",IF($B1269="PARCELADO ATÉ 12X",$D1269-(D1269*TAXAS!$F$6))/12,IF($A1269="HIPERCARD",IF($B1269="PARCELADO ATÉ 12X",$D1269-(D1269*TAXAS!$F$7))/12,IF($A1269="DINERS",IF($B1269="PARCELADO ATÉ 12X",$D1269-(D1269*TAXAS!$F$8))/12,IF($A1269="AMERICA EXPRESS",IF($B1269="PARCELADO ATÉ 12X",$D1269-(D1269*TAXAS!$F$9))/12,IF($A1269=TAXAS!$A$10,IF($B1269="PARCELADO ATÉ 12X",$D1269-($D1269*TAXAS!$F$10))/12,IF($A1269=TAXAS!$A$11,IF($B1269="PARCELADO ATÉ 12X",$D1269-($D1269*TAXAS!$F$11))/12,IF($A1269=TAXAS!$A$12,IF($B1269="PARCELADO ATÉ 12X",$D1269-($D1269*TAXAS!$F$12))/12,IF($A1269=TAXAS!$A$13,IF($B1269="PARCELADO ATÉ 12X",$D1269-($D1269*TAXAS!$F$13))/12,IF($A1269=TAXAS!$A$14,IF($B1269="PARCELADO ATÉ 12X",$D1269-($D1269*TAXAS!$F$14))/12,IF($A1269=TAXAS!$A$15,IF($B1269="PARCELADO ATÉ 12X",$D1269-($D1269*TAXAS!$F$15))/12,IF($A1269=TAXAS!$A$16,IF($B1269="PARCELADO ATÉ 12X",$D1269-($D1269*TAXAS!$F$16))/12,IF($A1269=TAXAS!$A$17,IF($B1269="PARCELADO ATÉ 12X",$D1269-($D1269*TAXAS!$F$17))/12,IF($A1269=TAXAS!$A$18,IF($B1269="PARCELADO ATÉ 12X",$D1269-($D1269*TAXAS!$F$18))/12,IF($A1269=TAXAS!$A$19,IF($B1269="PARCELADO ATÉ 12X",$D1269-($D1269*TAXAS!$F$19))/12,IF($A1269=TAXAS!$A$20,IF($B1269="PARCELADO ATÉ 12X",$D1269-($D1269*TAXAS!$F$20))/12,IF($A1269=TAXAS!$A$21,IF($B1269="PARCELADO ATÉ 12X",$D1269-($D1269*TAXAS!$F$21))/12,IF($A1269=TAXAS!$A$22,IF($B1269="PARCELADO ATÉ 12X",$D1269-($D1269*TAXAS!$F$22))/12,IF($A1269=TAXAS!$A$23,IF($B1269="PARCELADO ATÉ 12X",$D1269-($D1269*TAXAS!$F$23))/12,IF($A1269=TAXAS!$A$24,IF($B1269="PARCELADO ATÉ 12X",$D1269-($D1269*TAXAS!$F$24))/12,IF($A1269=TAXAS!$A$25,IF($B1269="PARCELADO ATÉ 12X",$D1269-($D1269*TAXAS!$F$25))/12,IF($A1269=TAXAS!$A$26,IF($B1269="PARCELADO ATÉ 12X",$D1269-($D1269*TAXAS!$F$26))/12,IF($A1269=TAXAS!$A$27,IF($B1269="PARCELADO ATÉ 12X",$D1269-($D1269*TAXAS!$F$27))/12))))))))))))))))))))))))/1</f>
        <v>0</v>
      </c>
      <c r="J1269" s="8">
        <f t="shared" si="0"/>
        <v>0</v>
      </c>
      <c r="K1269" s="10" t="b">
        <f>IF($B1269="PARCELADO ATÉ 3X",($D1269-($D1269*TAXAS!$D$4))-$J1269)</f>
        <v>0</v>
      </c>
      <c r="L1269" s="10" t="b">
        <f>IF($B1269="PARCELADO ATÉ 6X",($D1269-($D1269*TAXAS!$E$4))-$J1269)</f>
        <v>0</v>
      </c>
      <c r="M1269" s="10" t="b">
        <f>IF($B1269="PARCELADO ATÉ 12X",($D1269-($D1269*TAXAS!$F$4))-$J1269)</f>
        <v>0</v>
      </c>
      <c r="N1269" s="8">
        <f t="shared" si="1"/>
        <v>0</v>
      </c>
      <c r="O1269" s="10">
        <f t="shared" si="2"/>
        <v>0</v>
      </c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</row>
    <row r="1270" spans="1:31" ht="15.75" customHeight="1" x14ac:dyDescent="0.2">
      <c r="A1270" s="3"/>
      <c r="B1270" s="5"/>
      <c r="C1270" s="6"/>
      <c r="D1270" s="42"/>
      <c r="E1270" s="8">
        <f>IF($A1270="VISA",IF($B1270="DÉBITO",$D1270-($D1270*TAXAS!$B$4)),IF($A1270="MASTER",IF($B1270="DÉBITO",$D1270-($D1270*TAXAS!$B$5)),IF($A1270="ELO", IF($B1270="DÉBITO",$D1270-($D1270*TAXAS!$B$6)),IF($A1270="HIPERCARD",IF($B1270="DÉBITO",$D1270-($D1270*TAXAS!$B$7)),IF($A1270="DINERS",IF($B1270="DÉBITO",$D1270-($D1270*TAXAS!$B$8)),IF($A1270="AMERICA EXPRESS",IF($B1270="DÉBITO",$D1270-($D1270*TAXAS!$B$9)),IF($A1270=TAXAS!$A$10,IF($B1270="DÉBITO",$D1270-($D1270*TAXAS!$B$10)), IF($A1270=TAXAS!$A$11,IF($B1270="DÉBITO",$D1270-($D1270*TAXAS!$B$11)), IF($A1270=TAXAS!$A$12,IF($B1270="DÉBITO",$D1270-($D1270*TAXAS!$B$12)), IF($A1270=TAXAS!$A$13,IF($B1270="DÉBITO",$D1270-($D1270*TAXAS!$B$13)), IF($A1270=TAXAS!$A$14,IF($B1270="DÉBITO",$D1270-($D1270*TAXAS!$B$14)), IF($A1270=TAXAS!$A$15,IF($B1270="DÉBITO",$D1270-($D1270*TAXAS!$B$15)), IF($A1270=TAXAS!$A$16,IF($B1270="DÉBITO",$D1270-($D1270*TAXAS!$B$16)), IF($A1270=TAXAS!$A$17,IF($B1270="DÉBITO",$D1270-($D1270*TAXAS!$B$17)), IF($A1270=TAXAS!$A$18,IF($B1270="DÉBITO",$D1270-($D1270*TAXAS!$B$18)), IF($A1270=TAXAS!$A$19,IF($B1270="DÉBITO",$D1270-($D1270*TAXAS!$B$19)), IF($A1270=TAXAS!$A$20,IF($B1270="DÉBITO",$D1270-($D1270*TAXAS!$B$20)), IF($A1270=TAXAS!$A$21,IF($B1270="DÉBITO",$D1270-($D1270*TAXAS!$B$21)), IF($A1270=TAXAS!$A$22,IF($B1270="DÉBITO",$D1270-($D1270*TAXAS!$B$22)), IF($A1270=TAXAS!$A$23,IF($B1270="DÉBITO",$D1270-($D1270*TAXAS!$B$23)), IF($A1270=TAXAS!$A$24,IF($B1270="DÉBITO",$D1270-($D1270*TAXAS!$B$24)), IF($A1270=TAXAS!$A$25,IF($B1270="DÉBITO",$D1270-($D1270*TAXAS!$B$25)), IF($A1270=TAXAS!$A$26,IF($B1270="DÉBITO",$D1270-($D1270*TAXAS!$B$26)), IF($A1270=TAXAS!$A$27,IF($B1270="DÉBITO",$D1270-($D1270*TAXAS!$B$27))))))))))))))))))))))))))/1</f>
        <v>0</v>
      </c>
      <c r="F1270" s="8">
        <f>IF($A1270="VISA",IF($B1270="CRÉDITO",$D1270-($D1270*TAXAS!$C$4)),IF($A1270="MASTER",IF($B1270="CRÉDITO",$D1270-($D1270*TAXAS!$C$5)),IF($A1270="ELO", IF($B1270="CRÉDITO",$D1270-($D1270*TAXAS!$C$6)),IF($A1270="HIPERCARD",IF($B1270="CRÉDITO",$D1270-($D1270*TAXAS!$C$7)),IF($A1270="DINERS",IF($B1270="CRÉDITO",$D1270-($D1270*TAXAS!$C$8)),IF($A1270="AMERICA EXPRESS",IF($B1270="CRÉDITO",$D1270-($D1270*TAXAS!$C$9)),IF($A1270=TAXAS!$A$10,IF($B1270="CRÉDITO",$D1270-($D1270*TAXAS!$C$10)), IF($A1270=TAXAS!$A$11,IF($B1270="CRÉDITO",$D1270-($D1270*TAXAS!$C$11)), IF($A1270=TAXAS!$A$12,IF($B1270="CRÉDITO",$D1270-($D1270*TAXAS!$C$12)), IF($A1270=TAXAS!$A$13,IF($B1270="CRÉDITO",$D1270-($D1270*TAXAS!$C$13)), IF($A1270=TAXAS!$A$14,IF($B1270="CRÉDITO",$D1270-($D1270*TAXAS!$C$14)), IF($A1270=TAXAS!$A$15,IF($B1270="CRÉDITO",$D1270-($D1270*TAXAS!$C$15)), IF($A1270=TAXAS!$A$16,IF($B1270="CRÉDITO",$D1270-($D1270*TAXAS!$C$16)), IF($A1270=TAXAS!$A$17,IF($B1270="CRÉDITO",$D1270-($D1270*TAXAS!$C$17)), IF($A1270=TAXAS!$A$18,IF($B1270="CRÉDITO",$D1270-($D1270*TAXAS!$C$18)), IF($A1270=TAXAS!$A$19,IF($B1270="CRÉDITO",$D1270-($D1270*TAXAS!$C$19)), IF($A1270=TAXAS!$A$20,IF($B1270="CRÉDITO",$D1270-($D1270*TAXAS!$C$20)), IF($A1270=TAXAS!$A$21,IF($B1270="CRÉDITO",$D1270-($D1270*TAXAS!$C$21)), IF($A1270=TAXAS!$A$22,IF($B1270="CRÉDITO",$D1270-($D1270*TAXAS!$C$22)), IF($A1270=TAXAS!$A$23,IF($B1270="CRÉDITO",$D1270-($D1270*TAXAS!$C$23)), IF($A1270=TAXAS!$A$24,IF($B1270="CRÉDITO",$D1270-($D1270*TAXAS!$C$24)), IF($A1270=TAXAS!$A$25,IF($B1270="CRÉDITO",$D1270-($D1270*TAXAS!$C$25)), IF($A1270=TAXAS!$A$26,IF($B1270="CRÉDITO",$D1270-($D1270*TAXAS!$C$26)), IF($A1270=TAXAS!$A$27,IF($B1270="CRÉDITO",$D1270-($D1270*TAXAS!$C$27))))))))))))))))))))))))))/1</f>
        <v>0</v>
      </c>
      <c r="G1270" s="9">
        <f>IF($A1270="VISA",IF($B1270="PARCELADO ATÉ 3X",$D1270-(D1270*TAXAS!$D$4))/3,IF($A1270="MASTER",IF($B1270="PARCELADO ATÉ 3X",$D1270-(D1270*TAXAS!$D$5))/3,IF($A1270="ELO",IF($B1270="PARCELADO ATÉ 3X",$D1270-(D1270*TAXAS!$D$6))/3,IF($A1270="HIPERCARD",IF($B1270="PARCELADO ATÉ 3X",$D1270-(D1270*TAXAS!$D$7))/3,IF($A1270="DINERS",IF($B1270="PARCELADO ATÉ 3X",$D1270-(D1270*TAXAS!$D$8))/3,IF($A1270="AMERICA EXPRESS",IF($B1270="PARCELADO ATÉ 3X",$D1270-(D1270*TAXAS!$D$9))/3,IF($A1270=TAXAS!$A$10,IF($B1270="PARCELADO ATÉ 3X",$D1270-($D1270*TAXAS!$D$10))/3,IF($A1270=TAXAS!$A$11,IF($B1270="PARCELADO ATÉ 3X",$D1270-($D1270*TAXAS!$D$11))/3,IF($A1270=TAXAS!$A$12,IF($B1270="PARCELADO ATÉ 3X",$D1270-($D1270*TAXAS!$D$12))/3,IF($A1270=TAXAS!$A$13,IF($B1270="PARCELADO ATÉ 3X",$D1270-($D1270*TAXAS!$D$13))/3,IF($A1270=TAXAS!$A$14,IF($B1270="PARCELADO ATÉ 3X",$D1270-($D1270*TAXAS!$D$14))/3,IF($A1270=TAXAS!$A$15,IF($B1270="PARCELADO ATÉ 3X",$D1270-($D1270*TAXAS!$D$15))/3,IF($A1270=TAXAS!$A$16,IF($B1270="PARCELADO ATÉ 3X",$D1270-($D1270*TAXAS!$D$16))/3,IF($A1270=TAXAS!$A$17,IF($B1270="PARCELADO ATÉ 3X",$D1270-($D1270*TAXAS!$D$17))/3,IF($A1270=TAXAS!$A$18,IF($B1270="PARCELADO ATÉ 3X",$D1270-($D1270*TAXAS!$D$18))/3,IF($A1270=TAXAS!$A$19,IF($B1270="PARCELADO ATÉ 3X",$D1270-($D1270*TAXAS!$D$19))/3,IF($A1270=TAXAS!$A$20,IF($B1270="PARCELADO ATÉ 3X",$D1270-($D1270*TAXAS!$D$20))/3,IF($A1270=TAXAS!$A$21,IF($B1270="PARCELADO ATÉ 3X",$D1270-($D1270*TAXAS!$D$21))/3,IF($A1270=TAXAS!$A$22,IF($B1270="PARCELADO ATÉ 3X",$D1270-($D1270*TAXAS!$D$22))/3,IF($A1270=TAXAS!$A$23,IF($B1270="PARCELADO ATÉ 3X",$D1270-($D1270*TAXAS!$D$23))/3,IF($A1270=TAXAS!$A$24,IF($B1270="PARCELADO ATÉ 3X",$D1270-($D1270*TAXAS!$D$24))/3,IF($A1270=TAXAS!$A$25,IF($B1270="PARCELADO ATÉ 3X",$D1270-($D1270*TAXAS!$D$25))/3,IF($A1270=TAXAS!$A$26,IF($B1270="PARCELADO ATÉ 3X",$D1270-($D1270*TAXAS!$D$26))/3,IF($A1270=TAXAS!$A$27,IF($B1270="PARCELADO ATÉ 3X",$D1270-($D1270*TAXAS!$D$27))/3))))))))))))))))))))))))/1</f>
        <v>0</v>
      </c>
      <c r="H1270" s="9">
        <f>IF($A1270="VISA",IF($B1270="PARCELADO ATÉ 6X",$D1270-(D1270*TAXAS!$E$4))/6,IF($A1270="MASTER",IF($B1270="PARCELADO ATÉ 6X",$D1270-(D1270*TAXAS!$E$5))/6,IF($A1270="ELO",IF($B1270="PARCELADO ATÉ 6X",$D1270-(D1270*TAXAS!$E$6))/6,IF($A1270="HIPERCARD",IF($B1270="PARCELADO ATÉ 6X",$D1270-(D1270*TAXAS!$E$7))/6,IF($A1270="DINERS",IF($B1270="PARCELADO ATÉ 6X",$D1270-(D1270*TAXAS!$E$8))/6,IF($A1270="AMERICA EXPRESS",IF($B1270="PARCELADO ATÉ 6X",$D1270-(D1270*TAXAS!$E$9))/6,IF($A1270=TAXAS!$A$10,IF($B1270="PARCELADO ATÉ 6X",$D1270-($D1270*TAXAS!$E$10))/6,IF($A1270=TAXAS!$A$11,IF($B1270="PARCELADO ATÉ 6X",$D1270-($D1270*TAXAS!$E$11))/6,IF($A1270=TAXAS!$A$12,IF($B1270="PARCELADO ATÉ 6X",$D1270-($D1270*TAXAS!$E$12))/6,IF($A1270=TAXAS!$A$13,IF($B1270="PARCELADO ATÉ 6X",$D1270-($D1270*TAXAS!$E$13))/6,IF($A1270=TAXAS!$A$14,IF($B1270="PARCELADO ATÉ 6X",$D1270-($D1270*TAXAS!$E$14))/6,IF($A1270=TAXAS!$A$15,IF($B1270="PARCELADO ATÉ 6X",$D1270-($D1270*TAXAS!$E$15))/6,IF($A1270=TAXAS!$A$16,IF($B1270="PARCELADO ATÉ 6X",$D1270-($D1270*TAXAS!$E$16))/6,IF($A1270=TAXAS!$A$17,IF($B1270="PARCELADO ATÉ 6X",$D1270-($D1270*TAXAS!$E$17))/6,IF($A1270=TAXAS!$A$18,IF($B1270="PARCELADO ATÉ 6X",$D1270-($D1270*TAXAS!$E$18))/6,IF($A1270=TAXAS!$A$19,IF($B1270="PARCELADO ATÉ 6X",$D1270-($D1270*TAXAS!$E$19))/6,IF($A1270=TAXAS!$A$20,IF($B1270="PARCELADO ATÉ 6X",$D1270-($D1270*TAXAS!$E$20))/6,IF($A1270=TAXAS!$A$21,IF($B1270="PARCELADO ATÉ 6X",$D1270-($D1270*TAXAS!$E$21))/6,IF($A1270=TAXAS!$A$22,IF($B1270="PARCELADO ATÉ 6X",$D1270-($D1270*TAXAS!$E$22))/6,IF($A1270=TAXAS!$A$23,IF($B1270="PARCELADO ATÉ 6X",$D1270-($D1270*TAXAS!$E$23))/6,IF($A1270=TAXAS!$A$24,IF($B1270="PARCELADO ATÉ 6X",$D1270-($D1270*TAXAS!$E$24))/6,IF($A1270=TAXAS!$A$25,IF($B1270="PARCELADO ATÉ 6X",$D1270-($D1270*TAXAS!$E$25))/6,IF($A1270=TAXAS!$A$26,IF($B1270="PARCELADO ATÉ 6X",$D1270-($D1270*TAXAS!$E$26))/6,IF($A1270=TAXAS!$A$27,IF($B1270="PARCELADO ATÉ 6X",$D1270-($D1270*TAXAS!$E$27))/6))))))))))))))))))))))))/1</f>
        <v>0</v>
      </c>
      <c r="I1270" s="9">
        <f>IF($A1270="VISA",IF($B1270="PARCELADO ATÉ 12X",$D1270-(D1270*TAXAS!$F$4))/12,IF($A1270="MASTER",IF($B1270="PARCELADO ATÉ 12X",$D1270-(D1270*TAXAS!$F$5))/12,IF($A1270="ELO",IF($B1270="PARCELADO ATÉ 12X",$D1270-(D1270*TAXAS!$F$6))/12,IF($A1270="HIPERCARD",IF($B1270="PARCELADO ATÉ 12X",$D1270-(D1270*TAXAS!$F$7))/12,IF($A1270="DINERS",IF($B1270="PARCELADO ATÉ 12X",$D1270-(D1270*TAXAS!$F$8))/12,IF($A1270="AMERICA EXPRESS",IF($B1270="PARCELADO ATÉ 12X",$D1270-(D1270*TAXAS!$F$9))/12,IF($A1270=TAXAS!$A$10,IF($B1270="PARCELADO ATÉ 12X",$D1270-($D1270*TAXAS!$F$10))/12,IF($A1270=TAXAS!$A$11,IF($B1270="PARCELADO ATÉ 12X",$D1270-($D1270*TAXAS!$F$11))/12,IF($A1270=TAXAS!$A$12,IF($B1270="PARCELADO ATÉ 12X",$D1270-($D1270*TAXAS!$F$12))/12,IF($A1270=TAXAS!$A$13,IF($B1270="PARCELADO ATÉ 12X",$D1270-($D1270*TAXAS!$F$13))/12,IF($A1270=TAXAS!$A$14,IF($B1270="PARCELADO ATÉ 12X",$D1270-($D1270*TAXAS!$F$14))/12,IF($A1270=TAXAS!$A$15,IF($B1270="PARCELADO ATÉ 12X",$D1270-($D1270*TAXAS!$F$15))/12,IF($A1270=TAXAS!$A$16,IF($B1270="PARCELADO ATÉ 12X",$D1270-($D1270*TAXAS!$F$16))/12,IF($A1270=TAXAS!$A$17,IF($B1270="PARCELADO ATÉ 12X",$D1270-($D1270*TAXAS!$F$17))/12,IF($A1270=TAXAS!$A$18,IF($B1270="PARCELADO ATÉ 12X",$D1270-($D1270*TAXAS!$F$18))/12,IF($A1270=TAXAS!$A$19,IF($B1270="PARCELADO ATÉ 12X",$D1270-($D1270*TAXAS!$F$19))/12,IF($A1270=TAXAS!$A$20,IF($B1270="PARCELADO ATÉ 12X",$D1270-($D1270*TAXAS!$F$20))/12,IF($A1270=TAXAS!$A$21,IF($B1270="PARCELADO ATÉ 12X",$D1270-($D1270*TAXAS!$F$21))/12,IF($A1270=TAXAS!$A$22,IF($B1270="PARCELADO ATÉ 12X",$D1270-($D1270*TAXAS!$F$22))/12,IF($A1270=TAXAS!$A$23,IF($B1270="PARCELADO ATÉ 12X",$D1270-($D1270*TAXAS!$F$23))/12,IF($A1270=TAXAS!$A$24,IF($B1270="PARCELADO ATÉ 12X",$D1270-($D1270*TAXAS!$F$24))/12,IF($A1270=TAXAS!$A$25,IF($B1270="PARCELADO ATÉ 12X",$D1270-($D1270*TAXAS!$F$25))/12,IF($A1270=TAXAS!$A$26,IF($B1270="PARCELADO ATÉ 12X",$D1270-($D1270*TAXAS!$F$26))/12,IF($A1270=TAXAS!$A$27,IF($B1270="PARCELADO ATÉ 12X",$D1270-($D1270*TAXAS!$F$27))/12))))))))))))))))))))))))/1</f>
        <v>0</v>
      </c>
      <c r="J1270" s="8">
        <f t="shared" si="0"/>
        <v>0</v>
      </c>
      <c r="K1270" s="10" t="b">
        <f>IF($B1270="PARCELADO ATÉ 3X",($D1270-($D1270*TAXAS!$D$4))-$J1270)</f>
        <v>0</v>
      </c>
      <c r="L1270" s="10" t="b">
        <f>IF($B1270="PARCELADO ATÉ 6X",($D1270-($D1270*TAXAS!$E$4))-$J1270)</f>
        <v>0</v>
      </c>
      <c r="M1270" s="10" t="b">
        <f>IF($B1270="PARCELADO ATÉ 12X",($D1270-($D1270*TAXAS!$F$4))-$J1270)</f>
        <v>0</v>
      </c>
      <c r="N1270" s="8">
        <f t="shared" si="1"/>
        <v>0</v>
      </c>
      <c r="O1270" s="10">
        <f t="shared" si="2"/>
        <v>0</v>
      </c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</row>
    <row r="1271" spans="1:31" ht="15.75" customHeight="1" x14ac:dyDescent="0.2">
      <c r="A1271" s="3"/>
      <c r="B1271" s="5"/>
      <c r="C1271" s="6"/>
      <c r="D1271" s="42"/>
      <c r="E1271" s="8">
        <f>IF($A1271="VISA",IF($B1271="DÉBITO",$D1271-($D1271*TAXAS!$B$4)),IF($A1271="MASTER",IF($B1271="DÉBITO",$D1271-($D1271*TAXAS!$B$5)),IF($A1271="ELO", IF($B1271="DÉBITO",$D1271-($D1271*TAXAS!$B$6)),IF($A1271="HIPERCARD",IF($B1271="DÉBITO",$D1271-($D1271*TAXAS!$B$7)),IF($A1271="DINERS",IF($B1271="DÉBITO",$D1271-($D1271*TAXAS!$B$8)),IF($A1271="AMERICA EXPRESS",IF($B1271="DÉBITO",$D1271-($D1271*TAXAS!$B$9)),IF($A1271=TAXAS!$A$10,IF($B1271="DÉBITO",$D1271-($D1271*TAXAS!$B$10)), IF($A1271=TAXAS!$A$11,IF($B1271="DÉBITO",$D1271-($D1271*TAXAS!$B$11)), IF($A1271=TAXAS!$A$12,IF($B1271="DÉBITO",$D1271-($D1271*TAXAS!$B$12)), IF($A1271=TAXAS!$A$13,IF($B1271="DÉBITO",$D1271-($D1271*TAXAS!$B$13)), IF($A1271=TAXAS!$A$14,IF($B1271="DÉBITO",$D1271-($D1271*TAXAS!$B$14)), IF($A1271=TAXAS!$A$15,IF($B1271="DÉBITO",$D1271-($D1271*TAXAS!$B$15)), IF($A1271=TAXAS!$A$16,IF($B1271="DÉBITO",$D1271-($D1271*TAXAS!$B$16)), IF($A1271=TAXAS!$A$17,IF($B1271="DÉBITO",$D1271-($D1271*TAXAS!$B$17)), IF($A1271=TAXAS!$A$18,IF($B1271="DÉBITO",$D1271-($D1271*TAXAS!$B$18)), IF($A1271=TAXAS!$A$19,IF($B1271="DÉBITO",$D1271-($D1271*TAXAS!$B$19)), IF($A1271=TAXAS!$A$20,IF($B1271="DÉBITO",$D1271-($D1271*TAXAS!$B$20)), IF($A1271=TAXAS!$A$21,IF($B1271="DÉBITO",$D1271-($D1271*TAXAS!$B$21)), IF($A1271=TAXAS!$A$22,IF($B1271="DÉBITO",$D1271-($D1271*TAXAS!$B$22)), IF($A1271=TAXAS!$A$23,IF($B1271="DÉBITO",$D1271-($D1271*TAXAS!$B$23)), IF($A1271=TAXAS!$A$24,IF($B1271="DÉBITO",$D1271-($D1271*TAXAS!$B$24)), IF($A1271=TAXAS!$A$25,IF($B1271="DÉBITO",$D1271-($D1271*TAXAS!$B$25)), IF($A1271=TAXAS!$A$26,IF($B1271="DÉBITO",$D1271-($D1271*TAXAS!$B$26)), IF($A1271=TAXAS!$A$27,IF($B1271="DÉBITO",$D1271-($D1271*TAXAS!$B$27))))))))))))))))))))))))))/1</f>
        <v>0</v>
      </c>
      <c r="F1271" s="8">
        <f>IF($A1271="VISA",IF($B1271="CRÉDITO",$D1271-($D1271*TAXAS!$C$4)),IF($A1271="MASTER",IF($B1271="CRÉDITO",$D1271-($D1271*TAXAS!$C$5)),IF($A1271="ELO", IF($B1271="CRÉDITO",$D1271-($D1271*TAXAS!$C$6)),IF($A1271="HIPERCARD",IF($B1271="CRÉDITO",$D1271-($D1271*TAXAS!$C$7)),IF($A1271="DINERS",IF($B1271="CRÉDITO",$D1271-($D1271*TAXAS!$C$8)),IF($A1271="AMERICA EXPRESS",IF($B1271="CRÉDITO",$D1271-($D1271*TAXAS!$C$9)),IF($A1271=TAXAS!$A$10,IF($B1271="CRÉDITO",$D1271-($D1271*TAXAS!$C$10)), IF($A1271=TAXAS!$A$11,IF($B1271="CRÉDITO",$D1271-($D1271*TAXAS!$C$11)), IF($A1271=TAXAS!$A$12,IF($B1271="CRÉDITO",$D1271-($D1271*TAXAS!$C$12)), IF($A1271=TAXAS!$A$13,IF($B1271="CRÉDITO",$D1271-($D1271*TAXAS!$C$13)), IF($A1271=TAXAS!$A$14,IF($B1271="CRÉDITO",$D1271-($D1271*TAXAS!$C$14)), IF($A1271=TAXAS!$A$15,IF($B1271="CRÉDITO",$D1271-($D1271*TAXAS!$C$15)), IF($A1271=TAXAS!$A$16,IF($B1271="CRÉDITO",$D1271-($D1271*TAXAS!$C$16)), IF($A1271=TAXAS!$A$17,IF($B1271="CRÉDITO",$D1271-($D1271*TAXAS!$C$17)), IF($A1271=TAXAS!$A$18,IF($B1271="CRÉDITO",$D1271-($D1271*TAXAS!$C$18)), IF($A1271=TAXAS!$A$19,IF($B1271="CRÉDITO",$D1271-($D1271*TAXAS!$C$19)), IF($A1271=TAXAS!$A$20,IF($B1271="CRÉDITO",$D1271-($D1271*TAXAS!$C$20)), IF($A1271=TAXAS!$A$21,IF($B1271="CRÉDITO",$D1271-($D1271*TAXAS!$C$21)), IF($A1271=TAXAS!$A$22,IF($B1271="CRÉDITO",$D1271-($D1271*TAXAS!$C$22)), IF($A1271=TAXAS!$A$23,IF($B1271="CRÉDITO",$D1271-($D1271*TAXAS!$C$23)), IF($A1271=TAXAS!$A$24,IF($B1271="CRÉDITO",$D1271-($D1271*TAXAS!$C$24)), IF($A1271=TAXAS!$A$25,IF($B1271="CRÉDITO",$D1271-($D1271*TAXAS!$C$25)), IF($A1271=TAXAS!$A$26,IF($B1271="CRÉDITO",$D1271-($D1271*TAXAS!$C$26)), IF($A1271=TAXAS!$A$27,IF($B1271="CRÉDITO",$D1271-($D1271*TAXAS!$C$27))))))))))))))))))))))))))/1</f>
        <v>0</v>
      </c>
      <c r="G1271" s="9">
        <f>IF($A1271="VISA",IF($B1271="PARCELADO ATÉ 3X",$D1271-(D1271*TAXAS!$D$4))/3,IF($A1271="MASTER",IF($B1271="PARCELADO ATÉ 3X",$D1271-(D1271*TAXAS!$D$5))/3,IF($A1271="ELO",IF($B1271="PARCELADO ATÉ 3X",$D1271-(D1271*TAXAS!$D$6))/3,IF($A1271="HIPERCARD",IF($B1271="PARCELADO ATÉ 3X",$D1271-(D1271*TAXAS!$D$7))/3,IF($A1271="DINERS",IF($B1271="PARCELADO ATÉ 3X",$D1271-(D1271*TAXAS!$D$8))/3,IF($A1271="AMERICA EXPRESS",IF($B1271="PARCELADO ATÉ 3X",$D1271-(D1271*TAXAS!$D$9))/3,IF($A1271=TAXAS!$A$10,IF($B1271="PARCELADO ATÉ 3X",$D1271-($D1271*TAXAS!$D$10))/3,IF($A1271=TAXAS!$A$11,IF($B1271="PARCELADO ATÉ 3X",$D1271-($D1271*TAXAS!$D$11))/3,IF($A1271=TAXAS!$A$12,IF($B1271="PARCELADO ATÉ 3X",$D1271-($D1271*TAXAS!$D$12))/3,IF($A1271=TAXAS!$A$13,IF($B1271="PARCELADO ATÉ 3X",$D1271-($D1271*TAXAS!$D$13))/3,IF($A1271=TAXAS!$A$14,IF($B1271="PARCELADO ATÉ 3X",$D1271-($D1271*TAXAS!$D$14))/3,IF($A1271=TAXAS!$A$15,IF($B1271="PARCELADO ATÉ 3X",$D1271-($D1271*TAXAS!$D$15))/3,IF($A1271=TAXAS!$A$16,IF($B1271="PARCELADO ATÉ 3X",$D1271-($D1271*TAXAS!$D$16))/3,IF($A1271=TAXAS!$A$17,IF($B1271="PARCELADO ATÉ 3X",$D1271-($D1271*TAXAS!$D$17))/3,IF($A1271=TAXAS!$A$18,IF($B1271="PARCELADO ATÉ 3X",$D1271-($D1271*TAXAS!$D$18))/3,IF($A1271=TAXAS!$A$19,IF($B1271="PARCELADO ATÉ 3X",$D1271-($D1271*TAXAS!$D$19))/3,IF($A1271=TAXAS!$A$20,IF($B1271="PARCELADO ATÉ 3X",$D1271-($D1271*TAXAS!$D$20))/3,IF($A1271=TAXAS!$A$21,IF($B1271="PARCELADO ATÉ 3X",$D1271-($D1271*TAXAS!$D$21))/3,IF($A1271=TAXAS!$A$22,IF($B1271="PARCELADO ATÉ 3X",$D1271-($D1271*TAXAS!$D$22))/3,IF($A1271=TAXAS!$A$23,IF($B1271="PARCELADO ATÉ 3X",$D1271-($D1271*TAXAS!$D$23))/3,IF($A1271=TAXAS!$A$24,IF($B1271="PARCELADO ATÉ 3X",$D1271-($D1271*TAXAS!$D$24))/3,IF($A1271=TAXAS!$A$25,IF($B1271="PARCELADO ATÉ 3X",$D1271-($D1271*TAXAS!$D$25))/3,IF($A1271=TAXAS!$A$26,IF($B1271="PARCELADO ATÉ 3X",$D1271-($D1271*TAXAS!$D$26))/3,IF($A1271=TAXAS!$A$27,IF($B1271="PARCELADO ATÉ 3X",$D1271-($D1271*TAXAS!$D$27))/3))))))))))))))))))))))))/1</f>
        <v>0</v>
      </c>
      <c r="H1271" s="9">
        <f>IF($A1271="VISA",IF($B1271="PARCELADO ATÉ 6X",$D1271-(D1271*TAXAS!$E$4))/6,IF($A1271="MASTER",IF($B1271="PARCELADO ATÉ 6X",$D1271-(D1271*TAXAS!$E$5))/6,IF($A1271="ELO",IF($B1271="PARCELADO ATÉ 6X",$D1271-(D1271*TAXAS!$E$6))/6,IF($A1271="HIPERCARD",IF($B1271="PARCELADO ATÉ 6X",$D1271-(D1271*TAXAS!$E$7))/6,IF($A1271="DINERS",IF($B1271="PARCELADO ATÉ 6X",$D1271-(D1271*TAXAS!$E$8))/6,IF($A1271="AMERICA EXPRESS",IF($B1271="PARCELADO ATÉ 6X",$D1271-(D1271*TAXAS!$E$9))/6,IF($A1271=TAXAS!$A$10,IF($B1271="PARCELADO ATÉ 6X",$D1271-($D1271*TAXAS!$E$10))/6,IF($A1271=TAXAS!$A$11,IF($B1271="PARCELADO ATÉ 6X",$D1271-($D1271*TAXAS!$E$11))/6,IF($A1271=TAXAS!$A$12,IF($B1271="PARCELADO ATÉ 6X",$D1271-($D1271*TAXAS!$E$12))/6,IF($A1271=TAXAS!$A$13,IF($B1271="PARCELADO ATÉ 6X",$D1271-($D1271*TAXAS!$E$13))/6,IF($A1271=TAXAS!$A$14,IF($B1271="PARCELADO ATÉ 6X",$D1271-($D1271*TAXAS!$E$14))/6,IF($A1271=TAXAS!$A$15,IF($B1271="PARCELADO ATÉ 6X",$D1271-($D1271*TAXAS!$E$15))/6,IF($A1271=TAXAS!$A$16,IF($B1271="PARCELADO ATÉ 6X",$D1271-($D1271*TAXAS!$E$16))/6,IF($A1271=TAXAS!$A$17,IF($B1271="PARCELADO ATÉ 6X",$D1271-($D1271*TAXAS!$E$17))/6,IF($A1271=TAXAS!$A$18,IF($B1271="PARCELADO ATÉ 6X",$D1271-($D1271*TAXAS!$E$18))/6,IF($A1271=TAXAS!$A$19,IF($B1271="PARCELADO ATÉ 6X",$D1271-($D1271*TAXAS!$E$19))/6,IF($A1271=TAXAS!$A$20,IF($B1271="PARCELADO ATÉ 6X",$D1271-($D1271*TAXAS!$E$20))/6,IF($A1271=TAXAS!$A$21,IF($B1271="PARCELADO ATÉ 6X",$D1271-($D1271*TAXAS!$E$21))/6,IF($A1271=TAXAS!$A$22,IF($B1271="PARCELADO ATÉ 6X",$D1271-($D1271*TAXAS!$E$22))/6,IF($A1271=TAXAS!$A$23,IF($B1271="PARCELADO ATÉ 6X",$D1271-($D1271*TAXAS!$E$23))/6,IF($A1271=TAXAS!$A$24,IF($B1271="PARCELADO ATÉ 6X",$D1271-($D1271*TAXAS!$E$24))/6,IF($A1271=TAXAS!$A$25,IF($B1271="PARCELADO ATÉ 6X",$D1271-($D1271*TAXAS!$E$25))/6,IF($A1271=TAXAS!$A$26,IF($B1271="PARCELADO ATÉ 6X",$D1271-($D1271*TAXAS!$E$26))/6,IF($A1271=TAXAS!$A$27,IF($B1271="PARCELADO ATÉ 6X",$D1271-($D1271*TAXAS!$E$27))/6))))))))))))))))))))))))/1</f>
        <v>0</v>
      </c>
      <c r="I1271" s="9">
        <f>IF($A1271="VISA",IF($B1271="PARCELADO ATÉ 12X",$D1271-(D1271*TAXAS!$F$4))/12,IF($A1271="MASTER",IF($B1271="PARCELADO ATÉ 12X",$D1271-(D1271*TAXAS!$F$5))/12,IF($A1271="ELO",IF($B1271="PARCELADO ATÉ 12X",$D1271-(D1271*TAXAS!$F$6))/12,IF($A1271="HIPERCARD",IF($B1271="PARCELADO ATÉ 12X",$D1271-(D1271*TAXAS!$F$7))/12,IF($A1271="DINERS",IF($B1271="PARCELADO ATÉ 12X",$D1271-(D1271*TAXAS!$F$8))/12,IF($A1271="AMERICA EXPRESS",IF($B1271="PARCELADO ATÉ 12X",$D1271-(D1271*TAXAS!$F$9))/12,IF($A1271=TAXAS!$A$10,IF($B1271="PARCELADO ATÉ 12X",$D1271-($D1271*TAXAS!$F$10))/12,IF($A1271=TAXAS!$A$11,IF($B1271="PARCELADO ATÉ 12X",$D1271-($D1271*TAXAS!$F$11))/12,IF($A1271=TAXAS!$A$12,IF($B1271="PARCELADO ATÉ 12X",$D1271-($D1271*TAXAS!$F$12))/12,IF($A1271=TAXAS!$A$13,IF($B1271="PARCELADO ATÉ 12X",$D1271-($D1271*TAXAS!$F$13))/12,IF($A1271=TAXAS!$A$14,IF($B1271="PARCELADO ATÉ 12X",$D1271-($D1271*TAXAS!$F$14))/12,IF($A1271=TAXAS!$A$15,IF($B1271="PARCELADO ATÉ 12X",$D1271-($D1271*TAXAS!$F$15))/12,IF($A1271=TAXAS!$A$16,IF($B1271="PARCELADO ATÉ 12X",$D1271-($D1271*TAXAS!$F$16))/12,IF($A1271=TAXAS!$A$17,IF($B1271="PARCELADO ATÉ 12X",$D1271-($D1271*TAXAS!$F$17))/12,IF($A1271=TAXAS!$A$18,IF($B1271="PARCELADO ATÉ 12X",$D1271-($D1271*TAXAS!$F$18))/12,IF($A1271=TAXAS!$A$19,IF($B1271="PARCELADO ATÉ 12X",$D1271-($D1271*TAXAS!$F$19))/12,IF($A1271=TAXAS!$A$20,IF($B1271="PARCELADO ATÉ 12X",$D1271-($D1271*TAXAS!$F$20))/12,IF($A1271=TAXAS!$A$21,IF($B1271="PARCELADO ATÉ 12X",$D1271-($D1271*TAXAS!$F$21))/12,IF($A1271=TAXAS!$A$22,IF($B1271="PARCELADO ATÉ 12X",$D1271-($D1271*TAXAS!$F$22))/12,IF($A1271=TAXAS!$A$23,IF($B1271="PARCELADO ATÉ 12X",$D1271-($D1271*TAXAS!$F$23))/12,IF($A1271=TAXAS!$A$24,IF($B1271="PARCELADO ATÉ 12X",$D1271-($D1271*TAXAS!$F$24))/12,IF($A1271=TAXAS!$A$25,IF($B1271="PARCELADO ATÉ 12X",$D1271-($D1271*TAXAS!$F$25))/12,IF($A1271=TAXAS!$A$26,IF($B1271="PARCELADO ATÉ 12X",$D1271-($D1271*TAXAS!$F$26))/12,IF($A1271=TAXAS!$A$27,IF($B1271="PARCELADO ATÉ 12X",$D1271-($D1271*TAXAS!$F$27))/12))))))))))))))))))))))))/1</f>
        <v>0</v>
      </c>
      <c r="J1271" s="8">
        <f t="shared" si="0"/>
        <v>0</v>
      </c>
      <c r="K1271" s="10" t="b">
        <f>IF($B1271="PARCELADO ATÉ 3X",($D1271-($D1271*TAXAS!$D$4))-$J1271)</f>
        <v>0</v>
      </c>
      <c r="L1271" s="10" t="b">
        <f>IF($B1271="PARCELADO ATÉ 6X",($D1271-($D1271*TAXAS!$E$4))-$J1271)</f>
        <v>0</v>
      </c>
      <c r="M1271" s="10" t="b">
        <f>IF($B1271="PARCELADO ATÉ 12X",($D1271-($D1271*TAXAS!$F$4))-$J1271)</f>
        <v>0</v>
      </c>
      <c r="N1271" s="8">
        <f t="shared" si="1"/>
        <v>0</v>
      </c>
      <c r="O1271" s="10">
        <f t="shared" si="2"/>
        <v>0</v>
      </c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</row>
    <row r="1272" spans="1:31" ht="15.75" customHeight="1" x14ac:dyDescent="0.2">
      <c r="A1272" s="3"/>
      <c r="B1272" s="5"/>
      <c r="C1272" s="6"/>
      <c r="D1272" s="42"/>
      <c r="E1272" s="8">
        <f>IF($A1272="VISA",IF($B1272="DÉBITO",$D1272-($D1272*TAXAS!$B$4)),IF($A1272="MASTER",IF($B1272="DÉBITO",$D1272-($D1272*TAXAS!$B$5)),IF($A1272="ELO", IF($B1272="DÉBITO",$D1272-($D1272*TAXAS!$B$6)),IF($A1272="HIPERCARD",IF($B1272="DÉBITO",$D1272-($D1272*TAXAS!$B$7)),IF($A1272="DINERS",IF($B1272="DÉBITO",$D1272-($D1272*TAXAS!$B$8)),IF($A1272="AMERICA EXPRESS",IF($B1272="DÉBITO",$D1272-($D1272*TAXAS!$B$9)),IF($A1272=TAXAS!$A$10,IF($B1272="DÉBITO",$D1272-($D1272*TAXAS!$B$10)), IF($A1272=TAXAS!$A$11,IF($B1272="DÉBITO",$D1272-($D1272*TAXAS!$B$11)), IF($A1272=TAXAS!$A$12,IF($B1272="DÉBITO",$D1272-($D1272*TAXAS!$B$12)), IF($A1272=TAXAS!$A$13,IF($B1272="DÉBITO",$D1272-($D1272*TAXAS!$B$13)), IF($A1272=TAXAS!$A$14,IF($B1272="DÉBITO",$D1272-($D1272*TAXAS!$B$14)), IF($A1272=TAXAS!$A$15,IF($B1272="DÉBITO",$D1272-($D1272*TAXAS!$B$15)), IF($A1272=TAXAS!$A$16,IF($B1272="DÉBITO",$D1272-($D1272*TAXAS!$B$16)), IF($A1272=TAXAS!$A$17,IF($B1272="DÉBITO",$D1272-($D1272*TAXAS!$B$17)), IF($A1272=TAXAS!$A$18,IF($B1272="DÉBITO",$D1272-($D1272*TAXAS!$B$18)), IF($A1272=TAXAS!$A$19,IF($B1272="DÉBITO",$D1272-($D1272*TAXAS!$B$19)), IF($A1272=TAXAS!$A$20,IF($B1272="DÉBITO",$D1272-($D1272*TAXAS!$B$20)), IF($A1272=TAXAS!$A$21,IF($B1272="DÉBITO",$D1272-($D1272*TAXAS!$B$21)), IF($A1272=TAXAS!$A$22,IF($B1272="DÉBITO",$D1272-($D1272*TAXAS!$B$22)), IF($A1272=TAXAS!$A$23,IF($B1272="DÉBITO",$D1272-($D1272*TAXAS!$B$23)), IF($A1272=TAXAS!$A$24,IF($B1272="DÉBITO",$D1272-($D1272*TAXAS!$B$24)), IF($A1272=TAXAS!$A$25,IF($B1272="DÉBITO",$D1272-($D1272*TAXAS!$B$25)), IF($A1272=TAXAS!$A$26,IF($B1272="DÉBITO",$D1272-($D1272*TAXAS!$B$26)), IF($A1272=TAXAS!$A$27,IF($B1272="DÉBITO",$D1272-($D1272*TAXAS!$B$27))))))))))))))))))))))))))/1</f>
        <v>0</v>
      </c>
      <c r="F1272" s="8">
        <f>IF($A1272="VISA",IF($B1272="CRÉDITO",$D1272-($D1272*TAXAS!$C$4)),IF($A1272="MASTER",IF($B1272="CRÉDITO",$D1272-($D1272*TAXAS!$C$5)),IF($A1272="ELO", IF($B1272="CRÉDITO",$D1272-($D1272*TAXAS!$C$6)),IF($A1272="HIPERCARD",IF($B1272="CRÉDITO",$D1272-($D1272*TAXAS!$C$7)),IF($A1272="DINERS",IF($B1272="CRÉDITO",$D1272-($D1272*TAXAS!$C$8)),IF($A1272="AMERICA EXPRESS",IF($B1272="CRÉDITO",$D1272-($D1272*TAXAS!$C$9)),IF($A1272=TAXAS!$A$10,IF($B1272="CRÉDITO",$D1272-($D1272*TAXAS!$C$10)), IF($A1272=TAXAS!$A$11,IF($B1272="CRÉDITO",$D1272-($D1272*TAXAS!$C$11)), IF($A1272=TAXAS!$A$12,IF($B1272="CRÉDITO",$D1272-($D1272*TAXAS!$C$12)), IF($A1272=TAXAS!$A$13,IF($B1272="CRÉDITO",$D1272-($D1272*TAXAS!$C$13)), IF($A1272=TAXAS!$A$14,IF($B1272="CRÉDITO",$D1272-($D1272*TAXAS!$C$14)), IF($A1272=TAXAS!$A$15,IF($B1272="CRÉDITO",$D1272-($D1272*TAXAS!$C$15)), IF($A1272=TAXAS!$A$16,IF($B1272="CRÉDITO",$D1272-($D1272*TAXAS!$C$16)), IF($A1272=TAXAS!$A$17,IF($B1272="CRÉDITO",$D1272-($D1272*TAXAS!$C$17)), IF($A1272=TAXAS!$A$18,IF($B1272="CRÉDITO",$D1272-($D1272*TAXAS!$C$18)), IF($A1272=TAXAS!$A$19,IF($B1272="CRÉDITO",$D1272-($D1272*TAXAS!$C$19)), IF($A1272=TAXAS!$A$20,IF($B1272="CRÉDITO",$D1272-($D1272*TAXAS!$C$20)), IF($A1272=TAXAS!$A$21,IF($B1272="CRÉDITO",$D1272-($D1272*TAXAS!$C$21)), IF($A1272=TAXAS!$A$22,IF($B1272="CRÉDITO",$D1272-($D1272*TAXAS!$C$22)), IF($A1272=TAXAS!$A$23,IF($B1272="CRÉDITO",$D1272-($D1272*TAXAS!$C$23)), IF($A1272=TAXAS!$A$24,IF($B1272="CRÉDITO",$D1272-($D1272*TAXAS!$C$24)), IF($A1272=TAXAS!$A$25,IF($B1272="CRÉDITO",$D1272-($D1272*TAXAS!$C$25)), IF($A1272=TAXAS!$A$26,IF($B1272="CRÉDITO",$D1272-($D1272*TAXAS!$C$26)), IF($A1272=TAXAS!$A$27,IF($B1272="CRÉDITO",$D1272-($D1272*TAXAS!$C$27))))))))))))))))))))))))))/1</f>
        <v>0</v>
      </c>
      <c r="G1272" s="9">
        <f>IF($A1272="VISA",IF($B1272="PARCELADO ATÉ 3X",$D1272-(D1272*TAXAS!$D$4))/3,IF($A1272="MASTER",IF($B1272="PARCELADO ATÉ 3X",$D1272-(D1272*TAXAS!$D$5))/3,IF($A1272="ELO",IF($B1272="PARCELADO ATÉ 3X",$D1272-(D1272*TAXAS!$D$6))/3,IF($A1272="HIPERCARD",IF($B1272="PARCELADO ATÉ 3X",$D1272-(D1272*TAXAS!$D$7))/3,IF($A1272="DINERS",IF($B1272="PARCELADO ATÉ 3X",$D1272-(D1272*TAXAS!$D$8))/3,IF($A1272="AMERICA EXPRESS",IF($B1272="PARCELADO ATÉ 3X",$D1272-(D1272*TAXAS!$D$9))/3,IF($A1272=TAXAS!$A$10,IF($B1272="PARCELADO ATÉ 3X",$D1272-($D1272*TAXAS!$D$10))/3,IF($A1272=TAXAS!$A$11,IF($B1272="PARCELADO ATÉ 3X",$D1272-($D1272*TAXAS!$D$11))/3,IF($A1272=TAXAS!$A$12,IF($B1272="PARCELADO ATÉ 3X",$D1272-($D1272*TAXAS!$D$12))/3,IF($A1272=TAXAS!$A$13,IF($B1272="PARCELADO ATÉ 3X",$D1272-($D1272*TAXAS!$D$13))/3,IF($A1272=TAXAS!$A$14,IF($B1272="PARCELADO ATÉ 3X",$D1272-($D1272*TAXAS!$D$14))/3,IF($A1272=TAXAS!$A$15,IF($B1272="PARCELADO ATÉ 3X",$D1272-($D1272*TAXAS!$D$15))/3,IF($A1272=TAXAS!$A$16,IF($B1272="PARCELADO ATÉ 3X",$D1272-($D1272*TAXAS!$D$16))/3,IF($A1272=TAXAS!$A$17,IF($B1272="PARCELADO ATÉ 3X",$D1272-($D1272*TAXAS!$D$17))/3,IF($A1272=TAXAS!$A$18,IF($B1272="PARCELADO ATÉ 3X",$D1272-($D1272*TAXAS!$D$18))/3,IF($A1272=TAXAS!$A$19,IF($B1272="PARCELADO ATÉ 3X",$D1272-($D1272*TAXAS!$D$19))/3,IF($A1272=TAXAS!$A$20,IF($B1272="PARCELADO ATÉ 3X",$D1272-($D1272*TAXAS!$D$20))/3,IF($A1272=TAXAS!$A$21,IF($B1272="PARCELADO ATÉ 3X",$D1272-($D1272*TAXAS!$D$21))/3,IF($A1272=TAXAS!$A$22,IF($B1272="PARCELADO ATÉ 3X",$D1272-($D1272*TAXAS!$D$22))/3,IF($A1272=TAXAS!$A$23,IF($B1272="PARCELADO ATÉ 3X",$D1272-($D1272*TAXAS!$D$23))/3,IF($A1272=TAXAS!$A$24,IF($B1272="PARCELADO ATÉ 3X",$D1272-($D1272*TAXAS!$D$24))/3,IF($A1272=TAXAS!$A$25,IF($B1272="PARCELADO ATÉ 3X",$D1272-($D1272*TAXAS!$D$25))/3,IF($A1272=TAXAS!$A$26,IF($B1272="PARCELADO ATÉ 3X",$D1272-($D1272*TAXAS!$D$26))/3,IF($A1272=TAXAS!$A$27,IF($B1272="PARCELADO ATÉ 3X",$D1272-($D1272*TAXAS!$D$27))/3))))))))))))))))))))))))/1</f>
        <v>0</v>
      </c>
      <c r="H1272" s="9">
        <f>IF($A1272="VISA",IF($B1272="PARCELADO ATÉ 6X",$D1272-(D1272*TAXAS!$E$4))/6,IF($A1272="MASTER",IF($B1272="PARCELADO ATÉ 6X",$D1272-(D1272*TAXAS!$E$5))/6,IF($A1272="ELO",IF($B1272="PARCELADO ATÉ 6X",$D1272-(D1272*TAXAS!$E$6))/6,IF($A1272="HIPERCARD",IF($B1272="PARCELADO ATÉ 6X",$D1272-(D1272*TAXAS!$E$7))/6,IF($A1272="DINERS",IF($B1272="PARCELADO ATÉ 6X",$D1272-(D1272*TAXAS!$E$8))/6,IF($A1272="AMERICA EXPRESS",IF($B1272="PARCELADO ATÉ 6X",$D1272-(D1272*TAXAS!$E$9))/6,IF($A1272=TAXAS!$A$10,IF($B1272="PARCELADO ATÉ 6X",$D1272-($D1272*TAXAS!$E$10))/6,IF($A1272=TAXAS!$A$11,IF($B1272="PARCELADO ATÉ 6X",$D1272-($D1272*TAXAS!$E$11))/6,IF($A1272=TAXAS!$A$12,IF($B1272="PARCELADO ATÉ 6X",$D1272-($D1272*TAXAS!$E$12))/6,IF($A1272=TAXAS!$A$13,IF($B1272="PARCELADO ATÉ 6X",$D1272-($D1272*TAXAS!$E$13))/6,IF($A1272=TAXAS!$A$14,IF($B1272="PARCELADO ATÉ 6X",$D1272-($D1272*TAXAS!$E$14))/6,IF($A1272=TAXAS!$A$15,IF($B1272="PARCELADO ATÉ 6X",$D1272-($D1272*TAXAS!$E$15))/6,IF($A1272=TAXAS!$A$16,IF($B1272="PARCELADO ATÉ 6X",$D1272-($D1272*TAXAS!$E$16))/6,IF($A1272=TAXAS!$A$17,IF($B1272="PARCELADO ATÉ 6X",$D1272-($D1272*TAXAS!$E$17))/6,IF($A1272=TAXAS!$A$18,IF($B1272="PARCELADO ATÉ 6X",$D1272-($D1272*TAXAS!$E$18))/6,IF($A1272=TAXAS!$A$19,IF($B1272="PARCELADO ATÉ 6X",$D1272-($D1272*TAXAS!$E$19))/6,IF($A1272=TAXAS!$A$20,IF($B1272="PARCELADO ATÉ 6X",$D1272-($D1272*TAXAS!$E$20))/6,IF($A1272=TAXAS!$A$21,IF($B1272="PARCELADO ATÉ 6X",$D1272-($D1272*TAXAS!$E$21))/6,IF($A1272=TAXAS!$A$22,IF($B1272="PARCELADO ATÉ 6X",$D1272-($D1272*TAXAS!$E$22))/6,IF($A1272=TAXAS!$A$23,IF($B1272="PARCELADO ATÉ 6X",$D1272-($D1272*TAXAS!$E$23))/6,IF($A1272=TAXAS!$A$24,IF($B1272="PARCELADO ATÉ 6X",$D1272-($D1272*TAXAS!$E$24))/6,IF($A1272=TAXAS!$A$25,IF($B1272="PARCELADO ATÉ 6X",$D1272-($D1272*TAXAS!$E$25))/6,IF($A1272=TAXAS!$A$26,IF($B1272="PARCELADO ATÉ 6X",$D1272-($D1272*TAXAS!$E$26))/6,IF($A1272=TAXAS!$A$27,IF($B1272="PARCELADO ATÉ 6X",$D1272-($D1272*TAXAS!$E$27))/6))))))))))))))))))))))))/1</f>
        <v>0</v>
      </c>
      <c r="I1272" s="9">
        <f>IF($A1272="VISA",IF($B1272="PARCELADO ATÉ 12X",$D1272-(D1272*TAXAS!$F$4))/12,IF($A1272="MASTER",IF($B1272="PARCELADO ATÉ 12X",$D1272-(D1272*TAXAS!$F$5))/12,IF($A1272="ELO",IF($B1272="PARCELADO ATÉ 12X",$D1272-(D1272*TAXAS!$F$6))/12,IF($A1272="HIPERCARD",IF($B1272="PARCELADO ATÉ 12X",$D1272-(D1272*TAXAS!$F$7))/12,IF($A1272="DINERS",IF($B1272="PARCELADO ATÉ 12X",$D1272-(D1272*TAXAS!$F$8))/12,IF($A1272="AMERICA EXPRESS",IF($B1272="PARCELADO ATÉ 12X",$D1272-(D1272*TAXAS!$F$9))/12,IF($A1272=TAXAS!$A$10,IF($B1272="PARCELADO ATÉ 12X",$D1272-($D1272*TAXAS!$F$10))/12,IF($A1272=TAXAS!$A$11,IF($B1272="PARCELADO ATÉ 12X",$D1272-($D1272*TAXAS!$F$11))/12,IF($A1272=TAXAS!$A$12,IF($B1272="PARCELADO ATÉ 12X",$D1272-($D1272*TAXAS!$F$12))/12,IF($A1272=TAXAS!$A$13,IF($B1272="PARCELADO ATÉ 12X",$D1272-($D1272*TAXAS!$F$13))/12,IF($A1272=TAXAS!$A$14,IF($B1272="PARCELADO ATÉ 12X",$D1272-($D1272*TAXAS!$F$14))/12,IF($A1272=TAXAS!$A$15,IF($B1272="PARCELADO ATÉ 12X",$D1272-($D1272*TAXAS!$F$15))/12,IF($A1272=TAXAS!$A$16,IF($B1272="PARCELADO ATÉ 12X",$D1272-($D1272*TAXAS!$F$16))/12,IF($A1272=TAXAS!$A$17,IF($B1272="PARCELADO ATÉ 12X",$D1272-($D1272*TAXAS!$F$17))/12,IF($A1272=TAXAS!$A$18,IF($B1272="PARCELADO ATÉ 12X",$D1272-($D1272*TAXAS!$F$18))/12,IF($A1272=TAXAS!$A$19,IF($B1272="PARCELADO ATÉ 12X",$D1272-($D1272*TAXAS!$F$19))/12,IF($A1272=TAXAS!$A$20,IF($B1272="PARCELADO ATÉ 12X",$D1272-($D1272*TAXAS!$F$20))/12,IF($A1272=TAXAS!$A$21,IF($B1272="PARCELADO ATÉ 12X",$D1272-($D1272*TAXAS!$F$21))/12,IF($A1272=TAXAS!$A$22,IF($B1272="PARCELADO ATÉ 12X",$D1272-($D1272*TAXAS!$F$22))/12,IF($A1272=TAXAS!$A$23,IF($B1272="PARCELADO ATÉ 12X",$D1272-($D1272*TAXAS!$F$23))/12,IF($A1272=TAXAS!$A$24,IF($B1272="PARCELADO ATÉ 12X",$D1272-($D1272*TAXAS!$F$24))/12,IF($A1272=TAXAS!$A$25,IF($B1272="PARCELADO ATÉ 12X",$D1272-($D1272*TAXAS!$F$25))/12,IF($A1272=TAXAS!$A$26,IF($B1272="PARCELADO ATÉ 12X",$D1272-($D1272*TAXAS!$F$26))/12,IF($A1272=TAXAS!$A$27,IF($B1272="PARCELADO ATÉ 12X",$D1272-($D1272*TAXAS!$F$27))/12))))))))))))))))))))))))/1</f>
        <v>0</v>
      </c>
      <c r="J1272" s="8">
        <f t="shared" si="0"/>
        <v>0</v>
      </c>
      <c r="K1272" s="10" t="b">
        <f>IF($B1272="PARCELADO ATÉ 3X",($D1272-($D1272*TAXAS!$D$4))-$J1272)</f>
        <v>0</v>
      </c>
      <c r="L1272" s="10" t="b">
        <f>IF($B1272="PARCELADO ATÉ 6X",($D1272-($D1272*TAXAS!$E$4))-$J1272)</f>
        <v>0</v>
      </c>
      <c r="M1272" s="10" t="b">
        <f>IF($B1272="PARCELADO ATÉ 12X",($D1272-($D1272*TAXAS!$F$4))-$J1272)</f>
        <v>0</v>
      </c>
      <c r="N1272" s="8">
        <f t="shared" si="1"/>
        <v>0</v>
      </c>
      <c r="O1272" s="10">
        <f t="shared" si="2"/>
        <v>0</v>
      </c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</row>
    <row r="1273" spans="1:31" ht="15.75" customHeight="1" x14ac:dyDescent="0.2">
      <c r="A1273" s="3"/>
      <c r="B1273" s="5"/>
      <c r="C1273" s="6"/>
      <c r="D1273" s="42"/>
      <c r="E1273" s="8">
        <f>IF($A1273="VISA",IF($B1273="DÉBITO",$D1273-($D1273*TAXAS!$B$4)),IF($A1273="MASTER",IF($B1273="DÉBITO",$D1273-($D1273*TAXAS!$B$5)),IF($A1273="ELO", IF($B1273="DÉBITO",$D1273-($D1273*TAXAS!$B$6)),IF($A1273="HIPERCARD",IF($B1273="DÉBITO",$D1273-($D1273*TAXAS!$B$7)),IF($A1273="DINERS",IF($B1273="DÉBITO",$D1273-($D1273*TAXAS!$B$8)),IF($A1273="AMERICA EXPRESS",IF($B1273="DÉBITO",$D1273-($D1273*TAXAS!$B$9)),IF($A1273=TAXAS!$A$10,IF($B1273="DÉBITO",$D1273-($D1273*TAXAS!$B$10)), IF($A1273=TAXAS!$A$11,IF($B1273="DÉBITO",$D1273-($D1273*TAXAS!$B$11)), IF($A1273=TAXAS!$A$12,IF($B1273="DÉBITO",$D1273-($D1273*TAXAS!$B$12)), IF($A1273=TAXAS!$A$13,IF($B1273="DÉBITO",$D1273-($D1273*TAXAS!$B$13)), IF($A1273=TAXAS!$A$14,IF($B1273="DÉBITO",$D1273-($D1273*TAXAS!$B$14)), IF($A1273=TAXAS!$A$15,IF($B1273="DÉBITO",$D1273-($D1273*TAXAS!$B$15)), IF($A1273=TAXAS!$A$16,IF($B1273="DÉBITO",$D1273-($D1273*TAXAS!$B$16)), IF($A1273=TAXAS!$A$17,IF($B1273="DÉBITO",$D1273-($D1273*TAXAS!$B$17)), IF($A1273=TAXAS!$A$18,IF($B1273="DÉBITO",$D1273-($D1273*TAXAS!$B$18)), IF($A1273=TAXAS!$A$19,IF($B1273="DÉBITO",$D1273-($D1273*TAXAS!$B$19)), IF($A1273=TAXAS!$A$20,IF($B1273="DÉBITO",$D1273-($D1273*TAXAS!$B$20)), IF($A1273=TAXAS!$A$21,IF($B1273="DÉBITO",$D1273-($D1273*TAXAS!$B$21)), IF($A1273=TAXAS!$A$22,IF($B1273="DÉBITO",$D1273-($D1273*TAXAS!$B$22)), IF($A1273=TAXAS!$A$23,IF($B1273="DÉBITO",$D1273-($D1273*TAXAS!$B$23)), IF($A1273=TAXAS!$A$24,IF($B1273="DÉBITO",$D1273-($D1273*TAXAS!$B$24)), IF($A1273=TAXAS!$A$25,IF($B1273="DÉBITO",$D1273-($D1273*TAXAS!$B$25)), IF($A1273=TAXAS!$A$26,IF($B1273="DÉBITO",$D1273-($D1273*TAXAS!$B$26)), IF($A1273=TAXAS!$A$27,IF($B1273="DÉBITO",$D1273-($D1273*TAXAS!$B$27))))))))))))))))))))))))))/1</f>
        <v>0</v>
      </c>
      <c r="F1273" s="8">
        <f>IF($A1273="VISA",IF($B1273="CRÉDITO",$D1273-($D1273*TAXAS!$C$4)),IF($A1273="MASTER",IF($B1273="CRÉDITO",$D1273-($D1273*TAXAS!$C$5)),IF($A1273="ELO", IF($B1273="CRÉDITO",$D1273-($D1273*TAXAS!$C$6)),IF($A1273="HIPERCARD",IF($B1273="CRÉDITO",$D1273-($D1273*TAXAS!$C$7)),IF($A1273="DINERS",IF($B1273="CRÉDITO",$D1273-($D1273*TAXAS!$C$8)),IF($A1273="AMERICA EXPRESS",IF($B1273="CRÉDITO",$D1273-($D1273*TAXAS!$C$9)),IF($A1273=TAXAS!$A$10,IF($B1273="CRÉDITO",$D1273-($D1273*TAXAS!$C$10)), IF($A1273=TAXAS!$A$11,IF($B1273="CRÉDITO",$D1273-($D1273*TAXAS!$C$11)), IF($A1273=TAXAS!$A$12,IF($B1273="CRÉDITO",$D1273-($D1273*TAXAS!$C$12)), IF($A1273=TAXAS!$A$13,IF($B1273="CRÉDITO",$D1273-($D1273*TAXAS!$C$13)), IF($A1273=TAXAS!$A$14,IF($B1273="CRÉDITO",$D1273-($D1273*TAXAS!$C$14)), IF($A1273=TAXAS!$A$15,IF($B1273="CRÉDITO",$D1273-($D1273*TAXAS!$C$15)), IF($A1273=TAXAS!$A$16,IF($B1273="CRÉDITO",$D1273-($D1273*TAXAS!$C$16)), IF($A1273=TAXAS!$A$17,IF($B1273="CRÉDITO",$D1273-($D1273*TAXAS!$C$17)), IF($A1273=TAXAS!$A$18,IF($B1273="CRÉDITO",$D1273-($D1273*TAXAS!$C$18)), IF($A1273=TAXAS!$A$19,IF($B1273="CRÉDITO",$D1273-($D1273*TAXAS!$C$19)), IF($A1273=TAXAS!$A$20,IF($B1273="CRÉDITO",$D1273-($D1273*TAXAS!$C$20)), IF($A1273=TAXAS!$A$21,IF($B1273="CRÉDITO",$D1273-($D1273*TAXAS!$C$21)), IF($A1273=TAXAS!$A$22,IF($B1273="CRÉDITO",$D1273-($D1273*TAXAS!$C$22)), IF($A1273=TAXAS!$A$23,IF($B1273="CRÉDITO",$D1273-($D1273*TAXAS!$C$23)), IF($A1273=TAXAS!$A$24,IF($B1273="CRÉDITO",$D1273-($D1273*TAXAS!$C$24)), IF($A1273=TAXAS!$A$25,IF($B1273="CRÉDITO",$D1273-($D1273*TAXAS!$C$25)), IF($A1273=TAXAS!$A$26,IF($B1273="CRÉDITO",$D1273-($D1273*TAXAS!$C$26)), IF($A1273=TAXAS!$A$27,IF($B1273="CRÉDITO",$D1273-($D1273*TAXAS!$C$27))))))))))))))))))))))))))/1</f>
        <v>0</v>
      </c>
      <c r="G1273" s="9">
        <f>IF($A1273="VISA",IF($B1273="PARCELADO ATÉ 3X",$D1273-(D1273*TAXAS!$D$4))/3,IF($A1273="MASTER",IF($B1273="PARCELADO ATÉ 3X",$D1273-(D1273*TAXAS!$D$5))/3,IF($A1273="ELO",IF($B1273="PARCELADO ATÉ 3X",$D1273-(D1273*TAXAS!$D$6))/3,IF($A1273="HIPERCARD",IF($B1273="PARCELADO ATÉ 3X",$D1273-(D1273*TAXAS!$D$7))/3,IF($A1273="DINERS",IF($B1273="PARCELADO ATÉ 3X",$D1273-(D1273*TAXAS!$D$8))/3,IF($A1273="AMERICA EXPRESS",IF($B1273="PARCELADO ATÉ 3X",$D1273-(D1273*TAXAS!$D$9))/3,IF($A1273=TAXAS!$A$10,IF($B1273="PARCELADO ATÉ 3X",$D1273-($D1273*TAXAS!$D$10))/3,IF($A1273=TAXAS!$A$11,IF($B1273="PARCELADO ATÉ 3X",$D1273-($D1273*TAXAS!$D$11))/3,IF($A1273=TAXAS!$A$12,IF($B1273="PARCELADO ATÉ 3X",$D1273-($D1273*TAXAS!$D$12))/3,IF($A1273=TAXAS!$A$13,IF($B1273="PARCELADO ATÉ 3X",$D1273-($D1273*TAXAS!$D$13))/3,IF($A1273=TAXAS!$A$14,IF($B1273="PARCELADO ATÉ 3X",$D1273-($D1273*TAXAS!$D$14))/3,IF($A1273=TAXAS!$A$15,IF($B1273="PARCELADO ATÉ 3X",$D1273-($D1273*TAXAS!$D$15))/3,IF($A1273=TAXAS!$A$16,IF($B1273="PARCELADO ATÉ 3X",$D1273-($D1273*TAXAS!$D$16))/3,IF($A1273=TAXAS!$A$17,IF($B1273="PARCELADO ATÉ 3X",$D1273-($D1273*TAXAS!$D$17))/3,IF($A1273=TAXAS!$A$18,IF($B1273="PARCELADO ATÉ 3X",$D1273-($D1273*TAXAS!$D$18))/3,IF($A1273=TAXAS!$A$19,IF($B1273="PARCELADO ATÉ 3X",$D1273-($D1273*TAXAS!$D$19))/3,IF($A1273=TAXAS!$A$20,IF($B1273="PARCELADO ATÉ 3X",$D1273-($D1273*TAXAS!$D$20))/3,IF($A1273=TAXAS!$A$21,IF($B1273="PARCELADO ATÉ 3X",$D1273-($D1273*TAXAS!$D$21))/3,IF($A1273=TAXAS!$A$22,IF($B1273="PARCELADO ATÉ 3X",$D1273-($D1273*TAXAS!$D$22))/3,IF($A1273=TAXAS!$A$23,IF($B1273="PARCELADO ATÉ 3X",$D1273-($D1273*TAXAS!$D$23))/3,IF($A1273=TAXAS!$A$24,IF($B1273="PARCELADO ATÉ 3X",$D1273-($D1273*TAXAS!$D$24))/3,IF($A1273=TAXAS!$A$25,IF($B1273="PARCELADO ATÉ 3X",$D1273-($D1273*TAXAS!$D$25))/3,IF($A1273=TAXAS!$A$26,IF($B1273="PARCELADO ATÉ 3X",$D1273-($D1273*TAXAS!$D$26))/3,IF($A1273=TAXAS!$A$27,IF($B1273="PARCELADO ATÉ 3X",$D1273-($D1273*TAXAS!$D$27))/3))))))))))))))))))))))))/1</f>
        <v>0</v>
      </c>
      <c r="H1273" s="9">
        <f>IF($A1273="VISA",IF($B1273="PARCELADO ATÉ 6X",$D1273-(D1273*TAXAS!$E$4))/6,IF($A1273="MASTER",IF($B1273="PARCELADO ATÉ 6X",$D1273-(D1273*TAXAS!$E$5))/6,IF($A1273="ELO",IF($B1273="PARCELADO ATÉ 6X",$D1273-(D1273*TAXAS!$E$6))/6,IF($A1273="HIPERCARD",IF($B1273="PARCELADO ATÉ 6X",$D1273-(D1273*TAXAS!$E$7))/6,IF($A1273="DINERS",IF($B1273="PARCELADO ATÉ 6X",$D1273-(D1273*TAXAS!$E$8))/6,IF($A1273="AMERICA EXPRESS",IF($B1273="PARCELADO ATÉ 6X",$D1273-(D1273*TAXAS!$E$9))/6,IF($A1273=TAXAS!$A$10,IF($B1273="PARCELADO ATÉ 6X",$D1273-($D1273*TAXAS!$E$10))/6,IF($A1273=TAXAS!$A$11,IF($B1273="PARCELADO ATÉ 6X",$D1273-($D1273*TAXAS!$E$11))/6,IF($A1273=TAXAS!$A$12,IF($B1273="PARCELADO ATÉ 6X",$D1273-($D1273*TAXAS!$E$12))/6,IF($A1273=TAXAS!$A$13,IF($B1273="PARCELADO ATÉ 6X",$D1273-($D1273*TAXAS!$E$13))/6,IF($A1273=TAXAS!$A$14,IF($B1273="PARCELADO ATÉ 6X",$D1273-($D1273*TAXAS!$E$14))/6,IF($A1273=TAXAS!$A$15,IF($B1273="PARCELADO ATÉ 6X",$D1273-($D1273*TAXAS!$E$15))/6,IF($A1273=TAXAS!$A$16,IF($B1273="PARCELADO ATÉ 6X",$D1273-($D1273*TAXAS!$E$16))/6,IF($A1273=TAXAS!$A$17,IF($B1273="PARCELADO ATÉ 6X",$D1273-($D1273*TAXAS!$E$17))/6,IF($A1273=TAXAS!$A$18,IF($B1273="PARCELADO ATÉ 6X",$D1273-($D1273*TAXAS!$E$18))/6,IF($A1273=TAXAS!$A$19,IF($B1273="PARCELADO ATÉ 6X",$D1273-($D1273*TAXAS!$E$19))/6,IF($A1273=TAXAS!$A$20,IF($B1273="PARCELADO ATÉ 6X",$D1273-($D1273*TAXAS!$E$20))/6,IF($A1273=TAXAS!$A$21,IF($B1273="PARCELADO ATÉ 6X",$D1273-($D1273*TAXAS!$E$21))/6,IF($A1273=TAXAS!$A$22,IF($B1273="PARCELADO ATÉ 6X",$D1273-($D1273*TAXAS!$E$22))/6,IF($A1273=TAXAS!$A$23,IF($B1273="PARCELADO ATÉ 6X",$D1273-($D1273*TAXAS!$E$23))/6,IF($A1273=TAXAS!$A$24,IF($B1273="PARCELADO ATÉ 6X",$D1273-($D1273*TAXAS!$E$24))/6,IF($A1273=TAXAS!$A$25,IF($B1273="PARCELADO ATÉ 6X",$D1273-($D1273*TAXAS!$E$25))/6,IF($A1273=TAXAS!$A$26,IF($B1273="PARCELADO ATÉ 6X",$D1273-($D1273*TAXAS!$E$26))/6,IF($A1273=TAXAS!$A$27,IF($B1273="PARCELADO ATÉ 6X",$D1273-($D1273*TAXAS!$E$27))/6))))))))))))))))))))))))/1</f>
        <v>0</v>
      </c>
      <c r="I1273" s="9">
        <f>IF($A1273="VISA",IF($B1273="PARCELADO ATÉ 12X",$D1273-(D1273*TAXAS!$F$4))/12,IF($A1273="MASTER",IF($B1273="PARCELADO ATÉ 12X",$D1273-(D1273*TAXAS!$F$5))/12,IF($A1273="ELO",IF($B1273="PARCELADO ATÉ 12X",$D1273-(D1273*TAXAS!$F$6))/12,IF($A1273="HIPERCARD",IF($B1273="PARCELADO ATÉ 12X",$D1273-(D1273*TAXAS!$F$7))/12,IF($A1273="DINERS",IF($B1273="PARCELADO ATÉ 12X",$D1273-(D1273*TAXAS!$F$8))/12,IF($A1273="AMERICA EXPRESS",IF($B1273="PARCELADO ATÉ 12X",$D1273-(D1273*TAXAS!$F$9))/12,IF($A1273=TAXAS!$A$10,IF($B1273="PARCELADO ATÉ 12X",$D1273-($D1273*TAXAS!$F$10))/12,IF($A1273=TAXAS!$A$11,IF($B1273="PARCELADO ATÉ 12X",$D1273-($D1273*TAXAS!$F$11))/12,IF($A1273=TAXAS!$A$12,IF($B1273="PARCELADO ATÉ 12X",$D1273-($D1273*TAXAS!$F$12))/12,IF($A1273=TAXAS!$A$13,IF($B1273="PARCELADO ATÉ 12X",$D1273-($D1273*TAXAS!$F$13))/12,IF($A1273=TAXAS!$A$14,IF($B1273="PARCELADO ATÉ 12X",$D1273-($D1273*TAXAS!$F$14))/12,IF($A1273=TAXAS!$A$15,IF($B1273="PARCELADO ATÉ 12X",$D1273-($D1273*TAXAS!$F$15))/12,IF($A1273=TAXAS!$A$16,IF($B1273="PARCELADO ATÉ 12X",$D1273-($D1273*TAXAS!$F$16))/12,IF($A1273=TAXAS!$A$17,IF($B1273="PARCELADO ATÉ 12X",$D1273-($D1273*TAXAS!$F$17))/12,IF($A1273=TAXAS!$A$18,IF($B1273="PARCELADO ATÉ 12X",$D1273-($D1273*TAXAS!$F$18))/12,IF($A1273=TAXAS!$A$19,IF($B1273="PARCELADO ATÉ 12X",$D1273-($D1273*TAXAS!$F$19))/12,IF($A1273=TAXAS!$A$20,IF($B1273="PARCELADO ATÉ 12X",$D1273-($D1273*TAXAS!$F$20))/12,IF($A1273=TAXAS!$A$21,IF($B1273="PARCELADO ATÉ 12X",$D1273-($D1273*TAXAS!$F$21))/12,IF($A1273=TAXAS!$A$22,IF($B1273="PARCELADO ATÉ 12X",$D1273-($D1273*TAXAS!$F$22))/12,IF($A1273=TAXAS!$A$23,IF($B1273="PARCELADO ATÉ 12X",$D1273-($D1273*TAXAS!$F$23))/12,IF($A1273=TAXAS!$A$24,IF($B1273="PARCELADO ATÉ 12X",$D1273-($D1273*TAXAS!$F$24))/12,IF($A1273=TAXAS!$A$25,IF($B1273="PARCELADO ATÉ 12X",$D1273-($D1273*TAXAS!$F$25))/12,IF($A1273=TAXAS!$A$26,IF($B1273="PARCELADO ATÉ 12X",$D1273-($D1273*TAXAS!$F$26))/12,IF($A1273=TAXAS!$A$27,IF($B1273="PARCELADO ATÉ 12X",$D1273-($D1273*TAXAS!$F$27))/12))))))))))))))))))))))))/1</f>
        <v>0</v>
      </c>
      <c r="J1273" s="8">
        <f t="shared" si="0"/>
        <v>0</v>
      </c>
      <c r="K1273" s="10" t="b">
        <f>IF($B1273="PARCELADO ATÉ 3X",($D1273-($D1273*TAXAS!$D$4))-$J1273)</f>
        <v>0</v>
      </c>
      <c r="L1273" s="10" t="b">
        <f>IF($B1273="PARCELADO ATÉ 6X",($D1273-($D1273*TAXAS!$E$4))-$J1273)</f>
        <v>0</v>
      </c>
      <c r="M1273" s="10" t="b">
        <f>IF($B1273="PARCELADO ATÉ 12X",($D1273-($D1273*TAXAS!$F$4))-$J1273)</f>
        <v>0</v>
      </c>
      <c r="N1273" s="8">
        <f t="shared" si="1"/>
        <v>0</v>
      </c>
      <c r="O1273" s="10">
        <f t="shared" si="2"/>
        <v>0</v>
      </c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</row>
    <row r="1274" spans="1:31" ht="15.75" customHeight="1" x14ac:dyDescent="0.2">
      <c r="A1274" s="3"/>
      <c r="B1274" s="5"/>
      <c r="C1274" s="6"/>
      <c r="D1274" s="42"/>
      <c r="E1274" s="8">
        <f>IF($A1274="VISA",IF($B1274="DÉBITO",$D1274-($D1274*TAXAS!$B$4)),IF($A1274="MASTER",IF($B1274="DÉBITO",$D1274-($D1274*TAXAS!$B$5)),IF($A1274="ELO", IF($B1274="DÉBITO",$D1274-($D1274*TAXAS!$B$6)),IF($A1274="HIPERCARD",IF($B1274="DÉBITO",$D1274-($D1274*TAXAS!$B$7)),IF($A1274="DINERS",IF($B1274="DÉBITO",$D1274-($D1274*TAXAS!$B$8)),IF($A1274="AMERICA EXPRESS",IF($B1274="DÉBITO",$D1274-($D1274*TAXAS!$B$9)),IF($A1274=TAXAS!$A$10,IF($B1274="DÉBITO",$D1274-($D1274*TAXAS!$B$10)), IF($A1274=TAXAS!$A$11,IF($B1274="DÉBITO",$D1274-($D1274*TAXAS!$B$11)), IF($A1274=TAXAS!$A$12,IF($B1274="DÉBITO",$D1274-($D1274*TAXAS!$B$12)), IF($A1274=TAXAS!$A$13,IF($B1274="DÉBITO",$D1274-($D1274*TAXAS!$B$13)), IF($A1274=TAXAS!$A$14,IF($B1274="DÉBITO",$D1274-($D1274*TAXAS!$B$14)), IF($A1274=TAXAS!$A$15,IF($B1274="DÉBITO",$D1274-($D1274*TAXAS!$B$15)), IF($A1274=TAXAS!$A$16,IF($B1274="DÉBITO",$D1274-($D1274*TAXAS!$B$16)), IF($A1274=TAXAS!$A$17,IF($B1274="DÉBITO",$D1274-($D1274*TAXAS!$B$17)), IF($A1274=TAXAS!$A$18,IF($B1274="DÉBITO",$D1274-($D1274*TAXAS!$B$18)), IF($A1274=TAXAS!$A$19,IF($B1274="DÉBITO",$D1274-($D1274*TAXAS!$B$19)), IF($A1274=TAXAS!$A$20,IF($B1274="DÉBITO",$D1274-($D1274*TAXAS!$B$20)), IF($A1274=TAXAS!$A$21,IF($B1274="DÉBITO",$D1274-($D1274*TAXAS!$B$21)), IF($A1274=TAXAS!$A$22,IF($B1274="DÉBITO",$D1274-($D1274*TAXAS!$B$22)), IF($A1274=TAXAS!$A$23,IF($B1274="DÉBITO",$D1274-($D1274*TAXAS!$B$23)), IF($A1274=TAXAS!$A$24,IF($B1274="DÉBITO",$D1274-($D1274*TAXAS!$B$24)), IF($A1274=TAXAS!$A$25,IF($B1274="DÉBITO",$D1274-($D1274*TAXAS!$B$25)), IF($A1274=TAXAS!$A$26,IF($B1274="DÉBITO",$D1274-($D1274*TAXAS!$B$26)), IF($A1274=TAXAS!$A$27,IF($B1274="DÉBITO",$D1274-($D1274*TAXAS!$B$27))))))))))))))))))))))))))/1</f>
        <v>0</v>
      </c>
      <c r="F1274" s="8">
        <f>IF($A1274="VISA",IF($B1274="CRÉDITO",$D1274-($D1274*TAXAS!$C$4)),IF($A1274="MASTER",IF($B1274="CRÉDITO",$D1274-($D1274*TAXAS!$C$5)),IF($A1274="ELO", IF($B1274="CRÉDITO",$D1274-($D1274*TAXAS!$C$6)),IF($A1274="HIPERCARD",IF($B1274="CRÉDITO",$D1274-($D1274*TAXAS!$C$7)),IF($A1274="DINERS",IF($B1274="CRÉDITO",$D1274-($D1274*TAXAS!$C$8)),IF($A1274="AMERICA EXPRESS",IF($B1274="CRÉDITO",$D1274-($D1274*TAXAS!$C$9)),IF($A1274=TAXAS!$A$10,IF($B1274="CRÉDITO",$D1274-($D1274*TAXAS!$C$10)), IF($A1274=TAXAS!$A$11,IF($B1274="CRÉDITO",$D1274-($D1274*TAXAS!$C$11)), IF($A1274=TAXAS!$A$12,IF($B1274="CRÉDITO",$D1274-($D1274*TAXAS!$C$12)), IF($A1274=TAXAS!$A$13,IF($B1274="CRÉDITO",$D1274-($D1274*TAXAS!$C$13)), IF($A1274=TAXAS!$A$14,IF($B1274="CRÉDITO",$D1274-($D1274*TAXAS!$C$14)), IF($A1274=TAXAS!$A$15,IF($B1274="CRÉDITO",$D1274-($D1274*TAXAS!$C$15)), IF($A1274=TAXAS!$A$16,IF($B1274="CRÉDITO",$D1274-($D1274*TAXAS!$C$16)), IF($A1274=TAXAS!$A$17,IF($B1274="CRÉDITO",$D1274-($D1274*TAXAS!$C$17)), IF($A1274=TAXAS!$A$18,IF($B1274="CRÉDITO",$D1274-($D1274*TAXAS!$C$18)), IF($A1274=TAXAS!$A$19,IF($B1274="CRÉDITO",$D1274-($D1274*TAXAS!$C$19)), IF($A1274=TAXAS!$A$20,IF($B1274="CRÉDITO",$D1274-($D1274*TAXAS!$C$20)), IF($A1274=TAXAS!$A$21,IF($B1274="CRÉDITO",$D1274-($D1274*TAXAS!$C$21)), IF($A1274=TAXAS!$A$22,IF($B1274="CRÉDITO",$D1274-($D1274*TAXAS!$C$22)), IF($A1274=TAXAS!$A$23,IF($B1274="CRÉDITO",$D1274-($D1274*TAXAS!$C$23)), IF($A1274=TAXAS!$A$24,IF($B1274="CRÉDITO",$D1274-($D1274*TAXAS!$C$24)), IF($A1274=TAXAS!$A$25,IF($B1274="CRÉDITO",$D1274-($D1274*TAXAS!$C$25)), IF($A1274=TAXAS!$A$26,IF($B1274="CRÉDITO",$D1274-($D1274*TAXAS!$C$26)), IF($A1274=TAXAS!$A$27,IF($B1274="CRÉDITO",$D1274-($D1274*TAXAS!$C$27))))))))))))))))))))))))))/1</f>
        <v>0</v>
      </c>
      <c r="G1274" s="9">
        <f>IF($A1274="VISA",IF($B1274="PARCELADO ATÉ 3X",$D1274-(D1274*TAXAS!$D$4))/3,IF($A1274="MASTER",IF($B1274="PARCELADO ATÉ 3X",$D1274-(D1274*TAXAS!$D$5))/3,IF($A1274="ELO",IF($B1274="PARCELADO ATÉ 3X",$D1274-(D1274*TAXAS!$D$6))/3,IF($A1274="HIPERCARD",IF($B1274="PARCELADO ATÉ 3X",$D1274-(D1274*TAXAS!$D$7))/3,IF($A1274="DINERS",IF($B1274="PARCELADO ATÉ 3X",$D1274-(D1274*TAXAS!$D$8))/3,IF($A1274="AMERICA EXPRESS",IF($B1274="PARCELADO ATÉ 3X",$D1274-(D1274*TAXAS!$D$9))/3,IF($A1274=TAXAS!$A$10,IF($B1274="PARCELADO ATÉ 3X",$D1274-($D1274*TAXAS!$D$10))/3,IF($A1274=TAXAS!$A$11,IF($B1274="PARCELADO ATÉ 3X",$D1274-($D1274*TAXAS!$D$11))/3,IF($A1274=TAXAS!$A$12,IF($B1274="PARCELADO ATÉ 3X",$D1274-($D1274*TAXAS!$D$12))/3,IF($A1274=TAXAS!$A$13,IF($B1274="PARCELADO ATÉ 3X",$D1274-($D1274*TAXAS!$D$13))/3,IF($A1274=TAXAS!$A$14,IF($B1274="PARCELADO ATÉ 3X",$D1274-($D1274*TAXAS!$D$14))/3,IF($A1274=TAXAS!$A$15,IF($B1274="PARCELADO ATÉ 3X",$D1274-($D1274*TAXAS!$D$15))/3,IF($A1274=TAXAS!$A$16,IF($B1274="PARCELADO ATÉ 3X",$D1274-($D1274*TAXAS!$D$16))/3,IF($A1274=TAXAS!$A$17,IF($B1274="PARCELADO ATÉ 3X",$D1274-($D1274*TAXAS!$D$17))/3,IF($A1274=TAXAS!$A$18,IF($B1274="PARCELADO ATÉ 3X",$D1274-($D1274*TAXAS!$D$18))/3,IF($A1274=TAXAS!$A$19,IF($B1274="PARCELADO ATÉ 3X",$D1274-($D1274*TAXAS!$D$19))/3,IF($A1274=TAXAS!$A$20,IF($B1274="PARCELADO ATÉ 3X",$D1274-($D1274*TAXAS!$D$20))/3,IF($A1274=TAXAS!$A$21,IF($B1274="PARCELADO ATÉ 3X",$D1274-($D1274*TAXAS!$D$21))/3,IF($A1274=TAXAS!$A$22,IF($B1274="PARCELADO ATÉ 3X",$D1274-($D1274*TAXAS!$D$22))/3,IF($A1274=TAXAS!$A$23,IF($B1274="PARCELADO ATÉ 3X",$D1274-($D1274*TAXAS!$D$23))/3,IF($A1274=TAXAS!$A$24,IF($B1274="PARCELADO ATÉ 3X",$D1274-($D1274*TAXAS!$D$24))/3,IF($A1274=TAXAS!$A$25,IF($B1274="PARCELADO ATÉ 3X",$D1274-($D1274*TAXAS!$D$25))/3,IF($A1274=TAXAS!$A$26,IF($B1274="PARCELADO ATÉ 3X",$D1274-($D1274*TAXAS!$D$26))/3,IF($A1274=TAXAS!$A$27,IF($B1274="PARCELADO ATÉ 3X",$D1274-($D1274*TAXAS!$D$27))/3))))))))))))))))))))))))/1</f>
        <v>0</v>
      </c>
      <c r="H1274" s="9">
        <f>IF($A1274="VISA",IF($B1274="PARCELADO ATÉ 6X",$D1274-(D1274*TAXAS!$E$4))/6,IF($A1274="MASTER",IF($B1274="PARCELADO ATÉ 6X",$D1274-(D1274*TAXAS!$E$5))/6,IF($A1274="ELO",IF($B1274="PARCELADO ATÉ 6X",$D1274-(D1274*TAXAS!$E$6))/6,IF($A1274="HIPERCARD",IF($B1274="PARCELADO ATÉ 6X",$D1274-(D1274*TAXAS!$E$7))/6,IF($A1274="DINERS",IF($B1274="PARCELADO ATÉ 6X",$D1274-(D1274*TAXAS!$E$8))/6,IF($A1274="AMERICA EXPRESS",IF($B1274="PARCELADO ATÉ 6X",$D1274-(D1274*TAXAS!$E$9))/6,IF($A1274=TAXAS!$A$10,IF($B1274="PARCELADO ATÉ 6X",$D1274-($D1274*TAXAS!$E$10))/6,IF($A1274=TAXAS!$A$11,IF($B1274="PARCELADO ATÉ 6X",$D1274-($D1274*TAXAS!$E$11))/6,IF($A1274=TAXAS!$A$12,IF($B1274="PARCELADO ATÉ 6X",$D1274-($D1274*TAXAS!$E$12))/6,IF($A1274=TAXAS!$A$13,IF($B1274="PARCELADO ATÉ 6X",$D1274-($D1274*TAXAS!$E$13))/6,IF($A1274=TAXAS!$A$14,IF($B1274="PARCELADO ATÉ 6X",$D1274-($D1274*TAXAS!$E$14))/6,IF($A1274=TAXAS!$A$15,IF($B1274="PARCELADO ATÉ 6X",$D1274-($D1274*TAXAS!$E$15))/6,IF($A1274=TAXAS!$A$16,IF($B1274="PARCELADO ATÉ 6X",$D1274-($D1274*TAXAS!$E$16))/6,IF($A1274=TAXAS!$A$17,IF($B1274="PARCELADO ATÉ 6X",$D1274-($D1274*TAXAS!$E$17))/6,IF($A1274=TAXAS!$A$18,IF($B1274="PARCELADO ATÉ 6X",$D1274-($D1274*TAXAS!$E$18))/6,IF($A1274=TAXAS!$A$19,IF($B1274="PARCELADO ATÉ 6X",$D1274-($D1274*TAXAS!$E$19))/6,IF($A1274=TAXAS!$A$20,IF($B1274="PARCELADO ATÉ 6X",$D1274-($D1274*TAXAS!$E$20))/6,IF($A1274=TAXAS!$A$21,IF($B1274="PARCELADO ATÉ 6X",$D1274-($D1274*TAXAS!$E$21))/6,IF($A1274=TAXAS!$A$22,IF($B1274="PARCELADO ATÉ 6X",$D1274-($D1274*TAXAS!$E$22))/6,IF($A1274=TAXAS!$A$23,IF($B1274="PARCELADO ATÉ 6X",$D1274-($D1274*TAXAS!$E$23))/6,IF($A1274=TAXAS!$A$24,IF($B1274="PARCELADO ATÉ 6X",$D1274-($D1274*TAXAS!$E$24))/6,IF($A1274=TAXAS!$A$25,IF($B1274="PARCELADO ATÉ 6X",$D1274-($D1274*TAXAS!$E$25))/6,IF($A1274=TAXAS!$A$26,IF($B1274="PARCELADO ATÉ 6X",$D1274-($D1274*TAXAS!$E$26))/6,IF($A1274=TAXAS!$A$27,IF($B1274="PARCELADO ATÉ 6X",$D1274-($D1274*TAXAS!$E$27))/6))))))))))))))))))))))))/1</f>
        <v>0</v>
      </c>
      <c r="I1274" s="9">
        <f>IF($A1274="VISA",IF($B1274="PARCELADO ATÉ 12X",$D1274-(D1274*TAXAS!$F$4))/12,IF($A1274="MASTER",IF($B1274="PARCELADO ATÉ 12X",$D1274-(D1274*TAXAS!$F$5))/12,IF($A1274="ELO",IF($B1274="PARCELADO ATÉ 12X",$D1274-(D1274*TAXAS!$F$6))/12,IF($A1274="HIPERCARD",IF($B1274="PARCELADO ATÉ 12X",$D1274-(D1274*TAXAS!$F$7))/12,IF($A1274="DINERS",IF($B1274="PARCELADO ATÉ 12X",$D1274-(D1274*TAXAS!$F$8))/12,IF($A1274="AMERICA EXPRESS",IF($B1274="PARCELADO ATÉ 12X",$D1274-(D1274*TAXAS!$F$9))/12,IF($A1274=TAXAS!$A$10,IF($B1274="PARCELADO ATÉ 12X",$D1274-($D1274*TAXAS!$F$10))/12,IF($A1274=TAXAS!$A$11,IF($B1274="PARCELADO ATÉ 12X",$D1274-($D1274*TAXAS!$F$11))/12,IF($A1274=TAXAS!$A$12,IF($B1274="PARCELADO ATÉ 12X",$D1274-($D1274*TAXAS!$F$12))/12,IF($A1274=TAXAS!$A$13,IF($B1274="PARCELADO ATÉ 12X",$D1274-($D1274*TAXAS!$F$13))/12,IF($A1274=TAXAS!$A$14,IF($B1274="PARCELADO ATÉ 12X",$D1274-($D1274*TAXAS!$F$14))/12,IF($A1274=TAXAS!$A$15,IF($B1274="PARCELADO ATÉ 12X",$D1274-($D1274*TAXAS!$F$15))/12,IF($A1274=TAXAS!$A$16,IF($B1274="PARCELADO ATÉ 12X",$D1274-($D1274*TAXAS!$F$16))/12,IF($A1274=TAXAS!$A$17,IF($B1274="PARCELADO ATÉ 12X",$D1274-($D1274*TAXAS!$F$17))/12,IF($A1274=TAXAS!$A$18,IF($B1274="PARCELADO ATÉ 12X",$D1274-($D1274*TAXAS!$F$18))/12,IF($A1274=TAXAS!$A$19,IF($B1274="PARCELADO ATÉ 12X",$D1274-($D1274*TAXAS!$F$19))/12,IF($A1274=TAXAS!$A$20,IF($B1274="PARCELADO ATÉ 12X",$D1274-($D1274*TAXAS!$F$20))/12,IF($A1274=TAXAS!$A$21,IF($B1274="PARCELADO ATÉ 12X",$D1274-($D1274*TAXAS!$F$21))/12,IF($A1274=TAXAS!$A$22,IF($B1274="PARCELADO ATÉ 12X",$D1274-($D1274*TAXAS!$F$22))/12,IF($A1274=TAXAS!$A$23,IF($B1274="PARCELADO ATÉ 12X",$D1274-($D1274*TAXAS!$F$23))/12,IF($A1274=TAXAS!$A$24,IF($B1274="PARCELADO ATÉ 12X",$D1274-($D1274*TAXAS!$F$24))/12,IF($A1274=TAXAS!$A$25,IF($B1274="PARCELADO ATÉ 12X",$D1274-($D1274*TAXAS!$F$25))/12,IF($A1274=TAXAS!$A$26,IF($B1274="PARCELADO ATÉ 12X",$D1274-($D1274*TAXAS!$F$26))/12,IF($A1274=TAXAS!$A$27,IF($B1274="PARCELADO ATÉ 12X",$D1274-($D1274*TAXAS!$F$27))/12))))))))))))))))))))))))/1</f>
        <v>0</v>
      </c>
      <c r="J1274" s="8">
        <f t="shared" si="0"/>
        <v>0</v>
      </c>
      <c r="K1274" s="10" t="b">
        <f>IF($B1274="PARCELADO ATÉ 3X",($D1274-($D1274*TAXAS!$D$4))-$J1274)</f>
        <v>0</v>
      </c>
      <c r="L1274" s="10" t="b">
        <f>IF($B1274="PARCELADO ATÉ 6X",($D1274-($D1274*TAXAS!$E$4))-$J1274)</f>
        <v>0</v>
      </c>
      <c r="M1274" s="10" t="b">
        <f>IF($B1274="PARCELADO ATÉ 12X",($D1274-($D1274*TAXAS!$F$4))-$J1274)</f>
        <v>0</v>
      </c>
      <c r="N1274" s="8">
        <f t="shared" si="1"/>
        <v>0</v>
      </c>
      <c r="O1274" s="10">
        <f t="shared" si="2"/>
        <v>0</v>
      </c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</row>
    <row r="1275" spans="1:31" ht="15.75" customHeight="1" x14ac:dyDescent="0.2">
      <c r="A1275" s="3"/>
      <c r="B1275" s="5"/>
      <c r="C1275" s="6"/>
      <c r="D1275" s="42"/>
      <c r="E1275" s="8">
        <f>IF($A1275="VISA",IF($B1275="DÉBITO",$D1275-($D1275*TAXAS!$B$4)),IF($A1275="MASTER",IF($B1275="DÉBITO",$D1275-($D1275*TAXAS!$B$5)),IF($A1275="ELO", IF($B1275="DÉBITO",$D1275-($D1275*TAXAS!$B$6)),IF($A1275="HIPERCARD",IF($B1275="DÉBITO",$D1275-($D1275*TAXAS!$B$7)),IF($A1275="DINERS",IF($B1275="DÉBITO",$D1275-($D1275*TAXAS!$B$8)),IF($A1275="AMERICA EXPRESS",IF($B1275="DÉBITO",$D1275-($D1275*TAXAS!$B$9)),IF($A1275=TAXAS!$A$10,IF($B1275="DÉBITO",$D1275-($D1275*TAXAS!$B$10)), IF($A1275=TAXAS!$A$11,IF($B1275="DÉBITO",$D1275-($D1275*TAXAS!$B$11)), IF($A1275=TAXAS!$A$12,IF($B1275="DÉBITO",$D1275-($D1275*TAXAS!$B$12)), IF($A1275=TAXAS!$A$13,IF($B1275="DÉBITO",$D1275-($D1275*TAXAS!$B$13)), IF($A1275=TAXAS!$A$14,IF($B1275="DÉBITO",$D1275-($D1275*TAXAS!$B$14)), IF($A1275=TAXAS!$A$15,IF($B1275="DÉBITO",$D1275-($D1275*TAXAS!$B$15)), IF($A1275=TAXAS!$A$16,IF($B1275="DÉBITO",$D1275-($D1275*TAXAS!$B$16)), IF($A1275=TAXAS!$A$17,IF($B1275="DÉBITO",$D1275-($D1275*TAXAS!$B$17)), IF($A1275=TAXAS!$A$18,IF($B1275="DÉBITO",$D1275-($D1275*TAXAS!$B$18)), IF($A1275=TAXAS!$A$19,IF($B1275="DÉBITO",$D1275-($D1275*TAXAS!$B$19)), IF($A1275=TAXAS!$A$20,IF($B1275="DÉBITO",$D1275-($D1275*TAXAS!$B$20)), IF($A1275=TAXAS!$A$21,IF($B1275="DÉBITO",$D1275-($D1275*TAXAS!$B$21)), IF($A1275=TAXAS!$A$22,IF($B1275="DÉBITO",$D1275-($D1275*TAXAS!$B$22)), IF($A1275=TAXAS!$A$23,IF($B1275="DÉBITO",$D1275-($D1275*TAXAS!$B$23)), IF($A1275=TAXAS!$A$24,IF($B1275="DÉBITO",$D1275-($D1275*TAXAS!$B$24)), IF($A1275=TAXAS!$A$25,IF($B1275="DÉBITO",$D1275-($D1275*TAXAS!$B$25)), IF($A1275=TAXAS!$A$26,IF($B1275="DÉBITO",$D1275-($D1275*TAXAS!$B$26)), IF($A1275=TAXAS!$A$27,IF($B1275="DÉBITO",$D1275-($D1275*TAXAS!$B$27))))))))))))))))))))))))))/1</f>
        <v>0</v>
      </c>
      <c r="F1275" s="8">
        <f>IF($A1275="VISA",IF($B1275="CRÉDITO",$D1275-($D1275*TAXAS!$C$4)),IF($A1275="MASTER",IF($B1275="CRÉDITO",$D1275-($D1275*TAXAS!$C$5)),IF($A1275="ELO", IF($B1275="CRÉDITO",$D1275-($D1275*TAXAS!$C$6)),IF($A1275="HIPERCARD",IF($B1275="CRÉDITO",$D1275-($D1275*TAXAS!$C$7)),IF($A1275="DINERS",IF($B1275="CRÉDITO",$D1275-($D1275*TAXAS!$C$8)),IF($A1275="AMERICA EXPRESS",IF($B1275="CRÉDITO",$D1275-($D1275*TAXAS!$C$9)),IF($A1275=TAXAS!$A$10,IF($B1275="CRÉDITO",$D1275-($D1275*TAXAS!$C$10)), IF($A1275=TAXAS!$A$11,IF($B1275="CRÉDITO",$D1275-($D1275*TAXAS!$C$11)), IF($A1275=TAXAS!$A$12,IF($B1275="CRÉDITO",$D1275-($D1275*TAXAS!$C$12)), IF($A1275=TAXAS!$A$13,IF($B1275="CRÉDITO",$D1275-($D1275*TAXAS!$C$13)), IF($A1275=TAXAS!$A$14,IF($B1275="CRÉDITO",$D1275-($D1275*TAXAS!$C$14)), IF($A1275=TAXAS!$A$15,IF($B1275="CRÉDITO",$D1275-($D1275*TAXAS!$C$15)), IF($A1275=TAXAS!$A$16,IF($B1275="CRÉDITO",$D1275-($D1275*TAXAS!$C$16)), IF($A1275=TAXAS!$A$17,IF($B1275="CRÉDITO",$D1275-($D1275*TAXAS!$C$17)), IF($A1275=TAXAS!$A$18,IF($B1275="CRÉDITO",$D1275-($D1275*TAXAS!$C$18)), IF($A1275=TAXAS!$A$19,IF($B1275="CRÉDITO",$D1275-($D1275*TAXAS!$C$19)), IF($A1275=TAXAS!$A$20,IF($B1275="CRÉDITO",$D1275-($D1275*TAXAS!$C$20)), IF($A1275=TAXAS!$A$21,IF($B1275="CRÉDITO",$D1275-($D1275*TAXAS!$C$21)), IF($A1275=TAXAS!$A$22,IF($B1275="CRÉDITO",$D1275-($D1275*TAXAS!$C$22)), IF($A1275=TAXAS!$A$23,IF($B1275="CRÉDITO",$D1275-($D1275*TAXAS!$C$23)), IF($A1275=TAXAS!$A$24,IF($B1275="CRÉDITO",$D1275-($D1275*TAXAS!$C$24)), IF($A1275=TAXAS!$A$25,IF($B1275="CRÉDITO",$D1275-($D1275*TAXAS!$C$25)), IF($A1275=TAXAS!$A$26,IF($B1275="CRÉDITO",$D1275-($D1275*TAXAS!$C$26)), IF($A1275=TAXAS!$A$27,IF($B1275="CRÉDITO",$D1275-($D1275*TAXAS!$C$27))))))))))))))))))))))))))/1</f>
        <v>0</v>
      </c>
      <c r="G1275" s="9">
        <f>IF($A1275="VISA",IF($B1275="PARCELADO ATÉ 3X",$D1275-(D1275*TAXAS!$D$4))/3,IF($A1275="MASTER",IF($B1275="PARCELADO ATÉ 3X",$D1275-(D1275*TAXAS!$D$5))/3,IF($A1275="ELO",IF($B1275="PARCELADO ATÉ 3X",$D1275-(D1275*TAXAS!$D$6))/3,IF($A1275="HIPERCARD",IF($B1275="PARCELADO ATÉ 3X",$D1275-(D1275*TAXAS!$D$7))/3,IF($A1275="DINERS",IF($B1275="PARCELADO ATÉ 3X",$D1275-(D1275*TAXAS!$D$8))/3,IF($A1275="AMERICA EXPRESS",IF($B1275="PARCELADO ATÉ 3X",$D1275-(D1275*TAXAS!$D$9))/3,IF($A1275=TAXAS!$A$10,IF($B1275="PARCELADO ATÉ 3X",$D1275-($D1275*TAXAS!$D$10))/3,IF($A1275=TAXAS!$A$11,IF($B1275="PARCELADO ATÉ 3X",$D1275-($D1275*TAXAS!$D$11))/3,IF($A1275=TAXAS!$A$12,IF($B1275="PARCELADO ATÉ 3X",$D1275-($D1275*TAXAS!$D$12))/3,IF($A1275=TAXAS!$A$13,IF($B1275="PARCELADO ATÉ 3X",$D1275-($D1275*TAXAS!$D$13))/3,IF($A1275=TAXAS!$A$14,IF($B1275="PARCELADO ATÉ 3X",$D1275-($D1275*TAXAS!$D$14))/3,IF($A1275=TAXAS!$A$15,IF($B1275="PARCELADO ATÉ 3X",$D1275-($D1275*TAXAS!$D$15))/3,IF($A1275=TAXAS!$A$16,IF($B1275="PARCELADO ATÉ 3X",$D1275-($D1275*TAXAS!$D$16))/3,IF($A1275=TAXAS!$A$17,IF($B1275="PARCELADO ATÉ 3X",$D1275-($D1275*TAXAS!$D$17))/3,IF($A1275=TAXAS!$A$18,IF($B1275="PARCELADO ATÉ 3X",$D1275-($D1275*TAXAS!$D$18))/3,IF($A1275=TAXAS!$A$19,IF($B1275="PARCELADO ATÉ 3X",$D1275-($D1275*TAXAS!$D$19))/3,IF($A1275=TAXAS!$A$20,IF($B1275="PARCELADO ATÉ 3X",$D1275-($D1275*TAXAS!$D$20))/3,IF($A1275=TAXAS!$A$21,IF($B1275="PARCELADO ATÉ 3X",$D1275-($D1275*TAXAS!$D$21))/3,IF($A1275=TAXAS!$A$22,IF($B1275="PARCELADO ATÉ 3X",$D1275-($D1275*TAXAS!$D$22))/3,IF($A1275=TAXAS!$A$23,IF($B1275="PARCELADO ATÉ 3X",$D1275-($D1275*TAXAS!$D$23))/3,IF($A1275=TAXAS!$A$24,IF($B1275="PARCELADO ATÉ 3X",$D1275-($D1275*TAXAS!$D$24))/3,IF($A1275=TAXAS!$A$25,IF($B1275="PARCELADO ATÉ 3X",$D1275-($D1275*TAXAS!$D$25))/3,IF($A1275=TAXAS!$A$26,IF($B1275="PARCELADO ATÉ 3X",$D1275-($D1275*TAXAS!$D$26))/3,IF($A1275=TAXAS!$A$27,IF($B1275="PARCELADO ATÉ 3X",$D1275-($D1275*TAXAS!$D$27))/3))))))))))))))))))))))))/1</f>
        <v>0</v>
      </c>
      <c r="H1275" s="9">
        <f>IF($A1275="VISA",IF($B1275="PARCELADO ATÉ 6X",$D1275-(D1275*TAXAS!$E$4))/6,IF($A1275="MASTER",IF($B1275="PARCELADO ATÉ 6X",$D1275-(D1275*TAXAS!$E$5))/6,IF($A1275="ELO",IF($B1275="PARCELADO ATÉ 6X",$D1275-(D1275*TAXAS!$E$6))/6,IF($A1275="HIPERCARD",IF($B1275="PARCELADO ATÉ 6X",$D1275-(D1275*TAXAS!$E$7))/6,IF($A1275="DINERS",IF($B1275="PARCELADO ATÉ 6X",$D1275-(D1275*TAXAS!$E$8))/6,IF($A1275="AMERICA EXPRESS",IF($B1275="PARCELADO ATÉ 6X",$D1275-(D1275*TAXAS!$E$9))/6,IF($A1275=TAXAS!$A$10,IF($B1275="PARCELADO ATÉ 6X",$D1275-($D1275*TAXAS!$E$10))/6,IF($A1275=TAXAS!$A$11,IF($B1275="PARCELADO ATÉ 6X",$D1275-($D1275*TAXAS!$E$11))/6,IF($A1275=TAXAS!$A$12,IF($B1275="PARCELADO ATÉ 6X",$D1275-($D1275*TAXAS!$E$12))/6,IF($A1275=TAXAS!$A$13,IF($B1275="PARCELADO ATÉ 6X",$D1275-($D1275*TAXAS!$E$13))/6,IF($A1275=TAXAS!$A$14,IF($B1275="PARCELADO ATÉ 6X",$D1275-($D1275*TAXAS!$E$14))/6,IF($A1275=TAXAS!$A$15,IF($B1275="PARCELADO ATÉ 6X",$D1275-($D1275*TAXAS!$E$15))/6,IF($A1275=TAXAS!$A$16,IF($B1275="PARCELADO ATÉ 6X",$D1275-($D1275*TAXAS!$E$16))/6,IF($A1275=TAXAS!$A$17,IF($B1275="PARCELADO ATÉ 6X",$D1275-($D1275*TAXAS!$E$17))/6,IF($A1275=TAXAS!$A$18,IF($B1275="PARCELADO ATÉ 6X",$D1275-($D1275*TAXAS!$E$18))/6,IF($A1275=TAXAS!$A$19,IF($B1275="PARCELADO ATÉ 6X",$D1275-($D1275*TAXAS!$E$19))/6,IF($A1275=TAXAS!$A$20,IF($B1275="PARCELADO ATÉ 6X",$D1275-($D1275*TAXAS!$E$20))/6,IF($A1275=TAXAS!$A$21,IF($B1275="PARCELADO ATÉ 6X",$D1275-($D1275*TAXAS!$E$21))/6,IF($A1275=TAXAS!$A$22,IF($B1275="PARCELADO ATÉ 6X",$D1275-($D1275*TAXAS!$E$22))/6,IF($A1275=TAXAS!$A$23,IF($B1275="PARCELADO ATÉ 6X",$D1275-($D1275*TAXAS!$E$23))/6,IF($A1275=TAXAS!$A$24,IF($B1275="PARCELADO ATÉ 6X",$D1275-($D1275*TAXAS!$E$24))/6,IF($A1275=TAXAS!$A$25,IF($B1275="PARCELADO ATÉ 6X",$D1275-($D1275*TAXAS!$E$25))/6,IF($A1275=TAXAS!$A$26,IF($B1275="PARCELADO ATÉ 6X",$D1275-($D1275*TAXAS!$E$26))/6,IF($A1275=TAXAS!$A$27,IF($B1275="PARCELADO ATÉ 6X",$D1275-($D1275*TAXAS!$E$27))/6))))))))))))))))))))))))/1</f>
        <v>0</v>
      </c>
      <c r="I1275" s="9">
        <f>IF($A1275="VISA",IF($B1275="PARCELADO ATÉ 12X",$D1275-(D1275*TAXAS!$F$4))/12,IF($A1275="MASTER",IF($B1275="PARCELADO ATÉ 12X",$D1275-(D1275*TAXAS!$F$5))/12,IF($A1275="ELO",IF($B1275="PARCELADO ATÉ 12X",$D1275-(D1275*TAXAS!$F$6))/12,IF($A1275="HIPERCARD",IF($B1275="PARCELADO ATÉ 12X",$D1275-(D1275*TAXAS!$F$7))/12,IF($A1275="DINERS",IF($B1275="PARCELADO ATÉ 12X",$D1275-(D1275*TAXAS!$F$8))/12,IF($A1275="AMERICA EXPRESS",IF($B1275="PARCELADO ATÉ 12X",$D1275-(D1275*TAXAS!$F$9))/12,IF($A1275=TAXAS!$A$10,IF($B1275="PARCELADO ATÉ 12X",$D1275-($D1275*TAXAS!$F$10))/12,IF($A1275=TAXAS!$A$11,IF($B1275="PARCELADO ATÉ 12X",$D1275-($D1275*TAXAS!$F$11))/12,IF($A1275=TAXAS!$A$12,IF($B1275="PARCELADO ATÉ 12X",$D1275-($D1275*TAXAS!$F$12))/12,IF($A1275=TAXAS!$A$13,IF($B1275="PARCELADO ATÉ 12X",$D1275-($D1275*TAXAS!$F$13))/12,IF($A1275=TAXAS!$A$14,IF($B1275="PARCELADO ATÉ 12X",$D1275-($D1275*TAXAS!$F$14))/12,IF($A1275=TAXAS!$A$15,IF($B1275="PARCELADO ATÉ 12X",$D1275-($D1275*TAXAS!$F$15))/12,IF($A1275=TAXAS!$A$16,IF($B1275="PARCELADO ATÉ 12X",$D1275-($D1275*TAXAS!$F$16))/12,IF($A1275=TAXAS!$A$17,IF($B1275="PARCELADO ATÉ 12X",$D1275-($D1275*TAXAS!$F$17))/12,IF($A1275=TAXAS!$A$18,IF($B1275="PARCELADO ATÉ 12X",$D1275-($D1275*TAXAS!$F$18))/12,IF($A1275=TAXAS!$A$19,IF($B1275="PARCELADO ATÉ 12X",$D1275-($D1275*TAXAS!$F$19))/12,IF($A1275=TAXAS!$A$20,IF($B1275="PARCELADO ATÉ 12X",$D1275-($D1275*TAXAS!$F$20))/12,IF($A1275=TAXAS!$A$21,IF($B1275="PARCELADO ATÉ 12X",$D1275-($D1275*TAXAS!$F$21))/12,IF($A1275=TAXAS!$A$22,IF($B1275="PARCELADO ATÉ 12X",$D1275-($D1275*TAXAS!$F$22))/12,IF($A1275=TAXAS!$A$23,IF($B1275="PARCELADO ATÉ 12X",$D1275-($D1275*TAXAS!$F$23))/12,IF($A1275=TAXAS!$A$24,IF($B1275="PARCELADO ATÉ 12X",$D1275-($D1275*TAXAS!$F$24))/12,IF($A1275=TAXAS!$A$25,IF($B1275="PARCELADO ATÉ 12X",$D1275-($D1275*TAXAS!$F$25))/12,IF($A1275=TAXAS!$A$26,IF($B1275="PARCELADO ATÉ 12X",$D1275-($D1275*TAXAS!$F$26))/12,IF($A1275=TAXAS!$A$27,IF($B1275="PARCELADO ATÉ 12X",$D1275-($D1275*TAXAS!$F$27))/12))))))))))))))))))))))))/1</f>
        <v>0</v>
      </c>
      <c r="J1275" s="8">
        <f t="shared" si="0"/>
        <v>0</v>
      </c>
      <c r="K1275" s="10" t="b">
        <f>IF($B1275="PARCELADO ATÉ 3X",($D1275-($D1275*TAXAS!$D$4))-$J1275)</f>
        <v>0</v>
      </c>
      <c r="L1275" s="10" t="b">
        <f>IF($B1275="PARCELADO ATÉ 6X",($D1275-($D1275*TAXAS!$E$4))-$J1275)</f>
        <v>0</v>
      </c>
      <c r="M1275" s="10" t="b">
        <f>IF($B1275="PARCELADO ATÉ 12X",($D1275-($D1275*TAXAS!$F$4))-$J1275)</f>
        <v>0</v>
      </c>
      <c r="N1275" s="8">
        <f t="shared" si="1"/>
        <v>0</v>
      </c>
      <c r="O1275" s="10">
        <f t="shared" si="2"/>
        <v>0</v>
      </c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</row>
    <row r="1276" spans="1:31" ht="15.75" customHeight="1" x14ac:dyDescent="0.2">
      <c r="A1276" s="3"/>
      <c r="B1276" s="5"/>
      <c r="C1276" s="6"/>
      <c r="D1276" s="42"/>
      <c r="E1276" s="8">
        <f>IF($A1276="VISA",IF($B1276="DÉBITO",$D1276-($D1276*TAXAS!$B$4)),IF($A1276="MASTER",IF($B1276="DÉBITO",$D1276-($D1276*TAXAS!$B$5)),IF($A1276="ELO", IF($B1276="DÉBITO",$D1276-($D1276*TAXAS!$B$6)),IF($A1276="HIPERCARD",IF($B1276="DÉBITO",$D1276-($D1276*TAXAS!$B$7)),IF($A1276="DINERS",IF($B1276="DÉBITO",$D1276-($D1276*TAXAS!$B$8)),IF($A1276="AMERICA EXPRESS",IF($B1276="DÉBITO",$D1276-($D1276*TAXAS!$B$9)),IF($A1276=TAXAS!$A$10,IF($B1276="DÉBITO",$D1276-($D1276*TAXAS!$B$10)), IF($A1276=TAXAS!$A$11,IF($B1276="DÉBITO",$D1276-($D1276*TAXAS!$B$11)), IF($A1276=TAXAS!$A$12,IF($B1276="DÉBITO",$D1276-($D1276*TAXAS!$B$12)), IF($A1276=TAXAS!$A$13,IF($B1276="DÉBITO",$D1276-($D1276*TAXAS!$B$13)), IF($A1276=TAXAS!$A$14,IF($B1276="DÉBITO",$D1276-($D1276*TAXAS!$B$14)), IF($A1276=TAXAS!$A$15,IF($B1276="DÉBITO",$D1276-($D1276*TAXAS!$B$15)), IF($A1276=TAXAS!$A$16,IF($B1276="DÉBITO",$D1276-($D1276*TAXAS!$B$16)), IF($A1276=TAXAS!$A$17,IF($B1276="DÉBITO",$D1276-($D1276*TAXAS!$B$17)), IF($A1276=TAXAS!$A$18,IF($B1276="DÉBITO",$D1276-($D1276*TAXAS!$B$18)), IF($A1276=TAXAS!$A$19,IF($B1276="DÉBITO",$D1276-($D1276*TAXAS!$B$19)), IF($A1276=TAXAS!$A$20,IF($B1276="DÉBITO",$D1276-($D1276*TAXAS!$B$20)), IF($A1276=TAXAS!$A$21,IF($B1276="DÉBITO",$D1276-($D1276*TAXAS!$B$21)), IF($A1276=TAXAS!$A$22,IF($B1276="DÉBITO",$D1276-($D1276*TAXAS!$B$22)), IF($A1276=TAXAS!$A$23,IF($B1276="DÉBITO",$D1276-($D1276*TAXAS!$B$23)), IF($A1276=TAXAS!$A$24,IF($B1276="DÉBITO",$D1276-($D1276*TAXAS!$B$24)), IF($A1276=TAXAS!$A$25,IF($B1276="DÉBITO",$D1276-($D1276*TAXAS!$B$25)), IF($A1276=TAXAS!$A$26,IF($B1276="DÉBITO",$D1276-($D1276*TAXAS!$B$26)), IF($A1276=TAXAS!$A$27,IF($B1276="DÉBITO",$D1276-($D1276*TAXAS!$B$27))))))))))))))))))))))))))/1</f>
        <v>0</v>
      </c>
      <c r="F1276" s="8">
        <f>IF($A1276="VISA",IF($B1276="CRÉDITO",$D1276-($D1276*TAXAS!$C$4)),IF($A1276="MASTER",IF($B1276="CRÉDITO",$D1276-($D1276*TAXAS!$C$5)),IF($A1276="ELO", IF($B1276="CRÉDITO",$D1276-($D1276*TAXAS!$C$6)),IF($A1276="HIPERCARD",IF($B1276="CRÉDITO",$D1276-($D1276*TAXAS!$C$7)),IF($A1276="DINERS",IF($B1276="CRÉDITO",$D1276-($D1276*TAXAS!$C$8)),IF($A1276="AMERICA EXPRESS",IF($B1276="CRÉDITO",$D1276-($D1276*TAXAS!$C$9)),IF($A1276=TAXAS!$A$10,IF($B1276="CRÉDITO",$D1276-($D1276*TAXAS!$C$10)), IF($A1276=TAXAS!$A$11,IF($B1276="CRÉDITO",$D1276-($D1276*TAXAS!$C$11)), IF($A1276=TAXAS!$A$12,IF($B1276="CRÉDITO",$D1276-($D1276*TAXAS!$C$12)), IF($A1276=TAXAS!$A$13,IF($B1276="CRÉDITO",$D1276-($D1276*TAXAS!$C$13)), IF($A1276=TAXAS!$A$14,IF($B1276="CRÉDITO",$D1276-($D1276*TAXAS!$C$14)), IF($A1276=TAXAS!$A$15,IF($B1276="CRÉDITO",$D1276-($D1276*TAXAS!$C$15)), IF($A1276=TAXAS!$A$16,IF($B1276="CRÉDITO",$D1276-($D1276*TAXAS!$C$16)), IF($A1276=TAXAS!$A$17,IF($B1276="CRÉDITO",$D1276-($D1276*TAXAS!$C$17)), IF($A1276=TAXAS!$A$18,IF($B1276="CRÉDITO",$D1276-($D1276*TAXAS!$C$18)), IF($A1276=TAXAS!$A$19,IF($B1276="CRÉDITO",$D1276-($D1276*TAXAS!$C$19)), IF($A1276=TAXAS!$A$20,IF($B1276="CRÉDITO",$D1276-($D1276*TAXAS!$C$20)), IF($A1276=TAXAS!$A$21,IF($B1276="CRÉDITO",$D1276-($D1276*TAXAS!$C$21)), IF($A1276=TAXAS!$A$22,IF($B1276="CRÉDITO",$D1276-($D1276*TAXAS!$C$22)), IF($A1276=TAXAS!$A$23,IF($B1276="CRÉDITO",$D1276-($D1276*TAXAS!$C$23)), IF($A1276=TAXAS!$A$24,IF($B1276="CRÉDITO",$D1276-($D1276*TAXAS!$C$24)), IF($A1276=TAXAS!$A$25,IF($B1276="CRÉDITO",$D1276-($D1276*TAXAS!$C$25)), IF($A1276=TAXAS!$A$26,IF($B1276="CRÉDITO",$D1276-($D1276*TAXAS!$C$26)), IF($A1276=TAXAS!$A$27,IF($B1276="CRÉDITO",$D1276-($D1276*TAXAS!$C$27))))))))))))))))))))))))))/1</f>
        <v>0</v>
      </c>
      <c r="G1276" s="9">
        <f>IF($A1276="VISA",IF($B1276="PARCELADO ATÉ 3X",$D1276-(D1276*TAXAS!$D$4))/3,IF($A1276="MASTER",IF($B1276="PARCELADO ATÉ 3X",$D1276-(D1276*TAXAS!$D$5))/3,IF($A1276="ELO",IF($B1276="PARCELADO ATÉ 3X",$D1276-(D1276*TAXAS!$D$6))/3,IF($A1276="HIPERCARD",IF($B1276="PARCELADO ATÉ 3X",$D1276-(D1276*TAXAS!$D$7))/3,IF($A1276="DINERS",IF($B1276="PARCELADO ATÉ 3X",$D1276-(D1276*TAXAS!$D$8))/3,IF($A1276="AMERICA EXPRESS",IF($B1276="PARCELADO ATÉ 3X",$D1276-(D1276*TAXAS!$D$9))/3,IF($A1276=TAXAS!$A$10,IF($B1276="PARCELADO ATÉ 3X",$D1276-($D1276*TAXAS!$D$10))/3,IF($A1276=TAXAS!$A$11,IF($B1276="PARCELADO ATÉ 3X",$D1276-($D1276*TAXAS!$D$11))/3,IF($A1276=TAXAS!$A$12,IF($B1276="PARCELADO ATÉ 3X",$D1276-($D1276*TAXAS!$D$12))/3,IF($A1276=TAXAS!$A$13,IF($B1276="PARCELADO ATÉ 3X",$D1276-($D1276*TAXAS!$D$13))/3,IF($A1276=TAXAS!$A$14,IF($B1276="PARCELADO ATÉ 3X",$D1276-($D1276*TAXAS!$D$14))/3,IF($A1276=TAXAS!$A$15,IF($B1276="PARCELADO ATÉ 3X",$D1276-($D1276*TAXAS!$D$15))/3,IF($A1276=TAXAS!$A$16,IF($B1276="PARCELADO ATÉ 3X",$D1276-($D1276*TAXAS!$D$16))/3,IF($A1276=TAXAS!$A$17,IF($B1276="PARCELADO ATÉ 3X",$D1276-($D1276*TAXAS!$D$17))/3,IF($A1276=TAXAS!$A$18,IF($B1276="PARCELADO ATÉ 3X",$D1276-($D1276*TAXAS!$D$18))/3,IF($A1276=TAXAS!$A$19,IF($B1276="PARCELADO ATÉ 3X",$D1276-($D1276*TAXAS!$D$19))/3,IF($A1276=TAXAS!$A$20,IF($B1276="PARCELADO ATÉ 3X",$D1276-($D1276*TAXAS!$D$20))/3,IF($A1276=TAXAS!$A$21,IF($B1276="PARCELADO ATÉ 3X",$D1276-($D1276*TAXAS!$D$21))/3,IF($A1276=TAXAS!$A$22,IF($B1276="PARCELADO ATÉ 3X",$D1276-($D1276*TAXAS!$D$22))/3,IF($A1276=TAXAS!$A$23,IF($B1276="PARCELADO ATÉ 3X",$D1276-($D1276*TAXAS!$D$23))/3,IF($A1276=TAXAS!$A$24,IF($B1276="PARCELADO ATÉ 3X",$D1276-($D1276*TAXAS!$D$24))/3,IF($A1276=TAXAS!$A$25,IF($B1276="PARCELADO ATÉ 3X",$D1276-($D1276*TAXAS!$D$25))/3,IF($A1276=TAXAS!$A$26,IF($B1276="PARCELADO ATÉ 3X",$D1276-($D1276*TAXAS!$D$26))/3,IF($A1276=TAXAS!$A$27,IF($B1276="PARCELADO ATÉ 3X",$D1276-($D1276*TAXAS!$D$27))/3))))))))))))))))))))))))/1</f>
        <v>0</v>
      </c>
      <c r="H1276" s="9">
        <f>IF($A1276="VISA",IF($B1276="PARCELADO ATÉ 6X",$D1276-(D1276*TAXAS!$E$4))/6,IF($A1276="MASTER",IF($B1276="PARCELADO ATÉ 6X",$D1276-(D1276*TAXAS!$E$5))/6,IF($A1276="ELO",IF($B1276="PARCELADO ATÉ 6X",$D1276-(D1276*TAXAS!$E$6))/6,IF($A1276="HIPERCARD",IF($B1276="PARCELADO ATÉ 6X",$D1276-(D1276*TAXAS!$E$7))/6,IF($A1276="DINERS",IF($B1276="PARCELADO ATÉ 6X",$D1276-(D1276*TAXAS!$E$8))/6,IF($A1276="AMERICA EXPRESS",IF($B1276="PARCELADO ATÉ 6X",$D1276-(D1276*TAXAS!$E$9))/6,IF($A1276=TAXAS!$A$10,IF($B1276="PARCELADO ATÉ 6X",$D1276-($D1276*TAXAS!$E$10))/6,IF($A1276=TAXAS!$A$11,IF($B1276="PARCELADO ATÉ 6X",$D1276-($D1276*TAXAS!$E$11))/6,IF($A1276=TAXAS!$A$12,IF($B1276="PARCELADO ATÉ 6X",$D1276-($D1276*TAXAS!$E$12))/6,IF($A1276=TAXAS!$A$13,IF($B1276="PARCELADO ATÉ 6X",$D1276-($D1276*TAXAS!$E$13))/6,IF($A1276=TAXAS!$A$14,IF($B1276="PARCELADO ATÉ 6X",$D1276-($D1276*TAXAS!$E$14))/6,IF($A1276=TAXAS!$A$15,IF($B1276="PARCELADO ATÉ 6X",$D1276-($D1276*TAXAS!$E$15))/6,IF($A1276=TAXAS!$A$16,IF($B1276="PARCELADO ATÉ 6X",$D1276-($D1276*TAXAS!$E$16))/6,IF($A1276=TAXAS!$A$17,IF($B1276="PARCELADO ATÉ 6X",$D1276-($D1276*TAXAS!$E$17))/6,IF($A1276=TAXAS!$A$18,IF($B1276="PARCELADO ATÉ 6X",$D1276-($D1276*TAXAS!$E$18))/6,IF($A1276=TAXAS!$A$19,IF($B1276="PARCELADO ATÉ 6X",$D1276-($D1276*TAXAS!$E$19))/6,IF($A1276=TAXAS!$A$20,IF($B1276="PARCELADO ATÉ 6X",$D1276-($D1276*TAXAS!$E$20))/6,IF($A1276=TAXAS!$A$21,IF($B1276="PARCELADO ATÉ 6X",$D1276-($D1276*TAXAS!$E$21))/6,IF($A1276=TAXAS!$A$22,IF($B1276="PARCELADO ATÉ 6X",$D1276-($D1276*TAXAS!$E$22))/6,IF($A1276=TAXAS!$A$23,IF($B1276="PARCELADO ATÉ 6X",$D1276-($D1276*TAXAS!$E$23))/6,IF($A1276=TAXAS!$A$24,IF($B1276="PARCELADO ATÉ 6X",$D1276-($D1276*TAXAS!$E$24))/6,IF($A1276=TAXAS!$A$25,IF($B1276="PARCELADO ATÉ 6X",$D1276-($D1276*TAXAS!$E$25))/6,IF($A1276=TAXAS!$A$26,IF($B1276="PARCELADO ATÉ 6X",$D1276-($D1276*TAXAS!$E$26))/6,IF($A1276=TAXAS!$A$27,IF($B1276="PARCELADO ATÉ 6X",$D1276-($D1276*TAXAS!$E$27))/6))))))))))))))))))))))))/1</f>
        <v>0</v>
      </c>
      <c r="I1276" s="9">
        <f>IF($A1276="VISA",IF($B1276="PARCELADO ATÉ 12X",$D1276-(D1276*TAXAS!$F$4))/12,IF($A1276="MASTER",IF($B1276="PARCELADO ATÉ 12X",$D1276-(D1276*TAXAS!$F$5))/12,IF($A1276="ELO",IF($B1276="PARCELADO ATÉ 12X",$D1276-(D1276*TAXAS!$F$6))/12,IF($A1276="HIPERCARD",IF($B1276="PARCELADO ATÉ 12X",$D1276-(D1276*TAXAS!$F$7))/12,IF($A1276="DINERS",IF($B1276="PARCELADO ATÉ 12X",$D1276-(D1276*TAXAS!$F$8))/12,IF($A1276="AMERICA EXPRESS",IF($B1276="PARCELADO ATÉ 12X",$D1276-(D1276*TAXAS!$F$9))/12,IF($A1276=TAXAS!$A$10,IF($B1276="PARCELADO ATÉ 12X",$D1276-($D1276*TAXAS!$F$10))/12,IF($A1276=TAXAS!$A$11,IF($B1276="PARCELADO ATÉ 12X",$D1276-($D1276*TAXAS!$F$11))/12,IF($A1276=TAXAS!$A$12,IF($B1276="PARCELADO ATÉ 12X",$D1276-($D1276*TAXAS!$F$12))/12,IF($A1276=TAXAS!$A$13,IF($B1276="PARCELADO ATÉ 12X",$D1276-($D1276*TAXAS!$F$13))/12,IF($A1276=TAXAS!$A$14,IF($B1276="PARCELADO ATÉ 12X",$D1276-($D1276*TAXAS!$F$14))/12,IF($A1276=TAXAS!$A$15,IF($B1276="PARCELADO ATÉ 12X",$D1276-($D1276*TAXAS!$F$15))/12,IF($A1276=TAXAS!$A$16,IF($B1276="PARCELADO ATÉ 12X",$D1276-($D1276*TAXAS!$F$16))/12,IF($A1276=TAXAS!$A$17,IF($B1276="PARCELADO ATÉ 12X",$D1276-($D1276*TAXAS!$F$17))/12,IF($A1276=TAXAS!$A$18,IF($B1276="PARCELADO ATÉ 12X",$D1276-($D1276*TAXAS!$F$18))/12,IF($A1276=TAXAS!$A$19,IF($B1276="PARCELADO ATÉ 12X",$D1276-($D1276*TAXAS!$F$19))/12,IF($A1276=TAXAS!$A$20,IF($B1276="PARCELADO ATÉ 12X",$D1276-($D1276*TAXAS!$F$20))/12,IF($A1276=TAXAS!$A$21,IF($B1276="PARCELADO ATÉ 12X",$D1276-($D1276*TAXAS!$F$21))/12,IF($A1276=TAXAS!$A$22,IF($B1276="PARCELADO ATÉ 12X",$D1276-($D1276*TAXAS!$F$22))/12,IF($A1276=TAXAS!$A$23,IF($B1276="PARCELADO ATÉ 12X",$D1276-($D1276*TAXAS!$F$23))/12,IF($A1276=TAXAS!$A$24,IF($B1276="PARCELADO ATÉ 12X",$D1276-($D1276*TAXAS!$F$24))/12,IF($A1276=TAXAS!$A$25,IF($B1276="PARCELADO ATÉ 12X",$D1276-($D1276*TAXAS!$F$25))/12,IF($A1276=TAXAS!$A$26,IF($B1276="PARCELADO ATÉ 12X",$D1276-($D1276*TAXAS!$F$26))/12,IF($A1276=TAXAS!$A$27,IF($B1276="PARCELADO ATÉ 12X",$D1276-($D1276*TAXAS!$F$27))/12))))))))))))))))))))))))/1</f>
        <v>0</v>
      </c>
      <c r="J1276" s="8">
        <f t="shared" si="0"/>
        <v>0</v>
      </c>
      <c r="K1276" s="10" t="b">
        <f>IF($B1276="PARCELADO ATÉ 3X",($D1276-($D1276*TAXAS!$D$4))-$J1276)</f>
        <v>0</v>
      </c>
      <c r="L1276" s="10" t="b">
        <f>IF($B1276="PARCELADO ATÉ 6X",($D1276-($D1276*TAXAS!$E$4))-$J1276)</f>
        <v>0</v>
      </c>
      <c r="M1276" s="10" t="b">
        <f>IF($B1276="PARCELADO ATÉ 12X",($D1276-($D1276*TAXAS!$F$4))-$J1276)</f>
        <v>0</v>
      </c>
      <c r="N1276" s="8">
        <f t="shared" si="1"/>
        <v>0</v>
      </c>
      <c r="O1276" s="10">
        <f t="shared" si="2"/>
        <v>0</v>
      </c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</row>
    <row r="1277" spans="1:31" ht="15.75" customHeight="1" x14ac:dyDescent="0.2">
      <c r="A1277" s="3"/>
      <c r="B1277" s="5"/>
      <c r="C1277" s="6"/>
      <c r="D1277" s="42"/>
      <c r="E1277" s="8">
        <f>IF($A1277="VISA",IF($B1277="DÉBITO",$D1277-($D1277*TAXAS!$B$4)),IF($A1277="MASTER",IF($B1277="DÉBITO",$D1277-($D1277*TAXAS!$B$5)),IF($A1277="ELO", IF($B1277="DÉBITO",$D1277-($D1277*TAXAS!$B$6)),IF($A1277="HIPERCARD",IF($B1277="DÉBITO",$D1277-($D1277*TAXAS!$B$7)),IF($A1277="DINERS",IF($B1277="DÉBITO",$D1277-($D1277*TAXAS!$B$8)),IF($A1277="AMERICA EXPRESS",IF($B1277="DÉBITO",$D1277-($D1277*TAXAS!$B$9)),IF($A1277=TAXAS!$A$10,IF($B1277="DÉBITO",$D1277-($D1277*TAXAS!$B$10)), IF($A1277=TAXAS!$A$11,IF($B1277="DÉBITO",$D1277-($D1277*TAXAS!$B$11)), IF($A1277=TAXAS!$A$12,IF($B1277="DÉBITO",$D1277-($D1277*TAXAS!$B$12)), IF($A1277=TAXAS!$A$13,IF($B1277="DÉBITO",$D1277-($D1277*TAXAS!$B$13)), IF($A1277=TAXAS!$A$14,IF($B1277="DÉBITO",$D1277-($D1277*TAXAS!$B$14)), IF($A1277=TAXAS!$A$15,IF($B1277="DÉBITO",$D1277-($D1277*TAXAS!$B$15)), IF($A1277=TAXAS!$A$16,IF($B1277="DÉBITO",$D1277-($D1277*TAXAS!$B$16)), IF($A1277=TAXAS!$A$17,IF($B1277="DÉBITO",$D1277-($D1277*TAXAS!$B$17)), IF($A1277=TAXAS!$A$18,IF($B1277="DÉBITO",$D1277-($D1277*TAXAS!$B$18)), IF($A1277=TAXAS!$A$19,IF($B1277="DÉBITO",$D1277-($D1277*TAXAS!$B$19)), IF($A1277=TAXAS!$A$20,IF($B1277="DÉBITO",$D1277-($D1277*TAXAS!$B$20)), IF($A1277=TAXAS!$A$21,IF($B1277="DÉBITO",$D1277-($D1277*TAXAS!$B$21)), IF($A1277=TAXAS!$A$22,IF($B1277="DÉBITO",$D1277-($D1277*TAXAS!$B$22)), IF($A1277=TAXAS!$A$23,IF($B1277="DÉBITO",$D1277-($D1277*TAXAS!$B$23)), IF($A1277=TAXAS!$A$24,IF($B1277="DÉBITO",$D1277-($D1277*TAXAS!$B$24)), IF($A1277=TAXAS!$A$25,IF($B1277="DÉBITO",$D1277-($D1277*TAXAS!$B$25)), IF($A1277=TAXAS!$A$26,IF($B1277="DÉBITO",$D1277-($D1277*TAXAS!$B$26)), IF($A1277=TAXAS!$A$27,IF($B1277="DÉBITO",$D1277-($D1277*TAXAS!$B$27))))))))))))))))))))))))))/1</f>
        <v>0</v>
      </c>
      <c r="F1277" s="8">
        <f>IF($A1277="VISA",IF($B1277="CRÉDITO",$D1277-($D1277*TAXAS!$C$4)),IF($A1277="MASTER",IF($B1277="CRÉDITO",$D1277-($D1277*TAXAS!$C$5)),IF($A1277="ELO", IF($B1277="CRÉDITO",$D1277-($D1277*TAXAS!$C$6)),IF($A1277="HIPERCARD",IF($B1277="CRÉDITO",$D1277-($D1277*TAXAS!$C$7)),IF($A1277="DINERS",IF($B1277="CRÉDITO",$D1277-($D1277*TAXAS!$C$8)),IF($A1277="AMERICA EXPRESS",IF($B1277="CRÉDITO",$D1277-($D1277*TAXAS!$C$9)),IF($A1277=TAXAS!$A$10,IF($B1277="CRÉDITO",$D1277-($D1277*TAXAS!$C$10)), IF($A1277=TAXAS!$A$11,IF($B1277="CRÉDITO",$D1277-($D1277*TAXAS!$C$11)), IF($A1277=TAXAS!$A$12,IF($B1277="CRÉDITO",$D1277-($D1277*TAXAS!$C$12)), IF($A1277=TAXAS!$A$13,IF($B1277="CRÉDITO",$D1277-($D1277*TAXAS!$C$13)), IF($A1277=TAXAS!$A$14,IF($B1277="CRÉDITO",$D1277-($D1277*TAXAS!$C$14)), IF($A1277=TAXAS!$A$15,IF($B1277="CRÉDITO",$D1277-($D1277*TAXAS!$C$15)), IF($A1277=TAXAS!$A$16,IF($B1277="CRÉDITO",$D1277-($D1277*TAXAS!$C$16)), IF($A1277=TAXAS!$A$17,IF($B1277="CRÉDITO",$D1277-($D1277*TAXAS!$C$17)), IF($A1277=TAXAS!$A$18,IF($B1277="CRÉDITO",$D1277-($D1277*TAXAS!$C$18)), IF($A1277=TAXAS!$A$19,IF($B1277="CRÉDITO",$D1277-($D1277*TAXAS!$C$19)), IF($A1277=TAXAS!$A$20,IF($B1277="CRÉDITO",$D1277-($D1277*TAXAS!$C$20)), IF($A1277=TAXAS!$A$21,IF($B1277="CRÉDITO",$D1277-($D1277*TAXAS!$C$21)), IF($A1277=TAXAS!$A$22,IF($B1277="CRÉDITO",$D1277-($D1277*TAXAS!$C$22)), IF($A1277=TAXAS!$A$23,IF($B1277="CRÉDITO",$D1277-($D1277*TAXAS!$C$23)), IF($A1277=TAXAS!$A$24,IF($B1277="CRÉDITO",$D1277-($D1277*TAXAS!$C$24)), IF($A1277=TAXAS!$A$25,IF($B1277="CRÉDITO",$D1277-($D1277*TAXAS!$C$25)), IF($A1277=TAXAS!$A$26,IF($B1277="CRÉDITO",$D1277-($D1277*TAXAS!$C$26)), IF($A1277=TAXAS!$A$27,IF($B1277="CRÉDITO",$D1277-($D1277*TAXAS!$C$27))))))))))))))))))))))))))/1</f>
        <v>0</v>
      </c>
      <c r="G1277" s="9">
        <f>IF($A1277="VISA",IF($B1277="PARCELADO ATÉ 3X",$D1277-(D1277*TAXAS!$D$4))/3,IF($A1277="MASTER",IF($B1277="PARCELADO ATÉ 3X",$D1277-(D1277*TAXAS!$D$5))/3,IF($A1277="ELO",IF($B1277="PARCELADO ATÉ 3X",$D1277-(D1277*TAXAS!$D$6))/3,IF($A1277="HIPERCARD",IF($B1277="PARCELADO ATÉ 3X",$D1277-(D1277*TAXAS!$D$7))/3,IF($A1277="DINERS",IF($B1277="PARCELADO ATÉ 3X",$D1277-(D1277*TAXAS!$D$8))/3,IF($A1277="AMERICA EXPRESS",IF($B1277="PARCELADO ATÉ 3X",$D1277-(D1277*TAXAS!$D$9))/3,IF($A1277=TAXAS!$A$10,IF($B1277="PARCELADO ATÉ 3X",$D1277-($D1277*TAXAS!$D$10))/3,IF($A1277=TAXAS!$A$11,IF($B1277="PARCELADO ATÉ 3X",$D1277-($D1277*TAXAS!$D$11))/3,IF($A1277=TAXAS!$A$12,IF($B1277="PARCELADO ATÉ 3X",$D1277-($D1277*TAXAS!$D$12))/3,IF($A1277=TAXAS!$A$13,IF($B1277="PARCELADO ATÉ 3X",$D1277-($D1277*TAXAS!$D$13))/3,IF($A1277=TAXAS!$A$14,IF($B1277="PARCELADO ATÉ 3X",$D1277-($D1277*TAXAS!$D$14))/3,IF($A1277=TAXAS!$A$15,IF($B1277="PARCELADO ATÉ 3X",$D1277-($D1277*TAXAS!$D$15))/3,IF($A1277=TAXAS!$A$16,IF($B1277="PARCELADO ATÉ 3X",$D1277-($D1277*TAXAS!$D$16))/3,IF($A1277=TAXAS!$A$17,IF($B1277="PARCELADO ATÉ 3X",$D1277-($D1277*TAXAS!$D$17))/3,IF($A1277=TAXAS!$A$18,IF($B1277="PARCELADO ATÉ 3X",$D1277-($D1277*TAXAS!$D$18))/3,IF($A1277=TAXAS!$A$19,IF($B1277="PARCELADO ATÉ 3X",$D1277-($D1277*TAXAS!$D$19))/3,IF($A1277=TAXAS!$A$20,IF($B1277="PARCELADO ATÉ 3X",$D1277-($D1277*TAXAS!$D$20))/3,IF($A1277=TAXAS!$A$21,IF($B1277="PARCELADO ATÉ 3X",$D1277-($D1277*TAXAS!$D$21))/3,IF($A1277=TAXAS!$A$22,IF($B1277="PARCELADO ATÉ 3X",$D1277-($D1277*TAXAS!$D$22))/3,IF($A1277=TAXAS!$A$23,IF($B1277="PARCELADO ATÉ 3X",$D1277-($D1277*TAXAS!$D$23))/3,IF($A1277=TAXAS!$A$24,IF($B1277="PARCELADO ATÉ 3X",$D1277-($D1277*TAXAS!$D$24))/3,IF($A1277=TAXAS!$A$25,IF($B1277="PARCELADO ATÉ 3X",$D1277-($D1277*TAXAS!$D$25))/3,IF($A1277=TAXAS!$A$26,IF($B1277="PARCELADO ATÉ 3X",$D1277-($D1277*TAXAS!$D$26))/3,IF($A1277=TAXAS!$A$27,IF($B1277="PARCELADO ATÉ 3X",$D1277-($D1277*TAXAS!$D$27))/3))))))))))))))))))))))))/1</f>
        <v>0</v>
      </c>
      <c r="H1277" s="9">
        <f>IF($A1277="VISA",IF($B1277="PARCELADO ATÉ 6X",$D1277-(D1277*TAXAS!$E$4))/6,IF($A1277="MASTER",IF($B1277="PARCELADO ATÉ 6X",$D1277-(D1277*TAXAS!$E$5))/6,IF($A1277="ELO",IF($B1277="PARCELADO ATÉ 6X",$D1277-(D1277*TAXAS!$E$6))/6,IF($A1277="HIPERCARD",IF($B1277="PARCELADO ATÉ 6X",$D1277-(D1277*TAXAS!$E$7))/6,IF($A1277="DINERS",IF($B1277="PARCELADO ATÉ 6X",$D1277-(D1277*TAXAS!$E$8))/6,IF($A1277="AMERICA EXPRESS",IF($B1277="PARCELADO ATÉ 6X",$D1277-(D1277*TAXAS!$E$9))/6,IF($A1277=TAXAS!$A$10,IF($B1277="PARCELADO ATÉ 6X",$D1277-($D1277*TAXAS!$E$10))/6,IF($A1277=TAXAS!$A$11,IF($B1277="PARCELADO ATÉ 6X",$D1277-($D1277*TAXAS!$E$11))/6,IF($A1277=TAXAS!$A$12,IF($B1277="PARCELADO ATÉ 6X",$D1277-($D1277*TAXAS!$E$12))/6,IF($A1277=TAXAS!$A$13,IF($B1277="PARCELADO ATÉ 6X",$D1277-($D1277*TAXAS!$E$13))/6,IF($A1277=TAXAS!$A$14,IF($B1277="PARCELADO ATÉ 6X",$D1277-($D1277*TAXAS!$E$14))/6,IF($A1277=TAXAS!$A$15,IF($B1277="PARCELADO ATÉ 6X",$D1277-($D1277*TAXAS!$E$15))/6,IF($A1277=TAXAS!$A$16,IF($B1277="PARCELADO ATÉ 6X",$D1277-($D1277*TAXAS!$E$16))/6,IF($A1277=TAXAS!$A$17,IF($B1277="PARCELADO ATÉ 6X",$D1277-($D1277*TAXAS!$E$17))/6,IF($A1277=TAXAS!$A$18,IF($B1277="PARCELADO ATÉ 6X",$D1277-($D1277*TAXAS!$E$18))/6,IF($A1277=TAXAS!$A$19,IF($B1277="PARCELADO ATÉ 6X",$D1277-($D1277*TAXAS!$E$19))/6,IF($A1277=TAXAS!$A$20,IF($B1277="PARCELADO ATÉ 6X",$D1277-($D1277*TAXAS!$E$20))/6,IF($A1277=TAXAS!$A$21,IF($B1277="PARCELADO ATÉ 6X",$D1277-($D1277*TAXAS!$E$21))/6,IF($A1277=TAXAS!$A$22,IF($B1277="PARCELADO ATÉ 6X",$D1277-($D1277*TAXAS!$E$22))/6,IF($A1277=TAXAS!$A$23,IF($B1277="PARCELADO ATÉ 6X",$D1277-($D1277*TAXAS!$E$23))/6,IF($A1277=TAXAS!$A$24,IF($B1277="PARCELADO ATÉ 6X",$D1277-($D1277*TAXAS!$E$24))/6,IF($A1277=TAXAS!$A$25,IF($B1277="PARCELADO ATÉ 6X",$D1277-($D1277*TAXAS!$E$25))/6,IF($A1277=TAXAS!$A$26,IF($B1277="PARCELADO ATÉ 6X",$D1277-($D1277*TAXAS!$E$26))/6,IF($A1277=TAXAS!$A$27,IF($B1277="PARCELADO ATÉ 6X",$D1277-($D1277*TAXAS!$E$27))/6))))))))))))))))))))))))/1</f>
        <v>0</v>
      </c>
      <c r="I1277" s="9">
        <f>IF($A1277="VISA",IF($B1277="PARCELADO ATÉ 12X",$D1277-(D1277*TAXAS!$F$4))/12,IF($A1277="MASTER",IF($B1277="PARCELADO ATÉ 12X",$D1277-(D1277*TAXAS!$F$5))/12,IF($A1277="ELO",IF($B1277="PARCELADO ATÉ 12X",$D1277-(D1277*TAXAS!$F$6))/12,IF($A1277="HIPERCARD",IF($B1277="PARCELADO ATÉ 12X",$D1277-(D1277*TAXAS!$F$7))/12,IF($A1277="DINERS",IF($B1277="PARCELADO ATÉ 12X",$D1277-(D1277*TAXAS!$F$8))/12,IF($A1277="AMERICA EXPRESS",IF($B1277="PARCELADO ATÉ 12X",$D1277-(D1277*TAXAS!$F$9))/12,IF($A1277=TAXAS!$A$10,IF($B1277="PARCELADO ATÉ 12X",$D1277-($D1277*TAXAS!$F$10))/12,IF($A1277=TAXAS!$A$11,IF($B1277="PARCELADO ATÉ 12X",$D1277-($D1277*TAXAS!$F$11))/12,IF($A1277=TAXAS!$A$12,IF($B1277="PARCELADO ATÉ 12X",$D1277-($D1277*TAXAS!$F$12))/12,IF($A1277=TAXAS!$A$13,IF($B1277="PARCELADO ATÉ 12X",$D1277-($D1277*TAXAS!$F$13))/12,IF($A1277=TAXAS!$A$14,IF($B1277="PARCELADO ATÉ 12X",$D1277-($D1277*TAXAS!$F$14))/12,IF($A1277=TAXAS!$A$15,IF($B1277="PARCELADO ATÉ 12X",$D1277-($D1277*TAXAS!$F$15))/12,IF($A1277=TAXAS!$A$16,IF($B1277="PARCELADO ATÉ 12X",$D1277-($D1277*TAXAS!$F$16))/12,IF($A1277=TAXAS!$A$17,IF($B1277="PARCELADO ATÉ 12X",$D1277-($D1277*TAXAS!$F$17))/12,IF($A1277=TAXAS!$A$18,IF($B1277="PARCELADO ATÉ 12X",$D1277-($D1277*TAXAS!$F$18))/12,IF($A1277=TAXAS!$A$19,IF($B1277="PARCELADO ATÉ 12X",$D1277-($D1277*TAXAS!$F$19))/12,IF($A1277=TAXAS!$A$20,IF($B1277="PARCELADO ATÉ 12X",$D1277-($D1277*TAXAS!$F$20))/12,IF($A1277=TAXAS!$A$21,IF($B1277="PARCELADO ATÉ 12X",$D1277-($D1277*TAXAS!$F$21))/12,IF($A1277=TAXAS!$A$22,IF($B1277="PARCELADO ATÉ 12X",$D1277-($D1277*TAXAS!$F$22))/12,IF($A1277=TAXAS!$A$23,IF($B1277="PARCELADO ATÉ 12X",$D1277-($D1277*TAXAS!$F$23))/12,IF($A1277=TAXAS!$A$24,IF($B1277="PARCELADO ATÉ 12X",$D1277-($D1277*TAXAS!$F$24))/12,IF($A1277=TAXAS!$A$25,IF($B1277="PARCELADO ATÉ 12X",$D1277-($D1277*TAXAS!$F$25))/12,IF($A1277=TAXAS!$A$26,IF($B1277="PARCELADO ATÉ 12X",$D1277-($D1277*TAXAS!$F$26))/12,IF($A1277=TAXAS!$A$27,IF($B1277="PARCELADO ATÉ 12X",$D1277-($D1277*TAXAS!$F$27))/12))))))))))))))))))))))))/1</f>
        <v>0</v>
      </c>
      <c r="J1277" s="8">
        <f t="shared" si="0"/>
        <v>0</v>
      </c>
      <c r="K1277" s="10" t="b">
        <f>IF($B1277="PARCELADO ATÉ 3X",($D1277-($D1277*TAXAS!$D$4))-$J1277)</f>
        <v>0</v>
      </c>
      <c r="L1277" s="10" t="b">
        <f>IF($B1277="PARCELADO ATÉ 6X",($D1277-($D1277*TAXAS!$E$4))-$J1277)</f>
        <v>0</v>
      </c>
      <c r="M1277" s="10" t="b">
        <f>IF($B1277="PARCELADO ATÉ 12X",($D1277-($D1277*TAXAS!$F$4))-$J1277)</f>
        <v>0</v>
      </c>
      <c r="N1277" s="8">
        <f t="shared" si="1"/>
        <v>0</v>
      </c>
      <c r="O1277" s="10">
        <f t="shared" si="2"/>
        <v>0</v>
      </c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</row>
    <row r="1278" spans="1:31" ht="15.75" customHeight="1" x14ac:dyDescent="0.2">
      <c r="A1278" s="3"/>
      <c r="B1278" s="5"/>
      <c r="C1278" s="6"/>
      <c r="D1278" s="42"/>
      <c r="E1278" s="8">
        <f>IF($A1278="VISA",IF($B1278="DÉBITO",$D1278-($D1278*TAXAS!$B$4)),IF($A1278="MASTER",IF($B1278="DÉBITO",$D1278-($D1278*TAXAS!$B$5)),IF($A1278="ELO", IF($B1278="DÉBITO",$D1278-($D1278*TAXAS!$B$6)),IF($A1278="HIPERCARD",IF($B1278="DÉBITO",$D1278-($D1278*TAXAS!$B$7)),IF($A1278="DINERS",IF($B1278="DÉBITO",$D1278-($D1278*TAXAS!$B$8)),IF($A1278="AMERICA EXPRESS",IF($B1278="DÉBITO",$D1278-($D1278*TAXAS!$B$9)),IF($A1278=TAXAS!$A$10,IF($B1278="DÉBITO",$D1278-($D1278*TAXAS!$B$10)), IF($A1278=TAXAS!$A$11,IF($B1278="DÉBITO",$D1278-($D1278*TAXAS!$B$11)), IF($A1278=TAXAS!$A$12,IF($B1278="DÉBITO",$D1278-($D1278*TAXAS!$B$12)), IF($A1278=TAXAS!$A$13,IF($B1278="DÉBITO",$D1278-($D1278*TAXAS!$B$13)), IF($A1278=TAXAS!$A$14,IF($B1278="DÉBITO",$D1278-($D1278*TAXAS!$B$14)), IF($A1278=TAXAS!$A$15,IF($B1278="DÉBITO",$D1278-($D1278*TAXAS!$B$15)), IF($A1278=TAXAS!$A$16,IF($B1278="DÉBITO",$D1278-($D1278*TAXAS!$B$16)), IF($A1278=TAXAS!$A$17,IF($B1278="DÉBITO",$D1278-($D1278*TAXAS!$B$17)), IF($A1278=TAXAS!$A$18,IF($B1278="DÉBITO",$D1278-($D1278*TAXAS!$B$18)), IF($A1278=TAXAS!$A$19,IF($B1278="DÉBITO",$D1278-($D1278*TAXAS!$B$19)), IF($A1278=TAXAS!$A$20,IF($B1278="DÉBITO",$D1278-($D1278*TAXAS!$B$20)), IF($A1278=TAXAS!$A$21,IF($B1278="DÉBITO",$D1278-($D1278*TAXAS!$B$21)), IF($A1278=TAXAS!$A$22,IF($B1278="DÉBITO",$D1278-($D1278*TAXAS!$B$22)), IF($A1278=TAXAS!$A$23,IF($B1278="DÉBITO",$D1278-($D1278*TAXAS!$B$23)), IF($A1278=TAXAS!$A$24,IF($B1278="DÉBITO",$D1278-($D1278*TAXAS!$B$24)), IF($A1278=TAXAS!$A$25,IF($B1278="DÉBITO",$D1278-($D1278*TAXAS!$B$25)), IF($A1278=TAXAS!$A$26,IF($B1278="DÉBITO",$D1278-($D1278*TAXAS!$B$26)), IF($A1278=TAXAS!$A$27,IF($B1278="DÉBITO",$D1278-($D1278*TAXAS!$B$27))))))))))))))))))))))))))/1</f>
        <v>0</v>
      </c>
      <c r="F1278" s="8">
        <f>IF($A1278="VISA",IF($B1278="CRÉDITO",$D1278-($D1278*TAXAS!$C$4)),IF($A1278="MASTER",IF($B1278="CRÉDITO",$D1278-($D1278*TAXAS!$C$5)),IF($A1278="ELO", IF($B1278="CRÉDITO",$D1278-($D1278*TAXAS!$C$6)),IF($A1278="HIPERCARD",IF($B1278="CRÉDITO",$D1278-($D1278*TAXAS!$C$7)),IF($A1278="DINERS",IF($B1278="CRÉDITO",$D1278-($D1278*TAXAS!$C$8)),IF($A1278="AMERICA EXPRESS",IF($B1278="CRÉDITO",$D1278-($D1278*TAXAS!$C$9)),IF($A1278=TAXAS!$A$10,IF($B1278="CRÉDITO",$D1278-($D1278*TAXAS!$C$10)), IF($A1278=TAXAS!$A$11,IF($B1278="CRÉDITO",$D1278-($D1278*TAXAS!$C$11)), IF($A1278=TAXAS!$A$12,IF($B1278="CRÉDITO",$D1278-($D1278*TAXAS!$C$12)), IF($A1278=TAXAS!$A$13,IF($B1278="CRÉDITO",$D1278-($D1278*TAXAS!$C$13)), IF($A1278=TAXAS!$A$14,IF($B1278="CRÉDITO",$D1278-($D1278*TAXAS!$C$14)), IF($A1278=TAXAS!$A$15,IF($B1278="CRÉDITO",$D1278-($D1278*TAXAS!$C$15)), IF($A1278=TAXAS!$A$16,IF($B1278="CRÉDITO",$D1278-($D1278*TAXAS!$C$16)), IF($A1278=TAXAS!$A$17,IF($B1278="CRÉDITO",$D1278-($D1278*TAXAS!$C$17)), IF($A1278=TAXAS!$A$18,IF($B1278="CRÉDITO",$D1278-($D1278*TAXAS!$C$18)), IF($A1278=TAXAS!$A$19,IF($B1278="CRÉDITO",$D1278-($D1278*TAXAS!$C$19)), IF($A1278=TAXAS!$A$20,IF($B1278="CRÉDITO",$D1278-($D1278*TAXAS!$C$20)), IF($A1278=TAXAS!$A$21,IF($B1278="CRÉDITO",$D1278-($D1278*TAXAS!$C$21)), IF($A1278=TAXAS!$A$22,IF($B1278="CRÉDITO",$D1278-($D1278*TAXAS!$C$22)), IF($A1278=TAXAS!$A$23,IF($B1278="CRÉDITO",$D1278-($D1278*TAXAS!$C$23)), IF($A1278=TAXAS!$A$24,IF($B1278="CRÉDITO",$D1278-($D1278*TAXAS!$C$24)), IF($A1278=TAXAS!$A$25,IF($B1278="CRÉDITO",$D1278-($D1278*TAXAS!$C$25)), IF($A1278=TAXAS!$A$26,IF($B1278="CRÉDITO",$D1278-($D1278*TAXAS!$C$26)), IF($A1278=TAXAS!$A$27,IF($B1278="CRÉDITO",$D1278-($D1278*TAXAS!$C$27))))))))))))))))))))))))))/1</f>
        <v>0</v>
      </c>
      <c r="G1278" s="9">
        <f>IF($A1278="VISA",IF($B1278="PARCELADO ATÉ 3X",$D1278-(D1278*TAXAS!$D$4))/3,IF($A1278="MASTER",IF($B1278="PARCELADO ATÉ 3X",$D1278-(D1278*TAXAS!$D$5))/3,IF($A1278="ELO",IF($B1278="PARCELADO ATÉ 3X",$D1278-(D1278*TAXAS!$D$6))/3,IF($A1278="HIPERCARD",IF($B1278="PARCELADO ATÉ 3X",$D1278-(D1278*TAXAS!$D$7))/3,IF($A1278="DINERS",IF($B1278="PARCELADO ATÉ 3X",$D1278-(D1278*TAXAS!$D$8))/3,IF($A1278="AMERICA EXPRESS",IF($B1278="PARCELADO ATÉ 3X",$D1278-(D1278*TAXAS!$D$9))/3,IF($A1278=TAXAS!$A$10,IF($B1278="PARCELADO ATÉ 3X",$D1278-($D1278*TAXAS!$D$10))/3,IF($A1278=TAXAS!$A$11,IF($B1278="PARCELADO ATÉ 3X",$D1278-($D1278*TAXAS!$D$11))/3,IF($A1278=TAXAS!$A$12,IF($B1278="PARCELADO ATÉ 3X",$D1278-($D1278*TAXAS!$D$12))/3,IF($A1278=TAXAS!$A$13,IF($B1278="PARCELADO ATÉ 3X",$D1278-($D1278*TAXAS!$D$13))/3,IF($A1278=TAXAS!$A$14,IF($B1278="PARCELADO ATÉ 3X",$D1278-($D1278*TAXAS!$D$14))/3,IF($A1278=TAXAS!$A$15,IF($B1278="PARCELADO ATÉ 3X",$D1278-($D1278*TAXAS!$D$15))/3,IF($A1278=TAXAS!$A$16,IF($B1278="PARCELADO ATÉ 3X",$D1278-($D1278*TAXAS!$D$16))/3,IF($A1278=TAXAS!$A$17,IF($B1278="PARCELADO ATÉ 3X",$D1278-($D1278*TAXAS!$D$17))/3,IF($A1278=TAXAS!$A$18,IF($B1278="PARCELADO ATÉ 3X",$D1278-($D1278*TAXAS!$D$18))/3,IF($A1278=TAXAS!$A$19,IF($B1278="PARCELADO ATÉ 3X",$D1278-($D1278*TAXAS!$D$19))/3,IF($A1278=TAXAS!$A$20,IF($B1278="PARCELADO ATÉ 3X",$D1278-($D1278*TAXAS!$D$20))/3,IF($A1278=TAXAS!$A$21,IF($B1278="PARCELADO ATÉ 3X",$D1278-($D1278*TAXAS!$D$21))/3,IF($A1278=TAXAS!$A$22,IF($B1278="PARCELADO ATÉ 3X",$D1278-($D1278*TAXAS!$D$22))/3,IF($A1278=TAXAS!$A$23,IF($B1278="PARCELADO ATÉ 3X",$D1278-($D1278*TAXAS!$D$23))/3,IF($A1278=TAXAS!$A$24,IF($B1278="PARCELADO ATÉ 3X",$D1278-($D1278*TAXAS!$D$24))/3,IF($A1278=TAXAS!$A$25,IF($B1278="PARCELADO ATÉ 3X",$D1278-($D1278*TAXAS!$D$25))/3,IF($A1278=TAXAS!$A$26,IF($B1278="PARCELADO ATÉ 3X",$D1278-($D1278*TAXAS!$D$26))/3,IF($A1278=TAXAS!$A$27,IF($B1278="PARCELADO ATÉ 3X",$D1278-($D1278*TAXAS!$D$27))/3))))))))))))))))))))))))/1</f>
        <v>0</v>
      </c>
      <c r="H1278" s="9">
        <f>IF($A1278="VISA",IF($B1278="PARCELADO ATÉ 6X",$D1278-(D1278*TAXAS!$E$4))/6,IF($A1278="MASTER",IF($B1278="PARCELADO ATÉ 6X",$D1278-(D1278*TAXAS!$E$5))/6,IF($A1278="ELO",IF($B1278="PARCELADO ATÉ 6X",$D1278-(D1278*TAXAS!$E$6))/6,IF($A1278="HIPERCARD",IF($B1278="PARCELADO ATÉ 6X",$D1278-(D1278*TAXAS!$E$7))/6,IF($A1278="DINERS",IF($B1278="PARCELADO ATÉ 6X",$D1278-(D1278*TAXAS!$E$8))/6,IF($A1278="AMERICA EXPRESS",IF($B1278="PARCELADO ATÉ 6X",$D1278-(D1278*TAXAS!$E$9))/6,IF($A1278=TAXAS!$A$10,IF($B1278="PARCELADO ATÉ 6X",$D1278-($D1278*TAXAS!$E$10))/6,IF($A1278=TAXAS!$A$11,IF($B1278="PARCELADO ATÉ 6X",$D1278-($D1278*TAXAS!$E$11))/6,IF($A1278=TAXAS!$A$12,IF($B1278="PARCELADO ATÉ 6X",$D1278-($D1278*TAXAS!$E$12))/6,IF($A1278=TAXAS!$A$13,IF($B1278="PARCELADO ATÉ 6X",$D1278-($D1278*TAXAS!$E$13))/6,IF($A1278=TAXAS!$A$14,IF($B1278="PARCELADO ATÉ 6X",$D1278-($D1278*TAXAS!$E$14))/6,IF($A1278=TAXAS!$A$15,IF($B1278="PARCELADO ATÉ 6X",$D1278-($D1278*TAXAS!$E$15))/6,IF($A1278=TAXAS!$A$16,IF($B1278="PARCELADO ATÉ 6X",$D1278-($D1278*TAXAS!$E$16))/6,IF($A1278=TAXAS!$A$17,IF($B1278="PARCELADO ATÉ 6X",$D1278-($D1278*TAXAS!$E$17))/6,IF($A1278=TAXAS!$A$18,IF($B1278="PARCELADO ATÉ 6X",$D1278-($D1278*TAXAS!$E$18))/6,IF($A1278=TAXAS!$A$19,IF($B1278="PARCELADO ATÉ 6X",$D1278-($D1278*TAXAS!$E$19))/6,IF($A1278=TAXAS!$A$20,IF($B1278="PARCELADO ATÉ 6X",$D1278-($D1278*TAXAS!$E$20))/6,IF($A1278=TAXAS!$A$21,IF($B1278="PARCELADO ATÉ 6X",$D1278-($D1278*TAXAS!$E$21))/6,IF($A1278=TAXAS!$A$22,IF($B1278="PARCELADO ATÉ 6X",$D1278-($D1278*TAXAS!$E$22))/6,IF($A1278=TAXAS!$A$23,IF($B1278="PARCELADO ATÉ 6X",$D1278-($D1278*TAXAS!$E$23))/6,IF($A1278=TAXAS!$A$24,IF($B1278="PARCELADO ATÉ 6X",$D1278-($D1278*TAXAS!$E$24))/6,IF($A1278=TAXAS!$A$25,IF($B1278="PARCELADO ATÉ 6X",$D1278-($D1278*TAXAS!$E$25))/6,IF($A1278=TAXAS!$A$26,IF($B1278="PARCELADO ATÉ 6X",$D1278-($D1278*TAXAS!$E$26))/6,IF($A1278=TAXAS!$A$27,IF($B1278="PARCELADO ATÉ 6X",$D1278-($D1278*TAXAS!$E$27))/6))))))))))))))))))))))))/1</f>
        <v>0</v>
      </c>
      <c r="I1278" s="9">
        <f>IF($A1278="VISA",IF($B1278="PARCELADO ATÉ 12X",$D1278-(D1278*TAXAS!$F$4))/12,IF($A1278="MASTER",IF($B1278="PARCELADO ATÉ 12X",$D1278-(D1278*TAXAS!$F$5))/12,IF($A1278="ELO",IF($B1278="PARCELADO ATÉ 12X",$D1278-(D1278*TAXAS!$F$6))/12,IF($A1278="HIPERCARD",IF($B1278="PARCELADO ATÉ 12X",$D1278-(D1278*TAXAS!$F$7))/12,IF($A1278="DINERS",IF($B1278="PARCELADO ATÉ 12X",$D1278-(D1278*TAXAS!$F$8))/12,IF($A1278="AMERICA EXPRESS",IF($B1278="PARCELADO ATÉ 12X",$D1278-(D1278*TAXAS!$F$9))/12,IF($A1278=TAXAS!$A$10,IF($B1278="PARCELADO ATÉ 12X",$D1278-($D1278*TAXAS!$F$10))/12,IF($A1278=TAXAS!$A$11,IF($B1278="PARCELADO ATÉ 12X",$D1278-($D1278*TAXAS!$F$11))/12,IF($A1278=TAXAS!$A$12,IF($B1278="PARCELADO ATÉ 12X",$D1278-($D1278*TAXAS!$F$12))/12,IF($A1278=TAXAS!$A$13,IF($B1278="PARCELADO ATÉ 12X",$D1278-($D1278*TAXAS!$F$13))/12,IF($A1278=TAXAS!$A$14,IF($B1278="PARCELADO ATÉ 12X",$D1278-($D1278*TAXAS!$F$14))/12,IF($A1278=TAXAS!$A$15,IF($B1278="PARCELADO ATÉ 12X",$D1278-($D1278*TAXAS!$F$15))/12,IF($A1278=TAXAS!$A$16,IF($B1278="PARCELADO ATÉ 12X",$D1278-($D1278*TAXAS!$F$16))/12,IF($A1278=TAXAS!$A$17,IF($B1278="PARCELADO ATÉ 12X",$D1278-($D1278*TAXAS!$F$17))/12,IF($A1278=TAXAS!$A$18,IF($B1278="PARCELADO ATÉ 12X",$D1278-($D1278*TAXAS!$F$18))/12,IF($A1278=TAXAS!$A$19,IF($B1278="PARCELADO ATÉ 12X",$D1278-($D1278*TAXAS!$F$19))/12,IF($A1278=TAXAS!$A$20,IF($B1278="PARCELADO ATÉ 12X",$D1278-($D1278*TAXAS!$F$20))/12,IF($A1278=TAXAS!$A$21,IF($B1278="PARCELADO ATÉ 12X",$D1278-($D1278*TAXAS!$F$21))/12,IF($A1278=TAXAS!$A$22,IF($B1278="PARCELADO ATÉ 12X",$D1278-($D1278*TAXAS!$F$22))/12,IF($A1278=TAXAS!$A$23,IF($B1278="PARCELADO ATÉ 12X",$D1278-($D1278*TAXAS!$F$23))/12,IF($A1278=TAXAS!$A$24,IF($B1278="PARCELADO ATÉ 12X",$D1278-($D1278*TAXAS!$F$24))/12,IF($A1278=TAXAS!$A$25,IF($B1278="PARCELADO ATÉ 12X",$D1278-($D1278*TAXAS!$F$25))/12,IF($A1278=TAXAS!$A$26,IF($B1278="PARCELADO ATÉ 12X",$D1278-($D1278*TAXAS!$F$26))/12,IF($A1278=TAXAS!$A$27,IF($B1278="PARCELADO ATÉ 12X",$D1278-($D1278*TAXAS!$F$27))/12))))))))))))))))))))))))/1</f>
        <v>0</v>
      </c>
      <c r="J1278" s="8">
        <f t="shared" si="0"/>
        <v>0</v>
      </c>
      <c r="K1278" s="10" t="b">
        <f>IF($B1278="PARCELADO ATÉ 3X",($D1278-($D1278*TAXAS!$D$4))-$J1278)</f>
        <v>0</v>
      </c>
      <c r="L1278" s="10" t="b">
        <f>IF($B1278="PARCELADO ATÉ 6X",($D1278-($D1278*TAXAS!$E$4))-$J1278)</f>
        <v>0</v>
      </c>
      <c r="M1278" s="10" t="b">
        <f>IF($B1278="PARCELADO ATÉ 12X",($D1278-($D1278*TAXAS!$F$4))-$J1278)</f>
        <v>0</v>
      </c>
      <c r="N1278" s="8">
        <f t="shared" si="1"/>
        <v>0</v>
      </c>
      <c r="O1278" s="10">
        <f t="shared" si="2"/>
        <v>0</v>
      </c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</row>
    <row r="1279" spans="1:31" ht="15.75" customHeight="1" x14ac:dyDescent="0.2">
      <c r="A1279" s="3"/>
      <c r="B1279" s="5"/>
      <c r="C1279" s="6"/>
      <c r="D1279" s="42"/>
      <c r="E1279" s="8">
        <f>IF($A1279="VISA",IF($B1279="DÉBITO",$D1279-($D1279*TAXAS!$B$4)),IF($A1279="MASTER",IF($B1279="DÉBITO",$D1279-($D1279*TAXAS!$B$5)),IF($A1279="ELO", IF($B1279="DÉBITO",$D1279-($D1279*TAXAS!$B$6)),IF($A1279="HIPERCARD",IF($B1279="DÉBITO",$D1279-($D1279*TAXAS!$B$7)),IF($A1279="DINERS",IF($B1279="DÉBITO",$D1279-($D1279*TAXAS!$B$8)),IF($A1279="AMERICA EXPRESS",IF($B1279="DÉBITO",$D1279-($D1279*TAXAS!$B$9)),IF($A1279=TAXAS!$A$10,IF($B1279="DÉBITO",$D1279-($D1279*TAXAS!$B$10)), IF($A1279=TAXAS!$A$11,IF($B1279="DÉBITO",$D1279-($D1279*TAXAS!$B$11)), IF($A1279=TAXAS!$A$12,IF($B1279="DÉBITO",$D1279-($D1279*TAXAS!$B$12)), IF($A1279=TAXAS!$A$13,IF($B1279="DÉBITO",$D1279-($D1279*TAXAS!$B$13)), IF($A1279=TAXAS!$A$14,IF($B1279="DÉBITO",$D1279-($D1279*TAXAS!$B$14)), IF($A1279=TAXAS!$A$15,IF($B1279="DÉBITO",$D1279-($D1279*TAXAS!$B$15)), IF($A1279=TAXAS!$A$16,IF($B1279="DÉBITO",$D1279-($D1279*TAXAS!$B$16)), IF($A1279=TAXAS!$A$17,IF($B1279="DÉBITO",$D1279-($D1279*TAXAS!$B$17)), IF($A1279=TAXAS!$A$18,IF($B1279="DÉBITO",$D1279-($D1279*TAXAS!$B$18)), IF($A1279=TAXAS!$A$19,IF($B1279="DÉBITO",$D1279-($D1279*TAXAS!$B$19)), IF($A1279=TAXAS!$A$20,IF($B1279="DÉBITO",$D1279-($D1279*TAXAS!$B$20)), IF($A1279=TAXAS!$A$21,IF($B1279="DÉBITO",$D1279-($D1279*TAXAS!$B$21)), IF($A1279=TAXAS!$A$22,IF($B1279="DÉBITO",$D1279-($D1279*TAXAS!$B$22)), IF($A1279=TAXAS!$A$23,IF($B1279="DÉBITO",$D1279-($D1279*TAXAS!$B$23)), IF($A1279=TAXAS!$A$24,IF($B1279="DÉBITO",$D1279-($D1279*TAXAS!$B$24)), IF($A1279=TAXAS!$A$25,IF($B1279="DÉBITO",$D1279-($D1279*TAXAS!$B$25)), IF($A1279=TAXAS!$A$26,IF($B1279="DÉBITO",$D1279-($D1279*TAXAS!$B$26)), IF($A1279=TAXAS!$A$27,IF($B1279="DÉBITO",$D1279-($D1279*TAXAS!$B$27))))))))))))))))))))))))))/1</f>
        <v>0</v>
      </c>
      <c r="F1279" s="8">
        <f>IF($A1279="VISA",IF($B1279="CRÉDITO",$D1279-($D1279*TAXAS!$C$4)),IF($A1279="MASTER",IF($B1279="CRÉDITO",$D1279-($D1279*TAXAS!$C$5)),IF($A1279="ELO", IF($B1279="CRÉDITO",$D1279-($D1279*TAXAS!$C$6)),IF($A1279="HIPERCARD",IF($B1279="CRÉDITO",$D1279-($D1279*TAXAS!$C$7)),IF($A1279="DINERS",IF($B1279="CRÉDITO",$D1279-($D1279*TAXAS!$C$8)),IF($A1279="AMERICA EXPRESS",IF($B1279="CRÉDITO",$D1279-($D1279*TAXAS!$C$9)),IF($A1279=TAXAS!$A$10,IF($B1279="CRÉDITO",$D1279-($D1279*TAXAS!$C$10)), IF($A1279=TAXAS!$A$11,IF($B1279="CRÉDITO",$D1279-($D1279*TAXAS!$C$11)), IF($A1279=TAXAS!$A$12,IF($B1279="CRÉDITO",$D1279-($D1279*TAXAS!$C$12)), IF($A1279=TAXAS!$A$13,IF($B1279="CRÉDITO",$D1279-($D1279*TAXAS!$C$13)), IF($A1279=TAXAS!$A$14,IF($B1279="CRÉDITO",$D1279-($D1279*TAXAS!$C$14)), IF($A1279=TAXAS!$A$15,IF($B1279="CRÉDITO",$D1279-($D1279*TAXAS!$C$15)), IF($A1279=TAXAS!$A$16,IF($B1279="CRÉDITO",$D1279-($D1279*TAXAS!$C$16)), IF($A1279=TAXAS!$A$17,IF($B1279="CRÉDITO",$D1279-($D1279*TAXAS!$C$17)), IF($A1279=TAXAS!$A$18,IF($B1279="CRÉDITO",$D1279-($D1279*TAXAS!$C$18)), IF($A1279=TAXAS!$A$19,IF($B1279="CRÉDITO",$D1279-($D1279*TAXAS!$C$19)), IF($A1279=TAXAS!$A$20,IF($B1279="CRÉDITO",$D1279-($D1279*TAXAS!$C$20)), IF($A1279=TAXAS!$A$21,IF($B1279="CRÉDITO",$D1279-($D1279*TAXAS!$C$21)), IF($A1279=TAXAS!$A$22,IF($B1279="CRÉDITO",$D1279-($D1279*TAXAS!$C$22)), IF($A1279=TAXAS!$A$23,IF($B1279="CRÉDITO",$D1279-($D1279*TAXAS!$C$23)), IF($A1279=TAXAS!$A$24,IF($B1279="CRÉDITO",$D1279-($D1279*TAXAS!$C$24)), IF($A1279=TAXAS!$A$25,IF($B1279="CRÉDITO",$D1279-($D1279*TAXAS!$C$25)), IF($A1279=TAXAS!$A$26,IF($B1279="CRÉDITO",$D1279-($D1279*TAXAS!$C$26)), IF($A1279=TAXAS!$A$27,IF($B1279="CRÉDITO",$D1279-($D1279*TAXAS!$C$27))))))))))))))))))))))))))/1</f>
        <v>0</v>
      </c>
      <c r="G1279" s="9">
        <f>IF($A1279="VISA",IF($B1279="PARCELADO ATÉ 3X",$D1279-(D1279*TAXAS!$D$4))/3,IF($A1279="MASTER",IF($B1279="PARCELADO ATÉ 3X",$D1279-(D1279*TAXAS!$D$5))/3,IF($A1279="ELO",IF($B1279="PARCELADO ATÉ 3X",$D1279-(D1279*TAXAS!$D$6))/3,IF($A1279="HIPERCARD",IF($B1279="PARCELADO ATÉ 3X",$D1279-(D1279*TAXAS!$D$7))/3,IF($A1279="DINERS",IF($B1279="PARCELADO ATÉ 3X",$D1279-(D1279*TAXAS!$D$8))/3,IF($A1279="AMERICA EXPRESS",IF($B1279="PARCELADO ATÉ 3X",$D1279-(D1279*TAXAS!$D$9))/3,IF($A1279=TAXAS!$A$10,IF($B1279="PARCELADO ATÉ 3X",$D1279-($D1279*TAXAS!$D$10))/3,IF($A1279=TAXAS!$A$11,IF($B1279="PARCELADO ATÉ 3X",$D1279-($D1279*TAXAS!$D$11))/3,IF($A1279=TAXAS!$A$12,IF($B1279="PARCELADO ATÉ 3X",$D1279-($D1279*TAXAS!$D$12))/3,IF($A1279=TAXAS!$A$13,IF($B1279="PARCELADO ATÉ 3X",$D1279-($D1279*TAXAS!$D$13))/3,IF($A1279=TAXAS!$A$14,IF($B1279="PARCELADO ATÉ 3X",$D1279-($D1279*TAXAS!$D$14))/3,IF($A1279=TAXAS!$A$15,IF($B1279="PARCELADO ATÉ 3X",$D1279-($D1279*TAXAS!$D$15))/3,IF($A1279=TAXAS!$A$16,IF($B1279="PARCELADO ATÉ 3X",$D1279-($D1279*TAXAS!$D$16))/3,IF($A1279=TAXAS!$A$17,IF($B1279="PARCELADO ATÉ 3X",$D1279-($D1279*TAXAS!$D$17))/3,IF($A1279=TAXAS!$A$18,IF($B1279="PARCELADO ATÉ 3X",$D1279-($D1279*TAXAS!$D$18))/3,IF($A1279=TAXAS!$A$19,IF($B1279="PARCELADO ATÉ 3X",$D1279-($D1279*TAXAS!$D$19))/3,IF($A1279=TAXAS!$A$20,IF($B1279="PARCELADO ATÉ 3X",$D1279-($D1279*TAXAS!$D$20))/3,IF($A1279=TAXAS!$A$21,IF($B1279="PARCELADO ATÉ 3X",$D1279-($D1279*TAXAS!$D$21))/3,IF($A1279=TAXAS!$A$22,IF($B1279="PARCELADO ATÉ 3X",$D1279-($D1279*TAXAS!$D$22))/3,IF($A1279=TAXAS!$A$23,IF($B1279="PARCELADO ATÉ 3X",$D1279-($D1279*TAXAS!$D$23))/3,IF($A1279=TAXAS!$A$24,IF($B1279="PARCELADO ATÉ 3X",$D1279-($D1279*TAXAS!$D$24))/3,IF($A1279=TAXAS!$A$25,IF($B1279="PARCELADO ATÉ 3X",$D1279-($D1279*TAXAS!$D$25))/3,IF($A1279=TAXAS!$A$26,IF($B1279="PARCELADO ATÉ 3X",$D1279-($D1279*TAXAS!$D$26))/3,IF($A1279=TAXAS!$A$27,IF($B1279="PARCELADO ATÉ 3X",$D1279-($D1279*TAXAS!$D$27))/3))))))))))))))))))))))))/1</f>
        <v>0</v>
      </c>
      <c r="H1279" s="9">
        <f>IF($A1279="VISA",IF($B1279="PARCELADO ATÉ 6X",$D1279-(D1279*TAXAS!$E$4))/6,IF($A1279="MASTER",IF($B1279="PARCELADO ATÉ 6X",$D1279-(D1279*TAXAS!$E$5))/6,IF($A1279="ELO",IF($B1279="PARCELADO ATÉ 6X",$D1279-(D1279*TAXAS!$E$6))/6,IF($A1279="HIPERCARD",IF($B1279="PARCELADO ATÉ 6X",$D1279-(D1279*TAXAS!$E$7))/6,IF($A1279="DINERS",IF($B1279="PARCELADO ATÉ 6X",$D1279-(D1279*TAXAS!$E$8))/6,IF($A1279="AMERICA EXPRESS",IF($B1279="PARCELADO ATÉ 6X",$D1279-(D1279*TAXAS!$E$9))/6,IF($A1279=TAXAS!$A$10,IF($B1279="PARCELADO ATÉ 6X",$D1279-($D1279*TAXAS!$E$10))/6,IF($A1279=TAXAS!$A$11,IF($B1279="PARCELADO ATÉ 6X",$D1279-($D1279*TAXAS!$E$11))/6,IF($A1279=TAXAS!$A$12,IF($B1279="PARCELADO ATÉ 6X",$D1279-($D1279*TAXAS!$E$12))/6,IF($A1279=TAXAS!$A$13,IF($B1279="PARCELADO ATÉ 6X",$D1279-($D1279*TAXAS!$E$13))/6,IF($A1279=TAXAS!$A$14,IF($B1279="PARCELADO ATÉ 6X",$D1279-($D1279*TAXAS!$E$14))/6,IF($A1279=TAXAS!$A$15,IF($B1279="PARCELADO ATÉ 6X",$D1279-($D1279*TAXAS!$E$15))/6,IF($A1279=TAXAS!$A$16,IF($B1279="PARCELADO ATÉ 6X",$D1279-($D1279*TAXAS!$E$16))/6,IF($A1279=TAXAS!$A$17,IF($B1279="PARCELADO ATÉ 6X",$D1279-($D1279*TAXAS!$E$17))/6,IF($A1279=TAXAS!$A$18,IF($B1279="PARCELADO ATÉ 6X",$D1279-($D1279*TAXAS!$E$18))/6,IF($A1279=TAXAS!$A$19,IF($B1279="PARCELADO ATÉ 6X",$D1279-($D1279*TAXAS!$E$19))/6,IF($A1279=TAXAS!$A$20,IF($B1279="PARCELADO ATÉ 6X",$D1279-($D1279*TAXAS!$E$20))/6,IF($A1279=TAXAS!$A$21,IF($B1279="PARCELADO ATÉ 6X",$D1279-($D1279*TAXAS!$E$21))/6,IF($A1279=TAXAS!$A$22,IF($B1279="PARCELADO ATÉ 6X",$D1279-($D1279*TAXAS!$E$22))/6,IF($A1279=TAXAS!$A$23,IF($B1279="PARCELADO ATÉ 6X",$D1279-($D1279*TAXAS!$E$23))/6,IF($A1279=TAXAS!$A$24,IF($B1279="PARCELADO ATÉ 6X",$D1279-($D1279*TAXAS!$E$24))/6,IF($A1279=TAXAS!$A$25,IF($B1279="PARCELADO ATÉ 6X",$D1279-($D1279*TAXAS!$E$25))/6,IF($A1279=TAXAS!$A$26,IF($B1279="PARCELADO ATÉ 6X",$D1279-($D1279*TAXAS!$E$26))/6,IF($A1279=TAXAS!$A$27,IF($B1279="PARCELADO ATÉ 6X",$D1279-($D1279*TAXAS!$E$27))/6))))))))))))))))))))))))/1</f>
        <v>0</v>
      </c>
      <c r="I1279" s="9">
        <f>IF($A1279="VISA",IF($B1279="PARCELADO ATÉ 12X",$D1279-(D1279*TAXAS!$F$4))/12,IF($A1279="MASTER",IF($B1279="PARCELADO ATÉ 12X",$D1279-(D1279*TAXAS!$F$5))/12,IF($A1279="ELO",IF($B1279="PARCELADO ATÉ 12X",$D1279-(D1279*TAXAS!$F$6))/12,IF($A1279="HIPERCARD",IF($B1279="PARCELADO ATÉ 12X",$D1279-(D1279*TAXAS!$F$7))/12,IF($A1279="DINERS",IF($B1279="PARCELADO ATÉ 12X",$D1279-(D1279*TAXAS!$F$8))/12,IF($A1279="AMERICA EXPRESS",IF($B1279="PARCELADO ATÉ 12X",$D1279-(D1279*TAXAS!$F$9))/12,IF($A1279=TAXAS!$A$10,IF($B1279="PARCELADO ATÉ 12X",$D1279-($D1279*TAXAS!$F$10))/12,IF($A1279=TAXAS!$A$11,IF($B1279="PARCELADO ATÉ 12X",$D1279-($D1279*TAXAS!$F$11))/12,IF($A1279=TAXAS!$A$12,IF($B1279="PARCELADO ATÉ 12X",$D1279-($D1279*TAXAS!$F$12))/12,IF($A1279=TAXAS!$A$13,IF($B1279="PARCELADO ATÉ 12X",$D1279-($D1279*TAXAS!$F$13))/12,IF($A1279=TAXAS!$A$14,IF($B1279="PARCELADO ATÉ 12X",$D1279-($D1279*TAXAS!$F$14))/12,IF($A1279=TAXAS!$A$15,IF($B1279="PARCELADO ATÉ 12X",$D1279-($D1279*TAXAS!$F$15))/12,IF($A1279=TAXAS!$A$16,IF($B1279="PARCELADO ATÉ 12X",$D1279-($D1279*TAXAS!$F$16))/12,IF($A1279=TAXAS!$A$17,IF($B1279="PARCELADO ATÉ 12X",$D1279-($D1279*TAXAS!$F$17))/12,IF($A1279=TAXAS!$A$18,IF($B1279="PARCELADO ATÉ 12X",$D1279-($D1279*TAXAS!$F$18))/12,IF($A1279=TAXAS!$A$19,IF($B1279="PARCELADO ATÉ 12X",$D1279-($D1279*TAXAS!$F$19))/12,IF($A1279=TAXAS!$A$20,IF($B1279="PARCELADO ATÉ 12X",$D1279-($D1279*TAXAS!$F$20))/12,IF($A1279=TAXAS!$A$21,IF($B1279="PARCELADO ATÉ 12X",$D1279-($D1279*TAXAS!$F$21))/12,IF($A1279=TAXAS!$A$22,IF($B1279="PARCELADO ATÉ 12X",$D1279-($D1279*TAXAS!$F$22))/12,IF($A1279=TAXAS!$A$23,IF($B1279="PARCELADO ATÉ 12X",$D1279-($D1279*TAXAS!$F$23))/12,IF($A1279=TAXAS!$A$24,IF($B1279="PARCELADO ATÉ 12X",$D1279-($D1279*TAXAS!$F$24))/12,IF($A1279=TAXAS!$A$25,IF($B1279="PARCELADO ATÉ 12X",$D1279-($D1279*TAXAS!$F$25))/12,IF($A1279=TAXAS!$A$26,IF($B1279="PARCELADO ATÉ 12X",$D1279-($D1279*TAXAS!$F$26))/12,IF($A1279=TAXAS!$A$27,IF($B1279="PARCELADO ATÉ 12X",$D1279-($D1279*TAXAS!$F$27))/12))))))))))))))))))))))))/1</f>
        <v>0</v>
      </c>
      <c r="J1279" s="8">
        <f t="shared" si="0"/>
        <v>0</v>
      </c>
      <c r="K1279" s="10" t="b">
        <f>IF($B1279="PARCELADO ATÉ 3X",($D1279-($D1279*TAXAS!$D$4))-$J1279)</f>
        <v>0</v>
      </c>
      <c r="L1279" s="10" t="b">
        <f>IF($B1279="PARCELADO ATÉ 6X",($D1279-($D1279*TAXAS!$E$4))-$J1279)</f>
        <v>0</v>
      </c>
      <c r="M1279" s="10" t="b">
        <f>IF($B1279="PARCELADO ATÉ 12X",($D1279-($D1279*TAXAS!$F$4))-$J1279)</f>
        <v>0</v>
      </c>
      <c r="N1279" s="8">
        <f t="shared" si="1"/>
        <v>0</v>
      </c>
      <c r="O1279" s="10">
        <f t="shared" si="2"/>
        <v>0</v>
      </c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</row>
    <row r="1280" spans="1:31" ht="15.75" customHeight="1" x14ac:dyDescent="0.2">
      <c r="A1280" s="3"/>
      <c r="B1280" s="5"/>
      <c r="C1280" s="6"/>
      <c r="D1280" s="42"/>
      <c r="E1280" s="8">
        <f>IF($A1280="VISA",IF($B1280="DÉBITO",$D1280-($D1280*TAXAS!$B$4)),IF($A1280="MASTER",IF($B1280="DÉBITO",$D1280-($D1280*TAXAS!$B$5)),IF($A1280="ELO", IF($B1280="DÉBITO",$D1280-($D1280*TAXAS!$B$6)),IF($A1280="HIPERCARD",IF($B1280="DÉBITO",$D1280-($D1280*TAXAS!$B$7)),IF($A1280="DINERS",IF($B1280="DÉBITO",$D1280-($D1280*TAXAS!$B$8)),IF($A1280="AMERICA EXPRESS",IF($B1280="DÉBITO",$D1280-($D1280*TAXAS!$B$9)),IF($A1280=TAXAS!$A$10,IF($B1280="DÉBITO",$D1280-($D1280*TAXAS!$B$10)), IF($A1280=TAXAS!$A$11,IF($B1280="DÉBITO",$D1280-($D1280*TAXAS!$B$11)), IF($A1280=TAXAS!$A$12,IF($B1280="DÉBITO",$D1280-($D1280*TAXAS!$B$12)), IF($A1280=TAXAS!$A$13,IF($B1280="DÉBITO",$D1280-($D1280*TAXAS!$B$13)), IF($A1280=TAXAS!$A$14,IF($B1280="DÉBITO",$D1280-($D1280*TAXAS!$B$14)), IF($A1280=TAXAS!$A$15,IF($B1280="DÉBITO",$D1280-($D1280*TAXAS!$B$15)), IF($A1280=TAXAS!$A$16,IF($B1280="DÉBITO",$D1280-($D1280*TAXAS!$B$16)), IF($A1280=TAXAS!$A$17,IF($B1280="DÉBITO",$D1280-($D1280*TAXAS!$B$17)), IF($A1280=TAXAS!$A$18,IF($B1280="DÉBITO",$D1280-($D1280*TAXAS!$B$18)), IF($A1280=TAXAS!$A$19,IF($B1280="DÉBITO",$D1280-($D1280*TAXAS!$B$19)), IF($A1280=TAXAS!$A$20,IF($B1280="DÉBITO",$D1280-($D1280*TAXAS!$B$20)), IF($A1280=TAXAS!$A$21,IF($B1280="DÉBITO",$D1280-($D1280*TAXAS!$B$21)), IF($A1280=TAXAS!$A$22,IF($B1280="DÉBITO",$D1280-($D1280*TAXAS!$B$22)), IF($A1280=TAXAS!$A$23,IF($B1280="DÉBITO",$D1280-($D1280*TAXAS!$B$23)), IF($A1280=TAXAS!$A$24,IF($B1280="DÉBITO",$D1280-($D1280*TAXAS!$B$24)), IF($A1280=TAXAS!$A$25,IF($B1280="DÉBITO",$D1280-($D1280*TAXAS!$B$25)), IF($A1280=TAXAS!$A$26,IF($B1280="DÉBITO",$D1280-($D1280*TAXAS!$B$26)), IF($A1280=TAXAS!$A$27,IF($B1280="DÉBITO",$D1280-($D1280*TAXAS!$B$27))))))))))))))))))))))))))/1</f>
        <v>0</v>
      </c>
      <c r="F1280" s="8">
        <f>IF($A1280="VISA",IF($B1280="CRÉDITO",$D1280-($D1280*TAXAS!$C$4)),IF($A1280="MASTER",IF($B1280="CRÉDITO",$D1280-($D1280*TAXAS!$C$5)),IF($A1280="ELO", IF($B1280="CRÉDITO",$D1280-($D1280*TAXAS!$C$6)),IF($A1280="HIPERCARD",IF($B1280="CRÉDITO",$D1280-($D1280*TAXAS!$C$7)),IF($A1280="DINERS",IF($B1280="CRÉDITO",$D1280-($D1280*TAXAS!$C$8)),IF($A1280="AMERICA EXPRESS",IF($B1280="CRÉDITO",$D1280-($D1280*TAXAS!$C$9)),IF($A1280=TAXAS!$A$10,IF($B1280="CRÉDITO",$D1280-($D1280*TAXAS!$C$10)), IF($A1280=TAXAS!$A$11,IF($B1280="CRÉDITO",$D1280-($D1280*TAXAS!$C$11)), IF($A1280=TAXAS!$A$12,IF($B1280="CRÉDITO",$D1280-($D1280*TAXAS!$C$12)), IF($A1280=TAXAS!$A$13,IF($B1280="CRÉDITO",$D1280-($D1280*TAXAS!$C$13)), IF($A1280=TAXAS!$A$14,IF($B1280="CRÉDITO",$D1280-($D1280*TAXAS!$C$14)), IF($A1280=TAXAS!$A$15,IF($B1280="CRÉDITO",$D1280-($D1280*TAXAS!$C$15)), IF($A1280=TAXAS!$A$16,IF($B1280="CRÉDITO",$D1280-($D1280*TAXAS!$C$16)), IF($A1280=TAXAS!$A$17,IF($B1280="CRÉDITO",$D1280-($D1280*TAXAS!$C$17)), IF($A1280=TAXAS!$A$18,IF($B1280="CRÉDITO",$D1280-($D1280*TAXAS!$C$18)), IF($A1280=TAXAS!$A$19,IF($B1280="CRÉDITO",$D1280-($D1280*TAXAS!$C$19)), IF($A1280=TAXAS!$A$20,IF($B1280="CRÉDITO",$D1280-($D1280*TAXAS!$C$20)), IF($A1280=TAXAS!$A$21,IF($B1280="CRÉDITO",$D1280-($D1280*TAXAS!$C$21)), IF($A1280=TAXAS!$A$22,IF($B1280="CRÉDITO",$D1280-($D1280*TAXAS!$C$22)), IF($A1280=TAXAS!$A$23,IF($B1280="CRÉDITO",$D1280-($D1280*TAXAS!$C$23)), IF($A1280=TAXAS!$A$24,IF($B1280="CRÉDITO",$D1280-($D1280*TAXAS!$C$24)), IF($A1280=TAXAS!$A$25,IF($B1280="CRÉDITO",$D1280-($D1280*TAXAS!$C$25)), IF($A1280=TAXAS!$A$26,IF($B1280="CRÉDITO",$D1280-($D1280*TAXAS!$C$26)), IF($A1280=TAXAS!$A$27,IF($B1280="CRÉDITO",$D1280-($D1280*TAXAS!$C$27))))))))))))))))))))))))))/1</f>
        <v>0</v>
      </c>
      <c r="G1280" s="9">
        <f>IF($A1280="VISA",IF($B1280="PARCELADO ATÉ 3X",$D1280-(D1280*TAXAS!$D$4))/3,IF($A1280="MASTER",IF($B1280="PARCELADO ATÉ 3X",$D1280-(D1280*TAXAS!$D$5))/3,IF($A1280="ELO",IF($B1280="PARCELADO ATÉ 3X",$D1280-(D1280*TAXAS!$D$6))/3,IF($A1280="HIPERCARD",IF($B1280="PARCELADO ATÉ 3X",$D1280-(D1280*TAXAS!$D$7))/3,IF($A1280="DINERS",IF($B1280="PARCELADO ATÉ 3X",$D1280-(D1280*TAXAS!$D$8))/3,IF($A1280="AMERICA EXPRESS",IF($B1280="PARCELADO ATÉ 3X",$D1280-(D1280*TAXAS!$D$9))/3,IF($A1280=TAXAS!$A$10,IF($B1280="PARCELADO ATÉ 3X",$D1280-($D1280*TAXAS!$D$10))/3,IF($A1280=TAXAS!$A$11,IF($B1280="PARCELADO ATÉ 3X",$D1280-($D1280*TAXAS!$D$11))/3,IF($A1280=TAXAS!$A$12,IF($B1280="PARCELADO ATÉ 3X",$D1280-($D1280*TAXAS!$D$12))/3,IF($A1280=TAXAS!$A$13,IF($B1280="PARCELADO ATÉ 3X",$D1280-($D1280*TAXAS!$D$13))/3,IF($A1280=TAXAS!$A$14,IF($B1280="PARCELADO ATÉ 3X",$D1280-($D1280*TAXAS!$D$14))/3,IF($A1280=TAXAS!$A$15,IF($B1280="PARCELADO ATÉ 3X",$D1280-($D1280*TAXAS!$D$15))/3,IF($A1280=TAXAS!$A$16,IF($B1280="PARCELADO ATÉ 3X",$D1280-($D1280*TAXAS!$D$16))/3,IF($A1280=TAXAS!$A$17,IF($B1280="PARCELADO ATÉ 3X",$D1280-($D1280*TAXAS!$D$17))/3,IF($A1280=TAXAS!$A$18,IF($B1280="PARCELADO ATÉ 3X",$D1280-($D1280*TAXAS!$D$18))/3,IF($A1280=TAXAS!$A$19,IF($B1280="PARCELADO ATÉ 3X",$D1280-($D1280*TAXAS!$D$19))/3,IF($A1280=TAXAS!$A$20,IF($B1280="PARCELADO ATÉ 3X",$D1280-($D1280*TAXAS!$D$20))/3,IF($A1280=TAXAS!$A$21,IF($B1280="PARCELADO ATÉ 3X",$D1280-($D1280*TAXAS!$D$21))/3,IF($A1280=TAXAS!$A$22,IF($B1280="PARCELADO ATÉ 3X",$D1280-($D1280*TAXAS!$D$22))/3,IF($A1280=TAXAS!$A$23,IF($B1280="PARCELADO ATÉ 3X",$D1280-($D1280*TAXAS!$D$23))/3,IF($A1280=TAXAS!$A$24,IF($B1280="PARCELADO ATÉ 3X",$D1280-($D1280*TAXAS!$D$24))/3,IF($A1280=TAXAS!$A$25,IF($B1280="PARCELADO ATÉ 3X",$D1280-($D1280*TAXAS!$D$25))/3,IF($A1280=TAXAS!$A$26,IF($B1280="PARCELADO ATÉ 3X",$D1280-($D1280*TAXAS!$D$26))/3,IF($A1280=TAXAS!$A$27,IF($B1280="PARCELADO ATÉ 3X",$D1280-($D1280*TAXAS!$D$27))/3))))))))))))))))))))))))/1</f>
        <v>0</v>
      </c>
      <c r="H1280" s="9">
        <f>IF($A1280="VISA",IF($B1280="PARCELADO ATÉ 6X",$D1280-(D1280*TAXAS!$E$4))/6,IF($A1280="MASTER",IF($B1280="PARCELADO ATÉ 6X",$D1280-(D1280*TAXAS!$E$5))/6,IF($A1280="ELO",IF($B1280="PARCELADO ATÉ 6X",$D1280-(D1280*TAXAS!$E$6))/6,IF($A1280="HIPERCARD",IF($B1280="PARCELADO ATÉ 6X",$D1280-(D1280*TAXAS!$E$7))/6,IF($A1280="DINERS",IF($B1280="PARCELADO ATÉ 6X",$D1280-(D1280*TAXAS!$E$8))/6,IF($A1280="AMERICA EXPRESS",IF($B1280="PARCELADO ATÉ 6X",$D1280-(D1280*TAXAS!$E$9))/6,IF($A1280=TAXAS!$A$10,IF($B1280="PARCELADO ATÉ 6X",$D1280-($D1280*TAXAS!$E$10))/6,IF($A1280=TAXAS!$A$11,IF($B1280="PARCELADO ATÉ 6X",$D1280-($D1280*TAXAS!$E$11))/6,IF($A1280=TAXAS!$A$12,IF($B1280="PARCELADO ATÉ 6X",$D1280-($D1280*TAXAS!$E$12))/6,IF($A1280=TAXAS!$A$13,IF($B1280="PARCELADO ATÉ 6X",$D1280-($D1280*TAXAS!$E$13))/6,IF($A1280=TAXAS!$A$14,IF($B1280="PARCELADO ATÉ 6X",$D1280-($D1280*TAXAS!$E$14))/6,IF($A1280=TAXAS!$A$15,IF($B1280="PARCELADO ATÉ 6X",$D1280-($D1280*TAXAS!$E$15))/6,IF($A1280=TAXAS!$A$16,IF($B1280="PARCELADO ATÉ 6X",$D1280-($D1280*TAXAS!$E$16))/6,IF($A1280=TAXAS!$A$17,IF($B1280="PARCELADO ATÉ 6X",$D1280-($D1280*TAXAS!$E$17))/6,IF($A1280=TAXAS!$A$18,IF($B1280="PARCELADO ATÉ 6X",$D1280-($D1280*TAXAS!$E$18))/6,IF($A1280=TAXAS!$A$19,IF($B1280="PARCELADO ATÉ 6X",$D1280-($D1280*TAXAS!$E$19))/6,IF($A1280=TAXAS!$A$20,IF($B1280="PARCELADO ATÉ 6X",$D1280-($D1280*TAXAS!$E$20))/6,IF($A1280=TAXAS!$A$21,IF($B1280="PARCELADO ATÉ 6X",$D1280-($D1280*TAXAS!$E$21))/6,IF($A1280=TAXAS!$A$22,IF($B1280="PARCELADO ATÉ 6X",$D1280-($D1280*TAXAS!$E$22))/6,IF($A1280=TAXAS!$A$23,IF($B1280="PARCELADO ATÉ 6X",$D1280-($D1280*TAXAS!$E$23))/6,IF($A1280=TAXAS!$A$24,IF($B1280="PARCELADO ATÉ 6X",$D1280-($D1280*TAXAS!$E$24))/6,IF($A1280=TAXAS!$A$25,IF($B1280="PARCELADO ATÉ 6X",$D1280-($D1280*TAXAS!$E$25))/6,IF($A1280=TAXAS!$A$26,IF($B1280="PARCELADO ATÉ 6X",$D1280-($D1280*TAXAS!$E$26))/6,IF($A1280=TAXAS!$A$27,IF($B1280="PARCELADO ATÉ 6X",$D1280-($D1280*TAXAS!$E$27))/6))))))))))))))))))))))))/1</f>
        <v>0</v>
      </c>
      <c r="I1280" s="9">
        <f>IF($A1280="VISA",IF($B1280="PARCELADO ATÉ 12X",$D1280-(D1280*TAXAS!$F$4))/12,IF($A1280="MASTER",IF($B1280="PARCELADO ATÉ 12X",$D1280-(D1280*TAXAS!$F$5))/12,IF($A1280="ELO",IF($B1280="PARCELADO ATÉ 12X",$D1280-(D1280*TAXAS!$F$6))/12,IF($A1280="HIPERCARD",IF($B1280="PARCELADO ATÉ 12X",$D1280-(D1280*TAXAS!$F$7))/12,IF($A1280="DINERS",IF($B1280="PARCELADO ATÉ 12X",$D1280-(D1280*TAXAS!$F$8))/12,IF($A1280="AMERICA EXPRESS",IF($B1280="PARCELADO ATÉ 12X",$D1280-(D1280*TAXAS!$F$9))/12,IF($A1280=TAXAS!$A$10,IF($B1280="PARCELADO ATÉ 12X",$D1280-($D1280*TAXAS!$F$10))/12,IF($A1280=TAXAS!$A$11,IF($B1280="PARCELADO ATÉ 12X",$D1280-($D1280*TAXAS!$F$11))/12,IF($A1280=TAXAS!$A$12,IF($B1280="PARCELADO ATÉ 12X",$D1280-($D1280*TAXAS!$F$12))/12,IF($A1280=TAXAS!$A$13,IF($B1280="PARCELADO ATÉ 12X",$D1280-($D1280*TAXAS!$F$13))/12,IF($A1280=TAXAS!$A$14,IF($B1280="PARCELADO ATÉ 12X",$D1280-($D1280*TAXAS!$F$14))/12,IF($A1280=TAXAS!$A$15,IF($B1280="PARCELADO ATÉ 12X",$D1280-($D1280*TAXAS!$F$15))/12,IF($A1280=TAXAS!$A$16,IF($B1280="PARCELADO ATÉ 12X",$D1280-($D1280*TAXAS!$F$16))/12,IF($A1280=TAXAS!$A$17,IF($B1280="PARCELADO ATÉ 12X",$D1280-($D1280*TAXAS!$F$17))/12,IF($A1280=TAXAS!$A$18,IF($B1280="PARCELADO ATÉ 12X",$D1280-($D1280*TAXAS!$F$18))/12,IF($A1280=TAXAS!$A$19,IF($B1280="PARCELADO ATÉ 12X",$D1280-($D1280*TAXAS!$F$19))/12,IF($A1280=TAXAS!$A$20,IF($B1280="PARCELADO ATÉ 12X",$D1280-($D1280*TAXAS!$F$20))/12,IF($A1280=TAXAS!$A$21,IF($B1280="PARCELADO ATÉ 12X",$D1280-($D1280*TAXAS!$F$21))/12,IF($A1280=TAXAS!$A$22,IF($B1280="PARCELADO ATÉ 12X",$D1280-($D1280*TAXAS!$F$22))/12,IF($A1280=TAXAS!$A$23,IF($B1280="PARCELADO ATÉ 12X",$D1280-($D1280*TAXAS!$F$23))/12,IF($A1280=TAXAS!$A$24,IF($B1280="PARCELADO ATÉ 12X",$D1280-($D1280*TAXAS!$F$24))/12,IF($A1280=TAXAS!$A$25,IF($B1280="PARCELADO ATÉ 12X",$D1280-($D1280*TAXAS!$F$25))/12,IF($A1280=TAXAS!$A$26,IF($B1280="PARCELADO ATÉ 12X",$D1280-($D1280*TAXAS!$F$26))/12,IF($A1280=TAXAS!$A$27,IF($B1280="PARCELADO ATÉ 12X",$D1280-($D1280*TAXAS!$F$27))/12))))))))))))))))))))))))/1</f>
        <v>0</v>
      </c>
      <c r="J1280" s="8">
        <f t="shared" si="0"/>
        <v>0</v>
      </c>
      <c r="K1280" s="10" t="b">
        <f>IF($B1280="PARCELADO ATÉ 3X",($D1280-($D1280*TAXAS!$D$4))-$J1280)</f>
        <v>0</v>
      </c>
      <c r="L1280" s="10" t="b">
        <f>IF($B1280="PARCELADO ATÉ 6X",($D1280-($D1280*TAXAS!$E$4))-$J1280)</f>
        <v>0</v>
      </c>
      <c r="M1280" s="10" t="b">
        <f>IF($B1280="PARCELADO ATÉ 12X",($D1280-($D1280*TAXAS!$F$4))-$J1280)</f>
        <v>0</v>
      </c>
      <c r="N1280" s="8">
        <f t="shared" si="1"/>
        <v>0</v>
      </c>
      <c r="O1280" s="10">
        <f t="shared" si="2"/>
        <v>0</v>
      </c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</row>
    <row r="1281" spans="1:31" ht="15.75" customHeight="1" x14ac:dyDescent="0.2">
      <c r="A1281" s="3"/>
      <c r="B1281" s="5"/>
      <c r="C1281" s="6"/>
      <c r="D1281" s="42"/>
      <c r="E1281" s="8">
        <f>IF($A1281="VISA",IF($B1281="DÉBITO",$D1281-($D1281*TAXAS!$B$4)),IF($A1281="MASTER",IF($B1281="DÉBITO",$D1281-($D1281*TAXAS!$B$5)),IF($A1281="ELO", IF($B1281="DÉBITO",$D1281-($D1281*TAXAS!$B$6)),IF($A1281="HIPERCARD",IF($B1281="DÉBITO",$D1281-($D1281*TAXAS!$B$7)),IF($A1281="DINERS",IF($B1281="DÉBITO",$D1281-($D1281*TAXAS!$B$8)),IF($A1281="AMERICA EXPRESS",IF($B1281="DÉBITO",$D1281-($D1281*TAXAS!$B$9)),IF($A1281=TAXAS!$A$10,IF($B1281="DÉBITO",$D1281-($D1281*TAXAS!$B$10)), IF($A1281=TAXAS!$A$11,IF($B1281="DÉBITO",$D1281-($D1281*TAXAS!$B$11)), IF($A1281=TAXAS!$A$12,IF($B1281="DÉBITO",$D1281-($D1281*TAXAS!$B$12)), IF($A1281=TAXAS!$A$13,IF($B1281="DÉBITO",$D1281-($D1281*TAXAS!$B$13)), IF($A1281=TAXAS!$A$14,IF($B1281="DÉBITO",$D1281-($D1281*TAXAS!$B$14)), IF($A1281=TAXAS!$A$15,IF($B1281="DÉBITO",$D1281-($D1281*TAXAS!$B$15)), IF($A1281=TAXAS!$A$16,IF($B1281="DÉBITO",$D1281-($D1281*TAXAS!$B$16)), IF($A1281=TAXAS!$A$17,IF($B1281="DÉBITO",$D1281-($D1281*TAXAS!$B$17)), IF($A1281=TAXAS!$A$18,IF($B1281="DÉBITO",$D1281-($D1281*TAXAS!$B$18)), IF($A1281=TAXAS!$A$19,IF($B1281="DÉBITO",$D1281-($D1281*TAXAS!$B$19)), IF($A1281=TAXAS!$A$20,IF($B1281="DÉBITO",$D1281-($D1281*TAXAS!$B$20)), IF($A1281=TAXAS!$A$21,IF($B1281="DÉBITO",$D1281-($D1281*TAXAS!$B$21)), IF($A1281=TAXAS!$A$22,IF($B1281="DÉBITO",$D1281-($D1281*TAXAS!$B$22)), IF($A1281=TAXAS!$A$23,IF($B1281="DÉBITO",$D1281-($D1281*TAXAS!$B$23)), IF($A1281=TAXAS!$A$24,IF($B1281="DÉBITO",$D1281-($D1281*TAXAS!$B$24)), IF($A1281=TAXAS!$A$25,IF($B1281="DÉBITO",$D1281-($D1281*TAXAS!$B$25)), IF($A1281=TAXAS!$A$26,IF($B1281="DÉBITO",$D1281-($D1281*TAXAS!$B$26)), IF($A1281=TAXAS!$A$27,IF($B1281="DÉBITO",$D1281-($D1281*TAXAS!$B$27))))))))))))))))))))))))))/1</f>
        <v>0</v>
      </c>
      <c r="F1281" s="8">
        <f>IF($A1281="VISA",IF($B1281="CRÉDITO",$D1281-($D1281*TAXAS!$C$4)),IF($A1281="MASTER",IF($B1281="CRÉDITO",$D1281-($D1281*TAXAS!$C$5)),IF($A1281="ELO", IF($B1281="CRÉDITO",$D1281-($D1281*TAXAS!$C$6)),IF($A1281="HIPERCARD",IF($B1281="CRÉDITO",$D1281-($D1281*TAXAS!$C$7)),IF($A1281="DINERS",IF($B1281="CRÉDITO",$D1281-($D1281*TAXAS!$C$8)),IF($A1281="AMERICA EXPRESS",IF($B1281="CRÉDITO",$D1281-($D1281*TAXAS!$C$9)),IF($A1281=TAXAS!$A$10,IF($B1281="CRÉDITO",$D1281-($D1281*TAXAS!$C$10)), IF($A1281=TAXAS!$A$11,IF($B1281="CRÉDITO",$D1281-($D1281*TAXAS!$C$11)), IF($A1281=TAXAS!$A$12,IF($B1281="CRÉDITO",$D1281-($D1281*TAXAS!$C$12)), IF($A1281=TAXAS!$A$13,IF($B1281="CRÉDITO",$D1281-($D1281*TAXAS!$C$13)), IF($A1281=TAXAS!$A$14,IF($B1281="CRÉDITO",$D1281-($D1281*TAXAS!$C$14)), IF($A1281=TAXAS!$A$15,IF($B1281="CRÉDITO",$D1281-($D1281*TAXAS!$C$15)), IF($A1281=TAXAS!$A$16,IF($B1281="CRÉDITO",$D1281-($D1281*TAXAS!$C$16)), IF($A1281=TAXAS!$A$17,IF($B1281="CRÉDITO",$D1281-($D1281*TAXAS!$C$17)), IF($A1281=TAXAS!$A$18,IF($B1281="CRÉDITO",$D1281-($D1281*TAXAS!$C$18)), IF($A1281=TAXAS!$A$19,IF($B1281="CRÉDITO",$D1281-($D1281*TAXAS!$C$19)), IF($A1281=TAXAS!$A$20,IF($B1281="CRÉDITO",$D1281-($D1281*TAXAS!$C$20)), IF($A1281=TAXAS!$A$21,IF($B1281="CRÉDITO",$D1281-($D1281*TAXAS!$C$21)), IF($A1281=TAXAS!$A$22,IF($B1281="CRÉDITO",$D1281-($D1281*TAXAS!$C$22)), IF($A1281=TAXAS!$A$23,IF($B1281="CRÉDITO",$D1281-($D1281*TAXAS!$C$23)), IF($A1281=TAXAS!$A$24,IF($B1281="CRÉDITO",$D1281-($D1281*TAXAS!$C$24)), IF($A1281=TAXAS!$A$25,IF($B1281="CRÉDITO",$D1281-($D1281*TAXAS!$C$25)), IF($A1281=TAXAS!$A$26,IF($B1281="CRÉDITO",$D1281-($D1281*TAXAS!$C$26)), IF($A1281=TAXAS!$A$27,IF($B1281="CRÉDITO",$D1281-($D1281*TAXAS!$C$27))))))))))))))))))))))))))/1</f>
        <v>0</v>
      </c>
      <c r="G1281" s="9">
        <f>IF($A1281="VISA",IF($B1281="PARCELADO ATÉ 3X",$D1281-(D1281*TAXAS!$D$4))/3,IF($A1281="MASTER",IF($B1281="PARCELADO ATÉ 3X",$D1281-(D1281*TAXAS!$D$5))/3,IF($A1281="ELO",IF($B1281="PARCELADO ATÉ 3X",$D1281-(D1281*TAXAS!$D$6))/3,IF($A1281="HIPERCARD",IF($B1281="PARCELADO ATÉ 3X",$D1281-(D1281*TAXAS!$D$7))/3,IF($A1281="DINERS",IF($B1281="PARCELADO ATÉ 3X",$D1281-(D1281*TAXAS!$D$8))/3,IF($A1281="AMERICA EXPRESS",IF($B1281="PARCELADO ATÉ 3X",$D1281-(D1281*TAXAS!$D$9))/3,IF($A1281=TAXAS!$A$10,IF($B1281="PARCELADO ATÉ 3X",$D1281-($D1281*TAXAS!$D$10))/3,IF($A1281=TAXAS!$A$11,IF($B1281="PARCELADO ATÉ 3X",$D1281-($D1281*TAXAS!$D$11))/3,IF($A1281=TAXAS!$A$12,IF($B1281="PARCELADO ATÉ 3X",$D1281-($D1281*TAXAS!$D$12))/3,IF($A1281=TAXAS!$A$13,IF($B1281="PARCELADO ATÉ 3X",$D1281-($D1281*TAXAS!$D$13))/3,IF($A1281=TAXAS!$A$14,IF($B1281="PARCELADO ATÉ 3X",$D1281-($D1281*TAXAS!$D$14))/3,IF($A1281=TAXAS!$A$15,IF($B1281="PARCELADO ATÉ 3X",$D1281-($D1281*TAXAS!$D$15))/3,IF($A1281=TAXAS!$A$16,IF($B1281="PARCELADO ATÉ 3X",$D1281-($D1281*TAXAS!$D$16))/3,IF($A1281=TAXAS!$A$17,IF($B1281="PARCELADO ATÉ 3X",$D1281-($D1281*TAXAS!$D$17))/3,IF($A1281=TAXAS!$A$18,IF($B1281="PARCELADO ATÉ 3X",$D1281-($D1281*TAXAS!$D$18))/3,IF($A1281=TAXAS!$A$19,IF($B1281="PARCELADO ATÉ 3X",$D1281-($D1281*TAXAS!$D$19))/3,IF($A1281=TAXAS!$A$20,IF($B1281="PARCELADO ATÉ 3X",$D1281-($D1281*TAXAS!$D$20))/3,IF($A1281=TAXAS!$A$21,IF($B1281="PARCELADO ATÉ 3X",$D1281-($D1281*TAXAS!$D$21))/3,IF($A1281=TAXAS!$A$22,IF($B1281="PARCELADO ATÉ 3X",$D1281-($D1281*TAXAS!$D$22))/3,IF($A1281=TAXAS!$A$23,IF($B1281="PARCELADO ATÉ 3X",$D1281-($D1281*TAXAS!$D$23))/3,IF($A1281=TAXAS!$A$24,IF($B1281="PARCELADO ATÉ 3X",$D1281-($D1281*TAXAS!$D$24))/3,IF($A1281=TAXAS!$A$25,IF($B1281="PARCELADO ATÉ 3X",$D1281-($D1281*TAXAS!$D$25))/3,IF($A1281=TAXAS!$A$26,IF($B1281="PARCELADO ATÉ 3X",$D1281-($D1281*TAXAS!$D$26))/3,IF($A1281=TAXAS!$A$27,IF($B1281="PARCELADO ATÉ 3X",$D1281-($D1281*TAXAS!$D$27))/3))))))))))))))))))))))))/1</f>
        <v>0</v>
      </c>
      <c r="H1281" s="9">
        <f>IF($A1281="VISA",IF($B1281="PARCELADO ATÉ 6X",$D1281-(D1281*TAXAS!$E$4))/6,IF($A1281="MASTER",IF($B1281="PARCELADO ATÉ 6X",$D1281-(D1281*TAXAS!$E$5))/6,IF($A1281="ELO",IF($B1281="PARCELADO ATÉ 6X",$D1281-(D1281*TAXAS!$E$6))/6,IF($A1281="HIPERCARD",IF($B1281="PARCELADO ATÉ 6X",$D1281-(D1281*TAXAS!$E$7))/6,IF($A1281="DINERS",IF($B1281="PARCELADO ATÉ 6X",$D1281-(D1281*TAXAS!$E$8))/6,IF($A1281="AMERICA EXPRESS",IF($B1281="PARCELADO ATÉ 6X",$D1281-(D1281*TAXAS!$E$9))/6,IF($A1281=TAXAS!$A$10,IF($B1281="PARCELADO ATÉ 6X",$D1281-($D1281*TAXAS!$E$10))/6,IF($A1281=TAXAS!$A$11,IF($B1281="PARCELADO ATÉ 6X",$D1281-($D1281*TAXAS!$E$11))/6,IF($A1281=TAXAS!$A$12,IF($B1281="PARCELADO ATÉ 6X",$D1281-($D1281*TAXAS!$E$12))/6,IF($A1281=TAXAS!$A$13,IF($B1281="PARCELADO ATÉ 6X",$D1281-($D1281*TAXAS!$E$13))/6,IF($A1281=TAXAS!$A$14,IF($B1281="PARCELADO ATÉ 6X",$D1281-($D1281*TAXAS!$E$14))/6,IF($A1281=TAXAS!$A$15,IF($B1281="PARCELADO ATÉ 6X",$D1281-($D1281*TAXAS!$E$15))/6,IF($A1281=TAXAS!$A$16,IF($B1281="PARCELADO ATÉ 6X",$D1281-($D1281*TAXAS!$E$16))/6,IF($A1281=TAXAS!$A$17,IF($B1281="PARCELADO ATÉ 6X",$D1281-($D1281*TAXAS!$E$17))/6,IF($A1281=TAXAS!$A$18,IF($B1281="PARCELADO ATÉ 6X",$D1281-($D1281*TAXAS!$E$18))/6,IF($A1281=TAXAS!$A$19,IF($B1281="PARCELADO ATÉ 6X",$D1281-($D1281*TAXAS!$E$19))/6,IF($A1281=TAXAS!$A$20,IF($B1281="PARCELADO ATÉ 6X",$D1281-($D1281*TAXAS!$E$20))/6,IF($A1281=TAXAS!$A$21,IF($B1281="PARCELADO ATÉ 6X",$D1281-($D1281*TAXAS!$E$21))/6,IF($A1281=TAXAS!$A$22,IF($B1281="PARCELADO ATÉ 6X",$D1281-($D1281*TAXAS!$E$22))/6,IF($A1281=TAXAS!$A$23,IF($B1281="PARCELADO ATÉ 6X",$D1281-($D1281*TAXAS!$E$23))/6,IF($A1281=TAXAS!$A$24,IF($B1281="PARCELADO ATÉ 6X",$D1281-($D1281*TAXAS!$E$24))/6,IF($A1281=TAXAS!$A$25,IF($B1281="PARCELADO ATÉ 6X",$D1281-($D1281*TAXAS!$E$25))/6,IF($A1281=TAXAS!$A$26,IF($B1281="PARCELADO ATÉ 6X",$D1281-($D1281*TAXAS!$E$26))/6,IF($A1281=TAXAS!$A$27,IF($B1281="PARCELADO ATÉ 6X",$D1281-($D1281*TAXAS!$E$27))/6))))))))))))))))))))))))/1</f>
        <v>0</v>
      </c>
      <c r="I1281" s="9">
        <f>IF($A1281="VISA",IF($B1281="PARCELADO ATÉ 12X",$D1281-(D1281*TAXAS!$F$4))/12,IF($A1281="MASTER",IF($B1281="PARCELADO ATÉ 12X",$D1281-(D1281*TAXAS!$F$5))/12,IF($A1281="ELO",IF($B1281="PARCELADO ATÉ 12X",$D1281-(D1281*TAXAS!$F$6))/12,IF($A1281="HIPERCARD",IF($B1281="PARCELADO ATÉ 12X",$D1281-(D1281*TAXAS!$F$7))/12,IF($A1281="DINERS",IF($B1281="PARCELADO ATÉ 12X",$D1281-(D1281*TAXAS!$F$8))/12,IF($A1281="AMERICA EXPRESS",IF($B1281="PARCELADO ATÉ 12X",$D1281-(D1281*TAXAS!$F$9))/12,IF($A1281=TAXAS!$A$10,IF($B1281="PARCELADO ATÉ 12X",$D1281-($D1281*TAXAS!$F$10))/12,IF($A1281=TAXAS!$A$11,IF($B1281="PARCELADO ATÉ 12X",$D1281-($D1281*TAXAS!$F$11))/12,IF($A1281=TAXAS!$A$12,IF($B1281="PARCELADO ATÉ 12X",$D1281-($D1281*TAXAS!$F$12))/12,IF($A1281=TAXAS!$A$13,IF($B1281="PARCELADO ATÉ 12X",$D1281-($D1281*TAXAS!$F$13))/12,IF($A1281=TAXAS!$A$14,IF($B1281="PARCELADO ATÉ 12X",$D1281-($D1281*TAXAS!$F$14))/12,IF($A1281=TAXAS!$A$15,IF($B1281="PARCELADO ATÉ 12X",$D1281-($D1281*TAXAS!$F$15))/12,IF($A1281=TAXAS!$A$16,IF($B1281="PARCELADO ATÉ 12X",$D1281-($D1281*TAXAS!$F$16))/12,IF($A1281=TAXAS!$A$17,IF($B1281="PARCELADO ATÉ 12X",$D1281-($D1281*TAXAS!$F$17))/12,IF($A1281=TAXAS!$A$18,IF($B1281="PARCELADO ATÉ 12X",$D1281-($D1281*TAXAS!$F$18))/12,IF($A1281=TAXAS!$A$19,IF($B1281="PARCELADO ATÉ 12X",$D1281-($D1281*TAXAS!$F$19))/12,IF($A1281=TAXAS!$A$20,IF($B1281="PARCELADO ATÉ 12X",$D1281-($D1281*TAXAS!$F$20))/12,IF($A1281=TAXAS!$A$21,IF($B1281="PARCELADO ATÉ 12X",$D1281-($D1281*TAXAS!$F$21))/12,IF($A1281=TAXAS!$A$22,IF($B1281="PARCELADO ATÉ 12X",$D1281-($D1281*TAXAS!$F$22))/12,IF($A1281=TAXAS!$A$23,IF($B1281="PARCELADO ATÉ 12X",$D1281-($D1281*TAXAS!$F$23))/12,IF($A1281=TAXAS!$A$24,IF($B1281="PARCELADO ATÉ 12X",$D1281-($D1281*TAXAS!$F$24))/12,IF($A1281=TAXAS!$A$25,IF($B1281="PARCELADO ATÉ 12X",$D1281-($D1281*TAXAS!$F$25))/12,IF($A1281=TAXAS!$A$26,IF($B1281="PARCELADO ATÉ 12X",$D1281-($D1281*TAXAS!$F$26))/12,IF($A1281=TAXAS!$A$27,IF($B1281="PARCELADO ATÉ 12X",$D1281-($D1281*TAXAS!$F$27))/12))))))))))))))))))))))))/1</f>
        <v>0</v>
      </c>
      <c r="J1281" s="8">
        <f t="shared" si="0"/>
        <v>0</v>
      </c>
      <c r="K1281" s="10" t="b">
        <f>IF($B1281="PARCELADO ATÉ 3X",($D1281-($D1281*TAXAS!$D$4))-$J1281)</f>
        <v>0</v>
      </c>
      <c r="L1281" s="10" t="b">
        <f>IF($B1281="PARCELADO ATÉ 6X",($D1281-($D1281*TAXAS!$E$4))-$J1281)</f>
        <v>0</v>
      </c>
      <c r="M1281" s="10" t="b">
        <f>IF($B1281="PARCELADO ATÉ 12X",($D1281-($D1281*TAXAS!$F$4))-$J1281)</f>
        <v>0</v>
      </c>
      <c r="N1281" s="8">
        <f t="shared" si="1"/>
        <v>0</v>
      </c>
      <c r="O1281" s="10">
        <f t="shared" si="2"/>
        <v>0</v>
      </c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</row>
    <row r="1282" spans="1:31" ht="15.75" customHeight="1" x14ac:dyDescent="0.2">
      <c r="A1282" s="3"/>
      <c r="B1282" s="5"/>
      <c r="C1282" s="6"/>
      <c r="D1282" s="42"/>
      <c r="E1282" s="8">
        <f>IF($A1282="VISA",IF($B1282="DÉBITO",$D1282-($D1282*TAXAS!$B$4)),IF($A1282="MASTER",IF($B1282="DÉBITO",$D1282-($D1282*TAXAS!$B$5)),IF($A1282="ELO", IF($B1282="DÉBITO",$D1282-($D1282*TAXAS!$B$6)),IF($A1282="HIPERCARD",IF($B1282="DÉBITO",$D1282-($D1282*TAXAS!$B$7)),IF($A1282="DINERS",IF($B1282="DÉBITO",$D1282-($D1282*TAXAS!$B$8)),IF($A1282="AMERICA EXPRESS",IF($B1282="DÉBITO",$D1282-($D1282*TAXAS!$B$9)),IF($A1282=TAXAS!$A$10,IF($B1282="DÉBITO",$D1282-($D1282*TAXAS!$B$10)), IF($A1282=TAXAS!$A$11,IF($B1282="DÉBITO",$D1282-($D1282*TAXAS!$B$11)), IF($A1282=TAXAS!$A$12,IF($B1282="DÉBITO",$D1282-($D1282*TAXAS!$B$12)), IF($A1282=TAXAS!$A$13,IF($B1282="DÉBITO",$D1282-($D1282*TAXAS!$B$13)), IF($A1282=TAXAS!$A$14,IF($B1282="DÉBITO",$D1282-($D1282*TAXAS!$B$14)), IF($A1282=TAXAS!$A$15,IF($B1282="DÉBITO",$D1282-($D1282*TAXAS!$B$15)), IF($A1282=TAXAS!$A$16,IF($B1282="DÉBITO",$D1282-($D1282*TAXAS!$B$16)), IF($A1282=TAXAS!$A$17,IF($B1282="DÉBITO",$D1282-($D1282*TAXAS!$B$17)), IF($A1282=TAXAS!$A$18,IF($B1282="DÉBITO",$D1282-($D1282*TAXAS!$B$18)), IF($A1282=TAXAS!$A$19,IF($B1282="DÉBITO",$D1282-($D1282*TAXAS!$B$19)), IF($A1282=TAXAS!$A$20,IF($B1282="DÉBITO",$D1282-($D1282*TAXAS!$B$20)), IF($A1282=TAXAS!$A$21,IF($B1282="DÉBITO",$D1282-($D1282*TAXAS!$B$21)), IF($A1282=TAXAS!$A$22,IF($B1282="DÉBITO",$D1282-($D1282*TAXAS!$B$22)), IF($A1282=TAXAS!$A$23,IF($B1282="DÉBITO",$D1282-($D1282*TAXAS!$B$23)), IF($A1282=TAXAS!$A$24,IF($B1282="DÉBITO",$D1282-($D1282*TAXAS!$B$24)), IF($A1282=TAXAS!$A$25,IF($B1282="DÉBITO",$D1282-($D1282*TAXAS!$B$25)), IF($A1282=TAXAS!$A$26,IF($B1282="DÉBITO",$D1282-($D1282*TAXAS!$B$26)), IF($A1282=TAXAS!$A$27,IF($B1282="DÉBITO",$D1282-($D1282*TAXAS!$B$27))))))))))))))))))))))))))/1</f>
        <v>0</v>
      </c>
      <c r="F1282" s="8">
        <f>IF($A1282="VISA",IF($B1282="CRÉDITO",$D1282-($D1282*TAXAS!$C$4)),IF($A1282="MASTER",IF($B1282="CRÉDITO",$D1282-($D1282*TAXAS!$C$5)),IF($A1282="ELO", IF($B1282="CRÉDITO",$D1282-($D1282*TAXAS!$C$6)),IF($A1282="HIPERCARD",IF($B1282="CRÉDITO",$D1282-($D1282*TAXAS!$C$7)),IF($A1282="DINERS",IF($B1282="CRÉDITO",$D1282-($D1282*TAXAS!$C$8)),IF($A1282="AMERICA EXPRESS",IF($B1282="CRÉDITO",$D1282-($D1282*TAXAS!$C$9)),IF($A1282=TAXAS!$A$10,IF($B1282="CRÉDITO",$D1282-($D1282*TAXAS!$C$10)), IF($A1282=TAXAS!$A$11,IF($B1282="CRÉDITO",$D1282-($D1282*TAXAS!$C$11)), IF($A1282=TAXAS!$A$12,IF($B1282="CRÉDITO",$D1282-($D1282*TAXAS!$C$12)), IF($A1282=TAXAS!$A$13,IF($B1282="CRÉDITO",$D1282-($D1282*TAXAS!$C$13)), IF($A1282=TAXAS!$A$14,IF($B1282="CRÉDITO",$D1282-($D1282*TAXAS!$C$14)), IF($A1282=TAXAS!$A$15,IF($B1282="CRÉDITO",$D1282-($D1282*TAXAS!$C$15)), IF($A1282=TAXAS!$A$16,IF($B1282="CRÉDITO",$D1282-($D1282*TAXAS!$C$16)), IF($A1282=TAXAS!$A$17,IF($B1282="CRÉDITO",$D1282-($D1282*TAXAS!$C$17)), IF($A1282=TAXAS!$A$18,IF($B1282="CRÉDITO",$D1282-($D1282*TAXAS!$C$18)), IF($A1282=TAXAS!$A$19,IF($B1282="CRÉDITO",$D1282-($D1282*TAXAS!$C$19)), IF($A1282=TAXAS!$A$20,IF($B1282="CRÉDITO",$D1282-($D1282*TAXAS!$C$20)), IF($A1282=TAXAS!$A$21,IF($B1282="CRÉDITO",$D1282-($D1282*TAXAS!$C$21)), IF($A1282=TAXAS!$A$22,IF($B1282="CRÉDITO",$D1282-($D1282*TAXAS!$C$22)), IF($A1282=TAXAS!$A$23,IF($B1282="CRÉDITO",$D1282-($D1282*TAXAS!$C$23)), IF($A1282=TAXAS!$A$24,IF($B1282="CRÉDITO",$D1282-($D1282*TAXAS!$C$24)), IF($A1282=TAXAS!$A$25,IF($B1282="CRÉDITO",$D1282-($D1282*TAXAS!$C$25)), IF($A1282=TAXAS!$A$26,IF($B1282="CRÉDITO",$D1282-($D1282*TAXAS!$C$26)), IF($A1282=TAXAS!$A$27,IF($B1282="CRÉDITO",$D1282-($D1282*TAXAS!$C$27))))))))))))))))))))))))))/1</f>
        <v>0</v>
      </c>
      <c r="G1282" s="9">
        <f>IF($A1282="VISA",IF($B1282="PARCELADO ATÉ 3X",$D1282-(D1282*TAXAS!$D$4))/3,IF($A1282="MASTER",IF($B1282="PARCELADO ATÉ 3X",$D1282-(D1282*TAXAS!$D$5))/3,IF($A1282="ELO",IF($B1282="PARCELADO ATÉ 3X",$D1282-(D1282*TAXAS!$D$6))/3,IF($A1282="HIPERCARD",IF($B1282="PARCELADO ATÉ 3X",$D1282-(D1282*TAXAS!$D$7))/3,IF($A1282="DINERS",IF($B1282="PARCELADO ATÉ 3X",$D1282-(D1282*TAXAS!$D$8))/3,IF($A1282="AMERICA EXPRESS",IF($B1282="PARCELADO ATÉ 3X",$D1282-(D1282*TAXAS!$D$9))/3,IF($A1282=TAXAS!$A$10,IF($B1282="PARCELADO ATÉ 3X",$D1282-($D1282*TAXAS!$D$10))/3,IF($A1282=TAXAS!$A$11,IF($B1282="PARCELADO ATÉ 3X",$D1282-($D1282*TAXAS!$D$11))/3,IF($A1282=TAXAS!$A$12,IF($B1282="PARCELADO ATÉ 3X",$D1282-($D1282*TAXAS!$D$12))/3,IF($A1282=TAXAS!$A$13,IF($B1282="PARCELADO ATÉ 3X",$D1282-($D1282*TAXAS!$D$13))/3,IF($A1282=TAXAS!$A$14,IF($B1282="PARCELADO ATÉ 3X",$D1282-($D1282*TAXAS!$D$14))/3,IF($A1282=TAXAS!$A$15,IF($B1282="PARCELADO ATÉ 3X",$D1282-($D1282*TAXAS!$D$15))/3,IF($A1282=TAXAS!$A$16,IF($B1282="PARCELADO ATÉ 3X",$D1282-($D1282*TAXAS!$D$16))/3,IF($A1282=TAXAS!$A$17,IF($B1282="PARCELADO ATÉ 3X",$D1282-($D1282*TAXAS!$D$17))/3,IF($A1282=TAXAS!$A$18,IF($B1282="PARCELADO ATÉ 3X",$D1282-($D1282*TAXAS!$D$18))/3,IF($A1282=TAXAS!$A$19,IF($B1282="PARCELADO ATÉ 3X",$D1282-($D1282*TAXAS!$D$19))/3,IF($A1282=TAXAS!$A$20,IF($B1282="PARCELADO ATÉ 3X",$D1282-($D1282*TAXAS!$D$20))/3,IF($A1282=TAXAS!$A$21,IF($B1282="PARCELADO ATÉ 3X",$D1282-($D1282*TAXAS!$D$21))/3,IF($A1282=TAXAS!$A$22,IF($B1282="PARCELADO ATÉ 3X",$D1282-($D1282*TAXAS!$D$22))/3,IF($A1282=TAXAS!$A$23,IF($B1282="PARCELADO ATÉ 3X",$D1282-($D1282*TAXAS!$D$23))/3,IF($A1282=TAXAS!$A$24,IF($B1282="PARCELADO ATÉ 3X",$D1282-($D1282*TAXAS!$D$24))/3,IF($A1282=TAXAS!$A$25,IF($B1282="PARCELADO ATÉ 3X",$D1282-($D1282*TAXAS!$D$25))/3,IF($A1282=TAXAS!$A$26,IF($B1282="PARCELADO ATÉ 3X",$D1282-($D1282*TAXAS!$D$26))/3,IF($A1282=TAXAS!$A$27,IF($B1282="PARCELADO ATÉ 3X",$D1282-($D1282*TAXAS!$D$27))/3))))))))))))))))))))))))/1</f>
        <v>0</v>
      </c>
      <c r="H1282" s="9">
        <f>IF($A1282="VISA",IF($B1282="PARCELADO ATÉ 6X",$D1282-(D1282*TAXAS!$E$4))/6,IF($A1282="MASTER",IF($B1282="PARCELADO ATÉ 6X",$D1282-(D1282*TAXAS!$E$5))/6,IF($A1282="ELO",IF($B1282="PARCELADO ATÉ 6X",$D1282-(D1282*TAXAS!$E$6))/6,IF($A1282="HIPERCARD",IF($B1282="PARCELADO ATÉ 6X",$D1282-(D1282*TAXAS!$E$7))/6,IF($A1282="DINERS",IF($B1282="PARCELADO ATÉ 6X",$D1282-(D1282*TAXAS!$E$8))/6,IF($A1282="AMERICA EXPRESS",IF($B1282="PARCELADO ATÉ 6X",$D1282-(D1282*TAXAS!$E$9))/6,IF($A1282=TAXAS!$A$10,IF($B1282="PARCELADO ATÉ 6X",$D1282-($D1282*TAXAS!$E$10))/6,IF($A1282=TAXAS!$A$11,IF($B1282="PARCELADO ATÉ 6X",$D1282-($D1282*TAXAS!$E$11))/6,IF($A1282=TAXAS!$A$12,IF($B1282="PARCELADO ATÉ 6X",$D1282-($D1282*TAXAS!$E$12))/6,IF($A1282=TAXAS!$A$13,IF($B1282="PARCELADO ATÉ 6X",$D1282-($D1282*TAXAS!$E$13))/6,IF($A1282=TAXAS!$A$14,IF($B1282="PARCELADO ATÉ 6X",$D1282-($D1282*TAXAS!$E$14))/6,IF($A1282=TAXAS!$A$15,IF($B1282="PARCELADO ATÉ 6X",$D1282-($D1282*TAXAS!$E$15))/6,IF($A1282=TAXAS!$A$16,IF($B1282="PARCELADO ATÉ 6X",$D1282-($D1282*TAXAS!$E$16))/6,IF($A1282=TAXAS!$A$17,IF($B1282="PARCELADO ATÉ 6X",$D1282-($D1282*TAXAS!$E$17))/6,IF($A1282=TAXAS!$A$18,IF($B1282="PARCELADO ATÉ 6X",$D1282-($D1282*TAXAS!$E$18))/6,IF($A1282=TAXAS!$A$19,IF($B1282="PARCELADO ATÉ 6X",$D1282-($D1282*TAXAS!$E$19))/6,IF($A1282=TAXAS!$A$20,IF($B1282="PARCELADO ATÉ 6X",$D1282-($D1282*TAXAS!$E$20))/6,IF($A1282=TAXAS!$A$21,IF($B1282="PARCELADO ATÉ 6X",$D1282-($D1282*TAXAS!$E$21))/6,IF($A1282=TAXAS!$A$22,IF($B1282="PARCELADO ATÉ 6X",$D1282-($D1282*TAXAS!$E$22))/6,IF($A1282=TAXAS!$A$23,IF($B1282="PARCELADO ATÉ 6X",$D1282-($D1282*TAXAS!$E$23))/6,IF($A1282=TAXAS!$A$24,IF($B1282="PARCELADO ATÉ 6X",$D1282-($D1282*TAXAS!$E$24))/6,IF($A1282=TAXAS!$A$25,IF($B1282="PARCELADO ATÉ 6X",$D1282-($D1282*TAXAS!$E$25))/6,IF($A1282=TAXAS!$A$26,IF($B1282="PARCELADO ATÉ 6X",$D1282-($D1282*TAXAS!$E$26))/6,IF($A1282=TAXAS!$A$27,IF($B1282="PARCELADO ATÉ 6X",$D1282-($D1282*TAXAS!$E$27))/6))))))))))))))))))))))))/1</f>
        <v>0</v>
      </c>
      <c r="I1282" s="9">
        <f>IF($A1282="VISA",IF($B1282="PARCELADO ATÉ 12X",$D1282-(D1282*TAXAS!$F$4))/12,IF($A1282="MASTER",IF($B1282="PARCELADO ATÉ 12X",$D1282-(D1282*TAXAS!$F$5))/12,IF($A1282="ELO",IF($B1282="PARCELADO ATÉ 12X",$D1282-(D1282*TAXAS!$F$6))/12,IF($A1282="HIPERCARD",IF($B1282="PARCELADO ATÉ 12X",$D1282-(D1282*TAXAS!$F$7))/12,IF($A1282="DINERS",IF($B1282="PARCELADO ATÉ 12X",$D1282-(D1282*TAXAS!$F$8))/12,IF($A1282="AMERICA EXPRESS",IF($B1282="PARCELADO ATÉ 12X",$D1282-(D1282*TAXAS!$F$9))/12,IF($A1282=TAXAS!$A$10,IF($B1282="PARCELADO ATÉ 12X",$D1282-($D1282*TAXAS!$F$10))/12,IF($A1282=TAXAS!$A$11,IF($B1282="PARCELADO ATÉ 12X",$D1282-($D1282*TAXAS!$F$11))/12,IF($A1282=TAXAS!$A$12,IF($B1282="PARCELADO ATÉ 12X",$D1282-($D1282*TAXAS!$F$12))/12,IF($A1282=TAXAS!$A$13,IF($B1282="PARCELADO ATÉ 12X",$D1282-($D1282*TAXAS!$F$13))/12,IF($A1282=TAXAS!$A$14,IF($B1282="PARCELADO ATÉ 12X",$D1282-($D1282*TAXAS!$F$14))/12,IF($A1282=TAXAS!$A$15,IF($B1282="PARCELADO ATÉ 12X",$D1282-($D1282*TAXAS!$F$15))/12,IF($A1282=TAXAS!$A$16,IF($B1282="PARCELADO ATÉ 12X",$D1282-($D1282*TAXAS!$F$16))/12,IF($A1282=TAXAS!$A$17,IF($B1282="PARCELADO ATÉ 12X",$D1282-($D1282*TAXAS!$F$17))/12,IF($A1282=TAXAS!$A$18,IF($B1282="PARCELADO ATÉ 12X",$D1282-($D1282*TAXAS!$F$18))/12,IF($A1282=TAXAS!$A$19,IF($B1282="PARCELADO ATÉ 12X",$D1282-($D1282*TAXAS!$F$19))/12,IF($A1282=TAXAS!$A$20,IF($B1282="PARCELADO ATÉ 12X",$D1282-($D1282*TAXAS!$F$20))/12,IF($A1282=TAXAS!$A$21,IF($B1282="PARCELADO ATÉ 12X",$D1282-($D1282*TAXAS!$F$21))/12,IF($A1282=TAXAS!$A$22,IF($B1282="PARCELADO ATÉ 12X",$D1282-($D1282*TAXAS!$F$22))/12,IF($A1282=TAXAS!$A$23,IF($B1282="PARCELADO ATÉ 12X",$D1282-($D1282*TAXAS!$F$23))/12,IF($A1282=TAXAS!$A$24,IF($B1282="PARCELADO ATÉ 12X",$D1282-($D1282*TAXAS!$F$24))/12,IF($A1282=TAXAS!$A$25,IF($B1282="PARCELADO ATÉ 12X",$D1282-($D1282*TAXAS!$F$25))/12,IF($A1282=TAXAS!$A$26,IF($B1282="PARCELADO ATÉ 12X",$D1282-($D1282*TAXAS!$F$26))/12,IF($A1282=TAXAS!$A$27,IF($B1282="PARCELADO ATÉ 12X",$D1282-($D1282*TAXAS!$F$27))/12))))))))))))))))))))))))/1</f>
        <v>0</v>
      </c>
      <c r="J1282" s="8">
        <f t="shared" si="0"/>
        <v>0</v>
      </c>
      <c r="K1282" s="10" t="b">
        <f>IF($B1282="PARCELADO ATÉ 3X",($D1282-($D1282*TAXAS!$D$4))-$J1282)</f>
        <v>0</v>
      </c>
      <c r="L1282" s="10" t="b">
        <f>IF($B1282="PARCELADO ATÉ 6X",($D1282-($D1282*TAXAS!$E$4))-$J1282)</f>
        <v>0</v>
      </c>
      <c r="M1282" s="10" t="b">
        <f>IF($B1282="PARCELADO ATÉ 12X",($D1282-($D1282*TAXAS!$F$4))-$J1282)</f>
        <v>0</v>
      </c>
      <c r="N1282" s="8">
        <f t="shared" si="1"/>
        <v>0</v>
      </c>
      <c r="O1282" s="10">
        <f t="shared" si="2"/>
        <v>0</v>
      </c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</row>
    <row r="1283" spans="1:31" ht="15.75" customHeight="1" x14ac:dyDescent="0.2">
      <c r="A1283" s="3"/>
      <c r="B1283" s="5"/>
      <c r="C1283" s="6"/>
      <c r="D1283" s="42"/>
      <c r="E1283" s="8">
        <f>IF($A1283="VISA",IF($B1283="DÉBITO",$D1283-($D1283*TAXAS!$B$4)),IF($A1283="MASTER",IF($B1283="DÉBITO",$D1283-($D1283*TAXAS!$B$5)),IF($A1283="ELO", IF($B1283="DÉBITO",$D1283-($D1283*TAXAS!$B$6)),IF($A1283="HIPERCARD",IF($B1283="DÉBITO",$D1283-($D1283*TAXAS!$B$7)),IF($A1283="DINERS",IF($B1283="DÉBITO",$D1283-($D1283*TAXAS!$B$8)),IF($A1283="AMERICA EXPRESS",IF($B1283="DÉBITO",$D1283-($D1283*TAXAS!$B$9)),IF($A1283=TAXAS!$A$10,IF($B1283="DÉBITO",$D1283-($D1283*TAXAS!$B$10)), IF($A1283=TAXAS!$A$11,IF($B1283="DÉBITO",$D1283-($D1283*TAXAS!$B$11)), IF($A1283=TAXAS!$A$12,IF($B1283="DÉBITO",$D1283-($D1283*TAXAS!$B$12)), IF($A1283=TAXAS!$A$13,IF($B1283="DÉBITO",$D1283-($D1283*TAXAS!$B$13)), IF($A1283=TAXAS!$A$14,IF($B1283="DÉBITO",$D1283-($D1283*TAXAS!$B$14)), IF($A1283=TAXAS!$A$15,IF($B1283="DÉBITO",$D1283-($D1283*TAXAS!$B$15)), IF($A1283=TAXAS!$A$16,IF($B1283="DÉBITO",$D1283-($D1283*TAXAS!$B$16)), IF($A1283=TAXAS!$A$17,IF($B1283="DÉBITO",$D1283-($D1283*TAXAS!$B$17)), IF($A1283=TAXAS!$A$18,IF($B1283="DÉBITO",$D1283-($D1283*TAXAS!$B$18)), IF($A1283=TAXAS!$A$19,IF($B1283="DÉBITO",$D1283-($D1283*TAXAS!$B$19)), IF($A1283=TAXAS!$A$20,IF($B1283="DÉBITO",$D1283-($D1283*TAXAS!$B$20)), IF($A1283=TAXAS!$A$21,IF($B1283="DÉBITO",$D1283-($D1283*TAXAS!$B$21)), IF($A1283=TAXAS!$A$22,IF($B1283="DÉBITO",$D1283-($D1283*TAXAS!$B$22)), IF($A1283=TAXAS!$A$23,IF($B1283="DÉBITO",$D1283-($D1283*TAXAS!$B$23)), IF($A1283=TAXAS!$A$24,IF($B1283="DÉBITO",$D1283-($D1283*TAXAS!$B$24)), IF($A1283=TAXAS!$A$25,IF($B1283="DÉBITO",$D1283-($D1283*TAXAS!$B$25)), IF($A1283=TAXAS!$A$26,IF($B1283="DÉBITO",$D1283-($D1283*TAXAS!$B$26)), IF($A1283=TAXAS!$A$27,IF($B1283="DÉBITO",$D1283-($D1283*TAXAS!$B$27))))))))))))))))))))))))))/1</f>
        <v>0</v>
      </c>
      <c r="F1283" s="8">
        <f>IF($A1283="VISA",IF($B1283="CRÉDITO",$D1283-($D1283*TAXAS!$C$4)),IF($A1283="MASTER",IF($B1283="CRÉDITO",$D1283-($D1283*TAXAS!$C$5)),IF($A1283="ELO", IF($B1283="CRÉDITO",$D1283-($D1283*TAXAS!$C$6)),IF($A1283="HIPERCARD",IF($B1283="CRÉDITO",$D1283-($D1283*TAXAS!$C$7)),IF($A1283="DINERS",IF($B1283="CRÉDITO",$D1283-($D1283*TAXAS!$C$8)),IF($A1283="AMERICA EXPRESS",IF($B1283="CRÉDITO",$D1283-($D1283*TAXAS!$C$9)),IF($A1283=TAXAS!$A$10,IF($B1283="CRÉDITO",$D1283-($D1283*TAXAS!$C$10)), IF($A1283=TAXAS!$A$11,IF($B1283="CRÉDITO",$D1283-($D1283*TAXAS!$C$11)), IF($A1283=TAXAS!$A$12,IF($B1283="CRÉDITO",$D1283-($D1283*TAXAS!$C$12)), IF($A1283=TAXAS!$A$13,IF($B1283="CRÉDITO",$D1283-($D1283*TAXAS!$C$13)), IF($A1283=TAXAS!$A$14,IF($B1283="CRÉDITO",$D1283-($D1283*TAXAS!$C$14)), IF($A1283=TAXAS!$A$15,IF($B1283="CRÉDITO",$D1283-($D1283*TAXAS!$C$15)), IF($A1283=TAXAS!$A$16,IF($B1283="CRÉDITO",$D1283-($D1283*TAXAS!$C$16)), IF($A1283=TAXAS!$A$17,IF($B1283="CRÉDITO",$D1283-($D1283*TAXAS!$C$17)), IF($A1283=TAXAS!$A$18,IF($B1283="CRÉDITO",$D1283-($D1283*TAXAS!$C$18)), IF($A1283=TAXAS!$A$19,IF($B1283="CRÉDITO",$D1283-($D1283*TAXAS!$C$19)), IF($A1283=TAXAS!$A$20,IF($B1283="CRÉDITO",$D1283-($D1283*TAXAS!$C$20)), IF($A1283=TAXAS!$A$21,IF($B1283="CRÉDITO",$D1283-($D1283*TAXAS!$C$21)), IF($A1283=TAXAS!$A$22,IF($B1283="CRÉDITO",$D1283-($D1283*TAXAS!$C$22)), IF($A1283=TAXAS!$A$23,IF($B1283="CRÉDITO",$D1283-($D1283*TAXAS!$C$23)), IF($A1283=TAXAS!$A$24,IF($B1283="CRÉDITO",$D1283-($D1283*TAXAS!$C$24)), IF($A1283=TAXAS!$A$25,IF($B1283="CRÉDITO",$D1283-($D1283*TAXAS!$C$25)), IF($A1283=TAXAS!$A$26,IF($B1283="CRÉDITO",$D1283-($D1283*TAXAS!$C$26)), IF($A1283=TAXAS!$A$27,IF($B1283="CRÉDITO",$D1283-($D1283*TAXAS!$C$27))))))))))))))))))))))))))/1</f>
        <v>0</v>
      </c>
      <c r="G1283" s="9">
        <f>IF($A1283="VISA",IF($B1283="PARCELADO ATÉ 3X",$D1283-(D1283*TAXAS!$D$4))/3,IF($A1283="MASTER",IF($B1283="PARCELADO ATÉ 3X",$D1283-(D1283*TAXAS!$D$5))/3,IF($A1283="ELO",IF($B1283="PARCELADO ATÉ 3X",$D1283-(D1283*TAXAS!$D$6))/3,IF($A1283="HIPERCARD",IF($B1283="PARCELADO ATÉ 3X",$D1283-(D1283*TAXAS!$D$7))/3,IF($A1283="DINERS",IF($B1283="PARCELADO ATÉ 3X",$D1283-(D1283*TAXAS!$D$8))/3,IF($A1283="AMERICA EXPRESS",IF($B1283="PARCELADO ATÉ 3X",$D1283-(D1283*TAXAS!$D$9))/3,IF($A1283=TAXAS!$A$10,IF($B1283="PARCELADO ATÉ 3X",$D1283-($D1283*TAXAS!$D$10))/3,IF($A1283=TAXAS!$A$11,IF($B1283="PARCELADO ATÉ 3X",$D1283-($D1283*TAXAS!$D$11))/3,IF($A1283=TAXAS!$A$12,IF($B1283="PARCELADO ATÉ 3X",$D1283-($D1283*TAXAS!$D$12))/3,IF($A1283=TAXAS!$A$13,IF($B1283="PARCELADO ATÉ 3X",$D1283-($D1283*TAXAS!$D$13))/3,IF($A1283=TAXAS!$A$14,IF($B1283="PARCELADO ATÉ 3X",$D1283-($D1283*TAXAS!$D$14))/3,IF($A1283=TAXAS!$A$15,IF($B1283="PARCELADO ATÉ 3X",$D1283-($D1283*TAXAS!$D$15))/3,IF($A1283=TAXAS!$A$16,IF($B1283="PARCELADO ATÉ 3X",$D1283-($D1283*TAXAS!$D$16))/3,IF($A1283=TAXAS!$A$17,IF($B1283="PARCELADO ATÉ 3X",$D1283-($D1283*TAXAS!$D$17))/3,IF($A1283=TAXAS!$A$18,IF($B1283="PARCELADO ATÉ 3X",$D1283-($D1283*TAXAS!$D$18))/3,IF($A1283=TAXAS!$A$19,IF($B1283="PARCELADO ATÉ 3X",$D1283-($D1283*TAXAS!$D$19))/3,IF($A1283=TAXAS!$A$20,IF($B1283="PARCELADO ATÉ 3X",$D1283-($D1283*TAXAS!$D$20))/3,IF($A1283=TAXAS!$A$21,IF($B1283="PARCELADO ATÉ 3X",$D1283-($D1283*TAXAS!$D$21))/3,IF($A1283=TAXAS!$A$22,IF($B1283="PARCELADO ATÉ 3X",$D1283-($D1283*TAXAS!$D$22))/3,IF($A1283=TAXAS!$A$23,IF($B1283="PARCELADO ATÉ 3X",$D1283-($D1283*TAXAS!$D$23))/3,IF($A1283=TAXAS!$A$24,IF($B1283="PARCELADO ATÉ 3X",$D1283-($D1283*TAXAS!$D$24))/3,IF($A1283=TAXAS!$A$25,IF($B1283="PARCELADO ATÉ 3X",$D1283-($D1283*TAXAS!$D$25))/3,IF($A1283=TAXAS!$A$26,IF($B1283="PARCELADO ATÉ 3X",$D1283-($D1283*TAXAS!$D$26))/3,IF($A1283=TAXAS!$A$27,IF($B1283="PARCELADO ATÉ 3X",$D1283-($D1283*TAXAS!$D$27))/3))))))))))))))))))))))))/1</f>
        <v>0</v>
      </c>
      <c r="H1283" s="9">
        <f>IF($A1283="VISA",IF($B1283="PARCELADO ATÉ 6X",$D1283-(D1283*TAXAS!$E$4))/6,IF($A1283="MASTER",IF($B1283="PARCELADO ATÉ 6X",$D1283-(D1283*TAXAS!$E$5))/6,IF($A1283="ELO",IF($B1283="PARCELADO ATÉ 6X",$D1283-(D1283*TAXAS!$E$6))/6,IF($A1283="HIPERCARD",IF($B1283="PARCELADO ATÉ 6X",$D1283-(D1283*TAXAS!$E$7))/6,IF($A1283="DINERS",IF($B1283="PARCELADO ATÉ 6X",$D1283-(D1283*TAXAS!$E$8))/6,IF($A1283="AMERICA EXPRESS",IF($B1283="PARCELADO ATÉ 6X",$D1283-(D1283*TAXAS!$E$9))/6,IF($A1283=TAXAS!$A$10,IF($B1283="PARCELADO ATÉ 6X",$D1283-($D1283*TAXAS!$E$10))/6,IF($A1283=TAXAS!$A$11,IF($B1283="PARCELADO ATÉ 6X",$D1283-($D1283*TAXAS!$E$11))/6,IF($A1283=TAXAS!$A$12,IF($B1283="PARCELADO ATÉ 6X",$D1283-($D1283*TAXAS!$E$12))/6,IF($A1283=TAXAS!$A$13,IF($B1283="PARCELADO ATÉ 6X",$D1283-($D1283*TAXAS!$E$13))/6,IF($A1283=TAXAS!$A$14,IF($B1283="PARCELADO ATÉ 6X",$D1283-($D1283*TAXAS!$E$14))/6,IF($A1283=TAXAS!$A$15,IF($B1283="PARCELADO ATÉ 6X",$D1283-($D1283*TAXAS!$E$15))/6,IF($A1283=TAXAS!$A$16,IF($B1283="PARCELADO ATÉ 6X",$D1283-($D1283*TAXAS!$E$16))/6,IF($A1283=TAXAS!$A$17,IF($B1283="PARCELADO ATÉ 6X",$D1283-($D1283*TAXAS!$E$17))/6,IF($A1283=TAXAS!$A$18,IF($B1283="PARCELADO ATÉ 6X",$D1283-($D1283*TAXAS!$E$18))/6,IF($A1283=TAXAS!$A$19,IF($B1283="PARCELADO ATÉ 6X",$D1283-($D1283*TAXAS!$E$19))/6,IF($A1283=TAXAS!$A$20,IF($B1283="PARCELADO ATÉ 6X",$D1283-($D1283*TAXAS!$E$20))/6,IF($A1283=TAXAS!$A$21,IF($B1283="PARCELADO ATÉ 6X",$D1283-($D1283*TAXAS!$E$21))/6,IF($A1283=TAXAS!$A$22,IF($B1283="PARCELADO ATÉ 6X",$D1283-($D1283*TAXAS!$E$22))/6,IF($A1283=TAXAS!$A$23,IF($B1283="PARCELADO ATÉ 6X",$D1283-($D1283*TAXAS!$E$23))/6,IF($A1283=TAXAS!$A$24,IF($B1283="PARCELADO ATÉ 6X",$D1283-($D1283*TAXAS!$E$24))/6,IF($A1283=TAXAS!$A$25,IF($B1283="PARCELADO ATÉ 6X",$D1283-($D1283*TAXAS!$E$25))/6,IF($A1283=TAXAS!$A$26,IF($B1283="PARCELADO ATÉ 6X",$D1283-($D1283*TAXAS!$E$26))/6,IF($A1283=TAXAS!$A$27,IF($B1283="PARCELADO ATÉ 6X",$D1283-($D1283*TAXAS!$E$27))/6))))))))))))))))))))))))/1</f>
        <v>0</v>
      </c>
      <c r="I1283" s="9">
        <f>IF($A1283="VISA",IF($B1283="PARCELADO ATÉ 12X",$D1283-(D1283*TAXAS!$F$4))/12,IF($A1283="MASTER",IF($B1283="PARCELADO ATÉ 12X",$D1283-(D1283*TAXAS!$F$5))/12,IF($A1283="ELO",IF($B1283="PARCELADO ATÉ 12X",$D1283-(D1283*TAXAS!$F$6))/12,IF($A1283="HIPERCARD",IF($B1283="PARCELADO ATÉ 12X",$D1283-(D1283*TAXAS!$F$7))/12,IF($A1283="DINERS",IF($B1283="PARCELADO ATÉ 12X",$D1283-(D1283*TAXAS!$F$8))/12,IF($A1283="AMERICA EXPRESS",IF($B1283="PARCELADO ATÉ 12X",$D1283-(D1283*TAXAS!$F$9))/12,IF($A1283=TAXAS!$A$10,IF($B1283="PARCELADO ATÉ 12X",$D1283-($D1283*TAXAS!$F$10))/12,IF($A1283=TAXAS!$A$11,IF($B1283="PARCELADO ATÉ 12X",$D1283-($D1283*TAXAS!$F$11))/12,IF($A1283=TAXAS!$A$12,IF($B1283="PARCELADO ATÉ 12X",$D1283-($D1283*TAXAS!$F$12))/12,IF($A1283=TAXAS!$A$13,IF($B1283="PARCELADO ATÉ 12X",$D1283-($D1283*TAXAS!$F$13))/12,IF($A1283=TAXAS!$A$14,IF($B1283="PARCELADO ATÉ 12X",$D1283-($D1283*TAXAS!$F$14))/12,IF($A1283=TAXAS!$A$15,IF($B1283="PARCELADO ATÉ 12X",$D1283-($D1283*TAXAS!$F$15))/12,IF($A1283=TAXAS!$A$16,IF($B1283="PARCELADO ATÉ 12X",$D1283-($D1283*TAXAS!$F$16))/12,IF($A1283=TAXAS!$A$17,IF($B1283="PARCELADO ATÉ 12X",$D1283-($D1283*TAXAS!$F$17))/12,IF($A1283=TAXAS!$A$18,IF($B1283="PARCELADO ATÉ 12X",$D1283-($D1283*TAXAS!$F$18))/12,IF($A1283=TAXAS!$A$19,IF($B1283="PARCELADO ATÉ 12X",$D1283-($D1283*TAXAS!$F$19))/12,IF($A1283=TAXAS!$A$20,IF($B1283="PARCELADO ATÉ 12X",$D1283-($D1283*TAXAS!$F$20))/12,IF($A1283=TAXAS!$A$21,IF($B1283="PARCELADO ATÉ 12X",$D1283-($D1283*TAXAS!$F$21))/12,IF($A1283=TAXAS!$A$22,IF($B1283="PARCELADO ATÉ 12X",$D1283-($D1283*TAXAS!$F$22))/12,IF($A1283=TAXAS!$A$23,IF($B1283="PARCELADO ATÉ 12X",$D1283-($D1283*TAXAS!$F$23))/12,IF($A1283=TAXAS!$A$24,IF($B1283="PARCELADO ATÉ 12X",$D1283-($D1283*TAXAS!$F$24))/12,IF($A1283=TAXAS!$A$25,IF($B1283="PARCELADO ATÉ 12X",$D1283-($D1283*TAXAS!$F$25))/12,IF($A1283=TAXAS!$A$26,IF($B1283="PARCELADO ATÉ 12X",$D1283-($D1283*TAXAS!$F$26))/12,IF($A1283=TAXAS!$A$27,IF($B1283="PARCELADO ATÉ 12X",$D1283-($D1283*TAXAS!$F$27))/12))))))))))))))))))))))))/1</f>
        <v>0</v>
      </c>
      <c r="J1283" s="8">
        <f t="shared" si="0"/>
        <v>0</v>
      </c>
      <c r="K1283" s="10" t="b">
        <f>IF($B1283="PARCELADO ATÉ 3X",($D1283-($D1283*TAXAS!$D$4))-$J1283)</f>
        <v>0</v>
      </c>
      <c r="L1283" s="10" t="b">
        <f>IF($B1283="PARCELADO ATÉ 6X",($D1283-($D1283*TAXAS!$E$4))-$J1283)</f>
        <v>0</v>
      </c>
      <c r="M1283" s="10" t="b">
        <f>IF($B1283="PARCELADO ATÉ 12X",($D1283-($D1283*TAXAS!$F$4))-$J1283)</f>
        <v>0</v>
      </c>
      <c r="N1283" s="8">
        <f t="shared" si="1"/>
        <v>0</v>
      </c>
      <c r="O1283" s="10">
        <f t="shared" si="2"/>
        <v>0</v>
      </c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</row>
    <row r="1284" spans="1:31" ht="15.75" customHeight="1" x14ac:dyDescent="0.2">
      <c r="A1284" s="3"/>
      <c r="B1284" s="5"/>
      <c r="C1284" s="6"/>
      <c r="D1284" s="42"/>
      <c r="E1284" s="8">
        <f>IF($A1284="VISA",IF($B1284="DÉBITO",$D1284-($D1284*TAXAS!$B$4)),IF($A1284="MASTER",IF($B1284="DÉBITO",$D1284-($D1284*TAXAS!$B$5)),IF($A1284="ELO", IF($B1284="DÉBITO",$D1284-($D1284*TAXAS!$B$6)),IF($A1284="HIPERCARD",IF($B1284="DÉBITO",$D1284-($D1284*TAXAS!$B$7)),IF($A1284="DINERS",IF($B1284="DÉBITO",$D1284-($D1284*TAXAS!$B$8)),IF($A1284="AMERICA EXPRESS",IF($B1284="DÉBITO",$D1284-($D1284*TAXAS!$B$9)),IF($A1284=TAXAS!$A$10,IF($B1284="DÉBITO",$D1284-($D1284*TAXAS!$B$10)), IF($A1284=TAXAS!$A$11,IF($B1284="DÉBITO",$D1284-($D1284*TAXAS!$B$11)), IF($A1284=TAXAS!$A$12,IF($B1284="DÉBITO",$D1284-($D1284*TAXAS!$B$12)), IF($A1284=TAXAS!$A$13,IF($B1284="DÉBITO",$D1284-($D1284*TAXAS!$B$13)), IF($A1284=TAXAS!$A$14,IF($B1284="DÉBITO",$D1284-($D1284*TAXAS!$B$14)), IF($A1284=TAXAS!$A$15,IF($B1284="DÉBITO",$D1284-($D1284*TAXAS!$B$15)), IF($A1284=TAXAS!$A$16,IF($B1284="DÉBITO",$D1284-($D1284*TAXAS!$B$16)), IF($A1284=TAXAS!$A$17,IF($B1284="DÉBITO",$D1284-($D1284*TAXAS!$B$17)), IF($A1284=TAXAS!$A$18,IF($B1284="DÉBITO",$D1284-($D1284*TAXAS!$B$18)), IF($A1284=TAXAS!$A$19,IF($B1284="DÉBITO",$D1284-($D1284*TAXAS!$B$19)), IF($A1284=TAXAS!$A$20,IF($B1284="DÉBITO",$D1284-($D1284*TAXAS!$B$20)), IF($A1284=TAXAS!$A$21,IF($B1284="DÉBITO",$D1284-($D1284*TAXAS!$B$21)), IF($A1284=TAXAS!$A$22,IF($B1284="DÉBITO",$D1284-($D1284*TAXAS!$B$22)), IF($A1284=TAXAS!$A$23,IF($B1284="DÉBITO",$D1284-($D1284*TAXAS!$B$23)), IF($A1284=TAXAS!$A$24,IF($B1284="DÉBITO",$D1284-($D1284*TAXAS!$B$24)), IF($A1284=TAXAS!$A$25,IF($B1284="DÉBITO",$D1284-($D1284*TAXAS!$B$25)), IF($A1284=TAXAS!$A$26,IF($B1284="DÉBITO",$D1284-($D1284*TAXAS!$B$26)), IF($A1284=TAXAS!$A$27,IF($B1284="DÉBITO",$D1284-($D1284*TAXAS!$B$27))))))))))))))))))))))))))/1</f>
        <v>0</v>
      </c>
      <c r="F1284" s="8">
        <f>IF($A1284="VISA",IF($B1284="CRÉDITO",$D1284-($D1284*TAXAS!$C$4)),IF($A1284="MASTER",IF($B1284="CRÉDITO",$D1284-($D1284*TAXAS!$C$5)),IF($A1284="ELO", IF($B1284="CRÉDITO",$D1284-($D1284*TAXAS!$C$6)),IF($A1284="HIPERCARD",IF($B1284="CRÉDITO",$D1284-($D1284*TAXAS!$C$7)),IF($A1284="DINERS",IF($B1284="CRÉDITO",$D1284-($D1284*TAXAS!$C$8)),IF($A1284="AMERICA EXPRESS",IF($B1284="CRÉDITO",$D1284-($D1284*TAXAS!$C$9)),IF($A1284=TAXAS!$A$10,IF($B1284="CRÉDITO",$D1284-($D1284*TAXAS!$C$10)), IF($A1284=TAXAS!$A$11,IF($B1284="CRÉDITO",$D1284-($D1284*TAXAS!$C$11)), IF($A1284=TAXAS!$A$12,IF($B1284="CRÉDITO",$D1284-($D1284*TAXAS!$C$12)), IF($A1284=TAXAS!$A$13,IF($B1284="CRÉDITO",$D1284-($D1284*TAXAS!$C$13)), IF($A1284=TAXAS!$A$14,IF($B1284="CRÉDITO",$D1284-($D1284*TAXAS!$C$14)), IF($A1284=TAXAS!$A$15,IF($B1284="CRÉDITO",$D1284-($D1284*TAXAS!$C$15)), IF($A1284=TAXAS!$A$16,IF($B1284="CRÉDITO",$D1284-($D1284*TAXAS!$C$16)), IF($A1284=TAXAS!$A$17,IF($B1284="CRÉDITO",$D1284-($D1284*TAXAS!$C$17)), IF($A1284=TAXAS!$A$18,IF($B1284="CRÉDITO",$D1284-($D1284*TAXAS!$C$18)), IF($A1284=TAXAS!$A$19,IF($B1284="CRÉDITO",$D1284-($D1284*TAXAS!$C$19)), IF($A1284=TAXAS!$A$20,IF($B1284="CRÉDITO",$D1284-($D1284*TAXAS!$C$20)), IF($A1284=TAXAS!$A$21,IF($B1284="CRÉDITO",$D1284-($D1284*TAXAS!$C$21)), IF($A1284=TAXAS!$A$22,IF($B1284="CRÉDITO",$D1284-($D1284*TAXAS!$C$22)), IF($A1284=TAXAS!$A$23,IF($B1284="CRÉDITO",$D1284-($D1284*TAXAS!$C$23)), IF($A1284=TAXAS!$A$24,IF($B1284="CRÉDITO",$D1284-($D1284*TAXAS!$C$24)), IF($A1284=TAXAS!$A$25,IF($B1284="CRÉDITO",$D1284-($D1284*TAXAS!$C$25)), IF($A1284=TAXAS!$A$26,IF($B1284="CRÉDITO",$D1284-($D1284*TAXAS!$C$26)), IF($A1284=TAXAS!$A$27,IF($B1284="CRÉDITO",$D1284-($D1284*TAXAS!$C$27))))))))))))))))))))))))))/1</f>
        <v>0</v>
      </c>
      <c r="G1284" s="9">
        <f>IF($A1284="VISA",IF($B1284="PARCELADO ATÉ 3X",$D1284-(D1284*TAXAS!$D$4))/3,IF($A1284="MASTER",IF($B1284="PARCELADO ATÉ 3X",$D1284-(D1284*TAXAS!$D$5))/3,IF($A1284="ELO",IF($B1284="PARCELADO ATÉ 3X",$D1284-(D1284*TAXAS!$D$6))/3,IF($A1284="HIPERCARD",IF($B1284="PARCELADO ATÉ 3X",$D1284-(D1284*TAXAS!$D$7))/3,IF($A1284="DINERS",IF($B1284="PARCELADO ATÉ 3X",$D1284-(D1284*TAXAS!$D$8))/3,IF($A1284="AMERICA EXPRESS",IF($B1284="PARCELADO ATÉ 3X",$D1284-(D1284*TAXAS!$D$9))/3,IF($A1284=TAXAS!$A$10,IF($B1284="PARCELADO ATÉ 3X",$D1284-($D1284*TAXAS!$D$10))/3,IF($A1284=TAXAS!$A$11,IF($B1284="PARCELADO ATÉ 3X",$D1284-($D1284*TAXAS!$D$11))/3,IF($A1284=TAXAS!$A$12,IF($B1284="PARCELADO ATÉ 3X",$D1284-($D1284*TAXAS!$D$12))/3,IF($A1284=TAXAS!$A$13,IF($B1284="PARCELADO ATÉ 3X",$D1284-($D1284*TAXAS!$D$13))/3,IF($A1284=TAXAS!$A$14,IF($B1284="PARCELADO ATÉ 3X",$D1284-($D1284*TAXAS!$D$14))/3,IF($A1284=TAXAS!$A$15,IF($B1284="PARCELADO ATÉ 3X",$D1284-($D1284*TAXAS!$D$15))/3,IF($A1284=TAXAS!$A$16,IF($B1284="PARCELADO ATÉ 3X",$D1284-($D1284*TAXAS!$D$16))/3,IF($A1284=TAXAS!$A$17,IF($B1284="PARCELADO ATÉ 3X",$D1284-($D1284*TAXAS!$D$17))/3,IF($A1284=TAXAS!$A$18,IF($B1284="PARCELADO ATÉ 3X",$D1284-($D1284*TAXAS!$D$18))/3,IF($A1284=TAXAS!$A$19,IF($B1284="PARCELADO ATÉ 3X",$D1284-($D1284*TAXAS!$D$19))/3,IF($A1284=TAXAS!$A$20,IF($B1284="PARCELADO ATÉ 3X",$D1284-($D1284*TAXAS!$D$20))/3,IF($A1284=TAXAS!$A$21,IF($B1284="PARCELADO ATÉ 3X",$D1284-($D1284*TAXAS!$D$21))/3,IF($A1284=TAXAS!$A$22,IF($B1284="PARCELADO ATÉ 3X",$D1284-($D1284*TAXAS!$D$22))/3,IF($A1284=TAXAS!$A$23,IF($B1284="PARCELADO ATÉ 3X",$D1284-($D1284*TAXAS!$D$23))/3,IF($A1284=TAXAS!$A$24,IF($B1284="PARCELADO ATÉ 3X",$D1284-($D1284*TAXAS!$D$24))/3,IF($A1284=TAXAS!$A$25,IF($B1284="PARCELADO ATÉ 3X",$D1284-($D1284*TAXAS!$D$25))/3,IF($A1284=TAXAS!$A$26,IF($B1284="PARCELADO ATÉ 3X",$D1284-($D1284*TAXAS!$D$26))/3,IF($A1284=TAXAS!$A$27,IF($B1284="PARCELADO ATÉ 3X",$D1284-($D1284*TAXAS!$D$27))/3))))))))))))))))))))))))/1</f>
        <v>0</v>
      </c>
      <c r="H1284" s="9">
        <f>IF($A1284="VISA",IF($B1284="PARCELADO ATÉ 6X",$D1284-(D1284*TAXAS!$E$4))/6,IF($A1284="MASTER",IF($B1284="PARCELADO ATÉ 6X",$D1284-(D1284*TAXAS!$E$5))/6,IF($A1284="ELO",IF($B1284="PARCELADO ATÉ 6X",$D1284-(D1284*TAXAS!$E$6))/6,IF($A1284="HIPERCARD",IF($B1284="PARCELADO ATÉ 6X",$D1284-(D1284*TAXAS!$E$7))/6,IF($A1284="DINERS",IF($B1284="PARCELADO ATÉ 6X",$D1284-(D1284*TAXAS!$E$8))/6,IF($A1284="AMERICA EXPRESS",IF($B1284="PARCELADO ATÉ 6X",$D1284-(D1284*TAXAS!$E$9))/6,IF($A1284=TAXAS!$A$10,IF($B1284="PARCELADO ATÉ 6X",$D1284-($D1284*TAXAS!$E$10))/6,IF($A1284=TAXAS!$A$11,IF($B1284="PARCELADO ATÉ 6X",$D1284-($D1284*TAXAS!$E$11))/6,IF($A1284=TAXAS!$A$12,IF($B1284="PARCELADO ATÉ 6X",$D1284-($D1284*TAXAS!$E$12))/6,IF($A1284=TAXAS!$A$13,IF($B1284="PARCELADO ATÉ 6X",$D1284-($D1284*TAXAS!$E$13))/6,IF($A1284=TAXAS!$A$14,IF($B1284="PARCELADO ATÉ 6X",$D1284-($D1284*TAXAS!$E$14))/6,IF($A1284=TAXAS!$A$15,IF($B1284="PARCELADO ATÉ 6X",$D1284-($D1284*TAXAS!$E$15))/6,IF($A1284=TAXAS!$A$16,IF($B1284="PARCELADO ATÉ 6X",$D1284-($D1284*TAXAS!$E$16))/6,IF($A1284=TAXAS!$A$17,IF($B1284="PARCELADO ATÉ 6X",$D1284-($D1284*TAXAS!$E$17))/6,IF($A1284=TAXAS!$A$18,IF($B1284="PARCELADO ATÉ 6X",$D1284-($D1284*TAXAS!$E$18))/6,IF($A1284=TAXAS!$A$19,IF($B1284="PARCELADO ATÉ 6X",$D1284-($D1284*TAXAS!$E$19))/6,IF($A1284=TAXAS!$A$20,IF($B1284="PARCELADO ATÉ 6X",$D1284-($D1284*TAXAS!$E$20))/6,IF($A1284=TAXAS!$A$21,IF($B1284="PARCELADO ATÉ 6X",$D1284-($D1284*TAXAS!$E$21))/6,IF($A1284=TAXAS!$A$22,IF($B1284="PARCELADO ATÉ 6X",$D1284-($D1284*TAXAS!$E$22))/6,IF($A1284=TAXAS!$A$23,IF($B1284="PARCELADO ATÉ 6X",$D1284-($D1284*TAXAS!$E$23))/6,IF($A1284=TAXAS!$A$24,IF($B1284="PARCELADO ATÉ 6X",$D1284-($D1284*TAXAS!$E$24))/6,IF($A1284=TAXAS!$A$25,IF($B1284="PARCELADO ATÉ 6X",$D1284-($D1284*TAXAS!$E$25))/6,IF($A1284=TAXAS!$A$26,IF($B1284="PARCELADO ATÉ 6X",$D1284-($D1284*TAXAS!$E$26))/6,IF($A1284=TAXAS!$A$27,IF($B1284="PARCELADO ATÉ 6X",$D1284-($D1284*TAXAS!$E$27))/6))))))))))))))))))))))))/1</f>
        <v>0</v>
      </c>
      <c r="I1284" s="9">
        <f>IF($A1284="VISA",IF($B1284="PARCELADO ATÉ 12X",$D1284-(D1284*TAXAS!$F$4))/12,IF($A1284="MASTER",IF($B1284="PARCELADO ATÉ 12X",$D1284-(D1284*TAXAS!$F$5))/12,IF($A1284="ELO",IF($B1284="PARCELADO ATÉ 12X",$D1284-(D1284*TAXAS!$F$6))/12,IF($A1284="HIPERCARD",IF($B1284="PARCELADO ATÉ 12X",$D1284-(D1284*TAXAS!$F$7))/12,IF($A1284="DINERS",IF($B1284="PARCELADO ATÉ 12X",$D1284-(D1284*TAXAS!$F$8))/12,IF($A1284="AMERICA EXPRESS",IF($B1284="PARCELADO ATÉ 12X",$D1284-(D1284*TAXAS!$F$9))/12,IF($A1284=TAXAS!$A$10,IF($B1284="PARCELADO ATÉ 12X",$D1284-($D1284*TAXAS!$F$10))/12,IF($A1284=TAXAS!$A$11,IF($B1284="PARCELADO ATÉ 12X",$D1284-($D1284*TAXAS!$F$11))/12,IF($A1284=TAXAS!$A$12,IF($B1284="PARCELADO ATÉ 12X",$D1284-($D1284*TAXAS!$F$12))/12,IF($A1284=TAXAS!$A$13,IF($B1284="PARCELADO ATÉ 12X",$D1284-($D1284*TAXAS!$F$13))/12,IF($A1284=TAXAS!$A$14,IF($B1284="PARCELADO ATÉ 12X",$D1284-($D1284*TAXAS!$F$14))/12,IF($A1284=TAXAS!$A$15,IF($B1284="PARCELADO ATÉ 12X",$D1284-($D1284*TAXAS!$F$15))/12,IF($A1284=TAXAS!$A$16,IF($B1284="PARCELADO ATÉ 12X",$D1284-($D1284*TAXAS!$F$16))/12,IF($A1284=TAXAS!$A$17,IF($B1284="PARCELADO ATÉ 12X",$D1284-($D1284*TAXAS!$F$17))/12,IF($A1284=TAXAS!$A$18,IF($B1284="PARCELADO ATÉ 12X",$D1284-($D1284*TAXAS!$F$18))/12,IF($A1284=TAXAS!$A$19,IF($B1284="PARCELADO ATÉ 12X",$D1284-($D1284*TAXAS!$F$19))/12,IF($A1284=TAXAS!$A$20,IF($B1284="PARCELADO ATÉ 12X",$D1284-($D1284*TAXAS!$F$20))/12,IF($A1284=TAXAS!$A$21,IF($B1284="PARCELADO ATÉ 12X",$D1284-($D1284*TAXAS!$F$21))/12,IF($A1284=TAXAS!$A$22,IF($B1284="PARCELADO ATÉ 12X",$D1284-($D1284*TAXAS!$F$22))/12,IF($A1284=TAXAS!$A$23,IF($B1284="PARCELADO ATÉ 12X",$D1284-($D1284*TAXAS!$F$23))/12,IF($A1284=TAXAS!$A$24,IF($B1284="PARCELADO ATÉ 12X",$D1284-($D1284*TAXAS!$F$24))/12,IF($A1284=TAXAS!$A$25,IF($B1284="PARCELADO ATÉ 12X",$D1284-($D1284*TAXAS!$F$25))/12,IF($A1284=TAXAS!$A$26,IF($B1284="PARCELADO ATÉ 12X",$D1284-($D1284*TAXAS!$F$26))/12,IF($A1284=TAXAS!$A$27,IF($B1284="PARCELADO ATÉ 12X",$D1284-($D1284*TAXAS!$F$27))/12))))))))))))))))))))))))/1</f>
        <v>0</v>
      </c>
      <c r="J1284" s="8">
        <f t="shared" si="0"/>
        <v>0</v>
      </c>
      <c r="K1284" s="10" t="b">
        <f>IF($B1284="PARCELADO ATÉ 3X",($D1284-($D1284*TAXAS!$D$4))-$J1284)</f>
        <v>0</v>
      </c>
      <c r="L1284" s="10" t="b">
        <f>IF($B1284="PARCELADO ATÉ 6X",($D1284-($D1284*TAXAS!$E$4))-$J1284)</f>
        <v>0</v>
      </c>
      <c r="M1284" s="10" t="b">
        <f>IF($B1284="PARCELADO ATÉ 12X",($D1284-($D1284*TAXAS!$F$4))-$J1284)</f>
        <v>0</v>
      </c>
      <c r="N1284" s="8">
        <f t="shared" si="1"/>
        <v>0</v>
      </c>
      <c r="O1284" s="10">
        <f t="shared" si="2"/>
        <v>0</v>
      </c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</row>
    <row r="1285" spans="1:31" ht="15.75" customHeight="1" x14ac:dyDescent="0.2">
      <c r="A1285" s="3"/>
      <c r="B1285" s="5"/>
      <c r="C1285" s="6"/>
      <c r="D1285" s="42"/>
      <c r="E1285" s="8">
        <f>IF($A1285="VISA",IF($B1285="DÉBITO",$D1285-($D1285*TAXAS!$B$4)),IF($A1285="MASTER",IF($B1285="DÉBITO",$D1285-($D1285*TAXAS!$B$5)),IF($A1285="ELO", IF($B1285="DÉBITO",$D1285-($D1285*TAXAS!$B$6)),IF($A1285="HIPERCARD",IF($B1285="DÉBITO",$D1285-($D1285*TAXAS!$B$7)),IF($A1285="DINERS",IF($B1285="DÉBITO",$D1285-($D1285*TAXAS!$B$8)),IF($A1285="AMERICA EXPRESS",IF($B1285="DÉBITO",$D1285-($D1285*TAXAS!$B$9)),IF($A1285=TAXAS!$A$10,IF($B1285="DÉBITO",$D1285-($D1285*TAXAS!$B$10)), IF($A1285=TAXAS!$A$11,IF($B1285="DÉBITO",$D1285-($D1285*TAXAS!$B$11)), IF($A1285=TAXAS!$A$12,IF($B1285="DÉBITO",$D1285-($D1285*TAXAS!$B$12)), IF($A1285=TAXAS!$A$13,IF($B1285="DÉBITO",$D1285-($D1285*TAXAS!$B$13)), IF($A1285=TAXAS!$A$14,IF($B1285="DÉBITO",$D1285-($D1285*TAXAS!$B$14)), IF($A1285=TAXAS!$A$15,IF($B1285="DÉBITO",$D1285-($D1285*TAXAS!$B$15)), IF($A1285=TAXAS!$A$16,IF($B1285="DÉBITO",$D1285-($D1285*TAXAS!$B$16)), IF($A1285=TAXAS!$A$17,IF($B1285="DÉBITO",$D1285-($D1285*TAXAS!$B$17)), IF($A1285=TAXAS!$A$18,IF($B1285="DÉBITO",$D1285-($D1285*TAXAS!$B$18)), IF($A1285=TAXAS!$A$19,IF($B1285="DÉBITO",$D1285-($D1285*TAXAS!$B$19)), IF($A1285=TAXAS!$A$20,IF($B1285="DÉBITO",$D1285-($D1285*TAXAS!$B$20)), IF($A1285=TAXAS!$A$21,IF($B1285="DÉBITO",$D1285-($D1285*TAXAS!$B$21)), IF($A1285=TAXAS!$A$22,IF($B1285="DÉBITO",$D1285-($D1285*TAXAS!$B$22)), IF($A1285=TAXAS!$A$23,IF($B1285="DÉBITO",$D1285-($D1285*TAXAS!$B$23)), IF($A1285=TAXAS!$A$24,IF($B1285="DÉBITO",$D1285-($D1285*TAXAS!$B$24)), IF($A1285=TAXAS!$A$25,IF($B1285="DÉBITO",$D1285-($D1285*TAXAS!$B$25)), IF($A1285=TAXAS!$A$26,IF($B1285="DÉBITO",$D1285-($D1285*TAXAS!$B$26)), IF($A1285=TAXAS!$A$27,IF($B1285="DÉBITO",$D1285-($D1285*TAXAS!$B$27))))))))))))))))))))))))))/1</f>
        <v>0</v>
      </c>
      <c r="F1285" s="8">
        <f>IF($A1285="VISA",IF($B1285="CRÉDITO",$D1285-($D1285*TAXAS!$C$4)),IF($A1285="MASTER",IF($B1285="CRÉDITO",$D1285-($D1285*TAXAS!$C$5)),IF($A1285="ELO", IF($B1285="CRÉDITO",$D1285-($D1285*TAXAS!$C$6)),IF($A1285="HIPERCARD",IF($B1285="CRÉDITO",$D1285-($D1285*TAXAS!$C$7)),IF($A1285="DINERS",IF($B1285="CRÉDITO",$D1285-($D1285*TAXAS!$C$8)),IF($A1285="AMERICA EXPRESS",IF($B1285="CRÉDITO",$D1285-($D1285*TAXAS!$C$9)),IF($A1285=TAXAS!$A$10,IF($B1285="CRÉDITO",$D1285-($D1285*TAXAS!$C$10)), IF($A1285=TAXAS!$A$11,IF($B1285="CRÉDITO",$D1285-($D1285*TAXAS!$C$11)), IF($A1285=TAXAS!$A$12,IF($B1285="CRÉDITO",$D1285-($D1285*TAXAS!$C$12)), IF($A1285=TAXAS!$A$13,IF($B1285="CRÉDITO",$D1285-($D1285*TAXAS!$C$13)), IF($A1285=TAXAS!$A$14,IF($B1285="CRÉDITO",$D1285-($D1285*TAXAS!$C$14)), IF($A1285=TAXAS!$A$15,IF($B1285="CRÉDITO",$D1285-($D1285*TAXAS!$C$15)), IF($A1285=TAXAS!$A$16,IF($B1285="CRÉDITO",$D1285-($D1285*TAXAS!$C$16)), IF($A1285=TAXAS!$A$17,IF($B1285="CRÉDITO",$D1285-($D1285*TAXAS!$C$17)), IF($A1285=TAXAS!$A$18,IF($B1285="CRÉDITO",$D1285-($D1285*TAXAS!$C$18)), IF($A1285=TAXAS!$A$19,IF($B1285="CRÉDITO",$D1285-($D1285*TAXAS!$C$19)), IF($A1285=TAXAS!$A$20,IF($B1285="CRÉDITO",$D1285-($D1285*TAXAS!$C$20)), IF($A1285=TAXAS!$A$21,IF($B1285="CRÉDITO",$D1285-($D1285*TAXAS!$C$21)), IF($A1285=TAXAS!$A$22,IF($B1285="CRÉDITO",$D1285-($D1285*TAXAS!$C$22)), IF($A1285=TAXAS!$A$23,IF($B1285="CRÉDITO",$D1285-($D1285*TAXAS!$C$23)), IF($A1285=TAXAS!$A$24,IF($B1285="CRÉDITO",$D1285-($D1285*TAXAS!$C$24)), IF($A1285=TAXAS!$A$25,IF($B1285="CRÉDITO",$D1285-($D1285*TAXAS!$C$25)), IF($A1285=TAXAS!$A$26,IF($B1285="CRÉDITO",$D1285-($D1285*TAXAS!$C$26)), IF($A1285=TAXAS!$A$27,IF($B1285="CRÉDITO",$D1285-($D1285*TAXAS!$C$27))))))))))))))))))))))))))/1</f>
        <v>0</v>
      </c>
      <c r="G1285" s="9">
        <f>IF($A1285="VISA",IF($B1285="PARCELADO ATÉ 3X",$D1285-(D1285*TAXAS!$D$4))/3,IF($A1285="MASTER",IF($B1285="PARCELADO ATÉ 3X",$D1285-(D1285*TAXAS!$D$5))/3,IF($A1285="ELO",IF($B1285="PARCELADO ATÉ 3X",$D1285-(D1285*TAXAS!$D$6))/3,IF($A1285="HIPERCARD",IF($B1285="PARCELADO ATÉ 3X",$D1285-(D1285*TAXAS!$D$7))/3,IF($A1285="DINERS",IF($B1285="PARCELADO ATÉ 3X",$D1285-(D1285*TAXAS!$D$8))/3,IF($A1285="AMERICA EXPRESS",IF($B1285="PARCELADO ATÉ 3X",$D1285-(D1285*TAXAS!$D$9))/3,IF($A1285=TAXAS!$A$10,IF($B1285="PARCELADO ATÉ 3X",$D1285-($D1285*TAXAS!$D$10))/3,IF($A1285=TAXAS!$A$11,IF($B1285="PARCELADO ATÉ 3X",$D1285-($D1285*TAXAS!$D$11))/3,IF($A1285=TAXAS!$A$12,IF($B1285="PARCELADO ATÉ 3X",$D1285-($D1285*TAXAS!$D$12))/3,IF($A1285=TAXAS!$A$13,IF($B1285="PARCELADO ATÉ 3X",$D1285-($D1285*TAXAS!$D$13))/3,IF($A1285=TAXAS!$A$14,IF($B1285="PARCELADO ATÉ 3X",$D1285-($D1285*TAXAS!$D$14))/3,IF($A1285=TAXAS!$A$15,IF($B1285="PARCELADO ATÉ 3X",$D1285-($D1285*TAXAS!$D$15))/3,IF($A1285=TAXAS!$A$16,IF($B1285="PARCELADO ATÉ 3X",$D1285-($D1285*TAXAS!$D$16))/3,IF($A1285=TAXAS!$A$17,IF($B1285="PARCELADO ATÉ 3X",$D1285-($D1285*TAXAS!$D$17))/3,IF($A1285=TAXAS!$A$18,IF($B1285="PARCELADO ATÉ 3X",$D1285-($D1285*TAXAS!$D$18))/3,IF($A1285=TAXAS!$A$19,IF($B1285="PARCELADO ATÉ 3X",$D1285-($D1285*TAXAS!$D$19))/3,IF($A1285=TAXAS!$A$20,IF($B1285="PARCELADO ATÉ 3X",$D1285-($D1285*TAXAS!$D$20))/3,IF($A1285=TAXAS!$A$21,IF($B1285="PARCELADO ATÉ 3X",$D1285-($D1285*TAXAS!$D$21))/3,IF($A1285=TAXAS!$A$22,IF($B1285="PARCELADO ATÉ 3X",$D1285-($D1285*TAXAS!$D$22))/3,IF($A1285=TAXAS!$A$23,IF($B1285="PARCELADO ATÉ 3X",$D1285-($D1285*TAXAS!$D$23))/3,IF($A1285=TAXAS!$A$24,IF($B1285="PARCELADO ATÉ 3X",$D1285-($D1285*TAXAS!$D$24))/3,IF($A1285=TAXAS!$A$25,IF($B1285="PARCELADO ATÉ 3X",$D1285-($D1285*TAXAS!$D$25))/3,IF($A1285=TAXAS!$A$26,IF($B1285="PARCELADO ATÉ 3X",$D1285-($D1285*TAXAS!$D$26))/3,IF($A1285=TAXAS!$A$27,IF($B1285="PARCELADO ATÉ 3X",$D1285-($D1285*TAXAS!$D$27))/3))))))))))))))))))))))))/1</f>
        <v>0</v>
      </c>
      <c r="H1285" s="9">
        <f>IF($A1285="VISA",IF($B1285="PARCELADO ATÉ 6X",$D1285-(D1285*TAXAS!$E$4))/6,IF($A1285="MASTER",IF($B1285="PARCELADO ATÉ 6X",$D1285-(D1285*TAXAS!$E$5))/6,IF($A1285="ELO",IF($B1285="PARCELADO ATÉ 6X",$D1285-(D1285*TAXAS!$E$6))/6,IF($A1285="HIPERCARD",IF($B1285="PARCELADO ATÉ 6X",$D1285-(D1285*TAXAS!$E$7))/6,IF($A1285="DINERS",IF($B1285="PARCELADO ATÉ 6X",$D1285-(D1285*TAXAS!$E$8))/6,IF($A1285="AMERICA EXPRESS",IF($B1285="PARCELADO ATÉ 6X",$D1285-(D1285*TAXAS!$E$9))/6,IF($A1285=TAXAS!$A$10,IF($B1285="PARCELADO ATÉ 6X",$D1285-($D1285*TAXAS!$E$10))/6,IF($A1285=TAXAS!$A$11,IF($B1285="PARCELADO ATÉ 6X",$D1285-($D1285*TAXAS!$E$11))/6,IF($A1285=TAXAS!$A$12,IF($B1285="PARCELADO ATÉ 6X",$D1285-($D1285*TAXAS!$E$12))/6,IF($A1285=TAXAS!$A$13,IF($B1285="PARCELADO ATÉ 6X",$D1285-($D1285*TAXAS!$E$13))/6,IF($A1285=TAXAS!$A$14,IF($B1285="PARCELADO ATÉ 6X",$D1285-($D1285*TAXAS!$E$14))/6,IF($A1285=TAXAS!$A$15,IF($B1285="PARCELADO ATÉ 6X",$D1285-($D1285*TAXAS!$E$15))/6,IF($A1285=TAXAS!$A$16,IF($B1285="PARCELADO ATÉ 6X",$D1285-($D1285*TAXAS!$E$16))/6,IF($A1285=TAXAS!$A$17,IF($B1285="PARCELADO ATÉ 6X",$D1285-($D1285*TAXAS!$E$17))/6,IF($A1285=TAXAS!$A$18,IF($B1285="PARCELADO ATÉ 6X",$D1285-($D1285*TAXAS!$E$18))/6,IF($A1285=TAXAS!$A$19,IF($B1285="PARCELADO ATÉ 6X",$D1285-($D1285*TAXAS!$E$19))/6,IF($A1285=TAXAS!$A$20,IF($B1285="PARCELADO ATÉ 6X",$D1285-($D1285*TAXAS!$E$20))/6,IF($A1285=TAXAS!$A$21,IF($B1285="PARCELADO ATÉ 6X",$D1285-($D1285*TAXAS!$E$21))/6,IF($A1285=TAXAS!$A$22,IF($B1285="PARCELADO ATÉ 6X",$D1285-($D1285*TAXAS!$E$22))/6,IF($A1285=TAXAS!$A$23,IF($B1285="PARCELADO ATÉ 6X",$D1285-($D1285*TAXAS!$E$23))/6,IF($A1285=TAXAS!$A$24,IF($B1285="PARCELADO ATÉ 6X",$D1285-($D1285*TAXAS!$E$24))/6,IF($A1285=TAXAS!$A$25,IF($B1285="PARCELADO ATÉ 6X",$D1285-($D1285*TAXAS!$E$25))/6,IF($A1285=TAXAS!$A$26,IF($B1285="PARCELADO ATÉ 6X",$D1285-($D1285*TAXAS!$E$26))/6,IF($A1285=TAXAS!$A$27,IF($B1285="PARCELADO ATÉ 6X",$D1285-($D1285*TAXAS!$E$27))/6))))))))))))))))))))))))/1</f>
        <v>0</v>
      </c>
      <c r="I1285" s="9">
        <f>IF($A1285="VISA",IF($B1285="PARCELADO ATÉ 12X",$D1285-(D1285*TAXAS!$F$4))/12,IF($A1285="MASTER",IF($B1285="PARCELADO ATÉ 12X",$D1285-(D1285*TAXAS!$F$5))/12,IF($A1285="ELO",IF($B1285="PARCELADO ATÉ 12X",$D1285-(D1285*TAXAS!$F$6))/12,IF($A1285="HIPERCARD",IF($B1285="PARCELADO ATÉ 12X",$D1285-(D1285*TAXAS!$F$7))/12,IF($A1285="DINERS",IF($B1285="PARCELADO ATÉ 12X",$D1285-(D1285*TAXAS!$F$8))/12,IF($A1285="AMERICA EXPRESS",IF($B1285="PARCELADO ATÉ 12X",$D1285-(D1285*TAXAS!$F$9))/12,IF($A1285=TAXAS!$A$10,IF($B1285="PARCELADO ATÉ 12X",$D1285-($D1285*TAXAS!$F$10))/12,IF($A1285=TAXAS!$A$11,IF($B1285="PARCELADO ATÉ 12X",$D1285-($D1285*TAXAS!$F$11))/12,IF($A1285=TAXAS!$A$12,IF($B1285="PARCELADO ATÉ 12X",$D1285-($D1285*TAXAS!$F$12))/12,IF($A1285=TAXAS!$A$13,IF($B1285="PARCELADO ATÉ 12X",$D1285-($D1285*TAXAS!$F$13))/12,IF($A1285=TAXAS!$A$14,IF($B1285="PARCELADO ATÉ 12X",$D1285-($D1285*TAXAS!$F$14))/12,IF($A1285=TAXAS!$A$15,IF($B1285="PARCELADO ATÉ 12X",$D1285-($D1285*TAXAS!$F$15))/12,IF($A1285=TAXAS!$A$16,IF($B1285="PARCELADO ATÉ 12X",$D1285-($D1285*TAXAS!$F$16))/12,IF($A1285=TAXAS!$A$17,IF($B1285="PARCELADO ATÉ 12X",$D1285-($D1285*TAXAS!$F$17))/12,IF($A1285=TAXAS!$A$18,IF($B1285="PARCELADO ATÉ 12X",$D1285-($D1285*TAXAS!$F$18))/12,IF($A1285=TAXAS!$A$19,IF($B1285="PARCELADO ATÉ 12X",$D1285-($D1285*TAXAS!$F$19))/12,IF($A1285=TAXAS!$A$20,IF($B1285="PARCELADO ATÉ 12X",$D1285-($D1285*TAXAS!$F$20))/12,IF($A1285=TAXAS!$A$21,IF($B1285="PARCELADO ATÉ 12X",$D1285-($D1285*TAXAS!$F$21))/12,IF($A1285=TAXAS!$A$22,IF($B1285="PARCELADO ATÉ 12X",$D1285-($D1285*TAXAS!$F$22))/12,IF($A1285=TAXAS!$A$23,IF($B1285="PARCELADO ATÉ 12X",$D1285-($D1285*TAXAS!$F$23))/12,IF($A1285=TAXAS!$A$24,IF($B1285="PARCELADO ATÉ 12X",$D1285-($D1285*TAXAS!$F$24))/12,IF($A1285=TAXAS!$A$25,IF($B1285="PARCELADO ATÉ 12X",$D1285-($D1285*TAXAS!$F$25))/12,IF($A1285=TAXAS!$A$26,IF($B1285="PARCELADO ATÉ 12X",$D1285-($D1285*TAXAS!$F$26))/12,IF($A1285=TAXAS!$A$27,IF($B1285="PARCELADO ATÉ 12X",$D1285-($D1285*TAXAS!$F$27))/12))))))))))))))))))))))))/1</f>
        <v>0</v>
      </c>
      <c r="J1285" s="8">
        <f t="shared" si="0"/>
        <v>0</v>
      </c>
      <c r="K1285" s="10" t="b">
        <f>IF($B1285="PARCELADO ATÉ 3X",($D1285-($D1285*TAXAS!$D$4))-$J1285)</f>
        <v>0</v>
      </c>
      <c r="L1285" s="10" t="b">
        <f>IF($B1285="PARCELADO ATÉ 6X",($D1285-($D1285*TAXAS!$E$4))-$J1285)</f>
        <v>0</v>
      </c>
      <c r="M1285" s="10" t="b">
        <f>IF($B1285="PARCELADO ATÉ 12X",($D1285-($D1285*TAXAS!$F$4))-$J1285)</f>
        <v>0</v>
      </c>
      <c r="N1285" s="8">
        <f t="shared" si="1"/>
        <v>0</v>
      </c>
      <c r="O1285" s="10">
        <f t="shared" si="2"/>
        <v>0</v>
      </c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</row>
    <row r="1286" spans="1:31" ht="15.75" customHeight="1" x14ac:dyDescent="0.2">
      <c r="A1286" s="3"/>
      <c r="B1286" s="5"/>
      <c r="C1286" s="6"/>
      <c r="D1286" s="42"/>
      <c r="E1286" s="8">
        <f>IF($A1286="VISA",IF($B1286="DÉBITO",$D1286-($D1286*TAXAS!$B$4)),IF($A1286="MASTER",IF($B1286="DÉBITO",$D1286-($D1286*TAXAS!$B$5)),IF($A1286="ELO", IF($B1286="DÉBITO",$D1286-($D1286*TAXAS!$B$6)),IF($A1286="HIPERCARD",IF($B1286="DÉBITO",$D1286-($D1286*TAXAS!$B$7)),IF($A1286="DINERS",IF($B1286="DÉBITO",$D1286-($D1286*TAXAS!$B$8)),IF($A1286="AMERICA EXPRESS",IF($B1286="DÉBITO",$D1286-($D1286*TAXAS!$B$9)),IF($A1286=TAXAS!$A$10,IF($B1286="DÉBITO",$D1286-($D1286*TAXAS!$B$10)), IF($A1286=TAXAS!$A$11,IF($B1286="DÉBITO",$D1286-($D1286*TAXAS!$B$11)), IF($A1286=TAXAS!$A$12,IF($B1286="DÉBITO",$D1286-($D1286*TAXAS!$B$12)), IF($A1286=TAXAS!$A$13,IF($B1286="DÉBITO",$D1286-($D1286*TAXAS!$B$13)), IF($A1286=TAXAS!$A$14,IF($B1286="DÉBITO",$D1286-($D1286*TAXAS!$B$14)), IF($A1286=TAXAS!$A$15,IF($B1286="DÉBITO",$D1286-($D1286*TAXAS!$B$15)), IF($A1286=TAXAS!$A$16,IF($B1286="DÉBITO",$D1286-($D1286*TAXAS!$B$16)), IF($A1286=TAXAS!$A$17,IF($B1286="DÉBITO",$D1286-($D1286*TAXAS!$B$17)), IF($A1286=TAXAS!$A$18,IF($B1286="DÉBITO",$D1286-($D1286*TAXAS!$B$18)), IF($A1286=TAXAS!$A$19,IF($B1286="DÉBITO",$D1286-($D1286*TAXAS!$B$19)), IF($A1286=TAXAS!$A$20,IF($B1286="DÉBITO",$D1286-($D1286*TAXAS!$B$20)), IF($A1286=TAXAS!$A$21,IF($B1286="DÉBITO",$D1286-($D1286*TAXAS!$B$21)), IF($A1286=TAXAS!$A$22,IF($B1286="DÉBITO",$D1286-($D1286*TAXAS!$B$22)), IF($A1286=TAXAS!$A$23,IF($B1286="DÉBITO",$D1286-($D1286*TAXAS!$B$23)), IF($A1286=TAXAS!$A$24,IF($B1286="DÉBITO",$D1286-($D1286*TAXAS!$B$24)), IF($A1286=TAXAS!$A$25,IF($B1286="DÉBITO",$D1286-($D1286*TAXAS!$B$25)), IF($A1286=TAXAS!$A$26,IF($B1286="DÉBITO",$D1286-($D1286*TAXAS!$B$26)), IF($A1286=TAXAS!$A$27,IF($B1286="DÉBITO",$D1286-($D1286*TAXAS!$B$27))))))))))))))))))))))))))/1</f>
        <v>0</v>
      </c>
      <c r="F1286" s="8">
        <f>IF($A1286="VISA",IF($B1286="CRÉDITO",$D1286-($D1286*TAXAS!$C$4)),IF($A1286="MASTER",IF($B1286="CRÉDITO",$D1286-($D1286*TAXAS!$C$5)),IF($A1286="ELO", IF($B1286="CRÉDITO",$D1286-($D1286*TAXAS!$C$6)),IF($A1286="HIPERCARD",IF($B1286="CRÉDITO",$D1286-($D1286*TAXAS!$C$7)),IF($A1286="DINERS",IF($B1286="CRÉDITO",$D1286-($D1286*TAXAS!$C$8)),IF($A1286="AMERICA EXPRESS",IF($B1286="CRÉDITO",$D1286-($D1286*TAXAS!$C$9)),IF($A1286=TAXAS!$A$10,IF($B1286="CRÉDITO",$D1286-($D1286*TAXAS!$C$10)), IF($A1286=TAXAS!$A$11,IF($B1286="CRÉDITO",$D1286-($D1286*TAXAS!$C$11)), IF($A1286=TAXAS!$A$12,IF($B1286="CRÉDITO",$D1286-($D1286*TAXAS!$C$12)), IF($A1286=TAXAS!$A$13,IF($B1286="CRÉDITO",$D1286-($D1286*TAXAS!$C$13)), IF($A1286=TAXAS!$A$14,IF($B1286="CRÉDITO",$D1286-($D1286*TAXAS!$C$14)), IF($A1286=TAXAS!$A$15,IF($B1286="CRÉDITO",$D1286-($D1286*TAXAS!$C$15)), IF($A1286=TAXAS!$A$16,IF($B1286="CRÉDITO",$D1286-($D1286*TAXAS!$C$16)), IF($A1286=TAXAS!$A$17,IF($B1286="CRÉDITO",$D1286-($D1286*TAXAS!$C$17)), IF($A1286=TAXAS!$A$18,IF($B1286="CRÉDITO",$D1286-($D1286*TAXAS!$C$18)), IF($A1286=TAXAS!$A$19,IF($B1286="CRÉDITO",$D1286-($D1286*TAXAS!$C$19)), IF($A1286=TAXAS!$A$20,IF($B1286="CRÉDITO",$D1286-($D1286*TAXAS!$C$20)), IF($A1286=TAXAS!$A$21,IF($B1286="CRÉDITO",$D1286-($D1286*TAXAS!$C$21)), IF($A1286=TAXAS!$A$22,IF($B1286="CRÉDITO",$D1286-($D1286*TAXAS!$C$22)), IF($A1286=TAXAS!$A$23,IF($B1286="CRÉDITO",$D1286-($D1286*TAXAS!$C$23)), IF($A1286=TAXAS!$A$24,IF($B1286="CRÉDITO",$D1286-($D1286*TAXAS!$C$24)), IF($A1286=TAXAS!$A$25,IF($B1286="CRÉDITO",$D1286-($D1286*TAXAS!$C$25)), IF($A1286=TAXAS!$A$26,IF($B1286="CRÉDITO",$D1286-($D1286*TAXAS!$C$26)), IF($A1286=TAXAS!$A$27,IF($B1286="CRÉDITO",$D1286-($D1286*TAXAS!$C$27))))))))))))))))))))))))))/1</f>
        <v>0</v>
      </c>
      <c r="G1286" s="9">
        <f>IF($A1286="VISA",IF($B1286="PARCELADO ATÉ 3X",$D1286-(D1286*TAXAS!$D$4))/3,IF($A1286="MASTER",IF($B1286="PARCELADO ATÉ 3X",$D1286-(D1286*TAXAS!$D$5))/3,IF($A1286="ELO",IF($B1286="PARCELADO ATÉ 3X",$D1286-(D1286*TAXAS!$D$6))/3,IF($A1286="HIPERCARD",IF($B1286="PARCELADO ATÉ 3X",$D1286-(D1286*TAXAS!$D$7))/3,IF($A1286="DINERS",IF($B1286="PARCELADO ATÉ 3X",$D1286-(D1286*TAXAS!$D$8))/3,IF($A1286="AMERICA EXPRESS",IF($B1286="PARCELADO ATÉ 3X",$D1286-(D1286*TAXAS!$D$9))/3,IF($A1286=TAXAS!$A$10,IF($B1286="PARCELADO ATÉ 3X",$D1286-($D1286*TAXAS!$D$10))/3,IF($A1286=TAXAS!$A$11,IF($B1286="PARCELADO ATÉ 3X",$D1286-($D1286*TAXAS!$D$11))/3,IF($A1286=TAXAS!$A$12,IF($B1286="PARCELADO ATÉ 3X",$D1286-($D1286*TAXAS!$D$12))/3,IF($A1286=TAXAS!$A$13,IF($B1286="PARCELADO ATÉ 3X",$D1286-($D1286*TAXAS!$D$13))/3,IF($A1286=TAXAS!$A$14,IF($B1286="PARCELADO ATÉ 3X",$D1286-($D1286*TAXAS!$D$14))/3,IF($A1286=TAXAS!$A$15,IF($B1286="PARCELADO ATÉ 3X",$D1286-($D1286*TAXAS!$D$15))/3,IF($A1286=TAXAS!$A$16,IF($B1286="PARCELADO ATÉ 3X",$D1286-($D1286*TAXAS!$D$16))/3,IF($A1286=TAXAS!$A$17,IF($B1286="PARCELADO ATÉ 3X",$D1286-($D1286*TAXAS!$D$17))/3,IF($A1286=TAXAS!$A$18,IF($B1286="PARCELADO ATÉ 3X",$D1286-($D1286*TAXAS!$D$18))/3,IF($A1286=TAXAS!$A$19,IF($B1286="PARCELADO ATÉ 3X",$D1286-($D1286*TAXAS!$D$19))/3,IF($A1286=TAXAS!$A$20,IF($B1286="PARCELADO ATÉ 3X",$D1286-($D1286*TAXAS!$D$20))/3,IF($A1286=TAXAS!$A$21,IF($B1286="PARCELADO ATÉ 3X",$D1286-($D1286*TAXAS!$D$21))/3,IF($A1286=TAXAS!$A$22,IF($B1286="PARCELADO ATÉ 3X",$D1286-($D1286*TAXAS!$D$22))/3,IF($A1286=TAXAS!$A$23,IF($B1286="PARCELADO ATÉ 3X",$D1286-($D1286*TAXAS!$D$23))/3,IF($A1286=TAXAS!$A$24,IF($B1286="PARCELADO ATÉ 3X",$D1286-($D1286*TAXAS!$D$24))/3,IF($A1286=TAXAS!$A$25,IF($B1286="PARCELADO ATÉ 3X",$D1286-($D1286*TAXAS!$D$25))/3,IF($A1286=TAXAS!$A$26,IF($B1286="PARCELADO ATÉ 3X",$D1286-($D1286*TAXAS!$D$26))/3,IF($A1286=TAXAS!$A$27,IF($B1286="PARCELADO ATÉ 3X",$D1286-($D1286*TAXAS!$D$27))/3))))))))))))))))))))))))/1</f>
        <v>0</v>
      </c>
      <c r="H1286" s="9">
        <f>IF($A1286="VISA",IF($B1286="PARCELADO ATÉ 6X",$D1286-(D1286*TAXAS!$E$4))/6,IF($A1286="MASTER",IF($B1286="PARCELADO ATÉ 6X",$D1286-(D1286*TAXAS!$E$5))/6,IF($A1286="ELO",IF($B1286="PARCELADO ATÉ 6X",$D1286-(D1286*TAXAS!$E$6))/6,IF($A1286="HIPERCARD",IF($B1286="PARCELADO ATÉ 6X",$D1286-(D1286*TAXAS!$E$7))/6,IF($A1286="DINERS",IF($B1286="PARCELADO ATÉ 6X",$D1286-(D1286*TAXAS!$E$8))/6,IF($A1286="AMERICA EXPRESS",IF($B1286="PARCELADO ATÉ 6X",$D1286-(D1286*TAXAS!$E$9))/6,IF($A1286=TAXAS!$A$10,IF($B1286="PARCELADO ATÉ 6X",$D1286-($D1286*TAXAS!$E$10))/6,IF($A1286=TAXAS!$A$11,IF($B1286="PARCELADO ATÉ 6X",$D1286-($D1286*TAXAS!$E$11))/6,IF($A1286=TAXAS!$A$12,IF($B1286="PARCELADO ATÉ 6X",$D1286-($D1286*TAXAS!$E$12))/6,IF($A1286=TAXAS!$A$13,IF($B1286="PARCELADO ATÉ 6X",$D1286-($D1286*TAXAS!$E$13))/6,IF($A1286=TAXAS!$A$14,IF($B1286="PARCELADO ATÉ 6X",$D1286-($D1286*TAXAS!$E$14))/6,IF($A1286=TAXAS!$A$15,IF($B1286="PARCELADO ATÉ 6X",$D1286-($D1286*TAXAS!$E$15))/6,IF($A1286=TAXAS!$A$16,IF($B1286="PARCELADO ATÉ 6X",$D1286-($D1286*TAXAS!$E$16))/6,IF($A1286=TAXAS!$A$17,IF($B1286="PARCELADO ATÉ 6X",$D1286-($D1286*TAXAS!$E$17))/6,IF($A1286=TAXAS!$A$18,IF($B1286="PARCELADO ATÉ 6X",$D1286-($D1286*TAXAS!$E$18))/6,IF($A1286=TAXAS!$A$19,IF($B1286="PARCELADO ATÉ 6X",$D1286-($D1286*TAXAS!$E$19))/6,IF($A1286=TAXAS!$A$20,IF($B1286="PARCELADO ATÉ 6X",$D1286-($D1286*TAXAS!$E$20))/6,IF($A1286=TAXAS!$A$21,IF($B1286="PARCELADO ATÉ 6X",$D1286-($D1286*TAXAS!$E$21))/6,IF($A1286=TAXAS!$A$22,IF($B1286="PARCELADO ATÉ 6X",$D1286-($D1286*TAXAS!$E$22))/6,IF($A1286=TAXAS!$A$23,IF($B1286="PARCELADO ATÉ 6X",$D1286-($D1286*TAXAS!$E$23))/6,IF($A1286=TAXAS!$A$24,IF($B1286="PARCELADO ATÉ 6X",$D1286-($D1286*TAXAS!$E$24))/6,IF($A1286=TAXAS!$A$25,IF($B1286="PARCELADO ATÉ 6X",$D1286-($D1286*TAXAS!$E$25))/6,IF($A1286=TAXAS!$A$26,IF($B1286="PARCELADO ATÉ 6X",$D1286-($D1286*TAXAS!$E$26))/6,IF($A1286=TAXAS!$A$27,IF($B1286="PARCELADO ATÉ 6X",$D1286-($D1286*TAXAS!$E$27))/6))))))))))))))))))))))))/1</f>
        <v>0</v>
      </c>
      <c r="I1286" s="9">
        <f>IF($A1286="VISA",IF($B1286="PARCELADO ATÉ 12X",$D1286-(D1286*TAXAS!$F$4))/12,IF($A1286="MASTER",IF($B1286="PARCELADO ATÉ 12X",$D1286-(D1286*TAXAS!$F$5))/12,IF($A1286="ELO",IF($B1286="PARCELADO ATÉ 12X",$D1286-(D1286*TAXAS!$F$6))/12,IF($A1286="HIPERCARD",IF($B1286="PARCELADO ATÉ 12X",$D1286-(D1286*TAXAS!$F$7))/12,IF($A1286="DINERS",IF($B1286="PARCELADO ATÉ 12X",$D1286-(D1286*TAXAS!$F$8))/12,IF($A1286="AMERICA EXPRESS",IF($B1286="PARCELADO ATÉ 12X",$D1286-(D1286*TAXAS!$F$9))/12,IF($A1286=TAXAS!$A$10,IF($B1286="PARCELADO ATÉ 12X",$D1286-($D1286*TAXAS!$F$10))/12,IF($A1286=TAXAS!$A$11,IF($B1286="PARCELADO ATÉ 12X",$D1286-($D1286*TAXAS!$F$11))/12,IF($A1286=TAXAS!$A$12,IF($B1286="PARCELADO ATÉ 12X",$D1286-($D1286*TAXAS!$F$12))/12,IF($A1286=TAXAS!$A$13,IF($B1286="PARCELADO ATÉ 12X",$D1286-($D1286*TAXAS!$F$13))/12,IF($A1286=TAXAS!$A$14,IF($B1286="PARCELADO ATÉ 12X",$D1286-($D1286*TAXAS!$F$14))/12,IF($A1286=TAXAS!$A$15,IF($B1286="PARCELADO ATÉ 12X",$D1286-($D1286*TAXAS!$F$15))/12,IF($A1286=TAXAS!$A$16,IF($B1286="PARCELADO ATÉ 12X",$D1286-($D1286*TAXAS!$F$16))/12,IF($A1286=TAXAS!$A$17,IF($B1286="PARCELADO ATÉ 12X",$D1286-($D1286*TAXAS!$F$17))/12,IF($A1286=TAXAS!$A$18,IF($B1286="PARCELADO ATÉ 12X",$D1286-($D1286*TAXAS!$F$18))/12,IF($A1286=TAXAS!$A$19,IF($B1286="PARCELADO ATÉ 12X",$D1286-($D1286*TAXAS!$F$19))/12,IF($A1286=TAXAS!$A$20,IF($B1286="PARCELADO ATÉ 12X",$D1286-($D1286*TAXAS!$F$20))/12,IF($A1286=TAXAS!$A$21,IF($B1286="PARCELADO ATÉ 12X",$D1286-($D1286*TAXAS!$F$21))/12,IF($A1286=TAXAS!$A$22,IF($B1286="PARCELADO ATÉ 12X",$D1286-($D1286*TAXAS!$F$22))/12,IF($A1286=TAXAS!$A$23,IF($B1286="PARCELADO ATÉ 12X",$D1286-($D1286*TAXAS!$F$23))/12,IF($A1286=TAXAS!$A$24,IF($B1286="PARCELADO ATÉ 12X",$D1286-($D1286*TAXAS!$F$24))/12,IF($A1286=TAXAS!$A$25,IF($B1286="PARCELADO ATÉ 12X",$D1286-($D1286*TAXAS!$F$25))/12,IF($A1286=TAXAS!$A$26,IF($B1286="PARCELADO ATÉ 12X",$D1286-($D1286*TAXAS!$F$26))/12,IF($A1286=TAXAS!$A$27,IF($B1286="PARCELADO ATÉ 12X",$D1286-($D1286*TAXAS!$F$27))/12))))))))))))))))))))))))/1</f>
        <v>0</v>
      </c>
      <c r="J1286" s="8">
        <f t="shared" si="0"/>
        <v>0</v>
      </c>
      <c r="K1286" s="10" t="b">
        <f>IF($B1286="PARCELADO ATÉ 3X",($D1286-($D1286*TAXAS!$D$4))-$J1286)</f>
        <v>0</v>
      </c>
      <c r="L1286" s="10" t="b">
        <f>IF($B1286="PARCELADO ATÉ 6X",($D1286-($D1286*TAXAS!$E$4))-$J1286)</f>
        <v>0</v>
      </c>
      <c r="M1286" s="10" t="b">
        <f>IF($B1286="PARCELADO ATÉ 12X",($D1286-($D1286*TAXAS!$F$4))-$J1286)</f>
        <v>0</v>
      </c>
      <c r="N1286" s="8">
        <f t="shared" si="1"/>
        <v>0</v>
      </c>
      <c r="O1286" s="10">
        <f t="shared" si="2"/>
        <v>0</v>
      </c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</row>
    <row r="1287" spans="1:31" ht="15.75" customHeight="1" x14ac:dyDescent="0.2">
      <c r="A1287" s="3"/>
      <c r="B1287" s="5"/>
      <c r="C1287" s="6"/>
      <c r="D1287" s="42"/>
      <c r="E1287" s="8">
        <f>IF($A1287="VISA",IF($B1287="DÉBITO",$D1287-($D1287*TAXAS!$B$4)),IF($A1287="MASTER",IF($B1287="DÉBITO",$D1287-($D1287*TAXAS!$B$5)),IF($A1287="ELO", IF($B1287="DÉBITO",$D1287-($D1287*TAXAS!$B$6)),IF($A1287="HIPERCARD",IF($B1287="DÉBITO",$D1287-($D1287*TAXAS!$B$7)),IF($A1287="DINERS",IF($B1287="DÉBITO",$D1287-($D1287*TAXAS!$B$8)),IF($A1287="AMERICA EXPRESS",IF($B1287="DÉBITO",$D1287-($D1287*TAXAS!$B$9)),IF($A1287=TAXAS!$A$10,IF($B1287="DÉBITO",$D1287-($D1287*TAXAS!$B$10)), IF($A1287=TAXAS!$A$11,IF($B1287="DÉBITO",$D1287-($D1287*TAXAS!$B$11)), IF($A1287=TAXAS!$A$12,IF($B1287="DÉBITO",$D1287-($D1287*TAXAS!$B$12)), IF($A1287=TAXAS!$A$13,IF($B1287="DÉBITO",$D1287-($D1287*TAXAS!$B$13)), IF($A1287=TAXAS!$A$14,IF($B1287="DÉBITO",$D1287-($D1287*TAXAS!$B$14)), IF($A1287=TAXAS!$A$15,IF($B1287="DÉBITO",$D1287-($D1287*TAXAS!$B$15)), IF($A1287=TAXAS!$A$16,IF($B1287="DÉBITO",$D1287-($D1287*TAXAS!$B$16)), IF($A1287=TAXAS!$A$17,IF($B1287="DÉBITO",$D1287-($D1287*TAXAS!$B$17)), IF($A1287=TAXAS!$A$18,IF($B1287="DÉBITO",$D1287-($D1287*TAXAS!$B$18)), IF($A1287=TAXAS!$A$19,IF($B1287="DÉBITO",$D1287-($D1287*TAXAS!$B$19)), IF($A1287=TAXAS!$A$20,IF($B1287="DÉBITO",$D1287-($D1287*TAXAS!$B$20)), IF($A1287=TAXAS!$A$21,IF($B1287="DÉBITO",$D1287-($D1287*TAXAS!$B$21)), IF($A1287=TAXAS!$A$22,IF($B1287="DÉBITO",$D1287-($D1287*TAXAS!$B$22)), IF($A1287=TAXAS!$A$23,IF($B1287="DÉBITO",$D1287-($D1287*TAXAS!$B$23)), IF($A1287=TAXAS!$A$24,IF($B1287="DÉBITO",$D1287-($D1287*TAXAS!$B$24)), IF($A1287=TAXAS!$A$25,IF($B1287="DÉBITO",$D1287-($D1287*TAXAS!$B$25)), IF($A1287=TAXAS!$A$26,IF($B1287="DÉBITO",$D1287-($D1287*TAXAS!$B$26)), IF($A1287=TAXAS!$A$27,IF($B1287="DÉBITO",$D1287-($D1287*TAXAS!$B$27))))))))))))))))))))))))))/1</f>
        <v>0</v>
      </c>
      <c r="F1287" s="8">
        <f>IF($A1287="VISA",IF($B1287="CRÉDITO",$D1287-($D1287*TAXAS!$C$4)),IF($A1287="MASTER",IF($B1287="CRÉDITO",$D1287-($D1287*TAXAS!$C$5)),IF($A1287="ELO", IF($B1287="CRÉDITO",$D1287-($D1287*TAXAS!$C$6)),IF($A1287="HIPERCARD",IF($B1287="CRÉDITO",$D1287-($D1287*TAXAS!$C$7)),IF($A1287="DINERS",IF($B1287="CRÉDITO",$D1287-($D1287*TAXAS!$C$8)),IF($A1287="AMERICA EXPRESS",IF($B1287="CRÉDITO",$D1287-($D1287*TAXAS!$C$9)),IF($A1287=TAXAS!$A$10,IF($B1287="CRÉDITO",$D1287-($D1287*TAXAS!$C$10)), IF($A1287=TAXAS!$A$11,IF($B1287="CRÉDITO",$D1287-($D1287*TAXAS!$C$11)), IF($A1287=TAXAS!$A$12,IF($B1287="CRÉDITO",$D1287-($D1287*TAXAS!$C$12)), IF($A1287=TAXAS!$A$13,IF($B1287="CRÉDITO",$D1287-($D1287*TAXAS!$C$13)), IF($A1287=TAXAS!$A$14,IF($B1287="CRÉDITO",$D1287-($D1287*TAXAS!$C$14)), IF($A1287=TAXAS!$A$15,IF($B1287="CRÉDITO",$D1287-($D1287*TAXAS!$C$15)), IF($A1287=TAXAS!$A$16,IF($B1287="CRÉDITO",$D1287-($D1287*TAXAS!$C$16)), IF($A1287=TAXAS!$A$17,IF($B1287="CRÉDITO",$D1287-($D1287*TAXAS!$C$17)), IF($A1287=TAXAS!$A$18,IF($B1287="CRÉDITO",$D1287-($D1287*TAXAS!$C$18)), IF($A1287=TAXAS!$A$19,IF($B1287="CRÉDITO",$D1287-($D1287*TAXAS!$C$19)), IF($A1287=TAXAS!$A$20,IF($B1287="CRÉDITO",$D1287-($D1287*TAXAS!$C$20)), IF($A1287=TAXAS!$A$21,IF($B1287="CRÉDITO",$D1287-($D1287*TAXAS!$C$21)), IF($A1287=TAXAS!$A$22,IF($B1287="CRÉDITO",$D1287-($D1287*TAXAS!$C$22)), IF($A1287=TAXAS!$A$23,IF($B1287="CRÉDITO",$D1287-($D1287*TAXAS!$C$23)), IF($A1287=TAXAS!$A$24,IF($B1287="CRÉDITO",$D1287-($D1287*TAXAS!$C$24)), IF($A1287=TAXAS!$A$25,IF($B1287="CRÉDITO",$D1287-($D1287*TAXAS!$C$25)), IF($A1287=TAXAS!$A$26,IF($B1287="CRÉDITO",$D1287-($D1287*TAXAS!$C$26)), IF($A1287=TAXAS!$A$27,IF($B1287="CRÉDITO",$D1287-($D1287*TAXAS!$C$27))))))))))))))))))))))))))/1</f>
        <v>0</v>
      </c>
      <c r="G1287" s="9">
        <f>IF($A1287="VISA",IF($B1287="PARCELADO ATÉ 3X",$D1287-(D1287*TAXAS!$D$4))/3,IF($A1287="MASTER",IF($B1287="PARCELADO ATÉ 3X",$D1287-(D1287*TAXAS!$D$5))/3,IF($A1287="ELO",IF($B1287="PARCELADO ATÉ 3X",$D1287-(D1287*TAXAS!$D$6))/3,IF($A1287="HIPERCARD",IF($B1287="PARCELADO ATÉ 3X",$D1287-(D1287*TAXAS!$D$7))/3,IF($A1287="DINERS",IF($B1287="PARCELADO ATÉ 3X",$D1287-(D1287*TAXAS!$D$8))/3,IF($A1287="AMERICA EXPRESS",IF($B1287="PARCELADO ATÉ 3X",$D1287-(D1287*TAXAS!$D$9))/3,IF($A1287=TAXAS!$A$10,IF($B1287="PARCELADO ATÉ 3X",$D1287-($D1287*TAXAS!$D$10))/3,IF($A1287=TAXAS!$A$11,IF($B1287="PARCELADO ATÉ 3X",$D1287-($D1287*TAXAS!$D$11))/3,IF($A1287=TAXAS!$A$12,IF($B1287="PARCELADO ATÉ 3X",$D1287-($D1287*TAXAS!$D$12))/3,IF($A1287=TAXAS!$A$13,IF($B1287="PARCELADO ATÉ 3X",$D1287-($D1287*TAXAS!$D$13))/3,IF($A1287=TAXAS!$A$14,IF($B1287="PARCELADO ATÉ 3X",$D1287-($D1287*TAXAS!$D$14))/3,IF($A1287=TAXAS!$A$15,IF($B1287="PARCELADO ATÉ 3X",$D1287-($D1287*TAXAS!$D$15))/3,IF($A1287=TAXAS!$A$16,IF($B1287="PARCELADO ATÉ 3X",$D1287-($D1287*TAXAS!$D$16))/3,IF($A1287=TAXAS!$A$17,IF($B1287="PARCELADO ATÉ 3X",$D1287-($D1287*TAXAS!$D$17))/3,IF($A1287=TAXAS!$A$18,IF($B1287="PARCELADO ATÉ 3X",$D1287-($D1287*TAXAS!$D$18))/3,IF($A1287=TAXAS!$A$19,IF($B1287="PARCELADO ATÉ 3X",$D1287-($D1287*TAXAS!$D$19))/3,IF($A1287=TAXAS!$A$20,IF($B1287="PARCELADO ATÉ 3X",$D1287-($D1287*TAXAS!$D$20))/3,IF($A1287=TAXAS!$A$21,IF($B1287="PARCELADO ATÉ 3X",$D1287-($D1287*TAXAS!$D$21))/3,IF($A1287=TAXAS!$A$22,IF($B1287="PARCELADO ATÉ 3X",$D1287-($D1287*TAXAS!$D$22))/3,IF($A1287=TAXAS!$A$23,IF($B1287="PARCELADO ATÉ 3X",$D1287-($D1287*TAXAS!$D$23))/3,IF($A1287=TAXAS!$A$24,IF($B1287="PARCELADO ATÉ 3X",$D1287-($D1287*TAXAS!$D$24))/3,IF($A1287=TAXAS!$A$25,IF($B1287="PARCELADO ATÉ 3X",$D1287-($D1287*TAXAS!$D$25))/3,IF($A1287=TAXAS!$A$26,IF($B1287="PARCELADO ATÉ 3X",$D1287-($D1287*TAXAS!$D$26))/3,IF($A1287=TAXAS!$A$27,IF($B1287="PARCELADO ATÉ 3X",$D1287-($D1287*TAXAS!$D$27))/3))))))))))))))))))))))))/1</f>
        <v>0</v>
      </c>
      <c r="H1287" s="9">
        <f>IF($A1287="VISA",IF($B1287="PARCELADO ATÉ 6X",$D1287-(D1287*TAXAS!$E$4))/6,IF($A1287="MASTER",IF($B1287="PARCELADO ATÉ 6X",$D1287-(D1287*TAXAS!$E$5))/6,IF($A1287="ELO",IF($B1287="PARCELADO ATÉ 6X",$D1287-(D1287*TAXAS!$E$6))/6,IF($A1287="HIPERCARD",IF($B1287="PARCELADO ATÉ 6X",$D1287-(D1287*TAXAS!$E$7))/6,IF($A1287="DINERS",IF($B1287="PARCELADO ATÉ 6X",$D1287-(D1287*TAXAS!$E$8))/6,IF($A1287="AMERICA EXPRESS",IF($B1287="PARCELADO ATÉ 6X",$D1287-(D1287*TAXAS!$E$9))/6,IF($A1287=TAXAS!$A$10,IF($B1287="PARCELADO ATÉ 6X",$D1287-($D1287*TAXAS!$E$10))/6,IF($A1287=TAXAS!$A$11,IF($B1287="PARCELADO ATÉ 6X",$D1287-($D1287*TAXAS!$E$11))/6,IF($A1287=TAXAS!$A$12,IF($B1287="PARCELADO ATÉ 6X",$D1287-($D1287*TAXAS!$E$12))/6,IF($A1287=TAXAS!$A$13,IF($B1287="PARCELADO ATÉ 6X",$D1287-($D1287*TAXAS!$E$13))/6,IF($A1287=TAXAS!$A$14,IF($B1287="PARCELADO ATÉ 6X",$D1287-($D1287*TAXAS!$E$14))/6,IF($A1287=TAXAS!$A$15,IF($B1287="PARCELADO ATÉ 6X",$D1287-($D1287*TAXAS!$E$15))/6,IF($A1287=TAXAS!$A$16,IF($B1287="PARCELADO ATÉ 6X",$D1287-($D1287*TAXAS!$E$16))/6,IF($A1287=TAXAS!$A$17,IF($B1287="PARCELADO ATÉ 6X",$D1287-($D1287*TAXAS!$E$17))/6,IF($A1287=TAXAS!$A$18,IF($B1287="PARCELADO ATÉ 6X",$D1287-($D1287*TAXAS!$E$18))/6,IF($A1287=TAXAS!$A$19,IF($B1287="PARCELADO ATÉ 6X",$D1287-($D1287*TAXAS!$E$19))/6,IF($A1287=TAXAS!$A$20,IF($B1287="PARCELADO ATÉ 6X",$D1287-($D1287*TAXAS!$E$20))/6,IF($A1287=TAXAS!$A$21,IF($B1287="PARCELADO ATÉ 6X",$D1287-($D1287*TAXAS!$E$21))/6,IF($A1287=TAXAS!$A$22,IF($B1287="PARCELADO ATÉ 6X",$D1287-($D1287*TAXAS!$E$22))/6,IF($A1287=TAXAS!$A$23,IF($B1287="PARCELADO ATÉ 6X",$D1287-($D1287*TAXAS!$E$23))/6,IF($A1287=TAXAS!$A$24,IF($B1287="PARCELADO ATÉ 6X",$D1287-($D1287*TAXAS!$E$24))/6,IF($A1287=TAXAS!$A$25,IF($B1287="PARCELADO ATÉ 6X",$D1287-($D1287*TAXAS!$E$25))/6,IF($A1287=TAXAS!$A$26,IF($B1287="PARCELADO ATÉ 6X",$D1287-($D1287*TAXAS!$E$26))/6,IF($A1287=TAXAS!$A$27,IF($B1287="PARCELADO ATÉ 6X",$D1287-($D1287*TAXAS!$E$27))/6))))))))))))))))))))))))/1</f>
        <v>0</v>
      </c>
      <c r="I1287" s="9">
        <f>IF($A1287="VISA",IF($B1287="PARCELADO ATÉ 12X",$D1287-(D1287*TAXAS!$F$4))/12,IF($A1287="MASTER",IF($B1287="PARCELADO ATÉ 12X",$D1287-(D1287*TAXAS!$F$5))/12,IF($A1287="ELO",IF($B1287="PARCELADO ATÉ 12X",$D1287-(D1287*TAXAS!$F$6))/12,IF($A1287="HIPERCARD",IF($B1287="PARCELADO ATÉ 12X",$D1287-(D1287*TAXAS!$F$7))/12,IF($A1287="DINERS",IF($B1287="PARCELADO ATÉ 12X",$D1287-(D1287*TAXAS!$F$8))/12,IF($A1287="AMERICA EXPRESS",IF($B1287="PARCELADO ATÉ 12X",$D1287-(D1287*TAXAS!$F$9))/12,IF($A1287=TAXAS!$A$10,IF($B1287="PARCELADO ATÉ 12X",$D1287-($D1287*TAXAS!$F$10))/12,IF($A1287=TAXAS!$A$11,IF($B1287="PARCELADO ATÉ 12X",$D1287-($D1287*TAXAS!$F$11))/12,IF($A1287=TAXAS!$A$12,IF($B1287="PARCELADO ATÉ 12X",$D1287-($D1287*TAXAS!$F$12))/12,IF($A1287=TAXAS!$A$13,IF($B1287="PARCELADO ATÉ 12X",$D1287-($D1287*TAXAS!$F$13))/12,IF($A1287=TAXAS!$A$14,IF($B1287="PARCELADO ATÉ 12X",$D1287-($D1287*TAXAS!$F$14))/12,IF($A1287=TAXAS!$A$15,IF($B1287="PARCELADO ATÉ 12X",$D1287-($D1287*TAXAS!$F$15))/12,IF($A1287=TAXAS!$A$16,IF($B1287="PARCELADO ATÉ 12X",$D1287-($D1287*TAXAS!$F$16))/12,IF($A1287=TAXAS!$A$17,IF($B1287="PARCELADO ATÉ 12X",$D1287-($D1287*TAXAS!$F$17))/12,IF($A1287=TAXAS!$A$18,IF($B1287="PARCELADO ATÉ 12X",$D1287-($D1287*TAXAS!$F$18))/12,IF($A1287=TAXAS!$A$19,IF($B1287="PARCELADO ATÉ 12X",$D1287-($D1287*TAXAS!$F$19))/12,IF($A1287=TAXAS!$A$20,IF($B1287="PARCELADO ATÉ 12X",$D1287-($D1287*TAXAS!$F$20))/12,IF($A1287=TAXAS!$A$21,IF($B1287="PARCELADO ATÉ 12X",$D1287-($D1287*TAXAS!$F$21))/12,IF($A1287=TAXAS!$A$22,IF($B1287="PARCELADO ATÉ 12X",$D1287-($D1287*TAXAS!$F$22))/12,IF($A1287=TAXAS!$A$23,IF($B1287="PARCELADO ATÉ 12X",$D1287-($D1287*TAXAS!$F$23))/12,IF($A1287=TAXAS!$A$24,IF($B1287="PARCELADO ATÉ 12X",$D1287-($D1287*TAXAS!$F$24))/12,IF($A1287=TAXAS!$A$25,IF($B1287="PARCELADO ATÉ 12X",$D1287-($D1287*TAXAS!$F$25))/12,IF($A1287=TAXAS!$A$26,IF($B1287="PARCELADO ATÉ 12X",$D1287-($D1287*TAXAS!$F$26))/12,IF($A1287=TAXAS!$A$27,IF($B1287="PARCELADO ATÉ 12X",$D1287-($D1287*TAXAS!$F$27))/12))))))))))))))))))))))))/1</f>
        <v>0</v>
      </c>
      <c r="J1287" s="8">
        <f t="shared" si="0"/>
        <v>0</v>
      </c>
      <c r="K1287" s="10" t="b">
        <f>IF($B1287="PARCELADO ATÉ 3X",($D1287-($D1287*TAXAS!$D$4))-$J1287)</f>
        <v>0</v>
      </c>
      <c r="L1287" s="10" t="b">
        <f>IF($B1287="PARCELADO ATÉ 6X",($D1287-($D1287*TAXAS!$E$4))-$J1287)</f>
        <v>0</v>
      </c>
      <c r="M1287" s="10" t="b">
        <f>IF($B1287="PARCELADO ATÉ 12X",($D1287-($D1287*TAXAS!$F$4))-$J1287)</f>
        <v>0</v>
      </c>
      <c r="N1287" s="8">
        <f t="shared" si="1"/>
        <v>0</v>
      </c>
      <c r="O1287" s="10">
        <f t="shared" si="2"/>
        <v>0</v>
      </c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</row>
    <row r="1288" spans="1:31" ht="15.75" customHeight="1" x14ac:dyDescent="0.2">
      <c r="A1288" s="3"/>
      <c r="B1288" s="5"/>
      <c r="C1288" s="6"/>
      <c r="D1288" s="42"/>
      <c r="E1288" s="8">
        <f>IF($A1288="VISA",IF($B1288="DÉBITO",$D1288-($D1288*TAXAS!$B$4)),IF($A1288="MASTER",IF($B1288="DÉBITO",$D1288-($D1288*TAXAS!$B$5)),IF($A1288="ELO", IF($B1288="DÉBITO",$D1288-($D1288*TAXAS!$B$6)),IF($A1288="HIPERCARD",IF($B1288="DÉBITO",$D1288-($D1288*TAXAS!$B$7)),IF($A1288="DINERS",IF($B1288="DÉBITO",$D1288-($D1288*TAXAS!$B$8)),IF($A1288="AMERICA EXPRESS",IF($B1288="DÉBITO",$D1288-($D1288*TAXAS!$B$9)),IF($A1288=TAXAS!$A$10,IF($B1288="DÉBITO",$D1288-($D1288*TAXAS!$B$10)), IF($A1288=TAXAS!$A$11,IF($B1288="DÉBITO",$D1288-($D1288*TAXAS!$B$11)), IF($A1288=TAXAS!$A$12,IF($B1288="DÉBITO",$D1288-($D1288*TAXAS!$B$12)), IF($A1288=TAXAS!$A$13,IF($B1288="DÉBITO",$D1288-($D1288*TAXAS!$B$13)), IF($A1288=TAXAS!$A$14,IF($B1288="DÉBITO",$D1288-($D1288*TAXAS!$B$14)), IF($A1288=TAXAS!$A$15,IF($B1288="DÉBITO",$D1288-($D1288*TAXAS!$B$15)), IF($A1288=TAXAS!$A$16,IF($B1288="DÉBITO",$D1288-($D1288*TAXAS!$B$16)), IF($A1288=TAXAS!$A$17,IF($B1288="DÉBITO",$D1288-($D1288*TAXAS!$B$17)), IF($A1288=TAXAS!$A$18,IF($B1288="DÉBITO",$D1288-($D1288*TAXAS!$B$18)), IF($A1288=TAXAS!$A$19,IF($B1288="DÉBITO",$D1288-($D1288*TAXAS!$B$19)), IF($A1288=TAXAS!$A$20,IF($B1288="DÉBITO",$D1288-($D1288*TAXAS!$B$20)), IF($A1288=TAXAS!$A$21,IF($B1288="DÉBITO",$D1288-($D1288*TAXAS!$B$21)), IF($A1288=TAXAS!$A$22,IF($B1288="DÉBITO",$D1288-($D1288*TAXAS!$B$22)), IF($A1288=TAXAS!$A$23,IF($B1288="DÉBITO",$D1288-($D1288*TAXAS!$B$23)), IF($A1288=TAXAS!$A$24,IF($B1288="DÉBITO",$D1288-($D1288*TAXAS!$B$24)), IF($A1288=TAXAS!$A$25,IF($B1288="DÉBITO",$D1288-($D1288*TAXAS!$B$25)), IF($A1288=TAXAS!$A$26,IF($B1288="DÉBITO",$D1288-($D1288*TAXAS!$B$26)), IF($A1288=TAXAS!$A$27,IF($B1288="DÉBITO",$D1288-($D1288*TAXAS!$B$27))))))))))))))))))))))))))/1</f>
        <v>0</v>
      </c>
      <c r="F1288" s="8">
        <f>IF($A1288="VISA",IF($B1288="CRÉDITO",$D1288-($D1288*TAXAS!$C$4)),IF($A1288="MASTER",IF($B1288="CRÉDITO",$D1288-($D1288*TAXAS!$C$5)),IF($A1288="ELO", IF($B1288="CRÉDITO",$D1288-($D1288*TAXAS!$C$6)),IF($A1288="HIPERCARD",IF($B1288="CRÉDITO",$D1288-($D1288*TAXAS!$C$7)),IF($A1288="DINERS",IF($B1288="CRÉDITO",$D1288-($D1288*TAXAS!$C$8)),IF($A1288="AMERICA EXPRESS",IF($B1288="CRÉDITO",$D1288-($D1288*TAXAS!$C$9)),IF($A1288=TAXAS!$A$10,IF($B1288="CRÉDITO",$D1288-($D1288*TAXAS!$C$10)), IF($A1288=TAXAS!$A$11,IF($B1288="CRÉDITO",$D1288-($D1288*TAXAS!$C$11)), IF($A1288=TAXAS!$A$12,IF($B1288="CRÉDITO",$D1288-($D1288*TAXAS!$C$12)), IF($A1288=TAXAS!$A$13,IF($B1288="CRÉDITO",$D1288-($D1288*TAXAS!$C$13)), IF($A1288=TAXAS!$A$14,IF($B1288="CRÉDITO",$D1288-($D1288*TAXAS!$C$14)), IF($A1288=TAXAS!$A$15,IF($B1288="CRÉDITO",$D1288-($D1288*TAXAS!$C$15)), IF($A1288=TAXAS!$A$16,IF($B1288="CRÉDITO",$D1288-($D1288*TAXAS!$C$16)), IF($A1288=TAXAS!$A$17,IF($B1288="CRÉDITO",$D1288-($D1288*TAXAS!$C$17)), IF($A1288=TAXAS!$A$18,IF($B1288="CRÉDITO",$D1288-($D1288*TAXAS!$C$18)), IF($A1288=TAXAS!$A$19,IF($B1288="CRÉDITO",$D1288-($D1288*TAXAS!$C$19)), IF($A1288=TAXAS!$A$20,IF($B1288="CRÉDITO",$D1288-($D1288*TAXAS!$C$20)), IF($A1288=TAXAS!$A$21,IF($B1288="CRÉDITO",$D1288-($D1288*TAXAS!$C$21)), IF($A1288=TAXAS!$A$22,IF($B1288="CRÉDITO",$D1288-($D1288*TAXAS!$C$22)), IF($A1288=TAXAS!$A$23,IF($B1288="CRÉDITO",$D1288-($D1288*TAXAS!$C$23)), IF($A1288=TAXAS!$A$24,IF($B1288="CRÉDITO",$D1288-($D1288*TAXAS!$C$24)), IF($A1288=TAXAS!$A$25,IF($B1288="CRÉDITO",$D1288-($D1288*TAXAS!$C$25)), IF($A1288=TAXAS!$A$26,IF($B1288="CRÉDITO",$D1288-($D1288*TAXAS!$C$26)), IF($A1288=TAXAS!$A$27,IF($B1288="CRÉDITO",$D1288-($D1288*TAXAS!$C$27))))))))))))))))))))))))))/1</f>
        <v>0</v>
      </c>
      <c r="G1288" s="9">
        <f>IF($A1288="VISA",IF($B1288="PARCELADO ATÉ 3X",$D1288-(D1288*TAXAS!$D$4))/3,IF($A1288="MASTER",IF($B1288="PARCELADO ATÉ 3X",$D1288-(D1288*TAXAS!$D$5))/3,IF($A1288="ELO",IF($B1288="PARCELADO ATÉ 3X",$D1288-(D1288*TAXAS!$D$6))/3,IF($A1288="HIPERCARD",IF($B1288="PARCELADO ATÉ 3X",$D1288-(D1288*TAXAS!$D$7))/3,IF($A1288="DINERS",IF($B1288="PARCELADO ATÉ 3X",$D1288-(D1288*TAXAS!$D$8))/3,IF($A1288="AMERICA EXPRESS",IF($B1288="PARCELADO ATÉ 3X",$D1288-(D1288*TAXAS!$D$9))/3,IF($A1288=TAXAS!$A$10,IF($B1288="PARCELADO ATÉ 3X",$D1288-($D1288*TAXAS!$D$10))/3,IF($A1288=TAXAS!$A$11,IF($B1288="PARCELADO ATÉ 3X",$D1288-($D1288*TAXAS!$D$11))/3,IF($A1288=TAXAS!$A$12,IF($B1288="PARCELADO ATÉ 3X",$D1288-($D1288*TAXAS!$D$12))/3,IF($A1288=TAXAS!$A$13,IF($B1288="PARCELADO ATÉ 3X",$D1288-($D1288*TAXAS!$D$13))/3,IF($A1288=TAXAS!$A$14,IF($B1288="PARCELADO ATÉ 3X",$D1288-($D1288*TAXAS!$D$14))/3,IF($A1288=TAXAS!$A$15,IF($B1288="PARCELADO ATÉ 3X",$D1288-($D1288*TAXAS!$D$15))/3,IF($A1288=TAXAS!$A$16,IF($B1288="PARCELADO ATÉ 3X",$D1288-($D1288*TAXAS!$D$16))/3,IF($A1288=TAXAS!$A$17,IF($B1288="PARCELADO ATÉ 3X",$D1288-($D1288*TAXAS!$D$17))/3,IF($A1288=TAXAS!$A$18,IF($B1288="PARCELADO ATÉ 3X",$D1288-($D1288*TAXAS!$D$18))/3,IF($A1288=TAXAS!$A$19,IF($B1288="PARCELADO ATÉ 3X",$D1288-($D1288*TAXAS!$D$19))/3,IF($A1288=TAXAS!$A$20,IF($B1288="PARCELADO ATÉ 3X",$D1288-($D1288*TAXAS!$D$20))/3,IF($A1288=TAXAS!$A$21,IF($B1288="PARCELADO ATÉ 3X",$D1288-($D1288*TAXAS!$D$21))/3,IF($A1288=TAXAS!$A$22,IF($B1288="PARCELADO ATÉ 3X",$D1288-($D1288*TAXAS!$D$22))/3,IF($A1288=TAXAS!$A$23,IF($B1288="PARCELADO ATÉ 3X",$D1288-($D1288*TAXAS!$D$23))/3,IF($A1288=TAXAS!$A$24,IF($B1288="PARCELADO ATÉ 3X",$D1288-($D1288*TAXAS!$D$24))/3,IF($A1288=TAXAS!$A$25,IF($B1288="PARCELADO ATÉ 3X",$D1288-($D1288*TAXAS!$D$25))/3,IF($A1288=TAXAS!$A$26,IF($B1288="PARCELADO ATÉ 3X",$D1288-($D1288*TAXAS!$D$26))/3,IF($A1288=TAXAS!$A$27,IF($B1288="PARCELADO ATÉ 3X",$D1288-($D1288*TAXAS!$D$27))/3))))))))))))))))))))))))/1</f>
        <v>0</v>
      </c>
      <c r="H1288" s="9">
        <f>IF($A1288="VISA",IF($B1288="PARCELADO ATÉ 6X",$D1288-(D1288*TAXAS!$E$4))/6,IF($A1288="MASTER",IF($B1288="PARCELADO ATÉ 6X",$D1288-(D1288*TAXAS!$E$5))/6,IF($A1288="ELO",IF($B1288="PARCELADO ATÉ 6X",$D1288-(D1288*TAXAS!$E$6))/6,IF($A1288="HIPERCARD",IF($B1288="PARCELADO ATÉ 6X",$D1288-(D1288*TAXAS!$E$7))/6,IF($A1288="DINERS",IF($B1288="PARCELADO ATÉ 6X",$D1288-(D1288*TAXAS!$E$8))/6,IF($A1288="AMERICA EXPRESS",IF($B1288="PARCELADO ATÉ 6X",$D1288-(D1288*TAXAS!$E$9))/6,IF($A1288=TAXAS!$A$10,IF($B1288="PARCELADO ATÉ 6X",$D1288-($D1288*TAXAS!$E$10))/6,IF($A1288=TAXAS!$A$11,IF($B1288="PARCELADO ATÉ 6X",$D1288-($D1288*TAXAS!$E$11))/6,IF($A1288=TAXAS!$A$12,IF($B1288="PARCELADO ATÉ 6X",$D1288-($D1288*TAXAS!$E$12))/6,IF($A1288=TAXAS!$A$13,IF($B1288="PARCELADO ATÉ 6X",$D1288-($D1288*TAXAS!$E$13))/6,IF($A1288=TAXAS!$A$14,IF($B1288="PARCELADO ATÉ 6X",$D1288-($D1288*TAXAS!$E$14))/6,IF($A1288=TAXAS!$A$15,IF($B1288="PARCELADO ATÉ 6X",$D1288-($D1288*TAXAS!$E$15))/6,IF($A1288=TAXAS!$A$16,IF($B1288="PARCELADO ATÉ 6X",$D1288-($D1288*TAXAS!$E$16))/6,IF($A1288=TAXAS!$A$17,IF($B1288="PARCELADO ATÉ 6X",$D1288-($D1288*TAXAS!$E$17))/6,IF($A1288=TAXAS!$A$18,IF($B1288="PARCELADO ATÉ 6X",$D1288-($D1288*TAXAS!$E$18))/6,IF($A1288=TAXAS!$A$19,IF($B1288="PARCELADO ATÉ 6X",$D1288-($D1288*TAXAS!$E$19))/6,IF($A1288=TAXAS!$A$20,IF($B1288="PARCELADO ATÉ 6X",$D1288-($D1288*TAXAS!$E$20))/6,IF($A1288=TAXAS!$A$21,IF($B1288="PARCELADO ATÉ 6X",$D1288-($D1288*TAXAS!$E$21))/6,IF($A1288=TAXAS!$A$22,IF($B1288="PARCELADO ATÉ 6X",$D1288-($D1288*TAXAS!$E$22))/6,IF($A1288=TAXAS!$A$23,IF($B1288="PARCELADO ATÉ 6X",$D1288-($D1288*TAXAS!$E$23))/6,IF($A1288=TAXAS!$A$24,IF($B1288="PARCELADO ATÉ 6X",$D1288-($D1288*TAXAS!$E$24))/6,IF($A1288=TAXAS!$A$25,IF($B1288="PARCELADO ATÉ 6X",$D1288-($D1288*TAXAS!$E$25))/6,IF($A1288=TAXAS!$A$26,IF($B1288="PARCELADO ATÉ 6X",$D1288-($D1288*TAXAS!$E$26))/6,IF($A1288=TAXAS!$A$27,IF($B1288="PARCELADO ATÉ 6X",$D1288-($D1288*TAXAS!$E$27))/6))))))))))))))))))))))))/1</f>
        <v>0</v>
      </c>
      <c r="I1288" s="9">
        <f>IF($A1288="VISA",IF($B1288="PARCELADO ATÉ 12X",$D1288-(D1288*TAXAS!$F$4))/12,IF($A1288="MASTER",IF($B1288="PARCELADO ATÉ 12X",$D1288-(D1288*TAXAS!$F$5))/12,IF($A1288="ELO",IF($B1288="PARCELADO ATÉ 12X",$D1288-(D1288*TAXAS!$F$6))/12,IF($A1288="HIPERCARD",IF($B1288="PARCELADO ATÉ 12X",$D1288-(D1288*TAXAS!$F$7))/12,IF($A1288="DINERS",IF($B1288="PARCELADO ATÉ 12X",$D1288-(D1288*TAXAS!$F$8))/12,IF($A1288="AMERICA EXPRESS",IF($B1288="PARCELADO ATÉ 12X",$D1288-(D1288*TAXAS!$F$9))/12,IF($A1288=TAXAS!$A$10,IF($B1288="PARCELADO ATÉ 12X",$D1288-($D1288*TAXAS!$F$10))/12,IF($A1288=TAXAS!$A$11,IF($B1288="PARCELADO ATÉ 12X",$D1288-($D1288*TAXAS!$F$11))/12,IF($A1288=TAXAS!$A$12,IF($B1288="PARCELADO ATÉ 12X",$D1288-($D1288*TAXAS!$F$12))/12,IF($A1288=TAXAS!$A$13,IF($B1288="PARCELADO ATÉ 12X",$D1288-($D1288*TAXAS!$F$13))/12,IF($A1288=TAXAS!$A$14,IF($B1288="PARCELADO ATÉ 12X",$D1288-($D1288*TAXAS!$F$14))/12,IF($A1288=TAXAS!$A$15,IF($B1288="PARCELADO ATÉ 12X",$D1288-($D1288*TAXAS!$F$15))/12,IF($A1288=TAXAS!$A$16,IF($B1288="PARCELADO ATÉ 12X",$D1288-($D1288*TAXAS!$F$16))/12,IF($A1288=TAXAS!$A$17,IF($B1288="PARCELADO ATÉ 12X",$D1288-($D1288*TAXAS!$F$17))/12,IF($A1288=TAXAS!$A$18,IF($B1288="PARCELADO ATÉ 12X",$D1288-($D1288*TAXAS!$F$18))/12,IF($A1288=TAXAS!$A$19,IF($B1288="PARCELADO ATÉ 12X",$D1288-($D1288*TAXAS!$F$19))/12,IF($A1288=TAXAS!$A$20,IF($B1288="PARCELADO ATÉ 12X",$D1288-($D1288*TAXAS!$F$20))/12,IF($A1288=TAXAS!$A$21,IF($B1288="PARCELADO ATÉ 12X",$D1288-($D1288*TAXAS!$F$21))/12,IF($A1288=TAXAS!$A$22,IF($B1288="PARCELADO ATÉ 12X",$D1288-($D1288*TAXAS!$F$22))/12,IF($A1288=TAXAS!$A$23,IF($B1288="PARCELADO ATÉ 12X",$D1288-($D1288*TAXAS!$F$23))/12,IF($A1288=TAXAS!$A$24,IF($B1288="PARCELADO ATÉ 12X",$D1288-($D1288*TAXAS!$F$24))/12,IF($A1288=TAXAS!$A$25,IF($B1288="PARCELADO ATÉ 12X",$D1288-($D1288*TAXAS!$F$25))/12,IF($A1288=TAXAS!$A$26,IF($B1288="PARCELADO ATÉ 12X",$D1288-($D1288*TAXAS!$F$26))/12,IF($A1288=TAXAS!$A$27,IF($B1288="PARCELADO ATÉ 12X",$D1288-($D1288*TAXAS!$F$27))/12))))))))))))))))))))))))/1</f>
        <v>0</v>
      </c>
      <c r="J1288" s="8">
        <f t="shared" si="0"/>
        <v>0</v>
      </c>
      <c r="K1288" s="10" t="b">
        <f>IF($B1288="PARCELADO ATÉ 3X",($D1288-($D1288*TAXAS!$D$4))-$J1288)</f>
        <v>0</v>
      </c>
      <c r="L1288" s="10" t="b">
        <f>IF($B1288="PARCELADO ATÉ 6X",($D1288-($D1288*TAXAS!$E$4))-$J1288)</f>
        <v>0</v>
      </c>
      <c r="M1288" s="10" t="b">
        <f>IF($B1288="PARCELADO ATÉ 12X",($D1288-($D1288*TAXAS!$F$4))-$J1288)</f>
        <v>0</v>
      </c>
      <c r="N1288" s="8">
        <f t="shared" si="1"/>
        <v>0</v>
      </c>
      <c r="O1288" s="10">
        <f t="shared" si="2"/>
        <v>0</v>
      </c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</row>
    <row r="1289" spans="1:31" ht="15.75" customHeight="1" x14ac:dyDescent="0.2">
      <c r="A1289" s="3"/>
      <c r="B1289" s="5"/>
      <c r="C1289" s="6"/>
      <c r="D1289" s="42"/>
      <c r="E1289" s="8">
        <f>IF($A1289="VISA",IF($B1289="DÉBITO",$D1289-($D1289*TAXAS!$B$4)),IF($A1289="MASTER",IF($B1289="DÉBITO",$D1289-($D1289*TAXAS!$B$5)),IF($A1289="ELO", IF($B1289="DÉBITO",$D1289-($D1289*TAXAS!$B$6)),IF($A1289="HIPERCARD",IF($B1289="DÉBITO",$D1289-($D1289*TAXAS!$B$7)),IF($A1289="DINERS",IF($B1289="DÉBITO",$D1289-($D1289*TAXAS!$B$8)),IF($A1289="AMERICA EXPRESS",IF($B1289="DÉBITO",$D1289-($D1289*TAXAS!$B$9)),IF($A1289=TAXAS!$A$10,IF($B1289="DÉBITO",$D1289-($D1289*TAXAS!$B$10)), IF($A1289=TAXAS!$A$11,IF($B1289="DÉBITO",$D1289-($D1289*TAXAS!$B$11)), IF($A1289=TAXAS!$A$12,IF($B1289="DÉBITO",$D1289-($D1289*TAXAS!$B$12)), IF($A1289=TAXAS!$A$13,IF($B1289="DÉBITO",$D1289-($D1289*TAXAS!$B$13)), IF($A1289=TAXAS!$A$14,IF($B1289="DÉBITO",$D1289-($D1289*TAXAS!$B$14)), IF($A1289=TAXAS!$A$15,IF($B1289="DÉBITO",$D1289-($D1289*TAXAS!$B$15)), IF($A1289=TAXAS!$A$16,IF($B1289="DÉBITO",$D1289-($D1289*TAXAS!$B$16)), IF($A1289=TAXAS!$A$17,IF($B1289="DÉBITO",$D1289-($D1289*TAXAS!$B$17)), IF($A1289=TAXAS!$A$18,IF($B1289="DÉBITO",$D1289-($D1289*TAXAS!$B$18)), IF($A1289=TAXAS!$A$19,IF($B1289="DÉBITO",$D1289-($D1289*TAXAS!$B$19)), IF($A1289=TAXAS!$A$20,IF($B1289="DÉBITO",$D1289-($D1289*TAXAS!$B$20)), IF($A1289=TAXAS!$A$21,IF($B1289="DÉBITO",$D1289-($D1289*TAXAS!$B$21)), IF($A1289=TAXAS!$A$22,IF($B1289="DÉBITO",$D1289-($D1289*TAXAS!$B$22)), IF($A1289=TAXAS!$A$23,IF($B1289="DÉBITO",$D1289-($D1289*TAXAS!$B$23)), IF($A1289=TAXAS!$A$24,IF($B1289="DÉBITO",$D1289-($D1289*TAXAS!$B$24)), IF($A1289=TAXAS!$A$25,IF($B1289="DÉBITO",$D1289-($D1289*TAXAS!$B$25)), IF($A1289=TAXAS!$A$26,IF($B1289="DÉBITO",$D1289-($D1289*TAXAS!$B$26)), IF($A1289=TAXAS!$A$27,IF($B1289="DÉBITO",$D1289-($D1289*TAXAS!$B$27))))))))))))))))))))))))))/1</f>
        <v>0</v>
      </c>
      <c r="F1289" s="8">
        <f>IF($A1289="VISA",IF($B1289="CRÉDITO",$D1289-($D1289*TAXAS!$C$4)),IF($A1289="MASTER",IF($B1289="CRÉDITO",$D1289-($D1289*TAXAS!$C$5)),IF($A1289="ELO", IF($B1289="CRÉDITO",$D1289-($D1289*TAXAS!$C$6)),IF($A1289="HIPERCARD",IF($B1289="CRÉDITO",$D1289-($D1289*TAXAS!$C$7)),IF($A1289="DINERS",IF($B1289="CRÉDITO",$D1289-($D1289*TAXAS!$C$8)),IF($A1289="AMERICA EXPRESS",IF($B1289="CRÉDITO",$D1289-($D1289*TAXAS!$C$9)),IF($A1289=TAXAS!$A$10,IF($B1289="CRÉDITO",$D1289-($D1289*TAXAS!$C$10)), IF($A1289=TAXAS!$A$11,IF($B1289="CRÉDITO",$D1289-($D1289*TAXAS!$C$11)), IF($A1289=TAXAS!$A$12,IF($B1289="CRÉDITO",$D1289-($D1289*TAXAS!$C$12)), IF($A1289=TAXAS!$A$13,IF($B1289="CRÉDITO",$D1289-($D1289*TAXAS!$C$13)), IF($A1289=TAXAS!$A$14,IF($B1289="CRÉDITO",$D1289-($D1289*TAXAS!$C$14)), IF($A1289=TAXAS!$A$15,IF($B1289="CRÉDITO",$D1289-($D1289*TAXAS!$C$15)), IF($A1289=TAXAS!$A$16,IF($B1289="CRÉDITO",$D1289-($D1289*TAXAS!$C$16)), IF($A1289=TAXAS!$A$17,IF($B1289="CRÉDITO",$D1289-($D1289*TAXAS!$C$17)), IF($A1289=TAXAS!$A$18,IF($B1289="CRÉDITO",$D1289-($D1289*TAXAS!$C$18)), IF($A1289=TAXAS!$A$19,IF($B1289="CRÉDITO",$D1289-($D1289*TAXAS!$C$19)), IF($A1289=TAXAS!$A$20,IF($B1289="CRÉDITO",$D1289-($D1289*TAXAS!$C$20)), IF($A1289=TAXAS!$A$21,IF($B1289="CRÉDITO",$D1289-($D1289*TAXAS!$C$21)), IF($A1289=TAXAS!$A$22,IF($B1289="CRÉDITO",$D1289-($D1289*TAXAS!$C$22)), IF($A1289=TAXAS!$A$23,IF($B1289="CRÉDITO",$D1289-($D1289*TAXAS!$C$23)), IF($A1289=TAXAS!$A$24,IF($B1289="CRÉDITO",$D1289-($D1289*TAXAS!$C$24)), IF($A1289=TAXAS!$A$25,IF($B1289="CRÉDITO",$D1289-($D1289*TAXAS!$C$25)), IF($A1289=TAXAS!$A$26,IF($B1289="CRÉDITO",$D1289-($D1289*TAXAS!$C$26)), IF($A1289=TAXAS!$A$27,IF($B1289="CRÉDITO",$D1289-($D1289*TAXAS!$C$27))))))))))))))))))))))))))/1</f>
        <v>0</v>
      </c>
      <c r="G1289" s="9">
        <f>IF($A1289="VISA",IF($B1289="PARCELADO ATÉ 3X",$D1289-(D1289*TAXAS!$D$4))/3,IF($A1289="MASTER",IF($B1289="PARCELADO ATÉ 3X",$D1289-(D1289*TAXAS!$D$5))/3,IF($A1289="ELO",IF($B1289="PARCELADO ATÉ 3X",$D1289-(D1289*TAXAS!$D$6))/3,IF($A1289="HIPERCARD",IF($B1289="PARCELADO ATÉ 3X",$D1289-(D1289*TAXAS!$D$7))/3,IF($A1289="DINERS",IF($B1289="PARCELADO ATÉ 3X",$D1289-(D1289*TAXAS!$D$8))/3,IF($A1289="AMERICA EXPRESS",IF($B1289="PARCELADO ATÉ 3X",$D1289-(D1289*TAXAS!$D$9))/3,IF($A1289=TAXAS!$A$10,IF($B1289="PARCELADO ATÉ 3X",$D1289-($D1289*TAXAS!$D$10))/3,IF($A1289=TAXAS!$A$11,IF($B1289="PARCELADO ATÉ 3X",$D1289-($D1289*TAXAS!$D$11))/3,IF($A1289=TAXAS!$A$12,IF($B1289="PARCELADO ATÉ 3X",$D1289-($D1289*TAXAS!$D$12))/3,IF($A1289=TAXAS!$A$13,IF($B1289="PARCELADO ATÉ 3X",$D1289-($D1289*TAXAS!$D$13))/3,IF($A1289=TAXAS!$A$14,IF($B1289="PARCELADO ATÉ 3X",$D1289-($D1289*TAXAS!$D$14))/3,IF($A1289=TAXAS!$A$15,IF($B1289="PARCELADO ATÉ 3X",$D1289-($D1289*TAXAS!$D$15))/3,IF($A1289=TAXAS!$A$16,IF($B1289="PARCELADO ATÉ 3X",$D1289-($D1289*TAXAS!$D$16))/3,IF($A1289=TAXAS!$A$17,IF($B1289="PARCELADO ATÉ 3X",$D1289-($D1289*TAXAS!$D$17))/3,IF($A1289=TAXAS!$A$18,IF($B1289="PARCELADO ATÉ 3X",$D1289-($D1289*TAXAS!$D$18))/3,IF($A1289=TAXAS!$A$19,IF($B1289="PARCELADO ATÉ 3X",$D1289-($D1289*TAXAS!$D$19))/3,IF($A1289=TAXAS!$A$20,IF($B1289="PARCELADO ATÉ 3X",$D1289-($D1289*TAXAS!$D$20))/3,IF($A1289=TAXAS!$A$21,IF($B1289="PARCELADO ATÉ 3X",$D1289-($D1289*TAXAS!$D$21))/3,IF($A1289=TAXAS!$A$22,IF($B1289="PARCELADO ATÉ 3X",$D1289-($D1289*TAXAS!$D$22))/3,IF($A1289=TAXAS!$A$23,IF($B1289="PARCELADO ATÉ 3X",$D1289-($D1289*TAXAS!$D$23))/3,IF($A1289=TAXAS!$A$24,IF($B1289="PARCELADO ATÉ 3X",$D1289-($D1289*TAXAS!$D$24))/3,IF($A1289=TAXAS!$A$25,IF($B1289="PARCELADO ATÉ 3X",$D1289-($D1289*TAXAS!$D$25))/3,IF($A1289=TAXAS!$A$26,IF($B1289="PARCELADO ATÉ 3X",$D1289-($D1289*TAXAS!$D$26))/3,IF($A1289=TAXAS!$A$27,IF($B1289="PARCELADO ATÉ 3X",$D1289-($D1289*TAXAS!$D$27))/3))))))))))))))))))))))))/1</f>
        <v>0</v>
      </c>
      <c r="H1289" s="9">
        <f>IF($A1289="VISA",IF($B1289="PARCELADO ATÉ 6X",$D1289-(D1289*TAXAS!$E$4))/6,IF($A1289="MASTER",IF($B1289="PARCELADO ATÉ 6X",$D1289-(D1289*TAXAS!$E$5))/6,IF($A1289="ELO",IF($B1289="PARCELADO ATÉ 6X",$D1289-(D1289*TAXAS!$E$6))/6,IF($A1289="HIPERCARD",IF($B1289="PARCELADO ATÉ 6X",$D1289-(D1289*TAXAS!$E$7))/6,IF($A1289="DINERS",IF($B1289="PARCELADO ATÉ 6X",$D1289-(D1289*TAXAS!$E$8))/6,IF($A1289="AMERICA EXPRESS",IF($B1289="PARCELADO ATÉ 6X",$D1289-(D1289*TAXAS!$E$9))/6,IF($A1289=TAXAS!$A$10,IF($B1289="PARCELADO ATÉ 6X",$D1289-($D1289*TAXAS!$E$10))/6,IF($A1289=TAXAS!$A$11,IF($B1289="PARCELADO ATÉ 6X",$D1289-($D1289*TAXAS!$E$11))/6,IF($A1289=TAXAS!$A$12,IF($B1289="PARCELADO ATÉ 6X",$D1289-($D1289*TAXAS!$E$12))/6,IF($A1289=TAXAS!$A$13,IF($B1289="PARCELADO ATÉ 6X",$D1289-($D1289*TAXAS!$E$13))/6,IF($A1289=TAXAS!$A$14,IF($B1289="PARCELADO ATÉ 6X",$D1289-($D1289*TAXAS!$E$14))/6,IF($A1289=TAXAS!$A$15,IF($B1289="PARCELADO ATÉ 6X",$D1289-($D1289*TAXAS!$E$15))/6,IF($A1289=TAXAS!$A$16,IF($B1289="PARCELADO ATÉ 6X",$D1289-($D1289*TAXAS!$E$16))/6,IF($A1289=TAXAS!$A$17,IF($B1289="PARCELADO ATÉ 6X",$D1289-($D1289*TAXAS!$E$17))/6,IF($A1289=TAXAS!$A$18,IF($B1289="PARCELADO ATÉ 6X",$D1289-($D1289*TAXAS!$E$18))/6,IF($A1289=TAXAS!$A$19,IF($B1289="PARCELADO ATÉ 6X",$D1289-($D1289*TAXAS!$E$19))/6,IF($A1289=TAXAS!$A$20,IF($B1289="PARCELADO ATÉ 6X",$D1289-($D1289*TAXAS!$E$20))/6,IF($A1289=TAXAS!$A$21,IF($B1289="PARCELADO ATÉ 6X",$D1289-($D1289*TAXAS!$E$21))/6,IF($A1289=TAXAS!$A$22,IF($B1289="PARCELADO ATÉ 6X",$D1289-($D1289*TAXAS!$E$22))/6,IF($A1289=TAXAS!$A$23,IF($B1289="PARCELADO ATÉ 6X",$D1289-($D1289*TAXAS!$E$23))/6,IF($A1289=TAXAS!$A$24,IF($B1289="PARCELADO ATÉ 6X",$D1289-($D1289*TAXAS!$E$24))/6,IF($A1289=TAXAS!$A$25,IF($B1289="PARCELADO ATÉ 6X",$D1289-($D1289*TAXAS!$E$25))/6,IF($A1289=TAXAS!$A$26,IF($B1289="PARCELADO ATÉ 6X",$D1289-($D1289*TAXAS!$E$26))/6,IF($A1289=TAXAS!$A$27,IF($B1289="PARCELADO ATÉ 6X",$D1289-($D1289*TAXAS!$E$27))/6))))))))))))))))))))))))/1</f>
        <v>0</v>
      </c>
      <c r="I1289" s="9">
        <f>IF($A1289="VISA",IF($B1289="PARCELADO ATÉ 12X",$D1289-(D1289*TAXAS!$F$4))/12,IF($A1289="MASTER",IF($B1289="PARCELADO ATÉ 12X",$D1289-(D1289*TAXAS!$F$5))/12,IF($A1289="ELO",IF($B1289="PARCELADO ATÉ 12X",$D1289-(D1289*TAXAS!$F$6))/12,IF($A1289="HIPERCARD",IF($B1289="PARCELADO ATÉ 12X",$D1289-(D1289*TAXAS!$F$7))/12,IF($A1289="DINERS",IF($B1289="PARCELADO ATÉ 12X",$D1289-(D1289*TAXAS!$F$8))/12,IF($A1289="AMERICA EXPRESS",IF($B1289="PARCELADO ATÉ 12X",$D1289-(D1289*TAXAS!$F$9))/12,IF($A1289=TAXAS!$A$10,IF($B1289="PARCELADO ATÉ 12X",$D1289-($D1289*TAXAS!$F$10))/12,IF($A1289=TAXAS!$A$11,IF($B1289="PARCELADO ATÉ 12X",$D1289-($D1289*TAXAS!$F$11))/12,IF($A1289=TAXAS!$A$12,IF($B1289="PARCELADO ATÉ 12X",$D1289-($D1289*TAXAS!$F$12))/12,IF($A1289=TAXAS!$A$13,IF($B1289="PARCELADO ATÉ 12X",$D1289-($D1289*TAXAS!$F$13))/12,IF($A1289=TAXAS!$A$14,IF($B1289="PARCELADO ATÉ 12X",$D1289-($D1289*TAXAS!$F$14))/12,IF($A1289=TAXAS!$A$15,IF($B1289="PARCELADO ATÉ 12X",$D1289-($D1289*TAXAS!$F$15))/12,IF($A1289=TAXAS!$A$16,IF($B1289="PARCELADO ATÉ 12X",$D1289-($D1289*TAXAS!$F$16))/12,IF($A1289=TAXAS!$A$17,IF($B1289="PARCELADO ATÉ 12X",$D1289-($D1289*TAXAS!$F$17))/12,IF($A1289=TAXAS!$A$18,IF($B1289="PARCELADO ATÉ 12X",$D1289-($D1289*TAXAS!$F$18))/12,IF($A1289=TAXAS!$A$19,IF($B1289="PARCELADO ATÉ 12X",$D1289-($D1289*TAXAS!$F$19))/12,IF($A1289=TAXAS!$A$20,IF($B1289="PARCELADO ATÉ 12X",$D1289-($D1289*TAXAS!$F$20))/12,IF($A1289=TAXAS!$A$21,IF($B1289="PARCELADO ATÉ 12X",$D1289-($D1289*TAXAS!$F$21))/12,IF($A1289=TAXAS!$A$22,IF($B1289="PARCELADO ATÉ 12X",$D1289-($D1289*TAXAS!$F$22))/12,IF($A1289=TAXAS!$A$23,IF($B1289="PARCELADO ATÉ 12X",$D1289-($D1289*TAXAS!$F$23))/12,IF($A1289=TAXAS!$A$24,IF($B1289="PARCELADO ATÉ 12X",$D1289-($D1289*TAXAS!$F$24))/12,IF($A1289=TAXAS!$A$25,IF($B1289="PARCELADO ATÉ 12X",$D1289-($D1289*TAXAS!$F$25))/12,IF($A1289=TAXAS!$A$26,IF($B1289="PARCELADO ATÉ 12X",$D1289-($D1289*TAXAS!$F$26))/12,IF($A1289=TAXAS!$A$27,IF($B1289="PARCELADO ATÉ 12X",$D1289-($D1289*TAXAS!$F$27))/12))))))))))))))))))))))))/1</f>
        <v>0</v>
      </c>
      <c r="J1289" s="8">
        <f t="shared" si="0"/>
        <v>0</v>
      </c>
      <c r="K1289" s="10" t="b">
        <f>IF($B1289="PARCELADO ATÉ 3X",($D1289-($D1289*TAXAS!$D$4))-$J1289)</f>
        <v>0</v>
      </c>
      <c r="L1289" s="10" t="b">
        <f>IF($B1289="PARCELADO ATÉ 6X",($D1289-($D1289*TAXAS!$E$4))-$J1289)</f>
        <v>0</v>
      </c>
      <c r="M1289" s="10" t="b">
        <f>IF($B1289="PARCELADO ATÉ 12X",($D1289-($D1289*TAXAS!$F$4))-$J1289)</f>
        <v>0</v>
      </c>
      <c r="N1289" s="8">
        <f t="shared" si="1"/>
        <v>0</v>
      </c>
      <c r="O1289" s="10">
        <f t="shared" si="2"/>
        <v>0</v>
      </c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</row>
    <row r="1290" spans="1:31" ht="15.75" customHeight="1" x14ac:dyDescent="0.2">
      <c r="A1290" s="3"/>
      <c r="B1290" s="5"/>
      <c r="C1290" s="6"/>
      <c r="D1290" s="42"/>
      <c r="E1290" s="8">
        <f>IF($A1290="VISA",IF($B1290="DÉBITO",$D1290-($D1290*TAXAS!$B$4)),IF($A1290="MASTER",IF($B1290="DÉBITO",$D1290-($D1290*TAXAS!$B$5)),IF($A1290="ELO", IF($B1290="DÉBITO",$D1290-($D1290*TAXAS!$B$6)),IF($A1290="HIPERCARD",IF($B1290="DÉBITO",$D1290-($D1290*TAXAS!$B$7)),IF($A1290="DINERS",IF($B1290="DÉBITO",$D1290-($D1290*TAXAS!$B$8)),IF($A1290="AMERICA EXPRESS",IF($B1290="DÉBITO",$D1290-($D1290*TAXAS!$B$9)),IF($A1290=TAXAS!$A$10,IF($B1290="DÉBITO",$D1290-($D1290*TAXAS!$B$10)), IF($A1290=TAXAS!$A$11,IF($B1290="DÉBITO",$D1290-($D1290*TAXAS!$B$11)), IF($A1290=TAXAS!$A$12,IF($B1290="DÉBITO",$D1290-($D1290*TAXAS!$B$12)), IF($A1290=TAXAS!$A$13,IF($B1290="DÉBITO",$D1290-($D1290*TAXAS!$B$13)), IF($A1290=TAXAS!$A$14,IF($B1290="DÉBITO",$D1290-($D1290*TAXAS!$B$14)), IF($A1290=TAXAS!$A$15,IF($B1290="DÉBITO",$D1290-($D1290*TAXAS!$B$15)), IF($A1290=TAXAS!$A$16,IF($B1290="DÉBITO",$D1290-($D1290*TAXAS!$B$16)), IF($A1290=TAXAS!$A$17,IF($B1290="DÉBITO",$D1290-($D1290*TAXAS!$B$17)), IF($A1290=TAXAS!$A$18,IF($B1290="DÉBITO",$D1290-($D1290*TAXAS!$B$18)), IF($A1290=TAXAS!$A$19,IF($B1290="DÉBITO",$D1290-($D1290*TAXAS!$B$19)), IF($A1290=TAXAS!$A$20,IF($B1290="DÉBITO",$D1290-($D1290*TAXAS!$B$20)), IF($A1290=TAXAS!$A$21,IF($B1290="DÉBITO",$D1290-($D1290*TAXAS!$B$21)), IF($A1290=TAXAS!$A$22,IF($B1290="DÉBITO",$D1290-($D1290*TAXAS!$B$22)), IF($A1290=TAXAS!$A$23,IF($B1290="DÉBITO",$D1290-($D1290*TAXAS!$B$23)), IF($A1290=TAXAS!$A$24,IF($B1290="DÉBITO",$D1290-($D1290*TAXAS!$B$24)), IF($A1290=TAXAS!$A$25,IF($B1290="DÉBITO",$D1290-($D1290*TAXAS!$B$25)), IF($A1290=TAXAS!$A$26,IF($B1290="DÉBITO",$D1290-($D1290*TAXAS!$B$26)), IF($A1290=TAXAS!$A$27,IF($B1290="DÉBITO",$D1290-($D1290*TAXAS!$B$27))))))))))))))))))))))))))/1</f>
        <v>0</v>
      </c>
      <c r="F1290" s="8">
        <f>IF($A1290="VISA",IF($B1290="CRÉDITO",$D1290-($D1290*TAXAS!$C$4)),IF($A1290="MASTER",IF($B1290="CRÉDITO",$D1290-($D1290*TAXAS!$C$5)),IF($A1290="ELO", IF($B1290="CRÉDITO",$D1290-($D1290*TAXAS!$C$6)),IF($A1290="HIPERCARD",IF($B1290="CRÉDITO",$D1290-($D1290*TAXAS!$C$7)),IF($A1290="DINERS",IF($B1290="CRÉDITO",$D1290-($D1290*TAXAS!$C$8)),IF($A1290="AMERICA EXPRESS",IF($B1290="CRÉDITO",$D1290-($D1290*TAXAS!$C$9)),IF($A1290=TAXAS!$A$10,IF($B1290="CRÉDITO",$D1290-($D1290*TAXAS!$C$10)), IF($A1290=TAXAS!$A$11,IF($B1290="CRÉDITO",$D1290-($D1290*TAXAS!$C$11)), IF($A1290=TAXAS!$A$12,IF($B1290="CRÉDITO",$D1290-($D1290*TAXAS!$C$12)), IF($A1290=TAXAS!$A$13,IF($B1290="CRÉDITO",$D1290-($D1290*TAXAS!$C$13)), IF($A1290=TAXAS!$A$14,IF($B1290="CRÉDITO",$D1290-($D1290*TAXAS!$C$14)), IF($A1290=TAXAS!$A$15,IF($B1290="CRÉDITO",$D1290-($D1290*TAXAS!$C$15)), IF($A1290=TAXAS!$A$16,IF($B1290="CRÉDITO",$D1290-($D1290*TAXAS!$C$16)), IF($A1290=TAXAS!$A$17,IF($B1290="CRÉDITO",$D1290-($D1290*TAXAS!$C$17)), IF($A1290=TAXAS!$A$18,IF($B1290="CRÉDITO",$D1290-($D1290*TAXAS!$C$18)), IF($A1290=TAXAS!$A$19,IF($B1290="CRÉDITO",$D1290-($D1290*TAXAS!$C$19)), IF($A1290=TAXAS!$A$20,IF($B1290="CRÉDITO",$D1290-($D1290*TAXAS!$C$20)), IF($A1290=TAXAS!$A$21,IF($B1290="CRÉDITO",$D1290-($D1290*TAXAS!$C$21)), IF($A1290=TAXAS!$A$22,IF($B1290="CRÉDITO",$D1290-($D1290*TAXAS!$C$22)), IF($A1290=TAXAS!$A$23,IF($B1290="CRÉDITO",$D1290-($D1290*TAXAS!$C$23)), IF($A1290=TAXAS!$A$24,IF($B1290="CRÉDITO",$D1290-($D1290*TAXAS!$C$24)), IF($A1290=TAXAS!$A$25,IF($B1290="CRÉDITO",$D1290-($D1290*TAXAS!$C$25)), IF($A1290=TAXAS!$A$26,IF($B1290="CRÉDITO",$D1290-($D1290*TAXAS!$C$26)), IF($A1290=TAXAS!$A$27,IF($B1290="CRÉDITO",$D1290-($D1290*TAXAS!$C$27))))))))))))))))))))))))))/1</f>
        <v>0</v>
      </c>
      <c r="G1290" s="9">
        <f>IF($A1290="VISA",IF($B1290="PARCELADO ATÉ 3X",$D1290-(D1290*TAXAS!$D$4))/3,IF($A1290="MASTER",IF($B1290="PARCELADO ATÉ 3X",$D1290-(D1290*TAXAS!$D$5))/3,IF($A1290="ELO",IF($B1290="PARCELADO ATÉ 3X",$D1290-(D1290*TAXAS!$D$6))/3,IF($A1290="HIPERCARD",IF($B1290="PARCELADO ATÉ 3X",$D1290-(D1290*TAXAS!$D$7))/3,IF($A1290="DINERS",IF($B1290="PARCELADO ATÉ 3X",$D1290-(D1290*TAXAS!$D$8))/3,IF($A1290="AMERICA EXPRESS",IF($B1290="PARCELADO ATÉ 3X",$D1290-(D1290*TAXAS!$D$9))/3,IF($A1290=TAXAS!$A$10,IF($B1290="PARCELADO ATÉ 3X",$D1290-($D1290*TAXAS!$D$10))/3,IF($A1290=TAXAS!$A$11,IF($B1290="PARCELADO ATÉ 3X",$D1290-($D1290*TAXAS!$D$11))/3,IF($A1290=TAXAS!$A$12,IF($B1290="PARCELADO ATÉ 3X",$D1290-($D1290*TAXAS!$D$12))/3,IF($A1290=TAXAS!$A$13,IF($B1290="PARCELADO ATÉ 3X",$D1290-($D1290*TAXAS!$D$13))/3,IF($A1290=TAXAS!$A$14,IF($B1290="PARCELADO ATÉ 3X",$D1290-($D1290*TAXAS!$D$14))/3,IF($A1290=TAXAS!$A$15,IF($B1290="PARCELADO ATÉ 3X",$D1290-($D1290*TAXAS!$D$15))/3,IF($A1290=TAXAS!$A$16,IF($B1290="PARCELADO ATÉ 3X",$D1290-($D1290*TAXAS!$D$16))/3,IF($A1290=TAXAS!$A$17,IF($B1290="PARCELADO ATÉ 3X",$D1290-($D1290*TAXAS!$D$17))/3,IF($A1290=TAXAS!$A$18,IF($B1290="PARCELADO ATÉ 3X",$D1290-($D1290*TAXAS!$D$18))/3,IF($A1290=TAXAS!$A$19,IF($B1290="PARCELADO ATÉ 3X",$D1290-($D1290*TAXAS!$D$19))/3,IF($A1290=TAXAS!$A$20,IF($B1290="PARCELADO ATÉ 3X",$D1290-($D1290*TAXAS!$D$20))/3,IF($A1290=TAXAS!$A$21,IF($B1290="PARCELADO ATÉ 3X",$D1290-($D1290*TAXAS!$D$21))/3,IF($A1290=TAXAS!$A$22,IF($B1290="PARCELADO ATÉ 3X",$D1290-($D1290*TAXAS!$D$22))/3,IF($A1290=TAXAS!$A$23,IF($B1290="PARCELADO ATÉ 3X",$D1290-($D1290*TAXAS!$D$23))/3,IF($A1290=TAXAS!$A$24,IF($B1290="PARCELADO ATÉ 3X",$D1290-($D1290*TAXAS!$D$24))/3,IF($A1290=TAXAS!$A$25,IF($B1290="PARCELADO ATÉ 3X",$D1290-($D1290*TAXAS!$D$25))/3,IF($A1290=TAXAS!$A$26,IF($B1290="PARCELADO ATÉ 3X",$D1290-($D1290*TAXAS!$D$26))/3,IF($A1290=TAXAS!$A$27,IF($B1290="PARCELADO ATÉ 3X",$D1290-($D1290*TAXAS!$D$27))/3))))))))))))))))))))))))/1</f>
        <v>0</v>
      </c>
      <c r="H1290" s="9">
        <f>IF($A1290="VISA",IF($B1290="PARCELADO ATÉ 6X",$D1290-(D1290*TAXAS!$E$4))/6,IF($A1290="MASTER",IF($B1290="PARCELADO ATÉ 6X",$D1290-(D1290*TAXAS!$E$5))/6,IF($A1290="ELO",IF($B1290="PARCELADO ATÉ 6X",$D1290-(D1290*TAXAS!$E$6))/6,IF($A1290="HIPERCARD",IF($B1290="PARCELADO ATÉ 6X",$D1290-(D1290*TAXAS!$E$7))/6,IF($A1290="DINERS",IF($B1290="PARCELADO ATÉ 6X",$D1290-(D1290*TAXAS!$E$8))/6,IF($A1290="AMERICA EXPRESS",IF($B1290="PARCELADO ATÉ 6X",$D1290-(D1290*TAXAS!$E$9))/6,IF($A1290=TAXAS!$A$10,IF($B1290="PARCELADO ATÉ 6X",$D1290-($D1290*TAXAS!$E$10))/6,IF($A1290=TAXAS!$A$11,IF($B1290="PARCELADO ATÉ 6X",$D1290-($D1290*TAXAS!$E$11))/6,IF($A1290=TAXAS!$A$12,IF($B1290="PARCELADO ATÉ 6X",$D1290-($D1290*TAXAS!$E$12))/6,IF($A1290=TAXAS!$A$13,IF($B1290="PARCELADO ATÉ 6X",$D1290-($D1290*TAXAS!$E$13))/6,IF($A1290=TAXAS!$A$14,IF($B1290="PARCELADO ATÉ 6X",$D1290-($D1290*TAXAS!$E$14))/6,IF($A1290=TAXAS!$A$15,IF($B1290="PARCELADO ATÉ 6X",$D1290-($D1290*TAXAS!$E$15))/6,IF($A1290=TAXAS!$A$16,IF($B1290="PARCELADO ATÉ 6X",$D1290-($D1290*TAXAS!$E$16))/6,IF($A1290=TAXAS!$A$17,IF($B1290="PARCELADO ATÉ 6X",$D1290-($D1290*TAXAS!$E$17))/6,IF($A1290=TAXAS!$A$18,IF($B1290="PARCELADO ATÉ 6X",$D1290-($D1290*TAXAS!$E$18))/6,IF($A1290=TAXAS!$A$19,IF($B1290="PARCELADO ATÉ 6X",$D1290-($D1290*TAXAS!$E$19))/6,IF($A1290=TAXAS!$A$20,IF($B1290="PARCELADO ATÉ 6X",$D1290-($D1290*TAXAS!$E$20))/6,IF($A1290=TAXAS!$A$21,IF($B1290="PARCELADO ATÉ 6X",$D1290-($D1290*TAXAS!$E$21))/6,IF($A1290=TAXAS!$A$22,IF($B1290="PARCELADO ATÉ 6X",$D1290-($D1290*TAXAS!$E$22))/6,IF($A1290=TAXAS!$A$23,IF($B1290="PARCELADO ATÉ 6X",$D1290-($D1290*TAXAS!$E$23))/6,IF($A1290=TAXAS!$A$24,IF($B1290="PARCELADO ATÉ 6X",$D1290-($D1290*TAXAS!$E$24))/6,IF($A1290=TAXAS!$A$25,IF($B1290="PARCELADO ATÉ 6X",$D1290-($D1290*TAXAS!$E$25))/6,IF($A1290=TAXAS!$A$26,IF($B1290="PARCELADO ATÉ 6X",$D1290-($D1290*TAXAS!$E$26))/6,IF($A1290=TAXAS!$A$27,IF($B1290="PARCELADO ATÉ 6X",$D1290-($D1290*TAXAS!$E$27))/6))))))))))))))))))))))))/1</f>
        <v>0</v>
      </c>
      <c r="I1290" s="9">
        <f>IF($A1290="VISA",IF($B1290="PARCELADO ATÉ 12X",$D1290-(D1290*TAXAS!$F$4))/12,IF($A1290="MASTER",IF($B1290="PARCELADO ATÉ 12X",$D1290-(D1290*TAXAS!$F$5))/12,IF($A1290="ELO",IF($B1290="PARCELADO ATÉ 12X",$D1290-(D1290*TAXAS!$F$6))/12,IF($A1290="HIPERCARD",IF($B1290="PARCELADO ATÉ 12X",$D1290-(D1290*TAXAS!$F$7))/12,IF($A1290="DINERS",IF($B1290="PARCELADO ATÉ 12X",$D1290-(D1290*TAXAS!$F$8))/12,IF($A1290="AMERICA EXPRESS",IF($B1290="PARCELADO ATÉ 12X",$D1290-(D1290*TAXAS!$F$9))/12,IF($A1290=TAXAS!$A$10,IF($B1290="PARCELADO ATÉ 12X",$D1290-($D1290*TAXAS!$F$10))/12,IF($A1290=TAXAS!$A$11,IF($B1290="PARCELADO ATÉ 12X",$D1290-($D1290*TAXAS!$F$11))/12,IF($A1290=TAXAS!$A$12,IF($B1290="PARCELADO ATÉ 12X",$D1290-($D1290*TAXAS!$F$12))/12,IF($A1290=TAXAS!$A$13,IF($B1290="PARCELADO ATÉ 12X",$D1290-($D1290*TAXAS!$F$13))/12,IF($A1290=TAXAS!$A$14,IF($B1290="PARCELADO ATÉ 12X",$D1290-($D1290*TAXAS!$F$14))/12,IF($A1290=TAXAS!$A$15,IF($B1290="PARCELADO ATÉ 12X",$D1290-($D1290*TAXAS!$F$15))/12,IF($A1290=TAXAS!$A$16,IF($B1290="PARCELADO ATÉ 12X",$D1290-($D1290*TAXAS!$F$16))/12,IF($A1290=TAXAS!$A$17,IF($B1290="PARCELADO ATÉ 12X",$D1290-($D1290*TAXAS!$F$17))/12,IF($A1290=TAXAS!$A$18,IF($B1290="PARCELADO ATÉ 12X",$D1290-($D1290*TAXAS!$F$18))/12,IF($A1290=TAXAS!$A$19,IF($B1290="PARCELADO ATÉ 12X",$D1290-($D1290*TAXAS!$F$19))/12,IF($A1290=TAXAS!$A$20,IF($B1290="PARCELADO ATÉ 12X",$D1290-($D1290*TAXAS!$F$20))/12,IF($A1290=TAXAS!$A$21,IF($B1290="PARCELADO ATÉ 12X",$D1290-($D1290*TAXAS!$F$21))/12,IF($A1290=TAXAS!$A$22,IF($B1290="PARCELADO ATÉ 12X",$D1290-($D1290*TAXAS!$F$22))/12,IF($A1290=TAXAS!$A$23,IF($B1290="PARCELADO ATÉ 12X",$D1290-($D1290*TAXAS!$F$23))/12,IF($A1290=TAXAS!$A$24,IF($B1290="PARCELADO ATÉ 12X",$D1290-($D1290*TAXAS!$F$24))/12,IF($A1290=TAXAS!$A$25,IF($B1290="PARCELADO ATÉ 12X",$D1290-($D1290*TAXAS!$F$25))/12,IF($A1290=TAXAS!$A$26,IF($B1290="PARCELADO ATÉ 12X",$D1290-($D1290*TAXAS!$F$26))/12,IF($A1290=TAXAS!$A$27,IF($B1290="PARCELADO ATÉ 12X",$D1290-($D1290*TAXAS!$F$27))/12))))))))))))))))))))))))/1</f>
        <v>0</v>
      </c>
      <c r="J1290" s="8">
        <f t="shared" si="0"/>
        <v>0</v>
      </c>
      <c r="K1290" s="10" t="b">
        <f>IF($B1290="PARCELADO ATÉ 3X",($D1290-($D1290*TAXAS!$D$4))-$J1290)</f>
        <v>0</v>
      </c>
      <c r="L1290" s="10" t="b">
        <f>IF($B1290="PARCELADO ATÉ 6X",($D1290-($D1290*TAXAS!$E$4))-$J1290)</f>
        <v>0</v>
      </c>
      <c r="M1290" s="10" t="b">
        <f>IF($B1290="PARCELADO ATÉ 12X",($D1290-($D1290*TAXAS!$F$4))-$J1290)</f>
        <v>0</v>
      </c>
      <c r="N1290" s="8">
        <f t="shared" si="1"/>
        <v>0</v>
      </c>
      <c r="O1290" s="10">
        <f t="shared" si="2"/>
        <v>0</v>
      </c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</row>
    <row r="1291" spans="1:31" ht="15.75" customHeight="1" x14ac:dyDescent="0.2">
      <c r="A1291" s="3"/>
      <c r="B1291" s="5"/>
      <c r="C1291" s="6"/>
      <c r="D1291" s="42"/>
      <c r="E1291" s="8">
        <f>IF($A1291="VISA",IF($B1291="DÉBITO",$D1291-($D1291*TAXAS!$B$4)),IF($A1291="MASTER",IF($B1291="DÉBITO",$D1291-($D1291*TAXAS!$B$5)),IF($A1291="ELO", IF($B1291="DÉBITO",$D1291-($D1291*TAXAS!$B$6)),IF($A1291="HIPERCARD",IF($B1291="DÉBITO",$D1291-($D1291*TAXAS!$B$7)),IF($A1291="DINERS",IF($B1291="DÉBITO",$D1291-($D1291*TAXAS!$B$8)),IF($A1291="AMERICA EXPRESS",IF($B1291="DÉBITO",$D1291-($D1291*TAXAS!$B$9)),IF($A1291=TAXAS!$A$10,IF($B1291="DÉBITO",$D1291-($D1291*TAXAS!$B$10)), IF($A1291=TAXAS!$A$11,IF($B1291="DÉBITO",$D1291-($D1291*TAXAS!$B$11)), IF($A1291=TAXAS!$A$12,IF($B1291="DÉBITO",$D1291-($D1291*TAXAS!$B$12)), IF($A1291=TAXAS!$A$13,IF($B1291="DÉBITO",$D1291-($D1291*TAXAS!$B$13)), IF($A1291=TAXAS!$A$14,IF($B1291="DÉBITO",$D1291-($D1291*TAXAS!$B$14)), IF($A1291=TAXAS!$A$15,IF($B1291="DÉBITO",$D1291-($D1291*TAXAS!$B$15)), IF($A1291=TAXAS!$A$16,IF($B1291="DÉBITO",$D1291-($D1291*TAXAS!$B$16)), IF($A1291=TAXAS!$A$17,IF($B1291="DÉBITO",$D1291-($D1291*TAXAS!$B$17)), IF($A1291=TAXAS!$A$18,IF($B1291="DÉBITO",$D1291-($D1291*TAXAS!$B$18)), IF($A1291=TAXAS!$A$19,IF($B1291="DÉBITO",$D1291-($D1291*TAXAS!$B$19)), IF($A1291=TAXAS!$A$20,IF($B1291="DÉBITO",$D1291-($D1291*TAXAS!$B$20)), IF($A1291=TAXAS!$A$21,IF($B1291="DÉBITO",$D1291-($D1291*TAXAS!$B$21)), IF($A1291=TAXAS!$A$22,IF($B1291="DÉBITO",$D1291-($D1291*TAXAS!$B$22)), IF($A1291=TAXAS!$A$23,IF($B1291="DÉBITO",$D1291-($D1291*TAXAS!$B$23)), IF($A1291=TAXAS!$A$24,IF($B1291="DÉBITO",$D1291-($D1291*TAXAS!$B$24)), IF($A1291=TAXAS!$A$25,IF($B1291="DÉBITO",$D1291-($D1291*TAXAS!$B$25)), IF($A1291=TAXAS!$A$26,IF($B1291="DÉBITO",$D1291-($D1291*TAXAS!$B$26)), IF($A1291=TAXAS!$A$27,IF($B1291="DÉBITO",$D1291-($D1291*TAXAS!$B$27))))))))))))))))))))))))))/1</f>
        <v>0</v>
      </c>
      <c r="F1291" s="8">
        <f>IF($A1291="VISA",IF($B1291="CRÉDITO",$D1291-($D1291*TAXAS!$C$4)),IF($A1291="MASTER",IF($B1291="CRÉDITO",$D1291-($D1291*TAXAS!$C$5)),IF($A1291="ELO", IF($B1291="CRÉDITO",$D1291-($D1291*TAXAS!$C$6)),IF($A1291="HIPERCARD",IF($B1291="CRÉDITO",$D1291-($D1291*TAXAS!$C$7)),IF($A1291="DINERS",IF($B1291="CRÉDITO",$D1291-($D1291*TAXAS!$C$8)),IF($A1291="AMERICA EXPRESS",IF($B1291="CRÉDITO",$D1291-($D1291*TAXAS!$C$9)),IF($A1291=TAXAS!$A$10,IF($B1291="CRÉDITO",$D1291-($D1291*TAXAS!$C$10)), IF($A1291=TAXAS!$A$11,IF($B1291="CRÉDITO",$D1291-($D1291*TAXAS!$C$11)), IF($A1291=TAXAS!$A$12,IF($B1291="CRÉDITO",$D1291-($D1291*TAXAS!$C$12)), IF($A1291=TAXAS!$A$13,IF($B1291="CRÉDITO",$D1291-($D1291*TAXAS!$C$13)), IF($A1291=TAXAS!$A$14,IF($B1291="CRÉDITO",$D1291-($D1291*TAXAS!$C$14)), IF($A1291=TAXAS!$A$15,IF($B1291="CRÉDITO",$D1291-($D1291*TAXAS!$C$15)), IF($A1291=TAXAS!$A$16,IF($B1291="CRÉDITO",$D1291-($D1291*TAXAS!$C$16)), IF($A1291=TAXAS!$A$17,IF($B1291="CRÉDITO",$D1291-($D1291*TAXAS!$C$17)), IF($A1291=TAXAS!$A$18,IF($B1291="CRÉDITO",$D1291-($D1291*TAXAS!$C$18)), IF($A1291=TAXAS!$A$19,IF($B1291="CRÉDITO",$D1291-($D1291*TAXAS!$C$19)), IF($A1291=TAXAS!$A$20,IF($B1291="CRÉDITO",$D1291-($D1291*TAXAS!$C$20)), IF($A1291=TAXAS!$A$21,IF($B1291="CRÉDITO",$D1291-($D1291*TAXAS!$C$21)), IF($A1291=TAXAS!$A$22,IF($B1291="CRÉDITO",$D1291-($D1291*TAXAS!$C$22)), IF($A1291=TAXAS!$A$23,IF($B1291="CRÉDITO",$D1291-($D1291*TAXAS!$C$23)), IF($A1291=TAXAS!$A$24,IF($B1291="CRÉDITO",$D1291-($D1291*TAXAS!$C$24)), IF($A1291=TAXAS!$A$25,IF($B1291="CRÉDITO",$D1291-($D1291*TAXAS!$C$25)), IF($A1291=TAXAS!$A$26,IF($B1291="CRÉDITO",$D1291-($D1291*TAXAS!$C$26)), IF($A1291=TAXAS!$A$27,IF($B1291="CRÉDITO",$D1291-($D1291*TAXAS!$C$27))))))))))))))))))))))))))/1</f>
        <v>0</v>
      </c>
      <c r="G1291" s="9">
        <f>IF($A1291="VISA",IF($B1291="PARCELADO ATÉ 3X",$D1291-(D1291*TAXAS!$D$4))/3,IF($A1291="MASTER",IF($B1291="PARCELADO ATÉ 3X",$D1291-(D1291*TAXAS!$D$5))/3,IF($A1291="ELO",IF($B1291="PARCELADO ATÉ 3X",$D1291-(D1291*TAXAS!$D$6))/3,IF($A1291="HIPERCARD",IF($B1291="PARCELADO ATÉ 3X",$D1291-(D1291*TAXAS!$D$7))/3,IF($A1291="DINERS",IF($B1291="PARCELADO ATÉ 3X",$D1291-(D1291*TAXAS!$D$8))/3,IF($A1291="AMERICA EXPRESS",IF($B1291="PARCELADO ATÉ 3X",$D1291-(D1291*TAXAS!$D$9))/3,IF($A1291=TAXAS!$A$10,IF($B1291="PARCELADO ATÉ 3X",$D1291-($D1291*TAXAS!$D$10))/3,IF($A1291=TAXAS!$A$11,IF($B1291="PARCELADO ATÉ 3X",$D1291-($D1291*TAXAS!$D$11))/3,IF($A1291=TAXAS!$A$12,IF($B1291="PARCELADO ATÉ 3X",$D1291-($D1291*TAXAS!$D$12))/3,IF($A1291=TAXAS!$A$13,IF($B1291="PARCELADO ATÉ 3X",$D1291-($D1291*TAXAS!$D$13))/3,IF($A1291=TAXAS!$A$14,IF($B1291="PARCELADO ATÉ 3X",$D1291-($D1291*TAXAS!$D$14))/3,IF($A1291=TAXAS!$A$15,IF($B1291="PARCELADO ATÉ 3X",$D1291-($D1291*TAXAS!$D$15))/3,IF($A1291=TAXAS!$A$16,IF($B1291="PARCELADO ATÉ 3X",$D1291-($D1291*TAXAS!$D$16))/3,IF($A1291=TAXAS!$A$17,IF($B1291="PARCELADO ATÉ 3X",$D1291-($D1291*TAXAS!$D$17))/3,IF($A1291=TAXAS!$A$18,IF($B1291="PARCELADO ATÉ 3X",$D1291-($D1291*TAXAS!$D$18))/3,IF($A1291=TAXAS!$A$19,IF($B1291="PARCELADO ATÉ 3X",$D1291-($D1291*TAXAS!$D$19))/3,IF($A1291=TAXAS!$A$20,IF($B1291="PARCELADO ATÉ 3X",$D1291-($D1291*TAXAS!$D$20))/3,IF($A1291=TAXAS!$A$21,IF($B1291="PARCELADO ATÉ 3X",$D1291-($D1291*TAXAS!$D$21))/3,IF($A1291=TAXAS!$A$22,IF($B1291="PARCELADO ATÉ 3X",$D1291-($D1291*TAXAS!$D$22))/3,IF($A1291=TAXAS!$A$23,IF($B1291="PARCELADO ATÉ 3X",$D1291-($D1291*TAXAS!$D$23))/3,IF($A1291=TAXAS!$A$24,IF($B1291="PARCELADO ATÉ 3X",$D1291-($D1291*TAXAS!$D$24))/3,IF($A1291=TAXAS!$A$25,IF($B1291="PARCELADO ATÉ 3X",$D1291-($D1291*TAXAS!$D$25))/3,IF($A1291=TAXAS!$A$26,IF($B1291="PARCELADO ATÉ 3X",$D1291-($D1291*TAXAS!$D$26))/3,IF($A1291=TAXAS!$A$27,IF($B1291="PARCELADO ATÉ 3X",$D1291-($D1291*TAXAS!$D$27))/3))))))))))))))))))))))))/1</f>
        <v>0</v>
      </c>
      <c r="H1291" s="9">
        <f>IF($A1291="VISA",IF($B1291="PARCELADO ATÉ 6X",$D1291-(D1291*TAXAS!$E$4))/6,IF($A1291="MASTER",IF($B1291="PARCELADO ATÉ 6X",$D1291-(D1291*TAXAS!$E$5))/6,IF($A1291="ELO",IF($B1291="PARCELADO ATÉ 6X",$D1291-(D1291*TAXAS!$E$6))/6,IF($A1291="HIPERCARD",IF($B1291="PARCELADO ATÉ 6X",$D1291-(D1291*TAXAS!$E$7))/6,IF($A1291="DINERS",IF($B1291="PARCELADO ATÉ 6X",$D1291-(D1291*TAXAS!$E$8))/6,IF($A1291="AMERICA EXPRESS",IF($B1291="PARCELADO ATÉ 6X",$D1291-(D1291*TAXAS!$E$9))/6,IF($A1291=TAXAS!$A$10,IF($B1291="PARCELADO ATÉ 6X",$D1291-($D1291*TAXAS!$E$10))/6,IF($A1291=TAXAS!$A$11,IF($B1291="PARCELADO ATÉ 6X",$D1291-($D1291*TAXAS!$E$11))/6,IF($A1291=TAXAS!$A$12,IF($B1291="PARCELADO ATÉ 6X",$D1291-($D1291*TAXAS!$E$12))/6,IF($A1291=TAXAS!$A$13,IF($B1291="PARCELADO ATÉ 6X",$D1291-($D1291*TAXAS!$E$13))/6,IF($A1291=TAXAS!$A$14,IF($B1291="PARCELADO ATÉ 6X",$D1291-($D1291*TAXAS!$E$14))/6,IF($A1291=TAXAS!$A$15,IF($B1291="PARCELADO ATÉ 6X",$D1291-($D1291*TAXAS!$E$15))/6,IF($A1291=TAXAS!$A$16,IF($B1291="PARCELADO ATÉ 6X",$D1291-($D1291*TAXAS!$E$16))/6,IF($A1291=TAXAS!$A$17,IF($B1291="PARCELADO ATÉ 6X",$D1291-($D1291*TAXAS!$E$17))/6,IF($A1291=TAXAS!$A$18,IF($B1291="PARCELADO ATÉ 6X",$D1291-($D1291*TAXAS!$E$18))/6,IF($A1291=TAXAS!$A$19,IF($B1291="PARCELADO ATÉ 6X",$D1291-($D1291*TAXAS!$E$19))/6,IF($A1291=TAXAS!$A$20,IF($B1291="PARCELADO ATÉ 6X",$D1291-($D1291*TAXAS!$E$20))/6,IF($A1291=TAXAS!$A$21,IF($B1291="PARCELADO ATÉ 6X",$D1291-($D1291*TAXAS!$E$21))/6,IF($A1291=TAXAS!$A$22,IF($B1291="PARCELADO ATÉ 6X",$D1291-($D1291*TAXAS!$E$22))/6,IF($A1291=TAXAS!$A$23,IF($B1291="PARCELADO ATÉ 6X",$D1291-($D1291*TAXAS!$E$23))/6,IF($A1291=TAXAS!$A$24,IF($B1291="PARCELADO ATÉ 6X",$D1291-($D1291*TAXAS!$E$24))/6,IF($A1291=TAXAS!$A$25,IF($B1291="PARCELADO ATÉ 6X",$D1291-($D1291*TAXAS!$E$25))/6,IF($A1291=TAXAS!$A$26,IF($B1291="PARCELADO ATÉ 6X",$D1291-($D1291*TAXAS!$E$26))/6,IF($A1291=TAXAS!$A$27,IF($B1291="PARCELADO ATÉ 6X",$D1291-($D1291*TAXAS!$E$27))/6))))))))))))))))))))))))/1</f>
        <v>0</v>
      </c>
      <c r="I1291" s="9">
        <f>IF($A1291="VISA",IF($B1291="PARCELADO ATÉ 12X",$D1291-(D1291*TAXAS!$F$4))/12,IF($A1291="MASTER",IF($B1291="PARCELADO ATÉ 12X",$D1291-(D1291*TAXAS!$F$5))/12,IF($A1291="ELO",IF($B1291="PARCELADO ATÉ 12X",$D1291-(D1291*TAXAS!$F$6))/12,IF($A1291="HIPERCARD",IF($B1291="PARCELADO ATÉ 12X",$D1291-(D1291*TAXAS!$F$7))/12,IF($A1291="DINERS",IF($B1291="PARCELADO ATÉ 12X",$D1291-(D1291*TAXAS!$F$8))/12,IF($A1291="AMERICA EXPRESS",IF($B1291="PARCELADO ATÉ 12X",$D1291-(D1291*TAXAS!$F$9))/12,IF($A1291=TAXAS!$A$10,IF($B1291="PARCELADO ATÉ 12X",$D1291-($D1291*TAXAS!$F$10))/12,IF($A1291=TAXAS!$A$11,IF($B1291="PARCELADO ATÉ 12X",$D1291-($D1291*TAXAS!$F$11))/12,IF($A1291=TAXAS!$A$12,IF($B1291="PARCELADO ATÉ 12X",$D1291-($D1291*TAXAS!$F$12))/12,IF($A1291=TAXAS!$A$13,IF($B1291="PARCELADO ATÉ 12X",$D1291-($D1291*TAXAS!$F$13))/12,IF($A1291=TAXAS!$A$14,IF($B1291="PARCELADO ATÉ 12X",$D1291-($D1291*TAXAS!$F$14))/12,IF($A1291=TAXAS!$A$15,IF($B1291="PARCELADO ATÉ 12X",$D1291-($D1291*TAXAS!$F$15))/12,IF($A1291=TAXAS!$A$16,IF($B1291="PARCELADO ATÉ 12X",$D1291-($D1291*TAXAS!$F$16))/12,IF($A1291=TAXAS!$A$17,IF($B1291="PARCELADO ATÉ 12X",$D1291-($D1291*TAXAS!$F$17))/12,IF($A1291=TAXAS!$A$18,IF($B1291="PARCELADO ATÉ 12X",$D1291-($D1291*TAXAS!$F$18))/12,IF($A1291=TAXAS!$A$19,IF($B1291="PARCELADO ATÉ 12X",$D1291-($D1291*TAXAS!$F$19))/12,IF($A1291=TAXAS!$A$20,IF($B1291="PARCELADO ATÉ 12X",$D1291-($D1291*TAXAS!$F$20))/12,IF($A1291=TAXAS!$A$21,IF($B1291="PARCELADO ATÉ 12X",$D1291-($D1291*TAXAS!$F$21))/12,IF($A1291=TAXAS!$A$22,IF($B1291="PARCELADO ATÉ 12X",$D1291-($D1291*TAXAS!$F$22))/12,IF($A1291=TAXAS!$A$23,IF($B1291="PARCELADO ATÉ 12X",$D1291-($D1291*TAXAS!$F$23))/12,IF($A1291=TAXAS!$A$24,IF($B1291="PARCELADO ATÉ 12X",$D1291-($D1291*TAXAS!$F$24))/12,IF($A1291=TAXAS!$A$25,IF($B1291="PARCELADO ATÉ 12X",$D1291-($D1291*TAXAS!$F$25))/12,IF($A1291=TAXAS!$A$26,IF($B1291="PARCELADO ATÉ 12X",$D1291-($D1291*TAXAS!$F$26))/12,IF($A1291=TAXAS!$A$27,IF($B1291="PARCELADO ATÉ 12X",$D1291-($D1291*TAXAS!$F$27))/12))))))))))))))))))))))))/1</f>
        <v>0</v>
      </c>
      <c r="J1291" s="8">
        <f t="shared" si="0"/>
        <v>0</v>
      </c>
      <c r="K1291" s="10" t="b">
        <f>IF($B1291="PARCELADO ATÉ 3X",($D1291-($D1291*TAXAS!$D$4))-$J1291)</f>
        <v>0</v>
      </c>
      <c r="L1291" s="10" t="b">
        <f>IF($B1291="PARCELADO ATÉ 6X",($D1291-($D1291*TAXAS!$E$4))-$J1291)</f>
        <v>0</v>
      </c>
      <c r="M1291" s="10" t="b">
        <f>IF($B1291="PARCELADO ATÉ 12X",($D1291-($D1291*TAXAS!$F$4))-$J1291)</f>
        <v>0</v>
      </c>
      <c r="N1291" s="8">
        <f t="shared" si="1"/>
        <v>0</v>
      </c>
      <c r="O1291" s="10">
        <f t="shared" si="2"/>
        <v>0</v>
      </c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</row>
    <row r="1292" spans="1:31" ht="15.75" customHeight="1" x14ac:dyDescent="0.2">
      <c r="A1292" s="3"/>
      <c r="B1292" s="5"/>
      <c r="C1292" s="6"/>
      <c r="D1292" s="42"/>
      <c r="E1292" s="8">
        <f>IF($A1292="VISA",IF($B1292="DÉBITO",$D1292-($D1292*TAXAS!$B$4)),IF($A1292="MASTER",IF($B1292="DÉBITO",$D1292-($D1292*TAXAS!$B$5)),IF($A1292="ELO", IF($B1292="DÉBITO",$D1292-($D1292*TAXAS!$B$6)),IF($A1292="HIPERCARD",IF($B1292="DÉBITO",$D1292-($D1292*TAXAS!$B$7)),IF($A1292="DINERS",IF($B1292="DÉBITO",$D1292-($D1292*TAXAS!$B$8)),IF($A1292="AMERICA EXPRESS",IF($B1292="DÉBITO",$D1292-($D1292*TAXAS!$B$9)),IF($A1292=TAXAS!$A$10,IF($B1292="DÉBITO",$D1292-($D1292*TAXAS!$B$10)), IF($A1292=TAXAS!$A$11,IF($B1292="DÉBITO",$D1292-($D1292*TAXAS!$B$11)), IF($A1292=TAXAS!$A$12,IF($B1292="DÉBITO",$D1292-($D1292*TAXAS!$B$12)), IF($A1292=TAXAS!$A$13,IF($B1292="DÉBITO",$D1292-($D1292*TAXAS!$B$13)), IF($A1292=TAXAS!$A$14,IF($B1292="DÉBITO",$D1292-($D1292*TAXAS!$B$14)), IF($A1292=TAXAS!$A$15,IF($B1292="DÉBITO",$D1292-($D1292*TAXAS!$B$15)), IF($A1292=TAXAS!$A$16,IF($B1292="DÉBITO",$D1292-($D1292*TAXAS!$B$16)), IF($A1292=TAXAS!$A$17,IF($B1292="DÉBITO",$D1292-($D1292*TAXAS!$B$17)), IF($A1292=TAXAS!$A$18,IF($B1292="DÉBITO",$D1292-($D1292*TAXAS!$B$18)), IF($A1292=TAXAS!$A$19,IF($B1292="DÉBITO",$D1292-($D1292*TAXAS!$B$19)), IF($A1292=TAXAS!$A$20,IF($B1292="DÉBITO",$D1292-($D1292*TAXAS!$B$20)), IF($A1292=TAXAS!$A$21,IF($B1292="DÉBITO",$D1292-($D1292*TAXAS!$B$21)), IF($A1292=TAXAS!$A$22,IF($B1292="DÉBITO",$D1292-($D1292*TAXAS!$B$22)), IF($A1292=TAXAS!$A$23,IF($B1292="DÉBITO",$D1292-($D1292*TAXAS!$B$23)), IF($A1292=TAXAS!$A$24,IF($B1292="DÉBITO",$D1292-($D1292*TAXAS!$B$24)), IF($A1292=TAXAS!$A$25,IF($B1292="DÉBITO",$D1292-($D1292*TAXAS!$B$25)), IF($A1292=TAXAS!$A$26,IF($B1292="DÉBITO",$D1292-($D1292*TAXAS!$B$26)), IF($A1292=TAXAS!$A$27,IF($B1292="DÉBITO",$D1292-($D1292*TAXAS!$B$27))))))))))))))))))))))))))/1</f>
        <v>0</v>
      </c>
      <c r="F1292" s="8">
        <f>IF($A1292="VISA",IF($B1292="CRÉDITO",$D1292-($D1292*TAXAS!$C$4)),IF($A1292="MASTER",IF($B1292="CRÉDITO",$D1292-($D1292*TAXAS!$C$5)),IF($A1292="ELO", IF($B1292="CRÉDITO",$D1292-($D1292*TAXAS!$C$6)),IF($A1292="HIPERCARD",IF($B1292="CRÉDITO",$D1292-($D1292*TAXAS!$C$7)),IF($A1292="DINERS",IF($B1292="CRÉDITO",$D1292-($D1292*TAXAS!$C$8)),IF($A1292="AMERICA EXPRESS",IF($B1292="CRÉDITO",$D1292-($D1292*TAXAS!$C$9)),IF($A1292=TAXAS!$A$10,IF($B1292="CRÉDITO",$D1292-($D1292*TAXAS!$C$10)), IF($A1292=TAXAS!$A$11,IF($B1292="CRÉDITO",$D1292-($D1292*TAXAS!$C$11)), IF($A1292=TAXAS!$A$12,IF($B1292="CRÉDITO",$D1292-($D1292*TAXAS!$C$12)), IF($A1292=TAXAS!$A$13,IF($B1292="CRÉDITO",$D1292-($D1292*TAXAS!$C$13)), IF($A1292=TAXAS!$A$14,IF($B1292="CRÉDITO",$D1292-($D1292*TAXAS!$C$14)), IF($A1292=TAXAS!$A$15,IF($B1292="CRÉDITO",$D1292-($D1292*TAXAS!$C$15)), IF($A1292=TAXAS!$A$16,IF($B1292="CRÉDITO",$D1292-($D1292*TAXAS!$C$16)), IF($A1292=TAXAS!$A$17,IF($B1292="CRÉDITO",$D1292-($D1292*TAXAS!$C$17)), IF($A1292=TAXAS!$A$18,IF($B1292="CRÉDITO",$D1292-($D1292*TAXAS!$C$18)), IF($A1292=TAXAS!$A$19,IF($B1292="CRÉDITO",$D1292-($D1292*TAXAS!$C$19)), IF($A1292=TAXAS!$A$20,IF($B1292="CRÉDITO",$D1292-($D1292*TAXAS!$C$20)), IF($A1292=TAXAS!$A$21,IF($B1292="CRÉDITO",$D1292-($D1292*TAXAS!$C$21)), IF($A1292=TAXAS!$A$22,IF($B1292="CRÉDITO",$D1292-($D1292*TAXAS!$C$22)), IF($A1292=TAXAS!$A$23,IF($B1292="CRÉDITO",$D1292-($D1292*TAXAS!$C$23)), IF($A1292=TAXAS!$A$24,IF($B1292="CRÉDITO",$D1292-($D1292*TAXAS!$C$24)), IF($A1292=TAXAS!$A$25,IF($B1292="CRÉDITO",$D1292-($D1292*TAXAS!$C$25)), IF($A1292=TAXAS!$A$26,IF($B1292="CRÉDITO",$D1292-($D1292*TAXAS!$C$26)), IF($A1292=TAXAS!$A$27,IF($B1292="CRÉDITO",$D1292-($D1292*TAXAS!$C$27))))))))))))))))))))))))))/1</f>
        <v>0</v>
      </c>
      <c r="G1292" s="9">
        <f>IF($A1292="VISA",IF($B1292="PARCELADO ATÉ 3X",$D1292-(D1292*TAXAS!$D$4))/3,IF($A1292="MASTER",IF($B1292="PARCELADO ATÉ 3X",$D1292-(D1292*TAXAS!$D$5))/3,IF($A1292="ELO",IF($B1292="PARCELADO ATÉ 3X",$D1292-(D1292*TAXAS!$D$6))/3,IF($A1292="HIPERCARD",IF($B1292="PARCELADO ATÉ 3X",$D1292-(D1292*TAXAS!$D$7))/3,IF($A1292="DINERS",IF($B1292="PARCELADO ATÉ 3X",$D1292-(D1292*TAXAS!$D$8))/3,IF($A1292="AMERICA EXPRESS",IF($B1292="PARCELADO ATÉ 3X",$D1292-(D1292*TAXAS!$D$9))/3,IF($A1292=TAXAS!$A$10,IF($B1292="PARCELADO ATÉ 3X",$D1292-($D1292*TAXAS!$D$10))/3,IF($A1292=TAXAS!$A$11,IF($B1292="PARCELADO ATÉ 3X",$D1292-($D1292*TAXAS!$D$11))/3,IF($A1292=TAXAS!$A$12,IF($B1292="PARCELADO ATÉ 3X",$D1292-($D1292*TAXAS!$D$12))/3,IF($A1292=TAXAS!$A$13,IF($B1292="PARCELADO ATÉ 3X",$D1292-($D1292*TAXAS!$D$13))/3,IF($A1292=TAXAS!$A$14,IF($B1292="PARCELADO ATÉ 3X",$D1292-($D1292*TAXAS!$D$14))/3,IF($A1292=TAXAS!$A$15,IF($B1292="PARCELADO ATÉ 3X",$D1292-($D1292*TAXAS!$D$15))/3,IF($A1292=TAXAS!$A$16,IF($B1292="PARCELADO ATÉ 3X",$D1292-($D1292*TAXAS!$D$16))/3,IF($A1292=TAXAS!$A$17,IF($B1292="PARCELADO ATÉ 3X",$D1292-($D1292*TAXAS!$D$17))/3,IF($A1292=TAXAS!$A$18,IF($B1292="PARCELADO ATÉ 3X",$D1292-($D1292*TAXAS!$D$18))/3,IF($A1292=TAXAS!$A$19,IF($B1292="PARCELADO ATÉ 3X",$D1292-($D1292*TAXAS!$D$19))/3,IF($A1292=TAXAS!$A$20,IF($B1292="PARCELADO ATÉ 3X",$D1292-($D1292*TAXAS!$D$20))/3,IF($A1292=TAXAS!$A$21,IF($B1292="PARCELADO ATÉ 3X",$D1292-($D1292*TAXAS!$D$21))/3,IF($A1292=TAXAS!$A$22,IF($B1292="PARCELADO ATÉ 3X",$D1292-($D1292*TAXAS!$D$22))/3,IF($A1292=TAXAS!$A$23,IF($B1292="PARCELADO ATÉ 3X",$D1292-($D1292*TAXAS!$D$23))/3,IF($A1292=TAXAS!$A$24,IF($B1292="PARCELADO ATÉ 3X",$D1292-($D1292*TAXAS!$D$24))/3,IF($A1292=TAXAS!$A$25,IF($B1292="PARCELADO ATÉ 3X",$D1292-($D1292*TAXAS!$D$25))/3,IF($A1292=TAXAS!$A$26,IF($B1292="PARCELADO ATÉ 3X",$D1292-($D1292*TAXAS!$D$26))/3,IF($A1292=TAXAS!$A$27,IF($B1292="PARCELADO ATÉ 3X",$D1292-($D1292*TAXAS!$D$27))/3))))))))))))))))))))))))/1</f>
        <v>0</v>
      </c>
      <c r="H1292" s="9">
        <f>IF($A1292="VISA",IF($B1292="PARCELADO ATÉ 6X",$D1292-(D1292*TAXAS!$E$4))/6,IF($A1292="MASTER",IF($B1292="PARCELADO ATÉ 6X",$D1292-(D1292*TAXAS!$E$5))/6,IF($A1292="ELO",IF($B1292="PARCELADO ATÉ 6X",$D1292-(D1292*TAXAS!$E$6))/6,IF($A1292="HIPERCARD",IF($B1292="PARCELADO ATÉ 6X",$D1292-(D1292*TAXAS!$E$7))/6,IF($A1292="DINERS",IF($B1292="PARCELADO ATÉ 6X",$D1292-(D1292*TAXAS!$E$8))/6,IF($A1292="AMERICA EXPRESS",IF($B1292="PARCELADO ATÉ 6X",$D1292-(D1292*TAXAS!$E$9))/6,IF($A1292=TAXAS!$A$10,IF($B1292="PARCELADO ATÉ 6X",$D1292-($D1292*TAXAS!$E$10))/6,IF($A1292=TAXAS!$A$11,IF($B1292="PARCELADO ATÉ 6X",$D1292-($D1292*TAXAS!$E$11))/6,IF($A1292=TAXAS!$A$12,IF($B1292="PARCELADO ATÉ 6X",$D1292-($D1292*TAXAS!$E$12))/6,IF($A1292=TAXAS!$A$13,IF($B1292="PARCELADO ATÉ 6X",$D1292-($D1292*TAXAS!$E$13))/6,IF($A1292=TAXAS!$A$14,IF($B1292="PARCELADO ATÉ 6X",$D1292-($D1292*TAXAS!$E$14))/6,IF($A1292=TAXAS!$A$15,IF($B1292="PARCELADO ATÉ 6X",$D1292-($D1292*TAXAS!$E$15))/6,IF($A1292=TAXAS!$A$16,IF($B1292="PARCELADO ATÉ 6X",$D1292-($D1292*TAXAS!$E$16))/6,IF($A1292=TAXAS!$A$17,IF($B1292="PARCELADO ATÉ 6X",$D1292-($D1292*TAXAS!$E$17))/6,IF($A1292=TAXAS!$A$18,IF($B1292="PARCELADO ATÉ 6X",$D1292-($D1292*TAXAS!$E$18))/6,IF($A1292=TAXAS!$A$19,IF($B1292="PARCELADO ATÉ 6X",$D1292-($D1292*TAXAS!$E$19))/6,IF($A1292=TAXAS!$A$20,IF($B1292="PARCELADO ATÉ 6X",$D1292-($D1292*TAXAS!$E$20))/6,IF($A1292=TAXAS!$A$21,IF($B1292="PARCELADO ATÉ 6X",$D1292-($D1292*TAXAS!$E$21))/6,IF($A1292=TAXAS!$A$22,IF($B1292="PARCELADO ATÉ 6X",$D1292-($D1292*TAXAS!$E$22))/6,IF($A1292=TAXAS!$A$23,IF($B1292="PARCELADO ATÉ 6X",$D1292-($D1292*TAXAS!$E$23))/6,IF($A1292=TAXAS!$A$24,IF($B1292="PARCELADO ATÉ 6X",$D1292-($D1292*TAXAS!$E$24))/6,IF($A1292=TAXAS!$A$25,IF($B1292="PARCELADO ATÉ 6X",$D1292-($D1292*TAXAS!$E$25))/6,IF($A1292=TAXAS!$A$26,IF($B1292="PARCELADO ATÉ 6X",$D1292-($D1292*TAXAS!$E$26))/6,IF($A1292=TAXAS!$A$27,IF($B1292="PARCELADO ATÉ 6X",$D1292-($D1292*TAXAS!$E$27))/6))))))))))))))))))))))))/1</f>
        <v>0</v>
      </c>
      <c r="I1292" s="9">
        <f>IF($A1292="VISA",IF($B1292="PARCELADO ATÉ 12X",$D1292-(D1292*TAXAS!$F$4))/12,IF($A1292="MASTER",IF($B1292="PARCELADO ATÉ 12X",$D1292-(D1292*TAXAS!$F$5))/12,IF($A1292="ELO",IF($B1292="PARCELADO ATÉ 12X",$D1292-(D1292*TAXAS!$F$6))/12,IF($A1292="HIPERCARD",IF($B1292="PARCELADO ATÉ 12X",$D1292-(D1292*TAXAS!$F$7))/12,IF($A1292="DINERS",IF($B1292="PARCELADO ATÉ 12X",$D1292-(D1292*TAXAS!$F$8))/12,IF($A1292="AMERICA EXPRESS",IF($B1292="PARCELADO ATÉ 12X",$D1292-(D1292*TAXAS!$F$9))/12,IF($A1292=TAXAS!$A$10,IF($B1292="PARCELADO ATÉ 12X",$D1292-($D1292*TAXAS!$F$10))/12,IF($A1292=TAXAS!$A$11,IF($B1292="PARCELADO ATÉ 12X",$D1292-($D1292*TAXAS!$F$11))/12,IF($A1292=TAXAS!$A$12,IF($B1292="PARCELADO ATÉ 12X",$D1292-($D1292*TAXAS!$F$12))/12,IF($A1292=TAXAS!$A$13,IF($B1292="PARCELADO ATÉ 12X",$D1292-($D1292*TAXAS!$F$13))/12,IF($A1292=TAXAS!$A$14,IF($B1292="PARCELADO ATÉ 12X",$D1292-($D1292*TAXAS!$F$14))/12,IF($A1292=TAXAS!$A$15,IF($B1292="PARCELADO ATÉ 12X",$D1292-($D1292*TAXAS!$F$15))/12,IF($A1292=TAXAS!$A$16,IF($B1292="PARCELADO ATÉ 12X",$D1292-($D1292*TAXAS!$F$16))/12,IF($A1292=TAXAS!$A$17,IF($B1292="PARCELADO ATÉ 12X",$D1292-($D1292*TAXAS!$F$17))/12,IF($A1292=TAXAS!$A$18,IF($B1292="PARCELADO ATÉ 12X",$D1292-($D1292*TAXAS!$F$18))/12,IF($A1292=TAXAS!$A$19,IF($B1292="PARCELADO ATÉ 12X",$D1292-($D1292*TAXAS!$F$19))/12,IF($A1292=TAXAS!$A$20,IF($B1292="PARCELADO ATÉ 12X",$D1292-($D1292*TAXAS!$F$20))/12,IF($A1292=TAXAS!$A$21,IF($B1292="PARCELADO ATÉ 12X",$D1292-($D1292*TAXAS!$F$21))/12,IF($A1292=TAXAS!$A$22,IF($B1292="PARCELADO ATÉ 12X",$D1292-($D1292*TAXAS!$F$22))/12,IF($A1292=TAXAS!$A$23,IF($B1292="PARCELADO ATÉ 12X",$D1292-($D1292*TAXAS!$F$23))/12,IF($A1292=TAXAS!$A$24,IF($B1292="PARCELADO ATÉ 12X",$D1292-($D1292*TAXAS!$F$24))/12,IF($A1292=TAXAS!$A$25,IF($B1292="PARCELADO ATÉ 12X",$D1292-($D1292*TAXAS!$F$25))/12,IF($A1292=TAXAS!$A$26,IF($B1292="PARCELADO ATÉ 12X",$D1292-($D1292*TAXAS!$F$26))/12,IF($A1292=TAXAS!$A$27,IF($B1292="PARCELADO ATÉ 12X",$D1292-($D1292*TAXAS!$F$27))/12))))))))))))))))))))))))/1</f>
        <v>0</v>
      </c>
      <c r="J1292" s="8">
        <f t="shared" si="0"/>
        <v>0</v>
      </c>
      <c r="K1292" s="10" t="b">
        <f>IF($B1292="PARCELADO ATÉ 3X",($D1292-($D1292*TAXAS!$D$4))-$J1292)</f>
        <v>0</v>
      </c>
      <c r="L1292" s="10" t="b">
        <f>IF($B1292="PARCELADO ATÉ 6X",($D1292-($D1292*TAXAS!$E$4))-$J1292)</f>
        <v>0</v>
      </c>
      <c r="M1292" s="10" t="b">
        <f>IF($B1292="PARCELADO ATÉ 12X",($D1292-($D1292*TAXAS!$F$4))-$J1292)</f>
        <v>0</v>
      </c>
      <c r="N1292" s="8">
        <f t="shared" si="1"/>
        <v>0</v>
      </c>
      <c r="O1292" s="10">
        <f t="shared" si="2"/>
        <v>0</v>
      </c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</row>
    <row r="1293" spans="1:31" ht="15.75" customHeight="1" x14ac:dyDescent="0.2">
      <c r="A1293" s="3"/>
      <c r="B1293" s="5"/>
      <c r="C1293" s="6"/>
      <c r="D1293" s="42"/>
      <c r="E1293" s="8">
        <f>IF($A1293="VISA",IF($B1293="DÉBITO",$D1293-($D1293*TAXAS!$B$4)),IF($A1293="MASTER",IF($B1293="DÉBITO",$D1293-($D1293*TAXAS!$B$5)),IF($A1293="ELO", IF($B1293="DÉBITO",$D1293-($D1293*TAXAS!$B$6)),IF($A1293="HIPERCARD",IF($B1293="DÉBITO",$D1293-($D1293*TAXAS!$B$7)),IF($A1293="DINERS",IF($B1293="DÉBITO",$D1293-($D1293*TAXAS!$B$8)),IF($A1293="AMERICA EXPRESS",IF($B1293="DÉBITO",$D1293-($D1293*TAXAS!$B$9)),IF($A1293=TAXAS!$A$10,IF($B1293="DÉBITO",$D1293-($D1293*TAXAS!$B$10)), IF($A1293=TAXAS!$A$11,IF($B1293="DÉBITO",$D1293-($D1293*TAXAS!$B$11)), IF($A1293=TAXAS!$A$12,IF($B1293="DÉBITO",$D1293-($D1293*TAXAS!$B$12)), IF($A1293=TAXAS!$A$13,IF($B1293="DÉBITO",$D1293-($D1293*TAXAS!$B$13)), IF($A1293=TAXAS!$A$14,IF($B1293="DÉBITO",$D1293-($D1293*TAXAS!$B$14)), IF($A1293=TAXAS!$A$15,IF($B1293="DÉBITO",$D1293-($D1293*TAXAS!$B$15)), IF($A1293=TAXAS!$A$16,IF($B1293="DÉBITO",$D1293-($D1293*TAXAS!$B$16)), IF($A1293=TAXAS!$A$17,IF($B1293="DÉBITO",$D1293-($D1293*TAXAS!$B$17)), IF($A1293=TAXAS!$A$18,IF($B1293="DÉBITO",$D1293-($D1293*TAXAS!$B$18)), IF($A1293=TAXAS!$A$19,IF($B1293="DÉBITO",$D1293-($D1293*TAXAS!$B$19)), IF($A1293=TAXAS!$A$20,IF($B1293="DÉBITO",$D1293-($D1293*TAXAS!$B$20)), IF($A1293=TAXAS!$A$21,IF($B1293="DÉBITO",$D1293-($D1293*TAXAS!$B$21)), IF($A1293=TAXAS!$A$22,IF($B1293="DÉBITO",$D1293-($D1293*TAXAS!$B$22)), IF($A1293=TAXAS!$A$23,IF($B1293="DÉBITO",$D1293-($D1293*TAXAS!$B$23)), IF($A1293=TAXAS!$A$24,IF($B1293="DÉBITO",$D1293-($D1293*TAXAS!$B$24)), IF($A1293=TAXAS!$A$25,IF($B1293="DÉBITO",$D1293-($D1293*TAXAS!$B$25)), IF($A1293=TAXAS!$A$26,IF($B1293="DÉBITO",$D1293-($D1293*TAXAS!$B$26)), IF($A1293=TAXAS!$A$27,IF($B1293="DÉBITO",$D1293-($D1293*TAXAS!$B$27))))))))))))))))))))))))))/1</f>
        <v>0</v>
      </c>
      <c r="F1293" s="8">
        <f>IF($A1293="VISA",IF($B1293="CRÉDITO",$D1293-($D1293*TAXAS!$C$4)),IF($A1293="MASTER",IF($B1293="CRÉDITO",$D1293-($D1293*TAXAS!$C$5)),IF($A1293="ELO", IF($B1293="CRÉDITO",$D1293-($D1293*TAXAS!$C$6)),IF($A1293="HIPERCARD",IF($B1293="CRÉDITO",$D1293-($D1293*TAXAS!$C$7)),IF($A1293="DINERS",IF($B1293="CRÉDITO",$D1293-($D1293*TAXAS!$C$8)),IF($A1293="AMERICA EXPRESS",IF($B1293="CRÉDITO",$D1293-($D1293*TAXAS!$C$9)),IF($A1293=TAXAS!$A$10,IF($B1293="CRÉDITO",$D1293-($D1293*TAXAS!$C$10)), IF($A1293=TAXAS!$A$11,IF($B1293="CRÉDITO",$D1293-($D1293*TAXAS!$C$11)), IF($A1293=TAXAS!$A$12,IF($B1293="CRÉDITO",$D1293-($D1293*TAXAS!$C$12)), IF($A1293=TAXAS!$A$13,IF($B1293="CRÉDITO",$D1293-($D1293*TAXAS!$C$13)), IF($A1293=TAXAS!$A$14,IF($B1293="CRÉDITO",$D1293-($D1293*TAXAS!$C$14)), IF($A1293=TAXAS!$A$15,IF($B1293="CRÉDITO",$D1293-($D1293*TAXAS!$C$15)), IF($A1293=TAXAS!$A$16,IF($B1293="CRÉDITO",$D1293-($D1293*TAXAS!$C$16)), IF($A1293=TAXAS!$A$17,IF($B1293="CRÉDITO",$D1293-($D1293*TAXAS!$C$17)), IF($A1293=TAXAS!$A$18,IF($B1293="CRÉDITO",$D1293-($D1293*TAXAS!$C$18)), IF($A1293=TAXAS!$A$19,IF($B1293="CRÉDITO",$D1293-($D1293*TAXAS!$C$19)), IF($A1293=TAXAS!$A$20,IF($B1293="CRÉDITO",$D1293-($D1293*TAXAS!$C$20)), IF($A1293=TAXAS!$A$21,IF($B1293="CRÉDITO",$D1293-($D1293*TAXAS!$C$21)), IF($A1293=TAXAS!$A$22,IF($B1293="CRÉDITO",$D1293-($D1293*TAXAS!$C$22)), IF($A1293=TAXAS!$A$23,IF($B1293="CRÉDITO",$D1293-($D1293*TAXAS!$C$23)), IF($A1293=TAXAS!$A$24,IF($B1293="CRÉDITO",$D1293-($D1293*TAXAS!$C$24)), IF($A1293=TAXAS!$A$25,IF($B1293="CRÉDITO",$D1293-($D1293*TAXAS!$C$25)), IF($A1293=TAXAS!$A$26,IF($B1293="CRÉDITO",$D1293-($D1293*TAXAS!$C$26)), IF($A1293=TAXAS!$A$27,IF($B1293="CRÉDITO",$D1293-($D1293*TAXAS!$C$27))))))))))))))))))))))))))/1</f>
        <v>0</v>
      </c>
      <c r="G1293" s="9">
        <f>IF($A1293="VISA",IF($B1293="PARCELADO ATÉ 3X",$D1293-(D1293*TAXAS!$D$4))/3,IF($A1293="MASTER",IF($B1293="PARCELADO ATÉ 3X",$D1293-(D1293*TAXAS!$D$5))/3,IF($A1293="ELO",IF($B1293="PARCELADO ATÉ 3X",$D1293-(D1293*TAXAS!$D$6))/3,IF($A1293="HIPERCARD",IF($B1293="PARCELADO ATÉ 3X",$D1293-(D1293*TAXAS!$D$7))/3,IF($A1293="DINERS",IF($B1293="PARCELADO ATÉ 3X",$D1293-(D1293*TAXAS!$D$8))/3,IF($A1293="AMERICA EXPRESS",IF($B1293="PARCELADO ATÉ 3X",$D1293-(D1293*TAXAS!$D$9))/3,IF($A1293=TAXAS!$A$10,IF($B1293="PARCELADO ATÉ 3X",$D1293-($D1293*TAXAS!$D$10))/3,IF($A1293=TAXAS!$A$11,IF($B1293="PARCELADO ATÉ 3X",$D1293-($D1293*TAXAS!$D$11))/3,IF($A1293=TAXAS!$A$12,IF($B1293="PARCELADO ATÉ 3X",$D1293-($D1293*TAXAS!$D$12))/3,IF($A1293=TAXAS!$A$13,IF($B1293="PARCELADO ATÉ 3X",$D1293-($D1293*TAXAS!$D$13))/3,IF($A1293=TAXAS!$A$14,IF($B1293="PARCELADO ATÉ 3X",$D1293-($D1293*TAXAS!$D$14))/3,IF($A1293=TAXAS!$A$15,IF($B1293="PARCELADO ATÉ 3X",$D1293-($D1293*TAXAS!$D$15))/3,IF($A1293=TAXAS!$A$16,IF($B1293="PARCELADO ATÉ 3X",$D1293-($D1293*TAXAS!$D$16))/3,IF($A1293=TAXAS!$A$17,IF($B1293="PARCELADO ATÉ 3X",$D1293-($D1293*TAXAS!$D$17))/3,IF($A1293=TAXAS!$A$18,IF($B1293="PARCELADO ATÉ 3X",$D1293-($D1293*TAXAS!$D$18))/3,IF($A1293=TAXAS!$A$19,IF($B1293="PARCELADO ATÉ 3X",$D1293-($D1293*TAXAS!$D$19))/3,IF($A1293=TAXAS!$A$20,IF($B1293="PARCELADO ATÉ 3X",$D1293-($D1293*TAXAS!$D$20))/3,IF($A1293=TAXAS!$A$21,IF($B1293="PARCELADO ATÉ 3X",$D1293-($D1293*TAXAS!$D$21))/3,IF($A1293=TAXAS!$A$22,IF($B1293="PARCELADO ATÉ 3X",$D1293-($D1293*TAXAS!$D$22))/3,IF($A1293=TAXAS!$A$23,IF($B1293="PARCELADO ATÉ 3X",$D1293-($D1293*TAXAS!$D$23))/3,IF($A1293=TAXAS!$A$24,IF($B1293="PARCELADO ATÉ 3X",$D1293-($D1293*TAXAS!$D$24))/3,IF($A1293=TAXAS!$A$25,IF($B1293="PARCELADO ATÉ 3X",$D1293-($D1293*TAXAS!$D$25))/3,IF($A1293=TAXAS!$A$26,IF($B1293="PARCELADO ATÉ 3X",$D1293-($D1293*TAXAS!$D$26))/3,IF($A1293=TAXAS!$A$27,IF($B1293="PARCELADO ATÉ 3X",$D1293-($D1293*TAXAS!$D$27))/3))))))))))))))))))))))))/1</f>
        <v>0</v>
      </c>
      <c r="H1293" s="9">
        <f>IF($A1293="VISA",IF($B1293="PARCELADO ATÉ 6X",$D1293-(D1293*TAXAS!$E$4))/6,IF($A1293="MASTER",IF($B1293="PARCELADO ATÉ 6X",$D1293-(D1293*TAXAS!$E$5))/6,IF($A1293="ELO",IF($B1293="PARCELADO ATÉ 6X",$D1293-(D1293*TAXAS!$E$6))/6,IF($A1293="HIPERCARD",IF($B1293="PARCELADO ATÉ 6X",$D1293-(D1293*TAXAS!$E$7))/6,IF($A1293="DINERS",IF($B1293="PARCELADO ATÉ 6X",$D1293-(D1293*TAXAS!$E$8))/6,IF($A1293="AMERICA EXPRESS",IF($B1293="PARCELADO ATÉ 6X",$D1293-(D1293*TAXAS!$E$9))/6,IF($A1293=TAXAS!$A$10,IF($B1293="PARCELADO ATÉ 6X",$D1293-($D1293*TAXAS!$E$10))/6,IF($A1293=TAXAS!$A$11,IF($B1293="PARCELADO ATÉ 6X",$D1293-($D1293*TAXAS!$E$11))/6,IF($A1293=TAXAS!$A$12,IF($B1293="PARCELADO ATÉ 6X",$D1293-($D1293*TAXAS!$E$12))/6,IF($A1293=TAXAS!$A$13,IF($B1293="PARCELADO ATÉ 6X",$D1293-($D1293*TAXAS!$E$13))/6,IF($A1293=TAXAS!$A$14,IF($B1293="PARCELADO ATÉ 6X",$D1293-($D1293*TAXAS!$E$14))/6,IF($A1293=TAXAS!$A$15,IF($B1293="PARCELADO ATÉ 6X",$D1293-($D1293*TAXAS!$E$15))/6,IF($A1293=TAXAS!$A$16,IF($B1293="PARCELADO ATÉ 6X",$D1293-($D1293*TAXAS!$E$16))/6,IF($A1293=TAXAS!$A$17,IF($B1293="PARCELADO ATÉ 6X",$D1293-($D1293*TAXAS!$E$17))/6,IF($A1293=TAXAS!$A$18,IF($B1293="PARCELADO ATÉ 6X",$D1293-($D1293*TAXAS!$E$18))/6,IF($A1293=TAXAS!$A$19,IF($B1293="PARCELADO ATÉ 6X",$D1293-($D1293*TAXAS!$E$19))/6,IF($A1293=TAXAS!$A$20,IF($B1293="PARCELADO ATÉ 6X",$D1293-($D1293*TAXAS!$E$20))/6,IF($A1293=TAXAS!$A$21,IF($B1293="PARCELADO ATÉ 6X",$D1293-($D1293*TAXAS!$E$21))/6,IF($A1293=TAXAS!$A$22,IF($B1293="PARCELADO ATÉ 6X",$D1293-($D1293*TAXAS!$E$22))/6,IF($A1293=TAXAS!$A$23,IF($B1293="PARCELADO ATÉ 6X",$D1293-($D1293*TAXAS!$E$23))/6,IF($A1293=TAXAS!$A$24,IF($B1293="PARCELADO ATÉ 6X",$D1293-($D1293*TAXAS!$E$24))/6,IF($A1293=TAXAS!$A$25,IF($B1293="PARCELADO ATÉ 6X",$D1293-($D1293*TAXAS!$E$25))/6,IF($A1293=TAXAS!$A$26,IF($B1293="PARCELADO ATÉ 6X",$D1293-($D1293*TAXAS!$E$26))/6,IF($A1293=TAXAS!$A$27,IF($B1293="PARCELADO ATÉ 6X",$D1293-($D1293*TAXAS!$E$27))/6))))))))))))))))))))))))/1</f>
        <v>0</v>
      </c>
      <c r="I1293" s="9">
        <f>IF($A1293="VISA",IF($B1293="PARCELADO ATÉ 12X",$D1293-(D1293*TAXAS!$F$4))/12,IF($A1293="MASTER",IF($B1293="PARCELADO ATÉ 12X",$D1293-(D1293*TAXAS!$F$5))/12,IF($A1293="ELO",IF($B1293="PARCELADO ATÉ 12X",$D1293-(D1293*TAXAS!$F$6))/12,IF($A1293="HIPERCARD",IF($B1293="PARCELADO ATÉ 12X",$D1293-(D1293*TAXAS!$F$7))/12,IF($A1293="DINERS",IF($B1293="PARCELADO ATÉ 12X",$D1293-(D1293*TAXAS!$F$8))/12,IF($A1293="AMERICA EXPRESS",IF($B1293="PARCELADO ATÉ 12X",$D1293-(D1293*TAXAS!$F$9))/12,IF($A1293=TAXAS!$A$10,IF($B1293="PARCELADO ATÉ 12X",$D1293-($D1293*TAXAS!$F$10))/12,IF($A1293=TAXAS!$A$11,IF($B1293="PARCELADO ATÉ 12X",$D1293-($D1293*TAXAS!$F$11))/12,IF($A1293=TAXAS!$A$12,IF($B1293="PARCELADO ATÉ 12X",$D1293-($D1293*TAXAS!$F$12))/12,IF($A1293=TAXAS!$A$13,IF($B1293="PARCELADO ATÉ 12X",$D1293-($D1293*TAXAS!$F$13))/12,IF($A1293=TAXAS!$A$14,IF($B1293="PARCELADO ATÉ 12X",$D1293-($D1293*TAXAS!$F$14))/12,IF($A1293=TAXAS!$A$15,IF($B1293="PARCELADO ATÉ 12X",$D1293-($D1293*TAXAS!$F$15))/12,IF($A1293=TAXAS!$A$16,IF($B1293="PARCELADO ATÉ 12X",$D1293-($D1293*TAXAS!$F$16))/12,IF($A1293=TAXAS!$A$17,IF($B1293="PARCELADO ATÉ 12X",$D1293-($D1293*TAXAS!$F$17))/12,IF($A1293=TAXAS!$A$18,IF($B1293="PARCELADO ATÉ 12X",$D1293-($D1293*TAXAS!$F$18))/12,IF($A1293=TAXAS!$A$19,IF($B1293="PARCELADO ATÉ 12X",$D1293-($D1293*TAXAS!$F$19))/12,IF($A1293=TAXAS!$A$20,IF($B1293="PARCELADO ATÉ 12X",$D1293-($D1293*TAXAS!$F$20))/12,IF($A1293=TAXAS!$A$21,IF($B1293="PARCELADO ATÉ 12X",$D1293-($D1293*TAXAS!$F$21))/12,IF($A1293=TAXAS!$A$22,IF($B1293="PARCELADO ATÉ 12X",$D1293-($D1293*TAXAS!$F$22))/12,IF($A1293=TAXAS!$A$23,IF($B1293="PARCELADO ATÉ 12X",$D1293-($D1293*TAXAS!$F$23))/12,IF($A1293=TAXAS!$A$24,IF($B1293="PARCELADO ATÉ 12X",$D1293-($D1293*TAXAS!$F$24))/12,IF($A1293=TAXAS!$A$25,IF($B1293="PARCELADO ATÉ 12X",$D1293-($D1293*TAXAS!$F$25))/12,IF($A1293=TAXAS!$A$26,IF($B1293="PARCELADO ATÉ 12X",$D1293-($D1293*TAXAS!$F$26))/12,IF($A1293=TAXAS!$A$27,IF($B1293="PARCELADO ATÉ 12X",$D1293-($D1293*TAXAS!$F$27))/12))))))))))))))))))))))))/1</f>
        <v>0</v>
      </c>
      <c r="J1293" s="8">
        <f t="shared" si="0"/>
        <v>0</v>
      </c>
      <c r="K1293" s="10" t="b">
        <f>IF($B1293="PARCELADO ATÉ 3X",($D1293-($D1293*TAXAS!$D$4))-$J1293)</f>
        <v>0</v>
      </c>
      <c r="L1293" s="10" t="b">
        <f>IF($B1293="PARCELADO ATÉ 6X",($D1293-($D1293*TAXAS!$E$4))-$J1293)</f>
        <v>0</v>
      </c>
      <c r="M1293" s="10" t="b">
        <f>IF($B1293="PARCELADO ATÉ 12X",($D1293-($D1293*TAXAS!$F$4))-$J1293)</f>
        <v>0</v>
      </c>
      <c r="N1293" s="8">
        <f t="shared" si="1"/>
        <v>0</v>
      </c>
      <c r="O1293" s="10">
        <f t="shared" si="2"/>
        <v>0</v>
      </c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</row>
    <row r="1294" spans="1:31" ht="15.75" customHeight="1" x14ac:dyDescent="0.2">
      <c r="A1294" s="3"/>
      <c r="B1294" s="5"/>
      <c r="C1294" s="6"/>
      <c r="D1294" s="42"/>
      <c r="E1294" s="8">
        <f>IF($A1294="VISA",IF($B1294="DÉBITO",$D1294-($D1294*TAXAS!$B$4)),IF($A1294="MASTER",IF($B1294="DÉBITO",$D1294-($D1294*TAXAS!$B$5)),IF($A1294="ELO", IF($B1294="DÉBITO",$D1294-($D1294*TAXAS!$B$6)),IF($A1294="HIPERCARD",IF($B1294="DÉBITO",$D1294-($D1294*TAXAS!$B$7)),IF($A1294="DINERS",IF($B1294="DÉBITO",$D1294-($D1294*TAXAS!$B$8)),IF($A1294="AMERICA EXPRESS",IF($B1294="DÉBITO",$D1294-($D1294*TAXAS!$B$9)),IF($A1294=TAXAS!$A$10,IF($B1294="DÉBITO",$D1294-($D1294*TAXAS!$B$10)), IF($A1294=TAXAS!$A$11,IF($B1294="DÉBITO",$D1294-($D1294*TAXAS!$B$11)), IF($A1294=TAXAS!$A$12,IF($B1294="DÉBITO",$D1294-($D1294*TAXAS!$B$12)), IF($A1294=TAXAS!$A$13,IF($B1294="DÉBITO",$D1294-($D1294*TAXAS!$B$13)), IF($A1294=TAXAS!$A$14,IF($B1294="DÉBITO",$D1294-($D1294*TAXAS!$B$14)), IF($A1294=TAXAS!$A$15,IF($B1294="DÉBITO",$D1294-($D1294*TAXAS!$B$15)), IF($A1294=TAXAS!$A$16,IF($B1294="DÉBITO",$D1294-($D1294*TAXAS!$B$16)), IF($A1294=TAXAS!$A$17,IF($B1294="DÉBITO",$D1294-($D1294*TAXAS!$B$17)), IF($A1294=TAXAS!$A$18,IF($B1294="DÉBITO",$D1294-($D1294*TAXAS!$B$18)), IF($A1294=TAXAS!$A$19,IF($B1294="DÉBITO",$D1294-($D1294*TAXAS!$B$19)), IF($A1294=TAXAS!$A$20,IF($B1294="DÉBITO",$D1294-($D1294*TAXAS!$B$20)), IF($A1294=TAXAS!$A$21,IF($B1294="DÉBITO",$D1294-($D1294*TAXAS!$B$21)), IF($A1294=TAXAS!$A$22,IF($B1294="DÉBITO",$D1294-($D1294*TAXAS!$B$22)), IF($A1294=TAXAS!$A$23,IF($B1294="DÉBITO",$D1294-($D1294*TAXAS!$B$23)), IF($A1294=TAXAS!$A$24,IF($B1294="DÉBITO",$D1294-($D1294*TAXAS!$B$24)), IF($A1294=TAXAS!$A$25,IF($B1294="DÉBITO",$D1294-($D1294*TAXAS!$B$25)), IF($A1294=TAXAS!$A$26,IF($B1294="DÉBITO",$D1294-($D1294*TAXAS!$B$26)), IF($A1294=TAXAS!$A$27,IF($B1294="DÉBITO",$D1294-($D1294*TAXAS!$B$27))))))))))))))))))))))))))/1</f>
        <v>0</v>
      </c>
      <c r="F1294" s="8">
        <f>IF($A1294="VISA",IF($B1294="CRÉDITO",$D1294-($D1294*TAXAS!$C$4)),IF($A1294="MASTER",IF($B1294="CRÉDITO",$D1294-($D1294*TAXAS!$C$5)),IF($A1294="ELO", IF($B1294="CRÉDITO",$D1294-($D1294*TAXAS!$C$6)),IF($A1294="HIPERCARD",IF($B1294="CRÉDITO",$D1294-($D1294*TAXAS!$C$7)),IF($A1294="DINERS",IF($B1294="CRÉDITO",$D1294-($D1294*TAXAS!$C$8)),IF($A1294="AMERICA EXPRESS",IF($B1294="CRÉDITO",$D1294-($D1294*TAXAS!$C$9)),IF($A1294=TAXAS!$A$10,IF($B1294="CRÉDITO",$D1294-($D1294*TAXAS!$C$10)), IF($A1294=TAXAS!$A$11,IF($B1294="CRÉDITO",$D1294-($D1294*TAXAS!$C$11)), IF($A1294=TAXAS!$A$12,IF($B1294="CRÉDITO",$D1294-($D1294*TAXAS!$C$12)), IF($A1294=TAXAS!$A$13,IF($B1294="CRÉDITO",$D1294-($D1294*TAXAS!$C$13)), IF($A1294=TAXAS!$A$14,IF($B1294="CRÉDITO",$D1294-($D1294*TAXAS!$C$14)), IF($A1294=TAXAS!$A$15,IF($B1294="CRÉDITO",$D1294-($D1294*TAXAS!$C$15)), IF($A1294=TAXAS!$A$16,IF($B1294="CRÉDITO",$D1294-($D1294*TAXAS!$C$16)), IF($A1294=TAXAS!$A$17,IF($B1294="CRÉDITO",$D1294-($D1294*TAXAS!$C$17)), IF($A1294=TAXAS!$A$18,IF($B1294="CRÉDITO",$D1294-($D1294*TAXAS!$C$18)), IF($A1294=TAXAS!$A$19,IF($B1294="CRÉDITO",$D1294-($D1294*TAXAS!$C$19)), IF($A1294=TAXAS!$A$20,IF($B1294="CRÉDITO",$D1294-($D1294*TAXAS!$C$20)), IF($A1294=TAXAS!$A$21,IF($B1294="CRÉDITO",$D1294-($D1294*TAXAS!$C$21)), IF($A1294=TAXAS!$A$22,IF($B1294="CRÉDITO",$D1294-($D1294*TAXAS!$C$22)), IF($A1294=TAXAS!$A$23,IF($B1294="CRÉDITO",$D1294-($D1294*TAXAS!$C$23)), IF($A1294=TAXAS!$A$24,IF($B1294="CRÉDITO",$D1294-($D1294*TAXAS!$C$24)), IF($A1294=TAXAS!$A$25,IF($B1294="CRÉDITO",$D1294-($D1294*TAXAS!$C$25)), IF($A1294=TAXAS!$A$26,IF($B1294="CRÉDITO",$D1294-($D1294*TAXAS!$C$26)), IF($A1294=TAXAS!$A$27,IF($B1294="CRÉDITO",$D1294-($D1294*TAXAS!$C$27))))))))))))))))))))))))))/1</f>
        <v>0</v>
      </c>
      <c r="G1294" s="9">
        <f>IF($A1294="VISA",IF($B1294="PARCELADO ATÉ 3X",$D1294-(D1294*TAXAS!$D$4))/3,IF($A1294="MASTER",IF($B1294="PARCELADO ATÉ 3X",$D1294-(D1294*TAXAS!$D$5))/3,IF($A1294="ELO",IF($B1294="PARCELADO ATÉ 3X",$D1294-(D1294*TAXAS!$D$6))/3,IF($A1294="HIPERCARD",IF($B1294="PARCELADO ATÉ 3X",$D1294-(D1294*TAXAS!$D$7))/3,IF($A1294="DINERS",IF($B1294="PARCELADO ATÉ 3X",$D1294-(D1294*TAXAS!$D$8))/3,IF($A1294="AMERICA EXPRESS",IF($B1294="PARCELADO ATÉ 3X",$D1294-(D1294*TAXAS!$D$9))/3,IF($A1294=TAXAS!$A$10,IF($B1294="PARCELADO ATÉ 3X",$D1294-($D1294*TAXAS!$D$10))/3,IF($A1294=TAXAS!$A$11,IF($B1294="PARCELADO ATÉ 3X",$D1294-($D1294*TAXAS!$D$11))/3,IF($A1294=TAXAS!$A$12,IF($B1294="PARCELADO ATÉ 3X",$D1294-($D1294*TAXAS!$D$12))/3,IF($A1294=TAXAS!$A$13,IF($B1294="PARCELADO ATÉ 3X",$D1294-($D1294*TAXAS!$D$13))/3,IF($A1294=TAXAS!$A$14,IF($B1294="PARCELADO ATÉ 3X",$D1294-($D1294*TAXAS!$D$14))/3,IF($A1294=TAXAS!$A$15,IF($B1294="PARCELADO ATÉ 3X",$D1294-($D1294*TAXAS!$D$15))/3,IF($A1294=TAXAS!$A$16,IF($B1294="PARCELADO ATÉ 3X",$D1294-($D1294*TAXAS!$D$16))/3,IF($A1294=TAXAS!$A$17,IF($B1294="PARCELADO ATÉ 3X",$D1294-($D1294*TAXAS!$D$17))/3,IF($A1294=TAXAS!$A$18,IF($B1294="PARCELADO ATÉ 3X",$D1294-($D1294*TAXAS!$D$18))/3,IF($A1294=TAXAS!$A$19,IF($B1294="PARCELADO ATÉ 3X",$D1294-($D1294*TAXAS!$D$19))/3,IF($A1294=TAXAS!$A$20,IF($B1294="PARCELADO ATÉ 3X",$D1294-($D1294*TAXAS!$D$20))/3,IF($A1294=TAXAS!$A$21,IF($B1294="PARCELADO ATÉ 3X",$D1294-($D1294*TAXAS!$D$21))/3,IF($A1294=TAXAS!$A$22,IF($B1294="PARCELADO ATÉ 3X",$D1294-($D1294*TAXAS!$D$22))/3,IF($A1294=TAXAS!$A$23,IF($B1294="PARCELADO ATÉ 3X",$D1294-($D1294*TAXAS!$D$23))/3,IF($A1294=TAXAS!$A$24,IF($B1294="PARCELADO ATÉ 3X",$D1294-($D1294*TAXAS!$D$24))/3,IF($A1294=TAXAS!$A$25,IF($B1294="PARCELADO ATÉ 3X",$D1294-($D1294*TAXAS!$D$25))/3,IF($A1294=TAXAS!$A$26,IF($B1294="PARCELADO ATÉ 3X",$D1294-($D1294*TAXAS!$D$26))/3,IF($A1294=TAXAS!$A$27,IF($B1294="PARCELADO ATÉ 3X",$D1294-($D1294*TAXAS!$D$27))/3))))))))))))))))))))))))/1</f>
        <v>0</v>
      </c>
      <c r="H1294" s="9">
        <f>IF($A1294="VISA",IF($B1294="PARCELADO ATÉ 6X",$D1294-(D1294*TAXAS!$E$4))/6,IF($A1294="MASTER",IF($B1294="PARCELADO ATÉ 6X",$D1294-(D1294*TAXAS!$E$5))/6,IF($A1294="ELO",IF($B1294="PARCELADO ATÉ 6X",$D1294-(D1294*TAXAS!$E$6))/6,IF($A1294="HIPERCARD",IF($B1294="PARCELADO ATÉ 6X",$D1294-(D1294*TAXAS!$E$7))/6,IF($A1294="DINERS",IF($B1294="PARCELADO ATÉ 6X",$D1294-(D1294*TAXAS!$E$8))/6,IF($A1294="AMERICA EXPRESS",IF($B1294="PARCELADO ATÉ 6X",$D1294-(D1294*TAXAS!$E$9))/6,IF($A1294=TAXAS!$A$10,IF($B1294="PARCELADO ATÉ 6X",$D1294-($D1294*TAXAS!$E$10))/6,IF($A1294=TAXAS!$A$11,IF($B1294="PARCELADO ATÉ 6X",$D1294-($D1294*TAXAS!$E$11))/6,IF($A1294=TAXAS!$A$12,IF($B1294="PARCELADO ATÉ 6X",$D1294-($D1294*TAXAS!$E$12))/6,IF($A1294=TAXAS!$A$13,IF($B1294="PARCELADO ATÉ 6X",$D1294-($D1294*TAXAS!$E$13))/6,IF($A1294=TAXAS!$A$14,IF($B1294="PARCELADO ATÉ 6X",$D1294-($D1294*TAXAS!$E$14))/6,IF($A1294=TAXAS!$A$15,IF($B1294="PARCELADO ATÉ 6X",$D1294-($D1294*TAXAS!$E$15))/6,IF($A1294=TAXAS!$A$16,IF($B1294="PARCELADO ATÉ 6X",$D1294-($D1294*TAXAS!$E$16))/6,IF($A1294=TAXAS!$A$17,IF($B1294="PARCELADO ATÉ 6X",$D1294-($D1294*TAXAS!$E$17))/6,IF($A1294=TAXAS!$A$18,IF($B1294="PARCELADO ATÉ 6X",$D1294-($D1294*TAXAS!$E$18))/6,IF($A1294=TAXAS!$A$19,IF($B1294="PARCELADO ATÉ 6X",$D1294-($D1294*TAXAS!$E$19))/6,IF($A1294=TAXAS!$A$20,IF($B1294="PARCELADO ATÉ 6X",$D1294-($D1294*TAXAS!$E$20))/6,IF($A1294=TAXAS!$A$21,IF($B1294="PARCELADO ATÉ 6X",$D1294-($D1294*TAXAS!$E$21))/6,IF($A1294=TAXAS!$A$22,IF($B1294="PARCELADO ATÉ 6X",$D1294-($D1294*TAXAS!$E$22))/6,IF($A1294=TAXAS!$A$23,IF($B1294="PARCELADO ATÉ 6X",$D1294-($D1294*TAXAS!$E$23))/6,IF($A1294=TAXAS!$A$24,IF($B1294="PARCELADO ATÉ 6X",$D1294-($D1294*TAXAS!$E$24))/6,IF($A1294=TAXAS!$A$25,IF($B1294="PARCELADO ATÉ 6X",$D1294-($D1294*TAXAS!$E$25))/6,IF($A1294=TAXAS!$A$26,IF($B1294="PARCELADO ATÉ 6X",$D1294-($D1294*TAXAS!$E$26))/6,IF($A1294=TAXAS!$A$27,IF($B1294="PARCELADO ATÉ 6X",$D1294-($D1294*TAXAS!$E$27))/6))))))))))))))))))))))))/1</f>
        <v>0</v>
      </c>
      <c r="I1294" s="9">
        <f>IF($A1294="VISA",IF($B1294="PARCELADO ATÉ 12X",$D1294-(D1294*TAXAS!$F$4))/12,IF($A1294="MASTER",IF($B1294="PARCELADO ATÉ 12X",$D1294-(D1294*TAXAS!$F$5))/12,IF($A1294="ELO",IF($B1294="PARCELADO ATÉ 12X",$D1294-(D1294*TAXAS!$F$6))/12,IF($A1294="HIPERCARD",IF($B1294="PARCELADO ATÉ 12X",$D1294-(D1294*TAXAS!$F$7))/12,IF($A1294="DINERS",IF($B1294="PARCELADO ATÉ 12X",$D1294-(D1294*TAXAS!$F$8))/12,IF($A1294="AMERICA EXPRESS",IF($B1294="PARCELADO ATÉ 12X",$D1294-(D1294*TAXAS!$F$9))/12,IF($A1294=TAXAS!$A$10,IF($B1294="PARCELADO ATÉ 12X",$D1294-($D1294*TAXAS!$F$10))/12,IF($A1294=TAXAS!$A$11,IF($B1294="PARCELADO ATÉ 12X",$D1294-($D1294*TAXAS!$F$11))/12,IF($A1294=TAXAS!$A$12,IF($B1294="PARCELADO ATÉ 12X",$D1294-($D1294*TAXAS!$F$12))/12,IF($A1294=TAXAS!$A$13,IF($B1294="PARCELADO ATÉ 12X",$D1294-($D1294*TAXAS!$F$13))/12,IF($A1294=TAXAS!$A$14,IF($B1294="PARCELADO ATÉ 12X",$D1294-($D1294*TAXAS!$F$14))/12,IF($A1294=TAXAS!$A$15,IF($B1294="PARCELADO ATÉ 12X",$D1294-($D1294*TAXAS!$F$15))/12,IF($A1294=TAXAS!$A$16,IF($B1294="PARCELADO ATÉ 12X",$D1294-($D1294*TAXAS!$F$16))/12,IF($A1294=TAXAS!$A$17,IF($B1294="PARCELADO ATÉ 12X",$D1294-($D1294*TAXAS!$F$17))/12,IF($A1294=TAXAS!$A$18,IF($B1294="PARCELADO ATÉ 12X",$D1294-($D1294*TAXAS!$F$18))/12,IF($A1294=TAXAS!$A$19,IF($B1294="PARCELADO ATÉ 12X",$D1294-($D1294*TAXAS!$F$19))/12,IF($A1294=TAXAS!$A$20,IF($B1294="PARCELADO ATÉ 12X",$D1294-($D1294*TAXAS!$F$20))/12,IF($A1294=TAXAS!$A$21,IF($B1294="PARCELADO ATÉ 12X",$D1294-($D1294*TAXAS!$F$21))/12,IF($A1294=TAXAS!$A$22,IF($B1294="PARCELADO ATÉ 12X",$D1294-($D1294*TAXAS!$F$22))/12,IF($A1294=TAXAS!$A$23,IF($B1294="PARCELADO ATÉ 12X",$D1294-($D1294*TAXAS!$F$23))/12,IF($A1294=TAXAS!$A$24,IF($B1294="PARCELADO ATÉ 12X",$D1294-($D1294*TAXAS!$F$24))/12,IF($A1294=TAXAS!$A$25,IF($B1294="PARCELADO ATÉ 12X",$D1294-($D1294*TAXAS!$F$25))/12,IF($A1294=TAXAS!$A$26,IF($B1294="PARCELADO ATÉ 12X",$D1294-($D1294*TAXAS!$F$26))/12,IF($A1294=TAXAS!$A$27,IF($B1294="PARCELADO ATÉ 12X",$D1294-($D1294*TAXAS!$F$27))/12))))))))))))))))))))))))/1</f>
        <v>0</v>
      </c>
      <c r="J1294" s="8">
        <f t="shared" si="0"/>
        <v>0</v>
      </c>
      <c r="K1294" s="10" t="b">
        <f>IF($B1294="PARCELADO ATÉ 3X",($D1294-($D1294*TAXAS!$D$4))-$J1294)</f>
        <v>0</v>
      </c>
      <c r="L1294" s="10" t="b">
        <f>IF($B1294="PARCELADO ATÉ 6X",($D1294-($D1294*TAXAS!$E$4))-$J1294)</f>
        <v>0</v>
      </c>
      <c r="M1294" s="10" t="b">
        <f>IF($B1294="PARCELADO ATÉ 12X",($D1294-($D1294*TAXAS!$F$4))-$J1294)</f>
        <v>0</v>
      </c>
      <c r="N1294" s="8">
        <f t="shared" si="1"/>
        <v>0</v>
      </c>
      <c r="O1294" s="10">
        <f t="shared" si="2"/>
        <v>0</v>
      </c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</row>
    <row r="1295" spans="1:31" ht="15.75" customHeight="1" x14ac:dyDescent="0.2">
      <c r="A1295" s="3"/>
      <c r="B1295" s="5"/>
      <c r="C1295" s="6"/>
      <c r="D1295" s="42"/>
      <c r="E1295" s="8">
        <f>IF($A1295="VISA",IF($B1295="DÉBITO",$D1295-($D1295*TAXAS!$B$4)),IF($A1295="MASTER",IF($B1295="DÉBITO",$D1295-($D1295*TAXAS!$B$5)),IF($A1295="ELO", IF($B1295="DÉBITO",$D1295-($D1295*TAXAS!$B$6)),IF($A1295="HIPERCARD",IF($B1295="DÉBITO",$D1295-($D1295*TAXAS!$B$7)),IF($A1295="DINERS",IF($B1295="DÉBITO",$D1295-($D1295*TAXAS!$B$8)),IF($A1295="AMERICA EXPRESS",IF($B1295="DÉBITO",$D1295-($D1295*TAXAS!$B$9)),IF($A1295=TAXAS!$A$10,IF($B1295="DÉBITO",$D1295-($D1295*TAXAS!$B$10)), IF($A1295=TAXAS!$A$11,IF($B1295="DÉBITO",$D1295-($D1295*TAXAS!$B$11)), IF($A1295=TAXAS!$A$12,IF($B1295="DÉBITO",$D1295-($D1295*TAXAS!$B$12)), IF($A1295=TAXAS!$A$13,IF($B1295="DÉBITO",$D1295-($D1295*TAXAS!$B$13)), IF($A1295=TAXAS!$A$14,IF($B1295="DÉBITO",$D1295-($D1295*TAXAS!$B$14)), IF($A1295=TAXAS!$A$15,IF($B1295="DÉBITO",$D1295-($D1295*TAXAS!$B$15)), IF($A1295=TAXAS!$A$16,IF($B1295="DÉBITO",$D1295-($D1295*TAXAS!$B$16)), IF($A1295=TAXAS!$A$17,IF($B1295="DÉBITO",$D1295-($D1295*TAXAS!$B$17)), IF($A1295=TAXAS!$A$18,IF($B1295="DÉBITO",$D1295-($D1295*TAXAS!$B$18)), IF($A1295=TAXAS!$A$19,IF($B1295="DÉBITO",$D1295-($D1295*TAXAS!$B$19)), IF($A1295=TAXAS!$A$20,IF($B1295="DÉBITO",$D1295-($D1295*TAXAS!$B$20)), IF($A1295=TAXAS!$A$21,IF($B1295="DÉBITO",$D1295-($D1295*TAXAS!$B$21)), IF($A1295=TAXAS!$A$22,IF($B1295="DÉBITO",$D1295-($D1295*TAXAS!$B$22)), IF($A1295=TAXAS!$A$23,IF($B1295="DÉBITO",$D1295-($D1295*TAXAS!$B$23)), IF($A1295=TAXAS!$A$24,IF($B1295="DÉBITO",$D1295-($D1295*TAXAS!$B$24)), IF($A1295=TAXAS!$A$25,IF($B1295="DÉBITO",$D1295-($D1295*TAXAS!$B$25)), IF($A1295=TAXAS!$A$26,IF($B1295="DÉBITO",$D1295-($D1295*TAXAS!$B$26)), IF($A1295=TAXAS!$A$27,IF($B1295="DÉBITO",$D1295-($D1295*TAXAS!$B$27))))))))))))))))))))))))))/1</f>
        <v>0</v>
      </c>
      <c r="F1295" s="8">
        <f>IF($A1295="VISA",IF($B1295="CRÉDITO",$D1295-($D1295*TAXAS!$C$4)),IF($A1295="MASTER",IF($B1295="CRÉDITO",$D1295-($D1295*TAXAS!$C$5)),IF($A1295="ELO", IF($B1295="CRÉDITO",$D1295-($D1295*TAXAS!$C$6)),IF($A1295="HIPERCARD",IF($B1295="CRÉDITO",$D1295-($D1295*TAXAS!$C$7)),IF($A1295="DINERS",IF($B1295="CRÉDITO",$D1295-($D1295*TAXAS!$C$8)),IF($A1295="AMERICA EXPRESS",IF($B1295="CRÉDITO",$D1295-($D1295*TAXAS!$C$9)),IF($A1295=TAXAS!$A$10,IF($B1295="CRÉDITO",$D1295-($D1295*TAXAS!$C$10)), IF($A1295=TAXAS!$A$11,IF($B1295="CRÉDITO",$D1295-($D1295*TAXAS!$C$11)), IF($A1295=TAXAS!$A$12,IF($B1295="CRÉDITO",$D1295-($D1295*TAXAS!$C$12)), IF($A1295=TAXAS!$A$13,IF($B1295="CRÉDITO",$D1295-($D1295*TAXAS!$C$13)), IF($A1295=TAXAS!$A$14,IF($B1295="CRÉDITO",$D1295-($D1295*TAXAS!$C$14)), IF($A1295=TAXAS!$A$15,IF($B1295="CRÉDITO",$D1295-($D1295*TAXAS!$C$15)), IF($A1295=TAXAS!$A$16,IF($B1295="CRÉDITO",$D1295-($D1295*TAXAS!$C$16)), IF($A1295=TAXAS!$A$17,IF($B1295="CRÉDITO",$D1295-($D1295*TAXAS!$C$17)), IF($A1295=TAXAS!$A$18,IF($B1295="CRÉDITO",$D1295-($D1295*TAXAS!$C$18)), IF($A1295=TAXAS!$A$19,IF($B1295="CRÉDITO",$D1295-($D1295*TAXAS!$C$19)), IF($A1295=TAXAS!$A$20,IF($B1295="CRÉDITO",$D1295-($D1295*TAXAS!$C$20)), IF($A1295=TAXAS!$A$21,IF($B1295="CRÉDITO",$D1295-($D1295*TAXAS!$C$21)), IF($A1295=TAXAS!$A$22,IF($B1295="CRÉDITO",$D1295-($D1295*TAXAS!$C$22)), IF($A1295=TAXAS!$A$23,IF($B1295="CRÉDITO",$D1295-($D1295*TAXAS!$C$23)), IF($A1295=TAXAS!$A$24,IF($B1295="CRÉDITO",$D1295-($D1295*TAXAS!$C$24)), IF($A1295=TAXAS!$A$25,IF($B1295="CRÉDITO",$D1295-($D1295*TAXAS!$C$25)), IF($A1295=TAXAS!$A$26,IF($B1295="CRÉDITO",$D1295-($D1295*TAXAS!$C$26)), IF($A1295=TAXAS!$A$27,IF($B1295="CRÉDITO",$D1295-($D1295*TAXAS!$C$27))))))))))))))))))))))))))/1</f>
        <v>0</v>
      </c>
      <c r="G1295" s="9">
        <f>IF($A1295="VISA",IF($B1295="PARCELADO ATÉ 3X",$D1295-(D1295*TAXAS!$D$4))/3,IF($A1295="MASTER",IF($B1295="PARCELADO ATÉ 3X",$D1295-(D1295*TAXAS!$D$5))/3,IF($A1295="ELO",IF($B1295="PARCELADO ATÉ 3X",$D1295-(D1295*TAXAS!$D$6))/3,IF($A1295="HIPERCARD",IF($B1295="PARCELADO ATÉ 3X",$D1295-(D1295*TAXAS!$D$7))/3,IF($A1295="DINERS",IF($B1295="PARCELADO ATÉ 3X",$D1295-(D1295*TAXAS!$D$8))/3,IF($A1295="AMERICA EXPRESS",IF($B1295="PARCELADO ATÉ 3X",$D1295-(D1295*TAXAS!$D$9))/3,IF($A1295=TAXAS!$A$10,IF($B1295="PARCELADO ATÉ 3X",$D1295-($D1295*TAXAS!$D$10))/3,IF($A1295=TAXAS!$A$11,IF($B1295="PARCELADO ATÉ 3X",$D1295-($D1295*TAXAS!$D$11))/3,IF($A1295=TAXAS!$A$12,IF($B1295="PARCELADO ATÉ 3X",$D1295-($D1295*TAXAS!$D$12))/3,IF($A1295=TAXAS!$A$13,IF($B1295="PARCELADO ATÉ 3X",$D1295-($D1295*TAXAS!$D$13))/3,IF($A1295=TAXAS!$A$14,IF($B1295="PARCELADO ATÉ 3X",$D1295-($D1295*TAXAS!$D$14))/3,IF($A1295=TAXAS!$A$15,IF($B1295="PARCELADO ATÉ 3X",$D1295-($D1295*TAXAS!$D$15))/3,IF($A1295=TAXAS!$A$16,IF($B1295="PARCELADO ATÉ 3X",$D1295-($D1295*TAXAS!$D$16))/3,IF($A1295=TAXAS!$A$17,IF($B1295="PARCELADO ATÉ 3X",$D1295-($D1295*TAXAS!$D$17))/3,IF($A1295=TAXAS!$A$18,IF($B1295="PARCELADO ATÉ 3X",$D1295-($D1295*TAXAS!$D$18))/3,IF($A1295=TAXAS!$A$19,IF($B1295="PARCELADO ATÉ 3X",$D1295-($D1295*TAXAS!$D$19))/3,IF($A1295=TAXAS!$A$20,IF($B1295="PARCELADO ATÉ 3X",$D1295-($D1295*TAXAS!$D$20))/3,IF($A1295=TAXAS!$A$21,IF($B1295="PARCELADO ATÉ 3X",$D1295-($D1295*TAXAS!$D$21))/3,IF($A1295=TAXAS!$A$22,IF($B1295="PARCELADO ATÉ 3X",$D1295-($D1295*TAXAS!$D$22))/3,IF($A1295=TAXAS!$A$23,IF($B1295="PARCELADO ATÉ 3X",$D1295-($D1295*TAXAS!$D$23))/3,IF($A1295=TAXAS!$A$24,IF($B1295="PARCELADO ATÉ 3X",$D1295-($D1295*TAXAS!$D$24))/3,IF($A1295=TAXAS!$A$25,IF($B1295="PARCELADO ATÉ 3X",$D1295-($D1295*TAXAS!$D$25))/3,IF($A1295=TAXAS!$A$26,IF($B1295="PARCELADO ATÉ 3X",$D1295-($D1295*TAXAS!$D$26))/3,IF($A1295=TAXAS!$A$27,IF($B1295="PARCELADO ATÉ 3X",$D1295-($D1295*TAXAS!$D$27))/3))))))))))))))))))))))))/1</f>
        <v>0</v>
      </c>
      <c r="H1295" s="9">
        <f>IF($A1295="VISA",IF($B1295="PARCELADO ATÉ 6X",$D1295-(D1295*TAXAS!$E$4))/6,IF($A1295="MASTER",IF($B1295="PARCELADO ATÉ 6X",$D1295-(D1295*TAXAS!$E$5))/6,IF($A1295="ELO",IF($B1295="PARCELADO ATÉ 6X",$D1295-(D1295*TAXAS!$E$6))/6,IF($A1295="HIPERCARD",IF($B1295="PARCELADO ATÉ 6X",$D1295-(D1295*TAXAS!$E$7))/6,IF($A1295="DINERS",IF($B1295="PARCELADO ATÉ 6X",$D1295-(D1295*TAXAS!$E$8))/6,IF($A1295="AMERICA EXPRESS",IF($B1295="PARCELADO ATÉ 6X",$D1295-(D1295*TAXAS!$E$9))/6,IF($A1295=TAXAS!$A$10,IF($B1295="PARCELADO ATÉ 6X",$D1295-($D1295*TAXAS!$E$10))/6,IF($A1295=TAXAS!$A$11,IF($B1295="PARCELADO ATÉ 6X",$D1295-($D1295*TAXAS!$E$11))/6,IF($A1295=TAXAS!$A$12,IF($B1295="PARCELADO ATÉ 6X",$D1295-($D1295*TAXAS!$E$12))/6,IF($A1295=TAXAS!$A$13,IF($B1295="PARCELADO ATÉ 6X",$D1295-($D1295*TAXAS!$E$13))/6,IF($A1295=TAXAS!$A$14,IF($B1295="PARCELADO ATÉ 6X",$D1295-($D1295*TAXAS!$E$14))/6,IF($A1295=TAXAS!$A$15,IF($B1295="PARCELADO ATÉ 6X",$D1295-($D1295*TAXAS!$E$15))/6,IF($A1295=TAXAS!$A$16,IF($B1295="PARCELADO ATÉ 6X",$D1295-($D1295*TAXAS!$E$16))/6,IF($A1295=TAXAS!$A$17,IF($B1295="PARCELADO ATÉ 6X",$D1295-($D1295*TAXAS!$E$17))/6,IF($A1295=TAXAS!$A$18,IF($B1295="PARCELADO ATÉ 6X",$D1295-($D1295*TAXAS!$E$18))/6,IF($A1295=TAXAS!$A$19,IF($B1295="PARCELADO ATÉ 6X",$D1295-($D1295*TAXAS!$E$19))/6,IF($A1295=TAXAS!$A$20,IF($B1295="PARCELADO ATÉ 6X",$D1295-($D1295*TAXAS!$E$20))/6,IF($A1295=TAXAS!$A$21,IF($B1295="PARCELADO ATÉ 6X",$D1295-($D1295*TAXAS!$E$21))/6,IF($A1295=TAXAS!$A$22,IF($B1295="PARCELADO ATÉ 6X",$D1295-($D1295*TAXAS!$E$22))/6,IF($A1295=TAXAS!$A$23,IF($B1295="PARCELADO ATÉ 6X",$D1295-($D1295*TAXAS!$E$23))/6,IF($A1295=TAXAS!$A$24,IF($B1295="PARCELADO ATÉ 6X",$D1295-($D1295*TAXAS!$E$24))/6,IF($A1295=TAXAS!$A$25,IF($B1295="PARCELADO ATÉ 6X",$D1295-($D1295*TAXAS!$E$25))/6,IF($A1295=TAXAS!$A$26,IF($B1295="PARCELADO ATÉ 6X",$D1295-($D1295*TAXAS!$E$26))/6,IF($A1295=TAXAS!$A$27,IF($B1295="PARCELADO ATÉ 6X",$D1295-($D1295*TAXAS!$E$27))/6))))))))))))))))))))))))/1</f>
        <v>0</v>
      </c>
      <c r="I1295" s="9">
        <f>IF($A1295="VISA",IF($B1295="PARCELADO ATÉ 12X",$D1295-(D1295*TAXAS!$F$4))/12,IF($A1295="MASTER",IF($B1295="PARCELADO ATÉ 12X",$D1295-(D1295*TAXAS!$F$5))/12,IF($A1295="ELO",IF($B1295="PARCELADO ATÉ 12X",$D1295-(D1295*TAXAS!$F$6))/12,IF($A1295="HIPERCARD",IF($B1295="PARCELADO ATÉ 12X",$D1295-(D1295*TAXAS!$F$7))/12,IF($A1295="DINERS",IF($B1295="PARCELADO ATÉ 12X",$D1295-(D1295*TAXAS!$F$8))/12,IF($A1295="AMERICA EXPRESS",IF($B1295="PARCELADO ATÉ 12X",$D1295-(D1295*TAXAS!$F$9))/12,IF($A1295=TAXAS!$A$10,IF($B1295="PARCELADO ATÉ 12X",$D1295-($D1295*TAXAS!$F$10))/12,IF($A1295=TAXAS!$A$11,IF($B1295="PARCELADO ATÉ 12X",$D1295-($D1295*TAXAS!$F$11))/12,IF($A1295=TAXAS!$A$12,IF($B1295="PARCELADO ATÉ 12X",$D1295-($D1295*TAXAS!$F$12))/12,IF($A1295=TAXAS!$A$13,IF($B1295="PARCELADO ATÉ 12X",$D1295-($D1295*TAXAS!$F$13))/12,IF($A1295=TAXAS!$A$14,IF($B1295="PARCELADO ATÉ 12X",$D1295-($D1295*TAXAS!$F$14))/12,IF($A1295=TAXAS!$A$15,IF($B1295="PARCELADO ATÉ 12X",$D1295-($D1295*TAXAS!$F$15))/12,IF($A1295=TAXAS!$A$16,IF($B1295="PARCELADO ATÉ 12X",$D1295-($D1295*TAXAS!$F$16))/12,IF($A1295=TAXAS!$A$17,IF($B1295="PARCELADO ATÉ 12X",$D1295-($D1295*TAXAS!$F$17))/12,IF($A1295=TAXAS!$A$18,IF($B1295="PARCELADO ATÉ 12X",$D1295-($D1295*TAXAS!$F$18))/12,IF($A1295=TAXAS!$A$19,IF($B1295="PARCELADO ATÉ 12X",$D1295-($D1295*TAXAS!$F$19))/12,IF($A1295=TAXAS!$A$20,IF($B1295="PARCELADO ATÉ 12X",$D1295-($D1295*TAXAS!$F$20))/12,IF($A1295=TAXAS!$A$21,IF($B1295="PARCELADO ATÉ 12X",$D1295-($D1295*TAXAS!$F$21))/12,IF($A1295=TAXAS!$A$22,IF($B1295="PARCELADO ATÉ 12X",$D1295-($D1295*TAXAS!$F$22))/12,IF($A1295=TAXAS!$A$23,IF($B1295="PARCELADO ATÉ 12X",$D1295-($D1295*TAXAS!$F$23))/12,IF($A1295=TAXAS!$A$24,IF($B1295="PARCELADO ATÉ 12X",$D1295-($D1295*TAXAS!$F$24))/12,IF($A1295=TAXAS!$A$25,IF($B1295="PARCELADO ATÉ 12X",$D1295-($D1295*TAXAS!$F$25))/12,IF($A1295=TAXAS!$A$26,IF($B1295="PARCELADO ATÉ 12X",$D1295-($D1295*TAXAS!$F$26))/12,IF($A1295=TAXAS!$A$27,IF($B1295="PARCELADO ATÉ 12X",$D1295-($D1295*TAXAS!$F$27))/12))))))))))))))))))))))))/1</f>
        <v>0</v>
      </c>
      <c r="J1295" s="8">
        <f t="shared" si="0"/>
        <v>0</v>
      </c>
      <c r="K1295" s="10" t="b">
        <f>IF($B1295="PARCELADO ATÉ 3X",($D1295-($D1295*TAXAS!$D$4))-$J1295)</f>
        <v>0</v>
      </c>
      <c r="L1295" s="10" t="b">
        <f>IF($B1295="PARCELADO ATÉ 6X",($D1295-($D1295*TAXAS!$E$4))-$J1295)</f>
        <v>0</v>
      </c>
      <c r="M1295" s="10" t="b">
        <f>IF($B1295="PARCELADO ATÉ 12X",($D1295-($D1295*TAXAS!$F$4))-$J1295)</f>
        <v>0</v>
      </c>
      <c r="N1295" s="8">
        <f t="shared" si="1"/>
        <v>0</v>
      </c>
      <c r="O1295" s="10">
        <f t="shared" si="2"/>
        <v>0</v>
      </c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</row>
    <row r="1296" spans="1:31" ht="15.75" customHeight="1" x14ac:dyDescent="0.2">
      <c r="A1296" s="3"/>
      <c r="B1296" s="5"/>
      <c r="C1296" s="6"/>
      <c r="D1296" s="42"/>
      <c r="E1296" s="8">
        <f>IF($A1296="VISA",IF($B1296="DÉBITO",$D1296-($D1296*TAXAS!$B$4)),IF($A1296="MASTER",IF($B1296="DÉBITO",$D1296-($D1296*TAXAS!$B$5)),IF($A1296="ELO", IF($B1296="DÉBITO",$D1296-($D1296*TAXAS!$B$6)),IF($A1296="HIPERCARD",IF($B1296="DÉBITO",$D1296-($D1296*TAXAS!$B$7)),IF($A1296="DINERS",IF($B1296="DÉBITO",$D1296-($D1296*TAXAS!$B$8)),IF($A1296="AMERICA EXPRESS",IF($B1296="DÉBITO",$D1296-($D1296*TAXAS!$B$9)),IF($A1296=TAXAS!$A$10,IF($B1296="DÉBITO",$D1296-($D1296*TAXAS!$B$10)), IF($A1296=TAXAS!$A$11,IF($B1296="DÉBITO",$D1296-($D1296*TAXAS!$B$11)), IF($A1296=TAXAS!$A$12,IF($B1296="DÉBITO",$D1296-($D1296*TAXAS!$B$12)), IF($A1296=TAXAS!$A$13,IF($B1296="DÉBITO",$D1296-($D1296*TAXAS!$B$13)), IF($A1296=TAXAS!$A$14,IF($B1296="DÉBITO",$D1296-($D1296*TAXAS!$B$14)), IF($A1296=TAXAS!$A$15,IF($B1296="DÉBITO",$D1296-($D1296*TAXAS!$B$15)), IF($A1296=TAXAS!$A$16,IF($B1296="DÉBITO",$D1296-($D1296*TAXAS!$B$16)), IF($A1296=TAXAS!$A$17,IF($B1296="DÉBITO",$D1296-($D1296*TAXAS!$B$17)), IF($A1296=TAXAS!$A$18,IF($B1296="DÉBITO",$D1296-($D1296*TAXAS!$B$18)), IF($A1296=TAXAS!$A$19,IF($B1296="DÉBITO",$D1296-($D1296*TAXAS!$B$19)), IF($A1296=TAXAS!$A$20,IF($B1296="DÉBITO",$D1296-($D1296*TAXAS!$B$20)), IF($A1296=TAXAS!$A$21,IF($B1296="DÉBITO",$D1296-($D1296*TAXAS!$B$21)), IF($A1296=TAXAS!$A$22,IF($B1296="DÉBITO",$D1296-($D1296*TAXAS!$B$22)), IF($A1296=TAXAS!$A$23,IF($B1296="DÉBITO",$D1296-($D1296*TAXAS!$B$23)), IF($A1296=TAXAS!$A$24,IF($B1296="DÉBITO",$D1296-($D1296*TAXAS!$B$24)), IF($A1296=TAXAS!$A$25,IF($B1296="DÉBITO",$D1296-($D1296*TAXAS!$B$25)), IF($A1296=TAXAS!$A$26,IF($B1296="DÉBITO",$D1296-($D1296*TAXAS!$B$26)), IF($A1296=TAXAS!$A$27,IF($B1296="DÉBITO",$D1296-($D1296*TAXAS!$B$27))))))))))))))))))))))))))/1</f>
        <v>0</v>
      </c>
      <c r="F1296" s="8">
        <f>IF($A1296="VISA",IF($B1296="CRÉDITO",$D1296-($D1296*TAXAS!$C$4)),IF($A1296="MASTER",IF($B1296="CRÉDITO",$D1296-($D1296*TAXAS!$C$5)),IF($A1296="ELO", IF($B1296="CRÉDITO",$D1296-($D1296*TAXAS!$C$6)),IF($A1296="HIPERCARD",IF($B1296="CRÉDITO",$D1296-($D1296*TAXAS!$C$7)),IF($A1296="DINERS",IF($B1296="CRÉDITO",$D1296-($D1296*TAXAS!$C$8)),IF($A1296="AMERICA EXPRESS",IF($B1296="CRÉDITO",$D1296-($D1296*TAXAS!$C$9)),IF($A1296=TAXAS!$A$10,IF($B1296="CRÉDITO",$D1296-($D1296*TAXAS!$C$10)), IF($A1296=TAXAS!$A$11,IF($B1296="CRÉDITO",$D1296-($D1296*TAXAS!$C$11)), IF($A1296=TAXAS!$A$12,IF($B1296="CRÉDITO",$D1296-($D1296*TAXAS!$C$12)), IF($A1296=TAXAS!$A$13,IF($B1296="CRÉDITO",$D1296-($D1296*TAXAS!$C$13)), IF($A1296=TAXAS!$A$14,IF($B1296="CRÉDITO",$D1296-($D1296*TAXAS!$C$14)), IF($A1296=TAXAS!$A$15,IF($B1296="CRÉDITO",$D1296-($D1296*TAXAS!$C$15)), IF($A1296=TAXAS!$A$16,IF($B1296="CRÉDITO",$D1296-($D1296*TAXAS!$C$16)), IF($A1296=TAXAS!$A$17,IF($B1296="CRÉDITO",$D1296-($D1296*TAXAS!$C$17)), IF($A1296=TAXAS!$A$18,IF($B1296="CRÉDITO",$D1296-($D1296*TAXAS!$C$18)), IF($A1296=TAXAS!$A$19,IF($B1296="CRÉDITO",$D1296-($D1296*TAXAS!$C$19)), IF($A1296=TAXAS!$A$20,IF($B1296="CRÉDITO",$D1296-($D1296*TAXAS!$C$20)), IF($A1296=TAXAS!$A$21,IF($B1296="CRÉDITO",$D1296-($D1296*TAXAS!$C$21)), IF($A1296=TAXAS!$A$22,IF($B1296="CRÉDITO",$D1296-($D1296*TAXAS!$C$22)), IF($A1296=TAXAS!$A$23,IF($B1296="CRÉDITO",$D1296-($D1296*TAXAS!$C$23)), IF($A1296=TAXAS!$A$24,IF($B1296="CRÉDITO",$D1296-($D1296*TAXAS!$C$24)), IF($A1296=TAXAS!$A$25,IF($B1296="CRÉDITO",$D1296-($D1296*TAXAS!$C$25)), IF($A1296=TAXAS!$A$26,IF($B1296="CRÉDITO",$D1296-($D1296*TAXAS!$C$26)), IF($A1296=TAXAS!$A$27,IF($B1296="CRÉDITO",$D1296-($D1296*TAXAS!$C$27))))))))))))))))))))))))))/1</f>
        <v>0</v>
      </c>
      <c r="G1296" s="9">
        <f>IF($A1296="VISA",IF($B1296="PARCELADO ATÉ 3X",$D1296-(D1296*TAXAS!$D$4))/3,IF($A1296="MASTER",IF($B1296="PARCELADO ATÉ 3X",$D1296-(D1296*TAXAS!$D$5))/3,IF($A1296="ELO",IF($B1296="PARCELADO ATÉ 3X",$D1296-(D1296*TAXAS!$D$6))/3,IF($A1296="HIPERCARD",IF($B1296="PARCELADO ATÉ 3X",$D1296-(D1296*TAXAS!$D$7))/3,IF($A1296="DINERS",IF($B1296="PARCELADO ATÉ 3X",$D1296-(D1296*TAXAS!$D$8))/3,IF($A1296="AMERICA EXPRESS",IF($B1296="PARCELADO ATÉ 3X",$D1296-(D1296*TAXAS!$D$9))/3,IF($A1296=TAXAS!$A$10,IF($B1296="PARCELADO ATÉ 3X",$D1296-($D1296*TAXAS!$D$10))/3,IF($A1296=TAXAS!$A$11,IF($B1296="PARCELADO ATÉ 3X",$D1296-($D1296*TAXAS!$D$11))/3,IF($A1296=TAXAS!$A$12,IF($B1296="PARCELADO ATÉ 3X",$D1296-($D1296*TAXAS!$D$12))/3,IF($A1296=TAXAS!$A$13,IF($B1296="PARCELADO ATÉ 3X",$D1296-($D1296*TAXAS!$D$13))/3,IF($A1296=TAXAS!$A$14,IF($B1296="PARCELADO ATÉ 3X",$D1296-($D1296*TAXAS!$D$14))/3,IF($A1296=TAXAS!$A$15,IF($B1296="PARCELADO ATÉ 3X",$D1296-($D1296*TAXAS!$D$15))/3,IF($A1296=TAXAS!$A$16,IF($B1296="PARCELADO ATÉ 3X",$D1296-($D1296*TAXAS!$D$16))/3,IF($A1296=TAXAS!$A$17,IF($B1296="PARCELADO ATÉ 3X",$D1296-($D1296*TAXAS!$D$17))/3,IF($A1296=TAXAS!$A$18,IF($B1296="PARCELADO ATÉ 3X",$D1296-($D1296*TAXAS!$D$18))/3,IF($A1296=TAXAS!$A$19,IF($B1296="PARCELADO ATÉ 3X",$D1296-($D1296*TAXAS!$D$19))/3,IF($A1296=TAXAS!$A$20,IF($B1296="PARCELADO ATÉ 3X",$D1296-($D1296*TAXAS!$D$20))/3,IF($A1296=TAXAS!$A$21,IF($B1296="PARCELADO ATÉ 3X",$D1296-($D1296*TAXAS!$D$21))/3,IF($A1296=TAXAS!$A$22,IF($B1296="PARCELADO ATÉ 3X",$D1296-($D1296*TAXAS!$D$22))/3,IF($A1296=TAXAS!$A$23,IF($B1296="PARCELADO ATÉ 3X",$D1296-($D1296*TAXAS!$D$23))/3,IF($A1296=TAXAS!$A$24,IF($B1296="PARCELADO ATÉ 3X",$D1296-($D1296*TAXAS!$D$24))/3,IF($A1296=TAXAS!$A$25,IF($B1296="PARCELADO ATÉ 3X",$D1296-($D1296*TAXAS!$D$25))/3,IF($A1296=TAXAS!$A$26,IF($B1296="PARCELADO ATÉ 3X",$D1296-($D1296*TAXAS!$D$26))/3,IF($A1296=TAXAS!$A$27,IF($B1296="PARCELADO ATÉ 3X",$D1296-($D1296*TAXAS!$D$27))/3))))))))))))))))))))))))/1</f>
        <v>0</v>
      </c>
      <c r="H1296" s="9">
        <f>IF($A1296="VISA",IF($B1296="PARCELADO ATÉ 6X",$D1296-(D1296*TAXAS!$E$4))/6,IF($A1296="MASTER",IF($B1296="PARCELADO ATÉ 6X",$D1296-(D1296*TAXAS!$E$5))/6,IF($A1296="ELO",IF($B1296="PARCELADO ATÉ 6X",$D1296-(D1296*TAXAS!$E$6))/6,IF($A1296="HIPERCARD",IF($B1296="PARCELADO ATÉ 6X",$D1296-(D1296*TAXAS!$E$7))/6,IF($A1296="DINERS",IF($B1296="PARCELADO ATÉ 6X",$D1296-(D1296*TAXAS!$E$8))/6,IF($A1296="AMERICA EXPRESS",IF($B1296="PARCELADO ATÉ 6X",$D1296-(D1296*TAXAS!$E$9))/6,IF($A1296=TAXAS!$A$10,IF($B1296="PARCELADO ATÉ 6X",$D1296-($D1296*TAXAS!$E$10))/6,IF($A1296=TAXAS!$A$11,IF($B1296="PARCELADO ATÉ 6X",$D1296-($D1296*TAXAS!$E$11))/6,IF($A1296=TAXAS!$A$12,IF($B1296="PARCELADO ATÉ 6X",$D1296-($D1296*TAXAS!$E$12))/6,IF($A1296=TAXAS!$A$13,IF($B1296="PARCELADO ATÉ 6X",$D1296-($D1296*TAXAS!$E$13))/6,IF($A1296=TAXAS!$A$14,IF($B1296="PARCELADO ATÉ 6X",$D1296-($D1296*TAXAS!$E$14))/6,IF($A1296=TAXAS!$A$15,IF($B1296="PARCELADO ATÉ 6X",$D1296-($D1296*TAXAS!$E$15))/6,IF($A1296=TAXAS!$A$16,IF($B1296="PARCELADO ATÉ 6X",$D1296-($D1296*TAXAS!$E$16))/6,IF($A1296=TAXAS!$A$17,IF($B1296="PARCELADO ATÉ 6X",$D1296-($D1296*TAXAS!$E$17))/6,IF($A1296=TAXAS!$A$18,IF($B1296="PARCELADO ATÉ 6X",$D1296-($D1296*TAXAS!$E$18))/6,IF($A1296=TAXAS!$A$19,IF($B1296="PARCELADO ATÉ 6X",$D1296-($D1296*TAXAS!$E$19))/6,IF($A1296=TAXAS!$A$20,IF($B1296="PARCELADO ATÉ 6X",$D1296-($D1296*TAXAS!$E$20))/6,IF($A1296=TAXAS!$A$21,IF($B1296="PARCELADO ATÉ 6X",$D1296-($D1296*TAXAS!$E$21))/6,IF($A1296=TAXAS!$A$22,IF($B1296="PARCELADO ATÉ 6X",$D1296-($D1296*TAXAS!$E$22))/6,IF($A1296=TAXAS!$A$23,IF($B1296="PARCELADO ATÉ 6X",$D1296-($D1296*TAXAS!$E$23))/6,IF($A1296=TAXAS!$A$24,IF($B1296="PARCELADO ATÉ 6X",$D1296-($D1296*TAXAS!$E$24))/6,IF($A1296=TAXAS!$A$25,IF($B1296="PARCELADO ATÉ 6X",$D1296-($D1296*TAXAS!$E$25))/6,IF($A1296=TAXAS!$A$26,IF($B1296="PARCELADO ATÉ 6X",$D1296-($D1296*TAXAS!$E$26))/6,IF($A1296=TAXAS!$A$27,IF($B1296="PARCELADO ATÉ 6X",$D1296-($D1296*TAXAS!$E$27))/6))))))))))))))))))))))))/1</f>
        <v>0</v>
      </c>
      <c r="I1296" s="9">
        <f>IF($A1296="VISA",IF($B1296="PARCELADO ATÉ 12X",$D1296-(D1296*TAXAS!$F$4))/12,IF($A1296="MASTER",IF($B1296="PARCELADO ATÉ 12X",$D1296-(D1296*TAXAS!$F$5))/12,IF($A1296="ELO",IF($B1296="PARCELADO ATÉ 12X",$D1296-(D1296*TAXAS!$F$6))/12,IF($A1296="HIPERCARD",IF($B1296="PARCELADO ATÉ 12X",$D1296-(D1296*TAXAS!$F$7))/12,IF($A1296="DINERS",IF($B1296="PARCELADO ATÉ 12X",$D1296-(D1296*TAXAS!$F$8))/12,IF($A1296="AMERICA EXPRESS",IF($B1296="PARCELADO ATÉ 12X",$D1296-(D1296*TAXAS!$F$9))/12,IF($A1296=TAXAS!$A$10,IF($B1296="PARCELADO ATÉ 12X",$D1296-($D1296*TAXAS!$F$10))/12,IF($A1296=TAXAS!$A$11,IF($B1296="PARCELADO ATÉ 12X",$D1296-($D1296*TAXAS!$F$11))/12,IF($A1296=TAXAS!$A$12,IF($B1296="PARCELADO ATÉ 12X",$D1296-($D1296*TAXAS!$F$12))/12,IF($A1296=TAXAS!$A$13,IF($B1296="PARCELADO ATÉ 12X",$D1296-($D1296*TAXAS!$F$13))/12,IF($A1296=TAXAS!$A$14,IF($B1296="PARCELADO ATÉ 12X",$D1296-($D1296*TAXAS!$F$14))/12,IF($A1296=TAXAS!$A$15,IF($B1296="PARCELADO ATÉ 12X",$D1296-($D1296*TAXAS!$F$15))/12,IF($A1296=TAXAS!$A$16,IF($B1296="PARCELADO ATÉ 12X",$D1296-($D1296*TAXAS!$F$16))/12,IF($A1296=TAXAS!$A$17,IF($B1296="PARCELADO ATÉ 12X",$D1296-($D1296*TAXAS!$F$17))/12,IF($A1296=TAXAS!$A$18,IF($B1296="PARCELADO ATÉ 12X",$D1296-($D1296*TAXAS!$F$18))/12,IF($A1296=TAXAS!$A$19,IF($B1296="PARCELADO ATÉ 12X",$D1296-($D1296*TAXAS!$F$19))/12,IF($A1296=TAXAS!$A$20,IF($B1296="PARCELADO ATÉ 12X",$D1296-($D1296*TAXAS!$F$20))/12,IF($A1296=TAXAS!$A$21,IF($B1296="PARCELADO ATÉ 12X",$D1296-($D1296*TAXAS!$F$21))/12,IF($A1296=TAXAS!$A$22,IF($B1296="PARCELADO ATÉ 12X",$D1296-($D1296*TAXAS!$F$22))/12,IF($A1296=TAXAS!$A$23,IF($B1296="PARCELADO ATÉ 12X",$D1296-($D1296*TAXAS!$F$23))/12,IF($A1296=TAXAS!$A$24,IF($B1296="PARCELADO ATÉ 12X",$D1296-($D1296*TAXAS!$F$24))/12,IF($A1296=TAXAS!$A$25,IF($B1296="PARCELADO ATÉ 12X",$D1296-($D1296*TAXAS!$F$25))/12,IF($A1296=TAXAS!$A$26,IF($B1296="PARCELADO ATÉ 12X",$D1296-($D1296*TAXAS!$F$26))/12,IF($A1296=TAXAS!$A$27,IF($B1296="PARCELADO ATÉ 12X",$D1296-($D1296*TAXAS!$F$27))/12))))))))))))))))))))))))/1</f>
        <v>0</v>
      </c>
      <c r="J1296" s="8">
        <f t="shared" si="0"/>
        <v>0</v>
      </c>
      <c r="K1296" s="10" t="b">
        <f>IF($B1296="PARCELADO ATÉ 3X",($D1296-($D1296*TAXAS!$D$4))-$J1296)</f>
        <v>0</v>
      </c>
      <c r="L1296" s="10" t="b">
        <f>IF($B1296="PARCELADO ATÉ 6X",($D1296-($D1296*TAXAS!$E$4))-$J1296)</f>
        <v>0</v>
      </c>
      <c r="M1296" s="10" t="b">
        <f>IF($B1296="PARCELADO ATÉ 12X",($D1296-($D1296*TAXAS!$F$4))-$J1296)</f>
        <v>0</v>
      </c>
      <c r="N1296" s="8">
        <f t="shared" si="1"/>
        <v>0</v>
      </c>
      <c r="O1296" s="10">
        <f t="shared" si="2"/>
        <v>0</v>
      </c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</row>
    <row r="1297" spans="1:31" ht="15.75" customHeight="1" x14ac:dyDescent="0.2">
      <c r="A1297" s="3"/>
      <c r="B1297" s="5"/>
      <c r="C1297" s="6"/>
      <c r="D1297" s="42"/>
      <c r="E1297" s="8">
        <f>IF($A1297="VISA",IF($B1297="DÉBITO",$D1297-($D1297*TAXAS!$B$4)),IF($A1297="MASTER",IF($B1297="DÉBITO",$D1297-($D1297*TAXAS!$B$5)),IF($A1297="ELO", IF($B1297="DÉBITO",$D1297-($D1297*TAXAS!$B$6)),IF($A1297="HIPERCARD",IF($B1297="DÉBITO",$D1297-($D1297*TAXAS!$B$7)),IF($A1297="DINERS",IF($B1297="DÉBITO",$D1297-($D1297*TAXAS!$B$8)),IF($A1297="AMERICA EXPRESS",IF($B1297="DÉBITO",$D1297-($D1297*TAXAS!$B$9)),IF($A1297=TAXAS!$A$10,IF($B1297="DÉBITO",$D1297-($D1297*TAXAS!$B$10)), IF($A1297=TAXAS!$A$11,IF($B1297="DÉBITO",$D1297-($D1297*TAXAS!$B$11)), IF($A1297=TAXAS!$A$12,IF($B1297="DÉBITO",$D1297-($D1297*TAXAS!$B$12)), IF($A1297=TAXAS!$A$13,IF($B1297="DÉBITO",$D1297-($D1297*TAXAS!$B$13)), IF($A1297=TAXAS!$A$14,IF($B1297="DÉBITO",$D1297-($D1297*TAXAS!$B$14)), IF($A1297=TAXAS!$A$15,IF($B1297="DÉBITO",$D1297-($D1297*TAXAS!$B$15)), IF($A1297=TAXAS!$A$16,IF($B1297="DÉBITO",$D1297-($D1297*TAXAS!$B$16)), IF($A1297=TAXAS!$A$17,IF($B1297="DÉBITO",$D1297-($D1297*TAXAS!$B$17)), IF($A1297=TAXAS!$A$18,IF($B1297="DÉBITO",$D1297-($D1297*TAXAS!$B$18)), IF($A1297=TAXAS!$A$19,IF($B1297="DÉBITO",$D1297-($D1297*TAXAS!$B$19)), IF($A1297=TAXAS!$A$20,IF($B1297="DÉBITO",$D1297-($D1297*TAXAS!$B$20)), IF($A1297=TAXAS!$A$21,IF($B1297="DÉBITO",$D1297-($D1297*TAXAS!$B$21)), IF($A1297=TAXAS!$A$22,IF($B1297="DÉBITO",$D1297-($D1297*TAXAS!$B$22)), IF($A1297=TAXAS!$A$23,IF($B1297="DÉBITO",$D1297-($D1297*TAXAS!$B$23)), IF($A1297=TAXAS!$A$24,IF($B1297="DÉBITO",$D1297-($D1297*TAXAS!$B$24)), IF($A1297=TAXAS!$A$25,IF($B1297="DÉBITO",$D1297-($D1297*TAXAS!$B$25)), IF($A1297=TAXAS!$A$26,IF($B1297="DÉBITO",$D1297-($D1297*TAXAS!$B$26)), IF($A1297=TAXAS!$A$27,IF($B1297="DÉBITO",$D1297-($D1297*TAXAS!$B$27))))))))))))))))))))))))))/1</f>
        <v>0</v>
      </c>
      <c r="F1297" s="8">
        <f>IF($A1297="VISA",IF($B1297="CRÉDITO",$D1297-($D1297*TAXAS!$C$4)),IF($A1297="MASTER",IF($B1297="CRÉDITO",$D1297-($D1297*TAXAS!$C$5)),IF($A1297="ELO", IF($B1297="CRÉDITO",$D1297-($D1297*TAXAS!$C$6)),IF($A1297="HIPERCARD",IF($B1297="CRÉDITO",$D1297-($D1297*TAXAS!$C$7)),IF($A1297="DINERS",IF($B1297="CRÉDITO",$D1297-($D1297*TAXAS!$C$8)),IF($A1297="AMERICA EXPRESS",IF($B1297="CRÉDITO",$D1297-($D1297*TAXAS!$C$9)),IF($A1297=TAXAS!$A$10,IF($B1297="CRÉDITO",$D1297-($D1297*TAXAS!$C$10)), IF($A1297=TAXAS!$A$11,IF($B1297="CRÉDITO",$D1297-($D1297*TAXAS!$C$11)), IF($A1297=TAXAS!$A$12,IF($B1297="CRÉDITO",$D1297-($D1297*TAXAS!$C$12)), IF($A1297=TAXAS!$A$13,IF($B1297="CRÉDITO",$D1297-($D1297*TAXAS!$C$13)), IF($A1297=TAXAS!$A$14,IF($B1297="CRÉDITO",$D1297-($D1297*TAXAS!$C$14)), IF($A1297=TAXAS!$A$15,IF($B1297="CRÉDITO",$D1297-($D1297*TAXAS!$C$15)), IF($A1297=TAXAS!$A$16,IF($B1297="CRÉDITO",$D1297-($D1297*TAXAS!$C$16)), IF($A1297=TAXAS!$A$17,IF($B1297="CRÉDITO",$D1297-($D1297*TAXAS!$C$17)), IF($A1297=TAXAS!$A$18,IF($B1297="CRÉDITO",$D1297-($D1297*TAXAS!$C$18)), IF($A1297=TAXAS!$A$19,IF($B1297="CRÉDITO",$D1297-($D1297*TAXAS!$C$19)), IF($A1297=TAXAS!$A$20,IF($B1297="CRÉDITO",$D1297-($D1297*TAXAS!$C$20)), IF($A1297=TAXAS!$A$21,IF($B1297="CRÉDITO",$D1297-($D1297*TAXAS!$C$21)), IF($A1297=TAXAS!$A$22,IF($B1297="CRÉDITO",$D1297-($D1297*TAXAS!$C$22)), IF($A1297=TAXAS!$A$23,IF($B1297="CRÉDITO",$D1297-($D1297*TAXAS!$C$23)), IF($A1297=TAXAS!$A$24,IF($B1297="CRÉDITO",$D1297-($D1297*TAXAS!$C$24)), IF($A1297=TAXAS!$A$25,IF($B1297="CRÉDITO",$D1297-($D1297*TAXAS!$C$25)), IF($A1297=TAXAS!$A$26,IF($B1297="CRÉDITO",$D1297-($D1297*TAXAS!$C$26)), IF($A1297=TAXAS!$A$27,IF($B1297="CRÉDITO",$D1297-($D1297*TAXAS!$C$27))))))))))))))))))))))))))/1</f>
        <v>0</v>
      </c>
      <c r="G1297" s="9">
        <f>IF($A1297="VISA",IF($B1297="PARCELADO ATÉ 3X",$D1297-(D1297*TAXAS!$D$4))/3,IF($A1297="MASTER",IF($B1297="PARCELADO ATÉ 3X",$D1297-(D1297*TAXAS!$D$5))/3,IF($A1297="ELO",IF($B1297="PARCELADO ATÉ 3X",$D1297-(D1297*TAXAS!$D$6))/3,IF($A1297="HIPERCARD",IF($B1297="PARCELADO ATÉ 3X",$D1297-(D1297*TAXAS!$D$7))/3,IF($A1297="DINERS",IF($B1297="PARCELADO ATÉ 3X",$D1297-(D1297*TAXAS!$D$8))/3,IF($A1297="AMERICA EXPRESS",IF($B1297="PARCELADO ATÉ 3X",$D1297-(D1297*TAXAS!$D$9))/3,IF($A1297=TAXAS!$A$10,IF($B1297="PARCELADO ATÉ 3X",$D1297-($D1297*TAXAS!$D$10))/3,IF($A1297=TAXAS!$A$11,IF($B1297="PARCELADO ATÉ 3X",$D1297-($D1297*TAXAS!$D$11))/3,IF($A1297=TAXAS!$A$12,IF($B1297="PARCELADO ATÉ 3X",$D1297-($D1297*TAXAS!$D$12))/3,IF($A1297=TAXAS!$A$13,IF($B1297="PARCELADO ATÉ 3X",$D1297-($D1297*TAXAS!$D$13))/3,IF($A1297=TAXAS!$A$14,IF($B1297="PARCELADO ATÉ 3X",$D1297-($D1297*TAXAS!$D$14))/3,IF($A1297=TAXAS!$A$15,IF($B1297="PARCELADO ATÉ 3X",$D1297-($D1297*TAXAS!$D$15))/3,IF($A1297=TAXAS!$A$16,IF($B1297="PARCELADO ATÉ 3X",$D1297-($D1297*TAXAS!$D$16))/3,IF($A1297=TAXAS!$A$17,IF($B1297="PARCELADO ATÉ 3X",$D1297-($D1297*TAXAS!$D$17))/3,IF($A1297=TAXAS!$A$18,IF($B1297="PARCELADO ATÉ 3X",$D1297-($D1297*TAXAS!$D$18))/3,IF($A1297=TAXAS!$A$19,IF($B1297="PARCELADO ATÉ 3X",$D1297-($D1297*TAXAS!$D$19))/3,IF($A1297=TAXAS!$A$20,IF($B1297="PARCELADO ATÉ 3X",$D1297-($D1297*TAXAS!$D$20))/3,IF($A1297=TAXAS!$A$21,IF($B1297="PARCELADO ATÉ 3X",$D1297-($D1297*TAXAS!$D$21))/3,IF($A1297=TAXAS!$A$22,IF($B1297="PARCELADO ATÉ 3X",$D1297-($D1297*TAXAS!$D$22))/3,IF($A1297=TAXAS!$A$23,IF($B1297="PARCELADO ATÉ 3X",$D1297-($D1297*TAXAS!$D$23))/3,IF($A1297=TAXAS!$A$24,IF($B1297="PARCELADO ATÉ 3X",$D1297-($D1297*TAXAS!$D$24))/3,IF($A1297=TAXAS!$A$25,IF($B1297="PARCELADO ATÉ 3X",$D1297-($D1297*TAXAS!$D$25))/3,IF($A1297=TAXAS!$A$26,IF($B1297="PARCELADO ATÉ 3X",$D1297-($D1297*TAXAS!$D$26))/3,IF($A1297=TAXAS!$A$27,IF($B1297="PARCELADO ATÉ 3X",$D1297-($D1297*TAXAS!$D$27))/3))))))))))))))))))))))))/1</f>
        <v>0</v>
      </c>
      <c r="H1297" s="9">
        <f>IF($A1297="VISA",IF($B1297="PARCELADO ATÉ 6X",$D1297-(D1297*TAXAS!$E$4))/6,IF($A1297="MASTER",IF($B1297="PARCELADO ATÉ 6X",$D1297-(D1297*TAXAS!$E$5))/6,IF($A1297="ELO",IF($B1297="PARCELADO ATÉ 6X",$D1297-(D1297*TAXAS!$E$6))/6,IF($A1297="HIPERCARD",IF($B1297="PARCELADO ATÉ 6X",$D1297-(D1297*TAXAS!$E$7))/6,IF($A1297="DINERS",IF($B1297="PARCELADO ATÉ 6X",$D1297-(D1297*TAXAS!$E$8))/6,IF($A1297="AMERICA EXPRESS",IF($B1297="PARCELADO ATÉ 6X",$D1297-(D1297*TAXAS!$E$9))/6,IF($A1297=TAXAS!$A$10,IF($B1297="PARCELADO ATÉ 6X",$D1297-($D1297*TAXAS!$E$10))/6,IF($A1297=TAXAS!$A$11,IF($B1297="PARCELADO ATÉ 6X",$D1297-($D1297*TAXAS!$E$11))/6,IF($A1297=TAXAS!$A$12,IF($B1297="PARCELADO ATÉ 6X",$D1297-($D1297*TAXAS!$E$12))/6,IF($A1297=TAXAS!$A$13,IF($B1297="PARCELADO ATÉ 6X",$D1297-($D1297*TAXAS!$E$13))/6,IF($A1297=TAXAS!$A$14,IF($B1297="PARCELADO ATÉ 6X",$D1297-($D1297*TAXAS!$E$14))/6,IF($A1297=TAXAS!$A$15,IF($B1297="PARCELADO ATÉ 6X",$D1297-($D1297*TAXAS!$E$15))/6,IF($A1297=TAXAS!$A$16,IF($B1297="PARCELADO ATÉ 6X",$D1297-($D1297*TAXAS!$E$16))/6,IF($A1297=TAXAS!$A$17,IF($B1297="PARCELADO ATÉ 6X",$D1297-($D1297*TAXAS!$E$17))/6,IF($A1297=TAXAS!$A$18,IF($B1297="PARCELADO ATÉ 6X",$D1297-($D1297*TAXAS!$E$18))/6,IF($A1297=TAXAS!$A$19,IF($B1297="PARCELADO ATÉ 6X",$D1297-($D1297*TAXAS!$E$19))/6,IF($A1297=TAXAS!$A$20,IF($B1297="PARCELADO ATÉ 6X",$D1297-($D1297*TAXAS!$E$20))/6,IF($A1297=TAXAS!$A$21,IF($B1297="PARCELADO ATÉ 6X",$D1297-($D1297*TAXAS!$E$21))/6,IF($A1297=TAXAS!$A$22,IF($B1297="PARCELADO ATÉ 6X",$D1297-($D1297*TAXAS!$E$22))/6,IF($A1297=TAXAS!$A$23,IF($B1297="PARCELADO ATÉ 6X",$D1297-($D1297*TAXAS!$E$23))/6,IF($A1297=TAXAS!$A$24,IF($B1297="PARCELADO ATÉ 6X",$D1297-($D1297*TAXAS!$E$24))/6,IF($A1297=TAXAS!$A$25,IF($B1297="PARCELADO ATÉ 6X",$D1297-($D1297*TAXAS!$E$25))/6,IF($A1297=TAXAS!$A$26,IF($B1297="PARCELADO ATÉ 6X",$D1297-($D1297*TAXAS!$E$26))/6,IF($A1297=TAXAS!$A$27,IF($B1297="PARCELADO ATÉ 6X",$D1297-($D1297*TAXAS!$E$27))/6))))))))))))))))))))))))/1</f>
        <v>0</v>
      </c>
      <c r="I1297" s="9">
        <f>IF($A1297="VISA",IF($B1297="PARCELADO ATÉ 12X",$D1297-(D1297*TAXAS!$F$4))/12,IF($A1297="MASTER",IF($B1297="PARCELADO ATÉ 12X",$D1297-(D1297*TAXAS!$F$5))/12,IF($A1297="ELO",IF($B1297="PARCELADO ATÉ 12X",$D1297-(D1297*TAXAS!$F$6))/12,IF($A1297="HIPERCARD",IF($B1297="PARCELADO ATÉ 12X",$D1297-(D1297*TAXAS!$F$7))/12,IF($A1297="DINERS",IF($B1297="PARCELADO ATÉ 12X",$D1297-(D1297*TAXAS!$F$8))/12,IF($A1297="AMERICA EXPRESS",IF($B1297="PARCELADO ATÉ 12X",$D1297-(D1297*TAXAS!$F$9))/12,IF($A1297=TAXAS!$A$10,IF($B1297="PARCELADO ATÉ 12X",$D1297-($D1297*TAXAS!$F$10))/12,IF($A1297=TAXAS!$A$11,IF($B1297="PARCELADO ATÉ 12X",$D1297-($D1297*TAXAS!$F$11))/12,IF($A1297=TAXAS!$A$12,IF($B1297="PARCELADO ATÉ 12X",$D1297-($D1297*TAXAS!$F$12))/12,IF($A1297=TAXAS!$A$13,IF($B1297="PARCELADO ATÉ 12X",$D1297-($D1297*TAXAS!$F$13))/12,IF($A1297=TAXAS!$A$14,IF($B1297="PARCELADO ATÉ 12X",$D1297-($D1297*TAXAS!$F$14))/12,IF($A1297=TAXAS!$A$15,IF($B1297="PARCELADO ATÉ 12X",$D1297-($D1297*TAXAS!$F$15))/12,IF($A1297=TAXAS!$A$16,IF($B1297="PARCELADO ATÉ 12X",$D1297-($D1297*TAXAS!$F$16))/12,IF($A1297=TAXAS!$A$17,IF($B1297="PARCELADO ATÉ 12X",$D1297-($D1297*TAXAS!$F$17))/12,IF($A1297=TAXAS!$A$18,IF($B1297="PARCELADO ATÉ 12X",$D1297-($D1297*TAXAS!$F$18))/12,IF($A1297=TAXAS!$A$19,IF($B1297="PARCELADO ATÉ 12X",$D1297-($D1297*TAXAS!$F$19))/12,IF($A1297=TAXAS!$A$20,IF($B1297="PARCELADO ATÉ 12X",$D1297-($D1297*TAXAS!$F$20))/12,IF($A1297=TAXAS!$A$21,IF($B1297="PARCELADO ATÉ 12X",$D1297-($D1297*TAXAS!$F$21))/12,IF($A1297=TAXAS!$A$22,IF($B1297="PARCELADO ATÉ 12X",$D1297-($D1297*TAXAS!$F$22))/12,IF($A1297=TAXAS!$A$23,IF($B1297="PARCELADO ATÉ 12X",$D1297-($D1297*TAXAS!$F$23))/12,IF($A1297=TAXAS!$A$24,IF($B1297="PARCELADO ATÉ 12X",$D1297-($D1297*TAXAS!$F$24))/12,IF($A1297=TAXAS!$A$25,IF($B1297="PARCELADO ATÉ 12X",$D1297-($D1297*TAXAS!$F$25))/12,IF($A1297=TAXAS!$A$26,IF($B1297="PARCELADO ATÉ 12X",$D1297-($D1297*TAXAS!$F$26))/12,IF($A1297=TAXAS!$A$27,IF($B1297="PARCELADO ATÉ 12X",$D1297-($D1297*TAXAS!$F$27))/12))))))))))))))))))))))))/1</f>
        <v>0</v>
      </c>
      <c r="J1297" s="8">
        <f t="shared" si="0"/>
        <v>0</v>
      </c>
      <c r="K1297" s="10" t="b">
        <f>IF($B1297="PARCELADO ATÉ 3X",($D1297-($D1297*TAXAS!$D$4))-$J1297)</f>
        <v>0</v>
      </c>
      <c r="L1297" s="10" t="b">
        <f>IF($B1297="PARCELADO ATÉ 6X",($D1297-($D1297*TAXAS!$E$4))-$J1297)</f>
        <v>0</v>
      </c>
      <c r="M1297" s="10" t="b">
        <f>IF($B1297="PARCELADO ATÉ 12X",($D1297-($D1297*TAXAS!$F$4))-$J1297)</f>
        <v>0</v>
      </c>
      <c r="N1297" s="8">
        <f t="shared" si="1"/>
        <v>0</v>
      </c>
      <c r="O1297" s="10">
        <f t="shared" si="2"/>
        <v>0</v>
      </c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</row>
    <row r="1298" spans="1:31" ht="15.75" customHeight="1" x14ac:dyDescent="0.2">
      <c r="A1298" s="3"/>
      <c r="B1298" s="5"/>
      <c r="C1298" s="6"/>
      <c r="D1298" s="42"/>
      <c r="E1298" s="8">
        <f>IF($A1298="VISA",IF($B1298="DÉBITO",$D1298-($D1298*TAXAS!$B$4)),IF($A1298="MASTER",IF($B1298="DÉBITO",$D1298-($D1298*TAXAS!$B$5)),IF($A1298="ELO", IF($B1298="DÉBITO",$D1298-($D1298*TAXAS!$B$6)),IF($A1298="HIPERCARD",IF($B1298="DÉBITO",$D1298-($D1298*TAXAS!$B$7)),IF($A1298="DINERS",IF($B1298="DÉBITO",$D1298-($D1298*TAXAS!$B$8)),IF($A1298="AMERICA EXPRESS",IF($B1298="DÉBITO",$D1298-($D1298*TAXAS!$B$9)),IF($A1298=TAXAS!$A$10,IF($B1298="DÉBITO",$D1298-($D1298*TAXAS!$B$10)), IF($A1298=TAXAS!$A$11,IF($B1298="DÉBITO",$D1298-($D1298*TAXAS!$B$11)), IF($A1298=TAXAS!$A$12,IF($B1298="DÉBITO",$D1298-($D1298*TAXAS!$B$12)), IF($A1298=TAXAS!$A$13,IF($B1298="DÉBITO",$D1298-($D1298*TAXAS!$B$13)), IF($A1298=TAXAS!$A$14,IF($B1298="DÉBITO",$D1298-($D1298*TAXAS!$B$14)), IF($A1298=TAXAS!$A$15,IF($B1298="DÉBITO",$D1298-($D1298*TAXAS!$B$15)), IF($A1298=TAXAS!$A$16,IF($B1298="DÉBITO",$D1298-($D1298*TAXAS!$B$16)), IF($A1298=TAXAS!$A$17,IF($B1298="DÉBITO",$D1298-($D1298*TAXAS!$B$17)), IF($A1298=TAXAS!$A$18,IF($B1298="DÉBITO",$D1298-($D1298*TAXAS!$B$18)), IF($A1298=TAXAS!$A$19,IF($B1298="DÉBITO",$D1298-($D1298*TAXAS!$B$19)), IF($A1298=TAXAS!$A$20,IF($B1298="DÉBITO",$D1298-($D1298*TAXAS!$B$20)), IF($A1298=TAXAS!$A$21,IF($B1298="DÉBITO",$D1298-($D1298*TAXAS!$B$21)), IF($A1298=TAXAS!$A$22,IF($B1298="DÉBITO",$D1298-($D1298*TAXAS!$B$22)), IF($A1298=TAXAS!$A$23,IF($B1298="DÉBITO",$D1298-($D1298*TAXAS!$B$23)), IF($A1298=TAXAS!$A$24,IF($B1298="DÉBITO",$D1298-($D1298*TAXAS!$B$24)), IF($A1298=TAXAS!$A$25,IF($B1298="DÉBITO",$D1298-($D1298*TAXAS!$B$25)), IF($A1298=TAXAS!$A$26,IF($B1298="DÉBITO",$D1298-($D1298*TAXAS!$B$26)), IF($A1298=TAXAS!$A$27,IF($B1298="DÉBITO",$D1298-($D1298*TAXAS!$B$27))))))))))))))))))))))))))/1</f>
        <v>0</v>
      </c>
      <c r="F1298" s="8">
        <f>IF($A1298="VISA",IF($B1298="CRÉDITO",$D1298-($D1298*TAXAS!$C$4)),IF($A1298="MASTER",IF($B1298="CRÉDITO",$D1298-($D1298*TAXAS!$C$5)),IF($A1298="ELO", IF($B1298="CRÉDITO",$D1298-($D1298*TAXAS!$C$6)),IF($A1298="HIPERCARD",IF($B1298="CRÉDITO",$D1298-($D1298*TAXAS!$C$7)),IF($A1298="DINERS",IF($B1298="CRÉDITO",$D1298-($D1298*TAXAS!$C$8)),IF($A1298="AMERICA EXPRESS",IF($B1298="CRÉDITO",$D1298-($D1298*TAXAS!$C$9)),IF($A1298=TAXAS!$A$10,IF($B1298="CRÉDITO",$D1298-($D1298*TAXAS!$C$10)), IF($A1298=TAXAS!$A$11,IF($B1298="CRÉDITO",$D1298-($D1298*TAXAS!$C$11)), IF($A1298=TAXAS!$A$12,IF($B1298="CRÉDITO",$D1298-($D1298*TAXAS!$C$12)), IF($A1298=TAXAS!$A$13,IF($B1298="CRÉDITO",$D1298-($D1298*TAXAS!$C$13)), IF($A1298=TAXAS!$A$14,IF($B1298="CRÉDITO",$D1298-($D1298*TAXAS!$C$14)), IF($A1298=TAXAS!$A$15,IF($B1298="CRÉDITO",$D1298-($D1298*TAXAS!$C$15)), IF($A1298=TAXAS!$A$16,IF($B1298="CRÉDITO",$D1298-($D1298*TAXAS!$C$16)), IF($A1298=TAXAS!$A$17,IF($B1298="CRÉDITO",$D1298-($D1298*TAXAS!$C$17)), IF($A1298=TAXAS!$A$18,IF($B1298="CRÉDITO",$D1298-($D1298*TAXAS!$C$18)), IF($A1298=TAXAS!$A$19,IF($B1298="CRÉDITO",$D1298-($D1298*TAXAS!$C$19)), IF($A1298=TAXAS!$A$20,IF($B1298="CRÉDITO",$D1298-($D1298*TAXAS!$C$20)), IF($A1298=TAXAS!$A$21,IF($B1298="CRÉDITO",$D1298-($D1298*TAXAS!$C$21)), IF($A1298=TAXAS!$A$22,IF($B1298="CRÉDITO",$D1298-($D1298*TAXAS!$C$22)), IF($A1298=TAXAS!$A$23,IF($B1298="CRÉDITO",$D1298-($D1298*TAXAS!$C$23)), IF($A1298=TAXAS!$A$24,IF($B1298="CRÉDITO",$D1298-($D1298*TAXAS!$C$24)), IF($A1298=TAXAS!$A$25,IF($B1298="CRÉDITO",$D1298-($D1298*TAXAS!$C$25)), IF($A1298=TAXAS!$A$26,IF($B1298="CRÉDITO",$D1298-($D1298*TAXAS!$C$26)), IF($A1298=TAXAS!$A$27,IF($B1298="CRÉDITO",$D1298-($D1298*TAXAS!$C$27))))))))))))))))))))))))))/1</f>
        <v>0</v>
      </c>
      <c r="G1298" s="9">
        <f>IF($A1298="VISA",IF($B1298="PARCELADO ATÉ 3X",$D1298-(D1298*TAXAS!$D$4))/3,IF($A1298="MASTER",IF($B1298="PARCELADO ATÉ 3X",$D1298-(D1298*TAXAS!$D$5))/3,IF($A1298="ELO",IF($B1298="PARCELADO ATÉ 3X",$D1298-(D1298*TAXAS!$D$6))/3,IF($A1298="HIPERCARD",IF($B1298="PARCELADO ATÉ 3X",$D1298-(D1298*TAXAS!$D$7))/3,IF($A1298="DINERS",IF($B1298="PARCELADO ATÉ 3X",$D1298-(D1298*TAXAS!$D$8))/3,IF($A1298="AMERICA EXPRESS",IF($B1298="PARCELADO ATÉ 3X",$D1298-(D1298*TAXAS!$D$9))/3,IF($A1298=TAXAS!$A$10,IF($B1298="PARCELADO ATÉ 3X",$D1298-($D1298*TAXAS!$D$10))/3,IF($A1298=TAXAS!$A$11,IF($B1298="PARCELADO ATÉ 3X",$D1298-($D1298*TAXAS!$D$11))/3,IF($A1298=TAXAS!$A$12,IF($B1298="PARCELADO ATÉ 3X",$D1298-($D1298*TAXAS!$D$12))/3,IF($A1298=TAXAS!$A$13,IF($B1298="PARCELADO ATÉ 3X",$D1298-($D1298*TAXAS!$D$13))/3,IF($A1298=TAXAS!$A$14,IF($B1298="PARCELADO ATÉ 3X",$D1298-($D1298*TAXAS!$D$14))/3,IF($A1298=TAXAS!$A$15,IF($B1298="PARCELADO ATÉ 3X",$D1298-($D1298*TAXAS!$D$15))/3,IF($A1298=TAXAS!$A$16,IF($B1298="PARCELADO ATÉ 3X",$D1298-($D1298*TAXAS!$D$16))/3,IF($A1298=TAXAS!$A$17,IF($B1298="PARCELADO ATÉ 3X",$D1298-($D1298*TAXAS!$D$17))/3,IF($A1298=TAXAS!$A$18,IF($B1298="PARCELADO ATÉ 3X",$D1298-($D1298*TAXAS!$D$18))/3,IF($A1298=TAXAS!$A$19,IF($B1298="PARCELADO ATÉ 3X",$D1298-($D1298*TAXAS!$D$19))/3,IF($A1298=TAXAS!$A$20,IF($B1298="PARCELADO ATÉ 3X",$D1298-($D1298*TAXAS!$D$20))/3,IF($A1298=TAXAS!$A$21,IF($B1298="PARCELADO ATÉ 3X",$D1298-($D1298*TAXAS!$D$21))/3,IF($A1298=TAXAS!$A$22,IF($B1298="PARCELADO ATÉ 3X",$D1298-($D1298*TAXAS!$D$22))/3,IF($A1298=TAXAS!$A$23,IF($B1298="PARCELADO ATÉ 3X",$D1298-($D1298*TAXAS!$D$23))/3,IF($A1298=TAXAS!$A$24,IF($B1298="PARCELADO ATÉ 3X",$D1298-($D1298*TAXAS!$D$24))/3,IF($A1298=TAXAS!$A$25,IF($B1298="PARCELADO ATÉ 3X",$D1298-($D1298*TAXAS!$D$25))/3,IF($A1298=TAXAS!$A$26,IF($B1298="PARCELADO ATÉ 3X",$D1298-($D1298*TAXAS!$D$26))/3,IF($A1298=TAXAS!$A$27,IF($B1298="PARCELADO ATÉ 3X",$D1298-($D1298*TAXAS!$D$27))/3))))))))))))))))))))))))/1</f>
        <v>0</v>
      </c>
      <c r="H1298" s="9">
        <f>IF($A1298="VISA",IF($B1298="PARCELADO ATÉ 6X",$D1298-(D1298*TAXAS!$E$4))/6,IF($A1298="MASTER",IF($B1298="PARCELADO ATÉ 6X",$D1298-(D1298*TAXAS!$E$5))/6,IF($A1298="ELO",IF($B1298="PARCELADO ATÉ 6X",$D1298-(D1298*TAXAS!$E$6))/6,IF($A1298="HIPERCARD",IF($B1298="PARCELADO ATÉ 6X",$D1298-(D1298*TAXAS!$E$7))/6,IF($A1298="DINERS",IF($B1298="PARCELADO ATÉ 6X",$D1298-(D1298*TAXAS!$E$8))/6,IF($A1298="AMERICA EXPRESS",IF($B1298="PARCELADO ATÉ 6X",$D1298-(D1298*TAXAS!$E$9))/6,IF($A1298=TAXAS!$A$10,IF($B1298="PARCELADO ATÉ 6X",$D1298-($D1298*TAXAS!$E$10))/6,IF($A1298=TAXAS!$A$11,IF($B1298="PARCELADO ATÉ 6X",$D1298-($D1298*TAXAS!$E$11))/6,IF($A1298=TAXAS!$A$12,IF($B1298="PARCELADO ATÉ 6X",$D1298-($D1298*TAXAS!$E$12))/6,IF($A1298=TAXAS!$A$13,IF($B1298="PARCELADO ATÉ 6X",$D1298-($D1298*TAXAS!$E$13))/6,IF($A1298=TAXAS!$A$14,IF($B1298="PARCELADO ATÉ 6X",$D1298-($D1298*TAXAS!$E$14))/6,IF($A1298=TAXAS!$A$15,IF($B1298="PARCELADO ATÉ 6X",$D1298-($D1298*TAXAS!$E$15))/6,IF($A1298=TAXAS!$A$16,IF($B1298="PARCELADO ATÉ 6X",$D1298-($D1298*TAXAS!$E$16))/6,IF($A1298=TAXAS!$A$17,IF($B1298="PARCELADO ATÉ 6X",$D1298-($D1298*TAXAS!$E$17))/6,IF($A1298=TAXAS!$A$18,IF($B1298="PARCELADO ATÉ 6X",$D1298-($D1298*TAXAS!$E$18))/6,IF($A1298=TAXAS!$A$19,IF($B1298="PARCELADO ATÉ 6X",$D1298-($D1298*TAXAS!$E$19))/6,IF($A1298=TAXAS!$A$20,IF($B1298="PARCELADO ATÉ 6X",$D1298-($D1298*TAXAS!$E$20))/6,IF($A1298=TAXAS!$A$21,IF($B1298="PARCELADO ATÉ 6X",$D1298-($D1298*TAXAS!$E$21))/6,IF($A1298=TAXAS!$A$22,IF($B1298="PARCELADO ATÉ 6X",$D1298-($D1298*TAXAS!$E$22))/6,IF($A1298=TAXAS!$A$23,IF($B1298="PARCELADO ATÉ 6X",$D1298-($D1298*TAXAS!$E$23))/6,IF($A1298=TAXAS!$A$24,IF($B1298="PARCELADO ATÉ 6X",$D1298-($D1298*TAXAS!$E$24))/6,IF($A1298=TAXAS!$A$25,IF($B1298="PARCELADO ATÉ 6X",$D1298-($D1298*TAXAS!$E$25))/6,IF($A1298=TAXAS!$A$26,IF($B1298="PARCELADO ATÉ 6X",$D1298-($D1298*TAXAS!$E$26))/6,IF($A1298=TAXAS!$A$27,IF($B1298="PARCELADO ATÉ 6X",$D1298-($D1298*TAXAS!$E$27))/6))))))))))))))))))))))))/1</f>
        <v>0</v>
      </c>
      <c r="I1298" s="9">
        <f>IF($A1298="VISA",IF($B1298="PARCELADO ATÉ 12X",$D1298-(D1298*TAXAS!$F$4))/12,IF($A1298="MASTER",IF($B1298="PARCELADO ATÉ 12X",$D1298-(D1298*TAXAS!$F$5))/12,IF($A1298="ELO",IF($B1298="PARCELADO ATÉ 12X",$D1298-(D1298*TAXAS!$F$6))/12,IF($A1298="HIPERCARD",IF($B1298="PARCELADO ATÉ 12X",$D1298-(D1298*TAXAS!$F$7))/12,IF($A1298="DINERS",IF($B1298="PARCELADO ATÉ 12X",$D1298-(D1298*TAXAS!$F$8))/12,IF($A1298="AMERICA EXPRESS",IF($B1298="PARCELADO ATÉ 12X",$D1298-(D1298*TAXAS!$F$9))/12,IF($A1298=TAXAS!$A$10,IF($B1298="PARCELADO ATÉ 12X",$D1298-($D1298*TAXAS!$F$10))/12,IF($A1298=TAXAS!$A$11,IF($B1298="PARCELADO ATÉ 12X",$D1298-($D1298*TAXAS!$F$11))/12,IF($A1298=TAXAS!$A$12,IF($B1298="PARCELADO ATÉ 12X",$D1298-($D1298*TAXAS!$F$12))/12,IF($A1298=TAXAS!$A$13,IF($B1298="PARCELADO ATÉ 12X",$D1298-($D1298*TAXAS!$F$13))/12,IF($A1298=TAXAS!$A$14,IF($B1298="PARCELADO ATÉ 12X",$D1298-($D1298*TAXAS!$F$14))/12,IF($A1298=TAXAS!$A$15,IF($B1298="PARCELADO ATÉ 12X",$D1298-($D1298*TAXAS!$F$15))/12,IF($A1298=TAXAS!$A$16,IF($B1298="PARCELADO ATÉ 12X",$D1298-($D1298*TAXAS!$F$16))/12,IF($A1298=TAXAS!$A$17,IF($B1298="PARCELADO ATÉ 12X",$D1298-($D1298*TAXAS!$F$17))/12,IF($A1298=TAXAS!$A$18,IF($B1298="PARCELADO ATÉ 12X",$D1298-($D1298*TAXAS!$F$18))/12,IF($A1298=TAXAS!$A$19,IF($B1298="PARCELADO ATÉ 12X",$D1298-($D1298*TAXAS!$F$19))/12,IF($A1298=TAXAS!$A$20,IF($B1298="PARCELADO ATÉ 12X",$D1298-($D1298*TAXAS!$F$20))/12,IF($A1298=TAXAS!$A$21,IF($B1298="PARCELADO ATÉ 12X",$D1298-($D1298*TAXAS!$F$21))/12,IF($A1298=TAXAS!$A$22,IF($B1298="PARCELADO ATÉ 12X",$D1298-($D1298*TAXAS!$F$22))/12,IF($A1298=TAXAS!$A$23,IF($B1298="PARCELADO ATÉ 12X",$D1298-($D1298*TAXAS!$F$23))/12,IF($A1298=TAXAS!$A$24,IF($B1298="PARCELADO ATÉ 12X",$D1298-($D1298*TAXAS!$F$24))/12,IF($A1298=TAXAS!$A$25,IF($B1298="PARCELADO ATÉ 12X",$D1298-($D1298*TAXAS!$F$25))/12,IF($A1298=TAXAS!$A$26,IF($B1298="PARCELADO ATÉ 12X",$D1298-($D1298*TAXAS!$F$26))/12,IF($A1298=TAXAS!$A$27,IF($B1298="PARCELADO ATÉ 12X",$D1298-($D1298*TAXAS!$F$27))/12))))))))))))))))))))))))/1</f>
        <v>0</v>
      </c>
      <c r="J1298" s="8">
        <f t="shared" si="0"/>
        <v>0</v>
      </c>
      <c r="K1298" s="10" t="b">
        <f>IF($B1298="PARCELADO ATÉ 3X",($D1298-($D1298*TAXAS!$D$4))-$J1298)</f>
        <v>0</v>
      </c>
      <c r="L1298" s="10" t="b">
        <f>IF($B1298="PARCELADO ATÉ 6X",($D1298-($D1298*TAXAS!$E$4))-$J1298)</f>
        <v>0</v>
      </c>
      <c r="M1298" s="10" t="b">
        <f>IF($B1298="PARCELADO ATÉ 12X",($D1298-($D1298*TAXAS!$F$4))-$J1298)</f>
        <v>0</v>
      </c>
      <c r="N1298" s="8">
        <f t="shared" si="1"/>
        <v>0</v>
      </c>
      <c r="O1298" s="10">
        <f t="shared" si="2"/>
        <v>0</v>
      </c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</row>
    <row r="1299" spans="1:31" ht="15.75" customHeight="1" x14ac:dyDescent="0.2">
      <c r="A1299" s="3"/>
      <c r="B1299" s="5"/>
      <c r="C1299" s="6"/>
      <c r="D1299" s="42"/>
      <c r="E1299" s="8">
        <f>IF($A1299="VISA",IF($B1299="DÉBITO",$D1299-($D1299*TAXAS!$B$4)),IF($A1299="MASTER",IF($B1299="DÉBITO",$D1299-($D1299*TAXAS!$B$5)),IF($A1299="ELO", IF($B1299="DÉBITO",$D1299-($D1299*TAXAS!$B$6)),IF($A1299="HIPERCARD",IF($B1299="DÉBITO",$D1299-($D1299*TAXAS!$B$7)),IF($A1299="DINERS",IF($B1299="DÉBITO",$D1299-($D1299*TAXAS!$B$8)),IF($A1299="AMERICA EXPRESS",IF($B1299="DÉBITO",$D1299-($D1299*TAXAS!$B$9)),IF($A1299=TAXAS!$A$10,IF($B1299="DÉBITO",$D1299-($D1299*TAXAS!$B$10)), IF($A1299=TAXAS!$A$11,IF($B1299="DÉBITO",$D1299-($D1299*TAXAS!$B$11)), IF($A1299=TAXAS!$A$12,IF($B1299="DÉBITO",$D1299-($D1299*TAXAS!$B$12)), IF($A1299=TAXAS!$A$13,IF($B1299="DÉBITO",$D1299-($D1299*TAXAS!$B$13)), IF($A1299=TAXAS!$A$14,IF($B1299="DÉBITO",$D1299-($D1299*TAXAS!$B$14)), IF($A1299=TAXAS!$A$15,IF($B1299="DÉBITO",$D1299-($D1299*TAXAS!$B$15)), IF($A1299=TAXAS!$A$16,IF($B1299="DÉBITO",$D1299-($D1299*TAXAS!$B$16)), IF($A1299=TAXAS!$A$17,IF($B1299="DÉBITO",$D1299-($D1299*TAXAS!$B$17)), IF($A1299=TAXAS!$A$18,IF($B1299="DÉBITO",$D1299-($D1299*TAXAS!$B$18)), IF($A1299=TAXAS!$A$19,IF($B1299="DÉBITO",$D1299-($D1299*TAXAS!$B$19)), IF($A1299=TAXAS!$A$20,IF($B1299="DÉBITO",$D1299-($D1299*TAXAS!$B$20)), IF($A1299=TAXAS!$A$21,IF($B1299="DÉBITO",$D1299-($D1299*TAXAS!$B$21)), IF($A1299=TAXAS!$A$22,IF($B1299="DÉBITO",$D1299-($D1299*TAXAS!$B$22)), IF($A1299=TAXAS!$A$23,IF($B1299="DÉBITO",$D1299-($D1299*TAXAS!$B$23)), IF($A1299=TAXAS!$A$24,IF($B1299="DÉBITO",$D1299-($D1299*TAXAS!$B$24)), IF($A1299=TAXAS!$A$25,IF($B1299="DÉBITO",$D1299-($D1299*TAXAS!$B$25)), IF($A1299=TAXAS!$A$26,IF($B1299="DÉBITO",$D1299-($D1299*TAXAS!$B$26)), IF($A1299=TAXAS!$A$27,IF($B1299="DÉBITO",$D1299-($D1299*TAXAS!$B$27))))))))))))))))))))))))))/1</f>
        <v>0</v>
      </c>
      <c r="F1299" s="8">
        <f>IF($A1299="VISA",IF($B1299="CRÉDITO",$D1299-($D1299*TAXAS!$C$4)),IF($A1299="MASTER",IF($B1299="CRÉDITO",$D1299-($D1299*TAXAS!$C$5)),IF($A1299="ELO", IF($B1299="CRÉDITO",$D1299-($D1299*TAXAS!$C$6)),IF($A1299="HIPERCARD",IF($B1299="CRÉDITO",$D1299-($D1299*TAXAS!$C$7)),IF($A1299="DINERS",IF($B1299="CRÉDITO",$D1299-($D1299*TAXAS!$C$8)),IF($A1299="AMERICA EXPRESS",IF($B1299="CRÉDITO",$D1299-($D1299*TAXAS!$C$9)),IF($A1299=TAXAS!$A$10,IF($B1299="CRÉDITO",$D1299-($D1299*TAXAS!$C$10)), IF($A1299=TAXAS!$A$11,IF($B1299="CRÉDITO",$D1299-($D1299*TAXAS!$C$11)), IF($A1299=TAXAS!$A$12,IF($B1299="CRÉDITO",$D1299-($D1299*TAXAS!$C$12)), IF($A1299=TAXAS!$A$13,IF($B1299="CRÉDITO",$D1299-($D1299*TAXAS!$C$13)), IF($A1299=TAXAS!$A$14,IF($B1299="CRÉDITO",$D1299-($D1299*TAXAS!$C$14)), IF($A1299=TAXAS!$A$15,IF($B1299="CRÉDITO",$D1299-($D1299*TAXAS!$C$15)), IF($A1299=TAXAS!$A$16,IF($B1299="CRÉDITO",$D1299-($D1299*TAXAS!$C$16)), IF($A1299=TAXAS!$A$17,IF($B1299="CRÉDITO",$D1299-($D1299*TAXAS!$C$17)), IF($A1299=TAXAS!$A$18,IF($B1299="CRÉDITO",$D1299-($D1299*TAXAS!$C$18)), IF($A1299=TAXAS!$A$19,IF($B1299="CRÉDITO",$D1299-($D1299*TAXAS!$C$19)), IF($A1299=TAXAS!$A$20,IF($B1299="CRÉDITO",$D1299-($D1299*TAXAS!$C$20)), IF($A1299=TAXAS!$A$21,IF($B1299="CRÉDITO",$D1299-($D1299*TAXAS!$C$21)), IF($A1299=TAXAS!$A$22,IF($B1299="CRÉDITO",$D1299-($D1299*TAXAS!$C$22)), IF($A1299=TAXAS!$A$23,IF($B1299="CRÉDITO",$D1299-($D1299*TAXAS!$C$23)), IF($A1299=TAXAS!$A$24,IF($B1299="CRÉDITO",$D1299-($D1299*TAXAS!$C$24)), IF($A1299=TAXAS!$A$25,IF($B1299="CRÉDITO",$D1299-($D1299*TAXAS!$C$25)), IF($A1299=TAXAS!$A$26,IF($B1299="CRÉDITO",$D1299-($D1299*TAXAS!$C$26)), IF($A1299=TAXAS!$A$27,IF($B1299="CRÉDITO",$D1299-($D1299*TAXAS!$C$27))))))))))))))))))))))))))/1</f>
        <v>0</v>
      </c>
      <c r="G1299" s="9">
        <f>IF($A1299="VISA",IF($B1299="PARCELADO ATÉ 3X",$D1299-(D1299*TAXAS!$D$4))/3,IF($A1299="MASTER",IF($B1299="PARCELADO ATÉ 3X",$D1299-(D1299*TAXAS!$D$5))/3,IF($A1299="ELO",IF($B1299="PARCELADO ATÉ 3X",$D1299-(D1299*TAXAS!$D$6))/3,IF($A1299="HIPERCARD",IF($B1299="PARCELADO ATÉ 3X",$D1299-(D1299*TAXAS!$D$7))/3,IF($A1299="DINERS",IF($B1299="PARCELADO ATÉ 3X",$D1299-(D1299*TAXAS!$D$8))/3,IF($A1299="AMERICA EXPRESS",IF($B1299="PARCELADO ATÉ 3X",$D1299-(D1299*TAXAS!$D$9))/3,IF($A1299=TAXAS!$A$10,IF($B1299="PARCELADO ATÉ 3X",$D1299-($D1299*TAXAS!$D$10))/3,IF($A1299=TAXAS!$A$11,IF($B1299="PARCELADO ATÉ 3X",$D1299-($D1299*TAXAS!$D$11))/3,IF($A1299=TAXAS!$A$12,IF($B1299="PARCELADO ATÉ 3X",$D1299-($D1299*TAXAS!$D$12))/3,IF($A1299=TAXAS!$A$13,IF($B1299="PARCELADO ATÉ 3X",$D1299-($D1299*TAXAS!$D$13))/3,IF($A1299=TAXAS!$A$14,IF($B1299="PARCELADO ATÉ 3X",$D1299-($D1299*TAXAS!$D$14))/3,IF($A1299=TAXAS!$A$15,IF($B1299="PARCELADO ATÉ 3X",$D1299-($D1299*TAXAS!$D$15))/3,IF($A1299=TAXAS!$A$16,IF($B1299="PARCELADO ATÉ 3X",$D1299-($D1299*TAXAS!$D$16))/3,IF($A1299=TAXAS!$A$17,IF($B1299="PARCELADO ATÉ 3X",$D1299-($D1299*TAXAS!$D$17))/3,IF($A1299=TAXAS!$A$18,IF($B1299="PARCELADO ATÉ 3X",$D1299-($D1299*TAXAS!$D$18))/3,IF($A1299=TAXAS!$A$19,IF($B1299="PARCELADO ATÉ 3X",$D1299-($D1299*TAXAS!$D$19))/3,IF($A1299=TAXAS!$A$20,IF($B1299="PARCELADO ATÉ 3X",$D1299-($D1299*TAXAS!$D$20))/3,IF($A1299=TAXAS!$A$21,IF($B1299="PARCELADO ATÉ 3X",$D1299-($D1299*TAXAS!$D$21))/3,IF($A1299=TAXAS!$A$22,IF($B1299="PARCELADO ATÉ 3X",$D1299-($D1299*TAXAS!$D$22))/3,IF($A1299=TAXAS!$A$23,IF($B1299="PARCELADO ATÉ 3X",$D1299-($D1299*TAXAS!$D$23))/3,IF($A1299=TAXAS!$A$24,IF($B1299="PARCELADO ATÉ 3X",$D1299-($D1299*TAXAS!$D$24))/3,IF($A1299=TAXAS!$A$25,IF($B1299="PARCELADO ATÉ 3X",$D1299-($D1299*TAXAS!$D$25))/3,IF($A1299=TAXAS!$A$26,IF($B1299="PARCELADO ATÉ 3X",$D1299-($D1299*TAXAS!$D$26))/3,IF($A1299=TAXAS!$A$27,IF($B1299="PARCELADO ATÉ 3X",$D1299-($D1299*TAXAS!$D$27))/3))))))))))))))))))))))))/1</f>
        <v>0</v>
      </c>
      <c r="H1299" s="9">
        <f>IF($A1299="VISA",IF($B1299="PARCELADO ATÉ 6X",$D1299-(D1299*TAXAS!$E$4))/6,IF($A1299="MASTER",IF($B1299="PARCELADO ATÉ 6X",$D1299-(D1299*TAXAS!$E$5))/6,IF($A1299="ELO",IF($B1299="PARCELADO ATÉ 6X",$D1299-(D1299*TAXAS!$E$6))/6,IF($A1299="HIPERCARD",IF($B1299="PARCELADO ATÉ 6X",$D1299-(D1299*TAXAS!$E$7))/6,IF($A1299="DINERS",IF($B1299="PARCELADO ATÉ 6X",$D1299-(D1299*TAXAS!$E$8))/6,IF($A1299="AMERICA EXPRESS",IF($B1299="PARCELADO ATÉ 6X",$D1299-(D1299*TAXAS!$E$9))/6,IF($A1299=TAXAS!$A$10,IF($B1299="PARCELADO ATÉ 6X",$D1299-($D1299*TAXAS!$E$10))/6,IF($A1299=TAXAS!$A$11,IF($B1299="PARCELADO ATÉ 6X",$D1299-($D1299*TAXAS!$E$11))/6,IF($A1299=TAXAS!$A$12,IF($B1299="PARCELADO ATÉ 6X",$D1299-($D1299*TAXAS!$E$12))/6,IF($A1299=TAXAS!$A$13,IF($B1299="PARCELADO ATÉ 6X",$D1299-($D1299*TAXAS!$E$13))/6,IF($A1299=TAXAS!$A$14,IF($B1299="PARCELADO ATÉ 6X",$D1299-($D1299*TAXAS!$E$14))/6,IF($A1299=TAXAS!$A$15,IF($B1299="PARCELADO ATÉ 6X",$D1299-($D1299*TAXAS!$E$15))/6,IF($A1299=TAXAS!$A$16,IF($B1299="PARCELADO ATÉ 6X",$D1299-($D1299*TAXAS!$E$16))/6,IF($A1299=TAXAS!$A$17,IF($B1299="PARCELADO ATÉ 6X",$D1299-($D1299*TAXAS!$E$17))/6,IF($A1299=TAXAS!$A$18,IF($B1299="PARCELADO ATÉ 6X",$D1299-($D1299*TAXAS!$E$18))/6,IF($A1299=TAXAS!$A$19,IF($B1299="PARCELADO ATÉ 6X",$D1299-($D1299*TAXAS!$E$19))/6,IF($A1299=TAXAS!$A$20,IF($B1299="PARCELADO ATÉ 6X",$D1299-($D1299*TAXAS!$E$20))/6,IF($A1299=TAXAS!$A$21,IF($B1299="PARCELADO ATÉ 6X",$D1299-($D1299*TAXAS!$E$21))/6,IF($A1299=TAXAS!$A$22,IF($B1299="PARCELADO ATÉ 6X",$D1299-($D1299*TAXAS!$E$22))/6,IF($A1299=TAXAS!$A$23,IF($B1299="PARCELADO ATÉ 6X",$D1299-($D1299*TAXAS!$E$23))/6,IF($A1299=TAXAS!$A$24,IF($B1299="PARCELADO ATÉ 6X",$D1299-($D1299*TAXAS!$E$24))/6,IF($A1299=TAXAS!$A$25,IF($B1299="PARCELADO ATÉ 6X",$D1299-($D1299*TAXAS!$E$25))/6,IF($A1299=TAXAS!$A$26,IF($B1299="PARCELADO ATÉ 6X",$D1299-($D1299*TAXAS!$E$26))/6,IF($A1299=TAXAS!$A$27,IF($B1299="PARCELADO ATÉ 6X",$D1299-($D1299*TAXAS!$E$27))/6))))))))))))))))))))))))/1</f>
        <v>0</v>
      </c>
      <c r="I1299" s="9">
        <f>IF($A1299="VISA",IF($B1299="PARCELADO ATÉ 12X",$D1299-(D1299*TAXAS!$F$4))/12,IF($A1299="MASTER",IF($B1299="PARCELADO ATÉ 12X",$D1299-(D1299*TAXAS!$F$5))/12,IF($A1299="ELO",IF($B1299="PARCELADO ATÉ 12X",$D1299-(D1299*TAXAS!$F$6))/12,IF($A1299="HIPERCARD",IF($B1299="PARCELADO ATÉ 12X",$D1299-(D1299*TAXAS!$F$7))/12,IF($A1299="DINERS",IF($B1299="PARCELADO ATÉ 12X",$D1299-(D1299*TAXAS!$F$8))/12,IF($A1299="AMERICA EXPRESS",IF($B1299="PARCELADO ATÉ 12X",$D1299-(D1299*TAXAS!$F$9))/12,IF($A1299=TAXAS!$A$10,IF($B1299="PARCELADO ATÉ 12X",$D1299-($D1299*TAXAS!$F$10))/12,IF($A1299=TAXAS!$A$11,IF($B1299="PARCELADO ATÉ 12X",$D1299-($D1299*TAXAS!$F$11))/12,IF($A1299=TAXAS!$A$12,IF($B1299="PARCELADO ATÉ 12X",$D1299-($D1299*TAXAS!$F$12))/12,IF($A1299=TAXAS!$A$13,IF($B1299="PARCELADO ATÉ 12X",$D1299-($D1299*TAXAS!$F$13))/12,IF($A1299=TAXAS!$A$14,IF($B1299="PARCELADO ATÉ 12X",$D1299-($D1299*TAXAS!$F$14))/12,IF($A1299=TAXAS!$A$15,IF($B1299="PARCELADO ATÉ 12X",$D1299-($D1299*TAXAS!$F$15))/12,IF($A1299=TAXAS!$A$16,IF($B1299="PARCELADO ATÉ 12X",$D1299-($D1299*TAXAS!$F$16))/12,IF($A1299=TAXAS!$A$17,IF($B1299="PARCELADO ATÉ 12X",$D1299-($D1299*TAXAS!$F$17))/12,IF($A1299=TAXAS!$A$18,IF($B1299="PARCELADO ATÉ 12X",$D1299-($D1299*TAXAS!$F$18))/12,IF($A1299=TAXAS!$A$19,IF($B1299="PARCELADO ATÉ 12X",$D1299-($D1299*TAXAS!$F$19))/12,IF($A1299=TAXAS!$A$20,IF($B1299="PARCELADO ATÉ 12X",$D1299-($D1299*TAXAS!$F$20))/12,IF($A1299=TAXAS!$A$21,IF($B1299="PARCELADO ATÉ 12X",$D1299-($D1299*TAXAS!$F$21))/12,IF($A1299=TAXAS!$A$22,IF($B1299="PARCELADO ATÉ 12X",$D1299-($D1299*TAXAS!$F$22))/12,IF($A1299=TAXAS!$A$23,IF($B1299="PARCELADO ATÉ 12X",$D1299-($D1299*TAXAS!$F$23))/12,IF($A1299=TAXAS!$A$24,IF($B1299="PARCELADO ATÉ 12X",$D1299-($D1299*TAXAS!$F$24))/12,IF($A1299=TAXAS!$A$25,IF($B1299="PARCELADO ATÉ 12X",$D1299-($D1299*TAXAS!$F$25))/12,IF($A1299=TAXAS!$A$26,IF($B1299="PARCELADO ATÉ 12X",$D1299-($D1299*TAXAS!$F$26))/12,IF($A1299=TAXAS!$A$27,IF($B1299="PARCELADO ATÉ 12X",$D1299-($D1299*TAXAS!$F$27))/12))))))))))))))))))))))))/1</f>
        <v>0</v>
      </c>
      <c r="J1299" s="8">
        <f t="shared" si="0"/>
        <v>0</v>
      </c>
      <c r="K1299" s="10" t="b">
        <f>IF($B1299="PARCELADO ATÉ 3X",($D1299-($D1299*TAXAS!$D$4))-$J1299)</f>
        <v>0</v>
      </c>
      <c r="L1299" s="10" t="b">
        <f>IF($B1299="PARCELADO ATÉ 6X",($D1299-($D1299*TAXAS!$E$4))-$J1299)</f>
        <v>0</v>
      </c>
      <c r="M1299" s="10" t="b">
        <f>IF($B1299="PARCELADO ATÉ 12X",($D1299-($D1299*TAXAS!$F$4))-$J1299)</f>
        <v>0</v>
      </c>
      <c r="N1299" s="8">
        <f t="shared" si="1"/>
        <v>0</v>
      </c>
      <c r="O1299" s="10">
        <f t="shared" si="2"/>
        <v>0</v>
      </c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</row>
    <row r="1300" spans="1:31" ht="15.75" customHeight="1" x14ac:dyDescent="0.2">
      <c r="A1300" s="3"/>
      <c r="B1300" s="5"/>
      <c r="C1300" s="6"/>
      <c r="D1300" s="42"/>
      <c r="E1300" s="8">
        <f>IF($A1300="VISA",IF($B1300="DÉBITO",$D1300-($D1300*TAXAS!$B$4)),IF($A1300="MASTER",IF($B1300="DÉBITO",$D1300-($D1300*TAXAS!$B$5)),IF($A1300="ELO", IF($B1300="DÉBITO",$D1300-($D1300*TAXAS!$B$6)),IF($A1300="HIPERCARD",IF($B1300="DÉBITO",$D1300-($D1300*TAXAS!$B$7)),IF($A1300="DINERS",IF($B1300="DÉBITO",$D1300-($D1300*TAXAS!$B$8)),IF($A1300="AMERICA EXPRESS",IF($B1300="DÉBITO",$D1300-($D1300*TAXAS!$B$9)),IF($A1300=TAXAS!$A$10,IF($B1300="DÉBITO",$D1300-($D1300*TAXAS!$B$10)), IF($A1300=TAXAS!$A$11,IF($B1300="DÉBITO",$D1300-($D1300*TAXAS!$B$11)), IF($A1300=TAXAS!$A$12,IF($B1300="DÉBITO",$D1300-($D1300*TAXAS!$B$12)), IF($A1300=TAXAS!$A$13,IF($B1300="DÉBITO",$D1300-($D1300*TAXAS!$B$13)), IF($A1300=TAXAS!$A$14,IF($B1300="DÉBITO",$D1300-($D1300*TAXAS!$B$14)), IF($A1300=TAXAS!$A$15,IF($B1300="DÉBITO",$D1300-($D1300*TAXAS!$B$15)), IF($A1300=TAXAS!$A$16,IF($B1300="DÉBITO",$D1300-($D1300*TAXAS!$B$16)), IF($A1300=TAXAS!$A$17,IF($B1300="DÉBITO",$D1300-($D1300*TAXAS!$B$17)), IF($A1300=TAXAS!$A$18,IF($B1300="DÉBITO",$D1300-($D1300*TAXAS!$B$18)), IF($A1300=TAXAS!$A$19,IF($B1300="DÉBITO",$D1300-($D1300*TAXAS!$B$19)), IF($A1300=TAXAS!$A$20,IF($B1300="DÉBITO",$D1300-($D1300*TAXAS!$B$20)), IF($A1300=TAXAS!$A$21,IF($B1300="DÉBITO",$D1300-($D1300*TAXAS!$B$21)), IF($A1300=TAXAS!$A$22,IF($B1300="DÉBITO",$D1300-($D1300*TAXAS!$B$22)), IF($A1300=TAXAS!$A$23,IF($B1300="DÉBITO",$D1300-($D1300*TAXAS!$B$23)), IF($A1300=TAXAS!$A$24,IF($B1300="DÉBITO",$D1300-($D1300*TAXAS!$B$24)), IF($A1300=TAXAS!$A$25,IF($B1300="DÉBITO",$D1300-($D1300*TAXAS!$B$25)), IF($A1300=TAXAS!$A$26,IF($B1300="DÉBITO",$D1300-($D1300*TAXAS!$B$26)), IF($A1300=TAXAS!$A$27,IF($B1300="DÉBITO",$D1300-($D1300*TAXAS!$B$27))))))))))))))))))))))))))/1</f>
        <v>0</v>
      </c>
      <c r="F1300" s="8">
        <f>IF($A1300="VISA",IF($B1300="CRÉDITO",$D1300-($D1300*TAXAS!$C$4)),IF($A1300="MASTER",IF($B1300="CRÉDITO",$D1300-($D1300*TAXAS!$C$5)),IF($A1300="ELO", IF($B1300="CRÉDITO",$D1300-($D1300*TAXAS!$C$6)),IF($A1300="HIPERCARD",IF($B1300="CRÉDITO",$D1300-($D1300*TAXAS!$C$7)),IF($A1300="DINERS",IF($B1300="CRÉDITO",$D1300-($D1300*TAXAS!$C$8)),IF($A1300="AMERICA EXPRESS",IF($B1300="CRÉDITO",$D1300-($D1300*TAXAS!$C$9)),IF($A1300=TAXAS!$A$10,IF($B1300="CRÉDITO",$D1300-($D1300*TAXAS!$C$10)), IF($A1300=TAXAS!$A$11,IF($B1300="CRÉDITO",$D1300-($D1300*TAXAS!$C$11)), IF($A1300=TAXAS!$A$12,IF($B1300="CRÉDITO",$D1300-($D1300*TAXAS!$C$12)), IF($A1300=TAXAS!$A$13,IF($B1300="CRÉDITO",$D1300-($D1300*TAXAS!$C$13)), IF($A1300=TAXAS!$A$14,IF($B1300="CRÉDITO",$D1300-($D1300*TAXAS!$C$14)), IF($A1300=TAXAS!$A$15,IF($B1300="CRÉDITO",$D1300-($D1300*TAXAS!$C$15)), IF($A1300=TAXAS!$A$16,IF($B1300="CRÉDITO",$D1300-($D1300*TAXAS!$C$16)), IF($A1300=TAXAS!$A$17,IF($B1300="CRÉDITO",$D1300-($D1300*TAXAS!$C$17)), IF($A1300=TAXAS!$A$18,IF($B1300="CRÉDITO",$D1300-($D1300*TAXAS!$C$18)), IF($A1300=TAXAS!$A$19,IF($B1300="CRÉDITO",$D1300-($D1300*TAXAS!$C$19)), IF($A1300=TAXAS!$A$20,IF($B1300="CRÉDITO",$D1300-($D1300*TAXAS!$C$20)), IF($A1300=TAXAS!$A$21,IF($B1300="CRÉDITO",$D1300-($D1300*TAXAS!$C$21)), IF($A1300=TAXAS!$A$22,IF($B1300="CRÉDITO",$D1300-($D1300*TAXAS!$C$22)), IF($A1300=TAXAS!$A$23,IF($B1300="CRÉDITO",$D1300-($D1300*TAXAS!$C$23)), IF($A1300=TAXAS!$A$24,IF($B1300="CRÉDITO",$D1300-($D1300*TAXAS!$C$24)), IF($A1300=TAXAS!$A$25,IF($B1300="CRÉDITO",$D1300-($D1300*TAXAS!$C$25)), IF($A1300=TAXAS!$A$26,IF($B1300="CRÉDITO",$D1300-($D1300*TAXAS!$C$26)), IF($A1300=TAXAS!$A$27,IF($B1300="CRÉDITO",$D1300-($D1300*TAXAS!$C$27))))))))))))))))))))))))))/1</f>
        <v>0</v>
      </c>
      <c r="G1300" s="9">
        <f>IF($A1300="VISA",IF($B1300="PARCELADO ATÉ 3X",$D1300-(D1300*TAXAS!$D$4))/3,IF($A1300="MASTER",IF($B1300="PARCELADO ATÉ 3X",$D1300-(D1300*TAXAS!$D$5))/3,IF($A1300="ELO",IF($B1300="PARCELADO ATÉ 3X",$D1300-(D1300*TAXAS!$D$6))/3,IF($A1300="HIPERCARD",IF($B1300="PARCELADO ATÉ 3X",$D1300-(D1300*TAXAS!$D$7))/3,IF($A1300="DINERS",IF($B1300="PARCELADO ATÉ 3X",$D1300-(D1300*TAXAS!$D$8))/3,IF($A1300="AMERICA EXPRESS",IF($B1300="PARCELADO ATÉ 3X",$D1300-(D1300*TAXAS!$D$9))/3,IF($A1300=TAXAS!$A$10,IF($B1300="PARCELADO ATÉ 3X",$D1300-($D1300*TAXAS!$D$10))/3,IF($A1300=TAXAS!$A$11,IF($B1300="PARCELADO ATÉ 3X",$D1300-($D1300*TAXAS!$D$11))/3,IF($A1300=TAXAS!$A$12,IF($B1300="PARCELADO ATÉ 3X",$D1300-($D1300*TAXAS!$D$12))/3,IF($A1300=TAXAS!$A$13,IF($B1300="PARCELADO ATÉ 3X",$D1300-($D1300*TAXAS!$D$13))/3,IF($A1300=TAXAS!$A$14,IF($B1300="PARCELADO ATÉ 3X",$D1300-($D1300*TAXAS!$D$14))/3,IF($A1300=TAXAS!$A$15,IF($B1300="PARCELADO ATÉ 3X",$D1300-($D1300*TAXAS!$D$15))/3,IF($A1300=TAXAS!$A$16,IF($B1300="PARCELADO ATÉ 3X",$D1300-($D1300*TAXAS!$D$16))/3,IF($A1300=TAXAS!$A$17,IF($B1300="PARCELADO ATÉ 3X",$D1300-($D1300*TAXAS!$D$17))/3,IF($A1300=TAXAS!$A$18,IF($B1300="PARCELADO ATÉ 3X",$D1300-($D1300*TAXAS!$D$18))/3,IF($A1300=TAXAS!$A$19,IF($B1300="PARCELADO ATÉ 3X",$D1300-($D1300*TAXAS!$D$19))/3,IF($A1300=TAXAS!$A$20,IF($B1300="PARCELADO ATÉ 3X",$D1300-($D1300*TAXAS!$D$20))/3,IF($A1300=TAXAS!$A$21,IF($B1300="PARCELADO ATÉ 3X",$D1300-($D1300*TAXAS!$D$21))/3,IF($A1300=TAXAS!$A$22,IF($B1300="PARCELADO ATÉ 3X",$D1300-($D1300*TAXAS!$D$22))/3,IF($A1300=TAXAS!$A$23,IF($B1300="PARCELADO ATÉ 3X",$D1300-($D1300*TAXAS!$D$23))/3,IF($A1300=TAXAS!$A$24,IF($B1300="PARCELADO ATÉ 3X",$D1300-($D1300*TAXAS!$D$24))/3,IF($A1300=TAXAS!$A$25,IF($B1300="PARCELADO ATÉ 3X",$D1300-($D1300*TAXAS!$D$25))/3,IF($A1300=TAXAS!$A$26,IF($B1300="PARCELADO ATÉ 3X",$D1300-($D1300*TAXAS!$D$26))/3,IF($A1300=TAXAS!$A$27,IF($B1300="PARCELADO ATÉ 3X",$D1300-($D1300*TAXAS!$D$27))/3))))))))))))))))))))))))/1</f>
        <v>0</v>
      </c>
      <c r="H1300" s="9">
        <f>IF($A1300="VISA",IF($B1300="PARCELADO ATÉ 6X",$D1300-(D1300*TAXAS!$E$4))/6,IF($A1300="MASTER",IF($B1300="PARCELADO ATÉ 6X",$D1300-(D1300*TAXAS!$E$5))/6,IF($A1300="ELO",IF($B1300="PARCELADO ATÉ 6X",$D1300-(D1300*TAXAS!$E$6))/6,IF($A1300="HIPERCARD",IF($B1300="PARCELADO ATÉ 6X",$D1300-(D1300*TAXAS!$E$7))/6,IF($A1300="DINERS",IF($B1300="PARCELADO ATÉ 6X",$D1300-(D1300*TAXAS!$E$8))/6,IF($A1300="AMERICA EXPRESS",IF($B1300="PARCELADO ATÉ 6X",$D1300-(D1300*TAXAS!$E$9))/6,IF($A1300=TAXAS!$A$10,IF($B1300="PARCELADO ATÉ 6X",$D1300-($D1300*TAXAS!$E$10))/6,IF($A1300=TAXAS!$A$11,IF($B1300="PARCELADO ATÉ 6X",$D1300-($D1300*TAXAS!$E$11))/6,IF($A1300=TAXAS!$A$12,IF($B1300="PARCELADO ATÉ 6X",$D1300-($D1300*TAXAS!$E$12))/6,IF($A1300=TAXAS!$A$13,IF($B1300="PARCELADO ATÉ 6X",$D1300-($D1300*TAXAS!$E$13))/6,IF($A1300=TAXAS!$A$14,IF($B1300="PARCELADO ATÉ 6X",$D1300-($D1300*TAXAS!$E$14))/6,IF($A1300=TAXAS!$A$15,IF($B1300="PARCELADO ATÉ 6X",$D1300-($D1300*TAXAS!$E$15))/6,IF($A1300=TAXAS!$A$16,IF($B1300="PARCELADO ATÉ 6X",$D1300-($D1300*TAXAS!$E$16))/6,IF($A1300=TAXAS!$A$17,IF($B1300="PARCELADO ATÉ 6X",$D1300-($D1300*TAXAS!$E$17))/6,IF($A1300=TAXAS!$A$18,IF($B1300="PARCELADO ATÉ 6X",$D1300-($D1300*TAXAS!$E$18))/6,IF($A1300=TAXAS!$A$19,IF($B1300="PARCELADO ATÉ 6X",$D1300-($D1300*TAXAS!$E$19))/6,IF($A1300=TAXAS!$A$20,IF($B1300="PARCELADO ATÉ 6X",$D1300-($D1300*TAXAS!$E$20))/6,IF($A1300=TAXAS!$A$21,IF($B1300="PARCELADO ATÉ 6X",$D1300-($D1300*TAXAS!$E$21))/6,IF($A1300=TAXAS!$A$22,IF($B1300="PARCELADO ATÉ 6X",$D1300-($D1300*TAXAS!$E$22))/6,IF($A1300=TAXAS!$A$23,IF($B1300="PARCELADO ATÉ 6X",$D1300-($D1300*TAXAS!$E$23))/6,IF($A1300=TAXAS!$A$24,IF($B1300="PARCELADO ATÉ 6X",$D1300-($D1300*TAXAS!$E$24))/6,IF($A1300=TAXAS!$A$25,IF($B1300="PARCELADO ATÉ 6X",$D1300-($D1300*TAXAS!$E$25))/6,IF($A1300=TAXAS!$A$26,IF($B1300="PARCELADO ATÉ 6X",$D1300-($D1300*TAXAS!$E$26))/6,IF($A1300=TAXAS!$A$27,IF($B1300="PARCELADO ATÉ 6X",$D1300-($D1300*TAXAS!$E$27))/6))))))))))))))))))))))))/1</f>
        <v>0</v>
      </c>
      <c r="I1300" s="9">
        <f>IF($A1300="VISA",IF($B1300="PARCELADO ATÉ 12X",$D1300-(D1300*TAXAS!$F$4))/12,IF($A1300="MASTER",IF($B1300="PARCELADO ATÉ 12X",$D1300-(D1300*TAXAS!$F$5))/12,IF($A1300="ELO",IF($B1300="PARCELADO ATÉ 12X",$D1300-(D1300*TAXAS!$F$6))/12,IF($A1300="HIPERCARD",IF($B1300="PARCELADO ATÉ 12X",$D1300-(D1300*TAXAS!$F$7))/12,IF($A1300="DINERS",IF($B1300="PARCELADO ATÉ 12X",$D1300-(D1300*TAXAS!$F$8))/12,IF($A1300="AMERICA EXPRESS",IF($B1300="PARCELADO ATÉ 12X",$D1300-(D1300*TAXAS!$F$9))/12,IF($A1300=TAXAS!$A$10,IF($B1300="PARCELADO ATÉ 12X",$D1300-($D1300*TAXAS!$F$10))/12,IF($A1300=TAXAS!$A$11,IF($B1300="PARCELADO ATÉ 12X",$D1300-($D1300*TAXAS!$F$11))/12,IF($A1300=TAXAS!$A$12,IF($B1300="PARCELADO ATÉ 12X",$D1300-($D1300*TAXAS!$F$12))/12,IF($A1300=TAXAS!$A$13,IF($B1300="PARCELADO ATÉ 12X",$D1300-($D1300*TAXAS!$F$13))/12,IF($A1300=TAXAS!$A$14,IF($B1300="PARCELADO ATÉ 12X",$D1300-($D1300*TAXAS!$F$14))/12,IF($A1300=TAXAS!$A$15,IF($B1300="PARCELADO ATÉ 12X",$D1300-($D1300*TAXAS!$F$15))/12,IF($A1300=TAXAS!$A$16,IF($B1300="PARCELADO ATÉ 12X",$D1300-($D1300*TAXAS!$F$16))/12,IF($A1300=TAXAS!$A$17,IF($B1300="PARCELADO ATÉ 12X",$D1300-($D1300*TAXAS!$F$17))/12,IF($A1300=TAXAS!$A$18,IF($B1300="PARCELADO ATÉ 12X",$D1300-($D1300*TAXAS!$F$18))/12,IF($A1300=TAXAS!$A$19,IF($B1300="PARCELADO ATÉ 12X",$D1300-($D1300*TAXAS!$F$19))/12,IF($A1300=TAXAS!$A$20,IF($B1300="PARCELADO ATÉ 12X",$D1300-($D1300*TAXAS!$F$20))/12,IF($A1300=TAXAS!$A$21,IF($B1300="PARCELADO ATÉ 12X",$D1300-($D1300*TAXAS!$F$21))/12,IF($A1300=TAXAS!$A$22,IF($B1300="PARCELADO ATÉ 12X",$D1300-($D1300*TAXAS!$F$22))/12,IF($A1300=TAXAS!$A$23,IF($B1300="PARCELADO ATÉ 12X",$D1300-($D1300*TAXAS!$F$23))/12,IF($A1300=TAXAS!$A$24,IF($B1300="PARCELADO ATÉ 12X",$D1300-($D1300*TAXAS!$F$24))/12,IF($A1300=TAXAS!$A$25,IF($B1300="PARCELADO ATÉ 12X",$D1300-($D1300*TAXAS!$F$25))/12,IF($A1300=TAXAS!$A$26,IF($B1300="PARCELADO ATÉ 12X",$D1300-($D1300*TAXAS!$F$26))/12,IF($A1300=TAXAS!$A$27,IF($B1300="PARCELADO ATÉ 12X",$D1300-($D1300*TAXAS!$F$27))/12))))))))))))))))))))))))/1</f>
        <v>0</v>
      </c>
      <c r="J1300" s="8">
        <f t="shared" si="0"/>
        <v>0</v>
      </c>
      <c r="K1300" s="10" t="b">
        <f>IF($B1300="PARCELADO ATÉ 3X",($D1300-($D1300*TAXAS!$D$4))-$J1300)</f>
        <v>0</v>
      </c>
      <c r="L1300" s="10" t="b">
        <f>IF($B1300="PARCELADO ATÉ 6X",($D1300-($D1300*TAXAS!$E$4))-$J1300)</f>
        <v>0</v>
      </c>
      <c r="M1300" s="10" t="b">
        <f>IF($B1300="PARCELADO ATÉ 12X",($D1300-($D1300*TAXAS!$F$4))-$J1300)</f>
        <v>0</v>
      </c>
      <c r="N1300" s="8">
        <f t="shared" si="1"/>
        <v>0</v>
      </c>
      <c r="O1300" s="10">
        <f t="shared" si="2"/>
        <v>0</v>
      </c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</row>
    <row r="1301" spans="1:31" ht="15.75" customHeight="1" x14ac:dyDescent="0.2">
      <c r="A1301" s="3"/>
      <c r="B1301" s="5"/>
      <c r="C1301" s="6"/>
      <c r="D1301" s="42"/>
      <c r="E1301" s="8">
        <f>IF($A1301="VISA",IF($B1301="DÉBITO",$D1301-($D1301*TAXAS!$B$4)),IF($A1301="MASTER",IF($B1301="DÉBITO",$D1301-($D1301*TAXAS!$B$5)),IF($A1301="ELO", IF($B1301="DÉBITO",$D1301-($D1301*TAXAS!$B$6)),IF($A1301="HIPERCARD",IF($B1301="DÉBITO",$D1301-($D1301*TAXAS!$B$7)),IF($A1301="DINERS",IF($B1301="DÉBITO",$D1301-($D1301*TAXAS!$B$8)),IF($A1301="AMERICA EXPRESS",IF($B1301="DÉBITO",$D1301-($D1301*TAXAS!$B$9)),IF($A1301=TAXAS!$A$10,IF($B1301="DÉBITO",$D1301-($D1301*TAXAS!$B$10)), IF($A1301=TAXAS!$A$11,IF($B1301="DÉBITO",$D1301-($D1301*TAXAS!$B$11)), IF($A1301=TAXAS!$A$12,IF($B1301="DÉBITO",$D1301-($D1301*TAXAS!$B$12)), IF($A1301=TAXAS!$A$13,IF($B1301="DÉBITO",$D1301-($D1301*TAXAS!$B$13)), IF($A1301=TAXAS!$A$14,IF($B1301="DÉBITO",$D1301-($D1301*TAXAS!$B$14)), IF($A1301=TAXAS!$A$15,IF($B1301="DÉBITO",$D1301-($D1301*TAXAS!$B$15)), IF($A1301=TAXAS!$A$16,IF($B1301="DÉBITO",$D1301-($D1301*TAXAS!$B$16)), IF($A1301=TAXAS!$A$17,IF($B1301="DÉBITO",$D1301-($D1301*TAXAS!$B$17)), IF($A1301=TAXAS!$A$18,IF($B1301="DÉBITO",$D1301-($D1301*TAXAS!$B$18)), IF($A1301=TAXAS!$A$19,IF($B1301="DÉBITO",$D1301-($D1301*TAXAS!$B$19)), IF($A1301=TAXAS!$A$20,IF($B1301="DÉBITO",$D1301-($D1301*TAXAS!$B$20)), IF($A1301=TAXAS!$A$21,IF($B1301="DÉBITO",$D1301-($D1301*TAXAS!$B$21)), IF($A1301=TAXAS!$A$22,IF($B1301="DÉBITO",$D1301-($D1301*TAXAS!$B$22)), IF($A1301=TAXAS!$A$23,IF($B1301="DÉBITO",$D1301-($D1301*TAXAS!$B$23)), IF($A1301=TAXAS!$A$24,IF($B1301="DÉBITO",$D1301-($D1301*TAXAS!$B$24)), IF($A1301=TAXAS!$A$25,IF($B1301="DÉBITO",$D1301-($D1301*TAXAS!$B$25)), IF($A1301=TAXAS!$A$26,IF($B1301="DÉBITO",$D1301-($D1301*TAXAS!$B$26)), IF($A1301=TAXAS!$A$27,IF($B1301="DÉBITO",$D1301-($D1301*TAXAS!$B$27))))))))))))))))))))))))))/1</f>
        <v>0</v>
      </c>
      <c r="F1301" s="8">
        <f>IF($A1301="VISA",IF($B1301="CRÉDITO",$D1301-($D1301*TAXAS!$C$4)),IF($A1301="MASTER",IF($B1301="CRÉDITO",$D1301-($D1301*TAXAS!$C$5)),IF($A1301="ELO", IF($B1301="CRÉDITO",$D1301-($D1301*TAXAS!$C$6)),IF($A1301="HIPERCARD",IF($B1301="CRÉDITO",$D1301-($D1301*TAXAS!$C$7)),IF($A1301="DINERS",IF($B1301="CRÉDITO",$D1301-($D1301*TAXAS!$C$8)),IF($A1301="AMERICA EXPRESS",IF($B1301="CRÉDITO",$D1301-($D1301*TAXAS!$C$9)),IF($A1301=TAXAS!$A$10,IF($B1301="CRÉDITO",$D1301-($D1301*TAXAS!$C$10)), IF($A1301=TAXAS!$A$11,IF($B1301="CRÉDITO",$D1301-($D1301*TAXAS!$C$11)), IF($A1301=TAXAS!$A$12,IF($B1301="CRÉDITO",$D1301-($D1301*TAXAS!$C$12)), IF($A1301=TAXAS!$A$13,IF($B1301="CRÉDITO",$D1301-($D1301*TAXAS!$C$13)), IF($A1301=TAXAS!$A$14,IF($B1301="CRÉDITO",$D1301-($D1301*TAXAS!$C$14)), IF($A1301=TAXAS!$A$15,IF($B1301="CRÉDITO",$D1301-($D1301*TAXAS!$C$15)), IF($A1301=TAXAS!$A$16,IF($B1301="CRÉDITO",$D1301-($D1301*TAXAS!$C$16)), IF($A1301=TAXAS!$A$17,IF($B1301="CRÉDITO",$D1301-($D1301*TAXAS!$C$17)), IF($A1301=TAXAS!$A$18,IF($B1301="CRÉDITO",$D1301-($D1301*TAXAS!$C$18)), IF($A1301=TAXAS!$A$19,IF($B1301="CRÉDITO",$D1301-($D1301*TAXAS!$C$19)), IF($A1301=TAXAS!$A$20,IF($B1301="CRÉDITO",$D1301-($D1301*TAXAS!$C$20)), IF($A1301=TAXAS!$A$21,IF($B1301="CRÉDITO",$D1301-($D1301*TAXAS!$C$21)), IF($A1301=TAXAS!$A$22,IF($B1301="CRÉDITO",$D1301-($D1301*TAXAS!$C$22)), IF($A1301=TAXAS!$A$23,IF($B1301="CRÉDITO",$D1301-($D1301*TAXAS!$C$23)), IF($A1301=TAXAS!$A$24,IF($B1301="CRÉDITO",$D1301-($D1301*TAXAS!$C$24)), IF($A1301=TAXAS!$A$25,IF($B1301="CRÉDITO",$D1301-($D1301*TAXAS!$C$25)), IF($A1301=TAXAS!$A$26,IF($B1301="CRÉDITO",$D1301-($D1301*TAXAS!$C$26)), IF($A1301=TAXAS!$A$27,IF($B1301="CRÉDITO",$D1301-($D1301*TAXAS!$C$27))))))))))))))))))))))))))/1</f>
        <v>0</v>
      </c>
      <c r="G1301" s="9">
        <f>IF($A1301="VISA",IF($B1301="PARCELADO ATÉ 3X",$D1301-(D1301*TAXAS!$D$4))/3,IF($A1301="MASTER",IF($B1301="PARCELADO ATÉ 3X",$D1301-(D1301*TAXAS!$D$5))/3,IF($A1301="ELO",IF($B1301="PARCELADO ATÉ 3X",$D1301-(D1301*TAXAS!$D$6))/3,IF($A1301="HIPERCARD",IF($B1301="PARCELADO ATÉ 3X",$D1301-(D1301*TAXAS!$D$7))/3,IF($A1301="DINERS",IF($B1301="PARCELADO ATÉ 3X",$D1301-(D1301*TAXAS!$D$8))/3,IF($A1301="AMERICA EXPRESS",IF($B1301="PARCELADO ATÉ 3X",$D1301-(D1301*TAXAS!$D$9))/3,IF($A1301=TAXAS!$A$10,IF($B1301="PARCELADO ATÉ 3X",$D1301-($D1301*TAXAS!$D$10))/3,IF($A1301=TAXAS!$A$11,IF($B1301="PARCELADO ATÉ 3X",$D1301-($D1301*TAXAS!$D$11))/3,IF($A1301=TAXAS!$A$12,IF($B1301="PARCELADO ATÉ 3X",$D1301-($D1301*TAXAS!$D$12))/3,IF($A1301=TAXAS!$A$13,IF($B1301="PARCELADO ATÉ 3X",$D1301-($D1301*TAXAS!$D$13))/3,IF($A1301=TAXAS!$A$14,IF($B1301="PARCELADO ATÉ 3X",$D1301-($D1301*TAXAS!$D$14))/3,IF($A1301=TAXAS!$A$15,IF($B1301="PARCELADO ATÉ 3X",$D1301-($D1301*TAXAS!$D$15))/3,IF($A1301=TAXAS!$A$16,IF($B1301="PARCELADO ATÉ 3X",$D1301-($D1301*TAXAS!$D$16))/3,IF($A1301=TAXAS!$A$17,IF($B1301="PARCELADO ATÉ 3X",$D1301-($D1301*TAXAS!$D$17))/3,IF($A1301=TAXAS!$A$18,IF($B1301="PARCELADO ATÉ 3X",$D1301-($D1301*TAXAS!$D$18))/3,IF($A1301=TAXAS!$A$19,IF($B1301="PARCELADO ATÉ 3X",$D1301-($D1301*TAXAS!$D$19))/3,IF($A1301=TAXAS!$A$20,IF($B1301="PARCELADO ATÉ 3X",$D1301-($D1301*TAXAS!$D$20))/3,IF($A1301=TAXAS!$A$21,IF($B1301="PARCELADO ATÉ 3X",$D1301-($D1301*TAXAS!$D$21))/3,IF($A1301=TAXAS!$A$22,IF($B1301="PARCELADO ATÉ 3X",$D1301-($D1301*TAXAS!$D$22))/3,IF($A1301=TAXAS!$A$23,IF($B1301="PARCELADO ATÉ 3X",$D1301-($D1301*TAXAS!$D$23))/3,IF($A1301=TAXAS!$A$24,IF($B1301="PARCELADO ATÉ 3X",$D1301-($D1301*TAXAS!$D$24))/3,IF($A1301=TAXAS!$A$25,IF($B1301="PARCELADO ATÉ 3X",$D1301-($D1301*TAXAS!$D$25))/3,IF($A1301=TAXAS!$A$26,IF($B1301="PARCELADO ATÉ 3X",$D1301-($D1301*TAXAS!$D$26))/3,IF($A1301=TAXAS!$A$27,IF($B1301="PARCELADO ATÉ 3X",$D1301-($D1301*TAXAS!$D$27))/3))))))))))))))))))))))))/1</f>
        <v>0</v>
      </c>
      <c r="H1301" s="9">
        <f>IF($A1301="VISA",IF($B1301="PARCELADO ATÉ 6X",$D1301-(D1301*TAXAS!$E$4))/6,IF($A1301="MASTER",IF($B1301="PARCELADO ATÉ 6X",$D1301-(D1301*TAXAS!$E$5))/6,IF($A1301="ELO",IF($B1301="PARCELADO ATÉ 6X",$D1301-(D1301*TAXAS!$E$6))/6,IF($A1301="HIPERCARD",IF($B1301="PARCELADO ATÉ 6X",$D1301-(D1301*TAXAS!$E$7))/6,IF($A1301="DINERS",IF($B1301="PARCELADO ATÉ 6X",$D1301-(D1301*TAXAS!$E$8))/6,IF($A1301="AMERICA EXPRESS",IF($B1301="PARCELADO ATÉ 6X",$D1301-(D1301*TAXAS!$E$9))/6,IF($A1301=TAXAS!$A$10,IF($B1301="PARCELADO ATÉ 6X",$D1301-($D1301*TAXAS!$E$10))/6,IF($A1301=TAXAS!$A$11,IF($B1301="PARCELADO ATÉ 6X",$D1301-($D1301*TAXAS!$E$11))/6,IF($A1301=TAXAS!$A$12,IF($B1301="PARCELADO ATÉ 6X",$D1301-($D1301*TAXAS!$E$12))/6,IF($A1301=TAXAS!$A$13,IF($B1301="PARCELADO ATÉ 6X",$D1301-($D1301*TAXAS!$E$13))/6,IF($A1301=TAXAS!$A$14,IF($B1301="PARCELADO ATÉ 6X",$D1301-($D1301*TAXAS!$E$14))/6,IF($A1301=TAXAS!$A$15,IF($B1301="PARCELADO ATÉ 6X",$D1301-($D1301*TAXAS!$E$15))/6,IF($A1301=TAXAS!$A$16,IF($B1301="PARCELADO ATÉ 6X",$D1301-($D1301*TAXAS!$E$16))/6,IF($A1301=TAXAS!$A$17,IF($B1301="PARCELADO ATÉ 6X",$D1301-($D1301*TAXAS!$E$17))/6,IF($A1301=TAXAS!$A$18,IF($B1301="PARCELADO ATÉ 6X",$D1301-($D1301*TAXAS!$E$18))/6,IF($A1301=TAXAS!$A$19,IF($B1301="PARCELADO ATÉ 6X",$D1301-($D1301*TAXAS!$E$19))/6,IF($A1301=TAXAS!$A$20,IF($B1301="PARCELADO ATÉ 6X",$D1301-($D1301*TAXAS!$E$20))/6,IF($A1301=TAXAS!$A$21,IF($B1301="PARCELADO ATÉ 6X",$D1301-($D1301*TAXAS!$E$21))/6,IF($A1301=TAXAS!$A$22,IF($B1301="PARCELADO ATÉ 6X",$D1301-($D1301*TAXAS!$E$22))/6,IF($A1301=TAXAS!$A$23,IF($B1301="PARCELADO ATÉ 6X",$D1301-($D1301*TAXAS!$E$23))/6,IF($A1301=TAXAS!$A$24,IF($B1301="PARCELADO ATÉ 6X",$D1301-($D1301*TAXAS!$E$24))/6,IF($A1301=TAXAS!$A$25,IF($B1301="PARCELADO ATÉ 6X",$D1301-($D1301*TAXAS!$E$25))/6,IF($A1301=TAXAS!$A$26,IF($B1301="PARCELADO ATÉ 6X",$D1301-($D1301*TAXAS!$E$26))/6,IF($A1301=TAXAS!$A$27,IF($B1301="PARCELADO ATÉ 6X",$D1301-($D1301*TAXAS!$E$27))/6))))))))))))))))))))))))/1</f>
        <v>0</v>
      </c>
      <c r="I1301" s="9">
        <f>IF($A1301="VISA",IF($B1301="PARCELADO ATÉ 12X",$D1301-(D1301*TAXAS!$F$4))/12,IF($A1301="MASTER",IF($B1301="PARCELADO ATÉ 12X",$D1301-(D1301*TAXAS!$F$5))/12,IF($A1301="ELO",IF($B1301="PARCELADO ATÉ 12X",$D1301-(D1301*TAXAS!$F$6))/12,IF($A1301="HIPERCARD",IF($B1301="PARCELADO ATÉ 12X",$D1301-(D1301*TAXAS!$F$7))/12,IF($A1301="DINERS",IF($B1301="PARCELADO ATÉ 12X",$D1301-(D1301*TAXAS!$F$8))/12,IF($A1301="AMERICA EXPRESS",IF($B1301="PARCELADO ATÉ 12X",$D1301-(D1301*TAXAS!$F$9))/12,IF($A1301=TAXAS!$A$10,IF($B1301="PARCELADO ATÉ 12X",$D1301-($D1301*TAXAS!$F$10))/12,IF($A1301=TAXAS!$A$11,IF($B1301="PARCELADO ATÉ 12X",$D1301-($D1301*TAXAS!$F$11))/12,IF($A1301=TAXAS!$A$12,IF($B1301="PARCELADO ATÉ 12X",$D1301-($D1301*TAXAS!$F$12))/12,IF($A1301=TAXAS!$A$13,IF($B1301="PARCELADO ATÉ 12X",$D1301-($D1301*TAXAS!$F$13))/12,IF($A1301=TAXAS!$A$14,IF($B1301="PARCELADO ATÉ 12X",$D1301-($D1301*TAXAS!$F$14))/12,IF($A1301=TAXAS!$A$15,IF($B1301="PARCELADO ATÉ 12X",$D1301-($D1301*TAXAS!$F$15))/12,IF($A1301=TAXAS!$A$16,IF($B1301="PARCELADO ATÉ 12X",$D1301-($D1301*TAXAS!$F$16))/12,IF($A1301=TAXAS!$A$17,IF($B1301="PARCELADO ATÉ 12X",$D1301-($D1301*TAXAS!$F$17))/12,IF($A1301=TAXAS!$A$18,IF($B1301="PARCELADO ATÉ 12X",$D1301-($D1301*TAXAS!$F$18))/12,IF($A1301=TAXAS!$A$19,IF($B1301="PARCELADO ATÉ 12X",$D1301-($D1301*TAXAS!$F$19))/12,IF($A1301=TAXAS!$A$20,IF($B1301="PARCELADO ATÉ 12X",$D1301-($D1301*TAXAS!$F$20))/12,IF($A1301=TAXAS!$A$21,IF($B1301="PARCELADO ATÉ 12X",$D1301-($D1301*TAXAS!$F$21))/12,IF($A1301=TAXAS!$A$22,IF($B1301="PARCELADO ATÉ 12X",$D1301-($D1301*TAXAS!$F$22))/12,IF($A1301=TAXAS!$A$23,IF($B1301="PARCELADO ATÉ 12X",$D1301-($D1301*TAXAS!$F$23))/12,IF($A1301=TAXAS!$A$24,IF($B1301="PARCELADO ATÉ 12X",$D1301-($D1301*TAXAS!$F$24))/12,IF($A1301=TAXAS!$A$25,IF($B1301="PARCELADO ATÉ 12X",$D1301-($D1301*TAXAS!$F$25))/12,IF($A1301=TAXAS!$A$26,IF($B1301="PARCELADO ATÉ 12X",$D1301-($D1301*TAXAS!$F$26))/12,IF($A1301=TAXAS!$A$27,IF($B1301="PARCELADO ATÉ 12X",$D1301-($D1301*TAXAS!$F$27))/12))))))))))))))))))))))))/1</f>
        <v>0</v>
      </c>
      <c r="J1301" s="8">
        <f t="shared" si="0"/>
        <v>0</v>
      </c>
      <c r="K1301" s="10" t="b">
        <f>IF($B1301="PARCELADO ATÉ 3X",($D1301-($D1301*TAXAS!$D$4))-$J1301)</f>
        <v>0</v>
      </c>
      <c r="L1301" s="10" t="b">
        <f>IF($B1301="PARCELADO ATÉ 6X",($D1301-($D1301*TAXAS!$E$4))-$J1301)</f>
        <v>0</v>
      </c>
      <c r="M1301" s="10" t="b">
        <f>IF($B1301="PARCELADO ATÉ 12X",($D1301-($D1301*TAXAS!$F$4))-$J1301)</f>
        <v>0</v>
      </c>
      <c r="N1301" s="8">
        <f t="shared" si="1"/>
        <v>0</v>
      </c>
      <c r="O1301" s="10">
        <f t="shared" si="2"/>
        <v>0</v>
      </c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</row>
    <row r="1302" spans="1:31" ht="15.75" customHeight="1" x14ac:dyDescent="0.2">
      <c r="A1302" s="3"/>
      <c r="B1302" s="5"/>
      <c r="C1302" s="6"/>
      <c r="D1302" s="42"/>
      <c r="E1302" s="8">
        <f>IF($A1302="VISA",IF($B1302="DÉBITO",$D1302-($D1302*TAXAS!$B$4)),IF($A1302="MASTER",IF($B1302="DÉBITO",$D1302-($D1302*TAXAS!$B$5)),IF($A1302="ELO", IF($B1302="DÉBITO",$D1302-($D1302*TAXAS!$B$6)),IF($A1302="HIPERCARD",IF($B1302="DÉBITO",$D1302-($D1302*TAXAS!$B$7)),IF($A1302="DINERS",IF($B1302="DÉBITO",$D1302-($D1302*TAXAS!$B$8)),IF($A1302="AMERICA EXPRESS",IF($B1302="DÉBITO",$D1302-($D1302*TAXAS!$B$9)),IF($A1302=TAXAS!$A$10,IF($B1302="DÉBITO",$D1302-($D1302*TAXAS!$B$10)), IF($A1302=TAXAS!$A$11,IF($B1302="DÉBITO",$D1302-($D1302*TAXAS!$B$11)), IF($A1302=TAXAS!$A$12,IF($B1302="DÉBITO",$D1302-($D1302*TAXAS!$B$12)), IF($A1302=TAXAS!$A$13,IF($B1302="DÉBITO",$D1302-($D1302*TAXAS!$B$13)), IF($A1302=TAXAS!$A$14,IF($B1302="DÉBITO",$D1302-($D1302*TAXAS!$B$14)), IF($A1302=TAXAS!$A$15,IF($B1302="DÉBITO",$D1302-($D1302*TAXAS!$B$15)), IF($A1302=TAXAS!$A$16,IF($B1302="DÉBITO",$D1302-($D1302*TAXAS!$B$16)), IF($A1302=TAXAS!$A$17,IF($B1302="DÉBITO",$D1302-($D1302*TAXAS!$B$17)), IF($A1302=TAXAS!$A$18,IF($B1302="DÉBITO",$D1302-($D1302*TAXAS!$B$18)), IF($A1302=TAXAS!$A$19,IF($B1302="DÉBITO",$D1302-($D1302*TAXAS!$B$19)), IF($A1302=TAXAS!$A$20,IF($B1302="DÉBITO",$D1302-($D1302*TAXAS!$B$20)), IF($A1302=TAXAS!$A$21,IF($B1302="DÉBITO",$D1302-($D1302*TAXAS!$B$21)), IF($A1302=TAXAS!$A$22,IF($B1302="DÉBITO",$D1302-($D1302*TAXAS!$B$22)), IF($A1302=TAXAS!$A$23,IF($B1302="DÉBITO",$D1302-($D1302*TAXAS!$B$23)), IF($A1302=TAXAS!$A$24,IF($B1302="DÉBITO",$D1302-($D1302*TAXAS!$B$24)), IF($A1302=TAXAS!$A$25,IF($B1302="DÉBITO",$D1302-($D1302*TAXAS!$B$25)), IF($A1302=TAXAS!$A$26,IF($B1302="DÉBITO",$D1302-($D1302*TAXAS!$B$26)), IF($A1302=TAXAS!$A$27,IF($B1302="DÉBITO",$D1302-($D1302*TAXAS!$B$27))))))))))))))))))))))))))/1</f>
        <v>0</v>
      </c>
      <c r="F1302" s="8">
        <f>IF($A1302="VISA",IF($B1302="CRÉDITO",$D1302-($D1302*TAXAS!$C$4)),IF($A1302="MASTER",IF($B1302="CRÉDITO",$D1302-($D1302*TAXAS!$C$5)),IF($A1302="ELO", IF($B1302="CRÉDITO",$D1302-($D1302*TAXAS!$C$6)),IF($A1302="HIPERCARD",IF($B1302="CRÉDITO",$D1302-($D1302*TAXAS!$C$7)),IF($A1302="DINERS",IF($B1302="CRÉDITO",$D1302-($D1302*TAXAS!$C$8)),IF($A1302="AMERICA EXPRESS",IF($B1302="CRÉDITO",$D1302-($D1302*TAXAS!$C$9)),IF($A1302=TAXAS!$A$10,IF($B1302="CRÉDITO",$D1302-($D1302*TAXAS!$C$10)), IF($A1302=TAXAS!$A$11,IF($B1302="CRÉDITO",$D1302-($D1302*TAXAS!$C$11)), IF($A1302=TAXAS!$A$12,IF($B1302="CRÉDITO",$D1302-($D1302*TAXAS!$C$12)), IF($A1302=TAXAS!$A$13,IF($B1302="CRÉDITO",$D1302-($D1302*TAXAS!$C$13)), IF($A1302=TAXAS!$A$14,IF($B1302="CRÉDITO",$D1302-($D1302*TAXAS!$C$14)), IF($A1302=TAXAS!$A$15,IF($B1302="CRÉDITO",$D1302-($D1302*TAXAS!$C$15)), IF($A1302=TAXAS!$A$16,IF($B1302="CRÉDITO",$D1302-($D1302*TAXAS!$C$16)), IF($A1302=TAXAS!$A$17,IF($B1302="CRÉDITO",$D1302-($D1302*TAXAS!$C$17)), IF($A1302=TAXAS!$A$18,IF($B1302="CRÉDITO",$D1302-($D1302*TAXAS!$C$18)), IF($A1302=TAXAS!$A$19,IF($B1302="CRÉDITO",$D1302-($D1302*TAXAS!$C$19)), IF($A1302=TAXAS!$A$20,IF($B1302="CRÉDITO",$D1302-($D1302*TAXAS!$C$20)), IF($A1302=TAXAS!$A$21,IF($B1302="CRÉDITO",$D1302-($D1302*TAXAS!$C$21)), IF($A1302=TAXAS!$A$22,IF($B1302="CRÉDITO",$D1302-($D1302*TAXAS!$C$22)), IF($A1302=TAXAS!$A$23,IF($B1302="CRÉDITO",$D1302-($D1302*TAXAS!$C$23)), IF($A1302=TAXAS!$A$24,IF($B1302="CRÉDITO",$D1302-($D1302*TAXAS!$C$24)), IF($A1302=TAXAS!$A$25,IF($B1302="CRÉDITO",$D1302-($D1302*TAXAS!$C$25)), IF($A1302=TAXAS!$A$26,IF($B1302="CRÉDITO",$D1302-($D1302*TAXAS!$C$26)), IF($A1302=TAXAS!$A$27,IF($B1302="CRÉDITO",$D1302-($D1302*TAXAS!$C$27))))))))))))))))))))))))))/1</f>
        <v>0</v>
      </c>
      <c r="G1302" s="9">
        <f>IF($A1302="VISA",IF($B1302="PARCELADO ATÉ 3X",$D1302-(D1302*TAXAS!$D$4))/3,IF($A1302="MASTER",IF($B1302="PARCELADO ATÉ 3X",$D1302-(D1302*TAXAS!$D$5))/3,IF($A1302="ELO",IF($B1302="PARCELADO ATÉ 3X",$D1302-(D1302*TAXAS!$D$6))/3,IF($A1302="HIPERCARD",IF($B1302="PARCELADO ATÉ 3X",$D1302-(D1302*TAXAS!$D$7))/3,IF($A1302="DINERS",IF($B1302="PARCELADO ATÉ 3X",$D1302-(D1302*TAXAS!$D$8))/3,IF($A1302="AMERICA EXPRESS",IF($B1302="PARCELADO ATÉ 3X",$D1302-(D1302*TAXAS!$D$9))/3,IF($A1302=TAXAS!$A$10,IF($B1302="PARCELADO ATÉ 3X",$D1302-($D1302*TAXAS!$D$10))/3,IF($A1302=TAXAS!$A$11,IF($B1302="PARCELADO ATÉ 3X",$D1302-($D1302*TAXAS!$D$11))/3,IF($A1302=TAXAS!$A$12,IF($B1302="PARCELADO ATÉ 3X",$D1302-($D1302*TAXAS!$D$12))/3,IF($A1302=TAXAS!$A$13,IF($B1302="PARCELADO ATÉ 3X",$D1302-($D1302*TAXAS!$D$13))/3,IF($A1302=TAXAS!$A$14,IF($B1302="PARCELADO ATÉ 3X",$D1302-($D1302*TAXAS!$D$14))/3,IF($A1302=TAXAS!$A$15,IF($B1302="PARCELADO ATÉ 3X",$D1302-($D1302*TAXAS!$D$15))/3,IF($A1302=TAXAS!$A$16,IF($B1302="PARCELADO ATÉ 3X",$D1302-($D1302*TAXAS!$D$16))/3,IF($A1302=TAXAS!$A$17,IF($B1302="PARCELADO ATÉ 3X",$D1302-($D1302*TAXAS!$D$17))/3,IF($A1302=TAXAS!$A$18,IF($B1302="PARCELADO ATÉ 3X",$D1302-($D1302*TAXAS!$D$18))/3,IF($A1302=TAXAS!$A$19,IF($B1302="PARCELADO ATÉ 3X",$D1302-($D1302*TAXAS!$D$19))/3,IF($A1302=TAXAS!$A$20,IF($B1302="PARCELADO ATÉ 3X",$D1302-($D1302*TAXAS!$D$20))/3,IF($A1302=TAXAS!$A$21,IF($B1302="PARCELADO ATÉ 3X",$D1302-($D1302*TAXAS!$D$21))/3,IF($A1302=TAXAS!$A$22,IF($B1302="PARCELADO ATÉ 3X",$D1302-($D1302*TAXAS!$D$22))/3,IF($A1302=TAXAS!$A$23,IF($B1302="PARCELADO ATÉ 3X",$D1302-($D1302*TAXAS!$D$23))/3,IF($A1302=TAXAS!$A$24,IF($B1302="PARCELADO ATÉ 3X",$D1302-($D1302*TAXAS!$D$24))/3,IF($A1302=TAXAS!$A$25,IF($B1302="PARCELADO ATÉ 3X",$D1302-($D1302*TAXAS!$D$25))/3,IF($A1302=TAXAS!$A$26,IF($B1302="PARCELADO ATÉ 3X",$D1302-($D1302*TAXAS!$D$26))/3,IF($A1302=TAXAS!$A$27,IF($B1302="PARCELADO ATÉ 3X",$D1302-($D1302*TAXAS!$D$27))/3))))))))))))))))))))))))/1</f>
        <v>0</v>
      </c>
      <c r="H1302" s="9">
        <f>IF($A1302="VISA",IF($B1302="PARCELADO ATÉ 6X",$D1302-(D1302*TAXAS!$E$4))/6,IF($A1302="MASTER",IF($B1302="PARCELADO ATÉ 6X",$D1302-(D1302*TAXAS!$E$5))/6,IF($A1302="ELO",IF($B1302="PARCELADO ATÉ 6X",$D1302-(D1302*TAXAS!$E$6))/6,IF($A1302="HIPERCARD",IF($B1302="PARCELADO ATÉ 6X",$D1302-(D1302*TAXAS!$E$7))/6,IF($A1302="DINERS",IF($B1302="PARCELADO ATÉ 6X",$D1302-(D1302*TAXAS!$E$8))/6,IF($A1302="AMERICA EXPRESS",IF($B1302="PARCELADO ATÉ 6X",$D1302-(D1302*TAXAS!$E$9))/6,IF($A1302=TAXAS!$A$10,IF($B1302="PARCELADO ATÉ 6X",$D1302-($D1302*TAXAS!$E$10))/6,IF($A1302=TAXAS!$A$11,IF($B1302="PARCELADO ATÉ 6X",$D1302-($D1302*TAXAS!$E$11))/6,IF($A1302=TAXAS!$A$12,IF($B1302="PARCELADO ATÉ 6X",$D1302-($D1302*TAXAS!$E$12))/6,IF($A1302=TAXAS!$A$13,IF($B1302="PARCELADO ATÉ 6X",$D1302-($D1302*TAXAS!$E$13))/6,IF($A1302=TAXAS!$A$14,IF($B1302="PARCELADO ATÉ 6X",$D1302-($D1302*TAXAS!$E$14))/6,IF($A1302=TAXAS!$A$15,IF($B1302="PARCELADO ATÉ 6X",$D1302-($D1302*TAXAS!$E$15))/6,IF($A1302=TAXAS!$A$16,IF($B1302="PARCELADO ATÉ 6X",$D1302-($D1302*TAXAS!$E$16))/6,IF($A1302=TAXAS!$A$17,IF($B1302="PARCELADO ATÉ 6X",$D1302-($D1302*TAXAS!$E$17))/6,IF($A1302=TAXAS!$A$18,IF($B1302="PARCELADO ATÉ 6X",$D1302-($D1302*TAXAS!$E$18))/6,IF($A1302=TAXAS!$A$19,IF($B1302="PARCELADO ATÉ 6X",$D1302-($D1302*TAXAS!$E$19))/6,IF($A1302=TAXAS!$A$20,IF($B1302="PARCELADO ATÉ 6X",$D1302-($D1302*TAXAS!$E$20))/6,IF($A1302=TAXAS!$A$21,IF($B1302="PARCELADO ATÉ 6X",$D1302-($D1302*TAXAS!$E$21))/6,IF($A1302=TAXAS!$A$22,IF($B1302="PARCELADO ATÉ 6X",$D1302-($D1302*TAXAS!$E$22))/6,IF($A1302=TAXAS!$A$23,IF($B1302="PARCELADO ATÉ 6X",$D1302-($D1302*TAXAS!$E$23))/6,IF($A1302=TAXAS!$A$24,IF($B1302="PARCELADO ATÉ 6X",$D1302-($D1302*TAXAS!$E$24))/6,IF($A1302=TAXAS!$A$25,IF($B1302="PARCELADO ATÉ 6X",$D1302-($D1302*TAXAS!$E$25))/6,IF($A1302=TAXAS!$A$26,IF($B1302="PARCELADO ATÉ 6X",$D1302-($D1302*TAXAS!$E$26))/6,IF($A1302=TAXAS!$A$27,IF($B1302="PARCELADO ATÉ 6X",$D1302-($D1302*TAXAS!$E$27))/6))))))))))))))))))))))))/1</f>
        <v>0</v>
      </c>
      <c r="I1302" s="9">
        <f>IF($A1302="VISA",IF($B1302="PARCELADO ATÉ 12X",$D1302-(D1302*TAXAS!$F$4))/12,IF($A1302="MASTER",IF($B1302="PARCELADO ATÉ 12X",$D1302-(D1302*TAXAS!$F$5))/12,IF($A1302="ELO",IF($B1302="PARCELADO ATÉ 12X",$D1302-(D1302*TAXAS!$F$6))/12,IF($A1302="HIPERCARD",IF($B1302="PARCELADO ATÉ 12X",$D1302-(D1302*TAXAS!$F$7))/12,IF($A1302="DINERS",IF($B1302="PARCELADO ATÉ 12X",$D1302-(D1302*TAXAS!$F$8))/12,IF($A1302="AMERICA EXPRESS",IF($B1302="PARCELADO ATÉ 12X",$D1302-(D1302*TAXAS!$F$9))/12,IF($A1302=TAXAS!$A$10,IF($B1302="PARCELADO ATÉ 12X",$D1302-($D1302*TAXAS!$F$10))/12,IF($A1302=TAXAS!$A$11,IF($B1302="PARCELADO ATÉ 12X",$D1302-($D1302*TAXAS!$F$11))/12,IF($A1302=TAXAS!$A$12,IF($B1302="PARCELADO ATÉ 12X",$D1302-($D1302*TAXAS!$F$12))/12,IF($A1302=TAXAS!$A$13,IF($B1302="PARCELADO ATÉ 12X",$D1302-($D1302*TAXAS!$F$13))/12,IF($A1302=TAXAS!$A$14,IF($B1302="PARCELADO ATÉ 12X",$D1302-($D1302*TAXAS!$F$14))/12,IF($A1302=TAXAS!$A$15,IF($B1302="PARCELADO ATÉ 12X",$D1302-($D1302*TAXAS!$F$15))/12,IF($A1302=TAXAS!$A$16,IF($B1302="PARCELADO ATÉ 12X",$D1302-($D1302*TAXAS!$F$16))/12,IF($A1302=TAXAS!$A$17,IF($B1302="PARCELADO ATÉ 12X",$D1302-($D1302*TAXAS!$F$17))/12,IF($A1302=TAXAS!$A$18,IF($B1302="PARCELADO ATÉ 12X",$D1302-($D1302*TAXAS!$F$18))/12,IF($A1302=TAXAS!$A$19,IF($B1302="PARCELADO ATÉ 12X",$D1302-($D1302*TAXAS!$F$19))/12,IF($A1302=TAXAS!$A$20,IF($B1302="PARCELADO ATÉ 12X",$D1302-($D1302*TAXAS!$F$20))/12,IF($A1302=TAXAS!$A$21,IF($B1302="PARCELADO ATÉ 12X",$D1302-($D1302*TAXAS!$F$21))/12,IF($A1302=TAXAS!$A$22,IF($B1302="PARCELADO ATÉ 12X",$D1302-($D1302*TAXAS!$F$22))/12,IF($A1302=TAXAS!$A$23,IF($B1302="PARCELADO ATÉ 12X",$D1302-($D1302*TAXAS!$F$23))/12,IF($A1302=TAXAS!$A$24,IF($B1302="PARCELADO ATÉ 12X",$D1302-($D1302*TAXAS!$F$24))/12,IF($A1302=TAXAS!$A$25,IF($B1302="PARCELADO ATÉ 12X",$D1302-($D1302*TAXAS!$F$25))/12,IF($A1302=TAXAS!$A$26,IF($B1302="PARCELADO ATÉ 12X",$D1302-($D1302*TAXAS!$F$26))/12,IF($A1302=TAXAS!$A$27,IF($B1302="PARCELADO ATÉ 12X",$D1302-($D1302*TAXAS!$F$27))/12))))))))))))))))))))))))/1</f>
        <v>0</v>
      </c>
      <c r="J1302" s="8">
        <f t="shared" si="0"/>
        <v>0</v>
      </c>
      <c r="K1302" s="10" t="b">
        <f>IF($B1302="PARCELADO ATÉ 3X",($D1302-($D1302*TAXAS!$D$4))-$J1302)</f>
        <v>0</v>
      </c>
      <c r="L1302" s="10" t="b">
        <f>IF($B1302="PARCELADO ATÉ 6X",($D1302-($D1302*TAXAS!$E$4))-$J1302)</f>
        <v>0</v>
      </c>
      <c r="M1302" s="10" t="b">
        <f>IF($B1302="PARCELADO ATÉ 12X",($D1302-($D1302*TAXAS!$F$4))-$J1302)</f>
        <v>0</v>
      </c>
      <c r="N1302" s="8">
        <f t="shared" si="1"/>
        <v>0</v>
      </c>
      <c r="O1302" s="10">
        <f t="shared" si="2"/>
        <v>0</v>
      </c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</row>
    <row r="1303" spans="1:31" ht="15.75" customHeight="1" x14ac:dyDescent="0.2">
      <c r="A1303" s="3"/>
      <c r="B1303" s="5"/>
      <c r="C1303" s="6"/>
      <c r="D1303" s="42"/>
      <c r="E1303" s="8">
        <f>IF($A1303="VISA",IF($B1303="DÉBITO",$D1303-($D1303*TAXAS!$B$4)),IF($A1303="MASTER",IF($B1303="DÉBITO",$D1303-($D1303*TAXAS!$B$5)),IF($A1303="ELO", IF($B1303="DÉBITO",$D1303-($D1303*TAXAS!$B$6)),IF($A1303="HIPERCARD",IF($B1303="DÉBITO",$D1303-($D1303*TAXAS!$B$7)),IF($A1303="DINERS",IF($B1303="DÉBITO",$D1303-($D1303*TAXAS!$B$8)),IF($A1303="AMERICA EXPRESS",IF($B1303="DÉBITO",$D1303-($D1303*TAXAS!$B$9)),IF($A1303=TAXAS!$A$10,IF($B1303="DÉBITO",$D1303-($D1303*TAXAS!$B$10)), IF($A1303=TAXAS!$A$11,IF($B1303="DÉBITO",$D1303-($D1303*TAXAS!$B$11)), IF($A1303=TAXAS!$A$12,IF($B1303="DÉBITO",$D1303-($D1303*TAXAS!$B$12)), IF($A1303=TAXAS!$A$13,IF($B1303="DÉBITO",$D1303-($D1303*TAXAS!$B$13)), IF($A1303=TAXAS!$A$14,IF($B1303="DÉBITO",$D1303-($D1303*TAXAS!$B$14)), IF($A1303=TAXAS!$A$15,IF($B1303="DÉBITO",$D1303-($D1303*TAXAS!$B$15)), IF($A1303=TAXAS!$A$16,IF($B1303="DÉBITO",$D1303-($D1303*TAXAS!$B$16)), IF($A1303=TAXAS!$A$17,IF($B1303="DÉBITO",$D1303-($D1303*TAXAS!$B$17)), IF($A1303=TAXAS!$A$18,IF($B1303="DÉBITO",$D1303-($D1303*TAXAS!$B$18)), IF($A1303=TAXAS!$A$19,IF($B1303="DÉBITO",$D1303-($D1303*TAXAS!$B$19)), IF($A1303=TAXAS!$A$20,IF($B1303="DÉBITO",$D1303-($D1303*TAXAS!$B$20)), IF($A1303=TAXAS!$A$21,IF($B1303="DÉBITO",$D1303-($D1303*TAXAS!$B$21)), IF($A1303=TAXAS!$A$22,IF($B1303="DÉBITO",$D1303-($D1303*TAXAS!$B$22)), IF($A1303=TAXAS!$A$23,IF($B1303="DÉBITO",$D1303-($D1303*TAXAS!$B$23)), IF($A1303=TAXAS!$A$24,IF($B1303="DÉBITO",$D1303-($D1303*TAXAS!$B$24)), IF($A1303=TAXAS!$A$25,IF($B1303="DÉBITO",$D1303-($D1303*TAXAS!$B$25)), IF($A1303=TAXAS!$A$26,IF($B1303="DÉBITO",$D1303-($D1303*TAXAS!$B$26)), IF($A1303=TAXAS!$A$27,IF($B1303="DÉBITO",$D1303-($D1303*TAXAS!$B$27))))))))))))))))))))))))))/1</f>
        <v>0</v>
      </c>
      <c r="F1303" s="8">
        <f>IF($A1303="VISA",IF($B1303="CRÉDITO",$D1303-($D1303*TAXAS!$C$4)),IF($A1303="MASTER",IF($B1303="CRÉDITO",$D1303-($D1303*TAXAS!$C$5)),IF($A1303="ELO", IF($B1303="CRÉDITO",$D1303-($D1303*TAXAS!$C$6)),IF($A1303="HIPERCARD",IF($B1303="CRÉDITO",$D1303-($D1303*TAXAS!$C$7)),IF($A1303="DINERS",IF($B1303="CRÉDITO",$D1303-($D1303*TAXAS!$C$8)),IF($A1303="AMERICA EXPRESS",IF($B1303="CRÉDITO",$D1303-($D1303*TAXAS!$C$9)),IF($A1303=TAXAS!$A$10,IF($B1303="CRÉDITO",$D1303-($D1303*TAXAS!$C$10)), IF($A1303=TAXAS!$A$11,IF($B1303="CRÉDITO",$D1303-($D1303*TAXAS!$C$11)), IF($A1303=TAXAS!$A$12,IF($B1303="CRÉDITO",$D1303-($D1303*TAXAS!$C$12)), IF($A1303=TAXAS!$A$13,IF($B1303="CRÉDITO",$D1303-($D1303*TAXAS!$C$13)), IF($A1303=TAXAS!$A$14,IF($B1303="CRÉDITO",$D1303-($D1303*TAXAS!$C$14)), IF($A1303=TAXAS!$A$15,IF($B1303="CRÉDITO",$D1303-($D1303*TAXAS!$C$15)), IF($A1303=TAXAS!$A$16,IF($B1303="CRÉDITO",$D1303-($D1303*TAXAS!$C$16)), IF($A1303=TAXAS!$A$17,IF($B1303="CRÉDITO",$D1303-($D1303*TAXAS!$C$17)), IF($A1303=TAXAS!$A$18,IF($B1303="CRÉDITO",$D1303-($D1303*TAXAS!$C$18)), IF($A1303=TAXAS!$A$19,IF($B1303="CRÉDITO",$D1303-($D1303*TAXAS!$C$19)), IF($A1303=TAXAS!$A$20,IF($B1303="CRÉDITO",$D1303-($D1303*TAXAS!$C$20)), IF($A1303=TAXAS!$A$21,IF($B1303="CRÉDITO",$D1303-($D1303*TAXAS!$C$21)), IF($A1303=TAXAS!$A$22,IF($B1303="CRÉDITO",$D1303-($D1303*TAXAS!$C$22)), IF($A1303=TAXAS!$A$23,IF($B1303="CRÉDITO",$D1303-($D1303*TAXAS!$C$23)), IF($A1303=TAXAS!$A$24,IF($B1303="CRÉDITO",$D1303-($D1303*TAXAS!$C$24)), IF($A1303=TAXAS!$A$25,IF($B1303="CRÉDITO",$D1303-($D1303*TAXAS!$C$25)), IF($A1303=TAXAS!$A$26,IF($B1303="CRÉDITO",$D1303-($D1303*TAXAS!$C$26)), IF($A1303=TAXAS!$A$27,IF($B1303="CRÉDITO",$D1303-($D1303*TAXAS!$C$27))))))))))))))))))))))))))/1</f>
        <v>0</v>
      </c>
      <c r="G1303" s="9">
        <f>IF($A1303="VISA",IF($B1303="PARCELADO ATÉ 3X",$D1303-(D1303*TAXAS!$D$4))/3,IF($A1303="MASTER",IF($B1303="PARCELADO ATÉ 3X",$D1303-(D1303*TAXAS!$D$5))/3,IF($A1303="ELO",IF($B1303="PARCELADO ATÉ 3X",$D1303-(D1303*TAXAS!$D$6))/3,IF($A1303="HIPERCARD",IF($B1303="PARCELADO ATÉ 3X",$D1303-(D1303*TAXAS!$D$7))/3,IF($A1303="DINERS",IF($B1303="PARCELADO ATÉ 3X",$D1303-(D1303*TAXAS!$D$8))/3,IF($A1303="AMERICA EXPRESS",IF($B1303="PARCELADO ATÉ 3X",$D1303-(D1303*TAXAS!$D$9))/3,IF($A1303=TAXAS!$A$10,IF($B1303="PARCELADO ATÉ 3X",$D1303-($D1303*TAXAS!$D$10))/3,IF($A1303=TAXAS!$A$11,IF($B1303="PARCELADO ATÉ 3X",$D1303-($D1303*TAXAS!$D$11))/3,IF($A1303=TAXAS!$A$12,IF($B1303="PARCELADO ATÉ 3X",$D1303-($D1303*TAXAS!$D$12))/3,IF($A1303=TAXAS!$A$13,IF($B1303="PARCELADO ATÉ 3X",$D1303-($D1303*TAXAS!$D$13))/3,IF($A1303=TAXAS!$A$14,IF($B1303="PARCELADO ATÉ 3X",$D1303-($D1303*TAXAS!$D$14))/3,IF($A1303=TAXAS!$A$15,IF($B1303="PARCELADO ATÉ 3X",$D1303-($D1303*TAXAS!$D$15))/3,IF($A1303=TAXAS!$A$16,IF($B1303="PARCELADO ATÉ 3X",$D1303-($D1303*TAXAS!$D$16))/3,IF($A1303=TAXAS!$A$17,IF($B1303="PARCELADO ATÉ 3X",$D1303-($D1303*TAXAS!$D$17))/3,IF($A1303=TAXAS!$A$18,IF($B1303="PARCELADO ATÉ 3X",$D1303-($D1303*TAXAS!$D$18))/3,IF($A1303=TAXAS!$A$19,IF($B1303="PARCELADO ATÉ 3X",$D1303-($D1303*TAXAS!$D$19))/3,IF($A1303=TAXAS!$A$20,IF($B1303="PARCELADO ATÉ 3X",$D1303-($D1303*TAXAS!$D$20))/3,IF($A1303=TAXAS!$A$21,IF($B1303="PARCELADO ATÉ 3X",$D1303-($D1303*TAXAS!$D$21))/3,IF($A1303=TAXAS!$A$22,IF($B1303="PARCELADO ATÉ 3X",$D1303-($D1303*TAXAS!$D$22))/3,IF($A1303=TAXAS!$A$23,IF($B1303="PARCELADO ATÉ 3X",$D1303-($D1303*TAXAS!$D$23))/3,IF($A1303=TAXAS!$A$24,IF($B1303="PARCELADO ATÉ 3X",$D1303-($D1303*TAXAS!$D$24))/3,IF($A1303=TAXAS!$A$25,IF($B1303="PARCELADO ATÉ 3X",$D1303-($D1303*TAXAS!$D$25))/3,IF($A1303=TAXAS!$A$26,IF($B1303="PARCELADO ATÉ 3X",$D1303-($D1303*TAXAS!$D$26))/3,IF($A1303=TAXAS!$A$27,IF($B1303="PARCELADO ATÉ 3X",$D1303-($D1303*TAXAS!$D$27))/3))))))))))))))))))))))))/1</f>
        <v>0</v>
      </c>
      <c r="H1303" s="9">
        <f>IF($A1303="VISA",IF($B1303="PARCELADO ATÉ 6X",$D1303-(D1303*TAXAS!$E$4))/6,IF($A1303="MASTER",IF($B1303="PARCELADO ATÉ 6X",$D1303-(D1303*TAXAS!$E$5))/6,IF($A1303="ELO",IF($B1303="PARCELADO ATÉ 6X",$D1303-(D1303*TAXAS!$E$6))/6,IF($A1303="HIPERCARD",IF($B1303="PARCELADO ATÉ 6X",$D1303-(D1303*TAXAS!$E$7))/6,IF($A1303="DINERS",IF($B1303="PARCELADO ATÉ 6X",$D1303-(D1303*TAXAS!$E$8))/6,IF($A1303="AMERICA EXPRESS",IF($B1303="PARCELADO ATÉ 6X",$D1303-(D1303*TAXAS!$E$9))/6,IF($A1303=TAXAS!$A$10,IF($B1303="PARCELADO ATÉ 6X",$D1303-($D1303*TAXAS!$E$10))/6,IF($A1303=TAXAS!$A$11,IF($B1303="PARCELADO ATÉ 6X",$D1303-($D1303*TAXAS!$E$11))/6,IF($A1303=TAXAS!$A$12,IF($B1303="PARCELADO ATÉ 6X",$D1303-($D1303*TAXAS!$E$12))/6,IF($A1303=TAXAS!$A$13,IF($B1303="PARCELADO ATÉ 6X",$D1303-($D1303*TAXAS!$E$13))/6,IF($A1303=TAXAS!$A$14,IF($B1303="PARCELADO ATÉ 6X",$D1303-($D1303*TAXAS!$E$14))/6,IF($A1303=TAXAS!$A$15,IF($B1303="PARCELADO ATÉ 6X",$D1303-($D1303*TAXAS!$E$15))/6,IF($A1303=TAXAS!$A$16,IF($B1303="PARCELADO ATÉ 6X",$D1303-($D1303*TAXAS!$E$16))/6,IF($A1303=TAXAS!$A$17,IF($B1303="PARCELADO ATÉ 6X",$D1303-($D1303*TAXAS!$E$17))/6,IF($A1303=TAXAS!$A$18,IF($B1303="PARCELADO ATÉ 6X",$D1303-($D1303*TAXAS!$E$18))/6,IF($A1303=TAXAS!$A$19,IF($B1303="PARCELADO ATÉ 6X",$D1303-($D1303*TAXAS!$E$19))/6,IF($A1303=TAXAS!$A$20,IF($B1303="PARCELADO ATÉ 6X",$D1303-($D1303*TAXAS!$E$20))/6,IF($A1303=TAXAS!$A$21,IF($B1303="PARCELADO ATÉ 6X",$D1303-($D1303*TAXAS!$E$21))/6,IF($A1303=TAXAS!$A$22,IF($B1303="PARCELADO ATÉ 6X",$D1303-($D1303*TAXAS!$E$22))/6,IF($A1303=TAXAS!$A$23,IF($B1303="PARCELADO ATÉ 6X",$D1303-($D1303*TAXAS!$E$23))/6,IF($A1303=TAXAS!$A$24,IF($B1303="PARCELADO ATÉ 6X",$D1303-($D1303*TAXAS!$E$24))/6,IF($A1303=TAXAS!$A$25,IF($B1303="PARCELADO ATÉ 6X",$D1303-($D1303*TAXAS!$E$25))/6,IF($A1303=TAXAS!$A$26,IF($B1303="PARCELADO ATÉ 6X",$D1303-($D1303*TAXAS!$E$26))/6,IF($A1303=TAXAS!$A$27,IF($B1303="PARCELADO ATÉ 6X",$D1303-($D1303*TAXAS!$E$27))/6))))))))))))))))))))))))/1</f>
        <v>0</v>
      </c>
      <c r="I1303" s="9">
        <f>IF($A1303="VISA",IF($B1303="PARCELADO ATÉ 12X",$D1303-(D1303*TAXAS!$F$4))/12,IF($A1303="MASTER",IF($B1303="PARCELADO ATÉ 12X",$D1303-(D1303*TAXAS!$F$5))/12,IF($A1303="ELO",IF($B1303="PARCELADO ATÉ 12X",$D1303-(D1303*TAXAS!$F$6))/12,IF($A1303="HIPERCARD",IF($B1303="PARCELADO ATÉ 12X",$D1303-(D1303*TAXAS!$F$7))/12,IF($A1303="DINERS",IF($B1303="PARCELADO ATÉ 12X",$D1303-(D1303*TAXAS!$F$8))/12,IF($A1303="AMERICA EXPRESS",IF($B1303="PARCELADO ATÉ 12X",$D1303-(D1303*TAXAS!$F$9))/12,IF($A1303=TAXAS!$A$10,IF($B1303="PARCELADO ATÉ 12X",$D1303-($D1303*TAXAS!$F$10))/12,IF($A1303=TAXAS!$A$11,IF($B1303="PARCELADO ATÉ 12X",$D1303-($D1303*TAXAS!$F$11))/12,IF($A1303=TAXAS!$A$12,IF($B1303="PARCELADO ATÉ 12X",$D1303-($D1303*TAXAS!$F$12))/12,IF($A1303=TAXAS!$A$13,IF($B1303="PARCELADO ATÉ 12X",$D1303-($D1303*TAXAS!$F$13))/12,IF($A1303=TAXAS!$A$14,IF($B1303="PARCELADO ATÉ 12X",$D1303-($D1303*TAXAS!$F$14))/12,IF($A1303=TAXAS!$A$15,IF($B1303="PARCELADO ATÉ 12X",$D1303-($D1303*TAXAS!$F$15))/12,IF($A1303=TAXAS!$A$16,IF($B1303="PARCELADO ATÉ 12X",$D1303-($D1303*TAXAS!$F$16))/12,IF($A1303=TAXAS!$A$17,IF($B1303="PARCELADO ATÉ 12X",$D1303-($D1303*TAXAS!$F$17))/12,IF($A1303=TAXAS!$A$18,IF($B1303="PARCELADO ATÉ 12X",$D1303-($D1303*TAXAS!$F$18))/12,IF($A1303=TAXAS!$A$19,IF($B1303="PARCELADO ATÉ 12X",$D1303-($D1303*TAXAS!$F$19))/12,IF($A1303=TAXAS!$A$20,IF($B1303="PARCELADO ATÉ 12X",$D1303-($D1303*TAXAS!$F$20))/12,IF($A1303=TAXAS!$A$21,IF($B1303="PARCELADO ATÉ 12X",$D1303-($D1303*TAXAS!$F$21))/12,IF($A1303=TAXAS!$A$22,IF($B1303="PARCELADO ATÉ 12X",$D1303-($D1303*TAXAS!$F$22))/12,IF($A1303=TAXAS!$A$23,IF($B1303="PARCELADO ATÉ 12X",$D1303-($D1303*TAXAS!$F$23))/12,IF($A1303=TAXAS!$A$24,IF($B1303="PARCELADO ATÉ 12X",$D1303-($D1303*TAXAS!$F$24))/12,IF($A1303=TAXAS!$A$25,IF($B1303="PARCELADO ATÉ 12X",$D1303-($D1303*TAXAS!$F$25))/12,IF($A1303=TAXAS!$A$26,IF($B1303="PARCELADO ATÉ 12X",$D1303-($D1303*TAXAS!$F$26))/12,IF($A1303=TAXAS!$A$27,IF($B1303="PARCELADO ATÉ 12X",$D1303-($D1303*TAXAS!$F$27))/12))))))))))))))))))))))))/1</f>
        <v>0</v>
      </c>
      <c r="J1303" s="8">
        <f t="shared" si="0"/>
        <v>0</v>
      </c>
      <c r="K1303" s="10" t="b">
        <f>IF($B1303="PARCELADO ATÉ 3X",($D1303-($D1303*TAXAS!$D$4))-$J1303)</f>
        <v>0</v>
      </c>
      <c r="L1303" s="10" t="b">
        <f>IF($B1303="PARCELADO ATÉ 6X",($D1303-($D1303*TAXAS!$E$4))-$J1303)</f>
        <v>0</v>
      </c>
      <c r="M1303" s="10" t="b">
        <f>IF($B1303="PARCELADO ATÉ 12X",($D1303-($D1303*TAXAS!$F$4))-$J1303)</f>
        <v>0</v>
      </c>
      <c r="N1303" s="8">
        <f t="shared" si="1"/>
        <v>0</v>
      </c>
      <c r="O1303" s="10">
        <f t="shared" si="2"/>
        <v>0</v>
      </c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</row>
    <row r="1304" spans="1:31" ht="15.75" customHeight="1" x14ac:dyDescent="0.2">
      <c r="A1304" s="3"/>
      <c r="B1304" s="5"/>
      <c r="C1304" s="6"/>
      <c r="D1304" s="42"/>
      <c r="E1304" s="8">
        <f>IF($A1304="VISA",IF($B1304="DÉBITO",$D1304-($D1304*TAXAS!$B$4)),IF($A1304="MASTER",IF($B1304="DÉBITO",$D1304-($D1304*TAXAS!$B$5)),IF($A1304="ELO", IF($B1304="DÉBITO",$D1304-($D1304*TAXAS!$B$6)),IF($A1304="HIPERCARD",IF($B1304="DÉBITO",$D1304-($D1304*TAXAS!$B$7)),IF($A1304="DINERS",IF($B1304="DÉBITO",$D1304-($D1304*TAXAS!$B$8)),IF($A1304="AMERICA EXPRESS",IF($B1304="DÉBITO",$D1304-($D1304*TAXAS!$B$9)),IF($A1304=TAXAS!$A$10,IF($B1304="DÉBITO",$D1304-($D1304*TAXAS!$B$10)), IF($A1304=TAXAS!$A$11,IF($B1304="DÉBITO",$D1304-($D1304*TAXAS!$B$11)), IF($A1304=TAXAS!$A$12,IF($B1304="DÉBITO",$D1304-($D1304*TAXAS!$B$12)), IF($A1304=TAXAS!$A$13,IF($B1304="DÉBITO",$D1304-($D1304*TAXAS!$B$13)), IF($A1304=TAXAS!$A$14,IF($B1304="DÉBITO",$D1304-($D1304*TAXAS!$B$14)), IF($A1304=TAXAS!$A$15,IF($B1304="DÉBITO",$D1304-($D1304*TAXAS!$B$15)), IF($A1304=TAXAS!$A$16,IF($B1304="DÉBITO",$D1304-($D1304*TAXAS!$B$16)), IF($A1304=TAXAS!$A$17,IF($B1304="DÉBITO",$D1304-($D1304*TAXAS!$B$17)), IF($A1304=TAXAS!$A$18,IF($B1304="DÉBITO",$D1304-($D1304*TAXAS!$B$18)), IF($A1304=TAXAS!$A$19,IF($B1304="DÉBITO",$D1304-($D1304*TAXAS!$B$19)), IF($A1304=TAXAS!$A$20,IF($B1304="DÉBITO",$D1304-($D1304*TAXAS!$B$20)), IF($A1304=TAXAS!$A$21,IF($B1304="DÉBITO",$D1304-($D1304*TAXAS!$B$21)), IF($A1304=TAXAS!$A$22,IF($B1304="DÉBITO",$D1304-($D1304*TAXAS!$B$22)), IF($A1304=TAXAS!$A$23,IF($B1304="DÉBITO",$D1304-($D1304*TAXAS!$B$23)), IF($A1304=TAXAS!$A$24,IF($B1304="DÉBITO",$D1304-($D1304*TAXAS!$B$24)), IF($A1304=TAXAS!$A$25,IF($B1304="DÉBITO",$D1304-($D1304*TAXAS!$B$25)), IF($A1304=TAXAS!$A$26,IF($B1304="DÉBITO",$D1304-($D1304*TAXAS!$B$26)), IF($A1304=TAXAS!$A$27,IF($B1304="DÉBITO",$D1304-($D1304*TAXAS!$B$27))))))))))))))))))))))))))/1</f>
        <v>0</v>
      </c>
      <c r="F1304" s="8">
        <f>IF($A1304="VISA",IF($B1304="CRÉDITO",$D1304-($D1304*TAXAS!$C$4)),IF($A1304="MASTER",IF($B1304="CRÉDITO",$D1304-($D1304*TAXAS!$C$5)),IF($A1304="ELO", IF($B1304="CRÉDITO",$D1304-($D1304*TAXAS!$C$6)),IF($A1304="HIPERCARD",IF($B1304="CRÉDITO",$D1304-($D1304*TAXAS!$C$7)),IF($A1304="DINERS",IF($B1304="CRÉDITO",$D1304-($D1304*TAXAS!$C$8)),IF($A1304="AMERICA EXPRESS",IF($B1304="CRÉDITO",$D1304-($D1304*TAXAS!$C$9)),IF($A1304=TAXAS!$A$10,IF($B1304="CRÉDITO",$D1304-($D1304*TAXAS!$C$10)), IF($A1304=TAXAS!$A$11,IF($B1304="CRÉDITO",$D1304-($D1304*TAXAS!$C$11)), IF($A1304=TAXAS!$A$12,IF($B1304="CRÉDITO",$D1304-($D1304*TAXAS!$C$12)), IF($A1304=TAXAS!$A$13,IF($B1304="CRÉDITO",$D1304-($D1304*TAXAS!$C$13)), IF($A1304=TAXAS!$A$14,IF($B1304="CRÉDITO",$D1304-($D1304*TAXAS!$C$14)), IF($A1304=TAXAS!$A$15,IF($B1304="CRÉDITO",$D1304-($D1304*TAXAS!$C$15)), IF($A1304=TAXAS!$A$16,IF($B1304="CRÉDITO",$D1304-($D1304*TAXAS!$C$16)), IF($A1304=TAXAS!$A$17,IF($B1304="CRÉDITO",$D1304-($D1304*TAXAS!$C$17)), IF($A1304=TAXAS!$A$18,IF($B1304="CRÉDITO",$D1304-($D1304*TAXAS!$C$18)), IF($A1304=TAXAS!$A$19,IF($B1304="CRÉDITO",$D1304-($D1304*TAXAS!$C$19)), IF($A1304=TAXAS!$A$20,IF($B1304="CRÉDITO",$D1304-($D1304*TAXAS!$C$20)), IF($A1304=TAXAS!$A$21,IF($B1304="CRÉDITO",$D1304-($D1304*TAXAS!$C$21)), IF($A1304=TAXAS!$A$22,IF($B1304="CRÉDITO",$D1304-($D1304*TAXAS!$C$22)), IF($A1304=TAXAS!$A$23,IF($B1304="CRÉDITO",$D1304-($D1304*TAXAS!$C$23)), IF($A1304=TAXAS!$A$24,IF($B1304="CRÉDITO",$D1304-($D1304*TAXAS!$C$24)), IF($A1304=TAXAS!$A$25,IF($B1304="CRÉDITO",$D1304-($D1304*TAXAS!$C$25)), IF($A1304=TAXAS!$A$26,IF($B1304="CRÉDITO",$D1304-($D1304*TAXAS!$C$26)), IF($A1304=TAXAS!$A$27,IF($B1304="CRÉDITO",$D1304-($D1304*TAXAS!$C$27))))))))))))))))))))))))))/1</f>
        <v>0</v>
      </c>
      <c r="G1304" s="9">
        <f>IF($A1304="VISA",IF($B1304="PARCELADO ATÉ 3X",$D1304-(D1304*TAXAS!$D$4))/3,IF($A1304="MASTER",IF($B1304="PARCELADO ATÉ 3X",$D1304-(D1304*TAXAS!$D$5))/3,IF($A1304="ELO",IF($B1304="PARCELADO ATÉ 3X",$D1304-(D1304*TAXAS!$D$6))/3,IF($A1304="HIPERCARD",IF($B1304="PARCELADO ATÉ 3X",$D1304-(D1304*TAXAS!$D$7))/3,IF($A1304="DINERS",IF($B1304="PARCELADO ATÉ 3X",$D1304-(D1304*TAXAS!$D$8))/3,IF($A1304="AMERICA EXPRESS",IF($B1304="PARCELADO ATÉ 3X",$D1304-(D1304*TAXAS!$D$9))/3,IF($A1304=TAXAS!$A$10,IF($B1304="PARCELADO ATÉ 3X",$D1304-($D1304*TAXAS!$D$10))/3,IF($A1304=TAXAS!$A$11,IF($B1304="PARCELADO ATÉ 3X",$D1304-($D1304*TAXAS!$D$11))/3,IF($A1304=TAXAS!$A$12,IF($B1304="PARCELADO ATÉ 3X",$D1304-($D1304*TAXAS!$D$12))/3,IF($A1304=TAXAS!$A$13,IF($B1304="PARCELADO ATÉ 3X",$D1304-($D1304*TAXAS!$D$13))/3,IF($A1304=TAXAS!$A$14,IF($B1304="PARCELADO ATÉ 3X",$D1304-($D1304*TAXAS!$D$14))/3,IF($A1304=TAXAS!$A$15,IF($B1304="PARCELADO ATÉ 3X",$D1304-($D1304*TAXAS!$D$15))/3,IF($A1304=TAXAS!$A$16,IF($B1304="PARCELADO ATÉ 3X",$D1304-($D1304*TAXAS!$D$16))/3,IF($A1304=TAXAS!$A$17,IF($B1304="PARCELADO ATÉ 3X",$D1304-($D1304*TAXAS!$D$17))/3,IF($A1304=TAXAS!$A$18,IF($B1304="PARCELADO ATÉ 3X",$D1304-($D1304*TAXAS!$D$18))/3,IF($A1304=TAXAS!$A$19,IF($B1304="PARCELADO ATÉ 3X",$D1304-($D1304*TAXAS!$D$19))/3,IF($A1304=TAXAS!$A$20,IF($B1304="PARCELADO ATÉ 3X",$D1304-($D1304*TAXAS!$D$20))/3,IF($A1304=TAXAS!$A$21,IF($B1304="PARCELADO ATÉ 3X",$D1304-($D1304*TAXAS!$D$21))/3,IF($A1304=TAXAS!$A$22,IF($B1304="PARCELADO ATÉ 3X",$D1304-($D1304*TAXAS!$D$22))/3,IF($A1304=TAXAS!$A$23,IF($B1304="PARCELADO ATÉ 3X",$D1304-($D1304*TAXAS!$D$23))/3,IF($A1304=TAXAS!$A$24,IF($B1304="PARCELADO ATÉ 3X",$D1304-($D1304*TAXAS!$D$24))/3,IF($A1304=TAXAS!$A$25,IF($B1304="PARCELADO ATÉ 3X",$D1304-($D1304*TAXAS!$D$25))/3,IF($A1304=TAXAS!$A$26,IF($B1304="PARCELADO ATÉ 3X",$D1304-($D1304*TAXAS!$D$26))/3,IF($A1304=TAXAS!$A$27,IF($B1304="PARCELADO ATÉ 3X",$D1304-($D1304*TAXAS!$D$27))/3))))))))))))))))))))))))/1</f>
        <v>0</v>
      </c>
      <c r="H1304" s="9">
        <f>IF($A1304="VISA",IF($B1304="PARCELADO ATÉ 6X",$D1304-(D1304*TAXAS!$E$4))/6,IF($A1304="MASTER",IF($B1304="PARCELADO ATÉ 6X",$D1304-(D1304*TAXAS!$E$5))/6,IF($A1304="ELO",IF($B1304="PARCELADO ATÉ 6X",$D1304-(D1304*TAXAS!$E$6))/6,IF($A1304="HIPERCARD",IF($B1304="PARCELADO ATÉ 6X",$D1304-(D1304*TAXAS!$E$7))/6,IF($A1304="DINERS",IF($B1304="PARCELADO ATÉ 6X",$D1304-(D1304*TAXAS!$E$8))/6,IF($A1304="AMERICA EXPRESS",IF($B1304="PARCELADO ATÉ 6X",$D1304-(D1304*TAXAS!$E$9))/6,IF($A1304=TAXAS!$A$10,IF($B1304="PARCELADO ATÉ 6X",$D1304-($D1304*TAXAS!$E$10))/6,IF($A1304=TAXAS!$A$11,IF($B1304="PARCELADO ATÉ 6X",$D1304-($D1304*TAXAS!$E$11))/6,IF($A1304=TAXAS!$A$12,IF($B1304="PARCELADO ATÉ 6X",$D1304-($D1304*TAXAS!$E$12))/6,IF($A1304=TAXAS!$A$13,IF($B1304="PARCELADO ATÉ 6X",$D1304-($D1304*TAXAS!$E$13))/6,IF($A1304=TAXAS!$A$14,IF($B1304="PARCELADO ATÉ 6X",$D1304-($D1304*TAXAS!$E$14))/6,IF($A1304=TAXAS!$A$15,IF($B1304="PARCELADO ATÉ 6X",$D1304-($D1304*TAXAS!$E$15))/6,IF($A1304=TAXAS!$A$16,IF($B1304="PARCELADO ATÉ 6X",$D1304-($D1304*TAXAS!$E$16))/6,IF($A1304=TAXAS!$A$17,IF($B1304="PARCELADO ATÉ 6X",$D1304-($D1304*TAXAS!$E$17))/6,IF($A1304=TAXAS!$A$18,IF($B1304="PARCELADO ATÉ 6X",$D1304-($D1304*TAXAS!$E$18))/6,IF($A1304=TAXAS!$A$19,IF($B1304="PARCELADO ATÉ 6X",$D1304-($D1304*TAXAS!$E$19))/6,IF($A1304=TAXAS!$A$20,IF($B1304="PARCELADO ATÉ 6X",$D1304-($D1304*TAXAS!$E$20))/6,IF($A1304=TAXAS!$A$21,IF($B1304="PARCELADO ATÉ 6X",$D1304-($D1304*TAXAS!$E$21))/6,IF($A1304=TAXAS!$A$22,IF($B1304="PARCELADO ATÉ 6X",$D1304-($D1304*TAXAS!$E$22))/6,IF($A1304=TAXAS!$A$23,IF($B1304="PARCELADO ATÉ 6X",$D1304-($D1304*TAXAS!$E$23))/6,IF($A1304=TAXAS!$A$24,IF($B1304="PARCELADO ATÉ 6X",$D1304-($D1304*TAXAS!$E$24))/6,IF($A1304=TAXAS!$A$25,IF($B1304="PARCELADO ATÉ 6X",$D1304-($D1304*TAXAS!$E$25))/6,IF($A1304=TAXAS!$A$26,IF($B1304="PARCELADO ATÉ 6X",$D1304-($D1304*TAXAS!$E$26))/6,IF($A1304=TAXAS!$A$27,IF($B1304="PARCELADO ATÉ 6X",$D1304-($D1304*TAXAS!$E$27))/6))))))))))))))))))))))))/1</f>
        <v>0</v>
      </c>
      <c r="I1304" s="9">
        <f>IF($A1304="VISA",IF($B1304="PARCELADO ATÉ 12X",$D1304-(D1304*TAXAS!$F$4))/12,IF($A1304="MASTER",IF($B1304="PARCELADO ATÉ 12X",$D1304-(D1304*TAXAS!$F$5))/12,IF($A1304="ELO",IF($B1304="PARCELADO ATÉ 12X",$D1304-(D1304*TAXAS!$F$6))/12,IF($A1304="HIPERCARD",IF($B1304="PARCELADO ATÉ 12X",$D1304-(D1304*TAXAS!$F$7))/12,IF($A1304="DINERS",IF($B1304="PARCELADO ATÉ 12X",$D1304-(D1304*TAXAS!$F$8))/12,IF($A1304="AMERICA EXPRESS",IF($B1304="PARCELADO ATÉ 12X",$D1304-(D1304*TAXAS!$F$9))/12,IF($A1304=TAXAS!$A$10,IF($B1304="PARCELADO ATÉ 12X",$D1304-($D1304*TAXAS!$F$10))/12,IF($A1304=TAXAS!$A$11,IF($B1304="PARCELADO ATÉ 12X",$D1304-($D1304*TAXAS!$F$11))/12,IF($A1304=TAXAS!$A$12,IF($B1304="PARCELADO ATÉ 12X",$D1304-($D1304*TAXAS!$F$12))/12,IF($A1304=TAXAS!$A$13,IF($B1304="PARCELADO ATÉ 12X",$D1304-($D1304*TAXAS!$F$13))/12,IF($A1304=TAXAS!$A$14,IF($B1304="PARCELADO ATÉ 12X",$D1304-($D1304*TAXAS!$F$14))/12,IF($A1304=TAXAS!$A$15,IF($B1304="PARCELADO ATÉ 12X",$D1304-($D1304*TAXAS!$F$15))/12,IF($A1304=TAXAS!$A$16,IF($B1304="PARCELADO ATÉ 12X",$D1304-($D1304*TAXAS!$F$16))/12,IF($A1304=TAXAS!$A$17,IF($B1304="PARCELADO ATÉ 12X",$D1304-($D1304*TAXAS!$F$17))/12,IF($A1304=TAXAS!$A$18,IF($B1304="PARCELADO ATÉ 12X",$D1304-($D1304*TAXAS!$F$18))/12,IF($A1304=TAXAS!$A$19,IF($B1304="PARCELADO ATÉ 12X",$D1304-($D1304*TAXAS!$F$19))/12,IF($A1304=TAXAS!$A$20,IF($B1304="PARCELADO ATÉ 12X",$D1304-($D1304*TAXAS!$F$20))/12,IF($A1304=TAXAS!$A$21,IF($B1304="PARCELADO ATÉ 12X",$D1304-($D1304*TAXAS!$F$21))/12,IF($A1304=TAXAS!$A$22,IF($B1304="PARCELADO ATÉ 12X",$D1304-($D1304*TAXAS!$F$22))/12,IF($A1304=TAXAS!$A$23,IF($B1304="PARCELADO ATÉ 12X",$D1304-($D1304*TAXAS!$F$23))/12,IF($A1304=TAXAS!$A$24,IF($B1304="PARCELADO ATÉ 12X",$D1304-($D1304*TAXAS!$F$24))/12,IF($A1304=TAXAS!$A$25,IF($B1304="PARCELADO ATÉ 12X",$D1304-($D1304*TAXAS!$F$25))/12,IF($A1304=TAXAS!$A$26,IF($B1304="PARCELADO ATÉ 12X",$D1304-($D1304*TAXAS!$F$26))/12,IF($A1304=TAXAS!$A$27,IF($B1304="PARCELADO ATÉ 12X",$D1304-($D1304*TAXAS!$F$27))/12))))))))))))))))))))))))/1</f>
        <v>0</v>
      </c>
      <c r="J1304" s="8">
        <f t="shared" si="0"/>
        <v>0</v>
      </c>
      <c r="K1304" s="10" t="b">
        <f>IF($B1304="PARCELADO ATÉ 3X",($D1304-($D1304*TAXAS!$D$4))-$J1304)</f>
        <v>0</v>
      </c>
      <c r="L1304" s="10" t="b">
        <f>IF($B1304="PARCELADO ATÉ 6X",($D1304-($D1304*TAXAS!$E$4))-$J1304)</f>
        <v>0</v>
      </c>
      <c r="M1304" s="10" t="b">
        <f>IF($B1304="PARCELADO ATÉ 12X",($D1304-($D1304*TAXAS!$F$4))-$J1304)</f>
        <v>0</v>
      </c>
      <c r="N1304" s="8">
        <f t="shared" si="1"/>
        <v>0</v>
      </c>
      <c r="O1304" s="10">
        <f t="shared" si="2"/>
        <v>0</v>
      </c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</row>
    <row r="1305" spans="1:31" ht="15.75" customHeight="1" x14ac:dyDescent="0.2">
      <c r="A1305" s="3"/>
      <c r="B1305" s="5"/>
      <c r="C1305" s="6"/>
      <c r="D1305" s="42"/>
      <c r="E1305" s="8">
        <f>IF($A1305="VISA",IF($B1305="DÉBITO",$D1305-($D1305*TAXAS!$B$4)),IF($A1305="MASTER",IF($B1305="DÉBITO",$D1305-($D1305*TAXAS!$B$5)),IF($A1305="ELO", IF($B1305="DÉBITO",$D1305-($D1305*TAXAS!$B$6)),IF($A1305="HIPERCARD",IF($B1305="DÉBITO",$D1305-($D1305*TAXAS!$B$7)),IF($A1305="DINERS",IF($B1305="DÉBITO",$D1305-($D1305*TAXAS!$B$8)),IF($A1305="AMERICA EXPRESS",IF($B1305="DÉBITO",$D1305-($D1305*TAXAS!$B$9)),IF($A1305=TAXAS!$A$10,IF($B1305="DÉBITO",$D1305-($D1305*TAXAS!$B$10)), IF($A1305=TAXAS!$A$11,IF($B1305="DÉBITO",$D1305-($D1305*TAXAS!$B$11)), IF($A1305=TAXAS!$A$12,IF($B1305="DÉBITO",$D1305-($D1305*TAXAS!$B$12)), IF($A1305=TAXAS!$A$13,IF($B1305="DÉBITO",$D1305-($D1305*TAXAS!$B$13)), IF($A1305=TAXAS!$A$14,IF($B1305="DÉBITO",$D1305-($D1305*TAXAS!$B$14)), IF($A1305=TAXAS!$A$15,IF($B1305="DÉBITO",$D1305-($D1305*TAXAS!$B$15)), IF($A1305=TAXAS!$A$16,IF($B1305="DÉBITO",$D1305-($D1305*TAXAS!$B$16)), IF($A1305=TAXAS!$A$17,IF($B1305="DÉBITO",$D1305-($D1305*TAXAS!$B$17)), IF($A1305=TAXAS!$A$18,IF($B1305="DÉBITO",$D1305-($D1305*TAXAS!$B$18)), IF($A1305=TAXAS!$A$19,IF($B1305="DÉBITO",$D1305-($D1305*TAXAS!$B$19)), IF($A1305=TAXAS!$A$20,IF($B1305="DÉBITO",$D1305-($D1305*TAXAS!$B$20)), IF($A1305=TAXAS!$A$21,IF($B1305="DÉBITO",$D1305-($D1305*TAXAS!$B$21)), IF($A1305=TAXAS!$A$22,IF($B1305="DÉBITO",$D1305-($D1305*TAXAS!$B$22)), IF($A1305=TAXAS!$A$23,IF($B1305="DÉBITO",$D1305-($D1305*TAXAS!$B$23)), IF($A1305=TAXAS!$A$24,IF($B1305="DÉBITO",$D1305-($D1305*TAXAS!$B$24)), IF($A1305=TAXAS!$A$25,IF($B1305="DÉBITO",$D1305-($D1305*TAXAS!$B$25)), IF($A1305=TAXAS!$A$26,IF($B1305="DÉBITO",$D1305-($D1305*TAXAS!$B$26)), IF($A1305=TAXAS!$A$27,IF($B1305="DÉBITO",$D1305-($D1305*TAXAS!$B$27))))))))))))))))))))))))))/1</f>
        <v>0</v>
      </c>
      <c r="F1305" s="8">
        <f>IF($A1305="VISA",IF($B1305="CRÉDITO",$D1305-($D1305*TAXAS!$C$4)),IF($A1305="MASTER",IF($B1305="CRÉDITO",$D1305-($D1305*TAXAS!$C$5)),IF($A1305="ELO", IF($B1305="CRÉDITO",$D1305-($D1305*TAXAS!$C$6)),IF($A1305="HIPERCARD",IF($B1305="CRÉDITO",$D1305-($D1305*TAXAS!$C$7)),IF($A1305="DINERS",IF($B1305="CRÉDITO",$D1305-($D1305*TAXAS!$C$8)),IF($A1305="AMERICA EXPRESS",IF($B1305="CRÉDITO",$D1305-($D1305*TAXAS!$C$9)),IF($A1305=TAXAS!$A$10,IF($B1305="CRÉDITO",$D1305-($D1305*TAXAS!$C$10)), IF($A1305=TAXAS!$A$11,IF($B1305="CRÉDITO",$D1305-($D1305*TAXAS!$C$11)), IF($A1305=TAXAS!$A$12,IF($B1305="CRÉDITO",$D1305-($D1305*TAXAS!$C$12)), IF($A1305=TAXAS!$A$13,IF($B1305="CRÉDITO",$D1305-($D1305*TAXAS!$C$13)), IF($A1305=TAXAS!$A$14,IF($B1305="CRÉDITO",$D1305-($D1305*TAXAS!$C$14)), IF($A1305=TAXAS!$A$15,IF($B1305="CRÉDITO",$D1305-($D1305*TAXAS!$C$15)), IF($A1305=TAXAS!$A$16,IF($B1305="CRÉDITO",$D1305-($D1305*TAXAS!$C$16)), IF($A1305=TAXAS!$A$17,IF($B1305="CRÉDITO",$D1305-($D1305*TAXAS!$C$17)), IF($A1305=TAXAS!$A$18,IF($B1305="CRÉDITO",$D1305-($D1305*TAXAS!$C$18)), IF($A1305=TAXAS!$A$19,IF($B1305="CRÉDITO",$D1305-($D1305*TAXAS!$C$19)), IF($A1305=TAXAS!$A$20,IF($B1305="CRÉDITO",$D1305-($D1305*TAXAS!$C$20)), IF($A1305=TAXAS!$A$21,IF($B1305="CRÉDITO",$D1305-($D1305*TAXAS!$C$21)), IF($A1305=TAXAS!$A$22,IF($B1305="CRÉDITO",$D1305-($D1305*TAXAS!$C$22)), IF($A1305=TAXAS!$A$23,IF($B1305="CRÉDITO",$D1305-($D1305*TAXAS!$C$23)), IF($A1305=TAXAS!$A$24,IF($B1305="CRÉDITO",$D1305-($D1305*TAXAS!$C$24)), IF($A1305=TAXAS!$A$25,IF($B1305="CRÉDITO",$D1305-($D1305*TAXAS!$C$25)), IF($A1305=TAXAS!$A$26,IF($B1305="CRÉDITO",$D1305-($D1305*TAXAS!$C$26)), IF($A1305=TAXAS!$A$27,IF($B1305="CRÉDITO",$D1305-($D1305*TAXAS!$C$27))))))))))))))))))))))))))/1</f>
        <v>0</v>
      </c>
      <c r="G1305" s="9">
        <f>IF($A1305="VISA",IF($B1305="PARCELADO ATÉ 3X",$D1305-(D1305*TAXAS!$D$4))/3,IF($A1305="MASTER",IF($B1305="PARCELADO ATÉ 3X",$D1305-(D1305*TAXAS!$D$5))/3,IF($A1305="ELO",IF($B1305="PARCELADO ATÉ 3X",$D1305-(D1305*TAXAS!$D$6))/3,IF($A1305="HIPERCARD",IF($B1305="PARCELADO ATÉ 3X",$D1305-(D1305*TAXAS!$D$7))/3,IF($A1305="DINERS",IF($B1305="PARCELADO ATÉ 3X",$D1305-(D1305*TAXAS!$D$8))/3,IF($A1305="AMERICA EXPRESS",IF($B1305="PARCELADO ATÉ 3X",$D1305-(D1305*TAXAS!$D$9))/3,IF($A1305=TAXAS!$A$10,IF($B1305="PARCELADO ATÉ 3X",$D1305-($D1305*TAXAS!$D$10))/3,IF($A1305=TAXAS!$A$11,IF($B1305="PARCELADO ATÉ 3X",$D1305-($D1305*TAXAS!$D$11))/3,IF($A1305=TAXAS!$A$12,IF($B1305="PARCELADO ATÉ 3X",$D1305-($D1305*TAXAS!$D$12))/3,IF($A1305=TAXAS!$A$13,IF($B1305="PARCELADO ATÉ 3X",$D1305-($D1305*TAXAS!$D$13))/3,IF($A1305=TAXAS!$A$14,IF($B1305="PARCELADO ATÉ 3X",$D1305-($D1305*TAXAS!$D$14))/3,IF($A1305=TAXAS!$A$15,IF($B1305="PARCELADO ATÉ 3X",$D1305-($D1305*TAXAS!$D$15))/3,IF($A1305=TAXAS!$A$16,IF($B1305="PARCELADO ATÉ 3X",$D1305-($D1305*TAXAS!$D$16))/3,IF($A1305=TAXAS!$A$17,IF($B1305="PARCELADO ATÉ 3X",$D1305-($D1305*TAXAS!$D$17))/3,IF($A1305=TAXAS!$A$18,IF($B1305="PARCELADO ATÉ 3X",$D1305-($D1305*TAXAS!$D$18))/3,IF($A1305=TAXAS!$A$19,IF($B1305="PARCELADO ATÉ 3X",$D1305-($D1305*TAXAS!$D$19))/3,IF($A1305=TAXAS!$A$20,IF($B1305="PARCELADO ATÉ 3X",$D1305-($D1305*TAXAS!$D$20))/3,IF($A1305=TAXAS!$A$21,IF($B1305="PARCELADO ATÉ 3X",$D1305-($D1305*TAXAS!$D$21))/3,IF($A1305=TAXAS!$A$22,IF($B1305="PARCELADO ATÉ 3X",$D1305-($D1305*TAXAS!$D$22))/3,IF($A1305=TAXAS!$A$23,IF($B1305="PARCELADO ATÉ 3X",$D1305-($D1305*TAXAS!$D$23))/3,IF($A1305=TAXAS!$A$24,IF($B1305="PARCELADO ATÉ 3X",$D1305-($D1305*TAXAS!$D$24))/3,IF($A1305=TAXAS!$A$25,IF($B1305="PARCELADO ATÉ 3X",$D1305-($D1305*TAXAS!$D$25))/3,IF($A1305=TAXAS!$A$26,IF($B1305="PARCELADO ATÉ 3X",$D1305-($D1305*TAXAS!$D$26))/3,IF($A1305=TAXAS!$A$27,IF($B1305="PARCELADO ATÉ 3X",$D1305-($D1305*TAXAS!$D$27))/3))))))))))))))))))))))))/1</f>
        <v>0</v>
      </c>
      <c r="H1305" s="9">
        <f>IF($A1305="VISA",IF($B1305="PARCELADO ATÉ 6X",$D1305-(D1305*TAXAS!$E$4))/6,IF($A1305="MASTER",IF($B1305="PARCELADO ATÉ 6X",$D1305-(D1305*TAXAS!$E$5))/6,IF($A1305="ELO",IF($B1305="PARCELADO ATÉ 6X",$D1305-(D1305*TAXAS!$E$6))/6,IF($A1305="HIPERCARD",IF($B1305="PARCELADO ATÉ 6X",$D1305-(D1305*TAXAS!$E$7))/6,IF($A1305="DINERS",IF($B1305="PARCELADO ATÉ 6X",$D1305-(D1305*TAXAS!$E$8))/6,IF($A1305="AMERICA EXPRESS",IF($B1305="PARCELADO ATÉ 6X",$D1305-(D1305*TAXAS!$E$9))/6,IF($A1305=TAXAS!$A$10,IF($B1305="PARCELADO ATÉ 6X",$D1305-($D1305*TAXAS!$E$10))/6,IF($A1305=TAXAS!$A$11,IF($B1305="PARCELADO ATÉ 6X",$D1305-($D1305*TAXAS!$E$11))/6,IF($A1305=TAXAS!$A$12,IF($B1305="PARCELADO ATÉ 6X",$D1305-($D1305*TAXAS!$E$12))/6,IF($A1305=TAXAS!$A$13,IF($B1305="PARCELADO ATÉ 6X",$D1305-($D1305*TAXAS!$E$13))/6,IF($A1305=TAXAS!$A$14,IF($B1305="PARCELADO ATÉ 6X",$D1305-($D1305*TAXAS!$E$14))/6,IF($A1305=TAXAS!$A$15,IF($B1305="PARCELADO ATÉ 6X",$D1305-($D1305*TAXAS!$E$15))/6,IF($A1305=TAXAS!$A$16,IF($B1305="PARCELADO ATÉ 6X",$D1305-($D1305*TAXAS!$E$16))/6,IF($A1305=TAXAS!$A$17,IF($B1305="PARCELADO ATÉ 6X",$D1305-($D1305*TAXAS!$E$17))/6,IF($A1305=TAXAS!$A$18,IF($B1305="PARCELADO ATÉ 6X",$D1305-($D1305*TAXAS!$E$18))/6,IF($A1305=TAXAS!$A$19,IF($B1305="PARCELADO ATÉ 6X",$D1305-($D1305*TAXAS!$E$19))/6,IF($A1305=TAXAS!$A$20,IF($B1305="PARCELADO ATÉ 6X",$D1305-($D1305*TAXAS!$E$20))/6,IF($A1305=TAXAS!$A$21,IF($B1305="PARCELADO ATÉ 6X",$D1305-($D1305*TAXAS!$E$21))/6,IF($A1305=TAXAS!$A$22,IF($B1305="PARCELADO ATÉ 6X",$D1305-($D1305*TAXAS!$E$22))/6,IF($A1305=TAXAS!$A$23,IF($B1305="PARCELADO ATÉ 6X",$D1305-($D1305*TAXAS!$E$23))/6,IF($A1305=TAXAS!$A$24,IF($B1305="PARCELADO ATÉ 6X",$D1305-($D1305*TAXAS!$E$24))/6,IF($A1305=TAXAS!$A$25,IF($B1305="PARCELADO ATÉ 6X",$D1305-($D1305*TAXAS!$E$25))/6,IF($A1305=TAXAS!$A$26,IF($B1305="PARCELADO ATÉ 6X",$D1305-($D1305*TAXAS!$E$26))/6,IF($A1305=TAXAS!$A$27,IF($B1305="PARCELADO ATÉ 6X",$D1305-($D1305*TAXAS!$E$27))/6))))))))))))))))))))))))/1</f>
        <v>0</v>
      </c>
      <c r="I1305" s="9">
        <f>IF($A1305="VISA",IF($B1305="PARCELADO ATÉ 12X",$D1305-(D1305*TAXAS!$F$4))/12,IF($A1305="MASTER",IF($B1305="PARCELADO ATÉ 12X",$D1305-(D1305*TAXAS!$F$5))/12,IF($A1305="ELO",IF($B1305="PARCELADO ATÉ 12X",$D1305-(D1305*TAXAS!$F$6))/12,IF($A1305="HIPERCARD",IF($B1305="PARCELADO ATÉ 12X",$D1305-(D1305*TAXAS!$F$7))/12,IF($A1305="DINERS",IF($B1305="PARCELADO ATÉ 12X",$D1305-(D1305*TAXAS!$F$8))/12,IF($A1305="AMERICA EXPRESS",IF($B1305="PARCELADO ATÉ 12X",$D1305-(D1305*TAXAS!$F$9))/12,IF($A1305=TAXAS!$A$10,IF($B1305="PARCELADO ATÉ 12X",$D1305-($D1305*TAXAS!$F$10))/12,IF($A1305=TAXAS!$A$11,IF($B1305="PARCELADO ATÉ 12X",$D1305-($D1305*TAXAS!$F$11))/12,IF($A1305=TAXAS!$A$12,IF($B1305="PARCELADO ATÉ 12X",$D1305-($D1305*TAXAS!$F$12))/12,IF($A1305=TAXAS!$A$13,IF($B1305="PARCELADO ATÉ 12X",$D1305-($D1305*TAXAS!$F$13))/12,IF($A1305=TAXAS!$A$14,IF($B1305="PARCELADO ATÉ 12X",$D1305-($D1305*TAXAS!$F$14))/12,IF($A1305=TAXAS!$A$15,IF($B1305="PARCELADO ATÉ 12X",$D1305-($D1305*TAXAS!$F$15))/12,IF($A1305=TAXAS!$A$16,IF($B1305="PARCELADO ATÉ 12X",$D1305-($D1305*TAXAS!$F$16))/12,IF($A1305=TAXAS!$A$17,IF($B1305="PARCELADO ATÉ 12X",$D1305-($D1305*TAXAS!$F$17))/12,IF($A1305=TAXAS!$A$18,IF($B1305="PARCELADO ATÉ 12X",$D1305-($D1305*TAXAS!$F$18))/12,IF($A1305=TAXAS!$A$19,IF($B1305="PARCELADO ATÉ 12X",$D1305-($D1305*TAXAS!$F$19))/12,IF($A1305=TAXAS!$A$20,IF($B1305="PARCELADO ATÉ 12X",$D1305-($D1305*TAXAS!$F$20))/12,IF($A1305=TAXAS!$A$21,IF($B1305="PARCELADO ATÉ 12X",$D1305-($D1305*TAXAS!$F$21))/12,IF($A1305=TAXAS!$A$22,IF($B1305="PARCELADO ATÉ 12X",$D1305-($D1305*TAXAS!$F$22))/12,IF($A1305=TAXAS!$A$23,IF($B1305="PARCELADO ATÉ 12X",$D1305-($D1305*TAXAS!$F$23))/12,IF($A1305=TAXAS!$A$24,IF($B1305="PARCELADO ATÉ 12X",$D1305-($D1305*TAXAS!$F$24))/12,IF($A1305=TAXAS!$A$25,IF($B1305="PARCELADO ATÉ 12X",$D1305-($D1305*TAXAS!$F$25))/12,IF($A1305=TAXAS!$A$26,IF($B1305="PARCELADO ATÉ 12X",$D1305-($D1305*TAXAS!$F$26))/12,IF($A1305=TAXAS!$A$27,IF($B1305="PARCELADO ATÉ 12X",$D1305-($D1305*TAXAS!$F$27))/12))))))))))))))))))))))))/1</f>
        <v>0</v>
      </c>
      <c r="J1305" s="8">
        <f t="shared" si="0"/>
        <v>0</v>
      </c>
      <c r="K1305" s="10" t="b">
        <f>IF($B1305="PARCELADO ATÉ 3X",($D1305-($D1305*TAXAS!$D$4))-$J1305)</f>
        <v>0</v>
      </c>
      <c r="L1305" s="10" t="b">
        <f>IF($B1305="PARCELADO ATÉ 6X",($D1305-($D1305*TAXAS!$E$4))-$J1305)</f>
        <v>0</v>
      </c>
      <c r="M1305" s="10" t="b">
        <f>IF($B1305="PARCELADO ATÉ 12X",($D1305-($D1305*TAXAS!$F$4))-$J1305)</f>
        <v>0</v>
      </c>
      <c r="N1305" s="8">
        <f t="shared" si="1"/>
        <v>0</v>
      </c>
      <c r="O1305" s="10">
        <f t="shared" si="2"/>
        <v>0</v>
      </c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</row>
    <row r="1306" spans="1:31" ht="15.75" customHeight="1" x14ac:dyDescent="0.2">
      <c r="A1306" s="3"/>
      <c r="B1306" s="5"/>
      <c r="C1306" s="6"/>
      <c r="D1306" s="42"/>
      <c r="E1306" s="8">
        <f>IF($A1306="VISA",IF($B1306="DÉBITO",$D1306-($D1306*TAXAS!$B$4)),IF($A1306="MASTER",IF($B1306="DÉBITO",$D1306-($D1306*TAXAS!$B$5)),IF($A1306="ELO", IF($B1306="DÉBITO",$D1306-($D1306*TAXAS!$B$6)),IF($A1306="HIPERCARD",IF($B1306="DÉBITO",$D1306-($D1306*TAXAS!$B$7)),IF($A1306="DINERS",IF($B1306="DÉBITO",$D1306-($D1306*TAXAS!$B$8)),IF($A1306="AMERICA EXPRESS",IF($B1306="DÉBITO",$D1306-($D1306*TAXAS!$B$9)),IF($A1306=TAXAS!$A$10,IF($B1306="DÉBITO",$D1306-($D1306*TAXAS!$B$10)), IF($A1306=TAXAS!$A$11,IF($B1306="DÉBITO",$D1306-($D1306*TAXAS!$B$11)), IF($A1306=TAXAS!$A$12,IF($B1306="DÉBITO",$D1306-($D1306*TAXAS!$B$12)), IF($A1306=TAXAS!$A$13,IF($B1306="DÉBITO",$D1306-($D1306*TAXAS!$B$13)), IF($A1306=TAXAS!$A$14,IF($B1306="DÉBITO",$D1306-($D1306*TAXAS!$B$14)), IF($A1306=TAXAS!$A$15,IF($B1306="DÉBITO",$D1306-($D1306*TAXAS!$B$15)), IF($A1306=TAXAS!$A$16,IF($B1306="DÉBITO",$D1306-($D1306*TAXAS!$B$16)), IF($A1306=TAXAS!$A$17,IF($B1306="DÉBITO",$D1306-($D1306*TAXAS!$B$17)), IF($A1306=TAXAS!$A$18,IF($B1306="DÉBITO",$D1306-($D1306*TAXAS!$B$18)), IF($A1306=TAXAS!$A$19,IF($B1306="DÉBITO",$D1306-($D1306*TAXAS!$B$19)), IF($A1306=TAXAS!$A$20,IF($B1306="DÉBITO",$D1306-($D1306*TAXAS!$B$20)), IF($A1306=TAXAS!$A$21,IF($B1306="DÉBITO",$D1306-($D1306*TAXAS!$B$21)), IF($A1306=TAXAS!$A$22,IF($B1306="DÉBITO",$D1306-($D1306*TAXAS!$B$22)), IF($A1306=TAXAS!$A$23,IF($B1306="DÉBITO",$D1306-($D1306*TAXAS!$B$23)), IF($A1306=TAXAS!$A$24,IF($B1306="DÉBITO",$D1306-($D1306*TAXAS!$B$24)), IF($A1306=TAXAS!$A$25,IF($B1306="DÉBITO",$D1306-($D1306*TAXAS!$B$25)), IF($A1306=TAXAS!$A$26,IF($B1306="DÉBITO",$D1306-($D1306*TAXAS!$B$26)), IF($A1306=TAXAS!$A$27,IF($B1306="DÉBITO",$D1306-($D1306*TAXAS!$B$27))))))))))))))))))))))))))/1</f>
        <v>0</v>
      </c>
      <c r="F1306" s="8">
        <f>IF($A1306="VISA",IF($B1306="CRÉDITO",$D1306-($D1306*TAXAS!$C$4)),IF($A1306="MASTER",IF($B1306="CRÉDITO",$D1306-($D1306*TAXAS!$C$5)),IF($A1306="ELO", IF($B1306="CRÉDITO",$D1306-($D1306*TAXAS!$C$6)),IF($A1306="HIPERCARD",IF($B1306="CRÉDITO",$D1306-($D1306*TAXAS!$C$7)),IF($A1306="DINERS",IF($B1306="CRÉDITO",$D1306-($D1306*TAXAS!$C$8)),IF($A1306="AMERICA EXPRESS",IF($B1306="CRÉDITO",$D1306-($D1306*TAXAS!$C$9)),IF($A1306=TAXAS!$A$10,IF($B1306="CRÉDITO",$D1306-($D1306*TAXAS!$C$10)), IF($A1306=TAXAS!$A$11,IF($B1306="CRÉDITO",$D1306-($D1306*TAXAS!$C$11)), IF($A1306=TAXAS!$A$12,IF($B1306="CRÉDITO",$D1306-($D1306*TAXAS!$C$12)), IF($A1306=TAXAS!$A$13,IF($B1306="CRÉDITO",$D1306-($D1306*TAXAS!$C$13)), IF($A1306=TAXAS!$A$14,IF($B1306="CRÉDITO",$D1306-($D1306*TAXAS!$C$14)), IF($A1306=TAXAS!$A$15,IF($B1306="CRÉDITO",$D1306-($D1306*TAXAS!$C$15)), IF($A1306=TAXAS!$A$16,IF($B1306="CRÉDITO",$D1306-($D1306*TAXAS!$C$16)), IF($A1306=TAXAS!$A$17,IF($B1306="CRÉDITO",$D1306-($D1306*TAXAS!$C$17)), IF($A1306=TAXAS!$A$18,IF($B1306="CRÉDITO",$D1306-($D1306*TAXAS!$C$18)), IF($A1306=TAXAS!$A$19,IF($B1306="CRÉDITO",$D1306-($D1306*TAXAS!$C$19)), IF($A1306=TAXAS!$A$20,IF($B1306="CRÉDITO",$D1306-($D1306*TAXAS!$C$20)), IF($A1306=TAXAS!$A$21,IF($B1306="CRÉDITO",$D1306-($D1306*TAXAS!$C$21)), IF($A1306=TAXAS!$A$22,IF($B1306="CRÉDITO",$D1306-($D1306*TAXAS!$C$22)), IF($A1306=TAXAS!$A$23,IF($B1306="CRÉDITO",$D1306-($D1306*TAXAS!$C$23)), IF($A1306=TAXAS!$A$24,IF($B1306="CRÉDITO",$D1306-($D1306*TAXAS!$C$24)), IF($A1306=TAXAS!$A$25,IF($B1306="CRÉDITO",$D1306-($D1306*TAXAS!$C$25)), IF($A1306=TAXAS!$A$26,IF($B1306="CRÉDITO",$D1306-($D1306*TAXAS!$C$26)), IF($A1306=TAXAS!$A$27,IF($B1306="CRÉDITO",$D1306-($D1306*TAXAS!$C$27))))))))))))))))))))))))))/1</f>
        <v>0</v>
      </c>
      <c r="G1306" s="9">
        <f>IF($A1306="VISA",IF($B1306="PARCELADO ATÉ 3X",$D1306-(D1306*TAXAS!$D$4))/3,IF($A1306="MASTER",IF($B1306="PARCELADO ATÉ 3X",$D1306-(D1306*TAXAS!$D$5))/3,IF($A1306="ELO",IF($B1306="PARCELADO ATÉ 3X",$D1306-(D1306*TAXAS!$D$6))/3,IF($A1306="HIPERCARD",IF($B1306="PARCELADO ATÉ 3X",$D1306-(D1306*TAXAS!$D$7))/3,IF($A1306="DINERS",IF($B1306="PARCELADO ATÉ 3X",$D1306-(D1306*TAXAS!$D$8))/3,IF($A1306="AMERICA EXPRESS",IF($B1306="PARCELADO ATÉ 3X",$D1306-(D1306*TAXAS!$D$9))/3,IF($A1306=TAXAS!$A$10,IF($B1306="PARCELADO ATÉ 3X",$D1306-($D1306*TAXAS!$D$10))/3,IF($A1306=TAXAS!$A$11,IF($B1306="PARCELADO ATÉ 3X",$D1306-($D1306*TAXAS!$D$11))/3,IF($A1306=TAXAS!$A$12,IF($B1306="PARCELADO ATÉ 3X",$D1306-($D1306*TAXAS!$D$12))/3,IF($A1306=TAXAS!$A$13,IF($B1306="PARCELADO ATÉ 3X",$D1306-($D1306*TAXAS!$D$13))/3,IF($A1306=TAXAS!$A$14,IF($B1306="PARCELADO ATÉ 3X",$D1306-($D1306*TAXAS!$D$14))/3,IF($A1306=TAXAS!$A$15,IF($B1306="PARCELADO ATÉ 3X",$D1306-($D1306*TAXAS!$D$15))/3,IF($A1306=TAXAS!$A$16,IF($B1306="PARCELADO ATÉ 3X",$D1306-($D1306*TAXAS!$D$16))/3,IF($A1306=TAXAS!$A$17,IF($B1306="PARCELADO ATÉ 3X",$D1306-($D1306*TAXAS!$D$17))/3,IF($A1306=TAXAS!$A$18,IF($B1306="PARCELADO ATÉ 3X",$D1306-($D1306*TAXAS!$D$18))/3,IF($A1306=TAXAS!$A$19,IF($B1306="PARCELADO ATÉ 3X",$D1306-($D1306*TAXAS!$D$19))/3,IF($A1306=TAXAS!$A$20,IF($B1306="PARCELADO ATÉ 3X",$D1306-($D1306*TAXAS!$D$20))/3,IF($A1306=TAXAS!$A$21,IF($B1306="PARCELADO ATÉ 3X",$D1306-($D1306*TAXAS!$D$21))/3,IF($A1306=TAXAS!$A$22,IF($B1306="PARCELADO ATÉ 3X",$D1306-($D1306*TAXAS!$D$22))/3,IF($A1306=TAXAS!$A$23,IF($B1306="PARCELADO ATÉ 3X",$D1306-($D1306*TAXAS!$D$23))/3,IF($A1306=TAXAS!$A$24,IF($B1306="PARCELADO ATÉ 3X",$D1306-($D1306*TAXAS!$D$24))/3,IF($A1306=TAXAS!$A$25,IF($B1306="PARCELADO ATÉ 3X",$D1306-($D1306*TAXAS!$D$25))/3,IF($A1306=TAXAS!$A$26,IF($B1306="PARCELADO ATÉ 3X",$D1306-($D1306*TAXAS!$D$26))/3,IF($A1306=TAXAS!$A$27,IF($B1306="PARCELADO ATÉ 3X",$D1306-($D1306*TAXAS!$D$27))/3))))))))))))))))))))))))/1</f>
        <v>0</v>
      </c>
      <c r="H1306" s="9">
        <f>IF($A1306="VISA",IF($B1306="PARCELADO ATÉ 6X",$D1306-(D1306*TAXAS!$E$4))/6,IF($A1306="MASTER",IF($B1306="PARCELADO ATÉ 6X",$D1306-(D1306*TAXAS!$E$5))/6,IF($A1306="ELO",IF($B1306="PARCELADO ATÉ 6X",$D1306-(D1306*TAXAS!$E$6))/6,IF($A1306="HIPERCARD",IF($B1306="PARCELADO ATÉ 6X",$D1306-(D1306*TAXAS!$E$7))/6,IF($A1306="DINERS",IF($B1306="PARCELADO ATÉ 6X",$D1306-(D1306*TAXAS!$E$8))/6,IF($A1306="AMERICA EXPRESS",IF($B1306="PARCELADO ATÉ 6X",$D1306-(D1306*TAXAS!$E$9))/6,IF($A1306=TAXAS!$A$10,IF($B1306="PARCELADO ATÉ 6X",$D1306-($D1306*TAXAS!$E$10))/6,IF($A1306=TAXAS!$A$11,IF($B1306="PARCELADO ATÉ 6X",$D1306-($D1306*TAXAS!$E$11))/6,IF($A1306=TAXAS!$A$12,IF($B1306="PARCELADO ATÉ 6X",$D1306-($D1306*TAXAS!$E$12))/6,IF($A1306=TAXAS!$A$13,IF($B1306="PARCELADO ATÉ 6X",$D1306-($D1306*TAXAS!$E$13))/6,IF($A1306=TAXAS!$A$14,IF($B1306="PARCELADO ATÉ 6X",$D1306-($D1306*TAXAS!$E$14))/6,IF($A1306=TAXAS!$A$15,IF($B1306="PARCELADO ATÉ 6X",$D1306-($D1306*TAXAS!$E$15))/6,IF($A1306=TAXAS!$A$16,IF($B1306="PARCELADO ATÉ 6X",$D1306-($D1306*TAXAS!$E$16))/6,IF($A1306=TAXAS!$A$17,IF($B1306="PARCELADO ATÉ 6X",$D1306-($D1306*TAXAS!$E$17))/6,IF($A1306=TAXAS!$A$18,IF($B1306="PARCELADO ATÉ 6X",$D1306-($D1306*TAXAS!$E$18))/6,IF($A1306=TAXAS!$A$19,IF($B1306="PARCELADO ATÉ 6X",$D1306-($D1306*TAXAS!$E$19))/6,IF($A1306=TAXAS!$A$20,IF($B1306="PARCELADO ATÉ 6X",$D1306-($D1306*TAXAS!$E$20))/6,IF($A1306=TAXAS!$A$21,IF($B1306="PARCELADO ATÉ 6X",$D1306-($D1306*TAXAS!$E$21))/6,IF($A1306=TAXAS!$A$22,IF($B1306="PARCELADO ATÉ 6X",$D1306-($D1306*TAXAS!$E$22))/6,IF($A1306=TAXAS!$A$23,IF($B1306="PARCELADO ATÉ 6X",$D1306-($D1306*TAXAS!$E$23))/6,IF($A1306=TAXAS!$A$24,IF($B1306="PARCELADO ATÉ 6X",$D1306-($D1306*TAXAS!$E$24))/6,IF($A1306=TAXAS!$A$25,IF($B1306="PARCELADO ATÉ 6X",$D1306-($D1306*TAXAS!$E$25))/6,IF($A1306=TAXAS!$A$26,IF($B1306="PARCELADO ATÉ 6X",$D1306-($D1306*TAXAS!$E$26))/6,IF($A1306=TAXAS!$A$27,IF($B1306="PARCELADO ATÉ 6X",$D1306-($D1306*TAXAS!$E$27))/6))))))))))))))))))))))))/1</f>
        <v>0</v>
      </c>
      <c r="I1306" s="9">
        <f>IF($A1306="VISA",IF($B1306="PARCELADO ATÉ 12X",$D1306-(D1306*TAXAS!$F$4))/12,IF($A1306="MASTER",IF($B1306="PARCELADO ATÉ 12X",$D1306-(D1306*TAXAS!$F$5))/12,IF($A1306="ELO",IF($B1306="PARCELADO ATÉ 12X",$D1306-(D1306*TAXAS!$F$6))/12,IF($A1306="HIPERCARD",IF($B1306="PARCELADO ATÉ 12X",$D1306-(D1306*TAXAS!$F$7))/12,IF($A1306="DINERS",IF($B1306="PARCELADO ATÉ 12X",$D1306-(D1306*TAXAS!$F$8))/12,IF($A1306="AMERICA EXPRESS",IF($B1306="PARCELADO ATÉ 12X",$D1306-(D1306*TAXAS!$F$9))/12,IF($A1306=TAXAS!$A$10,IF($B1306="PARCELADO ATÉ 12X",$D1306-($D1306*TAXAS!$F$10))/12,IF($A1306=TAXAS!$A$11,IF($B1306="PARCELADO ATÉ 12X",$D1306-($D1306*TAXAS!$F$11))/12,IF($A1306=TAXAS!$A$12,IF($B1306="PARCELADO ATÉ 12X",$D1306-($D1306*TAXAS!$F$12))/12,IF($A1306=TAXAS!$A$13,IF($B1306="PARCELADO ATÉ 12X",$D1306-($D1306*TAXAS!$F$13))/12,IF($A1306=TAXAS!$A$14,IF($B1306="PARCELADO ATÉ 12X",$D1306-($D1306*TAXAS!$F$14))/12,IF($A1306=TAXAS!$A$15,IF($B1306="PARCELADO ATÉ 12X",$D1306-($D1306*TAXAS!$F$15))/12,IF($A1306=TAXAS!$A$16,IF($B1306="PARCELADO ATÉ 12X",$D1306-($D1306*TAXAS!$F$16))/12,IF($A1306=TAXAS!$A$17,IF($B1306="PARCELADO ATÉ 12X",$D1306-($D1306*TAXAS!$F$17))/12,IF($A1306=TAXAS!$A$18,IF($B1306="PARCELADO ATÉ 12X",$D1306-($D1306*TAXAS!$F$18))/12,IF($A1306=TAXAS!$A$19,IF($B1306="PARCELADO ATÉ 12X",$D1306-($D1306*TAXAS!$F$19))/12,IF($A1306=TAXAS!$A$20,IF($B1306="PARCELADO ATÉ 12X",$D1306-($D1306*TAXAS!$F$20))/12,IF($A1306=TAXAS!$A$21,IF($B1306="PARCELADO ATÉ 12X",$D1306-($D1306*TAXAS!$F$21))/12,IF($A1306=TAXAS!$A$22,IF($B1306="PARCELADO ATÉ 12X",$D1306-($D1306*TAXAS!$F$22))/12,IF($A1306=TAXAS!$A$23,IF($B1306="PARCELADO ATÉ 12X",$D1306-($D1306*TAXAS!$F$23))/12,IF($A1306=TAXAS!$A$24,IF($B1306="PARCELADO ATÉ 12X",$D1306-($D1306*TAXAS!$F$24))/12,IF($A1306=TAXAS!$A$25,IF($B1306="PARCELADO ATÉ 12X",$D1306-($D1306*TAXAS!$F$25))/12,IF($A1306=TAXAS!$A$26,IF($B1306="PARCELADO ATÉ 12X",$D1306-($D1306*TAXAS!$F$26))/12,IF($A1306=TAXAS!$A$27,IF($B1306="PARCELADO ATÉ 12X",$D1306-($D1306*TAXAS!$F$27))/12))))))))))))))))))))))))/1</f>
        <v>0</v>
      </c>
      <c r="J1306" s="8">
        <f t="shared" si="0"/>
        <v>0</v>
      </c>
      <c r="K1306" s="10" t="b">
        <f>IF($B1306="PARCELADO ATÉ 3X",($D1306-($D1306*TAXAS!$D$4))-$J1306)</f>
        <v>0</v>
      </c>
      <c r="L1306" s="10" t="b">
        <f>IF($B1306="PARCELADO ATÉ 6X",($D1306-($D1306*TAXAS!$E$4))-$J1306)</f>
        <v>0</v>
      </c>
      <c r="M1306" s="10" t="b">
        <f>IF($B1306="PARCELADO ATÉ 12X",($D1306-($D1306*TAXAS!$F$4))-$J1306)</f>
        <v>0</v>
      </c>
      <c r="N1306" s="8">
        <f t="shared" si="1"/>
        <v>0</v>
      </c>
      <c r="O1306" s="10">
        <f t="shared" si="2"/>
        <v>0</v>
      </c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</row>
    <row r="1307" spans="1:31" ht="15.75" customHeight="1" x14ac:dyDescent="0.2">
      <c r="A1307" s="3"/>
      <c r="B1307" s="5"/>
      <c r="C1307" s="6"/>
      <c r="D1307" s="42"/>
      <c r="E1307" s="8">
        <f>IF($A1307="VISA",IF($B1307="DÉBITO",$D1307-($D1307*TAXAS!$B$4)),IF($A1307="MASTER",IF($B1307="DÉBITO",$D1307-($D1307*TAXAS!$B$5)),IF($A1307="ELO", IF($B1307="DÉBITO",$D1307-($D1307*TAXAS!$B$6)),IF($A1307="HIPERCARD",IF($B1307="DÉBITO",$D1307-($D1307*TAXAS!$B$7)),IF($A1307="DINERS",IF($B1307="DÉBITO",$D1307-($D1307*TAXAS!$B$8)),IF($A1307="AMERICA EXPRESS",IF($B1307="DÉBITO",$D1307-($D1307*TAXAS!$B$9)),IF($A1307=TAXAS!$A$10,IF($B1307="DÉBITO",$D1307-($D1307*TAXAS!$B$10)), IF($A1307=TAXAS!$A$11,IF($B1307="DÉBITO",$D1307-($D1307*TAXAS!$B$11)), IF($A1307=TAXAS!$A$12,IF($B1307="DÉBITO",$D1307-($D1307*TAXAS!$B$12)), IF($A1307=TAXAS!$A$13,IF($B1307="DÉBITO",$D1307-($D1307*TAXAS!$B$13)), IF($A1307=TAXAS!$A$14,IF($B1307="DÉBITO",$D1307-($D1307*TAXAS!$B$14)), IF($A1307=TAXAS!$A$15,IF($B1307="DÉBITO",$D1307-($D1307*TAXAS!$B$15)), IF($A1307=TAXAS!$A$16,IF($B1307="DÉBITO",$D1307-($D1307*TAXAS!$B$16)), IF($A1307=TAXAS!$A$17,IF($B1307="DÉBITO",$D1307-($D1307*TAXAS!$B$17)), IF($A1307=TAXAS!$A$18,IF($B1307="DÉBITO",$D1307-($D1307*TAXAS!$B$18)), IF($A1307=TAXAS!$A$19,IF($B1307="DÉBITO",$D1307-($D1307*TAXAS!$B$19)), IF($A1307=TAXAS!$A$20,IF($B1307="DÉBITO",$D1307-($D1307*TAXAS!$B$20)), IF($A1307=TAXAS!$A$21,IF($B1307="DÉBITO",$D1307-($D1307*TAXAS!$B$21)), IF($A1307=TAXAS!$A$22,IF($B1307="DÉBITO",$D1307-($D1307*TAXAS!$B$22)), IF($A1307=TAXAS!$A$23,IF($B1307="DÉBITO",$D1307-($D1307*TAXAS!$B$23)), IF($A1307=TAXAS!$A$24,IF($B1307="DÉBITO",$D1307-($D1307*TAXAS!$B$24)), IF($A1307=TAXAS!$A$25,IF($B1307="DÉBITO",$D1307-($D1307*TAXAS!$B$25)), IF($A1307=TAXAS!$A$26,IF($B1307="DÉBITO",$D1307-($D1307*TAXAS!$B$26)), IF($A1307=TAXAS!$A$27,IF($B1307="DÉBITO",$D1307-($D1307*TAXAS!$B$27))))))))))))))))))))))))))/1</f>
        <v>0</v>
      </c>
      <c r="F1307" s="8">
        <f>IF($A1307="VISA",IF($B1307="CRÉDITO",$D1307-($D1307*TAXAS!$C$4)),IF($A1307="MASTER",IF($B1307="CRÉDITO",$D1307-($D1307*TAXAS!$C$5)),IF($A1307="ELO", IF($B1307="CRÉDITO",$D1307-($D1307*TAXAS!$C$6)),IF($A1307="HIPERCARD",IF($B1307="CRÉDITO",$D1307-($D1307*TAXAS!$C$7)),IF($A1307="DINERS",IF($B1307="CRÉDITO",$D1307-($D1307*TAXAS!$C$8)),IF($A1307="AMERICA EXPRESS",IF($B1307="CRÉDITO",$D1307-($D1307*TAXAS!$C$9)),IF($A1307=TAXAS!$A$10,IF($B1307="CRÉDITO",$D1307-($D1307*TAXAS!$C$10)), IF($A1307=TAXAS!$A$11,IF($B1307="CRÉDITO",$D1307-($D1307*TAXAS!$C$11)), IF($A1307=TAXAS!$A$12,IF($B1307="CRÉDITO",$D1307-($D1307*TAXAS!$C$12)), IF($A1307=TAXAS!$A$13,IF($B1307="CRÉDITO",$D1307-($D1307*TAXAS!$C$13)), IF($A1307=TAXAS!$A$14,IF($B1307="CRÉDITO",$D1307-($D1307*TAXAS!$C$14)), IF($A1307=TAXAS!$A$15,IF($B1307="CRÉDITO",$D1307-($D1307*TAXAS!$C$15)), IF($A1307=TAXAS!$A$16,IF($B1307="CRÉDITO",$D1307-($D1307*TAXAS!$C$16)), IF($A1307=TAXAS!$A$17,IF($B1307="CRÉDITO",$D1307-($D1307*TAXAS!$C$17)), IF($A1307=TAXAS!$A$18,IF($B1307="CRÉDITO",$D1307-($D1307*TAXAS!$C$18)), IF($A1307=TAXAS!$A$19,IF($B1307="CRÉDITO",$D1307-($D1307*TAXAS!$C$19)), IF($A1307=TAXAS!$A$20,IF($B1307="CRÉDITO",$D1307-($D1307*TAXAS!$C$20)), IF($A1307=TAXAS!$A$21,IF($B1307="CRÉDITO",$D1307-($D1307*TAXAS!$C$21)), IF($A1307=TAXAS!$A$22,IF($B1307="CRÉDITO",$D1307-($D1307*TAXAS!$C$22)), IF($A1307=TAXAS!$A$23,IF($B1307="CRÉDITO",$D1307-($D1307*TAXAS!$C$23)), IF($A1307=TAXAS!$A$24,IF($B1307="CRÉDITO",$D1307-($D1307*TAXAS!$C$24)), IF($A1307=TAXAS!$A$25,IF($B1307="CRÉDITO",$D1307-($D1307*TAXAS!$C$25)), IF($A1307=TAXAS!$A$26,IF($B1307="CRÉDITO",$D1307-($D1307*TAXAS!$C$26)), IF($A1307=TAXAS!$A$27,IF($B1307="CRÉDITO",$D1307-($D1307*TAXAS!$C$27))))))))))))))))))))))))))/1</f>
        <v>0</v>
      </c>
      <c r="G1307" s="9">
        <f>IF($A1307="VISA",IF($B1307="PARCELADO ATÉ 3X",$D1307-(D1307*TAXAS!$D$4))/3,IF($A1307="MASTER",IF($B1307="PARCELADO ATÉ 3X",$D1307-(D1307*TAXAS!$D$5))/3,IF($A1307="ELO",IF($B1307="PARCELADO ATÉ 3X",$D1307-(D1307*TAXAS!$D$6))/3,IF($A1307="HIPERCARD",IF($B1307="PARCELADO ATÉ 3X",$D1307-(D1307*TAXAS!$D$7))/3,IF($A1307="DINERS",IF($B1307="PARCELADO ATÉ 3X",$D1307-(D1307*TAXAS!$D$8))/3,IF($A1307="AMERICA EXPRESS",IF($B1307="PARCELADO ATÉ 3X",$D1307-(D1307*TAXAS!$D$9))/3,IF($A1307=TAXAS!$A$10,IF($B1307="PARCELADO ATÉ 3X",$D1307-($D1307*TAXAS!$D$10))/3,IF($A1307=TAXAS!$A$11,IF($B1307="PARCELADO ATÉ 3X",$D1307-($D1307*TAXAS!$D$11))/3,IF($A1307=TAXAS!$A$12,IF($B1307="PARCELADO ATÉ 3X",$D1307-($D1307*TAXAS!$D$12))/3,IF($A1307=TAXAS!$A$13,IF($B1307="PARCELADO ATÉ 3X",$D1307-($D1307*TAXAS!$D$13))/3,IF($A1307=TAXAS!$A$14,IF($B1307="PARCELADO ATÉ 3X",$D1307-($D1307*TAXAS!$D$14))/3,IF($A1307=TAXAS!$A$15,IF($B1307="PARCELADO ATÉ 3X",$D1307-($D1307*TAXAS!$D$15))/3,IF($A1307=TAXAS!$A$16,IF($B1307="PARCELADO ATÉ 3X",$D1307-($D1307*TAXAS!$D$16))/3,IF($A1307=TAXAS!$A$17,IF($B1307="PARCELADO ATÉ 3X",$D1307-($D1307*TAXAS!$D$17))/3,IF($A1307=TAXAS!$A$18,IF($B1307="PARCELADO ATÉ 3X",$D1307-($D1307*TAXAS!$D$18))/3,IF($A1307=TAXAS!$A$19,IF($B1307="PARCELADO ATÉ 3X",$D1307-($D1307*TAXAS!$D$19))/3,IF($A1307=TAXAS!$A$20,IF($B1307="PARCELADO ATÉ 3X",$D1307-($D1307*TAXAS!$D$20))/3,IF($A1307=TAXAS!$A$21,IF($B1307="PARCELADO ATÉ 3X",$D1307-($D1307*TAXAS!$D$21))/3,IF($A1307=TAXAS!$A$22,IF($B1307="PARCELADO ATÉ 3X",$D1307-($D1307*TAXAS!$D$22))/3,IF($A1307=TAXAS!$A$23,IF($B1307="PARCELADO ATÉ 3X",$D1307-($D1307*TAXAS!$D$23))/3,IF($A1307=TAXAS!$A$24,IF($B1307="PARCELADO ATÉ 3X",$D1307-($D1307*TAXAS!$D$24))/3,IF($A1307=TAXAS!$A$25,IF($B1307="PARCELADO ATÉ 3X",$D1307-($D1307*TAXAS!$D$25))/3,IF($A1307=TAXAS!$A$26,IF($B1307="PARCELADO ATÉ 3X",$D1307-($D1307*TAXAS!$D$26))/3,IF($A1307=TAXAS!$A$27,IF($B1307="PARCELADO ATÉ 3X",$D1307-($D1307*TAXAS!$D$27))/3))))))))))))))))))))))))/1</f>
        <v>0</v>
      </c>
      <c r="H1307" s="9">
        <f>IF($A1307="VISA",IF($B1307="PARCELADO ATÉ 6X",$D1307-(D1307*TAXAS!$E$4))/6,IF($A1307="MASTER",IF($B1307="PARCELADO ATÉ 6X",$D1307-(D1307*TAXAS!$E$5))/6,IF($A1307="ELO",IF($B1307="PARCELADO ATÉ 6X",$D1307-(D1307*TAXAS!$E$6))/6,IF($A1307="HIPERCARD",IF($B1307="PARCELADO ATÉ 6X",$D1307-(D1307*TAXAS!$E$7))/6,IF($A1307="DINERS",IF($B1307="PARCELADO ATÉ 6X",$D1307-(D1307*TAXAS!$E$8))/6,IF($A1307="AMERICA EXPRESS",IF($B1307="PARCELADO ATÉ 6X",$D1307-(D1307*TAXAS!$E$9))/6,IF($A1307=TAXAS!$A$10,IF($B1307="PARCELADO ATÉ 6X",$D1307-($D1307*TAXAS!$E$10))/6,IF($A1307=TAXAS!$A$11,IF($B1307="PARCELADO ATÉ 6X",$D1307-($D1307*TAXAS!$E$11))/6,IF($A1307=TAXAS!$A$12,IF($B1307="PARCELADO ATÉ 6X",$D1307-($D1307*TAXAS!$E$12))/6,IF($A1307=TAXAS!$A$13,IF($B1307="PARCELADO ATÉ 6X",$D1307-($D1307*TAXAS!$E$13))/6,IF($A1307=TAXAS!$A$14,IF($B1307="PARCELADO ATÉ 6X",$D1307-($D1307*TAXAS!$E$14))/6,IF($A1307=TAXAS!$A$15,IF($B1307="PARCELADO ATÉ 6X",$D1307-($D1307*TAXAS!$E$15))/6,IF($A1307=TAXAS!$A$16,IF($B1307="PARCELADO ATÉ 6X",$D1307-($D1307*TAXAS!$E$16))/6,IF($A1307=TAXAS!$A$17,IF($B1307="PARCELADO ATÉ 6X",$D1307-($D1307*TAXAS!$E$17))/6,IF($A1307=TAXAS!$A$18,IF($B1307="PARCELADO ATÉ 6X",$D1307-($D1307*TAXAS!$E$18))/6,IF($A1307=TAXAS!$A$19,IF($B1307="PARCELADO ATÉ 6X",$D1307-($D1307*TAXAS!$E$19))/6,IF($A1307=TAXAS!$A$20,IF($B1307="PARCELADO ATÉ 6X",$D1307-($D1307*TAXAS!$E$20))/6,IF($A1307=TAXAS!$A$21,IF($B1307="PARCELADO ATÉ 6X",$D1307-($D1307*TAXAS!$E$21))/6,IF($A1307=TAXAS!$A$22,IF($B1307="PARCELADO ATÉ 6X",$D1307-($D1307*TAXAS!$E$22))/6,IF($A1307=TAXAS!$A$23,IF($B1307="PARCELADO ATÉ 6X",$D1307-($D1307*TAXAS!$E$23))/6,IF($A1307=TAXAS!$A$24,IF($B1307="PARCELADO ATÉ 6X",$D1307-($D1307*TAXAS!$E$24))/6,IF($A1307=TAXAS!$A$25,IF($B1307="PARCELADO ATÉ 6X",$D1307-($D1307*TAXAS!$E$25))/6,IF($A1307=TAXAS!$A$26,IF($B1307="PARCELADO ATÉ 6X",$D1307-($D1307*TAXAS!$E$26))/6,IF($A1307=TAXAS!$A$27,IF($B1307="PARCELADO ATÉ 6X",$D1307-($D1307*TAXAS!$E$27))/6))))))))))))))))))))))))/1</f>
        <v>0</v>
      </c>
      <c r="I1307" s="9">
        <f>IF($A1307="VISA",IF($B1307="PARCELADO ATÉ 12X",$D1307-(D1307*TAXAS!$F$4))/12,IF($A1307="MASTER",IF($B1307="PARCELADO ATÉ 12X",$D1307-(D1307*TAXAS!$F$5))/12,IF($A1307="ELO",IF($B1307="PARCELADO ATÉ 12X",$D1307-(D1307*TAXAS!$F$6))/12,IF($A1307="HIPERCARD",IF($B1307="PARCELADO ATÉ 12X",$D1307-(D1307*TAXAS!$F$7))/12,IF($A1307="DINERS",IF($B1307="PARCELADO ATÉ 12X",$D1307-(D1307*TAXAS!$F$8))/12,IF($A1307="AMERICA EXPRESS",IF($B1307="PARCELADO ATÉ 12X",$D1307-(D1307*TAXAS!$F$9))/12,IF($A1307=TAXAS!$A$10,IF($B1307="PARCELADO ATÉ 12X",$D1307-($D1307*TAXAS!$F$10))/12,IF($A1307=TAXAS!$A$11,IF($B1307="PARCELADO ATÉ 12X",$D1307-($D1307*TAXAS!$F$11))/12,IF($A1307=TAXAS!$A$12,IF($B1307="PARCELADO ATÉ 12X",$D1307-($D1307*TAXAS!$F$12))/12,IF($A1307=TAXAS!$A$13,IF($B1307="PARCELADO ATÉ 12X",$D1307-($D1307*TAXAS!$F$13))/12,IF($A1307=TAXAS!$A$14,IF($B1307="PARCELADO ATÉ 12X",$D1307-($D1307*TAXAS!$F$14))/12,IF($A1307=TAXAS!$A$15,IF($B1307="PARCELADO ATÉ 12X",$D1307-($D1307*TAXAS!$F$15))/12,IF($A1307=TAXAS!$A$16,IF($B1307="PARCELADO ATÉ 12X",$D1307-($D1307*TAXAS!$F$16))/12,IF($A1307=TAXAS!$A$17,IF($B1307="PARCELADO ATÉ 12X",$D1307-($D1307*TAXAS!$F$17))/12,IF($A1307=TAXAS!$A$18,IF($B1307="PARCELADO ATÉ 12X",$D1307-($D1307*TAXAS!$F$18))/12,IF($A1307=TAXAS!$A$19,IF($B1307="PARCELADO ATÉ 12X",$D1307-($D1307*TAXAS!$F$19))/12,IF($A1307=TAXAS!$A$20,IF($B1307="PARCELADO ATÉ 12X",$D1307-($D1307*TAXAS!$F$20))/12,IF($A1307=TAXAS!$A$21,IF($B1307="PARCELADO ATÉ 12X",$D1307-($D1307*TAXAS!$F$21))/12,IF($A1307=TAXAS!$A$22,IF($B1307="PARCELADO ATÉ 12X",$D1307-($D1307*TAXAS!$F$22))/12,IF($A1307=TAXAS!$A$23,IF($B1307="PARCELADO ATÉ 12X",$D1307-($D1307*TAXAS!$F$23))/12,IF($A1307=TAXAS!$A$24,IF($B1307="PARCELADO ATÉ 12X",$D1307-($D1307*TAXAS!$F$24))/12,IF($A1307=TAXAS!$A$25,IF($B1307="PARCELADO ATÉ 12X",$D1307-($D1307*TAXAS!$F$25))/12,IF($A1307=TAXAS!$A$26,IF($B1307="PARCELADO ATÉ 12X",$D1307-($D1307*TAXAS!$F$26))/12,IF($A1307=TAXAS!$A$27,IF($B1307="PARCELADO ATÉ 12X",$D1307-($D1307*TAXAS!$F$27))/12))))))))))))))))))))))))/1</f>
        <v>0</v>
      </c>
      <c r="J1307" s="8">
        <f t="shared" si="0"/>
        <v>0</v>
      </c>
      <c r="K1307" s="10" t="b">
        <f>IF($B1307="PARCELADO ATÉ 3X",($D1307-($D1307*TAXAS!$D$4))-$J1307)</f>
        <v>0</v>
      </c>
      <c r="L1307" s="10" t="b">
        <f>IF($B1307="PARCELADO ATÉ 6X",($D1307-($D1307*TAXAS!$E$4))-$J1307)</f>
        <v>0</v>
      </c>
      <c r="M1307" s="10" t="b">
        <f>IF($B1307="PARCELADO ATÉ 12X",($D1307-($D1307*TAXAS!$F$4))-$J1307)</f>
        <v>0</v>
      </c>
      <c r="N1307" s="8">
        <f t="shared" si="1"/>
        <v>0</v>
      </c>
      <c r="O1307" s="10">
        <f t="shared" si="2"/>
        <v>0</v>
      </c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</row>
    <row r="1308" spans="1:31" ht="15.75" customHeight="1" x14ac:dyDescent="0.2">
      <c r="A1308" s="3"/>
      <c r="B1308" s="5"/>
      <c r="C1308" s="6"/>
      <c r="D1308" s="42"/>
      <c r="E1308" s="8">
        <f>IF($A1308="VISA",IF($B1308="DÉBITO",$D1308-($D1308*TAXAS!$B$4)),IF($A1308="MASTER",IF($B1308="DÉBITO",$D1308-($D1308*TAXAS!$B$5)),IF($A1308="ELO", IF($B1308="DÉBITO",$D1308-($D1308*TAXAS!$B$6)),IF($A1308="HIPERCARD",IF($B1308="DÉBITO",$D1308-($D1308*TAXAS!$B$7)),IF($A1308="DINERS",IF($B1308="DÉBITO",$D1308-($D1308*TAXAS!$B$8)),IF($A1308="AMERICA EXPRESS",IF($B1308="DÉBITO",$D1308-($D1308*TAXAS!$B$9)),IF($A1308=TAXAS!$A$10,IF($B1308="DÉBITO",$D1308-($D1308*TAXAS!$B$10)), IF($A1308=TAXAS!$A$11,IF($B1308="DÉBITO",$D1308-($D1308*TAXAS!$B$11)), IF($A1308=TAXAS!$A$12,IF($B1308="DÉBITO",$D1308-($D1308*TAXAS!$B$12)), IF($A1308=TAXAS!$A$13,IF($B1308="DÉBITO",$D1308-($D1308*TAXAS!$B$13)), IF($A1308=TAXAS!$A$14,IF($B1308="DÉBITO",$D1308-($D1308*TAXAS!$B$14)), IF($A1308=TAXAS!$A$15,IF($B1308="DÉBITO",$D1308-($D1308*TAXAS!$B$15)), IF($A1308=TAXAS!$A$16,IF($B1308="DÉBITO",$D1308-($D1308*TAXAS!$B$16)), IF($A1308=TAXAS!$A$17,IF($B1308="DÉBITO",$D1308-($D1308*TAXAS!$B$17)), IF($A1308=TAXAS!$A$18,IF($B1308="DÉBITO",$D1308-($D1308*TAXAS!$B$18)), IF($A1308=TAXAS!$A$19,IF($B1308="DÉBITO",$D1308-($D1308*TAXAS!$B$19)), IF($A1308=TAXAS!$A$20,IF($B1308="DÉBITO",$D1308-($D1308*TAXAS!$B$20)), IF($A1308=TAXAS!$A$21,IF($B1308="DÉBITO",$D1308-($D1308*TAXAS!$B$21)), IF($A1308=TAXAS!$A$22,IF($B1308="DÉBITO",$D1308-($D1308*TAXAS!$B$22)), IF($A1308=TAXAS!$A$23,IF($B1308="DÉBITO",$D1308-($D1308*TAXAS!$B$23)), IF($A1308=TAXAS!$A$24,IF($B1308="DÉBITO",$D1308-($D1308*TAXAS!$B$24)), IF($A1308=TAXAS!$A$25,IF($B1308="DÉBITO",$D1308-($D1308*TAXAS!$B$25)), IF($A1308=TAXAS!$A$26,IF($B1308="DÉBITO",$D1308-($D1308*TAXAS!$B$26)), IF($A1308=TAXAS!$A$27,IF($B1308="DÉBITO",$D1308-($D1308*TAXAS!$B$27))))))))))))))))))))))))))/1</f>
        <v>0</v>
      </c>
      <c r="F1308" s="8">
        <f>IF($A1308="VISA",IF($B1308="CRÉDITO",$D1308-($D1308*TAXAS!$C$4)),IF($A1308="MASTER",IF($B1308="CRÉDITO",$D1308-($D1308*TAXAS!$C$5)),IF($A1308="ELO", IF($B1308="CRÉDITO",$D1308-($D1308*TAXAS!$C$6)),IF($A1308="HIPERCARD",IF($B1308="CRÉDITO",$D1308-($D1308*TAXAS!$C$7)),IF($A1308="DINERS",IF($B1308="CRÉDITO",$D1308-($D1308*TAXAS!$C$8)),IF($A1308="AMERICA EXPRESS",IF($B1308="CRÉDITO",$D1308-($D1308*TAXAS!$C$9)),IF($A1308=TAXAS!$A$10,IF($B1308="CRÉDITO",$D1308-($D1308*TAXAS!$C$10)), IF($A1308=TAXAS!$A$11,IF($B1308="CRÉDITO",$D1308-($D1308*TAXAS!$C$11)), IF($A1308=TAXAS!$A$12,IF($B1308="CRÉDITO",$D1308-($D1308*TAXAS!$C$12)), IF($A1308=TAXAS!$A$13,IF($B1308="CRÉDITO",$D1308-($D1308*TAXAS!$C$13)), IF($A1308=TAXAS!$A$14,IF($B1308="CRÉDITO",$D1308-($D1308*TAXAS!$C$14)), IF($A1308=TAXAS!$A$15,IF($B1308="CRÉDITO",$D1308-($D1308*TAXAS!$C$15)), IF($A1308=TAXAS!$A$16,IF($B1308="CRÉDITO",$D1308-($D1308*TAXAS!$C$16)), IF($A1308=TAXAS!$A$17,IF($B1308="CRÉDITO",$D1308-($D1308*TAXAS!$C$17)), IF($A1308=TAXAS!$A$18,IF($B1308="CRÉDITO",$D1308-($D1308*TAXAS!$C$18)), IF($A1308=TAXAS!$A$19,IF($B1308="CRÉDITO",$D1308-($D1308*TAXAS!$C$19)), IF($A1308=TAXAS!$A$20,IF($B1308="CRÉDITO",$D1308-($D1308*TAXAS!$C$20)), IF($A1308=TAXAS!$A$21,IF($B1308="CRÉDITO",$D1308-($D1308*TAXAS!$C$21)), IF($A1308=TAXAS!$A$22,IF($B1308="CRÉDITO",$D1308-($D1308*TAXAS!$C$22)), IF($A1308=TAXAS!$A$23,IF($B1308="CRÉDITO",$D1308-($D1308*TAXAS!$C$23)), IF($A1308=TAXAS!$A$24,IF($B1308="CRÉDITO",$D1308-($D1308*TAXAS!$C$24)), IF($A1308=TAXAS!$A$25,IF($B1308="CRÉDITO",$D1308-($D1308*TAXAS!$C$25)), IF($A1308=TAXAS!$A$26,IF($B1308="CRÉDITO",$D1308-($D1308*TAXAS!$C$26)), IF($A1308=TAXAS!$A$27,IF($B1308="CRÉDITO",$D1308-($D1308*TAXAS!$C$27))))))))))))))))))))))))))/1</f>
        <v>0</v>
      </c>
      <c r="G1308" s="9">
        <f>IF($A1308="VISA",IF($B1308="PARCELADO ATÉ 3X",$D1308-(D1308*TAXAS!$D$4))/3,IF($A1308="MASTER",IF($B1308="PARCELADO ATÉ 3X",$D1308-(D1308*TAXAS!$D$5))/3,IF($A1308="ELO",IF($B1308="PARCELADO ATÉ 3X",$D1308-(D1308*TAXAS!$D$6))/3,IF($A1308="HIPERCARD",IF($B1308="PARCELADO ATÉ 3X",$D1308-(D1308*TAXAS!$D$7))/3,IF($A1308="DINERS",IF($B1308="PARCELADO ATÉ 3X",$D1308-(D1308*TAXAS!$D$8))/3,IF($A1308="AMERICA EXPRESS",IF($B1308="PARCELADO ATÉ 3X",$D1308-(D1308*TAXAS!$D$9))/3,IF($A1308=TAXAS!$A$10,IF($B1308="PARCELADO ATÉ 3X",$D1308-($D1308*TAXAS!$D$10))/3,IF($A1308=TAXAS!$A$11,IF($B1308="PARCELADO ATÉ 3X",$D1308-($D1308*TAXAS!$D$11))/3,IF($A1308=TAXAS!$A$12,IF($B1308="PARCELADO ATÉ 3X",$D1308-($D1308*TAXAS!$D$12))/3,IF($A1308=TAXAS!$A$13,IF($B1308="PARCELADO ATÉ 3X",$D1308-($D1308*TAXAS!$D$13))/3,IF($A1308=TAXAS!$A$14,IF($B1308="PARCELADO ATÉ 3X",$D1308-($D1308*TAXAS!$D$14))/3,IF($A1308=TAXAS!$A$15,IF($B1308="PARCELADO ATÉ 3X",$D1308-($D1308*TAXAS!$D$15))/3,IF($A1308=TAXAS!$A$16,IF($B1308="PARCELADO ATÉ 3X",$D1308-($D1308*TAXAS!$D$16))/3,IF($A1308=TAXAS!$A$17,IF($B1308="PARCELADO ATÉ 3X",$D1308-($D1308*TAXAS!$D$17))/3,IF($A1308=TAXAS!$A$18,IF($B1308="PARCELADO ATÉ 3X",$D1308-($D1308*TAXAS!$D$18))/3,IF($A1308=TAXAS!$A$19,IF($B1308="PARCELADO ATÉ 3X",$D1308-($D1308*TAXAS!$D$19))/3,IF($A1308=TAXAS!$A$20,IF($B1308="PARCELADO ATÉ 3X",$D1308-($D1308*TAXAS!$D$20))/3,IF($A1308=TAXAS!$A$21,IF($B1308="PARCELADO ATÉ 3X",$D1308-($D1308*TAXAS!$D$21))/3,IF($A1308=TAXAS!$A$22,IF($B1308="PARCELADO ATÉ 3X",$D1308-($D1308*TAXAS!$D$22))/3,IF($A1308=TAXAS!$A$23,IF($B1308="PARCELADO ATÉ 3X",$D1308-($D1308*TAXAS!$D$23))/3,IF($A1308=TAXAS!$A$24,IF($B1308="PARCELADO ATÉ 3X",$D1308-($D1308*TAXAS!$D$24))/3,IF($A1308=TAXAS!$A$25,IF($B1308="PARCELADO ATÉ 3X",$D1308-($D1308*TAXAS!$D$25))/3,IF($A1308=TAXAS!$A$26,IF($B1308="PARCELADO ATÉ 3X",$D1308-($D1308*TAXAS!$D$26))/3,IF($A1308=TAXAS!$A$27,IF($B1308="PARCELADO ATÉ 3X",$D1308-($D1308*TAXAS!$D$27))/3))))))))))))))))))))))))/1</f>
        <v>0</v>
      </c>
      <c r="H1308" s="9">
        <f>IF($A1308="VISA",IF($B1308="PARCELADO ATÉ 6X",$D1308-(D1308*TAXAS!$E$4))/6,IF($A1308="MASTER",IF($B1308="PARCELADO ATÉ 6X",$D1308-(D1308*TAXAS!$E$5))/6,IF($A1308="ELO",IF($B1308="PARCELADO ATÉ 6X",$D1308-(D1308*TAXAS!$E$6))/6,IF($A1308="HIPERCARD",IF($B1308="PARCELADO ATÉ 6X",$D1308-(D1308*TAXAS!$E$7))/6,IF($A1308="DINERS",IF($B1308="PARCELADO ATÉ 6X",$D1308-(D1308*TAXAS!$E$8))/6,IF($A1308="AMERICA EXPRESS",IF($B1308="PARCELADO ATÉ 6X",$D1308-(D1308*TAXAS!$E$9))/6,IF($A1308=TAXAS!$A$10,IF($B1308="PARCELADO ATÉ 6X",$D1308-($D1308*TAXAS!$E$10))/6,IF($A1308=TAXAS!$A$11,IF($B1308="PARCELADO ATÉ 6X",$D1308-($D1308*TAXAS!$E$11))/6,IF($A1308=TAXAS!$A$12,IF($B1308="PARCELADO ATÉ 6X",$D1308-($D1308*TAXAS!$E$12))/6,IF($A1308=TAXAS!$A$13,IF($B1308="PARCELADO ATÉ 6X",$D1308-($D1308*TAXAS!$E$13))/6,IF($A1308=TAXAS!$A$14,IF($B1308="PARCELADO ATÉ 6X",$D1308-($D1308*TAXAS!$E$14))/6,IF($A1308=TAXAS!$A$15,IF($B1308="PARCELADO ATÉ 6X",$D1308-($D1308*TAXAS!$E$15))/6,IF($A1308=TAXAS!$A$16,IF($B1308="PARCELADO ATÉ 6X",$D1308-($D1308*TAXAS!$E$16))/6,IF($A1308=TAXAS!$A$17,IF($B1308="PARCELADO ATÉ 6X",$D1308-($D1308*TAXAS!$E$17))/6,IF($A1308=TAXAS!$A$18,IF($B1308="PARCELADO ATÉ 6X",$D1308-($D1308*TAXAS!$E$18))/6,IF($A1308=TAXAS!$A$19,IF($B1308="PARCELADO ATÉ 6X",$D1308-($D1308*TAXAS!$E$19))/6,IF($A1308=TAXAS!$A$20,IF($B1308="PARCELADO ATÉ 6X",$D1308-($D1308*TAXAS!$E$20))/6,IF($A1308=TAXAS!$A$21,IF($B1308="PARCELADO ATÉ 6X",$D1308-($D1308*TAXAS!$E$21))/6,IF($A1308=TAXAS!$A$22,IF($B1308="PARCELADO ATÉ 6X",$D1308-($D1308*TAXAS!$E$22))/6,IF($A1308=TAXAS!$A$23,IF($B1308="PARCELADO ATÉ 6X",$D1308-($D1308*TAXAS!$E$23))/6,IF($A1308=TAXAS!$A$24,IF($B1308="PARCELADO ATÉ 6X",$D1308-($D1308*TAXAS!$E$24))/6,IF($A1308=TAXAS!$A$25,IF($B1308="PARCELADO ATÉ 6X",$D1308-($D1308*TAXAS!$E$25))/6,IF($A1308=TAXAS!$A$26,IF($B1308="PARCELADO ATÉ 6X",$D1308-($D1308*TAXAS!$E$26))/6,IF($A1308=TAXAS!$A$27,IF($B1308="PARCELADO ATÉ 6X",$D1308-($D1308*TAXAS!$E$27))/6))))))))))))))))))))))))/1</f>
        <v>0</v>
      </c>
      <c r="I1308" s="9">
        <f>IF($A1308="VISA",IF($B1308="PARCELADO ATÉ 12X",$D1308-(D1308*TAXAS!$F$4))/12,IF($A1308="MASTER",IF($B1308="PARCELADO ATÉ 12X",$D1308-(D1308*TAXAS!$F$5))/12,IF($A1308="ELO",IF($B1308="PARCELADO ATÉ 12X",$D1308-(D1308*TAXAS!$F$6))/12,IF($A1308="HIPERCARD",IF($B1308="PARCELADO ATÉ 12X",$D1308-(D1308*TAXAS!$F$7))/12,IF($A1308="DINERS",IF($B1308="PARCELADO ATÉ 12X",$D1308-(D1308*TAXAS!$F$8))/12,IF($A1308="AMERICA EXPRESS",IF($B1308="PARCELADO ATÉ 12X",$D1308-(D1308*TAXAS!$F$9))/12,IF($A1308=TAXAS!$A$10,IF($B1308="PARCELADO ATÉ 12X",$D1308-($D1308*TAXAS!$F$10))/12,IF($A1308=TAXAS!$A$11,IF($B1308="PARCELADO ATÉ 12X",$D1308-($D1308*TAXAS!$F$11))/12,IF($A1308=TAXAS!$A$12,IF($B1308="PARCELADO ATÉ 12X",$D1308-($D1308*TAXAS!$F$12))/12,IF($A1308=TAXAS!$A$13,IF($B1308="PARCELADO ATÉ 12X",$D1308-($D1308*TAXAS!$F$13))/12,IF($A1308=TAXAS!$A$14,IF($B1308="PARCELADO ATÉ 12X",$D1308-($D1308*TAXAS!$F$14))/12,IF($A1308=TAXAS!$A$15,IF($B1308="PARCELADO ATÉ 12X",$D1308-($D1308*TAXAS!$F$15))/12,IF($A1308=TAXAS!$A$16,IF($B1308="PARCELADO ATÉ 12X",$D1308-($D1308*TAXAS!$F$16))/12,IF($A1308=TAXAS!$A$17,IF($B1308="PARCELADO ATÉ 12X",$D1308-($D1308*TAXAS!$F$17))/12,IF($A1308=TAXAS!$A$18,IF($B1308="PARCELADO ATÉ 12X",$D1308-($D1308*TAXAS!$F$18))/12,IF($A1308=TAXAS!$A$19,IF($B1308="PARCELADO ATÉ 12X",$D1308-($D1308*TAXAS!$F$19))/12,IF($A1308=TAXAS!$A$20,IF($B1308="PARCELADO ATÉ 12X",$D1308-($D1308*TAXAS!$F$20))/12,IF($A1308=TAXAS!$A$21,IF($B1308="PARCELADO ATÉ 12X",$D1308-($D1308*TAXAS!$F$21))/12,IF($A1308=TAXAS!$A$22,IF($B1308="PARCELADO ATÉ 12X",$D1308-($D1308*TAXAS!$F$22))/12,IF($A1308=TAXAS!$A$23,IF($B1308="PARCELADO ATÉ 12X",$D1308-($D1308*TAXAS!$F$23))/12,IF($A1308=TAXAS!$A$24,IF($B1308="PARCELADO ATÉ 12X",$D1308-($D1308*TAXAS!$F$24))/12,IF($A1308=TAXAS!$A$25,IF($B1308="PARCELADO ATÉ 12X",$D1308-($D1308*TAXAS!$F$25))/12,IF($A1308=TAXAS!$A$26,IF($B1308="PARCELADO ATÉ 12X",$D1308-($D1308*TAXAS!$F$26))/12,IF($A1308=TAXAS!$A$27,IF($B1308="PARCELADO ATÉ 12X",$D1308-($D1308*TAXAS!$F$27))/12))))))))))))))))))))))))/1</f>
        <v>0</v>
      </c>
      <c r="J1308" s="8">
        <f t="shared" si="0"/>
        <v>0</v>
      </c>
      <c r="K1308" s="10" t="b">
        <f>IF($B1308="PARCELADO ATÉ 3X",($D1308-($D1308*TAXAS!$D$4))-$J1308)</f>
        <v>0</v>
      </c>
      <c r="L1308" s="10" t="b">
        <f>IF($B1308="PARCELADO ATÉ 6X",($D1308-($D1308*TAXAS!$E$4))-$J1308)</f>
        <v>0</v>
      </c>
      <c r="M1308" s="10" t="b">
        <f>IF($B1308="PARCELADO ATÉ 12X",($D1308-($D1308*TAXAS!$F$4))-$J1308)</f>
        <v>0</v>
      </c>
      <c r="N1308" s="8">
        <f t="shared" si="1"/>
        <v>0</v>
      </c>
      <c r="O1308" s="10">
        <f t="shared" si="2"/>
        <v>0</v>
      </c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</row>
    <row r="1309" spans="1:31" ht="15.75" customHeight="1" x14ac:dyDescent="0.2">
      <c r="A1309" s="3"/>
      <c r="B1309" s="5"/>
      <c r="C1309" s="6"/>
      <c r="D1309" s="42"/>
      <c r="E1309" s="8">
        <f>IF($A1309="VISA",IF($B1309="DÉBITO",$D1309-($D1309*TAXAS!$B$4)),IF($A1309="MASTER",IF($B1309="DÉBITO",$D1309-($D1309*TAXAS!$B$5)),IF($A1309="ELO", IF($B1309="DÉBITO",$D1309-($D1309*TAXAS!$B$6)),IF($A1309="HIPERCARD",IF($B1309="DÉBITO",$D1309-($D1309*TAXAS!$B$7)),IF($A1309="DINERS",IF($B1309="DÉBITO",$D1309-($D1309*TAXAS!$B$8)),IF($A1309="AMERICA EXPRESS",IF($B1309="DÉBITO",$D1309-($D1309*TAXAS!$B$9)),IF($A1309=TAXAS!$A$10,IF($B1309="DÉBITO",$D1309-($D1309*TAXAS!$B$10)), IF($A1309=TAXAS!$A$11,IF($B1309="DÉBITO",$D1309-($D1309*TAXAS!$B$11)), IF($A1309=TAXAS!$A$12,IF($B1309="DÉBITO",$D1309-($D1309*TAXAS!$B$12)), IF($A1309=TAXAS!$A$13,IF($B1309="DÉBITO",$D1309-($D1309*TAXAS!$B$13)), IF($A1309=TAXAS!$A$14,IF($B1309="DÉBITO",$D1309-($D1309*TAXAS!$B$14)), IF($A1309=TAXAS!$A$15,IF($B1309="DÉBITO",$D1309-($D1309*TAXAS!$B$15)), IF($A1309=TAXAS!$A$16,IF($B1309="DÉBITO",$D1309-($D1309*TAXAS!$B$16)), IF($A1309=TAXAS!$A$17,IF($B1309="DÉBITO",$D1309-($D1309*TAXAS!$B$17)), IF($A1309=TAXAS!$A$18,IF($B1309="DÉBITO",$D1309-($D1309*TAXAS!$B$18)), IF($A1309=TAXAS!$A$19,IF($B1309="DÉBITO",$D1309-($D1309*TAXAS!$B$19)), IF($A1309=TAXAS!$A$20,IF($B1309="DÉBITO",$D1309-($D1309*TAXAS!$B$20)), IF($A1309=TAXAS!$A$21,IF($B1309="DÉBITO",$D1309-($D1309*TAXAS!$B$21)), IF($A1309=TAXAS!$A$22,IF($B1309="DÉBITO",$D1309-($D1309*TAXAS!$B$22)), IF($A1309=TAXAS!$A$23,IF($B1309="DÉBITO",$D1309-($D1309*TAXAS!$B$23)), IF($A1309=TAXAS!$A$24,IF($B1309="DÉBITO",$D1309-($D1309*TAXAS!$B$24)), IF($A1309=TAXAS!$A$25,IF($B1309="DÉBITO",$D1309-($D1309*TAXAS!$B$25)), IF($A1309=TAXAS!$A$26,IF($B1309="DÉBITO",$D1309-($D1309*TAXAS!$B$26)), IF($A1309=TAXAS!$A$27,IF($B1309="DÉBITO",$D1309-($D1309*TAXAS!$B$27))))))))))))))))))))))))))/1</f>
        <v>0</v>
      </c>
      <c r="F1309" s="8">
        <f>IF($A1309="VISA",IF($B1309="CRÉDITO",$D1309-($D1309*TAXAS!$C$4)),IF($A1309="MASTER",IF($B1309="CRÉDITO",$D1309-($D1309*TAXAS!$C$5)),IF($A1309="ELO", IF($B1309="CRÉDITO",$D1309-($D1309*TAXAS!$C$6)),IF($A1309="HIPERCARD",IF($B1309="CRÉDITO",$D1309-($D1309*TAXAS!$C$7)),IF($A1309="DINERS",IF($B1309="CRÉDITO",$D1309-($D1309*TAXAS!$C$8)),IF($A1309="AMERICA EXPRESS",IF($B1309="CRÉDITO",$D1309-($D1309*TAXAS!$C$9)),IF($A1309=TAXAS!$A$10,IF($B1309="CRÉDITO",$D1309-($D1309*TAXAS!$C$10)), IF($A1309=TAXAS!$A$11,IF($B1309="CRÉDITO",$D1309-($D1309*TAXAS!$C$11)), IF($A1309=TAXAS!$A$12,IF($B1309="CRÉDITO",$D1309-($D1309*TAXAS!$C$12)), IF($A1309=TAXAS!$A$13,IF($B1309="CRÉDITO",$D1309-($D1309*TAXAS!$C$13)), IF($A1309=TAXAS!$A$14,IF($B1309="CRÉDITO",$D1309-($D1309*TAXAS!$C$14)), IF($A1309=TAXAS!$A$15,IF($B1309="CRÉDITO",$D1309-($D1309*TAXAS!$C$15)), IF($A1309=TAXAS!$A$16,IF($B1309="CRÉDITO",$D1309-($D1309*TAXAS!$C$16)), IF($A1309=TAXAS!$A$17,IF($B1309="CRÉDITO",$D1309-($D1309*TAXAS!$C$17)), IF($A1309=TAXAS!$A$18,IF($B1309="CRÉDITO",$D1309-($D1309*TAXAS!$C$18)), IF($A1309=TAXAS!$A$19,IF($B1309="CRÉDITO",$D1309-($D1309*TAXAS!$C$19)), IF($A1309=TAXAS!$A$20,IF($B1309="CRÉDITO",$D1309-($D1309*TAXAS!$C$20)), IF($A1309=TAXAS!$A$21,IF($B1309="CRÉDITO",$D1309-($D1309*TAXAS!$C$21)), IF($A1309=TAXAS!$A$22,IF($B1309="CRÉDITO",$D1309-($D1309*TAXAS!$C$22)), IF($A1309=TAXAS!$A$23,IF($B1309="CRÉDITO",$D1309-($D1309*TAXAS!$C$23)), IF($A1309=TAXAS!$A$24,IF($B1309="CRÉDITO",$D1309-($D1309*TAXAS!$C$24)), IF($A1309=TAXAS!$A$25,IF($B1309="CRÉDITO",$D1309-($D1309*TAXAS!$C$25)), IF($A1309=TAXAS!$A$26,IF($B1309="CRÉDITO",$D1309-($D1309*TAXAS!$C$26)), IF($A1309=TAXAS!$A$27,IF($B1309="CRÉDITO",$D1309-($D1309*TAXAS!$C$27))))))))))))))))))))))))))/1</f>
        <v>0</v>
      </c>
      <c r="G1309" s="9">
        <f>IF($A1309="VISA",IF($B1309="PARCELADO ATÉ 3X",$D1309-(D1309*TAXAS!$D$4))/3,IF($A1309="MASTER",IF($B1309="PARCELADO ATÉ 3X",$D1309-(D1309*TAXAS!$D$5))/3,IF($A1309="ELO",IF($B1309="PARCELADO ATÉ 3X",$D1309-(D1309*TAXAS!$D$6))/3,IF($A1309="HIPERCARD",IF($B1309="PARCELADO ATÉ 3X",$D1309-(D1309*TAXAS!$D$7))/3,IF($A1309="DINERS",IF($B1309="PARCELADO ATÉ 3X",$D1309-(D1309*TAXAS!$D$8))/3,IF($A1309="AMERICA EXPRESS",IF($B1309="PARCELADO ATÉ 3X",$D1309-(D1309*TAXAS!$D$9))/3,IF($A1309=TAXAS!$A$10,IF($B1309="PARCELADO ATÉ 3X",$D1309-($D1309*TAXAS!$D$10))/3,IF($A1309=TAXAS!$A$11,IF($B1309="PARCELADO ATÉ 3X",$D1309-($D1309*TAXAS!$D$11))/3,IF($A1309=TAXAS!$A$12,IF($B1309="PARCELADO ATÉ 3X",$D1309-($D1309*TAXAS!$D$12))/3,IF($A1309=TAXAS!$A$13,IF($B1309="PARCELADO ATÉ 3X",$D1309-($D1309*TAXAS!$D$13))/3,IF($A1309=TAXAS!$A$14,IF($B1309="PARCELADO ATÉ 3X",$D1309-($D1309*TAXAS!$D$14))/3,IF($A1309=TAXAS!$A$15,IF($B1309="PARCELADO ATÉ 3X",$D1309-($D1309*TAXAS!$D$15))/3,IF($A1309=TAXAS!$A$16,IF($B1309="PARCELADO ATÉ 3X",$D1309-($D1309*TAXAS!$D$16))/3,IF($A1309=TAXAS!$A$17,IF($B1309="PARCELADO ATÉ 3X",$D1309-($D1309*TAXAS!$D$17))/3,IF($A1309=TAXAS!$A$18,IF($B1309="PARCELADO ATÉ 3X",$D1309-($D1309*TAXAS!$D$18))/3,IF($A1309=TAXAS!$A$19,IF($B1309="PARCELADO ATÉ 3X",$D1309-($D1309*TAXAS!$D$19))/3,IF($A1309=TAXAS!$A$20,IF($B1309="PARCELADO ATÉ 3X",$D1309-($D1309*TAXAS!$D$20))/3,IF($A1309=TAXAS!$A$21,IF($B1309="PARCELADO ATÉ 3X",$D1309-($D1309*TAXAS!$D$21))/3,IF($A1309=TAXAS!$A$22,IF($B1309="PARCELADO ATÉ 3X",$D1309-($D1309*TAXAS!$D$22))/3,IF($A1309=TAXAS!$A$23,IF($B1309="PARCELADO ATÉ 3X",$D1309-($D1309*TAXAS!$D$23))/3,IF($A1309=TAXAS!$A$24,IF($B1309="PARCELADO ATÉ 3X",$D1309-($D1309*TAXAS!$D$24))/3,IF($A1309=TAXAS!$A$25,IF($B1309="PARCELADO ATÉ 3X",$D1309-($D1309*TAXAS!$D$25))/3,IF($A1309=TAXAS!$A$26,IF($B1309="PARCELADO ATÉ 3X",$D1309-($D1309*TAXAS!$D$26))/3,IF($A1309=TAXAS!$A$27,IF($B1309="PARCELADO ATÉ 3X",$D1309-($D1309*TAXAS!$D$27))/3))))))))))))))))))))))))/1</f>
        <v>0</v>
      </c>
      <c r="H1309" s="9">
        <f>IF($A1309="VISA",IF($B1309="PARCELADO ATÉ 6X",$D1309-(D1309*TAXAS!$E$4))/6,IF($A1309="MASTER",IF($B1309="PARCELADO ATÉ 6X",$D1309-(D1309*TAXAS!$E$5))/6,IF($A1309="ELO",IF($B1309="PARCELADO ATÉ 6X",$D1309-(D1309*TAXAS!$E$6))/6,IF($A1309="HIPERCARD",IF($B1309="PARCELADO ATÉ 6X",$D1309-(D1309*TAXAS!$E$7))/6,IF($A1309="DINERS",IF($B1309="PARCELADO ATÉ 6X",$D1309-(D1309*TAXAS!$E$8))/6,IF($A1309="AMERICA EXPRESS",IF($B1309="PARCELADO ATÉ 6X",$D1309-(D1309*TAXAS!$E$9))/6,IF($A1309=TAXAS!$A$10,IF($B1309="PARCELADO ATÉ 6X",$D1309-($D1309*TAXAS!$E$10))/6,IF($A1309=TAXAS!$A$11,IF($B1309="PARCELADO ATÉ 6X",$D1309-($D1309*TAXAS!$E$11))/6,IF($A1309=TAXAS!$A$12,IF($B1309="PARCELADO ATÉ 6X",$D1309-($D1309*TAXAS!$E$12))/6,IF($A1309=TAXAS!$A$13,IF($B1309="PARCELADO ATÉ 6X",$D1309-($D1309*TAXAS!$E$13))/6,IF($A1309=TAXAS!$A$14,IF($B1309="PARCELADO ATÉ 6X",$D1309-($D1309*TAXAS!$E$14))/6,IF($A1309=TAXAS!$A$15,IF($B1309="PARCELADO ATÉ 6X",$D1309-($D1309*TAXAS!$E$15))/6,IF($A1309=TAXAS!$A$16,IF($B1309="PARCELADO ATÉ 6X",$D1309-($D1309*TAXAS!$E$16))/6,IF($A1309=TAXAS!$A$17,IF($B1309="PARCELADO ATÉ 6X",$D1309-($D1309*TAXAS!$E$17))/6,IF($A1309=TAXAS!$A$18,IF($B1309="PARCELADO ATÉ 6X",$D1309-($D1309*TAXAS!$E$18))/6,IF($A1309=TAXAS!$A$19,IF($B1309="PARCELADO ATÉ 6X",$D1309-($D1309*TAXAS!$E$19))/6,IF($A1309=TAXAS!$A$20,IF($B1309="PARCELADO ATÉ 6X",$D1309-($D1309*TAXAS!$E$20))/6,IF($A1309=TAXAS!$A$21,IF($B1309="PARCELADO ATÉ 6X",$D1309-($D1309*TAXAS!$E$21))/6,IF($A1309=TAXAS!$A$22,IF($B1309="PARCELADO ATÉ 6X",$D1309-($D1309*TAXAS!$E$22))/6,IF($A1309=TAXAS!$A$23,IF($B1309="PARCELADO ATÉ 6X",$D1309-($D1309*TAXAS!$E$23))/6,IF($A1309=TAXAS!$A$24,IF($B1309="PARCELADO ATÉ 6X",$D1309-($D1309*TAXAS!$E$24))/6,IF($A1309=TAXAS!$A$25,IF($B1309="PARCELADO ATÉ 6X",$D1309-($D1309*TAXAS!$E$25))/6,IF($A1309=TAXAS!$A$26,IF($B1309="PARCELADO ATÉ 6X",$D1309-($D1309*TAXAS!$E$26))/6,IF($A1309=TAXAS!$A$27,IF($B1309="PARCELADO ATÉ 6X",$D1309-($D1309*TAXAS!$E$27))/6))))))))))))))))))))))))/1</f>
        <v>0</v>
      </c>
      <c r="I1309" s="9">
        <f>IF($A1309="VISA",IF($B1309="PARCELADO ATÉ 12X",$D1309-(D1309*TAXAS!$F$4))/12,IF($A1309="MASTER",IF($B1309="PARCELADO ATÉ 12X",$D1309-(D1309*TAXAS!$F$5))/12,IF($A1309="ELO",IF($B1309="PARCELADO ATÉ 12X",$D1309-(D1309*TAXAS!$F$6))/12,IF($A1309="HIPERCARD",IF($B1309="PARCELADO ATÉ 12X",$D1309-(D1309*TAXAS!$F$7))/12,IF($A1309="DINERS",IF($B1309="PARCELADO ATÉ 12X",$D1309-(D1309*TAXAS!$F$8))/12,IF($A1309="AMERICA EXPRESS",IF($B1309="PARCELADO ATÉ 12X",$D1309-(D1309*TAXAS!$F$9))/12,IF($A1309=TAXAS!$A$10,IF($B1309="PARCELADO ATÉ 12X",$D1309-($D1309*TAXAS!$F$10))/12,IF($A1309=TAXAS!$A$11,IF($B1309="PARCELADO ATÉ 12X",$D1309-($D1309*TAXAS!$F$11))/12,IF($A1309=TAXAS!$A$12,IF($B1309="PARCELADO ATÉ 12X",$D1309-($D1309*TAXAS!$F$12))/12,IF($A1309=TAXAS!$A$13,IF($B1309="PARCELADO ATÉ 12X",$D1309-($D1309*TAXAS!$F$13))/12,IF($A1309=TAXAS!$A$14,IF($B1309="PARCELADO ATÉ 12X",$D1309-($D1309*TAXAS!$F$14))/12,IF($A1309=TAXAS!$A$15,IF($B1309="PARCELADO ATÉ 12X",$D1309-($D1309*TAXAS!$F$15))/12,IF($A1309=TAXAS!$A$16,IF($B1309="PARCELADO ATÉ 12X",$D1309-($D1309*TAXAS!$F$16))/12,IF($A1309=TAXAS!$A$17,IF($B1309="PARCELADO ATÉ 12X",$D1309-($D1309*TAXAS!$F$17))/12,IF($A1309=TAXAS!$A$18,IF($B1309="PARCELADO ATÉ 12X",$D1309-($D1309*TAXAS!$F$18))/12,IF($A1309=TAXAS!$A$19,IF($B1309="PARCELADO ATÉ 12X",$D1309-($D1309*TAXAS!$F$19))/12,IF($A1309=TAXAS!$A$20,IF($B1309="PARCELADO ATÉ 12X",$D1309-($D1309*TAXAS!$F$20))/12,IF($A1309=TAXAS!$A$21,IF($B1309="PARCELADO ATÉ 12X",$D1309-($D1309*TAXAS!$F$21))/12,IF($A1309=TAXAS!$A$22,IF($B1309="PARCELADO ATÉ 12X",$D1309-($D1309*TAXAS!$F$22))/12,IF($A1309=TAXAS!$A$23,IF($B1309="PARCELADO ATÉ 12X",$D1309-($D1309*TAXAS!$F$23))/12,IF($A1309=TAXAS!$A$24,IF($B1309="PARCELADO ATÉ 12X",$D1309-($D1309*TAXAS!$F$24))/12,IF($A1309=TAXAS!$A$25,IF($B1309="PARCELADO ATÉ 12X",$D1309-($D1309*TAXAS!$F$25))/12,IF($A1309=TAXAS!$A$26,IF($B1309="PARCELADO ATÉ 12X",$D1309-($D1309*TAXAS!$F$26))/12,IF($A1309=TAXAS!$A$27,IF($B1309="PARCELADO ATÉ 12X",$D1309-($D1309*TAXAS!$F$27))/12))))))))))))))))))))))))/1</f>
        <v>0</v>
      </c>
      <c r="J1309" s="8">
        <f t="shared" si="0"/>
        <v>0</v>
      </c>
      <c r="K1309" s="10" t="b">
        <f>IF($B1309="PARCELADO ATÉ 3X",($D1309-($D1309*TAXAS!$D$4))-$J1309)</f>
        <v>0</v>
      </c>
      <c r="L1309" s="10" t="b">
        <f>IF($B1309="PARCELADO ATÉ 6X",($D1309-($D1309*TAXAS!$E$4))-$J1309)</f>
        <v>0</v>
      </c>
      <c r="M1309" s="10" t="b">
        <f>IF($B1309="PARCELADO ATÉ 12X",($D1309-($D1309*TAXAS!$F$4))-$J1309)</f>
        <v>0</v>
      </c>
      <c r="N1309" s="8">
        <f t="shared" si="1"/>
        <v>0</v>
      </c>
      <c r="O1309" s="10">
        <f t="shared" si="2"/>
        <v>0</v>
      </c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</row>
    <row r="1310" spans="1:31" ht="15.75" customHeight="1" x14ac:dyDescent="0.2">
      <c r="A1310" s="3"/>
      <c r="B1310" s="5"/>
      <c r="C1310" s="6"/>
      <c r="D1310" s="42"/>
      <c r="E1310" s="8">
        <f>IF($A1310="VISA",IF($B1310="DÉBITO",$D1310-($D1310*TAXAS!$B$4)),IF($A1310="MASTER",IF($B1310="DÉBITO",$D1310-($D1310*TAXAS!$B$5)),IF($A1310="ELO", IF($B1310="DÉBITO",$D1310-($D1310*TAXAS!$B$6)),IF($A1310="HIPERCARD",IF($B1310="DÉBITO",$D1310-($D1310*TAXAS!$B$7)),IF($A1310="DINERS",IF($B1310="DÉBITO",$D1310-($D1310*TAXAS!$B$8)),IF($A1310="AMERICA EXPRESS",IF($B1310="DÉBITO",$D1310-($D1310*TAXAS!$B$9)),IF($A1310=TAXAS!$A$10,IF($B1310="DÉBITO",$D1310-($D1310*TAXAS!$B$10)), IF($A1310=TAXAS!$A$11,IF($B1310="DÉBITO",$D1310-($D1310*TAXAS!$B$11)), IF($A1310=TAXAS!$A$12,IF($B1310="DÉBITO",$D1310-($D1310*TAXAS!$B$12)), IF($A1310=TAXAS!$A$13,IF($B1310="DÉBITO",$D1310-($D1310*TAXAS!$B$13)), IF($A1310=TAXAS!$A$14,IF($B1310="DÉBITO",$D1310-($D1310*TAXAS!$B$14)), IF($A1310=TAXAS!$A$15,IF($B1310="DÉBITO",$D1310-($D1310*TAXAS!$B$15)), IF($A1310=TAXAS!$A$16,IF($B1310="DÉBITO",$D1310-($D1310*TAXAS!$B$16)), IF($A1310=TAXAS!$A$17,IF($B1310="DÉBITO",$D1310-($D1310*TAXAS!$B$17)), IF($A1310=TAXAS!$A$18,IF($B1310="DÉBITO",$D1310-($D1310*TAXAS!$B$18)), IF($A1310=TAXAS!$A$19,IF($B1310="DÉBITO",$D1310-($D1310*TAXAS!$B$19)), IF($A1310=TAXAS!$A$20,IF($B1310="DÉBITO",$D1310-($D1310*TAXAS!$B$20)), IF($A1310=TAXAS!$A$21,IF($B1310="DÉBITO",$D1310-($D1310*TAXAS!$B$21)), IF($A1310=TAXAS!$A$22,IF($B1310="DÉBITO",$D1310-($D1310*TAXAS!$B$22)), IF($A1310=TAXAS!$A$23,IF($B1310="DÉBITO",$D1310-($D1310*TAXAS!$B$23)), IF($A1310=TAXAS!$A$24,IF($B1310="DÉBITO",$D1310-($D1310*TAXAS!$B$24)), IF($A1310=TAXAS!$A$25,IF($B1310="DÉBITO",$D1310-($D1310*TAXAS!$B$25)), IF($A1310=TAXAS!$A$26,IF($B1310="DÉBITO",$D1310-($D1310*TAXAS!$B$26)), IF($A1310=TAXAS!$A$27,IF($B1310="DÉBITO",$D1310-($D1310*TAXAS!$B$27))))))))))))))))))))))))))/1</f>
        <v>0</v>
      </c>
      <c r="F1310" s="8">
        <f>IF($A1310="VISA",IF($B1310="CRÉDITO",$D1310-($D1310*TAXAS!$C$4)),IF($A1310="MASTER",IF($B1310="CRÉDITO",$D1310-($D1310*TAXAS!$C$5)),IF($A1310="ELO", IF($B1310="CRÉDITO",$D1310-($D1310*TAXAS!$C$6)),IF($A1310="HIPERCARD",IF($B1310="CRÉDITO",$D1310-($D1310*TAXAS!$C$7)),IF($A1310="DINERS",IF($B1310="CRÉDITO",$D1310-($D1310*TAXAS!$C$8)),IF($A1310="AMERICA EXPRESS",IF($B1310="CRÉDITO",$D1310-($D1310*TAXAS!$C$9)),IF($A1310=TAXAS!$A$10,IF($B1310="CRÉDITO",$D1310-($D1310*TAXAS!$C$10)), IF($A1310=TAXAS!$A$11,IF($B1310="CRÉDITO",$D1310-($D1310*TAXAS!$C$11)), IF($A1310=TAXAS!$A$12,IF($B1310="CRÉDITO",$D1310-($D1310*TAXAS!$C$12)), IF($A1310=TAXAS!$A$13,IF($B1310="CRÉDITO",$D1310-($D1310*TAXAS!$C$13)), IF($A1310=TAXAS!$A$14,IF($B1310="CRÉDITO",$D1310-($D1310*TAXAS!$C$14)), IF($A1310=TAXAS!$A$15,IF($B1310="CRÉDITO",$D1310-($D1310*TAXAS!$C$15)), IF($A1310=TAXAS!$A$16,IF($B1310="CRÉDITO",$D1310-($D1310*TAXAS!$C$16)), IF($A1310=TAXAS!$A$17,IF($B1310="CRÉDITO",$D1310-($D1310*TAXAS!$C$17)), IF($A1310=TAXAS!$A$18,IF($B1310="CRÉDITO",$D1310-($D1310*TAXAS!$C$18)), IF($A1310=TAXAS!$A$19,IF($B1310="CRÉDITO",$D1310-($D1310*TAXAS!$C$19)), IF($A1310=TAXAS!$A$20,IF($B1310="CRÉDITO",$D1310-($D1310*TAXAS!$C$20)), IF($A1310=TAXAS!$A$21,IF($B1310="CRÉDITO",$D1310-($D1310*TAXAS!$C$21)), IF($A1310=TAXAS!$A$22,IF($B1310="CRÉDITO",$D1310-($D1310*TAXAS!$C$22)), IF($A1310=TAXAS!$A$23,IF($B1310="CRÉDITO",$D1310-($D1310*TAXAS!$C$23)), IF($A1310=TAXAS!$A$24,IF($B1310="CRÉDITO",$D1310-($D1310*TAXAS!$C$24)), IF($A1310=TAXAS!$A$25,IF($B1310="CRÉDITO",$D1310-($D1310*TAXAS!$C$25)), IF($A1310=TAXAS!$A$26,IF($B1310="CRÉDITO",$D1310-($D1310*TAXAS!$C$26)), IF($A1310=TAXAS!$A$27,IF($B1310="CRÉDITO",$D1310-($D1310*TAXAS!$C$27))))))))))))))))))))))))))/1</f>
        <v>0</v>
      </c>
      <c r="G1310" s="9">
        <f>IF($A1310="VISA",IF($B1310="PARCELADO ATÉ 3X",$D1310-(D1310*TAXAS!$D$4))/3,IF($A1310="MASTER",IF($B1310="PARCELADO ATÉ 3X",$D1310-(D1310*TAXAS!$D$5))/3,IF($A1310="ELO",IF($B1310="PARCELADO ATÉ 3X",$D1310-(D1310*TAXAS!$D$6))/3,IF($A1310="HIPERCARD",IF($B1310="PARCELADO ATÉ 3X",$D1310-(D1310*TAXAS!$D$7))/3,IF($A1310="DINERS",IF($B1310="PARCELADO ATÉ 3X",$D1310-(D1310*TAXAS!$D$8))/3,IF($A1310="AMERICA EXPRESS",IF($B1310="PARCELADO ATÉ 3X",$D1310-(D1310*TAXAS!$D$9))/3,IF($A1310=TAXAS!$A$10,IF($B1310="PARCELADO ATÉ 3X",$D1310-($D1310*TAXAS!$D$10))/3,IF($A1310=TAXAS!$A$11,IF($B1310="PARCELADO ATÉ 3X",$D1310-($D1310*TAXAS!$D$11))/3,IF($A1310=TAXAS!$A$12,IF($B1310="PARCELADO ATÉ 3X",$D1310-($D1310*TAXAS!$D$12))/3,IF($A1310=TAXAS!$A$13,IF($B1310="PARCELADO ATÉ 3X",$D1310-($D1310*TAXAS!$D$13))/3,IF($A1310=TAXAS!$A$14,IF($B1310="PARCELADO ATÉ 3X",$D1310-($D1310*TAXAS!$D$14))/3,IF($A1310=TAXAS!$A$15,IF($B1310="PARCELADO ATÉ 3X",$D1310-($D1310*TAXAS!$D$15))/3,IF($A1310=TAXAS!$A$16,IF($B1310="PARCELADO ATÉ 3X",$D1310-($D1310*TAXAS!$D$16))/3,IF($A1310=TAXAS!$A$17,IF($B1310="PARCELADO ATÉ 3X",$D1310-($D1310*TAXAS!$D$17))/3,IF($A1310=TAXAS!$A$18,IF($B1310="PARCELADO ATÉ 3X",$D1310-($D1310*TAXAS!$D$18))/3,IF($A1310=TAXAS!$A$19,IF($B1310="PARCELADO ATÉ 3X",$D1310-($D1310*TAXAS!$D$19))/3,IF($A1310=TAXAS!$A$20,IF($B1310="PARCELADO ATÉ 3X",$D1310-($D1310*TAXAS!$D$20))/3,IF($A1310=TAXAS!$A$21,IF($B1310="PARCELADO ATÉ 3X",$D1310-($D1310*TAXAS!$D$21))/3,IF($A1310=TAXAS!$A$22,IF($B1310="PARCELADO ATÉ 3X",$D1310-($D1310*TAXAS!$D$22))/3,IF($A1310=TAXAS!$A$23,IF($B1310="PARCELADO ATÉ 3X",$D1310-($D1310*TAXAS!$D$23))/3,IF($A1310=TAXAS!$A$24,IF($B1310="PARCELADO ATÉ 3X",$D1310-($D1310*TAXAS!$D$24))/3,IF($A1310=TAXAS!$A$25,IF($B1310="PARCELADO ATÉ 3X",$D1310-($D1310*TAXAS!$D$25))/3,IF($A1310=TAXAS!$A$26,IF($B1310="PARCELADO ATÉ 3X",$D1310-($D1310*TAXAS!$D$26))/3,IF($A1310=TAXAS!$A$27,IF($B1310="PARCELADO ATÉ 3X",$D1310-($D1310*TAXAS!$D$27))/3))))))))))))))))))))))))/1</f>
        <v>0</v>
      </c>
      <c r="H1310" s="9">
        <f>IF($A1310="VISA",IF($B1310="PARCELADO ATÉ 6X",$D1310-(D1310*TAXAS!$E$4))/6,IF($A1310="MASTER",IF($B1310="PARCELADO ATÉ 6X",$D1310-(D1310*TAXAS!$E$5))/6,IF($A1310="ELO",IF($B1310="PARCELADO ATÉ 6X",$D1310-(D1310*TAXAS!$E$6))/6,IF($A1310="HIPERCARD",IF($B1310="PARCELADO ATÉ 6X",$D1310-(D1310*TAXAS!$E$7))/6,IF($A1310="DINERS",IF($B1310="PARCELADO ATÉ 6X",$D1310-(D1310*TAXAS!$E$8))/6,IF($A1310="AMERICA EXPRESS",IF($B1310="PARCELADO ATÉ 6X",$D1310-(D1310*TAXAS!$E$9))/6,IF($A1310=TAXAS!$A$10,IF($B1310="PARCELADO ATÉ 6X",$D1310-($D1310*TAXAS!$E$10))/6,IF($A1310=TAXAS!$A$11,IF($B1310="PARCELADO ATÉ 6X",$D1310-($D1310*TAXAS!$E$11))/6,IF($A1310=TAXAS!$A$12,IF($B1310="PARCELADO ATÉ 6X",$D1310-($D1310*TAXAS!$E$12))/6,IF($A1310=TAXAS!$A$13,IF($B1310="PARCELADO ATÉ 6X",$D1310-($D1310*TAXAS!$E$13))/6,IF($A1310=TAXAS!$A$14,IF($B1310="PARCELADO ATÉ 6X",$D1310-($D1310*TAXAS!$E$14))/6,IF($A1310=TAXAS!$A$15,IF($B1310="PARCELADO ATÉ 6X",$D1310-($D1310*TAXAS!$E$15))/6,IF($A1310=TAXAS!$A$16,IF($B1310="PARCELADO ATÉ 6X",$D1310-($D1310*TAXAS!$E$16))/6,IF($A1310=TAXAS!$A$17,IF($B1310="PARCELADO ATÉ 6X",$D1310-($D1310*TAXAS!$E$17))/6,IF($A1310=TAXAS!$A$18,IF($B1310="PARCELADO ATÉ 6X",$D1310-($D1310*TAXAS!$E$18))/6,IF($A1310=TAXAS!$A$19,IF($B1310="PARCELADO ATÉ 6X",$D1310-($D1310*TAXAS!$E$19))/6,IF($A1310=TAXAS!$A$20,IF($B1310="PARCELADO ATÉ 6X",$D1310-($D1310*TAXAS!$E$20))/6,IF($A1310=TAXAS!$A$21,IF($B1310="PARCELADO ATÉ 6X",$D1310-($D1310*TAXAS!$E$21))/6,IF($A1310=TAXAS!$A$22,IF($B1310="PARCELADO ATÉ 6X",$D1310-($D1310*TAXAS!$E$22))/6,IF($A1310=TAXAS!$A$23,IF($B1310="PARCELADO ATÉ 6X",$D1310-($D1310*TAXAS!$E$23))/6,IF($A1310=TAXAS!$A$24,IF($B1310="PARCELADO ATÉ 6X",$D1310-($D1310*TAXAS!$E$24))/6,IF($A1310=TAXAS!$A$25,IF($B1310="PARCELADO ATÉ 6X",$D1310-($D1310*TAXAS!$E$25))/6,IF($A1310=TAXAS!$A$26,IF($B1310="PARCELADO ATÉ 6X",$D1310-($D1310*TAXAS!$E$26))/6,IF($A1310=TAXAS!$A$27,IF($B1310="PARCELADO ATÉ 6X",$D1310-($D1310*TAXAS!$E$27))/6))))))))))))))))))))))))/1</f>
        <v>0</v>
      </c>
      <c r="I1310" s="9">
        <f>IF($A1310="VISA",IF($B1310="PARCELADO ATÉ 12X",$D1310-(D1310*TAXAS!$F$4))/12,IF($A1310="MASTER",IF($B1310="PARCELADO ATÉ 12X",$D1310-(D1310*TAXAS!$F$5))/12,IF($A1310="ELO",IF($B1310="PARCELADO ATÉ 12X",$D1310-(D1310*TAXAS!$F$6))/12,IF($A1310="HIPERCARD",IF($B1310="PARCELADO ATÉ 12X",$D1310-(D1310*TAXAS!$F$7))/12,IF($A1310="DINERS",IF($B1310="PARCELADO ATÉ 12X",$D1310-(D1310*TAXAS!$F$8))/12,IF($A1310="AMERICA EXPRESS",IF($B1310="PARCELADO ATÉ 12X",$D1310-(D1310*TAXAS!$F$9))/12,IF($A1310=TAXAS!$A$10,IF($B1310="PARCELADO ATÉ 12X",$D1310-($D1310*TAXAS!$F$10))/12,IF($A1310=TAXAS!$A$11,IF($B1310="PARCELADO ATÉ 12X",$D1310-($D1310*TAXAS!$F$11))/12,IF($A1310=TAXAS!$A$12,IF($B1310="PARCELADO ATÉ 12X",$D1310-($D1310*TAXAS!$F$12))/12,IF($A1310=TAXAS!$A$13,IF($B1310="PARCELADO ATÉ 12X",$D1310-($D1310*TAXAS!$F$13))/12,IF($A1310=TAXAS!$A$14,IF($B1310="PARCELADO ATÉ 12X",$D1310-($D1310*TAXAS!$F$14))/12,IF($A1310=TAXAS!$A$15,IF($B1310="PARCELADO ATÉ 12X",$D1310-($D1310*TAXAS!$F$15))/12,IF($A1310=TAXAS!$A$16,IF($B1310="PARCELADO ATÉ 12X",$D1310-($D1310*TAXAS!$F$16))/12,IF($A1310=TAXAS!$A$17,IF($B1310="PARCELADO ATÉ 12X",$D1310-($D1310*TAXAS!$F$17))/12,IF($A1310=TAXAS!$A$18,IF($B1310="PARCELADO ATÉ 12X",$D1310-($D1310*TAXAS!$F$18))/12,IF($A1310=TAXAS!$A$19,IF($B1310="PARCELADO ATÉ 12X",$D1310-($D1310*TAXAS!$F$19))/12,IF($A1310=TAXAS!$A$20,IF($B1310="PARCELADO ATÉ 12X",$D1310-($D1310*TAXAS!$F$20))/12,IF($A1310=TAXAS!$A$21,IF($B1310="PARCELADO ATÉ 12X",$D1310-($D1310*TAXAS!$F$21))/12,IF($A1310=TAXAS!$A$22,IF($B1310="PARCELADO ATÉ 12X",$D1310-($D1310*TAXAS!$F$22))/12,IF($A1310=TAXAS!$A$23,IF($B1310="PARCELADO ATÉ 12X",$D1310-($D1310*TAXAS!$F$23))/12,IF($A1310=TAXAS!$A$24,IF($B1310="PARCELADO ATÉ 12X",$D1310-($D1310*TAXAS!$F$24))/12,IF($A1310=TAXAS!$A$25,IF($B1310="PARCELADO ATÉ 12X",$D1310-($D1310*TAXAS!$F$25))/12,IF($A1310=TAXAS!$A$26,IF($B1310="PARCELADO ATÉ 12X",$D1310-($D1310*TAXAS!$F$26))/12,IF($A1310=TAXAS!$A$27,IF($B1310="PARCELADO ATÉ 12X",$D1310-($D1310*TAXAS!$F$27))/12))))))))))))))))))))))))/1</f>
        <v>0</v>
      </c>
      <c r="J1310" s="8">
        <f t="shared" si="0"/>
        <v>0</v>
      </c>
      <c r="K1310" s="10" t="b">
        <f>IF($B1310="PARCELADO ATÉ 3X",($D1310-($D1310*TAXAS!$D$4))-$J1310)</f>
        <v>0</v>
      </c>
      <c r="L1310" s="10" t="b">
        <f>IF($B1310="PARCELADO ATÉ 6X",($D1310-($D1310*TAXAS!$E$4))-$J1310)</f>
        <v>0</v>
      </c>
      <c r="M1310" s="10" t="b">
        <f>IF($B1310="PARCELADO ATÉ 12X",($D1310-($D1310*TAXAS!$F$4))-$J1310)</f>
        <v>0</v>
      </c>
      <c r="N1310" s="8">
        <f t="shared" si="1"/>
        <v>0</v>
      </c>
      <c r="O1310" s="10">
        <f t="shared" si="2"/>
        <v>0</v>
      </c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</row>
    <row r="1311" spans="1:31" ht="15.75" customHeight="1" x14ac:dyDescent="0.2">
      <c r="A1311" s="3"/>
      <c r="B1311" s="5"/>
      <c r="C1311" s="6"/>
      <c r="D1311" s="42"/>
      <c r="E1311" s="8">
        <f>IF($A1311="VISA",IF($B1311="DÉBITO",$D1311-($D1311*TAXAS!$B$4)),IF($A1311="MASTER",IF($B1311="DÉBITO",$D1311-($D1311*TAXAS!$B$5)),IF($A1311="ELO", IF($B1311="DÉBITO",$D1311-($D1311*TAXAS!$B$6)),IF($A1311="HIPERCARD",IF($B1311="DÉBITO",$D1311-($D1311*TAXAS!$B$7)),IF($A1311="DINERS",IF($B1311="DÉBITO",$D1311-($D1311*TAXAS!$B$8)),IF($A1311="AMERICA EXPRESS",IF($B1311="DÉBITO",$D1311-($D1311*TAXAS!$B$9)),IF($A1311=TAXAS!$A$10,IF($B1311="DÉBITO",$D1311-($D1311*TAXAS!$B$10)), IF($A1311=TAXAS!$A$11,IF($B1311="DÉBITO",$D1311-($D1311*TAXAS!$B$11)), IF($A1311=TAXAS!$A$12,IF($B1311="DÉBITO",$D1311-($D1311*TAXAS!$B$12)), IF($A1311=TAXAS!$A$13,IF($B1311="DÉBITO",$D1311-($D1311*TAXAS!$B$13)), IF($A1311=TAXAS!$A$14,IF($B1311="DÉBITO",$D1311-($D1311*TAXAS!$B$14)), IF($A1311=TAXAS!$A$15,IF($B1311="DÉBITO",$D1311-($D1311*TAXAS!$B$15)), IF($A1311=TAXAS!$A$16,IF($B1311="DÉBITO",$D1311-($D1311*TAXAS!$B$16)), IF($A1311=TAXAS!$A$17,IF($B1311="DÉBITO",$D1311-($D1311*TAXAS!$B$17)), IF($A1311=TAXAS!$A$18,IF($B1311="DÉBITO",$D1311-($D1311*TAXAS!$B$18)), IF($A1311=TAXAS!$A$19,IF($B1311="DÉBITO",$D1311-($D1311*TAXAS!$B$19)), IF($A1311=TAXAS!$A$20,IF($B1311="DÉBITO",$D1311-($D1311*TAXAS!$B$20)), IF($A1311=TAXAS!$A$21,IF($B1311="DÉBITO",$D1311-($D1311*TAXAS!$B$21)), IF($A1311=TAXAS!$A$22,IF($B1311="DÉBITO",$D1311-($D1311*TAXAS!$B$22)), IF($A1311=TAXAS!$A$23,IF($B1311="DÉBITO",$D1311-($D1311*TAXAS!$B$23)), IF($A1311=TAXAS!$A$24,IF($B1311="DÉBITO",$D1311-($D1311*TAXAS!$B$24)), IF($A1311=TAXAS!$A$25,IF($B1311="DÉBITO",$D1311-($D1311*TAXAS!$B$25)), IF($A1311=TAXAS!$A$26,IF($B1311="DÉBITO",$D1311-($D1311*TAXAS!$B$26)), IF($A1311=TAXAS!$A$27,IF($B1311="DÉBITO",$D1311-($D1311*TAXAS!$B$27))))))))))))))))))))))))))/1</f>
        <v>0</v>
      </c>
      <c r="F1311" s="8">
        <f>IF($A1311="VISA",IF($B1311="CRÉDITO",$D1311-($D1311*TAXAS!$C$4)),IF($A1311="MASTER",IF($B1311="CRÉDITO",$D1311-($D1311*TAXAS!$C$5)),IF($A1311="ELO", IF($B1311="CRÉDITO",$D1311-($D1311*TAXAS!$C$6)),IF($A1311="HIPERCARD",IF($B1311="CRÉDITO",$D1311-($D1311*TAXAS!$C$7)),IF($A1311="DINERS",IF($B1311="CRÉDITO",$D1311-($D1311*TAXAS!$C$8)),IF($A1311="AMERICA EXPRESS",IF($B1311="CRÉDITO",$D1311-($D1311*TAXAS!$C$9)),IF($A1311=TAXAS!$A$10,IF($B1311="CRÉDITO",$D1311-($D1311*TAXAS!$C$10)), IF($A1311=TAXAS!$A$11,IF($B1311="CRÉDITO",$D1311-($D1311*TAXAS!$C$11)), IF($A1311=TAXAS!$A$12,IF($B1311="CRÉDITO",$D1311-($D1311*TAXAS!$C$12)), IF($A1311=TAXAS!$A$13,IF($B1311="CRÉDITO",$D1311-($D1311*TAXAS!$C$13)), IF($A1311=TAXAS!$A$14,IF($B1311="CRÉDITO",$D1311-($D1311*TAXAS!$C$14)), IF($A1311=TAXAS!$A$15,IF($B1311="CRÉDITO",$D1311-($D1311*TAXAS!$C$15)), IF($A1311=TAXAS!$A$16,IF($B1311="CRÉDITO",$D1311-($D1311*TAXAS!$C$16)), IF($A1311=TAXAS!$A$17,IF($B1311="CRÉDITO",$D1311-($D1311*TAXAS!$C$17)), IF($A1311=TAXAS!$A$18,IF($B1311="CRÉDITO",$D1311-($D1311*TAXAS!$C$18)), IF($A1311=TAXAS!$A$19,IF($B1311="CRÉDITO",$D1311-($D1311*TAXAS!$C$19)), IF($A1311=TAXAS!$A$20,IF($B1311="CRÉDITO",$D1311-($D1311*TAXAS!$C$20)), IF($A1311=TAXAS!$A$21,IF($B1311="CRÉDITO",$D1311-($D1311*TAXAS!$C$21)), IF($A1311=TAXAS!$A$22,IF($B1311="CRÉDITO",$D1311-($D1311*TAXAS!$C$22)), IF($A1311=TAXAS!$A$23,IF($B1311="CRÉDITO",$D1311-($D1311*TAXAS!$C$23)), IF($A1311=TAXAS!$A$24,IF($B1311="CRÉDITO",$D1311-($D1311*TAXAS!$C$24)), IF($A1311=TAXAS!$A$25,IF($B1311="CRÉDITO",$D1311-($D1311*TAXAS!$C$25)), IF($A1311=TAXAS!$A$26,IF($B1311="CRÉDITO",$D1311-($D1311*TAXAS!$C$26)), IF($A1311=TAXAS!$A$27,IF($B1311="CRÉDITO",$D1311-($D1311*TAXAS!$C$27))))))))))))))))))))))))))/1</f>
        <v>0</v>
      </c>
      <c r="G1311" s="9">
        <f>IF($A1311="VISA",IF($B1311="PARCELADO ATÉ 3X",$D1311-(D1311*TAXAS!$D$4))/3,IF($A1311="MASTER",IF($B1311="PARCELADO ATÉ 3X",$D1311-(D1311*TAXAS!$D$5))/3,IF($A1311="ELO",IF($B1311="PARCELADO ATÉ 3X",$D1311-(D1311*TAXAS!$D$6))/3,IF($A1311="HIPERCARD",IF($B1311="PARCELADO ATÉ 3X",$D1311-(D1311*TAXAS!$D$7))/3,IF($A1311="DINERS",IF($B1311="PARCELADO ATÉ 3X",$D1311-(D1311*TAXAS!$D$8))/3,IF($A1311="AMERICA EXPRESS",IF($B1311="PARCELADO ATÉ 3X",$D1311-(D1311*TAXAS!$D$9))/3,IF($A1311=TAXAS!$A$10,IF($B1311="PARCELADO ATÉ 3X",$D1311-($D1311*TAXAS!$D$10))/3,IF($A1311=TAXAS!$A$11,IF($B1311="PARCELADO ATÉ 3X",$D1311-($D1311*TAXAS!$D$11))/3,IF($A1311=TAXAS!$A$12,IF($B1311="PARCELADO ATÉ 3X",$D1311-($D1311*TAXAS!$D$12))/3,IF($A1311=TAXAS!$A$13,IF($B1311="PARCELADO ATÉ 3X",$D1311-($D1311*TAXAS!$D$13))/3,IF($A1311=TAXAS!$A$14,IF($B1311="PARCELADO ATÉ 3X",$D1311-($D1311*TAXAS!$D$14))/3,IF($A1311=TAXAS!$A$15,IF($B1311="PARCELADO ATÉ 3X",$D1311-($D1311*TAXAS!$D$15))/3,IF($A1311=TAXAS!$A$16,IF($B1311="PARCELADO ATÉ 3X",$D1311-($D1311*TAXAS!$D$16))/3,IF($A1311=TAXAS!$A$17,IF($B1311="PARCELADO ATÉ 3X",$D1311-($D1311*TAXAS!$D$17))/3,IF($A1311=TAXAS!$A$18,IF($B1311="PARCELADO ATÉ 3X",$D1311-($D1311*TAXAS!$D$18))/3,IF($A1311=TAXAS!$A$19,IF($B1311="PARCELADO ATÉ 3X",$D1311-($D1311*TAXAS!$D$19))/3,IF($A1311=TAXAS!$A$20,IF($B1311="PARCELADO ATÉ 3X",$D1311-($D1311*TAXAS!$D$20))/3,IF($A1311=TAXAS!$A$21,IF($B1311="PARCELADO ATÉ 3X",$D1311-($D1311*TAXAS!$D$21))/3,IF($A1311=TAXAS!$A$22,IF($B1311="PARCELADO ATÉ 3X",$D1311-($D1311*TAXAS!$D$22))/3,IF($A1311=TAXAS!$A$23,IF($B1311="PARCELADO ATÉ 3X",$D1311-($D1311*TAXAS!$D$23))/3,IF($A1311=TAXAS!$A$24,IF($B1311="PARCELADO ATÉ 3X",$D1311-($D1311*TAXAS!$D$24))/3,IF($A1311=TAXAS!$A$25,IF($B1311="PARCELADO ATÉ 3X",$D1311-($D1311*TAXAS!$D$25))/3,IF($A1311=TAXAS!$A$26,IF($B1311="PARCELADO ATÉ 3X",$D1311-($D1311*TAXAS!$D$26))/3,IF($A1311=TAXAS!$A$27,IF($B1311="PARCELADO ATÉ 3X",$D1311-($D1311*TAXAS!$D$27))/3))))))))))))))))))))))))/1</f>
        <v>0</v>
      </c>
      <c r="H1311" s="9">
        <f>IF($A1311="VISA",IF($B1311="PARCELADO ATÉ 6X",$D1311-(D1311*TAXAS!$E$4))/6,IF($A1311="MASTER",IF($B1311="PARCELADO ATÉ 6X",$D1311-(D1311*TAXAS!$E$5))/6,IF($A1311="ELO",IF($B1311="PARCELADO ATÉ 6X",$D1311-(D1311*TAXAS!$E$6))/6,IF($A1311="HIPERCARD",IF($B1311="PARCELADO ATÉ 6X",$D1311-(D1311*TAXAS!$E$7))/6,IF($A1311="DINERS",IF($B1311="PARCELADO ATÉ 6X",$D1311-(D1311*TAXAS!$E$8))/6,IF($A1311="AMERICA EXPRESS",IF($B1311="PARCELADO ATÉ 6X",$D1311-(D1311*TAXAS!$E$9))/6,IF($A1311=TAXAS!$A$10,IF($B1311="PARCELADO ATÉ 6X",$D1311-($D1311*TAXAS!$E$10))/6,IF($A1311=TAXAS!$A$11,IF($B1311="PARCELADO ATÉ 6X",$D1311-($D1311*TAXAS!$E$11))/6,IF($A1311=TAXAS!$A$12,IF($B1311="PARCELADO ATÉ 6X",$D1311-($D1311*TAXAS!$E$12))/6,IF($A1311=TAXAS!$A$13,IF($B1311="PARCELADO ATÉ 6X",$D1311-($D1311*TAXAS!$E$13))/6,IF($A1311=TAXAS!$A$14,IF($B1311="PARCELADO ATÉ 6X",$D1311-($D1311*TAXAS!$E$14))/6,IF($A1311=TAXAS!$A$15,IF($B1311="PARCELADO ATÉ 6X",$D1311-($D1311*TAXAS!$E$15))/6,IF($A1311=TAXAS!$A$16,IF($B1311="PARCELADO ATÉ 6X",$D1311-($D1311*TAXAS!$E$16))/6,IF($A1311=TAXAS!$A$17,IF($B1311="PARCELADO ATÉ 6X",$D1311-($D1311*TAXAS!$E$17))/6,IF($A1311=TAXAS!$A$18,IF($B1311="PARCELADO ATÉ 6X",$D1311-($D1311*TAXAS!$E$18))/6,IF($A1311=TAXAS!$A$19,IF($B1311="PARCELADO ATÉ 6X",$D1311-($D1311*TAXAS!$E$19))/6,IF($A1311=TAXAS!$A$20,IF($B1311="PARCELADO ATÉ 6X",$D1311-($D1311*TAXAS!$E$20))/6,IF($A1311=TAXAS!$A$21,IF($B1311="PARCELADO ATÉ 6X",$D1311-($D1311*TAXAS!$E$21))/6,IF($A1311=TAXAS!$A$22,IF($B1311="PARCELADO ATÉ 6X",$D1311-($D1311*TAXAS!$E$22))/6,IF($A1311=TAXAS!$A$23,IF($B1311="PARCELADO ATÉ 6X",$D1311-($D1311*TAXAS!$E$23))/6,IF($A1311=TAXAS!$A$24,IF($B1311="PARCELADO ATÉ 6X",$D1311-($D1311*TAXAS!$E$24))/6,IF($A1311=TAXAS!$A$25,IF($B1311="PARCELADO ATÉ 6X",$D1311-($D1311*TAXAS!$E$25))/6,IF($A1311=TAXAS!$A$26,IF($B1311="PARCELADO ATÉ 6X",$D1311-($D1311*TAXAS!$E$26))/6,IF($A1311=TAXAS!$A$27,IF($B1311="PARCELADO ATÉ 6X",$D1311-($D1311*TAXAS!$E$27))/6))))))))))))))))))))))))/1</f>
        <v>0</v>
      </c>
      <c r="I1311" s="9">
        <f>IF($A1311="VISA",IF($B1311="PARCELADO ATÉ 12X",$D1311-(D1311*TAXAS!$F$4))/12,IF($A1311="MASTER",IF($B1311="PARCELADO ATÉ 12X",$D1311-(D1311*TAXAS!$F$5))/12,IF($A1311="ELO",IF($B1311="PARCELADO ATÉ 12X",$D1311-(D1311*TAXAS!$F$6))/12,IF($A1311="HIPERCARD",IF($B1311="PARCELADO ATÉ 12X",$D1311-(D1311*TAXAS!$F$7))/12,IF($A1311="DINERS",IF($B1311="PARCELADO ATÉ 12X",$D1311-(D1311*TAXAS!$F$8))/12,IF($A1311="AMERICA EXPRESS",IF($B1311="PARCELADO ATÉ 12X",$D1311-(D1311*TAXAS!$F$9))/12,IF($A1311=TAXAS!$A$10,IF($B1311="PARCELADO ATÉ 12X",$D1311-($D1311*TAXAS!$F$10))/12,IF($A1311=TAXAS!$A$11,IF($B1311="PARCELADO ATÉ 12X",$D1311-($D1311*TAXAS!$F$11))/12,IF($A1311=TAXAS!$A$12,IF($B1311="PARCELADO ATÉ 12X",$D1311-($D1311*TAXAS!$F$12))/12,IF($A1311=TAXAS!$A$13,IF($B1311="PARCELADO ATÉ 12X",$D1311-($D1311*TAXAS!$F$13))/12,IF($A1311=TAXAS!$A$14,IF($B1311="PARCELADO ATÉ 12X",$D1311-($D1311*TAXAS!$F$14))/12,IF($A1311=TAXAS!$A$15,IF($B1311="PARCELADO ATÉ 12X",$D1311-($D1311*TAXAS!$F$15))/12,IF($A1311=TAXAS!$A$16,IF($B1311="PARCELADO ATÉ 12X",$D1311-($D1311*TAXAS!$F$16))/12,IF($A1311=TAXAS!$A$17,IF($B1311="PARCELADO ATÉ 12X",$D1311-($D1311*TAXAS!$F$17))/12,IF($A1311=TAXAS!$A$18,IF($B1311="PARCELADO ATÉ 12X",$D1311-($D1311*TAXAS!$F$18))/12,IF($A1311=TAXAS!$A$19,IF($B1311="PARCELADO ATÉ 12X",$D1311-($D1311*TAXAS!$F$19))/12,IF($A1311=TAXAS!$A$20,IF($B1311="PARCELADO ATÉ 12X",$D1311-($D1311*TAXAS!$F$20))/12,IF($A1311=TAXAS!$A$21,IF($B1311="PARCELADO ATÉ 12X",$D1311-($D1311*TAXAS!$F$21))/12,IF($A1311=TAXAS!$A$22,IF($B1311="PARCELADO ATÉ 12X",$D1311-($D1311*TAXAS!$F$22))/12,IF($A1311=TAXAS!$A$23,IF($B1311="PARCELADO ATÉ 12X",$D1311-($D1311*TAXAS!$F$23))/12,IF($A1311=TAXAS!$A$24,IF($B1311="PARCELADO ATÉ 12X",$D1311-($D1311*TAXAS!$F$24))/12,IF($A1311=TAXAS!$A$25,IF($B1311="PARCELADO ATÉ 12X",$D1311-($D1311*TAXAS!$F$25))/12,IF($A1311=TAXAS!$A$26,IF($B1311="PARCELADO ATÉ 12X",$D1311-($D1311*TAXAS!$F$26))/12,IF($A1311=TAXAS!$A$27,IF($B1311="PARCELADO ATÉ 12X",$D1311-($D1311*TAXAS!$F$27))/12))))))))))))))))))))))))/1</f>
        <v>0</v>
      </c>
      <c r="J1311" s="8">
        <f t="shared" si="0"/>
        <v>0</v>
      </c>
      <c r="K1311" s="10" t="b">
        <f>IF($B1311="PARCELADO ATÉ 3X",($D1311-($D1311*TAXAS!$D$4))-$J1311)</f>
        <v>0</v>
      </c>
      <c r="L1311" s="10" t="b">
        <f>IF($B1311="PARCELADO ATÉ 6X",($D1311-($D1311*TAXAS!$E$4))-$J1311)</f>
        <v>0</v>
      </c>
      <c r="M1311" s="10" t="b">
        <f>IF($B1311="PARCELADO ATÉ 12X",($D1311-($D1311*TAXAS!$F$4))-$J1311)</f>
        <v>0</v>
      </c>
      <c r="N1311" s="8">
        <f t="shared" si="1"/>
        <v>0</v>
      </c>
      <c r="O1311" s="10">
        <f t="shared" si="2"/>
        <v>0</v>
      </c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</row>
    <row r="1312" spans="1:31" ht="15.75" customHeight="1" x14ac:dyDescent="0.2">
      <c r="A1312" s="3"/>
      <c r="B1312" s="5"/>
      <c r="C1312" s="6"/>
      <c r="D1312" s="42"/>
      <c r="E1312" s="8">
        <f>IF($A1312="VISA",IF($B1312="DÉBITO",$D1312-($D1312*TAXAS!$B$4)),IF($A1312="MASTER",IF($B1312="DÉBITO",$D1312-($D1312*TAXAS!$B$5)),IF($A1312="ELO", IF($B1312="DÉBITO",$D1312-($D1312*TAXAS!$B$6)),IF($A1312="HIPERCARD",IF($B1312="DÉBITO",$D1312-($D1312*TAXAS!$B$7)),IF($A1312="DINERS",IF($B1312="DÉBITO",$D1312-($D1312*TAXAS!$B$8)),IF($A1312="AMERICA EXPRESS",IF($B1312="DÉBITO",$D1312-($D1312*TAXAS!$B$9)),IF($A1312=TAXAS!$A$10,IF($B1312="DÉBITO",$D1312-($D1312*TAXAS!$B$10)), IF($A1312=TAXAS!$A$11,IF($B1312="DÉBITO",$D1312-($D1312*TAXAS!$B$11)), IF($A1312=TAXAS!$A$12,IF($B1312="DÉBITO",$D1312-($D1312*TAXAS!$B$12)), IF($A1312=TAXAS!$A$13,IF($B1312="DÉBITO",$D1312-($D1312*TAXAS!$B$13)), IF($A1312=TAXAS!$A$14,IF($B1312="DÉBITO",$D1312-($D1312*TAXAS!$B$14)), IF($A1312=TAXAS!$A$15,IF($B1312="DÉBITO",$D1312-($D1312*TAXAS!$B$15)), IF($A1312=TAXAS!$A$16,IF($B1312="DÉBITO",$D1312-($D1312*TAXAS!$B$16)), IF($A1312=TAXAS!$A$17,IF($B1312="DÉBITO",$D1312-($D1312*TAXAS!$B$17)), IF($A1312=TAXAS!$A$18,IF($B1312="DÉBITO",$D1312-($D1312*TAXAS!$B$18)), IF($A1312=TAXAS!$A$19,IF($B1312="DÉBITO",$D1312-($D1312*TAXAS!$B$19)), IF($A1312=TAXAS!$A$20,IF($B1312="DÉBITO",$D1312-($D1312*TAXAS!$B$20)), IF($A1312=TAXAS!$A$21,IF($B1312="DÉBITO",$D1312-($D1312*TAXAS!$B$21)), IF($A1312=TAXAS!$A$22,IF($B1312="DÉBITO",$D1312-($D1312*TAXAS!$B$22)), IF($A1312=TAXAS!$A$23,IF($B1312="DÉBITO",$D1312-($D1312*TAXAS!$B$23)), IF($A1312=TAXAS!$A$24,IF($B1312="DÉBITO",$D1312-($D1312*TAXAS!$B$24)), IF($A1312=TAXAS!$A$25,IF($B1312="DÉBITO",$D1312-($D1312*TAXAS!$B$25)), IF($A1312=TAXAS!$A$26,IF($B1312="DÉBITO",$D1312-($D1312*TAXAS!$B$26)), IF($A1312=TAXAS!$A$27,IF($B1312="DÉBITO",$D1312-($D1312*TAXAS!$B$27))))))))))))))))))))))))))/1</f>
        <v>0</v>
      </c>
      <c r="F1312" s="8">
        <f>IF($A1312="VISA",IF($B1312="CRÉDITO",$D1312-($D1312*TAXAS!$C$4)),IF($A1312="MASTER",IF($B1312="CRÉDITO",$D1312-($D1312*TAXAS!$C$5)),IF($A1312="ELO", IF($B1312="CRÉDITO",$D1312-($D1312*TAXAS!$C$6)),IF($A1312="HIPERCARD",IF($B1312="CRÉDITO",$D1312-($D1312*TAXAS!$C$7)),IF($A1312="DINERS",IF($B1312="CRÉDITO",$D1312-($D1312*TAXAS!$C$8)),IF($A1312="AMERICA EXPRESS",IF($B1312="CRÉDITO",$D1312-($D1312*TAXAS!$C$9)),IF($A1312=TAXAS!$A$10,IF($B1312="CRÉDITO",$D1312-($D1312*TAXAS!$C$10)), IF($A1312=TAXAS!$A$11,IF($B1312="CRÉDITO",$D1312-($D1312*TAXAS!$C$11)), IF($A1312=TAXAS!$A$12,IF($B1312="CRÉDITO",$D1312-($D1312*TAXAS!$C$12)), IF($A1312=TAXAS!$A$13,IF($B1312="CRÉDITO",$D1312-($D1312*TAXAS!$C$13)), IF($A1312=TAXAS!$A$14,IF($B1312="CRÉDITO",$D1312-($D1312*TAXAS!$C$14)), IF($A1312=TAXAS!$A$15,IF($B1312="CRÉDITO",$D1312-($D1312*TAXAS!$C$15)), IF($A1312=TAXAS!$A$16,IF($B1312="CRÉDITO",$D1312-($D1312*TAXAS!$C$16)), IF($A1312=TAXAS!$A$17,IF($B1312="CRÉDITO",$D1312-($D1312*TAXAS!$C$17)), IF($A1312=TAXAS!$A$18,IF($B1312="CRÉDITO",$D1312-($D1312*TAXAS!$C$18)), IF($A1312=TAXAS!$A$19,IF($B1312="CRÉDITO",$D1312-($D1312*TAXAS!$C$19)), IF($A1312=TAXAS!$A$20,IF($B1312="CRÉDITO",$D1312-($D1312*TAXAS!$C$20)), IF($A1312=TAXAS!$A$21,IF($B1312="CRÉDITO",$D1312-($D1312*TAXAS!$C$21)), IF($A1312=TAXAS!$A$22,IF($B1312="CRÉDITO",$D1312-($D1312*TAXAS!$C$22)), IF($A1312=TAXAS!$A$23,IF($B1312="CRÉDITO",$D1312-($D1312*TAXAS!$C$23)), IF($A1312=TAXAS!$A$24,IF($B1312="CRÉDITO",$D1312-($D1312*TAXAS!$C$24)), IF($A1312=TAXAS!$A$25,IF($B1312="CRÉDITO",$D1312-($D1312*TAXAS!$C$25)), IF($A1312=TAXAS!$A$26,IF($B1312="CRÉDITO",$D1312-($D1312*TAXAS!$C$26)), IF($A1312=TAXAS!$A$27,IF($B1312="CRÉDITO",$D1312-($D1312*TAXAS!$C$27))))))))))))))))))))))))))/1</f>
        <v>0</v>
      </c>
      <c r="G1312" s="9">
        <f>IF($A1312="VISA",IF($B1312="PARCELADO ATÉ 3X",$D1312-(D1312*TAXAS!$D$4))/3,IF($A1312="MASTER",IF($B1312="PARCELADO ATÉ 3X",$D1312-(D1312*TAXAS!$D$5))/3,IF($A1312="ELO",IF($B1312="PARCELADO ATÉ 3X",$D1312-(D1312*TAXAS!$D$6))/3,IF($A1312="HIPERCARD",IF($B1312="PARCELADO ATÉ 3X",$D1312-(D1312*TAXAS!$D$7))/3,IF($A1312="DINERS",IF($B1312="PARCELADO ATÉ 3X",$D1312-(D1312*TAXAS!$D$8))/3,IF($A1312="AMERICA EXPRESS",IF($B1312="PARCELADO ATÉ 3X",$D1312-(D1312*TAXAS!$D$9))/3,IF($A1312=TAXAS!$A$10,IF($B1312="PARCELADO ATÉ 3X",$D1312-($D1312*TAXAS!$D$10))/3,IF($A1312=TAXAS!$A$11,IF($B1312="PARCELADO ATÉ 3X",$D1312-($D1312*TAXAS!$D$11))/3,IF($A1312=TAXAS!$A$12,IF($B1312="PARCELADO ATÉ 3X",$D1312-($D1312*TAXAS!$D$12))/3,IF($A1312=TAXAS!$A$13,IF($B1312="PARCELADO ATÉ 3X",$D1312-($D1312*TAXAS!$D$13))/3,IF($A1312=TAXAS!$A$14,IF($B1312="PARCELADO ATÉ 3X",$D1312-($D1312*TAXAS!$D$14))/3,IF($A1312=TAXAS!$A$15,IF($B1312="PARCELADO ATÉ 3X",$D1312-($D1312*TAXAS!$D$15))/3,IF($A1312=TAXAS!$A$16,IF($B1312="PARCELADO ATÉ 3X",$D1312-($D1312*TAXAS!$D$16))/3,IF($A1312=TAXAS!$A$17,IF($B1312="PARCELADO ATÉ 3X",$D1312-($D1312*TAXAS!$D$17))/3,IF($A1312=TAXAS!$A$18,IF($B1312="PARCELADO ATÉ 3X",$D1312-($D1312*TAXAS!$D$18))/3,IF($A1312=TAXAS!$A$19,IF($B1312="PARCELADO ATÉ 3X",$D1312-($D1312*TAXAS!$D$19))/3,IF($A1312=TAXAS!$A$20,IF($B1312="PARCELADO ATÉ 3X",$D1312-($D1312*TAXAS!$D$20))/3,IF($A1312=TAXAS!$A$21,IF($B1312="PARCELADO ATÉ 3X",$D1312-($D1312*TAXAS!$D$21))/3,IF($A1312=TAXAS!$A$22,IF($B1312="PARCELADO ATÉ 3X",$D1312-($D1312*TAXAS!$D$22))/3,IF($A1312=TAXAS!$A$23,IF($B1312="PARCELADO ATÉ 3X",$D1312-($D1312*TAXAS!$D$23))/3,IF($A1312=TAXAS!$A$24,IF($B1312="PARCELADO ATÉ 3X",$D1312-($D1312*TAXAS!$D$24))/3,IF($A1312=TAXAS!$A$25,IF($B1312="PARCELADO ATÉ 3X",$D1312-($D1312*TAXAS!$D$25))/3,IF($A1312=TAXAS!$A$26,IF($B1312="PARCELADO ATÉ 3X",$D1312-($D1312*TAXAS!$D$26))/3,IF($A1312=TAXAS!$A$27,IF($B1312="PARCELADO ATÉ 3X",$D1312-($D1312*TAXAS!$D$27))/3))))))))))))))))))))))))/1</f>
        <v>0</v>
      </c>
      <c r="H1312" s="9">
        <f>IF($A1312="VISA",IF($B1312="PARCELADO ATÉ 6X",$D1312-(D1312*TAXAS!$E$4))/6,IF($A1312="MASTER",IF($B1312="PARCELADO ATÉ 6X",$D1312-(D1312*TAXAS!$E$5))/6,IF($A1312="ELO",IF($B1312="PARCELADO ATÉ 6X",$D1312-(D1312*TAXAS!$E$6))/6,IF($A1312="HIPERCARD",IF($B1312="PARCELADO ATÉ 6X",$D1312-(D1312*TAXAS!$E$7))/6,IF($A1312="DINERS",IF($B1312="PARCELADO ATÉ 6X",$D1312-(D1312*TAXAS!$E$8))/6,IF($A1312="AMERICA EXPRESS",IF($B1312="PARCELADO ATÉ 6X",$D1312-(D1312*TAXAS!$E$9))/6,IF($A1312=TAXAS!$A$10,IF($B1312="PARCELADO ATÉ 6X",$D1312-($D1312*TAXAS!$E$10))/6,IF($A1312=TAXAS!$A$11,IF($B1312="PARCELADO ATÉ 6X",$D1312-($D1312*TAXAS!$E$11))/6,IF($A1312=TAXAS!$A$12,IF($B1312="PARCELADO ATÉ 6X",$D1312-($D1312*TAXAS!$E$12))/6,IF($A1312=TAXAS!$A$13,IF($B1312="PARCELADO ATÉ 6X",$D1312-($D1312*TAXAS!$E$13))/6,IF($A1312=TAXAS!$A$14,IF($B1312="PARCELADO ATÉ 6X",$D1312-($D1312*TAXAS!$E$14))/6,IF($A1312=TAXAS!$A$15,IF($B1312="PARCELADO ATÉ 6X",$D1312-($D1312*TAXAS!$E$15))/6,IF($A1312=TAXAS!$A$16,IF($B1312="PARCELADO ATÉ 6X",$D1312-($D1312*TAXAS!$E$16))/6,IF($A1312=TAXAS!$A$17,IF($B1312="PARCELADO ATÉ 6X",$D1312-($D1312*TAXAS!$E$17))/6,IF($A1312=TAXAS!$A$18,IF($B1312="PARCELADO ATÉ 6X",$D1312-($D1312*TAXAS!$E$18))/6,IF($A1312=TAXAS!$A$19,IF($B1312="PARCELADO ATÉ 6X",$D1312-($D1312*TAXAS!$E$19))/6,IF($A1312=TAXAS!$A$20,IF($B1312="PARCELADO ATÉ 6X",$D1312-($D1312*TAXAS!$E$20))/6,IF($A1312=TAXAS!$A$21,IF($B1312="PARCELADO ATÉ 6X",$D1312-($D1312*TAXAS!$E$21))/6,IF($A1312=TAXAS!$A$22,IF($B1312="PARCELADO ATÉ 6X",$D1312-($D1312*TAXAS!$E$22))/6,IF($A1312=TAXAS!$A$23,IF($B1312="PARCELADO ATÉ 6X",$D1312-($D1312*TAXAS!$E$23))/6,IF($A1312=TAXAS!$A$24,IF($B1312="PARCELADO ATÉ 6X",$D1312-($D1312*TAXAS!$E$24))/6,IF($A1312=TAXAS!$A$25,IF($B1312="PARCELADO ATÉ 6X",$D1312-($D1312*TAXAS!$E$25))/6,IF($A1312=TAXAS!$A$26,IF($B1312="PARCELADO ATÉ 6X",$D1312-($D1312*TAXAS!$E$26))/6,IF($A1312=TAXAS!$A$27,IF($B1312="PARCELADO ATÉ 6X",$D1312-($D1312*TAXAS!$E$27))/6))))))))))))))))))))))))/1</f>
        <v>0</v>
      </c>
      <c r="I1312" s="9">
        <f>IF($A1312="VISA",IF($B1312="PARCELADO ATÉ 12X",$D1312-(D1312*TAXAS!$F$4))/12,IF($A1312="MASTER",IF($B1312="PARCELADO ATÉ 12X",$D1312-(D1312*TAXAS!$F$5))/12,IF($A1312="ELO",IF($B1312="PARCELADO ATÉ 12X",$D1312-(D1312*TAXAS!$F$6))/12,IF($A1312="HIPERCARD",IF($B1312="PARCELADO ATÉ 12X",$D1312-(D1312*TAXAS!$F$7))/12,IF($A1312="DINERS",IF($B1312="PARCELADO ATÉ 12X",$D1312-(D1312*TAXAS!$F$8))/12,IF($A1312="AMERICA EXPRESS",IF($B1312="PARCELADO ATÉ 12X",$D1312-(D1312*TAXAS!$F$9))/12,IF($A1312=TAXAS!$A$10,IF($B1312="PARCELADO ATÉ 12X",$D1312-($D1312*TAXAS!$F$10))/12,IF($A1312=TAXAS!$A$11,IF($B1312="PARCELADO ATÉ 12X",$D1312-($D1312*TAXAS!$F$11))/12,IF($A1312=TAXAS!$A$12,IF($B1312="PARCELADO ATÉ 12X",$D1312-($D1312*TAXAS!$F$12))/12,IF($A1312=TAXAS!$A$13,IF($B1312="PARCELADO ATÉ 12X",$D1312-($D1312*TAXAS!$F$13))/12,IF($A1312=TAXAS!$A$14,IF($B1312="PARCELADO ATÉ 12X",$D1312-($D1312*TAXAS!$F$14))/12,IF($A1312=TAXAS!$A$15,IF($B1312="PARCELADO ATÉ 12X",$D1312-($D1312*TAXAS!$F$15))/12,IF($A1312=TAXAS!$A$16,IF($B1312="PARCELADO ATÉ 12X",$D1312-($D1312*TAXAS!$F$16))/12,IF($A1312=TAXAS!$A$17,IF($B1312="PARCELADO ATÉ 12X",$D1312-($D1312*TAXAS!$F$17))/12,IF($A1312=TAXAS!$A$18,IF($B1312="PARCELADO ATÉ 12X",$D1312-($D1312*TAXAS!$F$18))/12,IF($A1312=TAXAS!$A$19,IF($B1312="PARCELADO ATÉ 12X",$D1312-($D1312*TAXAS!$F$19))/12,IF($A1312=TAXAS!$A$20,IF($B1312="PARCELADO ATÉ 12X",$D1312-($D1312*TAXAS!$F$20))/12,IF($A1312=TAXAS!$A$21,IF($B1312="PARCELADO ATÉ 12X",$D1312-($D1312*TAXAS!$F$21))/12,IF($A1312=TAXAS!$A$22,IF($B1312="PARCELADO ATÉ 12X",$D1312-($D1312*TAXAS!$F$22))/12,IF($A1312=TAXAS!$A$23,IF($B1312="PARCELADO ATÉ 12X",$D1312-($D1312*TAXAS!$F$23))/12,IF($A1312=TAXAS!$A$24,IF($B1312="PARCELADO ATÉ 12X",$D1312-($D1312*TAXAS!$F$24))/12,IF($A1312=TAXAS!$A$25,IF($B1312="PARCELADO ATÉ 12X",$D1312-($D1312*TAXAS!$F$25))/12,IF($A1312=TAXAS!$A$26,IF($B1312="PARCELADO ATÉ 12X",$D1312-($D1312*TAXAS!$F$26))/12,IF($A1312=TAXAS!$A$27,IF($B1312="PARCELADO ATÉ 12X",$D1312-($D1312*TAXAS!$F$27))/12))))))))))))))))))))))))/1</f>
        <v>0</v>
      </c>
      <c r="J1312" s="8">
        <f t="shared" si="0"/>
        <v>0</v>
      </c>
      <c r="K1312" s="10" t="b">
        <f>IF($B1312="PARCELADO ATÉ 3X",($D1312-($D1312*TAXAS!$D$4))-$J1312)</f>
        <v>0</v>
      </c>
      <c r="L1312" s="10" t="b">
        <f>IF($B1312="PARCELADO ATÉ 6X",($D1312-($D1312*TAXAS!$E$4))-$J1312)</f>
        <v>0</v>
      </c>
      <c r="M1312" s="10" t="b">
        <f>IF($B1312="PARCELADO ATÉ 12X",($D1312-($D1312*TAXAS!$F$4))-$J1312)</f>
        <v>0</v>
      </c>
      <c r="N1312" s="8">
        <f t="shared" si="1"/>
        <v>0</v>
      </c>
      <c r="O1312" s="10">
        <f t="shared" si="2"/>
        <v>0</v>
      </c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</row>
    <row r="1313" spans="1:31" ht="15.75" customHeight="1" x14ac:dyDescent="0.2">
      <c r="A1313" s="3"/>
      <c r="B1313" s="5"/>
      <c r="C1313" s="6"/>
      <c r="D1313" s="42"/>
      <c r="E1313" s="8">
        <f>IF($A1313="VISA",IF($B1313="DÉBITO",$D1313-($D1313*TAXAS!$B$4)),IF($A1313="MASTER",IF($B1313="DÉBITO",$D1313-($D1313*TAXAS!$B$5)),IF($A1313="ELO", IF($B1313="DÉBITO",$D1313-($D1313*TAXAS!$B$6)),IF($A1313="HIPERCARD",IF($B1313="DÉBITO",$D1313-($D1313*TAXAS!$B$7)),IF($A1313="DINERS",IF($B1313="DÉBITO",$D1313-($D1313*TAXAS!$B$8)),IF($A1313="AMERICA EXPRESS",IF($B1313="DÉBITO",$D1313-($D1313*TAXAS!$B$9)),IF($A1313=TAXAS!$A$10,IF($B1313="DÉBITO",$D1313-($D1313*TAXAS!$B$10)), IF($A1313=TAXAS!$A$11,IF($B1313="DÉBITO",$D1313-($D1313*TAXAS!$B$11)), IF($A1313=TAXAS!$A$12,IF($B1313="DÉBITO",$D1313-($D1313*TAXAS!$B$12)), IF($A1313=TAXAS!$A$13,IF($B1313="DÉBITO",$D1313-($D1313*TAXAS!$B$13)), IF($A1313=TAXAS!$A$14,IF($B1313="DÉBITO",$D1313-($D1313*TAXAS!$B$14)), IF($A1313=TAXAS!$A$15,IF($B1313="DÉBITO",$D1313-($D1313*TAXAS!$B$15)), IF($A1313=TAXAS!$A$16,IF($B1313="DÉBITO",$D1313-($D1313*TAXAS!$B$16)), IF($A1313=TAXAS!$A$17,IF($B1313="DÉBITO",$D1313-($D1313*TAXAS!$B$17)), IF($A1313=TAXAS!$A$18,IF($B1313="DÉBITO",$D1313-($D1313*TAXAS!$B$18)), IF($A1313=TAXAS!$A$19,IF($B1313="DÉBITO",$D1313-($D1313*TAXAS!$B$19)), IF($A1313=TAXAS!$A$20,IF($B1313="DÉBITO",$D1313-($D1313*TAXAS!$B$20)), IF($A1313=TAXAS!$A$21,IF($B1313="DÉBITO",$D1313-($D1313*TAXAS!$B$21)), IF($A1313=TAXAS!$A$22,IF($B1313="DÉBITO",$D1313-($D1313*TAXAS!$B$22)), IF($A1313=TAXAS!$A$23,IF($B1313="DÉBITO",$D1313-($D1313*TAXAS!$B$23)), IF($A1313=TAXAS!$A$24,IF($B1313="DÉBITO",$D1313-($D1313*TAXAS!$B$24)), IF($A1313=TAXAS!$A$25,IF($B1313="DÉBITO",$D1313-($D1313*TAXAS!$B$25)), IF($A1313=TAXAS!$A$26,IF($B1313="DÉBITO",$D1313-($D1313*TAXAS!$B$26)), IF($A1313=TAXAS!$A$27,IF($B1313="DÉBITO",$D1313-($D1313*TAXAS!$B$27))))))))))))))))))))))))))/1</f>
        <v>0</v>
      </c>
      <c r="F1313" s="8">
        <f>IF($A1313="VISA",IF($B1313="CRÉDITO",$D1313-($D1313*TAXAS!$C$4)),IF($A1313="MASTER",IF($B1313="CRÉDITO",$D1313-($D1313*TAXAS!$C$5)),IF($A1313="ELO", IF($B1313="CRÉDITO",$D1313-($D1313*TAXAS!$C$6)),IF($A1313="HIPERCARD",IF($B1313="CRÉDITO",$D1313-($D1313*TAXAS!$C$7)),IF($A1313="DINERS",IF($B1313="CRÉDITO",$D1313-($D1313*TAXAS!$C$8)),IF($A1313="AMERICA EXPRESS",IF($B1313="CRÉDITO",$D1313-($D1313*TAXAS!$C$9)),IF($A1313=TAXAS!$A$10,IF($B1313="CRÉDITO",$D1313-($D1313*TAXAS!$C$10)), IF($A1313=TAXAS!$A$11,IF($B1313="CRÉDITO",$D1313-($D1313*TAXAS!$C$11)), IF($A1313=TAXAS!$A$12,IF($B1313="CRÉDITO",$D1313-($D1313*TAXAS!$C$12)), IF($A1313=TAXAS!$A$13,IF($B1313="CRÉDITO",$D1313-($D1313*TAXAS!$C$13)), IF($A1313=TAXAS!$A$14,IF($B1313="CRÉDITO",$D1313-($D1313*TAXAS!$C$14)), IF($A1313=TAXAS!$A$15,IF($B1313="CRÉDITO",$D1313-($D1313*TAXAS!$C$15)), IF($A1313=TAXAS!$A$16,IF($B1313="CRÉDITO",$D1313-($D1313*TAXAS!$C$16)), IF($A1313=TAXAS!$A$17,IF($B1313="CRÉDITO",$D1313-($D1313*TAXAS!$C$17)), IF($A1313=TAXAS!$A$18,IF($B1313="CRÉDITO",$D1313-($D1313*TAXAS!$C$18)), IF($A1313=TAXAS!$A$19,IF($B1313="CRÉDITO",$D1313-($D1313*TAXAS!$C$19)), IF($A1313=TAXAS!$A$20,IF($B1313="CRÉDITO",$D1313-($D1313*TAXAS!$C$20)), IF($A1313=TAXAS!$A$21,IF($B1313="CRÉDITO",$D1313-($D1313*TAXAS!$C$21)), IF($A1313=TAXAS!$A$22,IF($B1313="CRÉDITO",$D1313-($D1313*TAXAS!$C$22)), IF($A1313=TAXAS!$A$23,IF($B1313="CRÉDITO",$D1313-($D1313*TAXAS!$C$23)), IF($A1313=TAXAS!$A$24,IF($B1313="CRÉDITO",$D1313-($D1313*TAXAS!$C$24)), IF($A1313=TAXAS!$A$25,IF($B1313="CRÉDITO",$D1313-($D1313*TAXAS!$C$25)), IF($A1313=TAXAS!$A$26,IF($B1313="CRÉDITO",$D1313-($D1313*TAXAS!$C$26)), IF($A1313=TAXAS!$A$27,IF($B1313="CRÉDITO",$D1313-($D1313*TAXAS!$C$27))))))))))))))))))))))))))/1</f>
        <v>0</v>
      </c>
      <c r="G1313" s="9">
        <f>IF($A1313="VISA",IF($B1313="PARCELADO ATÉ 3X",$D1313-(D1313*TAXAS!$D$4))/3,IF($A1313="MASTER",IF($B1313="PARCELADO ATÉ 3X",$D1313-(D1313*TAXAS!$D$5))/3,IF($A1313="ELO",IF($B1313="PARCELADO ATÉ 3X",$D1313-(D1313*TAXAS!$D$6))/3,IF($A1313="HIPERCARD",IF($B1313="PARCELADO ATÉ 3X",$D1313-(D1313*TAXAS!$D$7))/3,IF($A1313="DINERS",IF($B1313="PARCELADO ATÉ 3X",$D1313-(D1313*TAXAS!$D$8))/3,IF($A1313="AMERICA EXPRESS",IF($B1313="PARCELADO ATÉ 3X",$D1313-(D1313*TAXAS!$D$9))/3,IF($A1313=TAXAS!$A$10,IF($B1313="PARCELADO ATÉ 3X",$D1313-($D1313*TAXAS!$D$10))/3,IF($A1313=TAXAS!$A$11,IF($B1313="PARCELADO ATÉ 3X",$D1313-($D1313*TAXAS!$D$11))/3,IF($A1313=TAXAS!$A$12,IF($B1313="PARCELADO ATÉ 3X",$D1313-($D1313*TAXAS!$D$12))/3,IF($A1313=TAXAS!$A$13,IF($B1313="PARCELADO ATÉ 3X",$D1313-($D1313*TAXAS!$D$13))/3,IF($A1313=TAXAS!$A$14,IF($B1313="PARCELADO ATÉ 3X",$D1313-($D1313*TAXAS!$D$14))/3,IF($A1313=TAXAS!$A$15,IF($B1313="PARCELADO ATÉ 3X",$D1313-($D1313*TAXAS!$D$15))/3,IF($A1313=TAXAS!$A$16,IF($B1313="PARCELADO ATÉ 3X",$D1313-($D1313*TAXAS!$D$16))/3,IF($A1313=TAXAS!$A$17,IF($B1313="PARCELADO ATÉ 3X",$D1313-($D1313*TAXAS!$D$17))/3,IF($A1313=TAXAS!$A$18,IF($B1313="PARCELADO ATÉ 3X",$D1313-($D1313*TAXAS!$D$18))/3,IF($A1313=TAXAS!$A$19,IF($B1313="PARCELADO ATÉ 3X",$D1313-($D1313*TAXAS!$D$19))/3,IF($A1313=TAXAS!$A$20,IF($B1313="PARCELADO ATÉ 3X",$D1313-($D1313*TAXAS!$D$20))/3,IF($A1313=TAXAS!$A$21,IF($B1313="PARCELADO ATÉ 3X",$D1313-($D1313*TAXAS!$D$21))/3,IF($A1313=TAXAS!$A$22,IF($B1313="PARCELADO ATÉ 3X",$D1313-($D1313*TAXAS!$D$22))/3,IF($A1313=TAXAS!$A$23,IF($B1313="PARCELADO ATÉ 3X",$D1313-($D1313*TAXAS!$D$23))/3,IF($A1313=TAXAS!$A$24,IF($B1313="PARCELADO ATÉ 3X",$D1313-($D1313*TAXAS!$D$24))/3,IF($A1313=TAXAS!$A$25,IF($B1313="PARCELADO ATÉ 3X",$D1313-($D1313*TAXAS!$D$25))/3,IF($A1313=TAXAS!$A$26,IF($B1313="PARCELADO ATÉ 3X",$D1313-($D1313*TAXAS!$D$26))/3,IF($A1313=TAXAS!$A$27,IF($B1313="PARCELADO ATÉ 3X",$D1313-($D1313*TAXAS!$D$27))/3))))))))))))))))))))))))/1</f>
        <v>0</v>
      </c>
      <c r="H1313" s="9">
        <f>IF($A1313="VISA",IF($B1313="PARCELADO ATÉ 6X",$D1313-(D1313*TAXAS!$E$4))/6,IF($A1313="MASTER",IF($B1313="PARCELADO ATÉ 6X",$D1313-(D1313*TAXAS!$E$5))/6,IF($A1313="ELO",IF($B1313="PARCELADO ATÉ 6X",$D1313-(D1313*TAXAS!$E$6))/6,IF($A1313="HIPERCARD",IF($B1313="PARCELADO ATÉ 6X",$D1313-(D1313*TAXAS!$E$7))/6,IF($A1313="DINERS",IF($B1313="PARCELADO ATÉ 6X",$D1313-(D1313*TAXAS!$E$8))/6,IF($A1313="AMERICA EXPRESS",IF($B1313="PARCELADO ATÉ 6X",$D1313-(D1313*TAXAS!$E$9))/6,IF($A1313=TAXAS!$A$10,IF($B1313="PARCELADO ATÉ 6X",$D1313-($D1313*TAXAS!$E$10))/6,IF($A1313=TAXAS!$A$11,IF($B1313="PARCELADO ATÉ 6X",$D1313-($D1313*TAXAS!$E$11))/6,IF($A1313=TAXAS!$A$12,IF($B1313="PARCELADO ATÉ 6X",$D1313-($D1313*TAXAS!$E$12))/6,IF($A1313=TAXAS!$A$13,IF($B1313="PARCELADO ATÉ 6X",$D1313-($D1313*TAXAS!$E$13))/6,IF($A1313=TAXAS!$A$14,IF($B1313="PARCELADO ATÉ 6X",$D1313-($D1313*TAXAS!$E$14))/6,IF($A1313=TAXAS!$A$15,IF($B1313="PARCELADO ATÉ 6X",$D1313-($D1313*TAXAS!$E$15))/6,IF($A1313=TAXAS!$A$16,IF($B1313="PARCELADO ATÉ 6X",$D1313-($D1313*TAXAS!$E$16))/6,IF($A1313=TAXAS!$A$17,IF($B1313="PARCELADO ATÉ 6X",$D1313-($D1313*TAXAS!$E$17))/6,IF($A1313=TAXAS!$A$18,IF($B1313="PARCELADO ATÉ 6X",$D1313-($D1313*TAXAS!$E$18))/6,IF($A1313=TAXAS!$A$19,IF($B1313="PARCELADO ATÉ 6X",$D1313-($D1313*TAXAS!$E$19))/6,IF($A1313=TAXAS!$A$20,IF($B1313="PARCELADO ATÉ 6X",$D1313-($D1313*TAXAS!$E$20))/6,IF($A1313=TAXAS!$A$21,IF($B1313="PARCELADO ATÉ 6X",$D1313-($D1313*TAXAS!$E$21))/6,IF($A1313=TAXAS!$A$22,IF($B1313="PARCELADO ATÉ 6X",$D1313-($D1313*TAXAS!$E$22))/6,IF($A1313=TAXAS!$A$23,IF($B1313="PARCELADO ATÉ 6X",$D1313-($D1313*TAXAS!$E$23))/6,IF($A1313=TAXAS!$A$24,IF($B1313="PARCELADO ATÉ 6X",$D1313-($D1313*TAXAS!$E$24))/6,IF($A1313=TAXAS!$A$25,IF($B1313="PARCELADO ATÉ 6X",$D1313-($D1313*TAXAS!$E$25))/6,IF($A1313=TAXAS!$A$26,IF($B1313="PARCELADO ATÉ 6X",$D1313-($D1313*TAXAS!$E$26))/6,IF($A1313=TAXAS!$A$27,IF($B1313="PARCELADO ATÉ 6X",$D1313-($D1313*TAXAS!$E$27))/6))))))))))))))))))))))))/1</f>
        <v>0</v>
      </c>
      <c r="I1313" s="9">
        <f>IF($A1313="VISA",IF($B1313="PARCELADO ATÉ 12X",$D1313-(D1313*TAXAS!$F$4))/12,IF($A1313="MASTER",IF($B1313="PARCELADO ATÉ 12X",$D1313-(D1313*TAXAS!$F$5))/12,IF($A1313="ELO",IF($B1313="PARCELADO ATÉ 12X",$D1313-(D1313*TAXAS!$F$6))/12,IF($A1313="HIPERCARD",IF($B1313="PARCELADO ATÉ 12X",$D1313-(D1313*TAXAS!$F$7))/12,IF($A1313="DINERS",IF($B1313="PARCELADO ATÉ 12X",$D1313-(D1313*TAXAS!$F$8))/12,IF($A1313="AMERICA EXPRESS",IF($B1313="PARCELADO ATÉ 12X",$D1313-(D1313*TAXAS!$F$9))/12,IF($A1313=TAXAS!$A$10,IF($B1313="PARCELADO ATÉ 12X",$D1313-($D1313*TAXAS!$F$10))/12,IF($A1313=TAXAS!$A$11,IF($B1313="PARCELADO ATÉ 12X",$D1313-($D1313*TAXAS!$F$11))/12,IF($A1313=TAXAS!$A$12,IF($B1313="PARCELADO ATÉ 12X",$D1313-($D1313*TAXAS!$F$12))/12,IF($A1313=TAXAS!$A$13,IF($B1313="PARCELADO ATÉ 12X",$D1313-($D1313*TAXAS!$F$13))/12,IF($A1313=TAXAS!$A$14,IF($B1313="PARCELADO ATÉ 12X",$D1313-($D1313*TAXAS!$F$14))/12,IF($A1313=TAXAS!$A$15,IF($B1313="PARCELADO ATÉ 12X",$D1313-($D1313*TAXAS!$F$15))/12,IF($A1313=TAXAS!$A$16,IF($B1313="PARCELADO ATÉ 12X",$D1313-($D1313*TAXAS!$F$16))/12,IF($A1313=TAXAS!$A$17,IF($B1313="PARCELADO ATÉ 12X",$D1313-($D1313*TAXAS!$F$17))/12,IF($A1313=TAXAS!$A$18,IF($B1313="PARCELADO ATÉ 12X",$D1313-($D1313*TAXAS!$F$18))/12,IF($A1313=TAXAS!$A$19,IF($B1313="PARCELADO ATÉ 12X",$D1313-($D1313*TAXAS!$F$19))/12,IF($A1313=TAXAS!$A$20,IF($B1313="PARCELADO ATÉ 12X",$D1313-($D1313*TAXAS!$F$20))/12,IF($A1313=TAXAS!$A$21,IF($B1313="PARCELADO ATÉ 12X",$D1313-($D1313*TAXAS!$F$21))/12,IF($A1313=TAXAS!$A$22,IF($B1313="PARCELADO ATÉ 12X",$D1313-($D1313*TAXAS!$F$22))/12,IF($A1313=TAXAS!$A$23,IF($B1313="PARCELADO ATÉ 12X",$D1313-($D1313*TAXAS!$F$23))/12,IF($A1313=TAXAS!$A$24,IF($B1313="PARCELADO ATÉ 12X",$D1313-($D1313*TAXAS!$F$24))/12,IF($A1313=TAXAS!$A$25,IF($B1313="PARCELADO ATÉ 12X",$D1313-($D1313*TAXAS!$F$25))/12,IF($A1313=TAXAS!$A$26,IF($B1313="PARCELADO ATÉ 12X",$D1313-($D1313*TAXAS!$F$26))/12,IF($A1313=TAXAS!$A$27,IF($B1313="PARCELADO ATÉ 12X",$D1313-($D1313*TAXAS!$F$27))/12))))))))))))))))))))))))/1</f>
        <v>0</v>
      </c>
      <c r="J1313" s="8">
        <f t="shared" si="0"/>
        <v>0</v>
      </c>
      <c r="K1313" s="10" t="b">
        <f>IF($B1313="PARCELADO ATÉ 3X",($D1313-($D1313*TAXAS!$D$4))-$J1313)</f>
        <v>0</v>
      </c>
      <c r="L1313" s="10" t="b">
        <f>IF($B1313="PARCELADO ATÉ 6X",($D1313-($D1313*TAXAS!$E$4))-$J1313)</f>
        <v>0</v>
      </c>
      <c r="M1313" s="10" t="b">
        <f>IF($B1313="PARCELADO ATÉ 12X",($D1313-($D1313*TAXAS!$F$4))-$J1313)</f>
        <v>0</v>
      </c>
      <c r="N1313" s="8">
        <f t="shared" si="1"/>
        <v>0</v>
      </c>
      <c r="O1313" s="10">
        <f t="shared" si="2"/>
        <v>0</v>
      </c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</row>
    <row r="1314" spans="1:31" ht="15.75" customHeight="1" x14ac:dyDescent="0.2">
      <c r="A1314" s="3"/>
      <c r="B1314" s="5"/>
      <c r="C1314" s="6"/>
      <c r="D1314" s="42"/>
      <c r="E1314" s="8">
        <f>IF($A1314="VISA",IF($B1314="DÉBITO",$D1314-($D1314*TAXAS!$B$4)),IF($A1314="MASTER",IF($B1314="DÉBITO",$D1314-($D1314*TAXAS!$B$5)),IF($A1314="ELO", IF($B1314="DÉBITO",$D1314-($D1314*TAXAS!$B$6)),IF($A1314="HIPERCARD",IF($B1314="DÉBITO",$D1314-($D1314*TAXAS!$B$7)),IF($A1314="DINERS",IF($B1314="DÉBITO",$D1314-($D1314*TAXAS!$B$8)),IF($A1314="AMERICA EXPRESS",IF($B1314="DÉBITO",$D1314-($D1314*TAXAS!$B$9)),IF($A1314=TAXAS!$A$10,IF($B1314="DÉBITO",$D1314-($D1314*TAXAS!$B$10)), IF($A1314=TAXAS!$A$11,IF($B1314="DÉBITO",$D1314-($D1314*TAXAS!$B$11)), IF($A1314=TAXAS!$A$12,IF($B1314="DÉBITO",$D1314-($D1314*TAXAS!$B$12)), IF($A1314=TAXAS!$A$13,IF($B1314="DÉBITO",$D1314-($D1314*TAXAS!$B$13)), IF($A1314=TAXAS!$A$14,IF($B1314="DÉBITO",$D1314-($D1314*TAXAS!$B$14)), IF($A1314=TAXAS!$A$15,IF($B1314="DÉBITO",$D1314-($D1314*TAXAS!$B$15)), IF($A1314=TAXAS!$A$16,IF($B1314="DÉBITO",$D1314-($D1314*TAXAS!$B$16)), IF($A1314=TAXAS!$A$17,IF($B1314="DÉBITO",$D1314-($D1314*TAXAS!$B$17)), IF($A1314=TAXAS!$A$18,IF($B1314="DÉBITO",$D1314-($D1314*TAXAS!$B$18)), IF($A1314=TAXAS!$A$19,IF($B1314="DÉBITO",$D1314-($D1314*TAXAS!$B$19)), IF($A1314=TAXAS!$A$20,IF($B1314="DÉBITO",$D1314-($D1314*TAXAS!$B$20)), IF($A1314=TAXAS!$A$21,IF($B1314="DÉBITO",$D1314-($D1314*TAXAS!$B$21)), IF($A1314=TAXAS!$A$22,IF($B1314="DÉBITO",$D1314-($D1314*TAXAS!$B$22)), IF($A1314=TAXAS!$A$23,IF($B1314="DÉBITO",$D1314-($D1314*TAXAS!$B$23)), IF($A1314=TAXAS!$A$24,IF($B1314="DÉBITO",$D1314-($D1314*TAXAS!$B$24)), IF($A1314=TAXAS!$A$25,IF($B1314="DÉBITO",$D1314-($D1314*TAXAS!$B$25)), IF($A1314=TAXAS!$A$26,IF($B1314="DÉBITO",$D1314-($D1314*TAXAS!$B$26)), IF($A1314=TAXAS!$A$27,IF($B1314="DÉBITO",$D1314-($D1314*TAXAS!$B$27))))))))))))))))))))))))))/1</f>
        <v>0</v>
      </c>
      <c r="F1314" s="8">
        <f>IF($A1314="VISA",IF($B1314="CRÉDITO",$D1314-($D1314*TAXAS!$C$4)),IF($A1314="MASTER",IF($B1314="CRÉDITO",$D1314-($D1314*TAXAS!$C$5)),IF($A1314="ELO", IF($B1314="CRÉDITO",$D1314-($D1314*TAXAS!$C$6)),IF($A1314="HIPERCARD",IF($B1314="CRÉDITO",$D1314-($D1314*TAXAS!$C$7)),IF($A1314="DINERS",IF($B1314="CRÉDITO",$D1314-($D1314*TAXAS!$C$8)),IF($A1314="AMERICA EXPRESS",IF($B1314="CRÉDITO",$D1314-($D1314*TAXAS!$C$9)),IF($A1314=TAXAS!$A$10,IF($B1314="CRÉDITO",$D1314-($D1314*TAXAS!$C$10)), IF($A1314=TAXAS!$A$11,IF($B1314="CRÉDITO",$D1314-($D1314*TAXAS!$C$11)), IF($A1314=TAXAS!$A$12,IF($B1314="CRÉDITO",$D1314-($D1314*TAXAS!$C$12)), IF($A1314=TAXAS!$A$13,IF($B1314="CRÉDITO",$D1314-($D1314*TAXAS!$C$13)), IF($A1314=TAXAS!$A$14,IF($B1314="CRÉDITO",$D1314-($D1314*TAXAS!$C$14)), IF($A1314=TAXAS!$A$15,IF($B1314="CRÉDITO",$D1314-($D1314*TAXAS!$C$15)), IF($A1314=TAXAS!$A$16,IF($B1314="CRÉDITO",$D1314-($D1314*TAXAS!$C$16)), IF($A1314=TAXAS!$A$17,IF($B1314="CRÉDITO",$D1314-($D1314*TAXAS!$C$17)), IF($A1314=TAXAS!$A$18,IF($B1314="CRÉDITO",$D1314-($D1314*TAXAS!$C$18)), IF($A1314=TAXAS!$A$19,IF($B1314="CRÉDITO",$D1314-($D1314*TAXAS!$C$19)), IF($A1314=TAXAS!$A$20,IF($B1314="CRÉDITO",$D1314-($D1314*TAXAS!$C$20)), IF($A1314=TAXAS!$A$21,IF($B1314="CRÉDITO",$D1314-($D1314*TAXAS!$C$21)), IF($A1314=TAXAS!$A$22,IF($B1314="CRÉDITO",$D1314-($D1314*TAXAS!$C$22)), IF($A1314=TAXAS!$A$23,IF($B1314="CRÉDITO",$D1314-($D1314*TAXAS!$C$23)), IF($A1314=TAXAS!$A$24,IF($B1314="CRÉDITO",$D1314-($D1314*TAXAS!$C$24)), IF($A1314=TAXAS!$A$25,IF($B1314="CRÉDITO",$D1314-($D1314*TAXAS!$C$25)), IF($A1314=TAXAS!$A$26,IF($B1314="CRÉDITO",$D1314-($D1314*TAXAS!$C$26)), IF($A1314=TAXAS!$A$27,IF($B1314="CRÉDITO",$D1314-($D1314*TAXAS!$C$27))))))))))))))))))))))))))/1</f>
        <v>0</v>
      </c>
      <c r="G1314" s="9">
        <f>IF($A1314="VISA",IF($B1314="PARCELADO ATÉ 3X",$D1314-(D1314*TAXAS!$D$4))/3,IF($A1314="MASTER",IF($B1314="PARCELADO ATÉ 3X",$D1314-(D1314*TAXAS!$D$5))/3,IF($A1314="ELO",IF($B1314="PARCELADO ATÉ 3X",$D1314-(D1314*TAXAS!$D$6))/3,IF($A1314="HIPERCARD",IF($B1314="PARCELADO ATÉ 3X",$D1314-(D1314*TAXAS!$D$7))/3,IF($A1314="DINERS",IF($B1314="PARCELADO ATÉ 3X",$D1314-(D1314*TAXAS!$D$8))/3,IF($A1314="AMERICA EXPRESS",IF($B1314="PARCELADO ATÉ 3X",$D1314-(D1314*TAXAS!$D$9))/3,IF($A1314=TAXAS!$A$10,IF($B1314="PARCELADO ATÉ 3X",$D1314-($D1314*TAXAS!$D$10))/3,IF($A1314=TAXAS!$A$11,IF($B1314="PARCELADO ATÉ 3X",$D1314-($D1314*TAXAS!$D$11))/3,IF($A1314=TAXAS!$A$12,IF($B1314="PARCELADO ATÉ 3X",$D1314-($D1314*TAXAS!$D$12))/3,IF($A1314=TAXAS!$A$13,IF($B1314="PARCELADO ATÉ 3X",$D1314-($D1314*TAXAS!$D$13))/3,IF($A1314=TAXAS!$A$14,IF($B1314="PARCELADO ATÉ 3X",$D1314-($D1314*TAXAS!$D$14))/3,IF($A1314=TAXAS!$A$15,IF($B1314="PARCELADO ATÉ 3X",$D1314-($D1314*TAXAS!$D$15))/3,IF($A1314=TAXAS!$A$16,IF($B1314="PARCELADO ATÉ 3X",$D1314-($D1314*TAXAS!$D$16))/3,IF($A1314=TAXAS!$A$17,IF($B1314="PARCELADO ATÉ 3X",$D1314-($D1314*TAXAS!$D$17))/3,IF($A1314=TAXAS!$A$18,IF($B1314="PARCELADO ATÉ 3X",$D1314-($D1314*TAXAS!$D$18))/3,IF($A1314=TAXAS!$A$19,IF($B1314="PARCELADO ATÉ 3X",$D1314-($D1314*TAXAS!$D$19))/3,IF($A1314=TAXAS!$A$20,IF($B1314="PARCELADO ATÉ 3X",$D1314-($D1314*TAXAS!$D$20))/3,IF($A1314=TAXAS!$A$21,IF($B1314="PARCELADO ATÉ 3X",$D1314-($D1314*TAXAS!$D$21))/3,IF($A1314=TAXAS!$A$22,IF($B1314="PARCELADO ATÉ 3X",$D1314-($D1314*TAXAS!$D$22))/3,IF($A1314=TAXAS!$A$23,IF($B1314="PARCELADO ATÉ 3X",$D1314-($D1314*TAXAS!$D$23))/3,IF($A1314=TAXAS!$A$24,IF($B1314="PARCELADO ATÉ 3X",$D1314-($D1314*TAXAS!$D$24))/3,IF($A1314=TAXAS!$A$25,IF($B1314="PARCELADO ATÉ 3X",$D1314-($D1314*TAXAS!$D$25))/3,IF($A1314=TAXAS!$A$26,IF($B1314="PARCELADO ATÉ 3X",$D1314-($D1314*TAXAS!$D$26))/3,IF($A1314=TAXAS!$A$27,IF($B1314="PARCELADO ATÉ 3X",$D1314-($D1314*TAXAS!$D$27))/3))))))))))))))))))))))))/1</f>
        <v>0</v>
      </c>
      <c r="H1314" s="9">
        <f>IF($A1314="VISA",IF($B1314="PARCELADO ATÉ 6X",$D1314-(D1314*TAXAS!$E$4))/6,IF($A1314="MASTER",IF($B1314="PARCELADO ATÉ 6X",$D1314-(D1314*TAXAS!$E$5))/6,IF($A1314="ELO",IF($B1314="PARCELADO ATÉ 6X",$D1314-(D1314*TAXAS!$E$6))/6,IF($A1314="HIPERCARD",IF($B1314="PARCELADO ATÉ 6X",$D1314-(D1314*TAXAS!$E$7))/6,IF($A1314="DINERS",IF($B1314="PARCELADO ATÉ 6X",$D1314-(D1314*TAXAS!$E$8))/6,IF($A1314="AMERICA EXPRESS",IF($B1314="PARCELADO ATÉ 6X",$D1314-(D1314*TAXAS!$E$9))/6,IF($A1314=TAXAS!$A$10,IF($B1314="PARCELADO ATÉ 6X",$D1314-($D1314*TAXAS!$E$10))/6,IF($A1314=TAXAS!$A$11,IF($B1314="PARCELADO ATÉ 6X",$D1314-($D1314*TAXAS!$E$11))/6,IF($A1314=TAXAS!$A$12,IF($B1314="PARCELADO ATÉ 6X",$D1314-($D1314*TAXAS!$E$12))/6,IF($A1314=TAXAS!$A$13,IF($B1314="PARCELADO ATÉ 6X",$D1314-($D1314*TAXAS!$E$13))/6,IF($A1314=TAXAS!$A$14,IF($B1314="PARCELADO ATÉ 6X",$D1314-($D1314*TAXAS!$E$14))/6,IF($A1314=TAXAS!$A$15,IF($B1314="PARCELADO ATÉ 6X",$D1314-($D1314*TAXAS!$E$15))/6,IF($A1314=TAXAS!$A$16,IF($B1314="PARCELADO ATÉ 6X",$D1314-($D1314*TAXAS!$E$16))/6,IF($A1314=TAXAS!$A$17,IF($B1314="PARCELADO ATÉ 6X",$D1314-($D1314*TAXAS!$E$17))/6,IF($A1314=TAXAS!$A$18,IF($B1314="PARCELADO ATÉ 6X",$D1314-($D1314*TAXAS!$E$18))/6,IF($A1314=TAXAS!$A$19,IF($B1314="PARCELADO ATÉ 6X",$D1314-($D1314*TAXAS!$E$19))/6,IF($A1314=TAXAS!$A$20,IF($B1314="PARCELADO ATÉ 6X",$D1314-($D1314*TAXAS!$E$20))/6,IF($A1314=TAXAS!$A$21,IF($B1314="PARCELADO ATÉ 6X",$D1314-($D1314*TAXAS!$E$21))/6,IF($A1314=TAXAS!$A$22,IF($B1314="PARCELADO ATÉ 6X",$D1314-($D1314*TAXAS!$E$22))/6,IF($A1314=TAXAS!$A$23,IF($B1314="PARCELADO ATÉ 6X",$D1314-($D1314*TAXAS!$E$23))/6,IF($A1314=TAXAS!$A$24,IF($B1314="PARCELADO ATÉ 6X",$D1314-($D1314*TAXAS!$E$24))/6,IF($A1314=TAXAS!$A$25,IF($B1314="PARCELADO ATÉ 6X",$D1314-($D1314*TAXAS!$E$25))/6,IF($A1314=TAXAS!$A$26,IF($B1314="PARCELADO ATÉ 6X",$D1314-($D1314*TAXAS!$E$26))/6,IF($A1314=TAXAS!$A$27,IF($B1314="PARCELADO ATÉ 6X",$D1314-($D1314*TAXAS!$E$27))/6))))))))))))))))))))))))/1</f>
        <v>0</v>
      </c>
      <c r="I1314" s="9">
        <f>IF($A1314="VISA",IF($B1314="PARCELADO ATÉ 12X",$D1314-(D1314*TAXAS!$F$4))/12,IF($A1314="MASTER",IF($B1314="PARCELADO ATÉ 12X",$D1314-(D1314*TAXAS!$F$5))/12,IF($A1314="ELO",IF($B1314="PARCELADO ATÉ 12X",$D1314-(D1314*TAXAS!$F$6))/12,IF($A1314="HIPERCARD",IF($B1314="PARCELADO ATÉ 12X",$D1314-(D1314*TAXAS!$F$7))/12,IF($A1314="DINERS",IF($B1314="PARCELADO ATÉ 12X",$D1314-(D1314*TAXAS!$F$8))/12,IF($A1314="AMERICA EXPRESS",IF($B1314="PARCELADO ATÉ 12X",$D1314-(D1314*TAXAS!$F$9))/12,IF($A1314=TAXAS!$A$10,IF($B1314="PARCELADO ATÉ 12X",$D1314-($D1314*TAXAS!$F$10))/12,IF($A1314=TAXAS!$A$11,IF($B1314="PARCELADO ATÉ 12X",$D1314-($D1314*TAXAS!$F$11))/12,IF($A1314=TAXAS!$A$12,IF($B1314="PARCELADO ATÉ 12X",$D1314-($D1314*TAXAS!$F$12))/12,IF($A1314=TAXAS!$A$13,IF($B1314="PARCELADO ATÉ 12X",$D1314-($D1314*TAXAS!$F$13))/12,IF($A1314=TAXAS!$A$14,IF($B1314="PARCELADO ATÉ 12X",$D1314-($D1314*TAXAS!$F$14))/12,IF($A1314=TAXAS!$A$15,IF($B1314="PARCELADO ATÉ 12X",$D1314-($D1314*TAXAS!$F$15))/12,IF($A1314=TAXAS!$A$16,IF($B1314="PARCELADO ATÉ 12X",$D1314-($D1314*TAXAS!$F$16))/12,IF($A1314=TAXAS!$A$17,IF($B1314="PARCELADO ATÉ 12X",$D1314-($D1314*TAXAS!$F$17))/12,IF($A1314=TAXAS!$A$18,IF($B1314="PARCELADO ATÉ 12X",$D1314-($D1314*TAXAS!$F$18))/12,IF($A1314=TAXAS!$A$19,IF($B1314="PARCELADO ATÉ 12X",$D1314-($D1314*TAXAS!$F$19))/12,IF($A1314=TAXAS!$A$20,IF($B1314="PARCELADO ATÉ 12X",$D1314-($D1314*TAXAS!$F$20))/12,IF($A1314=TAXAS!$A$21,IF($B1314="PARCELADO ATÉ 12X",$D1314-($D1314*TAXAS!$F$21))/12,IF($A1314=TAXAS!$A$22,IF($B1314="PARCELADO ATÉ 12X",$D1314-($D1314*TAXAS!$F$22))/12,IF($A1314=TAXAS!$A$23,IF($B1314="PARCELADO ATÉ 12X",$D1314-($D1314*TAXAS!$F$23))/12,IF($A1314=TAXAS!$A$24,IF($B1314="PARCELADO ATÉ 12X",$D1314-($D1314*TAXAS!$F$24))/12,IF($A1314=TAXAS!$A$25,IF($B1314="PARCELADO ATÉ 12X",$D1314-($D1314*TAXAS!$F$25))/12,IF($A1314=TAXAS!$A$26,IF($B1314="PARCELADO ATÉ 12X",$D1314-($D1314*TAXAS!$F$26))/12,IF($A1314=TAXAS!$A$27,IF($B1314="PARCELADO ATÉ 12X",$D1314-($D1314*TAXAS!$F$27))/12))))))))))))))))))))))))/1</f>
        <v>0</v>
      </c>
      <c r="J1314" s="8">
        <f t="shared" si="0"/>
        <v>0</v>
      </c>
      <c r="K1314" s="10" t="b">
        <f>IF($B1314="PARCELADO ATÉ 3X",($D1314-($D1314*TAXAS!$D$4))-$J1314)</f>
        <v>0</v>
      </c>
      <c r="L1314" s="10" t="b">
        <f>IF($B1314="PARCELADO ATÉ 6X",($D1314-($D1314*TAXAS!$E$4))-$J1314)</f>
        <v>0</v>
      </c>
      <c r="M1314" s="10" t="b">
        <f>IF($B1314="PARCELADO ATÉ 12X",($D1314-($D1314*TAXAS!$F$4))-$J1314)</f>
        <v>0</v>
      </c>
      <c r="N1314" s="8">
        <f t="shared" si="1"/>
        <v>0</v>
      </c>
      <c r="O1314" s="10">
        <f t="shared" si="2"/>
        <v>0</v>
      </c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</row>
    <row r="1315" spans="1:31" ht="15.75" customHeight="1" x14ac:dyDescent="0.2">
      <c r="A1315" s="3"/>
      <c r="B1315" s="5"/>
      <c r="C1315" s="6"/>
      <c r="D1315" s="42"/>
      <c r="E1315" s="8">
        <f>IF($A1315="VISA",IF($B1315="DÉBITO",$D1315-($D1315*TAXAS!$B$4)),IF($A1315="MASTER",IF($B1315="DÉBITO",$D1315-($D1315*TAXAS!$B$5)),IF($A1315="ELO", IF($B1315="DÉBITO",$D1315-($D1315*TAXAS!$B$6)),IF($A1315="HIPERCARD",IF($B1315="DÉBITO",$D1315-($D1315*TAXAS!$B$7)),IF($A1315="DINERS",IF($B1315="DÉBITO",$D1315-($D1315*TAXAS!$B$8)),IF($A1315="AMERICA EXPRESS",IF($B1315="DÉBITO",$D1315-($D1315*TAXAS!$B$9)),IF($A1315=TAXAS!$A$10,IF($B1315="DÉBITO",$D1315-($D1315*TAXAS!$B$10)), IF($A1315=TAXAS!$A$11,IF($B1315="DÉBITO",$D1315-($D1315*TAXAS!$B$11)), IF($A1315=TAXAS!$A$12,IF($B1315="DÉBITO",$D1315-($D1315*TAXAS!$B$12)), IF($A1315=TAXAS!$A$13,IF($B1315="DÉBITO",$D1315-($D1315*TAXAS!$B$13)), IF($A1315=TAXAS!$A$14,IF($B1315="DÉBITO",$D1315-($D1315*TAXAS!$B$14)), IF($A1315=TAXAS!$A$15,IF($B1315="DÉBITO",$D1315-($D1315*TAXAS!$B$15)), IF($A1315=TAXAS!$A$16,IF($B1315="DÉBITO",$D1315-($D1315*TAXAS!$B$16)), IF($A1315=TAXAS!$A$17,IF($B1315="DÉBITO",$D1315-($D1315*TAXAS!$B$17)), IF($A1315=TAXAS!$A$18,IF($B1315="DÉBITO",$D1315-($D1315*TAXAS!$B$18)), IF($A1315=TAXAS!$A$19,IF($B1315="DÉBITO",$D1315-($D1315*TAXAS!$B$19)), IF($A1315=TAXAS!$A$20,IF($B1315="DÉBITO",$D1315-($D1315*TAXAS!$B$20)), IF($A1315=TAXAS!$A$21,IF($B1315="DÉBITO",$D1315-($D1315*TAXAS!$B$21)), IF($A1315=TAXAS!$A$22,IF($B1315="DÉBITO",$D1315-($D1315*TAXAS!$B$22)), IF($A1315=TAXAS!$A$23,IF($B1315="DÉBITO",$D1315-($D1315*TAXAS!$B$23)), IF($A1315=TAXAS!$A$24,IF($B1315="DÉBITO",$D1315-($D1315*TAXAS!$B$24)), IF($A1315=TAXAS!$A$25,IF($B1315="DÉBITO",$D1315-($D1315*TAXAS!$B$25)), IF($A1315=TAXAS!$A$26,IF($B1315="DÉBITO",$D1315-($D1315*TAXAS!$B$26)), IF($A1315=TAXAS!$A$27,IF($B1315="DÉBITO",$D1315-($D1315*TAXAS!$B$27))))))))))))))))))))))))))/1</f>
        <v>0</v>
      </c>
      <c r="F1315" s="8">
        <f>IF($A1315="VISA",IF($B1315="CRÉDITO",$D1315-($D1315*TAXAS!$C$4)),IF($A1315="MASTER",IF($B1315="CRÉDITO",$D1315-($D1315*TAXAS!$C$5)),IF($A1315="ELO", IF($B1315="CRÉDITO",$D1315-($D1315*TAXAS!$C$6)),IF($A1315="HIPERCARD",IF($B1315="CRÉDITO",$D1315-($D1315*TAXAS!$C$7)),IF($A1315="DINERS",IF($B1315="CRÉDITO",$D1315-($D1315*TAXAS!$C$8)),IF($A1315="AMERICA EXPRESS",IF($B1315="CRÉDITO",$D1315-($D1315*TAXAS!$C$9)),IF($A1315=TAXAS!$A$10,IF($B1315="CRÉDITO",$D1315-($D1315*TAXAS!$C$10)), IF($A1315=TAXAS!$A$11,IF($B1315="CRÉDITO",$D1315-($D1315*TAXAS!$C$11)), IF($A1315=TAXAS!$A$12,IF($B1315="CRÉDITO",$D1315-($D1315*TAXAS!$C$12)), IF($A1315=TAXAS!$A$13,IF($B1315="CRÉDITO",$D1315-($D1315*TAXAS!$C$13)), IF($A1315=TAXAS!$A$14,IF($B1315="CRÉDITO",$D1315-($D1315*TAXAS!$C$14)), IF($A1315=TAXAS!$A$15,IF($B1315="CRÉDITO",$D1315-($D1315*TAXAS!$C$15)), IF($A1315=TAXAS!$A$16,IF($B1315="CRÉDITO",$D1315-($D1315*TAXAS!$C$16)), IF($A1315=TAXAS!$A$17,IF($B1315="CRÉDITO",$D1315-($D1315*TAXAS!$C$17)), IF($A1315=TAXAS!$A$18,IF($B1315="CRÉDITO",$D1315-($D1315*TAXAS!$C$18)), IF($A1315=TAXAS!$A$19,IF($B1315="CRÉDITO",$D1315-($D1315*TAXAS!$C$19)), IF($A1315=TAXAS!$A$20,IF($B1315="CRÉDITO",$D1315-($D1315*TAXAS!$C$20)), IF($A1315=TAXAS!$A$21,IF($B1315="CRÉDITO",$D1315-($D1315*TAXAS!$C$21)), IF($A1315=TAXAS!$A$22,IF($B1315="CRÉDITO",$D1315-($D1315*TAXAS!$C$22)), IF($A1315=TAXAS!$A$23,IF($B1315="CRÉDITO",$D1315-($D1315*TAXAS!$C$23)), IF($A1315=TAXAS!$A$24,IF($B1315="CRÉDITO",$D1315-($D1315*TAXAS!$C$24)), IF($A1315=TAXAS!$A$25,IF($B1315="CRÉDITO",$D1315-($D1315*TAXAS!$C$25)), IF($A1315=TAXAS!$A$26,IF($B1315="CRÉDITO",$D1315-($D1315*TAXAS!$C$26)), IF($A1315=TAXAS!$A$27,IF($B1315="CRÉDITO",$D1315-($D1315*TAXAS!$C$27))))))))))))))))))))))))))/1</f>
        <v>0</v>
      </c>
      <c r="G1315" s="9">
        <f>IF($A1315="VISA",IF($B1315="PARCELADO ATÉ 3X",$D1315-(D1315*TAXAS!$D$4))/3,IF($A1315="MASTER",IF($B1315="PARCELADO ATÉ 3X",$D1315-(D1315*TAXAS!$D$5))/3,IF($A1315="ELO",IF($B1315="PARCELADO ATÉ 3X",$D1315-(D1315*TAXAS!$D$6))/3,IF($A1315="HIPERCARD",IF($B1315="PARCELADO ATÉ 3X",$D1315-(D1315*TAXAS!$D$7))/3,IF($A1315="DINERS",IF($B1315="PARCELADO ATÉ 3X",$D1315-(D1315*TAXAS!$D$8))/3,IF($A1315="AMERICA EXPRESS",IF($B1315="PARCELADO ATÉ 3X",$D1315-(D1315*TAXAS!$D$9))/3,IF($A1315=TAXAS!$A$10,IF($B1315="PARCELADO ATÉ 3X",$D1315-($D1315*TAXAS!$D$10))/3,IF($A1315=TAXAS!$A$11,IF($B1315="PARCELADO ATÉ 3X",$D1315-($D1315*TAXAS!$D$11))/3,IF($A1315=TAXAS!$A$12,IF($B1315="PARCELADO ATÉ 3X",$D1315-($D1315*TAXAS!$D$12))/3,IF($A1315=TAXAS!$A$13,IF($B1315="PARCELADO ATÉ 3X",$D1315-($D1315*TAXAS!$D$13))/3,IF($A1315=TAXAS!$A$14,IF($B1315="PARCELADO ATÉ 3X",$D1315-($D1315*TAXAS!$D$14))/3,IF($A1315=TAXAS!$A$15,IF($B1315="PARCELADO ATÉ 3X",$D1315-($D1315*TAXAS!$D$15))/3,IF($A1315=TAXAS!$A$16,IF($B1315="PARCELADO ATÉ 3X",$D1315-($D1315*TAXAS!$D$16))/3,IF($A1315=TAXAS!$A$17,IF($B1315="PARCELADO ATÉ 3X",$D1315-($D1315*TAXAS!$D$17))/3,IF($A1315=TAXAS!$A$18,IF($B1315="PARCELADO ATÉ 3X",$D1315-($D1315*TAXAS!$D$18))/3,IF($A1315=TAXAS!$A$19,IF($B1315="PARCELADO ATÉ 3X",$D1315-($D1315*TAXAS!$D$19))/3,IF($A1315=TAXAS!$A$20,IF($B1315="PARCELADO ATÉ 3X",$D1315-($D1315*TAXAS!$D$20))/3,IF($A1315=TAXAS!$A$21,IF($B1315="PARCELADO ATÉ 3X",$D1315-($D1315*TAXAS!$D$21))/3,IF($A1315=TAXAS!$A$22,IF($B1315="PARCELADO ATÉ 3X",$D1315-($D1315*TAXAS!$D$22))/3,IF($A1315=TAXAS!$A$23,IF($B1315="PARCELADO ATÉ 3X",$D1315-($D1315*TAXAS!$D$23))/3,IF($A1315=TAXAS!$A$24,IF($B1315="PARCELADO ATÉ 3X",$D1315-($D1315*TAXAS!$D$24))/3,IF($A1315=TAXAS!$A$25,IF($B1315="PARCELADO ATÉ 3X",$D1315-($D1315*TAXAS!$D$25))/3,IF($A1315=TAXAS!$A$26,IF($B1315="PARCELADO ATÉ 3X",$D1315-($D1315*TAXAS!$D$26))/3,IF($A1315=TAXAS!$A$27,IF($B1315="PARCELADO ATÉ 3X",$D1315-($D1315*TAXAS!$D$27))/3))))))))))))))))))))))))/1</f>
        <v>0</v>
      </c>
      <c r="H1315" s="9">
        <f>IF($A1315="VISA",IF($B1315="PARCELADO ATÉ 6X",$D1315-(D1315*TAXAS!$E$4))/6,IF($A1315="MASTER",IF($B1315="PARCELADO ATÉ 6X",$D1315-(D1315*TAXAS!$E$5))/6,IF($A1315="ELO",IF($B1315="PARCELADO ATÉ 6X",$D1315-(D1315*TAXAS!$E$6))/6,IF($A1315="HIPERCARD",IF($B1315="PARCELADO ATÉ 6X",$D1315-(D1315*TAXAS!$E$7))/6,IF($A1315="DINERS",IF($B1315="PARCELADO ATÉ 6X",$D1315-(D1315*TAXAS!$E$8))/6,IF($A1315="AMERICA EXPRESS",IF($B1315="PARCELADO ATÉ 6X",$D1315-(D1315*TAXAS!$E$9))/6,IF($A1315=TAXAS!$A$10,IF($B1315="PARCELADO ATÉ 6X",$D1315-($D1315*TAXAS!$E$10))/6,IF($A1315=TAXAS!$A$11,IF($B1315="PARCELADO ATÉ 6X",$D1315-($D1315*TAXAS!$E$11))/6,IF($A1315=TAXAS!$A$12,IF($B1315="PARCELADO ATÉ 6X",$D1315-($D1315*TAXAS!$E$12))/6,IF($A1315=TAXAS!$A$13,IF($B1315="PARCELADO ATÉ 6X",$D1315-($D1315*TAXAS!$E$13))/6,IF($A1315=TAXAS!$A$14,IF($B1315="PARCELADO ATÉ 6X",$D1315-($D1315*TAXAS!$E$14))/6,IF($A1315=TAXAS!$A$15,IF($B1315="PARCELADO ATÉ 6X",$D1315-($D1315*TAXAS!$E$15))/6,IF($A1315=TAXAS!$A$16,IF($B1315="PARCELADO ATÉ 6X",$D1315-($D1315*TAXAS!$E$16))/6,IF($A1315=TAXAS!$A$17,IF($B1315="PARCELADO ATÉ 6X",$D1315-($D1315*TAXAS!$E$17))/6,IF($A1315=TAXAS!$A$18,IF($B1315="PARCELADO ATÉ 6X",$D1315-($D1315*TAXAS!$E$18))/6,IF($A1315=TAXAS!$A$19,IF($B1315="PARCELADO ATÉ 6X",$D1315-($D1315*TAXAS!$E$19))/6,IF($A1315=TAXAS!$A$20,IF($B1315="PARCELADO ATÉ 6X",$D1315-($D1315*TAXAS!$E$20))/6,IF($A1315=TAXAS!$A$21,IF($B1315="PARCELADO ATÉ 6X",$D1315-($D1315*TAXAS!$E$21))/6,IF($A1315=TAXAS!$A$22,IF($B1315="PARCELADO ATÉ 6X",$D1315-($D1315*TAXAS!$E$22))/6,IF($A1315=TAXAS!$A$23,IF($B1315="PARCELADO ATÉ 6X",$D1315-($D1315*TAXAS!$E$23))/6,IF($A1315=TAXAS!$A$24,IF($B1315="PARCELADO ATÉ 6X",$D1315-($D1315*TAXAS!$E$24))/6,IF($A1315=TAXAS!$A$25,IF($B1315="PARCELADO ATÉ 6X",$D1315-($D1315*TAXAS!$E$25))/6,IF($A1315=TAXAS!$A$26,IF($B1315="PARCELADO ATÉ 6X",$D1315-($D1315*TAXAS!$E$26))/6,IF($A1315=TAXAS!$A$27,IF($B1315="PARCELADO ATÉ 6X",$D1315-($D1315*TAXAS!$E$27))/6))))))))))))))))))))))))/1</f>
        <v>0</v>
      </c>
      <c r="I1315" s="9">
        <f>IF($A1315="VISA",IF($B1315="PARCELADO ATÉ 12X",$D1315-(D1315*TAXAS!$F$4))/12,IF($A1315="MASTER",IF($B1315="PARCELADO ATÉ 12X",$D1315-(D1315*TAXAS!$F$5))/12,IF($A1315="ELO",IF($B1315="PARCELADO ATÉ 12X",$D1315-(D1315*TAXAS!$F$6))/12,IF($A1315="HIPERCARD",IF($B1315="PARCELADO ATÉ 12X",$D1315-(D1315*TAXAS!$F$7))/12,IF($A1315="DINERS",IF($B1315="PARCELADO ATÉ 12X",$D1315-(D1315*TAXAS!$F$8))/12,IF($A1315="AMERICA EXPRESS",IF($B1315="PARCELADO ATÉ 12X",$D1315-(D1315*TAXAS!$F$9))/12,IF($A1315=TAXAS!$A$10,IF($B1315="PARCELADO ATÉ 12X",$D1315-($D1315*TAXAS!$F$10))/12,IF($A1315=TAXAS!$A$11,IF($B1315="PARCELADO ATÉ 12X",$D1315-($D1315*TAXAS!$F$11))/12,IF($A1315=TAXAS!$A$12,IF($B1315="PARCELADO ATÉ 12X",$D1315-($D1315*TAXAS!$F$12))/12,IF($A1315=TAXAS!$A$13,IF($B1315="PARCELADO ATÉ 12X",$D1315-($D1315*TAXAS!$F$13))/12,IF($A1315=TAXAS!$A$14,IF($B1315="PARCELADO ATÉ 12X",$D1315-($D1315*TAXAS!$F$14))/12,IF($A1315=TAXAS!$A$15,IF($B1315="PARCELADO ATÉ 12X",$D1315-($D1315*TAXAS!$F$15))/12,IF($A1315=TAXAS!$A$16,IF($B1315="PARCELADO ATÉ 12X",$D1315-($D1315*TAXAS!$F$16))/12,IF($A1315=TAXAS!$A$17,IF($B1315="PARCELADO ATÉ 12X",$D1315-($D1315*TAXAS!$F$17))/12,IF($A1315=TAXAS!$A$18,IF($B1315="PARCELADO ATÉ 12X",$D1315-($D1315*TAXAS!$F$18))/12,IF($A1315=TAXAS!$A$19,IF($B1315="PARCELADO ATÉ 12X",$D1315-($D1315*TAXAS!$F$19))/12,IF($A1315=TAXAS!$A$20,IF($B1315="PARCELADO ATÉ 12X",$D1315-($D1315*TAXAS!$F$20))/12,IF($A1315=TAXAS!$A$21,IF($B1315="PARCELADO ATÉ 12X",$D1315-($D1315*TAXAS!$F$21))/12,IF($A1315=TAXAS!$A$22,IF($B1315="PARCELADO ATÉ 12X",$D1315-($D1315*TAXAS!$F$22))/12,IF($A1315=TAXAS!$A$23,IF($B1315="PARCELADO ATÉ 12X",$D1315-($D1315*TAXAS!$F$23))/12,IF($A1315=TAXAS!$A$24,IF($B1315="PARCELADO ATÉ 12X",$D1315-($D1315*TAXAS!$F$24))/12,IF($A1315=TAXAS!$A$25,IF($B1315="PARCELADO ATÉ 12X",$D1315-($D1315*TAXAS!$F$25))/12,IF($A1315=TAXAS!$A$26,IF($B1315="PARCELADO ATÉ 12X",$D1315-($D1315*TAXAS!$F$26))/12,IF($A1315=TAXAS!$A$27,IF($B1315="PARCELADO ATÉ 12X",$D1315-($D1315*TAXAS!$F$27))/12))))))))))))))))))))))))/1</f>
        <v>0</v>
      </c>
      <c r="J1315" s="8">
        <f t="shared" si="0"/>
        <v>0</v>
      </c>
      <c r="K1315" s="10" t="b">
        <f>IF($B1315="PARCELADO ATÉ 3X",($D1315-($D1315*TAXAS!$D$4))-$J1315)</f>
        <v>0</v>
      </c>
      <c r="L1315" s="10" t="b">
        <f>IF($B1315="PARCELADO ATÉ 6X",($D1315-($D1315*TAXAS!$E$4))-$J1315)</f>
        <v>0</v>
      </c>
      <c r="M1315" s="10" t="b">
        <f>IF($B1315="PARCELADO ATÉ 12X",($D1315-($D1315*TAXAS!$F$4))-$J1315)</f>
        <v>0</v>
      </c>
      <c r="N1315" s="8">
        <f t="shared" si="1"/>
        <v>0</v>
      </c>
      <c r="O1315" s="10">
        <f t="shared" si="2"/>
        <v>0</v>
      </c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</row>
    <row r="1316" spans="1:31" ht="15.75" customHeight="1" x14ac:dyDescent="0.2">
      <c r="A1316" s="3"/>
      <c r="B1316" s="5"/>
      <c r="C1316" s="6"/>
      <c r="D1316" s="42"/>
      <c r="E1316" s="8">
        <f>IF($A1316="VISA",IF($B1316="DÉBITO",$D1316-($D1316*TAXAS!$B$4)),IF($A1316="MASTER",IF($B1316="DÉBITO",$D1316-($D1316*TAXAS!$B$5)),IF($A1316="ELO", IF($B1316="DÉBITO",$D1316-($D1316*TAXAS!$B$6)),IF($A1316="HIPERCARD",IF($B1316="DÉBITO",$D1316-($D1316*TAXAS!$B$7)),IF($A1316="DINERS",IF($B1316="DÉBITO",$D1316-($D1316*TAXAS!$B$8)),IF($A1316="AMERICA EXPRESS",IF($B1316="DÉBITO",$D1316-($D1316*TAXAS!$B$9)),IF($A1316=TAXAS!$A$10,IF($B1316="DÉBITO",$D1316-($D1316*TAXAS!$B$10)), IF($A1316=TAXAS!$A$11,IF($B1316="DÉBITO",$D1316-($D1316*TAXAS!$B$11)), IF($A1316=TAXAS!$A$12,IF($B1316="DÉBITO",$D1316-($D1316*TAXAS!$B$12)), IF($A1316=TAXAS!$A$13,IF($B1316="DÉBITO",$D1316-($D1316*TAXAS!$B$13)), IF($A1316=TAXAS!$A$14,IF($B1316="DÉBITO",$D1316-($D1316*TAXAS!$B$14)), IF($A1316=TAXAS!$A$15,IF($B1316="DÉBITO",$D1316-($D1316*TAXAS!$B$15)), IF($A1316=TAXAS!$A$16,IF($B1316="DÉBITO",$D1316-($D1316*TAXAS!$B$16)), IF($A1316=TAXAS!$A$17,IF($B1316="DÉBITO",$D1316-($D1316*TAXAS!$B$17)), IF($A1316=TAXAS!$A$18,IF($B1316="DÉBITO",$D1316-($D1316*TAXAS!$B$18)), IF($A1316=TAXAS!$A$19,IF($B1316="DÉBITO",$D1316-($D1316*TAXAS!$B$19)), IF($A1316=TAXAS!$A$20,IF($B1316="DÉBITO",$D1316-($D1316*TAXAS!$B$20)), IF($A1316=TAXAS!$A$21,IF($B1316="DÉBITO",$D1316-($D1316*TAXAS!$B$21)), IF($A1316=TAXAS!$A$22,IF($B1316="DÉBITO",$D1316-($D1316*TAXAS!$B$22)), IF($A1316=TAXAS!$A$23,IF($B1316="DÉBITO",$D1316-($D1316*TAXAS!$B$23)), IF($A1316=TAXAS!$A$24,IF($B1316="DÉBITO",$D1316-($D1316*TAXAS!$B$24)), IF($A1316=TAXAS!$A$25,IF($B1316="DÉBITO",$D1316-($D1316*TAXAS!$B$25)), IF($A1316=TAXAS!$A$26,IF($B1316="DÉBITO",$D1316-($D1316*TAXAS!$B$26)), IF($A1316=TAXAS!$A$27,IF($B1316="DÉBITO",$D1316-($D1316*TAXAS!$B$27))))))))))))))))))))))))))/1</f>
        <v>0</v>
      </c>
      <c r="F1316" s="8">
        <f>IF($A1316="VISA",IF($B1316="CRÉDITO",$D1316-($D1316*TAXAS!$C$4)),IF($A1316="MASTER",IF($B1316="CRÉDITO",$D1316-($D1316*TAXAS!$C$5)),IF($A1316="ELO", IF($B1316="CRÉDITO",$D1316-($D1316*TAXAS!$C$6)),IF($A1316="HIPERCARD",IF($B1316="CRÉDITO",$D1316-($D1316*TAXAS!$C$7)),IF($A1316="DINERS",IF($B1316="CRÉDITO",$D1316-($D1316*TAXAS!$C$8)),IF($A1316="AMERICA EXPRESS",IF($B1316="CRÉDITO",$D1316-($D1316*TAXAS!$C$9)),IF($A1316=TAXAS!$A$10,IF($B1316="CRÉDITO",$D1316-($D1316*TAXAS!$C$10)), IF($A1316=TAXAS!$A$11,IF($B1316="CRÉDITO",$D1316-($D1316*TAXAS!$C$11)), IF($A1316=TAXAS!$A$12,IF($B1316="CRÉDITO",$D1316-($D1316*TAXAS!$C$12)), IF($A1316=TAXAS!$A$13,IF($B1316="CRÉDITO",$D1316-($D1316*TAXAS!$C$13)), IF($A1316=TAXAS!$A$14,IF($B1316="CRÉDITO",$D1316-($D1316*TAXAS!$C$14)), IF($A1316=TAXAS!$A$15,IF($B1316="CRÉDITO",$D1316-($D1316*TAXAS!$C$15)), IF($A1316=TAXAS!$A$16,IF($B1316="CRÉDITO",$D1316-($D1316*TAXAS!$C$16)), IF($A1316=TAXAS!$A$17,IF($B1316="CRÉDITO",$D1316-($D1316*TAXAS!$C$17)), IF($A1316=TAXAS!$A$18,IF($B1316="CRÉDITO",$D1316-($D1316*TAXAS!$C$18)), IF($A1316=TAXAS!$A$19,IF($B1316="CRÉDITO",$D1316-($D1316*TAXAS!$C$19)), IF($A1316=TAXAS!$A$20,IF($B1316="CRÉDITO",$D1316-($D1316*TAXAS!$C$20)), IF($A1316=TAXAS!$A$21,IF($B1316="CRÉDITO",$D1316-($D1316*TAXAS!$C$21)), IF($A1316=TAXAS!$A$22,IF($B1316="CRÉDITO",$D1316-($D1316*TAXAS!$C$22)), IF($A1316=TAXAS!$A$23,IF($B1316="CRÉDITO",$D1316-($D1316*TAXAS!$C$23)), IF($A1316=TAXAS!$A$24,IF($B1316="CRÉDITO",$D1316-($D1316*TAXAS!$C$24)), IF($A1316=TAXAS!$A$25,IF($B1316="CRÉDITO",$D1316-($D1316*TAXAS!$C$25)), IF($A1316=TAXAS!$A$26,IF($B1316="CRÉDITO",$D1316-($D1316*TAXAS!$C$26)), IF($A1316=TAXAS!$A$27,IF($B1316="CRÉDITO",$D1316-($D1316*TAXAS!$C$27))))))))))))))))))))))))))/1</f>
        <v>0</v>
      </c>
      <c r="G1316" s="9">
        <f>IF($A1316="VISA",IF($B1316="PARCELADO ATÉ 3X",$D1316-(D1316*TAXAS!$D$4))/3,IF($A1316="MASTER",IF($B1316="PARCELADO ATÉ 3X",$D1316-(D1316*TAXAS!$D$5))/3,IF($A1316="ELO",IF($B1316="PARCELADO ATÉ 3X",$D1316-(D1316*TAXAS!$D$6))/3,IF($A1316="HIPERCARD",IF($B1316="PARCELADO ATÉ 3X",$D1316-(D1316*TAXAS!$D$7))/3,IF($A1316="DINERS",IF($B1316="PARCELADO ATÉ 3X",$D1316-(D1316*TAXAS!$D$8))/3,IF($A1316="AMERICA EXPRESS",IF($B1316="PARCELADO ATÉ 3X",$D1316-(D1316*TAXAS!$D$9))/3,IF($A1316=TAXAS!$A$10,IF($B1316="PARCELADO ATÉ 3X",$D1316-($D1316*TAXAS!$D$10))/3,IF($A1316=TAXAS!$A$11,IF($B1316="PARCELADO ATÉ 3X",$D1316-($D1316*TAXAS!$D$11))/3,IF($A1316=TAXAS!$A$12,IF($B1316="PARCELADO ATÉ 3X",$D1316-($D1316*TAXAS!$D$12))/3,IF($A1316=TAXAS!$A$13,IF($B1316="PARCELADO ATÉ 3X",$D1316-($D1316*TAXAS!$D$13))/3,IF($A1316=TAXAS!$A$14,IF($B1316="PARCELADO ATÉ 3X",$D1316-($D1316*TAXAS!$D$14))/3,IF($A1316=TAXAS!$A$15,IF($B1316="PARCELADO ATÉ 3X",$D1316-($D1316*TAXAS!$D$15))/3,IF($A1316=TAXAS!$A$16,IF($B1316="PARCELADO ATÉ 3X",$D1316-($D1316*TAXAS!$D$16))/3,IF($A1316=TAXAS!$A$17,IF($B1316="PARCELADO ATÉ 3X",$D1316-($D1316*TAXAS!$D$17))/3,IF($A1316=TAXAS!$A$18,IF($B1316="PARCELADO ATÉ 3X",$D1316-($D1316*TAXAS!$D$18))/3,IF($A1316=TAXAS!$A$19,IF($B1316="PARCELADO ATÉ 3X",$D1316-($D1316*TAXAS!$D$19))/3,IF($A1316=TAXAS!$A$20,IF($B1316="PARCELADO ATÉ 3X",$D1316-($D1316*TAXAS!$D$20))/3,IF($A1316=TAXAS!$A$21,IF($B1316="PARCELADO ATÉ 3X",$D1316-($D1316*TAXAS!$D$21))/3,IF($A1316=TAXAS!$A$22,IF($B1316="PARCELADO ATÉ 3X",$D1316-($D1316*TAXAS!$D$22))/3,IF($A1316=TAXAS!$A$23,IF($B1316="PARCELADO ATÉ 3X",$D1316-($D1316*TAXAS!$D$23))/3,IF($A1316=TAXAS!$A$24,IF($B1316="PARCELADO ATÉ 3X",$D1316-($D1316*TAXAS!$D$24))/3,IF($A1316=TAXAS!$A$25,IF($B1316="PARCELADO ATÉ 3X",$D1316-($D1316*TAXAS!$D$25))/3,IF($A1316=TAXAS!$A$26,IF($B1316="PARCELADO ATÉ 3X",$D1316-($D1316*TAXAS!$D$26))/3,IF($A1316=TAXAS!$A$27,IF($B1316="PARCELADO ATÉ 3X",$D1316-($D1316*TAXAS!$D$27))/3))))))))))))))))))))))))/1</f>
        <v>0</v>
      </c>
      <c r="H1316" s="9">
        <f>IF($A1316="VISA",IF($B1316="PARCELADO ATÉ 6X",$D1316-(D1316*TAXAS!$E$4))/6,IF($A1316="MASTER",IF($B1316="PARCELADO ATÉ 6X",$D1316-(D1316*TAXAS!$E$5))/6,IF($A1316="ELO",IF($B1316="PARCELADO ATÉ 6X",$D1316-(D1316*TAXAS!$E$6))/6,IF($A1316="HIPERCARD",IF($B1316="PARCELADO ATÉ 6X",$D1316-(D1316*TAXAS!$E$7))/6,IF($A1316="DINERS",IF($B1316="PARCELADO ATÉ 6X",$D1316-(D1316*TAXAS!$E$8))/6,IF($A1316="AMERICA EXPRESS",IF($B1316="PARCELADO ATÉ 6X",$D1316-(D1316*TAXAS!$E$9))/6,IF($A1316=TAXAS!$A$10,IF($B1316="PARCELADO ATÉ 6X",$D1316-($D1316*TAXAS!$E$10))/6,IF($A1316=TAXAS!$A$11,IF($B1316="PARCELADO ATÉ 6X",$D1316-($D1316*TAXAS!$E$11))/6,IF($A1316=TAXAS!$A$12,IF($B1316="PARCELADO ATÉ 6X",$D1316-($D1316*TAXAS!$E$12))/6,IF($A1316=TAXAS!$A$13,IF($B1316="PARCELADO ATÉ 6X",$D1316-($D1316*TAXAS!$E$13))/6,IF($A1316=TAXAS!$A$14,IF($B1316="PARCELADO ATÉ 6X",$D1316-($D1316*TAXAS!$E$14))/6,IF($A1316=TAXAS!$A$15,IF($B1316="PARCELADO ATÉ 6X",$D1316-($D1316*TAXAS!$E$15))/6,IF($A1316=TAXAS!$A$16,IF($B1316="PARCELADO ATÉ 6X",$D1316-($D1316*TAXAS!$E$16))/6,IF($A1316=TAXAS!$A$17,IF($B1316="PARCELADO ATÉ 6X",$D1316-($D1316*TAXAS!$E$17))/6,IF($A1316=TAXAS!$A$18,IF($B1316="PARCELADO ATÉ 6X",$D1316-($D1316*TAXAS!$E$18))/6,IF($A1316=TAXAS!$A$19,IF($B1316="PARCELADO ATÉ 6X",$D1316-($D1316*TAXAS!$E$19))/6,IF($A1316=TAXAS!$A$20,IF($B1316="PARCELADO ATÉ 6X",$D1316-($D1316*TAXAS!$E$20))/6,IF($A1316=TAXAS!$A$21,IF($B1316="PARCELADO ATÉ 6X",$D1316-($D1316*TAXAS!$E$21))/6,IF($A1316=TAXAS!$A$22,IF($B1316="PARCELADO ATÉ 6X",$D1316-($D1316*TAXAS!$E$22))/6,IF($A1316=TAXAS!$A$23,IF($B1316="PARCELADO ATÉ 6X",$D1316-($D1316*TAXAS!$E$23))/6,IF($A1316=TAXAS!$A$24,IF($B1316="PARCELADO ATÉ 6X",$D1316-($D1316*TAXAS!$E$24))/6,IF($A1316=TAXAS!$A$25,IF($B1316="PARCELADO ATÉ 6X",$D1316-($D1316*TAXAS!$E$25))/6,IF($A1316=TAXAS!$A$26,IF($B1316="PARCELADO ATÉ 6X",$D1316-($D1316*TAXAS!$E$26))/6,IF($A1316=TAXAS!$A$27,IF($B1316="PARCELADO ATÉ 6X",$D1316-($D1316*TAXAS!$E$27))/6))))))))))))))))))))))))/1</f>
        <v>0</v>
      </c>
      <c r="I1316" s="9">
        <f>IF($A1316="VISA",IF($B1316="PARCELADO ATÉ 12X",$D1316-(D1316*TAXAS!$F$4))/12,IF($A1316="MASTER",IF($B1316="PARCELADO ATÉ 12X",$D1316-(D1316*TAXAS!$F$5))/12,IF($A1316="ELO",IF($B1316="PARCELADO ATÉ 12X",$D1316-(D1316*TAXAS!$F$6))/12,IF($A1316="HIPERCARD",IF($B1316="PARCELADO ATÉ 12X",$D1316-(D1316*TAXAS!$F$7))/12,IF($A1316="DINERS",IF($B1316="PARCELADO ATÉ 12X",$D1316-(D1316*TAXAS!$F$8))/12,IF($A1316="AMERICA EXPRESS",IF($B1316="PARCELADO ATÉ 12X",$D1316-(D1316*TAXAS!$F$9))/12,IF($A1316=TAXAS!$A$10,IF($B1316="PARCELADO ATÉ 12X",$D1316-($D1316*TAXAS!$F$10))/12,IF($A1316=TAXAS!$A$11,IF($B1316="PARCELADO ATÉ 12X",$D1316-($D1316*TAXAS!$F$11))/12,IF($A1316=TAXAS!$A$12,IF($B1316="PARCELADO ATÉ 12X",$D1316-($D1316*TAXAS!$F$12))/12,IF($A1316=TAXAS!$A$13,IF($B1316="PARCELADO ATÉ 12X",$D1316-($D1316*TAXAS!$F$13))/12,IF($A1316=TAXAS!$A$14,IF($B1316="PARCELADO ATÉ 12X",$D1316-($D1316*TAXAS!$F$14))/12,IF($A1316=TAXAS!$A$15,IF($B1316="PARCELADO ATÉ 12X",$D1316-($D1316*TAXAS!$F$15))/12,IF($A1316=TAXAS!$A$16,IF($B1316="PARCELADO ATÉ 12X",$D1316-($D1316*TAXAS!$F$16))/12,IF($A1316=TAXAS!$A$17,IF($B1316="PARCELADO ATÉ 12X",$D1316-($D1316*TAXAS!$F$17))/12,IF($A1316=TAXAS!$A$18,IF($B1316="PARCELADO ATÉ 12X",$D1316-($D1316*TAXAS!$F$18))/12,IF($A1316=TAXAS!$A$19,IF($B1316="PARCELADO ATÉ 12X",$D1316-($D1316*TAXAS!$F$19))/12,IF($A1316=TAXAS!$A$20,IF($B1316="PARCELADO ATÉ 12X",$D1316-($D1316*TAXAS!$F$20))/12,IF($A1316=TAXAS!$A$21,IF($B1316="PARCELADO ATÉ 12X",$D1316-($D1316*TAXAS!$F$21))/12,IF($A1316=TAXAS!$A$22,IF($B1316="PARCELADO ATÉ 12X",$D1316-($D1316*TAXAS!$F$22))/12,IF($A1316=TAXAS!$A$23,IF($B1316="PARCELADO ATÉ 12X",$D1316-($D1316*TAXAS!$F$23))/12,IF($A1316=TAXAS!$A$24,IF($B1316="PARCELADO ATÉ 12X",$D1316-($D1316*TAXAS!$F$24))/12,IF($A1316=TAXAS!$A$25,IF($B1316="PARCELADO ATÉ 12X",$D1316-($D1316*TAXAS!$F$25))/12,IF($A1316=TAXAS!$A$26,IF($B1316="PARCELADO ATÉ 12X",$D1316-($D1316*TAXAS!$F$26))/12,IF($A1316=TAXAS!$A$27,IF($B1316="PARCELADO ATÉ 12X",$D1316-($D1316*TAXAS!$F$27))/12))))))))))))))))))))))))/1</f>
        <v>0</v>
      </c>
      <c r="J1316" s="8">
        <f t="shared" si="0"/>
        <v>0</v>
      </c>
      <c r="K1316" s="10" t="b">
        <f>IF($B1316="PARCELADO ATÉ 3X",($D1316-($D1316*TAXAS!$D$4))-$J1316)</f>
        <v>0</v>
      </c>
      <c r="L1316" s="10" t="b">
        <f>IF($B1316="PARCELADO ATÉ 6X",($D1316-($D1316*TAXAS!$E$4))-$J1316)</f>
        <v>0</v>
      </c>
      <c r="M1316" s="10" t="b">
        <f>IF($B1316="PARCELADO ATÉ 12X",($D1316-($D1316*TAXAS!$F$4))-$J1316)</f>
        <v>0</v>
      </c>
      <c r="N1316" s="8">
        <f t="shared" si="1"/>
        <v>0</v>
      </c>
      <c r="O1316" s="10">
        <f t="shared" si="2"/>
        <v>0</v>
      </c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</row>
    <row r="1317" spans="1:31" ht="15.75" customHeight="1" x14ac:dyDescent="0.2">
      <c r="A1317" s="3"/>
      <c r="B1317" s="5"/>
      <c r="C1317" s="6"/>
      <c r="D1317" s="42"/>
      <c r="E1317" s="8">
        <f>IF($A1317="VISA",IF($B1317="DÉBITO",$D1317-($D1317*TAXAS!$B$4)),IF($A1317="MASTER",IF($B1317="DÉBITO",$D1317-($D1317*TAXAS!$B$5)),IF($A1317="ELO", IF($B1317="DÉBITO",$D1317-($D1317*TAXAS!$B$6)),IF($A1317="HIPERCARD",IF($B1317="DÉBITO",$D1317-($D1317*TAXAS!$B$7)),IF($A1317="DINERS",IF($B1317="DÉBITO",$D1317-($D1317*TAXAS!$B$8)),IF($A1317="AMERICA EXPRESS",IF($B1317="DÉBITO",$D1317-($D1317*TAXAS!$B$9)),IF($A1317=TAXAS!$A$10,IF($B1317="DÉBITO",$D1317-($D1317*TAXAS!$B$10)), IF($A1317=TAXAS!$A$11,IF($B1317="DÉBITO",$D1317-($D1317*TAXAS!$B$11)), IF($A1317=TAXAS!$A$12,IF($B1317="DÉBITO",$D1317-($D1317*TAXAS!$B$12)), IF($A1317=TAXAS!$A$13,IF($B1317="DÉBITO",$D1317-($D1317*TAXAS!$B$13)), IF($A1317=TAXAS!$A$14,IF($B1317="DÉBITO",$D1317-($D1317*TAXAS!$B$14)), IF($A1317=TAXAS!$A$15,IF($B1317="DÉBITO",$D1317-($D1317*TAXAS!$B$15)), IF($A1317=TAXAS!$A$16,IF($B1317="DÉBITO",$D1317-($D1317*TAXAS!$B$16)), IF($A1317=TAXAS!$A$17,IF($B1317="DÉBITO",$D1317-($D1317*TAXAS!$B$17)), IF($A1317=TAXAS!$A$18,IF($B1317="DÉBITO",$D1317-($D1317*TAXAS!$B$18)), IF($A1317=TAXAS!$A$19,IF($B1317="DÉBITO",$D1317-($D1317*TAXAS!$B$19)), IF($A1317=TAXAS!$A$20,IF($B1317="DÉBITO",$D1317-($D1317*TAXAS!$B$20)), IF($A1317=TAXAS!$A$21,IF($B1317="DÉBITO",$D1317-($D1317*TAXAS!$B$21)), IF($A1317=TAXAS!$A$22,IF($B1317="DÉBITO",$D1317-($D1317*TAXAS!$B$22)), IF($A1317=TAXAS!$A$23,IF($B1317="DÉBITO",$D1317-($D1317*TAXAS!$B$23)), IF($A1317=TAXAS!$A$24,IF($B1317="DÉBITO",$D1317-($D1317*TAXAS!$B$24)), IF($A1317=TAXAS!$A$25,IF($B1317="DÉBITO",$D1317-($D1317*TAXAS!$B$25)), IF($A1317=TAXAS!$A$26,IF($B1317="DÉBITO",$D1317-($D1317*TAXAS!$B$26)), IF($A1317=TAXAS!$A$27,IF($B1317="DÉBITO",$D1317-($D1317*TAXAS!$B$27))))))))))))))))))))))))))/1</f>
        <v>0</v>
      </c>
      <c r="F1317" s="8">
        <f>IF($A1317="VISA",IF($B1317="CRÉDITO",$D1317-($D1317*TAXAS!$C$4)),IF($A1317="MASTER",IF($B1317="CRÉDITO",$D1317-($D1317*TAXAS!$C$5)),IF($A1317="ELO", IF($B1317="CRÉDITO",$D1317-($D1317*TAXAS!$C$6)),IF($A1317="HIPERCARD",IF($B1317="CRÉDITO",$D1317-($D1317*TAXAS!$C$7)),IF($A1317="DINERS",IF($B1317="CRÉDITO",$D1317-($D1317*TAXAS!$C$8)),IF($A1317="AMERICA EXPRESS",IF($B1317="CRÉDITO",$D1317-($D1317*TAXAS!$C$9)),IF($A1317=TAXAS!$A$10,IF($B1317="CRÉDITO",$D1317-($D1317*TAXAS!$C$10)), IF($A1317=TAXAS!$A$11,IF($B1317="CRÉDITO",$D1317-($D1317*TAXAS!$C$11)), IF($A1317=TAXAS!$A$12,IF($B1317="CRÉDITO",$D1317-($D1317*TAXAS!$C$12)), IF($A1317=TAXAS!$A$13,IF($B1317="CRÉDITO",$D1317-($D1317*TAXAS!$C$13)), IF($A1317=TAXAS!$A$14,IF($B1317="CRÉDITO",$D1317-($D1317*TAXAS!$C$14)), IF($A1317=TAXAS!$A$15,IF($B1317="CRÉDITO",$D1317-($D1317*TAXAS!$C$15)), IF($A1317=TAXAS!$A$16,IF($B1317="CRÉDITO",$D1317-($D1317*TAXAS!$C$16)), IF($A1317=TAXAS!$A$17,IF($B1317="CRÉDITO",$D1317-($D1317*TAXAS!$C$17)), IF($A1317=TAXAS!$A$18,IF($B1317="CRÉDITO",$D1317-($D1317*TAXAS!$C$18)), IF($A1317=TAXAS!$A$19,IF($B1317="CRÉDITO",$D1317-($D1317*TAXAS!$C$19)), IF($A1317=TAXAS!$A$20,IF($B1317="CRÉDITO",$D1317-($D1317*TAXAS!$C$20)), IF($A1317=TAXAS!$A$21,IF($B1317="CRÉDITO",$D1317-($D1317*TAXAS!$C$21)), IF($A1317=TAXAS!$A$22,IF($B1317="CRÉDITO",$D1317-($D1317*TAXAS!$C$22)), IF($A1317=TAXAS!$A$23,IF($B1317="CRÉDITO",$D1317-($D1317*TAXAS!$C$23)), IF($A1317=TAXAS!$A$24,IF($B1317="CRÉDITO",$D1317-($D1317*TAXAS!$C$24)), IF($A1317=TAXAS!$A$25,IF($B1317="CRÉDITO",$D1317-($D1317*TAXAS!$C$25)), IF($A1317=TAXAS!$A$26,IF($B1317="CRÉDITO",$D1317-($D1317*TAXAS!$C$26)), IF($A1317=TAXAS!$A$27,IF($B1317="CRÉDITO",$D1317-($D1317*TAXAS!$C$27))))))))))))))))))))))))))/1</f>
        <v>0</v>
      </c>
      <c r="G1317" s="9">
        <f>IF($A1317="VISA",IF($B1317="PARCELADO ATÉ 3X",$D1317-(D1317*TAXAS!$D$4))/3,IF($A1317="MASTER",IF($B1317="PARCELADO ATÉ 3X",$D1317-(D1317*TAXAS!$D$5))/3,IF($A1317="ELO",IF($B1317="PARCELADO ATÉ 3X",$D1317-(D1317*TAXAS!$D$6))/3,IF($A1317="HIPERCARD",IF($B1317="PARCELADO ATÉ 3X",$D1317-(D1317*TAXAS!$D$7))/3,IF($A1317="DINERS",IF($B1317="PARCELADO ATÉ 3X",$D1317-(D1317*TAXAS!$D$8))/3,IF($A1317="AMERICA EXPRESS",IF($B1317="PARCELADO ATÉ 3X",$D1317-(D1317*TAXAS!$D$9))/3,IF($A1317=TAXAS!$A$10,IF($B1317="PARCELADO ATÉ 3X",$D1317-($D1317*TAXAS!$D$10))/3,IF($A1317=TAXAS!$A$11,IF($B1317="PARCELADO ATÉ 3X",$D1317-($D1317*TAXAS!$D$11))/3,IF($A1317=TAXAS!$A$12,IF($B1317="PARCELADO ATÉ 3X",$D1317-($D1317*TAXAS!$D$12))/3,IF($A1317=TAXAS!$A$13,IF($B1317="PARCELADO ATÉ 3X",$D1317-($D1317*TAXAS!$D$13))/3,IF($A1317=TAXAS!$A$14,IF($B1317="PARCELADO ATÉ 3X",$D1317-($D1317*TAXAS!$D$14))/3,IF($A1317=TAXAS!$A$15,IF($B1317="PARCELADO ATÉ 3X",$D1317-($D1317*TAXAS!$D$15))/3,IF($A1317=TAXAS!$A$16,IF($B1317="PARCELADO ATÉ 3X",$D1317-($D1317*TAXAS!$D$16))/3,IF($A1317=TAXAS!$A$17,IF($B1317="PARCELADO ATÉ 3X",$D1317-($D1317*TAXAS!$D$17))/3,IF($A1317=TAXAS!$A$18,IF($B1317="PARCELADO ATÉ 3X",$D1317-($D1317*TAXAS!$D$18))/3,IF($A1317=TAXAS!$A$19,IF($B1317="PARCELADO ATÉ 3X",$D1317-($D1317*TAXAS!$D$19))/3,IF($A1317=TAXAS!$A$20,IF($B1317="PARCELADO ATÉ 3X",$D1317-($D1317*TAXAS!$D$20))/3,IF($A1317=TAXAS!$A$21,IF($B1317="PARCELADO ATÉ 3X",$D1317-($D1317*TAXAS!$D$21))/3,IF($A1317=TAXAS!$A$22,IF($B1317="PARCELADO ATÉ 3X",$D1317-($D1317*TAXAS!$D$22))/3,IF($A1317=TAXAS!$A$23,IF($B1317="PARCELADO ATÉ 3X",$D1317-($D1317*TAXAS!$D$23))/3,IF($A1317=TAXAS!$A$24,IF($B1317="PARCELADO ATÉ 3X",$D1317-($D1317*TAXAS!$D$24))/3,IF($A1317=TAXAS!$A$25,IF($B1317="PARCELADO ATÉ 3X",$D1317-($D1317*TAXAS!$D$25))/3,IF($A1317=TAXAS!$A$26,IF($B1317="PARCELADO ATÉ 3X",$D1317-($D1317*TAXAS!$D$26))/3,IF($A1317=TAXAS!$A$27,IF($B1317="PARCELADO ATÉ 3X",$D1317-($D1317*TAXAS!$D$27))/3))))))))))))))))))))))))/1</f>
        <v>0</v>
      </c>
      <c r="H1317" s="9">
        <f>IF($A1317="VISA",IF($B1317="PARCELADO ATÉ 6X",$D1317-(D1317*TAXAS!$E$4))/6,IF($A1317="MASTER",IF($B1317="PARCELADO ATÉ 6X",$D1317-(D1317*TAXAS!$E$5))/6,IF($A1317="ELO",IF($B1317="PARCELADO ATÉ 6X",$D1317-(D1317*TAXAS!$E$6))/6,IF($A1317="HIPERCARD",IF($B1317="PARCELADO ATÉ 6X",$D1317-(D1317*TAXAS!$E$7))/6,IF($A1317="DINERS",IF($B1317="PARCELADO ATÉ 6X",$D1317-(D1317*TAXAS!$E$8))/6,IF($A1317="AMERICA EXPRESS",IF($B1317="PARCELADO ATÉ 6X",$D1317-(D1317*TAXAS!$E$9))/6,IF($A1317=TAXAS!$A$10,IF($B1317="PARCELADO ATÉ 6X",$D1317-($D1317*TAXAS!$E$10))/6,IF($A1317=TAXAS!$A$11,IF($B1317="PARCELADO ATÉ 6X",$D1317-($D1317*TAXAS!$E$11))/6,IF($A1317=TAXAS!$A$12,IF($B1317="PARCELADO ATÉ 6X",$D1317-($D1317*TAXAS!$E$12))/6,IF($A1317=TAXAS!$A$13,IF($B1317="PARCELADO ATÉ 6X",$D1317-($D1317*TAXAS!$E$13))/6,IF($A1317=TAXAS!$A$14,IF($B1317="PARCELADO ATÉ 6X",$D1317-($D1317*TAXAS!$E$14))/6,IF($A1317=TAXAS!$A$15,IF($B1317="PARCELADO ATÉ 6X",$D1317-($D1317*TAXAS!$E$15))/6,IF($A1317=TAXAS!$A$16,IF($B1317="PARCELADO ATÉ 6X",$D1317-($D1317*TAXAS!$E$16))/6,IF($A1317=TAXAS!$A$17,IF($B1317="PARCELADO ATÉ 6X",$D1317-($D1317*TAXAS!$E$17))/6,IF($A1317=TAXAS!$A$18,IF($B1317="PARCELADO ATÉ 6X",$D1317-($D1317*TAXAS!$E$18))/6,IF($A1317=TAXAS!$A$19,IF($B1317="PARCELADO ATÉ 6X",$D1317-($D1317*TAXAS!$E$19))/6,IF($A1317=TAXAS!$A$20,IF($B1317="PARCELADO ATÉ 6X",$D1317-($D1317*TAXAS!$E$20))/6,IF($A1317=TAXAS!$A$21,IF($B1317="PARCELADO ATÉ 6X",$D1317-($D1317*TAXAS!$E$21))/6,IF($A1317=TAXAS!$A$22,IF($B1317="PARCELADO ATÉ 6X",$D1317-($D1317*TAXAS!$E$22))/6,IF($A1317=TAXAS!$A$23,IF($B1317="PARCELADO ATÉ 6X",$D1317-($D1317*TAXAS!$E$23))/6,IF($A1317=TAXAS!$A$24,IF($B1317="PARCELADO ATÉ 6X",$D1317-($D1317*TAXAS!$E$24))/6,IF($A1317=TAXAS!$A$25,IF($B1317="PARCELADO ATÉ 6X",$D1317-($D1317*TAXAS!$E$25))/6,IF($A1317=TAXAS!$A$26,IF($B1317="PARCELADO ATÉ 6X",$D1317-($D1317*TAXAS!$E$26))/6,IF($A1317=TAXAS!$A$27,IF($B1317="PARCELADO ATÉ 6X",$D1317-($D1317*TAXAS!$E$27))/6))))))))))))))))))))))))/1</f>
        <v>0</v>
      </c>
      <c r="I1317" s="9">
        <f>IF($A1317="VISA",IF($B1317="PARCELADO ATÉ 12X",$D1317-(D1317*TAXAS!$F$4))/12,IF($A1317="MASTER",IF($B1317="PARCELADO ATÉ 12X",$D1317-(D1317*TAXAS!$F$5))/12,IF($A1317="ELO",IF($B1317="PARCELADO ATÉ 12X",$D1317-(D1317*TAXAS!$F$6))/12,IF($A1317="HIPERCARD",IF($B1317="PARCELADO ATÉ 12X",$D1317-(D1317*TAXAS!$F$7))/12,IF($A1317="DINERS",IF($B1317="PARCELADO ATÉ 12X",$D1317-(D1317*TAXAS!$F$8))/12,IF($A1317="AMERICA EXPRESS",IF($B1317="PARCELADO ATÉ 12X",$D1317-(D1317*TAXAS!$F$9))/12,IF($A1317=TAXAS!$A$10,IF($B1317="PARCELADO ATÉ 12X",$D1317-($D1317*TAXAS!$F$10))/12,IF($A1317=TAXAS!$A$11,IF($B1317="PARCELADO ATÉ 12X",$D1317-($D1317*TAXAS!$F$11))/12,IF($A1317=TAXAS!$A$12,IF($B1317="PARCELADO ATÉ 12X",$D1317-($D1317*TAXAS!$F$12))/12,IF($A1317=TAXAS!$A$13,IF($B1317="PARCELADO ATÉ 12X",$D1317-($D1317*TAXAS!$F$13))/12,IF($A1317=TAXAS!$A$14,IF($B1317="PARCELADO ATÉ 12X",$D1317-($D1317*TAXAS!$F$14))/12,IF($A1317=TAXAS!$A$15,IF($B1317="PARCELADO ATÉ 12X",$D1317-($D1317*TAXAS!$F$15))/12,IF($A1317=TAXAS!$A$16,IF($B1317="PARCELADO ATÉ 12X",$D1317-($D1317*TAXAS!$F$16))/12,IF($A1317=TAXAS!$A$17,IF($B1317="PARCELADO ATÉ 12X",$D1317-($D1317*TAXAS!$F$17))/12,IF($A1317=TAXAS!$A$18,IF($B1317="PARCELADO ATÉ 12X",$D1317-($D1317*TAXAS!$F$18))/12,IF($A1317=TAXAS!$A$19,IF($B1317="PARCELADO ATÉ 12X",$D1317-($D1317*TAXAS!$F$19))/12,IF($A1317=TAXAS!$A$20,IF($B1317="PARCELADO ATÉ 12X",$D1317-($D1317*TAXAS!$F$20))/12,IF($A1317=TAXAS!$A$21,IF($B1317="PARCELADO ATÉ 12X",$D1317-($D1317*TAXAS!$F$21))/12,IF($A1317=TAXAS!$A$22,IF($B1317="PARCELADO ATÉ 12X",$D1317-($D1317*TAXAS!$F$22))/12,IF($A1317=TAXAS!$A$23,IF($B1317="PARCELADO ATÉ 12X",$D1317-($D1317*TAXAS!$F$23))/12,IF($A1317=TAXAS!$A$24,IF($B1317="PARCELADO ATÉ 12X",$D1317-($D1317*TAXAS!$F$24))/12,IF($A1317=TAXAS!$A$25,IF($B1317="PARCELADO ATÉ 12X",$D1317-($D1317*TAXAS!$F$25))/12,IF($A1317=TAXAS!$A$26,IF($B1317="PARCELADO ATÉ 12X",$D1317-($D1317*TAXAS!$F$26))/12,IF($A1317=TAXAS!$A$27,IF($B1317="PARCELADO ATÉ 12X",$D1317-($D1317*TAXAS!$F$27))/12))))))))))))))))))))))))/1</f>
        <v>0</v>
      </c>
      <c r="J1317" s="8">
        <f t="shared" si="0"/>
        <v>0</v>
      </c>
      <c r="K1317" s="10" t="b">
        <f>IF($B1317="PARCELADO ATÉ 3X",($D1317-($D1317*TAXAS!$D$4))-$J1317)</f>
        <v>0</v>
      </c>
      <c r="L1317" s="10" t="b">
        <f>IF($B1317="PARCELADO ATÉ 6X",($D1317-($D1317*TAXAS!$E$4))-$J1317)</f>
        <v>0</v>
      </c>
      <c r="M1317" s="10" t="b">
        <f>IF($B1317="PARCELADO ATÉ 12X",($D1317-($D1317*TAXAS!$F$4))-$J1317)</f>
        <v>0</v>
      </c>
      <c r="N1317" s="8">
        <f t="shared" si="1"/>
        <v>0</v>
      </c>
      <c r="O1317" s="10">
        <f t="shared" si="2"/>
        <v>0</v>
      </c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</row>
    <row r="1318" spans="1:31" ht="15.75" customHeight="1" x14ac:dyDescent="0.2">
      <c r="A1318" s="3"/>
      <c r="B1318" s="5"/>
      <c r="C1318" s="6"/>
      <c r="D1318" s="42"/>
      <c r="E1318" s="8">
        <f>IF($A1318="VISA",IF($B1318="DÉBITO",$D1318-($D1318*TAXAS!$B$4)),IF($A1318="MASTER",IF($B1318="DÉBITO",$D1318-($D1318*TAXAS!$B$5)),IF($A1318="ELO", IF($B1318="DÉBITO",$D1318-($D1318*TAXAS!$B$6)),IF($A1318="HIPERCARD",IF($B1318="DÉBITO",$D1318-($D1318*TAXAS!$B$7)),IF($A1318="DINERS",IF($B1318="DÉBITO",$D1318-($D1318*TAXAS!$B$8)),IF($A1318="AMERICA EXPRESS",IF($B1318="DÉBITO",$D1318-($D1318*TAXAS!$B$9)),IF($A1318=TAXAS!$A$10,IF($B1318="DÉBITO",$D1318-($D1318*TAXAS!$B$10)), IF($A1318=TAXAS!$A$11,IF($B1318="DÉBITO",$D1318-($D1318*TAXAS!$B$11)), IF($A1318=TAXAS!$A$12,IF($B1318="DÉBITO",$D1318-($D1318*TAXAS!$B$12)), IF($A1318=TAXAS!$A$13,IF($B1318="DÉBITO",$D1318-($D1318*TAXAS!$B$13)), IF($A1318=TAXAS!$A$14,IF($B1318="DÉBITO",$D1318-($D1318*TAXAS!$B$14)), IF($A1318=TAXAS!$A$15,IF($B1318="DÉBITO",$D1318-($D1318*TAXAS!$B$15)), IF($A1318=TAXAS!$A$16,IF($B1318="DÉBITO",$D1318-($D1318*TAXAS!$B$16)), IF($A1318=TAXAS!$A$17,IF($B1318="DÉBITO",$D1318-($D1318*TAXAS!$B$17)), IF($A1318=TAXAS!$A$18,IF($B1318="DÉBITO",$D1318-($D1318*TAXAS!$B$18)), IF($A1318=TAXAS!$A$19,IF($B1318="DÉBITO",$D1318-($D1318*TAXAS!$B$19)), IF($A1318=TAXAS!$A$20,IF($B1318="DÉBITO",$D1318-($D1318*TAXAS!$B$20)), IF($A1318=TAXAS!$A$21,IF($B1318="DÉBITO",$D1318-($D1318*TAXAS!$B$21)), IF($A1318=TAXAS!$A$22,IF($B1318="DÉBITO",$D1318-($D1318*TAXAS!$B$22)), IF($A1318=TAXAS!$A$23,IF($B1318="DÉBITO",$D1318-($D1318*TAXAS!$B$23)), IF($A1318=TAXAS!$A$24,IF($B1318="DÉBITO",$D1318-($D1318*TAXAS!$B$24)), IF($A1318=TAXAS!$A$25,IF($B1318="DÉBITO",$D1318-($D1318*TAXAS!$B$25)), IF($A1318=TAXAS!$A$26,IF($B1318="DÉBITO",$D1318-($D1318*TAXAS!$B$26)), IF($A1318=TAXAS!$A$27,IF($B1318="DÉBITO",$D1318-($D1318*TAXAS!$B$27))))))))))))))))))))))))))/1</f>
        <v>0</v>
      </c>
      <c r="F1318" s="8">
        <f>IF($A1318="VISA",IF($B1318="CRÉDITO",$D1318-($D1318*TAXAS!$C$4)),IF($A1318="MASTER",IF($B1318="CRÉDITO",$D1318-($D1318*TAXAS!$C$5)),IF($A1318="ELO", IF($B1318="CRÉDITO",$D1318-($D1318*TAXAS!$C$6)),IF($A1318="HIPERCARD",IF($B1318="CRÉDITO",$D1318-($D1318*TAXAS!$C$7)),IF($A1318="DINERS",IF($B1318="CRÉDITO",$D1318-($D1318*TAXAS!$C$8)),IF($A1318="AMERICA EXPRESS",IF($B1318="CRÉDITO",$D1318-($D1318*TAXAS!$C$9)),IF($A1318=TAXAS!$A$10,IF($B1318="CRÉDITO",$D1318-($D1318*TAXAS!$C$10)), IF($A1318=TAXAS!$A$11,IF($B1318="CRÉDITO",$D1318-($D1318*TAXAS!$C$11)), IF($A1318=TAXAS!$A$12,IF($B1318="CRÉDITO",$D1318-($D1318*TAXAS!$C$12)), IF($A1318=TAXAS!$A$13,IF($B1318="CRÉDITO",$D1318-($D1318*TAXAS!$C$13)), IF($A1318=TAXAS!$A$14,IF($B1318="CRÉDITO",$D1318-($D1318*TAXAS!$C$14)), IF($A1318=TAXAS!$A$15,IF($B1318="CRÉDITO",$D1318-($D1318*TAXAS!$C$15)), IF($A1318=TAXAS!$A$16,IF($B1318="CRÉDITO",$D1318-($D1318*TAXAS!$C$16)), IF($A1318=TAXAS!$A$17,IF($B1318="CRÉDITO",$D1318-($D1318*TAXAS!$C$17)), IF($A1318=TAXAS!$A$18,IF($B1318="CRÉDITO",$D1318-($D1318*TAXAS!$C$18)), IF($A1318=TAXAS!$A$19,IF($B1318="CRÉDITO",$D1318-($D1318*TAXAS!$C$19)), IF($A1318=TAXAS!$A$20,IF($B1318="CRÉDITO",$D1318-($D1318*TAXAS!$C$20)), IF($A1318=TAXAS!$A$21,IF($B1318="CRÉDITO",$D1318-($D1318*TAXAS!$C$21)), IF($A1318=TAXAS!$A$22,IF($B1318="CRÉDITO",$D1318-($D1318*TAXAS!$C$22)), IF($A1318=TAXAS!$A$23,IF($B1318="CRÉDITO",$D1318-($D1318*TAXAS!$C$23)), IF($A1318=TAXAS!$A$24,IF($B1318="CRÉDITO",$D1318-($D1318*TAXAS!$C$24)), IF($A1318=TAXAS!$A$25,IF($B1318="CRÉDITO",$D1318-($D1318*TAXAS!$C$25)), IF($A1318=TAXAS!$A$26,IF($B1318="CRÉDITO",$D1318-($D1318*TAXAS!$C$26)), IF($A1318=TAXAS!$A$27,IF($B1318="CRÉDITO",$D1318-($D1318*TAXAS!$C$27))))))))))))))))))))))))))/1</f>
        <v>0</v>
      </c>
      <c r="G1318" s="9">
        <f>IF($A1318="VISA",IF($B1318="PARCELADO ATÉ 3X",$D1318-(D1318*TAXAS!$D$4))/3,IF($A1318="MASTER",IF($B1318="PARCELADO ATÉ 3X",$D1318-(D1318*TAXAS!$D$5))/3,IF($A1318="ELO",IF($B1318="PARCELADO ATÉ 3X",$D1318-(D1318*TAXAS!$D$6))/3,IF($A1318="HIPERCARD",IF($B1318="PARCELADO ATÉ 3X",$D1318-(D1318*TAXAS!$D$7))/3,IF($A1318="DINERS",IF($B1318="PARCELADO ATÉ 3X",$D1318-(D1318*TAXAS!$D$8))/3,IF($A1318="AMERICA EXPRESS",IF($B1318="PARCELADO ATÉ 3X",$D1318-(D1318*TAXAS!$D$9))/3,IF($A1318=TAXAS!$A$10,IF($B1318="PARCELADO ATÉ 3X",$D1318-($D1318*TAXAS!$D$10))/3,IF($A1318=TAXAS!$A$11,IF($B1318="PARCELADO ATÉ 3X",$D1318-($D1318*TAXAS!$D$11))/3,IF($A1318=TAXAS!$A$12,IF($B1318="PARCELADO ATÉ 3X",$D1318-($D1318*TAXAS!$D$12))/3,IF($A1318=TAXAS!$A$13,IF($B1318="PARCELADO ATÉ 3X",$D1318-($D1318*TAXAS!$D$13))/3,IF($A1318=TAXAS!$A$14,IF($B1318="PARCELADO ATÉ 3X",$D1318-($D1318*TAXAS!$D$14))/3,IF($A1318=TAXAS!$A$15,IF($B1318="PARCELADO ATÉ 3X",$D1318-($D1318*TAXAS!$D$15))/3,IF($A1318=TAXAS!$A$16,IF($B1318="PARCELADO ATÉ 3X",$D1318-($D1318*TAXAS!$D$16))/3,IF($A1318=TAXAS!$A$17,IF($B1318="PARCELADO ATÉ 3X",$D1318-($D1318*TAXAS!$D$17))/3,IF($A1318=TAXAS!$A$18,IF($B1318="PARCELADO ATÉ 3X",$D1318-($D1318*TAXAS!$D$18))/3,IF($A1318=TAXAS!$A$19,IF($B1318="PARCELADO ATÉ 3X",$D1318-($D1318*TAXAS!$D$19))/3,IF($A1318=TAXAS!$A$20,IF($B1318="PARCELADO ATÉ 3X",$D1318-($D1318*TAXAS!$D$20))/3,IF($A1318=TAXAS!$A$21,IF($B1318="PARCELADO ATÉ 3X",$D1318-($D1318*TAXAS!$D$21))/3,IF($A1318=TAXAS!$A$22,IF($B1318="PARCELADO ATÉ 3X",$D1318-($D1318*TAXAS!$D$22))/3,IF($A1318=TAXAS!$A$23,IF($B1318="PARCELADO ATÉ 3X",$D1318-($D1318*TAXAS!$D$23))/3,IF($A1318=TAXAS!$A$24,IF($B1318="PARCELADO ATÉ 3X",$D1318-($D1318*TAXAS!$D$24))/3,IF($A1318=TAXAS!$A$25,IF($B1318="PARCELADO ATÉ 3X",$D1318-($D1318*TAXAS!$D$25))/3,IF($A1318=TAXAS!$A$26,IF($B1318="PARCELADO ATÉ 3X",$D1318-($D1318*TAXAS!$D$26))/3,IF($A1318=TAXAS!$A$27,IF($B1318="PARCELADO ATÉ 3X",$D1318-($D1318*TAXAS!$D$27))/3))))))))))))))))))))))))/1</f>
        <v>0</v>
      </c>
      <c r="H1318" s="9">
        <f>IF($A1318="VISA",IF($B1318="PARCELADO ATÉ 6X",$D1318-(D1318*TAXAS!$E$4))/6,IF($A1318="MASTER",IF($B1318="PARCELADO ATÉ 6X",$D1318-(D1318*TAXAS!$E$5))/6,IF($A1318="ELO",IF($B1318="PARCELADO ATÉ 6X",$D1318-(D1318*TAXAS!$E$6))/6,IF($A1318="HIPERCARD",IF($B1318="PARCELADO ATÉ 6X",$D1318-(D1318*TAXAS!$E$7))/6,IF($A1318="DINERS",IF($B1318="PARCELADO ATÉ 6X",$D1318-(D1318*TAXAS!$E$8))/6,IF($A1318="AMERICA EXPRESS",IF($B1318="PARCELADO ATÉ 6X",$D1318-(D1318*TAXAS!$E$9))/6,IF($A1318=TAXAS!$A$10,IF($B1318="PARCELADO ATÉ 6X",$D1318-($D1318*TAXAS!$E$10))/6,IF($A1318=TAXAS!$A$11,IF($B1318="PARCELADO ATÉ 6X",$D1318-($D1318*TAXAS!$E$11))/6,IF($A1318=TAXAS!$A$12,IF($B1318="PARCELADO ATÉ 6X",$D1318-($D1318*TAXAS!$E$12))/6,IF($A1318=TAXAS!$A$13,IF($B1318="PARCELADO ATÉ 6X",$D1318-($D1318*TAXAS!$E$13))/6,IF($A1318=TAXAS!$A$14,IF($B1318="PARCELADO ATÉ 6X",$D1318-($D1318*TAXAS!$E$14))/6,IF($A1318=TAXAS!$A$15,IF($B1318="PARCELADO ATÉ 6X",$D1318-($D1318*TAXAS!$E$15))/6,IF($A1318=TAXAS!$A$16,IF($B1318="PARCELADO ATÉ 6X",$D1318-($D1318*TAXAS!$E$16))/6,IF($A1318=TAXAS!$A$17,IF($B1318="PARCELADO ATÉ 6X",$D1318-($D1318*TAXAS!$E$17))/6,IF($A1318=TAXAS!$A$18,IF($B1318="PARCELADO ATÉ 6X",$D1318-($D1318*TAXAS!$E$18))/6,IF($A1318=TAXAS!$A$19,IF($B1318="PARCELADO ATÉ 6X",$D1318-($D1318*TAXAS!$E$19))/6,IF($A1318=TAXAS!$A$20,IF($B1318="PARCELADO ATÉ 6X",$D1318-($D1318*TAXAS!$E$20))/6,IF($A1318=TAXAS!$A$21,IF($B1318="PARCELADO ATÉ 6X",$D1318-($D1318*TAXAS!$E$21))/6,IF($A1318=TAXAS!$A$22,IF($B1318="PARCELADO ATÉ 6X",$D1318-($D1318*TAXAS!$E$22))/6,IF($A1318=TAXAS!$A$23,IF($B1318="PARCELADO ATÉ 6X",$D1318-($D1318*TAXAS!$E$23))/6,IF($A1318=TAXAS!$A$24,IF($B1318="PARCELADO ATÉ 6X",$D1318-($D1318*TAXAS!$E$24))/6,IF($A1318=TAXAS!$A$25,IF($B1318="PARCELADO ATÉ 6X",$D1318-($D1318*TAXAS!$E$25))/6,IF($A1318=TAXAS!$A$26,IF($B1318="PARCELADO ATÉ 6X",$D1318-($D1318*TAXAS!$E$26))/6,IF($A1318=TAXAS!$A$27,IF($B1318="PARCELADO ATÉ 6X",$D1318-($D1318*TAXAS!$E$27))/6))))))))))))))))))))))))/1</f>
        <v>0</v>
      </c>
      <c r="I1318" s="9">
        <f>IF($A1318="VISA",IF($B1318="PARCELADO ATÉ 12X",$D1318-(D1318*TAXAS!$F$4))/12,IF($A1318="MASTER",IF($B1318="PARCELADO ATÉ 12X",$D1318-(D1318*TAXAS!$F$5))/12,IF($A1318="ELO",IF($B1318="PARCELADO ATÉ 12X",$D1318-(D1318*TAXAS!$F$6))/12,IF($A1318="HIPERCARD",IF($B1318="PARCELADO ATÉ 12X",$D1318-(D1318*TAXAS!$F$7))/12,IF($A1318="DINERS",IF($B1318="PARCELADO ATÉ 12X",$D1318-(D1318*TAXAS!$F$8))/12,IF($A1318="AMERICA EXPRESS",IF($B1318="PARCELADO ATÉ 12X",$D1318-(D1318*TAXAS!$F$9))/12,IF($A1318=TAXAS!$A$10,IF($B1318="PARCELADO ATÉ 12X",$D1318-($D1318*TAXAS!$F$10))/12,IF($A1318=TAXAS!$A$11,IF($B1318="PARCELADO ATÉ 12X",$D1318-($D1318*TAXAS!$F$11))/12,IF($A1318=TAXAS!$A$12,IF($B1318="PARCELADO ATÉ 12X",$D1318-($D1318*TAXAS!$F$12))/12,IF($A1318=TAXAS!$A$13,IF($B1318="PARCELADO ATÉ 12X",$D1318-($D1318*TAXAS!$F$13))/12,IF($A1318=TAXAS!$A$14,IF($B1318="PARCELADO ATÉ 12X",$D1318-($D1318*TAXAS!$F$14))/12,IF($A1318=TAXAS!$A$15,IF($B1318="PARCELADO ATÉ 12X",$D1318-($D1318*TAXAS!$F$15))/12,IF($A1318=TAXAS!$A$16,IF($B1318="PARCELADO ATÉ 12X",$D1318-($D1318*TAXAS!$F$16))/12,IF($A1318=TAXAS!$A$17,IF($B1318="PARCELADO ATÉ 12X",$D1318-($D1318*TAXAS!$F$17))/12,IF($A1318=TAXAS!$A$18,IF($B1318="PARCELADO ATÉ 12X",$D1318-($D1318*TAXAS!$F$18))/12,IF($A1318=TAXAS!$A$19,IF($B1318="PARCELADO ATÉ 12X",$D1318-($D1318*TAXAS!$F$19))/12,IF($A1318=TAXAS!$A$20,IF($B1318="PARCELADO ATÉ 12X",$D1318-($D1318*TAXAS!$F$20))/12,IF($A1318=TAXAS!$A$21,IF($B1318="PARCELADO ATÉ 12X",$D1318-($D1318*TAXAS!$F$21))/12,IF($A1318=TAXAS!$A$22,IF($B1318="PARCELADO ATÉ 12X",$D1318-($D1318*TAXAS!$F$22))/12,IF($A1318=TAXAS!$A$23,IF($B1318="PARCELADO ATÉ 12X",$D1318-($D1318*TAXAS!$F$23))/12,IF($A1318=TAXAS!$A$24,IF($B1318="PARCELADO ATÉ 12X",$D1318-($D1318*TAXAS!$F$24))/12,IF($A1318=TAXAS!$A$25,IF($B1318="PARCELADO ATÉ 12X",$D1318-($D1318*TAXAS!$F$25))/12,IF($A1318=TAXAS!$A$26,IF($B1318="PARCELADO ATÉ 12X",$D1318-($D1318*TAXAS!$F$26))/12,IF($A1318=TAXAS!$A$27,IF($B1318="PARCELADO ATÉ 12X",$D1318-($D1318*TAXAS!$F$27))/12))))))))))))))))))))))))/1</f>
        <v>0</v>
      </c>
      <c r="J1318" s="8">
        <f t="shared" si="0"/>
        <v>0</v>
      </c>
      <c r="K1318" s="10" t="b">
        <f>IF($B1318="PARCELADO ATÉ 3X",($D1318-($D1318*TAXAS!$D$4))-$J1318)</f>
        <v>0</v>
      </c>
      <c r="L1318" s="10" t="b">
        <f>IF($B1318="PARCELADO ATÉ 6X",($D1318-($D1318*TAXAS!$E$4))-$J1318)</f>
        <v>0</v>
      </c>
      <c r="M1318" s="10" t="b">
        <f>IF($B1318="PARCELADO ATÉ 12X",($D1318-($D1318*TAXAS!$F$4))-$J1318)</f>
        <v>0</v>
      </c>
      <c r="N1318" s="8">
        <f t="shared" si="1"/>
        <v>0</v>
      </c>
      <c r="O1318" s="10">
        <f t="shared" si="2"/>
        <v>0</v>
      </c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</row>
    <row r="1319" spans="1:31" ht="15.75" customHeight="1" x14ac:dyDescent="0.2">
      <c r="A1319" s="3"/>
      <c r="B1319" s="5"/>
      <c r="C1319" s="6"/>
      <c r="D1319" s="42"/>
      <c r="E1319" s="8">
        <f>IF($A1319="VISA",IF($B1319="DÉBITO",$D1319-($D1319*TAXAS!$B$4)),IF($A1319="MASTER",IF($B1319="DÉBITO",$D1319-($D1319*TAXAS!$B$5)),IF($A1319="ELO", IF($B1319="DÉBITO",$D1319-($D1319*TAXAS!$B$6)),IF($A1319="HIPERCARD",IF($B1319="DÉBITO",$D1319-($D1319*TAXAS!$B$7)),IF($A1319="DINERS",IF($B1319="DÉBITO",$D1319-($D1319*TAXAS!$B$8)),IF($A1319="AMERICA EXPRESS",IF($B1319="DÉBITO",$D1319-($D1319*TAXAS!$B$9)),IF($A1319=TAXAS!$A$10,IF($B1319="DÉBITO",$D1319-($D1319*TAXAS!$B$10)), IF($A1319=TAXAS!$A$11,IF($B1319="DÉBITO",$D1319-($D1319*TAXAS!$B$11)), IF($A1319=TAXAS!$A$12,IF($B1319="DÉBITO",$D1319-($D1319*TAXAS!$B$12)), IF($A1319=TAXAS!$A$13,IF($B1319="DÉBITO",$D1319-($D1319*TAXAS!$B$13)), IF($A1319=TAXAS!$A$14,IF($B1319="DÉBITO",$D1319-($D1319*TAXAS!$B$14)), IF($A1319=TAXAS!$A$15,IF($B1319="DÉBITO",$D1319-($D1319*TAXAS!$B$15)), IF($A1319=TAXAS!$A$16,IF($B1319="DÉBITO",$D1319-($D1319*TAXAS!$B$16)), IF($A1319=TAXAS!$A$17,IF($B1319="DÉBITO",$D1319-($D1319*TAXAS!$B$17)), IF($A1319=TAXAS!$A$18,IF($B1319="DÉBITO",$D1319-($D1319*TAXAS!$B$18)), IF($A1319=TAXAS!$A$19,IF($B1319="DÉBITO",$D1319-($D1319*TAXAS!$B$19)), IF($A1319=TAXAS!$A$20,IF($B1319="DÉBITO",$D1319-($D1319*TAXAS!$B$20)), IF($A1319=TAXAS!$A$21,IF($B1319="DÉBITO",$D1319-($D1319*TAXAS!$B$21)), IF($A1319=TAXAS!$A$22,IF($B1319="DÉBITO",$D1319-($D1319*TAXAS!$B$22)), IF($A1319=TAXAS!$A$23,IF($B1319="DÉBITO",$D1319-($D1319*TAXAS!$B$23)), IF($A1319=TAXAS!$A$24,IF($B1319="DÉBITO",$D1319-($D1319*TAXAS!$B$24)), IF($A1319=TAXAS!$A$25,IF($B1319="DÉBITO",$D1319-($D1319*TAXAS!$B$25)), IF($A1319=TAXAS!$A$26,IF($B1319="DÉBITO",$D1319-($D1319*TAXAS!$B$26)), IF($A1319=TAXAS!$A$27,IF($B1319="DÉBITO",$D1319-($D1319*TAXAS!$B$27))))))))))))))))))))))))))/1</f>
        <v>0</v>
      </c>
      <c r="F1319" s="8">
        <f>IF($A1319="VISA",IF($B1319="CRÉDITO",$D1319-($D1319*TAXAS!$C$4)),IF($A1319="MASTER",IF($B1319="CRÉDITO",$D1319-($D1319*TAXAS!$C$5)),IF($A1319="ELO", IF($B1319="CRÉDITO",$D1319-($D1319*TAXAS!$C$6)),IF($A1319="HIPERCARD",IF($B1319="CRÉDITO",$D1319-($D1319*TAXAS!$C$7)),IF($A1319="DINERS",IF($B1319="CRÉDITO",$D1319-($D1319*TAXAS!$C$8)),IF($A1319="AMERICA EXPRESS",IF($B1319="CRÉDITO",$D1319-($D1319*TAXAS!$C$9)),IF($A1319=TAXAS!$A$10,IF($B1319="CRÉDITO",$D1319-($D1319*TAXAS!$C$10)), IF($A1319=TAXAS!$A$11,IF($B1319="CRÉDITO",$D1319-($D1319*TAXAS!$C$11)), IF($A1319=TAXAS!$A$12,IF($B1319="CRÉDITO",$D1319-($D1319*TAXAS!$C$12)), IF($A1319=TAXAS!$A$13,IF($B1319="CRÉDITO",$D1319-($D1319*TAXAS!$C$13)), IF($A1319=TAXAS!$A$14,IF($B1319="CRÉDITO",$D1319-($D1319*TAXAS!$C$14)), IF($A1319=TAXAS!$A$15,IF($B1319="CRÉDITO",$D1319-($D1319*TAXAS!$C$15)), IF($A1319=TAXAS!$A$16,IF($B1319="CRÉDITO",$D1319-($D1319*TAXAS!$C$16)), IF($A1319=TAXAS!$A$17,IF($B1319="CRÉDITO",$D1319-($D1319*TAXAS!$C$17)), IF($A1319=TAXAS!$A$18,IF($B1319="CRÉDITO",$D1319-($D1319*TAXAS!$C$18)), IF($A1319=TAXAS!$A$19,IF($B1319="CRÉDITO",$D1319-($D1319*TAXAS!$C$19)), IF($A1319=TAXAS!$A$20,IF($B1319="CRÉDITO",$D1319-($D1319*TAXAS!$C$20)), IF($A1319=TAXAS!$A$21,IF($B1319="CRÉDITO",$D1319-($D1319*TAXAS!$C$21)), IF($A1319=TAXAS!$A$22,IF($B1319="CRÉDITO",$D1319-($D1319*TAXAS!$C$22)), IF($A1319=TAXAS!$A$23,IF($B1319="CRÉDITO",$D1319-($D1319*TAXAS!$C$23)), IF($A1319=TAXAS!$A$24,IF($B1319="CRÉDITO",$D1319-($D1319*TAXAS!$C$24)), IF($A1319=TAXAS!$A$25,IF($B1319="CRÉDITO",$D1319-($D1319*TAXAS!$C$25)), IF($A1319=TAXAS!$A$26,IF($B1319="CRÉDITO",$D1319-($D1319*TAXAS!$C$26)), IF($A1319=TAXAS!$A$27,IF($B1319="CRÉDITO",$D1319-($D1319*TAXAS!$C$27))))))))))))))))))))))))))/1</f>
        <v>0</v>
      </c>
      <c r="G1319" s="9">
        <f>IF($A1319="VISA",IF($B1319="PARCELADO ATÉ 3X",$D1319-(D1319*TAXAS!$D$4))/3,IF($A1319="MASTER",IF($B1319="PARCELADO ATÉ 3X",$D1319-(D1319*TAXAS!$D$5))/3,IF($A1319="ELO",IF($B1319="PARCELADO ATÉ 3X",$D1319-(D1319*TAXAS!$D$6))/3,IF($A1319="HIPERCARD",IF($B1319="PARCELADO ATÉ 3X",$D1319-(D1319*TAXAS!$D$7))/3,IF($A1319="DINERS",IF($B1319="PARCELADO ATÉ 3X",$D1319-(D1319*TAXAS!$D$8))/3,IF($A1319="AMERICA EXPRESS",IF($B1319="PARCELADO ATÉ 3X",$D1319-(D1319*TAXAS!$D$9))/3,IF($A1319=TAXAS!$A$10,IF($B1319="PARCELADO ATÉ 3X",$D1319-($D1319*TAXAS!$D$10))/3,IF($A1319=TAXAS!$A$11,IF($B1319="PARCELADO ATÉ 3X",$D1319-($D1319*TAXAS!$D$11))/3,IF($A1319=TAXAS!$A$12,IF($B1319="PARCELADO ATÉ 3X",$D1319-($D1319*TAXAS!$D$12))/3,IF($A1319=TAXAS!$A$13,IF($B1319="PARCELADO ATÉ 3X",$D1319-($D1319*TAXAS!$D$13))/3,IF($A1319=TAXAS!$A$14,IF($B1319="PARCELADO ATÉ 3X",$D1319-($D1319*TAXAS!$D$14))/3,IF($A1319=TAXAS!$A$15,IF($B1319="PARCELADO ATÉ 3X",$D1319-($D1319*TAXAS!$D$15))/3,IF($A1319=TAXAS!$A$16,IF($B1319="PARCELADO ATÉ 3X",$D1319-($D1319*TAXAS!$D$16))/3,IF($A1319=TAXAS!$A$17,IF($B1319="PARCELADO ATÉ 3X",$D1319-($D1319*TAXAS!$D$17))/3,IF($A1319=TAXAS!$A$18,IF($B1319="PARCELADO ATÉ 3X",$D1319-($D1319*TAXAS!$D$18))/3,IF($A1319=TAXAS!$A$19,IF($B1319="PARCELADO ATÉ 3X",$D1319-($D1319*TAXAS!$D$19))/3,IF($A1319=TAXAS!$A$20,IF($B1319="PARCELADO ATÉ 3X",$D1319-($D1319*TAXAS!$D$20))/3,IF($A1319=TAXAS!$A$21,IF($B1319="PARCELADO ATÉ 3X",$D1319-($D1319*TAXAS!$D$21))/3,IF($A1319=TAXAS!$A$22,IF($B1319="PARCELADO ATÉ 3X",$D1319-($D1319*TAXAS!$D$22))/3,IF($A1319=TAXAS!$A$23,IF($B1319="PARCELADO ATÉ 3X",$D1319-($D1319*TAXAS!$D$23))/3,IF($A1319=TAXAS!$A$24,IF($B1319="PARCELADO ATÉ 3X",$D1319-($D1319*TAXAS!$D$24))/3,IF($A1319=TAXAS!$A$25,IF($B1319="PARCELADO ATÉ 3X",$D1319-($D1319*TAXAS!$D$25))/3,IF($A1319=TAXAS!$A$26,IF($B1319="PARCELADO ATÉ 3X",$D1319-($D1319*TAXAS!$D$26))/3,IF($A1319=TAXAS!$A$27,IF($B1319="PARCELADO ATÉ 3X",$D1319-($D1319*TAXAS!$D$27))/3))))))))))))))))))))))))/1</f>
        <v>0</v>
      </c>
      <c r="H1319" s="9">
        <f>IF($A1319="VISA",IF($B1319="PARCELADO ATÉ 6X",$D1319-(D1319*TAXAS!$E$4))/6,IF($A1319="MASTER",IF($B1319="PARCELADO ATÉ 6X",$D1319-(D1319*TAXAS!$E$5))/6,IF($A1319="ELO",IF($B1319="PARCELADO ATÉ 6X",$D1319-(D1319*TAXAS!$E$6))/6,IF($A1319="HIPERCARD",IF($B1319="PARCELADO ATÉ 6X",$D1319-(D1319*TAXAS!$E$7))/6,IF($A1319="DINERS",IF($B1319="PARCELADO ATÉ 6X",$D1319-(D1319*TAXAS!$E$8))/6,IF($A1319="AMERICA EXPRESS",IF($B1319="PARCELADO ATÉ 6X",$D1319-(D1319*TAXAS!$E$9))/6,IF($A1319=TAXAS!$A$10,IF($B1319="PARCELADO ATÉ 6X",$D1319-($D1319*TAXAS!$E$10))/6,IF($A1319=TAXAS!$A$11,IF($B1319="PARCELADO ATÉ 6X",$D1319-($D1319*TAXAS!$E$11))/6,IF($A1319=TAXAS!$A$12,IF($B1319="PARCELADO ATÉ 6X",$D1319-($D1319*TAXAS!$E$12))/6,IF($A1319=TAXAS!$A$13,IF($B1319="PARCELADO ATÉ 6X",$D1319-($D1319*TAXAS!$E$13))/6,IF($A1319=TAXAS!$A$14,IF($B1319="PARCELADO ATÉ 6X",$D1319-($D1319*TAXAS!$E$14))/6,IF($A1319=TAXAS!$A$15,IF($B1319="PARCELADO ATÉ 6X",$D1319-($D1319*TAXAS!$E$15))/6,IF($A1319=TAXAS!$A$16,IF($B1319="PARCELADO ATÉ 6X",$D1319-($D1319*TAXAS!$E$16))/6,IF($A1319=TAXAS!$A$17,IF($B1319="PARCELADO ATÉ 6X",$D1319-($D1319*TAXAS!$E$17))/6,IF($A1319=TAXAS!$A$18,IF($B1319="PARCELADO ATÉ 6X",$D1319-($D1319*TAXAS!$E$18))/6,IF($A1319=TAXAS!$A$19,IF($B1319="PARCELADO ATÉ 6X",$D1319-($D1319*TAXAS!$E$19))/6,IF($A1319=TAXAS!$A$20,IF($B1319="PARCELADO ATÉ 6X",$D1319-($D1319*TAXAS!$E$20))/6,IF($A1319=TAXAS!$A$21,IF($B1319="PARCELADO ATÉ 6X",$D1319-($D1319*TAXAS!$E$21))/6,IF($A1319=TAXAS!$A$22,IF($B1319="PARCELADO ATÉ 6X",$D1319-($D1319*TAXAS!$E$22))/6,IF($A1319=TAXAS!$A$23,IF($B1319="PARCELADO ATÉ 6X",$D1319-($D1319*TAXAS!$E$23))/6,IF($A1319=TAXAS!$A$24,IF($B1319="PARCELADO ATÉ 6X",$D1319-($D1319*TAXAS!$E$24))/6,IF($A1319=TAXAS!$A$25,IF($B1319="PARCELADO ATÉ 6X",$D1319-($D1319*TAXAS!$E$25))/6,IF($A1319=TAXAS!$A$26,IF($B1319="PARCELADO ATÉ 6X",$D1319-($D1319*TAXAS!$E$26))/6,IF($A1319=TAXAS!$A$27,IF($B1319="PARCELADO ATÉ 6X",$D1319-($D1319*TAXAS!$E$27))/6))))))))))))))))))))))))/1</f>
        <v>0</v>
      </c>
      <c r="I1319" s="9">
        <f>IF($A1319="VISA",IF($B1319="PARCELADO ATÉ 12X",$D1319-(D1319*TAXAS!$F$4))/12,IF($A1319="MASTER",IF($B1319="PARCELADO ATÉ 12X",$D1319-(D1319*TAXAS!$F$5))/12,IF($A1319="ELO",IF($B1319="PARCELADO ATÉ 12X",$D1319-(D1319*TAXAS!$F$6))/12,IF($A1319="HIPERCARD",IF($B1319="PARCELADO ATÉ 12X",$D1319-(D1319*TAXAS!$F$7))/12,IF($A1319="DINERS",IF($B1319="PARCELADO ATÉ 12X",$D1319-(D1319*TAXAS!$F$8))/12,IF($A1319="AMERICA EXPRESS",IF($B1319="PARCELADO ATÉ 12X",$D1319-(D1319*TAXAS!$F$9))/12,IF($A1319=TAXAS!$A$10,IF($B1319="PARCELADO ATÉ 12X",$D1319-($D1319*TAXAS!$F$10))/12,IF($A1319=TAXAS!$A$11,IF($B1319="PARCELADO ATÉ 12X",$D1319-($D1319*TAXAS!$F$11))/12,IF($A1319=TAXAS!$A$12,IF($B1319="PARCELADO ATÉ 12X",$D1319-($D1319*TAXAS!$F$12))/12,IF($A1319=TAXAS!$A$13,IF($B1319="PARCELADO ATÉ 12X",$D1319-($D1319*TAXAS!$F$13))/12,IF($A1319=TAXAS!$A$14,IF($B1319="PARCELADO ATÉ 12X",$D1319-($D1319*TAXAS!$F$14))/12,IF($A1319=TAXAS!$A$15,IF($B1319="PARCELADO ATÉ 12X",$D1319-($D1319*TAXAS!$F$15))/12,IF($A1319=TAXAS!$A$16,IF($B1319="PARCELADO ATÉ 12X",$D1319-($D1319*TAXAS!$F$16))/12,IF($A1319=TAXAS!$A$17,IF($B1319="PARCELADO ATÉ 12X",$D1319-($D1319*TAXAS!$F$17))/12,IF($A1319=TAXAS!$A$18,IF($B1319="PARCELADO ATÉ 12X",$D1319-($D1319*TAXAS!$F$18))/12,IF($A1319=TAXAS!$A$19,IF($B1319="PARCELADO ATÉ 12X",$D1319-($D1319*TAXAS!$F$19))/12,IF($A1319=TAXAS!$A$20,IF($B1319="PARCELADO ATÉ 12X",$D1319-($D1319*TAXAS!$F$20))/12,IF($A1319=TAXAS!$A$21,IF($B1319="PARCELADO ATÉ 12X",$D1319-($D1319*TAXAS!$F$21))/12,IF($A1319=TAXAS!$A$22,IF($B1319="PARCELADO ATÉ 12X",$D1319-($D1319*TAXAS!$F$22))/12,IF($A1319=TAXAS!$A$23,IF($B1319="PARCELADO ATÉ 12X",$D1319-($D1319*TAXAS!$F$23))/12,IF($A1319=TAXAS!$A$24,IF($B1319="PARCELADO ATÉ 12X",$D1319-($D1319*TAXAS!$F$24))/12,IF($A1319=TAXAS!$A$25,IF($B1319="PARCELADO ATÉ 12X",$D1319-($D1319*TAXAS!$F$25))/12,IF($A1319=TAXAS!$A$26,IF($B1319="PARCELADO ATÉ 12X",$D1319-($D1319*TAXAS!$F$26))/12,IF($A1319=TAXAS!$A$27,IF($B1319="PARCELADO ATÉ 12X",$D1319-($D1319*TAXAS!$F$27))/12))))))))))))))))))))))))/1</f>
        <v>0</v>
      </c>
      <c r="J1319" s="8">
        <f t="shared" si="0"/>
        <v>0</v>
      </c>
      <c r="K1319" s="10" t="b">
        <f>IF($B1319="PARCELADO ATÉ 3X",($D1319-($D1319*TAXAS!$D$4))-$J1319)</f>
        <v>0</v>
      </c>
      <c r="L1319" s="10" t="b">
        <f>IF($B1319="PARCELADO ATÉ 6X",($D1319-($D1319*TAXAS!$E$4))-$J1319)</f>
        <v>0</v>
      </c>
      <c r="M1319" s="10" t="b">
        <f>IF($B1319="PARCELADO ATÉ 12X",($D1319-($D1319*TAXAS!$F$4))-$J1319)</f>
        <v>0</v>
      </c>
      <c r="N1319" s="8">
        <f t="shared" si="1"/>
        <v>0</v>
      </c>
      <c r="O1319" s="10">
        <f t="shared" si="2"/>
        <v>0</v>
      </c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</row>
    <row r="1320" spans="1:31" ht="15.75" customHeight="1" x14ac:dyDescent="0.2">
      <c r="A1320" s="3"/>
      <c r="B1320" s="5"/>
      <c r="C1320" s="6"/>
      <c r="D1320" s="42"/>
      <c r="E1320" s="8">
        <f>IF($A1320="VISA",IF($B1320="DÉBITO",$D1320-($D1320*TAXAS!$B$4)),IF($A1320="MASTER",IF($B1320="DÉBITO",$D1320-($D1320*TAXAS!$B$5)),IF($A1320="ELO", IF($B1320="DÉBITO",$D1320-($D1320*TAXAS!$B$6)),IF($A1320="HIPERCARD",IF($B1320="DÉBITO",$D1320-($D1320*TAXAS!$B$7)),IF($A1320="DINERS",IF($B1320="DÉBITO",$D1320-($D1320*TAXAS!$B$8)),IF($A1320="AMERICA EXPRESS",IF($B1320="DÉBITO",$D1320-($D1320*TAXAS!$B$9)),IF($A1320=TAXAS!$A$10,IF($B1320="DÉBITO",$D1320-($D1320*TAXAS!$B$10)), IF($A1320=TAXAS!$A$11,IF($B1320="DÉBITO",$D1320-($D1320*TAXAS!$B$11)), IF($A1320=TAXAS!$A$12,IF($B1320="DÉBITO",$D1320-($D1320*TAXAS!$B$12)), IF($A1320=TAXAS!$A$13,IF($B1320="DÉBITO",$D1320-($D1320*TAXAS!$B$13)), IF($A1320=TAXAS!$A$14,IF($B1320="DÉBITO",$D1320-($D1320*TAXAS!$B$14)), IF($A1320=TAXAS!$A$15,IF($B1320="DÉBITO",$D1320-($D1320*TAXAS!$B$15)), IF($A1320=TAXAS!$A$16,IF($B1320="DÉBITO",$D1320-($D1320*TAXAS!$B$16)), IF($A1320=TAXAS!$A$17,IF($B1320="DÉBITO",$D1320-($D1320*TAXAS!$B$17)), IF($A1320=TAXAS!$A$18,IF($B1320="DÉBITO",$D1320-($D1320*TAXAS!$B$18)), IF($A1320=TAXAS!$A$19,IF($B1320="DÉBITO",$D1320-($D1320*TAXAS!$B$19)), IF($A1320=TAXAS!$A$20,IF($B1320="DÉBITO",$D1320-($D1320*TAXAS!$B$20)), IF($A1320=TAXAS!$A$21,IF($B1320="DÉBITO",$D1320-($D1320*TAXAS!$B$21)), IF($A1320=TAXAS!$A$22,IF($B1320="DÉBITO",$D1320-($D1320*TAXAS!$B$22)), IF($A1320=TAXAS!$A$23,IF($B1320="DÉBITO",$D1320-($D1320*TAXAS!$B$23)), IF($A1320=TAXAS!$A$24,IF($B1320="DÉBITO",$D1320-($D1320*TAXAS!$B$24)), IF($A1320=TAXAS!$A$25,IF($B1320="DÉBITO",$D1320-($D1320*TAXAS!$B$25)), IF($A1320=TAXAS!$A$26,IF($B1320="DÉBITO",$D1320-($D1320*TAXAS!$B$26)), IF($A1320=TAXAS!$A$27,IF($B1320="DÉBITO",$D1320-($D1320*TAXAS!$B$27))))))))))))))))))))))))))/1</f>
        <v>0</v>
      </c>
      <c r="F1320" s="8">
        <f>IF($A1320="VISA",IF($B1320="CRÉDITO",$D1320-($D1320*TAXAS!$C$4)),IF($A1320="MASTER",IF($B1320="CRÉDITO",$D1320-($D1320*TAXAS!$C$5)),IF($A1320="ELO", IF($B1320="CRÉDITO",$D1320-($D1320*TAXAS!$C$6)),IF($A1320="HIPERCARD",IF($B1320="CRÉDITO",$D1320-($D1320*TAXAS!$C$7)),IF($A1320="DINERS",IF($B1320="CRÉDITO",$D1320-($D1320*TAXAS!$C$8)),IF($A1320="AMERICA EXPRESS",IF($B1320="CRÉDITO",$D1320-($D1320*TAXAS!$C$9)),IF($A1320=TAXAS!$A$10,IF($B1320="CRÉDITO",$D1320-($D1320*TAXAS!$C$10)), IF($A1320=TAXAS!$A$11,IF($B1320="CRÉDITO",$D1320-($D1320*TAXAS!$C$11)), IF($A1320=TAXAS!$A$12,IF($B1320="CRÉDITO",$D1320-($D1320*TAXAS!$C$12)), IF($A1320=TAXAS!$A$13,IF($B1320="CRÉDITO",$D1320-($D1320*TAXAS!$C$13)), IF($A1320=TAXAS!$A$14,IF($B1320="CRÉDITO",$D1320-($D1320*TAXAS!$C$14)), IF($A1320=TAXAS!$A$15,IF($B1320="CRÉDITO",$D1320-($D1320*TAXAS!$C$15)), IF($A1320=TAXAS!$A$16,IF($B1320="CRÉDITO",$D1320-($D1320*TAXAS!$C$16)), IF($A1320=TAXAS!$A$17,IF($B1320="CRÉDITO",$D1320-($D1320*TAXAS!$C$17)), IF($A1320=TAXAS!$A$18,IF($B1320="CRÉDITO",$D1320-($D1320*TAXAS!$C$18)), IF($A1320=TAXAS!$A$19,IF($B1320="CRÉDITO",$D1320-($D1320*TAXAS!$C$19)), IF($A1320=TAXAS!$A$20,IF($B1320="CRÉDITO",$D1320-($D1320*TAXAS!$C$20)), IF($A1320=TAXAS!$A$21,IF($B1320="CRÉDITO",$D1320-($D1320*TAXAS!$C$21)), IF($A1320=TAXAS!$A$22,IF($B1320="CRÉDITO",$D1320-($D1320*TAXAS!$C$22)), IF($A1320=TAXAS!$A$23,IF($B1320="CRÉDITO",$D1320-($D1320*TAXAS!$C$23)), IF($A1320=TAXAS!$A$24,IF($B1320="CRÉDITO",$D1320-($D1320*TAXAS!$C$24)), IF($A1320=TAXAS!$A$25,IF($B1320="CRÉDITO",$D1320-($D1320*TAXAS!$C$25)), IF($A1320=TAXAS!$A$26,IF($B1320="CRÉDITO",$D1320-($D1320*TAXAS!$C$26)), IF($A1320=TAXAS!$A$27,IF($B1320="CRÉDITO",$D1320-($D1320*TAXAS!$C$27))))))))))))))))))))))))))/1</f>
        <v>0</v>
      </c>
      <c r="G1320" s="9">
        <f>IF($A1320="VISA",IF($B1320="PARCELADO ATÉ 3X",$D1320-(D1320*TAXAS!$D$4))/3,IF($A1320="MASTER",IF($B1320="PARCELADO ATÉ 3X",$D1320-(D1320*TAXAS!$D$5))/3,IF($A1320="ELO",IF($B1320="PARCELADO ATÉ 3X",$D1320-(D1320*TAXAS!$D$6))/3,IF($A1320="HIPERCARD",IF($B1320="PARCELADO ATÉ 3X",$D1320-(D1320*TAXAS!$D$7))/3,IF($A1320="DINERS",IF($B1320="PARCELADO ATÉ 3X",$D1320-(D1320*TAXAS!$D$8))/3,IF($A1320="AMERICA EXPRESS",IF($B1320="PARCELADO ATÉ 3X",$D1320-(D1320*TAXAS!$D$9))/3,IF($A1320=TAXAS!$A$10,IF($B1320="PARCELADO ATÉ 3X",$D1320-($D1320*TAXAS!$D$10))/3,IF($A1320=TAXAS!$A$11,IF($B1320="PARCELADO ATÉ 3X",$D1320-($D1320*TAXAS!$D$11))/3,IF($A1320=TAXAS!$A$12,IF($B1320="PARCELADO ATÉ 3X",$D1320-($D1320*TAXAS!$D$12))/3,IF($A1320=TAXAS!$A$13,IF($B1320="PARCELADO ATÉ 3X",$D1320-($D1320*TAXAS!$D$13))/3,IF($A1320=TAXAS!$A$14,IF($B1320="PARCELADO ATÉ 3X",$D1320-($D1320*TAXAS!$D$14))/3,IF($A1320=TAXAS!$A$15,IF($B1320="PARCELADO ATÉ 3X",$D1320-($D1320*TAXAS!$D$15))/3,IF($A1320=TAXAS!$A$16,IF($B1320="PARCELADO ATÉ 3X",$D1320-($D1320*TAXAS!$D$16))/3,IF($A1320=TAXAS!$A$17,IF($B1320="PARCELADO ATÉ 3X",$D1320-($D1320*TAXAS!$D$17))/3,IF($A1320=TAXAS!$A$18,IF($B1320="PARCELADO ATÉ 3X",$D1320-($D1320*TAXAS!$D$18))/3,IF($A1320=TAXAS!$A$19,IF($B1320="PARCELADO ATÉ 3X",$D1320-($D1320*TAXAS!$D$19))/3,IF($A1320=TAXAS!$A$20,IF($B1320="PARCELADO ATÉ 3X",$D1320-($D1320*TAXAS!$D$20))/3,IF($A1320=TAXAS!$A$21,IF($B1320="PARCELADO ATÉ 3X",$D1320-($D1320*TAXAS!$D$21))/3,IF($A1320=TAXAS!$A$22,IF($B1320="PARCELADO ATÉ 3X",$D1320-($D1320*TAXAS!$D$22))/3,IF($A1320=TAXAS!$A$23,IF($B1320="PARCELADO ATÉ 3X",$D1320-($D1320*TAXAS!$D$23))/3,IF($A1320=TAXAS!$A$24,IF($B1320="PARCELADO ATÉ 3X",$D1320-($D1320*TAXAS!$D$24))/3,IF($A1320=TAXAS!$A$25,IF($B1320="PARCELADO ATÉ 3X",$D1320-($D1320*TAXAS!$D$25))/3,IF($A1320=TAXAS!$A$26,IF($B1320="PARCELADO ATÉ 3X",$D1320-($D1320*TAXAS!$D$26))/3,IF($A1320=TAXAS!$A$27,IF($B1320="PARCELADO ATÉ 3X",$D1320-($D1320*TAXAS!$D$27))/3))))))))))))))))))))))))/1</f>
        <v>0</v>
      </c>
      <c r="H1320" s="9">
        <f>IF($A1320="VISA",IF($B1320="PARCELADO ATÉ 6X",$D1320-(D1320*TAXAS!$E$4))/6,IF($A1320="MASTER",IF($B1320="PARCELADO ATÉ 6X",$D1320-(D1320*TAXAS!$E$5))/6,IF($A1320="ELO",IF($B1320="PARCELADO ATÉ 6X",$D1320-(D1320*TAXAS!$E$6))/6,IF($A1320="HIPERCARD",IF($B1320="PARCELADO ATÉ 6X",$D1320-(D1320*TAXAS!$E$7))/6,IF($A1320="DINERS",IF($B1320="PARCELADO ATÉ 6X",$D1320-(D1320*TAXAS!$E$8))/6,IF($A1320="AMERICA EXPRESS",IF($B1320="PARCELADO ATÉ 6X",$D1320-(D1320*TAXAS!$E$9))/6,IF($A1320=TAXAS!$A$10,IF($B1320="PARCELADO ATÉ 6X",$D1320-($D1320*TAXAS!$E$10))/6,IF($A1320=TAXAS!$A$11,IF($B1320="PARCELADO ATÉ 6X",$D1320-($D1320*TAXAS!$E$11))/6,IF($A1320=TAXAS!$A$12,IF($B1320="PARCELADO ATÉ 6X",$D1320-($D1320*TAXAS!$E$12))/6,IF($A1320=TAXAS!$A$13,IF($B1320="PARCELADO ATÉ 6X",$D1320-($D1320*TAXAS!$E$13))/6,IF($A1320=TAXAS!$A$14,IF($B1320="PARCELADO ATÉ 6X",$D1320-($D1320*TAXAS!$E$14))/6,IF($A1320=TAXAS!$A$15,IF($B1320="PARCELADO ATÉ 6X",$D1320-($D1320*TAXAS!$E$15))/6,IF($A1320=TAXAS!$A$16,IF($B1320="PARCELADO ATÉ 6X",$D1320-($D1320*TAXAS!$E$16))/6,IF($A1320=TAXAS!$A$17,IF($B1320="PARCELADO ATÉ 6X",$D1320-($D1320*TAXAS!$E$17))/6,IF($A1320=TAXAS!$A$18,IF($B1320="PARCELADO ATÉ 6X",$D1320-($D1320*TAXAS!$E$18))/6,IF($A1320=TAXAS!$A$19,IF($B1320="PARCELADO ATÉ 6X",$D1320-($D1320*TAXAS!$E$19))/6,IF($A1320=TAXAS!$A$20,IF($B1320="PARCELADO ATÉ 6X",$D1320-($D1320*TAXAS!$E$20))/6,IF($A1320=TAXAS!$A$21,IF($B1320="PARCELADO ATÉ 6X",$D1320-($D1320*TAXAS!$E$21))/6,IF($A1320=TAXAS!$A$22,IF($B1320="PARCELADO ATÉ 6X",$D1320-($D1320*TAXAS!$E$22))/6,IF($A1320=TAXAS!$A$23,IF($B1320="PARCELADO ATÉ 6X",$D1320-($D1320*TAXAS!$E$23))/6,IF($A1320=TAXAS!$A$24,IF($B1320="PARCELADO ATÉ 6X",$D1320-($D1320*TAXAS!$E$24))/6,IF($A1320=TAXAS!$A$25,IF($B1320="PARCELADO ATÉ 6X",$D1320-($D1320*TAXAS!$E$25))/6,IF($A1320=TAXAS!$A$26,IF($B1320="PARCELADO ATÉ 6X",$D1320-($D1320*TAXAS!$E$26))/6,IF($A1320=TAXAS!$A$27,IF($B1320="PARCELADO ATÉ 6X",$D1320-($D1320*TAXAS!$E$27))/6))))))))))))))))))))))))/1</f>
        <v>0</v>
      </c>
      <c r="I1320" s="9">
        <f>IF($A1320="VISA",IF($B1320="PARCELADO ATÉ 12X",$D1320-(D1320*TAXAS!$F$4))/12,IF($A1320="MASTER",IF($B1320="PARCELADO ATÉ 12X",$D1320-(D1320*TAXAS!$F$5))/12,IF($A1320="ELO",IF($B1320="PARCELADO ATÉ 12X",$D1320-(D1320*TAXAS!$F$6))/12,IF($A1320="HIPERCARD",IF($B1320="PARCELADO ATÉ 12X",$D1320-(D1320*TAXAS!$F$7))/12,IF($A1320="DINERS",IF($B1320="PARCELADO ATÉ 12X",$D1320-(D1320*TAXAS!$F$8))/12,IF($A1320="AMERICA EXPRESS",IF($B1320="PARCELADO ATÉ 12X",$D1320-(D1320*TAXAS!$F$9))/12,IF($A1320=TAXAS!$A$10,IF($B1320="PARCELADO ATÉ 12X",$D1320-($D1320*TAXAS!$F$10))/12,IF($A1320=TAXAS!$A$11,IF($B1320="PARCELADO ATÉ 12X",$D1320-($D1320*TAXAS!$F$11))/12,IF($A1320=TAXAS!$A$12,IF($B1320="PARCELADO ATÉ 12X",$D1320-($D1320*TAXAS!$F$12))/12,IF($A1320=TAXAS!$A$13,IF($B1320="PARCELADO ATÉ 12X",$D1320-($D1320*TAXAS!$F$13))/12,IF($A1320=TAXAS!$A$14,IF($B1320="PARCELADO ATÉ 12X",$D1320-($D1320*TAXAS!$F$14))/12,IF($A1320=TAXAS!$A$15,IF($B1320="PARCELADO ATÉ 12X",$D1320-($D1320*TAXAS!$F$15))/12,IF($A1320=TAXAS!$A$16,IF($B1320="PARCELADO ATÉ 12X",$D1320-($D1320*TAXAS!$F$16))/12,IF($A1320=TAXAS!$A$17,IF($B1320="PARCELADO ATÉ 12X",$D1320-($D1320*TAXAS!$F$17))/12,IF($A1320=TAXAS!$A$18,IF($B1320="PARCELADO ATÉ 12X",$D1320-($D1320*TAXAS!$F$18))/12,IF($A1320=TAXAS!$A$19,IF($B1320="PARCELADO ATÉ 12X",$D1320-($D1320*TAXAS!$F$19))/12,IF($A1320=TAXAS!$A$20,IF($B1320="PARCELADO ATÉ 12X",$D1320-($D1320*TAXAS!$F$20))/12,IF($A1320=TAXAS!$A$21,IF($B1320="PARCELADO ATÉ 12X",$D1320-($D1320*TAXAS!$F$21))/12,IF($A1320=TAXAS!$A$22,IF($B1320="PARCELADO ATÉ 12X",$D1320-($D1320*TAXAS!$F$22))/12,IF($A1320=TAXAS!$A$23,IF($B1320="PARCELADO ATÉ 12X",$D1320-($D1320*TAXAS!$F$23))/12,IF($A1320=TAXAS!$A$24,IF($B1320="PARCELADO ATÉ 12X",$D1320-($D1320*TAXAS!$F$24))/12,IF($A1320=TAXAS!$A$25,IF($B1320="PARCELADO ATÉ 12X",$D1320-($D1320*TAXAS!$F$25))/12,IF($A1320=TAXAS!$A$26,IF($B1320="PARCELADO ATÉ 12X",$D1320-($D1320*TAXAS!$F$26))/12,IF($A1320=TAXAS!$A$27,IF($B1320="PARCELADO ATÉ 12X",$D1320-($D1320*TAXAS!$F$27))/12))))))))))))))))))))))))/1</f>
        <v>0</v>
      </c>
      <c r="J1320" s="8">
        <f t="shared" si="0"/>
        <v>0</v>
      </c>
      <c r="K1320" s="10" t="b">
        <f>IF($B1320="PARCELADO ATÉ 3X",($D1320-($D1320*TAXAS!$D$4))-$J1320)</f>
        <v>0</v>
      </c>
      <c r="L1320" s="10" t="b">
        <f>IF($B1320="PARCELADO ATÉ 6X",($D1320-($D1320*TAXAS!$E$4))-$J1320)</f>
        <v>0</v>
      </c>
      <c r="M1320" s="10" t="b">
        <f>IF($B1320="PARCELADO ATÉ 12X",($D1320-($D1320*TAXAS!$F$4))-$J1320)</f>
        <v>0</v>
      </c>
      <c r="N1320" s="8">
        <f t="shared" si="1"/>
        <v>0</v>
      </c>
      <c r="O1320" s="10">
        <f t="shared" si="2"/>
        <v>0</v>
      </c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</row>
    <row r="1321" spans="1:31" ht="15.75" customHeight="1" x14ac:dyDescent="0.2">
      <c r="A1321" s="3"/>
      <c r="B1321" s="5"/>
      <c r="C1321" s="6"/>
      <c r="D1321" s="42"/>
      <c r="E1321" s="8">
        <f>IF($A1321="VISA",IF($B1321="DÉBITO",$D1321-($D1321*TAXAS!$B$4)),IF($A1321="MASTER",IF($B1321="DÉBITO",$D1321-($D1321*TAXAS!$B$5)),IF($A1321="ELO", IF($B1321="DÉBITO",$D1321-($D1321*TAXAS!$B$6)),IF($A1321="HIPERCARD",IF($B1321="DÉBITO",$D1321-($D1321*TAXAS!$B$7)),IF($A1321="DINERS",IF($B1321="DÉBITO",$D1321-($D1321*TAXAS!$B$8)),IF($A1321="AMERICA EXPRESS",IF($B1321="DÉBITO",$D1321-($D1321*TAXAS!$B$9)),IF($A1321=TAXAS!$A$10,IF($B1321="DÉBITO",$D1321-($D1321*TAXAS!$B$10)), IF($A1321=TAXAS!$A$11,IF($B1321="DÉBITO",$D1321-($D1321*TAXAS!$B$11)), IF($A1321=TAXAS!$A$12,IF($B1321="DÉBITO",$D1321-($D1321*TAXAS!$B$12)), IF($A1321=TAXAS!$A$13,IF($B1321="DÉBITO",$D1321-($D1321*TAXAS!$B$13)), IF($A1321=TAXAS!$A$14,IF($B1321="DÉBITO",$D1321-($D1321*TAXAS!$B$14)), IF($A1321=TAXAS!$A$15,IF($B1321="DÉBITO",$D1321-($D1321*TAXAS!$B$15)), IF($A1321=TAXAS!$A$16,IF($B1321="DÉBITO",$D1321-($D1321*TAXAS!$B$16)), IF($A1321=TAXAS!$A$17,IF($B1321="DÉBITO",$D1321-($D1321*TAXAS!$B$17)), IF($A1321=TAXAS!$A$18,IF($B1321="DÉBITO",$D1321-($D1321*TAXAS!$B$18)), IF($A1321=TAXAS!$A$19,IF($B1321="DÉBITO",$D1321-($D1321*TAXAS!$B$19)), IF($A1321=TAXAS!$A$20,IF($B1321="DÉBITO",$D1321-($D1321*TAXAS!$B$20)), IF($A1321=TAXAS!$A$21,IF($B1321="DÉBITO",$D1321-($D1321*TAXAS!$B$21)), IF($A1321=TAXAS!$A$22,IF($B1321="DÉBITO",$D1321-($D1321*TAXAS!$B$22)), IF($A1321=TAXAS!$A$23,IF($B1321="DÉBITO",$D1321-($D1321*TAXAS!$B$23)), IF($A1321=TAXAS!$A$24,IF($B1321="DÉBITO",$D1321-($D1321*TAXAS!$B$24)), IF($A1321=TAXAS!$A$25,IF($B1321="DÉBITO",$D1321-($D1321*TAXAS!$B$25)), IF($A1321=TAXAS!$A$26,IF($B1321="DÉBITO",$D1321-($D1321*TAXAS!$B$26)), IF($A1321=TAXAS!$A$27,IF($B1321="DÉBITO",$D1321-($D1321*TAXAS!$B$27))))))))))))))))))))))))))/1</f>
        <v>0</v>
      </c>
      <c r="F1321" s="8">
        <f>IF($A1321="VISA",IF($B1321="CRÉDITO",$D1321-($D1321*TAXAS!$C$4)),IF($A1321="MASTER",IF($B1321="CRÉDITO",$D1321-($D1321*TAXAS!$C$5)),IF($A1321="ELO", IF($B1321="CRÉDITO",$D1321-($D1321*TAXAS!$C$6)),IF($A1321="HIPERCARD",IF($B1321="CRÉDITO",$D1321-($D1321*TAXAS!$C$7)),IF($A1321="DINERS",IF($B1321="CRÉDITO",$D1321-($D1321*TAXAS!$C$8)),IF($A1321="AMERICA EXPRESS",IF($B1321="CRÉDITO",$D1321-($D1321*TAXAS!$C$9)),IF($A1321=TAXAS!$A$10,IF($B1321="CRÉDITO",$D1321-($D1321*TAXAS!$C$10)), IF($A1321=TAXAS!$A$11,IF($B1321="CRÉDITO",$D1321-($D1321*TAXAS!$C$11)), IF($A1321=TAXAS!$A$12,IF($B1321="CRÉDITO",$D1321-($D1321*TAXAS!$C$12)), IF($A1321=TAXAS!$A$13,IF($B1321="CRÉDITO",$D1321-($D1321*TAXAS!$C$13)), IF($A1321=TAXAS!$A$14,IF($B1321="CRÉDITO",$D1321-($D1321*TAXAS!$C$14)), IF($A1321=TAXAS!$A$15,IF($B1321="CRÉDITO",$D1321-($D1321*TAXAS!$C$15)), IF($A1321=TAXAS!$A$16,IF($B1321="CRÉDITO",$D1321-($D1321*TAXAS!$C$16)), IF($A1321=TAXAS!$A$17,IF($B1321="CRÉDITO",$D1321-($D1321*TAXAS!$C$17)), IF($A1321=TAXAS!$A$18,IF($B1321="CRÉDITO",$D1321-($D1321*TAXAS!$C$18)), IF($A1321=TAXAS!$A$19,IF($B1321="CRÉDITO",$D1321-($D1321*TAXAS!$C$19)), IF($A1321=TAXAS!$A$20,IF($B1321="CRÉDITO",$D1321-($D1321*TAXAS!$C$20)), IF($A1321=TAXAS!$A$21,IF($B1321="CRÉDITO",$D1321-($D1321*TAXAS!$C$21)), IF($A1321=TAXAS!$A$22,IF($B1321="CRÉDITO",$D1321-($D1321*TAXAS!$C$22)), IF($A1321=TAXAS!$A$23,IF($B1321="CRÉDITO",$D1321-($D1321*TAXAS!$C$23)), IF($A1321=TAXAS!$A$24,IF($B1321="CRÉDITO",$D1321-($D1321*TAXAS!$C$24)), IF($A1321=TAXAS!$A$25,IF($B1321="CRÉDITO",$D1321-($D1321*TAXAS!$C$25)), IF($A1321=TAXAS!$A$26,IF($B1321="CRÉDITO",$D1321-($D1321*TAXAS!$C$26)), IF($A1321=TAXAS!$A$27,IF($B1321="CRÉDITO",$D1321-($D1321*TAXAS!$C$27))))))))))))))))))))))))))/1</f>
        <v>0</v>
      </c>
      <c r="G1321" s="9">
        <f>IF($A1321="VISA",IF($B1321="PARCELADO ATÉ 3X",$D1321-(D1321*TAXAS!$D$4))/3,IF($A1321="MASTER",IF($B1321="PARCELADO ATÉ 3X",$D1321-(D1321*TAXAS!$D$5))/3,IF($A1321="ELO",IF($B1321="PARCELADO ATÉ 3X",$D1321-(D1321*TAXAS!$D$6))/3,IF($A1321="HIPERCARD",IF($B1321="PARCELADO ATÉ 3X",$D1321-(D1321*TAXAS!$D$7))/3,IF($A1321="DINERS",IF($B1321="PARCELADO ATÉ 3X",$D1321-(D1321*TAXAS!$D$8))/3,IF($A1321="AMERICA EXPRESS",IF($B1321="PARCELADO ATÉ 3X",$D1321-(D1321*TAXAS!$D$9))/3,IF($A1321=TAXAS!$A$10,IF($B1321="PARCELADO ATÉ 3X",$D1321-($D1321*TAXAS!$D$10))/3,IF($A1321=TAXAS!$A$11,IF($B1321="PARCELADO ATÉ 3X",$D1321-($D1321*TAXAS!$D$11))/3,IF($A1321=TAXAS!$A$12,IF($B1321="PARCELADO ATÉ 3X",$D1321-($D1321*TAXAS!$D$12))/3,IF($A1321=TAXAS!$A$13,IF($B1321="PARCELADO ATÉ 3X",$D1321-($D1321*TAXAS!$D$13))/3,IF($A1321=TAXAS!$A$14,IF($B1321="PARCELADO ATÉ 3X",$D1321-($D1321*TAXAS!$D$14))/3,IF($A1321=TAXAS!$A$15,IF($B1321="PARCELADO ATÉ 3X",$D1321-($D1321*TAXAS!$D$15))/3,IF($A1321=TAXAS!$A$16,IF($B1321="PARCELADO ATÉ 3X",$D1321-($D1321*TAXAS!$D$16))/3,IF($A1321=TAXAS!$A$17,IF($B1321="PARCELADO ATÉ 3X",$D1321-($D1321*TAXAS!$D$17))/3,IF($A1321=TAXAS!$A$18,IF($B1321="PARCELADO ATÉ 3X",$D1321-($D1321*TAXAS!$D$18))/3,IF($A1321=TAXAS!$A$19,IF($B1321="PARCELADO ATÉ 3X",$D1321-($D1321*TAXAS!$D$19))/3,IF($A1321=TAXAS!$A$20,IF($B1321="PARCELADO ATÉ 3X",$D1321-($D1321*TAXAS!$D$20))/3,IF($A1321=TAXAS!$A$21,IF($B1321="PARCELADO ATÉ 3X",$D1321-($D1321*TAXAS!$D$21))/3,IF($A1321=TAXAS!$A$22,IF($B1321="PARCELADO ATÉ 3X",$D1321-($D1321*TAXAS!$D$22))/3,IF($A1321=TAXAS!$A$23,IF($B1321="PARCELADO ATÉ 3X",$D1321-($D1321*TAXAS!$D$23))/3,IF($A1321=TAXAS!$A$24,IF($B1321="PARCELADO ATÉ 3X",$D1321-($D1321*TAXAS!$D$24))/3,IF($A1321=TAXAS!$A$25,IF($B1321="PARCELADO ATÉ 3X",$D1321-($D1321*TAXAS!$D$25))/3,IF($A1321=TAXAS!$A$26,IF($B1321="PARCELADO ATÉ 3X",$D1321-($D1321*TAXAS!$D$26))/3,IF($A1321=TAXAS!$A$27,IF($B1321="PARCELADO ATÉ 3X",$D1321-($D1321*TAXAS!$D$27))/3))))))))))))))))))))))))/1</f>
        <v>0</v>
      </c>
      <c r="H1321" s="9">
        <f>IF($A1321="VISA",IF($B1321="PARCELADO ATÉ 6X",$D1321-(D1321*TAXAS!$E$4))/6,IF($A1321="MASTER",IF($B1321="PARCELADO ATÉ 6X",$D1321-(D1321*TAXAS!$E$5))/6,IF($A1321="ELO",IF($B1321="PARCELADO ATÉ 6X",$D1321-(D1321*TAXAS!$E$6))/6,IF($A1321="HIPERCARD",IF($B1321="PARCELADO ATÉ 6X",$D1321-(D1321*TAXAS!$E$7))/6,IF($A1321="DINERS",IF($B1321="PARCELADO ATÉ 6X",$D1321-(D1321*TAXAS!$E$8))/6,IF($A1321="AMERICA EXPRESS",IF($B1321="PARCELADO ATÉ 6X",$D1321-(D1321*TAXAS!$E$9))/6,IF($A1321=TAXAS!$A$10,IF($B1321="PARCELADO ATÉ 6X",$D1321-($D1321*TAXAS!$E$10))/6,IF($A1321=TAXAS!$A$11,IF($B1321="PARCELADO ATÉ 6X",$D1321-($D1321*TAXAS!$E$11))/6,IF($A1321=TAXAS!$A$12,IF($B1321="PARCELADO ATÉ 6X",$D1321-($D1321*TAXAS!$E$12))/6,IF($A1321=TAXAS!$A$13,IF($B1321="PARCELADO ATÉ 6X",$D1321-($D1321*TAXAS!$E$13))/6,IF($A1321=TAXAS!$A$14,IF($B1321="PARCELADO ATÉ 6X",$D1321-($D1321*TAXAS!$E$14))/6,IF($A1321=TAXAS!$A$15,IF($B1321="PARCELADO ATÉ 6X",$D1321-($D1321*TAXAS!$E$15))/6,IF($A1321=TAXAS!$A$16,IF($B1321="PARCELADO ATÉ 6X",$D1321-($D1321*TAXAS!$E$16))/6,IF($A1321=TAXAS!$A$17,IF($B1321="PARCELADO ATÉ 6X",$D1321-($D1321*TAXAS!$E$17))/6,IF($A1321=TAXAS!$A$18,IF($B1321="PARCELADO ATÉ 6X",$D1321-($D1321*TAXAS!$E$18))/6,IF($A1321=TAXAS!$A$19,IF($B1321="PARCELADO ATÉ 6X",$D1321-($D1321*TAXAS!$E$19))/6,IF($A1321=TAXAS!$A$20,IF($B1321="PARCELADO ATÉ 6X",$D1321-($D1321*TAXAS!$E$20))/6,IF($A1321=TAXAS!$A$21,IF($B1321="PARCELADO ATÉ 6X",$D1321-($D1321*TAXAS!$E$21))/6,IF($A1321=TAXAS!$A$22,IF($B1321="PARCELADO ATÉ 6X",$D1321-($D1321*TAXAS!$E$22))/6,IF($A1321=TAXAS!$A$23,IF($B1321="PARCELADO ATÉ 6X",$D1321-($D1321*TAXAS!$E$23))/6,IF($A1321=TAXAS!$A$24,IF($B1321="PARCELADO ATÉ 6X",$D1321-($D1321*TAXAS!$E$24))/6,IF($A1321=TAXAS!$A$25,IF($B1321="PARCELADO ATÉ 6X",$D1321-($D1321*TAXAS!$E$25))/6,IF($A1321=TAXAS!$A$26,IF($B1321="PARCELADO ATÉ 6X",$D1321-($D1321*TAXAS!$E$26))/6,IF($A1321=TAXAS!$A$27,IF($B1321="PARCELADO ATÉ 6X",$D1321-($D1321*TAXAS!$E$27))/6))))))))))))))))))))))))/1</f>
        <v>0</v>
      </c>
      <c r="I1321" s="9">
        <f>IF($A1321="VISA",IF($B1321="PARCELADO ATÉ 12X",$D1321-(D1321*TAXAS!$F$4))/12,IF($A1321="MASTER",IF($B1321="PARCELADO ATÉ 12X",$D1321-(D1321*TAXAS!$F$5))/12,IF($A1321="ELO",IF($B1321="PARCELADO ATÉ 12X",$D1321-(D1321*TAXAS!$F$6))/12,IF($A1321="HIPERCARD",IF($B1321="PARCELADO ATÉ 12X",$D1321-(D1321*TAXAS!$F$7))/12,IF($A1321="DINERS",IF($B1321="PARCELADO ATÉ 12X",$D1321-(D1321*TAXAS!$F$8))/12,IF($A1321="AMERICA EXPRESS",IF($B1321="PARCELADO ATÉ 12X",$D1321-(D1321*TAXAS!$F$9))/12,IF($A1321=TAXAS!$A$10,IF($B1321="PARCELADO ATÉ 12X",$D1321-($D1321*TAXAS!$F$10))/12,IF($A1321=TAXAS!$A$11,IF($B1321="PARCELADO ATÉ 12X",$D1321-($D1321*TAXAS!$F$11))/12,IF($A1321=TAXAS!$A$12,IF($B1321="PARCELADO ATÉ 12X",$D1321-($D1321*TAXAS!$F$12))/12,IF($A1321=TAXAS!$A$13,IF($B1321="PARCELADO ATÉ 12X",$D1321-($D1321*TAXAS!$F$13))/12,IF($A1321=TAXAS!$A$14,IF($B1321="PARCELADO ATÉ 12X",$D1321-($D1321*TAXAS!$F$14))/12,IF($A1321=TAXAS!$A$15,IF($B1321="PARCELADO ATÉ 12X",$D1321-($D1321*TAXAS!$F$15))/12,IF($A1321=TAXAS!$A$16,IF($B1321="PARCELADO ATÉ 12X",$D1321-($D1321*TAXAS!$F$16))/12,IF($A1321=TAXAS!$A$17,IF($B1321="PARCELADO ATÉ 12X",$D1321-($D1321*TAXAS!$F$17))/12,IF($A1321=TAXAS!$A$18,IF($B1321="PARCELADO ATÉ 12X",$D1321-($D1321*TAXAS!$F$18))/12,IF($A1321=TAXAS!$A$19,IF($B1321="PARCELADO ATÉ 12X",$D1321-($D1321*TAXAS!$F$19))/12,IF($A1321=TAXAS!$A$20,IF($B1321="PARCELADO ATÉ 12X",$D1321-($D1321*TAXAS!$F$20))/12,IF($A1321=TAXAS!$A$21,IF($B1321="PARCELADO ATÉ 12X",$D1321-($D1321*TAXAS!$F$21))/12,IF($A1321=TAXAS!$A$22,IF($B1321="PARCELADO ATÉ 12X",$D1321-($D1321*TAXAS!$F$22))/12,IF($A1321=TAXAS!$A$23,IF($B1321="PARCELADO ATÉ 12X",$D1321-($D1321*TAXAS!$F$23))/12,IF($A1321=TAXAS!$A$24,IF($B1321="PARCELADO ATÉ 12X",$D1321-($D1321*TAXAS!$F$24))/12,IF($A1321=TAXAS!$A$25,IF($B1321="PARCELADO ATÉ 12X",$D1321-($D1321*TAXAS!$F$25))/12,IF($A1321=TAXAS!$A$26,IF($B1321="PARCELADO ATÉ 12X",$D1321-($D1321*TAXAS!$F$26))/12,IF($A1321=TAXAS!$A$27,IF($B1321="PARCELADO ATÉ 12X",$D1321-($D1321*TAXAS!$F$27))/12))))))))))))))))))))))))/1</f>
        <v>0</v>
      </c>
      <c r="J1321" s="8">
        <f t="shared" si="0"/>
        <v>0</v>
      </c>
      <c r="K1321" s="10" t="b">
        <f>IF($B1321="PARCELADO ATÉ 3X",($D1321-($D1321*TAXAS!$D$4))-$J1321)</f>
        <v>0</v>
      </c>
      <c r="L1321" s="10" t="b">
        <f>IF($B1321="PARCELADO ATÉ 6X",($D1321-($D1321*TAXAS!$E$4))-$J1321)</f>
        <v>0</v>
      </c>
      <c r="M1321" s="10" t="b">
        <f>IF($B1321="PARCELADO ATÉ 12X",($D1321-($D1321*TAXAS!$F$4))-$J1321)</f>
        <v>0</v>
      </c>
      <c r="N1321" s="8">
        <f t="shared" si="1"/>
        <v>0</v>
      </c>
      <c r="O1321" s="10">
        <f t="shared" si="2"/>
        <v>0</v>
      </c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</row>
    <row r="1322" spans="1:31" ht="15.75" customHeight="1" x14ac:dyDescent="0.2">
      <c r="A1322" s="3"/>
      <c r="B1322" s="5"/>
      <c r="C1322" s="6"/>
      <c r="D1322" s="42"/>
      <c r="E1322" s="8">
        <f>IF($A1322="VISA",IF($B1322="DÉBITO",$D1322-($D1322*TAXAS!$B$4)),IF($A1322="MASTER",IF($B1322="DÉBITO",$D1322-($D1322*TAXAS!$B$5)),IF($A1322="ELO", IF($B1322="DÉBITO",$D1322-($D1322*TAXAS!$B$6)),IF($A1322="HIPERCARD",IF($B1322="DÉBITO",$D1322-($D1322*TAXAS!$B$7)),IF($A1322="DINERS",IF($B1322="DÉBITO",$D1322-($D1322*TAXAS!$B$8)),IF($A1322="AMERICA EXPRESS",IF($B1322="DÉBITO",$D1322-($D1322*TAXAS!$B$9)),IF($A1322=TAXAS!$A$10,IF($B1322="DÉBITO",$D1322-($D1322*TAXAS!$B$10)), IF($A1322=TAXAS!$A$11,IF($B1322="DÉBITO",$D1322-($D1322*TAXAS!$B$11)), IF($A1322=TAXAS!$A$12,IF($B1322="DÉBITO",$D1322-($D1322*TAXAS!$B$12)), IF($A1322=TAXAS!$A$13,IF($B1322="DÉBITO",$D1322-($D1322*TAXAS!$B$13)), IF($A1322=TAXAS!$A$14,IF($B1322="DÉBITO",$D1322-($D1322*TAXAS!$B$14)), IF($A1322=TAXAS!$A$15,IF($B1322="DÉBITO",$D1322-($D1322*TAXAS!$B$15)), IF($A1322=TAXAS!$A$16,IF($B1322="DÉBITO",$D1322-($D1322*TAXAS!$B$16)), IF($A1322=TAXAS!$A$17,IF($B1322="DÉBITO",$D1322-($D1322*TAXAS!$B$17)), IF($A1322=TAXAS!$A$18,IF($B1322="DÉBITO",$D1322-($D1322*TAXAS!$B$18)), IF($A1322=TAXAS!$A$19,IF($B1322="DÉBITO",$D1322-($D1322*TAXAS!$B$19)), IF($A1322=TAXAS!$A$20,IF($B1322="DÉBITO",$D1322-($D1322*TAXAS!$B$20)), IF($A1322=TAXAS!$A$21,IF($B1322="DÉBITO",$D1322-($D1322*TAXAS!$B$21)), IF($A1322=TAXAS!$A$22,IF($B1322="DÉBITO",$D1322-($D1322*TAXAS!$B$22)), IF($A1322=TAXAS!$A$23,IF($B1322="DÉBITO",$D1322-($D1322*TAXAS!$B$23)), IF($A1322=TAXAS!$A$24,IF($B1322="DÉBITO",$D1322-($D1322*TAXAS!$B$24)), IF($A1322=TAXAS!$A$25,IF($B1322="DÉBITO",$D1322-($D1322*TAXAS!$B$25)), IF($A1322=TAXAS!$A$26,IF($B1322="DÉBITO",$D1322-($D1322*TAXAS!$B$26)), IF($A1322=TAXAS!$A$27,IF($B1322="DÉBITO",$D1322-($D1322*TAXAS!$B$27))))))))))))))))))))))))))/1</f>
        <v>0</v>
      </c>
      <c r="F1322" s="8">
        <f>IF($A1322="VISA",IF($B1322="CRÉDITO",$D1322-($D1322*TAXAS!$C$4)),IF($A1322="MASTER",IF($B1322="CRÉDITO",$D1322-($D1322*TAXAS!$C$5)),IF($A1322="ELO", IF($B1322="CRÉDITO",$D1322-($D1322*TAXAS!$C$6)),IF($A1322="HIPERCARD",IF($B1322="CRÉDITO",$D1322-($D1322*TAXAS!$C$7)),IF($A1322="DINERS",IF($B1322="CRÉDITO",$D1322-($D1322*TAXAS!$C$8)),IF($A1322="AMERICA EXPRESS",IF($B1322="CRÉDITO",$D1322-($D1322*TAXAS!$C$9)),IF($A1322=TAXAS!$A$10,IF($B1322="CRÉDITO",$D1322-($D1322*TAXAS!$C$10)), IF($A1322=TAXAS!$A$11,IF($B1322="CRÉDITO",$D1322-($D1322*TAXAS!$C$11)), IF($A1322=TAXAS!$A$12,IF($B1322="CRÉDITO",$D1322-($D1322*TAXAS!$C$12)), IF($A1322=TAXAS!$A$13,IF($B1322="CRÉDITO",$D1322-($D1322*TAXAS!$C$13)), IF($A1322=TAXAS!$A$14,IF($B1322="CRÉDITO",$D1322-($D1322*TAXAS!$C$14)), IF($A1322=TAXAS!$A$15,IF($B1322="CRÉDITO",$D1322-($D1322*TAXAS!$C$15)), IF($A1322=TAXAS!$A$16,IF($B1322="CRÉDITO",$D1322-($D1322*TAXAS!$C$16)), IF($A1322=TAXAS!$A$17,IF($B1322="CRÉDITO",$D1322-($D1322*TAXAS!$C$17)), IF($A1322=TAXAS!$A$18,IF($B1322="CRÉDITO",$D1322-($D1322*TAXAS!$C$18)), IF($A1322=TAXAS!$A$19,IF($B1322="CRÉDITO",$D1322-($D1322*TAXAS!$C$19)), IF($A1322=TAXAS!$A$20,IF($B1322="CRÉDITO",$D1322-($D1322*TAXAS!$C$20)), IF($A1322=TAXAS!$A$21,IF($B1322="CRÉDITO",$D1322-($D1322*TAXAS!$C$21)), IF($A1322=TAXAS!$A$22,IF($B1322="CRÉDITO",$D1322-($D1322*TAXAS!$C$22)), IF($A1322=TAXAS!$A$23,IF($B1322="CRÉDITO",$D1322-($D1322*TAXAS!$C$23)), IF($A1322=TAXAS!$A$24,IF($B1322="CRÉDITO",$D1322-($D1322*TAXAS!$C$24)), IF($A1322=TAXAS!$A$25,IF($B1322="CRÉDITO",$D1322-($D1322*TAXAS!$C$25)), IF($A1322=TAXAS!$A$26,IF($B1322="CRÉDITO",$D1322-($D1322*TAXAS!$C$26)), IF($A1322=TAXAS!$A$27,IF($B1322="CRÉDITO",$D1322-($D1322*TAXAS!$C$27))))))))))))))))))))))))))/1</f>
        <v>0</v>
      </c>
      <c r="G1322" s="9">
        <f>IF($A1322="VISA",IF($B1322="PARCELADO ATÉ 3X",$D1322-(D1322*TAXAS!$D$4))/3,IF($A1322="MASTER",IF($B1322="PARCELADO ATÉ 3X",$D1322-(D1322*TAXAS!$D$5))/3,IF($A1322="ELO",IF($B1322="PARCELADO ATÉ 3X",$D1322-(D1322*TAXAS!$D$6))/3,IF($A1322="HIPERCARD",IF($B1322="PARCELADO ATÉ 3X",$D1322-(D1322*TAXAS!$D$7))/3,IF($A1322="DINERS",IF($B1322="PARCELADO ATÉ 3X",$D1322-(D1322*TAXAS!$D$8))/3,IF($A1322="AMERICA EXPRESS",IF($B1322="PARCELADO ATÉ 3X",$D1322-(D1322*TAXAS!$D$9))/3,IF($A1322=TAXAS!$A$10,IF($B1322="PARCELADO ATÉ 3X",$D1322-($D1322*TAXAS!$D$10))/3,IF($A1322=TAXAS!$A$11,IF($B1322="PARCELADO ATÉ 3X",$D1322-($D1322*TAXAS!$D$11))/3,IF($A1322=TAXAS!$A$12,IF($B1322="PARCELADO ATÉ 3X",$D1322-($D1322*TAXAS!$D$12))/3,IF($A1322=TAXAS!$A$13,IF($B1322="PARCELADO ATÉ 3X",$D1322-($D1322*TAXAS!$D$13))/3,IF($A1322=TAXAS!$A$14,IF($B1322="PARCELADO ATÉ 3X",$D1322-($D1322*TAXAS!$D$14))/3,IF($A1322=TAXAS!$A$15,IF($B1322="PARCELADO ATÉ 3X",$D1322-($D1322*TAXAS!$D$15))/3,IF($A1322=TAXAS!$A$16,IF($B1322="PARCELADO ATÉ 3X",$D1322-($D1322*TAXAS!$D$16))/3,IF($A1322=TAXAS!$A$17,IF($B1322="PARCELADO ATÉ 3X",$D1322-($D1322*TAXAS!$D$17))/3,IF($A1322=TAXAS!$A$18,IF($B1322="PARCELADO ATÉ 3X",$D1322-($D1322*TAXAS!$D$18))/3,IF($A1322=TAXAS!$A$19,IF($B1322="PARCELADO ATÉ 3X",$D1322-($D1322*TAXAS!$D$19))/3,IF($A1322=TAXAS!$A$20,IF($B1322="PARCELADO ATÉ 3X",$D1322-($D1322*TAXAS!$D$20))/3,IF($A1322=TAXAS!$A$21,IF($B1322="PARCELADO ATÉ 3X",$D1322-($D1322*TAXAS!$D$21))/3,IF($A1322=TAXAS!$A$22,IF($B1322="PARCELADO ATÉ 3X",$D1322-($D1322*TAXAS!$D$22))/3,IF($A1322=TAXAS!$A$23,IF($B1322="PARCELADO ATÉ 3X",$D1322-($D1322*TAXAS!$D$23))/3,IF($A1322=TAXAS!$A$24,IF($B1322="PARCELADO ATÉ 3X",$D1322-($D1322*TAXAS!$D$24))/3,IF($A1322=TAXAS!$A$25,IF($B1322="PARCELADO ATÉ 3X",$D1322-($D1322*TAXAS!$D$25))/3,IF($A1322=TAXAS!$A$26,IF($B1322="PARCELADO ATÉ 3X",$D1322-($D1322*TAXAS!$D$26))/3,IF($A1322=TAXAS!$A$27,IF($B1322="PARCELADO ATÉ 3X",$D1322-($D1322*TAXAS!$D$27))/3))))))))))))))))))))))))/1</f>
        <v>0</v>
      </c>
      <c r="H1322" s="9">
        <f>IF($A1322="VISA",IF($B1322="PARCELADO ATÉ 6X",$D1322-(D1322*TAXAS!$E$4))/6,IF($A1322="MASTER",IF($B1322="PARCELADO ATÉ 6X",$D1322-(D1322*TAXAS!$E$5))/6,IF($A1322="ELO",IF($B1322="PARCELADO ATÉ 6X",$D1322-(D1322*TAXAS!$E$6))/6,IF($A1322="HIPERCARD",IF($B1322="PARCELADO ATÉ 6X",$D1322-(D1322*TAXAS!$E$7))/6,IF($A1322="DINERS",IF($B1322="PARCELADO ATÉ 6X",$D1322-(D1322*TAXAS!$E$8))/6,IF($A1322="AMERICA EXPRESS",IF($B1322="PARCELADO ATÉ 6X",$D1322-(D1322*TAXAS!$E$9))/6,IF($A1322=TAXAS!$A$10,IF($B1322="PARCELADO ATÉ 6X",$D1322-($D1322*TAXAS!$E$10))/6,IF($A1322=TAXAS!$A$11,IF($B1322="PARCELADO ATÉ 6X",$D1322-($D1322*TAXAS!$E$11))/6,IF($A1322=TAXAS!$A$12,IF($B1322="PARCELADO ATÉ 6X",$D1322-($D1322*TAXAS!$E$12))/6,IF($A1322=TAXAS!$A$13,IF($B1322="PARCELADO ATÉ 6X",$D1322-($D1322*TAXAS!$E$13))/6,IF($A1322=TAXAS!$A$14,IF($B1322="PARCELADO ATÉ 6X",$D1322-($D1322*TAXAS!$E$14))/6,IF($A1322=TAXAS!$A$15,IF($B1322="PARCELADO ATÉ 6X",$D1322-($D1322*TAXAS!$E$15))/6,IF($A1322=TAXAS!$A$16,IF($B1322="PARCELADO ATÉ 6X",$D1322-($D1322*TAXAS!$E$16))/6,IF($A1322=TAXAS!$A$17,IF($B1322="PARCELADO ATÉ 6X",$D1322-($D1322*TAXAS!$E$17))/6,IF($A1322=TAXAS!$A$18,IF($B1322="PARCELADO ATÉ 6X",$D1322-($D1322*TAXAS!$E$18))/6,IF($A1322=TAXAS!$A$19,IF($B1322="PARCELADO ATÉ 6X",$D1322-($D1322*TAXAS!$E$19))/6,IF($A1322=TAXAS!$A$20,IF($B1322="PARCELADO ATÉ 6X",$D1322-($D1322*TAXAS!$E$20))/6,IF($A1322=TAXAS!$A$21,IF($B1322="PARCELADO ATÉ 6X",$D1322-($D1322*TAXAS!$E$21))/6,IF($A1322=TAXAS!$A$22,IF($B1322="PARCELADO ATÉ 6X",$D1322-($D1322*TAXAS!$E$22))/6,IF($A1322=TAXAS!$A$23,IF($B1322="PARCELADO ATÉ 6X",$D1322-($D1322*TAXAS!$E$23))/6,IF($A1322=TAXAS!$A$24,IF($B1322="PARCELADO ATÉ 6X",$D1322-($D1322*TAXAS!$E$24))/6,IF($A1322=TAXAS!$A$25,IF($B1322="PARCELADO ATÉ 6X",$D1322-($D1322*TAXAS!$E$25))/6,IF($A1322=TAXAS!$A$26,IF($B1322="PARCELADO ATÉ 6X",$D1322-($D1322*TAXAS!$E$26))/6,IF($A1322=TAXAS!$A$27,IF($B1322="PARCELADO ATÉ 6X",$D1322-($D1322*TAXAS!$E$27))/6))))))))))))))))))))))))/1</f>
        <v>0</v>
      </c>
      <c r="I1322" s="9">
        <f>IF($A1322="VISA",IF($B1322="PARCELADO ATÉ 12X",$D1322-(D1322*TAXAS!$F$4))/12,IF($A1322="MASTER",IF($B1322="PARCELADO ATÉ 12X",$D1322-(D1322*TAXAS!$F$5))/12,IF($A1322="ELO",IF($B1322="PARCELADO ATÉ 12X",$D1322-(D1322*TAXAS!$F$6))/12,IF($A1322="HIPERCARD",IF($B1322="PARCELADO ATÉ 12X",$D1322-(D1322*TAXAS!$F$7))/12,IF($A1322="DINERS",IF($B1322="PARCELADO ATÉ 12X",$D1322-(D1322*TAXAS!$F$8))/12,IF($A1322="AMERICA EXPRESS",IF($B1322="PARCELADO ATÉ 12X",$D1322-(D1322*TAXAS!$F$9))/12,IF($A1322=TAXAS!$A$10,IF($B1322="PARCELADO ATÉ 12X",$D1322-($D1322*TAXAS!$F$10))/12,IF($A1322=TAXAS!$A$11,IF($B1322="PARCELADO ATÉ 12X",$D1322-($D1322*TAXAS!$F$11))/12,IF($A1322=TAXAS!$A$12,IF($B1322="PARCELADO ATÉ 12X",$D1322-($D1322*TAXAS!$F$12))/12,IF($A1322=TAXAS!$A$13,IF($B1322="PARCELADO ATÉ 12X",$D1322-($D1322*TAXAS!$F$13))/12,IF($A1322=TAXAS!$A$14,IF($B1322="PARCELADO ATÉ 12X",$D1322-($D1322*TAXAS!$F$14))/12,IF($A1322=TAXAS!$A$15,IF($B1322="PARCELADO ATÉ 12X",$D1322-($D1322*TAXAS!$F$15))/12,IF($A1322=TAXAS!$A$16,IF($B1322="PARCELADO ATÉ 12X",$D1322-($D1322*TAXAS!$F$16))/12,IF($A1322=TAXAS!$A$17,IF($B1322="PARCELADO ATÉ 12X",$D1322-($D1322*TAXAS!$F$17))/12,IF($A1322=TAXAS!$A$18,IF($B1322="PARCELADO ATÉ 12X",$D1322-($D1322*TAXAS!$F$18))/12,IF($A1322=TAXAS!$A$19,IF($B1322="PARCELADO ATÉ 12X",$D1322-($D1322*TAXAS!$F$19))/12,IF($A1322=TAXAS!$A$20,IF($B1322="PARCELADO ATÉ 12X",$D1322-($D1322*TAXAS!$F$20))/12,IF($A1322=TAXAS!$A$21,IF($B1322="PARCELADO ATÉ 12X",$D1322-($D1322*TAXAS!$F$21))/12,IF($A1322=TAXAS!$A$22,IF($B1322="PARCELADO ATÉ 12X",$D1322-($D1322*TAXAS!$F$22))/12,IF($A1322=TAXAS!$A$23,IF($B1322="PARCELADO ATÉ 12X",$D1322-($D1322*TAXAS!$F$23))/12,IF($A1322=TAXAS!$A$24,IF($B1322="PARCELADO ATÉ 12X",$D1322-($D1322*TAXAS!$F$24))/12,IF($A1322=TAXAS!$A$25,IF($B1322="PARCELADO ATÉ 12X",$D1322-($D1322*TAXAS!$F$25))/12,IF($A1322=TAXAS!$A$26,IF($B1322="PARCELADO ATÉ 12X",$D1322-($D1322*TAXAS!$F$26))/12,IF($A1322=TAXAS!$A$27,IF($B1322="PARCELADO ATÉ 12X",$D1322-($D1322*TAXAS!$F$27))/12))))))))))))))))))))))))/1</f>
        <v>0</v>
      </c>
      <c r="J1322" s="8">
        <f t="shared" si="0"/>
        <v>0</v>
      </c>
      <c r="K1322" s="10" t="b">
        <f>IF($B1322="PARCELADO ATÉ 3X",($D1322-($D1322*TAXAS!$D$4))-$J1322)</f>
        <v>0</v>
      </c>
      <c r="L1322" s="10" t="b">
        <f>IF($B1322="PARCELADO ATÉ 6X",($D1322-($D1322*TAXAS!$E$4))-$J1322)</f>
        <v>0</v>
      </c>
      <c r="M1322" s="10" t="b">
        <f>IF($B1322="PARCELADO ATÉ 12X",($D1322-($D1322*TAXAS!$F$4))-$J1322)</f>
        <v>0</v>
      </c>
      <c r="N1322" s="8">
        <f t="shared" si="1"/>
        <v>0</v>
      </c>
      <c r="O1322" s="10">
        <f t="shared" si="2"/>
        <v>0</v>
      </c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</row>
    <row r="1323" spans="1:31" ht="15.75" customHeight="1" x14ac:dyDescent="0.2">
      <c r="A1323" s="3"/>
      <c r="B1323" s="5"/>
      <c r="C1323" s="6"/>
      <c r="D1323" s="42"/>
      <c r="E1323" s="8">
        <f>IF($A1323="VISA",IF($B1323="DÉBITO",$D1323-($D1323*TAXAS!$B$4)),IF($A1323="MASTER",IF($B1323="DÉBITO",$D1323-($D1323*TAXAS!$B$5)),IF($A1323="ELO", IF($B1323="DÉBITO",$D1323-($D1323*TAXAS!$B$6)),IF($A1323="HIPERCARD",IF($B1323="DÉBITO",$D1323-($D1323*TAXAS!$B$7)),IF($A1323="DINERS",IF($B1323="DÉBITO",$D1323-($D1323*TAXAS!$B$8)),IF($A1323="AMERICA EXPRESS",IF($B1323="DÉBITO",$D1323-($D1323*TAXAS!$B$9)),IF($A1323=TAXAS!$A$10,IF($B1323="DÉBITO",$D1323-($D1323*TAXAS!$B$10)), IF($A1323=TAXAS!$A$11,IF($B1323="DÉBITO",$D1323-($D1323*TAXAS!$B$11)), IF($A1323=TAXAS!$A$12,IF($B1323="DÉBITO",$D1323-($D1323*TAXAS!$B$12)), IF($A1323=TAXAS!$A$13,IF($B1323="DÉBITO",$D1323-($D1323*TAXAS!$B$13)), IF($A1323=TAXAS!$A$14,IF($B1323="DÉBITO",$D1323-($D1323*TAXAS!$B$14)), IF($A1323=TAXAS!$A$15,IF($B1323="DÉBITO",$D1323-($D1323*TAXAS!$B$15)), IF($A1323=TAXAS!$A$16,IF($B1323="DÉBITO",$D1323-($D1323*TAXAS!$B$16)), IF($A1323=TAXAS!$A$17,IF($B1323="DÉBITO",$D1323-($D1323*TAXAS!$B$17)), IF($A1323=TAXAS!$A$18,IF($B1323="DÉBITO",$D1323-($D1323*TAXAS!$B$18)), IF($A1323=TAXAS!$A$19,IF($B1323="DÉBITO",$D1323-($D1323*TAXAS!$B$19)), IF($A1323=TAXAS!$A$20,IF($B1323="DÉBITO",$D1323-($D1323*TAXAS!$B$20)), IF($A1323=TAXAS!$A$21,IF($B1323="DÉBITO",$D1323-($D1323*TAXAS!$B$21)), IF($A1323=TAXAS!$A$22,IF($B1323="DÉBITO",$D1323-($D1323*TAXAS!$B$22)), IF($A1323=TAXAS!$A$23,IF($B1323="DÉBITO",$D1323-($D1323*TAXAS!$B$23)), IF($A1323=TAXAS!$A$24,IF($B1323="DÉBITO",$D1323-($D1323*TAXAS!$B$24)), IF($A1323=TAXAS!$A$25,IF($B1323="DÉBITO",$D1323-($D1323*TAXAS!$B$25)), IF($A1323=TAXAS!$A$26,IF($B1323="DÉBITO",$D1323-($D1323*TAXAS!$B$26)), IF($A1323=TAXAS!$A$27,IF($B1323="DÉBITO",$D1323-($D1323*TAXAS!$B$27))))))))))))))))))))))))))/1</f>
        <v>0</v>
      </c>
      <c r="F1323" s="8">
        <f>IF($A1323="VISA",IF($B1323="CRÉDITO",$D1323-($D1323*TAXAS!$C$4)),IF($A1323="MASTER",IF($B1323="CRÉDITO",$D1323-($D1323*TAXAS!$C$5)),IF($A1323="ELO", IF($B1323="CRÉDITO",$D1323-($D1323*TAXAS!$C$6)),IF($A1323="HIPERCARD",IF($B1323="CRÉDITO",$D1323-($D1323*TAXAS!$C$7)),IF($A1323="DINERS",IF($B1323="CRÉDITO",$D1323-($D1323*TAXAS!$C$8)),IF($A1323="AMERICA EXPRESS",IF($B1323="CRÉDITO",$D1323-($D1323*TAXAS!$C$9)),IF($A1323=TAXAS!$A$10,IF($B1323="CRÉDITO",$D1323-($D1323*TAXAS!$C$10)), IF($A1323=TAXAS!$A$11,IF($B1323="CRÉDITO",$D1323-($D1323*TAXAS!$C$11)), IF($A1323=TAXAS!$A$12,IF($B1323="CRÉDITO",$D1323-($D1323*TAXAS!$C$12)), IF($A1323=TAXAS!$A$13,IF($B1323="CRÉDITO",$D1323-($D1323*TAXAS!$C$13)), IF($A1323=TAXAS!$A$14,IF($B1323="CRÉDITO",$D1323-($D1323*TAXAS!$C$14)), IF($A1323=TAXAS!$A$15,IF($B1323="CRÉDITO",$D1323-($D1323*TAXAS!$C$15)), IF($A1323=TAXAS!$A$16,IF($B1323="CRÉDITO",$D1323-($D1323*TAXAS!$C$16)), IF($A1323=TAXAS!$A$17,IF($B1323="CRÉDITO",$D1323-($D1323*TAXAS!$C$17)), IF($A1323=TAXAS!$A$18,IF($B1323="CRÉDITO",$D1323-($D1323*TAXAS!$C$18)), IF($A1323=TAXAS!$A$19,IF($B1323="CRÉDITO",$D1323-($D1323*TAXAS!$C$19)), IF($A1323=TAXAS!$A$20,IF($B1323="CRÉDITO",$D1323-($D1323*TAXAS!$C$20)), IF($A1323=TAXAS!$A$21,IF($B1323="CRÉDITO",$D1323-($D1323*TAXAS!$C$21)), IF($A1323=TAXAS!$A$22,IF($B1323="CRÉDITO",$D1323-($D1323*TAXAS!$C$22)), IF($A1323=TAXAS!$A$23,IF($B1323="CRÉDITO",$D1323-($D1323*TAXAS!$C$23)), IF($A1323=TAXAS!$A$24,IF($B1323="CRÉDITO",$D1323-($D1323*TAXAS!$C$24)), IF($A1323=TAXAS!$A$25,IF($B1323="CRÉDITO",$D1323-($D1323*TAXAS!$C$25)), IF($A1323=TAXAS!$A$26,IF($B1323="CRÉDITO",$D1323-($D1323*TAXAS!$C$26)), IF($A1323=TAXAS!$A$27,IF($B1323="CRÉDITO",$D1323-($D1323*TAXAS!$C$27))))))))))))))))))))))))))/1</f>
        <v>0</v>
      </c>
      <c r="G1323" s="9">
        <f>IF($A1323="VISA",IF($B1323="PARCELADO ATÉ 3X",$D1323-(D1323*TAXAS!$D$4))/3,IF($A1323="MASTER",IF($B1323="PARCELADO ATÉ 3X",$D1323-(D1323*TAXAS!$D$5))/3,IF($A1323="ELO",IF($B1323="PARCELADO ATÉ 3X",$D1323-(D1323*TAXAS!$D$6))/3,IF($A1323="HIPERCARD",IF($B1323="PARCELADO ATÉ 3X",$D1323-(D1323*TAXAS!$D$7))/3,IF($A1323="DINERS",IF($B1323="PARCELADO ATÉ 3X",$D1323-(D1323*TAXAS!$D$8))/3,IF($A1323="AMERICA EXPRESS",IF($B1323="PARCELADO ATÉ 3X",$D1323-(D1323*TAXAS!$D$9))/3,IF($A1323=TAXAS!$A$10,IF($B1323="PARCELADO ATÉ 3X",$D1323-($D1323*TAXAS!$D$10))/3,IF($A1323=TAXAS!$A$11,IF($B1323="PARCELADO ATÉ 3X",$D1323-($D1323*TAXAS!$D$11))/3,IF($A1323=TAXAS!$A$12,IF($B1323="PARCELADO ATÉ 3X",$D1323-($D1323*TAXAS!$D$12))/3,IF($A1323=TAXAS!$A$13,IF($B1323="PARCELADO ATÉ 3X",$D1323-($D1323*TAXAS!$D$13))/3,IF($A1323=TAXAS!$A$14,IF($B1323="PARCELADO ATÉ 3X",$D1323-($D1323*TAXAS!$D$14))/3,IF($A1323=TAXAS!$A$15,IF($B1323="PARCELADO ATÉ 3X",$D1323-($D1323*TAXAS!$D$15))/3,IF($A1323=TAXAS!$A$16,IF($B1323="PARCELADO ATÉ 3X",$D1323-($D1323*TAXAS!$D$16))/3,IF($A1323=TAXAS!$A$17,IF($B1323="PARCELADO ATÉ 3X",$D1323-($D1323*TAXAS!$D$17))/3,IF($A1323=TAXAS!$A$18,IF($B1323="PARCELADO ATÉ 3X",$D1323-($D1323*TAXAS!$D$18))/3,IF($A1323=TAXAS!$A$19,IF($B1323="PARCELADO ATÉ 3X",$D1323-($D1323*TAXAS!$D$19))/3,IF($A1323=TAXAS!$A$20,IF($B1323="PARCELADO ATÉ 3X",$D1323-($D1323*TAXAS!$D$20))/3,IF($A1323=TAXAS!$A$21,IF($B1323="PARCELADO ATÉ 3X",$D1323-($D1323*TAXAS!$D$21))/3,IF($A1323=TAXAS!$A$22,IF($B1323="PARCELADO ATÉ 3X",$D1323-($D1323*TAXAS!$D$22))/3,IF($A1323=TAXAS!$A$23,IF($B1323="PARCELADO ATÉ 3X",$D1323-($D1323*TAXAS!$D$23))/3,IF($A1323=TAXAS!$A$24,IF($B1323="PARCELADO ATÉ 3X",$D1323-($D1323*TAXAS!$D$24))/3,IF($A1323=TAXAS!$A$25,IF($B1323="PARCELADO ATÉ 3X",$D1323-($D1323*TAXAS!$D$25))/3,IF($A1323=TAXAS!$A$26,IF($B1323="PARCELADO ATÉ 3X",$D1323-($D1323*TAXAS!$D$26))/3,IF($A1323=TAXAS!$A$27,IF($B1323="PARCELADO ATÉ 3X",$D1323-($D1323*TAXAS!$D$27))/3))))))))))))))))))))))))/1</f>
        <v>0</v>
      </c>
      <c r="H1323" s="9">
        <f>IF($A1323="VISA",IF($B1323="PARCELADO ATÉ 6X",$D1323-(D1323*TAXAS!$E$4))/6,IF($A1323="MASTER",IF($B1323="PARCELADO ATÉ 6X",$D1323-(D1323*TAXAS!$E$5))/6,IF($A1323="ELO",IF($B1323="PARCELADO ATÉ 6X",$D1323-(D1323*TAXAS!$E$6))/6,IF($A1323="HIPERCARD",IF($B1323="PARCELADO ATÉ 6X",$D1323-(D1323*TAXAS!$E$7))/6,IF($A1323="DINERS",IF($B1323="PARCELADO ATÉ 6X",$D1323-(D1323*TAXAS!$E$8))/6,IF($A1323="AMERICA EXPRESS",IF($B1323="PARCELADO ATÉ 6X",$D1323-(D1323*TAXAS!$E$9))/6,IF($A1323=TAXAS!$A$10,IF($B1323="PARCELADO ATÉ 6X",$D1323-($D1323*TAXAS!$E$10))/6,IF($A1323=TAXAS!$A$11,IF($B1323="PARCELADO ATÉ 6X",$D1323-($D1323*TAXAS!$E$11))/6,IF($A1323=TAXAS!$A$12,IF($B1323="PARCELADO ATÉ 6X",$D1323-($D1323*TAXAS!$E$12))/6,IF($A1323=TAXAS!$A$13,IF($B1323="PARCELADO ATÉ 6X",$D1323-($D1323*TAXAS!$E$13))/6,IF($A1323=TAXAS!$A$14,IF($B1323="PARCELADO ATÉ 6X",$D1323-($D1323*TAXAS!$E$14))/6,IF($A1323=TAXAS!$A$15,IF($B1323="PARCELADO ATÉ 6X",$D1323-($D1323*TAXAS!$E$15))/6,IF($A1323=TAXAS!$A$16,IF($B1323="PARCELADO ATÉ 6X",$D1323-($D1323*TAXAS!$E$16))/6,IF($A1323=TAXAS!$A$17,IF($B1323="PARCELADO ATÉ 6X",$D1323-($D1323*TAXAS!$E$17))/6,IF($A1323=TAXAS!$A$18,IF($B1323="PARCELADO ATÉ 6X",$D1323-($D1323*TAXAS!$E$18))/6,IF($A1323=TAXAS!$A$19,IF($B1323="PARCELADO ATÉ 6X",$D1323-($D1323*TAXAS!$E$19))/6,IF($A1323=TAXAS!$A$20,IF($B1323="PARCELADO ATÉ 6X",$D1323-($D1323*TAXAS!$E$20))/6,IF($A1323=TAXAS!$A$21,IF($B1323="PARCELADO ATÉ 6X",$D1323-($D1323*TAXAS!$E$21))/6,IF($A1323=TAXAS!$A$22,IF($B1323="PARCELADO ATÉ 6X",$D1323-($D1323*TAXAS!$E$22))/6,IF($A1323=TAXAS!$A$23,IF($B1323="PARCELADO ATÉ 6X",$D1323-($D1323*TAXAS!$E$23))/6,IF($A1323=TAXAS!$A$24,IF($B1323="PARCELADO ATÉ 6X",$D1323-($D1323*TAXAS!$E$24))/6,IF($A1323=TAXAS!$A$25,IF($B1323="PARCELADO ATÉ 6X",$D1323-($D1323*TAXAS!$E$25))/6,IF($A1323=TAXAS!$A$26,IF($B1323="PARCELADO ATÉ 6X",$D1323-($D1323*TAXAS!$E$26))/6,IF($A1323=TAXAS!$A$27,IF($B1323="PARCELADO ATÉ 6X",$D1323-($D1323*TAXAS!$E$27))/6))))))))))))))))))))))))/1</f>
        <v>0</v>
      </c>
      <c r="I1323" s="9">
        <f>IF($A1323="VISA",IF($B1323="PARCELADO ATÉ 12X",$D1323-(D1323*TAXAS!$F$4))/12,IF($A1323="MASTER",IF($B1323="PARCELADO ATÉ 12X",$D1323-(D1323*TAXAS!$F$5))/12,IF($A1323="ELO",IF($B1323="PARCELADO ATÉ 12X",$D1323-(D1323*TAXAS!$F$6))/12,IF($A1323="HIPERCARD",IF($B1323="PARCELADO ATÉ 12X",$D1323-(D1323*TAXAS!$F$7))/12,IF($A1323="DINERS",IF($B1323="PARCELADO ATÉ 12X",$D1323-(D1323*TAXAS!$F$8))/12,IF($A1323="AMERICA EXPRESS",IF($B1323="PARCELADO ATÉ 12X",$D1323-(D1323*TAXAS!$F$9))/12,IF($A1323=TAXAS!$A$10,IF($B1323="PARCELADO ATÉ 12X",$D1323-($D1323*TAXAS!$F$10))/12,IF($A1323=TAXAS!$A$11,IF($B1323="PARCELADO ATÉ 12X",$D1323-($D1323*TAXAS!$F$11))/12,IF($A1323=TAXAS!$A$12,IF($B1323="PARCELADO ATÉ 12X",$D1323-($D1323*TAXAS!$F$12))/12,IF($A1323=TAXAS!$A$13,IF($B1323="PARCELADO ATÉ 12X",$D1323-($D1323*TAXAS!$F$13))/12,IF($A1323=TAXAS!$A$14,IF($B1323="PARCELADO ATÉ 12X",$D1323-($D1323*TAXAS!$F$14))/12,IF($A1323=TAXAS!$A$15,IF($B1323="PARCELADO ATÉ 12X",$D1323-($D1323*TAXAS!$F$15))/12,IF($A1323=TAXAS!$A$16,IF($B1323="PARCELADO ATÉ 12X",$D1323-($D1323*TAXAS!$F$16))/12,IF($A1323=TAXAS!$A$17,IF($B1323="PARCELADO ATÉ 12X",$D1323-($D1323*TAXAS!$F$17))/12,IF($A1323=TAXAS!$A$18,IF($B1323="PARCELADO ATÉ 12X",$D1323-($D1323*TAXAS!$F$18))/12,IF($A1323=TAXAS!$A$19,IF($B1323="PARCELADO ATÉ 12X",$D1323-($D1323*TAXAS!$F$19))/12,IF($A1323=TAXAS!$A$20,IF($B1323="PARCELADO ATÉ 12X",$D1323-($D1323*TAXAS!$F$20))/12,IF($A1323=TAXAS!$A$21,IF($B1323="PARCELADO ATÉ 12X",$D1323-($D1323*TAXAS!$F$21))/12,IF($A1323=TAXAS!$A$22,IF($B1323="PARCELADO ATÉ 12X",$D1323-($D1323*TAXAS!$F$22))/12,IF($A1323=TAXAS!$A$23,IF($B1323="PARCELADO ATÉ 12X",$D1323-($D1323*TAXAS!$F$23))/12,IF($A1323=TAXAS!$A$24,IF($B1323="PARCELADO ATÉ 12X",$D1323-($D1323*TAXAS!$F$24))/12,IF($A1323=TAXAS!$A$25,IF($B1323="PARCELADO ATÉ 12X",$D1323-($D1323*TAXAS!$F$25))/12,IF($A1323=TAXAS!$A$26,IF($B1323="PARCELADO ATÉ 12X",$D1323-($D1323*TAXAS!$F$26))/12,IF($A1323=TAXAS!$A$27,IF($B1323="PARCELADO ATÉ 12X",$D1323-($D1323*TAXAS!$F$27))/12))))))))))))))))))))))))/1</f>
        <v>0</v>
      </c>
      <c r="J1323" s="8">
        <f t="shared" si="0"/>
        <v>0</v>
      </c>
      <c r="K1323" s="10" t="b">
        <f>IF($B1323="PARCELADO ATÉ 3X",($D1323-($D1323*TAXAS!$D$4))-$J1323)</f>
        <v>0</v>
      </c>
      <c r="L1323" s="10" t="b">
        <f>IF($B1323="PARCELADO ATÉ 6X",($D1323-($D1323*TAXAS!$E$4))-$J1323)</f>
        <v>0</v>
      </c>
      <c r="M1323" s="10" t="b">
        <f>IF($B1323="PARCELADO ATÉ 12X",($D1323-($D1323*TAXAS!$F$4))-$J1323)</f>
        <v>0</v>
      </c>
      <c r="N1323" s="8">
        <f t="shared" si="1"/>
        <v>0</v>
      </c>
      <c r="O1323" s="10">
        <f t="shared" si="2"/>
        <v>0</v>
      </c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</row>
    <row r="1324" spans="1:31" ht="15.75" customHeight="1" x14ac:dyDescent="0.2">
      <c r="A1324" s="3"/>
      <c r="B1324" s="5"/>
      <c r="C1324" s="6"/>
      <c r="D1324" s="42"/>
      <c r="E1324" s="8">
        <f>IF($A1324="VISA",IF($B1324="DÉBITO",$D1324-($D1324*TAXAS!$B$4)),IF($A1324="MASTER",IF($B1324="DÉBITO",$D1324-($D1324*TAXAS!$B$5)),IF($A1324="ELO", IF($B1324="DÉBITO",$D1324-($D1324*TAXAS!$B$6)),IF($A1324="HIPERCARD",IF($B1324="DÉBITO",$D1324-($D1324*TAXAS!$B$7)),IF($A1324="DINERS",IF($B1324="DÉBITO",$D1324-($D1324*TAXAS!$B$8)),IF($A1324="AMERICA EXPRESS",IF($B1324="DÉBITO",$D1324-($D1324*TAXAS!$B$9)),IF($A1324=TAXAS!$A$10,IF($B1324="DÉBITO",$D1324-($D1324*TAXAS!$B$10)), IF($A1324=TAXAS!$A$11,IF($B1324="DÉBITO",$D1324-($D1324*TAXAS!$B$11)), IF($A1324=TAXAS!$A$12,IF($B1324="DÉBITO",$D1324-($D1324*TAXAS!$B$12)), IF($A1324=TAXAS!$A$13,IF($B1324="DÉBITO",$D1324-($D1324*TAXAS!$B$13)), IF($A1324=TAXAS!$A$14,IF($B1324="DÉBITO",$D1324-($D1324*TAXAS!$B$14)), IF($A1324=TAXAS!$A$15,IF($B1324="DÉBITO",$D1324-($D1324*TAXAS!$B$15)), IF($A1324=TAXAS!$A$16,IF($B1324="DÉBITO",$D1324-($D1324*TAXAS!$B$16)), IF($A1324=TAXAS!$A$17,IF($B1324="DÉBITO",$D1324-($D1324*TAXAS!$B$17)), IF($A1324=TAXAS!$A$18,IF($B1324="DÉBITO",$D1324-($D1324*TAXAS!$B$18)), IF($A1324=TAXAS!$A$19,IF($B1324="DÉBITO",$D1324-($D1324*TAXAS!$B$19)), IF($A1324=TAXAS!$A$20,IF($B1324="DÉBITO",$D1324-($D1324*TAXAS!$B$20)), IF($A1324=TAXAS!$A$21,IF($B1324="DÉBITO",$D1324-($D1324*TAXAS!$B$21)), IF($A1324=TAXAS!$A$22,IF($B1324="DÉBITO",$D1324-($D1324*TAXAS!$B$22)), IF($A1324=TAXAS!$A$23,IF($B1324="DÉBITO",$D1324-($D1324*TAXAS!$B$23)), IF($A1324=TAXAS!$A$24,IF($B1324="DÉBITO",$D1324-($D1324*TAXAS!$B$24)), IF($A1324=TAXAS!$A$25,IF($B1324="DÉBITO",$D1324-($D1324*TAXAS!$B$25)), IF($A1324=TAXAS!$A$26,IF($B1324="DÉBITO",$D1324-($D1324*TAXAS!$B$26)), IF($A1324=TAXAS!$A$27,IF($B1324="DÉBITO",$D1324-($D1324*TAXAS!$B$27))))))))))))))))))))))))))/1</f>
        <v>0</v>
      </c>
      <c r="F1324" s="8">
        <f>IF($A1324="VISA",IF($B1324="CRÉDITO",$D1324-($D1324*TAXAS!$C$4)),IF($A1324="MASTER",IF($B1324="CRÉDITO",$D1324-($D1324*TAXAS!$C$5)),IF($A1324="ELO", IF($B1324="CRÉDITO",$D1324-($D1324*TAXAS!$C$6)),IF($A1324="HIPERCARD",IF($B1324="CRÉDITO",$D1324-($D1324*TAXAS!$C$7)),IF($A1324="DINERS",IF($B1324="CRÉDITO",$D1324-($D1324*TAXAS!$C$8)),IF($A1324="AMERICA EXPRESS",IF($B1324="CRÉDITO",$D1324-($D1324*TAXAS!$C$9)),IF($A1324=TAXAS!$A$10,IF($B1324="CRÉDITO",$D1324-($D1324*TAXAS!$C$10)), IF($A1324=TAXAS!$A$11,IF($B1324="CRÉDITO",$D1324-($D1324*TAXAS!$C$11)), IF($A1324=TAXAS!$A$12,IF($B1324="CRÉDITO",$D1324-($D1324*TAXAS!$C$12)), IF($A1324=TAXAS!$A$13,IF($B1324="CRÉDITO",$D1324-($D1324*TAXAS!$C$13)), IF($A1324=TAXAS!$A$14,IF($B1324="CRÉDITO",$D1324-($D1324*TAXAS!$C$14)), IF($A1324=TAXAS!$A$15,IF($B1324="CRÉDITO",$D1324-($D1324*TAXAS!$C$15)), IF($A1324=TAXAS!$A$16,IF($B1324="CRÉDITO",$D1324-($D1324*TAXAS!$C$16)), IF($A1324=TAXAS!$A$17,IF($B1324="CRÉDITO",$D1324-($D1324*TAXAS!$C$17)), IF($A1324=TAXAS!$A$18,IF($B1324="CRÉDITO",$D1324-($D1324*TAXAS!$C$18)), IF($A1324=TAXAS!$A$19,IF($B1324="CRÉDITO",$D1324-($D1324*TAXAS!$C$19)), IF($A1324=TAXAS!$A$20,IF($B1324="CRÉDITO",$D1324-($D1324*TAXAS!$C$20)), IF($A1324=TAXAS!$A$21,IF($B1324="CRÉDITO",$D1324-($D1324*TAXAS!$C$21)), IF($A1324=TAXAS!$A$22,IF($B1324="CRÉDITO",$D1324-($D1324*TAXAS!$C$22)), IF($A1324=TAXAS!$A$23,IF($B1324="CRÉDITO",$D1324-($D1324*TAXAS!$C$23)), IF($A1324=TAXAS!$A$24,IF($B1324="CRÉDITO",$D1324-($D1324*TAXAS!$C$24)), IF($A1324=TAXAS!$A$25,IF($B1324="CRÉDITO",$D1324-($D1324*TAXAS!$C$25)), IF($A1324=TAXAS!$A$26,IF($B1324="CRÉDITO",$D1324-($D1324*TAXAS!$C$26)), IF($A1324=TAXAS!$A$27,IF($B1324="CRÉDITO",$D1324-($D1324*TAXAS!$C$27))))))))))))))))))))))))))/1</f>
        <v>0</v>
      </c>
      <c r="G1324" s="9">
        <f>IF($A1324="VISA",IF($B1324="PARCELADO ATÉ 3X",$D1324-(D1324*TAXAS!$D$4))/3,IF($A1324="MASTER",IF($B1324="PARCELADO ATÉ 3X",$D1324-(D1324*TAXAS!$D$5))/3,IF($A1324="ELO",IF($B1324="PARCELADO ATÉ 3X",$D1324-(D1324*TAXAS!$D$6))/3,IF($A1324="HIPERCARD",IF($B1324="PARCELADO ATÉ 3X",$D1324-(D1324*TAXAS!$D$7))/3,IF($A1324="DINERS",IF($B1324="PARCELADO ATÉ 3X",$D1324-(D1324*TAXAS!$D$8))/3,IF($A1324="AMERICA EXPRESS",IF($B1324="PARCELADO ATÉ 3X",$D1324-(D1324*TAXAS!$D$9))/3,IF($A1324=TAXAS!$A$10,IF($B1324="PARCELADO ATÉ 3X",$D1324-($D1324*TAXAS!$D$10))/3,IF($A1324=TAXAS!$A$11,IF($B1324="PARCELADO ATÉ 3X",$D1324-($D1324*TAXAS!$D$11))/3,IF($A1324=TAXAS!$A$12,IF($B1324="PARCELADO ATÉ 3X",$D1324-($D1324*TAXAS!$D$12))/3,IF($A1324=TAXAS!$A$13,IF($B1324="PARCELADO ATÉ 3X",$D1324-($D1324*TAXAS!$D$13))/3,IF($A1324=TAXAS!$A$14,IF($B1324="PARCELADO ATÉ 3X",$D1324-($D1324*TAXAS!$D$14))/3,IF($A1324=TAXAS!$A$15,IF($B1324="PARCELADO ATÉ 3X",$D1324-($D1324*TAXAS!$D$15))/3,IF($A1324=TAXAS!$A$16,IF($B1324="PARCELADO ATÉ 3X",$D1324-($D1324*TAXAS!$D$16))/3,IF($A1324=TAXAS!$A$17,IF($B1324="PARCELADO ATÉ 3X",$D1324-($D1324*TAXAS!$D$17))/3,IF($A1324=TAXAS!$A$18,IF($B1324="PARCELADO ATÉ 3X",$D1324-($D1324*TAXAS!$D$18))/3,IF($A1324=TAXAS!$A$19,IF($B1324="PARCELADO ATÉ 3X",$D1324-($D1324*TAXAS!$D$19))/3,IF($A1324=TAXAS!$A$20,IF($B1324="PARCELADO ATÉ 3X",$D1324-($D1324*TAXAS!$D$20))/3,IF($A1324=TAXAS!$A$21,IF($B1324="PARCELADO ATÉ 3X",$D1324-($D1324*TAXAS!$D$21))/3,IF($A1324=TAXAS!$A$22,IF($B1324="PARCELADO ATÉ 3X",$D1324-($D1324*TAXAS!$D$22))/3,IF($A1324=TAXAS!$A$23,IF($B1324="PARCELADO ATÉ 3X",$D1324-($D1324*TAXAS!$D$23))/3,IF($A1324=TAXAS!$A$24,IF($B1324="PARCELADO ATÉ 3X",$D1324-($D1324*TAXAS!$D$24))/3,IF($A1324=TAXAS!$A$25,IF($B1324="PARCELADO ATÉ 3X",$D1324-($D1324*TAXAS!$D$25))/3,IF($A1324=TAXAS!$A$26,IF($B1324="PARCELADO ATÉ 3X",$D1324-($D1324*TAXAS!$D$26))/3,IF($A1324=TAXAS!$A$27,IF($B1324="PARCELADO ATÉ 3X",$D1324-($D1324*TAXAS!$D$27))/3))))))))))))))))))))))))/1</f>
        <v>0</v>
      </c>
      <c r="H1324" s="9">
        <f>IF($A1324="VISA",IF($B1324="PARCELADO ATÉ 6X",$D1324-(D1324*TAXAS!$E$4))/6,IF($A1324="MASTER",IF($B1324="PARCELADO ATÉ 6X",$D1324-(D1324*TAXAS!$E$5))/6,IF($A1324="ELO",IF($B1324="PARCELADO ATÉ 6X",$D1324-(D1324*TAXAS!$E$6))/6,IF($A1324="HIPERCARD",IF($B1324="PARCELADO ATÉ 6X",$D1324-(D1324*TAXAS!$E$7))/6,IF($A1324="DINERS",IF($B1324="PARCELADO ATÉ 6X",$D1324-(D1324*TAXAS!$E$8))/6,IF($A1324="AMERICA EXPRESS",IF($B1324="PARCELADO ATÉ 6X",$D1324-(D1324*TAXAS!$E$9))/6,IF($A1324=TAXAS!$A$10,IF($B1324="PARCELADO ATÉ 6X",$D1324-($D1324*TAXAS!$E$10))/6,IF($A1324=TAXAS!$A$11,IF($B1324="PARCELADO ATÉ 6X",$D1324-($D1324*TAXAS!$E$11))/6,IF($A1324=TAXAS!$A$12,IF($B1324="PARCELADO ATÉ 6X",$D1324-($D1324*TAXAS!$E$12))/6,IF($A1324=TAXAS!$A$13,IF($B1324="PARCELADO ATÉ 6X",$D1324-($D1324*TAXAS!$E$13))/6,IF($A1324=TAXAS!$A$14,IF($B1324="PARCELADO ATÉ 6X",$D1324-($D1324*TAXAS!$E$14))/6,IF($A1324=TAXAS!$A$15,IF($B1324="PARCELADO ATÉ 6X",$D1324-($D1324*TAXAS!$E$15))/6,IF($A1324=TAXAS!$A$16,IF($B1324="PARCELADO ATÉ 6X",$D1324-($D1324*TAXAS!$E$16))/6,IF($A1324=TAXAS!$A$17,IF($B1324="PARCELADO ATÉ 6X",$D1324-($D1324*TAXAS!$E$17))/6,IF($A1324=TAXAS!$A$18,IF($B1324="PARCELADO ATÉ 6X",$D1324-($D1324*TAXAS!$E$18))/6,IF($A1324=TAXAS!$A$19,IF($B1324="PARCELADO ATÉ 6X",$D1324-($D1324*TAXAS!$E$19))/6,IF($A1324=TAXAS!$A$20,IF($B1324="PARCELADO ATÉ 6X",$D1324-($D1324*TAXAS!$E$20))/6,IF($A1324=TAXAS!$A$21,IF($B1324="PARCELADO ATÉ 6X",$D1324-($D1324*TAXAS!$E$21))/6,IF($A1324=TAXAS!$A$22,IF($B1324="PARCELADO ATÉ 6X",$D1324-($D1324*TAXAS!$E$22))/6,IF($A1324=TAXAS!$A$23,IF($B1324="PARCELADO ATÉ 6X",$D1324-($D1324*TAXAS!$E$23))/6,IF($A1324=TAXAS!$A$24,IF($B1324="PARCELADO ATÉ 6X",$D1324-($D1324*TAXAS!$E$24))/6,IF($A1324=TAXAS!$A$25,IF($B1324="PARCELADO ATÉ 6X",$D1324-($D1324*TAXAS!$E$25))/6,IF($A1324=TAXAS!$A$26,IF($B1324="PARCELADO ATÉ 6X",$D1324-($D1324*TAXAS!$E$26))/6,IF($A1324=TAXAS!$A$27,IF($B1324="PARCELADO ATÉ 6X",$D1324-($D1324*TAXAS!$E$27))/6))))))))))))))))))))))))/1</f>
        <v>0</v>
      </c>
      <c r="I1324" s="9">
        <f>IF($A1324="VISA",IF($B1324="PARCELADO ATÉ 12X",$D1324-(D1324*TAXAS!$F$4))/12,IF($A1324="MASTER",IF($B1324="PARCELADO ATÉ 12X",$D1324-(D1324*TAXAS!$F$5))/12,IF($A1324="ELO",IF($B1324="PARCELADO ATÉ 12X",$D1324-(D1324*TAXAS!$F$6))/12,IF($A1324="HIPERCARD",IF($B1324="PARCELADO ATÉ 12X",$D1324-(D1324*TAXAS!$F$7))/12,IF($A1324="DINERS",IF($B1324="PARCELADO ATÉ 12X",$D1324-(D1324*TAXAS!$F$8))/12,IF($A1324="AMERICA EXPRESS",IF($B1324="PARCELADO ATÉ 12X",$D1324-(D1324*TAXAS!$F$9))/12,IF($A1324=TAXAS!$A$10,IF($B1324="PARCELADO ATÉ 12X",$D1324-($D1324*TAXAS!$F$10))/12,IF($A1324=TAXAS!$A$11,IF($B1324="PARCELADO ATÉ 12X",$D1324-($D1324*TAXAS!$F$11))/12,IF($A1324=TAXAS!$A$12,IF($B1324="PARCELADO ATÉ 12X",$D1324-($D1324*TAXAS!$F$12))/12,IF($A1324=TAXAS!$A$13,IF($B1324="PARCELADO ATÉ 12X",$D1324-($D1324*TAXAS!$F$13))/12,IF($A1324=TAXAS!$A$14,IF($B1324="PARCELADO ATÉ 12X",$D1324-($D1324*TAXAS!$F$14))/12,IF($A1324=TAXAS!$A$15,IF($B1324="PARCELADO ATÉ 12X",$D1324-($D1324*TAXAS!$F$15))/12,IF($A1324=TAXAS!$A$16,IF($B1324="PARCELADO ATÉ 12X",$D1324-($D1324*TAXAS!$F$16))/12,IF($A1324=TAXAS!$A$17,IF($B1324="PARCELADO ATÉ 12X",$D1324-($D1324*TAXAS!$F$17))/12,IF($A1324=TAXAS!$A$18,IF($B1324="PARCELADO ATÉ 12X",$D1324-($D1324*TAXAS!$F$18))/12,IF($A1324=TAXAS!$A$19,IF($B1324="PARCELADO ATÉ 12X",$D1324-($D1324*TAXAS!$F$19))/12,IF($A1324=TAXAS!$A$20,IF($B1324="PARCELADO ATÉ 12X",$D1324-($D1324*TAXAS!$F$20))/12,IF($A1324=TAXAS!$A$21,IF($B1324="PARCELADO ATÉ 12X",$D1324-($D1324*TAXAS!$F$21))/12,IF($A1324=TAXAS!$A$22,IF($B1324="PARCELADO ATÉ 12X",$D1324-($D1324*TAXAS!$F$22))/12,IF($A1324=TAXAS!$A$23,IF($B1324="PARCELADO ATÉ 12X",$D1324-($D1324*TAXAS!$F$23))/12,IF($A1324=TAXAS!$A$24,IF($B1324="PARCELADO ATÉ 12X",$D1324-($D1324*TAXAS!$F$24))/12,IF($A1324=TAXAS!$A$25,IF($B1324="PARCELADO ATÉ 12X",$D1324-($D1324*TAXAS!$F$25))/12,IF($A1324=TAXAS!$A$26,IF($B1324="PARCELADO ATÉ 12X",$D1324-($D1324*TAXAS!$F$26))/12,IF($A1324=TAXAS!$A$27,IF($B1324="PARCELADO ATÉ 12X",$D1324-($D1324*TAXAS!$F$27))/12))))))))))))))))))))))))/1</f>
        <v>0</v>
      </c>
      <c r="J1324" s="8">
        <f t="shared" si="0"/>
        <v>0</v>
      </c>
      <c r="K1324" s="10" t="b">
        <f>IF($B1324="PARCELADO ATÉ 3X",($D1324-($D1324*TAXAS!$D$4))-$J1324)</f>
        <v>0</v>
      </c>
      <c r="L1324" s="10" t="b">
        <f>IF($B1324="PARCELADO ATÉ 6X",($D1324-($D1324*TAXAS!$E$4))-$J1324)</f>
        <v>0</v>
      </c>
      <c r="M1324" s="10" t="b">
        <f>IF($B1324="PARCELADO ATÉ 12X",($D1324-($D1324*TAXAS!$F$4))-$J1324)</f>
        <v>0</v>
      </c>
      <c r="N1324" s="8">
        <f t="shared" si="1"/>
        <v>0</v>
      </c>
      <c r="O1324" s="10">
        <f t="shared" si="2"/>
        <v>0</v>
      </c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</row>
    <row r="1325" spans="1:31" ht="15.75" customHeight="1" x14ac:dyDescent="0.2">
      <c r="A1325" s="3"/>
      <c r="B1325" s="5"/>
      <c r="C1325" s="6"/>
      <c r="D1325" s="42"/>
      <c r="E1325" s="8">
        <f>IF($A1325="VISA",IF($B1325="DÉBITO",$D1325-($D1325*TAXAS!$B$4)),IF($A1325="MASTER",IF($B1325="DÉBITO",$D1325-($D1325*TAXAS!$B$5)),IF($A1325="ELO", IF($B1325="DÉBITO",$D1325-($D1325*TAXAS!$B$6)),IF($A1325="HIPERCARD",IF($B1325="DÉBITO",$D1325-($D1325*TAXAS!$B$7)),IF($A1325="DINERS",IF($B1325="DÉBITO",$D1325-($D1325*TAXAS!$B$8)),IF($A1325="AMERICA EXPRESS",IF($B1325="DÉBITO",$D1325-($D1325*TAXAS!$B$9)),IF($A1325=TAXAS!$A$10,IF($B1325="DÉBITO",$D1325-($D1325*TAXAS!$B$10)), IF($A1325=TAXAS!$A$11,IF($B1325="DÉBITO",$D1325-($D1325*TAXAS!$B$11)), IF($A1325=TAXAS!$A$12,IF($B1325="DÉBITO",$D1325-($D1325*TAXAS!$B$12)), IF($A1325=TAXAS!$A$13,IF($B1325="DÉBITO",$D1325-($D1325*TAXAS!$B$13)), IF($A1325=TAXAS!$A$14,IF($B1325="DÉBITO",$D1325-($D1325*TAXAS!$B$14)), IF($A1325=TAXAS!$A$15,IF($B1325="DÉBITO",$D1325-($D1325*TAXAS!$B$15)), IF($A1325=TAXAS!$A$16,IF($B1325="DÉBITO",$D1325-($D1325*TAXAS!$B$16)), IF($A1325=TAXAS!$A$17,IF($B1325="DÉBITO",$D1325-($D1325*TAXAS!$B$17)), IF($A1325=TAXAS!$A$18,IF($B1325="DÉBITO",$D1325-($D1325*TAXAS!$B$18)), IF($A1325=TAXAS!$A$19,IF($B1325="DÉBITO",$D1325-($D1325*TAXAS!$B$19)), IF($A1325=TAXAS!$A$20,IF($B1325="DÉBITO",$D1325-($D1325*TAXAS!$B$20)), IF($A1325=TAXAS!$A$21,IF($B1325="DÉBITO",$D1325-($D1325*TAXAS!$B$21)), IF($A1325=TAXAS!$A$22,IF($B1325="DÉBITO",$D1325-($D1325*TAXAS!$B$22)), IF($A1325=TAXAS!$A$23,IF($B1325="DÉBITO",$D1325-($D1325*TAXAS!$B$23)), IF($A1325=TAXAS!$A$24,IF($B1325="DÉBITO",$D1325-($D1325*TAXAS!$B$24)), IF($A1325=TAXAS!$A$25,IF($B1325="DÉBITO",$D1325-($D1325*TAXAS!$B$25)), IF($A1325=TAXAS!$A$26,IF($B1325="DÉBITO",$D1325-($D1325*TAXAS!$B$26)), IF($A1325=TAXAS!$A$27,IF($B1325="DÉBITO",$D1325-($D1325*TAXAS!$B$27))))))))))))))))))))))))))/1</f>
        <v>0</v>
      </c>
      <c r="F1325" s="8">
        <f>IF($A1325="VISA",IF($B1325="CRÉDITO",$D1325-($D1325*TAXAS!$C$4)),IF($A1325="MASTER",IF($B1325="CRÉDITO",$D1325-($D1325*TAXAS!$C$5)),IF($A1325="ELO", IF($B1325="CRÉDITO",$D1325-($D1325*TAXAS!$C$6)),IF($A1325="HIPERCARD",IF($B1325="CRÉDITO",$D1325-($D1325*TAXAS!$C$7)),IF($A1325="DINERS",IF($B1325="CRÉDITO",$D1325-($D1325*TAXAS!$C$8)),IF($A1325="AMERICA EXPRESS",IF($B1325="CRÉDITO",$D1325-($D1325*TAXAS!$C$9)),IF($A1325=TAXAS!$A$10,IF($B1325="CRÉDITO",$D1325-($D1325*TAXAS!$C$10)), IF($A1325=TAXAS!$A$11,IF($B1325="CRÉDITO",$D1325-($D1325*TAXAS!$C$11)), IF($A1325=TAXAS!$A$12,IF($B1325="CRÉDITO",$D1325-($D1325*TAXAS!$C$12)), IF($A1325=TAXAS!$A$13,IF($B1325="CRÉDITO",$D1325-($D1325*TAXAS!$C$13)), IF($A1325=TAXAS!$A$14,IF($B1325="CRÉDITO",$D1325-($D1325*TAXAS!$C$14)), IF($A1325=TAXAS!$A$15,IF($B1325="CRÉDITO",$D1325-($D1325*TAXAS!$C$15)), IF($A1325=TAXAS!$A$16,IF($B1325="CRÉDITO",$D1325-($D1325*TAXAS!$C$16)), IF($A1325=TAXAS!$A$17,IF($B1325="CRÉDITO",$D1325-($D1325*TAXAS!$C$17)), IF($A1325=TAXAS!$A$18,IF($B1325="CRÉDITO",$D1325-($D1325*TAXAS!$C$18)), IF($A1325=TAXAS!$A$19,IF($B1325="CRÉDITO",$D1325-($D1325*TAXAS!$C$19)), IF($A1325=TAXAS!$A$20,IF($B1325="CRÉDITO",$D1325-($D1325*TAXAS!$C$20)), IF($A1325=TAXAS!$A$21,IF($B1325="CRÉDITO",$D1325-($D1325*TAXAS!$C$21)), IF($A1325=TAXAS!$A$22,IF($B1325="CRÉDITO",$D1325-($D1325*TAXAS!$C$22)), IF($A1325=TAXAS!$A$23,IF($B1325="CRÉDITO",$D1325-($D1325*TAXAS!$C$23)), IF($A1325=TAXAS!$A$24,IF($B1325="CRÉDITO",$D1325-($D1325*TAXAS!$C$24)), IF($A1325=TAXAS!$A$25,IF($B1325="CRÉDITO",$D1325-($D1325*TAXAS!$C$25)), IF($A1325=TAXAS!$A$26,IF($B1325="CRÉDITO",$D1325-($D1325*TAXAS!$C$26)), IF($A1325=TAXAS!$A$27,IF($B1325="CRÉDITO",$D1325-($D1325*TAXAS!$C$27))))))))))))))))))))))))))/1</f>
        <v>0</v>
      </c>
      <c r="G1325" s="9">
        <f>IF($A1325="VISA",IF($B1325="PARCELADO ATÉ 3X",$D1325-(D1325*TAXAS!$D$4))/3,IF($A1325="MASTER",IF($B1325="PARCELADO ATÉ 3X",$D1325-(D1325*TAXAS!$D$5))/3,IF($A1325="ELO",IF($B1325="PARCELADO ATÉ 3X",$D1325-(D1325*TAXAS!$D$6))/3,IF($A1325="HIPERCARD",IF($B1325="PARCELADO ATÉ 3X",$D1325-(D1325*TAXAS!$D$7))/3,IF($A1325="DINERS",IF($B1325="PARCELADO ATÉ 3X",$D1325-(D1325*TAXAS!$D$8))/3,IF($A1325="AMERICA EXPRESS",IF($B1325="PARCELADO ATÉ 3X",$D1325-(D1325*TAXAS!$D$9))/3,IF($A1325=TAXAS!$A$10,IF($B1325="PARCELADO ATÉ 3X",$D1325-($D1325*TAXAS!$D$10))/3,IF($A1325=TAXAS!$A$11,IF($B1325="PARCELADO ATÉ 3X",$D1325-($D1325*TAXAS!$D$11))/3,IF($A1325=TAXAS!$A$12,IF($B1325="PARCELADO ATÉ 3X",$D1325-($D1325*TAXAS!$D$12))/3,IF($A1325=TAXAS!$A$13,IF($B1325="PARCELADO ATÉ 3X",$D1325-($D1325*TAXAS!$D$13))/3,IF($A1325=TAXAS!$A$14,IF($B1325="PARCELADO ATÉ 3X",$D1325-($D1325*TAXAS!$D$14))/3,IF($A1325=TAXAS!$A$15,IF($B1325="PARCELADO ATÉ 3X",$D1325-($D1325*TAXAS!$D$15))/3,IF($A1325=TAXAS!$A$16,IF($B1325="PARCELADO ATÉ 3X",$D1325-($D1325*TAXAS!$D$16))/3,IF($A1325=TAXAS!$A$17,IF($B1325="PARCELADO ATÉ 3X",$D1325-($D1325*TAXAS!$D$17))/3,IF($A1325=TAXAS!$A$18,IF($B1325="PARCELADO ATÉ 3X",$D1325-($D1325*TAXAS!$D$18))/3,IF($A1325=TAXAS!$A$19,IF($B1325="PARCELADO ATÉ 3X",$D1325-($D1325*TAXAS!$D$19))/3,IF($A1325=TAXAS!$A$20,IF($B1325="PARCELADO ATÉ 3X",$D1325-($D1325*TAXAS!$D$20))/3,IF($A1325=TAXAS!$A$21,IF($B1325="PARCELADO ATÉ 3X",$D1325-($D1325*TAXAS!$D$21))/3,IF($A1325=TAXAS!$A$22,IF($B1325="PARCELADO ATÉ 3X",$D1325-($D1325*TAXAS!$D$22))/3,IF($A1325=TAXAS!$A$23,IF($B1325="PARCELADO ATÉ 3X",$D1325-($D1325*TAXAS!$D$23))/3,IF($A1325=TAXAS!$A$24,IF($B1325="PARCELADO ATÉ 3X",$D1325-($D1325*TAXAS!$D$24))/3,IF($A1325=TAXAS!$A$25,IF($B1325="PARCELADO ATÉ 3X",$D1325-($D1325*TAXAS!$D$25))/3,IF($A1325=TAXAS!$A$26,IF($B1325="PARCELADO ATÉ 3X",$D1325-($D1325*TAXAS!$D$26))/3,IF($A1325=TAXAS!$A$27,IF($B1325="PARCELADO ATÉ 3X",$D1325-($D1325*TAXAS!$D$27))/3))))))))))))))))))))))))/1</f>
        <v>0</v>
      </c>
      <c r="H1325" s="9">
        <f>IF($A1325="VISA",IF($B1325="PARCELADO ATÉ 6X",$D1325-(D1325*TAXAS!$E$4))/6,IF($A1325="MASTER",IF($B1325="PARCELADO ATÉ 6X",$D1325-(D1325*TAXAS!$E$5))/6,IF($A1325="ELO",IF($B1325="PARCELADO ATÉ 6X",$D1325-(D1325*TAXAS!$E$6))/6,IF($A1325="HIPERCARD",IF($B1325="PARCELADO ATÉ 6X",$D1325-(D1325*TAXAS!$E$7))/6,IF($A1325="DINERS",IF($B1325="PARCELADO ATÉ 6X",$D1325-(D1325*TAXAS!$E$8))/6,IF($A1325="AMERICA EXPRESS",IF($B1325="PARCELADO ATÉ 6X",$D1325-(D1325*TAXAS!$E$9))/6,IF($A1325=TAXAS!$A$10,IF($B1325="PARCELADO ATÉ 6X",$D1325-($D1325*TAXAS!$E$10))/6,IF($A1325=TAXAS!$A$11,IF($B1325="PARCELADO ATÉ 6X",$D1325-($D1325*TAXAS!$E$11))/6,IF($A1325=TAXAS!$A$12,IF($B1325="PARCELADO ATÉ 6X",$D1325-($D1325*TAXAS!$E$12))/6,IF($A1325=TAXAS!$A$13,IF($B1325="PARCELADO ATÉ 6X",$D1325-($D1325*TAXAS!$E$13))/6,IF($A1325=TAXAS!$A$14,IF($B1325="PARCELADO ATÉ 6X",$D1325-($D1325*TAXAS!$E$14))/6,IF($A1325=TAXAS!$A$15,IF($B1325="PARCELADO ATÉ 6X",$D1325-($D1325*TAXAS!$E$15))/6,IF($A1325=TAXAS!$A$16,IF($B1325="PARCELADO ATÉ 6X",$D1325-($D1325*TAXAS!$E$16))/6,IF($A1325=TAXAS!$A$17,IF($B1325="PARCELADO ATÉ 6X",$D1325-($D1325*TAXAS!$E$17))/6,IF($A1325=TAXAS!$A$18,IF($B1325="PARCELADO ATÉ 6X",$D1325-($D1325*TAXAS!$E$18))/6,IF($A1325=TAXAS!$A$19,IF($B1325="PARCELADO ATÉ 6X",$D1325-($D1325*TAXAS!$E$19))/6,IF($A1325=TAXAS!$A$20,IF($B1325="PARCELADO ATÉ 6X",$D1325-($D1325*TAXAS!$E$20))/6,IF($A1325=TAXAS!$A$21,IF($B1325="PARCELADO ATÉ 6X",$D1325-($D1325*TAXAS!$E$21))/6,IF($A1325=TAXAS!$A$22,IF($B1325="PARCELADO ATÉ 6X",$D1325-($D1325*TAXAS!$E$22))/6,IF($A1325=TAXAS!$A$23,IF($B1325="PARCELADO ATÉ 6X",$D1325-($D1325*TAXAS!$E$23))/6,IF($A1325=TAXAS!$A$24,IF($B1325="PARCELADO ATÉ 6X",$D1325-($D1325*TAXAS!$E$24))/6,IF($A1325=TAXAS!$A$25,IF($B1325="PARCELADO ATÉ 6X",$D1325-($D1325*TAXAS!$E$25))/6,IF($A1325=TAXAS!$A$26,IF($B1325="PARCELADO ATÉ 6X",$D1325-($D1325*TAXAS!$E$26))/6,IF($A1325=TAXAS!$A$27,IF($B1325="PARCELADO ATÉ 6X",$D1325-($D1325*TAXAS!$E$27))/6))))))))))))))))))))))))/1</f>
        <v>0</v>
      </c>
      <c r="I1325" s="9">
        <f>IF($A1325="VISA",IF($B1325="PARCELADO ATÉ 12X",$D1325-(D1325*TAXAS!$F$4))/12,IF($A1325="MASTER",IF($B1325="PARCELADO ATÉ 12X",$D1325-(D1325*TAXAS!$F$5))/12,IF($A1325="ELO",IF($B1325="PARCELADO ATÉ 12X",$D1325-(D1325*TAXAS!$F$6))/12,IF($A1325="HIPERCARD",IF($B1325="PARCELADO ATÉ 12X",$D1325-(D1325*TAXAS!$F$7))/12,IF($A1325="DINERS",IF($B1325="PARCELADO ATÉ 12X",$D1325-(D1325*TAXAS!$F$8))/12,IF($A1325="AMERICA EXPRESS",IF($B1325="PARCELADO ATÉ 12X",$D1325-(D1325*TAXAS!$F$9))/12,IF($A1325=TAXAS!$A$10,IF($B1325="PARCELADO ATÉ 12X",$D1325-($D1325*TAXAS!$F$10))/12,IF($A1325=TAXAS!$A$11,IF($B1325="PARCELADO ATÉ 12X",$D1325-($D1325*TAXAS!$F$11))/12,IF($A1325=TAXAS!$A$12,IF($B1325="PARCELADO ATÉ 12X",$D1325-($D1325*TAXAS!$F$12))/12,IF($A1325=TAXAS!$A$13,IF($B1325="PARCELADO ATÉ 12X",$D1325-($D1325*TAXAS!$F$13))/12,IF($A1325=TAXAS!$A$14,IF($B1325="PARCELADO ATÉ 12X",$D1325-($D1325*TAXAS!$F$14))/12,IF($A1325=TAXAS!$A$15,IF($B1325="PARCELADO ATÉ 12X",$D1325-($D1325*TAXAS!$F$15))/12,IF($A1325=TAXAS!$A$16,IF($B1325="PARCELADO ATÉ 12X",$D1325-($D1325*TAXAS!$F$16))/12,IF($A1325=TAXAS!$A$17,IF($B1325="PARCELADO ATÉ 12X",$D1325-($D1325*TAXAS!$F$17))/12,IF($A1325=TAXAS!$A$18,IF($B1325="PARCELADO ATÉ 12X",$D1325-($D1325*TAXAS!$F$18))/12,IF($A1325=TAXAS!$A$19,IF($B1325="PARCELADO ATÉ 12X",$D1325-($D1325*TAXAS!$F$19))/12,IF($A1325=TAXAS!$A$20,IF($B1325="PARCELADO ATÉ 12X",$D1325-($D1325*TAXAS!$F$20))/12,IF($A1325=TAXAS!$A$21,IF($B1325="PARCELADO ATÉ 12X",$D1325-($D1325*TAXAS!$F$21))/12,IF($A1325=TAXAS!$A$22,IF($B1325="PARCELADO ATÉ 12X",$D1325-($D1325*TAXAS!$F$22))/12,IF($A1325=TAXAS!$A$23,IF($B1325="PARCELADO ATÉ 12X",$D1325-($D1325*TAXAS!$F$23))/12,IF($A1325=TAXAS!$A$24,IF($B1325="PARCELADO ATÉ 12X",$D1325-($D1325*TAXAS!$F$24))/12,IF($A1325=TAXAS!$A$25,IF($B1325="PARCELADO ATÉ 12X",$D1325-($D1325*TAXAS!$F$25))/12,IF($A1325=TAXAS!$A$26,IF($B1325="PARCELADO ATÉ 12X",$D1325-($D1325*TAXAS!$F$26))/12,IF($A1325=TAXAS!$A$27,IF($B1325="PARCELADO ATÉ 12X",$D1325-($D1325*TAXAS!$F$27))/12))))))))))))))))))))))))/1</f>
        <v>0</v>
      </c>
      <c r="J1325" s="8">
        <f t="shared" si="0"/>
        <v>0</v>
      </c>
      <c r="K1325" s="10" t="b">
        <f>IF($B1325="PARCELADO ATÉ 3X",($D1325-($D1325*TAXAS!$D$4))-$J1325)</f>
        <v>0</v>
      </c>
      <c r="L1325" s="10" t="b">
        <f>IF($B1325="PARCELADO ATÉ 6X",($D1325-($D1325*TAXAS!$E$4))-$J1325)</f>
        <v>0</v>
      </c>
      <c r="M1325" s="10" t="b">
        <f>IF($B1325="PARCELADO ATÉ 12X",($D1325-($D1325*TAXAS!$F$4))-$J1325)</f>
        <v>0</v>
      </c>
      <c r="N1325" s="8">
        <f t="shared" si="1"/>
        <v>0</v>
      </c>
      <c r="O1325" s="10">
        <f t="shared" si="2"/>
        <v>0</v>
      </c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</row>
    <row r="1326" spans="1:31" ht="15.75" customHeight="1" x14ac:dyDescent="0.2">
      <c r="A1326" s="3"/>
      <c r="B1326" s="5"/>
      <c r="C1326" s="6"/>
      <c r="D1326" s="42"/>
      <c r="E1326" s="8">
        <f>IF($A1326="VISA",IF($B1326="DÉBITO",$D1326-($D1326*TAXAS!$B$4)),IF($A1326="MASTER",IF($B1326="DÉBITO",$D1326-($D1326*TAXAS!$B$5)),IF($A1326="ELO", IF($B1326="DÉBITO",$D1326-($D1326*TAXAS!$B$6)),IF($A1326="HIPERCARD",IF($B1326="DÉBITO",$D1326-($D1326*TAXAS!$B$7)),IF($A1326="DINERS",IF($B1326="DÉBITO",$D1326-($D1326*TAXAS!$B$8)),IF($A1326="AMERICA EXPRESS",IF($B1326="DÉBITO",$D1326-($D1326*TAXAS!$B$9)),IF($A1326=TAXAS!$A$10,IF($B1326="DÉBITO",$D1326-($D1326*TAXAS!$B$10)), IF($A1326=TAXAS!$A$11,IF($B1326="DÉBITO",$D1326-($D1326*TAXAS!$B$11)), IF($A1326=TAXAS!$A$12,IF($B1326="DÉBITO",$D1326-($D1326*TAXAS!$B$12)), IF($A1326=TAXAS!$A$13,IF($B1326="DÉBITO",$D1326-($D1326*TAXAS!$B$13)), IF($A1326=TAXAS!$A$14,IF($B1326="DÉBITO",$D1326-($D1326*TAXAS!$B$14)), IF($A1326=TAXAS!$A$15,IF($B1326="DÉBITO",$D1326-($D1326*TAXAS!$B$15)), IF($A1326=TAXAS!$A$16,IF($B1326="DÉBITO",$D1326-($D1326*TAXAS!$B$16)), IF($A1326=TAXAS!$A$17,IF($B1326="DÉBITO",$D1326-($D1326*TAXAS!$B$17)), IF($A1326=TAXAS!$A$18,IF($B1326="DÉBITO",$D1326-($D1326*TAXAS!$B$18)), IF($A1326=TAXAS!$A$19,IF($B1326="DÉBITO",$D1326-($D1326*TAXAS!$B$19)), IF($A1326=TAXAS!$A$20,IF($B1326="DÉBITO",$D1326-($D1326*TAXAS!$B$20)), IF($A1326=TAXAS!$A$21,IF($B1326="DÉBITO",$D1326-($D1326*TAXAS!$B$21)), IF($A1326=TAXAS!$A$22,IF($B1326="DÉBITO",$D1326-($D1326*TAXAS!$B$22)), IF($A1326=TAXAS!$A$23,IF($B1326="DÉBITO",$D1326-($D1326*TAXAS!$B$23)), IF($A1326=TAXAS!$A$24,IF($B1326="DÉBITO",$D1326-($D1326*TAXAS!$B$24)), IF($A1326=TAXAS!$A$25,IF($B1326="DÉBITO",$D1326-($D1326*TAXAS!$B$25)), IF($A1326=TAXAS!$A$26,IF($B1326="DÉBITO",$D1326-($D1326*TAXAS!$B$26)), IF($A1326=TAXAS!$A$27,IF($B1326="DÉBITO",$D1326-($D1326*TAXAS!$B$27))))))))))))))))))))))))))/1</f>
        <v>0</v>
      </c>
      <c r="F1326" s="8">
        <f>IF($A1326="VISA",IF($B1326="CRÉDITO",$D1326-($D1326*TAXAS!$C$4)),IF($A1326="MASTER",IF($B1326="CRÉDITO",$D1326-($D1326*TAXAS!$C$5)),IF($A1326="ELO", IF($B1326="CRÉDITO",$D1326-($D1326*TAXAS!$C$6)),IF($A1326="HIPERCARD",IF($B1326="CRÉDITO",$D1326-($D1326*TAXAS!$C$7)),IF($A1326="DINERS",IF($B1326="CRÉDITO",$D1326-($D1326*TAXAS!$C$8)),IF($A1326="AMERICA EXPRESS",IF($B1326="CRÉDITO",$D1326-($D1326*TAXAS!$C$9)),IF($A1326=TAXAS!$A$10,IF($B1326="CRÉDITO",$D1326-($D1326*TAXAS!$C$10)), IF($A1326=TAXAS!$A$11,IF($B1326="CRÉDITO",$D1326-($D1326*TAXAS!$C$11)), IF($A1326=TAXAS!$A$12,IF($B1326="CRÉDITO",$D1326-($D1326*TAXAS!$C$12)), IF($A1326=TAXAS!$A$13,IF($B1326="CRÉDITO",$D1326-($D1326*TAXAS!$C$13)), IF($A1326=TAXAS!$A$14,IF($B1326="CRÉDITO",$D1326-($D1326*TAXAS!$C$14)), IF($A1326=TAXAS!$A$15,IF($B1326="CRÉDITO",$D1326-($D1326*TAXAS!$C$15)), IF($A1326=TAXAS!$A$16,IF($B1326="CRÉDITO",$D1326-($D1326*TAXAS!$C$16)), IF($A1326=TAXAS!$A$17,IF($B1326="CRÉDITO",$D1326-($D1326*TAXAS!$C$17)), IF($A1326=TAXAS!$A$18,IF($B1326="CRÉDITO",$D1326-($D1326*TAXAS!$C$18)), IF($A1326=TAXAS!$A$19,IF($B1326="CRÉDITO",$D1326-($D1326*TAXAS!$C$19)), IF($A1326=TAXAS!$A$20,IF($B1326="CRÉDITO",$D1326-($D1326*TAXAS!$C$20)), IF($A1326=TAXAS!$A$21,IF($B1326="CRÉDITO",$D1326-($D1326*TAXAS!$C$21)), IF($A1326=TAXAS!$A$22,IF($B1326="CRÉDITO",$D1326-($D1326*TAXAS!$C$22)), IF($A1326=TAXAS!$A$23,IF($B1326="CRÉDITO",$D1326-($D1326*TAXAS!$C$23)), IF($A1326=TAXAS!$A$24,IF($B1326="CRÉDITO",$D1326-($D1326*TAXAS!$C$24)), IF($A1326=TAXAS!$A$25,IF($B1326="CRÉDITO",$D1326-($D1326*TAXAS!$C$25)), IF($A1326=TAXAS!$A$26,IF($B1326="CRÉDITO",$D1326-($D1326*TAXAS!$C$26)), IF($A1326=TAXAS!$A$27,IF($B1326="CRÉDITO",$D1326-($D1326*TAXAS!$C$27))))))))))))))))))))))))))/1</f>
        <v>0</v>
      </c>
      <c r="G1326" s="9">
        <f>IF($A1326="VISA",IF($B1326="PARCELADO ATÉ 3X",$D1326-(D1326*TAXAS!$D$4))/3,IF($A1326="MASTER",IF($B1326="PARCELADO ATÉ 3X",$D1326-(D1326*TAXAS!$D$5))/3,IF($A1326="ELO",IF($B1326="PARCELADO ATÉ 3X",$D1326-(D1326*TAXAS!$D$6))/3,IF($A1326="HIPERCARD",IF($B1326="PARCELADO ATÉ 3X",$D1326-(D1326*TAXAS!$D$7))/3,IF($A1326="DINERS",IF($B1326="PARCELADO ATÉ 3X",$D1326-(D1326*TAXAS!$D$8))/3,IF($A1326="AMERICA EXPRESS",IF($B1326="PARCELADO ATÉ 3X",$D1326-(D1326*TAXAS!$D$9))/3,IF($A1326=TAXAS!$A$10,IF($B1326="PARCELADO ATÉ 3X",$D1326-($D1326*TAXAS!$D$10))/3,IF($A1326=TAXAS!$A$11,IF($B1326="PARCELADO ATÉ 3X",$D1326-($D1326*TAXAS!$D$11))/3,IF($A1326=TAXAS!$A$12,IF($B1326="PARCELADO ATÉ 3X",$D1326-($D1326*TAXAS!$D$12))/3,IF($A1326=TAXAS!$A$13,IF($B1326="PARCELADO ATÉ 3X",$D1326-($D1326*TAXAS!$D$13))/3,IF($A1326=TAXAS!$A$14,IF($B1326="PARCELADO ATÉ 3X",$D1326-($D1326*TAXAS!$D$14))/3,IF($A1326=TAXAS!$A$15,IF($B1326="PARCELADO ATÉ 3X",$D1326-($D1326*TAXAS!$D$15))/3,IF($A1326=TAXAS!$A$16,IF($B1326="PARCELADO ATÉ 3X",$D1326-($D1326*TAXAS!$D$16))/3,IF($A1326=TAXAS!$A$17,IF($B1326="PARCELADO ATÉ 3X",$D1326-($D1326*TAXAS!$D$17))/3,IF($A1326=TAXAS!$A$18,IF($B1326="PARCELADO ATÉ 3X",$D1326-($D1326*TAXAS!$D$18))/3,IF($A1326=TAXAS!$A$19,IF($B1326="PARCELADO ATÉ 3X",$D1326-($D1326*TAXAS!$D$19))/3,IF($A1326=TAXAS!$A$20,IF($B1326="PARCELADO ATÉ 3X",$D1326-($D1326*TAXAS!$D$20))/3,IF($A1326=TAXAS!$A$21,IF($B1326="PARCELADO ATÉ 3X",$D1326-($D1326*TAXAS!$D$21))/3,IF($A1326=TAXAS!$A$22,IF($B1326="PARCELADO ATÉ 3X",$D1326-($D1326*TAXAS!$D$22))/3,IF($A1326=TAXAS!$A$23,IF($B1326="PARCELADO ATÉ 3X",$D1326-($D1326*TAXAS!$D$23))/3,IF($A1326=TAXAS!$A$24,IF($B1326="PARCELADO ATÉ 3X",$D1326-($D1326*TAXAS!$D$24))/3,IF($A1326=TAXAS!$A$25,IF($B1326="PARCELADO ATÉ 3X",$D1326-($D1326*TAXAS!$D$25))/3,IF($A1326=TAXAS!$A$26,IF($B1326="PARCELADO ATÉ 3X",$D1326-($D1326*TAXAS!$D$26))/3,IF($A1326=TAXAS!$A$27,IF($B1326="PARCELADO ATÉ 3X",$D1326-($D1326*TAXAS!$D$27))/3))))))))))))))))))))))))/1</f>
        <v>0</v>
      </c>
      <c r="H1326" s="9">
        <f>IF($A1326="VISA",IF($B1326="PARCELADO ATÉ 6X",$D1326-(D1326*TAXAS!$E$4))/6,IF($A1326="MASTER",IF($B1326="PARCELADO ATÉ 6X",$D1326-(D1326*TAXAS!$E$5))/6,IF($A1326="ELO",IF($B1326="PARCELADO ATÉ 6X",$D1326-(D1326*TAXAS!$E$6))/6,IF($A1326="HIPERCARD",IF($B1326="PARCELADO ATÉ 6X",$D1326-(D1326*TAXAS!$E$7))/6,IF($A1326="DINERS",IF($B1326="PARCELADO ATÉ 6X",$D1326-(D1326*TAXAS!$E$8))/6,IF($A1326="AMERICA EXPRESS",IF($B1326="PARCELADO ATÉ 6X",$D1326-(D1326*TAXAS!$E$9))/6,IF($A1326=TAXAS!$A$10,IF($B1326="PARCELADO ATÉ 6X",$D1326-($D1326*TAXAS!$E$10))/6,IF($A1326=TAXAS!$A$11,IF($B1326="PARCELADO ATÉ 6X",$D1326-($D1326*TAXAS!$E$11))/6,IF($A1326=TAXAS!$A$12,IF($B1326="PARCELADO ATÉ 6X",$D1326-($D1326*TAXAS!$E$12))/6,IF($A1326=TAXAS!$A$13,IF($B1326="PARCELADO ATÉ 6X",$D1326-($D1326*TAXAS!$E$13))/6,IF($A1326=TAXAS!$A$14,IF($B1326="PARCELADO ATÉ 6X",$D1326-($D1326*TAXAS!$E$14))/6,IF($A1326=TAXAS!$A$15,IF($B1326="PARCELADO ATÉ 6X",$D1326-($D1326*TAXAS!$E$15))/6,IF($A1326=TAXAS!$A$16,IF($B1326="PARCELADO ATÉ 6X",$D1326-($D1326*TAXAS!$E$16))/6,IF($A1326=TAXAS!$A$17,IF($B1326="PARCELADO ATÉ 6X",$D1326-($D1326*TAXAS!$E$17))/6,IF($A1326=TAXAS!$A$18,IF($B1326="PARCELADO ATÉ 6X",$D1326-($D1326*TAXAS!$E$18))/6,IF($A1326=TAXAS!$A$19,IF($B1326="PARCELADO ATÉ 6X",$D1326-($D1326*TAXAS!$E$19))/6,IF($A1326=TAXAS!$A$20,IF($B1326="PARCELADO ATÉ 6X",$D1326-($D1326*TAXAS!$E$20))/6,IF($A1326=TAXAS!$A$21,IF($B1326="PARCELADO ATÉ 6X",$D1326-($D1326*TAXAS!$E$21))/6,IF($A1326=TAXAS!$A$22,IF($B1326="PARCELADO ATÉ 6X",$D1326-($D1326*TAXAS!$E$22))/6,IF($A1326=TAXAS!$A$23,IF($B1326="PARCELADO ATÉ 6X",$D1326-($D1326*TAXAS!$E$23))/6,IF($A1326=TAXAS!$A$24,IF($B1326="PARCELADO ATÉ 6X",$D1326-($D1326*TAXAS!$E$24))/6,IF($A1326=TAXAS!$A$25,IF($B1326="PARCELADO ATÉ 6X",$D1326-($D1326*TAXAS!$E$25))/6,IF($A1326=TAXAS!$A$26,IF($B1326="PARCELADO ATÉ 6X",$D1326-($D1326*TAXAS!$E$26))/6,IF($A1326=TAXAS!$A$27,IF($B1326="PARCELADO ATÉ 6X",$D1326-($D1326*TAXAS!$E$27))/6))))))))))))))))))))))))/1</f>
        <v>0</v>
      </c>
      <c r="I1326" s="9">
        <f>IF($A1326="VISA",IF($B1326="PARCELADO ATÉ 12X",$D1326-(D1326*TAXAS!$F$4))/12,IF($A1326="MASTER",IF($B1326="PARCELADO ATÉ 12X",$D1326-(D1326*TAXAS!$F$5))/12,IF($A1326="ELO",IF($B1326="PARCELADO ATÉ 12X",$D1326-(D1326*TAXAS!$F$6))/12,IF($A1326="HIPERCARD",IF($B1326="PARCELADO ATÉ 12X",$D1326-(D1326*TAXAS!$F$7))/12,IF($A1326="DINERS",IF($B1326="PARCELADO ATÉ 12X",$D1326-(D1326*TAXAS!$F$8))/12,IF($A1326="AMERICA EXPRESS",IF($B1326="PARCELADO ATÉ 12X",$D1326-(D1326*TAXAS!$F$9))/12,IF($A1326=TAXAS!$A$10,IF($B1326="PARCELADO ATÉ 12X",$D1326-($D1326*TAXAS!$F$10))/12,IF($A1326=TAXAS!$A$11,IF($B1326="PARCELADO ATÉ 12X",$D1326-($D1326*TAXAS!$F$11))/12,IF($A1326=TAXAS!$A$12,IF($B1326="PARCELADO ATÉ 12X",$D1326-($D1326*TAXAS!$F$12))/12,IF($A1326=TAXAS!$A$13,IF($B1326="PARCELADO ATÉ 12X",$D1326-($D1326*TAXAS!$F$13))/12,IF($A1326=TAXAS!$A$14,IF($B1326="PARCELADO ATÉ 12X",$D1326-($D1326*TAXAS!$F$14))/12,IF($A1326=TAXAS!$A$15,IF($B1326="PARCELADO ATÉ 12X",$D1326-($D1326*TAXAS!$F$15))/12,IF($A1326=TAXAS!$A$16,IF($B1326="PARCELADO ATÉ 12X",$D1326-($D1326*TAXAS!$F$16))/12,IF($A1326=TAXAS!$A$17,IF($B1326="PARCELADO ATÉ 12X",$D1326-($D1326*TAXAS!$F$17))/12,IF($A1326=TAXAS!$A$18,IF($B1326="PARCELADO ATÉ 12X",$D1326-($D1326*TAXAS!$F$18))/12,IF($A1326=TAXAS!$A$19,IF($B1326="PARCELADO ATÉ 12X",$D1326-($D1326*TAXAS!$F$19))/12,IF($A1326=TAXAS!$A$20,IF($B1326="PARCELADO ATÉ 12X",$D1326-($D1326*TAXAS!$F$20))/12,IF($A1326=TAXAS!$A$21,IF($B1326="PARCELADO ATÉ 12X",$D1326-($D1326*TAXAS!$F$21))/12,IF($A1326=TAXAS!$A$22,IF($B1326="PARCELADO ATÉ 12X",$D1326-($D1326*TAXAS!$F$22))/12,IF($A1326=TAXAS!$A$23,IF($B1326="PARCELADO ATÉ 12X",$D1326-($D1326*TAXAS!$F$23))/12,IF($A1326=TAXAS!$A$24,IF($B1326="PARCELADO ATÉ 12X",$D1326-($D1326*TAXAS!$F$24))/12,IF($A1326=TAXAS!$A$25,IF($B1326="PARCELADO ATÉ 12X",$D1326-($D1326*TAXAS!$F$25))/12,IF($A1326=TAXAS!$A$26,IF($B1326="PARCELADO ATÉ 12X",$D1326-($D1326*TAXAS!$F$26))/12,IF($A1326=TAXAS!$A$27,IF($B1326="PARCELADO ATÉ 12X",$D1326-($D1326*TAXAS!$F$27))/12))))))))))))))))))))))))/1</f>
        <v>0</v>
      </c>
      <c r="J1326" s="8">
        <f t="shared" si="0"/>
        <v>0</v>
      </c>
      <c r="K1326" s="10" t="b">
        <f>IF($B1326="PARCELADO ATÉ 3X",($D1326-($D1326*TAXAS!$D$4))-$J1326)</f>
        <v>0</v>
      </c>
      <c r="L1326" s="10" t="b">
        <f>IF($B1326="PARCELADO ATÉ 6X",($D1326-($D1326*TAXAS!$E$4))-$J1326)</f>
        <v>0</v>
      </c>
      <c r="M1326" s="10" t="b">
        <f>IF($B1326="PARCELADO ATÉ 12X",($D1326-($D1326*TAXAS!$F$4))-$J1326)</f>
        <v>0</v>
      </c>
      <c r="N1326" s="8">
        <f t="shared" si="1"/>
        <v>0</v>
      </c>
      <c r="O1326" s="10">
        <f t="shared" si="2"/>
        <v>0</v>
      </c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</row>
    <row r="1327" spans="1:31" ht="15.75" customHeight="1" x14ac:dyDescent="0.2">
      <c r="A1327" s="3"/>
      <c r="B1327" s="5"/>
      <c r="C1327" s="6"/>
      <c r="D1327" s="42"/>
      <c r="E1327" s="8">
        <f>IF($A1327="VISA",IF($B1327="DÉBITO",$D1327-($D1327*TAXAS!$B$4)),IF($A1327="MASTER",IF($B1327="DÉBITO",$D1327-($D1327*TAXAS!$B$5)),IF($A1327="ELO", IF($B1327="DÉBITO",$D1327-($D1327*TAXAS!$B$6)),IF($A1327="HIPERCARD",IF($B1327="DÉBITO",$D1327-($D1327*TAXAS!$B$7)),IF($A1327="DINERS",IF($B1327="DÉBITO",$D1327-($D1327*TAXAS!$B$8)),IF($A1327="AMERICA EXPRESS",IF($B1327="DÉBITO",$D1327-($D1327*TAXAS!$B$9)),IF($A1327=TAXAS!$A$10,IF($B1327="DÉBITO",$D1327-($D1327*TAXAS!$B$10)), IF($A1327=TAXAS!$A$11,IF($B1327="DÉBITO",$D1327-($D1327*TAXAS!$B$11)), IF($A1327=TAXAS!$A$12,IF($B1327="DÉBITO",$D1327-($D1327*TAXAS!$B$12)), IF($A1327=TAXAS!$A$13,IF($B1327="DÉBITO",$D1327-($D1327*TAXAS!$B$13)), IF($A1327=TAXAS!$A$14,IF($B1327="DÉBITO",$D1327-($D1327*TAXAS!$B$14)), IF($A1327=TAXAS!$A$15,IF($B1327="DÉBITO",$D1327-($D1327*TAXAS!$B$15)), IF($A1327=TAXAS!$A$16,IF($B1327="DÉBITO",$D1327-($D1327*TAXAS!$B$16)), IF($A1327=TAXAS!$A$17,IF($B1327="DÉBITO",$D1327-($D1327*TAXAS!$B$17)), IF($A1327=TAXAS!$A$18,IF($B1327="DÉBITO",$D1327-($D1327*TAXAS!$B$18)), IF($A1327=TAXAS!$A$19,IF($B1327="DÉBITO",$D1327-($D1327*TAXAS!$B$19)), IF($A1327=TAXAS!$A$20,IF($B1327="DÉBITO",$D1327-($D1327*TAXAS!$B$20)), IF($A1327=TAXAS!$A$21,IF($B1327="DÉBITO",$D1327-($D1327*TAXAS!$B$21)), IF($A1327=TAXAS!$A$22,IF($B1327="DÉBITO",$D1327-($D1327*TAXAS!$B$22)), IF($A1327=TAXAS!$A$23,IF($B1327="DÉBITO",$D1327-($D1327*TAXAS!$B$23)), IF($A1327=TAXAS!$A$24,IF($B1327="DÉBITO",$D1327-($D1327*TAXAS!$B$24)), IF($A1327=TAXAS!$A$25,IF($B1327="DÉBITO",$D1327-($D1327*TAXAS!$B$25)), IF($A1327=TAXAS!$A$26,IF($B1327="DÉBITO",$D1327-($D1327*TAXAS!$B$26)), IF($A1327=TAXAS!$A$27,IF($B1327="DÉBITO",$D1327-($D1327*TAXAS!$B$27))))))))))))))))))))))))))/1</f>
        <v>0</v>
      </c>
      <c r="F1327" s="8">
        <f>IF($A1327="VISA",IF($B1327="CRÉDITO",$D1327-($D1327*TAXAS!$C$4)),IF($A1327="MASTER",IF($B1327="CRÉDITO",$D1327-($D1327*TAXAS!$C$5)),IF($A1327="ELO", IF($B1327="CRÉDITO",$D1327-($D1327*TAXAS!$C$6)),IF($A1327="HIPERCARD",IF($B1327="CRÉDITO",$D1327-($D1327*TAXAS!$C$7)),IF($A1327="DINERS",IF($B1327="CRÉDITO",$D1327-($D1327*TAXAS!$C$8)),IF($A1327="AMERICA EXPRESS",IF($B1327="CRÉDITO",$D1327-($D1327*TAXAS!$C$9)),IF($A1327=TAXAS!$A$10,IF($B1327="CRÉDITO",$D1327-($D1327*TAXAS!$C$10)), IF($A1327=TAXAS!$A$11,IF($B1327="CRÉDITO",$D1327-($D1327*TAXAS!$C$11)), IF($A1327=TAXAS!$A$12,IF($B1327="CRÉDITO",$D1327-($D1327*TAXAS!$C$12)), IF($A1327=TAXAS!$A$13,IF($B1327="CRÉDITO",$D1327-($D1327*TAXAS!$C$13)), IF($A1327=TAXAS!$A$14,IF($B1327="CRÉDITO",$D1327-($D1327*TAXAS!$C$14)), IF($A1327=TAXAS!$A$15,IF($B1327="CRÉDITO",$D1327-($D1327*TAXAS!$C$15)), IF($A1327=TAXAS!$A$16,IF($B1327="CRÉDITO",$D1327-($D1327*TAXAS!$C$16)), IF($A1327=TAXAS!$A$17,IF($B1327="CRÉDITO",$D1327-($D1327*TAXAS!$C$17)), IF($A1327=TAXAS!$A$18,IF($B1327="CRÉDITO",$D1327-($D1327*TAXAS!$C$18)), IF($A1327=TAXAS!$A$19,IF($B1327="CRÉDITO",$D1327-($D1327*TAXAS!$C$19)), IF($A1327=TAXAS!$A$20,IF($B1327="CRÉDITO",$D1327-($D1327*TAXAS!$C$20)), IF($A1327=TAXAS!$A$21,IF($B1327="CRÉDITO",$D1327-($D1327*TAXAS!$C$21)), IF($A1327=TAXAS!$A$22,IF($B1327="CRÉDITO",$D1327-($D1327*TAXAS!$C$22)), IF($A1327=TAXAS!$A$23,IF($B1327="CRÉDITO",$D1327-($D1327*TAXAS!$C$23)), IF($A1327=TAXAS!$A$24,IF($B1327="CRÉDITO",$D1327-($D1327*TAXAS!$C$24)), IF($A1327=TAXAS!$A$25,IF($B1327="CRÉDITO",$D1327-($D1327*TAXAS!$C$25)), IF($A1327=TAXAS!$A$26,IF($B1327="CRÉDITO",$D1327-($D1327*TAXAS!$C$26)), IF($A1327=TAXAS!$A$27,IF($B1327="CRÉDITO",$D1327-($D1327*TAXAS!$C$27))))))))))))))))))))))))))/1</f>
        <v>0</v>
      </c>
      <c r="G1327" s="9">
        <f>IF($A1327="VISA",IF($B1327="PARCELADO ATÉ 3X",$D1327-(D1327*TAXAS!$D$4))/3,IF($A1327="MASTER",IF($B1327="PARCELADO ATÉ 3X",$D1327-(D1327*TAXAS!$D$5))/3,IF($A1327="ELO",IF($B1327="PARCELADO ATÉ 3X",$D1327-(D1327*TAXAS!$D$6))/3,IF($A1327="HIPERCARD",IF($B1327="PARCELADO ATÉ 3X",$D1327-(D1327*TAXAS!$D$7))/3,IF($A1327="DINERS",IF($B1327="PARCELADO ATÉ 3X",$D1327-(D1327*TAXAS!$D$8))/3,IF($A1327="AMERICA EXPRESS",IF($B1327="PARCELADO ATÉ 3X",$D1327-(D1327*TAXAS!$D$9))/3,IF($A1327=TAXAS!$A$10,IF($B1327="PARCELADO ATÉ 3X",$D1327-($D1327*TAXAS!$D$10))/3,IF($A1327=TAXAS!$A$11,IF($B1327="PARCELADO ATÉ 3X",$D1327-($D1327*TAXAS!$D$11))/3,IF($A1327=TAXAS!$A$12,IF($B1327="PARCELADO ATÉ 3X",$D1327-($D1327*TAXAS!$D$12))/3,IF($A1327=TAXAS!$A$13,IF($B1327="PARCELADO ATÉ 3X",$D1327-($D1327*TAXAS!$D$13))/3,IF($A1327=TAXAS!$A$14,IF($B1327="PARCELADO ATÉ 3X",$D1327-($D1327*TAXAS!$D$14))/3,IF($A1327=TAXAS!$A$15,IF($B1327="PARCELADO ATÉ 3X",$D1327-($D1327*TAXAS!$D$15))/3,IF($A1327=TAXAS!$A$16,IF($B1327="PARCELADO ATÉ 3X",$D1327-($D1327*TAXAS!$D$16))/3,IF($A1327=TAXAS!$A$17,IF($B1327="PARCELADO ATÉ 3X",$D1327-($D1327*TAXAS!$D$17))/3,IF($A1327=TAXAS!$A$18,IF($B1327="PARCELADO ATÉ 3X",$D1327-($D1327*TAXAS!$D$18))/3,IF($A1327=TAXAS!$A$19,IF($B1327="PARCELADO ATÉ 3X",$D1327-($D1327*TAXAS!$D$19))/3,IF($A1327=TAXAS!$A$20,IF($B1327="PARCELADO ATÉ 3X",$D1327-($D1327*TAXAS!$D$20))/3,IF($A1327=TAXAS!$A$21,IF($B1327="PARCELADO ATÉ 3X",$D1327-($D1327*TAXAS!$D$21))/3,IF($A1327=TAXAS!$A$22,IF($B1327="PARCELADO ATÉ 3X",$D1327-($D1327*TAXAS!$D$22))/3,IF($A1327=TAXAS!$A$23,IF($B1327="PARCELADO ATÉ 3X",$D1327-($D1327*TAXAS!$D$23))/3,IF($A1327=TAXAS!$A$24,IF($B1327="PARCELADO ATÉ 3X",$D1327-($D1327*TAXAS!$D$24))/3,IF($A1327=TAXAS!$A$25,IF($B1327="PARCELADO ATÉ 3X",$D1327-($D1327*TAXAS!$D$25))/3,IF($A1327=TAXAS!$A$26,IF($B1327="PARCELADO ATÉ 3X",$D1327-($D1327*TAXAS!$D$26))/3,IF($A1327=TAXAS!$A$27,IF($B1327="PARCELADO ATÉ 3X",$D1327-($D1327*TAXAS!$D$27))/3))))))))))))))))))))))))/1</f>
        <v>0</v>
      </c>
      <c r="H1327" s="9">
        <f>IF($A1327="VISA",IF($B1327="PARCELADO ATÉ 6X",$D1327-(D1327*TAXAS!$E$4))/6,IF($A1327="MASTER",IF($B1327="PARCELADO ATÉ 6X",$D1327-(D1327*TAXAS!$E$5))/6,IF($A1327="ELO",IF($B1327="PARCELADO ATÉ 6X",$D1327-(D1327*TAXAS!$E$6))/6,IF($A1327="HIPERCARD",IF($B1327="PARCELADO ATÉ 6X",$D1327-(D1327*TAXAS!$E$7))/6,IF($A1327="DINERS",IF($B1327="PARCELADO ATÉ 6X",$D1327-(D1327*TAXAS!$E$8))/6,IF($A1327="AMERICA EXPRESS",IF($B1327="PARCELADO ATÉ 6X",$D1327-(D1327*TAXAS!$E$9))/6,IF($A1327=TAXAS!$A$10,IF($B1327="PARCELADO ATÉ 6X",$D1327-($D1327*TAXAS!$E$10))/6,IF($A1327=TAXAS!$A$11,IF($B1327="PARCELADO ATÉ 6X",$D1327-($D1327*TAXAS!$E$11))/6,IF($A1327=TAXAS!$A$12,IF($B1327="PARCELADO ATÉ 6X",$D1327-($D1327*TAXAS!$E$12))/6,IF($A1327=TAXAS!$A$13,IF($B1327="PARCELADO ATÉ 6X",$D1327-($D1327*TAXAS!$E$13))/6,IF($A1327=TAXAS!$A$14,IF($B1327="PARCELADO ATÉ 6X",$D1327-($D1327*TAXAS!$E$14))/6,IF($A1327=TAXAS!$A$15,IF($B1327="PARCELADO ATÉ 6X",$D1327-($D1327*TAXAS!$E$15))/6,IF($A1327=TAXAS!$A$16,IF($B1327="PARCELADO ATÉ 6X",$D1327-($D1327*TAXAS!$E$16))/6,IF($A1327=TAXAS!$A$17,IF($B1327="PARCELADO ATÉ 6X",$D1327-($D1327*TAXAS!$E$17))/6,IF($A1327=TAXAS!$A$18,IF($B1327="PARCELADO ATÉ 6X",$D1327-($D1327*TAXAS!$E$18))/6,IF($A1327=TAXAS!$A$19,IF($B1327="PARCELADO ATÉ 6X",$D1327-($D1327*TAXAS!$E$19))/6,IF($A1327=TAXAS!$A$20,IF($B1327="PARCELADO ATÉ 6X",$D1327-($D1327*TAXAS!$E$20))/6,IF($A1327=TAXAS!$A$21,IF($B1327="PARCELADO ATÉ 6X",$D1327-($D1327*TAXAS!$E$21))/6,IF($A1327=TAXAS!$A$22,IF($B1327="PARCELADO ATÉ 6X",$D1327-($D1327*TAXAS!$E$22))/6,IF($A1327=TAXAS!$A$23,IF($B1327="PARCELADO ATÉ 6X",$D1327-($D1327*TAXAS!$E$23))/6,IF($A1327=TAXAS!$A$24,IF($B1327="PARCELADO ATÉ 6X",$D1327-($D1327*TAXAS!$E$24))/6,IF($A1327=TAXAS!$A$25,IF($B1327="PARCELADO ATÉ 6X",$D1327-($D1327*TAXAS!$E$25))/6,IF($A1327=TAXAS!$A$26,IF($B1327="PARCELADO ATÉ 6X",$D1327-($D1327*TAXAS!$E$26))/6,IF($A1327=TAXAS!$A$27,IF($B1327="PARCELADO ATÉ 6X",$D1327-($D1327*TAXAS!$E$27))/6))))))))))))))))))))))))/1</f>
        <v>0</v>
      </c>
      <c r="I1327" s="9">
        <f>IF($A1327="VISA",IF($B1327="PARCELADO ATÉ 12X",$D1327-(D1327*TAXAS!$F$4))/12,IF($A1327="MASTER",IF($B1327="PARCELADO ATÉ 12X",$D1327-(D1327*TAXAS!$F$5))/12,IF($A1327="ELO",IF($B1327="PARCELADO ATÉ 12X",$D1327-(D1327*TAXAS!$F$6))/12,IF($A1327="HIPERCARD",IF($B1327="PARCELADO ATÉ 12X",$D1327-(D1327*TAXAS!$F$7))/12,IF($A1327="DINERS",IF($B1327="PARCELADO ATÉ 12X",$D1327-(D1327*TAXAS!$F$8))/12,IF($A1327="AMERICA EXPRESS",IF($B1327="PARCELADO ATÉ 12X",$D1327-(D1327*TAXAS!$F$9))/12,IF($A1327=TAXAS!$A$10,IF($B1327="PARCELADO ATÉ 12X",$D1327-($D1327*TAXAS!$F$10))/12,IF($A1327=TAXAS!$A$11,IF($B1327="PARCELADO ATÉ 12X",$D1327-($D1327*TAXAS!$F$11))/12,IF($A1327=TAXAS!$A$12,IF($B1327="PARCELADO ATÉ 12X",$D1327-($D1327*TAXAS!$F$12))/12,IF($A1327=TAXAS!$A$13,IF($B1327="PARCELADO ATÉ 12X",$D1327-($D1327*TAXAS!$F$13))/12,IF($A1327=TAXAS!$A$14,IF($B1327="PARCELADO ATÉ 12X",$D1327-($D1327*TAXAS!$F$14))/12,IF($A1327=TAXAS!$A$15,IF($B1327="PARCELADO ATÉ 12X",$D1327-($D1327*TAXAS!$F$15))/12,IF($A1327=TAXAS!$A$16,IF($B1327="PARCELADO ATÉ 12X",$D1327-($D1327*TAXAS!$F$16))/12,IF($A1327=TAXAS!$A$17,IF($B1327="PARCELADO ATÉ 12X",$D1327-($D1327*TAXAS!$F$17))/12,IF($A1327=TAXAS!$A$18,IF($B1327="PARCELADO ATÉ 12X",$D1327-($D1327*TAXAS!$F$18))/12,IF($A1327=TAXAS!$A$19,IF($B1327="PARCELADO ATÉ 12X",$D1327-($D1327*TAXAS!$F$19))/12,IF($A1327=TAXAS!$A$20,IF($B1327="PARCELADO ATÉ 12X",$D1327-($D1327*TAXAS!$F$20))/12,IF($A1327=TAXAS!$A$21,IF($B1327="PARCELADO ATÉ 12X",$D1327-($D1327*TAXAS!$F$21))/12,IF($A1327=TAXAS!$A$22,IF($B1327="PARCELADO ATÉ 12X",$D1327-($D1327*TAXAS!$F$22))/12,IF($A1327=TAXAS!$A$23,IF($B1327="PARCELADO ATÉ 12X",$D1327-($D1327*TAXAS!$F$23))/12,IF($A1327=TAXAS!$A$24,IF($B1327="PARCELADO ATÉ 12X",$D1327-($D1327*TAXAS!$F$24))/12,IF($A1327=TAXAS!$A$25,IF($B1327="PARCELADO ATÉ 12X",$D1327-($D1327*TAXAS!$F$25))/12,IF($A1327=TAXAS!$A$26,IF($B1327="PARCELADO ATÉ 12X",$D1327-($D1327*TAXAS!$F$26))/12,IF($A1327=TAXAS!$A$27,IF($B1327="PARCELADO ATÉ 12X",$D1327-($D1327*TAXAS!$F$27))/12))))))))))))))))))))))))/1</f>
        <v>0</v>
      </c>
      <c r="J1327" s="8">
        <f t="shared" si="0"/>
        <v>0</v>
      </c>
      <c r="K1327" s="10" t="b">
        <f>IF($B1327="PARCELADO ATÉ 3X",($D1327-($D1327*TAXAS!$D$4))-$J1327)</f>
        <v>0</v>
      </c>
      <c r="L1327" s="10" t="b">
        <f>IF($B1327="PARCELADO ATÉ 6X",($D1327-($D1327*TAXAS!$E$4))-$J1327)</f>
        <v>0</v>
      </c>
      <c r="M1327" s="10" t="b">
        <f>IF($B1327="PARCELADO ATÉ 12X",($D1327-($D1327*TAXAS!$F$4))-$J1327)</f>
        <v>0</v>
      </c>
      <c r="N1327" s="8">
        <f t="shared" si="1"/>
        <v>0</v>
      </c>
      <c r="O1327" s="10">
        <f t="shared" si="2"/>
        <v>0</v>
      </c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</row>
    <row r="1328" spans="1:31" ht="15.75" customHeight="1" x14ac:dyDescent="0.2">
      <c r="A1328" s="3"/>
      <c r="B1328" s="5"/>
      <c r="C1328" s="6"/>
      <c r="D1328" s="42"/>
      <c r="E1328" s="8">
        <f>IF($A1328="VISA",IF($B1328="DÉBITO",$D1328-($D1328*TAXAS!$B$4)),IF($A1328="MASTER",IF($B1328="DÉBITO",$D1328-($D1328*TAXAS!$B$5)),IF($A1328="ELO", IF($B1328="DÉBITO",$D1328-($D1328*TAXAS!$B$6)),IF($A1328="HIPERCARD",IF($B1328="DÉBITO",$D1328-($D1328*TAXAS!$B$7)),IF($A1328="DINERS",IF($B1328="DÉBITO",$D1328-($D1328*TAXAS!$B$8)),IF($A1328="AMERICA EXPRESS",IF($B1328="DÉBITO",$D1328-($D1328*TAXAS!$B$9)),IF($A1328=TAXAS!$A$10,IF($B1328="DÉBITO",$D1328-($D1328*TAXAS!$B$10)), IF($A1328=TAXAS!$A$11,IF($B1328="DÉBITO",$D1328-($D1328*TAXAS!$B$11)), IF($A1328=TAXAS!$A$12,IF($B1328="DÉBITO",$D1328-($D1328*TAXAS!$B$12)), IF($A1328=TAXAS!$A$13,IF($B1328="DÉBITO",$D1328-($D1328*TAXAS!$B$13)), IF($A1328=TAXAS!$A$14,IF($B1328="DÉBITO",$D1328-($D1328*TAXAS!$B$14)), IF($A1328=TAXAS!$A$15,IF($B1328="DÉBITO",$D1328-($D1328*TAXAS!$B$15)), IF($A1328=TAXAS!$A$16,IF($B1328="DÉBITO",$D1328-($D1328*TAXAS!$B$16)), IF($A1328=TAXAS!$A$17,IF($B1328="DÉBITO",$D1328-($D1328*TAXAS!$B$17)), IF($A1328=TAXAS!$A$18,IF($B1328="DÉBITO",$D1328-($D1328*TAXAS!$B$18)), IF($A1328=TAXAS!$A$19,IF($B1328="DÉBITO",$D1328-($D1328*TAXAS!$B$19)), IF($A1328=TAXAS!$A$20,IF($B1328="DÉBITO",$D1328-($D1328*TAXAS!$B$20)), IF($A1328=TAXAS!$A$21,IF($B1328="DÉBITO",$D1328-($D1328*TAXAS!$B$21)), IF($A1328=TAXAS!$A$22,IF($B1328="DÉBITO",$D1328-($D1328*TAXAS!$B$22)), IF($A1328=TAXAS!$A$23,IF($B1328="DÉBITO",$D1328-($D1328*TAXAS!$B$23)), IF($A1328=TAXAS!$A$24,IF($B1328="DÉBITO",$D1328-($D1328*TAXAS!$B$24)), IF($A1328=TAXAS!$A$25,IF($B1328="DÉBITO",$D1328-($D1328*TAXAS!$B$25)), IF($A1328=TAXAS!$A$26,IF($B1328="DÉBITO",$D1328-($D1328*TAXAS!$B$26)), IF($A1328=TAXAS!$A$27,IF($B1328="DÉBITO",$D1328-($D1328*TAXAS!$B$27))))))))))))))))))))))))))/1</f>
        <v>0</v>
      </c>
      <c r="F1328" s="8">
        <f>IF($A1328="VISA",IF($B1328="CRÉDITO",$D1328-($D1328*TAXAS!$C$4)),IF($A1328="MASTER",IF($B1328="CRÉDITO",$D1328-($D1328*TAXAS!$C$5)),IF($A1328="ELO", IF($B1328="CRÉDITO",$D1328-($D1328*TAXAS!$C$6)),IF($A1328="HIPERCARD",IF($B1328="CRÉDITO",$D1328-($D1328*TAXAS!$C$7)),IF($A1328="DINERS",IF($B1328="CRÉDITO",$D1328-($D1328*TAXAS!$C$8)),IF($A1328="AMERICA EXPRESS",IF($B1328="CRÉDITO",$D1328-($D1328*TAXAS!$C$9)),IF($A1328=TAXAS!$A$10,IF($B1328="CRÉDITO",$D1328-($D1328*TAXAS!$C$10)), IF($A1328=TAXAS!$A$11,IF($B1328="CRÉDITO",$D1328-($D1328*TAXAS!$C$11)), IF($A1328=TAXAS!$A$12,IF($B1328="CRÉDITO",$D1328-($D1328*TAXAS!$C$12)), IF($A1328=TAXAS!$A$13,IF($B1328="CRÉDITO",$D1328-($D1328*TAXAS!$C$13)), IF($A1328=TAXAS!$A$14,IF($B1328="CRÉDITO",$D1328-($D1328*TAXAS!$C$14)), IF($A1328=TAXAS!$A$15,IF($B1328="CRÉDITO",$D1328-($D1328*TAXAS!$C$15)), IF($A1328=TAXAS!$A$16,IF($B1328="CRÉDITO",$D1328-($D1328*TAXAS!$C$16)), IF($A1328=TAXAS!$A$17,IF($B1328="CRÉDITO",$D1328-($D1328*TAXAS!$C$17)), IF($A1328=TAXAS!$A$18,IF($B1328="CRÉDITO",$D1328-($D1328*TAXAS!$C$18)), IF($A1328=TAXAS!$A$19,IF($B1328="CRÉDITO",$D1328-($D1328*TAXAS!$C$19)), IF($A1328=TAXAS!$A$20,IF($B1328="CRÉDITO",$D1328-($D1328*TAXAS!$C$20)), IF($A1328=TAXAS!$A$21,IF($B1328="CRÉDITO",$D1328-($D1328*TAXAS!$C$21)), IF($A1328=TAXAS!$A$22,IF($B1328="CRÉDITO",$D1328-($D1328*TAXAS!$C$22)), IF($A1328=TAXAS!$A$23,IF($B1328="CRÉDITO",$D1328-($D1328*TAXAS!$C$23)), IF($A1328=TAXAS!$A$24,IF($B1328="CRÉDITO",$D1328-($D1328*TAXAS!$C$24)), IF($A1328=TAXAS!$A$25,IF($B1328="CRÉDITO",$D1328-($D1328*TAXAS!$C$25)), IF($A1328=TAXAS!$A$26,IF($B1328="CRÉDITO",$D1328-($D1328*TAXAS!$C$26)), IF($A1328=TAXAS!$A$27,IF($B1328="CRÉDITO",$D1328-($D1328*TAXAS!$C$27))))))))))))))))))))))))))/1</f>
        <v>0</v>
      </c>
      <c r="G1328" s="9">
        <f>IF($A1328="VISA",IF($B1328="PARCELADO ATÉ 3X",$D1328-(D1328*TAXAS!$D$4))/3,IF($A1328="MASTER",IF($B1328="PARCELADO ATÉ 3X",$D1328-(D1328*TAXAS!$D$5))/3,IF($A1328="ELO",IF($B1328="PARCELADO ATÉ 3X",$D1328-(D1328*TAXAS!$D$6))/3,IF($A1328="HIPERCARD",IF($B1328="PARCELADO ATÉ 3X",$D1328-(D1328*TAXAS!$D$7))/3,IF($A1328="DINERS",IF($B1328="PARCELADO ATÉ 3X",$D1328-(D1328*TAXAS!$D$8))/3,IF($A1328="AMERICA EXPRESS",IF($B1328="PARCELADO ATÉ 3X",$D1328-(D1328*TAXAS!$D$9))/3,IF($A1328=TAXAS!$A$10,IF($B1328="PARCELADO ATÉ 3X",$D1328-($D1328*TAXAS!$D$10))/3,IF($A1328=TAXAS!$A$11,IF($B1328="PARCELADO ATÉ 3X",$D1328-($D1328*TAXAS!$D$11))/3,IF($A1328=TAXAS!$A$12,IF($B1328="PARCELADO ATÉ 3X",$D1328-($D1328*TAXAS!$D$12))/3,IF($A1328=TAXAS!$A$13,IF($B1328="PARCELADO ATÉ 3X",$D1328-($D1328*TAXAS!$D$13))/3,IF($A1328=TAXAS!$A$14,IF($B1328="PARCELADO ATÉ 3X",$D1328-($D1328*TAXAS!$D$14))/3,IF($A1328=TAXAS!$A$15,IF($B1328="PARCELADO ATÉ 3X",$D1328-($D1328*TAXAS!$D$15))/3,IF($A1328=TAXAS!$A$16,IF($B1328="PARCELADO ATÉ 3X",$D1328-($D1328*TAXAS!$D$16))/3,IF($A1328=TAXAS!$A$17,IF($B1328="PARCELADO ATÉ 3X",$D1328-($D1328*TAXAS!$D$17))/3,IF($A1328=TAXAS!$A$18,IF($B1328="PARCELADO ATÉ 3X",$D1328-($D1328*TAXAS!$D$18))/3,IF($A1328=TAXAS!$A$19,IF($B1328="PARCELADO ATÉ 3X",$D1328-($D1328*TAXAS!$D$19))/3,IF($A1328=TAXAS!$A$20,IF($B1328="PARCELADO ATÉ 3X",$D1328-($D1328*TAXAS!$D$20))/3,IF($A1328=TAXAS!$A$21,IF($B1328="PARCELADO ATÉ 3X",$D1328-($D1328*TAXAS!$D$21))/3,IF($A1328=TAXAS!$A$22,IF($B1328="PARCELADO ATÉ 3X",$D1328-($D1328*TAXAS!$D$22))/3,IF($A1328=TAXAS!$A$23,IF($B1328="PARCELADO ATÉ 3X",$D1328-($D1328*TAXAS!$D$23))/3,IF($A1328=TAXAS!$A$24,IF($B1328="PARCELADO ATÉ 3X",$D1328-($D1328*TAXAS!$D$24))/3,IF($A1328=TAXAS!$A$25,IF($B1328="PARCELADO ATÉ 3X",$D1328-($D1328*TAXAS!$D$25))/3,IF($A1328=TAXAS!$A$26,IF($B1328="PARCELADO ATÉ 3X",$D1328-($D1328*TAXAS!$D$26))/3,IF($A1328=TAXAS!$A$27,IF($B1328="PARCELADO ATÉ 3X",$D1328-($D1328*TAXAS!$D$27))/3))))))))))))))))))))))))/1</f>
        <v>0</v>
      </c>
      <c r="H1328" s="9">
        <f>IF($A1328="VISA",IF($B1328="PARCELADO ATÉ 6X",$D1328-(D1328*TAXAS!$E$4))/6,IF($A1328="MASTER",IF($B1328="PARCELADO ATÉ 6X",$D1328-(D1328*TAXAS!$E$5))/6,IF($A1328="ELO",IF($B1328="PARCELADO ATÉ 6X",$D1328-(D1328*TAXAS!$E$6))/6,IF($A1328="HIPERCARD",IF($B1328="PARCELADO ATÉ 6X",$D1328-(D1328*TAXAS!$E$7))/6,IF($A1328="DINERS",IF($B1328="PARCELADO ATÉ 6X",$D1328-(D1328*TAXAS!$E$8))/6,IF($A1328="AMERICA EXPRESS",IF($B1328="PARCELADO ATÉ 6X",$D1328-(D1328*TAXAS!$E$9))/6,IF($A1328=TAXAS!$A$10,IF($B1328="PARCELADO ATÉ 6X",$D1328-($D1328*TAXAS!$E$10))/6,IF($A1328=TAXAS!$A$11,IF($B1328="PARCELADO ATÉ 6X",$D1328-($D1328*TAXAS!$E$11))/6,IF($A1328=TAXAS!$A$12,IF($B1328="PARCELADO ATÉ 6X",$D1328-($D1328*TAXAS!$E$12))/6,IF($A1328=TAXAS!$A$13,IF($B1328="PARCELADO ATÉ 6X",$D1328-($D1328*TAXAS!$E$13))/6,IF($A1328=TAXAS!$A$14,IF($B1328="PARCELADO ATÉ 6X",$D1328-($D1328*TAXAS!$E$14))/6,IF($A1328=TAXAS!$A$15,IF($B1328="PARCELADO ATÉ 6X",$D1328-($D1328*TAXAS!$E$15))/6,IF($A1328=TAXAS!$A$16,IF($B1328="PARCELADO ATÉ 6X",$D1328-($D1328*TAXAS!$E$16))/6,IF($A1328=TAXAS!$A$17,IF($B1328="PARCELADO ATÉ 6X",$D1328-($D1328*TAXAS!$E$17))/6,IF($A1328=TAXAS!$A$18,IF($B1328="PARCELADO ATÉ 6X",$D1328-($D1328*TAXAS!$E$18))/6,IF($A1328=TAXAS!$A$19,IF($B1328="PARCELADO ATÉ 6X",$D1328-($D1328*TAXAS!$E$19))/6,IF($A1328=TAXAS!$A$20,IF($B1328="PARCELADO ATÉ 6X",$D1328-($D1328*TAXAS!$E$20))/6,IF($A1328=TAXAS!$A$21,IF($B1328="PARCELADO ATÉ 6X",$D1328-($D1328*TAXAS!$E$21))/6,IF($A1328=TAXAS!$A$22,IF($B1328="PARCELADO ATÉ 6X",$D1328-($D1328*TAXAS!$E$22))/6,IF($A1328=TAXAS!$A$23,IF($B1328="PARCELADO ATÉ 6X",$D1328-($D1328*TAXAS!$E$23))/6,IF($A1328=TAXAS!$A$24,IF($B1328="PARCELADO ATÉ 6X",$D1328-($D1328*TAXAS!$E$24))/6,IF($A1328=TAXAS!$A$25,IF($B1328="PARCELADO ATÉ 6X",$D1328-($D1328*TAXAS!$E$25))/6,IF($A1328=TAXAS!$A$26,IF($B1328="PARCELADO ATÉ 6X",$D1328-($D1328*TAXAS!$E$26))/6,IF($A1328=TAXAS!$A$27,IF($B1328="PARCELADO ATÉ 6X",$D1328-($D1328*TAXAS!$E$27))/6))))))))))))))))))))))))/1</f>
        <v>0</v>
      </c>
      <c r="I1328" s="9">
        <f>IF($A1328="VISA",IF($B1328="PARCELADO ATÉ 12X",$D1328-(D1328*TAXAS!$F$4))/12,IF($A1328="MASTER",IF($B1328="PARCELADO ATÉ 12X",$D1328-(D1328*TAXAS!$F$5))/12,IF($A1328="ELO",IF($B1328="PARCELADO ATÉ 12X",$D1328-(D1328*TAXAS!$F$6))/12,IF($A1328="HIPERCARD",IF($B1328="PARCELADO ATÉ 12X",$D1328-(D1328*TAXAS!$F$7))/12,IF($A1328="DINERS",IF($B1328="PARCELADO ATÉ 12X",$D1328-(D1328*TAXAS!$F$8))/12,IF($A1328="AMERICA EXPRESS",IF($B1328="PARCELADO ATÉ 12X",$D1328-(D1328*TAXAS!$F$9))/12,IF($A1328=TAXAS!$A$10,IF($B1328="PARCELADO ATÉ 12X",$D1328-($D1328*TAXAS!$F$10))/12,IF($A1328=TAXAS!$A$11,IF($B1328="PARCELADO ATÉ 12X",$D1328-($D1328*TAXAS!$F$11))/12,IF($A1328=TAXAS!$A$12,IF($B1328="PARCELADO ATÉ 12X",$D1328-($D1328*TAXAS!$F$12))/12,IF($A1328=TAXAS!$A$13,IF($B1328="PARCELADO ATÉ 12X",$D1328-($D1328*TAXAS!$F$13))/12,IF($A1328=TAXAS!$A$14,IF($B1328="PARCELADO ATÉ 12X",$D1328-($D1328*TAXAS!$F$14))/12,IF($A1328=TAXAS!$A$15,IF($B1328="PARCELADO ATÉ 12X",$D1328-($D1328*TAXAS!$F$15))/12,IF($A1328=TAXAS!$A$16,IF($B1328="PARCELADO ATÉ 12X",$D1328-($D1328*TAXAS!$F$16))/12,IF($A1328=TAXAS!$A$17,IF($B1328="PARCELADO ATÉ 12X",$D1328-($D1328*TAXAS!$F$17))/12,IF($A1328=TAXAS!$A$18,IF($B1328="PARCELADO ATÉ 12X",$D1328-($D1328*TAXAS!$F$18))/12,IF($A1328=TAXAS!$A$19,IF($B1328="PARCELADO ATÉ 12X",$D1328-($D1328*TAXAS!$F$19))/12,IF($A1328=TAXAS!$A$20,IF($B1328="PARCELADO ATÉ 12X",$D1328-($D1328*TAXAS!$F$20))/12,IF($A1328=TAXAS!$A$21,IF($B1328="PARCELADO ATÉ 12X",$D1328-($D1328*TAXAS!$F$21))/12,IF($A1328=TAXAS!$A$22,IF($B1328="PARCELADO ATÉ 12X",$D1328-($D1328*TAXAS!$F$22))/12,IF($A1328=TAXAS!$A$23,IF($B1328="PARCELADO ATÉ 12X",$D1328-($D1328*TAXAS!$F$23))/12,IF($A1328=TAXAS!$A$24,IF($B1328="PARCELADO ATÉ 12X",$D1328-($D1328*TAXAS!$F$24))/12,IF($A1328=TAXAS!$A$25,IF($B1328="PARCELADO ATÉ 12X",$D1328-($D1328*TAXAS!$F$25))/12,IF($A1328=TAXAS!$A$26,IF($B1328="PARCELADO ATÉ 12X",$D1328-($D1328*TAXAS!$F$26))/12,IF($A1328=TAXAS!$A$27,IF($B1328="PARCELADO ATÉ 12X",$D1328-($D1328*TAXAS!$F$27))/12))))))))))))))))))))))))/1</f>
        <v>0</v>
      </c>
      <c r="J1328" s="8">
        <f t="shared" si="0"/>
        <v>0</v>
      </c>
      <c r="K1328" s="10" t="b">
        <f>IF($B1328="PARCELADO ATÉ 3X",($D1328-($D1328*TAXAS!$D$4))-$J1328)</f>
        <v>0</v>
      </c>
      <c r="L1328" s="10" t="b">
        <f>IF($B1328="PARCELADO ATÉ 6X",($D1328-($D1328*TAXAS!$E$4))-$J1328)</f>
        <v>0</v>
      </c>
      <c r="M1328" s="10" t="b">
        <f>IF($B1328="PARCELADO ATÉ 12X",($D1328-($D1328*TAXAS!$F$4))-$J1328)</f>
        <v>0</v>
      </c>
      <c r="N1328" s="8">
        <f t="shared" si="1"/>
        <v>0</v>
      </c>
      <c r="O1328" s="10">
        <f t="shared" si="2"/>
        <v>0</v>
      </c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</row>
    <row r="1329" spans="1:31" ht="15.75" customHeight="1" x14ac:dyDescent="0.2">
      <c r="A1329" s="3"/>
      <c r="B1329" s="5"/>
      <c r="C1329" s="6"/>
      <c r="D1329" s="42"/>
      <c r="E1329" s="8">
        <f>IF($A1329="VISA",IF($B1329="DÉBITO",$D1329-($D1329*TAXAS!$B$4)),IF($A1329="MASTER",IF($B1329="DÉBITO",$D1329-($D1329*TAXAS!$B$5)),IF($A1329="ELO", IF($B1329="DÉBITO",$D1329-($D1329*TAXAS!$B$6)),IF($A1329="HIPERCARD",IF($B1329="DÉBITO",$D1329-($D1329*TAXAS!$B$7)),IF($A1329="DINERS",IF($B1329="DÉBITO",$D1329-($D1329*TAXAS!$B$8)),IF($A1329="AMERICA EXPRESS",IF($B1329="DÉBITO",$D1329-($D1329*TAXAS!$B$9)),IF($A1329=TAXAS!$A$10,IF($B1329="DÉBITO",$D1329-($D1329*TAXAS!$B$10)), IF($A1329=TAXAS!$A$11,IF($B1329="DÉBITO",$D1329-($D1329*TAXAS!$B$11)), IF($A1329=TAXAS!$A$12,IF($B1329="DÉBITO",$D1329-($D1329*TAXAS!$B$12)), IF($A1329=TAXAS!$A$13,IF($B1329="DÉBITO",$D1329-($D1329*TAXAS!$B$13)), IF($A1329=TAXAS!$A$14,IF($B1329="DÉBITO",$D1329-($D1329*TAXAS!$B$14)), IF($A1329=TAXAS!$A$15,IF($B1329="DÉBITO",$D1329-($D1329*TAXAS!$B$15)), IF($A1329=TAXAS!$A$16,IF($B1329="DÉBITO",$D1329-($D1329*TAXAS!$B$16)), IF($A1329=TAXAS!$A$17,IF($B1329="DÉBITO",$D1329-($D1329*TAXAS!$B$17)), IF($A1329=TAXAS!$A$18,IF($B1329="DÉBITO",$D1329-($D1329*TAXAS!$B$18)), IF($A1329=TAXAS!$A$19,IF($B1329="DÉBITO",$D1329-($D1329*TAXAS!$B$19)), IF($A1329=TAXAS!$A$20,IF($B1329="DÉBITO",$D1329-($D1329*TAXAS!$B$20)), IF($A1329=TAXAS!$A$21,IF($B1329="DÉBITO",$D1329-($D1329*TAXAS!$B$21)), IF($A1329=TAXAS!$A$22,IF($B1329="DÉBITO",$D1329-($D1329*TAXAS!$B$22)), IF($A1329=TAXAS!$A$23,IF($B1329="DÉBITO",$D1329-($D1329*TAXAS!$B$23)), IF($A1329=TAXAS!$A$24,IF($B1329="DÉBITO",$D1329-($D1329*TAXAS!$B$24)), IF($A1329=TAXAS!$A$25,IF($B1329="DÉBITO",$D1329-($D1329*TAXAS!$B$25)), IF($A1329=TAXAS!$A$26,IF($B1329="DÉBITO",$D1329-($D1329*TAXAS!$B$26)), IF($A1329=TAXAS!$A$27,IF($B1329="DÉBITO",$D1329-($D1329*TAXAS!$B$27))))))))))))))))))))))))))/1</f>
        <v>0</v>
      </c>
      <c r="F1329" s="8">
        <f>IF($A1329="VISA",IF($B1329="CRÉDITO",$D1329-($D1329*TAXAS!$C$4)),IF($A1329="MASTER",IF($B1329="CRÉDITO",$D1329-($D1329*TAXAS!$C$5)),IF($A1329="ELO", IF($B1329="CRÉDITO",$D1329-($D1329*TAXAS!$C$6)),IF($A1329="HIPERCARD",IF($B1329="CRÉDITO",$D1329-($D1329*TAXAS!$C$7)),IF($A1329="DINERS",IF($B1329="CRÉDITO",$D1329-($D1329*TAXAS!$C$8)),IF($A1329="AMERICA EXPRESS",IF($B1329="CRÉDITO",$D1329-($D1329*TAXAS!$C$9)),IF($A1329=TAXAS!$A$10,IF($B1329="CRÉDITO",$D1329-($D1329*TAXAS!$C$10)), IF($A1329=TAXAS!$A$11,IF($B1329="CRÉDITO",$D1329-($D1329*TAXAS!$C$11)), IF($A1329=TAXAS!$A$12,IF($B1329="CRÉDITO",$D1329-($D1329*TAXAS!$C$12)), IF($A1329=TAXAS!$A$13,IF($B1329="CRÉDITO",$D1329-($D1329*TAXAS!$C$13)), IF($A1329=TAXAS!$A$14,IF($B1329="CRÉDITO",$D1329-($D1329*TAXAS!$C$14)), IF($A1329=TAXAS!$A$15,IF($B1329="CRÉDITO",$D1329-($D1329*TAXAS!$C$15)), IF($A1329=TAXAS!$A$16,IF($B1329="CRÉDITO",$D1329-($D1329*TAXAS!$C$16)), IF($A1329=TAXAS!$A$17,IF($B1329="CRÉDITO",$D1329-($D1329*TAXAS!$C$17)), IF($A1329=TAXAS!$A$18,IF($B1329="CRÉDITO",$D1329-($D1329*TAXAS!$C$18)), IF($A1329=TAXAS!$A$19,IF($B1329="CRÉDITO",$D1329-($D1329*TAXAS!$C$19)), IF($A1329=TAXAS!$A$20,IF($B1329="CRÉDITO",$D1329-($D1329*TAXAS!$C$20)), IF($A1329=TAXAS!$A$21,IF($B1329="CRÉDITO",$D1329-($D1329*TAXAS!$C$21)), IF($A1329=TAXAS!$A$22,IF($B1329="CRÉDITO",$D1329-($D1329*TAXAS!$C$22)), IF($A1329=TAXAS!$A$23,IF($B1329="CRÉDITO",$D1329-($D1329*TAXAS!$C$23)), IF($A1329=TAXAS!$A$24,IF($B1329="CRÉDITO",$D1329-($D1329*TAXAS!$C$24)), IF($A1329=TAXAS!$A$25,IF($B1329="CRÉDITO",$D1329-($D1329*TAXAS!$C$25)), IF($A1329=TAXAS!$A$26,IF($B1329="CRÉDITO",$D1329-($D1329*TAXAS!$C$26)), IF($A1329=TAXAS!$A$27,IF($B1329="CRÉDITO",$D1329-($D1329*TAXAS!$C$27))))))))))))))))))))))))))/1</f>
        <v>0</v>
      </c>
      <c r="G1329" s="9">
        <f>IF($A1329="VISA",IF($B1329="PARCELADO ATÉ 3X",$D1329-(D1329*TAXAS!$D$4))/3,IF($A1329="MASTER",IF($B1329="PARCELADO ATÉ 3X",$D1329-(D1329*TAXAS!$D$5))/3,IF($A1329="ELO",IF($B1329="PARCELADO ATÉ 3X",$D1329-(D1329*TAXAS!$D$6))/3,IF($A1329="HIPERCARD",IF($B1329="PARCELADO ATÉ 3X",$D1329-(D1329*TAXAS!$D$7))/3,IF($A1329="DINERS",IF($B1329="PARCELADO ATÉ 3X",$D1329-(D1329*TAXAS!$D$8))/3,IF($A1329="AMERICA EXPRESS",IF($B1329="PARCELADO ATÉ 3X",$D1329-(D1329*TAXAS!$D$9))/3,IF($A1329=TAXAS!$A$10,IF($B1329="PARCELADO ATÉ 3X",$D1329-($D1329*TAXAS!$D$10))/3,IF($A1329=TAXAS!$A$11,IF($B1329="PARCELADO ATÉ 3X",$D1329-($D1329*TAXAS!$D$11))/3,IF($A1329=TAXAS!$A$12,IF($B1329="PARCELADO ATÉ 3X",$D1329-($D1329*TAXAS!$D$12))/3,IF($A1329=TAXAS!$A$13,IF($B1329="PARCELADO ATÉ 3X",$D1329-($D1329*TAXAS!$D$13))/3,IF($A1329=TAXAS!$A$14,IF($B1329="PARCELADO ATÉ 3X",$D1329-($D1329*TAXAS!$D$14))/3,IF($A1329=TAXAS!$A$15,IF($B1329="PARCELADO ATÉ 3X",$D1329-($D1329*TAXAS!$D$15))/3,IF($A1329=TAXAS!$A$16,IF($B1329="PARCELADO ATÉ 3X",$D1329-($D1329*TAXAS!$D$16))/3,IF($A1329=TAXAS!$A$17,IF($B1329="PARCELADO ATÉ 3X",$D1329-($D1329*TAXAS!$D$17))/3,IF($A1329=TAXAS!$A$18,IF($B1329="PARCELADO ATÉ 3X",$D1329-($D1329*TAXAS!$D$18))/3,IF($A1329=TAXAS!$A$19,IF($B1329="PARCELADO ATÉ 3X",$D1329-($D1329*TAXAS!$D$19))/3,IF($A1329=TAXAS!$A$20,IF($B1329="PARCELADO ATÉ 3X",$D1329-($D1329*TAXAS!$D$20))/3,IF($A1329=TAXAS!$A$21,IF($B1329="PARCELADO ATÉ 3X",$D1329-($D1329*TAXAS!$D$21))/3,IF($A1329=TAXAS!$A$22,IF($B1329="PARCELADO ATÉ 3X",$D1329-($D1329*TAXAS!$D$22))/3,IF($A1329=TAXAS!$A$23,IF($B1329="PARCELADO ATÉ 3X",$D1329-($D1329*TAXAS!$D$23))/3,IF($A1329=TAXAS!$A$24,IF($B1329="PARCELADO ATÉ 3X",$D1329-($D1329*TAXAS!$D$24))/3,IF($A1329=TAXAS!$A$25,IF($B1329="PARCELADO ATÉ 3X",$D1329-($D1329*TAXAS!$D$25))/3,IF($A1329=TAXAS!$A$26,IF($B1329="PARCELADO ATÉ 3X",$D1329-($D1329*TAXAS!$D$26))/3,IF($A1329=TAXAS!$A$27,IF($B1329="PARCELADO ATÉ 3X",$D1329-($D1329*TAXAS!$D$27))/3))))))))))))))))))))))))/1</f>
        <v>0</v>
      </c>
      <c r="H1329" s="9">
        <f>IF($A1329="VISA",IF($B1329="PARCELADO ATÉ 6X",$D1329-(D1329*TAXAS!$E$4))/6,IF($A1329="MASTER",IF($B1329="PARCELADO ATÉ 6X",$D1329-(D1329*TAXAS!$E$5))/6,IF($A1329="ELO",IF($B1329="PARCELADO ATÉ 6X",$D1329-(D1329*TAXAS!$E$6))/6,IF($A1329="HIPERCARD",IF($B1329="PARCELADO ATÉ 6X",$D1329-(D1329*TAXAS!$E$7))/6,IF($A1329="DINERS",IF($B1329="PARCELADO ATÉ 6X",$D1329-(D1329*TAXAS!$E$8))/6,IF($A1329="AMERICA EXPRESS",IF($B1329="PARCELADO ATÉ 6X",$D1329-(D1329*TAXAS!$E$9))/6,IF($A1329=TAXAS!$A$10,IF($B1329="PARCELADO ATÉ 6X",$D1329-($D1329*TAXAS!$E$10))/6,IF($A1329=TAXAS!$A$11,IF($B1329="PARCELADO ATÉ 6X",$D1329-($D1329*TAXAS!$E$11))/6,IF($A1329=TAXAS!$A$12,IF($B1329="PARCELADO ATÉ 6X",$D1329-($D1329*TAXAS!$E$12))/6,IF($A1329=TAXAS!$A$13,IF($B1329="PARCELADO ATÉ 6X",$D1329-($D1329*TAXAS!$E$13))/6,IF($A1329=TAXAS!$A$14,IF($B1329="PARCELADO ATÉ 6X",$D1329-($D1329*TAXAS!$E$14))/6,IF($A1329=TAXAS!$A$15,IF($B1329="PARCELADO ATÉ 6X",$D1329-($D1329*TAXAS!$E$15))/6,IF($A1329=TAXAS!$A$16,IF($B1329="PARCELADO ATÉ 6X",$D1329-($D1329*TAXAS!$E$16))/6,IF($A1329=TAXAS!$A$17,IF($B1329="PARCELADO ATÉ 6X",$D1329-($D1329*TAXAS!$E$17))/6,IF($A1329=TAXAS!$A$18,IF($B1329="PARCELADO ATÉ 6X",$D1329-($D1329*TAXAS!$E$18))/6,IF($A1329=TAXAS!$A$19,IF($B1329="PARCELADO ATÉ 6X",$D1329-($D1329*TAXAS!$E$19))/6,IF($A1329=TAXAS!$A$20,IF($B1329="PARCELADO ATÉ 6X",$D1329-($D1329*TAXAS!$E$20))/6,IF($A1329=TAXAS!$A$21,IF($B1329="PARCELADO ATÉ 6X",$D1329-($D1329*TAXAS!$E$21))/6,IF($A1329=TAXAS!$A$22,IF($B1329="PARCELADO ATÉ 6X",$D1329-($D1329*TAXAS!$E$22))/6,IF($A1329=TAXAS!$A$23,IF($B1329="PARCELADO ATÉ 6X",$D1329-($D1329*TAXAS!$E$23))/6,IF($A1329=TAXAS!$A$24,IF($B1329="PARCELADO ATÉ 6X",$D1329-($D1329*TAXAS!$E$24))/6,IF($A1329=TAXAS!$A$25,IF($B1329="PARCELADO ATÉ 6X",$D1329-($D1329*TAXAS!$E$25))/6,IF($A1329=TAXAS!$A$26,IF($B1329="PARCELADO ATÉ 6X",$D1329-($D1329*TAXAS!$E$26))/6,IF($A1329=TAXAS!$A$27,IF($B1329="PARCELADO ATÉ 6X",$D1329-($D1329*TAXAS!$E$27))/6))))))))))))))))))))))))/1</f>
        <v>0</v>
      </c>
      <c r="I1329" s="9">
        <f>IF($A1329="VISA",IF($B1329="PARCELADO ATÉ 12X",$D1329-(D1329*TAXAS!$F$4))/12,IF($A1329="MASTER",IF($B1329="PARCELADO ATÉ 12X",$D1329-(D1329*TAXAS!$F$5))/12,IF($A1329="ELO",IF($B1329="PARCELADO ATÉ 12X",$D1329-(D1329*TAXAS!$F$6))/12,IF($A1329="HIPERCARD",IF($B1329="PARCELADO ATÉ 12X",$D1329-(D1329*TAXAS!$F$7))/12,IF($A1329="DINERS",IF($B1329="PARCELADO ATÉ 12X",$D1329-(D1329*TAXAS!$F$8))/12,IF($A1329="AMERICA EXPRESS",IF($B1329="PARCELADO ATÉ 12X",$D1329-(D1329*TAXAS!$F$9))/12,IF($A1329=TAXAS!$A$10,IF($B1329="PARCELADO ATÉ 12X",$D1329-($D1329*TAXAS!$F$10))/12,IF($A1329=TAXAS!$A$11,IF($B1329="PARCELADO ATÉ 12X",$D1329-($D1329*TAXAS!$F$11))/12,IF($A1329=TAXAS!$A$12,IF($B1329="PARCELADO ATÉ 12X",$D1329-($D1329*TAXAS!$F$12))/12,IF($A1329=TAXAS!$A$13,IF($B1329="PARCELADO ATÉ 12X",$D1329-($D1329*TAXAS!$F$13))/12,IF($A1329=TAXAS!$A$14,IF($B1329="PARCELADO ATÉ 12X",$D1329-($D1329*TAXAS!$F$14))/12,IF($A1329=TAXAS!$A$15,IF($B1329="PARCELADO ATÉ 12X",$D1329-($D1329*TAXAS!$F$15))/12,IF($A1329=TAXAS!$A$16,IF($B1329="PARCELADO ATÉ 12X",$D1329-($D1329*TAXAS!$F$16))/12,IF($A1329=TAXAS!$A$17,IF($B1329="PARCELADO ATÉ 12X",$D1329-($D1329*TAXAS!$F$17))/12,IF($A1329=TAXAS!$A$18,IF($B1329="PARCELADO ATÉ 12X",$D1329-($D1329*TAXAS!$F$18))/12,IF($A1329=TAXAS!$A$19,IF($B1329="PARCELADO ATÉ 12X",$D1329-($D1329*TAXAS!$F$19))/12,IF($A1329=TAXAS!$A$20,IF($B1329="PARCELADO ATÉ 12X",$D1329-($D1329*TAXAS!$F$20))/12,IF($A1329=TAXAS!$A$21,IF($B1329="PARCELADO ATÉ 12X",$D1329-($D1329*TAXAS!$F$21))/12,IF($A1329=TAXAS!$A$22,IF($B1329="PARCELADO ATÉ 12X",$D1329-($D1329*TAXAS!$F$22))/12,IF($A1329=TAXAS!$A$23,IF($B1329="PARCELADO ATÉ 12X",$D1329-($D1329*TAXAS!$F$23))/12,IF($A1329=TAXAS!$A$24,IF($B1329="PARCELADO ATÉ 12X",$D1329-($D1329*TAXAS!$F$24))/12,IF($A1329=TAXAS!$A$25,IF($B1329="PARCELADO ATÉ 12X",$D1329-($D1329*TAXAS!$F$25))/12,IF($A1329=TAXAS!$A$26,IF($B1329="PARCELADO ATÉ 12X",$D1329-($D1329*TAXAS!$F$26))/12,IF($A1329=TAXAS!$A$27,IF($B1329="PARCELADO ATÉ 12X",$D1329-($D1329*TAXAS!$F$27))/12))))))))))))))))))))))))/1</f>
        <v>0</v>
      </c>
      <c r="J1329" s="8">
        <f t="shared" si="0"/>
        <v>0</v>
      </c>
      <c r="K1329" s="10" t="b">
        <f>IF($B1329="PARCELADO ATÉ 3X",($D1329-($D1329*TAXAS!$D$4))-$J1329)</f>
        <v>0</v>
      </c>
      <c r="L1329" s="10" t="b">
        <f>IF($B1329="PARCELADO ATÉ 6X",($D1329-($D1329*TAXAS!$E$4))-$J1329)</f>
        <v>0</v>
      </c>
      <c r="M1329" s="10" t="b">
        <f>IF($B1329="PARCELADO ATÉ 12X",($D1329-($D1329*TAXAS!$F$4))-$J1329)</f>
        <v>0</v>
      </c>
      <c r="N1329" s="8">
        <f t="shared" si="1"/>
        <v>0</v>
      </c>
      <c r="O1329" s="10">
        <f t="shared" si="2"/>
        <v>0</v>
      </c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</row>
    <row r="1330" spans="1:31" ht="15.75" customHeight="1" x14ac:dyDescent="0.2">
      <c r="A1330" s="3"/>
      <c r="B1330" s="5"/>
      <c r="C1330" s="6"/>
      <c r="D1330" s="42"/>
      <c r="E1330" s="8">
        <f>IF($A1330="VISA",IF($B1330="DÉBITO",$D1330-($D1330*TAXAS!$B$4)),IF($A1330="MASTER",IF($B1330="DÉBITO",$D1330-($D1330*TAXAS!$B$5)),IF($A1330="ELO", IF($B1330="DÉBITO",$D1330-($D1330*TAXAS!$B$6)),IF($A1330="HIPERCARD",IF($B1330="DÉBITO",$D1330-($D1330*TAXAS!$B$7)),IF($A1330="DINERS",IF($B1330="DÉBITO",$D1330-($D1330*TAXAS!$B$8)),IF($A1330="AMERICA EXPRESS",IF($B1330="DÉBITO",$D1330-($D1330*TAXAS!$B$9)),IF($A1330=TAXAS!$A$10,IF($B1330="DÉBITO",$D1330-($D1330*TAXAS!$B$10)), IF($A1330=TAXAS!$A$11,IF($B1330="DÉBITO",$D1330-($D1330*TAXAS!$B$11)), IF($A1330=TAXAS!$A$12,IF($B1330="DÉBITO",$D1330-($D1330*TAXAS!$B$12)), IF($A1330=TAXAS!$A$13,IF($B1330="DÉBITO",$D1330-($D1330*TAXAS!$B$13)), IF($A1330=TAXAS!$A$14,IF($B1330="DÉBITO",$D1330-($D1330*TAXAS!$B$14)), IF($A1330=TAXAS!$A$15,IF($B1330="DÉBITO",$D1330-($D1330*TAXAS!$B$15)), IF($A1330=TAXAS!$A$16,IF($B1330="DÉBITO",$D1330-($D1330*TAXAS!$B$16)), IF($A1330=TAXAS!$A$17,IF($B1330="DÉBITO",$D1330-($D1330*TAXAS!$B$17)), IF($A1330=TAXAS!$A$18,IF($B1330="DÉBITO",$D1330-($D1330*TAXAS!$B$18)), IF($A1330=TAXAS!$A$19,IF($B1330="DÉBITO",$D1330-($D1330*TAXAS!$B$19)), IF($A1330=TAXAS!$A$20,IF($B1330="DÉBITO",$D1330-($D1330*TAXAS!$B$20)), IF($A1330=TAXAS!$A$21,IF($B1330="DÉBITO",$D1330-($D1330*TAXAS!$B$21)), IF($A1330=TAXAS!$A$22,IF($B1330="DÉBITO",$D1330-($D1330*TAXAS!$B$22)), IF($A1330=TAXAS!$A$23,IF($B1330="DÉBITO",$D1330-($D1330*TAXAS!$B$23)), IF($A1330=TAXAS!$A$24,IF($B1330="DÉBITO",$D1330-($D1330*TAXAS!$B$24)), IF($A1330=TAXAS!$A$25,IF($B1330="DÉBITO",$D1330-($D1330*TAXAS!$B$25)), IF($A1330=TAXAS!$A$26,IF($B1330="DÉBITO",$D1330-($D1330*TAXAS!$B$26)), IF($A1330=TAXAS!$A$27,IF($B1330="DÉBITO",$D1330-($D1330*TAXAS!$B$27))))))))))))))))))))))))))/1</f>
        <v>0</v>
      </c>
      <c r="F1330" s="8">
        <f>IF($A1330="VISA",IF($B1330="CRÉDITO",$D1330-($D1330*TAXAS!$C$4)),IF($A1330="MASTER",IF($B1330="CRÉDITO",$D1330-($D1330*TAXAS!$C$5)),IF($A1330="ELO", IF($B1330="CRÉDITO",$D1330-($D1330*TAXAS!$C$6)),IF($A1330="HIPERCARD",IF($B1330="CRÉDITO",$D1330-($D1330*TAXAS!$C$7)),IF($A1330="DINERS",IF($B1330="CRÉDITO",$D1330-($D1330*TAXAS!$C$8)),IF($A1330="AMERICA EXPRESS",IF($B1330="CRÉDITO",$D1330-($D1330*TAXAS!$C$9)),IF($A1330=TAXAS!$A$10,IF($B1330="CRÉDITO",$D1330-($D1330*TAXAS!$C$10)), IF($A1330=TAXAS!$A$11,IF($B1330="CRÉDITO",$D1330-($D1330*TAXAS!$C$11)), IF($A1330=TAXAS!$A$12,IF($B1330="CRÉDITO",$D1330-($D1330*TAXAS!$C$12)), IF($A1330=TAXAS!$A$13,IF($B1330="CRÉDITO",$D1330-($D1330*TAXAS!$C$13)), IF($A1330=TAXAS!$A$14,IF($B1330="CRÉDITO",$D1330-($D1330*TAXAS!$C$14)), IF($A1330=TAXAS!$A$15,IF($B1330="CRÉDITO",$D1330-($D1330*TAXAS!$C$15)), IF($A1330=TAXAS!$A$16,IF($B1330="CRÉDITO",$D1330-($D1330*TAXAS!$C$16)), IF($A1330=TAXAS!$A$17,IF($B1330="CRÉDITO",$D1330-($D1330*TAXAS!$C$17)), IF($A1330=TAXAS!$A$18,IF($B1330="CRÉDITO",$D1330-($D1330*TAXAS!$C$18)), IF($A1330=TAXAS!$A$19,IF($B1330="CRÉDITO",$D1330-($D1330*TAXAS!$C$19)), IF($A1330=TAXAS!$A$20,IF($B1330="CRÉDITO",$D1330-($D1330*TAXAS!$C$20)), IF($A1330=TAXAS!$A$21,IF($B1330="CRÉDITO",$D1330-($D1330*TAXAS!$C$21)), IF($A1330=TAXAS!$A$22,IF($B1330="CRÉDITO",$D1330-($D1330*TAXAS!$C$22)), IF($A1330=TAXAS!$A$23,IF($B1330="CRÉDITO",$D1330-($D1330*TAXAS!$C$23)), IF($A1330=TAXAS!$A$24,IF($B1330="CRÉDITO",$D1330-($D1330*TAXAS!$C$24)), IF($A1330=TAXAS!$A$25,IF($B1330="CRÉDITO",$D1330-($D1330*TAXAS!$C$25)), IF($A1330=TAXAS!$A$26,IF($B1330="CRÉDITO",$D1330-($D1330*TAXAS!$C$26)), IF($A1330=TAXAS!$A$27,IF($B1330="CRÉDITO",$D1330-($D1330*TAXAS!$C$27))))))))))))))))))))))))))/1</f>
        <v>0</v>
      </c>
      <c r="G1330" s="9">
        <f>IF($A1330="VISA",IF($B1330="PARCELADO ATÉ 3X",$D1330-(D1330*TAXAS!$D$4))/3,IF($A1330="MASTER",IF($B1330="PARCELADO ATÉ 3X",$D1330-(D1330*TAXAS!$D$5))/3,IF($A1330="ELO",IF($B1330="PARCELADO ATÉ 3X",$D1330-(D1330*TAXAS!$D$6))/3,IF($A1330="HIPERCARD",IF($B1330="PARCELADO ATÉ 3X",$D1330-(D1330*TAXAS!$D$7))/3,IF($A1330="DINERS",IF($B1330="PARCELADO ATÉ 3X",$D1330-(D1330*TAXAS!$D$8))/3,IF($A1330="AMERICA EXPRESS",IF($B1330="PARCELADO ATÉ 3X",$D1330-(D1330*TAXAS!$D$9))/3,IF($A1330=TAXAS!$A$10,IF($B1330="PARCELADO ATÉ 3X",$D1330-($D1330*TAXAS!$D$10))/3,IF($A1330=TAXAS!$A$11,IF($B1330="PARCELADO ATÉ 3X",$D1330-($D1330*TAXAS!$D$11))/3,IF($A1330=TAXAS!$A$12,IF($B1330="PARCELADO ATÉ 3X",$D1330-($D1330*TAXAS!$D$12))/3,IF($A1330=TAXAS!$A$13,IF($B1330="PARCELADO ATÉ 3X",$D1330-($D1330*TAXAS!$D$13))/3,IF($A1330=TAXAS!$A$14,IF($B1330="PARCELADO ATÉ 3X",$D1330-($D1330*TAXAS!$D$14))/3,IF($A1330=TAXAS!$A$15,IF($B1330="PARCELADO ATÉ 3X",$D1330-($D1330*TAXAS!$D$15))/3,IF($A1330=TAXAS!$A$16,IF($B1330="PARCELADO ATÉ 3X",$D1330-($D1330*TAXAS!$D$16))/3,IF($A1330=TAXAS!$A$17,IF($B1330="PARCELADO ATÉ 3X",$D1330-($D1330*TAXAS!$D$17))/3,IF($A1330=TAXAS!$A$18,IF($B1330="PARCELADO ATÉ 3X",$D1330-($D1330*TAXAS!$D$18))/3,IF($A1330=TAXAS!$A$19,IF($B1330="PARCELADO ATÉ 3X",$D1330-($D1330*TAXAS!$D$19))/3,IF($A1330=TAXAS!$A$20,IF($B1330="PARCELADO ATÉ 3X",$D1330-($D1330*TAXAS!$D$20))/3,IF($A1330=TAXAS!$A$21,IF($B1330="PARCELADO ATÉ 3X",$D1330-($D1330*TAXAS!$D$21))/3,IF($A1330=TAXAS!$A$22,IF($B1330="PARCELADO ATÉ 3X",$D1330-($D1330*TAXAS!$D$22))/3,IF($A1330=TAXAS!$A$23,IF($B1330="PARCELADO ATÉ 3X",$D1330-($D1330*TAXAS!$D$23))/3,IF($A1330=TAXAS!$A$24,IF($B1330="PARCELADO ATÉ 3X",$D1330-($D1330*TAXAS!$D$24))/3,IF($A1330=TAXAS!$A$25,IF($B1330="PARCELADO ATÉ 3X",$D1330-($D1330*TAXAS!$D$25))/3,IF($A1330=TAXAS!$A$26,IF($B1330="PARCELADO ATÉ 3X",$D1330-($D1330*TAXAS!$D$26))/3,IF($A1330=TAXAS!$A$27,IF($B1330="PARCELADO ATÉ 3X",$D1330-($D1330*TAXAS!$D$27))/3))))))))))))))))))))))))/1</f>
        <v>0</v>
      </c>
      <c r="H1330" s="9">
        <f>IF($A1330="VISA",IF($B1330="PARCELADO ATÉ 6X",$D1330-(D1330*TAXAS!$E$4))/6,IF($A1330="MASTER",IF($B1330="PARCELADO ATÉ 6X",$D1330-(D1330*TAXAS!$E$5))/6,IF($A1330="ELO",IF($B1330="PARCELADO ATÉ 6X",$D1330-(D1330*TAXAS!$E$6))/6,IF($A1330="HIPERCARD",IF($B1330="PARCELADO ATÉ 6X",$D1330-(D1330*TAXAS!$E$7))/6,IF($A1330="DINERS",IF($B1330="PARCELADO ATÉ 6X",$D1330-(D1330*TAXAS!$E$8))/6,IF($A1330="AMERICA EXPRESS",IF($B1330="PARCELADO ATÉ 6X",$D1330-(D1330*TAXAS!$E$9))/6,IF($A1330=TAXAS!$A$10,IF($B1330="PARCELADO ATÉ 6X",$D1330-($D1330*TAXAS!$E$10))/6,IF($A1330=TAXAS!$A$11,IF($B1330="PARCELADO ATÉ 6X",$D1330-($D1330*TAXAS!$E$11))/6,IF($A1330=TAXAS!$A$12,IF($B1330="PARCELADO ATÉ 6X",$D1330-($D1330*TAXAS!$E$12))/6,IF($A1330=TAXAS!$A$13,IF($B1330="PARCELADO ATÉ 6X",$D1330-($D1330*TAXAS!$E$13))/6,IF($A1330=TAXAS!$A$14,IF($B1330="PARCELADO ATÉ 6X",$D1330-($D1330*TAXAS!$E$14))/6,IF($A1330=TAXAS!$A$15,IF($B1330="PARCELADO ATÉ 6X",$D1330-($D1330*TAXAS!$E$15))/6,IF($A1330=TAXAS!$A$16,IF($B1330="PARCELADO ATÉ 6X",$D1330-($D1330*TAXAS!$E$16))/6,IF($A1330=TAXAS!$A$17,IF($B1330="PARCELADO ATÉ 6X",$D1330-($D1330*TAXAS!$E$17))/6,IF($A1330=TAXAS!$A$18,IF($B1330="PARCELADO ATÉ 6X",$D1330-($D1330*TAXAS!$E$18))/6,IF($A1330=TAXAS!$A$19,IF($B1330="PARCELADO ATÉ 6X",$D1330-($D1330*TAXAS!$E$19))/6,IF($A1330=TAXAS!$A$20,IF($B1330="PARCELADO ATÉ 6X",$D1330-($D1330*TAXAS!$E$20))/6,IF($A1330=TAXAS!$A$21,IF($B1330="PARCELADO ATÉ 6X",$D1330-($D1330*TAXAS!$E$21))/6,IF($A1330=TAXAS!$A$22,IF($B1330="PARCELADO ATÉ 6X",$D1330-($D1330*TAXAS!$E$22))/6,IF($A1330=TAXAS!$A$23,IF($B1330="PARCELADO ATÉ 6X",$D1330-($D1330*TAXAS!$E$23))/6,IF($A1330=TAXAS!$A$24,IF($B1330="PARCELADO ATÉ 6X",$D1330-($D1330*TAXAS!$E$24))/6,IF($A1330=TAXAS!$A$25,IF($B1330="PARCELADO ATÉ 6X",$D1330-($D1330*TAXAS!$E$25))/6,IF($A1330=TAXAS!$A$26,IF($B1330="PARCELADO ATÉ 6X",$D1330-($D1330*TAXAS!$E$26))/6,IF($A1330=TAXAS!$A$27,IF($B1330="PARCELADO ATÉ 6X",$D1330-($D1330*TAXAS!$E$27))/6))))))))))))))))))))))))/1</f>
        <v>0</v>
      </c>
      <c r="I1330" s="9">
        <f>IF($A1330="VISA",IF($B1330="PARCELADO ATÉ 12X",$D1330-(D1330*TAXAS!$F$4))/12,IF($A1330="MASTER",IF($B1330="PARCELADO ATÉ 12X",$D1330-(D1330*TAXAS!$F$5))/12,IF($A1330="ELO",IF($B1330="PARCELADO ATÉ 12X",$D1330-(D1330*TAXAS!$F$6))/12,IF($A1330="HIPERCARD",IF($B1330="PARCELADO ATÉ 12X",$D1330-(D1330*TAXAS!$F$7))/12,IF($A1330="DINERS",IF($B1330="PARCELADO ATÉ 12X",$D1330-(D1330*TAXAS!$F$8))/12,IF($A1330="AMERICA EXPRESS",IF($B1330="PARCELADO ATÉ 12X",$D1330-(D1330*TAXAS!$F$9))/12,IF($A1330=TAXAS!$A$10,IF($B1330="PARCELADO ATÉ 12X",$D1330-($D1330*TAXAS!$F$10))/12,IF($A1330=TAXAS!$A$11,IF($B1330="PARCELADO ATÉ 12X",$D1330-($D1330*TAXAS!$F$11))/12,IF($A1330=TAXAS!$A$12,IF($B1330="PARCELADO ATÉ 12X",$D1330-($D1330*TAXAS!$F$12))/12,IF($A1330=TAXAS!$A$13,IF($B1330="PARCELADO ATÉ 12X",$D1330-($D1330*TAXAS!$F$13))/12,IF($A1330=TAXAS!$A$14,IF($B1330="PARCELADO ATÉ 12X",$D1330-($D1330*TAXAS!$F$14))/12,IF($A1330=TAXAS!$A$15,IF($B1330="PARCELADO ATÉ 12X",$D1330-($D1330*TAXAS!$F$15))/12,IF($A1330=TAXAS!$A$16,IF($B1330="PARCELADO ATÉ 12X",$D1330-($D1330*TAXAS!$F$16))/12,IF($A1330=TAXAS!$A$17,IF($B1330="PARCELADO ATÉ 12X",$D1330-($D1330*TAXAS!$F$17))/12,IF($A1330=TAXAS!$A$18,IF($B1330="PARCELADO ATÉ 12X",$D1330-($D1330*TAXAS!$F$18))/12,IF($A1330=TAXAS!$A$19,IF($B1330="PARCELADO ATÉ 12X",$D1330-($D1330*TAXAS!$F$19))/12,IF($A1330=TAXAS!$A$20,IF($B1330="PARCELADO ATÉ 12X",$D1330-($D1330*TAXAS!$F$20))/12,IF($A1330=TAXAS!$A$21,IF($B1330="PARCELADO ATÉ 12X",$D1330-($D1330*TAXAS!$F$21))/12,IF($A1330=TAXAS!$A$22,IF($B1330="PARCELADO ATÉ 12X",$D1330-($D1330*TAXAS!$F$22))/12,IF($A1330=TAXAS!$A$23,IF($B1330="PARCELADO ATÉ 12X",$D1330-($D1330*TAXAS!$F$23))/12,IF($A1330=TAXAS!$A$24,IF($B1330="PARCELADO ATÉ 12X",$D1330-($D1330*TAXAS!$F$24))/12,IF($A1330=TAXAS!$A$25,IF($B1330="PARCELADO ATÉ 12X",$D1330-($D1330*TAXAS!$F$25))/12,IF($A1330=TAXAS!$A$26,IF($B1330="PARCELADO ATÉ 12X",$D1330-($D1330*TAXAS!$F$26))/12,IF($A1330=TAXAS!$A$27,IF($B1330="PARCELADO ATÉ 12X",$D1330-($D1330*TAXAS!$F$27))/12))))))))))))))))))))))))/1</f>
        <v>0</v>
      </c>
      <c r="J1330" s="8">
        <f t="shared" si="0"/>
        <v>0</v>
      </c>
      <c r="K1330" s="10" t="b">
        <f>IF($B1330="PARCELADO ATÉ 3X",($D1330-($D1330*TAXAS!$D$4))-$J1330)</f>
        <v>0</v>
      </c>
      <c r="L1330" s="10" t="b">
        <f>IF($B1330="PARCELADO ATÉ 6X",($D1330-($D1330*TAXAS!$E$4))-$J1330)</f>
        <v>0</v>
      </c>
      <c r="M1330" s="10" t="b">
        <f>IF($B1330="PARCELADO ATÉ 12X",($D1330-($D1330*TAXAS!$F$4))-$J1330)</f>
        <v>0</v>
      </c>
      <c r="N1330" s="8">
        <f t="shared" si="1"/>
        <v>0</v>
      </c>
      <c r="O1330" s="10">
        <f t="shared" si="2"/>
        <v>0</v>
      </c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</row>
    <row r="1331" spans="1:31" ht="15.75" customHeight="1" x14ac:dyDescent="0.2">
      <c r="A1331" s="3"/>
      <c r="B1331" s="5"/>
      <c r="C1331" s="6"/>
      <c r="D1331" s="42"/>
      <c r="E1331" s="8">
        <f>IF($A1331="VISA",IF($B1331="DÉBITO",$D1331-($D1331*TAXAS!$B$4)),IF($A1331="MASTER",IF($B1331="DÉBITO",$D1331-($D1331*TAXAS!$B$5)),IF($A1331="ELO", IF($B1331="DÉBITO",$D1331-($D1331*TAXAS!$B$6)),IF($A1331="HIPERCARD",IF($B1331="DÉBITO",$D1331-($D1331*TAXAS!$B$7)),IF($A1331="DINERS",IF($B1331="DÉBITO",$D1331-($D1331*TAXAS!$B$8)),IF($A1331="AMERICA EXPRESS",IF($B1331="DÉBITO",$D1331-($D1331*TAXAS!$B$9)),IF($A1331=TAXAS!$A$10,IF($B1331="DÉBITO",$D1331-($D1331*TAXAS!$B$10)), IF($A1331=TAXAS!$A$11,IF($B1331="DÉBITO",$D1331-($D1331*TAXAS!$B$11)), IF($A1331=TAXAS!$A$12,IF($B1331="DÉBITO",$D1331-($D1331*TAXAS!$B$12)), IF($A1331=TAXAS!$A$13,IF($B1331="DÉBITO",$D1331-($D1331*TAXAS!$B$13)), IF($A1331=TAXAS!$A$14,IF($B1331="DÉBITO",$D1331-($D1331*TAXAS!$B$14)), IF($A1331=TAXAS!$A$15,IF($B1331="DÉBITO",$D1331-($D1331*TAXAS!$B$15)), IF($A1331=TAXAS!$A$16,IF($B1331="DÉBITO",$D1331-($D1331*TAXAS!$B$16)), IF($A1331=TAXAS!$A$17,IF($B1331="DÉBITO",$D1331-($D1331*TAXAS!$B$17)), IF($A1331=TAXAS!$A$18,IF($B1331="DÉBITO",$D1331-($D1331*TAXAS!$B$18)), IF($A1331=TAXAS!$A$19,IF($B1331="DÉBITO",$D1331-($D1331*TAXAS!$B$19)), IF($A1331=TAXAS!$A$20,IF($B1331="DÉBITO",$D1331-($D1331*TAXAS!$B$20)), IF($A1331=TAXAS!$A$21,IF($B1331="DÉBITO",$D1331-($D1331*TAXAS!$B$21)), IF($A1331=TAXAS!$A$22,IF($B1331="DÉBITO",$D1331-($D1331*TAXAS!$B$22)), IF($A1331=TAXAS!$A$23,IF($B1331="DÉBITO",$D1331-($D1331*TAXAS!$B$23)), IF($A1331=TAXAS!$A$24,IF($B1331="DÉBITO",$D1331-($D1331*TAXAS!$B$24)), IF($A1331=TAXAS!$A$25,IF($B1331="DÉBITO",$D1331-($D1331*TAXAS!$B$25)), IF($A1331=TAXAS!$A$26,IF($B1331="DÉBITO",$D1331-($D1331*TAXAS!$B$26)), IF($A1331=TAXAS!$A$27,IF($B1331="DÉBITO",$D1331-($D1331*TAXAS!$B$27))))))))))))))))))))))))))/1</f>
        <v>0</v>
      </c>
      <c r="F1331" s="8">
        <f>IF($A1331="VISA",IF($B1331="CRÉDITO",$D1331-($D1331*TAXAS!$C$4)),IF($A1331="MASTER",IF($B1331="CRÉDITO",$D1331-($D1331*TAXAS!$C$5)),IF($A1331="ELO", IF($B1331="CRÉDITO",$D1331-($D1331*TAXAS!$C$6)),IF($A1331="HIPERCARD",IF($B1331="CRÉDITO",$D1331-($D1331*TAXAS!$C$7)),IF($A1331="DINERS",IF($B1331="CRÉDITO",$D1331-($D1331*TAXAS!$C$8)),IF($A1331="AMERICA EXPRESS",IF($B1331="CRÉDITO",$D1331-($D1331*TAXAS!$C$9)),IF($A1331=TAXAS!$A$10,IF($B1331="CRÉDITO",$D1331-($D1331*TAXAS!$C$10)), IF($A1331=TAXAS!$A$11,IF($B1331="CRÉDITO",$D1331-($D1331*TAXAS!$C$11)), IF($A1331=TAXAS!$A$12,IF($B1331="CRÉDITO",$D1331-($D1331*TAXAS!$C$12)), IF($A1331=TAXAS!$A$13,IF($B1331="CRÉDITO",$D1331-($D1331*TAXAS!$C$13)), IF($A1331=TAXAS!$A$14,IF($B1331="CRÉDITO",$D1331-($D1331*TAXAS!$C$14)), IF($A1331=TAXAS!$A$15,IF($B1331="CRÉDITO",$D1331-($D1331*TAXAS!$C$15)), IF($A1331=TAXAS!$A$16,IF($B1331="CRÉDITO",$D1331-($D1331*TAXAS!$C$16)), IF($A1331=TAXAS!$A$17,IF($B1331="CRÉDITO",$D1331-($D1331*TAXAS!$C$17)), IF($A1331=TAXAS!$A$18,IF($B1331="CRÉDITO",$D1331-($D1331*TAXAS!$C$18)), IF($A1331=TAXAS!$A$19,IF($B1331="CRÉDITO",$D1331-($D1331*TAXAS!$C$19)), IF($A1331=TAXAS!$A$20,IF($B1331="CRÉDITO",$D1331-($D1331*TAXAS!$C$20)), IF($A1331=TAXAS!$A$21,IF($B1331="CRÉDITO",$D1331-($D1331*TAXAS!$C$21)), IF($A1331=TAXAS!$A$22,IF($B1331="CRÉDITO",$D1331-($D1331*TAXAS!$C$22)), IF($A1331=TAXAS!$A$23,IF($B1331="CRÉDITO",$D1331-($D1331*TAXAS!$C$23)), IF($A1331=TAXAS!$A$24,IF($B1331="CRÉDITO",$D1331-($D1331*TAXAS!$C$24)), IF($A1331=TAXAS!$A$25,IF($B1331="CRÉDITO",$D1331-($D1331*TAXAS!$C$25)), IF($A1331=TAXAS!$A$26,IF($B1331="CRÉDITO",$D1331-($D1331*TAXAS!$C$26)), IF($A1331=TAXAS!$A$27,IF($B1331="CRÉDITO",$D1331-($D1331*TAXAS!$C$27))))))))))))))))))))))))))/1</f>
        <v>0</v>
      </c>
      <c r="G1331" s="9">
        <f>IF($A1331="VISA",IF($B1331="PARCELADO ATÉ 3X",$D1331-(D1331*TAXAS!$D$4))/3,IF($A1331="MASTER",IF($B1331="PARCELADO ATÉ 3X",$D1331-(D1331*TAXAS!$D$5))/3,IF($A1331="ELO",IF($B1331="PARCELADO ATÉ 3X",$D1331-(D1331*TAXAS!$D$6))/3,IF($A1331="HIPERCARD",IF($B1331="PARCELADO ATÉ 3X",$D1331-(D1331*TAXAS!$D$7))/3,IF($A1331="DINERS",IF($B1331="PARCELADO ATÉ 3X",$D1331-(D1331*TAXAS!$D$8))/3,IF($A1331="AMERICA EXPRESS",IF($B1331="PARCELADO ATÉ 3X",$D1331-(D1331*TAXAS!$D$9))/3,IF($A1331=TAXAS!$A$10,IF($B1331="PARCELADO ATÉ 3X",$D1331-($D1331*TAXAS!$D$10))/3,IF($A1331=TAXAS!$A$11,IF($B1331="PARCELADO ATÉ 3X",$D1331-($D1331*TAXAS!$D$11))/3,IF($A1331=TAXAS!$A$12,IF($B1331="PARCELADO ATÉ 3X",$D1331-($D1331*TAXAS!$D$12))/3,IF($A1331=TAXAS!$A$13,IF($B1331="PARCELADO ATÉ 3X",$D1331-($D1331*TAXAS!$D$13))/3,IF($A1331=TAXAS!$A$14,IF($B1331="PARCELADO ATÉ 3X",$D1331-($D1331*TAXAS!$D$14))/3,IF($A1331=TAXAS!$A$15,IF($B1331="PARCELADO ATÉ 3X",$D1331-($D1331*TAXAS!$D$15))/3,IF($A1331=TAXAS!$A$16,IF($B1331="PARCELADO ATÉ 3X",$D1331-($D1331*TAXAS!$D$16))/3,IF($A1331=TAXAS!$A$17,IF($B1331="PARCELADO ATÉ 3X",$D1331-($D1331*TAXAS!$D$17))/3,IF($A1331=TAXAS!$A$18,IF($B1331="PARCELADO ATÉ 3X",$D1331-($D1331*TAXAS!$D$18))/3,IF($A1331=TAXAS!$A$19,IF($B1331="PARCELADO ATÉ 3X",$D1331-($D1331*TAXAS!$D$19))/3,IF($A1331=TAXAS!$A$20,IF($B1331="PARCELADO ATÉ 3X",$D1331-($D1331*TAXAS!$D$20))/3,IF($A1331=TAXAS!$A$21,IF($B1331="PARCELADO ATÉ 3X",$D1331-($D1331*TAXAS!$D$21))/3,IF($A1331=TAXAS!$A$22,IF($B1331="PARCELADO ATÉ 3X",$D1331-($D1331*TAXAS!$D$22))/3,IF($A1331=TAXAS!$A$23,IF($B1331="PARCELADO ATÉ 3X",$D1331-($D1331*TAXAS!$D$23))/3,IF($A1331=TAXAS!$A$24,IF($B1331="PARCELADO ATÉ 3X",$D1331-($D1331*TAXAS!$D$24))/3,IF($A1331=TAXAS!$A$25,IF($B1331="PARCELADO ATÉ 3X",$D1331-($D1331*TAXAS!$D$25))/3,IF($A1331=TAXAS!$A$26,IF($B1331="PARCELADO ATÉ 3X",$D1331-($D1331*TAXAS!$D$26))/3,IF($A1331=TAXAS!$A$27,IF($B1331="PARCELADO ATÉ 3X",$D1331-($D1331*TAXAS!$D$27))/3))))))))))))))))))))))))/1</f>
        <v>0</v>
      </c>
      <c r="H1331" s="9">
        <f>IF($A1331="VISA",IF($B1331="PARCELADO ATÉ 6X",$D1331-(D1331*TAXAS!$E$4))/6,IF($A1331="MASTER",IF($B1331="PARCELADO ATÉ 6X",$D1331-(D1331*TAXAS!$E$5))/6,IF($A1331="ELO",IF($B1331="PARCELADO ATÉ 6X",$D1331-(D1331*TAXAS!$E$6))/6,IF($A1331="HIPERCARD",IF($B1331="PARCELADO ATÉ 6X",$D1331-(D1331*TAXAS!$E$7))/6,IF($A1331="DINERS",IF($B1331="PARCELADO ATÉ 6X",$D1331-(D1331*TAXAS!$E$8))/6,IF($A1331="AMERICA EXPRESS",IF($B1331="PARCELADO ATÉ 6X",$D1331-(D1331*TAXAS!$E$9))/6,IF($A1331=TAXAS!$A$10,IF($B1331="PARCELADO ATÉ 6X",$D1331-($D1331*TAXAS!$E$10))/6,IF($A1331=TAXAS!$A$11,IF($B1331="PARCELADO ATÉ 6X",$D1331-($D1331*TAXAS!$E$11))/6,IF($A1331=TAXAS!$A$12,IF($B1331="PARCELADO ATÉ 6X",$D1331-($D1331*TAXAS!$E$12))/6,IF($A1331=TAXAS!$A$13,IF($B1331="PARCELADO ATÉ 6X",$D1331-($D1331*TAXAS!$E$13))/6,IF($A1331=TAXAS!$A$14,IF($B1331="PARCELADO ATÉ 6X",$D1331-($D1331*TAXAS!$E$14))/6,IF($A1331=TAXAS!$A$15,IF($B1331="PARCELADO ATÉ 6X",$D1331-($D1331*TAXAS!$E$15))/6,IF($A1331=TAXAS!$A$16,IF($B1331="PARCELADO ATÉ 6X",$D1331-($D1331*TAXAS!$E$16))/6,IF($A1331=TAXAS!$A$17,IF($B1331="PARCELADO ATÉ 6X",$D1331-($D1331*TAXAS!$E$17))/6,IF($A1331=TAXAS!$A$18,IF($B1331="PARCELADO ATÉ 6X",$D1331-($D1331*TAXAS!$E$18))/6,IF($A1331=TAXAS!$A$19,IF($B1331="PARCELADO ATÉ 6X",$D1331-($D1331*TAXAS!$E$19))/6,IF($A1331=TAXAS!$A$20,IF($B1331="PARCELADO ATÉ 6X",$D1331-($D1331*TAXAS!$E$20))/6,IF($A1331=TAXAS!$A$21,IF($B1331="PARCELADO ATÉ 6X",$D1331-($D1331*TAXAS!$E$21))/6,IF($A1331=TAXAS!$A$22,IF($B1331="PARCELADO ATÉ 6X",$D1331-($D1331*TAXAS!$E$22))/6,IF($A1331=TAXAS!$A$23,IF($B1331="PARCELADO ATÉ 6X",$D1331-($D1331*TAXAS!$E$23))/6,IF($A1331=TAXAS!$A$24,IF($B1331="PARCELADO ATÉ 6X",$D1331-($D1331*TAXAS!$E$24))/6,IF($A1331=TAXAS!$A$25,IF($B1331="PARCELADO ATÉ 6X",$D1331-($D1331*TAXAS!$E$25))/6,IF($A1331=TAXAS!$A$26,IF($B1331="PARCELADO ATÉ 6X",$D1331-($D1331*TAXAS!$E$26))/6,IF($A1331=TAXAS!$A$27,IF($B1331="PARCELADO ATÉ 6X",$D1331-($D1331*TAXAS!$E$27))/6))))))))))))))))))))))))/1</f>
        <v>0</v>
      </c>
      <c r="I1331" s="9">
        <f>IF($A1331="VISA",IF($B1331="PARCELADO ATÉ 12X",$D1331-(D1331*TAXAS!$F$4))/12,IF($A1331="MASTER",IF($B1331="PARCELADO ATÉ 12X",$D1331-(D1331*TAXAS!$F$5))/12,IF($A1331="ELO",IF($B1331="PARCELADO ATÉ 12X",$D1331-(D1331*TAXAS!$F$6))/12,IF($A1331="HIPERCARD",IF($B1331="PARCELADO ATÉ 12X",$D1331-(D1331*TAXAS!$F$7))/12,IF($A1331="DINERS",IF($B1331="PARCELADO ATÉ 12X",$D1331-(D1331*TAXAS!$F$8))/12,IF($A1331="AMERICA EXPRESS",IF($B1331="PARCELADO ATÉ 12X",$D1331-(D1331*TAXAS!$F$9))/12,IF($A1331=TAXAS!$A$10,IF($B1331="PARCELADO ATÉ 12X",$D1331-($D1331*TAXAS!$F$10))/12,IF($A1331=TAXAS!$A$11,IF($B1331="PARCELADO ATÉ 12X",$D1331-($D1331*TAXAS!$F$11))/12,IF($A1331=TAXAS!$A$12,IF($B1331="PARCELADO ATÉ 12X",$D1331-($D1331*TAXAS!$F$12))/12,IF($A1331=TAXAS!$A$13,IF($B1331="PARCELADO ATÉ 12X",$D1331-($D1331*TAXAS!$F$13))/12,IF($A1331=TAXAS!$A$14,IF($B1331="PARCELADO ATÉ 12X",$D1331-($D1331*TAXAS!$F$14))/12,IF($A1331=TAXAS!$A$15,IF($B1331="PARCELADO ATÉ 12X",$D1331-($D1331*TAXAS!$F$15))/12,IF($A1331=TAXAS!$A$16,IF($B1331="PARCELADO ATÉ 12X",$D1331-($D1331*TAXAS!$F$16))/12,IF($A1331=TAXAS!$A$17,IF($B1331="PARCELADO ATÉ 12X",$D1331-($D1331*TAXAS!$F$17))/12,IF($A1331=TAXAS!$A$18,IF($B1331="PARCELADO ATÉ 12X",$D1331-($D1331*TAXAS!$F$18))/12,IF($A1331=TAXAS!$A$19,IF($B1331="PARCELADO ATÉ 12X",$D1331-($D1331*TAXAS!$F$19))/12,IF($A1331=TAXAS!$A$20,IF($B1331="PARCELADO ATÉ 12X",$D1331-($D1331*TAXAS!$F$20))/12,IF($A1331=TAXAS!$A$21,IF($B1331="PARCELADO ATÉ 12X",$D1331-($D1331*TAXAS!$F$21))/12,IF($A1331=TAXAS!$A$22,IF($B1331="PARCELADO ATÉ 12X",$D1331-($D1331*TAXAS!$F$22))/12,IF($A1331=TAXAS!$A$23,IF($B1331="PARCELADO ATÉ 12X",$D1331-($D1331*TAXAS!$F$23))/12,IF($A1331=TAXAS!$A$24,IF($B1331="PARCELADO ATÉ 12X",$D1331-($D1331*TAXAS!$F$24))/12,IF($A1331=TAXAS!$A$25,IF($B1331="PARCELADO ATÉ 12X",$D1331-($D1331*TAXAS!$F$25))/12,IF($A1331=TAXAS!$A$26,IF($B1331="PARCELADO ATÉ 12X",$D1331-($D1331*TAXAS!$F$26))/12,IF($A1331=TAXAS!$A$27,IF($B1331="PARCELADO ATÉ 12X",$D1331-($D1331*TAXAS!$F$27))/12))))))))))))))))))))))))/1</f>
        <v>0</v>
      </c>
      <c r="J1331" s="8">
        <f t="shared" si="0"/>
        <v>0</v>
      </c>
      <c r="K1331" s="10" t="b">
        <f>IF($B1331="PARCELADO ATÉ 3X",($D1331-($D1331*TAXAS!$D$4))-$J1331)</f>
        <v>0</v>
      </c>
      <c r="L1331" s="10" t="b">
        <f>IF($B1331="PARCELADO ATÉ 6X",($D1331-($D1331*TAXAS!$E$4))-$J1331)</f>
        <v>0</v>
      </c>
      <c r="M1331" s="10" t="b">
        <f>IF($B1331="PARCELADO ATÉ 12X",($D1331-($D1331*TAXAS!$F$4))-$J1331)</f>
        <v>0</v>
      </c>
      <c r="N1331" s="8">
        <f t="shared" si="1"/>
        <v>0</v>
      </c>
      <c r="O1331" s="10">
        <f t="shared" si="2"/>
        <v>0</v>
      </c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</row>
    <row r="1332" spans="1:31" ht="15.75" customHeight="1" x14ac:dyDescent="0.2">
      <c r="A1332" s="3"/>
      <c r="B1332" s="5"/>
      <c r="C1332" s="6"/>
      <c r="D1332" s="42"/>
      <c r="E1332" s="8">
        <f>IF($A1332="VISA",IF($B1332="DÉBITO",$D1332-($D1332*TAXAS!$B$4)),IF($A1332="MASTER",IF($B1332="DÉBITO",$D1332-($D1332*TAXAS!$B$5)),IF($A1332="ELO", IF($B1332="DÉBITO",$D1332-($D1332*TAXAS!$B$6)),IF($A1332="HIPERCARD",IF($B1332="DÉBITO",$D1332-($D1332*TAXAS!$B$7)),IF($A1332="DINERS",IF($B1332="DÉBITO",$D1332-($D1332*TAXAS!$B$8)),IF($A1332="AMERICA EXPRESS",IF($B1332="DÉBITO",$D1332-($D1332*TAXAS!$B$9)),IF($A1332=TAXAS!$A$10,IF($B1332="DÉBITO",$D1332-($D1332*TAXAS!$B$10)), IF($A1332=TAXAS!$A$11,IF($B1332="DÉBITO",$D1332-($D1332*TAXAS!$B$11)), IF($A1332=TAXAS!$A$12,IF($B1332="DÉBITO",$D1332-($D1332*TAXAS!$B$12)), IF($A1332=TAXAS!$A$13,IF($B1332="DÉBITO",$D1332-($D1332*TAXAS!$B$13)), IF($A1332=TAXAS!$A$14,IF($B1332="DÉBITO",$D1332-($D1332*TAXAS!$B$14)), IF($A1332=TAXAS!$A$15,IF($B1332="DÉBITO",$D1332-($D1332*TAXAS!$B$15)), IF($A1332=TAXAS!$A$16,IF($B1332="DÉBITO",$D1332-($D1332*TAXAS!$B$16)), IF($A1332=TAXAS!$A$17,IF($B1332="DÉBITO",$D1332-($D1332*TAXAS!$B$17)), IF($A1332=TAXAS!$A$18,IF($B1332="DÉBITO",$D1332-($D1332*TAXAS!$B$18)), IF($A1332=TAXAS!$A$19,IF($B1332="DÉBITO",$D1332-($D1332*TAXAS!$B$19)), IF($A1332=TAXAS!$A$20,IF($B1332="DÉBITO",$D1332-($D1332*TAXAS!$B$20)), IF($A1332=TAXAS!$A$21,IF($B1332="DÉBITO",$D1332-($D1332*TAXAS!$B$21)), IF($A1332=TAXAS!$A$22,IF($B1332="DÉBITO",$D1332-($D1332*TAXAS!$B$22)), IF($A1332=TAXAS!$A$23,IF($B1332="DÉBITO",$D1332-($D1332*TAXAS!$B$23)), IF($A1332=TAXAS!$A$24,IF($B1332="DÉBITO",$D1332-($D1332*TAXAS!$B$24)), IF($A1332=TAXAS!$A$25,IF($B1332="DÉBITO",$D1332-($D1332*TAXAS!$B$25)), IF($A1332=TAXAS!$A$26,IF($B1332="DÉBITO",$D1332-($D1332*TAXAS!$B$26)), IF($A1332=TAXAS!$A$27,IF($B1332="DÉBITO",$D1332-($D1332*TAXAS!$B$27))))))))))))))))))))))))))/1</f>
        <v>0</v>
      </c>
      <c r="F1332" s="8">
        <f>IF($A1332="VISA",IF($B1332="CRÉDITO",$D1332-($D1332*TAXAS!$C$4)),IF($A1332="MASTER",IF($B1332="CRÉDITO",$D1332-($D1332*TAXAS!$C$5)),IF($A1332="ELO", IF($B1332="CRÉDITO",$D1332-($D1332*TAXAS!$C$6)),IF($A1332="HIPERCARD",IF($B1332="CRÉDITO",$D1332-($D1332*TAXAS!$C$7)),IF($A1332="DINERS",IF($B1332="CRÉDITO",$D1332-($D1332*TAXAS!$C$8)),IF($A1332="AMERICA EXPRESS",IF($B1332="CRÉDITO",$D1332-($D1332*TAXAS!$C$9)),IF($A1332=TAXAS!$A$10,IF($B1332="CRÉDITO",$D1332-($D1332*TAXAS!$C$10)), IF($A1332=TAXAS!$A$11,IF($B1332="CRÉDITO",$D1332-($D1332*TAXAS!$C$11)), IF($A1332=TAXAS!$A$12,IF($B1332="CRÉDITO",$D1332-($D1332*TAXAS!$C$12)), IF($A1332=TAXAS!$A$13,IF($B1332="CRÉDITO",$D1332-($D1332*TAXAS!$C$13)), IF($A1332=TAXAS!$A$14,IF($B1332="CRÉDITO",$D1332-($D1332*TAXAS!$C$14)), IF($A1332=TAXAS!$A$15,IF($B1332="CRÉDITO",$D1332-($D1332*TAXAS!$C$15)), IF($A1332=TAXAS!$A$16,IF($B1332="CRÉDITO",$D1332-($D1332*TAXAS!$C$16)), IF($A1332=TAXAS!$A$17,IF($B1332="CRÉDITO",$D1332-($D1332*TAXAS!$C$17)), IF($A1332=TAXAS!$A$18,IF($B1332="CRÉDITO",$D1332-($D1332*TAXAS!$C$18)), IF($A1332=TAXAS!$A$19,IF($B1332="CRÉDITO",$D1332-($D1332*TAXAS!$C$19)), IF($A1332=TAXAS!$A$20,IF($B1332="CRÉDITO",$D1332-($D1332*TAXAS!$C$20)), IF($A1332=TAXAS!$A$21,IF($B1332="CRÉDITO",$D1332-($D1332*TAXAS!$C$21)), IF($A1332=TAXAS!$A$22,IF($B1332="CRÉDITO",$D1332-($D1332*TAXAS!$C$22)), IF($A1332=TAXAS!$A$23,IF($B1332="CRÉDITO",$D1332-($D1332*TAXAS!$C$23)), IF($A1332=TAXAS!$A$24,IF($B1332="CRÉDITO",$D1332-($D1332*TAXAS!$C$24)), IF($A1332=TAXAS!$A$25,IF($B1332="CRÉDITO",$D1332-($D1332*TAXAS!$C$25)), IF($A1332=TAXAS!$A$26,IF($B1332="CRÉDITO",$D1332-($D1332*TAXAS!$C$26)), IF($A1332=TAXAS!$A$27,IF($B1332="CRÉDITO",$D1332-($D1332*TAXAS!$C$27))))))))))))))))))))))))))/1</f>
        <v>0</v>
      </c>
      <c r="G1332" s="9">
        <f>IF($A1332="VISA",IF($B1332="PARCELADO ATÉ 3X",$D1332-(D1332*TAXAS!$D$4))/3,IF($A1332="MASTER",IF($B1332="PARCELADO ATÉ 3X",$D1332-(D1332*TAXAS!$D$5))/3,IF($A1332="ELO",IF($B1332="PARCELADO ATÉ 3X",$D1332-(D1332*TAXAS!$D$6))/3,IF($A1332="HIPERCARD",IF($B1332="PARCELADO ATÉ 3X",$D1332-(D1332*TAXAS!$D$7))/3,IF($A1332="DINERS",IF($B1332="PARCELADO ATÉ 3X",$D1332-(D1332*TAXAS!$D$8))/3,IF($A1332="AMERICA EXPRESS",IF($B1332="PARCELADO ATÉ 3X",$D1332-(D1332*TAXAS!$D$9))/3,IF($A1332=TAXAS!$A$10,IF($B1332="PARCELADO ATÉ 3X",$D1332-($D1332*TAXAS!$D$10))/3,IF($A1332=TAXAS!$A$11,IF($B1332="PARCELADO ATÉ 3X",$D1332-($D1332*TAXAS!$D$11))/3,IF($A1332=TAXAS!$A$12,IF($B1332="PARCELADO ATÉ 3X",$D1332-($D1332*TAXAS!$D$12))/3,IF($A1332=TAXAS!$A$13,IF($B1332="PARCELADO ATÉ 3X",$D1332-($D1332*TAXAS!$D$13))/3,IF($A1332=TAXAS!$A$14,IF($B1332="PARCELADO ATÉ 3X",$D1332-($D1332*TAXAS!$D$14))/3,IF($A1332=TAXAS!$A$15,IF($B1332="PARCELADO ATÉ 3X",$D1332-($D1332*TAXAS!$D$15))/3,IF($A1332=TAXAS!$A$16,IF($B1332="PARCELADO ATÉ 3X",$D1332-($D1332*TAXAS!$D$16))/3,IF($A1332=TAXAS!$A$17,IF($B1332="PARCELADO ATÉ 3X",$D1332-($D1332*TAXAS!$D$17))/3,IF($A1332=TAXAS!$A$18,IF($B1332="PARCELADO ATÉ 3X",$D1332-($D1332*TAXAS!$D$18))/3,IF($A1332=TAXAS!$A$19,IF($B1332="PARCELADO ATÉ 3X",$D1332-($D1332*TAXAS!$D$19))/3,IF($A1332=TAXAS!$A$20,IF($B1332="PARCELADO ATÉ 3X",$D1332-($D1332*TAXAS!$D$20))/3,IF($A1332=TAXAS!$A$21,IF($B1332="PARCELADO ATÉ 3X",$D1332-($D1332*TAXAS!$D$21))/3,IF($A1332=TAXAS!$A$22,IF($B1332="PARCELADO ATÉ 3X",$D1332-($D1332*TAXAS!$D$22))/3,IF($A1332=TAXAS!$A$23,IF($B1332="PARCELADO ATÉ 3X",$D1332-($D1332*TAXAS!$D$23))/3,IF($A1332=TAXAS!$A$24,IF($B1332="PARCELADO ATÉ 3X",$D1332-($D1332*TAXAS!$D$24))/3,IF($A1332=TAXAS!$A$25,IF($B1332="PARCELADO ATÉ 3X",$D1332-($D1332*TAXAS!$D$25))/3,IF($A1332=TAXAS!$A$26,IF($B1332="PARCELADO ATÉ 3X",$D1332-($D1332*TAXAS!$D$26))/3,IF($A1332=TAXAS!$A$27,IF($B1332="PARCELADO ATÉ 3X",$D1332-($D1332*TAXAS!$D$27))/3))))))))))))))))))))))))/1</f>
        <v>0</v>
      </c>
      <c r="H1332" s="9">
        <f>IF($A1332="VISA",IF($B1332="PARCELADO ATÉ 6X",$D1332-(D1332*TAXAS!$E$4))/6,IF($A1332="MASTER",IF($B1332="PARCELADO ATÉ 6X",$D1332-(D1332*TAXAS!$E$5))/6,IF($A1332="ELO",IF($B1332="PARCELADO ATÉ 6X",$D1332-(D1332*TAXAS!$E$6))/6,IF($A1332="HIPERCARD",IF($B1332="PARCELADO ATÉ 6X",$D1332-(D1332*TAXAS!$E$7))/6,IF($A1332="DINERS",IF($B1332="PARCELADO ATÉ 6X",$D1332-(D1332*TAXAS!$E$8))/6,IF($A1332="AMERICA EXPRESS",IF($B1332="PARCELADO ATÉ 6X",$D1332-(D1332*TAXAS!$E$9))/6,IF($A1332=TAXAS!$A$10,IF($B1332="PARCELADO ATÉ 6X",$D1332-($D1332*TAXAS!$E$10))/6,IF($A1332=TAXAS!$A$11,IF($B1332="PARCELADO ATÉ 6X",$D1332-($D1332*TAXAS!$E$11))/6,IF($A1332=TAXAS!$A$12,IF($B1332="PARCELADO ATÉ 6X",$D1332-($D1332*TAXAS!$E$12))/6,IF($A1332=TAXAS!$A$13,IF($B1332="PARCELADO ATÉ 6X",$D1332-($D1332*TAXAS!$E$13))/6,IF($A1332=TAXAS!$A$14,IF($B1332="PARCELADO ATÉ 6X",$D1332-($D1332*TAXAS!$E$14))/6,IF($A1332=TAXAS!$A$15,IF($B1332="PARCELADO ATÉ 6X",$D1332-($D1332*TAXAS!$E$15))/6,IF($A1332=TAXAS!$A$16,IF($B1332="PARCELADO ATÉ 6X",$D1332-($D1332*TAXAS!$E$16))/6,IF($A1332=TAXAS!$A$17,IF($B1332="PARCELADO ATÉ 6X",$D1332-($D1332*TAXAS!$E$17))/6,IF($A1332=TAXAS!$A$18,IF($B1332="PARCELADO ATÉ 6X",$D1332-($D1332*TAXAS!$E$18))/6,IF($A1332=TAXAS!$A$19,IF($B1332="PARCELADO ATÉ 6X",$D1332-($D1332*TAXAS!$E$19))/6,IF($A1332=TAXAS!$A$20,IF($B1332="PARCELADO ATÉ 6X",$D1332-($D1332*TAXAS!$E$20))/6,IF($A1332=TAXAS!$A$21,IF($B1332="PARCELADO ATÉ 6X",$D1332-($D1332*TAXAS!$E$21))/6,IF($A1332=TAXAS!$A$22,IF($B1332="PARCELADO ATÉ 6X",$D1332-($D1332*TAXAS!$E$22))/6,IF($A1332=TAXAS!$A$23,IF($B1332="PARCELADO ATÉ 6X",$D1332-($D1332*TAXAS!$E$23))/6,IF($A1332=TAXAS!$A$24,IF($B1332="PARCELADO ATÉ 6X",$D1332-($D1332*TAXAS!$E$24))/6,IF($A1332=TAXAS!$A$25,IF($B1332="PARCELADO ATÉ 6X",$D1332-($D1332*TAXAS!$E$25))/6,IF($A1332=TAXAS!$A$26,IF($B1332="PARCELADO ATÉ 6X",$D1332-($D1332*TAXAS!$E$26))/6,IF($A1332=TAXAS!$A$27,IF($B1332="PARCELADO ATÉ 6X",$D1332-($D1332*TAXAS!$E$27))/6))))))))))))))))))))))))/1</f>
        <v>0</v>
      </c>
      <c r="I1332" s="9">
        <f>IF($A1332="VISA",IF($B1332="PARCELADO ATÉ 12X",$D1332-(D1332*TAXAS!$F$4))/12,IF($A1332="MASTER",IF($B1332="PARCELADO ATÉ 12X",$D1332-(D1332*TAXAS!$F$5))/12,IF($A1332="ELO",IF($B1332="PARCELADO ATÉ 12X",$D1332-(D1332*TAXAS!$F$6))/12,IF($A1332="HIPERCARD",IF($B1332="PARCELADO ATÉ 12X",$D1332-(D1332*TAXAS!$F$7))/12,IF($A1332="DINERS",IF($B1332="PARCELADO ATÉ 12X",$D1332-(D1332*TAXAS!$F$8))/12,IF($A1332="AMERICA EXPRESS",IF($B1332="PARCELADO ATÉ 12X",$D1332-(D1332*TAXAS!$F$9))/12,IF($A1332=TAXAS!$A$10,IF($B1332="PARCELADO ATÉ 12X",$D1332-($D1332*TAXAS!$F$10))/12,IF($A1332=TAXAS!$A$11,IF($B1332="PARCELADO ATÉ 12X",$D1332-($D1332*TAXAS!$F$11))/12,IF($A1332=TAXAS!$A$12,IF($B1332="PARCELADO ATÉ 12X",$D1332-($D1332*TAXAS!$F$12))/12,IF($A1332=TAXAS!$A$13,IF($B1332="PARCELADO ATÉ 12X",$D1332-($D1332*TAXAS!$F$13))/12,IF($A1332=TAXAS!$A$14,IF($B1332="PARCELADO ATÉ 12X",$D1332-($D1332*TAXAS!$F$14))/12,IF($A1332=TAXAS!$A$15,IF($B1332="PARCELADO ATÉ 12X",$D1332-($D1332*TAXAS!$F$15))/12,IF($A1332=TAXAS!$A$16,IF($B1332="PARCELADO ATÉ 12X",$D1332-($D1332*TAXAS!$F$16))/12,IF($A1332=TAXAS!$A$17,IF($B1332="PARCELADO ATÉ 12X",$D1332-($D1332*TAXAS!$F$17))/12,IF($A1332=TAXAS!$A$18,IF($B1332="PARCELADO ATÉ 12X",$D1332-($D1332*TAXAS!$F$18))/12,IF($A1332=TAXAS!$A$19,IF($B1332="PARCELADO ATÉ 12X",$D1332-($D1332*TAXAS!$F$19))/12,IF($A1332=TAXAS!$A$20,IF($B1332="PARCELADO ATÉ 12X",$D1332-($D1332*TAXAS!$F$20))/12,IF($A1332=TAXAS!$A$21,IF($B1332="PARCELADO ATÉ 12X",$D1332-($D1332*TAXAS!$F$21))/12,IF($A1332=TAXAS!$A$22,IF($B1332="PARCELADO ATÉ 12X",$D1332-($D1332*TAXAS!$F$22))/12,IF($A1332=TAXAS!$A$23,IF($B1332="PARCELADO ATÉ 12X",$D1332-($D1332*TAXAS!$F$23))/12,IF($A1332=TAXAS!$A$24,IF($B1332="PARCELADO ATÉ 12X",$D1332-($D1332*TAXAS!$F$24))/12,IF($A1332=TAXAS!$A$25,IF($B1332="PARCELADO ATÉ 12X",$D1332-($D1332*TAXAS!$F$25))/12,IF($A1332=TAXAS!$A$26,IF($B1332="PARCELADO ATÉ 12X",$D1332-($D1332*TAXAS!$F$26))/12,IF($A1332=TAXAS!$A$27,IF($B1332="PARCELADO ATÉ 12X",$D1332-($D1332*TAXAS!$F$27))/12))))))))))))))))))))))))/1</f>
        <v>0</v>
      </c>
      <c r="J1332" s="8">
        <f t="shared" si="0"/>
        <v>0</v>
      </c>
      <c r="K1332" s="10" t="b">
        <f>IF($B1332="PARCELADO ATÉ 3X",($D1332-($D1332*TAXAS!$D$4))-$J1332)</f>
        <v>0</v>
      </c>
      <c r="L1332" s="10" t="b">
        <f>IF($B1332="PARCELADO ATÉ 6X",($D1332-($D1332*TAXAS!$E$4))-$J1332)</f>
        <v>0</v>
      </c>
      <c r="M1332" s="10" t="b">
        <f>IF($B1332="PARCELADO ATÉ 12X",($D1332-($D1332*TAXAS!$F$4))-$J1332)</f>
        <v>0</v>
      </c>
      <c r="N1332" s="8">
        <f t="shared" si="1"/>
        <v>0</v>
      </c>
      <c r="O1332" s="10">
        <f t="shared" si="2"/>
        <v>0</v>
      </c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</row>
    <row r="1333" spans="1:31" ht="15.75" customHeight="1" x14ac:dyDescent="0.2">
      <c r="A1333" s="3"/>
      <c r="B1333" s="5"/>
      <c r="C1333" s="6"/>
      <c r="D1333" s="42"/>
      <c r="E1333" s="8">
        <f>IF($A1333="VISA",IF($B1333="DÉBITO",$D1333-($D1333*TAXAS!$B$4)),IF($A1333="MASTER",IF($B1333="DÉBITO",$D1333-($D1333*TAXAS!$B$5)),IF($A1333="ELO", IF($B1333="DÉBITO",$D1333-($D1333*TAXAS!$B$6)),IF($A1333="HIPERCARD",IF($B1333="DÉBITO",$D1333-($D1333*TAXAS!$B$7)),IF($A1333="DINERS",IF($B1333="DÉBITO",$D1333-($D1333*TAXAS!$B$8)),IF($A1333="AMERICA EXPRESS",IF($B1333="DÉBITO",$D1333-($D1333*TAXAS!$B$9)),IF($A1333=TAXAS!$A$10,IF($B1333="DÉBITO",$D1333-($D1333*TAXAS!$B$10)), IF($A1333=TAXAS!$A$11,IF($B1333="DÉBITO",$D1333-($D1333*TAXAS!$B$11)), IF($A1333=TAXAS!$A$12,IF($B1333="DÉBITO",$D1333-($D1333*TAXAS!$B$12)), IF($A1333=TAXAS!$A$13,IF($B1333="DÉBITO",$D1333-($D1333*TAXAS!$B$13)), IF($A1333=TAXAS!$A$14,IF($B1333="DÉBITO",$D1333-($D1333*TAXAS!$B$14)), IF($A1333=TAXAS!$A$15,IF($B1333="DÉBITO",$D1333-($D1333*TAXAS!$B$15)), IF($A1333=TAXAS!$A$16,IF($B1333="DÉBITO",$D1333-($D1333*TAXAS!$B$16)), IF($A1333=TAXAS!$A$17,IF($B1333="DÉBITO",$D1333-($D1333*TAXAS!$B$17)), IF($A1333=TAXAS!$A$18,IF($B1333="DÉBITO",$D1333-($D1333*TAXAS!$B$18)), IF($A1333=TAXAS!$A$19,IF($B1333="DÉBITO",$D1333-($D1333*TAXAS!$B$19)), IF($A1333=TAXAS!$A$20,IF($B1333="DÉBITO",$D1333-($D1333*TAXAS!$B$20)), IF($A1333=TAXAS!$A$21,IF($B1333="DÉBITO",$D1333-($D1333*TAXAS!$B$21)), IF($A1333=TAXAS!$A$22,IF($B1333="DÉBITO",$D1333-($D1333*TAXAS!$B$22)), IF($A1333=TAXAS!$A$23,IF($B1333="DÉBITO",$D1333-($D1333*TAXAS!$B$23)), IF($A1333=TAXAS!$A$24,IF($B1333="DÉBITO",$D1333-($D1333*TAXAS!$B$24)), IF($A1333=TAXAS!$A$25,IF($B1333="DÉBITO",$D1333-($D1333*TAXAS!$B$25)), IF($A1333=TAXAS!$A$26,IF($B1333="DÉBITO",$D1333-($D1333*TAXAS!$B$26)), IF($A1333=TAXAS!$A$27,IF($B1333="DÉBITO",$D1333-($D1333*TAXAS!$B$27))))))))))))))))))))))))))/1</f>
        <v>0</v>
      </c>
      <c r="F1333" s="8">
        <f>IF($A1333="VISA",IF($B1333="CRÉDITO",$D1333-($D1333*TAXAS!$C$4)),IF($A1333="MASTER",IF($B1333="CRÉDITO",$D1333-($D1333*TAXAS!$C$5)),IF($A1333="ELO", IF($B1333="CRÉDITO",$D1333-($D1333*TAXAS!$C$6)),IF($A1333="HIPERCARD",IF($B1333="CRÉDITO",$D1333-($D1333*TAXAS!$C$7)),IF($A1333="DINERS",IF($B1333="CRÉDITO",$D1333-($D1333*TAXAS!$C$8)),IF($A1333="AMERICA EXPRESS",IF($B1333="CRÉDITO",$D1333-($D1333*TAXAS!$C$9)),IF($A1333=TAXAS!$A$10,IF($B1333="CRÉDITO",$D1333-($D1333*TAXAS!$C$10)), IF($A1333=TAXAS!$A$11,IF($B1333="CRÉDITO",$D1333-($D1333*TAXAS!$C$11)), IF($A1333=TAXAS!$A$12,IF($B1333="CRÉDITO",$D1333-($D1333*TAXAS!$C$12)), IF($A1333=TAXAS!$A$13,IF($B1333="CRÉDITO",$D1333-($D1333*TAXAS!$C$13)), IF($A1333=TAXAS!$A$14,IF($B1333="CRÉDITO",$D1333-($D1333*TAXAS!$C$14)), IF($A1333=TAXAS!$A$15,IF($B1333="CRÉDITO",$D1333-($D1333*TAXAS!$C$15)), IF($A1333=TAXAS!$A$16,IF($B1333="CRÉDITO",$D1333-($D1333*TAXAS!$C$16)), IF($A1333=TAXAS!$A$17,IF($B1333="CRÉDITO",$D1333-($D1333*TAXAS!$C$17)), IF($A1333=TAXAS!$A$18,IF($B1333="CRÉDITO",$D1333-($D1333*TAXAS!$C$18)), IF($A1333=TAXAS!$A$19,IF($B1333="CRÉDITO",$D1333-($D1333*TAXAS!$C$19)), IF($A1333=TAXAS!$A$20,IF($B1333="CRÉDITO",$D1333-($D1333*TAXAS!$C$20)), IF($A1333=TAXAS!$A$21,IF($B1333="CRÉDITO",$D1333-($D1333*TAXAS!$C$21)), IF($A1333=TAXAS!$A$22,IF($B1333="CRÉDITO",$D1333-($D1333*TAXAS!$C$22)), IF($A1333=TAXAS!$A$23,IF($B1333="CRÉDITO",$D1333-($D1333*TAXAS!$C$23)), IF($A1333=TAXAS!$A$24,IF($B1333="CRÉDITO",$D1333-($D1333*TAXAS!$C$24)), IF($A1333=TAXAS!$A$25,IF($B1333="CRÉDITO",$D1333-($D1333*TAXAS!$C$25)), IF($A1333=TAXAS!$A$26,IF($B1333="CRÉDITO",$D1333-($D1333*TAXAS!$C$26)), IF($A1333=TAXAS!$A$27,IF($B1333="CRÉDITO",$D1333-($D1333*TAXAS!$C$27))))))))))))))))))))))))))/1</f>
        <v>0</v>
      </c>
      <c r="G1333" s="9">
        <f>IF($A1333="VISA",IF($B1333="PARCELADO ATÉ 3X",$D1333-(D1333*TAXAS!$D$4))/3,IF($A1333="MASTER",IF($B1333="PARCELADO ATÉ 3X",$D1333-(D1333*TAXAS!$D$5))/3,IF($A1333="ELO",IF($B1333="PARCELADO ATÉ 3X",$D1333-(D1333*TAXAS!$D$6))/3,IF($A1333="HIPERCARD",IF($B1333="PARCELADO ATÉ 3X",$D1333-(D1333*TAXAS!$D$7))/3,IF($A1333="DINERS",IF($B1333="PARCELADO ATÉ 3X",$D1333-(D1333*TAXAS!$D$8))/3,IF($A1333="AMERICA EXPRESS",IF($B1333="PARCELADO ATÉ 3X",$D1333-(D1333*TAXAS!$D$9))/3,IF($A1333=TAXAS!$A$10,IF($B1333="PARCELADO ATÉ 3X",$D1333-($D1333*TAXAS!$D$10))/3,IF($A1333=TAXAS!$A$11,IF($B1333="PARCELADO ATÉ 3X",$D1333-($D1333*TAXAS!$D$11))/3,IF($A1333=TAXAS!$A$12,IF($B1333="PARCELADO ATÉ 3X",$D1333-($D1333*TAXAS!$D$12))/3,IF($A1333=TAXAS!$A$13,IF($B1333="PARCELADO ATÉ 3X",$D1333-($D1333*TAXAS!$D$13))/3,IF($A1333=TAXAS!$A$14,IF($B1333="PARCELADO ATÉ 3X",$D1333-($D1333*TAXAS!$D$14))/3,IF($A1333=TAXAS!$A$15,IF($B1333="PARCELADO ATÉ 3X",$D1333-($D1333*TAXAS!$D$15))/3,IF($A1333=TAXAS!$A$16,IF($B1333="PARCELADO ATÉ 3X",$D1333-($D1333*TAXAS!$D$16))/3,IF($A1333=TAXAS!$A$17,IF($B1333="PARCELADO ATÉ 3X",$D1333-($D1333*TAXAS!$D$17))/3,IF($A1333=TAXAS!$A$18,IF($B1333="PARCELADO ATÉ 3X",$D1333-($D1333*TAXAS!$D$18))/3,IF($A1333=TAXAS!$A$19,IF($B1333="PARCELADO ATÉ 3X",$D1333-($D1333*TAXAS!$D$19))/3,IF($A1333=TAXAS!$A$20,IF($B1333="PARCELADO ATÉ 3X",$D1333-($D1333*TAXAS!$D$20))/3,IF($A1333=TAXAS!$A$21,IF($B1333="PARCELADO ATÉ 3X",$D1333-($D1333*TAXAS!$D$21))/3,IF($A1333=TAXAS!$A$22,IF($B1333="PARCELADO ATÉ 3X",$D1333-($D1333*TAXAS!$D$22))/3,IF($A1333=TAXAS!$A$23,IF($B1333="PARCELADO ATÉ 3X",$D1333-($D1333*TAXAS!$D$23))/3,IF($A1333=TAXAS!$A$24,IF($B1333="PARCELADO ATÉ 3X",$D1333-($D1333*TAXAS!$D$24))/3,IF($A1333=TAXAS!$A$25,IF($B1333="PARCELADO ATÉ 3X",$D1333-($D1333*TAXAS!$D$25))/3,IF($A1333=TAXAS!$A$26,IF($B1333="PARCELADO ATÉ 3X",$D1333-($D1333*TAXAS!$D$26))/3,IF($A1333=TAXAS!$A$27,IF($B1333="PARCELADO ATÉ 3X",$D1333-($D1333*TAXAS!$D$27))/3))))))))))))))))))))))))/1</f>
        <v>0</v>
      </c>
      <c r="H1333" s="9">
        <f>IF($A1333="VISA",IF($B1333="PARCELADO ATÉ 6X",$D1333-(D1333*TAXAS!$E$4))/6,IF($A1333="MASTER",IF($B1333="PARCELADO ATÉ 6X",$D1333-(D1333*TAXAS!$E$5))/6,IF($A1333="ELO",IF($B1333="PARCELADO ATÉ 6X",$D1333-(D1333*TAXAS!$E$6))/6,IF($A1333="HIPERCARD",IF($B1333="PARCELADO ATÉ 6X",$D1333-(D1333*TAXAS!$E$7))/6,IF($A1333="DINERS",IF($B1333="PARCELADO ATÉ 6X",$D1333-(D1333*TAXAS!$E$8))/6,IF($A1333="AMERICA EXPRESS",IF($B1333="PARCELADO ATÉ 6X",$D1333-(D1333*TAXAS!$E$9))/6,IF($A1333=TAXAS!$A$10,IF($B1333="PARCELADO ATÉ 6X",$D1333-($D1333*TAXAS!$E$10))/6,IF($A1333=TAXAS!$A$11,IF($B1333="PARCELADO ATÉ 6X",$D1333-($D1333*TAXAS!$E$11))/6,IF($A1333=TAXAS!$A$12,IF($B1333="PARCELADO ATÉ 6X",$D1333-($D1333*TAXAS!$E$12))/6,IF($A1333=TAXAS!$A$13,IF($B1333="PARCELADO ATÉ 6X",$D1333-($D1333*TAXAS!$E$13))/6,IF($A1333=TAXAS!$A$14,IF($B1333="PARCELADO ATÉ 6X",$D1333-($D1333*TAXAS!$E$14))/6,IF($A1333=TAXAS!$A$15,IF($B1333="PARCELADO ATÉ 6X",$D1333-($D1333*TAXAS!$E$15))/6,IF($A1333=TAXAS!$A$16,IF($B1333="PARCELADO ATÉ 6X",$D1333-($D1333*TAXAS!$E$16))/6,IF($A1333=TAXAS!$A$17,IF($B1333="PARCELADO ATÉ 6X",$D1333-($D1333*TAXAS!$E$17))/6,IF($A1333=TAXAS!$A$18,IF($B1333="PARCELADO ATÉ 6X",$D1333-($D1333*TAXAS!$E$18))/6,IF($A1333=TAXAS!$A$19,IF($B1333="PARCELADO ATÉ 6X",$D1333-($D1333*TAXAS!$E$19))/6,IF($A1333=TAXAS!$A$20,IF($B1333="PARCELADO ATÉ 6X",$D1333-($D1333*TAXAS!$E$20))/6,IF($A1333=TAXAS!$A$21,IF($B1333="PARCELADO ATÉ 6X",$D1333-($D1333*TAXAS!$E$21))/6,IF($A1333=TAXAS!$A$22,IF($B1333="PARCELADO ATÉ 6X",$D1333-($D1333*TAXAS!$E$22))/6,IF($A1333=TAXAS!$A$23,IF($B1333="PARCELADO ATÉ 6X",$D1333-($D1333*TAXAS!$E$23))/6,IF($A1333=TAXAS!$A$24,IF($B1333="PARCELADO ATÉ 6X",$D1333-($D1333*TAXAS!$E$24))/6,IF($A1333=TAXAS!$A$25,IF($B1333="PARCELADO ATÉ 6X",$D1333-($D1333*TAXAS!$E$25))/6,IF($A1333=TAXAS!$A$26,IF($B1333="PARCELADO ATÉ 6X",$D1333-($D1333*TAXAS!$E$26))/6,IF($A1333=TAXAS!$A$27,IF($B1333="PARCELADO ATÉ 6X",$D1333-($D1333*TAXAS!$E$27))/6))))))))))))))))))))))))/1</f>
        <v>0</v>
      </c>
      <c r="I1333" s="9">
        <f>IF($A1333="VISA",IF($B1333="PARCELADO ATÉ 12X",$D1333-(D1333*TAXAS!$F$4))/12,IF($A1333="MASTER",IF($B1333="PARCELADO ATÉ 12X",$D1333-(D1333*TAXAS!$F$5))/12,IF($A1333="ELO",IF($B1333="PARCELADO ATÉ 12X",$D1333-(D1333*TAXAS!$F$6))/12,IF($A1333="HIPERCARD",IF($B1333="PARCELADO ATÉ 12X",$D1333-(D1333*TAXAS!$F$7))/12,IF($A1333="DINERS",IF($B1333="PARCELADO ATÉ 12X",$D1333-(D1333*TAXAS!$F$8))/12,IF($A1333="AMERICA EXPRESS",IF($B1333="PARCELADO ATÉ 12X",$D1333-(D1333*TAXAS!$F$9))/12,IF($A1333=TAXAS!$A$10,IF($B1333="PARCELADO ATÉ 12X",$D1333-($D1333*TAXAS!$F$10))/12,IF($A1333=TAXAS!$A$11,IF($B1333="PARCELADO ATÉ 12X",$D1333-($D1333*TAXAS!$F$11))/12,IF($A1333=TAXAS!$A$12,IF($B1333="PARCELADO ATÉ 12X",$D1333-($D1333*TAXAS!$F$12))/12,IF($A1333=TAXAS!$A$13,IF($B1333="PARCELADO ATÉ 12X",$D1333-($D1333*TAXAS!$F$13))/12,IF($A1333=TAXAS!$A$14,IF($B1333="PARCELADO ATÉ 12X",$D1333-($D1333*TAXAS!$F$14))/12,IF($A1333=TAXAS!$A$15,IF($B1333="PARCELADO ATÉ 12X",$D1333-($D1333*TAXAS!$F$15))/12,IF($A1333=TAXAS!$A$16,IF($B1333="PARCELADO ATÉ 12X",$D1333-($D1333*TAXAS!$F$16))/12,IF($A1333=TAXAS!$A$17,IF($B1333="PARCELADO ATÉ 12X",$D1333-($D1333*TAXAS!$F$17))/12,IF($A1333=TAXAS!$A$18,IF($B1333="PARCELADO ATÉ 12X",$D1333-($D1333*TAXAS!$F$18))/12,IF($A1333=TAXAS!$A$19,IF($B1333="PARCELADO ATÉ 12X",$D1333-($D1333*TAXAS!$F$19))/12,IF($A1333=TAXAS!$A$20,IF($B1333="PARCELADO ATÉ 12X",$D1333-($D1333*TAXAS!$F$20))/12,IF($A1333=TAXAS!$A$21,IF($B1333="PARCELADO ATÉ 12X",$D1333-($D1333*TAXAS!$F$21))/12,IF($A1333=TAXAS!$A$22,IF($B1333="PARCELADO ATÉ 12X",$D1333-($D1333*TAXAS!$F$22))/12,IF($A1333=TAXAS!$A$23,IF($B1333="PARCELADO ATÉ 12X",$D1333-($D1333*TAXAS!$F$23))/12,IF($A1333=TAXAS!$A$24,IF($B1333="PARCELADO ATÉ 12X",$D1333-($D1333*TAXAS!$F$24))/12,IF($A1333=TAXAS!$A$25,IF($B1333="PARCELADO ATÉ 12X",$D1333-($D1333*TAXAS!$F$25))/12,IF($A1333=TAXAS!$A$26,IF($B1333="PARCELADO ATÉ 12X",$D1333-($D1333*TAXAS!$F$26))/12,IF($A1333=TAXAS!$A$27,IF($B1333="PARCELADO ATÉ 12X",$D1333-($D1333*TAXAS!$F$27))/12))))))))))))))))))))))))/1</f>
        <v>0</v>
      </c>
      <c r="J1333" s="8">
        <f t="shared" si="0"/>
        <v>0</v>
      </c>
      <c r="K1333" s="10" t="b">
        <f>IF($B1333="PARCELADO ATÉ 3X",($D1333-($D1333*TAXAS!$D$4))-$J1333)</f>
        <v>0</v>
      </c>
      <c r="L1333" s="10" t="b">
        <f>IF($B1333="PARCELADO ATÉ 6X",($D1333-($D1333*TAXAS!$E$4))-$J1333)</f>
        <v>0</v>
      </c>
      <c r="M1333" s="10" t="b">
        <f>IF($B1333="PARCELADO ATÉ 12X",($D1333-($D1333*TAXAS!$F$4))-$J1333)</f>
        <v>0</v>
      </c>
      <c r="N1333" s="8">
        <f t="shared" si="1"/>
        <v>0</v>
      </c>
      <c r="O1333" s="10">
        <f t="shared" si="2"/>
        <v>0</v>
      </c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</row>
    <row r="1334" spans="1:31" ht="15.75" customHeight="1" x14ac:dyDescent="0.2">
      <c r="A1334" s="3"/>
      <c r="B1334" s="5"/>
      <c r="C1334" s="6"/>
      <c r="D1334" s="42"/>
      <c r="E1334" s="8">
        <f>IF($A1334="VISA",IF($B1334="DÉBITO",$D1334-($D1334*TAXAS!$B$4)),IF($A1334="MASTER",IF($B1334="DÉBITO",$D1334-($D1334*TAXAS!$B$5)),IF($A1334="ELO", IF($B1334="DÉBITO",$D1334-($D1334*TAXAS!$B$6)),IF($A1334="HIPERCARD",IF($B1334="DÉBITO",$D1334-($D1334*TAXAS!$B$7)),IF($A1334="DINERS",IF($B1334="DÉBITO",$D1334-($D1334*TAXAS!$B$8)),IF($A1334="AMERICA EXPRESS",IF($B1334="DÉBITO",$D1334-($D1334*TAXAS!$B$9)),IF($A1334=TAXAS!$A$10,IF($B1334="DÉBITO",$D1334-($D1334*TAXAS!$B$10)), IF($A1334=TAXAS!$A$11,IF($B1334="DÉBITO",$D1334-($D1334*TAXAS!$B$11)), IF($A1334=TAXAS!$A$12,IF($B1334="DÉBITO",$D1334-($D1334*TAXAS!$B$12)), IF($A1334=TAXAS!$A$13,IF($B1334="DÉBITO",$D1334-($D1334*TAXAS!$B$13)), IF($A1334=TAXAS!$A$14,IF($B1334="DÉBITO",$D1334-($D1334*TAXAS!$B$14)), IF($A1334=TAXAS!$A$15,IF($B1334="DÉBITO",$D1334-($D1334*TAXAS!$B$15)), IF($A1334=TAXAS!$A$16,IF($B1334="DÉBITO",$D1334-($D1334*TAXAS!$B$16)), IF($A1334=TAXAS!$A$17,IF($B1334="DÉBITO",$D1334-($D1334*TAXAS!$B$17)), IF($A1334=TAXAS!$A$18,IF($B1334="DÉBITO",$D1334-($D1334*TAXAS!$B$18)), IF($A1334=TAXAS!$A$19,IF($B1334="DÉBITO",$D1334-($D1334*TAXAS!$B$19)), IF($A1334=TAXAS!$A$20,IF($B1334="DÉBITO",$D1334-($D1334*TAXAS!$B$20)), IF($A1334=TAXAS!$A$21,IF($B1334="DÉBITO",$D1334-($D1334*TAXAS!$B$21)), IF($A1334=TAXAS!$A$22,IF($B1334="DÉBITO",$D1334-($D1334*TAXAS!$B$22)), IF($A1334=TAXAS!$A$23,IF($B1334="DÉBITO",$D1334-($D1334*TAXAS!$B$23)), IF($A1334=TAXAS!$A$24,IF($B1334="DÉBITO",$D1334-($D1334*TAXAS!$B$24)), IF($A1334=TAXAS!$A$25,IF($B1334="DÉBITO",$D1334-($D1334*TAXAS!$B$25)), IF($A1334=TAXAS!$A$26,IF($B1334="DÉBITO",$D1334-($D1334*TAXAS!$B$26)), IF($A1334=TAXAS!$A$27,IF($B1334="DÉBITO",$D1334-($D1334*TAXAS!$B$27))))))))))))))))))))))))))/1</f>
        <v>0</v>
      </c>
      <c r="F1334" s="8">
        <f>IF($A1334="VISA",IF($B1334="CRÉDITO",$D1334-($D1334*TAXAS!$C$4)),IF($A1334="MASTER",IF($B1334="CRÉDITO",$D1334-($D1334*TAXAS!$C$5)),IF($A1334="ELO", IF($B1334="CRÉDITO",$D1334-($D1334*TAXAS!$C$6)),IF($A1334="HIPERCARD",IF($B1334="CRÉDITO",$D1334-($D1334*TAXAS!$C$7)),IF($A1334="DINERS",IF($B1334="CRÉDITO",$D1334-($D1334*TAXAS!$C$8)),IF($A1334="AMERICA EXPRESS",IF($B1334="CRÉDITO",$D1334-($D1334*TAXAS!$C$9)),IF($A1334=TAXAS!$A$10,IF($B1334="CRÉDITO",$D1334-($D1334*TAXAS!$C$10)), IF($A1334=TAXAS!$A$11,IF($B1334="CRÉDITO",$D1334-($D1334*TAXAS!$C$11)), IF($A1334=TAXAS!$A$12,IF($B1334="CRÉDITO",$D1334-($D1334*TAXAS!$C$12)), IF($A1334=TAXAS!$A$13,IF($B1334="CRÉDITO",$D1334-($D1334*TAXAS!$C$13)), IF($A1334=TAXAS!$A$14,IF($B1334="CRÉDITO",$D1334-($D1334*TAXAS!$C$14)), IF($A1334=TAXAS!$A$15,IF($B1334="CRÉDITO",$D1334-($D1334*TAXAS!$C$15)), IF($A1334=TAXAS!$A$16,IF($B1334="CRÉDITO",$D1334-($D1334*TAXAS!$C$16)), IF($A1334=TAXAS!$A$17,IF($B1334="CRÉDITO",$D1334-($D1334*TAXAS!$C$17)), IF($A1334=TAXAS!$A$18,IF($B1334="CRÉDITO",$D1334-($D1334*TAXAS!$C$18)), IF($A1334=TAXAS!$A$19,IF($B1334="CRÉDITO",$D1334-($D1334*TAXAS!$C$19)), IF($A1334=TAXAS!$A$20,IF($B1334="CRÉDITO",$D1334-($D1334*TAXAS!$C$20)), IF($A1334=TAXAS!$A$21,IF($B1334="CRÉDITO",$D1334-($D1334*TAXAS!$C$21)), IF($A1334=TAXAS!$A$22,IF($B1334="CRÉDITO",$D1334-($D1334*TAXAS!$C$22)), IF($A1334=TAXAS!$A$23,IF($B1334="CRÉDITO",$D1334-($D1334*TAXAS!$C$23)), IF($A1334=TAXAS!$A$24,IF($B1334="CRÉDITO",$D1334-($D1334*TAXAS!$C$24)), IF($A1334=TAXAS!$A$25,IF($B1334="CRÉDITO",$D1334-($D1334*TAXAS!$C$25)), IF($A1334=TAXAS!$A$26,IF($B1334="CRÉDITO",$D1334-($D1334*TAXAS!$C$26)), IF($A1334=TAXAS!$A$27,IF($B1334="CRÉDITO",$D1334-($D1334*TAXAS!$C$27))))))))))))))))))))))))))/1</f>
        <v>0</v>
      </c>
      <c r="G1334" s="9">
        <f>IF($A1334="VISA",IF($B1334="PARCELADO ATÉ 3X",$D1334-(D1334*TAXAS!$D$4))/3,IF($A1334="MASTER",IF($B1334="PARCELADO ATÉ 3X",$D1334-(D1334*TAXAS!$D$5))/3,IF($A1334="ELO",IF($B1334="PARCELADO ATÉ 3X",$D1334-(D1334*TAXAS!$D$6))/3,IF($A1334="HIPERCARD",IF($B1334="PARCELADO ATÉ 3X",$D1334-(D1334*TAXAS!$D$7))/3,IF($A1334="DINERS",IF($B1334="PARCELADO ATÉ 3X",$D1334-(D1334*TAXAS!$D$8))/3,IF($A1334="AMERICA EXPRESS",IF($B1334="PARCELADO ATÉ 3X",$D1334-(D1334*TAXAS!$D$9))/3,IF($A1334=TAXAS!$A$10,IF($B1334="PARCELADO ATÉ 3X",$D1334-($D1334*TAXAS!$D$10))/3,IF($A1334=TAXAS!$A$11,IF($B1334="PARCELADO ATÉ 3X",$D1334-($D1334*TAXAS!$D$11))/3,IF($A1334=TAXAS!$A$12,IF($B1334="PARCELADO ATÉ 3X",$D1334-($D1334*TAXAS!$D$12))/3,IF($A1334=TAXAS!$A$13,IF($B1334="PARCELADO ATÉ 3X",$D1334-($D1334*TAXAS!$D$13))/3,IF($A1334=TAXAS!$A$14,IF($B1334="PARCELADO ATÉ 3X",$D1334-($D1334*TAXAS!$D$14))/3,IF($A1334=TAXAS!$A$15,IF($B1334="PARCELADO ATÉ 3X",$D1334-($D1334*TAXAS!$D$15))/3,IF($A1334=TAXAS!$A$16,IF($B1334="PARCELADO ATÉ 3X",$D1334-($D1334*TAXAS!$D$16))/3,IF($A1334=TAXAS!$A$17,IF($B1334="PARCELADO ATÉ 3X",$D1334-($D1334*TAXAS!$D$17))/3,IF($A1334=TAXAS!$A$18,IF($B1334="PARCELADO ATÉ 3X",$D1334-($D1334*TAXAS!$D$18))/3,IF($A1334=TAXAS!$A$19,IF($B1334="PARCELADO ATÉ 3X",$D1334-($D1334*TAXAS!$D$19))/3,IF($A1334=TAXAS!$A$20,IF($B1334="PARCELADO ATÉ 3X",$D1334-($D1334*TAXAS!$D$20))/3,IF($A1334=TAXAS!$A$21,IF($B1334="PARCELADO ATÉ 3X",$D1334-($D1334*TAXAS!$D$21))/3,IF($A1334=TAXAS!$A$22,IF($B1334="PARCELADO ATÉ 3X",$D1334-($D1334*TAXAS!$D$22))/3,IF($A1334=TAXAS!$A$23,IF($B1334="PARCELADO ATÉ 3X",$D1334-($D1334*TAXAS!$D$23))/3,IF($A1334=TAXAS!$A$24,IF($B1334="PARCELADO ATÉ 3X",$D1334-($D1334*TAXAS!$D$24))/3,IF($A1334=TAXAS!$A$25,IF($B1334="PARCELADO ATÉ 3X",$D1334-($D1334*TAXAS!$D$25))/3,IF($A1334=TAXAS!$A$26,IF($B1334="PARCELADO ATÉ 3X",$D1334-($D1334*TAXAS!$D$26))/3,IF($A1334=TAXAS!$A$27,IF($B1334="PARCELADO ATÉ 3X",$D1334-($D1334*TAXAS!$D$27))/3))))))))))))))))))))))))/1</f>
        <v>0</v>
      </c>
      <c r="H1334" s="9">
        <f>IF($A1334="VISA",IF($B1334="PARCELADO ATÉ 6X",$D1334-(D1334*TAXAS!$E$4))/6,IF($A1334="MASTER",IF($B1334="PARCELADO ATÉ 6X",$D1334-(D1334*TAXAS!$E$5))/6,IF($A1334="ELO",IF($B1334="PARCELADO ATÉ 6X",$D1334-(D1334*TAXAS!$E$6))/6,IF($A1334="HIPERCARD",IF($B1334="PARCELADO ATÉ 6X",$D1334-(D1334*TAXAS!$E$7))/6,IF($A1334="DINERS",IF($B1334="PARCELADO ATÉ 6X",$D1334-(D1334*TAXAS!$E$8))/6,IF($A1334="AMERICA EXPRESS",IF($B1334="PARCELADO ATÉ 6X",$D1334-(D1334*TAXAS!$E$9))/6,IF($A1334=TAXAS!$A$10,IF($B1334="PARCELADO ATÉ 6X",$D1334-($D1334*TAXAS!$E$10))/6,IF($A1334=TAXAS!$A$11,IF($B1334="PARCELADO ATÉ 6X",$D1334-($D1334*TAXAS!$E$11))/6,IF($A1334=TAXAS!$A$12,IF($B1334="PARCELADO ATÉ 6X",$D1334-($D1334*TAXAS!$E$12))/6,IF($A1334=TAXAS!$A$13,IF($B1334="PARCELADO ATÉ 6X",$D1334-($D1334*TAXAS!$E$13))/6,IF($A1334=TAXAS!$A$14,IF($B1334="PARCELADO ATÉ 6X",$D1334-($D1334*TAXAS!$E$14))/6,IF($A1334=TAXAS!$A$15,IF($B1334="PARCELADO ATÉ 6X",$D1334-($D1334*TAXAS!$E$15))/6,IF($A1334=TAXAS!$A$16,IF($B1334="PARCELADO ATÉ 6X",$D1334-($D1334*TAXAS!$E$16))/6,IF($A1334=TAXAS!$A$17,IF($B1334="PARCELADO ATÉ 6X",$D1334-($D1334*TAXAS!$E$17))/6,IF($A1334=TAXAS!$A$18,IF($B1334="PARCELADO ATÉ 6X",$D1334-($D1334*TAXAS!$E$18))/6,IF($A1334=TAXAS!$A$19,IF($B1334="PARCELADO ATÉ 6X",$D1334-($D1334*TAXAS!$E$19))/6,IF($A1334=TAXAS!$A$20,IF($B1334="PARCELADO ATÉ 6X",$D1334-($D1334*TAXAS!$E$20))/6,IF($A1334=TAXAS!$A$21,IF($B1334="PARCELADO ATÉ 6X",$D1334-($D1334*TAXAS!$E$21))/6,IF($A1334=TAXAS!$A$22,IF($B1334="PARCELADO ATÉ 6X",$D1334-($D1334*TAXAS!$E$22))/6,IF($A1334=TAXAS!$A$23,IF($B1334="PARCELADO ATÉ 6X",$D1334-($D1334*TAXAS!$E$23))/6,IF($A1334=TAXAS!$A$24,IF($B1334="PARCELADO ATÉ 6X",$D1334-($D1334*TAXAS!$E$24))/6,IF($A1334=TAXAS!$A$25,IF($B1334="PARCELADO ATÉ 6X",$D1334-($D1334*TAXAS!$E$25))/6,IF($A1334=TAXAS!$A$26,IF($B1334="PARCELADO ATÉ 6X",$D1334-($D1334*TAXAS!$E$26))/6,IF($A1334=TAXAS!$A$27,IF($B1334="PARCELADO ATÉ 6X",$D1334-($D1334*TAXAS!$E$27))/6))))))))))))))))))))))))/1</f>
        <v>0</v>
      </c>
      <c r="I1334" s="9">
        <f>IF($A1334="VISA",IF($B1334="PARCELADO ATÉ 12X",$D1334-(D1334*TAXAS!$F$4))/12,IF($A1334="MASTER",IF($B1334="PARCELADO ATÉ 12X",$D1334-(D1334*TAXAS!$F$5))/12,IF($A1334="ELO",IF($B1334="PARCELADO ATÉ 12X",$D1334-(D1334*TAXAS!$F$6))/12,IF($A1334="HIPERCARD",IF($B1334="PARCELADO ATÉ 12X",$D1334-(D1334*TAXAS!$F$7))/12,IF($A1334="DINERS",IF($B1334="PARCELADO ATÉ 12X",$D1334-(D1334*TAXAS!$F$8))/12,IF($A1334="AMERICA EXPRESS",IF($B1334="PARCELADO ATÉ 12X",$D1334-(D1334*TAXAS!$F$9))/12,IF($A1334=TAXAS!$A$10,IF($B1334="PARCELADO ATÉ 12X",$D1334-($D1334*TAXAS!$F$10))/12,IF($A1334=TAXAS!$A$11,IF($B1334="PARCELADO ATÉ 12X",$D1334-($D1334*TAXAS!$F$11))/12,IF($A1334=TAXAS!$A$12,IF($B1334="PARCELADO ATÉ 12X",$D1334-($D1334*TAXAS!$F$12))/12,IF($A1334=TAXAS!$A$13,IF($B1334="PARCELADO ATÉ 12X",$D1334-($D1334*TAXAS!$F$13))/12,IF($A1334=TAXAS!$A$14,IF($B1334="PARCELADO ATÉ 12X",$D1334-($D1334*TAXAS!$F$14))/12,IF($A1334=TAXAS!$A$15,IF($B1334="PARCELADO ATÉ 12X",$D1334-($D1334*TAXAS!$F$15))/12,IF($A1334=TAXAS!$A$16,IF($B1334="PARCELADO ATÉ 12X",$D1334-($D1334*TAXAS!$F$16))/12,IF($A1334=TAXAS!$A$17,IF($B1334="PARCELADO ATÉ 12X",$D1334-($D1334*TAXAS!$F$17))/12,IF($A1334=TAXAS!$A$18,IF($B1334="PARCELADO ATÉ 12X",$D1334-($D1334*TAXAS!$F$18))/12,IF($A1334=TAXAS!$A$19,IF($B1334="PARCELADO ATÉ 12X",$D1334-($D1334*TAXAS!$F$19))/12,IF($A1334=TAXAS!$A$20,IF($B1334="PARCELADO ATÉ 12X",$D1334-($D1334*TAXAS!$F$20))/12,IF($A1334=TAXAS!$A$21,IF($B1334="PARCELADO ATÉ 12X",$D1334-($D1334*TAXAS!$F$21))/12,IF($A1334=TAXAS!$A$22,IF($B1334="PARCELADO ATÉ 12X",$D1334-($D1334*TAXAS!$F$22))/12,IF($A1334=TAXAS!$A$23,IF($B1334="PARCELADO ATÉ 12X",$D1334-($D1334*TAXAS!$F$23))/12,IF($A1334=TAXAS!$A$24,IF($B1334="PARCELADO ATÉ 12X",$D1334-($D1334*TAXAS!$F$24))/12,IF($A1334=TAXAS!$A$25,IF($B1334="PARCELADO ATÉ 12X",$D1334-($D1334*TAXAS!$F$25))/12,IF($A1334=TAXAS!$A$26,IF($B1334="PARCELADO ATÉ 12X",$D1334-($D1334*TAXAS!$F$26))/12,IF($A1334=TAXAS!$A$27,IF($B1334="PARCELADO ATÉ 12X",$D1334-($D1334*TAXAS!$F$27))/12))))))))))))))))))))))))/1</f>
        <v>0</v>
      </c>
      <c r="J1334" s="8">
        <f t="shared" si="0"/>
        <v>0</v>
      </c>
      <c r="K1334" s="10" t="b">
        <f>IF($B1334="PARCELADO ATÉ 3X",($D1334-($D1334*TAXAS!$D$4))-$J1334)</f>
        <v>0</v>
      </c>
      <c r="L1334" s="10" t="b">
        <f>IF($B1334="PARCELADO ATÉ 6X",($D1334-($D1334*TAXAS!$E$4))-$J1334)</f>
        <v>0</v>
      </c>
      <c r="M1334" s="10" t="b">
        <f>IF($B1334="PARCELADO ATÉ 12X",($D1334-($D1334*TAXAS!$F$4))-$J1334)</f>
        <v>0</v>
      </c>
      <c r="N1334" s="8">
        <f t="shared" si="1"/>
        <v>0</v>
      </c>
      <c r="O1334" s="10">
        <f t="shared" si="2"/>
        <v>0</v>
      </c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</row>
    <row r="1335" spans="1:31" ht="15.75" customHeight="1" x14ac:dyDescent="0.2">
      <c r="A1335" s="3"/>
      <c r="B1335" s="5"/>
      <c r="C1335" s="6"/>
      <c r="D1335" s="42"/>
      <c r="E1335" s="8">
        <f>IF($A1335="VISA",IF($B1335="DÉBITO",$D1335-($D1335*TAXAS!$B$4)),IF($A1335="MASTER",IF($B1335="DÉBITO",$D1335-($D1335*TAXAS!$B$5)),IF($A1335="ELO", IF($B1335="DÉBITO",$D1335-($D1335*TAXAS!$B$6)),IF($A1335="HIPERCARD",IF($B1335="DÉBITO",$D1335-($D1335*TAXAS!$B$7)),IF($A1335="DINERS",IF($B1335="DÉBITO",$D1335-($D1335*TAXAS!$B$8)),IF($A1335="AMERICA EXPRESS",IF($B1335="DÉBITO",$D1335-($D1335*TAXAS!$B$9)),IF($A1335=TAXAS!$A$10,IF($B1335="DÉBITO",$D1335-($D1335*TAXAS!$B$10)), IF($A1335=TAXAS!$A$11,IF($B1335="DÉBITO",$D1335-($D1335*TAXAS!$B$11)), IF($A1335=TAXAS!$A$12,IF($B1335="DÉBITO",$D1335-($D1335*TAXAS!$B$12)), IF($A1335=TAXAS!$A$13,IF($B1335="DÉBITO",$D1335-($D1335*TAXAS!$B$13)), IF($A1335=TAXAS!$A$14,IF($B1335="DÉBITO",$D1335-($D1335*TAXAS!$B$14)), IF($A1335=TAXAS!$A$15,IF($B1335="DÉBITO",$D1335-($D1335*TAXAS!$B$15)), IF($A1335=TAXAS!$A$16,IF($B1335="DÉBITO",$D1335-($D1335*TAXAS!$B$16)), IF($A1335=TAXAS!$A$17,IF($B1335="DÉBITO",$D1335-($D1335*TAXAS!$B$17)), IF($A1335=TAXAS!$A$18,IF($B1335="DÉBITO",$D1335-($D1335*TAXAS!$B$18)), IF($A1335=TAXAS!$A$19,IF($B1335="DÉBITO",$D1335-($D1335*TAXAS!$B$19)), IF($A1335=TAXAS!$A$20,IF($B1335="DÉBITO",$D1335-($D1335*TAXAS!$B$20)), IF($A1335=TAXAS!$A$21,IF($B1335="DÉBITO",$D1335-($D1335*TAXAS!$B$21)), IF($A1335=TAXAS!$A$22,IF($B1335="DÉBITO",$D1335-($D1335*TAXAS!$B$22)), IF($A1335=TAXAS!$A$23,IF($B1335="DÉBITO",$D1335-($D1335*TAXAS!$B$23)), IF($A1335=TAXAS!$A$24,IF($B1335="DÉBITO",$D1335-($D1335*TAXAS!$B$24)), IF($A1335=TAXAS!$A$25,IF($B1335="DÉBITO",$D1335-($D1335*TAXAS!$B$25)), IF($A1335=TAXAS!$A$26,IF($B1335="DÉBITO",$D1335-($D1335*TAXAS!$B$26)), IF($A1335=TAXAS!$A$27,IF($B1335="DÉBITO",$D1335-($D1335*TAXAS!$B$27))))))))))))))))))))))))))/1</f>
        <v>0</v>
      </c>
      <c r="F1335" s="8">
        <f>IF($A1335="VISA",IF($B1335="CRÉDITO",$D1335-($D1335*TAXAS!$C$4)),IF($A1335="MASTER",IF($B1335="CRÉDITO",$D1335-($D1335*TAXAS!$C$5)),IF($A1335="ELO", IF($B1335="CRÉDITO",$D1335-($D1335*TAXAS!$C$6)),IF($A1335="HIPERCARD",IF($B1335="CRÉDITO",$D1335-($D1335*TAXAS!$C$7)),IF($A1335="DINERS",IF($B1335="CRÉDITO",$D1335-($D1335*TAXAS!$C$8)),IF($A1335="AMERICA EXPRESS",IF($B1335="CRÉDITO",$D1335-($D1335*TAXAS!$C$9)),IF($A1335=TAXAS!$A$10,IF($B1335="CRÉDITO",$D1335-($D1335*TAXAS!$C$10)), IF($A1335=TAXAS!$A$11,IF($B1335="CRÉDITO",$D1335-($D1335*TAXAS!$C$11)), IF($A1335=TAXAS!$A$12,IF($B1335="CRÉDITO",$D1335-($D1335*TAXAS!$C$12)), IF($A1335=TAXAS!$A$13,IF($B1335="CRÉDITO",$D1335-($D1335*TAXAS!$C$13)), IF($A1335=TAXAS!$A$14,IF($B1335="CRÉDITO",$D1335-($D1335*TAXAS!$C$14)), IF($A1335=TAXAS!$A$15,IF($B1335="CRÉDITO",$D1335-($D1335*TAXAS!$C$15)), IF($A1335=TAXAS!$A$16,IF($B1335="CRÉDITO",$D1335-($D1335*TAXAS!$C$16)), IF($A1335=TAXAS!$A$17,IF($B1335="CRÉDITO",$D1335-($D1335*TAXAS!$C$17)), IF($A1335=TAXAS!$A$18,IF($B1335="CRÉDITO",$D1335-($D1335*TAXAS!$C$18)), IF($A1335=TAXAS!$A$19,IF($B1335="CRÉDITO",$D1335-($D1335*TAXAS!$C$19)), IF($A1335=TAXAS!$A$20,IF($B1335="CRÉDITO",$D1335-($D1335*TAXAS!$C$20)), IF($A1335=TAXAS!$A$21,IF($B1335="CRÉDITO",$D1335-($D1335*TAXAS!$C$21)), IF($A1335=TAXAS!$A$22,IF($B1335="CRÉDITO",$D1335-($D1335*TAXAS!$C$22)), IF($A1335=TAXAS!$A$23,IF($B1335="CRÉDITO",$D1335-($D1335*TAXAS!$C$23)), IF($A1335=TAXAS!$A$24,IF($B1335="CRÉDITO",$D1335-($D1335*TAXAS!$C$24)), IF($A1335=TAXAS!$A$25,IF($B1335="CRÉDITO",$D1335-($D1335*TAXAS!$C$25)), IF($A1335=TAXAS!$A$26,IF($B1335="CRÉDITO",$D1335-($D1335*TAXAS!$C$26)), IF($A1335=TAXAS!$A$27,IF($B1335="CRÉDITO",$D1335-($D1335*TAXAS!$C$27))))))))))))))))))))))))))/1</f>
        <v>0</v>
      </c>
      <c r="G1335" s="9">
        <f>IF($A1335="VISA",IF($B1335="PARCELADO ATÉ 3X",$D1335-(D1335*TAXAS!$D$4))/3,IF($A1335="MASTER",IF($B1335="PARCELADO ATÉ 3X",$D1335-(D1335*TAXAS!$D$5))/3,IF($A1335="ELO",IF($B1335="PARCELADO ATÉ 3X",$D1335-(D1335*TAXAS!$D$6))/3,IF($A1335="HIPERCARD",IF($B1335="PARCELADO ATÉ 3X",$D1335-(D1335*TAXAS!$D$7))/3,IF($A1335="DINERS",IF($B1335="PARCELADO ATÉ 3X",$D1335-(D1335*TAXAS!$D$8))/3,IF($A1335="AMERICA EXPRESS",IF($B1335="PARCELADO ATÉ 3X",$D1335-(D1335*TAXAS!$D$9))/3,IF($A1335=TAXAS!$A$10,IF($B1335="PARCELADO ATÉ 3X",$D1335-($D1335*TAXAS!$D$10))/3,IF($A1335=TAXAS!$A$11,IF($B1335="PARCELADO ATÉ 3X",$D1335-($D1335*TAXAS!$D$11))/3,IF($A1335=TAXAS!$A$12,IF($B1335="PARCELADO ATÉ 3X",$D1335-($D1335*TAXAS!$D$12))/3,IF($A1335=TAXAS!$A$13,IF($B1335="PARCELADO ATÉ 3X",$D1335-($D1335*TAXAS!$D$13))/3,IF($A1335=TAXAS!$A$14,IF($B1335="PARCELADO ATÉ 3X",$D1335-($D1335*TAXAS!$D$14))/3,IF($A1335=TAXAS!$A$15,IF($B1335="PARCELADO ATÉ 3X",$D1335-($D1335*TAXAS!$D$15))/3,IF($A1335=TAXAS!$A$16,IF($B1335="PARCELADO ATÉ 3X",$D1335-($D1335*TAXAS!$D$16))/3,IF($A1335=TAXAS!$A$17,IF($B1335="PARCELADO ATÉ 3X",$D1335-($D1335*TAXAS!$D$17))/3,IF($A1335=TAXAS!$A$18,IF($B1335="PARCELADO ATÉ 3X",$D1335-($D1335*TAXAS!$D$18))/3,IF($A1335=TAXAS!$A$19,IF($B1335="PARCELADO ATÉ 3X",$D1335-($D1335*TAXAS!$D$19))/3,IF($A1335=TAXAS!$A$20,IF($B1335="PARCELADO ATÉ 3X",$D1335-($D1335*TAXAS!$D$20))/3,IF($A1335=TAXAS!$A$21,IF($B1335="PARCELADO ATÉ 3X",$D1335-($D1335*TAXAS!$D$21))/3,IF($A1335=TAXAS!$A$22,IF($B1335="PARCELADO ATÉ 3X",$D1335-($D1335*TAXAS!$D$22))/3,IF($A1335=TAXAS!$A$23,IF($B1335="PARCELADO ATÉ 3X",$D1335-($D1335*TAXAS!$D$23))/3,IF($A1335=TAXAS!$A$24,IF($B1335="PARCELADO ATÉ 3X",$D1335-($D1335*TAXAS!$D$24))/3,IF($A1335=TAXAS!$A$25,IF($B1335="PARCELADO ATÉ 3X",$D1335-($D1335*TAXAS!$D$25))/3,IF($A1335=TAXAS!$A$26,IF($B1335="PARCELADO ATÉ 3X",$D1335-($D1335*TAXAS!$D$26))/3,IF($A1335=TAXAS!$A$27,IF($B1335="PARCELADO ATÉ 3X",$D1335-($D1335*TAXAS!$D$27))/3))))))))))))))))))))))))/1</f>
        <v>0</v>
      </c>
      <c r="H1335" s="9">
        <f>IF($A1335="VISA",IF($B1335="PARCELADO ATÉ 6X",$D1335-(D1335*TAXAS!$E$4))/6,IF($A1335="MASTER",IF($B1335="PARCELADO ATÉ 6X",$D1335-(D1335*TAXAS!$E$5))/6,IF($A1335="ELO",IF($B1335="PARCELADO ATÉ 6X",$D1335-(D1335*TAXAS!$E$6))/6,IF($A1335="HIPERCARD",IF($B1335="PARCELADO ATÉ 6X",$D1335-(D1335*TAXAS!$E$7))/6,IF($A1335="DINERS",IF($B1335="PARCELADO ATÉ 6X",$D1335-(D1335*TAXAS!$E$8))/6,IF($A1335="AMERICA EXPRESS",IF($B1335="PARCELADO ATÉ 6X",$D1335-(D1335*TAXAS!$E$9))/6,IF($A1335=TAXAS!$A$10,IF($B1335="PARCELADO ATÉ 6X",$D1335-($D1335*TAXAS!$E$10))/6,IF($A1335=TAXAS!$A$11,IF($B1335="PARCELADO ATÉ 6X",$D1335-($D1335*TAXAS!$E$11))/6,IF($A1335=TAXAS!$A$12,IF($B1335="PARCELADO ATÉ 6X",$D1335-($D1335*TAXAS!$E$12))/6,IF($A1335=TAXAS!$A$13,IF($B1335="PARCELADO ATÉ 6X",$D1335-($D1335*TAXAS!$E$13))/6,IF($A1335=TAXAS!$A$14,IF($B1335="PARCELADO ATÉ 6X",$D1335-($D1335*TAXAS!$E$14))/6,IF($A1335=TAXAS!$A$15,IF($B1335="PARCELADO ATÉ 6X",$D1335-($D1335*TAXAS!$E$15))/6,IF($A1335=TAXAS!$A$16,IF($B1335="PARCELADO ATÉ 6X",$D1335-($D1335*TAXAS!$E$16))/6,IF($A1335=TAXAS!$A$17,IF($B1335="PARCELADO ATÉ 6X",$D1335-($D1335*TAXAS!$E$17))/6,IF($A1335=TAXAS!$A$18,IF($B1335="PARCELADO ATÉ 6X",$D1335-($D1335*TAXAS!$E$18))/6,IF($A1335=TAXAS!$A$19,IF($B1335="PARCELADO ATÉ 6X",$D1335-($D1335*TAXAS!$E$19))/6,IF($A1335=TAXAS!$A$20,IF($B1335="PARCELADO ATÉ 6X",$D1335-($D1335*TAXAS!$E$20))/6,IF($A1335=TAXAS!$A$21,IF($B1335="PARCELADO ATÉ 6X",$D1335-($D1335*TAXAS!$E$21))/6,IF($A1335=TAXAS!$A$22,IF($B1335="PARCELADO ATÉ 6X",$D1335-($D1335*TAXAS!$E$22))/6,IF($A1335=TAXAS!$A$23,IF($B1335="PARCELADO ATÉ 6X",$D1335-($D1335*TAXAS!$E$23))/6,IF($A1335=TAXAS!$A$24,IF($B1335="PARCELADO ATÉ 6X",$D1335-($D1335*TAXAS!$E$24))/6,IF($A1335=TAXAS!$A$25,IF($B1335="PARCELADO ATÉ 6X",$D1335-($D1335*TAXAS!$E$25))/6,IF($A1335=TAXAS!$A$26,IF($B1335="PARCELADO ATÉ 6X",$D1335-($D1335*TAXAS!$E$26))/6,IF($A1335=TAXAS!$A$27,IF($B1335="PARCELADO ATÉ 6X",$D1335-($D1335*TAXAS!$E$27))/6))))))))))))))))))))))))/1</f>
        <v>0</v>
      </c>
      <c r="I1335" s="9">
        <f>IF($A1335="VISA",IF($B1335="PARCELADO ATÉ 12X",$D1335-(D1335*TAXAS!$F$4))/12,IF($A1335="MASTER",IF($B1335="PARCELADO ATÉ 12X",$D1335-(D1335*TAXAS!$F$5))/12,IF($A1335="ELO",IF($B1335="PARCELADO ATÉ 12X",$D1335-(D1335*TAXAS!$F$6))/12,IF($A1335="HIPERCARD",IF($B1335="PARCELADO ATÉ 12X",$D1335-(D1335*TAXAS!$F$7))/12,IF($A1335="DINERS",IF($B1335="PARCELADO ATÉ 12X",$D1335-(D1335*TAXAS!$F$8))/12,IF($A1335="AMERICA EXPRESS",IF($B1335="PARCELADO ATÉ 12X",$D1335-(D1335*TAXAS!$F$9))/12,IF($A1335=TAXAS!$A$10,IF($B1335="PARCELADO ATÉ 12X",$D1335-($D1335*TAXAS!$F$10))/12,IF($A1335=TAXAS!$A$11,IF($B1335="PARCELADO ATÉ 12X",$D1335-($D1335*TAXAS!$F$11))/12,IF($A1335=TAXAS!$A$12,IF($B1335="PARCELADO ATÉ 12X",$D1335-($D1335*TAXAS!$F$12))/12,IF($A1335=TAXAS!$A$13,IF($B1335="PARCELADO ATÉ 12X",$D1335-($D1335*TAXAS!$F$13))/12,IF($A1335=TAXAS!$A$14,IF($B1335="PARCELADO ATÉ 12X",$D1335-($D1335*TAXAS!$F$14))/12,IF($A1335=TAXAS!$A$15,IF($B1335="PARCELADO ATÉ 12X",$D1335-($D1335*TAXAS!$F$15))/12,IF($A1335=TAXAS!$A$16,IF($B1335="PARCELADO ATÉ 12X",$D1335-($D1335*TAXAS!$F$16))/12,IF($A1335=TAXAS!$A$17,IF($B1335="PARCELADO ATÉ 12X",$D1335-($D1335*TAXAS!$F$17))/12,IF($A1335=TAXAS!$A$18,IF($B1335="PARCELADO ATÉ 12X",$D1335-($D1335*TAXAS!$F$18))/12,IF($A1335=TAXAS!$A$19,IF($B1335="PARCELADO ATÉ 12X",$D1335-($D1335*TAXAS!$F$19))/12,IF($A1335=TAXAS!$A$20,IF($B1335="PARCELADO ATÉ 12X",$D1335-($D1335*TAXAS!$F$20))/12,IF($A1335=TAXAS!$A$21,IF($B1335="PARCELADO ATÉ 12X",$D1335-($D1335*TAXAS!$F$21))/12,IF($A1335=TAXAS!$A$22,IF($B1335="PARCELADO ATÉ 12X",$D1335-($D1335*TAXAS!$F$22))/12,IF($A1335=TAXAS!$A$23,IF($B1335="PARCELADO ATÉ 12X",$D1335-($D1335*TAXAS!$F$23))/12,IF($A1335=TAXAS!$A$24,IF($B1335="PARCELADO ATÉ 12X",$D1335-($D1335*TAXAS!$F$24))/12,IF($A1335=TAXAS!$A$25,IF($B1335="PARCELADO ATÉ 12X",$D1335-($D1335*TAXAS!$F$25))/12,IF($A1335=TAXAS!$A$26,IF($B1335="PARCELADO ATÉ 12X",$D1335-($D1335*TAXAS!$F$26))/12,IF($A1335=TAXAS!$A$27,IF($B1335="PARCELADO ATÉ 12X",$D1335-($D1335*TAXAS!$F$27))/12))))))))))))))))))))))))/1</f>
        <v>0</v>
      </c>
      <c r="J1335" s="8">
        <f t="shared" si="0"/>
        <v>0</v>
      </c>
      <c r="K1335" s="10" t="b">
        <f>IF($B1335="PARCELADO ATÉ 3X",($D1335-($D1335*TAXAS!$D$4))-$J1335)</f>
        <v>0</v>
      </c>
      <c r="L1335" s="10" t="b">
        <f>IF($B1335="PARCELADO ATÉ 6X",($D1335-($D1335*TAXAS!$E$4))-$J1335)</f>
        <v>0</v>
      </c>
      <c r="M1335" s="10" t="b">
        <f>IF($B1335="PARCELADO ATÉ 12X",($D1335-($D1335*TAXAS!$F$4))-$J1335)</f>
        <v>0</v>
      </c>
      <c r="N1335" s="8">
        <f t="shared" si="1"/>
        <v>0</v>
      </c>
      <c r="O1335" s="10">
        <f t="shared" si="2"/>
        <v>0</v>
      </c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</row>
    <row r="1336" spans="1:31" ht="15.75" customHeight="1" x14ac:dyDescent="0.2">
      <c r="A1336" s="3"/>
      <c r="B1336" s="5"/>
      <c r="C1336" s="6"/>
      <c r="D1336" s="42"/>
      <c r="E1336" s="8">
        <f>IF($A1336="VISA",IF($B1336="DÉBITO",$D1336-($D1336*TAXAS!$B$4)),IF($A1336="MASTER",IF($B1336="DÉBITO",$D1336-($D1336*TAXAS!$B$5)),IF($A1336="ELO", IF($B1336="DÉBITO",$D1336-($D1336*TAXAS!$B$6)),IF($A1336="HIPERCARD",IF($B1336="DÉBITO",$D1336-($D1336*TAXAS!$B$7)),IF($A1336="DINERS",IF($B1336="DÉBITO",$D1336-($D1336*TAXAS!$B$8)),IF($A1336="AMERICA EXPRESS",IF($B1336="DÉBITO",$D1336-($D1336*TAXAS!$B$9)),IF($A1336=TAXAS!$A$10,IF($B1336="DÉBITO",$D1336-($D1336*TAXAS!$B$10)), IF($A1336=TAXAS!$A$11,IF($B1336="DÉBITO",$D1336-($D1336*TAXAS!$B$11)), IF($A1336=TAXAS!$A$12,IF($B1336="DÉBITO",$D1336-($D1336*TAXAS!$B$12)), IF($A1336=TAXAS!$A$13,IF($B1336="DÉBITO",$D1336-($D1336*TAXAS!$B$13)), IF($A1336=TAXAS!$A$14,IF($B1336="DÉBITO",$D1336-($D1336*TAXAS!$B$14)), IF($A1336=TAXAS!$A$15,IF($B1336="DÉBITO",$D1336-($D1336*TAXAS!$B$15)), IF($A1336=TAXAS!$A$16,IF($B1336="DÉBITO",$D1336-($D1336*TAXAS!$B$16)), IF($A1336=TAXAS!$A$17,IF($B1336="DÉBITO",$D1336-($D1336*TAXAS!$B$17)), IF($A1336=TAXAS!$A$18,IF($B1336="DÉBITO",$D1336-($D1336*TAXAS!$B$18)), IF($A1336=TAXAS!$A$19,IF($B1336="DÉBITO",$D1336-($D1336*TAXAS!$B$19)), IF($A1336=TAXAS!$A$20,IF($B1336="DÉBITO",$D1336-($D1336*TAXAS!$B$20)), IF($A1336=TAXAS!$A$21,IF($B1336="DÉBITO",$D1336-($D1336*TAXAS!$B$21)), IF($A1336=TAXAS!$A$22,IF($B1336="DÉBITO",$D1336-($D1336*TAXAS!$B$22)), IF($A1336=TAXAS!$A$23,IF($B1336="DÉBITO",$D1336-($D1336*TAXAS!$B$23)), IF($A1336=TAXAS!$A$24,IF($B1336="DÉBITO",$D1336-($D1336*TAXAS!$B$24)), IF($A1336=TAXAS!$A$25,IF($B1336="DÉBITO",$D1336-($D1336*TAXAS!$B$25)), IF($A1336=TAXAS!$A$26,IF($B1336="DÉBITO",$D1336-($D1336*TAXAS!$B$26)), IF($A1336=TAXAS!$A$27,IF($B1336="DÉBITO",$D1336-($D1336*TAXAS!$B$27))))))))))))))))))))))))))/1</f>
        <v>0</v>
      </c>
      <c r="F1336" s="8">
        <f>IF($A1336="VISA",IF($B1336="CRÉDITO",$D1336-($D1336*TAXAS!$C$4)),IF($A1336="MASTER",IF($B1336="CRÉDITO",$D1336-($D1336*TAXAS!$C$5)),IF($A1336="ELO", IF($B1336="CRÉDITO",$D1336-($D1336*TAXAS!$C$6)),IF($A1336="HIPERCARD",IF($B1336="CRÉDITO",$D1336-($D1336*TAXAS!$C$7)),IF($A1336="DINERS",IF($B1336="CRÉDITO",$D1336-($D1336*TAXAS!$C$8)),IF($A1336="AMERICA EXPRESS",IF($B1336="CRÉDITO",$D1336-($D1336*TAXAS!$C$9)),IF($A1336=TAXAS!$A$10,IF($B1336="CRÉDITO",$D1336-($D1336*TAXAS!$C$10)), IF($A1336=TAXAS!$A$11,IF($B1336="CRÉDITO",$D1336-($D1336*TAXAS!$C$11)), IF($A1336=TAXAS!$A$12,IF($B1336="CRÉDITO",$D1336-($D1336*TAXAS!$C$12)), IF($A1336=TAXAS!$A$13,IF($B1336="CRÉDITO",$D1336-($D1336*TAXAS!$C$13)), IF($A1336=TAXAS!$A$14,IF($B1336="CRÉDITO",$D1336-($D1336*TAXAS!$C$14)), IF($A1336=TAXAS!$A$15,IF($B1336="CRÉDITO",$D1336-($D1336*TAXAS!$C$15)), IF($A1336=TAXAS!$A$16,IF($B1336="CRÉDITO",$D1336-($D1336*TAXAS!$C$16)), IF($A1336=TAXAS!$A$17,IF($B1336="CRÉDITO",$D1336-($D1336*TAXAS!$C$17)), IF($A1336=TAXAS!$A$18,IF($B1336="CRÉDITO",$D1336-($D1336*TAXAS!$C$18)), IF($A1336=TAXAS!$A$19,IF($B1336="CRÉDITO",$D1336-($D1336*TAXAS!$C$19)), IF($A1336=TAXAS!$A$20,IF($B1336="CRÉDITO",$D1336-($D1336*TAXAS!$C$20)), IF($A1336=TAXAS!$A$21,IF($B1336="CRÉDITO",$D1336-($D1336*TAXAS!$C$21)), IF($A1336=TAXAS!$A$22,IF($B1336="CRÉDITO",$D1336-($D1336*TAXAS!$C$22)), IF($A1336=TAXAS!$A$23,IF($B1336="CRÉDITO",$D1336-($D1336*TAXAS!$C$23)), IF($A1336=TAXAS!$A$24,IF($B1336="CRÉDITO",$D1336-($D1336*TAXAS!$C$24)), IF($A1336=TAXAS!$A$25,IF($B1336="CRÉDITO",$D1336-($D1336*TAXAS!$C$25)), IF($A1336=TAXAS!$A$26,IF($B1336="CRÉDITO",$D1336-($D1336*TAXAS!$C$26)), IF($A1336=TAXAS!$A$27,IF($B1336="CRÉDITO",$D1336-($D1336*TAXAS!$C$27))))))))))))))))))))))))))/1</f>
        <v>0</v>
      </c>
      <c r="G1336" s="9">
        <f>IF($A1336="VISA",IF($B1336="PARCELADO ATÉ 3X",$D1336-(D1336*TAXAS!$D$4))/3,IF($A1336="MASTER",IF($B1336="PARCELADO ATÉ 3X",$D1336-(D1336*TAXAS!$D$5))/3,IF($A1336="ELO",IF($B1336="PARCELADO ATÉ 3X",$D1336-(D1336*TAXAS!$D$6))/3,IF($A1336="HIPERCARD",IF($B1336="PARCELADO ATÉ 3X",$D1336-(D1336*TAXAS!$D$7))/3,IF($A1336="DINERS",IF($B1336="PARCELADO ATÉ 3X",$D1336-(D1336*TAXAS!$D$8))/3,IF($A1336="AMERICA EXPRESS",IF($B1336="PARCELADO ATÉ 3X",$D1336-(D1336*TAXAS!$D$9))/3,IF($A1336=TAXAS!$A$10,IF($B1336="PARCELADO ATÉ 3X",$D1336-($D1336*TAXAS!$D$10))/3,IF($A1336=TAXAS!$A$11,IF($B1336="PARCELADO ATÉ 3X",$D1336-($D1336*TAXAS!$D$11))/3,IF($A1336=TAXAS!$A$12,IF($B1336="PARCELADO ATÉ 3X",$D1336-($D1336*TAXAS!$D$12))/3,IF($A1336=TAXAS!$A$13,IF($B1336="PARCELADO ATÉ 3X",$D1336-($D1336*TAXAS!$D$13))/3,IF($A1336=TAXAS!$A$14,IF($B1336="PARCELADO ATÉ 3X",$D1336-($D1336*TAXAS!$D$14))/3,IF($A1336=TAXAS!$A$15,IF($B1336="PARCELADO ATÉ 3X",$D1336-($D1336*TAXAS!$D$15))/3,IF($A1336=TAXAS!$A$16,IF($B1336="PARCELADO ATÉ 3X",$D1336-($D1336*TAXAS!$D$16))/3,IF($A1336=TAXAS!$A$17,IF($B1336="PARCELADO ATÉ 3X",$D1336-($D1336*TAXAS!$D$17))/3,IF($A1336=TAXAS!$A$18,IF($B1336="PARCELADO ATÉ 3X",$D1336-($D1336*TAXAS!$D$18))/3,IF($A1336=TAXAS!$A$19,IF($B1336="PARCELADO ATÉ 3X",$D1336-($D1336*TAXAS!$D$19))/3,IF($A1336=TAXAS!$A$20,IF($B1336="PARCELADO ATÉ 3X",$D1336-($D1336*TAXAS!$D$20))/3,IF($A1336=TAXAS!$A$21,IF($B1336="PARCELADO ATÉ 3X",$D1336-($D1336*TAXAS!$D$21))/3,IF($A1336=TAXAS!$A$22,IF($B1336="PARCELADO ATÉ 3X",$D1336-($D1336*TAXAS!$D$22))/3,IF($A1336=TAXAS!$A$23,IF($B1336="PARCELADO ATÉ 3X",$D1336-($D1336*TAXAS!$D$23))/3,IF($A1336=TAXAS!$A$24,IF($B1336="PARCELADO ATÉ 3X",$D1336-($D1336*TAXAS!$D$24))/3,IF($A1336=TAXAS!$A$25,IF($B1336="PARCELADO ATÉ 3X",$D1336-($D1336*TAXAS!$D$25))/3,IF($A1336=TAXAS!$A$26,IF($B1336="PARCELADO ATÉ 3X",$D1336-($D1336*TAXAS!$D$26))/3,IF($A1336=TAXAS!$A$27,IF($B1336="PARCELADO ATÉ 3X",$D1336-($D1336*TAXAS!$D$27))/3))))))))))))))))))))))))/1</f>
        <v>0</v>
      </c>
      <c r="H1336" s="9">
        <f>IF($A1336="VISA",IF($B1336="PARCELADO ATÉ 6X",$D1336-(D1336*TAXAS!$E$4))/6,IF($A1336="MASTER",IF($B1336="PARCELADO ATÉ 6X",$D1336-(D1336*TAXAS!$E$5))/6,IF($A1336="ELO",IF($B1336="PARCELADO ATÉ 6X",$D1336-(D1336*TAXAS!$E$6))/6,IF($A1336="HIPERCARD",IF($B1336="PARCELADO ATÉ 6X",$D1336-(D1336*TAXAS!$E$7))/6,IF($A1336="DINERS",IF($B1336="PARCELADO ATÉ 6X",$D1336-(D1336*TAXAS!$E$8))/6,IF($A1336="AMERICA EXPRESS",IF($B1336="PARCELADO ATÉ 6X",$D1336-(D1336*TAXAS!$E$9))/6,IF($A1336=TAXAS!$A$10,IF($B1336="PARCELADO ATÉ 6X",$D1336-($D1336*TAXAS!$E$10))/6,IF($A1336=TAXAS!$A$11,IF($B1336="PARCELADO ATÉ 6X",$D1336-($D1336*TAXAS!$E$11))/6,IF($A1336=TAXAS!$A$12,IF($B1336="PARCELADO ATÉ 6X",$D1336-($D1336*TAXAS!$E$12))/6,IF($A1336=TAXAS!$A$13,IF($B1336="PARCELADO ATÉ 6X",$D1336-($D1336*TAXAS!$E$13))/6,IF($A1336=TAXAS!$A$14,IF($B1336="PARCELADO ATÉ 6X",$D1336-($D1336*TAXAS!$E$14))/6,IF($A1336=TAXAS!$A$15,IF($B1336="PARCELADO ATÉ 6X",$D1336-($D1336*TAXAS!$E$15))/6,IF($A1336=TAXAS!$A$16,IF($B1336="PARCELADO ATÉ 6X",$D1336-($D1336*TAXAS!$E$16))/6,IF($A1336=TAXAS!$A$17,IF($B1336="PARCELADO ATÉ 6X",$D1336-($D1336*TAXAS!$E$17))/6,IF($A1336=TAXAS!$A$18,IF($B1336="PARCELADO ATÉ 6X",$D1336-($D1336*TAXAS!$E$18))/6,IF($A1336=TAXAS!$A$19,IF($B1336="PARCELADO ATÉ 6X",$D1336-($D1336*TAXAS!$E$19))/6,IF($A1336=TAXAS!$A$20,IF($B1336="PARCELADO ATÉ 6X",$D1336-($D1336*TAXAS!$E$20))/6,IF($A1336=TAXAS!$A$21,IF($B1336="PARCELADO ATÉ 6X",$D1336-($D1336*TAXAS!$E$21))/6,IF($A1336=TAXAS!$A$22,IF($B1336="PARCELADO ATÉ 6X",$D1336-($D1336*TAXAS!$E$22))/6,IF($A1336=TAXAS!$A$23,IF($B1336="PARCELADO ATÉ 6X",$D1336-($D1336*TAXAS!$E$23))/6,IF($A1336=TAXAS!$A$24,IF($B1336="PARCELADO ATÉ 6X",$D1336-($D1336*TAXAS!$E$24))/6,IF($A1336=TAXAS!$A$25,IF($B1336="PARCELADO ATÉ 6X",$D1336-($D1336*TAXAS!$E$25))/6,IF($A1336=TAXAS!$A$26,IF($B1336="PARCELADO ATÉ 6X",$D1336-($D1336*TAXAS!$E$26))/6,IF($A1336=TAXAS!$A$27,IF($B1336="PARCELADO ATÉ 6X",$D1336-($D1336*TAXAS!$E$27))/6))))))))))))))))))))))))/1</f>
        <v>0</v>
      </c>
      <c r="I1336" s="9">
        <f>IF($A1336="VISA",IF($B1336="PARCELADO ATÉ 12X",$D1336-(D1336*TAXAS!$F$4))/12,IF($A1336="MASTER",IF($B1336="PARCELADO ATÉ 12X",$D1336-(D1336*TAXAS!$F$5))/12,IF($A1336="ELO",IF($B1336="PARCELADO ATÉ 12X",$D1336-(D1336*TAXAS!$F$6))/12,IF($A1336="HIPERCARD",IF($B1336="PARCELADO ATÉ 12X",$D1336-(D1336*TAXAS!$F$7))/12,IF($A1336="DINERS",IF($B1336="PARCELADO ATÉ 12X",$D1336-(D1336*TAXAS!$F$8))/12,IF($A1336="AMERICA EXPRESS",IF($B1336="PARCELADO ATÉ 12X",$D1336-(D1336*TAXAS!$F$9))/12,IF($A1336=TAXAS!$A$10,IF($B1336="PARCELADO ATÉ 12X",$D1336-($D1336*TAXAS!$F$10))/12,IF($A1336=TAXAS!$A$11,IF($B1336="PARCELADO ATÉ 12X",$D1336-($D1336*TAXAS!$F$11))/12,IF($A1336=TAXAS!$A$12,IF($B1336="PARCELADO ATÉ 12X",$D1336-($D1336*TAXAS!$F$12))/12,IF($A1336=TAXAS!$A$13,IF($B1336="PARCELADO ATÉ 12X",$D1336-($D1336*TAXAS!$F$13))/12,IF($A1336=TAXAS!$A$14,IF($B1336="PARCELADO ATÉ 12X",$D1336-($D1336*TAXAS!$F$14))/12,IF($A1336=TAXAS!$A$15,IF($B1336="PARCELADO ATÉ 12X",$D1336-($D1336*TAXAS!$F$15))/12,IF($A1336=TAXAS!$A$16,IF($B1336="PARCELADO ATÉ 12X",$D1336-($D1336*TAXAS!$F$16))/12,IF($A1336=TAXAS!$A$17,IF($B1336="PARCELADO ATÉ 12X",$D1336-($D1336*TAXAS!$F$17))/12,IF($A1336=TAXAS!$A$18,IF($B1336="PARCELADO ATÉ 12X",$D1336-($D1336*TAXAS!$F$18))/12,IF($A1336=TAXAS!$A$19,IF($B1336="PARCELADO ATÉ 12X",$D1336-($D1336*TAXAS!$F$19))/12,IF($A1336=TAXAS!$A$20,IF($B1336="PARCELADO ATÉ 12X",$D1336-($D1336*TAXAS!$F$20))/12,IF($A1336=TAXAS!$A$21,IF($B1336="PARCELADO ATÉ 12X",$D1336-($D1336*TAXAS!$F$21))/12,IF($A1336=TAXAS!$A$22,IF($B1336="PARCELADO ATÉ 12X",$D1336-($D1336*TAXAS!$F$22))/12,IF($A1336=TAXAS!$A$23,IF($B1336="PARCELADO ATÉ 12X",$D1336-($D1336*TAXAS!$F$23))/12,IF($A1336=TAXAS!$A$24,IF($B1336="PARCELADO ATÉ 12X",$D1336-($D1336*TAXAS!$F$24))/12,IF($A1336=TAXAS!$A$25,IF($B1336="PARCELADO ATÉ 12X",$D1336-($D1336*TAXAS!$F$25))/12,IF($A1336=TAXAS!$A$26,IF($B1336="PARCELADO ATÉ 12X",$D1336-($D1336*TAXAS!$F$26))/12,IF($A1336=TAXAS!$A$27,IF($B1336="PARCELADO ATÉ 12X",$D1336-($D1336*TAXAS!$F$27))/12))))))))))))))))))))))))/1</f>
        <v>0</v>
      </c>
      <c r="J1336" s="8">
        <f t="shared" si="0"/>
        <v>0</v>
      </c>
      <c r="K1336" s="10" t="b">
        <f>IF($B1336="PARCELADO ATÉ 3X",($D1336-($D1336*TAXAS!$D$4))-$J1336)</f>
        <v>0</v>
      </c>
      <c r="L1336" s="10" t="b">
        <f>IF($B1336="PARCELADO ATÉ 6X",($D1336-($D1336*TAXAS!$E$4))-$J1336)</f>
        <v>0</v>
      </c>
      <c r="M1336" s="10" t="b">
        <f>IF($B1336="PARCELADO ATÉ 12X",($D1336-($D1336*TAXAS!$F$4))-$J1336)</f>
        <v>0</v>
      </c>
      <c r="N1336" s="8">
        <f t="shared" si="1"/>
        <v>0</v>
      </c>
      <c r="O1336" s="10">
        <f t="shared" si="2"/>
        <v>0</v>
      </c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</row>
    <row r="1337" spans="1:31" ht="15.75" customHeight="1" x14ac:dyDescent="0.2">
      <c r="A1337" s="3"/>
      <c r="B1337" s="5"/>
      <c r="C1337" s="6"/>
      <c r="D1337" s="42"/>
      <c r="E1337" s="8">
        <f>IF($A1337="VISA",IF($B1337="DÉBITO",$D1337-($D1337*TAXAS!$B$4)),IF($A1337="MASTER",IF($B1337="DÉBITO",$D1337-($D1337*TAXAS!$B$5)),IF($A1337="ELO", IF($B1337="DÉBITO",$D1337-($D1337*TAXAS!$B$6)),IF($A1337="HIPERCARD",IF($B1337="DÉBITO",$D1337-($D1337*TAXAS!$B$7)),IF($A1337="DINERS",IF($B1337="DÉBITO",$D1337-($D1337*TAXAS!$B$8)),IF($A1337="AMERICA EXPRESS",IF($B1337="DÉBITO",$D1337-($D1337*TAXAS!$B$9)),IF($A1337=TAXAS!$A$10,IF($B1337="DÉBITO",$D1337-($D1337*TAXAS!$B$10)), IF($A1337=TAXAS!$A$11,IF($B1337="DÉBITO",$D1337-($D1337*TAXAS!$B$11)), IF($A1337=TAXAS!$A$12,IF($B1337="DÉBITO",$D1337-($D1337*TAXAS!$B$12)), IF($A1337=TAXAS!$A$13,IF($B1337="DÉBITO",$D1337-($D1337*TAXAS!$B$13)), IF($A1337=TAXAS!$A$14,IF($B1337="DÉBITO",$D1337-($D1337*TAXAS!$B$14)), IF($A1337=TAXAS!$A$15,IF($B1337="DÉBITO",$D1337-($D1337*TAXAS!$B$15)), IF($A1337=TAXAS!$A$16,IF($B1337="DÉBITO",$D1337-($D1337*TAXAS!$B$16)), IF($A1337=TAXAS!$A$17,IF($B1337="DÉBITO",$D1337-($D1337*TAXAS!$B$17)), IF($A1337=TAXAS!$A$18,IF($B1337="DÉBITO",$D1337-($D1337*TAXAS!$B$18)), IF($A1337=TAXAS!$A$19,IF($B1337="DÉBITO",$D1337-($D1337*TAXAS!$B$19)), IF($A1337=TAXAS!$A$20,IF($B1337="DÉBITO",$D1337-($D1337*TAXAS!$B$20)), IF($A1337=TAXAS!$A$21,IF($B1337="DÉBITO",$D1337-($D1337*TAXAS!$B$21)), IF($A1337=TAXAS!$A$22,IF($B1337="DÉBITO",$D1337-($D1337*TAXAS!$B$22)), IF($A1337=TAXAS!$A$23,IF($B1337="DÉBITO",$D1337-($D1337*TAXAS!$B$23)), IF($A1337=TAXAS!$A$24,IF($B1337="DÉBITO",$D1337-($D1337*TAXAS!$B$24)), IF($A1337=TAXAS!$A$25,IF($B1337="DÉBITO",$D1337-($D1337*TAXAS!$B$25)), IF($A1337=TAXAS!$A$26,IF($B1337="DÉBITO",$D1337-($D1337*TAXAS!$B$26)), IF($A1337=TAXAS!$A$27,IF($B1337="DÉBITO",$D1337-($D1337*TAXAS!$B$27))))))))))))))))))))))))))/1</f>
        <v>0</v>
      </c>
      <c r="F1337" s="8">
        <f>IF($A1337="VISA",IF($B1337="CRÉDITO",$D1337-($D1337*TAXAS!$C$4)),IF($A1337="MASTER",IF($B1337="CRÉDITO",$D1337-($D1337*TAXAS!$C$5)),IF($A1337="ELO", IF($B1337="CRÉDITO",$D1337-($D1337*TAXAS!$C$6)),IF($A1337="HIPERCARD",IF($B1337="CRÉDITO",$D1337-($D1337*TAXAS!$C$7)),IF($A1337="DINERS",IF($B1337="CRÉDITO",$D1337-($D1337*TAXAS!$C$8)),IF($A1337="AMERICA EXPRESS",IF($B1337="CRÉDITO",$D1337-($D1337*TAXAS!$C$9)),IF($A1337=TAXAS!$A$10,IF($B1337="CRÉDITO",$D1337-($D1337*TAXAS!$C$10)), IF($A1337=TAXAS!$A$11,IF($B1337="CRÉDITO",$D1337-($D1337*TAXAS!$C$11)), IF($A1337=TAXAS!$A$12,IF($B1337="CRÉDITO",$D1337-($D1337*TAXAS!$C$12)), IF($A1337=TAXAS!$A$13,IF($B1337="CRÉDITO",$D1337-($D1337*TAXAS!$C$13)), IF($A1337=TAXAS!$A$14,IF($B1337="CRÉDITO",$D1337-($D1337*TAXAS!$C$14)), IF($A1337=TAXAS!$A$15,IF($B1337="CRÉDITO",$D1337-($D1337*TAXAS!$C$15)), IF($A1337=TAXAS!$A$16,IF($B1337="CRÉDITO",$D1337-($D1337*TAXAS!$C$16)), IF($A1337=TAXAS!$A$17,IF($B1337="CRÉDITO",$D1337-($D1337*TAXAS!$C$17)), IF($A1337=TAXAS!$A$18,IF($B1337="CRÉDITO",$D1337-($D1337*TAXAS!$C$18)), IF($A1337=TAXAS!$A$19,IF($B1337="CRÉDITO",$D1337-($D1337*TAXAS!$C$19)), IF($A1337=TAXAS!$A$20,IF($B1337="CRÉDITO",$D1337-($D1337*TAXAS!$C$20)), IF($A1337=TAXAS!$A$21,IF($B1337="CRÉDITO",$D1337-($D1337*TAXAS!$C$21)), IF($A1337=TAXAS!$A$22,IF($B1337="CRÉDITO",$D1337-($D1337*TAXAS!$C$22)), IF($A1337=TAXAS!$A$23,IF($B1337="CRÉDITO",$D1337-($D1337*TAXAS!$C$23)), IF($A1337=TAXAS!$A$24,IF($B1337="CRÉDITO",$D1337-($D1337*TAXAS!$C$24)), IF($A1337=TAXAS!$A$25,IF($B1337="CRÉDITO",$D1337-($D1337*TAXAS!$C$25)), IF($A1337=TAXAS!$A$26,IF($B1337="CRÉDITO",$D1337-($D1337*TAXAS!$C$26)), IF($A1337=TAXAS!$A$27,IF($B1337="CRÉDITO",$D1337-($D1337*TAXAS!$C$27))))))))))))))))))))))))))/1</f>
        <v>0</v>
      </c>
      <c r="G1337" s="9">
        <f>IF($A1337="VISA",IF($B1337="PARCELADO ATÉ 3X",$D1337-(D1337*TAXAS!$D$4))/3,IF($A1337="MASTER",IF($B1337="PARCELADO ATÉ 3X",$D1337-(D1337*TAXAS!$D$5))/3,IF($A1337="ELO",IF($B1337="PARCELADO ATÉ 3X",$D1337-(D1337*TAXAS!$D$6))/3,IF($A1337="HIPERCARD",IF($B1337="PARCELADO ATÉ 3X",$D1337-(D1337*TAXAS!$D$7))/3,IF($A1337="DINERS",IF($B1337="PARCELADO ATÉ 3X",$D1337-(D1337*TAXAS!$D$8))/3,IF($A1337="AMERICA EXPRESS",IF($B1337="PARCELADO ATÉ 3X",$D1337-(D1337*TAXAS!$D$9))/3,IF($A1337=TAXAS!$A$10,IF($B1337="PARCELADO ATÉ 3X",$D1337-($D1337*TAXAS!$D$10))/3,IF($A1337=TAXAS!$A$11,IF($B1337="PARCELADO ATÉ 3X",$D1337-($D1337*TAXAS!$D$11))/3,IF($A1337=TAXAS!$A$12,IF($B1337="PARCELADO ATÉ 3X",$D1337-($D1337*TAXAS!$D$12))/3,IF($A1337=TAXAS!$A$13,IF($B1337="PARCELADO ATÉ 3X",$D1337-($D1337*TAXAS!$D$13))/3,IF($A1337=TAXAS!$A$14,IF($B1337="PARCELADO ATÉ 3X",$D1337-($D1337*TAXAS!$D$14))/3,IF($A1337=TAXAS!$A$15,IF($B1337="PARCELADO ATÉ 3X",$D1337-($D1337*TAXAS!$D$15))/3,IF($A1337=TAXAS!$A$16,IF($B1337="PARCELADO ATÉ 3X",$D1337-($D1337*TAXAS!$D$16))/3,IF($A1337=TAXAS!$A$17,IF($B1337="PARCELADO ATÉ 3X",$D1337-($D1337*TAXAS!$D$17))/3,IF($A1337=TAXAS!$A$18,IF($B1337="PARCELADO ATÉ 3X",$D1337-($D1337*TAXAS!$D$18))/3,IF($A1337=TAXAS!$A$19,IF($B1337="PARCELADO ATÉ 3X",$D1337-($D1337*TAXAS!$D$19))/3,IF($A1337=TAXAS!$A$20,IF($B1337="PARCELADO ATÉ 3X",$D1337-($D1337*TAXAS!$D$20))/3,IF($A1337=TAXAS!$A$21,IF($B1337="PARCELADO ATÉ 3X",$D1337-($D1337*TAXAS!$D$21))/3,IF($A1337=TAXAS!$A$22,IF($B1337="PARCELADO ATÉ 3X",$D1337-($D1337*TAXAS!$D$22))/3,IF($A1337=TAXAS!$A$23,IF($B1337="PARCELADO ATÉ 3X",$D1337-($D1337*TAXAS!$D$23))/3,IF($A1337=TAXAS!$A$24,IF($B1337="PARCELADO ATÉ 3X",$D1337-($D1337*TAXAS!$D$24))/3,IF($A1337=TAXAS!$A$25,IF($B1337="PARCELADO ATÉ 3X",$D1337-($D1337*TAXAS!$D$25))/3,IF($A1337=TAXAS!$A$26,IF($B1337="PARCELADO ATÉ 3X",$D1337-($D1337*TAXAS!$D$26))/3,IF($A1337=TAXAS!$A$27,IF($B1337="PARCELADO ATÉ 3X",$D1337-($D1337*TAXAS!$D$27))/3))))))))))))))))))))))))/1</f>
        <v>0</v>
      </c>
      <c r="H1337" s="9">
        <f>IF($A1337="VISA",IF($B1337="PARCELADO ATÉ 6X",$D1337-(D1337*TAXAS!$E$4))/6,IF($A1337="MASTER",IF($B1337="PARCELADO ATÉ 6X",$D1337-(D1337*TAXAS!$E$5))/6,IF($A1337="ELO",IF($B1337="PARCELADO ATÉ 6X",$D1337-(D1337*TAXAS!$E$6))/6,IF($A1337="HIPERCARD",IF($B1337="PARCELADO ATÉ 6X",$D1337-(D1337*TAXAS!$E$7))/6,IF($A1337="DINERS",IF($B1337="PARCELADO ATÉ 6X",$D1337-(D1337*TAXAS!$E$8))/6,IF($A1337="AMERICA EXPRESS",IF($B1337="PARCELADO ATÉ 6X",$D1337-(D1337*TAXAS!$E$9))/6,IF($A1337=TAXAS!$A$10,IF($B1337="PARCELADO ATÉ 6X",$D1337-($D1337*TAXAS!$E$10))/6,IF($A1337=TAXAS!$A$11,IF($B1337="PARCELADO ATÉ 6X",$D1337-($D1337*TAXAS!$E$11))/6,IF($A1337=TAXAS!$A$12,IF($B1337="PARCELADO ATÉ 6X",$D1337-($D1337*TAXAS!$E$12))/6,IF($A1337=TAXAS!$A$13,IF($B1337="PARCELADO ATÉ 6X",$D1337-($D1337*TAXAS!$E$13))/6,IF($A1337=TAXAS!$A$14,IF($B1337="PARCELADO ATÉ 6X",$D1337-($D1337*TAXAS!$E$14))/6,IF($A1337=TAXAS!$A$15,IF($B1337="PARCELADO ATÉ 6X",$D1337-($D1337*TAXAS!$E$15))/6,IF($A1337=TAXAS!$A$16,IF($B1337="PARCELADO ATÉ 6X",$D1337-($D1337*TAXAS!$E$16))/6,IF($A1337=TAXAS!$A$17,IF($B1337="PARCELADO ATÉ 6X",$D1337-($D1337*TAXAS!$E$17))/6,IF($A1337=TAXAS!$A$18,IF($B1337="PARCELADO ATÉ 6X",$D1337-($D1337*TAXAS!$E$18))/6,IF($A1337=TAXAS!$A$19,IF($B1337="PARCELADO ATÉ 6X",$D1337-($D1337*TAXAS!$E$19))/6,IF($A1337=TAXAS!$A$20,IF($B1337="PARCELADO ATÉ 6X",$D1337-($D1337*TAXAS!$E$20))/6,IF($A1337=TAXAS!$A$21,IF($B1337="PARCELADO ATÉ 6X",$D1337-($D1337*TAXAS!$E$21))/6,IF($A1337=TAXAS!$A$22,IF($B1337="PARCELADO ATÉ 6X",$D1337-($D1337*TAXAS!$E$22))/6,IF($A1337=TAXAS!$A$23,IF($B1337="PARCELADO ATÉ 6X",$D1337-($D1337*TAXAS!$E$23))/6,IF($A1337=TAXAS!$A$24,IF($B1337="PARCELADO ATÉ 6X",$D1337-($D1337*TAXAS!$E$24))/6,IF($A1337=TAXAS!$A$25,IF($B1337="PARCELADO ATÉ 6X",$D1337-($D1337*TAXAS!$E$25))/6,IF($A1337=TAXAS!$A$26,IF($B1337="PARCELADO ATÉ 6X",$D1337-($D1337*TAXAS!$E$26))/6,IF($A1337=TAXAS!$A$27,IF($B1337="PARCELADO ATÉ 6X",$D1337-($D1337*TAXAS!$E$27))/6))))))))))))))))))))))))/1</f>
        <v>0</v>
      </c>
      <c r="I1337" s="9">
        <f>IF($A1337="VISA",IF($B1337="PARCELADO ATÉ 12X",$D1337-(D1337*TAXAS!$F$4))/12,IF($A1337="MASTER",IF($B1337="PARCELADO ATÉ 12X",$D1337-(D1337*TAXAS!$F$5))/12,IF($A1337="ELO",IF($B1337="PARCELADO ATÉ 12X",$D1337-(D1337*TAXAS!$F$6))/12,IF($A1337="HIPERCARD",IF($B1337="PARCELADO ATÉ 12X",$D1337-(D1337*TAXAS!$F$7))/12,IF($A1337="DINERS",IF($B1337="PARCELADO ATÉ 12X",$D1337-(D1337*TAXAS!$F$8))/12,IF($A1337="AMERICA EXPRESS",IF($B1337="PARCELADO ATÉ 12X",$D1337-(D1337*TAXAS!$F$9))/12,IF($A1337=TAXAS!$A$10,IF($B1337="PARCELADO ATÉ 12X",$D1337-($D1337*TAXAS!$F$10))/12,IF($A1337=TAXAS!$A$11,IF($B1337="PARCELADO ATÉ 12X",$D1337-($D1337*TAXAS!$F$11))/12,IF($A1337=TAXAS!$A$12,IF($B1337="PARCELADO ATÉ 12X",$D1337-($D1337*TAXAS!$F$12))/12,IF($A1337=TAXAS!$A$13,IF($B1337="PARCELADO ATÉ 12X",$D1337-($D1337*TAXAS!$F$13))/12,IF($A1337=TAXAS!$A$14,IF($B1337="PARCELADO ATÉ 12X",$D1337-($D1337*TAXAS!$F$14))/12,IF($A1337=TAXAS!$A$15,IF($B1337="PARCELADO ATÉ 12X",$D1337-($D1337*TAXAS!$F$15))/12,IF($A1337=TAXAS!$A$16,IF($B1337="PARCELADO ATÉ 12X",$D1337-($D1337*TAXAS!$F$16))/12,IF($A1337=TAXAS!$A$17,IF($B1337="PARCELADO ATÉ 12X",$D1337-($D1337*TAXAS!$F$17))/12,IF($A1337=TAXAS!$A$18,IF($B1337="PARCELADO ATÉ 12X",$D1337-($D1337*TAXAS!$F$18))/12,IF($A1337=TAXAS!$A$19,IF($B1337="PARCELADO ATÉ 12X",$D1337-($D1337*TAXAS!$F$19))/12,IF($A1337=TAXAS!$A$20,IF($B1337="PARCELADO ATÉ 12X",$D1337-($D1337*TAXAS!$F$20))/12,IF($A1337=TAXAS!$A$21,IF($B1337="PARCELADO ATÉ 12X",$D1337-($D1337*TAXAS!$F$21))/12,IF($A1337=TAXAS!$A$22,IF($B1337="PARCELADO ATÉ 12X",$D1337-($D1337*TAXAS!$F$22))/12,IF($A1337=TAXAS!$A$23,IF($B1337="PARCELADO ATÉ 12X",$D1337-($D1337*TAXAS!$F$23))/12,IF($A1337=TAXAS!$A$24,IF($B1337="PARCELADO ATÉ 12X",$D1337-($D1337*TAXAS!$F$24))/12,IF($A1337=TAXAS!$A$25,IF($B1337="PARCELADO ATÉ 12X",$D1337-($D1337*TAXAS!$F$25))/12,IF($A1337=TAXAS!$A$26,IF($B1337="PARCELADO ATÉ 12X",$D1337-($D1337*TAXAS!$F$26))/12,IF($A1337=TAXAS!$A$27,IF($B1337="PARCELADO ATÉ 12X",$D1337-($D1337*TAXAS!$F$27))/12))))))))))))))))))))))))/1</f>
        <v>0</v>
      </c>
      <c r="J1337" s="8">
        <f t="shared" si="0"/>
        <v>0</v>
      </c>
      <c r="K1337" s="10" t="b">
        <f>IF($B1337="PARCELADO ATÉ 3X",($D1337-($D1337*TAXAS!$D$4))-$J1337)</f>
        <v>0</v>
      </c>
      <c r="L1337" s="10" t="b">
        <f>IF($B1337="PARCELADO ATÉ 6X",($D1337-($D1337*TAXAS!$E$4))-$J1337)</f>
        <v>0</v>
      </c>
      <c r="M1337" s="10" t="b">
        <f>IF($B1337="PARCELADO ATÉ 12X",($D1337-($D1337*TAXAS!$F$4))-$J1337)</f>
        <v>0</v>
      </c>
      <c r="N1337" s="8">
        <f t="shared" si="1"/>
        <v>0</v>
      </c>
      <c r="O1337" s="10">
        <f t="shared" si="2"/>
        <v>0</v>
      </c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</row>
    <row r="1338" spans="1:31" ht="15.75" customHeight="1" x14ac:dyDescent="0.2">
      <c r="A1338" s="3"/>
      <c r="B1338" s="5"/>
      <c r="C1338" s="6"/>
      <c r="D1338" s="42"/>
      <c r="E1338" s="8">
        <f>IF($A1338="VISA",IF($B1338="DÉBITO",$D1338-($D1338*TAXAS!$B$4)),IF($A1338="MASTER",IF($B1338="DÉBITO",$D1338-($D1338*TAXAS!$B$5)),IF($A1338="ELO", IF($B1338="DÉBITO",$D1338-($D1338*TAXAS!$B$6)),IF($A1338="HIPERCARD",IF($B1338="DÉBITO",$D1338-($D1338*TAXAS!$B$7)),IF($A1338="DINERS",IF($B1338="DÉBITO",$D1338-($D1338*TAXAS!$B$8)),IF($A1338="AMERICA EXPRESS",IF($B1338="DÉBITO",$D1338-($D1338*TAXAS!$B$9)),IF($A1338=TAXAS!$A$10,IF($B1338="DÉBITO",$D1338-($D1338*TAXAS!$B$10)), IF($A1338=TAXAS!$A$11,IF($B1338="DÉBITO",$D1338-($D1338*TAXAS!$B$11)), IF($A1338=TAXAS!$A$12,IF($B1338="DÉBITO",$D1338-($D1338*TAXAS!$B$12)), IF($A1338=TAXAS!$A$13,IF($B1338="DÉBITO",$D1338-($D1338*TAXAS!$B$13)), IF($A1338=TAXAS!$A$14,IF($B1338="DÉBITO",$D1338-($D1338*TAXAS!$B$14)), IF($A1338=TAXAS!$A$15,IF($B1338="DÉBITO",$D1338-($D1338*TAXAS!$B$15)), IF($A1338=TAXAS!$A$16,IF($B1338="DÉBITO",$D1338-($D1338*TAXAS!$B$16)), IF($A1338=TAXAS!$A$17,IF($B1338="DÉBITO",$D1338-($D1338*TAXAS!$B$17)), IF($A1338=TAXAS!$A$18,IF($B1338="DÉBITO",$D1338-($D1338*TAXAS!$B$18)), IF($A1338=TAXAS!$A$19,IF($B1338="DÉBITO",$D1338-($D1338*TAXAS!$B$19)), IF($A1338=TAXAS!$A$20,IF($B1338="DÉBITO",$D1338-($D1338*TAXAS!$B$20)), IF($A1338=TAXAS!$A$21,IF($B1338="DÉBITO",$D1338-($D1338*TAXAS!$B$21)), IF($A1338=TAXAS!$A$22,IF($B1338="DÉBITO",$D1338-($D1338*TAXAS!$B$22)), IF($A1338=TAXAS!$A$23,IF($B1338="DÉBITO",$D1338-($D1338*TAXAS!$B$23)), IF($A1338=TAXAS!$A$24,IF($B1338="DÉBITO",$D1338-($D1338*TAXAS!$B$24)), IF($A1338=TAXAS!$A$25,IF($B1338="DÉBITO",$D1338-($D1338*TAXAS!$B$25)), IF($A1338=TAXAS!$A$26,IF($B1338="DÉBITO",$D1338-($D1338*TAXAS!$B$26)), IF($A1338=TAXAS!$A$27,IF($B1338="DÉBITO",$D1338-($D1338*TAXAS!$B$27))))))))))))))))))))))))))/1</f>
        <v>0</v>
      </c>
      <c r="F1338" s="8">
        <f>IF($A1338="VISA",IF($B1338="CRÉDITO",$D1338-($D1338*TAXAS!$C$4)),IF($A1338="MASTER",IF($B1338="CRÉDITO",$D1338-($D1338*TAXAS!$C$5)),IF($A1338="ELO", IF($B1338="CRÉDITO",$D1338-($D1338*TAXAS!$C$6)),IF($A1338="HIPERCARD",IF($B1338="CRÉDITO",$D1338-($D1338*TAXAS!$C$7)),IF($A1338="DINERS",IF($B1338="CRÉDITO",$D1338-($D1338*TAXAS!$C$8)),IF($A1338="AMERICA EXPRESS",IF($B1338="CRÉDITO",$D1338-($D1338*TAXAS!$C$9)),IF($A1338=TAXAS!$A$10,IF($B1338="CRÉDITO",$D1338-($D1338*TAXAS!$C$10)), IF($A1338=TAXAS!$A$11,IF($B1338="CRÉDITO",$D1338-($D1338*TAXAS!$C$11)), IF($A1338=TAXAS!$A$12,IF($B1338="CRÉDITO",$D1338-($D1338*TAXAS!$C$12)), IF($A1338=TAXAS!$A$13,IF($B1338="CRÉDITO",$D1338-($D1338*TAXAS!$C$13)), IF($A1338=TAXAS!$A$14,IF($B1338="CRÉDITO",$D1338-($D1338*TAXAS!$C$14)), IF($A1338=TAXAS!$A$15,IF($B1338="CRÉDITO",$D1338-($D1338*TAXAS!$C$15)), IF($A1338=TAXAS!$A$16,IF($B1338="CRÉDITO",$D1338-($D1338*TAXAS!$C$16)), IF($A1338=TAXAS!$A$17,IF($B1338="CRÉDITO",$D1338-($D1338*TAXAS!$C$17)), IF($A1338=TAXAS!$A$18,IF($B1338="CRÉDITO",$D1338-($D1338*TAXAS!$C$18)), IF($A1338=TAXAS!$A$19,IF($B1338="CRÉDITO",$D1338-($D1338*TAXAS!$C$19)), IF($A1338=TAXAS!$A$20,IF($B1338="CRÉDITO",$D1338-($D1338*TAXAS!$C$20)), IF($A1338=TAXAS!$A$21,IF($B1338="CRÉDITO",$D1338-($D1338*TAXAS!$C$21)), IF($A1338=TAXAS!$A$22,IF($B1338="CRÉDITO",$D1338-($D1338*TAXAS!$C$22)), IF($A1338=TAXAS!$A$23,IF($B1338="CRÉDITO",$D1338-($D1338*TAXAS!$C$23)), IF($A1338=TAXAS!$A$24,IF($B1338="CRÉDITO",$D1338-($D1338*TAXAS!$C$24)), IF($A1338=TAXAS!$A$25,IF($B1338="CRÉDITO",$D1338-($D1338*TAXAS!$C$25)), IF($A1338=TAXAS!$A$26,IF($B1338="CRÉDITO",$D1338-($D1338*TAXAS!$C$26)), IF($A1338=TAXAS!$A$27,IF($B1338="CRÉDITO",$D1338-($D1338*TAXAS!$C$27))))))))))))))))))))))))))/1</f>
        <v>0</v>
      </c>
      <c r="G1338" s="9">
        <f>IF($A1338="VISA",IF($B1338="PARCELADO ATÉ 3X",$D1338-(D1338*TAXAS!$D$4))/3,IF($A1338="MASTER",IF($B1338="PARCELADO ATÉ 3X",$D1338-(D1338*TAXAS!$D$5))/3,IF($A1338="ELO",IF($B1338="PARCELADO ATÉ 3X",$D1338-(D1338*TAXAS!$D$6))/3,IF($A1338="HIPERCARD",IF($B1338="PARCELADO ATÉ 3X",$D1338-(D1338*TAXAS!$D$7))/3,IF($A1338="DINERS",IF($B1338="PARCELADO ATÉ 3X",$D1338-(D1338*TAXAS!$D$8))/3,IF($A1338="AMERICA EXPRESS",IF($B1338="PARCELADO ATÉ 3X",$D1338-(D1338*TAXAS!$D$9))/3,IF($A1338=TAXAS!$A$10,IF($B1338="PARCELADO ATÉ 3X",$D1338-($D1338*TAXAS!$D$10))/3,IF($A1338=TAXAS!$A$11,IF($B1338="PARCELADO ATÉ 3X",$D1338-($D1338*TAXAS!$D$11))/3,IF($A1338=TAXAS!$A$12,IF($B1338="PARCELADO ATÉ 3X",$D1338-($D1338*TAXAS!$D$12))/3,IF($A1338=TAXAS!$A$13,IF($B1338="PARCELADO ATÉ 3X",$D1338-($D1338*TAXAS!$D$13))/3,IF($A1338=TAXAS!$A$14,IF($B1338="PARCELADO ATÉ 3X",$D1338-($D1338*TAXAS!$D$14))/3,IF($A1338=TAXAS!$A$15,IF($B1338="PARCELADO ATÉ 3X",$D1338-($D1338*TAXAS!$D$15))/3,IF($A1338=TAXAS!$A$16,IF($B1338="PARCELADO ATÉ 3X",$D1338-($D1338*TAXAS!$D$16))/3,IF($A1338=TAXAS!$A$17,IF($B1338="PARCELADO ATÉ 3X",$D1338-($D1338*TAXAS!$D$17))/3,IF($A1338=TAXAS!$A$18,IF($B1338="PARCELADO ATÉ 3X",$D1338-($D1338*TAXAS!$D$18))/3,IF($A1338=TAXAS!$A$19,IF($B1338="PARCELADO ATÉ 3X",$D1338-($D1338*TAXAS!$D$19))/3,IF($A1338=TAXAS!$A$20,IF($B1338="PARCELADO ATÉ 3X",$D1338-($D1338*TAXAS!$D$20))/3,IF($A1338=TAXAS!$A$21,IF($B1338="PARCELADO ATÉ 3X",$D1338-($D1338*TAXAS!$D$21))/3,IF($A1338=TAXAS!$A$22,IF($B1338="PARCELADO ATÉ 3X",$D1338-($D1338*TAXAS!$D$22))/3,IF($A1338=TAXAS!$A$23,IF($B1338="PARCELADO ATÉ 3X",$D1338-($D1338*TAXAS!$D$23))/3,IF($A1338=TAXAS!$A$24,IF($B1338="PARCELADO ATÉ 3X",$D1338-($D1338*TAXAS!$D$24))/3,IF($A1338=TAXAS!$A$25,IF($B1338="PARCELADO ATÉ 3X",$D1338-($D1338*TAXAS!$D$25))/3,IF($A1338=TAXAS!$A$26,IF($B1338="PARCELADO ATÉ 3X",$D1338-($D1338*TAXAS!$D$26))/3,IF($A1338=TAXAS!$A$27,IF($B1338="PARCELADO ATÉ 3X",$D1338-($D1338*TAXAS!$D$27))/3))))))))))))))))))))))))/1</f>
        <v>0</v>
      </c>
      <c r="H1338" s="9">
        <f>IF($A1338="VISA",IF($B1338="PARCELADO ATÉ 6X",$D1338-(D1338*TAXAS!$E$4))/6,IF($A1338="MASTER",IF($B1338="PARCELADO ATÉ 6X",$D1338-(D1338*TAXAS!$E$5))/6,IF($A1338="ELO",IF($B1338="PARCELADO ATÉ 6X",$D1338-(D1338*TAXAS!$E$6))/6,IF($A1338="HIPERCARD",IF($B1338="PARCELADO ATÉ 6X",$D1338-(D1338*TAXAS!$E$7))/6,IF($A1338="DINERS",IF($B1338="PARCELADO ATÉ 6X",$D1338-(D1338*TAXAS!$E$8))/6,IF($A1338="AMERICA EXPRESS",IF($B1338="PARCELADO ATÉ 6X",$D1338-(D1338*TAXAS!$E$9))/6,IF($A1338=TAXAS!$A$10,IF($B1338="PARCELADO ATÉ 6X",$D1338-($D1338*TAXAS!$E$10))/6,IF($A1338=TAXAS!$A$11,IF($B1338="PARCELADO ATÉ 6X",$D1338-($D1338*TAXAS!$E$11))/6,IF($A1338=TAXAS!$A$12,IF($B1338="PARCELADO ATÉ 6X",$D1338-($D1338*TAXAS!$E$12))/6,IF($A1338=TAXAS!$A$13,IF($B1338="PARCELADO ATÉ 6X",$D1338-($D1338*TAXAS!$E$13))/6,IF($A1338=TAXAS!$A$14,IF($B1338="PARCELADO ATÉ 6X",$D1338-($D1338*TAXAS!$E$14))/6,IF($A1338=TAXAS!$A$15,IF($B1338="PARCELADO ATÉ 6X",$D1338-($D1338*TAXAS!$E$15))/6,IF($A1338=TAXAS!$A$16,IF($B1338="PARCELADO ATÉ 6X",$D1338-($D1338*TAXAS!$E$16))/6,IF($A1338=TAXAS!$A$17,IF($B1338="PARCELADO ATÉ 6X",$D1338-($D1338*TAXAS!$E$17))/6,IF($A1338=TAXAS!$A$18,IF($B1338="PARCELADO ATÉ 6X",$D1338-($D1338*TAXAS!$E$18))/6,IF($A1338=TAXAS!$A$19,IF($B1338="PARCELADO ATÉ 6X",$D1338-($D1338*TAXAS!$E$19))/6,IF($A1338=TAXAS!$A$20,IF($B1338="PARCELADO ATÉ 6X",$D1338-($D1338*TAXAS!$E$20))/6,IF($A1338=TAXAS!$A$21,IF($B1338="PARCELADO ATÉ 6X",$D1338-($D1338*TAXAS!$E$21))/6,IF($A1338=TAXAS!$A$22,IF($B1338="PARCELADO ATÉ 6X",$D1338-($D1338*TAXAS!$E$22))/6,IF($A1338=TAXAS!$A$23,IF($B1338="PARCELADO ATÉ 6X",$D1338-($D1338*TAXAS!$E$23))/6,IF($A1338=TAXAS!$A$24,IF($B1338="PARCELADO ATÉ 6X",$D1338-($D1338*TAXAS!$E$24))/6,IF($A1338=TAXAS!$A$25,IF($B1338="PARCELADO ATÉ 6X",$D1338-($D1338*TAXAS!$E$25))/6,IF($A1338=TAXAS!$A$26,IF($B1338="PARCELADO ATÉ 6X",$D1338-($D1338*TAXAS!$E$26))/6,IF($A1338=TAXAS!$A$27,IF($B1338="PARCELADO ATÉ 6X",$D1338-($D1338*TAXAS!$E$27))/6))))))))))))))))))))))))/1</f>
        <v>0</v>
      </c>
      <c r="I1338" s="9">
        <f>IF($A1338="VISA",IF($B1338="PARCELADO ATÉ 12X",$D1338-(D1338*TAXAS!$F$4))/12,IF($A1338="MASTER",IF($B1338="PARCELADO ATÉ 12X",$D1338-(D1338*TAXAS!$F$5))/12,IF($A1338="ELO",IF($B1338="PARCELADO ATÉ 12X",$D1338-(D1338*TAXAS!$F$6))/12,IF($A1338="HIPERCARD",IF($B1338="PARCELADO ATÉ 12X",$D1338-(D1338*TAXAS!$F$7))/12,IF($A1338="DINERS",IF($B1338="PARCELADO ATÉ 12X",$D1338-(D1338*TAXAS!$F$8))/12,IF($A1338="AMERICA EXPRESS",IF($B1338="PARCELADO ATÉ 12X",$D1338-(D1338*TAXAS!$F$9))/12,IF($A1338=TAXAS!$A$10,IF($B1338="PARCELADO ATÉ 12X",$D1338-($D1338*TAXAS!$F$10))/12,IF($A1338=TAXAS!$A$11,IF($B1338="PARCELADO ATÉ 12X",$D1338-($D1338*TAXAS!$F$11))/12,IF($A1338=TAXAS!$A$12,IF($B1338="PARCELADO ATÉ 12X",$D1338-($D1338*TAXAS!$F$12))/12,IF($A1338=TAXAS!$A$13,IF($B1338="PARCELADO ATÉ 12X",$D1338-($D1338*TAXAS!$F$13))/12,IF($A1338=TAXAS!$A$14,IF($B1338="PARCELADO ATÉ 12X",$D1338-($D1338*TAXAS!$F$14))/12,IF($A1338=TAXAS!$A$15,IF($B1338="PARCELADO ATÉ 12X",$D1338-($D1338*TAXAS!$F$15))/12,IF($A1338=TAXAS!$A$16,IF($B1338="PARCELADO ATÉ 12X",$D1338-($D1338*TAXAS!$F$16))/12,IF($A1338=TAXAS!$A$17,IF($B1338="PARCELADO ATÉ 12X",$D1338-($D1338*TAXAS!$F$17))/12,IF($A1338=TAXAS!$A$18,IF($B1338="PARCELADO ATÉ 12X",$D1338-($D1338*TAXAS!$F$18))/12,IF($A1338=TAXAS!$A$19,IF($B1338="PARCELADO ATÉ 12X",$D1338-($D1338*TAXAS!$F$19))/12,IF($A1338=TAXAS!$A$20,IF($B1338="PARCELADO ATÉ 12X",$D1338-($D1338*TAXAS!$F$20))/12,IF($A1338=TAXAS!$A$21,IF($B1338="PARCELADO ATÉ 12X",$D1338-($D1338*TAXAS!$F$21))/12,IF($A1338=TAXAS!$A$22,IF($B1338="PARCELADO ATÉ 12X",$D1338-($D1338*TAXAS!$F$22))/12,IF($A1338=TAXAS!$A$23,IF($B1338="PARCELADO ATÉ 12X",$D1338-($D1338*TAXAS!$F$23))/12,IF($A1338=TAXAS!$A$24,IF($B1338="PARCELADO ATÉ 12X",$D1338-($D1338*TAXAS!$F$24))/12,IF($A1338=TAXAS!$A$25,IF($B1338="PARCELADO ATÉ 12X",$D1338-($D1338*TAXAS!$F$25))/12,IF($A1338=TAXAS!$A$26,IF($B1338="PARCELADO ATÉ 12X",$D1338-($D1338*TAXAS!$F$26))/12,IF($A1338=TAXAS!$A$27,IF($B1338="PARCELADO ATÉ 12X",$D1338-($D1338*TAXAS!$F$27))/12))))))))))))))))))))))))/1</f>
        <v>0</v>
      </c>
      <c r="J1338" s="8">
        <f t="shared" si="0"/>
        <v>0</v>
      </c>
      <c r="K1338" s="10" t="b">
        <f>IF($B1338="PARCELADO ATÉ 3X",($D1338-($D1338*TAXAS!$D$4))-$J1338)</f>
        <v>0</v>
      </c>
      <c r="L1338" s="10" t="b">
        <f>IF($B1338="PARCELADO ATÉ 6X",($D1338-($D1338*TAXAS!$E$4))-$J1338)</f>
        <v>0</v>
      </c>
      <c r="M1338" s="10" t="b">
        <f>IF($B1338="PARCELADO ATÉ 12X",($D1338-($D1338*TAXAS!$F$4))-$J1338)</f>
        <v>0</v>
      </c>
      <c r="N1338" s="8">
        <f t="shared" si="1"/>
        <v>0</v>
      </c>
      <c r="O1338" s="10">
        <f t="shared" si="2"/>
        <v>0</v>
      </c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</row>
    <row r="1339" spans="1:31" ht="15.75" customHeight="1" x14ac:dyDescent="0.2">
      <c r="A1339" s="3"/>
      <c r="B1339" s="5"/>
      <c r="C1339" s="6"/>
      <c r="D1339" s="42"/>
      <c r="E1339" s="8">
        <f>IF($A1339="VISA",IF($B1339="DÉBITO",$D1339-($D1339*TAXAS!$B$4)),IF($A1339="MASTER",IF($B1339="DÉBITO",$D1339-($D1339*TAXAS!$B$5)),IF($A1339="ELO", IF($B1339="DÉBITO",$D1339-($D1339*TAXAS!$B$6)),IF($A1339="HIPERCARD",IF($B1339="DÉBITO",$D1339-($D1339*TAXAS!$B$7)),IF($A1339="DINERS",IF($B1339="DÉBITO",$D1339-($D1339*TAXAS!$B$8)),IF($A1339="AMERICA EXPRESS",IF($B1339="DÉBITO",$D1339-($D1339*TAXAS!$B$9)),IF($A1339=TAXAS!$A$10,IF($B1339="DÉBITO",$D1339-($D1339*TAXAS!$B$10)), IF($A1339=TAXAS!$A$11,IF($B1339="DÉBITO",$D1339-($D1339*TAXAS!$B$11)), IF($A1339=TAXAS!$A$12,IF($B1339="DÉBITO",$D1339-($D1339*TAXAS!$B$12)), IF($A1339=TAXAS!$A$13,IF($B1339="DÉBITO",$D1339-($D1339*TAXAS!$B$13)), IF($A1339=TAXAS!$A$14,IF($B1339="DÉBITO",$D1339-($D1339*TAXAS!$B$14)), IF($A1339=TAXAS!$A$15,IF($B1339="DÉBITO",$D1339-($D1339*TAXAS!$B$15)), IF($A1339=TAXAS!$A$16,IF($B1339="DÉBITO",$D1339-($D1339*TAXAS!$B$16)), IF($A1339=TAXAS!$A$17,IF($B1339="DÉBITO",$D1339-($D1339*TAXAS!$B$17)), IF($A1339=TAXAS!$A$18,IF($B1339="DÉBITO",$D1339-($D1339*TAXAS!$B$18)), IF($A1339=TAXAS!$A$19,IF($B1339="DÉBITO",$D1339-($D1339*TAXAS!$B$19)), IF($A1339=TAXAS!$A$20,IF($B1339="DÉBITO",$D1339-($D1339*TAXAS!$B$20)), IF($A1339=TAXAS!$A$21,IF($B1339="DÉBITO",$D1339-($D1339*TAXAS!$B$21)), IF($A1339=TAXAS!$A$22,IF($B1339="DÉBITO",$D1339-($D1339*TAXAS!$B$22)), IF($A1339=TAXAS!$A$23,IF($B1339="DÉBITO",$D1339-($D1339*TAXAS!$B$23)), IF($A1339=TAXAS!$A$24,IF($B1339="DÉBITO",$D1339-($D1339*TAXAS!$B$24)), IF($A1339=TAXAS!$A$25,IF($B1339="DÉBITO",$D1339-($D1339*TAXAS!$B$25)), IF($A1339=TAXAS!$A$26,IF($B1339="DÉBITO",$D1339-($D1339*TAXAS!$B$26)), IF($A1339=TAXAS!$A$27,IF($B1339="DÉBITO",$D1339-($D1339*TAXAS!$B$27))))))))))))))))))))))))))/1</f>
        <v>0</v>
      </c>
      <c r="F1339" s="8">
        <f>IF($A1339="VISA",IF($B1339="CRÉDITO",$D1339-($D1339*TAXAS!$C$4)),IF($A1339="MASTER",IF($B1339="CRÉDITO",$D1339-($D1339*TAXAS!$C$5)),IF($A1339="ELO", IF($B1339="CRÉDITO",$D1339-($D1339*TAXAS!$C$6)),IF($A1339="HIPERCARD",IF($B1339="CRÉDITO",$D1339-($D1339*TAXAS!$C$7)),IF($A1339="DINERS",IF($B1339="CRÉDITO",$D1339-($D1339*TAXAS!$C$8)),IF($A1339="AMERICA EXPRESS",IF($B1339="CRÉDITO",$D1339-($D1339*TAXAS!$C$9)),IF($A1339=TAXAS!$A$10,IF($B1339="CRÉDITO",$D1339-($D1339*TAXAS!$C$10)), IF($A1339=TAXAS!$A$11,IF($B1339="CRÉDITO",$D1339-($D1339*TAXAS!$C$11)), IF($A1339=TAXAS!$A$12,IF($B1339="CRÉDITO",$D1339-($D1339*TAXAS!$C$12)), IF($A1339=TAXAS!$A$13,IF($B1339="CRÉDITO",$D1339-($D1339*TAXAS!$C$13)), IF($A1339=TAXAS!$A$14,IF($B1339="CRÉDITO",$D1339-($D1339*TAXAS!$C$14)), IF($A1339=TAXAS!$A$15,IF($B1339="CRÉDITO",$D1339-($D1339*TAXAS!$C$15)), IF($A1339=TAXAS!$A$16,IF($B1339="CRÉDITO",$D1339-($D1339*TAXAS!$C$16)), IF($A1339=TAXAS!$A$17,IF($B1339="CRÉDITO",$D1339-($D1339*TAXAS!$C$17)), IF($A1339=TAXAS!$A$18,IF($B1339="CRÉDITO",$D1339-($D1339*TAXAS!$C$18)), IF($A1339=TAXAS!$A$19,IF($B1339="CRÉDITO",$D1339-($D1339*TAXAS!$C$19)), IF($A1339=TAXAS!$A$20,IF($B1339="CRÉDITO",$D1339-($D1339*TAXAS!$C$20)), IF($A1339=TAXAS!$A$21,IF($B1339="CRÉDITO",$D1339-($D1339*TAXAS!$C$21)), IF($A1339=TAXAS!$A$22,IF($B1339="CRÉDITO",$D1339-($D1339*TAXAS!$C$22)), IF($A1339=TAXAS!$A$23,IF($B1339="CRÉDITO",$D1339-($D1339*TAXAS!$C$23)), IF($A1339=TAXAS!$A$24,IF($B1339="CRÉDITO",$D1339-($D1339*TAXAS!$C$24)), IF($A1339=TAXAS!$A$25,IF($B1339="CRÉDITO",$D1339-($D1339*TAXAS!$C$25)), IF($A1339=TAXAS!$A$26,IF($B1339="CRÉDITO",$D1339-($D1339*TAXAS!$C$26)), IF($A1339=TAXAS!$A$27,IF($B1339="CRÉDITO",$D1339-($D1339*TAXAS!$C$27))))))))))))))))))))))))))/1</f>
        <v>0</v>
      </c>
      <c r="G1339" s="9">
        <f>IF($A1339="VISA",IF($B1339="PARCELADO ATÉ 3X",$D1339-(D1339*TAXAS!$D$4))/3,IF($A1339="MASTER",IF($B1339="PARCELADO ATÉ 3X",$D1339-(D1339*TAXAS!$D$5))/3,IF($A1339="ELO",IF($B1339="PARCELADO ATÉ 3X",$D1339-(D1339*TAXAS!$D$6))/3,IF($A1339="HIPERCARD",IF($B1339="PARCELADO ATÉ 3X",$D1339-(D1339*TAXAS!$D$7))/3,IF($A1339="DINERS",IF($B1339="PARCELADO ATÉ 3X",$D1339-(D1339*TAXAS!$D$8))/3,IF($A1339="AMERICA EXPRESS",IF($B1339="PARCELADO ATÉ 3X",$D1339-(D1339*TAXAS!$D$9))/3,IF($A1339=TAXAS!$A$10,IF($B1339="PARCELADO ATÉ 3X",$D1339-($D1339*TAXAS!$D$10))/3,IF($A1339=TAXAS!$A$11,IF($B1339="PARCELADO ATÉ 3X",$D1339-($D1339*TAXAS!$D$11))/3,IF($A1339=TAXAS!$A$12,IF($B1339="PARCELADO ATÉ 3X",$D1339-($D1339*TAXAS!$D$12))/3,IF($A1339=TAXAS!$A$13,IF($B1339="PARCELADO ATÉ 3X",$D1339-($D1339*TAXAS!$D$13))/3,IF($A1339=TAXAS!$A$14,IF($B1339="PARCELADO ATÉ 3X",$D1339-($D1339*TAXAS!$D$14))/3,IF($A1339=TAXAS!$A$15,IF($B1339="PARCELADO ATÉ 3X",$D1339-($D1339*TAXAS!$D$15))/3,IF($A1339=TAXAS!$A$16,IF($B1339="PARCELADO ATÉ 3X",$D1339-($D1339*TAXAS!$D$16))/3,IF($A1339=TAXAS!$A$17,IF($B1339="PARCELADO ATÉ 3X",$D1339-($D1339*TAXAS!$D$17))/3,IF($A1339=TAXAS!$A$18,IF($B1339="PARCELADO ATÉ 3X",$D1339-($D1339*TAXAS!$D$18))/3,IF($A1339=TAXAS!$A$19,IF($B1339="PARCELADO ATÉ 3X",$D1339-($D1339*TAXAS!$D$19))/3,IF($A1339=TAXAS!$A$20,IF($B1339="PARCELADO ATÉ 3X",$D1339-($D1339*TAXAS!$D$20))/3,IF($A1339=TAXAS!$A$21,IF($B1339="PARCELADO ATÉ 3X",$D1339-($D1339*TAXAS!$D$21))/3,IF($A1339=TAXAS!$A$22,IF($B1339="PARCELADO ATÉ 3X",$D1339-($D1339*TAXAS!$D$22))/3,IF($A1339=TAXAS!$A$23,IF($B1339="PARCELADO ATÉ 3X",$D1339-($D1339*TAXAS!$D$23))/3,IF($A1339=TAXAS!$A$24,IF($B1339="PARCELADO ATÉ 3X",$D1339-($D1339*TAXAS!$D$24))/3,IF($A1339=TAXAS!$A$25,IF($B1339="PARCELADO ATÉ 3X",$D1339-($D1339*TAXAS!$D$25))/3,IF($A1339=TAXAS!$A$26,IF($B1339="PARCELADO ATÉ 3X",$D1339-($D1339*TAXAS!$D$26))/3,IF($A1339=TAXAS!$A$27,IF($B1339="PARCELADO ATÉ 3X",$D1339-($D1339*TAXAS!$D$27))/3))))))))))))))))))))))))/1</f>
        <v>0</v>
      </c>
      <c r="H1339" s="9">
        <f>IF($A1339="VISA",IF($B1339="PARCELADO ATÉ 6X",$D1339-(D1339*TAXAS!$E$4))/6,IF($A1339="MASTER",IF($B1339="PARCELADO ATÉ 6X",$D1339-(D1339*TAXAS!$E$5))/6,IF($A1339="ELO",IF($B1339="PARCELADO ATÉ 6X",$D1339-(D1339*TAXAS!$E$6))/6,IF($A1339="HIPERCARD",IF($B1339="PARCELADO ATÉ 6X",$D1339-(D1339*TAXAS!$E$7))/6,IF($A1339="DINERS",IF($B1339="PARCELADO ATÉ 6X",$D1339-(D1339*TAXAS!$E$8))/6,IF($A1339="AMERICA EXPRESS",IF($B1339="PARCELADO ATÉ 6X",$D1339-(D1339*TAXAS!$E$9))/6,IF($A1339=TAXAS!$A$10,IF($B1339="PARCELADO ATÉ 6X",$D1339-($D1339*TAXAS!$E$10))/6,IF($A1339=TAXAS!$A$11,IF($B1339="PARCELADO ATÉ 6X",$D1339-($D1339*TAXAS!$E$11))/6,IF($A1339=TAXAS!$A$12,IF($B1339="PARCELADO ATÉ 6X",$D1339-($D1339*TAXAS!$E$12))/6,IF($A1339=TAXAS!$A$13,IF($B1339="PARCELADO ATÉ 6X",$D1339-($D1339*TAXAS!$E$13))/6,IF($A1339=TAXAS!$A$14,IF($B1339="PARCELADO ATÉ 6X",$D1339-($D1339*TAXAS!$E$14))/6,IF($A1339=TAXAS!$A$15,IF($B1339="PARCELADO ATÉ 6X",$D1339-($D1339*TAXAS!$E$15))/6,IF($A1339=TAXAS!$A$16,IF($B1339="PARCELADO ATÉ 6X",$D1339-($D1339*TAXAS!$E$16))/6,IF($A1339=TAXAS!$A$17,IF($B1339="PARCELADO ATÉ 6X",$D1339-($D1339*TAXAS!$E$17))/6,IF($A1339=TAXAS!$A$18,IF($B1339="PARCELADO ATÉ 6X",$D1339-($D1339*TAXAS!$E$18))/6,IF($A1339=TAXAS!$A$19,IF($B1339="PARCELADO ATÉ 6X",$D1339-($D1339*TAXAS!$E$19))/6,IF($A1339=TAXAS!$A$20,IF($B1339="PARCELADO ATÉ 6X",$D1339-($D1339*TAXAS!$E$20))/6,IF($A1339=TAXAS!$A$21,IF($B1339="PARCELADO ATÉ 6X",$D1339-($D1339*TAXAS!$E$21))/6,IF($A1339=TAXAS!$A$22,IF($B1339="PARCELADO ATÉ 6X",$D1339-($D1339*TAXAS!$E$22))/6,IF($A1339=TAXAS!$A$23,IF($B1339="PARCELADO ATÉ 6X",$D1339-($D1339*TAXAS!$E$23))/6,IF($A1339=TAXAS!$A$24,IF($B1339="PARCELADO ATÉ 6X",$D1339-($D1339*TAXAS!$E$24))/6,IF($A1339=TAXAS!$A$25,IF($B1339="PARCELADO ATÉ 6X",$D1339-($D1339*TAXAS!$E$25))/6,IF($A1339=TAXAS!$A$26,IF($B1339="PARCELADO ATÉ 6X",$D1339-($D1339*TAXAS!$E$26))/6,IF($A1339=TAXAS!$A$27,IF($B1339="PARCELADO ATÉ 6X",$D1339-($D1339*TAXAS!$E$27))/6))))))))))))))))))))))))/1</f>
        <v>0</v>
      </c>
      <c r="I1339" s="9">
        <f>IF($A1339="VISA",IF($B1339="PARCELADO ATÉ 12X",$D1339-(D1339*TAXAS!$F$4))/12,IF($A1339="MASTER",IF($B1339="PARCELADO ATÉ 12X",$D1339-(D1339*TAXAS!$F$5))/12,IF($A1339="ELO",IF($B1339="PARCELADO ATÉ 12X",$D1339-(D1339*TAXAS!$F$6))/12,IF($A1339="HIPERCARD",IF($B1339="PARCELADO ATÉ 12X",$D1339-(D1339*TAXAS!$F$7))/12,IF($A1339="DINERS",IF($B1339="PARCELADO ATÉ 12X",$D1339-(D1339*TAXAS!$F$8))/12,IF($A1339="AMERICA EXPRESS",IF($B1339="PARCELADO ATÉ 12X",$D1339-(D1339*TAXAS!$F$9))/12,IF($A1339=TAXAS!$A$10,IF($B1339="PARCELADO ATÉ 12X",$D1339-($D1339*TAXAS!$F$10))/12,IF($A1339=TAXAS!$A$11,IF($B1339="PARCELADO ATÉ 12X",$D1339-($D1339*TAXAS!$F$11))/12,IF($A1339=TAXAS!$A$12,IF($B1339="PARCELADO ATÉ 12X",$D1339-($D1339*TAXAS!$F$12))/12,IF($A1339=TAXAS!$A$13,IF($B1339="PARCELADO ATÉ 12X",$D1339-($D1339*TAXAS!$F$13))/12,IF($A1339=TAXAS!$A$14,IF($B1339="PARCELADO ATÉ 12X",$D1339-($D1339*TAXAS!$F$14))/12,IF($A1339=TAXAS!$A$15,IF($B1339="PARCELADO ATÉ 12X",$D1339-($D1339*TAXAS!$F$15))/12,IF($A1339=TAXAS!$A$16,IF($B1339="PARCELADO ATÉ 12X",$D1339-($D1339*TAXAS!$F$16))/12,IF($A1339=TAXAS!$A$17,IF($B1339="PARCELADO ATÉ 12X",$D1339-($D1339*TAXAS!$F$17))/12,IF($A1339=TAXAS!$A$18,IF($B1339="PARCELADO ATÉ 12X",$D1339-($D1339*TAXAS!$F$18))/12,IF($A1339=TAXAS!$A$19,IF($B1339="PARCELADO ATÉ 12X",$D1339-($D1339*TAXAS!$F$19))/12,IF($A1339=TAXAS!$A$20,IF($B1339="PARCELADO ATÉ 12X",$D1339-($D1339*TAXAS!$F$20))/12,IF($A1339=TAXAS!$A$21,IF($B1339="PARCELADO ATÉ 12X",$D1339-($D1339*TAXAS!$F$21))/12,IF($A1339=TAXAS!$A$22,IF($B1339="PARCELADO ATÉ 12X",$D1339-($D1339*TAXAS!$F$22))/12,IF($A1339=TAXAS!$A$23,IF($B1339="PARCELADO ATÉ 12X",$D1339-($D1339*TAXAS!$F$23))/12,IF($A1339=TAXAS!$A$24,IF($B1339="PARCELADO ATÉ 12X",$D1339-($D1339*TAXAS!$F$24))/12,IF($A1339=TAXAS!$A$25,IF($B1339="PARCELADO ATÉ 12X",$D1339-($D1339*TAXAS!$F$25))/12,IF($A1339=TAXAS!$A$26,IF($B1339="PARCELADO ATÉ 12X",$D1339-($D1339*TAXAS!$F$26))/12,IF($A1339=TAXAS!$A$27,IF($B1339="PARCELADO ATÉ 12X",$D1339-($D1339*TAXAS!$F$27))/12))))))))))))))))))))))))/1</f>
        <v>0</v>
      </c>
      <c r="J1339" s="8">
        <f t="shared" si="0"/>
        <v>0</v>
      </c>
      <c r="K1339" s="10" t="b">
        <f>IF($B1339="PARCELADO ATÉ 3X",($D1339-($D1339*TAXAS!$D$4))-$J1339)</f>
        <v>0</v>
      </c>
      <c r="L1339" s="10" t="b">
        <f>IF($B1339="PARCELADO ATÉ 6X",($D1339-($D1339*TAXAS!$E$4))-$J1339)</f>
        <v>0</v>
      </c>
      <c r="M1339" s="10" t="b">
        <f>IF($B1339="PARCELADO ATÉ 12X",($D1339-($D1339*TAXAS!$F$4))-$J1339)</f>
        <v>0</v>
      </c>
      <c r="N1339" s="8">
        <f t="shared" si="1"/>
        <v>0</v>
      </c>
      <c r="O1339" s="10">
        <f t="shared" si="2"/>
        <v>0</v>
      </c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</row>
    <row r="1340" spans="1:31" ht="15.75" customHeight="1" x14ac:dyDescent="0.2">
      <c r="A1340" s="3"/>
      <c r="B1340" s="5"/>
      <c r="C1340" s="6"/>
      <c r="D1340" s="42"/>
      <c r="E1340" s="8">
        <f>IF($A1340="VISA",IF($B1340="DÉBITO",$D1340-($D1340*TAXAS!$B$4)),IF($A1340="MASTER",IF($B1340="DÉBITO",$D1340-($D1340*TAXAS!$B$5)),IF($A1340="ELO", IF($B1340="DÉBITO",$D1340-($D1340*TAXAS!$B$6)),IF($A1340="HIPERCARD",IF($B1340="DÉBITO",$D1340-($D1340*TAXAS!$B$7)),IF($A1340="DINERS",IF($B1340="DÉBITO",$D1340-($D1340*TAXAS!$B$8)),IF($A1340="AMERICA EXPRESS",IF($B1340="DÉBITO",$D1340-($D1340*TAXAS!$B$9)),IF($A1340=TAXAS!$A$10,IF($B1340="DÉBITO",$D1340-($D1340*TAXAS!$B$10)), IF($A1340=TAXAS!$A$11,IF($B1340="DÉBITO",$D1340-($D1340*TAXAS!$B$11)), IF($A1340=TAXAS!$A$12,IF($B1340="DÉBITO",$D1340-($D1340*TAXAS!$B$12)), IF($A1340=TAXAS!$A$13,IF($B1340="DÉBITO",$D1340-($D1340*TAXAS!$B$13)), IF($A1340=TAXAS!$A$14,IF($B1340="DÉBITO",$D1340-($D1340*TAXAS!$B$14)), IF($A1340=TAXAS!$A$15,IF($B1340="DÉBITO",$D1340-($D1340*TAXAS!$B$15)), IF($A1340=TAXAS!$A$16,IF($B1340="DÉBITO",$D1340-($D1340*TAXAS!$B$16)), IF($A1340=TAXAS!$A$17,IF($B1340="DÉBITO",$D1340-($D1340*TAXAS!$B$17)), IF($A1340=TAXAS!$A$18,IF($B1340="DÉBITO",$D1340-($D1340*TAXAS!$B$18)), IF($A1340=TAXAS!$A$19,IF($B1340="DÉBITO",$D1340-($D1340*TAXAS!$B$19)), IF($A1340=TAXAS!$A$20,IF($B1340="DÉBITO",$D1340-($D1340*TAXAS!$B$20)), IF($A1340=TAXAS!$A$21,IF($B1340="DÉBITO",$D1340-($D1340*TAXAS!$B$21)), IF($A1340=TAXAS!$A$22,IF($B1340="DÉBITO",$D1340-($D1340*TAXAS!$B$22)), IF($A1340=TAXAS!$A$23,IF($B1340="DÉBITO",$D1340-($D1340*TAXAS!$B$23)), IF($A1340=TAXAS!$A$24,IF($B1340="DÉBITO",$D1340-($D1340*TAXAS!$B$24)), IF($A1340=TAXAS!$A$25,IF($B1340="DÉBITO",$D1340-($D1340*TAXAS!$B$25)), IF($A1340=TAXAS!$A$26,IF($B1340="DÉBITO",$D1340-($D1340*TAXAS!$B$26)), IF($A1340=TAXAS!$A$27,IF($B1340="DÉBITO",$D1340-($D1340*TAXAS!$B$27))))))))))))))))))))))))))/1</f>
        <v>0</v>
      </c>
      <c r="F1340" s="8">
        <f>IF($A1340="VISA",IF($B1340="CRÉDITO",$D1340-($D1340*TAXAS!$C$4)),IF($A1340="MASTER",IF($B1340="CRÉDITO",$D1340-($D1340*TAXAS!$C$5)),IF($A1340="ELO", IF($B1340="CRÉDITO",$D1340-($D1340*TAXAS!$C$6)),IF($A1340="HIPERCARD",IF($B1340="CRÉDITO",$D1340-($D1340*TAXAS!$C$7)),IF($A1340="DINERS",IF($B1340="CRÉDITO",$D1340-($D1340*TAXAS!$C$8)),IF($A1340="AMERICA EXPRESS",IF($B1340="CRÉDITO",$D1340-($D1340*TAXAS!$C$9)),IF($A1340=TAXAS!$A$10,IF($B1340="CRÉDITO",$D1340-($D1340*TAXAS!$C$10)), IF($A1340=TAXAS!$A$11,IF($B1340="CRÉDITO",$D1340-($D1340*TAXAS!$C$11)), IF($A1340=TAXAS!$A$12,IF($B1340="CRÉDITO",$D1340-($D1340*TAXAS!$C$12)), IF($A1340=TAXAS!$A$13,IF($B1340="CRÉDITO",$D1340-($D1340*TAXAS!$C$13)), IF($A1340=TAXAS!$A$14,IF($B1340="CRÉDITO",$D1340-($D1340*TAXAS!$C$14)), IF($A1340=TAXAS!$A$15,IF($B1340="CRÉDITO",$D1340-($D1340*TAXAS!$C$15)), IF($A1340=TAXAS!$A$16,IF($B1340="CRÉDITO",$D1340-($D1340*TAXAS!$C$16)), IF($A1340=TAXAS!$A$17,IF($B1340="CRÉDITO",$D1340-($D1340*TAXAS!$C$17)), IF($A1340=TAXAS!$A$18,IF($B1340="CRÉDITO",$D1340-($D1340*TAXAS!$C$18)), IF($A1340=TAXAS!$A$19,IF($B1340="CRÉDITO",$D1340-($D1340*TAXAS!$C$19)), IF($A1340=TAXAS!$A$20,IF($B1340="CRÉDITO",$D1340-($D1340*TAXAS!$C$20)), IF($A1340=TAXAS!$A$21,IF($B1340="CRÉDITO",$D1340-($D1340*TAXAS!$C$21)), IF($A1340=TAXAS!$A$22,IF($B1340="CRÉDITO",$D1340-($D1340*TAXAS!$C$22)), IF($A1340=TAXAS!$A$23,IF($B1340="CRÉDITO",$D1340-($D1340*TAXAS!$C$23)), IF($A1340=TAXAS!$A$24,IF($B1340="CRÉDITO",$D1340-($D1340*TAXAS!$C$24)), IF($A1340=TAXAS!$A$25,IF($B1340="CRÉDITO",$D1340-($D1340*TAXAS!$C$25)), IF($A1340=TAXAS!$A$26,IF($B1340="CRÉDITO",$D1340-($D1340*TAXAS!$C$26)), IF($A1340=TAXAS!$A$27,IF($B1340="CRÉDITO",$D1340-($D1340*TAXAS!$C$27))))))))))))))))))))))))))/1</f>
        <v>0</v>
      </c>
      <c r="G1340" s="9">
        <f>IF($A1340="VISA",IF($B1340="PARCELADO ATÉ 3X",$D1340-(D1340*TAXAS!$D$4))/3,IF($A1340="MASTER",IF($B1340="PARCELADO ATÉ 3X",$D1340-(D1340*TAXAS!$D$5))/3,IF($A1340="ELO",IF($B1340="PARCELADO ATÉ 3X",$D1340-(D1340*TAXAS!$D$6))/3,IF($A1340="HIPERCARD",IF($B1340="PARCELADO ATÉ 3X",$D1340-(D1340*TAXAS!$D$7))/3,IF($A1340="DINERS",IF($B1340="PARCELADO ATÉ 3X",$D1340-(D1340*TAXAS!$D$8))/3,IF($A1340="AMERICA EXPRESS",IF($B1340="PARCELADO ATÉ 3X",$D1340-(D1340*TAXAS!$D$9))/3,IF($A1340=TAXAS!$A$10,IF($B1340="PARCELADO ATÉ 3X",$D1340-($D1340*TAXAS!$D$10))/3,IF($A1340=TAXAS!$A$11,IF($B1340="PARCELADO ATÉ 3X",$D1340-($D1340*TAXAS!$D$11))/3,IF($A1340=TAXAS!$A$12,IF($B1340="PARCELADO ATÉ 3X",$D1340-($D1340*TAXAS!$D$12))/3,IF($A1340=TAXAS!$A$13,IF($B1340="PARCELADO ATÉ 3X",$D1340-($D1340*TAXAS!$D$13))/3,IF($A1340=TAXAS!$A$14,IF($B1340="PARCELADO ATÉ 3X",$D1340-($D1340*TAXAS!$D$14))/3,IF($A1340=TAXAS!$A$15,IF($B1340="PARCELADO ATÉ 3X",$D1340-($D1340*TAXAS!$D$15))/3,IF($A1340=TAXAS!$A$16,IF($B1340="PARCELADO ATÉ 3X",$D1340-($D1340*TAXAS!$D$16))/3,IF($A1340=TAXAS!$A$17,IF($B1340="PARCELADO ATÉ 3X",$D1340-($D1340*TAXAS!$D$17))/3,IF($A1340=TAXAS!$A$18,IF($B1340="PARCELADO ATÉ 3X",$D1340-($D1340*TAXAS!$D$18))/3,IF($A1340=TAXAS!$A$19,IF($B1340="PARCELADO ATÉ 3X",$D1340-($D1340*TAXAS!$D$19))/3,IF($A1340=TAXAS!$A$20,IF($B1340="PARCELADO ATÉ 3X",$D1340-($D1340*TAXAS!$D$20))/3,IF($A1340=TAXAS!$A$21,IF($B1340="PARCELADO ATÉ 3X",$D1340-($D1340*TAXAS!$D$21))/3,IF($A1340=TAXAS!$A$22,IF($B1340="PARCELADO ATÉ 3X",$D1340-($D1340*TAXAS!$D$22))/3,IF($A1340=TAXAS!$A$23,IF($B1340="PARCELADO ATÉ 3X",$D1340-($D1340*TAXAS!$D$23))/3,IF($A1340=TAXAS!$A$24,IF($B1340="PARCELADO ATÉ 3X",$D1340-($D1340*TAXAS!$D$24))/3,IF($A1340=TAXAS!$A$25,IF($B1340="PARCELADO ATÉ 3X",$D1340-($D1340*TAXAS!$D$25))/3,IF($A1340=TAXAS!$A$26,IF($B1340="PARCELADO ATÉ 3X",$D1340-($D1340*TAXAS!$D$26))/3,IF($A1340=TAXAS!$A$27,IF($B1340="PARCELADO ATÉ 3X",$D1340-($D1340*TAXAS!$D$27))/3))))))))))))))))))))))))/1</f>
        <v>0</v>
      </c>
      <c r="H1340" s="9">
        <f>IF($A1340="VISA",IF($B1340="PARCELADO ATÉ 6X",$D1340-(D1340*TAXAS!$E$4))/6,IF($A1340="MASTER",IF($B1340="PARCELADO ATÉ 6X",$D1340-(D1340*TAXAS!$E$5))/6,IF($A1340="ELO",IF($B1340="PARCELADO ATÉ 6X",$D1340-(D1340*TAXAS!$E$6))/6,IF($A1340="HIPERCARD",IF($B1340="PARCELADO ATÉ 6X",$D1340-(D1340*TAXAS!$E$7))/6,IF($A1340="DINERS",IF($B1340="PARCELADO ATÉ 6X",$D1340-(D1340*TAXAS!$E$8))/6,IF($A1340="AMERICA EXPRESS",IF($B1340="PARCELADO ATÉ 6X",$D1340-(D1340*TAXAS!$E$9))/6,IF($A1340=TAXAS!$A$10,IF($B1340="PARCELADO ATÉ 6X",$D1340-($D1340*TAXAS!$E$10))/6,IF($A1340=TAXAS!$A$11,IF($B1340="PARCELADO ATÉ 6X",$D1340-($D1340*TAXAS!$E$11))/6,IF($A1340=TAXAS!$A$12,IF($B1340="PARCELADO ATÉ 6X",$D1340-($D1340*TAXAS!$E$12))/6,IF($A1340=TAXAS!$A$13,IF($B1340="PARCELADO ATÉ 6X",$D1340-($D1340*TAXAS!$E$13))/6,IF($A1340=TAXAS!$A$14,IF($B1340="PARCELADO ATÉ 6X",$D1340-($D1340*TAXAS!$E$14))/6,IF($A1340=TAXAS!$A$15,IF($B1340="PARCELADO ATÉ 6X",$D1340-($D1340*TAXAS!$E$15))/6,IF($A1340=TAXAS!$A$16,IF($B1340="PARCELADO ATÉ 6X",$D1340-($D1340*TAXAS!$E$16))/6,IF($A1340=TAXAS!$A$17,IF($B1340="PARCELADO ATÉ 6X",$D1340-($D1340*TAXAS!$E$17))/6,IF($A1340=TAXAS!$A$18,IF($B1340="PARCELADO ATÉ 6X",$D1340-($D1340*TAXAS!$E$18))/6,IF($A1340=TAXAS!$A$19,IF($B1340="PARCELADO ATÉ 6X",$D1340-($D1340*TAXAS!$E$19))/6,IF($A1340=TAXAS!$A$20,IF($B1340="PARCELADO ATÉ 6X",$D1340-($D1340*TAXAS!$E$20))/6,IF($A1340=TAXAS!$A$21,IF($B1340="PARCELADO ATÉ 6X",$D1340-($D1340*TAXAS!$E$21))/6,IF($A1340=TAXAS!$A$22,IF($B1340="PARCELADO ATÉ 6X",$D1340-($D1340*TAXAS!$E$22))/6,IF($A1340=TAXAS!$A$23,IF($B1340="PARCELADO ATÉ 6X",$D1340-($D1340*TAXAS!$E$23))/6,IF($A1340=TAXAS!$A$24,IF($B1340="PARCELADO ATÉ 6X",$D1340-($D1340*TAXAS!$E$24))/6,IF($A1340=TAXAS!$A$25,IF($B1340="PARCELADO ATÉ 6X",$D1340-($D1340*TAXAS!$E$25))/6,IF($A1340=TAXAS!$A$26,IF($B1340="PARCELADO ATÉ 6X",$D1340-($D1340*TAXAS!$E$26))/6,IF($A1340=TAXAS!$A$27,IF($B1340="PARCELADO ATÉ 6X",$D1340-($D1340*TAXAS!$E$27))/6))))))))))))))))))))))))/1</f>
        <v>0</v>
      </c>
      <c r="I1340" s="9">
        <f>IF($A1340="VISA",IF($B1340="PARCELADO ATÉ 12X",$D1340-(D1340*TAXAS!$F$4))/12,IF($A1340="MASTER",IF($B1340="PARCELADO ATÉ 12X",$D1340-(D1340*TAXAS!$F$5))/12,IF($A1340="ELO",IF($B1340="PARCELADO ATÉ 12X",$D1340-(D1340*TAXAS!$F$6))/12,IF($A1340="HIPERCARD",IF($B1340="PARCELADO ATÉ 12X",$D1340-(D1340*TAXAS!$F$7))/12,IF($A1340="DINERS",IF($B1340="PARCELADO ATÉ 12X",$D1340-(D1340*TAXAS!$F$8))/12,IF($A1340="AMERICA EXPRESS",IF($B1340="PARCELADO ATÉ 12X",$D1340-(D1340*TAXAS!$F$9))/12,IF($A1340=TAXAS!$A$10,IF($B1340="PARCELADO ATÉ 12X",$D1340-($D1340*TAXAS!$F$10))/12,IF($A1340=TAXAS!$A$11,IF($B1340="PARCELADO ATÉ 12X",$D1340-($D1340*TAXAS!$F$11))/12,IF($A1340=TAXAS!$A$12,IF($B1340="PARCELADO ATÉ 12X",$D1340-($D1340*TAXAS!$F$12))/12,IF($A1340=TAXAS!$A$13,IF($B1340="PARCELADO ATÉ 12X",$D1340-($D1340*TAXAS!$F$13))/12,IF($A1340=TAXAS!$A$14,IF($B1340="PARCELADO ATÉ 12X",$D1340-($D1340*TAXAS!$F$14))/12,IF($A1340=TAXAS!$A$15,IF($B1340="PARCELADO ATÉ 12X",$D1340-($D1340*TAXAS!$F$15))/12,IF($A1340=TAXAS!$A$16,IF($B1340="PARCELADO ATÉ 12X",$D1340-($D1340*TAXAS!$F$16))/12,IF($A1340=TAXAS!$A$17,IF($B1340="PARCELADO ATÉ 12X",$D1340-($D1340*TAXAS!$F$17))/12,IF($A1340=TAXAS!$A$18,IF($B1340="PARCELADO ATÉ 12X",$D1340-($D1340*TAXAS!$F$18))/12,IF($A1340=TAXAS!$A$19,IF($B1340="PARCELADO ATÉ 12X",$D1340-($D1340*TAXAS!$F$19))/12,IF($A1340=TAXAS!$A$20,IF($B1340="PARCELADO ATÉ 12X",$D1340-($D1340*TAXAS!$F$20))/12,IF($A1340=TAXAS!$A$21,IF($B1340="PARCELADO ATÉ 12X",$D1340-($D1340*TAXAS!$F$21))/12,IF($A1340=TAXAS!$A$22,IF($B1340="PARCELADO ATÉ 12X",$D1340-($D1340*TAXAS!$F$22))/12,IF($A1340=TAXAS!$A$23,IF($B1340="PARCELADO ATÉ 12X",$D1340-($D1340*TAXAS!$F$23))/12,IF($A1340=TAXAS!$A$24,IF($B1340="PARCELADO ATÉ 12X",$D1340-($D1340*TAXAS!$F$24))/12,IF($A1340=TAXAS!$A$25,IF($B1340="PARCELADO ATÉ 12X",$D1340-($D1340*TAXAS!$F$25))/12,IF($A1340=TAXAS!$A$26,IF($B1340="PARCELADO ATÉ 12X",$D1340-($D1340*TAXAS!$F$26))/12,IF($A1340=TAXAS!$A$27,IF($B1340="PARCELADO ATÉ 12X",$D1340-($D1340*TAXAS!$F$27))/12))))))))))))))))))))))))/1</f>
        <v>0</v>
      </c>
      <c r="J1340" s="8">
        <f t="shared" si="0"/>
        <v>0</v>
      </c>
      <c r="K1340" s="10" t="b">
        <f>IF($B1340="PARCELADO ATÉ 3X",($D1340-($D1340*TAXAS!$D$4))-$J1340)</f>
        <v>0</v>
      </c>
      <c r="L1340" s="10" t="b">
        <f>IF($B1340="PARCELADO ATÉ 6X",($D1340-($D1340*TAXAS!$E$4))-$J1340)</f>
        <v>0</v>
      </c>
      <c r="M1340" s="10" t="b">
        <f>IF($B1340="PARCELADO ATÉ 12X",($D1340-($D1340*TAXAS!$F$4))-$J1340)</f>
        <v>0</v>
      </c>
      <c r="N1340" s="8">
        <f t="shared" si="1"/>
        <v>0</v>
      </c>
      <c r="O1340" s="10">
        <f t="shared" si="2"/>
        <v>0</v>
      </c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</row>
    <row r="1341" spans="1:31" ht="15.75" customHeight="1" x14ac:dyDescent="0.2">
      <c r="A1341" s="3"/>
      <c r="B1341" s="5"/>
      <c r="C1341" s="6"/>
      <c r="D1341" s="42"/>
      <c r="E1341" s="8">
        <f>IF($A1341="VISA",IF($B1341="DÉBITO",$D1341-($D1341*TAXAS!$B$4)),IF($A1341="MASTER",IF($B1341="DÉBITO",$D1341-($D1341*TAXAS!$B$5)),IF($A1341="ELO", IF($B1341="DÉBITO",$D1341-($D1341*TAXAS!$B$6)),IF($A1341="HIPERCARD",IF($B1341="DÉBITO",$D1341-($D1341*TAXAS!$B$7)),IF($A1341="DINERS",IF($B1341="DÉBITO",$D1341-($D1341*TAXAS!$B$8)),IF($A1341="AMERICA EXPRESS",IF($B1341="DÉBITO",$D1341-($D1341*TAXAS!$B$9)),IF($A1341=TAXAS!$A$10,IF($B1341="DÉBITO",$D1341-($D1341*TAXAS!$B$10)), IF($A1341=TAXAS!$A$11,IF($B1341="DÉBITO",$D1341-($D1341*TAXAS!$B$11)), IF($A1341=TAXAS!$A$12,IF($B1341="DÉBITO",$D1341-($D1341*TAXAS!$B$12)), IF($A1341=TAXAS!$A$13,IF($B1341="DÉBITO",$D1341-($D1341*TAXAS!$B$13)), IF($A1341=TAXAS!$A$14,IF($B1341="DÉBITO",$D1341-($D1341*TAXAS!$B$14)), IF($A1341=TAXAS!$A$15,IF($B1341="DÉBITO",$D1341-($D1341*TAXAS!$B$15)), IF($A1341=TAXAS!$A$16,IF($B1341="DÉBITO",$D1341-($D1341*TAXAS!$B$16)), IF($A1341=TAXAS!$A$17,IF($B1341="DÉBITO",$D1341-($D1341*TAXAS!$B$17)), IF($A1341=TAXAS!$A$18,IF($B1341="DÉBITO",$D1341-($D1341*TAXAS!$B$18)), IF($A1341=TAXAS!$A$19,IF($B1341="DÉBITO",$D1341-($D1341*TAXAS!$B$19)), IF($A1341=TAXAS!$A$20,IF($B1341="DÉBITO",$D1341-($D1341*TAXAS!$B$20)), IF($A1341=TAXAS!$A$21,IF($B1341="DÉBITO",$D1341-($D1341*TAXAS!$B$21)), IF($A1341=TAXAS!$A$22,IF($B1341="DÉBITO",$D1341-($D1341*TAXAS!$B$22)), IF($A1341=TAXAS!$A$23,IF($B1341="DÉBITO",$D1341-($D1341*TAXAS!$B$23)), IF($A1341=TAXAS!$A$24,IF($B1341="DÉBITO",$D1341-($D1341*TAXAS!$B$24)), IF($A1341=TAXAS!$A$25,IF($B1341="DÉBITO",$D1341-($D1341*TAXAS!$B$25)), IF($A1341=TAXAS!$A$26,IF($B1341="DÉBITO",$D1341-($D1341*TAXAS!$B$26)), IF($A1341=TAXAS!$A$27,IF($B1341="DÉBITO",$D1341-($D1341*TAXAS!$B$27))))))))))))))))))))))))))/1</f>
        <v>0</v>
      </c>
      <c r="F1341" s="8">
        <f>IF($A1341="VISA",IF($B1341="CRÉDITO",$D1341-($D1341*TAXAS!$C$4)),IF($A1341="MASTER",IF($B1341="CRÉDITO",$D1341-($D1341*TAXAS!$C$5)),IF($A1341="ELO", IF($B1341="CRÉDITO",$D1341-($D1341*TAXAS!$C$6)),IF($A1341="HIPERCARD",IF($B1341="CRÉDITO",$D1341-($D1341*TAXAS!$C$7)),IF($A1341="DINERS",IF($B1341="CRÉDITO",$D1341-($D1341*TAXAS!$C$8)),IF($A1341="AMERICA EXPRESS",IF($B1341="CRÉDITO",$D1341-($D1341*TAXAS!$C$9)),IF($A1341=TAXAS!$A$10,IF($B1341="CRÉDITO",$D1341-($D1341*TAXAS!$C$10)), IF($A1341=TAXAS!$A$11,IF($B1341="CRÉDITO",$D1341-($D1341*TAXAS!$C$11)), IF($A1341=TAXAS!$A$12,IF($B1341="CRÉDITO",$D1341-($D1341*TAXAS!$C$12)), IF($A1341=TAXAS!$A$13,IF($B1341="CRÉDITO",$D1341-($D1341*TAXAS!$C$13)), IF($A1341=TAXAS!$A$14,IF($B1341="CRÉDITO",$D1341-($D1341*TAXAS!$C$14)), IF($A1341=TAXAS!$A$15,IF($B1341="CRÉDITO",$D1341-($D1341*TAXAS!$C$15)), IF($A1341=TAXAS!$A$16,IF($B1341="CRÉDITO",$D1341-($D1341*TAXAS!$C$16)), IF($A1341=TAXAS!$A$17,IF($B1341="CRÉDITO",$D1341-($D1341*TAXAS!$C$17)), IF($A1341=TAXAS!$A$18,IF($B1341="CRÉDITO",$D1341-($D1341*TAXAS!$C$18)), IF($A1341=TAXAS!$A$19,IF($B1341="CRÉDITO",$D1341-($D1341*TAXAS!$C$19)), IF($A1341=TAXAS!$A$20,IF($B1341="CRÉDITO",$D1341-($D1341*TAXAS!$C$20)), IF($A1341=TAXAS!$A$21,IF($B1341="CRÉDITO",$D1341-($D1341*TAXAS!$C$21)), IF($A1341=TAXAS!$A$22,IF($B1341="CRÉDITO",$D1341-($D1341*TAXAS!$C$22)), IF($A1341=TAXAS!$A$23,IF($B1341="CRÉDITO",$D1341-($D1341*TAXAS!$C$23)), IF($A1341=TAXAS!$A$24,IF($B1341="CRÉDITO",$D1341-($D1341*TAXAS!$C$24)), IF($A1341=TAXAS!$A$25,IF($B1341="CRÉDITO",$D1341-($D1341*TAXAS!$C$25)), IF($A1341=TAXAS!$A$26,IF($B1341="CRÉDITO",$D1341-($D1341*TAXAS!$C$26)), IF($A1341=TAXAS!$A$27,IF($B1341="CRÉDITO",$D1341-($D1341*TAXAS!$C$27))))))))))))))))))))))))))/1</f>
        <v>0</v>
      </c>
      <c r="G1341" s="9">
        <f>IF($A1341="VISA",IF($B1341="PARCELADO ATÉ 3X",$D1341-(D1341*TAXAS!$D$4))/3,IF($A1341="MASTER",IF($B1341="PARCELADO ATÉ 3X",$D1341-(D1341*TAXAS!$D$5))/3,IF($A1341="ELO",IF($B1341="PARCELADO ATÉ 3X",$D1341-(D1341*TAXAS!$D$6))/3,IF($A1341="HIPERCARD",IF($B1341="PARCELADO ATÉ 3X",$D1341-(D1341*TAXAS!$D$7))/3,IF($A1341="DINERS",IF($B1341="PARCELADO ATÉ 3X",$D1341-(D1341*TAXAS!$D$8))/3,IF($A1341="AMERICA EXPRESS",IF($B1341="PARCELADO ATÉ 3X",$D1341-(D1341*TAXAS!$D$9))/3,IF($A1341=TAXAS!$A$10,IF($B1341="PARCELADO ATÉ 3X",$D1341-($D1341*TAXAS!$D$10))/3,IF($A1341=TAXAS!$A$11,IF($B1341="PARCELADO ATÉ 3X",$D1341-($D1341*TAXAS!$D$11))/3,IF($A1341=TAXAS!$A$12,IF($B1341="PARCELADO ATÉ 3X",$D1341-($D1341*TAXAS!$D$12))/3,IF($A1341=TAXAS!$A$13,IF($B1341="PARCELADO ATÉ 3X",$D1341-($D1341*TAXAS!$D$13))/3,IF($A1341=TAXAS!$A$14,IF($B1341="PARCELADO ATÉ 3X",$D1341-($D1341*TAXAS!$D$14))/3,IF($A1341=TAXAS!$A$15,IF($B1341="PARCELADO ATÉ 3X",$D1341-($D1341*TAXAS!$D$15))/3,IF($A1341=TAXAS!$A$16,IF($B1341="PARCELADO ATÉ 3X",$D1341-($D1341*TAXAS!$D$16))/3,IF($A1341=TAXAS!$A$17,IF($B1341="PARCELADO ATÉ 3X",$D1341-($D1341*TAXAS!$D$17))/3,IF($A1341=TAXAS!$A$18,IF($B1341="PARCELADO ATÉ 3X",$D1341-($D1341*TAXAS!$D$18))/3,IF($A1341=TAXAS!$A$19,IF($B1341="PARCELADO ATÉ 3X",$D1341-($D1341*TAXAS!$D$19))/3,IF($A1341=TAXAS!$A$20,IF($B1341="PARCELADO ATÉ 3X",$D1341-($D1341*TAXAS!$D$20))/3,IF($A1341=TAXAS!$A$21,IF($B1341="PARCELADO ATÉ 3X",$D1341-($D1341*TAXAS!$D$21))/3,IF($A1341=TAXAS!$A$22,IF($B1341="PARCELADO ATÉ 3X",$D1341-($D1341*TAXAS!$D$22))/3,IF($A1341=TAXAS!$A$23,IF($B1341="PARCELADO ATÉ 3X",$D1341-($D1341*TAXAS!$D$23))/3,IF($A1341=TAXAS!$A$24,IF($B1341="PARCELADO ATÉ 3X",$D1341-($D1341*TAXAS!$D$24))/3,IF($A1341=TAXAS!$A$25,IF($B1341="PARCELADO ATÉ 3X",$D1341-($D1341*TAXAS!$D$25))/3,IF($A1341=TAXAS!$A$26,IF($B1341="PARCELADO ATÉ 3X",$D1341-($D1341*TAXAS!$D$26))/3,IF($A1341=TAXAS!$A$27,IF($B1341="PARCELADO ATÉ 3X",$D1341-($D1341*TAXAS!$D$27))/3))))))))))))))))))))))))/1</f>
        <v>0</v>
      </c>
      <c r="H1341" s="9">
        <f>IF($A1341="VISA",IF($B1341="PARCELADO ATÉ 6X",$D1341-(D1341*TAXAS!$E$4))/6,IF($A1341="MASTER",IF($B1341="PARCELADO ATÉ 6X",$D1341-(D1341*TAXAS!$E$5))/6,IF($A1341="ELO",IF($B1341="PARCELADO ATÉ 6X",$D1341-(D1341*TAXAS!$E$6))/6,IF($A1341="HIPERCARD",IF($B1341="PARCELADO ATÉ 6X",$D1341-(D1341*TAXAS!$E$7))/6,IF($A1341="DINERS",IF($B1341="PARCELADO ATÉ 6X",$D1341-(D1341*TAXAS!$E$8))/6,IF($A1341="AMERICA EXPRESS",IF($B1341="PARCELADO ATÉ 6X",$D1341-(D1341*TAXAS!$E$9))/6,IF($A1341=TAXAS!$A$10,IF($B1341="PARCELADO ATÉ 6X",$D1341-($D1341*TAXAS!$E$10))/6,IF($A1341=TAXAS!$A$11,IF($B1341="PARCELADO ATÉ 6X",$D1341-($D1341*TAXAS!$E$11))/6,IF($A1341=TAXAS!$A$12,IF($B1341="PARCELADO ATÉ 6X",$D1341-($D1341*TAXAS!$E$12))/6,IF($A1341=TAXAS!$A$13,IF($B1341="PARCELADO ATÉ 6X",$D1341-($D1341*TAXAS!$E$13))/6,IF($A1341=TAXAS!$A$14,IF($B1341="PARCELADO ATÉ 6X",$D1341-($D1341*TAXAS!$E$14))/6,IF($A1341=TAXAS!$A$15,IF($B1341="PARCELADO ATÉ 6X",$D1341-($D1341*TAXAS!$E$15))/6,IF($A1341=TAXAS!$A$16,IF($B1341="PARCELADO ATÉ 6X",$D1341-($D1341*TAXAS!$E$16))/6,IF($A1341=TAXAS!$A$17,IF($B1341="PARCELADO ATÉ 6X",$D1341-($D1341*TAXAS!$E$17))/6,IF($A1341=TAXAS!$A$18,IF($B1341="PARCELADO ATÉ 6X",$D1341-($D1341*TAXAS!$E$18))/6,IF($A1341=TAXAS!$A$19,IF($B1341="PARCELADO ATÉ 6X",$D1341-($D1341*TAXAS!$E$19))/6,IF($A1341=TAXAS!$A$20,IF($B1341="PARCELADO ATÉ 6X",$D1341-($D1341*TAXAS!$E$20))/6,IF($A1341=TAXAS!$A$21,IF($B1341="PARCELADO ATÉ 6X",$D1341-($D1341*TAXAS!$E$21))/6,IF($A1341=TAXAS!$A$22,IF($B1341="PARCELADO ATÉ 6X",$D1341-($D1341*TAXAS!$E$22))/6,IF($A1341=TAXAS!$A$23,IF($B1341="PARCELADO ATÉ 6X",$D1341-($D1341*TAXAS!$E$23))/6,IF($A1341=TAXAS!$A$24,IF($B1341="PARCELADO ATÉ 6X",$D1341-($D1341*TAXAS!$E$24))/6,IF($A1341=TAXAS!$A$25,IF($B1341="PARCELADO ATÉ 6X",$D1341-($D1341*TAXAS!$E$25))/6,IF($A1341=TAXAS!$A$26,IF($B1341="PARCELADO ATÉ 6X",$D1341-($D1341*TAXAS!$E$26))/6,IF($A1341=TAXAS!$A$27,IF($B1341="PARCELADO ATÉ 6X",$D1341-($D1341*TAXAS!$E$27))/6))))))))))))))))))))))))/1</f>
        <v>0</v>
      </c>
      <c r="I1341" s="9">
        <f>IF($A1341="VISA",IF($B1341="PARCELADO ATÉ 12X",$D1341-(D1341*TAXAS!$F$4))/12,IF($A1341="MASTER",IF($B1341="PARCELADO ATÉ 12X",$D1341-(D1341*TAXAS!$F$5))/12,IF($A1341="ELO",IF($B1341="PARCELADO ATÉ 12X",$D1341-(D1341*TAXAS!$F$6))/12,IF($A1341="HIPERCARD",IF($B1341="PARCELADO ATÉ 12X",$D1341-(D1341*TAXAS!$F$7))/12,IF($A1341="DINERS",IF($B1341="PARCELADO ATÉ 12X",$D1341-(D1341*TAXAS!$F$8))/12,IF($A1341="AMERICA EXPRESS",IF($B1341="PARCELADO ATÉ 12X",$D1341-(D1341*TAXAS!$F$9))/12,IF($A1341=TAXAS!$A$10,IF($B1341="PARCELADO ATÉ 12X",$D1341-($D1341*TAXAS!$F$10))/12,IF($A1341=TAXAS!$A$11,IF($B1341="PARCELADO ATÉ 12X",$D1341-($D1341*TAXAS!$F$11))/12,IF($A1341=TAXAS!$A$12,IF($B1341="PARCELADO ATÉ 12X",$D1341-($D1341*TAXAS!$F$12))/12,IF($A1341=TAXAS!$A$13,IF($B1341="PARCELADO ATÉ 12X",$D1341-($D1341*TAXAS!$F$13))/12,IF($A1341=TAXAS!$A$14,IF($B1341="PARCELADO ATÉ 12X",$D1341-($D1341*TAXAS!$F$14))/12,IF($A1341=TAXAS!$A$15,IF($B1341="PARCELADO ATÉ 12X",$D1341-($D1341*TAXAS!$F$15))/12,IF($A1341=TAXAS!$A$16,IF($B1341="PARCELADO ATÉ 12X",$D1341-($D1341*TAXAS!$F$16))/12,IF($A1341=TAXAS!$A$17,IF($B1341="PARCELADO ATÉ 12X",$D1341-($D1341*TAXAS!$F$17))/12,IF($A1341=TAXAS!$A$18,IF($B1341="PARCELADO ATÉ 12X",$D1341-($D1341*TAXAS!$F$18))/12,IF($A1341=TAXAS!$A$19,IF($B1341="PARCELADO ATÉ 12X",$D1341-($D1341*TAXAS!$F$19))/12,IF($A1341=TAXAS!$A$20,IF($B1341="PARCELADO ATÉ 12X",$D1341-($D1341*TAXAS!$F$20))/12,IF($A1341=TAXAS!$A$21,IF($B1341="PARCELADO ATÉ 12X",$D1341-($D1341*TAXAS!$F$21))/12,IF($A1341=TAXAS!$A$22,IF($B1341="PARCELADO ATÉ 12X",$D1341-($D1341*TAXAS!$F$22))/12,IF($A1341=TAXAS!$A$23,IF($B1341="PARCELADO ATÉ 12X",$D1341-($D1341*TAXAS!$F$23))/12,IF($A1341=TAXAS!$A$24,IF($B1341="PARCELADO ATÉ 12X",$D1341-($D1341*TAXAS!$F$24))/12,IF($A1341=TAXAS!$A$25,IF($B1341="PARCELADO ATÉ 12X",$D1341-($D1341*TAXAS!$F$25))/12,IF($A1341=TAXAS!$A$26,IF($B1341="PARCELADO ATÉ 12X",$D1341-($D1341*TAXAS!$F$26))/12,IF($A1341=TAXAS!$A$27,IF($B1341="PARCELADO ATÉ 12X",$D1341-($D1341*TAXAS!$F$27))/12))))))))))))))))))))))))/1</f>
        <v>0</v>
      </c>
      <c r="J1341" s="8">
        <f t="shared" si="0"/>
        <v>0</v>
      </c>
      <c r="K1341" s="10" t="b">
        <f>IF($B1341="PARCELADO ATÉ 3X",($D1341-($D1341*TAXAS!$D$4))-$J1341)</f>
        <v>0</v>
      </c>
      <c r="L1341" s="10" t="b">
        <f>IF($B1341="PARCELADO ATÉ 6X",($D1341-($D1341*TAXAS!$E$4))-$J1341)</f>
        <v>0</v>
      </c>
      <c r="M1341" s="10" t="b">
        <f>IF($B1341="PARCELADO ATÉ 12X",($D1341-($D1341*TAXAS!$F$4))-$J1341)</f>
        <v>0</v>
      </c>
      <c r="N1341" s="8">
        <f t="shared" si="1"/>
        <v>0</v>
      </c>
      <c r="O1341" s="10">
        <f t="shared" si="2"/>
        <v>0</v>
      </c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</row>
    <row r="1342" spans="1:31" ht="15.75" customHeight="1" x14ac:dyDescent="0.2">
      <c r="A1342" s="3"/>
      <c r="B1342" s="5"/>
      <c r="C1342" s="6"/>
      <c r="D1342" s="42"/>
      <c r="E1342" s="8">
        <f>IF($A1342="VISA",IF($B1342="DÉBITO",$D1342-($D1342*TAXAS!$B$4)),IF($A1342="MASTER",IF($B1342="DÉBITO",$D1342-($D1342*TAXAS!$B$5)),IF($A1342="ELO", IF($B1342="DÉBITO",$D1342-($D1342*TAXAS!$B$6)),IF($A1342="HIPERCARD",IF($B1342="DÉBITO",$D1342-($D1342*TAXAS!$B$7)),IF($A1342="DINERS",IF($B1342="DÉBITO",$D1342-($D1342*TAXAS!$B$8)),IF($A1342="AMERICA EXPRESS",IF($B1342="DÉBITO",$D1342-($D1342*TAXAS!$B$9)),IF($A1342=TAXAS!$A$10,IF($B1342="DÉBITO",$D1342-($D1342*TAXAS!$B$10)), IF($A1342=TAXAS!$A$11,IF($B1342="DÉBITO",$D1342-($D1342*TAXAS!$B$11)), IF($A1342=TAXAS!$A$12,IF($B1342="DÉBITO",$D1342-($D1342*TAXAS!$B$12)), IF($A1342=TAXAS!$A$13,IF($B1342="DÉBITO",$D1342-($D1342*TAXAS!$B$13)), IF($A1342=TAXAS!$A$14,IF($B1342="DÉBITO",$D1342-($D1342*TAXAS!$B$14)), IF($A1342=TAXAS!$A$15,IF($B1342="DÉBITO",$D1342-($D1342*TAXAS!$B$15)), IF($A1342=TAXAS!$A$16,IF($B1342="DÉBITO",$D1342-($D1342*TAXAS!$B$16)), IF($A1342=TAXAS!$A$17,IF($B1342="DÉBITO",$D1342-($D1342*TAXAS!$B$17)), IF($A1342=TAXAS!$A$18,IF($B1342="DÉBITO",$D1342-($D1342*TAXAS!$B$18)), IF($A1342=TAXAS!$A$19,IF($B1342="DÉBITO",$D1342-($D1342*TAXAS!$B$19)), IF($A1342=TAXAS!$A$20,IF($B1342="DÉBITO",$D1342-($D1342*TAXAS!$B$20)), IF($A1342=TAXAS!$A$21,IF($B1342="DÉBITO",$D1342-($D1342*TAXAS!$B$21)), IF($A1342=TAXAS!$A$22,IF($B1342="DÉBITO",$D1342-($D1342*TAXAS!$B$22)), IF($A1342=TAXAS!$A$23,IF($B1342="DÉBITO",$D1342-($D1342*TAXAS!$B$23)), IF($A1342=TAXAS!$A$24,IF($B1342="DÉBITO",$D1342-($D1342*TAXAS!$B$24)), IF($A1342=TAXAS!$A$25,IF($B1342="DÉBITO",$D1342-($D1342*TAXAS!$B$25)), IF($A1342=TAXAS!$A$26,IF($B1342="DÉBITO",$D1342-($D1342*TAXAS!$B$26)), IF($A1342=TAXAS!$A$27,IF($B1342="DÉBITO",$D1342-($D1342*TAXAS!$B$27))))))))))))))))))))))))))/1</f>
        <v>0</v>
      </c>
      <c r="F1342" s="8">
        <f>IF($A1342="VISA",IF($B1342="CRÉDITO",$D1342-($D1342*TAXAS!$C$4)),IF($A1342="MASTER",IF($B1342="CRÉDITO",$D1342-($D1342*TAXAS!$C$5)),IF($A1342="ELO", IF($B1342="CRÉDITO",$D1342-($D1342*TAXAS!$C$6)),IF($A1342="HIPERCARD",IF($B1342="CRÉDITO",$D1342-($D1342*TAXAS!$C$7)),IF($A1342="DINERS",IF($B1342="CRÉDITO",$D1342-($D1342*TAXAS!$C$8)),IF($A1342="AMERICA EXPRESS",IF($B1342="CRÉDITO",$D1342-($D1342*TAXAS!$C$9)),IF($A1342=TAXAS!$A$10,IF($B1342="CRÉDITO",$D1342-($D1342*TAXAS!$C$10)), IF($A1342=TAXAS!$A$11,IF($B1342="CRÉDITO",$D1342-($D1342*TAXAS!$C$11)), IF($A1342=TAXAS!$A$12,IF($B1342="CRÉDITO",$D1342-($D1342*TAXAS!$C$12)), IF($A1342=TAXAS!$A$13,IF($B1342="CRÉDITO",$D1342-($D1342*TAXAS!$C$13)), IF($A1342=TAXAS!$A$14,IF($B1342="CRÉDITO",$D1342-($D1342*TAXAS!$C$14)), IF($A1342=TAXAS!$A$15,IF($B1342="CRÉDITO",$D1342-($D1342*TAXAS!$C$15)), IF($A1342=TAXAS!$A$16,IF($B1342="CRÉDITO",$D1342-($D1342*TAXAS!$C$16)), IF($A1342=TAXAS!$A$17,IF($B1342="CRÉDITO",$D1342-($D1342*TAXAS!$C$17)), IF($A1342=TAXAS!$A$18,IF($B1342="CRÉDITO",$D1342-($D1342*TAXAS!$C$18)), IF($A1342=TAXAS!$A$19,IF($B1342="CRÉDITO",$D1342-($D1342*TAXAS!$C$19)), IF($A1342=TAXAS!$A$20,IF($B1342="CRÉDITO",$D1342-($D1342*TAXAS!$C$20)), IF($A1342=TAXAS!$A$21,IF($B1342="CRÉDITO",$D1342-($D1342*TAXAS!$C$21)), IF($A1342=TAXAS!$A$22,IF($B1342="CRÉDITO",$D1342-($D1342*TAXAS!$C$22)), IF($A1342=TAXAS!$A$23,IF($B1342="CRÉDITO",$D1342-($D1342*TAXAS!$C$23)), IF($A1342=TAXAS!$A$24,IF($B1342="CRÉDITO",$D1342-($D1342*TAXAS!$C$24)), IF($A1342=TAXAS!$A$25,IF($B1342="CRÉDITO",$D1342-($D1342*TAXAS!$C$25)), IF($A1342=TAXAS!$A$26,IF($B1342="CRÉDITO",$D1342-($D1342*TAXAS!$C$26)), IF($A1342=TAXAS!$A$27,IF($B1342="CRÉDITO",$D1342-($D1342*TAXAS!$C$27))))))))))))))))))))))))))/1</f>
        <v>0</v>
      </c>
      <c r="G1342" s="9">
        <f>IF($A1342="VISA",IF($B1342="PARCELADO ATÉ 3X",$D1342-(D1342*TAXAS!$D$4))/3,IF($A1342="MASTER",IF($B1342="PARCELADO ATÉ 3X",$D1342-(D1342*TAXAS!$D$5))/3,IF($A1342="ELO",IF($B1342="PARCELADO ATÉ 3X",$D1342-(D1342*TAXAS!$D$6))/3,IF($A1342="HIPERCARD",IF($B1342="PARCELADO ATÉ 3X",$D1342-(D1342*TAXAS!$D$7))/3,IF($A1342="DINERS",IF($B1342="PARCELADO ATÉ 3X",$D1342-(D1342*TAXAS!$D$8))/3,IF($A1342="AMERICA EXPRESS",IF($B1342="PARCELADO ATÉ 3X",$D1342-(D1342*TAXAS!$D$9))/3,IF($A1342=TAXAS!$A$10,IF($B1342="PARCELADO ATÉ 3X",$D1342-($D1342*TAXAS!$D$10))/3,IF($A1342=TAXAS!$A$11,IF($B1342="PARCELADO ATÉ 3X",$D1342-($D1342*TAXAS!$D$11))/3,IF($A1342=TAXAS!$A$12,IF($B1342="PARCELADO ATÉ 3X",$D1342-($D1342*TAXAS!$D$12))/3,IF($A1342=TAXAS!$A$13,IF($B1342="PARCELADO ATÉ 3X",$D1342-($D1342*TAXAS!$D$13))/3,IF($A1342=TAXAS!$A$14,IF($B1342="PARCELADO ATÉ 3X",$D1342-($D1342*TAXAS!$D$14))/3,IF($A1342=TAXAS!$A$15,IF($B1342="PARCELADO ATÉ 3X",$D1342-($D1342*TAXAS!$D$15))/3,IF($A1342=TAXAS!$A$16,IF($B1342="PARCELADO ATÉ 3X",$D1342-($D1342*TAXAS!$D$16))/3,IF($A1342=TAXAS!$A$17,IF($B1342="PARCELADO ATÉ 3X",$D1342-($D1342*TAXAS!$D$17))/3,IF($A1342=TAXAS!$A$18,IF($B1342="PARCELADO ATÉ 3X",$D1342-($D1342*TAXAS!$D$18))/3,IF($A1342=TAXAS!$A$19,IF($B1342="PARCELADO ATÉ 3X",$D1342-($D1342*TAXAS!$D$19))/3,IF($A1342=TAXAS!$A$20,IF($B1342="PARCELADO ATÉ 3X",$D1342-($D1342*TAXAS!$D$20))/3,IF($A1342=TAXAS!$A$21,IF($B1342="PARCELADO ATÉ 3X",$D1342-($D1342*TAXAS!$D$21))/3,IF($A1342=TAXAS!$A$22,IF($B1342="PARCELADO ATÉ 3X",$D1342-($D1342*TAXAS!$D$22))/3,IF($A1342=TAXAS!$A$23,IF($B1342="PARCELADO ATÉ 3X",$D1342-($D1342*TAXAS!$D$23))/3,IF($A1342=TAXAS!$A$24,IF($B1342="PARCELADO ATÉ 3X",$D1342-($D1342*TAXAS!$D$24))/3,IF($A1342=TAXAS!$A$25,IF($B1342="PARCELADO ATÉ 3X",$D1342-($D1342*TAXAS!$D$25))/3,IF($A1342=TAXAS!$A$26,IF($B1342="PARCELADO ATÉ 3X",$D1342-($D1342*TAXAS!$D$26))/3,IF($A1342=TAXAS!$A$27,IF($B1342="PARCELADO ATÉ 3X",$D1342-($D1342*TAXAS!$D$27))/3))))))))))))))))))))))))/1</f>
        <v>0</v>
      </c>
      <c r="H1342" s="9">
        <f>IF($A1342="VISA",IF($B1342="PARCELADO ATÉ 6X",$D1342-(D1342*TAXAS!$E$4))/6,IF($A1342="MASTER",IF($B1342="PARCELADO ATÉ 6X",$D1342-(D1342*TAXAS!$E$5))/6,IF($A1342="ELO",IF($B1342="PARCELADO ATÉ 6X",$D1342-(D1342*TAXAS!$E$6))/6,IF($A1342="HIPERCARD",IF($B1342="PARCELADO ATÉ 6X",$D1342-(D1342*TAXAS!$E$7))/6,IF($A1342="DINERS",IF($B1342="PARCELADO ATÉ 6X",$D1342-(D1342*TAXAS!$E$8))/6,IF($A1342="AMERICA EXPRESS",IF($B1342="PARCELADO ATÉ 6X",$D1342-(D1342*TAXAS!$E$9))/6,IF($A1342=TAXAS!$A$10,IF($B1342="PARCELADO ATÉ 6X",$D1342-($D1342*TAXAS!$E$10))/6,IF($A1342=TAXAS!$A$11,IF($B1342="PARCELADO ATÉ 6X",$D1342-($D1342*TAXAS!$E$11))/6,IF($A1342=TAXAS!$A$12,IF($B1342="PARCELADO ATÉ 6X",$D1342-($D1342*TAXAS!$E$12))/6,IF($A1342=TAXAS!$A$13,IF($B1342="PARCELADO ATÉ 6X",$D1342-($D1342*TAXAS!$E$13))/6,IF($A1342=TAXAS!$A$14,IF($B1342="PARCELADO ATÉ 6X",$D1342-($D1342*TAXAS!$E$14))/6,IF($A1342=TAXAS!$A$15,IF($B1342="PARCELADO ATÉ 6X",$D1342-($D1342*TAXAS!$E$15))/6,IF($A1342=TAXAS!$A$16,IF($B1342="PARCELADO ATÉ 6X",$D1342-($D1342*TAXAS!$E$16))/6,IF($A1342=TAXAS!$A$17,IF($B1342="PARCELADO ATÉ 6X",$D1342-($D1342*TAXAS!$E$17))/6,IF($A1342=TAXAS!$A$18,IF($B1342="PARCELADO ATÉ 6X",$D1342-($D1342*TAXAS!$E$18))/6,IF($A1342=TAXAS!$A$19,IF($B1342="PARCELADO ATÉ 6X",$D1342-($D1342*TAXAS!$E$19))/6,IF($A1342=TAXAS!$A$20,IF($B1342="PARCELADO ATÉ 6X",$D1342-($D1342*TAXAS!$E$20))/6,IF($A1342=TAXAS!$A$21,IF($B1342="PARCELADO ATÉ 6X",$D1342-($D1342*TAXAS!$E$21))/6,IF($A1342=TAXAS!$A$22,IF($B1342="PARCELADO ATÉ 6X",$D1342-($D1342*TAXAS!$E$22))/6,IF($A1342=TAXAS!$A$23,IF($B1342="PARCELADO ATÉ 6X",$D1342-($D1342*TAXAS!$E$23))/6,IF($A1342=TAXAS!$A$24,IF($B1342="PARCELADO ATÉ 6X",$D1342-($D1342*TAXAS!$E$24))/6,IF($A1342=TAXAS!$A$25,IF($B1342="PARCELADO ATÉ 6X",$D1342-($D1342*TAXAS!$E$25))/6,IF($A1342=TAXAS!$A$26,IF($B1342="PARCELADO ATÉ 6X",$D1342-($D1342*TAXAS!$E$26))/6,IF($A1342=TAXAS!$A$27,IF($B1342="PARCELADO ATÉ 6X",$D1342-($D1342*TAXAS!$E$27))/6))))))))))))))))))))))))/1</f>
        <v>0</v>
      </c>
      <c r="I1342" s="9">
        <f>IF($A1342="VISA",IF($B1342="PARCELADO ATÉ 12X",$D1342-(D1342*TAXAS!$F$4))/12,IF($A1342="MASTER",IF($B1342="PARCELADO ATÉ 12X",$D1342-(D1342*TAXAS!$F$5))/12,IF($A1342="ELO",IF($B1342="PARCELADO ATÉ 12X",$D1342-(D1342*TAXAS!$F$6))/12,IF($A1342="HIPERCARD",IF($B1342="PARCELADO ATÉ 12X",$D1342-(D1342*TAXAS!$F$7))/12,IF($A1342="DINERS",IF($B1342="PARCELADO ATÉ 12X",$D1342-(D1342*TAXAS!$F$8))/12,IF($A1342="AMERICA EXPRESS",IF($B1342="PARCELADO ATÉ 12X",$D1342-(D1342*TAXAS!$F$9))/12,IF($A1342=TAXAS!$A$10,IF($B1342="PARCELADO ATÉ 12X",$D1342-($D1342*TAXAS!$F$10))/12,IF($A1342=TAXAS!$A$11,IF($B1342="PARCELADO ATÉ 12X",$D1342-($D1342*TAXAS!$F$11))/12,IF($A1342=TAXAS!$A$12,IF($B1342="PARCELADO ATÉ 12X",$D1342-($D1342*TAXAS!$F$12))/12,IF($A1342=TAXAS!$A$13,IF($B1342="PARCELADO ATÉ 12X",$D1342-($D1342*TAXAS!$F$13))/12,IF($A1342=TAXAS!$A$14,IF($B1342="PARCELADO ATÉ 12X",$D1342-($D1342*TAXAS!$F$14))/12,IF($A1342=TAXAS!$A$15,IF($B1342="PARCELADO ATÉ 12X",$D1342-($D1342*TAXAS!$F$15))/12,IF($A1342=TAXAS!$A$16,IF($B1342="PARCELADO ATÉ 12X",$D1342-($D1342*TAXAS!$F$16))/12,IF($A1342=TAXAS!$A$17,IF($B1342="PARCELADO ATÉ 12X",$D1342-($D1342*TAXAS!$F$17))/12,IF($A1342=TAXAS!$A$18,IF($B1342="PARCELADO ATÉ 12X",$D1342-($D1342*TAXAS!$F$18))/12,IF($A1342=TAXAS!$A$19,IF($B1342="PARCELADO ATÉ 12X",$D1342-($D1342*TAXAS!$F$19))/12,IF($A1342=TAXAS!$A$20,IF($B1342="PARCELADO ATÉ 12X",$D1342-($D1342*TAXAS!$F$20))/12,IF($A1342=TAXAS!$A$21,IF($B1342="PARCELADO ATÉ 12X",$D1342-($D1342*TAXAS!$F$21))/12,IF($A1342=TAXAS!$A$22,IF($B1342="PARCELADO ATÉ 12X",$D1342-($D1342*TAXAS!$F$22))/12,IF($A1342=TAXAS!$A$23,IF($B1342="PARCELADO ATÉ 12X",$D1342-($D1342*TAXAS!$F$23))/12,IF($A1342=TAXAS!$A$24,IF($B1342="PARCELADO ATÉ 12X",$D1342-($D1342*TAXAS!$F$24))/12,IF($A1342=TAXAS!$A$25,IF($B1342="PARCELADO ATÉ 12X",$D1342-($D1342*TAXAS!$F$25))/12,IF($A1342=TAXAS!$A$26,IF($B1342="PARCELADO ATÉ 12X",$D1342-($D1342*TAXAS!$F$26))/12,IF($A1342=TAXAS!$A$27,IF($B1342="PARCELADO ATÉ 12X",$D1342-($D1342*TAXAS!$F$27))/12))))))))))))))))))))))))/1</f>
        <v>0</v>
      </c>
      <c r="J1342" s="8">
        <f t="shared" si="0"/>
        <v>0</v>
      </c>
      <c r="K1342" s="10" t="b">
        <f>IF($B1342="PARCELADO ATÉ 3X",($D1342-($D1342*TAXAS!$D$4))-$J1342)</f>
        <v>0</v>
      </c>
      <c r="L1342" s="10" t="b">
        <f>IF($B1342="PARCELADO ATÉ 6X",($D1342-($D1342*TAXAS!$E$4))-$J1342)</f>
        <v>0</v>
      </c>
      <c r="M1342" s="10" t="b">
        <f>IF($B1342="PARCELADO ATÉ 12X",($D1342-($D1342*TAXAS!$F$4))-$J1342)</f>
        <v>0</v>
      </c>
      <c r="N1342" s="8">
        <f t="shared" si="1"/>
        <v>0</v>
      </c>
      <c r="O1342" s="10">
        <f t="shared" si="2"/>
        <v>0</v>
      </c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</row>
    <row r="1343" spans="1:31" ht="15.75" customHeight="1" x14ac:dyDescent="0.2">
      <c r="A1343" s="3"/>
      <c r="B1343" s="5"/>
      <c r="C1343" s="6"/>
      <c r="D1343" s="42"/>
      <c r="E1343" s="8">
        <f>IF($A1343="VISA",IF($B1343="DÉBITO",$D1343-($D1343*TAXAS!$B$4)),IF($A1343="MASTER",IF($B1343="DÉBITO",$D1343-($D1343*TAXAS!$B$5)),IF($A1343="ELO", IF($B1343="DÉBITO",$D1343-($D1343*TAXAS!$B$6)),IF($A1343="HIPERCARD",IF($B1343="DÉBITO",$D1343-($D1343*TAXAS!$B$7)),IF($A1343="DINERS",IF($B1343="DÉBITO",$D1343-($D1343*TAXAS!$B$8)),IF($A1343="AMERICA EXPRESS",IF($B1343="DÉBITO",$D1343-($D1343*TAXAS!$B$9)),IF($A1343=TAXAS!$A$10,IF($B1343="DÉBITO",$D1343-($D1343*TAXAS!$B$10)), IF($A1343=TAXAS!$A$11,IF($B1343="DÉBITO",$D1343-($D1343*TAXAS!$B$11)), IF($A1343=TAXAS!$A$12,IF($B1343="DÉBITO",$D1343-($D1343*TAXAS!$B$12)), IF($A1343=TAXAS!$A$13,IF($B1343="DÉBITO",$D1343-($D1343*TAXAS!$B$13)), IF($A1343=TAXAS!$A$14,IF($B1343="DÉBITO",$D1343-($D1343*TAXAS!$B$14)), IF($A1343=TAXAS!$A$15,IF($B1343="DÉBITO",$D1343-($D1343*TAXAS!$B$15)), IF($A1343=TAXAS!$A$16,IF($B1343="DÉBITO",$D1343-($D1343*TAXAS!$B$16)), IF($A1343=TAXAS!$A$17,IF($B1343="DÉBITO",$D1343-($D1343*TAXAS!$B$17)), IF($A1343=TAXAS!$A$18,IF($B1343="DÉBITO",$D1343-($D1343*TAXAS!$B$18)), IF($A1343=TAXAS!$A$19,IF($B1343="DÉBITO",$D1343-($D1343*TAXAS!$B$19)), IF($A1343=TAXAS!$A$20,IF($B1343="DÉBITO",$D1343-($D1343*TAXAS!$B$20)), IF($A1343=TAXAS!$A$21,IF($B1343="DÉBITO",$D1343-($D1343*TAXAS!$B$21)), IF($A1343=TAXAS!$A$22,IF($B1343="DÉBITO",$D1343-($D1343*TAXAS!$B$22)), IF($A1343=TAXAS!$A$23,IF($B1343="DÉBITO",$D1343-($D1343*TAXAS!$B$23)), IF($A1343=TAXAS!$A$24,IF($B1343="DÉBITO",$D1343-($D1343*TAXAS!$B$24)), IF($A1343=TAXAS!$A$25,IF($B1343="DÉBITO",$D1343-($D1343*TAXAS!$B$25)), IF($A1343=TAXAS!$A$26,IF($B1343="DÉBITO",$D1343-($D1343*TAXAS!$B$26)), IF($A1343=TAXAS!$A$27,IF($B1343="DÉBITO",$D1343-($D1343*TAXAS!$B$27))))))))))))))))))))))))))/1</f>
        <v>0</v>
      </c>
      <c r="F1343" s="8">
        <f>IF($A1343="VISA",IF($B1343="CRÉDITO",$D1343-($D1343*TAXAS!$C$4)),IF($A1343="MASTER",IF($B1343="CRÉDITO",$D1343-($D1343*TAXAS!$C$5)),IF($A1343="ELO", IF($B1343="CRÉDITO",$D1343-($D1343*TAXAS!$C$6)),IF($A1343="HIPERCARD",IF($B1343="CRÉDITO",$D1343-($D1343*TAXAS!$C$7)),IF($A1343="DINERS",IF($B1343="CRÉDITO",$D1343-($D1343*TAXAS!$C$8)),IF($A1343="AMERICA EXPRESS",IF($B1343="CRÉDITO",$D1343-($D1343*TAXAS!$C$9)),IF($A1343=TAXAS!$A$10,IF($B1343="CRÉDITO",$D1343-($D1343*TAXAS!$C$10)), IF($A1343=TAXAS!$A$11,IF($B1343="CRÉDITO",$D1343-($D1343*TAXAS!$C$11)), IF($A1343=TAXAS!$A$12,IF($B1343="CRÉDITO",$D1343-($D1343*TAXAS!$C$12)), IF($A1343=TAXAS!$A$13,IF($B1343="CRÉDITO",$D1343-($D1343*TAXAS!$C$13)), IF($A1343=TAXAS!$A$14,IF($B1343="CRÉDITO",$D1343-($D1343*TAXAS!$C$14)), IF($A1343=TAXAS!$A$15,IF($B1343="CRÉDITO",$D1343-($D1343*TAXAS!$C$15)), IF($A1343=TAXAS!$A$16,IF($B1343="CRÉDITO",$D1343-($D1343*TAXAS!$C$16)), IF($A1343=TAXAS!$A$17,IF($B1343="CRÉDITO",$D1343-($D1343*TAXAS!$C$17)), IF($A1343=TAXAS!$A$18,IF($B1343="CRÉDITO",$D1343-($D1343*TAXAS!$C$18)), IF($A1343=TAXAS!$A$19,IF($B1343="CRÉDITO",$D1343-($D1343*TAXAS!$C$19)), IF($A1343=TAXAS!$A$20,IF($B1343="CRÉDITO",$D1343-($D1343*TAXAS!$C$20)), IF($A1343=TAXAS!$A$21,IF($B1343="CRÉDITO",$D1343-($D1343*TAXAS!$C$21)), IF($A1343=TAXAS!$A$22,IF($B1343="CRÉDITO",$D1343-($D1343*TAXAS!$C$22)), IF($A1343=TAXAS!$A$23,IF($B1343="CRÉDITO",$D1343-($D1343*TAXAS!$C$23)), IF($A1343=TAXAS!$A$24,IF($B1343="CRÉDITO",$D1343-($D1343*TAXAS!$C$24)), IF($A1343=TAXAS!$A$25,IF($B1343="CRÉDITO",$D1343-($D1343*TAXAS!$C$25)), IF($A1343=TAXAS!$A$26,IF($B1343="CRÉDITO",$D1343-($D1343*TAXAS!$C$26)), IF($A1343=TAXAS!$A$27,IF($B1343="CRÉDITO",$D1343-($D1343*TAXAS!$C$27))))))))))))))))))))))))))/1</f>
        <v>0</v>
      </c>
      <c r="G1343" s="9">
        <f>IF($A1343="VISA",IF($B1343="PARCELADO ATÉ 3X",$D1343-(D1343*TAXAS!$D$4))/3,IF($A1343="MASTER",IF($B1343="PARCELADO ATÉ 3X",$D1343-(D1343*TAXAS!$D$5))/3,IF($A1343="ELO",IF($B1343="PARCELADO ATÉ 3X",$D1343-(D1343*TAXAS!$D$6))/3,IF($A1343="HIPERCARD",IF($B1343="PARCELADO ATÉ 3X",$D1343-(D1343*TAXAS!$D$7))/3,IF($A1343="DINERS",IF($B1343="PARCELADO ATÉ 3X",$D1343-(D1343*TAXAS!$D$8))/3,IF($A1343="AMERICA EXPRESS",IF($B1343="PARCELADO ATÉ 3X",$D1343-(D1343*TAXAS!$D$9))/3,IF($A1343=TAXAS!$A$10,IF($B1343="PARCELADO ATÉ 3X",$D1343-($D1343*TAXAS!$D$10))/3,IF($A1343=TAXAS!$A$11,IF($B1343="PARCELADO ATÉ 3X",$D1343-($D1343*TAXAS!$D$11))/3,IF($A1343=TAXAS!$A$12,IF($B1343="PARCELADO ATÉ 3X",$D1343-($D1343*TAXAS!$D$12))/3,IF($A1343=TAXAS!$A$13,IF($B1343="PARCELADO ATÉ 3X",$D1343-($D1343*TAXAS!$D$13))/3,IF($A1343=TAXAS!$A$14,IF($B1343="PARCELADO ATÉ 3X",$D1343-($D1343*TAXAS!$D$14))/3,IF($A1343=TAXAS!$A$15,IF($B1343="PARCELADO ATÉ 3X",$D1343-($D1343*TAXAS!$D$15))/3,IF($A1343=TAXAS!$A$16,IF($B1343="PARCELADO ATÉ 3X",$D1343-($D1343*TAXAS!$D$16))/3,IF($A1343=TAXAS!$A$17,IF($B1343="PARCELADO ATÉ 3X",$D1343-($D1343*TAXAS!$D$17))/3,IF($A1343=TAXAS!$A$18,IF($B1343="PARCELADO ATÉ 3X",$D1343-($D1343*TAXAS!$D$18))/3,IF($A1343=TAXAS!$A$19,IF($B1343="PARCELADO ATÉ 3X",$D1343-($D1343*TAXAS!$D$19))/3,IF($A1343=TAXAS!$A$20,IF($B1343="PARCELADO ATÉ 3X",$D1343-($D1343*TAXAS!$D$20))/3,IF($A1343=TAXAS!$A$21,IF($B1343="PARCELADO ATÉ 3X",$D1343-($D1343*TAXAS!$D$21))/3,IF($A1343=TAXAS!$A$22,IF($B1343="PARCELADO ATÉ 3X",$D1343-($D1343*TAXAS!$D$22))/3,IF($A1343=TAXAS!$A$23,IF($B1343="PARCELADO ATÉ 3X",$D1343-($D1343*TAXAS!$D$23))/3,IF($A1343=TAXAS!$A$24,IF($B1343="PARCELADO ATÉ 3X",$D1343-($D1343*TAXAS!$D$24))/3,IF($A1343=TAXAS!$A$25,IF($B1343="PARCELADO ATÉ 3X",$D1343-($D1343*TAXAS!$D$25))/3,IF($A1343=TAXAS!$A$26,IF($B1343="PARCELADO ATÉ 3X",$D1343-($D1343*TAXAS!$D$26))/3,IF($A1343=TAXAS!$A$27,IF($B1343="PARCELADO ATÉ 3X",$D1343-($D1343*TAXAS!$D$27))/3))))))))))))))))))))))))/1</f>
        <v>0</v>
      </c>
      <c r="H1343" s="9">
        <f>IF($A1343="VISA",IF($B1343="PARCELADO ATÉ 6X",$D1343-(D1343*TAXAS!$E$4))/6,IF($A1343="MASTER",IF($B1343="PARCELADO ATÉ 6X",$D1343-(D1343*TAXAS!$E$5))/6,IF($A1343="ELO",IF($B1343="PARCELADO ATÉ 6X",$D1343-(D1343*TAXAS!$E$6))/6,IF($A1343="HIPERCARD",IF($B1343="PARCELADO ATÉ 6X",$D1343-(D1343*TAXAS!$E$7))/6,IF($A1343="DINERS",IF($B1343="PARCELADO ATÉ 6X",$D1343-(D1343*TAXAS!$E$8))/6,IF($A1343="AMERICA EXPRESS",IF($B1343="PARCELADO ATÉ 6X",$D1343-(D1343*TAXAS!$E$9))/6,IF($A1343=TAXAS!$A$10,IF($B1343="PARCELADO ATÉ 6X",$D1343-($D1343*TAXAS!$E$10))/6,IF($A1343=TAXAS!$A$11,IF($B1343="PARCELADO ATÉ 6X",$D1343-($D1343*TAXAS!$E$11))/6,IF($A1343=TAXAS!$A$12,IF($B1343="PARCELADO ATÉ 6X",$D1343-($D1343*TAXAS!$E$12))/6,IF($A1343=TAXAS!$A$13,IF($B1343="PARCELADO ATÉ 6X",$D1343-($D1343*TAXAS!$E$13))/6,IF($A1343=TAXAS!$A$14,IF($B1343="PARCELADO ATÉ 6X",$D1343-($D1343*TAXAS!$E$14))/6,IF($A1343=TAXAS!$A$15,IF($B1343="PARCELADO ATÉ 6X",$D1343-($D1343*TAXAS!$E$15))/6,IF($A1343=TAXAS!$A$16,IF($B1343="PARCELADO ATÉ 6X",$D1343-($D1343*TAXAS!$E$16))/6,IF($A1343=TAXAS!$A$17,IF($B1343="PARCELADO ATÉ 6X",$D1343-($D1343*TAXAS!$E$17))/6,IF($A1343=TAXAS!$A$18,IF($B1343="PARCELADO ATÉ 6X",$D1343-($D1343*TAXAS!$E$18))/6,IF($A1343=TAXAS!$A$19,IF($B1343="PARCELADO ATÉ 6X",$D1343-($D1343*TAXAS!$E$19))/6,IF($A1343=TAXAS!$A$20,IF($B1343="PARCELADO ATÉ 6X",$D1343-($D1343*TAXAS!$E$20))/6,IF($A1343=TAXAS!$A$21,IF($B1343="PARCELADO ATÉ 6X",$D1343-($D1343*TAXAS!$E$21))/6,IF($A1343=TAXAS!$A$22,IF($B1343="PARCELADO ATÉ 6X",$D1343-($D1343*TAXAS!$E$22))/6,IF($A1343=TAXAS!$A$23,IF($B1343="PARCELADO ATÉ 6X",$D1343-($D1343*TAXAS!$E$23))/6,IF($A1343=TAXAS!$A$24,IF($B1343="PARCELADO ATÉ 6X",$D1343-($D1343*TAXAS!$E$24))/6,IF($A1343=TAXAS!$A$25,IF($B1343="PARCELADO ATÉ 6X",$D1343-($D1343*TAXAS!$E$25))/6,IF($A1343=TAXAS!$A$26,IF($B1343="PARCELADO ATÉ 6X",$D1343-($D1343*TAXAS!$E$26))/6,IF($A1343=TAXAS!$A$27,IF($B1343="PARCELADO ATÉ 6X",$D1343-($D1343*TAXAS!$E$27))/6))))))))))))))))))))))))/1</f>
        <v>0</v>
      </c>
      <c r="I1343" s="9">
        <f>IF($A1343="VISA",IF($B1343="PARCELADO ATÉ 12X",$D1343-(D1343*TAXAS!$F$4))/12,IF($A1343="MASTER",IF($B1343="PARCELADO ATÉ 12X",$D1343-(D1343*TAXAS!$F$5))/12,IF($A1343="ELO",IF($B1343="PARCELADO ATÉ 12X",$D1343-(D1343*TAXAS!$F$6))/12,IF($A1343="HIPERCARD",IF($B1343="PARCELADO ATÉ 12X",$D1343-(D1343*TAXAS!$F$7))/12,IF($A1343="DINERS",IF($B1343="PARCELADO ATÉ 12X",$D1343-(D1343*TAXAS!$F$8))/12,IF($A1343="AMERICA EXPRESS",IF($B1343="PARCELADO ATÉ 12X",$D1343-(D1343*TAXAS!$F$9))/12,IF($A1343=TAXAS!$A$10,IF($B1343="PARCELADO ATÉ 12X",$D1343-($D1343*TAXAS!$F$10))/12,IF($A1343=TAXAS!$A$11,IF($B1343="PARCELADO ATÉ 12X",$D1343-($D1343*TAXAS!$F$11))/12,IF($A1343=TAXAS!$A$12,IF($B1343="PARCELADO ATÉ 12X",$D1343-($D1343*TAXAS!$F$12))/12,IF($A1343=TAXAS!$A$13,IF($B1343="PARCELADO ATÉ 12X",$D1343-($D1343*TAXAS!$F$13))/12,IF($A1343=TAXAS!$A$14,IF($B1343="PARCELADO ATÉ 12X",$D1343-($D1343*TAXAS!$F$14))/12,IF($A1343=TAXAS!$A$15,IF($B1343="PARCELADO ATÉ 12X",$D1343-($D1343*TAXAS!$F$15))/12,IF($A1343=TAXAS!$A$16,IF($B1343="PARCELADO ATÉ 12X",$D1343-($D1343*TAXAS!$F$16))/12,IF($A1343=TAXAS!$A$17,IF($B1343="PARCELADO ATÉ 12X",$D1343-($D1343*TAXAS!$F$17))/12,IF($A1343=TAXAS!$A$18,IF($B1343="PARCELADO ATÉ 12X",$D1343-($D1343*TAXAS!$F$18))/12,IF($A1343=TAXAS!$A$19,IF($B1343="PARCELADO ATÉ 12X",$D1343-($D1343*TAXAS!$F$19))/12,IF($A1343=TAXAS!$A$20,IF($B1343="PARCELADO ATÉ 12X",$D1343-($D1343*TAXAS!$F$20))/12,IF($A1343=TAXAS!$A$21,IF($B1343="PARCELADO ATÉ 12X",$D1343-($D1343*TAXAS!$F$21))/12,IF($A1343=TAXAS!$A$22,IF($B1343="PARCELADO ATÉ 12X",$D1343-($D1343*TAXAS!$F$22))/12,IF($A1343=TAXAS!$A$23,IF($B1343="PARCELADO ATÉ 12X",$D1343-($D1343*TAXAS!$F$23))/12,IF($A1343=TAXAS!$A$24,IF($B1343="PARCELADO ATÉ 12X",$D1343-($D1343*TAXAS!$F$24))/12,IF($A1343=TAXAS!$A$25,IF($B1343="PARCELADO ATÉ 12X",$D1343-($D1343*TAXAS!$F$25))/12,IF($A1343=TAXAS!$A$26,IF($B1343="PARCELADO ATÉ 12X",$D1343-($D1343*TAXAS!$F$26))/12,IF($A1343=TAXAS!$A$27,IF($B1343="PARCELADO ATÉ 12X",$D1343-($D1343*TAXAS!$F$27))/12))))))))))))))))))))))))/1</f>
        <v>0</v>
      </c>
      <c r="J1343" s="8">
        <f t="shared" si="0"/>
        <v>0</v>
      </c>
      <c r="K1343" s="10" t="b">
        <f>IF($B1343="PARCELADO ATÉ 3X",($D1343-($D1343*TAXAS!$D$4))-$J1343)</f>
        <v>0</v>
      </c>
      <c r="L1343" s="10" t="b">
        <f>IF($B1343="PARCELADO ATÉ 6X",($D1343-($D1343*TAXAS!$E$4))-$J1343)</f>
        <v>0</v>
      </c>
      <c r="M1343" s="10" t="b">
        <f>IF($B1343="PARCELADO ATÉ 12X",($D1343-($D1343*TAXAS!$F$4))-$J1343)</f>
        <v>0</v>
      </c>
      <c r="N1343" s="8">
        <f t="shared" si="1"/>
        <v>0</v>
      </c>
      <c r="O1343" s="10">
        <f t="shared" si="2"/>
        <v>0</v>
      </c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</row>
    <row r="1344" spans="1:31" ht="15.75" customHeight="1" x14ac:dyDescent="0.2">
      <c r="A1344" s="3"/>
      <c r="B1344" s="5"/>
      <c r="C1344" s="6"/>
      <c r="D1344" s="42"/>
      <c r="E1344" s="8">
        <f>IF($A1344="VISA",IF($B1344="DÉBITO",$D1344-($D1344*TAXAS!$B$4)),IF($A1344="MASTER",IF($B1344="DÉBITO",$D1344-($D1344*TAXAS!$B$5)),IF($A1344="ELO", IF($B1344="DÉBITO",$D1344-($D1344*TAXAS!$B$6)),IF($A1344="HIPERCARD",IF($B1344="DÉBITO",$D1344-($D1344*TAXAS!$B$7)),IF($A1344="DINERS",IF($B1344="DÉBITO",$D1344-($D1344*TAXAS!$B$8)),IF($A1344="AMERICA EXPRESS",IF($B1344="DÉBITO",$D1344-($D1344*TAXAS!$B$9)),IF($A1344=TAXAS!$A$10,IF($B1344="DÉBITO",$D1344-($D1344*TAXAS!$B$10)), IF($A1344=TAXAS!$A$11,IF($B1344="DÉBITO",$D1344-($D1344*TAXAS!$B$11)), IF($A1344=TAXAS!$A$12,IF($B1344="DÉBITO",$D1344-($D1344*TAXAS!$B$12)), IF($A1344=TAXAS!$A$13,IF($B1344="DÉBITO",$D1344-($D1344*TAXAS!$B$13)), IF($A1344=TAXAS!$A$14,IF($B1344="DÉBITO",$D1344-($D1344*TAXAS!$B$14)), IF($A1344=TAXAS!$A$15,IF($B1344="DÉBITO",$D1344-($D1344*TAXAS!$B$15)), IF($A1344=TAXAS!$A$16,IF($B1344="DÉBITO",$D1344-($D1344*TAXAS!$B$16)), IF($A1344=TAXAS!$A$17,IF($B1344="DÉBITO",$D1344-($D1344*TAXAS!$B$17)), IF($A1344=TAXAS!$A$18,IF($B1344="DÉBITO",$D1344-($D1344*TAXAS!$B$18)), IF($A1344=TAXAS!$A$19,IF($B1344="DÉBITO",$D1344-($D1344*TAXAS!$B$19)), IF($A1344=TAXAS!$A$20,IF($B1344="DÉBITO",$D1344-($D1344*TAXAS!$B$20)), IF($A1344=TAXAS!$A$21,IF($B1344="DÉBITO",$D1344-($D1344*TAXAS!$B$21)), IF($A1344=TAXAS!$A$22,IF($B1344="DÉBITO",$D1344-($D1344*TAXAS!$B$22)), IF($A1344=TAXAS!$A$23,IF($B1344="DÉBITO",$D1344-($D1344*TAXAS!$B$23)), IF($A1344=TAXAS!$A$24,IF($B1344="DÉBITO",$D1344-($D1344*TAXAS!$B$24)), IF($A1344=TAXAS!$A$25,IF($B1344="DÉBITO",$D1344-($D1344*TAXAS!$B$25)), IF($A1344=TAXAS!$A$26,IF($B1344="DÉBITO",$D1344-($D1344*TAXAS!$B$26)), IF($A1344=TAXAS!$A$27,IF($B1344="DÉBITO",$D1344-($D1344*TAXAS!$B$27))))))))))))))))))))))))))/1</f>
        <v>0</v>
      </c>
      <c r="F1344" s="8">
        <f>IF($A1344="VISA",IF($B1344="CRÉDITO",$D1344-($D1344*TAXAS!$C$4)),IF($A1344="MASTER",IF($B1344="CRÉDITO",$D1344-($D1344*TAXAS!$C$5)),IF($A1344="ELO", IF($B1344="CRÉDITO",$D1344-($D1344*TAXAS!$C$6)),IF($A1344="HIPERCARD",IF($B1344="CRÉDITO",$D1344-($D1344*TAXAS!$C$7)),IF($A1344="DINERS",IF($B1344="CRÉDITO",$D1344-($D1344*TAXAS!$C$8)),IF($A1344="AMERICA EXPRESS",IF($B1344="CRÉDITO",$D1344-($D1344*TAXAS!$C$9)),IF($A1344=TAXAS!$A$10,IF($B1344="CRÉDITO",$D1344-($D1344*TAXAS!$C$10)), IF($A1344=TAXAS!$A$11,IF($B1344="CRÉDITO",$D1344-($D1344*TAXAS!$C$11)), IF($A1344=TAXAS!$A$12,IF($B1344="CRÉDITO",$D1344-($D1344*TAXAS!$C$12)), IF($A1344=TAXAS!$A$13,IF($B1344="CRÉDITO",$D1344-($D1344*TAXAS!$C$13)), IF($A1344=TAXAS!$A$14,IF($B1344="CRÉDITO",$D1344-($D1344*TAXAS!$C$14)), IF($A1344=TAXAS!$A$15,IF($B1344="CRÉDITO",$D1344-($D1344*TAXAS!$C$15)), IF($A1344=TAXAS!$A$16,IF($B1344="CRÉDITO",$D1344-($D1344*TAXAS!$C$16)), IF($A1344=TAXAS!$A$17,IF($B1344="CRÉDITO",$D1344-($D1344*TAXAS!$C$17)), IF($A1344=TAXAS!$A$18,IF($B1344="CRÉDITO",$D1344-($D1344*TAXAS!$C$18)), IF($A1344=TAXAS!$A$19,IF($B1344="CRÉDITO",$D1344-($D1344*TAXAS!$C$19)), IF($A1344=TAXAS!$A$20,IF($B1344="CRÉDITO",$D1344-($D1344*TAXAS!$C$20)), IF($A1344=TAXAS!$A$21,IF($B1344="CRÉDITO",$D1344-($D1344*TAXAS!$C$21)), IF($A1344=TAXAS!$A$22,IF($B1344="CRÉDITO",$D1344-($D1344*TAXAS!$C$22)), IF($A1344=TAXAS!$A$23,IF($B1344="CRÉDITO",$D1344-($D1344*TAXAS!$C$23)), IF($A1344=TAXAS!$A$24,IF($B1344="CRÉDITO",$D1344-($D1344*TAXAS!$C$24)), IF($A1344=TAXAS!$A$25,IF($B1344="CRÉDITO",$D1344-($D1344*TAXAS!$C$25)), IF($A1344=TAXAS!$A$26,IF($B1344="CRÉDITO",$D1344-($D1344*TAXAS!$C$26)), IF($A1344=TAXAS!$A$27,IF($B1344="CRÉDITO",$D1344-($D1344*TAXAS!$C$27))))))))))))))))))))))))))/1</f>
        <v>0</v>
      </c>
      <c r="G1344" s="9">
        <f>IF($A1344="VISA",IF($B1344="PARCELADO ATÉ 3X",$D1344-(D1344*TAXAS!$D$4))/3,IF($A1344="MASTER",IF($B1344="PARCELADO ATÉ 3X",$D1344-(D1344*TAXAS!$D$5))/3,IF($A1344="ELO",IF($B1344="PARCELADO ATÉ 3X",$D1344-(D1344*TAXAS!$D$6))/3,IF($A1344="HIPERCARD",IF($B1344="PARCELADO ATÉ 3X",$D1344-(D1344*TAXAS!$D$7))/3,IF($A1344="DINERS",IF($B1344="PARCELADO ATÉ 3X",$D1344-(D1344*TAXAS!$D$8))/3,IF($A1344="AMERICA EXPRESS",IF($B1344="PARCELADO ATÉ 3X",$D1344-(D1344*TAXAS!$D$9))/3,IF($A1344=TAXAS!$A$10,IF($B1344="PARCELADO ATÉ 3X",$D1344-($D1344*TAXAS!$D$10))/3,IF($A1344=TAXAS!$A$11,IF($B1344="PARCELADO ATÉ 3X",$D1344-($D1344*TAXAS!$D$11))/3,IF($A1344=TAXAS!$A$12,IF($B1344="PARCELADO ATÉ 3X",$D1344-($D1344*TAXAS!$D$12))/3,IF($A1344=TAXAS!$A$13,IF($B1344="PARCELADO ATÉ 3X",$D1344-($D1344*TAXAS!$D$13))/3,IF($A1344=TAXAS!$A$14,IF($B1344="PARCELADO ATÉ 3X",$D1344-($D1344*TAXAS!$D$14))/3,IF($A1344=TAXAS!$A$15,IF($B1344="PARCELADO ATÉ 3X",$D1344-($D1344*TAXAS!$D$15))/3,IF($A1344=TAXAS!$A$16,IF($B1344="PARCELADO ATÉ 3X",$D1344-($D1344*TAXAS!$D$16))/3,IF($A1344=TAXAS!$A$17,IF($B1344="PARCELADO ATÉ 3X",$D1344-($D1344*TAXAS!$D$17))/3,IF($A1344=TAXAS!$A$18,IF($B1344="PARCELADO ATÉ 3X",$D1344-($D1344*TAXAS!$D$18))/3,IF($A1344=TAXAS!$A$19,IF($B1344="PARCELADO ATÉ 3X",$D1344-($D1344*TAXAS!$D$19))/3,IF($A1344=TAXAS!$A$20,IF($B1344="PARCELADO ATÉ 3X",$D1344-($D1344*TAXAS!$D$20))/3,IF($A1344=TAXAS!$A$21,IF($B1344="PARCELADO ATÉ 3X",$D1344-($D1344*TAXAS!$D$21))/3,IF($A1344=TAXAS!$A$22,IF($B1344="PARCELADO ATÉ 3X",$D1344-($D1344*TAXAS!$D$22))/3,IF($A1344=TAXAS!$A$23,IF($B1344="PARCELADO ATÉ 3X",$D1344-($D1344*TAXAS!$D$23))/3,IF($A1344=TAXAS!$A$24,IF($B1344="PARCELADO ATÉ 3X",$D1344-($D1344*TAXAS!$D$24))/3,IF($A1344=TAXAS!$A$25,IF($B1344="PARCELADO ATÉ 3X",$D1344-($D1344*TAXAS!$D$25))/3,IF($A1344=TAXAS!$A$26,IF($B1344="PARCELADO ATÉ 3X",$D1344-($D1344*TAXAS!$D$26))/3,IF($A1344=TAXAS!$A$27,IF($B1344="PARCELADO ATÉ 3X",$D1344-($D1344*TAXAS!$D$27))/3))))))))))))))))))))))))/1</f>
        <v>0</v>
      </c>
      <c r="H1344" s="9">
        <f>IF($A1344="VISA",IF($B1344="PARCELADO ATÉ 6X",$D1344-(D1344*TAXAS!$E$4))/6,IF($A1344="MASTER",IF($B1344="PARCELADO ATÉ 6X",$D1344-(D1344*TAXAS!$E$5))/6,IF($A1344="ELO",IF($B1344="PARCELADO ATÉ 6X",$D1344-(D1344*TAXAS!$E$6))/6,IF($A1344="HIPERCARD",IF($B1344="PARCELADO ATÉ 6X",$D1344-(D1344*TAXAS!$E$7))/6,IF($A1344="DINERS",IF($B1344="PARCELADO ATÉ 6X",$D1344-(D1344*TAXAS!$E$8))/6,IF($A1344="AMERICA EXPRESS",IF($B1344="PARCELADO ATÉ 6X",$D1344-(D1344*TAXAS!$E$9))/6,IF($A1344=TAXAS!$A$10,IF($B1344="PARCELADO ATÉ 6X",$D1344-($D1344*TAXAS!$E$10))/6,IF($A1344=TAXAS!$A$11,IF($B1344="PARCELADO ATÉ 6X",$D1344-($D1344*TAXAS!$E$11))/6,IF($A1344=TAXAS!$A$12,IF($B1344="PARCELADO ATÉ 6X",$D1344-($D1344*TAXAS!$E$12))/6,IF($A1344=TAXAS!$A$13,IF($B1344="PARCELADO ATÉ 6X",$D1344-($D1344*TAXAS!$E$13))/6,IF($A1344=TAXAS!$A$14,IF($B1344="PARCELADO ATÉ 6X",$D1344-($D1344*TAXAS!$E$14))/6,IF($A1344=TAXAS!$A$15,IF($B1344="PARCELADO ATÉ 6X",$D1344-($D1344*TAXAS!$E$15))/6,IF($A1344=TAXAS!$A$16,IF($B1344="PARCELADO ATÉ 6X",$D1344-($D1344*TAXAS!$E$16))/6,IF($A1344=TAXAS!$A$17,IF($B1344="PARCELADO ATÉ 6X",$D1344-($D1344*TAXAS!$E$17))/6,IF($A1344=TAXAS!$A$18,IF($B1344="PARCELADO ATÉ 6X",$D1344-($D1344*TAXAS!$E$18))/6,IF($A1344=TAXAS!$A$19,IF($B1344="PARCELADO ATÉ 6X",$D1344-($D1344*TAXAS!$E$19))/6,IF($A1344=TAXAS!$A$20,IF($B1344="PARCELADO ATÉ 6X",$D1344-($D1344*TAXAS!$E$20))/6,IF($A1344=TAXAS!$A$21,IF($B1344="PARCELADO ATÉ 6X",$D1344-($D1344*TAXAS!$E$21))/6,IF($A1344=TAXAS!$A$22,IF($B1344="PARCELADO ATÉ 6X",$D1344-($D1344*TAXAS!$E$22))/6,IF($A1344=TAXAS!$A$23,IF($B1344="PARCELADO ATÉ 6X",$D1344-($D1344*TAXAS!$E$23))/6,IF($A1344=TAXAS!$A$24,IF($B1344="PARCELADO ATÉ 6X",$D1344-($D1344*TAXAS!$E$24))/6,IF($A1344=TAXAS!$A$25,IF($B1344="PARCELADO ATÉ 6X",$D1344-($D1344*TAXAS!$E$25))/6,IF($A1344=TAXAS!$A$26,IF($B1344="PARCELADO ATÉ 6X",$D1344-($D1344*TAXAS!$E$26))/6,IF($A1344=TAXAS!$A$27,IF($B1344="PARCELADO ATÉ 6X",$D1344-($D1344*TAXAS!$E$27))/6))))))))))))))))))))))))/1</f>
        <v>0</v>
      </c>
      <c r="I1344" s="9">
        <f>IF($A1344="VISA",IF($B1344="PARCELADO ATÉ 12X",$D1344-(D1344*TAXAS!$F$4))/12,IF($A1344="MASTER",IF($B1344="PARCELADO ATÉ 12X",$D1344-(D1344*TAXAS!$F$5))/12,IF($A1344="ELO",IF($B1344="PARCELADO ATÉ 12X",$D1344-(D1344*TAXAS!$F$6))/12,IF($A1344="HIPERCARD",IF($B1344="PARCELADO ATÉ 12X",$D1344-(D1344*TAXAS!$F$7))/12,IF($A1344="DINERS",IF($B1344="PARCELADO ATÉ 12X",$D1344-(D1344*TAXAS!$F$8))/12,IF($A1344="AMERICA EXPRESS",IF($B1344="PARCELADO ATÉ 12X",$D1344-(D1344*TAXAS!$F$9))/12,IF($A1344=TAXAS!$A$10,IF($B1344="PARCELADO ATÉ 12X",$D1344-($D1344*TAXAS!$F$10))/12,IF($A1344=TAXAS!$A$11,IF($B1344="PARCELADO ATÉ 12X",$D1344-($D1344*TAXAS!$F$11))/12,IF($A1344=TAXAS!$A$12,IF($B1344="PARCELADO ATÉ 12X",$D1344-($D1344*TAXAS!$F$12))/12,IF($A1344=TAXAS!$A$13,IF($B1344="PARCELADO ATÉ 12X",$D1344-($D1344*TAXAS!$F$13))/12,IF($A1344=TAXAS!$A$14,IF($B1344="PARCELADO ATÉ 12X",$D1344-($D1344*TAXAS!$F$14))/12,IF($A1344=TAXAS!$A$15,IF($B1344="PARCELADO ATÉ 12X",$D1344-($D1344*TAXAS!$F$15))/12,IF($A1344=TAXAS!$A$16,IF($B1344="PARCELADO ATÉ 12X",$D1344-($D1344*TAXAS!$F$16))/12,IF($A1344=TAXAS!$A$17,IF($B1344="PARCELADO ATÉ 12X",$D1344-($D1344*TAXAS!$F$17))/12,IF($A1344=TAXAS!$A$18,IF($B1344="PARCELADO ATÉ 12X",$D1344-($D1344*TAXAS!$F$18))/12,IF($A1344=TAXAS!$A$19,IF($B1344="PARCELADO ATÉ 12X",$D1344-($D1344*TAXAS!$F$19))/12,IF($A1344=TAXAS!$A$20,IF($B1344="PARCELADO ATÉ 12X",$D1344-($D1344*TAXAS!$F$20))/12,IF($A1344=TAXAS!$A$21,IF($B1344="PARCELADO ATÉ 12X",$D1344-($D1344*TAXAS!$F$21))/12,IF($A1344=TAXAS!$A$22,IF($B1344="PARCELADO ATÉ 12X",$D1344-($D1344*TAXAS!$F$22))/12,IF($A1344=TAXAS!$A$23,IF($B1344="PARCELADO ATÉ 12X",$D1344-($D1344*TAXAS!$F$23))/12,IF($A1344=TAXAS!$A$24,IF($B1344="PARCELADO ATÉ 12X",$D1344-($D1344*TAXAS!$F$24))/12,IF($A1344=TAXAS!$A$25,IF($B1344="PARCELADO ATÉ 12X",$D1344-($D1344*TAXAS!$F$25))/12,IF($A1344=TAXAS!$A$26,IF($B1344="PARCELADO ATÉ 12X",$D1344-($D1344*TAXAS!$F$26))/12,IF($A1344=TAXAS!$A$27,IF($B1344="PARCELADO ATÉ 12X",$D1344-($D1344*TAXAS!$F$27))/12))))))))))))))))))))))))/1</f>
        <v>0</v>
      </c>
      <c r="J1344" s="8">
        <f t="shared" si="0"/>
        <v>0</v>
      </c>
      <c r="K1344" s="10" t="b">
        <f>IF($B1344="PARCELADO ATÉ 3X",($D1344-($D1344*TAXAS!$D$4))-$J1344)</f>
        <v>0</v>
      </c>
      <c r="L1344" s="10" t="b">
        <f>IF($B1344="PARCELADO ATÉ 6X",($D1344-($D1344*TAXAS!$E$4))-$J1344)</f>
        <v>0</v>
      </c>
      <c r="M1344" s="10" t="b">
        <f>IF($B1344="PARCELADO ATÉ 12X",($D1344-($D1344*TAXAS!$F$4))-$J1344)</f>
        <v>0</v>
      </c>
      <c r="N1344" s="8">
        <f t="shared" si="1"/>
        <v>0</v>
      </c>
      <c r="O1344" s="10">
        <f t="shared" si="2"/>
        <v>0</v>
      </c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</row>
    <row r="1345" spans="1:31" ht="15.75" customHeight="1" x14ac:dyDescent="0.2">
      <c r="A1345" s="3"/>
      <c r="B1345" s="5"/>
      <c r="C1345" s="6"/>
      <c r="D1345" s="42"/>
      <c r="E1345" s="8">
        <f>IF($A1345="VISA",IF($B1345="DÉBITO",$D1345-($D1345*TAXAS!$B$4)),IF($A1345="MASTER",IF($B1345="DÉBITO",$D1345-($D1345*TAXAS!$B$5)),IF($A1345="ELO", IF($B1345="DÉBITO",$D1345-($D1345*TAXAS!$B$6)),IF($A1345="HIPERCARD",IF($B1345="DÉBITO",$D1345-($D1345*TAXAS!$B$7)),IF($A1345="DINERS",IF($B1345="DÉBITO",$D1345-($D1345*TAXAS!$B$8)),IF($A1345="AMERICA EXPRESS",IF($B1345="DÉBITO",$D1345-($D1345*TAXAS!$B$9)),IF($A1345=TAXAS!$A$10,IF($B1345="DÉBITO",$D1345-($D1345*TAXAS!$B$10)), IF($A1345=TAXAS!$A$11,IF($B1345="DÉBITO",$D1345-($D1345*TAXAS!$B$11)), IF($A1345=TAXAS!$A$12,IF($B1345="DÉBITO",$D1345-($D1345*TAXAS!$B$12)), IF($A1345=TAXAS!$A$13,IF($B1345="DÉBITO",$D1345-($D1345*TAXAS!$B$13)), IF($A1345=TAXAS!$A$14,IF($B1345="DÉBITO",$D1345-($D1345*TAXAS!$B$14)), IF($A1345=TAXAS!$A$15,IF($B1345="DÉBITO",$D1345-($D1345*TAXAS!$B$15)), IF($A1345=TAXAS!$A$16,IF($B1345="DÉBITO",$D1345-($D1345*TAXAS!$B$16)), IF($A1345=TAXAS!$A$17,IF($B1345="DÉBITO",$D1345-($D1345*TAXAS!$B$17)), IF($A1345=TAXAS!$A$18,IF($B1345="DÉBITO",$D1345-($D1345*TAXAS!$B$18)), IF($A1345=TAXAS!$A$19,IF($B1345="DÉBITO",$D1345-($D1345*TAXAS!$B$19)), IF($A1345=TAXAS!$A$20,IF($B1345="DÉBITO",$D1345-($D1345*TAXAS!$B$20)), IF($A1345=TAXAS!$A$21,IF($B1345="DÉBITO",$D1345-($D1345*TAXAS!$B$21)), IF($A1345=TAXAS!$A$22,IF($B1345="DÉBITO",$D1345-($D1345*TAXAS!$B$22)), IF($A1345=TAXAS!$A$23,IF($B1345="DÉBITO",$D1345-($D1345*TAXAS!$B$23)), IF($A1345=TAXAS!$A$24,IF($B1345="DÉBITO",$D1345-($D1345*TAXAS!$B$24)), IF($A1345=TAXAS!$A$25,IF($B1345="DÉBITO",$D1345-($D1345*TAXAS!$B$25)), IF($A1345=TAXAS!$A$26,IF($B1345="DÉBITO",$D1345-($D1345*TAXAS!$B$26)), IF($A1345=TAXAS!$A$27,IF($B1345="DÉBITO",$D1345-($D1345*TAXAS!$B$27))))))))))))))))))))))))))/1</f>
        <v>0</v>
      </c>
      <c r="F1345" s="8">
        <f>IF($A1345="VISA",IF($B1345="CRÉDITO",$D1345-($D1345*TAXAS!$C$4)),IF($A1345="MASTER",IF($B1345="CRÉDITO",$D1345-($D1345*TAXAS!$C$5)),IF($A1345="ELO", IF($B1345="CRÉDITO",$D1345-($D1345*TAXAS!$C$6)),IF($A1345="HIPERCARD",IF($B1345="CRÉDITO",$D1345-($D1345*TAXAS!$C$7)),IF($A1345="DINERS",IF($B1345="CRÉDITO",$D1345-($D1345*TAXAS!$C$8)),IF($A1345="AMERICA EXPRESS",IF($B1345="CRÉDITO",$D1345-($D1345*TAXAS!$C$9)),IF($A1345=TAXAS!$A$10,IF($B1345="CRÉDITO",$D1345-($D1345*TAXAS!$C$10)), IF($A1345=TAXAS!$A$11,IF($B1345="CRÉDITO",$D1345-($D1345*TAXAS!$C$11)), IF($A1345=TAXAS!$A$12,IF($B1345="CRÉDITO",$D1345-($D1345*TAXAS!$C$12)), IF($A1345=TAXAS!$A$13,IF($B1345="CRÉDITO",$D1345-($D1345*TAXAS!$C$13)), IF($A1345=TAXAS!$A$14,IF($B1345="CRÉDITO",$D1345-($D1345*TAXAS!$C$14)), IF($A1345=TAXAS!$A$15,IF($B1345="CRÉDITO",$D1345-($D1345*TAXAS!$C$15)), IF($A1345=TAXAS!$A$16,IF($B1345="CRÉDITO",$D1345-($D1345*TAXAS!$C$16)), IF($A1345=TAXAS!$A$17,IF($B1345="CRÉDITO",$D1345-($D1345*TAXAS!$C$17)), IF($A1345=TAXAS!$A$18,IF($B1345="CRÉDITO",$D1345-($D1345*TAXAS!$C$18)), IF($A1345=TAXAS!$A$19,IF($B1345="CRÉDITO",$D1345-($D1345*TAXAS!$C$19)), IF($A1345=TAXAS!$A$20,IF($B1345="CRÉDITO",$D1345-($D1345*TAXAS!$C$20)), IF($A1345=TAXAS!$A$21,IF($B1345="CRÉDITO",$D1345-($D1345*TAXAS!$C$21)), IF($A1345=TAXAS!$A$22,IF($B1345="CRÉDITO",$D1345-($D1345*TAXAS!$C$22)), IF($A1345=TAXAS!$A$23,IF($B1345="CRÉDITO",$D1345-($D1345*TAXAS!$C$23)), IF($A1345=TAXAS!$A$24,IF($B1345="CRÉDITO",$D1345-($D1345*TAXAS!$C$24)), IF($A1345=TAXAS!$A$25,IF($B1345="CRÉDITO",$D1345-($D1345*TAXAS!$C$25)), IF($A1345=TAXAS!$A$26,IF($B1345="CRÉDITO",$D1345-($D1345*TAXAS!$C$26)), IF($A1345=TAXAS!$A$27,IF($B1345="CRÉDITO",$D1345-($D1345*TAXAS!$C$27))))))))))))))))))))))))))/1</f>
        <v>0</v>
      </c>
      <c r="G1345" s="9">
        <f>IF($A1345="VISA",IF($B1345="PARCELADO ATÉ 3X",$D1345-(D1345*TAXAS!$D$4))/3,IF($A1345="MASTER",IF($B1345="PARCELADO ATÉ 3X",$D1345-(D1345*TAXAS!$D$5))/3,IF($A1345="ELO",IF($B1345="PARCELADO ATÉ 3X",$D1345-(D1345*TAXAS!$D$6))/3,IF($A1345="HIPERCARD",IF($B1345="PARCELADO ATÉ 3X",$D1345-(D1345*TAXAS!$D$7))/3,IF($A1345="DINERS",IF($B1345="PARCELADO ATÉ 3X",$D1345-(D1345*TAXAS!$D$8))/3,IF($A1345="AMERICA EXPRESS",IF($B1345="PARCELADO ATÉ 3X",$D1345-(D1345*TAXAS!$D$9))/3,IF($A1345=TAXAS!$A$10,IF($B1345="PARCELADO ATÉ 3X",$D1345-($D1345*TAXAS!$D$10))/3,IF($A1345=TAXAS!$A$11,IF($B1345="PARCELADO ATÉ 3X",$D1345-($D1345*TAXAS!$D$11))/3,IF($A1345=TAXAS!$A$12,IF($B1345="PARCELADO ATÉ 3X",$D1345-($D1345*TAXAS!$D$12))/3,IF($A1345=TAXAS!$A$13,IF($B1345="PARCELADO ATÉ 3X",$D1345-($D1345*TAXAS!$D$13))/3,IF($A1345=TAXAS!$A$14,IF($B1345="PARCELADO ATÉ 3X",$D1345-($D1345*TAXAS!$D$14))/3,IF($A1345=TAXAS!$A$15,IF($B1345="PARCELADO ATÉ 3X",$D1345-($D1345*TAXAS!$D$15))/3,IF($A1345=TAXAS!$A$16,IF($B1345="PARCELADO ATÉ 3X",$D1345-($D1345*TAXAS!$D$16))/3,IF($A1345=TAXAS!$A$17,IF($B1345="PARCELADO ATÉ 3X",$D1345-($D1345*TAXAS!$D$17))/3,IF($A1345=TAXAS!$A$18,IF($B1345="PARCELADO ATÉ 3X",$D1345-($D1345*TAXAS!$D$18))/3,IF($A1345=TAXAS!$A$19,IF($B1345="PARCELADO ATÉ 3X",$D1345-($D1345*TAXAS!$D$19))/3,IF($A1345=TAXAS!$A$20,IF($B1345="PARCELADO ATÉ 3X",$D1345-($D1345*TAXAS!$D$20))/3,IF($A1345=TAXAS!$A$21,IF($B1345="PARCELADO ATÉ 3X",$D1345-($D1345*TAXAS!$D$21))/3,IF($A1345=TAXAS!$A$22,IF($B1345="PARCELADO ATÉ 3X",$D1345-($D1345*TAXAS!$D$22))/3,IF($A1345=TAXAS!$A$23,IF($B1345="PARCELADO ATÉ 3X",$D1345-($D1345*TAXAS!$D$23))/3,IF($A1345=TAXAS!$A$24,IF($B1345="PARCELADO ATÉ 3X",$D1345-($D1345*TAXAS!$D$24))/3,IF($A1345=TAXAS!$A$25,IF($B1345="PARCELADO ATÉ 3X",$D1345-($D1345*TAXAS!$D$25))/3,IF($A1345=TAXAS!$A$26,IF($B1345="PARCELADO ATÉ 3X",$D1345-($D1345*TAXAS!$D$26))/3,IF($A1345=TAXAS!$A$27,IF($B1345="PARCELADO ATÉ 3X",$D1345-($D1345*TAXAS!$D$27))/3))))))))))))))))))))))))/1</f>
        <v>0</v>
      </c>
      <c r="H1345" s="9">
        <f>IF($A1345="VISA",IF($B1345="PARCELADO ATÉ 6X",$D1345-(D1345*TAXAS!$E$4))/6,IF($A1345="MASTER",IF($B1345="PARCELADO ATÉ 6X",$D1345-(D1345*TAXAS!$E$5))/6,IF($A1345="ELO",IF($B1345="PARCELADO ATÉ 6X",$D1345-(D1345*TAXAS!$E$6))/6,IF($A1345="HIPERCARD",IF($B1345="PARCELADO ATÉ 6X",$D1345-(D1345*TAXAS!$E$7))/6,IF($A1345="DINERS",IF($B1345="PARCELADO ATÉ 6X",$D1345-(D1345*TAXAS!$E$8))/6,IF($A1345="AMERICA EXPRESS",IF($B1345="PARCELADO ATÉ 6X",$D1345-(D1345*TAXAS!$E$9))/6,IF($A1345=TAXAS!$A$10,IF($B1345="PARCELADO ATÉ 6X",$D1345-($D1345*TAXAS!$E$10))/6,IF($A1345=TAXAS!$A$11,IF($B1345="PARCELADO ATÉ 6X",$D1345-($D1345*TAXAS!$E$11))/6,IF($A1345=TAXAS!$A$12,IF($B1345="PARCELADO ATÉ 6X",$D1345-($D1345*TAXAS!$E$12))/6,IF($A1345=TAXAS!$A$13,IF($B1345="PARCELADO ATÉ 6X",$D1345-($D1345*TAXAS!$E$13))/6,IF($A1345=TAXAS!$A$14,IF($B1345="PARCELADO ATÉ 6X",$D1345-($D1345*TAXAS!$E$14))/6,IF($A1345=TAXAS!$A$15,IF($B1345="PARCELADO ATÉ 6X",$D1345-($D1345*TAXAS!$E$15))/6,IF($A1345=TAXAS!$A$16,IF($B1345="PARCELADO ATÉ 6X",$D1345-($D1345*TAXAS!$E$16))/6,IF($A1345=TAXAS!$A$17,IF($B1345="PARCELADO ATÉ 6X",$D1345-($D1345*TAXAS!$E$17))/6,IF($A1345=TAXAS!$A$18,IF($B1345="PARCELADO ATÉ 6X",$D1345-($D1345*TAXAS!$E$18))/6,IF($A1345=TAXAS!$A$19,IF($B1345="PARCELADO ATÉ 6X",$D1345-($D1345*TAXAS!$E$19))/6,IF($A1345=TAXAS!$A$20,IF($B1345="PARCELADO ATÉ 6X",$D1345-($D1345*TAXAS!$E$20))/6,IF($A1345=TAXAS!$A$21,IF($B1345="PARCELADO ATÉ 6X",$D1345-($D1345*TAXAS!$E$21))/6,IF($A1345=TAXAS!$A$22,IF($B1345="PARCELADO ATÉ 6X",$D1345-($D1345*TAXAS!$E$22))/6,IF($A1345=TAXAS!$A$23,IF($B1345="PARCELADO ATÉ 6X",$D1345-($D1345*TAXAS!$E$23))/6,IF($A1345=TAXAS!$A$24,IF($B1345="PARCELADO ATÉ 6X",$D1345-($D1345*TAXAS!$E$24))/6,IF($A1345=TAXAS!$A$25,IF($B1345="PARCELADO ATÉ 6X",$D1345-($D1345*TAXAS!$E$25))/6,IF($A1345=TAXAS!$A$26,IF($B1345="PARCELADO ATÉ 6X",$D1345-($D1345*TAXAS!$E$26))/6,IF($A1345=TAXAS!$A$27,IF($B1345="PARCELADO ATÉ 6X",$D1345-($D1345*TAXAS!$E$27))/6))))))))))))))))))))))))/1</f>
        <v>0</v>
      </c>
      <c r="I1345" s="9">
        <f>IF($A1345="VISA",IF($B1345="PARCELADO ATÉ 12X",$D1345-(D1345*TAXAS!$F$4))/12,IF($A1345="MASTER",IF($B1345="PARCELADO ATÉ 12X",$D1345-(D1345*TAXAS!$F$5))/12,IF($A1345="ELO",IF($B1345="PARCELADO ATÉ 12X",$D1345-(D1345*TAXAS!$F$6))/12,IF($A1345="HIPERCARD",IF($B1345="PARCELADO ATÉ 12X",$D1345-(D1345*TAXAS!$F$7))/12,IF($A1345="DINERS",IF($B1345="PARCELADO ATÉ 12X",$D1345-(D1345*TAXAS!$F$8))/12,IF($A1345="AMERICA EXPRESS",IF($B1345="PARCELADO ATÉ 12X",$D1345-(D1345*TAXAS!$F$9))/12,IF($A1345=TAXAS!$A$10,IF($B1345="PARCELADO ATÉ 12X",$D1345-($D1345*TAXAS!$F$10))/12,IF($A1345=TAXAS!$A$11,IF($B1345="PARCELADO ATÉ 12X",$D1345-($D1345*TAXAS!$F$11))/12,IF($A1345=TAXAS!$A$12,IF($B1345="PARCELADO ATÉ 12X",$D1345-($D1345*TAXAS!$F$12))/12,IF($A1345=TAXAS!$A$13,IF($B1345="PARCELADO ATÉ 12X",$D1345-($D1345*TAXAS!$F$13))/12,IF($A1345=TAXAS!$A$14,IF($B1345="PARCELADO ATÉ 12X",$D1345-($D1345*TAXAS!$F$14))/12,IF($A1345=TAXAS!$A$15,IF($B1345="PARCELADO ATÉ 12X",$D1345-($D1345*TAXAS!$F$15))/12,IF($A1345=TAXAS!$A$16,IF($B1345="PARCELADO ATÉ 12X",$D1345-($D1345*TAXAS!$F$16))/12,IF($A1345=TAXAS!$A$17,IF($B1345="PARCELADO ATÉ 12X",$D1345-($D1345*TAXAS!$F$17))/12,IF($A1345=TAXAS!$A$18,IF($B1345="PARCELADO ATÉ 12X",$D1345-($D1345*TAXAS!$F$18))/12,IF($A1345=TAXAS!$A$19,IF($B1345="PARCELADO ATÉ 12X",$D1345-($D1345*TAXAS!$F$19))/12,IF($A1345=TAXAS!$A$20,IF($B1345="PARCELADO ATÉ 12X",$D1345-($D1345*TAXAS!$F$20))/12,IF($A1345=TAXAS!$A$21,IF($B1345="PARCELADO ATÉ 12X",$D1345-($D1345*TAXAS!$F$21))/12,IF($A1345=TAXAS!$A$22,IF($B1345="PARCELADO ATÉ 12X",$D1345-($D1345*TAXAS!$F$22))/12,IF($A1345=TAXAS!$A$23,IF($B1345="PARCELADO ATÉ 12X",$D1345-($D1345*TAXAS!$F$23))/12,IF($A1345=TAXAS!$A$24,IF($B1345="PARCELADO ATÉ 12X",$D1345-($D1345*TAXAS!$F$24))/12,IF($A1345=TAXAS!$A$25,IF($B1345="PARCELADO ATÉ 12X",$D1345-($D1345*TAXAS!$F$25))/12,IF($A1345=TAXAS!$A$26,IF($B1345="PARCELADO ATÉ 12X",$D1345-($D1345*TAXAS!$F$26))/12,IF($A1345=TAXAS!$A$27,IF($B1345="PARCELADO ATÉ 12X",$D1345-($D1345*TAXAS!$F$27))/12))))))))))))))))))))))))/1</f>
        <v>0</v>
      </c>
      <c r="J1345" s="8">
        <f t="shared" si="0"/>
        <v>0</v>
      </c>
      <c r="K1345" s="10" t="b">
        <f>IF($B1345="PARCELADO ATÉ 3X",($D1345-($D1345*TAXAS!$D$4))-$J1345)</f>
        <v>0</v>
      </c>
      <c r="L1345" s="10" t="b">
        <f>IF($B1345="PARCELADO ATÉ 6X",($D1345-($D1345*TAXAS!$E$4))-$J1345)</f>
        <v>0</v>
      </c>
      <c r="M1345" s="10" t="b">
        <f>IF($B1345="PARCELADO ATÉ 12X",($D1345-($D1345*TAXAS!$F$4))-$J1345)</f>
        <v>0</v>
      </c>
      <c r="N1345" s="8">
        <f t="shared" si="1"/>
        <v>0</v>
      </c>
      <c r="O1345" s="10">
        <f t="shared" si="2"/>
        <v>0</v>
      </c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</row>
    <row r="1346" spans="1:31" ht="15.75" customHeight="1" x14ac:dyDescent="0.2">
      <c r="A1346" s="3"/>
      <c r="B1346" s="5"/>
      <c r="C1346" s="6"/>
      <c r="D1346" s="42"/>
      <c r="E1346" s="8">
        <f>IF($A1346="VISA",IF($B1346="DÉBITO",$D1346-($D1346*TAXAS!$B$4)),IF($A1346="MASTER",IF($B1346="DÉBITO",$D1346-($D1346*TAXAS!$B$5)),IF($A1346="ELO", IF($B1346="DÉBITO",$D1346-($D1346*TAXAS!$B$6)),IF($A1346="HIPERCARD",IF($B1346="DÉBITO",$D1346-($D1346*TAXAS!$B$7)),IF($A1346="DINERS",IF($B1346="DÉBITO",$D1346-($D1346*TAXAS!$B$8)),IF($A1346="AMERICA EXPRESS",IF($B1346="DÉBITO",$D1346-($D1346*TAXAS!$B$9)),IF($A1346=TAXAS!$A$10,IF($B1346="DÉBITO",$D1346-($D1346*TAXAS!$B$10)), IF($A1346=TAXAS!$A$11,IF($B1346="DÉBITO",$D1346-($D1346*TAXAS!$B$11)), IF($A1346=TAXAS!$A$12,IF($B1346="DÉBITO",$D1346-($D1346*TAXAS!$B$12)), IF($A1346=TAXAS!$A$13,IF($B1346="DÉBITO",$D1346-($D1346*TAXAS!$B$13)), IF($A1346=TAXAS!$A$14,IF($B1346="DÉBITO",$D1346-($D1346*TAXAS!$B$14)), IF($A1346=TAXAS!$A$15,IF($B1346="DÉBITO",$D1346-($D1346*TAXAS!$B$15)), IF($A1346=TAXAS!$A$16,IF($B1346="DÉBITO",$D1346-($D1346*TAXAS!$B$16)), IF($A1346=TAXAS!$A$17,IF($B1346="DÉBITO",$D1346-($D1346*TAXAS!$B$17)), IF($A1346=TAXAS!$A$18,IF($B1346="DÉBITO",$D1346-($D1346*TAXAS!$B$18)), IF($A1346=TAXAS!$A$19,IF($B1346="DÉBITO",$D1346-($D1346*TAXAS!$B$19)), IF($A1346=TAXAS!$A$20,IF($B1346="DÉBITO",$D1346-($D1346*TAXAS!$B$20)), IF($A1346=TAXAS!$A$21,IF($B1346="DÉBITO",$D1346-($D1346*TAXAS!$B$21)), IF($A1346=TAXAS!$A$22,IF($B1346="DÉBITO",$D1346-($D1346*TAXAS!$B$22)), IF($A1346=TAXAS!$A$23,IF($B1346="DÉBITO",$D1346-($D1346*TAXAS!$B$23)), IF($A1346=TAXAS!$A$24,IF($B1346="DÉBITO",$D1346-($D1346*TAXAS!$B$24)), IF($A1346=TAXAS!$A$25,IF($B1346="DÉBITO",$D1346-($D1346*TAXAS!$B$25)), IF($A1346=TAXAS!$A$26,IF($B1346="DÉBITO",$D1346-($D1346*TAXAS!$B$26)), IF($A1346=TAXAS!$A$27,IF($B1346="DÉBITO",$D1346-($D1346*TAXAS!$B$27))))))))))))))))))))))))))/1</f>
        <v>0</v>
      </c>
      <c r="F1346" s="8">
        <f>IF($A1346="VISA",IF($B1346="CRÉDITO",$D1346-($D1346*TAXAS!$C$4)),IF($A1346="MASTER",IF($B1346="CRÉDITO",$D1346-($D1346*TAXAS!$C$5)),IF($A1346="ELO", IF($B1346="CRÉDITO",$D1346-($D1346*TAXAS!$C$6)),IF($A1346="HIPERCARD",IF($B1346="CRÉDITO",$D1346-($D1346*TAXAS!$C$7)),IF($A1346="DINERS",IF($B1346="CRÉDITO",$D1346-($D1346*TAXAS!$C$8)),IF($A1346="AMERICA EXPRESS",IF($B1346="CRÉDITO",$D1346-($D1346*TAXAS!$C$9)),IF($A1346=TAXAS!$A$10,IF($B1346="CRÉDITO",$D1346-($D1346*TAXAS!$C$10)), IF($A1346=TAXAS!$A$11,IF($B1346="CRÉDITO",$D1346-($D1346*TAXAS!$C$11)), IF($A1346=TAXAS!$A$12,IF($B1346="CRÉDITO",$D1346-($D1346*TAXAS!$C$12)), IF($A1346=TAXAS!$A$13,IF($B1346="CRÉDITO",$D1346-($D1346*TAXAS!$C$13)), IF($A1346=TAXAS!$A$14,IF($B1346="CRÉDITO",$D1346-($D1346*TAXAS!$C$14)), IF($A1346=TAXAS!$A$15,IF($B1346="CRÉDITO",$D1346-($D1346*TAXAS!$C$15)), IF($A1346=TAXAS!$A$16,IF($B1346="CRÉDITO",$D1346-($D1346*TAXAS!$C$16)), IF($A1346=TAXAS!$A$17,IF($B1346="CRÉDITO",$D1346-($D1346*TAXAS!$C$17)), IF($A1346=TAXAS!$A$18,IF($B1346="CRÉDITO",$D1346-($D1346*TAXAS!$C$18)), IF($A1346=TAXAS!$A$19,IF($B1346="CRÉDITO",$D1346-($D1346*TAXAS!$C$19)), IF($A1346=TAXAS!$A$20,IF($B1346="CRÉDITO",$D1346-($D1346*TAXAS!$C$20)), IF($A1346=TAXAS!$A$21,IF($B1346="CRÉDITO",$D1346-($D1346*TAXAS!$C$21)), IF($A1346=TAXAS!$A$22,IF($B1346="CRÉDITO",$D1346-($D1346*TAXAS!$C$22)), IF($A1346=TAXAS!$A$23,IF($B1346="CRÉDITO",$D1346-($D1346*TAXAS!$C$23)), IF($A1346=TAXAS!$A$24,IF($B1346="CRÉDITO",$D1346-($D1346*TAXAS!$C$24)), IF($A1346=TAXAS!$A$25,IF($B1346="CRÉDITO",$D1346-($D1346*TAXAS!$C$25)), IF($A1346=TAXAS!$A$26,IF($B1346="CRÉDITO",$D1346-($D1346*TAXAS!$C$26)), IF($A1346=TAXAS!$A$27,IF($B1346="CRÉDITO",$D1346-($D1346*TAXAS!$C$27))))))))))))))))))))))))))/1</f>
        <v>0</v>
      </c>
      <c r="G1346" s="9">
        <f>IF($A1346="VISA",IF($B1346="PARCELADO ATÉ 3X",$D1346-(D1346*TAXAS!$D$4))/3,IF($A1346="MASTER",IF($B1346="PARCELADO ATÉ 3X",$D1346-(D1346*TAXAS!$D$5))/3,IF($A1346="ELO",IF($B1346="PARCELADO ATÉ 3X",$D1346-(D1346*TAXAS!$D$6))/3,IF($A1346="HIPERCARD",IF($B1346="PARCELADO ATÉ 3X",$D1346-(D1346*TAXAS!$D$7))/3,IF($A1346="DINERS",IF($B1346="PARCELADO ATÉ 3X",$D1346-(D1346*TAXAS!$D$8))/3,IF($A1346="AMERICA EXPRESS",IF($B1346="PARCELADO ATÉ 3X",$D1346-(D1346*TAXAS!$D$9))/3,IF($A1346=TAXAS!$A$10,IF($B1346="PARCELADO ATÉ 3X",$D1346-($D1346*TAXAS!$D$10))/3,IF($A1346=TAXAS!$A$11,IF($B1346="PARCELADO ATÉ 3X",$D1346-($D1346*TAXAS!$D$11))/3,IF($A1346=TAXAS!$A$12,IF($B1346="PARCELADO ATÉ 3X",$D1346-($D1346*TAXAS!$D$12))/3,IF($A1346=TAXAS!$A$13,IF($B1346="PARCELADO ATÉ 3X",$D1346-($D1346*TAXAS!$D$13))/3,IF($A1346=TAXAS!$A$14,IF($B1346="PARCELADO ATÉ 3X",$D1346-($D1346*TAXAS!$D$14))/3,IF($A1346=TAXAS!$A$15,IF($B1346="PARCELADO ATÉ 3X",$D1346-($D1346*TAXAS!$D$15))/3,IF($A1346=TAXAS!$A$16,IF($B1346="PARCELADO ATÉ 3X",$D1346-($D1346*TAXAS!$D$16))/3,IF($A1346=TAXAS!$A$17,IF($B1346="PARCELADO ATÉ 3X",$D1346-($D1346*TAXAS!$D$17))/3,IF($A1346=TAXAS!$A$18,IF($B1346="PARCELADO ATÉ 3X",$D1346-($D1346*TAXAS!$D$18))/3,IF($A1346=TAXAS!$A$19,IF($B1346="PARCELADO ATÉ 3X",$D1346-($D1346*TAXAS!$D$19))/3,IF($A1346=TAXAS!$A$20,IF($B1346="PARCELADO ATÉ 3X",$D1346-($D1346*TAXAS!$D$20))/3,IF($A1346=TAXAS!$A$21,IF($B1346="PARCELADO ATÉ 3X",$D1346-($D1346*TAXAS!$D$21))/3,IF($A1346=TAXAS!$A$22,IF($B1346="PARCELADO ATÉ 3X",$D1346-($D1346*TAXAS!$D$22))/3,IF($A1346=TAXAS!$A$23,IF($B1346="PARCELADO ATÉ 3X",$D1346-($D1346*TAXAS!$D$23))/3,IF($A1346=TAXAS!$A$24,IF($B1346="PARCELADO ATÉ 3X",$D1346-($D1346*TAXAS!$D$24))/3,IF($A1346=TAXAS!$A$25,IF($B1346="PARCELADO ATÉ 3X",$D1346-($D1346*TAXAS!$D$25))/3,IF($A1346=TAXAS!$A$26,IF($B1346="PARCELADO ATÉ 3X",$D1346-($D1346*TAXAS!$D$26))/3,IF($A1346=TAXAS!$A$27,IF($B1346="PARCELADO ATÉ 3X",$D1346-($D1346*TAXAS!$D$27))/3))))))))))))))))))))))))/1</f>
        <v>0</v>
      </c>
      <c r="H1346" s="9">
        <f>IF($A1346="VISA",IF($B1346="PARCELADO ATÉ 6X",$D1346-(D1346*TAXAS!$E$4))/6,IF($A1346="MASTER",IF($B1346="PARCELADO ATÉ 6X",$D1346-(D1346*TAXAS!$E$5))/6,IF($A1346="ELO",IF($B1346="PARCELADO ATÉ 6X",$D1346-(D1346*TAXAS!$E$6))/6,IF($A1346="HIPERCARD",IF($B1346="PARCELADO ATÉ 6X",$D1346-(D1346*TAXAS!$E$7))/6,IF($A1346="DINERS",IF($B1346="PARCELADO ATÉ 6X",$D1346-(D1346*TAXAS!$E$8))/6,IF($A1346="AMERICA EXPRESS",IF($B1346="PARCELADO ATÉ 6X",$D1346-(D1346*TAXAS!$E$9))/6,IF($A1346=TAXAS!$A$10,IF($B1346="PARCELADO ATÉ 6X",$D1346-($D1346*TAXAS!$E$10))/6,IF($A1346=TAXAS!$A$11,IF($B1346="PARCELADO ATÉ 6X",$D1346-($D1346*TAXAS!$E$11))/6,IF($A1346=TAXAS!$A$12,IF($B1346="PARCELADO ATÉ 6X",$D1346-($D1346*TAXAS!$E$12))/6,IF($A1346=TAXAS!$A$13,IF($B1346="PARCELADO ATÉ 6X",$D1346-($D1346*TAXAS!$E$13))/6,IF($A1346=TAXAS!$A$14,IF($B1346="PARCELADO ATÉ 6X",$D1346-($D1346*TAXAS!$E$14))/6,IF($A1346=TAXAS!$A$15,IF($B1346="PARCELADO ATÉ 6X",$D1346-($D1346*TAXAS!$E$15))/6,IF($A1346=TAXAS!$A$16,IF($B1346="PARCELADO ATÉ 6X",$D1346-($D1346*TAXAS!$E$16))/6,IF($A1346=TAXAS!$A$17,IF($B1346="PARCELADO ATÉ 6X",$D1346-($D1346*TAXAS!$E$17))/6,IF($A1346=TAXAS!$A$18,IF($B1346="PARCELADO ATÉ 6X",$D1346-($D1346*TAXAS!$E$18))/6,IF($A1346=TAXAS!$A$19,IF($B1346="PARCELADO ATÉ 6X",$D1346-($D1346*TAXAS!$E$19))/6,IF($A1346=TAXAS!$A$20,IF($B1346="PARCELADO ATÉ 6X",$D1346-($D1346*TAXAS!$E$20))/6,IF($A1346=TAXAS!$A$21,IF($B1346="PARCELADO ATÉ 6X",$D1346-($D1346*TAXAS!$E$21))/6,IF($A1346=TAXAS!$A$22,IF($B1346="PARCELADO ATÉ 6X",$D1346-($D1346*TAXAS!$E$22))/6,IF($A1346=TAXAS!$A$23,IF($B1346="PARCELADO ATÉ 6X",$D1346-($D1346*TAXAS!$E$23))/6,IF($A1346=TAXAS!$A$24,IF($B1346="PARCELADO ATÉ 6X",$D1346-($D1346*TAXAS!$E$24))/6,IF($A1346=TAXAS!$A$25,IF($B1346="PARCELADO ATÉ 6X",$D1346-($D1346*TAXAS!$E$25))/6,IF($A1346=TAXAS!$A$26,IF($B1346="PARCELADO ATÉ 6X",$D1346-($D1346*TAXAS!$E$26))/6,IF($A1346=TAXAS!$A$27,IF($B1346="PARCELADO ATÉ 6X",$D1346-($D1346*TAXAS!$E$27))/6))))))))))))))))))))))))/1</f>
        <v>0</v>
      </c>
      <c r="I1346" s="9">
        <f>IF($A1346="VISA",IF($B1346="PARCELADO ATÉ 12X",$D1346-(D1346*TAXAS!$F$4))/12,IF($A1346="MASTER",IF($B1346="PARCELADO ATÉ 12X",$D1346-(D1346*TAXAS!$F$5))/12,IF($A1346="ELO",IF($B1346="PARCELADO ATÉ 12X",$D1346-(D1346*TAXAS!$F$6))/12,IF($A1346="HIPERCARD",IF($B1346="PARCELADO ATÉ 12X",$D1346-(D1346*TAXAS!$F$7))/12,IF($A1346="DINERS",IF($B1346="PARCELADO ATÉ 12X",$D1346-(D1346*TAXAS!$F$8))/12,IF($A1346="AMERICA EXPRESS",IF($B1346="PARCELADO ATÉ 12X",$D1346-(D1346*TAXAS!$F$9))/12,IF($A1346=TAXAS!$A$10,IF($B1346="PARCELADO ATÉ 12X",$D1346-($D1346*TAXAS!$F$10))/12,IF($A1346=TAXAS!$A$11,IF($B1346="PARCELADO ATÉ 12X",$D1346-($D1346*TAXAS!$F$11))/12,IF($A1346=TAXAS!$A$12,IF($B1346="PARCELADO ATÉ 12X",$D1346-($D1346*TAXAS!$F$12))/12,IF($A1346=TAXAS!$A$13,IF($B1346="PARCELADO ATÉ 12X",$D1346-($D1346*TAXAS!$F$13))/12,IF($A1346=TAXAS!$A$14,IF($B1346="PARCELADO ATÉ 12X",$D1346-($D1346*TAXAS!$F$14))/12,IF($A1346=TAXAS!$A$15,IF($B1346="PARCELADO ATÉ 12X",$D1346-($D1346*TAXAS!$F$15))/12,IF($A1346=TAXAS!$A$16,IF($B1346="PARCELADO ATÉ 12X",$D1346-($D1346*TAXAS!$F$16))/12,IF($A1346=TAXAS!$A$17,IF($B1346="PARCELADO ATÉ 12X",$D1346-($D1346*TAXAS!$F$17))/12,IF($A1346=TAXAS!$A$18,IF($B1346="PARCELADO ATÉ 12X",$D1346-($D1346*TAXAS!$F$18))/12,IF($A1346=TAXAS!$A$19,IF($B1346="PARCELADO ATÉ 12X",$D1346-($D1346*TAXAS!$F$19))/12,IF($A1346=TAXAS!$A$20,IF($B1346="PARCELADO ATÉ 12X",$D1346-($D1346*TAXAS!$F$20))/12,IF($A1346=TAXAS!$A$21,IF($B1346="PARCELADO ATÉ 12X",$D1346-($D1346*TAXAS!$F$21))/12,IF($A1346=TAXAS!$A$22,IF($B1346="PARCELADO ATÉ 12X",$D1346-($D1346*TAXAS!$F$22))/12,IF($A1346=TAXAS!$A$23,IF($B1346="PARCELADO ATÉ 12X",$D1346-($D1346*TAXAS!$F$23))/12,IF($A1346=TAXAS!$A$24,IF($B1346="PARCELADO ATÉ 12X",$D1346-($D1346*TAXAS!$F$24))/12,IF($A1346=TAXAS!$A$25,IF($B1346="PARCELADO ATÉ 12X",$D1346-($D1346*TAXAS!$F$25))/12,IF($A1346=TAXAS!$A$26,IF($B1346="PARCELADO ATÉ 12X",$D1346-($D1346*TAXAS!$F$26))/12,IF($A1346=TAXAS!$A$27,IF($B1346="PARCELADO ATÉ 12X",$D1346-($D1346*TAXAS!$F$27))/12))))))))))))))))))))))))/1</f>
        <v>0</v>
      </c>
      <c r="J1346" s="8">
        <f t="shared" si="0"/>
        <v>0</v>
      </c>
      <c r="K1346" s="10" t="b">
        <f>IF($B1346="PARCELADO ATÉ 3X",($D1346-($D1346*TAXAS!$D$4))-$J1346)</f>
        <v>0</v>
      </c>
      <c r="L1346" s="10" t="b">
        <f>IF($B1346="PARCELADO ATÉ 6X",($D1346-($D1346*TAXAS!$E$4))-$J1346)</f>
        <v>0</v>
      </c>
      <c r="M1346" s="10" t="b">
        <f>IF($B1346="PARCELADO ATÉ 12X",($D1346-($D1346*TAXAS!$F$4))-$J1346)</f>
        <v>0</v>
      </c>
      <c r="N1346" s="8">
        <f t="shared" si="1"/>
        <v>0</v>
      </c>
      <c r="O1346" s="10">
        <f t="shared" si="2"/>
        <v>0</v>
      </c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</row>
    <row r="1347" spans="1:31" ht="15.75" customHeight="1" x14ac:dyDescent="0.2">
      <c r="A1347" s="3"/>
      <c r="B1347" s="5"/>
      <c r="C1347" s="6"/>
      <c r="D1347" s="42"/>
      <c r="E1347" s="8">
        <f>IF($A1347="VISA",IF($B1347="DÉBITO",$D1347-($D1347*TAXAS!$B$4)),IF($A1347="MASTER",IF($B1347="DÉBITO",$D1347-($D1347*TAXAS!$B$5)),IF($A1347="ELO", IF($B1347="DÉBITO",$D1347-($D1347*TAXAS!$B$6)),IF($A1347="HIPERCARD",IF($B1347="DÉBITO",$D1347-($D1347*TAXAS!$B$7)),IF($A1347="DINERS",IF($B1347="DÉBITO",$D1347-($D1347*TAXAS!$B$8)),IF($A1347="AMERICA EXPRESS",IF($B1347="DÉBITO",$D1347-($D1347*TAXAS!$B$9)),IF($A1347=TAXAS!$A$10,IF($B1347="DÉBITO",$D1347-($D1347*TAXAS!$B$10)), IF($A1347=TAXAS!$A$11,IF($B1347="DÉBITO",$D1347-($D1347*TAXAS!$B$11)), IF($A1347=TAXAS!$A$12,IF($B1347="DÉBITO",$D1347-($D1347*TAXAS!$B$12)), IF($A1347=TAXAS!$A$13,IF($B1347="DÉBITO",$D1347-($D1347*TAXAS!$B$13)), IF($A1347=TAXAS!$A$14,IF($B1347="DÉBITO",$D1347-($D1347*TAXAS!$B$14)), IF($A1347=TAXAS!$A$15,IF($B1347="DÉBITO",$D1347-($D1347*TAXAS!$B$15)), IF($A1347=TAXAS!$A$16,IF($B1347="DÉBITO",$D1347-($D1347*TAXAS!$B$16)), IF($A1347=TAXAS!$A$17,IF($B1347="DÉBITO",$D1347-($D1347*TAXAS!$B$17)), IF($A1347=TAXAS!$A$18,IF($B1347="DÉBITO",$D1347-($D1347*TAXAS!$B$18)), IF($A1347=TAXAS!$A$19,IF($B1347="DÉBITO",$D1347-($D1347*TAXAS!$B$19)), IF($A1347=TAXAS!$A$20,IF($B1347="DÉBITO",$D1347-($D1347*TAXAS!$B$20)), IF($A1347=TAXAS!$A$21,IF($B1347="DÉBITO",$D1347-($D1347*TAXAS!$B$21)), IF($A1347=TAXAS!$A$22,IF($B1347="DÉBITO",$D1347-($D1347*TAXAS!$B$22)), IF($A1347=TAXAS!$A$23,IF($B1347="DÉBITO",$D1347-($D1347*TAXAS!$B$23)), IF($A1347=TAXAS!$A$24,IF($B1347="DÉBITO",$D1347-($D1347*TAXAS!$B$24)), IF($A1347=TAXAS!$A$25,IF($B1347="DÉBITO",$D1347-($D1347*TAXAS!$B$25)), IF($A1347=TAXAS!$A$26,IF($B1347="DÉBITO",$D1347-($D1347*TAXAS!$B$26)), IF($A1347=TAXAS!$A$27,IF($B1347="DÉBITO",$D1347-($D1347*TAXAS!$B$27))))))))))))))))))))))))))/1</f>
        <v>0</v>
      </c>
      <c r="F1347" s="8">
        <f>IF($A1347="VISA",IF($B1347="CRÉDITO",$D1347-($D1347*TAXAS!$C$4)),IF($A1347="MASTER",IF($B1347="CRÉDITO",$D1347-($D1347*TAXAS!$C$5)),IF($A1347="ELO", IF($B1347="CRÉDITO",$D1347-($D1347*TAXAS!$C$6)),IF($A1347="HIPERCARD",IF($B1347="CRÉDITO",$D1347-($D1347*TAXAS!$C$7)),IF($A1347="DINERS",IF($B1347="CRÉDITO",$D1347-($D1347*TAXAS!$C$8)),IF($A1347="AMERICA EXPRESS",IF($B1347="CRÉDITO",$D1347-($D1347*TAXAS!$C$9)),IF($A1347=TAXAS!$A$10,IF($B1347="CRÉDITO",$D1347-($D1347*TAXAS!$C$10)), IF($A1347=TAXAS!$A$11,IF($B1347="CRÉDITO",$D1347-($D1347*TAXAS!$C$11)), IF($A1347=TAXAS!$A$12,IF($B1347="CRÉDITO",$D1347-($D1347*TAXAS!$C$12)), IF($A1347=TAXAS!$A$13,IF($B1347="CRÉDITO",$D1347-($D1347*TAXAS!$C$13)), IF($A1347=TAXAS!$A$14,IF($B1347="CRÉDITO",$D1347-($D1347*TAXAS!$C$14)), IF($A1347=TAXAS!$A$15,IF($B1347="CRÉDITO",$D1347-($D1347*TAXAS!$C$15)), IF($A1347=TAXAS!$A$16,IF($B1347="CRÉDITO",$D1347-($D1347*TAXAS!$C$16)), IF($A1347=TAXAS!$A$17,IF($B1347="CRÉDITO",$D1347-($D1347*TAXAS!$C$17)), IF($A1347=TAXAS!$A$18,IF($B1347="CRÉDITO",$D1347-($D1347*TAXAS!$C$18)), IF($A1347=TAXAS!$A$19,IF($B1347="CRÉDITO",$D1347-($D1347*TAXAS!$C$19)), IF($A1347=TAXAS!$A$20,IF($B1347="CRÉDITO",$D1347-($D1347*TAXAS!$C$20)), IF($A1347=TAXAS!$A$21,IF($B1347="CRÉDITO",$D1347-($D1347*TAXAS!$C$21)), IF($A1347=TAXAS!$A$22,IF($B1347="CRÉDITO",$D1347-($D1347*TAXAS!$C$22)), IF($A1347=TAXAS!$A$23,IF($B1347="CRÉDITO",$D1347-($D1347*TAXAS!$C$23)), IF($A1347=TAXAS!$A$24,IF($B1347="CRÉDITO",$D1347-($D1347*TAXAS!$C$24)), IF($A1347=TAXAS!$A$25,IF($B1347="CRÉDITO",$D1347-($D1347*TAXAS!$C$25)), IF($A1347=TAXAS!$A$26,IF($B1347="CRÉDITO",$D1347-($D1347*TAXAS!$C$26)), IF($A1347=TAXAS!$A$27,IF($B1347="CRÉDITO",$D1347-($D1347*TAXAS!$C$27))))))))))))))))))))))))))/1</f>
        <v>0</v>
      </c>
      <c r="G1347" s="9">
        <f>IF($A1347="VISA",IF($B1347="PARCELADO ATÉ 3X",$D1347-(D1347*TAXAS!$D$4))/3,IF($A1347="MASTER",IF($B1347="PARCELADO ATÉ 3X",$D1347-(D1347*TAXAS!$D$5))/3,IF($A1347="ELO",IF($B1347="PARCELADO ATÉ 3X",$D1347-(D1347*TAXAS!$D$6))/3,IF($A1347="HIPERCARD",IF($B1347="PARCELADO ATÉ 3X",$D1347-(D1347*TAXAS!$D$7))/3,IF($A1347="DINERS",IF($B1347="PARCELADO ATÉ 3X",$D1347-(D1347*TAXAS!$D$8))/3,IF($A1347="AMERICA EXPRESS",IF($B1347="PARCELADO ATÉ 3X",$D1347-(D1347*TAXAS!$D$9))/3,IF($A1347=TAXAS!$A$10,IF($B1347="PARCELADO ATÉ 3X",$D1347-($D1347*TAXAS!$D$10))/3,IF($A1347=TAXAS!$A$11,IF($B1347="PARCELADO ATÉ 3X",$D1347-($D1347*TAXAS!$D$11))/3,IF($A1347=TAXAS!$A$12,IF($B1347="PARCELADO ATÉ 3X",$D1347-($D1347*TAXAS!$D$12))/3,IF($A1347=TAXAS!$A$13,IF($B1347="PARCELADO ATÉ 3X",$D1347-($D1347*TAXAS!$D$13))/3,IF($A1347=TAXAS!$A$14,IF($B1347="PARCELADO ATÉ 3X",$D1347-($D1347*TAXAS!$D$14))/3,IF($A1347=TAXAS!$A$15,IF($B1347="PARCELADO ATÉ 3X",$D1347-($D1347*TAXAS!$D$15))/3,IF($A1347=TAXAS!$A$16,IF($B1347="PARCELADO ATÉ 3X",$D1347-($D1347*TAXAS!$D$16))/3,IF($A1347=TAXAS!$A$17,IF($B1347="PARCELADO ATÉ 3X",$D1347-($D1347*TAXAS!$D$17))/3,IF($A1347=TAXAS!$A$18,IF($B1347="PARCELADO ATÉ 3X",$D1347-($D1347*TAXAS!$D$18))/3,IF($A1347=TAXAS!$A$19,IF($B1347="PARCELADO ATÉ 3X",$D1347-($D1347*TAXAS!$D$19))/3,IF($A1347=TAXAS!$A$20,IF($B1347="PARCELADO ATÉ 3X",$D1347-($D1347*TAXAS!$D$20))/3,IF($A1347=TAXAS!$A$21,IF($B1347="PARCELADO ATÉ 3X",$D1347-($D1347*TAXAS!$D$21))/3,IF($A1347=TAXAS!$A$22,IF($B1347="PARCELADO ATÉ 3X",$D1347-($D1347*TAXAS!$D$22))/3,IF($A1347=TAXAS!$A$23,IF($B1347="PARCELADO ATÉ 3X",$D1347-($D1347*TAXAS!$D$23))/3,IF($A1347=TAXAS!$A$24,IF($B1347="PARCELADO ATÉ 3X",$D1347-($D1347*TAXAS!$D$24))/3,IF($A1347=TAXAS!$A$25,IF($B1347="PARCELADO ATÉ 3X",$D1347-($D1347*TAXAS!$D$25))/3,IF($A1347=TAXAS!$A$26,IF($B1347="PARCELADO ATÉ 3X",$D1347-($D1347*TAXAS!$D$26))/3,IF($A1347=TAXAS!$A$27,IF($B1347="PARCELADO ATÉ 3X",$D1347-($D1347*TAXAS!$D$27))/3))))))))))))))))))))))))/1</f>
        <v>0</v>
      </c>
      <c r="H1347" s="9">
        <f>IF($A1347="VISA",IF($B1347="PARCELADO ATÉ 6X",$D1347-(D1347*TAXAS!$E$4))/6,IF($A1347="MASTER",IF($B1347="PARCELADO ATÉ 6X",$D1347-(D1347*TAXAS!$E$5))/6,IF($A1347="ELO",IF($B1347="PARCELADO ATÉ 6X",$D1347-(D1347*TAXAS!$E$6))/6,IF($A1347="HIPERCARD",IF($B1347="PARCELADO ATÉ 6X",$D1347-(D1347*TAXAS!$E$7))/6,IF($A1347="DINERS",IF($B1347="PARCELADO ATÉ 6X",$D1347-(D1347*TAXAS!$E$8))/6,IF($A1347="AMERICA EXPRESS",IF($B1347="PARCELADO ATÉ 6X",$D1347-(D1347*TAXAS!$E$9))/6,IF($A1347=TAXAS!$A$10,IF($B1347="PARCELADO ATÉ 6X",$D1347-($D1347*TAXAS!$E$10))/6,IF($A1347=TAXAS!$A$11,IF($B1347="PARCELADO ATÉ 6X",$D1347-($D1347*TAXAS!$E$11))/6,IF($A1347=TAXAS!$A$12,IF($B1347="PARCELADO ATÉ 6X",$D1347-($D1347*TAXAS!$E$12))/6,IF($A1347=TAXAS!$A$13,IF($B1347="PARCELADO ATÉ 6X",$D1347-($D1347*TAXAS!$E$13))/6,IF($A1347=TAXAS!$A$14,IF($B1347="PARCELADO ATÉ 6X",$D1347-($D1347*TAXAS!$E$14))/6,IF($A1347=TAXAS!$A$15,IF($B1347="PARCELADO ATÉ 6X",$D1347-($D1347*TAXAS!$E$15))/6,IF($A1347=TAXAS!$A$16,IF($B1347="PARCELADO ATÉ 6X",$D1347-($D1347*TAXAS!$E$16))/6,IF($A1347=TAXAS!$A$17,IF($B1347="PARCELADO ATÉ 6X",$D1347-($D1347*TAXAS!$E$17))/6,IF($A1347=TAXAS!$A$18,IF($B1347="PARCELADO ATÉ 6X",$D1347-($D1347*TAXAS!$E$18))/6,IF($A1347=TAXAS!$A$19,IF($B1347="PARCELADO ATÉ 6X",$D1347-($D1347*TAXAS!$E$19))/6,IF($A1347=TAXAS!$A$20,IF($B1347="PARCELADO ATÉ 6X",$D1347-($D1347*TAXAS!$E$20))/6,IF($A1347=TAXAS!$A$21,IF($B1347="PARCELADO ATÉ 6X",$D1347-($D1347*TAXAS!$E$21))/6,IF($A1347=TAXAS!$A$22,IF($B1347="PARCELADO ATÉ 6X",$D1347-($D1347*TAXAS!$E$22))/6,IF($A1347=TAXAS!$A$23,IF($B1347="PARCELADO ATÉ 6X",$D1347-($D1347*TAXAS!$E$23))/6,IF($A1347=TAXAS!$A$24,IF($B1347="PARCELADO ATÉ 6X",$D1347-($D1347*TAXAS!$E$24))/6,IF($A1347=TAXAS!$A$25,IF($B1347="PARCELADO ATÉ 6X",$D1347-($D1347*TAXAS!$E$25))/6,IF($A1347=TAXAS!$A$26,IF($B1347="PARCELADO ATÉ 6X",$D1347-($D1347*TAXAS!$E$26))/6,IF($A1347=TAXAS!$A$27,IF($B1347="PARCELADO ATÉ 6X",$D1347-($D1347*TAXAS!$E$27))/6))))))))))))))))))))))))/1</f>
        <v>0</v>
      </c>
      <c r="I1347" s="9">
        <f>IF($A1347="VISA",IF($B1347="PARCELADO ATÉ 12X",$D1347-(D1347*TAXAS!$F$4))/12,IF($A1347="MASTER",IF($B1347="PARCELADO ATÉ 12X",$D1347-(D1347*TAXAS!$F$5))/12,IF($A1347="ELO",IF($B1347="PARCELADO ATÉ 12X",$D1347-(D1347*TAXAS!$F$6))/12,IF($A1347="HIPERCARD",IF($B1347="PARCELADO ATÉ 12X",$D1347-(D1347*TAXAS!$F$7))/12,IF($A1347="DINERS",IF($B1347="PARCELADO ATÉ 12X",$D1347-(D1347*TAXAS!$F$8))/12,IF($A1347="AMERICA EXPRESS",IF($B1347="PARCELADO ATÉ 12X",$D1347-(D1347*TAXAS!$F$9))/12,IF($A1347=TAXAS!$A$10,IF($B1347="PARCELADO ATÉ 12X",$D1347-($D1347*TAXAS!$F$10))/12,IF($A1347=TAXAS!$A$11,IF($B1347="PARCELADO ATÉ 12X",$D1347-($D1347*TAXAS!$F$11))/12,IF($A1347=TAXAS!$A$12,IF($B1347="PARCELADO ATÉ 12X",$D1347-($D1347*TAXAS!$F$12))/12,IF($A1347=TAXAS!$A$13,IF($B1347="PARCELADO ATÉ 12X",$D1347-($D1347*TAXAS!$F$13))/12,IF($A1347=TAXAS!$A$14,IF($B1347="PARCELADO ATÉ 12X",$D1347-($D1347*TAXAS!$F$14))/12,IF($A1347=TAXAS!$A$15,IF($B1347="PARCELADO ATÉ 12X",$D1347-($D1347*TAXAS!$F$15))/12,IF($A1347=TAXAS!$A$16,IF($B1347="PARCELADO ATÉ 12X",$D1347-($D1347*TAXAS!$F$16))/12,IF($A1347=TAXAS!$A$17,IF($B1347="PARCELADO ATÉ 12X",$D1347-($D1347*TAXAS!$F$17))/12,IF($A1347=TAXAS!$A$18,IF($B1347="PARCELADO ATÉ 12X",$D1347-($D1347*TAXAS!$F$18))/12,IF($A1347=TAXAS!$A$19,IF($B1347="PARCELADO ATÉ 12X",$D1347-($D1347*TAXAS!$F$19))/12,IF($A1347=TAXAS!$A$20,IF($B1347="PARCELADO ATÉ 12X",$D1347-($D1347*TAXAS!$F$20))/12,IF($A1347=TAXAS!$A$21,IF($B1347="PARCELADO ATÉ 12X",$D1347-($D1347*TAXAS!$F$21))/12,IF($A1347=TAXAS!$A$22,IF($B1347="PARCELADO ATÉ 12X",$D1347-($D1347*TAXAS!$F$22))/12,IF($A1347=TAXAS!$A$23,IF($B1347="PARCELADO ATÉ 12X",$D1347-($D1347*TAXAS!$F$23))/12,IF($A1347=TAXAS!$A$24,IF($B1347="PARCELADO ATÉ 12X",$D1347-($D1347*TAXAS!$F$24))/12,IF($A1347=TAXAS!$A$25,IF($B1347="PARCELADO ATÉ 12X",$D1347-($D1347*TAXAS!$F$25))/12,IF($A1347=TAXAS!$A$26,IF($B1347="PARCELADO ATÉ 12X",$D1347-($D1347*TAXAS!$F$26))/12,IF($A1347=TAXAS!$A$27,IF($B1347="PARCELADO ATÉ 12X",$D1347-($D1347*TAXAS!$F$27))/12))))))))))))))))))))))))/1</f>
        <v>0</v>
      </c>
      <c r="J1347" s="8">
        <f t="shared" si="0"/>
        <v>0</v>
      </c>
      <c r="K1347" s="10" t="b">
        <f>IF($B1347="PARCELADO ATÉ 3X",($D1347-($D1347*TAXAS!$D$4))-$J1347)</f>
        <v>0</v>
      </c>
      <c r="L1347" s="10" t="b">
        <f>IF($B1347="PARCELADO ATÉ 6X",($D1347-($D1347*TAXAS!$E$4))-$J1347)</f>
        <v>0</v>
      </c>
      <c r="M1347" s="10" t="b">
        <f>IF($B1347="PARCELADO ATÉ 12X",($D1347-($D1347*TAXAS!$F$4))-$J1347)</f>
        <v>0</v>
      </c>
      <c r="N1347" s="8">
        <f t="shared" si="1"/>
        <v>0</v>
      </c>
      <c r="O1347" s="10">
        <f t="shared" si="2"/>
        <v>0</v>
      </c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</row>
    <row r="1348" spans="1:31" ht="15.75" customHeight="1" x14ac:dyDescent="0.2">
      <c r="A1348" s="3"/>
      <c r="B1348" s="5"/>
      <c r="C1348" s="6"/>
      <c r="D1348" s="42"/>
      <c r="E1348" s="8">
        <f>IF($A1348="VISA",IF($B1348="DÉBITO",$D1348-($D1348*TAXAS!$B$4)),IF($A1348="MASTER",IF($B1348="DÉBITO",$D1348-($D1348*TAXAS!$B$5)),IF($A1348="ELO", IF($B1348="DÉBITO",$D1348-($D1348*TAXAS!$B$6)),IF($A1348="HIPERCARD",IF($B1348="DÉBITO",$D1348-($D1348*TAXAS!$B$7)),IF($A1348="DINERS",IF($B1348="DÉBITO",$D1348-($D1348*TAXAS!$B$8)),IF($A1348="AMERICA EXPRESS",IF($B1348="DÉBITO",$D1348-($D1348*TAXAS!$B$9)),IF($A1348=TAXAS!$A$10,IF($B1348="DÉBITO",$D1348-($D1348*TAXAS!$B$10)), IF($A1348=TAXAS!$A$11,IF($B1348="DÉBITO",$D1348-($D1348*TAXAS!$B$11)), IF($A1348=TAXAS!$A$12,IF($B1348="DÉBITO",$D1348-($D1348*TAXAS!$B$12)), IF($A1348=TAXAS!$A$13,IF($B1348="DÉBITO",$D1348-($D1348*TAXAS!$B$13)), IF($A1348=TAXAS!$A$14,IF($B1348="DÉBITO",$D1348-($D1348*TAXAS!$B$14)), IF($A1348=TAXAS!$A$15,IF($B1348="DÉBITO",$D1348-($D1348*TAXAS!$B$15)), IF($A1348=TAXAS!$A$16,IF($B1348="DÉBITO",$D1348-($D1348*TAXAS!$B$16)), IF($A1348=TAXAS!$A$17,IF($B1348="DÉBITO",$D1348-($D1348*TAXAS!$B$17)), IF($A1348=TAXAS!$A$18,IF($B1348="DÉBITO",$D1348-($D1348*TAXAS!$B$18)), IF($A1348=TAXAS!$A$19,IF($B1348="DÉBITO",$D1348-($D1348*TAXAS!$B$19)), IF($A1348=TAXAS!$A$20,IF($B1348="DÉBITO",$D1348-($D1348*TAXAS!$B$20)), IF($A1348=TAXAS!$A$21,IF($B1348="DÉBITO",$D1348-($D1348*TAXAS!$B$21)), IF($A1348=TAXAS!$A$22,IF($B1348="DÉBITO",$D1348-($D1348*TAXAS!$B$22)), IF($A1348=TAXAS!$A$23,IF($B1348="DÉBITO",$D1348-($D1348*TAXAS!$B$23)), IF($A1348=TAXAS!$A$24,IF($B1348="DÉBITO",$D1348-($D1348*TAXAS!$B$24)), IF($A1348=TAXAS!$A$25,IF($B1348="DÉBITO",$D1348-($D1348*TAXAS!$B$25)), IF($A1348=TAXAS!$A$26,IF($B1348="DÉBITO",$D1348-($D1348*TAXAS!$B$26)), IF($A1348=TAXAS!$A$27,IF($B1348="DÉBITO",$D1348-($D1348*TAXAS!$B$27))))))))))))))))))))))))))/1</f>
        <v>0</v>
      </c>
      <c r="F1348" s="8">
        <f>IF($A1348="VISA",IF($B1348="CRÉDITO",$D1348-($D1348*TAXAS!$C$4)),IF($A1348="MASTER",IF($B1348="CRÉDITO",$D1348-($D1348*TAXAS!$C$5)),IF($A1348="ELO", IF($B1348="CRÉDITO",$D1348-($D1348*TAXAS!$C$6)),IF($A1348="HIPERCARD",IF($B1348="CRÉDITO",$D1348-($D1348*TAXAS!$C$7)),IF($A1348="DINERS",IF($B1348="CRÉDITO",$D1348-($D1348*TAXAS!$C$8)),IF($A1348="AMERICA EXPRESS",IF($B1348="CRÉDITO",$D1348-($D1348*TAXAS!$C$9)),IF($A1348=TAXAS!$A$10,IF($B1348="CRÉDITO",$D1348-($D1348*TAXAS!$C$10)), IF($A1348=TAXAS!$A$11,IF($B1348="CRÉDITO",$D1348-($D1348*TAXAS!$C$11)), IF($A1348=TAXAS!$A$12,IF($B1348="CRÉDITO",$D1348-($D1348*TAXAS!$C$12)), IF($A1348=TAXAS!$A$13,IF($B1348="CRÉDITO",$D1348-($D1348*TAXAS!$C$13)), IF($A1348=TAXAS!$A$14,IF($B1348="CRÉDITO",$D1348-($D1348*TAXAS!$C$14)), IF($A1348=TAXAS!$A$15,IF($B1348="CRÉDITO",$D1348-($D1348*TAXAS!$C$15)), IF($A1348=TAXAS!$A$16,IF($B1348="CRÉDITO",$D1348-($D1348*TAXAS!$C$16)), IF($A1348=TAXAS!$A$17,IF($B1348="CRÉDITO",$D1348-($D1348*TAXAS!$C$17)), IF($A1348=TAXAS!$A$18,IF($B1348="CRÉDITO",$D1348-($D1348*TAXAS!$C$18)), IF($A1348=TAXAS!$A$19,IF($B1348="CRÉDITO",$D1348-($D1348*TAXAS!$C$19)), IF($A1348=TAXAS!$A$20,IF($B1348="CRÉDITO",$D1348-($D1348*TAXAS!$C$20)), IF($A1348=TAXAS!$A$21,IF($B1348="CRÉDITO",$D1348-($D1348*TAXAS!$C$21)), IF($A1348=TAXAS!$A$22,IF($B1348="CRÉDITO",$D1348-($D1348*TAXAS!$C$22)), IF($A1348=TAXAS!$A$23,IF($B1348="CRÉDITO",$D1348-($D1348*TAXAS!$C$23)), IF($A1348=TAXAS!$A$24,IF($B1348="CRÉDITO",$D1348-($D1348*TAXAS!$C$24)), IF($A1348=TAXAS!$A$25,IF($B1348="CRÉDITO",$D1348-($D1348*TAXAS!$C$25)), IF($A1348=TAXAS!$A$26,IF($B1348="CRÉDITO",$D1348-($D1348*TAXAS!$C$26)), IF($A1348=TAXAS!$A$27,IF($B1348="CRÉDITO",$D1348-($D1348*TAXAS!$C$27))))))))))))))))))))))))))/1</f>
        <v>0</v>
      </c>
      <c r="G1348" s="9">
        <f>IF($A1348="VISA",IF($B1348="PARCELADO ATÉ 3X",$D1348-(D1348*TAXAS!$D$4))/3,IF($A1348="MASTER",IF($B1348="PARCELADO ATÉ 3X",$D1348-(D1348*TAXAS!$D$5))/3,IF($A1348="ELO",IF($B1348="PARCELADO ATÉ 3X",$D1348-(D1348*TAXAS!$D$6))/3,IF($A1348="HIPERCARD",IF($B1348="PARCELADO ATÉ 3X",$D1348-(D1348*TAXAS!$D$7))/3,IF($A1348="DINERS",IF($B1348="PARCELADO ATÉ 3X",$D1348-(D1348*TAXAS!$D$8))/3,IF($A1348="AMERICA EXPRESS",IF($B1348="PARCELADO ATÉ 3X",$D1348-(D1348*TAXAS!$D$9))/3,IF($A1348=TAXAS!$A$10,IF($B1348="PARCELADO ATÉ 3X",$D1348-($D1348*TAXAS!$D$10))/3,IF($A1348=TAXAS!$A$11,IF($B1348="PARCELADO ATÉ 3X",$D1348-($D1348*TAXAS!$D$11))/3,IF($A1348=TAXAS!$A$12,IF($B1348="PARCELADO ATÉ 3X",$D1348-($D1348*TAXAS!$D$12))/3,IF($A1348=TAXAS!$A$13,IF($B1348="PARCELADO ATÉ 3X",$D1348-($D1348*TAXAS!$D$13))/3,IF($A1348=TAXAS!$A$14,IF($B1348="PARCELADO ATÉ 3X",$D1348-($D1348*TAXAS!$D$14))/3,IF($A1348=TAXAS!$A$15,IF($B1348="PARCELADO ATÉ 3X",$D1348-($D1348*TAXAS!$D$15))/3,IF($A1348=TAXAS!$A$16,IF($B1348="PARCELADO ATÉ 3X",$D1348-($D1348*TAXAS!$D$16))/3,IF($A1348=TAXAS!$A$17,IF($B1348="PARCELADO ATÉ 3X",$D1348-($D1348*TAXAS!$D$17))/3,IF($A1348=TAXAS!$A$18,IF($B1348="PARCELADO ATÉ 3X",$D1348-($D1348*TAXAS!$D$18))/3,IF($A1348=TAXAS!$A$19,IF($B1348="PARCELADO ATÉ 3X",$D1348-($D1348*TAXAS!$D$19))/3,IF($A1348=TAXAS!$A$20,IF($B1348="PARCELADO ATÉ 3X",$D1348-($D1348*TAXAS!$D$20))/3,IF($A1348=TAXAS!$A$21,IF($B1348="PARCELADO ATÉ 3X",$D1348-($D1348*TAXAS!$D$21))/3,IF($A1348=TAXAS!$A$22,IF($B1348="PARCELADO ATÉ 3X",$D1348-($D1348*TAXAS!$D$22))/3,IF($A1348=TAXAS!$A$23,IF($B1348="PARCELADO ATÉ 3X",$D1348-($D1348*TAXAS!$D$23))/3,IF($A1348=TAXAS!$A$24,IF($B1348="PARCELADO ATÉ 3X",$D1348-($D1348*TAXAS!$D$24))/3,IF($A1348=TAXAS!$A$25,IF($B1348="PARCELADO ATÉ 3X",$D1348-($D1348*TAXAS!$D$25))/3,IF($A1348=TAXAS!$A$26,IF($B1348="PARCELADO ATÉ 3X",$D1348-($D1348*TAXAS!$D$26))/3,IF($A1348=TAXAS!$A$27,IF($B1348="PARCELADO ATÉ 3X",$D1348-($D1348*TAXAS!$D$27))/3))))))))))))))))))))))))/1</f>
        <v>0</v>
      </c>
      <c r="H1348" s="9">
        <f>IF($A1348="VISA",IF($B1348="PARCELADO ATÉ 6X",$D1348-(D1348*TAXAS!$E$4))/6,IF($A1348="MASTER",IF($B1348="PARCELADO ATÉ 6X",$D1348-(D1348*TAXAS!$E$5))/6,IF($A1348="ELO",IF($B1348="PARCELADO ATÉ 6X",$D1348-(D1348*TAXAS!$E$6))/6,IF($A1348="HIPERCARD",IF($B1348="PARCELADO ATÉ 6X",$D1348-(D1348*TAXAS!$E$7))/6,IF($A1348="DINERS",IF($B1348="PARCELADO ATÉ 6X",$D1348-(D1348*TAXAS!$E$8))/6,IF($A1348="AMERICA EXPRESS",IF($B1348="PARCELADO ATÉ 6X",$D1348-(D1348*TAXAS!$E$9))/6,IF($A1348=TAXAS!$A$10,IF($B1348="PARCELADO ATÉ 6X",$D1348-($D1348*TAXAS!$E$10))/6,IF($A1348=TAXAS!$A$11,IF($B1348="PARCELADO ATÉ 6X",$D1348-($D1348*TAXAS!$E$11))/6,IF($A1348=TAXAS!$A$12,IF($B1348="PARCELADO ATÉ 6X",$D1348-($D1348*TAXAS!$E$12))/6,IF($A1348=TAXAS!$A$13,IF($B1348="PARCELADO ATÉ 6X",$D1348-($D1348*TAXAS!$E$13))/6,IF($A1348=TAXAS!$A$14,IF($B1348="PARCELADO ATÉ 6X",$D1348-($D1348*TAXAS!$E$14))/6,IF($A1348=TAXAS!$A$15,IF($B1348="PARCELADO ATÉ 6X",$D1348-($D1348*TAXAS!$E$15))/6,IF($A1348=TAXAS!$A$16,IF($B1348="PARCELADO ATÉ 6X",$D1348-($D1348*TAXAS!$E$16))/6,IF($A1348=TAXAS!$A$17,IF($B1348="PARCELADO ATÉ 6X",$D1348-($D1348*TAXAS!$E$17))/6,IF($A1348=TAXAS!$A$18,IF($B1348="PARCELADO ATÉ 6X",$D1348-($D1348*TAXAS!$E$18))/6,IF($A1348=TAXAS!$A$19,IF($B1348="PARCELADO ATÉ 6X",$D1348-($D1348*TAXAS!$E$19))/6,IF($A1348=TAXAS!$A$20,IF($B1348="PARCELADO ATÉ 6X",$D1348-($D1348*TAXAS!$E$20))/6,IF($A1348=TAXAS!$A$21,IF($B1348="PARCELADO ATÉ 6X",$D1348-($D1348*TAXAS!$E$21))/6,IF($A1348=TAXAS!$A$22,IF($B1348="PARCELADO ATÉ 6X",$D1348-($D1348*TAXAS!$E$22))/6,IF($A1348=TAXAS!$A$23,IF($B1348="PARCELADO ATÉ 6X",$D1348-($D1348*TAXAS!$E$23))/6,IF($A1348=TAXAS!$A$24,IF($B1348="PARCELADO ATÉ 6X",$D1348-($D1348*TAXAS!$E$24))/6,IF($A1348=TAXAS!$A$25,IF($B1348="PARCELADO ATÉ 6X",$D1348-($D1348*TAXAS!$E$25))/6,IF($A1348=TAXAS!$A$26,IF($B1348="PARCELADO ATÉ 6X",$D1348-($D1348*TAXAS!$E$26))/6,IF($A1348=TAXAS!$A$27,IF($B1348="PARCELADO ATÉ 6X",$D1348-($D1348*TAXAS!$E$27))/6))))))))))))))))))))))))/1</f>
        <v>0</v>
      </c>
      <c r="I1348" s="9">
        <f>IF($A1348="VISA",IF($B1348="PARCELADO ATÉ 12X",$D1348-(D1348*TAXAS!$F$4))/12,IF($A1348="MASTER",IF($B1348="PARCELADO ATÉ 12X",$D1348-(D1348*TAXAS!$F$5))/12,IF($A1348="ELO",IF($B1348="PARCELADO ATÉ 12X",$D1348-(D1348*TAXAS!$F$6))/12,IF($A1348="HIPERCARD",IF($B1348="PARCELADO ATÉ 12X",$D1348-(D1348*TAXAS!$F$7))/12,IF($A1348="DINERS",IF($B1348="PARCELADO ATÉ 12X",$D1348-(D1348*TAXAS!$F$8))/12,IF($A1348="AMERICA EXPRESS",IF($B1348="PARCELADO ATÉ 12X",$D1348-(D1348*TAXAS!$F$9))/12,IF($A1348=TAXAS!$A$10,IF($B1348="PARCELADO ATÉ 12X",$D1348-($D1348*TAXAS!$F$10))/12,IF($A1348=TAXAS!$A$11,IF($B1348="PARCELADO ATÉ 12X",$D1348-($D1348*TAXAS!$F$11))/12,IF($A1348=TAXAS!$A$12,IF($B1348="PARCELADO ATÉ 12X",$D1348-($D1348*TAXAS!$F$12))/12,IF($A1348=TAXAS!$A$13,IF($B1348="PARCELADO ATÉ 12X",$D1348-($D1348*TAXAS!$F$13))/12,IF($A1348=TAXAS!$A$14,IF($B1348="PARCELADO ATÉ 12X",$D1348-($D1348*TAXAS!$F$14))/12,IF($A1348=TAXAS!$A$15,IF($B1348="PARCELADO ATÉ 12X",$D1348-($D1348*TAXAS!$F$15))/12,IF($A1348=TAXAS!$A$16,IF($B1348="PARCELADO ATÉ 12X",$D1348-($D1348*TAXAS!$F$16))/12,IF($A1348=TAXAS!$A$17,IF($B1348="PARCELADO ATÉ 12X",$D1348-($D1348*TAXAS!$F$17))/12,IF($A1348=TAXAS!$A$18,IF($B1348="PARCELADO ATÉ 12X",$D1348-($D1348*TAXAS!$F$18))/12,IF($A1348=TAXAS!$A$19,IF($B1348="PARCELADO ATÉ 12X",$D1348-($D1348*TAXAS!$F$19))/12,IF($A1348=TAXAS!$A$20,IF($B1348="PARCELADO ATÉ 12X",$D1348-($D1348*TAXAS!$F$20))/12,IF($A1348=TAXAS!$A$21,IF($B1348="PARCELADO ATÉ 12X",$D1348-($D1348*TAXAS!$F$21))/12,IF($A1348=TAXAS!$A$22,IF($B1348="PARCELADO ATÉ 12X",$D1348-($D1348*TAXAS!$F$22))/12,IF($A1348=TAXAS!$A$23,IF($B1348="PARCELADO ATÉ 12X",$D1348-($D1348*TAXAS!$F$23))/12,IF($A1348=TAXAS!$A$24,IF($B1348="PARCELADO ATÉ 12X",$D1348-($D1348*TAXAS!$F$24))/12,IF($A1348=TAXAS!$A$25,IF($B1348="PARCELADO ATÉ 12X",$D1348-($D1348*TAXAS!$F$25))/12,IF($A1348=TAXAS!$A$26,IF($B1348="PARCELADO ATÉ 12X",$D1348-($D1348*TAXAS!$F$26))/12,IF($A1348=TAXAS!$A$27,IF($B1348="PARCELADO ATÉ 12X",$D1348-($D1348*TAXAS!$F$27))/12))))))))))))))))))))))))/1</f>
        <v>0</v>
      </c>
      <c r="J1348" s="8">
        <f t="shared" si="0"/>
        <v>0</v>
      </c>
      <c r="K1348" s="10" t="b">
        <f>IF($B1348="PARCELADO ATÉ 3X",($D1348-($D1348*TAXAS!$D$4))-$J1348)</f>
        <v>0</v>
      </c>
      <c r="L1348" s="10" t="b">
        <f>IF($B1348="PARCELADO ATÉ 6X",($D1348-($D1348*TAXAS!$E$4))-$J1348)</f>
        <v>0</v>
      </c>
      <c r="M1348" s="10" t="b">
        <f>IF($B1348="PARCELADO ATÉ 12X",($D1348-($D1348*TAXAS!$F$4))-$J1348)</f>
        <v>0</v>
      </c>
      <c r="N1348" s="8">
        <f t="shared" si="1"/>
        <v>0</v>
      </c>
      <c r="O1348" s="10">
        <f t="shared" si="2"/>
        <v>0</v>
      </c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</row>
    <row r="1349" spans="1:31" ht="15.75" customHeight="1" x14ac:dyDescent="0.2">
      <c r="A1349" s="3"/>
      <c r="B1349" s="5"/>
      <c r="C1349" s="6"/>
      <c r="D1349" s="42"/>
      <c r="E1349" s="8">
        <f>IF($A1349="VISA",IF($B1349="DÉBITO",$D1349-($D1349*TAXAS!$B$4)),IF($A1349="MASTER",IF($B1349="DÉBITO",$D1349-($D1349*TAXAS!$B$5)),IF($A1349="ELO", IF($B1349="DÉBITO",$D1349-($D1349*TAXAS!$B$6)),IF($A1349="HIPERCARD",IF($B1349="DÉBITO",$D1349-($D1349*TAXAS!$B$7)),IF($A1349="DINERS",IF($B1349="DÉBITO",$D1349-($D1349*TAXAS!$B$8)),IF($A1349="AMERICA EXPRESS",IF($B1349="DÉBITO",$D1349-($D1349*TAXAS!$B$9)),IF($A1349=TAXAS!$A$10,IF($B1349="DÉBITO",$D1349-($D1349*TAXAS!$B$10)), IF($A1349=TAXAS!$A$11,IF($B1349="DÉBITO",$D1349-($D1349*TAXAS!$B$11)), IF($A1349=TAXAS!$A$12,IF($B1349="DÉBITO",$D1349-($D1349*TAXAS!$B$12)), IF($A1349=TAXAS!$A$13,IF($B1349="DÉBITO",$D1349-($D1349*TAXAS!$B$13)), IF($A1349=TAXAS!$A$14,IF($B1349="DÉBITO",$D1349-($D1349*TAXAS!$B$14)), IF($A1349=TAXAS!$A$15,IF($B1349="DÉBITO",$D1349-($D1349*TAXAS!$B$15)), IF($A1349=TAXAS!$A$16,IF($B1349="DÉBITO",$D1349-($D1349*TAXAS!$B$16)), IF($A1349=TAXAS!$A$17,IF($B1349="DÉBITO",$D1349-($D1349*TAXAS!$B$17)), IF($A1349=TAXAS!$A$18,IF($B1349="DÉBITO",$D1349-($D1349*TAXAS!$B$18)), IF($A1349=TAXAS!$A$19,IF($B1349="DÉBITO",$D1349-($D1349*TAXAS!$B$19)), IF($A1349=TAXAS!$A$20,IF($B1349="DÉBITO",$D1349-($D1349*TAXAS!$B$20)), IF($A1349=TAXAS!$A$21,IF($B1349="DÉBITO",$D1349-($D1349*TAXAS!$B$21)), IF($A1349=TAXAS!$A$22,IF($B1349="DÉBITO",$D1349-($D1349*TAXAS!$B$22)), IF($A1349=TAXAS!$A$23,IF($B1349="DÉBITO",$D1349-($D1349*TAXAS!$B$23)), IF($A1349=TAXAS!$A$24,IF($B1349="DÉBITO",$D1349-($D1349*TAXAS!$B$24)), IF($A1349=TAXAS!$A$25,IF($B1349="DÉBITO",$D1349-($D1349*TAXAS!$B$25)), IF($A1349=TAXAS!$A$26,IF($B1349="DÉBITO",$D1349-($D1349*TAXAS!$B$26)), IF($A1349=TAXAS!$A$27,IF($B1349="DÉBITO",$D1349-($D1349*TAXAS!$B$27))))))))))))))))))))))))))/1</f>
        <v>0</v>
      </c>
      <c r="F1349" s="8">
        <f>IF($A1349="VISA",IF($B1349="CRÉDITO",$D1349-($D1349*TAXAS!$C$4)),IF($A1349="MASTER",IF($B1349="CRÉDITO",$D1349-($D1349*TAXAS!$C$5)),IF($A1349="ELO", IF($B1349="CRÉDITO",$D1349-($D1349*TAXAS!$C$6)),IF($A1349="HIPERCARD",IF($B1349="CRÉDITO",$D1349-($D1349*TAXAS!$C$7)),IF($A1349="DINERS",IF($B1349="CRÉDITO",$D1349-($D1349*TAXAS!$C$8)),IF($A1349="AMERICA EXPRESS",IF($B1349="CRÉDITO",$D1349-($D1349*TAXAS!$C$9)),IF($A1349=TAXAS!$A$10,IF($B1349="CRÉDITO",$D1349-($D1349*TAXAS!$C$10)), IF($A1349=TAXAS!$A$11,IF($B1349="CRÉDITO",$D1349-($D1349*TAXAS!$C$11)), IF($A1349=TAXAS!$A$12,IF($B1349="CRÉDITO",$D1349-($D1349*TAXAS!$C$12)), IF($A1349=TAXAS!$A$13,IF($B1349="CRÉDITO",$D1349-($D1349*TAXAS!$C$13)), IF($A1349=TAXAS!$A$14,IF($B1349="CRÉDITO",$D1349-($D1349*TAXAS!$C$14)), IF($A1349=TAXAS!$A$15,IF($B1349="CRÉDITO",$D1349-($D1349*TAXAS!$C$15)), IF($A1349=TAXAS!$A$16,IF($B1349="CRÉDITO",$D1349-($D1349*TAXAS!$C$16)), IF($A1349=TAXAS!$A$17,IF($B1349="CRÉDITO",$D1349-($D1349*TAXAS!$C$17)), IF($A1349=TAXAS!$A$18,IF($B1349="CRÉDITO",$D1349-($D1349*TAXAS!$C$18)), IF($A1349=TAXAS!$A$19,IF($B1349="CRÉDITO",$D1349-($D1349*TAXAS!$C$19)), IF($A1349=TAXAS!$A$20,IF($B1349="CRÉDITO",$D1349-($D1349*TAXAS!$C$20)), IF($A1349=TAXAS!$A$21,IF($B1349="CRÉDITO",$D1349-($D1349*TAXAS!$C$21)), IF($A1349=TAXAS!$A$22,IF($B1349="CRÉDITO",$D1349-($D1349*TAXAS!$C$22)), IF($A1349=TAXAS!$A$23,IF($B1349="CRÉDITO",$D1349-($D1349*TAXAS!$C$23)), IF($A1349=TAXAS!$A$24,IF($B1349="CRÉDITO",$D1349-($D1349*TAXAS!$C$24)), IF($A1349=TAXAS!$A$25,IF($B1349="CRÉDITO",$D1349-($D1349*TAXAS!$C$25)), IF($A1349=TAXAS!$A$26,IF($B1349="CRÉDITO",$D1349-($D1349*TAXAS!$C$26)), IF($A1349=TAXAS!$A$27,IF($B1349="CRÉDITO",$D1349-($D1349*TAXAS!$C$27))))))))))))))))))))))))))/1</f>
        <v>0</v>
      </c>
      <c r="G1349" s="9">
        <f>IF($A1349="VISA",IF($B1349="PARCELADO ATÉ 3X",$D1349-(D1349*TAXAS!$D$4))/3,IF($A1349="MASTER",IF($B1349="PARCELADO ATÉ 3X",$D1349-(D1349*TAXAS!$D$5))/3,IF($A1349="ELO",IF($B1349="PARCELADO ATÉ 3X",$D1349-(D1349*TAXAS!$D$6))/3,IF($A1349="HIPERCARD",IF($B1349="PARCELADO ATÉ 3X",$D1349-(D1349*TAXAS!$D$7))/3,IF($A1349="DINERS",IF($B1349="PARCELADO ATÉ 3X",$D1349-(D1349*TAXAS!$D$8))/3,IF($A1349="AMERICA EXPRESS",IF($B1349="PARCELADO ATÉ 3X",$D1349-(D1349*TAXAS!$D$9))/3,IF($A1349=TAXAS!$A$10,IF($B1349="PARCELADO ATÉ 3X",$D1349-($D1349*TAXAS!$D$10))/3,IF($A1349=TAXAS!$A$11,IF($B1349="PARCELADO ATÉ 3X",$D1349-($D1349*TAXAS!$D$11))/3,IF($A1349=TAXAS!$A$12,IF($B1349="PARCELADO ATÉ 3X",$D1349-($D1349*TAXAS!$D$12))/3,IF($A1349=TAXAS!$A$13,IF($B1349="PARCELADO ATÉ 3X",$D1349-($D1349*TAXAS!$D$13))/3,IF($A1349=TAXAS!$A$14,IF($B1349="PARCELADO ATÉ 3X",$D1349-($D1349*TAXAS!$D$14))/3,IF($A1349=TAXAS!$A$15,IF($B1349="PARCELADO ATÉ 3X",$D1349-($D1349*TAXAS!$D$15))/3,IF($A1349=TAXAS!$A$16,IF($B1349="PARCELADO ATÉ 3X",$D1349-($D1349*TAXAS!$D$16))/3,IF($A1349=TAXAS!$A$17,IF($B1349="PARCELADO ATÉ 3X",$D1349-($D1349*TAXAS!$D$17))/3,IF($A1349=TAXAS!$A$18,IF($B1349="PARCELADO ATÉ 3X",$D1349-($D1349*TAXAS!$D$18))/3,IF($A1349=TAXAS!$A$19,IF($B1349="PARCELADO ATÉ 3X",$D1349-($D1349*TAXAS!$D$19))/3,IF($A1349=TAXAS!$A$20,IF($B1349="PARCELADO ATÉ 3X",$D1349-($D1349*TAXAS!$D$20))/3,IF($A1349=TAXAS!$A$21,IF($B1349="PARCELADO ATÉ 3X",$D1349-($D1349*TAXAS!$D$21))/3,IF($A1349=TAXAS!$A$22,IF($B1349="PARCELADO ATÉ 3X",$D1349-($D1349*TAXAS!$D$22))/3,IF($A1349=TAXAS!$A$23,IF($B1349="PARCELADO ATÉ 3X",$D1349-($D1349*TAXAS!$D$23))/3,IF($A1349=TAXAS!$A$24,IF($B1349="PARCELADO ATÉ 3X",$D1349-($D1349*TAXAS!$D$24))/3,IF($A1349=TAXAS!$A$25,IF($B1349="PARCELADO ATÉ 3X",$D1349-($D1349*TAXAS!$D$25))/3,IF($A1349=TAXAS!$A$26,IF($B1349="PARCELADO ATÉ 3X",$D1349-($D1349*TAXAS!$D$26))/3,IF($A1349=TAXAS!$A$27,IF($B1349="PARCELADO ATÉ 3X",$D1349-($D1349*TAXAS!$D$27))/3))))))))))))))))))))))))/1</f>
        <v>0</v>
      </c>
      <c r="H1349" s="9">
        <f>IF($A1349="VISA",IF($B1349="PARCELADO ATÉ 6X",$D1349-(D1349*TAXAS!$E$4))/6,IF($A1349="MASTER",IF($B1349="PARCELADO ATÉ 6X",$D1349-(D1349*TAXAS!$E$5))/6,IF($A1349="ELO",IF($B1349="PARCELADO ATÉ 6X",$D1349-(D1349*TAXAS!$E$6))/6,IF($A1349="HIPERCARD",IF($B1349="PARCELADO ATÉ 6X",$D1349-(D1349*TAXAS!$E$7))/6,IF($A1349="DINERS",IF($B1349="PARCELADO ATÉ 6X",$D1349-(D1349*TAXAS!$E$8))/6,IF($A1349="AMERICA EXPRESS",IF($B1349="PARCELADO ATÉ 6X",$D1349-(D1349*TAXAS!$E$9))/6,IF($A1349=TAXAS!$A$10,IF($B1349="PARCELADO ATÉ 6X",$D1349-($D1349*TAXAS!$E$10))/6,IF($A1349=TAXAS!$A$11,IF($B1349="PARCELADO ATÉ 6X",$D1349-($D1349*TAXAS!$E$11))/6,IF($A1349=TAXAS!$A$12,IF($B1349="PARCELADO ATÉ 6X",$D1349-($D1349*TAXAS!$E$12))/6,IF($A1349=TAXAS!$A$13,IF($B1349="PARCELADO ATÉ 6X",$D1349-($D1349*TAXAS!$E$13))/6,IF($A1349=TAXAS!$A$14,IF($B1349="PARCELADO ATÉ 6X",$D1349-($D1349*TAXAS!$E$14))/6,IF($A1349=TAXAS!$A$15,IF($B1349="PARCELADO ATÉ 6X",$D1349-($D1349*TAXAS!$E$15))/6,IF($A1349=TAXAS!$A$16,IF($B1349="PARCELADO ATÉ 6X",$D1349-($D1349*TAXAS!$E$16))/6,IF($A1349=TAXAS!$A$17,IF($B1349="PARCELADO ATÉ 6X",$D1349-($D1349*TAXAS!$E$17))/6,IF($A1349=TAXAS!$A$18,IF($B1349="PARCELADO ATÉ 6X",$D1349-($D1349*TAXAS!$E$18))/6,IF($A1349=TAXAS!$A$19,IF($B1349="PARCELADO ATÉ 6X",$D1349-($D1349*TAXAS!$E$19))/6,IF($A1349=TAXAS!$A$20,IF($B1349="PARCELADO ATÉ 6X",$D1349-($D1349*TAXAS!$E$20))/6,IF($A1349=TAXAS!$A$21,IF($B1349="PARCELADO ATÉ 6X",$D1349-($D1349*TAXAS!$E$21))/6,IF($A1349=TAXAS!$A$22,IF($B1349="PARCELADO ATÉ 6X",$D1349-($D1349*TAXAS!$E$22))/6,IF($A1349=TAXAS!$A$23,IF($B1349="PARCELADO ATÉ 6X",$D1349-($D1349*TAXAS!$E$23))/6,IF($A1349=TAXAS!$A$24,IF($B1349="PARCELADO ATÉ 6X",$D1349-($D1349*TAXAS!$E$24))/6,IF($A1349=TAXAS!$A$25,IF($B1349="PARCELADO ATÉ 6X",$D1349-($D1349*TAXAS!$E$25))/6,IF($A1349=TAXAS!$A$26,IF($B1349="PARCELADO ATÉ 6X",$D1349-($D1349*TAXAS!$E$26))/6,IF($A1349=TAXAS!$A$27,IF($B1349="PARCELADO ATÉ 6X",$D1349-($D1349*TAXAS!$E$27))/6))))))))))))))))))))))))/1</f>
        <v>0</v>
      </c>
      <c r="I1349" s="9">
        <f>IF($A1349="VISA",IF($B1349="PARCELADO ATÉ 12X",$D1349-(D1349*TAXAS!$F$4))/12,IF($A1349="MASTER",IF($B1349="PARCELADO ATÉ 12X",$D1349-(D1349*TAXAS!$F$5))/12,IF($A1349="ELO",IF($B1349="PARCELADO ATÉ 12X",$D1349-(D1349*TAXAS!$F$6))/12,IF($A1349="HIPERCARD",IF($B1349="PARCELADO ATÉ 12X",$D1349-(D1349*TAXAS!$F$7))/12,IF($A1349="DINERS",IF($B1349="PARCELADO ATÉ 12X",$D1349-(D1349*TAXAS!$F$8))/12,IF($A1349="AMERICA EXPRESS",IF($B1349="PARCELADO ATÉ 12X",$D1349-(D1349*TAXAS!$F$9))/12,IF($A1349=TAXAS!$A$10,IF($B1349="PARCELADO ATÉ 12X",$D1349-($D1349*TAXAS!$F$10))/12,IF($A1349=TAXAS!$A$11,IF($B1349="PARCELADO ATÉ 12X",$D1349-($D1349*TAXAS!$F$11))/12,IF($A1349=TAXAS!$A$12,IF($B1349="PARCELADO ATÉ 12X",$D1349-($D1349*TAXAS!$F$12))/12,IF($A1349=TAXAS!$A$13,IF($B1349="PARCELADO ATÉ 12X",$D1349-($D1349*TAXAS!$F$13))/12,IF($A1349=TAXAS!$A$14,IF($B1349="PARCELADO ATÉ 12X",$D1349-($D1349*TAXAS!$F$14))/12,IF($A1349=TAXAS!$A$15,IF($B1349="PARCELADO ATÉ 12X",$D1349-($D1349*TAXAS!$F$15))/12,IF($A1349=TAXAS!$A$16,IF($B1349="PARCELADO ATÉ 12X",$D1349-($D1349*TAXAS!$F$16))/12,IF($A1349=TAXAS!$A$17,IF($B1349="PARCELADO ATÉ 12X",$D1349-($D1349*TAXAS!$F$17))/12,IF($A1349=TAXAS!$A$18,IF($B1349="PARCELADO ATÉ 12X",$D1349-($D1349*TAXAS!$F$18))/12,IF($A1349=TAXAS!$A$19,IF($B1349="PARCELADO ATÉ 12X",$D1349-($D1349*TAXAS!$F$19))/12,IF($A1349=TAXAS!$A$20,IF($B1349="PARCELADO ATÉ 12X",$D1349-($D1349*TAXAS!$F$20))/12,IF($A1349=TAXAS!$A$21,IF($B1349="PARCELADO ATÉ 12X",$D1349-($D1349*TAXAS!$F$21))/12,IF($A1349=TAXAS!$A$22,IF($B1349="PARCELADO ATÉ 12X",$D1349-($D1349*TAXAS!$F$22))/12,IF($A1349=TAXAS!$A$23,IF($B1349="PARCELADO ATÉ 12X",$D1349-($D1349*TAXAS!$F$23))/12,IF($A1349=TAXAS!$A$24,IF($B1349="PARCELADO ATÉ 12X",$D1349-($D1349*TAXAS!$F$24))/12,IF($A1349=TAXAS!$A$25,IF($B1349="PARCELADO ATÉ 12X",$D1349-($D1349*TAXAS!$F$25))/12,IF($A1349=TAXAS!$A$26,IF($B1349="PARCELADO ATÉ 12X",$D1349-($D1349*TAXAS!$F$26))/12,IF($A1349=TAXAS!$A$27,IF($B1349="PARCELADO ATÉ 12X",$D1349-($D1349*TAXAS!$F$27))/12))))))))))))))))))))))))/1</f>
        <v>0</v>
      </c>
      <c r="J1349" s="8">
        <f t="shared" si="0"/>
        <v>0</v>
      </c>
      <c r="K1349" s="10" t="b">
        <f>IF($B1349="PARCELADO ATÉ 3X",($D1349-($D1349*TAXAS!$D$4))-$J1349)</f>
        <v>0</v>
      </c>
      <c r="L1349" s="10" t="b">
        <f>IF($B1349="PARCELADO ATÉ 6X",($D1349-($D1349*TAXAS!$E$4))-$J1349)</f>
        <v>0</v>
      </c>
      <c r="M1349" s="10" t="b">
        <f>IF($B1349="PARCELADO ATÉ 12X",($D1349-($D1349*TAXAS!$F$4))-$J1349)</f>
        <v>0</v>
      </c>
      <c r="N1349" s="8">
        <f t="shared" si="1"/>
        <v>0</v>
      </c>
      <c r="O1349" s="10">
        <f t="shared" si="2"/>
        <v>0</v>
      </c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</row>
    <row r="1350" spans="1:31" ht="15.75" customHeight="1" x14ac:dyDescent="0.2">
      <c r="A1350" s="3"/>
      <c r="B1350" s="5"/>
      <c r="C1350" s="6"/>
      <c r="D1350" s="42"/>
      <c r="E1350" s="8">
        <f>IF($A1350="VISA",IF($B1350="DÉBITO",$D1350-($D1350*TAXAS!$B$4)),IF($A1350="MASTER",IF($B1350="DÉBITO",$D1350-($D1350*TAXAS!$B$5)),IF($A1350="ELO", IF($B1350="DÉBITO",$D1350-($D1350*TAXAS!$B$6)),IF($A1350="HIPERCARD",IF($B1350="DÉBITO",$D1350-($D1350*TAXAS!$B$7)),IF($A1350="DINERS",IF($B1350="DÉBITO",$D1350-($D1350*TAXAS!$B$8)),IF($A1350="AMERICA EXPRESS",IF($B1350="DÉBITO",$D1350-($D1350*TAXAS!$B$9)),IF($A1350=TAXAS!$A$10,IF($B1350="DÉBITO",$D1350-($D1350*TAXAS!$B$10)), IF($A1350=TAXAS!$A$11,IF($B1350="DÉBITO",$D1350-($D1350*TAXAS!$B$11)), IF($A1350=TAXAS!$A$12,IF($B1350="DÉBITO",$D1350-($D1350*TAXAS!$B$12)), IF($A1350=TAXAS!$A$13,IF($B1350="DÉBITO",$D1350-($D1350*TAXAS!$B$13)), IF($A1350=TAXAS!$A$14,IF($B1350="DÉBITO",$D1350-($D1350*TAXAS!$B$14)), IF($A1350=TAXAS!$A$15,IF($B1350="DÉBITO",$D1350-($D1350*TAXAS!$B$15)), IF($A1350=TAXAS!$A$16,IF($B1350="DÉBITO",$D1350-($D1350*TAXAS!$B$16)), IF($A1350=TAXAS!$A$17,IF($B1350="DÉBITO",$D1350-($D1350*TAXAS!$B$17)), IF($A1350=TAXAS!$A$18,IF($B1350="DÉBITO",$D1350-($D1350*TAXAS!$B$18)), IF($A1350=TAXAS!$A$19,IF($B1350="DÉBITO",$D1350-($D1350*TAXAS!$B$19)), IF($A1350=TAXAS!$A$20,IF($B1350="DÉBITO",$D1350-($D1350*TAXAS!$B$20)), IF($A1350=TAXAS!$A$21,IF($B1350="DÉBITO",$D1350-($D1350*TAXAS!$B$21)), IF($A1350=TAXAS!$A$22,IF($B1350="DÉBITO",$D1350-($D1350*TAXAS!$B$22)), IF($A1350=TAXAS!$A$23,IF($B1350="DÉBITO",$D1350-($D1350*TAXAS!$B$23)), IF($A1350=TAXAS!$A$24,IF($B1350="DÉBITO",$D1350-($D1350*TAXAS!$B$24)), IF($A1350=TAXAS!$A$25,IF($B1350="DÉBITO",$D1350-($D1350*TAXAS!$B$25)), IF($A1350=TAXAS!$A$26,IF($B1350="DÉBITO",$D1350-($D1350*TAXAS!$B$26)), IF($A1350=TAXAS!$A$27,IF($B1350="DÉBITO",$D1350-($D1350*TAXAS!$B$27))))))))))))))))))))))))))/1</f>
        <v>0</v>
      </c>
      <c r="F1350" s="8">
        <f>IF($A1350="VISA",IF($B1350="CRÉDITO",$D1350-($D1350*TAXAS!$C$4)),IF($A1350="MASTER",IF($B1350="CRÉDITO",$D1350-($D1350*TAXAS!$C$5)),IF($A1350="ELO", IF($B1350="CRÉDITO",$D1350-($D1350*TAXAS!$C$6)),IF($A1350="HIPERCARD",IF($B1350="CRÉDITO",$D1350-($D1350*TAXAS!$C$7)),IF($A1350="DINERS",IF($B1350="CRÉDITO",$D1350-($D1350*TAXAS!$C$8)),IF($A1350="AMERICA EXPRESS",IF($B1350="CRÉDITO",$D1350-($D1350*TAXAS!$C$9)),IF($A1350=TAXAS!$A$10,IF($B1350="CRÉDITO",$D1350-($D1350*TAXAS!$C$10)), IF($A1350=TAXAS!$A$11,IF($B1350="CRÉDITO",$D1350-($D1350*TAXAS!$C$11)), IF($A1350=TAXAS!$A$12,IF($B1350="CRÉDITO",$D1350-($D1350*TAXAS!$C$12)), IF($A1350=TAXAS!$A$13,IF($B1350="CRÉDITO",$D1350-($D1350*TAXAS!$C$13)), IF($A1350=TAXAS!$A$14,IF($B1350="CRÉDITO",$D1350-($D1350*TAXAS!$C$14)), IF($A1350=TAXAS!$A$15,IF($B1350="CRÉDITO",$D1350-($D1350*TAXAS!$C$15)), IF($A1350=TAXAS!$A$16,IF($B1350="CRÉDITO",$D1350-($D1350*TAXAS!$C$16)), IF($A1350=TAXAS!$A$17,IF($B1350="CRÉDITO",$D1350-($D1350*TAXAS!$C$17)), IF($A1350=TAXAS!$A$18,IF($B1350="CRÉDITO",$D1350-($D1350*TAXAS!$C$18)), IF($A1350=TAXAS!$A$19,IF($B1350="CRÉDITO",$D1350-($D1350*TAXAS!$C$19)), IF($A1350=TAXAS!$A$20,IF($B1350="CRÉDITO",$D1350-($D1350*TAXAS!$C$20)), IF($A1350=TAXAS!$A$21,IF($B1350="CRÉDITO",$D1350-($D1350*TAXAS!$C$21)), IF($A1350=TAXAS!$A$22,IF($B1350="CRÉDITO",$D1350-($D1350*TAXAS!$C$22)), IF($A1350=TAXAS!$A$23,IF($B1350="CRÉDITO",$D1350-($D1350*TAXAS!$C$23)), IF($A1350=TAXAS!$A$24,IF($B1350="CRÉDITO",$D1350-($D1350*TAXAS!$C$24)), IF($A1350=TAXAS!$A$25,IF($B1350="CRÉDITO",$D1350-($D1350*TAXAS!$C$25)), IF($A1350=TAXAS!$A$26,IF($B1350="CRÉDITO",$D1350-($D1350*TAXAS!$C$26)), IF($A1350=TAXAS!$A$27,IF($B1350="CRÉDITO",$D1350-($D1350*TAXAS!$C$27))))))))))))))))))))))))))/1</f>
        <v>0</v>
      </c>
      <c r="G1350" s="9">
        <f>IF($A1350="VISA",IF($B1350="PARCELADO ATÉ 3X",$D1350-(D1350*TAXAS!$D$4))/3,IF($A1350="MASTER",IF($B1350="PARCELADO ATÉ 3X",$D1350-(D1350*TAXAS!$D$5))/3,IF($A1350="ELO",IF($B1350="PARCELADO ATÉ 3X",$D1350-(D1350*TAXAS!$D$6))/3,IF($A1350="HIPERCARD",IF($B1350="PARCELADO ATÉ 3X",$D1350-(D1350*TAXAS!$D$7))/3,IF($A1350="DINERS",IF($B1350="PARCELADO ATÉ 3X",$D1350-(D1350*TAXAS!$D$8))/3,IF($A1350="AMERICA EXPRESS",IF($B1350="PARCELADO ATÉ 3X",$D1350-(D1350*TAXAS!$D$9))/3,IF($A1350=TAXAS!$A$10,IF($B1350="PARCELADO ATÉ 3X",$D1350-($D1350*TAXAS!$D$10))/3,IF($A1350=TAXAS!$A$11,IF($B1350="PARCELADO ATÉ 3X",$D1350-($D1350*TAXAS!$D$11))/3,IF($A1350=TAXAS!$A$12,IF($B1350="PARCELADO ATÉ 3X",$D1350-($D1350*TAXAS!$D$12))/3,IF($A1350=TAXAS!$A$13,IF($B1350="PARCELADO ATÉ 3X",$D1350-($D1350*TAXAS!$D$13))/3,IF($A1350=TAXAS!$A$14,IF($B1350="PARCELADO ATÉ 3X",$D1350-($D1350*TAXAS!$D$14))/3,IF($A1350=TAXAS!$A$15,IF($B1350="PARCELADO ATÉ 3X",$D1350-($D1350*TAXAS!$D$15))/3,IF($A1350=TAXAS!$A$16,IF($B1350="PARCELADO ATÉ 3X",$D1350-($D1350*TAXAS!$D$16))/3,IF($A1350=TAXAS!$A$17,IF($B1350="PARCELADO ATÉ 3X",$D1350-($D1350*TAXAS!$D$17))/3,IF($A1350=TAXAS!$A$18,IF($B1350="PARCELADO ATÉ 3X",$D1350-($D1350*TAXAS!$D$18))/3,IF($A1350=TAXAS!$A$19,IF($B1350="PARCELADO ATÉ 3X",$D1350-($D1350*TAXAS!$D$19))/3,IF($A1350=TAXAS!$A$20,IF($B1350="PARCELADO ATÉ 3X",$D1350-($D1350*TAXAS!$D$20))/3,IF($A1350=TAXAS!$A$21,IF($B1350="PARCELADO ATÉ 3X",$D1350-($D1350*TAXAS!$D$21))/3,IF($A1350=TAXAS!$A$22,IF($B1350="PARCELADO ATÉ 3X",$D1350-($D1350*TAXAS!$D$22))/3,IF($A1350=TAXAS!$A$23,IF($B1350="PARCELADO ATÉ 3X",$D1350-($D1350*TAXAS!$D$23))/3,IF($A1350=TAXAS!$A$24,IF($B1350="PARCELADO ATÉ 3X",$D1350-($D1350*TAXAS!$D$24))/3,IF($A1350=TAXAS!$A$25,IF($B1350="PARCELADO ATÉ 3X",$D1350-($D1350*TAXAS!$D$25))/3,IF($A1350=TAXAS!$A$26,IF($B1350="PARCELADO ATÉ 3X",$D1350-($D1350*TAXAS!$D$26))/3,IF($A1350=TAXAS!$A$27,IF($B1350="PARCELADO ATÉ 3X",$D1350-($D1350*TAXAS!$D$27))/3))))))))))))))))))))))))/1</f>
        <v>0</v>
      </c>
      <c r="H1350" s="9">
        <f>IF($A1350="VISA",IF($B1350="PARCELADO ATÉ 6X",$D1350-(D1350*TAXAS!$E$4))/6,IF($A1350="MASTER",IF($B1350="PARCELADO ATÉ 6X",$D1350-(D1350*TAXAS!$E$5))/6,IF($A1350="ELO",IF($B1350="PARCELADO ATÉ 6X",$D1350-(D1350*TAXAS!$E$6))/6,IF($A1350="HIPERCARD",IF($B1350="PARCELADO ATÉ 6X",$D1350-(D1350*TAXAS!$E$7))/6,IF($A1350="DINERS",IF($B1350="PARCELADO ATÉ 6X",$D1350-(D1350*TAXAS!$E$8))/6,IF($A1350="AMERICA EXPRESS",IF($B1350="PARCELADO ATÉ 6X",$D1350-(D1350*TAXAS!$E$9))/6,IF($A1350=TAXAS!$A$10,IF($B1350="PARCELADO ATÉ 6X",$D1350-($D1350*TAXAS!$E$10))/6,IF($A1350=TAXAS!$A$11,IF($B1350="PARCELADO ATÉ 6X",$D1350-($D1350*TAXAS!$E$11))/6,IF($A1350=TAXAS!$A$12,IF($B1350="PARCELADO ATÉ 6X",$D1350-($D1350*TAXAS!$E$12))/6,IF($A1350=TAXAS!$A$13,IF($B1350="PARCELADO ATÉ 6X",$D1350-($D1350*TAXAS!$E$13))/6,IF($A1350=TAXAS!$A$14,IF($B1350="PARCELADO ATÉ 6X",$D1350-($D1350*TAXAS!$E$14))/6,IF($A1350=TAXAS!$A$15,IF($B1350="PARCELADO ATÉ 6X",$D1350-($D1350*TAXAS!$E$15))/6,IF($A1350=TAXAS!$A$16,IF($B1350="PARCELADO ATÉ 6X",$D1350-($D1350*TAXAS!$E$16))/6,IF($A1350=TAXAS!$A$17,IF($B1350="PARCELADO ATÉ 6X",$D1350-($D1350*TAXAS!$E$17))/6,IF($A1350=TAXAS!$A$18,IF($B1350="PARCELADO ATÉ 6X",$D1350-($D1350*TAXAS!$E$18))/6,IF($A1350=TAXAS!$A$19,IF($B1350="PARCELADO ATÉ 6X",$D1350-($D1350*TAXAS!$E$19))/6,IF($A1350=TAXAS!$A$20,IF($B1350="PARCELADO ATÉ 6X",$D1350-($D1350*TAXAS!$E$20))/6,IF($A1350=TAXAS!$A$21,IF($B1350="PARCELADO ATÉ 6X",$D1350-($D1350*TAXAS!$E$21))/6,IF($A1350=TAXAS!$A$22,IF($B1350="PARCELADO ATÉ 6X",$D1350-($D1350*TAXAS!$E$22))/6,IF($A1350=TAXAS!$A$23,IF($B1350="PARCELADO ATÉ 6X",$D1350-($D1350*TAXAS!$E$23))/6,IF($A1350=TAXAS!$A$24,IF($B1350="PARCELADO ATÉ 6X",$D1350-($D1350*TAXAS!$E$24))/6,IF($A1350=TAXAS!$A$25,IF($B1350="PARCELADO ATÉ 6X",$D1350-($D1350*TAXAS!$E$25))/6,IF($A1350=TAXAS!$A$26,IF($B1350="PARCELADO ATÉ 6X",$D1350-($D1350*TAXAS!$E$26))/6,IF($A1350=TAXAS!$A$27,IF($B1350="PARCELADO ATÉ 6X",$D1350-($D1350*TAXAS!$E$27))/6))))))))))))))))))))))))/1</f>
        <v>0</v>
      </c>
      <c r="I1350" s="9">
        <f>IF($A1350="VISA",IF($B1350="PARCELADO ATÉ 12X",$D1350-(D1350*TAXAS!$F$4))/12,IF($A1350="MASTER",IF($B1350="PARCELADO ATÉ 12X",$D1350-(D1350*TAXAS!$F$5))/12,IF($A1350="ELO",IF($B1350="PARCELADO ATÉ 12X",$D1350-(D1350*TAXAS!$F$6))/12,IF($A1350="HIPERCARD",IF($B1350="PARCELADO ATÉ 12X",$D1350-(D1350*TAXAS!$F$7))/12,IF($A1350="DINERS",IF($B1350="PARCELADO ATÉ 12X",$D1350-(D1350*TAXAS!$F$8))/12,IF($A1350="AMERICA EXPRESS",IF($B1350="PARCELADO ATÉ 12X",$D1350-(D1350*TAXAS!$F$9))/12,IF($A1350=TAXAS!$A$10,IF($B1350="PARCELADO ATÉ 12X",$D1350-($D1350*TAXAS!$F$10))/12,IF($A1350=TAXAS!$A$11,IF($B1350="PARCELADO ATÉ 12X",$D1350-($D1350*TAXAS!$F$11))/12,IF($A1350=TAXAS!$A$12,IF($B1350="PARCELADO ATÉ 12X",$D1350-($D1350*TAXAS!$F$12))/12,IF($A1350=TAXAS!$A$13,IF($B1350="PARCELADO ATÉ 12X",$D1350-($D1350*TAXAS!$F$13))/12,IF($A1350=TAXAS!$A$14,IF($B1350="PARCELADO ATÉ 12X",$D1350-($D1350*TAXAS!$F$14))/12,IF($A1350=TAXAS!$A$15,IF($B1350="PARCELADO ATÉ 12X",$D1350-($D1350*TAXAS!$F$15))/12,IF($A1350=TAXAS!$A$16,IF($B1350="PARCELADO ATÉ 12X",$D1350-($D1350*TAXAS!$F$16))/12,IF($A1350=TAXAS!$A$17,IF($B1350="PARCELADO ATÉ 12X",$D1350-($D1350*TAXAS!$F$17))/12,IF($A1350=TAXAS!$A$18,IF($B1350="PARCELADO ATÉ 12X",$D1350-($D1350*TAXAS!$F$18))/12,IF($A1350=TAXAS!$A$19,IF($B1350="PARCELADO ATÉ 12X",$D1350-($D1350*TAXAS!$F$19))/12,IF($A1350=TAXAS!$A$20,IF($B1350="PARCELADO ATÉ 12X",$D1350-($D1350*TAXAS!$F$20))/12,IF($A1350=TAXAS!$A$21,IF($B1350="PARCELADO ATÉ 12X",$D1350-($D1350*TAXAS!$F$21))/12,IF($A1350=TAXAS!$A$22,IF($B1350="PARCELADO ATÉ 12X",$D1350-($D1350*TAXAS!$F$22))/12,IF($A1350=TAXAS!$A$23,IF($B1350="PARCELADO ATÉ 12X",$D1350-($D1350*TAXAS!$F$23))/12,IF($A1350=TAXAS!$A$24,IF($B1350="PARCELADO ATÉ 12X",$D1350-($D1350*TAXAS!$F$24))/12,IF($A1350=TAXAS!$A$25,IF($B1350="PARCELADO ATÉ 12X",$D1350-($D1350*TAXAS!$F$25))/12,IF($A1350=TAXAS!$A$26,IF($B1350="PARCELADO ATÉ 12X",$D1350-($D1350*TAXAS!$F$26))/12,IF($A1350=TAXAS!$A$27,IF($B1350="PARCELADO ATÉ 12X",$D1350-($D1350*TAXAS!$F$27))/12))))))))))))))))))))))))/1</f>
        <v>0</v>
      </c>
      <c r="J1350" s="8">
        <f t="shared" si="0"/>
        <v>0</v>
      </c>
      <c r="K1350" s="10" t="b">
        <f>IF($B1350="PARCELADO ATÉ 3X",($D1350-($D1350*TAXAS!$D$4))-$J1350)</f>
        <v>0</v>
      </c>
      <c r="L1350" s="10" t="b">
        <f>IF($B1350="PARCELADO ATÉ 6X",($D1350-($D1350*TAXAS!$E$4))-$J1350)</f>
        <v>0</v>
      </c>
      <c r="M1350" s="10" t="b">
        <f>IF($B1350="PARCELADO ATÉ 12X",($D1350-($D1350*TAXAS!$F$4))-$J1350)</f>
        <v>0</v>
      </c>
      <c r="N1350" s="8">
        <f t="shared" si="1"/>
        <v>0</v>
      </c>
      <c r="O1350" s="10">
        <f t="shared" si="2"/>
        <v>0</v>
      </c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</row>
    <row r="1351" spans="1:31" ht="15.75" customHeight="1" x14ac:dyDescent="0.2">
      <c r="A1351" s="3"/>
      <c r="B1351" s="5"/>
      <c r="C1351" s="6"/>
      <c r="D1351" s="42"/>
      <c r="E1351" s="8">
        <f>IF($A1351="VISA",IF($B1351="DÉBITO",$D1351-($D1351*TAXAS!$B$4)),IF($A1351="MASTER",IF($B1351="DÉBITO",$D1351-($D1351*TAXAS!$B$5)),IF($A1351="ELO", IF($B1351="DÉBITO",$D1351-($D1351*TAXAS!$B$6)),IF($A1351="HIPERCARD",IF($B1351="DÉBITO",$D1351-($D1351*TAXAS!$B$7)),IF($A1351="DINERS",IF($B1351="DÉBITO",$D1351-($D1351*TAXAS!$B$8)),IF($A1351="AMERICA EXPRESS",IF($B1351="DÉBITO",$D1351-($D1351*TAXAS!$B$9)),IF($A1351=TAXAS!$A$10,IF($B1351="DÉBITO",$D1351-($D1351*TAXAS!$B$10)), IF($A1351=TAXAS!$A$11,IF($B1351="DÉBITO",$D1351-($D1351*TAXAS!$B$11)), IF($A1351=TAXAS!$A$12,IF($B1351="DÉBITO",$D1351-($D1351*TAXAS!$B$12)), IF($A1351=TAXAS!$A$13,IF($B1351="DÉBITO",$D1351-($D1351*TAXAS!$B$13)), IF($A1351=TAXAS!$A$14,IF($B1351="DÉBITO",$D1351-($D1351*TAXAS!$B$14)), IF($A1351=TAXAS!$A$15,IF($B1351="DÉBITO",$D1351-($D1351*TAXAS!$B$15)), IF($A1351=TAXAS!$A$16,IF($B1351="DÉBITO",$D1351-($D1351*TAXAS!$B$16)), IF($A1351=TAXAS!$A$17,IF($B1351="DÉBITO",$D1351-($D1351*TAXAS!$B$17)), IF($A1351=TAXAS!$A$18,IF($B1351="DÉBITO",$D1351-($D1351*TAXAS!$B$18)), IF($A1351=TAXAS!$A$19,IF($B1351="DÉBITO",$D1351-($D1351*TAXAS!$B$19)), IF($A1351=TAXAS!$A$20,IF($B1351="DÉBITO",$D1351-($D1351*TAXAS!$B$20)), IF($A1351=TAXAS!$A$21,IF($B1351="DÉBITO",$D1351-($D1351*TAXAS!$B$21)), IF($A1351=TAXAS!$A$22,IF($B1351="DÉBITO",$D1351-($D1351*TAXAS!$B$22)), IF($A1351=TAXAS!$A$23,IF($B1351="DÉBITO",$D1351-($D1351*TAXAS!$B$23)), IF($A1351=TAXAS!$A$24,IF($B1351="DÉBITO",$D1351-($D1351*TAXAS!$B$24)), IF($A1351=TAXAS!$A$25,IF($B1351="DÉBITO",$D1351-($D1351*TAXAS!$B$25)), IF($A1351=TAXAS!$A$26,IF($B1351="DÉBITO",$D1351-($D1351*TAXAS!$B$26)), IF($A1351=TAXAS!$A$27,IF($B1351="DÉBITO",$D1351-($D1351*TAXAS!$B$27))))))))))))))))))))))))))/1</f>
        <v>0</v>
      </c>
      <c r="F1351" s="8">
        <f>IF($A1351="VISA",IF($B1351="CRÉDITO",$D1351-($D1351*TAXAS!$C$4)),IF($A1351="MASTER",IF($B1351="CRÉDITO",$D1351-($D1351*TAXAS!$C$5)),IF($A1351="ELO", IF($B1351="CRÉDITO",$D1351-($D1351*TAXAS!$C$6)),IF($A1351="HIPERCARD",IF($B1351="CRÉDITO",$D1351-($D1351*TAXAS!$C$7)),IF($A1351="DINERS",IF($B1351="CRÉDITO",$D1351-($D1351*TAXAS!$C$8)),IF($A1351="AMERICA EXPRESS",IF($B1351="CRÉDITO",$D1351-($D1351*TAXAS!$C$9)),IF($A1351=TAXAS!$A$10,IF($B1351="CRÉDITO",$D1351-($D1351*TAXAS!$C$10)), IF($A1351=TAXAS!$A$11,IF($B1351="CRÉDITO",$D1351-($D1351*TAXAS!$C$11)), IF($A1351=TAXAS!$A$12,IF($B1351="CRÉDITO",$D1351-($D1351*TAXAS!$C$12)), IF($A1351=TAXAS!$A$13,IF($B1351="CRÉDITO",$D1351-($D1351*TAXAS!$C$13)), IF($A1351=TAXAS!$A$14,IF($B1351="CRÉDITO",$D1351-($D1351*TAXAS!$C$14)), IF($A1351=TAXAS!$A$15,IF($B1351="CRÉDITO",$D1351-($D1351*TAXAS!$C$15)), IF($A1351=TAXAS!$A$16,IF($B1351="CRÉDITO",$D1351-($D1351*TAXAS!$C$16)), IF($A1351=TAXAS!$A$17,IF($B1351="CRÉDITO",$D1351-($D1351*TAXAS!$C$17)), IF($A1351=TAXAS!$A$18,IF($B1351="CRÉDITO",$D1351-($D1351*TAXAS!$C$18)), IF($A1351=TAXAS!$A$19,IF($B1351="CRÉDITO",$D1351-($D1351*TAXAS!$C$19)), IF($A1351=TAXAS!$A$20,IF($B1351="CRÉDITO",$D1351-($D1351*TAXAS!$C$20)), IF($A1351=TAXAS!$A$21,IF($B1351="CRÉDITO",$D1351-($D1351*TAXAS!$C$21)), IF($A1351=TAXAS!$A$22,IF($B1351="CRÉDITO",$D1351-($D1351*TAXAS!$C$22)), IF($A1351=TAXAS!$A$23,IF($B1351="CRÉDITO",$D1351-($D1351*TAXAS!$C$23)), IF($A1351=TAXAS!$A$24,IF($B1351="CRÉDITO",$D1351-($D1351*TAXAS!$C$24)), IF($A1351=TAXAS!$A$25,IF($B1351="CRÉDITO",$D1351-($D1351*TAXAS!$C$25)), IF($A1351=TAXAS!$A$26,IF($B1351="CRÉDITO",$D1351-($D1351*TAXAS!$C$26)), IF($A1351=TAXAS!$A$27,IF($B1351="CRÉDITO",$D1351-($D1351*TAXAS!$C$27))))))))))))))))))))))))))/1</f>
        <v>0</v>
      </c>
      <c r="G1351" s="9">
        <f>IF($A1351="VISA",IF($B1351="PARCELADO ATÉ 3X",$D1351-(D1351*TAXAS!$D$4))/3,IF($A1351="MASTER",IF($B1351="PARCELADO ATÉ 3X",$D1351-(D1351*TAXAS!$D$5))/3,IF($A1351="ELO",IF($B1351="PARCELADO ATÉ 3X",$D1351-(D1351*TAXAS!$D$6))/3,IF($A1351="HIPERCARD",IF($B1351="PARCELADO ATÉ 3X",$D1351-(D1351*TAXAS!$D$7))/3,IF($A1351="DINERS",IF($B1351="PARCELADO ATÉ 3X",$D1351-(D1351*TAXAS!$D$8))/3,IF($A1351="AMERICA EXPRESS",IF($B1351="PARCELADO ATÉ 3X",$D1351-(D1351*TAXAS!$D$9))/3,IF($A1351=TAXAS!$A$10,IF($B1351="PARCELADO ATÉ 3X",$D1351-($D1351*TAXAS!$D$10))/3,IF($A1351=TAXAS!$A$11,IF($B1351="PARCELADO ATÉ 3X",$D1351-($D1351*TAXAS!$D$11))/3,IF($A1351=TAXAS!$A$12,IF($B1351="PARCELADO ATÉ 3X",$D1351-($D1351*TAXAS!$D$12))/3,IF($A1351=TAXAS!$A$13,IF($B1351="PARCELADO ATÉ 3X",$D1351-($D1351*TAXAS!$D$13))/3,IF($A1351=TAXAS!$A$14,IF($B1351="PARCELADO ATÉ 3X",$D1351-($D1351*TAXAS!$D$14))/3,IF($A1351=TAXAS!$A$15,IF($B1351="PARCELADO ATÉ 3X",$D1351-($D1351*TAXAS!$D$15))/3,IF($A1351=TAXAS!$A$16,IF($B1351="PARCELADO ATÉ 3X",$D1351-($D1351*TAXAS!$D$16))/3,IF($A1351=TAXAS!$A$17,IF($B1351="PARCELADO ATÉ 3X",$D1351-($D1351*TAXAS!$D$17))/3,IF($A1351=TAXAS!$A$18,IF($B1351="PARCELADO ATÉ 3X",$D1351-($D1351*TAXAS!$D$18))/3,IF($A1351=TAXAS!$A$19,IF($B1351="PARCELADO ATÉ 3X",$D1351-($D1351*TAXAS!$D$19))/3,IF($A1351=TAXAS!$A$20,IF($B1351="PARCELADO ATÉ 3X",$D1351-($D1351*TAXAS!$D$20))/3,IF($A1351=TAXAS!$A$21,IF($B1351="PARCELADO ATÉ 3X",$D1351-($D1351*TAXAS!$D$21))/3,IF($A1351=TAXAS!$A$22,IF($B1351="PARCELADO ATÉ 3X",$D1351-($D1351*TAXAS!$D$22))/3,IF($A1351=TAXAS!$A$23,IF($B1351="PARCELADO ATÉ 3X",$D1351-($D1351*TAXAS!$D$23))/3,IF($A1351=TAXAS!$A$24,IF($B1351="PARCELADO ATÉ 3X",$D1351-($D1351*TAXAS!$D$24))/3,IF($A1351=TAXAS!$A$25,IF($B1351="PARCELADO ATÉ 3X",$D1351-($D1351*TAXAS!$D$25))/3,IF($A1351=TAXAS!$A$26,IF($B1351="PARCELADO ATÉ 3X",$D1351-($D1351*TAXAS!$D$26))/3,IF($A1351=TAXAS!$A$27,IF($B1351="PARCELADO ATÉ 3X",$D1351-($D1351*TAXAS!$D$27))/3))))))))))))))))))))))))/1</f>
        <v>0</v>
      </c>
      <c r="H1351" s="9">
        <f>IF($A1351="VISA",IF($B1351="PARCELADO ATÉ 6X",$D1351-(D1351*TAXAS!$E$4))/6,IF($A1351="MASTER",IF($B1351="PARCELADO ATÉ 6X",$D1351-(D1351*TAXAS!$E$5))/6,IF($A1351="ELO",IF($B1351="PARCELADO ATÉ 6X",$D1351-(D1351*TAXAS!$E$6))/6,IF($A1351="HIPERCARD",IF($B1351="PARCELADO ATÉ 6X",$D1351-(D1351*TAXAS!$E$7))/6,IF($A1351="DINERS",IF($B1351="PARCELADO ATÉ 6X",$D1351-(D1351*TAXAS!$E$8))/6,IF($A1351="AMERICA EXPRESS",IF($B1351="PARCELADO ATÉ 6X",$D1351-(D1351*TAXAS!$E$9))/6,IF($A1351=TAXAS!$A$10,IF($B1351="PARCELADO ATÉ 6X",$D1351-($D1351*TAXAS!$E$10))/6,IF($A1351=TAXAS!$A$11,IF($B1351="PARCELADO ATÉ 6X",$D1351-($D1351*TAXAS!$E$11))/6,IF($A1351=TAXAS!$A$12,IF($B1351="PARCELADO ATÉ 6X",$D1351-($D1351*TAXAS!$E$12))/6,IF($A1351=TAXAS!$A$13,IF($B1351="PARCELADO ATÉ 6X",$D1351-($D1351*TAXAS!$E$13))/6,IF($A1351=TAXAS!$A$14,IF($B1351="PARCELADO ATÉ 6X",$D1351-($D1351*TAXAS!$E$14))/6,IF($A1351=TAXAS!$A$15,IF($B1351="PARCELADO ATÉ 6X",$D1351-($D1351*TAXAS!$E$15))/6,IF($A1351=TAXAS!$A$16,IF($B1351="PARCELADO ATÉ 6X",$D1351-($D1351*TAXAS!$E$16))/6,IF($A1351=TAXAS!$A$17,IF($B1351="PARCELADO ATÉ 6X",$D1351-($D1351*TAXAS!$E$17))/6,IF($A1351=TAXAS!$A$18,IF($B1351="PARCELADO ATÉ 6X",$D1351-($D1351*TAXAS!$E$18))/6,IF($A1351=TAXAS!$A$19,IF($B1351="PARCELADO ATÉ 6X",$D1351-($D1351*TAXAS!$E$19))/6,IF($A1351=TAXAS!$A$20,IF($B1351="PARCELADO ATÉ 6X",$D1351-($D1351*TAXAS!$E$20))/6,IF($A1351=TAXAS!$A$21,IF($B1351="PARCELADO ATÉ 6X",$D1351-($D1351*TAXAS!$E$21))/6,IF($A1351=TAXAS!$A$22,IF($B1351="PARCELADO ATÉ 6X",$D1351-($D1351*TAXAS!$E$22))/6,IF($A1351=TAXAS!$A$23,IF($B1351="PARCELADO ATÉ 6X",$D1351-($D1351*TAXAS!$E$23))/6,IF($A1351=TAXAS!$A$24,IF($B1351="PARCELADO ATÉ 6X",$D1351-($D1351*TAXAS!$E$24))/6,IF($A1351=TAXAS!$A$25,IF($B1351="PARCELADO ATÉ 6X",$D1351-($D1351*TAXAS!$E$25))/6,IF($A1351=TAXAS!$A$26,IF($B1351="PARCELADO ATÉ 6X",$D1351-($D1351*TAXAS!$E$26))/6,IF($A1351=TAXAS!$A$27,IF($B1351="PARCELADO ATÉ 6X",$D1351-($D1351*TAXAS!$E$27))/6))))))))))))))))))))))))/1</f>
        <v>0</v>
      </c>
      <c r="I1351" s="9">
        <f>IF($A1351="VISA",IF($B1351="PARCELADO ATÉ 12X",$D1351-(D1351*TAXAS!$F$4))/12,IF($A1351="MASTER",IF($B1351="PARCELADO ATÉ 12X",$D1351-(D1351*TAXAS!$F$5))/12,IF($A1351="ELO",IF($B1351="PARCELADO ATÉ 12X",$D1351-(D1351*TAXAS!$F$6))/12,IF($A1351="HIPERCARD",IF($B1351="PARCELADO ATÉ 12X",$D1351-(D1351*TAXAS!$F$7))/12,IF($A1351="DINERS",IF($B1351="PARCELADO ATÉ 12X",$D1351-(D1351*TAXAS!$F$8))/12,IF($A1351="AMERICA EXPRESS",IF($B1351="PARCELADO ATÉ 12X",$D1351-(D1351*TAXAS!$F$9))/12,IF($A1351=TAXAS!$A$10,IF($B1351="PARCELADO ATÉ 12X",$D1351-($D1351*TAXAS!$F$10))/12,IF($A1351=TAXAS!$A$11,IF($B1351="PARCELADO ATÉ 12X",$D1351-($D1351*TAXAS!$F$11))/12,IF($A1351=TAXAS!$A$12,IF($B1351="PARCELADO ATÉ 12X",$D1351-($D1351*TAXAS!$F$12))/12,IF($A1351=TAXAS!$A$13,IF($B1351="PARCELADO ATÉ 12X",$D1351-($D1351*TAXAS!$F$13))/12,IF($A1351=TAXAS!$A$14,IF($B1351="PARCELADO ATÉ 12X",$D1351-($D1351*TAXAS!$F$14))/12,IF($A1351=TAXAS!$A$15,IF($B1351="PARCELADO ATÉ 12X",$D1351-($D1351*TAXAS!$F$15))/12,IF($A1351=TAXAS!$A$16,IF($B1351="PARCELADO ATÉ 12X",$D1351-($D1351*TAXAS!$F$16))/12,IF($A1351=TAXAS!$A$17,IF($B1351="PARCELADO ATÉ 12X",$D1351-($D1351*TAXAS!$F$17))/12,IF($A1351=TAXAS!$A$18,IF($B1351="PARCELADO ATÉ 12X",$D1351-($D1351*TAXAS!$F$18))/12,IF($A1351=TAXAS!$A$19,IF($B1351="PARCELADO ATÉ 12X",$D1351-($D1351*TAXAS!$F$19))/12,IF($A1351=TAXAS!$A$20,IF($B1351="PARCELADO ATÉ 12X",$D1351-($D1351*TAXAS!$F$20))/12,IF($A1351=TAXAS!$A$21,IF($B1351="PARCELADO ATÉ 12X",$D1351-($D1351*TAXAS!$F$21))/12,IF($A1351=TAXAS!$A$22,IF($B1351="PARCELADO ATÉ 12X",$D1351-($D1351*TAXAS!$F$22))/12,IF($A1351=TAXAS!$A$23,IF($B1351="PARCELADO ATÉ 12X",$D1351-($D1351*TAXAS!$F$23))/12,IF($A1351=TAXAS!$A$24,IF($B1351="PARCELADO ATÉ 12X",$D1351-($D1351*TAXAS!$F$24))/12,IF($A1351=TAXAS!$A$25,IF($B1351="PARCELADO ATÉ 12X",$D1351-($D1351*TAXAS!$F$25))/12,IF($A1351=TAXAS!$A$26,IF($B1351="PARCELADO ATÉ 12X",$D1351-($D1351*TAXAS!$F$26))/12,IF($A1351=TAXAS!$A$27,IF($B1351="PARCELADO ATÉ 12X",$D1351-($D1351*TAXAS!$F$27))/12))))))))))))))))))))))))/1</f>
        <v>0</v>
      </c>
      <c r="J1351" s="8">
        <f t="shared" si="0"/>
        <v>0</v>
      </c>
      <c r="K1351" s="10" t="b">
        <f>IF($B1351="PARCELADO ATÉ 3X",($D1351-($D1351*TAXAS!$D$4))-$J1351)</f>
        <v>0</v>
      </c>
      <c r="L1351" s="10" t="b">
        <f>IF($B1351="PARCELADO ATÉ 6X",($D1351-($D1351*TAXAS!$E$4))-$J1351)</f>
        <v>0</v>
      </c>
      <c r="M1351" s="10" t="b">
        <f>IF($B1351="PARCELADO ATÉ 12X",($D1351-($D1351*TAXAS!$F$4))-$J1351)</f>
        <v>0</v>
      </c>
      <c r="N1351" s="8">
        <f t="shared" si="1"/>
        <v>0</v>
      </c>
      <c r="O1351" s="10">
        <f t="shared" si="2"/>
        <v>0</v>
      </c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</row>
    <row r="1352" spans="1:31" ht="15.75" customHeight="1" x14ac:dyDescent="0.2">
      <c r="A1352" s="3"/>
      <c r="B1352" s="5"/>
      <c r="C1352" s="6"/>
      <c r="D1352" s="42"/>
      <c r="E1352" s="8">
        <f>IF($A1352="VISA",IF($B1352="DÉBITO",$D1352-($D1352*TAXAS!$B$4)),IF($A1352="MASTER",IF($B1352="DÉBITO",$D1352-($D1352*TAXAS!$B$5)),IF($A1352="ELO", IF($B1352="DÉBITO",$D1352-($D1352*TAXAS!$B$6)),IF($A1352="HIPERCARD",IF($B1352="DÉBITO",$D1352-($D1352*TAXAS!$B$7)),IF($A1352="DINERS",IF($B1352="DÉBITO",$D1352-($D1352*TAXAS!$B$8)),IF($A1352="AMERICA EXPRESS",IF($B1352="DÉBITO",$D1352-($D1352*TAXAS!$B$9)),IF($A1352=TAXAS!$A$10,IF($B1352="DÉBITO",$D1352-($D1352*TAXAS!$B$10)), IF($A1352=TAXAS!$A$11,IF($B1352="DÉBITO",$D1352-($D1352*TAXAS!$B$11)), IF($A1352=TAXAS!$A$12,IF($B1352="DÉBITO",$D1352-($D1352*TAXAS!$B$12)), IF($A1352=TAXAS!$A$13,IF($B1352="DÉBITO",$D1352-($D1352*TAXAS!$B$13)), IF($A1352=TAXAS!$A$14,IF($B1352="DÉBITO",$D1352-($D1352*TAXAS!$B$14)), IF($A1352=TAXAS!$A$15,IF($B1352="DÉBITO",$D1352-($D1352*TAXAS!$B$15)), IF($A1352=TAXAS!$A$16,IF($B1352="DÉBITO",$D1352-($D1352*TAXAS!$B$16)), IF($A1352=TAXAS!$A$17,IF($B1352="DÉBITO",$D1352-($D1352*TAXAS!$B$17)), IF($A1352=TAXAS!$A$18,IF($B1352="DÉBITO",$D1352-($D1352*TAXAS!$B$18)), IF($A1352=TAXAS!$A$19,IF($B1352="DÉBITO",$D1352-($D1352*TAXAS!$B$19)), IF($A1352=TAXAS!$A$20,IF($B1352="DÉBITO",$D1352-($D1352*TAXAS!$B$20)), IF($A1352=TAXAS!$A$21,IF($B1352="DÉBITO",$D1352-($D1352*TAXAS!$B$21)), IF($A1352=TAXAS!$A$22,IF($B1352="DÉBITO",$D1352-($D1352*TAXAS!$B$22)), IF($A1352=TAXAS!$A$23,IF($B1352="DÉBITO",$D1352-($D1352*TAXAS!$B$23)), IF($A1352=TAXAS!$A$24,IF($B1352="DÉBITO",$D1352-($D1352*TAXAS!$B$24)), IF($A1352=TAXAS!$A$25,IF($B1352="DÉBITO",$D1352-($D1352*TAXAS!$B$25)), IF($A1352=TAXAS!$A$26,IF($B1352="DÉBITO",$D1352-($D1352*TAXAS!$B$26)), IF($A1352=TAXAS!$A$27,IF($B1352="DÉBITO",$D1352-($D1352*TAXAS!$B$27))))))))))))))))))))))))))/1</f>
        <v>0</v>
      </c>
      <c r="F1352" s="8">
        <f>IF($A1352="VISA",IF($B1352="CRÉDITO",$D1352-($D1352*TAXAS!$C$4)),IF($A1352="MASTER",IF($B1352="CRÉDITO",$D1352-($D1352*TAXAS!$C$5)),IF($A1352="ELO", IF($B1352="CRÉDITO",$D1352-($D1352*TAXAS!$C$6)),IF($A1352="HIPERCARD",IF($B1352="CRÉDITO",$D1352-($D1352*TAXAS!$C$7)),IF($A1352="DINERS",IF($B1352="CRÉDITO",$D1352-($D1352*TAXAS!$C$8)),IF($A1352="AMERICA EXPRESS",IF($B1352="CRÉDITO",$D1352-($D1352*TAXAS!$C$9)),IF($A1352=TAXAS!$A$10,IF($B1352="CRÉDITO",$D1352-($D1352*TAXAS!$C$10)), IF($A1352=TAXAS!$A$11,IF($B1352="CRÉDITO",$D1352-($D1352*TAXAS!$C$11)), IF($A1352=TAXAS!$A$12,IF($B1352="CRÉDITO",$D1352-($D1352*TAXAS!$C$12)), IF($A1352=TAXAS!$A$13,IF($B1352="CRÉDITO",$D1352-($D1352*TAXAS!$C$13)), IF($A1352=TAXAS!$A$14,IF($B1352="CRÉDITO",$D1352-($D1352*TAXAS!$C$14)), IF($A1352=TAXAS!$A$15,IF($B1352="CRÉDITO",$D1352-($D1352*TAXAS!$C$15)), IF($A1352=TAXAS!$A$16,IF($B1352="CRÉDITO",$D1352-($D1352*TAXAS!$C$16)), IF($A1352=TAXAS!$A$17,IF($B1352="CRÉDITO",$D1352-($D1352*TAXAS!$C$17)), IF($A1352=TAXAS!$A$18,IF($B1352="CRÉDITO",$D1352-($D1352*TAXAS!$C$18)), IF($A1352=TAXAS!$A$19,IF($B1352="CRÉDITO",$D1352-($D1352*TAXAS!$C$19)), IF($A1352=TAXAS!$A$20,IF($B1352="CRÉDITO",$D1352-($D1352*TAXAS!$C$20)), IF($A1352=TAXAS!$A$21,IF($B1352="CRÉDITO",$D1352-($D1352*TAXAS!$C$21)), IF($A1352=TAXAS!$A$22,IF($B1352="CRÉDITO",$D1352-($D1352*TAXAS!$C$22)), IF($A1352=TAXAS!$A$23,IF($B1352="CRÉDITO",$D1352-($D1352*TAXAS!$C$23)), IF($A1352=TAXAS!$A$24,IF($B1352="CRÉDITO",$D1352-($D1352*TAXAS!$C$24)), IF($A1352=TAXAS!$A$25,IF($B1352="CRÉDITO",$D1352-($D1352*TAXAS!$C$25)), IF($A1352=TAXAS!$A$26,IF($B1352="CRÉDITO",$D1352-($D1352*TAXAS!$C$26)), IF($A1352=TAXAS!$A$27,IF($B1352="CRÉDITO",$D1352-($D1352*TAXAS!$C$27))))))))))))))))))))))))))/1</f>
        <v>0</v>
      </c>
      <c r="G1352" s="9">
        <f>IF($A1352="VISA",IF($B1352="PARCELADO ATÉ 3X",$D1352-(D1352*TAXAS!$D$4))/3,IF($A1352="MASTER",IF($B1352="PARCELADO ATÉ 3X",$D1352-(D1352*TAXAS!$D$5))/3,IF($A1352="ELO",IF($B1352="PARCELADO ATÉ 3X",$D1352-(D1352*TAXAS!$D$6))/3,IF($A1352="HIPERCARD",IF($B1352="PARCELADO ATÉ 3X",$D1352-(D1352*TAXAS!$D$7))/3,IF($A1352="DINERS",IF($B1352="PARCELADO ATÉ 3X",$D1352-(D1352*TAXAS!$D$8))/3,IF($A1352="AMERICA EXPRESS",IF($B1352="PARCELADO ATÉ 3X",$D1352-(D1352*TAXAS!$D$9))/3,IF($A1352=TAXAS!$A$10,IF($B1352="PARCELADO ATÉ 3X",$D1352-($D1352*TAXAS!$D$10))/3,IF($A1352=TAXAS!$A$11,IF($B1352="PARCELADO ATÉ 3X",$D1352-($D1352*TAXAS!$D$11))/3,IF($A1352=TAXAS!$A$12,IF($B1352="PARCELADO ATÉ 3X",$D1352-($D1352*TAXAS!$D$12))/3,IF($A1352=TAXAS!$A$13,IF($B1352="PARCELADO ATÉ 3X",$D1352-($D1352*TAXAS!$D$13))/3,IF($A1352=TAXAS!$A$14,IF($B1352="PARCELADO ATÉ 3X",$D1352-($D1352*TAXAS!$D$14))/3,IF($A1352=TAXAS!$A$15,IF($B1352="PARCELADO ATÉ 3X",$D1352-($D1352*TAXAS!$D$15))/3,IF($A1352=TAXAS!$A$16,IF($B1352="PARCELADO ATÉ 3X",$D1352-($D1352*TAXAS!$D$16))/3,IF($A1352=TAXAS!$A$17,IF($B1352="PARCELADO ATÉ 3X",$D1352-($D1352*TAXAS!$D$17))/3,IF($A1352=TAXAS!$A$18,IF($B1352="PARCELADO ATÉ 3X",$D1352-($D1352*TAXAS!$D$18))/3,IF($A1352=TAXAS!$A$19,IF($B1352="PARCELADO ATÉ 3X",$D1352-($D1352*TAXAS!$D$19))/3,IF($A1352=TAXAS!$A$20,IF($B1352="PARCELADO ATÉ 3X",$D1352-($D1352*TAXAS!$D$20))/3,IF($A1352=TAXAS!$A$21,IF($B1352="PARCELADO ATÉ 3X",$D1352-($D1352*TAXAS!$D$21))/3,IF($A1352=TAXAS!$A$22,IF($B1352="PARCELADO ATÉ 3X",$D1352-($D1352*TAXAS!$D$22))/3,IF($A1352=TAXAS!$A$23,IF($B1352="PARCELADO ATÉ 3X",$D1352-($D1352*TAXAS!$D$23))/3,IF($A1352=TAXAS!$A$24,IF($B1352="PARCELADO ATÉ 3X",$D1352-($D1352*TAXAS!$D$24))/3,IF($A1352=TAXAS!$A$25,IF($B1352="PARCELADO ATÉ 3X",$D1352-($D1352*TAXAS!$D$25))/3,IF($A1352=TAXAS!$A$26,IF($B1352="PARCELADO ATÉ 3X",$D1352-($D1352*TAXAS!$D$26))/3,IF($A1352=TAXAS!$A$27,IF($B1352="PARCELADO ATÉ 3X",$D1352-($D1352*TAXAS!$D$27))/3))))))))))))))))))))))))/1</f>
        <v>0</v>
      </c>
      <c r="H1352" s="9">
        <f>IF($A1352="VISA",IF($B1352="PARCELADO ATÉ 6X",$D1352-(D1352*TAXAS!$E$4))/6,IF($A1352="MASTER",IF($B1352="PARCELADO ATÉ 6X",$D1352-(D1352*TAXAS!$E$5))/6,IF($A1352="ELO",IF($B1352="PARCELADO ATÉ 6X",$D1352-(D1352*TAXAS!$E$6))/6,IF($A1352="HIPERCARD",IF($B1352="PARCELADO ATÉ 6X",$D1352-(D1352*TAXAS!$E$7))/6,IF($A1352="DINERS",IF($B1352="PARCELADO ATÉ 6X",$D1352-(D1352*TAXAS!$E$8))/6,IF($A1352="AMERICA EXPRESS",IF($B1352="PARCELADO ATÉ 6X",$D1352-(D1352*TAXAS!$E$9))/6,IF($A1352=TAXAS!$A$10,IF($B1352="PARCELADO ATÉ 6X",$D1352-($D1352*TAXAS!$E$10))/6,IF($A1352=TAXAS!$A$11,IF($B1352="PARCELADO ATÉ 6X",$D1352-($D1352*TAXAS!$E$11))/6,IF($A1352=TAXAS!$A$12,IF($B1352="PARCELADO ATÉ 6X",$D1352-($D1352*TAXAS!$E$12))/6,IF($A1352=TAXAS!$A$13,IF($B1352="PARCELADO ATÉ 6X",$D1352-($D1352*TAXAS!$E$13))/6,IF($A1352=TAXAS!$A$14,IF($B1352="PARCELADO ATÉ 6X",$D1352-($D1352*TAXAS!$E$14))/6,IF($A1352=TAXAS!$A$15,IF($B1352="PARCELADO ATÉ 6X",$D1352-($D1352*TAXAS!$E$15))/6,IF($A1352=TAXAS!$A$16,IF($B1352="PARCELADO ATÉ 6X",$D1352-($D1352*TAXAS!$E$16))/6,IF($A1352=TAXAS!$A$17,IF($B1352="PARCELADO ATÉ 6X",$D1352-($D1352*TAXAS!$E$17))/6,IF($A1352=TAXAS!$A$18,IF($B1352="PARCELADO ATÉ 6X",$D1352-($D1352*TAXAS!$E$18))/6,IF($A1352=TAXAS!$A$19,IF($B1352="PARCELADO ATÉ 6X",$D1352-($D1352*TAXAS!$E$19))/6,IF($A1352=TAXAS!$A$20,IF($B1352="PARCELADO ATÉ 6X",$D1352-($D1352*TAXAS!$E$20))/6,IF($A1352=TAXAS!$A$21,IF($B1352="PARCELADO ATÉ 6X",$D1352-($D1352*TAXAS!$E$21))/6,IF($A1352=TAXAS!$A$22,IF($B1352="PARCELADO ATÉ 6X",$D1352-($D1352*TAXAS!$E$22))/6,IF($A1352=TAXAS!$A$23,IF($B1352="PARCELADO ATÉ 6X",$D1352-($D1352*TAXAS!$E$23))/6,IF($A1352=TAXAS!$A$24,IF($B1352="PARCELADO ATÉ 6X",$D1352-($D1352*TAXAS!$E$24))/6,IF($A1352=TAXAS!$A$25,IF($B1352="PARCELADO ATÉ 6X",$D1352-($D1352*TAXAS!$E$25))/6,IF($A1352=TAXAS!$A$26,IF($B1352="PARCELADO ATÉ 6X",$D1352-($D1352*TAXAS!$E$26))/6,IF($A1352=TAXAS!$A$27,IF($B1352="PARCELADO ATÉ 6X",$D1352-($D1352*TAXAS!$E$27))/6))))))))))))))))))))))))/1</f>
        <v>0</v>
      </c>
      <c r="I1352" s="9">
        <f>IF($A1352="VISA",IF($B1352="PARCELADO ATÉ 12X",$D1352-(D1352*TAXAS!$F$4))/12,IF($A1352="MASTER",IF($B1352="PARCELADO ATÉ 12X",$D1352-(D1352*TAXAS!$F$5))/12,IF($A1352="ELO",IF($B1352="PARCELADO ATÉ 12X",$D1352-(D1352*TAXAS!$F$6))/12,IF($A1352="HIPERCARD",IF($B1352="PARCELADO ATÉ 12X",$D1352-(D1352*TAXAS!$F$7))/12,IF($A1352="DINERS",IF($B1352="PARCELADO ATÉ 12X",$D1352-(D1352*TAXAS!$F$8))/12,IF($A1352="AMERICA EXPRESS",IF($B1352="PARCELADO ATÉ 12X",$D1352-(D1352*TAXAS!$F$9))/12,IF($A1352=TAXAS!$A$10,IF($B1352="PARCELADO ATÉ 12X",$D1352-($D1352*TAXAS!$F$10))/12,IF($A1352=TAXAS!$A$11,IF($B1352="PARCELADO ATÉ 12X",$D1352-($D1352*TAXAS!$F$11))/12,IF($A1352=TAXAS!$A$12,IF($B1352="PARCELADO ATÉ 12X",$D1352-($D1352*TAXAS!$F$12))/12,IF($A1352=TAXAS!$A$13,IF($B1352="PARCELADO ATÉ 12X",$D1352-($D1352*TAXAS!$F$13))/12,IF($A1352=TAXAS!$A$14,IF($B1352="PARCELADO ATÉ 12X",$D1352-($D1352*TAXAS!$F$14))/12,IF($A1352=TAXAS!$A$15,IF($B1352="PARCELADO ATÉ 12X",$D1352-($D1352*TAXAS!$F$15))/12,IF($A1352=TAXAS!$A$16,IF($B1352="PARCELADO ATÉ 12X",$D1352-($D1352*TAXAS!$F$16))/12,IF($A1352=TAXAS!$A$17,IF($B1352="PARCELADO ATÉ 12X",$D1352-($D1352*TAXAS!$F$17))/12,IF($A1352=TAXAS!$A$18,IF($B1352="PARCELADO ATÉ 12X",$D1352-($D1352*TAXAS!$F$18))/12,IF($A1352=TAXAS!$A$19,IF($B1352="PARCELADO ATÉ 12X",$D1352-($D1352*TAXAS!$F$19))/12,IF($A1352=TAXAS!$A$20,IF($B1352="PARCELADO ATÉ 12X",$D1352-($D1352*TAXAS!$F$20))/12,IF($A1352=TAXAS!$A$21,IF($B1352="PARCELADO ATÉ 12X",$D1352-($D1352*TAXAS!$F$21))/12,IF($A1352=TAXAS!$A$22,IF($B1352="PARCELADO ATÉ 12X",$D1352-($D1352*TAXAS!$F$22))/12,IF($A1352=TAXAS!$A$23,IF($B1352="PARCELADO ATÉ 12X",$D1352-($D1352*TAXAS!$F$23))/12,IF($A1352=TAXAS!$A$24,IF($B1352="PARCELADO ATÉ 12X",$D1352-($D1352*TAXAS!$F$24))/12,IF($A1352=TAXAS!$A$25,IF($B1352="PARCELADO ATÉ 12X",$D1352-($D1352*TAXAS!$F$25))/12,IF($A1352=TAXAS!$A$26,IF($B1352="PARCELADO ATÉ 12X",$D1352-($D1352*TAXAS!$F$26))/12,IF($A1352=TAXAS!$A$27,IF($B1352="PARCELADO ATÉ 12X",$D1352-($D1352*TAXAS!$F$27))/12))))))))))))))))))))))))/1</f>
        <v>0</v>
      </c>
      <c r="J1352" s="8">
        <f t="shared" si="0"/>
        <v>0</v>
      </c>
      <c r="K1352" s="10" t="b">
        <f>IF($B1352="PARCELADO ATÉ 3X",($D1352-($D1352*TAXAS!$D$4))-$J1352)</f>
        <v>0</v>
      </c>
      <c r="L1352" s="10" t="b">
        <f>IF($B1352="PARCELADO ATÉ 6X",($D1352-($D1352*TAXAS!$E$4))-$J1352)</f>
        <v>0</v>
      </c>
      <c r="M1352" s="10" t="b">
        <f>IF($B1352="PARCELADO ATÉ 12X",($D1352-($D1352*TAXAS!$F$4))-$J1352)</f>
        <v>0</v>
      </c>
      <c r="N1352" s="8">
        <f t="shared" si="1"/>
        <v>0</v>
      </c>
      <c r="O1352" s="10">
        <f t="shared" si="2"/>
        <v>0</v>
      </c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</row>
    <row r="1353" spans="1:31" ht="15.75" customHeight="1" x14ac:dyDescent="0.2">
      <c r="A1353" s="3"/>
      <c r="B1353" s="5"/>
      <c r="C1353" s="6"/>
      <c r="D1353" s="42"/>
      <c r="E1353" s="8">
        <f>IF($A1353="VISA",IF($B1353="DÉBITO",$D1353-($D1353*TAXAS!$B$4)),IF($A1353="MASTER",IF($B1353="DÉBITO",$D1353-($D1353*TAXAS!$B$5)),IF($A1353="ELO", IF($B1353="DÉBITO",$D1353-($D1353*TAXAS!$B$6)),IF($A1353="HIPERCARD",IF($B1353="DÉBITO",$D1353-($D1353*TAXAS!$B$7)),IF($A1353="DINERS",IF($B1353="DÉBITO",$D1353-($D1353*TAXAS!$B$8)),IF($A1353="AMERICA EXPRESS",IF($B1353="DÉBITO",$D1353-($D1353*TAXAS!$B$9)),IF($A1353=TAXAS!$A$10,IF($B1353="DÉBITO",$D1353-($D1353*TAXAS!$B$10)), IF($A1353=TAXAS!$A$11,IF($B1353="DÉBITO",$D1353-($D1353*TAXAS!$B$11)), IF($A1353=TAXAS!$A$12,IF($B1353="DÉBITO",$D1353-($D1353*TAXAS!$B$12)), IF($A1353=TAXAS!$A$13,IF($B1353="DÉBITO",$D1353-($D1353*TAXAS!$B$13)), IF($A1353=TAXAS!$A$14,IF($B1353="DÉBITO",$D1353-($D1353*TAXAS!$B$14)), IF($A1353=TAXAS!$A$15,IF($B1353="DÉBITO",$D1353-($D1353*TAXAS!$B$15)), IF($A1353=TAXAS!$A$16,IF($B1353="DÉBITO",$D1353-($D1353*TAXAS!$B$16)), IF($A1353=TAXAS!$A$17,IF($B1353="DÉBITO",$D1353-($D1353*TAXAS!$B$17)), IF($A1353=TAXAS!$A$18,IF($B1353="DÉBITO",$D1353-($D1353*TAXAS!$B$18)), IF($A1353=TAXAS!$A$19,IF($B1353="DÉBITO",$D1353-($D1353*TAXAS!$B$19)), IF($A1353=TAXAS!$A$20,IF($B1353="DÉBITO",$D1353-($D1353*TAXAS!$B$20)), IF($A1353=TAXAS!$A$21,IF($B1353="DÉBITO",$D1353-($D1353*TAXAS!$B$21)), IF($A1353=TAXAS!$A$22,IF($B1353="DÉBITO",$D1353-($D1353*TAXAS!$B$22)), IF($A1353=TAXAS!$A$23,IF($B1353="DÉBITO",$D1353-($D1353*TAXAS!$B$23)), IF($A1353=TAXAS!$A$24,IF($B1353="DÉBITO",$D1353-($D1353*TAXAS!$B$24)), IF($A1353=TAXAS!$A$25,IF($B1353="DÉBITO",$D1353-($D1353*TAXAS!$B$25)), IF($A1353=TAXAS!$A$26,IF($B1353="DÉBITO",$D1353-($D1353*TAXAS!$B$26)), IF($A1353=TAXAS!$A$27,IF($B1353="DÉBITO",$D1353-($D1353*TAXAS!$B$27))))))))))))))))))))))))))/1</f>
        <v>0</v>
      </c>
      <c r="F1353" s="8">
        <f>IF($A1353="VISA",IF($B1353="CRÉDITO",$D1353-($D1353*TAXAS!$C$4)),IF($A1353="MASTER",IF($B1353="CRÉDITO",$D1353-($D1353*TAXAS!$C$5)),IF($A1353="ELO", IF($B1353="CRÉDITO",$D1353-($D1353*TAXAS!$C$6)),IF($A1353="HIPERCARD",IF($B1353="CRÉDITO",$D1353-($D1353*TAXAS!$C$7)),IF($A1353="DINERS",IF($B1353="CRÉDITO",$D1353-($D1353*TAXAS!$C$8)),IF($A1353="AMERICA EXPRESS",IF($B1353="CRÉDITO",$D1353-($D1353*TAXAS!$C$9)),IF($A1353=TAXAS!$A$10,IF($B1353="CRÉDITO",$D1353-($D1353*TAXAS!$C$10)), IF($A1353=TAXAS!$A$11,IF($B1353="CRÉDITO",$D1353-($D1353*TAXAS!$C$11)), IF($A1353=TAXAS!$A$12,IF($B1353="CRÉDITO",$D1353-($D1353*TAXAS!$C$12)), IF($A1353=TAXAS!$A$13,IF($B1353="CRÉDITO",$D1353-($D1353*TAXAS!$C$13)), IF($A1353=TAXAS!$A$14,IF($B1353="CRÉDITO",$D1353-($D1353*TAXAS!$C$14)), IF($A1353=TAXAS!$A$15,IF($B1353="CRÉDITO",$D1353-($D1353*TAXAS!$C$15)), IF($A1353=TAXAS!$A$16,IF($B1353="CRÉDITO",$D1353-($D1353*TAXAS!$C$16)), IF($A1353=TAXAS!$A$17,IF($B1353="CRÉDITO",$D1353-($D1353*TAXAS!$C$17)), IF($A1353=TAXAS!$A$18,IF($B1353="CRÉDITO",$D1353-($D1353*TAXAS!$C$18)), IF($A1353=TAXAS!$A$19,IF($B1353="CRÉDITO",$D1353-($D1353*TAXAS!$C$19)), IF($A1353=TAXAS!$A$20,IF($B1353="CRÉDITO",$D1353-($D1353*TAXAS!$C$20)), IF($A1353=TAXAS!$A$21,IF($B1353="CRÉDITO",$D1353-($D1353*TAXAS!$C$21)), IF($A1353=TAXAS!$A$22,IF($B1353="CRÉDITO",$D1353-($D1353*TAXAS!$C$22)), IF($A1353=TAXAS!$A$23,IF($B1353="CRÉDITO",$D1353-($D1353*TAXAS!$C$23)), IF($A1353=TAXAS!$A$24,IF($B1353="CRÉDITO",$D1353-($D1353*TAXAS!$C$24)), IF($A1353=TAXAS!$A$25,IF($B1353="CRÉDITO",$D1353-($D1353*TAXAS!$C$25)), IF($A1353=TAXAS!$A$26,IF($B1353="CRÉDITO",$D1353-($D1353*TAXAS!$C$26)), IF($A1353=TAXAS!$A$27,IF($B1353="CRÉDITO",$D1353-($D1353*TAXAS!$C$27))))))))))))))))))))))))))/1</f>
        <v>0</v>
      </c>
      <c r="G1353" s="9">
        <f>IF($A1353="VISA",IF($B1353="PARCELADO ATÉ 3X",$D1353-(D1353*TAXAS!$D$4))/3,IF($A1353="MASTER",IF($B1353="PARCELADO ATÉ 3X",$D1353-(D1353*TAXAS!$D$5))/3,IF($A1353="ELO",IF($B1353="PARCELADO ATÉ 3X",$D1353-(D1353*TAXAS!$D$6))/3,IF($A1353="HIPERCARD",IF($B1353="PARCELADO ATÉ 3X",$D1353-(D1353*TAXAS!$D$7))/3,IF($A1353="DINERS",IF($B1353="PARCELADO ATÉ 3X",$D1353-(D1353*TAXAS!$D$8))/3,IF($A1353="AMERICA EXPRESS",IF($B1353="PARCELADO ATÉ 3X",$D1353-(D1353*TAXAS!$D$9))/3,IF($A1353=TAXAS!$A$10,IF($B1353="PARCELADO ATÉ 3X",$D1353-($D1353*TAXAS!$D$10))/3,IF($A1353=TAXAS!$A$11,IF($B1353="PARCELADO ATÉ 3X",$D1353-($D1353*TAXAS!$D$11))/3,IF($A1353=TAXAS!$A$12,IF($B1353="PARCELADO ATÉ 3X",$D1353-($D1353*TAXAS!$D$12))/3,IF($A1353=TAXAS!$A$13,IF($B1353="PARCELADO ATÉ 3X",$D1353-($D1353*TAXAS!$D$13))/3,IF($A1353=TAXAS!$A$14,IF($B1353="PARCELADO ATÉ 3X",$D1353-($D1353*TAXAS!$D$14))/3,IF($A1353=TAXAS!$A$15,IF($B1353="PARCELADO ATÉ 3X",$D1353-($D1353*TAXAS!$D$15))/3,IF($A1353=TAXAS!$A$16,IF($B1353="PARCELADO ATÉ 3X",$D1353-($D1353*TAXAS!$D$16))/3,IF($A1353=TAXAS!$A$17,IF($B1353="PARCELADO ATÉ 3X",$D1353-($D1353*TAXAS!$D$17))/3,IF($A1353=TAXAS!$A$18,IF($B1353="PARCELADO ATÉ 3X",$D1353-($D1353*TAXAS!$D$18))/3,IF($A1353=TAXAS!$A$19,IF($B1353="PARCELADO ATÉ 3X",$D1353-($D1353*TAXAS!$D$19))/3,IF($A1353=TAXAS!$A$20,IF($B1353="PARCELADO ATÉ 3X",$D1353-($D1353*TAXAS!$D$20))/3,IF($A1353=TAXAS!$A$21,IF($B1353="PARCELADO ATÉ 3X",$D1353-($D1353*TAXAS!$D$21))/3,IF($A1353=TAXAS!$A$22,IF($B1353="PARCELADO ATÉ 3X",$D1353-($D1353*TAXAS!$D$22))/3,IF($A1353=TAXAS!$A$23,IF($B1353="PARCELADO ATÉ 3X",$D1353-($D1353*TAXAS!$D$23))/3,IF($A1353=TAXAS!$A$24,IF($B1353="PARCELADO ATÉ 3X",$D1353-($D1353*TAXAS!$D$24))/3,IF($A1353=TAXAS!$A$25,IF($B1353="PARCELADO ATÉ 3X",$D1353-($D1353*TAXAS!$D$25))/3,IF($A1353=TAXAS!$A$26,IF($B1353="PARCELADO ATÉ 3X",$D1353-($D1353*TAXAS!$D$26))/3,IF($A1353=TAXAS!$A$27,IF($B1353="PARCELADO ATÉ 3X",$D1353-($D1353*TAXAS!$D$27))/3))))))))))))))))))))))))/1</f>
        <v>0</v>
      </c>
      <c r="H1353" s="9">
        <f>IF($A1353="VISA",IF($B1353="PARCELADO ATÉ 6X",$D1353-(D1353*TAXAS!$E$4))/6,IF($A1353="MASTER",IF($B1353="PARCELADO ATÉ 6X",$D1353-(D1353*TAXAS!$E$5))/6,IF($A1353="ELO",IF($B1353="PARCELADO ATÉ 6X",$D1353-(D1353*TAXAS!$E$6))/6,IF($A1353="HIPERCARD",IF($B1353="PARCELADO ATÉ 6X",$D1353-(D1353*TAXAS!$E$7))/6,IF($A1353="DINERS",IF($B1353="PARCELADO ATÉ 6X",$D1353-(D1353*TAXAS!$E$8))/6,IF($A1353="AMERICA EXPRESS",IF($B1353="PARCELADO ATÉ 6X",$D1353-(D1353*TAXAS!$E$9))/6,IF($A1353=TAXAS!$A$10,IF($B1353="PARCELADO ATÉ 6X",$D1353-($D1353*TAXAS!$E$10))/6,IF($A1353=TAXAS!$A$11,IF($B1353="PARCELADO ATÉ 6X",$D1353-($D1353*TAXAS!$E$11))/6,IF($A1353=TAXAS!$A$12,IF($B1353="PARCELADO ATÉ 6X",$D1353-($D1353*TAXAS!$E$12))/6,IF($A1353=TAXAS!$A$13,IF($B1353="PARCELADO ATÉ 6X",$D1353-($D1353*TAXAS!$E$13))/6,IF($A1353=TAXAS!$A$14,IF($B1353="PARCELADO ATÉ 6X",$D1353-($D1353*TAXAS!$E$14))/6,IF($A1353=TAXAS!$A$15,IF($B1353="PARCELADO ATÉ 6X",$D1353-($D1353*TAXAS!$E$15))/6,IF($A1353=TAXAS!$A$16,IF($B1353="PARCELADO ATÉ 6X",$D1353-($D1353*TAXAS!$E$16))/6,IF($A1353=TAXAS!$A$17,IF($B1353="PARCELADO ATÉ 6X",$D1353-($D1353*TAXAS!$E$17))/6,IF($A1353=TAXAS!$A$18,IF($B1353="PARCELADO ATÉ 6X",$D1353-($D1353*TAXAS!$E$18))/6,IF($A1353=TAXAS!$A$19,IF($B1353="PARCELADO ATÉ 6X",$D1353-($D1353*TAXAS!$E$19))/6,IF($A1353=TAXAS!$A$20,IF($B1353="PARCELADO ATÉ 6X",$D1353-($D1353*TAXAS!$E$20))/6,IF($A1353=TAXAS!$A$21,IF($B1353="PARCELADO ATÉ 6X",$D1353-($D1353*TAXAS!$E$21))/6,IF($A1353=TAXAS!$A$22,IF($B1353="PARCELADO ATÉ 6X",$D1353-($D1353*TAXAS!$E$22))/6,IF($A1353=TAXAS!$A$23,IF($B1353="PARCELADO ATÉ 6X",$D1353-($D1353*TAXAS!$E$23))/6,IF($A1353=TAXAS!$A$24,IF($B1353="PARCELADO ATÉ 6X",$D1353-($D1353*TAXAS!$E$24))/6,IF($A1353=TAXAS!$A$25,IF($B1353="PARCELADO ATÉ 6X",$D1353-($D1353*TAXAS!$E$25))/6,IF($A1353=TAXAS!$A$26,IF($B1353="PARCELADO ATÉ 6X",$D1353-($D1353*TAXAS!$E$26))/6,IF($A1353=TAXAS!$A$27,IF($B1353="PARCELADO ATÉ 6X",$D1353-($D1353*TAXAS!$E$27))/6))))))))))))))))))))))))/1</f>
        <v>0</v>
      </c>
      <c r="I1353" s="9">
        <f>IF($A1353="VISA",IF($B1353="PARCELADO ATÉ 12X",$D1353-(D1353*TAXAS!$F$4))/12,IF($A1353="MASTER",IF($B1353="PARCELADO ATÉ 12X",$D1353-(D1353*TAXAS!$F$5))/12,IF($A1353="ELO",IF($B1353="PARCELADO ATÉ 12X",$D1353-(D1353*TAXAS!$F$6))/12,IF($A1353="HIPERCARD",IF($B1353="PARCELADO ATÉ 12X",$D1353-(D1353*TAXAS!$F$7))/12,IF($A1353="DINERS",IF($B1353="PARCELADO ATÉ 12X",$D1353-(D1353*TAXAS!$F$8))/12,IF($A1353="AMERICA EXPRESS",IF($B1353="PARCELADO ATÉ 12X",$D1353-(D1353*TAXAS!$F$9))/12,IF($A1353=TAXAS!$A$10,IF($B1353="PARCELADO ATÉ 12X",$D1353-($D1353*TAXAS!$F$10))/12,IF($A1353=TAXAS!$A$11,IF($B1353="PARCELADO ATÉ 12X",$D1353-($D1353*TAXAS!$F$11))/12,IF($A1353=TAXAS!$A$12,IF($B1353="PARCELADO ATÉ 12X",$D1353-($D1353*TAXAS!$F$12))/12,IF($A1353=TAXAS!$A$13,IF($B1353="PARCELADO ATÉ 12X",$D1353-($D1353*TAXAS!$F$13))/12,IF($A1353=TAXAS!$A$14,IF($B1353="PARCELADO ATÉ 12X",$D1353-($D1353*TAXAS!$F$14))/12,IF($A1353=TAXAS!$A$15,IF($B1353="PARCELADO ATÉ 12X",$D1353-($D1353*TAXAS!$F$15))/12,IF($A1353=TAXAS!$A$16,IF($B1353="PARCELADO ATÉ 12X",$D1353-($D1353*TAXAS!$F$16))/12,IF($A1353=TAXAS!$A$17,IF($B1353="PARCELADO ATÉ 12X",$D1353-($D1353*TAXAS!$F$17))/12,IF($A1353=TAXAS!$A$18,IF($B1353="PARCELADO ATÉ 12X",$D1353-($D1353*TAXAS!$F$18))/12,IF($A1353=TAXAS!$A$19,IF($B1353="PARCELADO ATÉ 12X",$D1353-($D1353*TAXAS!$F$19))/12,IF($A1353=TAXAS!$A$20,IF($B1353="PARCELADO ATÉ 12X",$D1353-($D1353*TAXAS!$F$20))/12,IF($A1353=TAXAS!$A$21,IF($B1353="PARCELADO ATÉ 12X",$D1353-($D1353*TAXAS!$F$21))/12,IF($A1353=TAXAS!$A$22,IF($B1353="PARCELADO ATÉ 12X",$D1353-($D1353*TAXAS!$F$22))/12,IF($A1353=TAXAS!$A$23,IF($B1353="PARCELADO ATÉ 12X",$D1353-($D1353*TAXAS!$F$23))/12,IF($A1353=TAXAS!$A$24,IF($B1353="PARCELADO ATÉ 12X",$D1353-($D1353*TAXAS!$F$24))/12,IF($A1353=TAXAS!$A$25,IF($B1353="PARCELADO ATÉ 12X",$D1353-($D1353*TAXAS!$F$25))/12,IF($A1353=TAXAS!$A$26,IF($B1353="PARCELADO ATÉ 12X",$D1353-($D1353*TAXAS!$F$26))/12,IF($A1353=TAXAS!$A$27,IF($B1353="PARCELADO ATÉ 12X",$D1353-($D1353*TAXAS!$F$27))/12))))))))))))))))))))))))/1</f>
        <v>0</v>
      </c>
      <c r="J1353" s="8">
        <f t="shared" si="0"/>
        <v>0</v>
      </c>
      <c r="K1353" s="10" t="b">
        <f>IF($B1353="PARCELADO ATÉ 3X",($D1353-($D1353*TAXAS!$D$4))-$J1353)</f>
        <v>0</v>
      </c>
      <c r="L1353" s="10" t="b">
        <f>IF($B1353="PARCELADO ATÉ 6X",($D1353-($D1353*TAXAS!$E$4))-$J1353)</f>
        <v>0</v>
      </c>
      <c r="M1353" s="10" t="b">
        <f>IF($B1353="PARCELADO ATÉ 12X",($D1353-($D1353*TAXAS!$F$4))-$J1353)</f>
        <v>0</v>
      </c>
      <c r="N1353" s="8">
        <f t="shared" si="1"/>
        <v>0</v>
      </c>
      <c r="O1353" s="10">
        <f t="shared" si="2"/>
        <v>0</v>
      </c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</row>
    <row r="1354" spans="1:31" ht="15.75" customHeight="1" x14ac:dyDescent="0.2">
      <c r="A1354" s="3"/>
      <c r="B1354" s="5"/>
      <c r="C1354" s="6"/>
      <c r="D1354" s="42"/>
      <c r="E1354" s="8">
        <f>IF($A1354="VISA",IF($B1354="DÉBITO",$D1354-($D1354*TAXAS!$B$4)),IF($A1354="MASTER",IF($B1354="DÉBITO",$D1354-($D1354*TAXAS!$B$5)),IF($A1354="ELO", IF($B1354="DÉBITO",$D1354-($D1354*TAXAS!$B$6)),IF($A1354="HIPERCARD",IF($B1354="DÉBITO",$D1354-($D1354*TAXAS!$B$7)),IF($A1354="DINERS",IF($B1354="DÉBITO",$D1354-($D1354*TAXAS!$B$8)),IF($A1354="AMERICA EXPRESS",IF($B1354="DÉBITO",$D1354-($D1354*TAXAS!$B$9)),IF($A1354=TAXAS!$A$10,IF($B1354="DÉBITO",$D1354-($D1354*TAXAS!$B$10)), IF($A1354=TAXAS!$A$11,IF($B1354="DÉBITO",$D1354-($D1354*TAXAS!$B$11)), IF($A1354=TAXAS!$A$12,IF($B1354="DÉBITO",$D1354-($D1354*TAXAS!$B$12)), IF($A1354=TAXAS!$A$13,IF($B1354="DÉBITO",$D1354-($D1354*TAXAS!$B$13)), IF($A1354=TAXAS!$A$14,IF($B1354="DÉBITO",$D1354-($D1354*TAXAS!$B$14)), IF($A1354=TAXAS!$A$15,IF($B1354="DÉBITO",$D1354-($D1354*TAXAS!$B$15)), IF($A1354=TAXAS!$A$16,IF($B1354="DÉBITO",$D1354-($D1354*TAXAS!$B$16)), IF($A1354=TAXAS!$A$17,IF($B1354="DÉBITO",$D1354-($D1354*TAXAS!$B$17)), IF($A1354=TAXAS!$A$18,IF($B1354="DÉBITO",$D1354-($D1354*TAXAS!$B$18)), IF($A1354=TAXAS!$A$19,IF($B1354="DÉBITO",$D1354-($D1354*TAXAS!$B$19)), IF($A1354=TAXAS!$A$20,IF($B1354="DÉBITO",$D1354-($D1354*TAXAS!$B$20)), IF($A1354=TAXAS!$A$21,IF($B1354="DÉBITO",$D1354-($D1354*TAXAS!$B$21)), IF($A1354=TAXAS!$A$22,IF($B1354="DÉBITO",$D1354-($D1354*TAXAS!$B$22)), IF($A1354=TAXAS!$A$23,IF($B1354="DÉBITO",$D1354-($D1354*TAXAS!$B$23)), IF($A1354=TAXAS!$A$24,IF($B1354="DÉBITO",$D1354-($D1354*TAXAS!$B$24)), IF($A1354=TAXAS!$A$25,IF($B1354="DÉBITO",$D1354-($D1354*TAXAS!$B$25)), IF($A1354=TAXAS!$A$26,IF($B1354="DÉBITO",$D1354-($D1354*TAXAS!$B$26)), IF($A1354=TAXAS!$A$27,IF($B1354="DÉBITO",$D1354-($D1354*TAXAS!$B$27))))))))))))))))))))))))))/1</f>
        <v>0</v>
      </c>
      <c r="F1354" s="8">
        <f>IF($A1354="VISA",IF($B1354="CRÉDITO",$D1354-($D1354*TAXAS!$C$4)),IF($A1354="MASTER",IF($B1354="CRÉDITO",$D1354-($D1354*TAXAS!$C$5)),IF($A1354="ELO", IF($B1354="CRÉDITO",$D1354-($D1354*TAXAS!$C$6)),IF($A1354="HIPERCARD",IF($B1354="CRÉDITO",$D1354-($D1354*TAXAS!$C$7)),IF($A1354="DINERS",IF($B1354="CRÉDITO",$D1354-($D1354*TAXAS!$C$8)),IF($A1354="AMERICA EXPRESS",IF($B1354="CRÉDITO",$D1354-($D1354*TAXAS!$C$9)),IF($A1354=TAXAS!$A$10,IF($B1354="CRÉDITO",$D1354-($D1354*TAXAS!$C$10)), IF($A1354=TAXAS!$A$11,IF($B1354="CRÉDITO",$D1354-($D1354*TAXAS!$C$11)), IF($A1354=TAXAS!$A$12,IF($B1354="CRÉDITO",$D1354-($D1354*TAXAS!$C$12)), IF($A1354=TAXAS!$A$13,IF($B1354="CRÉDITO",$D1354-($D1354*TAXAS!$C$13)), IF($A1354=TAXAS!$A$14,IF($B1354="CRÉDITO",$D1354-($D1354*TAXAS!$C$14)), IF($A1354=TAXAS!$A$15,IF($B1354="CRÉDITO",$D1354-($D1354*TAXAS!$C$15)), IF($A1354=TAXAS!$A$16,IF($B1354="CRÉDITO",$D1354-($D1354*TAXAS!$C$16)), IF($A1354=TAXAS!$A$17,IF($B1354="CRÉDITO",$D1354-($D1354*TAXAS!$C$17)), IF($A1354=TAXAS!$A$18,IF($B1354="CRÉDITO",$D1354-($D1354*TAXAS!$C$18)), IF($A1354=TAXAS!$A$19,IF($B1354="CRÉDITO",$D1354-($D1354*TAXAS!$C$19)), IF($A1354=TAXAS!$A$20,IF($B1354="CRÉDITO",$D1354-($D1354*TAXAS!$C$20)), IF($A1354=TAXAS!$A$21,IF($B1354="CRÉDITO",$D1354-($D1354*TAXAS!$C$21)), IF($A1354=TAXAS!$A$22,IF($B1354="CRÉDITO",$D1354-($D1354*TAXAS!$C$22)), IF($A1354=TAXAS!$A$23,IF($B1354="CRÉDITO",$D1354-($D1354*TAXAS!$C$23)), IF($A1354=TAXAS!$A$24,IF($B1354="CRÉDITO",$D1354-($D1354*TAXAS!$C$24)), IF($A1354=TAXAS!$A$25,IF($B1354="CRÉDITO",$D1354-($D1354*TAXAS!$C$25)), IF($A1354=TAXAS!$A$26,IF($B1354="CRÉDITO",$D1354-($D1354*TAXAS!$C$26)), IF($A1354=TAXAS!$A$27,IF($B1354="CRÉDITO",$D1354-($D1354*TAXAS!$C$27))))))))))))))))))))))))))/1</f>
        <v>0</v>
      </c>
      <c r="G1354" s="9">
        <f>IF($A1354="VISA",IF($B1354="PARCELADO ATÉ 3X",$D1354-(D1354*TAXAS!$D$4))/3,IF($A1354="MASTER",IF($B1354="PARCELADO ATÉ 3X",$D1354-(D1354*TAXAS!$D$5))/3,IF($A1354="ELO",IF($B1354="PARCELADO ATÉ 3X",$D1354-(D1354*TAXAS!$D$6))/3,IF($A1354="HIPERCARD",IF($B1354="PARCELADO ATÉ 3X",$D1354-(D1354*TAXAS!$D$7))/3,IF($A1354="DINERS",IF($B1354="PARCELADO ATÉ 3X",$D1354-(D1354*TAXAS!$D$8))/3,IF($A1354="AMERICA EXPRESS",IF($B1354="PARCELADO ATÉ 3X",$D1354-(D1354*TAXAS!$D$9))/3,IF($A1354=TAXAS!$A$10,IF($B1354="PARCELADO ATÉ 3X",$D1354-($D1354*TAXAS!$D$10))/3,IF($A1354=TAXAS!$A$11,IF($B1354="PARCELADO ATÉ 3X",$D1354-($D1354*TAXAS!$D$11))/3,IF($A1354=TAXAS!$A$12,IF($B1354="PARCELADO ATÉ 3X",$D1354-($D1354*TAXAS!$D$12))/3,IF($A1354=TAXAS!$A$13,IF($B1354="PARCELADO ATÉ 3X",$D1354-($D1354*TAXAS!$D$13))/3,IF($A1354=TAXAS!$A$14,IF($B1354="PARCELADO ATÉ 3X",$D1354-($D1354*TAXAS!$D$14))/3,IF($A1354=TAXAS!$A$15,IF($B1354="PARCELADO ATÉ 3X",$D1354-($D1354*TAXAS!$D$15))/3,IF($A1354=TAXAS!$A$16,IF($B1354="PARCELADO ATÉ 3X",$D1354-($D1354*TAXAS!$D$16))/3,IF($A1354=TAXAS!$A$17,IF($B1354="PARCELADO ATÉ 3X",$D1354-($D1354*TAXAS!$D$17))/3,IF($A1354=TAXAS!$A$18,IF($B1354="PARCELADO ATÉ 3X",$D1354-($D1354*TAXAS!$D$18))/3,IF($A1354=TAXAS!$A$19,IF($B1354="PARCELADO ATÉ 3X",$D1354-($D1354*TAXAS!$D$19))/3,IF($A1354=TAXAS!$A$20,IF($B1354="PARCELADO ATÉ 3X",$D1354-($D1354*TAXAS!$D$20))/3,IF($A1354=TAXAS!$A$21,IF($B1354="PARCELADO ATÉ 3X",$D1354-($D1354*TAXAS!$D$21))/3,IF($A1354=TAXAS!$A$22,IF($B1354="PARCELADO ATÉ 3X",$D1354-($D1354*TAXAS!$D$22))/3,IF($A1354=TAXAS!$A$23,IF($B1354="PARCELADO ATÉ 3X",$D1354-($D1354*TAXAS!$D$23))/3,IF($A1354=TAXAS!$A$24,IF($B1354="PARCELADO ATÉ 3X",$D1354-($D1354*TAXAS!$D$24))/3,IF($A1354=TAXAS!$A$25,IF($B1354="PARCELADO ATÉ 3X",$D1354-($D1354*TAXAS!$D$25))/3,IF($A1354=TAXAS!$A$26,IF($B1354="PARCELADO ATÉ 3X",$D1354-($D1354*TAXAS!$D$26))/3,IF($A1354=TAXAS!$A$27,IF($B1354="PARCELADO ATÉ 3X",$D1354-($D1354*TAXAS!$D$27))/3))))))))))))))))))))))))/1</f>
        <v>0</v>
      </c>
      <c r="H1354" s="9">
        <f>IF($A1354="VISA",IF($B1354="PARCELADO ATÉ 6X",$D1354-(D1354*TAXAS!$E$4))/6,IF($A1354="MASTER",IF($B1354="PARCELADO ATÉ 6X",$D1354-(D1354*TAXAS!$E$5))/6,IF($A1354="ELO",IF($B1354="PARCELADO ATÉ 6X",$D1354-(D1354*TAXAS!$E$6))/6,IF($A1354="HIPERCARD",IF($B1354="PARCELADO ATÉ 6X",$D1354-(D1354*TAXAS!$E$7))/6,IF($A1354="DINERS",IF($B1354="PARCELADO ATÉ 6X",$D1354-(D1354*TAXAS!$E$8))/6,IF($A1354="AMERICA EXPRESS",IF($B1354="PARCELADO ATÉ 6X",$D1354-(D1354*TAXAS!$E$9))/6,IF($A1354=TAXAS!$A$10,IF($B1354="PARCELADO ATÉ 6X",$D1354-($D1354*TAXAS!$E$10))/6,IF($A1354=TAXAS!$A$11,IF($B1354="PARCELADO ATÉ 6X",$D1354-($D1354*TAXAS!$E$11))/6,IF($A1354=TAXAS!$A$12,IF($B1354="PARCELADO ATÉ 6X",$D1354-($D1354*TAXAS!$E$12))/6,IF($A1354=TAXAS!$A$13,IF($B1354="PARCELADO ATÉ 6X",$D1354-($D1354*TAXAS!$E$13))/6,IF($A1354=TAXAS!$A$14,IF($B1354="PARCELADO ATÉ 6X",$D1354-($D1354*TAXAS!$E$14))/6,IF($A1354=TAXAS!$A$15,IF($B1354="PARCELADO ATÉ 6X",$D1354-($D1354*TAXAS!$E$15))/6,IF($A1354=TAXAS!$A$16,IF($B1354="PARCELADO ATÉ 6X",$D1354-($D1354*TAXAS!$E$16))/6,IF($A1354=TAXAS!$A$17,IF($B1354="PARCELADO ATÉ 6X",$D1354-($D1354*TAXAS!$E$17))/6,IF($A1354=TAXAS!$A$18,IF($B1354="PARCELADO ATÉ 6X",$D1354-($D1354*TAXAS!$E$18))/6,IF($A1354=TAXAS!$A$19,IF($B1354="PARCELADO ATÉ 6X",$D1354-($D1354*TAXAS!$E$19))/6,IF($A1354=TAXAS!$A$20,IF($B1354="PARCELADO ATÉ 6X",$D1354-($D1354*TAXAS!$E$20))/6,IF($A1354=TAXAS!$A$21,IF($B1354="PARCELADO ATÉ 6X",$D1354-($D1354*TAXAS!$E$21))/6,IF($A1354=TAXAS!$A$22,IF($B1354="PARCELADO ATÉ 6X",$D1354-($D1354*TAXAS!$E$22))/6,IF($A1354=TAXAS!$A$23,IF($B1354="PARCELADO ATÉ 6X",$D1354-($D1354*TAXAS!$E$23))/6,IF($A1354=TAXAS!$A$24,IF($B1354="PARCELADO ATÉ 6X",$D1354-($D1354*TAXAS!$E$24))/6,IF($A1354=TAXAS!$A$25,IF($B1354="PARCELADO ATÉ 6X",$D1354-($D1354*TAXAS!$E$25))/6,IF($A1354=TAXAS!$A$26,IF($B1354="PARCELADO ATÉ 6X",$D1354-($D1354*TAXAS!$E$26))/6,IF($A1354=TAXAS!$A$27,IF($B1354="PARCELADO ATÉ 6X",$D1354-($D1354*TAXAS!$E$27))/6))))))))))))))))))))))))/1</f>
        <v>0</v>
      </c>
      <c r="I1354" s="9">
        <f>IF($A1354="VISA",IF($B1354="PARCELADO ATÉ 12X",$D1354-(D1354*TAXAS!$F$4))/12,IF($A1354="MASTER",IF($B1354="PARCELADO ATÉ 12X",$D1354-(D1354*TAXAS!$F$5))/12,IF($A1354="ELO",IF($B1354="PARCELADO ATÉ 12X",$D1354-(D1354*TAXAS!$F$6))/12,IF($A1354="HIPERCARD",IF($B1354="PARCELADO ATÉ 12X",$D1354-(D1354*TAXAS!$F$7))/12,IF($A1354="DINERS",IF($B1354="PARCELADO ATÉ 12X",$D1354-(D1354*TAXAS!$F$8))/12,IF($A1354="AMERICA EXPRESS",IF($B1354="PARCELADO ATÉ 12X",$D1354-(D1354*TAXAS!$F$9))/12,IF($A1354=TAXAS!$A$10,IF($B1354="PARCELADO ATÉ 12X",$D1354-($D1354*TAXAS!$F$10))/12,IF($A1354=TAXAS!$A$11,IF($B1354="PARCELADO ATÉ 12X",$D1354-($D1354*TAXAS!$F$11))/12,IF($A1354=TAXAS!$A$12,IF($B1354="PARCELADO ATÉ 12X",$D1354-($D1354*TAXAS!$F$12))/12,IF($A1354=TAXAS!$A$13,IF($B1354="PARCELADO ATÉ 12X",$D1354-($D1354*TAXAS!$F$13))/12,IF($A1354=TAXAS!$A$14,IF($B1354="PARCELADO ATÉ 12X",$D1354-($D1354*TAXAS!$F$14))/12,IF($A1354=TAXAS!$A$15,IF($B1354="PARCELADO ATÉ 12X",$D1354-($D1354*TAXAS!$F$15))/12,IF($A1354=TAXAS!$A$16,IF($B1354="PARCELADO ATÉ 12X",$D1354-($D1354*TAXAS!$F$16))/12,IF($A1354=TAXAS!$A$17,IF($B1354="PARCELADO ATÉ 12X",$D1354-($D1354*TAXAS!$F$17))/12,IF($A1354=TAXAS!$A$18,IF($B1354="PARCELADO ATÉ 12X",$D1354-($D1354*TAXAS!$F$18))/12,IF($A1354=TAXAS!$A$19,IF($B1354="PARCELADO ATÉ 12X",$D1354-($D1354*TAXAS!$F$19))/12,IF($A1354=TAXAS!$A$20,IF($B1354="PARCELADO ATÉ 12X",$D1354-($D1354*TAXAS!$F$20))/12,IF($A1354=TAXAS!$A$21,IF($B1354="PARCELADO ATÉ 12X",$D1354-($D1354*TAXAS!$F$21))/12,IF($A1354=TAXAS!$A$22,IF($B1354="PARCELADO ATÉ 12X",$D1354-($D1354*TAXAS!$F$22))/12,IF($A1354=TAXAS!$A$23,IF($B1354="PARCELADO ATÉ 12X",$D1354-($D1354*TAXAS!$F$23))/12,IF($A1354=TAXAS!$A$24,IF($B1354="PARCELADO ATÉ 12X",$D1354-($D1354*TAXAS!$F$24))/12,IF($A1354=TAXAS!$A$25,IF($B1354="PARCELADO ATÉ 12X",$D1354-($D1354*TAXAS!$F$25))/12,IF($A1354=TAXAS!$A$26,IF($B1354="PARCELADO ATÉ 12X",$D1354-($D1354*TAXAS!$F$26))/12,IF($A1354=TAXAS!$A$27,IF($B1354="PARCELADO ATÉ 12X",$D1354-($D1354*TAXAS!$F$27))/12))))))))))))))))))))))))/1</f>
        <v>0</v>
      </c>
      <c r="J1354" s="8">
        <f t="shared" si="0"/>
        <v>0</v>
      </c>
      <c r="K1354" s="10" t="b">
        <f>IF($B1354="PARCELADO ATÉ 3X",($D1354-($D1354*TAXAS!$D$4))-$J1354)</f>
        <v>0</v>
      </c>
      <c r="L1354" s="10" t="b">
        <f>IF($B1354="PARCELADO ATÉ 6X",($D1354-($D1354*TAXAS!$E$4))-$J1354)</f>
        <v>0</v>
      </c>
      <c r="M1354" s="10" t="b">
        <f>IF($B1354="PARCELADO ATÉ 12X",($D1354-($D1354*TAXAS!$F$4))-$J1354)</f>
        <v>0</v>
      </c>
      <c r="N1354" s="8">
        <f t="shared" si="1"/>
        <v>0</v>
      </c>
      <c r="O1354" s="10">
        <f t="shared" si="2"/>
        <v>0</v>
      </c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</row>
    <row r="1355" spans="1:31" ht="15.75" customHeight="1" x14ac:dyDescent="0.2">
      <c r="A1355" s="3"/>
      <c r="B1355" s="5"/>
      <c r="C1355" s="6"/>
      <c r="D1355" s="42"/>
      <c r="E1355" s="8">
        <f>IF($A1355="VISA",IF($B1355="DÉBITO",$D1355-($D1355*TAXAS!$B$4)),IF($A1355="MASTER",IF($B1355="DÉBITO",$D1355-($D1355*TAXAS!$B$5)),IF($A1355="ELO", IF($B1355="DÉBITO",$D1355-($D1355*TAXAS!$B$6)),IF($A1355="HIPERCARD",IF($B1355="DÉBITO",$D1355-($D1355*TAXAS!$B$7)),IF($A1355="DINERS",IF($B1355="DÉBITO",$D1355-($D1355*TAXAS!$B$8)),IF($A1355="AMERICA EXPRESS",IF($B1355="DÉBITO",$D1355-($D1355*TAXAS!$B$9)),IF($A1355=TAXAS!$A$10,IF($B1355="DÉBITO",$D1355-($D1355*TAXAS!$B$10)), IF($A1355=TAXAS!$A$11,IF($B1355="DÉBITO",$D1355-($D1355*TAXAS!$B$11)), IF($A1355=TAXAS!$A$12,IF($B1355="DÉBITO",$D1355-($D1355*TAXAS!$B$12)), IF($A1355=TAXAS!$A$13,IF($B1355="DÉBITO",$D1355-($D1355*TAXAS!$B$13)), IF($A1355=TAXAS!$A$14,IF($B1355="DÉBITO",$D1355-($D1355*TAXAS!$B$14)), IF($A1355=TAXAS!$A$15,IF($B1355="DÉBITO",$D1355-($D1355*TAXAS!$B$15)), IF($A1355=TAXAS!$A$16,IF($B1355="DÉBITO",$D1355-($D1355*TAXAS!$B$16)), IF($A1355=TAXAS!$A$17,IF($B1355="DÉBITO",$D1355-($D1355*TAXAS!$B$17)), IF($A1355=TAXAS!$A$18,IF($B1355="DÉBITO",$D1355-($D1355*TAXAS!$B$18)), IF($A1355=TAXAS!$A$19,IF($B1355="DÉBITO",$D1355-($D1355*TAXAS!$B$19)), IF($A1355=TAXAS!$A$20,IF($B1355="DÉBITO",$D1355-($D1355*TAXAS!$B$20)), IF($A1355=TAXAS!$A$21,IF($B1355="DÉBITO",$D1355-($D1355*TAXAS!$B$21)), IF($A1355=TAXAS!$A$22,IF($B1355="DÉBITO",$D1355-($D1355*TAXAS!$B$22)), IF($A1355=TAXAS!$A$23,IF($B1355="DÉBITO",$D1355-($D1355*TAXAS!$B$23)), IF($A1355=TAXAS!$A$24,IF($B1355="DÉBITO",$D1355-($D1355*TAXAS!$B$24)), IF($A1355=TAXAS!$A$25,IF($B1355="DÉBITO",$D1355-($D1355*TAXAS!$B$25)), IF($A1355=TAXAS!$A$26,IF($B1355="DÉBITO",$D1355-($D1355*TAXAS!$B$26)), IF($A1355=TAXAS!$A$27,IF($B1355="DÉBITO",$D1355-($D1355*TAXAS!$B$27))))))))))))))))))))))))))/1</f>
        <v>0</v>
      </c>
      <c r="F1355" s="8">
        <f>IF($A1355="VISA",IF($B1355="CRÉDITO",$D1355-($D1355*TAXAS!$C$4)),IF($A1355="MASTER",IF($B1355="CRÉDITO",$D1355-($D1355*TAXAS!$C$5)),IF($A1355="ELO", IF($B1355="CRÉDITO",$D1355-($D1355*TAXAS!$C$6)),IF($A1355="HIPERCARD",IF($B1355="CRÉDITO",$D1355-($D1355*TAXAS!$C$7)),IF($A1355="DINERS",IF($B1355="CRÉDITO",$D1355-($D1355*TAXAS!$C$8)),IF($A1355="AMERICA EXPRESS",IF($B1355="CRÉDITO",$D1355-($D1355*TAXAS!$C$9)),IF($A1355=TAXAS!$A$10,IF($B1355="CRÉDITO",$D1355-($D1355*TAXAS!$C$10)), IF($A1355=TAXAS!$A$11,IF($B1355="CRÉDITO",$D1355-($D1355*TAXAS!$C$11)), IF($A1355=TAXAS!$A$12,IF($B1355="CRÉDITO",$D1355-($D1355*TAXAS!$C$12)), IF($A1355=TAXAS!$A$13,IF($B1355="CRÉDITO",$D1355-($D1355*TAXAS!$C$13)), IF($A1355=TAXAS!$A$14,IF($B1355="CRÉDITO",$D1355-($D1355*TAXAS!$C$14)), IF($A1355=TAXAS!$A$15,IF($B1355="CRÉDITO",$D1355-($D1355*TAXAS!$C$15)), IF($A1355=TAXAS!$A$16,IF($B1355="CRÉDITO",$D1355-($D1355*TAXAS!$C$16)), IF($A1355=TAXAS!$A$17,IF($B1355="CRÉDITO",$D1355-($D1355*TAXAS!$C$17)), IF($A1355=TAXAS!$A$18,IF($B1355="CRÉDITO",$D1355-($D1355*TAXAS!$C$18)), IF($A1355=TAXAS!$A$19,IF($B1355="CRÉDITO",$D1355-($D1355*TAXAS!$C$19)), IF($A1355=TAXAS!$A$20,IF($B1355="CRÉDITO",$D1355-($D1355*TAXAS!$C$20)), IF($A1355=TAXAS!$A$21,IF($B1355="CRÉDITO",$D1355-($D1355*TAXAS!$C$21)), IF($A1355=TAXAS!$A$22,IF($B1355="CRÉDITO",$D1355-($D1355*TAXAS!$C$22)), IF($A1355=TAXAS!$A$23,IF($B1355="CRÉDITO",$D1355-($D1355*TAXAS!$C$23)), IF($A1355=TAXAS!$A$24,IF($B1355="CRÉDITO",$D1355-($D1355*TAXAS!$C$24)), IF($A1355=TAXAS!$A$25,IF($B1355="CRÉDITO",$D1355-($D1355*TAXAS!$C$25)), IF($A1355=TAXAS!$A$26,IF($B1355="CRÉDITO",$D1355-($D1355*TAXAS!$C$26)), IF($A1355=TAXAS!$A$27,IF($B1355="CRÉDITO",$D1355-($D1355*TAXAS!$C$27))))))))))))))))))))))))))/1</f>
        <v>0</v>
      </c>
      <c r="G1355" s="9">
        <f>IF($A1355="VISA",IF($B1355="PARCELADO ATÉ 3X",$D1355-(D1355*TAXAS!$D$4))/3,IF($A1355="MASTER",IF($B1355="PARCELADO ATÉ 3X",$D1355-(D1355*TAXAS!$D$5))/3,IF($A1355="ELO",IF($B1355="PARCELADO ATÉ 3X",$D1355-(D1355*TAXAS!$D$6))/3,IF($A1355="HIPERCARD",IF($B1355="PARCELADO ATÉ 3X",$D1355-(D1355*TAXAS!$D$7))/3,IF($A1355="DINERS",IF($B1355="PARCELADO ATÉ 3X",$D1355-(D1355*TAXAS!$D$8))/3,IF($A1355="AMERICA EXPRESS",IF($B1355="PARCELADO ATÉ 3X",$D1355-(D1355*TAXAS!$D$9))/3,IF($A1355=TAXAS!$A$10,IF($B1355="PARCELADO ATÉ 3X",$D1355-($D1355*TAXAS!$D$10))/3,IF($A1355=TAXAS!$A$11,IF($B1355="PARCELADO ATÉ 3X",$D1355-($D1355*TAXAS!$D$11))/3,IF($A1355=TAXAS!$A$12,IF($B1355="PARCELADO ATÉ 3X",$D1355-($D1355*TAXAS!$D$12))/3,IF($A1355=TAXAS!$A$13,IF($B1355="PARCELADO ATÉ 3X",$D1355-($D1355*TAXAS!$D$13))/3,IF($A1355=TAXAS!$A$14,IF($B1355="PARCELADO ATÉ 3X",$D1355-($D1355*TAXAS!$D$14))/3,IF($A1355=TAXAS!$A$15,IF($B1355="PARCELADO ATÉ 3X",$D1355-($D1355*TAXAS!$D$15))/3,IF($A1355=TAXAS!$A$16,IF($B1355="PARCELADO ATÉ 3X",$D1355-($D1355*TAXAS!$D$16))/3,IF($A1355=TAXAS!$A$17,IF($B1355="PARCELADO ATÉ 3X",$D1355-($D1355*TAXAS!$D$17))/3,IF($A1355=TAXAS!$A$18,IF($B1355="PARCELADO ATÉ 3X",$D1355-($D1355*TAXAS!$D$18))/3,IF($A1355=TAXAS!$A$19,IF($B1355="PARCELADO ATÉ 3X",$D1355-($D1355*TAXAS!$D$19))/3,IF($A1355=TAXAS!$A$20,IF($B1355="PARCELADO ATÉ 3X",$D1355-($D1355*TAXAS!$D$20))/3,IF($A1355=TAXAS!$A$21,IF($B1355="PARCELADO ATÉ 3X",$D1355-($D1355*TAXAS!$D$21))/3,IF($A1355=TAXAS!$A$22,IF($B1355="PARCELADO ATÉ 3X",$D1355-($D1355*TAXAS!$D$22))/3,IF($A1355=TAXAS!$A$23,IF($B1355="PARCELADO ATÉ 3X",$D1355-($D1355*TAXAS!$D$23))/3,IF($A1355=TAXAS!$A$24,IF($B1355="PARCELADO ATÉ 3X",$D1355-($D1355*TAXAS!$D$24))/3,IF($A1355=TAXAS!$A$25,IF($B1355="PARCELADO ATÉ 3X",$D1355-($D1355*TAXAS!$D$25))/3,IF($A1355=TAXAS!$A$26,IF($B1355="PARCELADO ATÉ 3X",$D1355-($D1355*TAXAS!$D$26))/3,IF($A1355=TAXAS!$A$27,IF($B1355="PARCELADO ATÉ 3X",$D1355-($D1355*TAXAS!$D$27))/3))))))))))))))))))))))))/1</f>
        <v>0</v>
      </c>
      <c r="H1355" s="9">
        <f>IF($A1355="VISA",IF($B1355="PARCELADO ATÉ 6X",$D1355-(D1355*TAXAS!$E$4))/6,IF($A1355="MASTER",IF($B1355="PARCELADO ATÉ 6X",$D1355-(D1355*TAXAS!$E$5))/6,IF($A1355="ELO",IF($B1355="PARCELADO ATÉ 6X",$D1355-(D1355*TAXAS!$E$6))/6,IF($A1355="HIPERCARD",IF($B1355="PARCELADO ATÉ 6X",$D1355-(D1355*TAXAS!$E$7))/6,IF($A1355="DINERS",IF($B1355="PARCELADO ATÉ 6X",$D1355-(D1355*TAXAS!$E$8))/6,IF($A1355="AMERICA EXPRESS",IF($B1355="PARCELADO ATÉ 6X",$D1355-(D1355*TAXAS!$E$9))/6,IF($A1355=TAXAS!$A$10,IF($B1355="PARCELADO ATÉ 6X",$D1355-($D1355*TAXAS!$E$10))/6,IF($A1355=TAXAS!$A$11,IF($B1355="PARCELADO ATÉ 6X",$D1355-($D1355*TAXAS!$E$11))/6,IF($A1355=TAXAS!$A$12,IF($B1355="PARCELADO ATÉ 6X",$D1355-($D1355*TAXAS!$E$12))/6,IF($A1355=TAXAS!$A$13,IF($B1355="PARCELADO ATÉ 6X",$D1355-($D1355*TAXAS!$E$13))/6,IF($A1355=TAXAS!$A$14,IF($B1355="PARCELADO ATÉ 6X",$D1355-($D1355*TAXAS!$E$14))/6,IF($A1355=TAXAS!$A$15,IF($B1355="PARCELADO ATÉ 6X",$D1355-($D1355*TAXAS!$E$15))/6,IF($A1355=TAXAS!$A$16,IF($B1355="PARCELADO ATÉ 6X",$D1355-($D1355*TAXAS!$E$16))/6,IF($A1355=TAXAS!$A$17,IF($B1355="PARCELADO ATÉ 6X",$D1355-($D1355*TAXAS!$E$17))/6,IF($A1355=TAXAS!$A$18,IF($B1355="PARCELADO ATÉ 6X",$D1355-($D1355*TAXAS!$E$18))/6,IF($A1355=TAXAS!$A$19,IF($B1355="PARCELADO ATÉ 6X",$D1355-($D1355*TAXAS!$E$19))/6,IF($A1355=TAXAS!$A$20,IF($B1355="PARCELADO ATÉ 6X",$D1355-($D1355*TAXAS!$E$20))/6,IF($A1355=TAXAS!$A$21,IF($B1355="PARCELADO ATÉ 6X",$D1355-($D1355*TAXAS!$E$21))/6,IF($A1355=TAXAS!$A$22,IF($B1355="PARCELADO ATÉ 6X",$D1355-($D1355*TAXAS!$E$22))/6,IF($A1355=TAXAS!$A$23,IF($B1355="PARCELADO ATÉ 6X",$D1355-($D1355*TAXAS!$E$23))/6,IF($A1355=TAXAS!$A$24,IF($B1355="PARCELADO ATÉ 6X",$D1355-($D1355*TAXAS!$E$24))/6,IF($A1355=TAXAS!$A$25,IF($B1355="PARCELADO ATÉ 6X",$D1355-($D1355*TAXAS!$E$25))/6,IF($A1355=TAXAS!$A$26,IF($B1355="PARCELADO ATÉ 6X",$D1355-($D1355*TAXAS!$E$26))/6,IF($A1355=TAXAS!$A$27,IF($B1355="PARCELADO ATÉ 6X",$D1355-($D1355*TAXAS!$E$27))/6))))))))))))))))))))))))/1</f>
        <v>0</v>
      </c>
      <c r="I1355" s="9">
        <f>IF($A1355="VISA",IF($B1355="PARCELADO ATÉ 12X",$D1355-(D1355*TAXAS!$F$4))/12,IF($A1355="MASTER",IF($B1355="PARCELADO ATÉ 12X",$D1355-(D1355*TAXAS!$F$5))/12,IF($A1355="ELO",IF($B1355="PARCELADO ATÉ 12X",$D1355-(D1355*TAXAS!$F$6))/12,IF($A1355="HIPERCARD",IF($B1355="PARCELADO ATÉ 12X",$D1355-(D1355*TAXAS!$F$7))/12,IF($A1355="DINERS",IF($B1355="PARCELADO ATÉ 12X",$D1355-(D1355*TAXAS!$F$8))/12,IF($A1355="AMERICA EXPRESS",IF($B1355="PARCELADO ATÉ 12X",$D1355-(D1355*TAXAS!$F$9))/12,IF($A1355=TAXAS!$A$10,IF($B1355="PARCELADO ATÉ 12X",$D1355-($D1355*TAXAS!$F$10))/12,IF($A1355=TAXAS!$A$11,IF($B1355="PARCELADO ATÉ 12X",$D1355-($D1355*TAXAS!$F$11))/12,IF($A1355=TAXAS!$A$12,IF($B1355="PARCELADO ATÉ 12X",$D1355-($D1355*TAXAS!$F$12))/12,IF($A1355=TAXAS!$A$13,IF($B1355="PARCELADO ATÉ 12X",$D1355-($D1355*TAXAS!$F$13))/12,IF($A1355=TAXAS!$A$14,IF($B1355="PARCELADO ATÉ 12X",$D1355-($D1355*TAXAS!$F$14))/12,IF($A1355=TAXAS!$A$15,IF($B1355="PARCELADO ATÉ 12X",$D1355-($D1355*TAXAS!$F$15))/12,IF($A1355=TAXAS!$A$16,IF($B1355="PARCELADO ATÉ 12X",$D1355-($D1355*TAXAS!$F$16))/12,IF($A1355=TAXAS!$A$17,IF($B1355="PARCELADO ATÉ 12X",$D1355-($D1355*TAXAS!$F$17))/12,IF($A1355=TAXAS!$A$18,IF($B1355="PARCELADO ATÉ 12X",$D1355-($D1355*TAXAS!$F$18))/12,IF($A1355=TAXAS!$A$19,IF($B1355="PARCELADO ATÉ 12X",$D1355-($D1355*TAXAS!$F$19))/12,IF($A1355=TAXAS!$A$20,IF($B1355="PARCELADO ATÉ 12X",$D1355-($D1355*TAXAS!$F$20))/12,IF($A1355=TAXAS!$A$21,IF($B1355="PARCELADO ATÉ 12X",$D1355-($D1355*TAXAS!$F$21))/12,IF($A1355=TAXAS!$A$22,IF($B1355="PARCELADO ATÉ 12X",$D1355-($D1355*TAXAS!$F$22))/12,IF($A1355=TAXAS!$A$23,IF($B1355="PARCELADO ATÉ 12X",$D1355-($D1355*TAXAS!$F$23))/12,IF($A1355=TAXAS!$A$24,IF($B1355="PARCELADO ATÉ 12X",$D1355-($D1355*TAXAS!$F$24))/12,IF($A1355=TAXAS!$A$25,IF($B1355="PARCELADO ATÉ 12X",$D1355-($D1355*TAXAS!$F$25))/12,IF($A1355=TAXAS!$A$26,IF($B1355="PARCELADO ATÉ 12X",$D1355-($D1355*TAXAS!$F$26))/12,IF($A1355=TAXAS!$A$27,IF($B1355="PARCELADO ATÉ 12X",$D1355-($D1355*TAXAS!$F$27))/12))))))))))))))))))))))))/1</f>
        <v>0</v>
      </c>
      <c r="J1355" s="8">
        <f t="shared" si="0"/>
        <v>0</v>
      </c>
      <c r="K1355" s="10" t="b">
        <f>IF($B1355="PARCELADO ATÉ 3X",($D1355-($D1355*TAXAS!$D$4))-$J1355)</f>
        <v>0</v>
      </c>
      <c r="L1355" s="10" t="b">
        <f>IF($B1355="PARCELADO ATÉ 6X",($D1355-($D1355*TAXAS!$E$4))-$J1355)</f>
        <v>0</v>
      </c>
      <c r="M1355" s="10" t="b">
        <f>IF($B1355="PARCELADO ATÉ 12X",($D1355-($D1355*TAXAS!$F$4))-$J1355)</f>
        <v>0</v>
      </c>
      <c r="N1355" s="8">
        <f t="shared" si="1"/>
        <v>0</v>
      </c>
      <c r="O1355" s="10">
        <f t="shared" si="2"/>
        <v>0</v>
      </c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</row>
    <row r="1356" spans="1:31" ht="15.75" customHeight="1" x14ac:dyDescent="0.2">
      <c r="A1356" s="3"/>
      <c r="B1356" s="5"/>
      <c r="C1356" s="6"/>
      <c r="D1356" s="42"/>
      <c r="E1356" s="8">
        <f>IF($A1356="VISA",IF($B1356="DÉBITO",$D1356-($D1356*TAXAS!$B$4)),IF($A1356="MASTER",IF($B1356="DÉBITO",$D1356-($D1356*TAXAS!$B$5)),IF($A1356="ELO", IF($B1356="DÉBITO",$D1356-($D1356*TAXAS!$B$6)),IF($A1356="HIPERCARD",IF($B1356="DÉBITO",$D1356-($D1356*TAXAS!$B$7)),IF($A1356="DINERS",IF($B1356="DÉBITO",$D1356-($D1356*TAXAS!$B$8)),IF($A1356="AMERICA EXPRESS",IF($B1356="DÉBITO",$D1356-($D1356*TAXAS!$B$9)),IF($A1356=TAXAS!$A$10,IF($B1356="DÉBITO",$D1356-($D1356*TAXAS!$B$10)), IF($A1356=TAXAS!$A$11,IF($B1356="DÉBITO",$D1356-($D1356*TAXAS!$B$11)), IF($A1356=TAXAS!$A$12,IF($B1356="DÉBITO",$D1356-($D1356*TAXAS!$B$12)), IF($A1356=TAXAS!$A$13,IF($B1356="DÉBITO",$D1356-($D1356*TAXAS!$B$13)), IF($A1356=TAXAS!$A$14,IF($B1356="DÉBITO",$D1356-($D1356*TAXAS!$B$14)), IF($A1356=TAXAS!$A$15,IF($B1356="DÉBITO",$D1356-($D1356*TAXAS!$B$15)), IF($A1356=TAXAS!$A$16,IF($B1356="DÉBITO",$D1356-($D1356*TAXAS!$B$16)), IF($A1356=TAXAS!$A$17,IF($B1356="DÉBITO",$D1356-($D1356*TAXAS!$B$17)), IF($A1356=TAXAS!$A$18,IF($B1356="DÉBITO",$D1356-($D1356*TAXAS!$B$18)), IF($A1356=TAXAS!$A$19,IF($B1356="DÉBITO",$D1356-($D1356*TAXAS!$B$19)), IF($A1356=TAXAS!$A$20,IF($B1356="DÉBITO",$D1356-($D1356*TAXAS!$B$20)), IF($A1356=TAXAS!$A$21,IF($B1356="DÉBITO",$D1356-($D1356*TAXAS!$B$21)), IF($A1356=TAXAS!$A$22,IF($B1356="DÉBITO",$D1356-($D1356*TAXAS!$B$22)), IF($A1356=TAXAS!$A$23,IF($B1356="DÉBITO",$D1356-($D1356*TAXAS!$B$23)), IF($A1356=TAXAS!$A$24,IF($B1356="DÉBITO",$D1356-($D1356*TAXAS!$B$24)), IF($A1356=TAXAS!$A$25,IF($B1356="DÉBITO",$D1356-($D1356*TAXAS!$B$25)), IF($A1356=TAXAS!$A$26,IF($B1356="DÉBITO",$D1356-($D1356*TAXAS!$B$26)), IF($A1356=TAXAS!$A$27,IF($B1356="DÉBITO",$D1356-($D1356*TAXAS!$B$27))))))))))))))))))))))))))/1</f>
        <v>0</v>
      </c>
      <c r="F1356" s="8">
        <f>IF($A1356="VISA",IF($B1356="CRÉDITO",$D1356-($D1356*TAXAS!$C$4)),IF($A1356="MASTER",IF($B1356="CRÉDITO",$D1356-($D1356*TAXAS!$C$5)),IF($A1356="ELO", IF($B1356="CRÉDITO",$D1356-($D1356*TAXAS!$C$6)),IF($A1356="HIPERCARD",IF($B1356="CRÉDITO",$D1356-($D1356*TAXAS!$C$7)),IF($A1356="DINERS",IF($B1356="CRÉDITO",$D1356-($D1356*TAXAS!$C$8)),IF($A1356="AMERICA EXPRESS",IF($B1356="CRÉDITO",$D1356-($D1356*TAXAS!$C$9)),IF($A1356=TAXAS!$A$10,IF($B1356="CRÉDITO",$D1356-($D1356*TAXAS!$C$10)), IF($A1356=TAXAS!$A$11,IF($B1356="CRÉDITO",$D1356-($D1356*TAXAS!$C$11)), IF($A1356=TAXAS!$A$12,IF($B1356="CRÉDITO",$D1356-($D1356*TAXAS!$C$12)), IF($A1356=TAXAS!$A$13,IF($B1356="CRÉDITO",$D1356-($D1356*TAXAS!$C$13)), IF($A1356=TAXAS!$A$14,IF($B1356="CRÉDITO",$D1356-($D1356*TAXAS!$C$14)), IF($A1356=TAXAS!$A$15,IF($B1356="CRÉDITO",$D1356-($D1356*TAXAS!$C$15)), IF($A1356=TAXAS!$A$16,IF($B1356="CRÉDITO",$D1356-($D1356*TAXAS!$C$16)), IF($A1356=TAXAS!$A$17,IF($B1356="CRÉDITO",$D1356-($D1356*TAXAS!$C$17)), IF($A1356=TAXAS!$A$18,IF($B1356="CRÉDITO",$D1356-($D1356*TAXAS!$C$18)), IF($A1356=TAXAS!$A$19,IF($B1356="CRÉDITO",$D1356-($D1356*TAXAS!$C$19)), IF($A1356=TAXAS!$A$20,IF($B1356="CRÉDITO",$D1356-($D1356*TAXAS!$C$20)), IF($A1356=TAXAS!$A$21,IF($B1356="CRÉDITO",$D1356-($D1356*TAXAS!$C$21)), IF($A1356=TAXAS!$A$22,IF($B1356="CRÉDITO",$D1356-($D1356*TAXAS!$C$22)), IF($A1356=TAXAS!$A$23,IF($B1356="CRÉDITO",$D1356-($D1356*TAXAS!$C$23)), IF($A1356=TAXAS!$A$24,IF($B1356="CRÉDITO",$D1356-($D1356*TAXAS!$C$24)), IF($A1356=TAXAS!$A$25,IF($B1356="CRÉDITO",$D1356-($D1356*TAXAS!$C$25)), IF($A1356=TAXAS!$A$26,IF($B1356="CRÉDITO",$D1356-($D1356*TAXAS!$C$26)), IF($A1356=TAXAS!$A$27,IF($B1356="CRÉDITO",$D1356-($D1356*TAXAS!$C$27))))))))))))))))))))))))))/1</f>
        <v>0</v>
      </c>
      <c r="G1356" s="9">
        <f>IF($A1356="VISA",IF($B1356="PARCELADO ATÉ 3X",$D1356-(D1356*TAXAS!$D$4))/3,IF($A1356="MASTER",IF($B1356="PARCELADO ATÉ 3X",$D1356-(D1356*TAXAS!$D$5))/3,IF($A1356="ELO",IF($B1356="PARCELADO ATÉ 3X",$D1356-(D1356*TAXAS!$D$6))/3,IF($A1356="HIPERCARD",IF($B1356="PARCELADO ATÉ 3X",$D1356-(D1356*TAXAS!$D$7))/3,IF($A1356="DINERS",IF($B1356="PARCELADO ATÉ 3X",$D1356-(D1356*TAXAS!$D$8))/3,IF($A1356="AMERICA EXPRESS",IF($B1356="PARCELADO ATÉ 3X",$D1356-(D1356*TAXAS!$D$9))/3,IF($A1356=TAXAS!$A$10,IF($B1356="PARCELADO ATÉ 3X",$D1356-($D1356*TAXAS!$D$10))/3,IF($A1356=TAXAS!$A$11,IF($B1356="PARCELADO ATÉ 3X",$D1356-($D1356*TAXAS!$D$11))/3,IF($A1356=TAXAS!$A$12,IF($B1356="PARCELADO ATÉ 3X",$D1356-($D1356*TAXAS!$D$12))/3,IF($A1356=TAXAS!$A$13,IF($B1356="PARCELADO ATÉ 3X",$D1356-($D1356*TAXAS!$D$13))/3,IF($A1356=TAXAS!$A$14,IF($B1356="PARCELADO ATÉ 3X",$D1356-($D1356*TAXAS!$D$14))/3,IF($A1356=TAXAS!$A$15,IF($B1356="PARCELADO ATÉ 3X",$D1356-($D1356*TAXAS!$D$15))/3,IF($A1356=TAXAS!$A$16,IF($B1356="PARCELADO ATÉ 3X",$D1356-($D1356*TAXAS!$D$16))/3,IF($A1356=TAXAS!$A$17,IF($B1356="PARCELADO ATÉ 3X",$D1356-($D1356*TAXAS!$D$17))/3,IF($A1356=TAXAS!$A$18,IF($B1356="PARCELADO ATÉ 3X",$D1356-($D1356*TAXAS!$D$18))/3,IF($A1356=TAXAS!$A$19,IF($B1356="PARCELADO ATÉ 3X",$D1356-($D1356*TAXAS!$D$19))/3,IF($A1356=TAXAS!$A$20,IF($B1356="PARCELADO ATÉ 3X",$D1356-($D1356*TAXAS!$D$20))/3,IF($A1356=TAXAS!$A$21,IF($B1356="PARCELADO ATÉ 3X",$D1356-($D1356*TAXAS!$D$21))/3,IF($A1356=TAXAS!$A$22,IF($B1356="PARCELADO ATÉ 3X",$D1356-($D1356*TAXAS!$D$22))/3,IF($A1356=TAXAS!$A$23,IF($B1356="PARCELADO ATÉ 3X",$D1356-($D1356*TAXAS!$D$23))/3,IF($A1356=TAXAS!$A$24,IF($B1356="PARCELADO ATÉ 3X",$D1356-($D1356*TAXAS!$D$24))/3,IF($A1356=TAXAS!$A$25,IF($B1356="PARCELADO ATÉ 3X",$D1356-($D1356*TAXAS!$D$25))/3,IF($A1356=TAXAS!$A$26,IF($B1356="PARCELADO ATÉ 3X",$D1356-($D1356*TAXAS!$D$26))/3,IF($A1356=TAXAS!$A$27,IF($B1356="PARCELADO ATÉ 3X",$D1356-($D1356*TAXAS!$D$27))/3))))))))))))))))))))))))/1</f>
        <v>0</v>
      </c>
      <c r="H1356" s="9">
        <f>IF($A1356="VISA",IF($B1356="PARCELADO ATÉ 6X",$D1356-(D1356*TAXAS!$E$4))/6,IF($A1356="MASTER",IF($B1356="PARCELADO ATÉ 6X",$D1356-(D1356*TAXAS!$E$5))/6,IF($A1356="ELO",IF($B1356="PARCELADO ATÉ 6X",$D1356-(D1356*TAXAS!$E$6))/6,IF($A1356="HIPERCARD",IF($B1356="PARCELADO ATÉ 6X",$D1356-(D1356*TAXAS!$E$7))/6,IF($A1356="DINERS",IF($B1356="PARCELADO ATÉ 6X",$D1356-(D1356*TAXAS!$E$8))/6,IF($A1356="AMERICA EXPRESS",IF($B1356="PARCELADO ATÉ 6X",$D1356-(D1356*TAXAS!$E$9))/6,IF($A1356=TAXAS!$A$10,IF($B1356="PARCELADO ATÉ 6X",$D1356-($D1356*TAXAS!$E$10))/6,IF($A1356=TAXAS!$A$11,IF($B1356="PARCELADO ATÉ 6X",$D1356-($D1356*TAXAS!$E$11))/6,IF($A1356=TAXAS!$A$12,IF($B1356="PARCELADO ATÉ 6X",$D1356-($D1356*TAXAS!$E$12))/6,IF($A1356=TAXAS!$A$13,IF($B1356="PARCELADO ATÉ 6X",$D1356-($D1356*TAXAS!$E$13))/6,IF($A1356=TAXAS!$A$14,IF($B1356="PARCELADO ATÉ 6X",$D1356-($D1356*TAXAS!$E$14))/6,IF($A1356=TAXAS!$A$15,IF($B1356="PARCELADO ATÉ 6X",$D1356-($D1356*TAXAS!$E$15))/6,IF($A1356=TAXAS!$A$16,IF($B1356="PARCELADO ATÉ 6X",$D1356-($D1356*TAXAS!$E$16))/6,IF($A1356=TAXAS!$A$17,IF($B1356="PARCELADO ATÉ 6X",$D1356-($D1356*TAXAS!$E$17))/6,IF($A1356=TAXAS!$A$18,IF($B1356="PARCELADO ATÉ 6X",$D1356-($D1356*TAXAS!$E$18))/6,IF($A1356=TAXAS!$A$19,IF($B1356="PARCELADO ATÉ 6X",$D1356-($D1356*TAXAS!$E$19))/6,IF($A1356=TAXAS!$A$20,IF($B1356="PARCELADO ATÉ 6X",$D1356-($D1356*TAXAS!$E$20))/6,IF($A1356=TAXAS!$A$21,IF($B1356="PARCELADO ATÉ 6X",$D1356-($D1356*TAXAS!$E$21))/6,IF($A1356=TAXAS!$A$22,IF($B1356="PARCELADO ATÉ 6X",$D1356-($D1356*TAXAS!$E$22))/6,IF($A1356=TAXAS!$A$23,IF($B1356="PARCELADO ATÉ 6X",$D1356-($D1356*TAXAS!$E$23))/6,IF($A1356=TAXAS!$A$24,IF($B1356="PARCELADO ATÉ 6X",$D1356-($D1356*TAXAS!$E$24))/6,IF($A1356=TAXAS!$A$25,IF($B1356="PARCELADO ATÉ 6X",$D1356-($D1356*TAXAS!$E$25))/6,IF($A1356=TAXAS!$A$26,IF($B1356="PARCELADO ATÉ 6X",$D1356-($D1356*TAXAS!$E$26))/6,IF($A1356=TAXAS!$A$27,IF($B1356="PARCELADO ATÉ 6X",$D1356-($D1356*TAXAS!$E$27))/6))))))))))))))))))))))))/1</f>
        <v>0</v>
      </c>
      <c r="I1356" s="9">
        <f>IF($A1356="VISA",IF($B1356="PARCELADO ATÉ 12X",$D1356-(D1356*TAXAS!$F$4))/12,IF($A1356="MASTER",IF($B1356="PARCELADO ATÉ 12X",$D1356-(D1356*TAXAS!$F$5))/12,IF($A1356="ELO",IF($B1356="PARCELADO ATÉ 12X",$D1356-(D1356*TAXAS!$F$6))/12,IF($A1356="HIPERCARD",IF($B1356="PARCELADO ATÉ 12X",$D1356-(D1356*TAXAS!$F$7))/12,IF($A1356="DINERS",IF($B1356="PARCELADO ATÉ 12X",$D1356-(D1356*TAXAS!$F$8))/12,IF($A1356="AMERICA EXPRESS",IF($B1356="PARCELADO ATÉ 12X",$D1356-(D1356*TAXAS!$F$9))/12,IF($A1356=TAXAS!$A$10,IF($B1356="PARCELADO ATÉ 12X",$D1356-($D1356*TAXAS!$F$10))/12,IF($A1356=TAXAS!$A$11,IF($B1356="PARCELADO ATÉ 12X",$D1356-($D1356*TAXAS!$F$11))/12,IF($A1356=TAXAS!$A$12,IF($B1356="PARCELADO ATÉ 12X",$D1356-($D1356*TAXAS!$F$12))/12,IF($A1356=TAXAS!$A$13,IF($B1356="PARCELADO ATÉ 12X",$D1356-($D1356*TAXAS!$F$13))/12,IF($A1356=TAXAS!$A$14,IF($B1356="PARCELADO ATÉ 12X",$D1356-($D1356*TAXAS!$F$14))/12,IF($A1356=TAXAS!$A$15,IF($B1356="PARCELADO ATÉ 12X",$D1356-($D1356*TAXAS!$F$15))/12,IF($A1356=TAXAS!$A$16,IF($B1356="PARCELADO ATÉ 12X",$D1356-($D1356*TAXAS!$F$16))/12,IF($A1356=TAXAS!$A$17,IF($B1356="PARCELADO ATÉ 12X",$D1356-($D1356*TAXAS!$F$17))/12,IF($A1356=TAXAS!$A$18,IF($B1356="PARCELADO ATÉ 12X",$D1356-($D1356*TAXAS!$F$18))/12,IF($A1356=TAXAS!$A$19,IF($B1356="PARCELADO ATÉ 12X",$D1356-($D1356*TAXAS!$F$19))/12,IF($A1356=TAXAS!$A$20,IF($B1356="PARCELADO ATÉ 12X",$D1356-($D1356*TAXAS!$F$20))/12,IF($A1356=TAXAS!$A$21,IF($B1356="PARCELADO ATÉ 12X",$D1356-($D1356*TAXAS!$F$21))/12,IF($A1356=TAXAS!$A$22,IF($B1356="PARCELADO ATÉ 12X",$D1356-($D1356*TAXAS!$F$22))/12,IF($A1356=TAXAS!$A$23,IF($B1356="PARCELADO ATÉ 12X",$D1356-($D1356*TAXAS!$F$23))/12,IF($A1356=TAXAS!$A$24,IF($B1356="PARCELADO ATÉ 12X",$D1356-($D1356*TAXAS!$F$24))/12,IF($A1356=TAXAS!$A$25,IF($B1356="PARCELADO ATÉ 12X",$D1356-($D1356*TAXAS!$F$25))/12,IF($A1356=TAXAS!$A$26,IF($B1356="PARCELADO ATÉ 12X",$D1356-($D1356*TAXAS!$F$26))/12,IF($A1356=TAXAS!$A$27,IF($B1356="PARCELADO ATÉ 12X",$D1356-($D1356*TAXAS!$F$27))/12))))))))))))))))))))))))/1</f>
        <v>0</v>
      </c>
      <c r="J1356" s="8">
        <f t="shared" si="0"/>
        <v>0</v>
      </c>
      <c r="K1356" s="10" t="b">
        <f>IF($B1356="PARCELADO ATÉ 3X",($D1356-($D1356*TAXAS!$D$4))-$J1356)</f>
        <v>0</v>
      </c>
      <c r="L1356" s="10" t="b">
        <f>IF($B1356="PARCELADO ATÉ 6X",($D1356-($D1356*TAXAS!$E$4))-$J1356)</f>
        <v>0</v>
      </c>
      <c r="M1356" s="10" t="b">
        <f>IF($B1356="PARCELADO ATÉ 12X",($D1356-($D1356*TAXAS!$F$4))-$J1356)</f>
        <v>0</v>
      </c>
      <c r="N1356" s="8">
        <f t="shared" si="1"/>
        <v>0</v>
      </c>
      <c r="O1356" s="10">
        <f t="shared" si="2"/>
        <v>0</v>
      </c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</row>
    <row r="1357" spans="1:31" ht="15.75" customHeight="1" x14ac:dyDescent="0.2">
      <c r="A1357" s="3"/>
      <c r="B1357" s="5"/>
      <c r="C1357" s="6"/>
      <c r="D1357" s="42"/>
      <c r="E1357" s="8">
        <f>IF($A1357="VISA",IF($B1357="DÉBITO",$D1357-($D1357*TAXAS!$B$4)),IF($A1357="MASTER",IF($B1357="DÉBITO",$D1357-($D1357*TAXAS!$B$5)),IF($A1357="ELO", IF($B1357="DÉBITO",$D1357-($D1357*TAXAS!$B$6)),IF($A1357="HIPERCARD",IF($B1357="DÉBITO",$D1357-($D1357*TAXAS!$B$7)),IF($A1357="DINERS",IF($B1357="DÉBITO",$D1357-($D1357*TAXAS!$B$8)),IF($A1357="AMERICA EXPRESS",IF($B1357="DÉBITO",$D1357-($D1357*TAXAS!$B$9)),IF($A1357=TAXAS!$A$10,IF($B1357="DÉBITO",$D1357-($D1357*TAXAS!$B$10)), IF($A1357=TAXAS!$A$11,IF($B1357="DÉBITO",$D1357-($D1357*TAXAS!$B$11)), IF($A1357=TAXAS!$A$12,IF($B1357="DÉBITO",$D1357-($D1357*TAXAS!$B$12)), IF($A1357=TAXAS!$A$13,IF($B1357="DÉBITO",$D1357-($D1357*TAXAS!$B$13)), IF($A1357=TAXAS!$A$14,IF($B1357="DÉBITO",$D1357-($D1357*TAXAS!$B$14)), IF($A1357=TAXAS!$A$15,IF($B1357="DÉBITO",$D1357-($D1357*TAXAS!$B$15)), IF($A1357=TAXAS!$A$16,IF($B1357="DÉBITO",$D1357-($D1357*TAXAS!$B$16)), IF($A1357=TAXAS!$A$17,IF($B1357="DÉBITO",$D1357-($D1357*TAXAS!$B$17)), IF($A1357=TAXAS!$A$18,IF($B1357="DÉBITO",$D1357-($D1357*TAXAS!$B$18)), IF($A1357=TAXAS!$A$19,IF($B1357="DÉBITO",$D1357-($D1357*TAXAS!$B$19)), IF($A1357=TAXAS!$A$20,IF($B1357="DÉBITO",$D1357-($D1357*TAXAS!$B$20)), IF($A1357=TAXAS!$A$21,IF($B1357="DÉBITO",$D1357-($D1357*TAXAS!$B$21)), IF($A1357=TAXAS!$A$22,IF($B1357="DÉBITO",$D1357-($D1357*TAXAS!$B$22)), IF($A1357=TAXAS!$A$23,IF($B1357="DÉBITO",$D1357-($D1357*TAXAS!$B$23)), IF($A1357=TAXAS!$A$24,IF($B1357="DÉBITO",$D1357-($D1357*TAXAS!$B$24)), IF($A1357=TAXAS!$A$25,IF($B1357="DÉBITO",$D1357-($D1357*TAXAS!$B$25)), IF($A1357=TAXAS!$A$26,IF($B1357="DÉBITO",$D1357-($D1357*TAXAS!$B$26)), IF($A1357=TAXAS!$A$27,IF($B1357="DÉBITO",$D1357-($D1357*TAXAS!$B$27))))))))))))))))))))))))))/1</f>
        <v>0</v>
      </c>
      <c r="F1357" s="8">
        <f>IF($A1357="VISA",IF($B1357="CRÉDITO",$D1357-($D1357*TAXAS!$C$4)),IF($A1357="MASTER",IF($B1357="CRÉDITO",$D1357-($D1357*TAXAS!$C$5)),IF($A1357="ELO", IF($B1357="CRÉDITO",$D1357-($D1357*TAXAS!$C$6)),IF($A1357="HIPERCARD",IF($B1357="CRÉDITO",$D1357-($D1357*TAXAS!$C$7)),IF($A1357="DINERS",IF($B1357="CRÉDITO",$D1357-($D1357*TAXAS!$C$8)),IF($A1357="AMERICA EXPRESS",IF($B1357="CRÉDITO",$D1357-($D1357*TAXAS!$C$9)),IF($A1357=TAXAS!$A$10,IF($B1357="CRÉDITO",$D1357-($D1357*TAXAS!$C$10)), IF($A1357=TAXAS!$A$11,IF($B1357="CRÉDITO",$D1357-($D1357*TAXAS!$C$11)), IF($A1357=TAXAS!$A$12,IF($B1357="CRÉDITO",$D1357-($D1357*TAXAS!$C$12)), IF($A1357=TAXAS!$A$13,IF($B1357="CRÉDITO",$D1357-($D1357*TAXAS!$C$13)), IF($A1357=TAXAS!$A$14,IF($B1357="CRÉDITO",$D1357-($D1357*TAXAS!$C$14)), IF($A1357=TAXAS!$A$15,IF($B1357="CRÉDITO",$D1357-($D1357*TAXAS!$C$15)), IF($A1357=TAXAS!$A$16,IF($B1357="CRÉDITO",$D1357-($D1357*TAXAS!$C$16)), IF($A1357=TAXAS!$A$17,IF($B1357="CRÉDITO",$D1357-($D1357*TAXAS!$C$17)), IF($A1357=TAXAS!$A$18,IF($B1357="CRÉDITO",$D1357-($D1357*TAXAS!$C$18)), IF($A1357=TAXAS!$A$19,IF($B1357="CRÉDITO",$D1357-($D1357*TAXAS!$C$19)), IF($A1357=TAXAS!$A$20,IF($B1357="CRÉDITO",$D1357-($D1357*TAXAS!$C$20)), IF($A1357=TAXAS!$A$21,IF($B1357="CRÉDITO",$D1357-($D1357*TAXAS!$C$21)), IF($A1357=TAXAS!$A$22,IF($B1357="CRÉDITO",$D1357-($D1357*TAXAS!$C$22)), IF($A1357=TAXAS!$A$23,IF($B1357="CRÉDITO",$D1357-($D1357*TAXAS!$C$23)), IF($A1357=TAXAS!$A$24,IF($B1357="CRÉDITO",$D1357-($D1357*TAXAS!$C$24)), IF($A1357=TAXAS!$A$25,IF($B1357="CRÉDITO",$D1357-($D1357*TAXAS!$C$25)), IF($A1357=TAXAS!$A$26,IF($B1357="CRÉDITO",$D1357-($D1357*TAXAS!$C$26)), IF($A1357=TAXAS!$A$27,IF($B1357="CRÉDITO",$D1357-($D1357*TAXAS!$C$27))))))))))))))))))))))))))/1</f>
        <v>0</v>
      </c>
      <c r="G1357" s="9">
        <f>IF($A1357="VISA",IF($B1357="PARCELADO ATÉ 3X",$D1357-(D1357*TAXAS!$D$4))/3,IF($A1357="MASTER",IF($B1357="PARCELADO ATÉ 3X",$D1357-(D1357*TAXAS!$D$5))/3,IF($A1357="ELO",IF($B1357="PARCELADO ATÉ 3X",$D1357-(D1357*TAXAS!$D$6))/3,IF($A1357="HIPERCARD",IF($B1357="PARCELADO ATÉ 3X",$D1357-(D1357*TAXAS!$D$7))/3,IF($A1357="DINERS",IF($B1357="PARCELADO ATÉ 3X",$D1357-(D1357*TAXAS!$D$8))/3,IF($A1357="AMERICA EXPRESS",IF($B1357="PARCELADO ATÉ 3X",$D1357-(D1357*TAXAS!$D$9))/3,IF($A1357=TAXAS!$A$10,IF($B1357="PARCELADO ATÉ 3X",$D1357-($D1357*TAXAS!$D$10))/3,IF($A1357=TAXAS!$A$11,IF($B1357="PARCELADO ATÉ 3X",$D1357-($D1357*TAXAS!$D$11))/3,IF($A1357=TAXAS!$A$12,IF($B1357="PARCELADO ATÉ 3X",$D1357-($D1357*TAXAS!$D$12))/3,IF($A1357=TAXAS!$A$13,IF($B1357="PARCELADO ATÉ 3X",$D1357-($D1357*TAXAS!$D$13))/3,IF($A1357=TAXAS!$A$14,IF($B1357="PARCELADO ATÉ 3X",$D1357-($D1357*TAXAS!$D$14))/3,IF($A1357=TAXAS!$A$15,IF($B1357="PARCELADO ATÉ 3X",$D1357-($D1357*TAXAS!$D$15))/3,IF($A1357=TAXAS!$A$16,IF($B1357="PARCELADO ATÉ 3X",$D1357-($D1357*TAXAS!$D$16))/3,IF($A1357=TAXAS!$A$17,IF($B1357="PARCELADO ATÉ 3X",$D1357-($D1357*TAXAS!$D$17))/3,IF($A1357=TAXAS!$A$18,IF($B1357="PARCELADO ATÉ 3X",$D1357-($D1357*TAXAS!$D$18))/3,IF($A1357=TAXAS!$A$19,IF($B1357="PARCELADO ATÉ 3X",$D1357-($D1357*TAXAS!$D$19))/3,IF($A1357=TAXAS!$A$20,IF($B1357="PARCELADO ATÉ 3X",$D1357-($D1357*TAXAS!$D$20))/3,IF($A1357=TAXAS!$A$21,IF($B1357="PARCELADO ATÉ 3X",$D1357-($D1357*TAXAS!$D$21))/3,IF($A1357=TAXAS!$A$22,IF($B1357="PARCELADO ATÉ 3X",$D1357-($D1357*TAXAS!$D$22))/3,IF($A1357=TAXAS!$A$23,IF($B1357="PARCELADO ATÉ 3X",$D1357-($D1357*TAXAS!$D$23))/3,IF($A1357=TAXAS!$A$24,IF($B1357="PARCELADO ATÉ 3X",$D1357-($D1357*TAXAS!$D$24))/3,IF($A1357=TAXAS!$A$25,IF($B1357="PARCELADO ATÉ 3X",$D1357-($D1357*TAXAS!$D$25))/3,IF($A1357=TAXAS!$A$26,IF($B1357="PARCELADO ATÉ 3X",$D1357-($D1357*TAXAS!$D$26))/3,IF($A1357=TAXAS!$A$27,IF($B1357="PARCELADO ATÉ 3X",$D1357-($D1357*TAXAS!$D$27))/3))))))))))))))))))))))))/1</f>
        <v>0</v>
      </c>
      <c r="H1357" s="9">
        <f>IF($A1357="VISA",IF($B1357="PARCELADO ATÉ 6X",$D1357-(D1357*TAXAS!$E$4))/6,IF($A1357="MASTER",IF($B1357="PARCELADO ATÉ 6X",$D1357-(D1357*TAXAS!$E$5))/6,IF($A1357="ELO",IF($B1357="PARCELADO ATÉ 6X",$D1357-(D1357*TAXAS!$E$6))/6,IF($A1357="HIPERCARD",IF($B1357="PARCELADO ATÉ 6X",$D1357-(D1357*TAXAS!$E$7))/6,IF($A1357="DINERS",IF($B1357="PARCELADO ATÉ 6X",$D1357-(D1357*TAXAS!$E$8))/6,IF($A1357="AMERICA EXPRESS",IF($B1357="PARCELADO ATÉ 6X",$D1357-(D1357*TAXAS!$E$9))/6,IF($A1357=TAXAS!$A$10,IF($B1357="PARCELADO ATÉ 6X",$D1357-($D1357*TAXAS!$E$10))/6,IF($A1357=TAXAS!$A$11,IF($B1357="PARCELADO ATÉ 6X",$D1357-($D1357*TAXAS!$E$11))/6,IF($A1357=TAXAS!$A$12,IF($B1357="PARCELADO ATÉ 6X",$D1357-($D1357*TAXAS!$E$12))/6,IF($A1357=TAXAS!$A$13,IF($B1357="PARCELADO ATÉ 6X",$D1357-($D1357*TAXAS!$E$13))/6,IF($A1357=TAXAS!$A$14,IF($B1357="PARCELADO ATÉ 6X",$D1357-($D1357*TAXAS!$E$14))/6,IF($A1357=TAXAS!$A$15,IF($B1357="PARCELADO ATÉ 6X",$D1357-($D1357*TAXAS!$E$15))/6,IF($A1357=TAXAS!$A$16,IF($B1357="PARCELADO ATÉ 6X",$D1357-($D1357*TAXAS!$E$16))/6,IF($A1357=TAXAS!$A$17,IF($B1357="PARCELADO ATÉ 6X",$D1357-($D1357*TAXAS!$E$17))/6,IF($A1357=TAXAS!$A$18,IF($B1357="PARCELADO ATÉ 6X",$D1357-($D1357*TAXAS!$E$18))/6,IF($A1357=TAXAS!$A$19,IF($B1357="PARCELADO ATÉ 6X",$D1357-($D1357*TAXAS!$E$19))/6,IF($A1357=TAXAS!$A$20,IF($B1357="PARCELADO ATÉ 6X",$D1357-($D1357*TAXAS!$E$20))/6,IF($A1357=TAXAS!$A$21,IF($B1357="PARCELADO ATÉ 6X",$D1357-($D1357*TAXAS!$E$21))/6,IF($A1357=TAXAS!$A$22,IF($B1357="PARCELADO ATÉ 6X",$D1357-($D1357*TAXAS!$E$22))/6,IF($A1357=TAXAS!$A$23,IF($B1357="PARCELADO ATÉ 6X",$D1357-($D1357*TAXAS!$E$23))/6,IF($A1357=TAXAS!$A$24,IF($B1357="PARCELADO ATÉ 6X",$D1357-($D1357*TAXAS!$E$24))/6,IF($A1357=TAXAS!$A$25,IF($B1357="PARCELADO ATÉ 6X",$D1357-($D1357*TAXAS!$E$25))/6,IF($A1357=TAXAS!$A$26,IF($B1357="PARCELADO ATÉ 6X",$D1357-($D1357*TAXAS!$E$26))/6,IF($A1357=TAXAS!$A$27,IF($B1357="PARCELADO ATÉ 6X",$D1357-($D1357*TAXAS!$E$27))/6))))))))))))))))))))))))/1</f>
        <v>0</v>
      </c>
      <c r="I1357" s="9">
        <f>IF($A1357="VISA",IF($B1357="PARCELADO ATÉ 12X",$D1357-(D1357*TAXAS!$F$4))/12,IF($A1357="MASTER",IF($B1357="PARCELADO ATÉ 12X",$D1357-(D1357*TAXAS!$F$5))/12,IF($A1357="ELO",IF($B1357="PARCELADO ATÉ 12X",$D1357-(D1357*TAXAS!$F$6))/12,IF($A1357="HIPERCARD",IF($B1357="PARCELADO ATÉ 12X",$D1357-(D1357*TAXAS!$F$7))/12,IF($A1357="DINERS",IF($B1357="PARCELADO ATÉ 12X",$D1357-(D1357*TAXAS!$F$8))/12,IF($A1357="AMERICA EXPRESS",IF($B1357="PARCELADO ATÉ 12X",$D1357-(D1357*TAXAS!$F$9))/12,IF($A1357=TAXAS!$A$10,IF($B1357="PARCELADO ATÉ 12X",$D1357-($D1357*TAXAS!$F$10))/12,IF($A1357=TAXAS!$A$11,IF($B1357="PARCELADO ATÉ 12X",$D1357-($D1357*TAXAS!$F$11))/12,IF($A1357=TAXAS!$A$12,IF($B1357="PARCELADO ATÉ 12X",$D1357-($D1357*TAXAS!$F$12))/12,IF($A1357=TAXAS!$A$13,IF($B1357="PARCELADO ATÉ 12X",$D1357-($D1357*TAXAS!$F$13))/12,IF($A1357=TAXAS!$A$14,IF($B1357="PARCELADO ATÉ 12X",$D1357-($D1357*TAXAS!$F$14))/12,IF($A1357=TAXAS!$A$15,IF($B1357="PARCELADO ATÉ 12X",$D1357-($D1357*TAXAS!$F$15))/12,IF($A1357=TAXAS!$A$16,IF($B1357="PARCELADO ATÉ 12X",$D1357-($D1357*TAXAS!$F$16))/12,IF($A1357=TAXAS!$A$17,IF($B1357="PARCELADO ATÉ 12X",$D1357-($D1357*TAXAS!$F$17))/12,IF($A1357=TAXAS!$A$18,IF($B1357="PARCELADO ATÉ 12X",$D1357-($D1357*TAXAS!$F$18))/12,IF($A1357=TAXAS!$A$19,IF($B1357="PARCELADO ATÉ 12X",$D1357-($D1357*TAXAS!$F$19))/12,IF($A1357=TAXAS!$A$20,IF($B1357="PARCELADO ATÉ 12X",$D1357-($D1357*TAXAS!$F$20))/12,IF($A1357=TAXAS!$A$21,IF($B1357="PARCELADO ATÉ 12X",$D1357-($D1357*TAXAS!$F$21))/12,IF($A1357=TAXAS!$A$22,IF($B1357="PARCELADO ATÉ 12X",$D1357-($D1357*TAXAS!$F$22))/12,IF($A1357=TAXAS!$A$23,IF($B1357="PARCELADO ATÉ 12X",$D1357-($D1357*TAXAS!$F$23))/12,IF($A1357=TAXAS!$A$24,IF($B1357="PARCELADO ATÉ 12X",$D1357-($D1357*TAXAS!$F$24))/12,IF($A1357=TAXAS!$A$25,IF($B1357="PARCELADO ATÉ 12X",$D1357-($D1357*TAXAS!$F$25))/12,IF($A1357=TAXAS!$A$26,IF($B1357="PARCELADO ATÉ 12X",$D1357-($D1357*TAXAS!$F$26))/12,IF($A1357=TAXAS!$A$27,IF($B1357="PARCELADO ATÉ 12X",$D1357-($D1357*TAXAS!$F$27))/12))))))))))))))))))))))))/1</f>
        <v>0</v>
      </c>
      <c r="J1357" s="8">
        <f t="shared" si="0"/>
        <v>0</v>
      </c>
      <c r="K1357" s="10" t="b">
        <f>IF($B1357="PARCELADO ATÉ 3X",($D1357-($D1357*TAXAS!$D$4))-$J1357)</f>
        <v>0</v>
      </c>
      <c r="L1357" s="10" t="b">
        <f>IF($B1357="PARCELADO ATÉ 6X",($D1357-($D1357*TAXAS!$E$4))-$J1357)</f>
        <v>0</v>
      </c>
      <c r="M1357" s="10" t="b">
        <f>IF($B1357="PARCELADO ATÉ 12X",($D1357-($D1357*TAXAS!$F$4))-$J1357)</f>
        <v>0</v>
      </c>
      <c r="N1357" s="8">
        <f t="shared" si="1"/>
        <v>0</v>
      </c>
      <c r="O1357" s="10">
        <f t="shared" si="2"/>
        <v>0</v>
      </c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</row>
    <row r="1358" spans="1:31" ht="15.75" customHeight="1" x14ac:dyDescent="0.2">
      <c r="A1358" s="3"/>
      <c r="B1358" s="5"/>
      <c r="C1358" s="6"/>
      <c r="D1358" s="42"/>
      <c r="E1358" s="8">
        <f>IF($A1358="VISA",IF($B1358="DÉBITO",$D1358-($D1358*TAXAS!$B$4)),IF($A1358="MASTER",IF($B1358="DÉBITO",$D1358-($D1358*TAXAS!$B$5)),IF($A1358="ELO", IF($B1358="DÉBITO",$D1358-($D1358*TAXAS!$B$6)),IF($A1358="HIPERCARD",IF($B1358="DÉBITO",$D1358-($D1358*TAXAS!$B$7)),IF($A1358="DINERS",IF($B1358="DÉBITO",$D1358-($D1358*TAXAS!$B$8)),IF($A1358="AMERICA EXPRESS",IF($B1358="DÉBITO",$D1358-($D1358*TAXAS!$B$9)),IF($A1358=TAXAS!$A$10,IF($B1358="DÉBITO",$D1358-($D1358*TAXAS!$B$10)), IF($A1358=TAXAS!$A$11,IF($B1358="DÉBITO",$D1358-($D1358*TAXAS!$B$11)), IF($A1358=TAXAS!$A$12,IF($B1358="DÉBITO",$D1358-($D1358*TAXAS!$B$12)), IF($A1358=TAXAS!$A$13,IF($B1358="DÉBITO",$D1358-($D1358*TAXAS!$B$13)), IF($A1358=TAXAS!$A$14,IF($B1358="DÉBITO",$D1358-($D1358*TAXAS!$B$14)), IF($A1358=TAXAS!$A$15,IF($B1358="DÉBITO",$D1358-($D1358*TAXAS!$B$15)), IF($A1358=TAXAS!$A$16,IF($B1358="DÉBITO",$D1358-($D1358*TAXAS!$B$16)), IF($A1358=TAXAS!$A$17,IF($B1358="DÉBITO",$D1358-($D1358*TAXAS!$B$17)), IF($A1358=TAXAS!$A$18,IF($B1358="DÉBITO",$D1358-($D1358*TAXAS!$B$18)), IF($A1358=TAXAS!$A$19,IF($B1358="DÉBITO",$D1358-($D1358*TAXAS!$B$19)), IF($A1358=TAXAS!$A$20,IF($B1358="DÉBITO",$D1358-($D1358*TAXAS!$B$20)), IF($A1358=TAXAS!$A$21,IF($B1358="DÉBITO",$D1358-($D1358*TAXAS!$B$21)), IF($A1358=TAXAS!$A$22,IF($B1358="DÉBITO",$D1358-($D1358*TAXAS!$B$22)), IF($A1358=TAXAS!$A$23,IF($B1358="DÉBITO",$D1358-($D1358*TAXAS!$B$23)), IF($A1358=TAXAS!$A$24,IF($B1358="DÉBITO",$D1358-($D1358*TAXAS!$B$24)), IF($A1358=TAXAS!$A$25,IF($B1358="DÉBITO",$D1358-($D1358*TAXAS!$B$25)), IF($A1358=TAXAS!$A$26,IF($B1358="DÉBITO",$D1358-($D1358*TAXAS!$B$26)), IF($A1358=TAXAS!$A$27,IF($B1358="DÉBITO",$D1358-($D1358*TAXAS!$B$27))))))))))))))))))))))))))/1</f>
        <v>0</v>
      </c>
      <c r="F1358" s="8">
        <f>IF($A1358="VISA",IF($B1358="CRÉDITO",$D1358-($D1358*TAXAS!$C$4)),IF($A1358="MASTER",IF($B1358="CRÉDITO",$D1358-($D1358*TAXAS!$C$5)),IF($A1358="ELO", IF($B1358="CRÉDITO",$D1358-($D1358*TAXAS!$C$6)),IF($A1358="HIPERCARD",IF($B1358="CRÉDITO",$D1358-($D1358*TAXAS!$C$7)),IF($A1358="DINERS",IF($B1358="CRÉDITO",$D1358-($D1358*TAXAS!$C$8)),IF($A1358="AMERICA EXPRESS",IF($B1358="CRÉDITO",$D1358-($D1358*TAXAS!$C$9)),IF($A1358=TAXAS!$A$10,IF($B1358="CRÉDITO",$D1358-($D1358*TAXAS!$C$10)), IF($A1358=TAXAS!$A$11,IF($B1358="CRÉDITO",$D1358-($D1358*TAXAS!$C$11)), IF($A1358=TAXAS!$A$12,IF($B1358="CRÉDITO",$D1358-($D1358*TAXAS!$C$12)), IF($A1358=TAXAS!$A$13,IF($B1358="CRÉDITO",$D1358-($D1358*TAXAS!$C$13)), IF($A1358=TAXAS!$A$14,IF($B1358="CRÉDITO",$D1358-($D1358*TAXAS!$C$14)), IF($A1358=TAXAS!$A$15,IF($B1358="CRÉDITO",$D1358-($D1358*TAXAS!$C$15)), IF($A1358=TAXAS!$A$16,IF($B1358="CRÉDITO",$D1358-($D1358*TAXAS!$C$16)), IF($A1358=TAXAS!$A$17,IF($B1358="CRÉDITO",$D1358-($D1358*TAXAS!$C$17)), IF($A1358=TAXAS!$A$18,IF($B1358="CRÉDITO",$D1358-($D1358*TAXAS!$C$18)), IF($A1358=TAXAS!$A$19,IF($B1358="CRÉDITO",$D1358-($D1358*TAXAS!$C$19)), IF($A1358=TAXAS!$A$20,IF($B1358="CRÉDITO",$D1358-($D1358*TAXAS!$C$20)), IF($A1358=TAXAS!$A$21,IF($B1358="CRÉDITO",$D1358-($D1358*TAXAS!$C$21)), IF($A1358=TAXAS!$A$22,IF($B1358="CRÉDITO",$D1358-($D1358*TAXAS!$C$22)), IF($A1358=TAXAS!$A$23,IF($B1358="CRÉDITO",$D1358-($D1358*TAXAS!$C$23)), IF($A1358=TAXAS!$A$24,IF($B1358="CRÉDITO",$D1358-($D1358*TAXAS!$C$24)), IF($A1358=TAXAS!$A$25,IF($B1358="CRÉDITO",$D1358-($D1358*TAXAS!$C$25)), IF($A1358=TAXAS!$A$26,IF($B1358="CRÉDITO",$D1358-($D1358*TAXAS!$C$26)), IF($A1358=TAXAS!$A$27,IF($B1358="CRÉDITO",$D1358-($D1358*TAXAS!$C$27))))))))))))))))))))))))))/1</f>
        <v>0</v>
      </c>
      <c r="G1358" s="9">
        <f>IF($A1358="VISA",IF($B1358="PARCELADO ATÉ 3X",$D1358-(D1358*TAXAS!$D$4))/3,IF($A1358="MASTER",IF($B1358="PARCELADO ATÉ 3X",$D1358-(D1358*TAXAS!$D$5))/3,IF($A1358="ELO",IF($B1358="PARCELADO ATÉ 3X",$D1358-(D1358*TAXAS!$D$6))/3,IF($A1358="HIPERCARD",IF($B1358="PARCELADO ATÉ 3X",$D1358-(D1358*TAXAS!$D$7))/3,IF($A1358="DINERS",IF($B1358="PARCELADO ATÉ 3X",$D1358-(D1358*TAXAS!$D$8))/3,IF($A1358="AMERICA EXPRESS",IF($B1358="PARCELADO ATÉ 3X",$D1358-(D1358*TAXAS!$D$9))/3,IF($A1358=TAXAS!$A$10,IF($B1358="PARCELADO ATÉ 3X",$D1358-($D1358*TAXAS!$D$10))/3,IF($A1358=TAXAS!$A$11,IF($B1358="PARCELADO ATÉ 3X",$D1358-($D1358*TAXAS!$D$11))/3,IF($A1358=TAXAS!$A$12,IF($B1358="PARCELADO ATÉ 3X",$D1358-($D1358*TAXAS!$D$12))/3,IF($A1358=TAXAS!$A$13,IF($B1358="PARCELADO ATÉ 3X",$D1358-($D1358*TAXAS!$D$13))/3,IF($A1358=TAXAS!$A$14,IF($B1358="PARCELADO ATÉ 3X",$D1358-($D1358*TAXAS!$D$14))/3,IF($A1358=TAXAS!$A$15,IF($B1358="PARCELADO ATÉ 3X",$D1358-($D1358*TAXAS!$D$15))/3,IF($A1358=TAXAS!$A$16,IF($B1358="PARCELADO ATÉ 3X",$D1358-($D1358*TAXAS!$D$16))/3,IF($A1358=TAXAS!$A$17,IF($B1358="PARCELADO ATÉ 3X",$D1358-($D1358*TAXAS!$D$17))/3,IF($A1358=TAXAS!$A$18,IF($B1358="PARCELADO ATÉ 3X",$D1358-($D1358*TAXAS!$D$18))/3,IF($A1358=TAXAS!$A$19,IF($B1358="PARCELADO ATÉ 3X",$D1358-($D1358*TAXAS!$D$19))/3,IF($A1358=TAXAS!$A$20,IF($B1358="PARCELADO ATÉ 3X",$D1358-($D1358*TAXAS!$D$20))/3,IF($A1358=TAXAS!$A$21,IF($B1358="PARCELADO ATÉ 3X",$D1358-($D1358*TAXAS!$D$21))/3,IF($A1358=TAXAS!$A$22,IF($B1358="PARCELADO ATÉ 3X",$D1358-($D1358*TAXAS!$D$22))/3,IF($A1358=TAXAS!$A$23,IF($B1358="PARCELADO ATÉ 3X",$D1358-($D1358*TAXAS!$D$23))/3,IF($A1358=TAXAS!$A$24,IF($B1358="PARCELADO ATÉ 3X",$D1358-($D1358*TAXAS!$D$24))/3,IF($A1358=TAXAS!$A$25,IF($B1358="PARCELADO ATÉ 3X",$D1358-($D1358*TAXAS!$D$25))/3,IF($A1358=TAXAS!$A$26,IF($B1358="PARCELADO ATÉ 3X",$D1358-($D1358*TAXAS!$D$26))/3,IF($A1358=TAXAS!$A$27,IF($B1358="PARCELADO ATÉ 3X",$D1358-($D1358*TAXAS!$D$27))/3))))))))))))))))))))))))/1</f>
        <v>0</v>
      </c>
      <c r="H1358" s="9">
        <f>IF($A1358="VISA",IF($B1358="PARCELADO ATÉ 6X",$D1358-(D1358*TAXAS!$E$4))/6,IF($A1358="MASTER",IF($B1358="PARCELADO ATÉ 6X",$D1358-(D1358*TAXAS!$E$5))/6,IF($A1358="ELO",IF($B1358="PARCELADO ATÉ 6X",$D1358-(D1358*TAXAS!$E$6))/6,IF($A1358="HIPERCARD",IF($B1358="PARCELADO ATÉ 6X",$D1358-(D1358*TAXAS!$E$7))/6,IF($A1358="DINERS",IF($B1358="PARCELADO ATÉ 6X",$D1358-(D1358*TAXAS!$E$8))/6,IF($A1358="AMERICA EXPRESS",IF($B1358="PARCELADO ATÉ 6X",$D1358-(D1358*TAXAS!$E$9))/6,IF($A1358=TAXAS!$A$10,IF($B1358="PARCELADO ATÉ 6X",$D1358-($D1358*TAXAS!$E$10))/6,IF($A1358=TAXAS!$A$11,IF($B1358="PARCELADO ATÉ 6X",$D1358-($D1358*TAXAS!$E$11))/6,IF($A1358=TAXAS!$A$12,IF($B1358="PARCELADO ATÉ 6X",$D1358-($D1358*TAXAS!$E$12))/6,IF($A1358=TAXAS!$A$13,IF($B1358="PARCELADO ATÉ 6X",$D1358-($D1358*TAXAS!$E$13))/6,IF($A1358=TAXAS!$A$14,IF($B1358="PARCELADO ATÉ 6X",$D1358-($D1358*TAXAS!$E$14))/6,IF($A1358=TAXAS!$A$15,IF($B1358="PARCELADO ATÉ 6X",$D1358-($D1358*TAXAS!$E$15))/6,IF($A1358=TAXAS!$A$16,IF($B1358="PARCELADO ATÉ 6X",$D1358-($D1358*TAXAS!$E$16))/6,IF($A1358=TAXAS!$A$17,IF($B1358="PARCELADO ATÉ 6X",$D1358-($D1358*TAXAS!$E$17))/6,IF($A1358=TAXAS!$A$18,IF($B1358="PARCELADO ATÉ 6X",$D1358-($D1358*TAXAS!$E$18))/6,IF($A1358=TAXAS!$A$19,IF($B1358="PARCELADO ATÉ 6X",$D1358-($D1358*TAXAS!$E$19))/6,IF($A1358=TAXAS!$A$20,IF($B1358="PARCELADO ATÉ 6X",$D1358-($D1358*TAXAS!$E$20))/6,IF($A1358=TAXAS!$A$21,IF($B1358="PARCELADO ATÉ 6X",$D1358-($D1358*TAXAS!$E$21))/6,IF($A1358=TAXAS!$A$22,IF($B1358="PARCELADO ATÉ 6X",$D1358-($D1358*TAXAS!$E$22))/6,IF($A1358=TAXAS!$A$23,IF($B1358="PARCELADO ATÉ 6X",$D1358-($D1358*TAXAS!$E$23))/6,IF($A1358=TAXAS!$A$24,IF($B1358="PARCELADO ATÉ 6X",$D1358-($D1358*TAXAS!$E$24))/6,IF($A1358=TAXAS!$A$25,IF($B1358="PARCELADO ATÉ 6X",$D1358-($D1358*TAXAS!$E$25))/6,IF($A1358=TAXAS!$A$26,IF($B1358="PARCELADO ATÉ 6X",$D1358-($D1358*TAXAS!$E$26))/6,IF($A1358=TAXAS!$A$27,IF($B1358="PARCELADO ATÉ 6X",$D1358-($D1358*TAXAS!$E$27))/6))))))))))))))))))))))))/1</f>
        <v>0</v>
      </c>
      <c r="I1358" s="9">
        <f>IF($A1358="VISA",IF($B1358="PARCELADO ATÉ 12X",$D1358-(D1358*TAXAS!$F$4))/12,IF($A1358="MASTER",IF($B1358="PARCELADO ATÉ 12X",$D1358-(D1358*TAXAS!$F$5))/12,IF($A1358="ELO",IF($B1358="PARCELADO ATÉ 12X",$D1358-(D1358*TAXAS!$F$6))/12,IF($A1358="HIPERCARD",IF($B1358="PARCELADO ATÉ 12X",$D1358-(D1358*TAXAS!$F$7))/12,IF($A1358="DINERS",IF($B1358="PARCELADO ATÉ 12X",$D1358-(D1358*TAXAS!$F$8))/12,IF($A1358="AMERICA EXPRESS",IF($B1358="PARCELADO ATÉ 12X",$D1358-(D1358*TAXAS!$F$9))/12,IF($A1358=TAXAS!$A$10,IF($B1358="PARCELADO ATÉ 12X",$D1358-($D1358*TAXAS!$F$10))/12,IF($A1358=TAXAS!$A$11,IF($B1358="PARCELADO ATÉ 12X",$D1358-($D1358*TAXAS!$F$11))/12,IF($A1358=TAXAS!$A$12,IF($B1358="PARCELADO ATÉ 12X",$D1358-($D1358*TAXAS!$F$12))/12,IF($A1358=TAXAS!$A$13,IF($B1358="PARCELADO ATÉ 12X",$D1358-($D1358*TAXAS!$F$13))/12,IF($A1358=TAXAS!$A$14,IF($B1358="PARCELADO ATÉ 12X",$D1358-($D1358*TAXAS!$F$14))/12,IF($A1358=TAXAS!$A$15,IF($B1358="PARCELADO ATÉ 12X",$D1358-($D1358*TAXAS!$F$15))/12,IF($A1358=TAXAS!$A$16,IF($B1358="PARCELADO ATÉ 12X",$D1358-($D1358*TAXAS!$F$16))/12,IF($A1358=TAXAS!$A$17,IF($B1358="PARCELADO ATÉ 12X",$D1358-($D1358*TAXAS!$F$17))/12,IF($A1358=TAXAS!$A$18,IF($B1358="PARCELADO ATÉ 12X",$D1358-($D1358*TAXAS!$F$18))/12,IF($A1358=TAXAS!$A$19,IF($B1358="PARCELADO ATÉ 12X",$D1358-($D1358*TAXAS!$F$19))/12,IF($A1358=TAXAS!$A$20,IF($B1358="PARCELADO ATÉ 12X",$D1358-($D1358*TAXAS!$F$20))/12,IF($A1358=TAXAS!$A$21,IF($B1358="PARCELADO ATÉ 12X",$D1358-($D1358*TAXAS!$F$21))/12,IF($A1358=TAXAS!$A$22,IF($B1358="PARCELADO ATÉ 12X",$D1358-($D1358*TAXAS!$F$22))/12,IF($A1358=TAXAS!$A$23,IF($B1358="PARCELADO ATÉ 12X",$D1358-($D1358*TAXAS!$F$23))/12,IF($A1358=TAXAS!$A$24,IF($B1358="PARCELADO ATÉ 12X",$D1358-($D1358*TAXAS!$F$24))/12,IF($A1358=TAXAS!$A$25,IF($B1358="PARCELADO ATÉ 12X",$D1358-($D1358*TAXAS!$F$25))/12,IF($A1358=TAXAS!$A$26,IF($B1358="PARCELADO ATÉ 12X",$D1358-($D1358*TAXAS!$F$26))/12,IF($A1358=TAXAS!$A$27,IF($B1358="PARCELADO ATÉ 12X",$D1358-($D1358*TAXAS!$F$27))/12))))))))))))))))))))))))/1</f>
        <v>0</v>
      </c>
      <c r="J1358" s="8">
        <f t="shared" si="0"/>
        <v>0</v>
      </c>
      <c r="K1358" s="10" t="b">
        <f>IF($B1358="PARCELADO ATÉ 3X",($D1358-($D1358*TAXAS!$D$4))-$J1358)</f>
        <v>0</v>
      </c>
      <c r="L1358" s="10" t="b">
        <f>IF($B1358="PARCELADO ATÉ 6X",($D1358-($D1358*TAXAS!$E$4))-$J1358)</f>
        <v>0</v>
      </c>
      <c r="M1358" s="10" t="b">
        <f>IF($B1358="PARCELADO ATÉ 12X",($D1358-($D1358*TAXAS!$F$4))-$J1358)</f>
        <v>0</v>
      </c>
      <c r="N1358" s="8">
        <f t="shared" si="1"/>
        <v>0</v>
      </c>
      <c r="O1358" s="10">
        <f t="shared" si="2"/>
        <v>0</v>
      </c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</row>
    <row r="1359" spans="1:31" ht="15.75" customHeight="1" x14ac:dyDescent="0.2">
      <c r="A1359" s="3"/>
      <c r="B1359" s="5"/>
      <c r="C1359" s="6"/>
      <c r="D1359" s="42"/>
      <c r="E1359" s="8">
        <f>IF($A1359="VISA",IF($B1359="DÉBITO",$D1359-($D1359*TAXAS!$B$4)),IF($A1359="MASTER",IF($B1359="DÉBITO",$D1359-($D1359*TAXAS!$B$5)),IF($A1359="ELO", IF($B1359="DÉBITO",$D1359-($D1359*TAXAS!$B$6)),IF($A1359="HIPERCARD",IF($B1359="DÉBITO",$D1359-($D1359*TAXAS!$B$7)),IF($A1359="DINERS",IF($B1359="DÉBITO",$D1359-($D1359*TAXAS!$B$8)),IF($A1359="AMERICA EXPRESS",IF($B1359="DÉBITO",$D1359-($D1359*TAXAS!$B$9)),IF($A1359=TAXAS!$A$10,IF($B1359="DÉBITO",$D1359-($D1359*TAXAS!$B$10)), IF($A1359=TAXAS!$A$11,IF($B1359="DÉBITO",$D1359-($D1359*TAXAS!$B$11)), IF($A1359=TAXAS!$A$12,IF($B1359="DÉBITO",$D1359-($D1359*TAXAS!$B$12)), IF($A1359=TAXAS!$A$13,IF($B1359="DÉBITO",$D1359-($D1359*TAXAS!$B$13)), IF($A1359=TAXAS!$A$14,IF($B1359="DÉBITO",$D1359-($D1359*TAXAS!$B$14)), IF($A1359=TAXAS!$A$15,IF($B1359="DÉBITO",$D1359-($D1359*TAXAS!$B$15)), IF($A1359=TAXAS!$A$16,IF($B1359="DÉBITO",$D1359-($D1359*TAXAS!$B$16)), IF($A1359=TAXAS!$A$17,IF($B1359="DÉBITO",$D1359-($D1359*TAXAS!$B$17)), IF($A1359=TAXAS!$A$18,IF($B1359="DÉBITO",$D1359-($D1359*TAXAS!$B$18)), IF($A1359=TAXAS!$A$19,IF($B1359="DÉBITO",$D1359-($D1359*TAXAS!$B$19)), IF($A1359=TAXAS!$A$20,IF($B1359="DÉBITO",$D1359-($D1359*TAXAS!$B$20)), IF($A1359=TAXAS!$A$21,IF($B1359="DÉBITO",$D1359-($D1359*TAXAS!$B$21)), IF($A1359=TAXAS!$A$22,IF($B1359="DÉBITO",$D1359-($D1359*TAXAS!$B$22)), IF($A1359=TAXAS!$A$23,IF($B1359="DÉBITO",$D1359-($D1359*TAXAS!$B$23)), IF($A1359=TAXAS!$A$24,IF($B1359="DÉBITO",$D1359-($D1359*TAXAS!$B$24)), IF($A1359=TAXAS!$A$25,IF($B1359="DÉBITO",$D1359-($D1359*TAXAS!$B$25)), IF($A1359=TAXAS!$A$26,IF($B1359="DÉBITO",$D1359-($D1359*TAXAS!$B$26)), IF($A1359=TAXAS!$A$27,IF($B1359="DÉBITO",$D1359-($D1359*TAXAS!$B$27))))))))))))))))))))))))))/1</f>
        <v>0</v>
      </c>
      <c r="F1359" s="8">
        <f>IF($A1359="VISA",IF($B1359="CRÉDITO",$D1359-($D1359*TAXAS!$C$4)),IF($A1359="MASTER",IF($B1359="CRÉDITO",$D1359-($D1359*TAXAS!$C$5)),IF($A1359="ELO", IF($B1359="CRÉDITO",$D1359-($D1359*TAXAS!$C$6)),IF($A1359="HIPERCARD",IF($B1359="CRÉDITO",$D1359-($D1359*TAXAS!$C$7)),IF($A1359="DINERS",IF($B1359="CRÉDITO",$D1359-($D1359*TAXAS!$C$8)),IF($A1359="AMERICA EXPRESS",IF($B1359="CRÉDITO",$D1359-($D1359*TAXAS!$C$9)),IF($A1359=TAXAS!$A$10,IF($B1359="CRÉDITO",$D1359-($D1359*TAXAS!$C$10)), IF($A1359=TAXAS!$A$11,IF($B1359="CRÉDITO",$D1359-($D1359*TAXAS!$C$11)), IF($A1359=TAXAS!$A$12,IF($B1359="CRÉDITO",$D1359-($D1359*TAXAS!$C$12)), IF($A1359=TAXAS!$A$13,IF($B1359="CRÉDITO",$D1359-($D1359*TAXAS!$C$13)), IF($A1359=TAXAS!$A$14,IF($B1359="CRÉDITO",$D1359-($D1359*TAXAS!$C$14)), IF($A1359=TAXAS!$A$15,IF($B1359="CRÉDITO",$D1359-($D1359*TAXAS!$C$15)), IF($A1359=TAXAS!$A$16,IF($B1359="CRÉDITO",$D1359-($D1359*TAXAS!$C$16)), IF($A1359=TAXAS!$A$17,IF($B1359="CRÉDITO",$D1359-($D1359*TAXAS!$C$17)), IF($A1359=TAXAS!$A$18,IF($B1359="CRÉDITO",$D1359-($D1359*TAXAS!$C$18)), IF($A1359=TAXAS!$A$19,IF($B1359="CRÉDITO",$D1359-($D1359*TAXAS!$C$19)), IF($A1359=TAXAS!$A$20,IF($B1359="CRÉDITO",$D1359-($D1359*TAXAS!$C$20)), IF($A1359=TAXAS!$A$21,IF($B1359="CRÉDITO",$D1359-($D1359*TAXAS!$C$21)), IF($A1359=TAXAS!$A$22,IF($B1359="CRÉDITO",$D1359-($D1359*TAXAS!$C$22)), IF($A1359=TAXAS!$A$23,IF($B1359="CRÉDITO",$D1359-($D1359*TAXAS!$C$23)), IF($A1359=TAXAS!$A$24,IF($B1359="CRÉDITO",$D1359-($D1359*TAXAS!$C$24)), IF($A1359=TAXAS!$A$25,IF($B1359="CRÉDITO",$D1359-($D1359*TAXAS!$C$25)), IF($A1359=TAXAS!$A$26,IF($B1359="CRÉDITO",$D1359-($D1359*TAXAS!$C$26)), IF($A1359=TAXAS!$A$27,IF($B1359="CRÉDITO",$D1359-($D1359*TAXAS!$C$27))))))))))))))))))))))))))/1</f>
        <v>0</v>
      </c>
      <c r="G1359" s="9">
        <f>IF($A1359="VISA",IF($B1359="PARCELADO ATÉ 3X",$D1359-(D1359*TAXAS!$D$4))/3,IF($A1359="MASTER",IF($B1359="PARCELADO ATÉ 3X",$D1359-(D1359*TAXAS!$D$5))/3,IF($A1359="ELO",IF($B1359="PARCELADO ATÉ 3X",$D1359-(D1359*TAXAS!$D$6))/3,IF($A1359="HIPERCARD",IF($B1359="PARCELADO ATÉ 3X",$D1359-(D1359*TAXAS!$D$7))/3,IF($A1359="DINERS",IF($B1359="PARCELADO ATÉ 3X",$D1359-(D1359*TAXAS!$D$8))/3,IF($A1359="AMERICA EXPRESS",IF($B1359="PARCELADO ATÉ 3X",$D1359-(D1359*TAXAS!$D$9))/3,IF($A1359=TAXAS!$A$10,IF($B1359="PARCELADO ATÉ 3X",$D1359-($D1359*TAXAS!$D$10))/3,IF($A1359=TAXAS!$A$11,IF($B1359="PARCELADO ATÉ 3X",$D1359-($D1359*TAXAS!$D$11))/3,IF($A1359=TAXAS!$A$12,IF($B1359="PARCELADO ATÉ 3X",$D1359-($D1359*TAXAS!$D$12))/3,IF($A1359=TAXAS!$A$13,IF($B1359="PARCELADO ATÉ 3X",$D1359-($D1359*TAXAS!$D$13))/3,IF($A1359=TAXAS!$A$14,IF($B1359="PARCELADO ATÉ 3X",$D1359-($D1359*TAXAS!$D$14))/3,IF($A1359=TAXAS!$A$15,IF($B1359="PARCELADO ATÉ 3X",$D1359-($D1359*TAXAS!$D$15))/3,IF($A1359=TAXAS!$A$16,IF($B1359="PARCELADO ATÉ 3X",$D1359-($D1359*TAXAS!$D$16))/3,IF($A1359=TAXAS!$A$17,IF($B1359="PARCELADO ATÉ 3X",$D1359-($D1359*TAXAS!$D$17))/3,IF($A1359=TAXAS!$A$18,IF($B1359="PARCELADO ATÉ 3X",$D1359-($D1359*TAXAS!$D$18))/3,IF($A1359=TAXAS!$A$19,IF($B1359="PARCELADO ATÉ 3X",$D1359-($D1359*TAXAS!$D$19))/3,IF($A1359=TAXAS!$A$20,IF($B1359="PARCELADO ATÉ 3X",$D1359-($D1359*TAXAS!$D$20))/3,IF($A1359=TAXAS!$A$21,IF($B1359="PARCELADO ATÉ 3X",$D1359-($D1359*TAXAS!$D$21))/3,IF($A1359=TAXAS!$A$22,IF($B1359="PARCELADO ATÉ 3X",$D1359-($D1359*TAXAS!$D$22))/3,IF($A1359=TAXAS!$A$23,IF($B1359="PARCELADO ATÉ 3X",$D1359-($D1359*TAXAS!$D$23))/3,IF($A1359=TAXAS!$A$24,IF($B1359="PARCELADO ATÉ 3X",$D1359-($D1359*TAXAS!$D$24))/3,IF($A1359=TAXAS!$A$25,IF($B1359="PARCELADO ATÉ 3X",$D1359-($D1359*TAXAS!$D$25))/3,IF($A1359=TAXAS!$A$26,IF($B1359="PARCELADO ATÉ 3X",$D1359-($D1359*TAXAS!$D$26))/3,IF($A1359=TAXAS!$A$27,IF($B1359="PARCELADO ATÉ 3X",$D1359-($D1359*TAXAS!$D$27))/3))))))))))))))))))))))))/1</f>
        <v>0</v>
      </c>
      <c r="H1359" s="9">
        <f>IF($A1359="VISA",IF($B1359="PARCELADO ATÉ 6X",$D1359-(D1359*TAXAS!$E$4))/6,IF($A1359="MASTER",IF($B1359="PARCELADO ATÉ 6X",$D1359-(D1359*TAXAS!$E$5))/6,IF($A1359="ELO",IF($B1359="PARCELADO ATÉ 6X",$D1359-(D1359*TAXAS!$E$6))/6,IF($A1359="HIPERCARD",IF($B1359="PARCELADO ATÉ 6X",$D1359-(D1359*TAXAS!$E$7))/6,IF($A1359="DINERS",IF($B1359="PARCELADO ATÉ 6X",$D1359-(D1359*TAXAS!$E$8))/6,IF($A1359="AMERICA EXPRESS",IF($B1359="PARCELADO ATÉ 6X",$D1359-(D1359*TAXAS!$E$9))/6,IF($A1359=TAXAS!$A$10,IF($B1359="PARCELADO ATÉ 6X",$D1359-($D1359*TAXAS!$E$10))/6,IF($A1359=TAXAS!$A$11,IF($B1359="PARCELADO ATÉ 6X",$D1359-($D1359*TAXAS!$E$11))/6,IF($A1359=TAXAS!$A$12,IF($B1359="PARCELADO ATÉ 6X",$D1359-($D1359*TAXAS!$E$12))/6,IF($A1359=TAXAS!$A$13,IF($B1359="PARCELADO ATÉ 6X",$D1359-($D1359*TAXAS!$E$13))/6,IF($A1359=TAXAS!$A$14,IF($B1359="PARCELADO ATÉ 6X",$D1359-($D1359*TAXAS!$E$14))/6,IF($A1359=TAXAS!$A$15,IF($B1359="PARCELADO ATÉ 6X",$D1359-($D1359*TAXAS!$E$15))/6,IF($A1359=TAXAS!$A$16,IF($B1359="PARCELADO ATÉ 6X",$D1359-($D1359*TAXAS!$E$16))/6,IF($A1359=TAXAS!$A$17,IF($B1359="PARCELADO ATÉ 6X",$D1359-($D1359*TAXAS!$E$17))/6,IF($A1359=TAXAS!$A$18,IF($B1359="PARCELADO ATÉ 6X",$D1359-($D1359*TAXAS!$E$18))/6,IF($A1359=TAXAS!$A$19,IF($B1359="PARCELADO ATÉ 6X",$D1359-($D1359*TAXAS!$E$19))/6,IF($A1359=TAXAS!$A$20,IF($B1359="PARCELADO ATÉ 6X",$D1359-($D1359*TAXAS!$E$20))/6,IF($A1359=TAXAS!$A$21,IF($B1359="PARCELADO ATÉ 6X",$D1359-($D1359*TAXAS!$E$21))/6,IF($A1359=TAXAS!$A$22,IF($B1359="PARCELADO ATÉ 6X",$D1359-($D1359*TAXAS!$E$22))/6,IF($A1359=TAXAS!$A$23,IF($B1359="PARCELADO ATÉ 6X",$D1359-($D1359*TAXAS!$E$23))/6,IF($A1359=TAXAS!$A$24,IF($B1359="PARCELADO ATÉ 6X",$D1359-($D1359*TAXAS!$E$24))/6,IF($A1359=TAXAS!$A$25,IF($B1359="PARCELADO ATÉ 6X",$D1359-($D1359*TAXAS!$E$25))/6,IF($A1359=TAXAS!$A$26,IF($B1359="PARCELADO ATÉ 6X",$D1359-($D1359*TAXAS!$E$26))/6,IF($A1359=TAXAS!$A$27,IF($B1359="PARCELADO ATÉ 6X",$D1359-($D1359*TAXAS!$E$27))/6))))))))))))))))))))))))/1</f>
        <v>0</v>
      </c>
      <c r="I1359" s="9">
        <f>IF($A1359="VISA",IF($B1359="PARCELADO ATÉ 12X",$D1359-(D1359*TAXAS!$F$4))/12,IF($A1359="MASTER",IF($B1359="PARCELADO ATÉ 12X",$D1359-(D1359*TAXAS!$F$5))/12,IF($A1359="ELO",IF($B1359="PARCELADO ATÉ 12X",$D1359-(D1359*TAXAS!$F$6))/12,IF($A1359="HIPERCARD",IF($B1359="PARCELADO ATÉ 12X",$D1359-(D1359*TAXAS!$F$7))/12,IF($A1359="DINERS",IF($B1359="PARCELADO ATÉ 12X",$D1359-(D1359*TAXAS!$F$8))/12,IF($A1359="AMERICA EXPRESS",IF($B1359="PARCELADO ATÉ 12X",$D1359-(D1359*TAXAS!$F$9))/12,IF($A1359=TAXAS!$A$10,IF($B1359="PARCELADO ATÉ 12X",$D1359-($D1359*TAXAS!$F$10))/12,IF($A1359=TAXAS!$A$11,IF($B1359="PARCELADO ATÉ 12X",$D1359-($D1359*TAXAS!$F$11))/12,IF($A1359=TAXAS!$A$12,IF($B1359="PARCELADO ATÉ 12X",$D1359-($D1359*TAXAS!$F$12))/12,IF($A1359=TAXAS!$A$13,IF($B1359="PARCELADO ATÉ 12X",$D1359-($D1359*TAXAS!$F$13))/12,IF($A1359=TAXAS!$A$14,IF($B1359="PARCELADO ATÉ 12X",$D1359-($D1359*TAXAS!$F$14))/12,IF($A1359=TAXAS!$A$15,IF($B1359="PARCELADO ATÉ 12X",$D1359-($D1359*TAXAS!$F$15))/12,IF($A1359=TAXAS!$A$16,IF($B1359="PARCELADO ATÉ 12X",$D1359-($D1359*TAXAS!$F$16))/12,IF($A1359=TAXAS!$A$17,IF($B1359="PARCELADO ATÉ 12X",$D1359-($D1359*TAXAS!$F$17))/12,IF($A1359=TAXAS!$A$18,IF($B1359="PARCELADO ATÉ 12X",$D1359-($D1359*TAXAS!$F$18))/12,IF($A1359=TAXAS!$A$19,IF($B1359="PARCELADO ATÉ 12X",$D1359-($D1359*TAXAS!$F$19))/12,IF($A1359=TAXAS!$A$20,IF($B1359="PARCELADO ATÉ 12X",$D1359-($D1359*TAXAS!$F$20))/12,IF($A1359=TAXAS!$A$21,IF($B1359="PARCELADO ATÉ 12X",$D1359-($D1359*TAXAS!$F$21))/12,IF($A1359=TAXAS!$A$22,IF($B1359="PARCELADO ATÉ 12X",$D1359-($D1359*TAXAS!$F$22))/12,IF($A1359=TAXAS!$A$23,IF($B1359="PARCELADO ATÉ 12X",$D1359-($D1359*TAXAS!$F$23))/12,IF($A1359=TAXAS!$A$24,IF($B1359="PARCELADO ATÉ 12X",$D1359-($D1359*TAXAS!$F$24))/12,IF($A1359=TAXAS!$A$25,IF($B1359="PARCELADO ATÉ 12X",$D1359-($D1359*TAXAS!$F$25))/12,IF($A1359=TAXAS!$A$26,IF($B1359="PARCELADO ATÉ 12X",$D1359-($D1359*TAXAS!$F$26))/12,IF($A1359=TAXAS!$A$27,IF($B1359="PARCELADO ATÉ 12X",$D1359-($D1359*TAXAS!$F$27))/12))))))))))))))))))))))))/1</f>
        <v>0</v>
      </c>
      <c r="J1359" s="8">
        <f t="shared" si="0"/>
        <v>0</v>
      </c>
      <c r="K1359" s="10" t="b">
        <f>IF($B1359="PARCELADO ATÉ 3X",($D1359-($D1359*TAXAS!$D$4))-$J1359)</f>
        <v>0</v>
      </c>
      <c r="L1359" s="10" t="b">
        <f>IF($B1359="PARCELADO ATÉ 6X",($D1359-($D1359*TAXAS!$E$4))-$J1359)</f>
        <v>0</v>
      </c>
      <c r="M1359" s="10" t="b">
        <f>IF($B1359="PARCELADO ATÉ 12X",($D1359-($D1359*TAXAS!$F$4))-$J1359)</f>
        <v>0</v>
      </c>
      <c r="N1359" s="8">
        <f t="shared" si="1"/>
        <v>0</v>
      </c>
      <c r="O1359" s="10">
        <f t="shared" si="2"/>
        <v>0</v>
      </c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</row>
    <row r="1360" spans="1:31" ht="15.75" customHeight="1" x14ac:dyDescent="0.2">
      <c r="A1360" s="3"/>
      <c r="B1360" s="5"/>
      <c r="C1360" s="6"/>
      <c r="D1360" s="42"/>
      <c r="E1360" s="8">
        <f>IF($A1360="VISA",IF($B1360="DÉBITO",$D1360-($D1360*TAXAS!$B$4)),IF($A1360="MASTER",IF($B1360="DÉBITO",$D1360-($D1360*TAXAS!$B$5)),IF($A1360="ELO", IF($B1360="DÉBITO",$D1360-($D1360*TAXAS!$B$6)),IF($A1360="HIPERCARD",IF($B1360="DÉBITO",$D1360-($D1360*TAXAS!$B$7)),IF($A1360="DINERS",IF($B1360="DÉBITO",$D1360-($D1360*TAXAS!$B$8)),IF($A1360="AMERICA EXPRESS",IF($B1360="DÉBITO",$D1360-($D1360*TAXAS!$B$9)),IF($A1360=TAXAS!$A$10,IF($B1360="DÉBITO",$D1360-($D1360*TAXAS!$B$10)), IF($A1360=TAXAS!$A$11,IF($B1360="DÉBITO",$D1360-($D1360*TAXAS!$B$11)), IF($A1360=TAXAS!$A$12,IF($B1360="DÉBITO",$D1360-($D1360*TAXAS!$B$12)), IF($A1360=TAXAS!$A$13,IF($B1360="DÉBITO",$D1360-($D1360*TAXAS!$B$13)), IF($A1360=TAXAS!$A$14,IF($B1360="DÉBITO",$D1360-($D1360*TAXAS!$B$14)), IF($A1360=TAXAS!$A$15,IF($B1360="DÉBITO",$D1360-($D1360*TAXAS!$B$15)), IF($A1360=TAXAS!$A$16,IF($B1360="DÉBITO",$D1360-($D1360*TAXAS!$B$16)), IF($A1360=TAXAS!$A$17,IF($B1360="DÉBITO",$D1360-($D1360*TAXAS!$B$17)), IF($A1360=TAXAS!$A$18,IF($B1360="DÉBITO",$D1360-($D1360*TAXAS!$B$18)), IF($A1360=TAXAS!$A$19,IF($B1360="DÉBITO",$D1360-($D1360*TAXAS!$B$19)), IF($A1360=TAXAS!$A$20,IF($B1360="DÉBITO",$D1360-($D1360*TAXAS!$B$20)), IF($A1360=TAXAS!$A$21,IF($B1360="DÉBITO",$D1360-($D1360*TAXAS!$B$21)), IF($A1360=TAXAS!$A$22,IF($B1360="DÉBITO",$D1360-($D1360*TAXAS!$B$22)), IF($A1360=TAXAS!$A$23,IF($B1360="DÉBITO",$D1360-($D1360*TAXAS!$B$23)), IF($A1360=TAXAS!$A$24,IF($B1360="DÉBITO",$D1360-($D1360*TAXAS!$B$24)), IF($A1360=TAXAS!$A$25,IF($B1360="DÉBITO",$D1360-($D1360*TAXAS!$B$25)), IF($A1360=TAXAS!$A$26,IF($B1360="DÉBITO",$D1360-($D1360*TAXAS!$B$26)), IF($A1360=TAXAS!$A$27,IF($B1360="DÉBITO",$D1360-($D1360*TAXAS!$B$27))))))))))))))))))))))))))/1</f>
        <v>0</v>
      </c>
      <c r="F1360" s="8">
        <f>IF($A1360="VISA",IF($B1360="CRÉDITO",$D1360-($D1360*TAXAS!$C$4)),IF($A1360="MASTER",IF($B1360="CRÉDITO",$D1360-($D1360*TAXAS!$C$5)),IF($A1360="ELO", IF($B1360="CRÉDITO",$D1360-($D1360*TAXAS!$C$6)),IF($A1360="HIPERCARD",IF($B1360="CRÉDITO",$D1360-($D1360*TAXAS!$C$7)),IF($A1360="DINERS",IF($B1360="CRÉDITO",$D1360-($D1360*TAXAS!$C$8)),IF($A1360="AMERICA EXPRESS",IF($B1360="CRÉDITO",$D1360-($D1360*TAXAS!$C$9)),IF($A1360=TAXAS!$A$10,IF($B1360="CRÉDITO",$D1360-($D1360*TAXAS!$C$10)), IF($A1360=TAXAS!$A$11,IF($B1360="CRÉDITO",$D1360-($D1360*TAXAS!$C$11)), IF($A1360=TAXAS!$A$12,IF($B1360="CRÉDITO",$D1360-($D1360*TAXAS!$C$12)), IF($A1360=TAXAS!$A$13,IF($B1360="CRÉDITO",$D1360-($D1360*TAXAS!$C$13)), IF($A1360=TAXAS!$A$14,IF($B1360="CRÉDITO",$D1360-($D1360*TAXAS!$C$14)), IF($A1360=TAXAS!$A$15,IF($B1360="CRÉDITO",$D1360-($D1360*TAXAS!$C$15)), IF($A1360=TAXAS!$A$16,IF($B1360="CRÉDITO",$D1360-($D1360*TAXAS!$C$16)), IF($A1360=TAXAS!$A$17,IF($B1360="CRÉDITO",$D1360-($D1360*TAXAS!$C$17)), IF($A1360=TAXAS!$A$18,IF($B1360="CRÉDITO",$D1360-($D1360*TAXAS!$C$18)), IF($A1360=TAXAS!$A$19,IF($B1360="CRÉDITO",$D1360-($D1360*TAXAS!$C$19)), IF($A1360=TAXAS!$A$20,IF($B1360="CRÉDITO",$D1360-($D1360*TAXAS!$C$20)), IF($A1360=TAXAS!$A$21,IF($B1360="CRÉDITO",$D1360-($D1360*TAXAS!$C$21)), IF($A1360=TAXAS!$A$22,IF($B1360="CRÉDITO",$D1360-($D1360*TAXAS!$C$22)), IF($A1360=TAXAS!$A$23,IF($B1360="CRÉDITO",$D1360-($D1360*TAXAS!$C$23)), IF($A1360=TAXAS!$A$24,IF($B1360="CRÉDITO",$D1360-($D1360*TAXAS!$C$24)), IF($A1360=TAXAS!$A$25,IF($B1360="CRÉDITO",$D1360-($D1360*TAXAS!$C$25)), IF($A1360=TAXAS!$A$26,IF($B1360="CRÉDITO",$D1360-($D1360*TAXAS!$C$26)), IF($A1360=TAXAS!$A$27,IF($B1360="CRÉDITO",$D1360-($D1360*TAXAS!$C$27))))))))))))))))))))))))))/1</f>
        <v>0</v>
      </c>
      <c r="G1360" s="9">
        <f>IF($A1360="VISA",IF($B1360="PARCELADO ATÉ 3X",$D1360-(D1360*TAXAS!$D$4))/3,IF($A1360="MASTER",IF($B1360="PARCELADO ATÉ 3X",$D1360-(D1360*TAXAS!$D$5))/3,IF($A1360="ELO",IF($B1360="PARCELADO ATÉ 3X",$D1360-(D1360*TAXAS!$D$6))/3,IF($A1360="HIPERCARD",IF($B1360="PARCELADO ATÉ 3X",$D1360-(D1360*TAXAS!$D$7))/3,IF($A1360="DINERS",IF($B1360="PARCELADO ATÉ 3X",$D1360-(D1360*TAXAS!$D$8))/3,IF($A1360="AMERICA EXPRESS",IF($B1360="PARCELADO ATÉ 3X",$D1360-(D1360*TAXAS!$D$9))/3,IF($A1360=TAXAS!$A$10,IF($B1360="PARCELADO ATÉ 3X",$D1360-($D1360*TAXAS!$D$10))/3,IF($A1360=TAXAS!$A$11,IF($B1360="PARCELADO ATÉ 3X",$D1360-($D1360*TAXAS!$D$11))/3,IF($A1360=TAXAS!$A$12,IF($B1360="PARCELADO ATÉ 3X",$D1360-($D1360*TAXAS!$D$12))/3,IF($A1360=TAXAS!$A$13,IF($B1360="PARCELADO ATÉ 3X",$D1360-($D1360*TAXAS!$D$13))/3,IF($A1360=TAXAS!$A$14,IF($B1360="PARCELADO ATÉ 3X",$D1360-($D1360*TAXAS!$D$14))/3,IF($A1360=TAXAS!$A$15,IF($B1360="PARCELADO ATÉ 3X",$D1360-($D1360*TAXAS!$D$15))/3,IF($A1360=TAXAS!$A$16,IF($B1360="PARCELADO ATÉ 3X",$D1360-($D1360*TAXAS!$D$16))/3,IF($A1360=TAXAS!$A$17,IF($B1360="PARCELADO ATÉ 3X",$D1360-($D1360*TAXAS!$D$17))/3,IF($A1360=TAXAS!$A$18,IF($B1360="PARCELADO ATÉ 3X",$D1360-($D1360*TAXAS!$D$18))/3,IF($A1360=TAXAS!$A$19,IF($B1360="PARCELADO ATÉ 3X",$D1360-($D1360*TAXAS!$D$19))/3,IF($A1360=TAXAS!$A$20,IF($B1360="PARCELADO ATÉ 3X",$D1360-($D1360*TAXAS!$D$20))/3,IF($A1360=TAXAS!$A$21,IF($B1360="PARCELADO ATÉ 3X",$D1360-($D1360*TAXAS!$D$21))/3,IF($A1360=TAXAS!$A$22,IF($B1360="PARCELADO ATÉ 3X",$D1360-($D1360*TAXAS!$D$22))/3,IF($A1360=TAXAS!$A$23,IF($B1360="PARCELADO ATÉ 3X",$D1360-($D1360*TAXAS!$D$23))/3,IF($A1360=TAXAS!$A$24,IF($B1360="PARCELADO ATÉ 3X",$D1360-($D1360*TAXAS!$D$24))/3,IF($A1360=TAXAS!$A$25,IF($B1360="PARCELADO ATÉ 3X",$D1360-($D1360*TAXAS!$D$25))/3,IF($A1360=TAXAS!$A$26,IF($B1360="PARCELADO ATÉ 3X",$D1360-($D1360*TAXAS!$D$26))/3,IF($A1360=TAXAS!$A$27,IF($B1360="PARCELADO ATÉ 3X",$D1360-($D1360*TAXAS!$D$27))/3))))))))))))))))))))))))/1</f>
        <v>0</v>
      </c>
      <c r="H1360" s="9">
        <f>IF($A1360="VISA",IF($B1360="PARCELADO ATÉ 6X",$D1360-(D1360*TAXAS!$E$4))/6,IF($A1360="MASTER",IF($B1360="PARCELADO ATÉ 6X",$D1360-(D1360*TAXAS!$E$5))/6,IF($A1360="ELO",IF($B1360="PARCELADO ATÉ 6X",$D1360-(D1360*TAXAS!$E$6))/6,IF($A1360="HIPERCARD",IF($B1360="PARCELADO ATÉ 6X",$D1360-(D1360*TAXAS!$E$7))/6,IF($A1360="DINERS",IF($B1360="PARCELADO ATÉ 6X",$D1360-(D1360*TAXAS!$E$8))/6,IF($A1360="AMERICA EXPRESS",IF($B1360="PARCELADO ATÉ 6X",$D1360-(D1360*TAXAS!$E$9))/6,IF($A1360=TAXAS!$A$10,IF($B1360="PARCELADO ATÉ 6X",$D1360-($D1360*TAXAS!$E$10))/6,IF($A1360=TAXAS!$A$11,IF($B1360="PARCELADO ATÉ 6X",$D1360-($D1360*TAXAS!$E$11))/6,IF($A1360=TAXAS!$A$12,IF($B1360="PARCELADO ATÉ 6X",$D1360-($D1360*TAXAS!$E$12))/6,IF($A1360=TAXAS!$A$13,IF($B1360="PARCELADO ATÉ 6X",$D1360-($D1360*TAXAS!$E$13))/6,IF($A1360=TAXAS!$A$14,IF($B1360="PARCELADO ATÉ 6X",$D1360-($D1360*TAXAS!$E$14))/6,IF($A1360=TAXAS!$A$15,IF($B1360="PARCELADO ATÉ 6X",$D1360-($D1360*TAXAS!$E$15))/6,IF($A1360=TAXAS!$A$16,IF($B1360="PARCELADO ATÉ 6X",$D1360-($D1360*TAXAS!$E$16))/6,IF($A1360=TAXAS!$A$17,IF($B1360="PARCELADO ATÉ 6X",$D1360-($D1360*TAXAS!$E$17))/6,IF($A1360=TAXAS!$A$18,IF($B1360="PARCELADO ATÉ 6X",$D1360-($D1360*TAXAS!$E$18))/6,IF($A1360=TAXAS!$A$19,IF($B1360="PARCELADO ATÉ 6X",$D1360-($D1360*TAXAS!$E$19))/6,IF($A1360=TAXAS!$A$20,IF($B1360="PARCELADO ATÉ 6X",$D1360-($D1360*TAXAS!$E$20))/6,IF($A1360=TAXAS!$A$21,IF($B1360="PARCELADO ATÉ 6X",$D1360-($D1360*TAXAS!$E$21))/6,IF($A1360=TAXAS!$A$22,IF($B1360="PARCELADO ATÉ 6X",$D1360-($D1360*TAXAS!$E$22))/6,IF($A1360=TAXAS!$A$23,IF($B1360="PARCELADO ATÉ 6X",$D1360-($D1360*TAXAS!$E$23))/6,IF($A1360=TAXAS!$A$24,IF($B1360="PARCELADO ATÉ 6X",$D1360-($D1360*TAXAS!$E$24))/6,IF($A1360=TAXAS!$A$25,IF($B1360="PARCELADO ATÉ 6X",$D1360-($D1360*TAXAS!$E$25))/6,IF($A1360=TAXAS!$A$26,IF($B1360="PARCELADO ATÉ 6X",$D1360-($D1360*TAXAS!$E$26))/6,IF($A1360=TAXAS!$A$27,IF($B1360="PARCELADO ATÉ 6X",$D1360-($D1360*TAXAS!$E$27))/6))))))))))))))))))))))))/1</f>
        <v>0</v>
      </c>
      <c r="I1360" s="9">
        <f>IF($A1360="VISA",IF($B1360="PARCELADO ATÉ 12X",$D1360-(D1360*TAXAS!$F$4))/12,IF($A1360="MASTER",IF($B1360="PARCELADO ATÉ 12X",$D1360-(D1360*TAXAS!$F$5))/12,IF($A1360="ELO",IF($B1360="PARCELADO ATÉ 12X",$D1360-(D1360*TAXAS!$F$6))/12,IF($A1360="HIPERCARD",IF($B1360="PARCELADO ATÉ 12X",$D1360-(D1360*TAXAS!$F$7))/12,IF($A1360="DINERS",IF($B1360="PARCELADO ATÉ 12X",$D1360-(D1360*TAXAS!$F$8))/12,IF($A1360="AMERICA EXPRESS",IF($B1360="PARCELADO ATÉ 12X",$D1360-(D1360*TAXAS!$F$9))/12,IF($A1360=TAXAS!$A$10,IF($B1360="PARCELADO ATÉ 12X",$D1360-($D1360*TAXAS!$F$10))/12,IF($A1360=TAXAS!$A$11,IF($B1360="PARCELADO ATÉ 12X",$D1360-($D1360*TAXAS!$F$11))/12,IF($A1360=TAXAS!$A$12,IF($B1360="PARCELADO ATÉ 12X",$D1360-($D1360*TAXAS!$F$12))/12,IF($A1360=TAXAS!$A$13,IF($B1360="PARCELADO ATÉ 12X",$D1360-($D1360*TAXAS!$F$13))/12,IF($A1360=TAXAS!$A$14,IF($B1360="PARCELADO ATÉ 12X",$D1360-($D1360*TAXAS!$F$14))/12,IF($A1360=TAXAS!$A$15,IF($B1360="PARCELADO ATÉ 12X",$D1360-($D1360*TAXAS!$F$15))/12,IF($A1360=TAXAS!$A$16,IF($B1360="PARCELADO ATÉ 12X",$D1360-($D1360*TAXAS!$F$16))/12,IF($A1360=TAXAS!$A$17,IF($B1360="PARCELADO ATÉ 12X",$D1360-($D1360*TAXAS!$F$17))/12,IF($A1360=TAXAS!$A$18,IF($B1360="PARCELADO ATÉ 12X",$D1360-($D1360*TAXAS!$F$18))/12,IF($A1360=TAXAS!$A$19,IF($B1360="PARCELADO ATÉ 12X",$D1360-($D1360*TAXAS!$F$19))/12,IF($A1360=TAXAS!$A$20,IF($B1360="PARCELADO ATÉ 12X",$D1360-($D1360*TAXAS!$F$20))/12,IF($A1360=TAXAS!$A$21,IF($B1360="PARCELADO ATÉ 12X",$D1360-($D1360*TAXAS!$F$21))/12,IF($A1360=TAXAS!$A$22,IF($B1360="PARCELADO ATÉ 12X",$D1360-($D1360*TAXAS!$F$22))/12,IF($A1360=TAXAS!$A$23,IF($B1360="PARCELADO ATÉ 12X",$D1360-($D1360*TAXAS!$F$23))/12,IF($A1360=TAXAS!$A$24,IF($B1360="PARCELADO ATÉ 12X",$D1360-($D1360*TAXAS!$F$24))/12,IF($A1360=TAXAS!$A$25,IF($B1360="PARCELADO ATÉ 12X",$D1360-($D1360*TAXAS!$F$25))/12,IF($A1360=TAXAS!$A$26,IF($B1360="PARCELADO ATÉ 12X",$D1360-($D1360*TAXAS!$F$26))/12,IF($A1360=TAXAS!$A$27,IF($B1360="PARCELADO ATÉ 12X",$D1360-($D1360*TAXAS!$F$27))/12))))))))))))))))))))))))/1</f>
        <v>0</v>
      </c>
      <c r="J1360" s="8">
        <f t="shared" si="0"/>
        <v>0</v>
      </c>
      <c r="K1360" s="10" t="b">
        <f>IF($B1360="PARCELADO ATÉ 3X",($D1360-($D1360*TAXAS!$D$4))-$J1360)</f>
        <v>0</v>
      </c>
      <c r="L1360" s="10" t="b">
        <f>IF($B1360="PARCELADO ATÉ 6X",($D1360-($D1360*TAXAS!$E$4))-$J1360)</f>
        <v>0</v>
      </c>
      <c r="M1360" s="10" t="b">
        <f>IF($B1360="PARCELADO ATÉ 12X",($D1360-($D1360*TAXAS!$F$4))-$J1360)</f>
        <v>0</v>
      </c>
      <c r="N1360" s="8">
        <f t="shared" si="1"/>
        <v>0</v>
      </c>
      <c r="O1360" s="10">
        <f t="shared" si="2"/>
        <v>0</v>
      </c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</row>
    <row r="1361" spans="1:31" ht="15.75" customHeight="1" x14ac:dyDescent="0.2">
      <c r="A1361" s="3"/>
      <c r="B1361" s="5"/>
      <c r="C1361" s="6"/>
      <c r="D1361" s="42"/>
      <c r="E1361" s="8">
        <f>IF($A1361="VISA",IF($B1361="DÉBITO",$D1361-($D1361*TAXAS!$B$4)),IF($A1361="MASTER",IF($B1361="DÉBITO",$D1361-($D1361*TAXAS!$B$5)),IF($A1361="ELO", IF($B1361="DÉBITO",$D1361-($D1361*TAXAS!$B$6)),IF($A1361="HIPERCARD",IF($B1361="DÉBITO",$D1361-($D1361*TAXAS!$B$7)),IF($A1361="DINERS",IF($B1361="DÉBITO",$D1361-($D1361*TAXAS!$B$8)),IF($A1361="AMERICA EXPRESS",IF($B1361="DÉBITO",$D1361-($D1361*TAXAS!$B$9)),IF($A1361=TAXAS!$A$10,IF($B1361="DÉBITO",$D1361-($D1361*TAXAS!$B$10)), IF($A1361=TAXAS!$A$11,IF($B1361="DÉBITO",$D1361-($D1361*TAXAS!$B$11)), IF($A1361=TAXAS!$A$12,IF($B1361="DÉBITO",$D1361-($D1361*TAXAS!$B$12)), IF($A1361=TAXAS!$A$13,IF($B1361="DÉBITO",$D1361-($D1361*TAXAS!$B$13)), IF($A1361=TAXAS!$A$14,IF($B1361="DÉBITO",$D1361-($D1361*TAXAS!$B$14)), IF($A1361=TAXAS!$A$15,IF($B1361="DÉBITO",$D1361-($D1361*TAXAS!$B$15)), IF($A1361=TAXAS!$A$16,IF($B1361="DÉBITO",$D1361-($D1361*TAXAS!$B$16)), IF($A1361=TAXAS!$A$17,IF($B1361="DÉBITO",$D1361-($D1361*TAXAS!$B$17)), IF($A1361=TAXAS!$A$18,IF($B1361="DÉBITO",$D1361-($D1361*TAXAS!$B$18)), IF($A1361=TAXAS!$A$19,IF($B1361="DÉBITO",$D1361-($D1361*TAXAS!$B$19)), IF($A1361=TAXAS!$A$20,IF($B1361="DÉBITO",$D1361-($D1361*TAXAS!$B$20)), IF($A1361=TAXAS!$A$21,IF($B1361="DÉBITO",$D1361-($D1361*TAXAS!$B$21)), IF($A1361=TAXAS!$A$22,IF($B1361="DÉBITO",$D1361-($D1361*TAXAS!$B$22)), IF($A1361=TAXAS!$A$23,IF($B1361="DÉBITO",$D1361-($D1361*TAXAS!$B$23)), IF($A1361=TAXAS!$A$24,IF($B1361="DÉBITO",$D1361-($D1361*TAXAS!$B$24)), IF($A1361=TAXAS!$A$25,IF($B1361="DÉBITO",$D1361-($D1361*TAXAS!$B$25)), IF($A1361=TAXAS!$A$26,IF($B1361="DÉBITO",$D1361-($D1361*TAXAS!$B$26)), IF($A1361=TAXAS!$A$27,IF($B1361="DÉBITO",$D1361-($D1361*TAXAS!$B$27))))))))))))))))))))))))))/1</f>
        <v>0</v>
      </c>
      <c r="F1361" s="8">
        <f>IF($A1361="VISA",IF($B1361="CRÉDITO",$D1361-($D1361*TAXAS!$C$4)),IF($A1361="MASTER",IF($B1361="CRÉDITO",$D1361-($D1361*TAXAS!$C$5)),IF($A1361="ELO", IF($B1361="CRÉDITO",$D1361-($D1361*TAXAS!$C$6)),IF($A1361="HIPERCARD",IF($B1361="CRÉDITO",$D1361-($D1361*TAXAS!$C$7)),IF($A1361="DINERS",IF($B1361="CRÉDITO",$D1361-($D1361*TAXAS!$C$8)),IF($A1361="AMERICA EXPRESS",IF($B1361="CRÉDITO",$D1361-($D1361*TAXAS!$C$9)),IF($A1361=TAXAS!$A$10,IF($B1361="CRÉDITO",$D1361-($D1361*TAXAS!$C$10)), IF($A1361=TAXAS!$A$11,IF($B1361="CRÉDITO",$D1361-($D1361*TAXAS!$C$11)), IF($A1361=TAXAS!$A$12,IF($B1361="CRÉDITO",$D1361-($D1361*TAXAS!$C$12)), IF($A1361=TAXAS!$A$13,IF($B1361="CRÉDITO",$D1361-($D1361*TAXAS!$C$13)), IF($A1361=TAXAS!$A$14,IF($B1361="CRÉDITO",$D1361-($D1361*TAXAS!$C$14)), IF($A1361=TAXAS!$A$15,IF($B1361="CRÉDITO",$D1361-($D1361*TAXAS!$C$15)), IF($A1361=TAXAS!$A$16,IF($B1361="CRÉDITO",$D1361-($D1361*TAXAS!$C$16)), IF($A1361=TAXAS!$A$17,IF($B1361="CRÉDITO",$D1361-($D1361*TAXAS!$C$17)), IF($A1361=TAXAS!$A$18,IF($B1361="CRÉDITO",$D1361-($D1361*TAXAS!$C$18)), IF($A1361=TAXAS!$A$19,IF($B1361="CRÉDITO",$D1361-($D1361*TAXAS!$C$19)), IF($A1361=TAXAS!$A$20,IF($B1361="CRÉDITO",$D1361-($D1361*TAXAS!$C$20)), IF($A1361=TAXAS!$A$21,IF($B1361="CRÉDITO",$D1361-($D1361*TAXAS!$C$21)), IF($A1361=TAXAS!$A$22,IF($B1361="CRÉDITO",$D1361-($D1361*TAXAS!$C$22)), IF($A1361=TAXAS!$A$23,IF($B1361="CRÉDITO",$D1361-($D1361*TAXAS!$C$23)), IF($A1361=TAXAS!$A$24,IF($B1361="CRÉDITO",$D1361-($D1361*TAXAS!$C$24)), IF($A1361=TAXAS!$A$25,IF($B1361="CRÉDITO",$D1361-($D1361*TAXAS!$C$25)), IF($A1361=TAXAS!$A$26,IF($B1361="CRÉDITO",$D1361-($D1361*TAXAS!$C$26)), IF($A1361=TAXAS!$A$27,IF($B1361="CRÉDITO",$D1361-($D1361*TAXAS!$C$27))))))))))))))))))))))))))/1</f>
        <v>0</v>
      </c>
      <c r="G1361" s="9">
        <f>IF($A1361="VISA",IF($B1361="PARCELADO ATÉ 3X",$D1361-(D1361*TAXAS!$D$4))/3,IF($A1361="MASTER",IF($B1361="PARCELADO ATÉ 3X",$D1361-(D1361*TAXAS!$D$5))/3,IF($A1361="ELO",IF($B1361="PARCELADO ATÉ 3X",$D1361-(D1361*TAXAS!$D$6))/3,IF($A1361="HIPERCARD",IF($B1361="PARCELADO ATÉ 3X",$D1361-(D1361*TAXAS!$D$7))/3,IF($A1361="DINERS",IF($B1361="PARCELADO ATÉ 3X",$D1361-(D1361*TAXAS!$D$8))/3,IF($A1361="AMERICA EXPRESS",IF($B1361="PARCELADO ATÉ 3X",$D1361-(D1361*TAXAS!$D$9))/3,IF($A1361=TAXAS!$A$10,IF($B1361="PARCELADO ATÉ 3X",$D1361-($D1361*TAXAS!$D$10))/3,IF($A1361=TAXAS!$A$11,IF($B1361="PARCELADO ATÉ 3X",$D1361-($D1361*TAXAS!$D$11))/3,IF($A1361=TAXAS!$A$12,IF($B1361="PARCELADO ATÉ 3X",$D1361-($D1361*TAXAS!$D$12))/3,IF($A1361=TAXAS!$A$13,IF($B1361="PARCELADO ATÉ 3X",$D1361-($D1361*TAXAS!$D$13))/3,IF($A1361=TAXAS!$A$14,IF($B1361="PARCELADO ATÉ 3X",$D1361-($D1361*TAXAS!$D$14))/3,IF($A1361=TAXAS!$A$15,IF($B1361="PARCELADO ATÉ 3X",$D1361-($D1361*TAXAS!$D$15))/3,IF($A1361=TAXAS!$A$16,IF($B1361="PARCELADO ATÉ 3X",$D1361-($D1361*TAXAS!$D$16))/3,IF($A1361=TAXAS!$A$17,IF($B1361="PARCELADO ATÉ 3X",$D1361-($D1361*TAXAS!$D$17))/3,IF($A1361=TAXAS!$A$18,IF($B1361="PARCELADO ATÉ 3X",$D1361-($D1361*TAXAS!$D$18))/3,IF($A1361=TAXAS!$A$19,IF($B1361="PARCELADO ATÉ 3X",$D1361-($D1361*TAXAS!$D$19))/3,IF($A1361=TAXAS!$A$20,IF($B1361="PARCELADO ATÉ 3X",$D1361-($D1361*TAXAS!$D$20))/3,IF($A1361=TAXAS!$A$21,IF($B1361="PARCELADO ATÉ 3X",$D1361-($D1361*TAXAS!$D$21))/3,IF($A1361=TAXAS!$A$22,IF($B1361="PARCELADO ATÉ 3X",$D1361-($D1361*TAXAS!$D$22))/3,IF($A1361=TAXAS!$A$23,IF($B1361="PARCELADO ATÉ 3X",$D1361-($D1361*TAXAS!$D$23))/3,IF($A1361=TAXAS!$A$24,IF($B1361="PARCELADO ATÉ 3X",$D1361-($D1361*TAXAS!$D$24))/3,IF($A1361=TAXAS!$A$25,IF($B1361="PARCELADO ATÉ 3X",$D1361-($D1361*TAXAS!$D$25))/3,IF($A1361=TAXAS!$A$26,IF($B1361="PARCELADO ATÉ 3X",$D1361-($D1361*TAXAS!$D$26))/3,IF($A1361=TAXAS!$A$27,IF($B1361="PARCELADO ATÉ 3X",$D1361-($D1361*TAXAS!$D$27))/3))))))))))))))))))))))))/1</f>
        <v>0</v>
      </c>
      <c r="H1361" s="9">
        <f>IF($A1361="VISA",IF($B1361="PARCELADO ATÉ 6X",$D1361-(D1361*TAXAS!$E$4))/6,IF($A1361="MASTER",IF($B1361="PARCELADO ATÉ 6X",$D1361-(D1361*TAXAS!$E$5))/6,IF($A1361="ELO",IF($B1361="PARCELADO ATÉ 6X",$D1361-(D1361*TAXAS!$E$6))/6,IF($A1361="HIPERCARD",IF($B1361="PARCELADO ATÉ 6X",$D1361-(D1361*TAXAS!$E$7))/6,IF($A1361="DINERS",IF($B1361="PARCELADO ATÉ 6X",$D1361-(D1361*TAXAS!$E$8))/6,IF($A1361="AMERICA EXPRESS",IF($B1361="PARCELADO ATÉ 6X",$D1361-(D1361*TAXAS!$E$9))/6,IF($A1361=TAXAS!$A$10,IF($B1361="PARCELADO ATÉ 6X",$D1361-($D1361*TAXAS!$E$10))/6,IF($A1361=TAXAS!$A$11,IF($B1361="PARCELADO ATÉ 6X",$D1361-($D1361*TAXAS!$E$11))/6,IF($A1361=TAXAS!$A$12,IF($B1361="PARCELADO ATÉ 6X",$D1361-($D1361*TAXAS!$E$12))/6,IF($A1361=TAXAS!$A$13,IF($B1361="PARCELADO ATÉ 6X",$D1361-($D1361*TAXAS!$E$13))/6,IF($A1361=TAXAS!$A$14,IF($B1361="PARCELADO ATÉ 6X",$D1361-($D1361*TAXAS!$E$14))/6,IF($A1361=TAXAS!$A$15,IF($B1361="PARCELADO ATÉ 6X",$D1361-($D1361*TAXAS!$E$15))/6,IF($A1361=TAXAS!$A$16,IF($B1361="PARCELADO ATÉ 6X",$D1361-($D1361*TAXAS!$E$16))/6,IF($A1361=TAXAS!$A$17,IF($B1361="PARCELADO ATÉ 6X",$D1361-($D1361*TAXAS!$E$17))/6,IF($A1361=TAXAS!$A$18,IF($B1361="PARCELADO ATÉ 6X",$D1361-($D1361*TAXAS!$E$18))/6,IF($A1361=TAXAS!$A$19,IF($B1361="PARCELADO ATÉ 6X",$D1361-($D1361*TAXAS!$E$19))/6,IF($A1361=TAXAS!$A$20,IF($B1361="PARCELADO ATÉ 6X",$D1361-($D1361*TAXAS!$E$20))/6,IF($A1361=TAXAS!$A$21,IF($B1361="PARCELADO ATÉ 6X",$D1361-($D1361*TAXAS!$E$21))/6,IF($A1361=TAXAS!$A$22,IF($B1361="PARCELADO ATÉ 6X",$D1361-($D1361*TAXAS!$E$22))/6,IF($A1361=TAXAS!$A$23,IF($B1361="PARCELADO ATÉ 6X",$D1361-($D1361*TAXAS!$E$23))/6,IF($A1361=TAXAS!$A$24,IF($B1361="PARCELADO ATÉ 6X",$D1361-($D1361*TAXAS!$E$24))/6,IF($A1361=TAXAS!$A$25,IF($B1361="PARCELADO ATÉ 6X",$D1361-($D1361*TAXAS!$E$25))/6,IF($A1361=TAXAS!$A$26,IF($B1361="PARCELADO ATÉ 6X",$D1361-($D1361*TAXAS!$E$26))/6,IF($A1361=TAXAS!$A$27,IF($B1361="PARCELADO ATÉ 6X",$D1361-($D1361*TAXAS!$E$27))/6))))))))))))))))))))))))/1</f>
        <v>0</v>
      </c>
      <c r="I1361" s="9">
        <f>IF($A1361="VISA",IF($B1361="PARCELADO ATÉ 12X",$D1361-(D1361*TAXAS!$F$4))/12,IF($A1361="MASTER",IF($B1361="PARCELADO ATÉ 12X",$D1361-(D1361*TAXAS!$F$5))/12,IF($A1361="ELO",IF($B1361="PARCELADO ATÉ 12X",$D1361-(D1361*TAXAS!$F$6))/12,IF($A1361="HIPERCARD",IF($B1361="PARCELADO ATÉ 12X",$D1361-(D1361*TAXAS!$F$7))/12,IF($A1361="DINERS",IF($B1361="PARCELADO ATÉ 12X",$D1361-(D1361*TAXAS!$F$8))/12,IF($A1361="AMERICA EXPRESS",IF($B1361="PARCELADO ATÉ 12X",$D1361-(D1361*TAXAS!$F$9))/12,IF($A1361=TAXAS!$A$10,IF($B1361="PARCELADO ATÉ 12X",$D1361-($D1361*TAXAS!$F$10))/12,IF($A1361=TAXAS!$A$11,IF($B1361="PARCELADO ATÉ 12X",$D1361-($D1361*TAXAS!$F$11))/12,IF($A1361=TAXAS!$A$12,IF($B1361="PARCELADO ATÉ 12X",$D1361-($D1361*TAXAS!$F$12))/12,IF($A1361=TAXAS!$A$13,IF($B1361="PARCELADO ATÉ 12X",$D1361-($D1361*TAXAS!$F$13))/12,IF($A1361=TAXAS!$A$14,IF($B1361="PARCELADO ATÉ 12X",$D1361-($D1361*TAXAS!$F$14))/12,IF($A1361=TAXAS!$A$15,IF($B1361="PARCELADO ATÉ 12X",$D1361-($D1361*TAXAS!$F$15))/12,IF($A1361=TAXAS!$A$16,IF($B1361="PARCELADO ATÉ 12X",$D1361-($D1361*TAXAS!$F$16))/12,IF($A1361=TAXAS!$A$17,IF($B1361="PARCELADO ATÉ 12X",$D1361-($D1361*TAXAS!$F$17))/12,IF($A1361=TAXAS!$A$18,IF($B1361="PARCELADO ATÉ 12X",$D1361-($D1361*TAXAS!$F$18))/12,IF($A1361=TAXAS!$A$19,IF($B1361="PARCELADO ATÉ 12X",$D1361-($D1361*TAXAS!$F$19))/12,IF($A1361=TAXAS!$A$20,IF($B1361="PARCELADO ATÉ 12X",$D1361-($D1361*TAXAS!$F$20))/12,IF($A1361=TAXAS!$A$21,IF($B1361="PARCELADO ATÉ 12X",$D1361-($D1361*TAXAS!$F$21))/12,IF($A1361=TAXAS!$A$22,IF($B1361="PARCELADO ATÉ 12X",$D1361-($D1361*TAXAS!$F$22))/12,IF($A1361=TAXAS!$A$23,IF($B1361="PARCELADO ATÉ 12X",$D1361-($D1361*TAXAS!$F$23))/12,IF($A1361=TAXAS!$A$24,IF($B1361="PARCELADO ATÉ 12X",$D1361-($D1361*TAXAS!$F$24))/12,IF($A1361=TAXAS!$A$25,IF($B1361="PARCELADO ATÉ 12X",$D1361-($D1361*TAXAS!$F$25))/12,IF($A1361=TAXAS!$A$26,IF($B1361="PARCELADO ATÉ 12X",$D1361-($D1361*TAXAS!$F$26))/12,IF($A1361=TAXAS!$A$27,IF($B1361="PARCELADO ATÉ 12X",$D1361-($D1361*TAXAS!$F$27))/12))))))))))))))))))))))))/1</f>
        <v>0</v>
      </c>
      <c r="J1361" s="8">
        <f t="shared" si="0"/>
        <v>0</v>
      </c>
      <c r="K1361" s="10" t="b">
        <f>IF($B1361="PARCELADO ATÉ 3X",($D1361-($D1361*TAXAS!$D$4))-$J1361)</f>
        <v>0</v>
      </c>
      <c r="L1361" s="10" t="b">
        <f>IF($B1361="PARCELADO ATÉ 6X",($D1361-($D1361*TAXAS!$E$4))-$J1361)</f>
        <v>0</v>
      </c>
      <c r="M1361" s="10" t="b">
        <f>IF($B1361="PARCELADO ATÉ 12X",($D1361-($D1361*TAXAS!$F$4))-$J1361)</f>
        <v>0</v>
      </c>
      <c r="N1361" s="8">
        <f t="shared" si="1"/>
        <v>0</v>
      </c>
      <c r="O1361" s="10">
        <f t="shared" si="2"/>
        <v>0</v>
      </c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</row>
    <row r="1362" spans="1:31" ht="15.75" customHeight="1" x14ac:dyDescent="0.2">
      <c r="A1362" s="3"/>
      <c r="B1362" s="5"/>
      <c r="C1362" s="6"/>
      <c r="D1362" s="42"/>
      <c r="E1362" s="8">
        <f>IF($A1362="VISA",IF($B1362="DÉBITO",$D1362-($D1362*TAXAS!$B$4)),IF($A1362="MASTER",IF($B1362="DÉBITO",$D1362-($D1362*TAXAS!$B$5)),IF($A1362="ELO", IF($B1362="DÉBITO",$D1362-($D1362*TAXAS!$B$6)),IF($A1362="HIPERCARD",IF($B1362="DÉBITO",$D1362-($D1362*TAXAS!$B$7)),IF($A1362="DINERS",IF($B1362="DÉBITO",$D1362-($D1362*TAXAS!$B$8)),IF($A1362="AMERICA EXPRESS",IF($B1362="DÉBITO",$D1362-($D1362*TAXAS!$B$9)),IF($A1362=TAXAS!$A$10,IF($B1362="DÉBITO",$D1362-($D1362*TAXAS!$B$10)), IF($A1362=TAXAS!$A$11,IF($B1362="DÉBITO",$D1362-($D1362*TAXAS!$B$11)), IF($A1362=TAXAS!$A$12,IF($B1362="DÉBITO",$D1362-($D1362*TAXAS!$B$12)), IF($A1362=TAXAS!$A$13,IF($B1362="DÉBITO",$D1362-($D1362*TAXAS!$B$13)), IF($A1362=TAXAS!$A$14,IF($B1362="DÉBITO",$D1362-($D1362*TAXAS!$B$14)), IF($A1362=TAXAS!$A$15,IF($B1362="DÉBITO",$D1362-($D1362*TAXAS!$B$15)), IF($A1362=TAXAS!$A$16,IF($B1362="DÉBITO",$D1362-($D1362*TAXAS!$B$16)), IF($A1362=TAXAS!$A$17,IF($B1362="DÉBITO",$D1362-($D1362*TAXAS!$B$17)), IF($A1362=TAXAS!$A$18,IF($B1362="DÉBITO",$D1362-($D1362*TAXAS!$B$18)), IF($A1362=TAXAS!$A$19,IF($B1362="DÉBITO",$D1362-($D1362*TAXAS!$B$19)), IF($A1362=TAXAS!$A$20,IF($B1362="DÉBITO",$D1362-($D1362*TAXAS!$B$20)), IF($A1362=TAXAS!$A$21,IF($B1362="DÉBITO",$D1362-($D1362*TAXAS!$B$21)), IF($A1362=TAXAS!$A$22,IF($B1362="DÉBITO",$D1362-($D1362*TAXAS!$B$22)), IF($A1362=TAXAS!$A$23,IF($B1362="DÉBITO",$D1362-($D1362*TAXAS!$B$23)), IF($A1362=TAXAS!$A$24,IF($B1362="DÉBITO",$D1362-($D1362*TAXAS!$B$24)), IF($A1362=TAXAS!$A$25,IF($B1362="DÉBITO",$D1362-($D1362*TAXAS!$B$25)), IF($A1362=TAXAS!$A$26,IF($B1362="DÉBITO",$D1362-($D1362*TAXAS!$B$26)), IF($A1362=TAXAS!$A$27,IF($B1362="DÉBITO",$D1362-($D1362*TAXAS!$B$27))))))))))))))))))))))))))/1</f>
        <v>0</v>
      </c>
      <c r="F1362" s="8">
        <f>IF($A1362="VISA",IF($B1362="CRÉDITO",$D1362-($D1362*TAXAS!$C$4)),IF($A1362="MASTER",IF($B1362="CRÉDITO",$D1362-($D1362*TAXAS!$C$5)),IF($A1362="ELO", IF($B1362="CRÉDITO",$D1362-($D1362*TAXAS!$C$6)),IF($A1362="HIPERCARD",IF($B1362="CRÉDITO",$D1362-($D1362*TAXAS!$C$7)),IF($A1362="DINERS",IF($B1362="CRÉDITO",$D1362-($D1362*TAXAS!$C$8)),IF($A1362="AMERICA EXPRESS",IF($B1362="CRÉDITO",$D1362-($D1362*TAXAS!$C$9)),IF($A1362=TAXAS!$A$10,IF($B1362="CRÉDITO",$D1362-($D1362*TAXAS!$C$10)), IF($A1362=TAXAS!$A$11,IF($B1362="CRÉDITO",$D1362-($D1362*TAXAS!$C$11)), IF($A1362=TAXAS!$A$12,IF($B1362="CRÉDITO",$D1362-($D1362*TAXAS!$C$12)), IF($A1362=TAXAS!$A$13,IF($B1362="CRÉDITO",$D1362-($D1362*TAXAS!$C$13)), IF($A1362=TAXAS!$A$14,IF($B1362="CRÉDITO",$D1362-($D1362*TAXAS!$C$14)), IF($A1362=TAXAS!$A$15,IF($B1362="CRÉDITO",$D1362-($D1362*TAXAS!$C$15)), IF($A1362=TAXAS!$A$16,IF($B1362="CRÉDITO",$D1362-($D1362*TAXAS!$C$16)), IF($A1362=TAXAS!$A$17,IF($B1362="CRÉDITO",$D1362-($D1362*TAXAS!$C$17)), IF($A1362=TAXAS!$A$18,IF($B1362="CRÉDITO",$D1362-($D1362*TAXAS!$C$18)), IF($A1362=TAXAS!$A$19,IF($B1362="CRÉDITO",$D1362-($D1362*TAXAS!$C$19)), IF($A1362=TAXAS!$A$20,IF($B1362="CRÉDITO",$D1362-($D1362*TAXAS!$C$20)), IF($A1362=TAXAS!$A$21,IF($B1362="CRÉDITO",$D1362-($D1362*TAXAS!$C$21)), IF($A1362=TAXAS!$A$22,IF($B1362="CRÉDITO",$D1362-($D1362*TAXAS!$C$22)), IF($A1362=TAXAS!$A$23,IF($B1362="CRÉDITO",$D1362-($D1362*TAXAS!$C$23)), IF($A1362=TAXAS!$A$24,IF($B1362="CRÉDITO",$D1362-($D1362*TAXAS!$C$24)), IF($A1362=TAXAS!$A$25,IF($B1362="CRÉDITO",$D1362-($D1362*TAXAS!$C$25)), IF($A1362=TAXAS!$A$26,IF($B1362="CRÉDITO",$D1362-($D1362*TAXAS!$C$26)), IF($A1362=TAXAS!$A$27,IF($B1362="CRÉDITO",$D1362-($D1362*TAXAS!$C$27))))))))))))))))))))))))))/1</f>
        <v>0</v>
      </c>
      <c r="G1362" s="9">
        <f>IF($A1362="VISA",IF($B1362="PARCELADO ATÉ 3X",$D1362-(D1362*TAXAS!$D$4))/3,IF($A1362="MASTER",IF($B1362="PARCELADO ATÉ 3X",$D1362-(D1362*TAXAS!$D$5))/3,IF($A1362="ELO",IF($B1362="PARCELADO ATÉ 3X",$D1362-(D1362*TAXAS!$D$6))/3,IF($A1362="HIPERCARD",IF($B1362="PARCELADO ATÉ 3X",$D1362-(D1362*TAXAS!$D$7))/3,IF($A1362="DINERS",IF($B1362="PARCELADO ATÉ 3X",$D1362-(D1362*TAXAS!$D$8))/3,IF($A1362="AMERICA EXPRESS",IF($B1362="PARCELADO ATÉ 3X",$D1362-(D1362*TAXAS!$D$9))/3,IF($A1362=TAXAS!$A$10,IF($B1362="PARCELADO ATÉ 3X",$D1362-($D1362*TAXAS!$D$10))/3,IF($A1362=TAXAS!$A$11,IF($B1362="PARCELADO ATÉ 3X",$D1362-($D1362*TAXAS!$D$11))/3,IF($A1362=TAXAS!$A$12,IF($B1362="PARCELADO ATÉ 3X",$D1362-($D1362*TAXAS!$D$12))/3,IF($A1362=TAXAS!$A$13,IF($B1362="PARCELADO ATÉ 3X",$D1362-($D1362*TAXAS!$D$13))/3,IF($A1362=TAXAS!$A$14,IF($B1362="PARCELADO ATÉ 3X",$D1362-($D1362*TAXAS!$D$14))/3,IF($A1362=TAXAS!$A$15,IF($B1362="PARCELADO ATÉ 3X",$D1362-($D1362*TAXAS!$D$15))/3,IF($A1362=TAXAS!$A$16,IF($B1362="PARCELADO ATÉ 3X",$D1362-($D1362*TAXAS!$D$16))/3,IF($A1362=TAXAS!$A$17,IF($B1362="PARCELADO ATÉ 3X",$D1362-($D1362*TAXAS!$D$17))/3,IF($A1362=TAXAS!$A$18,IF($B1362="PARCELADO ATÉ 3X",$D1362-($D1362*TAXAS!$D$18))/3,IF($A1362=TAXAS!$A$19,IF($B1362="PARCELADO ATÉ 3X",$D1362-($D1362*TAXAS!$D$19))/3,IF($A1362=TAXAS!$A$20,IF($B1362="PARCELADO ATÉ 3X",$D1362-($D1362*TAXAS!$D$20))/3,IF($A1362=TAXAS!$A$21,IF($B1362="PARCELADO ATÉ 3X",$D1362-($D1362*TAXAS!$D$21))/3,IF($A1362=TAXAS!$A$22,IF($B1362="PARCELADO ATÉ 3X",$D1362-($D1362*TAXAS!$D$22))/3,IF($A1362=TAXAS!$A$23,IF($B1362="PARCELADO ATÉ 3X",$D1362-($D1362*TAXAS!$D$23))/3,IF($A1362=TAXAS!$A$24,IF($B1362="PARCELADO ATÉ 3X",$D1362-($D1362*TAXAS!$D$24))/3,IF($A1362=TAXAS!$A$25,IF($B1362="PARCELADO ATÉ 3X",$D1362-($D1362*TAXAS!$D$25))/3,IF($A1362=TAXAS!$A$26,IF($B1362="PARCELADO ATÉ 3X",$D1362-($D1362*TAXAS!$D$26))/3,IF($A1362=TAXAS!$A$27,IF($B1362="PARCELADO ATÉ 3X",$D1362-($D1362*TAXAS!$D$27))/3))))))))))))))))))))))))/1</f>
        <v>0</v>
      </c>
      <c r="H1362" s="9">
        <f>IF($A1362="VISA",IF($B1362="PARCELADO ATÉ 6X",$D1362-(D1362*TAXAS!$E$4))/6,IF($A1362="MASTER",IF($B1362="PARCELADO ATÉ 6X",$D1362-(D1362*TAXAS!$E$5))/6,IF($A1362="ELO",IF($B1362="PARCELADO ATÉ 6X",$D1362-(D1362*TAXAS!$E$6))/6,IF($A1362="HIPERCARD",IF($B1362="PARCELADO ATÉ 6X",$D1362-(D1362*TAXAS!$E$7))/6,IF($A1362="DINERS",IF($B1362="PARCELADO ATÉ 6X",$D1362-(D1362*TAXAS!$E$8))/6,IF($A1362="AMERICA EXPRESS",IF($B1362="PARCELADO ATÉ 6X",$D1362-(D1362*TAXAS!$E$9))/6,IF($A1362=TAXAS!$A$10,IF($B1362="PARCELADO ATÉ 6X",$D1362-($D1362*TAXAS!$E$10))/6,IF($A1362=TAXAS!$A$11,IF($B1362="PARCELADO ATÉ 6X",$D1362-($D1362*TAXAS!$E$11))/6,IF($A1362=TAXAS!$A$12,IF($B1362="PARCELADO ATÉ 6X",$D1362-($D1362*TAXAS!$E$12))/6,IF($A1362=TAXAS!$A$13,IF($B1362="PARCELADO ATÉ 6X",$D1362-($D1362*TAXAS!$E$13))/6,IF($A1362=TAXAS!$A$14,IF($B1362="PARCELADO ATÉ 6X",$D1362-($D1362*TAXAS!$E$14))/6,IF($A1362=TAXAS!$A$15,IF($B1362="PARCELADO ATÉ 6X",$D1362-($D1362*TAXAS!$E$15))/6,IF($A1362=TAXAS!$A$16,IF($B1362="PARCELADO ATÉ 6X",$D1362-($D1362*TAXAS!$E$16))/6,IF($A1362=TAXAS!$A$17,IF($B1362="PARCELADO ATÉ 6X",$D1362-($D1362*TAXAS!$E$17))/6,IF($A1362=TAXAS!$A$18,IF($B1362="PARCELADO ATÉ 6X",$D1362-($D1362*TAXAS!$E$18))/6,IF($A1362=TAXAS!$A$19,IF($B1362="PARCELADO ATÉ 6X",$D1362-($D1362*TAXAS!$E$19))/6,IF($A1362=TAXAS!$A$20,IF($B1362="PARCELADO ATÉ 6X",$D1362-($D1362*TAXAS!$E$20))/6,IF($A1362=TAXAS!$A$21,IF($B1362="PARCELADO ATÉ 6X",$D1362-($D1362*TAXAS!$E$21))/6,IF($A1362=TAXAS!$A$22,IF($B1362="PARCELADO ATÉ 6X",$D1362-($D1362*TAXAS!$E$22))/6,IF($A1362=TAXAS!$A$23,IF($B1362="PARCELADO ATÉ 6X",$D1362-($D1362*TAXAS!$E$23))/6,IF($A1362=TAXAS!$A$24,IF($B1362="PARCELADO ATÉ 6X",$D1362-($D1362*TAXAS!$E$24))/6,IF($A1362=TAXAS!$A$25,IF($B1362="PARCELADO ATÉ 6X",$D1362-($D1362*TAXAS!$E$25))/6,IF($A1362=TAXAS!$A$26,IF($B1362="PARCELADO ATÉ 6X",$D1362-($D1362*TAXAS!$E$26))/6,IF($A1362=TAXAS!$A$27,IF($B1362="PARCELADO ATÉ 6X",$D1362-($D1362*TAXAS!$E$27))/6))))))))))))))))))))))))/1</f>
        <v>0</v>
      </c>
      <c r="I1362" s="9">
        <f>IF($A1362="VISA",IF($B1362="PARCELADO ATÉ 12X",$D1362-(D1362*TAXAS!$F$4))/12,IF($A1362="MASTER",IF($B1362="PARCELADO ATÉ 12X",$D1362-(D1362*TAXAS!$F$5))/12,IF($A1362="ELO",IF($B1362="PARCELADO ATÉ 12X",$D1362-(D1362*TAXAS!$F$6))/12,IF($A1362="HIPERCARD",IF($B1362="PARCELADO ATÉ 12X",$D1362-(D1362*TAXAS!$F$7))/12,IF($A1362="DINERS",IF($B1362="PARCELADO ATÉ 12X",$D1362-(D1362*TAXAS!$F$8))/12,IF($A1362="AMERICA EXPRESS",IF($B1362="PARCELADO ATÉ 12X",$D1362-(D1362*TAXAS!$F$9))/12,IF($A1362=TAXAS!$A$10,IF($B1362="PARCELADO ATÉ 12X",$D1362-($D1362*TAXAS!$F$10))/12,IF($A1362=TAXAS!$A$11,IF($B1362="PARCELADO ATÉ 12X",$D1362-($D1362*TAXAS!$F$11))/12,IF($A1362=TAXAS!$A$12,IF($B1362="PARCELADO ATÉ 12X",$D1362-($D1362*TAXAS!$F$12))/12,IF($A1362=TAXAS!$A$13,IF($B1362="PARCELADO ATÉ 12X",$D1362-($D1362*TAXAS!$F$13))/12,IF($A1362=TAXAS!$A$14,IF($B1362="PARCELADO ATÉ 12X",$D1362-($D1362*TAXAS!$F$14))/12,IF($A1362=TAXAS!$A$15,IF($B1362="PARCELADO ATÉ 12X",$D1362-($D1362*TAXAS!$F$15))/12,IF($A1362=TAXAS!$A$16,IF($B1362="PARCELADO ATÉ 12X",$D1362-($D1362*TAXAS!$F$16))/12,IF($A1362=TAXAS!$A$17,IF($B1362="PARCELADO ATÉ 12X",$D1362-($D1362*TAXAS!$F$17))/12,IF($A1362=TAXAS!$A$18,IF($B1362="PARCELADO ATÉ 12X",$D1362-($D1362*TAXAS!$F$18))/12,IF($A1362=TAXAS!$A$19,IF($B1362="PARCELADO ATÉ 12X",$D1362-($D1362*TAXAS!$F$19))/12,IF($A1362=TAXAS!$A$20,IF($B1362="PARCELADO ATÉ 12X",$D1362-($D1362*TAXAS!$F$20))/12,IF($A1362=TAXAS!$A$21,IF($B1362="PARCELADO ATÉ 12X",$D1362-($D1362*TAXAS!$F$21))/12,IF($A1362=TAXAS!$A$22,IF($B1362="PARCELADO ATÉ 12X",$D1362-($D1362*TAXAS!$F$22))/12,IF($A1362=TAXAS!$A$23,IF($B1362="PARCELADO ATÉ 12X",$D1362-($D1362*TAXAS!$F$23))/12,IF($A1362=TAXAS!$A$24,IF($B1362="PARCELADO ATÉ 12X",$D1362-($D1362*TAXAS!$F$24))/12,IF($A1362=TAXAS!$A$25,IF($B1362="PARCELADO ATÉ 12X",$D1362-($D1362*TAXAS!$F$25))/12,IF($A1362=TAXAS!$A$26,IF($B1362="PARCELADO ATÉ 12X",$D1362-($D1362*TAXAS!$F$26))/12,IF($A1362=TAXAS!$A$27,IF($B1362="PARCELADO ATÉ 12X",$D1362-($D1362*TAXAS!$F$27))/12))))))))))))))))))))))))/1</f>
        <v>0</v>
      </c>
      <c r="J1362" s="8">
        <f t="shared" si="0"/>
        <v>0</v>
      </c>
      <c r="K1362" s="10" t="b">
        <f>IF($B1362="PARCELADO ATÉ 3X",($D1362-($D1362*TAXAS!$D$4))-$J1362)</f>
        <v>0</v>
      </c>
      <c r="L1362" s="10" t="b">
        <f>IF($B1362="PARCELADO ATÉ 6X",($D1362-($D1362*TAXAS!$E$4))-$J1362)</f>
        <v>0</v>
      </c>
      <c r="M1362" s="10" t="b">
        <f>IF($B1362="PARCELADO ATÉ 12X",($D1362-($D1362*TAXAS!$F$4))-$J1362)</f>
        <v>0</v>
      </c>
      <c r="N1362" s="8">
        <f t="shared" si="1"/>
        <v>0</v>
      </c>
      <c r="O1362" s="10">
        <f t="shared" si="2"/>
        <v>0</v>
      </c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</row>
    <row r="1363" spans="1:31" ht="15.75" customHeight="1" x14ac:dyDescent="0.2">
      <c r="A1363" s="3"/>
      <c r="B1363" s="5"/>
      <c r="C1363" s="6"/>
      <c r="D1363" s="42"/>
      <c r="E1363" s="8">
        <f>IF($A1363="VISA",IF($B1363="DÉBITO",$D1363-($D1363*TAXAS!$B$4)),IF($A1363="MASTER",IF($B1363="DÉBITO",$D1363-($D1363*TAXAS!$B$5)),IF($A1363="ELO", IF($B1363="DÉBITO",$D1363-($D1363*TAXAS!$B$6)),IF($A1363="HIPERCARD",IF($B1363="DÉBITO",$D1363-($D1363*TAXAS!$B$7)),IF($A1363="DINERS",IF($B1363="DÉBITO",$D1363-($D1363*TAXAS!$B$8)),IF($A1363="AMERICA EXPRESS",IF($B1363="DÉBITO",$D1363-($D1363*TAXAS!$B$9)),IF($A1363=TAXAS!$A$10,IF($B1363="DÉBITO",$D1363-($D1363*TAXAS!$B$10)), IF($A1363=TAXAS!$A$11,IF($B1363="DÉBITO",$D1363-($D1363*TAXAS!$B$11)), IF($A1363=TAXAS!$A$12,IF($B1363="DÉBITO",$D1363-($D1363*TAXAS!$B$12)), IF($A1363=TAXAS!$A$13,IF($B1363="DÉBITO",$D1363-($D1363*TAXAS!$B$13)), IF($A1363=TAXAS!$A$14,IF($B1363="DÉBITO",$D1363-($D1363*TAXAS!$B$14)), IF($A1363=TAXAS!$A$15,IF($B1363="DÉBITO",$D1363-($D1363*TAXAS!$B$15)), IF($A1363=TAXAS!$A$16,IF($B1363="DÉBITO",$D1363-($D1363*TAXAS!$B$16)), IF($A1363=TAXAS!$A$17,IF($B1363="DÉBITO",$D1363-($D1363*TAXAS!$B$17)), IF($A1363=TAXAS!$A$18,IF($B1363="DÉBITO",$D1363-($D1363*TAXAS!$B$18)), IF($A1363=TAXAS!$A$19,IF($B1363="DÉBITO",$D1363-($D1363*TAXAS!$B$19)), IF($A1363=TAXAS!$A$20,IF($B1363="DÉBITO",$D1363-($D1363*TAXAS!$B$20)), IF($A1363=TAXAS!$A$21,IF($B1363="DÉBITO",$D1363-($D1363*TAXAS!$B$21)), IF($A1363=TAXAS!$A$22,IF($B1363="DÉBITO",$D1363-($D1363*TAXAS!$B$22)), IF($A1363=TAXAS!$A$23,IF($B1363="DÉBITO",$D1363-($D1363*TAXAS!$B$23)), IF($A1363=TAXAS!$A$24,IF($B1363="DÉBITO",$D1363-($D1363*TAXAS!$B$24)), IF($A1363=TAXAS!$A$25,IF($B1363="DÉBITO",$D1363-($D1363*TAXAS!$B$25)), IF($A1363=TAXAS!$A$26,IF($B1363="DÉBITO",$D1363-($D1363*TAXAS!$B$26)), IF($A1363=TAXAS!$A$27,IF($B1363="DÉBITO",$D1363-($D1363*TAXAS!$B$27))))))))))))))))))))))))))/1</f>
        <v>0</v>
      </c>
      <c r="F1363" s="8">
        <f>IF($A1363="VISA",IF($B1363="CRÉDITO",$D1363-($D1363*TAXAS!$C$4)),IF($A1363="MASTER",IF($B1363="CRÉDITO",$D1363-($D1363*TAXAS!$C$5)),IF($A1363="ELO", IF($B1363="CRÉDITO",$D1363-($D1363*TAXAS!$C$6)),IF($A1363="HIPERCARD",IF($B1363="CRÉDITO",$D1363-($D1363*TAXAS!$C$7)),IF($A1363="DINERS",IF($B1363="CRÉDITO",$D1363-($D1363*TAXAS!$C$8)),IF($A1363="AMERICA EXPRESS",IF($B1363="CRÉDITO",$D1363-($D1363*TAXAS!$C$9)),IF($A1363=TAXAS!$A$10,IF($B1363="CRÉDITO",$D1363-($D1363*TAXAS!$C$10)), IF($A1363=TAXAS!$A$11,IF($B1363="CRÉDITO",$D1363-($D1363*TAXAS!$C$11)), IF($A1363=TAXAS!$A$12,IF($B1363="CRÉDITO",$D1363-($D1363*TAXAS!$C$12)), IF($A1363=TAXAS!$A$13,IF($B1363="CRÉDITO",$D1363-($D1363*TAXAS!$C$13)), IF($A1363=TAXAS!$A$14,IF($B1363="CRÉDITO",$D1363-($D1363*TAXAS!$C$14)), IF($A1363=TAXAS!$A$15,IF($B1363="CRÉDITO",$D1363-($D1363*TAXAS!$C$15)), IF($A1363=TAXAS!$A$16,IF($B1363="CRÉDITO",$D1363-($D1363*TAXAS!$C$16)), IF($A1363=TAXAS!$A$17,IF($B1363="CRÉDITO",$D1363-($D1363*TAXAS!$C$17)), IF($A1363=TAXAS!$A$18,IF($B1363="CRÉDITO",$D1363-($D1363*TAXAS!$C$18)), IF($A1363=TAXAS!$A$19,IF($B1363="CRÉDITO",$D1363-($D1363*TAXAS!$C$19)), IF($A1363=TAXAS!$A$20,IF($B1363="CRÉDITO",$D1363-($D1363*TAXAS!$C$20)), IF($A1363=TAXAS!$A$21,IF($B1363="CRÉDITO",$D1363-($D1363*TAXAS!$C$21)), IF($A1363=TAXAS!$A$22,IF($B1363="CRÉDITO",$D1363-($D1363*TAXAS!$C$22)), IF($A1363=TAXAS!$A$23,IF($B1363="CRÉDITO",$D1363-($D1363*TAXAS!$C$23)), IF($A1363=TAXAS!$A$24,IF($B1363="CRÉDITO",$D1363-($D1363*TAXAS!$C$24)), IF($A1363=TAXAS!$A$25,IF($B1363="CRÉDITO",$D1363-($D1363*TAXAS!$C$25)), IF($A1363=TAXAS!$A$26,IF($B1363="CRÉDITO",$D1363-($D1363*TAXAS!$C$26)), IF($A1363=TAXAS!$A$27,IF($B1363="CRÉDITO",$D1363-($D1363*TAXAS!$C$27))))))))))))))))))))))))))/1</f>
        <v>0</v>
      </c>
      <c r="G1363" s="9">
        <f>IF($A1363="VISA",IF($B1363="PARCELADO ATÉ 3X",$D1363-(D1363*TAXAS!$D$4))/3,IF($A1363="MASTER",IF($B1363="PARCELADO ATÉ 3X",$D1363-(D1363*TAXAS!$D$5))/3,IF($A1363="ELO",IF($B1363="PARCELADO ATÉ 3X",$D1363-(D1363*TAXAS!$D$6))/3,IF($A1363="HIPERCARD",IF($B1363="PARCELADO ATÉ 3X",$D1363-(D1363*TAXAS!$D$7))/3,IF($A1363="DINERS",IF($B1363="PARCELADO ATÉ 3X",$D1363-(D1363*TAXAS!$D$8))/3,IF($A1363="AMERICA EXPRESS",IF($B1363="PARCELADO ATÉ 3X",$D1363-(D1363*TAXAS!$D$9))/3,IF($A1363=TAXAS!$A$10,IF($B1363="PARCELADO ATÉ 3X",$D1363-($D1363*TAXAS!$D$10))/3,IF($A1363=TAXAS!$A$11,IF($B1363="PARCELADO ATÉ 3X",$D1363-($D1363*TAXAS!$D$11))/3,IF($A1363=TAXAS!$A$12,IF($B1363="PARCELADO ATÉ 3X",$D1363-($D1363*TAXAS!$D$12))/3,IF($A1363=TAXAS!$A$13,IF($B1363="PARCELADO ATÉ 3X",$D1363-($D1363*TAXAS!$D$13))/3,IF($A1363=TAXAS!$A$14,IF($B1363="PARCELADO ATÉ 3X",$D1363-($D1363*TAXAS!$D$14))/3,IF($A1363=TAXAS!$A$15,IF($B1363="PARCELADO ATÉ 3X",$D1363-($D1363*TAXAS!$D$15))/3,IF($A1363=TAXAS!$A$16,IF($B1363="PARCELADO ATÉ 3X",$D1363-($D1363*TAXAS!$D$16))/3,IF($A1363=TAXAS!$A$17,IF($B1363="PARCELADO ATÉ 3X",$D1363-($D1363*TAXAS!$D$17))/3,IF($A1363=TAXAS!$A$18,IF($B1363="PARCELADO ATÉ 3X",$D1363-($D1363*TAXAS!$D$18))/3,IF($A1363=TAXAS!$A$19,IF($B1363="PARCELADO ATÉ 3X",$D1363-($D1363*TAXAS!$D$19))/3,IF($A1363=TAXAS!$A$20,IF($B1363="PARCELADO ATÉ 3X",$D1363-($D1363*TAXAS!$D$20))/3,IF($A1363=TAXAS!$A$21,IF($B1363="PARCELADO ATÉ 3X",$D1363-($D1363*TAXAS!$D$21))/3,IF($A1363=TAXAS!$A$22,IF($B1363="PARCELADO ATÉ 3X",$D1363-($D1363*TAXAS!$D$22))/3,IF($A1363=TAXAS!$A$23,IF($B1363="PARCELADO ATÉ 3X",$D1363-($D1363*TAXAS!$D$23))/3,IF($A1363=TAXAS!$A$24,IF($B1363="PARCELADO ATÉ 3X",$D1363-($D1363*TAXAS!$D$24))/3,IF($A1363=TAXAS!$A$25,IF($B1363="PARCELADO ATÉ 3X",$D1363-($D1363*TAXAS!$D$25))/3,IF($A1363=TAXAS!$A$26,IF($B1363="PARCELADO ATÉ 3X",$D1363-($D1363*TAXAS!$D$26))/3,IF($A1363=TAXAS!$A$27,IF($B1363="PARCELADO ATÉ 3X",$D1363-($D1363*TAXAS!$D$27))/3))))))))))))))))))))))))/1</f>
        <v>0</v>
      </c>
      <c r="H1363" s="9">
        <f>IF($A1363="VISA",IF($B1363="PARCELADO ATÉ 6X",$D1363-(D1363*TAXAS!$E$4))/6,IF($A1363="MASTER",IF($B1363="PARCELADO ATÉ 6X",$D1363-(D1363*TAXAS!$E$5))/6,IF($A1363="ELO",IF($B1363="PARCELADO ATÉ 6X",$D1363-(D1363*TAXAS!$E$6))/6,IF($A1363="HIPERCARD",IF($B1363="PARCELADO ATÉ 6X",$D1363-(D1363*TAXAS!$E$7))/6,IF($A1363="DINERS",IF($B1363="PARCELADO ATÉ 6X",$D1363-(D1363*TAXAS!$E$8))/6,IF($A1363="AMERICA EXPRESS",IF($B1363="PARCELADO ATÉ 6X",$D1363-(D1363*TAXAS!$E$9))/6,IF($A1363=TAXAS!$A$10,IF($B1363="PARCELADO ATÉ 6X",$D1363-($D1363*TAXAS!$E$10))/6,IF($A1363=TAXAS!$A$11,IF($B1363="PARCELADO ATÉ 6X",$D1363-($D1363*TAXAS!$E$11))/6,IF($A1363=TAXAS!$A$12,IF($B1363="PARCELADO ATÉ 6X",$D1363-($D1363*TAXAS!$E$12))/6,IF($A1363=TAXAS!$A$13,IF($B1363="PARCELADO ATÉ 6X",$D1363-($D1363*TAXAS!$E$13))/6,IF($A1363=TAXAS!$A$14,IF($B1363="PARCELADO ATÉ 6X",$D1363-($D1363*TAXAS!$E$14))/6,IF($A1363=TAXAS!$A$15,IF($B1363="PARCELADO ATÉ 6X",$D1363-($D1363*TAXAS!$E$15))/6,IF($A1363=TAXAS!$A$16,IF($B1363="PARCELADO ATÉ 6X",$D1363-($D1363*TAXAS!$E$16))/6,IF($A1363=TAXAS!$A$17,IF($B1363="PARCELADO ATÉ 6X",$D1363-($D1363*TAXAS!$E$17))/6,IF($A1363=TAXAS!$A$18,IF($B1363="PARCELADO ATÉ 6X",$D1363-($D1363*TAXAS!$E$18))/6,IF($A1363=TAXAS!$A$19,IF($B1363="PARCELADO ATÉ 6X",$D1363-($D1363*TAXAS!$E$19))/6,IF($A1363=TAXAS!$A$20,IF($B1363="PARCELADO ATÉ 6X",$D1363-($D1363*TAXAS!$E$20))/6,IF($A1363=TAXAS!$A$21,IF($B1363="PARCELADO ATÉ 6X",$D1363-($D1363*TAXAS!$E$21))/6,IF($A1363=TAXAS!$A$22,IF($B1363="PARCELADO ATÉ 6X",$D1363-($D1363*TAXAS!$E$22))/6,IF($A1363=TAXAS!$A$23,IF($B1363="PARCELADO ATÉ 6X",$D1363-($D1363*TAXAS!$E$23))/6,IF($A1363=TAXAS!$A$24,IF($B1363="PARCELADO ATÉ 6X",$D1363-($D1363*TAXAS!$E$24))/6,IF($A1363=TAXAS!$A$25,IF($B1363="PARCELADO ATÉ 6X",$D1363-($D1363*TAXAS!$E$25))/6,IF($A1363=TAXAS!$A$26,IF($B1363="PARCELADO ATÉ 6X",$D1363-($D1363*TAXAS!$E$26))/6,IF($A1363=TAXAS!$A$27,IF($B1363="PARCELADO ATÉ 6X",$D1363-($D1363*TAXAS!$E$27))/6))))))))))))))))))))))))/1</f>
        <v>0</v>
      </c>
      <c r="I1363" s="9">
        <f>IF($A1363="VISA",IF($B1363="PARCELADO ATÉ 12X",$D1363-(D1363*TAXAS!$F$4))/12,IF($A1363="MASTER",IF($B1363="PARCELADO ATÉ 12X",$D1363-(D1363*TAXAS!$F$5))/12,IF($A1363="ELO",IF($B1363="PARCELADO ATÉ 12X",$D1363-(D1363*TAXAS!$F$6))/12,IF($A1363="HIPERCARD",IF($B1363="PARCELADO ATÉ 12X",$D1363-(D1363*TAXAS!$F$7))/12,IF($A1363="DINERS",IF($B1363="PARCELADO ATÉ 12X",$D1363-(D1363*TAXAS!$F$8))/12,IF($A1363="AMERICA EXPRESS",IF($B1363="PARCELADO ATÉ 12X",$D1363-(D1363*TAXAS!$F$9))/12,IF($A1363=TAXAS!$A$10,IF($B1363="PARCELADO ATÉ 12X",$D1363-($D1363*TAXAS!$F$10))/12,IF($A1363=TAXAS!$A$11,IF($B1363="PARCELADO ATÉ 12X",$D1363-($D1363*TAXAS!$F$11))/12,IF($A1363=TAXAS!$A$12,IF($B1363="PARCELADO ATÉ 12X",$D1363-($D1363*TAXAS!$F$12))/12,IF($A1363=TAXAS!$A$13,IF($B1363="PARCELADO ATÉ 12X",$D1363-($D1363*TAXAS!$F$13))/12,IF($A1363=TAXAS!$A$14,IF($B1363="PARCELADO ATÉ 12X",$D1363-($D1363*TAXAS!$F$14))/12,IF($A1363=TAXAS!$A$15,IF($B1363="PARCELADO ATÉ 12X",$D1363-($D1363*TAXAS!$F$15))/12,IF($A1363=TAXAS!$A$16,IF($B1363="PARCELADO ATÉ 12X",$D1363-($D1363*TAXAS!$F$16))/12,IF($A1363=TAXAS!$A$17,IF($B1363="PARCELADO ATÉ 12X",$D1363-($D1363*TAXAS!$F$17))/12,IF($A1363=TAXAS!$A$18,IF($B1363="PARCELADO ATÉ 12X",$D1363-($D1363*TAXAS!$F$18))/12,IF($A1363=TAXAS!$A$19,IF($B1363="PARCELADO ATÉ 12X",$D1363-($D1363*TAXAS!$F$19))/12,IF($A1363=TAXAS!$A$20,IF($B1363="PARCELADO ATÉ 12X",$D1363-($D1363*TAXAS!$F$20))/12,IF($A1363=TAXAS!$A$21,IF($B1363="PARCELADO ATÉ 12X",$D1363-($D1363*TAXAS!$F$21))/12,IF($A1363=TAXAS!$A$22,IF($B1363="PARCELADO ATÉ 12X",$D1363-($D1363*TAXAS!$F$22))/12,IF($A1363=TAXAS!$A$23,IF($B1363="PARCELADO ATÉ 12X",$D1363-($D1363*TAXAS!$F$23))/12,IF($A1363=TAXAS!$A$24,IF($B1363="PARCELADO ATÉ 12X",$D1363-($D1363*TAXAS!$F$24))/12,IF($A1363=TAXAS!$A$25,IF($B1363="PARCELADO ATÉ 12X",$D1363-($D1363*TAXAS!$F$25))/12,IF($A1363=TAXAS!$A$26,IF($B1363="PARCELADO ATÉ 12X",$D1363-($D1363*TAXAS!$F$26))/12,IF($A1363=TAXAS!$A$27,IF($B1363="PARCELADO ATÉ 12X",$D1363-($D1363*TAXAS!$F$27))/12))))))))))))))))))))))))/1</f>
        <v>0</v>
      </c>
      <c r="J1363" s="8">
        <f t="shared" si="0"/>
        <v>0</v>
      </c>
      <c r="K1363" s="10" t="b">
        <f>IF($B1363="PARCELADO ATÉ 3X",($D1363-($D1363*TAXAS!$D$4))-$J1363)</f>
        <v>0</v>
      </c>
      <c r="L1363" s="10" t="b">
        <f>IF($B1363="PARCELADO ATÉ 6X",($D1363-($D1363*TAXAS!$E$4))-$J1363)</f>
        <v>0</v>
      </c>
      <c r="M1363" s="10" t="b">
        <f>IF($B1363="PARCELADO ATÉ 12X",($D1363-($D1363*TAXAS!$F$4))-$J1363)</f>
        <v>0</v>
      </c>
      <c r="N1363" s="8">
        <f t="shared" si="1"/>
        <v>0</v>
      </c>
      <c r="O1363" s="10">
        <f t="shared" si="2"/>
        <v>0</v>
      </c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</row>
    <row r="1364" spans="1:31" ht="15.75" customHeight="1" x14ac:dyDescent="0.2">
      <c r="A1364" s="3"/>
      <c r="B1364" s="5"/>
      <c r="C1364" s="6"/>
      <c r="D1364" s="42"/>
      <c r="E1364" s="8">
        <f>IF($A1364="VISA",IF($B1364="DÉBITO",$D1364-($D1364*TAXAS!$B$4)),IF($A1364="MASTER",IF($B1364="DÉBITO",$D1364-($D1364*TAXAS!$B$5)),IF($A1364="ELO", IF($B1364="DÉBITO",$D1364-($D1364*TAXAS!$B$6)),IF($A1364="HIPERCARD",IF($B1364="DÉBITO",$D1364-($D1364*TAXAS!$B$7)),IF($A1364="DINERS",IF($B1364="DÉBITO",$D1364-($D1364*TAXAS!$B$8)),IF($A1364="AMERICA EXPRESS",IF($B1364="DÉBITO",$D1364-($D1364*TAXAS!$B$9)),IF($A1364=TAXAS!$A$10,IF($B1364="DÉBITO",$D1364-($D1364*TAXAS!$B$10)), IF($A1364=TAXAS!$A$11,IF($B1364="DÉBITO",$D1364-($D1364*TAXAS!$B$11)), IF($A1364=TAXAS!$A$12,IF($B1364="DÉBITO",$D1364-($D1364*TAXAS!$B$12)), IF($A1364=TAXAS!$A$13,IF($B1364="DÉBITO",$D1364-($D1364*TAXAS!$B$13)), IF($A1364=TAXAS!$A$14,IF($B1364="DÉBITO",$D1364-($D1364*TAXAS!$B$14)), IF($A1364=TAXAS!$A$15,IF($B1364="DÉBITO",$D1364-($D1364*TAXAS!$B$15)), IF($A1364=TAXAS!$A$16,IF($B1364="DÉBITO",$D1364-($D1364*TAXAS!$B$16)), IF($A1364=TAXAS!$A$17,IF($B1364="DÉBITO",$D1364-($D1364*TAXAS!$B$17)), IF($A1364=TAXAS!$A$18,IF($B1364="DÉBITO",$D1364-($D1364*TAXAS!$B$18)), IF($A1364=TAXAS!$A$19,IF($B1364="DÉBITO",$D1364-($D1364*TAXAS!$B$19)), IF($A1364=TAXAS!$A$20,IF($B1364="DÉBITO",$D1364-($D1364*TAXAS!$B$20)), IF($A1364=TAXAS!$A$21,IF($B1364="DÉBITO",$D1364-($D1364*TAXAS!$B$21)), IF($A1364=TAXAS!$A$22,IF($B1364="DÉBITO",$D1364-($D1364*TAXAS!$B$22)), IF($A1364=TAXAS!$A$23,IF($B1364="DÉBITO",$D1364-($D1364*TAXAS!$B$23)), IF($A1364=TAXAS!$A$24,IF($B1364="DÉBITO",$D1364-($D1364*TAXAS!$B$24)), IF($A1364=TAXAS!$A$25,IF($B1364="DÉBITO",$D1364-($D1364*TAXAS!$B$25)), IF($A1364=TAXAS!$A$26,IF($B1364="DÉBITO",$D1364-($D1364*TAXAS!$B$26)), IF($A1364=TAXAS!$A$27,IF($B1364="DÉBITO",$D1364-($D1364*TAXAS!$B$27))))))))))))))))))))))))))/1</f>
        <v>0</v>
      </c>
      <c r="F1364" s="8">
        <f>IF($A1364="VISA",IF($B1364="CRÉDITO",$D1364-($D1364*TAXAS!$C$4)),IF($A1364="MASTER",IF($B1364="CRÉDITO",$D1364-($D1364*TAXAS!$C$5)),IF($A1364="ELO", IF($B1364="CRÉDITO",$D1364-($D1364*TAXAS!$C$6)),IF($A1364="HIPERCARD",IF($B1364="CRÉDITO",$D1364-($D1364*TAXAS!$C$7)),IF($A1364="DINERS",IF($B1364="CRÉDITO",$D1364-($D1364*TAXAS!$C$8)),IF($A1364="AMERICA EXPRESS",IF($B1364="CRÉDITO",$D1364-($D1364*TAXAS!$C$9)),IF($A1364=TAXAS!$A$10,IF($B1364="CRÉDITO",$D1364-($D1364*TAXAS!$C$10)), IF($A1364=TAXAS!$A$11,IF($B1364="CRÉDITO",$D1364-($D1364*TAXAS!$C$11)), IF($A1364=TAXAS!$A$12,IF($B1364="CRÉDITO",$D1364-($D1364*TAXAS!$C$12)), IF($A1364=TAXAS!$A$13,IF($B1364="CRÉDITO",$D1364-($D1364*TAXAS!$C$13)), IF($A1364=TAXAS!$A$14,IF($B1364="CRÉDITO",$D1364-($D1364*TAXAS!$C$14)), IF($A1364=TAXAS!$A$15,IF($B1364="CRÉDITO",$D1364-($D1364*TAXAS!$C$15)), IF($A1364=TAXAS!$A$16,IF($B1364="CRÉDITO",$D1364-($D1364*TAXAS!$C$16)), IF($A1364=TAXAS!$A$17,IF($B1364="CRÉDITO",$D1364-($D1364*TAXAS!$C$17)), IF($A1364=TAXAS!$A$18,IF($B1364="CRÉDITO",$D1364-($D1364*TAXAS!$C$18)), IF($A1364=TAXAS!$A$19,IF($B1364="CRÉDITO",$D1364-($D1364*TAXAS!$C$19)), IF($A1364=TAXAS!$A$20,IF($B1364="CRÉDITO",$D1364-($D1364*TAXAS!$C$20)), IF($A1364=TAXAS!$A$21,IF($B1364="CRÉDITO",$D1364-($D1364*TAXAS!$C$21)), IF($A1364=TAXAS!$A$22,IF($B1364="CRÉDITO",$D1364-($D1364*TAXAS!$C$22)), IF($A1364=TAXAS!$A$23,IF($B1364="CRÉDITO",$D1364-($D1364*TAXAS!$C$23)), IF($A1364=TAXAS!$A$24,IF($B1364="CRÉDITO",$D1364-($D1364*TAXAS!$C$24)), IF($A1364=TAXAS!$A$25,IF($B1364="CRÉDITO",$D1364-($D1364*TAXAS!$C$25)), IF($A1364=TAXAS!$A$26,IF($B1364="CRÉDITO",$D1364-($D1364*TAXAS!$C$26)), IF($A1364=TAXAS!$A$27,IF($B1364="CRÉDITO",$D1364-($D1364*TAXAS!$C$27))))))))))))))))))))))))))/1</f>
        <v>0</v>
      </c>
      <c r="G1364" s="9">
        <f>IF($A1364="VISA",IF($B1364="PARCELADO ATÉ 3X",$D1364-(D1364*TAXAS!$D$4))/3,IF($A1364="MASTER",IF($B1364="PARCELADO ATÉ 3X",$D1364-(D1364*TAXAS!$D$5))/3,IF($A1364="ELO",IF($B1364="PARCELADO ATÉ 3X",$D1364-(D1364*TAXAS!$D$6))/3,IF($A1364="HIPERCARD",IF($B1364="PARCELADO ATÉ 3X",$D1364-(D1364*TAXAS!$D$7))/3,IF($A1364="DINERS",IF($B1364="PARCELADO ATÉ 3X",$D1364-(D1364*TAXAS!$D$8))/3,IF($A1364="AMERICA EXPRESS",IF($B1364="PARCELADO ATÉ 3X",$D1364-(D1364*TAXAS!$D$9))/3,IF($A1364=TAXAS!$A$10,IF($B1364="PARCELADO ATÉ 3X",$D1364-($D1364*TAXAS!$D$10))/3,IF($A1364=TAXAS!$A$11,IF($B1364="PARCELADO ATÉ 3X",$D1364-($D1364*TAXAS!$D$11))/3,IF($A1364=TAXAS!$A$12,IF($B1364="PARCELADO ATÉ 3X",$D1364-($D1364*TAXAS!$D$12))/3,IF($A1364=TAXAS!$A$13,IF($B1364="PARCELADO ATÉ 3X",$D1364-($D1364*TAXAS!$D$13))/3,IF($A1364=TAXAS!$A$14,IF($B1364="PARCELADO ATÉ 3X",$D1364-($D1364*TAXAS!$D$14))/3,IF($A1364=TAXAS!$A$15,IF($B1364="PARCELADO ATÉ 3X",$D1364-($D1364*TAXAS!$D$15))/3,IF($A1364=TAXAS!$A$16,IF($B1364="PARCELADO ATÉ 3X",$D1364-($D1364*TAXAS!$D$16))/3,IF($A1364=TAXAS!$A$17,IF($B1364="PARCELADO ATÉ 3X",$D1364-($D1364*TAXAS!$D$17))/3,IF($A1364=TAXAS!$A$18,IF($B1364="PARCELADO ATÉ 3X",$D1364-($D1364*TAXAS!$D$18))/3,IF($A1364=TAXAS!$A$19,IF($B1364="PARCELADO ATÉ 3X",$D1364-($D1364*TAXAS!$D$19))/3,IF($A1364=TAXAS!$A$20,IF($B1364="PARCELADO ATÉ 3X",$D1364-($D1364*TAXAS!$D$20))/3,IF($A1364=TAXAS!$A$21,IF($B1364="PARCELADO ATÉ 3X",$D1364-($D1364*TAXAS!$D$21))/3,IF($A1364=TAXAS!$A$22,IF($B1364="PARCELADO ATÉ 3X",$D1364-($D1364*TAXAS!$D$22))/3,IF($A1364=TAXAS!$A$23,IF($B1364="PARCELADO ATÉ 3X",$D1364-($D1364*TAXAS!$D$23))/3,IF($A1364=TAXAS!$A$24,IF($B1364="PARCELADO ATÉ 3X",$D1364-($D1364*TAXAS!$D$24))/3,IF($A1364=TAXAS!$A$25,IF($B1364="PARCELADO ATÉ 3X",$D1364-($D1364*TAXAS!$D$25))/3,IF($A1364=TAXAS!$A$26,IF($B1364="PARCELADO ATÉ 3X",$D1364-($D1364*TAXAS!$D$26))/3,IF($A1364=TAXAS!$A$27,IF($B1364="PARCELADO ATÉ 3X",$D1364-($D1364*TAXAS!$D$27))/3))))))))))))))))))))))))/1</f>
        <v>0</v>
      </c>
      <c r="H1364" s="9">
        <f>IF($A1364="VISA",IF($B1364="PARCELADO ATÉ 6X",$D1364-(D1364*TAXAS!$E$4))/6,IF($A1364="MASTER",IF($B1364="PARCELADO ATÉ 6X",$D1364-(D1364*TAXAS!$E$5))/6,IF($A1364="ELO",IF($B1364="PARCELADO ATÉ 6X",$D1364-(D1364*TAXAS!$E$6))/6,IF($A1364="HIPERCARD",IF($B1364="PARCELADO ATÉ 6X",$D1364-(D1364*TAXAS!$E$7))/6,IF($A1364="DINERS",IF($B1364="PARCELADO ATÉ 6X",$D1364-(D1364*TAXAS!$E$8))/6,IF($A1364="AMERICA EXPRESS",IF($B1364="PARCELADO ATÉ 6X",$D1364-(D1364*TAXAS!$E$9))/6,IF($A1364=TAXAS!$A$10,IF($B1364="PARCELADO ATÉ 6X",$D1364-($D1364*TAXAS!$E$10))/6,IF($A1364=TAXAS!$A$11,IF($B1364="PARCELADO ATÉ 6X",$D1364-($D1364*TAXAS!$E$11))/6,IF($A1364=TAXAS!$A$12,IF($B1364="PARCELADO ATÉ 6X",$D1364-($D1364*TAXAS!$E$12))/6,IF($A1364=TAXAS!$A$13,IF($B1364="PARCELADO ATÉ 6X",$D1364-($D1364*TAXAS!$E$13))/6,IF($A1364=TAXAS!$A$14,IF($B1364="PARCELADO ATÉ 6X",$D1364-($D1364*TAXAS!$E$14))/6,IF($A1364=TAXAS!$A$15,IF($B1364="PARCELADO ATÉ 6X",$D1364-($D1364*TAXAS!$E$15))/6,IF($A1364=TAXAS!$A$16,IF($B1364="PARCELADO ATÉ 6X",$D1364-($D1364*TAXAS!$E$16))/6,IF($A1364=TAXAS!$A$17,IF($B1364="PARCELADO ATÉ 6X",$D1364-($D1364*TAXAS!$E$17))/6,IF($A1364=TAXAS!$A$18,IF($B1364="PARCELADO ATÉ 6X",$D1364-($D1364*TAXAS!$E$18))/6,IF($A1364=TAXAS!$A$19,IF($B1364="PARCELADO ATÉ 6X",$D1364-($D1364*TAXAS!$E$19))/6,IF($A1364=TAXAS!$A$20,IF($B1364="PARCELADO ATÉ 6X",$D1364-($D1364*TAXAS!$E$20))/6,IF($A1364=TAXAS!$A$21,IF($B1364="PARCELADO ATÉ 6X",$D1364-($D1364*TAXAS!$E$21))/6,IF($A1364=TAXAS!$A$22,IF($B1364="PARCELADO ATÉ 6X",$D1364-($D1364*TAXAS!$E$22))/6,IF($A1364=TAXAS!$A$23,IF($B1364="PARCELADO ATÉ 6X",$D1364-($D1364*TAXAS!$E$23))/6,IF($A1364=TAXAS!$A$24,IF($B1364="PARCELADO ATÉ 6X",$D1364-($D1364*TAXAS!$E$24))/6,IF($A1364=TAXAS!$A$25,IF($B1364="PARCELADO ATÉ 6X",$D1364-($D1364*TAXAS!$E$25))/6,IF($A1364=TAXAS!$A$26,IF($B1364="PARCELADO ATÉ 6X",$D1364-($D1364*TAXAS!$E$26))/6,IF($A1364=TAXAS!$A$27,IF($B1364="PARCELADO ATÉ 6X",$D1364-($D1364*TAXAS!$E$27))/6))))))))))))))))))))))))/1</f>
        <v>0</v>
      </c>
      <c r="I1364" s="9">
        <f>IF($A1364="VISA",IF($B1364="PARCELADO ATÉ 12X",$D1364-(D1364*TAXAS!$F$4))/12,IF($A1364="MASTER",IF($B1364="PARCELADO ATÉ 12X",$D1364-(D1364*TAXAS!$F$5))/12,IF($A1364="ELO",IF($B1364="PARCELADO ATÉ 12X",$D1364-(D1364*TAXAS!$F$6))/12,IF($A1364="HIPERCARD",IF($B1364="PARCELADO ATÉ 12X",$D1364-(D1364*TAXAS!$F$7))/12,IF($A1364="DINERS",IF($B1364="PARCELADO ATÉ 12X",$D1364-(D1364*TAXAS!$F$8))/12,IF($A1364="AMERICA EXPRESS",IF($B1364="PARCELADO ATÉ 12X",$D1364-(D1364*TAXAS!$F$9))/12,IF($A1364=TAXAS!$A$10,IF($B1364="PARCELADO ATÉ 12X",$D1364-($D1364*TAXAS!$F$10))/12,IF($A1364=TAXAS!$A$11,IF($B1364="PARCELADO ATÉ 12X",$D1364-($D1364*TAXAS!$F$11))/12,IF($A1364=TAXAS!$A$12,IF($B1364="PARCELADO ATÉ 12X",$D1364-($D1364*TAXAS!$F$12))/12,IF($A1364=TAXAS!$A$13,IF($B1364="PARCELADO ATÉ 12X",$D1364-($D1364*TAXAS!$F$13))/12,IF($A1364=TAXAS!$A$14,IF($B1364="PARCELADO ATÉ 12X",$D1364-($D1364*TAXAS!$F$14))/12,IF($A1364=TAXAS!$A$15,IF($B1364="PARCELADO ATÉ 12X",$D1364-($D1364*TAXAS!$F$15))/12,IF($A1364=TAXAS!$A$16,IF($B1364="PARCELADO ATÉ 12X",$D1364-($D1364*TAXAS!$F$16))/12,IF($A1364=TAXAS!$A$17,IF($B1364="PARCELADO ATÉ 12X",$D1364-($D1364*TAXAS!$F$17))/12,IF($A1364=TAXAS!$A$18,IF($B1364="PARCELADO ATÉ 12X",$D1364-($D1364*TAXAS!$F$18))/12,IF($A1364=TAXAS!$A$19,IF($B1364="PARCELADO ATÉ 12X",$D1364-($D1364*TAXAS!$F$19))/12,IF($A1364=TAXAS!$A$20,IF($B1364="PARCELADO ATÉ 12X",$D1364-($D1364*TAXAS!$F$20))/12,IF($A1364=TAXAS!$A$21,IF($B1364="PARCELADO ATÉ 12X",$D1364-($D1364*TAXAS!$F$21))/12,IF($A1364=TAXAS!$A$22,IF($B1364="PARCELADO ATÉ 12X",$D1364-($D1364*TAXAS!$F$22))/12,IF($A1364=TAXAS!$A$23,IF($B1364="PARCELADO ATÉ 12X",$D1364-($D1364*TAXAS!$F$23))/12,IF($A1364=TAXAS!$A$24,IF($B1364="PARCELADO ATÉ 12X",$D1364-($D1364*TAXAS!$F$24))/12,IF($A1364=TAXAS!$A$25,IF($B1364="PARCELADO ATÉ 12X",$D1364-($D1364*TAXAS!$F$25))/12,IF($A1364=TAXAS!$A$26,IF($B1364="PARCELADO ATÉ 12X",$D1364-($D1364*TAXAS!$F$26))/12,IF($A1364=TAXAS!$A$27,IF($B1364="PARCELADO ATÉ 12X",$D1364-($D1364*TAXAS!$F$27))/12))))))))))))))))))))))))/1</f>
        <v>0</v>
      </c>
      <c r="J1364" s="8">
        <f t="shared" si="0"/>
        <v>0</v>
      </c>
      <c r="K1364" s="10" t="b">
        <f>IF($B1364="PARCELADO ATÉ 3X",($D1364-($D1364*TAXAS!$D$4))-$J1364)</f>
        <v>0</v>
      </c>
      <c r="L1364" s="10" t="b">
        <f>IF($B1364="PARCELADO ATÉ 6X",($D1364-($D1364*TAXAS!$E$4))-$J1364)</f>
        <v>0</v>
      </c>
      <c r="M1364" s="10" t="b">
        <f>IF($B1364="PARCELADO ATÉ 12X",($D1364-($D1364*TAXAS!$F$4))-$J1364)</f>
        <v>0</v>
      </c>
      <c r="N1364" s="8">
        <f t="shared" si="1"/>
        <v>0</v>
      </c>
      <c r="O1364" s="10">
        <f t="shared" si="2"/>
        <v>0</v>
      </c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</row>
    <row r="1365" spans="1:31" ht="15.75" customHeight="1" x14ac:dyDescent="0.2">
      <c r="A1365" s="3"/>
      <c r="B1365" s="5"/>
      <c r="C1365" s="6"/>
      <c r="D1365" s="42"/>
      <c r="E1365" s="8">
        <f>IF($A1365="VISA",IF($B1365="DÉBITO",$D1365-($D1365*TAXAS!$B$4)),IF($A1365="MASTER",IF($B1365="DÉBITO",$D1365-($D1365*TAXAS!$B$5)),IF($A1365="ELO", IF($B1365="DÉBITO",$D1365-($D1365*TAXAS!$B$6)),IF($A1365="HIPERCARD",IF($B1365="DÉBITO",$D1365-($D1365*TAXAS!$B$7)),IF($A1365="DINERS",IF($B1365="DÉBITO",$D1365-($D1365*TAXAS!$B$8)),IF($A1365="AMERICA EXPRESS",IF($B1365="DÉBITO",$D1365-($D1365*TAXAS!$B$9)),IF($A1365=TAXAS!$A$10,IF($B1365="DÉBITO",$D1365-($D1365*TAXAS!$B$10)), IF($A1365=TAXAS!$A$11,IF($B1365="DÉBITO",$D1365-($D1365*TAXAS!$B$11)), IF($A1365=TAXAS!$A$12,IF($B1365="DÉBITO",$D1365-($D1365*TAXAS!$B$12)), IF($A1365=TAXAS!$A$13,IF($B1365="DÉBITO",$D1365-($D1365*TAXAS!$B$13)), IF($A1365=TAXAS!$A$14,IF($B1365="DÉBITO",$D1365-($D1365*TAXAS!$B$14)), IF($A1365=TAXAS!$A$15,IF($B1365="DÉBITO",$D1365-($D1365*TAXAS!$B$15)), IF($A1365=TAXAS!$A$16,IF($B1365="DÉBITO",$D1365-($D1365*TAXAS!$B$16)), IF($A1365=TAXAS!$A$17,IF($B1365="DÉBITO",$D1365-($D1365*TAXAS!$B$17)), IF($A1365=TAXAS!$A$18,IF($B1365="DÉBITO",$D1365-($D1365*TAXAS!$B$18)), IF($A1365=TAXAS!$A$19,IF($B1365="DÉBITO",$D1365-($D1365*TAXAS!$B$19)), IF($A1365=TAXAS!$A$20,IF($B1365="DÉBITO",$D1365-($D1365*TAXAS!$B$20)), IF($A1365=TAXAS!$A$21,IF($B1365="DÉBITO",$D1365-($D1365*TAXAS!$B$21)), IF($A1365=TAXAS!$A$22,IF($B1365="DÉBITO",$D1365-($D1365*TAXAS!$B$22)), IF($A1365=TAXAS!$A$23,IF($B1365="DÉBITO",$D1365-($D1365*TAXAS!$B$23)), IF($A1365=TAXAS!$A$24,IF($B1365="DÉBITO",$D1365-($D1365*TAXAS!$B$24)), IF($A1365=TAXAS!$A$25,IF($B1365="DÉBITO",$D1365-($D1365*TAXAS!$B$25)), IF($A1365=TAXAS!$A$26,IF($B1365="DÉBITO",$D1365-($D1365*TAXAS!$B$26)), IF($A1365=TAXAS!$A$27,IF($B1365="DÉBITO",$D1365-($D1365*TAXAS!$B$27))))))))))))))))))))))))))/1</f>
        <v>0</v>
      </c>
      <c r="F1365" s="8">
        <f>IF($A1365="VISA",IF($B1365="CRÉDITO",$D1365-($D1365*TAXAS!$C$4)),IF($A1365="MASTER",IF($B1365="CRÉDITO",$D1365-($D1365*TAXAS!$C$5)),IF($A1365="ELO", IF($B1365="CRÉDITO",$D1365-($D1365*TAXAS!$C$6)),IF($A1365="HIPERCARD",IF($B1365="CRÉDITO",$D1365-($D1365*TAXAS!$C$7)),IF($A1365="DINERS",IF($B1365="CRÉDITO",$D1365-($D1365*TAXAS!$C$8)),IF($A1365="AMERICA EXPRESS",IF($B1365="CRÉDITO",$D1365-($D1365*TAXAS!$C$9)),IF($A1365=TAXAS!$A$10,IF($B1365="CRÉDITO",$D1365-($D1365*TAXAS!$C$10)), IF($A1365=TAXAS!$A$11,IF($B1365="CRÉDITO",$D1365-($D1365*TAXAS!$C$11)), IF($A1365=TAXAS!$A$12,IF($B1365="CRÉDITO",$D1365-($D1365*TAXAS!$C$12)), IF($A1365=TAXAS!$A$13,IF($B1365="CRÉDITO",$D1365-($D1365*TAXAS!$C$13)), IF($A1365=TAXAS!$A$14,IF($B1365="CRÉDITO",$D1365-($D1365*TAXAS!$C$14)), IF($A1365=TAXAS!$A$15,IF($B1365="CRÉDITO",$D1365-($D1365*TAXAS!$C$15)), IF($A1365=TAXAS!$A$16,IF($B1365="CRÉDITO",$D1365-($D1365*TAXAS!$C$16)), IF($A1365=TAXAS!$A$17,IF($B1365="CRÉDITO",$D1365-($D1365*TAXAS!$C$17)), IF($A1365=TAXAS!$A$18,IF($B1365="CRÉDITO",$D1365-($D1365*TAXAS!$C$18)), IF($A1365=TAXAS!$A$19,IF($B1365="CRÉDITO",$D1365-($D1365*TAXAS!$C$19)), IF($A1365=TAXAS!$A$20,IF($B1365="CRÉDITO",$D1365-($D1365*TAXAS!$C$20)), IF($A1365=TAXAS!$A$21,IF($B1365="CRÉDITO",$D1365-($D1365*TAXAS!$C$21)), IF($A1365=TAXAS!$A$22,IF($B1365="CRÉDITO",$D1365-($D1365*TAXAS!$C$22)), IF($A1365=TAXAS!$A$23,IF($B1365="CRÉDITO",$D1365-($D1365*TAXAS!$C$23)), IF($A1365=TAXAS!$A$24,IF($B1365="CRÉDITO",$D1365-($D1365*TAXAS!$C$24)), IF($A1365=TAXAS!$A$25,IF($B1365="CRÉDITO",$D1365-($D1365*TAXAS!$C$25)), IF($A1365=TAXAS!$A$26,IF($B1365="CRÉDITO",$D1365-($D1365*TAXAS!$C$26)), IF($A1365=TAXAS!$A$27,IF($B1365="CRÉDITO",$D1365-($D1365*TAXAS!$C$27))))))))))))))))))))))))))/1</f>
        <v>0</v>
      </c>
      <c r="G1365" s="9">
        <f>IF($A1365="VISA",IF($B1365="PARCELADO ATÉ 3X",$D1365-(D1365*TAXAS!$D$4))/3,IF($A1365="MASTER",IF($B1365="PARCELADO ATÉ 3X",$D1365-(D1365*TAXAS!$D$5))/3,IF($A1365="ELO",IF($B1365="PARCELADO ATÉ 3X",$D1365-(D1365*TAXAS!$D$6))/3,IF($A1365="HIPERCARD",IF($B1365="PARCELADO ATÉ 3X",$D1365-(D1365*TAXAS!$D$7))/3,IF($A1365="DINERS",IF($B1365="PARCELADO ATÉ 3X",$D1365-(D1365*TAXAS!$D$8))/3,IF($A1365="AMERICA EXPRESS",IF($B1365="PARCELADO ATÉ 3X",$D1365-(D1365*TAXAS!$D$9))/3,IF($A1365=TAXAS!$A$10,IF($B1365="PARCELADO ATÉ 3X",$D1365-($D1365*TAXAS!$D$10))/3,IF($A1365=TAXAS!$A$11,IF($B1365="PARCELADO ATÉ 3X",$D1365-($D1365*TAXAS!$D$11))/3,IF($A1365=TAXAS!$A$12,IF($B1365="PARCELADO ATÉ 3X",$D1365-($D1365*TAXAS!$D$12))/3,IF($A1365=TAXAS!$A$13,IF($B1365="PARCELADO ATÉ 3X",$D1365-($D1365*TAXAS!$D$13))/3,IF($A1365=TAXAS!$A$14,IF($B1365="PARCELADO ATÉ 3X",$D1365-($D1365*TAXAS!$D$14))/3,IF($A1365=TAXAS!$A$15,IF($B1365="PARCELADO ATÉ 3X",$D1365-($D1365*TAXAS!$D$15))/3,IF($A1365=TAXAS!$A$16,IF($B1365="PARCELADO ATÉ 3X",$D1365-($D1365*TAXAS!$D$16))/3,IF($A1365=TAXAS!$A$17,IF($B1365="PARCELADO ATÉ 3X",$D1365-($D1365*TAXAS!$D$17))/3,IF($A1365=TAXAS!$A$18,IF($B1365="PARCELADO ATÉ 3X",$D1365-($D1365*TAXAS!$D$18))/3,IF($A1365=TAXAS!$A$19,IF($B1365="PARCELADO ATÉ 3X",$D1365-($D1365*TAXAS!$D$19))/3,IF($A1365=TAXAS!$A$20,IF($B1365="PARCELADO ATÉ 3X",$D1365-($D1365*TAXAS!$D$20))/3,IF($A1365=TAXAS!$A$21,IF($B1365="PARCELADO ATÉ 3X",$D1365-($D1365*TAXAS!$D$21))/3,IF($A1365=TAXAS!$A$22,IF($B1365="PARCELADO ATÉ 3X",$D1365-($D1365*TAXAS!$D$22))/3,IF($A1365=TAXAS!$A$23,IF($B1365="PARCELADO ATÉ 3X",$D1365-($D1365*TAXAS!$D$23))/3,IF($A1365=TAXAS!$A$24,IF($B1365="PARCELADO ATÉ 3X",$D1365-($D1365*TAXAS!$D$24))/3,IF($A1365=TAXAS!$A$25,IF($B1365="PARCELADO ATÉ 3X",$D1365-($D1365*TAXAS!$D$25))/3,IF($A1365=TAXAS!$A$26,IF($B1365="PARCELADO ATÉ 3X",$D1365-($D1365*TAXAS!$D$26))/3,IF($A1365=TAXAS!$A$27,IF($B1365="PARCELADO ATÉ 3X",$D1365-($D1365*TAXAS!$D$27))/3))))))))))))))))))))))))/1</f>
        <v>0</v>
      </c>
      <c r="H1365" s="9">
        <f>IF($A1365="VISA",IF($B1365="PARCELADO ATÉ 6X",$D1365-(D1365*TAXAS!$E$4))/6,IF($A1365="MASTER",IF($B1365="PARCELADO ATÉ 6X",$D1365-(D1365*TAXAS!$E$5))/6,IF($A1365="ELO",IF($B1365="PARCELADO ATÉ 6X",$D1365-(D1365*TAXAS!$E$6))/6,IF($A1365="HIPERCARD",IF($B1365="PARCELADO ATÉ 6X",$D1365-(D1365*TAXAS!$E$7))/6,IF($A1365="DINERS",IF($B1365="PARCELADO ATÉ 6X",$D1365-(D1365*TAXAS!$E$8))/6,IF($A1365="AMERICA EXPRESS",IF($B1365="PARCELADO ATÉ 6X",$D1365-(D1365*TAXAS!$E$9))/6,IF($A1365=TAXAS!$A$10,IF($B1365="PARCELADO ATÉ 6X",$D1365-($D1365*TAXAS!$E$10))/6,IF($A1365=TAXAS!$A$11,IF($B1365="PARCELADO ATÉ 6X",$D1365-($D1365*TAXAS!$E$11))/6,IF($A1365=TAXAS!$A$12,IF($B1365="PARCELADO ATÉ 6X",$D1365-($D1365*TAXAS!$E$12))/6,IF($A1365=TAXAS!$A$13,IF($B1365="PARCELADO ATÉ 6X",$D1365-($D1365*TAXAS!$E$13))/6,IF($A1365=TAXAS!$A$14,IF($B1365="PARCELADO ATÉ 6X",$D1365-($D1365*TAXAS!$E$14))/6,IF($A1365=TAXAS!$A$15,IF($B1365="PARCELADO ATÉ 6X",$D1365-($D1365*TAXAS!$E$15))/6,IF($A1365=TAXAS!$A$16,IF($B1365="PARCELADO ATÉ 6X",$D1365-($D1365*TAXAS!$E$16))/6,IF($A1365=TAXAS!$A$17,IF($B1365="PARCELADO ATÉ 6X",$D1365-($D1365*TAXAS!$E$17))/6,IF($A1365=TAXAS!$A$18,IF($B1365="PARCELADO ATÉ 6X",$D1365-($D1365*TAXAS!$E$18))/6,IF($A1365=TAXAS!$A$19,IF($B1365="PARCELADO ATÉ 6X",$D1365-($D1365*TAXAS!$E$19))/6,IF($A1365=TAXAS!$A$20,IF($B1365="PARCELADO ATÉ 6X",$D1365-($D1365*TAXAS!$E$20))/6,IF($A1365=TAXAS!$A$21,IF($B1365="PARCELADO ATÉ 6X",$D1365-($D1365*TAXAS!$E$21))/6,IF($A1365=TAXAS!$A$22,IF($B1365="PARCELADO ATÉ 6X",$D1365-($D1365*TAXAS!$E$22))/6,IF($A1365=TAXAS!$A$23,IF($B1365="PARCELADO ATÉ 6X",$D1365-($D1365*TAXAS!$E$23))/6,IF($A1365=TAXAS!$A$24,IF($B1365="PARCELADO ATÉ 6X",$D1365-($D1365*TAXAS!$E$24))/6,IF($A1365=TAXAS!$A$25,IF($B1365="PARCELADO ATÉ 6X",$D1365-($D1365*TAXAS!$E$25))/6,IF($A1365=TAXAS!$A$26,IF($B1365="PARCELADO ATÉ 6X",$D1365-($D1365*TAXAS!$E$26))/6,IF($A1365=TAXAS!$A$27,IF($B1365="PARCELADO ATÉ 6X",$D1365-($D1365*TAXAS!$E$27))/6))))))))))))))))))))))))/1</f>
        <v>0</v>
      </c>
      <c r="I1365" s="9">
        <f>IF($A1365="VISA",IF($B1365="PARCELADO ATÉ 12X",$D1365-(D1365*TAXAS!$F$4))/12,IF($A1365="MASTER",IF($B1365="PARCELADO ATÉ 12X",$D1365-(D1365*TAXAS!$F$5))/12,IF($A1365="ELO",IF($B1365="PARCELADO ATÉ 12X",$D1365-(D1365*TAXAS!$F$6))/12,IF($A1365="HIPERCARD",IF($B1365="PARCELADO ATÉ 12X",$D1365-(D1365*TAXAS!$F$7))/12,IF($A1365="DINERS",IF($B1365="PARCELADO ATÉ 12X",$D1365-(D1365*TAXAS!$F$8))/12,IF($A1365="AMERICA EXPRESS",IF($B1365="PARCELADO ATÉ 12X",$D1365-(D1365*TAXAS!$F$9))/12,IF($A1365=TAXAS!$A$10,IF($B1365="PARCELADO ATÉ 12X",$D1365-($D1365*TAXAS!$F$10))/12,IF($A1365=TAXAS!$A$11,IF($B1365="PARCELADO ATÉ 12X",$D1365-($D1365*TAXAS!$F$11))/12,IF($A1365=TAXAS!$A$12,IF($B1365="PARCELADO ATÉ 12X",$D1365-($D1365*TAXAS!$F$12))/12,IF($A1365=TAXAS!$A$13,IF($B1365="PARCELADO ATÉ 12X",$D1365-($D1365*TAXAS!$F$13))/12,IF($A1365=TAXAS!$A$14,IF($B1365="PARCELADO ATÉ 12X",$D1365-($D1365*TAXAS!$F$14))/12,IF($A1365=TAXAS!$A$15,IF($B1365="PARCELADO ATÉ 12X",$D1365-($D1365*TAXAS!$F$15))/12,IF($A1365=TAXAS!$A$16,IF($B1365="PARCELADO ATÉ 12X",$D1365-($D1365*TAXAS!$F$16))/12,IF($A1365=TAXAS!$A$17,IF($B1365="PARCELADO ATÉ 12X",$D1365-($D1365*TAXAS!$F$17))/12,IF($A1365=TAXAS!$A$18,IF($B1365="PARCELADO ATÉ 12X",$D1365-($D1365*TAXAS!$F$18))/12,IF($A1365=TAXAS!$A$19,IF($B1365="PARCELADO ATÉ 12X",$D1365-($D1365*TAXAS!$F$19))/12,IF($A1365=TAXAS!$A$20,IF($B1365="PARCELADO ATÉ 12X",$D1365-($D1365*TAXAS!$F$20))/12,IF($A1365=TAXAS!$A$21,IF($B1365="PARCELADO ATÉ 12X",$D1365-($D1365*TAXAS!$F$21))/12,IF($A1365=TAXAS!$A$22,IF($B1365="PARCELADO ATÉ 12X",$D1365-($D1365*TAXAS!$F$22))/12,IF($A1365=TAXAS!$A$23,IF($B1365="PARCELADO ATÉ 12X",$D1365-($D1365*TAXAS!$F$23))/12,IF($A1365=TAXAS!$A$24,IF($B1365="PARCELADO ATÉ 12X",$D1365-($D1365*TAXAS!$F$24))/12,IF($A1365=TAXAS!$A$25,IF($B1365="PARCELADO ATÉ 12X",$D1365-($D1365*TAXAS!$F$25))/12,IF($A1365=TAXAS!$A$26,IF($B1365="PARCELADO ATÉ 12X",$D1365-($D1365*TAXAS!$F$26))/12,IF($A1365=TAXAS!$A$27,IF($B1365="PARCELADO ATÉ 12X",$D1365-($D1365*TAXAS!$F$27))/12))))))))))))))))))))))))/1</f>
        <v>0</v>
      </c>
      <c r="J1365" s="8">
        <f t="shared" si="0"/>
        <v>0</v>
      </c>
      <c r="K1365" s="10" t="b">
        <f>IF($B1365="PARCELADO ATÉ 3X",($D1365-($D1365*TAXAS!$D$4))-$J1365)</f>
        <v>0</v>
      </c>
      <c r="L1365" s="10" t="b">
        <f>IF($B1365="PARCELADO ATÉ 6X",($D1365-($D1365*TAXAS!$E$4))-$J1365)</f>
        <v>0</v>
      </c>
      <c r="M1365" s="10" t="b">
        <f>IF($B1365="PARCELADO ATÉ 12X",($D1365-($D1365*TAXAS!$F$4))-$J1365)</f>
        <v>0</v>
      </c>
      <c r="N1365" s="8">
        <f t="shared" si="1"/>
        <v>0</v>
      </c>
      <c r="O1365" s="10">
        <f t="shared" si="2"/>
        <v>0</v>
      </c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</row>
    <row r="1366" spans="1:31" ht="15.75" customHeight="1" x14ac:dyDescent="0.2">
      <c r="A1366" s="3"/>
      <c r="B1366" s="5"/>
      <c r="C1366" s="6"/>
      <c r="D1366" s="42"/>
      <c r="E1366" s="8">
        <f>IF($A1366="VISA",IF($B1366="DÉBITO",$D1366-($D1366*TAXAS!$B$4)),IF($A1366="MASTER",IF($B1366="DÉBITO",$D1366-($D1366*TAXAS!$B$5)),IF($A1366="ELO", IF($B1366="DÉBITO",$D1366-($D1366*TAXAS!$B$6)),IF($A1366="HIPERCARD",IF($B1366="DÉBITO",$D1366-($D1366*TAXAS!$B$7)),IF($A1366="DINERS",IF($B1366="DÉBITO",$D1366-($D1366*TAXAS!$B$8)),IF($A1366="AMERICA EXPRESS",IF($B1366="DÉBITO",$D1366-($D1366*TAXAS!$B$9)),IF($A1366=TAXAS!$A$10,IF($B1366="DÉBITO",$D1366-($D1366*TAXAS!$B$10)), IF($A1366=TAXAS!$A$11,IF($B1366="DÉBITO",$D1366-($D1366*TAXAS!$B$11)), IF($A1366=TAXAS!$A$12,IF($B1366="DÉBITO",$D1366-($D1366*TAXAS!$B$12)), IF($A1366=TAXAS!$A$13,IF($B1366="DÉBITO",$D1366-($D1366*TAXAS!$B$13)), IF($A1366=TAXAS!$A$14,IF($B1366="DÉBITO",$D1366-($D1366*TAXAS!$B$14)), IF($A1366=TAXAS!$A$15,IF($B1366="DÉBITO",$D1366-($D1366*TAXAS!$B$15)), IF($A1366=TAXAS!$A$16,IF($B1366="DÉBITO",$D1366-($D1366*TAXAS!$B$16)), IF($A1366=TAXAS!$A$17,IF($B1366="DÉBITO",$D1366-($D1366*TAXAS!$B$17)), IF($A1366=TAXAS!$A$18,IF($B1366="DÉBITO",$D1366-($D1366*TAXAS!$B$18)), IF($A1366=TAXAS!$A$19,IF($B1366="DÉBITO",$D1366-($D1366*TAXAS!$B$19)), IF($A1366=TAXAS!$A$20,IF($B1366="DÉBITO",$D1366-($D1366*TAXAS!$B$20)), IF($A1366=TAXAS!$A$21,IF($B1366="DÉBITO",$D1366-($D1366*TAXAS!$B$21)), IF($A1366=TAXAS!$A$22,IF($B1366="DÉBITO",$D1366-($D1366*TAXAS!$B$22)), IF($A1366=TAXAS!$A$23,IF($B1366="DÉBITO",$D1366-($D1366*TAXAS!$B$23)), IF($A1366=TAXAS!$A$24,IF($B1366="DÉBITO",$D1366-($D1366*TAXAS!$B$24)), IF($A1366=TAXAS!$A$25,IF($B1366="DÉBITO",$D1366-($D1366*TAXAS!$B$25)), IF($A1366=TAXAS!$A$26,IF($B1366="DÉBITO",$D1366-($D1366*TAXAS!$B$26)), IF($A1366=TAXAS!$A$27,IF($B1366="DÉBITO",$D1366-($D1366*TAXAS!$B$27))))))))))))))))))))))))))/1</f>
        <v>0</v>
      </c>
      <c r="F1366" s="8">
        <f>IF($A1366="VISA",IF($B1366="CRÉDITO",$D1366-($D1366*TAXAS!$C$4)),IF($A1366="MASTER",IF($B1366="CRÉDITO",$D1366-($D1366*TAXAS!$C$5)),IF($A1366="ELO", IF($B1366="CRÉDITO",$D1366-($D1366*TAXAS!$C$6)),IF($A1366="HIPERCARD",IF($B1366="CRÉDITO",$D1366-($D1366*TAXAS!$C$7)),IF($A1366="DINERS",IF($B1366="CRÉDITO",$D1366-($D1366*TAXAS!$C$8)),IF($A1366="AMERICA EXPRESS",IF($B1366="CRÉDITO",$D1366-($D1366*TAXAS!$C$9)),IF($A1366=TAXAS!$A$10,IF($B1366="CRÉDITO",$D1366-($D1366*TAXAS!$C$10)), IF($A1366=TAXAS!$A$11,IF($B1366="CRÉDITO",$D1366-($D1366*TAXAS!$C$11)), IF($A1366=TAXAS!$A$12,IF($B1366="CRÉDITO",$D1366-($D1366*TAXAS!$C$12)), IF($A1366=TAXAS!$A$13,IF($B1366="CRÉDITO",$D1366-($D1366*TAXAS!$C$13)), IF($A1366=TAXAS!$A$14,IF($B1366="CRÉDITO",$D1366-($D1366*TAXAS!$C$14)), IF($A1366=TAXAS!$A$15,IF($B1366="CRÉDITO",$D1366-($D1366*TAXAS!$C$15)), IF($A1366=TAXAS!$A$16,IF($B1366="CRÉDITO",$D1366-($D1366*TAXAS!$C$16)), IF($A1366=TAXAS!$A$17,IF($B1366="CRÉDITO",$D1366-($D1366*TAXAS!$C$17)), IF($A1366=TAXAS!$A$18,IF($B1366="CRÉDITO",$D1366-($D1366*TAXAS!$C$18)), IF($A1366=TAXAS!$A$19,IF($B1366="CRÉDITO",$D1366-($D1366*TAXAS!$C$19)), IF($A1366=TAXAS!$A$20,IF($B1366="CRÉDITO",$D1366-($D1366*TAXAS!$C$20)), IF($A1366=TAXAS!$A$21,IF($B1366="CRÉDITO",$D1366-($D1366*TAXAS!$C$21)), IF($A1366=TAXAS!$A$22,IF($B1366="CRÉDITO",$D1366-($D1366*TAXAS!$C$22)), IF($A1366=TAXAS!$A$23,IF($B1366="CRÉDITO",$D1366-($D1366*TAXAS!$C$23)), IF($A1366=TAXAS!$A$24,IF($B1366="CRÉDITO",$D1366-($D1366*TAXAS!$C$24)), IF($A1366=TAXAS!$A$25,IF($B1366="CRÉDITO",$D1366-($D1366*TAXAS!$C$25)), IF($A1366=TAXAS!$A$26,IF($B1366="CRÉDITO",$D1366-($D1366*TAXAS!$C$26)), IF($A1366=TAXAS!$A$27,IF($B1366="CRÉDITO",$D1366-($D1366*TAXAS!$C$27))))))))))))))))))))))))))/1</f>
        <v>0</v>
      </c>
      <c r="G1366" s="9">
        <f>IF($A1366="VISA",IF($B1366="PARCELADO ATÉ 3X",$D1366-(D1366*TAXAS!$D$4))/3,IF($A1366="MASTER",IF($B1366="PARCELADO ATÉ 3X",$D1366-(D1366*TAXAS!$D$5))/3,IF($A1366="ELO",IF($B1366="PARCELADO ATÉ 3X",$D1366-(D1366*TAXAS!$D$6))/3,IF($A1366="HIPERCARD",IF($B1366="PARCELADO ATÉ 3X",$D1366-(D1366*TAXAS!$D$7))/3,IF($A1366="DINERS",IF($B1366="PARCELADO ATÉ 3X",$D1366-(D1366*TAXAS!$D$8))/3,IF($A1366="AMERICA EXPRESS",IF($B1366="PARCELADO ATÉ 3X",$D1366-(D1366*TAXAS!$D$9))/3,IF($A1366=TAXAS!$A$10,IF($B1366="PARCELADO ATÉ 3X",$D1366-($D1366*TAXAS!$D$10))/3,IF($A1366=TAXAS!$A$11,IF($B1366="PARCELADO ATÉ 3X",$D1366-($D1366*TAXAS!$D$11))/3,IF($A1366=TAXAS!$A$12,IF($B1366="PARCELADO ATÉ 3X",$D1366-($D1366*TAXAS!$D$12))/3,IF($A1366=TAXAS!$A$13,IF($B1366="PARCELADO ATÉ 3X",$D1366-($D1366*TAXAS!$D$13))/3,IF($A1366=TAXAS!$A$14,IF($B1366="PARCELADO ATÉ 3X",$D1366-($D1366*TAXAS!$D$14))/3,IF($A1366=TAXAS!$A$15,IF($B1366="PARCELADO ATÉ 3X",$D1366-($D1366*TAXAS!$D$15))/3,IF($A1366=TAXAS!$A$16,IF($B1366="PARCELADO ATÉ 3X",$D1366-($D1366*TAXAS!$D$16))/3,IF($A1366=TAXAS!$A$17,IF($B1366="PARCELADO ATÉ 3X",$D1366-($D1366*TAXAS!$D$17))/3,IF($A1366=TAXAS!$A$18,IF($B1366="PARCELADO ATÉ 3X",$D1366-($D1366*TAXAS!$D$18))/3,IF($A1366=TAXAS!$A$19,IF($B1366="PARCELADO ATÉ 3X",$D1366-($D1366*TAXAS!$D$19))/3,IF($A1366=TAXAS!$A$20,IF($B1366="PARCELADO ATÉ 3X",$D1366-($D1366*TAXAS!$D$20))/3,IF($A1366=TAXAS!$A$21,IF($B1366="PARCELADO ATÉ 3X",$D1366-($D1366*TAXAS!$D$21))/3,IF($A1366=TAXAS!$A$22,IF($B1366="PARCELADO ATÉ 3X",$D1366-($D1366*TAXAS!$D$22))/3,IF($A1366=TAXAS!$A$23,IF($B1366="PARCELADO ATÉ 3X",$D1366-($D1366*TAXAS!$D$23))/3,IF($A1366=TAXAS!$A$24,IF($B1366="PARCELADO ATÉ 3X",$D1366-($D1366*TAXAS!$D$24))/3,IF($A1366=TAXAS!$A$25,IF($B1366="PARCELADO ATÉ 3X",$D1366-($D1366*TAXAS!$D$25))/3,IF($A1366=TAXAS!$A$26,IF($B1366="PARCELADO ATÉ 3X",$D1366-($D1366*TAXAS!$D$26))/3,IF($A1366=TAXAS!$A$27,IF($B1366="PARCELADO ATÉ 3X",$D1366-($D1366*TAXAS!$D$27))/3))))))))))))))))))))))))/1</f>
        <v>0</v>
      </c>
      <c r="H1366" s="9">
        <f>IF($A1366="VISA",IF($B1366="PARCELADO ATÉ 6X",$D1366-(D1366*TAXAS!$E$4))/6,IF($A1366="MASTER",IF($B1366="PARCELADO ATÉ 6X",$D1366-(D1366*TAXAS!$E$5))/6,IF($A1366="ELO",IF($B1366="PARCELADO ATÉ 6X",$D1366-(D1366*TAXAS!$E$6))/6,IF($A1366="HIPERCARD",IF($B1366="PARCELADO ATÉ 6X",$D1366-(D1366*TAXAS!$E$7))/6,IF($A1366="DINERS",IF($B1366="PARCELADO ATÉ 6X",$D1366-(D1366*TAXAS!$E$8))/6,IF($A1366="AMERICA EXPRESS",IF($B1366="PARCELADO ATÉ 6X",$D1366-(D1366*TAXAS!$E$9))/6,IF($A1366=TAXAS!$A$10,IF($B1366="PARCELADO ATÉ 6X",$D1366-($D1366*TAXAS!$E$10))/6,IF($A1366=TAXAS!$A$11,IF($B1366="PARCELADO ATÉ 6X",$D1366-($D1366*TAXAS!$E$11))/6,IF($A1366=TAXAS!$A$12,IF($B1366="PARCELADO ATÉ 6X",$D1366-($D1366*TAXAS!$E$12))/6,IF($A1366=TAXAS!$A$13,IF($B1366="PARCELADO ATÉ 6X",$D1366-($D1366*TAXAS!$E$13))/6,IF($A1366=TAXAS!$A$14,IF($B1366="PARCELADO ATÉ 6X",$D1366-($D1366*TAXAS!$E$14))/6,IF($A1366=TAXAS!$A$15,IF($B1366="PARCELADO ATÉ 6X",$D1366-($D1366*TAXAS!$E$15))/6,IF($A1366=TAXAS!$A$16,IF($B1366="PARCELADO ATÉ 6X",$D1366-($D1366*TAXAS!$E$16))/6,IF($A1366=TAXAS!$A$17,IF($B1366="PARCELADO ATÉ 6X",$D1366-($D1366*TAXAS!$E$17))/6,IF($A1366=TAXAS!$A$18,IF($B1366="PARCELADO ATÉ 6X",$D1366-($D1366*TAXAS!$E$18))/6,IF($A1366=TAXAS!$A$19,IF($B1366="PARCELADO ATÉ 6X",$D1366-($D1366*TAXAS!$E$19))/6,IF($A1366=TAXAS!$A$20,IF($B1366="PARCELADO ATÉ 6X",$D1366-($D1366*TAXAS!$E$20))/6,IF($A1366=TAXAS!$A$21,IF($B1366="PARCELADO ATÉ 6X",$D1366-($D1366*TAXAS!$E$21))/6,IF($A1366=TAXAS!$A$22,IF($B1366="PARCELADO ATÉ 6X",$D1366-($D1366*TAXAS!$E$22))/6,IF($A1366=TAXAS!$A$23,IF($B1366="PARCELADO ATÉ 6X",$D1366-($D1366*TAXAS!$E$23))/6,IF($A1366=TAXAS!$A$24,IF($B1366="PARCELADO ATÉ 6X",$D1366-($D1366*TAXAS!$E$24))/6,IF($A1366=TAXAS!$A$25,IF($B1366="PARCELADO ATÉ 6X",$D1366-($D1366*TAXAS!$E$25))/6,IF($A1366=TAXAS!$A$26,IF($B1366="PARCELADO ATÉ 6X",$D1366-($D1366*TAXAS!$E$26))/6,IF($A1366=TAXAS!$A$27,IF($B1366="PARCELADO ATÉ 6X",$D1366-($D1366*TAXAS!$E$27))/6))))))))))))))))))))))))/1</f>
        <v>0</v>
      </c>
      <c r="I1366" s="9">
        <f>IF($A1366="VISA",IF($B1366="PARCELADO ATÉ 12X",$D1366-(D1366*TAXAS!$F$4))/12,IF($A1366="MASTER",IF($B1366="PARCELADO ATÉ 12X",$D1366-(D1366*TAXAS!$F$5))/12,IF($A1366="ELO",IF($B1366="PARCELADO ATÉ 12X",$D1366-(D1366*TAXAS!$F$6))/12,IF($A1366="HIPERCARD",IF($B1366="PARCELADO ATÉ 12X",$D1366-(D1366*TAXAS!$F$7))/12,IF($A1366="DINERS",IF($B1366="PARCELADO ATÉ 12X",$D1366-(D1366*TAXAS!$F$8))/12,IF($A1366="AMERICA EXPRESS",IF($B1366="PARCELADO ATÉ 12X",$D1366-(D1366*TAXAS!$F$9))/12,IF($A1366=TAXAS!$A$10,IF($B1366="PARCELADO ATÉ 12X",$D1366-($D1366*TAXAS!$F$10))/12,IF($A1366=TAXAS!$A$11,IF($B1366="PARCELADO ATÉ 12X",$D1366-($D1366*TAXAS!$F$11))/12,IF($A1366=TAXAS!$A$12,IF($B1366="PARCELADO ATÉ 12X",$D1366-($D1366*TAXAS!$F$12))/12,IF($A1366=TAXAS!$A$13,IF($B1366="PARCELADO ATÉ 12X",$D1366-($D1366*TAXAS!$F$13))/12,IF($A1366=TAXAS!$A$14,IF($B1366="PARCELADO ATÉ 12X",$D1366-($D1366*TAXAS!$F$14))/12,IF($A1366=TAXAS!$A$15,IF($B1366="PARCELADO ATÉ 12X",$D1366-($D1366*TAXAS!$F$15))/12,IF($A1366=TAXAS!$A$16,IF($B1366="PARCELADO ATÉ 12X",$D1366-($D1366*TAXAS!$F$16))/12,IF($A1366=TAXAS!$A$17,IF($B1366="PARCELADO ATÉ 12X",$D1366-($D1366*TAXAS!$F$17))/12,IF($A1366=TAXAS!$A$18,IF($B1366="PARCELADO ATÉ 12X",$D1366-($D1366*TAXAS!$F$18))/12,IF($A1366=TAXAS!$A$19,IF($B1366="PARCELADO ATÉ 12X",$D1366-($D1366*TAXAS!$F$19))/12,IF($A1366=TAXAS!$A$20,IF($B1366="PARCELADO ATÉ 12X",$D1366-($D1366*TAXAS!$F$20))/12,IF($A1366=TAXAS!$A$21,IF($B1366="PARCELADO ATÉ 12X",$D1366-($D1366*TAXAS!$F$21))/12,IF($A1366=TAXAS!$A$22,IF($B1366="PARCELADO ATÉ 12X",$D1366-($D1366*TAXAS!$F$22))/12,IF($A1366=TAXAS!$A$23,IF($B1366="PARCELADO ATÉ 12X",$D1366-($D1366*TAXAS!$F$23))/12,IF($A1366=TAXAS!$A$24,IF($B1366="PARCELADO ATÉ 12X",$D1366-($D1366*TAXAS!$F$24))/12,IF($A1366=TAXAS!$A$25,IF($B1366="PARCELADO ATÉ 12X",$D1366-($D1366*TAXAS!$F$25))/12,IF($A1366=TAXAS!$A$26,IF($B1366="PARCELADO ATÉ 12X",$D1366-($D1366*TAXAS!$F$26))/12,IF($A1366=TAXAS!$A$27,IF($B1366="PARCELADO ATÉ 12X",$D1366-($D1366*TAXAS!$F$27))/12))))))))))))))))))))))))/1</f>
        <v>0</v>
      </c>
      <c r="J1366" s="8">
        <f t="shared" si="0"/>
        <v>0</v>
      </c>
      <c r="K1366" s="10" t="b">
        <f>IF($B1366="PARCELADO ATÉ 3X",($D1366-($D1366*TAXAS!$D$4))-$J1366)</f>
        <v>0</v>
      </c>
      <c r="L1366" s="10" t="b">
        <f>IF($B1366="PARCELADO ATÉ 6X",($D1366-($D1366*TAXAS!$E$4))-$J1366)</f>
        <v>0</v>
      </c>
      <c r="M1366" s="10" t="b">
        <f>IF($B1366="PARCELADO ATÉ 12X",($D1366-($D1366*TAXAS!$F$4))-$J1366)</f>
        <v>0</v>
      </c>
      <c r="N1366" s="8">
        <f t="shared" si="1"/>
        <v>0</v>
      </c>
      <c r="O1366" s="10">
        <f t="shared" si="2"/>
        <v>0</v>
      </c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</row>
    <row r="1367" spans="1:31" ht="15.75" customHeight="1" x14ac:dyDescent="0.2">
      <c r="A1367" s="3"/>
      <c r="B1367" s="5"/>
      <c r="C1367" s="6"/>
      <c r="D1367" s="42"/>
      <c r="E1367" s="8">
        <f>IF($A1367="VISA",IF($B1367="DÉBITO",$D1367-($D1367*TAXAS!$B$4)),IF($A1367="MASTER",IF($B1367="DÉBITO",$D1367-($D1367*TAXAS!$B$5)),IF($A1367="ELO", IF($B1367="DÉBITO",$D1367-($D1367*TAXAS!$B$6)),IF($A1367="HIPERCARD",IF($B1367="DÉBITO",$D1367-($D1367*TAXAS!$B$7)),IF($A1367="DINERS",IF($B1367="DÉBITO",$D1367-($D1367*TAXAS!$B$8)),IF($A1367="AMERICA EXPRESS",IF($B1367="DÉBITO",$D1367-($D1367*TAXAS!$B$9)),IF($A1367=TAXAS!$A$10,IF($B1367="DÉBITO",$D1367-($D1367*TAXAS!$B$10)), IF($A1367=TAXAS!$A$11,IF($B1367="DÉBITO",$D1367-($D1367*TAXAS!$B$11)), IF($A1367=TAXAS!$A$12,IF($B1367="DÉBITO",$D1367-($D1367*TAXAS!$B$12)), IF($A1367=TAXAS!$A$13,IF($B1367="DÉBITO",$D1367-($D1367*TAXAS!$B$13)), IF($A1367=TAXAS!$A$14,IF($B1367="DÉBITO",$D1367-($D1367*TAXAS!$B$14)), IF($A1367=TAXAS!$A$15,IF($B1367="DÉBITO",$D1367-($D1367*TAXAS!$B$15)), IF($A1367=TAXAS!$A$16,IF($B1367="DÉBITO",$D1367-($D1367*TAXAS!$B$16)), IF($A1367=TAXAS!$A$17,IF($B1367="DÉBITO",$D1367-($D1367*TAXAS!$B$17)), IF($A1367=TAXAS!$A$18,IF($B1367="DÉBITO",$D1367-($D1367*TAXAS!$B$18)), IF($A1367=TAXAS!$A$19,IF($B1367="DÉBITO",$D1367-($D1367*TAXAS!$B$19)), IF($A1367=TAXAS!$A$20,IF($B1367="DÉBITO",$D1367-($D1367*TAXAS!$B$20)), IF($A1367=TAXAS!$A$21,IF($B1367="DÉBITO",$D1367-($D1367*TAXAS!$B$21)), IF($A1367=TAXAS!$A$22,IF($B1367="DÉBITO",$D1367-($D1367*TAXAS!$B$22)), IF($A1367=TAXAS!$A$23,IF($B1367="DÉBITO",$D1367-($D1367*TAXAS!$B$23)), IF($A1367=TAXAS!$A$24,IF($B1367="DÉBITO",$D1367-($D1367*TAXAS!$B$24)), IF($A1367=TAXAS!$A$25,IF($B1367="DÉBITO",$D1367-($D1367*TAXAS!$B$25)), IF($A1367=TAXAS!$A$26,IF($B1367="DÉBITO",$D1367-($D1367*TAXAS!$B$26)), IF($A1367=TAXAS!$A$27,IF($B1367="DÉBITO",$D1367-($D1367*TAXAS!$B$27))))))))))))))))))))))))))/1</f>
        <v>0</v>
      </c>
      <c r="F1367" s="8">
        <f>IF($A1367="VISA",IF($B1367="CRÉDITO",$D1367-($D1367*TAXAS!$C$4)),IF($A1367="MASTER",IF($B1367="CRÉDITO",$D1367-($D1367*TAXAS!$C$5)),IF($A1367="ELO", IF($B1367="CRÉDITO",$D1367-($D1367*TAXAS!$C$6)),IF($A1367="HIPERCARD",IF($B1367="CRÉDITO",$D1367-($D1367*TAXAS!$C$7)),IF($A1367="DINERS",IF($B1367="CRÉDITO",$D1367-($D1367*TAXAS!$C$8)),IF($A1367="AMERICA EXPRESS",IF($B1367="CRÉDITO",$D1367-($D1367*TAXAS!$C$9)),IF($A1367=TAXAS!$A$10,IF($B1367="CRÉDITO",$D1367-($D1367*TAXAS!$C$10)), IF($A1367=TAXAS!$A$11,IF($B1367="CRÉDITO",$D1367-($D1367*TAXAS!$C$11)), IF($A1367=TAXAS!$A$12,IF($B1367="CRÉDITO",$D1367-($D1367*TAXAS!$C$12)), IF($A1367=TAXAS!$A$13,IF($B1367="CRÉDITO",$D1367-($D1367*TAXAS!$C$13)), IF($A1367=TAXAS!$A$14,IF($B1367="CRÉDITO",$D1367-($D1367*TAXAS!$C$14)), IF($A1367=TAXAS!$A$15,IF($B1367="CRÉDITO",$D1367-($D1367*TAXAS!$C$15)), IF($A1367=TAXAS!$A$16,IF($B1367="CRÉDITO",$D1367-($D1367*TAXAS!$C$16)), IF($A1367=TAXAS!$A$17,IF($B1367="CRÉDITO",$D1367-($D1367*TAXAS!$C$17)), IF($A1367=TAXAS!$A$18,IF($B1367="CRÉDITO",$D1367-($D1367*TAXAS!$C$18)), IF($A1367=TAXAS!$A$19,IF($B1367="CRÉDITO",$D1367-($D1367*TAXAS!$C$19)), IF($A1367=TAXAS!$A$20,IF($B1367="CRÉDITO",$D1367-($D1367*TAXAS!$C$20)), IF($A1367=TAXAS!$A$21,IF($B1367="CRÉDITO",$D1367-($D1367*TAXAS!$C$21)), IF($A1367=TAXAS!$A$22,IF($B1367="CRÉDITO",$D1367-($D1367*TAXAS!$C$22)), IF($A1367=TAXAS!$A$23,IF($B1367="CRÉDITO",$D1367-($D1367*TAXAS!$C$23)), IF($A1367=TAXAS!$A$24,IF($B1367="CRÉDITO",$D1367-($D1367*TAXAS!$C$24)), IF($A1367=TAXAS!$A$25,IF($B1367="CRÉDITO",$D1367-($D1367*TAXAS!$C$25)), IF($A1367=TAXAS!$A$26,IF($B1367="CRÉDITO",$D1367-($D1367*TAXAS!$C$26)), IF($A1367=TAXAS!$A$27,IF($B1367="CRÉDITO",$D1367-($D1367*TAXAS!$C$27))))))))))))))))))))))))))/1</f>
        <v>0</v>
      </c>
      <c r="G1367" s="9">
        <f>IF($A1367="VISA",IF($B1367="PARCELADO ATÉ 3X",$D1367-(D1367*TAXAS!$D$4))/3,IF($A1367="MASTER",IF($B1367="PARCELADO ATÉ 3X",$D1367-(D1367*TAXAS!$D$5))/3,IF($A1367="ELO",IF($B1367="PARCELADO ATÉ 3X",$D1367-(D1367*TAXAS!$D$6))/3,IF($A1367="HIPERCARD",IF($B1367="PARCELADO ATÉ 3X",$D1367-(D1367*TAXAS!$D$7))/3,IF($A1367="DINERS",IF($B1367="PARCELADO ATÉ 3X",$D1367-(D1367*TAXAS!$D$8))/3,IF($A1367="AMERICA EXPRESS",IF($B1367="PARCELADO ATÉ 3X",$D1367-(D1367*TAXAS!$D$9))/3,IF($A1367=TAXAS!$A$10,IF($B1367="PARCELADO ATÉ 3X",$D1367-($D1367*TAXAS!$D$10))/3,IF($A1367=TAXAS!$A$11,IF($B1367="PARCELADO ATÉ 3X",$D1367-($D1367*TAXAS!$D$11))/3,IF($A1367=TAXAS!$A$12,IF($B1367="PARCELADO ATÉ 3X",$D1367-($D1367*TAXAS!$D$12))/3,IF($A1367=TAXAS!$A$13,IF($B1367="PARCELADO ATÉ 3X",$D1367-($D1367*TAXAS!$D$13))/3,IF($A1367=TAXAS!$A$14,IF($B1367="PARCELADO ATÉ 3X",$D1367-($D1367*TAXAS!$D$14))/3,IF($A1367=TAXAS!$A$15,IF($B1367="PARCELADO ATÉ 3X",$D1367-($D1367*TAXAS!$D$15))/3,IF($A1367=TAXAS!$A$16,IF($B1367="PARCELADO ATÉ 3X",$D1367-($D1367*TAXAS!$D$16))/3,IF($A1367=TAXAS!$A$17,IF($B1367="PARCELADO ATÉ 3X",$D1367-($D1367*TAXAS!$D$17))/3,IF($A1367=TAXAS!$A$18,IF($B1367="PARCELADO ATÉ 3X",$D1367-($D1367*TAXAS!$D$18))/3,IF($A1367=TAXAS!$A$19,IF($B1367="PARCELADO ATÉ 3X",$D1367-($D1367*TAXAS!$D$19))/3,IF($A1367=TAXAS!$A$20,IF($B1367="PARCELADO ATÉ 3X",$D1367-($D1367*TAXAS!$D$20))/3,IF($A1367=TAXAS!$A$21,IF($B1367="PARCELADO ATÉ 3X",$D1367-($D1367*TAXAS!$D$21))/3,IF($A1367=TAXAS!$A$22,IF($B1367="PARCELADO ATÉ 3X",$D1367-($D1367*TAXAS!$D$22))/3,IF($A1367=TAXAS!$A$23,IF($B1367="PARCELADO ATÉ 3X",$D1367-($D1367*TAXAS!$D$23))/3,IF($A1367=TAXAS!$A$24,IF($B1367="PARCELADO ATÉ 3X",$D1367-($D1367*TAXAS!$D$24))/3,IF($A1367=TAXAS!$A$25,IF($B1367="PARCELADO ATÉ 3X",$D1367-($D1367*TAXAS!$D$25))/3,IF($A1367=TAXAS!$A$26,IF($B1367="PARCELADO ATÉ 3X",$D1367-($D1367*TAXAS!$D$26))/3,IF($A1367=TAXAS!$A$27,IF($B1367="PARCELADO ATÉ 3X",$D1367-($D1367*TAXAS!$D$27))/3))))))))))))))))))))))))/1</f>
        <v>0</v>
      </c>
      <c r="H1367" s="9">
        <f>IF($A1367="VISA",IF($B1367="PARCELADO ATÉ 6X",$D1367-(D1367*TAXAS!$E$4))/6,IF($A1367="MASTER",IF($B1367="PARCELADO ATÉ 6X",$D1367-(D1367*TAXAS!$E$5))/6,IF($A1367="ELO",IF($B1367="PARCELADO ATÉ 6X",$D1367-(D1367*TAXAS!$E$6))/6,IF($A1367="HIPERCARD",IF($B1367="PARCELADO ATÉ 6X",$D1367-(D1367*TAXAS!$E$7))/6,IF($A1367="DINERS",IF($B1367="PARCELADO ATÉ 6X",$D1367-(D1367*TAXAS!$E$8))/6,IF($A1367="AMERICA EXPRESS",IF($B1367="PARCELADO ATÉ 6X",$D1367-(D1367*TAXAS!$E$9))/6,IF($A1367=TAXAS!$A$10,IF($B1367="PARCELADO ATÉ 6X",$D1367-($D1367*TAXAS!$E$10))/6,IF($A1367=TAXAS!$A$11,IF($B1367="PARCELADO ATÉ 6X",$D1367-($D1367*TAXAS!$E$11))/6,IF($A1367=TAXAS!$A$12,IF($B1367="PARCELADO ATÉ 6X",$D1367-($D1367*TAXAS!$E$12))/6,IF($A1367=TAXAS!$A$13,IF($B1367="PARCELADO ATÉ 6X",$D1367-($D1367*TAXAS!$E$13))/6,IF($A1367=TAXAS!$A$14,IF($B1367="PARCELADO ATÉ 6X",$D1367-($D1367*TAXAS!$E$14))/6,IF($A1367=TAXAS!$A$15,IF($B1367="PARCELADO ATÉ 6X",$D1367-($D1367*TAXAS!$E$15))/6,IF($A1367=TAXAS!$A$16,IF($B1367="PARCELADO ATÉ 6X",$D1367-($D1367*TAXAS!$E$16))/6,IF($A1367=TAXAS!$A$17,IF($B1367="PARCELADO ATÉ 6X",$D1367-($D1367*TAXAS!$E$17))/6,IF($A1367=TAXAS!$A$18,IF($B1367="PARCELADO ATÉ 6X",$D1367-($D1367*TAXAS!$E$18))/6,IF($A1367=TAXAS!$A$19,IF($B1367="PARCELADO ATÉ 6X",$D1367-($D1367*TAXAS!$E$19))/6,IF($A1367=TAXAS!$A$20,IF($B1367="PARCELADO ATÉ 6X",$D1367-($D1367*TAXAS!$E$20))/6,IF($A1367=TAXAS!$A$21,IF($B1367="PARCELADO ATÉ 6X",$D1367-($D1367*TAXAS!$E$21))/6,IF($A1367=TAXAS!$A$22,IF($B1367="PARCELADO ATÉ 6X",$D1367-($D1367*TAXAS!$E$22))/6,IF($A1367=TAXAS!$A$23,IF($B1367="PARCELADO ATÉ 6X",$D1367-($D1367*TAXAS!$E$23))/6,IF($A1367=TAXAS!$A$24,IF($B1367="PARCELADO ATÉ 6X",$D1367-($D1367*TAXAS!$E$24))/6,IF($A1367=TAXAS!$A$25,IF($B1367="PARCELADO ATÉ 6X",$D1367-($D1367*TAXAS!$E$25))/6,IF($A1367=TAXAS!$A$26,IF($B1367="PARCELADO ATÉ 6X",$D1367-($D1367*TAXAS!$E$26))/6,IF($A1367=TAXAS!$A$27,IF($B1367="PARCELADO ATÉ 6X",$D1367-($D1367*TAXAS!$E$27))/6))))))))))))))))))))))))/1</f>
        <v>0</v>
      </c>
      <c r="I1367" s="9">
        <f>IF($A1367="VISA",IF($B1367="PARCELADO ATÉ 12X",$D1367-(D1367*TAXAS!$F$4))/12,IF($A1367="MASTER",IF($B1367="PARCELADO ATÉ 12X",$D1367-(D1367*TAXAS!$F$5))/12,IF($A1367="ELO",IF($B1367="PARCELADO ATÉ 12X",$D1367-(D1367*TAXAS!$F$6))/12,IF($A1367="HIPERCARD",IF($B1367="PARCELADO ATÉ 12X",$D1367-(D1367*TAXAS!$F$7))/12,IF($A1367="DINERS",IF($B1367="PARCELADO ATÉ 12X",$D1367-(D1367*TAXAS!$F$8))/12,IF($A1367="AMERICA EXPRESS",IF($B1367="PARCELADO ATÉ 12X",$D1367-(D1367*TAXAS!$F$9))/12,IF($A1367=TAXAS!$A$10,IF($B1367="PARCELADO ATÉ 12X",$D1367-($D1367*TAXAS!$F$10))/12,IF($A1367=TAXAS!$A$11,IF($B1367="PARCELADO ATÉ 12X",$D1367-($D1367*TAXAS!$F$11))/12,IF($A1367=TAXAS!$A$12,IF($B1367="PARCELADO ATÉ 12X",$D1367-($D1367*TAXAS!$F$12))/12,IF($A1367=TAXAS!$A$13,IF($B1367="PARCELADO ATÉ 12X",$D1367-($D1367*TAXAS!$F$13))/12,IF($A1367=TAXAS!$A$14,IF($B1367="PARCELADO ATÉ 12X",$D1367-($D1367*TAXAS!$F$14))/12,IF($A1367=TAXAS!$A$15,IF($B1367="PARCELADO ATÉ 12X",$D1367-($D1367*TAXAS!$F$15))/12,IF($A1367=TAXAS!$A$16,IF($B1367="PARCELADO ATÉ 12X",$D1367-($D1367*TAXAS!$F$16))/12,IF($A1367=TAXAS!$A$17,IF($B1367="PARCELADO ATÉ 12X",$D1367-($D1367*TAXAS!$F$17))/12,IF($A1367=TAXAS!$A$18,IF($B1367="PARCELADO ATÉ 12X",$D1367-($D1367*TAXAS!$F$18))/12,IF($A1367=TAXAS!$A$19,IF($B1367="PARCELADO ATÉ 12X",$D1367-($D1367*TAXAS!$F$19))/12,IF($A1367=TAXAS!$A$20,IF($B1367="PARCELADO ATÉ 12X",$D1367-($D1367*TAXAS!$F$20))/12,IF($A1367=TAXAS!$A$21,IF($B1367="PARCELADO ATÉ 12X",$D1367-($D1367*TAXAS!$F$21))/12,IF($A1367=TAXAS!$A$22,IF($B1367="PARCELADO ATÉ 12X",$D1367-($D1367*TAXAS!$F$22))/12,IF($A1367=TAXAS!$A$23,IF($B1367="PARCELADO ATÉ 12X",$D1367-($D1367*TAXAS!$F$23))/12,IF($A1367=TAXAS!$A$24,IF($B1367="PARCELADO ATÉ 12X",$D1367-($D1367*TAXAS!$F$24))/12,IF($A1367=TAXAS!$A$25,IF($B1367="PARCELADO ATÉ 12X",$D1367-($D1367*TAXAS!$F$25))/12,IF($A1367=TAXAS!$A$26,IF($B1367="PARCELADO ATÉ 12X",$D1367-($D1367*TAXAS!$F$26))/12,IF($A1367=TAXAS!$A$27,IF($B1367="PARCELADO ATÉ 12X",$D1367-($D1367*TAXAS!$F$27))/12))))))))))))))))))))))))/1</f>
        <v>0</v>
      </c>
      <c r="J1367" s="8">
        <f t="shared" si="0"/>
        <v>0</v>
      </c>
      <c r="K1367" s="10" t="b">
        <f>IF($B1367="PARCELADO ATÉ 3X",($D1367-($D1367*TAXAS!$D$4))-$J1367)</f>
        <v>0</v>
      </c>
      <c r="L1367" s="10" t="b">
        <f>IF($B1367="PARCELADO ATÉ 6X",($D1367-($D1367*TAXAS!$E$4))-$J1367)</f>
        <v>0</v>
      </c>
      <c r="M1367" s="10" t="b">
        <f>IF($B1367="PARCELADO ATÉ 12X",($D1367-($D1367*TAXAS!$F$4))-$J1367)</f>
        <v>0</v>
      </c>
      <c r="N1367" s="8">
        <f t="shared" si="1"/>
        <v>0</v>
      </c>
      <c r="O1367" s="10">
        <f t="shared" si="2"/>
        <v>0</v>
      </c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</row>
    <row r="1368" spans="1:31" ht="15.75" customHeight="1" x14ac:dyDescent="0.2">
      <c r="A1368" s="3"/>
      <c r="B1368" s="5"/>
      <c r="C1368" s="6"/>
      <c r="D1368" s="42"/>
      <c r="E1368" s="8">
        <f>IF($A1368="VISA",IF($B1368="DÉBITO",$D1368-($D1368*TAXAS!$B$4)),IF($A1368="MASTER",IF($B1368="DÉBITO",$D1368-($D1368*TAXAS!$B$5)),IF($A1368="ELO", IF($B1368="DÉBITO",$D1368-($D1368*TAXAS!$B$6)),IF($A1368="HIPERCARD",IF($B1368="DÉBITO",$D1368-($D1368*TAXAS!$B$7)),IF($A1368="DINERS",IF($B1368="DÉBITO",$D1368-($D1368*TAXAS!$B$8)),IF($A1368="AMERICA EXPRESS",IF($B1368="DÉBITO",$D1368-($D1368*TAXAS!$B$9)),IF($A1368=TAXAS!$A$10,IF($B1368="DÉBITO",$D1368-($D1368*TAXAS!$B$10)), IF($A1368=TAXAS!$A$11,IF($B1368="DÉBITO",$D1368-($D1368*TAXAS!$B$11)), IF($A1368=TAXAS!$A$12,IF($B1368="DÉBITO",$D1368-($D1368*TAXAS!$B$12)), IF($A1368=TAXAS!$A$13,IF($B1368="DÉBITO",$D1368-($D1368*TAXAS!$B$13)), IF($A1368=TAXAS!$A$14,IF($B1368="DÉBITO",$D1368-($D1368*TAXAS!$B$14)), IF($A1368=TAXAS!$A$15,IF($B1368="DÉBITO",$D1368-($D1368*TAXAS!$B$15)), IF($A1368=TAXAS!$A$16,IF($B1368="DÉBITO",$D1368-($D1368*TAXAS!$B$16)), IF($A1368=TAXAS!$A$17,IF($B1368="DÉBITO",$D1368-($D1368*TAXAS!$B$17)), IF($A1368=TAXAS!$A$18,IF($B1368="DÉBITO",$D1368-($D1368*TAXAS!$B$18)), IF($A1368=TAXAS!$A$19,IF($B1368="DÉBITO",$D1368-($D1368*TAXAS!$B$19)), IF($A1368=TAXAS!$A$20,IF($B1368="DÉBITO",$D1368-($D1368*TAXAS!$B$20)), IF($A1368=TAXAS!$A$21,IF($B1368="DÉBITO",$D1368-($D1368*TAXAS!$B$21)), IF($A1368=TAXAS!$A$22,IF($B1368="DÉBITO",$D1368-($D1368*TAXAS!$B$22)), IF($A1368=TAXAS!$A$23,IF($B1368="DÉBITO",$D1368-($D1368*TAXAS!$B$23)), IF($A1368=TAXAS!$A$24,IF($B1368="DÉBITO",$D1368-($D1368*TAXAS!$B$24)), IF($A1368=TAXAS!$A$25,IF($B1368="DÉBITO",$D1368-($D1368*TAXAS!$B$25)), IF($A1368=TAXAS!$A$26,IF($B1368="DÉBITO",$D1368-($D1368*TAXAS!$B$26)), IF($A1368=TAXAS!$A$27,IF($B1368="DÉBITO",$D1368-($D1368*TAXAS!$B$27))))))))))))))))))))))))))/1</f>
        <v>0</v>
      </c>
      <c r="F1368" s="8">
        <f>IF($A1368="VISA",IF($B1368="CRÉDITO",$D1368-($D1368*TAXAS!$C$4)),IF($A1368="MASTER",IF($B1368="CRÉDITO",$D1368-($D1368*TAXAS!$C$5)),IF($A1368="ELO", IF($B1368="CRÉDITO",$D1368-($D1368*TAXAS!$C$6)),IF($A1368="HIPERCARD",IF($B1368="CRÉDITO",$D1368-($D1368*TAXAS!$C$7)),IF($A1368="DINERS",IF($B1368="CRÉDITO",$D1368-($D1368*TAXAS!$C$8)),IF($A1368="AMERICA EXPRESS",IF($B1368="CRÉDITO",$D1368-($D1368*TAXAS!$C$9)),IF($A1368=TAXAS!$A$10,IF($B1368="CRÉDITO",$D1368-($D1368*TAXAS!$C$10)), IF($A1368=TAXAS!$A$11,IF($B1368="CRÉDITO",$D1368-($D1368*TAXAS!$C$11)), IF($A1368=TAXAS!$A$12,IF($B1368="CRÉDITO",$D1368-($D1368*TAXAS!$C$12)), IF($A1368=TAXAS!$A$13,IF($B1368="CRÉDITO",$D1368-($D1368*TAXAS!$C$13)), IF($A1368=TAXAS!$A$14,IF($B1368="CRÉDITO",$D1368-($D1368*TAXAS!$C$14)), IF($A1368=TAXAS!$A$15,IF($B1368="CRÉDITO",$D1368-($D1368*TAXAS!$C$15)), IF($A1368=TAXAS!$A$16,IF($B1368="CRÉDITO",$D1368-($D1368*TAXAS!$C$16)), IF($A1368=TAXAS!$A$17,IF($B1368="CRÉDITO",$D1368-($D1368*TAXAS!$C$17)), IF($A1368=TAXAS!$A$18,IF($B1368="CRÉDITO",$D1368-($D1368*TAXAS!$C$18)), IF($A1368=TAXAS!$A$19,IF($B1368="CRÉDITO",$D1368-($D1368*TAXAS!$C$19)), IF($A1368=TAXAS!$A$20,IF($B1368="CRÉDITO",$D1368-($D1368*TAXAS!$C$20)), IF($A1368=TAXAS!$A$21,IF($B1368="CRÉDITO",$D1368-($D1368*TAXAS!$C$21)), IF($A1368=TAXAS!$A$22,IF($B1368="CRÉDITO",$D1368-($D1368*TAXAS!$C$22)), IF($A1368=TAXAS!$A$23,IF($B1368="CRÉDITO",$D1368-($D1368*TAXAS!$C$23)), IF($A1368=TAXAS!$A$24,IF($B1368="CRÉDITO",$D1368-($D1368*TAXAS!$C$24)), IF($A1368=TAXAS!$A$25,IF($B1368="CRÉDITO",$D1368-($D1368*TAXAS!$C$25)), IF($A1368=TAXAS!$A$26,IF($B1368="CRÉDITO",$D1368-($D1368*TAXAS!$C$26)), IF($A1368=TAXAS!$A$27,IF($B1368="CRÉDITO",$D1368-($D1368*TAXAS!$C$27))))))))))))))))))))))))))/1</f>
        <v>0</v>
      </c>
      <c r="G1368" s="9">
        <f>IF($A1368="VISA",IF($B1368="PARCELADO ATÉ 3X",$D1368-(D1368*TAXAS!$D$4))/3,IF($A1368="MASTER",IF($B1368="PARCELADO ATÉ 3X",$D1368-(D1368*TAXAS!$D$5))/3,IF($A1368="ELO",IF($B1368="PARCELADO ATÉ 3X",$D1368-(D1368*TAXAS!$D$6))/3,IF($A1368="HIPERCARD",IF($B1368="PARCELADO ATÉ 3X",$D1368-(D1368*TAXAS!$D$7))/3,IF($A1368="DINERS",IF($B1368="PARCELADO ATÉ 3X",$D1368-(D1368*TAXAS!$D$8))/3,IF($A1368="AMERICA EXPRESS",IF($B1368="PARCELADO ATÉ 3X",$D1368-(D1368*TAXAS!$D$9))/3,IF($A1368=TAXAS!$A$10,IF($B1368="PARCELADO ATÉ 3X",$D1368-($D1368*TAXAS!$D$10))/3,IF($A1368=TAXAS!$A$11,IF($B1368="PARCELADO ATÉ 3X",$D1368-($D1368*TAXAS!$D$11))/3,IF($A1368=TAXAS!$A$12,IF($B1368="PARCELADO ATÉ 3X",$D1368-($D1368*TAXAS!$D$12))/3,IF($A1368=TAXAS!$A$13,IF($B1368="PARCELADO ATÉ 3X",$D1368-($D1368*TAXAS!$D$13))/3,IF($A1368=TAXAS!$A$14,IF($B1368="PARCELADO ATÉ 3X",$D1368-($D1368*TAXAS!$D$14))/3,IF($A1368=TAXAS!$A$15,IF($B1368="PARCELADO ATÉ 3X",$D1368-($D1368*TAXAS!$D$15))/3,IF($A1368=TAXAS!$A$16,IF($B1368="PARCELADO ATÉ 3X",$D1368-($D1368*TAXAS!$D$16))/3,IF($A1368=TAXAS!$A$17,IF($B1368="PARCELADO ATÉ 3X",$D1368-($D1368*TAXAS!$D$17))/3,IF($A1368=TAXAS!$A$18,IF($B1368="PARCELADO ATÉ 3X",$D1368-($D1368*TAXAS!$D$18))/3,IF($A1368=TAXAS!$A$19,IF($B1368="PARCELADO ATÉ 3X",$D1368-($D1368*TAXAS!$D$19))/3,IF($A1368=TAXAS!$A$20,IF($B1368="PARCELADO ATÉ 3X",$D1368-($D1368*TAXAS!$D$20))/3,IF($A1368=TAXAS!$A$21,IF($B1368="PARCELADO ATÉ 3X",$D1368-($D1368*TAXAS!$D$21))/3,IF($A1368=TAXAS!$A$22,IF($B1368="PARCELADO ATÉ 3X",$D1368-($D1368*TAXAS!$D$22))/3,IF($A1368=TAXAS!$A$23,IF($B1368="PARCELADO ATÉ 3X",$D1368-($D1368*TAXAS!$D$23))/3,IF($A1368=TAXAS!$A$24,IF($B1368="PARCELADO ATÉ 3X",$D1368-($D1368*TAXAS!$D$24))/3,IF($A1368=TAXAS!$A$25,IF($B1368="PARCELADO ATÉ 3X",$D1368-($D1368*TAXAS!$D$25))/3,IF($A1368=TAXAS!$A$26,IF($B1368="PARCELADO ATÉ 3X",$D1368-($D1368*TAXAS!$D$26))/3,IF($A1368=TAXAS!$A$27,IF($B1368="PARCELADO ATÉ 3X",$D1368-($D1368*TAXAS!$D$27))/3))))))))))))))))))))))))/1</f>
        <v>0</v>
      </c>
      <c r="H1368" s="9">
        <f>IF($A1368="VISA",IF($B1368="PARCELADO ATÉ 6X",$D1368-(D1368*TAXAS!$E$4))/6,IF($A1368="MASTER",IF($B1368="PARCELADO ATÉ 6X",$D1368-(D1368*TAXAS!$E$5))/6,IF($A1368="ELO",IF($B1368="PARCELADO ATÉ 6X",$D1368-(D1368*TAXAS!$E$6))/6,IF($A1368="HIPERCARD",IF($B1368="PARCELADO ATÉ 6X",$D1368-(D1368*TAXAS!$E$7))/6,IF($A1368="DINERS",IF($B1368="PARCELADO ATÉ 6X",$D1368-(D1368*TAXAS!$E$8))/6,IF($A1368="AMERICA EXPRESS",IF($B1368="PARCELADO ATÉ 6X",$D1368-(D1368*TAXAS!$E$9))/6,IF($A1368=TAXAS!$A$10,IF($B1368="PARCELADO ATÉ 6X",$D1368-($D1368*TAXAS!$E$10))/6,IF($A1368=TAXAS!$A$11,IF($B1368="PARCELADO ATÉ 6X",$D1368-($D1368*TAXAS!$E$11))/6,IF($A1368=TAXAS!$A$12,IF($B1368="PARCELADO ATÉ 6X",$D1368-($D1368*TAXAS!$E$12))/6,IF($A1368=TAXAS!$A$13,IF($B1368="PARCELADO ATÉ 6X",$D1368-($D1368*TAXAS!$E$13))/6,IF($A1368=TAXAS!$A$14,IF($B1368="PARCELADO ATÉ 6X",$D1368-($D1368*TAXAS!$E$14))/6,IF($A1368=TAXAS!$A$15,IF($B1368="PARCELADO ATÉ 6X",$D1368-($D1368*TAXAS!$E$15))/6,IF($A1368=TAXAS!$A$16,IF($B1368="PARCELADO ATÉ 6X",$D1368-($D1368*TAXAS!$E$16))/6,IF($A1368=TAXAS!$A$17,IF($B1368="PARCELADO ATÉ 6X",$D1368-($D1368*TAXAS!$E$17))/6,IF($A1368=TAXAS!$A$18,IF($B1368="PARCELADO ATÉ 6X",$D1368-($D1368*TAXAS!$E$18))/6,IF($A1368=TAXAS!$A$19,IF($B1368="PARCELADO ATÉ 6X",$D1368-($D1368*TAXAS!$E$19))/6,IF($A1368=TAXAS!$A$20,IF($B1368="PARCELADO ATÉ 6X",$D1368-($D1368*TAXAS!$E$20))/6,IF($A1368=TAXAS!$A$21,IF($B1368="PARCELADO ATÉ 6X",$D1368-($D1368*TAXAS!$E$21))/6,IF($A1368=TAXAS!$A$22,IF($B1368="PARCELADO ATÉ 6X",$D1368-($D1368*TAXAS!$E$22))/6,IF($A1368=TAXAS!$A$23,IF($B1368="PARCELADO ATÉ 6X",$D1368-($D1368*TAXAS!$E$23))/6,IF($A1368=TAXAS!$A$24,IF($B1368="PARCELADO ATÉ 6X",$D1368-($D1368*TAXAS!$E$24))/6,IF($A1368=TAXAS!$A$25,IF($B1368="PARCELADO ATÉ 6X",$D1368-($D1368*TAXAS!$E$25))/6,IF($A1368=TAXAS!$A$26,IF($B1368="PARCELADO ATÉ 6X",$D1368-($D1368*TAXAS!$E$26))/6,IF($A1368=TAXAS!$A$27,IF($B1368="PARCELADO ATÉ 6X",$D1368-($D1368*TAXAS!$E$27))/6))))))))))))))))))))))))/1</f>
        <v>0</v>
      </c>
      <c r="I1368" s="9">
        <f>IF($A1368="VISA",IF($B1368="PARCELADO ATÉ 12X",$D1368-(D1368*TAXAS!$F$4))/12,IF($A1368="MASTER",IF($B1368="PARCELADO ATÉ 12X",$D1368-(D1368*TAXAS!$F$5))/12,IF($A1368="ELO",IF($B1368="PARCELADO ATÉ 12X",$D1368-(D1368*TAXAS!$F$6))/12,IF($A1368="HIPERCARD",IF($B1368="PARCELADO ATÉ 12X",$D1368-(D1368*TAXAS!$F$7))/12,IF($A1368="DINERS",IF($B1368="PARCELADO ATÉ 12X",$D1368-(D1368*TAXAS!$F$8))/12,IF($A1368="AMERICA EXPRESS",IF($B1368="PARCELADO ATÉ 12X",$D1368-(D1368*TAXAS!$F$9))/12,IF($A1368=TAXAS!$A$10,IF($B1368="PARCELADO ATÉ 12X",$D1368-($D1368*TAXAS!$F$10))/12,IF($A1368=TAXAS!$A$11,IF($B1368="PARCELADO ATÉ 12X",$D1368-($D1368*TAXAS!$F$11))/12,IF($A1368=TAXAS!$A$12,IF($B1368="PARCELADO ATÉ 12X",$D1368-($D1368*TAXAS!$F$12))/12,IF($A1368=TAXAS!$A$13,IF($B1368="PARCELADO ATÉ 12X",$D1368-($D1368*TAXAS!$F$13))/12,IF($A1368=TAXAS!$A$14,IF($B1368="PARCELADO ATÉ 12X",$D1368-($D1368*TAXAS!$F$14))/12,IF($A1368=TAXAS!$A$15,IF($B1368="PARCELADO ATÉ 12X",$D1368-($D1368*TAXAS!$F$15))/12,IF($A1368=TAXAS!$A$16,IF($B1368="PARCELADO ATÉ 12X",$D1368-($D1368*TAXAS!$F$16))/12,IF($A1368=TAXAS!$A$17,IF($B1368="PARCELADO ATÉ 12X",$D1368-($D1368*TAXAS!$F$17))/12,IF($A1368=TAXAS!$A$18,IF($B1368="PARCELADO ATÉ 12X",$D1368-($D1368*TAXAS!$F$18))/12,IF($A1368=TAXAS!$A$19,IF($B1368="PARCELADO ATÉ 12X",$D1368-($D1368*TAXAS!$F$19))/12,IF($A1368=TAXAS!$A$20,IF($B1368="PARCELADO ATÉ 12X",$D1368-($D1368*TAXAS!$F$20))/12,IF($A1368=TAXAS!$A$21,IF($B1368="PARCELADO ATÉ 12X",$D1368-($D1368*TAXAS!$F$21))/12,IF($A1368=TAXAS!$A$22,IF($B1368="PARCELADO ATÉ 12X",$D1368-($D1368*TAXAS!$F$22))/12,IF($A1368=TAXAS!$A$23,IF($B1368="PARCELADO ATÉ 12X",$D1368-($D1368*TAXAS!$F$23))/12,IF($A1368=TAXAS!$A$24,IF($B1368="PARCELADO ATÉ 12X",$D1368-($D1368*TAXAS!$F$24))/12,IF($A1368=TAXAS!$A$25,IF($B1368="PARCELADO ATÉ 12X",$D1368-($D1368*TAXAS!$F$25))/12,IF($A1368=TAXAS!$A$26,IF($B1368="PARCELADO ATÉ 12X",$D1368-($D1368*TAXAS!$F$26))/12,IF($A1368=TAXAS!$A$27,IF($B1368="PARCELADO ATÉ 12X",$D1368-($D1368*TAXAS!$F$27))/12))))))))))))))))))))))))/1</f>
        <v>0</v>
      </c>
      <c r="J1368" s="8">
        <f t="shared" si="0"/>
        <v>0</v>
      </c>
      <c r="K1368" s="10" t="b">
        <f>IF($B1368="PARCELADO ATÉ 3X",($D1368-($D1368*TAXAS!$D$4))-$J1368)</f>
        <v>0</v>
      </c>
      <c r="L1368" s="10" t="b">
        <f>IF($B1368="PARCELADO ATÉ 6X",($D1368-($D1368*TAXAS!$E$4))-$J1368)</f>
        <v>0</v>
      </c>
      <c r="M1368" s="10" t="b">
        <f>IF($B1368="PARCELADO ATÉ 12X",($D1368-($D1368*TAXAS!$F$4))-$J1368)</f>
        <v>0</v>
      </c>
      <c r="N1368" s="8">
        <f t="shared" si="1"/>
        <v>0</v>
      </c>
      <c r="O1368" s="10">
        <f t="shared" si="2"/>
        <v>0</v>
      </c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</row>
    <row r="1369" spans="1:31" ht="15.75" customHeight="1" x14ac:dyDescent="0.2">
      <c r="A1369" s="3"/>
      <c r="B1369" s="5"/>
      <c r="C1369" s="6"/>
      <c r="D1369" s="42"/>
      <c r="E1369" s="8">
        <f>IF($A1369="VISA",IF($B1369="DÉBITO",$D1369-($D1369*TAXAS!$B$4)),IF($A1369="MASTER",IF($B1369="DÉBITO",$D1369-($D1369*TAXAS!$B$5)),IF($A1369="ELO", IF($B1369="DÉBITO",$D1369-($D1369*TAXAS!$B$6)),IF($A1369="HIPERCARD",IF($B1369="DÉBITO",$D1369-($D1369*TAXAS!$B$7)),IF($A1369="DINERS",IF($B1369="DÉBITO",$D1369-($D1369*TAXAS!$B$8)),IF($A1369="AMERICA EXPRESS",IF($B1369="DÉBITO",$D1369-($D1369*TAXAS!$B$9)),IF($A1369=TAXAS!$A$10,IF($B1369="DÉBITO",$D1369-($D1369*TAXAS!$B$10)), IF($A1369=TAXAS!$A$11,IF($B1369="DÉBITO",$D1369-($D1369*TAXAS!$B$11)), IF($A1369=TAXAS!$A$12,IF($B1369="DÉBITO",$D1369-($D1369*TAXAS!$B$12)), IF($A1369=TAXAS!$A$13,IF($B1369="DÉBITO",$D1369-($D1369*TAXAS!$B$13)), IF($A1369=TAXAS!$A$14,IF($B1369="DÉBITO",$D1369-($D1369*TAXAS!$B$14)), IF($A1369=TAXAS!$A$15,IF($B1369="DÉBITO",$D1369-($D1369*TAXAS!$B$15)), IF($A1369=TAXAS!$A$16,IF($B1369="DÉBITO",$D1369-($D1369*TAXAS!$B$16)), IF($A1369=TAXAS!$A$17,IF($B1369="DÉBITO",$D1369-($D1369*TAXAS!$B$17)), IF($A1369=TAXAS!$A$18,IF($B1369="DÉBITO",$D1369-($D1369*TAXAS!$B$18)), IF($A1369=TAXAS!$A$19,IF($B1369="DÉBITO",$D1369-($D1369*TAXAS!$B$19)), IF($A1369=TAXAS!$A$20,IF($B1369="DÉBITO",$D1369-($D1369*TAXAS!$B$20)), IF($A1369=TAXAS!$A$21,IF($B1369="DÉBITO",$D1369-($D1369*TAXAS!$B$21)), IF($A1369=TAXAS!$A$22,IF($B1369="DÉBITO",$D1369-($D1369*TAXAS!$B$22)), IF($A1369=TAXAS!$A$23,IF($B1369="DÉBITO",$D1369-($D1369*TAXAS!$B$23)), IF($A1369=TAXAS!$A$24,IF($B1369="DÉBITO",$D1369-($D1369*TAXAS!$B$24)), IF($A1369=TAXAS!$A$25,IF($B1369="DÉBITO",$D1369-($D1369*TAXAS!$B$25)), IF($A1369=TAXAS!$A$26,IF($B1369="DÉBITO",$D1369-($D1369*TAXAS!$B$26)), IF($A1369=TAXAS!$A$27,IF($B1369="DÉBITO",$D1369-($D1369*TAXAS!$B$27))))))))))))))))))))))))))/1</f>
        <v>0</v>
      </c>
      <c r="F1369" s="8">
        <f>IF($A1369="VISA",IF($B1369="CRÉDITO",$D1369-($D1369*TAXAS!$C$4)),IF($A1369="MASTER",IF($B1369="CRÉDITO",$D1369-($D1369*TAXAS!$C$5)),IF($A1369="ELO", IF($B1369="CRÉDITO",$D1369-($D1369*TAXAS!$C$6)),IF($A1369="HIPERCARD",IF($B1369="CRÉDITO",$D1369-($D1369*TAXAS!$C$7)),IF($A1369="DINERS",IF($B1369="CRÉDITO",$D1369-($D1369*TAXAS!$C$8)),IF($A1369="AMERICA EXPRESS",IF($B1369="CRÉDITO",$D1369-($D1369*TAXAS!$C$9)),IF($A1369=TAXAS!$A$10,IF($B1369="CRÉDITO",$D1369-($D1369*TAXAS!$C$10)), IF($A1369=TAXAS!$A$11,IF($B1369="CRÉDITO",$D1369-($D1369*TAXAS!$C$11)), IF($A1369=TAXAS!$A$12,IF($B1369="CRÉDITO",$D1369-($D1369*TAXAS!$C$12)), IF($A1369=TAXAS!$A$13,IF($B1369="CRÉDITO",$D1369-($D1369*TAXAS!$C$13)), IF($A1369=TAXAS!$A$14,IF($B1369="CRÉDITO",$D1369-($D1369*TAXAS!$C$14)), IF($A1369=TAXAS!$A$15,IF($B1369="CRÉDITO",$D1369-($D1369*TAXAS!$C$15)), IF($A1369=TAXAS!$A$16,IF($B1369="CRÉDITO",$D1369-($D1369*TAXAS!$C$16)), IF($A1369=TAXAS!$A$17,IF($B1369="CRÉDITO",$D1369-($D1369*TAXAS!$C$17)), IF($A1369=TAXAS!$A$18,IF($B1369="CRÉDITO",$D1369-($D1369*TAXAS!$C$18)), IF($A1369=TAXAS!$A$19,IF($B1369="CRÉDITO",$D1369-($D1369*TAXAS!$C$19)), IF($A1369=TAXAS!$A$20,IF($B1369="CRÉDITO",$D1369-($D1369*TAXAS!$C$20)), IF($A1369=TAXAS!$A$21,IF($B1369="CRÉDITO",$D1369-($D1369*TAXAS!$C$21)), IF($A1369=TAXAS!$A$22,IF($B1369="CRÉDITO",$D1369-($D1369*TAXAS!$C$22)), IF($A1369=TAXAS!$A$23,IF($B1369="CRÉDITO",$D1369-($D1369*TAXAS!$C$23)), IF($A1369=TAXAS!$A$24,IF($B1369="CRÉDITO",$D1369-($D1369*TAXAS!$C$24)), IF($A1369=TAXAS!$A$25,IF($B1369="CRÉDITO",$D1369-($D1369*TAXAS!$C$25)), IF($A1369=TAXAS!$A$26,IF($B1369="CRÉDITO",$D1369-($D1369*TAXAS!$C$26)), IF($A1369=TAXAS!$A$27,IF($B1369="CRÉDITO",$D1369-($D1369*TAXAS!$C$27))))))))))))))))))))))))))/1</f>
        <v>0</v>
      </c>
      <c r="G1369" s="9">
        <f>IF($A1369="VISA",IF($B1369="PARCELADO ATÉ 3X",$D1369-(D1369*TAXAS!$D$4))/3,IF($A1369="MASTER",IF($B1369="PARCELADO ATÉ 3X",$D1369-(D1369*TAXAS!$D$5))/3,IF($A1369="ELO",IF($B1369="PARCELADO ATÉ 3X",$D1369-(D1369*TAXAS!$D$6))/3,IF($A1369="HIPERCARD",IF($B1369="PARCELADO ATÉ 3X",$D1369-(D1369*TAXAS!$D$7))/3,IF($A1369="DINERS",IF($B1369="PARCELADO ATÉ 3X",$D1369-(D1369*TAXAS!$D$8))/3,IF($A1369="AMERICA EXPRESS",IF($B1369="PARCELADO ATÉ 3X",$D1369-(D1369*TAXAS!$D$9))/3,IF($A1369=TAXAS!$A$10,IF($B1369="PARCELADO ATÉ 3X",$D1369-($D1369*TAXAS!$D$10))/3,IF($A1369=TAXAS!$A$11,IF($B1369="PARCELADO ATÉ 3X",$D1369-($D1369*TAXAS!$D$11))/3,IF($A1369=TAXAS!$A$12,IF($B1369="PARCELADO ATÉ 3X",$D1369-($D1369*TAXAS!$D$12))/3,IF($A1369=TAXAS!$A$13,IF($B1369="PARCELADO ATÉ 3X",$D1369-($D1369*TAXAS!$D$13))/3,IF($A1369=TAXAS!$A$14,IF($B1369="PARCELADO ATÉ 3X",$D1369-($D1369*TAXAS!$D$14))/3,IF($A1369=TAXAS!$A$15,IF($B1369="PARCELADO ATÉ 3X",$D1369-($D1369*TAXAS!$D$15))/3,IF($A1369=TAXAS!$A$16,IF($B1369="PARCELADO ATÉ 3X",$D1369-($D1369*TAXAS!$D$16))/3,IF($A1369=TAXAS!$A$17,IF($B1369="PARCELADO ATÉ 3X",$D1369-($D1369*TAXAS!$D$17))/3,IF($A1369=TAXAS!$A$18,IF($B1369="PARCELADO ATÉ 3X",$D1369-($D1369*TAXAS!$D$18))/3,IF($A1369=TAXAS!$A$19,IF($B1369="PARCELADO ATÉ 3X",$D1369-($D1369*TAXAS!$D$19))/3,IF($A1369=TAXAS!$A$20,IF($B1369="PARCELADO ATÉ 3X",$D1369-($D1369*TAXAS!$D$20))/3,IF($A1369=TAXAS!$A$21,IF($B1369="PARCELADO ATÉ 3X",$D1369-($D1369*TAXAS!$D$21))/3,IF($A1369=TAXAS!$A$22,IF($B1369="PARCELADO ATÉ 3X",$D1369-($D1369*TAXAS!$D$22))/3,IF($A1369=TAXAS!$A$23,IF($B1369="PARCELADO ATÉ 3X",$D1369-($D1369*TAXAS!$D$23))/3,IF($A1369=TAXAS!$A$24,IF($B1369="PARCELADO ATÉ 3X",$D1369-($D1369*TAXAS!$D$24))/3,IF($A1369=TAXAS!$A$25,IF($B1369="PARCELADO ATÉ 3X",$D1369-($D1369*TAXAS!$D$25))/3,IF($A1369=TAXAS!$A$26,IF($B1369="PARCELADO ATÉ 3X",$D1369-($D1369*TAXAS!$D$26))/3,IF($A1369=TAXAS!$A$27,IF($B1369="PARCELADO ATÉ 3X",$D1369-($D1369*TAXAS!$D$27))/3))))))))))))))))))))))))/1</f>
        <v>0</v>
      </c>
      <c r="H1369" s="9">
        <f>IF($A1369="VISA",IF($B1369="PARCELADO ATÉ 6X",$D1369-(D1369*TAXAS!$E$4))/6,IF($A1369="MASTER",IF($B1369="PARCELADO ATÉ 6X",$D1369-(D1369*TAXAS!$E$5))/6,IF($A1369="ELO",IF($B1369="PARCELADO ATÉ 6X",$D1369-(D1369*TAXAS!$E$6))/6,IF($A1369="HIPERCARD",IF($B1369="PARCELADO ATÉ 6X",$D1369-(D1369*TAXAS!$E$7))/6,IF($A1369="DINERS",IF($B1369="PARCELADO ATÉ 6X",$D1369-(D1369*TAXAS!$E$8))/6,IF($A1369="AMERICA EXPRESS",IF($B1369="PARCELADO ATÉ 6X",$D1369-(D1369*TAXAS!$E$9))/6,IF($A1369=TAXAS!$A$10,IF($B1369="PARCELADO ATÉ 6X",$D1369-($D1369*TAXAS!$E$10))/6,IF($A1369=TAXAS!$A$11,IF($B1369="PARCELADO ATÉ 6X",$D1369-($D1369*TAXAS!$E$11))/6,IF($A1369=TAXAS!$A$12,IF($B1369="PARCELADO ATÉ 6X",$D1369-($D1369*TAXAS!$E$12))/6,IF($A1369=TAXAS!$A$13,IF($B1369="PARCELADO ATÉ 6X",$D1369-($D1369*TAXAS!$E$13))/6,IF($A1369=TAXAS!$A$14,IF($B1369="PARCELADO ATÉ 6X",$D1369-($D1369*TAXAS!$E$14))/6,IF($A1369=TAXAS!$A$15,IF($B1369="PARCELADO ATÉ 6X",$D1369-($D1369*TAXAS!$E$15))/6,IF($A1369=TAXAS!$A$16,IF($B1369="PARCELADO ATÉ 6X",$D1369-($D1369*TAXAS!$E$16))/6,IF($A1369=TAXAS!$A$17,IF($B1369="PARCELADO ATÉ 6X",$D1369-($D1369*TAXAS!$E$17))/6,IF($A1369=TAXAS!$A$18,IF($B1369="PARCELADO ATÉ 6X",$D1369-($D1369*TAXAS!$E$18))/6,IF($A1369=TAXAS!$A$19,IF($B1369="PARCELADO ATÉ 6X",$D1369-($D1369*TAXAS!$E$19))/6,IF($A1369=TAXAS!$A$20,IF($B1369="PARCELADO ATÉ 6X",$D1369-($D1369*TAXAS!$E$20))/6,IF($A1369=TAXAS!$A$21,IF($B1369="PARCELADO ATÉ 6X",$D1369-($D1369*TAXAS!$E$21))/6,IF($A1369=TAXAS!$A$22,IF($B1369="PARCELADO ATÉ 6X",$D1369-($D1369*TAXAS!$E$22))/6,IF($A1369=TAXAS!$A$23,IF($B1369="PARCELADO ATÉ 6X",$D1369-($D1369*TAXAS!$E$23))/6,IF($A1369=TAXAS!$A$24,IF($B1369="PARCELADO ATÉ 6X",$D1369-($D1369*TAXAS!$E$24))/6,IF($A1369=TAXAS!$A$25,IF($B1369="PARCELADO ATÉ 6X",$D1369-($D1369*TAXAS!$E$25))/6,IF($A1369=TAXAS!$A$26,IF($B1369="PARCELADO ATÉ 6X",$D1369-($D1369*TAXAS!$E$26))/6,IF($A1369=TAXAS!$A$27,IF($B1369="PARCELADO ATÉ 6X",$D1369-($D1369*TAXAS!$E$27))/6))))))))))))))))))))))))/1</f>
        <v>0</v>
      </c>
      <c r="I1369" s="9">
        <f>IF($A1369="VISA",IF($B1369="PARCELADO ATÉ 12X",$D1369-(D1369*TAXAS!$F$4))/12,IF($A1369="MASTER",IF($B1369="PARCELADO ATÉ 12X",$D1369-(D1369*TAXAS!$F$5))/12,IF($A1369="ELO",IF($B1369="PARCELADO ATÉ 12X",$D1369-(D1369*TAXAS!$F$6))/12,IF($A1369="HIPERCARD",IF($B1369="PARCELADO ATÉ 12X",$D1369-(D1369*TAXAS!$F$7))/12,IF($A1369="DINERS",IF($B1369="PARCELADO ATÉ 12X",$D1369-(D1369*TAXAS!$F$8))/12,IF($A1369="AMERICA EXPRESS",IF($B1369="PARCELADO ATÉ 12X",$D1369-(D1369*TAXAS!$F$9))/12,IF($A1369=TAXAS!$A$10,IF($B1369="PARCELADO ATÉ 12X",$D1369-($D1369*TAXAS!$F$10))/12,IF($A1369=TAXAS!$A$11,IF($B1369="PARCELADO ATÉ 12X",$D1369-($D1369*TAXAS!$F$11))/12,IF($A1369=TAXAS!$A$12,IF($B1369="PARCELADO ATÉ 12X",$D1369-($D1369*TAXAS!$F$12))/12,IF($A1369=TAXAS!$A$13,IF($B1369="PARCELADO ATÉ 12X",$D1369-($D1369*TAXAS!$F$13))/12,IF($A1369=TAXAS!$A$14,IF($B1369="PARCELADO ATÉ 12X",$D1369-($D1369*TAXAS!$F$14))/12,IF($A1369=TAXAS!$A$15,IF($B1369="PARCELADO ATÉ 12X",$D1369-($D1369*TAXAS!$F$15))/12,IF($A1369=TAXAS!$A$16,IF($B1369="PARCELADO ATÉ 12X",$D1369-($D1369*TAXAS!$F$16))/12,IF($A1369=TAXAS!$A$17,IF($B1369="PARCELADO ATÉ 12X",$D1369-($D1369*TAXAS!$F$17))/12,IF($A1369=TAXAS!$A$18,IF($B1369="PARCELADO ATÉ 12X",$D1369-($D1369*TAXAS!$F$18))/12,IF($A1369=TAXAS!$A$19,IF($B1369="PARCELADO ATÉ 12X",$D1369-($D1369*TAXAS!$F$19))/12,IF($A1369=TAXAS!$A$20,IF($B1369="PARCELADO ATÉ 12X",$D1369-($D1369*TAXAS!$F$20))/12,IF($A1369=TAXAS!$A$21,IF($B1369="PARCELADO ATÉ 12X",$D1369-($D1369*TAXAS!$F$21))/12,IF($A1369=TAXAS!$A$22,IF($B1369="PARCELADO ATÉ 12X",$D1369-($D1369*TAXAS!$F$22))/12,IF($A1369=TAXAS!$A$23,IF($B1369="PARCELADO ATÉ 12X",$D1369-($D1369*TAXAS!$F$23))/12,IF($A1369=TAXAS!$A$24,IF($B1369="PARCELADO ATÉ 12X",$D1369-($D1369*TAXAS!$F$24))/12,IF($A1369=TAXAS!$A$25,IF($B1369="PARCELADO ATÉ 12X",$D1369-($D1369*TAXAS!$F$25))/12,IF($A1369=TAXAS!$A$26,IF($B1369="PARCELADO ATÉ 12X",$D1369-($D1369*TAXAS!$F$26))/12,IF($A1369=TAXAS!$A$27,IF($B1369="PARCELADO ATÉ 12X",$D1369-($D1369*TAXAS!$F$27))/12))))))))))))))))))))))))/1</f>
        <v>0</v>
      </c>
      <c r="J1369" s="8">
        <f t="shared" si="0"/>
        <v>0</v>
      </c>
      <c r="K1369" s="10" t="b">
        <f>IF($B1369="PARCELADO ATÉ 3X",($D1369-($D1369*TAXAS!$D$4))-$J1369)</f>
        <v>0</v>
      </c>
      <c r="L1369" s="10" t="b">
        <f>IF($B1369="PARCELADO ATÉ 6X",($D1369-($D1369*TAXAS!$E$4))-$J1369)</f>
        <v>0</v>
      </c>
      <c r="M1369" s="10" t="b">
        <f>IF($B1369="PARCELADO ATÉ 12X",($D1369-($D1369*TAXAS!$F$4))-$J1369)</f>
        <v>0</v>
      </c>
      <c r="N1369" s="8">
        <f t="shared" si="1"/>
        <v>0</v>
      </c>
      <c r="O1369" s="10">
        <f t="shared" si="2"/>
        <v>0</v>
      </c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</row>
    <row r="1370" spans="1:31" ht="15.75" customHeight="1" x14ac:dyDescent="0.2">
      <c r="A1370" s="3"/>
      <c r="B1370" s="5"/>
      <c r="C1370" s="6"/>
      <c r="D1370" s="42"/>
      <c r="E1370" s="8">
        <f>IF($A1370="VISA",IF($B1370="DÉBITO",$D1370-($D1370*TAXAS!$B$4)),IF($A1370="MASTER",IF($B1370="DÉBITO",$D1370-($D1370*TAXAS!$B$5)),IF($A1370="ELO", IF($B1370="DÉBITO",$D1370-($D1370*TAXAS!$B$6)),IF($A1370="HIPERCARD",IF($B1370="DÉBITO",$D1370-($D1370*TAXAS!$B$7)),IF($A1370="DINERS",IF($B1370="DÉBITO",$D1370-($D1370*TAXAS!$B$8)),IF($A1370="AMERICA EXPRESS",IF($B1370="DÉBITO",$D1370-($D1370*TAXAS!$B$9)),IF($A1370=TAXAS!$A$10,IF($B1370="DÉBITO",$D1370-($D1370*TAXAS!$B$10)), IF($A1370=TAXAS!$A$11,IF($B1370="DÉBITO",$D1370-($D1370*TAXAS!$B$11)), IF($A1370=TAXAS!$A$12,IF($B1370="DÉBITO",$D1370-($D1370*TAXAS!$B$12)), IF($A1370=TAXAS!$A$13,IF($B1370="DÉBITO",$D1370-($D1370*TAXAS!$B$13)), IF($A1370=TAXAS!$A$14,IF($B1370="DÉBITO",$D1370-($D1370*TAXAS!$B$14)), IF($A1370=TAXAS!$A$15,IF($B1370="DÉBITO",$D1370-($D1370*TAXAS!$B$15)), IF($A1370=TAXAS!$A$16,IF($B1370="DÉBITO",$D1370-($D1370*TAXAS!$B$16)), IF($A1370=TAXAS!$A$17,IF($B1370="DÉBITO",$D1370-($D1370*TAXAS!$B$17)), IF($A1370=TAXAS!$A$18,IF($B1370="DÉBITO",$D1370-($D1370*TAXAS!$B$18)), IF($A1370=TAXAS!$A$19,IF($B1370="DÉBITO",$D1370-($D1370*TAXAS!$B$19)), IF($A1370=TAXAS!$A$20,IF($B1370="DÉBITO",$D1370-($D1370*TAXAS!$B$20)), IF($A1370=TAXAS!$A$21,IF($B1370="DÉBITO",$D1370-($D1370*TAXAS!$B$21)), IF($A1370=TAXAS!$A$22,IF($B1370="DÉBITO",$D1370-($D1370*TAXAS!$B$22)), IF($A1370=TAXAS!$A$23,IF($B1370="DÉBITO",$D1370-($D1370*TAXAS!$B$23)), IF($A1370=TAXAS!$A$24,IF($B1370="DÉBITO",$D1370-($D1370*TAXAS!$B$24)), IF($A1370=TAXAS!$A$25,IF($B1370="DÉBITO",$D1370-($D1370*TAXAS!$B$25)), IF($A1370=TAXAS!$A$26,IF($B1370="DÉBITO",$D1370-($D1370*TAXAS!$B$26)), IF($A1370=TAXAS!$A$27,IF($B1370="DÉBITO",$D1370-($D1370*TAXAS!$B$27))))))))))))))))))))))))))/1</f>
        <v>0</v>
      </c>
      <c r="F1370" s="8">
        <f>IF($A1370="VISA",IF($B1370="CRÉDITO",$D1370-($D1370*TAXAS!$C$4)),IF($A1370="MASTER",IF($B1370="CRÉDITO",$D1370-($D1370*TAXAS!$C$5)),IF($A1370="ELO", IF($B1370="CRÉDITO",$D1370-($D1370*TAXAS!$C$6)),IF($A1370="HIPERCARD",IF($B1370="CRÉDITO",$D1370-($D1370*TAXAS!$C$7)),IF($A1370="DINERS",IF($B1370="CRÉDITO",$D1370-($D1370*TAXAS!$C$8)),IF($A1370="AMERICA EXPRESS",IF($B1370="CRÉDITO",$D1370-($D1370*TAXAS!$C$9)),IF($A1370=TAXAS!$A$10,IF($B1370="CRÉDITO",$D1370-($D1370*TAXAS!$C$10)), IF($A1370=TAXAS!$A$11,IF($B1370="CRÉDITO",$D1370-($D1370*TAXAS!$C$11)), IF($A1370=TAXAS!$A$12,IF($B1370="CRÉDITO",$D1370-($D1370*TAXAS!$C$12)), IF($A1370=TAXAS!$A$13,IF($B1370="CRÉDITO",$D1370-($D1370*TAXAS!$C$13)), IF($A1370=TAXAS!$A$14,IF($B1370="CRÉDITO",$D1370-($D1370*TAXAS!$C$14)), IF($A1370=TAXAS!$A$15,IF($B1370="CRÉDITO",$D1370-($D1370*TAXAS!$C$15)), IF($A1370=TAXAS!$A$16,IF($B1370="CRÉDITO",$D1370-($D1370*TAXAS!$C$16)), IF($A1370=TAXAS!$A$17,IF($B1370="CRÉDITO",$D1370-($D1370*TAXAS!$C$17)), IF($A1370=TAXAS!$A$18,IF($B1370="CRÉDITO",$D1370-($D1370*TAXAS!$C$18)), IF($A1370=TAXAS!$A$19,IF($B1370="CRÉDITO",$D1370-($D1370*TAXAS!$C$19)), IF($A1370=TAXAS!$A$20,IF($B1370="CRÉDITO",$D1370-($D1370*TAXAS!$C$20)), IF($A1370=TAXAS!$A$21,IF($B1370="CRÉDITO",$D1370-($D1370*TAXAS!$C$21)), IF($A1370=TAXAS!$A$22,IF($B1370="CRÉDITO",$D1370-($D1370*TAXAS!$C$22)), IF($A1370=TAXAS!$A$23,IF($B1370="CRÉDITO",$D1370-($D1370*TAXAS!$C$23)), IF($A1370=TAXAS!$A$24,IF($B1370="CRÉDITO",$D1370-($D1370*TAXAS!$C$24)), IF($A1370=TAXAS!$A$25,IF($B1370="CRÉDITO",$D1370-($D1370*TAXAS!$C$25)), IF($A1370=TAXAS!$A$26,IF($B1370="CRÉDITO",$D1370-($D1370*TAXAS!$C$26)), IF($A1370=TAXAS!$A$27,IF($B1370="CRÉDITO",$D1370-($D1370*TAXAS!$C$27))))))))))))))))))))))))))/1</f>
        <v>0</v>
      </c>
      <c r="G1370" s="9">
        <f>IF($A1370="VISA",IF($B1370="PARCELADO ATÉ 3X",$D1370-(D1370*TAXAS!$D$4))/3,IF($A1370="MASTER",IF($B1370="PARCELADO ATÉ 3X",$D1370-(D1370*TAXAS!$D$5))/3,IF($A1370="ELO",IF($B1370="PARCELADO ATÉ 3X",$D1370-(D1370*TAXAS!$D$6))/3,IF($A1370="HIPERCARD",IF($B1370="PARCELADO ATÉ 3X",$D1370-(D1370*TAXAS!$D$7))/3,IF($A1370="DINERS",IF($B1370="PARCELADO ATÉ 3X",$D1370-(D1370*TAXAS!$D$8))/3,IF($A1370="AMERICA EXPRESS",IF($B1370="PARCELADO ATÉ 3X",$D1370-(D1370*TAXAS!$D$9))/3,IF($A1370=TAXAS!$A$10,IF($B1370="PARCELADO ATÉ 3X",$D1370-($D1370*TAXAS!$D$10))/3,IF($A1370=TAXAS!$A$11,IF($B1370="PARCELADO ATÉ 3X",$D1370-($D1370*TAXAS!$D$11))/3,IF($A1370=TAXAS!$A$12,IF($B1370="PARCELADO ATÉ 3X",$D1370-($D1370*TAXAS!$D$12))/3,IF($A1370=TAXAS!$A$13,IF($B1370="PARCELADO ATÉ 3X",$D1370-($D1370*TAXAS!$D$13))/3,IF($A1370=TAXAS!$A$14,IF($B1370="PARCELADO ATÉ 3X",$D1370-($D1370*TAXAS!$D$14))/3,IF($A1370=TAXAS!$A$15,IF($B1370="PARCELADO ATÉ 3X",$D1370-($D1370*TAXAS!$D$15))/3,IF($A1370=TAXAS!$A$16,IF($B1370="PARCELADO ATÉ 3X",$D1370-($D1370*TAXAS!$D$16))/3,IF($A1370=TAXAS!$A$17,IF($B1370="PARCELADO ATÉ 3X",$D1370-($D1370*TAXAS!$D$17))/3,IF($A1370=TAXAS!$A$18,IF($B1370="PARCELADO ATÉ 3X",$D1370-($D1370*TAXAS!$D$18))/3,IF($A1370=TAXAS!$A$19,IF($B1370="PARCELADO ATÉ 3X",$D1370-($D1370*TAXAS!$D$19))/3,IF($A1370=TAXAS!$A$20,IF($B1370="PARCELADO ATÉ 3X",$D1370-($D1370*TAXAS!$D$20))/3,IF($A1370=TAXAS!$A$21,IF($B1370="PARCELADO ATÉ 3X",$D1370-($D1370*TAXAS!$D$21))/3,IF($A1370=TAXAS!$A$22,IF($B1370="PARCELADO ATÉ 3X",$D1370-($D1370*TAXAS!$D$22))/3,IF($A1370=TAXAS!$A$23,IF($B1370="PARCELADO ATÉ 3X",$D1370-($D1370*TAXAS!$D$23))/3,IF($A1370=TAXAS!$A$24,IF($B1370="PARCELADO ATÉ 3X",$D1370-($D1370*TAXAS!$D$24))/3,IF($A1370=TAXAS!$A$25,IF($B1370="PARCELADO ATÉ 3X",$D1370-($D1370*TAXAS!$D$25))/3,IF($A1370=TAXAS!$A$26,IF($B1370="PARCELADO ATÉ 3X",$D1370-($D1370*TAXAS!$D$26))/3,IF($A1370=TAXAS!$A$27,IF($B1370="PARCELADO ATÉ 3X",$D1370-($D1370*TAXAS!$D$27))/3))))))))))))))))))))))))/1</f>
        <v>0</v>
      </c>
      <c r="H1370" s="9">
        <f>IF($A1370="VISA",IF($B1370="PARCELADO ATÉ 6X",$D1370-(D1370*TAXAS!$E$4))/6,IF($A1370="MASTER",IF($B1370="PARCELADO ATÉ 6X",$D1370-(D1370*TAXAS!$E$5))/6,IF($A1370="ELO",IF($B1370="PARCELADO ATÉ 6X",$D1370-(D1370*TAXAS!$E$6))/6,IF($A1370="HIPERCARD",IF($B1370="PARCELADO ATÉ 6X",$D1370-(D1370*TAXAS!$E$7))/6,IF($A1370="DINERS",IF($B1370="PARCELADO ATÉ 6X",$D1370-(D1370*TAXAS!$E$8))/6,IF($A1370="AMERICA EXPRESS",IF($B1370="PARCELADO ATÉ 6X",$D1370-(D1370*TAXAS!$E$9))/6,IF($A1370=TAXAS!$A$10,IF($B1370="PARCELADO ATÉ 6X",$D1370-($D1370*TAXAS!$E$10))/6,IF($A1370=TAXAS!$A$11,IF($B1370="PARCELADO ATÉ 6X",$D1370-($D1370*TAXAS!$E$11))/6,IF($A1370=TAXAS!$A$12,IF($B1370="PARCELADO ATÉ 6X",$D1370-($D1370*TAXAS!$E$12))/6,IF($A1370=TAXAS!$A$13,IF($B1370="PARCELADO ATÉ 6X",$D1370-($D1370*TAXAS!$E$13))/6,IF($A1370=TAXAS!$A$14,IF($B1370="PARCELADO ATÉ 6X",$D1370-($D1370*TAXAS!$E$14))/6,IF($A1370=TAXAS!$A$15,IF($B1370="PARCELADO ATÉ 6X",$D1370-($D1370*TAXAS!$E$15))/6,IF($A1370=TAXAS!$A$16,IF($B1370="PARCELADO ATÉ 6X",$D1370-($D1370*TAXAS!$E$16))/6,IF($A1370=TAXAS!$A$17,IF($B1370="PARCELADO ATÉ 6X",$D1370-($D1370*TAXAS!$E$17))/6,IF($A1370=TAXAS!$A$18,IF($B1370="PARCELADO ATÉ 6X",$D1370-($D1370*TAXAS!$E$18))/6,IF($A1370=TAXAS!$A$19,IF($B1370="PARCELADO ATÉ 6X",$D1370-($D1370*TAXAS!$E$19))/6,IF($A1370=TAXAS!$A$20,IF($B1370="PARCELADO ATÉ 6X",$D1370-($D1370*TAXAS!$E$20))/6,IF($A1370=TAXAS!$A$21,IF($B1370="PARCELADO ATÉ 6X",$D1370-($D1370*TAXAS!$E$21))/6,IF($A1370=TAXAS!$A$22,IF($B1370="PARCELADO ATÉ 6X",$D1370-($D1370*TAXAS!$E$22))/6,IF($A1370=TAXAS!$A$23,IF($B1370="PARCELADO ATÉ 6X",$D1370-($D1370*TAXAS!$E$23))/6,IF($A1370=TAXAS!$A$24,IF($B1370="PARCELADO ATÉ 6X",$D1370-($D1370*TAXAS!$E$24))/6,IF($A1370=TAXAS!$A$25,IF($B1370="PARCELADO ATÉ 6X",$D1370-($D1370*TAXAS!$E$25))/6,IF($A1370=TAXAS!$A$26,IF($B1370="PARCELADO ATÉ 6X",$D1370-($D1370*TAXAS!$E$26))/6,IF($A1370=TAXAS!$A$27,IF($B1370="PARCELADO ATÉ 6X",$D1370-($D1370*TAXAS!$E$27))/6))))))))))))))))))))))))/1</f>
        <v>0</v>
      </c>
      <c r="I1370" s="9">
        <f>IF($A1370="VISA",IF($B1370="PARCELADO ATÉ 12X",$D1370-(D1370*TAXAS!$F$4))/12,IF($A1370="MASTER",IF($B1370="PARCELADO ATÉ 12X",$D1370-(D1370*TAXAS!$F$5))/12,IF($A1370="ELO",IF($B1370="PARCELADO ATÉ 12X",$D1370-(D1370*TAXAS!$F$6))/12,IF($A1370="HIPERCARD",IF($B1370="PARCELADO ATÉ 12X",$D1370-(D1370*TAXAS!$F$7))/12,IF($A1370="DINERS",IF($B1370="PARCELADO ATÉ 12X",$D1370-(D1370*TAXAS!$F$8))/12,IF($A1370="AMERICA EXPRESS",IF($B1370="PARCELADO ATÉ 12X",$D1370-(D1370*TAXAS!$F$9))/12,IF($A1370=TAXAS!$A$10,IF($B1370="PARCELADO ATÉ 12X",$D1370-($D1370*TAXAS!$F$10))/12,IF($A1370=TAXAS!$A$11,IF($B1370="PARCELADO ATÉ 12X",$D1370-($D1370*TAXAS!$F$11))/12,IF($A1370=TAXAS!$A$12,IF($B1370="PARCELADO ATÉ 12X",$D1370-($D1370*TAXAS!$F$12))/12,IF($A1370=TAXAS!$A$13,IF($B1370="PARCELADO ATÉ 12X",$D1370-($D1370*TAXAS!$F$13))/12,IF($A1370=TAXAS!$A$14,IF($B1370="PARCELADO ATÉ 12X",$D1370-($D1370*TAXAS!$F$14))/12,IF($A1370=TAXAS!$A$15,IF($B1370="PARCELADO ATÉ 12X",$D1370-($D1370*TAXAS!$F$15))/12,IF($A1370=TAXAS!$A$16,IF($B1370="PARCELADO ATÉ 12X",$D1370-($D1370*TAXAS!$F$16))/12,IF($A1370=TAXAS!$A$17,IF($B1370="PARCELADO ATÉ 12X",$D1370-($D1370*TAXAS!$F$17))/12,IF($A1370=TAXAS!$A$18,IF($B1370="PARCELADO ATÉ 12X",$D1370-($D1370*TAXAS!$F$18))/12,IF($A1370=TAXAS!$A$19,IF($B1370="PARCELADO ATÉ 12X",$D1370-($D1370*TAXAS!$F$19))/12,IF($A1370=TAXAS!$A$20,IF($B1370="PARCELADO ATÉ 12X",$D1370-($D1370*TAXAS!$F$20))/12,IF($A1370=TAXAS!$A$21,IF($B1370="PARCELADO ATÉ 12X",$D1370-($D1370*TAXAS!$F$21))/12,IF($A1370=TAXAS!$A$22,IF($B1370="PARCELADO ATÉ 12X",$D1370-($D1370*TAXAS!$F$22))/12,IF($A1370=TAXAS!$A$23,IF($B1370="PARCELADO ATÉ 12X",$D1370-($D1370*TAXAS!$F$23))/12,IF($A1370=TAXAS!$A$24,IF($B1370="PARCELADO ATÉ 12X",$D1370-($D1370*TAXAS!$F$24))/12,IF($A1370=TAXAS!$A$25,IF($B1370="PARCELADO ATÉ 12X",$D1370-($D1370*TAXAS!$F$25))/12,IF($A1370=TAXAS!$A$26,IF($B1370="PARCELADO ATÉ 12X",$D1370-($D1370*TAXAS!$F$26))/12,IF($A1370=TAXAS!$A$27,IF($B1370="PARCELADO ATÉ 12X",$D1370-($D1370*TAXAS!$F$27))/12))))))))))))))))))))))))/1</f>
        <v>0</v>
      </c>
      <c r="J1370" s="8">
        <f t="shared" si="0"/>
        <v>0</v>
      </c>
      <c r="K1370" s="10" t="b">
        <f>IF($B1370="PARCELADO ATÉ 3X",($D1370-($D1370*TAXAS!$D$4))-$J1370)</f>
        <v>0</v>
      </c>
      <c r="L1370" s="10" t="b">
        <f>IF($B1370="PARCELADO ATÉ 6X",($D1370-($D1370*TAXAS!$E$4))-$J1370)</f>
        <v>0</v>
      </c>
      <c r="M1370" s="10" t="b">
        <f>IF($B1370="PARCELADO ATÉ 12X",($D1370-($D1370*TAXAS!$F$4))-$J1370)</f>
        <v>0</v>
      </c>
      <c r="N1370" s="8">
        <f t="shared" si="1"/>
        <v>0</v>
      </c>
      <c r="O1370" s="10">
        <f t="shared" si="2"/>
        <v>0</v>
      </c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</row>
    <row r="1371" spans="1:31" ht="15.75" customHeight="1" x14ac:dyDescent="0.2">
      <c r="A1371" s="3"/>
      <c r="B1371" s="5"/>
      <c r="C1371" s="6"/>
      <c r="D1371" s="42"/>
      <c r="E1371" s="8">
        <f>IF($A1371="VISA",IF($B1371="DÉBITO",$D1371-($D1371*TAXAS!$B$4)),IF($A1371="MASTER",IF($B1371="DÉBITO",$D1371-($D1371*TAXAS!$B$5)),IF($A1371="ELO", IF($B1371="DÉBITO",$D1371-($D1371*TAXAS!$B$6)),IF($A1371="HIPERCARD",IF($B1371="DÉBITO",$D1371-($D1371*TAXAS!$B$7)),IF($A1371="DINERS",IF($B1371="DÉBITO",$D1371-($D1371*TAXAS!$B$8)),IF($A1371="AMERICA EXPRESS",IF($B1371="DÉBITO",$D1371-($D1371*TAXAS!$B$9)),IF($A1371=TAXAS!$A$10,IF($B1371="DÉBITO",$D1371-($D1371*TAXAS!$B$10)), IF($A1371=TAXAS!$A$11,IF($B1371="DÉBITO",$D1371-($D1371*TAXAS!$B$11)), IF($A1371=TAXAS!$A$12,IF($B1371="DÉBITO",$D1371-($D1371*TAXAS!$B$12)), IF($A1371=TAXAS!$A$13,IF($B1371="DÉBITO",$D1371-($D1371*TAXAS!$B$13)), IF($A1371=TAXAS!$A$14,IF($B1371="DÉBITO",$D1371-($D1371*TAXAS!$B$14)), IF($A1371=TAXAS!$A$15,IF($B1371="DÉBITO",$D1371-($D1371*TAXAS!$B$15)), IF($A1371=TAXAS!$A$16,IF($B1371="DÉBITO",$D1371-($D1371*TAXAS!$B$16)), IF($A1371=TAXAS!$A$17,IF($B1371="DÉBITO",$D1371-($D1371*TAXAS!$B$17)), IF($A1371=TAXAS!$A$18,IF($B1371="DÉBITO",$D1371-($D1371*TAXAS!$B$18)), IF($A1371=TAXAS!$A$19,IF($B1371="DÉBITO",$D1371-($D1371*TAXAS!$B$19)), IF($A1371=TAXAS!$A$20,IF($B1371="DÉBITO",$D1371-($D1371*TAXAS!$B$20)), IF($A1371=TAXAS!$A$21,IF($B1371="DÉBITO",$D1371-($D1371*TAXAS!$B$21)), IF($A1371=TAXAS!$A$22,IF($B1371="DÉBITO",$D1371-($D1371*TAXAS!$B$22)), IF($A1371=TAXAS!$A$23,IF($B1371="DÉBITO",$D1371-($D1371*TAXAS!$B$23)), IF($A1371=TAXAS!$A$24,IF($B1371="DÉBITO",$D1371-($D1371*TAXAS!$B$24)), IF($A1371=TAXAS!$A$25,IF($B1371="DÉBITO",$D1371-($D1371*TAXAS!$B$25)), IF($A1371=TAXAS!$A$26,IF($B1371="DÉBITO",$D1371-($D1371*TAXAS!$B$26)), IF($A1371=TAXAS!$A$27,IF($B1371="DÉBITO",$D1371-($D1371*TAXAS!$B$27))))))))))))))))))))))))))/1</f>
        <v>0</v>
      </c>
      <c r="F1371" s="8">
        <f>IF($A1371="VISA",IF($B1371="CRÉDITO",$D1371-($D1371*TAXAS!$C$4)),IF($A1371="MASTER",IF($B1371="CRÉDITO",$D1371-($D1371*TAXAS!$C$5)),IF($A1371="ELO", IF($B1371="CRÉDITO",$D1371-($D1371*TAXAS!$C$6)),IF($A1371="HIPERCARD",IF($B1371="CRÉDITO",$D1371-($D1371*TAXAS!$C$7)),IF($A1371="DINERS",IF($B1371="CRÉDITO",$D1371-($D1371*TAXAS!$C$8)),IF($A1371="AMERICA EXPRESS",IF($B1371="CRÉDITO",$D1371-($D1371*TAXAS!$C$9)),IF($A1371=TAXAS!$A$10,IF($B1371="CRÉDITO",$D1371-($D1371*TAXAS!$C$10)), IF($A1371=TAXAS!$A$11,IF($B1371="CRÉDITO",$D1371-($D1371*TAXAS!$C$11)), IF($A1371=TAXAS!$A$12,IF($B1371="CRÉDITO",$D1371-($D1371*TAXAS!$C$12)), IF($A1371=TAXAS!$A$13,IF($B1371="CRÉDITO",$D1371-($D1371*TAXAS!$C$13)), IF($A1371=TAXAS!$A$14,IF($B1371="CRÉDITO",$D1371-($D1371*TAXAS!$C$14)), IF($A1371=TAXAS!$A$15,IF($B1371="CRÉDITO",$D1371-($D1371*TAXAS!$C$15)), IF($A1371=TAXAS!$A$16,IF($B1371="CRÉDITO",$D1371-($D1371*TAXAS!$C$16)), IF($A1371=TAXAS!$A$17,IF($B1371="CRÉDITO",$D1371-($D1371*TAXAS!$C$17)), IF($A1371=TAXAS!$A$18,IF($B1371="CRÉDITO",$D1371-($D1371*TAXAS!$C$18)), IF($A1371=TAXAS!$A$19,IF($B1371="CRÉDITO",$D1371-($D1371*TAXAS!$C$19)), IF($A1371=TAXAS!$A$20,IF($B1371="CRÉDITO",$D1371-($D1371*TAXAS!$C$20)), IF($A1371=TAXAS!$A$21,IF($B1371="CRÉDITO",$D1371-($D1371*TAXAS!$C$21)), IF($A1371=TAXAS!$A$22,IF($B1371="CRÉDITO",$D1371-($D1371*TAXAS!$C$22)), IF($A1371=TAXAS!$A$23,IF($B1371="CRÉDITO",$D1371-($D1371*TAXAS!$C$23)), IF($A1371=TAXAS!$A$24,IF($B1371="CRÉDITO",$D1371-($D1371*TAXAS!$C$24)), IF($A1371=TAXAS!$A$25,IF($B1371="CRÉDITO",$D1371-($D1371*TAXAS!$C$25)), IF($A1371=TAXAS!$A$26,IF($B1371="CRÉDITO",$D1371-($D1371*TAXAS!$C$26)), IF($A1371=TAXAS!$A$27,IF($B1371="CRÉDITO",$D1371-($D1371*TAXAS!$C$27))))))))))))))))))))))))))/1</f>
        <v>0</v>
      </c>
      <c r="G1371" s="9">
        <f>IF($A1371="VISA",IF($B1371="PARCELADO ATÉ 3X",$D1371-(D1371*TAXAS!$D$4))/3,IF($A1371="MASTER",IF($B1371="PARCELADO ATÉ 3X",$D1371-(D1371*TAXAS!$D$5))/3,IF($A1371="ELO",IF($B1371="PARCELADO ATÉ 3X",$D1371-(D1371*TAXAS!$D$6))/3,IF($A1371="HIPERCARD",IF($B1371="PARCELADO ATÉ 3X",$D1371-(D1371*TAXAS!$D$7))/3,IF($A1371="DINERS",IF($B1371="PARCELADO ATÉ 3X",$D1371-(D1371*TAXAS!$D$8))/3,IF($A1371="AMERICA EXPRESS",IF($B1371="PARCELADO ATÉ 3X",$D1371-(D1371*TAXAS!$D$9))/3,IF($A1371=TAXAS!$A$10,IF($B1371="PARCELADO ATÉ 3X",$D1371-($D1371*TAXAS!$D$10))/3,IF($A1371=TAXAS!$A$11,IF($B1371="PARCELADO ATÉ 3X",$D1371-($D1371*TAXAS!$D$11))/3,IF($A1371=TAXAS!$A$12,IF($B1371="PARCELADO ATÉ 3X",$D1371-($D1371*TAXAS!$D$12))/3,IF($A1371=TAXAS!$A$13,IF($B1371="PARCELADO ATÉ 3X",$D1371-($D1371*TAXAS!$D$13))/3,IF($A1371=TAXAS!$A$14,IF($B1371="PARCELADO ATÉ 3X",$D1371-($D1371*TAXAS!$D$14))/3,IF($A1371=TAXAS!$A$15,IF($B1371="PARCELADO ATÉ 3X",$D1371-($D1371*TAXAS!$D$15))/3,IF($A1371=TAXAS!$A$16,IF($B1371="PARCELADO ATÉ 3X",$D1371-($D1371*TAXAS!$D$16))/3,IF($A1371=TAXAS!$A$17,IF($B1371="PARCELADO ATÉ 3X",$D1371-($D1371*TAXAS!$D$17))/3,IF($A1371=TAXAS!$A$18,IF($B1371="PARCELADO ATÉ 3X",$D1371-($D1371*TAXAS!$D$18))/3,IF($A1371=TAXAS!$A$19,IF($B1371="PARCELADO ATÉ 3X",$D1371-($D1371*TAXAS!$D$19))/3,IF($A1371=TAXAS!$A$20,IF($B1371="PARCELADO ATÉ 3X",$D1371-($D1371*TAXAS!$D$20))/3,IF($A1371=TAXAS!$A$21,IF($B1371="PARCELADO ATÉ 3X",$D1371-($D1371*TAXAS!$D$21))/3,IF($A1371=TAXAS!$A$22,IF($B1371="PARCELADO ATÉ 3X",$D1371-($D1371*TAXAS!$D$22))/3,IF($A1371=TAXAS!$A$23,IF($B1371="PARCELADO ATÉ 3X",$D1371-($D1371*TAXAS!$D$23))/3,IF($A1371=TAXAS!$A$24,IF($B1371="PARCELADO ATÉ 3X",$D1371-($D1371*TAXAS!$D$24))/3,IF($A1371=TAXAS!$A$25,IF($B1371="PARCELADO ATÉ 3X",$D1371-($D1371*TAXAS!$D$25))/3,IF($A1371=TAXAS!$A$26,IF($B1371="PARCELADO ATÉ 3X",$D1371-($D1371*TAXAS!$D$26))/3,IF($A1371=TAXAS!$A$27,IF($B1371="PARCELADO ATÉ 3X",$D1371-($D1371*TAXAS!$D$27))/3))))))))))))))))))))))))/1</f>
        <v>0</v>
      </c>
      <c r="H1371" s="9">
        <f>IF($A1371="VISA",IF($B1371="PARCELADO ATÉ 6X",$D1371-(D1371*TAXAS!$E$4))/6,IF($A1371="MASTER",IF($B1371="PARCELADO ATÉ 6X",$D1371-(D1371*TAXAS!$E$5))/6,IF($A1371="ELO",IF($B1371="PARCELADO ATÉ 6X",$D1371-(D1371*TAXAS!$E$6))/6,IF($A1371="HIPERCARD",IF($B1371="PARCELADO ATÉ 6X",$D1371-(D1371*TAXAS!$E$7))/6,IF($A1371="DINERS",IF($B1371="PARCELADO ATÉ 6X",$D1371-(D1371*TAXAS!$E$8))/6,IF($A1371="AMERICA EXPRESS",IF($B1371="PARCELADO ATÉ 6X",$D1371-(D1371*TAXAS!$E$9))/6,IF($A1371=TAXAS!$A$10,IF($B1371="PARCELADO ATÉ 6X",$D1371-($D1371*TAXAS!$E$10))/6,IF($A1371=TAXAS!$A$11,IF($B1371="PARCELADO ATÉ 6X",$D1371-($D1371*TAXAS!$E$11))/6,IF($A1371=TAXAS!$A$12,IF($B1371="PARCELADO ATÉ 6X",$D1371-($D1371*TAXAS!$E$12))/6,IF($A1371=TAXAS!$A$13,IF($B1371="PARCELADO ATÉ 6X",$D1371-($D1371*TAXAS!$E$13))/6,IF($A1371=TAXAS!$A$14,IF($B1371="PARCELADO ATÉ 6X",$D1371-($D1371*TAXAS!$E$14))/6,IF($A1371=TAXAS!$A$15,IF($B1371="PARCELADO ATÉ 6X",$D1371-($D1371*TAXAS!$E$15))/6,IF($A1371=TAXAS!$A$16,IF($B1371="PARCELADO ATÉ 6X",$D1371-($D1371*TAXAS!$E$16))/6,IF($A1371=TAXAS!$A$17,IF($B1371="PARCELADO ATÉ 6X",$D1371-($D1371*TAXAS!$E$17))/6,IF($A1371=TAXAS!$A$18,IF($B1371="PARCELADO ATÉ 6X",$D1371-($D1371*TAXAS!$E$18))/6,IF($A1371=TAXAS!$A$19,IF($B1371="PARCELADO ATÉ 6X",$D1371-($D1371*TAXAS!$E$19))/6,IF($A1371=TAXAS!$A$20,IF($B1371="PARCELADO ATÉ 6X",$D1371-($D1371*TAXAS!$E$20))/6,IF($A1371=TAXAS!$A$21,IF($B1371="PARCELADO ATÉ 6X",$D1371-($D1371*TAXAS!$E$21))/6,IF($A1371=TAXAS!$A$22,IF($B1371="PARCELADO ATÉ 6X",$D1371-($D1371*TAXAS!$E$22))/6,IF($A1371=TAXAS!$A$23,IF($B1371="PARCELADO ATÉ 6X",$D1371-($D1371*TAXAS!$E$23))/6,IF($A1371=TAXAS!$A$24,IF($B1371="PARCELADO ATÉ 6X",$D1371-($D1371*TAXAS!$E$24))/6,IF($A1371=TAXAS!$A$25,IF($B1371="PARCELADO ATÉ 6X",$D1371-($D1371*TAXAS!$E$25))/6,IF($A1371=TAXAS!$A$26,IF($B1371="PARCELADO ATÉ 6X",$D1371-($D1371*TAXAS!$E$26))/6,IF($A1371=TAXAS!$A$27,IF($B1371="PARCELADO ATÉ 6X",$D1371-($D1371*TAXAS!$E$27))/6))))))))))))))))))))))))/1</f>
        <v>0</v>
      </c>
      <c r="I1371" s="9">
        <f>IF($A1371="VISA",IF($B1371="PARCELADO ATÉ 12X",$D1371-(D1371*TAXAS!$F$4))/12,IF($A1371="MASTER",IF($B1371="PARCELADO ATÉ 12X",$D1371-(D1371*TAXAS!$F$5))/12,IF($A1371="ELO",IF($B1371="PARCELADO ATÉ 12X",$D1371-(D1371*TAXAS!$F$6))/12,IF($A1371="HIPERCARD",IF($B1371="PARCELADO ATÉ 12X",$D1371-(D1371*TAXAS!$F$7))/12,IF($A1371="DINERS",IF($B1371="PARCELADO ATÉ 12X",$D1371-(D1371*TAXAS!$F$8))/12,IF($A1371="AMERICA EXPRESS",IF($B1371="PARCELADO ATÉ 12X",$D1371-(D1371*TAXAS!$F$9))/12,IF($A1371=TAXAS!$A$10,IF($B1371="PARCELADO ATÉ 12X",$D1371-($D1371*TAXAS!$F$10))/12,IF($A1371=TAXAS!$A$11,IF($B1371="PARCELADO ATÉ 12X",$D1371-($D1371*TAXAS!$F$11))/12,IF($A1371=TAXAS!$A$12,IF($B1371="PARCELADO ATÉ 12X",$D1371-($D1371*TAXAS!$F$12))/12,IF($A1371=TAXAS!$A$13,IF($B1371="PARCELADO ATÉ 12X",$D1371-($D1371*TAXAS!$F$13))/12,IF($A1371=TAXAS!$A$14,IF($B1371="PARCELADO ATÉ 12X",$D1371-($D1371*TAXAS!$F$14))/12,IF($A1371=TAXAS!$A$15,IF($B1371="PARCELADO ATÉ 12X",$D1371-($D1371*TAXAS!$F$15))/12,IF($A1371=TAXAS!$A$16,IF($B1371="PARCELADO ATÉ 12X",$D1371-($D1371*TAXAS!$F$16))/12,IF($A1371=TAXAS!$A$17,IF($B1371="PARCELADO ATÉ 12X",$D1371-($D1371*TAXAS!$F$17))/12,IF($A1371=TAXAS!$A$18,IF($B1371="PARCELADO ATÉ 12X",$D1371-($D1371*TAXAS!$F$18))/12,IF($A1371=TAXAS!$A$19,IF($B1371="PARCELADO ATÉ 12X",$D1371-($D1371*TAXAS!$F$19))/12,IF($A1371=TAXAS!$A$20,IF($B1371="PARCELADO ATÉ 12X",$D1371-($D1371*TAXAS!$F$20))/12,IF($A1371=TAXAS!$A$21,IF($B1371="PARCELADO ATÉ 12X",$D1371-($D1371*TAXAS!$F$21))/12,IF($A1371=TAXAS!$A$22,IF($B1371="PARCELADO ATÉ 12X",$D1371-($D1371*TAXAS!$F$22))/12,IF($A1371=TAXAS!$A$23,IF($B1371="PARCELADO ATÉ 12X",$D1371-($D1371*TAXAS!$F$23))/12,IF($A1371=TAXAS!$A$24,IF($B1371="PARCELADO ATÉ 12X",$D1371-($D1371*TAXAS!$F$24))/12,IF($A1371=TAXAS!$A$25,IF($B1371="PARCELADO ATÉ 12X",$D1371-($D1371*TAXAS!$F$25))/12,IF($A1371=TAXAS!$A$26,IF($B1371="PARCELADO ATÉ 12X",$D1371-($D1371*TAXAS!$F$26))/12,IF($A1371=TAXAS!$A$27,IF($B1371="PARCELADO ATÉ 12X",$D1371-($D1371*TAXAS!$F$27))/12))))))))))))))))))))))))/1</f>
        <v>0</v>
      </c>
      <c r="J1371" s="8">
        <f t="shared" si="0"/>
        <v>0</v>
      </c>
      <c r="K1371" s="10" t="b">
        <f>IF($B1371="PARCELADO ATÉ 3X",($D1371-($D1371*TAXAS!$D$4))-$J1371)</f>
        <v>0</v>
      </c>
      <c r="L1371" s="10" t="b">
        <f>IF($B1371="PARCELADO ATÉ 6X",($D1371-($D1371*TAXAS!$E$4))-$J1371)</f>
        <v>0</v>
      </c>
      <c r="M1371" s="10" t="b">
        <f>IF($B1371="PARCELADO ATÉ 12X",($D1371-($D1371*TAXAS!$F$4))-$J1371)</f>
        <v>0</v>
      </c>
      <c r="N1371" s="8">
        <f t="shared" si="1"/>
        <v>0</v>
      </c>
      <c r="O1371" s="10">
        <f t="shared" si="2"/>
        <v>0</v>
      </c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</row>
    <row r="1372" spans="1:31" ht="15.75" customHeight="1" x14ac:dyDescent="0.2">
      <c r="A1372" s="3"/>
      <c r="B1372" s="5"/>
      <c r="C1372" s="6"/>
      <c r="D1372" s="42"/>
      <c r="E1372" s="8">
        <f>IF($A1372="VISA",IF($B1372="DÉBITO",$D1372-($D1372*TAXAS!$B$4)),IF($A1372="MASTER",IF($B1372="DÉBITO",$D1372-($D1372*TAXAS!$B$5)),IF($A1372="ELO", IF($B1372="DÉBITO",$D1372-($D1372*TAXAS!$B$6)),IF($A1372="HIPERCARD",IF($B1372="DÉBITO",$D1372-($D1372*TAXAS!$B$7)),IF($A1372="DINERS",IF($B1372="DÉBITO",$D1372-($D1372*TAXAS!$B$8)),IF($A1372="AMERICA EXPRESS",IF($B1372="DÉBITO",$D1372-($D1372*TAXAS!$B$9)),IF($A1372=TAXAS!$A$10,IF($B1372="DÉBITO",$D1372-($D1372*TAXAS!$B$10)), IF($A1372=TAXAS!$A$11,IF($B1372="DÉBITO",$D1372-($D1372*TAXAS!$B$11)), IF($A1372=TAXAS!$A$12,IF($B1372="DÉBITO",$D1372-($D1372*TAXAS!$B$12)), IF($A1372=TAXAS!$A$13,IF($B1372="DÉBITO",$D1372-($D1372*TAXAS!$B$13)), IF($A1372=TAXAS!$A$14,IF($B1372="DÉBITO",$D1372-($D1372*TAXAS!$B$14)), IF($A1372=TAXAS!$A$15,IF($B1372="DÉBITO",$D1372-($D1372*TAXAS!$B$15)), IF($A1372=TAXAS!$A$16,IF($B1372="DÉBITO",$D1372-($D1372*TAXAS!$B$16)), IF($A1372=TAXAS!$A$17,IF($B1372="DÉBITO",$D1372-($D1372*TAXAS!$B$17)), IF($A1372=TAXAS!$A$18,IF($B1372="DÉBITO",$D1372-($D1372*TAXAS!$B$18)), IF($A1372=TAXAS!$A$19,IF($B1372="DÉBITO",$D1372-($D1372*TAXAS!$B$19)), IF($A1372=TAXAS!$A$20,IF($B1372="DÉBITO",$D1372-($D1372*TAXAS!$B$20)), IF($A1372=TAXAS!$A$21,IF($B1372="DÉBITO",$D1372-($D1372*TAXAS!$B$21)), IF($A1372=TAXAS!$A$22,IF($B1372="DÉBITO",$D1372-($D1372*TAXAS!$B$22)), IF($A1372=TAXAS!$A$23,IF($B1372="DÉBITO",$D1372-($D1372*TAXAS!$B$23)), IF($A1372=TAXAS!$A$24,IF($B1372="DÉBITO",$D1372-($D1372*TAXAS!$B$24)), IF($A1372=TAXAS!$A$25,IF($B1372="DÉBITO",$D1372-($D1372*TAXAS!$B$25)), IF($A1372=TAXAS!$A$26,IF($B1372="DÉBITO",$D1372-($D1372*TAXAS!$B$26)), IF($A1372=TAXAS!$A$27,IF($B1372="DÉBITO",$D1372-($D1372*TAXAS!$B$27))))))))))))))))))))))))))/1</f>
        <v>0</v>
      </c>
      <c r="F1372" s="8">
        <f>IF($A1372="VISA",IF($B1372="CRÉDITO",$D1372-($D1372*TAXAS!$C$4)),IF($A1372="MASTER",IF($B1372="CRÉDITO",$D1372-($D1372*TAXAS!$C$5)),IF($A1372="ELO", IF($B1372="CRÉDITO",$D1372-($D1372*TAXAS!$C$6)),IF($A1372="HIPERCARD",IF($B1372="CRÉDITO",$D1372-($D1372*TAXAS!$C$7)),IF($A1372="DINERS",IF($B1372="CRÉDITO",$D1372-($D1372*TAXAS!$C$8)),IF($A1372="AMERICA EXPRESS",IF($B1372="CRÉDITO",$D1372-($D1372*TAXAS!$C$9)),IF($A1372=TAXAS!$A$10,IF($B1372="CRÉDITO",$D1372-($D1372*TAXAS!$C$10)), IF($A1372=TAXAS!$A$11,IF($B1372="CRÉDITO",$D1372-($D1372*TAXAS!$C$11)), IF($A1372=TAXAS!$A$12,IF($B1372="CRÉDITO",$D1372-($D1372*TAXAS!$C$12)), IF($A1372=TAXAS!$A$13,IF($B1372="CRÉDITO",$D1372-($D1372*TAXAS!$C$13)), IF($A1372=TAXAS!$A$14,IF($B1372="CRÉDITO",$D1372-($D1372*TAXAS!$C$14)), IF($A1372=TAXAS!$A$15,IF($B1372="CRÉDITO",$D1372-($D1372*TAXAS!$C$15)), IF($A1372=TAXAS!$A$16,IF($B1372="CRÉDITO",$D1372-($D1372*TAXAS!$C$16)), IF($A1372=TAXAS!$A$17,IF($B1372="CRÉDITO",$D1372-($D1372*TAXAS!$C$17)), IF($A1372=TAXAS!$A$18,IF($B1372="CRÉDITO",$D1372-($D1372*TAXAS!$C$18)), IF($A1372=TAXAS!$A$19,IF($B1372="CRÉDITO",$D1372-($D1372*TAXAS!$C$19)), IF($A1372=TAXAS!$A$20,IF($B1372="CRÉDITO",$D1372-($D1372*TAXAS!$C$20)), IF($A1372=TAXAS!$A$21,IF($B1372="CRÉDITO",$D1372-($D1372*TAXAS!$C$21)), IF($A1372=TAXAS!$A$22,IF($B1372="CRÉDITO",$D1372-($D1372*TAXAS!$C$22)), IF($A1372=TAXAS!$A$23,IF($B1372="CRÉDITO",$D1372-($D1372*TAXAS!$C$23)), IF($A1372=TAXAS!$A$24,IF($B1372="CRÉDITO",$D1372-($D1372*TAXAS!$C$24)), IF($A1372=TAXAS!$A$25,IF($B1372="CRÉDITO",$D1372-($D1372*TAXAS!$C$25)), IF($A1372=TAXAS!$A$26,IF($B1372="CRÉDITO",$D1372-($D1372*TAXAS!$C$26)), IF($A1372=TAXAS!$A$27,IF($B1372="CRÉDITO",$D1372-($D1372*TAXAS!$C$27))))))))))))))))))))))))))/1</f>
        <v>0</v>
      </c>
      <c r="G1372" s="9">
        <f>IF($A1372="VISA",IF($B1372="PARCELADO ATÉ 3X",$D1372-(D1372*TAXAS!$D$4))/3,IF($A1372="MASTER",IF($B1372="PARCELADO ATÉ 3X",$D1372-(D1372*TAXAS!$D$5))/3,IF($A1372="ELO",IF($B1372="PARCELADO ATÉ 3X",$D1372-(D1372*TAXAS!$D$6))/3,IF($A1372="HIPERCARD",IF($B1372="PARCELADO ATÉ 3X",$D1372-(D1372*TAXAS!$D$7))/3,IF($A1372="DINERS",IF($B1372="PARCELADO ATÉ 3X",$D1372-(D1372*TAXAS!$D$8))/3,IF($A1372="AMERICA EXPRESS",IF($B1372="PARCELADO ATÉ 3X",$D1372-(D1372*TAXAS!$D$9))/3,IF($A1372=TAXAS!$A$10,IF($B1372="PARCELADO ATÉ 3X",$D1372-($D1372*TAXAS!$D$10))/3,IF($A1372=TAXAS!$A$11,IF($B1372="PARCELADO ATÉ 3X",$D1372-($D1372*TAXAS!$D$11))/3,IF($A1372=TAXAS!$A$12,IF($B1372="PARCELADO ATÉ 3X",$D1372-($D1372*TAXAS!$D$12))/3,IF($A1372=TAXAS!$A$13,IF($B1372="PARCELADO ATÉ 3X",$D1372-($D1372*TAXAS!$D$13))/3,IF($A1372=TAXAS!$A$14,IF($B1372="PARCELADO ATÉ 3X",$D1372-($D1372*TAXAS!$D$14))/3,IF($A1372=TAXAS!$A$15,IF($B1372="PARCELADO ATÉ 3X",$D1372-($D1372*TAXAS!$D$15))/3,IF($A1372=TAXAS!$A$16,IF($B1372="PARCELADO ATÉ 3X",$D1372-($D1372*TAXAS!$D$16))/3,IF($A1372=TAXAS!$A$17,IF($B1372="PARCELADO ATÉ 3X",$D1372-($D1372*TAXAS!$D$17))/3,IF($A1372=TAXAS!$A$18,IF($B1372="PARCELADO ATÉ 3X",$D1372-($D1372*TAXAS!$D$18))/3,IF($A1372=TAXAS!$A$19,IF($B1372="PARCELADO ATÉ 3X",$D1372-($D1372*TAXAS!$D$19))/3,IF($A1372=TAXAS!$A$20,IF($B1372="PARCELADO ATÉ 3X",$D1372-($D1372*TAXAS!$D$20))/3,IF($A1372=TAXAS!$A$21,IF($B1372="PARCELADO ATÉ 3X",$D1372-($D1372*TAXAS!$D$21))/3,IF($A1372=TAXAS!$A$22,IF($B1372="PARCELADO ATÉ 3X",$D1372-($D1372*TAXAS!$D$22))/3,IF($A1372=TAXAS!$A$23,IF($B1372="PARCELADO ATÉ 3X",$D1372-($D1372*TAXAS!$D$23))/3,IF($A1372=TAXAS!$A$24,IF($B1372="PARCELADO ATÉ 3X",$D1372-($D1372*TAXAS!$D$24))/3,IF($A1372=TAXAS!$A$25,IF($B1372="PARCELADO ATÉ 3X",$D1372-($D1372*TAXAS!$D$25))/3,IF($A1372=TAXAS!$A$26,IF($B1372="PARCELADO ATÉ 3X",$D1372-($D1372*TAXAS!$D$26))/3,IF($A1372=TAXAS!$A$27,IF($B1372="PARCELADO ATÉ 3X",$D1372-($D1372*TAXAS!$D$27))/3))))))))))))))))))))))))/1</f>
        <v>0</v>
      </c>
      <c r="H1372" s="9">
        <f>IF($A1372="VISA",IF($B1372="PARCELADO ATÉ 6X",$D1372-(D1372*TAXAS!$E$4))/6,IF($A1372="MASTER",IF($B1372="PARCELADO ATÉ 6X",$D1372-(D1372*TAXAS!$E$5))/6,IF($A1372="ELO",IF($B1372="PARCELADO ATÉ 6X",$D1372-(D1372*TAXAS!$E$6))/6,IF($A1372="HIPERCARD",IF($B1372="PARCELADO ATÉ 6X",$D1372-(D1372*TAXAS!$E$7))/6,IF($A1372="DINERS",IF($B1372="PARCELADO ATÉ 6X",$D1372-(D1372*TAXAS!$E$8))/6,IF($A1372="AMERICA EXPRESS",IF($B1372="PARCELADO ATÉ 6X",$D1372-(D1372*TAXAS!$E$9))/6,IF($A1372=TAXAS!$A$10,IF($B1372="PARCELADO ATÉ 6X",$D1372-($D1372*TAXAS!$E$10))/6,IF($A1372=TAXAS!$A$11,IF($B1372="PARCELADO ATÉ 6X",$D1372-($D1372*TAXAS!$E$11))/6,IF($A1372=TAXAS!$A$12,IF($B1372="PARCELADO ATÉ 6X",$D1372-($D1372*TAXAS!$E$12))/6,IF($A1372=TAXAS!$A$13,IF($B1372="PARCELADO ATÉ 6X",$D1372-($D1372*TAXAS!$E$13))/6,IF($A1372=TAXAS!$A$14,IF($B1372="PARCELADO ATÉ 6X",$D1372-($D1372*TAXAS!$E$14))/6,IF($A1372=TAXAS!$A$15,IF($B1372="PARCELADO ATÉ 6X",$D1372-($D1372*TAXAS!$E$15))/6,IF($A1372=TAXAS!$A$16,IF($B1372="PARCELADO ATÉ 6X",$D1372-($D1372*TAXAS!$E$16))/6,IF($A1372=TAXAS!$A$17,IF($B1372="PARCELADO ATÉ 6X",$D1372-($D1372*TAXAS!$E$17))/6,IF($A1372=TAXAS!$A$18,IF($B1372="PARCELADO ATÉ 6X",$D1372-($D1372*TAXAS!$E$18))/6,IF($A1372=TAXAS!$A$19,IF($B1372="PARCELADO ATÉ 6X",$D1372-($D1372*TAXAS!$E$19))/6,IF($A1372=TAXAS!$A$20,IF($B1372="PARCELADO ATÉ 6X",$D1372-($D1372*TAXAS!$E$20))/6,IF($A1372=TAXAS!$A$21,IF($B1372="PARCELADO ATÉ 6X",$D1372-($D1372*TAXAS!$E$21))/6,IF($A1372=TAXAS!$A$22,IF($B1372="PARCELADO ATÉ 6X",$D1372-($D1372*TAXAS!$E$22))/6,IF($A1372=TAXAS!$A$23,IF($B1372="PARCELADO ATÉ 6X",$D1372-($D1372*TAXAS!$E$23))/6,IF($A1372=TAXAS!$A$24,IF($B1372="PARCELADO ATÉ 6X",$D1372-($D1372*TAXAS!$E$24))/6,IF($A1372=TAXAS!$A$25,IF($B1372="PARCELADO ATÉ 6X",$D1372-($D1372*TAXAS!$E$25))/6,IF($A1372=TAXAS!$A$26,IF($B1372="PARCELADO ATÉ 6X",$D1372-($D1372*TAXAS!$E$26))/6,IF($A1372=TAXAS!$A$27,IF($B1372="PARCELADO ATÉ 6X",$D1372-($D1372*TAXAS!$E$27))/6))))))))))))))))))))))))/1</f>
        <v>0</v>
      </c>
      <c r="I1372" s="9">
        <f>IF($A1372="VISA",IF($B1372="PARCELADO ATÉ 12X",$D1372-(D1372*TAXAS!$F$4))/12,IF($A1372="MASTER",IF($B1372="PARCELADO ATÉ 12X",$D1372-(D1372*TAXAS!$F$5))/12,IF($A1372="ELO",IF($B1372="PARCELADO ATÉ 12X",$D1372-(D1372*TAXAS!$F$6))/12,IF($A1372="HIPERCARD",IF($B1372="PARCELADO ATÉ 12X",$D1372-(D1372*TAXAS!$F$7))/12,IF($A1372="DINERS",IF($B1372="PARCELADO ATÉ 12X",$D1372-(D1372*TAXAS!$F$8))/12,IF($A1372="AMERICA EXPRESS",IF($B1372="PARCELADO ATÉ 12X",$D1372-(D1372*TAXAS!$F$9))/12,IF($A1372=TAXAS!$A$10,IF($B1372="PARCELADO ATÉ 12X",$D1372-($D1372*TAXAS!$F$10))/12,IF($A1372=TAXAS!$A$11,IF($B1372="PARCELADO ATÉ 12X",$D1372-($D1372*TAXAS!$F$11))/12,IF($A1372=TAXAS!$A$12,IF($B1372="PARCELADO ATÉ 12X",$D1372-($D1372*TAXAS!$F$12))/12,IF($A1372=TAXAS!$A$13,IF($B1372="PARCELADO ATÉ 12X",$D1372-($D1372*TAXAS!$F$13))/12,IF($A1372=TAXAS!$A$14,IF($B1372="PARCELADO ATÉ 12X",$D1372-($D1372*TAXAS!$F$14))/12,IF($A1372=TAXAS!$A$15,IF($B1372="PARCELADO ATÉ 12X",$D1372-($D1372*TAXAS!$F$15))/12,IF($A1372=TAXAS!$A$16,IF($B1372="PARCELADO ATÉ 12X",$D1372-($D1372*TAXAS!$F$16))/12,IF($A1372=TAXAS!$A$17,IF($B1372="PARCELADO ATÉ 12X",$D1372-($D1372*TAXAS!$F$17))/12,IF($A1372=TAXAS!$A$18,IF($B1372="PARCELADO ATÉ 12X",$D1372-($D1372*TAXAS!$F$18))/12,IF($A1372=TAXAS!$A$19,IF($B1372="PARCELADO ATÉ 12X",$D1372-($D1372*TAXAS!$F$19))/12,IF($A1372=TAXAS!$A$20,IF($B1372="PARCELADO ATÉ 12X",$D1372-($D1372*TAXAS!$F$20))/12,IF($A1372=TAXAS!$A$21,IF($B1372="PARCELADO ATÉ 12X",$D1372-($D1372*TAXAS!$F$21))/12,IF($A1372=TAXAS!$A$22,IF($B1372="PARCELADO ATÉ 12X",$D1372-($D1372*TAXAS!$F$22))/12,IF($A1372=TAXAS!$A$23,IF($B1372="PARCELADO ATÉ 12X",$D1372-($D1372*TAXAS!$F$23))/12,IF($A1372=TAXAS!$A$24,IF($B1372="PARCELADO ATÉ 12X",$D1372-($D1372*TAXAS!$F$24))/12,IF($A1372=TAXAS!$A$25,IF($B1372="PARCELADO ATÉ 12X",$D1372-($D1372*TAXAS!$F$25))/12,IF($A1372=TAXAS!$A$26,IF($B1372="PARCELADO ATÉ 12X",$D1372-($D1372*TAXAS!$F$26))/12,IF($A1372=TAXAS!$A$27,IF($B1372="PARCELADO ATÉ 12X",$D1372-($D1372*TAXAS!$F$27))/12))))))))))))))))))))))))/1</f>
        <v>0</v>
      </c>
      <c r="J1372" s="8">
        <f t="shared" si="0"/>
        <v>0</v>
      </c>
      <c r="K1372" s="10" t="b">
        <f>IF($B1372="PARCELADO ATÉ 3X",($D1372-($D1372*TAXAS!$D$4))-$J1372)</f>
        <v>0</v>
      </c>
      <c r="L1372" s="10" t="b">
        <f>IF($B1372="PARCELADO ATÉ 6X",($D1372-($D1372*TAXAS!$E$4))-$J1372)</f>
        <v>0</v>
      </c>
      <c r="M1372" s="10" t="b">
        <f>IF($B1372="PARCELADO ATÉ 12X",($D1372-($D1372*TAXAS!$F$4))-$J1372)</f>
        <v>0</v>
      </c>
      <c r="N1372" s="8">
        <f t="shared" si="1"/>
        <v>0</v>
      </c>
      <c r="O1372" s="10">
        <f t="shared" si="2"/>
        <v>0</v>
      </c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</row>
    <row r="1373" spans="1:31" ht="15.75" customHeight="1" x14ac:dyDescent="0.2">
      <c r="A1373" s="3"/>
      <c r="B1373" s="5"/>
      <c r="C1373" s="6"/>
      <c r="D1373" s="42"/>
      <c r="E1373" s="8">
        <f>IF($A1373="VISA",IF($B1373="DÉBITO",$D1373-($D1373*TAXAS!$B$4)),IF($A1373="MASTER",IF($B1373="DÉBITO",$D1373-($D1373*TAXAS!$B$5)),IF($A1373="ELO", IF($B1373="DÉBITO",$D1373-($D1373*TAXAS!$B$6)),IF($A1373="HIPERCARD",IF($B1373="DÉBITO",$D1373-($D1373*TAXAS!$B$7)),IF($A1373="DINERS",IF($B1373="DÉBITO",$D1373-($D1373*TAXAS!$B$8)),IF($A1373="AMERICA EXPRESS",IF($B1373="DÉBITO",$D1373-($D1373*TAXAS!$B$9)),IF($A1373=TAXAS!$A$10,IF($B1373="DÉBITO",$D1373-($D1373*TAXAS!$B$10)), IF($A1373=TAXAS!$A$11,IF($B1373="DÉBITO",$D1373-($D1373*TAXAS!$B$11)), IF($A1373=TAXAS!$A$12,IF($B1373="DÉBITO",$D1373-($D1373*TAXAS!$B$12)), IF($A1373=TAXAS!$A$13,IF($B1373="DÉBITO",$D1373-($D1373*TAXAS!$B$13)), IF($A1373=TAXAS!$A$14,IF($B1373="DÉBITO",$D1373-($D1373*TAXAS!$B$14)), IF($A1373=TAXAS!$A$15,IF($B1373="DÉBITO",$D1373-($D1373*TAXAS!$B$15)), IF($A1373=TAXAS!$A$16,IF($B1373="DÉBITO",$D1373-($D1373*TAXAS!$B$16)), IF($A1373=TAXAS!$A$17,IF($B1373="DÉBITO",$D1373-($D1373*TAXAS!$B$17)), IF($A1373=TAXAS!$A$18,IF($B1373="DÉBITO",$D1373-($D1373*TAXAS!$B$18)), IF($A1373=TAXAS!$A$19,IF($B1373="DÉBITO",$D1373-($D1373*TAXAS!$B$19)), IF($A1373=TAXAS!$A$20,IF($B1373="DÉBITO",$D1373-($D1373*TAXAS!$B$20)), IF($A1373=TAXAS!$A$21,IF($B1373="DÉBITO",$D1373-($D1373*TAXAS!$B$21)), IF($A1373=TAXAS!$A$22,IF($B1373="DÉBITO",$D1373-($D1373*TAXAS!$B$22)), IF($A1373=TAXAS!$A$23,IF($B1373="DÉBITO",$D1373-($D1373*TAXAS!$B$23)), IF($A1373=TAXAS!$A$24,IF($B1373="DÉBITO",$D1373-($D1373*TAXAS!$B$24)), IF($A1373=TAXAS!$A$25,IF($B1373="DÉBITO",$D1373-($D1373*TAXAS!$B$25)), IF($A1373=TAXAS!$A$26,IF($B1373="DÉBITO",$D1373-($D1373*TAXAS!$B$26)), IF($A1373=TAXAS!$A$27,IF($B1373="DÉBITO",$D1373-($D1373*TAXAS!$B$27))))))))))))))))))))))))))/1</f>
        <v>0</v>
      </c>
      <c r="F1373" s="8">
        <f>IF($A1373="VISA",IF($B1373="CRÉDITO",$D1373-($D1373*TAXAS!$C$4)),IF($A1373="MASTER",IF($B1373="CRÉDITO",$D1373-($D1373*TAXAS!$C$5)),IF($A1373="ELO", IF($B1373="CRÉDITO",$D1373-($D1373*TAXAS!$C$6)),IF($A1373="HIPERCARD",IF($B1373="CRÉDITO",$D1373-($D1373*TAXAS!$C$7)),IF($A1373="DINERS",IF($B1373="CRÉDITO",$D1373-($D1373*TAXAS!$C$8)),IF($A1373="AMERICA EXPRESS",IF($B1373="CRÉDITO",$D1373-($D1373*TAXAS!$C$9)),IF($A1373=TAXAS!$A$10,IF($B1373="CRÉDITO",$D1373-($D1373*TAXAS!$C$10)), IF($A1373=TAXAS!$A$11,IF($B1373="CRÉDITO",$D1373-($D1373*TAXAS!$C$11)), IF($A1373=TAXAS!$A$12,IF($B1373="CRÉDITO",$D1373-($D1373*TAXAS!$C$12)), IF($A1373=TAXAS!$A$13,IF($B1373="CRÉDITO",$D1373-($D1373*TAXAS!$C$13)), IF($A1373=TAXAS!$A$14,IF($B1373="CRÉDITO",$D1373-($D1373*TAXAS!$C$14)), IF($A1373=TAXAS!$A$15,IF($B1373="CRÉDITO",$D1373-($D1373*TAXAS!$C$15)), IF($A1373=TAXAS!$A$16,IF($B1373="CRÉDITO",$D1373-($D1373*TAXAS!$C$16)), IF($A1373=TAXAS!$A$17,IF($B1373="CRÉDITO",$D1373-($D1373*TAXAS!$C$17)), IF($A1373=TAXAS!$A$18,IF($B1373="CRÉDITO",$D1373-($D1373*TAXAS!$C$18)), IF($A1373=TAXAS!$A$19,IF($B1373="CRÉDITO",$D1373-($D1373*TAXAS!$C$19)), IF($A1373=TAXAS!$A$20,IF($B1373="CRÉDITO",$D1373-($D1373*TAXAS!$C$20)), IF($A1373=TAXAS!$A$21,IF($B1373="CRÉDITO",$D1373-($D1373*TAXAS!$C$21)), IF($A1373=TAXAS!$A$22,IF($B1373="CRÉDITO",$D1373-($D1373*TAXAS!$C$22)), IF($A1373=TAXAS!$A$23,IF($B1373="CRÉDITO",$D1373-($D1373*TAXAS!$C$23)), IF($A1373=TAXAS!$A$24,IF($B1373="CRÉDITO",$D1373-($D1373*TAXAS!$C$24)), IF($A1373=TAXAS!$A$25,IF($B1373="CRÉDITO",$D1373-($D1373*TAXAS!$C$25)), IF($A1373=TAXAS!$A$26,IF($B1373="CRÉDITO",$D1373-($D1373*TAXAS!$C$26)), IF($A1373=TAXAS!$A$27,IF($B1373="CRÉDITO",$D1373-($D1373*TAXAS!$C$27))))))))))))))))))))))))))/1</f>
        <v>0</v>
      </c>
      <c r="G1373" s="9">
        <f>IF($A1373="VISA",IF($B1373="PARCELADO ATÉ 3X",$D1373-(D1373*TAXAS!$D$4))/3,IF($A1373="MASTER",IF($B1373="PARCELADO ATÉ 3X",$D1373-(D1373*TAXAS!$D$5))/3,IF($A1373="ELO",IF($B1373="PARCELADO ATÉ 3X",$D1373-(D1373*TAXAS!$D$6))/3,IF($A1373="HIPERCARD",IF($B1373="PARCELADO ATÉ 3X",$D1373-(D1373*TAXAS!$D$7))/3,IF($A1373="DINERS",IF($B1373="PARCELADO ATÉ 3X",$D1373-(D1373*TAXAS!$D$8))/3,IF($A1373="AMERICA EXPRESS",IF($B1373="PARCELADO ATÉ 3X",$D1373-(D1373*TAXAS!$D$9))/3,IF($A1373=TAXAS!$A$10,IF($B1373="PARCELADO ATÉ 3X",$D1373-($D1373*TAXAS!$D$10))/3,IF($A1373=TAXAS!$A$11,IF($B1373="PARCELADO ATÉ 3X",$D1373-($D1373*TAXAS!$D$11))/3,IF($A1373=TAXAS!$A$12,IF($B1373="PARCELADO ATÉ 3X",$D1373-($D1373*TAXAS!$D$12))/3,IF($A1373=TAXAS!$A$13,IF($B1373="PARCELADO ATÉ 3X",$D1373-($D1373*TAXAS!$D$13))/3,IF($A1373=TAXAS!$A$14,IF($B1373="PARCELADO ATÉ 3X",$D1373-($D1373*TAXAS!$D$14))/3,IF($A1373=TAXAS!$A$15,IF($B1373="PARCELADO ATÉ 3X",$D1373-($D1373*TAXAS!$D$15))/3,IF($A1373=TAXAS!$A$16,IF($B1373="PARCELADO ATÉ 3X",$D1373-($D1373*TAXAS!$D$16))/3,IF($A1373=TAXAS!$A$17,IF($B1373="PARCELADO ATÉ 3X",$D1373-($D1373*TAXAS!$D$17))/3,IF($A1373=TAXAS!$A$18,IF($B1373="PARCELADO ATÉ 3X",$D1373-($D1373*TAXAS!$D$18))/3,IF($A1373=TAXAS!$A$19,IF($B1373="PARCELADO ATÉ 3X",$D1373-($D1373*TAXAS!$D$19))/3,IF($A1373=TAXAS!$A$20,IF($B1373="PARCELADO ATÉ 3X",$D1373-($D1373*TAXAS!$D$20))/3,IF($A1373=TAXAS!$A$21,IF($B1373="PARCELADO ATÉ 3X",$D1373-($D1373*TAXAS!$D$21))/3,IF($A1373=TAXAS!$A$22,IF($B1373="PARCELADO ATÉ 3X",$D1373-($D1373*TAXAS!$D$22))/3,IF($A1373=TAXAS!$A$23,IF($B1373="PARCELADO ATÉ 3X",$D1373-($D1373*TAXAS!$D$23))/3,IF($A1373=TAXAS!$A$24,IF($B1373="PARCELADO ATÉ 3X",$D1373-($D1373*TAXAS!$D$24))/3,IF($A1373=TAXAS!$A$25,IF($B1373="PARCELADO ATÉ 3X",$D1373-($D1373*TAXAS!$D$25))/3,IF($A1373=TAXAS!$A$26,IF($B1373="PARCELADO ATÉ 3X",$D1373-($D1373*TAXAS!$D$26))/3,IF($A1373=TAXAS!$A$27,IF($B1373="PARCELADO ATÉ 3X",$D1373-($D1373*TAXAS!$D$27))/3))))))))))))))))))))))))/1</f>
        <v>0</v>
      </c>
      <c r="H1373" s="9">
        <f>IF($A1373="VISA",IF($B1373="PARCELADO ATÉ 6X",$D1373-(D1373*TAXAS!$E$4))/6,IF($A1373="MASTER",IF($B1373="PARCELADO ATÉ 6X",$D1373-(D1373*TAXAS!$E$5))/6,IF($A1373="ELO",IF($B1373="PARCELADO ATÉ 6X",$D1373-(D1373*TAXAS!$E$6))/6,IF($A1373="HIPERCARD",IF($B1373="PARCELADO ATÉ 6X",$D1373-(D1373*TAXAS!$E$7))/6,IF($A1373="DINERS",IF($B1373="PARCELADO ATÉ 6X",$D1373-(D1373*TAXAS!$E$8))/6,IF($A1373="AMERICA EXPRESS",IF($B1373="PARCELADO ATÉ 6X",$D1373-(D1373*TAXAS!$E$9))/6,IF($A1373=TAXAS!$A$10,IF($B1373="PARCELADO ATÉ 6X",$D1373-($D1373*TAXAS!$E$10))/6,IF($A1373=TAXAS!$A$11,IF($B1373="PARCELADO ATÉ 6X",$D1373-($D1373*TAXAS!$E$11))/6,IF($A1373=TAXAS!$A$12,IF($B1373="PARCELADO ATÉ 6X",$D1373-($D1373*TAXAS!$E$12))/6,IF($A1373=TAXAS!$A$13,IF($B1373="PARCELADO ATÉ 6X",$D1373-($D1373*TAXAS!$E$13))/6,IF($A1373=TAXAS!$A$14,IF($B1373="PARCELADO ATÉ 6X",$D1373-($D1373*TAXAS!$E$14))/6,IF($A1373=TAXAS!$A$15,IF($B1373="PARCELADO ATÉ 6X",$D1373-($D1373*TAXAS!$E$15))/6,IF($A1373=TAXAS!$A$16,IF($B1373="PARCELADO ATÉ 6X",$D1373-($D1373*TAXAS!$E$16))/6,IF($A1373=TAXAS!$A$17,IF($B1373="PARCELADO ATÉ 6X",$D1373-($D1373*TAXAS!$E$17))/6,IF($A1373=TAXAS!$A$18,IF($B1373="PARCELADO ATÉ 6X",$D1373-($D1373*TAXAS!$E$18))/6,IF($A1373=TAXAS!$A$19,IF($B1373="PARCELADO ATÉ 6X",$D1373-($D1373*TAXAS!$E$19))/6,IF($A1373=TAXAS!$A$20,IF($B1373="PARCELADO ATÉ 6X",$D1373-($D1373*TAXAS!$E$20))/6,IF($A1373=TAXAS!$A$21,IF($B1373="PARCELADO ATÉ 6X",$D1373-($D1373*TAXAS!$E$21))/6,IF($A1373=TAXAS!$A$22,IF($B1373="PARCELADO ATÉ 6X",$D1373-($D1373*TAXAS!$E$22))/6,IF($A1373=TAXAS!$A$23,IF($B1373="PARCELADO ATÉ 6X",$D1373-($D1373*TAXAS!$E$23))/6,IF($A1373=TAXAS!$A$24,IF($B1373="PARCELADO ATÉ 6X",$D1373-($D1373*TAXAS!$E$24))/6,IF($A1373=TAXAS!$A$25,IF($B1373="PARCELADO ATÉ 6X",$D1373-($D1373*TAXAS!$E$25))/6,IF($A1373=TAXAS!$A$26,IF($B1373="PARCELADO ATÉ 6X",$D1373-($D1373*TAXAS!$E$26))/6,IF($A1373=TAXAS!$A$27,IF($B1373="PARCELADO ATÉ 6X",$D1373-($D1373*TAXAS!$E$27))/6))))))))))))))))))))))))/1</f>
        <v>0</v>
      </c>
      <c r="I1373" s="9">
        <f>IF($A1373="VISA",IF($B1373="PARCELADO ATÉ 12X",$D1373-(D1373*TAXAS!$F$4))/12,IF($A1373="MASTER",IF($B1373="PARCELADO ATÉ 12X",$D1373-(D1373*TAXAS!$F$5))/12,IF($A1373="ELO",IF($B1373="PARCELADO ATÉ 12X",$D1373-(D1373*TAXAS!$F$6))/12,IF($A1373="HIPERCARD",IF($B1373="PARCELADO ATÉ 12X",$D1373-(D1373*TAXAS!$F$7))/12,IF($A1373="DINERS",IF($B1373="PARCELADO ATÉ 12X",$D1373-(D1373*TAXAS!$F$8))/12,IF($A1373="AMERICA EXPRESS",IF($B1373="PARCELADO ATÉ 12X",$D1373-(D1373*TAXAS!$F$9))/12,IF($A1373=TAXAS!$A$10,IF($B1373="PARCELADO ATÉ 12X",$D1373-($D1373*TAXAS!$F$10))/12,IF($A1373=TAXAS!$A$11,IF($B1373="PARCELADO ATÉ 12X",$D1373-($D1373*TAXAS!$F$11))/12,IF($A1373=TAXAS!$A$12,IF($B1373="PARCELADO ATÉ 12X",$D1373-($D1373*TAXAS!$F$12))/12,IF($A1373=TAXAS!$A$13,IF($B1373="PARCELADO ATÉ 12X",$D1373-($D1373*TAXAS!$F$13))/12,IF($A1373=TAXAS!$A$14,IF($B1373="PARCELADO ATÉ 12X",$D1373-($D1373*TAXAS!$F$14))/12,IF($A1373=TAXAS!$A$15,IF($B1373="PARCELADO ATÉ 12X",$D1373-($D1373*TAXAS!$F$15))/12,IF($A1373=TAXAS!$A$16,IF($B1373="PARCELADO ATÉ 12X",$D1373-($D1373*TAXAS!$F$16))/12,IF($A1373=TAXAS!$A$17,IF($B1373="PARCELADO ATÉ 12X",$D1373-($D1373*TAXAS!$F$17))/12,IF($A1373=TAXAS!$A$18,IF($B1373="PARCELADO ATÉ 12X",$D1373-($D1373*TAXAS!$F$18))/12,IF($A1373=TAXAS!$A$19,IF($B1373="PARCELADO ATÉ 12X",$D1373-($D1373*TAXAS!$F$19))/12,IF($A1373=TAXAS!$A$20,IF($B1373="PARCELADO ATÉ 12X",$D1373-($D1373*TAXAS!$F$20))/12,IF($A1373=TAXAS!$A$21,IF($B1373="PARCELADO ATÉ 12X",$D1373-($D1373*TAXAS!$F$21))/12,IF($A1373=TAXAS!$A$22,IF($B1373="PARCELADO ATÉ 12X",$D1373-($D1373*TAXAS!$F$22))/12,IF($A1373=TAXAS!$A$23,IF($B1373="PARCELADO ATÉ 12X",$D1373-($D1373*TAXAS!$F$23))/12,IF($A1373=TAXAS!$A$24,IF($B1373="PARCELADO ATÉ 12X",$D1373-($D1373*TAXAS!$F$24))/12,IF($A1373=TAXAS!$A$25,IF($B1373="PARCELADO ATÉ 12X",$D1373-($D1373*TAXAS!$F$25))/12,IF($A1373=TAXAS!$A$26,IF($B1373="PARCELADO ATÉ 12X",$D1373-($D1373*TAXAS!$F$26))/12,IF($A1373=TAXAS!$A$27,IF($B1373="PARCELADO ATÉ 12X",$D1373-($D1373*TAXAS!$F$27))/12))))))))))))))))))))))))/1</f>
        <v>0</v>
      </c>
      <c r="J1373" s="8">
        <f t="shared" si="0"/>
        <v>0</v>
      </c>
      <c r="K1373" s="10" t="b">
        <f>IF($B1373="PARCELADO ATÉ 3X",($D1373-($D1373*TAXAS!$D$4))-$J1373)</f>
        <v>0</v>
      </c>
      <c r="L1373" s="10" t="b">
        <f>IF($B1373="PARCELADO ATÉ 6X",($D1373-($D1373*TAXAS!$E$4))-$J1373)</f>
        <v>0</v>
      </c>
      <c r="M1373" s="10" t="b">
        <f>IF($B1373="PARCELADO ATÉ 12X",($D1373-($D1373*TAXAS!$F$4))-$J1373)</f>
        <v>0</v>
      </c>
      <c r="N1373" s="8">
        <f t="shared" si="1"/>
        <v>0</v>
      </c>
      <c r="O1373" s="10">
        <f t="shared" si="2"/>
        <v>0</v>
      </c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</row>
    <row r="1374" spans="1:31" ht="15.75" customHeight="1" x14ac:dyDescent="0.2">
      <c r="A1374" s="3"/>
      <c r="B1374" s="5"/>
      <c r="C1374" s="6"/>
      <c r="D1374" s="42"/>
      <c r="E1374" s="8">
        <f>IF($A1374="VISA",IF($B1374="DÉBITO",$D1374-($D1374*TAXAS!$B$4)),IF($A1374="MASTER",IF($B1374="DÉBITO",$D1374-($D1374*TAXAS!$B$5)),IF($A1374="ELO", IF($B1374="DÉBITO",$D1374-($D1374*TAXAS!$B$6)),IF($A1374="HIPERCARD",IF($B1374="DÉBITO",$D1374-($D1374*TAXAS!$B$7)),IF($A1374="DINERS",IF($B1374="DÉBITO",$D1374-($D1374*TAXAS!$B$8)),IF($A1374="AMERICA EXPRESS",IF($B1374="DÉBITO",$D1374-($D1374*TAXAS!$B$9)),IF($A1374=TAXAS!$A$10,IF($B1374="DÉBITO",$D1374-($D1374*TAXAS!$B$10)), IF($A1374=TAXAS!$A$11,IF($B1374="DÉBITO",$D1374-($D1374*TAXAS!$B$11)), IF($A1374=TAXAS!$A$12,IF($B1374="DÉBITO",$D1374-($D1374*TAXAS!$B$12)), IF($A1374=TAXAS!$A$13,IF($B1374="DÉBITO",$D1374-($D1374*TAXAS!$B$13)), IF($A1374=TAXAS!$A$14,IF($B1374="DÉBITO",$D1374-($D1374*TAXAS!$B$14)), IF($A1374=TAXAS!$A$15,IF($B1374="DÉBITO",$D1374-($D1374*TAXAS!$B$15)), IF($A1374=TAXAS!$A$16,IF($B1374="DÉBITO",$D1374-($D1374*TAXAS!$B$16)), IF($A1374=TAXAS!$A$17,IF($B1374="DÉBITO",$D1374-($D1374*TAXAS!$B$17)), IF($A1374=TAXAS!$A$18,IF($B1374="DÉBITO",$D1374-($D1374*TAXAS!$B$18)), IF($A1374=TAXAS!$A$19,IF($B1374="DÉBITO",$D1374-($D1374*TAXAS!$B$19)), IF($A1374=TAXAS!$A$20,IF($B1374="DÉBITO",$D1374-($D1374*TAXAS!$B$20)), IF($A1374=TAXAS!$A$21,IF($B1374="DÉBITO",$D1374-($D1374*TAXAS!$B$21)), IF($A1374=TAXAS!$A$22,IF($B1374="DÉBITO",$D1374-($D1374*TAXAS!$B$22)), IF($A1374=TAXAS!$A$23,IF($B1374="DÉBITO",$D1374-($D1374*TAXAS!$B$23)), IF($A1374=TAXAS!$A$24,IF($B1374="DÉBITO",$D1374-($D1374*TAXAS!$B$24)), IF($A1374=TAXAS!$A$25,IF($B1374="DÉBITO",$D1374-($D1374*TAXAS!$B$25)), IF($A1374=TAXAS!$A$26,IF($B1374="DÉBITO",$D1374-($D1374*TAXAS!$B$26)), IF($A1374=TAXAS!$A$27,IF($B1374="DÉBITO",$D1374-($D1374*TAXAS!$B$27))))))))))))))))))))))))))/1</f>
        <v>0</v>
      </c>
      <c r="F1374" s="8">
        <f>IF($A1374="VISA",IF($B1374="CRÉDITO",$D1374-($D1374*TAXAS!$C$4)),IF($A1374="MASTER",IF($B1374="CRÉDITO",$D1374-($D1374*TAXAS!$C$5)),IF($A1374="ELO", IF($B1374="CRÉDITO",$D1374-($D1374*TAXAS!$C$6)),IF($A1374="HIPERCARD",IF($B1374="CRÉDITO",$D1374-($D1374*TAXAS!$C$7)),IF($A1374="DINERS",IF($B1374="CRÉDITO",$D1374-($D1374*TAXAS!$C$8)),IF($A1374="AMERICA EXPRESS",IF($B1374="CRÉDITO",$D1374-($D1374*TAXAS!$C$9)),IF($A1374=TAXAS!$A$10,IF($B1374="CRÉDITO",$D1374-($D1374*TAXAS!$C$10)), IF($A1374=TAXAS!$A$11,IF($B1374="CRÉDITO",$D1374-($D1374*TAXAS!$C$11)), IF($A1374=TAXAS!$A$12,IF($B1374="CRÉDITO",$D1374-($D1374*TAXAS!$C$12)), IF($A1374=TAXAS!$A$13,IF($B1374="CRÉDITO",$D1374-($D1374*TAXAS!$C$13)), IF($A1374=TAXAS!$A$14,IF($B1374="CRÉDITO",$D1374-($D1374*TAXAS!$C$14)), IF($A1374=TAXAS!$A$15,IF($B1374="CRÉDITO",$D1374-($D1374*TAXAS!$C$15)), IF($A1374=TAXAS!$A$16,IF($B1374="CRÉDITO",$D1374-($D1374*TAXAS!$C$16)), IF($A1374=TAXAS!$A$17,IF($B1374="CRÉDITO",$D1374-($D1374*TAXAS!$C$17)), IF($A1374=TAXAS!$A$18,IF($B1374="CRÉDITO",$D1374-($D1374*TAXAS!$C$18)), IF($A1374=TAXAS!$A$19,IF($B1374="CRÉDITO",$D1374-($D1374*TAXAS!$C$19)), IF($A1374=TAXAS!$A$20,IF($B1374="CRÉDITO",$D1374-($D1374*TAXAS!$C$20)), IF($A1374=TAXAS!$A$21,IF($B1374="CRÉDITO",$D1374-($D1374*TAXAS!$C$21)), IF($A1374=TAXAS!$A$22,IF($B1374="CRÉDITO",$D1374-($D1374*TAXAS!$C$22)), IF($A1374=TAXAS!$A$23,IF($B1374="CRÉDITO",$D1374-($D1374*TAXAS!$C$23)), IF($A1374=TAXAS!$A$24,IF($B1374="CRÉDITO",$D1374-($D1374*TAXAS!$C$24)), IF($A1374=TAXAS!$A$25,IF($B1374="CRÉDITO",$D1374-($D1374*TAXAS!$C$25)), IF($A1374=TAXAS!$A$26,IF($B1374="CRÉDITO",$D1374-($D1374*TAXAS!$C$26)), IF($A1374=TAXAS!$A$27,IF($B1374="CRÉDITO",$D1374-($D1374*TAXAS!$C$27))))))))))))))))))))))))))/1</f>
        <v>0</v>
      </c>
      <c r="G1374" s="9">
        <f>IF($A1374="VISA",IF($B1374="PARCELADO ATÉ 3X",$D1374-(D1374*TAXAS!$D$4))/3,IF($A1374="MASTER",IF($B1374="PARCELADO ATÉ 3X",$D1374-(D1374*TAXAS!$D$5))/3,IF($A1374="ELO",IF($B1374="PARCELADO ATÉ 3X",$D1374-(D1374*TAXAS!$D$6))/3,IF($A1374="HIPERCARD",IF($B1374="PARCELADO ATÉ 3X",$D1374-(D1374*TAXAS!$D$7))/3,IF($A1374="DINERS",IF($B1374="PARCELADO ATÉ 3X",$D1374-(D1374*TAXAS!$D$8))/3,IF($A1374="AMERICA EXPRESS",IF($B1374="PARCELADO ATÉ 3X",$D1374-(D1374*TAXAS!$D$9))/3,IF($A1374=TAXAS!$A$10,IF($B1374="PARCELADO ATÉ 3X",$D1374-($D1374*TAXAS!$D$10))/3,IF($A1374=TAXAS!$A$11,IF($B1374="PARCELADO ATÉ 3X",$D1374-($D1374*TAXAS!$D$11))/3,IF($A1374=TAXAS!$A$12,IF($B1374="PARCELADO ATÉ 3X",$D1374-($D1374*TAXAS!$D$12))/3,IF($A1374=TAXAS!$A$13,IF($B1374="PARCELADO ATÉ 3X",$D1374-($D1374*TAXAS!$D$13))/3,IF($A1374=TAXAS!$A$14,IF($B1374="PARCELADO ATÉ 3X",$D1374-($D1374*TAXAS!$D$14))/3,IF($A1374=TAXAS!$A$15,IF($B1374="PARCELADO ATÉ 3X",$D1374-($D1374*TAXAS!$D$15))/3,IF($A1374=TAXAS!$A$16,IF($B1374="PARCELADO ATÉ 3X",$D1374-($D1374*TAXAS!$D$16))/3,IF($A1374=TAXAS!$A$17,IF($B1374="PARCELADO ATÉ 3X",$D1374-($D1374*TAXAS!$D$17))/3,IF($A1374=TAXAS!$A$18,IF($B1374="PARCELADO ATÉ 3X",$D1374-($D1374*TAXAS!$D$18))/3,IF($A1374=TAXAS!$A$19,IF($B1374="PARCELADO ATÉ 3X",$D1374-($D1374*TAXAS!$D$19))/3,IF($A1374=TAXAS!$A$20,IF($B1374="PARCELADO ATÉ 3X",$D1374-($D1374*TAXAS!$D$20))/3,IF($A1374=TAXAS!$A$21,IF($B1374="PARCELADO ATÉ 3X",$D1374-($D1374*TAXAS!$D$21))/3,IF($A1374=TAXAS!$A$22,IF($B1374="PARCELADO ATÉ 3X",$D1374-($D1374*TAXAS!$D$22))/3,IF($A1374=TAXAS!$A$23,IF($B1374="PARCELADO ATÉ 3X",$D1374-($D1374*TAXAS!$D$23))/3,IF($A1374=TAXAS!$A$24,IF($B1374="PARCELADO ATÉ 3X",$D1374-($D1374*TAXAS!$D$24))/3,IF($A1374=TAXAS!$A$25,IF($B1374="PARCELADO ATÉ 3X",$D1374-($D1374*TAXAS!$D$25))/3,IF($A1374=TAXAS!$A$26,IF($B1374="PARCELADO ATÉ 3X",$D1374-($D1374*TAXAS!$D$26))/3,IF($A1374=TAXAS!$A$27,IF($B1374="PARCELADO ATÉ 3X",$D1374-($D1374*TAXAS!$D$27))/3))))))))))))))))))))))))/1</f>
        <v>0</v>
      </c>
      <c r="H1374" s="9">
        <f>IF($A1374="VISA",IF($B1374="PARCELADO ATÉ 6X",$D1374-(D1374*TAXAS!$E$4))/6,IF($A1374="MASTER",IF($B1374="PARCELADO ATÉ 6X",$D1374-(D1374*TAXAS!$E$5))/6,IF($A1374="ELO",IF($B1374="PARCELADO ATÉ 6X",$D1374-(D1374*TAXAS!$E$6))/6,IF($A1374="HIPERCARD",IF($B1374="PARCELADO ATÉ 6X",$D1374-(D1374*TAXAS!$E$7))/6,IF($A1374="DINERS",IF($B1374="PARCELADO ATÉ 6X",$D1374-(D1374*TAXAS!$E$8))/6,IF($A1374="AMERICA EXPRESS",IF($B1374="PARCELADO ATÉ 6X",$D1374-(D1374*TAXAS!$E$9))/6,IF($A1374=TAXAS!$A$10,IF($B1374="PARCELADO ATÉ 6X",$D1374-($D1374*TAXAS!$E$10))/6,IF($A1374=TAXAS!$A$11,IF($B1374="PARCELADO ATÉ 6X",$D1374-($D1374*TAXAS!$E$11))/6,IF($A1374=TAXAS!$A$12,IF($B1374="PARCELADO ATÉ 6X",$D1374-($D1374*TAXAS!$E$12))/6,IF($A1374=TAXAS!$A$13,IF($B1374="PARCELADO ATÉ 6X",$D1374-($D1374*TAXAS!$E$13))/6,IF($A1374=TAXAS!$A$14,IF($B1374="PARCELADO ATÉ 6X",$D1374-($D1374*TAXAS!$E$14))/6,IF($A1374=TAXAS!$A$15,IF($B1374="PARCELADO ATÉ 6X",$D1374-($D1374*TAXAS!$E$15))/6,IF($A1374=TAXAS!$A$16,IF($B1374="PARCELADO ATÉ 6X",$D1374-($D1374*TAXAS!$E$16))/6,IF($A1374=TAXAS!$A$17,IF($B1374="PARCELADO ATÉ 6X",$D1374-($D1374*TAXAS!$E$17))/6,IF($A1374=TAXAS!$A$18,IF($B1374="PARCELADO ATÉ 6X",$D1374-($D1374*TAXAS!$E$18))/6,IF($A1374=TAXAS!$A$19,IF($B1374="PARCELADO ATÉ 6X",$D1374-($D1374*TAXAS!$E$19))/6,IF($A1374=TAXAS!$A$20,IF($B1374="PARCELADO ATÉ 6X",$D1374-($D1374*TAXAS!$E$20))/6,IF($A1374=TAXAS!$A$21,IF($B1374="PARCELADO ATÉ 6X",$D1374-($D1374*TAXAS!$E$21))/6,IF($A1374=TAXAS!$A$22,IF($B1374="PARCELADO ATÉ 6X",$D1374-($D1374*TAXAS!$E$22))/6,IF($A1374=TAXAS!$A$23,IF($B1374="PARCELADO ATÉ 6X",$D1374-($D1374*TAXAS!$E$23))/6,IF($A1374=TAXAS!$A$24,IF($B1374="PARCELADO ATÉ 6X",$D1374-($D1374*TAXAS!$E$24))/6,IF($A1374=TAXAS!$A$25,IF($B1374="PARCELADO ATÉ 6X",$D1374-($D1374*TAXAS!$E$25))/6,IF($A1374=TAXAS!$A$26,IF($B1374="PARCELADO ATÉ 6X",$D1374-($D1374*TAXAS!$E$26))/6,IF($A1374=TAXAS!$A$27,IF($B1374="PARCELADO ATÉ 6X",$D1374-($D1374*TAXAS!$E$27))/6))))))))))))))))))))))))/1</f>
        <v>0</v>
      </c>
      <c r="I1374" s="9">
        <f>IF($A1374="VISA",IF($B1374="PARCELADO ATÉ 12X",$D1374-(D1374*TAXAS!$F$4))/12,IF($A1374="MASTER",IF($B1374="PARCELADO ATÉ 12X",$D1374-(D1374*TAXAS!$F$5))/12,IF($A1374="ELO",IF($B1374="PARCELADO ATÉ 12X",$D1374-(D1374*TAXAS!$F$6))/12,IF($A1374="HIPERCARD",IF($B1374="PARCELADO ATÉ 12X",$D1374-(D1374*TAXAS!$F$7))/12,IF($A1374="DINERS",IF($B1374="PARCELADO ATÉ 12X",$D1374-(D1374*TAXAS!$F$8))/12,IF($A1374="AMERICA EXPRESS",IF($B1374="PARCELADO ATÉ 12X",$D1374-(D1374*TAXAS!$F$9))/12,IF($A1374=TAXAS!$A$10,IF($B1374="PARCELADO ATÉ 12X",$D1374-($D1374*TAXAS!$F$10))/12,IF($A1374=TAXAS!$A$11,IF($B1374="PARCELADO ATÉ 12X",$D1374-($D1374*TAXAS!$F$11))/12,IF($A1374=TAXAS!$A$12,IF($B1374="PARCELADO ATÉ 12X",$D1374-($D1374*TAXAS!$F$12))/12,IF($A1374=TAXAS!$A$13,IF($B1374="PARCELADO ATÉ 12X",$D1374-($D1374*TAXAS!$F$13))/12,IF($A1374=TAXAS!$A$14,IF($B1374="PARCELADO ATÉ 12X",$D1374-($D1374*TAXAS!$F$14))/12,IF($A1374=TAXAS!$A$15,IF($B1374="PARCELADO ATÉ 12X",$D1374-($D1374*TAXAS!$F$15))/12,IF($A1374=TAXAS!$A$16,IF($B1374="PARCELADO ATÉ 12X",$D1374-($D1374*TAXAS!$F$16))/12,IF($A1374=TAXAS!$A$17,IF($B1374="PARCELADO ATÉ 12X",$D1374-($D1374*TAXAS!$F$17))/12,IF($A1374=TAXAS!$A$18,IF($B1374="PARCELADO ATÉ 12X",$D1374-($D1374*TAXAS!$F$18))/12,IF($A1374=TAXAS!$A$19,IF($B1374="PARCELADO ATÉ 12X",$D1374-($D1374*TAXAS!$F$19))/12,IF($A1374=TAXAS!$A$20,IF($B1374="PARCELADO ATÉ 12X",$D1374-($D1374*TAXAS!$F$20))/12,IF($A1374=TAXAS!$A$21,IF($B1374="PARCELADO ATÉ 12X",$D1374-($D1374*TAXAS!$F$21))/12,IF($A1374=TAXAS!$A$22,IF($B1374="PARCELADO ATÉ 12X",$D1374-($D1374*TAXAS!$F$22))/12,IF($A1374=TAXAS!$A$23,IF($B1374="PARCELADO ATÉ 12X",$D1374-($D1374*TAXAS!$F$23))/12,IF($A1374=TAXAS!$A$24,IF($B1374="PARCELADO ATÉ 12X",$D1374-($D1374*TAXAS!$F$24))/12,IF($A1374=TAXAS!$A$25,IF($B1374="PARCELADO ATÉ 12X",$D1374-($D1374*TAXAS!$F$25))/12,IF($A1374=TAXAS!$A$26,IF($B1374="PARCELADO ATÉ 12X",$D1374-($D1374*TAXAS!$F$26))/12,IF($A1374=TAXAS!$A$27,IF($B1374="PARCELADO ATÉ 12X",$D1374-($D1374*TAXAS!$F$27))/12))))))))))))))))))))))))/1</f>
        <v>0</v>
      </c>
      <c r="J1374" s="8">
        <f t="shared" si="0"/>
        <v>0</v>
      </c>
      <c r="K1374" s="10" t="b">
        <f>IF($B1374="PARCELADO ATÉ 3X",($D1374-($D1374*TAXAS!$D$4))-$J1374)</f>
        <v>0</v>
      </c>
      <c r="L1374" s="10" t="b">
        <f>IF($B1374="PARCELADO ATÉ 6X",($D1374-($D1374*TAXAS!$E$4))-$J1374)</f>
        <v>0</v>
      </c>
      <c r="M1374" s="10" t="b">
        <f>IF($B1374="PARCELADO ATÉ 12X",($D1374-($D1374*TAXAS!$F$4))-$J1374)</f>
        <v>0</v>
      </c>
      <c r="N1374" s="8">
        <f t="shared" si="1"/>
        <v>0</v>
      </c>
      <c r="O1374" s="10">
        <f t="shared" si="2"/>
        <v>0</v>
      </c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</row>
    <row r="1375" spans="1:31" ht="15.75" customHeight="1" x14ac:dyDescent="0.2">
      <c r="A1375" s="3"/>
      <c r="B1375" s="5"/>
      <c r="C1375" s="6"/>
      <c r="D1375" s="42"/>
      <c r="E1375" s="8">
        <f>IF($A1375="VISA",IF($B1375="DÉBITO",$D1375-($D1375*TAXAS!$B$4)),IF($A1375="MASTER",IF($B1375="DÉBITO",$D1375-($D1375*TAXAS!$B$5)),IF($A1375="ELO", IF($B1375="DÉBITO",$D1375-($D1375*TAXAS!$B$6)),IF($A1375="HIPERCARD",IF($B1375="DÉBITO",$D1375-($D1375*TAXAS!$B$7)),IF($A1375="DINERS",IF($B1375="DÉBITO",$D1375-($D1375*TAXAS!$B$8)),IF($A1375="AMERICA EXPRESS",IF($B1375="DÉBITO",$D1375-($D1375*TAXAS!$B$9)),IF($A1375=TAXAS!$A$10,IF($B1375="DÉBITO",$D1375-($D1375*TAXAS!$B$10)), IF($A1375=TAXAS!$A$11,IF($B1375="DÉBITO",$D1375-($D1375*TAXAS!$B$11)), IF($A1375=TAXAS!$A$12,IF($B1375="DÉBITO",$D1375-($D1375*TAXAS!$B$12)), IF($A1375=TAXAS!$A$13,IF($B1375="DÉBITO",$D1375-($D1375*TAXAS!$B$13)), IF($A1375=TAXAS!$A$14,IF($B1375="DÉBITO",$D1375-($D1375*TAXAS!$B$14)), IF($A1375=TAXAS!$A$15,IF($B1375="DÉBITO",$D1375-($D1375*TAXAS!$B$15)), IF($A1375=TAXAS!$A$16,IF($B1375="DÉBITO",$D1375-($D1375*TAXAS!$B$16)), IF($A1375=TAXAS!$A$17,IF($B1375="DÉBITO",$D1375-($D1375*TAXAS!$B$17)), IF($A1375=TAXAS!$A$18,IF($B1375="DÉBITO",$D1375-($D1375*TAXAS!$B$18)), IF($A1375=TAXAS!$A$19,IF($B1375="DÉBITO",$D1375-($D1375*TAXAS!$B$19)), IF($A1375=TAXAS!$A$20,IF($B1375="DÉBITO",$D1375-($D1375*TAXAS!$B$20)), IF($A1375=TAXAS!$A$21,IF($B1375="DÉBITO",$D1375-($D1375*TAXAS!$B$21)), IF($A1375=TAXAS!$A$22,IF($B1375="DÉBITO",$D1375-($D1375*TAXAS!$B$22)), IF($A1375=TAXAS!$A$23,IF($B1375="DÉBITO",$D1375-($D1375*TAXAS!$B$23)), IF($A1375=TAXAS!$A$24,IF($B1375="DÉBITO",$D1375-($D1375*TAXAS!$B$24)), IF($A1375=TAXAS!$A$25,IF($B1375="DÉBITO",$D1375-($D1375*TAXAS!$B$25)), IF($A1375=TAXAS!$A$26,IF($B1375="DÉBITO",$D1375-($D1375*TAXAS!$B$26)), IF($A1375=TAXAS!$A$27,IF($B1375="DÉBITO",$D1375-($D1375*TAXAS!$B$27))))))))))))))))))))))))))/1</f>
        <v>0</v>
      </c>
      <c r="F1375" s="8">
        <f>IF($A1375="VISA",IF($B1375="CRÉDITO",$D1375-($D1375*TAXAS!$C$4)),IF($A1375="MASTER",IF($B1375="CRÉDITO",$D1375-($D1375*TAXAS!$C$5)),IF($A1375="ELO", IF($B1375="CRÉDITO",$D1375-($D1375*TAXAS!$C$6)),IF($A1375="HIPERCARD",IF($B1375="CRÉDITO",$D1375-($D1375*TAXAS!$C$7)),IF($A1375="DINERS",IF($B1375="CRÉDITO",$D1375-($D1375*TAXAS!$C$8)),IF($A1375="AMERICA EXPRESS",IF($B1375="CRÉDITO",$D1375-($D1375*TAXAS!$C$9)),IF($A1375=TAXAS!$A$10,IF($B1375="CRÉDITO",$D1375-($D1375*TAXAS!$C$10)), IF($A1375=TAXAS!$A$11,IF($B1375="CRÉDITO",$D1375-($D1375*TAXAS!$C$11)), IF($A1375=TAXAS!$A$12,IF($B1375="CRÉDITO",$D1375-($D1375*TAXAS!$C$12)), IF($A1375=TAXAS!$A$13,IF($B1375="CRÉDITO",$D1375-($D1375*TAXAS!$C$13)), IF($A1375=TAXAS!$A$14,IF($B1375="CRÉDITO",$D1375-($D1375*TAXAS!$C$14)), IF($A1375=TAXAS!$A$15,IF($B1375="CRÉDITO",$D1375-($D1375*TAXAS!$C$15)), IF($A1375=TAXAS!$A$16,IF($B1375="CRÉDITO",$D1375-($D1375*TAXAS!$C$16)), IF($A1375=TAXAS!$A$17,IF($B1375="CRÉDITO",$D1375-($D1375*TAXAS!$C$17)), IF($A1375=TAXAS!$A$18,IF($B1375="CRÉDITO",$D1375-($D1375*TAXAS!$C$18)), IF($A1375=TAXAS!$A$19,IF($B1375="CRÉDITO",$D1375-($D1375*TAXAS!$C$19)), IF($A1375=TAXAS!$A$20,IF($B1375="CRÉDITO",$D1375-($D1375*TAXAS!$C$20)), IF($A1375=TAXAS!$A$21,IF($B1375="CRÉDITO",$D1375-($D1375*TAXAS!$C$21)), IF($A1375=TAXAS!$A$22,IF($B1375="CRÉDITO",$D1375-($D1375*TAXAS!$C$22)), IF($A1375=TAXAS!$A$23,IF($B1375="CRÉDITO",$D1375-($D1375*TAXAS!$C$23)), IF($A1375=TAXAS!$A$24,IF($B1375="CRÉDITO",$D1375-($D1375*TAXAS!$C$24)), IF($A1375=TAXAS!$A$25,IF($B1375="CRÉDITO",$D1375-($D1375*TAXAS!$C$25)), IF($A1375=TAXAS!$A$26,IF($B1375="CRÉDITO",$D1375-($D1375*TAXAS!$C$26)), IF($A1375=TAXAS!$A$27,IF($B1375="CRÉDITO",$D1375-($D1375*TAXAS!$C$27))))))))))))))))))))))))))/1</f>
        <v>0</v>
      </c>
      <c r="G1375" s="9">
        <f>IF($A1375="VISA",IF($B1375="PARCELADO ATÉ 3X",$D1375-(D1375*TAXAS!$D$4))/3,IF($A1375="MASTER",IF($B1375="PARCELADO ATÉ 3X",$D1375-(D1375*TAXAS!$D$5))/3,IF($A1375="ELO",IF($B1375="PARCELADO ATÉ 3X",$D1375-(D1375*TAXAS!$D$6))/3,IF($A1375="HIPERCARD",IF($B1375="PARCELADO ATÉ 3X",$D1375-(D1375*TAXAS!$D$7))/3,IF($A1375="DINERS",IF($B1375="PARCELADO ATÉ 3X",$D1375-(D1375*TAXAS!$D$8))/3,IF($A1375="AMERICA EXPRESS",IF($B1375="PARCELADO ATÉ 3X",$D1375-(D1375*TAXAS!$D$9))/3,IF($A1375=TAXAS!$A$10,IF($B1375="PARCELADO ATÉ 3X",$D1375-($D1375*TAXAS!$D$10))/3,IF($A1375=TAXAS!$A$11,IF($B1375="PARCELADO ATÉ 3X",$D1375-($D1375*TAXAS!$D$11))/3,IF($A1375=TAXAS!$A$12,IF($B1375="PARCELADO ATÉ 3X",$D1375-($D1375*TAXAS!$D$12))/3,IF($A1375=TAXAS!$A$13,IF($B1375="PARCELADO ATÉ 3X",$D1375-($D1375*TAXAS!$D$13))/3,IF($A1375=TAXAS!$A$14,IF($B1375="PARCELADO ATÉ 3X",$D1375-($D1375*TAXAS!$D$14))/3,IF($A1375=TAXAS!$A$15,IF($B1375="PARCELADO ATÉ 3X",$D1375-($D1375*TAXAS!$D$15))/3,IF($A1375=TAXAS!$A$16,IF($B1375="PARCELADO ATÉ 3X",$D1375-($D1375*TAXAS!$D$16))/3,IF($A1375=TAXAS!$A$17,IF($B1375="PARCELADO ATÉ 3X",$D1375-($D1375*TAXAS!$D$17))/3,IF($A1375=TAXAS!$A$18,IF($B1375="PARCELADO ATÉ 3X",$D1375-($D1375*TAXAS!$D$18))/3,IF($A1375=TAXAS!$A$19,IF($B1375="PARCELADO ATÉ 3X",$D1375-($D1375*TAXAS!$D$19))/3,IF($A1375=TAXAS!$A$20,IF($B1375="PARCELADO ATÉ 3X",$D1375-($D1375*TAXAS!$D$20))/3,IF($A1375=TAXAS!$A$21,IF($B1375="PARCELADO ATÉ 3X",$D1375-($D1375*TAXAS!$D$21))/3,IF($A1375=TAXAS!$A$22,IF($B1375="PARCELADO ATÉ 3X",$D1375-($D1375*TAXAS!$D$22))/3,IF($A1375=TAXAS!$A$23,IF($B1375="PARCELADO ATÉ 3X",$D1375-($D1375*TAXAS!$D$23))/3,IF($A1375=TAXAS!$A$24,IF($B1375="PARCELADO ATÉ 3X",$D1375-($D1375*TAXAS!$D$24))/3,IF($A1375=TAXAS!$A$25,IF($B1375="PARCELADO ATÉ 3X",$D1375-($D1375*TAXAS!$D$25))/3,IF($A1375=TAXAS!$A$26,IF($B1375="PARCELADO ATÉ 3X",$D1375-($D1375*TAXAS!$D$26))/3,IF($A1375=TAXAS!$A$27,IF($B1375="PARCELADO ATÉ 3X",$D1375-($D1375*TAXAS!$D$27))/3))))))))))))))))))))))))/1</f>
        <v>0</v>
      </c>
      <c r="H1375" s="9">
        <f>IF($A1375="VISA",IF($B1375="PARCELADO ATÉ 6X",$D1375-(D1375*TAXAS!$E$4))/6,IF($A1375="MASTER",IF($B1375="PARCELADO ATÉ 6X",$D1375-(D1375*TAXAS!$E$5))/6,IF($A1375="ELO",IF($B1375="PARCELADO ATÉ 6X",$D1375-(D1375*TAXAS!$E$6))/6,IF($A1375="HIPERCARD",IF($B1375="PARCELADO ATÉ 6X",$D1375-(D1375*TAXAS!$E$7))/6,IF($A1375="DINERS",IF($B1375="PARCELADO ATÉ 6X",$D1375-(D1375*TAXAS!$E$8))/6,IF($A1375="AMERICA EXPRESS",IF($B1375="PARCELADO ATÉ 6X",$D1375-(D1375*TAXAS!$E$9))/6,IF($A1375=TAXAS!$A$10,IF($B1375="PARCELADO ATÉ 6X",$D1375-($D1375*TAXAS!$E$10))/6,IF($A1375=TAXAS!$A$11,IF($B1375="PARCELADO ATÉ 6X",$D1375-($D1375*TAXAS!$E$11))/6,IF($A1375=TAXAS!$A$12,IF($B1375="PARCELADO ATÉ 6X",$D1375-($D1375*TAXAS!$E$12))/6,IF($A1375=TAXAS!$A$13,IF($B1375="PARCELADO ATÉ 6X",$D1375-($D1375*TAXAS!$E$13))/6,IF($A1375=TAXAS!$A$14,IF($B1375="PARCELADO ATÉ 6X",$D1375-($D1375*TAXAS!$E$14))/6,IF($A1375=TAXAS!$A$15,IF($B1375="PARCELADO ATÉ 6X",$D1375-($D1375*TAXAS!$E$15))/6,IF($A1375=TAXAS!$A$16,IF($B1375="PARCELADO ATÉ 6X",$D1375-($D1375*TAXAS!$E$16))/6,IF($A1375=TAXAS!$A$17,IF($B1375="PARCELADO ATÉ 6X",$D1375-($D1375*TAXAS!$E$17))/6,IF($A1375=TAXAS!$A$18,IF($B1375="PARCELADO ATÉ 6X",$D1375-($D1375*TAXAS!$E$18))/6,IF($A1375=TAXAS!$A$19,IF($B1375="PARCELADO ATÉ 6X",$D1375-($D1375*TAXAS!$E$19))/6,IF($A1375=TAXAS!$A$20,IF($B1375="PARCELADO ATÉ 6X",$D1375-($D1375*TAXAS!$E$20))/6,IF($A1375=TAXAS!$A$21,IF($B1375="PARCELADO ATÉ 6X",$D1375-($D1375*TAXAS!$E$21))/6,IF($A1375=TAXAS!$A$22,IF($B1375="PARCELADO ATÉ 6X",$D1375-($D1375*TAXAS!$E$22))/6,IF($A1375=TAXAS!$A$23,IF($B1375="PARCELADO ATÉ 6X",$D1375-($D1375*TAXAS!$E$23))/6,IF($A1375=TAXAS!$A$24,IF($B1375="PARCELADO ATÉ 6X",$D1375-($D1375*TAXAS!$E$24))/6,IF($A1375=TAXAS!$A$25,IF($B1375="PARCELADO ATÉ 6X",$D1375-($D1375*TAXAS!$E$25))/6,IF($A1375=TAXAS!$A$26,IF($B1375="PARCELADO ATÉ 6X",$D1375-($D1375*TAXAS!$E$26))/6,IF($A1375=TAXAS!$A$27,IF($B1375="PARCELADO ATÉ 6X",$D1375-($D1375*TAXAS!$E$27))/6))))))))))))))))))))))))/1</f>
        <v>0</v>
      </c>
      <c r="I1375" s="9">
        <f>IF($A1375="VISA",IF($B1375="PARCELADO ATÉ 12X",$D1375-(D1375*TAXAS!$F$4))/12,IF($A1375="MASTER",IF($B1375="PARCELADO ATÉ 12X",$D1375-(D1375*TAXAS!$F$5))/12,IF($A1375="ELO",IF($B1375="PARCELADO ATÉ 12X",$D1375-(D1375*TAXAS!$F$6))/12,IF($A1375="HIPERCARD",IF($B1375="PARCELADO ATÉ 12X",$D1375-(D1375*TAXAS!$F$7))/12,IF($A1375="DINERS",IF($B1375="PARCELADO ATÉ 12X",$D1375-(D1375*TAXAS!$F$8))/12,IF($A1375="AMERICA EXPRESS",IF($B1375="PARCELADO ATÉ 12X",$D1375-(D1375*TAXAS!$F$9))/12,IF($A1375=TAXAS!$A$10,IF($B1375="PARCELADO ATÉ 12X",$D1375-($D1375*TAXAS!$F$10))/12,IF($A1375=TAXAS!$A$11,IF($B1375="PARCELADO ATÉ 12X",$D1375-($D1375*TAXAS!$F$11))/12,IF($A1375=TAXAS!$A$12,IF($B1375="PARCELADO ATÉ 12X",$D1375-($D1375*TAXAS!$F$12))/12,IF($A1375=TAXAS!$A$13,IF($B1375="PARCELADO ATÉ 12X",$D1375-($D1375*TAXAS!$F$13))/12,IF($A1375=TAXAS!$A$14,IF($B1375="PARCELADO ATÉ 12X",$D1375-($D1375*TAXAS!$F$14))/12,IF($A1375=TAXAS!$A$15,IF($B1375="PARCELADO ATÉ 12X",$D1375-($D1375*TAXAS!$F$15))/12,IF($A1375=TAXAS!$A$16,IF($B1375="PARCELADO ATÉ 12X",$D1375-($D1375*TAXAS!$F$16))/12,IF($A1375=TAXAS!$A$17,IF($B1375="PARCELADO ATÉ 12X",$D1375-($D1375*TAXAS!$F$17))/12,IF($A1375=TAXAS!$A$18,IF($B1375="PARCELADO ATÉ 12X",$D1375-($D1375*TAXAS!$F$18))/12,IF($A1375=TAXAS!$A$19,IF($B1375="PARCELADO ATÉ 12X",$D1375-($D1375*TAXAS!$F$19))/12,IF($A1375=TAXAS!$A$20,IF($B1375="PARCELADO ATÉ 12X",$D1375-($D1375*TAXAS!$F$20))/12,IF($A1375=TAXAS!$A$21,IF($B1375="PARCELADO ATÉ 12X",$D1375-($D1375*TAXAS!$F$21))/12,IF($A1375=TAXAS!$A$22,IF($B1375="PARCELADO ATÉ 12X",$D1375-($D1375*TAXAS!$F$22))/12,IF($A1375=TAXAS!$A$23,IF($B1375="PARCELADO ATÉ 12X",$D1375-($D1375*TAXAS!$F$23))/12,IF($A1375=TAXAS!$A$24,IF($B1375="PARCELADO ATÉ 12X",$D1375-($D1375*TAXAS!$F$24))/12,IF($A1375=TAXAS!$A$25,IF($B1375="PARCELADO ATÉ 12X",$D1375-($D1375*TAXAS!$F$25))/12,IF($A1375=TAXAS!$A$26,IF($B1375="PARCELADO ATÉ 12X",$D1375-($D1375*TAXAS!$F$26))/12,IF($A1375=TAXAS!$A$27,IF($B1375="PARCELADO ATÉ 12X",$D1375-($D1375*TAXAS!$F$27))/12))))))))))))))))))))))))/1</f>
        <v>0</v>
      </c>
      <c r="J1375" s="8">
        <f t="shared" si="0"/>
        <v>0</v>
      </c>
      <c r="K1375" s="10" t="b">
        <f>IF($B1375="PARCELADO ATÉ 3X",($D1375-($D1375*TAXAS!$D$4))-$J1375)</f>
        <v>0</v>
      </c>
      <c r="L1375" s="10" t="b">
        <f>IF($B1375="PARCELADO ATÉ 6X",($D1375-($D1375*TAXAS!$E$4))-$J1375)</f>
        <v>0</v>
      </c>
      <c r="M1375" s="10" t="b">
        <f>IF($B1375="PARCELADO ATÉ 12X",($D1375-($D1375*TAXAS!$F$4))-$J1375)</f>
        <v>0</v>
      </c>
      <c r="N1375" s="8">
        <f t="shared" si="1"/>
        <v>0</v>
      </c>
      <c r="O1375" s="10">
        <f t="shared" si="2"/>
        <v>0</v>
      </c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</row>
    <row r="1376" spans="1:31" ht="15.75" customHeight="1" x14ac:dyDescent="0.2">
      <c r="A1376" s="3"/>
      <c r="B1376" s="5"/>
      <c r="C1376" s="6"/>
      <c r="D1376" s="42"/>
      <c r="E1376" s="8">
        <f>IF($A1376="VISA",IF($B1376="DÉBITO",$D1376-($D1376*TAXAS!$B$4)),IF($A1376="MASTER",IF($B1376="DÉBITO",$D1376-($D1376*TAXAS!$B$5)),IF($A1376="ELO", IF($B1376="DÉBITO",$D1376-($D1376*TAXAS!$B$6)),IF($A1376="HIPERCARD",IF($B1376="DÉBITO",$D1376-($D1376*TAXAS!$B$7)),IF($A1376="DINERS",IF($B1376="DÉBITO",$D1376-($D1376*TAXAS!$B$8)),IF($A1376="AMERICA EXPRESS",IF($B1376="DÉBITO",$D1376-($D1376*TAXAS!$B$9)),IF($A1376=TAXAS!$A$10,IF($B1376="DÉBITO",$D1376-($D1376*TAXAS!$B$10)), IF($A1376=TAXAS!$A$11,IF($B1376="DÉBITO",$D1376-($D1376*TAXAS!$B$11)), IF($A1376=TAXAS!$A$12,IF($B1376="DÉBITO",$D1376-($D1376*TAXAS!$B$12)), IF($A1376=TAXAS!$A$13,IF($B1376="DÉBITO",$D1376-($D1376*TAXAS!$B$13)), IF($A1376=TAXAS!$A$14,IF($B1376="DÉBITO",$D1376-($D1376*TAXAS!$B$14)), IF($A1376=TAXAS!$A$15,IF($B1376="DÉBITO",$D1376-($D1376*TAXAS!$B$15)), IF($A1376=TAXAS!$A$16,IF($B1376="DÉBITO",$D1376-($D1376*TAXAS!$B$16)), IF($A1376=TAXAS!$A$17,IF($B1376="DÉBITO",$D1376-($D1376*TAXAS!$B$17)), IF($A1376=TAXAS!$A$18,IF($B1376="DÉBITO",$D1376-($D1376*TAXAS!$B$18)), IF($A1376=TAXAS!$A$19,IF($B1376="DÉBITO",$D1376-($D1376*TAXAS!$B$19)), IF($A1376=TAXAS!$A$20,IF($B1376="DÉBITO",$D1376-($D1376*TAXAS!$B$20)), IF($A1376=TAXAS!$A$21,IF($B1376="DÉBITO",$D1376-($D1376*TAXAS!$B$21)), IF($A1376=TAXAS!$A$22,IF($B1376="DÉBITO",$D1376-($D1376*TAXAS!$B$22)), IF($A1376=TAXAS!$A$23,IF($B1376="DÉBITO",$D1376-($D1376*TAXAS!$B$23)), IF($A1376=TAXAS!$A$24,IF($B1376="DÉBITO",$D1376-($D1376*TAXAS!$B$24)), IF($A1376=TAXAS!$A$25,IF($B1376="DÉBITO",$D1376-($D1376*TAXAS!$B$25)), IF($A1376=TAXAS!$A$26,IF($B1376="DÉBITO",$D1376-($D1376*TAXAS!$B$26)), IF($A1376=TAXAS!$A$27,IF($B1376="DÉBITO",$D1376-($D1376*TAXAS!$B$27))))))))))))))))))))))))))/1</f>
        <v>0</v>
      </c>
      <c r="F1376" s="8">
        <f>IF($A1376="VISA",IF($B1376="CRÉDITO",$D1376-($D1376*TAXAS!$C$4)),IF($A1376="MASTER",IF($B1376="CRÉDITO",$D1376-($D1376*TAXAS!$C$5)),IF($A1376="ELO", IF($B1376="CRÉDITO",$D1376-($D1376*TAXAS!$C$6)),IF($A1376="HIPERCARD",IF($B1376="CRÉDITO",$D1376-($D1376*TAXAS!$C$7)),IF($A1376="DINERS",IF($B1376="CRÉDITO",$D1376-($D1376*TAXAS!$C$8)),IF($A1376="AMERICA EXPRESS",IF($B1376="CRÉDITO",$D1376-($D1376*TAXAS!$C$9)),IF($A1376=TAXAS!$A$10,IF($B1376="CRÉDITO",$D1376-($D1376*TAXAS!$C$10)), IF($A1376=TAXAS!$A$11,IF($B1376="CRÉDITO",$D1376-($D1376*TAXAS!$C$11)), IF($A1376=TAXAS!$A$12,IF($B1376="CRÉDITO",$D1376-($D1376*TAXAS!$C$12)), IF($A1376=TAXAS!$A$13,IF($B1376="CRÉDITO",$D1376-($D1376*TAXAS!$C$13)), IF($A1376=TAXAS!$A$14,IF($B1376="CRÉDITO",$D1376-($D1376*TAXAS!$C$14)), IF($A1376=TAXAS!$A$15,IF($B1376="CRÉDITO",$D1376-($D1376*TAXAS!$C$15)), IF($A1376=TAXAS!$A$16,IF($B1376="CRÉDITO",$D1376-($D1376*TAXAS!$C$16)), IF($A1376=TAXAS!$A$17,IF($B1376="CRÉDITO",$D1376-($D1376*TAXAS!$C$17)), IF($A1376=TAXAS!$A$18,IF($B1376="CRÉDITO",$D1376-($D1376*TAXAS!$C$18)), IF($A1376=TAXAS!$A$19,IF($B1376="CRÉDITO",$D1376-($D1376*TAXAS!$C$19)), IF($A1376=TAXAS!$A$20,IF($B1376="CRÉDITO",$D1376-($D1376*TAXAS!$C$20)), IF($A1376=TAXAS!$A$21,IF($B1376="CRÉDITO",$D1376-($D1376*TAXAS!$C$21)), IF($A1376=TAXAS!$A$22,IF($B1376="CRÉDITO",$D1376-($D1376*TAXAS!$C$22)), IF($A1376=TAXAS!$A$23,IF($B1376="CRÉDITO",$D1376-($D1376*TAXAS!$C$23)), IF($A1376=TAXAS!$A$24,IF($B1376="CRÉDITO",$D1376-($D1376*TAXAS!$C$24)), IF($A1376=TAXAS!$A$25,IF($B1376="CRÉDITO",$D1376-($D1376*TAXAS!$C$25)), IF($A1376=TAXAS!$A$26,IF($B1376="CRÉDITO",$D1376-($D1376*TAXAS!$C$26)), IF($A1376=TAXAS!$A$27,IF($B1376="CRÉDITO",$D1376-($D1376*TAXAS!$C$27))))))))))))))))))))))))))/1</f>
        <v>0</v>
      </c>
      <c r="G1376" s="9">
        <f>IF($A1376="VISA",IF($B1376="PARCELADO ATÉ 3X",$D1376-(D1376*TAXAS!$D$4))/3,IF($A1376="MASTER",IF($B1376="PARCELADO ATÉ 3X",$D1376-(D1376*TAXAS!$D$5))/3,IF($A1376="ELO",IF($B1376="PARCELADO ATÉ 3X",$D1376-(D1376*TAXAS!$D$6))/3,IF($A1376="HIPERCARD",IF($B1376="PARCELADO ATÉ 3X",$D1376-(D1376*TAXAS!$D$7))/3,IF($A1376="DINERS",IF($B1376="PARCELADO ATÉ 3X",$D1376-(D1376*TAXAS!$D$8))/3,IF($A1376="AMERICA EXPRESS",IF($B1376="PARCELADO ATÉ 3X",$D1376-(D1376*TAXAS!$D$9))/3,IF($A1376=TAXAS!$A$10,IF($B1376="PARCELADO ATÉ 3X",$D1376-($D1376*TAXAS!$D$10))/3,IF($A1376=TAXAS!$A$11,IF($B1376="PARCELADO ATÉ 3X",$D1376-($D1376*TAXAS!$D$11))/3,IF($A1376=TAXAS!$A$12,IF($B1376="PARCELADO ATÉ 3X",$D1376-($D1376*TAXAS!$D$12))/3,IF($A1376=TAXAS!$A$13,IF($B1376="PARCELADO ATÉ 3X",$D1376-($D1376*TAXAS!$D$13))/3,IF($A1376=TAXAS!$A$14,IF($B1376="PARCELADO ATÉ 3X",$D1376-($D1376*TAXAS!$D$14))/3,IF($A1376=TAXAS!$A$15,IF($B1376="PARCELADO ATÉ 3X",$D1376-($D1376*TAXAS!$D$15))/3,IF($A1376=TAXAS!$A$16,IF($B1376="PARCELADO ATÉ 3X",$D1376-($D1376*TAXAS!$D$16))/3,IF($A1376=TAXAS!$A$17,IF($B1376="PARCELADO ATÉ 3X",$D1376-($D1376*TAXAS!$D$17))/3,IF($A1376=TAXAS!$A$18,IF($B1376="PARCELADO ATÉ 3X",$D1376-($D1376*TAXAS!$D$18))/3,IF($A1376=TAXAS!$A$19,IF($B1376="PARCELADO ATÉ 3X",$D1376-($D1376*TAXAS!$D$19))/3,IF($A1376=TAXAS!$A$20,IF($B1376="PARCELADO ATÉ 3X",$D1376-($D1376*TAXAS!$D$20))/3,IF($A1376=TAXAS!$A$21,IF($B1376="PARCELADO ATÉ 3X",$D1376-($D1376*TAXAS!$D$21))/3,IF($A1376=TAXAS!$A$22,IF($B1376="PARCELADO ATÉ 3X",$D1376-($D1376*TAXAS!$D$22))/3,IF($A1376=TAXAS!$A$23,IF($B1376="PARCELADO ATÉ 3X",$D1376-($D1376*TAXAS!$D$23))/3,IF($A1376=TAXAS!$A$24,IF($B1376="PARCELADO ATÉ 3X",$D1376-($D1376*TAXAS!$D$24))/3,IF($A1376=TAXAS!$A$25,IF($B1376="PARCELADO ATÉ 3X",$D1376-($D1376*TAXAS!$D$25))/3,IF($A1376=TAXAS!$A$26,IF($B1376="PARCELADO ATÉ 3X",$D1376-($D1376*TAXAS!$D$26))/3,IF($A1376=TAXAS!$A$27,IF($B1376="PARCELADO ATÉ 3X",$D1376-($D1376*TAXAS!$D$27))/3))))))))))))))))))))))))/1</f>
        <v>0</v>
      </c>
      <c r="H1376" s="9">
        <f>IF($A1376="VISA",IF($B1376="PARCELADO ATÉ 6X",$D1376-(D1376*TAXAS!$E$4))/6,IF($A1376="MASTER",IF($B1376="PARCELADO ATÉ 6X",$D1376-(D1376*TAXAS!$E$5))/6,IF($A1376="ELO",IF($B1376="PARCELADO ATÉ 6X",$D1376-(D1376*TAXAS!$E$6))/6,IF($A1376="HIPERCARD",IF($B1376="PARCELADO ATÉ 6X",$D1376-(D1376*TAXAS!$E$7))/6,IF($A1376="DINERS",IF($B1376="PARCELADO ATÉ 6X",$D1376-(D1376*TAXAS!$E$8))/6,IF($A1376="AMERICA EXPRESS",IF($B1376="PARCELADO ATÉ 6X",$D1376-(D1376*TAXAS!$E$9))/6,IF($A1376=TAXAS!$A$10,IF($B1376="PARCELADO ATÉ 6X",$D1376-($D1376*TAXAS!$E$10))/6,IF($A1376=TAXAS!$A$11,IF($B1376="PARCELADO ATÉ 6X",$D1376-($D1376*TAXAS!$E$11))/6,IF($A1376=TAXAS!$A$12,IF($B1376="PARCELADO ATÉ 6X",$D1376-($D1376*TAXAS!$E$12))/6,IF($A1376=TAXAS!$A$13,IF($B1376="PARCELADO ATÉ 6X",$D1376-($D1376*TAXAS!$E$13))/6,IF($A1376=TAXAS!$A$14,IF($B1376="PARCELADO ATÉ 6X",$D1376-($D1376*TAXAS!$E$14))/6,IF($A1376=TAXAS!$A$15,IF($B1376="PARCELADO ATÉ 6X",$D1376-($D1376*TAXAS!$E$15))/6,IF($A1376=TAXAS!$A$16,IF($B1376="PARCELADO ATÉ 6X",$D1376-($D1376*TAXAS!$E$16))/6,IF($A1376=TAXAS!$A$17,IF($B1376="PARCELADO ATÉ 6X",$D1376-($D1376*TAXAS!$E$17))/6,IF($A1376=TAXAS!$A$18,IF($B1376="PARCELADO ATÉ 6X",$D1376-($D1376*TAXAS!$E$18))/6,IF($A1376=TAXAS!$A$19,IF($B1376="PARCELADO ATÉ 6X",$D1376-($D1376*TAXAS!$E$19))/6,IF($A1376=TAXAS!$A$20,IF($B1376="PARCELADO ATÉ 6X",$D1376-($D1376*TAXAS!$E$20))/6,IF($A1376=TAXAS!$A$21,IF($B1376="PARCELADO ATÉ 6X",$D1376-($D1376*TAXAS!$E$21))/6,IF($A1376=TAXAS!$A$22,IF($B1376="PARCELADO ATÉ 6X",$D1376-($D1376*TAXAS!$E$22))/6,IF($A1376=TAXAS!$A$23,IF($B1376="PARCELADO ATÉ 6X",$D1376-($D1376*TAXAS!$E$23))/6,IF($A1376=TAXAS!$A$24,IF($B1376="PARCELADO ATÉ 6X",$D1376-($D1376*TAXAS!$E$24))/6,IF($A1376=TAXAS!$A$25,IF($B1376="PARCELADO ATÉ 6X",$D1376-($D1376*TAXAS!$E$25))/6,IF($A1376=TAXAS!$A$26,IF($B1376="PARCELADO ATÉ 6X",$D1376-($D1376*TAXAS!$E$26))/6,IF($A1376=TAXAS!$A$27,IF($B1376="PARCELADO ATÉ 6X",$D1376-($D1376*TAXAS!$E$27))/6))))))))))))))))))))))))/1</f>
        <v>0</v>
      </c>
      <c r="I1376" s="9">
        <f>IF($A1376="VISA",IF($B1376="PARCELADO ATÉ 12X",$D1376-(D1376*TAXAS!$F$4))/12,IF($A1376="MASTER",IF($B1376="PARCELADO ATÉ 12X",$D1376-(D1376*TAXAS!$F$5))/12,IF($A1376="ELO",IF($B1376="PARCELADO ATÉ 12X",$D1376-(D1376*TAXAS!$F$6))/12,IF($A1376="HIPERCARD",IF($B1376="PARCELADO ATÉ 12X",$D1376-(D1376*TAXAS!$F$7))/12,IF($A1376="DINERS",IF($B1376="PARCELADO ATÉ 12X",$D1376-(D1376*TAXAS!$F$8))/12,IF($A1376="AMERICA EXPRESS",IF($B1376="PARCELADO ATÉ 12X",$D1376-(D1376*TAXAS!$F$9))/12,IF($A1376=TAXAS!$A$10,IF($B1376="PARCELADO ATÉ 12X",$D1376-($D1376*TAXAS!$F$10))/12,IF($A1376=TAXAS!$A$11,IF($B1376="PARCELADO ATÉ 12X",$D1376-($D1376*TAXAS!$F$11))/12,IF($A1376=TAXAS!$A$12,IF($B1376="PARCELADO ATÉ 12X",$D1376-($D1376*TAXAS!$F$12))/12,IF($A1376=TAXAS!$A$13,IF($B1376="PARCELADO ATÉ 12X",$D1376-($D1376*TAXAS!$F$13))/12,IF($A1376=TAXAS!$A$14,IF($B1376="PARCELADO ATÉ 12X",$D1376-($D1376*TAXAS!$F$14))/12,IF($A1376=TAXAS!$A$15,IF($B1376="PARCELADO ATÉ 12X",$D1376-($D1376*TAXAS!$F$15))/12,IF($A1376=TAXAS!$A$16,IF($B1376="PARCELADO ATÉ 12X",$D1376-($D1376*TAXAS!$F$16))/12,IF($A1376=TAXAS!$A$17,IF($B1376="PARCELADO ATÉ 12X",$D1376-($D1376*TAXAS!$F$17))/12,IF($A1376=TAXAS!$A$18,IF($B1376="PARCELADO ATÉ 12X",$D1376-($D1376*TAXAS!$F$18))/12,IF($A1376=TAXAS!$A$19,IF($B1376="PARCELADO ATÉ 12X",$D1376-($D1376*TAXAS!$F$19))/12,IF($A1376=TAXAS!$A$20,IF($B1376="PARCELADO ATÉ 12X",$D1376-($D1376*TAXAS!$F$20))/12,IF($A1376=TAXAS!$A$21,IF($B1376="PARCELADO ATÉ 12X",$D1376-($D1376*TAXAS!$F$21))/12,IF($A1376=TAXAS!$A$22,IF($B1376="PARCELADO ATÉ 12X",$D1376-($D1376*TAXAS!$F$22))/12,IF($A1376=TAXAS!$A$23,IF($B1376="PARCELADO ATÉ 12X",$D1376-($D1376*TAXAS!$F$23))/12,IF($A1376=TAXAS!$A$24,IF($B1376="PARCELADO ATÉ 12X",$D1376-($D1376*TAXAS!$F$24))/12,IF($A1376=TAXAS!$A$25,IF($B1376="PARCELADO ATÉ 12X",$D1376-($D1376*TAXAS!$F$25))/12,IF($A1376=TAXAS!$A$26,IF($B1376="PARCELADO ATÉ 12X",$D1376-($D1376*TAXAS!$F$26))/12,IF($A1376=TAXAS!$A$27,IF($B1376="PARCELADO ATÉ 12X",$D1376-($D1376*TAXAS!$F$27))/12))))))))))))))))))))))))/1</f>
        <v>0</v>
      </c>
      <c r="J1376" s="8">
        <f t="shared" si="0"/>
        <v>0</v>
      </c>
      <c r="K1376" s="10" t="b">
        <f>IF($B1376="PARCELADO ATÉ 3X",($D1376-($D1376*TAXAS!$D$4))-$J1376)</f>
        <v>0</v>
      </c>
      <c r="L1376" s="10" t="b">
        <f>IF($B1376="PARCELADO ATÉ 6X",($D1376-($D1376*TAXAS!$E$4))-$J1376)</f>
        <v>0</v>
      </c>
      <c r="M1376" s="10" t="b">
        <f>IF($B1376="PARCELADO ATÉ 12X",($D1376-($D1376*TAXAS!$F$4))-$J1376)</f>
        <v>0</v>
      </c>
      <c r="N1376" s="8">
        <f t="shared" si="1"/>
        <v>0</v>
      </c>
      <c r="O1376" s="10">
        <f t="shared" si="2"/>
        <v>0</v>
      </c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</row>
    <row r="1377" spans="1:31" ht="15.75" customHeight="1" x14ac:dyDescent="0.2">
      <c r="A1377" s="3"/>
      <c r="B1377" s="5"/>
      <c r="C1377" s="6"/>
      <c r="D1377" s="42"/>
      <c r="E1377" s="8">
        <f>IF($A1377="VISA",IF($B1377="DÉBITO",$D1377-($D1377*TAXAS!$B$4)),IF($A1377="MASTER",IF($B1377="DÉBITO",$D1377-($D1377*TAXAS!$B$5)),IF($A1377="ELO", IF($B1377="DÉBITO",$D1377-($D1377*TAXAS!$B$6)),IF($A1377="HIPERCARD",IF($B1377="DÉBITO",$D1377-($D1377*TAXAS!$B$7)),IF($A1377="DINERS",IF($B1377="DÉBITO",$D1377-($D1377*TAXAS!$B$8)),IF($A1377="AMERICA EXPRESS",IF($B1377="DÉBITO",$D1377-($D1377*TAXAS!$B$9)),IF($A1377=TAXAS!$A$10,IF($B1377="DÉBITO",$D1377-($D1377*TAXAS!$B$10)), IF($A1377=TAXAS!$A$11,IF($B1377="DÉBITO",$D1377-($D1377*TAXAS!$B$11)), IF($A1377=TAXAS!$A$12,IF($B1377="DÉBITO",$D1377-($D1377*TAXAS!$B$12)), IF($A1377=TAXAS!$A$13,IF($B1377="DÉBITO",$D1377-($D1377*TAXAS!$B$13)), IF($A1377=TAXAS!$A$14,IF($B1377="DÉBITO",$D1377-($D1377*TAXAS!$B$14)), IF($A1377=TAXAS!$A$15,IF($B1377="DÉBITO",$D1377-($D1377*TAXAS!$B$15)), IF($A1377=TAXAS!$A$16,IF($B1377="DÉBITO",$D1377-($D1377*TAXAS!$B$16)), IF($A1377=TAXAS!$A$17,IF($B1377="DÉBITO",$D1377-($D1377*TAXAS!$B$17)), IF($A1377=TAXAS!$A$18,IF($B1377="DÉBITO",$D1377-($D1377*TAXAS!$B$18)), IF($A1377=TAXAS!$A$19,IF($B1377="DÉBITO",$D1377-($D1377*TAXAS!$B$19)), IF($A1377=TAXAS!$A$20,IF($B1377="DÉBITO",$D1377-($D1377*TAXAS!$B$20)), IF($A1377=TAXAS!$A$21,IF($B1377="DÉBITO",$D1377-($D1377*TAXAS!$B$21)), IF($A1377=TAXAS!$A$22,IF($B1377="DÉBITO",$D1377-($D1377*TAXAS!$B$22)), IF($A1377=TAXAS!$A$23,IF($B1377="DÉBITO",$D1377-($D1377*TAXAS!$B$23)), IF($A1377=TAXAS!$A$24,IF($B1377="DÉBITO",$D1377-($D1377*TAXAS!$B$24)), IF($A1377=TAXAS!$A$25,IF($B1377="DÉBITO",$D1377-($D1377*TAXAS!$B$25)), IF($A1377=TAXAS!$A$26,IF($B1377="DÉBITO",$D1377-($D1377*TAXAS!$B$26)), IF($A1377=TAXAS!$A$27,IF($B1377="DÉBITO",$D1377-($D1377*TAXAS!$B$27))))))))))))))))))))))))))/1</f>
        <v>0</v>
      </c>
      <c r="F1377" s="8">
        <f>IF($A1377="VISA",IF($B1377="CRÉDITO",$D1377-($D1377*TAXAS!$C$4)),IF($A1377="MASTER",IF($B1377="CRÉDITO",$D1377-($D1377*TAXAS!$C$5)),IF($A1377="ELO", IF($B1377="CRÉDITO",$D1377-($D1377*TAXAS!$C$6)),IF($A1377="HIPERCARD",IF($B1377="CRÉDITO",$D1377-($D1377*TAXAS!$C$7)),IF($A1377="DINERS",IF($B1377="CRÉDITO",$D1377-($D1377*TAXAS!$C$8)),IF($A1377="AMERICA EXPRESS",IF($B1377="CRÉDITO",$D1377-($D1377*TAXAS!$C$9)),IF($A1377=TAXAS!$A$10,IF($B1377="CRÉDITO",$D1377-($D1377*TAXAS!$C$10)), IF($A1377=TAXAS!$A$11,IF($B1377="CRÉDITO",$D1377-($D1377*TAXAS!$C$11)), IF($A1377=TAXAS!$A$12,IF($B1377="CRÉDITO",$D1377-($D1377*TAXAS!$C$12)), IF($A1377=TAXAS!$A$13,IF($B1377="CRÉDITO",$D1377-($D1377*TAXAS!$C$13)), IF($A1377=TAXAS!$A$14,IF($B1377="CRÉDITO",$D1377-($D1377*TAXAS!$C$14)), IF($A1377=TAXAS!$A$15,IF($B1377="CRÉDITO",$D1377-($D1377*TAXAS!$C$15)), IF($A1377=TAXAS!$A$16,IF($B1377="CRÉDITO",$D1377-($D1377*TAXAS!$C$16)), IF($A1377=TAXAS!$A$17,IF($B1377="CRÉDITO",$D1377-($D1377*TAXAS!$C$17)), IF($A1377=TAXAS!$A$18,IF($B1377="CRÉDITO",$D1377-($D1377*TAXAS!$C$18)), IF($A1377=TAXAS!$A$19,IF($B1377="CRÉDITO",$D1377-($D1377*TAXAS!$C$19)), IF($A1377=TAXAS!$A$20,IF($B1377="CRÉDITO",$D1377-($D1377*TAXAS!$C$20)), IF($A1377=TAXAS!$A$21,IF($B1377="CRÉDITO",$D1377-($D1377*TAXAS!$C$21)), IF($A1377=TAXAS!$A$22,IF($B1377="CRÉDITO",$D1377-($D1377*TAXAS!$C$22)), IF($A1377=TAXAS!$A$23,IF($B1377="CRÉDITO",$D1377-($D1377*TAXAS!$C$23)), IF($A1377=TAXAS!$A$24,IF($B1377="CRÉDITO",$D1377-($D1377*TAXAS!$C$24)), IF($A1377=TAXAS!$A$25,IF($B1377="CRÉDITO",$D1377-($D1377*TAXAS!$C$25)), IF($A1377=TAXAS!$A$26,IF($B1377="CRÉDITO",$D1377-($D1377*TAXAS!$C$26)), IF($A1377=TAXAS!$A$27,IF($B1377="CRÉDITO",$D1377-($D1377*TAXAS!$C$27))))))))))))))))))))))))))/1</f>
        <v>0</v>
      </c>
      <c r="G1377" s="9">
        <f>IF($A1377="VISA",IF($B1377="PARCELADO ATÉ 3X",$D1377-(D1377*TAXAS!$D$4))/3,IF($A1377="MASTER",IF($B1377="PARCELADO ATÉ 3X",$D1377-(D1377*TAXAS!$D$5))/3,IF($A1377="ELO",IF($B1377="PARCELADO ATÉ 3X",$D1377-(D1377*TAXAS!$D$6))/3,IF($A1377="HIPERCARD",IF($B1377="PARCELADO ATÉ 3X",$D1377-(D1377*TAXAS!$D$7))/3,IF($A1377="DINERS",IF($B1377="PARCELADO ATÉ 3X",$D1377-(D1377*TAXAS!$D$8))/3,IF($A1377="AMERICA EXPRESS",IF($B1377="PARCELADO ATÉ 3X",$D1377-(D1377*TAXAS!$D$9))/3,IF($A1377=TAXAS!$A$10,IF($B1377="PARCELADO ATÉ 3X",$D1377-($D1377*TAXAS!$D$10))/3,IF($A1377=TAXAS!$A$11,IF($B1377="PARCELADO ATÉ 3X",$D1377-($D1377*TAXAS!$D$11))/3,IF($A1377=TAXAS!$A$12,IF($B1377="PARCELADO ATÉ 3X",$D1377-($D1377*TAXAS!$D$12))/3,IF($A1377=TAXAS!$A$13,IF($B1377="PARCELADO ATÉ 3X",$D1377-($D1377*TAXAS!$D$13))/3,IF($A1377=TAXAS!$A$14,IF($B1377="PARCELADO ATÉ 3X",$D1377-($D1377*TAXAS!$D$14))/3,IF($A1377=TAXAS!$A$15,IF($B1377="PARCELADO ATÉ 3X",$D1377-($D1377*TAXAS!$D$15))/3,IF($A1377=TAXAS!$A$16,IF($B1377="PARCELADO ATÉ 3X",$D1377-($D1377*TAXAS!$D$16))/3,IF($A1377=TAXAS!$A$17,IF($B1377="PARCELADO ATÉ 3X",$D1377-($D1377*TAXAS!$D$17))/3,IF($A1377=TAXAS!$A$18,IF($B1377="PARCELADO ATÉ 3X",$D1377-($D1377*TAXAS!$D$18))/3,IF($A1377=TAXAS!$A$19,IF($B1377="PARCELADO ATÉ 3X",$D1377-($D1377*TAXAS!$D$19))/3,IF($A1377=TAXAS!$A$20,IF($B1377="PARCELADO ATÉ 3X",$D1377-($D1377*TAXAS!$D$20))/3,IF($A1377=TAXAS!$A$21,IF($B1377="PARCELADO ATÉ 3X",$D1377-($D1377*TAXAS!$D$21))/3,IF($A1377=TAXAS!$A$22,IF($B1377="PARCELADO ATÉ 3X",$D1377-($D1377*TAXAS!$D$22))/3,IF($A1377=TAXAS!$A$23,IF($B1377="PARCELADO ATÉ 3X",$D1377-($D1377*TAXAS!$D$23))/3,IF($A1377=TAXAS!$A$24,IF($B1377="PARCELADO ATÉ 3X",$D1377-($D1377*TAXAS!$D$24))/3,IF($A1377=TAXAS!$A$25,IF($B1377="PARCELADO ATÉ 3X",$D1377-($D1377*TAXAS!$D$25))/3,IF($A1377=TAXAS!$A$26,IF($B1377="PARCELADO ATÉ 3X",$D1377-($D1377*TAXAS!$D$26))/3,IF($A1377=TAXAS!$A$27,IF($B1377="PARCELADO ATÉ 3X",$D1377-($D1377*TAXAS!$D$27))/3))))))))))))))))))))))))/1</f>
        <v>0</v>
      </c>
      <c r="H1377" s="9">
        <f>IF($A1377="VISA",IF($B1377="PARCELADO ATÉ 6X",$D1377-(D1377*TAXAS!$E$4))/6,IF($A1377="MASTER",IF($B1377="PARCELADO ATÉ 6X",$D1377-(D1377*TAXAS!$E$5))/6,IF($A1377="ELO",IF($B1377="PARCELADO ATÉ 6X",$D1377-(D1377*TAXAS!$E$6))/6,IF($A1377="HIPERCARD",IF($B1377="PARCELADO ATÉ 6X",$D1377-(D1377*TAXAS!$E$7))/6,IF($A1377="DINERS",IF($B1377="PARCELADO ATÉ 6X",$D1377-(D1377*TAXAS!$E$8))/6,IF($A1377="AMERICA EXPRESS",IF($B1377="PARCELADO ATÉ 6X",$D1377-(D1377*TAXAS!$E$9))/6,IF($A1377=TAXAS!$A$10,IF($B1377="PARCELADO ATÉ 6X",$D1377-($D1377*TAXAS!$E$10))/6,IF($A1377=TAXAS!$A$11,IF($B1377="PARCELADO ATÉ 6X",$D1377-($D1377*TAXAS!$E$11))/6,IF($A1377=TAXAS!$A$12,IF($B1377="PARCELADO ATÉ 6X",$D1377-($D1377*TAXAS!$E$12))/6,IF($A1377=TAXAS!$A$13,IF($B1377="PARCELADO ATÉ 6X",$D1377-($D1377*TAXAS!$E$13))/6,IF($A1377=TAXAS!$A$14,IF($B1377="PARCELADO ATÉ 6X",$D1377-($D1377*TAXAS!$E$14))/6,IF($A1377=TAXAS!$A$15,IF($B1377="PARCELADO ATÉ 6X",$D1377-($D1377*TAXAS!$E$15))/6,IF($A1377=TAXAS!$A$16,IF($B1377="PARCELADO ATÉ 6X",$D1377-($D1377*TAXAS!$E$16))/6,IF($A1377=TAXAS!$A$17,IF($B1377="PARCELADO ATÉ 6X",$D1377-($D1377*TAXAS!$E$17))/6,IF($A1377=TAXAS!$A$18,IF($B1377="PARCELADO ATÉ 6X",$D1377-($D1377*TAXAS!$E$18))/6,IF($A1377=TAXAS!$A$19,IF($B1377="PARCELADO ATÉ 6X",$D1377-($D1377*TAXAS!$E$19))/6,IF($A1377=TAXAS!$A$20,IF($B1377="PARCELADO ATÉ 6X",$D1377-($D1377*TAXAS!$E$20))/6,IF($A1377=TAXAS!$A$21,IF($B1377="PARCELADO ATÉ 6X",$D1377-($D1377*TAXAS!$E$21))/6,IF($A1377=TAXAS!$A$22,IF($B1377="PARCELADO ATÉ 6X",$D1377-($D1377*TAXAS!$E$22))/6,IF($A1377=TAXAS!$A$23,IF($B1377="PARCELADO ATÉ 6X",$D1377-($D1377*TAXAS!$E$23))/6,IF($A1377=TAXAS!$A$24,IF($B1377="PARCELADO ATÉ 6X",$D1377-($D1377*TAXAS!$E$24))/6,IF($A1377=TAXAS!$A$25,IF($B1377="PARCELADO ATÉ 6X",$D1377-($D1377*TAXAS!$E$25))/6,IF($A1377=TAXAS!$A$26,IF($B1377="PARCELADO ATÉ 6X",$D1377-($D1377*TAXAS!$E$26))/6,IF($A1377=TAXAS!$A$27,IF($B1377="PARCELADO ATÉ 6X",$D1377-($D1377*TAXAS!$E$27))/6))))))))))))))))))))))))/1</f>
        <v>0</v>
      </c>
      <c r="I1377" s="9">
        <f>IF($A1377="VISA",IF($B1377="PARCELADO ATÉ 12X",$D1377-(D1377*TAXAS!$F$4))/12,IF($A1377="MASTER",IF($B1377="PARCELADO ATÉ 12X",$D1377-(D1377*TAXAS!$F$5))/12,IF($A1377="ELO",IF($B1377="PARCELADO ATÉ 12X",$D1377-(D1377*TAXAS!$F$6))/12,IF($A1377="HIPERCARD",IF($B1377="PARCELADO ATÉ 12X",$D1377-(D1377*TAXAS!$F$7))/12,IF($A1377="DINERS",IF($B1377="PARCELADO ATÉ 12X",$D1377-(D1377*TAXAS!$F$8))/12,IF($A1377="AMERICA EXPRESS",IF($B1377="PARCELADO ATÉ 12X",$D1377-(D1377*TAXAS!$F$9))/12,IF($A1377=TAXAS!$A$10,IF($B1377="PARCELADO ATÉ 12X",$D1377-($D1377*TAXAS!$F$10))/12,IF($A1377=TAXAS!$A$11,IF($B1377="PARCELADO ATÉ 12X",$D1377-($D1377*TAXAS!$F$11))/12,IF($A1377=TAXAS!$A$12,IF($B1377="PARCELADO ATÉ 12X",$D1377-($D1377*TAXAS!$F$12))/12,IF($A1377=TAXAS!$A$13,IF($B1377="PARCELADO ATÉ 12X",$D1377-($D1377*TAXAS!$F$13))/12,IF($A1377=TAXAS!$A$14,IF($B1377="PARCELADO ATÉ 12X",$D1377-($D1377*TAXAS!$F$14))/12,IF($A1377=TAXAS!$A$15,IF($B1377="PARCELADO ATÉ 12X",$D1377-($D1377*TAXAS!$F$15))/12,IF($A1377=TAXAS!$A$16,IF($B1377="PARCELADO ATÉ 12X",$D1377-($D1377*TAXAS!$F$16))/12,IF($A1377=TAXAS!$A$17,IF($B1377="PARCELADO ATÉ 12X",$D1377-($D1377*TAXAS!$F$17))/12,IF($A1377=TAXAS!$A$18,IF($B1377="PARCELADO ATÉ 12X",$D1377-($D1377*TAXAS!$F$18))/12,IF($A1377=TAXAS!$A$19,IF($B1377="PARCELADO ATÉ 12X",$D1377-($D1377*TAXAS!$F$19))/12,IF($A1377=TAXAS!$A$20,IF($B1377="PARCELADO ATÉ 12X",$D1377-($D1377*TAXAS!$F$20))/12,IF($A1377=TAXAS!$A$21,IF($B1377="PARCELADO ATÉ 12X",$D1377-($D1377*TAXAS!$F$21))/12,IF($A1377=TAXAS!$A$22,IF($B1377="PARCELADO ATÉ 12X",$D1377-($D1377*TAXAS!$F$22))/12,IF($A1377=TAXAS!$A$23,IF($B1377="PARCELADO ATÉ 12X",$D1377-($D1377*TAXAS!$F$23))/12,IF($A1377=TAXAS!$A$24,IF($B1377="PARCELADO ATÉ 12X",$D1377-($D1377*TAXAS!$F$24))/12,IF($A1377=TAXAS!$A$25,IF($B1377="PARCELADO ATÉ 12X",$D1377-($D1377*TAXAS!$F$25))/12,IF($A1377=TAXAS!$A$26,IF($B1377="PARCELADO ATÉ 12X",$D1377-($D1377*TAXAS!$F$26))/12,IF($A1377=TAXAS!$A$27,IF($B1377="PARCELADO ATÉ 12X",$D1377-($D1377*TAXAS!$F$27))/12))))))))))))))))))))))))/1</f>
        <v>0</v>
      </c>
      <c r="J1377" s="8">
        <f t="shared" si="0"/>
        <v>0</v>
      </c>
      <c r="K1377" s="10" t="b">
        <f>IF($B1377="PARCELADO ATÉ 3X",($D1377-($D1377*TAXAS!$D$4))-$J1377)</f>
        <v>0</v>
      </c>
      <c r="L1377" s="10" t="b">
        <f>IF($B1377="PARCELADO ATÉ 6X",($D1377-($D1377*TAXAS!$E$4))-$J1377)</f>
        <v>0</v>
      </c>
      <c r="M1377" s="10" t="b">
        <f>IF($B1377="PARCELADO ATÉ 12X",($D1377-($D1377*TAXAS!$F$4))-$J1377)</f>
        <v>0</v>
      </c>
      <c r="N1377" s="8">
        <f t="shared" si="1"/>
        <v>0</v>
      </c>
      <c r="O1377" s="10">
        <f t="shared" si="2"/>
        <v>0</v>
      </c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</row>
    <row r="1378" spans="1:31" ht="15.75" customHeight="1" x14ac:dyDescent="0.2">
      <c r="A1378" s="3"/>
      <c r="B1378" s="5"/>
      <c r="C1378" s="6"/>
      <c r="D1378" s="42"/>
      <c r="E1378" s="8">
        <f>IF($A1378="VISA",IF($B1378="DÉBITO",$D1378-($D1378*TAXAS!$B$4)),IF($A1378="MASTER",IF($B1378="DÉBITO",$D1378-($D1378*TAXAS!$B$5)),IF($A1378="ELO", IF($B1378="DÉBITO",$D1378-($D1378*TAXAS!$B$6)),IF($A1378="HIPERCARD",IF($B1378="DÉBITO",$D1378-($D1378*TAXAS!$B$7)),IF($A1378="DINERS",IF($B1378="DÉBITO",$D1378-($D1378*TAXAS!$B$8)),IF($A1378="AMERICA EXPRESS",IF($B1378="DÉBITO",$D1378-($D1378*TAXAS!$B$9)),IF($A1378=TAXAS!$A$10,IF($B1378="DÉBITO",$D1378-($D1378*TAXAS!$B$10)), IF($A1378=TAXAS!$A$11,IF($B1378="DÉBITO",$D1378-($D1378*TAXAS!$B$11)), IF($A1378=TAXAS!$A$12,IF($B1378="DÉBITO",$D1378-($D1378*TAXAS!$B$12)), IF($A1378=TAXAS!$A$13,IF($B1378="DÉBITO",$D1378-($D1378*TAXAS!$B$13)), IF($A1378=TAXAS!$A$14,IF($B1378="DÉBITO",$D1378-($D1378*TAXAS!$B$14)), IF($A1378=TAXAS!$A$15,IF($B1378="DÉBITO",$D1378-($D1378*TAXAS!$B$15)), IF($A1378=TAXAS!$A$16,IF($B1378="DÉBITO",$D1378-($D1378*TAXAS!$B$16)), IF($A1378=TAXAS!$A$17,IF($B1378="DÉBITO",$D1378-($D1378*TAXAS!$B$17)), IF($A1378=TAXAS!$A$18,IF($B1378="DÉBITO",$D1378-($D1378*TAXAS!$B$18)), IF($A1378=TAXAS!$A$19,IF($B1378="DÉBITO",$D1378-($D1378*TAXAS!$B$19)), IF($A1378=TAXAS!$A$20,IF($B1378="DÉBITO",$D1378-($D1378*TAXAS!$B$20)), IF($A1378=TAXAS!$A$21,IF($B1378="DÉBITO",$D1378-($D1378*TAXAS!$B$21)), IF($A1378=TAXAS!$A$22,IF($B1378="DÉBITO",$D1378-($D1378*TAXAS!$B$22)), IF($A1378=TAXAS!$A$23,IF($B1378="DÉBITO",$D1378-($D1378*TAXAS!$B$23)), IF($A1378=TAXAS!$A$24,IF($B1378="DÉBITO",$D1378-($D1378*TAXAS!$B$24)), IF($A1378=TAXAS!$A$25,IF($B1378="DÉBITO",$D1378-($D1378*TAXAS!$B$25)), IF($A1378=TAXAS!$A$26,IF($B1378="DÉBITO",$D1378-($D1378*TAXAS!$B$26)), IF($A1378=TAXAS!$A$27,IF($B1378="DÉBITO",$D1378-($D1378*TAXAS!$B$27))))))))))))))))))))))))))/1</f>
        <v>0</v>
      </c>
      <c r="F1378" s="8">
        <f>IF($A1378="VISA",IF($B1378="CRÉDITO",$D1378-($D1378*TAXAS!$C$4)),IF($A1378="MASTER",IF($B1378="CRÉDITO",$D1378-($D1378*TAXAS!$C$5)),IF($A1378="ELO", IF($B1378="CRÉDITO",$D1378-($D1378*TAXAS!$C$6)),IF($A1378="HIPERCARD",IF($B1378="CRÉDITO",$D1378-($D1378*TAXAS!$C$7)),IF($A1378="DINERS",IF($B1378="CRÉDITO",$D1378-($D1378*TAXAS!$C$8)),IF($A1378="AMERICA EXPRESS",IF($B1378="CRÉDITO",$D1378-($D1378*TAXAS!$C$9)),IF($A1378=TAXAS!$A$10,IF($B1378="CRÉDITO",$D1378-($D1378*TAXAS!$C$10)), IF($A1378=TAXAS!$A$11,IF($B1378="CRÉDITO",$D1378-($D1378*TAXAS!$C$11)), IF($A1378=TAXAS!$A$12,IF($B1378="CRÉDITO",$D1378-($D1378*TAXAS!$C$12)), IF($A1378=TAXAS!$A$13,IF($B1378="CRÉDITO",$D1378-($D1378*TAXAS!$C$13)), IF($A1378=TAXAS!$A$14,IF($B1378="CRÉDITO",$D1378-($D1378*TAXAS!$C$14)), IF($A1378=TAXAS!$A$15,IF($B1378="CRÉDITO",$D1378-($D1378*TAXAS!$C$15)), IF($A1378=TAXAS!$A$16,IF($B1378="CRÉDITO",$D1378-($D1378*TAXAS!$C$16)), IF($A1378=TAXAS!$A$17,IF($B1378="CRÉDITO",$D1378-($D1378*TAXAS!$C$17)), IF($A1378=TAXAS!$A$18,IF($B1378="CRÉDITO",$D1378-($D1378*TAXAS!$C$18)), IF($A1378=TAXAS!$A$19,IF($B1378="CRÉDITO",$D1378-($D1378*TAXAS!$C$19)), IF($A1378=TAXAS!$A$20,IF($B1378="CRÉDITO",$D1378-($D1378*TAXAS!$C$20)), IF($A1378=TAXAS!$A$21,IF($B1378="CRÉDITO",$D1378-($D1378*TAXAS!$C$21)), IF($A1378=TAXAS!$A$22,IF($B1378="CRÉDITO",$D1378-($D1378*TAXAS!$C$22)), IF($A1378=TAXAS!$A$23,IF($B1378="CRÉDITO",$D1378-($D1378*TAXAS!$C$23)), IF($A1378=TAXAS!$A$24,IF($B1378="CRÉDITO",$D1378-($D1378*TAXAS!$C$24)), IF($A1378=TAXAS!$A$25,IF($B1378="CRÉDITO",$D1378-($D1378*TAXAS!$C$25)), IF($A1378=TAXAS!$A$26,IF($B1378="CRÉDITO",$D1378-($D1378*TAXAS!$C$26)), IF($A1378=TAXAS!$A$27,IF($B1378="CRÉDITO",$D1378-($D1378*TAXAS!$C$27))))))))))))))))))))))))))/1</f>
        <v>0</v>
      </c>
      <c r="G1378" s="9">
        <f>IF($A1378="VISA",IF($B1378="PARCELADO ATÉ 3X",$D1378-(D1378*TAXAS!$D$4))/3,IF($A1378="MASTER",IF($B1378="PARCELADO ATÉ 3X",$D1378-(D1378*TAXAS!$D$5))/3,IF($A1378="ELO",IF($B1378="PARCELADO ATÉ 3X",$D1378-(D1378*TAXAS!$D$6))/3,IF($A1378="HIPERCARD",IF($B1378="PARCELADO ATÉ 3X",$D1378-(D1378*TAXAS!$D$7))/3,IF($A1378="DINERS",IF($B1378="PARCELADO ATÉ 3X",$D1378-(D1378*TAXAS!$D$8))/3,IF($A1378="AMERICA EXPRESS",IF($B1378="PARCELADO ATÉ 3X",$D1378-(D1378*TAXAS!$D$9))/3,IF($A1378=TAXAS!$A$10,IF($B1378="PARCELADO ATÉ 3X",$D1378-($D1378*TAXAS!$D$10))/3,IF($A1378=TAXAS!$A$11,IF($B1378="PARCELADO ATÉ 3X",$D1378-($D1378*TAXAS!$D$11))/3,IF($A1378=TAXAS!$A$12,IF($B1378="PARCELADO ATÉ 3X",$D1378-($D1378*TAXAS!$D$12))/3,IF($A1378=TAXAS!$A$13,IF($B1378="PARCELADO ATÉ 3X",$D1378-($D1378*TAXAS!$D$13))/3,IF($A1378=TAXAS!$A$14,IF($B1378="PARCELADO ATÉ 3X",$D1378-($D1378*TAXAS!$D$14))/3,IF($A1378=TAXAS!$A$15,IF($B1378="PARCELADO ATÉ 3X",$D1378-($D1378*TAXAS!$D$15))/3,IF($A1378=TAXAS!$A$16,IF($B1378="PARCELADO ATÉ 3X",$D1378-($D1378*TAXAS!$D$16))/3,IF($A1378=TAXAS!$A$17,IF($B1378="PARCELADO ATÉ 3X",$D1378-($D1378*TAXAS!$D$17))/3,IF($A1378=TAXAS!$A$18,IF($B1378="PARCELADO ATÉ 3X",$D1378-($D1378*TAXAS!$D$18))/3,IF($A1378=TAXAS!$A$19,IF($B1378="PARCELADO ATÉ 3X",$D1378-($D1378*TAXAS!$D$19))/3,IF($A1378=TAXAS!$A$20,IF($B1378="PARCELADO ATÉ 3X",$D1378-($D1378*TAXAS!$D$20))/3,IF($A1378=TAXAS!$A$21,IF($B1378="PARCELADO ATÉ 3X",$D1378-($D1378*TAXAS!$D$21))/3,IF($A1378=TAXAS!$A$22,IF($B1378="PARCELADO ATÉ 3X",$D1378-($D1378*TAXAS!$D$22))/3,IF($A1378=TAXAS!$A$23,IF($B1378="PARCELADO ATÉ 3X",$D1378-($D1378*TAXAS!$D$23))/3,IF($A1378=TAXAS!$A$24,IF($B1378="PARCELADO ATÉ 3X",$D1378-($D1378*TAXAS!$D$24))/3,IF($A1378=TAXAS!$A$25,IF($B1378="PARCELADO ATÉ 3X",$D1378-($D1378*TAXAS!$D$25))/3,IF($A1378=TAXAS!$A$26,IF($B1378="PARCELADO ATÉ 3X",$D1378-($D1378*TAXAS!$D$26))/3,IF($A1378=TAXAS!$A$27,IF($B1378="PARCELADO ATÉ 3X",$D1378-($D1378*TAXAS!$D$27))/3))))))))))))))))))))))))/1</f>
        <v>0</v>
      </c>
      <c r="H1378" s="9">
        <f>IF($A1378="VISA",IF($B1378="PARCELADO ATÉ 6X",$D1378-(D1378*TAXAS!$E$4))/6,IF($A1378="MASTER",IF($B1378="PARCELADO ATÉ 6X",$D1378-(D1378*TAXAS!$E$5))/6,IF($A1378="ELO",IF($B1378="PARCELADO ATÉ 6X",$D1378-(D1378*TAXAS!$E$6))/6,IF($A1378="HIPERCARD",IF($B1378="PARCELADO ATÉ 6X",$D1378-(D1378*TAXAS!$E$7))/6,IF($A1378="DINERS",IF($B1378="PARCELADO ATÉ 6X",$D1378-(D1378*TAXAS!$E$8))/6,IF($A1378="AMERICA EXPRESS",IF($B1378="PARCELADO ATÉ 6X",$D1378-(D1378*TAXAS!$E$9))/6,IF($A1378=TAXAS!$A$10,IF($B1378="PARCELADO ATÉ 6X",$D1378-($D1378*TAXAS!$E$10))/6,IF($A1378=TAXAS!$A$11,IF($B1378="PARCELADO ATÉ 6X",$D1378-($D1378*TAXAS!$E$11))/6,IF($A1378=TAXAS!$A$12,IF($B1378="PARCELADO ATÉ 6X",$D1378-($D1378*TAXAS!$E$12))/6,IF($A1378=TAXAS!$A$13,IF($B1378="PARCELADO ATÉ 6X",$D1378-($D1378*TAXAS!$E$13))/6,IF($A1378=TAXAS!$A$14,IF($B1378="PARCELADO ATÉ 6X",$D1378-($D1378*TAXAS!$E$14))/6,IF($A1378=TAXAS!$A$15,IF($B1378="PARCELADO ATÉ 6X",$D1378-($D1378*TAXAS!$E$15))/6,IF($A1378=TAXAS!$A$16,IF($B1378="PARCELADO ATÉ 6X",$D1378-($D1378*TAXAS!$E$16))/6,IF($A1378=TAXAS!$A$17,IF($B1378="PARCELADO ATÉ 6X",$D1378-($D1378*TAXAS!$E$17))/6,IF($A1378=TAXAS!$A$18,IF($B1378="PARCELADO ATÉ 6X",$D1378-($D1378*TAXAS!$E$18))/6,IF($A1378=TAXAS!$A$19,IF($B1378="PARCELADO ATÉ 6X",$D1378-($D1378*TAXAS!$E$19))/6,IF($A1378=TAXAS!$A$20,IF($B1378="PARCELADO ATÉ 6X",$D1378-($D1378*TAXAS!$E$20))/6,IF($A1378=TAXAS!$A$21,IF($B1378="PARCELADO ATÉ 6X",$D1378-($D1378*TAXAS!$E$21))/6,IF($A1378=TAXAS!$A$22,IF($B1378="PARCELADO ATÉ 6X",$D1378-($D1378*TAXAS!$E$22))/6,IF($A1378=TAXAS!$A$23,IF($B1378="PARCELADO ATÉ 6X",$D1378-($D1378*TAXAS!$E$23))/6,IF($A1378=TAXAS!$A$24,IF($B1378="PARCELADO ATÉ 6X",$D1378-($D1378*TAXAS!$E$24))/6,IF($A1378=TAXAS!$A$25,IF($B1378="PARCELADO ATÉ 6X",$D1378-($D1378*TAXAS!$E$25))/6,IF($A1378=TAXAS!$A$26,IF($B1378="PARCELADO ATÉ 6X",$D1378-($D1378*TAXAS!$E$26))/6,IF($A1378=TAXAS!$A$27,IF($B1378="PARCELADO ATÉ 6X",$D1378-($D1378*TAXAS!$E$27))/6))))))))))))))))))))))))/1</f>
        <v>0</v>
      </c>
      <c r="I1378" s="9">
        <f>IF($A1378="VISA",IF($B1378="PARCELADO ATÉ 12X",$D1378-(D1378*TAXAS!$F$4))/12,IF($A1378="MASTER",IF($B1378="PARCELADO ATÉ 12X",$D1378-(D1378*TAXAS!$F$5))/12,IF($A1378="ELO",IF($B1378="PARCELADO ATÉ 12X",$D1378-(D1378*TAXAS!$F$6))/12,IF($A1378="HIPERCARD",IF($B1378="PARCELADO ATÉ 12X",$D1378-(D1378*TAXAS!$F$7))/12,IF($A1378="DINERS",IF($B1378="PARCELADO ATÉ 12X",$D1378-(D1378*TAXAS!$F$8))/12,IF($A1378="AMERICA EXPRESS",IF($B1378="PARCELADO ATÉ 12X",$D1378-(D1378*TAXAS!$F$9))/12,IF($A1378=TAXAS!$A$10,IF($B1378="PARCELADO ATÉ 12X",$D1378-($D1378*TAXAS!$F$10))/12,IF($A1378=TAXAS!$A$11,IF($B1378="PARCELADO ATÉ 12X",$D1378-($D1378*TAXAS!$F$11))/12,IF($A1378=TAXAS!$A$12,IF($B1378="PARCELADO ATÉ 12X",$D1378-($D1378*TAXAS!$F$12))/12,IF($A1378=TAXAS!$A$13,IF($B1378="PARCELADO ATÉ 12X",$D1378-($D1378*TAXAS!$F$13))/12,IF($A1378=TAXAS!$A$14,IF($B1378="PARCELADO ATÉ 12X",$D1378-($D1378*TAXAS!$F$14))/12,IF($A1378=TAXAS!$A$15,IF($B1378="PARCELADO ATÉ 12X",$D1378-($D1378*TAXAS!$F$15))/12,IF($A1378=TAXAS!$A$16,IF($B1378="PARCELADO ATÉ 12X",$D1378-($D1378*TAXAS!$F$16))/12,IF($A1378=TAXAS!$A$17,IF($B1378="PARCELADO ATÉ 12X",$D1378-($D1378*TAXAS!$F$17))/12,IF($A1378=TAXAS!$A$18,IF($B1378="PARCELADO ATÉ 12X",$D1378-($D1378*TAXAS!$F$18))/12,IF($A1378=TAXAS!$A$19,IF($B1378="PARCELADO ATÉ 12X",$D1378-($D1378*TAXAS!$F$19))/12,IF($A1378=TAXAS!$A$20,IF($B1378="PARCELADO ATÉ 12X",$D1378-($D1378*TAXAS!$F$20))/12,IF($A1378=TAXAS!$A$21,IF($B1378="PARCELADO ATÉ 12X",$D1378-($D1378*TAXAS!$F$21))/12,IF($A1378=TAXAS!$A$22,IF($B1378="PARCELADO ATÉ 12X",$D1378-($D1378*TAXAS!$F$22))/12,IF($A1378=TAXAS!$A$23,IF($B1378="PARCELADO ATÉ 12X",$D1378-($D1378*TAXAS!$F$23))/12,IF($A1378=TAXAS!$A$24,IF($B1378="PARCELADO ATÉ 12X",$D1378-($D1378*TAXAS!$F$24))/12,IF($A1378=TAXAS!$A$25,IF($B1378="PARCELADO ATÉ 12X",$D1378-($D1378*TAXAS!$F$25))/12,IF($A1378=TAXAS!$A$26,IF($B1378="PARCELADO ATÉ 12X",$D1378-($D1378*TAXAS!$F$26))/12,IF($A1378=TAXAS!$A$27,IF($B1378="PARCELADO ATÉ 12X",$D1378-($D1378*TAXAS!$F$27))/12))))))))))))))))))))))))/1</f>
        <v>0</v>
      </c>
      <c r="J1378" s="8">
        <f t="shared" si="0"/>
        <v>0</v>
      </c>
      <c r="K1378" s="10" t="b">
        <f>IF($B1378="PARCELADO ATÉ 3X",($D1378-($D1378*TAXAS!$D$4))-$J1378)</f>
        <v>0</v>
      </c>
      <c r="L1378" s="10" t="b">
        <f>IF($B1378="PARCELADO ATÉ 6X",($D1378-($D1378*TAXAS!$E$4))-$J1378)</f>
        <v>0</v>
      </c>
      <c r="M1378" s="10" t="b">
        <f>IF($B1378="PARCELADO ATÉ 12X",($D1378-($D1378*TAXAS!$F$4))-$J1378)</f>
        <v>0</v>
      </c>
      <c r="N1378" s="8">
        <f t="shared" si="1"/>
        <v>0</v>
      </c>
      <c r="O1378" s="10">
        <f t="shared" si="2"/>
        <v>0</v>
      </c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</row>
    <row r="1379" spans="1:31" ht="15.75" customHeight="1" x14ac:dyDescent="0.2">
      <c r="A1379" s="3"/>
      <c r="B1379" s="5"/>
      <c r="C1379" s="6"/>
      <c r="D1379" s="42"/>
      <c r="E1379" s="8">
        <f>IF($A1379="VISA",IF($B1379="DÉBITO",$D1379-($D1379*TAXAS!$B$4)),IF($A1379="MASTER",IF($B1379="DÉBITO",$D1379-($D1379*TAXAS!$B$5)),IF($A1379="ELO", IF($B1379="DÉBITO",$D1379-($D1379*TAXAS!$B$6)),IF($A1379="HIPERCARD",IF($B1379="DÉBITO",$D1379-($D1379*TAXAS!$B$7)),IF($A1379="DINERS",IF($B1379="DÉBITO",$D1379-($D1379*TAXAS!$B$8)),IF($A1379="AMERICA EXPRESS",IF($B1379="DÉBITO",$D1379-($D1379*TAXAS!$B$9)),IF($A1379=TAXAS!$A$10,IF($B1379="DÉBITO",$D1379-($D1379*TAXAS!$B$10)), IF($A1379=TAXAS!$A$11,IF($B1379="DÉBITO",$D1379-($D1379*TAXAS!$B$11)), IF($A1379=TAXAS!$A$12,IF($B1379="DÉBITO",$D1379-($D1379*TAXAS!$B$12)), IF($A1379=TAXAS!$A$13,IF($B1379="DÉBITO",$D1379-($D1379*TAXAS!$B$13)), IF($A1379=TAXAS!$A$14,IF($B1379="DÉBITO",$D1379-($D1379*TAXAS!$B$14)), IF($A1379=TAXAS!$A$15,IF($B1379="DÉBITO",$D1379-($D1379*TAXAS!$B$15)), IF($A1379=TAXAS!$A$16,IF($B1379="DÉBITO",$D1379-($D1379*TAXAS!$B$16)), IF($A1379=TAXAS!$A$17,IF($B1379="DÉBITO",$D1379-($D1379*TAXAS!$B$17)), IF($A1379=TAXAS!$A$18,IF($B1379="DÉBITO",$D1379-($D1379*TAXAS!$B$18)), IF($A1379=TAXAS!$A$19,IF($B1379="DÉBITO",$D1379-($D1379*TAXAS!$B$19)), IF($A1379=TAXAS!$A$20,IF($B1379="DÉBITO",$D1379-($D1379*TAXAS!$B$20)), IF($A1379=TAXAS!$A$21,IF($B1379="DÉBITO",$D1379-($D1379*TAXAS!$B$21)), IF($A1379=TAXAS!$A$22,IF($B1379="DÉBITO",$D1379-($D1379*TAXAS!$B$22)), IF($A1379=TAXAS!$A$23,IF($B1379="DÉBITO",$D1379-($D1379*TAXAS!$B$23)), IF($A1379=TAXAS!$A$24,IF($B1379="DÉBITO",$D1379-($D1379*TAXAS!$B$24)), IF($A1379=TAXAS!$A$25,IF($B1379="DÉBITO",$D1379-($D1379*TAXAS!$B$25)), IF($A1379=TAXAS!$A$26,IF($B1379="DÉBITO",$D1379-($D1379*TAXAS!$B$26)), IF($A1379=TAXAS!$A$27,IF($B1379="DÉBITO",$D1379-($D1379*TAXAS!$B$27))))))))))))))))))))))))))/1</f>
        <v>0</v>
      </c>
      <c r="F1379" s="8">
        <f>IF($A1379="VISA",IF($B1379="CRÉDITO",$D1379-($D1379*TAXAS!$C$4)),IF($A1379="MASTER",IF($B1379="CRÉDITO",$D1379-($D1379*TAXAS!$C$5)),IF($A1379="ELO", IF($B1379="CRÉDITO",$D1379-($D1379*TAXAS!$C$6)),IF($A1379="HIPERCARD",IF($B1379="CRÉDITO",$D1379-($D1379*TAXAS!$C$7)),IF($A1379="DINERS",IF($B1379="CRÉDITO",$D1379-($D1379*TAXAS!$C$8)),IF($A1379="AMERICA EXPRESS",IF($B1379="CRÉDITO",$D1379-($D1379*TAXAS!$C$9)),IF($A1379=TAXAS!$A$10,IF($B1379="CRÉDITO",$D1379-($D1379*TAXAS!$C$10)), IF($A1379=TAXAS!$A$11,IF($B1379="CRÉDITO",$D1379-($D1379*TAXAS!$C$11)), IF($A1379=TAXAS!$A$12,IF($B1379="CRÉDITO",$D1379-($D1379*TAXAS!$C$12)), IF($A1379=TAXAS!$A$13,IF($B1379="CRÉDITO",$D1379-($D1379*TAXAS!$C$13)), IF($A1379=TAXAS!$A$14,IF($B1379="CRÉDITO",$D1379-($D1379*TAXAS!$C$14)), IF($A1379=TAXAS!$A$15,IF($B1379="CRÉDITO",$D1379-($D1379*TAXAS!$C$15)), IF($A1379=TAXAS!$A$16,IF($B1379="CRÉDITO",$D1379-($D1379*TAXAS!$C$16)), IF($A1379=TAXAS!$A$17,IF($B1379="CRÉDITO",$D1379-($D1379*TAXAS!$C$17)), IF($A1379=TAXAS!$A$18,IF($B1379="CRÉDITO",$D1379-($D1379*TAXAS!$C$18)), IF($A1379=TAXAS!$A$19,IF($B1379="CRÉDITO",$D1379-($D1379*TAXAS!$C$19)), IF($A1379=TAXAS!$A$20,IF($B1379="CRÉDITO",$D1379-($D1379*TAXAS!$C$20)), IF($A1379=TAXAS!$A$21,IF($B1379="CRÉDITO",$D1379-($D1379*TAXAS!$C$21)), IF($A1379=TAXAS!$A$22,IF($B1379="CRÉDITO",$D1379-($D1379*TAXAS!$C$22)), IF($A1379=TAXAS!$A$23,IF($B1379="CRÉDITO",$D1379-($D1379*TAXAS!$C$23)), IF($A1379=TAXAS!$A$24,IF($B1379="CRÉDITO",$D1379-($D1379*TAXAS!$C$24)), IF($A1379=TAXAS!$A$25,IF($B1379="CRÉDITO",$D1379-($D1379*TAXAS!$C$25)), IF($A1379=TAXAS!$A$26,IF($B1379="CRÉDITO",$D1379-($D1379*TAXAS!$C$26)), IF($A1379=TAXAS!$A$27,IF($B1379="CRÉDITO",$D1379-($D1379*TAXAS!$C$27))))))))))))))))))))))))))/1</f>
        <v>0</v>
      </c>
      <c r="G1379" s="9">
        <f>IF($A1379="VISA",IF($B1379="PARCELADO ATÉ 3X",$D1379-(D1379*TAXAS!$D$4))/3,IF($A1379="MASTER",IF($B1379="PARCELADO ATÉ 3X",$D1379-(D1379*TAXAS!$D$5))/3,IF($A1379="ELO",IF($B1379="PARCELADO ATÉ 3X",$D1379-(D1379*TAXAS!$D$6))/3,IF($A1379="HIPERCARD",IF($B1379="PARCELADO ATÉ 3X",$D1379-(D1379*TAXAS!$D$7))/3,IF($A1379="DINERS",IF($B1379="PARCELADO ATÉ 3X",$D1379-(D1379*TAXAS!$D$8))/3,IF($A1379="AMERICA EXPRESS",IF($B1379="PARCELADO ATÉ 3X",$D1379-(D1379*TAXAS!$D$9))/3,IF($A1379=TAXAS!$A$10,IF($B1379="PARCELADO ATÉ 3X",$D1379-($D1379*TAXAS!$D$10))/3,IF($A1379=TAXAS!$A$11,IF($B1379="PARCELADO ATÉ 3X",$D1379-($D1379*TAXAS!$D$11))/3,IF($A1379=TAXAS!$A$12,IF($B1379="PARCELADO ATÉ 3X",$D1379-($D1379*TAXAS!$D$12))/3,IF($A1379=TAXAS!$A$13,IF($B1379="PARCELADO ATÉ 3X",$D1379-($D1379*TAXAS!$D$13))/3,IF($A1379=TAXAS!$A$14,IF($B1379="PARCELADO ATÉ 3X",$D1379-($D1379*TAXAS!$D$14))/3,IF($A1379=TAXAS!$A$15,IF($B1379="PARCELADO ATÉ 3X",$D1379-($D1379*TAXAS!$D$15))/3,IF($A1379=TAXAS!$A$16,IF($B1379="PARCELADO ATÉ 3X",$D1379-($D1379*TAXAS!$D$16))/3,IF($A1379=TAXAS!$A$17,IF($B1379="PARCELADO ATÉ 3X",$D1379-($D1379*TAXAS!$D$17))/3,IF($A1379=TAXAS!$A$18,IF($B1379="PARCELADO ATÉ 3X",$D1379-($D1379*TAXAS!$D$18))/3,IF($A1379=TAXAS!$A$19,IF($B1379="PARCELADO ATÉ 3X",$D1379-($D1379*TAXAS!$D$19))/3,IF($A1379=TAXAS!$A$20,IF($B1379="PARCELADO ATÉ 3X",$D1379-($D1379*TAXAS!$D$20))/3,IF($A1379=TAXAS!$A$21,IF($B1379="PARCELADO ATÉ 3X",$D1379-($D1379*TAXAS!$D$21))/3,IF($A1379=TAXAS!$A$22,IF($B1379="PARCELADO ATÉ 3X",$D1379-($D1379*TAXAS!$D$22))/3,IF($A1379=TAXAS!$A$23,IF($B1379="PARCELADO ATÉ 3X",$D1379-($D1379*TAXAS!$D$23))/3,IF($A1379=TAXAS!$A$24,IF($B1379="PARCELADO ATÉ 3X",$D1379-($D1379*TAXAS!$D$24))/3,IF($A1379=TAXAS!$A$25,IF($B1379="PARCELADO ATÉ 3X",$D1379-($D1379*TAXAS!$D$25))/3,IF($A1379=TAXAS!$A$26,IF($B1379="PARCELADO ATÉ 3X",$D1379-($D1379*TAXAS!$D$26))/3,IF($A1379=TAXAS!$A$27,IF($B1379="PARCELADO ATÉ 3X",$D1379-($D1379*TAXAS!$D$27))/3))))))))))))))))))))))))/1</f>
        <v>0</v>
      </c>
      <c r="H1379" s="9">
        <f>IF($A1379="VISA",IF($B1379="PARCELADO ATÉ 6X",$D1379-(D1379*TAXAS!$E$4))/6,IF($A1379="MASTER",IF($B1379="PARCELADO ATÉ 6X",$D1379-(D1379*TAXAS!$E$5))/6,IF($A1379="ELO",IF($B1379="PARCELADO ATÉ 6X",$D1379-(D1379*TAXAS!$E$6))/6,IF($A1379="HIPERCARD",IF($B1379="PARCELADO ATÉ 6X",$D1379-(D1379*TAXAS!$E$7))/6,IF($A1379="DINERS",IF($B1379="PARCELADO ATÉ 6X",$D1379-(D1379*TAXAS!$E$8))/6,IF($A1379="AMERICA EXPRESS",IF($B1379="PARCELADO ATÉ 6X",$D1379-(D1379*TAXAS!$E$9))/6,IF($A1379=TAXAS!$A$10,IF($B1379="PARCELADO ATÉ 6X",$D1379-($D1379*TAXAS!$E$10))/6,IF($A1379=TAXAS!$A$11,IF($B1379="PARCELADO ATÉ 6X",$D1379-($D1379*TAXAS!$E$11))/6,IF($A1379=TAXAS!$A$12,IF($B1379="PARCELADO ATÉ 6X",$D1379-($D1379*TAXAS!$E$12))/6,IF($A1379=TAXAS!$A$13,IF($B1379="PARCELADO ATÉ 6X",$D1379-($D1379*TAXAS!$E$13))/6,IF($A1379=TAXAS!$A$14,IF($B1379="PARCELADO ATÉ 6X",$D1379-($D1379*TAXAS!$E$14))/6,IF($A1379=TAXAS!$A$15,IF($B1379="PARCELADO ATÉ 6X",$D1379-($D1379*TAXAS!$E$15))/6,IF($A1379=TAXAS!$A$16,IF($B1379="PARCELADO ATÉ 6X",$D1379-($D1379*TAXAS!$E$16))/6,IF($A1379=TAXAS!$A$17,IF($B1379="PARCELADO ATÉ 6X",$D1379-($D1379*TAXAS!$E$17))/6,IF($A1379=TAXAS!$A$18,IF($B1379="PARCELADO ATÉ 6X",$D1379-($D1379*TAXAS!$E$18))/6,IF($A1379=TAXAS!$A$19,IF($B1379="PARCELADO ATÉ 6X",$D1379-($D1379*TAXAS!$E$19))/6,IF($A1379=TAXAS!$A$20,IF($B1379="PARCELADO ATÉ 6X",$D1379-($D1379*TAXAS!$E$20))/6,IF($A1379=TAXAS!$A$21,IF($B1379="PARCELADO ATÉ 6X",$D1379-($D1379*TAXAS!$E$21))/6,IF($A1379=TAXAS!$A$22,IF($B1379="PARCELADO ATÉ 6X",$D1379-($D1379*TAXAS!$E$22))/6,IF($A1379=TAXAS!$A$23,IF($B1379="PARCELADO ATÉ 6X",$D1379-($D1379*TAXAS!$E$23))/6,IF($A1379=TAXAS!$A$24,IF($B1379="PARCELADO ATÉ 6X",$D1379-($D1379*TAXAS!$E$24))/6,IF($A1379=TAXAS!$A$25,IF($B1379="PARCELADO ATÉ 6X",$D1379-($D1379*TAXAS!$E$25))/6,IF($A1379=TAXAS!$A$26,IF($B1379="PARCELADO ATÉ 6X",$D1379-($D1379*TAXAS!$E$26))/6,IF($A1379=TAXAS!$A$27,IF($B1379="PARCELADO ATÉ 6X",$D1379-($D1379*TAXAS!$E$27))/6))))))))))))))))))))))))/1</f>
        <v>0</v>
      </c>
      <c r="I1379" s="9">
        <f>IF($A1379="VISA",IF($B1379="PARCELADO ATÉ 12X",$D1379-(D1379*TAXAS!$F$4))/12,IF($A1379="MASTER",IF($B1379="PARCELADO ATÉ 12X",$D1379-(D1379*TAXAS!$F$5))/12,IF($A1379="ELO",IF($B1379="PARCELADO ATÉ 12X",$D1379-(D1379*TAXAS!$F$6))/12,IF($A1379="HIPERCARD",IF($B1379="PARCELADO ATÉ 12X",$D1379-(D1379*TAXAS!$F$7))/12,IF($A1379="DINERS",IF($B1379="PARCELADO ATÉ 12X",$D1379-(D1379*TAXAS!$F$8))/12,IF($A1379="AMERICA EXPRESS",IF($B1379="PARCELADO ATÉ 12X",$D1379-(D1379*TAXAS!$F$9))/12,IF($A1379=TAXAS!$A$10,IF($B1379="PARCELADO ATÉ 12X",$D1379-($D1379*TAXAS!$F$10))/12,IF($A1379=TAXAS!$A$11,IF($B1379="PARCELADO ATÉ 12X",$D1379-($D1379*TAXAS!$F$11))/12,IF($A1379=TAXAS!$A$12,IF($B1379="PARCELADO ATÉ 12X",$D1379-($D1379*TAXAS!$F$12))/12,IF($A1379=TAXAS!$A$13,IF($B1379="PARCELADO ATÉ 12X",$D1379-($D1379*TAXAS!$F$13))/12,IF($A1379=TAXAS!$A$14,IF($B1379="PARCELADO ATÉ 12X",$D1379-($D1379*TAXAS!$F$14))/12,IF($A1379=TAXAS!$A$15,IF($B1379="PARCELADO ATÉ 12X",$D1379-($D1379*TAXAS!$F$15))/12,IF($A1379=TAXAS!$A$16,IF($B1379="PARCELADO ATÉ 12X",$D1379-($D1379*TAXAS!$F$16))/12,IF($A1379=TAXAS!$A$17,IF($B1379="PARCELADO ATÉ 12X",$D1379-($D1379*TAXAS!$F$17))/12,IF($A1379=TAXAS!$A$18,IF($B1379="PARCELADO ATÉ 12X",$D1379-($D1379*TAXAS!$F$18))/12,IF($A1379=TAXAS!$A$19,IF($B1379="PARCELADO ATÉ 12X",$D1379-($D1379*TAXAS!$F$19))/12,IF($A1379=TAXAS!$A$20,IF($B1379="PARCELADO ATÉ 12X",$D1379-($D1379*TAXAS!$F$20))/12,IF($A1379=TAXAS!$A$21,IF($B1379="PARCELADO ATÉ 12X",$D1379-($D1379*TAXAS!$F$21))/12,IF($A1379=TAXAS!$A$22,IF($B1379="PARCELADO ATÉ 12X",$D1379-($D1379*TAXAS!$F$22))/12,IF($A1379=TAXAS!$A$23,IF($B1379="PARCELADO ATÉ 12X",$D1379-($D1379*TAXAS!$F$23))/12,IF($A1379=TAXAS!$A$24,IF($B1379="PARCELADO ATÉ 12X",$D1379-($D1379*TAXAS!$F$24))/12,IF($A1379=TAXAS!$A$25,IF($B1379="PARCELADO ATÉ 12X",$D1379-($D1379*TAXAS!$F$25))/12,IF($A1379=TAXAS!$A$26,IF($B1379="PARCELADO ATÉ 12X",$D1379-($D1379*TAXAS!$F$26))/12,IF($A1379=TAXAS!$A$27,IF($B1379="PARCELADO ATÉ 12X",$D1379-($D1379*TAXAS!$F$27))/12))))))))))))))))))))))))/1</f>
        <v>0</v>
      </c>
      <c r="J1379" s="8">
        <f t="shared" si="0"/>
        <v>0</v>
      </c>
      <c r="K1379" s="10" t="b">
        <f>IF($B1379="PARCELADO ATÉ 3X",($D1379-($D1379*TAXAS!$D$4))-$J1379)</f>
        <v>0</v>
      </c>
      <c r="L1379" s="10" t="b">
        <f>IF($B1379="PARCELADO ATÉ 6X",($D1379-($D1379*TAXAS!$E$4))-$J1379)</f>
        <v>0</v>
      </c>
      <c r="M1379" s="10" t="b">
        <f>IF($B1379="PARCELADO ATÉ 12X",($D1379-($D1379*TAXAS!$F$4))-$J1379)</f>
        <v>0</v>
      </c>
      <c r="N1379" s="8">
        <f t="shared" si="1"/>
        <v>0</v>
      </c>
      <c r="O1379" s="10">
        <f t="shared" si="2"/>
        <v>0</v>
      </c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</row>
    <row r="1380" spans="1:31" ht="15.75" customHeight="1" x14ac:dyDescent="0.2">
      <c r="A1380" s="3"/>
      <c r="B1380" s="5"/>
      <c r="C1380" s="6"/>
      <c r="D1380" s="42"/>
      <c r="E1380" s="8">
        <f>IF($A1380="VISA",IF($B1380="DÉBITO",$D1380-($D1380*TAXAS!$B$4)),IF($A1380="MASTER",IF($B1380="DÉBITO",$D1380-($D1380*TAXAS!$B$5)),IF($A1380="ELO", IF($B1380="DÉBITO",$D1380-($D1380*TAXAS!$B$6)),IF($A1380="HIPERCARD",IF($B1380="DÉBITO",$D1380-($D1380*TAXAS!$B$7)),IF($A1380="DINERS",IF($B1380="DÉBITO",$D1380-($D1380*TAXAS!$B$8)),IF($A1380="AMERICA EXPRESS",IF($B1380="DÉBITO",$D1380-($D1380*TAXAS!$B$9)),IF($A1380=TAXAS!$A$10,IF($B1380="DÉBITO",$D1380-($D1380*TAXAS!$B$10)), IF($A1380=TAXAS!$A$11,IF($B1380="DÉBITO",$D1380-($D1380*TAXAS!$B$11)), IF($A1380=TAXAS!$A$12,IF($B1380="DÉBITO",$D1380-($D1380*TAXAS!$B$12)), IF($A1380=TAXAS!$A$13,IF($B1380="DÉBITO",$D1380-($D1380*TAXAS!$B$13)), IF($A1380=TAXAS!$A$14,IF($B1380="DÉBITO",$D1380-($D1380*TAXAS!$B$14)), IF($A1380=TAXAS!$A$15,IF($B1380="DÉBITO",$D1380-($D1380*TAXAS!$B$15)), IF($A1380=TAXAS!$A$16,IF($B1380="DÉBITO",$D1380-($D1380*TAXAS!$B$16)), IF($A1380=TAXAS!$A$17,IF($B1380="DÉBITO",$D1380-($D1380*TAXAS!$B$17)), IF($A1380=TAXAS!$A$18,IF($B1380="DÉBITO",$D1380-($D1380*TAXAS!$B$18)), IF($A1380=TAXAS!$A$19,IF($B1380="DÉBITO",$D1380-($D1380*TAXAS!$B$19)), IF($A1380=TAXAS!$A$20,IF($B1380="DÉBITO",$D1380-($D1380*TAXAS!$B$20)), IF($A1380=TAXAS!$A$21,IF($B1380="DÉBITO",$D1380-($D1380*TAXAS!$B$21)), IF($A1380=TAXAS!$A$22,IF($B1380="DÉBITO",$D1380-($D1380*TAXAS!$B$22)), IF($A1380=TAXAS!$A$23,IF($B1380="DÉBITO",$D1380-($D1380*TAXAS!$B$23)), IF($A1380=TAXAS!$A$24,IF($B1380="DÉBITO",$D1380-($D1380*TAXAS!$B$24)), IF($A1380=TAXAS!$A$25,IF($B1380="DÉBITO",$D1380-($D1380*TAXAS!$B$25)), IF($A1380=TAXAS!$A$26,IF($B1380="DÉBITO",$D1380-($D1380*TAXAS!$B$26)), IF($A1380=TAXAS!$A$27,IF($B1380="DÉBITO",$D1380-($D1380*TAXAS!$B$27))))))))))))))))))))))))))/1</f>
        <v>0</v>
      </c>
      <c r="F1380" s="8">
        <f>IF($A1380="VISA",IF($B1380="CRÉDITO",$D1380-($D1380*TAXAS!$C$4)),IF($A1380="MASTER",IF($B1380="CRÉDITO",$D1380-($D1380*TAXAS!$C$5)),IF($A1380="ELO", IF($B1380="CRÉDITO",$D1380-($D1380*TAXAS!$C$6)),IF($A1380="HIPERCARD",IF($B1380="CRÉDITO",$D1380-($D1380*TAXAS!$C$7)),IF($A1380="DINERS",IF($B1380="CRÉDITO",$D1380-($D1380*TAXAS!$C$8)),IF($A1380="AMERICA EXPRESS",IF($B1380="CRÉDITO",$D1380-($D1380*TAXAS!$C$9)),IF($A1380=TAXAS!$A$10,IF($B1380="CRÉDITO",$D1380-($D1380*TAXAS!$C$10)), IF($A1380=TAXAS!$A$11,IF($B1380="CRÉDITO",$D1380-($D1380*TAXAS!$C$11)), IF($A1380=TAXAS!$A$12,IF($B1380="CRÉDITO",$D1380-($D1380*TAXAS!$C$12)), IF($A1380=TAXAS!$A$13,IF($B1380="CRÉDITO",$D1380-($D1380*TAXAS!$C$13)), IF($A1380=TAXAS!$A$14,IF($B1380="CRÉDITO",$D1380-($D1380*TAXAS!$C$14)), IF($A1380=TAXAS!$A$15,IF($B1380="CRÉDITO",$D1380-($D1380*TAXAS!$C$15)), IF($A1380=TAXAS!$A$16,IF($B1380="CRÉDITO",$D1380-($D1380*TAXAS!$C$16)), IF($A1380=TAXAS!$A$17,IF($B1380="CRÉDITO",$D1380-($D1380*TAXAS!$C$17)), IF($A1380=TAXAS!$A$18,IF($B1380="CRÉDITO",$D1380-($D1380*TAXAS!$C$18)), IF($A1380=TAXAS!$A$19,IF($B1380="CRÉDITO",$D1380-($D1380*TAXAS!$C$19)), IF($A1380=TAXAS!$A$20,IF($B1380="CRÉDITO",$D1380-($D1380*TAXAS!$C$20)), IF($A1380=TAXAS!$A$21,IF($B1380="CRÉDITO",$D1380-($D1380*TAXAS!$C$21)), IF($A1380=TAXAS!$A$22,IF($B1380="CRÉDITO",$D1380-($D1380*TAXAS!$C$22)), IF($A1380=TAXAS!$A$23,IF($B1380="CRÉDITO",$D1380-($D1380*TAXAS!$C$23)), IF($A1380=TAXAS!$A$24,IF($B1380="CRÉDITO",$D1380-($D1380*TAXAS!$C$24)), IF($A1380=TAXAS!$A$25,IF($B1380="CRÉDITO",$D1380-($D1380*TAXAS!$C$25)), IF($A1380=TAXAS!$A$26,IF($B1380="CRÉDITO",$D1380-($D1380*TAXAS!$C$26)), IF($A1380=TAXAS!$A$27,IF($B1380="CRÉDITO",$D1380-($D1380*TAXAS!$C$27))))))))))))))))))))))))))/1</f>
        <v>0</v>
      </c>
      <c r="G1380" s="9">
        <f>IF($A1380="VISA",IF($B1380="PARCELADO ATÉ 3X",$D1380-(D1380*TAXAS!$D$4))/3,IF($A1380="MASTER",IF($B1380="PARCELADO ATÉ 3X",$D1380-(D1380*TAXAS!$D$5))/3,IF($A1380="ELO",IF($B1380="PARCELADO ATÉ 3X",$D1380-(D1380*TAXAS!$D$6))/3,IF($A1380="HIPERCARD",IF($B1380="PARCELADO ATÉ 3X",$D1380-(D1380*TAXAS!$D$7))/3,IF($A1380="DINERS",IF($B1380="PARCELADO ATÉ 3X",$D1380-(D1380*TAXAS!$D$8))/3,IF($A1380="AMERICA EXPRESS",IF($B1380="PARCELADO ATÉ 3X",$D1380-(D1380*TAXAS!$D$9))/3,IF($A1380=TAXAS!$A$10,IF($B1380="PARCELADO ATÉ 3X",$D1380-($D1380*TAXAS!$D$10))/3,IF($A1380=TAXAS!$A$11,IF($B1380="PARCELADO ATÉ 3X",$D1380-($D1380*TAXAS!$D$11))/3,IF($A1380=TAXAS!$A$12,IF($B1380="PARCELADO ATÉ 3X",$D1380-($D1380*TAXAS!$D$12))/3,IF($A1380=TAXAS!$A$13,IF($B1380="PARCELADO ATÉ 3X",$D1380-($D1380*TAXAS!$D$13))/3,IF($A1380=TAXAS!$A$14,IF($B1380="PARCELADO ATÉ 3X",$D1380-($D1380*TAXAS!$D$14))/3,IF($A1380=TAXAS!$A$15,IF($B1380="PARCELADO ATÉ 3X",$D1380-($D1380*TAXAS!$D$15))/3,IF($A1380=TAXAS!$A$16,IF($B1380="PARCELADO ATÉ 3X",$D1380-($D1380*TAXAS!$D$16))/3,IF($A1380=TAXAS!$A$17,IF($B1380="PARCELADO ATÉ 3X",$D1380-($D1380*TAXAS!$D$17))/3,IF($A1380=TAXAS!$A$18,IF($B1380="PARCELADO ATÉ 3X",$D1380-($D1380*TAXAS!$D$18))/3,IF($A1380=TAXAS!$A$19,IF($B1380="PARCELADO ATÉ 3X",$D1380-($D1380*TAXAS!$D$19))/3,IF($A1380=TAXAS!$A$20,IF($B1380="PARCELADO ATÉ 3X",$D1380-($D1380*TAXAS!$D$20))/3,IF($A1380=TAXAS!$A$21,IF($B1380="PARCELADO ATÉ 3X",$D1380-($D1380*TAXAS!$D$21))/3,IF($A1380=TAXAS!$A$22,IF($B1380="PARCELADO ATÉ 3X",$D1380-($D1380*TAXAS!$D$22))/3,IF($A1380=TAXAS!$A$23,IF($B1380="PARCELADO ATÉ 3X",$D1380-($D1380*TAXAS!$D$23))/3,IF($A1380=TAXAS!$A$24,IF($B1380="PARCELADO ATÉ 3X",$D1380-($D1380*TAXAS!$D$24))/3,IF($A1380=TAXAS!$A$25,IF($B1380="PARCELADO ATÉ 3X",$D1380-($D1380*TAXAS!$D$25))/3,IF($A1380=TAXAS!$A$26,IF($B1380="PARCELADO ATÉ 3X",$D1380-($D1380*TAXAS!$D$26))/3,IF($A1380=TAXAS!$A$27,IF($B1380="PARCELADO ATÉ 3X",$D1380-($D1380*TAXAS!$D$27))/3))))))))))))))))))))))))/1</f>
        <v>0</v>
      </c>
      <c r="H1380" s="9">
        <f>IF($A1380="VISA",IF($B1380="PARCELADO ATÉ 6X",$D1380-(D1380*TAXAS!$E$4))/6,IF($A1380="MASTER",IF($B1380="PARCELADO ATÉ 6X",$D1380-(D1380*TAXAS!$E$5))/6,IF($A1380="ELO",IF($B1380="PARCELADO ATÉ 6X",$D1380-(D1380*TAXAS!$E$6))/6,IF($A1380="HIPERCARD",IF($B1380="PARCELADO ATÉ 6X",$D1380-(D1380*TAXAS!$E$7))/6,IF($A1380="DINERS",IF($B1380="PARCELADO ATÉ 6X",$D1380-(D1380*TAXAS!$E$8))/6,IF($A1380="AMERICA EXPRESS",IF($B1380="PARCELADO ATÉ 6X",$D1380-(D1380*TAXAS!$E$9))/6,IF($A1380=TAXAS!$A$10,IF($B1380="PARCELADO ATÉ 6X",$D1380-($D1380*TAXAS!$E$10))/6,IF($A1380=TAXAS!$A$11,IF($B1380="PARCELADO ATÉ 6X",$D1380-($D1380*TAXAS!$E$11))/6,IF($A1380=TAXAS!$A$12,IF($B1380="PARCELADO ATÉ 6X",$D1380-($D1380*TAXAS!$E$12))/6,IF($A1380=TAXAS!$A$13,IF($B1380="PARCELADO ATÉ 6X",$D1380-($D1380*TAXAS!$E$13))/6,IF($A1380=TAXAS!$A$14,IF($B1380="PARCELADO ATÉ 6X",$D1380-($D1380*TAXAS!$E$14))/6,IF($A1380=TAXAS!$A$15,IF($B1380="PARCELADO ATÉ 6X",$D1380-($D1380*TAXAS!$E$15))/6,IF($A1380=TAXAS!$A$16,IF($B1380="PARCELADO ATÉ 6X",$D1380-($D1380*TAXAS!$E$16))/6,IF($A1380=TAXAS!$A$17,IF($B1380="PARCELADO ATÉ 6X",$D1380-($D1380*TAXAS!$E$17))/6,IF($A1380=TAXAS!$A$18,IF($B1380="PARCELADO ATÉ 6X",$D1380-($D1380*TAXAS!$E$18))/6,IF($A1380=TAXAS!$A$19,IF($B1380="PARCELADO ATÉ 6X",$D1380-($D1380*TAXAS!$E$19))/6,IF($A1380=TAXAS!$A$20,IF($B1380="PARCELADO ATÉ 6X",$D1380-($D1380*TAXAS!$E$20))/6,IF($A1380=TAXAS!$A$21,IF($B1380="PARCELADO ATÉ 6X",$D1380-($D1380*TAXAS!$E$21))/6,IF($A1380=TAXAS!$A$22,IF($B1380="PARCELADO ATÉ 6X",$D1380-($D1380*TAXAS!$E$22))/6,IF($A1380=TAXAS!$A$23,IF($B1380="PARCELADO ATÉ 6X",$D1380-($D1380*TAXAS!$E$23))/6,IF($A1380=TAXAS!$A$24,IF($B1380="PARCELADO ATÉ 6X",$D1380-($D1380*TAXAS!$E$24))/6,IF($A1380=TAXAS!$A$25,IF($B1380="PARCELADO ATÉ 6X",$D1380-($D1380*TAXAS!$E$25))/6,IF($A1380=TAXAS!$A$26,IF($B1380="PARCELADO ATÉ 6X",$D1380-($D1380*TAXAS!$E$26))/6,IF($A1380=TAXAS!$A$27,IF($B1380="PARCELADO ATÉ 6X",$D1380-($D1380*TAXAS!$E$27))/6))))))))))))))))))))))))/1</f>
        <v>0</v>
      </c>
      <c r="I1380" s="9">
        <f>IF($A1380="VISA",IF($B1380="PARCELADO ATÉ 12X",$D1380-(D1380*TAXAS!$F$4))/12,IF($A1380="MASTER",IF($B1380="PARCELADO ATÉ 12X",$D1380-(D1380*TAXAS!$F$5))/12,IF($A1380="ELO",IF($B1380="PARCELADO ATÉ 12X",$D1380-(D1380*TAXAS!$F$6))/12,IF($A1380="HIPERCARD",IF($B1380="PARCELADO ATÉ 12X",$D1380-(D1380*TAXAS!$F$7))/12,IF($A1380="DINERS",IF($B1380="PARCELADO ATÉ 12X",$D1380-(D1380*TAXAS!$F$8))/12,IF($A1380="AMERICA EXPRESS",IF($B1380="PARCELADO ATÉ 12X",$D1380-(D1380*TAXAS!$F$9))/12,IF($A1380=TAXAS!$A$10,IF($B1380="PARCELADO ATÉ 12X",$D1380-($D1380*TAXAS!$F$10))/12,IF($A1380=TAXAS!$A$11,IF($B1380="PARCELADO ATÉ 12X",$D1380-($D1380*TAXAS!$F$11))/12,IF($A1380=TAXAS!$A$12,IF($B1380="PARCELADO ATÉ 12X",$D1380-($D1380*TAXAS!$F$12))/12,IF($A1380=TAXAS!$A$13,IF($B1380="PARCELADO ATÉ 12X",$D1380-($D1380*TAXAS!$F$13))/12,IF($A1380=TAXAS!$A$14,IF($B1380="PARCELADO ATÉ 12X",$D1380-($D1380*TAXAS!$F$14))/12,IF($A1380=TAXAS!$A$15,IF($B1380="PARCELADO ATÉ 12X",$D1380-($D1380*TAXAS!$F$15))/12,IF($A1380=TAXAS!$A$16,IF($B1380="PARCELADO ATÉ 12X",$D1380-($D1380*TAXAS!$F$16))/12,IF($A1380=TAXAS!$A$17,IF($B1380="PARCELADO ATÉ 12X",$D1380-($D1380*TAXAS!$F$17))/12,IF($A1380=TAXAS!$A$18,IF($B1380="PARCELADO ATÉ 12X",$D1380-($D1380*TAXAS!$F$18))/12,IF($A1380=TAXAS!$A$19,IF($B1380="PARCELADO ATÉ 12X",$D1380-($D1380*TAXAS!$F$19))/12,IF($A1380=TAXAS!$A$20,IF($B1380="PARCELADO ATÉ 12X",$D1380-($D1380*TAXAS!$F$20))/12,IF($A1380=TAXAS!$A$21,IF($B1380="PARCELADO ATÉ 12X",$D1380-($D1380*TAXAS!$F$21))/12,IF($A1380=TAXAS!$A$22,IF($B1380="PARCELADO ATÉ 12X",$D1380-($D1380*TAXAS!$F$22))/12,IF($A1380=TAXAS!$A$23,IF($B1380="PARCELADO ATÉ 12X",$D1380-($D1380*TAXAS!$F$23))/12,IF($A1380=TAXAS!$A$24,IF($B1380="PARCELADO ATÉ 12X",$D1380-($D1380*TAXAS!$F$24))/12,IF($A1380=TAXAS!$A$25,IF($B1380="PARCELADO ATÉ 12X",$D1380-($D1380*TAXAS!$F$25))/12,IF($A1380=TAXAS!$A$26,IF($B1380="PARCELADO ATÉ 12X",$D1380-($D1380*TAXAS!$F$26))/12,IF($A1380=TAXAS!$A$27,IF($B1380="PARCELADO ATÉ 12X",$D1380-($D1380*TAXAS!$F$27))/12))))))))))))))))))))))))/1</f>
        <v>0</v>
      </c>
      <c r="J1380" s="8">
        <f t="shared" si="0"/>
        <v>0</v>
      </c>
      <c r="K1380" s="10" t="b">
        <f>IF($B1380="PARCELADO ATÉ 3X",($D1380-($D1380*TAXAS!$D$4))-$J1380)</f>
        <v>0</v>
      </c>
      <c r="L1380" s="10" t="b">
        <f>IF($B1380="PARCELADO ATÉ 6X",($D1380-($D1380*TAXAS!$E$4))-$J1380)</f>
        <v>0</v>
      </c>
      <c r="M1380" s="10" t="b">
        <f>IF($B1380="PARCELADO ATÉ 12X",($D1380-($D1380*TAXAS!$F$4))-$J1380)</f>
        <v>0</v>
      </c>
      <c r="N1380" s="8">
        <f t="shared" si="1"/>
        <v>0</v>
      </c>
      <c r="O1380" s="10">
        <f t="shared" si="2"/>
        <v>0</v>
      </c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</row>
    <row r="1381" spans="1:31" ht="15.75" customHeight="1" x14ac:dyDescent="0.2">
      <c r="A1381" s="3"/>
      <c r="B1381" s="5"/>
      <c r="C1381" s="6"/>
      <c r="D1381" s="42"/>
      <c r="E1381" s="8">
        <f>IF($A1381="VISA",IF($B1381="DÉBITO",$D1381-($D1381*TAXAS!$B$4)),IF($A1381="MASTER",IF($B1381="DÉBITO",$D1381-($D1381*TAXAS!$B$5)),IF($A1381="ELO", IF($B1381="DÉBITO",$D1381-($D1381*TAXAS!$B$6)),IF($A1381="HIPERCARD",IF($B1381="DÉBITO",$D1381-($D1381*TAXAS!$B$7)),IF($A1381="DINERS",IF($B1381="DÉBITO",$D1381-($D1381*TAXAS!$B$8)),IF($A1381="AMERICA EXPRESS",IF($B1381="DÉBITO",$D1381-($D1381*TAXAS!$B$9)),IF($A1381=TAXAS!$A$10,IF($B1381="DÉBITO",$D1381-($D1381*TAXAS!$B$10)), IF($A1381=TAXAS!$A$11,IF($B1381="DÉBITO",$D1381-($D1381*TAXAS!$B$11)), IF($A1381=TAXAS!$A$12,IF($B1381="DÉBITO",$D1381-($D1381*TAXAS!$B$12)), IF($A1381=TAXAS!$A$13,IF($B1381="DÉBITO",$D1381-($D1381*TAXAS!$B$13)), IF($A1381=TAXAS!$A$14,IF($B1381="DÉBITO",$D1381-($D1381*TAXAS!$B$14)), IF($A1381=TAXAS!$A$15,IF($B1381="DÉBITO",$D1381-($D1381*TAXAS!$B$15)), IF($A1381=TAXAS!$A$16,IF($B1381="DÉBITO",$D1381-($D1381*TAXAS!$B$16)), IF($A1381=TAXAS!$A$17,IF($B1381="DÉBITO",$D1381-($D1381*TAXAS!$B$17)), IF($A1381=TAXAS!$A$18,IF($B1381="DÉBITO",$D1381-($D1381*TAXAS!$B$18)), IF($A1381=TAXAS!$A$19,IF($B1381="DÉBITO",$D1381-($D1381*TAXAS!$B$19)), IF($A1381=TAXAS!$A$20,IF($B1381="DÉBITO",$D1381-($D1381*TAXAS!$B$20)), IF($A1381=TAXAS!$A$21,IF($B1381="DÉBITO",$D1381-($D1381*TAXAS!$B$21)), IF($A1381=TAXAS!$A$22,IF($B1381="DÉBITO",$D1381-($D1381*TAXAS!$B$22)), IF($A1381=TAXAS!$A$23,IF($B1381="DÉBITO",$D1381-($D1381*TAXAS!$B$23)), IF($A1381=TAXAS!$A$24,IF($B1381="DÉBITO",$D1381-($D1381*TAXAS!$B$24)), IF($A1381=TAXAS!$A$25,IF($B1381="DÉBITO",$D1381-($D1381*TAXAS!$B$25)), IF($A1381=TAXAS!$A$26,IF($B1381="DÉBITO",$D1381-($D1381*TAXAS!$B$26)), IF($A1381=TAXAS!$A$27,IF($B1381="DÉBITO",$D1381-($D1381*TAXAS!$B$27))))))))))))))))))))))))))/1</f>
        <v>0</v>
      </c>
      <c r="F1381" s="8">
        <f>IF($A1381="VISA",IF($B1381="CRÉDITO",$D1381-($D1381*TAXAS!$C$4)),IF($A1381="MASTER",IF($B1381="CRÉDITO",$D1381-($D1381*TAXAS!$C$5)),IF($A1381="ELO", IF($B1381="CRÉDITO",$D1381-($D1381*TAXAS!$C$6)),IF($A1381="HIPERCARD",IF($B1381="CRÉDITO",$D1381-($D1381*TAXAS!$C$7)),IF($A1381="DINERS",IF($B1381="CRÉDITO",$D1381-($D1381*TAXAS!$C$8)),IF($A1381="AMERICA EXPRESS",IF($B1381="CRÉDITO",$D1381-($D1381*TAXAS!$C$9)),IF($A1381=TAXAS!$A$10,IF($B1381="CRÉDITO",$D1381-($D1381*TAXAS!$C$10)), IF($A1381=TAXAS!$A$11,IF($B1381="CRÉDITO",$D1381-($D1381*TAXAS!$C$11)), IF($A1381=TAXAS!$A$12,IF($B1381="CRÉDITO",$D1381-($D1381*TAXAS!$C$12)), IF($A1381=TAXAS!$A$13,IF($B1381="CRÉDITO",$D1381-($D1381*TAXAS!$C$13)), IF($A1381=TAXAS!$A$14,IF($B1381="CRÉDITO",$D1381-($D1381*TAXAS!$C$14)), IF($A1381=TAXAS!$A$15,IF($B1381="CRÉDITO",$D1381-($D1381*TAXAS!$C$15)), IF($A1381=TAXAS!$A$16,IF($B1381="CRÉDITO",$D1381-($D1381*TAXAS!$C$16)), IF($A1381=TAXAS!$A$17,IF($B1381="CRÉDITO",$D1381-($D1381*TAXAS!$C$17)), IF($A1381=TAXAS!$A$18,IF($B1381="CRÉDITO",$D1381-($D1381*TAXAS!$C$18)), IF($A1381=TAXAS!$A$19,IF($B1381="CRÉDITO",$D1381-($D1381*TAXAS!$C$19)), IF($A1381=TAXAS!$A$20,IF($B1381="CRÉDITO",$D1381-($D1381*TAXAS!$C$20)), IF($A1381=TAXAS!$A$21,IF($B1381="CRÉDITO",$D1381-($D1381*TAXAS!$C$21)), IF($A1381=TAXAS!$A$22,IF($B1381="CRÉDITO",$D1381-($D1381*TAXAS!$C$22)), IF($A1381=TAXAS!$A$23,IF($B1381="CRÉDITO",$D1381-($D1381*TAXAS!$C$23)), IF($A1381=TAXAS!$A$24,IF($B1381="CRÉDITO",$D1381-($D1381*TAXAS!$C$24)), IF($A1381=TAXAS!$A$25,IF($B1381="CRÉDITO",$D1381-($D1381*TAXAS!$C$25)), IF($A1381=TAXAS!$A$26,IF($B1381="CRÉDITO",$D1381-($D1381*TAXAS!$C$26)), IF($A1381=TAXAS!$A$27,IF($B1381="CRÉDITO",$D1381-($D1381*TAXAS!$C$27))))))))))))))))))))))))))/1</f>
        <v>0</v>
      </c>
      <c r="G1381" s="9">
        <f>IF($A1381="VISA",IF($B1381="PARCELADO ATÉ 3X",$D1381-(D1381*TAXAS!$D$4))/3,IF($A1381="MASTER",IF($B1381="PARCELADO ATÉ 3X",$D1381-(D1381*TAXAS!$D$5))/3,IF($A1381="ELO",IF($B1381="PARCELADO ATÉ 3X",$D1381-(D1381*TAXAS!$D$6))/3,IF($A1381="HIPERCARD",IF($B1381="PARCELADO ATÉ 3X",$D1381-(D1381*TAXAS!$D$7))/3,IF($A1381="DINERS",IF($B1381="PARCELADO ATÉ 3X",$D1381-(D1381*TAXAS!$D$8))/3,IF($A1381="AMERICA EXPRESS",IF($B1381="PARCELADO ATÉ 3X",$D1381-(D1381*TAXAS!$D$9))/3,IF($A1381=TAXAS!$A$10,IF($B1381="PARCELADO ATÉ 3X",$D1381-($D1381*TAXAS!$D$10))/3,IF($A1381=TAXAS!$A$11,IF($B1381="PARCELADO ATÉ 3X",$D1381-($D1381*TAXAS!$D$11))/3,IF($A1381=TAXAS!$A$12,IF($B1381="PARCELADO ATÉ 3X",$D1381-($D1381*TAXAS!$D$12))/3,IF($A1381=TAXAS!$A$13,IF($B1381="PARCELADO ATÉ 3X",$D1381-($D1381*TAXAS!$D$13))/3,IF($A1381=TAXAS!$A$14,IF($B1381="PARCELADO ATÉ 3X",$D1381-($D1381*TAXAS!$D$14))/3,IF($A1381=TAXAS!$A$15,IF($B1381="PARCELADO ATÉ 3X",$D1381-($D1381*TAXAS!$D$15))/3,IF($A1381=TAXAS!$A$16,IF($B1381="PARCELADO ATÉ 3X",$D1381-($D1381*TAXAS!$D$16))/3,IF($A1381=TAXAS!$A$17,IF($B1381="PARCELADO ATÉ 3X",$D1381-($D1381*TAXAS!$D$17))/3,IF($A1381=TAXAS!$A$18,IF($B1381="PARCELADO ATÉ 3X",$D1381-($D1381*TAXAS!$D$18))/3,IF($A1381=TAXAS!$A$19,IF($B1381="PARCELADO ATÉ 3X",$D1381-($D1381*TAXAS!$D$19))/3,IF($A1381=TAXAS!$A$20,IF($B1381="PARCELADO ATÉ 3X",$D1381-($D1381*TAXAS!$D$20))/3,IF($A1381=TAXAS!$A$21,IF($B1381="PARCELADO ATÉ 3X",$D1381-($D1381*TAXAS!$D$21))/3,IF($A1381=TAXAS!$A$22,IF($B1381="PARCELADO ATÉ 3X",$D1381-($D1381*TAXAS!$D$22))/3,IF($A1381=TAXAS!$A$23,IF($B1381="PARCELADO ATÉ 3X",$D1381-($D1381*TAXAS!$D$23))/3,IF($A1381=TAXAS!$A$24,IF($B1381="PARCELADO ATÉ 3X",$D1381-($D1381*TAXAS!$D$24))/3,IF($A1381=TAXAS!$A$25,IF($B1381="PARCELADO ATÉ 3X",$D1381-($D1381*TAXAS!$D$25))/3,IF($A1381=TAXAS!$A$26,IF($B1381="PARCELADO ATÉ 3X",$D1381-($D1381*TAXAS!$D$26))/3,IF($A1381=TAXAS!$A$27,IF($B1381="PARCELADO ATÉ 3X",$D1381-($D1381*TAXAS!$D$27))/3))))))))))))))))))))))))/1</f>
        <v>0</v>
      </c>
      <c r="H1381" s="9">
        <f>IF($A1381="VISA",IF($B1381="PARCELADO ATÉ 6X",$D1381-(D1381*TAXAS!$E$4))/6,IF($A1381="MASTER",IF($B1381="PARCELADO ATÉ 6X",$D1381-(D1381*TAXAS!$E$5))/6,IF($A1381="ELO",IF($B1381="PARCELADO ATÉ 6X",$D1381-(D1381*TAXAS!$E$6))/6,IF($A1381="HIPERCARD",IF($B1381="PARCELADO ATÉ 6X",$D1381-(D1381*TAXAS!$E$7))/6,IF($A1381="DINERS",IF($B1381="PARCELADO ATÉ 6X",$D1381-(D1381*TAXAS!$E$8))/6,IF($A1381="AMERICA EXPRESS",IF($B1381="PARCELADO ATÉ 6X",$D1381-(D1381*TAXAS!$E$9))/6,IF($A1381=TAXAS!$A$10,IF($B1381="PARCELADO ATÉ 6X",$D1381-($D1381*TAXAS!$E$10))/6,IF($A1381=TAXAS!$A$11,IF($B1381="PARCELADO ATÉ 6X",$D1381-($D1381*TAXAS!$E$11))/6,IF($A1381=TAXAS!$A$12,IF($B1381="PARCELADO ATÉ 6X",$D1381-($D1381*TAXAS!$E$12))/6,IF($A1381=TAXAS!$A$13,IF($B1381="PARCELADO ATÉ 6X",$D1381-($D1381*TAXAS!$E$13))/6,IF($A1381=TAXAS!$A$14,IF($B1381="PARCELADO ATÉ 6X",$D1381-($D1381*TAXAS!$E$14))/6,IF($A1381=TAXAS!$A$15,IF($B1381="PARCELADO ATÉ 6X",$D1381-($D1381*TAXAS!$E$15))/6,IF($A1381=TAXAS!$A$16,IF($B1381="PARCELADO ATÉ 6X",$D1381-($D1381*TAXAS!$E$16))/6,IF($A1381=TAXAS!$A$17,IF($B1381="PARCELADO ATÉ 6X",$D1381-($D1381*TAXAS!$E$17))/6,IF($A1381=TAXAS!$A$18,IF($B1381="PARCELADO ATÉ 6X",$D1381-($D1381*TAXAS!$E$18))/6,IF($A1381=TAXAS!$A$19,IF($B1381="PARCELADO ATÉ 6X",$D1381-($D1381*TAXAS!$E$19))/6,IF($A1381=TAXAS!$A$20,IF($B1381="PARCELADO ATÉ 6X",$D1381-($D1381*TAXAS!$E$20))/6,IF($A1381=TAXAS!$A$21,IF($B1381="PARCELADO ATÉ 6X",$D1381-($D1381*TAXAS!$E$21))/6,IF($A1381=TAXAS!$A$22,IF($B1381="PARCELADO ATÉ 6X",$D1381-($D1381*TAXAS!$E$22))/6,IF($A1381=TAXAS!$A$23,IF($B1381="PARCELADO ATÉ 6X",$D1381-($D1381*TAXAS!$E$23))/6,IF($A1381=TAXAS!$A$24,IF($B1381="PARCELADO ATÉ 6X",$D1381-($D1381*TAXAS!$E$24))/6,IF($A1381=TAXAS!$A$25,IF($B1381="PARCELADO ATÉ 6X",$D1381-($D1381*TAXAS!$E$25))/6,IF($A1381=TAXAS!$A$26,IF($B1381="PARCELADO ATÉ 6X",$D1381-($D1381*TAXAS!$E$26))/6,IF($A1381=TAXAS!$A$27,IF($B1381="PARCELADO ATÉ 6X",$D1381-($D1381*TAXAS!$E$27))/6))))))))))))))))))))))))/1</f>
        <v>0</v>
      </c>
      <c r="I1381" s="9">
        <f>IF($A1381="VISA",IF($B1381="PARCELADO ATÉ 12X",$D1381-(D1381*TAXAS!$F$4))/12,IF($A1381="MASTER",IF($B1381="PARCELADO ATÉ 12X",$D1381-(D1381*TAXAS!$F$5))/12,IF($A1381="ELO",IF($B1381="PARCELADO ATÉ 12X",$D1381-(D1381*TAXAS!$F$6))/12,IF($A1381="HIPERCARD",IF($B1381="PARCELADO ATÉ 12X",$D1381-(D1381*TAXAS!$F$7))/12,IF($A1381="DINERS",IF($B1381="PARCELADO ATÉ 12X",$D1381-(D1381*TAXAS!$F$8))/12,IF($A1381="AMERICA EXPRESS",IF($B1381="PARCELADO ATÉ 12X",$D1381-(D1381*TAXAS!$F$9))/12,IF($A1381=TAXAS!$A$10,IF($B1381="PARCELADO ATÉ 12X",$D1381-($D1381*TAXAS!$F$10))/12,IF($A1381=TAXAS!$A$11,IF($B1381="PARCELADO ATÉ 12X",$D1381-($D1381*TAXAS!$F$11))/12,IF($A1381=TAXAS!$A$12,IF($B1381="PARCELADO ATÉ 12X",$D1381-($D1381*TAXAS!$F$12))/12,IF($A1381=TAXAS!$A$13,IF($B1381="PARCELADO ATÉ 12X",$D1381-($D1381*TAXAS!$F$13))/12,IF($A1381=TAXAS!$A$14,IF($B1381="PARCELADO ATÉ 12X",$D1381-($D1381*TAXAS!$F$14))/12,IF($A1381=TAXAS!$A$15,IF($B1381="PARCELADO ATÉ 12X",$D1381-($D1381*TAXAS!$F$15))/12,IF($A1381=TAXAS!$A$16,IF($B1381="PARCELADO ATÉ 12X",$D1381-($D1381*TAXAS!$F$16))/12,IF($A1381=TAXAS!$A$17,IF($B1381="PARCELADO ATÉ 12X",$D1381-($D1381*TAXAS!$F$17))/12,IF($A1381=TAXAS!$A$18,IF($B1381="PARCELADO ATÉ 12X",$D1381-($D1381*TAXAS!$F$18))/12,IF($A1381=TAXAS!$A$19,IF($B1381="PARCELADO ATÉ 12X",$D1381-($D1381*TAXAS!$F$19))/12,IF($A1381=TAXAS!$A$20,IF($B1381="PARCELADO ATÉ 12X",$D1381-($D1381*TAXAS!$F$20))/12,IF($A1381=TAXAS!$A$21,IF($B1381="PARCELADO ATÉ 12X",$D1381-($D1381*TAXAS!$F$21))/12,IF($A1381=TAXAS!$A$22,IF($B1381="PARCELADO ATÉ 12X",$D1381-($D1381*TAXAS!$F$22))/12,IF($A1381=TAXAS!$A$23,IF($B1381="PARCELADO ATÉ 12X",$D1381-($D1381*TAXAS!$F$23))/12,IF($A1381=TAXAS!$A$24,IF($B1381="PARCELADO ATÉ 12X",$D1381-($D1381*TAXAS!$F$24))/12,IF($A1381=TAXAS!$A$25,IF($B1381="PARCELADO ATÉ 12X",$D1381-($D1381*TAXAS!$F$25))/12,IF($A1381=TAXAS!$A$26,IF($B1381="PARCELADO ATÉ 12X",$D1381-($D1381*TAXAS!$F$26))/12,IF($A1381=TAXAS!$A$27,IF($B1381="PARCELADO ATÉ 12X",$D1381-($D1381*TAXAS!$F$27))/12))))))))))))))))))))))))/1</f>
        <v>0</v>
      </c>
      <c r="J1381" s="8">
        <f t="shared" si="0"/>
        <v>0</v>
      </c>
      <c r="K1381" s="10" t="b">
        <f>IF($B1381="PARCELADO ATÉ 3X",($D1381-($D1381*TAXAS!$D$4))-$J1381)</f>
        <v>0</v>
      </c>
      <c r="L1381" s="10" t="b">
        <f>IF($B1381="PARCELADO ATÉ 6X",($D1381-($D1381*TAXAS!$E$4))-$J1381)</f>
        <v>0</v>
      </c>
      <c r="M1381" s="10" t="b">
        <f>IF($B1381="PARCELADO ATÉ 12X",($D1381-($D1381*TAXAS!$F$4))-$J1381)</f>
        <v>0</v>
      </c>
      <c r="N1381" s="8">
        <f t="shared" si="1"/>
        <v>0</v>
      </c>
      <c r="O1381" s="10">
        <f t="shared" si="2"/>
        <v>0</v>
      </c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</row>
    <row r="1382" spans="1:31" ht="15.75" customHeight="1" x14ac:dyDescent="0.2">
      <c r="A1382" s="3"/>
      <c r="B1382" s="5"/>
      <c r="C1382" s="6"/>
      <c r="D1382" s="42"/>
      <c r="E1382" s="8">
        <f>IF($A1382="VISA",IF($B1382="DÉBITO",$D1382-($D1382*TAXAS!$B$4)),IF($A1382="MASTER",IF($B1382="DÉBITO",$D1382-($D1382*TAXAS!$B$5)),IF($A1382="ELO", IF($B1382="DÉBITO",$D1382-($D1382*TAXAS!$B$6)),IF($A1382="HIPERCARD",IF($B1382="DÉBITO",$D1382-($D1382*TAXAS!$B$7)),IF($A1382="DINERS",IF($B1382="DÉBITO",$D1382-($D1382*TAXAS!$B$8)),IF($A1382="AMERICA EXPRESS",IF($B1382="DÉBITO",$D1382-($D1382*TAXAS!$B$9)),IF($A1382=TAXAS!$A$10,IF($B1382="DÉBITO",$D1382-($D1382*TAXAS!$B$10)), IF($A1382=TAXAS!$A$11,IF($B1382="DÉBITO",$D1382-($D1382*TAXAS!$B$11)), IF($A1382=TAXAS!$A$12,IF($B1382="DÉBITO",$D1382-($D1382*TAXAS!$B$12)), IF($A1382=TAXAS!$A$13,IF($B1382="DÉBITO",$D1382-($D1382*TAXAS!$B$13)), IF($A1382=TAXAS!$A$14,IF($B1382="DÉBITO",$D1382-($D1382*TAXAS!$B$14)), IF($A1382=TAXAS!$A$15,IF($B1382="DÉBITO",$D1382-($D1382*TAXAS!$B$15)), IF($A1382=TAXAS!$A$16,IF($B1382="DÉBITO",$D1382-($D1382*TAXAS!$B$16)), IF($A1382=TAXAS!$A$17,IF($B1382="DÉBITO",$D1382-($D1382*TAXAS!$B$17)), IF($A1382=TAXAS!$A$18,IF($B1382="DÉBITO",$D1382-($D1382*TAXAS!$B$18)), IF($A1382=TAXAS!$A$19,IF($B1382="DÉBITO",$D1382-($D1382*TAXAS!$B$19)), IF($A1382=TAXAS!$A$20,IF($B1382="DÉBITO",$D1382-($D1382*TAXAS!$B$20)), IF($A1382=TAXAS!$A$21,IF($B1382="DÉBITO",$D1382-($D1382*TAXAS!$B$21)), IF($A1382=TAXAS!$A$22,IF($B1382="DÉBITO",$D1382-($D1382*TAXAS!$B$22)), IF($A1382=TAXAS!$A$23,IF($B1382="DÉBITO",$D1382-($D1382*TAXAS!$B$23)), IF($A1382=TAXAS!$A$24,IF($B1382="DÉBITO",$D1382-($D1382*TAXAS!$B$24)), IF($A1382=TAXAS!$A$25,IF($B1382="DÉBITO",$D1382-($D1382*TAXAS!$B$25)), IF($A1382=TAXAS!$A$26,IF($B1382="DÉBITO",$D1382-($D1382*TAXAS!$B$26)), IF($A1382=TAXAS!$A$27,IF($B1382="DÉBITO",$D1382-($D1382*TAXAS!$B$27))))))))))))))))))))))))))/1</f>
        <v>0</v>
      </c>
      <c r="F1382" s="8">
        <f>IF($A1382="VISA",IF($B1382="CRÉDITO",$D1382-($D1382*TAXAS!$C$4)),IF($A1382="MASTER",IF($B1382="CRÉDITO",$D1382-($D1382*TAXAS!$C$5)),IF($A1382="ELO", IF($B1382="CRÉDITO",$D1382-($D1382*TAXAS!$C$6)),IF($A1382="HIPERCARD",IF($B1382="CRÉDITO",$D1382-($D1382*TAXAS!$C$7)),IF($A1382="DINERS",IF($B1382="CRÉDITO",$D1382-($D1382*TAXAS!$C$8)),IF($A1382="AMERICA EXPRESS",IF($B1382="CRÉDITO",$D1382-($D1382*TAXAS!$C$9)),IF($A1382=TAXAS!$A$10,IF($B1382="CRÉDITO",$D1382-($D1382*TAXAS!$C$10)), IF($A1382=TAXAS!$A$11,IF($B1382="CRÉDITO",$D1382-($D1382*TAXAS!$C$11)), IF($A1382=TAXAS!$A$12,IF($B1382="CRÉDITO",$D1382-($D1382*TAXAS!$C$12)), IF($A1382=TAXAS!$A$13,IF($B1382="CRÉDITO",$D1382-($D1382*TAXAS!$C$13)), IF($A1382=TAXAS!$A$14,IF($B1382="CRÉDITO",$D1382-($D1382*TAXAS!$C$14)), IF($A1382=TAXAS!$A$15,IF($B1382="CRÉDITO",$D1382-($D1382*TAXAS!$C$15)), IF($A1382=TAXAS!$A$16,IF($B1382="CRÉDITO",$D1382-($D1382*TAXAS!$C$16)), IF($A1382=TAXAS!$A$17,IF($B1382="CRÉDITO",$D1382-($D1382*TAXAS!$C$17)), IF($A1382=TAXAS!$A$18,IF($B1382="CRÉDITO",$D1382-($D1382*TAXAS!$C$18)), IF($A1382=TAXAS!$A$19,IF($B1382="CRÉDITO",$D1382-($D1382*TAXAS!$C$19)), IF($A1382=TAXAS!$A$20,IF($B1382="CRÉDITO",$D1382-($D1382*TAXAS!$C$20)), IF($A1382=TAXAS!$A$21,IF($B1382="CRÉDITO",$D1382-($D1382*TAXAS!$C$21)), IF($A1382=TAXAS!$A$22,IF($B1382="CRÉDITO",$D1382-($D1382*TAXAS!$C$22)), IF($A1382=TAXAS!$A$23,IF($B1382="CRÉDITO",$D1382-($D1382*TAXAS!$C$23)), IF($A1382=TAXAS!$A$24,IF($B1382="CRÉDITO",$D1382-($D1382*TAXAS!$C$24)), IF($A1382=TAXAS!$A$25,IF($B1382="CRÉDITO",$D1382-($D1382*TAXAS!$C$25)), IF($A1382=TAXAS!$A$26,IF($B1382="CRÉDITO",$D1382-($D1382*TAXAS!$C$26)), IF($A1382=TAXAS!$A$27,IF($B1382="CRÉDITO",$D1382-($D1382*TAXAS!$C$27))))))))))))))))))))))))))/1</f>
        <v>0</v>
      </c>
      <c r="G1382" s="9">
        <f>IF($A1382="VISA",IF($B1382="PARCELADO ATÉ 3X",$D1382-(D1382*TAXAS!$D$4))/3,IF($A1382="MASTER",IF($B1382="PARCELADO ATÉ 3X",$D1382-(D1382*TAXAS!$D$5))/3,IF($A1382="ELO",IF($B1382="PARCELADO ATÉ 3X",$D1382-(D1382*TAXAS!$D$6))/3,IF($A1382="HIPERCARD",IF($B1382="PARCELADO ATÉ 3X",$D1382-(D1382*TAXAS!$D$7))/3,IF($A1382="DINERS",IF($B1382="PARCELADO ATÉ 3X",$D1382-(D1382*TAXAS!$D$8))/3,IF($A1382="AMERICA EXPRESS",IF($B1382="PARCELADO ATÉ 3X",$D1382-(D1382*TAXAS!$D$9))/3,IF($A1382=TAXAS!$A$10,IF($B1382="PARCELADO ATÉ 3X",$D1382-($D1382*TAXAS!$D$10))/3,IF($A1382=TAXAS!$A$11,IF($B1382="PARCELADO ATÉ 3X",$D1382-($D1382*TAXAS!$D$11))/3,IF($A1382=TAXAS!$A$12,IF($B1382="PARCELADO ATÉ 3X",$D1382-($D1382*TAXAS!$D$12))/3,IF($A1382=TAXAS!$A$13,IF($B1382="PARCELADO ATÉ 3X",$D1382-($D1382*TAXAS!$D$13))/3,IF($A1382=TAXAS!$A$14,IF($B1382="PARCELADO ATÉ 3X",$D1382-($D1382*TAXAS!$D$14))/3,IF($A1382=TAXAS!$A$15,IF($B1382="PARCELADO ATÉ 3X",$D1382-($D1382*TAXAS!$D$15))/3,IF($A1382=TAXAS!$A$16,IF($B1382="PARCELADO ATÉ 3X",$D1382-($D1382*TAXAS!$D$16))/3,IF($A1382=TAXAS!$A$17,IF($B1382="PARCELADO ATÉ 3X",$D1382-($D1382*TAXAS!$D$17))/3,IF($A1382=TAXAS!$A$18,IF($B1382="PARCELADO ATÉ 3X",$D1382-($D1382*TAXAS!$D$18))/3,IF($A1382=TAXAS!$A$19,IF($B1382="PARCELADO ATÉ 3X",$D1382-($D1382*TAXAS!$D$19))/3,IF($A1382=TAXAS!$A$20,IF($B1382="PARCELADO ATÉ 3X",$D1382-($D1382*TAXAS!$D$20))/3,IF($A1382=TAXAS!$A$21,IF($B1382="PARCELADO ATÉ 3X",$D1382-($D1382*TAXAS!$D$21))/3,IF($A1382=TAXAS!$A$22,IF($B1382="PARCELADO ATÉ 3X",$D1382-($D1382*TAXAS!$D$22))/3,IF($A1382=TAXAS!$A$23,IF($B1382="PARCELADO ATÉ 3X",$D1382-($D1382*TAXAS!$D$23))/3,IF($A1382=TAXAS!$A$24,IF($B1382="PARCELADO ATÉ 3X",$D1382-($D1382*TAXAS!$D$24))/3,IF($A1382=TAXAS!$A$25,IF($B1382="PARCELADO ATÉ 3X",$D1382-($D1382*TAXAS!$D$25))/3,IF($A1382=TAXAS!$A$26,IF($B1382="PARCELADO ATÉ 3X",$D1382-($D1382*TAXAS!$D$26))/3,IF($A1382=TAXAS!$A$27,IF($B1382="PARCELADO ATÉ 3X",$D1382-($D1382*TAXAS!$D$27))/3))))))))))))))))))))))))/1</f>
        <v>0</v>
      </c>
      <c r="H1382" s="9">
        <f>IF($A1382="VISA",IF($B1382="PARCELADO ATÉ 6X",$D1382-(D1382*TAXAS!$E$4))/6,IF($A1382="MASTER",IF($B1382="PARCELADO ATÉ 6X",$D1382-(D1382*TAXAS!$E$5))/6,IF($A1382="ELO",IF($B1382="PARCELADO ATÉ 6X",$D1382-(D1382*TAXAS!$E$6))/6,IF($A1382="HIPERCARD",IF($B1382="PARCELADO ATÉ 6X",$D1382-(D1382*TAXAS!$E$7))/6,IF($A1382="DINERS",IF($B1382="PARCELADO ATÉ 6X",$D1382-(D1382*TAXAS!$E$8))/6,IF($A1382="AMERICA EXPRESS",IF($B1382="PARCELADO ATÉ 6X",$D1382-(D1382*TAXAS!$E$9))/6,IF($A1382=TAXAS!$A$10,IF($B1382="PARCELADO ATÉ 6X",$D1382-($D1382*TAXAS!$E$10))/6,IF($A1382=TAXAS!$A$11,IF($B1382="PARCELADO ATÉ 6X",$D1382-($D1382*TAXAS!$E$11))/6,IF($A1382=TAXAS!$A$12,IF($B1382="PARCELADO ATÉ 6X",$D1382-($D1382*TAXAS!$E$12))/6,IF($A1382=TAXAS!$A$13,IF($B1382="PARCELADO ATÉ 6X",$D1382-($D1382*TAXAS!$E$13))/6,IF($A1382=TAXAS!$A$14,IF($B1382="PARCELADO ATÉ 6X",$D1382-($D1382*TAXAS!$E$14))/6,IF($A1382=TAXAS!$A$15,IF($B1382="PARCELADO ATÉ 6X",$D1382-($D1382*TAXAS!$E$15))/6,IF($A1382=TAXAS!$A$16,IF($B1382="PARCELADO ATÉ 6X",$D1382-($D1382*TAXAS!$E$16))/6,IF($A1382=TAXAS!$A$17,IF($B1382="PARCELADO ATÉ 6X",$D1382-($D1382*TAXAS!$E$17))/6,IF($A1382=TAXAS!$A$18,IF($B1382="PARCELADO ATÉ 6X",$D1382-($D1382*TAXAS!$E$18))/6,IF($A1382=TAXAS!$A$19,IF($B1382="PARCELADO ATÉ 6X",$D1382-($D1382*TAXAS!$E$19))/6,IF($A1382=TAXAS!$A$20,IF($B1382="PARCELADO ATÉ 6X",$D1382-($D1382*TAXAS!$E$20))/6,IF($A1382=TAXAS!$A$21,IF($B1382="PARCELADO ATÉ 6X",$D1382-($D1382*TAXAS!$E$21))/6,IF($A1382=TAXAS!$A$22,IF($B1382="PARCELADO ATÉ 6X",$D1382-($D1382*TAXAS!$E$22))/6,IF($A1382=TAXAS!$A$23,IF($B1382="PARCELADO ATÉ 6X",$D1382-($D1382*TAXAS!$E$23))/6,IF($A1382=TAXAS!$A$24,IF($B1382="PARCELADO ATÉ 6X",$D1382-($D1382*TAXAS!$E$24))/6,IF($A1382=TAXAS!$A$25,IF($B1382="PARCELADO ATÉ 6X",$D1382-($D1382*TAXAS!$E$25))/6,IF($A1382=TAXAS!$A$26,IF($B1382="PARCELADO ATÉ 6X",$D1382-($D1382*TAXAS!$E$26))/6,IF($A1382=TAXAS!$A$27,IF($B1382="PARCELADO ATÉ 6X",$D1382-($D1382*TAXAS!$E$27))/6))))))))))))))))))))))))/1</f>
        <v>0</v>
      </c>
      <c r="I1382" s="9">
        <f>IF($A1382="VISA",IF($B1382="PARCELADO ATÉ 12X",$D1382-(D1382*TAXAS!$F$4))/12,IF($A1382="MASTER",IF($B1382="PARCELADO ATÉ 12X",$D1382-(D1382*TAXAS!$F$5))/12,IF($A1382="ELO",IF($B1382="PARCELADO ATÉ 12X",$D1382-(D1382*TAXAS!$F$6))/12,IF($A1382="HIPERCARD",IF($B1382="PARCELADO ATÉ 12X",$D1382-(D1382*TAXAS!$F$7))/12,IF($A1382="DINERS",IF($B1382="PARCELADO ATÉ 12X",$D1382-(D1382*TAXAS!$F$8))/12,IF($A1382="AMERICA EXPRESS",IF($B1382="PARCELADO ATÉ 12X",$D1382-(D1382*TAXAS!$F$9))/12,IF($A1382=TAXAS!$A$10,IF($B1382="PARCELADO ATÉ 12X",$D1382-($D1382*TAXAS!$F$10))/12,IF($A1382=TAXAS!$A$11,IF($B1382="PARCELADO ATÉ 12X",$D1382-($D1382*TAXAS!$F$11))/12,IF($A1382=TAXAS!$A$12,IF($B1382="PARCELADO ATÉ 12X",$D1382-($D1382*TAXAS!$F$12))/12,IF($A1382=TAXAS!$A$13,IF($B1382="PARCELADO ATÉ 12X",$D1382-($D1382*TAXAS!$F$13))/12,IF($A1382=TAXAS!$A$14,IF($B1382="PARCELADO ATÉ 12X",$D1382-($D1382*TAXAS!$F$14))/12,IF($A1382=TAXAS!$A$15,IF($B1382="PARCELADO ATÉ 12X",$D1382-($D1382*TAXAS!$F$15))/12,IF($A1382=TAXAS!$A$16,IF($B1382="PARCELADO ATÉ 12X",$D1382-($D1382*TAXAS!$F$16))/12,IF($A1382=TAXAS!$A$17,IF($B1382="PARCELADO ATÉ 12X",$D1382-($D1382*TAXAS!$F$17))/12,IF($A1382=TAXAS!$A$18,IF($B1382="PARCELADO ATÉ 12X",$D1382-($D1382*TAXAS!$F$18))/12,IF($A1382=TAXAS!$A$19,IF($B1382="PARCELADO ATÉ 12X",$D1382-($D1382*TAXAS!$F$19))/12,IF($A1382=TAXAS!$A$20,IF($B1382="PARCELADO ATÉ 12X",$D1382-($D1382*TAXAS!$F$20))/12,IF($A1382=TAXAS!$A$21,IF($B1382="PARCELADO ATÉ 12X",$D1382-($D1382*TAXAS!$F$21))/12,IF($A1382=TAXAS!$A$22,IF($B1382="PARCELADO ATÉ 12X",$D1382-($D1382*TAXAS!$F$22))/12,IF($A1382=TAXAS!$A$23,IF($B1382="PARCELADO ATÉ 12X",$D1382-($D1382*TAXAS!$F$23))/12,IF($A1382=TAXAS!$A$24,IF($B1382="PARCELADO ATÉ 12X",$D1382-($D1382*TAXAS!$F$24))/12,IF($A1382=TAXAS!$A$25,IF($B1382="PARCELADO ATÉ 12X",$D1382-($D1382*TAXAS!$F$25))/12,IF($A1382=TAXAS!$A$26,IF($B1382="PARCELADO ATÉ 12X",$D1382-($D1382*TAXAS!$F$26))/12,IF($A1382=TAXAS!$A$27,IF($B1382="PARCELADO ATÉ 12X",$D1382-($D1382*TAXAS!$F$27))/12))))))))))))))))))))))))/1</f>
        <v>0</v>
      </c>
      <c r="J1382" s="8">
        <f t="shared" si="0"/>
        <v>0</v>
      </c>
      <c r="K1382" s="10" t="b">
        <f>IF($B1382="PARCELADO ATÉ 3X",($D1382-($D1382*TAXAS!$D$4))-$J1382)</f>
        <v>0</v>
      </c>
      <c r="L1382" s="10" t="b">
        <f>IF($B1382="PARCELADO ATÉ 6X",($D1382-($D1382*TAXAS!$E$4))-$J1382)</f>
        <v>0</v>
      </c>
      <c r="M1382" s="10" t="b">
        <f>IF($B1382="PARCELADO ATÉ 12X",($D1382-($D1382*TAXAS!$F$4))-$J1382)</f>
        <v>0</v>
      </c>
      <c r="N1382" s="8">
        <f t="shared" si="1"/>
        <v>0</v>
      </c>
      <c r="O1382" s="10">
        <f t="shared" si="2"/>
        <v>0</v>
      </c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</row>
    <row r="1383" spans="1:31" ht="15.75" customHeight="1" x14ac:dyDescent="0.2">
      <c r="A1383" s="3"/>
      <c r="B1383" s="5"/>
      <c r="C1383" s="6"/>
      <c r="D1383" s="42"/>
      <c r="E1383" s="8">
        <f>IF($A1383="VISA",IF($B1383="DÉBITO",$D1383-($D1383*TAXAS!$B$4)),IF($A1383="MASTER",IF($B1383="DÉBITO",$D1383-($D1383*TAXAS!$B$5)),IF($A1383="ELO", IF($B1383="DÉBITO",$D1383-($D1383*TAXAS!$B$6)),IF($A1383="HIPERCARD",IF($B1383="DÉBITO",$D1383-($D1383*TAXAS!$B$7)),IF($A1383="DINERS",IF($B1383="DÉBITO",$D1383-($D1383*TAXAS!$B$8)),IF($A1383="AMERICA EXPRESS",IF($B1383="DÉBITO",$D1383-($D1383*TAXAS!$B$9)),IF($A1383=TAXAS!$A$10,IF($B1383="DÉBITO",$D1383-($D1383*TAXAS!$B$10)), IF($A1383=TAXAS!$A$11,IF($B1383="DÉBITO",$D1383-($D1383*TAXAS!$B$11)), IF($A1383=TAXAS!$A$12,IF($B1383="DÉBITO",$D1383-($D1383*TAXAS!$B$12)), IF($A1383=TAXAS!$A$13,IF($B1383="DÉBITO",$D1383-($D1383*TAXAS!$B$13)), IF($A1383=TAXAS!$A$14,IF($B1383="DÉBITO",$D1383-($D1383*TAXAS!$B$14)), IF($A1383=TAXAS!$A$15,IF($B1383="DÉBITO",$D1383-($D1383*TAXAS!$B$15)), IF($A1383=TAXAS!$A$16,IF($B1383="DÉBITO",$D1383-($D1383*TAXAS!$B$16)), IF($A1383=TAXAS!$A$17,IF($B1383="DÉBITO",$D1383-($D1383*TAXAS!$B$17)), IF($A1383=TAXAS!$A$18,IF($B1383="DÉBITO",$D1383-($D1383*TAXAS!$B$18)), IF($A1383=TAXAS!$A$19,IF($B1383="DÉBITO",$D1383-($D1383*TAXAS!$B$19)), IF($A1383=TAXAS!$A$20,IF($B1383="DÉBITO",$D1383-($D1383*TAXAS!$B$20)), IF($A1383=TAXAS!$A$21,IF($B1383="DÉBITO",$D1383-($D1383*TAXAS!$B$21)), IF($A1383=TAXAS!$A$22,IF($B1383="DÉBITO",$D1383-($D1383*TAXAS!$B$22)), IF($A1383=TAXAS!$A$23,IF($B1383="DÉBITO",$D1383-($D1383*TAXAS!$B$23)), IF($A1383=TAXAS!$A$24,IF($B1383="DÉBITO",$D1383-($D1383*TAXAS!$B$24)), IF($A1383=TAXAS!$A$25,IF($B1383="DÉBITO",$D1383-($D1383*TAXAS!$B$25)), IF($A1383=TAXAS!$A$26,IF($B1383="DÉBITO",$D1383-($D1383*TAXAS!$B$26)), IF($A1383=TAXAS!$A$27,IF($B1383="DÉBITO",$D1383-($D1383*TAXAS!$B$27))))))))))))))))))))))))))/1</f>
        <v>0</v>
      </c>
      <c r="F1383" s="8">
        <f>IF($A1383="VISA",IF($B1383="CRÉDITO",$D1383-($D1383*TAXAS!$C$4)),IF($A1383="MASTER",IF($B1383="CRÉDITO",$D1383-($D1383*TAXAS!$C$5)),IF($A1383="ELO", IF($B1383="CRÉDITO",$D1383-($D1383*TAXAS!$C$6)),IF($A1383="HIPERCARD",IF($B1383="CRÉDITO",$D1383-($D1383*TAXAS!$C$7)),IF($A1383="DINERS",IF($B1383="CRÉDITO",$D1383-($D1383*TAXAS!$C$8)),IF($A1383="AMERICA EXPRESS",IF($B1383="CRÉDITO",$D1383-($D1383*TAXAS!$C$9)),IF($A1383=TAXAS!$A$10,IF($B1383="CRÉDITO",$D1383-($D1383*TAXAS!$C$10)), IF($A1383=TAXAS!$A$11,IF($B1383="CRÉDITO",$D1383-($D1383*TAXAS!$C$11)), IF($A1383=TAXAS!$A$12,IF($B1383="CRÉDITO",$D1383-($D1383*TAXAS!$C$12)), IF($A1383=TAXAS!$A$13,IF($B1383="CRÉDITO",$D1383-($D1383*TAXAS!$C$13)), IF($A1383=TAXAS!$A$14,IF($B1383="CRÉDITO",$D1383-($D1383*TAXAS!$C$14)), IF($A1383=TAXAS!$A$15,IF($B1383="CRÉDITO",$D1383-($D1383*TAXAS!$C$15)), IF($A1383=TAXAS!$A$16,IF($B1383="CRÉDITO",$D1383-($D1383*TAXAS!$C$16)), IF($A1383=TAXAS!$A$17,IF($B1383="CRÉDITO",$D1383-($D1383*TAXAS!$C$17)), IF($A1383=TAXAS!$A$18,IF($B1383="CRÉDITO",$D1383-($D1383*TAXAS!$C$18)), IF($A1383=TAXAS!$A$19,IF($B1383="CRÉDITO",$D1383-($D1383*TAXAS!$C$19)), IF($A1383=TAXAS!$A$20,IF($B1383="CRÉDITO",$D1383-($D1383*TAXAS!$C$20)), IF($A1383=TAXAS!$A$21,IF($B1383="CRÉDITO",$D1383-($D1383*TAXAS!$C$21)), IF($A1383=TAXAS!$A$22,IF($B1383="CRÉDITO",$D1383-($D1383*TAXAS!$C$22)), IF($A1383=TAXAS!$A$23,IF($B1383="CRÉDITO",$D1383-($D1383*TAXAS!$C$23)), IF($A1383=TAXAS!$A$24,IF($B1383="CRÉDITO",$D1383-($D1383*TAXAS!$C$24)), IF($A1383=TAXAS!$A$25,IF($B1383="CRÉDITO",$D1383-($D1383*TAXAS!$C$25)), IF($A1383=TAXAS!$A$26,IF($B1383="CRÉDITO",$D1383-($D1383*TAXAS!$C$26)), IF($A1383=TAXAS!$A$27,IF($B1383="CRÉDITO",$D1383-($D1383*TAXAS!$C$27))))))))))))))))))))))))))/1</f>
        <v>0</v>
      </c>
      <c r="G1383" s="9">
        <f>IF($A1383="VISA",IF($B1383="PARCELADO ATÉ 3X",$D1383-(D1383*TAXAS!$D$4))/3,IF($A1383="MASTER",IF($B1383="PARCELADO ATÉ 3X",$D1383-(D1383*TAXAS!$D$5))/3,IF($A1383="ELO",IF($B1383="PARCELADO ATÉ 3X",$D1383-(D1383*TAXAS!$D$6))/3,IF($A1383="HIPERCARD",IF($B1383="PARCELADO ATÉ 3X",$D1383-(D1383*TAXAS!$D$7))/3,IF($A1383="DINERS",IF($B1383="PARCELADO ATÉ 3X",$D1383-(D1383*TAXAS!$D$8))/3,IF($A1383="AMERICA EXPRESS",IF($B1383="PARCELADO ATÉ 3X",$D1383-(D1383*TAXAS!$D$9))/3,IF($A1383=TAXAS!$A$10,IF($B1383="PARCELADO ATÉ 3X",$D1383-($D1383*TAXAS!$D$10))/3,IF($A1383=TAXAS!$A$11,IF($B1383="PARCELADO ATÉ 3X",$D1383-($D1383*TAXAS!$D$11))/3,IF($A1383=TAXAS!$A$12,IF($B1383="PARCELADO ATÉ 3X",$D1383-($D1383*TAXAS!$D$12))/3,IF($A1383=TAXAS!$A$13,IF($B1383="PARCELADO ATÉ 3X",$D1383-($D1383*TAXAS!$D$13))/3,IF($A1383=TAXAS!$A$14,IF($B1383="PARCELADO ATÉ 3X",$D1383-($D1383*TAXAS!$D$14))/3,IF($A1383=TAXAS!$A$15,IF($B1383="PARCELADO ATÉ 3X",$D1383-($D1383*TAXAS!$D$15))/3,IF($A1383=TAXAS!$A$16,IF($B1383="PARCELADO ATÉ 3X",$D1383-($D1383*TAXAS!$D$16))/3,IF($A1383=TAXAS!$A$17,IF($B1383="PARCELADO ATÉ 3X",$D1383-($D1383*TAXAS!$D$17))/3,IF($A1383=TAXAS!$A$18,IF($B1383="PARCELADO ATÉ 3X",$D1383-($D1383*TAXAS!$D$18))/3,IF($A1383=TAXAS!$A$19,IF($B1383="PARCELADO ATÉ 3X",$D1383-($D1383*TAXAS!$D$19))/3,IF($A1383=TAXAS!$A$20,IF($B1383="PARCELADO ATÉ 3X",$D1383-($D1383*TAXAS!$D$20))/3,IF($A1383=TAXAS!$A$21,IF($B1383="PARCELADO ATÉ 3X",$D1383-($D1383*TAXAS!$D$21))/3,IF($A1383=TAXAS!$A$22,IF($B1383="PARCELADO ATÉ 3X",$D1383-($D1383*TAXAS!$D$22))/3,IF($A1383=TAXAS!$A$23,IF($B1383="PARCELADO ATÉ 3X",$D1383-($D1383*TAXAS!$D$23))/3,IF($A1383=TAXAS!$A$24,IF($B1383="PARCELADO ATÉ 3X",$D1383-($D1383*TAXAS!$D$24))/3,IF($A1383=TAXAS!$A$25,IF($B1383="PARCELADO ATÉ 3X",$D1383-($D1383*TAXAS!$D$25))/3,IF($A1383=TAXAS!$A$26,IF($B1383="PARCELADO ATÉ 3X",$D1383-($D1383*TAXAS!$D$26))/3,IF($A1383=TAXAS!$A$27,IF($B1383="PARCELADO ATÉ 3X",$D1383-($D1383*TAXAS!$D$27))/3))))))))))))))))))))))))/1</f>
        <v>0</v>
      </c>
      <c r="H1383" s="9">
        <f>IF($A1383="VISA",IF($B1383="PARCELADO ATÉ 6X",$D1383-(D1383*TAXAS!$E$4))/6,IF($A1383="MASTER",IF($B1383="PARCELADO ATÉ 6X",$D1383-(D1383*TAXAS!$E$5))/6,IF($A1383="ELO",IF($B1383="PARCELADO ATÉ 6X",$D1383-(D1383*TAXAS!$E$6))/6,IF($A1383="HIPERCARD",IF($B1383="PARCELADO ATÉ 6X",$D1383-(D1383*TAXAS!$E$7))/6,IF($A1383="DINERS",IF($B1383="PARCELADO ATÉ 6X",$D1383-(D1383*TAXAS!$E$8))/6,IF($A1383="AMERICA EXPRESS",IF($B1383="PARCELADO ATÉ 6X",$D1383-(D1383*TAXAS!$E$9))/6,IF($A1383=TAXAS!$A$10,IF($B1383="PARCELADO ATÉ 6X",$D1383-($D1383*TAXAS!$E$10))/6,IF($A1383=TAXAS!$A$11,IF($B1383="PARCELADO ATÉ 6X",$D1383-($D1383*TAXAS!$E$11))/6,IF($A1383=TAXAS!$A$12,IF($B1383="PARCELADO ATÉ 6X",$D1383-($D1383*TAXAS!$E$12))/6,IF($A1383=TAXAS!$A$13,IF($B1383="PARCELADO ATÉ 6X",$D1383-($D1383*TAXAS!$E$13))/6,IF($A1383=TAXAS!$A$14,IF($B1383="PARCELADO ATÉ 6X",$D1383-($D1383*TAXAS!$E$14))/6,IF($A1383=TAXAS!$A$15,IF($B1383="PARCELADO ATÉ 6X",$D1383-($D1383*TAXAS!$E$15))/6,IF($A1383=TAXAS!$A$16,IF($B1383="PARCELADO ATÉ 6X",$D1383-($D1383*TAXAS!$E$16))/6,IF($A1383=TAXAS!$A$17,IF($B1383="PARCELADO ATÉ 6X",$D1383-($D1383*TAXAS!$E$17))/6,IF($A1383=TAXAS!$A$18,IF($B1383="PARCELADO ATÉ 6X",$D1383-($D1383*TAXAS!$E$18))/6,IF($A1383=TAXAS!$A$19,IF($B1383="PARCELADO ATÉ 6X",$D1383-($D1383*TAXAS!$E$19))/6,IF($A1383=TAXAS!$A$20,IF($B1383="PARCELADO ATÉ 6X",$D1383-($D1383*TAXAS!$E$20))/6,IF($A1383=TAXAS!$A$21,IF($B1383="PARCELADO ATÉ 6X",$D1383-($D1383*TAXAS!$E$21))/6,IF($A1383=TAXAS!$A$22,IF($B1383="PARCELADO ATÉ 6X",$D1383-($D1383*TAXAS!$E$22))/6,IF($A1383=TAXAS!$A$23,IF($B1383="PARCELADO ATÉ 6X",$D1383-($D1383*TAXAS!$E$23))/6,IF($A1383=TAXAS!$A$24,IF($B1383="PARCELADO ATÉ 6X",$D1383-($D1383*TAXAS!$E$24))/6,IF($A1383=TAXAS!$A$25,IF($B1383="PARCELADO ATÉ 6X",$D1383-($D1383*TAXAS!$E$25))/6,IF($A1383=TAXAS!$A$26,IF($B1383="PARCELADO ATÉ 6X",$D1383-($D1383*TAXAS!$E$26))/6,IF($A1383=TAXAS!$A$27,IF($B1383="PARCELADO ATÉ 6X",$D1383-($D1383*TAXAS!$E$27))/6))))))))))))))))))))))))/1</f>
        <v>0</v>
      </c>
      <c r="I1383" s="9">
        <f>IF($A1383="VISA",IF($B1383="PARCELADO ATÉ 12X",$D1383-(D1383*TAXAS!$F$4))/12,IF($A1383="MASTER",IF($B1383="PARCELADO ATÉ 12X",$D1383-(D1383*TAXAS!$F$5))/12,IF($A1383="ELO",IF($B1383="PARCELADO ATÉ 12X",$D1383-(D1383*TAXAS!$F$6))/12,IF($A1383="HIPERCARD",IF($B1383="PARCELADO ATÉ 12X",$D1383-(D1383*TAXAS!$F$7))/12,IF($A1383="DINERS",IF($B1383="PARCELADO ATÉ 12X",$D1383-(D1383*TAXAS!$F$8))/12,IF($A1383="AMERICA EXPRESS",IF($B1383="PARCELADO ATÉ 12X",$D1383-(D1383*TAXAS!$F$9))/12,IF($A1383=TAXAS!$A$10,IF($B1383="PARCELADO ATÉ 12X",$D1383-($D1383*TAXAS!$F$10))/12,IF($A1383=TAXAS!$A$11,IF($B1383="PARCELADO ATÉ 12X",$D1383-($D1383*TAXAS!$F$11))/12,IF($A1383=TAXAS!$A$12,IF($B1383="PARCELADO ATÉ 12X",$D1383-($D1383*TAXAS!$F$12))/12,IF($A1383=TAXAS!$A$13,IF($B1383="PARCELADO ATÉ 12X",$D1383-($D1383*TAXAS!$F$13))/12,IF($A1383=TAXAS!$A$14,IF($B1383="PARCELADO ATÉ 12X",$D1383-($D1383*TAXAS!$F$14))/12,IF($A1383=TAXAS!$A$15,IF($B1383="PARCELADO ATÉ 12X",$D1383-($D1383*TAXAS!$F$15))/12,IF($A1383=TAXAS!$A$16,IF($B1383="PARCELADO ATÉ 12X",$D1383-($D1383*TAXAS!$F$16))/12,IF($A1383=TAXAS!$A$17,IF($B1383="PARCELADO ATÉ 12X",$D1383-($D1383*TAXAS!$F$17))/12,IF($A1383=TAXAS!$A$18,IF($B1383="PARCELADO ATÉ 12X",$D1383-($D1383*TAXAS!$F$18))/12,IF($A1383=TAXAS!$A$19,IF($B1383="PARCELADO ATÉ 12X",$D1383-($D1383*TAXAS!$F$19))/12,IF($A1383=TAXAS!$A$20,IF($B1383="PARCELADO ATÉ 12X",$D1383-($D1383*TAXAS!$F$20))/12,IF($A1383=TAXAS!$A$21,IF($B1383="PARCELADO ATÉ 12X",$D1383-($D1383*TAXAS!$F$21))/12,IF($A1383=TAXAS!$A$22,IF($B1383="PARCELADO ATÉ 12X",$D1383-($D1383*TAXAS!$F$22))/12,IF($A1383=TAXAS!$A$23,IF($B1383="PARCELADO ATÉ 12X",$D1383-($D1383*TAXAS!$F$23))/12,IF($A1383=TAXAS!$A$24,IF($B1383="PARCELADO ATÉ 12X",$D1383-($D1383*TAXAS!$F$24))/12,IF($A1383=TAXAS!$A$25,IF($B1383="PARCELADO ATÉ 12X",$D1383-($D1383*TAXAS!$F$25))/12,IF($A1383=TAXAS!$A$26,IF($B1383="PARCELADO ATÉ 12X",$D1383-($D1383*TAXAS!$F$26))/12,IF($A1383=TAXAS!$A$27,IF($B1383="PARCELADO ATÉ 12X",$D1383-($D1383*TAXAS!$F$27))/12))))))))))))))))))))))))/1</f>
        <v>0</v>
      </c>
      <c r="J1383" s="8">
        <f t="shared" si="0"/>
        <v>0</v>
      </c>
      <c r="K1383" s="10" t="b">
        <f>IF($B1383="PARCELADO ATÉ 3X",($D1383-($D1383*TAXAS!$D$4))-$J1383)</f>
        <v>0</v>
      </c>
      <c r="L1383" s="10" t="b">
        <f>IF($B1383="PARCELADO ATÉ 6X",($D1383-($D1383*TAXAS!$E$4))-$J1383)</f>
        <v>0</v>
      </c>
      <c r="M1383" s="10" t="b">
        <f>IF($B1383="PARCELADO ATÉ 12X",($D1383-($D1383*TAXAS!$F$4))-$J1383)</f>
        <v>0</v>
      </c>
      <c r="N1383" s="8">
        <f t="shared" si="1"/>
        <v>0</v>
      </c>
      <c r="O1383" s="10">
        <f t="shared" si="2"/>
        <v>0</v>
      </c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</row>
    <row r="1384" spans="1:31" ht="15.75" customHeight="1" x14ac:dyDescent="0.2">
      <c r="A1384" s="3"/>
      <c r="B1384" s="5"/>
      <c r="C1384" s="6"/>
      <c r="D1384" s="42"/>
      <c r="E1384" s="8">
        <f>IF($A1384="VISA",IF($B1384="DÉBITO",$D1384-($D1384*TAXAS!$B$4)),IF($A1384="MASTER",IF($B1384="DÉBITO",$D1384-($D1384*TAXAS!$B$5)),IF($A1384="ELO", IF($B1384="DÉBITO",$D1384-($D1384*TAXAS!$B$6)),IF($A1384="HIPERCARD",IF($B1384="DÉBITO",$D1384-($D1384*TAXAS!$B$7)),IF($A1384="DINERS",IF($B1384="DÉBITO",$D1384-($D1384*TAXAS!$B$8)),IF($A1384="AMERICA EXPRESS",IF($B1384="DÉBITO",$D1384-($D1384*TAXAS!$B$9)),IF($A1384=TAXAS!$A$10,IF($B1384="DÉBITO",$D1384-($D1384*TAXAS!$B$10)), IF($A1384=TAXAS!$A$11,IF($B1384="DÉBITO",$D1384-($D1384*TAXAS!$B$11)), IF($A1384=TAXAS!$A$12,IF($B1384="DÉBITO",$D1384-($D1384*TAXAS!$B$12)), IF($A1384=TAXAS!$A$13,IF($B1384="DÉBITO",$D1384-($D1384*TAXAS!$B$13)), IF($A1384=TAXAS!$A$14,IF($B1384="DÉBITO",$D1384-($D1384*TAXAS!$B$14)), IF($A1384=TAXAS!$A$15,IF($B1384="DÉBITO",$D1384-($D1384*TAXAS!$B$15)), IF($A1384=TAXAS!$A$16,IF($B1384="DÉBITO",$D1384-($D1384*TAXAS!$B$16)), IF($A1384=TAXAS!$A$17,IF($B1384="DÉBITO",$D1384-($D1384*TAXAS!$B$17)), IF($A1384=TAXAS!$A$18,IF($B1384="DÉBITO",$D1384-($D1384*TAXAS!$B$18)), IF($A1384=TAXAS!$A$19,IF($B1384="DÉBITO",$D1384-($D1384*TAXAS!$B$19)), IF($A1384=TAXAS!$A$20,IF($B1384="DÉBITO",$D1384-($D1384*TAXAS!$B$20)), IF($A1384=TAXAS!$A$21,IF($B1384="DÉBITO",$D1384-($D1384*TAXAS!$B$21)), IF($A1384=TAXAS!$A$22,IF($B1384="DÉBITO",$D1384-($D1384*TAXAS!$B$22)), IF($A1384=TAXAS!$A$23,IF($B1384="DÉBITO",$D1384-($D1384*TAXAS!$B$23)), IF($A1384=TAXAS!$A$24,IF($B1384="DÉBITO",$D1384-($D1384*TAXAS!$B$24)), IF($A1384=TAXAS!$A$25,IF($B1384="DÉBITO",$D1384-($D1384*TAXAS!$B$25)), IF($A1384=TAXAS!$A$26,IF($B1384="DÉBITO",$D1384-($D1384*TAXAS!$B$26)), IF($A1384=TAXAS!$A$27,IF($B1384="DÉBITO",$D1384-($D1384*TAXAS!$B$27))))))))))))))))))))))))))/1</f>
        <v>0</v>
      </c>
      <c r="F1384" s="8">
        <f>IF($A1384="VISA",IF($B1384="CRÉDITO",$D1384-($D1384*TAXAS!$C$4)),IF($A1384="MASTER",IF($B1384="CRÉDITO",$D1384-($D1384*TAXAS!$C$5)),IF($A1384="ELO", IF($B1384="CRÉDITO",$D1384-($D1384*TAXAS!$C$6)),IF($A1384="HIPERCARD",IF($B1384="CRÉDITO",$D1384-($D1384*TAXAS!$C$7)),IF($A1384="DINERS",IF($B1384="CRÉDITO",$D1384-($D1384*TAXAS!$C$8)),IF($A1384="AMERICA EXPRESS",IF($B1384="CRÉDITO",$D1384-($D1384*TAXAS!$C$9)),IF($A1384=TAXAS!$A$10,IF($B1384="CRÉDITO",$D1384-($D1384*TAXAS!$C$10)), IF($A1384=TAXAS!$A$11,IF($B1384="CRÉDITO",$D1384-($D1384*TAXAS!$C$11)), IF($A1384=TAXAS!$A$12,IF($B1384="CRÉDITO",$D1384-($D1384*TAXAS!$C$12)), IF($A1384=TAXAS!$A$13,IF($B1384="CRÉDITO",$D1384-($D1384*TAXAS!$C$13)), IF($A1384=TAXAS!$A$14,IF($B1384="CRÉDITO",$D1384-($D1384*TAXAS!$C$14)), IF($A1384=TAXAS!$A$15,IF($B1384="CRÉDITO",$D1384-($D1384*TAXAS!$C$15)), IF($A1384=TAXAS!$A$16,IF($B1384="CRÉDITO",$D1384-($D1384*TAXAS!$C$16)), IF($A1384=TAXAS!$A$17,IF($B1384="CRÉDITO",$D1384-($D1384*TAXAS!$C$17)), IF($A1384=TAXAS!$A$18,IF($B1384="CRÉDITO",$D1384-($D1384*TAXAS!$C$18)), IF($A1384=TAXAS!$A$19,IF($B1384="CRÉDITO",$D1384-($D1384*TAXAS!$C$19)), IF($A1384=TAXAS!$A$20,IF($B1384="CRÉDITO",$D1384-($D1384*TAXAS!$C$20)), IF($A1384=TAXAS!$A$21,IF($B1384="CRÉDITO",$D1384-($D1384*TAXAS!$C$21)), IF($A1384=TAXAS!$A$22,IF($B1384="CRÉDITO",$D1384-($D1384*TAXAS!$C$22)), IF($A1384=TAXAS!$A$23,IF($B1384="CRÉDITO",$D1384-($D1384*TAXAS!$C$23)), IF($A1384=TAXAS!$A$24,IF($B1384="CRÉDITO",$D1384-($D1384*TAXAS!$C$24)), IF($A1384=TAXAS!$A$25,IF($B1384="CRÉDITO",$D1384-($D1384*TAXAS!$C$25)), IF($A1384=TAXAS!$A$26,IF($B1384="CRÉDITO",$D1384-($D1384*TAXAS!$C$26)), IF($A1384=TAXAS!$A$27,IF($B1384="CRÉDITO",$D1384-($D1384*TAXAS!$C$27))))))))))))))))))))))))))/1</f>
        <v>0</v>
      </c>
      <c r="G1384" s="9">
        <f>IF($A1384="VISA",IF($B1384="PARCELADO ATÉ 3X",$D1384-(D1384*TAXAS!$D$4))/3,IF($A1384="MASTER",IF($B1384="PARCELADO ATÉ 3X",$D1384-(D1384*TAXAS!$D$5))/3,IF($A1384="ELO",IF($B1384="PARCELADO ATÉ 3X",$D1384-(D1384*TAXAS!$D$6))/3,IF($A1384="HIPERCARD",IF($B1384="PARCELADO ATÉ 3X",$D1384-(D1384*TAXAS!$D$7))/3,IF($A1384="DINERS",IF($B1384="PARCELADO ATÉ 3X",$D1384-(D1384*TAXAS!$D$8))/3,IF($A1384="AMERICA EXPRESS",IF($B1384="PARCELADO ATÉ 3X",$D1384-(D1384*TAXAS!$D$9))/3,IF($A1384=TAXAS!$A$10,IF($B1384="PARCELADO ATÉ 3X",$D1384-($D1384*TAXAS!$D$10))/3,IF($A1384=TAXAS!$A$11,IF($B1384="PARCELADO ATÉ 3X",$D1384-($D1384*TAXAS!$D$11))/3,IF($A1384=TAXAS!$A$12,IF($B1384="PARCELADO ATÉ 3X",$D1384-($D1384*TAXAS!$D$12))/3,IF($A1384=TAXAS!$A$13,IF($B1384="PARCELADO ATÉ 3X",$D1384-($D1384*TAXAS!$D$13))/3,IF($A1384=TAXAS!$A$14,IF($B1384="PARCELADO ATÉ 3X",$D1384-($D1384*TAXAS!$D$14))/3,IF($A1384=TAXAS!$A$15,IF($B1384="PARCELADO ATÉ 3X",$D1384-($D1384*TAXAS!$D$15))/3,IF($A1384=TAXAS!$A$16,IF($B1384="PARCELADO ATÉ 3X",$D1384-($D1384*TAXAS!$D$16))/3,IF($A1384=TAXAS!$A$17,IF($B1384="PARCELADO ATÉ 3X",$D1384-($D1384*TAXAS!$D$17))/3,IF($A1384=TAXAS!$A$18,IF($B1384="PARCELADO ATÉ 3X",$D1384-($D1384*TAXAS!$D$18))/3,IF($A1384=TAXAS!$A$19,IF($B1384="PARCELADO ATÉ 3X",$D1384-($D1384*TAXAS!$D$19))/3,IF($A1384=TAXAS!$A$20,IF($B1384="PARCELADO ATÉ 3X",$D1384-($D1384*TAXAS!$D$20))/3,IF($A1384=TAXAS!$A$21,IF($B1384="PARCELADO ATÉ 3X",$D1384-($D1384*TAXAS!$D$21))/3,IF($A1384=TAXAS!$A$22,IF($B1384="PARCELADO ATÉ 3X",$D1384-($D1384*TAXAS!$D$22))/3,IF($A1384=TAXAS!$A$23,IF($B1384="PARCELADO ATÉ 3X",$D1384-($D1384*TAXAS!$D$23))/3,IF($A1384=TAXAS!$A$24,IF($B1384="PARCELADO ATÉ 3X",$D1384-($D1384*TAXAS!$D$24))/3,IF($A1384=TAXAS!$A$25,IF($B1384="PARCELADO ATÉ 3X",$D1384-($D1384*TAXAS!$D$25))/3,IF($A1384=TAXAS!$A$26,IF($B1384="PARCELADO ATÉ 3X",$D1384-($D1384*TAXAS!$D$26))/3,IF($A1384=TAXAS!$A$27,IF($B1384="PARCELADO ATÉ 3X",$D1384-($D1384*TAXAS!$D$27))/3))))))))))))))))))))))))/1</f>
        <v>0</v>
      </c>
      <c r="H1384" s="9">
        <f>IF($A1384="VISA",IF($B1384="PARCELADO ATÉ 6X",$D1384-(D1384*TAXAS!$E$4))/6,IF($A1384="MASTER",IF($B1384="PARCELADO ATÉ 6X",$D1384-(D1384*TAXAS!$E$5))/6,IF($A1384="ELO",IF($B1384="PARCELADO ATÉ 6X",$D1384-(D1384*TAXAS!$E$6))/6,IF($A1384="HIPERCARD",IF($B1384="PARCELADO ATÉ 6X",$D1384-(D1384*TAXAS!$E$7))/6,IF($A1384="DINERS",IF($B1384="PARCELADO ATÉ 6X",$D1384-(D1384*TAXAS!$E$8))/6,IF($A1384="AMERICA EXPRESS",IF($B1384="PARCELADO ATÉ 6X",$D1384-(D1384*TAXAS!$E$9))/6,IF($A1384=TAXAS!$A$10,IF($B1384="PARCELADO ATÉ 6X",$D1384-($D1384*TAXAS!$E$10))/6,IF($A1384=TAXAS!$A$11,IF($B1384="PARCELADO ATÉ 6X",$D1384-($D1384*TAXAS!$E$11))/6,IF($A1384=TAXAS!$A$12,IF($B1384="PARCELADO ATÉ 6X",$D1384-($D1384*TAXAS!$E$12))/6,IF($A1384=TAXAS!$A$13,IF($B1384="PARCELADO ATÉ 6X",$D1384-($D1384*TAXAS!$E$13))/6,IF($A1384=TAXAS!$A$14,IF($B1384="PARCELADO ATÉ 6X",$D1384-($D1384*TAXAS!$E$14))/6,IF($A1384=TAXAS!$A$15,IF($B1384="PARCELADO ATÉ 6X",$D1384-($D1384*TAXAS!$E$15))/6,IF($A1384=TAXAS!$A$16,IF($B1384="PARCELADO ATÉ 6X",$D1384-($D1384*TAXAS!$E$16))/6,IF($A1384=TAXAS!$A$17,IF($B1384="PARCELADO ATÉ 6X",$D1384-($D1384*TAXAS!$E$17))/6,IF($A1384=TAXAS!$A$18,IF($B1384="PARCELADO ATÉ 6X",$D1384-($D1384*TAXAS!$E$18))/6,IF($A1384=TAXAS!$A$19,IF($B1384="PARCELADO ATÉ 6X",$D1384-($D1384*TAXAS!$E$19))/6,IF($A1384=TAXAS!$A$20,IF($B1384="PARCELADO ATÉ 6X",$D1384-($D1384*TAXAS!$E$20))/6,IF($A1384=TAXAS!$A$21,IF($B1384="PARCELADO ATÉ 6X",$D1384-($D1384*TAXAS!$E$21))/6,IF($A1384=TAXAS!$A$22,IF($B1384="PARCELADO ATÉ 6X",$D1384-($D1384*TAXAS!$E$22))/6,IF($A1384=TAXAS!$A$23,IF($B1384="PARCELADO ATÉ 6X",$D1384-($D1384*TAXAS!$E$23))/6,IF($A1384=TAXAS!$A$24,IF($B1384="PARCELADO ATÉ 6X",$D1384-($D1384*TAXAS!$E$24))/6,IF($A1384=TAXAS!$A$25,IF($B1384="PARCELADO ATÉ 6X",$D1384-($D1384*TAXAS!$E$25))/6,IF($A1384=TAXAS!$A$26,IF($B1384="PARCELADO ATÉ 6X",$D1384-($D1384*TAXAS!$E$26))/6,IF($A1384=TAXAS!$A$27,IF($B1384="PARCELADO ATÉ 6X",$D1384-($D1384*TAXAS!$E$27))/6))))))))))))))))))))))))/1</f>
        <v>0</v>
      </c>
      <c r="I1384" s="9">
        <f>IF($A1384="VISA",IF($B1384="PARCELADO ATÉ 12X",$D1384-(D1384*TAXAS!$F$4))/12,IF($A1384="MASTER",IF($B1384="PARCELADO ATÉ 12X",$D1384-(D1384*TAXAS!$F$5))/12,IF($A1384="ELO",IF($B1384="PARCELADO ATÉ 12X",$D1384-(D1384*TAXAS!$F$6))/12,IF($A1384="HIPERCARD",IF($B1384="PARCELADO ATÉ 12X",$D1384-(D1384*TAXAS!$F$7))/12,IF($A1384="DINERS",IF($B1384="PARCELADO ATÉ 12X",$D1384-(D1384*TAXAS!$F$8))/12,IF($A1384="AMERICA EXPRESS",IF($B1384="PARCELADO ATÉ 12X",$D1384-(D1384*TAXAS!$F$9))/12,IF($A1384=TAXAS!$A$10,IF($B1384="PARCELADO ATÉ 12X",$D1384-($D1384*TAXAS!$F$10))/12,IF($A1384=TAXAS!$A$11,IF($B1384="PARCELADO ATÉ 12X",$D1384-($D1384*TAXAS!$F$11))/12,IF($A1384=TAXAS!$A$12,IF($B1384="PARCELADO ATÉ 12X",$D1384-($D1384*TAXAS!$F$12))/12,IF($A1384=TAXAS!$A$13,IF($B1384="PARCELADO ATÉ 12X",$D1384-($D1384*TAXAS!$F$13))/12,IF($A1384=TAXAS!$A$14,IF($B1384="PARCELADO ATÉ 12X",$D1384-($D1384*TAXAS!$F$14))/12,IF($A1384=TAXAS!$A$15,IF($B1384="PARCELADO ATÉ 12X",$D1384-($D1384*TAXAS!$F$15))/12,IF($A1384=TAXAS!$A$16,IF($B1384="PARCELADO ATÉ 12X",$D1384-($D1384*TAXAS!$F$16))/12,IF($A1384=TAXAS!$A$17,IF($B1384="PARCELADO ATÉ 12X",$D1384-($D1384*TAXAS!$F$17))/12,IF($A1384=TAXAS!$A$18,IF($B1384="PARCELADO ATÉ 12X",$D1384-($D1384*TAXAS!$F$18))/12,IF($A1384=TAXAS!$A$19,IF($B1384="PARCELADO ATÉ 12X",$D1384-($D1384*TAXAS!$F$19))/12,IF($A1384=TAXAS!$A$20,IF($B1384="PARCELADO ATÉ 12X",$D1384-($D1384*TAXAS!$F$20))/12,IF($A1384=TAXAS!$A$21,IF($B1384="PARCELADO ATÉ 12X",$D1384-($D1384*TAXAS!$F$21))/12,IF($A1384=TAXAS!$A$22,IF($B1384="PARCELADO ATÉ 12X",$D1384-($D1384*TAXAS!$F$22))/12,IF($A1384=TAXAS!$A$23,IF($B1384="PARCELADO ATÉ 12X",$D1384-($D1384*TAXAS!$F$23))/12,IF($A1384=TAXAS!$A$24,IF($B1384="PARCELADO ATÉ 12X",$D1384-($D1384*TAXAS!$F$24))/12,IF($A1384=TAXAS!$A$25,IF($B1384="PARCELADO ATÉ 12X",$D1384-($D1384*TAXAS!$F$25))/12,IF($A1384=TAXAS!$A$26,IF($B1384="PARCELADO ATÉ 12X",$D1384-($D1384*TAXAS!$F$26))/12,IF($A1384=TAXAS!$A$27,IF($B1384="PARCELADO ATÉ 12X",$D1384-($D1384*TAXAS!$F$27))/12))))))))))))))))))))))))/1</f>
        <v>0</v>
      </c>
      <c r="J1384" s="8">
        <f t="shared" si="0"/>
        <v>0</v>
      </c>
      <c r="K1384" s="10" t="b">
        <f>IF($B1384="PARCELADO ATÉ 3X",($D1384-($D1384*TAXAS!$D$4))-$J1384)</f>
        <v>0</v>
      </c>
      <c r="L1384" s="10" t="b">
        <f>IF($B1384="PARCELADO ATÉ 6X",($D1384-($D1384*TAXAS!$E$4))-$J1384)</f>
        <v>0</v>
      </c>
      <c r="M1384" s="10" t="b">
        <f>IF($B1384="PARCELADO ATÉ 12X",($D1384-($D1384*TAXAS!$F$4))-$J1384)</f>
        <v>0</v>
      </c>
      <c r="N1384" s="8">
        <f t="shared" si="1"/>
        <v>0</v>
      </c>
      <c r="O1384" s="10">
        <f t="shared" si="2"/>
        <v>0</v>
      </c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</row>
    <row r="1385" spans="1:31" ht="15.75" customHeight="1" x14ac:dyDescent="0.2">
      <c r="A1385" s="3"/>
      <c r="B1385" s="5"/>
      <c r="C1385" s="6"/>
      <c r="D1385" s="42"/>
      <c r="E1385" s="8">
        <f>IF($A1385="VISA",IF($B1385="DÉBITO",$D1385-($D1385*TAXAS!$B$4)),IF($A1385="MASTER",IF($B1385="DÉBITO",$D1385-($D1385*TAXAS!$B$5)),IF($A1385="ELO", IF($B1385="DÉBITO",$D1385-($D1385*TAXAS!$B$6)),IF($A1385="HIPERCARD",IF($B1385="DÉBITO",$D1385-($D1385*TAXAS!$B$7)),IF($A1385="DINERS",IF($B1385="DÉBITO",$D1385-($D1385*TAXAS!$B$8)),IF($A1385="AMERICA EXPRESS",IF($B1385="DÉBITO",$D1385-($D1385*TAXAS!$B$9)),IF($A1385=TAXAS!$A$10,IF($B1385="DÉBITO",$D1385-($D1385*TAXAS!$B$10)), IF($A1385=TAXAS!$A$11,IF($B1385="DÉBITO",$D1385-($D1385*TAXAS!$B$11)), IF($A1385=TAXAS!$A$12,IF($B1385="DÉBITO",$D1385-($D1385*TAXAS!$B$12)), IF($A1385=TAXAS!$A$13,IF($B1385="DÉBITO",$D1385-($D1385*TAXAS!$B$13)), IF($A1385=TAXAS!$A$14,IF($B1385="DÉBITO",$D1385-($D1385*TAXAS!$B$14)), IF($A1385=TAXAS!$A$15,IF($B1385="DÉBITO",$D1385-($D1385*TAXAS!$B$15)), IF($A1385=TAXAS!$A$16,IF($B1385="DÉBITO",$D1385-($D1385*TAXAS!$B$16)), IF($A1385=TAXAS!$A$17,IF($B1385="DÉBITO",$D1385-($D1385*TAXAS!$B$17)), IF($A1385=TAXAS!$A$18,IF($B1385="DÉBITO",$D1385-($D1385*TAXAS!$B$18)), IF($A1385=TAXAS!$A$19,IF($B1385="DÉBITO",$D1385-($D1385*TAXAS!$B$19)), IF($A1385=TAXAS!$A$20,IF($B1385="DÉBITO",$D1385-($D1385*TAXAS!$B$20)), IF($A1385=TAXAS!$A$21,IF($B1385="DÉBITO",$D1385-($D1385*TAXAS!$B$21)), IF($A1385=TAXAS!$A$22,IF($B1385="DÉBITO",$D1385-($D1385*TAXAS!$B$22)), IF($A1385=TAXAS!$A$23,IF($B1385="DÉBITO",$D1385-($D1385*TAXAS!$B$23)), IF($A1385=TAXAS!$A$24,IF($B1385="DÉBITO",$D1385-($D1385*TAXAS!$B$24)), IF($A1385=TAXAS!$A$25,IF($B1385="DÉBITO",$D1385-($D1385*TAXAS!$B$25)), IF($A1385=TAXAS!$A$26,IF($B1385="DÉBITO",$D1385-($D1385*TAXAS!$B$26)), IF($A1385=TAXAS!$A$27,IF($B1385="DÉBITO",$D1385-($D1385*TAXAS!$B$27))))))))))))))))))))))))))/1</f>
        <v>0</v>
      </c>
      <c r="F1385" s="8">
        <f>IF($A1385="VISA",IF($B1385="CRÉDITO",$D1385-($D1385*TAXAS!$C$4)),IF($A1385="MASTER",IF($B1385="CRÉDITO",$D1385-($D1385*TAXAS!$C$5)),IF($A1385="ELO", IF($B1385="CRÉDITO",$D1385-($D1385*TAXAS!$C$6)),IF($A1385="HIPERCARD",IF($B1385="CRÉDITO",$D1385-($D1385*TAXAS!$C$7)),IF($A1385="DINERS",IF($B1385="CRÉDITO",$D1385-($D1385*TAXAS!$C$8)),IF($A1385="AMERICA EXPRESS",IF($B1385="CRÉDITO",$D1385-($D1385*TAXAS!$C$9)),IF($A1385=TAXAS!$A$10,IF($B1385="CRÉDITO",$D1385-($D1385*TAXAS!$C$10)), IF($A1385=TAXAS!$A$11,IF($B1385="CRÉDITO",$D1385-($D1385*TAXAS!$C$11)), IF($A1385=TAXAS!$A$12,IF($B1385="CRÉDITO",$D1385-($D1385*TAXAS!$C$12)), IF($A1385=TAXAS!$A$13,IF($B1385="CRÉDITO",$D1385-($D1385*TAXAS!$C$13)), IF($A1385=TAXAS!$A$14,IF($B1385="CRÉDITO",$D1385-($D1385*TAXAS!$C$14)), IF($A1385=TAXAS!$A$15,IF($B1385="CRÉDITO",$D1385-($D1385*TAXAS!$C$15)), IF($A1385=TAXAS!$A$16,IF($B1385="CRÉDITO",$D1385-($D1385*TAXAS!$C$16)), IF($A1385=TAXAS!$A$17,IF($B1385="CRÉDITO",$D1385-($D1385*TAXAS!$C$17)), IF($A1385=TAXAS!$A$18,IF($B1385="CRÉDITO",$D1385-($D1385*TAXAS!$C$18)), IF($A1385=TAXAS!$A$19,IF($B1385="CRÉDITO",$D1385-($D1385*TAXAS!$C$19)), IF($A1385=TAXAS!$A$20,IF($B1385="CRÉDITO",$D1385-($D1385*TAXAS!$C$20)), IF($A1385=TAXAS!$A$21,IF($B1385="CRÉDITO",$D1385-($D1385*TAXAS!$C$21)), IF($A1385=TAXAS!$A$22,IF($B1385="CRÉDITO",$D1385-($D1385*TAXAS!$C$22)), IF($A1385=TAXAS!$A$23,IF($B1385="CRÉDITO",$D1385-($D1385*TAXAS!$C$23)), IF($A1385=TAXAS!$A$24,IF($B1385="CRÉDITO",$D1385-($D1385*TAXAS!$C$24)), IF($A1385=TAXAS!$A$25,IF($B1385="CRÉDITO",$D1385-($D1385*TAXAS!$C$25)), IF($A1385=TAXAS!$A$26,IF($B1385="CRÉDITO",$D1385-($D1385*TAXAS!$C$26)), IF($A1385=TAXAS!$A$27,IF($B1385="CRÉDITO",$D1385-($D1385*TAXAS!$C$27))))))))))))))))))))))))))/1</f>
        <v>0</v>
      </c>
      <c r="G1385" s="9">
        <f>IF($A1385="VISA",IF($B1385="PARCELADO ATÉ 3X",$D1385-(D1385*TAXAS!$D$4))/3,IF($A1385="MASTER",IF($B1385="PARCELADO ATÉ 3X",$D1385-(D1385*TAXAS!$D$5))/3,IF($A1385="ELO",IF($B1385="PARCELADO ATÉ 3X",$D1385-(D1385*TAXAS!$D$6))/3,IF($A1385="HIPERCARD",IF($B1385="PARCELADO ATÉ 3X",$D1385-(D1385*TAXAS!$D$7))/3,IF($A1385="DINERS",IF($B1385="PARCELADO ATÉ 3X",$D1385-(D1385*TAXAS!$D$8))/3,IF($A1385="AMERICA EXPRESS",IF($B1385="PARCELADO ATÉ 3X",$D1385-(D1385*TAXAS!$D$9))/3,IF($A1385=TAXAS!$A$10,IF($B1385="PARCELADO ATÉ 3X",$D1385-($D1385*TAXAS!$D$10))/3,IF($A1385=TAXAS!$A$11,IF($B1385="PARCELADO ATÉ 3X",$D1385-($D1385*TAXAS!$D$11))/3,IF($A1385=TAXAS!$A$12,IF($B1385="PARCELADO ATÉ 3X",$D1385-($D1385*TAXAS!$D$12))/3,IF($A1385=TAXAS!$A$13,IF($B1385="PARCELADO ATÉ 3X",$D1385-($D1385*TAXAS!$D$13))/3,IF($A1385=TAXAS!$A$14,IF($B1385="PARCELADO ATÉ 3X",$D1385-($D1385*TAXAS!$D$14))/3,IF($A1385=TAXAS!$A$15,IF($B1385="PARCELADO ATÉ 3X",$D1385-($D1385*TAXAS!$D$15))/3,IF($A1385=TAXAS!$A$16,IF($B1385="PARCELADO ATÉ 3X",$D1385-($D1385*TAXAS!$D$16))/3,IF($A1385=TAXAS!$A$17,IF($B1385="PARCELADO ATÉ 3X",$D1385-($D1385*TAXAS!$D$17))/3,IF($A1385=TAXAS!$A$18,IF($B1385="PARCELADO ATÉ 3X",$D1385-($D1385*TAXAS!$D$18))/3,IF($A1385=TAXAS!$A$19,IF($B1385="PARCELADO ATÉ 3X",$D1385-($D1385*TAXAS!$D$19))/3,IF($A1385=TAXAS!$A$20,IF($B1385="PARCELADO ATÉ 3X",$D1385-($D1385*TAXAS!$D$20))/3,IF($A1385=TAXAS!$A$21,IF($B1385="PARCELADO ATÉ 3X",$D1385-($D1385*TAXAS!$D$21))/3,IF($A1385=TAXAS!$A$22,IF($B1385="PARCELADO ATÉ 3X",$D1385-($D1385*TAXAS!$D$22))/3,IF($A1385=TAXAS!$A$23,IF($B1385="PARCELADO ATÉ 3X",$D1385-($D1385*TAXAS!$D$23))/3,IF($A1385=TAXAS!$A$24,IF($B1385="PARCELADO ATÉ 3X",$D1385-($D1385*TAXAS!$D$24))/3,IF($A1385=TAXAS!$A$25,IF($B1385="PARCELADO ATÉ 3X",$D1385-($D1385*TAXAS!$D$25))/3,IF($A1385=TAXAS!$A$26,IF($B1385="PARCELADO ATÉ 3X",$D1385-($D1385*TAXAS!$D$26))/3,IF($A1385=TAXAS!$A$27,IF($B1385="PARCELADO ATÉ 3X",$D1385-($D1385*TAXAS!$D$27))/3))))))))))))))))))))))))/1</f>
        <v>0</v>
      </c>
      <c r="H1385" s="9">
        <f>IF($A1385="VISA",IF($B1385="PARCELADO ATÉ 6X",$D1385-(D1385*TAXAS!$E$4))/6,IF($A1385="MASTER",IF($B1385="PARCELADO ATÉ 6X",$D1385-(D1385*TAXAS!$E$5))/6,IF($A1385="ELO",IF($B1385="PARCELADO ATÉ 6X",$D1385-(D1385*TAXAS!$E$6))/6,IF($A1385="HIPERCARD",IF($B1385="PARCELADO ATÉ 6X",$D1385-(D1385*TAXAS!$E$7))/6,IF($A1385="DINERS",IF($B1385="PARCELADO ATÉ 6X",$D1385-(D1385*TAXAS!$E$8))/6,IF($A1385="AMERICA EXPRESS",IF($B1385="PARCELADO ATÉ 6X",$D1385-(D1385*TAXAS!$E$9))/6,IF($A1385=TAXAS!$A$10,IF($B1385="PARCELADO ATÉ 6X",$D1385-($D1385*TAXAS!$E$10))/6,IF($A1385=TAXAS!$A$11,IF($B1385="PARCELADO ATÉ 6X",$D1385-($D1385*TAXAS!$E$11))/6,IF($A1385=TAXAS!$A$12,IF($B1385="PARCELADO ATÉ 6X",$D1385-($D1385*TAXAS!$E$12))/6,IF($A1385=TAXAS!$A$13,IF($B1385="PARCELADO ATÉ 6X",$D1385-($D1385*TAXAS!$E$13))/6,IF($A1385=TAXAS!$A$14,IF($B1385="PARCELADO ATÉ 6X",$D1385-($D1385*TAXAS!$E$14))/6,IF($A1385=TAXAS!$A$15,IF($B1385="PARCELADO ATÉ 6X",$D1385-($D1385*TAXAS!$E$15))/6,IF($A1385=TAXAS!$A$16,IF($B1385="PARCELADO ATÉ 6X",$D1385-($D1385*TAXAS!$E$16))/6,IF($A1385=TAXAS!$A$17,IF($B1385="PARCELADO ATÉ 6X",$D1385-($D1385*TAXAS!$E$17))/6,IF($A1385=TAXAS!$A$18,IF($B1385="PARCELADO ATÉ 6X",$D1385-($D1385*TAXAS!$E$18))/6,IF($A1385=TAXAS!$A$19,IF($B1385="PARCELADO ATÉ 6X",$D1385-($D1385*TAXAS!$E$19))/6,IF($A1385=TAXAS!$A$20,IF($B1385="PARCELADO ATÉ 6X",$D1385-($D1385*TAXAS!$E$20))/6,IF($A1385=TAXAS!$A$21,IF($B1385="PARCELADO ATÉ 6X",$D1385-($D1385*TAXAS!$E$21))/6,IF($A1385=TAXAS!$A$22,IF($B1385="PARCELADO ATÉ 6X",$D1385-($D1385*TAXAS!$E$22))/6,IF($A1385=TAXAS!$A$23,IF($B1385="PARCELADO ATÉ 6X",$D1385-($D1385*TAXAS!$E$23))/6,IF($A1385=TAXAS!$A$24,IF($B1385="PARCELADO ATÉ 6X",$D1385-($D1385*TAXAS!$E$24))/6,IF($A1385=TAXAS!$A$25,IF($B1385="PARCELADO ATÉ 6X",$D1385-($D1385*TAXAS!$E$25))/6,IF($A1385=TAXAS!$A$26,IF($B1385="PARCELADO ATÉ 6X",$D1385-($D1385*TAXAS!$E$26))/6,IF($A1385=TAXAS!$A$27,IF($B1385="PARCELADO ATÉ 6X",$D1385-($D1385*TAXAS!$E$27))/6))))))))))))))))))))))))/1</f>
        <v>0</v>
      </c>
      <c r="I1385" s="9">
        <f>IF($A1385="VISA",IF($B1385="PARCELADO ATÉ 12X",$D1385-(D1385*TAXAS!$F$4))/12,IF($A1385="MASTER",IF($B1385="PARCELADO ATÉ 12X",$D1385-(D1385*TAXAS!$F$5))/12,IF($A1385="ELO",IF($B1385="PARCELADO ATÉ 12X",$D1385-(D1385*TAXAS!$F$6))/12,IF($A1385="HIPERCARD",IF($B1385="PARCELADO ATÉ 12X",$D1385-(D1385*TAXAS!$F$7))/12,IF($A1385="DINERS",IF($B1385="PARCELADO ATÉ 12X",$D1385-(D1385*TAXAS!$F$8))/12,IF($A1385="AMERICA EXPRESS",IF($B1385="PARCELADO ATÉ 12X",$D1385-(D1385*TAXAS!$F$9))/12,IF($A1385=TAXAS!$A$10,IF($B1385="PARCELADO ATÉ 12X",$D1385-($D1385*TAXAS!$F$10))/12,IF($A1385=TAXAS!$A$11,IF($B1385="PARCELADO ATÉ 12X",$D1385-($D1385*TAXAS!$F$11))/12,IF($A1385=TAXAS!$A$12,IF($B1385="PARCELADO ATÉ 12X",$D1385-($D1385*TAXAS!$F$12))/12,IF($A1385=TAXAS!$A$13,IF($B1385="PARCELADO ATÉ 12X",$D1385-($D1385*TAXAS!$F$13))/12,IF($A1385=TAXAS!$A$14,IF($B1385="PARCELADO ATÉ 12X",$D1385-($D1385*TAXAS!$F$14))/12,IF($A1385=TAXAS!$A$15,IF($B1385="PARCELADO ATÉ 12X",$D1385-($D1385*TAXAS!$F$15))/12,IF($A1385=TAXAS!$A$16,IF($B1385="PARCELADO ATÉ 12X",$D1385-($D1385*TAXAS!$F$16))/12,IF($A1385=TAXAS!$A$17,IF($B1385="PARCELADO ATÉ 12X",$D1385-($D1385*TAXAS!$F$17))/12,IF($A1385=TAXAS!$A$18,IF($B1385="PARCELADO ATÉ 12X",$D1385-($D1385*TAXAS!$F$18))/12,IF($A1385=TAXAS!$A$19,IF($B1385="PARCELADO ATÉ 12X",$D1385-($D1385*TAXAS!$F$19))/12,IF($A1385=TAXAS!$A$20,IF($B1385="PARCELADO ATÉ 12X",$D1385-($D1385*TAXAS!$F$20))/12,IF($A1385=TAXAS!$A$21,IF($B1385="PARCELADO ATÉ 12X",$D1385-($D1385*TAXAS!$F$21))/12,IF($A1385=TAXAS!$A$22,IF($B1385="PARCELADO ATÉ 12X",$D1385-($D1385*TAXAS!$F$22))/12,IF($A1385=TAXAS!$A$23,IF($B1385="PARCELADO ATÉ 12X",$D1385-($D1385*TAXAS!$F$23))/12,IF($A1385=TAXAS!$A$24,IF($B1385="PARCELADO ATÉ 12X",$D1385-($D1385*TAXAS!$F$24))/12,IF($A1385=TAXAS!$A$25,IF($B1385="PARCELADO ATÉ 12X",$D1385-($D1385*TAXAS!$F$25))/12,IF($A1385=TAXAS!$A$26,IF($B1385="PARCELADO ATÉ 12X",$D1385-($D1385*TAXAS!$F$26))/12,IF($A1385=TAXAS!$A$27,IF($B1385="PARCELADO ATÉ 12X",$D1385-($D1385*TAXAS!$F$27))/12))))))))))))))))))))))))/1</f>
        <v>0</v>
      </c>
      <c r="J1385" s="8">
        <f t="shared" si="0"/>
        <v>0</v>
      </c>
      <c r="K1385" s="10" t="b">
        <f>IF($B1385="PARCELADO ATÉ 3X",($D1385-($D1385*TAXAS!$D$4))-$J1385)</f>
        <v>0</v>
      </c>
      <c r="L1385" s="10" t="b">
        <f>IF($B1385="PARCELADO ATÉ 6X",($D1385-($D1385*TAXAS!$E$4))-$J1385)</f>
        <v>0</v>
      </c>
      <c r="M1385" s="10" t="b">
        <f>IF($B1385="PARCELADO ATÉ 12X",($D1385-($D1385*TAXAS!$F$4))-$J1385)</f>
        <v>0</v>
      </c>
      <c r="N1385" s="8">
        <f t="shared" si="1"/>
        <v>0</v>
      </c>
      <c r="O1385" s="10">
        <f t="shared" si="2"/>
        <v>0</v>
      </c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</row>
    <row r="1386" spans="1:31" ht="15.75" customHeight="1" x14ac:dyDescent="0.2">
      <c r="A1386" s="3"/>
      <c r="B1386" s="5"/>
      <c r="C1386" s="6"/>
      <c r="D1386" s="42"/>
      <c r="E1386" s="8">
        <f>IF($A1386="VISA",IF($B1386="DÉBITO",$D1386-($D1386*TAXAS!$B$4)),IF($A1386="MASTER",IF($B1386="DÉBITO",$D1386-($D1386*TAXAS!$B$5)),IF($A1386="ELO", IF($B1386="DÉBITO",$D1386-($D1386*TAXAS!$B$6)),IF($A1386="HIPERCARD",IF($B1386="DÉBITO",$D1386-($D1386*TAXAS!$B$7)),IF($A1386="DINERS",IF($B1386="DÉBITO",$D1386-($D1386*TAXAS!$B$8)),IF($A1386="AMERICA EXPRESS",IF($B1386="DÉBITO",$D1386-($D1386*TAXAS!$B$9)),IF($A1386=TAXAS!$A$10,IF($B1386="DÉBITO",$D1386-($D1386*TAXAS!$B$10)), IF($A1386=TAXAS!$A$11,IF($B1386="DÉBITO",$D1386-($D1386*TAXAS!$B$11)), IF($A1386=TAXAS!$A$12,IF($B1386="DÉBITO",$D1386-($D1386*TAXAS!$B$12)), IF($A1386=TAXAS!$A$13,IF($B1386="DÉBITO",$D1386-($D1386*TAXAS!$B$13)), IF($A1386=TAXAS!$A$14,IF($B1386="DÉBITO",$D1386-($D1386*TAXAS!$B$14)), IF($A1386=TAXAS!$A$15,IF($B1386="DÉBITO",$D1386-($D1386*TAXAS!$B$15)), IF($A1386=TAXAS!$A$16,IF($B1386="DÉBITO",$D1386-($D1386*TAXAS!$B$16)), IF($A1386=TAXAS!$A$17,IF($B1386="DÉBITO",$D1386-($D1386*TAXAS!$B$17)), IF($A1386=TAXAS!$A$18,IF($B1386="DÉBITO",$D1386-($D1386*TAXAS!$B$18)), IF($A1386=TAXAS!$A$19,IF($B1386="DÉBITO",$D1386-($D1386*TAXAS!$B$19)), IF($A1386=TAXAS!$A$20,IF($B1386="DÉBITO",$D1386-($D1386*TAXAS!$B$20)), IF($A1386=TAXAS!$A$21,IF($B1386="DÉBITO",$D1386-($D1386*TAXAS!$B$21)), IF($A1386=TAXAS!$A$22,IF($B1386="DÉBITO",$D1386-($D1386*TAXAS!$B$22)), IF($A1386=TAXAS!$A$23,IF($B1386="DÉBITO",$D1386-($D1386*TAXAS!$B$23)), IF($A1386=TAXAS!$A$24,IF($B1386="DÉBITO",$D1386-($D1386*TAXAS!$B$24)), IF($A1386=TAXAS!$A$25,IF($B1386="DÉBITO",$D1386-($D1386*TAXAS!$B$25)), IF($A1386=TAXAS!$A$26,IF($B1386="DÉBITO",$D1386-($D1386*TAXAS!$B$26)), IF($A1386=TAXAS!$A$27,IF($B1386="DÉBITO",$D1386-($D1386*TAXAS!$B$27))))))))))))))))))))))))))/1</f>
        <v>0</v>
      </c>
      <c r="F1386" s="8">
        <f>IF($A1386="VISA",IF($B1386="CRÉDITO",$D1386-($D1386*TAXAS!$C$4)),IF($A1386="MASTER",IF($B1386="CRÉDITO",$D1386-($D1386*TAXAS!$C$5)),IF($A1386="ELO", IF($B1386="CRÉDITO",$D1386-($D1386*TAXAS!$C$6)),IF($A1386="HIPERCARD",IF($B1386="CRÉDITO",$D1386-($D1386*TAXAS!$C$7)),IF($A1386="DINERS",IF($B1386="CRÉDITO",$D1386-($D1386*TAXAS!$C$8)),IF($A1386="AMERICA EXPRESS",IF($B1386="CRÉDITO",$D1386-($D1386*TAXAS!$C$9)),IF($A1386=TAXAS!$A$10,IF($B1386="CRÉDITO",$D1386-($D1386*TAXAS!$C$10)), IF($A1386=TAXAS!$A$11,IF($B1386="CRÉDITO",$D1386-($D1386*TAXAS!$C$11)), IF($A1386=TAXAS!$A$12,IF($B1386="CRÉDITO",$D1386-($D1386*TAXAS!$C$12)), IF($A1386=TAXAS!$A$13,IF($B1386="CRÉDITO",$D1386-($D1386*TAXAS!$C$13)), IF($A1386=TAXAS!$A$14,IF($B1386="CRÉDITO",$D1386-($D1386*TAXAS!$C$14)), IF($A1386=TAXAS!$A$15,IF($B1386="CRÉDITO",$D1386-($D1386*TAXAS!$C$15)), IF($A1386=TAXAS!$A$16,IF($B1386="CRÉDITO",$D1386-($D1386*TAXAS!$C$16)), IF($A1386=TAXAS!$A$17,IF($B1386="CRÉDITO",$D1386-($D1386*TAXAS!$C$17)), IF($A1386=TAXAS!$A$18,IF($B1386="CRÉDITO",$D1386-($D1386*TAXAS!$C$18)), IF($A1386=TAXAS!$A$19,IF($B1386="CRÉDITO",$D1386-($D1386*TAXAS!$C$19)), IF($A1386=TAXAS!$A$20,IF($B1386="CRÉDITO",$D1386-($D1386*TAXAS!$C$20)), IF($A1386=TAXAS!$A$21,IF($B1386="CRÉDITO",$D1386-($D1386*TAXAS!$C$21)), IF($A1386=TAXAS!$A$22,IF($B1386="CRÉDITO",$D1386-($D1386*TAXAS!$C$22)), IF($A1386=TAXAS!$A$23,IF($B1386="CRÉDITO",$D1386-($D1386*TAXAS!$C$23)), IF($A1386=TAXAS!$A$24,IF($B1386="CRÉDITO",$D1386-($D1386*TAXAS!$C$24)), IF($A1386=TAXAS!$A$25,IF($B1386="CRÉDITO",$D1386-($D1386*TAXAS!$C$25)), IF($A1386=TAXAS!$A$26,IF($B1386="CRÉDITO",$D1386-($D1386*TAXAS!$C$26)), IF($A1386=TAXAS!$A$27,IF($B1386="CRÉDITO",$D1386-($D1386*TAXAS!$C$27))))))))))))))))))))))))))/1</f>
        <v>0</v>
      </c>
      <c r="G1386" s="9">
        <f>IF($A1386="VISA",IF($B1386="PARCELADO ATÉ 3X",$D1386-(D1386*TAXAS!$D$4))/3,IF($A1386="MASTER",IF($B1386="PARCELADO ATÉ 3X",$D1386-(D1386*TAXAS!$D$5))/3,IF($A1386="ELO",IF($B1386="PARCELADO ATÉ 3X",$D1386-(D1386*TAXAS!$D$6))/3,IF($A1386="HIPERCARD",IF($B1386="PARCELADO ATÉ 3X",$D1386-(D1386*TAXAS!$D$7))/3,IF($A1386="DINERS",IF($B1386="PARCELADO ATÉ 3X",$D1386-(D1386*TAXAS!$D$8))/3,IF($A1386="AMERICA EXPRESS",IF($B1386="PARCELADO ATÉ 3X",$D1386-(D1386*TAXAS!$D$9))/3,IF($A1386=TAXAS!$A$10,IF($B1386="PARCELADO ATÉ 3X",$D1386-($D1386*TAXAS!$D$10))/3,IF($A1386=TAXAS!$A$11,IF($B1386="PARCELADO ATÉ 3X",$D1386-($D1386*TAXAS!$D$11))/3,IF($A1386=TAXAS!$A$12,IF($B1386="PARCELADO ATÉ 3X",$D1386-($D1386*TAXAS!$D$12))/3,IF($A1386=TAXAS!$A$13,IF($B1386="PARCELADO ATÉ 3X",$D1386-($D1386*TAXAS!$D$13))/3,IF($A1386=TAXAS!$A$14,IF($B1386="PARCELADO ATÉ 3X",$D1386-($D1386*TAXAS!$D$14))/3,IF($A1386=TAXAS!$A$15,IF($B1386="PARCELADO ATÉ 3X",$D1386-($D1386*TAXAS!$D$15))/3,IF($A1386=TAXAS!$A$16,IF($B1386="PARCELADO ATÉ 3X",$D1386-($D1386*TAXAS!$D$16))/3,IF($A1386=TAXAS!$A$17,IF($B1386="PARCELADO ATÉ 3X",$D1386-($D1386*TAXAS!$D$17))/3,IF($A1386=TAXAS!$A$18,IF($B1386="PARCELADO ATÉ 3X",$D1386-($D1386*TAXAS!$D$18))/3,IF($A1386=TAXAS!$A$19,IF($B1386="PARCELADO ATÉ 3X",$D1386-($D1386*TAXAS!$D$19))/3,IF($A1386=TAXAS!$A$20,IF($B1386="PARCELADO ATÉ 3X",$D1386-($D1386*TAXAS!$D$20))/3,IF($A1386=TAXAS!$A$21,IF($B1386="PARCELADO ATÉ 3X",$D1386-($D1386*TAXAS!$D$21))/3,IF($A1386=TAXAS!$A$22,IF($B1386="PARCELADO ATÉ 3X",$D1386-($D1386*TAXAS!$D$22))/3,IF($A1386=TAXAS!$A$23,IF($B1386="PARCELADO ATÉ 3X",$D1386-($D1386*TAXAS!$D$23))/3,IF($A1386=TAXAS!$A$24,IF($B1386="PARCELADO ATÉ 3X",$D1386-($D1386*TAXAS!$D$24))/3,IF($A1386=TAXAS!$A$25,IF($B1386="PARCELADO ATÉ 3X",$D1386-($D1386*TAXAS!$D$25))/3,IF($A1386=TAXAS!$A$26,IF($B1386="PARCELADO ATÉ 3X",$D1386-($D1386*TAXAS!$D$26))/3,IF($A1386=TAXAS!$A$27,IF($B1386="PARCELADO ATÉ 3X",$D1386-($D1386*TAXAS!$D$27))/3))))))))))))))))))))))))/1</f>
        <v>0</v>
      </c>
      <c r="H1386" s="9">
        <f>IF($A1386="VISA",IF($B1386="PARCELADO ATÉ 6X",$D1386-(D1386*TAXAS!$E$4))/6,IF($A1386="MASTER",IF($B1386="PARCELADO ATÉ 6X",$D1386-(D1386*TAXAS!$E$5))/6,IF($A1386="ELO",IF($B1386="PARCELADO ATÉ 6X",$D1386-(D1386*TAXAS!$E$6))/6,IF($A1386="HIPERCARD",IF($B1386="PARCELADO ATÉ 6X",$D1386-(D1386*TAXAS!$E$7))/6,IF($A1386="DINERS",IF($B1386="PARCELADO ATÉ 6X",$D1386-(D1386*TAXAS!$E$8))/6,IF($A1386="AMERICA EXPRESS",IF($B1386="PARCELADO ATÉ 6X",$D1386-(D1386*TAXAS!$E$9))/6,IF($A1386=TAXAS!$A$10,IF($B1386="PARCELADO ATÉ 6X",$D1386-($D1386*TAXAS!$E$10))/6,IF($A1386=TAXAS!$A$11,IF($B1386="PARCELADO ATÉ 6X",$D1386-($D1386*TAXAS!$E$11))/6,IF($A1386=TAXAS!$A$12,IF($B1386="PARCELADO ATÉ 6X",$D1386-($D1386*TAXAS!$E$12))/6,IF($A1386=TAXAS!$A$13,IF($B1386="PARCELADO ATÉ 6X",$D1386-($D1386*TAXAS!$E$13))/6,IF($A1386=TAXAS!$A$14,IF($B1386="PARCELADO ATÉ 6X",$D1386-($D1386*TAXAS!$E$14))/6,IF($A1386=TAXAS!$A$15,IF($B1386="PARCELADO ATÉ 6X",$D1386-($D1386*TAXAS!$E$15))/6,IF($A1386=TAXAS!$A$16,IF($B1386="PARCELADO ATÉ 6X",$D1386-($D1386*TAXAS!$E$16))/6,IF($A1386=TAXAS!$A$17,IF($B1386="PARCELADO ATÉ 6X",$D1386-($D1386*TAXAS!$E$17))/6,IF($A1386=TAXAS!$A$18,IF($B1386="PARCELADO ATÉ 6X",$D1386-($D1386*TAXAS!$E$18))/6,IF($A1386=TAXAS!$A$19,IF($B1386="PARCELADO ATÉ 6X",$D1386-($D1386*TAXAS!$E$19))/6,IF($A1386=TAXAS!$A$20,IF($B1386="PARCELADO ATÉ 6X",$D1386-($D1386*TAXAS!$E$20))/6,IF($A1386=TAXAS!$A$21,IF($B1386="PARCELADO ATÉ 6X",$D1386-($D1386*TAXAS!$E$21))/6,IF($A1386=TAXAS!$A$22,IF($B1386="PARCELADO ATÉ 6X",$D1386-($D1386*TAXAS!$E$22))/6,IF($A1386=TAXAS!$A$23,IF($B1386="PARCELADO ATÉ 6X",$D1386-($D1386*TAXAS!$E$23))/6,IF($A1386=TAXAS!$A$24,IF($B1386="PARCELADO ATÉ 6X",$D1386-($D1386*TAXAS!$E$24))/6,IF($A1386=TAXAS!$A$25,IF($B1386="PARCELADO ATÉ 6X",$D1386-($D1386*TAXAS!$E$25))/6,IF($A1386=TAXAS!$A$26,IF($B1386="PARCELADO ATÉ 6X",$D1386-($D1386*TAXAS!$E$26))/6,IF($A1386=TAXAS!$A$27,IF($B1386="PARCELADO ATÉ 6X",$D1386-($D1386*TAXAS!$E$27))/6))))))))))))))))))))))))/1</f>
        <v>0</v>
      </c>
      <c r="I1386" s="9">
        <f>IF($A1386="VISA",IF($B1386="PARCELADO ATÉ 12X",$D1386-(D1386*TAXAS!$F$4))/12,IF($A1386="MASTER",IF($B1386="PARCELADO ATÉ 12X",$D1386-(D1386*TAXAS!$F$5))/12,IF($A1386="ELO",IF($B1386="PARCELADO ATÉ 12X",$D1386-(D1386*TAXAS!$F$6))/12,IF($A1386="HIPERCARD",IF($B1386="PARCELADO ATÉ 12X",$D1386-(D1386*TAXAS!$F$7))/12,IF($A1386="DINERS",IF($B1386="PARCELADO ATÉ 12X",$D1386-(D1386*TAXAS!$F$8))/12,IF($A1386="AMERICA EXPRESS",IF($B1386="PARCELADO ATÉ 12X",$D1386-(D1386*TAXAS!$F$9))/12,IF($A1386=TAXAS!$A$10,IF($B1386="PARCELADO ATÉ 12X",$D1386-($D1386*TAXAS!$F$10))/12,IF($A1386=TAXAS!$A$11,IF($B1386="PARCELADO ATÉ 12X",$D1386-($D1386*TAXAS!$F$11))/12,IF($A1386=TAXAS!$A$12,IF($B1386="PARCELADO ATÉ 12X",$D1386-($D1386*TAXAS!$F$12))/12,IF($A1386=TAXAS!$A$13,IF($B1386="PARCELADO ATÉ 12X",$D1386-($D1386*TAXAS!$F$13))/12,IF($A1386=TAXAS!$A$14,IF($B1386="PARCELADO ATÉ 12X",$D1386-($D1386*TAXAS!$F$14))/12,IF($A1386=TAXAS!$A$15,IF($B1386="PARCELADO ATÉ 12X",$D1386-($D1386*TAXAS!$F$15))/12,IF($A1386=TAXAS!$A$16,IF($B1386="PARCELADO ATÉ 12X",$D1386-($D1386*TAXAS!$F$16))/12,IF($A1386=TAXAS!$A$17,IF($B1386="PARCELADO ATÉ 12X",$D1386-($D1386*TAXAS!$F$17))/12,IF($A1386=TAXAS!$A$18,IF($B1386="PARCELADO ATÉ 12X",$D1386-($D1386*TAXAS!$F$18))/12,IF($A1386=TAXAS!$A$19,IF($B1386="PARCELADO ATÉ 12X",$D1386-($D1386*TAXAS!$F$19))/12,IF($A1386=TAXAS!$A$20,IF($B1386="PARCELADO ATÉ 12X",$D1386-($D1386*TAXAS!$F$20))/12,IF($A1386=TAXAS!$A$21,IF($B1386="PARCELADO ATÉ 12X",$D1386-($D1386*TAXAS!$F$21))/12,IF($A1386=TAXAS!$A$22,IF($B1386="PARCELADO ATÉ 12X",$D1386-($D1386*TAXAS!$F$22))/12,IF($A1386=TAXAS!$A$23,IF($B1386="PARCELADO ATÉ 12X",$D1386-($D1386*TAXAS!$F$23))/12,IF($A1386=TAXAS!$A$24,IF($B1386="PARCELADO ATÉ 12X",$D1386-($D1386*TAXAS!$F$24))/12,IF($A1386=TAXAS!$A$25,IF($B1386="PARCELADO ATÉ 12X",$D1386-($D1386*TAXAS!$F$25))/12,IF($A1386=TAXAS!$A$26,IF($B1386="PARCELADO ATÉ 12X",$D1386-($D1386*TAXAS!$F$26))/12,IF($A1386=TAXAS!$A$27,IF($B1386="PARCELADO ATÉ 12X",$D1386-($D1386*TAXAS!$F$27))/12))))))))))))))))))))))))/1</f>
        <v>0</v>
      </c>
      <c r="J1386" s="8">
        <f t="shared" si="0"/>
        <v>0</v>
      </c>
      <c r="K1386" s="10" t="b">
        <f>IF($B1386="PARCELADO ATÉ 3X",($D1386-($D1386*TAXAS!$D$4))-$J1386)</f>
        <v>0</v>
      </c>
      <c r="L1386" s="10" t="b">
        <f>IF($B1386="PARCELADO ATÉ 6X",($D1386-($D1386*TAXAS!$E$4))-$J1386)</f>
        <v>0</v>
      </c>
      <c r="M1386" s="10" t="b">
        <f>IF($B1386="PARCELADO ATÉ 12X",($D1386-($D1386*TAXAS!$F$4))-$J1386)</f>
        <v>0</v>
      </c>
      <c r="N1386" s="8">
        <f t="shared" si="1"/>
        <v>0</v>
      </c>
      <c r="O1386" s="10">
        <f t="shared" si="2"/>
        <v>0</v>
      </c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</row>
    <row r="1387" spans="1:31" ht="15.75" customHeight="1" x14ac:dyDescent="0.2">
      <c r="A1387" s="3"/>
      <c r="B1387" s="5"/>
      <c r="C1387" s="6"/>
      <c r="D1387" s="42"/>
      <c r="E1387" s="8">
        <f>IF($A1387="VISA",IF($B1387="DÉBITO",$D1387-($D1387*TAXAS!$B$4)),IF($A1387="MASTER",IF($B1387="DÉBITO",$D1387-($D1387*TAXAS!$B$5)),IF($A1387="ELO", IF($B1387="DÉBITO",$D1387-($D1387*TAXAS!$B$6)),IF($A1387="HIPERCARD",IF($B1387="DÉBITO",$D1387-($D1387*TAXAS!$B$7)),IF($A1387="DINERS",IF($B1387="DÉBITO",$D1387-($D1387*TAXAS!$B$8)),IF($A1387="AMERICA EXPRESS",IF($B1387="DÉBITO",$D1387-($D1387*TAXAS!$B$9)),IF($A1387=TAXAS!$A$10,IF($B1387="DÉBITO",$D1387-($D1387*TAXAS!$B$10)), IF($A1387=TAXAS!$A$11,IF($B1387="DÉBITO",$D1387-($D1387*TAXAS!$B$11)), IF($A1387=TAXAS!$A$12,IF($B1387="DÉBITO",$D1387-($D1387*TAXAS!$B$12)), IF($A1387=TAXAS!$A$13,IF($B1387="DÉBITO",$D1387-($D1387*TAXAS!$B$13)), IF($A1387=TAXAS!$A$14,IF($B1387="DÉBITO",$D1387-($D1387*TAXAS!$B$14)), IF($A1387=TAXAS!$A$15,IF($B1387="DÉBITO",$D1387-($D1387*TAXAS!$B$15)), IF($A1387=TAXAS!$A$16,IF($B1387="DÉBITO",$D1387-($D1387*TAXAS!$B$16)), IF($A1387=TAXAS!$A$17,IF($B1387="DÉBITO",$D1387-($D1387*TAXAS!$B$17)), IF($A1387=TAXAS!$A$18,IF($B1387="DÉBITO",$D1387-($D1387*TAXAS!$B$18)), IF($A1387=TAXAS!$A$19,IF($B1387="DÉBITO",$D1387-($D1387*TAXAS!$B$19)), IF($A1387=TAXAS!$A$20,IF($B1387="DÉBITO",$D1387-($D1387*TAXAS!$B$20)), IF($A1387=TAXAS!$A$21,IF($B1387="DÉBITO",$D1387-($D1387*TAXAS!$B$21)), IF($A1387=TAXAS!$A$22,IF($B1387="DÉBITO",$D1387-($D1387*TAXAS!$B$22)), IF($A1387=TAXAS!$A$23,IF($B1387="DÉBITO",$D1387-($D1387*TAXAS!$B$23)), IF($A1387=TAXAS!$A$24,IF($B1387="DÉBITO",$D1387-($D1387*TAXAS!$B$24)), IF($A1387=TAXAS!$A$25,IF($B1387="DÉBITO",$D1387-($D1387*TAXAS!$B$25)), IF($A1387=TAXAS!$A$26,IF($B1387="DÉBITO",$D1387-($D1387*TAXAS!$B$26)), IF($A1387=TAXAS!$A$27,IF($B1387="DÉBITO",$D1387-($D1387*TAXAS!$B$27))))))))))))))))))))))))))/1</f>
        <v>0</v>
      </c>
      <c r="F1387" s="8">
        <f>IF($A1387="VISA",IF($B1387="CRÉDITO",$D1387-($D1387*TAXAS!$C$4)),IF($A1387="MASTER",IF($B1387="CRÉDITO",$D1387-($D1387*TAXAS!$C$5)),IF($A1387="ELO", IF($B1387="CRÉDITO",$D1387-($D1387*TAXAS!$C$6)),IF($A1387="HIPERCARD",IF($B1387="CRÉDITO",$D1387-($D1387*TAXAS!$C$7)),IF($A1387="DINERS",IF($B1387="CRÉDITO",$D1387-($D1387*TAXAS!$C$8)),IF($A1387="AMERICA EXPRESS",IF($B1387="CRÉDITO",$D1387-($D1387*TAXAS!$C$9)),IF($A1387=TAXAS!$A$10,IF($B1387="CRÉDITO",$D1387-($D1387*TAXAS!$C$10)), IF($A1387=TAXAS!$A$11,IF($B1387="CRÉDITO",$D1387-($D1387*TAXAS!$C$11)), IF($A1387=TAXAS!$A$12,IF($B1387="CRÉDITO",$D1387-($D1387*TAXAS!$C$12)), IF($A1387=TAXAS!$A$13,IF($B1387="CRÉDITO",$D1387-($D1387*TAXAS!$C$13)), IF($A1387=TAXAS!$A$14,IF($B1387="CRÉDITO",$D1387-($D1387*TAXAS!$C$14)), IF($A1387=TAXAS!$A$15,IF($B1387="CRÉDITO",$D1387-($D1387*TAXAS!$C$15)), IF($A1387=TAXAS!$A$16,IF($B1387="CRÉDITO",$D1387-($D1387*TAXAS!$C$16)), IF($A1387=TAXAS!$A$17,IF($B1387="CRÉDITO",$D1387-($D1387*TAXAS!$C$17)), IF($A1387=TAXAS!$A$18,IF($B1387="CRÉDITO",$D1387-($D1387*TAXAS!$C$18)), IF($A1387=TAXAS!$A$19,IF($B1387="CRÉDITO",$D1387-($D1387*TAXAS!$C$19)), IF($A1387=TAXAS!$A$20,IF($B1387="CRÉDITO",$D1387-($D1387*TAXAS!$C$20)), IF($A1387=TAXAS!$A$21,IF($B1387="CRÉDITO",$D1387-($D1387*TAXAS!$C$21)), IF($A1387=TAXAS!$A$22,IF($B1387="CRÉDITO",$D1387-($D1387*TAXAS!$C$22)), IF($A1387=TAXAS!$A$23,IF($B1387="CRÉDITO",$D1387-($D1387*TAXAS!$C$23)), IF($A1387=TAXAS!$A$24,IF($B1387="CRÉDITO",$D1387-($D1387*TAXAS!$C$24)), IF($A1387=TAXAS!$A$25,IF($B1387="CRÉDITO",$D1387-($D1387*TAXAS!$C$25)), IF($A1387=TAXAS!$A$26,IF($B1387="CRÉDITO",$D1387-($D1387*TAXAS!$C$26)), IF($A1387=TAXAS!$A$27,IF($B1387="CRÉDITO",$D1387-($D1387*TAXAS!$C$27))))))))))))))))))))))))))/1</f>
        <v>0</v>
      </c>
      <c r="G1387" s="9">
        <f>IF($A1387="VISA",IF($B1387="PARCELADO ATÉ 3X",$D1387-(D1387*TAXAS!$D$4))/3,IF($A1387="MASTER",IF($B1387="PARCELADO ATÉ 3X",$D1387-(D1387*TAXAS!$D$5))/3,IF($A1387="ELO",IF($B1387="PARCELADO ATÉ 3X",$D1387-(D1387*TAXAS!$D$6))/3,IF($A1387="HIPERCARD",IF($B1387="PARCELADO ATÉ 3X",$D1387-(D1387*TAXAS!$D$7))/3,IF($A1387="DINERS",IF($B1387="PARCELADO ATÉ 3X",$D1387-(D1387*TAXAS!$D$8))/3,IF($A1387="AMERICA EXPRESS",IF($B1387="PARCELADO ATÉ 3X",$D1387-(D1387*TAXAS!$D$9))/3,IF($A1387=TAXAS!$A$10,IF($B1387="PARCELADO ATÉ 3X",$D1387-($D1387*TAXAS!$D$10))/3,IF($A1387=TAXAS!$A$11,IF($B1387="PARCELADO ATÉ 3X",$D1387-($D1387*TAXAS!$D$11))/3,IF($A1387=TAXAS!$A$12,IF($B1387="PARCELADO ATÉ 3X",$D1387-($D1387*TAXAS!$D$12))/3,IF($A1387=TAXAS!$A$13,IF($B1387="PARCELADO ATÉ 3X",$D1387-($D1387*TAXAS!$D$13))/3,IF($A1387=TAXAS!$A$14,IF($B1387="PARCELADO ATÉ 3X",$D1387-($D1387*TAXAS!$D$14))/3,IF($A1387=TAXAS!$A$15,IF($B1387="PARCELADO ATÉ 3X",$D1387-($D1387*TAXAS!$D$15))/3,IF($A1387=TAXAS!$A$16,IF($B1387="PARCELADO ATÉ 3X",$D1387-($D1387*TAXAS!$D$16))/3,IF($A1387=TAXAS!$A$17,IF($B1387="PARCELADO ATÉ 3X",$D1387-($D1387*TAXAS!$D$17))/3,IF($A1387=TAXAS!$A$18,IF($B1387="PARCELADO ATÉ 3X",$D1387-($D1387*TAXAS!$D$18))/3,IF($A1387=TAXAS!$A$19,IF($B1387="PARCELADO ATÉ 3X",$D1387-($D1387*TAXAS!$D$19))/3,IF($A1387=TAXAS!$A$20,IF($B1387="PARCELADO ATÉ 3X",$D1387-($D1387*TAXAS!$D$20))/3,IF($A1387=TAXAS!$A$21,IF($B1387="PARCELADO ATÉ 3X",$D1387-($D1387*TAXAS!$D$21))/3,IF($A1387=TAXAS!$A$22,IF($B1387="PARCELADO ATÉ 3X",$D1387-($D1387*TAXAS!$D$22))/3,IF($A1387=TAXAS!$A$23,IF($B1387="PARCELADO ATÉ 3X",$D1387-($D1387*TAXAS!$D$23))/3,IF($A1387=TAXAS!$A$24,IF($B1387="PARCELADO ATÉ 3X",$D1387-($D1387*TAXAS!$D$24))/3,IF($A1387=TAXAS!$A$25,IF($B1387="PARCELADO ATÉ 3X",$D1387-($D1387*TAXAS!$D$25))/3,IF($A1387=TAXAS!$A$26,IF($B1387="PARCELADO ATÉ 3X",$D1387-($D1387*TAXAS!$D$26))/3,IF($A1387=TAXAS!$A$27,IF($B1387="PARCELADO ATÉ 3X",$D1387-($D1387*TAXAS!$D$27))/3))))))))))))))))))))))))/1</f>
        <v>0</v>
      </c>
      <c r="H1387" s="9">
        <f>IF($A1387="VISA",IF($B1387="PARCELADO ATÉ 6X",$D1387-(D1387*TAXAS!$E$4))/6,IF($A1387="MASTER",IF($B1387="PARCELADO ATÉ 6X",$D1387-(D1387*TAXAS!$E$5))/6,IF($A1387="ELO",IF($B1387="PARCELADO ATÉ 6X",$D1387-(D1387*TAXAS!$E$6))/6,IF($A1387="HIPERCARD",IF($B1387="PARCELADO ATÉ 6X",$D1387-(D1387*TAXAS!$E$7))/6,IF($A1387="DINERS",IF($B1387="PARCELADO ATÉ 6X",$D1387-(D1387*TAXAS!$E$8))/6,IF($A1387="AMERICA EXPRESS",IF($B1387="PARCELADO ATÉ 6X",$D1387-(D1387*TAXAS!$E$9))/6,IF($A1387=TAXAS!$A$10,IF($B1387="PARCELADO ATÉ 6X",$D1387-($D1387*TAXAS!$E$10))/6,IF($A1387=TAXAS!$A$11,IF($B1387="PARCELADO ATÉ 6X",$D1387-($D1387*TAXAS!$E$11))/6,IF($A1387=TAXAS!$A$12,IF($B1387="PARCELADO ATÉ 6X",$D1387-($D1387*TAXAS!$E$12))/6,IF($A1387=TAXAS!$A$13,IF($B1387="PARCELADO ATÉ 6X",$D1387-($D1387*TAXAS!$E$13))/6,IF($A1387=TAXAS!$A$14,IF($B1387="PARCELADO ATÉ 6X",$D1387-($D1387*TAXAS!$E$14))/6,IF($A1387=TAXAS!$A$15,IF($B1387="PARCELADO ATÉ 6X",$D1387-($D1387*TAXAS!$E$15))/6,IF($A1387=TAXAS!$A$16,IF($B1387="PARCELADO ATÉ 6X",$D1387-($D1387*TAXAS!$E$16))/6,IF($A1387=TAXAS!$A$17,IF($B1387="PARCELADO ATÉ 6X",$D1387-($D1387*TAXAS!$E$17))/6,IF($A1387=TAXAS!$A$18,IF($B1387="PARCELADO ATÉ 6X",$D1387-($D1387*TAXAS!$E$18))/6,IF($A1387=TAXAS!$A$19,IF($B1387="PARCELADO ATÉ 6X",$D1387-($D1387*TAXAS!$E$19))/6,IF($A1387=TAXAS!$A$20,IF($B1387="PARCELADO ATÉ 6X",$D1387-($D1387*TAXAS!$E$20))/6,IF($A1387=TAXAS!$A$21,IF($B1387="PARCELADO ATÉ 6X",$D1387-($D1387*TAXAS!$E$21))/6,IF($A1387=TAXAS!$A$22,IF($B1387="PARCELADO ATÉ 6X",$D1387-($D1387*TAXAS!$E$22))/6,IF($A1387=TAXAS!$A$23,IF($B1387="PARCELADO ATÉ 6X",$D1387-($D1387*TAXAS!$E$23))/6,IF($A1387=TAXAS!$A$24,IF($B1387="PARCELADO ATÉ 6X",$D1387-($D1387*TAXAS!$E$24))/6,IF($A1387=TAXAS!$A$25,IF($B1387="PARCELADO ATÉ 6X",$D1387-($D1387*TAXAS!$E$25))/6,IF($A1387=TAXAS!$A$26,IF($B1387="PARCELADO ATÉ 6X",$D1387-($D1387*TAXAS!$E$26))/6,IF($A1387=TAXAS!$A$27,IF($B1387="PARCELADO ATÉ 6X",$D1387-($D1387*TAXAS!$E$27))/6))))))))))))))))))))))))/1</f>
        <v>0</v>
      </c>
      <c r="I1387" s="9">
        <f>IF($A1387="VISA",IF($B1387="PARCELADO ATÉ 12X",$D1387-(D1387*TAXAS!$F$4))/12,IF($A1387="MASTER",IF($B1387="PARCELADO ATÉ 12X",$D1387-(D1387*TAXAS!$F$5))/12,IF($A1387="ELO",IF($B1387="PARCELADO ATÉ 12X",$D1387-(D1387*TAXAS!$F$6))/12,IF($A1387="HIPERCARD",IF($B1387="PARCELADO ATÉ 12X",$D1387-(D1387*TAXAS!$F$7))/12,IF($A1387="DINERS",IF($B1387="PARCELADO ATÉ 12X",$D1387-(D1387*TAXAS!$F$8))/12,IF($A1387="AMERICA EXPRESS",IF($B1387="PARCELADO ATÉ 12X",$D1387-(D1387*TAXAS!$F$9))/12,IF($A1387=TAXAS!$A$10,IF($B1387="PARCELADO ATÉ 12X",$D1387-($D1387*TAXAS!$F$10))/12,IF($A1387=TAXAS!$A$11,IF($B1387="PARCELADO ATÉ 12X",$D1387-($D1387*TAXAS!$F$11))/12,IF($A1387=TAXAS!$A$12,IF($B1387="PARCELADO ATÉ 12X",$D1387-($D1387*TAXAS!$F$12))/12,IF($A1387=TAXAS!$A$13,IF($B1387="PARCELADO ATÉ 12X",$D1387-($D1387*TAXAS!$F$13))/12,IF($A1387=TAXAS!$A$14,IF($B1387="PARCELADO ATÉ 12X",$D1387-($D1387*TAXAS!$F$14))/12,IF($A1387=TAXAS!$A$15,IF($B1387="PARCELADO ATÉ 12X",$D1387-($D1387*TAXAS!$F$15))/12,IF($A1387=TAXAS!$A$16,IF($B1387="PARCELADO ATÉ 12X",$D1387-($D1387*TAXAS!$F$16))/12,IF($A1387=TAXAS!$A$17,IF($B1387="PARCELADO ATÉ 12X",$D1387-($D1387*TAXAS!$F$17))/12,IF($A1387=TAXAS!$A$18,IF($B1387="PARCELADO ATÉ 12X",$D1387-($D1387*TAXAS!$F$18))/12,IF($A1387=TAXAS!$A$19,IF($B1387="PARCELADO ATÉ 12X",$D1387-($D1387*TAXAS!$F$19))/12,IF($A1387=TAXAS!$A$20,IF($B1387="PARCELADO ATÉ 12X",$D1387-($D1387*TAXAS!$F$20))/12,IF($A1387=TAXAS!$A$21,IF($B1387="PARCELADO ATÉ 12X",$D1387-($D1387*TAXAS!$F$21))/12,IF($A1387=TAXAS!$A$22,IF($B1387="PARCELADO ATÉ 12X",$D1387-($D1387*TAXAS!$F$22))/12,IF($A1387=TAXAS!$A$23,IF($B1387="PARCELADO ATÉ 12X",$D1387-($D1387*TAXAS!$F$23))/12,IF($A1387=TAXAS!$A$24,IF($B1387="PARCELADO ATÉ 12X",$D1387-($D1387*TAXAS!$F$24))/12,IF($A1387=TAXAS!$A$25,IF($B1387="PARCELADO ATÉ 12X",$D1387-($D1387*TAXAS!$F$25))/12,IF($A1387=TAXAS!$A$26,IF($B1387="PARCELADO ATÉ 12X",$D1387-($D1387*TAXAS!$F$26))/12,IF($A1387=TAXAS!$A$27,IF($B1387="PARCELADO ATÉ 12X",$D1387-($D1387*TAXAS!$F$27))/12))))))))))))))))))))))))/1</f>
        <v>0</v>
      </c>
      <c r="J1387" s="8">
        <f t="shared" si="0"/>
        <v>0</v>
      </c>
      <c r="K1387" s="10" t="b">
        <f>IF($B1387="PARCELADO ATÉ 3X",($D1387-($D1387*TAXAS!$D$4))-$J1387)</f>
        <v>0</v>
      </c>
      <c r="L1387" s="10" t="b">
        <f>IF($B1387="PARCELADO ATÉ 6X",($D1387-($D1387*TAXAS!$E$4))-$J1387)</f>
        <v>0</v>
      </c>
      <c r="M1387" s="10" t="b">
        <f>IF($B1387="PARCELADO ATÉ 12X",($D1387-($D1387*TAXAS!$F$4))-$J1387)</f>
        <v>0</v>
      </c>
      <c r="N1387" s="8">
        <f t="shared" si="1"/>
        <v>0</v>
      </c>
      <c r="O1387" s="10">
        <f t="shared" si="2"/>
        <v>0</v>
      </c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</row>
    <row r="1388" spans="1:31" ht="15.75" customHeight="1" x14ac:dyDescent="0.2">
      <c r="A1388" s="3"/>
      <c r="B1388" s="5"/>
      <c r="C1388" s="6"/>
      <c r="D1388" s="42"/>
      <c r="E1388" s="8">
        <f>IF($A1388="VISA",IF($B1388="DÉBITO",$D1388-($D1388*TAXAS!$B$4)),IF($A1388="MASTER",IF($B1388="DÉBITO",$D1388-($D1388*TAXAS!$B$5)),IF($A1388="ELO", IF($B1388="DÉBITO",$D1388-($D1388*TAXAS!$B$6)),IF($A1388="HIPERCARD",IF($B1388="DÉBITO",$D1388-($D1388*TAXAS!$B$7)),IF($A1388="DINERS",IF($B1388="DÉBITO",$D1388-($D1388*TAXAS!$B$8)),IF($A1388="AMERICA EXPRESS",IF($B1388="DÉBITO",$D1388-($D1388*TAXAS!$B$9)),IF($A1388=TAXAS!$A$10,IF($B1388="DÉBITO",$D1388-($D1388*TAXAS!$B$10)), IF($A1388=TAXAS!$A$11,IF($B1388="DÉBITO",$D1388-($D1388*TAXAS!$B$11)), IF($A1388=TAXAS!$A$12,IF($B1388="DÉBITO",$D1388-($D1388*TAXAS!$B$12)), IF($A1388=TAXAS!$A$13,IF($B1388="DÉBITO",$D1388-($D1388*TAXAS!$B$13)), IF($A1388=TAXAS!$A$14,IF($B1388="DÉBITO",$D1388-($D1388*TAXAS!$B$14)), IF($A1388=TAXAS!$A$15,IF($B1388="DÉBITO",$D1388-($D1388*TAXAS!$B$15)), IF($A1388=TAXAS!$A$16,IF($B1388="DÉBITO",$D1388-($D1388*TAXAS!$B$16)), IF($A1388=TAXAS!$A$17,IF($B1388="DÉBITO",$D1388-($D1388*TAXAS!$B$17)), IF($A1388=TAXAS!$A$18,IF($B1388="DÉBITO",$D1388-($D1388*TAXAS!$B$18)), IF($A1388=TAXAS!$A$19,IF($B1388="DÉBITO",$D1388-($D1388*TAXAS!$B$19)), IF($A1388=TAXAS!$A$20,IF($B1388="DÉBITO",$D1388-($D1388*TAXAS!$B$20)), IF($A1388=TAXAS!$A$21,IF($B1388="DÉBITO",$D1388-($D1388*TAXAS!$B$21)), IF($A1388=TAXAS!$A$22,IF($B1388="DÉBITO",$D1388-($D1388*TAXAS!$B$22)), IF($A1388=TAXAS!$A$23,IF($B1388="DÉBITO",$D1388-($D1388*TAXAS!$B$23)), IF($A1388=TAXAS!$A$24,IF($B1388="DÉBITO",$D1388-($D1388*TAXAS!$B$24)), IF($A1388=TAXAS!$A$25,IF($B1388="DÉBITO",$D1388-($D1388*TAXAS!$B$25)), IF($A1388=TAXAS!$A$26,IF($B1388="DÉBITO",$D1388-($D1388*TAXAS!$B$26)), IF($A1388=TAXAS!$A$27,IF($B1388="DÉBITO",$D1388-($D1388*TAXAS!$B$27))))))))))))))))))))))))))/1</f>
        <v>0</v>
      </c>
      <c r="F1388" s="8">
        <f>IF($A1388="VISA",IF($B1388="CRÉDITO",$D1388-($D1388*TAXAS!$C$4)),IF($A1388="MASTER",IF($B1388="CRÉDITO",$D1388-($D1388*TAXAS!$C$5)),IF($A1388="ELO", IF($B1388="CRÉDITO",$D1388-($D1388*TAXAS!$C$6)),IF($A1388="HIPERCARD",IF($B1388="CRÉDITO",$D1388-($D1388*TAXAS!$C$7)),IF($A1388="DINERS",IF($B1388="CRÉDITO",$D1388-($D1388*TAXAS!$C$8)),IF($A1388="AMERICA EXPRESS",IF($B1388="CRÉDITO",$D1388-($D1388*TAXAS!$C$9)),IF($A1388=TAXAS!$A$10,IF($B1388="CRÉDITO",$D1388-($D1388*TAXAS!$C$10)), IF($A1388=TAXAS!$A$11,IF($B1388="CRÉDITO",$D1388-($D1388*TAXAS!$C$11)), IF($A1388=TAXAS!$A$12,IF($B1388="CRÉDITO",$D1388-($D1388*TAXAS!$C$12)), IF($A1388=TAXAS!$A$13,IF($B1388="CRÉDITO",$D1388-($D1388*TAXAS!$C$13)), IF($A1388=TAXAS!$A$14,IF($B1388="CRÉDITO",$D1388-($D1388*TAXAS!$C$14)), IF($A1388=TAXAS!$A$15,IF($B1388="CRÉDITO",$D1388-($D1388*TAXAS!$C$15)), IF($A1388=TAXAS!$A$16,IF($B1388="CRÉDITO",$D1388-($D1388*TAXAS!$C$16)), IF($A1388=TAXAS!$A$17,IF($B1388="CRÉDITO",$D1388-($D1388*TAXAS!$C$17)), IF($A1388=TAXAS!$A$18,IF($B1388="CRÉDITO",$D1388-($D1388*TAXAS!$C$18)), IF($A1388=TAXAS!$A$19,IF($B1388="CRÉDITO",$D1388-($D1388*TAXAS!$C$19)), IF($A1388=TAXAS!$A$20,IF($B1388="CRÉDITO",$D1388-($D1388*TAXAS!$C$20)), IF($A1388=TAXAS!$A$21,IF($B1388="CRÉDITO",$D1388-($D1388*TAXAS!$C$21)), IF($A1388=TAXAS!$A$22,IF($B1388="CRÉDITO",$D1388-($D1388*TAXAS!$C$22)), IF($A1388=TAXAS!$A$23,IF($B1388="CRÉDITO",$D1388-($D1388*TAXAS!$C$23)), IF($A1388=TAXAS!$A$24,IF($B1388="CRÉDITO",$D1388-($D1388*TAXAS!$C$24)), IF($A1388=TAXAS!$A$25,IF($B1388="CRÉDITO",$D1388-($D1388*TAXAS!$C$25)), IF($A1388=TAXAS!$A$26,IF($B1388="CRÉDITO",$D1388-($D1388*TAXAS!$C$26)), IF($A1388=TAXAS!$A$27,IF($B1388="CRÉDITO",$D1388-($D1388*TAXAS!$C$27))))))))))))))))))))))))))/1</f>
        <v>0</v>
      </c>
      <c r="G1388" s="9">
        <f>IF($A1388="VISA",IF($B1388="PARCELADO ATÉ 3X",$D1388-(D1388*TAXAS!$D$4))/3,IF($A1388="MASTER",IF($B1388="PARCELADO ATÉ 3X",$D1388-(D1388*TAXAS!$D$5))/3,IF($A1388="ELO",IF($B1388="PARCELADO ATÉ 3X",$D1388-(D1388*TAXAS!$D$6))/3,IF($A1388="HIPERCARD",IF($B1388="PARCELADO ATÉ 3X",$D1388-(D1388*TAXAS!$D$7))/3,IF($A1388="DINERS",IF($B1388="PARCELADO ATÉ 3X",$D1388-(D1388*TAXAS!$D$8))/3,IF($A1388="AMERICA EXPRESS",IF($B1388="PARCELADO ATÉ 3X",$D1388-(D1388*TAXAS!$D$9))/3,IF($A1388=TAXAS!$A$10,IF($B1388="PARCELADO ATÉ 3X",$D1388-($D1388*TAXAS!$D$10))/3,IF($A1388=TAXAS!$A$11,IF($B1388="PARCELADO ATÉ 3X",$D1388-($D1388*TAXAS!$D$11))/3,IF($A1388=TAXAS!$A$12,IF($B1388="PARCELADO ATÉ 3X",$D1388-($D1388*TAXAS!$D$12))/3,IF($A1388=TAXAS!$A$13,IF($B1388="PARCELADO ATÉ 3X",$D1388-($D1388*TAXAS!$D$13))/3,IF($A1388=TAXAS!$A$14,IF($B1388="PARCELADO ATÉ 3X",$D1388-($D1388*TAXAS!$D$14))/3,IF($A1388=TAXAS!$A$15,IF($B1388="PARCELADO ATÉ 3X",$D1388-($D1388*TAXAS!$D$15))/3,IF($A1388=TAXAS!$A$16,IF($B1388="PARCELADO ATÉ 3X",$D1388-($D1388*TAXAS!$D$16))/3,IF($A1388=TAXAS!$A$17,IF($B1388="PARCELADO ATÉ 3X",$D1388-($D1388*TAXAS!$D$17))/3,IF($A1388=TAXAS!$A$18,IF($B1388="PARCELADO ATÉ 3X",$D1388-($D1388*TAXAS!$D$18))/3,IF($A1388=TAXAS!$A$19,IF($B1388="PARCELADO ATÉ 3X",$D1388-($D1388*TAXAS!$D$19))/3,IF($A1388=TAXAS!$A$20,IF($B1388="PARCELADO ATÉ 3X",$D1388-($D1388*TAXAS!$D$20))/3,IF($A1388=TAXAS!$A$21,IF($B1388="PARCELADO ATÉ 3X",$D1388-($D1388*TAXAS!$D$21))/3,IF($A1388=TAXAS!$A$22,IF($B1388="PARCELADO ATÉ 3X",$D1388-($D1388*TAXAS!$D$22))/3,IF($A1388=TAXAS!$A$23,IF($B1388="PARCELADO ATÉ 3X",$D1388-($D1388*TAXAS!$D$23))/3,IF($A1388=TAXAS!$A$24,IF($B1388="PARCELADO ATÉ 3X",$D1388-($D1388*TAXAS!$D$24))/3,IF($A1388=TAXAS!$A$25,IF($B1388="PARCELADO ATÉ 3X",$D1388-($D1388*TAXAS!$D$25))/3,IF($A1388=TAXAS!$A$26,IF($B1388="PARCELADO ATÉ 3X",$D1388-($D1388*TAXAS!$D$26))/3,IF($A1388=TAXAS!$A$27,IF($B1388="PARCELADO ATÉ 3X",$D1388-($D1388*TAXAS!$D$27))/3))))))))))))))))))))))))/1</f>
        <v>0</v>
      </c>
      <c r="H1388" s="9">
        <f>IF($A1388="VISA",IF($B1388="PARCELADO ATÉ 6X",$D1388-(D1388*TAXAS!$E$4))/6,IF($A1388="MASTER",IF($B1388="PARCELADO ATÉ 6X",$D1388-(D1388*TAXAS!$E$5))/6,IF($A1388="ELO",IF($B1388="PARCELADO ATÉ 6X",$D1388-(D1388*TAXAS!$E$6))/6,IF($A1388="HIPERCARD",IF($B1388="PARCELADO ATÉ 6X",$D1388-(D1388*TAXAS!$E$7))/6,IF($A1388="DINERS",IF($B1388="PARCELADO ATÉ 6X",$D1388-(D1388*TAXAS!$E$8))/6,IF($A1388="AMERICA EXPRESS",IF($B1388="PARCELADO ATÉ 6X",$D1388-(D1388*TAXAS!$E$9))/6,IF($A1388=TAXAS!$A$10,IF($B1388="PARCELADO ATÉ 6X",$D1388-($D1388*TAXAS!$E$10))/6,IF($A1388=TAXAS!$A$11,IF($B1388="PARCELADO ATÉ 6X",$D1388-($D1388*TAXAS!$E$11))/6,IF($A1388=TAXAS!$A$12,IF($B1388="PARCELADO ATÉ 6X",$D1388-($D1388*TAXAS!$E$12))/6,IF($A1388=TAXAS!$A$13,IF($B1388="PARCELADO ATÉ 6X",$D1388-($D1388*TAXAS!$E$13))/6,IF($A1388=TAXAS!$A$14,IF($B1388="PARCELADO ATÉ 6X",$D1388-($D1388*TAXAS!$E$14))/6,IF($A1388=TAXAS!$A$15,IF($B1388="PARCELADO ATÉ 6X",$D1388-($D1388*TAXAS!$E$15))/6,IF($A1388=TAXAS!$A$16,IF($B1388="PARCELADO ATÉ 6X",$D1388-($D1388*TAXAS!$E$16))/6,IF($A1388=TAXAS!$A$17,IF($B1388="PARCELADO ATÉ 6X",$D1388-($D1388*TAXAS!$E$17))/6,IF($A1388=TAXAS!$A$18,IF($B1388="PARCELADO ATÉ 6X",$D1388-($D1388*TAXAS!$E$18))/6,IF($A1388=TAXAS!$A$19,IF($B1388="PARCELADO ATÉ 6X",$D1388-($D1388*TAXAS!$E$19))/6,IF($A1388=TAXAS!$A$20,IF($B1388="PARCELADO ATÉ 6X",$D1388-($D1388*TAXAS!$E$20))/6,IF($A1388=TAXAS!$A$21,IF($B1388="PARCELADO ATÉ 6X",$D1388-($D1388*TAXAS!$E$21))/6,IF($A1388=TAXAS!$A$22,IF($B1388="PARCELADO ATÉ 6X",$D1388-($D1388*TAXAS!$E$22))/6,IF($A1388=TAXAS!$A$23,IF($B1388="PARCELADO ATÉ 6X",$D1388-($D1388*TAXAS!$E$23))/6,IF($A1388=TAXAS!$A$24,IF($B1388="PARCELADO ATÉ 6X",$D1388-($D1388*TAXAS!$E$24))/6,IF($A1388=TAXAS!$A$25,IF($B1388="PARCELADO ATÉ 6X",$D1388-($D1388*TAXAS!$E$25))/6,IF($A1388=TAXAS!$A$26,IF($B1388="PARCELADO ATÉ 6X",$D1388-($D1388*TAXAS!$E$26))/6,IF($A1388=TAXAS!$A$27,IF($B1388="PARCELADO ATÉ 6X",$D1388-($D1388*TAXAS!$E$27))/6))))))))))))))))))))))))/1</f>
        <v>0</v>
      </c>
      <c r="I1388" s="9">
        <f>IF($A1388="VISA",IF($B1388="PARCELADO ATÉ 12X",$D1388-(D1388*TAXAS!$F$4))/12,IF($A1388="MASTER",IF($B1388="PARCELADO ATÉ 12X",$D1388-(D1388*TAXAS!$F$5))/12,IF($A1388="ELO",IF($B1388="PARCELADO ATÉ 12X",$D1388-(D1388*TAXAS!$F$6))/12,IF($A1388="HIPERCARD",IF($B1388="PARCELADO ATÉ 12X",$D1388-(D1388*TAXAS!$F$7))/12,IF($A1388="DINERS",IF($B1388="PARCELADO ATÉ 12X",$D1388-(D1388*TAXAS!$F$8))/12,IF($A1388="AMERICA EXPRESS",IF($B1388="PARCELADO ATÉ 12X",$D1388-(D1388*TAXAS!$F$9))/12,IF($A1388=TAXAS!$A$10,IF($B1388="PARCELADO ATÉ 12X",$D1388-($D1388*TAXAS!$F$10))/12,IF($A1388=TAXAS!$A$11,IF($B1388="PARCELADO ATÉ 12X",$D1388-($D1388*TAXAS!$F$11))/12,IF($A1388=TAXAS!$A$12,IF($B1388="PARCELADO ATÉ 12X",$D1388-($D1388*TAXAS!$F$12))/12,IF($A1388=TAXAS!$A$13,IF($B1388="PARCELADO ATÉ 12X",$D1388-($D1388*TAXAS!$F$13))/12,IF($A1388=TAXAS!$A$14,IF($B1388="PARCELADO ATÉ 12X",$D1388-($D1388*TAXAS!$F$14))/12,IF($A1388=TAXAS!$A$15,IF($B1388="PARCELADO ATÉ 12X",$D1388-($D1388*TAXAS!$F$15))/12,IF($A1388=TAXAS!$A$16,IF($B1388="PARCELADO ATÉ 12X",$D1388-($D1388*TAXAS!$F$16))/12,IF($A1388=TAXAS!$A$17,IF($B1388="PARCELADO ATÉ 12X",$D1388-($D1388*TAXAS!$F$17))/12,IF($A1388=TAXAS!$A$18,IF($B1388="PARCELADO ATÉ 12X",$D1388-($D1388*TAXAS!$F$18))/12,IF($A1388=TAXAS!$A$19,IF($B1388="PARCELADO ATÉ 12X",$D1388-($D1388*TAXAS!$F$19))/12,IF($A1388=TAXAS!$A$20,IF($B1388="PARCELADO ATÉ 12X",$D1388-($D1388*TAXAS!$F$20))/12,IF($A1388=TAXAS!$A$21,IF($B1388="PARCELADO ATÉ 12X",$D1388-($D1388*TAXAS!$F$21))/12,IF($A1388=TAXAS!$A$22,IF($B1388="PARCELADO ATÉ 12X",$D1388-($D1388*TAXAS!$F$22))/12,IF($A1388=TAXAS!$A$23,IF($B1388="PARCELADO ATÉ 12X",$D1388-($D1388*TAXAS!$F$23))/12,IF($A1388=TAXAS!$A$24,IF($B1388="PARCELADO ATÉ 12X",$D1388-($D1388*TAXAS!$F$24))/12,IF($A1388=TAXAS!$A$25,IF($B1388="PARCELADO ATÉ 12X",$D1388-($D1388*TAXAS!$F$25))/12,IF($A1388=TAXAS!$A$26,IF($B1388="PARCELADO ATÉ 12X",$D1388-($D1388*TAXAS!$F$26))/12,IF($A1388=TAXAS!$A$27,IF($B1388="PARCELADO ATÉ 12X",$D1388-($D1388*TAXAS!$F$27))/12))))))))))))))))))))))))/1</f>
        <v>0</v>
      </c>
      <c r="J1388" s="8">
        <f t="shared" si="0"/>
        <v>0</v>
      </c>
      <c r="K1388" s="10" t="b">
        <f>IF($B1388="PARCELADO ATÉ 3X",($D1388-($D1388*TAXAS!$D$4))-$J1388)</f>
        <v>0</v>
      </c>
      <c r="L1388" s="10" t="b">
        <f>IF($B1388="PARCELADO ATÉ 6X",($D1388-($D1388*TAXAS!$E$4))-$J1388)</f>
        <v>0</v>
      </c>
      <c r="M1388" s="10" t="b">
        <f>IF($B1388="PARCELADO ATÉ 12X",($D1388-($D1388*TAXAS!$F$4))-$J1388)</f>
        <v>0</v>
      </c>
      <c r="N1388" s="8">
        <f t="shared" si="1"/>
        <v>0</v>
      </c>
      <c r="O1388" s="10">
        <f t="shared" si="2"/>
        <v>0</v>
      </c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</row>
    <row r="1389" spans="1:31" ht="15.75" customHeight="1" x14ac:dyDescent="0.2">
      <c r="A1389" s="3"/>
      <c r="B1389" s="5"/>
      <c r="C1389" s="6"/>
      <c r="D1389" s="42"/>
      <c r="E1389" s="8">
        <f>IF($A1389="VISA",IF($B1389="DÉBITO",$D1389-($D1389*TAXAS!$B$4)),IF($A1389="MASTER",IF($B1389="DÉBITO",$D1389-($D1389*TAXAS!$B$5)),IF($A1389="ELO", IF($B1389="DÉBITO",$D1389-($D1389*TAXAS!$B$6)),IF($A1389="HIPERCARD",IF($B1389="DÉBITO",$D1389-($D1389*TAXAS!$B$7)),IF($A1389="DINERS",IF($B1389="DÉBITO",$D1389-($D1389*TAXAS!$B$8)),IF($A1389="AMERICA EXPRESS",IF($B1389="DÉBITO",$D1389-($D1389*TAXAS!$B$9)),IF($A1389=TAXAS!$A$10,IF($B1389="DÉBITO",$D1389-($D1389*TAXAS!$B$10)), IF($A1389=TAXAS!$A$11,IF($B1389="DÉBITO",$D1389-($D1389*TAXAS!$B$11)), IF($A1389=TAXAS!$A$12,IF($B1389="DÉBITO",$D1389-($D1389*TAXAS!$B$12)), IF($A1389=TAXAS!$A$13,IF($B1389="DÉBITO",$D1389-($D1389*TAXAS!$B$13)), IF($A1389=TAXAS!$A$14,IF($B1389="DÉBITO",$D1389-($D1389*TAXAS!$B$14)), IF($A1389=TAXAS!$A$15,IF($B1389="DÉBITO",$D1389-($D1389*TAXAS!$B$15)), IF($A1389=TAXAS!$A$16,IF($B1389="DÉBITO",$D1389-($D1389*TAXAS!$B$16)), IF($A1389=TAXAS!$A$17,IF($B1389="DÉBITO",$D1389-($D1389*TAXAS!$B$17)), IF($A1389=TAXAS!$A$18,IF($B1389="DÉBITO",$D1389-($D1389*TAXAS!$B$18)), IF($A1389=TAXAS!$A$19,IF($B1389="DÉBITO",$D1389-($D1389*TAXAS!$B$19)), IF($A1389=TAXAS!$A$20,IF($B1389="DÉBITO",$D1389-($D1389*TAXAS!$B$20)), IF($A1389=TAXAS!$A$21,IF($B1389="DÉBITO",$D1389-($D1389*TAXAS!$B$21)), IF($A1389=TAXAS!$A$22,IF($B1389="DÉBITO",$D1389-($D1389*TAXAS!$B$22)), IF($A1389=TAXAS!$A$23,IF($B1389="DÉBITO",$D1389-($D1389*TAXAS!$B$23)), IF($A1389=TAXAS!$A$24,IF($B1389="DÉBITO",$D1389-($D1389*TAXAS!$B$24)), IF($A1389=TAXAS!$A$25,IF($B1389="DÉBITO",$D1389-($D1389*TAXAS!$B$25)), IF($A1389=TAXAS!$A$26,IF($B1389="DÉBITO",$D1389-($D1389*TAXAS!$B$26)), IF($A1389=TAXAS!$A$27,IF($B1389="DÉBITO",$D1389-($D1389*TAXAS!$B$27))))))))))))))))))))))))))/1</f>
        <v>0</v>
      </c>
      <c r="F1389" s="8">
        <f>IF($A1389="VISA",IF($B1389="CRÉDITO",$D1389-($D1389*TAXAS!$C$4)),IF($A1389="MASTER",IF($B1389="CRÉDITO",$D1389-($D1389*TAXAS!$C$5)),IF($A1389="ELO", IF($B1389="CRÉDITO",$D1389-($D1389*TAXAS!$C$6)),IF($A1389="HIPERCARD",IF($B1389="CRÉDITO",$D1389-($D1389*TAXAS!$C$7)),IF($A1389="DINERS",IF($B1389="CRÉDITO",$D1389-($D1389*TAXAS!$C$8)),IF($A1389="AMERICA EXPRESS",IF($B1389="CRÉDITO",$D1389-($D1389*TAXAS!$C$9)),IF($A1389=TAXAS!$A$10,IF($B1389="CRÉDITO",$D1389-($D1389*TAXAS!$C$10)), IF($A1389=TAXAS!$A$11,IF($B1389="CRÉDITO",$D1389-($D1389*TAXAS!$C$11)), IF($A1389=TAXAS!$A$12,IF($B1389="CRÉDITO",$D1389-($D1389*TAXAS!$C$12)), IF($A1389=TAXAS!$A$13,IF($B1389="CRÉDITO",$D1389-($D1389*TAXAS!$C$13)), IF($A1389=TAXAS!$A$14,IF($B1389="CRÉDITO",$D1389-($D1389*TAXAS!$C$14)), IF($A1389=TAXAS!$A$15,IF($B1389="CRÉDITO",$D1389-($D1389*TAXAS!$C$15)), IF($A1389=TAXAS!$A$16,IF($B1389="CRÉDITO",$D1389-($D1389*TAXAS!$C$16)), IF($A1389=TAXAS!$A$17,IF($B1389="CRÉDITO",$D1389-($D1389*TAXAS!$C$17)), IF($A1389=TAXAS!$A$18,IF($B1389="CRÉDITO",$D1389-($D1389*TAXAS!$C$18)), IF($A1389=TAXAS!$A$19,IF($B1389="CRÉDITO",$D1389-($D1389*TAXAS!$C$19)), IF($A1389=TAXAS!$A$20,IF($B1389="CRÉDITO",$D1389-($D1389*TAXAS!$C$20)), IF($A1389=TAXAS!$A$21,IF($B1389="CRÉDITO",$D1389-($D1389*TAXAS!$C$21)), IF($A1389=TAXAS!$A$22,IF($B1389="CRÉDITO",$D1389-($D1389*TAXAS!$C$22)), IF($A1389=TAXAS!$A$23,IF($B1389="CRÉDITO",$D1389-($D1389*TAXAS!$C$23)), IF($A1389=TAXAS!$A$24,IF($B1389="CRÉDITO",$D1389-($D1389*TAXAS!$C$24)), IF($A1389=TAXAS!$A$25,IF($B1389="CRÉDITO",$D1389-($D1389*TAXAS!$C$25)), IF($A1389=TAXAS!$A$26,IF($B1389="CRÉDITO",$D1389-($D1389*TAXAS!$C$26)), IF($A1389=TAXAS!$A$27,IF($B1389="CRÉDITO",$D1389-($D1389*TAXAS!$C$27))))))))))))))))))))))))))/1</f>
        <v>0</v>
      </c>
      <c r="G1389" s="9">
        <f>IF($A1389="VISA",IF($B1389="PARCELADO ATÉ 3X",$D1389-(D1389*TAXAS!$D$4))/3,IF($A1389="MASTER",IF($B1389="PARCELADO ATÉ 3X",$D1389-(D1389*TAXAS!$D$5))/3,IF($A1389="ELO",IF($B1389="PARCELADO ATÉ 3X",$D1389-(D1389*TAXAS!$D$6))/3,IF($A1389="HIPERCARD",IF($B1389="PARCELADO ATÉ 3X",$D1389-(D1389*TAXAS!$D$7))/3,IF($A1389="DINERS",IF($B1389="PARCELADO ATÉ 3X",$D1389-(D1389*TAXAS!$D$8))/3,IF($A1389="AMERICA EXPRESS",IF($B1389="PARCELADO ATÉ 3X",$D1389-(D1389*TAXAS!$D$9))/3,IF($A1389=TAXAS!$A$10,IF($B1389="PARCELADO ATÉ 3X",$D1389-($D1389*TAXAS!$D$10))/3,IF($A1389=TAXAS!$A$11,IF($B1389="PARCELADO ATÉ 3X",$D1389-($D1389*TAXAS!$D$11))/3,IF($A1389=TAXAS!$A$12,IF($B1389="PARCELADO ATÉ 3X",$D1389-($D1389*TAXAS!$D$12))/3,IF($A1389=TAXAS!$A$13,IF($B1389="PARCELADO ATÉ 3X",$D1389-($D1389*TAXAS!$D$13))/3,IF($A1389=TAXAS!$A$14,IF($B1389="PARCELADO ATÉ 3X",$D1389-($D1389*TAXAS!$D$14))/3,IF($A1389=TAXAS!$A$15,IF($B1389="PARCELADO ATÉ 3X",$D1389-($D1389*TAXAS!$D$15))/3,IF($A1389=TAXAS!$A$16,IF($B1389="PARCELADO ATÉ 3X",$D1389-($D1389*TAXAS!$D$16))/3,IF($A1389=TAXAS!$A$17,IF($B1389="PARCELADO ATÉ 3X",$D1389-($D1389*TAXAS!$D$17))/3,IF($A1389=TAXAS!$A$18,IF($B1389="PARCELADO ATÉ 3X",$D1389-($D1389*TAXAS!$D$18))/3,IF($A1389=TAXAS!$A$19,IF($B1389="PARCELADO ATÉ 3X",$D1389-($D1389*TAXAS!$D$19))/3,IF($A1389=TAXAS!$A$20,IF($B1389="PARCELADO ATÉ 3X",$D1389-($D1389*TAXAS!$D$20))/3,IF($A1389=TAXAS!$A$21,IF($B1389="PARCELADO ATÉ 3X",$D1389-($D1389*TAXAS!$D$21))/3,IF($A1389=TAXAS!$A$22,IF($B1389="PARCELADO ATÉ 3X",$D1389-($D1389*TAXAS!$D$22))/3,IF($A1389=TAXAS!$A$23,IF($B1389="PARCELADO ATÉ 3X",$D1389-($D1389*TAXAS!$D$23))/3,IF($A1389=TAXAS!$A$24,IF($B1389="PARCELADO ATÉ 3X",$D1389-($D1389*TAXAS!$D$24))/3,IF($A1389=TAXAS!$A$25,IF($B1389="PARCELADO ATÉ 3X",$D1389-($D1389*TAXAS!$D$25))/3,IF($A1389=TAXAS!$A$26,IF($B1389="PARCELADO ATÉ 3X",$D1389-($D1389*TAXAS!$D$26))/3,IF($A1389=TAXAS!$A$27,IF($B1389="PARCELADO ATÉ 3X",$D1389-($D1389*TAXAS!$D$27))/3))))))))))))))))))))))))/1</f>
        <v>0</v>
      </c>
      <c r="H1389" s="9">
        <f>IF($A1389="VISA",IF($B1389="PARCELADO ATÉ 6X",$D1389-(D1389*TAXAS!$E$4))/6,IF($A1389="MASTER",IF($B1389="PARCELADO ATÉ 6X",$D1389-(D1389*TAXAS!$E$5))/6,IF($A1389="ELO",IF($B1389="PARCELADO ATÉ 6X",$D1389-(D1389*TAXAS!$E$6))/6,IF($A1389="HIPERCARD",IF($B1389="PARCELADO ATÉ 6X",$D1389-(D1389*TAXAS!$E$7))/6,IF($A1389="DINERS",IF($B1389="PARCELADO ATÉ 6X",$D1389-(D1389*TAXAS!$E$8))/6,IF($A1389="AMERICA EXPRESS",IF($B1389="PARCELADO ATÉ 6X",$D1389-(D1389*TAXAS!$E$9))/6,IF($A1389=TAXAS!$A$10,IF($B1389="PARCELADO ATÉ 6X",$D1389-($D1389*TAXAS!$E$10))/6,IF($A1389=TAXAS!$A$11,IF($B1389="PARCELADO ATÉ 6X",$D1389-($D1389*TAXAS!$E$11))/6,IF($A1389=TAXAS!$A$12,IF($B1389="PARCELADO ATÉ 6X",$D1389-($D1389*TAXAS!$E$12))/6,IF($A1389=TAXAS!$A$13,IF($B1389="PARCELADO ATÉ 6X",$D1389-($D1389*TAXAS!$E$13))/6,IF($A1389=TAXAS!$A$14,IF($B1389="PARCELADO ATÉ 6X",$D1389-($D1389*TAXAS!$E$14))/6,IF($A1389=TAXAS!$A$15,IF($B1389="PARCELADO ATÉ 6X",$D1389-($D1389*TAXAS!$E$15))/6,IF($A1389=TAXAS!$A$16,IF($B1389="PARCELADO ATÉ 6X",$D1389-($D1389*TAXAS!$E$16))/6,IF($A1389=TAXAS!$A$17,IF($B1389="PARCELADO ATÉ 6X",$D1389-($D1389*TAXAS!$E$17))/6,IF($A1389=TAXAS!$A$18,IF($B1389="PARCELADO ATÉ 6X",$D1389-($D1389*TAXAS!$E$18))/6,IF($A1389=TAXAS!$A$19,IF($B1389="PARCELADO ATÉ 6X",$D1389-($D1389*TAXAS!$E$19))/6,IF($A1389=TAXAS!$A$20,IF($B1389="PARCELADO ATÉ 6X",$D1389-($D1389*TAXAS!$E$20))/6,IF($A1389=TAXAS!$A$21,IF($B1389="PARCELADO ATÉ 6X",$D1389-($D1389*TAXAS!$E$21))/6,IF($A1389=TAXAS!$A$22,IF($B1389="PARCELADO ATÉ 6X",$D1389-($D1389*TAXAS!$E$22))/6,IF($A1389=TAXAS!$A$23,IF($B1389="PARCELADO ATÉ 6X",$D1389-($D1389*TAXAS!$E$23))/6,IF($A1389=TAXAS!$A$24,IF($B1389="PARCELADO ATÉ 6X",$D1389-($D1389*TAXAS!$E$24))/6,IF($A1389=TAXAS!$A$25,IF($B1389="PARCELADO ATÉ 6X",$D1389-($D1389*TAXAS!$E$25))/6,IF($A1389=TAXAS!$A$26,IF($B1389="PARCELADO ATÉ 6X",$D1389-($D1389*TAXAS!$E$26))/6,IF($A1389=TAXAS!$A$27,IF($B1389="PARCELADO ATÉ 6X",$D1389-($D1389*TAXAS!$E$27))/6))))))))))))))))))))))))/1</f>
        <v>0</v>
      </c>
      <c r="I1389" s="9">
        <f>IF($A1389="VISA",IF($B1389="PARCELADO ATÉ 12X",$D1389-(D1389*TAXAS!$F$4))/12,IF($A1389="MASTER",IF($B1389="PARCELADO ATÉ 12X",$D1389-(D1389*TAXAS!$F$5))/12,IF($A1389="ELO",IF($B1389="PARCELADO ATÉ 12X",$D1389-(D1389*TAXAS!$F$6))/12,IF($A1389="HIPERCARD",IF($B1389="PARCELADO ATÉ 12X",$D1389-(D1389*TAXAS!$F$7))/12,IF($A1389="DINERS",IF($B1389="PARCELADO ATÉ 12X",$D1389-(D1389*TAXAS!$F$8))/12,IF($A1389="AMERICA EXPRESS",IF($B1389="PARCELADO ATÉ 12X",$D1389-(D1389*TAXAS!$F$9))/12,IF($A1389=TAXAS!$A$10,IF($B1389="PARCELADO ATÉ 12X",$D1389-($D1389*TAXAS!$F$10))/12,IF($A1389=TAXAS!$A$11,IF($B1389="PARCELADO ATÉ 12X",$D1389-($D1389*TAXAS!$F$11))/12,IF($A1389=TAXAS!$A$12,IF($B1389="PARCELADO ATÉ 12X",$D1389-($D1389*TAXAS!$F$12))/12,IF($A1389=TAXAS!$A$13,IF($B1389="PARCELADO ATÉ 12X",$D1389-($D1389*TAXAS!$F$13))/12,IF($A1389=TAXAS!$A$14,IF($B1389="PARCELADO ATÉ 12X",$D1389-($D1389*TAXAS!$F$14))/12,IF($A1389=TAXAS!$A$15,IF($B1389="PARCELADO ATÉ 12X",$D1389-($D1389*TAXAS!$F$15))/12,IF($A1389=TAXAS!$A$16,IF($B1389="PARCELADO ATÉ 12X",$D1389-($D1389*TAXAS!$F$16))/12,IF($A1389=TAXAS!$A$17,IF($B1389="PARCELADO ATÉ 12X",$D1389-($D1389*TAXAS!$F$17))/12,IF($A1389=TAXAS!$A$18,IF($B1389="PARCELADO ATÉ 12X",$D1389-($D1389*TAXAS!$F$18))/12,IF($A1389=TAXAS!$A$19,IF($B1389="PARCELADO ATÉ 12X",$D1389-($D1389*TAXAS!$F$19))/12,IF($A1389=TAXAS!$A$20,IF($B1389="PARCELADO ATÉ 12X",$D1389-($D1389*TAXAS!$F$20))/12,IF($A1389=TAXAS!$A$21,IF($B1389="PARCELADO ATÉ 12X",$D1389-($D1389*TAXAS!$F$21))/12,IF($A1389=TAXAS!$A$22,IF($B1389="PARCELADO ATÉ 12X",$D1389-($D1389*TAXAS!$F$22))/12,IF($A1389=TAXAS!$A$23,IF($B1389="PARCELADO ATÉ 12X",$D1389-($D1389*TAXAS!$F$23))/12,IF($A1389=TAXAS!$A$24,IF($B1389="PARCELADO ATÉ 12X",$D1389-($D1389*TAXAS!$F$24))/12,IF($A1389=TAXAS!$A$25,IF($B1389="PARCELADO ATÉ 12X",$D1389-($D1389*TAXAS!$F$25))/12,IF($A1389=TAXAS!$A$26,IF($B1389="PARCELADO ATÉ 12X",$D1389-($D1389*TAXAS!$F$26))/12,IF($A1389=TAXAS!$A$27,IF($B1389="PARCELADO ATÉ 12X",$D1389-($D1389*TAXAS!$F$27))/12))))))))))))))))))))))))/1</f>
        <v>0</v>
      </c>
      <c r="J1389" s="8">
        <f t="shared" si="0"/>
        <v>0</v>
      </c>
      <c r="K1389" s="10" t="b">
        <f>IF($B1389="PARCELADO ATÉ 3X",($D1389-($D1389*TAXAS!$D$4))-$J1389)</f>
        <v>0</v>
      </c>
      <c r="L1389" s="10" t="b">
        <f>IF($B1389="PARCELADO ATÉ 6X",($D1389-($D1389*TAXAS!$E$4))-$J1389)</f>
        <v>0</v>
      </c>
      <c r="M1389" s="10" t="b">
        <f>IF($B1389="PARCELADO ATÉ 12X",($D1389-($D1389*TAXAS!$F$4))-$J1389)</f>
        <v>0</v>
      </c>
      <c r="N1389" s="8">
        <f t="shared" si="1"/>
        <v>0</v>
      </c>
      <c r="O1389" s="10">
        <f t="shared" si="2"/>
        <v>0</v>
      </c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</row>
    <row r="1390" spans="1:31" ht="15.75" customHeight="1" x14ac:dyDescent="0.2">
      <c r="A1390" s="3"/>
      <c r="B1390" s="5"/>
      <c r="C1390" s="6"/>
      <c r="D1390" s="42"/>
      <c r="E1390" s="8">
        <f>IF($A1390="VISA",IF($B1390="DÉBITO",$D1390-($D1390*TAXAS!$B$4)),IF($A1390="MASTER",IF($B1390="DÉBITO",$D1390-($D1390*TAXAS!$B$5)),IF($A1390="ELO", IF($B1390="DÉBITO",$D1390-($D1390*TAXAS!$B$6)),IF($A1390="HIPERCARD",IF($B1390="DÉBITO",$D1390-($D1390*TAXAS!$B$7)),IF($A1390="DINERS",IF($B1390="DÉBITO",$D1390-($D1390*TAXAS!$B$8)),IF($A1390="AMERICA EXPRESS",IF($B1390="DÉBITO",$D1390-($D1390*TAXAS!$B$9)),IF($A1390=TAXAS!$A$10,IF($B1390="DÉBITO",$D1390-($D1390*TAXAS!$B$10)), IF($A1390=TAXAS!$A$11,IF($B1390="DÉBITO",$D1390-($D1390*TAXAS!$B$11)), IF($A1390=TAXAS!$A$12,IF($B1390="DÉBITO",$D1390-($D1390*TAXAS!$B$12)), IF($A1390=TAXAS!$A$13,IF($B1390="DÉBITO",$D1390-($D1390*TAXAS!$B$13)), IF($A1390=TAXAS!$A$14,IF($B1390="DÉBITO",$D1390-($D1390*TAXAS!$B$14)), IF($A1390=TAXAS!$A$15,IF($B1390="DÉBITO",$D1390-($D1390*TAXAS!$B$15)), IF($A1390=TAXAS!$A$16,IF($B1390="DÉBITO",$D1390-($D1390*TAXAS!$B$16)), IF($A1390=TAXAS!$A$17,IF($B1390="DÉBITO",$D1390-($D1390*TAXAS!$B$17)), IF($A1390=TAXAS!$A$18,IF($B1390="DÉBITO",$D1390-($D1390*TAXAS!$B$18)), IF($A1390=TAXAS!$A$19,IF($B1390="DÉBITO",$D1390-($D1390*TAXAS!$B$19)), IF($A1390=TAXAS!$A$20,IF($B1390="DÉBITO",$D1390-($D1390*TAXAS!$B$20)), IF($A1390=TAXAS!$A$21,IF($B1390="DÉBITO",$D1390-($D1390*TAXAS!$B$21)), IF($A1390=TAXAS!$A$22,IF($B1390="DÉBITO",$D1390-($D1390*TAXAS!$B$22)), IF($A1390=TAXAS!$A$23,IF($B1390="DÉBITO",$D1390-($D1390*TAXAS!$B$23)), IF($A1390=TAXAS!$A$24,IF($B1390="DÉBITO",$D1390-($D1390*TAXAS!$B$24)), IF($A1390=TAXAS!$A$25,IF($B1390="DÉBITO",$D1390-($D1390*TAXAS!$B$25)), IF($A1390=TAXAS!$A$26,IF($B1390="DÉBITO",$D1390-($D1390*TAXAS!$B$26)), IF($A1390=TAXAS!$A$27,IF($B1390="DÉBITO",$D1390-($D1390*TAXAS!$B$27))))))))))))))))))))))))))/1</f>
        <v>0</v>
      </c>
      <c r="F1390" s="8">
        <f>IF($A1390="VISA",IF($B1390="CRÉDITO",$D1390-($D1390*TAXAS!$C$4)),IF($A1390="MASTER",IF($B1390="CRÉDITO",$D1390-($D1390*TAXAS!$C$5)),IF($A1390="ELO", IF($B1390="CRÉDITO",$D1390-($D1390*TAXAS!$C$6)),IF($A1390="HIPERCARD",IF($B1390="CRÉDITO",$D1390-($D1390*TAXAS!$C$7)),IF($A1390="DINERS",IF($B1390="CRÉDITO",$D1390-($D1390*TAXAS!$C$8)),IF($A1390="AMERICA EXPRESS",IF($B1390="CRÉDITO",$D1390-($D1390*TAXAS!$C$9)),IF($A1390=TAXAS!$A$10,IF($B1390="CRÉDITO",$D1390-($D1390*TAXAS!$C$10)), IF($A1390=TAXAS!$A$11,IF($B1390="CRÉDITO",$D1390-($D1390*TAXAS!$C$11)), IF($A1390=TAXAS!$A$12,IF($B1390="CRÉDITO",$D1390-($D1390*TAXAS!$C$12)), IF($A1390=TAXAS!$A$13,IF($B1390="CRÉDITO",$D1390-($D1390*TAXAS!$C$13)), IF($A1390=TAXAS!$A$14,IF($B1390="CRÉDITO",$D1390-($D1390*TAXAS!$C$14)), IF($A1390=TAXAS!$A$15,IF($B1390="CRÉDITO",$D1390-($D1390*TAXAS!$C$15)), IF($A1390=TAXAS!$A$16,IF($B1390="CRÉDITO",$D1390-($D1390*TAXAS!$C$16)), IF($A1390=TAXAS!$A$17,IF($B1390="CRÉDITO",$D1390-($D1390*TAXAS!$C$17)), IF($A1390=TAXAS!$A$18,IF($B1390="CRÉDITO",$D1390-($D1390*TAXAS!$C$18)), IF($A1390=TAXAS!$A$19,IF($B1390="CRÉDITO",$D1390-($D1390*TAXAS!$C$19)), IF($A1390=TAXAS!$A$20,IF($B1390="CRÉDITO",$D1390-($D1390*TAXAS!$C$20)), IF($A1390=TAXAS!$A$21,IF($B1390="CRÉDITO",$D1390-($D1390*TAXAS!$C$21)), IF($A1390=TAXAS!$A$22,IF($B1390="CRÉDITO",$D1390-($D1390*TAXAS!$C$22)), IF($A1390=TAXAS!$A$23,IF($B1390="CRÉDITO",$D1390-($D1390*TAXAS!$C$23)), IF($A1390=TAXAS!$A$24,IF($B1390="CRÉDITO",$D1390-($D1390*TAXAS!$C$24)), IF($A1390=TAXAS!$A$25,IF($B1390="CRÉDITO",$D1390-($D1390*TAXAS!$C$25)), IF($A1390=TAXAS!$A$26,IF($B1390="CRÉDITO",$D1390-($D1390*TAXAS!$C$26)), IF($A1390=TAXAS!$A$27,IF($B1390="CRÉDITO",$D1390-($D1390*TAXAS!$C$27))))))))))))))))))))))))))/1</f>
        <v>0</v>
      </c>
      <c r="G1390" s="9">
        <f>IF($A1390="VISA",IF($B1390="PARCELADO ATÉ 3X",$D1390-(D1390*TAXAS!$D$4))/3,IF($A1390="MASTER",IF($B1390="PARCELADO ATÉ 3X",$D1390-(D1390*TAXAS!$D$5))/3,IF($A1390="ELO",IF($B1390="PARCELADO ATÉ 3X",$D1390-(D1390*TAXAS!$D$6))/3,IF($A1390="HIPERCARD",IF($B1390="PARCELADO ATÉ 3X",$D1390-(D1390*TAXAS!$D$7))/3,IF($A1390="DINERS",IF($B1390="PARCELADO ATÉ 3X",$D1390-(D1390*TAXAS!$D$8))/3,IF($A1390="AMERICA EXPRESS",IF($B1390="PARCELADO ATÉ 3X",$D1390-(D1390*TAXAS!$D$9))/3,IF($A1390=TAXAS!$A$10,IF($B1390="PARCELADO ATÉ 3X",$D1390-($D1390*TAXAS!$D$10))/3,IF($A1390=TAXAS!$A$11,IF($B1390="PARCELADO ATÉ 3X",$D1390-($D1390*TAXAS!$D$11))/3,IF($A1390=TAXAS!$A$12,IF($B1390="PARCELADO ATÉ 3X",$D1390-($D1390*TAXAS!$D$12))/3,IF($A1390=TAXAS!$A$13,IF($B1390="PARCELADO ATÉ 3X",$D1390-($D1390*TAXAS!$D$13))/3,IF($A1390=TAXAS!$A$14,IF($B1390="PARCELADO ATÉ 3X",$D1390-($D1390*TAXAS!$D$14))/3,IF($A1390=TAXAS!$A$15,IF($B1390="PARCELADO ATÉ 3X",$D1390-($D1390*TAXAS!$D$15))/3,IF($A1390=TAXAS!$A$16,IF($B1390="PARCELADO ATÉ 3X",$D1390-($D1390*TAXAS!$D$16))/3,IF($A1390=TAXAS!$A$17,IF($B1390="PARCELADO ATÉ 3X",$D1390-($D1390*TAXAS!$D$17))/3,IF($A1390=TAXAS!$A$18,IF($B1390="PARCELADO ATÉ 3X",$D1390-($D1390*TAXAS!$D$18))/3,IF($A1390=TAXAS!$A$19,IF($B1390="PARCELADO ATÉ 3X",$D1390-($D1390*TAXAS!$D$19))/3,IF($A1390=TAXAS!$A$20,IF($B1390="PARCELADO ATÉ 3X",$D1390-($D1390*TAXAS!$D$20))/3,IF($A1390=TAXAS!$A$21,IF($B1390="PARCELADO ATÉ 3X",$D1390-($D1390*TAXAS!$D$21))/3,IF($A1390=TAXAS!$A$22,IF($B1390="PARCELADO ATÉ 3X",$D1390-($D1390*TAXAS!$D$22))/3,IF($A1390=TAXAS!$A$23,IF($B1390="PARCELADO ATÉ 3X",$D1390-($D1390*TAXAS!$D$23))/3,IF($A1390=TAXAS!$A$24,IF($B1390="PARCELADO ATÉ 3X",$D1390-($D1390*TAXAS!$D$24))/3,IF($A1390=TAXAS!$A$25,IF($B1390="PARCELADO ATÉ 3X",$D1390-($D1390*TAXAS!$D$25))/3,IF($A1390=TAXAS!$A$26,IF($B1390="PARCELADO ATÉ 3X",$D1390-($D1390*TAXAS!$D$26))/3,IF($A1390=TAXAS!$A$27,IF($B1390="PARCELADO ATÉ 3X",$D1390-($D1390*TAXAS!$D$27))/3))))))))))))))))))))))))/1</f>
        <v>0</v>
      </c>
      <c r="H1390" s="9">
        <f>IF($A1390="VISA",IF($B1390="PARCELADO ATÉ 6X",$D1390-(D1390*TAXAS!$E$4))/6,IF($A1390="MASTER",IF($B1390="PARCELADO ATÉ 6X",$D1390-(D1390*TAXAS!$E$5))/6,IF($A1390="ELO",IF($B1390="PARCELADO ATÉ 6X",$D1390-(D1390*TAXAS!$E$6))/6,IF($A1390="HIPERCARD",IF($B1390="PARCELADO ATÉ 6X",$D1390-(D1390*TAXAS!$E$7))/6,IF($A1390="DINERS",IF($B1390="PARCELADO ATÉ 6X",$D1390-(D1390*TAXAS!$E$8))/6,IF($A1390="AMERICA EXPRESS",IF($B1390="PARCELADO ATÉ 6X",$D1390-(D1390*TAXAS!$E$9))/6,IF($A1390=TAXAS!$A$10,IF($B1390="PARCELADO ATÉ 6X",$D1390-($D1390*TAXAS!$E$10))/6,IF($A1390=TAXAS!$A$11,IF($B1390="PARCELADO ATÉ 6X",$D1390-($D1390*TAXAS!$E$11))/6,IF($A1390=TAXAS!$A$12,IF($B1390="PARCELADO ATÉ 6X",$D1390-($D1390*TAXAS!$E$12))/6,IF($A1390=TAXAS!$A$13,IF($B1390="PARCELADO ATÉ 6X",$D1390-($D1390*TAXAS!$E$13))/6,IF($A1390=TAXAS!$A$14,IF($B1390="PARCELADO ATÉ 6X",$D1390-($D1390*TAXAS!$E$14))/6,IF($A1390=TAXAS!$A$15,IF($B1390="PARCELADO ATÉ 6X",$D1390-($D1390*TAXAS!$E$15))/6,IF($A1390=TAXAS!$A$16,IF($B1390="PARCELADO ATÉ 6X",$D1390-($D1390*TAXAS!$E$16))/6,IF($A1390=TAXAS!$A$17,IF($B1390="PARCELADO ATÉ 6X",$D1390-($D1390*TAXAS!$E$17))/6,IF($A1390=TAXAS!$A$18,IF($B1390="PARCELADO ATÉ 6X",$D1390-($D1390*TAXAS!$E$18))/6,IF($A1390=TAXAS!$A$19,IF($B1390="PARCELADO ATÉ 6X",$D1390-($D1390*TAXAS!$E$19))/6,IF($A1390=TAXAS!$A$20,IF($B1390="PARCELADO ATÉ 6X",$D1390-($D1390*TAXAS!$E$20))/6,IF($A1390=TAXAS!$A$21,IF($B1390="PARCELADO ATÉ 6X",$D1390-($D1390*TAXAS!$E$21))/6,IF($A1390=TAXAS!$A$22,IF($B1390="PARCELADO ATÉ 6X",$D1390-($D1390*TAXAS!$E$22))/6,IF($A1390=TAXAS!$A$23,IF($B1390="PARCELADO ATÉ 6X",$D1390-($D1390*TAXAS!$E$23))/6,IF($A1390=TAXAS!$A$24,IF($B1390="PARCELADO ATÉ 6X",$D1390-($D1390*TAXAS!$E$24))/6,IF($A1390=TAXAS!$A$25,IF($B1390="PARCELADO ATÉ 6X",$D1390-($D1390*TAXAS!$E$25))/6,IF($A1390=TAXAS!$A$26,IF($B1390="PARCELADO ATÉ 6X",$D1390-($D1390*TAXAS!$E$26))/6,IF($A1390=TAXAS!$A$27,IF($B1390="PARCELADO ATÉ 6X",$D1390-($D1390*TAXAS!$E$27))/6))))))))))))))))))))))))/1</f>
        <v>0</v>
      </c>
      <c r="I1390" s="9">
        <f>IF($A1390="VISA",IF($B1390="PARCELADO ATÉ 12X",$D1390-(D1390*TAXAS!$F$4))/12,IF($A1390="MASTER",IF($B1390="PARCELADO ATÉ 12X",$D1390-(D1390*TAXAS!$F$5))/12,IF($A1390="ELO",IF($B1390="PARCELADO ATÉ 12X",$D1390-(D1390*TAXAS!$F$6))/12,IF($A1390="HIPERCARD",IF($B1390="PARCELADO ATÉ 12X",$D1390-(D1390*TAXAS!$F$7))/12,IF($A1390="DINERS",IF($B1390="PARCELADO ATÉ 12X",$D1390-(D1390*TAXAS!$F$8))/12,IF($A1390="AMERICA EXPRESS",IF($B1390="PARCELADO ATÉ 12X",$D1390-(D1390*TAXAS!$F$9))/12,IF($A1390=TAXAS!$A$10,IF($B1390="PARCELADO ATÉ 12X",$D1390-($D1390*TAXAS!$F$10))/12,IF($A1390=TAXAS!$A$11,IF($B1390="PARCELADO ATÉ 12X",$D1390-($D1390*TAXAS!$F$11))/12,IF($A1390=TAXAS!$A$12,IF($B1390="PARCELADO ATÉ 12X",$D1390-($D1390*TAXAS!$F$12))/12,IF($A1390=TAXAS!$A$13,IF($B1390="PARCELADO ATÉ 12X",$D1390-($D1390*TAXAS!$F$13))/12,IF($A1390=TAXAS!$A$14,IF($B1390="PARCELADO ATÉ 12X",$D1390-($D1390*TAXAS!$F$14))/12,IF($A1390=TAXAS!$A$15,IF($B1390="PARCELADO ATÉ 12X",$D1390-($D1390*TAXAS!$F$15))/12,IF($A1390=TAXAS!$A$16,IF($B1390="PARCELADO ATÉ 12X",$D1390-($D1390*TAXAS!$F$16))/12,IF($A1390=TAXAS!$A$17,IF($B1390="PARCELADO ATÉ 12X",$D1390-($D1390*TAXAS!$F$17))/12,IF($A1390=TAXAS!$A$18,IF($B1390="PARCELADO ATÉ 12X",$D1390-($D1390*TAXAS!$F$18))/12,IF($A1390=TAXAS!$A$19,IF($B1390="PARCELADO ATÉ 12X",$D1390-($D1390*TAXAS!$F$19))/12,IF($A1390=TAXAS!$A$20,IF($B1390="PARCELADO ATÉ 12X",$D1390-($D1390*TAXAS!$F$20))/12,IF($A1390=TAXAS!$A$21,IF($B1390="PARCELADO ATÉ 12X",$D1390-($D1390*TAXAS!$F$21))/12,IF($A1390=TAXAS!$A$22,IF($B1390="PARCELADO ATÉ 12X",$D1390-($D1390*TAXAS!$F$22))/12,IF($A1390=TAXAS!$A$23,IF($B1390="PARCELADO ATÉ 12X",$D1390-($D1390*TAXAS!$F$23))/12,IF($A1390=TAXAS!$A$24,IF($B1390="PARCELADO ATÉ 12X",$D1390-($D1390*TAXAS!$F$24))/12,IF($A1390=TAXAS!$A$25,IF($B1390="PARCELADO ATÉ 12X",$D1390-($D1390*TAXAS!$F$25))/12,IF($A1390=TAXAS!$A$26,IF($B1390="PARCELADO ATÉ 12X",$D1390-($D1390*TAXAS!$F$26))/12,IF($A1390=TAXAS!$A$27,IF($B1390="PARCELADO ATÉ 12X",$D1390-($D1390*TAXAS!$F$27))/12))))))))))))))))))))))))/1</f>
        <v>0</v>
      </c>
      <c r="J1390" s="8">
        <f t="shared" si="0"/>
        <v>0</v>
      </c>
      <c r="K1390" s="10" t="b">
        <f>IF($B1390="PARCELADO ATÉ 3X",($D1390-($D1390*TAXAS!$D$4))-$J1390)</f>
        <v>0</v>
      </c>
      <c r="L1390" s="10" t="b">
        <f>IF($B1390="PARCELADO ATÉ 6X",($D1390-($D1390*TAXAS!$E$4))-$J1390)</f>
        <v>0</v>
      </c>
      <c r="M1390" s="10" t="b">
        <f>IF($B1390="PARCELADO ATÉ 12X",($D1390-($D1390*TAXAS!$F$4))-$J1390)</f>
        <v>0</v>
      </c>
      <c r="N1390" s="8">
        <f t="shared" si="1"/>
        <v>0</v>
      </c>
      <c r="O1390" s="10">
        <f t="shared" si="2"/>
        <v>0</v>
      </c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</row>
    <row r="1391" spans="1:31" ht="15.75" customHeight="1" x14ac:dyDescent="0.2">
      <c r="A1391" s="3"/>
      <c r="B1391" s="5"/>
      <c r="C1391" s="6"/>
      <c r="D1391" s="42"/>
      <c r="E1391" s="8">
        <f>IF($A1391="VISA",IF($B1391="DÉBITO",$D1391-($D1391*TAXAS!$B$4)),IF($A1391="MASTER",IF($B1391="DÉBITO",$D1391-($D1391*TAXAS!$B$5)),IF($A1391="ELO", IF($B1391="DÉBITO",$D1391-($D1391*TAXAS!$B$6)),IF($A1391="HIPERCARD",IF($B1391="DÉBITO",$D1391-($D1391*TAXAS!$B$7)),IF($A1391="DINERS",IF($B1391="DÉBITO",$D1391-($D1391*TAXAS!$B$8)),IF($A1391="AMERICA EXPRESS",IF($B1391="DÉBITO",$D1391-($D1391*TAXAS!$B$9)),IF($A1391=TAXAS!$A$10,IF($B1391="DÉBITO",$D1391-($D1391*TAXAS!$B$10)), IF($A1391=TAXAS!$A$11,IF($B1391="DÉBITO",$D1391-($D1391*TAXAS!$B$11)), IF($A1391=TAXAS!$A$12,IF($B1391="DÉBITO",$D1391-($D1391*TAXAS!$B$12)), IF($A1391=TAXAS!$A$13,IF($B1391="DÉBITO",$D1391-($D1391*TAXAS!$B$13)), IF($A1391=TAXAS!$A$14,IF($B1391="DÉBITO",$D1391-($D1391*TAXAS!$B$14)), IF($A1391=TAXAS!$A$15,IF($B1391="DÉBITO",$D1391-($D1391*TAXAS!$B$15)), IF($A1391=TAXAS!$A$16,IF($B1391="DÉBITO",$D1391-($D1391*TAXAS!$B$16)), IF($A1391=TAXAS!$A$17,IF($B1391="DÉBITO",$D1391-($D1391*TAXAS!$B$17)), IF($A1391=TAXAS!$A$18,IF($B1391="DÉBITO",$D1391-($D1391*TAXAS!$B$18)), IF($A1391=TAXAS!$A$19,IF($B1391="DÉBITO",$D1391-($D1391*TAXAS!$B$19)), IF($A1391=TAXAS!$A$20,IF($B1391="DÉBITO",$D1391-($D1391*TAXAS!$B$20)), IF($A1391=TAXAS!$A$21,IF($B1391="DÉBITO",$D1391-($D1391*TAXAS!$B$21)), IF($A1391=TAXAS!$A$22,IF($B1391="DÉBITO",$D1391-($D1391*TAXAS!$B$22)), IF($A1391=TAXAS!$A$23,IF($B1391="DÉBITO",$D1391-($D1391*TAXAS!$B$23)), IF($A1391=TAXAS!$A$24,IF($B1391="DÉBITO",$D1391-($D1391*TAXAS!$B$24)), IF($A1391=TAXAS!$A$25,IF($B1391="DÉBITO",$D1391-($D1391*TAXAS!$B$25)), IF($A1391=TAXAS!$A$26,IF($B1391="DÉBITO",$D1391-($D1391*TAXAS!$B$26)), IF($A1391=TAXAS!$A$27,IF($B1391="DÉBITO",$D1391-($D1391*TAXAS!$B$27))))))))))))))))))))))))))/1</f>
        <v>0</v>
      </c>
      <c r="F1391" s="8">
        <f>IF($A1391="VISA",IF($B1391="CRÉDITO",$D1391-($D1391*TAXAS!$C$4)),IF($A1391="MASTER",IF($B1391="CRÉDITO",$D1391-($D1391*TAXAS!$C$5)),IF($A1391="ELO", IF($B1391="CRÉDITO",$D1391-($D1391*TAXAS!$C$6)),IF($A1391="HIPERCARD",IF($B1391="CRÉDITO",$D1391-($D1391*TAXAS!$C$7)),IF($A1391="DINERS",IF($B1391="CRÉDITO",$D1391-($D1391*TAXAS!$C$8)),IF($A1391="AMERICA EXPRESS",IF($B1391="CRÉDITO",$D1391-($D1391*TAXAS!$C$9)),IF($A1391=TAXAS!$A$10,IF($B1391="CRÉDITO",$D1391-($D1391*TAXAS!$C$10)), IF($A1391=TAXAS!$A$11,IF($B1391="CRÉDITO",$D1391-($D1391*TAXAS!$C$11)), IF($A1391=TAXAS!$A$12,IF($B1391="CRÉDITO",$D1391-($D1391*TAXAS!$C$12)), IF($A1391=TAXAS!$A$13,IF($B1391="CRÉDITO",$D1391-($D1391*TAXAS!$C$13)), IF($A1391=TAXAS!$A$14,IF($B1391="CRÉDITO",$D1391-($D1391*TAXAS!$C$14)), IF($A1391=TAXAS!$A$15,IF($B1391="CRÉDITO",$D1391-($D1391*TAXAS!$C$15)), IF($A1391=TAXAS!$A$16,IF($B1391="CRÉDITO",$D1391-($D1391*TAXAS!$C$16)), IF($A1391=TAXAS!$A$17,IF($B1391="CRÉDITO",$D1391-($D1391*TAXAS!$C$17)), IF($A1391=TAXAS!$A$18,IF($B1391="CRÉDITO",$D1391-($D1391*TAXAS!$C$18)), IF($A1391=TAXAS!$A$19,IF($B1391="CRÉDITO",$D1391-($D1391*TAXAS!$C$19)), IF($A1391=TAXAS!$A$20,IF($B1391="CRÉDITO",$D1391-($D1391*TAXAS!$C$20)), IF($A1391=TAXAS!$A$21,IF($B1391="CRÉDITO",$D1391-($D1391*TAXAS!$C$21)), IF($A1391=TAXAS!$A$22,IF($B1391="CRÉDITO",$D1391-($D1391*TAXAS!$C$22)), IF($A1391=TAXAS!$A$23,IF($B1391="CRÉDITO",$D1391-($D1391*TAXAS!$C$23)), IF($A1391=TAXAS!$A$24,IF($B1391="CRÉDITO",$D1391-($D1391*TAXAS!$C$24)), IF($A1391=TAXAS!$A$25,IF($B1391="CRÉDITO",$D1391-($D1391*TAXAS!$C$25)), IF($A1391=TAXAS!$A$26,IF($B1391="CRÉDITO",$D1391-($D1391*TAXAS!$C$26)), IF($A1391=TAXAS!$A$27,IF($B1391="CRÉDITO",$D1391-($D1391*TAXAS!$C$27))))))))))))))))))))))))))/1</f>
        <v>0</v>
      </c>
      <c r="G1391" s="9">
        <f>IF($A1391="VISA",IF($B1391="PARCELADO ATÉ 3X",$D1391-(D1391*TAXAS!$D$4))/3,IF($A1391="MASTER",IF($B1391="PARCELADO ATÉ 3X",$D1391-(D1391*TAXAS!$D$5))/3,IF($A1391="ELO",IF($B1391="PARCELADO ATÉ 3X",$D1391-(D1391*TAXAS!$D$6))/3,IF($A1391="HIPERCARD",IF($B1391="PARCELADO ATÉ 3X",$D1391-(D1391*TAXAS!$D$7))/3,IF($A1391="DINERS",IF($B1391="PARCELADO ATÉ 3X",$D1391-(D1391*TAXAS!$D$8))/3,IF($A1391="AMERICA EXPRESS",IF($B1391="PARCELADO ATÉ 3X",$D1391-(D1391*TAXAS!$D$9))/3,IF($A1391=TAXAS!$A$10,IF($B1391="PARCELADO ATÉ 3X",$D1391-($D1391*TAXAS!$D$10))/3,IF($A1391=TAXAS!$A$11,IF($B1391="PARCELADO ATÉ 3X",$D1391-($D1391*TAXAS!$D$11))/3,IF($A1391=TAXAS!$A$12,IF($B1391="PARCELADO ATÉ 3X",$D1391-($D1391*TAXAS!$D$12))/3,IF($A1391=TAXAS!$A$13,IF($B1391="PARCELADO ATÉ 3X",$D1391-($D1391*TAXAS!$D$13))/3,IF($A1391=TAXAS!$A$14,IF($B1391="PARCELADO ATÉ 3X",$D1391-($D1391*TAXAS!$D$14))/3,IF($A1391=TAXAS!$A$15,IF($B1391="PARCELADO ATÉ 3X",$D1391-($D1391*TAXAS!$D$15))/3,IF($A1391=TAXAS!$A$16,IF($B1391="PARCELADO ATÉ 3X",$D1391-($D1391*TAXAS!$D$16))/3,IF($A1391=TAXAS!$A$17,IF($B1391="PARCELADO ATÉ 3X",$D1391-($D1391*TAXAS!$D$17))/3,IF($A1391=TAXAS!$A$18,IF($B1391="PARCELADO ATÉ 3X",$D1391-($D1391*TAXAS!$D$18))/3,IF($A1391=TAXAS!$A$19,IF($B1391="PARCELADO ATÉ 3X",$D1391-($D1391*TAXAS!$D$19))/3,IF($A1391=TAXAS!$A$20,IF($B1391="PARCELADO ATÉ 3X",$D1391-($D1391*TAXAS!$D$20))/3,IF($A1391=TAXAS!$A$21,IF($B1391="PARCELADO ATÉ 3X",$D1391-($D1391*TAXAS!$D$21))/3,IF($A1391=TAXAS!$A$22,IF($B1391="PARCELADO ATÉ 3X",$D1391-($D1391*TAXAS!$D$22))/3,IF($A1391=TAXAS!$A$23,IF($B1391="PARCELADO ATÉ 3X",$D1391-($D1391*TAXAS!$D$23))/3,IF($A1391=TAXAS!$A$24,IF($B1391="PARCELADO ATÉ 3X",$D1391-($D1391*TAXAS!$D$24))/3,IF($A1391=TAXAS!$A$25,IF($B1391="PARCELADO ATÉ 3X",$D1391-($D1391*TAXAS!$D$25))/3,IF($A1391=TAXAS!$A$26,IF($B1391="PARCELADO ATÉ 3X",$D1391-($D1391*TAXAS!$D$26))/3,IF($A1391=TAXAS!$A$27,IF($B1391="PARCELADO ATÉ 3X",$D1391-($D1391*TAXAS!$D$27))/3))))))))))))))))))))))))/1</f>
        <v>0</v>
      </c>
      <c r="H1391" s="9">
        <f>IF($A1391="VISA",IF($B1391="PARCELADO ATÉ 6X",$D1391-(D1391*TAXAS!$E$4))/6,IF($A1391="MASTER",IF($B1391="PARCELADO ATÉ 6X",$D1391-(D1391*TAXAS!$E$5))/6,IF($A1391="ELO",IF($B1391="PARCELADO ATÉ 6X",$D1391-(D1391*TAXAS!$E$6))/6,IF($A1391="HIPERCARD",IF($B1391="PARCELADO ATÉ 6X",$D1391-(D1391*TAXAS!$E$7))/6,IF($A1391="DINERS",IF($B1391="PARCELADO ATÉ 6X",$D1391-(D1391*TAXAS!$E$8))/6,IF($A1391="AMERICA EXPRESS",IF($B1391="PARCELADO ATÉ 6X",$D1391-(D1391*TAXAS!$E$9))/6,IF($A1391=TAXAS!$A$10,IF($B1391="PARCELADO ATÉ 6X",$D1391-($D1391*TAXAS!$E$10))/6,IF($A1391=TAXAS!$A$11,IF($B1391="PARCELADO ATÉ 6X",$D1391-($D1391*TAXAS!$E$11))/6,IF($A1391=TAXAS!$A$12,IF($B1391="PARCELADO ATÉ 6X",$D1391-($D1391*TAXAS!$E$12))/6,IF($A1391=TAXAS!$A$13,IF($B1391="PARCELADO ATÉ 6X",$D1391-($D1391*TAXAS!$E$13))/6,IF($A1391=TAXAS!$A$14,IF($B1391="PARCELADO ATÉ 6X",$D1391-($D1391*TAXAS!$E$14))/6,IF($A1391=TAXAS!$A$15,IF($B1391="PARCELADO ATÉ 6X",$D1391-($D1391*TAXAS!$E$15))/6,IF($A1391=TAXAS!$A$16,IF($B1391="PARCELADO ATÉ 6X",$D1391-($D1391*TAXAS!$E$16))/6,IF($A1391=TAXAS!$A$17,IF($B1391="PARCELADO ATÉ 6X",$D1391-($D1391*TAXAS!$E$17))/6,IF($A1391=TAXAS!$A$18,IF($B1391="PARCELADO ATÉ 6X",$D1391-($D1391*TAXAS!$E$18))/6,IF($A1391=TAXAS!$A$19,IF($B1391="PARCELADO ATÉ 6X",$D1391-($D1391*TAXAS!$E$19))/6,IF($A1391=TAXAS!$A$20,IF($B1391="PARCELADO ATÉ 6X",$D1391-($D1391*TAXAS!$E$20))/6,IF($A1391=TAXAS!$A$21,IF($B1391="PARCELADO ATÉ 6X",$D1391-($D1391*TAXAS!$E$21))/6,IF($A1391=TAXAS!$A$22,IF($B1391="PARCELADO ATÉ 6X",$D1391-($D1391*TAXAS!$E$22))/6,IF($A1391=TAXAS!$A$23,IF($B1391="PARCELADO ATÉ 6X",$D1391-($D1391*TAXAS!$E$23))/6,IF($A1391=TAXAS!$A$24,IF($B1391="PARCELADO ATÉ 6X",$D1391-($D1391*TAXAS!$E$24))/6,IF($A1391=TAXAS!$A$25,IF($B1391="PARCELADO ATÉ 6X",$D1391-($D1391*TAXAS!$E$25))/6,IF($A1391=TAXAS!$A$26,IF($B1391="PARCELADO ATÉ 6X",$D1391-($D1391*TAXAS!$E$26))/6,IF($A1391=TAXAS!$A$27,IF($B1391="PARCELADO ATÉ 6X",$D1391-($D1391*TAXAS!$E$27))/6))))))))))))))))))))))))/1</f>
        <v>0</v>
      </c>
      <c r="I1391" s="9">
        <f>IF($A1391="VISA",IF($B1391="PARCELADO ATÉ 12X",$D1391-(D1391*TAXAS!$F$4))/12,IF($A1391="MASTER",IF($B1391="PARCELADO ATÉ 12X",$D1391-(D1391*TAXAS!$F$5))/12,IF($A1391="ELO",IF($B1391="PARCELADO ATÉ 12X",$D1391-(D1391*TAXAS!$F$6))/12,IF($A1391="HIPERCARD",IF($B1391="PARCELADO ATÉ 12X",$D1391-(D1391*TAXAS!$F$7))/12,IF($A1391="DINERS",IF($B1391="PARCELADO ATÉ 12X",$D1391-(D1391*TAXAS!$F$8))/12,IF($A1391="AMERICA EXPRESS",IF($B1391="PARCELADO ATÉ 12X",$D1391-(D1391*TAXAS!$F$9))/12,IF($A1391=TAXAS!$A$10,IF($B1391="PARCELADO ATÉ 12X",$D1391-($D1391*TAXAS!$F$10))/12,IF($A1391=TAXAS!$A$11,IF($B1391="PARCELADO ATÉ 12X",$D1391-($D1391*TAXAS!$F$11))/12,IF($A1391=TAXAS!$A$12,IF($B1391="PARCELADO ATÉ 12X",$D1391-($D1391*TAXAS!$F$12))/12,IF($A1391=TAXAS!$A$13,IF($B1391="PARCELADO ATÉ 12X",$D1391-($D1391*TAXAS!$F$13))/12,IF($A1391=TAXAS!$A$14,IF($B1391="PARCELADO ATÉ 12X",$D1391-($D1391*TAXAS!$F$14))/12,IF($A1391=TAXAS!$A$15,IF($B1391="PARCELADO ATÉ 12X",$D1391-($D1391*TAXAS!$F$15))/12,IF($A1391=TAXAS!$A$16,IF($B1391="PARCELADO ATÉ 12X",$D1391-($D1391*TAXAS!$F$16))/12,IF($A1391=TAXAS!$A$17,IF($B1391="PARCELADO ATÉ 12X",$D1391-($D1391*TAXAS!$F$17))/12,IF($A1391=TAXAS!$A$18,IF($B1391="PARCELADO ATÉ 12X",$D1391-($D1391*TAXAS!$F$18))/12,IF($A1391=TAXAS!$A$19,IF($B1391="PARCELADO ATÉ 12X",$D1391-($D1391*TAXAS!$F$19))/12,IF($A1391=TAXAS!$A$20,IF($B1391="PARCELADO ATÉ 12X",$D1391-($D1391*TAXAS!$F$20))/12,IF($A1391=TAXAS!$A$21,IF($B1391="PARCELADO ATÉ 12X",$D1391-($D1391*TAXAS!$F$21))/12,IF($A1391=TAXAS!$A$22,IF($B1391="PARCELADO ATÉ 12X",$D1391-($D1391*TAXAS!$F$22))/12,IF($A1391=TAXAS!$A$23,IF($B1391="PARCELADO ATÉ 12X",$D1391-($D1391*TAXAS!$F$23))/12,IF($A1391=TAXAS!$A$24,IF($B1391="PARCELADO ATÉ 12X",$D1391-($D1391*TAXAS!$F$24))/12,IF($A1391=TAXAS!$A$25,IF($B1391="PARCELADO ATÉ 12X",$D1391-($D1391*TAXAS!$F$25))/12,IF($A1391=TAXAS!$A$26,IF($B1391="PARCELADO ATÉ 12X",$D1391-($D1391*TAXAS!$F$26))/12,IF($A1391=TAXAS!$A$27,IF($B1391="PARCELADO ATÉ 12X",$D1391-($D1391*TAXAS!$F$27))/12))))))))))))))))))))))))/1</f>
        <v>0</v>
      </c>
      <c r="J1391" s="8">
        <f t="shared" si="0"/>
        <v>0</v>
      </c>
      <c r="K1391" s="10" t="b">
        <f>IF($B1391="PARCELADO ATÉ 3X",($D1391-($D1391*TAXAS!$D$4))-$J1391)</f>
        <v>0</v>
      </c>
      <c r="L1391" s="10" t="b">
        <f>IF($B1391="PARCELADO ATÉ 6X",($D1391-($D1391*TAXAS!$E$4))-$J1391)</f>
        <v>0</v>
      </c>
      <c r="M1391" s="10" t="b">
        <f>IF($B1391="PARCELADO ATÉ 12X",($D1391-($D1391*TAXAS!$F$4))-$J1391)</f>
        <v>0</v>
      </c>
      <c r="N1391" s="8">
        <f t="shared" si="1"/>
        <v>0</v>
      </c>
      <c r="O1391" s="10">
        <f t="shared" si="2"/>
        <v>0</v>
      </c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</row>
    <row r="1392" spans="1:31" ht="15.75" customHeight="1" x14ac:dyDescent="0.2">
      <c r="A1392" s="3"/>
      <c r="B1392" s="5"/>
      <c r="C1392" s="6"/>
      <c r="D1392" s="42"/>
      <c r="E1392" s="8">
        <f>IF($A1392="VISA",IF($B1392="DÉBITO",$D1392-($D1392*TAXAS!$B$4)),IF($A1392="MASTER",IF($B1392="DÉBITO",$D1392-($D1392*TAXAS!$B$5)),IF($A1392="ELO", IF($B1392="DÉBITO",$D1392-($D1392*TAXAS!$B$6)),IF($A1392="HIPERCARD",IF($B1392="DÉBITO",$D1392-($D1392*TAXAS!$B$7)),IF($A1392="DINERS",IF($B1392="DÉBITO",$D1392-($D1392*TAXAS!$B$8)),IF($A1392="AMERICA EXPRESS",IF($B1392="DÉBITO",$D1392-($D1392*TAXAS!$B$9)),IF($A1392=TAXAS!$A$10,IF($B1392="DÉBITO",$D1392-($D1392*TAXAS!$B$10)), IF($A1392=TAXAS!$A$11,IF($B1392="DÉBITO",$D1392-($D1392*TAXAS!$B$11)), IF($A1392=TAXAS!$A$12,IF($B1392="DÉBITO",$D1392-($D1392*TAXAS!$B$12)), IF($A1392=TAXAS!$A$13,IF($B1392="DÉBITO",$D1392-($D1392*TAXAS!$B$13)), IF($A1392=TAXAS!$A$14,IF($B1392="DÉBITO",$D1392-($D1392*TAXAS!$B$14)), IF($A1392=TAXAS!$A$15,IF($B1392="DÉBITO",$D1392-($D1392*TAXAS!$B$15)), IF($A1392=TAXAS!$A$16,IF($B1392="DÉBITO",$D1392-($D1392*TAXAS!$B$16)), IF($A1392=TAXAS!$A$17,IF($B1392="DÉBITO",$D1392-($D1392*TAXAS!$B$17)), IF($A1392=TAXAS!$A$18,IF($B1392="DÉBITO",$D1392-($D1392*TAXAS!$B$18)), IF($A1392=TAXAS!$A$19,IF($B1392="DÉBITO",$D1392-($D1392*TAXAS!$B$19)), IF($A1392=TAXAS!$A$20,IF($B1392="DÉBITO",$D1392-($D1392*TAXAS!$B$20)), IF($A1392=TAXAS!$A$21,IF($B1392="DÉBITO",$D1392-($D1392*TAXAS!$B$21)), IF($A1392=TAXAS!$A$22,IF($B1392="DÉBITO",$D1392-($D1392*TAXAS!$B$22)), IF($A1392=TAXAS!$A$23,IF($B1392="DÉBITO",$D1392-($D1392*TAXAS!$B$23)), IF($A1392=TAXAS!$A$24,IF($B1392="DÉBITO",$D1392-($D1392*TAXAS!$B$24)), IF($A1392=TAXAS!$A$25,IF($B1392="DÉBITO",$D1392-($D1392*TAXAS!$B$25)), IF($A1392=TAXAS!$A$26,IF($B1392="DÉBITO",$D1392-($D1392*TAXAS!$B$26)), IF($A1392=TAXAS!$A$27,IF($B1392="DÉBITO",$D1392-($D1392*TAXAS!$B$27))))))))))))))))))))))))))/1</f>
        <v>0</v>
      </c>
      <c r="F1392" s="8">
        <f>IF($A1392="VISA",IF($B1392="CRÉDITO",$D1392-($D1392*TAXAS!$C$4)),IF($A1392="MASTER",IF($B1392="CRÉDITO",$D1392-($D1392*TAXAS!$C$5)),IF($A1392="ELO", IF($B1392="CRÉDITO",$D1392-($D1392*TAXAS!$C$6)),IF($A1392="HIPERCARD",IF($B1392="CRÉDITO",$D1392-($D1392*TAXAS!$C$7)),IF($A1392="DINERS",IF($B1392="CRÉDITO",$D1392-($D1392*TAXAS!$C$8)),IF($A1392="AMERICA EXPRESS",IF($B1392="CRÉDITO",$D1392-($D1392*TAXAS!$C$9)),IF($A1392=TAXAS!$A$10,IF($B1392="CRÉDITO",$D1392-($D1392*TAXAS!$C$10)), IF($A1392=TAXAS!$A$11,IF($B1392="CRÉDITO",$D1392-($D1392*TAXAS!$C$11)), IF($A1392=TAXAS!$A$12,IF($B1392="CRÉDITO",$D1392-($D1392*TAXAS!$C$12)), IF($A1392=TAXAS!$A$13,IF($B1392="CRÉDITO",$D1392-($D1392*TAXAS!$C$13)), IF($A1392=TAXAS!$A$14,IF($B1392="CRÉDITO",$D1392-($D1392*TAXAS!$C$14)), IF($A1392=TAXAS!$A$15,IF($B1392="CRÉDITO",$D1392-($D1392*TAXAS!$C$15)), IF($A1392=TAXAS!$A$16,IF($B1392="CRÉDITO",$D1392-($D1392*TAXAS!$C$16)), IF($A1392=TAXAS!$A$17,IF($B1392="CRÉDITO",$D1392-($D1392*TAXAS!$C$17)), IF($A1392=TAXAS!$A$18,IF($B1392="CRÉDITO",$D1392-($D1392*TAXAS!$C$18)), IF($A1392=TAXAS!$A$19,IF($B1392="CRÉDITO",$D1392-($D1392*TAXAS!$C$19)), IF($A1392=TAXAS!$A$20,IF($B1392="CRÉDITO",$D1392-($D1392*TAXAS!$C$20)), IF($A1392=TAXAS!$A$21,IF($B1392="CRÉDITO",$D1392-($D1392*TAXAS!$C$21)), IF($A1392=TAXAS!$A$22,IF($B1392="CRÉDITO",$D1392-($D1392*TAXAS!$C$22)), IF($A1392=TAXAS!$A$23,IF($B1392="CRÉDITO",$D1392-($D1392*TAXAS!$C$23)), IF($A1392=TAXAS!$A$24,IF($B1392="CRÉDITO",$D1392-($D1392*TAXAS!$C$24)), IF($A1392=TAXAS!$A$25,IF($B1392="CRÉDITO",$D1392-($D1392*TAXAS!$C$25)), IF($A1392=TAXAS!$A$26,IF($B1392="CRÉDITO",$D1392-($D1392*TAXAS!$C$26)), IF($A1392=TAXAS!$A$27,IF($B1392="CRÉDITO",$D1392-($D1392*TAXAS!$C$27))))))))))))))))))))))))))/1</f>
        <v>0</v>
      </c>
      <c r="G1392" s="9">
        <f>IF($A1392="VISA",IF($B1392="PARCELADO ATÉ 3X",$D1392-(D1392*TAXAS!$D$4))/3,IF($A1392="MASTER",IF($B1392="PARCELADO ATÉ 3X",$D1392-(D1392*TAXAS!$D$5))/3,IF($A1392="ELO",IF($B1392="PARCELADO ATÉ 3X",$D1392-(D1392*TAXAS!$D$6))/3,IF($A1392="HIPERCARD",IF($B1392="PARCELADO ATÉ 3X",$D1392-(D1392*TAXAS!$D$7))/3,IF($A1392="DINERS",IF($B1392="PARCELADO ATÉ 3X",$D1392-(D1392*TAXAS!$D$8))/3,IF($A1392="AMERICA EXPRESS",IF($B1392="PARCELADO ATÉ 3X",$D1392-(D1392*TAXAS!$D$9))/3,IF($A1392=TAXAS!$A$10,IF($B1392="PARCELADO ATÉ 3X",$D1392-($D1392*TAXAS!$D$10))/3,IF($A1392=TAXAS!$A$11,IF($B1392="PARCELADO ATÉ 3X",$D1392-($D1392*TAXAS!$D$11))/3,IF($A1392=TAXAS!$A$12,IF($B1392="PARCELADO ATÉ 3X",$D1392-($D1392*TAXAS!$D$12))/3,IF($A1392=TAXAS!$A$13,IF($B1392="PARCELADO ATÉ 3X",$D1392-($D1392*TAXAS!$D$13))/3,IF($A1392=TAXAS!$A$14,IF($B1392="PARCELADO ATÉ 3X",$D1392-($D1392*TAXAS!$D$14))/3,IF($A1392=TAXAS!$A$15,IF($B1392="PARCELADO ATÉ 3X",$D1392-($D1392*TAXAS!$D$15))/3,IF($A1392=TAXAS!$A$16,IF($B1392="PARCELADO ATÉ 3X",$D1392-($D1392*TAXAS!$D$16))/3,IF($A1392=TAXAS!$A$17,IF($B1392="PARCELADO ATÉ 3X",$D1392-($D1392*TAXAS!$D$17))/3,IF($A1392=TAXAS!$A$18,IF($B1392="PARCELADO ATÉ 3X",$D1392-($D1392*TAXAS!$D$18))/3,IF($A1392=TAXAS!$A$19,IF($B1392="PARCELADO ATÉ 3X",$D1392-($D1392*TAXAS!$D$19))/3,IF($A1392=TAXAS!$A$20,IF($B1392="PARCELADO ATÉ 3X",$D1392-($D1392*TAXAS!$D$20))/3,IF($A1392=TAXAS!$A$21,IF($B1392="PARCELADO ATÉ 3X",$D1392-($D1392*TAXAS!$D$21))/3,IF($A1392=TAXAS!$A$22,IF($B1392="PARCELADO ATÉ 3X",$D1392-($D1392*TAXAS!$D$22))/3,IF($A1392=TAXAS!$A$23,IF($B1392="PARCELADO ATÉ 3X",$D1392-($D1392*TAXAS!$D$23))/3,IF($A1392=TAXAS!$A$24,IF($B1392="PARCELADO ATÉ 3X",$D1392-($D1392*TAXAS!$D$24))/3,IF($A1392=TAXAS!$A$25,IF($B1392="PARCELADO ATÉ 3X",$D1392-($D1392*TAXAS!$D$25))/3,IF($A1392=TAXAS!$A$26,IF($B1392="PARCELADO ATÉ 3X",$D1392-($D1392*TAXAS!$D$26))/3,IF($A1392=TAXAS!$A$27,IF($B1392="PARCELADO ATÉ 3X",$D1392-($D1392*TAXAS!$D$27))/3))))))))))))))))))))))))/1</f>
        <v>0</v>
      </c>
      <c r="H1392" s="9">
        <f>IF($A1392="VISA",IF($B1392="PARCELADO ATÉ 6X",$D1392-(D1392*TAXAS!$E$4))/6,IF($A1392="MASTER",IF($B1392="PARCELADO ATÉ 6X",$D1392-(D1392*TAXAS!$E$5))/6,IF($A1392="ELO",IF($B1392="PARCELADO ATÉ 6X",$D1392-(D1392*TAXAS!$E$6))/6,IF($A1392="HIPERCARD",IF($B1392="PARCELADO ATÉ 6X",$D1392-(D1392*TAXAS!$E$7))/6,IF($A1392="DINERS",IF($B1392="PARCELADO ATÉ 6X",$D1392-(D1392*TAXAS!$E$8))/6,IF($A1392="AMERICA EXPRESS",IF($B1392="PARCELADO ATÉ 6X",$D1392-(D1392*TAXAS!$E$9))/6,IF($A1392=TAXAS!$A$10,IF($B1392="PARCELADO ATÉ 6X",$D1392-($D1392*TAXAS!$E$10))/6,IF($A1392=TAXAS!$A$11,IF($B1392="PARCELADO ATÉ 6X",$D1392-($D1392*TAXAS!$E$11))/6,IF($A1392=TAXAS!$A$12,IF($B1392="PARCELADO ATÉ 6X",$D1392-($D1392*TAXAS!$E$12))/6,IF($A1392=TAXAS!$A$13,IF($B1392="PARCELADO ATÉ 6X",$D1392-($D1392*TAXAS!$E$13))/6,IF($A1392=TAXAS!$A$14,IF($B1392="PARCELADO ATÉ 6X",$D1392-($D1392*TAXAS!$E$14))/6,IF($A1392=TAXAS!$A$15,IF($B1392="PARCELADO ATÉ 6X",$D1392-($D1392*TAXAS!$E$15))/6,IF($A1392=TAXAS!$A$16,IF($B1392="PARCELADO ATÉ 6X",$D1392-($D1392*TAXAS!$E$16))/6,IF($A1392=TAXAS!$A$17,IF($B1392="PARCELADO ATÉ 6X",$D1392-($D1392*TAXAS!$E$17))/6,IF($A1392=TAXAS!$A$18,IF($B1392="PARCELADO ATÉ 6X",$D1392-($D1392*TAXAS!$E$18))/6,IF($A1392=TAXAS!$A$19,IF($B1392="PARCELADO ATÉ 6X",$D1392-($D1392*TAXAS!$E$19))/6,IF($A1392=TAXAS!$A$20,IF($B1392="PARCELADO ATÉ 6X",$D1392-($D1392*TAXAS!$E$20))/6,IF($A1392=TAXAS!$A$21,IF($B1392="PARCELADO ATÉ 6X",$D1392-($D1392*TAXAS!$E$21))/6,IF($A1392=TAXAS!$A$22,IF($B1392="PARCELADO ATÉ 6X",$D1392-($D1392*TAXAS!$E$22))/6,IF($A1392=TAXAS!$A$23,IF($B1392="PARCELADO ATÉ 6X",$D1392-($D1392*TAXAS!$E$23))/6,IF($A1392=TAXAS!$A$24,IF($B1392="PARCELADO ATÉ 6X",$D1392-($D1392*TAXAS!$E$24))/6,IF($A1392=TAXAS!$A$25,IF($B1392="PARCELADO ATÉ 6X",$D1392-($D1392*TAXAS!$E$25))/6,IF($A1392=TAXAS!$A$26,IF($B1392="PARCELADO ATÉ 6X",$D1392-($D1392*TAXAS!$E$26))/6,IF($A1392=TAXAS!$A$27,IF($B1392="PARCELADO ATÉ 6X",$D1392-($D1392*TAXAS!$E$27))/6))))))))))))))))))))))))/1</f>
        <v>0</v>
      </c>
      <c r="I1392" s="9">
        <f>IF($A1392="VISA",IF($B1392="PARCELADO ATÉ 12X",$D1392-(D1392*TAXAS!$F$4))/12,IF($A1392="MASTER",IF($B1392="PARCELADO ATÉ 12X",$D1392-(D1392*TAXAS!$F$5))/12,IF($A1392="ELO",IF($B1392="PARCELADO ATÉ 12X",$D1392-(D1392*TAXAS!$F$6))/12,IF($A1392="HIPERCARD",IF($B1392="PARCELADO ATÉ 12X",$D1392-(D1392*TAXAS!$F$7))/12,IF($A1392="DINERS",IF($B1392="PARCELADO ATÉ 12X",$D1392-(D1392*TAXAS!$F$8))/12,IF($A1392="AMERICA EXPRESS",IF($B1392="PARCELADO ATÉ 12X",$D1392-(D1392*TAXAS!$F$9))/12,IF($A1392=TAXAS!$A$10,IF($B1392="PARCELADO ATÉ 12X",$D1392-($D1392*TAXAS!$F$10))/12,IF($A1392=TAXAS!$A$11,IF($B1392="PARCELADO ATÉ 12X",$D1392-($D1392*TAXAS!$F$11))/12,IF($A1392=TAXAS!$A$12,IF($B1392="PARCELADO ATÉ 12X",$D1392-($D1392*TAXAS!$F$12))/12,IF($A1392=TAXAS!$A$13,IF($B1392="PARCELADO ATÉ 12X",$D1392-($D1392*TAXAS!$F$13))/12,IF($A1392=TAXAS!$A$14,IF($B1392="PARCELADO ATÉ 12X",$D1392-($D1392*TAXAS!$F$14))/12,IF($A1392=TAXAS!$A$15,IF($B1392="PARCELADO ATÉ 12X",$D1392-($D1392*TAXAS!$F$15))/12,IF($A1392=TAXAS!$A$16,IF($B1392="PARCELADO ATÉ 12X",$D1392-($D1392*TAXAS!$F$16))/12,IF($A1392=TAXAS!$A$17,IF($B1392="PARCELADO ATÉ 12X",$D1392-($D1392*TAXAS!$F$17))/12,IF($A1392=TAXAS!$A$18,IF($B1392="PARCELADO ATÉ 12X",$D1392-($D1392*TAXAS!$F$18))/12,IF($A1392=TAXAS!$A$19,IF($B1392="PARCELADO ATÉ 12X",$D1392-($D1392*TAXAS!$F$19))/12,IF($A1392=TAXAS!$A$20,IF($B1392="PARCELADO ATÉ 12X",$D1392-($D1392*TAXAS!$F$20))/12,IF($A1392=TAXAS!$A$21,IF($B1392="PARCELADO ATÉ 12X",$D1392-($D1392*TAXAS!$F$21))/12,IF($A1392=TAXAS!$A$22,IF($B1392="PARCELADO ATÉ 12X",$D1392-($D1392*TAXAS!$F$22))/12,IF($A1392=TAXAS!$A$23,IF($B1392="PARCELADO ATÉ 12X",$D1392-($D1392*TAXAS!$F$23))/12,IF($A1392=TAXAS!$A$24,IF($B1392="PARCELADO ATÉ 12X",$D1392-($D1392*TAXAS!$F$24))/12,IF($A1392=TAXAS!$A$25,IF($B1392="PARCELADO ATÉ 12X",$D1392-($D1392*TAXAS!$F$25))/12,IF($A1392=TAXAS!$A$26,IF($B1392="PARCELADO ATÉ 12X",$D1392-($D1392*TAXAS!$F$26))/12,IF($A1392=TAXAS!$A$27,IF($B1392="PARCELADO ATÉ 12X",$D1392-($D1392*TAXAS!$F$27))/12))))))))))))))))))))))))/1</f>
        <v>0</v>
      </c>
      <c r="J1392" s="8">
        <f t="shared" si="0"/>
        <v>0</v>
      </c>
      <c r="K1392" s="10" t="b">
        <f>IF($B1392="PARCELADO ATÉ 3X",($D1392-($D1392*TAXAS!$D$4))-$J1392)</f>
        <v>0</v>
      </c>
      <c r="L1392" s="10" t="b">
        <f>IF($B1392="PARCELADO ATÉ 6X",($D1392-($D1392*TAXAS!$E$4))-$J1392)</f>
        <v>0</v>
      </c>
      <c r="M1392" s="10" t="b">
        <f>IF($B1392="PARCELADO ATÉ 12X",($D1392-($D1392*TAXAS!$F$4))-$J1392)</f>
        <v>0</v>
      </c>
      <c r="N1392" s="8">
        <f t="shared" si="1"/>
        <v>0</v>
      </c>
      <c r="O1392" s="10">
        <f t="shared" si="2"/>
        <v>0</v>
      </c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</row>
    <row r="1393" spans="1:31" ht="15.75" customHeight="1" x14ac:dyDescent="0.2">
      <c r="A1393" s="3"/>
      <c r="B1393" s="5"/>
      <c r="C1393" s="6"/>
      <c r="D1393" s="42"/>
      <c r="E1393" s="8">
        <f>IF($A1393="VISA",IF($B1393="DÉBITO",$D1393-($D1393*TAXAS!$B$4)),IF($A1393="MASTER",IF($B1393="DÉBITO",$D1393-($D1393*TAXAS!$B$5)),IF($A1393="ELO", IF($B1393="DÉBITO",$D1393-($D1393*TAXAS!$B$6)),IF($A1393="HIPERCARD",IF($B1393="DÉBITO",$D1393-($D1393*TAXAS!$B$7)),IF($A1393="DINERS",IF($B1393="DÉBITO",$D1393-($D1393*TAXAS!$B$8)),IF($A1393="AMERICA EXPRESS",IF($B1393="DÉBITO",$D1393-($D1393*TAXAS!$B$9)),IF($A1393=TAXAS!$A$10,IF($B1393="DÉBITO",$D1393-($D1393*TAXAS!$B$10)), IF($A1393=TAXAS!$A$11,IF($B1393="DÉBITO",$D1393-($D1393*TAXAS!$B$11)), IF($A1393=TAXAS!$A$12,IF($B1393="DÉBITO",$D1393-($D1393*TAXAS!$B$12)), IF($A1393=TAXAS!$A$13,IF($B1393="DÉBITO",$D1393-($D1393*TAXAS!$B$13)), IF($A1393=TAXAS!$A$14,IF($B1393="DÉBITO",$D1393-($D1393*TAXAS!$B$14)), IF($A1393=TAXAS!$A$15,IF($B1393="DÉBITO",$D1393-($D1393*TAXAS!$B$15)), IF($A1393=TAXAS!$A$16,IF($B1393="DÉBITO",$D1393-($D1393*TAXAS!$B$16)), IF($A1393=TAXAS!$A$17,IF($B1393="DÉBITO",$D1393-($D1393*TAXAS!$B$17)), IF($A1393=TAXAS!$A$18,IF($B1393="DÉBITO",$D1393-($D1393*TAXAS!$B$18)), IF($A1393=TAXAS!$A$19,IF($B1393="DÉBITO",$D1393-($D1393*TAXAS!$B$19)), IF($A1393=TAXAS!$A$20,IF($B1393="DÉBITO",$D1393-($D1393*TAXAS!$B$20)), IF($A1393=TAXAS!$A$21,IF($B1393="DÉBITO",$D1393-($D1393*TAXAS!$B$21)), IF($A1393=TAXAS!$A$22,IF($B1393="DÉBITO",$D1393-($D1393*TAXAS!$B$22)), IF($A1393=TAXAS!$A$23,IF($B1393="DÉBITO",$D1393-($D1393*TAXAS!$B$23)), IF($A1393=TAXAS!$A$24,IF($B1393="DÉBITO",$D1393-($D1393*TAXAS!$B$24)), IF($A1393=TAXAS!$A$25,IF($B1393="DÉBITO",$D1393-($D1393*TAXAS!$B$25)), IF($A1393=TAXAS!$A$26,IF($B1393="DÉBITO",$D1393-($D1393*TAXAS!$B$26)), IF($A1393=TAXAS!$A$27,IF($B1393="DÉBITO",$D1393-($D1393*TAXAS!$B$27))))))))))))))))))))))))))/1</f>
        <v>0</v>
      </c>
      <c r="F1393" s="8">
        <f>IF($A1393="VISA",IF($B1393="CRÉDITO",$D1393-($D1393*TAXAS!$C$4)),IF($A1393="MASTER",IF($B1393="CRÉDITO",$D1393-($D1393*TAXAS!$C$5)),IF($A1393="ELO", IF($B1393="CRÉDITO",$D1393-($D1393*TAXAS!$C$6)),IF($A1393="HIPERCARD",IF($B1393="CRÉDITO",$D1393-($D1393*TAXAS!$C$7)),IF($A1393="DINERS",IF($B1393="CRÉDITO",$D1393-($D1393*TAXAS!$C$8)),IF($A1393="AMERICA EXPRESS",IF($B1393="CRÉDITO",$D1393-($D1393*TAXAS!$C$9)),IF($A1393=TAXAS!$A$10,IF($B1393="CRÉDITO",$D1393-($D1393*TAXAS!$C$10)), IF($A1393=TAXAS!$A$11,IF($B1393="CRÉDITO",$D1393-($D1393*TAXAS!$C$11)), IF($A1393=TAXAS!$A$12,IF($B1393="CRÉDITO",$D1393-($D1393*TAXAS!$C$12)), IF($A1393=TAXAS!$A$13,IF($B1393="CRÉDITO",$D1393-($D1393*TAXAS!$C$13)), IF($A1393=TAXAS!$A$14,IF($B1393="CRÉDITO",$D1393-($D1393*TAXAS!$C$14)), IF($A1393=TAXAS!$A$15,IF($B1393="CRÉDITO",$D1393-($D1393*TAXAS!$C$15)), IF($A1393=TAXAS!$A$16,IF($B1393="CRÉDITO",$D1393-($D1393*TAXAS!$C$16)), IF($A1393=TAXAS!$A$17,IF($B1393="CRÉDITO",$D1393-($D1393*TAXAS!$C$17)), IF($A1393=TAXAS!$A$18,IF($B1393="CRÉDITO",$D1393-($D1393*TAXAS!$C$18)), IF($A1393=TAXAS!$A$19,IF($B1393="CRÉDITO",$D1393-($D1393*TAXAS!$C$19)), IF($A1393=TAXAS!$A$20,IF($B1393="CRÉDITO",$D1393-($D1393*TAXAS!$C$20)), IF($A1393=TAXAS!$A$21,IF($B1393="CRÉDITO",$D1393-($D1393*TAXAS!$C$21)), IF($A1393=TAXAS!$A$22,IF($B1393="CRÉDITO",$D1393-($D1393*TAXAS!$C$22)), IF($A1393=TAXAS!$A$23,IF($B1393="CRÉDITO",$D1393-($D1393*TAXAS!$C$23)), IF($A1393=TAXAS!$A$24,IF($B1393="CRÉDITO",$D1393-($D1393*TAXAS!$C$24)), IF($A1393=TAXAS!$A$25,IF($B1393="CRÉDITO",$D1393-($D1393*TAXAS!$C$25)), IF($A1393=TAXAS!$A$26,IF($B1393="CRÉDITO",$D1393-($D1393*TAXAS!$C$26)), IF($A1393=TAXAS!$A$27,IF($B1393="CRÉDITO",$D1393-($D1393*TAXAS!$C$27))))))))))))))))))))))))))/1</f>
        <v>0</v>
      </c>
      <c r="G1393" s="9">
        <f>IF($A1393="VISA",IF($B1393="PARCELADO ATÉ 3X",$D1393-(D1393*TAXAS!$D$4))/3,IF($A1393="MASTER",IF($B1393="PARCELADO ATÉ 3X",$D1393-(D1393*TAXAS!$D$5))/3,IF($A1393="ELO",IF($B1393="PARCELADO ATÉ 3X",$D1393-(D1393*TAXAS!$D$6))/3,IF($A1393="HIPERCARD",IF($B1393="PARCELADO ATÉ 3X",$D1393-(D1393*TAXAS!$D$7))/3,IF($A1393="DINERS",IF($B1393="PARCELADO ATÉ 3X",$D1393-(D1393*TAXAS!$D$8))/3,IF($A1393="AMERICA EXPRESS",IF($B1393="PARCELADO ATÉ 3X",$D1393-(D1393*TAXAS!$D$9))/3,IF($A1393=TAXAS!$A$10,IF($B1393="PARCELADO ATÉ 3X",$D1393-($D1393*TAXAS!$D$10))/3,IF($A1393=TAXAS!$A$11,IF($B1393="PARCELADO ATÉ 3X",$D1393-($D1393*TAXAS!$D$11))/3,IF($A1393=TAXAS!$A$12,IF($B1393="PARCELADO ATÉ 3X",$D1393-($D1393*TAXAS!$D$12))/3,IF($A1393=TAXAS!$A$13,IF($B1393="PARCELADO ATÉ 3X",$D1393-($D1393*TAXAS!$D$13))/3,IF($A1393=TAXAS!$A$14,IF($B1393="PARCELADO ATÉ 3X",$D1393-($D1393*TAXAS!$D$14))/3,IF($A1393=TAXAS!$A$15,IF($B1393="PARCELADO ATÉ 3X",$D1393-($D1393*TAXAS!$D$15))/3,IF($A1393=TAXAS!$A$16,IF($B1393="PARCELADO ATÉ 3X",$D1393-($D1393*TAXAS!$D$16))/3,IF($A1393=TAXAS!$A$17,IF($B1393="PARCELADO ATÉ 3X",$D1393-($D1393*TAXAS!$D$17))/3,IF($A1393=TAXAS!$A$18,IF($B1393="PARCELADO ATÉ 3X",$D1393-($D1393*TAXAS!$D$18))/3,IF($A1393=TAXAS!$A$19,IF($B1393="PARCELADO ATÉ 3X",$D1393-($D1393*TAXAS!$D$19))/3,IF($A1393=TAXAS!$A$20,IF($B1393="PARCELADO ATÉ 3X",$D1393-($D1393*TAXAS!$D$20))/3,IF($A1393=TAXAS!$A$21,IF($B1393="PARCELADO ATÉ 3X",$D1393-($D1393*TAXAS!$D$21))/3,IF($A1393=TAXAS!$A$22,IF($B1393="PARCELADO ATÉ 3X",$D1393-($D1393*TAXAS!$D$22))/3,IF($A1393=TAXAS!$A$23,IF($B1393="PARCELADO ATÉ 3X",$D1393-($D1393*TAXAS!$D$23))/3,IF($A1393=TAXAS!$A$24,IF($B1393="PARCELADO ATÉ 3X",$D1393-($D1393*TAXAS!$D$24))/3,IF($A1393=TAXAS!$A$25,IF($B1393="PARCELADO ATÉ 3X",$D1393-($D1393*TAXAS!$D$25))/3,IF($A1393=TAXAS!$A$26,IF($B1393="PARCELADO ATÉ 3X",$D1393-($D1393*TAXAS!$D$26))/3,IF($A1393=TAXAS!$A$27,IF($B1393="PARCELADO ATÉ 3X",$D1393-($D1393*TAXAS!$D$27))/3))))))))))))))))))))))))/1</f>
        <v>0</v>
      </c>
      <c r="H1393" s="9">
        <f>IF($A1393="VISA",IF($B1393="PARCELADO ATÉ 6X",$D1393-(D1393*TAXAS!$E$4))/6,IF($A1393="MASTER",IF($B1393="PARCELADO ATÉ 6X",$D1393-(D1393*TAXAS!$E$5))/6,IF($A1393="ELO",IF($B1393="PARCELADO ATÉ 6X",$D1393-(D1393*TAXAS!$E$6))/6,IF($A1393="HIPERCARD",IF($B1393="PARCELADO ATÉ 6X",$D1393-(D1393*TAXAS!$E$7))/6,IF($A1393="DINERS",IF($B1393="PARCELADO ATÉ 6X",$D1393-(D1393*TAXAS!$E$8))/6,IF($A1393="AMERICA EXPRESS",IF($B1393="PARCELADO ATÉ 6X",$D1393-(D1393*TAXAS!$E$9))/6,IF($A1393=TAXAS!$A$10,IF($B1393="PARCELADO ATÉ 6X",$D1393-($D1393*TAXAS!$E$10))/6,IF($A1393=TAXAS!$A$11,IF($B1393="PARCELADO ATÉ 6X",$D1393-($D1393*TAXAS!$E$11))/6,IF($A1393=TAXAS!$A$12,IF($B1393="PARCELADO ATÉ 6X",$D1393-($D1393*TAXAS!$E$12))/6,IF($A1393=TAXAS!$A$13,IF($B1393="PARCELADO ATÉ 6X",$D1393-($D1393*TAXAS!$E$13))/6,IF($A1393=TAXAS!$A$14,IF($B1393="PARCELADO ATÉ 6X",$D1393-($D1393*TAXAS!$E$14))/6,IF($A1393=TAXAS!$A$15,IF($B1393="PARCELADO ATÉ 6X",$D1393-($D1393*TAXAS!$E$15))/6,IF($A1393=TAXAS!$A$16,IF($B1393="PARCELADO ATÉ 6X",$D1393-($D1393*TAXAS!$E$16))/6,IF($A1393=TAXAS!$A$17,IF($B1393="PARCELADO ATÉ 6X",$D1393-($D1393*TAXAS!$E$17))/6,IF($A1393=TAXAS!$A$18,IF($B1393="PARCELADO ATÉ 6X",$D1393-($D1393*TAXAS!$E$18))/6,IF($A1393=TAXAS!$A$19,IF($B1393="PARCELADO ATÉ 6X",$D1393-($D1393*TAXAS!$E$19))/6,IF($A1393=TAXAS!$A$20,IF($B1393="PARCELADO ATÉ 6X",$D1393-($D1393*TAXAS!$E$20))/6,IF($A1393=TAXAS!$A$21,IF($B1393="PARCELADO ATÉ 6X",$D1393-($D1393*TAXAS!$E$21))/6,IF($A1393=TAXAS!$A$22,IF($B1393="PARCELADO ATÉ 6X",$D1393-($D1393*TAXAS!$E$22))/6,IF($A1393=TAXAS!$A$23,IF($B1393="PARCELADO ATÉ 6X",$D1393-($D1393*TAXAS!$E$23))/6,IF($A1393=TAXAS!$A$24,IF($B1393="PARCELADO ATÉ 6X",$D1393-($D1393*TAXAS!$E$24))/6,IF($A1393=TAXAS!$A$25,IF($B1393="PARCELADO ATÉ 6X",$D1393-($D1393*TAXAS!$E$25))/6,IF($A1393=TAXAS!$A$26,IF($B1393="PARCELADO ATÉ 6X",$D1393-($D1393*TAXAS!$E$26))/6,IF($A1393=TAXAS!$A$27,IF($B1393="PARCELADO ATÉ 6X",$D1393-($D1393*TAXAS!$E$27))/6))))))))))))))))))))))))/1</f>
        <v>0</v>
      </c>
      <c r="I1393" s="9">
        <f>IF($A1393="VISA",IF($B1393="PARCELADO ATÉ 12X",$D1393-(D1393*TAXAS!$F$4))/12,IF($A1393="MASTER",IF($B1393="PARCELADO ATÉ 12X",$D1393-(D1393*TAXAS!$F$5))/12,IF($A1393="ELO",IF($B1393="PARCELADO ATÉ 12X",$D1393-(D1393*TAXAS!$F$6))/12,IF($A1393="HIPERCARD",IF($B1393="PARCELADO ATÉ 12X",$D1393-(D1393*TAXAS!$F$7))/12,IF($A1393="DINERS",IF($B1393="PARCELADO ATÉ 12X",$D1393-(D1393*TAXAS!$F$8))/12,IF($A1393="AMERICA EXPRESS",IF($B1393="PARCELADO ATÉ 12X",$D1393-(D1393*TAXAS!$F$9))/12,IF($A1393=TAXAS!$A$10,IF($B1393="PARCELADO ATÉ 12X",$D1393-($D1393*TAXAS!$F$10))/12,IF($A1393=TAXAS!$A$11,IF($B1393="PARCELADO ATÉ 12X",$D1393-($D1393*TAXAS!$F$11))/12,IF($A1393=TAXAS!$A$12,IF($B1393="PARCELADO ATÉ 12X",$D1393-($D1393*TAXAS!$F$12))/12,IF($A1393=TAXAS!$A$13,IF($B1393="PARCELADO ATÉ 12X",$D1393-($D1393*TAXAS!$F$13))/12,IF($A1393=TAXAS!$A$14,IF($B1393="PARCELADO ATÉ 12X",$D1393-($D1393*TAXAS!$F$14))/12,IF($A1393=TAXAS!$A$15,IF($B1393="PARCELADO ATÉ 12X",$D1393-($D1393*TAXAS!$F$15))/12,IF($A1393=TAXAS!$A$16,IF($B1393="PARCELADO ATÉ 12X",$D1393-($D1393*TAXAS!$F$16))/12,IF($A1393=TAXAS!$A$17,IF($B1393="PARCELADO ATÉ 12X",$D1393-($D1393*TAXAS!$F$17))/12,IF($A1393=TAXAS!$A$18,IF($B1393="PARCELADO ATÉ 12X",$D1393-($D1393*TAXAS!$F$18))/12,IF($A1393=TAXAS!$A$19,IF($B1393="PARCELADO ATÉ 12X",$D1393-($D1393*TAXAS!$F$19))/12,IF($A1393=TAXAS!$A$20,IF($B1393="PARCELADO ATÉ 12X",$D1393-($D1393*TAXAS!$F$20))/12,IF($A1393=TAXAS!$A$21,IF($B1393="PARCELADO ATÉ 12X",$D1393-($D1393*TAXAS!$F$21))/12,IF($A1393=TAXAS!$A$22,IF($B1393="PARCELADO ATÉ 12X",$D1393-($D1393*TAXAS!$F$22))/12,IF($A1393=TAXAS!$A$23,IF($B1393="PARCELADO ATÉ 12X",$D1393-($D1393*TAXAS!$F$23))/12,IF($A1393=TAXAS!$A$24,IF($B1393="PARCELADO ATÉ 12X",$D1393-($D1393*TAXAS!$F$24))/12,IF($A1393=TAXAS!$A$25,IF($B1393="PARCELADO ATÉ 12X",$D1393-($D1393*TAXAS!$F$25))/12,IF($A1393=TAXAS!$A$26,IF($B1393="PARCELADO ATÉ 12X",$D1393-($D1393*TAXAS!$F$26))/12,IF($A1393=TAXAS!$A$27,IF($B1393="PARCELADO ATÉ 12X",$D1393-($D1393*TAXAS!$F$27))/12))))))))))))))))))))))))/1</f>
        <v>0</v>
      </c>
      <c r="J1393" s="8">
        <f t="shared" si="0"/>
        <v>0</v>
      </c>
      <c r="K1393" s="10" t="b">
        <f>IF($B1393="PARCELADO ATÉ 3X",($D1393-($D1393*TAXAS!$D$4))-$J1393)</f>
        <v>0</v>
      </c>
      <c r="L1393" s="10" t="b">
        <f>IF($B1393="PARCELADO ATÉ 6X",($D1393-($D1393*TAXAS!$E$4))-$J1393)</f>
        <v>0</v>
      </c>
      <c r="M1393" s="10" t="b">
        <f>IF($B1393="PARCELADO ATÉ 12X",($D1393-($D1393*TAXAS!$F$4))-$J1393)</f>
        <v>0</v>
      </c>
      <c r="N1393" s="8">
        <f t="shared" si="1"/>
        <v>0</v>
      </c>
      <c r="O1393" s="10">
        <f t="shared" si="2"/>
        <v>0</v>
      </c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</row>
    <row r="1394" spans="1:31" ht="15.75" customHeight="1" x14ac:dyDescent="0.2">
      <c r="A1394" s="3"/>
      <c r="B1394" s="5"/>
      <c r="C1394" s="6"/>
      <c r="D1394" s="42"/>
      <c r="E1394" s="8">
        <f>IF($A1394="VISA",IF($B1394="DÉBITO",$D1394-($D1394*TAXAS!$B$4)),IF($A1394="MASTER",IF($B1394="DÉBITO",$D1394-($D1394*TAXAS!$B$5)),IF($A1394="ELO", IF($B1394="DÉBITO",$D1394-($D1394*TAXAS!$B$6)),IF($A1394="HIPERCARD",IF($B1394="DÉBITO",$D1394-($D1394*TAXAS!$B$7)),IF($A1394="DINERS",IF($B1394="DÉBITO",$D1394-($D1394*TAXAS!$B$8)),IF($A1394="AMERICA EXPRESS",IF($B1394="DÉBITO",$D1394-($D1394*TAXAS!$B$9)),IF($A1394=TAXAS!$A$10,IF($B1394="DÉBITO",$D1394-($D1394*TAXAS!$B$10)), IF($A1394=TAXAS!$A$11,IF($B1394="DÉBITO",$D1394-($D1394*TAXAS!$B$11)), IF($A1394=TAXAS!$A$12,IF($B1394="DÉBITO",$D1394-($D1394*TAXAS!$B$12)), IF($A1394=TAXAS!$A$13,IF($B1394="DÉBITO",$D1394-($D1394*TAXAS!$B$13)), IF($A1394=TAXAS!$A$14,IF($B1394="DÉBITO",$D1394-($D1394*TAXAS!$B$14)), IF($A1394=TAXAS!$A$15,IF($B1394="DÉBITO",$D1394-($D1394*TAXAS!$B$15)), IF($A1394=TAXAS!$A$16,IF($B1394="DÉBITO",$D1394-($D1394*TAXAS!$B$16)), IF($A1394=TAXAS!$A$17,IF($B1394="DÉBITO",$D1394-($D1394*TAXAS!$B$17)), IF($A1394=TAXAS!$A$18,IF($B1394="DÉBITO",$D1394-($D1394*TAXAS!$B$18)), IF($A1394=TAXAS!$A$19,IF($B1394="DÉBITO",$D1394-($D1394*TAXAS!$B$19)), IF($A1394=TAXAS!$A$20,IF($B1394="DÉBITO",$D1394-($D1394*TAXAS!$B$20)), IF($A1394=TAXAS!$A$21,IF($B1394="DÉBITO",$D1394-($D1394*TAXAS!$B$21)), IF($A1394=TAXAS!$A$22,IF($B1394="DÉBITO",$D1394-($D1394*TAXAS!$B$22)), IF($A1394=TAXAS!$A$23,IF($B1394="DÉBITO",$D1394-($D1394*TAXAS!$B$23)), IF($A1394=TAXAS!$A$24,IF($B1394="DÉBITO",$D1394-($D1394*TAXAS!$B$24)), IF($A1394=TAXAS!$A$25,IF($B1394="DÉBITO",$D1394-($D1394*TAXAS!$B$25)), IF($A1394=TAXAS!$A$26,IF($B1394="DÉBITO",$D1394-($D1394*TAXAS!$B$26)), IF($A1394=TAXAS!$A$27,IF($B1394="DÉBITO",$D1394-($D1394*TAXAS!$B$27))))))))))))))))))))))))))/1</f>
        <v>0</v>
      </c>
      <c r="F1394" s="8">
        <f>IF($A1394="VISA",IF($B1394="CRÉDITO",$D1394-($D1394*TAXAS!$C$4)),IF($A1394="MASTER",IF($B1394="CRÉDITO",$D1394-($D1394*TAXAS!$C$5)),IF($A1394="ELO", IF($B1394="CRÉDITO",$D1394-($D1394*TAXAS!$C$6)),IF($A1394="HIPERCARD",IF($B1394="CRÉDITO",$D1394-($D1394*TAXAS!$C$7)),IF($A1394="DINERS",IF($B1394="CRÉDITO",$D1394-($D1394*TAXAS!$C$8)),IF($A1394="AMERICA EXPRESS",IF($B1394="CRÉDITO",$D1394-($D1394*TAXAS!$C$9)),IF($A1394=TAXAS!$A$10,IF($B1394="CRÉDITO",$D1394-($D1394*TAXAS!$C$10)), IF($A1394=TAXAS!$A$11,IF($B1394="CRÉDITO",$D1394-($D1394*TAXAS!$C$11)), IF($A1394=TAXAS!$A$12,IF($B1394="CRÉDITO",$D1394-($D1394*TAXAS!$C$12)), IF($A1394=TAXAS!$A$13,IF($B1394="CRÉDITO",$D1394-($D1394*TAXAS!$C$13)), IF($A1394=TAXAS!$A$14,IF($B1394="CRÉDITO",$D1394-($D1394*TAXAS!$C$14)), IF($A1394=TAXAS!$A$15,IF($B1394="CRÉDITO",$D1394-($D1394*TAXAS!$C$15)), IF($A1394=TAXAS!$A$16,IF($B1394="CRÉDITO",$D1394-($D1394*TAXAS!$C$16)), IF($A1394=TAXAS!$A$17,IF($B1394="CRÉDITO",$D1394-($D1394*TAXAS!$C$17)), IF($A1394=TAXAS!$A$18,IF($B1394="CRÉDITO",$D1394-($D1394*TAXAS!$C$18)), IF($A1394=TAXAS!$A$19,IF($B1394="CRÉDITO",$D1394-($D1394*TAXAS!$C$19)), IF($A1394=TAXAS!$A$20,IF($B1394="CRÉDITO",$D1394-($D1394*TAXAS!$C$20)), IF($A1394=TAXAS!$A$21,IF($B1394="CRÉDITO",$D1394-($D1394*TAXAS!$C$21)), IF($A1394=TAXAS!$A$22,IF($B1394="CRÉDITO",$D1394-($D1394*TAXAS!$C$22)), IF($A1394=TAXAS!$A$23,IF($B1394="CRÉDITO",$D1394-($D1394*TAXAS!$C$23)), IF($A1394=TAXAS!$A$24,IF($B1394="CRÉDITO",$D1394-($D1394*TAXAS!$C$24)), IF($A1394=TAXAS!$A$25,IF($B1394="CRÉDITO",$D1394-($D1394*TAXAS!$C$25)), IF($A1394=TAXAS!$A$26,IF($B1394="CRÉDITO",$D1394-($D1394*TAXAS!$C$26)), IF($A1394=TAXAS!$A$27,IF($B1394="CRÉDITO",$D1394-($D1394*TAXAS!$C$27))))))))))))))))))))))))))/1</f>
        <v>0</v>
      </c>
      <c r="G1394" s="9">
        <f>IF($A1394="VISA",IF($B1394="PARCELADO ATÉ 3X",$D1394-(D1394*TAXAS!$D$4))/3,IF($A1394="MASTER",IF($B1394="PARCELADO ATÉ 3X",$D1394-(D1394*TAXAS!$D$5))/3,IF($A1394="ELO",IF($B1394="PARCELADO ATÉ 3X",$D1394-(D1394*TAXAS!$D$6))/3,IF($A1394="HIPERCARD",IF($B1394="PARCELADO ATÉ 3X",$D1394-(D1394*TAXAS!$D$7))/3,IF($A1394="DINERS",IF($B1394="PARCELADO ATÉ 3X",$D1394-(D1394*TAXAS!$D$8))/3,IF($A1394="AMERICA EXPRESS",IF($B1394="PARCELADO ATÉ 3X",$D1394-(D1394*TAXAS!$D$9))/3,IF($A1394=TAXAS!$A$10,IF($B1394="PARCELADO ATÉ 3X",$D1394-($D1394*TAXAS!$D$10))/3,IF($A1394=TAXAS!$A$11,IF($B1394="PARCELADO ATÉ 3X",$D1394-($D1394*TAXAS!$D$11))/3,IF($A1394=TAXAS!$A$12,IF($B1394="PARCELADO ATÉ 3X",$D1394-($D1394*TAXAS!$D$12))/3,IF($A1394=TAXAS!$A$13,IF($B1394="PARCELADO ATÉ 3X",$D1394-($D1394*TAXAS!$D$13))/3,IF($A1394=TAXAS!$A$14,IF($B1394="PARCELADO ATÉ 3X",$D1394-($D1394*TAXAS!$D$14))/3,IF($A1394=TAXAS!$A$15,IF($B1394="PARCELADO ATÉ 3X",$D1394-($D1394*TAXAS!$D$15))/3,IF($A1394=TAXAS!$A$16,IF($B1394="PARCELADO ATÉ 3X",$D1394-($D1394*TAXAS!$D$16))/3,IF($A1394=TAXAS!$A$17,IF($B1394="PARCELADO ATÉ 3X",$D1394-($D1394*TAXAS!$D$17))/3,IF($A1394=TAXAS!$A$18,IF($B1394="PARCELADO ATÉ 3X",$D1394-($D1394*TAXAS!$D$18))/3,IF($A1394=TAXAS!$A$19,IF($B1394="PARCELADO ATÉ 3X",$D1394-($D1394*TAXAS!$D$19))/3,IF($A1394=TAXAS!$A$20,IF($B1394="PARCELADO ATÉ 3X",$D1394-($D1394*TAXAS!$D$20))/3,IF($A1394=TAXAS!$A$21,IF($B1394="PARCELADO ATÉ 3X",$D1394-($D1394*TAXAS!$D$21))/3,IF($A1394=TAXAS!$A$22,IF($B1394="PARCELADO ATÉ 3X",$D1394-($D1394*TAXAS!$D$22))/3,IF($A1394=TAXAS!$A$23,IF($B1394="PARCELADO ATÉ 3X",$D1394-($D1394*TAXAS!$D$23))/3,IF($A1394=TAXAS!$A$24,IF($B1394="PARCELADO ATÉ 3X",$D1394-($D1394*TAXAS!$D$24))/3,IF($A1394=TAXAS!$A$25,IF($B1394="PARCELADO ATÉ 3X",$D1394-($D1394*TAXAS!$D$25))/3,IF($A1394=TAXAS!$A$26,IF($B1394="PARCELADO ATÉ 3X",$D1394-($D1394*TAXAS!$D$26))/3,IF($A1394=TAXAS!$A$27,IF($B1394="PARCELADO ATÉ 3X",$D1394-($D1394*TAXAS!$D$27))/3))))))))))))))))))))))))/1</f>
        <v>0</v>
      </c>
      <c r="H1394" s="9">
        <f>IF($A1394="VISA",IF($B1394="PARCELADO ATÉ 6X",$D1394-(D1394*TAXAS!$E$4))/6,IF($A1394="MASTER",IF($B1394="PARCELADO ATÉ 6X",$D1394-(D1394*TAXAS!$E$5))/6,IF($A1394="ELO",IF($B1394="PARCELADO ATÉ 6X",$D1394-(D1394*TAXAS!$E$6))/6,IF($A1394="HIPERCARD",IF($B1394="PARCELADO ATÉ 6X",$D1394-(D1394*TAXAS!$E$7))/6,IF($A1394="DINERS",IF($B1394="PARCELADO ATÉ 6X",$D1394-(D1394*TAXAS!$E$8))/6,IF($A1394="AMERICA EXPRESS",IF($B1394="PARCELADO ATÉ 6X",$D1394-(D1394*TAXAS!$E$9))/6,IF($A1394=TAXAS!$A$10,IF($B1394="PARCELADO ATÉ 6X",$D1394-($D1394*TAXAS!$E$10))/6,IF($A1394=TAXAS!$A$11,IF($B1394="PARCELADO ATÉ 6X",$D1394-($D1394*TAXAS!$E$11))/6,IF($A1394=TAXAS!$A$12,IF($B1394="PARCELADO ATÉ 6X",$D1394-($D1394*TAXAS!$E$12))/6,IF($A1394=TAXAS!$A$13,IF($B1394="PARCELADO ATÉ 6X",$D1394-($D1394*TAXAS!$E$13))/6,IF($A1394=TAXAS!$A$14,IF($B1394="PARCELADO ATÉ 6X",$D1394-($D1394*TAXAS!$E$14))/6,IF($A1394=TAXAS!$A$15,IF($B1394="PARCELADO ATÉ 6X",$D1394-($D1394*TAXAS!$E$15))/6,IF($A1394=TAXAS!$A$16,IF($B1394="PARCELADO ATÉ 6X",$D1394-($D1394*TAXAS!$E$16))/6,IF($A1394=TAXAS!$A$17,IF($B1394="PARCELADO ATÉ 6X",$D1394-($D1394*TAXAS!$E$17))/6,IF($A1394=TAXAS!$A$18,IF($B1394="PARCELADO ATÉ 6X",$D1394-($D1394*TAXAS!$E$18))/6,IF($A1394=TAXAS!$A$19,IF($B1394="PARCELADO ATÉ 6X",$D1394-($D1394*TAXAS!$E$19))/6,IF($A1394=TAXAS!$A$20,IF($B1394="PARCELADO ATÉ 6X",$D1394-($D1394*TAXAS!$E$20))/6,IF($A1394=TAXAS!$A$21,IF($B1394="PARCELADO ATÉ 6X",$D1394-($D1394*TAXAS!$E$21))/6,IF($A1394=TAXAS!$A$22,IF($B1394="PARCELADO ATÉ 6X",$D1394-($D1394*TAXAS!$E$22))/6,IF($A1394=TAXAS!$A$23,IF($B1394="PARCELADO ATÉ 6X",$D1394-($D1394*TAXAS!$E$23))/6,IF($A1394=TAXAS!$A$24,IF($B1394="PARCELADO ATÉ 6X",$D1394-($D1394*TAXAS!$E$24))/6,IF($A1394=TAXAS!$A$25,IF($B1394="PARCELADO ATÉ 6X",$D1394-($D1394*TAXAS!$E$25))/6,IF($A1394=TAXAS!$A$26,IF($B1394="PARCELADO ATÉ 6X",$D1394-($D1394*TAXAS!$E$26))/6,IF($A1394=TAXAS!$A$27,IF($B1394="PARCELADO ATÉ 6X",$D1394-($D1394*TAXAS!$E$27))/6))))))))))))))))))))))))/1</f>
        <v>0</v>
      </c>
      <c r="I1394" s="9">
        <f>IF($A1394="VISA",IF($B1394="PARCELADO ATÉ 12X",$D1394-(D1394*TAXAS!$F$4))/12,IF($A1394="MASTER",IF($B1394="PARCELADO ATÉ 12X",$D1394-(D1394*TAXAS!$F$5))/12,IF($A1394="ELO",IF($B1394="PARCELADO ATÉ 12X",$D1394-(D1394*TAXAS!$F$6))/12,IF($A1394="HIPERCARD",IF($B1394="PARCELADO ATÉ 12X",$D1394-(D1394*TAXAS!$F$7))/12,IF($A1394="DINERS",IF($B1394="PARCELADO ATÉ 12X",$D1394-(D1394*TAXAS!$F$8))/12,IF($A1394="AMERICA EXPRESS",IF($B1394="PARCELADO ATÉ 12X",$D1394-(D1394*TAXAS!$F$9))/12,IF($A1394=TAXAS!$A$10,IF($B1394="PARCELADO ATÉ 12X",$D1394-($D1394*TAXAS!$F$10))/12,IF($A1394=TAXAS!$A$11,IF($B1394="PARCELADO ATÉ 12X",$D1394-($D1394*TAXAS!$F$11))/12,IF($A1394=TAXAS!$A$12,IF($B1394="PARCELADO ATÉ 12X",$D1394-($D1394*TAXAS!$F$12))/12,IF($A1394=TAXAS!$A$13,IF($B1394="PARCELADO ATÉ 12X",$D1394-($D1394*TAXAS!$F$13))/12,IF($A1394=TAXAS!$A$14,IF($B1394="PARCELADO ATÉ 12X",$D1394-($D1394*TAXAS!$F$14))/12,IF($A1394=TAXAS!$A$15,IF($B1394="PARCELADO ATÉ 12X",$D1394-($D1394*TAXAS!$F$15))/12,IF($A1394=TAXAS!$A$16,IF($B1394="PARCELADO ATÉ 12X",$D1394-($D1394*TAXAS!$F$16))/12,IF($A1394=TAXAS!$A$17,IF($B1394="PARCELADO ATÉ 12X",$D1394-($D1394*TAXAS!$F$17))/12,IF($A1394=TAXAS!$A$18,IF($B1394="PARCELADO ATÉ 12X",$D1394-($D1394*TAXAS!$F$18))/12,IF($A1394=TAXAS!$A$19,IF($B1394="PARCELADO ATÉ 12X",$D1394-($D1394*TAXAS!$F$19))/12,IF($A1394=TAXAS!$A$20,IF($B1394="PARCELADO ATÉ 12X",$D1394-($D1394*TAXAS!$F$20))/12,IF($A1394=TAXAS!$A$21,IF($B1394="PARCELADO ATÉ 12X",$D1394-($D1394*TAXAS!$F$21))/12,IF($A1394=TAXAS!$A$22,IF($B1394="PARCELADO ATÉ 12X",$D1394-($D1394*TAXAS!$F$22))/12,IF($A1394=TAXAS!$A$23,IF($B1394="PARCELADO ATÉ 12X",$D1394-($D1394*TAXAS!$F$23))/12,IF($A1394=TAXAS!$A$24,IF($B1394="PARCELADO ATÉ 12X",$D1394-($D1394*TAXAS!$F$24))/12,IF($A1394=TAXAS!$A$25,IF($B1394="PARCELADO ATÉ 12X",$D1394-($D1394*TAXAS!$F$25))/12,IF($A1394=TAXAS!$A$26,IF($B1394="PARCELADO ATÉ 12X",$D1394-($D1394*TAXAS!$F$26))/12,IF($A1394=TAXAS!$A$27,IF($B1394="PARCELADO ATÉ 12X",$D1394-($D1394*TAXAS!$F$27))/12))))))))))))))))))))))))/1</f>
        <v>0</v>
      </c>
      <c r="J1394" s="8">
        <f t="shared" si="0"/>
        <v>0</v>
      </c>
      <c r="K1394" s="10" t="b">
        <f>IF($B1394="PARCELADO ATÉ 3X",($D1394-($D1394*TAXAS!$D$4))-$J1394)</f>
        <v>0</v>
      </c>
      <c r="L1394" s="10" t="b">
        <f>IF($B1394="PARCELADO ATÉ 6X",($D1394-($D1394*TAXAS!$E$4))-$J1394)</f>
        <v>0</v>
      </c>
      <c r="M1394" s="10" t="b">
        <f>IF($B1394="PARCELADO ATÉ 12X",($D1394-($D1394*TAXAS!$F$4))-$J1394)</f>
        <v>0</v>
      </c>
      <c r="N1394" s="8">
        <f t="shared" si="1"/>
        <v>0</v>
      </c>
      <c r="O1394" s="10">
        <f t="shared" si="2"/>
        <v>0</v>
      </c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</row>
    <row r="1395" spans="1:31" ht="15.75" customHeight="1" x14ac:dyDescent="0.2">
      <c r="A1395" s="3"/>
      <c r="B1395" s="5"/>
      <c r="C1395" s="6"/>
      <c r="D1395" s="42"/>
      <c r="E1395" s="8">
        <f>IF($A1395="VISA",IF($B1395="DÉBITO",$D1395-($D1395*TAXAS!$B$4)),IF($A1395="MASTER",IF($B1395="DÉBITO",$D1395-($D1395*TAXAS!$B$5)),IF($A1395="ELO", IF($B1395="DÉBITO",$D1395-($D1395*TAXAS!$B$6)),IF($A1395="HIPERCARD",IF($B1395="DÉBITO",$D1395-($D1395*TAXAS!$B$7)),IF($A1395="DINERS",IF($B1395="DÉBITO",$D1395-($D1395*TAXAS!$B$8)),IF($A1395="AMERICA EXPRESS",IF($B1395="DÉBITO",$D1395-($D1395*TAXAS!$B$9)),IF($A1395=TAXAS!$A$10,IF($B1395="DÉBITO",$D1395-($D1395*TAXAS!$B$10)), IF($A1395=TAXAS!$A$11,IF($B1395="DÉBITO",$D1395-($D1395*TAXAS!$B$11)), IF($A1395=TAXAS!$A$12,IF($B1395="DÉBITO",$D1395-($D1395*TAXAS!$B$12)), IF($A1395=TAXAS!$A$13,IF($B1395="DÉBITO",$D1395-($D1395*TAXAS!$B$13)), IF($A1395=TAXAS!$A$14,IF($B1395="DÉBITO",$D1395-($D1395*TAXAS!$B$14)), IF($A1395=TAXAS!$A$15,IF($B1395="DÉBITO",$D1395-($D1395*TAXAS!$B$15)), IF($A1395=TAXAS!$A$16,IF($B1395="DÉBITO",$D1395-($D1395*TAXAS!$B$16)), IF($A1395=TAXAS!$A$17,IF($B1395="DÉBITO",$D1395-($D1395*TAXAS!$B$17)), IF($A1395=TAXAS!$A$18,IF($B1395="DÉBITO",$D1395-($D1395*TAXAS!$B$18)), IF($A1395=TAXAS!$A$19,IF($B1395="DÉBITO",$D1395-($D1395*TAXAS!$B$19)), IF($A1395=TAXAS!$A$20,IF($B1395="DÉBITO",$D1395-($D1395*TAXAS!$B$20)), IF($A1395=TAXAS!$A$21,IF($B1395="DÉBITO",$D1395-($D1395*TAXAS!$B$21)), IF($A1395=TAXAS!$A$22,IF($B1395="DÉBITO",$D1395-($D1395*TAXAS!$B$22)), IF($A1395=TAXAS!$A$23,IF($B1395="DÉBITO",$D1395-($D1395*TAXAS!$B$23)), IF($A1395=TAXAS!$A$24,IF($B1395="DÉBITO",$D1395-($D1395*TAXAS!$B$24)), IF($A1395=TAXAS!$A$25,IF($B1395="DÉBITO",$D1395-($D1395*TAXAS!$B$25)), IF($A1395=TAXAS!$A$26,IF($B1395="DÉBITO",$D1395-($D1395*TAXAS!$B$26)), IF($A1395=TAXAS!$A$27,IF($B1395="DÉBITO",$D1395-($D1395*TAXAS!$B$27))))))))))))))))))))))))))/1</f>
        <v>0</v>
      </c>
      <c r="F1395" s="8">
        <f>IF($A1395="VISA",IF($B1395="CRÉDITO",$D1395-($D1395*TAXAS!$C$4)),IF($A1395="MASTER",IF($B1395="CRÉDITO",$D1395-($D1395*TAXAS!$C$5)),IF($A1395="ELO", IF($B1395="CRÉDITO",$D1395-($D1395*TAXAS!$C$6)),IF($A1395="HIPERCARD",IF($B1395="CRÉDITO",$D1395-($D1395*TAXAS!$C$7)),IF($A1395="DINERS",IF($B1395="CRÉDITO",$D1395-($D1395*TAXAS!$C$8)),IF($A1395="AMERICA EXPRESS",IF($B1395="CRÉDITO",$D1395-($D1395*TAXAS!$C$9)),IF($A1395=TAXAS!$A$10,IF($B1395="CRÉDITO",$D1395-($D1395*TAXAS!$C$10)), IF($A1395=TAXAS!$A$11,IF($B1395="CRÉDITO",$D1395-($D1395*TAXAS!$C$11)), IF($A1395=TAXAS!$A$12,IF($B1395="CRÉDITO",$D1395-($D1395*TAXAS!$C$12)), IF($A1395=TAXAS!$A$13,IF($B1395="CRÉDITO",$D1395-($D1395*TAXAS!$C$13)), IF($A1395=TAXAS!$A$14,IF($B1395="CRÉDITO",$D1395-($D1395*TAXAS!$C$14)), IF($A1395=TAXAS!$A$15,IF($B1395="CRÉDITO",$D1395-($D1395*TAXAS!$C$15)), IF($A1395=TAXAS!$A$16,IF($B1395="CRÉDITO",$D1395-($D1395*TAXAS!$C$16)), IF($A1395=TAXAS!$A$17,IF($B1395="CRÉDITO",$D1395-($D1395*TAXAS!$C$17)), IF($A1395=TAXAS!$A$18,IF($B1395="CRÉDITO",$D1395-($D1395*TAXAS!$C$18)), IF($A1395=TAXAS!$A$19,IF($B1395="CRÉDITO",$D1395-($D1395*TAXAS!$C$19)), IF($A1395=TAXAS!$A$20,IF($B1395="CRÉDITO",$D1395-($D1395*TAXAS!$C$20)), IF($A1395=TAXAS!$A$21,IF($B1395="CRÉDITO",$D1395-($D1395*TAXAS!$C$21)), IF($A1395=TAXAS!$A$22,IF($B1395="CRÉDITO",$D1395-($D1395*TAXAS!$C$22)), IF($A1395=TAXAS!$A$23,IF($B1395="CRÉDITO",$D1395-($D1395*TAXAS!$C$23)), IF($A1395=TAXAS!$A$24,IF($B1395="CRÉDITO",$D1395-($D1395*TAXAS!$C$24)), IF($A1395=TAXAS!$A$25,IF($B1395="CRÉDITO",$D1395-($D1395*TAXAS!$C$25)), IF($A1395=TAXAS!$A$26,IF($B1395="CRÉDITO",$D1395-($D1395*TAXAS!$C$26)), IF($A1395=TAXAS!$A$27,IF($B1395="CRÉDITO",$D1395-($D1395*TAXAS!$C$27))))))))))))))))))))))))))/1</f>
        <v>0</v>
      </c>
      <c r="G1395" s="9">
        <f>IF($A1395="VISA",IF($B1395="PARCELADO ATÉ 3X",$D1395-(D1395*TAXAS!$D$4))/3,IF($A1395="MASTER",IF($B1395="PARCELADO ATÉ 3X",$D1395-(D1395*TAXAS!$D$5))/3,IF($A1395="ELO",IF($B1395="PARCELADO ATÉ 3X",$D1395-(D1395*TAXAS!$D$6))/3,IF($A1395="HIPERCARD",IF($B1395="PARCELADO ATÉ 3X",$D1395-(D1395*TAXAS!$D$7))/3,IF($A1395="DINERS",IF($B1395="PARCELADO ATÉ 3X",$D1395-(D1395*TAXAS!$D$8))/3,IF($A1395="AMERICA EXPRESS",IF($B1395="PARCELADO ATÉ 3X",$D1395-(D1395*TAXAS!$D$9))/3,IF($A1395=TAXAS!$A$10,IF($B1395="PARCELADO ATÉ 3X",$D1395-($D1395*TAXAS!$D$10))/3,IF($A1395=TAXAS!$A$11,IF($B1395="PARCELADO ATÉ 3X",$D1395-($D1395*TAXAS!$D$11))/3,IF($A1395=TAXAS!$A$12,IF($B1395="PARCELADO ATÉ 3X",$D1395-($D1395*TAXAS!$D$12))/3,IF($A1395=TAXAS!$A$13,IF($B1395="PARCELADO ATÉ 3X",$D1395-($D1395*TAXAS!$D$13))/3,IF($A1395=TAXAS!$A$14,IF($B1395="PARCELADO ATÉ 3X",$D1395-($D1395*TAXAS!$D$14))/3,IF($A1395=TAXAS!$A$15,IF($B1395="PARCELADO ATÉ 3X",$D1395-($D1395*TAXAS!$D$15))/3,IF($A1395=TAXAS!$A$16,IF($B1395="PARCELADO ATÉ 3X",$D1395-($D1395*TAXAS!$D$16))/3,IF($A1395=TAXAS!$A$17,IF($B1395="PARCELADO ATÉ 3X",$D1395-($D1395*TAXAS!$D$17))/3,IF($A1395=TAXAS!$A$18,IF($B1395="PARCELADO ATÉ 3X",$D1395-($D1395*TAXAS!$D$18))/3,IF($A1395=TAXAS!$A$19,IF($B1395="PARCELADO ATÉ 3X",$D1395-($D1395*TAXAS!$D$19))/3,IF($A1395=TAXAS!$A$20,IF($B1395="PARCELADO ATÉ 3X",$D1395-($D1395*TAXAS!$D$20))/3,IF($A1395=TAXAS!$A$21,IF($B1395="PARCELADO ATÉ 3X",$D1395-($D1395*TAXAS!$D$21))/3,IF($A1395=TAXAS!$A$22,IF($B1395="PARCELADO ATÉ 3X",$D1395-($D1395*TAXAS!$D$22))/3,IF($A1395=TAXAS!$A$23,IF($B1395="PARCELADO ATÉ 3X",$D1395-($D1395*TAXAS!$D$23))/3,IF($A1395=TAXAS!$A$24,IF($B1395="PARCELADO ATÉ 3X",$D1395-($D1395*TAXAS!$D$24))/3,IF($A1395=TAXAS!$A$25,IF($B1395="PARCELADO ATÉ 3X",$D1395-($D1395*TAXAS!$D$25))/3,IF($A1395=TAXAS!$A$26,IF($B1395="PARCELADO ATÉ 3X",$D1395-($D1395*TAXAS!$D$26))/3,IF($A1395=TAXAS!$A$27,IF($B1395="PARCELADO ATÉ 3X",$D1395-($D1395*TAXAS!$D$27))/3))))))))))))))))))))))))/1</f>
        <v>0</v>
      </c>
      <c r="H1395" s="9">
        <f>IF($A1395="VISA",IF($B1395="PARCELADO ATÉ 6X",$D1395-(D1395*TAXAS!$E$4))/6,IF($A1395="MASTER",IF($B1395="PARCELADO ATÉ 6X",$D1395-(D1395*TAXAS!$E$5))/6,IF($A1395="ELO",IF($B1395="PARCELADO ATÉ 6X",$D1395-(D1395*TAXAS!$E$6))/6,IF($A1395="HIPERCARD",IF($B1395="PARCELADO ATÉ 6X",$D1395-(D1395*TAXAS!$E$7))/6,IF($A1395="DINERS",IF($B1395="PARCELADO ATÉ 6X",$D1395-(D1395*TAXAS!$E$8))/6,IF($A1395="AMERICA EXPRESS",IF($B1395="PARCELADO ATÉ 6X",$D1395-(D1395*TAXAS!$E$9))/6,IF($A1395=TAXAS!$A$10,IF($B1395="PARCELADO ATÉ 6X",$D1395-($D1395*TAXAS!$E$10))/6,IF($A1395=TAXAS!$A$11,IF($B1395="PARCELADO ATÉ 6X",$D1395-($D1395*TAXAS!$E$11))/6,IF($A1395=TAXAS!$A$12,IF($B1395="PARCELADO ATÉ 6X",$D1395-($D1395*TAXAS!$E$12))/6,IF($A1395=TAXAS!$A$13,IF($B1395="PARCELADO ATÉ 6X",$D1395-($D1395*TAXAS!$E$13))/6,IF($A1395=TAXAS!$A$14,IF($B1395="PARCELADO ATÉ 6X",$D1395-($D1395*TAXAS!$E$14))/6,IF($A1395=TAXAS!$A$15,IF($B1395="PARCELADO ATÉ 6X",$D1395-($D1395*TAXAS!$E$15))/6,IF($A1395=TAXAS!$A$16,IF($B1395="PARCELADO ATÉ 6X",$D1395-($D1395*TAXAS!$E$16))/6,IF($A1395=TAXAS!$A$17,IF($B1395="PARCELADO ATÉ 6X",$D1395-($D1395*TAXAS!$E$17))/6,IF($A1395=TAXAS!$A$18,IF($B1395="PARCELADO ATÉ 6X",$D1395-($D1395*TAXAS!$E$18))/6,IF($A1395=TAXAS!$A$19,IF($B1395="PARCELADO ATÉ 6X",$D1395-($D1395*TAXAS!$E$19))/6,IF($A1395=TAXAS!$A$20,IF($B1395="PARCELADO ATÉ 6X",$D1395-($D1395*TAXAS!$E$20))/6,IF($A1395=TAXAS!$A$21,IF($B1395="PARCELADO ATÉ 6X",$D1395-($D1395*TAXAS!$E$21))/6,IF($A1395=TAXAS!$A$22,IF($B1395="PARCELADO ATÉ 6X",$D1395-($D1395*TAXAS!$E$22))/6,IF($A1395=TAXAS!$A$23,IF($B1395="PARCELADO ATÉ 6X",$D1395-($D1395*TAXAS!$E$23))/6,IF($A1395=TAXAS!$A$24,IF($B1395="PARCELADO ATÉ 6X",$D1395-($D1395*TAXAS!$E$24))/6,IF($A1395=TAXAS!$A$25,IF($B1395="PARCELADO ATÉ 6X",$D1395-($D1395*TAXAS!$E$25))/6,IF($A1395=TAXAS!$A$26,IF($B1395="PARCELADO ATÉ 6X",$D1395-($D1395*TAXAS!$E$26))/6,IF($A1395=TAXAS!$A$27,IF($B1395="PARCELADO ATÉ 6X",$D1395-($D1395*TAXAS!$E$27))/6))))))))))))))))))))))))/1</f>
        <v>0</v>
      </c>
      <c r="I1395" s="9">
        <f>IF($A1395="VISA",IF($B1395="PARCELADO ATÉ 12X",$D1395-(D1395*TAXAS!$F$4))/12,IF($A1395="MASTER",IF($B1395="PARCELADO ATÉ 12X",$D1395-(D1395*TAXAS!$F$5))/12,IF($A1395="ELO",IF($B1395="PARCELADO ATÉ 12X",$D1395-(D1395*TAXAS!$F$6))/12,IF($A1395="HIPERCARD",IF($B1395="PARCELADO ATÉ 12X",$D1395-(D1395*TAXAS!$F$7))/12,IF($A1395="DINERS",IF($B1395="PARCELADO ATÉ 12X",$D1395-(D1395*TAXAS!$F$8))/12,IF($A1395="AMERICA EXPRESS",IF($B1395="PARCELADO ATÉ 12X",$D1395-(D1395*TAXAS!$F$9))/12,IF($A1395=TAXAS!$A$10,IF($B1395="PARCELADO ATÉ 12X",$D1395-($D1395*TAXAS!$F$10))/12,IF($A1395=TAXAS!$A$11,IF($B1395="PARCELADO ATÉ 12X",$D1395-($D1395*TAXAS!$F$11))/12,IF($A1395=TAXAS!$A$12,IF($B1395="PARCELADO ATÉ 12X",$D1395-($D1395*TAXAS!$F$12))/12,IF($A1395=TAXAS!$A$13,IF($B1395="PARCELADO ATÉ 12X",$D1395-($D1395*TAXAS!$F$13))/12,IF($A1395=TAXAS!$A$14,IF($B1395="PARCELADO ATÉ 12X",$D1395-($D1395*TAXAS!$F$14))/12,IF($A1395=TAXAS!$A$15,IF($B1395="PARCELADO ATÉ 12X",$D1395-($D1395*TAXAS!$F$15))/12,IF($A1395=TAXAS!$A$16,IF($B1395="PARCELADO ATÉ 12X",$D1395-($D1395*TAXAS!$F$16))/12,IF($A1395=TAXAS!$A$17,IF($B1395="PARCELADO ATÉ 12X",$D1395-($D1395*TAXAS!$F$17))/12,IF($A1395=TAXAS!$A$18,IF($B1395="PARCELADO ATÉ 12X",$D1395-($D1395*TAXAS!$F$18))/12,IF($A1395=TAXAS!$A$19,IF($B1395="PARCELADO ATÉ 12X",$D1395-($D1395*TAXAS!$F$19))/12,IF($A1395=TAXAS!$A$20,IF($B1395="PARCELADO ATÉ 12X",$D1395-($D1395*TAXAS!$F$20))/12,IF($A1395=TAXAS!$A$21,IF($B1395="PARCELADO ATÉ 12X",$D1395-($D1395*TAXAS!$F$21))/12,IF($A1395=TAXAS!$A$22,IF($B1395="PARCELADO ATÉ 12X",$D1395-($D1395*TAXAS!$F$22))/12,IF($A1395=TAXAS!$A$23,IF($B1395="PARCELADO ATÉ 12X",$D1395-($D1395*TAXAS!$F$23))/12,IF($A1395=TAXAS!$A$24,IF($B1395="PARCELADO ATÉ 12X",$D1395-($D1395*TAXAS!$F$24))/12,IF($A1395=TAXAS!$A$25,IF($B1395="PARCELADO ATÉ 12X",$D1395-($D1395*TAXAS!$F$25))/12,IF($A1395=TAXAS!$A$26,IF($B1395="PARCELADO ATÉ 12X",$D1395-($D1395*TAXAS!$F$26))/12,IF($A1395=TAXAS!$A$27,IF($B1395="PARCELADO ATÉ 12X",$D1395-($D1395*TAXAS!$F$27))/12))))))))))))))))))))))))/1</f>
        <v>0</v>
      </c>
      <c r="J1395" s="8">
        <f t="shared" si="0"/>
        <v>0</v>
      </c>
      <c r="K1395" s="10" t="b">
        <f>IF($B1395="PARCELADO ATÉ 3X",($D1395-($D1395*TAXAS!$D$4))-$J1395)</f>
        <v>0</v>
      </c>
      <c r="L1395" s="10" t="b">
        <f>IF($B1395="PARCELADO ATÉ 6X",($D1395-($D1395*TAXAS!$E$4))-$J1395)</f>
        <v>0</v>
      </c>
      <c r="M1395" s="10" t="b">
        <f>IF($B1395="PARCELADO ATÉ 12X",($D1395-($D1395*TAXAS!$F$4))-$J1395)</f>
        <v>0</v>
      </c>
      <c r="N1395" s="8">
        <f t="shared" si="1"/>
        <v>0</v>
      </c>
      <c r="O1395" s="10">
        <f t="shared" si="2"/>
        <v>0</v>
      </c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</row>
    <row r="1396" spans="1:31" ht="15.75" customHeight="1" x14ac:dyDescent="0.2">
      <c r="A1396" s="3"/>
      <c r="B1396" s="5"/>
      <c r="C1396" s="6"/>
      <c r="D1396" s="42"/>
      <c r="E1396" s="8">
        <f>IF($A1396="VISA",IF($B1396="DÉBITO",$D1396-($D1396*TAXAS!$B$4)),IF($A1396="MASTER",IF($B1396="DÉBITO",$D1396-($D1396*TAXAS!$B$5)),IF($A1396="ELO", IF($B1396="DÉBITO",$D1396-($D1396*TAXAS!$B$6)),IF($A1396="HIPERCARD",IF($B1396="DÉBITO",$D1396-($D1396*TAXAS!$B$7)),IF($A1396="DINERS",IF($B1396="DÉBITO",$D1396-($D1396*TAXAS!$B$8)),IF($A1396="AMERICA EXPRESS",IF($B1396="DÉBITO",$D1396-($D1396*TAXAS!$B$9)),IF($A1396=TAXAS!$A$10,IF($B1396="DÉBITO",$D1396-($D1396*TAXAS!$B$10)), IF($A1396=TAXAS!$A$11,IF($B1396="DÉBITO",$D1396-($D1396*TAXAS!$B$11)), IF($A1396=TAXAS!$A$12,IF($B1396="DÉBITO",$D1396-($D1396*TAXAS!$B$12)), IF($A1396=TAXAS!$A$13,IF($B1396="DÉBITO",$D1396-($D1396*TAXAS!$B$13)), IF($A1396=TAXAS!$A$14,IF($B1396="DÉBITO",$D1396-($D1396*TAXAS!$B$14)), IF($A1396=TAXAS!$A$15,IF($B1396="DÉBITO",$D1396-($D1396*TAXAS!$B$15)), IF($A1396=TAXAS!$A$16,IF($B1396="DÉBITO",$D1396-($D1396*TAXAS!$B$16)), IF($A1396=TAXAS!$A$17,IF($B1396="DÉBITO",$D1396-($D1396*TAXAS!$B$17)), IF($A1396=TAXAS!$A$18,IF($B1396="DÉBITO",$D1396-($D1396*TAXAS!$B$18)), IF($A1396=TAXAS!$A$19,IF($B1396="DÉBITO",$D1396-($D1396*TAXAS!$B$19)), IF($A1396=TAXAS!$A$20,IF($B1396="DÉBITO",$D1396-($D1396*TAXAS!$B$20)), IF($A1396=TAXAS!$A$21,IF($B1396="DÉBITO",$D1396-($D1396*TAXAS!$B$21)), IF($A1396=TAXAS!$A$22,IF($B1396="DÉBITO",$D1396-($D1396*TAXAS!$B$22)), IF($A1396=TAXAS!$A$23,IF($B1396="DÉBITO",$D1396-($D1396*TAXAS!$B$23)), IF($A1396=TAXAS!$A$24,IF($B1396="DÉBITO",$D1396-($D1396*TAXAS!$B$24)), IF($A1396=TAXAS!$A$25,IF($B1396="DÉBITO",$D1396-($D1396*TAXAS!$B$25)), IF($A1396=TAXAS!$A$26,IF($B1396="DÉBITO",$D1396-($D1396*TAXAS!$B$26)), IF($A1396=TAXAS!$A$27,IF($B1396="DÉBITO",$D1396-($D1396*TAXAS!$B$27))))))))))))))))))))))))))/1</f>
        <v>0</v>
      </c>
      <c r="F1396" s="8">
        <f>IF($A1396="VISA",IF($B1396="CRÉDITO",$D1396-($D1396*TAXAS!$C$4)),IF($A1396="MASTER",IF($B1396="CRÉDITO",$D1396-($D1396*TAXAS!$C$5)),IF($A1396="ELO", IF($B1396="CRÉDITO",$D1396-($D1396*TAXAS!$C$6)),IF($A1396="HIPERCARD",IF($B1396="CRÉDITO",$D1396-($D1396*TAXAS!$C$7)),IF($A1396="DINERS",IF($B1396="CRÉDITO",$D1396-($D1396*TAXAS!$C$8)),IF($A1396="AMERICA EXPRESS",IF($B1396="CRÉDITO",$D1396-($D1396*TAXAS!$C$9)),IF($A1396=TAXAS!$A$10,IF($B1396="CRÉDITO",$D1396-($D1396*TAXAS!$C$10)), IF($A1396=TAXAS!$A$11,IF($B1396="CRÉDITO",$D1396-($D1396*TAXAS!$C$11)), IF($A1396=TAXAS!$A$12,IF($B1396="CRÉDITO",$D1396-($D1396*TAXAS!$C$12)), IF($A1396=TAXAS!$A$13,IF($B1396="CRÉDITO",$D1396-($D1396*TAXAS!$C$13)), IF($A1396=TAXAS!$A$14,IF($B1396="CRÉDITO",$D1396-($D1396*TAXAS!$C$14)), IF($A1396=TAXAS!$A$15,IF($B1396="CRÉDITO",$D1396-($D1396*TAXAS!$C$15)), IF($A1396=TAXAS!$A$16,IF($B1396="CRÉDITO",$D1396-($D1396*TAXAS!$C$16)), IF($A1396=TAXAS!$A$17,IF($B1396="CRÉDITO",$D1396-($D1396*TAXAS!$C$17)), IF($A1396=TAXAS!$A$18,IF($B1396="CRÉDITO",$D1396-($D1396*TAXAS!$C$18)), IF($A1396=TAXAS!$A$19,IF($B1396="CRÉDITO",$D1396-($D1396*TAXAS!$C$19)), IF($A1396=TAXAS!$A$20,IF($B1396="CRÉDITO",$D1396-($D1396*TAXAS!$C$20)), IF($A1396=TAXAS!$A$21,IF($B1396="CRÉDITO",$D1396-($D1396*TAXAS!$C$21)), IF($A1396=TAXAS!$A$22,IF($B1396="CRÉDITO",$D1396-($D1396*TAXAS!$C$22)), IF($A1396=TAXAS!$A$23,IF($B1396="CRÉDITO",$D1396-($D1396*TAXAS!$C$23)), IF($A1396=TAXAS!$A$24,IF($B1396="CRÉDITO",$D1396-($D1396*TAXAS!$C$24)), IF($A1396=TAXAS!$A$25,IF($B1396="CRÉDITO",$D1396-($D1396*TAXAS!$C$25)), IF($A1396=TAXAS!$A$26,IF($B1396="CRÉDITO",$D1396-($D1396*TAXAS!$C$26)), IF($A1396=TAXAS!$A$27,IF($B1396="CRÉDITO",$D1396-($D1396*TAXAS!$C$27))))))))))))))))))))))))))/1</f>
        <v>0</v>
      </c>
      <c r="G1396" s="9">
        <f>IF($A1396="VISA",IF($B1396="PARCELADO ATÉ 3X",$D1396-(D1396*TAXAS!$D$4))/3,IF($A1396="MASTER",IF($B1396="PARCELADO ATÉ 3X",$D1396-(D1396*TAXAS!$D$5))/3,IF($A1396="ELO",IF($B1396="PARCELADO ATÉ 3X",$D1396-(D1396*TAXAS!$D$6))/3,IF($A1396="HIPERCARD",IF($B1396="PARCELADO ATÉ 3X",$D1396-(D1396*TAXAS!$D$7))/3,IF($A1396="DINERS",IF($B1396="PARCELADO ATÉ 3X",$D1396-(D1396*TAXAS!$D$8))/3,IF($A1396="AMERICA EXPRESS",IF($B1396="PARCELADO ATÉ 3X",$D1396-(D1396*TAXAS!$D$9))/3,IF($A1396=TAXAS!$A$10,IF($B1396="PARCELADO ATÉ 3X",$D1396-($D1396*TAXAS!$D$10))/3,IF($A1396=TAXAS!$A$11,IF($B1396="PARCELADO ATÉ 3X",$D1396-($D1396*TAXAS!$D$11))/3,IF($A1396=TAXAS!$A$12,IF($B1396="PARCELADO ATÉ 3X",$D1396-($D1396*TAXAS!$D$12))/3,IF($A1396=TAXAS!$A$13,IF($B1396="PARCELADO ATÉ 3X",$D1396-($D1396*TAXAS!$D$13))/3,IF($A1396=TAXAS!$A$14,IF($B1396="PARCELADO ATÉ 3X",$D1396-($D1396*TAXAS!$D$14))/3,IF($A1396=TAXAS!$A$15,IF($B1396="PARCELADO ATÉ 3X",$D1396-($D1396*TAXAS!$D$15))/3,IF($A1396=TAXAS!$A$16,IF($B1396="PARCELADO ATÉ 3X",$D1396-($D1396*TAXAS!$D$16))/3,IF($A1396=TAXAS!$A$17,IF($B1396="PARCELADO ATÉ 3X",$D1396-($D1396*TAXAS!$D$17))/3,IF($A1396=TAXAS!$A$18,IF($B1396="PARCELADO ATÉ 3X",$D1396-($D1396*TAXAS!$D$18))/3,IF($A1396=TAXAS!$A$19,IF($B1396="PARCELADO ATÉ 3X",$D1396-($D1396*TAXAS!$D$19))/3,IF($A1396=TAXAS!$A$20,IF($B1396="PARCELADO ATÉ 3X",$D1396-($D1396*TAXAS!$D$20))/3,IF($A1396=TAXAS!$A$21,IF($B1396="PARCELADO ATÉ 3X",$D1396-($D1396*TAXAS!$D$21))/3,IF($A1396=TAXAS!$A$22,IF($B1396="PARCELADO ATÉ 3X",$D1396-($D1396*TAXAS!$D$22))/3,IF($A1396=TAXAS!$A$23,IF($B1396="PARCELADO ATÉ 3X",$D1396-($D1396*TAXAS!$D$23))/3,IF($A1396=TAXAS!$A$24,IF($B1396="PARCELADO ATÉ 3X",$D1396-($D1396*TAXAS!$D$24))/3,IF($A1396=TAXAS!$A$25,IF($B1396="PARCELADO ATÉ 3X",$D1396-($D1396*TAXAS!$D$25))/3,IF($A1396=TAXAS!$A$26,IF($B1396="PARCELADO ATÉ 3X",$D1396-($D1396*TAXAS!$D$26))/3,IF($A1396=TAXAS!$A$27,IF($B1396="PARCELADO ATÉ 3X",$D1396-($D1396*TAXAS!$D$27))/3))))))))))))))))))))))))/1</f>
        <v>0</v>
      </c>
      <c r="H1396" s="9">
        <f>IF($A1396="VISA",IF($B1396="PARCELADO ATÉ 6X",$D1396-(D1396*TAXAS!$E$4))/6,IF($A1396="MASTER",IF($B1396="PARCELADO ATÉ 6X",$D1396-(D1396*TAXAS!$E$5))/6,IF($A1396="ELO",IF($B1396="PARCELADO ATÉ 6X",$D1396-(D1396*TAXAS!$E$6))/6,IF($A1396="HIPERCARD",IF($B1396="PARCELADO ATÉ 6X",$D1396-(D1396*TAXAS!$E$7))/6,IF($A1396="DINERS",IF($B1396="PARCELADO ATÉ 6X",$D1396-(D1396*TAXAS!$E$8))/6,IF($A1396="AMERICA EXPRESS",IF($B1396="PARCELADO ATÉ 6X",$D1396-(D1396*TAXAS!$E$9))/6,IF($A1396=TAXAS!$A$10,IF($B1396="PARCELADO ATÉ 6X",$D1396-($D1396*TAXAS!$E$10))/6,IF($A1396=TAXAS!$A$11,IF($B1396="PARCELADO ATÉ 6X",$D1396-($D1396*TAXAS!$E$11))/6,IF($A1396=TAXAS!$A$12,IF($B1396="PARCELADO ATÉ 6X",$D1396-($D1396*TAXAS!$E$12))/6,IF($A1396=TAXAS!$A$13,IF($B1396="PARCELADO ATÉ 6X",$D1396-($D1396*TAXAS!$E$13))/6,IF($A1396=TAXAS!$A$14,IF($B1396="PARCELADO ATÉ 6X",$D1396-($D1396*TAXAS!$E$14))/6,IF($A1396=TAXAS!$A$15,IF($B1396="PARCELADO ATÉ 6X",$D1396-($D1396*TAXAS!$E$15))/6,IF($A1396=TAXAS!$A$16,IF($B1396="PARCELADO ATÉ 6X",$D1396-($D1396*TAXAS!$E$16))/6,IF($A1396=TAXAS!$A$17,IF($B1396="PARCELADO ATÉ 6X",$D1396-($D1396*TAXAS!$E$17))/6,IF($A1396=TAXAS!$A$18,IF($B1396="PARCELADO ATÉ 6X",$D1396-($D1396*TAXAS!$E$18))/6,IF($A1396=TAXAS!$A$19,IF($B1396="PARCELADO ATÉ 6X",$D1396-($D1396*TAXAS!$E$19))/6,IF($A1396=TAXAS!$A$20,IF($B1396="PARCELADO ATÉ 6X",$D1396-($D1396*TAXAS!$E$20))/6,IF($A1396=TAXAS!$A$21,IF($B1396="PARCELADO ATÉ 6X",$D1396-($D1396*TAXAS!$E$21))/6,IF($A1396=TAXAS!$A$22,IF($B1396="PARCELADO ATÉ 6X",$D1396-($D1396*TAXAS!$E$22))/6,IF($A1396=TAXAS!$A$23,IF($B1396="PARCELADO ATÉ 6X",$D1396-($D1396*TAXAS!$E$23))/6,IF($A1396=TAXAS!$A$24,IF($B1396="PARCELADO ATÉ 6X",$D1396-($D1396*TAXAS!$E$24))/6,IF($A1396=TAXAS!$A$25,IF($B1396="PARCELADO ATÉ 6X",$D1396-($D1396*TAXAS!$E$25))/6,IF($A1396=TAXAS!$A$26,IF($B1396="PARCELADO ATÉ 6X",$D1396-($D1396*TAXAS!$E$26))/6,IF($A1396=TAXAS!$A$27,IF($B1396="PARCELADO ATÉ 6X",$D1396-($D1396*TAXAS!$E$27))/6))))))))))))))))))))))))/1</f>
        <v>0</v>
      </c>
      <c r="I1396" s="9">
        <f>IF($A1396="VISA",IF($B1396="PARCELADO ATÉ 12X",$D1396-(D1396*TAXAS!$F$4))/12,IF($A1396="MASTER",IF($B1396="PARCELADO ATÉ 12X",$D1396-(D1396*TAXAS!$F$5))/12,IF($A1396="ELO",IF($B1396="PARCELADO ATÉ 12X",$D1396-(D1396*TAXAS!$F$6))/12,IF($A1396="HIPERCARD",IF($B1396="PARCELADO ATÉ 12X",$D1396-(D1396*TAXAS!$F$7))/12,IF($A1396="DINERS",IF($B1396="PARCELADO ATÉ 12X",$D1396-(D1396*TAXAS!$F$8))/12,IF($A1396="AMERICA EXPRESS",IF($B1396="PARCELADO ATÉ 12X",$D1396-(D1396*TAXAS!$F$9))/12,IF($A1396=TAXAS!$A$10,IF($B1396="PARCELADO ATÉ 12X",$D1396-($D1396*TAXAS!$F$10))/12,IF($A1396=TAXAS!$A$11,IF($B1396="PARCELADO ATÉ 12X",$D1396-($D1396*TAXAS!$F$11))/12,IF($A1396=TAXAS!$A$12,IF($B1396="PARCELADO ATÉ 12X",$D1396-($D1396*TAXAS!$F$12))/12,IF($A1396=TAXAS!$A$13,IF($B1396="PARCELADO ATÉ 12X",$D1396-($D1396*TAXAS!$F$13))/12,IF($A1396=TAXAS!$A$14,IF($B1396="PARCELADO ATÉ 12X",$D1396-($D1396*TAXAS!$F$14))/12,IF($A1396=TAXAS!$A$15,IF($B1396="PARCELADO ATÉ 12X",$D1396-($D1396*TAXAS!$F$15))/12,IF($A1396=TAXAS!$A$16,IF($B1396="PARCELADO ATÉ 12X",$D1396-($D1396*TAXAS!$F$16))/12,IF($A1396=TAXAS!$A$17,IF($B1396="PARCELADO ATÉ 12X",$D1396-($D1396*TAXAS!$F$17))/12,IF($A1396=TAXAS!$A$18,IF($B1396="PARCELADO ATÉ 12X",$D1396-($D1396*TAXAS!$F$18))/12,IF($A1396=TAXAS!$A$19,IF($B1396="PARCELADO ATÉ 12X",$D1396-($D1396*TAXAS!$F$19))/12,IF($A1396=TAXAS!$A$20,IF($B1396="PARCELADO ATÉ 12X",$D1396-($D1396*TAXAS!$F$20))/12,IF($A1396=TAXAS!$A$21,IF($B1396="PARCELADO ATÉ 12X",$D1396-($D1396*TAXAS!$F$21))/12,IF($A1396=TAXAS!$A$22,IF($B1396="PARCELADO ATÉ 12X",$D1396-($D1396*TAXAS!$F$22))/12,IF($A1396=TAXAS!$A$23,IF($B1396="PARCELADO ATÉ 12X",$D1396-($D1396*TAXAS!$F$23))/12,IF($A1396=TAXAS!$A$24,IF($B1396="PARCELADO ATÉ 12X",$D1396-($D1396*TAXAS!$F$24))/12,IF($A1396=TAXAS!$A$25,IF($B1396="PARCELADO ATÉ 12X",$D1396-($D1396*TAXAS!$F$25))/12,IF($A1396=TAXAS!$A$26,IF($B1396="PARCELADO ATÉ 12X",$D1396-($D1396*TAXAS!$F$26))/12,IF($A1396=TAXAS!$A$27,IF($B1396="PARCELADO ATÉ 12X",$D1396-($D1396*TAXAS!$F$27))/12))))))))))))))))))))))))/1</f>
        <v>0</v>
      </c>
      <c r="J1396" s="8">
        <f t="shared" si="0"/>
        <v>0</v>
      </c>
      <c r="K1396" s="10" t="b">
        <f>IF($B1396="PARCELADO ATÉ 3X",($D1396-($D1396*TAXAS!$D$4))-$J1396)</f>
        <v>0</v>
      </c>
      <c r="L1396" s="10" t="b">
        <f>IF($B1396="PARCELADO ATÉ 6X",($D1396-($D1396*TAXAS!$E$4))-$J1396)</f>
        <v>0</v>
      </c>
      <c r="M1396" s="10" t="b">
        <f>IF($B1396="PARCELADO ATÉ 12X",($D1396-($D1396*TAXAS!$F$4))-$J1396)</f>
        <v>0</v>
      </c>
      <c r="N1396" s="8">
        <f t="shared" si="1"/>
        <v>0</v>
      </c>
      <c r="O1396" s="10">
        <f t="shared" si="2"/>
        <v>0</v>
      </c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</row>
    <row r="1397" spans="1:31" ht="15.75" customHeight="1" x14ac:dyDescent="0.2">
      <c r="A1397" s="3"/>
      <c r="B1397" s="5"/>
      <c r="C1397" s="6"/>
      <c r="D1397" s="42"/>
      <c r="E1397" s="8">
        <f>IF($A1397="VISA",IF($B1397="DÉBITO",$D1397-($D1397*TAXAS!$B$4)),IF($A1397="MASTER",IF($B1397="DÉBITO",$D1397-($D1397*TAXAS!$B$5)),IF($A1397="ELO", IF($B1397="DÉBITO",$D1397-($D1397*TAXAS!$B$6)),IF($A1397="HIPERCARD",IF($B1397="DÉBITO",$D1397-($D1397*TAXAS!$B$7)),IF($A1397="DINERS",IF($B1397="DÉBITO",$D1397-($D1397*TAXAS!$B$8)),IF($A1397="AMERICA EXPRESS",IF($B1397="DÉBITO",$D1397-($D1397*TAXAS!$B$9)),IF($A1397=TAXAS!$A$10,IF($B1397="DÉBITO",$D1397-($D1397*TAXAS!$B$10)), IF($A1397=TAXAS!$A$11,IF($B1397="DÉBITO",$D1397-($D1397*TAXAS!$B$11)), IF($A1397=TAXAS!$A$12,IF($B1397="DÉBITO",$D1397-($D1397*TAXAS!$B$12)), IF($A1397=TAXAS!$A$13,IF($B1397="DÉBITO",$D1397-($D1397*TAXAS!$B$13)), IF($A1397=TAXAS!$A$14,IF($B1397="DÉBITO",$D1397-($D1397*TAXAS!$B$14)), IF($A1397=TAXAS!$A$15,IF($B1397="DÉBITO",$D1397-($D1397*TAXAS!$B$15)), IF($A1397=TAXAS!$A$16,IF($B1397="DÉBITO",$D1397-($D1397*TAXAS!$B$16)), IF($A1397=TAXAS!$A$17,IF($B1397="DÉBITO",$D1397-($D1397*TAXAS!$B$17)), IF($A1397=TAXAS!$A$18,IF($B1397="DÉBITO",$D1397-($D1397*TAXAS!$B$18)), IF($A1397=TAXAS!$A$19,IF($B1397="DÉBITO",$D1397-($D1397*TAXAS!$B$19)), IF($A1397=TAXAS!$A$20,IF($B1397="DÉBITO",$D1397-($D1397*TAXAS!$B$20)), IF($A1397=TAXAS!$A$21,IF($B1397="DÉBITO",$D1397-($D1397*TAXAS!$B$21)), IF($A1397=TAXAS!$A$22,IF($B1397="DÉBITO",$D1397-($D1397*TAXAS!$B$22)), IF($A1397=TAXAS!$A$23,IF($B1397="DÉBITO",$D1397-($D1397*TAXAS!$B$23)), IF($A1397=TAXAS!$A$24,IF($B1397="DÉBITO",$D1397-($D1397*TAXAS!$B$24)), IF($A1397=TAXAS!$A$25,IF($B1397="DÉBITO",$D1397-($D1397*TAXAS!$B$25)), IF($A1397=TAXAS!$A$26,IF($B1397="DÉBITO",$D1397-($D1397*TAXAS!$B$26)), IF($A1397=TAXAS!$A$27,IF($B1397="DÉBITO",$D1397-($D1397*TAXAS!$B$27))))))))))))))))))))))))))/1</f>
        <v>0</v>
      </c>
      <c r="F1397" s="8">
        <f>IF($A1397="VISA",IF($B1397="CRÉDITO",$D1397-($D1397*TAXAS!$C$4)),IF($A1397="MASTER",IF($B1397="CRÉDITO",$D1397-($D1397*TAXAS!$C$5)),IF($A1397="ELO", IF($B1397="CRÉDITO",$D1397-($D1397*TAXAS!$C$6)),IF($A1397="HIPERCARD",IF($B1397="CRÉDITO",$D1397-($D1397*TAXAS!$C$7)),IF($A1397="DINERS",IF($B1397="CRÉDITO",$D1397-($D1397*TAXAS!$C$8)),IF($A1397="AMERICA EXPRESS",IF($B1397="CRÉDITO",$D1397-($D1397*TAXAS!$C$9)),IF($A1397=TAXAS!$A$10,IF($B1397="CRÉDITO",$D1397-($D1397*TAXAS!$C$10)), IF($A1397=TAXAS!$A$11,IF($B1397="CRÉDITO",$D1397-($D1397*TAXAS!$C$11)), IF($A1397=TAXAS!$A$12,IF($B1397="CRÉDITO",$D1397-($D1397*TAXAS!$C$12)), IF($A1397=TAXAS!$A$13,IF($B1397="CRÉDITO",$D1397-($D1397*TAXAS!$C$13)), IF($A1397=TAXAS!$A$14,IF($B1397="CRÉDITO",$D1397-($D1397*TAXAS!$C$14)), IF($A1397=TAXAS!$A$15,IF($B1397="CRÉDITO",$D1397-($D1397*TAXAS!$C$15)), IF($A1397=TAXAS!$A$16,IF($B1397="CRÉDITO",$D1397-($D1397*TAXAS!$C$16)), IF($A1397=TAXAS!$A$17,IF($B1397="CRÉDITO",$D1397-($D1397*TAXAS!$C$17)), IF($A1397=TAXAS!$A$18,IF($B1397="CRÉDITO",$D1397-($D1397*TAXAS!$C$18)), IF($A1397=TAXAS!$A$19,IF($B1397="CRÉDITO",$D1397-($D1397*TAXAS!$C$19)), IF($A1397=TAXAS!$A$20,IF($B1397="CRÉDITO",$D1397-($D1397*TAXAS!$C$20)), IF($A1397=TAXAS!$A$21,IF($B1397="CRÉDITO",$D1397-($D1397*TAXAS!$C$21)), IF($A1397=TAXAS!$A$22,IF($B1397="CRÉDITO",$D1397-($D1397*TAXAS!$C$22)), IF($A1397=TAXAS!$A$23,IF($B1397="CRÉDITO",$D1397-($D1397*TAXAS!$C$23)), IF($A1397=TAXAS!$A$24,IF($B1397="CRÉDITO",$D1397-($D1397*TAXAS!$C$24)), IF($A1397=TAXAS!$A$25,IF($B1397="CRÉDITO",$D1397-($D1397*TAXAS!$C$25)), IF($A1397=TAXAS!$A$26,IF($B1397="CRÉDITO",$D1397-($D1397*TAXAS!$C$26)), IF($A1397=TAXAS!$A$27,IF($B1397="CRÉDITO",$D1397-($D1397*TAXAS!$C$27))))))))))))))))))))))))))/1</f>
        <v>0</v>
      </c>
      <c r="G1397" s="9">
        <f>IF($A1397="VISA",IF($B1397="PARCELADO ATÉ 3X",$D1397-(D1397*TAXAS!$D$4))/3,IF($A1397="MASTER",IF($B1397="PARCELADO ATÉ 3X",$D1397-(D1397*TAXAS!$D$5))/3,IF($A1397="ELO",IF($B1397="PARCELADO ATÉ 3X",$D1397-(D1397*TAXAS!$D$6))/3,IF($A1397="HIPERCARD",IF($B1397="PARCELADO ATÉ 3X",$D1397-(D1397*TAXAS!$D$7))/3,IF($A1397="DINERS",IF($B1397="PARCELADO ATÉ 3X",$D1397-(D1397*TAXAS!$D$8))/3,IF($A1397="AMERICA EXPRESS",IF($B1397="PARCELADO ATÉ 3X",$D1397-(D1397*TAXAS!$D$9))/3,IF($A1397=TAXAS!$A$10,IF($B1397="PARCELADO ATÉ 3X",$D1397-($D1397*TAXAS!$D$10))/3,IF($A1397=TAXAS!$A$11,IF($B1397="PARCELADO ATÉ 3X",$D1397-($D1397*TAXAS!$D$11))/3,IF($A1397=TAXAS!$A$12,IF($B1397="PARCELADO ATÉ 3X",$D1397-($D1397*TAXAS!$D$12))/3,IF($A1397=TAXAS!$A$13,IF($B1397="PARCELADO ATÉ 3X",$D1397-($D1397*TAXAS!$D$13))/3,IF($A1397=TAXAS!$A$14,IF($B1397="PARCELADO ATÉ 3X",$D1397-($D1397*TAXAS!$D$14))/3,IF($A1397=TAXAS!$A$15,IF($B1397="PARCELADO ATÉ 3X",$D1397-($D1397*TAXAS!$D$15))/3,IF($A1397=TAXAS!$A$16,IF($B1397="PARCELADO ATÉ 3X",$D1397-($D1397*TAXAS!$D$16))/3,IF($A1397=TAXAS!$A$17,IF($B1397="PARCELADO ATÉ 3X",$D1397-($D1397*TAXAS!$D$17))/3,IF($A1397=TAXAS!$A$18,IF($B1397="PARCELADO ATÉ 3X",$D1397-($D1397*TAXAS!$D$18))/3,IF($A1397=TAXAS!$A$19,IF($B1397="PARCELADO ATÉ 3X",$D1397-($D1397*TAXAS!$D$19))/3,IF($A1397=TAXAS!$A$20,IF($B1397="PARCELADO ATÉ 3X",$D1397-($D1397*TAXAS!$D$20))/3,IF($A1397=TAXAS!$A$21,IF($B1397="PARCELADO ATÉ 3X",$D1397-($D1397*TAXAS!$D$21))/3,IF($A1397=TAXAS!$A$22,IF($B1397="PARCELADO ATÉ 3X",$D1397-($D1397*TAXAS!$D$22))/3,IF($A1397=TAXAS!$A$23,IF($B1397="PARCELADO ATÉ 3X",$D1397-($D1397*TAXAS!$D$23))/3,IF($A1397=TAXAS!$A$24,IF($B1397="PARCELADO ATÉ 3X",$D1397-($D1397*TAXAS!$D$24))/3,IF($A1397=TAXAS!$A$25,IF($B1397="PARCELADO ATÉ 3X",$D1397-($D1397*TAXAS!$D$25))/3,IF($A1397=TAXAS!$A$26,IF($B1397="PARCELADO ATÉ 3X",$D1397-($D1397*TAXAS!$D$26))/3,IF($A1397=TAXAS!$A$27,IF($B1397="PARCELADO ATÉ 3X",$D1397-($D1397*TAXAS!$D$27))/3))))))))))))))))))))))))/1</f>
        <v>0</v>
      </c>
      <c r="H1397" s="9">
        <f>IF($A1397="VISA",IF($B1397="PARCELADO ATÉ 6X",$D1397-(D1397*TAXAS!$E$4))/6,IF($A1397="MASTER",IF($B1397="PARCELADO ATÉ 6X",$D1397-(D1397*TAXAS!$E$5))/6,IF($A1397="ELO",IF($B1397="PARCELADO ATÉ 6X",$D1397-(D1397*TAXAS!$E$6))/6,IF($A1397="HIPERCARD",IF($B1397="PARCELADO ATÉ 6X",$D1397-(D1397*TAXAS!$E$7))/6,IF($A1397="DINERS",IF($B1397="PARCELADO ATÉ 6X",$D1397-(D1397*TAXAS!$E$8))/6,IF($A1397="AMERICA EXPRESS",IF($B1397="PARCELADO ATÉ 6X",$D1397-(D1397*TAXAS!$E$9))/6,IF($A1397=TAXAS!$A$10,IF($B1397="PARCELADO ATÉ 6X",$D1397-($D1397*TAXAS!$E$10))/6,IF($A1397=TAXAS!$A$11,IF($B1397="PARCELADO ATÉ 6X",$D1397-($D1397*TAXAS!$E$11))/6,IF($A1397=TAXAS!$A$12,IF($B1397="PARCELADO ATÉ 6X",$D1397-($D1397*TAXAS!$E$12))/6,IF($A1397=TAXAS!$A$13,IF($B1397="PARCELADO ATÉ 6X",$D1397-($D1397*TAXAS!$E$13))/6,IF($A1397=TAXAS!$A$14,IF($B1397="PARCELADO ATÉ 6X",$D1397-($D1397*TAXAS!$E$14))/6,IF($A1397=TAXAS!$A$15,IF($B1397="PARCELADO ATÉ 6X",$D1397-($D1397*TAXAS!$E$15))/6,IF($A1397=TAXAS!$A$16,IF($B1397="PARCELADO ATÉ 6X",$D1397-($D1397*TAXAS!$E$16))/6,IF($A1397=TAXAS!$A$17,IF($B1397="PARCELADO ATÉ 6X",$D1397-($D1397*TAXAS!$E$17))/6,IF($A1397=TAXAS!$A$18,IF($B1397="PARCELADO ATÉ 6X",$D1397-($D1397*TAXAS!$E$18))/6,IF($A1397=TAXAS!$A$19,IF($B1397="PARCELADO ATÉ 6X",$D1397-($D1397*TAXAS!$E$19))/6,IF($A1397=TAXAS!$A$20,IF($B1397="PARCELADO ATÉ 6X",$D1397-($D1397*TAXAS!$E$20))/6,IF($A1397=TAXAS!$A$21,IF($B1397="PARCELADO ATÉ 6X",$D1397-($D1397*TAXAS!$E$21))/6,IF($A1397=TAXAS!$A$22,IF($B1397="PARCELADO ATÉ 6X",$D1397-($D1397*TAXAS!$E$22))/6,IF($A1397=TAXAS!$A$23,IF($B1397="PARCELADO ATÉ 6X",$D1397-($D1397*TAXAS!$E$23))/6,IF($A1397=TAXAS!$A$24,IF($B1397="PARCELADO ATÉ 6X",$D1397-($D1397*TAXAS!$E$24))/6,IF($A1397=TAXAS!$A$25,IF($B1397="PARCELADO ATÉ 6X",$D1397-($D1397*TAXAS!$E$25))/6,IF($A1397=TAXAS!$A$26,IF($B1397="PARCELADO ATÉ 6X",$D1397-($D1397*TAXAS!$E$26))/6,IF($A1397=TAXAS!$A$27,IF($B1397="PARCELADO ATÉ 6X",$D1397-($D1397*TAXAS!$E$27))/6))))))))))))))))))))))))/1</f>
        <v>0</v>
      </c>
      <c r="I1397" s="9">
        <f>IF($A1397="VISA",IF($B1397="PARCELADO ATÉ 12X",$D1397-(D1397*TAXAS!$F$4))/12,IF($A1397="MASTER",IF($B1397="PARCELADO ATÉ 12X",$D1397-(D1397*TAXAS!$F$5))/12,IF($A1397="ELO",IF($B1397="PARCELADO ATÉ 12X",$D1397-(D1397*TAXAS!$F$6))/12,IF($A1397="HIPERCARD",IF($B1397="PARCELADO ATÉ 12X",$D1397-(D1397*TAXAS!$F$7))/12,IF($A1397="DINERS",IF($B1397="PARCELADO ATÉ 12X",$D1397-(D1397*TAXAS!$F$8))/12,IF($A1397="AMERICA EXPRESS",IF($B1397="PARCELADO ATÉ 12X",$D1397-(D1397*TAXAS!$F$9))/12,IF($A1397=TAXAS!$A$10,IF($B1397="PARCELADO ATÉ 12X",$D1397-($D1397*TAXAS!$F$10))/12,IF($A1397=TAXAS!$A$11,IF($B1397="PARCELADO ATÉ 12X",$D1397-($D1397*TAXAS!$F$11))/12,IF($A1397=TAXAS!$A$12,IF($B1397="PARCELADO ATÉ 12X",$D1397-($D1397*TAXAS!$F$12))/12,IF($A1397=TAXAS!$A$13,IF($B1397="PARCELADO ATÉ 12X",$D1397-($D1397*TAXAS!$F$13))/12,IF($A1397=TAXAS!$A$14,IF($B1397="PARCELADO ATÉ 12X",$D1397-($D1397*TAXAS!$F$14))/12,IF($A1397=TAXAS!$A$15,IF($B1397="PARCELADO ATÉ 12X",$D1397-($D1397*TAXAS!$F$15))/12,IF($A1397=TAXAS!$A$16,IF($B1397="PARCELADO ATÉ 12X",$D1397-($D1397*TAXAS!$F$16))/12,IF($A1397=TAXAS!$A$17,IF($B1397="PARCELADO ATÉ 12X",$D1397-($D1397*TAXAS!$F$17))/12,IF($A1397=TAXAS!$A$18,IF($B1397="PARCELADO ATÉ 12X",$D1397-($D1397*TAXAS!$F$18))/12,IF($A1397=TAXAS!$A$19,IF($B1397="PARCELADO ATÉ 12X",$D1397-($D1397*TAXAS!$F$19))/12,IF($A1397=TAXAS!$A$20,IF($B1397="PARCELADO ATÉ 12X",$D1397-($D1397*TAXAS!$F$20))/12,IF($A1397=TAXAS!$A$21,IF($B1397="PARCELADO ATÉ 12X",$D1397-($D1397*TAXAS!$F$21))/12,IF($A1397=TAXAS!$A$22,IF($B1397="PARCELADO ATÉ 12X",$D1397-($D1397*TAXAS!$F$22))/12,IF($A1397=TAXAS!$A$23,IF($B1397="PARCELADO ATÉ 12X",$D1397-($D1397*TAXAS!$F$23))/12,IF($A1397=TAXAS!$A$24,IF($B1397="PARCELADO ATÉ 12X",$D1397-($D1397*TAXAS!$F$24))/12,IF($A1397=TAXAS!$A$25,IF($B1397="PARCELADO ATÉ 12X",$D1397-($D1397*TAXAS!$F$25))/12,IF($A1397=TAXAS!$A$26,IF($B1397="PARCELADO ATÉ 12X",$D1397-($D1397*TAXAS!$F$26))/12,IF($A1397=TAXAS!$A$27,IF($B1397="PARCELADO ATÉ 12X",$D1397-($D1397*TAXAS!$F$27))/12))))))))))))))))))))))))/1</f>
        <v>0</v>
      </c>
      <c r="J1397" s="8">
        <f t="shared" si="0"/>
        <v>0</v>
      </c>
      <c r="K1397" s="10" t="b">
        <f>IF($B1397="PARCELADO ATÉ 3X",($D1397-($D1397*TAXAS!$D$4))-$J1397)</f>
        <v>0</v>
      </c>
      <c r="L1397" s="10" t="b">
        <f>IF($B1397="PARCELADO ATÉ 6X",($D1397-($D1397*TAXAS!$E$4))-$J1397)</f>
        <v>0</v>
      </c>
      <c r="M1397" s="10" t="b">
        <f>IF($B1397="PARCELADO ATÉ 12X",($D1397-($D1397*TAXAS!$F$4))-$J1397)</f>
        <v>0</v>
      </c>
      <c r="N1397" s="8">
        <f t="shared" si="1"/>
        <v>0</v>
      </c>
      <c r="O1397" s="10">
        <f t="shared" si="2"/>
        <v>0</v>
      </c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</row>
    <row r="1398" spans="1:31" ht="15.75" customHeight="1" x14ac:dyDescent="0.2">
      <c r="A1398" s="3"/>
      <c r="B1398" s="5"/>
      <c r="C1398" s="6"/>
      <c r="D1398" s="42"/>
      <c r="E1398" s="8">
        <f>IF($A1398="VISA",IF($B1398="DÉBITO",$D1398-($D1398*TAXAS!$B$4)),IF($A1398="MASTER",IF($B1398="DÉBITO",$D1398-($D1398*TAXAS!$B$5)),IF($A1398="ELO", IF($B1398="DÉBITO",$D1398-($D1398*TAXAS!$B$6)),IF($A1398="HIPERCARD",IF($B1398="DÉBITO",$D1398-($D1398*TAXAS!$B$7)),IF($A1398="DINERS",IF($B1398="DÉBITO",$D1398-($D1398*TAXAS!$B$8)),IF($A1398="AMERICA EXPRESS",IF($B1398="DÉBITO",$D1398-($D1398*TAXAS!$B$9)),IF($A1398=TAXAS!$A$10,IF($B1398="DÉBITO",$D1398-($D1398*TAXAS!$B$10)), IF($A1398=TAXAS!$A$11,IF($B1398="DÉBITO",$D1398-($D1398*TAXAS!$B$11)), IF($A1398=TAXAS!$A$12,IF($B1398="DÉBITO",$D1398-($D1398*TAXAS!$B$12)), IF($A1398=TAXAS!$A$13,IF($B1398="DÉBITO",$D1398-($D1398*TAXAS!$B$13)), IF($A1398=TAXAS!$A$14,IF($B1398="DÉBITO",$D1398-($D1398*TAXAS!$B$14)), IF($A1398=TAXAS!$A$15,IF($B1398="DÉBITO",$D1398-($D1398*TAXAS!$B$15)), IF($A1398=TAXAS!$A$16,IF($B1398="DÉBITO",$D1398-($D1398*TAXAS!$B$16)), IF($A1398=TAXAS!$A$17,IF($B1398="DÉBITO",$D1398-($D1398*TAXAS!$B$17)), IF($A1398=TAXAS!$A$18,IF($B1398="DÉBITO",$D1398-($D1398*TAXAS!$B$18)), IF($A1398=TAXAS!$A$19,IF($B1398="DÉBITO",$D1398-($D1398*TAXAS!$B$19)), IF($A1398=TAXAS!$A$20,IF($B1398="DÉBITO",$D1398-($D1398*TAXAS!$B$20)), IF($A1398=TAXAS!$A$21,IF($B1398="DÉBITO",$D1398-($D1398*TAXAS!$B$21)), IF($A1398=TAXAS!$A$22,IF($B1398="DÉBITO",$D1398-($D1398*TAXAS!$B$22)), IF($A1398=TAXAS!$A$23,IF($B1398="DÉBITO",$D1398-($D1398*TAXAS!$B$23)), IF($A1398=TAXAS!$A$24,IF($B1398="DÉBITO",$D1398-($D1398*TAXAS!$B$24)), IF($A1398=TAXAS!$A$25,IF($B1398="DÉBITO",$D1398-($D1398*TAXAS!$B$25)), IF($A1398=TAXAS!$A$26,IF($B1398="DÉBITO",$D1398-($D1398*TAXAS!$B$26)), IF($A1398=TAXAS!$A$27,IF($B1398="DÉBITO",$D1398-($D1398*TAXAS!$B$27))))))))))))))))))))))))))/1</f>
        <v>0</v>
      </c>
      <c r="F1398" s="8">
        <f>IF($A1398="VISA",IF($B1398="CRÉDITO",$D1398-($D1398*TAXAS!$C$4)),IF($A1398="MASTER",IF($B1398="CRÉDITO",$D1398-($D1398*TAXAS!$C$5)),IF($A1398="ELO", IF($B1398="CRÉDITO",$D1398-($D1398*TAXAS!$C$6)),IF($A1398="HIPERCARD",IF($B1398="CRÉDITO",$D1398-($D1398*TAXAS!$C$7)),IF($A1398="DINERS",IF($B1398="CRÉDITO",$D1398-($D1398*TAXAS!$C$8)),IF($A1398="AMERICA EXPRESS",IF($B1398="CRÉDITO",$D1398-($D1398*TAXAS!$C$9)),IF($A1398=TAXAS!$A$10,IF($B1398="CRÉDITO",$D1398-($D1398*TAXAS!$C$10)), IF($A1398=TAXAS!$A$11,IF($B1398="CRÉDITO",$D1398-($D1398*TAXAS!$C$11)), IF($A1398=TAXAS!$A$12,IF($B1398="CRÉDITO",$D1398-($D1398*TAXAS!$C$12)), IF($A1398=TAXAS!$A$13,IF($B1398="CRÉDITO",$D1398-($D1398*TAXAS!$C$13)), IF($A1398=TAXAS!$A$14,IF($B1398="CRÉDITO",$D1398-($D1398*TAXAS!$C$14)), IF($A1398=TAXAS!$A$15,IF($B1398="CRÉDITO",$D1398-($D1398*TAXAS!$C$15)), IF($A1398=TAXAS!$A$16,IF($B1398="CRÉDITO",$D1398-($D1398*TAXAS!$C$16)), IF($A1398=TAXAS!$A$17,IF($B1398="CRÉDITO",$D1398-($D1398*TAXAS!$C$17)), IF($A1398=TAXAS!$A$18,IF($B1398="CRÉDITO",$D1398-($D1398*TAXAS!$C$18)), IF($A1398=TAXAS!$A$19,IF($B1398="CRÉDITO",$D1398-($D1398*TAXAS!$C$19)), IF($A1398=TAXAS!$A$20,IF($B1398="CRÉDITO",$D1398-($D1398*TAXAS!$C$20)), IF($A1398=TAXAS!$A$21,IF($B1398="CRÉDITO",$D1398-($D1398*TAXAS!$C$21)), IF($A1398=TAXAS!$A$22,IF($B1398="CRÉDITO",$D1398-($D1398*TAXAS!$C$22)), IF($A1398=TAXAS!$A$23,IF($B1398="CRÉDITO",$D1398-($D1398*TAXAS!$C$23)), IF($A1398=TAXAS!$A$24,IF($B1398="CRÉDITO",$D1398-($D1398*TAXAS!$C$24)), IF($A1398=TAXAS!$A$25,IF($B1398="CRÉDITO",$D1398-($D1398*TAXAS!$C$25)), IF($A1398=TAXAS!$A$26,IF($B1398="CRÉDITO",$D1398-($D1398*TAXAS!$C$26)), IF($A1398=TAXAS!$A$27,IF($B1398="CRÉDITO",$D1398-($D1398*TAXAS!$C$27))))))))))))))))))))))))))/1</f>
        <v>0</v>
      </c>
      <c r="G1398" s="9">
        <f>IF($A1398="VISA",IF($B1398="PARCELADO ATÉ 3X",$D1398-(D1398*TAXAS!$D$4))/3,IF($A1398="MASTER",IF($B1398="PARCELADO ATÉ 3X",$D1398-(D1398*TAXAS!$D$5))/3,IF($A1398="ELO",IF($B1398="PARCELADO ATÉ 3X",$D1398-(D1398*TAXAS!$D$6))/3,IF($A1398="HIPERCARD",IF($B1398="PARCELADO ATÉ 3X",$D1398-(D1398*TAXAS!$D$7))/3,IF($A1398="DINERS",IF($B1398="PARCELADO ATÉ 3X",$D1398-(D1398*TAXAS!$D$8))/3,IF($A1398="AMERICA EXPRESS",IF($B1398="PARCELADO ATÉ 3X",$D1398-(D1398*TAXAS!$D$9))/3,IF($A1398=TAXAS!$A$10,IF($B1398="PARCELADO ATÉ 3X",$D1398-($D1398*TAXAS!$D$10))/3,IF($A1398=TAXAS!$A$11,IF($B1398="PARCELADO ATÉ 3X",$D1398-($D1398*TAXAS!$D$11))/3,IF($A1398=TAXAS!$A$12,IF($B1398="PARCELADO ATÉ 3X",$D1398-($D1398*TAXAS!$D$12))/3,IF($A1398=TAXAS!$A$13,IF($B1398="PARCELADO ATÉ 3X",$D1398-($D1398*TAXAS!$D$13))/3,IF($A1398=TAXAS!$A$14,IF($B1398="PARCELADO ATÉ 3X",$D1398-($D1398*TAXAS!$D$14))/3,IF($A1398=TAXAS!$A$15,IF($B1398="PARCELADO ATÉ 3X",$D1398-($D1398*TAXAS!$D$15))/3,IF($A1398=TAXAS!$A$16,IF($B1398="PARCELADO ATÉ 3X",$D1398-($D1398*TAXAS!$D$16))/3,IF($A1398=TAXAS!$A$17,IF($B1398="PARCELADO ATÉ 3X",$D1398-($D1398*TAXAS!$D$17))/3,IF($A1398=TAXAS!$A$18,IF($B1398="PARCELADO ATÉ 3X",$D1398-($D1398*TAXAS!$D$18))/3,IF($A1398=TAXAS!$A$19,IF($B1398="PARCELADO ATÉ 3X",$D1398-($D1398*TAXAS!$D$19))/3,IF($A1398=TAXAS!$A$20,IF($B1398="PARCELADO ATÉ 3X",$D1398-($D1398*TAXAS!$D$20))/3,IF($A1398=TAXAS!$A$21,IF($B1398="PARCELADO ATÉ 3X",$D1398-($D1398*TAXAS!$D$21))/3,IF($A1398=TAXAS!$A$22,IF($B1398="PARCELADO ATÉ 3X",$D1398-($D1398*TAXAS!$D$22))/3,IF($A1398=TAXAS!$A$23,IF($B1398="PARCELADO ATÉ 3X",$D1398-($D1398*TAXAS!$D$23))/3,IF($A1398=TAXAS!$A$24,IF($B1398="PARCELADO ATÉ 3X",$D1398-($D1398*TAXAS!$D$24))/3,IF($A1398=TAXAS!$A$25,IF($B1398="PARCELADO ATÉ 3X",$D1398-($D1398*TAXAS!$D$25))/3,IF($A1398=TAXAS!$A$26,IF($B1398="PARCELADO ATÉ 3X",$D1398-($D1398*TAXAS!$D$26))/3,IF($A1398=TAXAS!$A$27,IF($B1398="PARCELADO ATÉ 3X",$D1398-($D1398*TAXAS!$D$27))/3))))))))))))))))))))))))/1</f>
        <v>0</v>
      </c>
      <c r="H1398" s="9">
        <f>IF($A1398="VISA",IF($B1398="PARCELADO ATÉ 6X",$D1398-(D1398*TAXAS!$E$4))/6,IF($A1398="MASTER",IF($B1398="PARCELADO ATÉ 6X",$D1398-(D1398*TAXAS!$E$5))/6,IF($A1398="ELO",IF($B1398="PARCELADO ATÉ 6X",$D1398-(D1398*TAXAS!$E$6))/6,IF($A1398="HIPERCARD",IF($B1398="PARCELADO ATÉ 6X",$D1398-(D1398*TAXAS!$E$7))/6,IF($A1398="DINERS",IF($B1398="PARCELADO ATÉ 6X",$D1398-(D1398*TAXAS!$E$8))/6,IF($A1398="AMERICA EXPRESS",IF($B1398="PARCELADO ATÉ 6X",$D1398-(D1398*TAXAS!$E$9))/6,IF($A1398=TAXAS!$A$10,IF($B1398="PARCELADO ATÉ 6X",$D1398-($D1398*TAXAS!$E$10))/6,IF($A1398=TAXAS!$A$11,IF($B1398="PARCELADO ATÉ 6X",$D1398-($D1398*TAXAS!$E$11))/6,IF($A1398=TAXAS!$A$12,IF($B1398="PARCELADO ATÉ 6X",$D1398-($D1398*TAXAS!$E$12))/6,IF($A1398=TAXAS!$A$13,IF($B1398="PARCELADO ATÉ 6X",$D1398-($D1398*TAXAS!$E$13))/6,IF($A1398=TAXAS!$A$14,IF($B1398="PARCELADO ATÉ 6X",$D1398-($D1398*TAXAS!$E$14))/6,IF($A1398=TAXAS!$A$15,IF($B1398="PARCELADO ATÉ 6X",$D1398-($D1398*TAXAS!$E$15))/6,IF($A1398=TAXAS!$A$16,IF($B1398="PARCELADO ATÉ 6X",$D1398-($D1398*TAXAS!$E$16))/6,IF($A1398=TAXAS!$A$17,IF($B1398="PARCELADO ATÉ 6X",$D1398-($D1398*TAXAS!$E$17))/6,IF($A1398=TAXAS!$A$18,IF($B1398="PARCELADO ATÉ 6X",$D1398-($D1398*TAXAS!$E$18))/6,IF($A1398=TAXAS!$A$19,IF($B1398="PARCELADO ATÉ 6X",$D1398-($D1398*TAXAS!$E$19))/6,IF($A1398=TAXAS!$A$20,IF($B1398="PARCELADO ATÉ 6X",$D1398-($D1398*TAXAS!$E$20))/6,IF($A1398=TAXAS!$A$21,IF($B1398="PARCELADO ATÉ 6X",$D1398-($D1398*TAXAS!$E$21))/6,IF($A1398=TAXAS!$A$22,IF($B1398="PARCELADO ATÉ 6X",$D1398-($D1398*TAXAS!$E$22))/6,IF($A1398=TAXAS!$A$23,IF($B1398="PARCELADO ATÉ 6X",$D1398-($D1398*TAXAS!$E$23))/6,IF($A1398=TAXAS!$A$24,IF($B1398="PARCELADO ATÉ 6X",$D1398-($D1398*TAXAS!$E$24))/6,IF($A1398=TAXAS!$A$25,IF($B1398="PARCELADO ATÉ 6X",$D1398-($D1398*TAXAS!$E$25))/6,IF($A1398=TAXAS!$A$26,IF($B1398="PARCELADO ATÉ 6X",$D1398-($D1398*TAXAS!$E$26))/6,IF($A1398=TAXAS!$A$27,IF($B1398="PARCELADO ATÉ 6X",$D1398-($D1398*TAXAS!$E$27))/6))))))))))))))))))))))))/1</f>
        <v>0</v>
      </c>
      <c r="I1398" s="9">
        <f>IF($A1398="VISA",IF($B1398="PARCELADO ATÉ 12X",$D1398-(D1398*TAXAS!$F$4))/12,IF($A1398="MASTER",IF($B1398="PARCELADO ATÉ 12X",$D1398-(D1398*TAXAS!$F$5))/12,IF($A1398="ELO",IF($B1398="PARCELADO ATÉ 12X",$D1398-(D1398*TAXAS!$F$6))/12,IF($A1398="HIPERCARD",IF($B1398="PARCELADO ATÉ 12X",$D1398-(D1398*TAXAS!$F$7))/12,IF($A1398="DINERS",IF($B1398="PARCELADO ATÉ 12X",$D1398-(D1398*TAXAS!$F$8))/12,IF($A1398="AMERICA EXPRESS",IF($B1398="PARCELADO ATÉ 12X",$D1398-(D1398*TAXAS!$F$9))/12,IF($A1398=TAXAS!$A$10,IF($B1398="PARCELADO ATÉ 12X",$D1398-($D1398*TAXAS!$F$10))/12,IF($A1398=TAXAS!$A$11,IF($B1398="PARCELADO ATÉ 12X",$D1398-($D1398*TAXAS!$F$11))/12,IF($A1398=TAXAS!$A$12,IF($B1398="PARCELADO ATÉ 12X",$D1398-($D1398*TAXAS!$F$12))/12,IF($A1398=TAXAS!$A$13,IF($B1398="PARCELADO ATÉ 12X",$D1398-($D1398*TAXAS!$F$13))/12,IF($A1398=TAXAS!$A$14,IF($B1398="PARCELADO ATÉ 12X",$D1398-($D1398*TAXAS!$F$14))/12,IF($A1398=TAXAS!$A$15,IF($B1398="PARCELADO ATÉ 12X",$D1398-($D1398*TAXAS!$F$15))/12,IF($A1398=TAXAS!$A$16,IF($B1398="PARCELADO ATÉ 12X",$D1398-($D1398*TAXAS!$F$16))/12,IF($A1398=TAXAS!$A$17,IF($B1398="PARCELADO ATÉ 12X",$D1398-($D1398*TAXAS!$F$17))/12,IF($A1398=TAXAS!$A$18,IF($B1398="PARCELADO ATÉ 12X",$D1398-($D1398*TAXAS!$F$18))/12,IF($A1398=TAXAS!$A$19,IF($B1398="PARCELADO ATÉ 12X",$D1398-($D1398*TAXAS!$F$19))/12,IF($A1398=TAXAS!$A$20,IF($B1398="PARCELADO ATÉ 12X",$D1398-($D1398*TAXAS!$F$20))/12,IF($A1398=TAXAS!$A$21,IF($B1398="PARCELADO ATÉ 12X",$D1398-($D1398*TAXAS!$F$21))/12,IF($A1398=TAXAS!$A$22,IF($B1398="PARCELADO ATÉ 12X",$D1398-($D1398*TAXAS!$F$22))/12,IF($A1398=TAXAS!$A$23,IF($B1398="PARCELADO ATÉ 12X",$D1398-($D1398*TAXAS!$F$23))/12,IF($A1398=TAXAS!$A$24,IF($B1398="PARCELADO ATÉ 12X",$D1398-($D1398*TAXAS!$F$24))/12,IF($A1398=TAXAS!$A$25,IF($B1398="PARCELADO ATÉ 12X",$D1398-($D1398*TAXAS!$F$25))/12,IF($A1398=TAXAS!$A$26,IF($B1398="PARCELADO ATÉ 12X",$D1398-($D1398*TAXAS!$F$26))/12,IF($A1398=TAXAS!$A$27,IF($B1398="PARCELADO ATÉ 12X",$D1398-($D1398*TAXAS!$F$27))/12))))))))))))))))))))))))/1</f>
        <v>0</v>
      </c>
      <c r="J1398" s="8">
        <f t="shared" si="0"/>
        <v>0</v>
      </c>
      <c r="K1398" s="10" t="b">
        <f>IF($B1398="PARCELADO ATÉ 3X",($D1398-($D1398*TAXAS!$D$4))-$J1398)</f>
        <v>0</v>
      </c>
      <c r="L1398" s="10" t="b">
        <f>IF($B1398="PARCELADO ATÉ 6X",($D1398-($D1398*TAXAS!$E$4))-$J1398)</f>
        <v>0</v>
      </c>
      <c r="M1398" s="10" t="b">
        <f>IF($B1398="PARCELADO ATÉ 12X",($D1398-($D1398*TAXAS!$F$4))-$J1398)</f>
        <v>0</v>
      </c>
      <c r="N1398" s="8">
        <f t="shared" si="1"/>
        <v>0</v>
      </c>
      <c r="O1398" s="10">
        <f t="shared" si="2"/>
        <v>0</v>
      </c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</row>
    <row r="1399" spans="1:31" ht="15.75" customHeight="1" x14ac:dyDescent="0.2">
      <c r="A1399" s="3"/>
      <c r="B1399" s="5"/>
      <c r="C1399" s="6"/>
      <c r="D1399" s="42"/>
      <c r="E1399" s="8">
        <f>IF($A1399="VISA",IF($B1399="DÉBITO",$D1399-($D1399*TAXAS!$B$4)),IF($A1399="MASTER",IF($B1399="DÉBITO",$D1399-($D1399*TAXAS!$B$5)),IF($A1399="ELO", IF($B1399="DÉBITO",$D1399-($D1399*TAXAS!$B$6)),IF($A1399="HIPERCARD",IF($B1399="DÉBITO",$D1399-($D1399*TAXAS!$B$7)),IF($A1399="DINERS",IF($B1399="DÉBITO",$D1399-($D1399*TAXAS!$B$8)),IF($A1399="AMERICA EXPRESS",IF($B1399="DÉBITO",$D1399-($D1399*TAXAS!$B$9)),IF($A1399=TAXAS!$A$10,IF($B1399="DÉBITO",$D1399-($D1399*TAXAS!$B$10)), IF($A1399=TAXAS!$A$11,IF($B1399="DÉBITO",$D1399-($D1399*TAXAS!$B$11)), IF($A1399=TAXAS!$A$12,IF($B1399="DÉBITO",$D1399-($D1399*TAXAS!$B$12)), IF($A1399=TAXAS!$A$13,IF($B1399="DÉBITO",$D1399-($D1399*TAXAS!$B$13)), IF($A1399=TAXAS!$A$14,IF($B1399="DÉBITO",$D1399-($D1399*TAXAS!$B$14)), IF($A1399=TAXAS!$A$15,IF($B1399="DÉBITO",$D1399-($D1399*TAXAS!$B$15)), IF($A1399=TAXAS!$A$16,IF($B1399="DÉBITO",$D1399-($D1399*TAXAS!$B$16)), IF($A1399=TAXAS!$A$17,IF($B1399="DÉBITO",$D1399-($D1399*TAXAS!$B$17)), IF($A1399=TAXAS!$A$18,IF($B1399="DÉBITO",$D1399-($D1399*TAXAS!$B$18)), IF($A1399=TAXAS!$A$19,IF($B1399="DÉBITO",$D1399-($D1399*TAXAS!$B$19)), IF($A1399=TAXAS!$A$20,IF($B1399="DÉBITO",$D1399-($D1399*TAXAS!$B$20)), IF($A1399=TAXAS!$A$21,IF($B1399="DÉBITO",$D1399-($D1399*TAXAS!$B$21)), IF($A1399=TAXAS!$A$22,IF($B1399="DÉBITO",$D1399-($D1399*TAXAS!$B$22)), IF($A1399=TAXAS!$A$23,IF($B1399="DÉBITO",$D1399-($D1399*TAXAS!$B$23)), IF($A1399=TAXAS!$A$24,IF($B1399="DÉBITO",$D1399-($D1399*TAXAS!$B$24)), IF($A1399=TAXAS!$A$25,IF($B1399="DÉBITO",$D1399-($D1399*TAXAS!$B$25)), IF($A1399=TAXAS!$A$26,IF($B1399="DÉBITO",$D1399-($D1399*TAXAS!$B$26)), IF($A1399=TAXAS!$A$27,IF($B1399="DÉBITO",$D1399-($D1399*TAXAS!$B$27))))))))))))))))))))))))))/1</f>
        <v>0</v>
      </c>
      <c r="F1399" s="8">
        <f>IF($A1399="VISA",IF($B1399="CRÉDITO",$D1399-($D1399*TAXAS!$C$4)),IF($A1399="MASTER",IF($B1399="CRÉDITO",$D1399-($D1399*TAXAS!$C$5)),IF($A1399="ELO", IF($B1399="CRÉDITO",$D1399-($D1399*TAXAS!$C$6)),IF($A1399="HIPERCARD",IF($B1399="CRÉDITO",$D1399-($D1399*TAXAS!$C$7)),IF($A1399="DINERS",IF($B1399="CRÉDITO",$D1399-($D1399*TAXAS!$C$8)),IF($A1399="AMERICA EXPRESS",IF($B1399="CRÉDITO",$D1399-($D1399*TAXAS!$C$9)),IF($A1399=TAXAS!$A$10,IF($B1399="CRÉDITO",$D1399-($D1399*TAXAS!$C$10)), IF($A1399=TAXAS!$A$11,IF($B1399="CRÉDITO",$D1399-($D1399*TAXAS!$C$11)), IF($A1399=TAXAS!$A$12,IF($B1399="CRÉDITO",$D1399-($D1399*TAXAS!$C$12)), IF($A1399=TAXAS!$A$13,IF($B1399="CRÉDITO",$D1399-($D1399*TAXAS!$C$13)), IF($A1399=TAXAS!$A$14,IF($B1399="CRÉDITO",$D1399-($D1399*TAXAS!$C$14)), IF($A1399=TAXAS!$A$15,IF($B1399="CRÉDITO",$D1399-($D1399*TAXAS!$C$15)), IF($A1399=TAXAS!$A$16,IF($B1399="CRÉDITO",$D1399-($D1399*TAXAS!$C$16)), IF($A1399=TAXAS!$A$17,IF($B1399="CRÉDITO",$D1399-($D1399*TAXAS!$C$17)), IF($A1399=TAXAS!$A$18,IF($B1399="CRÉDITO",$D1399-($D1399*TAXAS!$C$18)), IF($A1399=TAXAS!$A$19,IF($B1399="CRÉDITO",$D1399-($D1399*TAXAS!$C$19)), IF($A1399=TAXAS!$A$20,IF($B1399="CRÉDITO",$D1399-($D1399*TAXAS!$C$20)), IF($A1399=TAXAS!$A$21,IF($B1399="CRÉDITO",$D1399-($D1399*TAXAS!$C$21)), IF($A1399=TAXAS!$A$22,IF($B1399="CRÉDITO",$D1399-($D1399*TAXAS!$C$22)), IF($A1399=TAXAS!$A$23,IF($B1399="CRÉDITO",$D1399-($D1399*TAXAS!$C$23)), IF($A1399=TAXAS!$A$24,IF($B1399="CRÉDITO",$D1399-($D1399*TAXAS!$C$24)), IF($A1399=TAXAS!$A$25,IF($B1399="CRÉDITO",$D1399-($D1399*TAXAS!$C$25)), IF($A1399=TAXAS!$A$26,IF($B1399="CRÉDITO",$D1399-($D1399*TAXAS!$C$26)), IF($A1399=TAXAS!$A$27,IF($B1399="CRÉDITO",$D1399-($D1399*TAXAS!$C$27))))))))))))))))))))))))))/1</f>
        <v>0</v>
      </c>
      <c r="G1399" s="9">
        <f>IF($A1399="VISA",IF($B1399="PARCELADO ATÉ 3X",$D1399-(D1399*TAXAS!$D$4))/3,IF($A1399="MASTER",IF($B1399="PARCELADO ATÉ 3X",$D1399-(D1399*TAXAS!$D$5))/3,IF($A1399="ELO",IF($B1399="PARCELADO ATÉ 3X",$D1399-(D1399*TAXAS!$D$6))/3,IF($A1399="HIPERCARD",IF($B1399="PARCELADO ATÉ 3X",$D1399-(D1399*TAXAS!$D$7))/3,IF($A1399="DINERS",IF($B1399="PARCELADO ATÉ 3X",$D1399-(D1399*TAXAS!$D$8))/3,IF($A1399="AMERICA EXPRESS",IF($B1399="PARCELADO ATÉ 3X",$D1399-(D1399*TAXAS!$D$9))/3,IF($A1399=TAXAS!$A$10,IF($B1399="PARCELADO ATÉ 3X",$D1399-($D1399*TAXAS!$D$10))/3,IF($A1399=TAXAS!$A$11,IF($B1399="PARCELADO ATÉ 3X",$D1399-($D1399*TAXAS!$D$11))/3,IF($A1399=TAXAS!$A$12,IF($B1399="PARCELADO ATÉ 3X",$D1399-($D1399*TAXAS!$D$12))/3,IF($A1399=TAXAS!$A$13,IF($B1399="PARCELADO ATÉ 3X",$D1399-($D1399*TAXAS!$D$13))/3,IF($A1399=TAXAS!$A$14,IF($B1399="PARCELADO ATÉ 3X",$D1399-($D1399*TAXAS!$D$14))/3,IF($A1399=TAXAS!$A$15,IF($B1399="PARCELADO ATÉ 3X",$D1399-($D1399*TAXAS!$D$15))/3,IF($A1399=TAXAS!$A$16,IF($B1399="PARCELADO ATÉ 3X",$D1399-($D1399*TAXAS!$D$16))/3,IF($A1399=TAXAS!$A$17,IF($B1399="PARCELADO ATÉ 3X",$D1399-($D1399*TAXAS!$D$17))/3,IF($A1399=TAXAS!$A$18,IF($B1399="PARCELADO ATÉ 3X",$D1399-($D1399*TAXAS!$D$18))/3,IF($A1399=TAXAS!$A$19,IF($B1399="PARCELADO ATÉ 3X",$D1399-($D1399*TAXAS!$D$19))/3,IF($A1399=TAXAS!$A$20,IF($B1399="PARCELADO ATÉ 3X",$D1399-($D1399*TAXAS!$D$20))/3,IF($A1399=TAXAS!$A$21,IF($B1399="PARCELADO ATÉ 3X",$D1399-($D1399*TAXAS!$D$21))/3,IF($A1399=TAXAS!$A$22,IF($B1399="PARCELADO ATÉ 3X",$D1399-($D1399*TAXAS!$D$22))/3,IF($A1399=TAXAS!$A$23,IF($B1399="PARCELADO ATÉ 3X",$D1399-($D1399*TAXAS!$D$23))/3,IF($A1399=TAXAS!$A$24,IF($B1399="PARCELADO ATÉ 3X",$D1399-($D1399*TAXAS!$D$24))/3,IF($A1399=TAXAS!$A$25,IF($B1399="PARCELADO ATÉ 3X",$D1399-($D1399*TAXAS!$D$25))/3,IF($A1399=TAXAS!$A$26,IF($B1399="PARCELADO ATÉ 3X",$D1399-($D1399*TAXAS!$D$26))/3,IF($A1399=TAXAS!$A$27,IF($B1399="PARCELADO ATÉ 3X",$D1399-($D1399*TAXAS!$D$27))/3))))))))))))))))))))))))/1</f>
        <v>0</v>
      </c>
      <c r="H1399" s="9">
        <f>IF($A1399="VISA",IF($B1399="PARCELADO ATÉ 6X",$D1399-(D1399*TAXAS!$E$4))/6,IF($A1399="MASTER",IF($B1399="PARCELADO ATÉ 6X",$D1399-(D1399*TAXAS!$E$5))/6,IF($A1399="ELO",IF($B1399="PARCELADO ATÉ 6X",$D1399-(D1399*TAXAS!$E$6))/6,IF($A1399="HIPERCARD",IF($B1399="PARCELADO ATÉ 6X",$D1399-(D1399*TAXAS!$E$7))/6,IF($A1399="DINERS",IF($B1399="PARCELADO ATÉ 6X",$D1399-(D1399*TAXAS!$E$8))/6,IF($A1399="AMERICA EXPRESS",IF($B1399="PARCELADO ATÉ 6X",$D1399-(D1399*TAXAS!$E$9))/6,IF($A1399=TAXAS!$A$10,IF($B1399="PARCELADO ATÉ 6X",$D1399-($D1399*TAXAS!$E$10))/6,IF($A1399=TAXAS!$A$11,IF($B1399="PARCELADO ATÉ 6X",$D1399-($D1399*TAXAS!$E$11))/6,IF($A1399=TAXAS!$A$12,IF($B1399="PARCELADO ATÉ 6X",$D1399-($D1399*TAXAS!$E$12))/6,IF($A1399=TAXAS!$A$13,IF($B1399="PARCELADO ATÉ 6X",$D1399-($D1399*TAXAS!$E$13))/6,IF($A1399=TAXAS!$A$14,IF($B1399="PARCELADO ATÉ 6X",$D1399-($D1399*TAXAS!$E$14))/6,IF($A1399=TAXAS!$A$15,IF($B1399="PARCELADO ATÉ 6X",$D1399-($D1399*TAXAS!$E$15))/6,IF($A1399=TAXAS!$A$16,IF($B1399="PARCELADO ATÉ 6X",$D1399-($D1399*TAXAS!$E$16))/6,IF($A1399=TAXAS!$A$17,IF($B1399="PARCELADO ATÉ 6X",$D1399-($D1399*TAXAS!$E$17))/6,IF($A1399=TAXAS!$A$18,IF($B1399="PARCELADO ATÉ 6X",$D1399-($D1399*TAXAS!$E$18))/6,IF($A1399=TAXAS!$A$19,IF($B1399="PARCELADO ATÉ 6X",$D1399-($D1399*TAXAS!$E$19))/6,IF($A1399=TAXAS!$A$20,IF($B1399="PARCELADO ATÉ 6X",$D1399-($D1399*TAXAS!$E$20))/6,IF($A1399=TAXAS!$A$21,IF($B1399="PARCELADO ATÉ 6X",$D1399-($D1399*TAXAS!$E$21))/6,IF($A1399=TAXAS!$A$22,IF($B1399="PARCELADO ATÉ 6X",$D1399-($D1399*TAXAS!$E$22))/6,IF($A1399=TAXAS!$A$23,IF($B1399="PARCELADO ATÉ 6X",$D1399-($D1399*TAXAS!$E$23))/6,IF($A1399=TAXAS!$A$24,IF($B1399="PARCELADO ATÉ 6X",$D1399-($D1399*TAXAS!$E$24))/6,IF($A1399=TAXAS!$A$25,IF($B1399="PARCELADO ATÉ 6X",$D1399-($D1399*TAXAS!$E$25))/6,IF($A1399=TAXAS!$A$26,IF($B1399="PARCELADO ATÉ 6X",$D1399-($D1399*TAXAS!$E$26))/6,IF($A1399=TAXAS!$A$27,IF($B1399="PARCELADO ATÉ 6X",$D1399-($D1399*TAXAS!$E$27))/6))))))))))))))))))))))))/1</f>
        <v>0</v>
      </c>
      <c r="I1399" s="9">
        <f>IF($A1399="VISA",IF($B1399="PARCELADO ATÉ 12X",$D1399-(D1399*TAXAS!$F$4))/12,IF($A1399="MASTER",IF($B1399="PARCELADO ATÉ 12X",$D1399-(D1399*TAXAS!$F$5))/12,IF($A1399="ELO",IF($B1399="PARCELADO ATÉ 12X",$D1399-(D1399*TAXAS!$F$6))/12,IF($A1399="HIPERCARD",IF($B1399="PARCELADO ATÉ 12X",$D1399-(D1399*TAXAS!$F$7))/12,IF($A1399="DINERS",IF($B1399="PARCELADO ATÉ 12X",$D1399-(D1399*TAXAS!$F$8))/12,IF($A1399="AMERICA EXPRESS",IF($B1399="PARCELADO ATÉ 12X",$D1399-(D1399*TAXAS!$F$9))/12,IF($A1399=TAXAS!$A$10,IF($B1399="PARCELADO ATÉ 12X",$D1399-($D1399*TAXAS!$F$10))/12,IF($A1399=TAXAS!$A$11,IF($B1399="PARCELADO ATÉ 12X",$D1399-($D1399*TAXAS!$F$11))/12,IF($A1399=TAXAS!$A$12,IF($B1399="PARCELADO ATÉ 12X",$D1399-($D1399*TAXAS!$F$12))/12,IF($A1399=TAXAS!$A$13,IF($B1399="PARCELADO ATÉ 12X",$D1399-($D1399*TAXAS!$F$13))/12,IF($A1399=TAXAS!$A$14,IF($B1399="PARCELADO ATÉ 12X",$D1399-($D1399*TAXAS!$F$14))/12,IF($A1399=TAXAS!$A$15,IF($B1399="PARCELADO ATÉ 12X",$D1399-($D1399*TAXAS!$F$15))/12,IF($A1399=TAXAS!$A$16,IF($B1399="PARCELADO ATÉ 12X",$D1399-($D1399*TAXAS!$F$16))/12,IF($A1399=TAXAS!$A$17,IF($B1399="PARCELADO ATÉ 12X",$D1399-($D1399*TAXAS!$F$17))/12,IF($A1399=TAXAS!$A$18,IF($B1399="PARCELADO ATÉ 12X",$D1399-($D1399*TAXAS!$F$18))/12,IF($A1399=TAXAS!$A$19,IF($B1399="PARCELADO ATÉ 12X",$D1399-($D1399*TAXAS!$F$19))/12,IF($A1399=TAXAS!$A$20,IF($B1399="PARCELADO ATÉ 12X",$D1399-($D1399*TAXAS!$F$20))/12,IF($A1399=TAXAS!$A$21,IF($B1399="PARCELADO ATÉ 12X",$D1399-($D1399*TAXAS!$F$21))/12,IF($A1399=TAXAS!$A$22,IF($B1399="PARCELADO ATÉ 12X",$D1399-($D1399*TAXAS!$F$22))/12,IF($A1399=TAXAS!$A$23,IF($B1399="PARCELADO ATÉ 12X",$D1399-($D1399*TAXAS!$F$23))/12,IF($A1399=TAXAS!$A$24,IF($B1399="PARCELADO ATÉ 12X",$D1399-($D1399*TAXAS!$F$24))/12,IF($A1399=TAXAS!$A$25,IF($B1399="PARCELADO ATÉ 12X",$D1399-($D1399*TAXAS!$F$25))/12,IF($A1399=TAXAS!$A$26,IF($B1399="PARCELADO ATÉ 12X",$D1399-($D1399*TAXAS!$F$26))/12,IF($A1399=TAXAS!$A$27,IF($B1399="PARCELADO ATÉ 12X",$D1399-($D1399*TAXAS!$F$27))/12))))))))))))))))))))))))/1</f>
        <v>0</v>
      </c>
      <c r="J1399" s="8">
        <f t="shared" si="0"/>
        <v>0</v>
      </c>
      <c r="K1399" s="10" t="b">
        <f>IF($B1399="PARCELADO ATÉ 3X",($D1399-($D1399*TAXAS!$D$4))-$J1399)</f>
        <v>0</v>
      </c>
      <c r="L1399" s="10" t="b">
        <f>IF($B1399="PARCELADO ATÉ 6X",($D1399-($D1399*TAXAS!$E$4))-$J1399)</f>
        <v>0</v>
      </c>
      <c r="M1399" s="10" t="b">
        <f>IF($B1399="PARCELADO ATÉ 12X",($D1399-($D1399*TAXAS!$F$4))-$J1399)</f>
        <v>0</v>
      </c>
      <c r="N1399" s="8">
        <f t="shared" si="1"/>
        <v>0</v>
      </c>
      <c r="O1399" s="10">
        <f t="shared" si="2"/>
        <v>0</v>
      </c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</row>
    <row r="1400" spans="1:31" ht="15.75" customHeight="1" x14ac:dyDescent="0.2">
      <c r="A1400" s="3"/>
      <c r="B1400" s="5"/>
      <c r="C1400" s="6"/>
      <c r="D1400" s="42"/>
      <c r="E1400" s="8">
        <f>IF($A1400="VISA",IF($B1400="DÉBITO",$D1400-($D1400*TAXAS!$B$4)),IF($A1400="MASTER",IF($B1400="DÉBITO",$D1400-($D1400*TAXAS!$B$5)),IF($A1400="ELO", IF($B1400="DÉBITO",$D1400-($D1400*TAXAS!$B$6)),IF($A1400="HIPERCARD",IF($B1400="DÉBITO",$D1400-($D1400*TAXAS!$B$7)),IF($A1400="DINERS",IF($B1400="DÉBITO",$D1400-($D1400*TAXAS!$B$8)),IF($A1400="AMERICA EXPRESS",IF($B1400="DÉBITO",$D1400-($D1400*TAXAS!$B$9)),IF($A1400=TAXAS!$A$10,IF($B1400="DÉBITO",$D1400-($D1400*TAXAS!$B$10)), IF($A1400=TAXAS!$A$11,IF($B1400="DÉBITO",$D1400-($D1400*TAXAS!$B$11)), IF($A1400=TAXAS!$A$12,IF($B1400="DÉBITO",$D1400-($D1400*TAXAS!$B$12)), IF($A1400=TAXAS!$A$13,IF($B1400="DÉBITO",$D1400-($D1400*TAXAS!$B$13)), IF($A1400=TAXAS!$A$14,IF($B1400="DÉBITO",$D1400-($D1400*TAXAS!$B$14)), IF($A1400=TAXAS!$A$15,IF($B1400="DÉBITO",$D1400-($D1400*TAXAS!$B$15)), IF($A1400=TAXAS!$A$16,IF($B1400="DÉBITO",$D1400-($D1400*TAXAS!$B$16)), IF($A1400=TAXAS!$A$17,IF($B1400="DÉBITO",$D1400-($D1400*TAXAS!$B$17)), IF($A1400=TAXAS!$A$18,IF($B1400="DÉBITO",$D1400-($D1400*TAXAS!$B$18)), IF($A1400=TAXAS!$A$19,IF($B1400="DÉBITO",$D1400-($D1400*TAXAS!$B$19)), IF($A1400=TAXAS!$A$20,IF($B1400="DÉBITO",$D1400-($D1400*TAXAS!$B$20)), IF($A1400=TAXAS!$A$21,IF($B1400="DÉBITO",$D1400-($D1400*TAXAS!$B$21)), IF($A1400=TAXAS!$A$22,IF($B1400="DÉBITO",$D1400-($D1400*TAXAS!$B$22)), IF($A1400=TAXAS!$A$23,IF($B1400="DÉBITO",$D1400-($D1400*TAXAS!$B$23)), IF($A1400=TAXAS!$A$24,IF($B1400="DÉBITO",$D1400-($D1400*TAXAS!$B$24)), IF($A1400=TAXAS!$A$25,IF($B1400="DÉBITO",$D1400-($D1400*TAXAS!$B$25)), IF($A1400=TAXAS!$A$26,IF($B1400="DÉBITO",$D1400-($D1400*TAXAS!$B$26)), IF($A1400=TAXAS!$A$27,IF($B1400="DÉBITO",$D1400-($D1400*TAXAS!$B$27))))))))))))))))))))))))))/1</f>
        <v>0</v>
      </c>
      <c r="F1400" s="8">
        <f>IF($A1400="VISA",IF($B1400="CRÉDITO",$D1400-($D1400*TAXAS!$C$4)),IF($A1400="MASTER",IF($B1400="CRÉDITO",$D1400-($D1400*TAXAS!$C$5)),IF($A1400="ELO", IF($B1400="CRÉDITO",$D1400-($D1400*TAXAS!$C$6)),IF($A1400="HIPERCARD",IF($B1400="CRÉDITO",$D1400-($D1400*TAXAS!$C$7)),IF($A1400="DINERS",IF($B1400="CRÉDITO",$D1400-($D1400*TAXAS!$C$8)),IF($A1400="AMERICA EXPRESS",IF($B1400="CRÉDITO",$D1400-($D1400*TAXAS!$C$9)),IF($A1400=TAXAS!$A$10,IF($B1400="CRÉDITO",$D1400-($D1400*TAXAS!$C$10)), IF($A1400=TAXAS!$A$11,IF($B1400="CRÉDITO",$D1400-($D1400*TAXAS!$C$11)), IF($A1400=TAXAS!$A$12,IF($B1400="CRÉDITO",$D1400-($D1400*TAXAS!$C$12)), IF($A1400=TAXAS!$A$13,IF($B1400="CRÉDITO",$D1400-($D1400*TAXAS!$C$13)), IF($A1400=TAXAS!$A$14,IF($B1400="CRÉDITO",$D1400-($D1400*TAXAS!$C$14)), IF($A1400=TAXAS!$A$15,IF($B1400="CRÉDITO",$D1400-($D1400*TAXAS!$C$15)), IF($A1400=TAXAS!$A$16,IF($B1400="CRÉDITO",$D1400-($D1400*TAXAS!$C$16)), IF($A1400=TAXAS!$A$17,IF($B1400="CRÉDITO",$D1400-($D1400*TAXAS!$C$17)), IF($A1400=TAXAS!$A$18,IF($B1400="CRÉDITO",$D1400-($D1400*TAXAS!$C$18)), IF($A1400=TAXAS!$A$19,IF($B1400="CRÉDITO",$D1400-($D1400*TAXAS!$C$19)), IF($A1400=TAXAS!$A$20,IF($B1400="CRÉDITO",$D1400-($D1400*TAXAS!$C$20)), IF($A1400=TAXAS!$A$21,IF($B1400="CRÉDITO",$D1400-($D1400*TAXAS!$C$21)), IF($A1400=TAXAS!$A$22,IF($B1400="CRÉDITO",$D1400-($D1400*TAXAS!$C$22)), IF($A1400=TAXAS!$A$23,IF($B1400="CRÉDITO",$D1400-($D1400*TAXAS!$C$23)), IF($A1400=TAXAS!$A$24,IF($B1400="CRÉDITO",$D1400-($D1400*TAXAS!$C$24)), IF($A1400=TAXAS!$A$25,IF($B1400="CRÉDITO",$D1400-($D1400*TAXAS!$C$25)), IF($A1400=TAXAS!$A$26,IF($B1400="CRÉDITO",$D1400-($D1400*TAXAS!$C$26)), IF($A1400=TAXAS!$A$27,IF($B1400="CRÉDITO",$D1400-($D1400*TAXAS!$C$27))))))))))))))))))))))))))/1</f>
        <v>0</v>
      </c>
      <c r="G1400" s="9">
        <f>IF($A1400="VISA",IF($B1400="PARCELADO ATÉ 3X",$D1400-(D1400*TAXAS!$D$4))/3,IF($A1400="MASTER",IF($B1400="PARCELADO ATÉ 3X",$D1400-(D1400*TAXAS!$D$5))/3,IF($A1400="ELO",IF($B1400="PARCELADO ATÉ 3X",$D1400-(D1400*TAXAS!$D$6))/3,IF($A1400="HIPERCARD",IF($B1400="PARCELADO ATÉ 3X",$D1400-(D1400*TAXAS!$D$7))/3,IF($A1400="DINERS",IF($B1400="PARCELADO ATÉ 3X",$D1400-(D1400*TAXAS!$D$8))/3,IF($A1400="AMERICA EXPRESS",IF($B1400="PARCELADO ATÉ 3X",$D1400-(D1400*TAXAS!$D$9))/3,IF($A1400=TAXAS!$A$10,IF($B1400="PARCELADO ATÉ 3X",$D1400-($D1400*TAXAS!$D$10))/3,IF($A1400=TAXAS!$A$11,IF($B1400="PARCELADO ATÉ 3X",$D1400-($D1400*TAXAS!$D$11))/3,IF($A1400=TAXAS!$A$12,IF($B1400="PARCELADO ATÉ 3X",$D1400-($D1400*TAXAS!$D$12))/3,IF($A1400=TAXAS!$A$13,IF($B1400="PARCELADO ATÉ 3X",$D1400-($D1400*TAXAS!$D$13))/3,IF($A1400=TAXAS!$A$14,IF($B1400="PARCELADO ATÉ 3X",$D1400-($D1400*TAXAS!$D$14))/3,IF($A1400=TAXAS!$A$15,IF($B1400="PARCELADO ATÉ 3X",$D1400-($D1400*TAXAS!$D$15))/3,IF($A1400=TAXAS!$A$16,IF($B1400="PARCELADO ATÉ 3X",$D1400-($D1400*TAXAS!$D$16))/3,IF($A1400=TAXAS!$A$17,IF($B1400="PARCELADO ATÉ 3X",$D1400-($D1400*TAXAS!$D$17))/3,IF($A1400=TAXAS!$A$18,IF($B1400="PARCELADO ATÉ 3X",$D1400-($D1400*TAXAS!$D$18))/3,IF($A1400=TAXAS!$A$19,IF($B1400="PARCELADO ATÉ 3X",$D1400-($D1400*TAXAS!$D$19))/3,IF($A1400=TAXAS!$A$20,IF($B1400="PARCELADO ATÉ 3X",$D1400-($D1400*TAXAS!$D$20))/3,IF($A1400=TAXAS!$A$21,IF($B1400="PARCELADO ATÉ 3X",$D1400-($D1400*TAXAS!$D$21))/3,IF($A1400=TAXAS!$A$22,IF($B1400="PARCELADO ATÉ 3X",$D1400-($D1400*TAXAS!$D$22))/3,IF($A1400=TAXAS!$A$23,IF($B1400="PARCELADO ATÉ 3X",$D1400-($D1400*TAXAS!$D$23))/3,IF($A1400=TAXAS!$A$24,IF($B1400="PARCELADO ATÉ 3X",$D1400-($D1400*TAXAS!$D$24))/3,IF($A1400=TAXAS!$A$25,IF($B1400="PARCELADO ATÉ 3X",$D1400-($D1400*TAXAS!$D$25))/3,IF($A1400=TAXAS!$A$26,IF($B1400="PARCELADO ATÉ 3X",$D1400-($D1400*TAXAS!$D$26))/3,IF($A1400=TAXAS!$A$27,IF($B1400="PARCELADO ATÉ 3X",$D1400-($D1400*TAXAS!$D$27))/3))))))))))))))))))))))))/1</f>
        <v>0</v>
      </c>
      <c r="H1400" s="9">
        <f>IF($A1400="VISA",IF($B1400="PARCELADO ATÉ 6X",$D1400-(D1400*TAXAS!$E$4))/6,IF($A1400="MASTER",IF($B1400="PARCELADO ATÉ 6X",$D1400-(D1400*TAXAS!$E$5))/6,IF($A1400="ELO",IF($B1400="PARCELADO ATÉ 6X",$D1400-(D1400*TAXAS!$E$6))/6,IF($A1400="HIPERCARD",IF($B1400="PARCELADO ATÉ 6X",$D1400-(D1400*TAXAS!$E$7))/6,IF($A1400="DINERS",IF($B1400="PARCELADO ATÉ 6X",$D1400-(D1400*TAXAS!$E$8))/6,IF($A1400="AMERICA EXPRESS",IF($B1400="PARCELADO ATÉ 6X",$D1400-(D1400*TAXAS!$E$9))/6,IF($A1400=TAXAS!$A$10,IF($B1400="PARCELADO ATÉ 6X",$D1400-($D1400*TAXAS!$E$10))/6,IF($A1400=TAXAS!$A$11,IF($B1400="PARCELADO ATÉ 6X",$D1400-($D1400*TAXAS!$E$11))/6,IF($A1400=TAXAS!$A$12,IF($B1400="PARCELADO ATÉ 6X",$D1400-($D1400*TAXAS!$E$12))/6,IF($A1400=TAXAS!$A$13,IF($B1400="PARCELADO ATÉ 6X",$D1400-($D1400*TAXAS!$E$13))/6,IF($A1400=TAXAS!$A$14,IF($B1400="PARCELADO ATÉ 6X",$D1400-($D1400*TAXAS!$E$14))/6,IF($A1400=TAXAS!$A$15,IF($B1400="PARCELADO ATÉ 6X",$D1400-($D1400*TAXAS!$E$15))/6,IF($A1400=TAXAS!$A$16,IF($B1400="PARCELADO ATÉ 6X",$D1400-($D1400*TAXAS!$E$16))/6,IF($A1400=TAXAS!$A$17,IF($B1400="PARCELADO ATÉ 6X",$D1400-($D1400*TAXAS!$E$17))/6,IF($A1400=TAXAS!$A$18,IF($B1400="PARCELADO ATÉ 6X",$D1400-($D1400*TAXAS!$E$18))/6,IF($A1400=TAXAS!$A$19,IF($B1400="PARCELADO ATÉ 6X",$D1400-($D1400*TAXAS!$E$19))/6,IF($A1400=TAXAS!$A$20,IF($B1400="PARCELADO ATÉ 6X",$D1400-($D1400*TAXAS!$E$20))/6,IF($A1400=TAXAS!$A$21,IF($B1400="PARCELADO ATÉ 6X",$D1400-($D1400*TAXAS!$E$21))/6,IF($A1400=TAXAS!$A$22,IF($B1400="PARCELADO ATÉ 6X",$D1400-($D1400*TAXAS!$E$22))/6,IF($A1400=TAXAS!$A$23,IF($B1400="PARCELADO ATÉ 6X",$D1400-($D1400*TAXAS!$E$23))/6,IF($A1400=TAXAS!$A$24,IF($B1400="PARCELADO ATÉ 6X",$D1400-($D1400*TAXAS!$E$24))/6,IF($A1400=TAXAS!$A$25,IF($B1400="PARCELADO ATÉ 6X",$D1400-($D1400*TAXAS!$E$25))/6,IF($A1400=TAXAS!$A$26,IF($B1400="PARCELADO ATÉ 6X",$D1400-($D1400*TAXAS!$E$26))/6,IF($A1400=TAXAS!$A$27,IF($B1400="PARCELADO ATÉ 6X",$D1400-($D1400*TAXAS!$E$27))/6))))))))))))))))))))))))/1</f>
        <v>0</v>
      </c>
      <c r="I1400" s="9">
        <f>IF($A1400="VISA",IF($B1400="PARCELADO ATÉ 12X",$D1400-(D1400*TAXAS!$F$4))/12,IF($A1400="MASTER",IF($B1400="PARCELADO ATÉ 12X",$D1400-(D1400*TAXAS!$F$5))/12,IF($A1400="ELO",IF($B1400="PARCELADO ATÉ 12X",$D1400-(D1400*TAXAS!$F$6))/12,IF($A1400="HIPERCARD",IF($B1400="PARCELADO ATÉ 12X",$D1400-(D1400*TAXAS!$F$7))/12,IF($A1400="DINERS",IF($B1400="PARCELADO ATÉ 12X",$D1400-(D1400*TAXAS!$F$8))/12,IF($A1400="AMERICA EXPRESS",IF($B1400="PARCELADO ATÉ 12X",$D1400-(D1400*TAXAS!$F$9))/12,IF($A1400=TAXAS!$A$10,IF($B1400="PARCELADO ATÉ 12X",$D1400-($D1400*TAXAS!$F$10))/12,IF($A1400=TAXAS!$A$11,IF($B1400="PARCELADO ATÉ 12X",$D1400-($D1400*TAXAS!$F$11))/12,IF($A1400=TAXAS!$A$12,IF($B1400="PARCELADO ATÉ 12X",$D1400-($D1400*TAXAS!$F$12))/12,IF($A1400=TAXAS!$A$13,IF($B1400="PARCELADO ATÉ 12X",$D1400-($D1400*TAXAS!$F$13))/12,IF($A1400=TAXAS!$A$14,IF($B1400="PARCELADO ATÉ 12X",$D1400-($D1400*TAXAS!$F$14))/12,IF($A1400=TAXAS!$A$15,IF($B1400="PARCELADO ATÉ 12X",$D1400-($D1400*TAXAS!$F$15))/12,IF($A1400=TAXAS!$A$16,IF($B1400="PARCELADO ATÉ 12X",$D1400-($D1400*TAXAS!$F$16))/12,IF($A1400=TAXAS!$A$17,IF($B1400="PARCELADO ATÉ 12X",$D1400-($D1400*TAXAS!$F$17))/12,IF($A1400=TAXAS!$A$18,IF($B1400="PARCELADO ATÉ 12X",$D1400-($D1400*TAXAS!$F$18))/12,IF($A1400=TAXAS!$A$19,IF($B1400="PARCELADO ATÉ 12X",$D1400-($D1400*TAXAS!$F$19))/12,IF($A1400=TAXAS!$A$20,IF($B1400="PARCELADO ATÉ 12X",$D1400-($D1400*TAXAS!$F$20))/12,IF($A1400=TAXAS!$A$21,IF($B1400="PARCELADO ATÉ 12X",$D1400-($D1400*TAXAS!$F$21))/12,IF($A1400=TAXAS!$A$22,IF($B1400="PARCELADO ATÉ 12X",$D1400-($D1400*TAXAS!$F$22))/12,IF($A1400=TAXAS!$A$23,IF($B1400="PARCELADO ATÉ 12X",$D1400-($D1400*TAXAS!$F$23))/12,IF($A1400=TAXAS!$A$24,IF($B1400="PARCELADO ATÉ 12X",$D1400-($D1400*TAXAS!$F$24))/12,IF($A1400=TAXAS!$A$25,IF($B1400="PARCELADO ATÉ 12X",$D1400-($D1400*TAXAS!$F$25))/12,IF($A1400=TAXAS!$A$26,IF($B1400="PARCELADO ATÉ 12X",$D1400-($D1400*TAXAS!$F$26))/12,IF($A1400=TAXAS!$A$27,IF($B1400="PARCELADO ATÉ 12X",$D1400-($D1400*TAXAS!$F$27))/12))))))))))))))))))))))))/1</f>
        <v>0</v>
      </c>
      <c r="J1400" s="8">
        <f t="shared" si="0"/>
        <v>0</v>
      </c>
      <c r="K1400" s="10" t="b">
        <f>IF($B1400="PARCELADO ATÉ 3X",($D1400-($D1400*TAXAS!$D$4))-$J1400)</f>
        <v>0</v>
      </c>
      <c r="L1400" s="10" t="b">
        <f>IF($B1400="PARCELADO ATÉ 6X",($D1400-($D1400*TAXAS!$E$4))-$J1400)</f>
        <v>0</v>
      </c>
      <c r="M1400" s="10" t="b">
        <f>IF($B1400="PARCELADO ATÉ 12X",($D1400-($D1400*TAXAS!$F$4))-$J1400)</f>
        <v>0</v>
      </c>
      <c r="N1400" s="8">
        <f t="shared" si="1"/>
        <v>0</v>
      </c>
      <c r="O1400" s="10">
        <f t="shared" si="2"/>
        <v>0</v>
      </c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</row>
    <row r="1401" spans="1:31" ht="15.75" customHeight="1" x14ac:dyDescent="0.2">
      <c r="A1401" s="3"/>
      <c r="B1401" s="5"/>
      <c r="C1401" s="6"/>
      <c r="D1401" s="42"/>
      <c r="E1401" s="8">
        <f>IF($A1401="VISA",IF($B1401="DÉBITO",$D1401-($D1401*TAXAS!$B$4)),IF($A1401="MASTER",IF($B1401="DÉBITO",$D1401-($D1401*TAXAS!$B$5)),IF($A1401="ELO", IF($B1401="DÉBITO",$D1401-($D1401*TAXAS!$B$6)),IF($A1401="HIPERCARD",IF($B1401="DÉBITO",$D1401-($D1401*TAXAS!$B$7)),IF($A1401="DINERS",IF($B1401="DÉBITO",$D1401-($D1401*TAXAS!$B$8)),IF($A1401="AMERICA EXPRESS",IF($B1401="DÉBITO",$D1401-($D1401*TAXAS!$B$9)),IF($A1401=TAXAS!$A$10,IF($B1401="DÉBITO",$D1401-($D1401*TAXAS!$B$10)), IF($A1401=TAXAS!$A$11,IF($B1401="DÉBITO",$D1401-($D1401*TAXAS!$B$11)), IF($A1401=TAXAS!$A$12,IF($B1401="DÉBITO",$D1401-($D1401*TAXAS!$B$12)), IF($A1401=TAXAS!$A$13,IF($B1401="DÉBITO",$D1401-($D1401*TAXAS!$B$13)), IF($A1401=TAXAS!$A$14,IF($B1401="DÉBITO",$D1401-($D1401*TAXAS!$B$14)), IF($A1401=TAXAS!$A$15,IF($B1401="DÉBITO",$D1401-($D1401*TAXAS!$B$15)), IF($A1401=TAXAS!$A$16,IF($B1401="DÉBITO",$D1401-($D1401*TAXAS!$B$16)), IF($A1401=TAXAS!$A$17,IF($B1401="DÉBITO",$D1401-($D1401*TAXAS!$B$17)), IF($A1401=TAXAS!$A$18,IF($B1401="DÉBITO",$D1401-($D1401*TAXAS!$B$18)), IF($A1401=TAXAS!$A$19,IF($B1401="DÉBITO",$D1401-($D1401*TAXAS!$B$19)), IF($A1401=TAXAS!$A$20,IF($B1401="DÉBITO",$D1401-($D1401*TAXAS!$B$20)), IF($A1401=TAXAS!$A$21,IF($B1401="DÉBITO",$D1401-($D1401*TAXAS!$B$21)), IF($A1401=TAXAS!$A$22,IF($B1401="DÉBITO",$D1401-($D1401*TAXAS!$B$22)), IF($A1401=TAXAS!$A$23,IF($B1401="DÉBITO",$D1401-($D1401*TAXAS!$B$23)), IF($A1401=TAXAS!$A$24,IF($B1401="DÉBITO",$D1401-($D1401*TAXAS!$B$24)), IF($A1401=TAXAS!$A$25,IF($B1401="DÉBITO",$D1401-($D1401*TAXAS!$B$25)), IF($A1401=TAXAS!$A$26,IF($B1401="DÉBITO",$D1401-($D1401*TAXAS!$B$26)), IF($A1401=TAXAS!$A$27,IF($B1401="DÉBITO",$D1401-($D1401*TAXAS!$B$27))))))))))))))))))))))))))/1</f>
        <v>0</v>
      </c>
      <c r="F1401" s="8">
        <f>IF($A1401="VISA",IF($B1401="CRÉDITO",$D1401-($D1401*TAXAS!$C$4)),IF($A1401="MASTER",IF($B1401="CRÉDITO",$D1401-($D1401*TAXAS!$C$5)),IF($A1401="ELO", IF($B1401="CRÉDITO",$D1401-($D1401*TAXAS!$C$6)),IF($A1401="HIPERCARD",IF($B1401="CRÉDITO",$D1401-($D1401*TAXAS!$C$7)),IF($A1401="DINERS",IF($B1401="CRÉDITO",$D1401-($D1401*TAXAS!$C$8)),IF($A1401="AMERICA EXPRESS",IF($B1401="CRÉDITO",$D1401-($D1401*TAXAS!$C$9)),IF($A1401=TAXAS!$A$10,IF($B1401="CRÉDITO",$D1401-($D1401*TAXAS!$C$10)), IF($A1401=TAXAS!$A$11,IF($B1401="CRÉDITO",$D1401-($D1401*TAXAS!$C$11)), IF($A1401=TAXAS!$A$12,IF($B1401="CRÉDITO",$D1401-($D1401*TAXAS!$C$12)), IF($A1401=TAXAS!$A$13,IF($B1401="CRÉDITO",$D1401-($D1401*TAXAS!$C$13)), IF($A1401=TAXAS!$A$14,IF($B1401="CRÉDITO",$D1401-($D1401*TAXAS!$C$14)), IF($A1401=TAXAS!$A$15,IF($B1401="CRÉDITO",$D1401-($D1401*TAXAS!$C$15)), IF($A1401=TAXAS!$A$16,IF($B1401="CRÉDITO",$D1401-($D1401*TAXAS!$C$16)), IF($A1401=TAXAS!$A$17,IF($B1401="CRÉDITO",$D1401-($D1401*TAXAS!$C$17)), IF($A1401=TAXAS!$A$18,IF($B1401="CRÉDITO",$D1401-($D1401*TAXAS!$C$18)), IF($A1401=TAXAS!$A$19,IF($B1401="CRÉDITO",$D1401-($D1401*TAXAS!$C$19)), IF($A1401=TAXAS!$A$20,IF($B1401="CRÉDITO",$D1401-($D1401*TAXAS!$C$20)), IF($A1401=TAXAS!$A$21,IF($B1401="CRÉDITO",$D1401-($D1401*TAXAS!$C$21)), IF($A1401=TAXAS!$A$22,IF($B1401="CRÉDITO",$D1401-($D1401*TAXAS!$C$22)), IF($A1401=TAXAS!$A$23,IF($B1401="CRÉDITO",$D1401-($D1401*TAXAS!$C$23)), IF($A1401=TAXAS!$A$24,IF($B1401="CRÉDITO",$D1401-($D1401*TAXAS!$C$24)), IF($A1401=TAXAS!$A$25,IF($B1401="CRÉDITO",$D1401-($D1401*TAXAS!$C$25)), IF($A1401=TAXAS!$A$26,IF($B1401="CRÉDITO",$D1401-($D1401*TAXAS!$C$26)), IF($A1401=TAXAS!$A$27,IF($B1401="CRÉDITO",$D1401-($D1401*TAXAS!$C$27))))))))))))))))))))))))))/1</f>
        <v>0</v>
      </c>
      <c r="G1401" s="9">
        <f>IF($A1401="VISA",IF($B1401="PARCELADO ATÉ 3X",$D1401-(D1401*TAXAS!$D$4))/3,IF($A1401="MASTER",IF($B1401="PARCELADO ATÉ 3X",$D1401-(D1401*TAXAS!$D$5))/3,IF($A1401="ELO",IF($B1401="PARCELADO ATÉ 3X",$D1401-(D1401*TAXAS!$D$6))/3,IF($A1401="HIPERCARD",IF($B1401="PARCELADO ATÉ 3X",$D1401-(D1401*TAXAS!$D$7))/3,IF($A1401="DINERS",IF($B1401="PARCELADO ATÉ 3X",$D1401-(D1401*TAXAS!$D$8))/3,IF($A1401="AMERICA EXPRESS",IF($B1401="PARCELADO ATÉ 3X",$D1401-(D1401*TAXAS!$D$9))/3,IF($A1401=TAXAS!$A$10,IF($B1401="PARCELADO ATÉ 3X",$D1401-($D1401*TAXAS!$D$10))/3,IF($A1401=TAXAS!$A$11,IF($B1401="PARCELADO ATÉ 3X",$D1401-($D1401*TAXAS!$D$11))/3,IF($A1401=TAXAS!$A$12,IF($B1401="PARCELADO ATÉ 3X",$D1401-($D1401*TAXAS!$D$12))/3,IF($A1401=TAXAS!$A$13,IF($B1401="PARCELADO ATÉ 3X",$D1401-($D1401*TAXAS!$D$13))/3,IF($A1401=TAXAS!$A$14,IF($B1401="PARCELADO ATÉ 3X",$D1401-($D1401*TAXAS!$D$14))/3,IF($A1401=TAXAS!$A$15,IF($B1401="PARCELADO ATÉ 3X",$D1401-($D1401*TAXAS!$D$15))/3,IF($A1401=TAXAS!$A$16,IF($B1401="PARCELADO ATÉ 3X",$D1401-($D1401*TAXAS!$D$16))/3,IF($A1401=TAXAS!$A$17,IF($B1401="PARCELADO ATÉ 3X",$D1401-($D1401*TAXAS!$D$17))/3,IF($A1401=TAXAS!$A$18,IF($B1401="PARCELADO ATÉ 3X",$D1401-($D1401*TAXAS!$D$18))/3,IF($A1401=TAXAS!$A$19,IF($B1401="PARCELADO ATÉ 3X",$D1401-($D1401*TAXAS!$D$19))/3,IF($A1401=TAXAS!$A$20,IF($B1401="PARCELADO ATÉ 3X",$D1401-($D1401*TAXAS!$D$20))/3,IF($A1401=TAXAS!$A$21,IF($B1401="PARCELADO ATÉ 3X",$D1401-($D1401*TAXAS!$D$21))/3,IF($A1401=TAXAS!$A$22,IF($B1401="PARCELADO ATÉ 3X",$D1401-($D1401*TAXAS!$D$22))/3,IF($A1401=TAXAS!$A$23,IF($B1401="PARCELADO ATÉ 3X",$D1401-($D1401*TAXAS!$D$23))/3,IF($A1401=TAXAS!$A$24,IF($B1401="PARCELADO ATÉ 3X",$D1401-($D1401*TAXAS!$D$24))/3,IF($A1401=TAXAS!$A$25,IF($B1401="PARCELADO ATÉ 3X",$D1401-($D1401*TAXAS!$D$25))/3,IF($A1401=TAXAS!$A$26,IF($B1401="PARCELADO ATÉ 3X",$D1401-($D1401*TAXAS!$D$26))/3,IF($A1401=TAXAS!$A$27,IF($B1401="PARCELADO ATÉ 3X",$D1401-($D1401*TAXAS!$D$27))/3))))))))))))))))))))))))/1</f>
        <v>0</v>
      </c>
      <c r="H1401" s="9">
        <f>IF($A1401="VISA",IF($B1401="PARCELADO ATÉ 6X",$D1401-(D1401*TAXAS!$E$4))/6,IF($A1401="MASTER",IF($B1401="PARCELADO ATÉ 6X",$D1401-(D1401*TAXAS!$E$5))/6,IF($A1401="ELO",IF($B1401="PARCELADO ATÉ 6X",$D1401-(D1401*TAXAS!$E$6))/6,IF($A1401="HIPERCARD",IF($B1401="PARCELADO ATÉ 6X",$D1401-(D1401*TAXAS!$E$7))/6,IF($A1401="DINERS",IF($B1401="PARCELADO ATÉ 6X",$D1401-(D1401*TAXAS!$E$8))/6,IF($A1401="AMERICA EXPRESS",IF($B1401="PARCELADO ATÉ 6X",$D1401-(D1401*TAXAS!$E$9))/6,IF($A1401=TAXAS!$A$10,IF($B1401="PARCELADO ATÉ 6X",$D1401-($D1401*TAXAS!$E$10))/6,IF($A1401=TAXAS!$A$11,IF($B1401="PARCELADO ATÉ 6X",$D1401-($D1401*TAXAS!$E$11))/6,IF($A1401=TAXAS!$A$12,IF($B1401="PARCELADO ATÉ 6X",$D1401-($D1401*TAXAS!$E$12))/6,IF($A1401=TAXAS!$A$13,IF($B1401="PARCELADO ATÉ 6X",$D1401-($D1401*TAXAS!$E$13))/6,IF($A1401=TAXAS!$A$14,IF($B1401="PARCELADO ATÉ 6X",$D1401-($D1401*TAXAS!$E$14))/6,IF($A1401=TAXAS!$A$15,IF($B1401="PARCELADO ATÉ 6X",$D1401-($D1401*TAXAS!$E$15))/6,IF($A1401=TAXAS!$A$16,IF($B1401="PARCELADO ATÉ 6X",$D1401-($D1401*TAXAS!$E$16))/6,IF($A1401=TAXAS!$A$17,IF($B1401="PARCELADO ATÉ 6X",$D1401-($D1401*TAXAS!$E$17))/6,IF($A1401=TAXAS!$A$18,IF($B1401="PARCELADO ATÉ 6X",$D1401-($D1401*TAXAS!$E$18))/6,IF($A1401=TAXAS!$A$19,IF($B1401="PARCELADO ATÉ 6X",$D1401-($D1401*TAXAS!$E$19))/6,IF($A1401=TAXAS!$A$20,IF($B1401="PARCELADO ATÉ 6X",$D1401-($D1401*TAXAS!$E$20))/6,IF($A1401=TAXAS!$A$21,IF($B1401="PARCELADO ATÉ 6X",$D1401-($D1401*TAXAS!$E$21))/6,IF($A1401=TAXAS!$A$22,IF($B1401="PARCELADO ATÉ 6X",$D1401-($D1401*TAXAS!$E$22))/6,IF($A1401=TAXAS!$A$23,IF($B1401="PARCELADO ATÉ 6X",$D1401-($D1401*TAXAS!$E$23))/6,IF($A1401=TAXAS!$A$24,IF($B1401="PARCELADO ATÉ 6X",$D1401-($D1401*TAXAS!$E$24))/6,IF($A1401=TAXAS!$A$25,IF($B1401="PARCELADO ATÉ 6X",$D1401-($D1401*TAXAS!$E$25))/6,IF($A1401=TAXAS!$A$26,IF($B1401="PARCELADO ATÉ 6X",$D1401-($D1401*TAXAS!$E$26))/6,IF($A1401=TAXAS!$A$27,IF($B1401="PARCELADO ATÉ 6X",$D1401-($D1401*TAXAS!$E$27))/6))))))))))))))))))))))))/1</f>
        <v>0</v>
      </c>
      <c r="I1401" s="9">
        <f>IF($A1401="VISA",IF($B1401="PARCELADO ATÉ 12X",$D1401-(D1401*TAXAS!$F$4))/12,IF($A1401="MASTER",IF($B1401="PARCELADO ATÉ 12X",$D1401-(D1401*TAXAS!$F$5))/12,IF($A1401="ELO",IF($B1401="PARCELADO ATÉ 12X",$D1401-(D1401*TAXAS!$F$6))/12,IF($A1401="HIPERCARD",IF($B1401="PARCELADO ATÉ 12X",$D1401-(D1401*TAXAS!$F$7))/12,IF($A1401="DINERS",IF($B1401="PARCELADO ATÉ 12X",$D1401-(D1401*TAXAS!$F$8))/12,IF($A1401="AMERICA EXPRESS",IF($B1401="PARCELADO ATÉ 12X",$D1401-(D1401*TAXAS!$F$9))/12,IF($A1401=TAXAS!$A$10,IF($B1401="PARCELADO ATÉ 12X",$D1401-($D1401*TAXAS!$F$10))/12,IF($A1401=TAXAS!$A$11,IF($B1401="PARCELADO ATÉ 12X",$D1401-($D1401*TAXAS!$F$11))/12,IF($A1401=TAXAS!$A$12,IF($B1401="PARCELADO ATÉ 12X",$D1401-($D1401*TAXAS!$F$12))/12,IF($A1401=TAXAS!$A$13,IF($B1401="PARCELADO ATÉ 12X",$D1401-($D1401*TAXAS!$F$13))/12,IF($A1401=TAXAS!$A$14,IF($B1401="PARCELADO ATÉ 12X",$D1401-($D1401*TAXAS!$F$14))/12,IF($A1401=TAXAS!$A$15,IF($B1401="PARCELADO ATÉ 12X",$D1401-($D1401*TAXAS!$F$15))/12,IF($A1401=TAXAS!$A$16,IF($B1401="PARCELADO ATÉ 12X",$D1401-($D1401*TAXAS!$F$16))/12,IF($A1401=TAXAS!$A$17,IF($B1401="PARCELADO ATÉ 12X",$D1401-($D1401*TAXAS!$F$17))/12,IF($A1401=TAXAS!$A$18,IF($B1401="PARCELADO ATÉ 12X",$D1401-($D1401*TAXAS!$F$18))/12,IF($A1401=TAXAS!$A$19,IF($B1401="PARCELADO ATÉ 12X",$D1401-($D1401*TAXAS!$F$19))/12,IF($A1401=TAXAS!$A$20,IF($B1401="PARCELADO ATÉ 12X",$D1401-($D1401*TAXAS!$F$20))/12,IF($A1401=TAXAS!$A$21,IF($B1401="PARCELADO ATÉ 12X",$D1401-($D1401*TAXAS!$F$21))/12,IF($A1401=TAXAS!$A$22,IF($B1401="PARCELADO ATÉ 12X",$D1401-($D1401*TAXAS!$F$22))/12,IF($A1401=TAXAS!$A$23,IF($B1401="PARCELADO ATÉ 12X",$D1401-($D1401*TAXAS!$F$23))/12,IF($A1401=TAXAS!$A$24,IF($B1401="PARCELADO ATÉ 12X",$D1401-($D1401*TAXAS!$F$24))/12,IF($A1401=TAXAS!$A$25,IF($B1401="PARCELADO ATÉ 12X",$D1401-($D1401*TAXAS!$F$25))/12,IF($A1401=TAXAS!$A$26,IF($B1401="PARCELADO ATÉ 12X",$D1401-($D1401*TAXAS!$F$26))/12,IF($A1401=TAXAS!$A$27,IF($B1401="PARCELADO ATÉ 12X",$D1401-($D1401*TAXAS!$F$27))/12))))))))))))))))))))))))/1</f>
        <v>0</v>
      </c>
      <c r="J1401" s="8">
        <f t="shared" si="0"/>
        <v>0</v>
      </c>
      <c r="K1401" s="10" t="b">
        <f>IF($B1401="PARCELADO ATÉ 3X",($D1401-($D1401*TAXAS!$D$4))-$J1401)</f>
        <v>0</v>
      </c>
      <c r="L1401" s="10" t="b">
        <f>IF($B1401="PARCELADO ATÉ 6X",($D1401-($D1401*TAXAS!$E$4))-$J1401)</f>
        <v>0</v>
      </c>
      <c r="M1401" s="10" t="b">
        <f>IF($B1401="PARCELADO ATÉ 12X",($D1401-($D1401*TAXAS!$F$4))-$J1401)</f>
        <v>0</v>
      </c>
      <c r="N1401" s="8">
        <f t="shared" si="1"/>
        <v>0</v>
      </c>
      <c r="O1401" s="10">
        <f t="shared" si="2"/>
        <v>0</v>
      </c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</row>
    <row r="1402" spans="1:31" ht="15.75" customHeight="1" x14ac:dyDescent="0.2">
      <c r="A1402" s="3"/>
      <c r="B1402" s="5"/>
      <c r="C1402" s="6"/>
      <c r="D1402" s="42"/>
      <c r="E1402" s="8">
        <f>IF($A1402="VISA",IF($B1402="DÉBITO",$D1402-($D1402*TAXAS!$B$4)),IF($A1402="MASTER",IF($B1402="DÉBITO",$D1402-($D1402*TAXAS!$B$5)),IF($A1402="ELO", IF($B1402="DÉBITO",$D1402-($D1402*TAXAS!$B$6)),IF($A1402="HIPERCARD",IF($B1402="DÉBITO",$D1402-($D1402*TAXAS!$B$7)),IF($A1402="DINERS",IF($B1402="DÉBITO",$D1402-($D1402*TAXAS!$B$8)),IF($A1402="AMERICA EXPRESS",IF($B1402="DÉBITO",$D1402-($D1402*TAXAS!$B$9)),IF($A1402=TAXAS!$A$10,IF($B1402="DÉBITO",$D1402-($D1402*TAXAS!$B$10)), IF($A1402=TAXAS!$A$11,IF($B1402="DÉBITO",$D1402-($D1402*TAXAS!$B$11)), IF($A1402=TAXAS!$A$12,IF($B1402="DÉBITO",$D1402-($D1402*TAXAS!$B$12)), IF($A1402=TAXAS!$A$13,IF($B1402="DÉBITO",$D1402-($D1402*TAXAS!$B$13)), IF($A1402=TAXAS!$A$14,IF($B1402="DÉBITO",$D1402-($D1402*TAXAS!$B$14)), IF($A1402=TAXAS!$A$15,IF($B1402="DÉBITO",$D1402-($D1402*TAXAS!$B$15)), IF($A1402=TAXAS!$A$16,IF($B1402="DÉBITO",$D1402-($D1402*TAXAS!$B$16)), IF($A1402=TAXAS!$A$17,IF($B1402="DÉBITO",$D1402-($D1402*TAXAS!$B$17)), IF($A1402=TAXAS!$A$18,IF($B1402="DÉBITO",$D1402-($D1402*TAXAS!$B$18)), IF($A1402=TAXAS!$A$19,IF($B1402="DÉBITO",$D1402-($D1402*TAXAS!$B$19)), IF($A1402=TAXAS!$A$20,IF($B1402="DÉBITO",$D1402-($D1402*TAXAS!$B$20)), IF($A1402=TAXAS!$A$21,IF($B1402="DÉBITO",$D1402-($D1402*TAXAS!$B$21)), IF($A1402=TAXAS!$A$22,IF($B1402="DÉBITO",$D1402-($D1402*TAXAS!$B$22)), IF($A1402=TAXAS!$A$23,IF($B1402="DÉBITO",$D1402-($D1402*TAXAS!$B$23)), IF($A1402=TAXAS!$A$24,IF($B1402="DÉBITO",$D1402-($D1402*TAXAS!$B$24)), IF($A1402=TAXAS!$A$25,IF($B1402="DÉBITO",$D1402-($D1402*TAXAS!$B$25)), IF($A1402=TAXAS!$A$26,IF($B1402="DÉBITO",$D1402-($D1402*TAXAS!$B$26)), IF($A1402=TAXAS!$A$27,IF($B1402="DÉBITO",$D1402-($D1402*TAXAS!$B$27))))))))))))))))))))))))))/1</f>
        <v>0</v>
      </c>
      <c r="F1402" s="8">
        <f>IF($A1402="VISA",IF($B1402="CRÉDITO",$D1402-($D1402*TAXAS!$C$4)),IF($A1402="MASTER",IF($B1402="CRÉDITO",$D1402-($D1402*TAXAS!$C$5)),IF($A1402="ELO", IF($B1402="CRÉDITO",$D1402-($D1402*TAXAS!$C$6)),IF($A1402="HIPERCARD",IF($B1402="CRÉDITO",$D1402-($D1402*TAXAS!$C$7)),IF($A1402="DINERS",IF($B1402="CRÉDITO",$D1402-($D1402*TAXAS!$C$8)),IF($A1402="AMERICA EXPRESS",IF($B1402="CRÉDITO",$D1402-($D1402*TAXAS!$C$9)),IF($A1402=TAXAS!$A$10,IF($B1402="CRÉDITO",$D1402-($D1402*TAXAS!$C$10)), IF($A1402=TAXAS!$A$11,IF($B1402="CRÉDITO",$D1402-($D1402*TAXAS!$C$11)), IF($A1402=TAXAS!$A$12,IF($B1402="CRÉDITO",$D1402-($D1402*TAXAS!$C$12)), IF($A1402=TAXAS!$A$13,IF($B1402="CRÉDITO",$D1402-($D1402*TAXAS!$C$13)), IF($A1402=TAXAS!$A$14,IF($B1402="CRÉDITO",$D1402-($D1402*TAXAS!$C$14)), IF($A1402=TAXAS!$A$15,IF($B1402="CRÉDITO",$D1402-($D1402*TAXAS!$C$15)), IF($A1402=TAXAS!$A$16,IF($B1402="CRÉDITO",$D1402-($D1402*TAXAS!$C$16)), IF($A1402=TAXAS!$A$17,IF($B1402="CRÉDITO",$D1402-($D1402*TAXAS!$C$17)), IF($A1402=TAXAS!$A$18,IF($B1402="CRÉDITO",$D1402-($D1402*TAXAS!$C$18)), IF($A1402=TAXAS!$A$19,IF($B1402="CRÉDITO",$D1402-($D1402*TAXAS!$C$19)), IF($A1402=TAXAS!$A$20,IF($B1402="CRÉDITO",$D1402-($D1402*TAXAS!$C$20)), IF($A1402=TAXAS!$A$21,IF($B1402="CRÉDITO",$D1402-($D1402*TAXAS!$C$21)), IF($A1402=TAXAS!$A$22,IF($B1402="CRÉDITO",$D1402-($D1402*TAXAS!$C$22)), IF($A1402=TAXAS!$A$23,IF($B1402="CRÉDITO",$D1402-($D1402*TAXAS!$C$23)), IF($A1402=TAXAS!$A$24,IF($B1402="CRÉDITO",$D1402-($D1402*TAXAS!$C$24)), IF($A1402=TAXAS!$A$25,IF($B1402="CRÉDITO",$D1402-($D1402*TAXAS!$C$25)), IF($A1402=TAXAS!$A$26,IF($B1402="CRÉDITO",$D1402-($D1402*TAXAS!$C$26)), IF($A1402=TAXAS!$A$27,IF($B1402="CRÉDITO",$D1402-($D1402*TAXAS!$C$27))))))))))))))))))))))))))/1</f>
        <v>0</v>
      </c>
      <c r="G1402" s="9">
        <f>IF($A1402="VISA",IF($B1402="PARCELADO ATÉ 3X",$D1402-(D1402*TAXAS!$D$4))/3,IF($A1402="MASTER",IF($B1402="PARCELADO ATÉ 3X",$D1402-(D1402*TAXAS!$D$5))/3,IF($A1402="ELO",IF($B1402="PARCELADO ATÉ 3X",$D1402-(D1402*TAXAS!$D$6))/3,IF($A1402="HIPERCARD",IF($B1402="PARCELADO ATÉ 3X",$D1402-(D1402*TAXAS!$D$7))/3,IF($A1402="DINERS",IF($B1402="PARCELADO ATÉ 3X",$D1402-(D1402*TAXAS!$D$8))/3,IF($A1402="AMERICA EXPRESS",IF($B1402="PARCELADO ATÉ 3X",$D1402-(D1402*TAXAS!$D$9))/3,IF($A1402=TAXAS!$A$10,IF($B1402="PARCELADO ATÉ 3X",$D1402-($D1402*TAXAS!$D$10))/3,IF($A1402=TAXAS!$A$11,IF($B1402="PARCELADO ATÉ 3X",$D1402-($D1402*TAXAS!$D$11))/3,IF($A1402=TAXAS!$A$12,IF($B1402="PARCELADO ATÉ 3X",$D1402-($D1402*TAXAS!$D$12))/3,IF($A1402=TAXAS!$A$13,IF($B1402="PARCELADO ATÉ 3X",$D1402-($D1402*TAXAS!$D$13))/3,IF($A1402=TAXAS!$A$14,IF($B1402="PARCELADO ATÉ 3X",$D1402-($D1402*TAXAS!$D$14))/3,IF($A1402=TAXAS!$A$15,IF($B1402="PARCELADO ATÉ 3X",$D1402-($D1402*TAXAS!$D$15))/3,IF($A1402=TAXAS!$A$16,IF($B1402="PARCELADO ATÉ 3X",$D1402-($D1402*TAXAS!$D$16))/3,IF($A1402=TAXAS!$A$17,IF($B1402="PARCELADO ATÉ 3X",$D1402-($D1402*TAXAS!$D$17))/3,IF($A1402=TAXAS!$A$18,IF($B1402="PARCELADO ATÉ 3X",$D1402-($D1402*TAXAS!$D$18))/3,IF($A1402=TAXAS!$A$19,IF($B1402="PARCELADO ATÉ 3X",$D1402-($D1402*TAXAS!$D$19))/3,IF($A1402=TAXAS!$A$20,IF($B1402="PARCELADO ATÉ 3X",$D1402-($D1402*TAXAS!$D$20))/3,IF($A1402=TAXAS!$A$21,IF($B1402="PARCELADO ATÉ 3X",$D1402-($D1402*TAXAS!$D$21))/3,IF($A1402=TAXAS!$A$22,IF($B1402="PARCELADO ATÉ 3X",$D1402-($D1402*TAXAS!$D$22))/3,IF($A1402=TAXAS!$A$23,IF($B1402="PARCELADO ATÉ 3X",$D1402-($D1402*TAXAS!$D$23))/3,IF($A1402=TAXAS!$A$24,IF($B1402="PARCELADO ATÉ 3X",$D1402-($D1402*TAXAS!$D$24))/3,IF($A1402=TAXAS!$A$25,IF($B1402="PARCELADO ATÉ 3X",$D1402-($D1402*TAXAS!$D$25))/3,IF($A1402=TAXAS!$A$26,IF($B1402="PARCELADO ATÉ 3X",$D1402-($D1402*TAXAS!$D$26))/3,IF($A1402=TAXAS!$A$27,IF($B1402="PARCELADO ATÉ 3X",$D1402-($D1402*TAXAS!$D$27))/3))))))))))))))))))))))))/1</f>
        <v>0</v>
      </c>
      <c r="H1402" s="9">
        <f>IF($A1402="VISA",IF($B1402="PARCELADO ATÉ 6X",$D1402-(D1402*TAXAS!$E$4))/6,IF($A1402="MASTER",IF($B1402="PARCELADO ATÉ 6X",$D1402-(D1402*TAXAS!$E$5))/6,IF($A1402="ELO",IF($B1402="PARCELADO ATÉ 6X",$D1402-(D1402*TAXAS!$E$6))/6,IF($A1402="HIPERCARD",IF($B1402="PARCELADO ATÉ 6X",$D1402-(D1402*TAXAS!$E$7))/6,IF($A1402="DINERS",IF($B1402="PARCELADO ATÉ 6X",$D1402-(D1402*TAXAS!$E$8))/6,IF($A1402="AMERICA EXPRESS",IF($B1402="PARCELADO ATÉ 6X",$D1402-(D1402*TAXAS!$E$9))/6,IF($A1402=TAXAS!$A$10,IF($B1402="PARCELADO ATÉ 6X",$D1402-($D1402*TAXAS!$E$10))/6,IF($A1402=TAXAS!$A$11,IF($B1402="PARCELADO ATÉ 6X",$D1402-($D1402*TAXAS!$E$11))/6,IF($A1402=TAXAS!$A$12,IF($B1402="PARCELADO ATÉ 6X",$D1402-($D1402*TAXAS!$E$12))/6,IF($A1402=TAXAS!$A$13,IF($B1402="PARCELADO ATÉ 6X",$D1402-($D1402*TAXAS!$E$13))/6,IF($A1402=TAXAS!$A$14,IF($B1402="PARCELADO ATÉ 6X",$D1402-($D1402*TAXAS!$E$14))/6,IF($A1402=TAXAS!$A$15,IF($B1402="PARCELADO ATÉ 6X",$D1402-($D1402*TAXAS!$E$15))/6,IF($A1402=TAXAS!$A$16,IF($B1402="PARCELADO ATÉ 6X",$D1402-($D1402*TAXAS!$E$16))/6,IF($A1402=TAXAS!$A$17,IF($B1402="PARCELADO ATÉ 6X",$D1402-($D1402*TAXAS!$E$17))/6,IF($A1402=TAXAS!$A$18,IF($B1402="PARCELADO ATÉ 6X",$D1402-($D1402*TAXAS!$E$18))/6,IF($A1402=TAXAS!$A$19,IF($B1402="PARCELADO ATÉ 6X",$D1402-($D1402*TAXAS!$E$19))/6,IF($A1402=TAXAS!$A$20,IF($B1402="PARCELADO ATÉ 6X",$D1402-($D1402*TAXAS!$E$20))/6,IF($A1402=TAXAS!$A$21,IF($B1402="PARCELADO ATÉ 6X",$D1402-($D1402*TAXAS!$E$21))/6,IF($A1402=TAXAS!$A$22,IF($B1402="PARCELADO ATÉ 6X",$D1402-($D1402*TAXAS!$E$22))/6,IF($A1402=TAXAS!$A$23,IF($B1402="PARCELADO ATÉ 6X",$D1402-($D1402*TAXAS!$E$23))/6,IF($A1402=TAXAS!$A$24,IF($B1402="PARCELADO ATÉ 6X",$D1402-($D1402*TAXAS!$E$24))/6,IF($A1402=TAXAS!$A$25,IF($B1402="PARCELADO ATÉ 6X",$D1402-($D1402*TAXAS!$E$25))/6,IF($A1402=TAXAS!$A$26,IF($B1402="PARCELADO ATÉ 6X",$D1402-($D1402*TAXAS!$E$26))/6,IF($A1402=TAXAS!$A$27,IF($B1402="PARCELADO ATÉ 6X",$D1402-($D1402*TAXAS!$E$27))/6))))))))))))))))))))))))/1</f>
        <v>0</v>
      </c>
      <c r="I1402" s="9">
        <f>IF($A1402="VISA",IF($B1402="PARCELADO ATÉ 12X",$D1402-(D1402*TAXAS!$F$4))/12,IF($A1402="MASTER",IF($B1402="PARCELADO ATÉ 12X",$D1402-(D1402*TAXAS!$F$5))/12,IF($A1402="ELO",IF($B1402="PARCELADO ATÉ 12X",$D1402-(D1402*TAXAS!$F$6))/12,IF($A1402="HIPERCARD",IF($B1402="PARCELADO ATÉ 12X",$D1402-(D1402*TAXAS!$F$7))/12,IF($A1402="DINERS",IF($B1402="PARCELADO ATÉ 12X",$D1402-(D1402*TAXAS!$F$8))/12,IF($A1402="AMERICA EXPRESS",IF($B1402="PARCELADO ATÉ 12X",$D1402-(D1402*TAXAS!$F$9))/12,IF($A1402=TAXAS!$A$10,IF($B1402="PARCELADO ATÉ 12X",$D1402-($D1402*TAXAS!$F$10))/12,IF($A1402=TAXAS!$A$11,IF($B1402="PARCELADO ATÉ 12X",$D1402-($D1402*TAXAS!$F$11))/12,IF($A1402=TAXAS!$A$12,IF($B1402="PARCELADO ATÉ 12X",$D1402-($D1402*TAXAS!$F$12))/12,IF($A1402=TAXAS!$A$13,IF($B1402="PARCELADO ATÉ 12X",$D1402-($D1402*TAXAS!$F$13))/12,IF($A1402=TAXAS!$A$14,IF($B1402="PARCELADO ATÉ 12X",$D1402-($D1402*TAXAS!$F$14))/12,IF($A1402=TAXAS!$A$15,IF($B1402="PARCELADO ATÉ 12X",$D1402-($D1402*TAXAS!$F$15))/12,IF($A1402=TAXAS!$A$16,IF($B1402="PARCELADO ATÉ 12X",$D1402-($D1402*TAXAS!$F$16))/12,IF($A1402=TAXAS!$A$17,IF($B1402="PARCELADO ATÉ 12X",$D1402-($D1402*TAXAS!$F$17))/12,IF($A1402=TAXAS!$A$18,IF($B1402="PARCELADO ATÉ 12X",$D1402-($D1402*TAXAS!$F$18))/12,IF($A1402=TAXAS!$A$19,IF($B1402="PARCELADO ATÉ 12X",$D1402-($D1402*TAXAS!$F$19))/12,IF($A1402=TAXAS!$A$20,IF($B1402="PARCELADO ATÉ 12X",$D1402-($D1402*TAXAS!$F$20))/12,IF($A1402=TAXAS!$A$21,IF($B1402="PARCELADO ATÉ 12X",$D1402-($D1402*TAXAS!$F$21))/12,IF($A1402=TAXAS!$A$22,IF($B1402="PARCELADO ATÉ 12X",$D1402-($D1402*TAXAS!$F$22))/12,IF($A1402=TAXAS!$A$23,IF($B1402="PARCELADO ATÉ 12X",$D1402-($D1402*TAXAS!$F$23))/12,IF($A1402=TAXAS!$A$24,IF($B1402="PARCELADO ATÉ 12X",$D1402-($D1402*TAXAS!$F$24))/12,IF($A1402=TAXAS!$A$25,IF($B1402="PARCELADO ATÉ 12X",$D1402-($D1402*TAXAS!$F$25))/12,IF($A1402=TAXAS!$A$26,IF($B1402="PARCELADO ATÉ 12X",$D1402-($D1402*TAXAS!$F$26))/12,IF($A1402=TAXAS!$A$27,IF($B1402="PARCELADO ATÉ 12X",$D1402-($D1402*TAXAS!$F$27))/12))))))))))))))))))))))))/1</f>
        <v>0</v>
      </c>
      <c r="J1402" s="8">
        <f t="shared" si="0"/>
        <v>0</v>
      </c>
      <c r="K1402" s="10" t="b">
        <f>IF($B1402="PARCELADO ATÉ 3X",($D1402-($D1402*TAXAS!$D$4))-$J1402)</f>
        <v>0</v>
      </c>
      <c r="L1402" s="10" t="b">
        <f>IF($B1402="PARCELADO ATÉ 6X",($D1402-($D1402*TAXAS!$E$4))-$J1402)</f>
        <v>0</v>
      </c>
      <c r="M1402" s="10" t="b">
        <f>IF($B1402="PARCELADO ATÉ 12X",($D1402-($D1402*TAXAS!$F$4))-$J1402)</f>
        <v>0</v>
      </c>
      <c r="N1402" s="8">
        <f t="shared" si="1"/>
        <v>0</v>
      </c>
      <c r="O1402" s="10">
        <f t="shared" si="2"/>
        <v>0</v>
      </c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</row>
    <row r="1403" spans="1:31" ht="15.75" customHeight="1" x14ac:dyDescent="0.2">
      <c r="A1403" s="3"/>
      <c r="B1403" s="5"/>
      <c r="C1403" s="6"/>
      <c r="D1403" s="42"/>
      <c r="E1403" s="8">
        <f>IF($A1403="VISA",IF($B1403="DÉBITO",$D1403-($D1403*TAXAS!$B$4)),IF($A1403="MASTER",IF($B1403="DÉBITO",$D1403-($D1403*TAXAS!$B$5)),IF($A1403="ELO", IF($B1403="DÉBITO",$D1403-($D1403*TAXAS!$B$6)),IF($A1403="HIPERCARD",IF($B1403="DÉBITO",$D1403-($D1403*TAXAS!$B$7)),IF($A1403="DINERS",IF($B1403="DÉBITO",$D1403-($D1403*TAXAS!$B$8)),IF($A1403="AMERICA EXPRESS",IF($B1403="DÉBITO",$D1403-($D1403*TAXAS!$B$9)),IF($A1403=TAXAS!$A$10,IF($B1403="DÉBITO",$D1403-($D1403*TAXAS!$B$10)), IF($A1403=TAXAS!$A$11,IF($B1403="DÉBITO",$D1403-($D1403*TAXAS!$B$11)), IF($A1403=TAXAS!$A$12,IF($B1403="DÉBITO",$D1403-($D1403*TAXAS!$B$12)), IF($A1403=TAXAS!$A$13,IF($B1403="DÉBITO",$D1403-($D1403*TAXAS!$B$13)), IF($A1403=TAXAS!$A$14,IF($B1403="DÉBITO",$D1403-($D1403*TAXAS!$B$14)), IF($A1403=TAXAS!$A$15,IF($B1403="DÉBITO",$D1403-($D1403*TAXAS!$B$15)), IF($A1403=TAXAS!$A$16,IF($B1403="DÉBITO",$D1403-($D1403*TAXAS!$B$16)), IF($A1403=TAXAS!$A$17,IF($B1403="DÉBITO",$D1403-($D1403*TAXAS!$B$17)), IF($A1403=TAXAS!$A$18,IF($B1403="DÉBITO",$D1403-($D1403*TAXAS!$B$18)), IF($A1403=TAXAS!$A$19,IF($B1403="DÉBITO",$D1403-($D1403*TAXAS!$B$19)), IF($A1403=TAXAS!$A$20,IF($B1403="DÉBITO",$D1403-($D1403*TAXAS!$B$20)), IF($A1403=TAXAS!$A$21,IF($B1403="DÉBITO",$D1403-($D1403*TAXAS!$B$21)), IF($A1403=TAXAS!$A$22,IF($B1403="DÉBITO",$D1403-($D1403*TAXAS!$B$22)), IF($A1403=TAXAS!$A$23,IF($B1403="DÉBITO",$D1403-($D1403*TAXAS!$B$23)), IF($A1403=TAXAS!$A$24,IF($B1403="DÉBITO",$D1403-($D1403*TAXAS!$B$24)), IF($A1403=TAXAS!$A$25,IF($B1403="DÉBITO",$D1403-($D1403*TAXAS!$B$25)), IF($A1403=TAXAS!$A$26,IF($B1403="DÉBITO",$D1403-($D1403*TAXAS!$B$26)), IF($A1403=TAXAS!$A$27,IF($B1403="DÉBITO",$D1403-($D1403*TAXAS!$B$27))))))))))))))))))))))))))/1</f>
        <v>0</v>
      </c>
      <c r="F1403" s="8">
        <f>IF($A1403="VISA",IF($B1403="CRÉDITO",$D1403-($D1403*TAXAS!$C$4)),IF($A1403="MASTER",IF($B1403="CRÉDITO",$D1403-($D1403*TAXAS!$C$5)),IF($A1403="ELO", IF($B1403="CRÉDITO",$D1403-($D1403*TAXAS!$C$6)),IF($A1403="HIPERCARD",IF($B1403="CRÉDITO",$D1403-($D1403*TAXAS!$C$7)),IF($A1403="DINERS",IF($B1403="CRÉDITO",$D1403-($D1403*TAXAS!$C$8)),IF($A1403="AMERICA EXPRESS",IF($B1403="CRÉDITO",$D1403-($D1403*TAXAS!$C$9)),IF($A1403=TAXAS!$A$10,IF($B1403="CRÉDITO",$D1403-($D1403*TAXAS!$C$10)), IF($A1403=TAXAS!$A$11,IF($B1403="CRÉDITO",$D1403-($D1403*TAXAS!$C$11)), IF($A1403=TAXAS!$A$12,IF($B1403="CRÉDITO",$D1403-($D1403*TAXAS!$C$12)), IF($A1403=TAXAS!$A$13,IF($B1403="CRÉDITO",$D1403-($D1403*TAXAS!$C$13)), IF($A1403=TAXAS!$A$14,IF($B1403="CRÉDITO",$D1403-($D1403*TAXAS!$C$14)), IF($A1403=TAXAS!$A$15,IF($B1403="CRÉDITO",$D1403-($D1403*TAXAS!$C$15)), IF($A1403=TAXAS!$A$16,IF($B1403="CRÉDITO",$D1403-($D1403*TAXAS!$C$16)), IF($A1403=TAXAS!$A$17,IF($B1403="CRÉDITO",$D1403-($D1403*TAXAS!$C$17)), IF($A1403=TAXAS!$A$18,IF($B1403="CRÉDITO",$D1403-($D1403*TAXAS!$C$18)), IF($A1403=TAXAS!$A$19,IF($B1403="CRÉDITO",$D1403-($D1403*TAXAS!$C$19)), IF($A1403=TAXAS!$A$20,IF($B1403="CRÉDITO",$D1403-($D1403*TAXAS!$C$20)), IF($A1403=TAXAS!$A$21,IF($B1403="CRÉDITO",$D1403-($D1403*TAXAS!$C$21)), IF($A1403=TAXAS!$A$22,IF($B1403="CRÉDITO",$D1403-($D1403*TAXAS!$C$22)), IF($A1403=TAXAS!$A$23,IF($B1403="CRÉDITO",$D1403-($D1403*TAXAS!$C$23)), IF($A1403=TAXAS!$A$24,IF($B1403="CRÉDITO",$D1403-($D1403*TAXAS!$C$24)), IF($A1403=TAXAS!$A$25,IF($B1403="CRÉDITO",$D1403-($D1403*TAXAS!$C$25)), IF($A1403=TAXAS!$A$26,IF($B1403="CRÉDITO",$D1403-($D1403*TAXAS!$C$26)), IF($A1403=TAXAS!$A$27,IF($B1403="CRÉDITO",$D1403-($D1403*TAXAS!$C$27))))))))))))))))))))))))))/1</f>
        <v>0</v>
      </c>
      <c r="G1403" s="9">
        <f>IF($A1403="VISA",IF($B1403="PARCELADO ATÉ 3X",$D1403-(D1403*TAXAS!$D$4))/3,IF($A1403="MASTER",IF($B1403="PARCELADO ATÉ 3X",$D1403-(D1403*TAXAS!$D$5))/3,IF($A1403="ELO",IF($B1403="PARCELADO ATÉ 3X",$D1403-(D1403*TAXAS!$D$6))/3,IF($A1403="HIPERCARD",IF($B1403="PARCELADO ATÉ 3X",$D1403-(D1403*TAXAS!$D$7))/3,IF($A1403="DINERS",IF($B1403="PARCELADO ATÉ 3X",$D1403-(D1403*TAXAS!$D$8))/3,IF($A1403="AMERICA EXPRESS",IF($B1403="PARCELADO ATÉ 3X",$D1403-(D1403*TAXAS!$D$9))/3,IF($A1403=TAXAS!$A$10,IF($B1403="PARCELADO ATÉ 3X",$D1403-($D1403*TAXAS!$D$10))/3,IF($A1403=TAXAS!$A$11,IF($B1403="PARCELADO ATÉ 3X",$D1403-($D1403*TAXAS!$D$11))/3,IF($A1403=TAXAS!$A$12,IF($B1403="PARCELADO ATÉ 3X",$D1403-($D1403*TAXAS!$D$12))/3,IF($A1403=TAXAS!$A$13,IF($B1403="PARCELADO ATÉ 3X",$D1403-($D1403*TAXAS!$D$13))/3,IF($A1403=TAXAS!$A$14,IF($B1403="PARCELADO ATÉ 3X",$D1403-($D1403*TAXAS!$D$14))/3,IF($A1403=TAXAS!$A$15,IF($B1403="PARCELADO ATÉ 3X",$D1403-($D1403*TAXAS!$D$15))/3,IF($A1403=TAXAS!$A$16,IF($B1403="PARCELADO ATÉ 3X",$D1403-($D1403*TAXAS!$D$16))/3,IF($A1403=TAXAS!$A$17,IF($B1403="PARCELADO ATÉ 3X",$D1403-($D1403*TAXAS!$D$17))/3,IF($A1403=TAXAS!$A$18,IF($B1403="PARCELADO ATÉ 3X",$D1403-($D1403*TAXAS!$D$18))/3,IF($A1403=TAXAS!$A$19,IF($B1403="PARCELADO ATÉ 3X",$D1403-($D1403*TAXAS!$D$19))/3,IF($A1403=TAXAS!$A$20,IF($B1403="PARCELADO ATÉ 3X",$D1403-($D1403*TAXAS!$D$20))/3,IF($A1403=TAXAS!$A$21,IF($B1403="PARCELADO ATÉ 3X",$D1403-($D1403*TAXAS!$D$21))/3,IF($A1403=TAXAS!$A$22,IF($B1403="PARCELADO ATÉ 3X",$D1403-($D1403*TAXAS!$D$22))/3,IF($A1403=TAXAS!$A$23,IF($B1403="PARCELADO ATÉ 3X",$D1403-($D1403*TAXAS!$D$23))/3,IF($A1403=TAXAS!$A$24,IF($B1403="PARCELADO ATÉ 3X",$D1403-($D1403*TAXAS!$D$24))/3,IF($A1403=TAXAS!$A$25,IF($B1403="PARCELADO ATÉ 3X",$D1403-($D1403*TAXAS!$D$25))/3,IF($A1403=TAXAS!$A$26,IF($B1403="PARCELADO ATÉ 3X",$D1403-($D1403*TAXAS!$D$26))/3,IF($A1403=TAXAS!$A$27,IF($B1403="PARCELADO ATÉ 3X",$D1403-($D1403*TAXAS!$D$27))/3))))))))))))))))))))))))/1</f>
        <v>0</v>
      </c>
      <c r="H1403" s="9">
        <f>IF($A1403="VISA",IF($B1403="PARCELADO ATÉ 6X",$D1403-(D1403*TAXAS!$E$4))/6,IF($A1403="MASTER",IF($B1403="PARCELADO ATÉ 6X",$D1403-(D1403*TAXAS!$E$5))/6,IF($A1403="ELO",IF($B1403="PARCELADO ATÉ 6X",$D1403-(D1403*TAXAS!$E$6))/6,IF($A1403="HIPERCARD",IF($B1403="PARCELADO ATÉ 6X",$D1403-(D1403*TAXAS!$E$7))/6,IF($A1403="DINERS",IF($B1403="PARCELADO ATÉ 6X",$D1403-(D1403*TAXAS!$E$8))/6,IF($A1403="AMERICA EXPRESS",IF($B1403="PARCELADO ATÉ 6X",$D1403-(D1403*TAXAS!$E$9))/6,IF($A1403=TAXAS!$A$10,IF($B1403="PARCELADO ATÉ 6X",$D1403-($D1403*TAXAS!$E$10))/6,IF($A1403=TAXAS!$A$11,IF($B1403="PARCELADO ATÉ 6X",$D1403-($D1403*TAXAS!$E$11))/6,IF($A1403=TAXAS!$A$12,IF($B1403="PARCELADO ATÉ 6X",$D1403-($D1403*TAXAS!$E$12))/6,IF($A1403=TAXAS!$A$13,IF($B1403="PARCELADO ATÉ 6X",$D1403-($D1403*TAXAS!$E$13))/6,IF($A1403=TAXAS!$A$14,IF($B1403="PARCELADO ATÉ 6X",$D1403-($D1403*TAXAS!$E$14))/6,IF($A1403=TAXAS!$A$15,IF($B1403="PARCELADO ATÉ 6X",$D1403-($D1403*TAXAS!$E$15))/6,IF($A1403=TAXAS!$A$16,IF($B1403="PARCELADO ATÉ 6X",$D1403-($D1403*TAXAS!$E$16))/6,IF($A1403=TAXAS!$A$17,IF($B1403="PARCELADO ATÉ 6X",$D1403-($D1403*TAXAS!$E$17))/6,IF($A1403=TAXAS!$A$18,IF($B1403="PARCELADO ATÉ 6X",$D1403-($D1403*TAXAS!$E$18))/6,IF($A1403=TAXAS!$A$19,IF($B1403="PARCELADO ATÉ 6X",$D1403-($D1403*TAXAS!$E$19))/6,IF($A1403=TAXAS!$A$20,IF($B1403="PARCELADO ATÉ 6X",$D1403-($D1403*TAXAS!$E$20))/6,IF($A1403=TAXAS!$A$21,IF($B1403="PARCELADO ATÉ 6X",$D1403-($D1403*TAXAS!$E$21))/6,IF($A1403=TAXAS!$A$22,IF($B1403="PARCELADO ATÉ 6X",$D1403-($D1403*TAXAS!$E$22))/6,IF($A1403=TAXAS!$A$23,IF($B1403="PARCELADO ATÉ 6X",$D1403-($D1403*TAXAS!$E$23))/6,IF($A1403=TAXAS!$A$24,IF($B1403="PARCELADO ATÉ 6X",$D1403-($D1403*TAXAS!$E$24))/6,IF($A1403=TAXAS!$A$25,IF($B1403="PARCELADO ATÉ 6X",$D1403-($D1403*TAXAS!$E$25))/6,IF($A1403=TAXAS!$A$26,IF($B1403="PARCELADO ATÉ 6X",$D1403-($D1403*TAXAS!$E$26))/6,IF($A1403=TAXAS!$A$27,IF($B1403="PARCELADO ATÉ 6X",$D1403-($D1403*TAXAS!$E$27))/6))))))))))))))))))))))))/1</f>
        <v>0</v>
      </c>
      <c r="I1403" s="9">
        <f>IF($A1403="VISA",IF($B1403="PARCELADO ATÉ 12X",$D1403-(D1403*TAXAS!$F$4))/12,IF($A1403="MASTER",IF($B1403="PARCELADO ATÉ 12X",$D1403-(D1403*TAXAS!$F$5))/12,IF($A1403="ELO",IF($B1403="PARCELADO ATÉ 12X",$D1403-(D1403*TAXAS!$F$6))/12,IF($A1403="HIPERCARD",IF($B1403="PARCELADO ATÉ 12X",$D1403-(D1403*TAXAS!$F$7))/12,IF($A1403="DINERS",IF($B1403="PARCELADO ATÉ 12X",$D1403-(D1403*TAXAS!$F$8))/12,IF($A1403="AMERICA EXPRESS",IF($B1403="PARCELADO ATÉ 12X",$D1403-(D1403*TAXAS!$F$9))/12,IF($A1403=TAXAS!$A$10,IF($B1403="PARCELADO ATÉ 12X",$D1403-($D1403*TAXAS!$F$10))/12,IF($A1403=TAXAS!$A$11,IF($B1403="PARCELADO ATÉ 12X",$D1403-($D1403*TAXAS!$F$11))/12,IF($A1403=TAXAS!$A$12,IF($B1403="PARCELADO ATÉ 12X",$D1403-($D1403*TAXAS!$F$12))/12,IF($A1403=TAXAS!$A$13,IF($B1403="PARCELADO ATÉ 12X",$D1403-($D1403*TAXAS!$F$13))/12,IF($A1403=TAXAS!$A$14,IF($B1403="PARCELADO ATÉ 12X",$D1403-($D1403*TAXAS!$F$14))/12,IF($A1403=TAXAS!$A$15,IF($B1403="PARCELADO ATÉ 12X",$D1403-($D1403*TAXAS!$F$15))/12,IF($A1403=TAXAS!$A$16,IF($B1403="PARCELADO ATÉ 12X",$D1403-($D1403*TAXAS!$F$16))/12,IF($A1403=TAXAS!$A$17,IF($B1403="PARCELADO ATÉ 12X",$D1403-($D1403*TAXAS!$F$17))/12,IF($A1403=TAXAS!$A$18,IF($B1403="PARCELADO ATÉ 12X",$D1403-($D1403*TAXAS!$F$18))/12,IF($A1403=TAXAS!$A$19,IF($B1403="PARCELADO ATÉ 12X",$D1403-($D1403*TAXAS!$F$19))/12,IF($A1403=TAXAS!$A$20,IF($B1403="PARCELADO ATÉ 12X",$D1403-($D1403*TAXAS!$F$20))/12,IF($A1403=TAXAS!$A$21,IF($B1403="PARCELADO ATÉ 12X",$D1403-($D1403*TAXAS!$F$21))/12,IF($A1403=TAXAS!$A$22,IF($B1403="PARCELADO ATÉ 12X",$D1403-($D1403*TAXAS!$F$22))/12,IF($A1403=TAXAS!$A$23,IF($B1403="PARCELADO ATÉ 12X",$D1403-($D1403*TAXAS!$F$23))/12,IF($A1403=TAXAS!$A$24,IF($B1403="PARCELADO ATÉ 12X",$D1403-($D1403*TAXAS!$F$24))/12,IF($A1403=TAXAS!$A$25,IF($B1403="PARCELADO ATÉ 12X",$D1403-($D1403*TAXAS!$F$25))/12,IF($A1403=TAXAS!$A$26,IF($B1403="PARCELADO ATÉ 12X",$D1403-($D1403*TAXAS!$F$26))/12,IF($A1403=TAXAS!$A$27,IF($B1403="PARCELADO ATÉ 12X",$D1403-($D1403*TAXAS!$F$27))/12))))))))))))))))))))))))/1</f>
        <v>0</v>
      </c>
      <c r="J1403" s="8">
        <f t="shared" si="0"/>
        <v>0</v>
      </c>
      <c r="K1403" s="10" t="b">
        <f>IF($B1403="PARCELADO ATÉ 3X",($D1403-($D1403*TAXAS!$D$4))-$J1403)</f>
        <v>0</v>
      </c>
      <c r="L1403" s="10" t="b">
        <f>IF($B1403="PARCELADO ATÉ 6X",($D1403-($D1403*TAXAS!$E$4))-$J1403)</f>
        <v>0</v>
      </c>
      <c r="M1403" s="10" t="b">
        <f>IF($B1403="PARCELADO ATÉ 12X",($D1403-($D1403*TAXAS!$F$4))-$J1403)</f>
        <v>0</v>
      </c>
      <c r="N1403" s="8">
        <f t="shared" si="1"/>
        <v>0</v>
      </c>
      <c r="O1403" s="10">
        <f t="shared" si="2"/>
        <v>0</v>
      </c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</row>
    <row r="1404" spans="1:31" ht="15.75" customHeight="1" x14ac:dyDescent="0.2">
      <c r="A1404" s="3"/>
      <c r="B1404" s="5"/>
      <c r="C1404" s="6"/>
      <c r="D1404" s="42"/>
      <c r="E1404" s="8">
        <f>IF($A1404="VISA",IF($B1404="DÉBITO",$D1404-($D1404*TAXAS!$B$4)),IF($A1404="MASTER",IF($B1404="DÉBITO",$D1404-($D1404*TAXAS!$B$5)),IF($A1404="ELO", IF($B1404="DÉBITO",$D1404-($D1404*TAXAS!$B$6)),IF($A1404="HIPERCARD",IF($B1404="DÉBITO",$D1404-($D1404*TAXAS!$B$7)),IF($A1404="DINERS",IF($B1404="DÉBITO",$D1404-($D1404*TAXAS!$B$8)),IF($A1404="AMERICA EXPRESS",IF($B1404="DÉBITO",$D1404-($D1404*TAXAS!$B$9)),IF($A1404=TAXAS!$A$10,IF($B1404="DÉBITO",$D1404-($D1404*TAXAS!$B$10)), IF($A1404=TAXAS!$A$11,IF($B1404="DÉBITO",$D1404-($D1404*TAXAS!$B$11)), IF($A1404=TAXAS!$A$12,IF($B1404="DÉBITO",$D1404-($D1404*TAXAS!$B$12)), IF($A1404=TAXAS!$A$13,IF($B1404="DÉBITO",$D1404-($D1404*TAXAS!$B$13)), IF($A1404=TAXAS!$A$14,IF($B1404="DÉBITO",$D1404-($D1404*TAXAS!$B$14)), IF($A1404=TAXAS!$A$15,IF($B1404="DÉBITO",$D1404-($D1404*TAXAS!$B$15)), IF($A1404=TAXAS!$A$16,IF($B1404="DÉBITO",$D1404-($D1404*TAXAS!$B$16)), IF($A1404=TAXAS!$A$17,IF($B1404="DÉBITO",$D1404-($D1404*TAXAS!$B$17)), IF($A1404=TAXAS!$A$18,IF($B1404="DÉBITO",$D1404-($D1404*TAXAS!$B$18)), IF($A1404=TAXAS!$A$19,IF($B1404="DÉBITO",$D1404-($D1404*TAXAS!$B$19)), IF($A1404=TAXAS!$A$20,IF($B1404="DÉBITO",$D1404-($D1404*TAXAS!$B$20)), IF($A1404=TAXAS!$A$21,IF($B1404="DÉBITO",$D1404-($D1404*TAXAS!$B$21)), IF($A1404=TAXAS!$A$22,IF($B1404="DÉBITO",$D1404-($D1404*TAXAS!$B$22)), IF($A1404=TAXAS!$A$23,IF($B1404="DÉBITO",$D1404-($D1404*TAXAS!$B$23)), IF($A1404=TAXAS!$A$24,IF($B1404="DÉBITO",$D1404-($D1404*TAXAS!$B$24)), IF($A1404=TAXAS!$A$25,IF($B1404="DÉBITO",$D1404-($D1404*TAXAS!$B$25)), IF($A1404=TAXAS!$A$26,IF($B1404="DÉBITO",$D1404-($D1404*TAXAS!$B$26)), IF($A1404=TAXAS!$A$27,IF($B1404="DÉBITO",$D1404-($D1404*TAXAS!$B$27))))))))))))))))))))))))))/1</f>
        <v>0</v>
      </c>
      <c r="F1404" s="8">
        <f>IF($A1404="VISA",IF($B1404="CRÉDITO",$D1404-($D1404*TAXAS!$C$4)),IF($A1404="MASTER",IF($B1404="CRÉDITO",$D1404-($D1404*TAXAS!$C$5)),IF($A1404="ELO", IF($B1404="CRÉDITO",$D1404-($D1404*TAXAS!$C$6)),IF($A1404="HIPERCARD",IF($B1404="CRÉDITO",$D1404-($D1404*TAXAS!$C$7)),IF($A1404="DINERS",IF($B1404="CRÉDITO",$D1404-($D1404*TAXAS!$C$8)),IF($A1404="AMERICA EXPRESS",IF($B1404="CRÉDITO",$D1404-($D1404*TAXAS!$C$9)),IF($A1404=TAXAS!$A$10,IF($B1404="CRÉDITO",$D1404-($D1404*TAXAS!$C$10)), IF($A1404=TAXAS!$A$11,IF($B1404="CRÉDITO",$D1404-($D1404*TAXAS!$C$11)), IF($A1404=TAXAS!$A$12,IF($B1404="CRÉDITO",$D1404-($D1404*TAXAS!$C$12)), IF($A1404=TAXAS!$A$13,IF($B1404="CRÉDITO",$D1404-($D1404*TAXAS!$C$13)), IF($A1404=TAXAS!$A$14,IF($B1404="CRÉDITO",$D1404-($D1404*TAXAS!$C$14)), IF($A1404=TAXAS!$A$15,IF($B1404="CRÉDITO",$D1404-($D1404*TAXAS!$C$15)), IF($A1404=TAXAS!$A$16,IF($B1404="CRÉDITO",$D1404-($D1404*TAXAS!$C$16)), IF($A1404=TAXAS!$A$17,IF($B1404="CRÉDITO",$D1404-($D1404*TAXAS!$C$17)), IF($A1404=TAXAS!$A$18,IF($B1404="CRÉDITO",$D1404-($D1404*TAXAS!$C$18)), IF($A1404=TAXAS!$A$19,IF($B1404="CRÉDITO",$D1404-($D1404*TAXAS!$C$19)), IF($A1404=TAXAS!$A$20,IF($B1404="CRÉDITO",$D1404-($D1404*TAXAS!$C$20)), IF($A1404=TAXAS!$A$21,IF($B1404="CRÉDITO",$D1404-($D1404*TAXAS!$C$21)), IF($A1404=TAXAS!$A$22,IF($B1404="CRÉDITO",$D1404-($D1404*TAXAS!$C$22)), IF($A1404=TAXAS!$A$23,IF($B1404="CRÉDITO",$D1404-($D1404*TAXAS!$C$23)), IF($A1404=TAXAS!$A$24,IF($B1404="CRÉDITO",$D1404-($D1404*TAXAS!$C$24)), IF($A1404=TAXAS!$A$25,IF($B1404="CRÉDITO",$D1404-($D1404*TAXAS!$C$25)), IF($A1404=TAXAS!$A$26,IF($B1404="CRÉDITO",$D1404-($D1404*TAXAS!$C$26)), IF($A1404=TAXAS!$A$27,IF($B1404="CRÉDITO",$D1404-($D1404*TAXAS!$C$27))))))))))))))))))))))))))/1</f>
        <v>0</v>
      </c>
      <c r="G1404" s="9">
        <f>IF($A1404="VISA",IF($B1404="PARCELADO ATÉ 3X",$D1404-(D1404*TAXAS!$D$4))/3,IF($A1404="MASTER",IF($B1404="PARCELADO ATÉ 3X",$D1404-(D1404*TAXAS!$D$5))/3,IF($A1404="ELO",IF($B1404="PARCELADO ATÉ 3X",$D1404-(D1404*TAXAS!$D$6))/3,IF($A1404="HIPERCARD",IF($B1404="PARCELADO ATÉ 3X",$D1404-(D1404*TAXAS!$D$7))/3,IF($A1404="DINERS",IF($B1404="PARCELADO ATÉ 3X",$D1404-(D1404*TAXAS!$D$8))/3,IF($A1404="AMERICA EXPRESS",IF($B1404="PARCELADO ATÉ 3X",$D1404-(D1404*TAXAS!$D$9))/3,IF($A1404=TAXAS!$A$10,IF($B1404="PARCELADO ATÉ 3X",$D1404-($D1404*TAXAS!$D$10))/3,IF($A1404=TAXAS!$A$11,IF($B1404="PARCELADO ATÉ 3X",$D1404-($D1404*TAXAS!$D$11))/3,IF($A1404=TAXAS!$A$12,IF($B1404="PARCELADO ATÉ 3X",$D1404-($D1404*TAXAS!$D$12))/3,IF($A1404=TAXAS!$A$13,IF($B1404="PARCELADO ATÉ 3X",$D1404-($D1404*TAXAS!$D$13))/3,IF($A1404=TAXAS!$A$14,IF($B1404="PARCELADO ATÉ 3X",$D1404-($D1404*TAXAS!$D$14))/3,IF($A1404=TAXAS!$A$15,IF($B1404="PARCELADO ATÉ 3X",$D1404-($D1404*TAXAS!$D$15))/3,IF($A1404=TAXAS!$A$16,IF($B1404="PARCELADO ATÉ 3X",$D1404-($D1404*TAXAS!$D$16))/3,IF($A1404=TAXAS!$A$17,IF($B1404="PARCELADO ATÉ 3X",$D1404-($D1404*TAXAS!$D$17))/3,IF($A1404=TAXAS!$A$18,IF($B1404="PARCELADO ATÉ 3X",$D1404-($D1404*TAXAS!$D$18))/3,IF($A1404=TAXAS!$A$19,IF($B1404="PARCELADO ATÉ 3X",$D1404-($D1404*TAXAS!$D$19))/3,IF($A1404=TAXAS!$A$20,IF($B1404="PARCELADO ATÉ 3X",$D1404-($D1404*TAXAS!$D$20))/3,IF($A1404=TAXAS!$A$21,IF($B1404="PARCELADO ATÉ 3X",$D1404-($D1404*TAXAS!$D$21))/3,IF($A1404=TAXAS!$A$22,IF($B1404="PARCELADO ATÉ 3X",$D1404-($D1404*TAXAS!$D$22))/3,IF($A1404=TAXAS!$A$23,IF($B1404="PARCELADO ATÉ 3X",$D1404-($D1404*TAXAS!$D$23))/3,IF($A1404=TAXAS!$A$24,IF($B1404="PARCELADO ATÉ 3X",$D1404-($D1404*TAXAS!$D$24))/3,IF($A1404=TAXAS!$A$25,IF($B1404="PARCELADO ATÉ 3X",$D1404-($D1404*TAXAS!$D$25))/3,IF($A1404=TAXAS!$A$26,IF($B1404="PARCELADO ATÉ 3X",$D1404-($D1404*TAXAS!$D$26))/3,IF($A1404=TAXAS!$A$27,IF($B1404="PARCELADO ATÉ 3X",$D1404-($D1404*TAXAS!$D$27))/3))))))))))))))))))))))))/1</f>
        <v>0</v>
      </c>
      <c r="H1404" s="9">
        <f>IF($A1404="VISA",IF($B1404="PARCELADO ATÉ 6X",$D1404-(D1404*TAXAS!$E$4))/6,IF($A1404="MASTER",IF($B1404="PARCELADO ATÉ 6X",$D1404-(D1404*TAXAS!$E$5))/6,IF($A1404="ELO",IF($B1404="PARCELADO ATÉ 6X",$D1404-(D1404*TAXAS!$E$6))/6,IF($A1404="HIPERCARD",IF($B1404="PARCELADO ATÉ 6X",$D1404-(D1404*TAXAS!$E$7))/6,IF($A1404="DINERS",IF($B1404="PARCELADO ATÉ 6X",$D1404-(D1404*TAXAS!$E$8))/6,IF($A1404="AMERICA EXPRESS",IF($B1404="PARCELADO ATÉ 6X",$D1404-(D1404*TAXAS!$E$9))/6,IF($A1404=TAXAS!$A$10,IF($B1404="PARCELADO ATÉ 6X",$D1404-($D1404*TAXAS!$E$10))/6,IF($A1404=TAXAS!$A$11,IF($B1404="PARCELADO ATÉ 6X",$D1404-($D1404*TAXAS!$E$11))/6,IF($A1404=TAXAS!$A$12,IF($B1404="PARCELADO ATÉ 6X",$D1404-($D1404*TAXAS!$E$12))/6,IF($A1404=TAXAS!$A$13,IF($B1404="PARCELADO ATÉ 6X",$D1404-($D1404*TAXAS!$E$13))/6,IF($A1404=TAXAS!$A$14,IF($B1404="PARCELADO ATÉ 6X",$D1404-($D1404*TAXAS!$E$14))/6,IF($A1404=TAXAS!$A$15,IF($B1404="PARCELADO ATÉ 6X",$D1404-($D1404*TAXAS!$E$15))/6,IF($A1404=TAXAS!$A$16,IF($B1404="PARCELADO ATÉ 6X",$D1404-($D1404*TAXAS!$E$16))/6,IF($A1404=TAXAS!$A$17,IF($B1404="PARCELADO ATÉ 6X",$D1404-($D1404*TAXAS!$E$17))/6,IF($A1404=TAXAS!$A$18,IF($B1404="PARCELADO ATÉ 6X",$D1404-($D1404*TAXAS!$E$18))/6,IF($A1404=TAXAS!$A$19,IF($B1404="PARCELADO ATÉ 6X",$D1404-($D1404*TAXAS!$E$19))/6,IF($A1404=TAXAS!$A$20,IF($B1404="PARCELADO ATÉ 6X",$D1404-($D1404*TAXAS!$E$20))/6,IF($A1404=TAXAS!$A$21,IF($B1404="PARCELADO ATÉ 6X",$D1404-($D1404*TAXAS!$E$21))/6,IF($A1404=TAXAS!$A$22,IF($B1404="PARCELADO ATÉ 6X",$D1404-($D1404*TAXAS!$E$22))/6,IF($A1404=TAXAS!$A$23,IF($B1404="PARCELADO ATÉ 6X",$D1404-($D1404*TAXAS!$E$23))/6,IF($A1404=TAXAS!$A$24,IF($B1404="PARCELADO ATÉ 6X",$D1404-($D1404*TAXAS!$E$24))/6,IF($A1404=TAXAS!$A$25,IF($B1404="PARCELADO ATÉ 6X",$D1404-($D1404*TAXAS!$E$25))/6,IF($A1404=TAXAS!$A$26,IF($B1404="PARCELADO ATÉ 6X",$D1404-($D1404*TAXAS!$E$26))/6,IF($A1404=TAXAS!$A$27,IF($B1404="PARCELADO ATÉ 6X",$D1404-($D1404*TAXAS!$E$27))/6))))))))))))))))))))))))/1</f>
        <v>0</v>
      </c>
      <c r="I1404" s="9">
        <f>IF($A1404="VISA",IF($B1404="PARCELADO ATÉ 12X",$D1404-(D1404*TAXAS!$F$4))/12,IF($A1404="MASTER",IF($B1404="PARCELADO ATÉ 12X",$D1404-(D1404*TAXAS!$F$5))/12,IF($A1404="ELO",IF($B1404="PARCELADO ATÉ 12X",$D1404-(D1404*TAXAS!$F$6))/12,IF($A1404="HIPERCARD",IF($B1404="PARCELADO ATÉ 12X",$D1404-(D1404*TAXAS!$F$7))/12,IF($A1404="DINERS",IF($B1404="PARCELADO ATÉ 12X",$D1404-(D1404*TAXAS!$F$8))/12,IF($A1404="AMERICA EXPRESS",IF($B1404="PARCELADO ATÉ 12X",$D1404-(D1404*TAXAS!$F$9))/12,IF($A1404=TAXAS!$A$10,IF($B1404="PARCELADO ATÉ 12X",$D1404-($D1404*TAXAS!$F$10))/12,IF($A1404=TAXAS!$A$11,IF($B1404="PARCELADO ATÉ 12X",$D1404-($D1404*TAXAS!$F$11))/12,IF($A1404=TAXAS!$A$12,IF($B1404="PARCELADO ATÉ 12X",$D1404-($D1404*TAXAS!$F$12))/12,IF($A1404=TAXAS!$A$13,IF($B1404="PARCELADO ATÉ 12X",$D1404-($D1404*TAXAS!$F$13))/12,IF($A1404=TAXAS!$A$14,IF($B1404="PARCELADO ATÉ 12X",$D1404-($D1404*TAXAS!$F$14))/12,IF($A1404=TAXAS!$A$15,IF($B1404="PARCELADO ATÉ 12X",$D1404-($D1404*TAXAS!$F$15))/12,IF($A1404=TAXAS!$A$16,IF($B1404="PARCELADO ATÉ 12X",$D1404-($D1404*TAXAS!$F$16))/12,IF($A1404=TAXAS!$A$17,IF($B1404="PARCELADO ATÉ 12X",$D1404-($D1404*TAXAS!$F$17))/12,IF($A1404=TAXAS!$A$18,IF($B1404="PARCELADO ATÉ 12X",$D1404-($D1404*TAXAS!$F$18))/12,IF($A1404=TAXAS!$A$19,IF($B1404="PARCELADO ATÉ 12X",$D1404-($D1404*TAXAS!$F$19))/12,IF($A1404=TAXAS!$A$20,IF($B1404="PARCELADO ATÉ 12X",$D1404-($D1404*TAXAS!$F$20))/12,IF($A1404=TAXAS!$A$21,IF($B1404="PARCELADO ATÉ 12X",$D1404-($D1404*TAXAS!$F$21))/12,IF($A1404=TAXAS!$A$22,IF($B1404="PARCELADO ATÉ 12X",$D1404-($D1404*TAXAS!$F$22))/12,IF($A1404=TAXAS!$A$23,IF($B1404="PARCELADO ATÉ 12X",$D1404-($D1404*TAXAS!$F$23))/12,IF($A1404=TAXAS!$A$24,IF($B1404="PARCELADO ATÉ 12X",$D1404-($D1404*TAXAS!$F$24))/12,IF($A1404=TAXAS!$A$25,IF($B1404="PARCELADO ATÉ 12X",$D1404-($D1404*TAXAS!$F$25))/12,IF($A1404=TAXAS!$A$26,IF($B1404="PARCELADO ATÉ 12X",$D1404-($D1404*TAXAS!$F$26))/12,IF($A1404=TAXAS!$A$27,IF($B1404="PARCELADO ATÉ 12X",$D1404-($D1404*TAXAS!$F$27))/12))))))))))))))))))))))))/1</f>
        <v>0</v>
      </c>
      <c r="J1404" s="8">
        <f t="shared" si="0"/>
        <v>0</v>
      </c>
      <c r="K1404" s="10" t="b">
        <f>IF($B1404="PARCELADO ATÉ 3X",($D1404-($D1404*TAXAS!$D$4))-$J1404)</f>
        <v>0</v>
      </c>
      <c r="L1404" s="10" t="b">
        <f>IF($B1404="PARCELADO ATÉ 6X",($D1404-($D1404*TAXAS!$E$4))-$J1404)</f>
        <v>0</v>
      </c>
      <c r="M1404" s="10" t="b">
        <f>IF($B1404="PARCELADO ATÉ 12X",($D1404-($D1404*TAXAS!$F$4))-$J1404)</f>
        <v>0</v>
      </c>
      <c r="N1404" s="8">
        <f t="shared" si="1"/>
        <v>0</v>
      </c>
      <c r="O1404" s="10">
        <f t="shared" si="2"/>
        <v>0</v>
      </c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</row>
    <row r="1405" spans="1:31" ht="15.75" customHeight="1" x14ac:dyDescent="0.2">
      <c r="A1405" s="3"/>
      <c r="B1405" s="5"/>
      <c r="C1405" s="6"/>
      <c r="D1405" s="42"/>
      <c r="E1405" s="8">
        <f>IF($A1405="VISA",IF($B1405="DÉBITO",$D1405-($D1405*TAXAS!$B$4)),IF($A1405="MASTER",IF($B1405="DÉBITO",$D1405-($D1405*TAXAS!$B$5)),IF($A1405="ELO", IF($B1405="DÉBITO",$D1405-($D1405*TAXAS!$B$6)),IF($A1405="HIPERCARD",IF($B1405="DÉBITO",$D1405-($D1405*TAXAS!$B$7)),IF($A1405="DINERS",IF($B1405="DÉBITO",$D1405-($D1405*TAXAS!$B$8)),IF($A1405="AMERICA EXPRESS",IF($B1405="DÉBITO",$D1405-($D1405*TAXAS!$B$9)),IF($A1405=TAXAS!$A$10,IF($B1405="DÉBITO",$D1405-($D1405*TAXAS!$B$10)), IF($A1405=TAXAS!$A$11,IF($B1405="DÉBITO",$D1405-($D1405*TAXAS!$B$11)), IF($A1405=TAXAS!$A$12,IF($B1405="DÉBITO",$D1405-($D1405*TAXAS!$B$12)), IF($A1405=TAXAS!$A$13,IF($B1405="DÉBITO",$D1405-($D1405*TAXAS!$B$13)), IF($A1405=TAXAS!$A$14,IF($B1405="DÉBITO",$D1405-($D1405*TAXAS!$B$14)), IF($A1405=TAXAS!$A$15,IF($B1405="DÉBITO",$D1405-($D1405*TAXAS!$B$15)), IF($A1405=TAXAS!$A$16,IF($B1405="DÉBITO",$D1405-($D1405*TAXAS!$B$16)), IF($A1405=TAXAS!$A$17,IF($B1405="DÉBITO",$D1405-($D1405*TAXAS!$B$17)), IF($A1405=TAXAS!$A$18,IF($B1405="DÉBITO",$D1405-($D1405*TAXAS!$B$18)), IF($A1405=TAXAS!$A$19,IF($B1405="DÉBITO",$D1405-($D1405*TAXAS!$B$19)), IF($A1405=TAXAS!$A$20,IF($B1405="DÉBITO",$D1405-($D1405*TAXAS!$B$20)), IF($A1405=TAXAS!$A$21,IF($B1405="DÉBITO",$D1405-($D1405*TAXAS!$B$21)), IF($A1405=TAXAS!$A$22,IF($B1405="DÉBITO",$D1405-($D1405*TAXAS!$B$22)), IF($A1405=TAXAS!$A$23,IF($B1405="DÉBITO",$D1405-($D1405*TAXAS!$B$23)), IF($A1405=TAXAS!$A$24,IF($B1405="DÉBITO",$D1405-($D1405*TAXAS!$B$24)), IF($A1405=TAXAS!$A$25,IF($B1405="DÉBITO",$D1405-($D1405*TAXAS!$B$25)), IF($A1405=TAXAS!$A$26,IF($B1405="DÉBITO",$D1405-($D1405*TAXAS!$B$26)), IF($A1405=TAXAS!$A$27,IF($B1405="DÉBITO",$D1405-($D1405*TAXAS!$B$27))))))))))))))))))))))))))/1</f>
        <v>0</v>
      </c>
      <c r="F1405" s="8">
        <f>IF($A1405="VISA",IF($B1405="CRÉDITO",$D1405-($D1405*TAXAS!$C$4)),IF($A1405="MASTER",IF($B1405="CRÉDITO",$D1405-($D1405*TAXAS!$C$5)),IF($A1405="ELO", IF($B1405="CRÉDITO",$D1405-($D1405*TAXAS!$C$6)),IF($A1405="HIPERCARD",IF($B1405="CRÉDITO",$D1405-($D1405*TAXAS!$C$7)),IF($A1405="DINERS",IF($B1405="CRÉDITO",$D1405-($D1405*TAXAS!$C$8)),IF($A1405="AMERICA EXPRESS",IF($B1405="CRÉDITO",$D1405-($D1405*TAXAS!$C$9)),IF($A1405=TAXAS!$A$10,IF($B1405="CRÉDITO",$D1405-($D1405*TAXAS!$C$10)), IF($A1405=TAXAS!$A$11,IF($B1405="CRÉDITO",$D1405-($D1405*TAXAS!$C$11)), IF($A1405=TAXAS!$A$12,IF($B1405="CRÉDITO",$D1405-($D1405*TAXAS!$C$12)), IF($A1405=TAXAS!$A$13,IF($B1405="CRÉDITO",$D1405-($D1405*TAXAS!$C$13)), IF($A1405=TAXAS!$A$14,IF($B1405="CRÉDITO",$D1405-($D1405*TAXAS!$C$14)), IF($A1405=TAXAS!$A$15,IF($B1405="CRÉDITO",$D1405-($D1405*TAXAS!$C$15)), IF($A1405=TAXAS!$A$16,IF($B1405="CRÉDITO",$D1405-($D1405*TAXAS!$C$16)), IF($A1405=TAXAS!$A$17,IF($B1405="CRÉDITO",$D1405-($D1405*TAXAS!$C$17)), IF($A1405=TAXAS!$A$18,IF($B1405="CRÉDITO",$D1405-($D1405*TAXAS!$C$18)), IF($A1405=TAXAS!$A$19,IF($B1405="CRÉDITO",$D1405-($D1405*TAXAS!$C$19)), IF($A1405=TAXAS!$A$20,IF($B1405="CRÉDITO",$D1405-($D1405*TAXAS!$C$20)), IF($A1405=TAXAS!$A$21,IF($B1405="CRÉDITO",$D1405-($D1405*TAXAS!$C$21)), IF($A1405=TAXAS!$A$22,IF($B1405="CRÉDITO",$D1405-($D1405*TAXAS!$C$22)), IF($A1405=TAXAS!$A$23,IF($B1405="CRÉDITO",$D1405-($D1405*TAXAS!$C$23)), IF($A1405=TAXAS!$A$24,IF($B1405="CRÉDITO",$D1405-($D1405*TAXAS!$C$24)), IF($A1405=TAXAS!$A$25,IF($B1405="CRÉDITO",$D1405-($D1405*TAXAS!$C$25)), IF($A1405=TAXAS!$A$26,IF($B1405="CRÉDITO",$D1405-($D1405*TAXAS!$C$26)), IF($A1405=TAXAS!$A$27,IF($B1405="CRÉDITO",$D1405-($D1405*TAXAS!$C$27))))))))))))))))))))))))))/1</f>
        <v>0</v>
      </c>
      <c r="G1405" s="9">
        <f>IF($A1405="VISA",IF($B1405="PARCELADO ATÉ 3X",$D1405-(D1405*TAXAS!$D$4))/3,IF($A1405="MASTER",IF($B1405="PARCELADO ATÉ 3X",$D1405-(D1405*TAXAS!$D$5))/3,IF($A1405="ELO",IF($B1405="PARCELADO ATÉ 3X",$D1405-(D1405*TAXAS!$D$6))/3,IF($A1405="HIPERCARD",IF($B1405="PARCELADO ATÉ 3X",$D1405-(D1405*TAXAS!$D$7))/3,IF($A1405="DINERS",IF($B1405="PARCELADO ATÉ 3X",$D1405-(D1405*TAXAS!$D$8))/3,IF($A1405="AMERICA EXPRESS",IF($B1405="PARCELADO ATÉ 3X",$D1405-(D1405*TAXAS!$D$9))/3,IF($A1405=TAXAS!$A$10,IF($B1405="PARCELADO ATÉ 3X",$D1405-($D1405*TAXAS!$D$10))/3,IF($A1405=TAXAS!$A$11,IF($B1405="PARCELADO ATÉ 3X",$D1405-($D1405*TAXAS!$D$11))/3,IF($A1405=TAXAS!$A$12,IF($B1405="PARCELADO ATÉ 3X",$D1405-($D1405*TAXAS!$D$12))/3,IF($A1405=TAXAS!$A$13,IF($B1405="PARCELADO ATÉ 3X",$D1405-($D1405*TAXAS!$D$13))/3,IF($A1405=TAXAS!$A$14,IF($B1405="PARCELADO ATÉ 3X",$D1405-($D1405*TAXAS!$D$14))/3,IF($A1405=TAXAS!$A$15,IF($B1405="PARCELADO ATÉ 3X",$D1405-($D1405*TAXAS!$D$15))/3,IF($A1405=TAXAS!$A$16,IF($B1405="PARCELADO ATÉ 3X",$D1405-($D1405*TAXAS!$D$16))/3,IF($A1405=TAXAS!$A$17,IF($B1405="PARCELADO ATÉ 3X",$D1405-($D1405*TAXAS!$D$17))/3,IF($A1405=TAXAS!$A$18,IF($B1405="PARCELADO ATÉ 3X",$D1405-($D1405*TAXAS!$D$18))/3,IF($A1405=TAXAS!$A$19,IF($B1405="PARCELADO ATÉ 3X",$D1405-($D1405*TAXAS!$D$19))/3,IF($A1405=TAXAS!$A$20,IF($B1405="PARCELADO ATÉ 3X",$D1405-($D1405*TAXAS!$D$20))/3,IF($A1405=TAXAS!$A$21,IF($B1405="PARCELADO ATÉ 3X",$D1405-($D1405*TAXAS!$D$21))/3,IF($A1405=TAXAS!$A$22,IF($B1405="PARCELADO ATÉ 3X",$D1405-($D1405*TAXAS!$D$22))/3,IF($A1405=TAXAS!$A$23,IF($B1405="PARCELADO ATÉ 3X",$D1405-($D1405*TAXAS!$D$23))/3,IF($A1405=TAXAS!$A$24,IF($B1405="PARCELADO ATÉ 3X",$D1405-($D1405*TAXAS!$D$24))/3,IF($A1405=TAXAS!$A$25,IF($B1405="PARCELADO ATÉ 3X",$D1405-($D1405*TAXAS!$D$25))/3,IF($A1405=TAXAS!$A$26,IF($B1405="PARCELADO ATÉ 3X",$D1405-($D1405*TAXAS!$D$26))/3,IF($A1405=TAXAS!$A$27,IF($B1405="PARCELADO ATÉ 3X",$D1405-($D1405*TAXAS!$D$27))/3))))))))))))))))))))))))/1</f>
        <v>0</v>
      </c>
      <c r="H1405" s="9">
        <f>IF($A1405="VISA",IF($B1405="PARCELADO ATÉ 6X",$D1405-(D1405*TAXAS!$E$4))/6,IF($A1405="MASTER",IF($B1405="PARCELADO ATÉ 6X",$D1405-(D1405*TAXAS!$E$5))/6,IF($A1405="ELO",IF($B1405="PARCELADO ATÉ 6X",$D1405-(D1405*TAXAS!$E$6))/6,IF($A1405="HIPERCARD",IF($B1405="PARCELADO ATÉ 6X",$D1405-(D1405*TAXAS!$E$7))/6,IF($A1405="DINERS",IF($B1405="PARCELADO ATÉ 6X",$D1405-(D1405*TAXAS!$E$8))/6,IF($A1405="AMERICA EXPRESS",IF($B1405="PARCELADO ATÉ 6X",$D1405-(D1405*TAXAS!$E$9))/6,IF($A1405=TAXAS!$A$10,IF($B1405="PARCELADO ATÉ 6X",$D1405-($D1405*TAXAS!$E$10))/6,IF($A1405=TAXAS!$A$11,IF($B1405="PARCELADO ATÉ 6X",$D1405-($D1405*TAXAS!$E$11))/6,IF($A1405=TAXAS!$A$12,IF($B1405="PARCELADO ATÉ 6X",$D1405-($D1405*TAXAS!$E$12))/6,IF($A1405=TAXAS!$A$13,IF($B1405="PARCELADO ATÉ 6X",$D1405-($D1405*TAXAS!$E$13))/6,IF($A1405=TAXAS!$A$14,IF($B1405="PARCELADO ATÉ 6X",$D1405-($D1405*TAXAS!$E$14))/6,IF($A1405=TAXAS!$A$15,IF($B1405="PARCELADO ATÉ 6X",$D1405-($D1405*TAXAS!$E$15))/6,IF($A1405=TAXAS!$A$16,IF($B1405="PARCELADO ATÉ 6X",$D1405-($D1405*TAXAS!$E$16))/6,IF($A1405=TAXAS!$A$17,IF($B1405="PARCELADO ATÉ 6X",$D1405-($D1405*TAXAS!$E$17))/6,IF($A1405=TAXAS!$A$18,IF($B1405="PARCELADO ATÉ 6X",$D1405-($D1405*TAXAS!$E$18))/6,IF($A1405=TAXAS!$A$19,IF($B1405="PARCELADO ATÉ 6X",$D1405-($D1405*TAXAS!$E$19))/6,IF($A1405=TAXAS!$A$20,IF($B1405="PARCELADO ATÉ 6X",$D1405-($D1405*TAXAS!$E$20))/6,IF($A1405=TAXAS!$A$21,IF($B1405="PARCELADO ATÉ 6X",$D1405-($D1405*TAXAS!$E$21))/6,IF($A1405=TAXAS!$A$22,IF($B1405="PARCELADO ATÉ 6X",$D1405-($D1405*TAXAS!$E$22))/6,IF($A1405=TAXAS!$A$23,IF($B1405="PARCELADO ATÉ 6X",$D1405-($D1405*TAXAS!$E$23))/6,IF($A1405=TAXAS!$A$24,IF($B1405="PARCELADO ATÉ 6X",$D1405-($D1405*TAXAS!$E$24))/6,IF($A1405=TAXAS!$A$25,IF($B1405="PARCELADO ATÉ 6X",$D1405-($D1405*TAXAS!$E$25))/6,IF($A1405=TAXAS!$A$26,IF($B1405="PARCELADO ATÉ 6X",$D1405-($D1405*TAXAS!$E$26))/6,IF($A1405=TAXAS!$A$27,IF($B1405="PARCELADO ATÉ 6X",$D1405-($D1405*TAXAS!$E$27))/6))))))))))))))))))))))))/1</f>
        <v>0</v>
      </c>
      <c r="I1405" s="9">
        <f>IF($A1405="VISA",IF($B1405="PARCELADO ATÉ 12X",$D1405-(D1405*TAXAS!$F$4))/12,IF($A1405="MASTER",IF($B1405="PARCELADO ATÉ 12X",$D1405-(D1405*TAXAS!$F$5))/12,IF($A1405="ELO",IF($B1405="PARCELADO ATÉ 12X",$D1405-(D1405*TAXAS!$F$6))/12,IF($A1405="HIPERCARD",IF($B1405="PARCELADO ATÉ 12X",$D1405-(D1405*TAXAS!$F$7))/12,IF($A1405="DINERS",IF($B1405="PARCELADO ATÉ 12X",$D1405-(D1405*TAXAS!$F$8))/12,IF($A1405="AMERICA EXPRESS",IF($B1405="PARCELADO ATÉ 12X",$D1405-(D1405*TAXAS!$F$9))/12,IF($A1405=TAXAS!$A$10,IF($B1405="PARCELADO ATÉ 12X",$D1405-($D1405*TAXAS!$F$10))/12,IF($A1405=TAXAS!$A$11,IF($B1405="PARCELADO ATÉ 12X",$D1405-($D1405*TAXAS!$F$11))/12,IF($A1405=TAXAS!$A$12,IF($B1405="PARCELADO ATÉ 12X",$D1405-($D1405*TAXAS!$F$12))/12,IF($A1405=TAXAS!$A$13,IF($B1405="PARCELADO ATÉ 12X",$D1405-($D1405*TAXAS!$F$13))/12,IF($A1405=TAXAS!$A$14,IF($B1405="PARCELADO ATÉ 12X",$D1405-($D1405*TAXAS!$F$14))/12,IF($A1405=TAXAS!$A$15,IF($B1405="PARCELADO ATÉ 12X",$D1405-($D1405*TAXAS!$F$15))/12,IF($A1405=TAXAS!$A$16,IF($B1405="PARCELADO ATÉ 12X",$D1405-($D1405*TAXAS!$F$16))/12,IF($A1405=TAXAS!$A$17,IF($B1405="PARCELADO ATÉ 12X",$D1405-($D1405*TAXAS!$F$17))/12,IF($A1405=TAXAS!$A$18,IF($B1405="PARCELADO ATÉ 12X",$D1405-($D1405*TAXAS!$F$18))/12,IF($A1405=TAXAS!$A$19,IF($B1405="PARCELADO ATÉ 12X",$D1405-($D1405*TAXAS!$F$19))/12,IF($A1405=TAXAS!$A$20,IF($B1405="PARCELADO ATÉ 12X",$D1405-($D1405*TAXAS!$F$20))/12,IF($A1405=TAXAS!$A$21,IF($B1405="PARCELADO ATÉ 12X",$D1405-($D1405*TAXAS!$F$21))/12,IF($A1405=TAXAS!$A$22,IF($B1405="PARCELADO ATÉ 12X",$D1405-($D1405*TAXAS!$F$22))/12,IF($A1405=TAXAS!$A$23,IF($B1405="PARCELADO ATÉ 12X",$D1405-($D1405*TAXAS!$F$23))/12,IF($A1405=TAXAS!$A$24,IF($B1405="PARCELADO ATÉ 12X",$D1405-($D1405*TAXAS!$F$24))/12,IF($A1405=TAXAS!$A$25,IF($B1405="PARCELADO ATÉ 12X",$D1405-($D1405*TAXAS!$F$25))/12,IF($A1405=TAXAS!$A$26,IF($B1405="PARCELADO ATÉ 12X",$D1405-($D1405*TAXAS!$F$26))/12,IF($A1405=TAXAS!$A$27,IF($B1405="PARCELADO ATÉ 12X",$D1405-($D1405*TAXAS!$F$27))/12))))))))))))))))))))))))/1</f>
        <v>0</v>
      </c>
      <c r="J1405" s="8">
        <f t="shared" si="0"/>
        <v>0</v>
      </c>
      <c r="K1405" s="10" t="b">
        <f>IF($B1405="PARCELADO ATÉ 3X",($D1405-($D1405*TAXAS!$D$4))-$J1405)</f>
        <v>0</v>
      </c>
      <c r="L1405" s="10" t="b">
        <f>IF($B1405="PARCELADO ATÉ 6X",($D1405-($D1405*TAXAS!$E$4))-$J1405)</f>
        <v>0</v>
      </c>
      <c r="M1405" s="10" t="b">
        <f>IF($B1405="PARCELADO ATÉ 12X",($D1405-($D1405*TAXAS!$F$4))-$J1405)</f>
        <v>0</v>
      </c>
      <c r="N1405" s="8">
        <f t="shared" si="1"/>
        <v>0</v>
      </c>
      <c r="O1405" s="10">
        <f t="shared" si="2"/>
        <v>0</v>
      </c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</row>
    <row r="1406" spans="1:31" ht="15.75" customHeight="1" x14ac:dyDescent="0.2">
      <c r="A1406" s="3"/>
      <c r="B1406" s="5"/>
      <c r="C1406" s="6"/>
      <c r="D1406" s="42"/>
      <c r="E1406" s="8">
        <f>IF($A1406="VISA",IF($B1406="DÉBITO",$D1406-($D1406*TAXAS!$B$4)),IF($A1406="MASTER",IF($B1406="DÉBITO",$D1406-($D1406*TAXAS!$B$5)),IF($A1406="ELO", IF($B1406="DÉBITO",$D1406-($D1406*TAXAS!$B$6)),IF($A1406="HIPERCARD",IF($B1406="DÉBITO",$D1406-($D1406*TAXAS!$B$7)),IF($A1406="DINERS",IF($B1406="DÉBITO",$D1406-($D1406*TAXAS!$B$8)),IF($A1406="AMERICA EXPRESS",IF($B1406="DÉBITO",$D1406-($D1406*TAXAS!$B$9)),IF($A1406=TAXAS!$A$10,IF($B1406="DÉBITO",$D1406-($D1406*TAXAS!$B$10)), IF($A1406=TAXAS!$A$11,IF($B1406="DÉBITO",$D1406-($D1406*TAXAS!$B$11)), IF($A1406=TAXAS!$A$12,IF($B1406="DÉBITO",$D1406-($D1406*TAXAS!$B$12)), IF($A1406=TAXAS!$A$13,IF($B1406="DÉBITO",$D1406-($D1406*TAXAS!$B$13)), IF($A1406=TAXAS!$A$14,IF($B1406="DÉBITO",$D1406-($D1406*TAXAS!$B$14)), IF($A1406=TAXAS!$A$15,IF($B1406="DÉBITO",$D1406-($D1406*TAXAS!$B$15)), IF($A1406=TAXAS!$A$16,IF($B1406="DÉBITO",$D1406-($D1406*TAXAS!$B$16)), IF($A1406=TAXAS!$A$17,IF($B1406="DÉBITO",$D1406-($D1406*TAXAS!$B$17)), IF($A1406=TAXAS!$A$18,IF($B1406="DÉBITO",$D1406-($D1406*TAXAS!$B$18)), IF($A1406=TAXAS!$A$19,IF($B1406="DÉBITO",$D1406-($D1406*TAXAS!$B$19)), IF($A1406=TAXAS!$A$20,IF($B1406="DÉBITO",$D1406-($D1406*TAXAS!$B$20)), IF($A1406=TAXAS!$A$21,IF($B1406="DÉBITO",$D1406-($D1406*TAXAS!$B$21)), IF($A1406=TAXAS!$A$22,IF($B1406="DÉBITO",$D1406-($D1406*TAXAS!$B$22)), IF($A1406=TAXAS!$A$23,IF($B1406="DÉBITO",$D1406-($D1406*TAXAS!$B$23)), IF($A1406=TAXAS!$A$24,IF($B1406="DÉBITO",$D1406-($D1406*TAXAS!$B$24)), IF($A1406=TAXAS!$A$25,IF($B1406="DÉBITO",$D1406-($D1406*TAXAS!$B$25)), IF($A1406=TAXAS!$A$26,IF($B1406="DÉBITO",$D1406-($D1406*TAXAS!$B$26)), IF($A1406=TAXAS!$A$27,IF($B1406="DÉBITO",$D1406-($D1406*TAXAS!$B$27))))))))))))))))))))))))))/1</f>
        <v>0</v>
      </c>
      <c r="F1406" s="8">
        <f>IF($A1406="VISA",IF($B1406="CRÉDITO",$D1406-($D1406*TAXAS!$C$4)),IF($A1406="MASTER",IF($B1406="CRÉDITO",$D1406-($D1406*TAXAS!$C$5)),IF($A1406="ELO", IF($B1406="CRÉDITO",$D1406-($D1406*TAXAS!$C$6)),IF($A1406="HIPERCARD",IF($B1406="CRÉDITO",$D1406-($D1406*TAXAS!$C$7)),IF($A1406="DINERS",IF($B1406="CRÉDITO",$D1406-($D1406*TAXAS!$C$8)),IF($A1406="AMERICA EXPRESS",IF($B1406="CRÉDITO",$D1406-($D1406*TAXAS!$C$9)),IF($A1406=TAXAS!$A$10,IF($B1406="CRÉDITO",$D1406-($D1406*TAXAS!$C$10)), IF($A1406=TAXAS!$A$11,IF($B1406="CRÉDITO",$D1406-($D1406*TAXAS!$C$11)), IF($A1406=TAXAS!$A$12,IF($B1406="CRÉDITO",$D1406-($D1406*TAXAS!$C$12)), IF($A1406=TAXAS!$A$13,IF($B1406="CRÉDITO",$D1406-($D1406*TAXAS!$C$13)), IF($A1406=TAXAS!$A$14,IF($B1406="CRÉDITO",$D1406-($D1406*TAXAS!$C$14)), IF($A1406=TAXAS!$A$15,IF($B1406="CRÉDITO",$D1406-($D1406*TAXAS!$C$15)), IF($A1406=TAXAS!$A$16,IF($B1406="CRÉDITO",$D1406-($D1406*TAXAS!$C$16)), IF($A1406=TAXAS!$A$17,IF($B1406="CRÉDITO",$D1406-($D1406*TAXAS!$C$17)), IF($A1406=TAXAS!$A$18,IF($B1406="CRÉDITO",$D1406-($D1406*TAXAS!$C$18)), IF($A1406=TAXAS!$A$19,IF($B1406="CRÉDITO",$D1406-($D1406*TAXAS!$C$19)), IF($A1406=TAXAS!$A$20,IF($B1406="CRÉDITO",$D1406-($D1406*TAXAS!$C$20)), IF($A1406=TAXAS!$A$21,IF($B1406="CRÉDITO",$D1406-($D1406*TAXAS!$C$21)), IF($A1406=TAXAS!$A$22,IF($B1406="CRÉDITO",$D1406-($D1406*TAXAS!$C$22)), IF($A1406=TAXAS!$A$23,IF($B1406="CRÉDITO",$D1406-($D1406*TAXAS!$C$23)), IF($A1406=TAXAS!$A$24,IF($B1406="CRÉDITO",$D1406-($D1406*TAXAS!$C$24)), IF($A1406=TAXAS!$A$25,IF($B1406="CRÉDITO",$D1406-($D1406*TAXAS!$C$25)), IF($A1406=TAXAS!$A$26,IF($B1406="CRÉDITO",$D1406-($D1406*TAXAS!$C$26)), IF($A1406=TAXAS!$A$27,IF($B1406="CRÉDITO",$D1406-($D1406*TAXAS!$C$27))))))))))))))))))))))))))/1</f>
        <v>0</v>
      </c>
      <c r="G1406" s="9">
        <f>IF($A1406="VISA",IF($B1406="PARCELADO ATÉ 3X",$D1406-(D1406*TAXAS!$D$4))/3,IF($A1406="MASTER",IF($B1406="PARCELADO ATÉ 3X",$D1406-(D1406*TAXAS!$D$5))/3,IF($A1406="ELO",IF($B1406="PARCELADO ATÉ 3X",$D1406-(D1406*TAXAS!$D$6))/3,IF($A1406="HIPERCARD",IF($B1406="PARCELADO ATÉ 3X",$D1406-(D1406*TAXAS!$D$7))/3,IF($A1406="DINERS",IF($B1406="PARCELADO ATÉ 3X",$D1406-(D1406*TAXAS!$D$8))/3,IF($A1406="AMERICA EXPRESS",IF($B1406="PARCELADO ATÉ 3X",$D1406-(D1406*TAXAS!$D$9))/3,IF($A1406=TAXAS!$A$10,IF($B1406="PARCELADO ATÉ 3X",$D1406-($D1406*TAXAS!$D$10))/3,IF($A1406=TAXAS!$A$11,IF($B1406="PARCELADO ATÉ 3X",$D1406-($D1406*TAXAS!$D$11))/3,IF($A1406=TAXAS!$A$12,IF($B1406="PARCELADO ATÉ 3X",$D1406-($D1406*TAXAS!$D$12))/3,IF($A1406=TAXAS!$A$13,IF($B1406="PARCELADO ATÉ 3X",$D1406-($D1406*TAXAS!$D$13))/3,IF($A1406=TAXAS!$A$14,IF($B1406="PARCELADO ATÉ 3X",$D1406-($D1406*TAXAS!$D$14))/3,IF($A1406=TAXAS!$A$15,IF($B1406="PARCELADO ATÉ 3X",$D1406-($D1406*TAXAS!$D$15))/3,IF($A1406=TAXAS!$A$16,IF($B1406="PARCELADO ATÉ 3X",$D1406-($D1406*TAXAS!$D$16))/3,IF($A1406=TAXAS!$A$17,IF($B1406="PARCELADO ATÉ 3X",$D1406-($D1406*TAXAS!$D$17))/3,IF($A1406=TAXAS!$A$18,IF($B1406="PARCELADO ATÉ 3X",$D1406-($D1406*TAXAS!$D$18))/3,IF($A1406=TAXAS!$A$19,IF($B1406="PARCELADO ATÉ 3X",$D1406-($D1406*TAXAS!$D$19))/3,IF($A1406=TAXAS!$A$20,IF($B1406="PARCELADO ATÉ 3X",$D1406-($D1406*TAXAS!$D$20))/3,IF($A1406=TAXAS!$A$21,IF($B1406="PARCELADO ATÉ 3X",$D1406-($D1406*TAXAS!$D$21))/3,IF($A1406=TAXAS!$A$22,IF($B1406="PARCELADO ATÉ 3X",$D1406-($D1406*TAXAS!$D$22))/3,IF($A1406=TAXAS!$A$23,IF($B1406="PARCELADO ATÉ 3X",$D1406-($D1406*TAXAS!$D$23))/3,IF($A1406=TAXAS!$A$24,IF($B1406="PARCELADO ATÉ 3X",$D1406-($D1406*TAXAS!$D$24))/3,IF($A1406=TAXAS!$A$25,IF($B1406="PARCELADO ATÉ 3X",$D1406-($D1406*TAXAS!$D$25))/3,IF($A1406=TAXAS!$A$26,IF($B1406="PARCELADO ATÉ 3X",$D1406-($D1406*TAXAS!$D$26))/3,IF($A1406=TAXAS!$A$27,IF($B1406="PARCELADO ATÉ 3X",$D1406-($D1406*TAXAS!$D$27))/3))))))))))))))))))))))))/1</f>
        <v>0</v>
      </c>
      <c r="H1406" s="9">
        <f>IF($A1406="VISA",IF($B1406="PARCELADO ATÉ 6X",$D1406-(D1406*TAXAS!$E$4))/6,IF($A1406="MASTER",IF($B1406="PARCELADO ATÉ 6X",$D1406-(D1406*TAXAS!$E$5))/6,IF($A1406="ELO",IF($B1406="PARCELADO ATÉ 6X",$D1406-(D1406*TAXAS!$E$6))/6,IF($A1406="HIPERCARD",IF($B1406="PARCELADO ATÉ 6X",$D1406-(D1406*TAXAS!$E$7))/6,IF($A1406="DINERS",IF($B1406="PARCELADO ATÉ 6X",$D1406-(D1406*TAXAS!$E$8))/6,IF($A1406="AMERICA EXPRESS",IF($B1406="PARCELADO ATÉ 6X",$D1406-(D1406*TAXAS!$E$9))/6,IF($A1406=TAXAS!$A$10,IF($B1406="PARCELADO ATÉ 6X",$D1406-($D1406*TAXAS!$E$10))/6,IF($A1406=TAXAS!$A$11,IF($B1406="PARCELADO ATÉ 6X",$D1406-($D1406*TAXAS!$E$11))/6,IF($A1406=TAXAS!$A$12,IF($B1406="PARCELADO ATÉ 6X",$D1406-($D1406*TAXAS!$E$12))/6,IF($A1406=TAXAS!$A$13,IF($B1406="PARCELADO ATÉ 6X",$D1406-($D1406*TAXAS!$E$13))/6,IF($A1406=TAXAS!$A$14,IF($B1406="PARCELADO ATÉ 6X",$D1406-($D1406*TAXAS!$E$14))/6,IF($A1406=TAXAS!$A$15,IF($B1406="PARCELADO ATÉ 6X",$D1406-($D1406*TAXAS!$E$15))/6,IF($A1406=TAXAS!$A$16,IF($B1406="PARCELADO ATÉ 6X",$D1406-($D1406*TAXAS!$E$16))/6,IF($A1406=TAXAS!$A$17,IF($B1406="PARCELADO ATÉ 6X",$D1406-($D1406*TAXAS!$E$17))/6,IF($A1406=TAXAS!$A$18,IF($B1406="PARCELADO ATÉ 6X",$D1406-($D1406*TAXAS!$E$18))/6,IF($A1406=TAXAS!$A$19,IF($B1406="PARCELADO ATÉ 6X",$D1406-($D1406*TAXAS!$E$19))/6,IF($A1406=TAXAS!$A$20,IF($B1406="PARCELADO ATÉ 6X",$D1406-($D1406*TAXAS!$E$20))/6,IF($A1406=TAXAS!$A$21,IF($B1406="PARCELADO ATÉ 6X",$D1406-($D1406*TAXAS!$E$21))/6,IF($A1406=TAXAS!$A$22,IF($B1406="PARCELADO ATÉ 6X",$D1406-($D1406*TAXAS!$E$22))/6,IF($A1406=TAXAS!$A$23,IF($B1406="PARCELADO ATÉ 6X",$D1406-($D1406*TAXAS!$E$23))/6,IF($A1406=TAXAS!$A$24,IF($B1406="PARCELADO ATÉ 6X",$D1406-($D1406*TAXAS!$E$24))/6,IF($A1406=TAXAS!$A$25,IF($B1406="PARCELADO ATÉ 6X",$D1406-($D1406*TAXAS!$E$25))/6,IF($A1406=TAXAS!$A$26,IF($B1406="PARCELADO ATÉ 6X",$D1406-($D1406*TAXAS!$E$26))/6,IF($A1406=TAXAS!$A$27,IF($B1406="PARCELADO ATÉ 6X",$D1406-($D1406*TAXAS!$E$27))/6))))))))))))))))))))))))/1</f>
        <v>0</v>
      </c>
      <c r="I1406" s="9">
        <f>IF($A1406="VISA",IF($B1406="PARCELADO ATÉ 12X",$D1406-(D1406*TAXAS!$F$4))/12,IF($A1406="MASTER",IF($B1406="PARCELADO ATÉ 12X",$D1406-(D1406*TAXAS!$F$5))/12,IF($A1406="ELO",IF($B1406="PARCELADO ATÉ 12X",$D1406-(D1406*TAXAS!$F$6))/12,IF($A1406="HIPERCARD",IF($B1406="PARCELADO ATÉ 12X",$D1406-(D1406*TAXAS!$F$7))/12,IF($A1406="DINERS",IF($B1406="PARCELADO ATÉ 12X",$D1406-(D1406*TAXAS!$F$8))/12,IF($A1406="AMERICA EXPRESS",IF($B1406="PARCELADO ATÉ 12X",$D1406-(D1406*TAXAS!$F$9))/12,IF($A1406=TAXAS!$A$10,IF($B1406="PARCELADO ATÉ 12X",$D1406-($D1406*TAXAS!$F$10))/12,IF($A1406=TAXAS!$A$11,IF($B1406="PARCELADO ATÉ 12X",$D1406-($D1406*TAXAS!$F$11))/12,IF($A1406=TAXAS!$A$12,IF($B1406="PARCELADO ATÉ 12X",$D1406-($D1406*TAXAS!$F$12))/12,IF($A1406=TAXAS!$A$13,IF($B1406="PARCELADO ATÉ 12X",$D1406-($D1406*TAXAS!$F$13))/12,IF($A1406=TAXAS!$A$14,IF($B1406="PARCELADO ATÉ 12X",$D1406-($D1406*TAXAS!$F$14))/12,IF($A1406=TAXAS!$A$15,IF($B1406="PARCELADO ATÉ 12X",$D1406-($D1406*TAXAS!$F$15))/12,IF($A1406=TAXAS!$A$16,IF($B1406="PARCELADO ATÉ 12X",$D1406-($D1406*TAXAS!$F$16))/12,IF($A1406=TAXAS!$A$17,IF($B1406="PARCELADO ATÉ 12X",$D1406-($D1406*TAXAS!$F$17))/12,IF($A1406=TAXAS!$A$18,IF($B1406="PARCELADO ATÉ 12X",$D1406-($D1406*TAXAS!$F$18))/12,IF($A1406=TAXAS!$A$19,IF($B1406="PARCELADO ATÉ 12X",$D1406-($D1406*TAXAS!$F$19))/12,IF($A1406=TAXAS!$A$20,IF($B1406="PARCELADO ATÉ 12X",$D1406-($D1406*TAXAS!$F$20))/12,IF($A1406=TAXAS!$A$21,IF($B1406="PARCELADO ATÉ 12X",$D1406-($D1406*TAXAS!$F$21))/12,IF($A1406=TAXAS!$A$22,IF($B1406="PARCELADO ATÉ 12X",$D1406-($D1406*TAXAS!$F$22))/12,IF($A1406=TAXAS!$A$23,IF($B1406="PARCELADO ATÉ 12X",$D1406-($D1406*TAXAS!$F$23))/12,IF($A1406=TAXAS!$A$24,IF($B1406="PARCELADO ATÉ 12X",$D1406-($D1406*TAXAS!$F$24))/12,IF($A1406=TAXAS!$A$25,IF($B1406="PARCELADO ATÉ 12X",$D1406-($D1406*TAXAS!$F$25))/12,IF($A1406=TAXAS!$A$26,IF($B1406="PARCELADO ATÉ 12X",$D1406-($D1406*TAXAS!$F$26))/12,IF($A1406=TAXAS!$A$27,IF($B1406="PARCELADO ATÉ 12X",$D1406-($D1406*TAXAS!$F$27))/12))))))))))))))))))))))))/1</f>
        <v>0</v>
      </c>
      <c r="J1406" s="8">
        <f t="shared" si="0"/>
        <v>0</v>
      </c>
      <c r="K1406" s="10" t="b">
        <f>IF($B1406="PARCELADO ATÉ 3X",($D1406-($D1406*TAXAS!$D$4))-$J1406)</f>
        <v>0</v>
      </c>
      <c r="L1406" s="10" t="b">
        <f>IF($B1406="PARCELADO ATÉ 6X",($D1406-($D1406*TAXAS!$E$4))-$J1406)</f>
        <v>0</v>
      </c>
      <c r="M1406" s="10" t="b">
        <f>IF($B1406="PARCELADO ATÉ 12X",($D1406-($D1406*TAXAS!$F$4))-$J1406)</f>
        <v>0</v>
      </c>
      <c r="N1406" s="8">
        <f t="shared" si="1"/>
        <v>0</v>
      </c>
      <c r="O1406" s="10">
        <f t="shared" si="2"/>
        <v>0</v>
      </c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</row>
    <row r="1407" spans="1:31" ht="15.75" customHeight="1" x14ac:dyDescent="0.2">
      <c r="A1407" s="3"/>
      <c r="B1407" s="5"/>
      <c r="C1407" s="6"/>
      <c r="D1407" s="42"/>
      <c r="E1407" s="8">
        <f>IF($A1407="VISA",IF($B1407="DÉBITO",$D1407-($D1407*TAXAS!$B$4)),IF($A1407="MASTER",IF($B1407="DÉBITO",$D1407-($D1407*TAXAS!$B$5)),IF($A1407="ELO", IF($B1407="DÉBITO",$D1407-($D1407*TAXAS!$B$6)),IF($A1407="HIPERCARD",IF($B1407="DÉBITO",$D1407-($D1407*TAXAS!$B$7)),IF($A1407="DINERS",IF($B1407="DÉBITO",$D1407-($D1407*TAXAS!$B$8)),IF($A1407="AMERICA EXPRESS",IF($B1407="DÉBITO",$D1407-($D1407*TAXAS!$B$9)),IF($A1407=TAXAS!$A$10,IF($B1407="DÉBITO",$D1407-($D1407*TAXAS!$B$10)), IF($A1407=TAXAS!$A$11,IF($B1407="DÉBITO",$D1407-($D1407*TAXAS!$B$11)), IF($A1407=TAXAS!$A$12,IF($B1407="DÉBITO",$D1407-($D1407*TAXAS!$B$12)), IF($A1407=TAXAS!$A$13,IF($B1407="DÉBITO",$D1407-($D1407*TAXAS!$B$13)), IF($A1407=TAXAS!$A$14,IF($B1407="DÉBITO",$D1407-($D1407*TAXAS!$B$14)), IF($A1407=TAXAS!$A$15,IF($B1407="DÉBITO",$D1407-($D1407*TAXAS!$B$15)), IF($A1407=TAXAS!$A$16,IF($B1407="DÉBITO",$D1407-($D1407*TAXAS!$B$16)), IF($A1407=TAXAS!$A$17,IF($B1407="DÉBITO",$D1407-($D1407*TAXAS!$B$17)), IF($A1407=TAXAS!$A$18,IF($B1407="DÉBITO",$D1407-($D1407*TAXAS!$B$18)), IF($A1407=TAXAS!$A$19,IF($B1407="DÉBITO",$D1407-($D1407*TAXAS!$B$19)), IF($A1407=TAXAS!$A$20,IF($B1407="DÉBITO",$D1407-($D1407*TAXAS!$B$20)), IF($A1407=TAXAS!$A$21,IF($B1407="DÉBITO",$D1407-($D1407*TAXAS!$B$21)), IF($A1407=TAXAS!$A$22,IF($B1407="DÉBITO",$D1407-($D1407*TAXAS!$B$22)), IF($A1407=TAXAS!$A$23,IF($B1407="DÉBITO",$D1407-($D1407*TAXAS!$B$23)), IF($A1407=TAXAS!$A$24,IF($B1407="DÉBITO",$D1407-($D1407*TAXAS!$B$24)), IF($A1407=TAXAS!$A$25,IF($B1407="DÉBITO",$D1407-($D1407*TAXAS!$B$25)), IF($A1407=TAXAS!$A$26,IF($B1407="DÉBITO",$D1407-($D1407*TAXAS!$B$26)), IF($A1407=TAXAS!$A$27,IF($B1407="DÉBITO",$D1407-($D1407*TAXAS!$B$27))))))))))))))))))))))))))/1</f>
        <v>0</v>
      </c>
      <c r="F1407" s="8">
        <f>IF($A1407="VISA",IF($B1407="CRÉDITO",$D1407-($D1407*TAXAS!$C$4)),IF($A1407="MASTER",IF($B1407="CRÉDITO",$D1407-($D1407*TAXAS!$C$5)),IF($A1407="ELO", IF($B1407="CRÉDITO",$D1407-($D1407*TAXAS!$C$6)),IF($A1407="HIPERCARD",IF($B1407="CRÉDITO",$D1407-($D1407*TAXAS!$C$7)),IF($A1407="DINERS",IF($B1407="CRÉDITO",$D1407-($D1407*TAXAS!$C$8)),IF($A1407="AMERICA EXPRESS",IF($B1407="CRÉDITO",$D1407-($D1407*TAXAS!$C$9)),IF($A1407=TAXAS!$A$10,IF($B1407="CRÉDITO",$D1407-($D1407*TAXAS!$C$10)), IF($A1407=TAXAS!$A$11,IF($B1407="CRÉDITO",$D1407-($D1407*TAXAS!$C$11)), IF($A1407=TAXAS!$A$12,IF($B1407="CRÉDITO",$D1407-($D1407*TAXAS!$C$12)), IF($A1407=TAXAS!$A$13,IF($B1407="CRÉDITO",$D1407-($D1407*TAXAS!$C$13)), IF($A1407=TAXAS!$A$14,IF($B1407="CRÉDITO",$D1407-($D1407*TAXAS!$C$14)), IF($A1407=TAXAS!$A$15,IF($B1407="CRÉDITO",$D1407-($D1407*TAXAS!$C$15)), IF($A1407=TAXAS!$A$16,IF($B1407="CRÉDITO",$D1407-($D1407*TAXAS!$C$16)), IF($A1407=TAXAS!$A$17,IF($B1407="CRÉDITO",$D1407-($D1407*TAXAS!$C$17)), IF($A1407=TAXAS!$A$18,IF($B1407="CRÉDITO",$D1407-($D1407*TAXAS!$C$18)), IF($A1407=TAXAS!$A$19,IF($B1407="CRÉDITO",$D1407-($D1407*TAXAS!$C$19)), IF($A1407=TAXAS!$A$20,IF($B1407="CRÉDITO",$D1407-($D1407*TAXAS!$C$20)), IF($A1407=TAXAS!$A$21,IF($B1407="CRÉDITO",$D1407-($D1407*TAXAS!$C$21)), IF($A1407=TAXAS!$A$22,IF($B1407="CRÉDITO",$D1407-($D1407*TAXAS!$C$22)), IF($A1407=TAXAS!$A$23,IF($B1407="CRÉDITO",$D1407-($D1407*TAXAS!$C$23)), IF($A1407=TAXAS!$A$24,IF($B1407="CRÉDITO",$D1407-($D1407*TAXAS!$C$24)), IF($A1407=TAXAS!$A$25,IF($B1407="CRÉDITO",$D1407-($D1407*TAXAS!$C$25)), IF($A1407=TAXAS!$A$26,IF($B1407="CRÉDITO",$D1407-($D1407*TAXAS!$C$26)), IF($A1407=TAXAS!$A$27,IF($B1407="CRÉDITO",$D1407-($D1407*TAXAS!$C$27))))))))))))))))))))))))))/1</f>
        <v>0</v>
      </c>
      <c r="G1407" s="9">
        <f>IF($A1407="VISA",IF($B1407="PARCELADO ATÉ 3X",$D1407-(D1407*TAXAS!$D$4))/3,IF($A1407="MASTER",IF($B1407="PARCELADO ATÉ 3X",$D1407-(D1407*TAXAS!$D$5))/3,IF($A1407="ELO",IF($B1407="PARCELADO ATÉ 3X",$D1407-(D1407*TAXAS!$D$6))/3,IF($A1407="HIPERCARD",IF($B1407="PARCELADO ATÉ 3X",$D1407-(D1407*TAXAS!$D$7))/3,IF($A1407="DINERS",IF($B1407="PARCELADO ATÉ 3X",$D1407-(D1407*TAXAS!$D$8))/3,IF($A1407="AMERICA EXPRESS",IF($B1407="PARCELADO ATÉ 3X",$D1407-(D1407*TAXAS!$D$9))/3,IF($A1407=TAXAS!$A$10,IF($B1407="PARCELADO ATÉ 3X",$D1407-($D1407*TAXAS!$D$10))/3,IF($A1407=TAXAS!$A$11,IF($B1407="PARCELADO ATÉ 3X",$D1407-($D1407*TAXAS!$D$11))/3,IF($A1407=TAXAS!$A$12,IF($B1407="PARCELADO ATÉ 3X",$D1407-($D1407*TAXAS!$D$12))/3,IF($A1407=TAXAS!$A$13,IF($B1407="PARCELADO ATÉ 3X",$D1407-($D1407*TAXAS!$D$13))/3,IF($A1407=TAXAS!$A$14,IF($B1407="PARCELADO ATÉ 3X",$D1407-($D1407*TAXAS!$D$14))/3,IF($A1407=TAXAS!$A$15,IF($B1407="PARCELADO ATÉ 3X",$D1407-($D1407*TAXAS!$D$15))/3,IF($A1407=TAXAS!$A$16,IF($B1407="PARCELADO ATÉ 3X",$D1407-($D1407*TAXAS!$D$16))/3,IF($A1407=TAXAS!$A$17,IF($B1407="PARCELADO ATÉ 3X",$D1407-($D1407*TAXAS!$D$17))/3,IF($A1407=TAXAS!$A$18,IF($B1407="PARCELADO ATÉ 3X",$D1407-($D1407*TAXAS!$D$18))/3,IF($A1407=TAXAS!$A$19,IF($B1407="PARCELADO ATÉ 3X",$D1407-($D1407*TAXAS!$D$19))/3,IF($A1407=TAXAS!$A$20,IF($B1407="PARCELADO ATÉ 3X",$D1407-($D1407*TAXAS!$D$20))/3,IF($A1407=TAXAS!$A$21,IF($B1407="PARCELADO ATÉ 3X",$D1407-($D1407*TAXAS!$D$21))/3,IF($A1407=TAXAS!$A$22,IF($B1407="PARCELADO ATÉ 3X",$D1407-($D1407*TAXAS!$D$22))/3,IF($A1407=TAXAS!$A$23,IF($B1407="PARCELADO ATÉ 3X",$D1407-($D1407*TAXAS!$D$23))/3,IF($A1407=TAXAS!$A$24,IF($B1407="PARCELADO ATÉ 3X",$D1407-($D1407*TAXAS!$D$24))/3,IF($A1407=TAXAS!$A$25,IF($B1407="PARCELADO ATÉ 3X",$D1407-($D1407*TAXAS!$D$25))/3,IF($A1407=TAXAS!$A$26,IF($B1407="PARCELADO ATÉ 3X",$D1407-($D1407*TAXAS!$D$26))/3,IF($A1407=TAXAS!$A$27,IF($B1407="PARCELADO ATÉ 3X",$D1407-($D1407*TAXAS!$D$27))/3))))))))))))))))))))))))/1</f>
        <v>0</v>
      </c>
      <c r="H1407" s="9">
        <f>IF($A1407="VISA",IF($B1407="PARCELADO ATÉ 6X",$D1407-(D1407*TAXAS!$E$4))/6,IF($A1407="MASTER",IF($B1407="PARCELADO ATÉ 6X",$D1407-(D1407*TAXAS!$E$5))/6,IF($A1407="ELO",IF($B1407="PARCELADO ATÉ 6X",$D1407-(D1407*TAXAS!$E$6))/6,IF($A1407="HIPERCARD",IF($B1407="PARCELADO ATÉ 6X",$D1407-(D1407*TAXAS!$E$7))/6,IF($A1407="DINERS",IF($B1407="PARCELADO ATÉ 6X",$D1407-(D1407*TAXAS!$E$8))/6,IF($A1407="AMERICA EXPRESS",IF($B1407="PARCELADO ATÉ 6X",$D1407-(D1407*TAXAS!$E$9))/6,IF($A1407=TAXAS!$A$10,IF($B1407="PARCELADO ATÉ 6X",$D1407-($D1407*TAXAS!$E$10))/6,IF($A1407=TAXAS!$A$11,IF($B1407="PARCELADO ATÉ 6X",$D1407-($D1407*TAXAS!$E$11))/6,IF($A1407=TAXAS!$A$12,IF($B1407="PARCELADO ATÉ 6X",$D1407-($D1407*TAXAS!$E$12))/6,IF($A1407=TAXAS!$A$13,IF($B1407="PARCELADO ATÉ 6X",$D1407-($D1407*TAXAS!$E$13))/6,IF($A1407=TAXAS!$A$14,IF($B1407="PARCELADO ATÉ 6X",$D1407-($D1407*TAXAS!$E$14))/6,IF($A1407=TAXAS!$A$15,IF($B1407="PARCELADO ATÉ 6X",$D1407-($D1407*TAXAS!$E$15))/6,IF($A1407=TAXAS!$A$16,IF($B1407="PARCELADO ATÉ 6X",$D1407-($D1407*TAXAS!$E$16))/6,IF($A1407=TAXAS!$A$17,IF($B1407="PARCELADO ATÉ 6X",$D1407-($D1407*TAXAS!$E$17))/6,IF($A1407=TAXAS!$A$18,IF($B1407="PARCELADO ATÉ 6X",$D1407-($D1407*TAXAS!$E$18))/6,IF($A1407=TAXAS!$A$19,IF($B1407="PARCELADO ATÉ 6X",$D1407-($D1407*TAXAS!$E$19))/6,IF($A1407=TAXAS!$A$20,IF($B1407="PARCELADO ATÉ 6X",$D1407-($D1407*TAXAS!$E$20))/6,IF($A1407=TAXAS!$A$21,IF($B1407="PARCELADO ATÉ 6X",$D1407-($D1407*TAXAS!$E$21))/6,IF($A1407=TAXAS!$A$22,IF($B1407="PARCELADO ATÉ 6X",$D1407-($D1407*TAXAS!$E$22))/6,IF($A1407=TAXAS!$A$23,IF($B1407="PARCELADO ATÉ 6X",$D1407-($D1407*TAXAS!$E$23))/6,IF($A1407=TAXAS!$A$24,IF($B1407="PARCELADO ATÉ 6X",$D1407-($D1407*TAXAS!$E$24))/6,IF($A1407=TAXAS!$A$25,IF($B1407="PARCELADO ATÉ 6X",$D1407-($D1407*TAXAS!$E$25))/6,IF($A1407=TAXAS!$A$26,IF($B1407="PARCELADO ATÉ 6X",$D1407-($D1407*TAXAS!$E$26))/6,IF($A1407=TAXAS!$A$27,IF($B1407="PARCELADO ATÉ 6X",$D1407-($D1407*TAXAS!$E$27))/6))))))))))))))))))))))))/1</f>
        <v>0</v>
      </c>
      <c r="I1407" s="9">
        <f>IF($A1407="VISA",IF($B1407="PARCELADO ATÉ 12X",$D1407-(D1407*TAXAS!$F$4))/12,IF($A1407="MASTER",IF($B1407="PARCELADO ATÉ 12X",$D1407-(D1407*TAXAS!$F$5))/12,IF($A1407="ELO",IF($B1407="PARCELADO ATÉ 12X",$D1407-(D1407*TAXAS!$F$6))/12,IF($A1407="HIPERCARD",IF($B1407="PARCELADO ATÉ 12X",$D1407-(D1407*TAXAS!$F$7))/12,IF($A1407="DINERS",IF($B1407="PARCELADO ATÉ 12X",$D1407-(D1407*TAXAS!$F$8))/12,IF($A1407="AMERICA EXPRESS",IF($B1407="PARCELADO ATÉ 12X",$D1407-(D1407*TAXAS!$F$9))/12,IF($A1407=TAXAS!$A$10,IF($B1407="PARCELADO ATÉ 12X",$D1407-($D1407*TAXAS!$F$10))/12,IF($A1407=TAXAS!$A$11,IF($B1407="PARCELADO ATÉ 12X",$D1407-($D1407*TAXAS!$F$11))/12,IF($A1407=TAXAS!$A$12,IF($B1407="PARCELADO ATÉ 12X",$D1407-($D1407*TAXAS!$F$12))/12,IF($A1407=TAXAS!$A$13,IF($B1407="PARCELADO ATÉ 12X",$D1407-($D1407*TAXAS!$F$13))/12,IF($A1407=TAXAS!$A$14,IF($B1407="PARCELADO ATÉ 12X",$D1407-($D1407*TAXAS!$F$14))/12,IF($A1407=TAXAS!$A$15,IF($B1407="PARCELADO ATÉ 12X",$D1407-($D1407*TAXAS!$F$15))/12,IF($A1407=TAXAS!$A$16,IF($B1407="PARCELADO ATÉ 12X",$D1407-($D1407*TAXAS!$F$16))/12,IF($A1407=TAXAS!$A$17,IF($B1407="PARCELADO ATÉ 12X",$D1407-($D1407*TAXAS!$F$17))/12,IF($A1407=TAXAS!$A$18,IF($B1407="PARCELADO ATÉ 12X",$D1407-($D1407*TAXAS!$F$18))/12,IF($A1407=TAXAS!$A$19,IF($B1407="PARCELADO ATÉ 12X",$D1407-($D1407*TAXAS!$F$19))/12,IF($A1407=TAXAS!$A$20,IF($B1407="PARCELADO ATÉ 12X",$D1407-($D1407*TAXAS!$F$20))/12,IF($A1407=TAXAS!$A$21,IF($B1407="PARCELADO ATÉ 12X",$D1407-($D1407*TAXAS!$F$21))/12,IF($A1407=TAXAS!$A$22,IF($B1407="PARCELADO ATÉ 12X",$D1407-($D1407*TAXAS!$F$22))/12,IF($A1407=TAXAS!$A$23,IF($B1407="PARCELADO ATÉ 12X",$D1407-($D1407*TAXAS!$F$23))/12,IF($A1407=TAXAS!$A$24,IF($B1407="PARCELADO ATÉ 12X",$D1407-($D1407*TAXAS!$F$24))/12,IF($A1407=TAXAS!$A$25,IF($B1407="PARCELADO ATÉ 12X",$D1407-($D1407*TAXAS!$F$25))/12,IF($A1407=TAXAS!$A$26,IF($B1407="PARCELADO ATÉ 12X",$D1407-($D1407*TAXAS!$F$26))/12,IF($A1407=TAXAS!$A$27,IF($B1407="PARCELADO ATÉ 12X",$D1407-($D1407*TAXAS!$F$27))/12))))))))))))))))))))))))/1</f>
        <v>0</v>
      </c>
      <c r="J1407" s="8">
        <f t="shared" si="0"/>
        <v>0</v>
      </c>
      <c r="K1407" s="10" t="b">
        <f>IF($B1407="PARCELADO ATÉ 3X",($D1407-($D1407*TAXAS!$D$4))-$J1407)</f>
        <v>0</v>
      </c>
      <c r="L1407" s="10" t="b">
        <f>IF($B1407="PARCELADO ATÉ 6X",($D1407-($D1407*TAXAS!$E$4))-$J1407)</f>
        <v>0</v>
      </c>
      <c r="M1407" s="10" t="b">
        <f>IF($B1407="PARCELADO ATÉ 12X",($D1407-($D1407*TAXAS!$F$4))-$J1407)</f>
        <v>0</v>
      </c>
      <c r="N1407" s="8">
        <f t="shared" si="1"/>
        <v>0</v>
      </c>
      <c r="O1407" s="10">
        <f t="shared" si="2"/>
        <v>0</v>
      </c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</row>
    <row r="1408" spans="1:31" ht="15.75" customHeight="1" x14ac:dyDescent="0.2">
      <c r="A1408" s="3"/>
      <c r="B1408" s="5"/>
      <c r="C1408" s="6"/>
      <c r="D1408" s="42"/>
      <c r="E1408" s="8">
        <f>IF($A1408="VISA",IF($B1408="DÉBITO",$D1408-($D1408*TAXAS!$B$4)),IF($A1408="MASTER",IF($B1408="DÉBITO",$D1408-($D1408*TAXAS!$B$5)),IF($A1408="ELO", IF($B1408="DÉBITO",$D1408-($D1408*TAXAS!$B$6)),IF($A1408="HIPERCARD",IF($B1408="DÉBITO",$D1408-($D1408*TAXAS!$B$7)),IF($A1408="DINERS",IF($B1408="DÉBITO",$D1408-($D1408*TAXAS!$B$8)),IF($A1408="AMERICA EXPRESS",IF($B1408="DÉBITO",$D1408-($D1408*TAXAS!$B$9)),IF($A1408=TAXAS!$A$10,IF($B1408="DÉBITO",$D1408-($D1408*TAXAS!$B$10)), IF($A1408=TAXAS!$A$11,IF($B1408="DÉBITO",$D1408-($D1408*TAXAS!$B$11)), IF($A1408=TAXAS!$A$12,IF($B1408="DÉBITO",$D1408-($D1408*TAXAS!$B$12)), IF($A1408=TAXAS!$A$13,IF($B1408="DÉBITO",$D1408-($D1408*TAXAS!$B$13)), IF($A1408=TAXAS!$A$14,IF($B1408="DÉBITO",$D1408-($D1408*TAXAS!$B$14)), IF($A1408=TAXAS!$A$15,IF($B1408="DÉBITO",$D1408-($D1408*TAXAS!$B$15)), IF($A1408=TAXAS!$A$16,IF($B1408="DÉBITO",$D1408-($D1408*TAXAS!$B$16)), IF($A1408=TAXAS!$A$17,IF($B1408="DÉBITO",$D1408-($D1408*TAXAS!$B$17)), IF($A1408=TAXAS!$A$18,IF($B1408="DÉBITO",$D1408-($D1408*TAXAS!$B$18)), IF($A1408=TAXAS!$A$19,IF($B1408="DÉBITO",$D1408-($D1408*TAXAS!$B$19)), IF($A1408=TAXAS!$A$20,IF($B1408="DÉBITO",$D1408-($D1408*TAXAS!$B$20)), IF($A1408=TAXAS!$A$21,IF($B1408="DÉBITO",$D1408-($D1408*TAXAS!$B$21)), IF($A1408=TAXAS!$A$22,IF($B1408="DÉBITO",$D1408-($D1408*TAXAS!$B$22)), IF($A1408=TAXAS!$A$23,IF($B1408="DÉBITO",$D1408-($D1408*TAXAS!$B$23)), IF($A1408=TAXAS!$A$24,IF($B1408="DÉBITO",$D1408-($D1408*TAXAS!$B$24)), IF($A1408=TAXAS!$A$25,IF($B1408="DÉBITO",$D1408-($D1408*TAXAS!$B$25)), IF($A1408=TAXAS!$A$26,IF($B1408="DÉBITO",$D1408-($D1408*TAXAS!$B$26)), IF($A1408=TAXAS!$A$27,IF($B1408="DÉBITO",$D1408-($D1408*TAXAS!$B$27))))))))))))))))))))))))))/1</f>
        <v>0</v>
      </c>
      <c r="F1408" s="8">
        <f>IF($A1408="VISA",IF($B1408="CRÉDITO",$D1408-($D1408*TAXAS!$C$4)),IF($A1408="MASTER",IF($B1408="CRÉDITO",$D1408-($D1408*TAXAS!$C$5)),IF($A1408="ELO", IF($B1408="CRÉDITO",$D1408-($D1408*TAXAS!$C$6)),IF($A1408="HIPERCARD",IF($B1408="CRÉDITO",$D1408-($D1408*TAXAS!$C$7)),IF($A1408="DINERS",IF($B1408="CRÉDITO",$D1408-($D1408*TAXAS!$C$8)),IF($A1408="AMERICA EXPRESS",IF($B1408="CRÉDITO",$D1408-($D1408*TAXAS!$C$9)),IF($A1408=TAXAS!$A$10,IF($B1408="CRÉDITO",$D1408-($D1408*TAXAS!$C$10)), IF($A1408=TAXAS!$A$11,IF($B1408="CRÉDITO",$D1408-($D1408*TAXAS!$C$11)), IF($A1408=TAXAS!$A$12,IF($B1408="CRÉDITO",$D1408-($D1408*TAXAS!$C$12)), IF($A1408=TAXAS!$A$13,IF($B1408="CRÉDITO",$D1408-($D1408*TAXAS!$C$13)), IF($A1408=TAXAS!$A$14,IF($B1408="CRÉDITO",$D1408-($D1408*TAXAS!$C$14)), IF($A1408=TAXAS!$A$15,IF($B1408="CRÉDITO",$D1408-($D1408*TAXAS!$C$15)), IF($A1408=TAXAS!$A$16,IF($B1408="CRÉDITO",$D1408-($D1408*TAXAS!$C$16)), IF($A1408=TAXAS!$A$17,IF($B1408="CRÉDITO",$D1408-($D1408*TAXAS!$C$17)), IF($A1408=TAXAS!$A$18,IF($B1408="CRÉDITO",$D1408-($D1408*TAXAS!$C$18)), IF($A1408=TAXAS!$A$19,IF($B1408="CRÉDITO",$D1408-($D1408*TAXAS!$C$19)), IF($A1408=TAXAS!$A$20,IF($B1408="CRÉDITO",$D1408-($D1408*TAXAS!$C$20)), IF($A1408=TAXAS!$A$21,IF($B1408="CRÉDITO",$D1408-($D1408*TAXAS!$C$21)), IF($A1408=TAXAS!$A$22,IF($B1408="CRÉDITO",$D1408-($D1408*TAXAS!$C$22)), IF($A1408=TAXAS!$A$23,IF($B1408="CRÉDITO",$D1408-($D1408*TAXAS!$C$23)), IF($A1408=TAXAS!$A$24,IF($B1408="CRÉDITO",$D1408-($D1408*TAXAS!$C$24)), IF($A1408=TAXAS!$A$25,IF($B1408="CRÉDITO",$D1408-($D1408*TAXAS!$C$25)), IF($A1408=TAXAS!$A$26,IF($B1408="CRÉDITO",$D1408-($D1408*TAXAS!$C$26)), IF($A1408=TAXAS!$A$27,IF($B1408="CRÉDITO",$D1408-($D1408*TAXAS!$C$27))))))))))))))))))))))))))/1</f>
        <v>0</v>
      </c>
      <c r="G1408" s="9">
        <f>IF($A1408="VISA",IF($B1408="PARCELADO ATÉ 3X",$D1408-(D1408*TAXAS!$D$4))/3,IF($A1408="MASTER",IF($B1408="PARCELADO ATÉ 3X",$D1408-(D1408*TAXAS!$D$5))/3,IF($A1408="ELO",IF($B1408="PARCELADO ATÉ 3X",$D1408-(D1408*TAXAS!$D$6))/3,IF($A1408="HIPERCARD",IF($B1408="PARCELADO ATÉ 3X",$D1408-(D1408*TAXAS!$D$7))/3,IF($A1408="DINERS",IF($B1408="PARCELADO ATÉ 3X",$D1408-(D1408*TAXAS!$D$8))/3,IF($A1408="AMERICA EXPRESS",IF($B1408="PARCELADO ATÉ 3X",$D1408-(D1408*TAXAS!$D$9))/3,IF($A1408=TAXAS!$A$10,IF($B1408="PARCELADO ATÉ 3X",$D1408-($D1408*TAXAS!$D$10))/3,IF($A1408=TAXAS!$A$11,IF($B1408="PARCELADO ATÉ 3X",$D1408-($D1408*TAXAS!$D$11))/3,IF($A1408=TAXAS!$A$12,IF($B1408="PARCELADO ATÉ 3X",$D1408-($D1408*TAXAS!$D$12))/3,IF($A1408=TAXAS!$A$13,IF($B1408="PARCELADO ATÉ 3X",$D1408-($D1408*TAXAS!$D$13))/3,IF($A1408=TAXAS!$A$14,IF($B1408="PARCELADO ATÉ 3X",$D1408-($D1408*TAXAS!$D$14))/3,IF($A1408=TAXAS!$A$15,IF($B1408="PARCELADO ATÉ 3X",$D1408-($D1408*TAXAS!$D$15))/3,IF($A1408=TAXAS!$A$16,IF($B1408="PARCELADO ATÉ 3X",$D1408-($D1408*TAXAS!$D$16))/3,IF($A1408=TAXAS!$A$17,IF($B1408="PARCELADO ATÉ 3X",$D1408-($D1408*TAXAS!$D$17))/3,IF($A1408=TAXAS!$A$18,IF($B1408="PARCELADO ATÉ 3X",$D1408-($D1408*TAXAS!$D$18))/3,IF($A1408=TAXAS!$A$19,IF($B1408="PARCELADO ATÉ 3X",$D1408-($D1408*TAXAS!$D$19))/3,IF($A1408=TAXAS!$A$20,IF($B1408="PARCELADO ATÉ 3X",$D1408-($D1408*TAXAS!$D$20))/3,IF($A1408=TAXAS!$A$21,IF($B1408="PARCELADO ATÉ 3X",$D1408-($D1408*TAXAS!$D$21))/3,IF($A1408=TAXAS!$A$22,IF($B1408="PARCELADO ATÉ 3X",$D1408-($D1408*TAXAS!$D$22))/3,IF($A1408=TAXAS!$A$23,IF($B1408="PARCELADO ATÉ 3X",$D1408-($D1408*TAXAS!$D$23))/3,IF($A1408=TAXAS!$A$24,IF($B1408="PARCELADO ATÉ 3X",$D1408-($D1408*TAXAS!$D$24))/3,IF($A1408=TAXAS!$A$25,IF($B1408="PARCELADO ATÉ 3X",$D1408-($D1408*TAXAS!$D$25))/3,IF($A1408=TAXAS!$A$26,IF($B1408="PARCELADO ATÉ 3X",$D1408-($D1408*TAXAS!$D$26))/3,IF($A1408=TAXAS!$A$27,IF($B1408="PARCELADO ATÉ 3X",$D1408-($D1408*TAXAS!$D$27))/3))))))))))))))))))))))))/1</f>
        <v>0</v>
      </c>
      <c r="H1408" s="9">
        <f>IF($A1408="VISA",IF($B1408="PARCELADO ATÉ 6X",$D1408-(D1408*TAXAS!$E$4))/6,IF($A1408="MASTER",IF($B1408="PARCELADO ATÉ 6X",$D1408-(D1408*TAXAS!$E$5))/6,IF($A1408="ELO",IF($B1408="PARCELADO ATÉ 6X",$D1408-(D1408*TAXAS!$E$6))/6,IF($A1408="HIPERCARD",IF($B1408="PARCELADO ATÉ 6X",$D1408-(D1408*TAXAS!$E$7))/6,IF($A1408="DINERS",IF($B1408="PARCELADO ATÉ 6X",$D1408-(D1408*TAXAS!$E$8))/6,IF($A1408="AMERICA EXPRESS",IF($B1408="PARCELADO ATÉ 6X",$D1408-(D1408*TAXAS!$E$9))/6,IF($A1408=TAXAS!$A$10,IF($B1408="PARCELADO ATÉ 6X",$D1408-($D1408*TAXAS!$E$10))/6,IF($A1408=TAXAS!$A$11,IF($B1408="PARCELADO ATÉ 6X",$D1408-($D1408*TAXAS!$E$11))/6,IF($A1408=TAXAS!$A$12,IF($B1408="PARCELADO ATÉ 6X",$D1408-($D1408*TAXAS!$E$12))/6,IF($A1408=TAXAS!$A$13,IF($B1408="PARCELADO ATÉ 6X",$D1408-($D1408*TAXAS!$E$13))/6,IF($A1408=TAXAS!$A$14,IF($B1408="PARCELADO ATÉ 6X",$D1408-($D1408*TAXAS!$E$14))/6,IF($A1408=TAXAS!$A$15,IF($B1408="PARCELADO ATÉ 6X",$D1408-($D1408*TAXAS!$E$15))/6,IF($A1408=TAXAS!$A$16,IF($B1408="PARCELADO ATÉ 6X",$D1408-($D1408*TAXAS!$E$16))/6,IF($A1408=TAXAS!$A$17,IF($B1408="PARCELADO ATÉ 6X",$D1408-($D1408*TAXAS!$E$17))/6,IF($A1408=TAXAS!$A$18,IF($B1408="PARCELADO ATÉ 6X",$D1408-($D1408*TAXAS!$E$18))/6,IF($A1408=TAXAS!$A$19,IF($B1408="PARCELADO ATÉ 6X",$D1408-($D1408*TAXAS!$E$19))/6,IF($A1408=TAXAS!$A$20,IF($B1408="PARCELADO ATÉ 6X",$D1408-($D1408*TAXAS!$E$20))/6,IF($A1408=TAXAS!$A$21,IF($B1408="PARCELADO ATÉ 6X",$D1408-($D1408*TAXAS!$E$21))/6,IF($A1408=TAXAS!$A$22,IF($B1408="PARCELADO ATÉ 6X",$D1408-($D1408*TAXAS!$E$22))/6,IF($A1408=TAXAS!$A$23,IF($B1408="PARCELADO ATÉ 6X",$D1408-($D1408*TAXAS!$E$23))/6,IF($A1408=TAXAS!$A$24,IF($B1408="PARCELADO ATÉ 6X",$D1408-($D1408*TAXAS!$E$24))/6,IF($A1408=TAXAS!$A$25,IF($B1408="PARCELADO ATÉ 6X",$D1408-($D1408*TAXAS!$E$25))/6,IF($A1408=TAXAS!$A$26,IF($B1408="PARCELADO ATÉ 6X",$D1408-($D1408*TAXAS!$E$26))/6,IF($A1408=TAXAS!$A$27,IF($B1408="PARCELADO ATÉ 6X",$D1408-($D1408*TAXAS!$E$27))/6))))))))))))))))))))))))/1</f>
        <v>0</v>
      </c>
      <c r="I1408" s="9">
        <f>IF($A1408="VISA",IF($B1408="PARCELADO ATÉ 12X",$D1408-(D1408*TAXAS!$F$4))/12,IF($A1408="MASTER",IF($B1408="PARCELADO ATÉ 12X",$D1408-(D1408*TAXAS!$F$5))/12,IF($A1408="ELO",IF($B1408="PARCELADO ATÉ 12X",$D1408-(D1408*TAXAS!$F$6))/12,IF($A1408="HIPERCARD",IF($B1408="PARCELADO ATÉ 12X",$D1408-(D1408*TAXAS!$F$7))/12,IF($A1408="DINERS",IF($B1408="PARCELADO ATÉ 12X",$D1408-(D1408*TAXAS!$F$8))/12,IF($A1408="AMERICA EXPRESS",IF($B1408="PARCELADO ATÉ 12X",$D1408-(D1408*TAXAS!$F$9))/12,IF($A1408=TAXAS!$A$10,IF($B1408="PARCELADO ATÉ 12X",$D1408-($D1408*TAXAS!$F$10))/12,IF($A1408=TAXAS!$A$11,IF($B1408="PARCELADO ATÉ 12X",$D1408-($D1408*TAXAS!$F$11))/12,IF($A1408=TAXAS!$A$12,IF($B1408="PARCELADO ATÉ 12X",$D1408-($D1408*TAXAS!$F$12))/12,IF($A1408=TAXAS!$A$13,IF($B1408="PARCELADO ATÉ 12X",$D1408-($D1408*TAXAS!$F$13))/12,IF($A1408=TAXAS!$A$14,IF($B1408="PARCELADO ATÉ 12X",$D1408-($D1408*TAXAS!$F$14))/12,IF($A1408=TAXAS!$A$15,IF($B1408="PARCELADO ATÉ 12X",$D1408-($D1408*TAXAS!$F$15))/12,IF($A1408=TAXAS!$A$16,IF($B1408="PARCELADO ATÉ 12X",$D1408-($D1408*TAXAS!$F$16))/12,IF($A1408=TAXAS!$A$17,IF($B1408="PARCELADO ATÉ 12X",$D1408-($D1408*TAXAS!$F$17))/12,IF($A1408=TAXAS!$A$18,IF($B1408="PARCELADO ATÉ 12X",$D1408-($D1408*TAXAS!$F$18))/12,IF($A1408=TAXAS!$A$19,IF($B1408="PARCELADO ATÉ 12X",$D1408-($D1408*TAXAS!$F$19))/12,IF($A1408=TAXAS!$A$20,IF($B1408="PARCELADO ATÉ 12X",$D1408-($D1408*TAXAS!$F$20))/12,IF($A1408=TAXAS!$A$21,IF($B1408="PARCELADO ATÉ 12X",$D1408-($D1408*TAXAS!$F$21))/12,IF($A1408=TAXAS!$A$22,IF($B1408="PARCELADO ATÉ 12X",$D1408-($D1408*TAXAS!$F$22))/12,IF($A1408=TAXAS!$A$23,IF($B1408="PARCELADO ATÉ 12X",$D1408-($D1408*TAXAS!$F$23))/12,IF($A1408=TAXAS!$A$24,IF($B1408="PARCELADO ATÉ 12X",$D1408-($D1408*TAXAS!$F$24))/12,IF($A1408=TAXAS!$A$25,IF($B1408="PARCELADO ATÉ 12X",$D1408-($D1408*TAXAS!$F$25))/12,IF($A1408=TAXAS!$A$26,IF($B1408="PARCELADO ATÉ 12X",$D1408-($D1408*TAXAS!$F$26))/12,IF($A1408=TAXAS!$A$27,IF($B1408="PARCELADO ATÉ 12X",$D1408-($D1408*TAXAS!$F$27))/12))))))))))))))))))))))))/1</f>
        <v>0</v>
      </c>
      <c r="J1408" s="8">
        <f t="shared" si="0"/>
        <v>0</v>
      </c>
      <c r="K1408" s="10" t="b">
        <f>IF($B1408="PARCELADO ATÉ 3X",($D1408-($D1408*TAXAS!$D$4))-$J1408)</f>
        <v>0</v>
      </c>
      <c r="L1408" s="10" t="b">
        <f>IF($B1408="PARCELADO ATÉ 6X",($D1408-($D1408*TAXAS!$E$4))-$J1408)</f>
        <v>0</v>
      </c>
      <c r="M1408" s="10" t="b">
        <f>IF($B1408="PARCELADO ATÉ 12X",($D1408-($D1408*TAXAS!$F$4))-$J1408)</f>
        <v>0</v>
      </c>
      <c r="N1408" s="8">
        <f t="shared" si="1"/>
        <v>0</v>
      </c>
      <c r="O1408" s="10">
        <f t="shared" si="2"/>
        <v>0</v>
      </c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</row>
    <row r="1409" spans="1:31" ht="15.75" customHeight="1" x14ac:dyDescent="0.2">
      <c r="A1409" s="3"/>
      <c r="B1409" s="5"/>
      <c r="C1409" s="6"/>
      <c r="D1409" s="42"/>
      <c r="E1409" s="8">
        <f>IF($A1409="VISA",IF($B1409="DÉBITO",$D1409-($D1409*TAXAS!$B$4)),IF($A1409="MASTER",IF($B1409="DÉBITO",$D1409-($D1409*TAXAS!$B$5)),IF($A1409="ELO", IF($B1409="DÉBITO",$D1409-($D1409*TAXAS!$B$6)),IF($A1409="HIPERCARD",IF($B1409="DÉBITO",$D1409-($D1409*TAXAS!$B$7)),IF($A1409="DINERS",IF($B1409="DÉBITO",$D1409-($D1409*TAXAS!$B$8)),IF($A1409="AMERICA EXPRESS",IF($B1409="DÉBITO",$D1409-($D1409*TAXAS!$B$9)),IF($A1409=TAXAS!$A$10,IF($B1409="DÉBITO",$D1409-($D1409*TAXAS!$B$10)), IF($A1409=TAXAS!$A$11,IF($B1409="DÉBITO",$D1409-($D1409*TAXAS!$B$11)), IF($A1409=TAXAS!$A$12,IF($B1409="DÉBITO",$D1409-($D1409*TAXAS!$B$12)), IF($A1409=TAXAS!$A$13,IF($B1409="DÉBITO",$D1409-($D1409*TAXAS!$B$13)), IF($A1409=TAXAS!$A$14,IF($B1409="DÉBITO",$D1409-($D1409*TAXAS!$B$14)), IF($A1409=TAXAS!$A$15,IF($B1409="DÉBITO",$D1409-($D1409*TAXAS!$B$15)), IF($A1409=TAXAS!$A$16,IF($B1409="DÉBITO",$D1409-($D1409*TAXAS!$B$16)), IF($A1409=TAXAS!$A$17,IF($B1409="DÉBITO",$D1409-($D1409*TAXAS!$B$17)), IF($A1409=TAXAS!$A$18,IF($B1409="DÉBITO",$D1409-($D1409*TAXAS!$B$18)), IF($A1409=TAXAS!$A$19,IF($B1409="DÉBITO",$D1409-($D1409*TAXAS!$B$19)), IF($A1409=TAXAS!$A$20,IF($B1409="DÉBITO",$D1409-($D1409*TAXAS!$B$20)), IF($A1409=TAXAS!$A$21,IF($B1409="DÉBITO",$D1409-($D1409*TAXAS!$B$21)), IF($A1409=TAXAS!$A$22,IF($B1409="DÉBITO",$D1409-($D1409*TAXAS!$B$22)), IF($A1409=TAXAS!$A$23,IF($B1409="DÉBITO",$D1409-($D1409*TAXAS!$B$23)), IF($A1409=TAXAS!$A$24,IF($B1409="DÉBITO",$D1409-($D1409*TAXAS!$B$24)), IF($A1409=TAXAS!$A$25,IF($B1409="DÉBITO",$D1409-($D1409*TAXAS!$B$25)), IF($A1409=TAXAS!$A$26,IF($B1409="DÉBITO",$D1409-($D1409*TAXAS!$B$26)), IF($A1409=TAXAS!$A$27,IF($B1409="DÉBITO",$D1409-($D1409*TAXAS!$B$27))))))))))))))))))))))))))/1</f>
        <v>0</v>
      </c>
      <c r="F1409" s="8">
        <f>IF($A1409="VISA",IF($B1409="CRÉDITO",$D1409-($D1409*TAXAS!$C$4)),IF($A1409="MASTER",IF($B1409="CRÉDITO",$D1409-($D1409*TAXAS!$C$5)),IF($A1409="ELO", IF($B1409="CRÉDITO",$D1409-($D1409*TAXAS!$C$6)),IF($A1409="HIPERCARD",IF($B1409="CRÉDITO",$D1409-($D1409*TAXAS!$C$7)),IF($A1409="DINERS",IF($B1409="CRÉDITO",$D1409-($D1409*TAXAS!$C$8)),IF($A1409="AMERICA EXPRESS",IF($B1409="CRÉDITO",$D1409-($D1409*TAXAS!$C$9)),IF($A1409=TAXAS!$A$10,IF($B1409="CRÉDITO",$D1409-($D1409*TAXAS!$C$10)), IF($A1409=TAXAS!$A$11,IF($B1409="CRÉDITO",$D1409-($D1409*TAXAS!$C$11)), IF($A1409=TAXAS!$A$12,IF($B1409="CRÉDITO",$D1409-($D1409*TAXAS!$C$12)), IF($A1409=TAXAS!$A$13,IF($B1409="CRÉDITO",$D1409-($D1409*TAXAS!$C$13)), IF($A1409=TAXAS!$A$14,IF($B1409="CRÉDITO",$D1409-($D1409*TAXAS!$C$14)), IF($A1409=TAXAS!$A$15,IF($B1409="CRÉDITO",$D1409-($D1409*TAXAS!$C$15)), IF($A1409=TAXAS!$A$16,IF($B1409="CRÉDITO",$D1409-($D1409*TAXAS!$C$16)), IF($A1409=TAXAS!$A$17,IF($B1409="CRÉDITO",$D1409-($D1409*TAXAS!$C$17)), IF($A1409=TAXAS!$A$18,IF($B1409="CRÉDITO",$D1409-($D1409*TAXAS!$C$18)), IF($A1409=TAXAS!$A$19,IF($B1409="CRÉDITO",$D1409-($D1409*TAXAS!$C$19)), IF($A1409=TAXAS!$A$20,IF($B1409="CRÉDITO",$D1409-($D1409*TAXAS!$C$20)), IF($A1409=TAXAS!$A$21,IF($B1409="CRÉDITO",$D1409-($D1409*TAXAS!$C$21)), IF($A1409=TAXAS!$A$22,IF($B1409="CRÉDITO",$D1409-($D1409*TAXAS!$C$22)), IF($A1409=TAXAS!$A$23,IF($B1409="CRÉDITO",$D1409-($D1409*TAXAS!$C$23)), IF($A1409=TAXAS!$A$24,IF($B1409="CRÉDITO",$D1409-($D1409*TAXAS!$C$24)), IF($A1409=TAXAS!$A$25,IF($B1409="CRÉDITO",$D1409-($D1409*TAXAS!$C$25)), IF($A1409=TAXAS!$A$26,IF($B1409="CRÉDITO",$D1409-($D1409*TAXAS!$C$26)), IF($A1409=TAXAS!$A$27,IF($B1409="CRÉDITO",$D1409-($D1409*TAXAS!$C$27))))))))))))))))))))))))))/1</f>
        <v>0</v>
      </c>
      <c r="G1409" s="9">
        <f>IF($A1409="VISA",IF($B1409="PARCELADO ATÉ 3X",$D1409-(D1409*TAXAS!$D$4))/3,IF($A1409="MASTER",IF($B1409="PARCELADO ATÉ 3X",$D1409-(D1409*TAXAS!$D$5))/3,IF($A1409="ELO",IF($B1409="PARCELADO ATÉ 3X",$D1409-(D1409*TAXAS!$D$6))/3,IF($A1409="HIPERCARD",IF($B1409="PARCELADO ATÉ 3X",$D1409-(D1409*TAXAS!$D$7))/3,IF($A1409="DINERS",IF($B1409="PARCELADO ATÉ 3X",$D1409-(D1409*TAXAS!$D$8))/3,IF($A1409="AMERICA EXPRESS",IF($B1409="PARCELADO ATÉ 3X",$D1409-(D1409*TAXAS!$D$9))/3,IF($A1409=TAXAS!$A$10,IF($B1409="PARCELADO ATÉ 3X",$D1409-($D1409*TAXAS!$D$10))/3,IF($A1409=TAXAS!$A$11,IF($B1409="PARCELADO ATÉ 3X",$D1409-($D1409*TAXAS!$D$11))/3,IF($A1409=TAXAS!$A$12,IF($B1409="PARCELADO ATÉ 3X",$D1409-($D1409*TAXAS!$D$12))/3,IF($A1409=TAXAS!$A$13,IF($B1409="PARCELADO ATÉ 3X",$D1409-($D1409*TAXAS!$D$13))/3,IF($A1409=TAXAS!$A$14,IF($B1409="PARCELADO ATÉ 3X",$D1409-($D1409*TAXAS!$D$14))/3,IF($A1409=TAXAS!$A$15,IF($B1409="PARCELADO ATÉ 3X",$D1409-($D1409*TAXAS!$D$15))/3,IF($A1409=TAXAS!$A$16,IF($B1409="PARCELADO ATÉ 3X",$D1409-($D1409*TAXAS!$D$16))/3,IF($A1409=TAXAS!$A$17,IF($B1409="PARCELADO ATÉ 3X",$D1409-($D1409*TAXAS!$D$17))/3,IF($A1409=TAXAS!$A$18,IF($B1409="PARCELADO ATÉ 3X",$D1409-($D1409*TAXAS!$D$18))/3,IF($A1409=TAXAS!$A$19,IF($B1409="PARCELADO ATÉ 3X",$D1409-($D1409*TAXAS!$D$19))/3,IF($A1409=TAXAS!$A$20,IF($B1409="PARCELADO ATÉ 3X",$D1409-($D1409*TAXAS!$D$20))/3,IF($A1409=TAXAS!$A$21,IF($B1409="PARCELADO ATÉ 3X",$D1409-($D1409*TAXAS!$D$21))/3,IF($A1409=TAXAS!$A$22,IF($B1409="PARCELADO ATÉ 3X",$D1409-($D1409*TAXAS!$D$22))/3,IF($A1409=TAXAS!$A$23,IF($B1409="PARCELADO ATÉ 3X",$D1409-($D1409*TAXAS!$D$23))/3,IF($A1409=TAXAS!$A$24,IF($B1409="PARCELADO ATÉ 3X",$D1409-($D1409*TAXAS!$D$24))/3,IF($A1409=TAXAS!$A$25,IF($B1409="PARCELADO ATÉ 3X",$D1409-($D1409*TAXAS!$D$25))/3,IF($A1409=TAXAS!$A$26,IF($B1409="PARCELADO ATÉ 3X",$D1409-($D1409*TAXAS!$D$26))/3,IF($A1409=TAXAS!$A$27,IF($B1409="PARCELADO ATÉ 3X",$D1409-($D1409*TAXAS!$D$27))/3))))))))))))))))))))))))/1</f>
        <v>0</v>
      </c>
      <c r="H1409" s="9">
        <f>IF($A1409="VISA",IF($B1409="PARCELADO ATÉ 6X",$D1409-(D1409*TAXAS!$E$4))/6,IF($A1409="MASTER",IF($B1409="PARCELADO ATÉ 6X",$D1409-(D1409*TAXAS!$E$5))/6,IF($A1409="ELO",IF($B1409="PARCELADO ATÉ 6X",$D1409-(D1409*TAXAS!$E$6))/6,IF($A1409="HIPERCARD",IF($B1409="PARCELADO ATÉ 6X",$D1409-(D1409*TAXAS!$E$7))/6,IF($A1409="DINERS",IF($B1409="PARCELADO ATÉ 6X",$D1409-(D1409*TAXAS!$E$8))/6,IF($A1409="AMERICA EXPRESS",IF($B1409="PARCELADO ATÉ 6X",$D1409-(D1409*TAXAS!$E$9))/6,IF($A1409=TAXAS!$A$10,IF($B1409="PARCELADO ATÉ 6X",$D1409-($D1409*TAXAS!$E$10))/6,IF($A1409=TAXAS!$A$11,IF($B1409="PARCELADO ATÉ 6X",$D1409-($D1409*TAXAS!$E$11))/6,IF($A1409=TAXAS!$A$12,IF($B1409="PARCELADO ATÉ 6X",$D1409-($D1409*TAXAS!$E$12))/6,IF($A1409=TAXAS!$A$13,IF($B1409="PARCELADO ATÉ 6X",$D1409-($D1409*TAXAS!$E$13))/6,IF($A1409=TAXAS!$A$14,IF($B1409="PARCELADO ATÉ 6X",$D1409-($D1409*TAXAS!$E$14))/6,IF($A1409=TAXAS!$A$15,IF($B1409="PARCELADO ATÉ 6X",$D1409-($D1409*TAXAS!$E$15))/6,IF($A1409=TAXAS!$A$16,IF($B1409="PARCELADO ATÉ 6X",$D1409-($D1409*TAXAS!$E$16))/6,IF($A1409=TAXAS!$A$17,IF($B1409="PARCELADO ATÉ 6X",$D1409-($D1409*TAXAS!$E$17))/6,IF($A1409=TAXAS!$A$18,IF($B1409="PARCELADO ATÉ 6X",$D1409-($D1409*TAXAS!$E$18))/6,IF($A1409=TAXAS!$A$19,IF($B1409="PARCELADO ATÉ 6X",$D1409-($D1409*TAXAS!$E$19))/6,IF($A1409=TAXAS!$A$20,IF($B1409="PARCELADO ATÉ 6X",$D1409-($D1409*TAXAS!$E$20))/6,IF($A1409=TAXAS!$A$21,IF($B1409="PARCELADO ATÉ 6X",$D1409-($D1409*TAXAS!$E$21))/6,IF($A1409=TAXAS!$A$22,IF($B1409="PARCELADO ATÉ 6X",$D1409-($D1409*TAXAS!$E$22))/6,IF($A1409=TAXAS!$A$23,IF($B1409="PARCELADO ATÉ 6X",$D1409-($D1409*TAXAS!$E$23))/6,IF($A1409=TAXAS!$A$24,IF($B1409="PARCELADO ATÉ 6X",$D1409-($D1409*TAXAS!$E$24))/6,IF($A1409=TAXAS!$A$25,IF($B1409="PARCELADO ATÉ 6X",$D1409-($D1409*TAXAS!$E$25))/6,IF($A1409=TAXAS!$A$26,IF($B1409="PARCELADO ATÉ 6X",$D1409-($D1409*TAXAS!$E$26))/6,IF($A1409=TAXAS!$A$27,IF($B1409="PARCELADO ATÉ 6X",$D1409-($D1409*TAXAS!$E$27))/6))))))))))))))))))))))))/1</f>
        <v>0</v>
      </c>
      <c r="I1409" s="9">
        <f>IF($A1409="VISA",IF($B1409="PARCELADO ATÉ 12X",$D1409-(D1409*TAXAS!$F$4))/12,IF($A1409="MASTER",IF($B1409="PARCELADO ATÉ 12X",$D1409-(D1409*TAXAS!$F$5))/12,IF($A1409="ELO",IF($B1409="PARCELADO ATÉ 12X",$D1409-(D1409*TAXAS!$F$6))/12,IF($A1409="HIPERCARD",IF($B1409="PARCELADO ATÉ 12X",$D1409-(D1409*TAXAS!$F$7))/12,IF($A1409="DINERS",IF($B1409="PARCELADO ATÉ 12X",$D1409-(D1409*TAXAS!$F$8))/12,IF($A1409="AMERICA EXPRESS",IF($B1409="PARCELADO ATÉ 12X",$D1409-(D1409*TAXAS!$F$9))/12,IF($A1409=TAXAS!$A$10,IF($B1409="PARCELADO ATÉ 12X",$D1409-($D1409*TAXAS!$F$10))/12,IF($A1409=TAXAS!$A$11,IF($B1409="PARCELADO ATÉ 12X",$D1409-($D1409*TAXAS!$F$11))/12,IF($A1409=TAXAS!$A$12,IF($B1409="PARCELADO ATÉ 12X",$D1409-($D1409*TAXAS!$F$12))/12,IF($A1409=TAXAS!$A$13,IF($B1409="PARCELADO ATÉ 12X",$D1409-($D1409*TAXAS!$F$13))/12,IF($A1409=TAXAS!$A$14,IF($B1409="PARCELADO ATÉ 12X",$D1409-($D1409*TAXAS!$F$14))/12,IF($A1409=TAXAS!$A$15,IF($B1409="PARCELADO ATÉ 12X",$D1409-($D1409*TAXAS!$F$15))/12,IF($A1409=TAXAS!$A$16,IF($B1409="PARCELADO ATÉ 12X",$D1409-($D1409*TAXAS!$F$16))/12,IF($A1409=TAXAS!$A$17,IF($B1409="PARCELADO ATÉ 12X",$D1409-($D1409*TAXAS!$F$17))/12,IF($A1409=TAXAS!$A$18,IF($B1409="PARCELADO ATÉ 12X",$D1409-($D1409*TAXAS!$F$18))/12,IF($A1409=TAXAS!$A$19,IF($B1409="PARCELADO ATÉ 12X",$D1409-($D1409*TAXAS!$F$19))/12,IF($A1409=TAXAS!$A$20,IF($B1409="PARCELADO ATÉ 12X",$D1409-($D1409*TAXAS!$F$20))/12,IF($A1409=TAXAS!$A$21,IF($B1409="PARCELADO ATÉ 12X",$D1409-($D1409*TAXAS!$F$21))/12,IF($A1409=TAXAS!$A$22,IF($B1409="PARCELADO ATÉ 12X",$D1409-($D1409*TAXAS!$F$22))/12,IF($A1409=TAXAS!$A$23,IF($B1409="PARCELADO ATÉ 12X",$D1409-($D1409*TAXAS!$F$23))/12,IF($A1409=TAXAS!$A$24,IF($B1409="PARCELADO ATÉ 12X",$D1409-($D1409*TAXAS!$F$24))/12,IF($A1409=TAXAS!$A$25,IF($B1409="PARCELADO ATÉ 12X",$D1409-($D1409*TAXAS!$F$25))/12,IF($A1409=TAXAS!$A$26,IF($B1409="PARCELADO ATÉ 12X",$D1409-($D1409*TAXAS!$F$26))/12,IF($A1409=TAXAS!$A$27,IF($B1409="PARCELADO ATÉ 12X",$D1409-($D1409*TAXAS!$F$27))/12))))))))))))))))))))))))/1</f>
        <v>0</v>
      </c>
      <c r="J1409" s="8">
        <f t="shared" si="0"/>
        <v>0</v>
      </c>
      <c r="K1409" s="10" t="b">
        <f>IF($B1409="PARCELADO ATÉ 3X",($D1409-($D1409*TAXAS!$D$4))-$J1409)</f>
        <v>0</v>
      </c>
      <c r="L1409" s="10" t="b">
        <f>IF($B1409="PARCELADO ATÉ 6X",($D1409-($D1409*TAXAS!$E$4))-$J1409)</f>
        <v>0</v>
      </c>
      <c r="M1409" s="10" t="b">
        <f>IF($B1409="PARCELADO ATÉ 12X",($D1409-($D1409*TAXAS!$F$4))-$J1409)</f>
        <v>0</v>
      </c>
      <c r="N1409" s="8">
        <f t="shared" si="1"/>
        <v>0</v>
      </c>
      <c r="O1409" s="10">
        <f t="shared" si="2"/>
        <v>0</v>
      </c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</row>
    <row r="1410" spans="1:31" ht="15.75" customHeight="1" x14ac:dyDescent="0.2">
      <c r="A1410" s="3"/>
      <c r="B1410" s="5"/>
      <c r="C1410" s="6"/>
      <c r="D1410" s="42"/>
      <c r="E1410" s="8">
        <f>IF($A1410="VISA",IF($B1410="DÉBITO",$D1410-($D1410*TAXAS!$B$4)),IF($A1410="MASTER",IF($B1410="DÉBITO",$D1410-($D1410*TAXAS!$B$5)),IF($A1410="ELO", IF($B1410="DÉBITO",$D1410-($D1410*TAXAS!$B$6)),IF($A1410="HIPERCARD",IF($B1410="DÉBITO",$D1410-($D1410*TAXAS!$B$7)),IF($A1410="DINERS",IF($B1410="DÉBITO",$D1410-($D1410*TAXAS!$B$8)),IF($A1410="AMERICA EXPRESS",IF($B1410="DÉBITO",$D1410-($D1410*TAXAS!$B$9)),IF($A1410=TAXAS!$A$10,IF($B1410="DÉBITO",$D1410-($D1410*TAXAS!$B$10)), IF($A1410=TAXAS!$A$11,IF($B1410="DÉBITO",$D1410-($D1410*TAXAS!$B$11)), IF($A1410=TAXAS!$A$12,IF($B1410="DÉBITO",$D1410-($D1410*TAXAS!$B$12)), IF($A1410=TAXAS!$A$13,IF($B1410="DÉBITO",$D1410-($D1410*TAXAS!$B$13)), IF($A1410=TAXAS!$A$14,IF($B1410="DÉBITO",$D1410-($D1410*TAXAS!$B$14)), IF($A1410=TAXAS!$A$15,IF($B1410="DÉBITO",$D1410-($D1410*TAXAS!$B$15)), IF($A1410=TAXAS!$A$16,IF($B1410="DÉBITO",$D1410-($D1410*TAXAS!$B$16)), IF($A1410=TAXAS!$A$17,IF($B1410="DÉBITO",$D1410-($D1410*TAXAS!$B$17)), IF($A1410=TAXAS!$A$18,IF($B1410="DÉBITO",$D1410-($D1410*TAXAS!$B$18)), IF($A1410=TAXAS!$A$19,IF($B1410="DÉBITO",$D1410-($D1410*TAXAS!$B$19)), IF($A1410=TAXAS!$A$20,IF($B1410="DÉBITO",$D1410-($D1410*TAXAS!$B$20)), IF($A1410=TAXAS!$A$21,IF($B1410="DÉBITO",$D1410-($D1410*TAXAS!$B$21)), IF($A1410=TAXAS!$A$22,IF($B1410="DÉBITO",$D1410-($D1410*TAXAS!$B$22)), IF($A1410=TAXAS!$A$23,IF($B1410="DÉBITO",$D1410-($D1410*TAXAS!$B$23)), IF($A1410=TAXAS!$A$24,IF($B1410="DÉBITO",$D1410-($D1410*TAXAS!$B$24)), IF($A1410=TAXAS!$A$25,IF($B1410="DÉBITO",$D1410-($D1410*TAXAS!$B$25)), IF($A1410=TAXAS!$A$26,IF($B1410="DÉBITO",$D1410-($D1410*TAXAS!$B$26)), IF($A1410=TAXAS!$A$27,IF($B1410="DÉBITO",$D1410-($D1410*TAXAS!$B$27))))))))))))))))))))))))))/1</f>
        <v>0</v>
      </c>
      <c r="F1410" s="8">
        <f>IF($A1410="VISA",IF($B1410="CRÉDITO",$D1410-($D1410*TAXAS!$C$4)),IF($A1410="MASTER",IF($B1410="CRÉDITO",$D1410-($D1410*TAXAS!$C$5)),IF($A1410="ELO", IF($B1410="CRÉDITO",$D1410-($D1410*TAXAS!$C$6)),IF($A1410="HIPERCARD",IF($B1410="CRÉDITO",$D1410-($D1410*TAXAS!$C$7)),IF($A1410="DINERS",IF($B1410="CRÉDITO",$D1410-($D1410*TAXAS!$C$8)),IF($A1410="AMERICA EXPRESS",IF($B1410="CRÉDITO",$D1410-($D1410*TAXAS!$C$9)),IF($A1410=TAXAS!$A$10,IF($B1410="CRÉDITO",$D1410-($D1410*TAXAS!$C$10)), IF($A1410=TAXAS!$A$11,IF($B1410="CRÉDITO",$D1410-($D1410*TAXAS!$C$11)), IF($A1410=TAXAS!$A$12,IF($B1410="CRÉDITO",$D1410-($D1410*TAXAS!$C$12)), IF($A1410=TAXAS!$A$13,IF($B1410="CRÉDITO",$D1410-($D1410*TAXAS!$C$13)), IF($A1410=TAXAS!$A$14,IF($B1410="CRÉDITO",$D1410-($D1410*TAXAS!$C$14)), IF($A1410=TAXAS!$A$15,IF($B1410="CRÉDITO",$D1410-($D1410*TAXAS!$C$15)), IF($A1410=TAXAS!$A$16,IF($B1410="CRÉDITO",$D1410-($D1410*TAXAS!$C$16)), IF($A1410=TAXAS!$A$17,IF($B1410="CRÉDITO",$D1410-($D1410*TAXAS!$C$17)), IF($A1410=TAXAS!$A$18,IF($B1410="CRÉDITO",$D1410-($D1410*TAXAS!$C$18)), IF($A1410=TAXAS!$A$19,IF($B1410="CRÉDITO",$D1410-($D1410*TAXAS!$C$19)), IF($A1410=TAXAS!$A$20,IF($B1410="CRÉDITO",$D1410-($D1410*TAXAS!$C$20)), IF($A1410=TAXAS!$A$21,IF($B1410="CRÉDITO",$D1410-($D1410*TAXAS!$C$21)), IF($A1410=TAXAS!$A$22,IF($B1410="CRÉDITO",$D1410-($D1410*TAXAS!$C$22)), IF($A1410=TAXAS!$A$23,IF($B1410="CRÉDITO",$D1410-($D1410*TAXAS!$C$23)), IF($A1410=TAXAS!$A$24,IF($B1410="CRÉDITO",$D1410-($D1410*TAXAS!$C$24)), IF($A1410=TAXAS!$A$25,IF($B1410="CRÉDITO",$D1410-($D1410*TAXAS!$C$25)), IF($A1410=TAXAS!$A$26,IF($B1410="CRÉDITO",$D1410-($D1410*TAXAS!$C$26)), IF($A1410=TAXAS!$A$27,IF($B1410="CRÉDITO",$D1410-($D1410*TAXAS!$C$27))))))))))))))))))))))))))/1</f>
        <v>0</v>
      </c>
      <c r="G1410" s="9">
        <f>IF($A1410="VISA",IF($B1410="PARCELADO ATÉ 3X",$D1410-(D1410*TAXAS!$D$4))/3,IF($A1410="MASTER",IF($B1410="PARCELADO ATÉ 3X",$D1410-(D1410*TAXAS!$D$5))/3,IF($A1410="ELO",IF($B1410="PARCELADO ATÉ 3X",$D1410-(D1410*TAXAS!$D$6))/3,IF($A1410="HIPERCARD",IF($B1410="PARCELADO ATÉ 3X",$D1410-(D1410*TAXAS!$D$7))/3,IF($A1410="DINERS",IF($B1410="PARCELADO ATÉ 3X",$D1410-(D1410*TAXAS!$D$8))/3,IF($A1410="AMERICA EXPRESS",IF($B1410="PARCELADO ATÉ 3X",$D1410-(D1410*TAXAS!$D$9))/3,IF($A1410=TAXAS!$A$10,IF($B1410="PARCELADO ATÉ 3X",$D1410-($D1410*TAXAS!$D$10))/3,IF($A1410=TAXAS!$A$11,IF($B1410="PARCELADO ATÉ 3X",$D1410-($D1410*TAXAS!$D$11))/3,IF($A1410=TAXAS!$A$12,IF($B1410="PARCELADO ATÉ 3X",$D1410-($D1410*TAXAS!$D$12))/3,IF($A1410=TAXAS!$A$13,IF($B1410="PARCELADO ATÉ 3X",$D1410-($D1410*TAXAS!$D$13))/3,IF($A1410=TAXAS!$A$14,IF($B1410="PARCELADO ATÉ 3X",$D1410-($D1410*TAXAS!$D$14))/3,IF($A1410=TAXAS!$A$15,IF($B1410="PARCELADO ATÉ 3X",$D1410-($D1410*TAXAS!$D$15))/3,IF($A1410=TAXAS!$A$16,IF($B1410="PARCELADO ATÉ 3X",$D1410-($D1410*TAXAS!$D$16))/3,IF($A1410=TAXAS!$A$17,IF($B1410="PARCELADO ATÉ 3X",$D1410-($D1410*TAXAS!$D$17))/3,IF($A1410=TAXAS!$A$18,IF($B1410="PARCELADO ATÉ 3X",$D1410-($D1410*TAXAS!$D$18))/3,IF($A1410=TAXAS!$A$19,IF($B1410="PARCELADO ATÉ 3X",$D1410-($D1410*TAXAS!$D$19))/3,IF($A1410=TAXAS!$A$20,IF($B1410="PARCELADO ATÉ 3X",$D1410-($D1410*TAXAS!$D$20))/3,IF($A1410=TAXAS!$A$21,IF($B1410="PARCELADO ATÉ 3X",$D1410-($D1410*TAXAS!$D$21))/3,IF($A1410=TAXAS!$A$22,IF($B1410="PARCELADO ATÉ 3X",$D1410-($D1410*TAXAS!$D$22))/3,IF($A1410=TAXAS!$A$23,IF($B1410="PARCELADO ATÉ 3X",$D1410-($D1410*TAXAS!$D$23))/3,IF($A1410=TAXAS!$A$24,IF($B1410="PARCELADO ATÉ 3X",$D1410-($D1410*TAXAS!$D$24))/3,IF($A1410=TAXAS!$A$25,IF($B1410="PARCELADO ATÉ 3X",$D1410-($D1410*TAXAS!$D$25))/3,IF($A1410=TAXAS!$A$26,IF($B1410="PARCELADO ATÉ 3X",$D1410-($D1410*TAXAS!$D$26))/3,IF($A1410=TAXAS!$A$27,IF($B1410="PARCELADO ATÉ 3X",$D1410-($D1410*TAXAS!$D$27))/3))))))))))))))))))))))))/1</f>
        <v>0</v>
      </c>
      <c r="H1410" s="9">
        <f>IF($A1410="VISA",IF($B1410="PARCELADO ATÉ 6X",$D1410-(D1410*TAXAS!$E$4))/6,IF($A1410="MASTER",IF($B1410="PARCELADO ATÉ 6X",$D1410-(D1410*TAXAS!$E$5))/6,IF($A1410="ELO",IF($B1410="PARCELADO ATÉ 6X",$D1410-(D1410*TAXAS!$E$6))/6,IF($A1410="HIPERCARD",IF($B1410="PARCELADO ATÉ 6X",$D1410-(D1410*TAXAS!$E$7))/6,IF($A1410="DINERS",IF($B1410="PARCELADO ATÉ 6X",$D1410-(D1410*TAXAS!$E$8))/6,IF($A1410="AMERICA EXPRESS",IF($B1410="PARCELADO ATÉ 6X",$D1410-(D1410*TAXAS!$E$9))/6,IF($A1410=TAXAS!$A$10,IF($B1410="PARCELADO ATÉ 6X",$D1410-($D1410*TAXAS!$E$10))/6,IF($A1410=TAXAS!$A$11,IF($B1410="PARCELADO ATÉ 6X",$D1410-($D1410*TAXAS!$E$11))/6,IF($A1410=TAXAS!$A$12,IF($B1410="PARCELADO ATÉ 6X",$D1410-($D1410*TAXAS!$E$12))/6,IF($A1410=TAXAS!$A$13,IF($B1410="PARCELADO ATÉ 6X",$D1410-($D1410*TAXAS!$E$13))/6,IF($A1410=TAXAS!$A$14,IF($B1410="PARCELADO ATÉ 6X",$D1410-($D1410*TAXAS!$E$14))/6,IF($A1410=TAXAS!$A$15,IF($B1410="PARCELADO ATÉ 6X",$D1410-($D1410*TAXAS!$E$15))/6,IF($A1410=TAXAS!$A$16,IF($B1410="PARCELADO ATÉ 6X",$D1410-($D1410*TAXAS!$E$16))/6,IF($A1410=TAXAS!$A$17,IF($B1410="PARCELADO ATÉ 6X",$D1410-($D1410*TAXAS!$E$17))/6,IF($A1410=TAXAS!$A$18,IF($B1410="PARCELADO ATÉ 6X",$D1410-($D1410*TAXAS!$E$18))/6,IF($A1410=TAXAS!$A$19,IF($B1410="PARCELADO ATÉ 6X",$D1410-($D1410*TAXAS!$E$19))/6,IF($A1410=TAXAS!$A$20,IF($B1410="PARCELADO ATÉ 6X",$D1410-($D1410*TAXAS!$E$20))/6,IF($A1410=TAXAS!$A$21,IF($B1410="PARCELADO ATÉ 6X",$D1410-($D1410*TAXAS!$E$21))/6,IF($A1410=TAXAS!$A$22,IF($B1410="PARCELADO ATÉ 6X",$D1410-($D1410*TAXAS!$E$22))/6,IF($A1410=TAXAS!$A$23,IF($B1410="PARCELADO ATÉ 6X",$D1410-($D1410*TAXAS!$E$23))/6,IF($A1410=TAXAS!$A$24,IF($B1410="PARCELADO ATÉ 6X",$D1410-($D1410*TAXAS!$E$24))/6,IF($A1410=TAXAS!$A$25,IF($B1410="PARCELADO ATÉ 6X",$D1410-($D1410*TAXAS!$E$25))/6,IF($A1410=TAXAS!$A$26,IF($B1410="PARCELADO ATÉ 6X",$D1410-($D1410*TAXAS!$E$26))/6,IF($A1410=TAXAS!$A$27,IF($B1410="PARCELADO ATÉ 6X",$D1410-($D1410*TAXAS!$E$27))/6))))))))))))))))))))))))/1</f>
        <v>0</v>
      </c>
      <c r="I1410" s="9">
        <f>IF($A1410="VISA",IF($B1410="PARCELADO ATÉ 12X",$D1410-(D1410*TAXAS!$F$4))/12,IF($A1410="MASTER",IF($B1410="PARCELADO ATÉ 12X",$D1410-(D1410*TAXAS!$F$5))/12,IF($A1410="ELO",IF($B1410="PARCELADO ATÉ 12X",$D1410-(D1410*TAXAS!$F$6))/12,IF($A1410="HIPERCARD",IF($B1410="PARCELADO ATÉ 12X",$D1410-(D1410*TAXAS!$F$7))/12,IF($A1410="DINERS",IF($B1410="PARCELADO ATÉ 12X",$D1410-(D1410*TAXAS!$F$8))/12,IF($A1410="AMERICA EXPRESS",IF($B1410="PARCELADO ATÉ 12X",$D1410-(D1410*TAXAS!$F$9))/12,IF($A1410=TAXAS!$A$10,IF($B1410="PARCELADO ATÉ 12X",$D1410-($D1410*TAXAS!$F$10))/12,IF($A1410=TAXAS!$A$11,IF($B1410="PARCELADO ATÉ 12X",$D1410-($D1410*TAXAS!$F$11))/12,IF($A1410=TAXAS!$A$12,IF($B1410="PARCELADO ATÉ 12X",$D1410-($D1410*TAXAS!$F$12))/12,IF($A1410=TAXAS!$A$13,IF($B1410="PARCELADO ATÉ 12X",$D1410-($D1410*TAXAS!$F$13))/12,IF($A1410=TAXAS!$A$14,IF($B1410="PARCELADO ATÉ 12X",$D1410-($D1410*TAXAS!$F$14))/12,IF($A1410=TAXAS!$A$15,IF($B1410="PARCELADO ATÉ 12X",$D1410-($D1410*TAXAS!$F$15))/12,IF($A1410=TAXAS!$A$16,IF($B1410="PARCELADO ATÉ 12X",$D1410-($D1410*TAXAS!$F$16))/12,IF($A1410=TAXAS!$A$17,IF($B1410="PARCELADO ATÉ 12X",$D1410-($D1410*TAXAS!$F$17))/12,IF($A1410=TAXAS!$A$18,IF($B1410="PARCELADO ATÉ 12X",$D1410-($D1410*TAXAS!$F$18))/12,IF($A1410=TAXAS!$A$19,IF($B1410="PARCELADO ATÉ 12X",$D1410-($D1410*TAXAS!$F$19))/12,IF($A1410=TAXAS!$A$20,IF($B1410="PARCELADO ATÉ 12X",$D1410-($D1410*TAXAS!$F$20))/12,IF($A1410=TAXAS!$A$21,IF($B1410="PARCELADO ATÉ 12X",$D1410-($D1410*TAXAS!$F$21))/12,IF($A1410=TAXAS!$A$22,IF($B1410="PARCELADO ATÉ 12X",$D1410-($D1410*TAXAS!$F$22))/12,IF($A1410=TAXAS!$A$23,IF($B1410="PARCELADO ATÉ 12X",$D1410-($D1410*TAXAS!$F$23))/12,IF($A1410=TAXAS!$A$24,IF($B1410="PARCELADO ATÉ 12X",$D1410-($D1410*TAXAS!$F$24))/12,IF($A1410=TAXAS!$A$25,IF($B1410="PARCELADO ATÉ 12X",$D1410-($D1410*TAXAS!$F$25))/12,IF($A1410=TAXAS!$A$26,IF($B1410="PARCELADO ATÉ 12X",$D1410-($D1410*TAXAS!$F$26))/12,IF($A1410=TAXAS!$A$27,IF($B1410="PARCELADO ATÉ 12X",$D1410-($D1410*TAXAS!$F$27))/12))))))))))))))))))))))))/1</f>
        <v>0</v>
      </c>
      <c r="J1410" s="8">
        <f t="shared" si="0"/>
        <v>0</v>
      </c>
      <c r="K1410" s="10" t="b">
        <f>IF($B1410="PARCELADO ATÉ 3X",($D1410-($D1410*TAXAS!$D$4))-$J1410)</f>
        <v>0</v>
      </c>
      <c r="L1410" s="10" t="b">
        <f>IF($B1410="PARCELADO ATÉ 6X",($D1410-($D1410*TAXAS!$E$4))-$J1410)</f>
        <v>0</v>
      </c>
      <c r="M1410" s="10" t="b">
        <f>IF($B1410="PARCELADO ATÉ 12X",($D1410-($D1410*TAXAS!$F$4))-$J1410)</f>
        <v>0</v>
      </c>
      <c r="N1410" s="8">
        <f t="shared" si="1"/>
        <v>0</v>
      </c>
      <c r="O1410" s="10">
        <f t="shared" si="2"/>
        <v>0</v>
      </c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</row>
    <row r="1411" spans="1:31" ht="15.75" customHeight="1" x14ac:dyDescent="0.2">
      <c r="A1411" s="3"/>
      <c r="B1411" s="5"/>
      <c r="C1411" s="6"/>
      <c r="D1411" s="42"/>
      <c r="E1411" s="8">
        <f>IF($A1411="VISA",IF($B1411="DÉBITO",$D1411-($D1411*TAXAS!$B$4)),IF($A1411="MASTER",IF($B1411="DÉBITO",$D1411-($D1411*TAXAS!$B$5)),IF($A1411="ELO", IF($B1411="DÉBITO",$D1411-($D1411*TAXAS!$B$6)),IF($A1411="HIPERCARD",IF($B1411="DÉBITO",$D1411-($D1411*TAXAS!$B$7)),IF($A1411="DINERS",IF($B1411="DÉBITO",$D1411-($D1411*TAXAS!$B$8)),IF($A1411="AMERICA EXPRESS",IF($B1411="DÉBITO",$D1411-($D1411*TAXAS!$B$9)),IF($A1411=TAXAS!$A$10,IF($B1411="DÉBITO",$D1411-($D1411*TAXAS!$B$10)), IF($A1411=TAXAS!$A$11,IF($B1411="DÉBITO",$D1411-($D1411*TAXAS!$B$11)), IF($A1411=TAXAS!$A$12,IF($B1411="DÉBITO",$D1411-($D1411*TAXAS!$B$12)), IF($A1411=TAXAS!$A$13,IF($B1411="DÉBITO",$D1411-($D1411*TAXAS!$B$13)), IF($A1411=TAXAS!$A$14,IF($B1411="DÉBITO",$D1411-($D1411*TAXAS!$B$14)), IF($A1411=TAXAS!$A$15,IF($B1411="DÉBITO",$D1411-($D1411*TAXAS!$B$15)), IF($A1411=TAXAS!$A$16,IF($B1411="DÉBITO",$D1411-($D1411*TAXAS!$B$16)), IF($A1411=TAXAS!$A$17,IF($B1411="DÉBITO",$D1411-($D1411*TAXAS!$B$17)), IF($A1411=TAXAS!$A$18,IF($B1411="DÉBITO",$D1411-($D1411*TAXAS!$B$18)), IF($A1411=TAXAS!$A$19,IF($B1411="DÉBITO",$D1411-($D1411*TAXAS!$B$19)), IF($A1411=TAXAS!$A$20,IF($B1411="DÉBITO",$D1411-($D1411*TAXAS!$B$20)), IF($A1411=TAXAS!$A$21,IF($B1411="DÉBITO",$D1411-($D1411*TAXAS!$B$21)), IF($A1411=TAXAS!$A$22,IF($B1411="DÉBITO",$D1411-($D1411*TAXAS!$B$22)), IF($A1411=TAXAS!$A$23,IF($B1411="DÉBITO",$D1411-($D1411*TAXAS!$B$23)), IF($A1411=TAXAS!$A$24,IF($B1411="DÉBITO",$D1411-($D1411*TAXAS!$B$24)), IF($A1411=TAXAS!$A$25,IF($B1411="DÉBITO",$D1411-($D1411*TAXAS!$B$25)), IF($A1411=TAXAS!$A$26,IF($B1411="DÉBITO",$D1411-($D1411*TAXAS!$B$26)), IF($A1411=TAXAS!$A$27,IF($B1411="DÉBITO",$D1411-($D1411*TAXAS!$B$27))))))))))))))))))))))))))/1</f>
        <v>0</v>
      </c>
      <c r="F1411" s="8">
        <f>IF($A1411="VISA",IF($B1411="CRÉDITO",$D1411-($D1411*TAXAS!$C$4)),IF($A1411="MASTER",IF($B1411="CRÉDITO",$D1411-($D1411*TAXAS!$C$5)),IF($A1411="ELO", IF($B1411="CRÉDITO",$D1411-($D1411*TAXAS!$C$6)),IF($A1411="HIPERCARD",IF($B1411="CRÉDITO",$D1411-($D1411*TAXAS!$C$7)),IF($A1411="DINERS",IF($B1411="CRÉDITO",$D1411-($D1411*TAXAS!$C$8)),IF($A1411="AMERICA EXPRESS",IF($B1411="CRÉDITO",$D1411-($D1411*TAXAS!$C$9)),IF($A1411=TAXAS!$A$10,IF($B1411="CRÉDITO",$D1411-($D1411*TAXAS!$C$10)), IF($A1411=TAXAS!$A$11,IF($B1411="CRÉDITO",$D1411-($D1411*TAXAS!$C$11)), IF($A1411=TAXAS!$A$12,IF($B1411="CRÉDITO",$D1411-($D1411*TAXAS!$C$12)), IF($A1411=TAXAS!$A$13,IF($B1411="CRÉDITO",$D1411-($D1411*TAXAS!$C$13)), IF($A1411=TAXAS!$A$14,IF($B1411="CRÉDITO",$D1411-($D1411*TAXAS!$C$14)), IF($A1411=TAXAS!$A$15,IF($B1411="CRÉDITO",$D1411-($D1411*TAXAS!$C$15)), IF($A1411=TAXAS!$A$16,IF($B1411="CRÉDITO",$D1411-($D1411*TAXAS!$C$16)), IF($A1411=TAXAS!$A$17,IF($B1411="CRÉDITO",$D1411-($D1411*TAXAS!$C$17)), IF($A1411=TAXAS!$A$18,IF($B1411="CRÉDITO",$D1411-($D1411*TAXAS!$C$18)), IF($A1411=TAXAS!$A$19,IF($B1411="CRÉDITO",$D1411-($D1411*TAXAS!$C$19)), IF($A1411=TAXAS!$A$20,IF($B1411="CRÉDITO",$D1411-($D1411*TAXAS!$C$20)), IF($A1411=TAXAS!$A$21,IF($B1411="CRÉDITO",$D1411-($D1411*TAXAS!$C$21)), IF($A1411=TAXAS!$A$22,IF($B1411="CRÉDITO",$D1411-($D1411*TAXAS!$C$22)), IF($A1411=TAXAS!$A$23,IF($B1411="CRÉDITO",$D1411-($D1411*TAXAS!$C$23)), IF($A1411=TAXAS!$A$24,IF($B1411="CRÉDITO",$D1411-($D1411*TAXAS!$C$24)), IF($A1411=TAXAS!$A$25,IF($B1411="CRÉDITO",$D1411-($D1411*TAXAS!$C$25)), IF($A1411=TAXAS!$A$26,IF($B1411="CRÉDITO",$D1411-($D1411*TAXAS!$C$26)), IF($A1411=TAXAS!$A$27,IF($B1411="CRÉDITO",$D1411-($D1411*TAXAS!$C$27))))))))))))))))))))))))))/1</f>
        <v>0</v>
      </c>
      <c r="G1411" s="9">
        <f>IF($A1411="VISA",IF($B1411="PARCELADO ATÉ 3X",$D1411-(D1411*TAXAS!$D$4))/3,IF($A1411="MASTER",IF($B1411="PARCELADO ATÉ 3X",$D1411-(D1411*TAXAS!$D$5))/3,IF($A1411="ELO",IF($B1411="PARCELADO ATÉ 3X",$D1411-(D1411*TAXAS!$D$6))/3,IF($A1411="HIPERCARD",IF($B1411="PARCELADO ATÉ 3X",$D1411-(D1411*TAXAS!$D$7))/3,IF($A1411="DINERS",IF($B1411="PARCELADO ATÉ 3X",$D1411-(D1411*TAXAS!$D$8))/3,IF($A1411="AMERICA EXPRESS",IF($B1411="PARCELADO ATÉ 3X",$D1411-(D1411*TAXAS!$D$9))/3,IF($A1411=TAXAS!$A$10,IF($B1411="PARCELADO ATÉ 3X",$D1411-($D1411*TAXAS!$D$10))/3,IF($A1411=TAXAS!$A$11,IF($B1411="PARCELADO ATÉ 3X",$D1411-($D1411*TAXAS!$D$11))/3,IF($A1411=TAXAS!$A$12,IF($B1411="PARCELADO ATÉ 3X",$D1411-($D1411*TAXAS!$D$12))/3,IF($A1411=TAXAS!$A$13,IF($B1411="PARCELADO ATÉ 3X",$D1411-($D1411*TAXAS!$D$13))/3,IF($A1411=TAXAS!$A$14,IF($B1411="PARCELADO ATÉ 3X",$D1411-($D1411*TAXAS!$D$14))/3,IF($A1411=TAXAS!$A$15,IF($B1411="PARCELADO ATÉ 3X",$D1411-($D1411*TAXAS!$D$15))/3,IF($A1411=TAXAS!$A$16,IF($B1411="PARCELADO ATÉ 3X",$D1411-($D1411*TAXAS!$D$16))/3,IF($A1411=TAXAS!$A$17,IF($B1411="PARCELADO ATÉ 3X",$D1411-($D1411*TAXAS!$D$17))/3,IF($A1411=TAXAS!$A$18,IF($B1411="PARCELADO ATÉ 3X",$D1411-($D1411*TAXAS!$D$18))/3,IF($A1411=TAXAS!$A$19,IF($B1411="PARCELADO ATÉ 3X",$D1411-($D1411*TAXAS!$D$19))/3,IF($A1411=TAXAS!$A$20,IF($B1411="PARCELADO ATÉ 3X",$D1411-($D1411*TAXAS!$D$20))/3,IF($A1411=TAXAS!$A$21,IF($B1411="PARCELADO ATÉ 3X",$D1411-($D1411*TAXAS!$D$21))/3,IF($A1411=TAXAS!$A$22,IF($B1411="PARCELADO ATÉ 3X",$D1411-($D1411*TAXAS!$D$22))/3,IF($A1411=TAXAS!$A$23,IF($B1411="PARCELADO ATÉ 3X",$D1411-($D1411*TAXAS!$D$23))/3,IF($A1411=TAXAS!$A$24,IF($B1411="PARCELADO ATÉ 3X",$D1411-($D1411*TAXAS!$D$24))/3,IF($A1411=TAXAS!$A$25,IF($B1411="PARCELADO ATÉ 3X",$D1411-($D1411*TAXAS!$D$25))/3,IF($A1411=TAXAS!$A$26,IF($B1411="PARCELADO ATÉ 3X",$D1411-($D1411*TAXAS!$D$26))/3,IF($A1411=TAXAS!$A$27,IF($B1411="PARCELADO ATÉ 3X",$D1411-($D1411*TAXAS!$D$27))/3))))))))))))))))))))))))/1</f>
        <v>0</v>
      </c>
      <c r="H1411" s="9">
        <f>IF($A1411="VISA",IF($B1411="PARCELADO ATÉ 6X",$D1411-(D1411*TAXAS!$E$4))/6,IF($A1411="MASTER",IF($B1411="PARCELADO ATÉ 6X",$D1411-(D1411*TAXAS!$E$5))/6,IF($A1411="ELO",IF($B1411="PARCELADO ATÉ 6X",$D1411-(D1411*TAXAS!$E$6))/6,IF($A1411="HIPERCARD",IF($B1411="PARCELADO ATÉ 6X",$D1411-(D1411*TAXAS!$E$7))/6,IF($A1411="DINERS",IF($B1411="PARCELADO ATÉ 6X",$D1411-(D1411*TAXAS!$E$8))/6,IF($A1411="AMERICA EXPRESS",IF($B1411="PARCELADO ATÉ 6X",$D1411-(D1411*TAXAS!$E$9))/6,IF($A1411=TAXAS!$A$10,IF($B1411="PARCELADO ATÉ 6X",$D1411-($D1411*TAXAS!$E$10))/6,IF($A1411=TAXAS!$A$11,IF($B1411="PARCELADO ATÉ 6X",$D1411-($D1411*TAXAS!$E$11))/6,IF($A1411=TAXAS!$A$12,IF($B1411="PARCELADO ATÉ 6X",$D1411-($D1411*TAXAS!$E$12))/6,IF($A1411=TAXAS!$A$13,IF($B1411="PARCELADO ATÉ 6X",$D1411-($D1411*TAXAS!$E$13))/6,IF($A1411=TAXAS!$A$14,IF($B1411="PARCELADO ATÉ 6X",$D1411-($D1411*TAXAS!$E$14))/6,IF($A1411=TAXAS!$A$15,IF($B1411="PARCELADO ATÉ 6X",$D1411-($D1411*TAXAS!$E$15))/6,IF($A1411=TAXAS!$A$16,IF($B1411="PARCELADO ATÉ 6X",$D1411-($D1411*TAXAS!$E$16))/6,IF($A1411=TAXAS!$A$17,IF($B1411="PARCELADO ATÉ 6X",$D1411-($D1411*TAXAS!$E$17))/6,IF($A1411=TAXAS!$A$18,IF($B1411="PARCELADO ATÉ 6X",$D1411-($D1411*TAXAS!$E$18))/6,IF($A1411=TAXAS!$A$19,IF($B1411="PARCELADO ATÉ 6X",$D1411-($D1411*TAXAS!$E$19))/6,IF($A1411=TAXAS!$A$20,IF($B1411="PARCELADO ATÉ 6X",$D1411-($D1411*TAXAS!$E$20))/6,IF($A1411=TAXAS!$A$21,IF($B1411="PARCELADO ATÉ 6X",$D1411-($D1411*TAXAS!$E$21))/6,IF($A1411=TAXAS!$A$22,IF($B1411="PARCELADO ATÉ 6X",$D1411-($D1411*TAXAS!$E$22))/6,IF($A1411=TAXAS!$A$23,IF($B1411="PARCELADO ATÉ 6X",$D1411-($D1411*TAXAS!$E$23))/6,IF($A1411=TAXAS!$A$24,IF($B1411="PARCELADO ATÉ 6X",$D1411-($D1411*TAXAS!$E$24))/6,IF($A1411=TAXAS!$A$25,IF($B1411="PARCELADO ATÉ 6X",$D1411-($D1411*TAXAS!$E$25))/6,IF($A1411=TAXAS!$A$26,IF($B1411="PARCELADO ATÉ 6X",$D1411-($D1411*TAXAS!$E$26))/6,IF($A1411=TAXAS!$A$27,IF($B1411="PARCELADO ATÉ 6X",$D1411-($D1411*TAXAS!$E$27))/6))))))))))))))))))))))))/1</f>
        <v>0</v>
      </c>
      <c r="I1411" s="9">
        <f>IF($A1411="VISA",IF($B1411="PARCELADO ATÉ 12X",$D1411-(D1411*TAXAS!$F$4))/12,IF($A1411="MASTER",IF($B1411="PARCELADO ATÉ 12X",$D1411-(D1411*TAXAS!$F$5))/12,IF($A1411="ELO",IF($B1411="PARCELADO ATÉ 12X",$D1411-(D1411*TAXAS!$F$6))/12,IF($A1411="HIPERCARD",IF($B1411="PARCELADO ATÉ 12X",$D1411-(D1411*TAXAS!$F$7))/12,IF($A1411="DINERS",IF($B1411="PARCELADO ATÉ 12X",$D1411-(D1411*TAXAS!$F$8))/12,IF($A1411="AMERICA EXPRESS",IF($B1411="PARCELADO ATÉ 12X",$D1411-(D1411*TAXAS!$F$9))/12,IF($A1411=TAXAS!$A$10,IF($B1411="PARCELADO ATÉ 12X",$D1411-($D1411*TAXAS!$F$10))/12,IF($A1411=TAXAS!$A$11,IF($B1411="PARCELADO ATÉ 12X",$D1411-($D1411*TAXAS!$F$11))/12,IF($A1411=TAXAS!$A$12,IF($B1411="PARCELADO ATÉ 12X",$D1411-($D1411*TAXAS!$F$12))/12,IF($A1411=TAXAS!$A$13,IF($B1411="PARCELADO ATÉ 12X",$D1411-($D1411*TAXAS!$F$13))/12,IF($A1411=TAXAS!$A$14,IF($B1411="PARCELADO ATÉ 12X",$D1411-($D1411*TAXAS!$F$14))/12,IF($A1411=TAXAS!$A$15,IF($B1411="PARCELADO ATÉ 12X",$D1411-($D1411*TAXAS!$F$15))/12,IF($A1411=TAXAS!$A$16,IF($B1411="PARCELADO ATÉ 12X",$D1411-($D1411*TAXAS!$F$16))/12,IF($A1411=TAXAS!$A$17,IF($B1411="PARCELADO ATÉ 12X",$D1411-($D1411*TAXAS!$F$17))/12,IF($A1411=TAXAS!$A$18,IF($B1411="PARCELADO ATÉ 12X",$D1411-($D1411*TAXAS!$F$18))/12,IF($A1411=TAXAS!$A$19,IF($B1411="PARCELADO ATÉ 12X",$D1411-($D1411*TAXAS!$F$19))/12,IF($A1411=TAXAS!$A$20,IF($B1411="PARCELADO ATÉ 12X",$D1411-($D1411*TAXAS!$F$20))/12,IF($A1411=TAXAS!$A$21,IF($B1411="PARCELADO ATÉ 12X",$D1411-($D1411*TAXAS!$F$21))/12,IF($A1411=TAXAS!$A$22,IF($B1411="PARCELADO ATÉ 12X",$D1411-($D1411*TAXAS!$F$22))/12,IF($A1411=TAXAS!$A$23,IF($B1411="PARCELADO ATÉ 12X",$D1411-($D1411*TAXAS!$F$23))/12,IF($A1411=TAXAS!$A$24,IF($B1411="PARCELADO ATÉ 12X",$D1411-($D1411*TAXAS!$F$24))/12,IF($A1411=TAXAS!$A$25,IF($B1411="PARCELADO ATÉ 12X",$D1411-($D1411*TAXAS!$F$25))/12,IF($A1411=TAXAS!$A$26,IF($B1411="PARCELADO ATÉ 12X",$D1411-($D1411*TAXAS!$F$26))/12,IF($A1411=TAXAS!$A$27,IF($B1411="PARCELADO ATÉ 12X",$D1411-($D1411*TAXAS!$F$27))/12))))))))))))))))))))))))/1</f>
        <v>0</v>
      </c>
      <c r="J1411" s="8">
        <f t="shared" si="0"/>
        <v>0</v>
      </c>
      <c r="K1411" s="10" t="b">
        <f>IF($B1411="PARCELADO ATÉ 3X",($D1411-($D1411*TAXAS!$D$4))-$J1411)</f>
        <v>0</v>
      </c>
      <c r="L1411" s="10" t="b">
        <f>IF($B1411="PARCELADO ATÉ 6X",($D1411-($D1411*TAXAS!$E$4))-$J1411)</f>
        <v>0</v>
      </c>
      <c r="M1411" s="10" t="b">
        <f>IF($B1411="PARCELADO ATÉ 12X",($D1411-($D1411*TAXAS!$F$4))-$J1411)</f>
        <v>0</v>
      </c>
      <c r="N1411" s="8">
        <f t="shared" si="1"/>
        <v>0</v>
      </c>
      <c r="O1411" s="10">
        <f t="shared" si="2"/>
        <v>0</v>
      </c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</row>
    <row r="1412" spans="1:31" ht="15.75" customHeight="1" x14ac:dyDescent="0.2">
      <c r="A1412" s="3"/>
      <c r="B1412" s="5"/>
      <c r="C1412" s="6"/>
      <c r="D1412" s="42"/>
      <c r="E1412" s="8">
        <f>IF($A1412="VISA",IF($B1412="DÉBITO",$D1412-($D1412*TAXAS!$B$4)),IF($A1412="MASTER",IF($B1412="DÉBITO",$D1412-($D1412*TAXAS!$B$5)),IF($A1412="ELO", IF($B1412="DÉBITO",$D1412-($D1412*TAXAS!$B$6)),IF($A1412="HIPERCARD",IF($B1412="DÉBITO",$D1412-($D1412*TAXAS!$B$7)),IF($A1412="DINERS",IF($B1412="DÉBITO",$D1412-($D1412*TAXAS!$B$8)),IF($A1412="AMERICA EXPRESS",IF($B1412="DÉBITO",$D1412-($D1412*TAXAS!$B$9)),IF($A1412=TAXAS!$A$10,IF($B1412="DÉBITO",$D1412-($D1412*TAXAS!$B$10)), IF($A1412=TAXAS!$A$11,IF($B1412="DÉBITO",$D1412-($D1412*TAXAS!$B$11)), IF($A1412=TAXAS!$A$12,IF($B1412="DÉBITO",$D1412-($D1412*TAXAS!$B$12)), IF($A1412=TAXAS!$A$13,IF($B1412="DÉBITO",$D1412-($D1412*TAXAS!$B$13)), IF($A1412=TAXAS!$A$14,IF($B1412="DÉBITO",$D1412-($D1412*TAXAS!$B$14)), IF($A1412=TAXAS!$A$15,IF($B1412="DÉBITO",$D1412-($D1412*TAXAS!$B$15)), IF($A1412=TAXAS!$A$16,IF($B1412="DÉBITO",$D1412-($D1412*TAXAS!$B$16)), IF($A1412=TAXAS!$A$17,IF($B1412="DÉBITO",$D1412-($D1412*TAXAS!$B$17)), IF($A1412=TAXAS!$A$18,IF($B1412="DÉBITO",$D1412-($D1412*TAXAS!$B$18)), IF($A1412=TAXAS!$A$19,IF($B1412="DÉBITO",$D1412-($D1412*TAXAS!$B$19)), IF($A1412=TAXAS!$A$20,IF($B1412="DÉBITO",$D1412-($D1412*TAXAS!$B$20)), IF($A1412=TAXAS!$A$21,IF($B1412="DÉBITO",$D1412-($D1412*TAXAS!$B$21)), IF($A1412=TAXAS!$A$22,IF($B1412="DÉBITO",$D1412-($D1412*TAXAS!$B$22)), IF($A1412=TAXAS!$A$23,IF($B1412="DÉBITO",$D1412-($D1412*TAXAS!$B$23)), IF($A1412=TAXAS!$A$24,IF($B1412="DÉBITO",$D1412-($D1412*TAXAS!$B$24)), IF($A1412=TAXAS!$A$25,IF($B1412="DÉBITO",$D1412-($D1412*TAXAS!$B$25)), IF($A1412=TAXAS!$A$26,IF($B1412="DÉBITO",$D1412-($D1412*TAXAS!$B$26)), IF($A1412=TAXAS!$A$27,IF($B1412="DÉBITO",$D1412-($D1412*TAXAS!$B$27))))))))))))))))))))))))))/1</f>
        <v>0</v>
      </c>
      <c r="F1412" s="8">
        <f>IF($A1412="VISA",IF($B1412="CRÉDITO",$D1412-($D1412*TAXAS!$C$4)),IF($A1412="MASTER",IF($B1412="CRÉDITO",$D1412-($D1412*TAXAS!$C$5)),IF($A1412="ELO", IF($B1412="CRÉDITO",$D1412-($D1412*TAXAS!$C$6)),IF($A1412="HIPERCARD",IF($B1412="CRÉDITO",$D1412-($D1412*TAXAS!$C$7)),IF($A1412="DINERS",IF($B1412="CRÉDITO",$D1412-($D1412*TAXAS!$C$8)),IF($A1412="AMERICA EXPRESS",IF($B1412="CRÉDITO",$D1412-($D1412*TAXAS!$C$9)),IF($A1412=TAXAS!$A$10,IF($B1412="CRÉDITO",$D1412-($D1412*TAXAS!$C$10)), IF($A1412=TAXAS!$A$11,IF($B1412="CRÉDITO",$D1412-($D1412*TAXAS!$C$11)), IF($A1412=TAXAS!$A$12,IF($B1412="CRÉDITO",$D1412-($D1412*TAXAS!$C$12)), IF($A1412=TAXAS!$A$13,IF($B1412="CRÉDITO",$D1412-($D1412*TAXAS!$C$13)), IF($A1412=TAXAS!$A$14,IF($B1412="CRÉDITO",$D1412-($D1412*TAXAS!$C$14)), IF($A1412=TAXAS!$A$15,IF($B1412="CRÉDITO",$D1412-($D1412*TAXAS!$C$15)), IF($A1412=TAXAS!$A$16,IF($B1412="CRÉDITO",$D1412-($D1412*TAXAS!$C$16)), IF($A1412=TAXAS!$A$17,IF($B1412="CRÉDITO",$D1412-($D1412*TAXAS!$C$17)), IF($A1412=TAXAS!$A$18,IF($B1412="CRÉDITO",$D1412-($D1412*TAXAS!$C$18)), IF($A1412=TAXAS!$A$19,IF($B1412="CRÉDITO",$D1412-($D1412*TAXAS!$C$19)), IF($A1412=TAXAS!$A$20,IF($B1412="CRÉDITO",$D1412-($D1412*TAXAS!$C$20)), IF($A1412=TAXAS!$A$21,IF($B1412="CRÉDITO",$D1412-($D1412*TAXAS!$C$21)), IF($A1412=TAXAS!$A$22,IF($B1412="CRÉDITO",$D1412-($D1412*TAXAS!$C$22)), IF($A1412=TAXAS!$A$23,IF($B1412="CRÉDITO",$D1412-($D1412*TAXAS!$C$23)), IF($A1412=TAXAS!$A$24,IF($B1412="CRÉDITO",$D1412-($D1412*TAXAS!$C$24)), IF($A1412=TAXAS!$A$25,IF($B1412="CRÉDITO",$D1412-($D1412*TAXAS!$C$25)), IF($A1412=TAXAS!$A$26,IF($B1412="CRÉDITO",$D1412-($D1412*TAXAS!$C$26)), IF($A1412=TAXAS!$A$27,IF($B1412="CRÉDITO",$D1412-($D1412*TAXAS!$C$27))))))))))))))))))))))))))/1</f>
        <v>0</v>
      </c>
      <c r="G1412" s="9">
        <f>IF($A1412="VISA",IF($B1412="PARCELADO ATÉ 3X",$D1412-(D1412*TAXAS!$D$4))/3,IF($A1412="MASTER",IF($B1412="PARCELADO ATÉ 3X",$D1412-(D1412*TAXAS!$D$5))/3,IF($A1412="ELO",IF($B1412="PARCELADO ATÉ 3X",$D1412-(D1412*TAXAS!$D$6))/3,IF($A1412="HIPERCARD",IF($B1412="PARCELADO ATÉ 3X",$D1412-(D1412*TAXAS!$D$7))/3,IF($A1412="DINERS",IF($B1412="PARCELADO ATÉ 3X",$D1412-(D1412*TAXAS!$D$8))/3,IF($A1412="AMERICA EXPRESS",IF($B1412="PARCELADO ATÉ 3X",$D1412-(D1412*TAXAS!$D$9))/3,IF($A1412=TAXAS!$A$10,IF($B1412="PARCELADO ATÉ 3X",$D1412-($D1412*TAXAS!$D$10))/3,IF($A1412=TAXAS!$A$11,IF($B1412="PARCELADO ATÉ 3X",$D1412-($D1412*TAXAS!$D$11))/3,IF($A1412=TAXAS!$A$12,IF($B1412="PARCELADO ATÉ 3X",$D1412-($D1412*TAXAS!$D$12))/3,IF($A1412=TAXAS!$A$13,IF($B1412="PARCELADO ATÉ 3X",$D1412-($D1412*TAXAS!$D$13))/3,IF($A1412=TAXAS!$A$14,IF($B1412="PARCELADO ATÉ 3X",$D1412-($D1412*TAXAS!$D$14))/3,IF($A1412=TAXAS!$A$15,IF($B1412="PARCELADO ATÉ 3X",$D1412-($D1412*TAXAS!$D$15))/3,IF($A1412=TAXAS!$A$16,IF($B1412="PARCELADO ATÉ 3X",$D1412-($D1412*TAXAS!$D$16))/3,IF($A1412=TAXAS!$A$17,IF($B1412="PARCELADO ATÉ 3X",$D1412-($D1412*TAXAS!$D$17))/3,IF($A1412=TAXAS!$A$18,IF($B1412="PARCELADO ATÉ 3X",$D1412-($D1412*TAXAS!$D$18))/3,IF($A1412=TAXAS!$A$19,IF($B1412="PARCELADO ATÉ 3X",$D1412-($D1412*TAXAS!$D$19))/3,IF($A1412=TAXAS!$A$20,IF($B1412="PARCELADO ATÉ 3X",$D1412-($D1412*TAXAS!$D$20))/3,IF($A1412=TAXAS!$A$21,IF($B1412="PARCELADO ATÉ 3X",$D1412-($D1412*TAXAS!$D$21))/3,IF($A1412=TAXAS!$A$22,IF($B1412="PARCELADO ATÉ 3X",$D1412-($D1412*TAXAS!$D$22))/3,IF($A1412=TAXAS!$A$23,IF($B1412="PARCELADO ATÉ 3X",$D1412-($D1412*TAXAS!$D$23))/3,IF($A1412=TAXAS!$A$24,IF($B1412="PARCELADO ATÉ 3X",$D1412-($D1412*TAXAS!$D$24))/3,IF($A1412=TAXAS!$A$25,IF($B1412="PARCELADO ATÉ 3X",$D1412-($D1412*TAXAS!$D$25))/3,IF($A1412=TAXAS!$A$26,IF($B1412="PARCELADO ATÉ 3X",$D1412-($D1412*TAXAS!$D$26))/3,IF($A1412=TAXAS!$A$27,IF($B1412="PARCELADO ATÉ 3X",$D1412-($D1412*TAXAS!$D$27))/3))))))))))))))))))))))))/1</f>
        <v>0</v>
      </c>
      <c r="H1412" s="9">
        <f>IF($A1412="VISA",IF($B1412="PARCELADO ATÉ 6X",$D1412-(D1412*TAXAS!$E$4))/6,IF($A1412="MASTER",IF($B1412="PARCELADO ATÉ 6X",$D1412-(D1412*TAXAS!$E$5))/6,IF($A1412="ELO",IF($B1412="PARCELADO ATÉ 6X",$D1412-(D1412*TAXAS!$E$6))/6,IF($A1412="HIPERCARD",IF($B1412="PARCELADO ATÉ 6X",$D1412-(D1412*TAXAS!$E$7))/6,IF($A1412="DINERS",IF($B1412="PARCELADO ATÉ 6X",$D1412-(D1412*TAXAS!$E$8))/6,IF($A1412="AMERICA EXPRESS",IF($B1412="PARCELADO ATÉ 6X",$D1412-(D1412*TAXAS!$E$9))/6,IF($A1412=TAXAS!$A$10,IF($B1412="PARCELADO ATÉ 6X",$D1412-($D1412*TAXAS!$E$10))/6,IF($A1412=TAXAS!$A$11,IF($B1412="PARCELADO ATÉ 6X",$D1412-($D1412*TAXAS!$E$11))/6,IF($A1412=TAXAS!$A$12,IF($B1412="PARCELADO ATÉ 6X",$D1412-($D1412*TAXAS!$E$12))/6,IF($A1412=TAXAS!$A$13,IF($B1412="PARCELADO ATÉ 6X",$D1412-($D1412*TAXAS!$E$13))/6,IF($A1412=TAXAS!$A$14,IF($B1412="PARCELADO ATÉ 6X",$D1412-($D1412*TAXAS!$E$14))/6,IF($A1412=TAXAS!$A$15,IF($B1412="PARCELADO ATÉ 6X",$D1412-($D1412*TAXAS!$E$15))/6,IF($A1412=TAXAS!$A$16,IF($B1412="PARCELADO ATÉ 6X",$D1412-($D1412*TAXAS!$E$16))/6,IF($A1412=TAXAS!$A$17,IF($B1412="PARCELADO ATÉ 6X",$D1412-($D1412*TAXAS!$E$17))/6,IF($A1412=TAXAS!$A$18,IF($B1412="PARCELADO ATÉ 6X",$D1412-($D1412*TAXAS!$E$18))/6,IF($A1412=TAXAS!$A$19,IF($B1412="PARCELADO ATÉ 6X",$D1412-($D1412*TAXAS!$E$19))/6,IF($A1412=TAXAS!$A$20,IF($B1412="PARCELADO ATÉ 6X",$D1412-($D1412*TAXAS!$E$20))/6,IF($A1412=TAXAS!$A$21,IF($B1412="PARCELADO ATÉ 6X",$D1412-($D1412*TAXAS!$E$21))/6,IF($A1412=TAXAS!$A$22,IF($B1412="PARCELADO ATÉ 6X",$D1412-($D1412*TAXAS!$E$22))/6,IF($A1412=TAXAS!$A$23,IF($B1412="PARCELADO ATÉ 6X",$D1412-($D1412*TAXAS!$E$23))/6,IF($A1412=TAXAS!$A$24,IF($B1412="PARCELADO ATÉ 6X",$D1412-($D1412*TAXAS!$E$24))/6,IF($A1412=TAXAS!$A$25,IF($B1412="PARCELADO ATÉ 6X",$D1412-($D1412*TAXAS!$E$25))/6,IF($A1412=TAXAS!$A$26,IF($B1412="PARCELADO ATÉ 6X",$D1412-($D1412*TAXAS!$E$26))/6,IF($A1412=TAXAS!$A$27,IF($B1412="PARCELADO ATÉ 6X",$D1412-($D1412*TAXAS!$E$27))/6))))))))))))))))))))))))/1</f>
        <v>0</v>
      </c>
      <c r="I1412" s="9">
        <f>IF($A1412="VISA",IF($B1412="PARCELADO ATÉ 12X",$D1412-(D1412*TAXAS!$F$4))/12,IF($A1412="MASTER",IF($B1412="PARCELADO ATÉ 12X",$D1412-(D1412*TAXAS!$F$5))/12,IF($A1412="ELO",IF($B1412="PARCELADO ATÉ 12X",$D1412-(D1412*TAXAS!$F$6))/12,IF($A1412="HIPERCARD",IF($B1412="PARCELADO ATÉ 12X",$D1412-(D1412*TAXAS!$F$7))/12,IF($A1412="DINERS",IF($B1412="PARCELADO ATÉ 12X",$D1412-(D1412*TAXAS!$F$8))/12,IF($A1412="AMERICA EXPRESS",IF($B1412="PARCELADO ATÉ 12X",$D1412-(D1412*TAXAS!$F$9))/12,IF($A1412=TAXAS!$A$10,IF($B1412="PARCELADO ATÉ 12X",$D1412-($D1412*TAXAS!$F$10))/12,IF($A1412=TAXAS!$A$11,IF($B1412="PARCELADO ATÉ 12X",$D1412-($D1412*TAXAS!$F$11))/12,IF($A1412=TAXAS!$A$12,IF($B1412="PARCELADO ATÉ 12X",$D1412-($D1412*TAXAS!$F$12))/12,IF($A1412=TAXAS!$A$13,IF($B1412="PARCELADO ATÉ 12X",$D1412-($D1412*TAXAS!$F$13))/12,IF($A1412=TAXAS!$A$14,IF($B1412="PARCELADO ATÉ 12X",$D1412-($D1412*TAXAS!$F$14))/12,IF($A1412=TAXAS!$A$15,IF($B1412="PARCELADO ATÉ 12X",$D1412-($D1412*TAXAS!$F$15))/12,IF($A1412=TAXAS!$A$16,IF($B1412="PARCELADO ATÉ 12X",$D1412-($D1412*TAXAS!$F$16))/12,IF($A1412=TAXAS!$A$17,IF($B1412="PARCELADO ATÉ 12X",$D1412-($D1412*TAXAS!$F$17))/12,IF($A1412=TAXAS!$A$18,IF($B1412="PARCELADO ATÉ 12X",$D1412-($D1412*TAXAS!$F$18))/12,IF($A1412=TAXAS!$A$19,IF($B1412="PARCELADO ATÉ 12X",$D1412-($D1412*TAXAS!$F$19))/12,IF($A1412=TAXAS!$A$20,IF($B1412="PARCELADO ATÉ 12X",$D1412-($D1412*TAXAS!$F$20))/12,IF($A1412=TAXAS!$A$21,IF($B1412="PARCELADO ATÉ 12X",$D1412-($D1412*TAXAS!$F$21))/12,IF($A1412=TAXAS!$A$22,IF($B1412="PARCELADO ATÉ 12X",$D1412-($D1412*TAXAS!$F$22))/12,IF($A1412=TAXAS!$A$23,IF($B1412="PARCELADO ATÉ 12X",$D1412-($D1412*TAXAS!$F$23))/12,IF($A1412=TAXAS!$A$24,IF($B1412="PARCELADO ATÉ 12X",$D1412-($D1412*TAXAS!$F$24))/12,IF($A1412=TAXAS!$A$25,IF($B1412="PARCELADO ATÉ 12X",$D1412-($D1412*TAXAS!$F$25))/12,IF($A1412=TAXAS!$A$26,IF($B1412="PARCELADO ATÉ 12X",$D1412-($D1412*TAXAS!$F$26))/12,IF($A1412=TAXAS!$A$27,IF($B1412="PARCELADO ATÉ 12X",$D1412-($D1412*TAXAS!$F$27))/12))))))))))))))))))))))))/1</f>
        <v>0</v>
      </c>
      <c r="J1412" s="8">
        <f t="shared" si="0"/>
        <v>0</v>
      </c>
      <c r="K1412" s="10" t="b">
        <f>IF($B1412="PARCELADO ATÉ 3X",($D1412-($D1412*TAXAS!$D$4))-$J1412)</f>
        <v>0</v>
      </c>
      <c r="L1412" s="10" t="b">
        <f>IF($B1412="PARCELADO ATÉ 6X",($D1412-($D1412*TAXAS!$E$4))-$J1412)</f>
        <v>0</v>
      </c>
      <c r="M1412" s="10" t="b">
        <f>IF($B1412="PARCELADO ATÉ 12X",($D1412-($D1412*TAXAS!$F$4))-$J1412)</f>
        <v>0</v>
      </c>
      <c r="N1412" s="8">
        <f t="shared" si="1"/>
        <v>0</v>
      </c>
      <c r="O1412" s="10">
        <f t="shared" si="2"/>
        <v>0</v>
      </c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</row>
    <row r="1413" spans="1:31" ht="15.75" customHeight="1" x14ac:dyDescent="0.2">
      <c r="A1413" s="3"/>
      <c r="B1413" s="5"/>
      <c r="C1413" s="6"/>
      <c r="D1413" s="42"/>
      <c r="E1413" s="8">
        <f>IF($A1413="VISA",IF($B1413="DÉBITO",$D1413-($D1413*TAXAS!$B$4)),IF($A1413="MASTER",IF($B1413="DÉBITO",$D1413-($D1413*TAXAS!$B$5)),IF($A1413="ELO", IF($B1413="DÉBITO",$D1413-($D1413*TAXAS!$B$6)),IF($A1413="HIPERCARD",IF($B1413="DÉBITO",$D1413-($D1413*TAXAS!$B$7)),IF($A1413="DINERS",IF($B1413="DÉBITO",$D1413-($D1413*TAXAS!$B$8)),IF($A1413="AMERICA EXPRESS",IF($B1413="DÉBITO",$D1413-($D1413*TAXAS!$B$9)),IF($A1413=TAXAS!$A$10,IF($B1413="DÉBITO",$D1413-($D1413*TAXAS!$B$10)), IF($A1413=TAXAS!$A$11,IF($B1413="DÉBITO",$D1413-($D1413*TAXAS!$B$11)), IF($A1413=TAXAS!$A$12,IF($B1413="DÉBITO",$D1413-($D1413*TAXAS!$B$12)), IF($A1413=TAXAS!$A$13,IF($B1413="DÉBITO",$D1413-($D1413*TAXAS!$B$13)), IF($A1413=TAXAS!$A$14,IF($B1413="DÉBITO",$D1413-($D1413*TAXAS!$B$14)), IF($A1413=TAXAS!$A$15,IF($B1413="DÉBITO",$D1413-($D1413*TAXAS!$B$15)), IF($A1413=TAXAS!$A$16,IF($B1413="DÉBITO",$D1413-($D1413*TAXAS!$B$16)), IF($A1413=TAXAS!$A$17,IF($B1413="DÉBITO",$D1413-($D1413*TAXAS!$B$17)), IF($A1413=TAXAS!$A$18,IF($B1413="DÉBITO",$D1413-($D1413*TAXAS!$B$18)), IF($A1413=TAXAS!$A$19,IF($B1413="DÉBITO",$D1413-($D1413*TAXAS!$B$19)), IF($A1413=TAXAS!$A$20,IF($B1413="DÉBITO",$D1413-($D1413*TAXAS!$B$20)), IF($A1413=TAXAS!$A$21,IF($B1413="DÉBITO",$D1413-($D1413*TAXAS!$B$21)), IF($A1413=TAXAS!$A$22,IF($B1413="DÉBITO",$D1413-($D1413*TAXAS!$B$22)), IF($A1413=TAXAS!$A$23,IF($B1413="DÉBITO",$D1413-($D1413*TAXAS!$B$23)), IF($A1413=TAXAS!$A$24,IF($B1413="DÉBITO",$D1413-($D1413*TAXAS!$B$24)), IF($A1413=TAXAS!$A$25,IF($B1413="DÉBITO",$D1413-($D1413*TAXAS!$B$25)), IF($A1413=TAXAS!$A$26,IF($B1413="DÉBITO",$D1413-($D1413*TAXAS!$B$26)), IF($A1413=TAXAS!$A$27,IF($B1413="DÉBITO",$D1413-($D1413*TAXAS!$B$27))))))))))))))))))))))))))/1</f>
        <v>0</v>
      </c>
      <c r="F1413" s="8">
        <f>IF($A1413="VISA",IF($B1413="CRÉDITO",$D1413-($D1413*TAXAS!$C$4)),IF($A1413="MASTER",IF($B1413="CRÉDITO",$D1413-($D1413*TAXAS!$C$5)),IF($A1413="ELO", IF($B1413="CRÉDITO",$D1413-($D1413*TAXAS!$C$6)),IF($A1413="HIPERCARD",IF($B1413="CRÉDITO",$D1413-($D1413*TAXAS!$C$7)),IF($A1413="DINERS",IF($B1413="CRÉDITO",$D1413-($D1413*TAXAS!$C$8)),IF($A1413="AMERICA EXPRESS",IF($B1413="CRÉDITO",$D1413-($D1413*TAXAS!$C$9)),IF($A1413=TAXAS!$A$10,IF($B1413="CRÉDITO",$D1413-($D1413*TAXAS!$C$10)), IF($A1413=TAXAS!$A$11,IF($B1413="CRÉDITO",$D1413-($D1413*TAXAS!$C$11)), IF($A1413=TAXAS!$A$12,IF($B1413="CRÉDITO",$D1413-($D1413*TAXAS!$C$12)), IF($A1413=TAXAS!$A$13,IF($B1413="CRÉDITO",$D1413-($D1413*TAXAS!$C$13)), IF($A1413=TAXAS!$A$14,IF($B1413="CRÉDITO",$D1413-($D1413*TAXAS!$C$14)), IF($A1413=TAXAS!$A$15,IF($B1413="CRÉDITO",$D1413-($D1413*TAXAS!$C$15)), IF($A1413=TAXAS!$A$16,IF($B1413="CRÉDITO",$D1413-($D1413*TAXAS!$C$16)), IF($A1413=TAXAS!$A$17,IF($B1413="CRÉDITO",$D1413-($D1413*TAXAS!$C$17)), IF($A1413=TAXAS!$A$18,IF($B1413="CRÉDITO",$D1413-($D1413*TAXAS!$C$18)), IF($A1413=TAXAS!$A$19,IF($B1413="CRÉDITO",$D1413-($D1413*TAXAS!$C$19)), IF($A1413=TAXAS!$A$20,IF($B1413="CRÉDITO",$D1413-($D1413*TAXAS!$C$20)), IF($A1413=TAXAS!$A$21,IF($B1413="CRÉDITO",$D1413-($D1413*TAXAS!$C$21)), IF($A1413=TAXAS!$A$22,IF($B1413="CRÉDITO",$D1413-($D1413*TAXAS!$C$22)), IF($A1413=TAXAS!$A$23,IF($B1413="CRÉDITO",$D1413-($D1413*TAXAS!$C$23)), IF($A1413=TAXAS!$A$24,IF($B1413="CRÉDITO",$D1413-($D1413*TAXAS!$C$24)), IF($A1413=TAXAS!$A$25,IF($B1413="CRÉDITO",$D1413-($D1413*TAXAS!$C$25)), IF($A1413=TAXAS!$A$26,IF($B1413="CRÉDITO",$D1413-($D1413*TAXAS!$C$26)), IF($A1413=TAXAS!$A$27,IF($B1413="CRÉDITO",$D1413-($D1413*TAXAS!$C$27))))))))))))))))))))))))))/1</f>
        <v>0</v>
      </c>
      <c r="G1413" s="9">
        <f>IF($A1413="VISA",IF($B1413="PARCELADO ATÉ 3X",$D1413-(D1413*TAXAS!$D$4))/3,IF($A1413="MASTER",IF($B1413="PARCELADO ATÉ 3X",$D1413-(D1413*TAXAS!$D$5))/3,IF($A1413="ELO",IF($B1413="PARCELADO ATÉ 3X",$D1413-(D1413*TAXAS!$D$6))/3,IF($A1413="HIPERCARD",IF($B1413="PARCELADO ATÉ 3X",$D1413-(D1413*TAXAS!$D$7))/3,IF($A1413="DINERS",IF($B1413="PARCELADO ATÉ 3X",$D1413-(D1413*TAXAS!$D$8))/3,IF($A1413="AMERICA EXPRESS",IF($B1413="PARCELADO ATÉ 3X",$D1413-(D1413*TAXAS!$D$9))/3,IF($A1413=TAXAS!$A$10,IF($B1413="PARCELADO ATÉ 3X",$D1413-($D1413*TAXAS!$D$10))/3,IF($A1413=TAXAS!$A$11,IF($B1413="PARCELADO ATÉ 3X",$D1413-($D1413*TAXAS!$D$11))/3,IF($A1413=TAXAS!$A$12,IF($B1413="PARCELADO ATÉ 3X",$D1413-($D1413*TAXAS!$D$12))/3,IF($A1413=TAXAS!$A$13,IF($B1413="PARCELADO ATÉ 3X",$D1413-($D1413*TAXAS!$D$13))/3,IF($A1413=TAXAS!$A$14,IF($B1413="PARCELADO ATÉ 3X",$D1413-($D1413*TAXAS!$D$14))/3,IF($A1413=TAXAS!$A$15,IF($B1413="PARCELADO ATÉ 3X",$D1413-($D1413*TAXAS!$D$15))/3,IF($A1413=TAXAS!$A$16,IF($B1413="PARCELADO ATÉ 3X",$D1413-($D1413*TAXAS!$D$16))/3,IF($A1413=TAXAS!$A$17,IF($B1413="PARCELADO ATÉ 3X",$D1413-($D1413*TAXAS!$D$17))/3,IF($A1413=TAXAS!$A$18,IF($B1413="PARCELADO ATÉ 3X",$D1413-($D1413*TAXAS!$D$18))/3,IF($A1413=TAXAS!$A$19,IF($B1413="PARCELADO ATÉ 3X",$D1413-($D1413*TAXAS!$D$19))/3,IF($A1413=TAXAS!$A$20,IF($B1413="PARCELADO ATÉ 3X",$D1413-($D1413*TAXAS!$D$20))/3,IF($A1413=TAXAS!$A$21,IF($B1413="PARCELADO ATÉ 3X",$D1413-($D1413*TAXAS!$D$21))/3,IF($A1413=TAXAS!$A$22,IF($B1413="PARCELADO ATÉ 3X",$D1413-($D1413*TAXAS!$D$22))/3,IF($A1413=TAXAS!$A$23,IF($B1413="PARCELADO ATÉ 3X",$D1413-($D1413*TAXAS!$D$23))/3,IF($A1413=TAXAS!$A$24,IF($B1413="PARCELADO ATÉ 3X",$D1413-($D1413*TAXAS!$D$24))/3,IF($A1413=TAXAS!$A$25,IF($B1413="PARCELADO ATÉ 3X",$D1413-($D1413*TAXAS!$D$25))/3,IF($A1413=TAXAS!$A$26,IF($B1413="PARCELADO ATÉ 3X",$D1413-($D1413*TAXAS!$D$26))/3,IF($A1413=TAXAS!$A$27,IF($B1413="PARCELADO ATÉ 3X",$D1413-($D1413*TAXAS!$D$27))/3))))))))))))))))))))))))/1</f>
        <v>0</v>
      </c>
      <c r="H1413" s="9">
        <f>IF($A1413="VISA",IF($B1413="PARCELADO ATÉ 6X",$D1413-(D1413*TAXAS!$E$4))/6,IF($A1413="MASTER",IF($B1413="PARCELADO ATÉ 6X",$D1413-(D1413*TAXAS!$E$5))/6,IF($A1413="ELO",IF($B1413="PARCELADO ATÉ 6X",$D1413-(D1413*TAXAS!$E$6))/6,IF($A1413="HIPERCARD",IF($B1413="PARCELADO ATÉ 6X",$D1413-(D1413*TAXAS!$E$7))/6,IF($A1413="DINERS",IF($B1413="PARCELADO ATÉ 6X",$D1413-(D1413*TAXAS!$E$8))/6,IF($A1413="AMERICA EXPRESS",IF($B1413="PARCELADO ATÉ 6X",$D1413-(D1413*TAXAS!$E$9))/6,IF($A1413=TAXAS!$A$10,IF($B1413="PARCELADO ATÉ 6X",$D1413-($D1413*TAXAS!$E$10))/6,IF($A1413=TAXAS!$A$11,IF($B1413="PARCELADO ATÉ 6X",$D1413-($D1413*TAXAS!$E$11))/6,IF($A1413=TAXAS!$A$12,IF($B1413="PARCELADO ATÉ 6X",$D1413-($D1413*TAXAS!$E$12))/6,IF($A1413=TAXAS!$A$13,IF($B1413="PARCELADO ATÉ 6X",$D1413-($D1413*TAXAS!$E$13))/6,IF($A1413=TAXAS!$A$14,IF($B1413="PARCELADO ATÉ 6X",$D1413-($D1413*TAXAS!$E$14))/6,IF($A1413=TAXAS!$A$15,IF($B1413="PARCELADO ATÉ 6X",$D1413-($D1413*TAXAS!$E$15))/6,IF($A1413=TAXAS!$A$16,IF($B1413="PARCELADO ATÉ 6X",$D1413-($D1413*TAXAS!$E$16))/6,IF($A1413=TAXAS!$A$17,IF($B1413="PARCELADO ATÉ 6X",$D1413-($D1413*TAXAS!$E$17))/6,IF($A1413=TAXAS!$A$18,IF($B1413="PARCELADO ATÉ 6X",$D1413-($D1413*TAXAS!$E$18))/6,IF($A1413=TAXAS!$A$19,IF($B1413="PARCELADO ATÉ 6X",$D1413-($D1413*TAXAS!$E$19))/6,IF($A1413=TAXAS!$A$20,IF($B1413="PARCELADO ATÉ 6X",$D1413-($D1413*TAXAS!$E$20))/6,IF($A1413=TAXAS!$A$21,IF($B1413="PARCELADO ATÉ 6X",$D1413-($D1413*TAXAS!$E$21))/6,IF($A1413=TAXAS!$A$22,IF($B1413="PARCELADO ATÉ 6X",$D1413-($D1413*TAXAS!$E$22))/6,IF($A1413=TAXAS!$A$23,IF($B1413="PARCELADO ATÉ 6X",$D1413-($D1413*TAXAS!$E$23))/6,IF($A1413=TAXAS!$A$24,IF($B1413="PARCELADO ATÉ 6X",$D1413-($D1413*TAXAS!$E$24))/6,IF($A1413=TAXAS!$A$25,IF($B1413="PARCELADO ATÉ 6X",$D1413-($D1413*TAXAS!$E$25))/6,IF($A1413=TAXAS!$A$26,IF($B1413="PARCELADO ATÉ 6X",$D1413-($D1413*TAXAS!$E$26))/6,IF($A1413=TAXAS!$A$27,IF($B1413="PARCELADO ATÉ 6X",$D1413-($D1413*TAXAS!$E$27))/6))))))))))))))))))))))))/1</f>
        <v>0</v>
      </c>
      <c r="I1413" s="9">
        <f>IF($A1413="VISA",IF($B1413="PARCELADO ATÉ 12X",$D1413-(D1413*TAXAS!$F$4))/12,IF($A1413="MASTER",IF($B1413="PARCELADO ATÉ 12X",$D1413-(D1413*TAXAS!$F$5))/12,IF($A1413="ELO",IF($B1413="PARCELADO ATÉ 12X",$D1413-(D1413*TAXAS!$F$6))/12,IF($A1413="HIPERCARD",IF($B1413="PARCELADO ATÉ 12X",$D1413-(D1413*TAXAS!$F$7))/12,IF($A1413="DINERS",IF($B1413="PARCELADO ATÉ 12X",$D1413-(D1413*TAXAS!$F$8))/12,IF($A1413="AMERICA EXPRESS",IF($B1413="PARCELADO ATÉ 12X",$D1413-(D1413*TAXAS!$F$9))/12,IF($A1413=TAXAS!$A$10,IF($B1413="PARCELADO ATÉ 12X",$D1413-($D1413*TAXAS!$F$10))/12,IF($A1413=TAXAS!$A$11,IF($B1413="PARCELADO ATÉ 12X",$D1413-($D1413*TAXAS!$F$11))/12,IF($A1413=TAXAS!$A$12,IF($B1413="PARCELADO ATÉ 12X",$D1413-($D1413*TAXAS!$F$12))/12,IF($A1413=TAXAS!$A$13,IF($B1413="PARCELADO ATÉ 12X",$D1413-($D1413*TAXAS!$F$13))/12,IF($A1413=TAXAS!$A$14,IF($B1413="PARCELADO ATÉ 12X",$D1413-($D1413*TAXAS!$F$14))/12,IF($A1413=TAXAS!$A$15,IF($B1413="PARCELADO ATÉ 12X",$D1413-($D1413*TAXAS!$F$15))/12,IF($A1413=TAXAS!$A$16,IF($B1413="PARCELADO ATÉ 12X",$D1413-($D1413*TAXAS!$F$16))/12,IF($A1413=TAXAS!$A$17,IF($B1413="PARCELADO ATÉ 12X",$D1413-($D1413*TAXAS!$F$17))/12,IF($A1413=TAXAS!$A$18,IF($B1413="PARCELADO ATÉ 12X",$D1413-($D1413*TAXAS!$F$18))/12,IF($A1413=TAXAS!$A$19,IF($B1413="PARCELADO ATÉ 12X",$D1413-($D1413*TAXAS!$F$19))/12,IF($A1413=TAXAS!$A$20,IF($B1413="PARCELADO ATÉ 12X",$D1413-($D1413*TAXAS!$F$20))/12,IF($A1413=TAXAS!$A$21,IF($B1413="PARCELADO ATÉ 12X",$D1413-($D1413*TAXAS!$F$21))/12,IF($A1413=TAXAS!$A$22,IF($B1413="PARCELADO ATÉ 12X",$D1413-($D1413*TAXAS!$F$22))/12,IF($A1413=TAXAS!$A$23,IF($B1413="PARCELADO ATÉ 12X",$D1413-($D1413*TAXAS!$F$23))/12,IF($A1413=TAXAS!$A$24,IF($B1413="PARCELADO ATÉ 12X",$D1413-($D1413*TAXAS!$F$24))/12,IF($A1413=TAXAS!$A$25,IF($B1413="PARCELADO ATÉ 12X",$D1413-($D1413*TAXAS!$F$25))/12,IF($A1413=TAXAS!$A$26,IF($B1413="PARCELADO ATÉ 12X",$D1413-($D1413*TAXAS!$F$26))/12,IF($A1413=TAXAS!$A$27,IF($B1413="PARCELADO ATÉ 12X",$D1413-($D1413*TAXAS!$F$27))/12))))))))))))))))))))))))/1</f>
        <v>0</v>
      </c>
      <c r="J1413" s="8">
        <f t="shared" si="0"/>
        <v>0</v>
      </c>
      <c r="K1413" s="10" t="b">
        <f>IF($B1413="PARCELADO ATÉ 3X",($D1413-($D1413*TAXAS!$D$4))-$J1413)</f>
        <v>0</v>
      </c>
      <c r="L1413" s="10" t="b">
        <f>IF($B1413="PARCELADO ATÉ 6X",($D1413-($D1413*TAXAS!$E$4))-$J1413)</f>
        <v>0</v>
      </c>
      <c r="M1413" s="10" t="b">
        <f>IF($B1413="PARCELADO ATÉ 12X",($D1413-($D1413*TAXAS!$F$4))-$J1413)</f>
        <v>0</v>
      </c>
      <c r="N1413" s="8">
        <f t="shared" si="1"/>
        <v>0</v>
      </c>
      <c r="O1413" s="10">
        <f t="shared" si="2"/>
        <v>0</v>
      </c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</row>
    <row r="1414" spans="1:31" ht="15.75" customHeight="1" x14ac:dyDescent="0.2">
      <c r="A1414" s="3"/>
      <c r="B1414" s="5"/>
      <c r="C1414" s="6"/>
      <c r="D1414" s="42"/>
      <c r="E1414" s="8">
        <f>IF($A1414="VISA",IF($B1414="DÉBITO",$D1414-($D1414*TAXAS!$B$4)),IF($A1414="MASTER",IF($B1414="DÉBITO",$D1414-($D1414*TAXAS!$B$5)),IF($A1414="ELO", IF($B1414="DÉBITO",$D1414-($D1414*TAXAS!$B$6)),IF($A1414="HIPERCARD",IF($B1414="DÉBITO",$D1414-($D1414*TAXAS!$B$7)),IF($A1414="DINERS",IF($B1414="DÉBITO",$D1414-($D1414*TAXAS!$B$8)),IF($A1414="AMERICA EXPRESS",IF($B1414="DÉBITO",$D1414-($D1414*TAXAS!$B$9)),IF($A1414=TAXAS!$A$10,IF($B1414="DÉBITO",$D1414-($D1414*TAXAS!$B$10)), IF($A1414=TAXAS!$A$11,IF($B1414="DÉBITO",$D1414-($D1414*TAXAS!$B$11)), IF($A1414=TAXAS!$A$12,IF($B1414="DÉBITO",$D1414-($D1414*TAXAS!$B$12)), IF($A1414=TAXAS!$A$13,IF($B1414="DÉBITO",$D1414-($D1414*TAXAS!$B$13)), IF($A1414=TAXAS!$A$14,IF($B1414="DÉBITO",$D1414-($D1414*TAXAS!$B$14)), IF($A1414=TAXAS!$A$15,IF($B1414="DÉBITO",$D1414-($D1414*TAXAS!$B$15)), IF($A1414=TAXAS!$A$16,IF($B1414="DÉBITO",$D1414-($D1414*TAXAS!$B$16)), IF($A1414=TAXAS!$A$17,IF($B1414="DÉBITO",$D1414-($D1414*TAXAS!$B$17)), IF($A1414=TAXAS!$A$18,IF($B1414="DÉBITO",$D1414-($D1414*TAXAS!$B$18)), IF($A1414=TAXAS!$A$19,IF($B1414="DÉBITO",$D1414-($D1414*TAXAS!$B$19)), IF($A1414=TAXAS!$A$20,IF($B1414="DÉBITO",$D1414-($D1414*TAXAS!$B$20)), IF($A1414=TAXAS!$A$21,IF($B1414="DÉBITO",$D1414-($D1414*TAXAS!$B$21)), IF($A1414=TAXAS!$A$22,IF($B1414="DÉBITO",$D1414-($D1414*TAXAS!$B$22)), IF($A1414=TAXAS!$A$23,IF($B1414="DÉBITO",$D1414-($D1414*TAXAS!$B$23)), IF($A1414=TAXAS!$A$24,IF($B1414="DÉBITO",$D1414-($D1414*TAXAS!$B$24)), IF($A1414=TAXAS!$A$25,IF($B1414="DÉBITO",$D1414-($D1414*TAXAS!$B$25)), IF($A1414=TAXAS!$A$26,IF($B1414="DÉBITO",$D1414-($D1414*TAXAS!$B$26)), IF($A1414=TAXAS!$A$27,IF($B1414="DÉBITO",$D1414-($D1414*TAXAS!$B$27))))))))))))))))))))))))))/1</f>
        <v>0</v>
      </c>
      <c r="F1414" s="8">
        <f>IF($A1414="VISA",IF($B1414="CRÉDITO",$D1414-($D1414*TAXAS!$C$4)),IF($A1414="MASTER",IF($B1414="CRÉDITO",$D1414-($D1414*TAXAS!$C$5)),IF($A1414="ELO", IF($B1414="CRÉDITO",$D1414-($D1414*TAXAS!$C$6)),IF($A1414="HIPERCARD",IF($B1414="CRÉDITO",$D1414-($D1414*TAXAS!$C$7)),IF($A1414="DINERS",IF($B1414="CRÉDITO",$D1414-($D1414*TAXAS!$C$8)),IF($A1414="AMERICA EXPRESS",IF($B1414="CRÉDITO",$D1414-($D1414*TAXAS!$C$9)),IF($A1414=TAXAS!$A$10,IF($B1414="CRÉDITO",$D1414-($D1414*TAXAS!$C$10)), IF($A1414=TAXAS!$A$11,IF($B1414="CRÉDITO",$D1414-($D1414*TAXAS!$C$11)), IF($A1414=TAXAS!$A$12,IF($B1414="CRÉDITO",$D1414-($D1414*TAXAS!$C$12)), IF($A1414=TAXAS!$A$13,IF($B1414="CRÉDITO",$D1414-($D1414*TAXAS!$C$13)), IF($A1414=TAXAS!$A$14,IF($B1414="CRÉDITO",$D1414-($D1414*TAXAS!$C$14)), IF($A1414=TAXAS!$A$15,IF($B1414="CRÉDITO",$D1414-($D1414*TAXAS!$C$15)), IF($A1414=TAXAS!$A$16,IF($B1414="CRÉDITO",$D1414-($D1414*TAXAS!$C$16)), IF($A1414=TAXAS!$A$17,IF($B1414="CRÉDITO",$D1414-($D1414*TAXAS!$C$17)), IF($A1414=TAXAS!$A$18,IF($B1414="CRÉDITO",$D1414-($D1414*TAXAS!$C$18)), IF($A1414=TAXAS!$A$19,IF($B1414="CRÉDITO",$D1414-($D1414*TAXAS!$C$19)), IF($A1414=TAXAS!$A$20,IF($B1414="CRÉDITO",$D1414-($D1414*TAXAS!$C$20)), IF($A1414=TAXAS!$A$21,IF($B1414="CRÉDITO",$D1414-($D1414*TAXAS!$C$21)), IF($A1414=TAXAS!$A$22,IF($B1414="CRÉDITO",$D1414-($D1414*TAXAS!$C$22)), IF($A1414=TAXAS!$A$23,IF($B1414="CRÉDITO",$D1414-($D1414*TAXAS!$C$23)), IF($A1414=TAXAS!$A$24,IF($B1414="CRÉDITO",$D1414-($D1414*TAXAS!$C$24)), IF($A1414=TAXAS!$A$25,IF($B1414="CRÉDITO",$D1414-($D1414*TAXAS!$C$25)), IF($A1414=TAXAS!$A$26,IF($B1414="CRÉDITO",$D1414-($D1414*TAXAS!$C$26)), IF($A1414=TAXAS!$A$27,IF($B1414="CRÉDITO",$D1414-($D1414*TAXAS!$C$27))))))))))))))))))))))))))/1</f>
        <v>0</v>
      </c>
      <c r="G1414" s="9">
        <f>IF($A1414="VISA",IF($B1414="PARCELADO ATÉ 3X",$D1414-(D1414*TAXAS!$D$4))/3,IF($A1414="MASTER",IF($B1414="PARCELADO ATÉ 3X",$D1414-(D1414*TAXAS!$D$5))/3,IF($A1414="ELO",IF($B1414="PARCELADO ATÉ 3X",$D1414-(D1414*TAXAS!$D$6))/3,IF($A1414="HIPERCARD",IF($B1414="PARCELADO ATÉ 3X",$D1414-(D1414*TAXAS!$D$7))/3,IF($A1414="DINERS",IF($B1414="PARCELADO ATÉ 3X",$D1414-(D1414*TAXAS!$D$8))/3,IF($A1414="AMERICA EXPRESS",IF($B1414="PARCELADO ATÉ 3X",$D1414-(D1414*TAXAS!$D$9))/3,IF($A1414=TAXAS!$A$10,IF($B1414="PARCELADO ATÉ 3X",$D1414-($D1414*TAXAS!$D$10))/3,IF($A1414=TAXAS!$A$11,IF($B1414="PARCELADO ATÉ 3X",$D1414-($D1414*TAXAS!$D$11))/3,IF($A1414=TAXAS!$A$12,IF($B1414="PARCELADO ATÉ 3X",$D1414-($D1414*TAXAS!$D$12))/3,IF($A1414=TAXAS!$A$13,IF($B1414="PARCELADO ATÉ 3X",$D1414-($D1414*TAXAS!$D$13))/3,IF($A1414=TAXAS!$A$14,IF($B1414="PARCELADO ATÉ 3X",$D1414-($D1414*TAXAS!$D$14))/3,IF($A1414=TAXAS!$A$15,IF($B1414="PARCELADO ATÉ 3X",$D1414-($D1414*TAXAS!$D$15))/3,IF($A1414=TAXAS!$A$16,IF($B1414="PARCELADO ATÉ 3X",$D1414-($D1414*TAXAS!$D$16))/3,IF($A1414=TAXAS!$A$17,IF($B1414="PARCELADO ATÉ 3X",$D1414-($D1414*TAXAS!$D$17))/3,IF($A1414=TAXAS!$A$18,IF($B1414="PARCELADO ATÉ 3X",$D1414-($D1414*TAXAS!$D$18))/3,IF($A1414=TAXAS!$A$19,IF($B1414="PARCELADO ATÉ 3X",$D1414-($D1414*TAXAS!$D$19))/3,IF($A1414=TAXAS!$A$20,IF($B1414="PARCELADO ATÉ 3X",$D1414-($D1414*TAXAS!$D$20))/3,IF($A1414=TAXAS!$A$21,IF($B1414="PARCELADO ATÉ 3X",$D1414-($D1414*TAXAS!$D$21))/3,IF($A1414=TAXAS!$A$22,IF($B1414="PARCELADO ATÉ 3X",$D1414-($D1414*TAXAS!$D$22))/3,IF($A1414=TAXAS!$A$23,IF($B1414="PARCELADO ATÉ 3X",$D1414-($D1414*TAXAS!$D$23))/3,IF($A1414=TAXAS!$A$24,IF($B1414="PARCELADO ATÉ 3X",$D1414-($D1414*TAXAS!$D$24))/3,IF($A1414=TAXAS!$A$25,IF($B1414="PARCELADO ATÉ 3X",$D1414-($D1414*TAXAS!$D$25))/3,IF($A1414=TAXAS!$A$26,IF($B1414="PARCELADO ATÉ 3X",$D1414-($D1414*TAXAS!$D$26))/3,IF($A1414=TAXAS!$A$27,IF($B1414="PARCELADO ATÉ 3X",$D1414-($D1414*TAXAS!$D$27))/3))))))))))))))))))))))))/1</f>
        <v>0</v>
      </c>
      <c r="H1414" s="9">
        <f>IF($A1414="VISA",IF($B1414="PARCELADO ATÉ 6X",$D1414-(D1414*TAXAS!$E$4))/6,IF($A1414="MASTER",IF($B1414="PARCELADO ATÉ 6X",$D1414-(D1414*TAXAS!$E$5))/6,IF($A1414="ELO",IF($B1414="PARCELADO ATÉ 6X",$D1414-(D1414*TAXAS!$E$6))/6,IF($A1414="HIPERCARD",IF($B1414="PARCELADO ATÉ 6X",$D1414-(D1414*TAXAS!$E$7))/6,IF($A1414="DINERS",IF($B1414="PARCELADO ATÉ 6X",$D1414-(D1414*TAXAS!$E$8))/6,IF($A1414="AMERICA EXPRESS",IF($B1414="PARCELADO ATÉ 6X",$D1414-(D1414*TAXAS!$E$9))/6,IF($A1414=TAXAS!$A$10,IF($B1414="PARCELADO ATÉ 6X",$D1414-($D1414*TAXAS!$E$10))/6,IF($A1414=TAXAS!$A$11,IF($B1414="PARCELADO ATÉ 6X",$D1414-($D1414*TAXAS!$E$11))/6,IF($A1414=TAXAS!$A$12,IF($B1414="PARCELADO ATÉ 6X",$D1414-($D1414*TAXAS!$E$12))/6,IF($A1414=TAXAS!$A$13,IF($B1414="PARCELADO ATÉ 6X",$D1414-($D1414*TAXAS!$E$13))/6,IF($A1414=TAXAS!$A$14,IF($B1414="PARCELADO ATÉ 6X",$D1414-($D1414*TAXAS!$E$14))/6,IF($A1414=TAXAS!$A$15,IF($B1414="PARCELADO ATÉ 6X",$D1414-($D1414*TAXAS!$E$15))/6,IF($A1414=TAXAS!$A$16,IF($B1414="PARCELADO ATÉ 6X",$D1414-($D1414*TAXAS!$E$16))/6,IF($A1414=TAXAS!$A$17,IF($B1414="PARCELADO ATÉ 6X",$D1414-($D1414*TAXAS!$E$17))/6,IF($A1414=TAXAS!$A$18,IF($B1414="PARCELADO ATÉ 6X",$D1414-($D1414*TAXAS!$E$18))/6,IF($A1414=TAXAS!$A$19,IF($B1414="PARCELADO ATÉ 6X",$D1414-($D1414*TAXAS!$E$19))/6,IF($A1414=TAXAS!$A$20,IF($B1414="PARCELADO ATÉ 6X",$D1414-($D1414*TAXAS!$E$20))/6,IF($A1414=TAXAS!$A$21,IF($B1414="PARCELADO ATÉ 6X",$D1414-($D1414*TAXAS!$E$21))/6,IF($A1414=TAXAS!$A$22,IF($B1414="PARCELADO ATÉ 6X",$D1414-($D1414*TAXAS!$E$22))/6,IF($A1414=TAXAS!$A$23,IF($B1414="PARCELADO ATÉ 6X",$D1414-($D1414*TAXAS!$E$23))/6,IF($A1414=TAXAS!$A$24,IF($B1414="PARCELADO ATÉ 6X",$D1414-($D1414*TAXAS!$E$24))/6,IF($A1414=TAXAS!$A$25,IF($B1414="PARCELADO ATÉ 6X",$D1414-($D1414*TAXAS!$E$25))/6,IF($A1414=TAXAS!$A$26,IF($B1414="PARCELADO ATÉ 6X",$D1414-($D1414*TAXAS!$E$26))/6,IF($A1414=TAXAS!$A$27,IF($B1414="PARCELADO ATÉ 6X",$D1414-($D1414*TAXAS!$E$27))/6))))))))))))))))))))))))/1</f>
        <v>0</v>
      </c>
      <c r="I1414" s="9">
        <f>IF($A1414="VISA",IF($B1414="PARCELADO ATÉ 12X",$D1414-(D1414*TAXAS!$F$4))/12,IF($A1414="MASTER",IF($B1414="PARCELADO ATÉ 12X",$D1414-(D1414*TAXAS!$F$5))/12,IF($A1414="ELO",IF($B1414="PARCELADO ATÉ 12X",$D1414-(D1414*TAXAS!$F$6))/12,IF($A1414="HIPERCARD",IF($B1414="PARCELADO ATÉ 12X",$D1414-(D1414*TAXAS!$F$7))/12,IF($A1414="DINERS",IF($B1414="PARCELADO ATÉ 12X",$D1414-(D1414*TAXAS!$F$8))/12,IF($A1414="AMERICA EXPRESS",IF($B1414="PARCELADO ATÉ 12X",$D1414-(D1414*TAXAS!$F$9))/12,IF($A1414=TAXAS!$A$10,IF($B1414="PARCELADO ATÉ 12X",$D1414-($D1414*TAXAS!$F$10))/12,IF($A1414=TAXAS!$A$11,IF($B1414="PARCELADO ATÉ 12X",$D1414-($D1414*TAXAS!$F$11))/12,IF($A1414=TAXAS!$A$12,IF($B1414="PARCELADO ATÉ 12X",$D1414-($D1414*TAXAS!$F$12))/12,IF($A1414=TAXAS!$A$13,IF($B1414="PARCELADO ATÉ 12X",$D1414-($D1414*TAXAS!$F$13))/12,IF($A1414=TAXAS!$A$14,IF($B1414="PARCELADO ATÉ 12X",$D1414-($D1414*TAXAS!$F$14))/12,IF($A1414=TAXAS!$A$15,IF($B1414="PARCELADO ATÉ 12X",$D1414-($D1414*TAXAS!$F$15))/12,IF($A1414=TAXAS!$A$16,IF($B1414="PARCELADO ATÉ 12X",$D1414-($D1414*TAXAS!$F$16))/12,IF($A1414=TAXAS!$A$17,IF($B1414="PARCELADO ATÉ 12X",$D1414-($D1414*TAXAS!$F$17))/12,IF($A1414=TAXAS!$A$18,IF($B1414="PARCELADO ATÉ 12X",$D1414-($D1414*TAXAS!$F$18))/12,IF($A1414=TAXAS!$A$19,IF($B1414="PARCELADO ATÉ 12X",$D1414-($D1414*TAXAS!$F$19))/12,IF($A1414=TAXAS!$A$20,IF($B1414="PARCELADO ATÉ 12X",$D1414-($D1414*TAXAS!$F$20))/12,IF($A1414=TAXAS!$A$21,IF($B1414="PARCELADO ATÉ 12X",$D1414-($D1414*TAXAS!$F$21))/12,IF($A1414=TAXAS!$A$22,IF($B1414="PARCELADO ATÉ 12X",$D1414-($D1414*TAXAS!$F$22))/12,IF($A1414=TAXAS!$A$23,IF($B1414="PARCELADO ATÉ 12X",$D1414-($D1414*TAXAS!$F$23))/12,IF($A1414=TAXAS!$A$24,IF($B1414="PARCELADO ATÉ 12X",$D1414-($D1414*TAXAS!$F$24))/12,IF($A1414=TAXAS!$A$25,IF($B1414="PARCELADO ATÉ 12X",$D1414-($D1414*TAXAS!$F$25))/12,IF($A1414=TAXAS!$A$26,IF($B1414="PARCELADO ATÉ 12X",$D1414-($D1414*TAXAS!$F$26))/12,IF($A1414=TAXAS!$A$27,IF($B1414="PARCELADO ATÉ 12X",$D1414-($D1414*TAXAS!$F$27))/12))))))))))))))))))))))))/1</f>
        <v>0</v>
      </c>
      <c r="J1414" s="8">
        <f t="shared" si="0"/>
        <v>0</v>
      </c>
      <c r="K1414" s="10" t="b">
        <f>IF($B1414="PARCELADO ATÉ 3X",($D1414-($D1414*TAXAS!$D$4))-$J1414)</f>
        <v>0</v>
      </c>
      <c r="L1414" s="10" t="b">
        <f>IF($B1414="PARCELADO ATÉ 6X",($D1414-($D1414*TAXAS!$E$4))-$J1414)</f>
        <v>0</v>
      </c>
      <c r="M1414" s="10" t="b">
        <f>IF($B1414="PARCELADO ATÉ 12X",($D1414-($D1414*TAXAS!$F$4))-$J1414)</f>
        <v>0</v>
      </c>
      <c r="N1414" s="8">
        <f t="shared" si="1"/>
        <v>0</v>
      </c>
      <c r="O1414" s="10">
        <f t="shared" si="2"/>
        <v>0</v>
      </c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</row>
    <row r="1415" spans="1:31" ht="15.75" customHeight="1" x14ac:dyDescent="0.2">
      <c r="A1415" s="3"/>
      <c r="B1415" s="5"/>
      <c r="C1415" s="6"/>
      <c r="D1415" s="42"/>
      <c r="E1415" s="8">
        <f>IF($A1415="VISA",IF($B1415="DÉBITO",$D1415-($D1415*TAXAS!$B$4)),IF($A1415="MASTER",IF($B1415="DÉBITO",$D1415-($D1415*TAXAS!$B$5)),IF($A1415="ELO", IF($B1415="DÉBITO",$D1415-($D1415*TAXAS!$B$6)),IF($A1415="HIPERCARD",IF($B1415="DÉBITO",$D1415-($D1415*TAXAS!$B$7)),IF($A1415="DINERS",IF($B1415="DÉBITO",$D1415-($D1415*TAXAS!$B$8)),IF($A1415="AMERICA EXPRESS",IF($B1415="DÉBITO",$D1415-($D1415*TAXAS!$B$9)),IF($A1415=TAXAS!$A$10,IF($B1415="DÉBITO",$D1415-($D1415*TAXAS!$B$10)), IF($A1415=TAXAS!$A$11,IF($B1415="DÉBITO",$D1415-($D1415*TAXAS!$B$11)), IF($A1415=TAXAS!$A$12,IF($B1415="DÉBITO",$D1415-($D1415*TAXAS!$B$12)), IF($A1415=TAXAS!$A$13,IF($B1415="DÉBITO",$D1415-($D1415*TAXAS!$B$13)), IF($A1415=TAXAS!$A$14,IF($B1415="DÉBITO",$D1415-($D1415*TAXAS!$B$14)), IF($A1415=TAXAS!$A$15,IF($B1415="DÉBITO",$D1415-($D1415*TAXAS!$B$15)), IF($A1415=TAXAS!$A$16,IF($B1415="DÉBITO",$D1415-($D1415*TAXAS!$B$16)), IF($A1415=TAXAS!$A$17,IF($B1415="DÉBITO",$D1415-($D1415*TAXAS!$B$17)), IF($A1415=TAXAS!$A$18,IF($B1415="DÉBITO",$D1415-($D1415*TAXAS!$B$18)), IF($A1415=TAXAS!$A$19,IF($B1415="DÉBITO",$D1415-($D1415*TAXAS!$B$19)), IF($A1415=TAXAS!$A$20,IF($B1415="DÉBITO",$D1415-($D1415*TAXAS!$B$20)), IF($A1415=TAXAS!$A$21,IF($B1415="DÉBITO",$D1415-($D1415*TAXAS!$B$21)), IF($A1415=TAXAS!$A$22,IF($B1415="DÉBITO",$D1415-($D1415*TAXAS!$B$22)), IF($A1415=TAXAS!$A$23,IF($B1415="DÉBITO",$D1415-($D1415*TAXAS!$B$23)), IF($A1415=TAXAS!$A$24,IF($B1415="DÉBITO",$D1415-($D1415*TAXAS!$B$24)), IF($A1415=TAXAS!$A$25,IF($B1415="DÉBITO",$D1415-($D1415*TAXAS!$B$25)), IF($A1415=TAXAS!$A$26,IF($B1415="DÉBITO",$D1415-($D1415*TAXAS!$B$26)), IF($A1415=TAXAS!$A$27,IF($B1415="DÉBITO",$D1415-($D1415*TAXAS!$B$27))))))))))))))))))))))))))/1</f>
        <v>0</v>
      </c>
      <c r="F1415" s="8">
        <f>IF($A1415="VISA",IF($B1415="CRÉDITO",$D1415-($D1415*TAXAS!$C$4)),IF($A1415="MASTER",IF($B1415="CRÉDITO",$D1415-($D1415*TAXAS!$C$5)),IF($A1415="ELO", IF($B1415="CRÉDITO",$D1415-($D1415*TAXAS!$C$6)),IF($A1415="HIPERCARD",IF($B1415="CRÉDITO",$D1415-($D1415*TAXAS!$C$7)),IF($A1415="DINERS",IF($B1415="CRÉDITO",$D1415-($D1415*TAXAS!$C$8)),IF($A1415="AMERICA EXPRESS",IF($B1415="CRÉDITO",$D1415-($D1415*TAXAS!$C$9)),IF($A1415=TAXAS!$A$10,IF($B1415="CRÉDITO",$D1415-($D1415*TAXAS!$C$10)), IF($A1415=TAXAS!$A$11,IF($B1415="CRÉDITO",$D1415-($D1415*TAXAS!$C$11)), IF($A1415=TAXAS!$A$12,IF($B1415="CRÉDITO",$D1415-($D1415*TAXAS!$C$12)), IF($A1415=TAXAS!$A$13,IF($B1415="CRÉDITO",$D1415-($D1415*TAXAS!$C$13)), IF($A1415=TAXAS!$A$14,IF($B1415="CRÉDITO",$D1415-($D1415*TAXAS!$C$14)), IF($A1415=TAXAS!$A$15,IF($B1415="CRÉDITO",$D1415-($D1415*TAXAS!$C$15)), IF($A1415=TAXAS!$A$16,IF($B1415="CRÉDITO",$D1415-($D1415*TAXAS!$C$16)), IF($A1415=TAXAS!$A$17,IF($B1415="CRÉDITO",$D1415-($D1415*TAXAS!$C$17)), IF($A1415=TAXAS!$A$18,IF($B1415="CRÉDITO",$D1415-($D1415*TAXAS!$C$18)), IF($A1415=TAXAS!$A$19,IF($B1415="CRÉDITO",$D1415-($D1415*TAXAS!$C$19)), IF($A1415=TAXAS!$A$20,IF($B1415="CRÉDITO",$D1415-($D1415*TAXAS!$C$20)), IF($A1415=TAXAS!$A$21,IF($B1415="CRÉDITO",$D1415-($D1415*TAXAS!$C$21)), IF($A1415=TAXAS!$A$22,IF($B1415="CRÉDITO",$D1415-($D1415*TAXAS!$C$22)), IF($A1415=TAXAS!$A$23,IF($B1415="CRÉDITO",$D1415-($D1415*TAXAS!$C$23)), IF($A1415=TAXAS!$A$24,IF($B1415="CRÉDITO",$D1415-($D1415*TAXAS!$C$24)), IF($A1415=TAXAS!$A$25,IF($B1415="CRÉDITO",$D1415-($D1415*TAXAS!$C$25)), IF($A1415=TAXAS!$A$26,IF($B1415="CRÉDITO",$D1415-($D1415*TAXAS!$C$26)), IF($A1415=TAXAS!$A$27,IF($B1415="CRÉDITO",$D1415-($D1415*TAXAS!$C$27))))))))))))))))))))))))))/1</f>
        <v>0</v>
      </c>
      <c r="G1415" s="9">
        <f>IF($A1415="VISA",IF($B1415="PARCELADO ATÉ 3X",$D1415-(D1415*TAXAS!$D$4))/3,IF($A1415="MASTER",IF($B1415="PARCELADO ATÉ 3X",$D1415-(D1415*TAXAS!$D$5))/3,IF($A1415="ELO",IF($B1415="PARCELADO ATÉ 3X",$D1415-(D1415*TAXAS!$D$6))/3,IF($A1415="HIPERCARD",IF($B1415="PARCELADO ATÉ 3X",$D1415-(D1415*TAXAS!$D$7))/3,IF($A1415="DINERS",IF($B1415="PARCELADO ATÉ 3X",$D1415-(D1415*TAXAS!$D$8))/3,IF($A1415="AMERICA EXPRESS",IF($B1415="PARCELADO ATÉ 3X",$D1415-(D1415*TAXAS!$D$9))/3,IF($A1415=TAXAS!$A$10,IF($B1415="PARCELADO ATÉ 3X",$D1415-($D1415*TAXAS!$D$10))/3,IF($A1415=TAXAS!$A$11,IF($B1415="PARCELADO ATÉ 3X",$D1415-($D1415*TAXAS!$D$11))/3,IF($A1415=TAXAS!$A$12,IF($B1415="PARCELADO ATÉ 3X",$D1415-($D1415*TAXAS!$D$12))/3,IF($A1415=TAXAS!$A$13,IF($B1415="PARCELADO ATÉ 3X",$D1415-($D1415*TAXAS!$D$13))/3,IF($A1415=TAXAS!$A$14,IF($B1415="PARCELADO ATÉ 3X",$D1415-($D1415*TAXAS!$D$14))/3,IF($A1415=TAXAS!$A$15,IF($B1415="PARCELADO ATÉ 3X",$D1415-($D1415*TAXAS!$D$15))/3,IF($A1415=TAXAS!$A$16,IF($B1415="PARCELADO ATÉ 3X",$D1415-($D1415*TAXAS!$D$16))/3,IF($A1415=TAXAS!$A$17,IF($B1415="PARCELADO ATÉ 3X",$D1415-($D1415*TAXAS!$D$17))/3,IF($A1415=TAXAS!$A$18,IF($B1415="PARCELADO ATÉ 3X",$D1415-($D1415*TAXAS!$D$18))/3,IF($A1415=TAXAS!$A$19,IF($B1415="PARCELADO ATÉ 3X",$D1415-($D1415*TAXAS!$D$19))/3,IF($A1415=TAXAS!$A$20,IF($B1415="PARCELADO ATÉ 3X",$D1415-($D1415*TAXAS!$D$20))/3,IF($A1415=TAXAS!$A$21,IF($B1415="PARCELADO ATÉ 3X",$D1415-($D1415*TAXAS!$D$21))/3,IF($A1415=TAXAS!$A$22,IF($B1415="PARCELADO ATÉ 3X",$D1415-($D1415*TAXAS!$D$22))/3,IF($A1415=TAXAS!$A$23,IF($B1415="PARCELADO ATÉ 3X",$D1415-($D1415*TAXAS!$D$23))/3,IF($A1415=TAXAS!$A$24,IF($B1415="PARCELADO ATÉ 3X",$D1415-($D1415*TAXAS!$D$24))/3,IF($A1415=TAXAS!$A$25,IF($B1415="PARCELADO ATÉ 3X",$D1415-($D1415*TAXAS!$D$25))/3,IF($A1415=TAXAS!$A$26,IF($B1415="PARCELADO ATÉ 3X",$D1415-($D1415*TAXAS!$D$26))/3,IF($A1415=TAXAS!$A$27,IF($B1415="PARCELADO ATÉ 3X",$D1415-($D1415*TAXAS!$D$27))/3))))))))))))))))))))))))/1</f>
        <v>0</v>
      </c>
      <c r="H1415" s="9">
        <f>IF($A1415="VISA",IF($B1415="PARCELADO ATÉ 6X",$D1415-(D1415*TAXAS!$E$4))/6,IF($A1415="MASTER",IF($B1415="PARCELADO ATÉ 6X",$D1415-(D1415*TAXAS!$E$5))/6,IF($A1415="ELO",IF($B1415="PARCELADO ATÉ 6X",$D1415-(D1415*TAXAS!$E$6))/6,IF($A1415="HIPERCARD",IF($B1415="PARCELADO ATÉ 6X",$D1415-(D1415*TAXAS!$E$7))/6,IF($A1415="DINERS",IF($B1415="PARCELADO ATÉ 6X",$D1415-(D1415*TAXAS!$E$8))/6,IF($A1415="AMERICA EXPRESS",IF($B1415="PARCELADO ATÉ 6X",$D1415-(D1415*TAXAS!$E$9))/6,IF($A1415=TAXAS!$A$10,IF($B1415="PARCELADO ATÉ 6X",$D1415-($D1415*TAXAS!$E$10))/6,IF($A1415=TAXAS!$A$11,IF($B1415="PARCELADO ATÉ 6X",$D1415-($D1415*TAXAS!$E$11))/6,IF($A1415=TAXAS!$A$12,IF($B1415="PARCELADO ATÉ 6X",$D1415-($D1415*TAXAS!$E$12))/6,IF($A1415=TAXAS!$A$13,IF($B1415="PARCELADO ATÉ 6X",$D1415-($D1415*TAXAS!$E$13))/6,IF($A1415=TAXAS!$A$14,IF($B1415="PARCELADO ATÉ 6X",$D1415-($D1415*TAXAS!$E$14))/6,IF($A1415=TAXAS!$A$15,IF($B1415="PARCELADO ATÉ 6X",$D1415-($D1415*TAXAS!$E$15))/6,IF($A1415=TAXAS!$A$16,IF($B1415="PARCELADO ATÉ 6X",$D1415-($D1415*TAXAS!$E$16))/6,IF($A1415=TAXAS!$A$17,IF($B1415="PARCELADO ATÉ 6X",$D1415-($D1415*TAXAS!$E$17))/6,IF($A1415=TAXAS!$A$18,IF($B1415="PARCELADO ATÉ 6X",$D1415-($D1415*TAXAS!$E$18))/6,IF($A1415=TAXAS!$A$19,IF($B1415="PARCELADO ATÉ 6X",$D1415-($D1415*TAXAS!$E$19))/6,IF($A1415=TAXAS!$A$20,IF($B1415="PARCELADO ATÉ 6X",$D1415-($D1415*TAXAS!$E$20))/6,IF($A1415=TAXAS!$A$21,IF($B1415="PARCELADO ATÉ 6X",$D1415-($D1415*TAXAS!$E$21))/6,IF($A1415=TAXAS!$A$22,IF($B1415="PARCELADO ATÉ 6X",$D1415-($D1415*TAXAS!$E$22))/6,IF($A1415=TAXAS!$A$23,IF($B1415="PARCELADO ATÉ 6X",$D1415-($D1415*TAXAS!$E$23))/6,IF($A1415=TAXAS!$A$24,IF($B1415="PARCELADO ATÉ 6X",$D1415-($D1415*TAXAS!$E$24))/6,IF($A1415=TAXAS!$A$25,IF($B1415="PARCELADO ATÉ 6X",$D1415-($D1415*TAXAS!$E$25))/6,IF($A1415=TAXAS!$A$26,IF($B1415="PARCELADO ATÉ 6X",$D1415-($D1415*TAXAS!$E$26))/6,IF($A1415=TAXAS!$A$27,IF($B1415="PARCELADO ATÉ 6X",$D1415-($D1415*TAXAS!$E$27))/6))))))))))))))))))))))))/1</f>
        <v>0</v>
      </c>
      <c r="I1415" s="9">
        <f>IF($A1415="VISA",IF($B1415="PARCELADO ATÉ 12X",$D1415-(D1415*TAXAS!$F$4))/12,IF($A1415="MASTER",IF($B1415="PARCELADO ATÉ 12X",$D1415-(D1415*TAXAS!$F$5))/12,IF($A1415="ELO",IF($B1415="PARCELADO ATÉ 12X",$D1415-(D1415*TAXAS!$F$6))/12,IF($A1415="HIPERCARD",IF($B1415="PARCELADO ATÉ 12X",$D1415-(D1415*TAXAS!$F$7))/12,IF($A1415="DINERS",IF($B1415="PARCELADO ATÉ 12X",$D1415-(D1415*TAXAS!$F$8))/12,IF($A1415="AMERICA EXPRESS",IF($B1415="PARCELADO ATÉ 12X",$D1415-(D1415*TAXAS!$F$9))/12,IF($A1415=TAXAS!$A$10,IF($B1415="PARCELADO ATÉ 12X",$D1415-($D1415*TAXAS!$F$10))/12,IF($A1415=TAXAS!$A$11,IF($B1415="PARCELADO ATÉ 12X",$D1415-($D1415*TAXAS!$F$11))/12,IF($A1415=TAXAS!$A$12,IF($B1415="PARCELADO ATÉ 12X",$D1415-($D1415*TAXAS!$F$12))/12,IF($A1415=TAXAS!$A$13,IF($B1415="PARCELADO ATÉ 12X",$D1415-($D1415*TAXAS!$F$13))/12,IF($A1415=TAXAS!$A$14,IF($B1415="PARCELADO ATÉ 12X",$D1415-($D1415*TAXAS!$F$14))/12,IF($A1415=TAXAS!$A$15,IF($B1415="PARCELADO ATÉ 12X",$D1415-($D1415*TAXAS!$F$15))/12,IF($A1415=TAXAS!$A$16,IF($B1415="PARCELADO ATÉ 12X",$D1415-($D1415*TAXAS!$F$16))/12,IF($A1415=TAXAS!$A$17,IF($B1415="PARCELADO ATÉ 12X",$D1415-($D1415*TAXAS!$F$17))/12,IF($A1415=TAXAS!$A$18,IF($B1415="PARCELADO ATÉ 12X",$D1415-($D1415*TAXAS!$F$18))/12,IF($A1415=TAXAS!$A$19,IF($B1415="PARCELADO ATÉ 12X",$D1415-($D1415*TAXAS!$F$19))/12,IF($A1415=TAXAS!$A$20,IF($B1415="PARCELADO ATÉ 12X",$D1415-($D1415*TAXAS!$F$20))/12,IF($A1415=TAXAS!$A$21,IF($B1415="PARCELADO ATÉ 12X",$D1415-($D1415*TAXAS!$F$21))/12,IF($A1415=TAXAS!$A$22,IF($B1415="PARCELADO ATÉ 12X",$D1415-($D1415*TAXAS!$F$22))/12,IF($A1415=TAXAS!$A$23,IF($B1415="PARCELADO ATÉ 12X",$D1415-($D1415*TAXAS!$F$23))/12,IF($A1415=TAXAS!$A$24,IF($B1415="PARCELADO ATÉ 12X",$D1415-($D1415*TAXAS!$F$24))/12,IF($A1415=TAXAS!$A$25,IF($B1415="PARCELADO ATÉ 12X",$D1415-($D1415*TAXAS!$F$25))/12,IF($A1415=TAXAS!$A$26,IF($B1415="PARCELADO ATÉ 12X",$D1415-($D1415*TAXAS!$F$26))/12,IF($A1415=TAXAS!$A$27,IF($B1415="PARCELADO ATÉ 12X",$D1415-($D1415*TAXAS!$F$27))/12))))))))))))))))))))))))/1</f>
        <v>0</v>
      </c>
      <c r="J1415" s="8">
        <f t="shared" si="0"/>
        <v>0</v>
      </c>
      <c r="K1415" s="10" t="b">
        <f>IF($B1415="PARCELADO ATÉ 3X",($D1415-($D1415*TAXAS!$D$4))-$J1415)</f>
        <v>0</v>
      </c>
      <c r="L1415" s="10" t="b">
        <f>IF($B1415="PARCELADO ATÉ 6X",($D1415-($D1415*TAXAS!$E$4))-$J1415)</f>
        <v>0</v>
      </c>
      <c r="M1415" s="10" t="b">
        <f>IF($B1415="PARCELADO ATÉ 12X",($D1415-($D1415*TAXAS!$F$4))-$J1415)</f>
        <v>0</v>
      </c>
      <c r="N1415" s="8">
        <f t="shared" si="1"/>
        <v>0</v>
      </c>
      <c r="O1415" s="10">
        <f t="shared" si="2"/>
        <v>0</v>
      </c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</row>
    <row r="1416" spans="1:31" ht="15.75" customHeight="1" x14ac:dyDescent="0.2">
      <c r="A1416" s="3"/>
      <c r="B1416" s="5"/>
      <c r="C1416" s="6"/>
      <c r="D1416" s="42"/>
      <c r="E1416" s="8">
        <f>IF($A1416="VISA",IF($B1416="DÉBITO",$D1416-($D1416*TAXAS!$B$4)),IF($A1416="MASTER",IF($B1416="DÉBITO",$D1416-($D1416*TAXAS!$B$5)),IF($A1416="ELO", IF($B1416="DÉBITO",$D1416-($D1416*TAXAS!$B$6)),IF($A1416="HIPERCARD",IF($B1416="DÉBITO",$D1416-($D1416*TAXAS!$B$7)),IF($A1416="DINERS",IF($B1416="DÉBITO",$D1416-($D1416*TAXAS!$B$8)),IF($A1416="AMERICA EXPRESS",IF($B1416="DÉBITO",$D1416-($D1416*TAXAS!$B$9)),IF($A1416=TAXAS!$A$10,IF($B1416="DÉBITO",$D1416-($D1416*TAXAS!$B$10)), IF($A1416=TAXAS!$A$11,IF($B1416="DÉBITO",$D1416-($D1416*TAXAS!$B$11)), IF($A1416=TAXAS!$A$12,IF($B1416="DÉBITO",$D1416-($D1416*TAXAS!$B$12)), IF($A1416=TAXAS!$A$13,IF($B1416="DÉBITO",$D1416-($D1416*TAXAS!$B$13)), IF($A1416=TAXAS!$A$14,IF($B1416="DÉBITO",$D1416-($D1416*TAXAS!$B$14)), IF($A1416=TAXAS!$A$15,IF($B1416="DÉBITO",$D1416-($D1416*TAXAS!$B$15)), IF($A1416=TAXAS!$A$16,IF($B1416="DÉBITO",$D1416-($D1416*TAXAS!$B$16)), IF($A1416=TAXAS!$A$17,IF($B1416="DÉBITO",$D1416-($D1416*TAXAS!$B$17)), IF($A1416=TAXAS!$A$18,IF($B1416="DÉBITO",$D1416-($D1416*TAXAS!$B$18)), IF($A1416=TAXAS!$A$19,IF($B1416="DÉBITO",$D1416-($D1416*TAXAS!$B$19)), IF($A1416=TAXAS!$A$20,IF($B1416="DÉBITO",$D1416-($D1416*TAXAS!$B$20)), IF($A1416=TAXAS!$A$21,IF($B1416="DÉBITO",$D1416-($D1416*TAXAS!$B$21)), IF($A1416=TAXAS!$A$22,IF($B1416="DÉBITO",$D1416-($D1416*TAXAS!$B$22)), IF($A1416=TAXAS!$A$23,IF($B1416="DÉBITO",$D1416-($D1416*TAXAS!$B$23)), IF($A1416=TAXAS!$A$24,IF($B1416="DÉBITO",$D1416-($D1416*TAXAS!$B$24)), IF($A1416=TAXAS!$A$25,IF($B1416="DÉBITO",$D1416-($D1416*TAXAS!$B$25)), IF($A1416=TAXAS!$A$26,IF($B1416="DÉBITO",$D1416-($D1416*TAXAS!$B$26)), IF($A1416=TAXAS!$A$27,IF($B1416="DÉBITO",$D1416-($D1416*TAXAS!$B$27))))))))))))))))))))))))))/1</f>
        <v>0</v>
      </c>
      <c r="F1416" s="8">
        <f>IF($A1416="VISA",IF($B1416="CRÉDITO",$D1416-($D1416*TAXAS!$C$4)),IF($A1416="MASTER",IF($B1416="CRÉDITO",$D1416-($D1416*TAXAS!$C$5)),IF($A1416="ELO", IF($B1416="CRÉDITO",$D1416-($D1416*TAXAS!$C$6)),IF($A1416="HIPERCARD",IF($B1416="CRÉDITO",$D1416-($D1416*TAXAS!$C$7)),IF($A1416="DINERS",IF($B1416="CRÉDITO",$D1416-($D1416*TAXAS!$C$8)),IF($A1416="AMERICA EXPRESS",IF($B1416="CRÉDITO",$D1416-($D1416*TAXAS!$C$9)),IF($A1416=TAXAS!$A$10,IF($B1416="CRÉDITO",$D1416-($D1416*TAXAS!$C$10)), IF($A1416=TAXAS!$A$11,IF($B1416="CRÉDITO",$D1416-($D1416*TAXAS!$C$11)), IF($A1416=TAXAS!$A$12,IF($B1416="CRÉDITO",$D1416-($D1416*TAXAS!$C$12)), IF($A1416=TAXAS!$A$13,IF($B1416="CRÉDITO",$D1416-($D1416*TAXAS!$C$13)), IF($A1416=TAXAS!$A$14,IF($B1416="CRÉDITO",$D1416-($D1416*TAXAS!$C$14)), IF($A1416=TAXAS!$A$15,IF($B1416="CRÉDITO",$D1416-($D1416*TAXAS!$C$15)), IF($A1416=TAXAS!$A$16,IF($B1416="CRÉDITO",$D1416-($D1416*TAXAS!$C$16)), IF($A1416=TAXAS!$A$17,IF($B1416="CRÉDITO",$D1416-($D1416*TAXAS!$C$17)), IF($A1416=TAXAS!$A$18,IF($B1416="CRÉDITO",$D1416-($D1416*TAXAS!$C$18)), IF($A1416=TAXAS!$A$19,IF($B1416="CRÉDITO",$D1416-($D1416*TAXAS!$C$19)), IF($A1416=TAXAS!$A$20,IF($B1416="CRÉDITO",$D1416-($D1416*TAXAS!$C$20)), IF($A1416=TAXAS!$A$21,IF($B1416="CRÉDITO",$D1416-($D1416*TAXAS!$C$21)), IF($A1416=TAXAS!$A$22,IF($B1416="CRÉDITO",$D1416-($D1416*TAXAS!$C$22)), IF($A1416=TAXAS!$A$23,IF($B1416="CRÉDITO",$D1416-($D1416*TAXAS!$C$23)), IF($A1416=TAXAS!$A$24,IF($B1416="CRÉDITO",$D1416-($D1416*TAXAS!$C$24)), IF($A1416=TAXAS!$A$25,IF($B1416="CRÉDITO",$D1416-($D1416*TAXAS!$C$25)), IF($A1416=TAXAS!$A$26,IF($B1416="CRÉDITO",$D1416-($D1416*TAXAS!$C$26)), IF($A1416=TAXAS!$A$27,IF($B1416="CRÉDITO",$D1416-($D1416*TAXAS!$C$27))))))))))))))))))))))))))/1</f>
        <v>0</v>
      </c>
      <c r="G1416" s="9">
        <f>IF($A1416="VISA",IF($B1416="PARCELADO ATÉ 3X",$D1416-(D1416*TAXAS!$D$4))/3,IF($A1416="MASTER",IF($B1416="PARCELADO ATÉ 3X",$D1416-(D1416*TAXAS!$D$5))/3,IF($A1416="ELO",IF($B1416="PARCELADO ATÉ 3X",$D1416-(D1416*TAXAS!$D$6))/3,IF($A1416="HIPERCARD",IF($B1416="PARCELADO ATÉ 3X",$D1416-(D1416*TAXAS!$D$7))/3,IF($A1416="DINERS",IF($B1416="PARCELADO ATÉ 3X",$D1416-(D1416*TAXAS!$D$8))/3,IF($A1416="AMERICA EXPRESS",IF($B1416="PARCELADO ATÉ 3X",$D1416-(D1416*TAXAS!$D$9))/3,IF($A1416=TAXAS!$A$10,IF($B1416="PARCELADO ATÉ 3X",$D1416-($D1416*TAXAS!$D$10))/3,IF($A1416=TAXAS!$A$11,IF($B1416="PARCELADO ATÉ 3X",$D1416-($D1416*TAXAS!$D$11))/3,IF($A1416=TAXAS!$A$12,IF($B1416="PARCELADO ATÉ 3X",$D1416-($D1416*TAXAS!$D$12))/3,IF($A1416=TAXAS!$A$13,IF($B1416="PARCELADO ATÉ 3X",$D1416-($D1416*TAXAS!$D$13))/3,IF($A1416=TAXAS!$A$14,IF($B1416="PARCELADO ATÉ 3X",$D1416-($D1416*TAXAS!$D$14))/3,IF($A1416=TAXAS!$A$15,IF($B1416="PARCELADO ATÉ 3X",$D1416-($D1416*TAXAS!$D$15))/3,IF($A1416=TAXAS!$A$16,IF($B1416="PARCELADO ATÉ 3X",$D1416-($D1416*TAXAS!$D$16))/3,IF($A1416=TAXAS!$A$17,IF($B1416="PARCELADO ATÉ 3X",$D1416-($D1416*TAXAS!$D$17))/3,IF($A1416=TAXAS!$A$18,IF($B1416="PARCELADO ATÉ 3X",$D1416-($D1416*TAXAS!$D$18))/3,IF($A1416=TAXAS!$A$19,IF($B1416="PARCELADO ATÉ 3X",$D1416-($D1416*TAXAS!$D$19))/3,IF($A1416=TAXAS!$A$20,IF($B1416="PARCELADO ATÉ 3X",$D1416-($D1416*TAXAS!$D$20))/3,IF($A1416=TAXAS!$A$21,IF($B1416="PARCELADO ATÉ 3X",$D1416-($D1416*TAXAS!$D$21))/3,IF($A1416=TAXAS!$A$22,IF($B1416="PARCELADO ATÉ 3X",$D1416-($D1416*TAXAS!$D$22))/3,IF($A1416=TAXAS!$A$23,IF($B1416="PARCELADO ATÉ 3X",$D1416-($D1416*TAXAS!$D$23))/3,IF($A1416=TAXAS!$A$24,IF($B1416="PARCELADO ATÉ 3X",$D1416-($D1416*TAXAS!$D$24))/3,IF($A1416=TAXAS!$A$25,IF($B1416="PARCELADO ATÉ 3X",$D1416-($D1416*TAXAS!$D$25))/3,IF($A1416=TAXAS!$A$26,IF($B1416="PARCELADO ATÉ 3X",$D1416-($D1416*TAXAS!$D$26))/3,IF($A1416=TAXAS!$A$27,IF($B1416="PARCELADO ATÉ 3X",$D1416-($D1416*TAXAS!$D$27))/3))))))))))))))))))))))))/1</f>
        <v>0</v>
      </c>
      <c r="H1416" s="9">
        <f>IF($A1416="VISA",IF($B1416="PARCELADO ATÉ 6X",$D1416-(D1416*TAXAS!$E$4))/6,IF($A1416="MASTER",IF($B1416="PARCELADO ATÉ 6X",$D1416-(D1416*TAXAS!$E$5))/6,IF($A1416="ELO",IF($B1416="PARCELADO ATÉ 6X",$D1416-(D1416*TAXAS!$E$6))/6,IF($A1416="HIPERCARD",IF($B1416="PARCELADO ATÉ 6X",$D1416-(D1416*TAXAS!$E$7))/6,IF($A1416="DINERS",IF($B1416="PARCELADO ATÉ 6X",$D1416-(D1416*TAXAS!$E$8))/6,IF($A1416="AMERICA EXPRESS",IF($B1416="PARCELADO ATÉ 6X",$D1416-(D1416*TAXAS!$E$9))/6,IF($A1416=TAXAS!$A$10,IF($B1416="PARCELADO ATÉ 6X",$D1416-($D1416*TAXAS!$E$10))/6,IF($A1416=TAXAS!$A$11,IF($B1416="PARCELADO ATÉ 6X",$D1416-($D1416*TAXAS!$E$11))/6,IF($A1416=TAXAS!$A$12,IF($B1416="PARCELADO ATÉ 6X",$D1416-($D1416*TAXAS!$E$12))/6,IF($A1416=TAXAS!$A$13,IF($B1416="PARCELADO ATÉ 6X",$D1416-($D1416*TAXAS!$E$13))/6,IF($A1416=TAXAS!$A$14,IF($B1416="PARCELADO ATÉ 6X",$D1416-($D1416*TAXAS!$E$14))/6,IF($A1416=TAXAS!$A$15,IF($B1416="PARCELADO ATÉ 6X",$D1416-($D1416*TAXAS!$E$15))/6,IF($A1416=TAXAS!$A$16,IF($B1416="PARCELADO ATÉ 6X",$D1416-($D1416*TAXAS!$E$16))/6,IF($A1416=TAXAS!$A$17,IF($B1416="PARCELADO ATÉ 6X",$D1416-($D1416*TAXAS!$E$17))/6,IF($A1416=TAXAS!$A$18,IF($B1416="PARCELADO ATÉ 6X",$D1416-($D1416*TAXAS!$E$18))/6,IF($A1416=TAXAS!$A$19,IF($B1416="PARCELADO ATÉ 6X",$D1416-($D1416*TAXAS!$E$19))/6,IF($A1416=TAXAS!$A$20,IF($B1416="PARCELADO ATÉ 6X",$D1416-($D1416*TAXAS!$E$20))/6,IF($A1416=TAXAS!$A$21,IF($B1416="PARCELADO ATÉ 6X",$D1416-($D1416*TAXAS!$E$21))/6,IF($A1416=TAXAS!$A$22,IF($B1416="PARCELADO ATÉ 6X",$D1416-($D1416*TAXAS!$E$22))/6,IF($A1416=TAXAS!$A$23,IF($B1416="PARCELADO ATÉ 6X",$D1416-($D1416*TAXAS!$E$23))/6,IF($A1416=TAXAS!$A$24,IF($B1416="PARCELADO ATÉ 6X",$D1416-($D1416*TAXAS!$E$24))/6,IF($A1416=TAXAS!$A$25,IF($B1416="PARCELADO ATÉ 6X",$D1416-($D1416*TAXAS!$E$25))/6,IF($A1416=TAXAS!$A$26,IF($B1416="PARCELADO ATÉ 6X",$D1416-($D1416*TAXAS!$E$26))/6,IF($A1416=TAXAS!$A$27,IF($B1416="PARCELADO ATÉ 6X",$D1416-($D1416*TAXAS!$E$27))/6))))))))))))))))))))))))/1</f>
        <v>0</v>
      </c>
      <c r="I1416" s="9">
        <f>IF($A1416="VISA",IF($B1416="PARCELADO ATÉ 12X",$D1416-(D1416*TAXAS!$F$4))/12,IF($A1416="MASTER",IF($B1416="PARCELADO ATÉ 12X",$D1416-(D1416*TAXAS!$F$5))/12,IF($A1416="ELO",IF($B1416="PARCELADO ATÉ 12X",$D1416-(D1416*TAXAS!$F$6))/12,IF($A1416="HIPERCARD",IF($B1416="PARCELADO ATÉ 12X",$D1416-(D1416*TAXAS!$F$7))/12,IF($A1416="DINERS",IF($B1416="PARCELADO ATÉ 12X",$D1416-(D1416*TAXAS!$F$8))/12,IF($A1416="AMERICA EXPRESS",IF($B1416="PARCELADO ATÉ 12X",$D1416-(D1416*TAXAS!$F$9))/12,IF($A1416=TAXAS!$A$10,IF($B1416="PARCELADO ATÉ 12X",$D1416-($D1416*TAXAS!$F$10))/12,IF($A1416=TAXAS!$A$11,IF($B1416="PARCELADO ATÉ 12X",$D1416-($D1416*TAXAS!$F$11))/12,IF($A1416=TAXAS!$A$12,IF($B1416="PARCELADO ATÉ 12X",$D1416-($D1416*TAXAS!$F$12))/12,IF($A1416=TAXAS!$A$13,IF($B1416="PARCELADO ATÉ 12X",$D1416-($D1416*TAXAS!$F$13))/12,IF($A1416=TAXAS!$A$14,IF($B1416="PARCELADO ATÉ 12X",$D1416-($D1416*TAXAS!$F$14))/12,IF($A1416=TAXAS!$A$15,IF($B1416="PARCELADO ATÉ 12X",$D1416-($D1416*TAXAS!$F$15))/12,IF($A1416=TAXAS!$A$16,IF($B1416="PARCELADO ATÉ 12X",$D1416-($D1416*TAXAS!$F$16))/12,IF($A1416=TAXAS!$A$17,IF($B1416="PARCELADO ATÉ 12X",$D1416-($D1416*TAXAS!$F$17))/12,IF($A1416=TAXAS!$A$18,IF($B1416="PARCELADO ATÉ 12X",$D1416-($D1416*TAXAS!$F$18))/12,IF($A1416=TAXAS!$A$19,IF($B1416="PARCELADO ATÉ 12X",$D1416-($D1416*TAXAS!$F$19))/12,IF($A1416=TAXAS!$A$20,IF($B1416="PARCELADO ATÉ 12X",$D1416-($D1416*TAXAS!$F$20))/12,IF($A1416=TAXAS!$A$21,IF($B1416="PARCELADO ATÉ 12X",$D1416-($D1416*TAXAS!$F$21))/12,IF($A1416=TAXAS!$A$22,IF($B1416="PARCELADO ATÉ 12X",$D1416-($D1416*TAXAS!$F$22))/12,IF($A1416=TAXAS!$A$23,IF($B1416="PARCELADO ATÉ 12X",$D1416-($D1416*TAXAS!$F$23))/12,IF($A1416=TAXAS!$A$24,IF($B1416="PARCELADO ATÉ 12X",$D1416-($D1416*TAXAS!$F$24))/12,IF($A1416=TAXAS!$A$25,IF($B1416="PARCELADO ATÉ 12X",$D1416-($D1416*TAXAS!$F$25))/12,IF($A1416=TAXAS!$A$26,IF($B1416="PARCELADO ATÉ 12X",$D1416-($D1416*TAXAS!$F$26))/12,IF($A1416=TAXAS!$A$27,IF($B1416="PARCELADO ATÉ 12X",$D1416-($D1416*TAXAS!$F$27))/12))))))))))))))))))))))))/1</f>
        <v>0</v>
      </c>
      <c r="J1416" s="8">
        <f t="shared" si="0"/>
        <v>0</v>
      </c>
      <c r="K1416" s="10" t="b">
        <f>IF($B1416="PARCELADO ATÉ 3X",($D1416-($D1416*TAXAS!$D$4))-$J1416)</f>
        <v>0</v>
      </c>
      <c r="L1416" s="10" t="b">
        <f>IF($B1416="PARCELADO ATÉ 6X",($D1416-($D1416*TAXAS!$E$4))-$J1416)</f>
        <v>0</v>
      </c>
      <c r="M1416" s="10" t="b">
        <f>IF($B1416="PARCELADO ATÉ 12X",($D1416-($D1416*TAXAS!$F$4))-$J1416)</f>
        <v>0</v>
      </c>
      <c r="N1416" s="8">
        <f t="shared" si="1"/>
        <v>0</v>
      </c>
      <c r="O1416" s="10">
        <f t="shared" si="2"/>
        <v>0</v>
      </c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</row>
    <row r="1417" spans="1:31" ht="15.75" customHeight="1" x14ac:dyDescent="0.2">
      <c r="A1417" s="3"/>
      <c r="B1417" s="5"/>
      <c r="C1417" s="6"/>
      <c r="D1417" s="42"/>
      <c r="E1417" s="8">
        <f>IF($A1417="VISA",IF($B1417="DÉBITO",$D1417-($D1417*TAXAS!$B$4)),IF($A1417="MASTER",IF($B1417="DÉBITO",$D1417-($D1417*TAXAS!$B$5)),IF($A1417="ELO", IF($B1417="DÉBITO",$D1417-($D1417*TAXAS!$B$6)),IF($A1417="HIPERCARD",IF($B1417="DÉBITO",$D1417-($D1417*TAXAS!$B$7)),IF($A1417="DINERS",IF($B1417="DÉBITO",$D1417-($D1417*TAXAS!$B$8)),IF($A1417="AMERICA EXPRESS",IF($B1417="DÉBITO",$D1417-($D1417*TAXAS!$B$9)),IF($A1417=TAXAS!$A$10,IF($B1417="DÉBITO",$D1417-($D1417*TAXAS!$B$10)), IF($A1417=TAXAS!$A$11,IF($B1417="DÉBITO",$D1417-($D1417*TAXAS!$B$11)), IF($A1417=TAXAS!$A$12,IF($B1417="DÉBITO",$D1417-($D1417*TAXAS!$B$12)), IF($A1417=TAXAS!$A$13,IF($B1417="DÉBITO",$D1417-($D1417*TAXAS!$B$13)), IF($A1417=TAXAS!$A$14,IF($B1417="DÉBITO",$D1417-($D1417*TAXAS!$B$14)), IF($A1417=TAXAS!$A$15,IF($B1417="DÉBITO",$D1417-($D1417*TAXAS!$B$15)), IF($A1417=TAXAS!$A$16,IF($B1417="DÉBITO",$D1417-($D1417*TAXAS!$B$16)), IF($A1417=TAXAS!$A$17,IF($B1417="DÉBITO",$D1417-($D1417*TAXAS!$B$17)), IF($A1417=TAXAS!$A$18,IF($B1417="DÉBITO",$D1417-($D1417*TAXAS!$B$18)), IF($A1417=TAXAS!$A$19,IF($B1417="DÉBITO",$D1417-($D1417*TAXAS!$B$19)), IF($A1417=TAXAS!$A$20,IF($B1417="DÉBITO",$D1417-($D1417*TAXAS!$B$20)), IF($A1417=TAXAS!$A$21,IF($B1417="DÉBITO",$D1417-($D1417*TAXAS!$B$21)), IF($A1417=TAXAS!$A$22,IF($B1417="DÉBITO",$D1417-($D1417*TAXAS!$B$22)), IF($A1417=TAXAS!$A$23,IF($B1417="DÉBITO",$D1417-($D1417*TAXAS!$B$23)), IF($A1417=TAXAS!$A$24,IF($B1417="DÉBITO",$D1417-($D1417*TAXAS!$B$24)), IF($A1417=TAXAS!$A$25,IF($B1417="DÉBITO",$D1417-($D1417*TAXAS!$B$25)), IF($A1417=TAXAS!$A$26,IF($B1417="DÉBITO",$D1417-($D1417*TAXAS!$B$26)), IF($A1417=TAXAS!$A$27,IF($B1417="DÉBITO",$D1417-($D1417*TAXAS!$B$27))))))))))))))))))))))))))/1</f>
        <v>0</v>
      </c>
      <c r="F1417" s="8">
        <f>IF($A1417="VISA",IF($B1417="CRÉDITO",$D1417-($D1417*TAXAS!$C$4)),IF($A1417="MASTER",IF($B1417="CRÉDITO",$D1417-($D1417*TAXAS!$C$5)),IF($A1417="ELO", IF($B1417="CRÉDITO",$D1417-($D1417*TAXAS!$C$6)),IF($A1417="HIPERCARD",IF($B1417="CRÉDITO",$D1417-($D1417*TAXAS!$C$7)),IF($A1417="DINERS",IF($B1417="CRÉDITO",$D1417-($D1417*TAXAS!$C$8)),IF($A1417="AMERICA EXPRESS",IF($B1417="CRÉDITO",$D1417-($D1417*TAXAS!$C$9)),IF($A1417=TAXAS!$A$10,IF($B1417="CRÉDITO",$D1417-($D1417*TAXAS!$C$10)), IF($A1417=TAXAS!$A$11,IF($B1417="CRÉDITO",$D1417-($D1417*TAXAS!$C$11)), IF($A1417=TAXAS!$A$12,IF($B1417="CRÉDITO",$D1417-($D1417*TAXAS!$C$12)), IF($A1417=TAXAS!$A$13,IF($B1417="CRÉDITO",$D1417-($D1417*TAXAS!$C$13)), IF($A1417=TAXAS!$A$14,IF($B1417="CRÉDITO",$D1417-($D1417*TAXAS!$C$14)), IF($A1417=TAXAS!$A$15,IF($B1417="CRÉDITO",$D1417-($D1417*TAXAS!$C$15)), IF($A1417=TAXAS!$A$16,IF($B1417="CRÉDITO",$D1417-($D1417*TAXAS!$C$16)), IF($A1417=TAXAS!$A$17,IF($B1417="CRÉDITO",$D1417-($D1417*TAXAS!$C$17)), IF($A1417=TAXAS!$A$18,IF($B1417="CRÉDITO",$D1417-($D1417*TAXAS!$C$18)), IF($A1417=TAXAS!$A$19,IF($B1417="CRÉDITO",$D1417-($D1417*TAXAS!$C$19)), IF($A1417=TAXAS!$A$20,IF($B1417="CRÉDITO",$D1417-($D1417*TAXAS!$C$20)), IF($A1417=TAXAS!$A$21,IF($B1417="CRÉDITO",$D1417-($D1417*TAXAS!$C$21)), IF($A1417=TAXAS!$A$22,IF($B1417="CRÉDITO",$D1417-($D1417*TAXAS!$C$22)), IF($A1417=TAXAS!$A$23,IF($B1417="CRÉDITO",$D1417-($D1417*TAXAS!$C$23)), IF($A1417=TAXAS!$A$24,IF($B1417="CRÉDITO",$D1417-($D1417*TAXAS!$C$24)), IF($A1417=TAXAS!$A$25,IF($B1417="CRÉDITO",$D1417-($D1417*TAXAS!$C$25)), IF($A1417=TAXAS!$A$26,IF($B1417="CRÉDITO",$D1417-($D1417*TAXAS!$C$26)), IF($A1417=TAXAS!$A$27,IF($B1417="CRÉDITO",$D1417-($D1417*TAXAS!$C$27))))))))))))))))))))))))))/1</f>
        <v>0</v>
      </c>
      <c r="G1417" s="9">
        <f>IF($A1417="VISA",IF($B1417="PARCELADO ATÉ 3X",$D1417-(D1417*TAXAS!$D$4))/3,IF($A1417="MASTER",IF($B1417="PARCELADO ATÉ 3X",$D1417-(D1417*TAXAS!$D$5))/3,IF($A1417="ELO",IF($B1417="PARCELADO ATÉ 3X",$D1417-(D1417*TAXAS!$D$6))/3,IF($A1417="HIPERCARD",IF($B1417="PARCELADO ATÉ 3X",$D1417-(D1417*TAXAS!$D$7))/3,IF($A1417="DINERS",IF($B1417="PARCELADO ATÉ 3X",$D1417-(D1417*TAXAS!$D$8))/3,IF($A1417="AMERICA EXPRESS",IF($B1417="PARCELADO ATÉ 3X",$D1417-(D1417*TAXAS!$D$9))/3,IF($A1417=TAXAS!$A$10,IF($B1417="PARCELADO ATÉ 3X",$D1417-($D1417*TAXAS!$D$10))/3,IF($A1417=TAXAS!$A$11,IF($B1417="PARCELADO ATÉ 3X",$D1417-($D1417*TAXAS!$D$11))/3,IF($A1417=TAXAS!$A$12,IF($B1417="PARCELADO ATÉ 3X",$D1417-($D1417*TAXAS!$D$12))/3,IF($A1417=TAXAS!$A$13,IF($B1417="PARCELADO ATÉ 3X",$D1417-($D1417*TAXAS!$D$13))/3,IF($A1417=TAXAS!$A$14,IF($B1417="PARCELADO ATÉ 3X",$D1417-($D1417*TAXAS!$D$14))/3,IF($A1417=TAXAS!$A$15,IF($B1417="PARCELADO ATÉ 3X",$D1417-($D1417*TAXAS!$D$15))/3,IF($A1417=TAXAS!$A$16,IF($B1417="PARCELADO ATÉ 3X",$D1417-($D1417*TAXAS!$D$16))/3,IF($A1417=TAXAS!$A$17,IF($B1417="PARCELADO ATÉ 3X",$D1417-($D1417*TAXAS!$D$17))/3,IF($A1417=TAXAS!$A$18,IF($B1417="PARCELADO ATÉ 3X",$D1417-($D1417*TAXAS!$D$18))/3,IF($A1417=TAXAS!$A$19,IF($B1417="PARCELADO ATÉ 3X",$D1417-($D1417*TAXAS!$D$19))/3,IF($A1417=TAXAS!$A$20,IF($B1417="PARCELADO ATÉ 3X",$D1417-($D1417*TAXAS!$D$20))/3,IF($A1417=TAXAS!$A$21,IF($B1417="PARCELADO ATÉ 3X",$D1417-($D1417*TAXAS!$D$21))/3,IF($A1417=TAXAS!$A$22,IF($B1417="PARCELADO ATÉ 3X",$D1417-($D1417*TAXAS!$D$22))/3,IF($A1417=TAXAS!$A$23,IF($B1417="PARCELADO ATÉ 3X",$D1417-($D1417*TAXAS!$D$23))/3,IF($A1417=TAXAS!$A$24,IF($B1417="PARCELADO ATÉ 3X",$D1417-($D1417*TAXAS!$D$24))/3,IF($A1417=TAXAS!$A$25,IF($B1417="PARCELADO ATÉ 3X",$D1417-($D1417*TAXAS!$D$25))/3,IF($A1417=TAXAS!$A$26,IF($B1417="PARCELADO ATÉ 3X",$D1417-($D1417*TAXAS!$D$26))/3,IF($A1417=TAXAS!$A$27,IF($B1417="PARCELADO ATÉ 3X",$D1417-($D1417*TAXAS!$D$27))/3))))))))))))))))))))))))/1</f>
        <v>0</v>
      </c>
      <c r="H1417" s="9">
        <f>IF($A1417="VISA",IF($B1417="PARCELADO ATÉ 6X",$D1417-(D1417*TAXAS!$E$4))/6,IF($A1417="MASTER",IF($B1417="PARCELADO ATÉ 6X",$D1417-(D1417*TAXAS!$E$5))/6,IF($A1417="ELO",IF($B1417="PARCELADO ATÉ 6X",$D1417-(D1417*TAXAS!$E$6))/6,IF($A1417="HIPERCARD",IF($B1417="PARCELADO ATÉ 6X",$D1417-(D1417*TAXAS!$E$7))/6,IF($A1417="DINERS",IF($B1417="PARCELADO ATÉ 6X",$D1417-(D1417*TAXAS!$E$8))/6,IF($A1417="AMERICA EXPRESS",IF($B1417="PARCELADO ATÉ 6X",$D1417-(D1417*TAXAS!$E$9))/6,IF($A1417=TAXAS!$A$10,IF($B1417="PARCELADO ATÉ 6X",$D1417-($D1417*TAXAS!$E$10))/6,IF($A1417=TAXAS!$A$11,IF($B1417="PARCELADO ATÉ 6X",$D1417-($D1417*TAXAS!$E$11))/6,IF($A1417=TAXAS!$A$12,IF($B1417="PARCELADO ATÉ 6X",$D1417-($D1417*TAXAS!$E$12))/6,IF($A1417=TAXAS!$A$13,IF($B1417="PARCELADO ATÉ 6X",$D1417-($D1417*TAXAS!$E$13))/6,IF($A1417=TAXAS!$A$14,IF($B1417="PARCELADO ATÉ 6X",$D1417-($D1417*TAXAS!$E$14))/6,IF($A1417=TAXAS!$A$15,IF($B1417="PARCELADO ATÉ 6X",$D1417-($D1417*TAXAS!$E$15))/6,IF($A1417=TAXAS!$A$16,IF($B1417="PARCELADO ATÉ 6X",$D1417-($D1417*TAXAS!$E$16))/6,IF($A1417=TAXAS!$A$17,IF($B1417="PARCELADO ATÉ 6X",$D1417-($D1417*TAXAS!$E$17))/6,IF($A1417=TAXAS!$A$18,IF($B1417="PARCELADO ATÉ 6X",$D1417-($D1417*TAXAS!$E$18))/6,IF($A1417=TAXAS!$A$19,IF($B1417="PARCELADO ATÉ 6X",$D1417-($D1417*TAXAS!$E$19))/6,IF($A1417=TAXAS!$A$20,IF($B1417="PARCELADO ATÉ 6X",$D1417-($D1417*TAXAS!$E$20))/6,IF($A1417=TAXAS!$A$21,IF($B1417="PARCELADO ATÉ 6X",$D1417-($D1417*TAXAS!$E$21))/6,IF($A1417=TAXAS!$A$22,IF($B1417="PARCELADO ATÉ 6X",$D1417-($D1417*TAXAS!$E$22))/6,IF($A1417=TAXAS!$A$23,IF($B1417="PARCELADO ATÉ 6X",$D1417-($D1417*TAXAS!$E$23))/6,IF($A1417=TAXAS!$A$24,IF($B1417="PARCELADO ATÉ 6X",$D1417-($D1417*TAXAS!$E$24))/6,IF($A1417=TAXAS!$A$25,IF($B1417="PARCELADO ATÉ 6X",$D1417-($D1417*TAXAS!$E$25))/6,IF($A1417=TAXAS!$A$26,IF($B1417="PARCELADO ATÉ 6X",$D1417-($D1417*TAXAS!$E$26))/6,IF($A1417=TAXAS!$A$27,IF($B1417="PARCELADO ATÉ 6X",$D1417-($D1417*TAXAS!$E$27))/6))))))))))))))))))))))))/1</f>
        <v>0</v>
      </c>
      <c r="I1417" s="9">
        <f>IF($A1417="VISA",IF($B1417="PARCELADO ATÉ 12X",$D1417-(D1417*TAXAS!$F$4))/12,IF($A1417="MASTER",IF($B1417="PARCELADO ATÉ 12X",$D1417-(D1417*TAXAS!$F$5))/12,IF($A1417="ELO",IF($B1417="PARCELADO ATÉ 12X",$D1417-(D1417*TAXAS!$F$6))/12,IF($A1417="HIPERCARD",IF($B1417="PARCELADO ATÉ 12X",$D1417-(D1417*TAXAS!$F$7))/12,IF($A1417="DINERS",IF($B1417="PARCELADO ATÉ 12X",$D1417-(D1417*TAXAS!$F$8))/12,IF($A1417="AMERICA EXPRESS",IF($B1417="PARCELADO ATÉ 12X",$D1417-(D1417*TAXAS!$F$9))/12,IF($A1417=TAXAS!$A$10,IF($B1417="PARCELADO ATÉ 12X",$D1417-($D1417*TAXAS!$F$10))/12,IF($A1417=TAXAS!$A$11,IF($B1417="PARCELADO ATÉ 12X",$D1417-($D1417*TAXAS!$F$11))/12,IF($A1417=TAXAS!$A$12,IF($B1417="PARCELADO ATÉ 12X",$D1417-($D1417*TAXAS!$F$12))/12,IF($A1417=TAXAS!$A$13,IF($B1417="PARCELADO ATÉ 12X",$D1417-($D1417*TAXAS!$F$13))/12,IF($A1417=TAXAS!$A$14,IF($B1417="PARCELADO ATÉ 12X",$D1417-($D1417*TAXAS!$F$14))/12,IF($A1417=TAXAS!$A$15,IF($B1417="PARCELADO ATÉ 12X",$D1417-($D1417*TAXAS!$F$15))/12,IF($A1417=TAXAS!$A$16,IF($B1417="PARCELADO ATÉ 12X",$D1417-($D1417*TAXAS!$F$16))/12,IF($A1417=TAXAS!$A$17,IF($B1417="PARCELADO ATÉ 12X",$D1417-($D1417*TAXAS!$F$17))/12,IF($A1417=TAXAS!$A$18,IF($B1417="PARCELADO ATÉ 12X",$D1417-($D1417*TAXAS!$F$18))/12,IF($A1417=TAXAS!$A$19,IF($B1417="PARCELADO ATÉ 12X",$D1417-($D1417*TAXAS!$F$19))/12,IF($A1417=TAXAS!$A$20,IF($B1417="PARCELADO ATÉ 12X",$D1417-($D1417*TAXAS!$F$20))/12,IF($A1417=TAXAS!$A$21,IF($B1417="PARCELADO ATÉ 12X",$D1417-($D1417*TAXAS!$F$21))/12,IF($A1417=TAXAS!$A$22,IF($B1417="PARCELADO ATÉ 12X",$D1417-($D1417*TAXAS!$F$22))/12,IF($A1417=TAXAS!$A$23,IF($B1417="PARCELADO ATÉ 12X",$D1417-($D1417*TAXAS!$F$23))/12,IF($A1417=TAXAS!$A$24,IF($B1417="PARCELADO ATÉ 12X",$D1417-($D1417*TAXAS!$F$24))/12,IF($A1417=TAXAS!$A$25,IF($B1417="PARCELADO ATÉ 12X",$D1417-($D1417*TAXAS!$F$25))/12,IF($A1417=TAXAS!$A$26,IF($B1417="PARCELADO ATÉ 12X",$D1417-($D1417*TAXAS!$F$26))/12,IF($A1417=TAXAS!$A$27,IF($B1417="PARCELADO ATÉ 12X",$D1417-($D1417*TAXAS!$F$27))/12))))))))))))))))))))))))/1</f>
        <v>0</v>
      </c>
      <c r="J1417" s="8">
        <f t="shared" si="0"/>
        <v>0</v>
      </c>
      <c r="K1417" s="10" t="b">
        <f>IF($B1417="PARCELADO ATÉ 3X",($D1417-($D1417*TAXAS!$D$4))-$J1417)</f>
        <v>0</v>
      </c>
      <c r="L1417" s="10" t="b">
        <f>IF($B1417="PARCELADO ATÉ 6X",($D1417-($D1417*TAXAS!$E$4))-$J1417)</f>
        <v>0</v>
      </c>
      <c r="M1417" s="10" t="b">
        <f>IF($B1417="PARCELADO ATÉ 12X",($D1417-($D1417*TAXAS!$F$4))-$J1417)</f>
        <v>0</v>
      </c>
      <c r="N1417" s="8">
        <f t="shared" si="1"/>
        <v>0</v>
      </c>
      <c r="O1417" s="10">
        <f t="shared" si="2"/>
        <v>0</v>
      </c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</row>
    <row r="1418" spans="1:31" ht="15.75" customHeight="1" x14ac:dyDescent="0.2">
      <c r="A1418" s="3"/>
      <c r="B1418" s="5"/>
      <c r="C1418" s="6"/>
      <c r="D1418" s="42"/>
      <c r="E1418" s="8">
        <f>IF($A1418="VISA",IF($B1418="DÉBITO",$D1418-($D1418*TAXAS!$B$4)),IF($A1418="MASTER",IF($B1418="DÉBITO",$D1418-($D1418*TAXAS!$B$5)),IF($A1418="ELO", IF($B1418="DÉBITO",$D1418-($D1418*TAXAS!$B$6)),IF($A1418="HIPERCARD",IF($B1418="DÉBITO",$D1418-($D1418*TAXAS!$B$7)),IF($A1418="DINERS",IF($B1418="DÉBITO",$D1418-($D1418*TAXAS!$B$8)),IF($A1418="AMERICA EXPRESS",IF($B1418="DÉBITO",$D1418-($D1418*TAXAS!$B$9)),IF($A1418=TAXAS!$A$10,IF($B1418="DÉBITO",$D1418-($D1418*TAXAS!$B$10)), IF($A1418=TAXAS!$A$11,IF($B1418="DÉBITO",$D1418-($D1418*TAXAS!$B$11)), IF($A1418=TAXAS!$A$12,IF($B1418="DÉBITO",$D1418-($D1418*TAXAS!$B$12)), IF($A1418=TAXAS!$A$13,IF($B1418="DÉBITO",$D1418-($D1418*TAXAS!$B$13)), IF($A1418=TAXAS!$A$14,IF($B1418="DÉBITO",$D1418-($D1418*TAXAS!$B$14)), IF($A1418=TAXAS!$A$15,IF($B1418="DÉBITO",$D1418-($D1418*TAXAS!$B$15)), IF($A1418=TAXAS!$A$16,IF($B1418="DÉBITO",$D1418-($D1418*TAXAS!$B$16)), IF($A1418=TAXAS!$A$17,IF($B1418="DÉBITO",$D1418-($D1418*TAXAS!$B$17)), IF($A1418=TAXAS!$A$18,IF($B1418="DÉBITO",$D1418-($D1418*TAXAS!$B$18)), IF($A1418=TAXAS!$A$19,IF($B1418="DÉBITO",$D1418-($D1418*TAXAS!$B$19)), IF($A1418=TAXAS!$A$20,IF($B1418="DÉBITO",$D1418-($D1418*TAXAS!$B$20)), IF($A1418=TAXAS!$A$21,IF($B1418="DÉBITO",$D1418-($D1418*TAXAS!$B$21)), IF($A1418=TAXAS!$A$22,IF($B1418="DÉBITO",$D1418-($D1418*TAXAS!$B$22)), IF($A1418=TAXAS!$A$23,IF($B1418="DÉBITO",$D1418-($D1418*TAXAS!$B$23)), IF($A1418=TAXAS!$A$24,IF($B1418="DÉBITO",$D1418-($D1418*TAXAS!$B$24)), IF($A1418=TAXAS!$A$25,IF($B1418="DÉBITO",$D1418-($D1418*TAXAS!$B$25)), IF($A1418=TAXAS!$A$26,IF($B1418="DÉBITO",$D1418-($D1418*TAXAS!$B$26)), IF($A1418=TAXAS!$A$27,IF($B1418="DÉBITO",$D1418-($D1418*TAXAS!$B$27))))))))))))))))))))))))))/1</f>
        <v>0</v>
      </c>
      <c r="F1418" s="8">
        <f>IF($A1418="VISA",IF($B1418="CRÉDITO",$D1418-($D1418*TAXAS!$C$4)),IF($A1418="MASTER",IF($B1418="CRÉDITO",$D1418-($D1418*TAXAS!$C$5)),IF($A1418="ELO", IF($B1418="CRÉDITO",$D1418-($D1418*TAXAS!$C$6)),IF($A1418="HIPERCARD",IF($B1418="CRÉDITO",$D1418-($D1418*TAXAS!$C$7)),IF($A1418="DINERS",IF($B1418="CRÉDITO",$D1418-($D1418*TAXAS!$C$8)),IF($A1418="AMERICA EXPRESS",IF($B1418="CRÉDITO",$D1418-($D1418*TAXAS!$C$9)),IF($A1418=TAXAS!$A$10,IF($B1418="CRÉDITO",$D1418-($D1418*TAXAS!$C$10)), IF($A1418=TAXAS!$A$11,IF($B1418="CRÉDITO",$D1418-($D1418*TAXAS!$C$11)), IF($A1418=TAXAS!$A$12,IF($B1418="CRÉDITO",$D1418-($D1418*TAXAS!$C$12)), IF($A1418=TAXAS!$A$13,IF($B1418="CRÉDITO",$D1418-($D1418*TAXAS!$C$13)), IF($A1418=TAXAS!$A$14,IF($B1418="CRÉDITO",$D1418-($D1418*TAXAS!$C$14)), IF($A1418=TAXAS!$A$15,IF($B1418="CRÉDITO",$D1418-($D1418*TAXAS!$C$15)), IF($A1418=TAXAS!$A$16,IF($B1418="CRÉDITO",$D1418-($D1418*TAXAS!$C$16)), IF($A1418=TAXAS!$A$17,IF($B1418="CRÉDITO",$D1418-($D1418*TAXAS!$C$17)), IF($A1418=TAXAS!$A$18,IF($B1418="CRÉDITO",$D1418-($D1418*TAXAS!$C$18)), IF($A1418=TAXAS!$A$19,IF($B1418="CRÉDITO",$D1418-($D1418*TAXAS!$C$19)), IF($A1418=TAXAS!$A$20,IF($B1418="CRÉDITO",$D1418-($D1418*TAXAS!$C$20)), IF($A1418=TAXAS!$A$21,IF($B1418="CRÉDITO",$D1418-($D1418*TAXAS!$C$21)), IF($A1418=TAXAS!$A$22,IF($B1418="CRÉDITO",$D1418-($D1418*TAXAS!$C$22)), IF($A1418=TAXAS!$A$23,IF($B1418="CRÉDITO",$D1418-($D1418*TAXAS!$C$23)), IF($A1418=TAXAS!$A$24,IF($B1418="CRÉDITO",$D1418-($D1418*TAXAS!$C$24)), IF($A1418=TAXAS!$A$25,IF($B1418="CRÉDITO",$D1418-($D1418*TAXAS!$C$25)), IF($A1418=TAXAS!$A$26,IF($B1418="CRÉDITO",$D1418-($D1418*TAXAS!$C$26)), IF($A1418=TAXAS!$A$27,IF($B1418="CRÉDITO",$D1418-($D1418*TAXAS!$C$27))))))))))))))))))))))))))/1</f>
        <v>0</v>
      </c>
      <c r="G1418" s="9">
        <f>IF($A1418="VISA",IF($B1418="PARCELADO ATÉ 3X",$D1418-(D1418*TAXAS!$D$4))/3,IF($A1418="MASTER",IF($B1418="PARCELADO ATÉ 3X",$D1418-(D1418*TAXAS!$D$5))/3,IF($A1418="ELO",IF($B1418="PARCELADO ATÉ 3X",$D1418-(D1418*TAXAS!$D$6))/3,IF($A1418="HIPERCARD",IF($B1418="PARCELADO ATÉ 3X",$D1418-(D1418*TAXAS!$D$7))/3,IF($A1418="DINERS",IF($B1418="PARCELADO ATÉ 3X",$D1418-(D1418*TAXAS!$D$8))/3,IF($A1418="AMERICA EXPRESS",IF($B1418="PARCELADO ATÉ 3X",$D1418-(D1418*TAXAS!$D$9))/3,IF($A1418=TAXAS!$A$10,IF($B1418="PARCELADO ATÉ 3X",$D1418-($D1418*TAXAS!$D$10))/3,IF($A1418=TAXAS!$A$11,IF($B1418="PARCELADO ATÉ 3X",$D1418-($D1418*TAXAS!$D$11))/3,IF($A1418=TAXAS!$A$12,IF($B1418="PARCELADO ATÉ 3X",$D1418-($D1418*TAXAS!$D$12))/3,IF($A1418=TAXAS!$A$13,IF($B1418="PARCELADO ATÉ 3X",$D1418-($D1418*TAXAS!$D$13))/3,IF($A1418=TAXAS!$A$14,IF($B1418="PARCELADO ATÉ 3X",$D1418-($D1418*TAXAS!$D$14))/3,IF($A1418=TAXAS!$A$15,IF($B1418="PARCELADO ATÉ 3X",$D1418-($D1418*TAXAS!$D$15))/3,IF($A1418=TAXAS!$A$16,IF($B1418="PARCELADO ATÉ 3X",$D1418-($D1418*TAXAS!$D$16))/3,IF($A1418=TAXAS!$A$17,IF($B1418="PARCELADO ATÉ 3X",$D1418-($D1418*TAXAS!$D$17))/3,IF($A1418=TAXAS!$A$18,IF($B1418="PARCELADO ATÉ 3X",$D1418-($D1418*TAXAS!$D$18))/3,IF($A1418=TAXAS!$A$19,IF($B1418="PARCELADO ATÉ 3X",$D1418-($D1418*TAXAS!$D$19))/3,IF($A1418=TAXAS!$A$20,IF($B1418="PARCELADO ATÉ 3X",$D1418-($D1418*TAXAS!$D$20))/3,IF($A1418=TAXAS!$A$21,IF($B1418="PARCELADO ATÉ 3X",$D1418-($D1418*TAXAS!$D$21))/3,IF($A1418=TAXAS!$A$22,IF($B1418="PARCELADO ATÉ 3X",$D1418-($D1418*TAXAS!$D$22))/3,IF($A1418=TAXAS!$A$23,IF($B1418="PARCELADO ATÉ 3X",$D1418-($D1418*TAXAS!$D$23))/3,IF($A1418=TAXAS!$A$24,IF($B1418="PARCELADO ATÉ 3X",$D1418-($D1418*TAXAS!$D$24))/3,IF($A1418=TAXAS!$A$25,IF($B1418="PARCELADO ATÉ 3X",$D1418-($D1418*TAXAS!$D$25))/3,IF($A1418=TAXAS!$A$26,IF($B1418="PARCELADO ATÉ 3X",$D1418-($D1418*TAXAS!$D$26))/3,IF($A1418=TAXAS!$A$27,IF($B1418="PARCELADO ATÉ 3X",$D1418-($D1418*TAXAS!$D$27))/3))))))))))))))))))))))))/1</f>
        <v>0</v>
      </c>
      <c r="H1418" s="9">
        <f>IF($A1418="VISA",IF($B1418="PARCELADO ATÉ 6X",$D1418-(D1418*TAXAS!$E$4))/6,IF($A1418="MASTER",IF($B1418="PARCELADO ATÉ 6X",$D1418-(D1418*TAXAS!$E$5))/6,IF($A1418="ELO",IF($B1418="PARCELADO ATÉ 6X",$D1418-(D1418*TAXAS!$E$6))/6,IF($A1418="HIPERCARD",IF($B1418="PARCELADO ATÉ 6X",$D1418-(D1418*TAXAS!$E$7))/6,IF($A1418="DINERS",IF($B1418="PARCELADO ATÉ 6X",$D1418-(D1418*TAXAS!$E$8))/6,IF($A1418="AMERICA EXPRESS",IF($B1418="PARCELADO ATÉ 6X",$D1418-(D1418*TAXAS!$E$9))/6,IF($A1418=TAXAS!$A$10,IF($B1418="PARCELADO ATÉ 6X",$D1418-($D1418*TAXAS!$E$10))/6,IF($A1418=TAXAS!$A$11,IF($B1418="PARCELADO ATÉ 6X",$D1418-($D1418*TAXAS!$E$11))/6,IF($A1418=TAXAS!$A$12,IF($B1418="PARCELADO ATÉ 6X",$D1418-($D1418*TAXAS!$E$12))/6,IF($A1418=TAXAS!$A$13,IF($B1418="PARCELADO ATÉ 6X",$D1418-($D1418*TAXAS!$E$13))/6,IF($A1418=TAXAS!$A$14,IF($B1418="PARCELADO ATÉ 6X",$D1418-($D1418*TAXAS!$E$14))/6,IF($A1418=TAXAS!$A$15,IF($B1418="PARCELADO ATÉ 6X",$D1418-($D1418*TAXAS!$E$15))/6,IF($A1418=TAXAS!$A$16,IF($B1418="PARCELADO ATÉ 6X",$D1418-($D1418*TAXAS!$E$16))/6,IF($A1418=TAXAS!$A$17,IF($B1418="PARCELADO ATÉ 6X",$D1418-($D1418*TAXAS!$E$17))/6,IF($A1418=TAXAS!$A$18,IF($B1418="PARCELADO ATÉ 6X",$D1418-($D1418*TAXAS!$E$18))/6,IF($A1418=TAXAS!$A$19,IF($B1418="PARCELADO ATÉ 6X",$D1418-($D1418*TAXAS!$E$19))/6,IF($A1418=TAXAS!$A$20,IF($B1418="PARCELADO ATÉ 6X",$D1418-($D1418*TAXAS!$E$20))/6,IF($A1418=TAXAS!$A$21,IF($B1418="PARCELADO ATÉ 6X",$D1418-($D1418*TAXAS!$E$21))/6,IF($A1418=TAXAS!$A$22,IF($B1418="PARCELADO ATÉ 6X",$D1418-($D1418*TAXAS!$E$22))/6,IF($A1418=TAXAS!$A$23,IF($B1418="PARCELADO ATÉ 6X",$D1418-($D1418*TAXAS!$E$23))/6,IF($A1418=TAXAS!$A$24,IF($B1418="PARCELADO ATÉ 6X",$D1418-($D1418*TAXAS!$E$24))/6,IF($A1418=TAXAS!$A$25,IF($B1418="PARCELADO ATÉ 6X",$D1418-($D1418*TAXAS!$E$25))/6,IF($A1418=TAXAS!$A$26,IF($B1418="PARCELADO ATÉ 6X",$D1418-($D1418*TAXAS!$E$26))/6,IF($A1418=TAXAS!$A$27,IF($B1418="PARCELADO ATÉ 6X",$D1418-($D1418*TAXAS!$E$27))/6))))))))))))))))))))))))/1</f>
        <v>0</v>
      </c>
      <c r="I1418" s="9">
        <f>IF($A1418="VISA",IF($B1418="PARCELADO ATÉ 12X",$D1418-(D1418*TAXAS!$F$4))/12,IF($A1418="MASTER",IF($B1418="PARCELADO ATÉ 12X",$D1418-(D1418*TAXAS!$F$5))/12,IF($A1418="ELO",IF($B1418="PARCELADO ATÉ 12X",$D1418-(D1418*TAXAS!$F$6))/12,IF($A1418="HIPERCARD",IF($B1418="PARCELADO ATÉ 12X",$D1418-(D1418*TAXAS!$F$7))/12,IF($A1418="DINERS",IF($B1418="PARCELADO ATÉ 12X",$D1418-(D1418*TAXAS!$F$8))/12,IF($A1418="AMERICA EXPRESS",IF($B1418="PARCELADO ATÉ 12X",$D1418-(D1418*TAXAS!$F$9))/12,IF($A1418=TAXAS!$A$10,IF($B1418="PARCELADO ATÉ 12X",$D1418-($D1418*TAXAS!$F$10))/12,IF($A1418=TAXAS!$A$11,IF($B1418="PARCELADO ATÉ 12X",$D1418-($D1418*TAXAS!$F$11))/12,IF($A1418=TAXAS!$A$12,IF($B1418="PARCELADO ATÉ 12X",$D1418-($D1418*TAXAS!$F$12))/12,IF($A1418=TAXAS!$A$13,IF($B1418="PARCELADO ATÉ 12X",$D1418-($D1418*TAXAS!$F$13))/12,IF($A1418=TAXAS!$A$14,IF($B1418="PARCELADO ATÉ 12X",$D1418-($D1418*TAXAS!$F$14))/12,IF($A1418=TAXAS!$A$15,IF($B1418="PARCELADO ATÉ 12X",$D1418-($D1418*TAXAS!$F$15))/12,IF($A1418=TAXAS!$A$16,IF($B1418="PARCELADO ATÉ 12X",$D1418-($D1418*TAXAS!$F$16))/12,IF($A1418=TAXAS!$A$17,IF($B1418="PARCELADO ATÉ 12X",$D1418-($D1418*TAXAS!$F$17))/12,IF($A1418=TAXAS!$A$18,IF($B1418="PARCELADO ATÉ 12X",$D1418-($D1418*TAXAS!$F$18))/12,IF($A1418=TAXAS!$A$19,IF($B1418="PARCELADO ATÉ 12X",$D1418-($D1418*TAXAS!$F$19))/12,IF($A1418=TAXAS!$A$20,IF($B1418="PARCELADO ATÉ 12X",$D1418-($D1418*TAXAS!$F$20))/12,IF($A1418=TAXAS!$A$21,IF($B1418="PARCELADO ATÉ 12X",$D1418-($D1418*TAXAS!$F$21))/12,IF($A1418=TAXAS!$A$22,IF($B1418="PARCELADO ATÉ 12X",$D1418-($D1418*TAXAS!$F$22))/12,IF($A1418=TAXAS!$A$23,IF($B1418="PARCELADO ATÉ 12X",$D1418-($D1418*TAXAS!$F$23))/12,IF($A1418=TAXAS!$A$24,IF($B1418="PARCELADO ATÉ 12X",$D1418-($D1418*TAXAS!$F$24))/12,IF($A1418=TAXAS!$A$25,IF($B1418="PARCELADO ATÉ 12X",$D1418-($D1418*TAXAS!$F$25))/12,IF($A1418=TAXAS!$A$26,IF($B1418="PARCELADO ATÉ 12X",$D1418-($D1418*TAXAS!$F$26))/12,IF($A1418=TAXAS!$A$27,IF($B1418="PARCELADO ATÉ 12X",$D1418-($D1418*TAXAS!$F$27))/12))))))))))))))))))))))))/1</f>
        <v>0</v>
      </c>
      <c r="J1418" s="8">
        <f t="shared" si="0"/>
        <v>0</v>
      </c>
      <c r="K1418" s="10" t="b">
        <f>IF($B1418="PARCELADO ATÉ 3X",($D1418-($D1418*TAXAS!$D$4))-$J1418)</f>
        <v>0</v>
      </c>
      <c r="L1418" s="10" t="b">
        <f>IF($B1418="PARCELADO ATÉ 6X",($D1418-($D1418*TAXAS!$E$4))-$J1418)</f>
        <v>0</v>
      </c>
      <c r="M1418" s="10" t="b">
        <f>IF($B1418="PARCELADO ATÉ 12X",($D1418-($D1418*TAXAS!$F$4))-$J1418)</f>
        <v>0</v>
      </c>
      <c r="N1418" s="8">
        <f t="shared" si="1"/>
        <v>0</v>
      </c>
      <c r="O1418" s="10">
        <f t="shared" si="2"/>
        <v>0</v>
      </c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</row>
    <row r="1419" spans="1:31" ht="15.75" customHeight="1" x14ac:dyDescent="0.2">
      <c r="A1419" s="3"/>
      <c r="B1419" s="5"/>
      <c r="C1419" s="6"/>
      <c r="D1419" s="42"/>
      <c r="E1419" s="8">
        <f>IF($A1419="VISA",IF($B1419="DÉBITO",$D1419-($D1419*TAXAS!$B$4)),IF($A1419="MASTER",IF($B1419="DÉBITO",$D1419-($D1419*TAXAS!$B$5)),IF($A1419="ELO", IF($B1419="DÉBITO",$D1419-($D1419*TAXAS!$B$6)),IF($A1419="HIPERCARD",IF($B1419="DÉBITO",$D1419-($D1419*TAXAS!$B$7)),IF($A1419="DINERS",IF($B1419="DÉBITO",$D1419-($D1419*TAXAS!$B$8)),IF($A1419="AMERICA EXPRESS",IF($B1419="DÉBITO",$D1419-($D1419*TAXAS!$B$9)),IF($A1419=TAXAS!$A$10,IF($B1419="DÉBITO",$D1419-($D1419*TAXAS!$B$10)), IF($A1419=TAXAS!$A$11,IF($B1419="DÉBITO",$D1419-($D1419*TAXAS!$B$11)), IF($A1419=TAXAS!$A$12,IF($B1419="DÉBITO",$D1419-($D1419*TAXAS!$B$12)), IF($A1419=TAXAS!$A$13,IF($B1419="DÉBITO",$D1419-($D1419*TAXAS!$B$13)), IF($A1419=TAXAS!$A$14,IF($B1419="DÉBITO",$D1419-($D1419*TAXAS!$B$14)), IF($A1419=TAXAS!$A$15,IF($B1419="DÉBITO",$D1419-($D1419*TAXAS!$B$15)), IF($A1419=TAXAS!$A$16,IF($B1419="DÉBITO",$D1419-($D1419*TAXAS!$B$16)), IF($A1419=TAXAS!$A$17,IF($B1419="DÉBITO",$D1419-($D1419*TAXAS!$B$17)), IF($A1419=TAXAS!$A$18,IF($B1419="DÉBITO",$D1419-($D1419*TAXAS!$B$18)), IF($A1419=TAXAS!$A$19,IF($B1419="DÉBITO",$D1419-($D1419*TAXAS!$B$19)), IF($A1419=TAXAS!$A$20,IF($B1419="DÉBITO",$D1419-($D1419*TAXAS!$B$20)), IF($A1419=TAXAS!$A$21,IF($B1419="DÉBITO",$D1419-($D1419*TAXAS!$B$21)), IF($A1419=TAXAS!$A$22,IF($B1419="DÉBITO",$D1419-($D1419*TAXAS!$B$22)), IF($A1419=TAXAS!$A$23,IF($B1419="DÉBITO",$D1419-($D1419*TAXAS!$B$23)), IF($A1419=TAXAS!$A$24,IF($B1419="DÉBITO",$D1419-($D1419*TAXAS!$B$24)), IF($A1419=TAXAS!$A$25,IF($B1419="DÉBITO",$D1419-($D1419*TAXAS!$B$25)), IF($A1419=TAXAS!$A$26,IF($B1419="DÉBITO",$D1419-($D1419*TAXAS!$B$26)), IF($A1419=TAXAS!$A$27,IF($B1419="DÉBITO",$D1419-($D1419*TAXAS!$B$27))))))))))))))))))))))))))/1</f>
        <v>0</v>
      </c>
      <c r="F1419" s="8">
        <f>IF($A1419="VISA",IF($B1419="CRÉDITO",$D1419-($D1419*TAXAS!$C$4)),IF($A1419="MASTER",IF($B1419="CRÉDITO",$D1419-($D1419*TAXAS!$C$5)),IF($A1419="ELO", IF($B1419="CRÉDITO",$D1419-($D1419*TAXAS!$C$6)),IF($A1419="HIPERCARD",IF($B1419="CRÉDITO",$D1419-($D1419*TAXAS!$C$7)),IF($A1419="DINERS",IF($B1419="CRÉDITO",$D1419-($D1419*TAXAS!$C$8)),IF($A1419="AMERICA EXPRESS",IF($B1419="CRÉDITO",$D1419-($D1419*TAXAS!$C$9)),IF($A1419=TAXAS!$A$10,IF($B1419="CRÉDITO",$D1419-($D1419*TAXAS!$C$10)), IF($A1419=TAXAS!$A$11,IF($B1419="CRÉDITO",$D1419-($D1419*TAXAS!$C$11)), IF($A1419=TAXAS!$A$12,IF($B1419="CRÉDITO",$D1419-($D1419*TAXAS!$C$12)), IF($A1419=TAXAS!$A$13,IF($B1419="CRÉDITO",$D1419-($D1419*TAXAS!$C$13)), IF($A1419=TAXAS!$A$14,IF($B1419="CRÉDITO",$D1419-($D1419*TAXAS!$C$14)), IF($A1419=TAXAS!$A$15,IF($B1419="CRÉDITO",$D1419-($D1419*TAXAS!$C$15)), IF($A1419=TAXAS!$A$16,IF($B1419="CRÉDITO",$D1419-($D1419*TAXAS!$C$16)), IF($A1419=TAXAS!$A$17,IF($B1419="CRÉDITO",$D1419-($D1419*TAXAS!$C$17)), IF($A1419=TAXAS!$A$18,IF($B1419="CRÉDITO",$D1419-($D1419*TAXAS!$C$18)), IF($A1419=TAXAS!$A$19,IF($B1419="CRÉDITO",$D1419-($D1419*TAXAS!$C$19)), IF($A1419=TAXAS!$A$20,IF($B1419="CRÉDITO",$D1419-($D1419*TAXAS!$C$20)), IF($A1419=TAXAS!$A$21,IF($B1419="CRÉDITO",$D1419-($D1419*TAXAS!$C$21)), IF($A1419=TAXAS!$A$22,IF($B1419="CRÉDITO",$D1419-($D1419*TAXAS!$C$22)), IF($A1419=TAXAS!$A$23,IF($B1419="CRÉDITO",$D1419-($D1419*TAXAS!$C$23)), IF($A1419=TAXAS!$A$24,IF($B1419="CRÉDITO",$D1419-($D1419*TAXAS!$C$24)), IF($A1419=TAXAS!$A$25,IF($B1419="CRÉDITO",$D1419-($D1419*TAXAS!$C$25)), IF($A1419=TAXAS!$A$26,IF($B1419="CRÉDITO",$D1419-($D1419*TAXAS!$C$26)), IF($A1419=TAXAS!$A$27,IF($B1419="CRÉDITO",$D1419-($D1419*TAXAS!$C$27))))))))))))))))))))))))))/1</f>
        <v>0</v>
      </c>
      <c r="G1419" s="9">
        <f>IF($A1419="VISA",IF($B1419="PARCELADO ATÉ 3X",$D1419-(D1419*TAXAS!$D$4))/3,IF($A1419="MASTER",IF($B1419="PARCELADO ATÉ 3X",$D1419-(D1419*TAXAS!$D$5))/3,IF($A1419="ELO",IF($B1419="PARCELADO ATÉ 3X",$D1419-(D1419*TAXAS!$D$6))/3,IF($A1419="HIPERCARD",IF($B1419="PARCELADO ATÉ 3X",$D1419-(D1419*TAXAS!$D$7))/3,IF($A1419="DINERS",IF($B1419="PARCELADO ATÉ 3X",$D1419-(D1419*TAXAS!$D$8))/3,IF($A1419="AMERICA EXPRESS",IF($B1419="PARCELADO ATÉ 3X",$D1419-(D1419*TAXAS!$D$9))/3,IF($A1419=TAXAS!$A$10,IF($B1419="PARCELADO ATÉ 3X",$D1419-($D1419*TAXAS!$D$10))/3,IF($A1419=TAXAS!$A$11,IF($B1419="PARCELADO ATÉ 3X",$D1419-($D1419*TAXAS!$D$11))/3,IF($A1419=TAXAS!$A$12,IF($B1419="PARCELADO ATÉ 3X",$D1419-($D1419*TAXAS!$D$12))/3,IF($A1419=TAXAS!$A$13,IF($B1419="PARCELADO ATÉ 3X",$D1419-($D1419*TAXAS!$D$13))/3,IF($A1419=TAXAS!$A$14,IF($B1419="PARCELADO ATÉ 3X",$D1419-($D1419*TAXAS!$D$14))/3,IF($A1419=TAXAS!$A$15,IF($B1419="PARCELADO ATÉ 3X",$D1419-($D1419*TAXAS!$D$15))/3,IF($A1419=TAXAS!$A$16,IF($B1419="PARCELADO ATÉ 3X",$D1419-($D1419*TAXAS!$D$16))/3,IF($A1419=TAXAS!$A$17,IF($B1419="PARCELADO ATÉ 3X",$D1419-($D1419*TAXAS!$D$17))/3,IF($A1419=TAXAS!$A$18,IF($B1419="PARCELADO ATÉ 3X",$D1419-($D1419*TAXAS!$D$18))/3,IF($A1419=TAXAS!$A$19,IF($B1419="PARCELADO ATÉ 3X",$D1419-($D1419*TAXAS!$D$19))/3,IF($A1419=TAXAS!$A$20,IF($B1419="PARCELADO ATÉ 3X",$D1419-($D1419*TAXAS!$D$20))/3,IF($A1419=TAXAS!$A$21,IF($B1419="PARCELADO ATÉ 3X",$D1419-($D1419*TAXAS!$D$21))/3,IF($A1419=TAXAS!$A$22,IF($B1419="PARCELADO ATÉ 3X",$D1419-($D1419*TAXAS!$D$22))/3,IF($A1419=TAXAS!$A$23,IF($B1419="PARCELADO ATÉ 3X",$D1419-($D1419*TAXAS!$D$23))/3,IF($A1419=TAXAS!$A$24,IF($B1419="PARCELADO ATÉ 3X",$D1419-($D1419*TAXAS!$D$24))/3,IF($A1419=TAXAS!$A$25,IF($B1419="PARCELADO ATÉ 3X",$D1419-($D1419*TAXAS!$D$25))/3,IF($A1419=TAXAS!$A$26,IF($B1419="PARCELADO ATÉ 3X",$D1419-($D1419*TAXAS!$D$26))/3,IF($A1419=TAXAS!$A$27,IF($B1419="PARCELADO ATÉ 3X",$D1419-($D1419*TAXAS!$D$27))/3))))))))))))))))))))))))/1</f>
        <v>0</v>
      </c>
      <c r="H1419" s="9">
        <f>IF($A1419="VISA",IF($B1419="PARCELADO ATÉ 6X",$D1419-(D1419*TAXAS!$E$4))/6,IF($A1419="MASTER",IF($B1419="PARCELADO ATÉ 6X",$D1419-(D1419*TAXAS!$E$5))/6,IF($A1419="ELO",IF($B1419="PARCELADO ATÉ 6X",$D1419-(D1419*TAXAS!$E$6))/6,IF($A1419="HIPERCARD",IF($B1419="PARCELADO ATÉ 6X",$D1419-(D1419*TAXAS!$E$7))/6,IF($A1419="DINERS",IF($B1419="PARCELADO ATÉ 6X",$D1419-(D1419*TAXAS!$E$8))/6,IF($A1419="AMERICA EXPRESS",IF($B1419="PARCELADO ATÉ 6X",$D1419-(D1419*TAXAS!$E$9))/6,IF($A1419=TAXAS!$A$10,IF($B1419="PARCELADO ATÉ 6X",$D1419-($D1419*TAXAS!$E$10))/6,IF($A1419=TAXAS!$A$11,IF($B1419="PARCELADO ATÉ 6X",$D1419-($D1419*TAXAS!$E$11))/6,IF($A1419=TAXAS!$A$12,IF($B1419="PARCELADO ATÉ 6X",$D1419-($D1419*TAXAS!$E$12))/6,IF($A1419=TAXAS!$A$13,IF($B1419="PARCELADO ATÉ 6X",$D1419-($D1419*TAXAS!$E$13))/6,IF($A1419=TAXAS!$A$14,IF($B1419="PARCELADO ATÉ 6X",$D1419-($D1419*TAXAS!$E$14))/6,IF($A1419=TAXAS!$A$15,IF($B1419="PARCELADO ATÉ 6X",$D1419-($D1419*TAXAS!$E$15))/6,IF($A1419=TAXAS!$A$16,IF($B1419="PARCELADO ATÉ 6X",$D1419-($D1419*TAXAS!$E$16))/6,IF($A1419=TAXAS!$A$17,IF($B1419="PARCELADO ATÉ 6X",$D1419-($D1419*TAXAS!$E$17))/6,IF($A1419=TAXAS!$A$18,IF($B1419="PARCELADO ATÉ 6X",$D1419-($D1419*TAXAS!$E$18))/6,IF($A1419=TAXAS!$A$19,IF($B1419="PARCELADO ATÉ 6X",$D1419-($D1419*TAXAS!$E$19))/6,IF($A1419=TAXAS!$A$20,IF($B1419="PARCELADO ATÉ 6X",$D1419-($D1419*TAXAS!$E$20))/6,IF($A1419=TAXAS!$A$21,IF($B1419="PARCELADO ATÉ 6X",$D1419-($D1419*TAXAS!$E$21))/6,IF($A1419=TAXAS!$A$22,IF($B1419="PARCELADO ATÉ 6X",$D1419-($D1419*TAXAS!$E$22))/6,IF($A1419=TAXAS!$A$23,IF($B1419="PARCELADO ATÉ 6X",$D1419-($D1419*TAXAS!$E$23))/6,IF($A1419=TAXAS!$A$24,IF($B1419="PARCELADO ATÉ 6X",$D1419-($D1419*TAXAS!$E$24))/6,IF($A1419=TAXAS!$A$25,IF($B1419="PARCELADO ATÉ 6X",$D1419-($D1419*TAXAS!$E$25))/6,IF($A1419=TAXAS!$A$26,IF($B1419="PARCELADO ATÉ 6X",$D1419-($D1419*TAXAS!$E$26))/6,IF($A1419=TAXAS!$A$27,IF($B1419="PARCELADO ATÉ 6X",$D1419-($D1419*TAXAS!$E$27))/6))))))))))))))))))))))))/1</f>
        <v>0</v>
      </c>
      <c r="I1419" s="9">
        <f>IF($A1419="VISA",IF($B1419="PARCELADO ATÉ 12X",$D1419-(D1419*TAXAS!$F$4))/12,IF($A1419="MASTER",IF($B1419="PARCELADO ATÉ 12X",$D1419-(D1419*TAXAS!$F$5))/12,IF($A1419="ELO",IF($B1419="PARCELADO ATÉ 12X",$D1419-(D1419*TAXAS!$F$6))/12,IF($A1419="HIPERCARD",IF($B1419="PARCELADO ATÉ 12X",$D1419-(D1419*TAXAS!$F$7))/12,IF($A1419="DINERS",IF($B1419="PARCELADO ATÉ 12X",$D1419-(D1419*TAXAS!$F$8))/12,IF($A1419="AMERICA EXPRESS",IF($B1419="PARCELADO ATÉ 12X",$D1419-(D1419*TAXAS!$F$9))/12,IF($A1419=TAXAS!$A$10,IF($B1419="PARCELADO ATÉ 12X",$D1419-($D1419*TAXAS!$F$10))/12,IF($A1419=TAXAS!$A$11,IF($B1419="PARCELADO ATÉ 12X",$D1419-($D1419*TAXAS!$F$11))/12,IF($A1419=TAXAS!$A$12,IF($B1419="PARCELADO ATÉ 12X",$D1419-($D1419*TAXAS!$F$12))/12,IF($A1419=TAXAS!$A$13,IF($B1419="PARCELADO ATÉ 12X",$D1419-($D1419*TAXAS!$F$13))/12,IF($A1419=TAXAS!$A$14,IF($B1419="PARCELADO ATÉ 12X",$D1419-($D1419*TAXAS!$F$14))/12,IF($A1419=TAXAS!$A$15,IF($B1419="PARCELADO ATÉ 12X",$D1419-($D1419*TAXAS!$F$15))/12,IF($A1419=TAXAS!$A$16,IF($B1419="PARCELADO ATÉ 12X",$D1419-($D1419*TAXAS!$F$16))/12,IF($A1419=TAXAS!$A$17,IF($B1419="PARCELADO ATÉ 12X",$D1419-($D1419*TAXAS!$F$17))/12,IF($A1419=TAXAS!$A$18,IF($B1419="PARCELADO ATÉ 12X",$D1419-($D1419*TAXAS!$F$18))/12,IF($A1419=TAXAS!$A$19,IF($B1419="PARCELADO ATÉ 12X",$D1419-($D1419*TAXAS!$F$19))/12,IF($A1419=TAXAS!$A$20,IF($B1419="PARCELADO ATÉ 12X",$D1419-($D1419*TAXAS!$F$20))/12,IF($A1419=TAXAS!$A$21,IF($B1419="PARCELADO ATÉ 12X",$D1419-($D1419*TAXAS!$F$21))/12,IF($A1419=TAXAS!$A$22,IF($B1419="PARCELADO ATÉ 12X",$D1419-($D1419*TAXAS!$F$22))/12,IF($A1419=TAXAS!$A$23,IF($B1419="PARCELADO ATÉ 12X",$D1419-($D1419*TAXAS!$F$23))/12,IF($A1419=TAXAS!$A$24,IF($B1419="PARCELADO ATÉ 12X",$D1419-($D1419*TAXAS!$F$24))/12,IF($A1419=TAXAS!$A$25,IF($B1419="PARCELADO ATÉ 12X",$D1419-($D1419*TAXAS!$F$25))/12,IF($A1419=TAXAS!$A$26,IF($B1419="PARCELADO ATÉ 12X",$D1419-($D1419*TAXAS!$F$26))/12,IF($A1419=TAXAS!$A$27,IF($B1419="PARCELADO ATÉ 12X",$D1419-($D1419*TAXAS!$F$27))/12))))))))))))))))))))))))/1</f>
        <v>0</v>
      </c>
      <c r="J1419" s="8">
        <f t="shared" si="0"/>
        <v>0</v>
      </c>
      <c r="K1419" s="10" t="b">
        <f>IF($B1419="PARCELADO ATÉ 3X",($D1419-($D1419*TAXAS!$D$4))-$J1419)</f>
        <v>0</v>
      </c>
      <c r="L1419" s="10" t="b">
        <f>IF($B1419="PARCELADO ATÉ 6X",($D1419-($D1419*TAXAS!$E$4))-$J1419)</f>
        <v>0</v>
      </c>
      <c r="M1419" s="10" t="b">
        <f>IF($B1419="PARCELADO ATÉ 12X",($D1419-($D1419*TAXAS!$F$4))-$J1419)</f>
        <v>0</v>
      </c>
      <c r="N1419" s="8">
        <f t="shared" si="1"/>
        <v>0</v>
      </c>
      <c r="O1419" s="10">
        <f t="shared" si="2"/>
        <v>0</v>
      </c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</row>
    <row r="1420" spans="1:31" ht="15.75" customHeight="1" x14ac:dyDescent="0.2">
      <c r="A1420" s="3"/>
      <c r="B1420" s="5"/>
      <c r="C1420" s="6"/>
      <c r="D1420" s="42"/>
      <c r="E1420" s="8">
        <f>IF($A1420="VISA",IF($B1420="DÉBITO",$D1420-($D1420*TAXAS!$B$4)),IF($A1420="MASTER",IF($B1420="DÉBITO",$D1420-($D1420*TAXAS!$B$5)),IF($A1420="ELO", IF($B1420="DÉBITO",$D1420-($D1420*TAXAS!$B$6)),IF($A1420="HIPERCARD",IF($B1420="DÉBITO",$D1420-($D1420*TAXAS!$B$7)),IF($A1420="DINERS",IF($B1420="DÉBITO",$D1420-($D1420*TAXAS!$B$8)),IF($A1420="AMERICA EXPRESS",IF($B1420="DÉBITO",$D1420-($D1420*TAXAS!$B$9)),IF($A1420=TAXAS!$A$10,IF($B1420="DÉBITO",$D1420-($D1420*TAXAS!$B$10)), IF($A1420=TAXAS!$A$11,IF($B1420="DÉBITO",$D1420-($D1420*TAXAS!$B$11)), IF($A1420=TAXAS!$A$12,IF($B1420="DÉBITO",$D1420-($D1420*TAXAS!$B$12)), IF($A1420=TAXAS!$A$13,IF($B1420="DÉBITO",$D1420-($D1420*TAXAS!$B$13)), IF($A1420=TAXAS!$A$14,IF($B1420="DÉBITO",$D1420-($D1420*TAXAS!$B$14)), IF($A1420=TAXAS!$A$15,IF($B1420="DÉBITO",$D1420-($D1420*TAXAS!$B$15)), IF($A1420=TAXAS!$A$16,IF($B1420="DÉBITO",$D1420-($D1420*TAXAS!$B$16)), IF($A1420=TAXAS!$A$17,IF($B1420="DÉBITO",$D1420-($D1420*TAXAS!$B$17)), IF($A1420=TAXAS!$A$18,IF($B1420="DÉBITO",$D1420-($D1420*TAXAS!$B$18)), IF($A1420=TAXAS!$A$19,IF($B1420="DÉBITO",$D1420-($D1420*TAXAS!$B$19)), IF($A1420=TAXAS!$A$20,IF($B1420="DÉBITO",$D1420-($D1420*TAXAS!$B$20)), IF($A1420=TAXAS!$A$21,IF($B1420="DÉBITO",$D1420-($D1420*TAXAS!$B$21)), IF($A1420=TAXAS!$A$22,IF($B1420="DÉBITO",$D1420-($D1420*TAXAS!$B$22)), IF($A1420=TAXAS!$A$23,IF($B1420="DÉBITO",$D1420-($D1420*TAXAS!$B$23)), IF($A1420=TAXAS!$A$24,IF($B1420="DÉBITO",$D1420-($D1420*TAXAS!$B$24)), IF($A1420=TAXAS!$A$25,IF($B1420="DÉBITO",$D1420-($D1420*TAXAS!$B$25)), IF($A1420=TAXAS!$A$26,IF($B1420="DÉBITO",$D1420-($D1420*TAXAS!$B$26)), IF($A1420=TAXAS!$A$27,IF($B1420="DÉBITO",$D1420-($D1420*TAXAS!$B$27))))))))))))))))))))))))))/1</f>
        <v>0</v>
      </c>
      <c r="F1420" s="8">
        <f>IF($A1420="VISA",IF($B1420="CRÉDITO",$D1420-($D1420*TAXAS!$C$4)),IF($A1420="MASTER",IF($B1420="CRÉDITO",$D1420-($D1420*TAXAS!$C$5)),IF($A1420="ELO", IF($B1420="CRÉDITO",$D1420-($D1420*TAXAS!$C$6)),IF($A1420="HIPERCARD",IF($B1420="CRÉDITO",$D1420-($D1420*TAXAS!$C$7)),IF($A1420="DINERS",IF($B1420="CRÉDITO",$D1420-($D1420*TAXAS!$C$8)),IF($A1420="AMERICA EXPRESS",IF($B1420="CRÉDITO",$D1420-($D1420*TAXAS!$C$9)),IF($A1420=TAXAS!$A$10,IF($B1420="CRÉDITO",$D1420-($D1420*TAXAS!$C$10)), IF($A1420=TAXAS!$A$11,IF($B1420="CRÉDITO",$D1420-($D1420*TAXAS!$C$11)), IF($A1420=TAXAS!$A$12,IF($B1420="CRÉDITO",$D1420-($D1420*TAXAS!$C$12)), IF($A1420=TAXAS!$A$13,IF($B1420="CRÉDITO",$D1420-($D1420*TAXAS!$C$13)), IF($A1420=TAXAS!$A$14,IF($B1420="CRÉDITO",$D1420-($D1420*TAXAS!$C$14)), IF($A1420=TAXAS!$A$15,IF($B1420="CRÉDITO",$D1420-($D1420*TAXAS!$C$15)), IF($A1420=TAXAS!$A$16,IF($B1420="CRÉDITO",$D1420-($D1420*TAXAS!$C$16)), IF($A1420=TAXAS!$A$17,IF($B1420="CRÉDITO",$D1420-($D1420*TAXAS!$C$17)), IF($A1420=TAXAS!$A$18,IF($B1420="CRÉDITO",$D1420-($D1420*TAXAS!$C$18)), IF($A1420=TAXAS!$A$19,IF($B1420="CRÉDITO",$D1420-($D1420*TAXAS!$C$19)), IF($A1420=TAXAS!$A$20,IF($B1420="CRÉDITO",$D1420-($D1420*TAXAS!$C$20)), IF($A1420=TAXAS!$A$21,IF($B1420="CRÉDITO",$D1420-($D1420*TAXAS!$C$21)), IF($A1420=TAXAS!$A$22,IF($B1420="CRÉDITO",$D1420-($D1420*TAXAS!$C$22)), IF($A1420=TAXAS!$A$23,IF($B1420="CRÉDITO",$D1420-($D1420*TAXAS!$C$23)), IF($A1420=TAXAS!$A$24,IF($B1420="CRÉDITO",$D1420-($D1420*TAXAS!$C$24)), IF($A1420=TAXAS!$A$25,IF($B1420="CRÉDITO",$D1420-($D1420*TAXAS!$C$25)), IF($A1420=TAXAS!$A$26,IF($B1420="CRÉDITO",$D1420-($D1420*TAXAS!$C$26)), IF($A1420=TAXAS!$A$27,IF($B1420="CRÉDITO",$D1420-($D1420*TAXAS!$C$27))))))))))))))))))))))))))/1</f>
        <v>0</v>
      </c>
      <c r="G1420" s="9">
        <f>IF($A1420="VISA",IF($B1420="PARCELADO ATÉ 3X",$D1420-(D1420*TAXAS!$D$4))/3,IF($A1420="MASTER",IF($B1420="PARCELADO ATÉ 3X",$D1420-(D1420*TAXAS!$D$5))/3,IF($A1420="ELO",IF($B1420="PARCELADO ATÉ 3X",$D1420-(D1420*TAXAS!$D$6))/3,IF($A1420="HIPERCARD",IF($B1420="PARCELADO ATÉ 3X",$D1420-(D1420*TAXAS!$D$7))/3,IF($A1420="DINERS",IF($B1420="PARCELADO ATÉ 3X",$D1420-(D1420*TAXAS!$D$8))/3,IF($A1420="AMERICA EXPRESS",IF($B1420="PARCELADO ATÉ 3X",$D1420-(D1420*TAXAS!$D$9))/3,IF($A1420=TAXAS!$A$10,IF($B1420="PARCELADO ATÉ 3X",$D1420-($D1420*TAXAS!$D$10))/3,IF($A1420=TAXAS!$A$11,IF($B1420="PARCELADO ATÉ 3X",$D1420-($D1420*TAXAS!$D$11))/3,IF($A1420=TAXAS!$A$12,IF($B1420="PARCELADO ATÉ 3X",$D1420-($D1420*TAXAS!$D$12))/3,IF($A1420=TAXAS!$A$13,IF($B1420="PARCELADO ATÉ 3X",$D1420-($D1420*TAXAS!$D$13))/3,IF($A1420=TAXAS!$A$14,IF($B1420="PARCELADO ATÉ 3X",$D1420-($D1420*TAXAS!$D$14))/3,IF($A1420=TAXAS!$A$15,IF($B1420="PARCELADO ATÉ 3X",$D1420-($D1420*TAXAS!$D$15))/3,IF($A1420=TAXAS!$A$16,IF($B1420="PARCELADO ATÉ 3X",$D1420-($D1420*TAXAS!$D$16))/3,IF($A1420=TAXAS!$A$17,IF($B1420="PARCELADO ATÉ 3X",$D1420-($D1420*TAXAS!$D$17))/3,IF($A1420=TAXAS!$A$18,IF($B1420="PARCELADO ATÉ 3X",$D1420-($D1420*TAXAS!$D$18))/3,IF($A1420=TAXAS!$A$19,IF($B1420="PARCELADO ATÉ 3X",$D1420-($D1420*TAXAS!$D$19))/3,IF($A1420=TAXAS!$A$20,IF($B1420="PARCELADO ATÉ 3X",$D1420-($D1420*TAXAS!$D$20))/3,IF($A1420=TAXAS!$A$21,IF($B1420="PARCELADO ATÉ 3X",$D1420-($D1420*TAXAS!$D$21))/3,IF($A1420=TAXAS!$A$22,IF($B1420="PARCELADO ATÉ 3X",$D1420-($D1420*TAXAS!$D$22))/3,IF($A1420=TAXAS!$A$23,IF($B1420="PARCELADO ATÉ 3X",$D1420-($D1420*TAXAS!$D$23))/3,IF($A1420=TAXAS!$A$24,IF($B1420="PARCELADO ATÉ 3X",$D1420-($D1420*TAXAS!$D$24))/3,IF($A1420=TAXAS!$A$25,IF($B1420="PARCELADO ATÉ 3X",$D1420-($D1420*TAXAS!$D$25))/3,IF($A1420=TAXAS!$A$26,IF($B1420="PARCELADO ATÉ 3X",$D1420-($D1420*TAXAS!$D$26))/3,IF($A1420=TAXAS!$A$27,IF($B1420="PARCELADO ATÉ 3X",$D1420-($D1420*TAXAS!$D$27))/3))))))))))))))))))))))))/1</f>
        <v>0</v>
      </c>
      <c r="H1420" s="9">
        <f>IF($A1420="VISA",IF($B1420="PARCELADO ATÉ 6X",$D1420-(D1420*TAXAS!$E$4))/6,IF($A1420="MASTER",IF($B1420="PARCELADO ATÉ 6X",$D1420-(D1420*TAXAS!$E$5))/6,IF($A1420="ELO",IF($B1420="PARCELADO ATÉ 6X",$D1420-(D1420*TAXAS!$E$6))/6,IF($A1420="HIPERCARD",IF($B1420="PARCELADO ATÉ 6X",$D1420-(D1420*TAXAS!$E$7))/6,IF($A1420="DINERS",IF($B1420="PARCELADO ATÉ 6X",$D1420-(D1420*TAXAS!$E$8))/6,IF($A1420="AMERICA EXPRESS",IF($B1420="PARCELADO ATÉ 6X",$D1420-(D1420*TAXAS!$E$9))/6,IF($A1420=TAXAS!$A$10,IF($B1420="PARCELADO ATÉ 6X",$D1420-($D1420*TAXAS!$E$10))/6,IF($A1420=TAXAS!$A$11,IF($B1420="PARCELADO ATÉ 6X",$D1420-($D1420*TAXAS!$E$11))/6,IF($A1420=TAXAS!$A$12,IF($B1420="PARCELADO ATÉ 6X",$D1420-($D1420*TAXAS!$E$12))/6,IF($A1420=TAXAS!$A$13,IF($B1420="PARCELADO ATÉ 6X",$D1420-($D1420*TAXAS!$E$13))/6,IF($A1420=TAXAS!$A$14,IF($B1420="PARCELADO ATÉ 6X",$D1420-($D1420*TAXAS!$E$14))/6,IF($A1420=TAXAS!$A$15,IF($B1420="PARCELADO ATÉ 6X",$D1420-($D1420*TAXAS!$E$15))/6,IF($A1420=TAXAS!$A$16,IF($B1420="PARCELADO ATÉ 6X",$D1420-($D1420*TAXAS!$E$16))/6,IF($A1420=TAXAS!$A$17,IF($B1420="PARCELADO ATÉ 6X",$D1420-($D1420*TAXAS!$E$17))/6,IF($A1420=TAXAS!$A$18,IF($B1420="PARCELADO ATÉ 6X",$D1420-($D1420*TAXAS!$E$18))/6,IF($A1420=TAXAS!$A$19,IF($B1420="PARCELADO ATÉ 6X",$D1420-($D1420*TAXAS!$E$19))/6,IF($A1420=TAXAS!$A$20,IF($B1420="PARCELADO ATÉ 6X",$D1420-($D1420*TAXAS!$E$20))/6,IF($A1420=TAXAS!$A$21,IF($B1420="PARCELADO ATÉ 6X",$D1420-($D1420*TAXAS!$E$21))/6,IF($A1420=TAXAS!$A$22,IF($B1420="PARCELADO ATÉ 6X",$D1420-($D1420*TAXAS!$E$22))/6,IF($A1420=TAXAS!$A$23,IF($B1420="PARCELADO ATÉ 6X",$D1420-($D1420*TAXAS!$E$23))/6,IF($A1420=TAXAS!$A$24,IF($B1420="PARCELADO ATÉ 6X",$D1420-($D1420*TAXAS!$E$24))/6,IF($A1420=TAXAS!$A$25,IF($B1420="PARCELADO ATÉ 6X",$D1420-($D1420*TAXAS!$E$25))/6,IF($A1420=TAXAS!$A$26,IF($B1420="PARCELADO ATÉ 6X",$D1420-($D1420*TAXAS!$E$26))/6,IF($A1420=TAXAS!$A$27,IF($B1420="PARCELADO ATÉ 6X",$D1420-($D1420*TAXAS!$E$27))/6))))))))))))))))))))))))/1</f>
        <v>0</v>
      </c>
      <c r="I1420" s="9">
        <f>IF($A1420="VISA",IF($B1420="PARCELADO ATÉ 12X",$D1420-(D1420*TAXAS!$F$4))/12,IF($A1420="MASTER",IF($B1420="PARCELADO ATÉ 12X",$D1420-(D1420*TAXAS!$F$5))/12,IF($A1420="ELO",IF($B1420="PARCELADO ATÉ 12X",$D1420-(D1420*TAXAS!$F$6))/12,IF($A1420="HIPERCARD",IF($B1420="PARCELADO ATÉ 12X",$D1420-(D1420*TAXAS!$F$7))/12,IF($A1420="DINERS",IF($B1420="PARCELADO ATÉ 12X",$D1420-(D1420*TAXAS!$F$8))/12,IF($A1420="AMERICA EXPRESS",IF($B1420="PARCELADO ATÉ 12X",$D1420-(D1420*TAXAS!$F$9))/12,IF($A1420=TAXAS!$A$10,IF($B1420="PARCELADO ATÉ 12X",$D1420-($D1420*TAXAS!$F$10))/12,IF($A1420=TAXAS!$A$11,IF($B1420="PARCELADO ATÉ 12X",$D1420-($D1420*TAXAS!$F$11))/12,IF($A1420=TAXAS!$A$12,IF($B1420="PARCELADO ATÉ 12X",$D1420-($D1420*TAXAS!$F$12))/12,IF($A1420=TAXAS!$A$13,IF($B1420="PARCELADO ATÉ 12X",$D1420-($D1420*TAXAS!$F$13))/12,IF($A1420=TAXAS!$A$14,IF($B1420="PARCELADO ATÉ 12X",$D1420-($D1420*TAXAS!$F$14))/12,IF($A1420=TAXAS!$A$15,IF($B1420="PARCELADO ATÉ 12X",$D1420-($D1420*TAXAS!$F$15))/12,IF($A1420=TAXAS!$A$16,IF($B1420="PARCELADO ATÉ 12X",$D1420-($D1420*TAXAS!$F$16))/12,IF($A1420=TAXAS!$A$17,IF($B1420="PARCELADO ATÉ 12X",$D1420-($D1420*TAXAS!$F$17))/12,IF($A1420=TAXAS!$A$18,IF($B1420="PARCELADO ATÉ 12X",$D1420-($D1420*TAXAS!$F$18))/12,IF($A1420=TAXAS!$A$19,IF($B1420="PARCELADO ATÉ 12X",$D1420-($D1420*TAXAS!$F$19))/12,IF($A1420=TAXAS!$A$20,IF($B1420="PARCELADO ATÉ 12X",$D1420-($D1420*TAXAS!$F$20))/12,IF($A1420=TAXAS!$A$21,IF($B1420="PARCELADO ATÉ 12X",$D1420-($D1420*TAXAS!$F$21))/12,IF($A1420=TAXAS!$A$22,IF($B1420="PARCELADO ATÉ 12X",$D1420-($D1420*TAXAS!$F$22))/12,IF($A1420=TAXAS!$A$23,IF($B1420="PARCELADO ATÉ 12X",$D1420-($D1420*TAXAS!$F$23))/12,IF($A1420=TAXAS!$A$24,IF($B1420="PARCELADO ATÉ 12X",$D1420-($D1420*TAXAS!$F$24))/12,IF($A1420=TAXAS!$A$25,IF($B1420="PARCELADO ATÉ 12X",$D1420-($D1420*TAXAS!$F$25))/12,IF($A1420=TAXAS!$A$26,IF($B1420="PARCELADO ATÉ 12X",$D1420-($D1420*TAXAS!$F$26))/12,IF($A1420=TAXAS!$A$27,IF($B1420="PARCELADO ATÉ 12X",$D1420-($D1420*TAXAS!$F$27))/12))))))))))))))))))))))))/1</f>
        <v>0</v>
      </c>
      <c r="J1420" s="8">
        <f t="shared" si="0"/>
        <v>0</v>
      </c>
      <c r="K1420" s="10" t="b">
        <f>IF($B1420="PARCELADO ATÉ 3X",($D1420-($D1420*TAXAS!$D$4))-$J1420)</f>
        <v>0</v>
      </c>
      <c r="L1420" s="10" t="b">
        <f>IF($B1420="PARCELADO ATÉ 6X",($D1420-($D1420*TAXAS!$E$4))-$J1420)</f>
        <v>0</v>
      </c>
      <c r="M1420" s="10" t="b">
        <f>IF($B1420="PARCELADO ATÉ 12X",($D1420-($D1420*TAXAS!$F$4))-$J1420)</f>
        <v>0</v>
      </c>
      <c r="N1420" s="8">
        <f t="shared" si="1"/>
        <v>0</v>
      </c>
      <c r="O1420" s="10">
        <f t="shared" si="2"/>
        <v>0</v>
      </c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</row>
    <row r="1421" spans="1:31" ht="15.75" customHeight="1" x14ac:dyDescent="0.2">
      <c r="A1421" s="3"/>
      <c r="B1421" s="5"/>
      <c r="C1421" s="6"/>
      <c r="D1421" s="42"/>
      <c r="E1421" s="8">
        <f>IF($A1421="VISA",IF($B1421="DÉBITO",$D1421-($D1421*TAXAS!$B$4)),IF($A1421="MASTER",IF($B1421="DÉBITO",$D1421-($D1421*TAXAS!$B$5)),IF($A1421="ELO", IF($B1421="DÉBITO",$D1421-($D1421*TAXAS!$B$6)),IF($A1421="HIPERCARD",IF($B1421="DÉBITO",$D1421-($D1421*TAXAS!$B$7)),IF($A1421="DINERS",IF($B1421="DÉBITO",$D1421-($D1421*TAXAS!$B$8)),IF($A1421="AMERICA EXPRESS",IF($B1421="DÉBITO",$D1421-($D1421*TAXAS!$B$9)),IF($A1421=TAXAS!$A$10,IF($B1421="DÉBITO",$D1421-($D1421*TAXAS!$B$10)), IF($A1421=TAXAS!$A$11,IF($B1421="DÉBITO",$D1421-($D1421*TAXAS!$B$11)), IF($A1421=TAXAS!$A$12,IF($B1421="DÉBITO",$D1421-($D1421*TAXAS!$B$12)), IF($A1421=TAXAS!$A$13,IF($B1421="DÉBITO",$D1421-($D1421*TAXAS!$B$13)), IF($A1421=TAXAS!$A$14,IF($B1421="DÉBITO",$D1421-($D1421*TAXAS!$B$14)), IF($A1421=TAXAS!$A$15,IF($B1421="DÉBITO",$D1421-($D1421*TAXAS!$B$15)), IF($A1421=TAXAS!$A$16,IF($B1421="DÉBITO",$D1421-($D1421*TAXAS!$B$16)), IF($A1421=TAXAS!$A$17,IF($B1421="DÉBITO",$D1421-($D1421*TAXAS!$B$17)), IF($A1421=TAXAS!$A$18,IF($B1421="DÉBITO",$D1421-($D1421*TAXAS!$B$18)), IF($A1421=TAXAS!$A$19,IF($B1421="DÉBITO",$D1421-($D1421*TAXAS!$B$19)), IF($A1421=TAXAS!$A$20,IF($B1421="DÉBITO",$D1421-($D1421*TAXAS!$B$20)), IF($A1421=TAXAS!$A$21,IF($B1421="DÉBITO",$D1421-($D1421*TAXAS!$B$21)), IF($A1421=TAXAS!$A$22,IF($B1421="DÉBITO",$D1421-($D1421*TAXAS!$B$22)), IF($A1421=TAXAS!$A$23,IF($B1421="DÉBITO",$D1421-($D1421*TAXAS!$B$23)), IF($A1421=TAXAS!$A$24,IF($B1421="DÉBITO",$D1421-($D1421*TAXAS!$B$24)), IF($A1421=TAXAS!$A$25,IF($B1421="DÉBITO",$D1421-($D1421*TAXAS!$B$25)), IF($A1421=TAXAS!$A$26,IF($B1421="DÉBITO",$D1421-($D1421*TAXAS!$B$26)), IF($A1421=TAXAS!$A$27,IF($B1421="DÉBITO",$D1421-($D1421*TAXAS!$B$27))))))))))))))))))))))))))/1</f>
        <v>0</v>
      </c>
      <c r="F1421" s="8">
        <f>IF($A1421="VISA",IF($B1421="CRÉDITO",$D1421-($D1421*TAXAS!$C$4)),IF($A1421="MASTER",IF($B1421="CRÉDITO",$D1421-($D1421*TAXAS!$C$5)),IF($A1421="ELO", IF($B1421="CRÉDITO",$D1421-($D1421*TAXAS!$C$6)),IF($A1421="HIPERCARD",IF($B1421="CRÉDITO",$D1421-($D1421*TAXAS!$C$7)),IF($A1421="DINERS",IF($B1421="CRÉDITO",$D1421-($D1421*TAXAS!$C$8)),IF($A1421="AMERICA EXPRESS",IF($B1421="CRÉDITO",$D1421-($D1421*TAXAS!$C$9)),IF($A1421=TAXAS!$A$10,IF($B1421="CRÉDITO",$D1421-($D1421*TAXAS!$C$10)), IF($A1421=TAXAS!$A$11,IF($B1421="CRÉDITO",$D1421-($D1421*TAXAS!$C$11)), IF($A1421=TAXAS!$A$12,IF($B1421="CRÉDITO",$D1421-($D1421*TAXAS!$C$12)), IF($A1421=TAXAS!$A$13,IF($B1421="CRÉDITO",$D1421-($D1421*TAXAS!$C$13)), IF($A1421=TAXAS!$A$14,IF($B1421="CRÉDITO",$D1421-($D1421*TAXAS!$C$14)), IF($A1421=TAXAS!$A$15,IF($B1421="CRÉDITO",$D1421-($D1421*TAXAS!$C$15)), IF($A1421=TAXAS!$A$16,IF($B1421="CRÉDITO",$D1421-($D1421*TAXAS!$C$16)), IF($A1421=TAXAS!$A$17,IF($B1421="CRÉDITO",$D1421-($D1421*TAXAS!$C$17)), IF($A1421=TAXAS!$A$18,IF($B1421="CRÉDITO",$D1421-($D1421*TAXAS!$C$18)), IF($A1421=TAXAS!$A$19,IF($B1421="CRÉDITO",$D1421-($D1421*TAXAS!$C$19)), IF($A1421=TAXAS!$A$20,IF($B1421="CRÉDITO",$D1421-($D1421*TAXAS!$C$20)), IF($A1421=TAXAS!$A$21,IF($B1421="CRÉDITO",$D1421-($D1421*TAXAS!$C$21)), IF($A1421=TAXAS!$A$22,IF($B1421="CRÉDITO",$D1421-($D1421*TAXAS!$C$22)), IF($A1421=TAXAS!$A$23,IF($B1421="CRÉDITO",$D1421-($D1421*TAXAS!$C$23)), IF($A1421=TAXAS!$A$24,IF($B1421="CRÉDITO",$D1421-($D1421*TAXAS!$C$24)), IF($A1421=TAXAS!$A$25,IF($B1421="CRÉDITO",$D1421-($D1421*TAXAS!$C$25)), IF($A1421=TAXAS!$A$26,IF($B1421="CRÉDITO",$D1421-($D1421*TAXAS!$C$26)), IF($A1421=TAXAS!$A$27,IF($B1421="CRÉDITO",$D1421-($D1421*TAXAS!$C$27))))))))))))))))))))))))))/1</f>
        <v>0</v>
      </c>
      <c r="G1421" s="9">
        <f>IF($A1421="VISA",IF($B1421="PARCELADO ATÉ 3X",$D1421-(D1421*TAXAS!$D$4))/3,IF($A1421="MASTER",IF($B1421="PARCELADO ATÉ 3X",$D1421-(D1421*TAXAS!$D$5))/3,IF($A1421="ELO",IF($B1421="PARCELADO ATÉ 3X",$D1421-(D1421*TAXAS!$D$6))/3,IF($A1421="HIPERCARD",IF($B1421="PARCELADO ATÉ 3X",$D1421-(D1421*TAXAS!$D$7))/3,IF($A1421="DINERS",IF($B1421="PARCELADO ATÉ 3X",$D1421-(D1421*TAXAS!$D$8))/3,IF($A1421="AMERICA EXPRESS",IF($B1421="PARCELADO ATÉ 3X",$D1421-(D1421*TAXAS!$D$9))/3,IF($A1421=TAXAS!$A$10,IF($B1421="PARCELADO ATÉ 3X",$D1421-($D1421*TAXAS!$D$10))/3,IF($A1421=TAXAS!$A$11,IF($B1421="PARCELADO ATÉ 3X",$D1421-($D1421*TAXAS!$D$11))/3,IF($A1421=TAXAS!$A$12,IF($B1421="PARCELADO ATÉ 3X",$D1421-($D1421*TAXAS!$D$12))/3,IF($A1421=TAXAS!$A$13,IF($B1421="PARCELADO ATÉ 3X",$D1421-($D1421*TAXAS!$D$13))/3,IF($A1421=TAXAS!$A$14,IF($B1421="PARCELADO ATÉ 3X",$D1421-($D1421*TAXAS!$D$14))/3,IF($A1421=TAXAS!$A$15,IF($B1421="PARCELADO ATÉ 3X",$D1421-($D1421*TAXAS!$D$15))/3,IF($A1421=TAXAS!$A$16,IF($B1421="PARCELADO ATÉ 3X",$D1421-($D1421*TAXAS!$D$16))/3,IF($A1421=TAXAS!$A$17,IF($B1421="PARCELADO ATÉ 3X",$D1421-($D1421*TAXAS!$D$17))/3,IF($A1421=TAXAS!$A$18,IF($B1421="PARCELADO ATÉ 3X",$D1421-($D1421*TAXAS!$D$18))/3,IF($A1421=TAXAS!$A$19,IF($B1421="PARCELADO ATÉ 3X",$D1421-($D1421*TAXAS!$D$19))/3,IF($A1421=TAXAS!$A$20,IF($B1421="PARCELADO ATÉ 3X",$D1421-($D1421*TAXAS!$D$20))/3,IF($A1421=TAXAS!$A$21,IF($B1421="PARCELADO ATÉ 3X",$D1421-($D1421*TAXAS!$D$21))/3,IF($A1421=TAXAS!$A$22,IF($B1421="PARCELADO ATÉ 3X",$D1421-($D1421*TAXAS!$D$22))/3,IF($A1421=TAXAS!$A$23,IF($B1421="PARCELADO ATÉ 3X",$D1421-($D1421*TAXAS!$D$23))/3,IF($A1421=TAXAS!$A$24,IF($B1421="PARCELADO ATÉ 3X",$D1421-($D1421*TAXAS!$D$24))/3,IF($A1421=TAXAS!$A$25,IF($B1421="PARCELADO ATÉ 3X",$D1421-($D1421*TAXAS!$D$25))/3,IF($A1421=TAXAS!$A$26,IF($B1421="PARCELADO ATÉ 3X",$D1421-($D1421*TAXAS!$D$26))/3,IF($A1421=TAXAS!$A$27,IF($B1421="PARCELADO ATÉ 3X",$D1421-($D1421*TAXAS!$D$27))/3))))))))))))))))))))))))/1</f>
        <v>0</v>
      </c>
      <c r="H1421" s="9">
        <f>IF($A1421="VISA",IF($B1421="PARCELADO ATÉ 6X",$D1421-(D1421*TAXAS!$E$4))/6,IF($A1421="MASTER",IF($B1421="PARCELADO ATÉ 6X",$D1421-(D1421*TAXAS!$E$5))/6,IF($A1421="ELO",IF($B1421="PARCELADO ATÉ 6X",$D1421-(D1421*TAXAS!$E$6))/6,IF($A1421="HIPERCARD",IF($B1421="PARCELADO ATÉ 6X",$D1421-(D1421*TAXAS!$E$7))/6,IF($A1421="DINERS",IF($B1421="PARCELADO ATÉ 6X",$D1421-(D1421*TAXAS!$E$8))/6,IF($A1421="AMERICA EXPRESS",IF($B1421="PARCELADO ATÉ 6X",$D1421-(D1421*TAXAS!$E$9))/6,IF($A1421=TAXAS!$A$10,IF($B1421="PARCELADO ATÉ 6X",$D1421-($D1421*TAXAS!$E$10))/6,IF($A1421=TAXAS!$A$11,IF($B1421="PARCELADO ATÉ 6X",$D1421-($D1421*TAXAS!$E$11))/6,IF($A1421=TAXAS!$A$12,IF($B1421="PARCELADO ATÉ 6X",$D1421-($D1421*TAXAS!$E$12))/6,IF($A1421=TAXAS!$A$13,IF($B1421="PARCELADO ATÉ 6X",$D1421-($D1421*TAXAS!$E$13))/6,IF($A1421=TAXAS!$A$14,IF($B1421="PARCELADO ATÉ 6X",$D1421-($D1421*TAXAS!$E$14))/6,IF($A1421=TAXAS!$A$15,IF($B1421="PARCELADO ATÉ 6X",$D1421-($D1421*TAXAS!$E$15))/6,IF($A1421=TAXAS!$A$16,IF($B1421="PARCELADO ATÉ 6X",$D1421-($D1421*TAXAS!$E$16))/6,IF($A1421=TAXAS!$A$17,IF($B1421="PARCELADO ATÉ 6X",$D1421-($D1421*TAXAS!$E$17))/6,IF($A1421=TAXAS!$A$18,IF($B1421="PARCELADO ATÉ 6X",$D1421-($D1421*TAXAS!$E$18))/6,IF($A1421=TAXAS!$A$19,IF($B1421="PARCELADO ATÉ 6X",$D1421-($D1421*TAXAS!$E$19))/6,IF($A1421=TAXAS!$A$20,IF($B1421="PARCELADO ATÉ 6X",$D1421-($D1421*TAXAS!$E$20))/6,IF($A1421=TAXAS!$A$21,IF($B1421="PARCELADO ATÉ 6X",$D1421-($D1421*TAXAS!$E$21))/6,IF($A1421=TAXAS!$A$22,IF($B1421="PARCELADO ATÉ 6X",$D1421-($D1421*TAXAS!$E$22))/6,IF($A1421=TAXAS!$A$23,IF($B1421="PARCELADO ATÉ 6X",$D1421-($D1421*TAXAS!$E$23))/6,IF($A1421=TAXAS!$A$24,IF($B1421="PARCELADO ATÉ 6X",$D1421-($D1421*TAXAS!$E$24))/6,IF($A1421=TAXAS!$A$25,IF($B1421="PARCELADO ATÉ 6X",$D1421-($D1421*TAXAS!$E$25))/6,IF($A1421=TAXAS!$A$26,IF($B1421="PARCELADO ATÉ 6X",$D1421-($D1421*TAXAS!$E$26))/6,IF($A1421=TAXAS!$A$27,IF($B1421="PARCELADO ATÉ 6X",$D1421-($D1421*TAXAS!$E$27))/6))))))))))))))))))))))))/1</f>
        <v>0</v>
      </c>
      <c r="I1421" s="9">
        <f>IF($A1421="VISA",IF($B1421="PARCELADO ATÉ 12X",$D1421-(D1421*TAXAS!$F$4))/12,IF($A1421="MASTER",IF($B1421="PARCELADO ATÉ 12X",$D1421-(D1421*TAXAS!$F$5))/12,IF($A1421="ELO",IF($B1421="PARCELADO ATÉ 12X",$D1421-(D1421*TAXAS!$F$6))/12,IF($A1421="HIPERCARD",IF($B1421="PARCELADO ATÉ 12X",$D1421-(D1421*TAXAS!$F$7))/12,IF($A1421="DINERS",IF($B1421="PARCELADO ATÉ 12X",$D1421-(D1421*TAXAS!$F$8))/12,IF($A1421="AMERICA EXPRESS",IF($B1421="PARCELADO ATÉ 12X",$D1421-(D1421*TAXAS!$F$9))/12,IF($A1421=TAXAS!$A$10,IF($B1421="PARCELADO ATÉ 12X",$D1421-($D1421*TAXAS!$F$10))/12,IF($A1421=TAXAS!$A$11,IF($B1421="PARCELADO ATÉ 12X",$D1421-($D1421*TAXAS!$F$11))/12,IF($A1421=TAXAS!$A$12,IF($B1421="PARCELADO ATÉ 12X",$D1421-($D1421*TAXAS!$F$12))/12,IF($A1421=TAXAS!$A$13,IF($B1421="PARCELADO ATÉ 12X",$D1421-($D1421*TAXAS!$F$13))/12,IF($A1421=TAXAS!$A$14,IF($B1421="PARCELADO ATÉ 12X",$D1421-($D1421*TAXAS!$F$14))/12,IF($A1421=TAXAS!$A$15,IF($B1421="PARCELADO ATÉ 12X",$D1421-($D1421*TAXAS!$F$15))/12,IF($A1421=TAXAS!$A$16,IF($B1421="PARCELADO ATÉ 12X",$D1421-($D1421*TAXAS!$F$16))/12,IF($A1421=TAXAS!$A$17,IF($B1421="PARCELADO ATÉ 12X",$D1421-($D1421*TAXAS!$F$17))/12,IF($A1421=TAXAS!$A$18,IF($B1421="PARCELADO ATÉ 12X",$D1421-($D1421*TAXAS!$F$18))/12,IF($A1421=TAXAS!$A$19,IF($B1421="PARCELADO ATÉ 12X",$D1421-($D1421*TAXAS!$F$19))/12,IF($A1421=TAXAS!$A$20,IF($B1421="PARCELADO ATÉ 12X",$D1421-($D1421*TAXAS!$F$20))/12,IF($A1421=TAXAS!$A$21,IF($B1421="PARCELADO ATÉ 12X",$D1421-($D1421*TAXAS!$F$21))/12,IF($A1421=TAXAS!$A$22,IF($B1421="PARCELADO ATÉ 12X",$D1421-($D1421*TAXAS!$F$22))/12,IF($A1421=TAXAS!$A$23,IF($B1421="PARCELADO ATÉ 12X",$D1421-($D1421*TAXAS!$F$23))/12,IF($A1421=TAXAS!$A$24,IF($B1421="PARCELADO ATÉ 12X",$D1421-($D1421*TAXAS!$F$24))/12,IF($A1421=TAXAS!$A$25,IF($B1421="PARCELADO ATÉ 12X",$D1421-($D1421*TAXAS!$F$25))/12,IF($A1421=TAXAS!$A$26,IF($B1421="PARCELADO ATÉ 12X",$D1421-($D1421*TAXAS!$F$26))/12,IF($A1421=TAXAS!$A$27,IF($B1421="PARCELADO ATÉ 12X",$D1421-($D1421*TAXAS!$F$27))/12))))))))))))))))))))))))/1</f>
        <v>0</v>
      </c>
      <c r="J1421" s="8">
        <f t="shared" si="0"/>
        <v>0</v>
      </c>
      <c r="K1421" s="10" t="b">
        <f>IF($B1421="PARCELADO ATÉ 3X",($D1421-($D1421*TAXAS!$D$4))-$J1421)</f>
        <v>0</v>
      </c>
      <c r="L1421" s="10" t="b">
        <f>IF($B1421="PARCELADO ATÉ 6X",($D1421-($D1421*TAXAS!$E$4))-$J1421)</f>
        <v>0</v>
      </c>
      <c r="M1421" s="10" t="b">
        <f>IF($B1421="PARCELADO ATÉ 12X",($D1421-($D1421*TAXAS!$F$4))-$J1421)</f>
        <v>0</v>
      </c>
      <c r="N1421" s="8">
        <f t="shared" si="1"/>
        <v>0</v>
      </c>
      <c r="O1421" s="10">
        <f t="shared" si="2"/>
        <v>0</v>
      </c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</row>
    <row r="1422" spans="1:31" ht="15.75" customHeight="1" x14ac:dyDescent="0.2">
      <c r="A1422" s="3"/>
      <c r="B1422" s="5"/>
      <c r="C1422" s="6"/>
      <c r="D1422" s="42"/>
      <c r="E1422" s="8">
        <f>IF($A1422="VISA",IF($B1422="DÉBITO",$D1422-($D1422*TAXAS!$B$4)),IF($A1422="MASTER",IF($B1422="DÉBITO",$D1422-($D1422*TAXAS!$B$5)),IF($A1422="ELO", IF($B1422="DÉBITO",$D1422-($D1422*TAXAS!$B$6)),IF($A1422="HIPERCARD",IF($B1422="DÉBITO",$D1422-($D1422*TAXAS!$B$7)),IF($A1422="DINERS",IF($B1422="DÉBITO",$D1422-($D1422*TAXAS!$B$8)),IF($A1422="AMERICA EXPRESS",IF($B1422="DÉBITO",$D1422-($D1422*TAXAS!$B$9)),IF($A1422=TAXAS!$A$10,IF($B1422="DÉBITO",$D1422-($D1422*TAXAS!$B$10)), IF($A1422=TAXAS!$A$11,IF($B1422="DÉBITO",$D1422-($D1422*TAXAS!$B$11)), IF($A1422=TAXAS!$A$12,IF($B1422="DÉBITO",$D1422-($D1422*TAXAS!$B$12)), IF($A1422=TAXAS!$A$13,IF($B1422="DÉBITO",$D1422-($D1422*TAXAS!$B$13)), IF($A1422=TAXAS!$A$14,IF($B1422="DÉBITO",$D1422-($D1422*TAXAS!$B$14)), IF($A1422=TAXAS!$A$15,IF($B1422="DÉBITO",$D1422-($D1422*TAXAS!$B$15)), IF($A1422=TAXAS!$A$16,IF($B1422="DÉBITO",$D1422-($D1422*TAXAS!$B$16)), IF($A1422=TAXAS!$A$17,IF($B1422="DÉBITO",$D1422-($D1422*TAXAS!$B$17)), IF($A1422=TAXAS!$A$18,IF($B1422="DÉBITO",$D1422-($D1422*TAXAS!$B$18)), IF($A1422=TAXAS!$A$19,IF($B1422="DÉBITO",$D1422-($D1422*TAXAS!$B$19)), IF($A1422=TAXAS!$A$20,IF($B1422="DÉBITO",$D1422-($D1422*TAXAS!$B$20)), IF($A1422=TAXAS!$A$21,IF($B1422="DÉBITO",$D1422-($D1422*TAXAS!$B$21)), IF($A1422=TAXAS!$A$22,IF($B1422="DÉBITO",$D1422-($D1422*TAXAS!$B$22)), IF($A1422=TAXAS!$A$23,IF($B1422="DÉBITO",$D1422-($D1422*TAXAS!$B$23)), IF($A1422=TAXAS!$A$24,IF($B1422="DÉBITO",$D1422-($D1422*TAXAS!$B$24)), IF($A1422=TAXAS!$A$25,IF($B1422="DÉBITO",$D1422-($D1422*TAXAS!$B$25)), IF($A1422=TAXAS!$A$26,IF($B1422="DÉBITO",$D1422-($D1422*TAXAS!$B$26)), IF($A1422=TAXAS!$A$27,IF($B1422="DÉBITO",$D1422-($D1422*TAXAS!$B$27))))))))))))))))))))))))))/1</f>
        <v>0</v>
      </c>
      <c r="F1422" s="8">
        <f>IF($A1422="VISA",IF($B1422="CRÉDITO",$D1422-($D1422*TAXAS!$C$4)),IF($A1422="MASTER",IF($B1422="CRÉDITO",$D1422-($D1422*TAXAS!$C$5)),IF($A1422="ELO", IF($B1422="CRÉDITO",$D1422-($D1422*TAXAS!$C$6)),IF($A1422="HIPERCARD",IF($B1422="CRÉDITO",$D1422-($D1422*TAXAS!$C$7)),IF($A1422="DINERS",IF($B1422="CRÉDITO",$D1422-($D1422*TAXAS!$C$8)),IF($A1422="AMERICA EXPRESS",IF($B1422="CRÉDITO",$D1422-($D1422*TAXAS!$C$9)),IF($A1422=TAXAS!$A$10,IF($B1422="CRÉDITO",$D1422-($D1422*TAXAS!$C$10)), IF($A1422=TAXAS!$A$11,IF($B1422="CRÉDITO",$D1422-($D1422*TAXAS!$C$11)), IF($A1422=TAXAS!$A$12,IF($B1422="CRÉDITO",$D1422-($D1422*TAXAS!$C$12)), IF($A1422=TAXAS!$A$13,IF($B1422="CRÉDITO",$D1422-($D1422*TAXAS!$C$13)), IF($A1422=TAXAS!$A$14,IF($B1422="CRÉDITO",$D1422-($D1422*TAXAS!$C$14)), IF($A1422=TAXAS!$A$15,IF($B1422="CRÉDITO",$D1422-($D1422*TAXAS!$C$15)), IF($A1422=TAXAS!$A$16,IF($B1422="CRÉDITO",$D1422-($D1422*TAXAS!$C$16)), IF($A1422=TAXAS!$A$17,IF($B1422="CRÉDITO",$D1422-($D1422*TAXAS!$C$17)), IF($A1422=TAXAS!$A$18,IF($B1422="CRÉDITO",$D1422-($D1422*TAXAS!$C$18)), IF($A1422=TAXAS!$A$19,IF($B1422="CRÉDITO",$D1422-($D1422*TAXAS!$C$19)), IF($A1422=TAXAS!$A$20,IF($B1422="CRÉDITO",$D1422-($D1422*TAXAS!$C$20)), IF($A1422=TAXAS!$A$21,IF($B1422="CRÉDITO",$D1422-($D1422*TAXAS!$C$21)), IF($A1422=TAXAS!$A$22,IF($B1422="CRÉDITO",$D1422-($D1422*TAXAS!$C$22)), IF($A1422=TAXAS!$A$23,IF($B1422="CRÉDITO",$D1422-($D1422*TAXAS!$C$23)), IF($A1422=TAXAS!$A$24,IF($B1422="CRÉDITO",$D1422-($D1422*TAXAS!$C$24)), IF($A1422=TAXAS!$A$25,IF($B1422="CRÉDITO",$D1422-($D1422*TAXAS!$C$25)), IF($A1422=TAXAS!$A$26,IF($B1422="CRÉDITO",$D1422-($D1422*TAXAS!$C$26)), IF($A1422=TAXAS!$A$27,IF($B1422="CRÉDITO",$D1422-($D1422*TAXAS!$C$27))))))))))))))))))))))))))/1</f>
        <v>0</v>
      </c>
      <c r="G1422" s="9">
        <f>IF($A1422="VISA",IF($B1422="PARCELADO ATÉ 3X",$D1422-(D1422*TAXAS!$D$4))/3,IF($A1422="MASTER",IF($B1422="PARCELADO ATÉ 3X",$D1422-(D1422*TAXAS!$D$5))/3,IF($A1422="ELO",IF($B1422="PARCELADO ATÉ 3X",$D1422-(D1422*TAXAS!$D$6))/3,IF($A1422="HIPERCARD",IF($B1422="PARCELADO ATÉ 3X",$D1422-(D1422*TAXAS!$D$7))/3,IF($A1422="DINERS",IF($B1422="PARCELADO ATÉ 3X",$D1422-(D1422*TAXAS!$D$8))/3,IF($A1422="AMERICA EXPRESS",IF($B1422="PARCELADO ATÉ 3X",$D1422-(D1422*TAXAS!$D$9))/3,IF($A1422=TAXAS!$A$10,IF($B1422="PARCELADO ATÉ 3X",$D1422-($D1422*TAXAS!$D$10))/3,IF($A1422=TAXAS!$A$11,IF($B1422="PARCELADO ATÉ 3X",$D1422-($D1422*TAXAS!$D$11))/3,IF($A1422=TAXAS!$A$12,IF($B1422="PARCELADO ATÉ 3X",$D1422-($D1422*TAXAS!$D$12))/3,IF($A1422=TAXAS!$A$13,IF($B1422="PARCELADO ATÉ 3X",$D1422-($D1422*TAXAS!$D$13))/3,IF($A1422=TAXAS!$A$14,IF($B1422="PARCELADO ATÉ 3X",$D1422-($D1422*TAXAS!$D$14))/3,IF($A1422=TAXAS!$A$15,IF($B1422="PARCELADO ATÉ 3X",$D1422-($D1422*TAXAS!$D$15))/3,IF($A1422=TAXAS!$A$16,IF($B1422="PARCELADO ATÉ 3X",$D1422-($D1422*TAXAS!$D$16))/3,IF($A1422=TAXAS!$A$17,IF($B1422="PARCELADO ATÉ 3X",$D1422-($D1422*TAXAS!$D$17))/3,IF($A1422=TAXAS!$A$18,IF($B1422="PARCELADO ATÉ 3X",$D1422-($D1422*TAXAS!$D$18))/3,IF($A1422=TAXAS!$A$19,IF($B1422="PARCELADO ATÉ 3X",$D1422-($D1422*TAXAS!$D$19))/3,IF($A1422=TAXAS!$A$20,IF($B1422="PARCELADO ATÉ 3X",$D1422-($D1422*TAXAS!$D$20))/3,IF($A1422=TAXAS!$A$21,IF($B1422="PARCELADO ATÉ 3X",$D1422-($D1422*TAXAS!$D$21))/3,IF($A1422=TAXAS!$A$22,IF($B1422="PARCELADO ATÉ 3X",$D1422-($D1422*TAXAS!$D$22))/3,IF($A1422=TAXAS!$A$23,IF($B1422="PARCELADO ATÉ 3X",$D1422-($D1422*TAXAS!$D$23))/3,IF($A1422=TAXAS!$A$24,IF($B1422="PARCELADO ATÉ 3X",$D1422-($D1422*TAXAS!$D$24))/3,IF($A1422=TAXAS!$A$25,IF($B1422="PARCELADO ATÉ 3X",$D1422-($D1422*TAXAS!$D$25))/3,IF($A1422=TAXAS!$A$26,IF($B1422="PARCELADO ATÉ 3X",$D1422-($D1422*TAXAS!$D$26))/3,IF($A1422=TAXAS!$A$27,IF($B1422="PARCELADO ATÉ 3X",$D1422-($D1422*TAXAS!$D$27))/3))))))))))))))))))))))))/1</f>
        <v>0</v>
      </c>
      <c r="H1422" s="9">
        <f>IF($A1422="VISA",IF($B1422="PARCELADO ATÉ 6X",$D1422-(D1422*TAXAS!$E$4))/6,IF($A1422="MASTER",IF($B1422="PARCELADO ATÉ 6X",$D1422-(D1422*TAXAS!$E$5))/6,IF($A1422="ELO",IF($B1422="PARCELADO ATÉ 6X",$D1422-(D1422*TAXAS!$E$6))/6,IF($A1422="HIPERCARD",IF($B1422="PARCELADO ATÉ 6X",$D1422-(D1422*TAXAS!$E$7))/6,IF($A1422="DINERS",IF($B1422="PARCELADO ATÉ 6X",$D1422-(D1422*TAXAS!$E$8))/6,IF($A1422="AMERICA EXPRESS",IF($B1422="PARCELADO ATÉ 6X",$D1422-(D1422*TAXAS!$E$9))/6,IF($A1422=TAXAS!$A$10,IF($B1422="PARCELADO ATÉ 6X",$D1422-($D1422*TAXAS!$E$10))/6,IF($A1422=TAXAS!$A$11,IF($B1422="PARCELADO ATÉ 6X",$D1422-($D1422*TAXAS!$E$11))/6,IF($A1422=TAXAS!$A$12,IF($B1422="PARCELADO ATÉ 6X",$D1422-($D1422*TAXAS!$E$12))/6,IF($A1422=TAXAS!$A$13,IF($B1422="PARCELADO ATÉ 6X",$D1422-($D1422*TAXAS!$E$13))/6,IF($A1422=TAXAS!$A$14,IF($B1422="PARCELADO ATÉ 6X",$D1422-($D1422*TAXAS!$E$14))/6,IF($A1422=TAXAS!$A$15,IF($B1422="PARCELADO ATÉ 6X",$D1422-($D1422*TAXAS!$E$15))/6,IF($A1422=TAXAS!$A$16,IF($B1422="PARCELADO ATÉ 6X",$D1422-($D1422*TAXAS!$E$16))/6,IF($A1422=TAXAS!$A$17,IF($B1422="PARCELADO ATÉ 6X",$D1422-($D1422*TAXAS!$E$17))/6,IF($A1422=TAXAS!$A$18,IF($B1422="PARCELADO ATÉ 6X",$D1422-($D1422*TAXAS!$E$18))/6,IF($A1422=TAXAS!$A$19,IF($B1422="PARCELADO ATÉ 6X",$D1422-($D1422*TAXAS!$E$19))/6,IF($A1422=TAXAS!$A$20,IF($B1422="PARCELADO ATÉ 6X",$D1422-($D1422*TAXAS!$E$20))/6,IF($A1422=TAXAS!$A$21,IF($B1422="PARCELADO ATÉ 6X",$D1422-($D1422*TAXAS!$E$21))/6,IF($A1422=TAXAS!$A$22,IF($B1422="PARCELADO ATÉ 6X",$D1422-($D1422*TAXAS!$E$22))/6,IF($A1422=TAXAS!$A$23,IF($B1422="PARCELADO ATÉ 6X",$D1422-($D1422*TAXAS!$E$23))/6,IF($A1422=TAXAS!$A$24,IF($B1422="PARCELADO ATÉ 6X",$D1422-($D1422*TAXAS!$E$24))/6,IF($A1422=TAXAS!$A$25,IF($B1422="PARCELADO ATÉ 6X",$D1422-($D1422*TAXAS!$E$25))/6,IF($A1422=TAXAS!$A$26,IF($B1422="PARCELADO ATÉ 6X",$D1422-($D1422*TAXAS!$E$26))/6,IF($A1422=TAXAS!$A$27,IF($B1422="PARCELADO ATÉ 6X",$D1422-($D1422*TAXAS!$E$27))/6))))))))))))))))))))))))/1</f>
        <v>0</v>
      </c>
      <c r="I1422" s="9">
        <f>IF($A1422="VISA",IF($B1422="PARCELADO ATÉ 12X",$D1422-(D1422*TAXAS!$F$4))/12,IF($A1422="MASTER",IF($B1422="PARCELADO ATÉ 12X",$D1422-(D1422*TAXAS!$F$5))/12,IF($A1422="ELO",IF($B1422="PARCELADO ATÉ 12X",$D1422-(D1422*TAXAS!$F$6))/12,IF($A1422="HIPERCARD",IF($B1422="PARCELADO ATÉ 12X",$D1422-(D1422*TAXAS!$F$7))/12,IF($A1422="DINERS",IF($B1422="PARCELADO ATÉ 12X",$D1422-(D1422*TAXAS!$F$8))/12,IF($A1422="AMERICA EXPRESS",IF($B1422="PARCELADO ATÉ 12X",$D1422-(D1422*TAXAS!$F$9))/12,IF($A1422=TAXAS!$A$10,IF($B1422="PARCELADO ATÉ 12X",$D1422-($D1422*TAXAS!$F$10))/12,IF($A1422=TAXAS!$A$11,IF($B1422="PARCELADO ATÉ 12X",$D1422-($D1422*TAXAS!$F$11))/12,IF($A1422=TAXAS!$A$12,IF($B1422="PARCELADO ATÉ 12X",$D1422-($D1422*TAXAS!$F$12))/12,IF($A1422=TAXAS!$A$13,IF($B1422="PARCELADO ATÉ 12X",$D1422-($D1422*TAXAS!$F$13))/12,IF($A1422=TAXAS!$A$14,IF($B1422="PARCELADO ATÉ 12X",$D1422-($D1422*TAXAS!$F$14))/12,IF($A1422=TAXAS!$A$15,IF($B1422="PARCELADO ATÉ 12X",$D1422-($D1422*TAXAS!$F$15))/12,IF($A1422=TAXAS!$A$16,IF($B1422="PARCELADO ATÉ 12X",$D1422-($D1422*TAXAS!$F$16))/12,IF($A1422=TAXAS!$A$17,IF($B1422="PARCELADO ATÉ 12X",$D1422-($D1422*TAXAS!$F$17))/12,IF($A1422=TAXAS!$A$18,IF($B1422="PARCELADO ATÉ 12X",$D1422-($D1422*TAXAS!$F$18))/12,IF($A1422=TAXAS!$A$19,IF($B1422="PARCELADO ATÉ 12X",$D1422-($D1422*TAXAS!$F$19))/12,IF($A1422=TAXAS!$A$20,IF($B1422="PARCELADO ATÉ 12X",$D1422-($D1422*TAXAS!$F$20))/12,IF($A1422=TAXAS!$A$21,IF($B1422="PARCELADO ATÉ 12X",$D1422-($D1422*TAXAS!$F$21))/12,IF($A1422=TAXAS!$A$22,IF($B1422="PARCELADO ATÉ 12X",$D1422-($D1422*TAXAS!$F$22))/12,IF($A1422=TAXAS!$A$23,IF($B1422="PARCELADO ATÉ 12X",$D1422-($D1422*TAXAS!$F$23))/12,IF($A1422=TAXAS!$A$24,IF($B1422="PARCELADO ATÉ 12X",$D1422-($D1422*TAXAS!$F$24))/12,IF($A1422=TAXAS!$A$25,IF($B1422="PARCELADO ATÉ 12X",$D1422-($D1422*TAXAS!$F$25))/12,IF($A1422=TAXAS!$A$26,IF($B1422="PARCELADO ATÉ 12X",$D1422-($D1422*TAXAS!$F$26))/12,IF($A1422=TAXAS!$A$27,IF($B1422="PARCELADO ATÉ 12X",$D1422-($D1422*TAXAS!$F$27))/12))))))))))))))))))))))))/1</f>
        <v>0</v>
      </c>
      <c r="J1422" s="8">
        <f t="shared" si="0"/>
        <v>0</v>
      </c>
      <c r="K1422" s="10" t="b">
        <f>IF($B1422="PARCELADO ATÉ 3X",($D1422-($D1422*TAXAS!$D$4))-$J1422)</f>
        <v>0</v>
      </c>
      <c r="L1422" s="10" t="b">
        <f>IF($B1422="PARCELADO ATÉ 6X",($D1422-($D1422*TAXAS!$E$4))-$J1422)</f>
        <v>0</v>
      </c>
      <c r="M1422" s="10" t="b">
        <f>IF($B1422="PARCELADO ATÉ 12X",($D1422-($D1422*TAXAS!$F$4))-$J1422)</f>
        <v>0</v>
      </c>
      <c r="N1422" s="8">
        <f t="shared" si="1"/>
        <v>0</v>
      </c>
      <c r="O1422" s="10">
        <f t="shared" si="2"/>
        <v>0</v>
      </c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</row>
    <row r="1423" spans="1:31" ht="15.75" customHeight="1" x14ac:dyDescent="0.2">
      <c r="A1423" s="3"/>
      <c r="B1423" s="5"/>
      <c r="C1423" s="6"/>
      <c r="D1423" s="42"/>
      <c r="E1423" s="8">
        <f>IF($A1423="VISA",IF($B1423="DÉBITO",$D1423-($D1423*TAXAS!$B$4)),IF($A1423="MASTER",IF($B1423="DÉBITO",$D1423-($D1423*TAXAS!$B$5)),IF($A1423="ELO", IF($B1423="DÉBITO",$D1423-($D1423*TAXAS!$B$6)),IF($A1423="HIPERCARD",IF($B1423="DÉBITO",$D1423-($D1423*TAXAS!$B$7)),IF($A1423="DINERS",IF($B1423="DÉBITO",$D1423-($D1423*TAXAS!$B$8)),IF($A1423="AMERICA EXPRESS",IF($B1423="DÉBITO",$D1423-($D1423*TAXAS!$B$9)),IF($A1423=TAXAS!$A$10,IF($B1423="DÉBITO",$D1423-($D1423*TAXAS!$B$10)), IF($A1423=TAXAS!$A$11,IF($B1423="DÉBITO",$D1423-($D1423*TAXAS!$B$11)), IF($A1423=TAXAS!$A$12,IF($B1423="DÉBITO",$D1423-($D1423*TAXAS!$B$12)), IF($A1423=TAXAS!$A$13,IF($B1423="DÉBITO",$D1423-($D1423*TAXAS!$B$13)), IF($A1423=TAXAS!$A$14,IF($B1423="DÉBITO",$D1423-($D1423*TAXAS!$B$14)), IF($A1423=TAXAS!$A$15,IF($B1423="DÉBITO",$D1423-($D1423*TAXAS!$B$15)), IF($A1423=TAXAS!$A$16,IF($B1423="DÉBITO",$D1423-($D1423*TAXAS!$B$16)), IF($A1423=TAXAS!$A$17,IF($B1423="DÉBITO",$D1423-($D1423*TAXAS!$B$17)), IF($A1423=TAXAS!$A$18,IF($B1423="DÉBITO",$D1423-($D1423*TAXAS!$B$18)), IF($A1423=TAXAS!$A$19,IF($B1423="DÉBITO",$D1423-($D1423*TAXAS!$B$19)), IF($A1423=TAXAS!$A$20,IF($B1423="DÉBITO",$D1423-($D1423*TAXAS!$B$20)), IF($A1423=TAXAS!$A$21,IF($B1423="DÉBITO",$D1423-($D1423*TAXAS!$B$21)), IF($A1423=TAXAS!$A$22,IF($B1423="DÉBITO",$D1423-($D1423*TAXAS!$B$22)), IF($A1423=TAXAS!$A$23,IF($B1423="DÉBITO",$D1423-($D1423*TAXAS!$B$23)), IF($A1423=TAXAS!$A$24,IF($B1423="DÉBITO",$D1423-($D1423*TAXAS!$B$24)), IF($A1423=TAXAS!$A$25,IF($B1423="DÉBITO",$D1423-($D1423*TAXAS!$B$25)), IF($A1423=TAXAS!$A$26,IF($B1423="DÉBITO",$D1423-($D1423*TAXAS!$B$26)), IF($A1423=TAXAS!$A$27,IF($B1423="DÉBITO",$D1423-($D1423*TAXAS!$B$27))))))))))))))))))))))))))/1</f>
        <v>0</v>
      </c>
      <c r="F1423" s="8">
        <f>IF($A1423="VISA",IF($B1423="CRÉDITO",$D1423-($D1423*TAXAS!$C$4)),IF($A1423="MASTER",IF($B1423="CRÉDITO",$D1423-($D1423*TAXAS!$C$5)),IF($A1423="ELO", IF($B1423="CRÉDITO",$D1423-($D1423*TAXAS!$C$6)),IF($A1423="HIPERCARD",IF($B1423="CRÉDITO",$D1423-($D1423*TAXAS!$C$7)),IF($A1423="DINERS",IF($B1423="CRÉDITO",$D1423-($D1423*TAXAS!$C$8)),IF($A1423="AMERICA EXPRESS",IF($B1423="CRÉDITO",$D1423-($D1423*TAXAS!$C$9)),IF($A1423=TAXAS!$A$10,IF($B1423="CRÉDITO",$D1423-($D1423*TAXAS!$C$10)), IF($A1423=TAXAS!$A$11,IF($B1423="CRÉDITO",$D1423-($D1423*TAXAS!$C$11)), IF($A1423=TAXAS!$A$12,IF($B1423="CRÉDITO",$D1423-($D1423*TAXAS!$C$12)), IF($A1423=TAXAS!$A$13,IF($B1423="CRÉDITO",$D1423-($D1423*TAXAS!$C$13)), IF($A1423=TAXAS!$A$14,IF($B1423="CRÉDITO",$D1423-($D1423*TAXAS!$C$14)), IF($A1423=TAXAS!$A$15,IF($B1423="CRÉDITO",$D1423-($D1423*TAXAS!$C$15)), IF($A1423=TAXAS!$A$16,IF($B1423="CRÉDITO",$D1423-($D1423*TAXAS!$C$16)), IF($A1423=TAXAS!$A$17,IF($B1423="CRÉDITO",$D1423-($D1423*TAXAS!$C$17)), IF($A1423=TAXAS!$A$18,IF($B1423="CRÉDITO",$D1423-($D1423*TAXAS!$C$18)), IF($A1423=TAXAS!$A$19,IF($B1423="CRÉDITO",$D1423-($D1423*TAXAS!$C$19)), IF($A1423=TAXAS!$A$20,IF($B1423="CRÉDITO",$D1423-($D1423*TAXAS!$C$20)), IF($A1423=TAXAS!$A$21,IF($B1423="CRÉDITO",$D1423-($D1423*TAXAS!$C$21)), IF($A1423=TAXAS!$A$22,IF($B1423="CRÉDITO",$D1423-($D1423*TAXAS!$C$22)), IF($A1423=TAXAS!$A$23,IF($B1423="CRÉDITO",$D1423-($D1423*TAXAS!$C$23)), IF($A1423=TAXAS!$A$24,IF($B1423="CRÉDITO",$D1423-($D1423*TAXAS!$C$24)), IF($A1423=TAXAS!$A$25,IF($B1423="CRÉDITO",$D1423-($D1423*TAXAS!$C$25)), IF($A1423=TAXAS!$A$26,IF($B1423="CRÉDITO",$D1423-($D1423*TAXAS!$C$26)), IF($A1423=TAXAS!$A$27,IF($B1423="CRÉDITO",$D1423-($D1423*TAXAS!$C$27))))))))))))))))))))))))))/1</f>
        <v>0</v>
      </c>
      <c r="G1423" s="9">
        <f>IF($A1423="VISA",IF($B1423="PARCELADO ATÉ 3X",$D1423-(D1423*TAXAS!$D$4))/3,IF($A1423="MASTER",IF($B1423="PARCELADO ATÉ 3X",$D1423-(D1423*TAXAS!$D$5))/3,IF($A1423="ELO",IF($B1423="PARCELADO ATÉ 3X",$D1423-(D1423*TAXAS!$D$6))/3,IF($A1423="HIPERCARD",IF($B1423="PARCELADO ATÉ 3X",$D1423-(D1423*TAXAS!$D$7))/3,IF($A1423="DINERS",IF($B1423="PARCELADO ATÉ 3X",$D1423-(D1423*TAXAS!$D$8))/3,IF($A1423="AMERICA EXPRESS",IF($B1423="PARCELADO ATÉ 3X",$D1423-(D1423*TAXAS!$D$9))/3,IF($A1423=TAXAS!$A$10,IF($B1423="PARCELADO ATÉ 3X",$D1423-($D1423*TAXAS!$D$10))/3,IF($A1423=TAXAS!$A$11,IF($B1423="PARCELADO ATÉ 3X",$D1423-($D1423*TAXAS!$D$11))/3,IF($A1423=TAXAS!$A$12,IF($B1423="PARCELADO ATÉ 3X",$D1423-($D1423*TAXAS!$D$12))/3,IF($A1423=TAXAS!$A$13,IF($B1423="PARCELADO ATÉ 3X",$D1423-($D1423*TAXAS!$D$13))/3,IF($A1423=TAXAS!$A$14,IF($B1423="PARCELADO ATÉ 3X",$D1423-($D1423*TAXAS!$D$14))/3,IF($A1423=TAXAS!$A$15,IF($B1423="PARCELADO ATÉ 3X",$D1423-($D1423*TAXAS!$D$15))/3,IF($A1423=TAXAS!$A$16,IF($B1423="PARCELADO ATÉ 3X",$D1423-($D1423*TAXAS!$D$16))/3,IF($A1423=TAXAS!$A$17,IF($B1423="PARCELADO ATÉ 3X",$D1423-($D1423*TAXAS!$D$17))/3,IF($A1423=TAXAS!$A$18,IF($B1423="PARCELADO ATÉ 3X",$D1423-($D1423*TAXAS!$D$18))/3,IF($A1423=TAXAS!$A$19,IF($B1423="PARCELADO ATÉ 3X",$D1423-($D1423*TAXAS!$D$19))/3,IF($A1423=TAXAS!$A$20,IF($B1423="PARCELADO ATÉ 3X",$D1423-($D1423*TAXAS!$D$20))/3,IF($A1423=TAXAS!$A$21,IF($B1423="PARCELADO ATÉ 3X",$D1423-($D1423*TAXAS!$D$21))/3,IF($A1423=TAXAS!$A$22,IF($B1423="PARCELADO ATÉ 3X",$D1423-($D1423*TAXAS!$D$22))/3,IF($A1423=TAXAS!$A$23,IF($B1423="PARCELADO ATÉ 3X",$D1423-($D1423*TAXAS!$D$23))/3,IF($A1423=TAXAS!$A$24,IF($B1423="PARCELADO ATÉ 3X",$D1423-($D1423*TAXAS!$D$24))/3,IF($A1423=TAXAS!$A$25,IF($B1423="PARCELADO ATÉ 3X",$D1423-($D1423*TAXAS!$D$25))/3,IF($A1423=TAXAS!$A$26,IF($B1423="PARCELADO ATÉ 3X",$D1423-($D1423*TAXAS!$D$26))/3,IF($A1423=TAXAS!$A$27,IF($B1423="PARCELADO ATÉ 3X",$D1423-($D1423*TAXAS!$D$27))/3))))))))))))))))))))))))/1</f>
        <v>0</v>
      </c>
      <c r="H1423" s="9">
        <f>IF($A1423="VISA",IF($B1423="PARCELADO ATÉ 6X",$D1423-(D1423*TAXAS!$E$4))/6,IF($A1423="MASTER",IF($B1423="PARCELADO ATÉ 6X",$D1423-(D1423*TAXAS!$E$5))/6,IF($A1423="ELO",IF($B1423="PARCELADO ATÉ 6X",$D1423-(D1423*TAXAS!$E$6))/6,IF($A1423="HIPERCARD",IF($B1423="PARCELADO ATÉ 6X",$D1423-(D1423*TAXAS!$E$7))/6,IF($A1423="DINERS",IF($B1423="PARCELADO ATÉ 6X",$D1423-(D1423*TAXAS!$E$8))/6,IF($A1423="AMERICA EXPRESS",IF($B1423="PARCELADO ATÉ 6X",$D1423-(D1423*TAXAS!$E$9))/6,IF($A1423=TAXAS!$A$10,IF($B1423="PARCELADO ATÉ 6X",$D1423-($D1423*TAXAS!$E$10))/6,IF($A1423=TAXAS!$A$11,IF($B1423="PARCELADO ATÉ 6X",$D1423-($D1423*TAXAS!$E$11))/6,IF($A1423=TAXAS!$A$12,IF($B1423="PARCELADO ATÉ 6X",$D1423-($D1423*TAXAS!$E$12))/6,IF($A1423=TAXAS!$A$13,IF($B1423="PARCELADO ATÉ 6X",$D1423-($D1423*TAXAS!$E$13))/6,IF($A1423=TAXAS!$A$14,IF($B1423="PARCELADO ATÉ 6X",$D1423-($D1423*TAXAS!$E$14))/6,IF($A1423=TAXAS!$A$15,IF($B1423="PARCELADO ATÉ 6X",$D1423-($D1423*TAXAS!$E$15))/6,IF($A1423=TAXAS!$A$16,IF($B1423="PARCELADO ATÉ 6X",$D1423-($D1423*TAXAS!$E$16))/6,IF($A1423=TAXAS!$A$17,IF($B1423="PARCELADO ATÉ 6X",$D1423-($D1423*TAXAS!$E$17))/6,IF($A1423=TAXAS!$A$18,IF($B1423="PARCELADO ATÉ 6X",$D1423-($D1423*TAXAS!$E$18))/6,IF($A1423=TAXAS!$A$19,IF($B1423="PARCELADO ATÉ 6X",$D1423-($D1423*TAXAS!$E$19))/6,IF($A1423=TAXAS!$A$20,IF($B1423="PARCELADO ATÉ 6X",$D1423-($D1423*TAXAS!$E$20))/6,IF($A1423=TAXAS!$A$21,IF($B1423="PARCELADO ATÉ 6X",$D1423-($D1423*TAXAS!$E$21))/6,IF($A1423=TAXAS!$A$22,IF($B1423="PARCELADO ATÉ 6X",$D1423-($D1423*TAXAS!$E$22))/6,IF($A1423=TAXAS!$A$23,IF($B1423="PARCELADO ATÉ 6X",$D1423-($D1423*TAXAS!$E$23))/6,IF($A1423=TAXAS!$A$24,IF($B1423="PARCELADO ATÉ 6X",$D1423-($D1423*TAXAS!$E$24))/6,IF($A1423=TAXAS!$A$25,IF($B1423="PARCELADO ATÉ 6X",$D1423-($D1423*TAXAS!$E$25))/6,IF($A1423=TAXAS!$A$26,IF($B1423="PARCELADO ATÉ 6X",$D1423-($D1423*TAXAS!$E$26))/6,IF($A1423=TAXAS!$A$27,IF($B1423="PARCELADO ATÉ 6X",$D1423-($D1423*TAXAS!$E$27))/6))))))))))))))))))))))))/1</f>
        <v>0</v>
      </c>
      <c r="I1423" s="9">
        <f>IF($A1423="VISA",IF($B1423="PARCELADO ATÉ 12X",$D1423-(D1423*TAXAS!$F$4))/12,IF($A1423="MASTER",IF($B1423="PARCELADO ATÉ 12X",$D1423-(D1423*TAXAS!$F$5))/12,IF($A1423="ELO",IF($B1423="PARCELADO ATÉ 12X",$D1423-(D1423*TAXAS!$F$6))/12,IF($A1423="HIPERCARD",IF($B1423="PARCELADO ATÉ 12X",$D1423-(D1423*TAXAS!$F$7))/12,IF($A1423="DINERS",IF($B1423="PARCELADO ATÉ 12X",$D1423-(D1423*TAXAS!$F$8))/12,IF($A1423="AMERICA EXPRESS",IF($B1423="PARCELADO ATÉ 12X",$D1423-(D1423*TAXAS!$F$9))/12,IF($A1423=TAXAS!$A$10,IF($B1423="PARCELADO ATÉ 12X",$D1423-($D1423*TAXAS!$F$10))/12,IF($A1423=TAXAS!$A$11,IF($B1423="PARCELADO ATÉ 12X",$D1423-($D1423*TAXAS!$F$11))/12,IF($A1423=TAXAS!$A$12,IF($B1423="PARCELADO ATÉ 12X",$D1423-($D1423*TAXAS!$F$12))/12,IF($A1423=TAXAS!$A$13,IF($B1423="PARCELADO ATÉ 12X",$D1423-($D1423*TAXAS!$F$13))/12,IF($A1423=TAXAS!$A$14,IF($B1423="PARCELADO ATÉ 12X",$D1423-($D1423*TAXAS!$F$14))/12,IF($A1423=TAXAS!$A$15,IF($B1423="PARCELADO ATÉ 12X",$D1423-($D1423*TAXAS!$F$15))/12,IF($A1423=TAXAS!$A$16,IF($B1423="PARCELADO ATÉ 12X",$D1423-($D1423*TAXAS!$F$16))/12,IF($A1423=TAXAS!$A$17,IF($B1423="PARCELADO ATÉ 12X",$D1423-($D1423*TAXAS!$F$17))/12,IF($A1423=TAXAS!$A$18,IF($B1423="PARCELADO ATÉ 12X",$D1423-($D1423*TAXAS!$F$18))/12,IF($A1423=TAXAS!$A$19,IF($B1423="PARCELADO ATÉ 12X",$D1423-($D1423*TAXAS!$F$19))/12,IF($A1423=TAXAS!$A$20,IF($B1423="PARCELADO ATÉ 12X",$D1423-($D1423*TAXAS!$F$20))/12,IF($A1423=TAXAS!$A$21,IF($B1423="PARCELADO ATÉ 12X",$D1423-($D1423*TAXAS!$F$21))/12,IF($A1423=TAXAS!$A$22,IF($B1423="PARCELADO ATÉ 12X",$D1423-($D1423*TAXAS!$F$22))/12,IF($A1423=TAXAS!$A$23,IF($B1423="PARCELADO ATÉ 12X",$D1423-($D1423*TAXAS!$F$23))/12,IF($A1423=TAXAS!$A$24,IF($B1423="PARCELADO ATÉ 12X",$D1423-($D1423*TAXAS!$F$24))/12,IF($A1423=TAXAS!$A$25,IF($B1423="PARCELADO ATÉ 12X",$D1423-($D1423*TAXAS!$F$25))/12,IF($A1423=TAXAS!$A$26,IF($B1423="PARCELADO ATÉ 12X",$D1423-($D1423*TAXAS!$F$26))/12,IF($A1423=TAXAS!$A$27,IF($B1423="PARCELADO ATÉ 12X",$D1423-($D1423*TAXAS!$F$27))/12))))))))))))))))))))))))/1</f>
        <v>0</v>
      </c>
      <c r="J1423" s="8">
        <f t="shared" si="0"/>
        <v>0</v>
      </c>
      <c r="K1423" s="10" t="b">
        <f>IF($B1423="PARCELADO ATÉ 3X",($D1423-($D1423*TAXAS!$D$4))-$J1423)</f>
        <v>0</v>
      </c>
      <c r="L1423" s="10" t="b">
        <f>IF($B1423="PARCELADO ATÉ 6X",($D1423-($D1423*TAXAS!$E$4))-$J1423)</f>
        <v>0</v>
      </c>
      <c r="M1423" s="10" t="b">
        <f>IF($B1423="PARCELADO ATÉ 12X",($D1423-($D1423*TAXAS!$F$4))-$J1423)</f>
        <v>0</v>
      </c>
      <c r="N1423" s="8">
        <f t="shared" si="1"/>
        <v>0</v>
      </c>
      <c r="O1423" s="10">
        <f t="shared" si="2"/>
        <v>0</v>
      </c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</row>
    <row r="1424" spans="1:31" ht="15.75" customHeight="1" x14ac:dyDescent="0.2">
      <c r="A1424" s="3"/>
      <c r="B1424" s="5"/>
      <c r="C1424" s="6"/>
      <c r="D1424" s="42"/>
      <c r="E1424" s="8">
        <f>IF($A1424="VISA",IF($B1424="DÉBITO",$D1424-($D1424*TAXAS!$B$4)),IF($A1424="MASTER",IF($B1424="DÉBITO",$D1424-($D1424*TAXAS!$B$5)),IF($A1424="ELO", IF($B1424="DÉBITO",$D1424-($D1424*TAXAS!$B$6)),IF($A1424="HIPERCARD",IF($B1424="DÉBITO",$D1424-($D1424*TAXAS!$B$7)),IF($A1424="DINERS",IF($B1424="DÉBITO",$D1424-($D1424*TAXAS!$B$8)),IF($A1424="AMERICA EXPRESS",IF($B1424="DÉBITO",$D1424-($D1424*TAXAS!$B$9)),IF($A1424=TAXAS!$A$10,IF($B1424="DÉBITO",$D1424-($D1424*TAXAS!$B$10)), IF($A1424=TAXAS!$A$11,IF($B1424="DÉBITO",$D1424-($D1424*TAXAS!$B$11)), IF($A1424=TAXAS!$A$12,IF($B1424="DÉBITO",$D1424-($D1424*TAXAS!$B$12)), IF($A1424=TAXAS!$A$13,IF($B1424="DÉBITO",$D1424-($D1424*TAXAS!$B$13)), IF($A1424=TAXAS!$A$14,IF($B1424="DÉBITO",$D1424-($D1424*TAXAS!$B$14)), IF($A1424=TAXAS!$A$15,IF($B1424="DÉBITO",$D1424-($D1424*TAXAS!$B$15)), IF($A1424=TAXAS!$A$16,IF($B1424="DÉBITO",$D1424-($D1424*TAXAS!$B$16)), IF($A1424=TAXAS!$A$17,IF($B1424="DÉBITO",$D1424-($D1424*TAXAS!$B$17)), IF($A1424=TAXAS!$A$18,IF($B1424="DÉBITO",$D1424-($D1424*TAXAS!$B$18)), IF($A1424=TAXAS!$A$19,IF($B1424="DÉBITO",$D1424-($D1424*TAXAS!$B$19)), IF($A1424=TAXAS!$A$20,IF($B1424="DÉBITO",$D1424-($D1424*TAXAS!$B$20)), IF($A1424=TAXAS!$A$21,IF($B1424="DÉBITO",$D1424-($D1424*TAXAS!$B$21)), IF($A1424=TAXAS!$A$22,IF($B1424="DÉBITO",$D1424-($D1424*TAXAS!$B$22)), IF($A1424=TAXAS!$A$23,IF($B1424="DÉBITO",$D1424-($D1424*TAXAS!$B$23)), IF($A1424=TAXAS!$A$24,IF($B1424="DÉBITO",$D1424-($D1424*TAXAS!$B$24)), IF($A1424=TAXAS!$A$25,IF($B1424="DÉBITO",$D1424-($D1424*TAXAS!$B$25)), IF($A1424=TAXAS!$A$26,IF($B1424="DÉBITO",$D1424-($D1424*TAXAS!$B$26)), IF($A1424=TAXAS!$A$27,IF($B1424="DÉBITO",$D1424-($D1424*TAXAS!$B$27))))))))))))))))))))))))))/1</f>
        <v>0</v>
      </c>
      <c r="F1424" s="8">
        <f>IF($A1424="VISA",IF($B1424="CRÉDITO",$D1424-($D1424*TAXAS!$C$4)),IF($A1424="MASTER",IF($B1424="CRÉDITO",$D1424-($D1424*TAXAS!$C$5)),IF($A1424="ELO", IF($B1424="CRÉDITO",$D1424-($D1424*TAXAS!$C$6)),IF($A1424="HIPERCARD",IF($B1424="CRÉDITO",$D1424-($D1424*TAXAS!$C$7)),IF($A1424="DINERS",IF($B1424="CRÉDITO",$D1424-($D1424*TAXAS!$C$8)),IF($A1424="AMERICA EXPRESS",IF($B1424="CRÉDITO",$D1424-($D1424*TAXAS!$C$9)),IF($A1424=TAXAS!$A$10,IF($B1424="CRÉDITO",$D1424-($D1424*TAXAS!$C$10)), IF($A1424=TAXAS!$A$11,IF($B1424="CRÉDITO",$D1424-($D1424*TAXAS!$C$11)), IF($A1424=TAXAS!$A$12,IF($B1424="CRÉDITO",$D1424-($D1424*TAXAS!$C$12)), IF($A1424=TAXAS!$A$13,IF($B1424="CRÉDITO",$D1424-($D1424*TAXAS!$C$13)), IF($A1424=TAXAS!$A$14,IF($B1424="CRÉDITO",$D1424-($D1424*TAXAS!$C$14)), IF($A1424=TAXAS!$A$15,IF($B1424="CRÉDITO",$D1424-($D1424*TAXAS!$C$15)), IF($A1424=TAXAS!$A$16,IF($B1424="CRÉDITO",$D1424-($D1424*TAXAS!$C$16)), IF($A1424=TAXAS!$A$17,IF($B1424="CRÉDITO",$D1424-($D1424*TAXAS!$C$17)), IF($A1424=TAXAS!$A$18,IF($B1424="CRÉDITO",$D1424-($D1424*TAXAS!$C$18)), IF($A1424=TAXAS!$A$19,IF($B1424="CRÉDITO",$D1424-($D1424*TAXAS!$C$19)), IF($A1424=TAXAS!$A$20,IF($B1424="CRÉDITO",$D1424-($D1424*TAXAS!$C$20)), IF($A1424=TAXAS!$A$21,IF($B1424="CRÉDITO",$D1424-($D1424*TAXAS!$C$21)), IF($A1424=TAXAS!$A$22,IF($B1424="CRÉDITO",$D1424-($D1424*TAXAS!$C$22)), IF($A1424=TAXAS!$A$23,IF($B1424="CRÉDITO",$D1424-($D1424*TAXAS!$C$23)), IF($A1424=TAXAS!$A$24,IF($B1424="CRÉDITO",$D1424-($D1424*TAXAS!$C$24)), IF($A1424=TAXAS!$A$25,IF($B1424="CRÉDITO",$D1424-($D1424*TAXAS!$C$25)), IF($A1424=TAXAS!$A$26,IF($B1424="CRÉDITO",$D1424-($D1424*TAXAS!$C$26)), IF($A1424=TAXAS!$A$27,IF($B1424="CRÉDITO",$D1424-($D1424*TAXAS!$C$27))))))))))))))))))))))))))/1</f>
        <v>0</v>
      </c>
      <c r="G1424" s="9">
        <f>IF($A1424="VISA",IF($B1424="PARCELADO ATÉ 3X",$D1424-(D1424*TAXAS!$D$4))/3,IF($A1424="MASTER",IF($B1424="PARCELADO ATÉ 3X",$D1424-(D1424*TAXAS!$D$5))/3,IF($A1424="ELO",IF($B1424="PARCELADO ATÉ 3X",$D1424-(D1424*TAXAS!$D$6))/3,IF($A1424="HIPERCARD",IF($B1424="PARCELADO ATÉ 3X",$D1424-(D1424*TAXAS!$D$7))/3,IF($A1424="DINERS",IF($B1424="PARCELADO ATÉ 3X",$D1424-(D1424*TAXAS!$D$8))/3,IF($A1424="AMERICA EXPRESS",IF($B1424="PARCELADO ATÉ 3X",$D1424-(D1424*TAXAS!$D$9))/3,IF($A1424=TAXAS!$A$10,IF($B1424="PARCELADO ATÉ 3X",$D1424-($D1424*TAXAS!$D$10))/3,IF($A1424=TAXAS!$A$11,IF($B1424="PARCELADO ATÉ 3X",$D1424-($D1424*TAXAS!$D$11))/3,IF($A1424=TAXAS!$A$12,IF($B1424="PARCELADO ATÉ 3X",$D1424-($D1424*TAXAS!$D$12))/3,IF($A1424=TAXAS!$A$13,IF($B1424="PARCELADO ATÉ 3X",$D1424-($D1424*TAXAS!$D$13))/3,IF($A1424=TAXAS!$A$14,IF($B1424="PARCELADO ATÉ 3X",$D1424-($D1424*TAXAS!$D$14))/3,IF($A1424=TAXAS!$A$15,IF($B1424="PARCELADO ATÉ 3X",$D1424-($D1424*TAXAS!$D$15))/3,IF($A1424=TAXAS!$A$16,IF($B1424="PARCELADO ATÉ 3X",$D1424-($D1424*TAXAS!$D$16))/3,IF($A1424=TAXAS!$A$17,IF($B1424="PARCELADO ATÉ 3X",$D1424-($D1424*TAXAS!$D$17))/3,IF($A1424=TAXAS!$A$18,IF($B1424="PARCELADO ATÉ 3X",$D1424-($D1424*TAXAS!$D$18))/3,IF($A1424=TAXAS!$A$19,IF($B1424="PARCELADO ATÉ 3X",$D1424-($D1424*TAXAS!$D$19))/3,IF($A1424=TAXAS!$A$20,IF($B1424="PARCELADO ATÉ 3X",$D1424-($D1424*TAXAS!$D$20))/3,IF($A1424=TAXAS!$A$21,IF($B1424="PARCELADO ATÉ 3X",$D1424-($D1424*TAXAS!$D$21))/3,IF($A1424=TAXAS!$A$22,IF($B1424="PARCELADO ATÉ 3X",$D1424-($D1424*TAXAS!$D$22))/3,IF($A1424=TAXAS!$A$23,IF($B1424="PARCELADO ATÉ 3X",$D1424-($D1424*TAXAS!$D$23))/3,IF($A1424=TAXAS!$A$24,IF($B1424="PARCELADO ATÉ 3X",$D1424-($D1424*TAXAS!$D$24))/3,IF($A1424=TAXAS!$A$25,IF($B1424="PARCELADO ATÉ 3X",$D1424-($D1424*TAXAS!$D$25))/3,IF($A1424=TAXAS!$A$26,IF($B1424="PARCELADO ATÉ 3X",$D1424-($D1424*TAXAS!$D$26))/3,IF($A1424=TAXAS!$A$27,IF($B1424="PARCELADO ATÉ 3X",$D1424-($D1424*TAXAS!$D$27))/3))))))))))))))))))))))))/1</f>
        <v>0</v>
      </c>
      <c r="H1424" s="9">
        <f>IF($A1424="VISA",IF($B1424="PARCELADO ATÉ 6X",$D1424-(D1424*TAXAS!$E$4))/6,IF($A1424="MASTER",IF($B1424="PARCELADO ATÉ 6X",$D1424-(D1424*TAXAS!$E$5))/6,IF($A1424="ELO",IF($B1424="PARCELADO ATÉ 6X",$D1424-(D1424*TAXAS!$E$6))/6,IF($A1424="HIPERCARD",IF($B1424="PARCELADO ATÉ 6X",$D1424-(D1424*TAXAS!$E$7))/6,IF($A1424="DINERS",IF($B1424="PARCELADO ATÉ 6X",$D1424-(D1424*TAXAS!$E$8))/6,IF($A1424="AMERICA EXPRESS",IF($B1424="PARCELADO ATÉ 6X",$D1424-(D1424*TAXAS!$E$9))/6,IF($A1424=TAXAS!$A$10,IF($B1424="PARCELADO ATÉ 6X",$D1424-($D1424*TAXAS!$E$10))/6,IF($A1424=TAXAS!$A$11,IF($B1424="PARCELADO ATÉ 6X",$D1424-($D1424*TAXAS!$E$11))/6,IF($A1424=TAXAS!$A$12,IF($B1424="PARCELADO ATÉ 6X",$D1424-($D1424*TAXAS!$E$12))/6,IF($A1424=TAXAS!$A$13,IF($B1424="PARCELADO ATÉ 6X",$D1424-($D1424*TAXAS!$E$13))/6,IF($A1424=TAXAS!$A$14,IF($B1424="PARCELADO ATÉ 6X",$D1424-($D1424*TAXAS!$E$14))/6,IF($A1424=TAXAS!$A$15,IF($B1424="PARCELADO ATÉ 6X",$D1424-($D1424*TAXAS!$E$15))/6,IF($A1424=TAXAS!$A$16,IF($B1424="PARCELADO ATÉ 6X",$D1424-($D1424*TAXAS!$E$16))/6,IF($A1424=TAXAS!$A$17,IF($B1424="PARCELADO ATÉ 6X",$D1424-($D1424*TAXAS!$E$17))/6,IF($A1424=TAXAS!$A$18,IF($B1424="PARCELADO ATÉ 6X",$D1424-($D1424*TAXAS!$E$18))/6,IF($A1424=TAXAS!$A$19,IF($B1424="PARCELADO ATÉ 6X",$D1424-($D1424*TAXAS!$E$19))/6,IF($A1424=TAXAS!$A$20,IF($B1424="PARCELADO ATÉ 6X",$D1424-($D1424*TAXAS!$E$20))/6,IF($A1424=TAXAS!$A$21,IF($B1424="PARCELADO ATÉ 6X",$D1424-($D1424*TAXAS!$E$21))/6,IF($A1424=TAXAS!$A$22,IF($B1424="PARCELADO ATÉ 6X",$D1424-($D1424*TAXAS!$E$22))/6,IF($A1424=TAXAS!$A$23,IF($B1424="PARCELADO ATÉ 6X",$D1424-($D1424*TAXAS!$E$23))/6,IF($A1424=TAXAS!$A$24,IF($B1424="PARCELADO ATÉ 6X",$D1424-($D1424*TAXAS!$E$24))/6,IF($A1424=TAXAS!$A$25,IF($B1424="PARCELADO ATÉ 6X",$D1424-($D1424*TAXAS!$E$25))/6,IF($A1424=TAXAS!$A$26,IF($B1424="PARCELADO ATÉ 6X",$D1424-($D1424*TAXAS!$E$26))/6,IF($A1424=TAXAS!$A$27,IF($B1424="PARCELADO ATÉ 6X",$D1424-($D1424*TAXAS!$E$27))/6))))))))))))))))))))))))/1</f>
        <v>0</v>
      </c>
      <c r="I1424" s="9">
        <f>IF($A1424="VISA",IF($B1424="PARCELADO ATÉ 12X",$D1424-(D1424*TAXAS!$F$4))/12,IF($A1424="MASTER",IF($B1424="PARCELADO ATÉ 12X",$D1424-(D1424*TAXAS!$F$5))/12,IF($A1424="ELO",IF($B1424="PARCELADO ATÉ 12X",$D1424-(D1424*TAXAS!$F$6))/12,IF($A1424="HIPERCARD",IF($B1424="PARCELADO ATÉ 12X",$D1424-(D1424*TAXAS!$F$7))/12,IF($A1424="DINERS",IF($B1424="PARCELADO ATÉ 12X",$D1424-(D1424*TAXAS!$F$8))/12,IF($A1424="AMERICA EXPRESS",IF($B1424="PARCELADO ATÉ 12X",$D1424-(D1424*TAXAS!$F$9))/12,IF($A1424=TAXAS!$A$10,IF($B1424="PARCELADO ATÉ 12X",$D1424-($D1424*TAXAS!$F$10))/12,IF($A1424=TAXAS!$A$11,IF($B1424="PARCELADO ATÉ 12X",$D1424-($D1424*TAXAS!$F$11))/12,IF($A1424=TAXAS!$A$12,IF($B1424="PARCELADO ATÉ 12X",$D1424-($D1424*TAXAS!$F$12))/12,IF($A1424=TAXAS!$A$13,IF($B1424="PARCELADO ATÉ 12X",$D1424-($D1424*TAXAS!$F$13))/12,IF($A1424=TAXAS!$A$14,IF($B1424="PARCELADO ATÉ 12X",$D1424-($D1424*TAXAS!$F$14))/12,IF($A1424=TAXAS!$A$15,IF($B1424="PARCELADO ATÉ 12X",$D1424-($D1424*TAXAS!$F$15))/12,IF($A1424=TAXAS!$A$16,IF($B1424="PARCELADO ATÉ 12X",$D1424-($D1424*TAXAS!$F$16))/12,IF($A1424=TAXAS!$A$17,IF($B1424="PARCELADO ATÉ 12X",$D1424-($D1424*TAXAS!$F$17))/12,IF($A1424=TAXAS!$A$18,IF($B1424="PARCELADO ATÉ 12X",$D1424-($D1424*TAXAS!$F$18))/12,IF($A1424=TAXAS!$A$19,IF($B1424="PARCELADO ATÉ 12X",$D1424-($D1424*TAXAS!$F$19))/12,IF($A1424=TAXAS!$A$20,IF($B1424="PARCELADO ATÉ 12X",$D1424-($D1424*TAXAS!$F$20))/12,IF($A1424=TAXAS!$A$21,IF($B1424="PARCELADO ATÉ 12X",$D1424-($D1424*TAXAS!$F$21))/12,IF($A1424=TAXAS!$A$22,IF($B1424="PARCELADO ATÉ 12X",$D1424-($D1424*TAXAS!$F$22))/12,IF($A1424=TAXAS!$A$23,IF($B1424="PARCELADO ATÉ 12X",$D1424-($D1424*TAXAS!$F$23))/12,IF($A1424=TAXAS!$A$24,IF($B1424="PARCELADO ATÉ 12X",$D1424-($D1424*TAXAS!$F$24))/12,IF($A1424=TAXAS!$A$25,IF($B1424="PARCELADO ATÉ 12X",$D1424-($D1424*TAXAS!$F$25))/12,IF($A1424=TAXAS!$A$26,IF($B1424="PARCELADO ATÉ 12X",$D1424-($D1424*TAXAS!$F$26))/12,IF($A1424=TAXAS!$A$27,IF($B1424="PARCELADO ATÉ 12X",$D1424-($D1424*TAXAS!$F$27))/12))))))))))))))))))))))))/1</f>
        <v>0</v>
      </c>
      <c r="J1424" s="8">
        <f t="shared" si="0"/>
        <v>0</v>
      </c>
      <c r="K1424" s="10" t="b">
        <f>IF($B1424="PARCELADO ATÉ 3X",($D1424-($D1424*TAXAS!$D$4))-$J1424)</f>
        <v>0</v>
      </c>
      <c r="L1424" s="10" t="b">
        <f>IF($B1424="PARCELADO ATÉ 6X",($D1424-($D1424*TAXAS!$E$4))-$J1424)</f>
        <v>0</v>
      </c>
      <c r="M1424" s="10" t="b">
        <f>IF($B1424="PARCELADO ATÉ 12X",($D1424-($D1424*TAXAS!$F$4))-$J1424)</f>
        <v>0</v>
      </c>
      <c r="N1424" s="8">
        <f t="shared" si="1"/>
        <v>0</v>
      </c>
      <c r="O1424" s="10">
        <f t="shared" si="2"/>
        <v>0</v>
      </c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</row>
    <row r="1425" spans="1:31" ht="15.75" customHeight="1" x14ac:dyDescent="0.2">
      <c r="A1425" s="3"/>
      <c r="B1425" s="5"/>
      <c r="C1425" s="6"/>
      <c r="D1425" s="42"/>
      <c r="E1425" s="8">
        <f>IF($A1425="VISA",IF($B1425="DÉBITO",$D1425-($D1425*TAXAS!$B$4)),IF($A1425="MASTER",IF($B1425="DÉBITO",$D1425-($D1425*TAXAS!$B$5)),IF($A1425="ELO", IF($B1425="DÉBITO",$D1425-($D1425*TAXAS!$B$6)),IF($A1425="HIPERCARD",IF($B1425="DÉBITO",$D1425-($D1425*TAXAS!$B$7)),IF($A1425="DINERS",IF($B1425="DÉBITO",$D1425-($D1425*TAXAS!$B$8)),IF($A1425="AMERICA EXPRESS",IF($B1425="DÉBITO",$D1425-($D1425*TAXAS!$B$9)),IF($A1425=TAXAS!$A$10,IF($B1425="DÉBITO",$D1425-($D1425*TAXAS!$B$10)), IF($A1425=TAXAS!$A$11,IF($B1425="DÉBITO",$D1425-($D1425*TAXAS!$B$11)), IF($A1425=TAXAS!$A$12,IF($B1425="DÉBITO",$D1425-($D1425*TAXAS!$B$12)), IF($A1425=TAXAS!$A$13,IF($B1425="DÉBITO",$D1425-($D1425*TAXAS!$B$13)), IF($A1425=TAXAS!$A$14,IF($B1425="DÉBITO",$D1425-($D1425*TAXAS!$B$14)), IF($A1425=TAXAS!$A$15,IF($B1425="DÉBITO",$D1425-($D1425*TAXAS!$B$15)), IF($A1425=TAXAS!$A$16,IF($B1425="DÉBITO",$D1425-($D1425*TAXAS!$B$16)), IF($A1425=TAXAS!$A$17,IF($B1425="DÉBITO",$D1425-($D1425*TAXAS!$B$17)), IF($A1425=TAXAS!$A$18,IF($B1425="DÉBITO",$D1425-($D1425*TAXAS!$B$18)), IF($A1425=TAXAS!$A$19,IF($B1425="DÉBITO",$D1425-($D1425*TAXAS!$B$19)), IF($A1425=TAXAS!$A$20,IF($B1425="DÉBITO",$D1425-($D1425*TAXAS!$B$20)), IF($A1425=TAXAS!$A$21,IF($B1425="DÉBITO",$D1425-($D1425*TAXAS!$B$21)), IF($A1425=TAXAS!$A$22,IF($B1425="DÉBITO",$D1425-($D1425*TAXAS!$B$22)), IF($A1425=TAXAS!$A$23,IF($B1425="DÉBITO",$D1425-($D1425*TAXAS!$B$23)), IF($A1425=TAXAS!$A$24,IF($B1425="DÉBITO",$D1425-($D1425*TAXAS!$B$24)), IF($A1425=TAXAS!$A$25,IF($B1425="DÉBITO",$D1425-($D1425*TAXAS!$B$25)), IF($A1425=TAXAS!$A$26,IF($B1425="DÉBITO",$D1425-($D1425*TAXAS!$B$26)), IF($A1425=TAXAS!$A$27,IF($B1425="DÉBITO",$D1425-($D1425*TAXAS!$B$27))))))))))))))))))))))))))/1</f>
        <v>0</v>
      </c>
      <c r="F1425" s="8">
        <f>IF($A1425="VISA",IF($B1425="CRÉDITO",$D1425-($D1425*TAXAS!$C$4)),IF($A1425="MASTER",IF($B1425="CRÉDITO",$D1425-($D1425*TAXAS!$C$5)),IF($A1425="ELO", IF($B1425="CRÉDITO",$D1425-($D1425*TAXAS!$C$6)),IF($A1425="HIPERCARD",IF($B1425="CRÉDITO",$D1425-($D1425*TAXAS!$C$7)),IF($A1425="DINERS",IF($B1425="CRÉDITO",$D1425-($D1425*TAXAS!$C$8)),IF($A1425="AMERICA EXPRESS",IF($B1425="CRÉDITO",$D1425-($D1425*TAXAS!$C$9)),IF($A1425=TAXAS!$A$10,IF($B1425="CRÉDITO",$D1425-($D1425*TAXAS!$C$10)), IF($A1425=TAXAS!$A$11,IF($B1425="CRÉDITO",$D1425-($D1425*TAXAS!$C$11)), IF($A1425=TAXAS!$A$12,IF($B1425="CRÉDITO",$D1425-($D1425*TAXAS!$C$12)), IF($A1425=TAXAS!$A$13,IF($B1425="CRÉDITO",$D1425-($D1425*TAXAS!$C$13)), IF($A1425=TAXAS!$A$14,IF($B1425="CRÉDITO",$D1425-($D1425*TAXAS!$C$14)), IF($A1425=TAXAS!$A$15,IF($B1425="CRÉDITO",$D1425-($D1425*TAXAS!$C$15)), IF($A1425=TAXAS!$A$16,IF($B1425="CRÉDITO",$D1425-($D1425*TAXAS!$C$16)), IF($A1425=TAXAS!$A$17,IF($B1425="CRÉDITO",$D1425-($D1425*TAXAS!$C$17)), IF($A1425=TAXAS!$A$18,IF($B1425="CRÉDITO",$D1425-($D1425*TAXAS!$C$18)), IF($A1425=TAXAS!$A$19,IF($B1425="CRÉDITO",$D1425-($D1425*TAXAS!$C$19)), IF($A1425=TAXAS!$A$20,IF($B1425="CRÉDITO",$D1425-($D1425*TAXAS!$C$20)), IF($A1425=TAXAS!$A$21,IF($B1425="CRÉDITO",$D1425-($D1425*TAXAS!$C$21)), IF($A1425=TAXAS!$A$22,IF($B1425="CRÉDITO",$D1425-($D1425*TAXAS!$C$22)), IF($A1425=TAXAS!$A$23,IF($B1425="CRÉDITO",$D1425-($D1425*TAXAS!$C$23)), IF($A1425=TAXAS!$A$24,IF($B1425="CRÉDITO",$D1425-($D1425*TAXAS!$C$24)), IF($A1425=TAXAS!$A$25,IF($B1425="CRÉDITO",$D1425-($D1425*TAXAS!$C$25)), IF($A1425=TAXAS!$A$26,IF($B1425="CRÉDITO",$D1425-($D1425*TAXAS!$C$26)), IF($A1425=TAXAS!$A$27,IF($B1425="CRÉDITO",$D1425-($D1425*TAXAS!$C$27))))))))))))))))))))))))))/1</f>
        <v>0</v>
      </c>
      <c r="G1425" s="9">
        <f>IF($A1425="VISA",IF($B1425="PARCELADO ATÉ 3X",$D1425-(D1425*TAXAS!$D$4))/3,IF($A1425="MASTER",IF($B1425="PARCELADO ATÉ 3X",$D1425-(D1425*TAXAS!$D$5))/3,IF($A1425="ELO",IF($B1425="PARCELADO ATÉ 3X",$D1425-(D1425*TAXAS!$D$6))/3,IF($A1425="HIPERCARD",IF($B1425="PARCELADO ATÉ 3X",$D1425-(D1425*TAXAS!$D$7))/3,IF($A1425="DINERS",IF($B1425="PARCELADO ATÉ 3X",$D1425-(D1425*TAXAS!$D$8))/3,IF($A1425="AMERICA EXPRESS",IF($B1425="PARCELADO ATÉ 3X",$D1425-(D1425*TAXAS!$D$9))/3,IF($A1425=TAXAS!$A$10,IF($B1425="PARCELADO ATÉ 3X",$D1425-($D1425*TAXAS!$D$10))/3,IF($A1425=TAXAS!$A$11,IF($B1425="PARCELADO ATÉ 3X",$D1425-($D1425*TAXAS!$D$11))/3,IF($A1425=TAXAS!$A$12,IF($B1425="PARCELADO ATÉ 3X",$D1425-($D1425*TAXAS!$D$12))/3,IF($A1425=TAXAS!$A$13,IF($B1425="PARCELADO ATÉ 3X",$D1425-($D1425*TAXAS!$D$13))/3,IF($A1425=TAXAS!$A$14,IF($B1425="PARCELADO ATÉ 3X",$D1425-($D1425*TAXAS!$D$14))/3,IF($A1425=TAXAS!$A$15,IF($B1425="PARCELADO ATÉ 3X",$D1425-($D1425*TAXAS!$D$15))/3,IF($A1425=TAXAS!$A$16,IF($B1425="PARCELADO ATÉ 3X",$D1425-($D1425*TAXAS!$D$16))/3,IF($A1425=TAXAS!$A$17,IF($B1425="PARCELADO ATÉ 3X",$D1425-($D1425*TAXAS!$D$17))/3,IF($A1425=TAXAS!$A$18,IF($B1425="PARCELADO ATÉ 3X",$D1425-($D1425*TAXAS!$D$18))/3,IF($A1425=TAXAS!$A$19,IF($B1425="PARCELADO ATÉ 3X",$D1425-($D1425*TAXAS!$D$19))/3,IF($A1425=TAXAS!$A$20,IF($B1425="PARCELADO ATÉ 3X",$D1425-($D1425*TAXAS!$D$20))/3,IF($A1425=TAXAS!$A$21,IF($B1425="PARCELADO ATÉ 3X",$D1425-($D1425*TAXAS!$D$21))/3,IF($A1425=TAXAS!$A$22,IF($B1425="PARCELADO ATÉ 3X",$D1425-($D1425*TAXAS!$D$22))/3,IF($A1425=TAXAS!$A$23,IF($B1425="PARCELADO ATÉ 3X",$D1425-($D1425*TAXAS!$D$23))/3,IF($A1425=TAXAS!$A$24,IF($B1425="PARCELADO ATÉ 3X",$D1425-($D1425*TAXAS!$D$24))/3,IF($A1425=TAXAS!$A$25,IF($B1425="PARCELADO ATÉ 3X",$D1425-($D1425*TAXAS!$D$25))/3,IF($A1425=TAXAS!$A$26,IF($B1425="PARCELADO ATÉ 3X",$D1425-($D1425*TAXAS!$D$26))/3,IF($A1425=TAXAS!$A$27,IF($B1425="PARCELADO ATÉ 3X",$D1425-($D1425*TAXAS!$D$27))/3))))))))))))))))))))))))/1</f>
        <v>0</v>
      </c>
      <c r="H1425" s="9">
        <f>IF($A1425="VISA",IF($B1425="PARCELADO ATÉ 6X",$D1425-(D1425*TAXAS!$E$4))/6,IF($A1425="MASTER",IF($B1425="PARCELADO ATÉ 6X",$D1425-(D1425*TAXAS!$E$5))/6,IF($A1425="ELO",IF($B1425="PARCELADO ATÉ 6X",$D1425-(D1425*TAXAS!$E$6))/6,IF($A1425="HIPERCARD",IF($B1425="PARCELADO ATÉ 6X",$D1425-(D1425*TAXAS!$E$7))/6,IF($A1425="DINERS",IF($B1425="PARCELADO ATÉ 6X",$D1425-(D1425*TAXAS!$E$8))/6,IF($A1425="AMERICA EXPRESS",IF($B1425="PARCELADO ATÉ 6X",$D1425-(D1425*TAXAS!$E$9))/6,IF($A1425=TAXAS!$A$10,IF($B1425="PARCELADO ATÉ 6X",$D1425-($D1425*TAXAS!$E$10))/6,IF($A1425=TAXAS!$A$11,IF($B1425="PARCELADO ATÉ 6X",$D1425-($D1425*TAXAS!$E$11))/6,IF($A1425=TAXAS!$A$12,IF($B1425="PARCELADO ATÉ 6X",$D1425-($D1425*TAXAS!$E$12))/6,IF($A1425=TAXAS!$A$13,IF($B1425="PARCELADO ATÉ 6X",$D1425-($D1425*TAXAS!$E$13))/6,IF($A1425=TAXAS!$A$14,IF($B1425="PARCELADO ATÉ 6X",$D1425-($D1425*TAXAS!$E$14))/6,IF($A1425=TAXAS!$A$15,IF($B1425="PARCELADO ATÉ 6X",$D1425-($D1425*TAXAS!$E$15))/6,IF($A1425=TAXAS!$A$16,IF($B1425="PARCELADO ATÉ 6X",$D1425-($D1425*TAXAS!$E$16))/6,IF($A1425=TAXAS!$A$17,IF($B1425="PARCELADO ATÉ 6X",$D1425-($D1425*TAXAS!$E$17))/6,IF($A1425=TAXAS!$A$18,IF($B1425="PARCELADO ATÉ 6X",$D1425-($D1425*TAXAS!$E$18))/6,IF($A1425=TAXAS!$A$19,IF($B1425="PARCELADO ATÉ 6X",$D1425-($D1425*TAXAS!$E$19))/6,IF($A1425=TAXAS!$A$20,IF($B1425="PARCELADO ATÉ 6X",$D1425-($D1425*TAXAS!$E$20))/6,IF($A1425=TAXAS!$A$21,IF($B1425="PARCELADO ATÉ 6X",$D1425-($D1425*TAXAS!$E$21))/6,IF($A1425=TAXAS!$A$22,IF($B1425="PARCELADO ATÉ 6X",$D1425-($D1425*TAXAS!$E$22))/6,IF($A1425=TAXAS!$A$23,IF($B1425="PARCELADO ATÉ 6X",$D1425-($D1425*TAXAS!$E$23))/6,IF($A1425=TAXAS!$A$24,IF($B1425="PARCELADO ATÉ 6X",$D1425-($D1425*TAXAS!$E$24))/6,IF($A1425=TAXAS!$A$25,IF($B1425="PARCELADO ATÉ 6X",$D1425-($D1425*TAXAS!$E$25))/6,IF($A1425=TAXAS!$A$26,IF($B1425="PARCELADO ATÉ 6X",$D1425-($D1425*TAXAS!$E$26))/6,IF($A1425=TAXAS!$A$27,IF($B1425="PARCELADO ATÉ 6X",$D1425-($D1425*TAXAS!$E$27))/6))))))))))))))))))))))))/1</f>
        <v>0</v>
      </c>
      <c r="I1425" s="9">
        <f>IF($A1425="VISA",IF($B1425="PARCELADO ATÉ 12X",$D1425-(D1425*TAXAS!$F$4))/12,IF($A1425="MASTER",IF($B1425="PARCELADO ATÉ 12X",$D1425-(D1425*TAXAS!$F$5))/12,IF($A1425="ELO",IF($B1425="PARCELADO ATÉ 12X",$D1425-(D1425*TAXAS!$F$6))/12,IF($A1425="HIPERCARD",IF($B1425="PARCELADO ATÉ 12X",$D1425-(D1425*TAXAS!$F$7))/12,IF($A1425="DINERS",IF($B1425="PARCELADO ATÉ 12X",$D1425-(D1425*TAXAS!$F$8))/12,IF($A1425="AMERICA EXPRESS",IF($B1425="PARCELADO ATÉ 12X",$D1425-(D1425*TAXAS!$F$9))/12,IF($A1425=TAXAS!$A$10,IF($B1425="PARCELADO ATÉ 12X",$D1425-($D1425*TAXAS!$F$10))/12,IF($A1425=TAXAS!$A$11,IF($B1425="PARCELADO ATÉ 12X",$D1425-($D1425*TAXAS!$F$11))/12,IF($A1425=TAXAS!$A$12,IF($B1425="PARCELADO ATÉ 12X",$D1425-($D1425*TAXAS!$F$12))/12,IF($A1425=TAXAS!$A$13,IF($B1425="PARCELADO ATÉ 12X",$D1425-($D1425*TAXAS!$F$13))/12,IF($A1425=TAXAS!$A$14,IF($B1425="PARCELADO ATÉ 12X",$D1425-($D1425*TAXAS!$F$14))/12,IF($A1425=TAXAS!$A$15,IF($B1425="PARCELADO ATÉ 12X",$D1425-($D1425*TAXAS!$F$15))/12,IF($A1425=TAXAS!$A$16,IF($B1425="PARCELADO ATÉ 12X",$D1425-($D1425*TAXAS!$F$16))/12,IF($A1425=TAXAS!$A$17,IF($B1425="PARCELADO ATÉ 12X",$D1425-($D1425*TAXAS!$F$17))/12,IF($A1425=TAXAS!$A$18,IF($B1425="PARCELADO ATÉ 12X",$D1425-($D1425*TAXAS!$F$18))/12,IF($A1425=TAXAS!$A$19,IF($B1425="PARCELADO ATÉ 12X",$D1425-($D1425*TAXAS!$F$19))/12,IF($A1425=TAXAS!$A$20,IF($B1425="PARCELADO ATÉ 12X",$D1425-($D1425*TAXAS!$F$20))/12,IF($A1425=TAXAS!$A$21,IF($B1425="PARCELADO ATÉ 12X",$D1425-($D1425*TAXAS!$F$21))/12,IF($A1425=TAXAS!$A$22,IF($B1425="PARCELADO ATÉ 12X",$D1425-($D1425*TAXAS!$F$22))/12,IF($A1425=TAXAS!$A$23,IF($B1425="PARCELADO ATÉ 12X",$D1425-($D1425*TAXAS!$F$23))/12,IF($A1425=TAXAS!$A$24,IF($B1425="PARCELADO ATÉ 12X",$D1425-($D1425*TAXAS!$F$24))/12,IF($A1425=TAXAS!$A$25,IF($B1425="PARCELADO ATÉ 12X",$D1425-($D1425*TAXAS!$F$25))/12,IF($A1425=TAXAS!$A$26,IF($B1425="PARCELADO ATÉ 12X",$D1425-($D1425*TAXAS!$F$26))/12,IF($A1425=TAXAS!$A$27,IF($B1425="PARCELADO ATÉ 12X",$D1425-($D1425*TAXAS!$F$27))/12))))))))))))))))))))))))/1</f>
        <v>0</v>
      </c>
      <c r="J1425" s="8">
        <f t="shared" si="0"/>
        <v>0</v>
      </c>
      <c r="K1425" s="10" t="b">
        <f>IF($B1425="PARCELADO ATÉ 3X",($D1425-($D1425*TAXAS!$D$4))-$J1425)</f>
        <v>0</v>
      </c>
      <c r="L1425" s="10" t="b">
        <f>IF($B1425="PARCELADO ATÉ 6X",($D1425-($D1425*TAXAS!$E$4))-$J1425)</f>
        <v>0</v>
      </c>
      <c r="M1425" s="10" t="b">
        <f>IF($B1425="PARCELADO ATÉ 12X",($D1425-($D1425*TAXAS!$F$4))-$J1425)</f>
        <v>0</v>
      </c>
      <c r="N1425" s="8">
        <f t="shared" si="1"/>
        <v>0</v>
      </c>
      <c r="O1425" s="10">
        <f t="shared" si="2"/>
        <v>0</v>
      </c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</row>
    <row r="1426" spans="1:31" ht="15.75" customHeight="1" x14ac:dyDescent="0.2">
      <c r="A1426" s="3"/>
      <c r="B1426" s="5"/>
      <c r="C1426" s="6"/>
      <c r="D1426" s="42"/>
      <c r="E1426" s="8">
        <f>IF($A1426="VISA",IF($B1426="DÉBITO",$D1426-($D1426*TAXAS!$B$4)),IF($A1426="MASTER",IF($B1426="DÉBITO",$D1426-($D1426*TAXAS!$B$5)),IF($A1426="ELO", IF($B1426="DÉBITO",$D1426-($D1426*TAXAS!$B$6)),IF($A1426="HIPERCARD",IF($B1426="DÉBITO",$D1426-($D1426*TAXAS!$B$7)),IF($A1426="DINERS",IF($B1426="DÉBITO",$D1426-($D1426*TAXAS!$B$8)),IF($A1426="AMERICA EXPRESS",IF($B1426="DÉBITO",$D1426-($D1426*TAXAS!$B$9)),IF($A1426=TAXAS!$A$10,IF($B1426="DÉBITO",$D1426-($D1426*TAXAS!$B$10)), IF($A1426=TAXAS!$A$11,IF($B1426="DÉBITO",$D1426-($D1426*TAXAS!$B$11)), IF($A1426=TAXAS!$A$12,IF($B1426="DÉBITO",$D1426-($D1426*TAXAS!$B$12)), IF($A1426=TAXAS!$A$13,IF($B1426="DÉBITO",$D1426-($D1426*TAXAS!$B$13)), IF($A1426=TAXAS!$A$14,IF($B1426="DÉBITO",$D1426-($D1426*TAXAS!$B$14)), IF($A1426=TAXAS!$A$15,IF($B1426="DÉBITO",$D1426-($D1426*TAXAS!$B$15)), IF($A1426=TAXAS!$A$16,IF($B1426="DÉBITO",$D1426-($D1426*TAXAS!$B$16)), IF($A1426=TAXAS!$A$17,IF($B1426="DÉBITO",$D1426-($D1426*TAXAS!$B$17)), IF($A1426=TAXAS!$A$18,IF($B1426="DÉBITO",$D1426-($D1426*TAXAS!$B$18)), IF($A1426=TAXAS!$A$19,IF($B1426="DÉBITO",$D1426-($D1426*TAXAS!$B$19)), IF($A1426=TAXAS!$A$20,IF($B1426="DÉBITO",$D1426-($D1426*TAXAS!$B$20)), IF($A1426=TAXAS!$A$21,IF($B1426="DÉBITO",$D1426-($D1426*TAXAS!$B$21)), IF($A1426=TAXAS!$A$22,IF($B1426="DÉBITO",$D1426-($D1426*TAXAS!$B$22)), IF($A1426=TAXAS!$A$23,IF($B1426="DÉBITO",$D1426-($D1426*TAXAS!$B$23)), IF($A1426=TAXAS!$A$24,IF($B1426="DÉBITO",$D1426-($D1426*TAXAS!$B$24)), IF($A1426=TAXAS!$A$25,IF($B1426="DÉBITO",$D1426-($D1426*TAXAS!$B$25)), IF($A1426=TAXAS!$A$26,IF($B1426="DÉBITO",$D1426-($D1426*TAXAS!$B$26)), IF($A1426=TAXAS!$A$27,IF($B1426="DÉBITO",$D1426-($D1426*TAXAS!$B$27))))))))))))))))))))))))))/1</f>
        <v>0</v>
      </c>
      <c r="F1426" s="8">
        <f>IF($A1426="VISA",IF($B1426="CRÉDITO",$D1426-($D1426*TAXAS!$C$4)),IF($A1426="MASTER",IF($B1426="CRÉDITO",$D1426-($D1426*TAXAS!$C$5)),IF($A1426="ELO", IF($B1426="CRÉDITO",$D1426-($D1426*TAXAS!$C$6)),IF($A1426="HIPERCARD",IF($B1426="CRÉDITO",$D1426-($D1426*TAXAS!$C$7)),IF($A1426="DINERS",IF($B1426="CRÉDITO",$D1426-($D1426*TAXAS!$C$8)),IF($A1426="AMERICA EXPRESS",IF($B1426="CRÉDITO",$D1426-($D1426*TAXAS!$C$9)),IF($A1426=TAXAS!$A$10,IF($B1426="CRÉDITO",$D1426-($D1426*TAXAS!$C$10)), IF($A1426=TAXAS!$A$11,IF($B1426="CRÉDITO",$D1426-($D1426*TAXAS!$C$11)), IF($A1426=TAXAS!$A$12,IF($B1426="CRÉDITO",$D1426-($D1426*TAXAS!$C$12)), IF($A1426=TAXAS!$A$13,IF($B1426="CRÉDITO",$D1426-($D1426*TAXAS!$C$13)), IF($A1426=TAXAS!$A$14,IF($B1426="CRÉDITO",$D1426-($D1426*TAXAS!$C$14)), IF($A1426=TAXAS!$A$15,IF($B1426="CRÉDITO",$D1426-($D1426*TAXAS!$C$15)), IF($A1426=TAXAS!$A$16,IF($B1426="CRÉDITO",$D1426-($D1426*TAXAS!$C$16)), IF($A1426=TAXAS!$A$17,IF($B1426="CRÉDITO",$D1426-($D1426*TAXAS!$C$17)), IF($A1426=TAXAS!$A$18,IF($B1426="CRÉDITO",$D1426-($D1426*TAXAS!$C$18)), IF($A1426=TAXAS!$A$19,IF($B1426="CRÉDITO",$D1426-($D1426*TAXAS!$C$19)), IF($A1426=TAXAS!$A$20,IF($B1426="CRÉDITO",$D1426-($D1426*TAXAS!$C$20)), IF($A1426=TAXAS!$A$21,IF($B1426="CRÉDITO",$D1426-($D1426*TAXAS!$C$21)), IF($A1426=TAXAS!$A$22,IF($B1426="CRÉDITO",$D1426-($D1426*TAXAS!$C$22)), IF($A1426=TAXAS!$A$23,IF($B1426="CRÉDITO",$D1426-($D1426*TAXAS!$C$23)), IF($A1426=TAXAS!$A$24,IF($B1426="CRÉDITO",$D1426-($D1426*TAXAS!$C$24)), IF($A1426=TAXAS!$A$25,IF($B1426="CRÉDITO",$D1426-($D1426*TAXAS!$C$25)), IF($A1426=TAXAS!$A$26,IF($B1426="CRÉDITO",$D1426-($D1426*TAXAS!$C$26)), IF($A1426=TAXAS!$A$27,IF($B1426="CRÉDITO",$D1426-($D1426*TAXAS!$C$27))))))))))))))))))))))))))/1</f>
        <v>0</v>
      </c>
      <c r="G1426" s="9">
        <f>IF($A1426="VISA",IF($B1426="PARCELADO ATÉ 3X",$D1426-(D1426*TAXAS!$D$4))/3,IF($A1426="MASTER",IF($B1426="PARCELADO ATÉ 3X",$D1426-(D1426*TAXAS!$D$5))/3,IF($A1426="ELO",IF($B1426="PARCELADO ATÉ 3X",$D1426-(D1426*TAXAS!$D$6))/3,IF($A1426="HIPERCARD",IF($B1426="PARCELADO ATÉ 3X",$D1426-(D1426*TAXAS!$D$7))/3,IF($A1426="DINERS",IF($B1426="PARCELADO ATÉ 3X",$D1426-(D1426*TAXAS!$D$8))/3,IF($A1426="AMERICA EXPRESS",IF($B1426="PARCELADO ATÉ 3X",$D1426-(D1426*TAXAS!$D$9))/3,IF($A1426=TAXAS!$A$10,IF($B1426="PARCELADO ATÉ 3X",$D1426-($D1426*TAXAS!$D$10))/3,IF($A1426=TAXAS!$A$11,IF($B1426="PARCELADO ATÉ 3X",$D1426-($D1426*TAXAS!$D$11))/3,IF($A1426=TAXAS!$A$12,IF($B1426="PARCELADO ATÉ 3X",$D1426-($D1426*TAXAS!$D$12))/3,IF($A1426=TAXAS!$A$13,IF($B1426="PARCELADO ATÉ 3X",$D1426-($D1426*TAXAS!$D$13))/3,IF($A1426=TAXAS!$A$14,IF($B1426="PARCELADO ATÉ 3X",$D1426-($D1426*TAXAS!$D$14))/3,IF($A1426=TAXAS!$A$15,IF($B1426="PARCELADO ATÉ 3X",$D1426-($D1426*TAXAS!$D$15))/3,IF($A1426=TAXAS!$A$16,IF($B1426="PARCELADO ATÉ 3X",$D1426-($D1426*TAXAS!$D$16))/3,IF($A1426=TAXAS!$A$17,IF($B1426="PARCELADO ATÉ 3X",$D1426-($D1426*TAXAS!$D$17))/3,IF($A1426=TAXAS!$A$18,IF($B1426="PARCELADO ATÉ 3X",$D1426-($D1426*TAXAS!$D$18))/3,IF($A1426=TAXAS!$A$19,IF($B1426="PARCELADO ATÉ 3X",$D1426-($D1426*TAXAS!$D$19))/3,IF($A1426=TAXAS!$A$20,IF($B1426="PARCELADO ATÉ 3X",$D1426-($D1426*TAXAS!$D$20))/3,IF($A1426=TAXAS!$A$21,IF($B1426="PARCELADO ATÉ 3X",$D1426-($D1426*TAXAS!$D$21))/3,IF($A1426=TAXAS!$A$22,IF($B1426="PARCELADO ATÉ 3X",$D1426-($D1426*TAXAS!$D$22))/3,IF($A1426=TAXAS!$A$23,IF($B1426="PARCELADO ATÉ 3X",$D1426-($D1426*TAXAS!$D$23))/3,IF($A1426=TAXAS!$A$24,IF($B1426="PARCELADO ATÉ 3X",$D1426-($D1426*TAXAS!$D$24))/3,IF($A1426=TAXAS!$A$25,IF($B1426="PARCELADO ATÉ 3X",$D1426-($D1426*TAXAS!$D$25))/3,IF($A1426=TAXAS!$A$26,IF($B1426="PARCELADO ATÉ 3X",$D1426-($D1426*TAXAS!$D$26))/3,IF($A1426=TAXAS!$A$27,IF($B1426="PARCELADO ATÉ 3X",$D1426-($D1426*TAXAS!$D$27))/3))))))))))))))))))))))))/1</f>
        <v>0</v>
      </c>
      <c r="H1426" s="9">
        <f>IF($A1426="VISA",IF($B1426="PARCELADO ATÉ 6X",$D1426-(D1426*TAXAS!$E$4))/6,IF($A1426="MASTER",IF($B1426="PARCELADO ATÉ 6X",$D1426-(D1426*TAXAS!$E$5))/6,IF($A1426="ELO",IF($B1426="PARCELADO ATÉ 6X",$D1426-(D1426*TAXAS!$E$6))/6,IF($A1426="HIPERCARD",IF($B1426="PARCELADO ATÉ 6X",$D1426-(D1426*TAXAS!$E$7))/6,IF($A1426="DINERS",IF($B1426="PARCELADO ATÉ 6X",$D1426-(D1426*TAXAS!$E$8))/6,IF($A1426="AMERICA EXPRESS",IF($B1426="PARCELADO ATÉ 6X",$D1426-(D1426*TAXAS!$E$9))/6,IF($A1426=TAXAS!$A$10,IF($B1426="PARCELADO ATÉ 6X",$D1426-($D1426*TAXAS!$E$10))/6,IF($A1426=TAXAS!$A$11,IF($B1426="PARCELADO ATÉ 6X",$D1426-($D1426*TAXAS!$E$11))/6,IF($A1426=TAXAS!$A$12,IF($B1426="PARCELADO ATÉ 6X",$D1426-($D1426*TAXAS!$E$12))/6,IF($A1426=TAXAS!$A$13,IF($B1426="PARCELADO ATÉ 6X",$D1426-($D1426*TAXAS!$E$13))/6,IF($A1426=TAXAS!$A$14,IF($B1426="PARCELADO ATÉ 6X",$D1426-($D1426*TAXAS!$E$14))/6,IF($A1426=TAXAS!$A$15,IF($B1426="PARCELADO ATÉ 6X",$D1426-($D1426*TAXAS!$E$15))/6,IF($A1426=TAXAS!$A$16,IF($B1426="PARCELADO ATÉ 6X",$D1426-($D1426*TAXAS!$E$16))/6,IF($A1426=TAXAS!$A$17,IF($B1426="PARCELADO ATÉ 6X",$D1426-($D1426*TAXAS!$E$17))/6,IF($A1426=TAXAS!$A$18,IF($B1426="PARCELADO ATÉ 6X",$D1426-($D1426*TAXAS!$E$18))/6,IF($A1426=TAXAS!$A$19,IF($B1426="PARCELADO ATÉ 6X",$D1426-($D1426*TAXAS!$E$19))/6,IF($A1426=TAXAS!$A$20,IF($B1426="PARCELADO ATÉ 6X",$D1426-($D1426*TAXAS!$E$20))/6,IF($A1426=TAXAS!$A$21,IF($B1426="PARCELADO ATÉ 6X",$D1426-($D1426*TAXAS!$E$21))/6,IF($A1426=TAXAS!$A$22,IF($B1426="PARCELADO ATÉ 6X",$D1426-($D1426*TAXAS!$E$22))/6,IF($A1426=TAXAS!$A$23,IF($B1426="PARCELADO ATÉ 6X",$D1426-($D1426*TAXAS!$E$23))/6,IF($A1426=TAXAS!$A$24,IF($B1426="PARCELADO ATÉ 6X",$D1426-($D1426*TAXAS!$E$24))/6,IF($A1426=TAXAS!$A$25,IF($B1426="PARCELADO ATÉ 6X",$D1426-($D1426*TAXAS!$E$25))/6,IF($A1426=TAXAS!$A$26,IF($B1426="PARCELADO ATÉ 6X",$D1426-($D1426*TAXAS!$E$26))/6,IF($A1426=TAXAS!$A$27,IF($B1426="PARCELADO ATÉ 6X",$D1426-($D1426*TAXAS!$E$27))/6))))))))))))))))))))))))/1</f>
        <v>0</v>
      </c>
      <c r="I1426" s="9">
        <f>IF($A1426="VISA",IF($B1426="PARCELADO ATÉ 12X",$D1426-(D1426*TAXAS!$F$4))/12,IF($A1426="MASTER",IF($B1426="PARCELADO ATÉ 12X",$D1426-(D1426*TAXAS!$F$5))/12,IF($A1426="ELO",IF($B1426="PARCELADO ATÉ 12X",$D1426-(D1426*TAXAS!$F$6))/12,IF($A1426="HIPERCARD",IF($B1426="PARCELADO ATÉ 12X",$D1426-(D1426*TAXAS!$F$7))/12,IF($A1426="DINERS",IF($B1426="PARCELADO ATÉ 12X",$D1426-(D1426*TAXAS!$F$8))/12,IF($A1426="AMERICA EXPRESS",IF($B1426="PARCELADO ATÉ 12X",$D1426-(D1426*TAXAS!$F$9))/12,IF($A1426=TAXAS!$A$10,IF($B1426="PARCELADO ATÉ 12X",$D1426-($D1426*TAXAS!$F$10))/12,IF($A1426=TAXAS!$A$11,IF($B1426="PARCELADO ATÉ 12X",$D1426-($D1426*TAXAS!$F$11))/12,IF($A1426=TAXAS!$A$12,IF($B1426="PARCELADO ATÉ 12X",$D1426-($D1426*TAXAS!$F$12))/12,IF($A1426=TAXAS!$A$13,IF($B1426="PARCELADO ATÉ 12X",$D1426-($D1426*TAXAS!$F$13))/12,IF($A1426=TAXAS!$A$14,IF($B1426="PARCELADO ATÉ 12X",$D1426-($D1426*TAXAS!$F$14))/12,IF($A1426=TAXAS!$A$15,IF($B1426="PARCELADO ATÉ 12X",$D1426-($D1426*TAXAS!$F$15))/12,IF($A1426=TAXAS!$A$16,IF($B1426="PARCELADO ATÉ 12X",$D1426-($D1426*TAXAS!$F$16))/12,IF($A1426=TAXAS!$A$17,IF($B1426="PARCELADO ATÉ 12X",$D1426-($D1426*TAXAS!$F$17))/12,IF($A1426=TAXAS!$A$18,IF($B1426="PARCELADO ATÉ 12X",$D1426-($D1426*TAXAS!$F$18))/12,IF($A1426=TAXAS!$A$19,IF($B1426="PARCELADO ATÉ 12X",$D1426-($D1426*TAXAS!$F$19))/12,IF($A1426=TAXAS!$A$20,IF($B1426="PARCELADO ATÉ 12X",$D1426-($D1426*TAXAS!$F$20))/12,IF($A1426=TAXAS!$A$21,IF($B1426="PARCELADO ATÉ 12X",$D1426-($D1426*TAXAS!$F$21))/12,IF($A1426=TAXAS!$A$22,IF($B1426="PARCELADO ATÉ 12X",$D1426-($D1426*TAXAS!$F$22))/12,IF($A1426=TAXAS!$A$23,IF($B1426="PARCELADO ATÉ 12X",$D1426-($D1426*TAXAS!$F$23))/12,IF($A1426=TAXAS!$A$24,IF($B1426="PARCELADO ATÉ 12X",$D1426-($D1426*TAXAS!$F$24))/12,IF($A1426=TAXAS!$A$25,IF($B1426="PARCELADO ATÉ 12X",$D1426-($D1426*TAXAS!$F$25))/12,IF($A1426=TAXAS!$A$26,IF($B1426="PARCELADO ATÉ 12X",$D1426-($D1426*TAXAS!$F$26))/12,IF($A1426=TAXAS!$A$27,IF($B1426="PARCELADO ATÉ 12X",$D1426-($D1426*TAXAS!$F$27))/12))))))))))))))))))))))))/1</f>
        <v>0</v>
      </c>
      <c r="J1426" s="8">
        <f t="shared" si="0"/>
        <v>0</v>
      </c>
      <c r="K1426" s="10" t="b">
        <f>IF($B1426="PARCELADO ATÉ 3X",($D1426-($D1426*TAXAS!$D$4))-$J1426)</f>
        <v>0</v>
      </c>
      <c r="L1426" s="10" t="b">
        <f>IF($B1426="PARCELADO ATÉ 6X",($D1426-($D1426*TAXAS!$E$4))-$J1426)</f>
        <v>0</v>
      </c>
      <c r="M1426" s="10" t="b">
        <f>IF($B1426="PARCELADO ATÉ 12X",($D1426-($D1426*TAXAS!$F$4))-$J1426)</f>
        <v>0</v>
      </c>
      <c r="N1426" s="8">
        <f t="shared" si="1"/>
        <v>0</v>
      </c>
      <c r="O1426" s="10">
        <f t="shared" si="2"/>
        <v>0</v>
      </c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</row>
    <row r="1427" spans="1:31" ht="15.75" customHeight="1" x14ac:dyDescent="0.2">
      <c r="A1427" s="3"/>
      <c r="B1427" s="5"/>
      <c r="C1427" s="6"/>
      <c r="D1427" s="42"/>
      <c r="E1427" s="8">
        <f>IF($A1427="VISA",IF($B1427="DÉBITO",$D1427-($D1427*TAXAS!$B$4)),IF($A1427="MASTER",IF($B1427="DÉBITO",$D1427-($D1427*TAXAS!$B$5)),IF($A1427="ELO", IF($B1427="DÉBITO",$D1427-($D1427*TAXAS!$B$6)),IF($A1427="HIPERCARD",IF($B1427="DÉBITO",$D1427-($D1427*TAXAS!$B$7)),IF($A1427="DINERS",IF($B1427="DÉBITO",$D1427-($D1427*TAXAS!$B$8)),IF($A1427="AMERICA EXPRESS",IF($B1427="DÉBITO",$D1427-($D1427*TAXAS!$B$9)),IF($A1427=TAXAS!$A$10,IF($B1427="DÉBITO",$D1427-($D1427*TAXAS!$B$10)), IF($A1427=TAXAS!$A$11,IF($B1427="DÉBITO",$D1427-($D1427*TAXAS!$B$11)), IF($A1427=TAXAS!$A$12,IF($B1427="DÉBITO",$D1427-($D1427*TAXAS!$B$12)), IF($A1427=TAXAS!$A$13,IF($B1427="DÉBITO",$D1427-($D1427*TAXAS!$B$13)), IF($A1427=TAXAS!$A$14,IF($B1427="DÉBITO",$D1427-($D1427*TAXAS!$B$14)), IF($A1427=TAXAS!$A$15,IF($B1427="DÉBITO",$D1427-($D1427*TAXAS!$B$15)), IF($A1427=TAXAS!$A$16,IF($B1427="DÉBITO",$D1427-($D1427*TAXAS!$B$16)), IF($A1427=TAXAS!$A$17,IF($B1427="DÉBITO",$D1427-($D1427*TAXAS!$B$17)), IF($A1427=TAXAS!$A$18,IF($B1427="DÉBITO",$D1427-($D1427*TAXAS!$B$18)), IF($A1427=TAXAS!$A$19,IF($B1427="DÉBITO",$D1427-($D1427*TAXAS!$B$19)), IF($A1427=TAXAS!$A$20,IF($B1427="DÉBITO",$D1427-($D1427*TAXAS!$B$20)), IF($A1427=TAXAS!$A$21,IF($B1427="DÉBITO",$D1427-($D1427*TAXAS!$B$21)), IF($A1427=TAXAS!$A$22,IF($B1427="DÉBITO",$D1427-($D1427*TAXAS!$B$22)), IF($A1427=TAXAS!$A$23,IF($B1427="DÉBITO",$D1427-($D1427*TAXAS!$B$23)), IF($A1427=TAXAS!$A$24,IF($B1427="DÉBITO",$D1427-($D1427*TAXAS!$B$24)), IF($A1427=TAXAS!$A$25,IF($B1427="DÉBITO",$D1427-($D1427*TAXAS!$B$25)), IF($A1427=TAXAS!$A$26,IF($B1427="DÉBITO",$D1427-($D1427*TAXAS!$B$26)), IF($A1427=TAXAS!$A$27,IF($B1427="DÉBITO",$D1427-($D1427*TAXAS!$B$27))))))))))))))))))))))))))/1</f>
        <v>0</v>
      </c>
      <c r="F1427" s="8">
        <f>IF($A1427="VISA",IF($B1427="CRÉDITO",$D1427-($D1427*TAXAS!$C$4)),IF($A1427="MASTER",IF($B1427="CRÉDITO",$D1427-($D1427*TAXAS!$C$5)),IF($A1427="ELO", IF($B1427="CRÉDITO",$D1427-($D1427*TAXAS!$C$6)),IF($A1427="HIPERCARD",IF($B1427="CRÉDITO",$D1427-($D1427*TAXAS!$C$7)),IF($A1427="DINERS",IF($B1427="CRÉDITO",$D1427-($D1427*TAXAS!$C$8)),IF($A1427="AMERICA EXPRESS",IF($B1427="CRÉDITO",$D1427-($D1427*TAXAS!$C$9)),IF($A1427=TAXAS!$A$10,IF($B1427="CRÉDITO",$D1427-($D1427*TAXAS!$C$10)), IF($A1427=TAXAS!$A$11,IF($B1427="CRÉDITO",$D1427-($D1427*TAXAS!$C$11)), IF($A1427=TAXAS!$A$12,IF($B1427="CRÉDITO",$D1427-($D1427*TAXAS!$C$12)), IF($A1427=TAXAS!$A$13,IF($B1427="CRÉDITO",$D1427-($D1427*TAXAS!$C$13)), IF($A1427=TAXAS!$A$14,IF($B1427="CRÉDITO",$D1427-($D1427*TAXAS!$C$14)), IF($A1427=TAXAS!$A$15,IF($B1427="CRÉDITO",$D1427-($D1427*TAXAS!$C$15)), IF($A1427=TAXAS!$A$16,IF($B1427="CRÉDITO",$D1427-($D1427*TAXAS!$C$16)), IF($A1427=TAXAS!$A$17,IF($B1427="CRÉDITO",$D1427-($D1427*TAXAS!$C$17)), IF($A1427=TAXAS!$A$18,IF($B1427="CRÉDITO",$D1427-($D1427*TAXAS!$C$18)), IF($A1427=TAXAS!$A$19,IF($B1427="CRÉDITO",$D1427-($D1427*TAXAS!$C$19)), IF($A1427=TAXAS!$A$20,IF($B1427="CRÉDITO",$D1427-($D1427*TAXAS!$C$20)), IF($A1427=TAXAS!$A$21,IF($B1427="CRÉDITO",$D1427-($D1427*TAXAS!$C$21)), IF($A1427=TAXAS!$A$22,IF($B1427="CRÉDITO",$D1427-($D1427*TAXAS!$C$22)), IF($A1427=TAXAS!$A$23,IF($B1427="CRÉDITO",$D1427-($D1427*TAXAS!$C$23)), IF($A1427=TAXAS!$A$24,IF($B1427="CRÉDITO",$D1427-($D1427*TAXAS!$C$24)), IF($A1427=TAXAS!$A$25,IF($B1427="CRÉDITO",$D1427-($D1427*TAXAS!$C$25)), IF($A1427=TAXAS!$A$26,IF($B1427="CRÉDITO",$D1427-($D1427*TAXAS!$C$26)), IF($A1427=TAXAS!$A$27,IF($B1427="CRÉDITO",$D1427-($D1427*TAXAS!$C$27))))))))))))))))))))))))))/1</f>
        <v>0</v>
      </c>
      <c r="G1427" s="9">
        <f>IF($A1427="VISA",IF($B1427="PARCELADO ATÉ 3X",$D1427-(D1427*TAXAS!$D$4))/3,IF($A1427="MASTER",IF($B1427="PARCELADO ATÉ 3X",$D1427-(D1427*TAXAS!$D$5))/3,IF($A1427="ELO",IF($B1427="PARCELADO ATÉ 3X",$D1427-(D1427*TAXAS!$D$6))/3,IF($A1427="HIPERCARD",IF($B1427="PARCELADO ATÉ 3X",$D1427-(D1427*TAXAS!$D$7))/3,IF($A1427="DINERS",IF($B1427="PARCELADO ATÉ 3X",$D1427-(D1427*TAXAS!$D$8))/3,IF($A1427="AMERICA EXPRESS",IF($B1427="PARCELADO ATÉ 3X",$D1427-(D1427*TAXAS!$D$9))/3,IF($A1427=TAXAS!$A$10,IF($B1427="PARCELADO ATÉ 3X",$D1427-($D1427*TAXAS!$D$10))/3,IF($A1427=TAXAS!$A$11,IF($B1427="PARCELADO ATÉ 3X",$D1427-($D1427*TAXAS!$D$11))/3,IF($A1427=TAXAS!$A$12,IF($B1427="PARCELADO ATÉ 3X",$D1427-($D1427*TAXAS!$D$12))/3,IF($A1427=TAXAS!$A$13,IF($B1427="PARCELADO ATÉ 3X",$D1427-($D1427*TAXAS!$D$13))/3,IF($A1427=TAXAS!$A$14,IF($B1427="PARCELADO ATÉ 3X",$D1427-($D1427*TAXAS!$D$14))/3,IF($A1427=TAXAS!$A$15,IF($B1427="PARCELADO ATÉ 3X",$D1427-($D1427*TAXAS!$D$15))/3,IF($A1427=TAXAS!$A$16,IF($B1427="PARCELADO ATÉ 3X",$D1427-($D1427*TAXAS!$D$16))/3,IF($A1427=TAXAS!$A$17,IF($B1427="PARCELADO ATÉ 3X",$D1427-($D1427*TAXAS!$D$17))/3,IF($A1427=TAXAS!$A$18,IF($B1427="PARCELADO ATÉ 3X",$D1427-($D1427*TAXAS!$D$18))/3,IF($A1427=TAXAS!$A$19,IF($B1427="PARCELADO ATÉ 3X",$D1427-($D1427*TAXAS!$D$19))/3,IF($A1427=TAXAS!$A$20,IF($B1427="PARCELADO ATÉ 3X",$D1427-($D1427*TAXAS!$D$20))/3,IF($A1427=TAXAS!$A$21,IF($B1427="PARCELADO ATÉ 3X",$D1427-($D1427*TAXAS!$D$21))/3,IF($A1427=TAXAS!$A$22,IF($B1427="PARCELADO ATÉ 3X",$D1427-($D1427*TAXAS!$D$22))/3,IF($A1427=TAXAS!$A$23,IF($B1427="PARCELADO ATÉ 3X",$D1427-($D1427*TAXAS!$D$23))/3,IF($A1427=TAXAS!$A$24,IF($B1427="PARCELADO ATÉ 3X",$D1427-($D1427*TAXAS!$D$24))/3,IF($A1427=TAXAS!$A$25,IF($B1427="PARCELADO ATÉ 3X",$D1427-($D1427*TAXAS!$D$25))/3,IF($A1427=TAXAS!$A$26,IF($B1427="PARCELADO ATÉ 3X",$D1427-($D1427*TAXAS!$D$26))/3,IF($A1427=TAXAS!$A$27,IF($B1427="PARCELADO ATÉ 3X",$D1427-($D1427*TAXAS!$D$27))/3))))))))))))))))))))))))/1</f>
        <v>0</v>
      </c>
      <c r="H1427" s="9">
        <f>IF($A1427="VISA",IF($B1427="PARCELADO ATÉ 6X",$D1427-(D1427*TAXAS!$E$4))/6,IF($A1427="MASTER",IF($B1427="PARCELADO ATÉ 6X",$D1427-(D1427*TAXAS!$E$5))/6,IF($A1427="ELO",IF($B1427="PARCELADO ATÉ 6X",$D1427-(D1427*TAXAS!$E$6))/6,IF($A1427="HIPERCARD",IF($B1427="PARCELADO ATÉ 6X",$D1427-(D1427*TAXAS!$E$7))/6,IF($A1427="DINERS",IF($B1427="PARCELADO ATÉ 6X",$D1427-(D1427*TAXAS!$E$8))/6,IF($A1427="AMERICA EXPRESS",IF($B1427="PARCELADO ATÉ 6X",$D1427-(D1427*TAXAS!$E$9))/6,IF($A1427=TAXAS!$A$10,IF($B1427="PARCELADO ATÉ 6X",$D1427-($D1427*TAXAS!$E$10))/6,IF($A1427=TAXAS!$A$11,IF($B1427="PARCELADO ATÉ 6X",$D1427-($D1427*TAXAS!$E$11))/6,IF($A1427=TAXAS!$A$12,IF($B1427="PARCELADO ATÉ 6X",$D1427-($D1427*TAXAS!$E$12))/6,IF($A1427=TAXAS!$A$13,IF($B1427="PARCELADO ATÉ 6X",$D1427-($D1427*TAXAS!$E$13))/6,IF($A1427=TAXAS!$A$14,IF($B1427="PARCELADO ATÉ 6X",$D1427-($D1427*TAXAS!$E$14))/6,IF($A1427=TAXAS!$A$15,IF($B1427="PARCELADO ATÉ 6X",$D1427-($D1427*TAXAS!$E$15))/6,IF($A1427=TAXAS!$A$16,IF($B1427="PARCELADO ATÉ 6X",$D1427-($D1427*TAXAS!$E$16))/6,IF($A1427=TAXAS!$A$17,IF($B1427="PARCELADO ATÉ 6X",$D1427-($D1427*TAXAS!$E$17))/6,IF($A1427=TAXAS!$A$18,IF($B1427="PARCELADO ATÉ 6X",$D1427-($D1427*TAXAS!$E$18))/6,IF($A1427=TAXAS!$A$19,IF($B1427="PARCELADO ATÉ 6X",$D1427-($D1427*TAXAS!$E$19))/6,IF($A1427=TAXAS!$A$20,IF($B1427="PARCELADO ATÉ 6X",$D1427-($D1427*TAXAS!$E$20))/6,IF($A1427=TAXAS!$A$21,IF($B1427="PARCELADO ATÉ 6X",$D1427-($D1427*TAXAS!$E$21))/6,IF($A1427=TAXAS!$A$22,IF($B1427="PARCELADO ATÉ 6X",$D1427-($D1427*TAXAS!$E$22))/6,IF($A1427=TAXAS!$A$23,IF($B1427="PARCELADO ATÉ 6X",$D1427-($D1427*TAXAS!$E$23))/6,IF($A1427=TAXAS!$A$24,IF($B1427="PARCELADO ATÉ 6X",$D1427-($D1427*TAXAS!$E$24))/6,IF($A1427=TAXAS!$A$25,IF($B1427="PARCELADO ATÉ 6X",$D1427-($D1427*TAXAS!$E$25))/6,IF($A1427=TAXAS!$A$26,IF($B1427="PARCELADO ATÉ 6X",$D1427-($D1427*TAXAS!$E$26))/6,IF($A1427=TAXAS!$A$27,IF($B1427="PARCELADO ATÉ 6X",$D1427-($D1427*TAXAS!$E$27))/6))))))))))))))))))))))))/1</f>
        <v>0</v>
      </c>
      <c r="I1427" s="9">
        <f>IF($A1427="VISA",IF($B1427="PARCELADO ATÉ 12X",$D1427-(D1427*TAXAS!$F$4))/12,IF($A1427="MASTER",IF($B1427="PARCELADO ATÉ 12X",$D1427-(D1427*TAXAS!$F$5))/12,IF($A1427="ELO",IF($B1427="PARCELADO ATÉ 12X",$D1427-(D1427*TAXAS!$F$6))/12,IF($A1427="HIPERCARD",IF($B1427="PARCELADO ATÉ 12X",$D1427-(D1427*TAXAS!$F$7))/12,IF($A1427="DINERS",IF($B1427="PARCELADO ATÉ 12X",$D1427-(D1427*TAXAS!$F$8))/12,IF($A1427="AMERICA EXPRESS",IF($B1427="PARCELADO ATÉ 12X",$D1427-(D1427*TAXAS!$F$9))/12,IF($A1427=TAXAS!$A$10,IF($B1427="PARCELADO ATÉ 12X",$D1427-($D1427*TAXAS!$F$10))/12,IF($A1427=TAXAS!$A$11,IF($B1427="PARCELADO ATÉ 12X",$D1427-($D1427*TAXAS!$F$11))/12,IF($A1427=TAXAS!$A$12,IF($B1427="PARCELADO ATÉ 12X",$D1427-($D1427*TAXAS!$F$12))/12,IF($A1427=TAXAS!$A$13,IF($B1427="PARCELADO ATÉ 12X",$D1427-($D1427*TAXAS!$F$13))/12,IF($A1427=TAXAS!$A$14,IF($B1427="PARCELADO ATÉ 12X",$D1427-($D1427*TAXAS!$F$14))/12,IF($A1427=TAXAS!$A$15,IF($B1427="PARCELADO ATÉ 12X",$D1427-($D1427*TAXAS!$F$15))/12,IF($A1427=TAXAS!$A$16,IF($B1427="PARCELADO ATÉ 12X",$D1427-($D1427*TAXAS!$F$16))/12,IF($A1427=TAXAS!$A$17,IF($B1427="PARCELADO ATÉ 12X",$D1427-($D1427*TAXAS!$F$17))/12,IF($A1427=TAXAS!$A$18,IF($B1427="PARCELADO ATÉ 12X",$D1427-($D1427*TAXAS!$F$18))/12,IF($A1427=TAXAS!$A$19,IF($B1427="PARCELADO ATÉ 12X",$D1427-($D1427*TAXAS!$F$19))/12,IF($A1427=TAXAS!$A$20,IF($B1427="PARCELADO ATÉ 12X",$D1427-($D1427*TAXAS!$F$20))/12,IF($A1427=TAXAS!$A$21,IF($B1427="PARCELADO ATÉ 12X",$D1427-($D1427*TAXAS!$F$21))/12,IF($A1427=TAXAS!$A$22,IF($B1427="PARCELADO ATÉ 12X",$D1427-($D1427*TAXAS!$F$22))/12,IF($A1427=TAXAS!$A$23,IF($B1427="PARCELADO ATÉ 12X",$D1427-($D1427*TAXAS!$F$23))/12,IF($A1427=TAXAS!$A$24,IF($B1427="PARCELADO ATÉ 12X",$D1427-($D1427*TAXAS!$F$24))/12,IF($A1427=TAXAS!$A$25,IF($B1427="PARCELADO ATÉ 12X",$D1427-($D1427*TAXAS!$F$25))/12,IF($A1427=TAXAS!$A$26,IF($B1427="PARCELADO ATÉ 12X",$D1427-($D1427*TAXAS!$F$26))/12,IF($A1427=TAXAS!$A$27,IF($B1427="PARCELADO ATÉ 12X",$D1427-($D1427*TAXAS!$F$27))/12))))))))))))))))))))))))/1</f>
        <v>0</v>
      </c>
      <c r="J1427" s="8">
        <f t="shared" si="0"/>
        <v>0</v>
      </c>
      <c r="K1427" s="10" t="b">
        <f>IF($B1427="PARCELADO ATÉ 3X",($D1427-($D1427*TAXAS!$D$4))-$J1427)</f>
        <v>0</v>
      </c>
      <c r="L1427" s="10" t="b">
        <f>IF($B1427="PARCELADO ATÉ 6X",($D1427-($D1427*TAXAS!$E$4))-$J1427)</f>
        <v>0</v>
      </c>
      <c r="M1427" s="10" t="b">
        <f>IF($B1427="PARCELADO ATÉ 12X",($D1427-($D1427*TAXAS!$F$4))-$J1427)</f>
        <v>0</v>
      </c>
      <c r="N1427" s="8">
        <f t="shared" si="1"/>
        <v>0</v>
      </c>
      <c r="O1427" s="10">
        <f t="shared" si="2"/>
        <v>0</v>
      </c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</row>
    <row r="1428" spans="1:31" ht="15.75" customHeight="1" x14ac:dyDescent="0.2">
      <c r="A1428" s="3"/>
      <c r="B1428" s="5"/>
      <c r="C1428" s="6"/>
      <c r="D1428" s="42"/>
      <c r="E1428" s="8">
        <f>IF($A1428="VISA",IF($B1428="DÉBITO",$D1428-($D1428*TAXAS!$B$4)),IF($A1428="MASTER",IF($B1428="DÉBITO",$D1428-($D1428*TAXAS!$B$5)),IF($A1428="ELO", IF($B1428="DÉBITO",$D1428-($D1428*TAXAS!$B$6)),IF($A1428="HIPERCARD",IF($B1428="DÉBITO",$D1428-($D1428*TAXAS!$B$7)),IF($A1428="DINERS",IF($B1428="DÉBITO",$D1428-($D1428*TAXAS!$B$8)),IF($A1428="AMERICA EXPRESS",IF($B1428="DÉBITO",$D1428-($D1428*TAXAS!$B$9)),IF($A1428=TAXAS!$A$10,IF($B1428="DÉBITO",$D1428-($D1428*TAXAS!$B$10)), IF($A1428=TAXAS!$A$11,IF($B1428="DÉBITO",$D1428-($D1428*TAXAS!$B$11)), IF($A1428=TAXAS!$A$12,IF($B1428="DÉBITO",$D1428-($D1428*TAXAS!$B$12)), IF($A1428=TAXAS!$A$13,IF($B1428="DÉBITO",$D1428-($D1428*TAXAS!$B$13)), IF($A1428=TAXAS!$A$14,IF($B1428="DÉBITO",$D1428-($D1428*TAXAS!$B$14)), IF($A1428=TAXAS!$A$15,IF($B1428="DÉBITO",$D1428-($D1428*TAXAS!$B$15)), IF($A1428=TAXAS!$A$16,IF($B1428="DÉBITO",$D1428-($D1428*TAXAS!$B$16)), IF($A1428=TAXAS!$A$17,IF($B1428="DÉBITO",$D1428-($D1428*TAXAS!$B$17)), IF($A1428=TAXAS!$A$18,IF($B1428="DÉBITO",$D1428-($D1428*TAXAS!$B$18)), IF($A1428=TAXAS!$A$19,IF($B1428="DÉBITO",$D1428-($D1428*TAXAS!$B$19)), IF($A1428=TAXAS!$A$20,IF($B1428="DÉBITO",$D1428-($D1428*TAXAS!$B$20)), IF($A1428=TAXAS!$A$21,IF($B1428="DÉBITO",$D1428-($D1428*TAXAS!$B$21)), IF($A1428=TAXAS!$A$22,IF($B1428="DÉBITO",$D1428-($D1428*TAXAS!$B$22)), IF($A1428=TAXAS!$A$23,IF($B1428="DÉBITO",$D1428-($D1428*TAXAS!$B$23)), IF($A1428=TAXAS!$A$24,IF($B1428="DÉBITO",$D1428-($D1428*TAXAS!$B$24)), IF($A1428=TAXAS!$A$25,IF($B1428="DÉBITO",$D1428-($D1428*TAXAS!$B$25)), IF($A1428=TAXAS!$A$26,IF($B1428="DÉBITO",$D1428-($D1428*TAXAS!$B$26)), IF($A1428=TAXAS!$A$27,IF($B1428="DÉBITO",$D1428-($D1428*TAXAS!$B$27))))))))))))))))))))))))))/1</f>
        <v>0</v>
      </c>
      <c r="F1428" s="8">
        <f>IF($A1428="VISA",IF($B1428="CRÉDITO",$D1428-($D1428*TAXAS!$C$4)),IF($A1428="MASTER",IF($B1428="CRÉDITO",$D1428-($D1428*TAXAS!$C$5)),IF($A1428="ELO", IF($B1428="CRÉDITO",$D1428-($D1428*TAXAS!$C$6)),IF($A1428="HIPERCARD",IF($B1428="CRÉDITO",$D1428-($D1428*TAXAS!$C$7)),IF($A1428="DINERS",IF($B1428="CRÉDITO",$D1428-($D1428*TAXAS!$C$8)),IF($A1428="AMERICA EXPRESS",IF($B1428="CRÉDITO",$D1428-($D1428*TAXAS!$C$9)),IF($A1428=TAXAS!$A$10,IF($B1428="CRÉDITO",$D1428-($D1428*TAXAS!$C$10)), IF($A1428=TAXAS!$A$11,IF($B1428="CRÉDITO",$D1428-($D1428*TAXAS!$C$11)), IF($A1428=TAXAS!$A$12,IF($B1428="CRÉDITO",$D1428-($D1428*TAXAS!$C$12)), IF($A1428=TAXAS!$A$13,IF($B1428="CRÉDITO",$D1428-($D1428*TAXAS!$C$13)), IF($A1428=TAXAS!$A$14,IF($B1428="CRÉDITO",$D1428-($D1428*TAXAS!$C$14)), IF($A1428=TAXAS!$A$15,IF($B1428="CRÉDITO",$D1428-($D1428*TAXAS!$C$15)), IF($A1428=TAXAS!$A$16,IF($B1428="CRÉDITO",$D1428-($D1428*TAXAS!$C$16)), IF($A1428=TAXAS!$A$17,IF($B1428="CRÉDITO",$D1428-($D1428*TAXAS!$C$17)), IF($A1428=TAXAS!$A$18,IF($B1428="CRÉDITO",$D1428-($D1428*TAXAS!$C$18)), IF($A1428=TAXAS!$A$19,IF($B1428="CRÉDITO",$D1428-($D1428*TAXAS!$C$19)), IF($A1428=TAXAS!$A$20,IF($B1428="CRÉDITO",$D1428-($D1428*TAXAS!$C$20)), IF($A1428=TAXAS!$A$21,IF($B1428="CRÉDITO",$D1428-($D1428*TAXAS!$C$21)), IF($A1428=TAXAS!$A$22,IF($B1428="CRÉDITO",$D1428-($D1428*TAXAS!$C$22)), IF($A1428=TAXAS!$A$23,IF($B1428="CRÉDITO",$D1428-($D1428*TAXAS!$C$23)), IF($A1428=TAXAS!$A$24,IF($B1428="CRÉDITO",$D1428-($D1428*TAXAS!$C$24)), IF($A1428=TAXAS!$A$25,IF($B1428="CRÉDITO",$D1428-($D1428*TAXAS!$C$25)), IF($A1428=TAXAS!$A$26,IF($B1428="CRÉDITO",$D1428-($D1428*TAXAS!$C$26)), IF($A1428=TAXAS!$A$27,IF($B1428="CRÉDITO",$D1428-($D1428*TAXAS!$C$27))))))))))))))))))))))))))/1</f>
        <v>0</v>
      </c>
      <c r="G1428" s="9">
        <f>IF($A1428="VISA",IF($B1428="PARCELADO ATÉ 3X",$D1428-(D1428*TAXAS!$D$4))/3,IF($A1428="MASTER",IF($B1428="PARCELADO ATÉ 3X",$D1428-(D1428*TAXAS!$D$5))/3,IF($A1428="ELO",IF($B1428="PARCELADO ATÉ 3X",$D1428-(D1428*TAXAS!$D$6))/3,IF($A1428="HIPERCARD",IF($B1428="PARCELADO ATÉ 3X",$D1428-(D1428*TAXAS!$D$7))/3,IF($A1428="DINERS",IF($B1428="PARCELADO ATÉ 3X",$D1428-(D1428*TAXAS!$D$8))/3,IF($A1428="AMERICA EXPRESS",IF($B1428="PARCELADO ATÉ 3X",$D1428-(D1428*TAXAS!$D$9))/3,IF($A1428=TAXAS!$A$10,IF($B1428="PARCELADO ATÉ 3X",$D1428-($D1428*TAXAS!$D$10))/3,IF($A1428=TAXAS!$A$11,IF($B1428="PARCELADO ATÉ 3X",$D1428-($D1428*TAXAS!$D$11))/3,IF($A1428=TAXAS!$A$12,IF($B1428="PARCELADO ATÉ 3X",$D1428-($D1428*TAXAS!$D$12))/3,IF($A1428=TAXAS!$A$13,IF($B1428="PARCELADO ATÉ 3X",$D1428-($D1428*TAXAS!$D$13))/3,IF($A1428=TAXAS!$A$14,IF($B1428="PARCELADO ATÉ 3X",$D1428-($D1428*TAXAS!$D$14))/3,IF($A1428=TAXAS!$A$15,IF($B1428="PARCELADO ATÉ 3X",$D1428-($D1428*TAXAS!$D$15))/3,IF($A1428=TAXAS!$A$16,IF($B1428="PARCELADO ATÉ 3X",$D1428-($D1428*TAXAS!$D$16))/3,IF($A1428=TAXAS!$A$17,IF($B1428="PARCELADO ATÉ 3X",$D1428-($D1428*TAXAS!$D$17))/3,IF($A1428=TAXAS!$A$18,IF($B1428="PARCELADO ATÉ 3X",$D1428-($D1428*TAXAS!$D$18))/3,IF($A1428=TAXAS!$A$19,IF($B1428="PARCELADO ATÉ 3X",$D1428-($D1428*TAXAS!$D$19))/3,IF($A1428=TAXAS!$A$20,IF($B1428="PARCELADO ATÉ 3X",$D1428-($D1428*TAXAS!$D$20))/3,IF($A1428=TAXAS!$A$21,IF($B1428="PARCELADO ATÉ 3X",$D1428-($D1428*TAXAS!$D$21))/3,IF($A1428=TAXAS!$A$22,IF($B1428="PARCELADO ATÉ 3X",$D1428-($D1428*TAXAS!$D$22))/3,IF($A1428=TAXAS!$A$23,IF($B1428="PARCELADO ATÉ 3X",$D1428-($D1428*TAXAS!$D$23))/3,IF($A1428=TAXAS!$A$24,IF($B1428="PARCELADO ATÉ 3X",$D1428-($D1428*TAXAS!$D$24))/3,IF($A1428=TAXAS!$A$25,IF($B1428="PARCELADO ATÉ 3X",$D1428-($D1428*TAXAS!$D$25))/3,IF($A1428=TAXAS!$A$26,IF($B1428="PARCELADO ATÉ 3X",$D1428-($D1428*TAXAS!$D$26))/3,IF($A1428=TAXAS!$A$27,IF($B1428="PARCELADO ATÉ 3X",$D1428-($D1428*TAXAS!$D$27))/3))))))))))))))))))))))))/1</f>
        <v>0</v>
      </c>
      <c r="H1428" s="9">
        <f>IF($A1428="VISA",IF($B1428="PARCELADO ATÉ 6X",$D1428-(D1428*TAXAS!$E$4))/6,IF($A1428="MASTER",IF($B1428="PARCELADO ATÉ 6X",$D1428-(D1428*TAXAS!$E$5))/6,IF($A1428="ELO",IF($B1428="PARCELADO ATÉ 6X",$D1428-(D1428*TAXAS!$E$6))/6,IF($A1428="HIPERCARD",IF($B1428="PARCELADO ATÉ 6X",$D1428-(D1428*TAXAS!$E$7))/6,IF($A1428="DINERS",IF($B1428="PARCELADO ATÉ 6X",$D1428-(D1428*TAXAS!$E$8))/6,IF($A1428="AMERICA EXPRESS",IF($B1428="PARCELADO ATÉ 6X",$D1428-(D1428*TAXAS!$E$9))/6,IF($A1428=TAXAS!$A$10,IF($B1428="PARCELADO ATÉ 6X",$D1428-($D1428*TAXAS!$E$10))/6,IF($A1428=TAXAS!$A$11,IF($B1428="PARCELADO ATÉ 6X",$D1428-($D1428*TAXAS!$E$11))/6,IF($A1428=TAXAS!$A$12,IF($B1428="PARCELADO ATÉ 6X",$D1428-($D1428*TAXAS!$E$12))/6,IF($A1428=TAXAS!$A$13,IF($B1428="PARCELADO ATÉ 6X",$D1428-($D1428*TAXAS!$E$13))/6,IF($A1428=TAXAS!$A$14,IF($B1428="PARCELADO ATÉ 6X",$D1428-($D1428*TAXAS!$E$14))/6,IF($A1428=TAXAS!$A$15,IF($B1428="PARCELADO ATÉ 6X",$D1428-($D1428*TAXAS!$E$15))/6,IF($A1428=TAXAS!$A$16,IF($B1428="PARCELADO ATÉ 6X",$D1428-($D1428*TAXAS!$E$16))/6,IF($A1428=TAXAS!$A$17,IF($B1428="PARCELADO ATÉ 6X",$D1428-($D1428*TAXAS!$E$17))/6,IF($A1428=TAXAS!$A$18,IF($B1428="PARCELADO ATÉ 6X",$D1428-($D1428*TAXAS!$E$18))/6,IF($A1428=TAXAS!$A$19,IF($B1428="PARCELADO ATÉ 6X",$D1428-($D1428*TAXAS!$E$19))/6,IF($A1428=TAXAS!$A$20,IF($B1428="PARCELADO ATÉ 6X",$D1428-($D1428*TAXAS!$E$20))/6,IF($A1428=TAXAS!$A$21,IF($B1428="PARCELADO ATÉ 6X",$D1428-($D1428*TAXAS!$E$21))/6,IF($A1428=TAXAS!$A$22,IF($B1428="PARCELADO ATÉ 6X",$D1428-($D1428*TAXAS!$E$22))/6,IF($A1428=TAXAS!$A$23,IF($B1428="PARCELADO ATÉ 6X",$D1428-($D1428*TAXAS!$E$23))/6,IF($A1428=TAXAS!$A$24,IF($B1428="PARCELADO ATÉ 6X",$D1428-($D1428*TAXAS!$E$24))/6,IF($A1428=TAXAS!$A$25,IF($B1428="PARCELADO ATÉ 6X",$D1428-($D1428*TAXAS!$E$25))/6,IF($A1428=TAXAS!$A$26,IF($B1428="PARCELADO ATÉ 6X",$D1428-($D1428*TAXAS!$E$26))/6,IF($A1428=TAXAS!$A$27,IF($B1428="PARCELADO ATÉ 6X",$D1428-($D1428*TAXAS!$E$27))/6))))))))))))))))))))))))/1</f>
        <v>0</v>
      </c>
      <c r="I1428" s="9">
        <f>IF($A1428="VISA",IF($B1428="PARCELADO ATÉ 12X",$D1428-(D1428*TAXAS!$F$4))/12,IF($A1428="MASTER",IF($B1428="PARCELADO ATÉ 12X",$D1428-(D1428*TAXAS!$F$5))/12,IF($A1428="ELO",IF($B1428="PARCELADO ATÉ 12X",$D1428-(D1428*TAXAS!$F$6))/12,IF($A1428="HIPERCARD",IF($B1428="PARCELADO ATÉ 12X",$D1428-(D1428*TAXAS!$F$7))/12,IF($A1428="DINERS",IF($B1428="PARCELADO ATÉ 12X",$D1428-(D1428*TAXAS!$F$8))/12,IF($A1428="AMERICA EXPRESS",IF($B1428="PARCELADO ATÉ 12X",$D1428-(D1428*TAXAS!$F$9))/12,IF($A1428=TAXAS!$A$10,IF($B1428="PARCELADO ATÉ 12X",$D1428-($D1428*TAXAS!$F$10))/12,IF($A1428=TAXAS!$A$11,IF($B1428="PARCELADO ATÉ 12X",$D1428-($D1428*TAXAS!$F$11))/12,IF($A1428=TAXAS!$A$12,IF($B1428="PARCELADO ATÉ 12X",$D1428-($D1428*TAXAS!$F$12))/12,IF($A1428=TAXAS!$A$13,IF($B1428="PARCELADO ATÉ 12X",$D1428-($D1428*TAXAS!$F$13))/12,IF($A1428=TAXAS!$A$14,IF($B1428="PARCELADO ATÉ 12X",$D1428-($D1428*TAXAS!$F$14))/12,IF($A1428=TAXAS!$A$15,IF($B1428="PARCELADO ATÉ 12X",$D1428-($D1428*TAXAS!$F$15))/12,IF($A1428=TAXAS!$A$16,IF($B1428="PARCELADO ATÉ 12X",$D1428-($D1428*TAXAS!$F$16))/12,IF($A1428=TAXAS!$A$17,IF($B1428="PARCELADO ATÉ 12X",$D1428-($D1428*TAXAS!$F$17))/12,IF($A1428=TAXAS!$A$18,IF($B1428="PARCELADO ATÉ 12X",$D1428-($D1428*TAXAS!$F$18))/12,IF($A1428=TAXAS!$A$19,IF($B1428="PARCELADO ATÉ 12X",$D1428-($D1428*TAXAS!$F$19))/12,IF($A1428=TAXAS!$A$20,IF($B1428="PARCELADO ATÉ 12X",$D1428-($D1428*TAXAS!$F$20))/12,IF($A1428=TAXAS!$A$21,IF($B1428="PARCELADO ATÉ 12X",$D1428-($D1428*TAXAS!$F$21))/12,IF($A1428=TAXAS!$A$22,IF($B1428="PARCELADO ATÉ 12X",$D1428-($D1428*TAXAS!$F$22))/12,IF($A1428=TAXAS!$A$23,IF($B1428="PARCELADO ATÉ 12X",$D1428-($D1428*TAXAS!$F$23))/12,IF($A1428=TAXAS!$A$24,IF($B1428="PARCELADO ATÉ 12X",$D1428-($D1428*TAXAS!$F$24))/12,IF($A1428=TAXAS!$A$25,IF($B1428="PARCELADO ATÉ 12X",$D1428-($D1428*TAXAS!$F$25))/12,IF($A1428=TAXAS!$A$26,IF($B1428="PARCELADO ATÉ 12X",$D1428-($D1428*TAXAS!$F$26))/12,IF($A1428=TAXAS!$A$27,IF($B1428="PARCELADO ATÉ 12X",$D1428-($D1428*TAXAS!$F$27))/12))))))))))))))))))))))))/1</f>
        <v>0</v>
      </c>
      <c r="J1428" s="8">
        <f t="shared" si="0"/>
        <v>0</v>
      </c>
      <c r="K1428" s="10" t="b">
        <f>IF($B1428="PARCELADO ATÉ 3X",($D1428-($D1428*TAXAS!$D$4))-$J1428)</f>
        <v>0</v>
      </c>
      <c r="L1428" s="10" t="b">
        <f>IF($B1428="PARCELADO ATÉ 6X",($D1428-($D1428*TAXAS!$E$4))-$J1428)</f>
        <v>0</v>
      </c>
      <c r="M1428" s="10" t="b">
        <f>IF($B1428="PARCELADO ATÉ 12X",($D1428-($D1428*TAXAS!$F$4))-$J1428)</f>
        <v>0</v>
      </c>
      <c r="N1428" s="8">
        <f t="shared" si="1"/>
        <v>0</v>
      </c>
      <c r="O1428" s="10">
        <f t="shared" si="2"/>
        <v>0</v>
      </c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</row>
    <row r="1429" spans="1:31" ht="15.75" customHeight="1" x14ac:dyDescent="0.2">
      <c r="A1429" s="3"/>
      <c r="B1429" s="5"/>
      <c r="C1429" s="6"/>
      <c r="D1429" s="42"/>
      <c r="E1429" s="8">
        <f>IF($A1429="VISA",IF($B1429="DÉBITO",$D1429-($D1429*TAXAS!$B$4)),IF($A1429="MASTER",IF($B1429="DÉBITO",$D1429-($D1429*TAXAS!$B$5)),IF($A1429="ELO", IF($B1429="DÉBITO",$D1429-($D1429*TAXAS!$B$6)),IF($A1429="HIPERCARD",IF($B1429="DÉBITO",$D1429-($D1429*TAXAS!$B$7)),IF($A1429="DINERS",IF($B1429="DÉBITO",$D1429-($D1429*TAXAS!$B$8)),IF($A1429="AMERICA EXPRESS",IF($B1429="DÉBITO",$D1429-($D1429*TAXAS!$B$9)),IF($A1429=TAXAS!$A$10,IF($B1429="DÉBITO",$D1429-($D1429*TAXAS!$B$10)), IF($A1429=TAXAS!$A$11,IF($B1429="DÉBITO",$D1429-($D1429*TAXAS!$B$11)), IF($A1429=TAXAS!$A$12,IF($B1429="DÉBITO",$D1429-($D1429*TAXAS!$B$12)), IF($A1429=TAXAS!$A$13,IF($B1429="DÉBITO",$D1429-($D1429*TAXAS!$B$13)), IF($A1429=TAXAS!$A$14,IF($B1429="DÉBITO",$D1429-($D1429*TAXAS!$B$14)), IF($A1429=TAXAS!$A$15,IF($B1429="DÉBITO",$D1429-($D1429*TAXAS!$B$15)), IF($A1429=TAXAS!$A$16,IF($B1429="DÉBITO",$D1429-($D1429*TAXAS!$B$16)), IF($A1429=TAXAS!$A$17,IF($B1429="DÉBITO",$D1429-($D1429*TAXAS!$B$17)), IF($A1429=TAXAS!$A$18,IF($B1429="DÉBITO",$D1429-($D1429*TAXAS!$B$18)), IF($A1429=TAXAS!$A$19,IF($B1429="DÉBITO",$D1429-($D1429*TAXAS!$B$19)), IF($A1429=TAXAS!$A$20,IF($B1429="DÉBITO",$D1429-($D1429*TAXAS!$B$20)), IF($A1429=TAXAS!$A$21,IF($B1429="DÉBITO",$D1429-($D1429*TAXAS!$B$21)), IF($A1429=TAXAS!$A$22,IF($B1429="DÉBITO",$D1429-($D1429*TAXAS!$B$22)), IF($A1429=TAXAS!$A$23,IF($B1429="DÉBITO",$D1429-($D1429*TAXAS!$B$23)), IF($A1429=TAXAS!$A$24,IF($B1429="DÉBITO",$D1429-($D1429*TAXAS!$B$24)), IF($A1429=TAXAS!$A$25,IF($B1429="DÉBITO",$D1429-($D1429*TAXAS!$B$25)), IF($A1429=TAXAS!$A$26,IF($B1429="DÉBITO",$D1429-($D1429*TAXAS!$B$26)), IF($A1429=TAXAS!$A$27,IF($B1429="DÉBITO",$D1429-($D1429*TAXAS!$B$27))))))))))))))))))))))))))/1</f>
        <v>0</v>
      </c>
      <c r="F1429" s="8">
        <f>IF($A1429="VISA",IF($B1429="CRÉDITO",$D1429-($D1429*TAXAS!$C$4)),IF($A1429="MASTER",IF($B1429="CRÉDITO",$D1429-($D1429*TAXAS!$C$5)),IF($A1429="ELO", IF($B1429="CRÉDITO",$D1429-($D1429*TAXAS!$C$6)),IF($A1429="HIPERCARD",IF($B1429="CRÉDITO",$D1429-($D1429*TAXAS!$C$7)),IF($A1429="DINERS",IF($B1429="CRÉDITO",$D1429-($D1429*TAXAS!$C$8)),IF($A1429="AMERICA EXPRESS",IF($B1429="CRÉDITO",$D1429-($D1429*TAXAS!$C$9)),IF($A1429=TAXAS!$A$10,IF($B1429="CRÉDITO",$D1429-($D1429*TAXAS!$C$10)), IF($A1429=TAXAS!$A$11,IF($B1429="CRÉDITO",$D1429-($D1429*TAXAS!$C$11)), IF($A1429=TAXAS!$A$12,IF($B1429="CRÉDITO",$D1429-($D1429*TAXAS!$C$12)), IF($A1429=TAXAS!$A$13,IF($B1429="CRÉDITO",$D1429-($D1429*TAXAS!$C$13)), IF($A1429=TAXAS!$A$14,IF($B1429="CRÉDITO",$D1429-($D1429*TAXAS!$C$14)), IF($A1429=TAXAS!$A$15,IF($B1429="CRÉDITO",$D1429-($D1429*TAXAS!$C$15)), IF($A1429=TAXAS!$A$16,IF($B1429="CRÉDITO",$D1429-($D1429*TAXAS!$C$16)), IF($A1429=TAXAS!$A$17,IF($B1429="CRÉDITO",$D1429-($D1429*TAXAS!$C$17)), IF($A1429=TAXAS!$A$18,IF($B1429="CRÉDITO",$D1429-($D1429*TAXAS!$C$18)), IF($A1429=TAXAS!$A$19,IF($B1429="CRÉDITO",$D1429-($D1429*TAXAS!$C$19)), IF($A1429=TAXAS!$A$20,IF($B1429="CRÉDITO",$D1429-($D1429*TAXAS!$C$20)), IF($A1429=TAXAS!$A$21,IF($B1429="CRÉDITO",$D1429-($D1429*TAXAS!$C$21)), IF($A1429=TAXAS!$A$22,IF($B1429="CRÉDITO",$D1429-($D1429*TAXAS!$C$22)), IF($A1429=TAXAS!$A$23,IF($B1429="CRÉDITO",$D1429-($D1429*TAXAS!$C$23)), IF($A1429=TAXAS!$A$24,IF($B1429="CRÉDITO",$D1429-($D1429*TAXAS!$C$24)), IF($A1429=TAXAS!$A$25,IF($B1429="CRÉDITO",$D1429-($D1429*TAXAS!$C$25)), IF($A1429=TAXAS!$A$26,IF($B1429="CRÉDITO",$D1429-($D1429*TAXAS!$C$26)), IF($A1429=TAXAS!$A$27,IF($B1429="CRÉDITO",$D1429-($D1429*TAXAS!$C$27))))))))))))))))))))))))))/1</f>
        <v>0</v>
      </c>
      <c r="G1429" s="9">
        <f>IF($A1429="VISA",IF($B1429="PARCELADO ATÉ 3X",$D1429-(D1429*TAXAS!$D$4))/3,IF($A1429="MASTER",IF($B1429="PARCELADO ATÉ 3X",$D1429-(D1429*TAXAS!$D$5))/3,IF($A1429="ELO",IF($B1429="PARCELADO ATÉ 3X",$D1429-(D1429*TAXAS!$D$6))/3,IF($A1429="HIPERCARD",IF($B1429="PARCELADO ATÉ 3X",$D1429-(D1429*TAXAS!$D$7))/3,IF($A1429="DINERS",IF($B1429="PARCELADO ATÉ 3X",$D1429-(D1429*TAXAS!$D$8))/3,IF($A1429="AMERICA EXPRESS",IF($B1429="PARCELADO ATÉ 3X",$D1429-(D1429*TAXAS!$D$9))/3,IF($A1429=TAXAS!$A$10,IF($B1429="PARCELADO ATÉ 3X",$D1429-($D1429*TAXAS!$D$10))/3,IF($A1429=TAXAS!$A$11,IF($B1429="PARCELADO ATÉ 3X",$D1429-($D1429*TAXAS!$D$11))/3,IF($A1429=TAXAS!$A$12,IF($B1429="PARCELADO ATÉ 3X",$D1429-($D1429*TAXAS!$D$12))/3,IF($A1429=TAXAS!$A$13,IF($B1429="PARCELADO ATÉ 3X",$D1429-($D1429*TAXAS!$D$13))/3,IF($A1429=TAXAS!$A$14,IF($B1429="PARCELADO ATÉ 3X",$D1429-($D1429*TAXAS!$D$14))/3,IF($A1429=TAXAS!$A$15,IF($B1429="PARCELADO ATÉ 3X",$D1429-($D1429*TAXAS!$D$15))/3,IF($A1429=TAXAS!$A$16,IF($B1429="PARCELADO ATÉ 3X",$D1429-($D1429*TAXAS!$D$16))/3,IF($A1429=TAXAS!$A$17,IF($B1429="PARCELADO ATÉ 3X",$D1429-($D1429*TAXAS!$D$17))/3,IF($A1429=TAXAS!$A$18,IF($B1429="PARCELADO ATÉ 3X",$D1429-($D1429*TAXAS!$D$18))/3,IF($A1429=TAXAS!$A$19,IF($B1429="PARCELADO ATÉ 3X",$D1429-($D1429*TAXAS!$D$19))/3,IF($A1429=TAXAS!$A$20,IF($B1429="PARCELADO ATÉ 3X",$D1429-($D1429*TAXAS!$D$20))/3,IF($A1429=TAXAS!$A$21,IF($B1429="PARCELADO ATÉ 3X",$D1429-($D1429*TAXAS!$D$21))/3,IF($A1429=TAXAS!$A$22,IF($B1429="PARCELADO ATÉ 3X",$D1429-($D1429*TAXAS!$D$22))/3,IF($A1429=TAXAS!$A$23,IF($B1429="PARCELADO ATÉ 3X",$D1429-($D1429*TAXAS!$D$23))/3,IF($A1429=TAXAS!$A$24,IF($B1429="PARCELADO ATÉ 3X",$D1429-($D1429*TAXAS!$D$24))/3,IF($A1429=TAXAS!$A$25,IF($B1429="PARCELADO ATÉ 3X",$D1429-($D1429*TAXAS!$D$25))/3,IF($A1429=TAXAS!$A$26,IF($B1429="PARCELADO ATÉ 3X",$D1429-($D1429*TAXAS!$D$26))/3,IF($A1429=TAXAS!$A$27,IF($B1429="PARCELADO ATÉ 3X",$D1429-($D1429*TAXAS!$D$27))/3))))))))))))))))))))))))/1</f>
        <v>0</v>
      </c>
      <c r="H1429" s="9">
        <f>IF($A1429="VISA",IF($B1429="PARCELADO ATÉ 6X",$D1429-(D1429*TAXAS!$E$4))/6,IF($A1429="MASTER",IF($B1429="PARCELADO ATÉ 6X",$D1429-(D1429*TAXAS!$E$5))/6,IF($A1429="ELO",IF($B1429="PARCELADO ATÉ 6X",$D1429-(D1429*TAXAS!$E$6))/6,IF($A1429="HIPERCARD",IF($B1429="PARCELADO ATÉ 6X",$D1429-(D1429*TAXAS!$E$7))/6,IF($A1429="DINERS",IF($B1429="PARCELADO ATÉ 6X",$D1429-(D1429*TAXAS!$E$8))/6,IF($A1429="AMERICA EXPRESS",IF($B1429="PARCELADO ATÉ 6X",$D1429-(D1429*TAXAS!$E$9))/6,IF($A1429=TAXAS!$A$10,IF($B1429="PARCELADO ATÉ 6X",$D1429-($D1429*TAXAS!$E$10))/6,IF($A1429=TAXAS!$A$11,IF($B1429="PARCELADO ATÉ 6X",$D1429-($D1429*TAXAS!$E$11))/6,IF($A1429=TAXAS!$A$12,IF($B1429="PARCELADO ATÉ 6X",$D1429-($D1429*TAXAS!$E$12))/6,IF($A1429=TAXAS!$A$13,IF($B1429="PARCELADO ATÉ 6X",$D1429-($D1429*TAXAS!$E$13))/6,IF($A1429=TAXAS!$A$14,IF($B1429="PARCELADO ATÉ 6X",$D1429-($D1429*TAXAS!$E$14))/6,IF($A1429=TAXAS!$A$15,IF($B1429="PARCELADO ATÉ 6X",$D1429-($D1429*TAXAS!$E$15))/6,IF($A1429=TAXAS!$A$16,IF($B1429="PARCELADO ATÉ 6X",$D1429-($D1429*TAXAS!$E$16))/6,IF($A1429=TAXAS!$A$17,IF($B1429="PARCELADO ATÉ 6X",$D1429-($D1429*TAXAS!$E$17))/6,IF($A1429=TAXAS!$A$18,IF($B1429="PARCELADO ATÉ 6X",$D1429-($D1429*TAXAS!$E$18))/6,IF($A1429=TAXAS!$A$19,IF($B1429="PARCELADO ATÉ 6X",$D1429-($D1429*TAXAS!$E$19))/6,IF($A1429=TAXAS!$A$20,IF($B1429="PARCELADO ATÉ 6X",$D1429-($D1429*TAXAS!$E$20))/6,IF($A1429=TAXAS!$A$21,IF($B1429="PARCELADO ATÉ 6X",$D1429-($D1429*TAXAS!$E$21))/6,IF($A1429=TAXAS!$A$22,IF($B1429="PARCELADO ATÉ 6X",$D1429-($D1429*TAXAS!$E$22))/6,IF($A1429=TAXAS!$A$23,IF($B1429="PARCELADO ATÉ 6X",$D1429-($D1429*TAXAS!$E$23))/6,IF($A1429=TAXAS!$A$24,IF($B1429="PARCELADO ATÉ 6X",$D1429-($D1429*TAXAS!$E$24))/6,IF($A1429=TAXAS!$A$25,IF($B1429="PARCELADO ATÉ 6X",$D1429-($D1429*TAXAS!$E$25))/6,IF($A1429=TAXAS!$A$26,IF($B1429="PARCELADO ATÉ 6X",$D1429-($D1429*TAXAS!$E$26))/6,IF($A1429=TAXAS!$A$27,IF($B1429="PARCELADO ATÉ 6X",$D1429-($D1429*TAXAS!$E$27))/6))))))))))))))))))))))))/1</f>
        <v>0</v>
      </c>
      <c r="I1429" s="9">
        <f>IF($A1429="VISA",IF($B1429="PARCELADO ATÉ 12X",$D1429-(D1429*TAXAS!$F$4))/12,IF($A1429="MASTER",IF($B1429="PARCELADO ATÉ 12X",$D1429-(D1429*TAXAS!$F$5))/12,IF($A1429="ELO",IF($B1429="PARCELADO ATÉ 12X",$D1429-(D1429*TAXAS!$F$6))/12,IF($A1429="HIPERCARD",IF($B1429="PARCELADO ATÉ 12X",$D1429-(D1429*TAXAS!$F$7))/12,IF($A1429="DINERS",IF($B1429="PARCELADO ATÉ 12X",$D1429-(D1429*TAXAS!$F$8))/12,IF($A1429="AMERICA EXPRESS",IF($B1429="PARCELADO ATÉ 12X",$D1429-(D1429*TAXAS!$F$9))/12,IF($A1429=TAXAS!$A$10,IF($B1429="PARCELADO ATÉ 12X",$D1429-($D1429*TAXAS!$F$10))/12,IF($A1429=TAXAS!$A$11,IF($B1429="PARCELADO ATÉ 12X",$D1429-($D1429*TAXAS!$F$11))/12,IF($A1429=TAXAS!$A$12,IF($B1429="PARCELADO ATÉ 12X",$D1429-($D1429*TAXAS!$F$12))/12,IF($A1429=TAXAS!$A$13,IF($B1429="PARCELADO ATÉ 12X",$D1429-($D1429*TAXAS!$F$13))/12,IF($A1429=TAXAS!$A$14,IF($B1429="PARCELADO ATÉ 12X",$D1429-($D1429*TAXAS!$F$14))/12,IF($A1429=TAXAS!$A$15,IF($B1429="PARCELADO ATÉ 12X",$D1429-($D1429*TAXAS!$F$15))/12,IF($A1429=TAXAS!$A$16,IF($B1429="PARCELADO ATÉ 12X",$D1429-($D1429*TAXAS!$F$16))/12,IF($A1429=TAXAS!$A$17,IF($B1429="PARCELADO ATÉ 12X",$D1429-($D1429*TAXAS!$F$17))/12,IF($A1429=TAXAS!$A$18,IF($B1429="PARCELADO ATÉ 12X",$D1429-($D1429*TAXAS!$F$18))/12,IF($A1429=TAXAS!$A$19,IF($B1429="PARCELADO ATÉ 12X",$D1429-($D1429*TAXAS!$F$19))/12,IF($A1429=TAXAS!$A$20,IF($B1429="PARCELADO ATÉ 12X",$D1429-($D1429*TAXAS!$F$20))/12,IF($A1429=TAXAS!$A$21,IF($B1429="PARCELADO ATÉ 12X",$D1429-($D1429*TAXAS!$F$21))/12,IF($A1429=TAXAS!$A$22,IF($B1429="PARCELADO ATÉ 12X",$D1429-($D1429*TAXAS!$F$22))/12,IF($A1429=TAXAS!$A$23,IF($B1429="PARCELADO ATÉ 12X",$D1429-($D1429*TAXAS!$F$23))/12,IF($A1429=TAXAS!$A$24,IF($B1429="PARCELADO ATÉ 12X",$D1429-($D1429*TAXAS!$F$24))/12,IF($A1429=TAXAS!$A$25,IF($B1429="PARCELADO ATÉ 12X",$D1429-($D1429*TAXAS!$F$25))/12,IF($A1429=TAXAS!$A$26,IF($B1429="PARCELADO ATÉ 12X",$D1429-($D1429*TAXAS!$F$26))/12,IF($A1429=TAXAS!$A$27,IF($B1429="PARCELADO ATÉ 12X",$D1429-($D1429*TAXAS!$F$27))/12))))))))))))))))))))))))/1</f>
        <v>0</v>
      </c>
      <c r="J1429" s="8">
        <f t="shared" si="0"/>
        <v>0</v>
      </c>
      <c r="K1429" s="10" t="b">
        <f>IF($B1429="PARCELADO ATÉ 3X",($D1429-($D1429*TAXAS!$D$4))-$J1429)</f>
        <v>0</v>
      </c>
      <c r="L1429" s="10" t="b">
        <f>IF($B1429="PARCELADO ATÉ 6X",($D1429-($D1429*TAXAS!$E$4))-$J1429)</f>
        <v>0</v>
      </c>
      <c r="M1429" s="10" t="b">
        <f>IF($B1429="PARCELADO ATÉ 12X",($D1429-($D1429*TAXAS!$F$4))-$J1429)</f>
        <v>0</v>
      </c>
      <c r="N1429" s="8">
        <f t="shared" si="1"/>
        <v>0</v>
      </c>
      <c r="O1429" s="10">
        <f t="shared" si="2"/>
        <v>0</v>
      </c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</row>
    <row r="1430" spans="1:31" ht="15.75" customHeight="1" x14ac:dyDescent="0.2">
      <c r="A1430" s="3"/>
      <c r="B1430" s="5"/>
      <c r="C1430" s="6"/>
      <c r="D1430" s="42"/>
      <c r="E1430" s="8">
        <f>IF($A1430="VISA",IF($B1430="DÉBITO",$D1430-($D1430*TAXAS!$B$4)),IF($A1430="MASTER",IF($B1430="DÉBITO",$D1430-($D1430*TAXAS!$B$5)),IF($A1430="ELO", IF($B1430="DÉBITO",$D1430-($D1430*TAXAS!$B$6)),IF($A1430="HIPERCARD",IF($B1430="DÉBITO",$D1430-($D1430*TAXAS!$B$7)),IF($A1430="DINERS",IF($B1430="DÉBITO",$D1430-($D1430*TAXAS!$B$8)),IF($A1430="AMERICA EXPRESS",IF($B1430="DÉBITO",$D1430-($D1430*TAXAS!$B$9)),IF($A1430=TAXAS!$A$10,IF($B1430="DÉBITO",$D1430-($D1430*TAXAS!$B$10)), IF($A1430=TAXAS!$A$11,IF($B1430="DÉBITO",$D1430-($D1430*TAXAS!$B$11)), IF($A1430=TAXAS!$A$12,IF($B1430="DÉBITO",$D1430-($D1430*TAXAS!$B$12)), IF($A1430=TAXAS!$A$13,IF($B1430="DÉBITO",$D1430-($D1430*TAXAS!$B$13)), IF($A1430=TAXAS!$A$14,IF($B1430="DÉBITO",$D1430-($D1430*TAXAS!$B$14)), IF($A1430=TAXAS!$A$15,IF($B1430="DÉBITO",$D1430-($D1430*TAXAS!$B$15)), IF($A1430=TAXAS!$A$16,IF($B1430="DÉBITO",$D1430-($D1430*TAXAS!$B$16)), IF($A1430=TAXAS!$A$17,IF($B1430="DÉBITO",$D1430-($D1430*TAXAS!$B$17)), IF($A1430=TAXAS!$A$18,IF($B1430="DÉBITO",$D1430-($D1430*TAXAS!$B$18)), IF($A1430=TAXAS!$A$19,IF($B1430="DÉBITO",$D1430-($D1430*TAXAS!$B$19)), IF($A1430=TAXAS!$A$20,IF($B1430="DÉBITO",$D1430-($D1430*TAXAS!$B$20)), IF($A1430=TAXAS!$A$21,IF($B1430="DÉBITO",$D1430-($D1430*TAXAS!$B$21)), IF($A1430=TAXAS!$A$22,IF($B1430="DÉBITO",$D1430-($D1430*TAXAS!$B$22)), IF($A1430=TAXAS!$A$23,IF($B1430="DÉBITO",$D1430-($D1430*TAXAS!$B$23)), IF($A1430=TAXAS!$A$24,IF($B1430="DÉBITO",$D1430-($D1430*TAXAS!$B$24)), IF($A1430=TAXAS!$A$25,IF($B1430="DÉBITO",$D1430-($D1430*TAXAS!$B$25)), IF($A1430=TAXAS!$A$26,IF($B1430="DÉBITO",$D1430-($D1430*TAXAS!$B$26)), IF($A1430=TAXAS!$A$27,IF($B1430="DÉBITO",$D1430-($D1430*TAXAS!$B$27))))))))))))))))))))))))))/1</f>
        <v>0</v>
      </c>
      <c r="F1430" s="8">
        <f>IF($A1430="VISA",IF($B1430="CRÉDITO",$D1430-($D1430*TAXAS!$C$4)),IF($A1430="MASTER",IF($B1430="CRÉDITO",$D1430-($D1430*TAXAS!$C$5)),IF($A1430="ELO", IF($B1430="CRÉDITO",$D1430-($D1430*TAXAS!$C$6)),IF($A1430="HIPERCARD",IF($B1430="CRÉDITO",$D1430-($D1430*TAXAS!$C$7)),IF($A1430="DINERS",IF($B1430="CRÉDITO",$D1430-($D1430*TAXAS!$C$8)),IF($A1430="AMERICA EXPRESS",IF($B1430="CRÉDITO",$D1430-($D1430*TAXAS!$C$9)),IF($A1430=TAXAS!$A$10,IF($B1430="CRÉDITO",$D1430-($D1430*TAXAS!$C$10)), IF($A1430=TAXAS!$A$11,IF($B1430="CRÉDITO",$D1430-($D1430*TAXAS!$C$11)), IF($A1430=TAXAS!$A$12,IF($B1430="CRÉDITO",$D1430-($D1430*TAXAS!$C$12)), IF($A1430=TAXAS!$A$13,IF($B1430="CRÉDITO",$D1430-($D1430*TAXAS!$C$13)), IF($A1430=TAXAS!$A$14,IF($B1430="CRÉDITO",$D1430-($D1430*TAXAS!$C$14)), IF($A1430=TAXAS!$A$15,IF($B1430="CRÉDITO",$D1430-($D1430*TAXAS!$C$15)), IF($A1430=TAXAS!$A$16,IF($B1430="CRÉDITO",$D1430-($D1430*TAXAS!$C$16)), IF($A1430=TAXAS!$A$17,IF($B1430="CRÉDITO",$D1430-($D1430*TAXAS!$C$17)), IF($A1430=TAXAS!$A$18,IF($B1430="CRÉDITO",$D1430-($D1430*TAXAS!$C$18)), IF($A1430=TAXAS!$A$19,IF($B1430="CRÉDITO",$D1430-($D1430*TAXAS!$C$19)), IF($A1430=TAXAS!$A$20,IF($B1430="CRÉDITO",$D1430-($D1430*TAXAS!$C$20)), IF($A1430=TAXAS!$A$21,IF($B1430="CRÉDITO",$D1430-($D1430*TAXAS!$C$21)), IF($A1430=TAXAS!$A$22,IF($B1430="CRÉDITO",$D1430-($D1430*TAXAS!$C$22)), IF($A1430=TAXAS!$A$23,IF($B1430="CRÉDITO",$D1430-($D1430*TAXAS!$C$23)), IF($A1430=TAXAS!$A$24,IF($B1430="CRÉDITO",$D1430-($D1430*TAXAS!$C$24)), IF($A1430=TAXAS!$A$25,IF($B1430="CRÉDITO",$D1430-($D1430*TAXAS!$C$25)), IF($A1430=TAXAS!$A$26,IF($B1430="CRÉDITO",$D1430-($D1430*TAXAS!$C$26)), IF($A1430=TAXAS!$A$27,IF($B1430="CRÉDITO",$D1430-($D1430*TAXAS!$C$27))))))))))))))))))))))))))/1</f>
        <v>0</v>
      </c>
      <c r="G1430" s="9">
        <f>IF($A1430="VISA",IF($B1430="PARCELADO ATÉ 3X",$D1430-(D1430*TAXAS!$D$4))/3,IF($A1430="MASTER",IF($B1430="PARCELADO ATÉ 3X",$D1430-(D1430*TAXAS!$D$5))/3,IF($A1430="ELO",IF($B1430="PARCELADO ATÉ 3X",$D1430-(D1430*TAXAS!$D$6))/3,IF($A1430="HIPERCARD",IF($B1430="PARCELADO ATÉ 3X",$D1430-(D1430*TAXAS!$D$7))/3,IF($A1430="DINERS",IF($B1430="PARCELADO ATÉ 3X",$D1430-(D1430*TAXAS!$D$8))/3,IF($A1430="AMERICA EXPRESS",IF($B1430="PARCELADO ATÉ 3X",$D1430-(D1430*TAXAS!$D$9))/3,IF($A1430=TAXAS!$A$10,IF($B1430="PARCELADO ATÉ 3X",$D1430-($D1430*TAXAS!$D$10))/3,IF($A1430=TAXAS!$A$11,IF($B1430="PARCELADO ATÉ 3X",$D1430-($D1430*TAXAS!$D$11))/3,IF($A1430=TAXAS!$A$12,IF($B1430="PARCELADO ATÉ 3X",$D1430-($D1430*TAXAS!$D$12))/3,IF($A1430=TAXAS!$A$13,IF($B1430="PARCELADO ATÉ 3X",$D1430-($D1430*TAXAS!$D$13))/3,IF($A1430=TAXAS!$A$14,IF($B1430="PARCELADO ATÉ 3X",$D1430-($D1430*TAXAS!$D$14))/3,IF($A1430=TAXAS!$A$15,IF($B1430="PARCELADO ATÉ 3X",$D1430-($D1430*TAXAS!$D$15))/3,IF($A1430=TAXAS!$A$16,IF($B1430="PARCELADO ATÉ 3X",$D1430-($D1430*TAXAS!$D$16))/3,IF($A1430=TAXAS!$A$17,IF($B1430="PARCELADO ATÉ 3X",$D1430-($D1430*TAXAS!$D$17))/3,IF($A1430=TAXAS!$A$18,IF($B1430="PARCELADO ATÉ 3X",$D1430-($D1430*TAXAS!$D$18))/3,IF($A1430=TAXAS!$A$19,IF($B1430="PARCELADO ATÉ 3X",$D1430-($D1430*TAXAS!$D$19))/3,IF($A1430=TAXAS!$A$20,IF($B1430="PARCELADO ATÉ 3X",$D1430-($D1430*TAXAS!$D$20))/3,IF($A1430=TAXAS!$A$21,IF($B1430="PARCELADO ATÉ 3X",$D1430-($D1430*TAXAS!$D$21))/3,IF($A1430=TAXAS!$A$22,IF($B1430="PARCELADO ATÉ 3X",$D1430-($D1430*TAXAS!$D$22))/3,IF($A1430=TAXAS!$A$23,IF($B1430="PARCELADO ATÉ 3X",$D1430-($D1430*TAXAS!$D$23))/3,IF($A1430=TAXAS!$A$24,IF($B1430="PARCELADO ATÉ 3X",$D1430-($D1430*TAXAS!$D$24))/3,IF($A1430=TAXAS!$A$25,IF($B1430="PARCELADO ATÉ 3X",$D1430-($D1430*TAXAS!$D$25))/3,IF($A1430=TAXAS!$A$26,IF($B1430="PARCELADO ATÉ 3X",$D1430-($D1430*TAXAS!$D$26))/3,IF($A1430=TAXAS!$A$27,IF($B1430="PARCELADO ATÉ 3X",$D1430-($D1430*TAXAS!$D$27))/3))))))))))))))))))))))))/1</f>
        <v>0</v>
      </c>
      <c r="H1430" s="9">
        <f>IF($A1430="VISA",IF($B1430="PARCELADO ATÉ 6X",$D1430-(D1430*TAXAS!$E$4))/6,IF($A1430="MASTER",IF($B1430="PARCELADO ATÉ 6X",$D1430-(D1430*TAXAS!$E$5))/6,IF($A1430="ELO",IF($B1430="PARCELADO ATÉ 6X",$D1430-(D1430*TAXAS!$E$6))/6,IF($A1430="HIPERCARD",IF($B1430="PARCELADO ATÉ 6X",$D1430-(D1430*TAXAS!$E$7))/6,IF($A1430="DINERS",IF($B1430="PARCELADO ATÉ 6X",$D1430-(D1430*TAXAS!$E$8))/6,IF($A1430="AMERICA EXPRESS",IF($B1430="PARCELADO ATÉ 6X",$D1430-(D1430*TAXAS!$E$9))/6,IF($A1430=TAXAS!$A$10,IF($B1430="PARCELADO ATÉ 6X",$D1430-($D1430*TAXAS!$E$10))/6,IF($A1430=TAXAS!$A$11,IF($B1430="PARCELADO ATÉ 6X",$D1430-($D1430*TAXAS!$E$11))/6,IF($A1430=TAXAS!$A$12,IF($B1430="PARCELADO ATÉ 6X",$D1430-($D1430*TAXAS!$E$12))/6,IF($A1430=TAXAS!$A$13,IF($B1430="PARCELADO ATÉ 6X",$D1430-($D1430*TAXAS!$E$13))/6,IF($A1430=TAXAS!$A$14,IF($B1430="PARCELADO ATÉ 6X",$D1430-($D1430*TAXAS!$E$14))/6,IF($A1430=TAXAS!$A$15,IF($B1430="PARCELADO ATÉ 6X",$D1430-($D1430*TAXAS!$E$15))/6,IF($A1430=TAXAS!$A$16,IF($B1430="PARCELADO ATÉ 6X",$D1430-($D1430*TAXAS!$E$16))/6,IF($A1430=TAXAS!$A$17,IF($B1430="PARCELADO ATÉ 6X",$D1430-($D1430*TAXAS!$E$17))/6,IF($A1430=TAXAS!$A$18,IF($B1430="PARCELADO ATÉ 6X",$D1430-($D1430*TAXAS!$E$18))/6,IF($A1430=TAXAS!$A$19,IF($B1430="PARCELADO ATÉ 6X",$D1430-($D1430*TAXAS!$E$19))/6,IF($A1430=TAXAS!$A$20,IF($B1430="PARCELADO ATÉ 6X",$D1430-($D1430*TAXAS!$E$20))/6,IF($A1430=TAXAS!$A$21,IF($B1430="PARCELADO ATÉ 6X",$D1430-($D1430*TAXAS!$E$21))/6,IF($A1430=TAXAS!$A$22,IF($B1430="PARCELADO ATÉ 6X",$D1430-($D1430*TAXAS!$E$22))/6,IF($A1430=TAXAS!$A$23,IF($B1430="PARCELADO ATÉ 6X",$D1430-($D1430*TAXAS!$E$23))/6,IF($A1430=TAXAS!$A$24,IF($B1430="PARCELADO ATÉ 6X",$D1430-($D1430*TAXAS!$E$24))/6,IF($A1430=TAXAS!$A$25,IF($B1430="PARCELADO ATÉ 6X",$D1430-($D1430*TAXAS!$E$25))/6,IF($A1430=TAXAS!$A$26,IF($B1430="PARCELADO ATÉ 6X",$D1430-($D1430*TAXAS!$E$26))/6,IF($A1430=TAXAS!$A$27,IF($B1430="PARCELADO ATÉ 6X",$D1430-($D1430*TAXAS!$E$27))/6))))))))))))))))))))))))/1</f>
        <v>0</v>
      </c>
      <c r="I1430" s="9">
        <f>IF($A1430="VISA",IF($B1430="PARCELADO ATÉ 12X",$D1430-(D1430*TAXAS!$F$4))/12,IF($A1430="MASTER",IF($B1430="PARCELADO ATÉ 12X",$D1430-(D1430*TAXAS!$F$5))/12,IF($A1430="ELO",IF($B1430="PARCELADO ATÉ 12X",$D1430-(D1430*TAXAS!$F$6))/12,IF($A1430="HIPERCARD",IF($B1430="PARCELADO ATÉ 12X",$D1430-(D1430*TAXAS!$F$7))/12,IF($A1430="DINERS",IF($B1430="PARCELADO ATÉ 12X",$D1430-(D1430*TAXAS!$F$8))/12,IF($A1430="AMERICA EXPRESS",IF($B1430="PARCELADO ATÉ 12X",$D1430-(D1430*TAXAS!$F$9))/12,IF($A1430=TAXAS!$A$10,IF($B1430="PARCELADO ATÉ 12X",$D1430-($D1430*TAXAS!$F$10))/12,IF($A1430=TAXAS!$A$11,IF($B1430="PARCELADO ATÉ 12X",$D1430-($D1430*TAXAS!$F$11))/12,IF($A1430=TAXAS!$A$12,IF($B1430="PARCELADO ATÉ 12X",$D1430-($D1430*TAXAS!$F$12))/12,IF($A1430=TAXAS!$A$13,IF($B1430="PARCELADO ATÉ 12X",$D1430-($D1430*TAXAS!$F$13))/12,IF($A1430=TAXAS!$A$14,IF($B1430="PARCELADO ATÉ 12X",$D1430-($D1430*TAXAS!$F$14))/12,IF($A1430=TAXAS!$A$15,IF($B1430="PARCELADO ATÉ 12X",$D1430-($D1430*TAXAS!$F$15))/12,IF($A1430=TAXAS!$A$16,IF($B1430="PARCELADO ATÉ 12X",$D1430-($D1430*TAXAS!$F$16))/12,IF($A1430=TAXAS!$A$17,IF($B1430="PARCELADO ATÉ 12X",$D1430-($D1430*TAXAS!$F$17))/12,IF($A1430=TAXAS!$A$18,IF($B1430="PARCELADO ATÉ 12X",$D1430-($D1430*TAXAS!$F$18))/12,IF($A1430=TAXAS!$A$19,IF($B1430="PARCELADO ATÉ 12X",$D1430-($D1430*TAXAS!$F$19))/12,IF($A1430=TAXAS!$A$20,IF($B1430="PARCELADO ATÉ 12X",$D1430-($D1430*TAXAS!$F$20))/12,IF($A1430=TAXAS!$A$21,IF($B1430="PARCELADO ATÉ 12X",$D1430-($D1430*TAXAS!$F$21))/12,IF($A1430=TAXAS!$A$22,IF($B1430="PARCELADO ATÉ 12X",$D1430-($D1430*TAXAS!$F$22))/12,IF($A1430=TAXAS!$A$23,IF($B1430="PARCELADO ATÉ 12X",$D1430-($D1430*TAXAS!$F$23))/12,IF($A1430=TAXAS!$A$24,IF($B1430="PARCELADO ATÉ 12X",$D1430-($D1430*TAXAS!$F$24))/12,IF($A1430=TAXAS!$A$25,IF($B1430="PARCELADO ATÉ 12X",$D1430-($D1430*TAXAS!$F$25))/12,IF($A1430=TAXAS!$A$26,IF($B1430="PARCELADO ATÉ 12X",$D1430-($D1430*TAXAS!$F$26))/12,IF($A1430=TAXAS!$A$27,IF($B1430="PARCELADO ATÉ 12X",$D1430-($D1430*TAXAS!$F$27))/12))))))))))))))))))))))))/1</f>
        <v>0</v>
      </c>
      <c r="J1430" s="8">
        <f t="shared" si="0"/>
        <v>0</v>
      </c>
      <c r="K1430" s="10" t="b">
        <f>IF($B1430="PARCELADO ATÉ 3X",($D1430-($D1430*TAXAS!$D$4))-$J1430)</f>
        <v>0</v>
      </c>
      <c r="L1430" s="10" t="b">
        <f>IF($B1430="PARCELADO ATÉ 6X",($D1430-($D1430*TAXAS!$E$4))-$J1430)</f>
        <v>0</v>
      </c>
      <c r="M1430" s="10" t="b">
        <f>IF($B1430="PARCELADO ATÉ 12X",($D1430-($D1430*TAXAS!$F$4))-$J1430)</f>
        <v>0</v>
      </c>
      <c r="N1430" s="8">
        <f t="shared" si="1"/>
        <v>0</v>
      </c>
      <c r="O1430" s="10">
        <f t="shared" si="2"/>
        <v>0</v>
      </c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</row>
    <row r="1431" spans="1:31" ht="15.75" customHeight="1" x14ac:dyDescent="0.2">
      <c r="A1431" s="3"/>
      <c r="B1431" s="5"/>
      <c r="C1431" s="6"/>
      <c r="D1431" s="42"/>
      <c r="E1431" s="8">
        <f>IF($A1431="VISA",IF($B1431="DÉBITO",$D1431-($D1431*TAXAS!$B$4)),IF($A1431="MASTER",IF($B1431="DÉBITO",$D1431-($D1431*TAXAS!$B$5)),IF($A1431="ELO", IF($B1431="DÉBITO",$D1431-($D1431*TAXAS!$B$6)),IF($A1431="HIPERCARD",IF($B1431="DÉBITO",$D1431-($D1431*TAXAS!$B$7)),IF($A1431="DINERS",IF($B1431="DÉBITO",$D1431-($D1431*TAXAS!$B$8)),IF($A1431="AMERICA EXPRESS",IF($B1431="DÉBITO",$D1431-($D1431*TAXAS!$B$9)),IF($A1431=TAXAS!$A$10,IF($B1431="DÉBITO",$D1431-($D1431*TAXAS!$B$10)), IF($A1431=TAXAS!$A$11,IF($B1431="DÉBITO",$D1431-($D1431*TAXAS!$B$11)), IF($A1431=TAXAS!$A$12,IF($B1431="DÉBITO",$D1431-($D1431*TAXAS!$B$12)), IF($A1431=TAXAS!$A$13,IF($B1431="DÉBITO",$D1431-($D1431*TAXAS!$B$13)), IF($A1431=TAXAS!$A$14,IF($B1431="DÉBITO",$D1431-($D1431*TAXAS!$B$14)), IF($A1431=TAXAS!$A$15,IF($B1431="DÉBITO",$D1431-($D1431*TAXAS!$B$15)), IF($A1431=TAXAS!$A$16,IF($B1431="DÉBITO",$D1431-($D1431*TAXAS!$B$16)), IF($A1431=TAXAS!$A$17,IF($B1431="DÉBITO",$D1431-($D1431*TAXAS!$B$17)), IF($A1431=TAXAS!$A$18,IF($B1431="DÉBITO",$D1431-($D1431*TAXAS!$B$18)), IF($A1431=TAXAS!$A$19,IF($B1431="DÉBITO",$D1431-($D1431*TAXAS!$B$19)), IF($A1431=TAXAS!$A$20,IF($B1431="DÉBITO",$D1431-($D1431*TAXAS!$B$20)), IF($A1431=TAXAS!$A$21,IF($B1431="DÉBITO",$D1431-($D1431*TAXAS!$B$21)), IF($A1431=TAXAS!$A$22,IF($B1431="DÉBITO",$D1431-($D1431*TAXAS!$B$22)), IF($A1431=TAXAS!$A$23,IF($B1431="DÉBITO",$D1431-($D1431*TAXAS!$B$23)), IF($A1431=TAXAS!$A$24,IF($B1431="DÉBITO",$D1431-($D1431*TAXAS!$B$24)), IF($A1431=TAXAS!$A$25,IF($B1431="DÉBITO",$D1431-($D1431*TAXAS!$B$25)), IF($A1431=TAXAS!$A$26,IF($B1431="DÉBITO",$D1431-($D1431*TAXAS!$B$26)), IF($A1431=TAXAS!$A$27,IF($B1431="DÉBITO",$D1431-($D1431*TAXAS!$B$27))))))))))))))))))))))))))/1</f>
        <v>0</v>
      </c>
      <c r="F1431" s="8">
        <f>IF($A1431="VISA",IF($B1431="CRÉDITO",$D1431-($D1431*TAXAS!$C$4)),IF($A1431="MASTER",IF($B1431="CRÉDITO",$D1431-($D1431*TAXAS!$C$5)),IF($A1431="ELO", IF($B1431="CRÉDITO",$D1431-($D1431*TAXAS!$C$6)),IF($A1431="HIPERCARD",IF($B1431="CRÉDITO",$D1431-($D1431*TAXAS!$C$7)),IF($A1431="DINERS",IF($B1431="CRÉDITO",$D1431-($D1431*TAXAS!$C$8)),IF($A1431="AMERICA EXPRESS",IF($B1431="CRÉDITO",$D1431-($D1431*TAXAS!$C$9)),IF($A1431=TAXAS!$A$10,IF($B1431="CRÉDITO",$D1431-($D1431*TAXAS!$C$10)), IF($A1431=TAXAS!$A$11,IF($B1431="CRÉDITO",$D1431-($D1431*TAXAS!$C$11)), IF($A1431=TAXAS!$A$12,IF($B1431="CRÉDITO",$D1431-($D1431*TAXAS!$C$12)), IF($A1431=TAXAS!$A$13,IF($B1431="CRÉDITO",$D1431-($D1431*TAXAS!$C$13)), IF($A1431=TAXAS!$A$14,IF($B1431="CRÉDITO",$D1431-($D1431*TAXAS!$C$14)), IF($A1431=TAXAS!$A$15,IF($B1431="CRÉDITO",$D1431-($D1431*TAXAS!$C$15)), IF($A1431=TAXAS!$A$16,IF($B1431="CRÉDITO",$D1431-($D1431*TAXAS!$C$16)), IF($A1431=TAXAS!$A$17,IF($B1431="CRÉDITO",$D1431-($D1431*TAXAS!$C$17)), IF($A1431=TAXAS!$A$18,IF($B1431="CRÉDITO",$D1431-($D1431*TAXAS!$C$18)), IF($A1431=TAXAS!$A$19,IF($B1431="CRÉDITO",$D1431-($D1431*TAXAS!$C$19)), IF($A1431=TAXAS!$A$20,IF($B1431="CRÉDITO",$D1431-($D1431*TAXAS!$C$20)), IF($A1431=TAXAS!$A$21,IF($B1431="CRÉDITO",$D1431-($D1431*TAXAS!$C$21)), IF($A1431=TAXAS!$A$22,IF($B1431="CRÉDITO",$D1431-($D1431*TAXAS!$C$22)), IF($A1431=TAXAS!$A$23,IF($B1431="CRÉDITO",$D1431-($D1431*TAXAS!$C$23)), IF($A1431=TAXAS!$A$24,IF($B1431="CRÉDITO",$D1431-($D1431*TAXAS!$C$24)), IF($A1431=TAXAS!$A$25,IF($B1431="CRÉDITO",$D1431-($D1431*TAXAS!$C$25)), IF($A1431=TAXAS!$A$26,IF($B1431="CRÉDITO",$D1431-($D1431*TAXAS!$C$26)), IF($A1431=TAXAS!$A$27,IF($B1431="CRÉDITO",$D1431-($D1431*TAXAS!$C$27))))))))))))))))))))))))))/1</f>
        <v>0</v>
      </c>
      <c r="G1431" s="9">
        <f>IF($A1431="VISA",IF($B1431="PARCELADO ATÉ 3X",$D1431-(D1431*TAXAS!$D$4))/3,IF($A1431="MASTER",IF($B1431="PARCELADO ATÉ 3X",$D1431-(D1431*TAXAS!$D$5))/3,IF($A1431="ELO",IF($B1431="PARCELADO ATÉ 3X",$D1431-(D1431*TAXAS!$D$6))/3,IF($A1431="HIPERCARD",IF($B1431="PARCELADO ATÉ 3X",$D1431-(D1431*TAXAS!$D$7))/3,IF($A1431="DINERS",IF($B1431="PARCELADO ATÉ 3X",$D1431-(D1431*TAXAS!$D$8))/3,IF($A1431="AMERICA EXPRESS",IF($B1431="PARCELADO ATÉ 3X",$D1431-(D1431*TAXAS!$D$9))/3,IF($A1431=TAXAS!$A$10,IF($B1431="PARCELADO ATÉ 3X",$D1431-($D1431*TAXAS!$D$10))/3,IF($A1431=TAXAS!$A$11,IF($B1431="PARCELADO ATÉ 3X",$D1431-($D1431*TAXAS!$D$11))/3,IF($A1431=TAXAS!$A$12,IF($B1431="PARCELADO ATÉ 3X",$D1431-($D1431*TAXAS!$D$12))/3,IF($A1431=TAXAS!$A$13,IF($B1431="PARCELADO ATÉ 3X",$D1431-($D1431*TAXAS!$D$13))/3,IF($A1431=TAXAS!$A$14,IF($B1431="PARCELADO ATÉ 3X",$D1431-($D1431*TAXAS!$D$14))/3,IF($A1431=TAXAS!$A$15,IF($B1431="PARCELADO ATÉ 3X",$D1431-($D1431*TAXAS!$D$15))/3,IF($A1431=TAXAS!$A$16,IF($B1431="PARCELADO ATÉ 3X",$D1431-($D1431*TAXAS!$D$16))/3,IF($A1431=TAXAS!$A$17,IF($B1431="PARCELADO ATÉ 3X",$D1431-($D1431*TAXAS!$D$17))/3,IF($A1431=TAXAS!$A$18,IF($B1431="PARCELADO ATÉ 3X",$D1431-($D1431*TAXAS!$D$18))/3,IF($A1431=TAXAS!$A$19,IF($B1431="PARCELADO ATÉ 3X",$D1431-($D1431*TAXAS!$D$19))/3,IF($A1431=TAXAS!$A$20,IF($B1431="PARCELADO ATÉ 3X",$D1431-($D1431*TAXAS!$D$20))/3,IF($A1431=TAXAS!$A$21,IF($B1431="PARCELADO ATÉ 3X",$D1431-($D1431*TAXAS!$D$21))/3,IF($A1431=TAXAS!$A$22,IF($B1431="PARCELADO ATÉ 3X",$D1431-($D1431*TAXAS!$D$22))/3,IF($A1431=TAXAS!$A$23,IF($B1431="PARCELADO ATÉ 3X",$D1431-($D1431*TAXAS!$D$23))/3,IF($A1431=TAXAS!$A$24,IF($B1431="PARCELADO ATÉ 3X",$D1431-($D1431*TAXAS!$D$24))/3,IF($A1431=TAXAS!$A$25,IF($B1431="PARCELADO ATÉ 3X",$D1431-($D1431*TAXAS!$D$25))/3,IF($A1431=TAXAS!$A$26,IF($B1431="PARCELADO ATÉ 3X",$D1431-($D1431*TAXAS!$D$26))/3,IF($A1431=TAXAS!$A$27,IF($B1431="PARCELADO ATÉ 3X",$D1431-($D1431*TAXAS!$D$27))/3))))))))))))))))))))))))/1</f>
        <v>0</v>
      </c>
      <c r="H1431" s="9">
        <f>IF($A1431="VISA",IF($B1431="PARCELADO ATÉ 6X",$D1431-(D1431*TAXAS!$E$4))/6,IF($A1431="MASTER",IF($B1431="PARCELADO ATÉ 6X",$D1431-(D1431*TAXAS!$E$5))/6,IF($A1431="ELO",IF($B1431="PARCELADO ATÉ 6X",$D1431-(D1431*TAXAS!$E$6))/6,IF($A1431="HIPERCARD",IF($B1431="PARCELADO ATÉ 6X",$D1431-(D1431*TAXAS!$E$7))/6,IF($A1431="DINERS",IF($B1431="PARCELADO ATÉ 6X",$D1431-(D1431*TAXAS!$E$8))/6,IF($A1431="AMERICA EXPRESS",IF($B1431="PARCELADO ATÉ 6X",$D1431-(D1431*TAXAS!$E$9))/6,IF($A1431=TAXAS!$A$10,IF($B1431="PARCELADO ATÉ 6X",$D1431-($D1431*TAXAS!$E$10))/6,IF($A1431=TAXAS!$A$11,IF($B1431="PARCELADO ATÉ 6X",$D1431-($D1431*TAXAS!$E$11))/6,IF($A1431=TAXAS!$A$12,IF($B1431="PARCELADO ATÉ 6X",$D1431-($D1431*TAXAS!$E$12))/6,IF($A1431=TAXAS!$A$13,IF($B1431="PARCELADO ATÉ 6X",$D1431-($D1431*TAXAS!$E$13))/6,IF($A1431=TAXAS!$A$14,IF($B1431="PARCELADO ATÉ 6X",$D1431-($D1431*TAXAS!$E$14))/6,IF($A1431=TAXAS!$A$15,IF($B1431="PARCELADO ATÉ 6X",$D1431-($D1431*TAXAS!$E$15))/6,IF($A1431=TAXAS!$A$16,IF($B1431="PARCELADO ATÉ 6X",$D1431-($D1431*TAXAS!$E$16))/6,IF($A1431=TAXAS!$A$17,IF($B1431="PARCELADO ATÉ 6X",$D1431-($D1431*TAXAS!$E$17))/6,IF($A1431=TAXAS!$A$18,IF($B1431="PARCELADO ATÉ 6X",$D1431-($D1431*TAXAS!$E$18))/6,IF($A1431=TAXAS!$A$19,IF($B1431="PARCELADO ATÉ 6X",$D1431-($D1431*TAXAS!$E$19))/6,IF($A1431=TAXAS!$A$20,IF($B1431="PARCELADO ATÉ 6X",$D1431-($D1431*TAXAS!$E$20))/6,IF($A1431=TAXAS!$A$21,IF($B1431="PARCELADO ATÉ 6X",$D1431-($D1431*TAXAS!$E$21))/6,IF($A1431=TAXAS!$A$22,IF($B1431="PARCELADO ATÉ 6X",$D1431-($D1431*TAXAS!$E$22))/6,IF($A1431=TAXAS!$A$23,IF($B1431="PARCELADO ATÉ 6X",$D1431-($D1431*TAXAS!$E$23))/6,IF($A1431=TAXAS!$A$24,IF($B1431="PARCELADO ATÉ 6X",$D1431-($D1431*TAXAS!$E$24))/6,IF($A1431=TAXAS!$A$25,IF($B1431="PARCELADO ATÉ 6X",$D1431-($D1431*TAXAS!$E$25))/6,IF($A1431=TAXAS!$A$26,IF($B1431="PARCELADO ATÉ 6X",$D1431-($D1431*TAXAS!$E$26))/6,IF($A1431=TAXAS!$A$27,IF($B1431="PARCELADO ATÉ 6X",$D1431-($D1431*TAXAS!$E$27))/6))))))))))))))))))))))))/1</f>
        <v>0</v>
      </c>
      <c r="I1431" s="9">
        <f>IF($A1431="VISA",IF($B1431="PARCELADO ATÉ 12X",$D1431-(D1431*TAXAS!$F$4))/12,IF($A1431="MASTER",IF($B1431="PARCELADO ATÉ 12X",$D1431-(D1431*TAXAS!$F$5))/12,IF($A1431="ELO",IF($B1431="PARCELADO ATÉ 12X",$D1431-(D1431*TAXAS!$F$6))/12,IF($A1431="HIPERCARD",IF($B1431="PARCELADO ATÉ 12X",$D1431-(D1431*TAXAS!$F$7))/12,IF($A1431="DINERS",IF($B1431="PARCELADO ATÉ 12X",$D1431-(D1431*TAXAS!$F$8))/12,IF($A1431="AMERICA EXPRESS",IF($B1431="PARCELADO ATÉ 12X",$D1431-(D1431*TAXAS!$F$9))/12,IF($A1431=TAXAS!$A$10,IF($B1431="PARCELADO ATÉ 12X",$D1431-($D1431*TAXAS!$F$10))/12,IF($A1431=TAXAS!$A$11,IF($B1431="PARCELADO ATÉ 12X",$D1431-($D1431*TAXAS!$F$11))/12,IF($A1431=TAXAS!$A$12,IF($B1431="PARCELADO ATÉ 12X",$D1431-($D1431*TAXAS!$F$12))/12,IF($A1431=TAXAS!$A$13,IF($B1431="PARCELADO ATÉ 12X",$D1431-($D1431*TAXAS!$F$13))/12,IF($A1431=TAXAS!$A$14,IF($B1431="PARCELADO ATÉ 12X",$D1431-($D1431*TAXAS!$F$14))/12,IF($A1431=TAXAS!$A$15,IF($B1431="PARCELADO ATÉ 12X",$D1431-($D1431*TAXAS!$F$15))/12,IF($A1431=TAXAS!$A$16,IF($B1431="PARCELADO ATÉ 12X",$D1431-($D1431*TAXAS!$F$16))/12,IF($A1431=TAXAS!$A$17,IF($B1431="PARCELADO ATÉ 12X",$D1431-($D1431*TAXAS!$F$17))/12,IF($A1431=TAXAS!$A$18,IF($B1431="PARCELADO ATÉ 12X",$D1431-($D1431*TAXAS!$F$18))/12,IF($A1431=TAXAS!$A$19,IF($B1431="PARCELADO ATÉ 12X",$D1431-($D1431*TAXAS!$F$19))/12,IF($A1431=TAXAS!$A$20,IF($B1431="PARCELADO ATÉ 12X",$D1431-($D1431*TAXAS!$F$20))/12,IF($A1431=TAXAS!$A$21,IF($B1431="PARCELADO ATÉ 12X",$D1431-($D1431*TAXAS!$F$21))/12,IF($A1431=TAXAS!$A$22,IF($B1431="PARCELADO ATÉ 12X",$D1431-($D1431*TAXAS!$F$22))/12,IF($A1431=TAXAS!$A$23,IF($B1431="PARCELADO ATÉ 12X",$D1431-($D1431*TAXAS!$F$23))/12,IF($A1431=TAXAS!$A$24,IF($B1431="PARCELADO ATÉ 12X",$D1431-($D1431*TAXAS!$F$24))/12,IF($A1431=TAXAS!$A$25,IF($B1431="PARCELADO ATÉ 12X",$D1431-($D1431*TAXAS!$F$25))/12,IF($A1431=TAXAS!$A$26,IF($B1431="PARCELADO ATÉ 12X",$D1431-($D1431*TAXAS!$F$26))/12,IF($A1431=TAXAS!$A$27,IF($B1431="PARCELADO ATÉ 12X",$D1431-($D1431*TAXAS!$F$27))/12))))))))))))))))))))))))/1</f>
        <v>0</v>
      </c>
      <c r="J1431" s="8">
        <f t="shared" si="0"/>
        <v>0</v>
      </c>
      <c r="K1431" s="10" t="b">
        <f>IF($B1431="PARCELADO ATÉ 3X",($D1431-($D1431*TAXAS!$D$4))-$J1431)</f>
        <v>0</v>
      </c>
      <c r="L1431" s="10" t="b">
        <f>IF($B1431="PARCELADO ATÉ 6X",($D1431-($D1431*TAXAS!$E$4))-$J1431)</f>
        <v>0</v>
      </c>
      <c r="M1431" s="10" t="b">
        <f>IF($B1431="PARCELADO ATÉ 12X",($D1431-($D1431*TAXAS!$F$4))-$J1431)</f>
        <v>0</v>
      </c>
      <c r="N1431" s="8">
        <f t="shared" si="1"/>
        <v>0</v>
      </c>
      <c r="O1431" s="10">
        <f t="shared" si="2"/>
        <v>0</v>
      </c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</row>
    <row r="1432" spans="1:31" ht="15.75" customHeight="1" x14ac:dyDescent="0.2">
      <c r="A1432" s="3"/>
      <c r="B1432" s="5"/>
      <c r="C1432" s="6"/>
      <c r="D1432" s="42"/>
      <c r="E1432" s="8">
        <f>IF($A1432="VISA",IF($B1432="DÉBITO",$D1432-($D1432*TAXAS!$B$4)),IF($A1432="MASTER",IF($B1432="DÉBITO",$D1432-($D1432*TAXAS!$B$5)),IF($A1432="ELO", IF($B1432="DÉBITO",$D1432-($D1432*TAXAS!$B$6)),IF($A1432="HIPERCARD",IF($B1432="DÉBITO",$D1432-($D1432*TAXAS!$B$7)),IF($A1432="DINERS",IF($B1432="DÉBITO",$D1432-($D1432*TAXAS!$B$8)),IF($A1432="AMERICA EXPRESS",IF($B1432="DÉBITO",$D1432-($D1432*TAXAS!$B$9)),IF($A1432=TAXAS!$A$10,IF($B1432="DÉBITO",$D1432-($D1432*TAXAS!$B$10)), IF($A1432=TAXAS!$A$11,IF($B1432="DÉBITO",$D1432-($D1432*TAXAS!$B$11)), IF($A1432=TAXAS!$A$12,IF($B1432="DÉBITO",$D1432-($D1432*TAXAS!$B$12)), IF($A1432=TAXAS!$A$13,IF($B1432="DÉBITO",$D1432-($D1432*TAXAS!$B$13)), IF($A1432=TAXAS!$A$14,IF($B1432="DÉBITO",$D1432-($D1432*TAXAS!$B$14)), IF($A1432=TAXAS!$A$15,IF($B1432="DÉBITO",$D1432-($D1432*TAXAS!$B$15)), IF($A1432=TAXAS!$A$16,IF($B1432="DÉBITO",$D1432-($D1432*TAXAS!$B$16)), IF($A1432=TAXAS!$A$17,IF($B1432="DÉBITO",$D1432-($D1432*TAXAS!$B$17)), IF($A1432=TAXAS!$A$18,IF($B1432="DÉBITO",$D1432-($D1432*TAXAS!$B$18)), IF($A1432=TAXAS!$A$19,IF($B1432="DÉBITO",$D1432-($D1432*TAXAS!$B$19)), IF($A1432=TAXAS!$A$20,IF($B1432="DÉBITO",$D1432-($D1432*TAXAS!$B$20)), IF($A1432=TAXAS!$A$21,IF($B1432="DÉBITO",$D1432-($D1432*TAXAS!$B$21)), IF($A1432=TAXAS!$A$22,IF($B1432="DÉBITO",$D1432-($D1432*TAXAS!$B$22)), IF($A1432=TAXAS!$A$23,IF($B1432="DÉBITO",$D1432-($D1432*TAXAS!$B$23)), IF($A1432=TAXAS!$A$24,IF($B1432="DÉBITO",$D1432-($D1432*TAXAS!$B$24)), IF($A1432=TAXAS!$A$25,IF($B1432="DÉBITO",$D1432-($D1432*TAXAS!$B$25)), IF($A1432=TAXAS!$A$26,IF($B1432="DÉBITO",$D1432-($D1432*TAXAS!$B$26)), IF($A1432=TAXAS!$A$27,IF($B1432="DÉBITO",$D1432-($D1432*TAXAS!$B$27))))))))))))))))))))))))))/1</f>
        <v>0</v>
      </c>
      <c r="F1432" s="8">
        <f>IF($A1432="VISA",IF($B1432="CRÉDITO",$D1432-($D1432*TAXAS!$C$4)),IF($A1432="MASTER",IF($B1432="CRÉDITO",$D1432-($D1432*TAXAS!$C$5)),IF($A1432="ELO", IF($B1432="CRÉDITO",$D1432-($D1432*TAXAS!$C$6)),IF($A1432="HIPERCARD",IF($B1432="CRÉDITO",$D1432-($D1432*TAXAS!$C$7)),IF($A1432="DINERS",IF($B1432="CRÉDITO",$D1432-($D1432*TAXAS!$C$8)),IF($A1432="AMERICA EXPRESS",IF($B1432="CRÉDITO",$D1432-($D1432*TAXAS!$C$9)),IF($A1432=TAXAS!$A$10,IF($B1432="CRÉDITO",$D1432-($D1432*TAXAS!$C$10)), IF($A1432=TAXAS!$A$11,IF($B1432="CRÉDITO",$D1432-($D1432*TAXAS!$C$11)), IF($A1432=TAXAS!$A$12,IF($B1432="CRÉDITO",$D1432-($D1432*TAXAS!$C$12)), IF($A1432=TAXAS!$A$13,IF($B1432="CRÉDITO",$D1432-($D1432*TAXAS!$C$13)), IF($A1432=TAXAS!$A$14,IF($B1432="CRÉDITO",$D1432-($D1432*TAXAS!$C$14)), IF($A1432=TAXAS!$A$15,IF($B1432="CRÉDITO",$D1432-($D1432*TAXAS!$C$15)), IF($A1432=TAXAS!$A$16,IF($B1432="CRÉDITO",$D1432-($D1432*TAXAS!$C$16)), IF($A1432=TAXAS!$A$17,IF($B1432="CRÉDITO",$D1432-($D1432*TAXAS!$C$17)), IF($A1432=TAXAS!$A$18,IF($B1432="CRÉDITO",$D1432-($D1432*TAXAS!$C$18)), IF($A1432=TAXAS!$A$19,IF($B1432="CRÉDITO",$D1432-($D1432*TAXAS!$C$19)), IF($A1432=TAXAS!$A$20,IF($B1432="CRÉDITO",$D1432-($D1432*TAXAS!$C$20)), IF($A1432=TAXAS!$A$21,IF($B1432="CRÉDITO",$D1432-($D1432*TAXAS!$C$21)), IF($A1432=TAXAS!$A$22,IF($B1432="CRÉDITO",$D1432-($D1432*TAXAS!$C$22)), IF($A1432=TAXAS!$A$23,IF($B1432="CRÉDITO",$D1432-($D1432*TAXAS!$C$23)), IF($A1432=TAXAS!$A$24,IF($B1432="CRÉDITO",$D1432-($D1432*TAXAS!$C$24)), IF($A1432=TAXAS!$A$25,IF($B1432="CRÉDITO",$D1432-($D1432*TAXAS!$C$25)), IF($A1432=TAXAS!$A$26,IF($B1432="CRÉDITO",$D1432-($D1432*TAXAS!$C$26)), IF($A1432=TAXAS!$A$27,IF($B1432="CRÉDITO",$D1432-($D1432*TAXAS!$C$27))))))))))))))))))))))))))/1</f>
        <v>0</v>
      </c>
      <c r="G1432" s="9">
        <f>IF($A1432="VISA",IF($B1432="PARCELADO ATÉ 3X",$D1432-(D1432*TAXAS!$D$4))/3,IF($A1432="MASTER",IF($B1432="PARCELADO ATÉ 3X",$D1432-(D1432*TAXAS!$D$5))/3,IF($A1432="ELO",IF($B1432="PARCELADO ATÉ 3X",$D1432-(D1432*TAXAS!$D$6))/3,IF($A1432="HIPERCARD",IF($B1432="PARCELADO ATÉ 3X",$D1432-(D1432*TAXAS!$D$7))/3,IF($A1432="DINERS",IF($B1432="PARCELADO ATÉ 3X",$D1432-(D1432*TAXAS!$D$8))/3,IF($A1432="AMERICA EXPRESS",IF($B1432="PARCELADO ATÉ 3X",$D1432-(D1432*TAXAS!$D$9))/3,IF($A1432=TAXAS!$A$10,IF($B1432="PARCELADO ATÉ 3X",$D1432-($D1432*TAXAS!$D$10))/3,IF($A1432=TAXAS!$A$11,IF($B1432="PARCELADO ATÉ 3X",$D1432-($D1432*TAXAS!$D$11))/3,IF($A1432=TAXAS!$A$12,IF($B1432="PARCELADO ATÉ 3X",$D1432-($D1432*TAXAS!$D$12))/3,IF($A1432=TAXAS!$A$13,IF($B1432="PARCELADO ATÉ 3X",$D1432-($D1432*TAXAS!$D$13))/3,IF($A1432=TAXAS!$A$14,IF($B1432="PARCELADO ATÉ 3X",$D1432-($D1432*TAXAS!$D$14))/3,IF($A1432=TAXAS!$A$15,IF($B1432="PARCELADO ATÉ 3X",$D1432-($D1432*TAXAS!$D$15))/3,IF($A1432=TAXAS!$A$16,IF($B1432="PARCELADO ATÉ 3X",$D1432-($D1432*TAXAS!$D$16))/3,IF($A1432=TAXAS!$A$17,IF($B1432="PARCELADO ATÉ 3X",$D1432-($D1432*TAXAS!$D$17))/3,IF($A1432=TAXAS!$A$18,IF($B1432="PARCELADO ATÉ 3X",$D1432-($D1432*TAXAS!$D$18))/3,IF($A1432=TAXAS!$A$19,IF($B1432="PARCELADO ATÉ 3X",$D1432-($D1432*TAXAS!$D$19))/3,IF($A1432=TAXAS!$A$20,IF($B1432="PARCELADO ATÉ 3X",$D1432-($D1432*TAXAS!$D$20))/3,IF($A1432=TAXAS!$A$21,IF($B1432="PARCELADO ATÉ 3X",$D1432-($D1432*TAXAS!$D$21))/3,IF($A1432=TAXAS!$A$22,IF($B1432="PARCELADO ATÉ 3X",$D1432-($D1432*TAXAS!$D$22))/3,IF($A1432=TAXAS!$A$23,IF($B1432="PARCELADO ATÉ 3X",$D1432-($D1432*TAXAS!$D$23))/3,IF($A1432=TAXAS!$A$24,IF($B1432="PARCELADO ATÉ 3X",$D1432-($D1432*TAXAS!$D$24))/3,IF($A1432=TAXAS!$A$25,IF($B1432="PARCELADO ATÉ 3X",$D1432-($D1432*TAXAS!$D$25))/3,IF($A1432=TAXAS!$A$26,IF($B1432="PARCELADO ATÉ 3X",$D1432-($D1432*TAXAS!$D$26))/3,IF($A1432=TAXAS!$A$27,IF($B1432="PARCELADO ATÉ 3X",$D1432-($D1432*TAXAS!$D$27))/3))))))))))))))))))))))))/1</f>
        <v>0</v>
      </c>
      <c r="H1432" s="9">
        <f>IF($A1432="VISA",IF($B1432="PARCELADO ATÉ 6X",$D1432-(D1432*TAXAS!$E$4))/6,IF($A1432="MASTER",IF($B1432="PARCELADO ATÉ 6X",$D1432-(D1432*TAXAS!$E$5))/6,IF($A1432="ELO",IF($B1432="PARCELADO ATÉ 6X",$D1432-(D1432*TAXAS!$E$6))/6,IF($A1432="HIPERCARD",IF($B1432="PARCELADO ATÉ 6X",$D1432-(D1432*TAXAS!$E$7))/6,IF($A1432="DINERS",IF($B1432="PARCELADO ATÉ 6X",$D1432-(D1432*TAXAS!$E$8))/6,IF($A1432="AMERICA EXPRESS",IF($B1432="PARCELADO ATÉ 6X",$D1432-(D1432*TAXAS!$E$9))/6,IF($A1432=TAXAS!$A$10,IF($B1432="PARCELADO ATÉ 6X",$D1432-($D1432*TAXAS!$E$10))/6,IF($A1432=TAXAS!$A$11,IF($B1432="PARCELADO ATÉ 6X",$D1432-($D1432*TAXAS!$E$11))/6,IF($A1432=TAXAS!$A$12,IF($B1432="PARCELADO ATÉ 6X",$D1432-($D1432*TAXAS!$E$12))/6,IF($A1432=TAXAS!$A$13,IF($B1432="PARCELADO ATÉ 6X",$D1432-($D1432*TAXAS!$E$13))/6,IF($A1432=TAXAS!$A$14,IF($B1432="PARCELADO ATÉ 6X",$D1432-($D1432*TAXAS!$E$14))/6,IF($A1432=TAXAS!$A$15,IF($B1432="PARCELADO ATÉ 6X",$D1432-($D1432*TAXAS!$E$15))/6,IF($A1432=TAXAS!$A$16,IF($B1432="PARCELADO ATÉ 6X",$D1432-($D1432*TAXAS!$E$16))/6,IF($A1432=TAXAS!$A$17,IF($B1432="PARCELADO ATÉ 6X",$D1432-($D1432*TAXAS!$E$17))/6,IF($A1432=TAXAS!$A$18,IF($B1432="PARCELADO ATÉ 6X",$D1432-($D1432*TAXAS!$E$18))/6,IF($A1432=TAXAS!$A$19,IF($B1432="PARCELADO ATÉ 6X",$D1432-($D1432*TAXAS!$E$19))/6,IF($A1432=TAXAS!$A$20,IF($B1432="PARCELADO ATÉ 6X",$D1432-($D1432*TAXAS!$E$20))/6,IF($A1432=TAXAS!$A$21,IF($B1432="PARCELADO ATÉ 6X",$D1432-($D1432*TAXAS!$E$21))/6,IF($A1432=TAXAS!$A$22,IF($B1432="PARCELADO ATÉ 6X",$D1432-($D1432*TAXAS!$E$22))/6,IF($A1432=TAXAS!$A$23,IF($B1432="PARCELADO ATÉ 6X",$D1432-($D1432*TAXAS!$E$23))/6,IF($A1432=TAXAS!$A$24,IF($B1432="PARCELADO ATÉ 6X",$D1432-($D1432*TAXAS!$E$24))/6,IF($A1432=TAXAS!$A$25,IF($B1432="PARCELADO ATÉ 6X",$D1432-($D1432*TAXAS!$E$25))/6,IF($A1432=TAXAS!$A$26,IF($B1432="PARCELADO ATÉ 6X",$D1432-($D1432*TAXAS!$E$26))/6,IF($A1432=TAXAS!$A$27,IF($B1432="PARCELADO ATÉ 6X",$D1432-($D1432*TAXAS!$E$27))/6))))))))))))))))))))))))/1</f>
        <v>0</v>
      </c>
      <c r="I1432" s="9">
        <f>IF($A1432="VISA",IF($B1432="PARCELADO ATÉ 12X",$D1432-(D1432*TAXAS!$F$4))/12,IF($A1432="MASTER",IF($B1432="PARCELADO ATÉ 12X",$D1432-(D1432*TAXAS!$F$5))/12,IF($A1432="ELO",IF($B1432="PARCELADO ATÉ 12X",$D1432-(D1432*TAXAS!$F$6))/12,IF($A1432="HIPERCARD",IF($B1432="PARCELADO ATÉ 12X",$D1432-(D1432*TAXAS!$F$7))/12,IF($A1432="DINERS",IF($B1432="PARCELADO ATÉ 12X",$D1432-(D1432*TAXAS!$F$8))/12,IF($A1432="AMERICA EXPRESS",IF($B1432="PARCELADO ATÉ 12X",$D1432-(D1432*TAXAS!$F$9))/12,IF($A1432=TAXAS!$A$10,IF($B1432="PARCELADO ATÉ 12X",$D1432-($D1432*TAXAS!$F$10))/12,IF($A1432=TAXAS!$A$11,IF($B1432="PARCELADO ATÉ 12X",$D1432-($D1432*TAXAS!$F$11))/12,IF($A1432=TAXAS!$A$12,IF($B1432="PARCELADO ATÉ 12X",$D1432-($D1432*TAXAS!$F$12))/12,IF($A1432=TAXAS!$A$13,IF($B1432="PARCELADO ATÉ 12X",$D1432-($D1432*TAXAS!$F$13))/12,IF($A1432=TAXAS!$A$14,IF($B1432="PARCELADO ATÉ 12X",$D1432-($D1432*TAXAS!$F$14))/12,IF($A1432=TAXAS!$A$15,IF($B1432="PARCELADO ATÉ 12X",$D1432-($D1432*TAXAS!$F$15))/12,IF($A1432=TAXAS!$A$16,IF($B1432="PARCELADO ATÉ 12X",$D1432-($D1432*TAXAS!$F$16))/12,IF($A1432=TAXAS!$A$17,IF($B1432="PARCELADO ATÉ 12X",$D1432-($D1432*TAXAS!$F$17))/12,IF($A1432=TAXAS!$A$18,IF($B1432="PARCELADO ATÉ 12X",$D1432-($D1432*TAXAS!$F$18))/12,IF($A1432=TAXAS!$A$19,IF($B1432="PARCELADO ATÉ 12X",$D1432-($D1432*TAXAS!$F$19))/12,IF($A1432=TAXAS!$A$20,IF($B1432="PARCELADO ATÉ 12X",$D1432-($D1432*TAXAS!$F$20))/12,IF($A1432=TAXAS!$A$21,IF($B1432="PARCELADO ATÉ 12X",$D1432-($D1432*TAXAS!$F$21))/12,IF($A1432=TAXAS!$A$22,IF($B1432="PARCELADO ATÉ 12X",$D1432-($D1432*TAXAS!$F$22))/12,IF($A1432=TAXAS!$A$23,IF($B1432="PARCELADO ATÉ 12X",$D1432-($D1432*TAXAS!$F$23))/12,IF($A1432=TAXAS!$A$24,IF($B1432="PARCELADO ATÉ 12X",$D1432-($D1432*TAXAS!$F$24))/12,IF($A1432=TAXAS!$A$25,IF($B1432="PARCELADO ATÉ 12X",$D1432-($D1432*TAXAS!$F$25))/12,IF($A1432=TAXAS!$A$26,IF($B1432="PARCELADO ATÉ 12X",$D1432-($D1432*TAXAS!$F$26))/12,IF($A1432=TAXAS!$A$27,IF($B1432="PARCELADO ATÉ 12X",$D1432-($D1432*TAXAS!$F$27))/12))))))))))))))))))))))))/1</f>
        <v>0</v>
      </c>
      <c r="J1432" s="8">
        <f t="shared" si="0"/>
        <v>0</v>
      </c>
      <c r="K1432" s="10" t="b">
        <f>IF($B1432="PARCELADO ATÉ 3X",($D1432-($D1432*TAXAS!$D$4))-$J1432)</f>
        <v>0</v>
      </c>
      <c r="L1432" s="10" t="b">
        <f>IF($B1432="PARCELADO ATÉ 6X",($D1432-($D1432*TAXAS!$E$4))-$J1432)</f>
        <v>0</v>
      </c>
      <c r="M1432" s="10" t="b">
        <f>IF($B1432="PARCELADO ATÉ 12X",($D1432-($D1432*TAXAS!$F$4))-$J1432)</f>
        <v>0</v>
      </c>
      <c r="N1432" s="8">
        <f t="shared" si="1"/>
        <v>0</v>
      </c>
      <c r="O1432" s="10">
        <f t="shared" si="2"/>
        <v>0</v>
      </c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</row>
    <row r="1433" spans="1:31" ht="15.75" customHeight="1" x14ac:dyDescent="0.2">
      <c r="A1433" s="3"/>
      <c r="B1433" s="5"/>
      <c r="C1433" s="6"/>
      <c r="D1433" s="42"/>
      <c r="E1433" s="8">
        <f>IF($A1433="VISA",IF($B1433="DÉBITO",$D1433-($D1433*TAXAS!$B$4)),IF($A1433="MASTER",IF($B1433="DÉBITO",$D1433-($D1433*TAXAS!$B$5)),IF($A1433="ELO", IF($B1433="DÉBITO",$D1433-($D1433*TAXAS!$B$6)),IF($A1433="HIPERCARD",IF($B1433="DÉBITO",$D1433-($D1433*TAXAS!$B$7)),IF($A1433="DINERS",IF($B1433="DÉBITO",$D1433-($D1433*TAXAS!$B$8)),IF($A1433="AMERICA EXPRESS",IF($B1433="DÉBITO",$D1433-($D1433*TAXAS!$B$9)),IF($A1433=TAXAS!$A$10,IF($B1433="DÉBITO",$D1433-($D1433*TAXAS!$B$10)), IF($A1433=TAXAS!$A$11,IF($B1433="DÉBITO",$D1433-($D1433*TAXAS!$B$11)), IF($A1433=TAXAS!$A$12,IF($B1433="DÉBITO",$D1433-($D1433*TAXAS!$B$12)), IF($A1433=TAXAS!$A$13,IF($B1433="DÉBITO",$D1433-($D1433*TAXAS!$B$13)), IF($A1433=TAXAS!$A$14,IF($B1433="DÉBITO",$D1433-($D1433*TAXAS!$B$14)), IF($A1433=TAXAS!$A$15,IF($B1433="DÉBITO",$D1433-($D1433*TAXAS!$B$15)), IF($A1433=TAXAS!$A$16,IF($B1433="DÉBITO",$D1433-($D1433*TAXAS!$B$16)), IF($A1433=TAXAS!$A$17,IF($B1433="DÉBITO",$D1433-($D1433*TAXAS!$B$17)), IF($A1433=TAXAS!$A$18,IF($B1433="DÉBITO",$D1433-($D1433*TAXAS!$B$18)), IF($A1433=TAXAS!$A$19,IF($B1433="DÉBITO",$D1433-($D1433*TAXAS!$B$19)), IF($A1433=TAXAS!$A$20,IF($B1433="DÉBITO",$D1433-($D1433*TAXAS!$B$20)), IF($A1433=TAXAS!$A$21,IF($B1433="DÉBITO",$D1433-($D1433*TAXAS!$B$21)), IF($A1433=TAXAS!$A$22,IF($B1433="DÉBITO",$D1433-($D1433*TAXAS!$B$22)), IF($A1433=TAXAS!$A$23,IF($B1433="DÉBITO",$D1433-($D1433*TAXAS!$B$23)), IF($A1433=TAXAS!$A$24,IF($B1433="DÉBITO",$D1433-($D1433*TAXAS!$B$24)), IF($A1433=TAXAS!$A$25,IF($B1433="DÉBITO",$D1433-($D1433*TAXAS!$B$25)), IF($A1433=TAXAS!$A$26,IF($B1433="DÉBITO",$D1433-($D1433*TAXAS!$B$26)), IF($A1433=TAXAS!$A$27,IF($B1433="DÉBITO",$D1433-($D1433*TAXAS!$B$27))))))))))))))))))))))))))/1</f>
        <v>0</v>
      </c>
      <c r="F1433" s="8">
        <f>IF($A1433="VISA",IF($B1433="CRÉDITO",$D1433-($D1433*TAXAS!$C$4)),IF($A1433="MASTER",IF($B1433="CRÉDITO",$D1433-($D1433*TAXAS!$C$5)),IF($A1433="ELO", IF($B1433="CRÉDITO",$D1433-($D1433*TAXAS!$C$6)),IF($A1433="HIPERCARD",IF($B1433="CRÉDITO",$D1433-($D1433*TAXAS!$C$7)),IF($A1433="DINERS",IF($B1433="CRÉDITO",$D1433-($D1433*TAXAS!$C$8)),IF($A1433="AMERICA EXPRESS",IF($B1433="CRÉDITO",$D1433-($D1433*TAXAS!$C$9)),IF($A1433=TAXAS!$A$10,IF($B1433="CRÉDITO",$D1433-($D1433*TAXAS!$C$10)), IF($A1433=TAXAS!$A$11,IF($B1433="CRÉDITO",$D1433-($D1433*TAXAS!$C$11)), IF($A1433=TAXAS!$A$12,IF($B1433="CRÉDITO",$D1433-($D1433*TAXAS!$C$12)), IF($A1433=TAXAS!$A$13,IF($B1433="CRÉDITO",$D1433-($D1433*TAXAS!$C$13)), IF($A1433=TAXAS!$A$14,IF($B1433="CRÉDITO",$D1433-($D1433*TAXAS!$C$14)), IF($A1433=TAXAS!$A$15,IF($B1433="CRÉDITO",$D1433-($D1433*TAXAS!$C$15)), IF($A1433=TAXAS!$A$16,IF($B1433="CRÉDITO",$D1433-($D1433*TAXAS!$C$16)), IF($A1433=TAXAS!$A$17,IF($B1433="CRÉDITO",$D1433-($D1433*TAXAS!$C$17)), IF($A1433=TAXAS!$A$18,IF($B1433="CRÉDITO",$D1433-($D1433*TAXAS!$C$18)), IF($A1433=TAXAS!$A$19,IF($B1433="CRÉDITO",$D1433-($D1433*TAXAS!$C$19)), IF($A1433=TAXAS!$A$20,IF($B1433="CRÉDITO",$D1433-($D1433*TAXAS!$C$20)), IF($A1433=TAXAS!$A$21,IF($B1433="CRÉDITO",$D1433-($D1433*TAXAS!$C$21)), IF($A1433=TAXAS!$A$22,IF($B1433="CRÉDITO",$D1433-($D1433*TAXAS!$C$22)), IF($A1433=TAXAS!$A$23,IF($B1433="CRÉDITO",$D1433-($D1433*TAXAS!$C$23)), IF($A1433=TAXAS!$A$24,IF($B1433="CRÉDITO",$D1433-($D1433*TAXAS!$C$24)), IF($A1433=TAXAS!$A$25,IF($B1433="CRÉDITO",$D1433-($D1433*TAXAS!$C$25)), IF($A1433=TAXAS!$A$26,IF($B1433="CRÉDITO",$D1433-($D1433*TAXAS!$C$26)), IF($A1433=TAXAS!$A$27,IF($B1433="CRÉDITO",$D1433-($D1433*TAXAS!$C$27))))))))))))))))))))))))))/1</f>
        <v>0</v>
      </c>
      <c r="G1433" s="9">
        <f>IF($A1433="VISA",IF($B1433="PARCELADO ATÉ 3X",$D1433-(D1433*TAXAS!$D$4))/3,IF($A1433="MASTER",IF($B1433="PARCELADO ATÉ 3X",$D1433-(D1433*TAXAS!$D$5))/3,IF($A1433="ELO",IF($B1433="PARCELADO ATÉ 3X",$D1433-(D1433*TAXAS!$D$6))/3,IF($A1433="HIPERCARD",IF($B1433="PARCELADO ATÉ 3X",$D1433-(D1433*TAXAS!$D$7))/3,IF($A1433="DINERS",IF($B1433="PARCELADO ATÉ 3X",$D1433-(D1433*TAXAS!$D$8))/3,IF($A1433="AMERICA EXPRESS",IF($B1433="PARCELADO ATÉ 3X",$D1433-(D1433*TAXAS!$D$9))/3,IF($A1433=TAXAS!$A$10,IF($B1433="PARCELADO ATÉ 3X",$D1433-($D1433*TAXAS!$D$10))/3,IF($A1433=TAXAS!$A$11,IF($B1433="PARCELADO ATÉ 3X",$D1433-($D1433*TAXAS!$D$11))/3,IF($A1433=TAXAS!$A$12,IF($B1433="PARCELADO ATÉ 3X",$D1433-($D1433*TAXAS!$D$12))/3,IF($A1433=TAXAS!$A$13,IF($B1433="PARCELADO ATÉ 3X",$D1433-($D1433*TAXAS!$D$13))/3,IF($A1433=TAXAS!$A$14,IF($B1433="PARCELADO ATÉ 3X",$D1433-($D1433*TAXAS!$D$14))/3,IF($A1433=TAXAS!$A$15,IF($B1433="PARCELADO ATÉ 3X",$D1433-($D1433*TAXAS!$D$15))/3,IF($A1433=TAXAS!$A$16,IF($B1433="PARCELADO ATÉ 3X",$D1433-($D1433*TAXAS!$D$16))/3,IF($A1433=TAXAS!$A$17,IF($B1433="PARCELADO ATÉ 3X",$D1433-($D1433*TAXAS!$D$17))/3,IF($A1433=TAXAS!$A$18,IF($B1433="PARCELADO ATÉ 3X",$D1433-($D1433*TAXAS!$D$18))/3,IF($A1433=TAXAS!$A$19,IF($B1433="PARCELADO ATÉ 3X",$D1433-($D1433*TAXAS!$D$19))/3,IF($A1433=TAXAS!$A$20,IF($B1433="PARCELADO ATÉ 3X",$D1433-($D1433*TAXAS!$D$20))/3,IF($A1433=TAXAS!$A$21,IF($B1433="PARCELADO ATÉ 3X",$D1433-($D1433*TAXAS!$D$21))/3,IF($A1433=TAXAS!$A$22,IF($B1433="PARCELADO ATÉ 3X",$D1433-($D1433*TAXAS!$D$22))/3,IF($A1433=TAXAS!$A$23,IF($B1433="PARCELADO ATÉ 3X",$D1433-($D1433*TAXAS!$D$23))/3,IF($A1433=TAXAS!$A$24,IF($B1433="PARCELADO ATÉ 3X",$D1433-($D1433*TAXAS!$D$24))/3,IF($A1433=TAXAS!$A$25,IF($B1433="PARCELADO ATÉ 3X",$D1433-($D1433*TAXAS!$D$25))/3,IF($A1433=TAXAS!$A$26,IF($B1433="PARCELADO ATÉ 3X",$D1433-($D1433*TAXAS!$D$26))/3,IF($A1433=TAXAS!$A$27,IF($B1433="PARCELADO ATÉ 3X",$D1433-($D1433*TAXAS!$D$27))/3))))))))))))))))))))))))/1</f>
        <v>0</v>
      </c>
      <c r="H1433" s="9">
        <f>IF($A1433="VISA",IF($B1433="PARCELADO ATÉ 6X",$D1433-(D1433*TAXAS!$E$4))/6,IF($A1433="MASTER",IF($B1433="PARCELADO ATÉ 6X",$D1433-(D1433*TAXAS!$E$5))/6,IF($A1433="ELO",IF($B1433="PARCELADO ATÉ 6X",$D1433-(D1433*TAXAS!$E$6))/6,IF($A1433="HIPERCARD",IF($B1433="PARCELADO ATÉ 6X",$D1433-(D1433*TAXAS!$E$7))/6,IF($A1433="DINERS",IF($B1433="PARCELADO ATÉ 6X",$D1433-(D1433*TAXAS!$E$8))/6,IF($A1433="AMERICA EXPRESS",IF($B1433="PARCELADO ATÉ 6X",$D1433-(D1433*TAXAS!$E$9))/6,IF($A1433=TAXAS!$A$10,IF($B1433="PARCELADO ATÉ 6X",$D1433-($D1433*TAXAS!$E$10))/6,IF($A1433=TAXAS!$A$11,IF($B1433="PARCELADO ATÉ 6X",$D1433-($D1433*TAXAS!$E$11))/6,IF($A1433=TAXAS!$A$12,IF($B1433="PARCELADO ATÉ 6X",$D1433-($D1433*TAXAS!$E$12))/6,IF($A1433=TAXAS!$A$13,IF($B1433="PARCELADO ATÉ 6X",$D1433-($D1433*TAXAS!$E$13))/6,IF($A1433=TAXAS!$A$14,IF($B1433="PARCELADO ATÉ 6X",$D1433-($D1433*TAXAS!$E$14))/6,IF($A1433=TAXAS!$A$15,IF($B1433="PARCELADO ATÉ 6X",$D1433-($D1433*TAXAS!$E$15))/6,IF($A1433=TAXAS!$A$16,IF($B1433="PARCELADO ATÉ 6X",$D1433-($D1433*TAXAS!$E$16))/6,IF($A1433=TAXAS!$A$17,IF($B1433="PARCELADO ATÉ 6X",$D1433-($D1433*TAXAS!$E$17))/6,IF($A1433=TAXAS!$A$18,IF($B1433="PARCELADO ATÉ 6X",$D1433-($D1433*TAXAS!$E$18))/6,IF($A1433=TAXAS!$A$19,IF($B1433="PARCELADO ATÉ 6X",$D1433-($D1433*TAXAS!$E$19))/6,IF($A1433=TAXAS!$A$20,IF($B1433="PARCELADO ATÉ 6X",$D1433-($D1433*TAXAS!$E$20))/6,IF($A1433=TAXAS!$A$21,IF($B1433="PARCELADO ATÉ 6X",$D1433-($D1433*TAXAS!$E$21))/6,IF($A1433=TAXAS!$A$22,IF($B1433="PARCELADO ATÉ 6X",$D1433-($D1433*TAXAS!$E$22))/6,IF($A1433=TAXAS!$A$23,IF($B1433="PARCELADO ATÉ 6X",$D1433-($D1433*TAXAS!$E$23))/6,IF($A1433=TAXAS!$A$24,IF($B1433="PARCELADO ATÉ 6X",$D1433-($D1433*TAXAS!$E$24))/6,IF($A1433=TAXAS!$A$25,IF($B1433="PARCELADO ATÉ 6X",$D1433-($D1433*TAXAS!$E$25))/6,IF($A1433=TAXAS!$A$26,IF($B1433="PARCELADO ATÉ 6X",$D1433-($D1433*TAXAS!$E$26))/6,IF($A1433=TAXAS!$A$27,IF($B1433="PARCELADO ATÉ 6X",$D1433-($D1433*TAXAS!$E$27))/6))))))))))))))))))))))))/1</f>
        <v>0</v>
      </c>
      <c r="I1433" s="9">
        <f>IF($A1433="VISA",IF($B1433="PARCELADO ATÉ 12X",$D1433-(D1433*TAXAS!$F$4))/12,IF($A1433="MASTER",IF($B1433="PARCELADO ATÉ 12X",$D1433-(D1433*TAXAS!$F$5))/12,IF($A1433="ELO",IF($B1433="PARCELADO ATÉ 12X",$D1433-(D1433*TAXAS!$F$6))/12,IF($A1433="HIPERCARD",IF($B1433="PARCELADO ATÉ 12X",$D1433-(D1433*TAXAS!$F$7))/12,IF($A1433="DINERS",IF($B1433="PARCELADO ATÉ 12X",$D1433-(D1433*TAXAS!$F$8))/12,IF($A1433="AMERICA EXPRESS",IF($B1433="PARCELADO ATÉ 12X",$D1433-(D1433*TAXAS!$F$9))/12,IF($A1433=TAXAS!$A$10,IF($B1433="PARCELADO ATÉ 12X",$D1433-($D1433*TAXAS!$F$10))/12,IF($A1433=TAXAS!$A$11,IF($B1433="PARCELADO ATÉ 12X",$D1433-($D1433*TAXAS!$F$11))/12,IF($A1433=TAXAS!$A$12,IF($B1433="PARCELADO ATÉ 12X",$D1433-($D1433*TAXAS!$F$12))/12,IF($A1433=TAXAS!$A$13,IF($B1433="PARCELADO ATÉ 12X",$D1433-($D1433*TAXAS!$F$13))/12,IF($A1433=TAXAS!$A$14,IF($B1433="PARCELADO ATÉ 12X",$D1433-($D1433*TAXAS!$F$14))/12,IF($A1433=TAXAS!$A$15,IF($B1433="PARCELADO ATÉ 12X",$D1433-($D1433*TAXAS!$F$15))/12,IF($A1433=TAXAS!$A$16,IF($B1433="PARCELADO ATÉ 12X",$D1433-($D1433*TAXAS!$F$16))/12,IF($A1433=TAXAS!$A$17,IF($B1433="PARCELADO ATÉ 12X",$D1433-($D1433*TAXAS!$F$17))/12,IF($A1433=TAXAS!$A$18,IF($B1433="PARCELADO ATÉ 12X",$D1433-($D1433*TAXAS!$F$18))/12,IF($A1433=TAXAS!$A$19,IF($B1433="PARCELADO ATÉ 12X",$D1433-($D1433*TAXAS!$F$19))/12,IF($A1433=TAXAS!$A$20,IF($B1433="PARCELADO ATÉ 12X",$D1433-($D1433*TAXAS!$F$20))/12,IF($A1433=TAXAS!$A$21,IF($B1433="PARCELADO ATÉ 12X",$D1433-($D1433*TAXAS!$F$21))/12,IF($A1433=TAXAS!$A$22,IF($B1433="PARCELADO ATÉ 12X",$D1433-($D1433*TAXAS!$F$22))/12,IF($A1433=TAXAS!$A$23,IF($B1433="PARCELADO ATÉ 12X",$D1433-($D1433*TAXAS!$F$23))/12,IF($A1433=TAXAS!$A$24,IF($B1433="PARCELADO ATÉ 12X",$D1433-($D1433*TAXAS!$F$24))/12,IF($A1433=TAXAS!$A$25,IF($B1433="PARCELADO ATÉ 12X",$D1433-($D1433*TAXAS!$F$25))/12,IF($A1433=TAXAS!$A$26,IF($B1433="PARCELADO ATÉ 12X",$D1433-($D1433*TAXAS!$F$26))/12,IF($A1433=TAXAS!$A$27,IF($B1433="PARCELADO ATÉ 12X",$D1433-($D1433*TAXAS!$F$27))/12))))))))))))))))))))))))/1</f>
        <v>0</v>
      </c>
      <c r="J1433" s="8">
        <f t="shared" si="0"/>
        <v>0</v>
      </c>
      <c r="K1433" s="10" t="b">
        <f>IF($B1433="PARCELADO ATÉ 3X",($D1433-($D1433*TAXAS!$D$4))-$J1433)</f>
        <v>0</v>
      </c>
      <c r="L1433" s="10" t="b">
        <f>IF($B1433="PARCELADO ATÉ 6X",($D1433-($D1433*TAXAS!$E$4))-$J1433)</f>
        <v>0</v>
      </c>
      <c r="M1433" s="10" t="b">
        <f>IF($B1433="PARCELADO ATÉ 12X",($D1433-($D1433*TAXAS!$F$4))-$J1433)</f>
        <v>0</v>
      </c>
      <c r="N1433" s="8">
        <f t="shared" si="1"/>
        <v>0</v>
      </c>
      <c r="O1433" s="10">
        <f t="shared" si="2"/>
        <v>0</v>
      </c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</row>
    <row r="1434" spans="1:31" ht="15.75" customHeight="1" x14ac:dyDescent="0.2">
      <c r="A1434" s="3"/>
      <c r="B1434" s="5"/>
      <c r="C1434" s="6"/>
      <c r="D1434" s="42"/>
      <c r="E1434" s="8">
        <f>IF($A1434="VISA",IF($B1434="DÉBITO",$D1434-($D1434*TAXAS!$B$4)),IF($A1434="MASTER",IF($B1434="DÉBITO",$D1434-($D1434*TAXAS!$B$5)),IF($A1434="ELO", IF($B1434="DÉBITO",$D1434-($D1434*TAXAS!$B$6)),IF($A1434="HIPERCARD",IF($B1434="DÉBITO",$D1434-($D1434*TAXAS!$B$7)),IF($A1434="DINERS",IF($B1434="DÉBITO",$D1434-($D1434*TAXAS!$B$8)),IF($A1434="AMERICA EXPRESS",IF($B1434="DÉBITO",$D1434-($D1434*TAXAS!$B$9)),IF($A1434=TAXAS!$A$10,IF($B1434="DÉBITO",$D1434-($D1434*TAXAS!$B$10)), IF($A1434=TAXAS!$A$11,IF($B1434="DÉBITO",$D1434-($D1434*TAXAS!$B$11)), IF($A1434=TAXAS!$A$12,IF($B1434="DÉBITO",$D1434-($D1434*TAXAS!$B$12)), IF($A1434=TAXAS!$A$13,IF($B1434="DÉBITO",$D1434-($D1434*TAXAS!$B$13)), IF($A1434=TAXAS!$A$14,IF($B1434="DÉBITO",$D1434-($D1434*TAXAS!$B$14)), IF($A1434=TAXAS!$A$15,IF($B1434="DÉBITO",$D1434-($D1434*TAXAS!$B$15)), IF($A1434=TAXAS!$A$16,IF($B1434="DÉBITO",$D1434-($D1434*TAXAS!$B$16)), IF($A1434=TAXAS!$A$17,IF($B1434="DÉBITO",$D1434-($D1434*TAXAS!$B$17)), IF($A1434=TAXAS!$A$18,IF($B1434="DÉBITO",$D1434-($D1434*TAXAS!$B$18)), IF($A1434=TAXAS!$A$19,IF($B1434="DÉBITO",$D1434-($D1434*TAXAS!$B$19)), IF($A1434=TAXAS!$A$20,IF($B1434="DÉBITO",$D1434-($D1434*TAXAS!$B$20)), IF($A1434=TAXAS!$A$21,IF($B1434="DÉBITO",$D1434-($D1434*TAXAS!$B$21)), IF($A1434=TAXAS!$A$22,IF($B1434="DÉBITO",$D1434-($D1434*TAXAS!$B$22)), IF($A1434=TAXAS!$A$23,IF($B1434="DÉBITO",$D1434-($D1434*TAXAS!$B$23)), IF($A1434=TAXAS!$A$24,IF($B1434="DÉBITO",$D1434-($D1434*TAXAS!$B$24)), IF($A1434=TAXAS!$A$25,IF($B1434="DÉBITO",$D1434-($D1434*TAXAS!$B$25)), IF($A1434=TAXAS!$A$26,IF($B1434="DÉBITO",$D1434-($D1434*TAXAS!$B$26)), IF($A1434=TAXAS!$A$27,IF($B1434="DÉBITO",$D1434-($D1434*TAXAS!$B$27))))))))))))))))))))))))))/1</f>
        <v>0</v>
      </c>
      <c r="F1434" s="8">
        <f>IF($A1434="VISA",IF($B1434="CRÉDITO",$D1434-($D1434*TAXAS!$C$4)),IF($A1434="MASTER",IF($B1434="CRÉDITO",$D1434-($D1434*TAXAS!$C$5)),IF($A1434="ELO", IF($B1434="CRÉDITO",$D1434-($D1434*TAXAS!$C$6)),IF($A1434="HIPERCARD",IF($B1434="CRÉDITO",$D1434-($D1434*TAXAS!$C$7)),IF($A1434="DINERS",IF($B1434="CRÉDITO",$D1434-($D1434*TAXAS!$C$8)),IF($A1434="AMERICA EXPRESS",IF($B1434="CRÉDITO",$D1434-($D1434*TAXAS!$C$9)),IF($A1434=TAXAS!$A$10,IF($B1434="CRÉDITO",$D1434-($D1434*TAXAS!$C$10)), IF($A1434=TAXAS!$A$11,IF($B1434="CRÉDITO",$D1434-($D1434*TAXAS!$C$11)), IF($A1434=TAXAS!$A$12,IF($B1434="CRÉDITO",$D1434-($D1434*TAXAS!$C$12)), IF($A1434=TAXAS!$A$13,IF($B1434="CRÉDITO",$D1434-($D1434*TAXAS!$C$13)), IF($A1434=TAXAS!$A$14,IF($B1434="CRÉDITO",$D1434-($D1434*TAXAS!$C$14)), IF($A1434=TAXAS!$A$15,IF($B1434="CRÉDITO",$D1434-($D1434*TAXAS!$C$15)), IF($A1434=TAXAS!$A$16,IF($B1434="CRÉDITO",$D1434-($D1434*TAXAS!$C$16)), IF($A1434=TAXAS!$A$17,IF($B1434="CRÉDITO",$D1434-($D1434*TAXAS!$C$17)), IF($A1434=TAXAS!$A$18,IF($B1434="CRÉDITO",$D1434-($D1434*TAXAS!$C$18)), IF($A1434=TAXAS!$A$19,IF($B1434="CRÉDITO",$D1434-($D1434*TAXAS!$C$19)), IF($A1434=TAXAS!$A$20,IF($B1434="CRÉDITO",$D1434-($D1434*TAXAS!$C$20)), IF($A1434=TAXAS!$A$21,IF($B1434="CRÉDITO",$D1434-($D1434*TAXAS!$C$21)), IF($A1434=TAXAS!$A$22,IF($B1434="CRÉDITO",$D1434-($D1434*TAXAS!$C$22)), IF($A1434=TAXAS!$A$23,IF($B1434="CRÉDITO",$D1434-($D1434*TAXAS!$C$23)), IF($A1434=TAXAS!$A$24,IF($B1434="CRÉDITO",$D1434-($D1434*TAXAS!$C$24)), IF($A1434=TAXAS!$A$25,IF($B1434="CRÉDITO",$D1434-($D1434*TAXAS!$C$25)), IF($A1434=TAXAS!$A$26,IF($B1434="CRÉDITO",$D1434-($D1434*TAXAS!$C$26)), IF($A1434=TAXAS!$A$27,IF($B1434="CRÉDITO",$D1434-($D1434*TAXAS!$C$27))))))))))))))))))))))))))/1</f>
        <v>0</v>
      </c>
      <c r="G1434" s="9">
        <f>IF($A1434="VISA",IF($B1434="PARCELADO ATÉ 3X",$D1434-(D1434*TAXAS!$D$4))/3,IF($A1434="MASTER",IF($B1434="PARCELADO ATÉ 3X",$D1434-(D1434*TAXAS!$D$5))/3,IF($A1434="ELO",IF($B1434="PARCELADO ATÉ 3X",$D1434-(D1434*TAXAS!$D$6))/3,IF($A1434="HIPERCARD",IF($B1434="PARCELADO ATÉ 3X",$D1434-(D1434*TAXAS!$D$7))/3,IF($A1434="DINERS",IF($B1434="PARCELADO ATÉ 3X",$D1434-(D1434*TAXAS!$D$8))/3,IF($A1434="AMERICA EXPRESS",IF($B1434="PARCELADO ATÉ 3X",$D1434-(D1434*TAXAS!$D$9))/3,IF($A1434=TAXAS!$A$10,IF($B1434="PARCELADO ATÉ 3X",$D1434-($D1434*TAXAS!$D$10))/3,IF($A1434=TAXAS!$A$11,IF($B1434="PARCELADO ATÉ 3X",$D1434-($D1434*TAXAS!$D$11))/3,IF($A1434=TAXAS!$A$12,IF($B1434="PARCELADO ATÉ 3X",$D1434-($D1434*TAXAS!$D$12))/3,IF($A1434=TAXAS!$A$13,IF($B1434="PARCELADO ATÉ 3X",$D1434-($D1434*TAXAS!$D$13))/3,IF($A1434=TAXAS!$A$14,IF($B1434="PARCELADO ATÉ 3X",$D1434-($D1434*TAXAS!$D$14))/3,IF($A1434=TAXAS!$A$15,IF($B1434="PARCELADO ATÉ 3X",$D1434-($D1434*TAXAS!$D$15))/3,IF($A1434=TAXAS!$A$16,IF($B1434="PARCELADO ATÉ 3X",$D1434-($D1434*TAXAS!$D$16))/3,IF($A1434=TAXAS!$A$17,IF($B1434="PARCELADO ATÉ 3X",$D1434-($D1434*TAXAS!$D$17))/3,IF($A1434=TAXAS!$A$18,IF($B1434="PARCELADO ATÉ 3X",$D1434-($D1434*TAXAS!$D$18))/3,IF($A1434=TAXAS!$A$19,IF($B1434="PARCELADO ATÉ 3X",$D1434-($D1434*TAXAS!$D$19))/3,IF($A1434=TAXAS!$A$20,IF($B1434="PARCELADO ATÉ 3X",$D1434-($D1434*TAXAS!$D$20))/3,IF($A1434=TAXAS!$A$21,IF($B1434="PARCELADO ATÉ 3X",$D1434-($D1434*TAXAS!$D$21))/3,IF($A1434=TAXAS!$A$22,IF($B1434="PARCELADO ATÉ 3X",$D1434-($D1434*TAXAS!$D$22))/3,IF($A1434=TAXAS!$A$23,IF($B1434="PARCELADO ATÉ 3X",$D1434-($D1434*TAXAS!$D$23))/3,IF($A1434=TAXAS!$A$24,IF($B1434="PARCELADO ATÉ 3X",$D1434-($D1434*TAXAS!$D$24))/3,IF($A1434=TAXAS!$A$25,IF($B1434="PARCELADO ATÉ 3X",$D1434-($D1434*TAXAS!$D$25))/3,IF($A1434=TAXAS!$A$26,IF($B1434="PARCELADO ATÉ 3X",$D1434-($D1434*TAXAS!$D$26))/3,IF($A1434=TAXAS!$A$27,IF($B1434="PARCELADO ATÉ 3X",$D1434-($D1434*TAXAS!$D$27))/3))))))))))))))))))))))))/1</f>
        <v>0</v>
      </c>
      <c r="H1434" s="9">
        <f>IF($A1434="VISA",IF($B1434="PARCELADO ATÉ 6X",$D1434-(D1434*TAXAS!$E$4))/6,IF($A1434="MASTER",IF($B1434="PARCELADO ATÉ 6X",$D1434-(D1434*TAXAS!$E$5))/6,IF($A1434="ELO",IF($B1434="PARCELADO ATÉ 6X",$D1434-(D1434*TAXAS!$E$6))/6,IF($A1434="HIPERCARD",IF($B1434="PARCELADO ATÉ 6X",$D1434-(D1434*TAXAS!$E$7))/6,IF($A1434="DINERS",IF($B1434="PARCELADO ATÉ 6X",$D1434-(D1434*TAXAS!$E$8))/6,IF($A1434="AMERICA EXPRESS",IF($B1434="PARCELADO ATÉ 6X",$D1434-(D1434*TAXAS!$E$9))/6,IF($A1434=TAXAS!$A$10,IF($B1434="PARCELADO ATÉ 6X",$D1434-($D1434*TAXAS!$E$10))/6,IF($A1434=TAXAS!$A$11,IF($B1434="PARCELADO ATÉ 6X",$D1434-($D1434*TAXAS!$E$11))/6,IF($A1434=TAXAS!$A$12,IF($B1434="PARCELADO ATÉ 6X",$D1434-($D1434*TAXAS!$E$12))/6,IF($A1434=TAXAS!$A$13,IF($B1434="PARCELADO ATÉ 6X",$D1434-($D1434*TAXAS!$E$13))/6,IF($A1434=TAXAS!$A$14,IF($B1434="PARCELADO ATÉ 6X",$D1434-($D1434*TAXAS!$E$14))/6,IF($A1434=TAXAS!$A$15,IF($B1434="PARCELADO ATÉ 6X",$D1434-($D1434*TAXAS!$E$15))/6,IF($A1434=TAXAS!$A$16,IF($B1434="PARCELADO ATÉ 6X",$D1434-($D1434*TAXAS!$E$16))/6,IF($A1434=TAXAS!$A$17,IF($B1434="PARCELADO ATÉ 6X",$D1434-($D1434*TAXAS!$E$17))/6,IF($A1434=TAXAS!$A$18,IF($B1434="PARCELADO ATÉ 6X",$D1434-($D1434*TAXAS!$E$18))/6,IF($A1434=TAXAS!$A$19,IF($B1434="PARCELADO ATÉ 6X",$D1434-($D1434*TAXAS!$E$19))/6,IF($A1434=TAXAS!$A$20,IF($B1434="PARCELADO ATÉ 6X",$D1434-($D1434*TAXAS!$E$20))/6,IF($A1434=TAXAS!$A$21,IF($B1434="PARCELADO ATÉ 6X",$D1434-($D1434*TAXAS!$E$21))/6,IF($A1434=TAXAS!$A$22,IF($B1434="PARCELADO ATÉ 6X",$D1434-($D1434*TAXAS!$E$22))/6,IF($A1434=TAXAS!$A$23,IF($B1434="PARCELADO ATÉ 6X",$D1434-($D1434*TAXAS!$E$23))/6,IF($A1434=TAXAS!$A$24,IF($B1434="PARCELADO ATÉ 6X",$D1434-($D1434*TAXAS!$E$24))/6,IF($A1434=TAXAS!$A$25,IF($B1434="PARCELADO ATÉ 6X",$D1434-($D1434*TAXAS!$E$25))/6,IF($A1434=TAXAS!$A$26,IF($B1434="PARCELADO ATÉ 6X",$D1434-($D1434*TAXAS!$E$26))/6,IF($A1434=TAXAS!$A$27,IF($B1434="PARCELADO ATÉ 6X",$D1434-($D1434*TAXAS!$E$27))/6))))))))))))))))))))))))/1</f>
        <v>0</v>
      </c>
      <c r="I1434" s="9">
        <f>IF($A1434="VISA",IF($B1434="PARCELADO ATÉ 12X",$D1434-(D1434*TAXAS!$F$4))/12,IF($A1434="MASTER",IF($B1434="PARCELADO ATÉ 12X",$D1434-(D1434*TAXAS!$F$5))/12,IF($A1434="ELO",IF($B1434="PARCELADO ATÉ 12X",$D1434-(D1434*TAXAS!$F$6))/12,IF($A1434="HIPERCARD",IF($B1434="PARCELADO ATÉ 12X",$D1434-(D1434*TAXAS!$F$7))/12,IF($A1434="DINERS",IF($B1434="PARCELADO ATÉ 12X",$D1434-(D1434*TAXAS!$F$8))/12,IF($A1434="AMERICA EXPRESS",IF($B1434="PARCELADO ATÉ 12X",$D1434-(D1434*TAXAS!$F$9))/12,IF($A1434=TAXAS!$A$10,IF($B1434="PARCELADO ATÉ 12X",$D1434-($D1434*TAXAS!$F$10))/12,IF($A1434=TAXAS!$A$11,IF($B1434="PARCELADO ATÉ 12X",$D1434-($D1434*TAXAS!$F$11))/12,IF($A1434=TAXAS!$A$12,IF($B1434="PARCELADO ATÉ 12X",$D1434-($D1434*TAXAS!$F$12))/12,IF($A1434=TAXAS!$A$13,IF($B1434="PARCELADO ATÉ 12X",$D1434-($D1434*TAXAS!$F$13))/12,IF($A1434=TAXAS!$A$14,IF($B1434="PARCELADO ATÉ 12X",$D1434-($D1434*TAXAS!$F$14))/12,IF($A1434=TAXAS!$A$15,IF($B1434="PARCELADO ATÉ 12X",$D1434-($D1434*TAXAS!$F$15))/12,IF($A1434=TAXAS!$A$16,IF($B1434="PARCELADO ATÉ 12X",$D1434-($D1434*TAXAS!$F$16))/12,IF($A1434=TAXAS!$A$17,IF($B1434="PARCELADO ATÉ 12X",$D1434-($D1434*TAXAS!$F$17))/12,IF($A1434=TAXAS!$A$18,IF($B1434="PARCELADO ATÉ 12X",$D1434-($D1434*TAXAS!$F$18))/12,IF($A1434=TAXAS!$A$19,IF($B1434="PARCELADO ATÉ 12X",$D1434-($D1434*TAXAS!$F$19))/12,IF($A1434=TAXAS!$A$20,IF($B1434="PARCELADO ATÉ 12X",$D1434-($D1434*TAXAS!$F$20))/12,IF($A1434=TAXAS!$A$21,IF($B1434="PARCELADO ATÉ 12X",$D1434-($D1434*TAXAS!$F$21))/12,IF($A1434=TAXAS!$A$22,IF($B1434="PARCELADO ATÉ 12X",$D1434-($D1434*TAXAS!$F$22))/12,IF($A1434=TAXAS!$A$23,IF($B1434="PARCELADO ATÉ 12X",$D1434-($D1434*TAXAS!$F$23))/12,IF($A1434=TAXAS!$A$24,IF($B1434="PARCELADO ATÉ 12X",$D1434-($D1434*TAXAS!$F$24))/12,IF($A1434=TAXAS!$A$25,IF($B1434="PARCELADO ATÉ 12X",$D1434-($D1434*TAXAS!$F$25))/12,IF($A1434=TAXAS!$A$26,IF($B1434="PARCELADO ATÉ 12X",$D1434-($D1434*TAXAS!$F$26))/12,IF($A1434=TAXAS!$A$27,IF($B1434="PARCELADO ATÉ 12X",$D1434-($D1434*TAXAS!$F$27))/12))))))))))))))))))))))))/1</f>
        <v>0</v>
      </c>
      <c r="J1434" s="8">
        <f t="shared" si="0"/>
        <v>0</v>
      </c>
      <c r="K1434" s="10" t="b">
        <f>IF($B1434="PARCELADO ATÉ 3X",($D1434-($D1434*TAXAS!$D$4))-$J1434)</f>
        <v>0</v>
      </c>
      <c r="L1434" s="10" t="b">
        <f>IF($B1434="PARCELADO ATÉ 6X",($D1434-($D1434*TAXAS!$E$4))-$J1434)</f>
        <v>0</v>
      </c>
      <c r="M1434" s="10" t="b">
        <f>IF($B1434="PARCELADO ATÉ 12X",($D1434-($D1434*TAXAS!$F$4))-$J1434)</f>
        <v>0</v>
      </c>
      <c r="N1434" s="8">
        <f t="shared" si="1"/>
        <v>0</v>
      </c>
      <c r="O1434" s="10">
        <f t="shared" si="2"/>
        <v>0</v>
      </c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</row>
    <row r="1435" spans="1:31" ht="15.75" customHeight="1" x14ac:dyDescent="0.2">
      <c r="A1435" s="3"/>
      <c r="B1435" s="5"/>
      <c r="C1435" s="6"/>
      <c r="D1435" s="42"/>
      <c r="E1435" s="8">
        <f>IF($A1435="VISA",IF($B1435="DÉBITO",$D1435-($D1435*TAXAS!$B$4)),IF($A1435="MASTER",IF($B1435="DÉBITO",$D1435-($D1435*TAXAS!$B$5)),IF($A1435="ELO", IF($B1435="DÉBITO",$D1435-($D1435*TAXAS!$B$6)),IF($A1435="HIPERCARD",IF($B1435="DÉBITO",$D1435-($D1435*TAXAS!$B$7)),IF($A1435="DINERS",IF($B1435="DÉBITO",$D1435-($D1435*TAXAS!$B$8)),IF($A1435="AMERICA EXPRESS",IF($B1435="DÉBITO",$D1435-($D1435*TAXAS!$B$9)),IF($A1435=TAXAS!$A$10,IF($B1435="DÉBITO",$D1435-($D1435*TAXAS!$B$10)), IF($A1435=TAXAS!$A$11,IF($B1435="DÉBITO",$D1435-($D1435*TAXAS!$B$11)), IF($A1435=TAXAS!$A$12,IF($B1435="DÉBITO",$D1435-($D1435*TAXAS!$B$12)), IF($A1435=TAXAS!$A$13,IF($B1435="DÉBITO",$D1435-($D1435*TAXAS!$B$13)), IF($A1435=TAXAS!$A$14,IF($B1435="DÉBITO",$D1435-($D1435*TAXAS!$B$14)), IF($A1435=TAXAS!$A$15,IF($B1435="DÉBITO",$D1435-($D1435*TAXAS!$B$15)), IF($A1435=TAXAS!$A$16,IF($B1435="DÉBITO",$D1435-($D1435*TAXAS!$B$16)), IF($A1435=TAXAS!$A$17,IF($B1435="DÉBITO",$D1435-($D1435*TAXAS!$B$17)), IF($A1435=TAXAS!$A$18,IF($B1435="DÉBITO",$D1435-($D1435*TAXAS!$B$18)), IF($A1435=TAXAS!$A$19,IF($B1435="DÉBITO",$D1435-($D1435*TAXAS!$B$19)), IF($A1435=TAXAS!$A$20,IF($B1435="DÉBITO",$D1435-($D1435*TAXAS!$B$20)), IF($A1435=TAXAS!$A$21,IF($B1435="DÉBITO",$D1435-($D1435*TAXAS!$B$21)), IF($A1435=TAXAS!$A$22,IF($B1435="DÉBITO",$D1435-($D1435*TAXAS!$B$22)), IF($A1435=TAXAS!$A$23,IF($B1435="DÉBITO",$D1435-($D1435*TAXAS!$B$23)), IF($A1435=TAXAS!$A$24,IF($B1435="DÉBITO",$D1435-($D1435*TAXAS!$B$24)), IF($A1435=TAXAS!$A$25,IF($B1435="DÉBITO",$D1435-($D1435*TAXAS!$B$25)), IF($A1435=TAXAS!$A$26,IF($B1435="DÉBITO",$D1435-($D1435*TAXAS!$B$26)), IF($A1435=TAXAS!$A$27,IF($B1435="DÉBITO",$D1435-($D1435*TAXAS!$B$27))))))))))))))))))))))))))/1</f>
        <v>0</v>
      </c>
      <c r="F1435" s="8">
        <f>IF($A1435="VISA",IF($B1435="CRÉDITO",$D1435-($D1435*TAXAS!$C$4)),IF($A1435="MASTER",IF($B1435="CRÉDITO",$D1435-($D1435*TAXAS!$C$5)),IF($A1435="ELO", IF($B1435="CRÉDITO",$D1435-($D1435*TAXAS!$C$6)),IF($A1435="HIPERCARD",IF($B1435="CRÉDITO",$D1435-($D1435*TAXAS!$C$7)),IF($A1435="DINERS",IF($B1435="CRÉDITO",$D1435-($D1435*TAXAS!$C$8)),IF($A1435="AMERICA EXPRESS",IF($B1435="CRÉDITO",$D1435-($D1435*TAXAS!$C$9)),IF($A1435=TAXAS!$A$10,IF($B1435="CRÉDITO",$D1435-($D1435*TAXAS!$C$10)), IF($A1435=TAXAS!$A$11,IF($B1435="CRÉDITO",$D1435-($D1435*TAXAS!$C$11)), IF($A1435=TAXAS!$A$12,IF($B1435="CRÉDITO",$D1435-($D1435*TAXAS!$C$12)), IF($A1435=TAXAS!$A$13,IF($B1435="CRÉDITO",$D1435-($D1435*TAXAS!$C$13)), IF($A1435=TAXAS!$A$14,IF($B1435="CRÉDITO",$D1435-($D1435*TAXAS!$C$14)), IF($A1435=TAXAS!$A$15,IF($B1435="CRÉDITO",$D1435-($D1435*TAXAS!$C$15)), IF($A1435=TAXAS!$A$16,IF($B1435="CRÉDITO",$D1435-($D1435*TAXAS!$C$16)), IF($A1435=TAXAS!$A$17,IF($B1435="CRÉDITO",$D1435-($D1435*TAXAS!$C$17)), IF($A1435=TAXAS!$A$18,IF($B1435="CRÉDITO",$D1435-($D1435*TAXAS!$C$18)), IF($A1435=TAXAS!$A$19,IF($B1435="CRÉDITO",$D1435-($D1435*TAXAS!$C$19)), IF($A1435=TAXAS!$A$20,IF($B1435="CRÉDITO",$D1435-($D1435*TAXAS!$C$20)), IF($A1435=TAXAS!$A$21,IF($B1435="CRÉDITO",$D1435-($D1435*TAXAS!$C$21)), IF($A1435=TAXAS!$A$22,IF($B1435="CRÉDITO",$D1435-($D1435*TAXAS!$C$22)), IF($A1435=TAXAS!$A$23,IF($B1435="CRÉDITO",$D1435-($D1435*TAXAS!$C$23)), IF($A1435=TAXAS!$A$24,IF($B1435="CRÉDITO",$D1435-($D1435*TAXAS!$C$24)), IF($A1435=TAXAS!$A$25,IF($B1435="CRÉDITO",$D1435-($D1435*TAXAS!$C$25)), IF($A1435=TAXAS!$A$26,IF($B1435="CRÉDITO",$D1435-($D1435*TAXAS!$C$26)), IF($A1435=TAXAS!$A$27,IF($B1435="CRÉDITO",$D1435-($D1435*TAXAS!$C$27))))))))))))))))))))))))))/1</f>
        <v>0</v>
      </c>
      <c r="G1435" s="9">
        <f>IF($A1435="VISA",IF($B1435="PARCELADO ATÉ 3X",$D1435-(D1435*TAXAS!$D$4))/3,IF($A1435="MASTER",IF($B1435="PARCELADO ATÉ 3X",$D1435-(D1435*TAXAS!$D$5))/3,IF($A1435="ELO",IF($B1435="PARCELADO ATÉ 3X",$D1435-(D1435*TAXAS!$D$6))/3,IF($A1435="HIPERCARD",IF($B1435="PARCELADO ATÉ 3X",$D1435-(D1435*TAXAS!$D$7))/3,IF($A1435="DINERS",IF($B1435="PARCELADO ATÉ 3X",$D1435-(D1435*TAXAS!$D$8))/3,IF($A1435="AMERICA EXPRESS",IF($B1435="PARCELADO ATÉ 3X",$D1435-(D1435*TAXAS!$D$9))/3,IF($A1435=TAXAS!$A$10,IF($B1435="PARCELADO ATÉ 3X",$D1435-($D1435*TAXAS!$D$10))/3,IF($A1435=TAXAS!$A$11,IF($B1435="PARCELADO ATÉ 3X",$D1435-($D1435*TAXAS!$D$11))/3,IF($A1435=TAXAS!$A$12,IF($B1435="PARCELADO ATÉ 3X",$D1435-($D1435*TAXAS!$D$12))/3,IF($A1435=TAXAS!$A$13,IF($B1435="PARCELADO ATÉ 3X",$D1435-($D1435*TAXAS!$D$13))/3,IF($A1435=TAXAS!$A$14,IF($B1435="PARCELADO ATÉ 3X",$D1435-($D1435*TAXAS!$D$14))/3,IF($A1435=TAXAS!$A$15,IF($B1435="PARCELADO ATÉ 3X",$D1435-($D1435*TAXAS!$D$15))/3,IF($A1435=TAXAS!$A$16,IF($B1435="PARCELADO ATÉ 3X",$D1435-($D1435*TAXAS!$D$16))/3,IF($A1435=TAXAS!$A$17,IF($B1435="PARCELADO ATÉ 3X",$D1435-($D1435*TAXAS!$D$17))/3,IF($A1435=TAXAS!$A$18,IF($B1435="PARCELADO ATÉ 3X",$D1435-($D1435*TAXAS!$D$18))/3,IF($A1435=TAXAS!$A$19,IF($B1435="PARCELADO ATÉ 3X",$D1435-($D1435*TAXAS!$D$19))/3,IF($A1435=TAXAS!$A$20,IF($B1435="PARCELADO ATÉ 3X",$D1435-($D1435*TAXAS!$D$20))/3,IF($A1435=TAXAS!$A$21,IF($B1435="PARCELADO ATÉ 3X",$D1435-($D1435*TAXAS!$D$21))/3,IF($A1435=TAXAS!$A$22,IF($B1435="PARCELADO ATÉ 3X",$D1435-($D1435*TAXAS!$D$22))/3,IF($A1435=TAXAS!$A$23,IF($B1435="PARCELADO ATÉ 3X",$D1435-($D1435*TAXAS!$D$23))/3,IF($A1435=TAXAS!$A$24,IF($B1435="PARCELADO ATÉ 3X",$D1435-($D1435*TAXAS!$D$24))/3,IF($A1435=TAXAS!$A$25,IF($B1435="PARCELADO ATÉ 3X",$D1435-($D1435*TAXAS!$D$25))/3,IF($A1435=TAXAS!$A$26,IF($B1435="PARCELADO ATÉ 3X",$D1435-($D1435*TAXAS!$D$26))/3,IF($A1435=TAXAS!$A$27,IF($B1435="PARCELADO ATÉ 3X",$D1435-($D1435*TAXAS!$D$27))/3))))))))))))))))))))))))/1</f>
        <v>0</v>
      </c>
      <c r="H1435" s="9">
        <f>IF($A1435="VISA",IF($B1435="PARCELADO ATÉ 6X",$D1435-(D1435*TAXAS!$E$4))/6,IF($A1435="MASTER",IF($B1435="PARCELADO ATÉ 6X",$D1435-(D1435*TAXAS!$E$5))/6,IF($A1435="ELO",IF($B1435="PARCELADO ATÉ 6X",$D1435-(D1435*TAXAS!$E$6))/6,IF($A1435="HIPERCARD",IF($B1435="PARCELADO ATÉ 6X",$D1435-(D1435*TAXAS!$E$7))/6,IF($A1435="DINERS",IF($B1435="PARCELADO ATÉ 6X",$D1435-(D1435*TAXAS!$E$8))/6,IF($A1435="AMERICA EXPRESS",IF($B1435="PARCELADO ATÉ 6X",$D1435-(D1435*TAXAS!$E$9))/6,IF($A1435=TAXAS!$A$10,IF($B1435="PARCELADO ATÉ 6X",$D1435-($D1435*TAXAS!$E$10))/6,IF($A1435=TAXAS!$A$11,IF($B1435="PARCELADO ATÉ 6X",$D1435-($D1435*TAXAS!$E$11))/6,IF($A1435=TAXAS!$A$12,IF($B1435="PARCELADO ATÉ 6X",$D1435-($D1435*TAXAS!$E$12))/6,IF($A1435=TAXAS!$A$13,IF($B1435="PARCELADO ATÉ 6X",$D1435-($D1435*TAXAS!$E$13))/6,IF($A1435=TAXAS!$A$14,IF($B1435="PARCELADO ATÉ 6X",$D1435-($D1435*TAXAS!$E$14))/6,IF($A1435=TAXAS!$A$15,IF($B1435="PARCELADO ATÉ 6X",$D1435-($D1435*TAXAS!$E$15))/6,IF($A1435=TAXAS!$A$16,IF($B1435="PARCELADO ATÉ 6X",$D1435-($D1435*TAXAS!$E$16))/6,IF($A1435=TAXAS!$A$17,IF($B1435="PARCELADO ATÉ 6X",$D1435-($D1435*TAXAS!$E$17))/6,IF($A1435=TAXAS!$A$18,IF($B1435="PARCELADO ATÉ 6X",$D1435-($D1435*TAXAS!$E$18))/6,IF($A1435=TAXAS!$A$19,IF($B1435="PARCELADO ATÉ 6X",$D1435-($D1435*TAXAS!$E$19))/6,IF($A1435=TAXAS!$A$20,IF($B1435="PARCELADO ATÉ 6X",$D1435-($D1435*TAXAS!$E$20))/6,IF($A1435=TAXAS!$A$21,IF($B1435="PARCELADO ATÉ 6X",$D1435-($D1435*TAXAS!$E$21))/6,IF($A1435=TAXAS!$A$22,IF($B1435="PARCELADO ATÉ 6X",$D1435-($D1435*TAXAS!$E$22))/6,IF($A1435=TAXAS!$A$23,IF($B1435="PARCELADO ATÉ 6X",$D1435-($D1435*TAXAS!$E$23))/6,IF($A1435=TAXAS!$A$24,IF($B1435="PARCELADO ATÉ 6X",$D1435-($D1435*TAXAS!$E$24))/6,IF($A1435=TAXAS!$A$25,IF($B1435="PARCELADO ATÉ 6X",$D1435-($D1435*TAXAS!$E$25))/6,IF($A1435=TAXAS!$A$26,IF($B1435="PARCELADO ATÉ 6X",$D1435-($D1435*TAXAS!$E$26))/6,IF($A1435=TAXAS!$A$27,IF($B1435="PARCELADO ATÉ 6X",$D1435-($D1435*TAXAS!$E$27))/6))))))))))))))))))))))))/1</f>
        <v>0</v>
      </c>
      <c r="I1435" s="9">
        <f>IF($A1435="VISA",IF($B1435="PARCELADO ATÉ 12X",$D1435-(D1435*TAXAS!$F$4))/12,IF($A1435="MASTER",IF($B1435="PARCELADO ATÉ 12X",$D1435-(D1435*TAXAS!$F$5))/12,IF($A1435="ELO",IF($B1435="PARCELADO ATÉ 12X",$D1435-(D1435*TAXAS!$F$6))/12,IF($A1435="HIPERCARD",IF($B1435="PARCELADO ATÉ 12X",$D1435-(D1435*TAXAS!$F$7))/12,IF($A1435="DINERS",IF($B1435="PARCELADO ATÉ 12X",$D1435-(D1435*TAXAS!$F$8))/12,IF($A1435="AMERICA EXPRESS",IF($B1435="PARCELADO ATÉ 12X",$D1435-(D1435*TAXAS!$F$9))/12,IF($A1435=TAXAS!$A$10,IF($B1435="PARCELADO ATÉ 12X",$D1435-($D1435*TAXAS!$F$10))/12,IF($A1435=TAXAS!$A$11,IF($B1435="PARCELADO ATÉ 12X",$D1435-($D1435*TAXAS!$F$11))/12,IF($A1435=TAXAS!$A$12,IF($B1435="PARCELADO ATÉ 12X",$D1435-($D1435*TAXAS!$F$12))/12,IF($A1435=TAXAS!$A$13,IF($B1435="PARCELADO ATÉ 12X",$D1435-($D1435*TAXAS!$F$13))/12,IF($A1435=TAXAS!$A$14,IF($B1435="PARCELADO ATÉ 12X",$D1435-($D1435*TAXAS!$F$14))/12,IF($A1435=TAXAS!$A$15,IF($B1435="PARCELADO ATÉ 12X",$D1435-($D1435*TAXAS!$F$15))/12,IF($A1435=TAXAS!$A$16,IF($B1435="PARCELADO ATÉ 12X",$D1435-($D1435*TAXAS!$F$16))/12,IF($A1435=TAXAS!$A$17,IF($B1435="PARCELADO ATÉ 12X",$D1435-($D1435*TAXAS!$F$17))/12,IF($A1435=TAXAS!$A$18,IF($B1435="PARCELADO ATÉ 12X",$D1435-($D1435*TAXAS!$F$18))/12,IF($A1435=TAXAS!$A$19,IF($B1435="PARCELADO ATÉ 12X",$D1435-($D1435*TAXAS!$F$19))/12,IF($A1435=TAXAS!$A$20,IF($B1435="PARCELADO ATÉ 12X",$D1435-($D1435*TAXAS!$F$20))/12,IF($A1435=TAXAS!$A$21,IF($B1435="PARCELADO ATÉ 12X",$D1435-($D1435*TAXAS!$F$21))/12,IF($A1435=TAXAS!$A$22,IF($B1435="PARCELADO ATÉ 12X",$D1435-($D1435*TAXAS!$F$22))/12,IF($A1435=TAXAS!$A$23,IF($B1435="PARCELADO ATÉ 12X",$D1435-($D1435*TAXAS!$F$23))/12,IF($A1435=TAXAS!$A$24,IF($B1435="PARCELADO ATÉ 12X",$D1435-($D1435*TAXAS!$F$24))/12,IF($A1435=TAXAS!$A$25,IF($B1435="PARCELADO ATÉ 12X",$D1435-($D1435*TAXAS!$F$25))/12,IF($A1435=TAXAS!$A$26,IF($B1435="PARCELADO ATÉ 12X",$D1435-($D1435*TAXAS!$F$26))/12,IF($A1435=TAXAS!$A$27,IF($B1435="PARCELADO ATÉ 12X",$D1435-($D1435*TAXAS!$F$27))/12))))))))))))))))))))))))/1</f>
        <v>0</v>
      </c>
      <c r="J1435" s="8">
        <f t="shared" si="0"/>
        <v>0</v>
      </c>
      <c r="K1435" s="10" t="b">
        <f>IF($B1435="PARCELADO ATÉ 3X",($D1435-($D1435*TAXAS!$D$4))-$J1435)</f>
        <v>0</v>
      </c>
      <c r="L1435" s="10" t="b">
        <f>IF($B1435="PARCELADO ATÉ 6X",($D1435-($D1435*TAXAS!$E$4))-$J1435)</f>
        <v>0</v>
      </c>
      <c r="M1435" s="10" t="b">
        <f>IF($B1435="PARCELADO ATÉ 12X",($D1435-($D1435*TAXAS!$F$4))-$J1435)</f>
        <v>0</v>
      </c>
      <c r="N1435" s="8">
        <f t="shared" si="1"/>
        <v>0</v>
      </c>
      <c r="O1435" s="10">
        <f t="shared" si="2"/>
        <v>0</v>
      </c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</row>
    <row r="1436" spans="1:31" ht="15.75" customHeight="1" x14ac:dyDescent="0.2">
      <c r="A1436" s="3"/>
      <c r="B1436" s="5"/>
      <c r="C1436" s="6"/>
      <c r="D1436" s="42"/>
      <c r="E1436" s="8">
        <f>IF($A1436="VISA",IF($B1436="DÉBITO",$D1436-($D1436*TAXAS!$B$4)),IF($A1436="MASTER",IF($B1436="DÉBITO",$D1436-($D1436*TAXAS!$B$5)),IF($A1436="ELO", IF($B1436="DÉBITO",$D1436-($D1436*TAXAS!$B$6)),IF($A1436="HIPERCARD",IF($B1436="DÉBITO",$D1436-($D1436*TAXAS!$B$7)),IF($A1436="DINERS",IF($B1436="DÉBITO",$D1436-($D1436*TAXAS!$B$8)),IF($A1436="AMERICA EXPRESS",IF($B1436="DÉBITO",$D1436-($D1436*TAXAS!$B$9)),IF($A1436=TAXAS!$A$10,IF($B1436="DÉBITO",$D1436-($D1436*TAXAS!$B$10)), IF($A1436=TAXAS!$A$11,IF($B1436="DÉBITO",$D1436-($D1436*TAXAS!$B$11)), IF($A1436=TAXAS!$A$12,IF($B1436="DÉBITO",$D1436-($D1436*TAXAS!$B$12)), IF($A1436=TAXAS!$A$13,IF($B1436="DÉBITO",$D1436-($D1436*TAXAS!$B$13)), IF($A1436=TAXAS!$A$14,IF($B1436="DÉBITO",$D1436-($D1436*TAXAS!$B$14)), IF($A1436=TAXAS!$A$15,IF($B1436="DÉBITO",$D1436-($D1436*TAXAS!$B$15)), IF($A1436=TAXAS!$A$16,IF($B1436="DÉBITO",$D1436-($D1436*TAXAS!$B$16)), IF($A1436=TAXAS!$A$17,IF($B1436="DÉBITO",$D1436-($D1436*TAXAS!$B$17)), IF($A1436=TAXAS!$A$18,IF($B1436="DÉBITO",$D1436-($D1436*TAXAS!$B$18)), IF($A1436=TAXAS!$A$19,IF($B1436="DÉBITO",$D1436-($D1436*TAXAS!$B$19)), IF($A1436=TAXAS!$A$20,IF($B1436="DÉBITO",$D1436-($D1436*TAXAS!$B$20)), IF($A1436=TAXAS!$A$21,IF($B1436="DÉBITO",$D1436-($D1436*TAXAS!$B$21)), IF($A1436=TAXAS!$A$22,IF($B1436="DÉBITO",$D1436-($D1436*TAXAS!$B$22)), IF($A1436=TAXAS!$A$23,IF($B1436="DÉBITO",$D1436-($D1436*TAXAS!$B$23)), IF($A1436=TAXAS!$A$24,IF($B1436="DÉBITO",$D1436-($D1436*TAXAS!$B$24)), IF($A1436=TAXAS!$A$25,IF($B1436="DÉBITO",$D1436-($D1436*TAXAS!$B$25)), IF($A1436=TAXAS!$A$26,IF($B1436="DÉBITO",$D1436-($D1436*TAXAS!$B$26)), IF($A1436=TAXAS!$A$27,IF($B1436="DÉBITO",$D1436-($D1436*TAXAS!$B$27))))))))))))))))))))))))))/1</f>
        <v>0</v>
      </c>
      <c r="F1436" s="8">
        <f>IF($A1436="VISA",IF($B1436="CRÉDITO",$D1436-($D1436*TAXAS!$C$4)),IF($A1436="MASTER",IF($B1436="CRÉDITO",$D1436-($D1436*TAXAS!$C$5)),IF($A1436="ELO", IF($B1436="CRÉDITO",$D1436-($D1436*TAXAS!$C$6)),IF($A1436="HIPERCARD",IF($B1436="CRÉDITO",$D1436-($D1436*TAXAS!$C$7)),IF($A1436="DINERS",IF($B1436="CRÉDITO",$D1436-($D1436*TAXAS!$C$8)),IF($A1436="AMERICA EXPRESS",IF($B1436="CRÉDITO",$D1436-($D1436*TAXAS!$C$9)),IF($A1436=TAXAS!$A$10,IF($B1436="CRÉDITO",$D1436-($D1436*TAXAS!$C$10)), IF($A1436=TAXAS!$A$11,IF($B1436="CRÉDITO",$D1436-($D1436*TAXAS!$C$11)), IF($A1436=TAXAS!$A$12,IF($B1436="CRÉDITO",$D1436-($D1436*TAXAS!$C$12)), IF($A1436=TAXAS!$A$13,IF($B1436="CRÉDITO",$D1436-($D1436*TAXAS!$C$13)), IF($A1436=TAXAS!$A$14,IF($B1436="CRÉDITO",$D1436-($D1436*TAXAS!$C$14)), IF($A1436=TAXAS!$A$15,IF($B1436="CRÉDITO",$D1436-($D1436*TAXAS!$C$15)), IF($A1436=TAXAS!$A$16,IF($B1436="CRÉDITO",$D1436-($D1436*TAXAS!$C$16)), IF($A1436=TAXAS!$A$17,IF($B1436="CRÉDITO",$D1436-($D1436*TAXAS!$C$17)), IF($A1436=TAXAS!$A$18,IF($B1436="CRÉDITO",$D1436-($D1436*TAXAS!$C$18)), IF($A1436=TAXAS!$A$19,IF($B1436="CRÉDITO",$D1436-($D1436*TAXAS!$C$19)), IF($A1436=TAXAS!$A$20,IF($B1436="CRÉDITO",$D1436-($D1436*TAXAS!$C$20)), IF($A1436=TAXAS!$A$21,IF($B1436="CRÉDITO",$D1436-($D1436*TAXAS!$C$21)), IF($A1436=TAXAS!$A$22,IF($B1436="CRÉDITO",$D1436-($D1436*TAXAS!$C$22)), IF($A1436=TAXAS!$A$23,IF($B1436="CRÉDITO",$D1436-($D1436*TAXAS!$C$23)), IF($A1436=TAXAS!$A$24,IF($B1436="CRÉDITO",$D1436-($D1436*TAXAS!$C$24)), IF($A1436=TAXAS!$A$25,IF($B1436="CRÉDITO",$D1436-($D1436*TAXAS!$C$25)), IF($A1436=TAXAS!$A$26,IF($B1436="CRÉDITO",$D1436-($D1436*TAXAS!$C$26)), IF($A1436=TAXAS!$A$27,IF($B1436="CRÉDITO",$D1436-($D1436*TAXAS!$C$27))))))))))))))))))))))))))/1</f>
        <v>0</v>
      </c>
      <c r="G1436" s="9">
        <f>IF($A1436="VISA",IF($B1436="PARCELADO ATÉ 3X",$D1436-(D1436*TAXAS!$D$4))/3,IF($A1436="MASTER",IF($B1436="PARCELADO ATÉ 3X",$D1436-(D1436*TAXAS!$D$5))/3,IF($A1436="ELO",IF($B1436="PARCELADO ATÉ 3X",$D1436-(D1436*TAXAS!$D$6))/3,IF($A1436="HIPERCARD",IF($B1436="PARCELADO ATÉ 3X",$D1436-(D1436*TAXAS!$D$7))/3,IF($A1436="DINERS",IF($B1436="PARCELADO ATÉ 3X",$D1436-(D1436*TAXAS!$D$8))/3,IF($A1436="AMERICA EXPRESS",IF($B1436="PARCELADO ATÉ 3X",$D1436-(D1436*TAXAS!$D$9))/3,IF($A1436=TAXAS!$A$10,IF($B1436="PARCELADO ATÉ 3X",$D1436-($D1436*TAXAS!$D$10))/3,IF($A1436=TAXAS!$A$11,IF($B1436="PARCELADO ATÉ 3X",$D1436-($D1436*TAXAS!$D$11))/3,IF($A1436=TAXAS!$A$12,IF($B1436="PARCELADO ATÉ 3X",$D1436-($D1436*TAXAS!$D$12))/3,IF($A1436=TAXAS!$A$13,IF($B1436="PARCELADO ATÉ 3X",$D1436-($D1436*TAXAS!$D$13))/3,IF($A1436=TAXAS!$A$14,IF($B1436="PARCELADO ATÉ 3X",$D1436-($D1436*TAXAS!$D$14))/3,IF($A1436=TAXAS!$A$15,IF($B1436="PARCELADO ATÉ 3X",$D1436-($D1436*TAXAS!$D$15))/3,IF($A1436=TAXAS!$A$16,IF($B1436="PARCELADO ATÉ 3X",$D1436-($D1436*TAXAS!$D$16))/3,IF($A1436=TAXAS!$A$17,IF($B1436="PARCELADO ATÉ 3X",$D1436-($D1436*TAXAS!$D$17))/3,IF($A1436=TAXAS!$A$18,IF($B1436="PARCELADO ATÉ 3X",$D1436-($D1436*TAXAS!$D$18))/3,IF($A1436=TAXAS!$A$19,IF($B1436="PARCELADO ATÉ 3X",$D1436-($D1436*TAXAS!$D$19))/3,IF($A1436=TAXAS!$A$20,IF($B1436="PARCELADO ATÉ 3X",$D1436-($D1436*TAXAS!$D$20))/3,IF($A1436=TAXAS!$A$21,IF($B1436="PARCELADO ATÉ 3X",$D1436-($D1436*TAXAS!$D$21))/3,IF($A1436=TAXAS!$A$22,IF($B1436="PARCELADO ATÉ 3X",$D1436-($D1436*TAXAS!$D$22))/3,IF($A1436=TAXAS!$A$23,IF($B1436="PARCELADO ATÉ 3X",$D1436-($D1436*TAXAS!$D$23))/3,IF($A1436=TAXAS!$A$24,IF($B1436="PARCELADO ATÉ 3X",$D1436-($D1436*TAXAS!$D$24))/3,IF($A1436=TAXAS!$A$25,IF($B1436="PARCELADO ATÉ 3X",$D1436-($D1436*TAXAS!$D$25))/3,IF($A1436=TAXAS!$A$26,IF($B1436="PARCELADO ATÉ 3X",$D1436-($D1436*TAXAS!$D$26))/3,IF($A1436=TAXAS!$A$27,IF($B1436="PARCELADO ATÉ 3X",$D1436-($D1436*TAXAS!$D$27))/3))))))))))))))))))))))))/1</f>
        <v>0</v>
      </c>
      <c r="H1436" s="9">
        <f>IF($A1436="VISA",IF($B1436="PARCELADO ATÉ 6X",$D1436-(D1436*TAXAS!$E$4))/6,IF($A1436="MASTER",IF($B1436="PARCELADO ATÉ 6X",$D1436-(D1436*TAXAS!$E$5))/6,IF($A1436="ELO",IF($B1436="PARCELADO ATÉ 6X",$D1436-(D1436*TAXAS!$E$6))/6,IF($A1436="HIPERCARD",IF($B1436="PARCELADO ATÉ 6X",$D1436-(D1436*TAXAS!$E$7))/6,IF($A1436="DINERS",IF($B1436="PARCELADO ATÉ 6X",$D1436-(D1436*TAXAS!$E$8))/6,IF($A1436="AMERICA EXPRESS",IF($B1436="PARCELADO ATÉ 6X",$D1436-(D1436*TAXAS!$E$9))/6,IF($A1436=TAXAS!$A$10,IF($B1436="PARCELADO ATÉ 6X",$D1436-($D1436*TAXAS!$E$10))/6,IF($A1436=TAXAS!$A$11,IF($B1436="PARCELADO ATÉ 6X",$D1436-($D1436*TAXAS!$E$11))/6,IF($A1436=TAXAS!$A$12,IF($B1436="PARCELADO ATÉ 6X",$D1436-($D1436*TAXAS!$E$12))/6,IF($A1436=TAXAS!$A$13,IF($B1436="PARCELADO ATÉ 6X",$D1436-($D1436*TAXAS!$E$13))/6,IF($A1436=TAXAS!$A$14,IF($B1436="PARCELADO ATÉ 6X",$D1436-($D1436*TAXAS!$E$14))/6,IF($A1436=TAXAS!$A$15,IF($B1436="PARCELADO ATÉ 6X",$D1436-($D1436*TAXAS!$E$15))/6,IF($A1436=TAXAS!$A$16,IF($B1436="PARCELADO ATÉ 6X",$D1436-($D1436*TAXAS!$E$16))/6,IF($A1436=TAXAS!$A$17,IF($B1436="PARCELADO ATÉ 6X",$D1436-($D1436*TAXAS!$E$17))/6,IF($A1436=TAXAS!$A$18,IF($B1436="PARCELADO ATÉ 6X",$D1436-($D1436*TAXAS!$E$18))/6,IF($A1436=TAXAS!$A$19,IF($B1436="PARCELADO ATÉ 6X",$D1436-($D1436*TAXAS!$E$19))/6,IF($A1436=TAXAS!$A$20,IF($B1436="PARCELADO ATÉ 6X",$D1436-($D1436*TAXAS!$E$20))/6,IF($A1436=TAXAS!$A$21,IF($B1436="PARCELADO ATÉ 6X",$D1436-($D1436*TAXAS!$E$21))/6,IF($A1436=TAXAS!$A$22,IF($B1436="PARCELADO ATÉ 6X",$D1436-($D1436*TAXAS!$E$22))/6,IF($A1436=TAXAS!$A$23,IF($B1436="PARCELADO ATÉ 6X",$D1436-($D1436*TAXAS!$E$23))/6,IF($A1436=TAXAS!$A$24,IF($B1436="PARCELADO ATÉ 6X",$D1436-($D1436*TAXAS!$E$24))/6,IF($A1436=TAXAS!$A$25,IF($B1436="PARCELADO ATÉ 6X",$D1436-($D1436*TAXAS!$E$25))/6,IF($A1436=TAXAS!$A$26,IF($B1436="PARCELADO ATÉ 6X",$D1436-($D1436*TAXAS!$E$26))/6,IF($A1436=TAXAS!$A$27,IF($B1436="PARCELADO ATÉ 6X",$D1436-($D1436*TAXAS!$E$27))/6))))))))))))))))))))))))/1</f>
        <v>0</v>
      </c>
      <c r="I1436" s="9">
        <f>IF($A1436="VISA",IF($B1436="PARCELADO ATÉ 12X",$D1436-(D1436*TAXAS!$F$4))/12,IF($A1436="MASTER",IF($B1436="PARCELADO ATÉ 12X",$D1436-(D1436*TAXAS!$F$5))/12,IF($A1436="ELO",IF($B1436="PARCELADO ATÉ 12X",$D1436-(D1436*TAXAS!$F$6))/12,IF($A1436="HIPERCARD",IF($B1436="PARCELADO ATÉ 12X",$D1436-(D1436*TAXAS!$F$7))/12,IF($A1436="DINERS",IF($B1436="PARCELADO ATÉ 12X",$D1436-(D1436*TAXAS!$F$8))/12,IF($A1436="AMERICA EXPRESS",IF($B1436="PARCELADO ATÉ 12X",$D1436-(D1436*TAXAS!$F$9))/12,IF($A1436=TAXAS!$A$10,IF($B1436="PARCELADO ATÉ 12X",$D1436-($D1436*TAXAS!$F$10))/12,IF($A1436=TAXAS!$A$11,IF($B1436="PARCELADO ATÉ 12X",$D1436-($D1436*TAXAS!$F$11))/12,IF($A1436=TAXAS!$A$12,IF($B1436="PARCELADO ATÉ 12X",$D1436-($D1436*TAXAS!$F$12))/12,IF($A1436=TAXAS!$A$13,IF($B1436="PARCELADO ATÉ 12X",$D1436-($D1436*TAXAS!$F$13))/12,IF($A1436=TAXAS!$A$14,IF($B1436="PARCELADO ATÉ 12X",$D1436-($D1436*TAXAS!$F$14))/12,IF($A1436=TAXAS!$A$15,IF($B1436="PARCELADO ATÉ 12X",$D1436-($D1436*TAXAS!$F$15))/12,IF($A1436=TAXAS!$A$16,IF($B1436="PARCELADO ATÉ 12X",$D1436-($D1436*TAXAS!$F$16))/12,IF($A1436=TAXAS!$A$17,IF($B1436="PARCELADO ATÉ 12X",$D1436-($D1436*TAXAS!$F$17))/12,IF($A1436=TAXAS!$A$18,IF($B1436="PARCELADO ATÉ 12X",$D1436-($D1436*TAXAS!$F$18))/12,IF($A1436=TAXAS!$A$19,IF($B1436="PARCELADO ATÉ 12X",$D1436-($D1436*TAXAS!$F$19))/12,IF($A1436=TAXAS!$A$20,IF($B1436="PARCELADO ATÉ 12X",$D1436-($D1436*TAXAS!$F$20))/12,IF($A1436=TAXAS!$A$21,IF($B1436="PARCELADO ATÉ 12X",$D1436-($D1436*TAXAS!$F$21))/12,IF($A1436=TAXAS!$A$22,IF($B1436="PARCELADO ATÉ 12X",$D1436-($D1436*TAXAS!$F$22))/12,IF($A1436=TAXAS!$A$23,IF($B1436="PARCELADO ATÉ 12X",$D1436-($D1436*TAXAS!$F$23))/12,IF($A1436=TAXAS!$A$24,IF($B1436="PARCELADO ATÉ 12X",$D1436-($D1436*TAXAS!$F$24))/12,IF($A1436=TAXAS!$A$25,IF($B1436="PARCELADO ATÉ 12X",$D1436-($D1436*TAXAS!$F$25))/12,IF($A1436=TAXAS!$A$26,IF($B1436="PARCELADO ATÉ 12X",$D1436-($D1436*TAXAS!$F$26))/12,IF($A1436=TAXAS!$A$27,IF($B1436="PARCELADO ATÉ 12X",$D1436-($D1436*TAXAS!$F$27))/12))))))))))))))))))))))))/1</f>
        <v>0</v>
      </c>
      <c r="J1436" s="8">
        <f t="shared" si="0"/>
        <v>0</v>
      </c>
      <c r="K1436" s="10" t="b">
        <f>IF($B1436="PARCELADO ATÉ 3X",($D1436-($D1436*TAXAS!$D$4))-$J1436)</f>
        <v>0</v>
      </c>
      <c r="L1436" s="10" t="b">
        <f>IF($B1436="PARCELADO ATÉ 6X",($D1436-($D1436*TAXAS!$E$4))-$J1436)</f>
        <v>0</v>
      </c>
      <c r="M1436" s="10" t="b">
        <f>IF($B1436="PARCELADO ATÉ 12X",($D1436-($D1436*TAXAS!$F$4))-$J1436)</f>
        <v>0</v>
      </c>
      <c r="N1436" s="8">
        <f t="shared" si="1"/>
        <v>0</v>
      </c>
      <c r="O1436" s="10">
        <f t="shared" si="2"/>
        <v>0</v>
      </c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</row>
    <row r="1437" spans="1:31" ht="15.75" customHeight="1" x14ac:dyDescent="0.2">
      <c r="A1437" s="3"/>
      <c r="B1437" s="5"/>
      <c r="C1437" s="6"/>
      <c r="D1437" s="42"/>
      <c r="E1437" s="8">
        <f>IF($A1437="VISA",IF($B1437="DÉBITO",$D1437-($D1437*TAXAS!$B$4)),IF($A1437="MASTER",IF($B1437="DÉBITO",$D1437-($D1437*TAXAS!$B$5)),IF($A1437="ELO", IF($B1437="DÉBITO",$D1437-($D1437*TAXAS!$B$6)),IF($A1437="HIPERCARD",IF($B1437="DÉBITO",$D1437-($D1437*TAXAS!$B$7)),IF($A1437="DINERS",IF($B1437="DÉBITO",$D1437-($D1437*TAXAS!$B$8)),IF($A1437="AMERICA EXPRESS",IF($B1437="DÉBITO",$D1437-($D1437*TAXAS!$B$9)),IF($A1437=TAXAS!$A$10,IF($B1437="DÉBITO",$D1437-($D1437*TAXAS!$B$10)), IF($A1437=TAXAS!$A$11,IF($B1437="DÉBITO",$D1437-($D1437*TAXAS!$B$11)), IF($A1437=TAXAS!$A$12,IF($B1437="DÉBITO",$D1437-($D1437*TAXAS!$B$12)), IF($A1437=TAXAS!$A$13,IF($B1437="DÉBITO",$D1437-($D1437*TAXAS!$B$13)), IF($A1437=TAXAS!$A$14,IF($B1437="DÉBITO",$D1437-($D1437*TAXAS!$B$14)), IF($A1437=TAXAS!$A$15,IF($B1437="DÉBITO",$D1437-($D1437*TAXAS!$B$15)), IF($A1437=TAXAS!$A$16,IF($B1437="DÉBITO",$D1437-($D1437*TAXAS!$B$16)), IF($A1437=TAXAS!$A$17,IF($B1437="DÉBITO",$D1437-($D1437*TAXAS!$B$17)), IF($A1437=TAXAS!$A$18,IF($B1437="DÉBITO",$D1437-($D1437*TAXAS!$B$18)), IF($A1437=TAXAS!$A$19,IF($B1437="DÉBITO",$D1437-($D1437*TAXAS!$B$19)), IF($A1437=TAXAS!$A$20,IF($B1437="DÉBITO",$D1437-($D1437*TAXAS!$B$20)), IF($A1437=TAXAS!$A$21,IF($B1437="DÉBITO",$D1437-($D1437*TAXAS!$B$21)), IF($A1437=TAXAS!$A$22,IF($B1437="DÉBITO",$D1437-($D1437*TAXAS!$B$22)), IF($A1437=TAXAS!$A$23,IF($B1437="DÉBITO",$D1437-($D1437*TAXAS!$B$23)), IF($A1437=TAXAS!$A$24,IF($B1437="DÉBITO",$D1437-($D1437*TAXAS!$B$24)), IF($A1437=TAXAS!$A$25,IF($B1437="DÉBITO",$D1437-($D1437*TAXAS!$B$25)), IF($A1437=TAXAS!$A$26,IF($B1437="DÉBITO",$D1437-($D1437*TAXAS!$B$26)), IF($A1437=TAXAS!$A$27,IF($B1437="DÉBITO",$D1437-($D1437*TAXAS!$B$27))))))))))))))))))))))))))/1</f>
        <v>0</v>
      </c>
      <c r="F1437" s="8">
        <f>IF($A1437="VISA",IF($B1437="CRÉDITO",$D1437-($D1437*TAXAS!$C$4)),IF($A1437="MASTER",IF($B1437="CRÉDITO",$D1437-($D1437*TAXAS!$C$5)),IF($A1437="ELO", IF($B1437="CRÉDITO",$D1437-($D1437*TAXAS!$C$6)),IF($A1437="HIPERCARD",IF($B1437="CRÉDITO",$D1437-($D1437*TAXAS!$C$7)),IF($A1437="DINERS",IF($B1437="CRÉDITO",$D1437-($D1437*TAXAS!$C$8)),IF($A1437="AMERICA EXPRESS",IF($B1437="CRÉDITO",$D1437-($D1437*TAXAS!$C$9)),IF($A1437=TAXAS!$A$10,IF($B1437="CRÉDITO",$D1437-($D1437*TAXAS!$C$10)), IF($A1437=TAXAS!$A$11,IF($B1437="CRÉDITO",$D1437-($D1437*TAXAS!$C$11)), IF($A1437=TAXAS!$A$12,IF($B1437="CRÉDITO",$D1437-($D1437*TAXAS!$C$12)), IF($A1437=TAXAS!$A$13,IF($B1437="CRÉDITO",$D1437-($D1437*TAXAS!$C$13)), IF($A1437=TAXAS!$A$14,IF($B1437="CRÉDITO",$D1437-($D1437*TAXAS!$C$14)), IF($A1437=TAXAS!$A$15,IF($B1437="CRÉDITO",$D1437-($D1437*TAXAS!$C$15)), IF($A1437=TAXAS!$A$16,IF($B1437="CRÉDITO",$D1437-($D1437*TAXAS!$C$16)), IF($A1437=TAXAS!$A$17,IF($B1437="CRÉDITO",$D1437-($D1437*TAXAS!$C$17)), IF($A1437=TAXAS!$A$18,IF($B1437="CRÉDITO",$D1437-($D1437*TAXAS!$C$18)), IF($A1437=TAXAS!$A$19,IF($B1437="CRÉDITO",$D1437-($D1437*TAXAS!$C$19)), IF($A1437=TAXAS!$A$20,IF($B1437="CRÉDITO",$D1437-($D1437*TAXAS!$C$20)), IF($A1437=TAXAS!$A$21,IF($B1437="CRÉDITO",$D1437-($D1437*TAXAS!$C$21)), IF($A1437=TAXAS!$A$22,IF($B1437="CRÉDITO",$D1437-($D1437*TAXAS!$C$22)), IF($A1437=TAXAS!$A$23,IF($B1437="CRÉDITO",$D1437-($D1437*TAXAS!$C$23)), IF($A1437=TAXAS!$A$24,IF($B1437="CRÉDITO",$D1437-($D1437*TAXAS!$C$24)), IF($A1437=TAXAS!$A$25,IF($B1437="CRÉDITO",$D1437-($D1437*TAXAS!$C$25)), IF($A1437=TAXAS!$A$26,IF($B1437="CRÉDITO",$D1437-($D1437*TAXAS!$C$26)), IF($A1437=TAXAS!$A$27,IF($B1437="CRÉDITO",$D1437-($D1437*TAXAS!$C$27))))))))))))))))))))))))))/1</f>
        <v>0</v>
      </c>
      <c r="G1437" s="9">
        <f>IF($A1437="VISA",IF($B1437="PARCELADO ATÉ 3X",$D1437-(D1437*TAXAS!$D$4))/3,IF($A1437="MASTER",IF($B1437="PARCELADO ATÉ 3X",$D1437-(D1437*TAXAS!$D$5))/3,IF($A1437="ELO",IF($B1437="PARCELADO ATÉ 3X",$D1437-(D1437*TAXAS!$D$6))/3,IF($A1437="HIPERCARD",IF($B1437="PARCELADO ATÉ 3X",$D1437-(D1437*TAXAS!$D$7))/3,IF($A1437="DINERS",IF($B1437="PARCELADO ATÉ 3X",$D1437-(D1437*TAXAS!$D$8))/3,IF($A1437="AMERICA EXPRESS",IF($B1437="PARCELADO ATÉ 3X",$D1437-(D1437*TAXAS!$D$9))/3,IF($A1437=TAXAS!$A$10,IF($B1437="PARCELADO ATÉ 3X",$D1437-($D1437*TAXAS!$D$10))/3,IF($A1437=TAXAS!$A$11,IF($B1437="PARCELADO ATÉ 3X",$D1437-($D1437*TAXAS!$D$11))/3,IF($A1437=TAXAS!$A$12,IF($B1437="PARCELADO ATÉ 3X",$D1437-($D1437*TAXAS!$D$12))/3,IF($A1437=TAXAS!$A$13,IF($B1437="PARCELADO ATÉ 3X",$D1437-($D1437*TAXAS!$D$13))/3,IF($A1437=TAXAS!$A$14,IF($B1437="PARCELADO ATÉ 3X",$D1437-($D1437*TAXAS!$D$14))/3,IF($A1437=TAXAS!$A$15,IF($B1437="PARCELADO ATÉ 3X",$D1437-($D1437*TAXAS!$D$15))/3,IF($A1437=TAXAS!$A$16,IF($B1437="PARCELADO ATÉ 3X",$D1437-($D1437*TAXAS!$D$16))/3,IF($A1437=TAXAS!$A$17,IF($B1437="PARCELADO ATÉ 3X",$D1437-($D1437*TAXAS!$D$17))/3,IF($A1437=TAXAS!$A$18,IF($B1437="PARCELADO ATÉ 3X",$D1437-($D1437*TAXAS!$D$18))/3,IF($A1437=TAXAS!$A$19,IF($B1437="PARCELADO ATÉ 3X",$D1437-($D1437*TAXAS!$D$19))/3,IF($A1437=TAXAS!$A$20,IF($B1437="PARCELADO ATÉ 3X",$D1437-($D1437*TAXAS!$D$20))/3,IF($A1437=TAXAS!$A$21,IF($B1437="PARCELADO ATÉ 3X",$D1437-($D1437*TAXAS!$D$21))/3,IF($A1437=TAXAS!$A$22,IF($B1437="PARCELADO ATÉ 3X",$D1437-($D1437*TAXAS!$D$22))/3,IF($A1437=TAXAS!$A$23,IF($B1437="PARCELADO ATÉ 3X",$D1437-($D1437*TAXAS!$D$23))/3,IF($A1437=TAXAS!$A$24,IF($B1437="PARCELADO ATÉ 3X",$D1437-($D1437*TAXAS!$D$24))/3,IF($A1437=TAXAS!$A$25,IF($B1437="PARCELADO ATÉ 3X",$D1437-($D1437*TAXAS!$D$25))/3,IF($A1437=TAXAS!$A$26,IF($B1437="PARCELADO ATÉ 3X",$D1437-($D1437*TAXAS!$D$26))/3,IF($A1437=TAXAS!$A$27,IF($B1437="PARCELADO ATÉ 3X",$D1437-($D1437*TAXAS!$D$27))/3))))))))))))))))))))))))/1</f>
        <v>0</v>
      </c>
      <c r="H1437" s="9">
        <f>IF($A1437="VISA",IF($B1437="PARCELADO ATÉ 6X",$D1437-(D1437*TAXAS!$E$4))/6,IF($A1437="MASTER",IF($B1437="PARCELADO ATÉ 6X",$D1437-(D1437*TAXAS!$E$5))/6,IF($A1437="ELO",IF($B1437="PARCELADO ATÉ 6X",$D1437-(D1437*TAXAS!$E$6))/6,IF($A1437="HIPERCARD",IF($B1437="PARCELADO ATÉ 6X",$D1437-(D1437*TAXAS!$E$7))/6,IF($A1437="DINERS",IF($B1437="PARCELADO ATÉ 6X",$D1437-(D1437*TAXAS!$E$8))/6,IF($A1437="AMERICA EXPRESS",IF($B1437="PARCELADO ATÉ 6X",$D1437-(D1437*TAXAS!$E$9))/6,IF($A1437=TAXAS!$A$10,IF($B1437="PARCELADO ATÉ 6X",$D1437-($D1437*TAXAS!$E$10))/6,IF($A1437=TAXAS!$A$11,IF($B1437="PARCELADO ATÉ 6X",$D1437-($D1437*TAXAS!$E$11))/6,IF($A1437=TAXAS!$A$12,IF($B1437="PARCELADO ATÉ 6X",$D1437-($D1437*TAXAS!$E$12))/6,IF($A1437=TAXAS!$A$13,IF($B1437="PARCELADO ATÉ 6X",$D1437-($D1437*TAXAS!$E$13))/6,IF($A1437=TAXAS!$A$14,IF($B1437="PARCELADO ATÉ 6X",$D1437-($D1437*TAXAS!$E$14))/6,IF($A1437=TAXAS!$A$15,IF($B1437="PARCELADO ATÉ 6X",$D1437-($D1437*TAXAS!$E$15))/6,IF($A1437=TAXAS!$A$16,IF($B1437="PARCELADO ATÉ 6X",$D1437-($D1437*TAXAS!$E$16))/6,IF($A1437=TAXAS!$A$17,IF($B1437="PARCELADO ATÉ 6X",$D1437-($D1437*TAXAS!$E$17))/6,IF($A1437=TAXAS!$A$18,IF($B1437="PARCELADO ATÉ 6X",$D1437-($D1437*TAXAS!$E$18))/6,IF($A1437=TAXAS!$A$19,IF($B1437="PARCELADO ATÉ 6X",$D1437-($D1437*TAXAS!$E$19))/6,IF($A1437=TAXAS!$A$20,IF($B1437="PARCELADO ATÉ 6X",$D1437-($D1437*TAXAS!$E$20))/6,IF($A1437=TAXAS!$A$21,IF($B1437="PARCELADO ATÉ 6X",$D1437-($D1437*TAXAS!$E$21))/6,IF($A1437=TAXAS!$A$22,IF($B1437="PARCELADO ATÉ 6X",$D1437-($D1437*TAXAS!$E$22))/6,IF($A1437=TAXAS!$A$23,IF($B1437="PARCELADO ATÉ 6X",$D1437-($D1437*TAXAS!$E$23))/6,IF($A1437=TAXAS!$A$24,IF($B1437="PARCELADO ATÉ 6X",$D1437-($D1437*TAXAS!$E$24))/6,IF($A1437=TAXAS!$A$25,IF($B1437="PARCELADO ATÉ 6X",$D1437-($D1437*TAXAS!$E$25))/6,IF($A1437=TAXAS!$A$26,IF($B1437="PARCELADO ATÉ 6X",$D1437-($D1437*TAXAS!$E$26))/6,IF($A1437=TAXAS!$A$27,IF($B1437="PARCELADO ATÉ 6X",$D1437-($D1437*TAXAS!$E$27))/6))))))))))))))))))))))))/1</f>
        <v>0</v>
      </c>
      <c r="I1437" s="9">
        <f>IF($A1437="VISA",IF($B1437="PARCELADO ATÉ 12X",$D1437-(D1437*TAXAS!$F$4))/12,IF($A1437="MASTER",IF($B1437="PARCELADO ATÉ 12X",$D1437-(D1437*TAXAS!$F$5))/12,IF($A1437="ELO",IF($B1437="PARCELADO ATÉ 12X",$D1437-(D1437*TAXAS!$F$6))/12,IF($A1437="HIPERCARD",IF($B1437="PARCELADO ATÉ 12X",$D1437-(D1437*TAXAS!$F$7))/12,IF($A1437="DINERS",IF($B1437="PARCELADO ATÉ 12X",$D1437-(D1437*TAXAS!$F$8))/12,IF($A1437="AMERICA EXPRESS",IF($B1437="PARCELADO ATÉ 12X",$D1437-(D1437*TAXAS!$F$9))/12,IF($A1437=TAXAS!$A$10,IF($B1437="PARCELADO ATÉ 12X",$D1437-($D1437*TAXAS!$F$10))/12,IF($A1437=TAXAS!$A$11,IF($B1437="PARCELADO ATÉ 12X",$D1437-($D1437*TAXAS!$F$11))/12,IF($A1437=TAXAS!$A$12,IF($B1437="PARCELADO ATÉ 12X",$D1437-($D1437*TAXAS!$F$12))/12,IF($A1437=TAXAS!$A$13,IF($B1437="PARCELADO ATÉ 12X",$D1437-($D1437*TAXAS!$F$13))/12,IF($A1437=TAXAS!$A$14,IF($B1437="PARCELADO ATÉ 12X",$D1437-($D1437*TAXAS!$F$14))/12,IF($A1437=TAXAS!$A$15,IF($B1437="PARCELADO ATÉ 12X",$D1437-($D1437*TAXAS!$F$15))/12,IF($A1437=TAXAS!$A$16,IF($B1437="PARCELADO ATÉ 12X",$D1437-($D1437*TAXAS!$F$16))/12,IF($A1437=TAXAS!$A$17,IF($B1437="PARCELADO ATÉ 12X",$D1437-($D1437*TAXAS!$F$17))/12,IF($A1437=TAXAS!$A$18,IF($B1437="PARCELADO ATÉ 12X",$D1437-($D1437*TAXAS!$F$18))/12,IF($A1437=TAXAS!$A$19,IF($B1437="PARCELADO ATÉ 12X",$D1437-($D1437*TAXAS!$F$19))/12,IF($A1437=TAXAS!$A$20,IF($B1437="PARCELADO ATÉ 12X",$D1437-($D1437*TAXAS!$F$20))/12,IF($A1437=TAXAS!$A$21,IF($B1437="PARCELADO ATÉ 12X",$D1437-($D1437*TAXAS!$F$21))/12,IF($A1437=TAXAS!$A$22,IF($B1437="PARCELADO ATÉ 12X",$D1437-($D1437*TAXAS!$F$22))/12,IF($A1437=TAXAS!$A$23,IF($B1437="PARCELADO ATÉ 12X",$D1437-($D1437*TAXAS!$F$23))/12,IF($A1437=TAXAS!$A$24,IF($B1437="PARCELADO ATÉ 12X",$D1437-($D1437*TAXAS!$F$24))/12,IF($A1437=TAXAS!$A$25,IF($B1437="PARCELADO ATÉ 12X",$D1437-($D1437*TAXAS!$F$25))/12,IF($A1437=TAXAS!$A$26,IF($B1437="PARCELADO ATÉ 12X",$D1437-($D1437*TAXAS!$F$26))/12,IF($A1437=TAXAS!$A$27,IF($B1437="PARCELADO ATÉ 12X",$D1437-($D1437*TAXAS!$F$27))/12))))))))))))))))))))))))/1</f>
        <v>0</v>
      </c>
      <c r="J1437" s="8">
        <f t="shared" si="0"/>
        <v>0</v>
      </c>
      <c r="K1437" s="10" t="b">
        <f>IF($B1437="PARCELADO ATÉ 3X",($D1437-($D1437*TAXAS!$D$4))-$J1437)</f>
        <v>0</v>
      </c>
      <c r="L1437" s="10" t="b">
        <f>IF($B1437="PARCELADO ATÉ 6X",($D1437-($D1437*TAXAS!$E$4))-$J1437)</f>
        <v>0</v>
      </c>
      <c r="M1437" s="10" t="b">
        <f>IF($B1437="PARCELADO ATÉ 12X",($D1437-($D1437*TAXAS!$F$4))-$J1437)</f>
        <v>0</v>
      </c>
      <c r="N1437" s="8">
        <f t="shared" si="1"/>
        <v>0</v>
      </c>
      <c r="O1437" s="10">
        <f t="shared" si="2"/>
        <v>0</v>
      </c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</row>
    <row r="1438" spans="1:31" ht="15.75" customHeight="1" x14ac:dyDescent="0.2">
      <c r="A1438" s="3"/>
      <c r="B1438" s="5"/>
      <c r="C1438" s="6"/>
      <c r="D1438" s="42"/>
      <c r="E1438" s="8">
        <f>IF($A1438="VISA",IF($B1438="DÉBITO",$D1438-($D1438*TAXAS!$B$4)),IF($A1438="MASTER",IF($B1438="DÉBITO",$D1438-($D1438*TAXAS!$B$5)),IF($A1438="ELO", IF($B1438="DÉBITO",$D1438-($D1438*TAXAS!$B$6)),IF($A1438="HIPERCARD",IF($B1438="DÉBITO",$D1438-($D1438*TAXAS!$B$7)),IF($A1438="DINERS",IF($B1438="DÉBITO",$D1438-($D1438*TAXAS!$B$8)),IF($A1438="AMERICA EXPRESS",IF($B1438="DÉBITO",$D1438-($D1438*TAXAS!$B$9)),IF($A1438=TAXAS!$A$10,IF($B1438="DÉBITO",$D1438-($D1438*TAXAS!$B$10)), IF($A1438=TAXAS!$A$11,IF($B1438="DÉBITO",$D1438-($D1438*TAXAS!$B$11)), IF($A1438=TAXAS!$A$12,IF($B1438="DÉBITO",$D1438-($D1438*TAXAS!$B$12)), IF($A1438=TAXAS!$A$13,IF($B1438="DÉBITO",$D1438-($D1438*TAXAS!$B$13)), IF($A1438=TAXAS!$A$14,IF($B1438="DÉBITO",$D1438-($D1438*TAXAS!$B$14)), IF($A1438=TAXAS!$A$15,IF($B1438="DÉBITO",$D1438-($D1438*TAXAS!$B$15)), IF($A1438=TAXAS!$A$16,IF($B1438="DÉBITO",$D1438-($D1438*TAXAS!$B$16)), IF($A1438=TAXAS!$A$17,IF($B1438="DÉBITO",$D1438-($D1438*TAXAS!$B$17)), IF($A1438=TAXAS!$A$18,IF($B1438="DÉBITO",$D1438-($D1438*TAXAS!$B$18)), IF($A1438=TAXAS!$A$19,IF($B1438="DÉBITO",$D1438-($D1438*TAXAS!$B$19)), IF($A1438=TAXAS!$A$20,IF($B1438="DÉBITO",$D1438-($D1438*TAXAS!$B$20)), IF($A1438=TAXAS!$A$21,IF($B1438="DÉBITO",$D1438-($D1438*TAXAS!$B$21)), IF($A1438=TAXAS!$A$22,IF($B1438="DÉBITO",$D1438-($D1438*TAXAS!$B$22)), IF($A1438=TAXAS!$A$23,IF($B1438="DÉBITO",$D1438-($D1438*TAXAS!$B$23)), IF($A1438=TAXAS!$A$24,IF($B1438="DÉBITO",$D1438-($D1438*TAXAS!$B$24)), IF($A1438=TAXAS!$A$25,IF($B1438="DÉBITO",$D1438-($D1438*TAXAS!$B$25)), IF($A1438=TAXAS!$A$26,IF($B1438="DÉBITO",$D1438-($D1438*TAXAS!$B$26)), IF($A1438=TAXAS!$A$27,IF($B1438="DÉBITO",$D1438-($D1438*TAXAS!$B$27))))))))))))))))))))))))))/1</f>
        <v>0</v>
      </c>
      <c r="F1438" s="8">
        <f>IF($A1438="VISA",IF($B1438="CRÉDITO",$D1438-($D1438*TAXAS!$C$4)),IF($A1438="MASTER",IF($B1438="CRÉDITO",$D1438-($D1438*TAXAS!$C$5)),IF($A1438="ELO", IF($B1438="CRÉDITO",$D1438-($D1438*TAXAS!$C$6)),IF($A1438="HIPERCARD",IF($B1438="CRÉDITO",$D1438-($D1438*TAXAS!$C$7)),IF($A1438="DINERS",IF($B1438="CRÉDITO",$D1438-($D1438*TAXAS!$C$8)),IF($A1438="AMERICA EXPRESS",IF($B1438="CRÉDITO",$D1438-($D1438*TAXAS!$C$9)),IF($A1438=TAXAS!$A$10,IF($B1438="CRÉDITO",$D1438-($D1438*TAXAS!$C$10)), IF($A1438=TAXAS!$A$11,IF($B1438="CRÉDITO",$D1438-($D1438*TAXAS!$C$11)), IF($A1438=TAXAS!$A$12,IF($B1438="CRÉDITO",$D1438-($D1438*TAXAS!$C$12)), IF($A1438=TAXAS!$A$13,IF($B1438="CRÉDITO",$D1438-($D1438*TAXAS!$C$13)), IF($A1438=TAXAS!$A$14,IF($B1438="CRÉDITO",$D1438-($D1438*TAXAS!$C$14)), IF($A1438=TAXAS!$A$15,IF($B1438="CRÉDITO",$D1438-($D1438*TAXAS!$C$15)), IF($A1438=TAXAS!$A$16,IF($B1438="CRÉDITO",$D1438-($D1438*TAXAS!$C$16)), IF($A1438=TAXAS!$A$17,IF($B1438="CRÉDITO",$D1438-($D1438*TAXAS!$C$17)), IF($A1438=TAXAS!$A$18,IF($B1438="CRÉDITO",$D1438-($D1438*TAXAS!$C$18)), IF($A1438=TAXAS!$A$19,IF($B1438="CRÉDITO",$D1438-($D1438*TAXAS!$C$19)), IF($A1438=TAXAS!$A$20,IF($B1438="CRÉDITO",$D1438-($D1438*TAXAS!$C$20)), IF($A1438=TAXAS!$A$21,IF($B1438="CRÉDITO",$D1438-($D1438*TAXAS!$C$21)), IF($A1438=TAXAS!$A$22,IF($B1438="CRÉDITO",$D1438-($D1438*TAXAS!$C$22)), IF($A1438=TAXAS!$A$23,IF($B1438="CRÉDITO",$D1438-($D1438*TAXAS!$C$23)), IF($A1438=TAXAS!$A$24,IF($B1438="CRÉDITO",$D1438-($D1438*TAXAS!$C$24)), IF($A1438=TAXAS!$A$25,IF($B1438="CRÉDITO",$D1438-($D1438*TAXAS!$C$25)), IF($A1438=TAXAS!$A$26,IF($B1438="CRÉDITO",$D1438-($D1438*TAXAS!$C$26)), IF($A1438=TAXAS!$A$27,IF($B1438="CRÉDITO",$D1438-($D1438*TAXAS!$C$27))))))))))))))))))))))))))/1</f>
        <v>0</v>
      </c>
      <c r="G1438" s="9">
        <f>IF($A1438="VISA",IF($B1438="PARCELADO ATÉ 3X",$D1438-(D1438*TAXAS!$D$4))/3,IF($A1438="MASTER",IF($B1438="PARCELADO ATÉ 3X",$D1438-(D1438*TAXAS!$D$5))/3,IF($A1438="ELO",IF($B1438="PARCELADO ATÉ 3X",$D1438-(D1438*TAXAS!$D$6))/3,IF($A1438="HIPERCARD",IF($B1438="PARCELADO ATÉ 3X",$D1438-(D1438*TAXAS!$D$7))/3,IF($A1438="DINERS",IF($B1438="PARCELADO ATÉ 3X",$D1438-(D1438*TAXAS!$D$8))/3,IF($A1438="AMERICA EXPRESS",IF($B1438="PARCELADO ATÉ 3X",$D1438-(D1438*TAXAS!$D$9))/3,IF($A1438=TAXAS!$A$10,IF($B1438="PARCELADO ATÉ 3X",$D1438-($D1438*TAXAS!$D$10))/3,IF($A1438=TAXAS!$A$11,IF($B1438="PARCELADO ATÉ 3X",$D1438-($D1438*TAXAS!$D$11))/3,IF($A1438=TAXAS!$A$12,IF($B1438="PARCELADO ATÉ 3X",$D1438-($D1438*TAXAS!$D$12))/3,IF($A1438=TAXAS!$A$13,IF($B1438="PARCELADO ATÉ 3X",$D1438-($D1438*TAXAS!$D$13))/3,IF($A1438=TAXAS!$A$14,IF($B1438="PARCELADO ATÉ 3X",$D1438-($D1438*TAXAS!$D$14))/3,IF($A1438=TAXAS!$A$15,IF($B1438="PARCELADO ATÉ 3X",$D1438-($D1438*TAXAS!$D$15))/3,IF($A1438=TAXAS!$A$16,IF($B1438="PARCELADO ATÉ 3X",$D1438-($D1438*TAXAS!$D$16))/3,IF($A1438=TAXAS!$A$17,IF($B1438="PARCELADO ATÉ 3X",$D1438-($D1438*TAXAS!$D$17))/3,IF($A1438=TAXAS!$A$18,IF($B1438="PARCELADO ATÉ 3X",$D1438-($D1438*TAXAS!$D$18))/3,IF($A1438=TAXAS!$A$19,IF($B1438="PARCELADO ATÉ 3X",$D1438-($D1438*TAXAS!$D$19))/3,IF($A1438=TAXAS!$A$20,IF($B1438="PARCELADO ATÉ 3X",$D1438-($D1438*TAXAS!$D$20))/3,IF($A1438=TAXAS!$A$21,IF($B1438="PARCELADO ATÉ 3X",$D1438-($D1438*TAXAS!$D$21))/3,IF($A1438=TAXAS!$A$22,IF($B1438="PARCELADO ATÉ 3X",$D1438-($D1438*TAXAS!$D$22))/3,IF($A1438=TAXAS!$A$23,IF($B1438="PARCELADO ATÉ 3X",$D1438-($D1438*TAXAS!$D$23))/3,IF($A1438=TAXAS!$A$24,IF($B1438="PARCELADO ATÉ 3X",$D1438-($D1438*TAXAS!$D$24))/3,IF($A1438=TAXAS!$A$25,IF($B1438="PARCELADO ATÉ 3X",$D1438-($D1438*TAXAS!$D$25))/3,IF($A1438=TAXAS!$A$26,IF($B1438="PARCELADO ATÉ 3X",$D1438-($D1438*TAXAS!$D$26))/3,IF($A1438=TAXAS!$A$27,IF($B1438="PARCELADO ATÉ 3X",$D1438-($D1438*TAXAS!$D$27))/3))))))))))))))))))))))))/1</f>
        <v>0</v>
      </c>
      <c r="H1438" s="9">
        <f>IF($A1438="VISA",IF($B1438="PARCELADO ATÉ 6X",$D1438-(D1438*TAXAS!$E$4))/6,IF($A1438="MASTER",IF($B1438="PARCELADO ATÉ 6X",$D1438-(D1438*TAXAS!$E$5))/6,IF($A1438="ELO",IF($B1438="PARCELADO ATÉ 6X",$D1438-(D1438*TAXAS!$E$6))/6,IF($A1438="HIPERCARD",IF($B1438="PARCELADO ATÉ 6X",$D1438-(D1438*TAXAS!$E$7))/6,IF($A1438="DINERS",IF($B1438="PARCELADO ATÉ 6X",$D1438-(D1438*TAXAS!$E$8))/6,IF($A1438="AMERICA EXPRESS",IF($B1438="PARCELADO ATÉ 6X",$D1438-(D1438*TAXAS!$E$9))/6,IF($A1438=TAXAS!$A$10,IF($B1438="PARCELADO ATÉ 6X",$D1438-($D1438*TAXAS!$E$10))/6,IF($A1438=TAXAS!$A$11,IF($B1438="PARCELADO ATÉ 6X",$D1438-($D1438*TAXAS!$E$11))/6,IF($A1438=TAXAS!$A$12,IF($B1438="PARCELADO ATÉ 6X",$D1438-($D1438*TAXAS!$E$12))/6,IF($A1438=TAXAS!$A$13,IF($B1438="PARCELADO ATÉ 6X",$D1438-($D1438*TAXAS!$E$13))/6,IF($A1438=TAXAS!$A$14,IF($B1438="PARCELADO ATÉ 6X",$D1438-($D1438*TAXAS!$E$14))/6,IF($A1438=TAXAS!$A$15,IF($B1438="PARCELADO ATÉ 6X",$D1438-($D1438*TAXAS!$E$15))/6,IF($A1438=TAXAS!$A$16,IF($B1438="PARCELADO ATÉ 6X",$D1438-($D1438*TAXAS!$E$16))/6,IF($A1438=TAXAS!$A$17,IF($B1438="PARCELADO ATÉ 6X",$D1438-($D1438*TAXAS!$E$17))/6,IF($A1438=TAXAS!$A$18,IF($B1438="PARCELADO ATÉ 6X",$D1438-($D1438*TAXAS!$E$18))/6,IF($A1438=TAXAS!$A$19,IF($B1438="PARCELADO ATÉ 6X",$D1438-($D1438*TAXAS!$E$19))/6,IF($A1438=TAXAS!$A$20,IF($B1438="PARCELADO ATÉ 6X",$D1438-($D1438*TAXAS!$E$20))/6,IF($A1438=TAXAS!$A$21,IF($B1438="PARCELADO ATÉ 6X",$D1438-($D1438*TAXAS!$E$21))/6,IF($A1438=TAXAS!$A$22,IF($B1438="PARCELADO ATÉ 6X",$D1438-($D1438*TAXAS!$E$22))/6,IF($A1438=TAXAS!$A$23,IF($B1438="PARCELADO ATÉ 6X",$D1438-($D1438*TAXAS!$E$23))/6,IF($A1438=TAXAS!$A$24,IF($B1438="PARCELADO ATÉ 6X",$D1438-($D1438*TAXAS!$E$24))/6,IF($A1438=TAXAS!$A$25,IF($B1438="PARCELADO ATÉ 6X",$D1438-($D1438*TAXAS!$E$25))/6,IF($A1438=TAXAS!$A$26,IF($B1438="PARCELADO ATÉ 6X",$D1438-($D1438*TAXAS!$E$26))/6,IF($A1438=TAXAS!$A$27,IF($B1438="PARCELADO ATÉ 6X",$D1438-($D1438*TAXAS!$E$27))/6))))))))))))))))))))))))/1</f>
        <v>0</v>
      </c>
      <c r="I1438" s="9">
        <f>IF($A1438="VISA",IF($B1438="PARCELADO ATÉ 12X",$D1438-(D1438*TAXAS!$F$4))/12,IF($A1438="MASTER",IF($B1438="PARCELADO ATÉ 12X",$D1438-(D1438*TAXAS!$F$5))/12,IF($A1438="ELO",IF($B1438="PARCELADO ATÉ 12X",$D1438-(D1438*TAXAS!$F$6))/12,IF($A1438="HIPERCARD",IF($B1438="PARCELADO ATÉ 12X",$D1438-(D1438*TAXAS!$F$7))/12,IF($A1438="DINERS",IF($B1438="PARCELADO ATÉ 12X",$D1438-(D1438*TAXAS!$F$8))/12,IF($A1438="AMERICA EXPRESS",IF($B1438="PARCELADO ATÉ 12X",$D1438-(D1438*TAXAS!$F$9))/12,IF($A1438=TAXAS!$A$10,IF($B1438="PARCELADO ATÉ 12X",$D1438-($D1438*TAXAS!$F$10))/12,IF($A1438=TAXAS!$A$11,IF($B1438="PARCELADO ATÉ 12X",$D1438-($D1438*TAXAS!$F$11))/12,IF($A1438=TAXAS!$A$12,IF($B1438="PARCELADO ATÉ 12X",$D1438-($D1438*TAXAS!$F$12))/12,IF($A1438=TAXAS!$A$13,IF($B1438="PARCELADO ATÉ 12X",$D1438-($D1438*TAXAS!$F$13))/12,IF($A1438=TAXAS!$A$14,IF($B1438="PARCELADO ATÉ 12X",$D1438-($D1438*TAXAS!$F$14))/12,IF($A1438=TAXAS!$A$15,IF($B1438="PARCELADO ATÉ 12X",$D1438-($D1438*TAXAS!$F$15))/12,IF($A1438=TAXAS!$A$16,IF($B1438="PARCELADO ATÉ 12X",$D1438-($D1438*TAXAS!$F$16))/12,IF($A1438=TAXAS!$A$17,IF($B1438="PARCELADO ATÉ 12X",$D1438-($D1438*TAXAS!$F$17))/12,IF($A1438=TAXAS!$A$18,IF($B1438="PARCELADO ATÉ 12X",$D1438-($D1438*TAXAS!$F$18))/12,IF($A1438=TAXAS!$A$19,IF($B1438="PARCELADO ATÉ 12X",$D1438-($D1438*TAXAS!$F$19))/12,IF($A1438=TAXAS!$A$20,IF($B1438="PARCELADO ATÉ 12X",$D1438-($D1438*TAXAS!$F$20))/12,IF($A1438=TAXAS!$A$21,IF($B1438="PARCELADO ATÉ 12X",$D1438-($D1438*TAXAS!$F$21))/12,IF($A1438=TAXAS!$A$22,IF($B1438="PARCELADO ATÉ 12X",$D1438-($D1438*TAXAS!$F$22))/12,IF($A1438=TAXAS!$A$23,IF($B1438="PARCELADO ATÉ 12X",$D1438-($D1438*TAXAS!$F$23))/12,IF($A1438=TAXAS!$A$24,IF($B1438="PARCELADO ATÉ 12X",$D1438-($D1438*TAXAS!$F$24))/12,IF($A1438=TAXAS!$A$25,IF($B1438="PARCELADO ATÉ 12X",$D1438-($D1438*TAXAS!$F$25))/12,IF($A1438=TAXAS!$A$26,IF($B1438="PARCELADO ATÉ 12X",$D1438-($D1438*TAXAS!$F$26))/12,IF($A1438=TAXAS!$A$27,IF($B1438="PARCELADO ATÉ 12X",$D1438-($D1438*TAXAS!$F$27))/12))))))))))))))))))))))))/1</f>
        <v>0</v>
      </c>
      <c r="J1438" s="8">
        <f t="shared" si="0"/>
        <v>0</v>
      </c>
      <c r="K1438" s="10" t="b">
        <f>IF($B1438="PARCELADO ATÉ 3X",($D1438-($D1438*TAXAS!$D$4))-$J1438)</f>
        <v>0</v>
      </c>
      <c r="L1438" s="10" t="b">
        <f>IF($B1438="PARCELADO ATÉ 6X",($D1438-($D1438*TAXAS!$E$4))-$J1438)</f>
        <v>0</v>
      </c>
      <c r="M1438" s="10" t="b">
        <f>IF($B1438="PARCELADO ATÉ 12X",($D1438-($D1438*TAXAS!$F$4))-$J1438)</f>
        <v>0</v>
      </c>
      <c r="N1438" s="8">
        <f t="shared" si="1"/>
        <v>0</v>
      </c>
      <c r="O1438" s="10">
        <f t="shared" si="2"/>
        <v>0</v>
      </c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</row>
    <row r="1439" spans="1:31" ht="15.75" customHeight="1" x14ac:dyDescent="0.2">
      <c r="A1439" s="3"/>
      <c r="B1439" s="5"/>
      <c r="C1439" s="6"/>
      <c r="D1439" s="42"/>
      <c r="E1439" s="8">
        <f>IF($A1439="VISA",IF($B1439="DÉBITO",$D1439-($D1439*TAXAS!$B$4)),IF($A1439="MASTER",IF($B1439="DÉBITO",$D1439-($D1439*TAXAS!$B$5)),IF($A1439="ELO", IF($B1439="DÉBITO",$D1439-($D1439*TAXAS!$B$6)),IF($A1439="HIPERCARD",IF($B1439="DÉBITO",$D1439-($D1439*TAXAS!$B$7)),IF($A1439="DINERS",IF($B1439="DÉBITO",$D1439-($D1439*TAXAS!$B$8)),IF($A1439="AMERICA EXPRESS",IF($B1439="DÉBITO",$D1439-($D1439*TAXAS!$B$9)),IF($A1439=TAXAS!$A$10,IF($B1439="DÉBITO",$D1439-($D1439*TAXAS!$B$10)), IF($A1439=TAXAS!$A$11,IF($B1439="DÉBITO",$D1439-($D1439*TAXAS!$B$11)), IF($A1439=TAXAS!$A$12,IF($B1439="DÉBITO",$D1439-($D1439*TAXAS!$B$12)), IF($A1439=TAXAS!$A$13,IF($B1439="DÉBITO",$D1439-($D1439*TAXAS!$B$13)), IF($A1439=TAXAS!$A$14,IF($B1439="DÉBITO",$D1439-($D1439*TAXAS!$B$14)), IF($A1439=TAXAS!$A$15,IF($B1439="DÉBITO",$D1439-($D1439*TAXAS!$B$15)), IF($A1439=TAXAS!$A$16,IF($B1439="DÉBITO",$D1439-($D1439*TAXAS!$B$16)), IF($A1439=TAXAS!$A$17,IF($B1439="DÉBITO",$D1439-($D1439*TAXAS!$B$17)), IF($A1439=TAXAS!$A$18,IF($B1439="DÉBITO",$D1439-($D1439*TAXAS!$B$18)), IF($A1439=TAXAS!$A$19,IF($B1439="DÉBITO",$D1439-($D1439*TAXAS!$B$19)), IF($A1439=TAXAS!$A$20,IF($B1439="DÉBITO",$D1439-($D1439*TAXAS!$B$20)), IF($A1439=TAXAS!$A$21,IF($B1439="DÉBITO",$D1439-($D1439*TAXAS!$B$21)), IF($A1439=TAXAS!$A$22,IF($B1439="DÉBITO",$D1439-($D1439*TAXAS!$B$22)), IF($A1439=TAXAS!$A$23,IF($B1439="DÉBITO",$D1439-($D1439*TAXAS!$B$23)), IF($A1439=TAXAS!$A$24,IF($B1439="DÉBITO",$D1439-($D1439*TAXAS!$B$24)), IF($A1439=TAXAS!$A$25,IF($B1439="DÉBITO",$D1439-($D1439*TAXAS!$B$25)), IF($A1439=TAXAS!$A$26,IF($B1439="DÉBITO",$D1439-($D1439*TAXAS!$B$26)), IF($A1439=TAXAS!$A$27,IF($B1439="DÉBITO",$D1439-($D1439*TAXAS!$B$27))))))))))))))))))))))))))/1</f>
        <v>0</v>
      </c>
      <c r="F1439" s="8">
        <f>IF($A1439="VISA",IF($B1439="CRÉDITO",$D1439-($D1439*TAXAS!$C$4)),IF($A1439="MASTER",IF($B1439="CRÉDITO",$D1439-($D1439*TAXAS!$C$5)),IF($A1439="ELO", IF($B1439="CRÉDITO",$D1439-($D1439*TAXAS!$C$6)),IF($A1439="HIPERCARD",IF($B1439="CRÉDITO",$D1439-($D1439*TAXAS!$C$7)),IF($A1439="DINERS",IF($B1439="CRÉDITO",$D1439-($D1439*TAXAS!$C$8)),IF($A1439="AMERICA EXPRESS",IF($B1439="CRÉDITO",$D1439-($D1439*TAXAS!$C$9)),IF($A1439=TAXAS!$A$10,IF($B1439="CRÉDITO",$D1439-($D1439*TAXAS!$C$10)), IF($A1439=TAXAS!$A$11,IF($B1439="CRÉDITO",$D1439-($D1439*TAXAS!$C$11)), IF($A1439=TAXAS!$A$12,IF($B1439="CRÉDITO",$D1439-($D1439*TAXAS!$C$12)), IF($A1439=TAXAS!$A$13,IF($B1439="CRÉDITO",$D1439-($D1439*TAXAS!$C$13)), IF($A1439=TAXAS!$A$14,IF($B1439="CRÉDITO",$D1439-($D1439*TAXAS!$C$14)), IF($A1439=TAXAS!$A$15,IF($B1439="CRÉDITO",$D1439-($D1439*TAXAS!$C$15)), IF($A1439=TAXAS!$A$16,IF($B1439="CRÉDITO",$D1439-($D1439*TAXAS!$C$16)), IF($A1439=TAXAS!$A$17,IF($B1439="CRÉDITO",$D1439-($D1439*TAXAS!$C$17)), IF($A1439=TAXAS!$A$18,IF($B1439="CRÉDITO",$D1439-($D1439*TAXAS!$C$18)), IF($A1439=TAXAS!$A$19,IF($B1439="CRÉDITO",$D1439-($D1439*TAXAS!$C$19)), IF($A1439=TAXAS!$A$20,IF($B1439="CRÉDITO",$D1439-($D1439*TAXAS!$C$20)), IF($A1439=TAXAS!$A$21,IF($B1439="CRÉDITO",$D1439-($D1439*TAXAS!$C$21)), IF($A1439=TAXAS!$A$22,IF($B1439="CRÉDITO",$D1439-($D1439*TAXAS!$C$22)), IF($A1439=TAXAS!$A$23,IF($B1439="CRÉDITO",$D1439-($D1439*TAXAS!$C$23)), IF($A1439=TAXAS!$A$24,IF($B1439="CRÉDITO",$D1439-($D1439*TAXAS!$C$24)), IF($A1439=TAXAS!$A$25,IF($B1439="CRÉDITO",$D1439-($D1439*TAXAS!$C$25)), IF($A1439=TAXAS!$A$26,IF($B1439="CRÉDITO",$D1439-($D1439*TAXAS!$C$26)), IF($A1439=TAXAS!$A$27,IF($B1439="CRÉDITO",$D1439-($D1439*TAXAS!$C$27))))))))))))))))))))))))))/1</f>
        <v>0</v>
      </c>
      <c r="G1439" s="9">
        <f>IF($A1439="VISA",IF($B1439="PARCELADO ATÉ 3X",$D1439-(D1439*TAXAS!$D$4))/3,IF($A1439="MASTER",IF($B1439="PARCELADO ATÉ 3X",$D1439-(D1439*TAXAS!$D$5))/3,IF($A1439="ELO",IF($B1439="PARCELADO ATÉ 3X",$D1439-(D1439*TAXAS!$D$6))/3,IF($A1439="HIPERCARD",IF($B1439="PARCELADO ATÉ 3X",$D1439-(D1439*TAXAS!$D$7))/3,IF($A1439="DINERS",IF($B1439="PARCELADO ATÉ 3X",$D1439-(D1439*TAXAS!$D$8))/3,IF($A1439="AMERICA EXPRESS",IF($B1439="PARCELADO ATÉ 3X",$D1439-(D1439*TAXAS!$D$9))/3,IF($A1439=TAXAS!$A$10,IF($B1439="PARCELADO ATÉ 3X",$D1439-($D1439*TAXAS!$D$10))/3,IF($A1439=TAXAS!$A$11,IF($B1439="PARCELADO ATÉ 3X",$D1439-($D1439*TAXAS!$D$11))/3,IF($A1439=TAXAS!$A$12,IF($B1439="PARCELADO ATÉ 3X",$D1439-($D1439*TAXAS!$D$12))/3,IF($A1439=TAXAS!$A$13,IF($B1439="PARCELADO ATÉ 3X",$D1439-($D1439*TAXAS!$D$13))/3,IF($A1439=TAXAS!$A$14,IF($B1439="PARCELADO ATÉ 3X",$D1439-($D1439*TAXAS!$D$14))/3,IF($A1439=TAXAS!$A$15,IF($B1439="PARCELADO ATÉ 3X",$D1439-($D1439*TAXAS!$D$15))/3,IF($A1439=TAXAS!$A$16,IF($B1439="PARCELADO ATÉ 3X",$D1439-($D1439*TAXAS!$D$16))/3,IF($A1439=TAXAS!$A$17,IF($B1439="PARCELADO ATÉ 3X",$D1439-($D1439*TAXAS!$D$17))/3,IF($A1439=TAXAS!$A$18,IF($B1439="PARCELADO ATÉ 3X",$D1439-($D1439*TAXAS!$D$18))/3,IF($A1439=TAXAS!$A$19,IF($B1439="PARCELADO ATÉ 3X",$D1439-($D1439*TAXAS!$D$19))/3,IF($A1439=TAXAS!$A$20,IF($B1439="PARCELADO ATÉ 3X",$D1439-($D1439*TAXAS!$D$20))/3,IF($A1439=TAXAS!$A$21,IF($B1439="PARCELADO ATÉ 3X",$D1439-($D1439*TAXAS!$D$21))/3,IF($A1439=TAXAS!$A$22,IF($B1439="PARCELADO ATÉ 3X",$D1439-($D1439*TAXAS!$D$22))/3,IF($A1439=TAXAS!$A$23,IF($B1439="PARCELADO ATÉ 3X",$D1439-($D1439*TAXAS!$D$23))/3,IF($A1439=TAXAS!$A$24,IF($B1439="PARCELADO ATÉ 3X",$D1439-($D1439*TAXAS!$D$24))/3,IF($A1439=TAXAS!$A$25,IF($B1439="PARCELADO ATÉ 3X",$D1439-($D1439*TAXAS!$D$25))/3,IF($A1439=TAXAS!$A$26,IF($B1439="PARCELADO ATÉ 3X",$D1439-($D1439*TAXAS!$D$26))/3,IF($A1439=TAXAS!$A$27,IF($B1439="PARCELADO ATÉ 3X",$D1439-($D1439*TAXAS!$D$27))/3))))))))))))))))))))))))/1</f>
        <v>0</v>
      </c>
      <c r="H1439" s="9">
        <f>IF($A1439="VISA",IF($B1439="PARCELADO ATÉ 6X",$D1439-(D1439*TAXAS!$E$4))/6,IF($A1439="MASTER",IF($B1439="PARCELADO ATÉ 6X",$D1439-(D1439*TAXAS!$E$5))/6,IF($A1439="ELO",IF($B1439="PARCELADO ATÉ 6X",$D1439-(D1439*TAXAS!$E$6))/6,IF($A1439="HIPERCARD",IF($B1439="PARCELADO ATÉ 6X",$D1439-(D1439*TAXAS!$E$7))/6,IF($A1439="DINERS",IF($B1439="PARCELADO ATÉ 6X",$D1439-(D1439*TAXAS!$E$8))/6,IF($A1439="AMERICA EXPRESS",IF($B1439="PARCELADO ATÉ 6X",$D1439-(D1439*TAXAS!$E$9))/6,IF($A1439=TAXAS!$A$10,IF($B1439="PARCELADO ATÉ 6X",$D1439-($D1439*TAXAS!$E$10))/6,IF($A1439=TAXAS!$A$11,IF($B1439="PARCELADO ATÉ 6X",$D1439-($D1439*TAXAS!$E$11))/6,IF($A1439=TAXAS!$A$12,IF($B1439="PARCELADO ATÉ 6X",$D1439-($D1439*TAXAS!$E$12))/6,IF($A1439=TAXAS!$A$13,IF($B1439="PARCELADO ATÉ 6X",$D1439-($D1439*TAXAS!$E$13))/6,IF($A1439=TAXAS!$A$14,IF($B1439="PARCELADO ATÉ 6X",$D1439-($D1439*TAXAS!$E$14))/6,IF($A1439=TAXAS!$A$15,IF($B1439="PARCELADO ATÉ 6X",$D1439-($D1439*TAXAS!$E$15))/6,IF($A1439=TAXAS!$A$16,IF($B1439="PARCELADO ATÉ 6X",$D1439-($D1439*TAXAS!$E$16))/6,IF($A1439=TAXAS!$A$17,IF($B1439="PARCELADO ATÉ 6X",$D1439-($D1439*TAXAS!$E$17))/6,IF($A1439=TAXAS!$A$18,IF($B1439="PARCELADO ATÉ 6X",$D1439-($D1439*TAXAS!$E$18))/6,IF($A1439=TAXAS!$A$19,IF($B1439="PARCELADO ATÉ 6X",$D1439-($D1439*TAXAS!$E$19))/6,IF($A1439=TAXAS!$A$20,IF($B1439="PARCELADO ATÉ 6X",$D1439-($D1439*TAXAS!$E$20))/6,IF($A1439=TAXAS!$A$21,IF($B1439="PARCELADO ATÉ 6X",$D1439-($D1439*TAXAS!$E$21))/6,IF($A1439=TAXAS!$A$22,IF($B1439="PARCELADO ATÉ 6X",$D1439-($D1439*TAXAS!$E$22))/6,IF($A1439=TAXAS!$A$23,IF($B1439="PARCELADO ATÉ 6X",$D1439-($D1439*TAXAS!$E$23))/6,IF($A1439=TAXAS!$A$24,IF($B1439="PARCELADO ATÉ 6X",$D1439-($D1439*TAXAS!$E$24))/6,IF($A1439=TAXAS!$A$25,IF($B1439="PARCELADO ATÉ 6X",$D1439-($D1439*TAXAS!$E$25))/6,IF($A1439=TAXAS!$A$26,IF($B1439="PARCELADO ATÉ 6X",$D1439-($D1439*TAXAS!$E$26))/6,IF($A1439=TAXAS!$A$27,IF($B1439="PARCELADO ATÉ 6X",$D1439-($D1439*TAXAS!$E$27))/6))))))))))))))))))))))))/1</f>
        <v>0</v>
      </c>
      <c r="I1439" s="9">
        <f>IF($A1439="VISA",IF($B1439="PARCELADO ATÉ 12X",$D1439-(D1439*TAXAS!$F$4))/12,IF($A1439="MASTER",IF($B1439="PARCELADO ATÉ 12X",$D1439-(D1439*TAXAS!$F$5))/12,IF($A1439="ELO",IF($B1439="PARCELADO ATÉ 12X",$D1439-(D1439*TAXAS!$F$6))/12,IF($A1439="HIPERCARD",IF($B1439="PARCELADO ATÉ 12X",$D1439-(D1439*TAXAS!$F$7))/12,IF($A1439="DINERS",IF($B1439="PARCELADO ATÉ 12X",$D1439-(D1439*TAXAS!$F$8))/12,IF($A1439="AMERICA EXPRESS",IF($B1439="PARCELADO ATÉ 12X",$D1439-(D1439*TAXAS!$F$9))/12,IF($A1439=TAXAS!$A$10,IF($B1439="PARCELADO ATÉ 12X",$D1439-($D1439*TAXAS!$F$10))/12,IF($A1439=TAXAS!$A$11,IF($B1439="PARCELADO ATÉ 12X",$D1439-($D1439*TAXAS!$F$11))/12,IF($A1439=TAXAS!$A$12,IF($B1439="PARCELADO ATÉ 12X",$D1439-($D1439*TAXAS!$F$12))/12,IF($A1439=TAXAS!$A$13,IF($B1439="PARCELADO ATÉ 12X",$D1439-($D1439*TAXAS!$F$13))/12,IF($A1439=TAXAS!$A$14,IF($B1439="PARCELADO ATÉ 12X",$D1439-($D1439*TAXAS!$F$14))/12,IF($A1439=TAXAS!$A$15,IF($B1439="PARCELADO ATÉ 12X",$D1439-($D1439*TAXAS!$F$15))/12,IF($A1439=TAXAS!$A$16,IF($B1439="PARCELADO ATÉ 12X",$D1439-($D1439*TAXAS!$F$16))/12,IF($A1439=TAXAS!$A$17,IF($B1439="PARCELADO ATÉ 12X",$D1439-($D1439*TAXAS!$F$17))/12,IF($A1439=TAXAS!$A$18,IF($B1439="PARCELADO ATÉ 12X",$D1439-($D1439*TAXAS!$F$18))/12,IF($A1439=TAXAS!$A$19,IF($B1439="PARCELADO ATÉ 12X",$D1439-($D1439*TAXAS!$F$19))/12,IF($A1439=TAXAS!$A$20,IF($B1439="PARCELADO ATÉ 12X",$D1439-($D1439*TAXAS!$F$20))/12,IF($A1439=TAXAS!$A$21,IF($B1439="PARCELADO ATÉ 12X",$D1439-($D1439*TAXAS!$F$21))/12,IF($A1439=TAXAS!$A$22,IF($B1439="PARCELADO ATÉ 12X",$D1439-($D1439*TAXAS!$F$22))/12,IF($A1439=TAXAS!$A$23,IF($B1439="PARCELADO ATÉ 12X",$D1439-($D1439*TAXAS!$F$23))/12,IF($A1439=TAXAS!$A$24,IF($B1439="PARCELADO ATÉ 12X",$D1439-($D1439*TAXAS!$F$24))/12,IF($A1439=TAXAS!$A$25,IF($B1439="PARCELADO ATÉ 12X",$D1439-($D1439*TAXAS!$F$25))/12,IF($A1439=TAXAS!$A$26,IF($B1439="PARCELADO ATÉ 12X",$D1439-($D1439*TAXAS!$F$26))/12,IF($A1439=TAXAS!$A$27,IF($B1439="PARCELADO ATÉ 12X",$D1439-($D1439*TAXAS!$F$27))/12))))))))))))))))))))))))/1</f>
        <v>0</v>
      </c>
      <c r="J1439" s="8">
        <f t="shared" si="0"/>
        <v>0</v>
      </c>
      <c r="K1439" s="10" t="b">
        <f>IF($B1439="PARCELADO ATÉ 3X",($D1439-($D1439*TAXAS!$D$4))-$J1439)</f>
        <v>0</v>
      </c>
      <c r="L1439" s="10" t="b">
        <f>IF($B1439="PARCELADO ATÉ 6X",($D1439-($D1439*TAXAS!$E$4))-$J1439)</f>
        <v>0</v>
      </c>
      <c r="M1439" s="10" t="b">
        <f>IF($B1439="PARCELADO ATÉ 12X",($D1439-($D1439*TAXAS!$F$4))-$J1439)</f>
        <v>0</v>
      </c>
      <c r="N1439" s="8">
        <f t="shared" si="1"/>
        <v>0</v>
      </c>
      <c r="O1439" s="10">
        <f t="shared" si="2"/>
        <v>0</v>
      </c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</row>
    <row r="1440" spans="1:31" ht="15.75" customHeight="1" x14ac:dyDescent="0.2">
      <c r="A1440" s="3"/>
      <c r="B1440" s="5"/>
      <c r="C1440" s="6"/>
      <c r="D1440" s="42"/>
      <c r="E1440" s="8">
        <f>IF($A1440="VISA",IF($B1440="DÉBITO",$D1440-($D1440*TAXAS!$B$4)),IF($A1440="MASTER",IF($B1440="DÉBITO",$D1440-($D1440*TAXAS!$B$5)),IF($A1440="ELO", IF($B1440="DÉBITO",$D1440-($D1440*TAXAS!$B$6)),IF($A1440="HIPERCARD",IF($B1440="DÉBITO",$D1440-($D1440*TAXAS!$B$7)),IF($A1440="DINERS",IF($B1440="DÉBITO",$D1440-($D1440*TAXAS!$B$8)),IF($A1440="AMERICA EXPRESS",IF($B1440="DÉBITO",$D1440-($D1440*TAXAS!$B$9)),IF($A1440=TAXAS!$A$10,IF($B1440="DÉBITO",$D1440-($D1440*TAXAS!$B$10)), IF($A1440=TAXAS!$A$11,IF($B1440="DÉBITO",$D1440-($D1440*TAXAS!$B$11)), IF($A1440=TAXAS!$A$12,IF($B1440="DÉBITO",$D1440-($D1440*TAXAS!$B$12)), IF($A1440=TAXAS!$A$13,IF($B1440="DÉBITO",$D1440-($D1440*TAXAS!$B$13)), IF($A1440=TAXAS!$A$14,IF($B1440="DÉBITO",$D1440-($D1440*TAXAS!$B$14)), IF($A1440=TAXAS!$A$15,IF($B1440="DÉBITO",$D1440-($D1440*TAXAS!$B$15)), IF($A1440=TAXAS!$A$16,IF($B1440="DÉBITO",$D1440-($D1440*TAXAS!$B$16)), IF($A1440=TAXAS!$A$17,IF($B1440="DÉBITO",$D1440-($D1440*TAXAS!$B$17)), IF($A1440=TAXAS!$A$18,IF($B1440="DÉBITO",$D1440-($D1440*TAXAS!$B$18)), IF($A1440=TAXAS!$A$19,IF($B1440="DÉBITO",$D1440-($D1440*TAXAS!$B$19)), IF($A1440=TAXAS!$A$20,IF($B1440="DÉBITO",$D1440-($D1440*TAXAS!$B$20)), IF($A1440=TAXAS!$A$21,IF($B1440="DÉBITO",$D1440-($D1440*TAXAS!$B$21)), IF($A1440=TAXAS!$A$22,IF($B1440="DÉBITO",$D1440-($D1440*TAXAS!$B$22)), IF($A1440=TAXAS!$A$23,IF($B1440="DÉBITO",$D1440-($D1440*TAXAS!$B$23)), IF($A1440=TAXAS!$A$24,IF($B1440="DÉBITO",$D1440-($D1440*TAXAS!$B$24)), IF($A1440=TAXAS!$A$25,IF($B1440="DÉBITO",$D1440-($D1440*TAXAS!$B$25)), IF($A1440=TAXAS!$A$26,IF($B1440="DÉBITO",$D1440-($D1440*TAXAS!$B$26)), IF($A1440=TAXAS!$A$27,IF($B1440="DÉBITO",$D1440-($D1440*TAXAS!$B$27))))))))))))))))))))))))))/1</f>
        <v>0</v>
      </c>
      <c r="F1440" s="8">
        <f>IF($A1440="VISA",IF($B1440="CRÉDITO",$D1440-($D1440*TAXAS!$C$4)),IF($A1440="MASTER",IF($B1440="CRÉDITO",$D1440-($D1440*TAXAS!$C$5)),IF($A1440="ELO", IF($B1440="CRÉDITO",$D1440-($D1440*TAXAS!$C$6)),IF($A1440="HIPERCARD",IF($B1440="CRÉDITO",$D1440-($D1440*TAXAS!$C$7)),IF($A1440="DINERS",IF($B1440="CRÉDITO",$D1440-($D1440*TAXAS!$C$8)),IF($A1440="AMERICA EXPRESS",IF($B1440="CRÉDITO",$D1440-($D1440*TAXAS!$C$9)),IF($A1440=TAXAS!$A$10,IF($B1440="CRÉDITO",$D1440-($D1440*TAXAS!$C$10)), IF($A1440=TAXAS!$A$11,IF($B1440="CRÉDITO",$D1440-($D1440*TAXAS!$C$11)), IF($A1440=TAXAS!$A$12,IF($B1440="CRÉDITO",$D1440-($D1440*TAXAS!$C$12)), IF($A1440=TAXAS!$A$13,IF($B1440="CRÉDITO",$D1440-($D1440*TAXAS!$C$13)), IF($A1440=TAXAS!$A$14,IF($B1440="CRÉDITO",$D1440-($D1440*TAXAS!$C$14)), IF($A1440=TAXAS!$A$15,IF($B1440="CRÉDITO",$D1440-($D1440*TAXAS!$C$15)), IF($A1440=TAXAS!$A$16,IF($B1440="CRÉDITO",$D1440-($D1440*TAXAS!$C$16)), IF($A1440=TAXAS!$A$17,IF($B1440="CRÉDITO",$D1440-($D1440*TAXAS!$C$17)), IF($A1440=TAXAS!$A$18,IF($B1440="CRÉDITO",$D1440-($D1440*TAXAS!$C$18)), IF($A1440=TAXAS!$A$19,IF($B1440="CRÉDITO",$D1440-($D1440*TAXAS!$C$19)), IF($A1440=TAXAS!$A$20,IF($B1440="CRÉDITO",$D1440-($D1440*TAXAS!$C$20)), IF($A1440=TAXAS!$A$21,IF($B1440="CRÉDITO",$D1440-($D1440*TAXAS!$C$21)), IF($A1440=TAXAS!$A$22,IF($B1440="CRÉDITO",$D1440-($D1440*TAXAS!$C$22)), IF($A1440=TAXAS!$A$23,IF($B1440="CRÉDITO",$D1440-($D1440*TAXAS!$C$23)), IF($A1440=TAXAS!$A$24,IF($B1440="CRÉDITO",$D1440-($D1440*TAXAS!$C$24)), IF($A1440=TAXAS!$A$25,IF($B1440="CRÉDITO",$D1440-($D1440*TAXAS!$C$25)), IF($A1440=TAXAS!$A$26,IF($B1440="CRÉDITO",$D1440-($D1440*TAXAS!$C$26)), IF($A1440=TAXAS!$A$27,IF($B1440="CRÉDITO",$D1440-($D1440*TAXAS!$C$27))))))))))))))))))))))))))/1</f>
        <v>0</v>
      </c>
      <c r="G1440" s="9">
        <f>IF($A1440="VISA",IF($B1440="PARCELADO ATÉ 3X",$D1440-(D1440*TAXAS!$D$4))/3,IF($A1440="MASTER",IF($B1440="PARCELADO ATÉ 3X",$D1440-(D1440*TAXAS!$D$5))/3,IF($A1440="ELO",IF($B1440="PARCELADO ATÉ 3X",$D1440-(D1440*TAXAS!$D$6))/3,IF($A1440="HIPERCARD",IF($B1440="PARCELADO ATÉ 3X",$D1440-(D1440*TAXAS!$D$7))/3,IF($A1440="DINERS",IF($B1440="PARCELADO ATÉ 3X",$D1440-(D1440*TAXAS!$D$8))/3,IF($A1440="AMERICA EXPRESS",IF($B1440="PARCELADO ATÉ 3X",$D1440-(D1440*TAXAS!$D$9))/3,IF($A1440=TAXAS!$A$10,IF($B1440="PARCELADO ATÉ 3X",$D1440-($D1440*TAXAS!$D$10))/3,IF($A1440=TAXAS!$A$11,IF($B1440="PARCELADO ATÉ 3X",$D1440-($D1440*TAXAS!$D$11))/3,IF($A1440=TAXAS!$A$12,IF($B1440="PARCELADO ATÉ 3X",$D1440-($D1440*TAXAS!$D$12))/3,IF($A1440=TAXAS!$A$13,IF($B1440="PARCELADO ATÉ 3X",$D1440-($D1440*TAXAS!$D$13))/3,IF($A1440=TAXAS!$A$14,IF($B1440="PARCELADO ATÉ 3X",$D1440-($D1440*TAXAS!$D$14))/3,IF($A1440=TAXAS!$A$15,IF($B1440="PARCELADO ATÉ 3X",$D1440-($D1440*TAXAS!$D$15))/3,IF($A1440=TAXAS!$A$16,IF($B1440="PARCELADO ATÉ 3X",$D1440-($D1440*TAXAS!$D$16))/3,IF($A1440=TAXAS!$A$17,IF($B1440="PARCELADO ATÉ 3X",$D1440-($D1440*TAXAS!$D$17))/3,IF($A1440=TAXAS!$A$18,IF($B1440="PARCELADO ATÉ 3X",$D1440-($D1440*TAXAS!$D$18))/3,IF($A1440=TAXAS!$A$19,IF($B1440="PARCELADO ATÉ 3X",$D1440-($D1440*TAXAS!$D$19))/3,IF($A1440=TAXAS!$A$20,IF($B1440="PARCELADO ATÉ 3X",$D1440-($D1440*TAXAS!$D$20))/3,IF($A1440=TAXAS!$A$21,IF($B1440="PARCELADO ATÉ 3X",$D1440-($D1440*TAXAS!$D$21))/3,IF($A1440=TAXAS!$A$22,IF($B1440="PARCELADO ATÉ 3X",$D1440-($D1440*TAXAS!$D$22))/3,IF($A1440=TAXAS!$A$23,IF($B1440="PARCELADO ATÉ 3X",$D1440-($D1440*TAXAS!$D$23))/3,IF($A1440=TAXAS!$A$24,IF($B1440="PARCELADO ATÉ 3X",$D1440-($D1440*TAXAS!$D$24))/3,IF($A1440=TAXAS!$A$25,IF($B1440="PARCELADO ATÉ 3X",$D1440-($D1440*TAXAS!$D$25))/3,IF($A1440=TAXAS!$A$26,IF($B1440="PARCELADO ATÉ 3X",$D1440-($D1440*TAXAS!$D$26))/3,IF($A1440=TAXAS!$A$27,IF($B1440="PARCELADO ATÉ 3X",$D1440-($D1440*TAXAS!$D$27))/3))))))))))))))))))))))))/1</f>
        <v>0</v>
      </c>
      <c r="H1440" s="9">
        <f>IF($A1440="VISA",IF($B1440="PARCELADO ATÉ 6X",$D1440-(D1440*TAXAS!$E$4))/6,IF($A1440="MASTER",IF($B1440="PARCELADO ATÉ 6X",$D1440-(D1440*TAXAS!$E$5))/6,IF($A1440="ELO",IF($B1440="PARCELADO ATÉ 6X",$D1440-(D1440*TAXAS!$E$6))/6,IF($A1440="HIPERCARD",IF($B1440="PARCELADO ATÉ 6X",$D1440-(D1440*TAXAS!$E$7))/6,IF($A1440="DINERS",IF($B1440="PARCELADO ATÉ 6X",$D1440-(D1440*TAXAS!$E$8))/6,IF($A1440="AMERICA EXPRESS",IF($B1440="PARCELADO ATÉ 6X",$D1440-(D1440*TAXAS!$E$9))/6,IF($A1440=TAXAS!$A$10,IF($B1440="PARCELADO ATÉ 6X",$D1440-($D1440*TAXAS!$E$10))/6,IF($A1440=TAXAS!$A$11,IF($B1440="PARCELADO ATÉ 6X",$D1440-($D1440*TAXAS!$E$11))/6,IF($A1440=TAXAS!$A$12,IF($B1440="PARCELADO ATÉ 6X",$D1440-($D1440*TAXAS!$E$12))/6,IF($A1440=TAXAS!$A$13,IF($B1440="PARCELADO ATÉ 6X",$D1440-($D1440*TAXAS!$E$13))/6,IF($A1440=TAXAS!$A$14,IF($B1440="PARCELADO ATÉ 6X",$D1440-($D1440*TAXAS!$E$14))/6,IF($A1440=TAXAS!$A$15,IF($B1440="PARCELADO ATÉ 6X",$D1440-($D1440*TAXAS!$E$15))/6,IF($A1440=TAXAS!$A$16,IF($B1440="PARCELADO ATÉ 6X",$D1440-($D1440*TAXAS!$E$16))/6,IF($A1440=TAXAS!$A$17,IF($B1440="PARCELADO ATÉ 6X",$D1440-($D1440*TAXAS!$E$17))/6,IF($A1440=TAXAS!$A$18,IF($B1440="PARCELADO ATÉ 6X",$D1440-($D1440*TAXAS!$E$18))/6,IF($A1440=TAXAS!$A$19,IF($B1440="PARCELADO ATÉ 6X",$D1440-($D1440*TAXAS!$E$19))/6,IF($A1440=TAXAS!$A$20,IF($B1440="PARCELADO ATÉ 6X",$D1440-($D1440*TAXAS!$E$20))/6,IF($A1440=TAXAS!$A$21,IF($B1440="PARCELADO ATÉ 6X",$D1440-($D1440*TAXAS!$E$21))/6,IF($A1440=TAXAS!$A$22,IF($B1440="PARCELADO ATÉ 6X",$D1440-($D1440*TAXAS!$E$22))/6,IF($A1440=TAXAS!$A$23,IF($B1440="PARCELADO ATÉ 6X",$D1440-($D1440*TAXAS!$E$23))/6,IF($A1440=TAXAS!$A$24,IF($B1440="PARCELADO ATÉ 6X",$D1440-($D1440*TAXAS!$E$24))/6,IF($A1440=TAXAS!$A$25,IF($B1440="PARCELADO ATÉ 6X",$D1440-($D1440*TAXAS!$E$25))/6,IF($A1440=TAXAS!$A$26,IF($B1440="PARCELADO ATÉ 6X",$D1440-($D1440*TAXAS!$E$26))/6,IF($A1440=TAXAS!$A$27,IF($B1440="PARCELADO ATÉ 6X",$D1440-($D1440*TAXAS!$E$27))/6))))))))))))))))))))))))/1</f>
        <v>0</v>
      </c>
      <c r="I1440" s="9">
        <f>IF($A1440="VISA",IF($B1440="PARCELADO ATÉ 12X",$D1440-(D1440*TAXAS!$F$4))/12,IF($A1440="MASTER",IF($B1440="PARCELADO ATÉ 12X",$D1440-(D1440*TAXAS!$F$5))/12,IF($A1440="ELO",IF($B1440="PARCELADO ATÉ 12X",$D1440-(D1440*TAXAS!$F$6))/12,IF($A1440="HIPERCARD",IF($B1440="PARCELADO ATÉ 12X",$D1440-(D1440*TAXAS!$F$7))/12,IF($A1440="DINERS",IF($B1440="PARCELADO ATÉ 12X",$D1440-(D1440*TAXAS!$F$8))/12,IF($A1440="AMERICA EXPRESS",IF($B1440="PARCELADO ATÉ 12X",$D1440-(D1440*TAXAS!$F$9))/12,IF($A1440=TAXAS!$A$10,IF($B1440="PARCELADO ATÉ 12X",$D1440-($D1440*TAXAS!$F$10))/12,IF($A1440=TAXAS!$A$11,IF($B1440="PARCELADO ATÉ 12X",$D1440-($D1440*TAXAS!$F$11))/12,IF($A1440=TAXAS!$A$12,IF($B1440="PARCELADO ATÉ 12X",$D1440-($D1440*TAXAS!$F$12))/12,IF($A1440=TAXAS!$A$13,IF($B1440="PARCELADO ATÉ 12X",$D1440-($D1440*TAXAS!$F$13))/12,IF($A1440=TAXAS!$A$14,IF($B1440="PARCELADO ATÉ 12X",$D1440-($D1440*TAXAS!$F$14))/12,IF($A1440=TAXAS!$A$15,IF($B1440="PARCELADO ATÉ 12X",$D1440-($D1440*TAXAS!$F$15))/12,IF($A1440=TAXAS!$A$16,IF($B1440="PARCELADO ATÉ 12X",$D1440-($D1440*TAXAS!$F$16))/12,IF($A1440=TAXAS!$A$17,IF($B1440="PARCELADO ATÉ 12X",$D1440-($D1440*TAXAS!$F$17))/12,IF($A1440=TAXAS!$A$18,IF($B1440="PARCELADO ATÉ 12X",$D1440-($D1440*TAXAS!$F$18))/12,IF($A1440=TAXAS!$A$19,IF($B1440="PARCELADO ATÉ 12X",$D1440-($D1440*TAXAS!$F$19))/12,IF($A1440=TAXAS!$A$20,IF($B1440="PARCELADO ATÉ 12X",$D1440-($D1440*TAXAS!$F$20))/12,IF($A1440=TAXAS!$A$21,IF($B1440="PARCELADO ATÉ 12X",$D1440-($D1440*TAXAS!$F$21))/12,IF($A1440=TAXAS!$A$22,IF($B1440="PARCELADO ATÉ 12X",$D1440-($D1440*TAXAS!$F$22))/12,IF($A1440=TAXAS!$A$23,IF($B1440="PARCELADO ATÉ 12X",$D1440-($D1440*TAXAS!$F$23))/12,IF($A1440=TAXAS!$A$24,IF($B1440="PARCELADO ATÉ 12X",$D1440-($D1440*TAXAS!$F$24))/12,IF($A1440=TAXAS!$A$25,IF($B1440="PARCELADO ATÉ 12X",$D1440-($D1440*TAXAS!$F$25))/12,IF($A1440=TAXAS!$A$26,IF($B1440="PARCELADO ATÉ 12X",$D1440-($D1440*TAXAS!$F$26))/12,IF($A1440=TAXAS!$A$27,IF($B1440="PARCELADO ATÉ 12X",$D1440-($D1440*TAXAS!$F$27))/12))))))))))))))))))))))))/1</f>
        <v>0</v>
      </c>
      <c r="J1440" s="8">
        <f t="shared" si="0"/>
        <v>0</v>
      </c>
      <c r="K1440" s="10" t="b">
        <f>IF($B1440="PARCELADO ATÉ 3X",($D1440-($D1440*TAXAS!$D$4))-$J1440)</f>
        <v>0</v>
      </c>
      <c r="L1440" s="10" t="b">
        <f>IF($B1440="PARCELADO ATÉ 6X",($D1440-($D1440*TAXAS!$E$4))-$J1440)</f>
        <v>0</v>
      </c>
      <c r="M1440" s="10" t="b">
        <f>IF($B1440="PARCELADO ATÉ 12X",($D1440-($D1440*TAXAS!$F$4))-$J1440)</f>
        <v>0</v>
      </c>
      <c r="N1440" s="8">
        <f t="shared" si="1"/>
        <v>0</v>
      </c>
      <c r="O1440" s="10">
        <f t="shared" si="2"/>
        <v>0</v>
      </c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</row>
    <row r="1441" spans="1:31" ht="15.75" customHeight="1" x14ac:dyDescent="0.2">
      <c r="A1441" s="3"/>
      <c r="B1441" s="5"/>
      <c r="C1441" s="6"/>
      <c r="D1441" s="42"/>
      <c r="E1441" s="8">
        <f>IF($A1441="VISA",IF($B1441="DÉBITO",$D1441-($D1441*TAXAS!$B$4)),IF($A1441="MASTER",IF($B1441="DÉBITO",$D1441-($D1441*TAXAS!$B$5)),IF($A1441="ELO", IF($B1441="DÉBITO",$D1441-($D1441*TAXAS!$B$6)),IF($A1441="HIPERCARD",IF($B1441="DÉBITO",$D1441-($D1441*TAXAS!$B$7)),IF($A1441="DINERS",IF($B1441="DÉBITO",$D1441-($D1441*TAXAS!$B$8)),IF($A1441="AMERICA EXPRESS",IF($B1441="DÉBITO",$D1441-($D1441*TAXAS!$B$9)),IF($A1441=TAXAS!$A$10,IF($B1441="DÉBITO",$D1441-($D1441*TAXAS!$B$10)), IF($A1441=TAXAS!$A$11,IF($B1441="DÉBITO",$D1441-($D1441*TAXAS!$B$11)), IF($A1441=TAXAS!$A$12,IF($B1441="DÉBITO",$D1441-($D1441*TAXAS!$B$12)), IF($A1441=TAXAS!$A$13,IF($B1441="DÉBITO",$D1441-($D1441*TAXAS!$B$13)), IF($A1441=TAXAS!$A$14,IF($B1441="DÉBITO",$D1441-($D1441*TAXAS!$B$14)), IF($A1441=TAXAS!$A$15,IF($B1441="DÉBITO",$D1441-($D1441*TAXAS!$B$15)), IF($A1441=TAXAS!$A$16,IF($B1441="DÉBITO",$D1441-($D1441*TAXAS!$B$16)), IF($A1441=TAXAS!$A$17,IF($B1441="DÉBITO",$D1441-($D1441*TAXAS!$B$17)), IF($A1441=TAXAS!$A$18,IF($B1441="DÉBITO",$D1441-($D1441*TAXAS!$B$18)), IF($A1441=TAXAS!$A$19,IF($B1441="DÉBITO",$D1441-($D1441*TAXAS!$B$19)), IF($A1441=TAXAS!$A$20,IF($B1441="DÉBITO",$D1441-($D1441*TAXAS!$B$20)), IF($A1441=TAXAS!$A$21,IF($B1441="DÉBITO",$D1441-($D1441*TAXAS!$B$21)), IF($A1441=TAXAS!$A$22,IF($B1441="DÉBITO",$D1441-($D1441*TAXAS!$B$22)), IF($A1441=TAXAS!$A$23,IF($B1441="DÉBITO",$D1441-($D1441*TAXAS!$B$23)), IF($A1441=TAXAS!$A$24,IF($B1441="DÉBITO",$D1441-($D1441*TAXAS!$B$24)), IF($A1441=TAXAS!$A$25,IF($B1441="DÉBITO",$D1441-($D1441*TAXAS!$B$25)), IF($A1441=TAXAS!$A$26,IF($B1441="DÉBITO",$D1441-($D1441*TAXAS!$B$26)), IF($A1441=TAXAS!$A$27,IF($B1441="DÉBITO",$D1441-($D1441*TAXAS!$B$27))))))))))))))))))))))))))/1</f>
        <v>0</v>
      </c>
      <c r="F1441" s="8">
        <f>IF($A1441="VISA",IF($B1441="CRÉDITO",$D1441-($D1441*TAXAS!$C$4)),IF($A1441="MASTER",IF($B1441="CRÉDITO",$D1441-($D1441*TAXAS!$C$5)),IF($A1441="ELO", IF($B1441="CRÉDITO",$D1441-($D1441*TAXAS!$C$6)),IF($A1441="HIPERCARD",IF($B1441="CRÉDITO",$D1441-($D1441*TAXAS!$C$7)),IF($A1441="DINERS",IF($B1441="CRÉDITO",$D1441-($D1441*TAXAS!$C$8)),IF($A1441="AMERICA EXPRESS",IF($B1441="CRÉDITO",$D1441-($D1441*TAXAS!$C$9)),IF($A1441=TAXAS!$A$10,IF($B1441="CRÉDITO",$D1441-($D1441*TAXAS!$C$10)), IF($A1441=TAXAS!$A$11,IF($B1441="CRÉDITO",$D1441-($D1441*TAXAS!$C$11)), IF($A1441=TAXAS!$A$12,IF($B1441="CRÉDITO",$D1441-($D1441*TAXAS!$C$12)), IF($A1441=TAXAS!$A$13,IF($B1441="CRÉDITO",$D1441-($D1441*TAXAS!$C$13)), IF($A1441=TAXAS!$A$14,IF($B1441="CRÉDITO",$D1441-($D1441*TAXAS!$C$14)), IF($A1441=TAXAS!$A$15,IF($B1441="CRÉDITO",$D1441-($D1441*TAXAS!$C$15)), IF($A1441=TAXAS!$A$16,IF($B1441="CRÉDITO",$D1441-($D1441*TAXAS!$C$16)), IF($A1441=TAXAS!$A$17,IF($B1441="CRÉDITO",$D1441-($D1441*TAXAS!$C$17)), IF($A1441=TAXAS!$A$18,IF($B1441="CRÉDITO",$D1441-($D1441*TAXAS!$C$18)), IF($A1441=TAXAS!$A$19,IF($B1441="CRÉDITO",$D1441-($D1441*TAXAS!$C$19)), IF($A1441=TAXAS!$A$20,IF($B1441="CRÉDITO",$D1441-($D1441*TAXAS!$C$20)), IF($A1441=TAXAS!$A$21,IF($B1441="CRÉDITO",$D1441-($D1441*TAXAS!$C$21)), IF($A1441=TAXAS!$A$22,IF($B1441="CRÉDITO",$D1441-($D1441*TAXAS!$C$22)), IF($A1441=TAXAS!$A$23,IF($B1441="CRÉDITO",$D1441-($D1441*TAXAS!$C$23)), IF($A1441=TAXAS!$A$24,IF($B1441="CRÉDITO",$D1441-($D1441*TAXAS!$C$24)), IF($A1441=TAXAS!$A$25,IF($B1441="CRÉDITO",$D1441-($D1441*TAXAS!$C$25)), IF($A1441=TAXAS!$A$26,IF($B1441="CRÉDITO",$D1441-($D1441*TAXAS!$C$26)), IF($A1441=TAXAS!$A$27,IF($B1441="CRÉDITO",$D1441-($D1441*TAXAS!$C$27))))))))))))))))))))))))))/1</f>
        <v>0</v>
      </c>
      <c r="G1441" s="9">
        <f>IF($A1441="VISA",IF($B1441="PARCELADO ATÉ 3X",$D1441-(D1441*TAXAS!$D$4))/3,IF($A1441="MASTER",IF($B1441="PARCELADO ATÉ 3X",$D1441-(D1441*TAXAS!$D$5))/3,IF($A1441="ELO",IF($B1441="PARCELADO ATÉ 3X",$D1441-(D1441*TAXAS!$D$6))/3,IF($A1441="HIPERCARD",IF($B1441="PARCELADO ATÉ 3X",$D1441-(D1441*TAXAS!$D$7))/3,IF($A1441="DINERS",IF($B1441="PARCELADO ATÉ 3X",$D1441-(D1441*TAXAS!$D$8))/3,IF($A1441="AMERICA EXPRESS",IF($B1441="PARCELADO ATÉ 3X",$D1441-(D1441*TAXAS!$D$9))/3,IF($A1441=TAXAS!$A$10,IF($B1441="PARCELADO ATÉ 3X",$D1441-($D1441*TAXAS!$D$10))/3,IF($A1441=TAXAS!$A$11,IF($B1441="PARCELADO ATÉ 3X",$D1441-($D1441*TAXAS!$D$11))/3,IF($A1441=TAXAS!$A$12,IF($B1441="PARCELADO ATÉ 3X",$D1441-($D1441*TAXAS!$D$12))/3,IF($A1441=TAXAS!$A$13,IF($B1441="PARCELADO ATÉ 3X",$D1441-($D1441*TAXAS!$D$13))/3,IF($A1441=TAXAS!$A$14,IF($B1441="PARCELADO ATÉ 3X",$D1441-($D1441*TAXAS!$D$14))/3,IF($A1441=TAXAS!$A$15,IF($B1441="PARCELADO ATÉ 3X",$D1441-($D1441*TAXAS!$D$15))/3,IF($A1441=TAXAS!$A$16,IF($B1441="PARCELADO ATÉ 3X",$D1441-($D1441*TAXAS!$D$16))/3,IF($A1441=TAXAS!$A$17,IF($B1441="PARCELADO ATÉ 3X",$D1441-($D1441*TAXAS!$D$17))/3,IF($A1441=TAXAS!$A$18,IF($B1441="PARCELADO ATÉ 3X",$D1441-($D1441*TAXAS!$D$18))/3,IF($A1441=TAXAS!$A$19,IF($B1441="PARCELADO ATÉ 3X",$D1441-($D1441*TAXAS!$D$19))/3,IF($A1441=TAXAS!$A$20,IF($B1441="PARCELADO ATÉ 3X",$D1441-($D1441*TAXAS!$D$20))/3,IF($A1441=TAXAS!$A$21,IF($B1441="PARCELADO ATÉ 3X",$D1441-($D1441*TAXAS!$D$21))/3,IF($A1441=TAXAS!$A$22,IF($B1441="PARCELADO ATÉ 3X",$D1441-($D1441*TAXAS!$D$22))/3,IF($A1441=TAXAS!$A$23,IF($B1441="PARCELADO ATÉ 3X",$D1441-($D1441*TAXAS!$D$23))/3,IF($A1441=TAXAS!$A$24,IF($B1441="PARCELADO ATÉ 3X",$D1441-($D1441*TAXAS!$D$24))/3,IF($A1441=TAXAS!$A$25,IF($B1441="PARCELADO ATÉ 3X",$D1441-($D1441*TAXAS!$D$25))/3,IF($A1441=TAXAS!$A$26,IF($B1441="PARCELADO ATÉ 3X",$D1441-($D1441*TAXAS!$D$26))/3,IF($A1441=TAXAS!$A$27,IF($B1441="PARCELADO ATÉ 3X",$D1441-($D1441*TAXAS!$D$27))/3))))))))))))))))))))))))/1</f>
        <v>0</v>
      </c>
      <c r="H1441" s="9">
        <f>IF($A1441="VISA",IF($B1441="PARCELADO ATÉ 6X",$D1441-(D1441*TAXAS!$E$4))/6,IF($A1441="MASTER",IF($B1441="PARCELADO ATÉ 6X",$D1441-(D1441*TAXAS!$E$5))/6,IF($A1441="ELO",IF($B1441="PARCELADO ATÉ 6X",$D1441-(D1441*TAXAS!$E$6))/6,IF($A1441="HIPERCARD",IF($B1441="PARCELADO ATÉ 6X",$D1441-(D1441*TAXAS!$E$7))/6,IF($A1441="DINERS",IF($B1441="PARCELADO ATÉ 6X",$D1441-(D1441*TAXAS!$E$8))/6,IF($A1441="AMERICA EXPRESS",IF($B1441="PARCELADO ATÉ 6X",$D1441-(D1441*TAXAS!$E$9))/6,IF($A1441=TAXAS!$A$10,IF($B1441="PARCELADO ATÉ 6X",$D1441-($D1441*TAXAS!$E$10))/6,IF($A1441=TAXAS!$A$11,IF($B1441="PARCELADO ATÉ 6X",$D1441-($D1441*TAXAS!$E$11))/6,IF($A1441=TAXAS!$A$12,IF($B1441="PARCELADO ATÉ 6X",$D1441-($D1441*TAXAS!$E$12))/6,IF($A1441=TAXAS!$A$13,IF($B1441="PARCELADO ATÉ 6X",$D1441-($D1441*TAXAS!$E$13))/6,IF($A1441=TAXAS!$A$14,IF($B1441="PARCELADO ATÉ 6X",$D1441-($D1441*TAXAS!$E$14))/6,IF($A1441=TAXAS!$A$15,IF($B1441="PARCELADO ATÉ 6X",$D1441-($D1441*TAXAS!$E$15))/6,IF($A1441=TAXAS!$A$16,IF($B1441="PARCELADO ATÉ 6X",$D1441-($D1441*TAXAS!$E$16))/6,IF($A1441=TAXAS!$A$17,IF($B1441="PARCELADO ATÉ 6X",$D1441-($D1441*TAXAS!$E$17))/6,IF($A1441=TAXAS!$A$18,IF($B1441="PARCELADO ATÉ 6X",$D1441-($D1441*TAXAS!$E$18))/6,IF($A1441=TAXAS!$A$19,IF($B1441="PARCELADO ATÉ 6X",$D1441-($D1441*TAXAS!$E$19))/6,IF($A1441=TAXAS!$A$20,IF($B1441="PARCELADO ATÉ 6X",$D1441-($D1441*TAXAS!$E$20))/6,IF($A1441=TAXAS!$A$21,IF($B1441="PARCELADO ATÉ 6X",$D1441-($D1441*TAXAS!$E$21))/6,IF($A1441=TAXAS!$A$22,IF($B1441="PARCELADO ATÉ 6X",$D1441-($D1441*TAXAS!$E$22))/6,IF($A1441=TAXAS!$A$23,IF($B1441="PARCELADO ATÉ 6X",$D1441-($D1441*TAXAS!$E$23))/6,IF($A1441=TAXAS!$A$24,IF($B1441="PARCELADO ATÉ 6X",$D1441-($D1441*TAXAS!$E$24))/6,IF($A1441=TAXAS!$A$25,IF($B1441="PARCELADO ATÉ 6X",$D1441-($D1441*TAXAS!$E$25))/6,IF($A1441=TAXAS!$A$26,IF($B1441="PARCELADO ATÉ 6X",$D1441-($D1441*TAXAS!$E$26))/6,IF($A1441=TAXAS!$A$27,IF($B1441="PARCELADO ATÉ 6X",$D1441-($D1441*TAXAS!$E$27))/6))))))))))))))))))))))))/1</f>
        <v>0</v>
      </c>
      <c r="I1441" s="9">
        <f>IF($A1441="VISA",IF($B1441="PARCELADO ATÉ 12X",$D1441-(D1441*TAXAS!$F$4))/12,IF($A1441="MASTER",IF($B1441="PARCELADO ATÉ 12X",$D1441-(D1441*TAXAS!$F$5))/12,IF($A1441="ELO",IF($B1441="PARCELADO ATÉ 12X",$D1441-(D1441*TAXAS!$F$6))/12,IF($A1441="HIPERCARD",IF($B1441="PARCELADO ATÉ 12X",$D1441-(D1441*TAXAS!$F$7))/12,IF($A1441="DINERS",IF($B1441="PARCELADO ATÉ 12X",$D1441-(D1441*TAXAS!$F$8))/12,IF($A1441="AMERICA EXPRESS",IF($B1441="PARCELADO ATÉ 12X",$D1441-(D1441*TAXAS!$F$9))/12,IF($A1441=TAXAS!$A$10,IF($B1441="PARCELADO ATÉ 12X",$D1441-($D1441*TAXAS!$F$10))/12,IF($A1441=TAXAS!$A$11,IF($B1441="PARCELADO ATÉ 12X",$D1441-($D1441*TAXAS!$F$11))/12,IF($A1441=TAXAS!$A$12,IF($B1441="PARCELADO ATÉ 12X",$D1441-($D1441*TAXAS!$F$12))/12,IF($A1441=TAXAS!$A$13,IF($B1441="PARCELADO ATÉ 12X",$D1441-($D1441*TAXAS!$F$13))/12,IF($A1441=TAXAS!$A$14,IF($B1441="PARCELADO ATÉ 12X",$D1441-($D1441*TAXAS!$F$14))/12,IF($A1441=TAXAS!$A$15,IF($B1441="PARCELADO ATÉ 12X",$D1441-($D1441*TAXAS!$F$15))/12,IF($A1441=TAXAS!$A$16,IF($B1441="PARCELADO ATÉ 12X",$D1441-($D1441*TAXAS!$F$16))/12,IF($A1441=TAXAS!$A$17,IF($B1441="PARCELADO ATÉ 12X",$D1441-($D1441*TAXAS!$F$17))/12,IF($A1441=TAXAS!$A$18,IF($B1441="PARCELADO ATÉ 12X",$D1441-($D1441*TAXAS!$F$18))/12,IF($A1441=TAXAS!$A$19,IF($B1441="PARCELADO ATÉ 12X",$D1441-($D1441*TAXAS!$F$19))/12,IF($A1441=TAXAS!$A$20,IF($B1441="PARCELADO ATÉ 12X",$D1441-($D1441*TAXAS!$F$20))/12,IF($A1441=TAXAS!$A$21,IF($B1441="PARCELADO ATÉ 12X",$D1441-($D1441*TAXAS!$F$21))/12,IF($A1441=TAXAS!$A$22,IF($B1441="PARCELADO ATÉ 12X",$D1441-($D1441*TAXAS!$F$22))/12,IF($A1441=TAXAS!$A$23,IF($B1441="PARCELADO ATÉ 12X",$D1441-($D1441*TAXAS!$F$23))/12,IF($A1441=TAXAS!$A$24,IF($B1441="PARCELADO ATÉ 12X",$D1441-($D1441*TAXAS!$F$24))/12,IF($A1441=TAXAS!$A$25,IF($B1441="PARCELADO ATÉ 12X",$D1441-($D1441*TAXAS!$F$25))/12,IF($A1441=TAXAS!$A$26,IF($B1441="PARCELADO ATÉ 12X",$D1441-($D1441*TAXAS!$F$26))/12,IF($A1441=TAXAS!$A$27,IF($B1441="PARCELADO ATÉ 12X",$D1441-($D1441*TAXAS!$F$27))/12))))))))))))))))))))))))/1</f>
        <v>0</v>
      </c>
      <c r="J1441" s="8">
        <f t="shared" si="0"/>
        <v>0</v>
      </c>
      <c r="K1441" s="10" t="b">
        <f>IF($B1441="PARCELADO ATÉ 3X",($D1441-($D1441*TAXAS!$D$4))-$J1441)</f>
        <v>0</v>
      </c>
      <c r="L1441" s="10" t="b">
        <f>IF($B1441="PARCELADO ATÉ 6X",($D1441-($D1441*TAXAS!$E$4))-$J1441)</f>
        <v>0</v>
      </c>
      <c r="M1441" s="10" t="b">
        <f>IF($B1441="PARCELADO ATÉ 12X",($D1441-($D1441*TAXAS!$F$4))-$J1441)</f>
        <v>0</v>
      </c>
      <c r="N1441" s="8">
        <f t="shared" si="1"/>
        <v>0</v>
      </c>
      <c r="O1441" s="10">
        <f t="shared" si="2"/>
        <v>0</v>
      </c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</row>
    <row r="1442" spans="1:31" ht="15.75" customHeight="1" x14ac:dyDescent="0.2">
      <c r="A1442" s="3"/>
      <c r="B1442" s="5"/>
      <c r="C1442" s="6"/>
      <c r="D1442" s="42"/>
      <c r="E1442" s="8">
        <f>IF($A1442="VISA",IF($B1442="DÉBITO",$D1442-($D1442*TAXAS!$B$4)),IF($A1442="MASTER",IF($B1442="DÉBITO",$D1442-($D1442*TAXAS!$B$5)),IF($A1442="ELO", IF($B1442="DÉBITO",$D1442-($D1442*TAXAS!$B$6)),IF($A1442="HIPERCARD",IF($B1442="DÉBITO",$D1442-($D1442*TAXAS!$B$7)),IF($A1442="DINERS",IF($B1442="DÉBITO",$D1442-($D1442*TAXAS!$B$8)),IF($A1442="AMERICA EXPRESS",IF($B1442="DÉBITO",$D1442-($D1442*TAXAS!$B$9)),IF($A1442=TAXAS!$A$10,IF($B1442="DÉBITO",$D1442-($D1442*TAXAS!$B$10)), IF($A1442=TAXAS!$A$11,IF($B1442="DÉBITO",$D1442-($D1442*TAXAS!$B$11)), IF($A1442=TAXAS!$A$12,IF($B1442="DÉBITO",$D1442-($D1442*TAXAS!$B$12)), IF($A1442=TAXAS!$A$13,IF($B1442="DÉBITO",$D1442-($D1442*TAXAS!$B$13)), IF($A1442=TAXAS!$A$14,IF($B1442="DÉBITO",$D1442-($D1442*TAXAS!$B$14)), IF($A1442=TAXAS!$A$15,IF($B1442="DÉBITO",$D1442-($D1442*TAXAS!$B$15)), IF($A1442=TAXAS!$A$16,IF($B1442="DÉBITO",$D1442-($D1442*TAXAS!$B$16)), IF($A1442=TAXAS!$A$17,IF($B1442="DÉBITO",$D1442-($D1442*TAXAS!$B$17)), IF($A1442=TAXAS!$A$18,IF($B1442="DÉBITO",$D1442-($D1442*TAXAS!$B$18)), IF($A1442=TAXAS!$A$19,IF($B1442="DÉBITO",$D1442-($D1442*TAXAS!$B$19)), IF($A1442=TAXAS!$A$20,IF($B1442="DÉBITO",$D1442-($D1442*TAXAS!$B$20)), IF($A1442=TAXAS!$A$21,IF($B1442="DÉBITO",$D1442-($D1442*TAXAS!$B$21)), IF($A1442=TAXAS!$A$22,IF($B1442="DÉBITO",$D1442-($D1442*TAXAS!$B$22)), IF($A1442=TAXAS!$A$23,IF($B1442="DÉBITO",$D1442-($D1442*TAXAS!$B$23)), IF($A1442=TAXAS!$A$24,IF($B1442="DÉBITO",$D1442-($D1442*TAXAS!$B$24)), IF($A1442=TAXAS!$A$25,IF($B1442="DÉBITO",$D1442-($D1442*TAXAS!$B$25)), IF($A1442=TAXAS!$A$26,IF($B1442="DÉBITO",$D1442-($D1442*TAXAS!$B$26)), IF($A1442=TAXAS!$A$27,IF($B1442="DÉBITO",$D1442-($D1442*TAXAS!$B$27))))))))))))))))))))))))))/1</f>
        <v>0</v>
      </c>
      <c r="F1442" s="8">
        <f>IF($A1442="VISA",IF($B1442="CRÉDITO",$D1442-($D1442*TAXAS!$C$4)),IF($A1442="MASTER",IF($B1442="CRÉDITO",$D1442-($D1442*TAXAS!$C$5)),IF($A1442="ELO", IF($B1442="CRÉDITO",$D1442-($D1442*TAXAS!$C$6)),IF($A1442="HIPERCARD",IF($B1442="CRÉDITO",$D1442-($D1442*TAXAS!$C$7)),IF($A1442="DINERS",IF($B1442="CRÉDITO",$D1442-($D1442*TAXAS!$C$8)),IF($A1442="AMERICA EXPRESS",IF($B1442="CRÉDITO",$D1442-($D1442*TAXAS!$C$9)),IF($A1442=TAXAS!$A$10,IF($B1442="CRÉDITO",$D1442-($D1442*TAXAS!$C$10)), IF($A1442=TAXAS!$A$11,IF($B1442="CRÉDITO",$D1442-($D1442*TAXAS!$C$11)), IF($A1442=TAXAS!$A$12,IF($B1442="CRÉDITO",$D1442-($D1442*TAXAS!$C$12)), IF($A1442=TAXAS!$A$13,IF($B1442="CRÉDITO",$D1442-($D1442*TAXAS!$C$13)), IF($A1442=TAXAS!$A$14,IF($B1442="CRÉDITO",$D1442-($D1442*TAXAS!$C$14)), IF($A1442=TAXAS!$A$15,IF($B1442="CRÉDITO",$D1442-($D1442*TAXAS!$C$15)), IF($A1442=TAXAS!$A$16,IF($B1442="CRÉDITO",$D1442-($D1442*TAXAS!$C$16)), IF($A1442=TAXAS!$A$17,IF($B1442="CRÉDITO",$D1442-($D1442*TAXAS!$C$17)), IF($A1442=TAXAS!$A$18,IF($B1442="CRÉDITO",$D1442-($D1442*TAXAS!$C$18)), IF($A1442=TAXAS!$A$19,IF($B1442="CRÉDITO",$D1442-($D1442*TAXAS!$C$19)), IF($A1442=TAXAS!$A$20,IF($B1442="CRÉDITO",$D1442-($D1442*TAXAS!$C$20)), IF($A1442=TAXAS!$A$21,IF($B1442="CRÉDITO",$D1442-($D1442*TAXAS!$C$21)), IF($A1442=TAXAS!$A$22,IF($B1442="CRÉDITO",$D1442-($D1442*TAXAS!$C$22)), IF($A1442=TAXAS!$A$23,IF($B1442="CRÉDITO",$D1442-($D1442*TAXAS!$C$23)), IF($A1442=TAXAS!$A$24,IF($B1442="CRÉDITO",$D1442-($D1442*TAXAS!$C$24)), IF($A1442=TAXAS!$A$25,IF($B1442="CRÉDITO",$D1442-($D1442*TAXAS!$C$25)), IF($A1442=TAXAS!$A$26,IF($B1442="CRÉDITO",$D1442-($D1442*TAXAS!$C$26)), IF($A1442=TAXAS!$A$27,IF($B1442="CRÉDITO",$D1442-($D1442*TAXAS!$C$27))))))))))))))))))))))))))/1</f>
        <v>0</v>
      </c>
      <c r="G1442" s="9">
        <f>IF($A1442="VISA",IF($B1442="PARCELADO ATÉ 3X",$D1442-(D1442*TAXAS!$D$4))/3,IF($A1442="MASTER",IF($B1442="PARCELADO ATÉ 3X",$D1442-(D1442*TAXAS!$D$5))/3,IF($A1442="ELO",IF($B1442="PARCELADO ATÉ 3X",$D1442-(D1442*TAXAS!$D$6))/3,IF($A1442="HIPERCARD",IF($B1442="PARCELADO ATÉ 3X",$D1442-(D1442*TAXAS!$D$7))/3,IF($A1442="DINERS",IF($B1442="PARCELADO ATÉ 3X",$D1442-(D1442*TAXAS!$D$8))/3,IF($A1442="AMERICA EXPRESS",IF($B1442="PARCELADO ATÉ 3X",$D1442-(D1442*TAXAS!$D$9))/3,IF($A1442=TAXAS!$A$10,IF($B1442="PARCELADO ATÉ 3X",$D1442-($D1442*TAXAS!$D$10))/3,IF($A1442=TAXAS!$A$11,IF($B1442="PARCELADO ATÉ 3X",$D1442-($D1442*TAXAS!$D$11))/3,IF($A1442=TAXAS!$A$12,IF($B1442="PARCELADO ATÉ 3X",$D1442-($D1442*TAXAS!$D$12))/3,IF($A1442=TAXAS!$A$13,IF($B1442="PARCELADO ATÉ 3X",$D1442-($D1442*TAXAS!$D$13))/3,IF($A1442=TAXAS!$A$14,IF($B1442="PARCELADO ATÉ 3X",$D1442-($D1442*TAXAS!$D$14))/3,IF($A1442=TAXAS!$A$15,IF($B1442="PARCELADO ATÉ 3X",$D1442-($D1442*TAXAS!$D$15))/3,IF($A1442=TAXAS!$A$16,IF($B1442="PARCELADO ATÉ 3X",$D1442-($D1442*TAXAS!$D$16))/3,IF($A1442=TAXAS!$A$17,IF($B1442="PARCELADO ATÉ 3X",$D1442-($D1442*TAXAS!$D$17))/3,IF($A1442=TAXAS!$A$18,IF($B1442="PARCELADO ATÉ 3X",$D1442-($D1442*TAXAS!$D$18))/3,IF($A1442=TAXAS!$A$19,IF($B1442="PARCELADO ATÉ 3X",$D1442-($D1442*TAXAS!$D$19))/3,IF($A1442=TAXAS!$A$20,IF($B1442="PARCELADO ATÉ 3X",$D1442-($D1442*TAXAS!$D$20))/3,IF($A1442=TAXAS!$A$21,IF($B1442="PARCELADO ATÉ 3X",$D1442-($D1442*TAXAS!$D$21))/3,IF($A1442=TAXAS!$A$22,IF($B1442="PARCELADO ATÉ 3X",$D1442-($D1442*TAXAS!$D$22))/3,IF($A1442=TAXAS!$A$23,IF($B1442="PARCELADO ATÉ 3X",$D1442-($D1442*TAXAS!$D$23))/3,IF($A1442=TAXAS!$A$24,IF($B1442="PARCELADO ATÉ 3X",$D1442-($D1442*TAXAS!$D$24))/3,IF($A1442=TAXAS!$A$25,IF($B1442="PARCELADO ATÉ 3X",$D1442-($D1442*TAXAS!$D$25))/3,IF($A1442=TAXAS!$A$26,IF($B1442="PARCELADO ATÉ 3X",$D1442-($D1442*TAXAS!$D$26))/3,IF($A1442=TAXAS!$A$27,IF($B1442="PARCELADO ATÉ 3X",$D1442-($D1442*TAXAS!$D$27))/3))))))))))))))))))))))))/1</f>
        <v>0</v>
      </c>
      <c r="H1442" s="9">
        <f>IF($A1442="VISA",IF($B1442="PARCELADO ATÉ 6X",$D1442-(D1442*TAXAS!$E$4))/6,IF($A1442="MASTER",IF($B1442="PARCELADO ATÉ 6X",$D1442-(D1442*TAXAS!$E$5))/6,IF($A1442="ELO",IF($B1442="PARCELADO ATÉ 6X",$D1442-(D1442*TAXAS!$E$6))/6,IF($A1442="HIPERCARD",IF($B1442="PARCELADO ATÉ 6X",$D1442-(D1442*TAXAS!$E$7))/6,IF($A1442="DINERS",IF($B1442="PARCELADO ATÉ 6X",$D1442-(D1442*TAXAS!$E$8))/6,IF($A1442="AMERICA EXPRESS",IF($B1442="PARCELADO ATÉ 6X",$D1442-(D1442*TAXAS!$E$9))/6,IF($A1442=TAXAS!$A$10,IF($B1442="PARCELADO ATÉ 6X",$D1442-($D1442*TAXAS!$E$10))/6,IF($A1442=TAXAS!$A$11,IF($B1442="PARCELADO ATÉ 6X",$D1442-($D1442*TAXAS!$E$11))/6,IF($A1442=TAXAS!$A$12,IF($B1442="PARCELADO ATÉ 6X",$D1442-($D1442*TAXAS!$E$12))/6,IF($A1442=TAXAS!$A$13,IF($B1442="PARCELADO ATÉ 6X",$D1442-($D1442*TAXAS!$E$13))/6,IF($A1442=TAXAS!$A$14,IF($B1442="PARCELADO ATÉ 6X",$D1442-($D1442*TAXAS!$E$14))/6,IF($A1442=TAXAS!$A$15,IF($B1442="PARCELADO ATÉ 6X",$D1442-($D1442*TAXAS!$E$15))/6,IF($A1442=TAXAS!$A$16,IF($B1442="PARCELADO ATÉ 6X",$D1442-($D1442*TAXAS!$E$16))/6,IF($A1442=TAXAS!$A$17,IF($B1442="PARCELADO ATÉ 6X",$D1442-($D1442*TAXAS!$E$17))/6,IF($A1442=TAXAS!$A$18,IF($B1442="PARCELADO ATÉ 6X",$D1442-($D1442*TAXAS!$E$18))/6,IF($A1442=TAXAS!$A$19,IF($B1442="PARCELADO ATÉ 6X",$D1442-($D1442*TAXAS!$E$19))/6,IF($A1442=TAXAS!$A$20,IF($B1442="PARCELADO ATÉ 6X",$D1442-($D1442*TAXAS!$E$20))/6,IF($A1442=TAXAS!$A$21,IF($B1442="PARCELADO ATÉ 6X",$D1442-($D1442*TAXAS!$E$21))/6,IF($A1442=TAXAS!$A$22,IF($B1442="PARCELADO ATÉ 6X",$D1442-($D1442*TAXAS!$E$22))/6,IF($A1442=TAXAS!$A$23,IF($B1442="PARCELADO ATÉ 6X",$D1442-($D1442*TAXAS!$E$23))/6,IF($A1442=TAXAS!$A$24,IF($B1442="PARCELADO ATÉ 6X",$D1442-($D1442*TAXAS!$E$24))/6,IF($A1442=TAXAS!$A$25,IF($B1442="PARCELADO ATÉ 6X",$D1442-($D1442*TAXAS!$E$25))/6,IF($A1442=TAXAS!$A$26,IF($B1442="PARCELADO ATÉ 6X",$D1442-($D1442*TAXAS!$E$26))/6,IF($A1442=TAXAS!$A$27,IF($B1442="PARCELADO ATÉ 6X",$D1442-($D1442*TAXAS!$E$27))/6))))))))))))))))))))))))/1</f>
        <v>0</v>
      </c>
      <c r="I1442" s="9">
        <f>IF($A1442="VISA",IF($B1442="PARCELADO ATÉ 12X",$D1442-(D1442*TAXAS!$F$4))/12,IF($A1442="MASTER",IF($B1442="PARCELADO ATÉ 12X",$D1442-(D1442*TAXAS!$F$5))/12,IF($A1442="ELO",IF($B1442="PARCELADO ATÉ 12X",$D1442-(D1442*TAXAS!$F$6))/12,IF($A1442="HIPERCARD",IF($B1442="PARCELADO ATÉ 12X",$D1442-(D1442*TAXAS!$F$7))/12,IF($A1442="DINERS",IF($B1442="PARCELADO ATÉ 12X",$D1442-(D1442*TAXAS!$F$8))/12,IF($A1442="AMERICA EXPRESS",IF($B1442="PARCELADO ATÉ 12X",$D1442-(D1442*TAXAS!$F$9))/12,IF($A1442=TAXAS!$A$10,IF($B1442="PARCELADO ATÉ 12X",$D1442-($D1442*TAXAS!$F$10))/12,IF($A1442=TAXAS!$A$11,IF($B1442="PARCELADO ATÉ 12X",$D1442-($D1442*TAXAS!$F$11))/12,IF($A1442=TAXAS!$A$12,IF($B1442="PARCELADO ATÉ 12X",$D1442-($D1442*TAXAS!$F$12))/12,IF($A1442=TAXAS!$A$13,IF($B1442="PARCELADO ATÉ 12X",$D1442-($D1442*TAXAS!$F$13))/12,IF($A1442=TAXAS!$A$14,IF($B1442="PARCELADO ATÉ 12X",$D1442-($D1442*TAXAS!$F$14))/12,IF($A1442=TAXAS!$A$15,IF($B1442="PARCELADO ATÉ 12X",$D1442-($D1442*TAXAS!$F$15))/12,IF($A1442=TAXAS!$A$16,IF($B1442="PARCELADO ATÉ 12X",$D1442-($D1442*TAXAS!$F$16))/12,IF($A1442=TAXAS!$A$17,IF($B1442="PARCELADO ATÉ 12X",$D1442-($D1442*TAXAS!$F$17))/12,IF($A1442=TAXAS!$A$18,IF($B1442="PARCELADO ATÉ 12X",$D1442-($D1442*TAXAS!$F$18))/12,IF($A1442=TAXAS!$A$19,IF($B1442="PARCELADO ATÉ 12X",$D1442-($D1442*TAXAS!$F$19))/12,IF($A1442=TAXAS!$A$20,IF($B1442="PARCELADO ATÉ 12X",$D1442-($D1442*TAXAS!$F$20))/12,IF($A1442=TAXAS!$A$21,IF($B1442="PARCELADO ATÉ 12X",$D1442-($D1442*TAXAS!$F$21))/12,IF($A1442=TAXAS!$A$22,IF($B1442="PARCELADO ATÉ 12X",$D1442-($D1442*TAXAS!$F$22))/12,IF($A1442=TAXAS!$A$23,IF($B1442="PARCELADO ATÉ 12X",$D1442-($D1442*TAXAS!$F$23))/12,IF($A1442=TAXAS!$A$24,IF($B1442="PARCELADO ATÉ 12X",$D1442-($D1442*TAXAS!$F$24))/12,IF($A1442=TAXAS!$A$25,IF($B1442="PARCELADO ATÉ 12X",$D1442-($D1442*TAXAS!$F$25))/12,IF($A1442=TAXAS!$A$26,IF($B1442="PARCELADO ATÉ 12X",$D1442-($D1442*TAXAS!$F$26))/12,IF($A1442=TAXAS!$A$27,IF($B1442="PARCELADO ATÉ 12X",$D1442-($D1442*TAXAS!$F$27))/12))))))))))))))))))))))))/1</f>
        <v>0</v>
      </c>
      <c r="J1442" s="8">
        <f t="shared" si="0"/>
        <v>0</v>
      </c>
      <c r="K1442" s="10" t="b">
        <f>IF($B1442="PARCELADO ATÉ 3X",($D1442-($D1442*TAXAS!$D$4))-$J1442)</f>
        <v>0</v>
      </c>
      <c r="L1442" s="10" t="b">
        <f>IF($B1442="PARCELADO ATÉ 6X",($D1442-($D1442*TAXAS!$E$4))-$J1442)</f>
        <v>0</v>
      </c>
      <c r="M1442" s="10" t="b">
        <f>IF($B1442="PARCELADO ATÉ 12X",($D1442-($D1442*TAXAS!$F$4))-$J1442)</f>
        <v>0</v>
      </c>
      <c r="N1442" s="8">
        <f t="shared" si="1"/>
        <v>0</v>
      </c>
      <c r="O1442" s="10">
        <f t="shared" si="2"/>
        <v>0</v>
      </c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</row>
    <row r="1443" spans="1:31" ht="15.75" customHeight="1" x14ac:dyDescent="0.2">
      <c r="A1443" s="3"/>
      <c r="B1443" s="5"/>
      <c r="C1443" s="6"/>
      <c r="D1443" s="42"/>
      <c r="E1443" s="8">
        <f>IF($A1443="VISA",IF($B1443="DÉBITO",$D1443-($D1443*TAXAS!$B$4)),IF($A1443="MASTER",IF($B1443="DÉBITO",$D1443-($D1443*TAXAS!$B$5)),IF($A1443="ELO", IF($B1443="DÉBITO",$D1443-($D1443*TAXAS!$B$6)),IF($A1443="HIPERCARD",IF($B1443="DÉBITO",$D1443-($D1443*TAXAS!$B$7)),IF($A1443="DINERS",IF($B1443="DÉBITO",$D1443-($D1443*TAXAS!$B$8)),IF($A1443="AMERICA EXPRESS",IF($B1443="DÉBITO",$D1443-($D1443*TAXAS!$B$9)),IF($A1443=TAXAS!$A$10,IF($B1443="DÉBITO",$D1443-($D1443*TAXAS!$B$10)), IF($A1443=TAXAS!$A$11,IF($B1443="DÉBITO",$D1443-($D1443*TAXAS!$B$11)), IF($A1443=TAXAS!$A$12,IF($B1443="DÉBITO",$D1443-($D1443*TAXAS!$B$12)), IF($A1443=TAXAS!$A$13,IF($B1443="DÉBITO",$D1443-($D1443*TAXAS!$B$13)), IF($A1443=TAXAS!$A$14,IF($B1443="DÉBITO",$D1443-($D1443*TAXAS!$B$14)), IF($A1443=TAXAS!$A$15,IF($B1443="DÉBITO",$D1443-($D1443*TAXAS!$B$15)), IF($A1443=TAXAS!$A$16,IF($B1443="DÉBITO",$D1443-($D1443*TAXAS!$B$16)), IF($A1443=TAXAS!$A$17,IF($B1443="DÉBITO",$D1443-($D1443*TAXAS!$B$17)), IF($A1443=TAXAS!$A$18,IF($B1443="DÉBITO",$D1443-($D1443*TAXAS!$B$18)), IF($A1443=TAXAS!$A$19,IF($B1443="DÉBITO",$D1443-($D1443*TAXAS!$B$19)), IF($A1443=TAXAS!$A$20,IF($B1443="DÉBITO",$D1443-($D1443*TAXAS!$B$20)), IF($A1443=TAXAS!$A$21,IF($B1443="DÉBITO",$D1443-($D1443*TAXAS!$B$21)), IF($A1443=TAXAS!$A$22,IF($B1443="DÉBITO",$D1443-($D1443*TAXAS!$B$22)), IF($A1443=TAXAS!$A$23,IF($B1443="DÉBITO",$D1443-($D1443*TAXAS!$B$23)), IF($A1443=TAXAS!$A$24,IF($B1443="DÉBITO",$D1443-($D1443*TAXAS!$B$24)), IF($A1443=TAXAS!$A$25,IF($B1443="DÉBITO",$D1443-($D1443*TAXAS!$B$25)), IF($A1443=TAXAS!$A$26,IF($B1443="DÉBITO",$D1443-($D1443*TAXAS!$B$26)), IF($A1443=TAXAS!$A$27,IF($B1443="DÉBITO",$D1443-($D1443*TAXAS!$B$27))))))))))))))))))))))))))/1</f>
        <v>0</v>
      </c>
      <c r="F1443" s="8">
        <f>IF($A1443="VISA",IF($B1443="CRÉDITO",$D1443-($D1443*TAXAS!$C$4)),IF($A1443="MASTER",IF($B1443="CRÉDITO",$D1443-($D1443*TAXAS!$C$5)),IF($A1443="ELO", IF($B1443="CRÉDITO",$D1443-($D1443*TAXAS!$C$6)),IF($A1443="HIPERCARD",IF($B1443="CRÉDITO",$D1443-($D1443*TAXAS!$C$7)),IF($A1443="DINERS",IF($B1443="CRÉDITO",$D1443-($D1443*TAXAS!$C$8)),IF($A1443="AMERICA EXPRESS",IF($B1443="CRÉDITO",$D1443-($D1443*TAXAS!$C$9)),IF($A1443=TAXAS!$A$10,IF($B1443="CRÉDITO",$D1443-($D1443*TAXAS!$C$10)), IF($A1443=TAXAS!$A$11,IF($B1443="CRÉDITO",$D1443-($D1443*TAXAS!$C$11)), IF($A1443=TAXAS!$A$12,IF($B1443="CRÉDITO",$D1443-($D1443*TAXAS!$C$12)), IF($A1443=TAXAS!$A$13,IF($B1443="CRÉDITO",$D1443-($D1443*TAXAS!$C$13)), IF($A1443=TAXAS!$A$14,IF($B1443="CRÉDITO",$D1443-($D1443*TAXAS!$C$14)), IF($A1443=TAXAS!$A$15,IF($B1443="CRÉDITO",$D1443-($D1443*TAXAS!$C$15)), IF($A1443=TAXAS!$A$16,IF($B1443="CRÉDITO",$D1443-($D1443*TAXAS!$C$16)), IF($A1443=TAXAS!$A$17,IF($B1443="CRÉDITO",$D1443-($D1443*TAXAS!$C$17)), IF($A1443=TAXAS!$A$18,IF($B1443="CRÉDITO",$D1443-($D1443*TAXAS!$C$18)), IF($A1443=TAXAS!$A$19,IF($B1443="CRÉDITO",$D1443-($D1443*TAXAS!$C$19)), IF($A1443=TAXAS!$A$20,IF($B1443="CRÉDITO",$D1443-($D1443*TAXAS!$C$20)), IF($A1443=TAXAS!$A$21,IF($B1443="CRÉDITO",$D1443-($D1443*TAXAS!$C$21)), IF($A1443=TAXAS!$A$22,IF($B1443="CRÉDITO",$D1443-($D1443*TAXAS!$C$22)), IF($A1443=TAXAS!$A$23,IF($B1443="CRÉDITO",$D1443-($D1443*TAXAS!$C$23)), IF($A1443=TAXAS!$A$24,IF($B1443="CRÉDITO",$D1443-($D1443*TAXAS!$C$24)), IF($A1443=TAXAS!$A$25,IF($B1443="CRÉDITO",$D1443-($D1443*TAXAS!$C$25)), IF($A1443=TAXAS!$A$26,IF($B1443="CRÉDITO",$D1443-($D1443*TAXAS!$C$26)), IF($A1443=TAXAS!$A$27,IF($B1443="CRÉDITO",$D1443-($D1443*TAXAS!$C$27))))))))))))))))))))))))))/1</f>
        <v>0</v>
      </c>
      <c r="G1443" s="9">
        <f>IF($A1443="VISA",IF($B1443="PARCELADO ATÉ 3X",$D1443-(D1443*TAXAS!$D$4))/3,IF($A1443="MASTER",IF($B1443="PARCELADO ATÉ 3X",$D1443-(D1443*TAXAS!$D$5))/3,IF($A1443="ELO",IF($B1443="PARCELADO ATÉ 3X",$D1443-(D1443*TAXAS!$D$6))/3,IF($A1443="HIPERCARD",IF($B1443="PARCELADO ATÉ 3X",$D1443-(D1443*TAXAS!$D$7))/3,IF($A1443="DINERS",IF($B1443="PARCELADO ATÉ 3X",$D1443-(D1443*TAXAS!$D$8))/3,IF($A1443="AMERICA EXPRESS",IF($B1443="PARCELADO ATÉ 3X",$D1443-(D1443*TAXAS!$D$9))/3,IF($A1443=TAXAS!$A$10,IF($B1443="PARCELADO ATÉ 3X",$D1443-($D1443*TAXAS!$D$10))/3,IF($A1443=TAXAS!$A$11,IF($B1443="PARCELADO ATÉ 3X",$D1443-($D1443*TAXAS!$D$11))/3,IF($A1443=TAXAS!$A$12,IF($B1443="PARCELADO ATÉ 3X",$D1443-($D1443*TAXAS!$D$12))/3,IF($A1443=TAXAS!$A$13,IF($B1443="PARCELADO ATÉ 3X",$D1443-($D1443*TAXAS!$D$13))/3,IF($A1443=TAXAS!$A$14,IF($B1443="PARCELADO ATÉ 3X",$D1443-($D1443*TAXAS!$D$14))/3,IF($A1443=TAXAS!$A$15,IF($B1443="PARCELADO ATÉ 3X",$D1443-($D1443*TAXAS!$D$15))/3,IF($A1443=TAXAS!$A$16,IF($B1443="PARCELADO ATÉ 3X",$D1443-($D1443*TAXAS!$D$16))/3,IF($A1443=TAXAS!$A$17,IF($B1443="PARCELADO ATÉ 3X",$D1443-($D1443*TAXAS!$D$17))/3,IF($A1443=TAXAS!$A$18,IF($B1443="PARCELADO ATÉ 3X",$D1443-($D1443*TAXAS!$D$18))/3,IF($A1443=TAXAS!$A$19,IF($B1443="PARCELADO ATÉ 3X",$D1443-($D1443*TAXAS!$D$19))/3,IF($A1443=TAXAS!$A$20,IF($B1443="PARCELADO ATÉ 3X",$D1443-($D1443*TAXAS!$D$20))/3,IF($A1443=TAXAS!$A$21,IF($B1443="PARCELADO ATÉ 3X",$D1443-($D1443*TAXAS!$D$21))/3,IF($A1443=TAXAS!$A$22,IF($B1443="PARCELADO ATÉ 3X",$D1443-($D1443*TAXAS!$D$22))/3,IF($A1443=TAXAS!$A$23,IF($B1443="PARCELADO ATÉ 3X",$D1443-($D1443*TAXAS!$D$23))/3,IF($A1443=TAXAS!$A$24,IF($B1443="PARCELADO ATÉ 3X",$D1443-($D1443*TAXAS!$D$24))/3,IF($A1443=TAXAS!$A$25,IF($B1443="PARCELADO ATÉ 3X",$D1443-($D1443*TAXAS!$D$25))/3,IF($A1443=TAXAS!$A$26,IF($B1443="PARCELADO ATÉ 3X",$D1443-($D1443*TAXAS!$D$26))/3,IF($A1443=TAXAS!$A$27,IF($B1443="PARCELADO ATÉ 3X",$D1443-($D1443*TAXAS!$D$27))/3))))))))))))))))))))))))/1</f>
        <v>0</v>
      </c>
      <c r="H1443" s="9">
        <f>IF($A1443="VISA",IF($B1443="PARCELADO ATÉ 6X",$D1443-(D1443*TAXAS!$E$4))/6,IF($A1443="MASTER",IF($B1443="PARCELADO ATÉ 6X",$D1443-(D1443*TAXAS!$E$5))/6,IF($A1443="ELO",IF($B1443="PARCELADO ATÉ 6X",$D1443-(D1443*TAXAS!$E$6))/6,IF($A1443="HIPERCARD",IF($B1443="PARCELADO ATÉ 6X",$D1443-(D1443*TAXAS!$E$7))/6,IF($A1443="DINERS",IF($B1443="PARCELADO ATÉ 6X",$D1443-(D1443*TAXAS!$E$8))/6,IF($A1443="AMERICA EXPRESS",IF($B1443="PARCELADO ATÉ 6X",$D1443-(D1443*TAXAS!$E$9))/6,IF($A1443=TAXAS!$A$10,IF($B1443="PARCELADO ATÉ 6X",$D1443-($D1443*TAXAS!$E$10))/6,IF($A1443=TAXAS!$A$11,IF($B1443="PARCELADO ATÉ 6X",$D1443-($D1443*TAXAS!$E$11))/6,IF($A1443=TAXAS!$A$12,IF($B1443="PARCELADO ATÉ 6X",$D1443-($D1443*TAXAS!$E$12))/6,IF($A1443=TAXAS!$A$13,IF($B1443="PARCELADO ATÉ 6X",$D1443-($D1443*TAXAS!$E$13))/6,IF($A1443=TAXAS!$A$14,IF($B1443="PARCELADO ATÉ 6X",$D1443-($D1443*TAXAS!$E$14))/6,IF($A1443=TAXAS!$A$15,IF($B1443="PARCELADO ATÉ 6X",$D1443-($D1443*TAXAS!$E$15))/6,IF($A1443=TAXAS!$A$16,IF($B1443="PARCELADO ATÉ 6X",$D1443-($D1443*TAXAS!$E$16))/6,IF($A1443=TAXAS!$A$17,IF($B1443="PARCELADO ATÉ 6X",$D1443-($D1443*TAXAS!$E$17))/6,IF($A1443=TAXAS!$A$18,IF($B1443="PARCELADO ATÉ 6X",$D1443-($D1443*TAXAS!$E$18))/6,IF($A1443=TAXAS!$A$19,IF($B1443="PARCELADO ATÉ 6X",$D1443-($D1443*TAXAS!$E$19))/6,IF($A1443=TAXAS!$A$20,IF($B1443="PARCELADO ATÉ 6X",$D1443-($D1443*TAXAS!$E$20))/6,IF($A1443=TAXAS!$A$21,IF($B1443="PARCELADO ATÉ 6X",$D1443-($D1443*TAXAS!$E$21))/6,IF($A1443=TAXAS!$A$22,IF($B1443="PARCELADO ATÉ 6X",$D1443-($D1443*TAXAS!$E$22))/6,IF($A1443=TAXAS!$A$23,IF($B1443="PARCELADO ATÉ 6X",$D1443-($D1443*TAXAS!$E$23))/6,IF($A1443=TAXAS!$A$24,IF($B1443="PARCELADO ATÉ 6X",$D1443-($D1443*TAXAS!$E$24))/6,IF($A1443=TAXAS!$A$25,IF($B1443="PARCELADO ATÉ 6X",$D1443-($D1443*TAXAS!$E$25))/6,IF($A1443=TAXAS!$A$26,IF($B1443="PARCELADO ATÉ 6X",$D1443-($D1443*TAXAS!$E$26))/6,IF($A1443=TAXAS!$A$27,IF($B1443="PARCELADO ATÉ 6X",$D1443-($D1443*TAXAS!$E$27))/6))))))))))))))))))))))))/1</f>
        <v>0</v>
      </c>
      <c r="I1443" s="9">
        <f>IF($A1443="VISA",IF($B1443="PARCELADO ATÉ 12X",$D1443-(D1443*TAXAS!$F$4))/12,IF($A1443="MASTER",IF($B1443="PARCELADO ATÉ 12X",$D1443-(D1443*TAXAS!$F$5))/12,IF($A1443="ELO",IF($B1443="PARCELADO ATÉ 12X",$D1443-(D1443*TAXAS!$F$6))/12,IF($A1443="HIPERCARD",IF($B1443="PARCELADO ATÉ 12X",$D1443-(D1443*TAXAS!$F$7))/12,IF($A1443="DINERS",IF($B1443="PARCELADO ATÉ 12X",$D1443-(D1443*TAXAS!$F$8))/12,IF($A1443="AMERICA EXPRESS",IF($B1443="PARCELADO ATÉ 12X",$D1443-(D1443*TAXAS!$F$9))/12,IF($A1443=TAXAS!$A$10,IF($B1443="PARCELADO ATÉ 12X",$D1443-($D1443*TAXAS!$F$10))/12,IF($A1443=TAXAS!$A$11,IF($B1443="PARCELADO ATÉ 12X",$D1443-($D1443*TAXAS!$F$11))/12,IF($A1443=TAXAS!$A$12,IF($B1443="PARCELADO ATÉ 12X",$D1443-($D1443*TAXAS!$F$12))/12,IF($A1443=TAXAS!$A$13,IF($B1443="PARCELADO ATÉ 12X",$D1443-($D1443*TAXAS!$F$13))/12,IF($A1443=TAXAS!$A$14,IF($B1443="PARCELADO ATÉ 12X",$D1443-($D1443*TAXAS!$F$14))/12,IF($A1443=TAXAS!$A$15,IF($B1443="PARCELADO ATÉ 12X",$D1443-($D1443*TAXAS!$F$15))/12,IF($A1443=TAXAS!$A$16,IF($B1443="PARCELADO ATÉ 12X",$D1443-($D1443*TAXAS!$F$16))/12,IF($A1443=TAXAS!$A$17,IF($B1443="PARCELADO ATÉ 12X",$D1443-($D1443*TAXAS!$F$17))/12,IF($A1443=TAXAS!$A$18,IF($B1443="PARCELADO ATÉ 12X",$D1443-($D1443*TAXAS!$F$18))/12,IF($A1443=TAXAS!$A$19,IF($B1443="PARCELADO ATÉ 12X",$D1443-($D1443*TAXAS!$F$19))/12,IF($A1443=TAXAS!$A$20,IF($B1443="PARCELADO ATÉ 12X",$D1443-($D1443*TAXAS!$F$20))/12,IF($A1443=TAXAS!$A$21,IF($B1443="PARCELADO ATÉ 12X",$D1443-($D1443*TAXAS!$F$21))/12,IF($A1443=TAXAS!$A$22,IF($B1443="PARCELADO ATÉ 12X",$D1443-($D1443*TAXAS!$F$22))/12,IF($A1443=TAXAS!$A$23,IF($B1443="PARCELADO ATÉ 12X",$D1443-($D1443*TAXAS!$F$23))/12,IF($A1443=TAXAS!$A$24,IF($B1443="PARCELADO ATÉ 12X",$D1443-($D1443*TAXAS!$F$24))/12,IF($A1443=TAXAS!$A$25,IF($B1443="PARCELADO ATÉ 12X",$D1443-($D1443*TAXAS!$F$25))/12,IF($A1443=TAXAS!$A$26,IF($B1443="PARCELADO ATÉ 12X",$D1443-($D1443*TAXAS!$F$26))/12,IF($A1443=TAXAS!$A$27,IF($B1443="PARCELADO ATÉ 12X",$D1443-($D1443*TAXAS!$F$27))/12))))))))))))))))))))))))/1</f>
        <v>0</v>
      </c>
      <c r="J1443" s="8">
        <f t="shared" si="0"/>
        <v>0</v>
      </c>
      <c r="K1443" s="10" t="b">
        <f>IF($B1443="PARCELADO ATÉ 3X",($D1443-($D1443*TAXAS!$D$4))-$J1443)</f>
        <v>0</v>
      </c>
      <c r="L1443" s="10" t="b">
        <f>IF($B1443="PARCELADO ATÉ 6X",($D1443-($D1443*TAXAS!$E$4))-$J1443)</f>
        <v>0</v>
      </c>
      <c r="M1443" s="10" t="b">
        <f>IF($B1443="PARCELADO ATÉ 12X",($D1443-($D1443*TAXAS!$F$4))-$J1443)</f>
        <v>0</v>
      </c>
      <c r="N1443" s="8">
        <f t="shared" si="1"/>
        <v>0</v>
      </c>
      <c r="O1443" s="10">
        <f t="shared" si="2"/>
        <v>0</v>
      </c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</row>
    <row r="1444" spans="1:31" ht="15.75" customHeight="1" x14ac:dyDescent="0.2">
      <c r="A1444" s="3"/>
      <c r="B1444" s="5"/>
      <c r="C1444" s="6"/>
      <c r="D1444" s="42"/>
      <c r="E1444" s="8">
        <f>IF($A1444="VISA",IF($B1444="DÉBITO",$D1444-($D1444*TAXAS!$B$4)),IF($A1444="MASTER",IF($B1444="DÉBITO",$D1444-($D1444*TAXAS!$B$5)),IF($A1444="ELO", IF($B1444="DÉBITO",$D1444-($D1444*TAXAS!$B$6)),IF($A1444="HIPERCARD",IF($B1444="DÉBITO",$D1444-($D1444*TAXAS!$B$7)),IF($A1444="DINERS",IF($B1444="DÉBITO",$D1444-($D1444*TAXAS!$B$8)),IF($A1444="AMERICA EXPRESS",IF($B1444="DÉBITO",$D1444-($D1444*TAXAS!$B$9)),IF($A1444=TAXAS!$A$10,IF($B1444="DÉBITO",$D1444-($D1444*TAXAS!$B$10)), IF($A1444=TAXAS!$A$11,IF($B1444="DÉBITO",$D1444-($D1444*TAXAS!$B$11)), IF($A1444=TAXAS!$A$12,IF($B1444="DÉBITO",$D1444-($D1444*TAXAS!$B$12)), IF($A1444=TAXAS!$A$13,IF($B1444="DÉBITO",$D1444-($D1444*TAXAS!$B$13)), IF($A1444=TAXAS!$A$14,IF($B1444="DÉBITO",$D1444-($D1444*TAXAS!$B$14)), IF($A1444=TAXAS!$A$15,IF($B1444="DÉBITO",$D1444-($D1444*TAXAS!$B$15)), IF($A1444=TAXAS!$A$16,IF($B1444="DÉBITO",$D1444-($D1444*TAXAS!$B$16)), IF($A1444=TAXAS!$A$17,IF($B1444="DÉBITO",$D1444-($D1444*TAXAS!$B$17)), IF($A1444=TAXAS!$A$18,IF($B1444="DÉBITO",$D1444-($D1444*TAXAS!$B$18)), IF($A1444=TAXAS!$A$19,IF($B1444="DÉBITO",$D1444-($D1444*TAXAS!$B$19)), IF($A1444=TAXAS!$A$20,IF($B1444="DÉBITO",$D1444-($D1444*TAXAS!$B$20)), IF($A1444=TAXAS!$A$21,IF($B1444="DÉBITO",$D1444-($D1444*TAXAS!$B$21)), IF($A1444=TAXAS!$A$22,IF($B1444="DÉBITO",$D1444-($D1444*TAXAS!$B$22)), IF($A1444=TAXAS!$A$23,IF($B1444="DÉBITO",$D1444-($D1444*TAXAS!$B$23)), IF($A1444=TAXAS!$A$24,IF($B1444="DÉBITO",$D1444-($D1444*TAXAS!$B$24)), IF($A1444=TAXAS!$A$25,IF($B1444="DÉBITO",$D1444-($D1444*TAXAS!$B$25)), IF($A1444=TAXAS!$A$26,IF($B1444="DÉBITO",$D1444-($D1444*TAXAS!$B$26)), IF($A1444=TAXAS!$A$27,IF($B1444="DÉBITO",$D1444-($D1444*TAXAS!$B$27))))))))))))))))))))))))))/1</f>
        <v>0</v>
      </c>
      <c r="F1444" s="8">
        <f>IF($A1444="VISA",IF($B1444="CRÉDITO",$D1444-($D1444*TAXAS!$C$4)),IF($A1444="MASTER",IF($B1444="CRÉDITO",$D1444-($D1444*TAXAS!$C$5)),IF($A1444="ELO", IF($B1444="CRÉDITO",$D1444-($D1444*TAXAS!$C$6)),IF($A1444="HIPERCARD",IF($B1444="CRÉDITO",$D1444-($D1444*TAXAS!$C$7)),IF($A1444="DINERS",IF($B1444="CRÉDITO",$D1444-($D1444*TAXAS!$C$8)),IF($A1444="AMERICA EXPRESS",IF($B1444="CRÉDITO",$D1444-($D1444*TAXAS!$C$9)),IF($A1444=TAXAS!$A$10,IF($B1444="CRÉDITO",$D1444-($D1444*TAXAS!$C$10)), IF($A1444=TAXAS!$A$11,IF($B1444="CRÉDITO",$D1444-($D1444*TAXAS!$C$11)), IF($A1444=TAXAS!$A$12,IF($B1444="CRÉDITO",$D1444-($D1444*TAXAS!$C$12)), IF($A1444=TAXAS!$A$13,IF($B1444="CRÉDITO",$D1444-($D1444*TAXAS!$C$13)), IF($A1444=TAXAS!$A$14,IF($B1444="CRÉDITO",$D1444-($D1444*TAXAS!$C$14)), IF($A1444=TAXAS!$A$15,IF($B1444="CRÉDITO",$D1444-($D1444*TAXAS!$C$15)), IF($A1444=TAXAS!$A$16,IF($B1444="CRÉDITO",$D1444-($D1444*TAXAS!$C$16)), IF($A1444=TAXAS!$A$17,IF($B1444="CRÉDITO",$D1444-($D1444*TAXAS!$C$17)), IF($A1444=TAXAS!$A$18,IF($B1444="CRÉDITO",$D1444-($D1444*TAXAS!$C$18)), IF($A1444=TAXAS!$A$19,IF($B1444="CRÉDITO",$D1444-($D1444*TAXAS!$C$19)), IF($A1444=TAXAS!$A$20,IF($B1444="CRÉDITO",$D1444-($D1444*TAXAS!$C$20)), IF($A1444=TAXAS!$A$21,IF($B1444="CRÉDITO",$D1444-($D1444*TAXAS!$C$21)), IF($A1444=TAXAS!$A$22,IF($B1444="CRÉDITO",$D1444-($D1444*TAXAS!$C$22)), IF($A1444=TAXAS!$A$23,IF($B1444="CRÉDITO",$D1444-($D1444*TAXAS!$C$23)), IF($A1444=TAXAS!$A$24,IF($B1444="CRÉDITO",$D1444-($D1444*TAXAS!$C$24)), IF($A1444=TAXAS!$A$25,IF($B1444="CRÉDITO",$D1444-($D1444*TAXAS!$C$25)), IF($A1444=TAXAS!$A$26,IF($B1444="CRÉDITO",$D1444-($D1444*TAXAS!$C$26)), IF($A1444=TAXAS!$A$27,IF($B1444="CRÉDITO",$D1444-($D1444*TAXAS!$C$27))))))))))))))))))))))))))/1</f>
        <v>0</v>
      </c>
      <c r="G1444" s="9">
        <f>IF($A1444="VISA",IF($B1444="PARCELADO ATÉ 3X",$D1444-(D1444*TAXAS!$D$4))/3,IF($A1444="MASTER",IF($B1444="PARCELADO ATÉ 3X",$D1444-(D1444*TAXAS!$D$5))/3,IF($A1444="ELO",IF($B1444="PARCELADO ATÉ 3X",$D1444-(D1444*TAXAS!$D$6))/3,IF($A1444="HIPERCARD",IF($B1444="PARCELADO ATÉ 3X",$D1444-(D1444*TAXAS!$D$7))/3,IF($A1444="DINERS",IF($B1444="PARCELADO ATÉ 3X",$D1444-(D1444*TAXAS!$D$8))/3,IF($A1444="AMERICA EXPRESS",IF($B1444="PARCELADO ATÉ 3X",$D1444-(D1444*TAXAS!$D$9))/3,IF($A1444=TAXAS!$A$10,IF($B1444="PARCELADO ATÉ 3X",$D1444-($D1444*TAXAS!$D$10))/3,IF($A1444=TAXAS!$A$11,IF($B1444="PARCELADO ATÉ 3X",$D1444-($D1444*TAXAS!$D$11))/3,IF($A1444=TAXAS!$A$12,IF($B1444="PARCELADO ATÉ 3X",$D1444-($D1444*TAXAS!$D$12))/3,IF($A1444=TAXAS!$A$13,IF($B1444="PARCELADO ATÉ 3X",$D1444-($D1444*TAXAS!$D$13))/3,IF($A1444=TAXAS!$A$14,IF($B1444="PARCELADO ATÉ 3X",$D1444-($D1444*TAXAS!$D$14))/3,IF($A1444=TAXAS!$A$15,IF($B1444="PARCELADO ATÉ 3X",$D1444-($D1444*TAXAS!$D$15))/3,IF($A1444=TAXAS!$A$16,IF($B1444="PARCELADO ATÉ 3X",$D1444-($D1444*TAXAS!$D$16))/3,IF($A1444=TAXAS!$A$17,IF($B1444="PARCELADO ATÉ 3X",$D1444-($D1444*TAXAS!$D$17))/3,IF($A1444=TAXAS!$A$18,IF($B1444="PARCELADO ATÉ 3X",$D1444-($D1444*TAXAS!$D$18))/3,IF($A1444=TAXAS!$A$19,IF($B1444="PARCELADO ATÉ 3X",$D1444-($D1444*TAXAS!$D$19))/3,IF($A1444=TAXAS!$A$20,IF($B1444="PARCELADO ATÉ 3X",$D1444-($D1444*TAXAS!$D$20))/3,IF($A1444=TAXAS!$A$21,IF($B1444="PARCELADO ATÉ 3X",$D1444-($D1444*TAXAS!$D$21))/3,IF($A1444=TAXAS!$A$22,IF($B1444="PARCELADO ATÉ 3X",$D1444-($D1444*TAXAS!$D$22))/3,IF($A1444=TAXAS!$A$23,IF($B1444="PARCELADO ATÉ 3X",$D1444-($D1444*TAXAS!$D$23))/3,IF($A1444=TAXAS!$A$24,IF($B1444="PARCELADO ATÉ 3X",$D1444-($D1444*TAXAS!$D$24))/3,IF($A1444=TAXAS!$A$25,IF($B1444="PARCELADO ATÉ 3X",$D1444-($D1444*TAXAS!$D$25))/3,IF($A1444=TAXAS!$A$26,IF($B1444="PARCELADO ATÉ 3X",$D1444-($D1444*TAXAS!$D$26))/3,IF($A1444=TAXAS!$A$27,IF($B1444="PARCELADO ATÉ 3X",$D1444-($D1444*TAXAS!$D$27))/3))))))))))))))))))))))))/1</f>
        <v>0</v>
      </c>
      <c r="H1444" s="9">
        <f>IF($A1444="VISA",IF($B1444="PARCELADO ATÉ 6X",$D1444-(D1444*TAXAS!$E$4))/6,IF($A1444="MASTER",IF($B1444="PARCELADO ATÉ 6X",$D1444-(D1444*TAXAS!$E$5))/6,IF($A1444="ELO",IF($B1444="PARCELADO ATÉ 6X",$D1444-(D1444*TAXAS!$E$6))/6,IF($A1444="HIPERCARD",IF($B1444="PARCELADO ATÉ 6X",$D1444-(D1444*TAXAS!$E$7))/6,IF($A1444="DINERS",IF($B1444="PARCELADO ATÉ 6X",$D1444-(D1444*TAXAS!$E$8))/6,IF($A1444="AMERICA EXPRESS",IF($B1444="PARCELADO ATÉ 6X",$D1444-(D1444*TAXAS!$E$9))/6,IF($A1444=TAXAS!$A$10,IF($B1444="PARCELADO ATÉ 6X",$D1444-($D1444*TAXAS!$E$10))/6,IF($A1444=TAXAS!$A$11,IF($B1444="PARCELADO ATÉ 6X",$D1444-($D1444*TAXAS!$E$11))/6,IF($A1444=TAXAS!$A$12,IF($B1444="PARCELADO ATÉ 6X",$D1444-($D1444*TAXAS!$E$12))/6,IF($A1444=TAXAS!$A$13,IF($B1444="PARCELADO ATÉ 6X",$D1444-($D1444*TAXAS!$E$13))/6,IF($A1444=TAXAS!$A$14,IF($B1444="PARCELADO ATÉ 6X",$D1444-($D1444*TAXAS!$E$14))/6,IF($A1444=TAXAS!$A$15,IF($B1444="PARCELADO ATÉ 6X",$D1444-($D1444*TAXAS!$E$15))/6,IF($A1444=TAXAS!$A$16,IF($B1444="PARCELADO ATÉ 6X",$D1444-($D1444*TAXAS!$E$16))/6,IF($A1444=TAXAS!$A$17,IF($B1444="PARCELADO ATÉ 6X",$D1444-($D1444*TAXAS!$E$17))/6,IF($A1444=TAXAS!$A$18,IF($B1444="PARCELADO ATÉ 6X",$D1444-($D1444*TAXAS!$E$18))/6,IF($A1444=TAXAS!$A$19,IF($B1444="PARCELADO ATÉ 6X",$D1444-($D1444*TAXAS!$E$19))/6,IF($A1444=TAXAS!$A$20,IF($B1444="PARCELADO ATÉ 6X",$D1444-($D1444*TAXAS!$E$20))/6,IF($A1444=TAXAS!$A$21,IF($B1444="PARCELADO ATÉ 6X",$D1444-($D1444*TAXAS!$E$21))/6,IF($A1444=TAXAS!$A$22,IF($B1444="PARCELADO ATÉ 6X",$D1444-($D1444*TAXAS!$E$22))/6,IF($A1444=TAXAS!$A$23,IF($B1444="PARCELADO ATÉ 6X",$D1444-($D1444*TAXAS!$E$23))/6,IF($A1444=TAXAS!$A$24,IF($B1444="PARCELADO ATÉ 6X",$D1444-($D1444*TAXAS!$E$24))/6,IF($A1444=TAXAS!$A$25,IF($B1444="PARCELADO ATÉ 6X",$D1444-($D1444*TAXAS!$E$25))/6,IF($A1444=TAXAS!$A$26,IF($B1444="PARCELADO ATÉ 6X",$D1444-($D1444*TAXAS!$E$26))/6,IF($A1444=TAXAS!$A$27,IF($B1444="PARCELADO ATÉ 6X",$D1444-($D1444*TAXAS!$E$27))/6))))))))))))))))))))))))/1</f>
        <v>0</v>
      </c>
      <c r="I1444" s="9">
        <f>IF($A1444="VISA",IF($B1444="PARCELADO ATÉ 12X",$D1444-(D1444*TAXAS!$F$4))/12,IF($A1444="MASTER",IF($B1444="PARCELADO ATÉ 12X",$D1444-(D1444*TAXAS!$F$5))/12,IF($A1444="ELO",IF($B1444="PARCELADO ATÉ 12X",$D1444-(D1444*TAXAS!$F$6))/12,IF($A1444="HIPERCARD",IF($B1444="PARCELADO ATÉ 12X",$D1444-(D1444*TAXAS!$F$7))/12,IF($A1444="DINERS",IF($B1444="PARCELADO ATÉ 12X",$D1444-(D1444*TAXAS!$F$8))/12,IF($A1444="AMERICA EXPRESS",IF($B1444="PARCELADO ATÉ 12X",$D1444-(D1444*TAXAS!$F$9))/12,IF($A1444=TAXAS!$A$10,IF($B1444="PARCELADO ATÉ 12X",$D1444-($D1444*TAXAS!$F$10))/12,IF($A1444=TAXAS!$A$11,IF($B1444="PARCELADO ATÉ 12X",$D1444-($D1444*TAXAS!$F$11))/12,IF($A1444=TAXAS!$A$12,IF($B1444="PARCELADO ATÉ 12X",$D1444-($D1444*TAXAS!$F$12))/12,IF($A1444=TAXAS!$A$13,IF($B1444="PARCELADO ATÉ 12X",$D1444-($D1444*TAXAS!$F$13))/12,IF($A1444=TAXAS!$A$14,IF($B1444="PARCELADO ATÉ 12X",$D1444-($D1444*TAXAS!$F$14))/12,IF($A1444=TAXAS!$A$15,IF($B1444="PARCELADO ATÉ 12X",$D1444-($D1444*TAXAS!$F$15))/12,IF($A1444=TAXAS!$A$16,IF($B1444="PARCELADO ATÉ 12X",$D1444-($D1444*TAXAS!$F$16))/12,IF($A1444=TAXAS!$A$17,IF($B1444="PARCELADO ATÉ 12X",$D1444-($D1444*TAXAS!$F$17))/12,IF($A1444=TAXAS!$A$18,IF($B1444="PARCELADO ATÉ 12X",$D1444-($D1444*TAXAS!$F$18))/12,IF($A1444=TAXAS!$A$19,IF($B1444="PARCELADO ATÉ 12X",$D1444-($D1444*TAXAS!$F$19))/12,IF($A1444=TAXAS!$A$20,IF($B1444="PARCELADO ATÉ 12X",$D1444-($D1444*TAXAS!$F$20))/12,IF($A1444=TAXAS!$A$21,IF($B1444="PARCELADO ATÉ 12X",$D1444-($D1444*TAXAS!$F$21))/12,IF($A1444=TAXAS!$A$22,IF($B1444="PARCELADO ATÉ 12X",$D1444-($D1444*TAXAS!$F$22))/12,IF($A1444=TAXAS!$A$23,IF($B1444="PARCELADO ATÉ 12X",$D1444-($D1444*TAXAS!$F$23))/12,IF($A1444=TAXAS!$A$24,IF($B1444="PARCELADO ATÉ 12X",$D1444-($D1444*TAXAS!$F$24))/12,IF($A1444=TAXAS!$A$25,IF($B1444="PARCELADO ATÉ 12X",$D1444-($D1444*TAXAS!$F$25))/12,IF($A1444=TAXAS!$A$26,IF($B1444="PARCELADO ATÉ 12X",$D1444-($D1444*TAXAS!$F$26))/12,IF($A1444=TAXAS!$A$27,IF($B1444="PARCELADO ATÉ 12X",$D1444-($D1444*TAXAS!$F$27))/12))))))))))))))))))))))))/1</f>
        <v>0</v>
      </c>
      <c r="J1444" s="8">
        <f t="shared" si="0"/>
        <v>0</v>
      </c>
      <c r="K1444" s="10" t="b">
        <f>IF($B1444="PARCELADO ATÉ 3X",($D1444-($D1444*TAXAS!$D$4))-$J1444)</f>
        <v>0</v>
      </c>
      <c r="L1444" s="10" t="b">
        <f>IF($B1444="PARCELADO ATÉ 6X",($D1444-($D1444*TAXAS!$E$4))-$J1444)</f>
        <v>0</v>
      </c>
      <c r="M1444" s="10" t="b">
        <f>IF($B1444="PARCELADO ATÉ 12X",($D1444-($D1444*TAXAS!$F$4))-$J1444)</f>
        <v>0</v>
      </c>
      <c r="N1444" s="8">
        <f t="shared" si="1"/>
        <v>0</v>
      </c>
      <c r="O1444" s="10">
        <f t="shared" si="2"/>
        <v>0</v>
      </c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</row>
    <row r="1445" spans="1:31" ht="15.75" customHeight="1" x14ac:dyDescent="0.2">
      <c r="A1445" s="3"/>
      <c r="B1445" s="5"/>
      <c r="C1445" s="6"/>
      <c r="D1445" s="42"/>
      <c r="E1445" s="8">
        <f>IF($A1445="VISA",IF($B1445="DÉBITO",$D1445-($D1445*TAXAS!$B$4)),IF($A1445="MASTER",IF($B1445="DÉBITO",$D1445-($D1445*TAXAS!$B$5)),IF($A1445="ELO", IF($B1445="DÉBITO",$D1445-($D1445*TAXAS!$B$6)),IF($A1445="HIPERCARD",IF($B1445="DÉBITO",$D1445-($D1445*TAXAS!$B$7)),IF($A1445="DINERS",IF($B1445="DÉBITO",$D1445-($D1445*TAXAS!$B$8)),IF($A1445="AMERICA EXPRESS",IF($B1445="DÉBITO",$D1445-($D1445*TAXAS!$B$9)),IF($A1445=TAXAS!$A$10,IF($B1445="DÉBITO",$D1445-($D1445*TAXAS!$B$10)), IF($A1445=TAXAS!$A$11,IF($B1445="DÉBITO",$D1445-($D1445*TAXAS!$B$11)), IF($A1445=TAXAS!$A$12,IF($B1445="DÉBITO",$D1445-($D1445*TAXAS!$B$12)), IF($A1445=TAXAS!$A$13,IF($B1445="DÉBITO",$D1445-($D1445*TAXAS!$B$13)), IF($A1445=TAXAS!$A$14,IF($B1445="DÉBITO",$D1445-($D1445*TAXAS!$B$14)), IF($A1445=TAXAS!$A$15,IF($B1445="DÉBITO",$D1445-($D1445*TAXAS!$B$15)), IF($A1445=TAXAS!$A$16,IF($B1445="DÉBITO",$D1445-($D1445*TAXAS!$B$16)), IF($A1445=TAXAS!$A$17,IF($B1445="DÉBITO",$D1445-($D1445*TAXAS!$B$17)), IF($A1445=TAXAS!$A$18,IF($B1445="DÉBITO",$D1445-($D1445*TAXAS!$B$18)), IF($A1445=TAXAS!$A$19,IF($B1445="DÉBITO",$D1445-($D1445*TAXAS!$B$19)), IF($A1445=TAXAS!$A$20,IF($B1445="DÉBITO",$D1445-($D1445*TAXAS!$B$20)), IF($A1445=TAXAS!$A$21,IF($B1445="DÉBITO",$D1445-($D1445*TAXAS!$B$21)), IF($A1445=TAXAS!$A$22,IF($B1445="DÉBITO",$D1445-($D1445*TAXAS!$B$22)), IF($A1445=TAXAS!$A$23,IF($B1445="DÉBITO",$D1445-($D1445*TAXAS!$B$23)), IF($A1445=TAXAS!$A$24,IF($B1445="DÉBITO",$D1445-($D1445*TAXAS!$B$24)), IF($A1445=TAXAS!$A$25,IF($B1445="DÉBITO",$D1445-($D1445*TAXAS!$B$25)), IF($A1445=TAXAS!$A$26,IF($B1445="DÉBITO",$D1445-($D1445*TAXAS!$B$26)), IF($A1445=TAXAS!$A$27,IF($B1445="DÉBITO",$D1445-($D1445*TAXAS!$B$27))))))))))))))))))))))))))/1</f>
        <v>0</v>
      </c>
      <c r="F1445" s="8">
        <f>IF($A1445="VISA",IF($B1445="CRÉDITO",$D1445-($D1445*TAXAS!$C$4)),IF($A1445="MASTER",IF($B1445="CRÉDITO",$D1445-($D1445*TAXAS!$C$5)),IF($A1445="ELO", IF($B1445="CRÉDITO",$D1445-($D1445*TAXAS!$C$6)),IF($A1445="HIPERCARD",IF($B1445="CRÉDITO",$D1445-($D1445*TAXAS!$C$7)),IF($A1445="DINERS",IF($B1445="CRÉDITO",$D1445-($D1445*TAXAS!$C$8)),IF($A1445="AMERICA EXPRESS",IF($B1445="CRÉDITO",$D1445-($D1445*TAXAS!$C$9)),IF($A1445=TAXAS!$A$10,IF($B1445="CRÉDITO",$D1445-($D1445*TAXAS!$C$10)), IF($A1445=TAXAS!$A$11,IF($B1445="CRÉDITO",$D1445-($D1445*TAXAS!$C$11)), IF($A1445=TAXAS!$A$12,IF($B1445="CRÉDITO",$D1445-($D1445*TAXAS!$C$12)), IF($A1445=TAXAS!$A$13,IF($B1445="CRÉDITO",$D1445-($D1445*TAXAS!$C$13)), IF($A1445=TAXAS!$A$14,IF($B1445="CRÉDITO",$D1445-($D1445*TAXAS!$C$14)), IF($A1445=TAXAS!$A$15,IF($B1445="CRÉDITO",$D1445-($D1445*TAXAS!$C$15)), IF($A1445=TAXAS!$A$16,IF($B1445="CRÉDITO",$D1445-($D1445*TAXAS!$C$16)), IF($A1445=TAXAS!$A$17,IF($B1445="CRÉDITO",$D1445-($D1445*TAXAS!$C$17)), IF($A1445=TAXAS!$A$18,IF($B1445="CRÉDITO",$D1445-($D1445*TAXAS!$C$18)), IF($A1445=TAXAS!$A$19,IF($B1445="CRÉDITO",$D1445-($D1445*TAXAS!$C$19)), IF($A1445=TAXAS!$A$20,IF($B1445="CRÉDITO",$D1445-($D1445*TAXAS!$C$20)), IF($A1445=TAXAS!$A$21,IF($B1445="CRÉDITO",$D1445-($D1445*TAXAS!$C$21)), IF($A1445=TAXAS!$A$22,IF($B1445="CRÉDITO",$D1445-($D1445*TAXAS!$C$22)), IF($A1445=TAXAS!$A$23,IF($B1445="CRÉDITO",$D1445-($D1445*TAXAS!$C$23)), IF($A1445=TAXAS!$A$24,IF($B1445="CRÉDITO",$D1445-($D1445*TAXAS!$C$24)), IF($A1445=TAXAS!$A$25,IF($B1445="CRÉDITO",$D1445-($D1445*TAXAS!$C$25)), IF($A1445=TAXAS!$A$26,IF($B1445="CRÉDITO",$D1445-($D1445*TAXAS!$C$26)), IF($A1445=TAXAS!$A$27,IF($B1445="CRÉDITO",$D1445-($D1445*TAXAS!$C$27))))))))))))))))))))))))))/1</f>
        <v>0</v>
      </c>
      <c r="G1445" s="9">
        <f>IF($A1445="VISA",IF($B1445="PARCELADO ATÉ 3X",$D1445-(D1445*TAXAS!$D$4))/3,IF($A1445="MASTER",IF($B1445="PARCELADO ATÉ 3X",$D1445-(D1445*TAXAS!$D$5))/3,IF($A1445="ELO",IF($B1445="PARCELADO ATÉ 3X",$D1445-(D1445*TAXAS!$D$6))/3,IF($A1445="HIPERCARD",IF($B1445="PARCELADO ATÉ 3X",$D1445-(D1445*TAXAS!$D$7))/3,IF($A1445="DINERS",IF($B1445="PARCELADO ATÉ 3X",$D1445-(D1445*TAXAS!$D$8))/3,IF($A1445="AMERICA EXPRESS",IF($B1445="PARCELADO ATÉ 3X",$D1445-(D1445*TAXAS!$D$9))/3,IF($A1445=TAXAS!$A$10,IF($B1445="PARCELADO ATÉ 3X",$D1445-($D1445*TAXAS!$D$10))/3,IF($A1445=TAXAS!$A$11,IF($B1445="PARCELADO ATÉ 3X",$D1445-($D1445*TAXAS!$D$11))/3,IF($A1445=TAXAS!$A$12,IF($B1445="PARCELADO ATÉ 3X",$D1445-($D1445*TAXAS!$D$12))/3,IF($A1445=TAXAS!$A$13,IF($B1445="PARCELADO ATÉ 3X",$D1445-($D1445*TAXAS!$D$13))/3,IF($A1445=TAXAS!$A$14,IF($B1445="PARCELADO ATÉ 3X",$D1445-($D1445*TAXAS!$D$14))/3,IF($A1445=TAXAS!$A$15,IF($B1445="PARCELADO ATÉ 3X",$D1445-($D1445*TAXAS!$D$15))/3,IF($A1445=TAXAS!$A$16,IF($B1445="PARCELADO ATÉ 3X",$D1445-($D1445*TAXAS!$D$16))/3,IF($A1445=TAXAS!$A$17,IF($B1445="PARCELADO ATÉ 3X",$D1445-($D1445*TAXAS!$D$17))/3,IF($A1445=TAXAS!$A$18,IF($B1445="PARCELADO ATÉ 3X",$D1445-($D1445*TAXAS!$D$18))/3,IF($A1445=TAXAS!$A$19,IF($B1445="PARCELADO ATÉ 3X",$D1445-($D1445*TAXAS!$D$19))/3,IF($A1445=TAXAS!$A$20,IF($B1445="PARCELADO ATÉ 3X",$D1445-($D1445*TAXAS!$D$20))/3,IF($A1445=TAXAS!$A$21,IF($B1445="PARCELADO ATÉ 3X",$D1445-($D1445*TAXAS!$D$21))/3,IF($A1445=TAXAS!$A$22,IF($B1445="PARCELADO ATÉ 3X",$D1445-($D1445*TAXAS!$D$22))/3,IF($A1445=TAXAS!$A$23,IF($B1445="PARCELADO ATÉ 3X",$D1445-($D1445*TAXAS!$D$23))/3,IF($A1445=TAXAS!$A$24,IF($B1445="PARCELADO ATÉ 3X",$D1445-($D1445*TAXAS!$D$24))/3,IF($A1445=TAXAS!$A$25,IF($B1445="PARCELADO ATÉ 3X",$D1445-($D1445*TAXAS!$D$25))/3,IF($A1445=TAXAS!$A$26,IF($B1445="PARCELADO ATÉ 3X",$D1445-($D1445*TAXAS!$D$26))/3,IF($A1445=TAXAS!$A$27,IF($B1445="PARCELADO ATÉ 3X",$D1445-($D1445*TAXAS!$D$27))/3))))))))))))))))))))))))/1</f>
        <v>0</v>
      </c>
      <c r="H1445" s="9">
        <f>IF($A1445="VISA",IF($B1445="PARCELADO ATÉ 6X",$D1445-(D1445*TAXAS!$E$4))/6,IF($A1445="MASTER",IF($B1445="PARCELADO ATÉ 6X",$D1445-(D1445*TAXAS!$E$5))/6,IF($A1445="ELO",IF($B1445="PARCELADO ATÉ 6X",$D1445-(D1445*TAXAS!$E$6))/6,IF($A1445="HIPERCARD",IF($B1445="PARCELADO ATÉ 6X",$D1445-(D1445*TAXAS!$E$7))/6,IF($A1445="DINERS",IF($B1445="PARCELADO ATÉ 6X",$D1445-(D1445*TAXAS!$E$8))/6,IF($A1445="AMERICA EXPRESS",IF($B1445="PARCELADO ATÉ 6X",$D1445-(D1445*TAXAS!$E$9))/6,IF($A1445=TAXAS!$A$10,IF($B1445="PARCELADO ATÉ 6X",$D1445-($D1445*TAXAS!$E$10))/6,IF($A1445=TAXAS!$A$11,IF($B1445="PARCELADO ATÉ 6X",$D1445-($D1445*TAXAS!$E$11))/6,IF($A1445=TAXAS!$A$12,IF($B1445="PARCELADO ATÉ 6X",$D1445-($D1445*TAXAS!$E$12))/6,IF($A1445=TAXAS!$A$13,IF($B1445="PARCELADO ATÉ 6X",$D1445-($D1445*TAXAS!$E$13))/6,IF($A1445=TAXAS!$A$14,IF($B1445="PARCELADO ATÉ 6X",$D1445-($D1445*TAXAS!$E$14))/6,IF($A1445=TAXAS!$A$15,IF($B1445="PARCELADO ATÉ 6X",$D1445-($D1445*TAXAS!$E$15))/6,IF($A1445=TAXAS!$A$16,IF($B1445="PARCELADO ATÉ 6X",$D1445-($D1445*TAXAS!$E$16))/6,IF($A1445=TAXAS!$A$17,IF($B1445="PARCELADO ATÉ 6X",$D1445-($D1445*TAXAS!$E$17))/6,IF($A1445=TAXAS!$A$18,IF($B1445="PARCELADO ATÉ 6X",$D1445-($D1445*TAXAS!$E$18))/6,IF($A1445=TAXAS!$A$19,IF($B1445="PARCELADO ATÉ 6X",$D1445-($D1445*TAXAS!$E$19))/6,IF($A1445=TAXAS!$A$20,IF($B1445="PARCELADO ATÉ 6X",$D1445-($D1445*TAXAS!$E$20))/6,IF($A1445=TAXAS!$A$21,IF($B1445="PARCELADO ATÉ 6X",$D1445-($D1445*TAXAS!$E$21))/6,IF($A1445=TAXAS!$A$22,IF($B1445="PARCELADO ATÉ 6X",$D1445-($D1445*TAXAS!$E$22))/6,IF($A1445=TAXAS!$A$23,IF($B1445="PARCELADO ATÉ 6X",$D1445-($D1445*TAXAS!$E$23))/6,IF($A1445=TAXAS!$A$24,IF($B1445="PARCELADO ATÉ 6X",$D1445-($D1445*TAXAS!$E$24))/6,IF($A1445=TAXAS!$A$25,IF($B1445="PARCELADO ATÉ 6X",$D1445-($D1445*TAXAS!$E$25))/6,IF($A1445=TAXAS!$A$26,IF($B1445="PARCELADO ATÉ 6X",$D1445-($D1445*TAXAS!$E$26))/6,IF($A1445=TAXAS!$A$27,IF($B1445="PARCELADO ATÉ 6X",$D1445-($D1445*TAXAS!$E$27))/6))))))))))))))))))))))))/1</f>
        <v>0</v>
      </c>
      <c r="I1445" s="9">
        <f>IF($A1445="VISA",IF($B1445="PARCELADO ATÉ 12X",$D1445-(D1445*TAXAS!$F$4))/12,IF($A1445="MASTER",IF($B1445="PARCELADO ATÉ 12X",$D1445-(D1445*TAXAS!$F$5))/12,IF($A1445="ELO",IF($B1445="PARCELADO ATÉ 12X",$D1445-(D1445*TAXAS!$F$6))/12,IF($A1445="HIPERCARD",IF($B1445="PARCELADO ATÉ 12X",$D1445-(D1445*TAXAS!$F$7))/12,IF($A1445="DINERS",IF($B1445="PARCELADO ATÉ 12X",$D1445-(D1445*TAXAS!$F$8))/12,IF($A1445="AMERICA EXPRESS",IF($B1445="PARCELADO ATÉ 12X",$D1445-(D1445*TAXAS!$F$9))/12,IF($A1445=TAXAS!$A$10,IF($B1445="PARCELADO ATÉ 12X",$D1445-($D1445*TAXAS!$F$10))/12,IF($A1445=TAXAS!$A$11,IF($B1445="PARCELADO ATÉ 12X",$D1445-($D1445*TAXAS!$F$11))/12,IF($A1445=TAXAS!$A$12,IF($B1445="PARCELADO ATÉ 12X",$D1445-($D1445*TAXAS!$F$12))/12,IF($A1445=TAXAS!$A$13,IF($B1445="PARCELADO ATÉ 12X",$D1445-($D1445*TAXAS!$F$13))/12,IF($A1445=TAXAS!$A$14,IF($B1445="PARCELADO ATÉ 12X",$D1445-($D1445*TAXAS!$F$14))/12,IF($A1445=TAXAS!$A$15,IF($B1445="PARCELADO ATÉ 12X",$D1445-($D1445*TAXAS!$F$15))/12,IF($A1445=TAXAS!$A$16,IF($B1445="PARCELADO ATÉ 12X",$D1445-($D1445*TAXAS!$F$16))/12,IF($A1445=TAXAS!$A$17,IF($B1445="PARCELADO ATÉ 12X",$D1445-($D1445*TAXAS!$F$17))/12,IF($A1445=TAXAS!$A$18,IF($B1445="PARCELADO ATÉ 12X",$D1445-($D1445*TAXAS!$F$18))/12,IF($A1445=TAXAS!$A$19,IF($B1445="PARCELADO ATÉ 12X",$D1445-($D1445*TAXAS!$F$19))/12,IF($A1445=TAXAS!$A$20,IF($B1445="PARCELADO ATÉ 12X",$D1445-($D1445*TAXAS!$F$20))/12,IF($A1445=TAXAS!$A$21,IF($B1445="PARCELADO ATÉ 12X",$D1445-($D1445*TAXAS!$F$21))/12,IF($A1445=TAXAS!$A$22,IF($B1445="PARCELADO ATÉ 12X",$D1445-($D1445*TAXAS!$F$22))/12,IF($A1445=TAXAS!$A$23,IF($B1445="PARCELADO ATÉ 12X",$D1445-($D1445*TAXAS!$F$23))/12,IF($A1445=TAXAS!$A$24,IF($B1445="PARCELADO ATÉ 12X",$D1445-($D1445*TAXAS!$F$24))/12,IF($A1445=TAXAS!$A$25,IF($B1445="PARCELADO ATÉ 12X",$D1445-($D1445*TAXAS!$F$25))/12,IF($A1445=TAXAS!$A$26,IF($B1445="PARCELADO ATÉ 12X",$D1445-($D1445*TAXAS!$F$26))/12,IF($A1445=TAXAS!$A$27,IF($B1445="PARCELADO ATÉ 12X",$D1445-($D1445*TAXAS!$F$27))/12))))))))))))))))))))))))/1</f>
        <v>0</v>
      </c>
      <c r="J1445" s="8">
        <f t="shared" si="0"/>
        <v>0</v>
      </c>
      <c r="K1445" s="10" t="b">
        <f>IF($B1445="PARCELADO ATÉ 3X",($D1445-($D1445*TAXAS!$D$4))-$J1445)</f>
        <v>0</v>
      </c>
      <c r="L1445" s="10" t="b">
        <f>IF($B1445="PARCELADO ATÉ 6X",($D1445-($D1445*TAXAS!$E$4))-$J1445)</f>
        <v>0</v>
      </c>
      <c r="M1445" s="10" t="b">
        <f>IF($B1445="PARCELADO ATÉ 12X",($D1445-($D1445*TAXAS!$F$4))-$J1445)</f>
        <v>0</v>
      </c>
      <c r="N1445" s="8">
        <f t="shared" si="1"/>
        <v>0</v>
      </c>
      <c r="O1445" s="10">
        <f t="shared" si="2"/>
        <v>0</v>
      </c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</row>
    <row r="1446" spans="1:31" ht="15.75" customHeight="1" x14ac:dyDescent="0.2">
      <c r="A1446" s="3"/>
      <c r="B1446" s="5"/>
      <c r="C1446" s="6"/>
      <c r="D1446" s="42"/>
      <c r="E1446" s="8">
        <f>IF($A1446="VISA",IF($B1446="DÉBITO",$D1446-($D1446*TAXAS!$B$4)),IF($A1446="MASTER",IF($B1446="DÉBITO",$D1446-($D1446*TAXAS!$B$5)),IF($A1446="ELO", IF($B1446="DÉBITO",$D1446-($D1446*TAXAS!$B$6)),IF($A1446="HIPERCARD",IF($B1446="DÉBITO",$D1446-($D1446*TAXAS!$B$7)),IF($A1446="DINERS",IF($B1446="DÉBITO",$D1446-($D1446*TAXAS!$B$8)),IF($A1446="AMERICA EXPRESS",IF($B1446="DÉBITO",$D1446-($D1446*TAXAS!$B$9)),IF($A1446=TAXAS!$A$10,IF($B1446="DÉBITO",$D1446-($D1446*TAXAS!$B$10)), IF($A1446=TAXAS!$A$11,IF($B1446="DÉBITO",$D1446-($D1446*TAXAS!$B$11)), IF($A1446=TAXAS!$A$12,IF($B1446="DÉBITO",$D1446-($D1446*TAXAS!$B$12)), IF($A1446=TAXAS!$A$13,IF($B1446="DÉBITO",$D1446-($D1446*TAXAS!$B$13)), IF($A1446=TAXAS!$A$14,IF($B1446="DÉBITO",$D1446-($D1446*TAXAS!$B$14)), IF($A1446=TAXAS!$A$15,IF($B1446="DÉBITO",$D1446-($D1446*TAXAS!$B$15)), IF($A1446=TAXAS!$A$16,IF($B1446="DÉBITO",$D1446-($D1446*TAXAS!$B$16)), IF($A1446=TAXAS!$A$17,IF($B1446="DÉBITO",$D1446-($D1446*TAXAS!$B$17)), IF($A1446=TAXAS!$A$18,IF($B1446="DÉBITO",$D1446-($D1446*TAXAS!$B$18)), IF($A1446=TAXAS!$A$19,IF($B1446="DÉBITO",$D1446-($D1446*TAXAS!$B$19)), IF($A1446=TAXAS!$A$20,IF($B1446="DÉBITO",$D1446-($D1446*TAXAS!$B$20)), IF($A1446=TAXAS!$A$21,IF($B1446="DÉBITO",$D1446-($D1446*TAXAS!$B$21)), IF($A1446=TAXAS!$A$22,IF($B1446="DÉBITO",$D1446-($D1446*TAXAS!$B$22)), IF($A1446=TAXAS!$A$23,IF($B1446="DÉBITO",$D1446-($D1446*TAXAS!$B$23)), IF($A1446=TAXAS!$A$24,IF($B1446="DÉBITO",$D1446-($D1446*TAXAS!$B$24)), IF($A1446=TAXAS!$A$25,IF($B1446="DÉBITO",$D1446-($D1446*TAXAS!$B$25)), IF($A1446=TAXAS!$A$26,IF($B1446="DÉBITO",$D1446-($D1446*TAXAS!$B$26)), IF($A1446=TAXAS!$A$27,IF($B1446="DÉBITO",$D1446-($D1446*TAXAS!$B$27))))))))))))))))))))))))))/1</f>
        <v>0</v>
      </c>
      <c r="F1446" s="8">
        <f>IF($A1446="VISA",IF($B1446="CRÉDITO",$D1446-($D1446*TAXAS!$C$4)),IF($A1446="MASTER",IF($B1446="CRÉDITO",$D1446-($D1446*TAXAS!$C$5)),IF($A1446="ELO", IF($B1446="CRÉDITO",$D1446-($D1446*TAXAS!$C$6)),IF($A1446="HIPERCARD",IF($B1446="CRÉDITO",$D1446-($D1446*TAXAS!$C$7)),IF($A1446="DINERS",IF($B1446="CRÉDITO",$D1446-($D1446*TAXAS!$C$8)),IF($A1446="AMERICA EXPRESS",IF($B1446="CRÉDITO",$D1446-($D1446*TAXAS!$C$9)),IF($A1446=TAXAS!$A$10,IF($B1446="CRÉDITO",$D1446-($D1446*TAXAS!$C$10)), IF($A1446=TAXAS!$A$11,IF($B1446="CRÉDITO",$D1446-($D1446*TAXAS!$C$11)), IF($A1446=TAXAS!$A$12,IF($B1446="CRÉDITO",$D1446-($D1446*TAXAS!$C$12)), IF($A1446=TAXAS!$A$13,IF($B1446="CRÉDITO",$D1446-($D1446*TAXAS!$C$13)), IF($A1446=TAXAS!$A$14,IF($B1446="CRÉDITO",$D1446-($D1446*TAXAS!$C$14)), IF($A1446=TAXAS!$A$15,IF($B1446="CRÉDITO",$D1446-($D1446*TAXAS!$C$15)), IF($A1446=TAXAS!$A$16,IF($B1446="CRÉDITO",$D1446-($D1446*TAXAS!$C$16)), IF($A1446=TAXAS!$A$17,IF($B1446="CRÉDITO",$D1446-($D1446*TAXAS!$C$17)), IF($A1446=TAXAS!$A$18,IF($B1446="CRÉDITO",$D1446-($D1446*TAXAS!$C$18)), IF($A1446=TAXAS!$A$19,IF($B1446="CRÉDITO",$D1446-($D1446*TAXAS!$C$19)), IF($A1446=TAXAS!$A$20,IF($B1446="CRÉDITO",$D1446-($D1446*TAXAS!$C$20)), IF($A1446=TAXAS!$A$21,IF($B1446="CRÉDITO",$D1446-($D1446*TAXAS!$C$21)), IF($A1446=TAXAS!$A$22,IF($B1446="CRÉDITO",$D1446-($D1446*TAXAS!$C$22)), IF($A1446=TAXAS!$A$23,IF($B1446="CRÉDITO",$D1446-($D1446*TAXAS!$C$23)), IF($A1446=TAXAS!$A$24,IF($B1446="CRÉDITO",$D1446-($D1446*TAXAS!$C$24)), IF($A1446=TAXAS!$A$25,IF($B1446="CRÉDITO",$D1446-($D1446*TAXAS!$C$25)), IF($A1446=TAXAS!$A$26,IF($B1446="CRÉDITO",$D1446-($D1446*TAXAS!$C$26)), IF($A1446=TAXAS!$A$27,IF($B1446="CRÉDITO",$D1446-($D1446*TAXAS!$C$27))))))))))))))))))))))))))/1</f>
        <v>0</v>
      </c>
      <c r="G1446" s="9">
        <f>IF($A1446="VISA",IF($B1446="PARCELADO ATÉ 3X",$D1446-(D1446*TAXAS!$D$4))/3,IF($A1446="MASTER",IF($B1446="PARCELADO ATÉ 3X",$D1446-(D1446*TAXAS!$D$5))/3,IF($A1446="ELO",IF($B1446="PARCELADO ATÉ 3X",$D1446-(D1446*TAXAS!$D$6))/3,IF($A1446="HIPERCARD",IF($B1446="PARCELADO ATÉ 3X",$D1446-(D1446*TAXAS!$D$7))/3,IF($A1446="DINERS",IF($B1446="PARCELADO ATÉ 3X",$D1446-(D1446*TAXAS!$D$8))/3,IF($A1446="AMERICA EXPRESS",IF($B1446="PARCELADO ATÉ 3X",$D1446-(D1446*TAXAS!$D$9))/3,IF($A1446=TAXAS!$A$10,IF($B1446="PARCELADO ATÉ 3X",$D1446-($D1446*TAXAS!$D$10))/3,IF($A1446=TAXAS!$A$11,IF($B1446="PARCELADO ATÉ 3X",$D1446-($D1446*TAXAS!$D$11))/3,IF($A1446=TAXAS!$A$12,IF($B1446="PARCELADO ATÉ 3X",$D1446-($D1446*TAXAS!$D$12))/3,IF($A1446=TAXAS!$A$13,IF($B1446="PARCELADO ATÉ 3X",$D1446-($D1446*TAXAS!$D$13))/3,IF($A1446=TAXAS!$A$14,IF($B1446="PARCELADO ATÉ 3X",$D1446-($D1446*TAXAS!$D$14))/3,IF($A1446=TAXAS!$A$15,IF($B1446="PARCELADO ATÉ 3X",$D1446-($D1446*TAXAS!$D$15))/3,IF($A1446=TAXAS!$A$16,IF($B1446="PARCELADO ATÉ 3X",$D1446-($D1446*TAXAS!$D$16))/3,IF($A1446=TAXAS!$A$17,IF($B1446="PARCELADO ATÉ 3X",$D1446-($D1446*TAXAS!$D$17))/3,IF($A1446=TAXAS!$A$18,IF($B1446="PARCELADO ATÉ 3X",$D1446-($D1446*TAXAS!$D$18))/3,IF($A1446=TAXAS!$A$19,IF($B1446="PARCELADO ATÉ 3X",$D1446-($D1446*TAXAS!$D$19))/3,IF($A1446=TAXAS!$A$20,IF($B1446="PARCELADO ATÉ 3X",$D1446-($D1446*TAXAS!$D$20))/3,IF($A1446=TAXAS!$A$21,IF($B1446="PARCELADO ATÉ 3X",$D1446-($D1446*TAXAS!$D$21))/3,IF($A1446=TAXAS!$A$22,IF($B1446="PARCELADO ATÉ 3X",$D1446-($D1446*TAXAS!$D$22))/3,IF($A1446=TAXAS!$A$23,IF($B1446="PARCELADO ATÉ 3X",$D1446-($D1446*TAXAS!$D$23))/3,IF($A1446=TAXAS!$A$24,IF($B1446="PARCELADO ATÉ 3X",$D1446-($D1446*TAXAS!$D$24))/3,IF($A1446=TAXAS!$A$25,IF($B1446="PARCELADO ATÉ 3X",$D1446-($D1446*TAXAS!$D$25))/3,IF($A1446=TAXAS!$A$26,IF($B1446="PARCELADO ATÉ 3X",$D1446-($D1446*TAXAS!$D$26))/3,IF($A1446=TAXAS!$A$27,IF($B1446="PARCELADO ATÉ 3X",$D1446-($D1446*TAXAS!$D$27))/3))))))))))))))))))))))))/1</f>
        <v>0</v>
      </c>
      <c r="H1446" s="9">
        <f>IF($A1446="VISA",IF($B1446="PARCELADO ATÉ 6X",$D1446-(D1446*TAXAS!$E$4))/6,IF($A1446="MASTER",IF($B1446="PARCELADO ATÉ 6X",$D1446-(D1446*TAXAS!$E$5))/6,IF($A1446="ELO",IF($B1446="PARCELADO ATÉ 6X",$D1446-(D1446*TAXAS!$E$6))/6,IF($A1446="HIPERCARD",IF($B1446="PARCELADO ATÉ 6X",$D1446-(D1446*TAXAS!$E$7))/6,IF($A1446="DINERS",IF($B1446="PARCELADO ATÉ 6X",$D1446-(D1446*TAXAS!$E$8))/6,IF($A1446="AMERICA EXPRESS",IF($B1446="PARCELADO ATÉ 6X",$D1446-(D1446*TAXAS!$E$9))/6,IF($A1446=TAXAS!$A$10,IF($B1446="PARCELADO ATÉ 6X",$D1446-($D1446*TAXAS!$E$10))/6,IF($A1446=TAXAS!$A$11,IF($B1446="PARCELADO ATÉ 6X",$D1446-($D1446*TAXAS!$E$11))/6,IF($A1446=TAXAS!$A$12,IF($B1446="PARCELADO ATÉ 6X",$D1446-($D1446*TAXAS!$E$12))/6,IF($A1446=TAXAS!$A$13,IF($B1446="PARCELADO ATÉ 6X",$D1446-($D1446*TAXAS!$E$13))/6,IF($A1446=TAXAS!$A$14,IF($B1446="PARCELADO ATÉ 6X",$D1446-($D1446*TAXAS!$E$14))/6,IF($A1446=TAXAS!$A$15,IF($B1446="PARCELADO ATÉ 6X",$D1446-($D1446*TAXAS!$E$15))/6,IF($A1446=TAXAS!$A$16,IF($B1446="PARCELADO ATÉ 6X",$D1446-($D1446*TAXAS!$E$16))/6,IF($A1446=TAXAS!$A$17,IF($B1446="PARCELADO ATÉ 6X",$D1446-($D1446*TAXAS!$E$17))/6,IF($A1446=TAXAS!$A$18,IF($B1446="PARCELADO ATÉ 6X",$D1446-($D1446*TAXAS!$E$18))/6,IF($A1446=TAXAS!$A$19,IF($B1446="PARCELADO ATÉ 6X",$D1446-($D1446*TAXAS!$E$19))/6,IF($A1446=TAXAS!$A$20,IF($B1446="PARCELADO ATÉ 6X",$D1446-($D1446*TAXAS!$E$20))/6,IF($A1446=TAXAS!$A$21,IF($B1446="PARCELADO ATÉ 6X",$D1446-($D1446*TAXAS!$E$21))/6,IF($A1446=TAXAS!$A$22,IF($B1446="PARCELADO ATÉ 6X",$D1446-($D1446*TAXAS!$E$22))/6,IF($A1446=TAXAS!$A$23,IF($B1446="PARCELADO ATÉ 6X",$D1446-($D1446*TAXAS!$E$23))/6,IF($A1446=TAXAS!$A$24,IF($B1446="PARCELADO ATÉ 6X",$D1446-($D1446*TAXAS!$E$24))/6,IF($A1446=TAXAS!$A$25,IF($B1446="PARCELADO ATÉ 6X",$D1446-($D1446*TAXAS!$E$25))/6,IF($A1446=TAXAS!$A$26,IF($B1446="PARCELADO ATÉ 6X",$D1446-($D1446*TAXAS!$E$26))/6,IF($A1446=TAXAS!$A$27,IF($B1446="PARCELADO ATÉ 6X",$D1446-($D1446*TAXAS!$E$27))/6))))))))))))))))))))))))/1</f>
        <v>0</v>
      </c>
      <c r="I1446" s="9">
        <f>IF($A1446="VISA",IF($B1446="PARCELADO ATÉ 12X",$D1446-(D1446*TAXAS!$F$4))/12,IF($A1446="MASTER",IF($B1446="PARCELADO ATÉ 12X",$D1446-(D1446*TAXAS!$F$5))/12,IF($A1446="ELO",IF($B1446="PARCELADO ATÉ 12X",$D1446-(D1446*TAXAS!$F$6))/12,IF($A1446="HIPERCARD",IF($B1446="PARCELADO ATÉ 12X",$D1446-(D1446*TAXAS!$F$7))/12,IF($A1446="DINERS",IF($B1446="PARCELADO ATÉ 12X",$D1446-(D1446*TAXAS!$F$8))/12,IF($A1446="AMERICA EXPRESS",IF($B1446="PARCELADO ATÉ 12X",$D1446-(D1446*TAXAS!$F$9))/12,IF($A1446=TAXAS!$A$10,IF($B1446="PARCELADO ATÉ 12X",$D1446-($D1446*TAXAS!$F$10))/12,IF($A1446=TAXAS!$A$11,IF($B1446="PARCELADO ATÉ 12X",$D1446-($D1446*TAXAS!$F$11))/12,IF($A1446=TAXAS!$A$12,IF($B1446="PARCELADO ATÉ 12X",$D1446-($D1446*TAXAS!$F$12))/12,IF($A1446=TAXAS!$A$13,IF($B1446="PARCELADO ATÉ 12X",$D1446-($D1446*TAXAS!$F$13))/12,IF($A1446=TAXAS!$A$14,IF($B1446="PARCELADO ATÉ 12X",$D1446-($D1446*TAXAS!$F$14))/12,IF($A1446=TAXAS!$A$15,IF($B1446="PARCELADO ATÉ 12X",$D1446-($D1446*TAXAS!$F$15))/12,IF($A1446=TAXAS!$A$16,IF($B1446="PARCELADO ATÉ 12X",$D1446-($D1446*TAXAS!$F$16))/12,IF($A1446=TAXAS!$A$17,IF($B1446="PARCELADO ATÉ 12X",$D1446-($D1446*TAXAS!$F$17))/12,IF($A1446=TAXAS!$A$18,IF($B1446="PARCELADO ATÉ 12X",$D1446-($D1446*TAXAS!$F$18))/12,IF($A1446=TAXAS!$A$19,IF($B1446="PARCELADO ATÉ 12X",$D1446-($D1446*TAXAS!$F$19))/12,IF($A1446=TAXAS!$A$20,IF($B1446="PARCELADO ATÉ 12X",$D1446-($D1446*TAXAS!$F$20))/12,IF($A1446=TAXAS!$A$21,IF($B1446="PARCELADO ATÉ 12X",$D1446-($D1446*TAXAS!$F$21))/12,IF($A1446=TAXAS!$A$22,IF($B1446="PARCELADO ATÉ 12X",$D1446-($D1446*TAXAS!$F$22))/12,IF($A1446=TAXAS!$A$23,IF($B1446="PARCELADO ATÉ 12X",$D1446-($D1446*TAXAS!$F$23))/12,IF($A1446=TAXAS!$A$24,IF($B1446="PARCELADO ATÉ 12X",$D1446-($D1446*TAXAS!$F$24))/12,IF($A1446=TAXAS!$A$25,IF($B1446="PARCELADO ATÉ 12X",$D1446-($D1446*TAXAS!$F$25))/12,IF($A1446=TAXAS!$A$26,IF($B1446="PARCELADO ATÉ 12X",$D1446-($D1446*TAXAS!$F$26))/12,IF($A1446=TAXAS!$A$27,IF($B1446="PARCELADO ATÉ 12X",$D1446-($D1446*TAXAS!$F$27))/12))))))))))))))))))))))))/1</f>
        <v>0</v>
      </c>
      <c r="J1446" s="8">
        <f t="shared" si="0"/>
        <v>0</v>
      </c>
      <c r="K1446" s="10" t="b">
        <f>IF($B1446="PARCELADO ATÉ 3X",($D1446-($D1446*TAXAS!$D$4))-$J1446)</f>
        <v>0</v>
      </c>
      <c r="L1446" s="10" t="b">
        <f>IF($B1446="PARCELADO ATÉ 6X",($D1446-($D1446*TAXAS!$E$4))-$J1446)</f>
        <v>0</v>
      </c>
      <c r="M1446" s="10" t="b">
        <f>IF($B1446="PARCELADO ATÉ 12X",($D1446-($D1446*TAXAS!$F$4))-$J1446)</f>
        <v>0</v>
      </c>
      <c r="N1446" s="8">
        <f t="shared" si="1"/>
        <v>0</v>
      </c>
      <c r="O1446" s="10">
        <f t="shared" si="2"/>
        <v>0</v>
      </c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</row>
    <row r="1447" spans="1:31" ht="15.75" customHeight="1" x14ac:dyDescent="0.2">
      <c r="A1447" s="3"/>
      <c r="B1447" s="5"/>
      <c r="C1447" s="6"/>
      <c r="D1447" s="42"/>
      <c r="E1447" s="8">
        <f>IF($A1447="VISA",IF($B1447="DÉBITO",$D1447-($D1447*TAXAS!$B$4)),IF($A1447="MASTER",IF($B1447="DÉBITO",$D1447-($D1447*TAXAS!$B$5)),IF($A1447="ELO", IF($B1447="DÉBITO",$D1447-($D1447*TAXAS!$B$6)),IF($A1447="HIPERCARD",IF($B1447="DÉBITO",$D1447-($D1447*TAXAS!$B$7)),IF($A1447="DINERS",IF($B1447="DÉBITO",$D1447-($D1447*TAXAS!$B$8)),IF($A1447="AMERICA EXPRESS",IF($B1447="DÉBITO",$D1447-($D1447*TAXAS!$B$9)),IF($A1447=TAXAS!$A$10,IF($B1447="DÉBITO",$D1447-($D1447*TAXAS!$B$10)), IF($A1447=TAXAS!$A$11,IF($B1447="DÉBITO",$D1447-($D1447*TAXAS!$B$11)), IF($A1447=TAXAS!$A$12,IF($B1447="DÉBITO",$D1447-($D1447*TAXAS!$B$12)), IF($A1447=TAXAS!$A$13,IF($B1447="DÉBITO",$D1447-($D1447*TAXAS!$B$13)), IF($A1447=TAXAS!$A$14,IF($B1447="DÉBITO",$D1447-($D1447*TAXAS!$B$14)), IF($A1447=TAXAS!$A$15,IF($B1447="DÉBITO",$D1447-($D1447*TAXAS!$B$15)), IF($A1447=TAXAS!$A$16,IF($B1447="DÉBITO",$D1447-($D1447*TAXAS!$B$16)), IF($A1447=TAXAS!$A$17,IF($B1447="DÉBITO",$D1447-($D1447*TAXAS!$B$17)), IF($A1447=TAXAS!$A$18,IF($B1447="DÉBITO",$D1447-($D1447*TAXAS!$B$18)), IF($A1447=TAXAS!$A$19,IF($B1447="DÉBITO",$D1447-($D1447*TAXAS!$B$19)), IF($A1447=TAXAS!$A$20,IF($B1447="DÉBITO",$D1447-($D1447*TAXAS!$B$20)), IF($A1447=TAXAS!$A$21,IF($B1447="DÉBITO",$D1447-($D1447*TAXAS!$B$21)), IF($A1447=TAXAS!$A$22,IF($B1447="DÉBITO",$D1447-($D1447*TAXAS!$B$22)), IF($A1447=TAXAS!$A$23,IF($B1447="DÉBITO",$D1447-($D1447*TAXAS!$B$23)), IF($A1447=TAXAS!$A$24,IF($B1447="DÉBITO",$D1447-($D1447*TAXAS!$B$24)), IF($A1447=TAXAS!$A$25,IF($B1447="DÉBITO",$D1447-($D1447*TAXAS!$B$25)), IF($A1447=TAXAS!$A$26,IF($B1447="DÉBITO",$D1447-($D1447*TAXAS!$B$26)), IF($A1447=TAXAS!$A$27,IF($B1447="DÉBITO",$D1447-($D1447*TAXAS!$B$27))))))))))))))))))))))))))/1</f>
        <v>0</v>
      </c>
      <c r="F1447" s="8">
        <f>IF($A1447="VISA",IF($B1447="CRÉDITO",$D1447-($D1447*TAXAS!$C$4)),IF($A1447="MASTER",IF($B1447="CRÉDITO",$D1447-($D1447*TAXAS!$C$5)),IF($A1447="ELO", IF($B1447="CRÉDITO",$D1447-($D1447*TAXAS!$C$6)),IF($A1447="HIPERCARD",IF($B1447="CRÉDITO",$D1447-($D1447*TAXAS!$C$7)),IF($A1447="DINERS",IF($B1447="CRÉDITO",$D1447-($D1447*TAXAS!$C$8)),IF($A1447="AMERICA EXPRESS",IF($B1447="CRÉDITO",$D1447-($D1447*TAXAS!$C$9)),IF($A1447=TAXAS!$A$10,IF($B1447="CRÉDITO",$D1447-($D1447*TAXAS!$C$10)), IF($A1447=TAXAS!$A$11,IF($B1447="CRÉDITO",$D1447-($D1447*TAXAS!$C$11)), IF($A1447=TAXAS!$A$12,IF($B1447="CRÉDITO",$D1447-($D1447*TAXAS!$C$12)), IF($A1447=TAXAS!$A$13,IF($B1447="CRÉDITO",$D1447-($D1447*TAXAS!$C$13)), IF($A1447=TAXAS!$A$14,IF($B1447="CRÉDITO",$D1447-($D1447*TAXAS!$C$14)), IF($A1447=TAXAS!$A$15,IF($B1447="CRÉDITO",$D1447-($D1447*TAXAS!$C$15)), IF($A1447=TAXAS!$A$16,IF($B1447="CRÉDITO",$D1447-($D1447*TAXAS!$C$16)), IF($A1447=TAXAS!$A$17,IF($B1447="CRÉDITO",$D1447-($D1447*TAXAS!$C$17)), IF($A1447=TAXAS!$A$18,IF($B1447="CRÉDITO",$D1447-($D1447*TAXAS!$C$18)), IF($A1447=TAXAS!$A$19,IF($B1447="CRÉDITO",$D1447-($D1447*TAXAS!$C$19)), IF($A1447=TAXAS!$A$20,IF($B1447="CRÉDITO",$D1447-($D1447*TAXAS!$C$20)), IF($A1447=TAXAS!$A$21,IF($B1447="CRÉDITO",$D1447-($D1447*TAXAS!$C$21)), IF($A1447=TAXAS!$A$22,IF($B1447="CRÉDITO",$D1447-($D1447*TAXAS!$C$22)), IF($A1447=TAXAS!$A$23,IF($B1447="CRÉDITO",$D1447-($D1447*TAXAS!$C$23)), IF($A1447=TAXAS!$A$24,IF($B1447="CRÉDITO",$D1447-($D1447*TAXAS!$C$24)), IF($A1447=TAXAS!$A$25,IF($B1447="CRÉDITO",$D1447-($D1447*TAXAS!$C$25)), IF($A1447=TAXAS!$A$26,IF($B1447="CRÉDITO",$D1447-($D1447*TAXAS!$C$26)), IF($A1447=TAXAS!$A$27,IF($B1447="CRÉDITO",$D1447-($D1447*TAXAS!$C$27))))))))))))))))))))))))))/1</f>
        <v>0</v>
      </c>
      <c r="G1447" s="9">
        <f>IF($A1447="VISA",IF($B1447="PARCELADO ATÉ 3X",$D1447-(D1447*TAXAS!$D$4))/3,IF($A1447="MASTER",IF($B1447="PARCELADO ATÉ 3X",$D1447-(D1447*TAXAS!$D$5))/3,IF($A1447="ELO",IF($B1447="PARCELADO ATÉ 3X",$D1447-(D1447*TAXAS!$D$6))/3,IF($A1447="HIPERCARD",IF($B1447="PARCELADO ATÉ 3X",$D1447-(D1447*TAXAS!$D$7))/3,IF($A1447="DINERS",IF($B1447="PARCELADO ATÉ 3X",$D1447-(D1447*TAXAS!$D$8))/3,IF($A1447="AMERICA EXPRESS",IF($B1447="PARCELADO ATÉ 3X",$D1447-(D1447*TAXAS!$D$9))/3,IF($A1447=TAXAS!$A$10,IF($B1447="PARCELADO ATÉ 3X",$D1447-($D1447*TAXAS!$D$10))/3,IF($A1447=TAXAS!$A$11,IF($B1447="PARCELADO ATÉ 3X",$D1447-($D1447*TAXAS!$D$11))/3,IF($A1447=TAXAS!$A$12,IF($B1447="PARCELADO ATÉ 3X",$D1447-($D1447*TAXAS!$D$12))/3,IF($A1447=TAXAS!$A$13,IF($B1447="PARCELADO ATÉ 3X",$D1447-($D1447*TAXAS!$D$13))/3,IF($A1447=TAXAS!$A$14,IF($B1447="PARCELADO ATÉ 3X",$D1447-($D1447*TAXAS!$D$14))/3,IF($A1447=TAXAS!$A$15,IF($B1447="PARCELADO ATÉ 3X",$D1447-($D1447*TAXAS!$D$15))/3,IF($A1447=TAXAS!$A$16,IF($B1447="PARCELADO ATÉ 3X",$D1447-($D1447*TAXAS!$D$16))/3,IF($A1447=TAXAS!$A$17,IF($B1447="PARCELADO ATÉ 3X",$D1447-($D1447*TAXAS!$D$17))/3,IF($A1447=TAXAS!$A$18,IF($B1447="PARCELADO ATÉ 3X",$D1447-($D1447*TAXAS!$D$18))/3,IF($A1447=TAXAS!$A$19,IF($B1447="PARCELADO ATÉ 3X",$D1447-($D1447*TAXAS!$D$19))/3,IF($A1447=TAXAS!$A$20,IF($B1447="PARCELADO ATÉ 3X",$D1447-($D1447*TAXAS!$D$20))/3,IF($A1447=TAXAS!$A$21,IF($B1447="PARCELADO ATÉ 3X",$D1447-($D1447*TAXAS!$D$21))/3,IF($A1447=TAXAS!$A$22,IF($B1447="PARCELADO ATÉ 3X",$D1447-($D1447*TAXAS!$D$22))/3,IF($A1447=TAXAS!$A$23,IF($B1447="PARCELADO ATÉ 3X",$D1447-($D1447*TAXAS!$D$23))/3,IF($A1447=TAXAS!$A$24,IF($B1447="PARCELADO ATÉ 3X",$D1447-($D1447*TAXAS!$D$24))/3,IF($A1447=TAXAS!$A$25,IF($B1447="PARCELADO ATÉ 3X",$D1447-($D1447*TAXAS!$D$25))/3,IF($A1447=TAXAS!$A$26,IF($B1447="PARCELADO ATÉ 3X",$D1447-($D1447*TAXAS!$D$26))/3,IF($A1447=TAXAS!$A$27,IF($B1447="PARCELADO ATÉ 3X",$D1447-($D1447*TAXAS!$D$27))/3))))))))))))))))))))))))/1</f>
        <v>0</v>
      </c>
      <c r="H1447" s="9">
        <f>IF($A1447="VISA",IF($B1447="PARCELADO ATÉ 6X",$D1447-(D1447*TAXAS!$E$4))/6,IF($A1447="MASTER",IF($B1447="PARCELADO ATÉ 6X",$D1447-(D1447*TAXAS!$E$5))/6,IF($A1447="ELO",IF($B1447="PARCELADO ATÉ 6X",$D1447-(D1447*TAXAS!$E$6))/6,IF($A1447="HIPERCARD",IF($B1447="PARCELADO ATÉ 6X",$D1447-(D1447*TAXAS!$E$7))/6,IF($A1447="DINERS",IF($B1447="PARCELADO ATÉ 6X",$D1447-(D1447*TAXAS!$E$8))/6,IF($A1447="AMERICA EXPRESS",IF($B1447="PARCELADO ATÉ 6X",$D1447-(D1447*TAXAS!$E$9))/6,IF($A1447=TAXAS!$A$10,IF($B1447="PARCELADO ATÉ 6X",$D1447-($D1447*TAXAS!$E$10))/6,IF($A1447=TAXAS!$A$11,IF($B1447="PARCELADO ATÉ 6X",$D1447-($D1447*TAXAS!$E$11))/6,IF($A1447=TAXAS!$A$12,IF($B1447="PARCELADO ATÉ 6X",$D1447-($D1447*TAXAS!$E$12))/6,IF($A1447=TAXAS!$A$13,IF($B1447="PARCELADO ATÉ 6X",$D1447-($D1447*TAXAS!$E$13))/6,IF($A1447=TAXAS!$A$14,IF($B1447="PARCELADO ATÉ 6X",$D1447-($D1447*TAXAS!$E$14))/6,IF($A1447=TAXAS!$A$15,IF($B1447="PARCELADO ATÉ 6X",$D1447-($D1447*TAXAS!$E$15))/6,IF($A1447=TAXAS!$A$16,IF($B1447="PARCELADO ATÉ 6X",$D1447-($D1447*TAXAS!$E$16))/6,IF($A1447=TAXAS!$A$17,IF($B1447="PARCELADO ATÉ 6X",$D1447-($D1447*TAXAS!$E$17))/6,IF($A1447=TAXAS!$A$18,IF($B1447="PARCELADO ATÉ 6X",$D1447-($D1447*TAXAS!$E$18))/6,IF($A1447=TAXAS!$A$19,IF($B1447="PARCELADO ATÉ 6X",$D1447-($D1447*TAXAS!$E$19))/6,IF($A1447=TAXAS!$A$20,IF($B1447="PARCELADO ATÉ 6X",$D1447-($D1447*TAXAS!$E$20))/6,IF($A1447=TAXAS!$A$21,IF($B1447="PARCELADO ATÉ 6X",$D1447-($D1447*TAXAS!$E$21))/6,IF($A1447=TAXAS!$A$22,IF($B1447="PARCELADO ATÉ 6X",$D1447-($D1447*TAXAS!$E$22))/6,IF($A1447=TAXAS!$A$23,IF($B1447="PARCELADO ATÉ 6X",$D1447-($D1447*TAXAS!$E$23))/6,IF($A1447=TAXAS!$A$24,IF($B1447="PARCELADO ATÉ 6X",$D1447-($D1447*TAXAS!$E$24))/6,IF($A1447=TAXAS!$A$25,IF($B1447="PARCELADO ATÉ 6X",$D1447-($D1447*TAXAS!$E$25))/6,IF($A1447=TAXAS!$A$26,IF($B1447="PARCELADO ATÉ 6X",$D1447-($D1447*TAXAS!$E$26))/6,IF($A1447=TAXAS!$A$27,IF($B1447="PARCELADO ATÉ 6X",$D1447-($D1447*TAXAS!$E$27))/6))))))))))))))))))))))))/1</f>
        <v>0</v>
      </c>
      <c r="I1447" s="9">
        <f>IF($A1447="VISA",IF($B1447="PARCELADO ATÉ 12X",$D1447-(D1447*TAXAS!$F$4))/12,IF($A1447="MASTER",IF($B1447="PARCELADO ATÉ 12X",$D1447-(D1447*TAXAS!$F$5))/12,IF($A1447="ELO",IF($B1447="PARCELADO ATÉ 12X",$D1447-(D1447*TAXAS!$F$6))/12,IF($A1447="HIPERCARD",IF($B1447="PARCELADO ATÉ 12X",$D1447-(D1447*TAXAS!$F$7))/12,IF($A1447="DINERS",IF($B1447="PARCELADO ATÉ 12X",$D1447-(D1447*TAXAS!$F$8))/12,IF($A1447="AMERICA EXPRESS",IF($B1447="PARCELADO ATÉ 12X",$D1447-(D1447*TAXAS!$F$9))/12,IF($A1447=TAXAS!$A$10,IF($B1447="PARCELADO ATÉ 12X",$D1447-($D1447*TAXAS!$F$10))/12,IF($A1447=TAXAS!$A$11,IF($B1447="PARCELADO ATÉ 12X",$D1447-($D1447*TAXAS!$F$11))/12,IF($A1447=TAXAS!$A$12,IF($B1447="PARCELADO ATÉ 12X",$D1447-($D1447*TAXAS!$F$12))/12,IF($A1447=TAXAS!$A$13,IF($B1447="PARCELADO ATÉ 12X",$D1447-($D1447*TAXAS!$F$13))/12,IF($A1447=TAXAS!$A$14,IF($B1447="PARCELADO ATÉ 12X",$D1447-($D1447*TAXAS!$F$14))/12,IF($A1447=TAXAS!$A$15,IF($B1447="PARCELADO ATÉ 12X",$D1447-($D1447*TAXAS!$F$15))/12,IF($A1447=TAXAS!$A$16,IF($B1447="PARCELADO ATÉ 12X",$D1447-($D1447*TAXAS!$F$16))/12,IF($A1447=TAXAS!$A$17,IF($B1447="PARCELADO ATÉ 12X",$D1447-($D1447*TAXAS!$F$17))/12,IF($A1447=TAXAS!$A$18,IF($B1447="PARCELADO ATÉ 12X",$D1447-($D1447*TAXAS!$F$18))/12,IF($A1447=TAXAS!$A$19,IF($B1447="PARCELADO ATÉ 12X",$D1447-($D1447*TAXAS!$F$19))/12,IF($A1447=TAXAS!$A$20,IF($B1447="PARCELADO ATÉ 12X",$D1447-($D1447*TAXAS!$F$20))/12,IF($A1447=TAXAS!$A$21,IF($B1447="PARCELADO ATÉ 12X",$D1447-($D1447*TAXAS!$F$21))/12,IF($A1447=TAXAS!$A$22,IF($B1447="PARCELADO ATÉ 12X",$D1447-($D1447*TAXAS!$F$22))/12,IF($A1447=TAXAS!$A$23,IF($B1447="PARCELADO ATÉ 12X",$D1447-($D1447*TAXAS!$F$23))/12,IF($A1447=TAXAS!$A$24,IF($B1447="PARCELADO ATÉ 12X",$D1447-($D1447*TAXAS!$F$24))/12,IF($A1447=TAXAS!$A$25,IF($B1447="PARCELADO ATÉ 12X",$D1447-($D1447*TAXAS!$F$25))/12,IF($A1447=TAXAS!$A$26,IF($B1447="PARCELADO ATÉ 12X",$D1447-($D1447*TAXAS!$F$26))/12,IF($A1447=TAXAS!$A$27,IF($B1447="PARCELADO ATÉ 12X",$D1447-($D1447*TAXAS!$F$27))/12))))))))))))))))))))))))/1</f>
        <v>0</v>
      </c>
      <c r="J1447" s="8">
        <f t="shared" si="0"/>
        <v>0</v>
      </c>
      <c r="K1447" s="10" t="b">
        <f>IF($B1447="PARCELADO ATÉ 3X",($D1447-($D1447*TAXAS!$D$4))-$J1447)</f>
        <v>0</v>
      </c>
      <c r="L1447" s="10" t="b">
        <f>IF($B1447="PARCELADO ATÉ 6X",($D1447-($D1447*TAXAS!$E$4))-$J1447)</f>
        <v>0</v>
      </c>
      <c r="M1447" s="10" t="b">
        <f>IF($B1447="PARCELADO ATÉ 12X",($D1447-($D1447*TAXAS!$F$4))-$J1447)</f>
        <v>0</v>
      </c>
      <c r="N1447" s="8">
        <f t="shared" si="1"/>
        <v>0</v>
      </c>
      <c r="O1447" s="10">
        <f t="shared" si="2"/>
        <v>0</v>
      </c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</row>
    <row r="1448" spans="1:31" ht="15.75" customHeight="1" x14ac:dyDescent="0.2">
      <c r="A1448" s="3"/>
      <c r="B1448" s="5"/>
      <c r="C1448" s="6"/>
      <c r="D1448" s="42"/>
      <c r="E1448" s="8">
        <f>IF($A1448="VISA",IF($B1448="DÉBITO",$D1448-($D1448*TAXAS!$B$4)),IF($A1448="MASTER",IF($B1448="DÉBITO",$D1448-($D1448*TAXAS!$B$5)),IF($A1448="ELO", IF($B1448="DÉBITO",$D1448-($D1448*TAXAS!$B$6)),IF($A1448="HIPERCARD",IF($B1448="DÉBITO",$D1448-($D1448*TAXAS!$B$7)),IF($A1448="DINERS",IF($B1448="DÉBITO",$D1448-($D1448*TAXAS!$B$8)),IF($A1448="AMERICA EXPRESS",IF($B1448="DÉBITO",$D1448-($D1448*TAXAS!$B$9)),IF($A1448=TAXAS!$A$10,IF($B1448="DÉBITO",$D1448-($D1448*TAXAS!$B$10)), IF($A1448=TAXAS!$A$11,IF($B1448="DÉBITO",$D1448-($D1448*TAXAS!$B$11)), IF($A1448=TAXAS!$A$12,IF($B1448="DÉBITO",$D1448-($D1448*TAXAS!$B$12)), IF($A1448=TAXAS!$A$13,IF($B1448="DÉBITO",$D1448-($D1448*TAXAS!$B$13)), IF($A1448=TAXAS!$A$14,IF($B1448="DÉBITO",$D1448-($D1448*TAXAS!$B$14)), IF($A1448=TAXAS!$A$15,IF($B1448="DÉBITO",$D1448-($D1448*TAXAS!$B$15)), IF($A1448=TAXAS!$A$16,IF($B1448="DÉBITO",$D1448-($D1448*TAXAS!$B$16)), IF($A1448=TAXAS!$A$17,IF($B1448="DÉBITO",$D1448-($D1448*TAXAS!$B$17)), IF($A1448=TAXAS!$A$18,IF($B1448="DÉBITO",$D1448-($D1448*TAXAS!$B$18)), IF($A1448=TAXAS!$A$19,IF($B1448="DÉBITO",$D1448-($D1448*TAXAS!$B$19)), IF($A1448=TAXAS!$A$20,IF($B1448="DÉBITO",$D1448-($D1448*TAXAS!$B$20)), IF($A1448=TAXAS!$A$21,IF($B1448="DÉBITO",$D1448-($D1448*TAXAS!$B$21)), IF($A1448=TAXAS!$A$22,IF($B1448="DÉBITO",$D1448-($D1448*TAXAS!$B$22)), IF($A1448=TAXAS!$A$23,IF($B1448="DÉBITO",$D1448-($D1448*TAXAS!$B$23)), IF($A1448=TAXAS!$A$24,IF($B1448="DÉBITO",$D1448-($D1448*TAXAS!$B$24)), IF($A1448=TAXAS!$A$25,IF($B1448="DÉBITO",$D1448-($D1448*TAXAS!$B$25)), IF($A1448=TAXAS!$A$26,IF($B1448="DÉBITO",$D1448-($D1448*TAXAS!$B$26)), IF($A1448=TAXAS!$A$27,IF($B1448="DÉBITO",$D1448-($D1448*TAXAS!$B$27))))))))))))))))))))))))))/1</f>
        <v>0</v>
      </c>
      <c r="F1448" s="8">
        <f>IF($A1448="VISA",IF($B1448="CRÉDITO",$D1448-($D1448*TAXAS!$C$4)),IF($A1448="MASTER",IF($B1448="CRÉDITO",$D1448-($D1448*TAXAS!$C$5)),IF($A1448="ELO", IF($B1448="CRÉDITO",$D1448-($D1448*TAXAS!$C$6)),IF($A1448="HIPERCARD",IF($B1448="CRÉDITO",$D1448-($D1448*TAXAS!$C$7)),IF($A1448="DINERS",IF($B1448="CRÉDITO",$D1448-($D1448*TAXAS!$C$8)),IF($A1448="AMERICA EXPRESS",IF($B1448="CRÉDITO",$D1448-($D1448*TAXAS!$C$9)),IF($A1448=TAXAS!$A$10,IF($B1448="CRÉDITO",$D1448-($D1448*TAXAS!$C$10)), IF($A1448=TAXAS!$A$11,IF($B1448="CRÉDITO",$D1448-($D1448*TAXAS!$C$11)), IF($A1448=TAXAS!$A$12,IF($B1448="CRÉDITO",$D1448-($D1448*TAXAS!$C$12)), IF($A1448=TAXAS!$A$13,IF($B1448="CRÉDITO",$D1448-($D1448*TAXAS!$C$13)), IF($A1448=TAXAS!$A$14,IF($B1448="CRÉDITO",$D1448-($D1448*TAXAS!$C$14)), IF($A1448=TAXAS!$A$15,IF($B1448="CRÉDITO",$D1448-($D1448*TAXAS!$C$15)), IF($A1448=TAXAS!$A$16,IF($B1448="CRÉDITO",$D1448-($D1448*TAXAS!$C$16)), IF($A1448=TAXAS!$A$17,IF($B1448="CRÉDITO",$D1448-($D1448*TAXAS!$C$17)), IF($A1448=TAXAS!$A$18,IF($B1448="CRÉDITO",$D1448-($D1448*TAXAS!$C$18)), IF($A1448=TAXAS!$A$19,IF($B1448="CRÉDITO",$D1448-($D1448*TAXAS!$C$19)), IF($A1448=TAXAS!$A$20,IF($B1448="CRÉDITO",$D1448-($D1448*TAXAS!$C$20)), IF($A1448=TAXAS!$A$21,IF($B1448="CRÉDITO",$D1448-($D1448*TAXAS!$C$21)), IF($A1448=TAXAS!$A$22,IF($B1448="CRÉDITO",$D1448-($D1448*TAXAS!$C$22)), IF($A1448=TAXAS!$A$23,IF($B1448="CRÉDITO",$D1448-($D1448*TAXAS!$C$23)), IF($A1448=TAXAS!$A$24,IF($B1448="CRÉDITO",$D1448-($D1448*TAXAS!$C$24)), IF($A1448=TAXAS!$A$25,IF($B1448="CRÉDITO",$D1448-($D1448*TAXAS!$C$25)), IF($A1448=TAXAS!$A$26,IF($B1448="CRÉDITO",$D1448-($D1448*TAXAS!$C$26)), IF($A1448=TAXAS!$A$27,IF($B1448="CRÉDITO",$D1448-($D1448*TAXAS!$C$27))))))))))))))))))))))))))/1</f>
        <v>0</v>
      </c>
      <c r="G1448" s="9">
        <f>IF($A1448="VISA",IF($B1448="PARCELADO ATÉ 3X",$D1448-(D1448*TAXAS!$D$4))/3,IF($A1448="MASTER",IF($B1448="PARCELADO ATÉ 3X",$D1448-(D1448*TAXAS!$D$5))/3,IF($A1448="ELO",IF($B1448="PARCELADO ATÉ 3X",$D1448-(D1448*TAXAS!$D$6))/3,IF($A1448="HIPERCARD",IF($B1448="PARCELADO ATÉ 3X",$D1448-(D1448*TAXAS!$D$7))/3,IF($A1448="DINERS",IF($B1448="PARCELADO ATÉ 3X",$D1448-(D1448*TAXAS!$D$8))/3,IF($A1448="AMERICA EXPRESS",IF($B1448="PARCELADO ATÉ 3X",$D1448-(D1448*TAXAS!$D$9))/3,IF($A1448=TAXAS!$A$10,IF($B1448="PARCELADO ATÉ 3X",$D1448-($D1448*TAXAS!$D$10))/3,IF($A1448=TAXAS!$A$11,IF($B1448="PARCELADO ATÉ 3X",$D1448-($D1448*TAXAS!$D$11))/3,IF($A1448=TAXAS!$A$12,IF($B1448="PARCELADO ATÉ 3X",$D1448-($D1448*TAXAS!$D$12))/3,IF($A1448=TAXAS!$A$13,IF($B1448="PARCELADO ATÉ 3X",$D1448-($D1448*TAXAS!$D$13))/3,IF($A1448=TAXAS!$A$14,IF($B1448="PARCELADO ATÉ 3X",$D1448-($D1448*TAXAS!$D$14))/3,IF($A1448=TAXAS!$A$15,IF($B1448="PARCELADO ATÉ 3X",$D1448-($D1448*TAXAS!$D$15))/3,IF($A1448=TAXAS!$A$16,IF($B1448="PARCELADO ATÉ 3X",$D1448-($D1448*TAXAS!$D$16))/3,IF($A1448=TAXAS!$A$17,IF($B1448="PARCELADO ATÉ 3X",$D1448-($D1448*TAXAS!$D$17))/3,IF($A1448=TAXAS!$A$18,IF($B1448="PARCELADO ATÉ 3X",$D1448-($D1448*TAXAS!$D$18))/3,IF($A1448=TAXAS!$A$19,IF($B1448="PARCELADO ATÉ 3X",$D1448-($D1448*TAXAS!$D$19))/3,IF($A1448=TAXAS!$A$20,IF($B1448="PARCELADO ATÉ 3X",$D1448-($D1448*TAXAS!$D$20))/3,IF($A1448=TAXAS!$A$21,IF($B1448="PARCELADO ATÉ 3X",$D1448-($D1448*TAXAS!$D$21))/3,IF($A1448=TAXAS!$A$22,IF($B1448="PARCELADO ATÉ 3X",$D1448-($D1448*TAXAS!$D$22))/3,IF($A1448=TAXAS!$A$23,IF($B1448="PARCELADO ATÉ 3X",$D1448-($D1448*TAXAS!$D$23))/3,IF($A1448=TAXAS!$A$24,IF($B1448="PARCELADO ATÉ 3X",$D1448-($D1448*TAXAS!$D$24))/3,IF($A1448=TAXAS!$A$25,IF($B1448="PARCELADO ATÉ 3X",$D1448-($D1448*TAXAS!$D$25))/3,IF($A1448=TAXAS!$A$26,IF($B1448="PARCELADO ATÉ 3X",$D1448-($D1448*TAXAS!$D$26))/3,IF($A1448=TAXAS!$A$27,IF($B1448="PARCELADO ATÉ 3X",$D1448-($D1448*TAXAS!$D$27))/3))))))))))))))))))))))))/1</f>
        <v>0</v>
      </c>
      <c r="H1448" s="9">
        <f>IF($A1448="VISA",IF($B1448="PARCELADO ATÉ 6X",$D1448-(D1448*TAXAS!$E$4))/6,IF($A1448="MASTER",IF($B1448="PARCELADO ATÉ 6X",$D1448-(D1448*TAXAS!$E$5))/6,IF($A1448="ELO",IF($B1448="PARCELADO ATÉ 6X",$D1448-(D1448*TAXAS!$E$6))/6,IF($A1448="HIPERCARD",IF($B1448="PARCELADO ATÉ 6X",$D1448-(D1448*TAXAS!$E$7))/6,IF($A1448="DINERS",IF($B1448="PARCELADO ATÉ 6X",$D1448-(D1448*TAXAS!$E$8))/6,IF($A1448="AMERICA EXPRESS",IF($B1448="PARCELADO ATÉ 6X",$D1448-(D1448*TAXAS!$E$9))/6,IF($A1448=TAXAS!$A$10,IF($B1448="PARCELADO ATÉ 6X",$D1448-($D1448*TAXAS!$E$10))/6,IF($A1448=TAXAS!$A$11,IF($B1448="PARCELADO ATÉ 6X",$D1448-($D1448*TAXAS!$E$11))/6,IF($A1448=TAXAS!$A$12,IF($B1448="PARCELADO ATÉ 6X",$D1448-($D1448*TAXAS!$E$12))/6,IF($A1448=TAXAS!$A$13,IF($B1448="PARCELADO ATÉ 6X",$D1448-($D1448*TAXAS!$E$13))/6,IF($A1448=TAXAS!$A$14,IF($B1448="PARCELADO ATÉ 6X",$D1448-($D1448*TAXAS!$E$14))/6,IF($A1448=TAXAS!$A$15,IF($B1448="PARCELADO ATÉ 6X",$D1448-($D1448*TAXAS!$E$15))/6,IF($A1448=TAXAS!$A$16,IF($B1448="PARCELADO ATÉ 6X",$D1448-($D1448*TAXAS!$E$16))/6,IF($A1448=TAXAS!$A$17,IF($B1448="PARCELADO ATÉ 6X",$D1448-($D1448*TAXAS!$E$17))/6,IF($A1448=TAXAS!$A$18,IF($B1448="PARCELADO ATÉ 6X",$D1448-($D1448*TAXAS!$E$18))/6,IF($A1448=TAXAS!$A$19,IF($B1448="PARCELADO ATÉ 6X",$D1448-($D1448*TAXAS!$E$19))/6,IF($A1448=TAXAS!$A$20,IF($B1448="PARCELADO ATÉ 6X",$D1448-($D1448*TAXAS!$E$20))/6,IF($A1448=TAXAS!$A$21,IF($B1448="PARCELADO ATÉ 6X",$D1448-($D1448*TAXAS!$E$21))/6,IF($A1448=TAXAS!$A$22,IF($B1448="PARCELADO ATÉ 6X",$D1448-($D1448*TAXAS!$E$22))/6,IF($A1448=TAXAS!$A$23,IF($B1448="PARCELADO ATÉ 6X",$D1448-($D1448*TAXAS!$E$23))/6,IF($A1448=TAXAS!$A$24,IF($B1448="PARCELADO ATÉ 6X",$D1448-($D1448*TAXAS!$E$24))/6,IF($A1448=TAXAS!$A$25,IF($B1448="PARCELADO ATÉ 6X",$D1448-($D1448*TAXAS!$E$25))/6,IF($A1448=TAXAS!$A$26,IF($B1448="PARCELADO ATÉ 6X",$D1448-($D1448*TAXAS!$E$26))/6,IF($A1448=TAXAS!$A$27,IF($B1448="PARCELADO ATÉ 6X",$D1448-($D1448*TAXAS!$E$27))/6))))))))))))))))))))))))/1</f>
        <v>0</v>
      </c>
      <c r="I1448" s="9">
        <f>IF($A1448="VISA",IF($B1448="PARCELADO ATÉ 12X",$D1448-(D1448*TAXAS!$F$4))/12,IF($A1448="MASTER",IF($B1448="PARCELADO ATÉ 12X",$D1448-(D1448*TAXAS!$F$5))/12,IF($A1448="ELO",IF($B1448="PARCELADO ATÉ 12X",$D1448-(D1448*TAXAS!$F$6))/12,IF($A1448="HIPERCARD",IF($B1448="PARCELADO ATÉ 12X",$D1448-(D1448*TAXAS!$F$7))/12,IF($A1448="DINERS",IF($B1448="PARCELADO ATÉ 12X",$D1448-(D1448*TAXAS!$F$8))/12,IF($A1448="AMERICA EXPRESS",IF($B1448="PARCELADO ATÉ 12X",$D1448-(D1448*TAXAS!$F$9))/12,IF($A1448=TAXAS!$A$10,IF($B1448="PARCELADO ATÉ 12X",$D1448-($D1448*TAXAS!$F$10))/12,IF($A1448=TAXAS!$A$11,IF($B1448="PARCELADO ATÉ 12X",$D1448-($D1448*TAXAS!$F$11))/12,IF($A1448=TAXAS!$A$12,IF($B1448="PARCELADO ATÉ 12X",$D1448-($D1448*TAXAS!$F$12))/12,IF($A1448=TAXAS!$A$13,IF($B1448="PARCELADO ATÉ 12X",$D1448-($D1448*TAXAS!$F$13))/12,IF($A1448=TAXAS!$A$14,IF($B1448="PARCELADO ATÉ 12X",$D1448-($D1448*TAXAS!$F$14))/12,IF($A1448=TAXAS!$A$15,IF($B1448="PARCELADO ATÉ 12X",$D1448-($D1448*TAXAS!$F$15))/12,IF($A1448=TAXAS!$A$16,IF($B1448="PARCELADO ATÉ 12X",$D1448-($D1448*TAXAS!$F$16))/12,IF($A1448=TAXAS!$A$17,IF($B1448="PARCELADO ATÉ 12X",$D1448-($D1448*TAXAS!$F$17))/12,IF($A1448=TAXAS!$A$18,IF($B1448="PARCELADO ATÉ 12X",$D1448-($D1448*TAXAS!$F$18))/12,IF($A1448=TAXAS!$A$19,IF($B1448="PARCELADO ATÉ 12X",$D1448-($D1448*TAXAS!$F$19))/12,IF($A1448=TAXAS!$A$20,IF($B1448="PARCELADO ATÉ 12X",$D1448-($D1448*TAXAS!$F$20))/12,IF($A1448=TAXAS!$A$21,IF($B1448="PARCELADO ATÉ 12X",$D1448-($D1448*TAXAS!$F$21))/12,IF($A1448=TAXAS!$A$22,IF($B1448="PARCELADO ATÉ 12X",$D1448-($D1448*TAXAS!$F$22))/12,IF($A1448=TAXAS!$A$23,IF($B1448="PARCELADO ATÉ 12X",$D1448-($D1448*TAXAS!$F$23))/12,IF($A1448=TAXAS!$A$24,IF($B1448="PARCELADO ATÉ 12X",$D1448-($D1448*TAXAS!$F$24))/12,IF($A1448=TAXAS!$A$25,IF($B1448="PARCELADO ATÉ 12X",$D1448-($D1448*TAXAS!$F$25))/12,IF($A1448=TAXAS!$A$26,IF($B1448="PARCELADO ATÉ 12X",$D1448-($D1448*TAXAS!$F$26))/12,IF($A1448=TAXAS!$A$27,IF($B1448="PARCELADO ATÉ 12X",$D1448-($D1448*TAXAS!$F$27))/12))))))))))))))))))))))))/1</f>
        <v>0</v>
      </c>
      <c r="J1448" s="8">
        <f t="shared" si="0"/>
        <v>0</v>
      </c>
      <c r="K1448" s="10" t="b">
        <f>IF($B1448="PARCELADO ATÉ 3X",($D1448-($D1448*TAXAS!$D$4))-$J1448)</f>
        <v>0</v>
      </c>
      <c r="L1448" s="10" t="b">
        <f>IF($B1448="PARCELADO ATÉ 6X",($D1448-($D1448*TAXAS!$E$4))-$J1448)</f>
        <v>0</v>
      </c>
      <c r="M1448" s="10" t="b">
        <f>IF($B1448="PARCELADO ATÉ 12X",($D1448-($D1448*TAXAS!$F$4))-$J1448)</f>
        <v>0</v>
      </c>
      <c r="N1448" s="8">
        <f t="shared" si="1"/>
        <v>0</v>
      </c>
      <c r="O1448" s="10">
        <f t="shared" si="2"/>
        <v>0</v>
      </c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</row>
    <row r="1449" spans="1:31" ht="15.75" customHeight="1" x14ac:dyDescent="0.2">
      <c r="A1449" s="3"/>
      <c r="B1449" s="5"/>
      <c r="C1449" s="6"/>
      <c r="D1449" s="42"/>
      <c r="E1449" s="8">
        <f>IF($A1449="VISA",IF($B1449="DÉBITO",$D1449-($D1449*TAXAS!$B$4)),IF($A1449="MASTER",IF($B1449="DÉBITO",$D1449-($D1449*TAXAS!$B$5)),IF($A1449="ELO", IF($B1449="DÉBITO",$D1449-($D1449*TAXAS!$B$6)),IF($A1449="HIPERCARD",IF($B1449="DÉBITO",$D1449-($D1449*TAXAS!$B$7)),IF($A1449="DINERS",IF($B1449="DÉBITO",$D1449-($D1449*TAXAS!$B$8)),IF($A1449="AMERICA EXPRESS",IF($B1449="DÉBITO",$D1449-($D1449*TAXAS!$B$9)),IF($A1449=TAXAS!$A$10,IF($B1449="DÉBITO",$D1449-($D1449*TAXAS!$B$10)), IF($A1449=TAXAS!$A$11,IF($B1449="DÉBITO",$D1449-($D1449*TAXAS!$B$11)), IF($A1449=TAXAS!$A$12,IF($B1449="DÉBITO",$D1449-($D1449*TAXAS!$B$12)), IF($A1449=TAXAS!$A$13,IF($B1449="DÉBITO",$D1449-($D1449*TAXAS!$B$13)), IF($A1449=TAXAS!$A$14,IF($B1449="DÉBITO",$D1449-($D1449*TAXAS!$B$14)), IF($A1449=TAXAS!$A$15,IF($B1449="DÉBITO",$D1449-($D1449*TAXAS!$B$15)), IF($A1449=TAXAS!$A$16,IF($B1449="DÉBITO",$D1449-($D1449*TAXAS!$B$16)), IF($A1449=TAXAS!$A$17,IF($B1449="DÉBITO",$D1449-($D1449*TAXAS!$B$17)), IF($A1449=TAXAS!$A$18,IF($B1449="DÉBITO",$D1449-($D1449*TAXAS!$B$18)), IF($A1449=TAXAS!$A$19,IF($B1449="DÉBITO",$D1449-($D1449*TAXAS!$B$19)), IF($A1449=TAXAS!$A$20,IF($B1449="DÉBITO",$D1449-($D1449*TAXAS!$B$20)), IF($A1449=TAXAS!$A$21,IF($B1449="DÉBITO",$D1449-($D1449*TAXAS!$B$21)), IF($A1449=TAXAS!$A$22,IF($B1449="DÉBITO",$D1449-($D1449*TAXAS!$B$22)), IF($A1449=TAXAS!$A$23,IF($B1449="DÉBITO",$D1449-($D1449*TAXAS!$B$23)), IF($A1449=TAXAS!$A$24,IF($B1449="DÉBITO",$D1449-($D1449*TAXAS!$B$24)), IF($A1449=TAXAS!$A$25,IF($B1449="DÉBITO",$D1449-($D1449*TAXAS!$B$25)), IF($A1449=TAXAS!$A$26,IF($B1449="DÉBITO",$D1449-($D1449*TAXAS!$B$26)), IF($A1449=TAXAS!$A$27,IF($B1449="DÉBITO",$D1449-($D1449*TAXAS!$B$27))))))))))))))))))))))))))/1</f>
        <v>0</v>
      </c>
      <c r="F1449" s="8">
        <f>IF($A1449="VISA",IF($B1449="CRÉDITO",$D1449-($D1449*TAXAS!$C$4)),IF($A1449="MASTER",IF($B1449="CRÉDITO",$D1449-($D1449*TAXAS!$C$5)),IF($A1449="ELO", IF($B1449="CRÉDITO",$D1449-($D1449*TAXAS!$C$6)),IF($A1449="HIPERCARD",IF($B1449="CRÉDITO",$D1449-($D1449*TAXAS!$C$7)),IF($A1449="DINERS",IF($B1449="CRÉDITO",$D1449-($D1449*TAXAS!$C$8)),IF($A1449="AMERICA EXPRESS",IF($B1449="CRÉDITO",$D1449-($D1449*TAXAS!$C$9)),IF($A1449=TAXAS!$A$10,IF($B1449="CRÉDITO",$D1449-($D1449*TAXAS!$C$10)), IF($A1449=TAXAS!$A$11,IF($B1449="CRÉDITO",$D1449-($D1449*TAXAS!$C$11)), IF($A1449=TAXAS!$A$12,IF($B1449="CRÉDITO",$D1449-($D1449*TAXAS!$C$12)), IF($A1449=TAXAS!$A$13,IF($B1449="CRÉDITO",$D1449-($D1449*TAXAS!$C$13)), IF($A1449=TAXAS!$A$14,IF($B1449="CRÉDITO",$D1449-($D1449*TAXAS!$C$14)), IF($A1449=TAXAS!$A$15,IF($B1449="CRÉDITO",$D1449-($D1449*TAXAS!$C$15)), IF($A1449=TAXAS!$A$16,IF($B1449="CRÉDITO",$D1449-($D1449*TAXAS!$C$16)), IF($A1449=TAXAS!$A$17,IF($B1449="CRÉDITO",$D1449-($D1449*TAXAS!$C$17)), IF($A1449=TAXAS!$A$18,IF($B1449="CRÉDITO",$D1449-($D1449*TAXAS!$C$18)), IF($A1449=TAXAS!$A$19,IF($B1449="CRÉDITO",$D1449-($D1449*TAXAS!$C$19)), IF($A1449=TAXAS!$A$20,IF($B1449="CRÉDITO",$D1449-($D1449*TAXAS!$C$20)), IF($A1449=TAXAS!$A$21,IF($B1449="CRÉDITO",$D1449-($D1449*TAXAS!$C$21)), IF($A1449=TAXAS!$A$22,IF($B1449="CRÉDITO",$D1449-($D1449*TAXAS!$C$22)), IF($A1449=TAXAS!$A$23,IF($B1449="CRÉDITO",$D1449-($D1449*TAXAS!$C$23)), IF($A1449=TAXAS!$A$24,IF($B1449="CRÉDITO",$D1449-($D1449*TAXAS!$C$24)), IF($A1449=TAXAS!$A$25,IF($B1449="CRÉDITO",$D1449-($D1449*TAXAS!$C$25)), IF($A1449=TAXAS!$A$26,IF($B1449="CRÉDITO",$D1449-($D1449*TAXAS!$C$26)), IF($A1449=TAXAS!$A$27,IF($B1449="CRÉDITO",$D1449-($D1449*TAXAS!$C$27))))))))))))))))))))))))))/1</f>
        <v>0</v>
      </c>
      <c r="G1449" s="9">
        <f>IF($A1449="VISA",IF($B1449="PARCELADO ATÉ 3X",$D1449-(D1449*TAXAS!$D$4))/3,IF($A1449="MASTER",IF($B1449="PARCELADO ATÉ 3X",$D1449-(D1449*TAXAS!$D$5))/3,IF($A1449="ELO",IF($B1449="PARCELADO ATÉ 3X",$D1449-(D1449*TAXAS!$D$6))/3,IF($A1449="HIPERCARD",IF($B1449="PARCELADO ATÉ 3X",$D1449-(D1449*TAXAS!$D$7))/3,IF($A1449="DINERS",IF($B1449="PARCELADO ATÉ 3X",$D1449-(D1449*TAXAS!$D$8))/3,IF($A1449="AMERICA EXPRESS",IF($B1449="PARCELADO ATÉ 3X",$D1449-(D1449*TAXAS!$D$9))/3,IF($A1449=TAXAS!$A$10,IF($B1449="PARCELADO ATÉ 3X",$D1449-($D1449*TAXAS!$D$10))/3,IF($A1449=TAXAS!$A$11,IF($B1449="PARCELADO ATÉ 3X",$D1449-($D1449*TAXAS!$D$11))/3,IF($A1449=TAXAS!$A$12,IF($B1449="PARCELADO ATÉ 3X",$D1449-($D1449*TAXAS!$D$12))/3,IF($A1449=TAXAS!$A$13,IF($B1449="PARCELADO ATÉ 3X",$D1449-($D1449*TAXAS!$D$13))/3,IF($A1449=TAXAS!$A$14,IF($B1449="PARCELADO ATÉ 3X",$D1449-($D1449*TAXAS!$D$14))/3,IF($A1449=TAXAS!$A$15,IF($B1449="PARCELADO ATÉ 3X",$D1449-($D1449*TAXAS!$D$15))/3,IF($A1449=TAXAS!$A$16,IF($B1449="PARCELADO ATÉ 3X",$D1449-($D1449*TAXAS!$D$16))/3,IF($A1449=TAXAS!$A$17,IF($B1449="PARCELADO ATÉ 3X",$D1449-($D1449*TAXAS!$D$17))/3,IF($A1449=TAXAS!$A$18,IF($B1449="PARCELADO ATÉ 3X",$D1449-($D1449*TAXAS!$D$18))/3,IF($A1449=TAXAS!$A$19,IF($B1449="PARCELADO ATÉ 3X",$D1449-($D1449*TAXAS!$D$19))/3,IF($A1449=TAXAS!$A$20,IF($B1449="PARCELADO ATÉ 3X",$D1449-($D1449*TAXAS!$D$20))/3,IF($A1449=TAXAS!$A$21,IF($B1449="PARCELADO ATÉ 3X",$D1449-($D1449*TAXAS!$D$21))/3,IF($A1449=TAXAS!$A$22,IF($B1449="PARCELADO ATÉ 3X",$D1449-($D1449*TAXAS!$D$22))/3,IF($A1449=TAXAS!$A$23,IF($B1449="PARCELADO ATÉ 3X",$D1449-($D1449*TAXAS!$D$23))/3,IF($A1449=TAXAS!$A$24,IF($B1449="PARCELADO ATÉ 3X",$D1449-($D1449*TAXAS!$D$24))/3,IF($A1449=TAXAS!$A$25,IF($B1449="PARCELADO ATÉ 3X",$D1449-($D1449*TAXAS!$D$25))/3,IF($A1449=TAXAS!$A$26,IF($B1449="PARCELADO ATÉ 3X",$D1449-($D1449*TAXAS!$D$26))/3,IF($A1449=TAXAS!$A$27,IF($B1449="PARCELADO ATÉ 3X",$D1449-($D1449*TAXAS!$D$27))/3))))))))))))))))))))))))/1</f>
        <v>0</v>
      </c>
      <c r="H1449" s="9">
        <f>IF($A1449="VISA",IF($B1449="PARCELADO ATÉ 6X",$D1449-(D1449*TAXAS!$E$4))/6,IF($A1449="MASTER",IF($B1449="PARCELADO ATÉ 6X",$D1449-(D1449*TAXAS!$E$5))/6,IF($A1449="ELO",IF($B1449="PARCELADO ATÉ 6X",$D1449-(D1449*TAXAS!$E$6))/6,IF($A1449="HIPERCARD",IF($B1449="PARCELADO ATÉ 6X",$D1449-(D1449*TAXAS!$E$7))/6,IF($A1449="DINERS",IF($B1449="PARCELADO ATÉ 6X",$D1449-(D1449*TAXAS!$E$8))/6,IF($A1449="AMERICA EXPRESS",IF($B1449="PARCELADO ATÉ 6X",$D1449-(D1449*TAXAS!$E$9))/6,IF($A1449=TAXAS!$A$10,IF($B1449="PARCELADO ATÉ 6X",$D1449-($D1449*TAXAS!$E$10))/6,IF($A1449=TAXAS!$A$11,IF($B1449="PARCELADO ATÉ 6X",$D1449-($D1449*TAXAS!$E$11))/6,IF($A1449=TAXAS!$A$12,IF($B1449="PARCELADO ATÉ 6X",$D1449-($D1449*TAXAS!$E$12))/6,IF($A1449=TAXAS!$A$13,IF($B1449="PARCELADO ATÉ 6X",$D1449-($D1449*TAXAS!$E$13))/6,IF($A1449=TAXAS!$A$14,IF($B1449="PARCELADO ATÉ 6X",$D1449-($D1449*TAXAS!$E$14))/6,IF($A1449=TAXAS!$A$15,IF($B1449="PARCELADO ATÉ 6X",$D1449-($D1449*TAXAS!$E$15))/6,IF($A1449=TAXAS!$A$16,IF($B1449="PARCELADO ATÉ 6X",$D1449-($D1449*TAXAS!$E$16))/6,IF($A1449=TAXAS!$A$17,IF($B1449="PARCELADO ATÉ 6X",$D1449-($D1449*TAXAS!$E$17))/6,IF($A1449=TAXAS!$A$18,IF($B1449="PARCELADO ATÉ 6X",$D1449-($D1449*TAXAS!$E$18))/6,IF($A1449=TAXAS!$A$19,IF($B1449="PARCELADO ATÉ 6X",$D1449-($D1449*TAXAS!$E$19))/6,IF($A1449=TAXAS!$A$20,IF($B1449="PARCELADO ATÉ 6X",$D1449-($D1449*TAXAS!$E$20))/6,IF($A1449=TAXAS!$A$21,IF($B1449="PARCELADO ATÉ 6X",$D1449-($D1449*TAXAS!$E$21))/6,IF($A1449=TAXAS!$A$22,IF($B1449="PARCELADO ATÉ 6X",$D1449-($D1449*TAXAS!$E$22))/6,IF($A1449=TAXAS!$A$23,IF($B1449="PARCELADO ATÉ 6X",$D1449-($D1449*TAXAS!$E$23))/6,IF($A1449=TAXAS!$A$24,IF($B1449="PARCELADO ATÉ 6X",$D1449-($D1449*TAXAS!$E$24))/6,IF($A1449=TAXAS!$A$25,IF($B1449="PARCELADO ATÉ 6X",$D1449-($D1449*TAXAS!$E$25))/6,IF($A1449=TAXAS!$A$26,IF($B1449="PARCELADO ATÉ 6X",$D1449-($D1449*TAXAS!$E$26))/6,IF($A1449=TAXAS!$A$27,IF($B1449="PARCELADO ATÉ 6X",$D1449-($D1449*TAXAS!$E$27))/6))))))))))))))))))))))))/1</f>
        <v>0</v>
      </c>
      <c r="I1449" s="9">
        <f>IF($A1449="VISA",IF($B1449="PARCELADO ATÉ 12X",$D1449-(D1449*TAXAS!$F$4))/12,IF($A1449="MASTER",IF($B1449="PARCELADO ATÉ 12X",$D1449-(D1449*TAXAS!$F$5))/12,IF($A1449="ELO",IF($B1449="PARCELADO ATÉ 12X",$D1449-(D1449*TAXAS!$F$6))/12,IF($A1449="HIPERCARD",IF($B1449="PARCELADO ATÉ 12X",$D1449-(D1449*TAXAS!$F$7))/12,IF($A1449="DINERS",IF($B1449="PARCELADO ATÉ 12X",$D1449-(D1449*TAXAS!$F$8))/12,IF($A1449="AMERICA EXPRESS",IF($B1449="PARCELADO ATÉ 12X",$D1449-(D1449*TAXAS!$F$9))/12,IF($A1449=TAXAS!$A$10,IF($B1449="PARCELADO ATÉ 12X",$D1449-($D1449*TAXAS!$F$10))/12,IF($A1449=TAXAS!$A$11,IF($B1449="PARCELADO ATÉ 12X",$D1449-($D1449*TAXAS!$F$11))/12,IF($A1449=TAXAS!$A$12,IF($B1449="PARCELADO ATÉ 12X",$D1449-($D1449*TAXAS!$F$12))/12,IF($A1449=TAXAS!$A$13,IF($B1449="PARCELADO ATÉ 12X",$D1449-($D1449*TAXAS!$F$13))/12,IF($A1449=TAXAS!$A$14,IF($B1449="PARCELADO ATÉ 12X",$D1449-($D1449*TAXAS!$F$14))/12,IF($A1449=TAXAS!$A$15,IF($B1449="PARCELADO ATÉ 12X",$D1449-($D1449*TAXAS!$F$15))/12,IF($A1449=TAXAS!$A$16,IF($B1449="PARCELADO ATÉ 12X",$D1449-($D1449*TAXAS!$F$16))/12,IF($A1449=TAXAS!$A$17,IF($B1449="PARCELADO ATÉ 12X",$D1449-($D1449*TAXAS!$F$17))/12,IF($A1449=TAXAS!$A$18,IF($B1449="PARCELADO ATÉ 12X",$D1449-($D1449*TAXAS!$F$18))/12,IF($A1449=TAXAS!$A$19,IF($B1449="PARCELADO ATÉ 12X",$D1449-($D1449*TAXAS!$F$19))/12,IF($A1449=TAXAS!$A$20,IF($B1449="PARCELADO ATÉ 12X",$D1449-($D1449*TAXAS!$F$20))/12,IF($A1449=TAXAS!$A$21,IF($B1449="PARCELADO ATÉ 12X",$D1449-($D1449*TAXAS!$F$21))/12,IF($A1449=TAXAS!$A$22,IF($B1449="PARCELADO ATÉ 12X",$D1449-($D1449*TAXAS!$F$22))/12,IF($A1449=TAXAS!$A$23,IF($B1449="PARCELADO ATÉ 12X",$D1449-($D1449*TAXAS!$F$23))/12,IF($A1449=TAXAS!$A$24,IF($B1449="PARCELADO ATÉ 12X",$D1449-($D1449*TAXAS!$F$24))/12,IF($A1449=TAXAS!$A$25,IF($B1449="PARCELADO ATÉ 12X",$D1449-($D1449*TAXAS!$F$25))/12,IF($A1449=TAXAS!$A$26,IF($B1449="PARCELADO ATÉ 12X",$D1449-($D1449*TAXAS!$F$26))/12,IF($A1449=TAXAS!$A$27,IF($B1449="PARCELADO ATÉ 12X",$D1449-($D1449*TAXAS!$F$27))/12))))))))))))))))))))))))/1</f>
        <v>0</v>
      </c>
      <c r="J1449" s="8">
        <f t="shared" si="0"/>
        <v>0</v>
      </c>
      <c r="K1449" s="10" t="b">
        <f>IF($B1449="PARCELADO ATÉ 3X",($D1449-($D1449*TAXAS!$D$4))-$J1449)</f>
        <v>0</v>
      </c>
      <c r="L1449" s="10" t="b">
        <f>IF($B1449="PARCELADO ATÉ 6X",($D1449-($D1449*TAXAS!$E$4))-$J1449)</f>
        <v>0</v>
      </c>
      <c r="M1449" s="10" t="b">
        <f>IF($B1449="PARCELADO ATÉ 12X",($D1449-($D1449*TAXAS!$F$4))-$J1449)</f>
        <v>0</v>
      </c>
      <c r="N1449" s="8">
        <f t="shared" si="1"/>
        <v>0</v>
      </c>
      <c r="O1449" s="10">
        <f t="shared" si="2"/>
        <v>0</v>
      </c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</row>
    <row r="1450" spans="1:31" ht="15.75" customHeight="1" x14ac:dyDescent="0.2">
      <c r="A1450" s="3"/>
      <c r="B1450" s="5"/>
      <c r="C1450" s="6"/>
      <c r="D1450" s="42"/>
      <c r="E1450" s="8">
        <f>IF($A1450="VISA",IF($B1450="DÉBITO",$D1450-($D1450*TAXAS!$B$4)),IF($A1450="MASTER",IF($B1450="DÉBITO",$D1450-($D1450*TAXAS!$B$5)),IF($A1450="ELO", IF($B1450="DÉBITO",$D1450-($D1450*TAXAS!$B$6)),IF($A1450="HIPERCARD",IF($B1450="DÉBITO",$D1450-($D1450*TAXAS!$B$7)),IF($A1450="DINERS",IF($B1450="DÉBITO",$D1450-($D1450*TAXAS!$B$8)),IF($A1450="AMERICA EXPRESS",IF($B1450="DÉBITO",$D1450-($D1450*TAXAS!$B$9)),IF($A1450=TAXAS!$A$10,IF($B1450="DÉBITO",$D1450-($D1450*TAXAS!$B$10)), IF($A1450=TAXAS!$A$11,IF($B1450="DÉBITO",$D1450-($D1450*TAXAS!$B$11)), IF($A1450=TAXAS!$A$12,IF($B1450="DÉBITO",$D1450-($D1450*TAXAS!$B$12)), IF($A1450=TAXAS!$A$13,IF($B1450="DÉBITO",$D1450-($D1450*TAXAS!$B$13)), IF($A1450=TAXAS!$A$14,IF($B1450="DÉBITO",$D1450-($D1450*TAXAS!$B$14)), IF($A1450=TAXAS!$A$15,IF($B1450="DÉBITO",$D1450-($D1450*TAXAS!$B$15)), IF($A1450=TAXAS!$A$16,IF($B1450="DÉBITO",$D1450-($D1450*TAXAS!$B$16)), IF($A1450=TAXAS!$A$17,IF($B1450="DÉBITO",$D1450-($D1450*TAXAS!$B$17)), IF($A1450=TAXAS!$A$18,IF($B1450="DÉBITO",$D1450-($D1450*TAXAS!$B$18)), IF($A1450=TAXAS!$A$19,IF($B1450="DÉBITO",$D1450-($D1450*TAXAS!$B$19)), IF($A1450=TAXAS!$A$20,IF($B1450="DÉBITO",$D1450-($D1450*TAXAS!$B$20)), IF($A1450=TAXAS!$A$21,IF($B1450="DÉBITO",$D1450-($D1450*TAXAS!$B$21)), IF($A1450=TAXAS!$A$22,IF($B1450="DÉBITO",$D1450-($D1450*TAXAS!$B$22)), IF($A1450=TAXAS!$A$23,IF($B1450="DÉBITO",$D1450-($D1450*TAXAS!$B$23)), IF($A1450=TAXAS!$A$24,IF($B1450="DÉBITO",$D1450-($D1450*TAXAS!$B$24)), IF($A1450=TAXAS!$A$25,IF($B1450="DÉBITO",$D1450-($D1450*TAXAS!$B$25)), IF($A1450=TAXAS!$A$26,IF($B1450="DÉBITO",$D1450-($D1450*TAXAS!$B$26)), IF($A1450=TAXAS!$A$27,IF($B1450="DÉBITO",$D1450-($D1450*TAXAS!$B$27))))))))))))))))))))))))))/1</f>
        <v>0</v>
      </c>
      <c r="F1450" s="8">
        <f>IF($A1450="VISA",IF($B1450="CRÉDITO",$D1450-($D1450*TAXAS!$C$4)),IF($A1450="MASTER",IF($B1450="CRÉDITO",$D1450-($D1450*TAXAS!$C$5)),IF($A1450="ELO", IF($B1450="CRÉDITO",$D1450-($D1450*TAXAS!$C$6)),IF($A1450="HIPERCARD",IF($B1450="CRÉDITO",$D1450-($D1450*TAXAS!$C$7)),IF($A1450="DINERS",IF($B1450="CRÉDITO",$D1450-($D1450*TAXAS!$C$8)),IF($A1450="AMERICA EXPRESS",IF($B1450="CRÉDITO",$D1450-($D1450*TAXAS!$C$9)),IF($A1450=TAXAS!$A$10,IF($B1450="CRÉDITO",$D1450-($D1450*TAXAS!$C$10)), IF($A1450=TAXAS!$A$11,IF($B1450="CRÉDITO",$D1450-($D1450*TAXAS!$C$11)), IF($A1450=TAXAS!$A$12,IF($B1450="CRÉDITO",$D1450-($D1450*TAXAS!$C$12)), IF($A1450=TAXAS!$A$13,IF($B1450="CRÉDITO",$D1450-($D1450*TAXAS!$C$13)), IF($A1450=TAXAS!$A$14,IF($B1450="CRÉDITO",$D1450-($D1450*TAXAS!$C$14)), IF($A1450=TAXAS!$A$15,IF($B1450="CRÉDITO",$D1450-($D1450*TAXAS!$C$15)), IF($A1450=TAXAS!$A$16,IF($B1450="CRÉDITO",$D1450-($D1450*TAXAS!$C$16)), IF($A1450=TAXAS!$A$17,IF($B1450="CRÉDITO",$D1450-($D1450*TAXAS!$C$17)), IF($A1450=TAXAS!$A$18,IF($B1450="CRÉDITO",$D1450-($D1450*TAXAS!$C$18)), IF($A1450=TAXAS!$A$19,IF($B1450="CRÉDITO",$D1450-($D1450*TAXAS!$C$19)), IF($A1450=TAXAS!$A$20,IF($B1450="CRÉDITO",$D1450-($D1450*TAXAS!$C$20)), IF($A1450=TAXAS!$A$21,IF($B1450="CRÉDITO",$D1450-($D1450*TAXAS!$C$21)), IF($A1450=TAXAS!$A$22,IF($B1450="CRÉDITO",$D1450-($D1450*TAXAS!$C$22)), IF($A1450=TAXAS!$A$23,IF($B1450="CRÉDITO",$D1450-($D1450*TAXAS!$C$23)), IF($A1450=TAXAS!$A$24,IF($B1450="CRÉDITO",$D1450-($D1450*TAXAS!$C$24)), IF($A1450=TAXAS!$A$25,IF($B1450="CRÉDITO",$D1450-($D1450*TAXAS!$C$25)), IF($A1450=TAXAS!$A$26,IF($B1450="CRÉDITO",$D1450-($D1450*TAXAS!$C$26)), IF($A1450=TAXAS!$A$27,IF($B1450="CRÉDITO",$D1450-($D1450*TAXAS!$C$27))))))))))))))))))))))))))/1</f>
        <v>0</v>
      </c>
      <c r="G1450" s="9">
        <f>IF($A1450="VISA",IF($B1450="PARCELADO ATÉ 3X",$D1450-(D1450*TAXAS!$D$4))/3,IF($A1450="MASTER",IF($B1450="PARCELADO ATÉ 3X",$D1450-(D1450*TAXAS!$D$5))/3,IF($A1450="ELO",IF($B1450="PARCELADO ATÉ 3X",$D1450-(D1450*TAXAS!$D$6))/3,IF($A1450="HIPERCARD",IF($B1450="PARCELADO ATÉ 3X",$D1450-(D1450*TAXAS!$D$7))/3,IF($A1450="DINERS",IF($B1450="PARCELADO ATÉ 3X",$D1450-(D1450*TAXAS!$D$8))/3,IF($A1450="AMERICA EXPRESS",IF($B1450="PARCELADO ATÉ 3X",$D1450-(D1450*TAXAS!$D$9))/3,IF($A1450=TAXAS!$A$10,IF($B1450="PARCELADO ATÉ 3X",$D1450-($D1450*TAXAS!$D$10))/3,IF($A1450=TAXAS!$A$11,IF($B1450="PARCELADO ATÉ 3X",$D1450-($D1450*TAXAS!$D$11))/3,IF($A1450=TAXAS!$A$12,IF($B1450="PARCELADO ATÉ 3X",$D1450-($D1450*TAXAS!$D$12))/3,IF($A1450=TAXAS!$A$13,IF($B1450="PARCELADO ATÉ 3X",$D1450-($D1450*TAXAS!$D$13))/3,IF($A1450=TAXAS!$A$14,IF($B1450="PARCELADO ATÉ 3X",$D1450-($D1450*TAXAS!$D$14))/3,IF($A1450=TAXAS!$A$15,IF($B1450="PARCELADO ATÉ 3X",$D1450-($D1450*TAXAS!$D$15))/3,IF($A1450=TAXAS!$A$16,IF($B1450="PARCELADO ATÉ 3X",$D1450-($D1450*TAXAS!$D$16))/3,IF($A1450=TAXAS!$A$17,IF($B1450="PARCELADO ATÉ 3X",$D1450-($D1450*TAXAS!$D$17))/3,IF($A1450=TAXAS!$A$18,IF($B1450="PARCELADO ATÉ 3X",$D1450-($D1450*TAXAS!$D$18))/3,IF($A1450=TAXAS!$A$19,IF($B1450="PARCELADO ATÉ 3X",$D1450-($D1450*TAXAS!$D$19))/3,IF($A1450=TAXAS!$A$20,IF($B1450="PARCELADO ATÉ 3X",$D1450-($D1450*TAXAS!$D$20))/3,IF($A1450=TAXAS!$A$21,IF($B1450="PARCELADO ATÉ 3X",$D1450-($D1450*TAXAS!$D$21))/3,IF($A1450=TAXAS!$A$22,IF($B1450="PARCELADO ATÉ 3X",$D1450-($D1450*TAXAS!$D$22))/3,IF($A1450=TAXAS!$A$23,IF($B1450="PARCELADO ATÉ 3X",$D1450-($D1450*TAXAS!$D$23))/3,IF($A1450=TAXAS!$A$24,IF($B1450="PARCELADO ATÉ 3X",$D1450-($D1450*TAXAS!$D$24))/3,IF($A1450=TAXAS!$A$25,IF($B1450="PARCELADO ATÉ 3X",$D1450-($D1450*TAXAS!$D$25))/3,IF($A1450=TAXAS!$A$26,IF($B1450="PARCELADO ATÉ 3X",$D1450-($D1450*TAXAS!$D$26))/3,IF($A1450=TAXAS!$A$27,IF($B1450="PARCELADO ATÉ 3X",$D1450-($D1450*TAXAS!$D$27))/3))))))))))))))))))))))))/1</f>
        <v>0</v>
      </c>
      <c r="H1450" s="9">
        <f>IF($A1450="VISA",IF($B1450="PARCELADO ATÉ 6X",$D1450-(D1450*TAXAS!$E$4))/6,IF($A1450="MASTER",IF($B1450="PARCELADO ATÉ 6X",$D1450-(D1450*TAXAS!$E$5))/6,IF($A1450="ELO",IF($B1450="PARCELADO ATÉ 6X",$D1450-(D1450*TAXAS!$E$6))/6,IF($A1450="HIPERCARD",IF($B1450="PARCELADO ATÉ 6X",$D1450-(D1450*TAXAS!$E$7))/6,IF($A1450="DINERS",IF($B1450="PARCELADO ATÉ 6X",$D1450-(D1450*TAXAS!$E$8))/6,IF($A1450="AMERICA EXPRESS",IF($B1450="PARCELADO ATÉ 6X",$D1450-(D1450*TAXAS!$E$9))/6,IF($A1450=TAXAS!$A$10,IF($B1450="PARCELADO ATÉ 6X",$D1450-($D1450*TAXAS!$E$10))/6,IF($A1450=TAXAS!$A$11,IF($B1450="PARCELADO ATÉ 6X",$D1450-($D1450*TAXAS!$E$11))/6,IF($A1450=TAXAS!$A$12,IF($B1450="PARCELADO ATÉ 6X",$D1450-($D1450*TAXAS!$E$12))/6,IF($A1450=TAXAS!$A$13,IF($B1450="PARCELADO ATÉ 6X",$D1450-($D1450*TAXAS!$E$13))/6,IF($A1450=TAXAS!$A$14,IF($B1450="PARCELADO ATÉ 6X",$D1450-($D1450*TAXAS!$E$14))/6,IF($A1450=TAXAS!$A$15,IF($B1450="PARCELADO ATÉ 6X",$D1450-($D1450*TAXAS!$E$15))/6,IF($A1450=TAXAS!$A$16,IF($B1450="PARCELADO ATÉ 6X",$D1450-($D1450*TAXAS!$E$16))/6,IF($A1450=TAXAS!$A$17,IF($B1450="PARCELADO ATÉ 6X",$D1450-($D1450*TAXAS!$E$17))/6,IF($A1450=TAXAS!$A$18,IF($B1450="PARCELADO ATÉ 6X",$D1450-($D1450*TAXAS!$E$18))/6,IF($A1450=TAXAS!$A$19,IF($B1450="PARCELADO ATÉ 6X",$D1450-($D1450*TAXAS!$E$19))/6,IF($A1450=TAXAS!$A$20,IF($B1450="PARCELADO ATÉ 6X",$D1450-($D1450*TAXAS!$E$20))/6,IF($A1450=TAXAS!$A$21,IF($B1450="PARCELADO ATÉ 6X",$D1450-($D1450*TAXAS!$E$21))/6,IF($A1450=TAXAS!$A$22,IF($B1450="PARCELADO ATÉ 6X",$D1450-($D1450*TAXAS!$E$22))/6,IF($A1450=TAXAS!$A$23,IF($B1450="PARCELADO ATÉ 6X",$D1450-($D1450*TAXAS!$E$23))/6,IF($A1450=TAXAS!$A$24,IF($B1450="PARCELADO ATÉ 6X",$D1450-($D1450*TAXAS!$E$24))/6,IF($A1450=TAXAS!$A$25,IF($B1450="PARCELADO ATÉ 6X",$D1450-($D1450*TAXAS!$E$25))/6,IF($A1450=TAXAS!$A$26,IF($B1450="PARCELADO ATÉ 6X",$D1450-($D1450*TAXAS!$E$26))/6,IF($A1450=TAXAS!$A$27,IF($B1450="PARCELADO ATÉ 6X",$D1450-($D1450*TAXAS!$E$27))/6))))))))))))))))))))))))/1</f>
        <v>0</v>
      </c>
      <c r="I1450" s="9">
        <f>IF($A1450="VISA",IF($B1450="PARCELADO ATÉ 12X",$D1450-(D1450*TAXAS!$F$4))/12,IF($A1450="MASTER",IF($B1450="PARCELADO ATÉ 12X",$D1450-(D1450*TAXAS!$F$5))/12,IF($A1450="ELO",IF($B1450="PARCELADO ATÉ 12X",$D1450-(D1450*TAXAS!$F$6))/12,IF($A1450="HIPERCARD",IF($B1450="PARCELADO ATÉ 12X",$D1450-(D1450*TAXAS!$F$7))/12,IF($A1450="DINERS",IF($B1450="PARCELADO ATÉ 12X",$D1450-(D1450*TAXAS!$F$8))/12,IF($A1450="AMERICA EXPRESS",IF($B1450="PARCELADO ATÉ 12X",$D1450-(D1450*TAXAS!$F$9))/12,IF($A1450=TAXAS!$A$10,IF($B1450="PARCELADO ATÉ 12X",$D1450-($D1450*TAXAS!$F$10))/12,IF($A1450=TAXAS!$A$11,IF($B1450="PARCELADO ATÉ 12X",$D1450-($D1450*TAXAS!$F$11))/12,IF($A1450=TAXAS!$A$12,IF($B1450="PARCELADO ATÉ 12X",$D1450-($D1450*TAXAS!$F$12))/12,IF($A1450=TAXAS!$A$13,IF($B1450="PARCELADO ATÉ 12X",$D1450-($D1450*TAXAS!$F$13))/12,IF($A1450=TAXAS!$A$14,IF($B1450="PARCELADO ATÉ 12X",$D1450-($D1450*TAXAS!$F$14))/12,IF($A1450=TAXAS!$A$15,IF($B1450="PARCELADO ATÉ 12X",$D1450-($D1450*TAXAS!$F$15))/12,IF($A1450=TAXAS!$A$16,IF($B1450="PARCELADO ATÉ 12X",$D1450-($D1450*TAXAS!$F$16))/12,IF($A1450=TAXAS!$A$17,IF($B1450="PARCELADO ATÉ 12X",$D1450-($D1450*TAXAS!$F$17))/12,IF($A1450=TAXAS!$A$18,IF($B1450="PARCELADO ATÉ 12X",$D1450-($D1450*TAXAS!$F$18))/12,IF($A1450=TAXAS!$A$19,IF($B1450="PARCELADO ATÉ 12X",$D1450-($D1450*TAXAS!$F$19))/12,IF($A1450=TAXAS!$A$20,IF($B1450="PARCELADO ATÉ 12X",$D1450-($D1450*TAXAS!$F$20))/12,IF($A1450=TAXAS!$A$21,IF($B1450="PARCELADO ATÉ 12X",$D1450-($D1450*TAXAS!$F$21))/12,IF($A1450=TAXAS!$A$22,IF($B1450="PARCELADO ATÉ 12X",$D1450-($D1450*TAXAS!$F$22))/12,IF($A1450=TAXAS!$A$23,IF($B1450="PARCELADO ATÉ 12X",$D1450-($D1450*TAXAS!$F$23))/12,IF($A1450=TAXAS!$A$24,IF($B1450="PARCELADO ATÉ 12X",$D1450-($D1450*TAXAS!$F$24))/12,IF($A1450=TAXAS!$A$25,IF($B1450="PARCELADO ATÉ 12X",$D1450-($D1450*TAXAS!$F$25))/12,IF($A1450=TAXAS!$A$26,IF($B1450="PARCELADO ATÉ 12X",$D1450-($D1450*TAXAS!$F$26))/12,IF($A1450=TAXAS!$A$27,IF($B1450="PARCELADO ATÉ 12X",$D1450-($D1450*TAXAS!$F$27))/12))))))))))))))))))))))))/1</f>
        <v>0</v>
      </c>
      <c r="J1450" s="8">
        <f t="shared" si="0"/>
        <v>0</v>
      </c>
      <c r="K1450" s="10" t="b">
        <f>IF($B1450="PARCELADO ATÉ 3X",($D1450-($D1450*TAXAS!$D$4))-$J1450)</f>
        <v>0</v>
      </c>
      <c r="L1450" s="10" t="b">
        <f>IF($B1450="PARCELADO ATÉ 6X",($D1450-($D1450*TAXAS!$E$4))-$J1450)</f>
        <v>0</v>
      </c>
      <c r="M1450" s="10" t="b">
        <f>IF($B1450="PARCELADO ATÉ 12X",($D1450-($D1450*TAXAS!$F$4))-$J1450)</f>
        <v>0</v>
      </c>
      <c r="N1450" s="8">
        <f t="shared" si="1"/>
        <v>0</v>
      </c>
      <c r="O1450" s="10">
        <f t="shared" si="2"/>
        <v>0</v>
      </c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</row>
    <row r="1451" spans="1:31" ht="15.75" customHeight="1" x14ac:dyDescent="0.2">
      <c r="A1451" s="3"/>
      <c r="B1451" s="5"/>
      <c r="C1451" s="6"/>
      <c r="D1451" s="42"/>
      <c r="E1451" s="8">
        <f>IF($A1451="VISA",IF($B1451="DÉBITO",$D1451-($D1451*TAXAS!$B$4)),IF($A1451="MASTER",IF($B1451="DÉBITO",$D1451-($D1451*TAXAS!$B$5)),IF($A1451="ELO", IF($B1451="DÉBITO",$D1451-($D1451*TAXAS!$B$6)),IF($A1451="HIPERCARD",IF($B1451="DÉBITO",$D1451-($D1451*TAXAS!$B$7)),IF($A1451="DINERS",IF($B1451="DÉBITO",$D1451-($D1451*TAXAS!$B$8)),IF($A1451="AMERICA EXPRESS",IF($B1451="DÉBITO",$D1451-($D1451*TAXAS!$B$9)),IF($A1451=TAXAS!$A$10,IF($B1451="DÉBITO",$D1451-($D1451*TAXAS!$B$10)), IF($A1451=TAXAS!$A$11,IF($B1451="DÉBITO",$D1451-($D1451*TAXAS!$B$11)), IF($A1451=TAXAS!$A$12,IF($B1451="DÉBITO",$D1451-($D1451*TAXAS!$B$12)), IF($A1451=TAXAS!$A$13,IF($B1451="DÉBITO",$D1451-($D1451*TAXAS!$B$13)), IF($A1451=TAXAS!$A$14,IF($B1451="DÉBITO",$D1451-($D1451*TAXAS!$B$14)), IF($A1451=TAXAS!$A$15,IF($B1451="DÉBITO",$D1451-($D1451*TAXAS!$B$15)), IF($A1451=TAXAS!$A$16,IF($B1451="DÉBITO",$D1451-($D1451*TAXAS!$B$16)), IF($A1451=TAXAS!$A$17,IF($B1451="DÉBITO",$D1451-($D1451*TAXAS!$B$17)), IF($A1451=TAXAS!$A$18,IF($B1451="DÉBITO",$D1451-($D1451*TAXAS!$B$18)), IF($A1451=TAXAS!$A$19,IF($B1451="DÉBITO",$D1451-($D1451*TAXAS!$B$19)), IF($A1451=TAXAS!$A$20,IF($B1451="DÉBITO",$D1451-($D1451*TAXAS!$B$20)), IF($A1451=TAXAS!$A$21,IF($B1451="DÉBITO",$D1451-($D1451*TAXAS!$B$21)), IF($A1451=TAXAS!$A$22,IF($B1451="DÉBITO",$D1451-($D1451*TAXAS!$B$22)), IF($A1451=TAXAS!$A$23,IF($B1451="DÉBITO",$D1451-($D1451*TAXAS!$B$23)), IF($A1451=TAXAS!$A$24,IF($B1451="DÉBITO",$D1451-($D1451*TAXAS!$B$24)), IF($A1451=TAXAS!$A$25,IF($B1451="DÉBITO",$D1451-($D1451*TAXAS!$B$25)), IF($A1451=TAXAS!$A$26,IF($B1451="DÉBITO",$D1451-($D1451*TAXAS!$B$26)), IF($A1451=TAXAS!$A$27,IF($B1451="DÉBITO",$D1451-($D1451*TAXAS!$B$27))))))))))))))))))))))))))/1</f>
        <v>0</v>
      </c>
      <c r="F1451" s="8">
        <f>IF($A1451="VISA",IF($B1451="CRÉDITO",$D1451-($D1451*TAXAS!$C$4)),IF($A1451="MASTER",IF($B1451="CRÉDITO",$D1451-($D1451*TAXAS!$C$5)),IF($A1451="ELO", IF($B1451="CRÉDITO",$D1451-($D1451*TAXAS!$C$6)),IF($A1451="HIPERCARD",IF($B1451="CRÉDITO",$D1451-($D1451*TAXAS!$C$7)),IF($A1451="DINERS",IF($B1451="CRÉDITO",$D1451-($D1451*TAXAS!$C$8)),IF($A1451="AMERICA EXPRESS",IF($B1451="CRÉDITO",$D1451-($D1451*TAXAS!$C$9)),IF($A1451=TAXAS!$A$10,IF($B1451="CRÉDITO",$D1451-($D1451*TAXAS!$C$10)), IF($A1451=TAXAS!$A$11,IF($B1451="CRÉDITO",$D1451-($D1451*TAXAS!$C$11)), IF($A1451=TAXAS!$A$12,IF($B1451="CRÉDITO",$D1451-($D1451*TAXAS!$C$12)), IF($A1451=TAXAS!$A$13,IF($B1451="CRÉDITO",$D1451-($D1451*TAXAS!$C$13)), IF($A1451=TAXAS!$A$14,IF($B1451="CRÉDITO",$D1451-($D1451*TAXAS!$C$14)), IF($A1451=TAXAS!$A$15,IF($B1451="CRÉDITO",$D1451-($D1451*TAXAS!$C$15)), IF($A1451=TAXAS!$A$16,IF($B1451="CRÉDITO",$D1451-($D1451*TAXAS!$C$16)), IF($A1451=TAXAS!$A$17,IF($B1451="CRÉDITO",$D1451-($D1451*TAXAS!$C$17)), IF($A1451=TAXAS!$A$18,IF($B1451="CRÉDITO",$D1451-($D1451*TAXAS!$C$18)), IF($A1451=TAXAS!$A$19,IF($B1451="CRÉDITO",$D1451-($D1451*TAXAS!$C$19)), IF($A1451=TAXAS!$A$20,IF($B1451="CRÉDITO",$D1451-($D1451*TAXAS!$C$20)), IF($A1451=TAXAS!$A$21,IF($B1451="CRÉDITO",$D1451-($D1451*TAXAS!$C$21)), IF($A1451=TAXAS!$A$22,IF($B1451="CRÉDITO",$D1451-($D1451*TAXAS!$C$22)), IF($A1451=TAXAS!$A$23,IF($B1451="CRÉDITO",$D1451-($D1451*TAXAS!$C$23)), IF($A1451=TAXAS!$A$24,IF($B1451="CRÉDITO",$D1451-($D1451*TAXAS!$C$24)), IF($A1451=TAXAS!$A$25,IF($B1451="CRÉDITO",$D1451-($D1451*TAXAS!$C$25)), IF($A1451=TAXAS!$A$26,IF($B1451="CRÉDITO",$D1451-($D1451*TAXAS!$C$26)), IF($A1451=TAXAS!$A$27,IF($B1451="CRÉDITO",$D1451-($D1451*TAXAS!$C$27))))))))))))))))))))))))))/1</f>
        <v>0</v>
      </c>
      <c r="G1451" s="9">
        <f>IF($A1451="VISA",IF($B1451="PARCELADO ATÉ 3X",$D1451-(D1451*TAXAS!$D$4))/3,IF($A1451="MASTER",IF($B1451="PARCELADO ATÉ 3X",$D1451-(D1451*TAXAS!$D$5))/3,IF($A1451="ELO",IF($B1451="PARCELADO ATÉ 3X",$D1451-(D1451*TAXAS!$D$6))/3,IF($A1451="HIPERCARD",IF($B1451="PARCELADO ATÉ 3X",$D1451-(D1451*TAXAS!$D$7))/3,IF($A1451="DINERS",IF($B1451="PARCELADO ATÉ 3X",$D1451-(D1451*TAXAS!$D$8))/3,IF($A1451="AMERICA EXPRESS",IF($B1451="PARCELADO ATÉ 3X",$D1451-(D1451*TAXAS!$D$9))/3,IF($A1451=TAXAS!$A$10,IF($B1451="PARCELADO ATÉ 3X",$D1451-($D1451*TAXAS!$D$10))/3,IF($A1451=TAXAS!$A$11,IF($B1451="PARCELADO ATÉ 3X",$D1451-($D1451*TAXAS!$D$11))/3,IF($A1451=TAXAS!$A$12,IF($B1451="PARCELADO ATÉ 3X",$D1451-($D1451*TAXAS!$D$12))/3,IF($A1451=TAXAS!$A$13,IF($B1451="PARCELADO ATÉ 3X",$D1451-($D1451*TAXAS!$D$13))/3,IF($A1451=TAXAS!$A$14,IF($B1451="PARCELADO ATÉ 3X",$D1451-($D1451*TAXAS!$D$14))/3,IF($A1451=TAXAS!$A$15,IF($B1451="PARCELADO ATÉ 3X",$D1451-($D1451*TAXAS!$D$15))/3,IF($A1451=TAXAS!$A$16,IF($B1451="PARCELADO ATÉ 3X",$D1451-($D1451*TAXAS!$D$16))/3,IF($A1451=TAXAS!$A$17,IF($B1451="PARCELADO ATÉ 3X",$D1451-($D1451*TAXAS!$D$17))/3,IF($A1451=TAXAS!$A$18,IF($B1451="PARCELADO ATÉ 3X",$D1451-($D1451*TAXAS!$D$18))/3,IF($A1451=TAXAS!$A$19,IF($B1451="PARCELADO ATÉ 3X",$D1451-($D1451*TAXAS!$D$19))/3,IF($A1451=TAXAS!$A$20,IF($B1451="PARCELADO ATÉ 3X",$D1451-($D1451*TAXAS!$D$20))/3,IF($A1451=TAXAS!$A$21,IF($B1451="PARCELADO ATÉ 3X",$D1451-($D1451*TAXAS!$D$21))/3,IF($A1451=TAXAS!$A$22,IF($B1451="PARCELADO ATÉ 3X",$D1451-($D1451*TAXAS!$D$22))/3,IF($A1451=TAXAS!$A$23,IF($B1451="PARCELADO ATÉ 3X",$D1451-($D1451*TAXAS!$D$23))/3,IF($A1451=TAXAS!$A$24,IF($B1451="PARCELADO ATÉ 3X",$D1451-($D1451*TAXAS!$D$24))/3,IF($A1451=TAXAS!$A$25,IF($B1451="PARCELADO ATÉ 3X",$D1451-($D1451*TAXAS!$D$25))/3,IF($A1451=TAXAS!$A$26,IF($B1451="PARCELADO ATÉ 3X",$D1451-($D1451*TAXAS!$D$26))/3,IF($A1451=TAXAS!$A$27,IF($B1451="PARCELADO ATÉ 3X",$D1451-($D1451*TAXAS!$D$27))/3))))))))))))))))))))))))/1</f>
        <v>0</v>
      </c>
      <c r="H1451" s="9">
        <f>IF($A1451="VISA",IF($B1451="PARCELADO ATÉ 6X",$D1451-(D1451*TAXAS!$E$4))/6,IF($A1451="MASTER",IF($B1451="PARCELADO ATÉ 6X",$D1451-(D1451*TAXAS!$E$5))/6,IF($A1451="ELO",IF($B1451="PARCELADO ATÉ 6X",$D1451-(D1451*TAXAS!$E$6))/6,IF($A1451="HIPERCARD",IF($B1451="PARCELADO ATÉ 6X",$D1451-(D1451*TAXAS!$E$7))/6,IF($A1451="DINERS",IF($B1451="PARCELADO ATÉ 6X",$D1451-(D1451*TAXAS!$E$8))/6,IF($A1451="AMERICA EXPRESS",IF($B1451="PARCELADO ATÉ 6X",$D1451-(D1451*TAXAS!$E$9))/6,IF($A1451=TAXAS!$A$10,IF($B1451="PARCELADO ATÉ 6X",$D1451-($D1451*TAXAS!$E$10))/6,IF($A1451=TAXAS!$A$11,IF($B1451="PARCELADO ATÉ 6X",$D1451-($D1451*TAXAS!$E$11))/6,IF($A1451=TAXAS!$A$12,IF($B1451="PARCELADO ATÉ 6X",$D1451-($D1451*TAXAS!$E$12))/6,IF($A1451=TAXAS!$A$13,IF($B1451="PARCELADO ATÉ 6X",$D1451-($D1451*TAXAS!$E$13))/6,IF($A1451=TAXAS!$A$14,IF($B1451="PARCELADO ATÉ 6X",$D1451-($D1451*TAXAS!$E$14))/6,IF($A1451=TAXAS!$A$15,IF($B1451="PARCELADO ATÉ 6X",$D1451-($D1451*TAXAS!$E$15))/6,IF($A1451=TAXAS!$A$16,IF($B1451="PARCELADO ATÉ 6X",$D1451-($D1451*TAXAS!$E$16))/6,IF($A1451=TAXAS!$A$17,IF($B1451="PARCELADO ATÉ 6X",$D1451-($D1451*TAXAS!$E$17))/6,IF($A1451=TAXAS!$A$18,IF($B1451="PARCELADO ATÉ 6X",$D1451-($D1451*TAXAS!$E$18))/6,IF($A1451=TAXAS!$A$19,IF($B1451="PARCELADO ATÉ 6X",$D1451-($D1451*TAXAS!$E$19))/6,IF($A1451=TAXAS!$A$20,IF($B1451="PARCELADO ATÉ 6X",$D1451-($D1451*TAXAS!$E$20))/6,IF($A1451=TAXAS!$A$21,IF($B1451="PARCELADO ATÉ 6X",$D1451-($D1451*TAXAS!$E$21))/6,IF($A1451=TAXAS!$A$22,IF($B1451="PARCELADO ATÉ 6X",$D1451-($D1451*TAXAS!$E$22))/6,IF($A1451=TAXAS!$A$23,IF($B1451="PARCELADO ATÉ 6X",$D1451-($D1451*TAXAS!$E$23))/6,IF($A1451=TAXAS!$A$24,IF($B1451="PARCELADO ATÉ 6X",$D1451-($D1451*TAXAS!$E$24))/6,IF($A1451=TAXAS!$A$25,IF($B1451="PARCELADO ATÉ 6X",$D1451-($D1451*TAXAS!$E$25))/6,IF($A1451=TAXAS!$A$26,IF($B1451="PARCELADO ATÉ 6X",$D1451-($D1451*TAXAS!$E$26))/6,IF($A1451=TAXAS!$A$27,IF($B1451="PARCELADO ATÉ 6X",$D1451-($D1451*TAXAS!$E$27))/6))))))))))))))))))))))))/1</f>
        <v>0</v>
      </c>
      <c r="I1451" s="9">
        <f>IF($A1451="VISA",IF($B1451="PARCELADO ATÉ 12X",$D1451-(D1451*TAXAS!$F$4))/12,IF($A1451="MASTER",IF($B1451="PARCELADO ATÉ 12X",$D1451-(D1451*TAXAS!$F$5))/12,IF($A1451="ELO",IF($B1451="PARCELADO ATÉ 12X",$D1451-(D1451*TAXAS!$F$6))/12,IF($A1451="HIPERCARD",IF($B1451="PARCELADO ATÉ 12X",$D1451-(D1451*TAXAS!$F$7))/12,IF($A1451="DINERS",IF($B1451="PARCELADO ATÉ 12X",$D1451-(D1451*TAXAS!$F$8))/12,IF($A1451="AMERICA EXPRESS",IF($B1451="PARCELADO ATÉ 12X",$D1451-(D1451*TAXAS!$F$9))/12,IF($A1451=TAXAS!$A$10,IF($B1451="PARCELADO ATÉ 12X",$D1451-($D1451*TAXAS!$F$10))/12,IF($A1451=TAXAS!$A$11,IF($B1451="PARCELADO ATÉ 12X",$D1451-($D1451*TAXAS!$F$11))/12,IF($A1451=TAXAS!$A$12,IF($B1451="PARCELADO ATÉ 12X",$D1451-($D1451*TAXAS!$F$12))/12,IF($A1451=TAXAS!$A$13,IF($B1451="PARCELADO ATÉ 12X",$D1451-($D1451*TAXAS!$F$13))/12,IF($A1451=TAXAS!$A$14,IF($B1451="PARCELADO ATÉ 12X",$D1451-($D1451*TAXAS!$F$14))/12,IF($A1451=TAXAS!$A$15,IF($B1451="PARCELADO ATÉ 12X",$D1451-($D1451*TAXAS!$F$15))/12,IF($A1451=TAXAS!$A$16,IF($B1451="PARCELADO ATÉ 12X",$D1451-($D1451*TAXAS!$F$16))/12,IF($A1451=TAXAS!$A$17,IF($B1451="PARCELADO ATÉ 12X",$D1451-($D1451*TAXAS!$F$17))/12,IF($A1451=TAXAS!$A$18,IF($B1451="PARCELADO ATÉ 12X",$D1451-($D1451*TAXAS!$F$18))/12,IF($A1451=TAXAS!$A$19,IF($B1451="PARCELADO ATÉ 12X",$D1451-($D1451*TAXAS!$F$19))/12,IF($A1451=TAXAS!$A$20,IF($B1451="PARCELADO ATÉ 12X",$D1451-($D1451*TAXAS!$F$20))/12,IF($A1451=TAXAS!$A$21,IF($B1451="PARCELADO ATÉ 12X",$D1451-($D1451*TAXAS!$F$21))/12,IF($A1451=TAXAS!$A$22,IF($B1451="PARCELADO ATÉ 12X",$D1451-($D1451*TAXAS!$F$22))/12,IF($A1451=TAXAS!$A$23,IF($B1451="PARCELADO ATÉ 12X",$D1451-($D1451*TAXAS!$F$23))/12,IF($A1451=TAXAS!$A$24,IF($B1451="PARCELADO ATÉ 12X",$D1451-($D1451*TAXAS!$F$24))/12,IF($A1451=TAXAS!$A$25,IF($B1451="PARCELADO ATÉ 12X",$D1451-($D1451*TAXAS!$F$25))/12,IF($A1451=TAXAS!$A$26,IF($B1451="PARCELADO ATÉ 12X",$D1451-($D1451*TAXAS!$F$26))/12,IF($A1451=TAXAS!$A$27,IF($B1451="PARCELADO ATÉ 12X",$D1451-($D1451*TAXAS!$F$27))/12))))))))))))))))))))))))/1</f>
        <v>0</v>
      </c>
      <c r="J1451" s="8">
        <f t="shared" si="0"/>
        <v>0</v>
      </c>
      <c r="K1451" s="10" t="b">
        <f>IF($B1451="PARCELADO ATÉ 3X",($D1451-($D1451*TAXAS!$D$4))-$J1451)</f>
        <v>0</v>
      </c>
      <c r="L1451" s="10" t="b">
        <f>IF($B1451="PARCELADO ATÉ 6X",($D1451-($D1451*TAXAS!$E$4))-$J1451)</f>
        <v>0</v>
      </c>
      <c r="M1451" s="10" t="b">
        <f>IF($B1451="PARCELADO ATÉ 12X",($D1451-($D1451*TAXAS!$F$4))-$J1451)</f>
        <v>0</v>
      </c>
      <c r="N1451" s="8">
        <f t="shared" si="1"/>
        <v>0</v>
      </c>
      <c r="O1451" s="10">
        <f t="shared" si="2"/>
        <v>0</v>
      </c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</row>
    <row r="1452" spans="1:31" ht="15.75" customHeight="1" x14ac:dyDescent="0.2">
      <c r="A1452" s="3"/>
      <c r="B1452" s="5"/>
      <c r="C1452" s="6"/>
      <c r="D1452" s="42"/>
      <c r="E1452" s="8">
        <f>IF($A1452="VISA",IF($B1452="DÉBITO",$D1452-($D1452*TAXAS!$B$4)),IF($A1452="MASTER",IF($B1452="DÉBITO",$D1452-($D1452*TAXAS!$B$5)),IF($A1452="ELO", IF($B1452="DÉBITO",$D1452-($D1452*TAXAS!$B$6)),IF($A1452="HIPERCARD",IF($B1452="DÉBITO",$D1452-($D1452*TAXAS!$B$7)),IF($A1452="DINERS",IF($B1452="DÉBITO",$D1452-($D1452*TAXAS!$B$8)),IF($A1452="AMERICA EXPRESS",IF($B1452="DÉBITO",$D1452-($D1452*TAXAS!$B$9)),IF($A1452=TAXAS!$A$10,IF($B1452="DÉBITO",$D1452-($D1452*TAXAS!$B$10)), IF($A1452=TAXAS!$A$11,IF($B1452="DÉBITO",$D1452-($D1452*TAXAS!$B$11)), IF($A1452=TAXAS!$A$12,IF($B1452="DÉBITO",$D1452-($D1452*TAXAS!$B$12)), IF($A1452=TAXAS!$A$13,IF($B1452="DÉBITO",$D1452-($D1452*TAXAS!$B$13)), IF($A1452=TAXAS!$A$14,IF($B1452="DÉBITO",$D1452-($D1452*TAXAS!$B$14)), IF($A1452=TAXAS!$A$15,IF($B1452="DÉBITO",$D1452-($D1452*TAXAS!$B$15)), IF($A1452=TAXAS!$A$16,IF($B1452="DÉBITO",$D1452-($D1452*TAXAS!$B$16)), IF($A1452=TAXAS!$A$17,IF($B1452="DÉBITO",$D1452-($D1452*TAXAS!$B$17)), IF($A1452=TAXAS!$A$18,IF($B1452="DÉBITO",$D1452-($D1452*TAXAS!$B$18)), IF($A1452=TAXAS!$A$19,IF($B1452="DÉBITO",$D1452-($D1452*TAXAS!$B$19)), IF($A1452=TAXAS!$A$20,IF($B1452="DÉBITO",$D1452-($D1452*TAXAS!$B$20)), IF($A1452=TAXAS!$A$21,IF($B1452="DÉBITO",$D1452-($D1452*TAXAS!$B$21)), IF($A1452=TAXAS!$A$22,IF($B1452="DÉBITO",$D1452-($D1452*TAXAS!$B$22)), IF($A1452=TAXAS!$A$23,IF($B1452="DÉBITO",$D1452-($D1452*TAXAS!$B$23)), IF($A1452=TAXAS!$A$24,IF($B1452="DÉBITO",$D1452-($D1452*TAXAS!$B$24)), IF($A1452=TAXAS!$A$25,IF($B1452="DÉBITO",$D1452-($D1452*TAXAS!$B$25)), IF($A1452=TAXAS!$A$26,IF($B1452="DÉBITO",$D1452-($D1452*TAXAS!$B$26)), IF($A1452=TAXAS!$A$27,IF($B1452="DÉBITO",$D1452-($D1452*TAXAS!$B$27))))))))))))))))))))))))))/1</f>
        <v>0</v>
      </c>
      <c r="F1452" s="8">
        <f>IF($A1452="VISA",IF($B1452="CRÉDITO",$D1452-($D1452*TAXAS!$C$4)),IF($A1452="MASTER",IF($B1452="CRÉDITO",$D1452-($D1452*TAXAS!$C$5)),IF($A1452="ELO", IF($B1452="CRÉDITO",$D1452-($D1452*TAXAS!$C$6)),IF($A1452="HIPERCARD",IF($B1452="CRÉDITO",$D1452-($D1452*TAXAS!$C$7)),IF($A1452="DINERS",IF($B1452="CRÉDITO",$D1452-($D1452*TAXAS!$C$8)),IF($A1452="AMERICA EXPRESS",IF($B1452="CRÉDITO",$D1452-($D1452*TAXAS!$C$9)),IF($A1452=TAXAS!$A$10,IF($B1452="CRÉDITO",$D1452-($D1452*TAXAS!$C$10)), IF($A1452=TAXAS!$A$11,IF($B1452="CRÉDITO",$D1452-($D1452*TAXAS!$C$11)), IF($A1452=TAXAS!$A$12,IF($B1452="CRÉDITO",$D1452-($D1452*TAXAS!$C$12)), IF($A1452=TAXAS!$A$13,IF($B1452="CRÉDITO",$D1452-($D1452*TAXAS!$C$13)), IF($A1452=TAXAS!$A$14,IF($B1452="CRÉDITO",$D1452-($D1452*TAXAS!$C$14)), IF($A1452=TAXAS!$A$15,IF($B1452="CRÉDITO",$D1452-($D1452*TAXAS!$C$15)), IF($A1452=TAXAS!$A$16,IF($B1452="CRÉDITO",$D1452-($D1452*TAXAS!$C$16)), IF($A1452=TAXAS!$A$17,IF($B1452="CRÉDITO",$D1452-($D1452*TAXAS!$C$17)), IF($A1452=TAXAS!$A$18,IF($B1452="CRÉDITO",$D1452-($D1452*TAXAS!$C$18)), IF($A1452=TAXAS!$A$19,IF($B1452="CRÉDITO",$D1452-($D1452*TAXAS!$C$19)), IF($A1452=TAXAS!$A$20,IF($B1452="CRÉDITO",$D1452-($D1452*TAXAS!$C$20)), IF($A1452=TAXAS!$A$21,IF($B1452="CRÉDITO",$D1452-($D1452*TAXAS!$C$21)), IF($A1452=TAXAS!$A$22,IF($B1452="CRÉDITO",$D1452-($D1452*TAXAS!$C$22)), IF($A1452=TAXAS!$A$23,IF($B1452="CRÉDITO",$D1452-($D1452*TAXAS!$C$23)), IF($A1452=TAXAS!$A$24,IF($B1452="CRÉDITO",$D1452-($D1452*TAXAS!$C$24)), IF($A1452=TAXAS!$A$25,IF($B1452="CRÉDITO",$D1452-($D1452*TAXAS!$C$25)), IF($A1452=TAXAS!$A$26,IF($B1452="CRÉDITO",$D1452-($D1452*TAXAS!$C$26)), IF($A1452=TAXAS!$A$27,IF($B1452="CRÉDITO",$D1452-($D1452*TAXAS!$C$27))))))))))))))))))))))))))/1</f>
        <v>0</v>
      </c>
      <c r="G1452" s="9">
        <f>IF($A1452="VISA",IF($B1452="PARCELADO ATÉ 3X",$D1452-(D1452*TAXAS!$D$4))/3,IF($A1452="MASTER",IF($B1452="PARCELADO ATÉ 3X",$D1452-(D1452*TAXAS!$D$5))/3,IF($A1452="ELO",IF($B1452="PARCELADO ATÉ 3X",$D1452-(D1452*TAXAS!$D$6))/3,IF($A1452="HIPERCARD",IF($B1452="PARCELADO ATÉ 3X",$D1452-(D1452*TAXAS!$D$7))/3,IF($A1452="DINERS",IF($B1452="PARCELADO ATÉ 3X",$D1452-(D1452*TAXAS!$D$8))/3,IF($A1452="AMERICA EXPRESS",IF($B1452="PARCELADO ATÉ 3X",$D1452-(D1452*TAXAS!$D$9))/3,IF($A1452=TAXAS!$A$10,IF($B1452="PARCELADO ATÉ 3X",$D1452-($D1452*TAXAS!$D$10))/3,IF($A1452=TAXAS!$A$11,IF($B1452="PARCELADO ATÉ 3X",$D1452-($D1452*TAXAS!$D$11))/3,IF($A1452=TAXAS!$A$12,IF($B1452="PARCELADO ATÉ 3X",$D1452-($D1452*TAXAS!$D$12))/3,IF($A1452=TAXAS!$A$13,IF($B1452="PARCELADO ATÉ 3X",$D1452-($D1452*TAXAS!$D$13))/3,IF($A1452=TAXAS!$A$14,IF($B1452="PARCELADO ATÉ 3X",$D1452-($D1452*TAXAS!$D$14))/3,IF($A1452=TAXAS!$A$15,IF($B1452="PARCELADO ATÉ 3X",$D1452-($D1452*TAXAS!$D$15))/3,IF($A1452=TAXAS!$A$16,IF($B1452="PARCELADO ATÉ 3X",$D1452-($D1452*TAXAS!$D$16))/3,IF($A1452=TAXAS!$A$17,IF($B1452="PARCELADO ATÉ 3X",$D1452-($D1452*TAXAS!$D$17))/3,IF($A1452=TAXAS!$A$18,IF($B1452="PARCELADO ATÉ 3X",$D1452-($D1452*TAXAS!$D$18))/3,IF($A1452=TAXAS!$A$19,IF($B1452="PARCELADO ATÉ 3X",$D1452-($D1452*TAXAS!$D$19))/3,IF($A1452=TAXAS!$A$20,IF($B1452="PARCELADO ATÉ 3X",$D1452-($D1452*TAXAS!$D$20))/3,IF($A1452=TAXAS!$A$21,IF($B1452="PARCELADO ATÉ 3X",$D1452-($D1452*TAXAS!$D$21))/3,IF($A1452=TAXAS!$A$22,IF($B1452="PARCELADO ATÉ 3X",$D1452-($D1452*TAXAS!$D$22))/3,IF($A1452=TAXAS!$A$23,IF($B1452="PARCELADO ATÉ 3X",$D1452-($D1452*TAXAS!$D$23))/3,IF($A1452=TAXAS!$A$24,IF($B1452="PARCELADO ATÉ 3X",$D1452-($D1452*TAXAS!$D$24))/3,IF($A1452=TAXAS!$A$25,IF($B1452="PARCELADO ATÉ 3X",$D1452-($D1452*TAXAS!$D$25))/3,IF($A1452=TAXAS!$A$26,IF($B1452="PARCELADO ATÉ 3X",$D1452-($D1452*TAXAS!$D$26))/3,IF($A1452=TAXAS!$A$27,IF($B1452="PARCELADO ATÉ 3X",$D1452-($D1452*TAXAS!$D$27))/3))))))))))))))))))))))))/1</f>
        <v>0</v>
      </c>
      <c r="H1452" s="9">
        <f>IF($A1452="VISA",IF($B1452="PARCELADO ATÉ 6X",$D1452-(D1452*TAXAS!$E$4))/6,IF($A1452="MASTER",IF($B1452="PARCELADO ATÉ 6X",$D1452-(D1452*TAXAS!$E$5))/6,IF($A1452="ELO",IF($B1452="PARCELADO ATÉ 6X",$D1452-(D1452*TAXAS!$E$6))/6,IF($A1452="HIPERCARD",IF($B1452="PARCELADO ATÉ 6X",$D1452-(D1452*TAXAS!$E$7))/6,IF($A1452="DINERS",IF($B1452="PARCELADO ATÉ 6X",$D1452-(D1452*TAXAS!$E$8))/6,IF($A1452="AMERICA EXPRESS",IF($B1452="PARCELADO ATÉ 6X",$D1452-(D1452*TAXAS!$E$9))/6,IF($A1452=TAXAS!$A$10,IF($B1452="PARCELADO ATÉ 6X",$D1452-($D1452*TAXAS!$E$10))/6,IF($A1452=TAXAS!$A$11,IF($B1452="PARCELADO ATÉ 6X",$D1452-($D1452*TAXAS!$E$11))/6,IF($A1452=TAXAS!$A$12,IF($B1452="PARCELADO ATÉ 6X",$D1452-($D1452*TAXAS!$E$12))/6,IF($A1452=TAXAS!$A$13,IF($B1452="PARCELADO ATÉ 6X",$D1452-($D1452*TAXAS!$E$13))/6,IF($A1452=TAXAS!$A$14,IF($B1452="PARCELADO ATÉ 6X",$D1452-($D1452*TAXAS!$E$14))/6,IF($A1452=TAXAS!$A$15,IF($B1452="PARCELADO ATÉ 6X",$D1452-($D1452*TAXAS!$E$15))/6,IF($A1452=TAXAS!$A$16,IF($B1452="PARCELADO ATÉ 6X",$D1452-($D1452*TAXAS!$E$16))/6,IF($A1452=TAXAS!$A$17,IF($B1452="PARCELADO ATÉ 6X",$D1452-($D1452*TAXAS!$E$17))/6,IF($A1452=TAXAS!$A$18,IF($B1452="PARCELADO ATÉ 6X",$D1452-($D1452*TAXAS!$E$18))/6,IF($A1452=TAXAS!$A$19,IF($B1452="PARCELADO ATÉ 6X",$D1452-($D1452*TAXAS!$E$19))/6,IF($A1452=TAXAS!$A$20,IF($B1452="PARCELADO ATÉ 6X",$D1452-($D1452*TAXAS!$E$20))/6,IF($A1452=TAXAS!$A$21,IF($B1452="PARCELADO ATÉ 6X",$D1452-($D1452*TAXAS!$E$21))/6,IF($A1452=TAXAS!$A$22,IF($B1452="PARCELADO ATÉ 6X",$D1452-($D1452*TAXAS!$E$22))/6,IF($A1452=TAXAS!$A$23,IF($B1452="PARCELADO ATÉ 6X",$D1452-($D1452*TAXAS!$E$23))/6,IF($A1452=TAXAS!$A$24,IF($B1452="PARCELADO ATÉ 6X",$D1452-($D1452*TAXAS!$E$24))/6,IF($A1452=TAXAS!$A$25,IF($B1452="PARCELADO ATÉ 6X",$D1452-($D1452*TAXAS!$E$25))/6,IF($A1452=TAXAS!$A$26,IF($B1452="PARCELADO ATÉ 6X",$D1452-($D1452*TAXAS!$E$26))/6,IF($A1452=TAXAS!$A$27,IF($B1452="PARCELADO ATÉ 6X",$D1452-($D1452*TAXAS!$E$27))/6))))))))))))))))))))))))/1</f>
        <v>0</v>
      </c>
      <c r="I1452" s="9">
        <f>IF($A1452="VISA",IF($B1452="PARCELADO ATÉ 12X",$D1452-(D1452*TAXAS!$F$4))/12,IF($A1452="MASTER",IF($B1452="PARCELADO ATÉ 12X",$D1452-(D1452*TAXAS!$F$5))/12,IF($A1452="ELO",IF($B1452="PARCELADO ATÉ 12X",$D1452-(D1452*TAXAS!$F$6))/12,IF($A1452="HIPERCARD",IF($B1452="PARCELADO ATÉ 12X",$D1452-(D1452*TAXAS!$F$7))/12,IF($A1452="DINERS",IF($B1452="PARCELADO ATÉ 12X",$D1452-(D1452*TAXAS!$F$8))/12,IF($A1452="AMERICA EXPRESS",IF($B1452="PARCELADO ATÉ 12X",$D1452-(D1452*TAXAS!$F$9))/12,IF($A1452=TAXAS!$A$10,IF($B1452="PARCELADO ATÉ 12X",$D1452-($D1452*TAXAS!$F$10))/12,IF($A1452=TAXAS!$A$11,IF($B1452="PARCELADO ATÉ 12X",$D1452-($D1452*TAXAS!$F$11))/12,IF($A1452=TAXAS!$A$12,IF($B1452="PARCELADO ATÉ 12X",$D1452-($D1452*TAXAS!$F$12))/12,IF($A1452=TAXAS!$A$13,IF($B1452="PARCELADO ATÉ 12X",$D1452-($D1452*TAXAS!$F$13))/12,IF($A1452=TAXAS!$A$14,IF($B1452="PARCELADO ATÉ 12X",$D1452-($D1452*TAXAS!$F$14))/12,IF($A1452=TAXAS!$A$15,IF($B1452="PARCELADO ATÉ 12X",$D1452-($D1452*TAXAS!$F$15))/12,IF($A1452=TAXAS!$A$16,IF($B1452="PARCELADO ATÉ 12X",$D1452-($D1452*TAXAS!$F$16))/12,IF($A1452=TAXAS!$A$17,IF($B1452="PARCELADO ATÉ 12X",$D1452-($D1452*TAXAS!$F$17))/12,IF($A1452=TAXAS!$A$18,IF($B1452="PARCELADO ATÉ 12X",$D1452-($D1452*TAXAS!$F$18))/12,IF($A1452=TAXAS!$A$19,IF($B1452="PARCELADO ATÉ 12X",$D1452-($D1452*TAXAS!$F$19))/12,IF($A1452=TAXAS!$A$20,IF($B1452="PARCELADO ATÉ 12X",$D1452-($D1452*TAXAS!$F$20))/12,IF($A1452=TAXAS!$A$21,IF($B1452="PARCELADO ATÉ 12X",$D1452-($D1452*TAXAS!$F$21))/12,IF($A1452=TAXAS!$A$22,IF($B1452="PARCELADO ATÉ 12X",$D1452-($D1452*TAXAS!$F$22))/12,IF($A1452=TAXAS!$A$23,IF($B1452="PARCELADO ATÉ 12X",$D1452-($D1452*TAXAS!$F$23))/12,IF($A1452=TAXAS!$A$24,IF($B1452="PARCELADO ATÉ 12X",$D1452-($D1452*TAXAS!$F$24))/12,IF($A1452=TAXAS!$A$25,IF($B1452="PARCELADO ATÉ 12X",$D1452-($D1452*TAXAS!$F$25))/12,IF($A1452=TAXAS!$A$26,IF($B1452="PARCELADO ATÉ 12X",$D1452-($D1452*TAXAS!$F$26))/12,IF($A1452=TAXAS!$A$27,IF($B1452="PARCELADO ATÉ 12X",$D1452-($D1452*TAXAS!$F$27))/12))))))))))))))))))))))))/1</f>
        <v>0</v>
      </c>
      <c r="J1452" s="8">
        <f t="shared" si="0"/>
        <v>0</v>
      </c>
      <c r="K1452" s="10" t="b">
        <f>IF($B1452="PARCELADO ATÉ 3X",($D1452-($D1452*TAXAS!$D$4))-$J1452)</f>
        <v>0</v>
      </c>
      <c r="L1452" s="10" t="b">
        <f>IF($B1452="PARCELADO ATÉ 6X",($D1452-($D1452*TAXAS!$E$4))-$J1452)</f>
        <v>0</v>
      </c>
      <c r="M1452" s="10" t="b">
        <f>IF($B1452="PARCELADO ATÉ 12X",($D1452-($D1452*TAXAS!$F$4))-$J1452)</f>
        <v>0</v>
      </c>
      <c r="N1452" s="8">
        <f t="shared" si="1"/>
        <v>0</v>
      </c>
      <c r="O1452" s="10">
        <f t="shared" si="2"/>
        <v>0</v>
      </c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</row>
    <row r="1453" spans="1:31" ht="15.75" customHeight="1" x14ac:dyDescent="0.2">
      <c r="A1453" s="3"/>
      <c r="B1453" s="5"/>
      <c r="C1453" s="6"/>
      <c r="D1453" s="42"/>
      <c r="E1453" s="8">
        <f>IF($A1453="VISA",IF($B1453="DÉBITO",$D1453-($D1453*TAXAS!$B$4)),IF($A1453="MASTER",IF($B1453="DÉBITO",$D1453-($D1453*TAXAS!$B$5)),IF($A1453="ELO", IF($B1453="DÉBITO",$D1453-($D1453*TAXAS!$B$6)),IF($A1453="HIPERCARD",IF($B1453="DÉBITO",$D1453-($D1453*TAXAS!$B$7)),IF($A1453="DINERS",IF($B1453="DÉBITO",$D1453-($D1453*TAXAS!$B$8)),IF($A1453="AMERICA EXPRESS",IF($B1453="DÉBITO",$D1453-($D1453*TAXAS!$B$9)),IF($A1453=TAXAS!$A$10,IF($B1453="DÉBITO",$D1453-($D1453*TAXAS!$B$10)), IF($A1453=TAXAS!$A$11,IF($B1453="DÉBITO",$D1453-($D1453*TAXAS!$B$11)), IF($A1453=TAXAS!$A$12,IF($B1453="DÉBITO",$D1453-($D1453*TAXAS!$B$12)), IF($A1453=TAXAS!$A$13,IF($B1453="DÉBITO",$D1453-($D1453*TAXAS!$B$13)), IF($A1453=TAXAS!$A$14,IF($B1453="DÉBITO",$D1453-($D1453*TAXAS!$B$14)), IF($A1453=TAXAS!$A$15,IF($B1453="DÉBITO",$D1453-($D1453*TAXAS!$B$15)), IF($A1453=TAXAS!$A$16,IF($B1453="DÉBITO",$D1453-($D1453*TAXAS!$B$16)), IF($A1453=TAXAS!$A$17,IF($B1453="DÉBITO",$D1453-($D1453*TAXAS!$B$17)), IF($A1453=TAXAS!$A$18,IF($B1453="DÉBITO",$D1453-($D1453*TAXAS!$B$18)), IF($A1453=TAXAS!$A$19,IF($B1453="DÉBITO",$D1453-($D1453*TAXAS!$B$19)), IF($A1453=TAXAS!$A$20,IF($B1453="DÉBITO",$D1453-($D1453*TAXAS!$B$20)), IF($A1453=TAXAS!$A$21,IF($B1453="DÉBITO",$D1453-($D1453*TAXAS!$B$21)), IF($A1453=TAXAS!$A$22,IF($B1453="DÉBITO",$D1453-($D1453*TAXAS!$B$22)), IF($A1453=TAXAS!$A$23,IF($B1453="DÉBITO",$D1453-($D1453*TAXAS!$B$23)), IF($A1453=TAXAS!$A$24,IF($B1453="DÉBITO",$D1453-($D1453*TAXAS!$B$24)), IF($A1453=TAXAS!$A$25,IF($B1453="DÉBITO",$D1453-($D1453*TAXAS!$B$25)), IF($A1453=TAXAS!$A$26,IF($B1453="DÉBITO",$D1453-($D1453*TAXAS!$B$26)), IF($A1453=TAXAS!$A$27,IF($B1453="DÉBITO",$D1453-($D1453*TAXAS!$B$27))))))))))))))))))))))))))/1</f>
        <v>0</v>
      </c>
      <c r="F1453" s="8">
        <f>IF($A1453="VISA",IF($B1453="CRÉDITO",$D1453-($D1453*TAXAS!$C$4)),IF($A1453="MASTER",IF($B1453="CRÉDITO",$D1453-($D1453*TAXAS!$C$5)),IF($A1453="ELO", IF($B1453="CRÉDITO",$D1453-($D1453*TAXAS!$C$6)),IF($A1453="HIPERCARD",IF($B1453="CRÉDITO",$D1453-($D1453*TAXAS!$C$7)),IF($A1453="DINERS",IF($B1453="CRÉDITO",$D1453-($D1453*TAXAS!$C$8)),IF($A1453="AMERICA EXPRESS",IF($B1453="CRÉDITO",$D1453-($D1453*TAXAS!$C$9)),IF($A1453=TAXAS!$A$10,IF($B1453="CRÉDITO",$D1453-($D1453*TAXAS!$C$10)), IF($A1453=TAXAS!$A$11,IF($B1453="CRÉDITO",$D1453-($D1453*TAXAS!$C$11)), IF($A1453=TAXAS!$A$12,IF($B1453="CRÉDITO",$D1453-($D1453*TAXAS!$C$12)), IF($A1453=TAXAS!$A$13,IF($B1453="CRÉDITO",$D1453-($D1453*TAXAS!$C$13)), IF($A1453=TAXAS!$A$14,IF($B1453="CRÉDITO",$D1453-($D1453*TAXAS!$C$14)), IF($A1453=TAXAS!$A$15,IF($B1453="CRÉDITO",$D1453-($D1453*TAXAS!$C$15)), IF($A1453=TAXAS!$A$16,IF($B1453="CRÉDITO",$D1453-($D1453*TAXAS!$C$16)), IF($A1453=TAXAS!$A$17,IF($B1453="CRÉDITO",$D1453-($D1453*TAXAS!$C$17)), IF($A1453=TAXAS!$A$18,IF($B1453="CRÉDITO",$D1453-($D1453*TAXAS!$C$18)), IF($A1453=TAXAS!$A$19,IF($B1453="CRÉDITO",$D1453-($D1453*TAXAS!$C$19)), IF($A1453=TAXAS!$A$20,IF($B1453="CRÉDITO",$D1453-($D1453*TAXAS!$C$20)), IF($A1453=TAXAS!$A$21,IF($B1453="CRÉDITO",$D1453-($D1453*TAXAS!$C$21)), IF($A1453=TAXAS!$A$22,IF($B1453="CRÉDITO",$D1453-($D1453*TAXAS!$C$22)), IF($A1453=TAXAS!$A$23,IF($B1453="CRÉDITO",$D1453-($D1453*TAXAS!$C$23)), IF($A1453=TAXAS!$A$24,IF($B1453="CRÉDITO",$D1453-($D1453*TAXAS!$C$24)), IF($A1453=TAXAS!$A$25,IF($B1453="CRÉDITO",$D1453-($D1453*TAXAS!$C$25)), IF($A1453=TAXAS!$A$26,IF($B1453="CRÉDITO",$D1453-($D1453*TAXAS!$C$26)), IF($A1453=TAXAS!$A$27,IF($B1453="CRÉDITO",$D1453-($D1453*TAXAS!$C$27))))))))))))))))))))))))))/1</f>
        <v>0</v>
      </c>
      <c r="G1453" s="9">
        <f>IF($A1453="VISA",IF($B1453="PARCELADO ATÉ 3X",$D1453-(D1453*TAXAS!$D$4))/3,IF($A1453="MASTER",IF($B1453="PARCELADO ATÉ 3X",$D1453-(D1453*TAXAS!$D$5))/3,IF($A1453="ELO",IF($B1453="PARCELADO ATÉ 3X",$D1453-(D1453*TAXAS!$D$6))/3,IF($A1453="HIPERCARD",IF($B1453="PARCELADO ATÉ 3X",$D1453-(D1453*TAXAS!$D$7))/3,IF($A1453="DINERS",IF($B1453="PARCELADO ATÉ 3X",$D1453-(D1453*TAXAS!$D$8))/3,IF($A1453="AMERICA EXPRESS",IF($B1453="PARCELADO ATÉ 3X",$D1453-(D1453*TAXAS!$D$9))/3,IF($A1453=TAXAS!$A$10,IF($B1453="PARCELADO ATÉ 3X",$D1453-($D1453*TAXAS!$D$10))/3,IF($A1453=TAXAS!$A$11,IF($B1453="PARCELADO ATÉ 3X",$D1453-($D1453*TAXAS!$D$11))/3,IF($A1453=TAXAS!$A$12,IF($B1453="PARCELADO ATÉ 3X",$D1453-($D1453*TAXAS!$D$12))/3,IF($A1453=TAXAS!$A$13,IF($B1453="PARCELADO ATÉ 3X",$D1453-($D1453*TAXAS!$D$13))/3,IF($A1453=TAXAS!$A$14,IF($B1453="PARCELADO ATÉ 3X",$D1453-($D1453*TAXAS!$D$14))/3,IF($A1453=TAXAS!$A$15,IF($B1453="PARCELADO ATÉ 3X",$D1453-($D1453*TAXAS!$D$15))/3,IF($A1453=TAXAS!$A$16,IF($B1453="PARCELADO ATÉ 3X",$D1453-($D1453*TAXAS!$D$16))/3,IF($A1453=TAXAS!$A$17,IF($B1453="PARCELADO ATÉ 3X",$D1453-($D1453*TAXAS!$D$17))/3,IF($A1453=TAXAS!$A$18,IF($B1453="PARCELADO ATÉ 3X",$D1453-($D1453*TAXAS!$D$18))/3,IF($A1453=TAXAS!$A$19,IF($B1453="PARCELADO ATÉ 3X",$D1453-($D1453*TAXAS!$D$19))/3,IF($A1453=TAXAS!$A$20,IF($B1453="PARCELADO ATÉ 3X",$D1453-($D1453*TAXAS!$D$20))/3,IF($A1453=TAXAS!$A$21,IF($B1453="PARCELADO ATÉ 3X",$D1453-($D1453*TAXAS!$D$21))/3,IF($A1453=TAXAS!$A$22,IF($B1453="PARCELADO ATÉ 3X",$D1453-($D1453*TAXAS!$D$22))/3,IF($A1453=TAXAS!$A$23,IF($B1453="PARCELADO ATÉ 3X",$D1453-($D1453*TAXAS!$D$23))/3,IF($A1453=TAXAS!$A$24,IF($B1453="PARCELADO ATÉ 3X",$D1453-($D1453*TAXAS!$D$24))/3,IF($A1453=TAXAS!$A$25,IF($B1453="PARCELADO ATÉ 3X",$D1453-($D1453*TAXAS!$D$25))/3,IF($A1453=TAXAS!$A$26,IF($B1453="PARCELADO ATÉ 3X",$D1453-($D1453*TAXAS!$D$26))/3,IF($A1453=TAXAS!$A$27,IF($B1453="PARCELADO ATÉ 3X",$D1453-($D1453*TAXAS!$D$27))/3))))))))))))))))))))))))/1</f>
        <v>0</v>
      </c>
      <c r="H1453" s="9">
        <f>IF($A1453="VISA",IF($B1453="PARCELADO ATÉ 6X",$D1453-(D1453*TAXAS!$E$4))/6,IF($A1453="MASTER",IF($B1453="PARCELADO ATÉ 6X",$D1453-(D1453*TAXAS!$E$5))/6,IF($A1453="ELO",IF($B1453="PARCELADO ATÉ 6X",$D1453-(D1453*TAXAS!$E$6))/6,IF($A1453="HIPERCARD",IF($B1453="PARCELADO ATÉ 6X",$D1453-(D1453*TAXAS!$E$7))/6,IF($A1453="DINERS",IF($B1453="PARCELADO ATÉ 6X",$D1453-(D1453*TAXAS!$E$8))/6,IF($A1453="AMERICA EXPRESS",IF($B1453="PARCELADO ATÉ 6X",$D1453-(D1453*TAXAS!$E$9))/6,IF($A1453=TAXAS!$A$10,IF($B1453="PARCELADO ATÉ 6X",$D1453-($D1453*TAXAS!$E$10))/6,IF($A1453=TAXAS!$A$11,IF($B1453="PARCELADO ATÉ 6X",$D1453-($D1453*TAXAS!$E$11))/6,IF($A1453=TAXAS!$A$12,IF($B1453="PARCELADO ATÉ 6X",$D1453-($D1453*TAXAS!$E$12))/6,IF($A1453=TAXAS!$A$13,IF($B1453="PARCELADO ATÉ 6X",$D1453-($D1453*TAXAS!$E$13))/6,IF($A1453=TAXAS!$A$14,IF($B1453="PARCELADO ATÉ 6X",$D1453-($D1453*TAXAS!$E$14))/6,IF($A1453=TAXAS!$A$15,IF($B1453="PARCELADO ATÉ 6X",$D1453-($D1453*TAXAS!$E$15))/6,IF($A1453=TAXAS!$A$16,IF($B1453="PARCELADO ATÉ 6X",$D1453-($D1453*TAXAS!$E$16))/6,IF($A1453=TAXAS!$A$17,IF($B1453="PARCELADO ATÉ 6X",$D1453-($D1453*TAXAS!$E$17))/6,IF($A1453=TAXAS!$A$18,IF($B1453="PARCELADO ATÉ 6X",$D1453-($D1453*TAXAS!$E$18))/6,IF($A1453=TAXAS!$A$19,IF($B1453="PARCELADO ATÉ 6X",$D1453-($D1453*TAXAS!$E$19))/6,IF($A1453=TAXAS!$A$20,IF($B1453="PARCELADO ATÉ 6X",$D1453-($D1453*TAXAS!$E$20))/6,IF($A1453=TAXAS!$A$21,IF($B1453="PARCELADO ATÉ 6X",$D1453-($D1453*TAXAS!$E$21))/6,IF($A1453=TAXAS!$A$22,IF($B1453="PARCELADO ATÉ 6X",$D1453-($D1453*TAXAS!$E$22))/6,IF($A1453=TAXAS!$A$23,IF($B1453="PARCELADO ATÉ 6X",$D1453-($D1453*TAXAS!$E$23))/6,IF($A1453=TAXAS!$A$24,IF($B1453="PARCELADO ATÉ 6X",$D1453-($D1453*TAXAS!$E$24))/6,IF($A1453=TAXAS!$A$25,IF($B1453="PARCELADO ATÉ 6X",$D1453-($D1453*TAXAS!$E$25))/6,IF($A1453=TAXAS!$A$26,IF($B1453="PARCELADO ATÉ 6X",$D1453-($D1453*TAXAS!$E$26))/6,IF($A1453=TAXAS!$A$27,IF($B1453="PARCELADO ATÉ 6X",$D1453-($D1453*TAXAS!$E$27))/6))))))))))))))))))))))))/1</f>
        <v>0</v>
      </c>
      <c r="I1453" s="9">
        <f>IF($A1453="VISA",IF($B1453="PARCELADO ATÉ 12X",$D1453-(D1453*TAXAS!$F$4))/12,IF($A1453="MASTER",IF($B1453="PARCELADO ATÉ 12X",$D1453-(D1453*TAXAS!$F$5))/12,IF($A1453="ELO",IF($B1453="PARCELADO ATÉ 12X",$D1453-(D1453*TAXAS!$F$6))/12,IF($A1453="HIPERCARD",IF($B1453="PARCELADO ATÉ 12X",$D1453-(D1453*TAXAS!$F$7))/12,IF($A1453="DINERS",IF($B1453="PARCELADO ATÉ 12X",$D1453-(D1453*TAXAS!$F$8))/12,IF($A1453="AMERICA EXPRESS",IF($B1453="PARCELADO ATÉ 12X",$D1453-(D1453*TAXAS!$F$9))/12,IF($A1453=TAXAS!$A$10,IF($B1453="PARCELADO ATÉ 12X",$D1453-($D1453*TAXAS!$F$10))/12,IF($A1453=TAXAS!$A$11,IF($B1453="PARCELADO ATÉ 12X",$D1453-($D1453*TAXAS!$F$11))/12,IF($A1453=TAXAS!$A$12,IF($B1453="PARCELADO ATÉ 12X",$D1453-($D1453*TAXAS!$F$12))/12,IF($A1453=TAXAS!$A$13,IF($B1453="PARCELADO ATÉ 12X",$D1453-($D1453*TAXAS!$F$13))/12,IF($A1453=TAXAS!$A$14,IF($B1453="PARCELADO ATÉ 12X",$D1453-($D1453*TAXAS!$F$14))/12,IF($A1453=TAXAS!$A$15,IF($B1453="PARCELADO ATÉ 12X",$D1453-($D1453*TAXAS!$F$15))/12,IF($A1453=TAXAS!$A$16,IF($B1453="PARCELADO ATÉ 12X",$D1453-($D1453*TAXAS!$F$16))/12,IF($A1453=TAXAS!$A$17,IF($B1453="PARCELADO ATÉ 12X",$D1453-($D1453*TAXAS!$F$17))/12,IF($A1453=TAXAS!$A$18,IF($B1453="PARCELADO ATÉ 12X",$D1453-($D1453*TAXAS!$F$18))/12,IF($A1453=TAXAS!$A$19,IF($B1453="PARCELADO ATÉ 12X",$D1453-($D1453*TAXAS!$F$19))/12,IF($A1453=TAXAS!$A$20,IF($B1453="PARCELADO ATÉ 12X",$D1453-($D1453*TAXAS!$F$20))/12,IF($A1453=TAXAS!$A$21,IF($B1453="PARCELADO ATÉ 12X",$D1453-($D1453*TAXAS!$F$21))/12,IF($A1453=TAXAS!$A$22,IF($B1453="PARCELADO ATÉ 12X",$D1453-($D1453*TAXAS!$F$22))/12,IF($A1453=TAXAS!$A$23,IF($B1453="PARCELADO ATÉ 12X",$D1453-($D1453*TAXAS!$F$23))/12,IF($A1453=TAXAS!$A$24,IF($B1453="PARCELADO ATÉ 12X",$D1453-($D1453*TAXAS!$F$24))/12,IF($A1453=TAXAS!$A$25,IF($B1453="PARCELADO ATÉ 12X",$D1453-($D1453*TAXAS!$F$25))/12,IF($A1453=TAXAS!$A$26,IF($B1453="PARCELADO ATÉ 12X",$D1453-($D1453*TAXAS!$F$26))/12,IF($A1453=TAXAS!$A$27,IF($B1453="PARCELADO ATÉ 12X",$D1453-($D1453*TAXAS!$F$27))/12))))))))))))))))))))))))/1</f>
        <v>0</v>
      </c>
      <c r="J1453" s="8">
        <f t="shared" si="0"/>
        <v>0</v>
      </c>
      <c r="K1453" s="10" t="b">
        <f>IF($B1453="PARCELADO ATÉ 3X",($D1453-($D1453*TAXAS!$D$4))-$J1453)</f>
        <v>0</v>
      </c>
      <c r="L1453" s="10" t="b">
        <f>IF($B1453="PARCELADO ATÉ 6X",($D1453-($D1453*TAXAS!$E$4))-$J1453)</f>
        <v>0</v>
      </c>
      <c r="M1453" s="10" t="b">
        <f>IF($B1453="PARCELADO ATÉ 12X",($D1453-($D1453*TAXAS!$F$4))-$J1453)</f>
        <v>0</v>
      </c>
      <c r="N1453" s="8">
        <f t="shared" si="1"/>
        <v>0</v>
      </c>
      <c r="O1453" s="10">
        <f t="shared" si="2"/>
        <v>0</v>
      </c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</row>
    <row r="1454" spans="1:31" ht="15.75" customHeight="1" x14ac:dyDescent="0.2">
      <c r="A1454" s="3"/>
      <c r="B1454" s="5"/>
      <c r="C1454" s="6"/>
      <c r="D1454" s="42"/>
      <c r="E1454" s="8">
        <f>IF($A1454="VISA",IF($B1454="DÉBITO",$D1454-($D1454*TAXAS!$B$4)),IF($A1454="MASTER",IF($B1454="DÉBITO",$D1454-($D1454*TAXAS!$B$5)),IF($A1454="ELO", IF($B1454="DÉBITO",$D1454-($D1454*TAXAS!$B$6)),IF($A1454="HIPERCARD",IF($B1454="DÉBITO",$D1454-($D1454*TAXAS!$B$7)),IF($A1454="DINERS",IF($B1454="DÉBITO",$D1454-($D1454*TAXAS!$B$8)),IF($A1454="AMERICA EXPRESS",IF($B1454="DÉBITO",$D1454-($D1454*TAXAS!$B$9)),IF($A1454=TAXAS!$A$10,IF($B1454="DÉBITO",$D1454-($D1454*TAXAS!$B$10)), IF($A1454=TAXAS!$A$11,IF($B1454="DÉBITO",$D1454-($D1454*TAXAS!$B$11)), IF($A1454=TAXAS!$A$12,IF($B1454="DÉBITO",$D1454-($D1454*TAXAS!$B$12)), IF($A1454=TAXAS!$A$13,IF($B1454="DÉBITO",$D1454-($D1454*TAXAS!$B$13)), IF($A1454=TAXAS!$A$14,IF($B1454="DÉBITO",$D1454-($D1454*TAXAS!$B$14)), IF($A1454=TAXAS!$A$15,IF($B1454="DÉBITO",$D1454-($D1454*TAXAS!$B$15)), IF($A1454=TAXAS!$A$16,IF($B1454="DÉBITO",$D1454-($D1454*TAXAS!$B$16)), IF($A1454=TAXAS!$A$17,IF($B1454="DÉBITO",$D1454-($D1454*TAXAS!$B$17)), IF($A1454=TAXAS!$A$18,IF($B1454="DÉBITO",$D1454-($D1454*TAXAS!$B$18)), IF($A1454=TAXAS!$A$19,IF($B1454="DÉBITO",$D1454-($D1454*TAXAS!$B$19)), IF($A1454=TAXAS!$A$20,IF($B1454="DÉBITO",$D1454-($D1454*TAXAS!$B$20)), IF($A1454=TAXAS!$A$21,IF($B1454="DÉBITO",$D1454-($D1454*TAXAS!$B$21)), IF($A1454=TAXAS!$A$22,IF($B1454="DÉBITO",$D1454-($D1454*TAXAS!$B$22)), IF($A1454=TAXAS!$A$23,IF($B1454="DÉBITO",$D1454-($D1454*TAXAS!$B$23)), IF($A1454=TAXAS!$A$24,IF($B1454="DÉBITO",$D1454-($D1454*TAXAS!$B$24)), IF($A1454=TAXAS!$A$25,IF($B1454="DÉBITO",$D1454-($D1454*TAXAS!$B$25)), IF($A1454=TAXAS!$A$26,IF($B1454="DÉBITO",$D1454-($D1454*TAXAS!$B$26)), IF($A1454=TAXAS!$A$27,IF($B1454="DÉBITO",$D1454-($D1454*TAXAS!$B$27))))))))))))))))))))))))))/1</f>
        <v>0</v>
      </c>
      <c r="F1454" s="8">
        <f>IF($A1454="VISA",IF($B1454="CRÉDITO",$D1454-($D1454*TAXAS!$C$4)),IF($A1454="MASTER",IF($B1454="CRÉDITO",$D1454-($D1454*TAXAS!$C$5)),IF($A1454="ELO", IF($B1454="CRÉDITO",$D1454-($D1454*TAXAS!$C$6)),IF($A1454="HIPERCARD",IF($B1454="CRÉDITO",$D1454-($D1454*TAXAS!$C$7)),IF($A1454="DINERS",IF($B1454="CRÉDITO",$D1454-($D1454*TAXAS!$C$8)),IF($A1454="AMERICA EXPRESS",IF($B1454="CRÉDITO",$D1454-($D1454*TAXAS!$C$9)),IF($A1454=TAXAS!$A$10,IF($B1454="CRÉDITO",$D1454-($D1454*TAXAS!$C$10)), IF($A1454=TAXAS!$A$11,IF($B1454="CRÉDITO",$D1454-($D1454*TAXAS!$C$11)), IF($A1454=TAXAS!$A$12,IF($B1454="CRÉDITO",$D1454-($D1454*TAXAS!$C$12)), IF($A1454=TAXAS!$A$13,IF($B1454="CRÉDITO",$D1454-($D1454*TAXAS!$C$13)), IF($A1454=TAXAS!$A$14,IF($B1454="CRÉDITO",$D1454-($D1454*TAXAS!$C$14)), IF($A1454=TAXAS!$A$15,IF($B1454="CRÉDITO",$D1454-($D1454*TAXAS!$C$15)), IF($A1454=TAXAS!$A$16,IF($B1454="CRÉDITO",$D1454-($D1454*TAXAS!$C$16)), IF($A1454=TAXAS!$A$17,IF($B1454="CRÉDITO",$D1454-($D1454*TAXAS!$C$17)), IF($A1454=TAXAS!$A$18,IF($B1454="CRÉDITO",$D1454-($D1454*TAXAS!$C$18)), IF($A1454=TAXAS!$A$19,IF($B1454="CRÉDITO",$D1454-($D1454*TAXAS!$C$19)), IF($A1454=TAXAS!$A$20,IF($B1454="CRÉDITO",$D1454-($D1454*TAXAS!$C$20)), IF($A1454=TAXAS!$A$21,IF($B1454="CRÉDITO",$D1454-($D1454*TAXAS!$C$21)), IF($A1454=TAXAS!$A$22,IF($B1454="CRÉDITO",$D1454-($D1454*TAXAS!$C$22)), IF($A1454=TAXAS!$A$23,IF($B1454="CRÉDITO",$D1454-($D1454*TAXAS!$C$23)), IF($A1454=TAXAS!$A$24,IF($B1454="CRÉDITO",$D1454-($D1454*TAXAS!$C$24)), IF($A1454=TAXAS!$A$25,IF($B1454="CRÉDITO",$D1454-($D1454*TAXAS!$C$25)), IF($A1454=TAXAS!$A$26,IF($B1454="CRÉDITO",$D1454-($D1454*TAXAS!$C$26)), IF($A1454=TAXAS!$A$27,IF($B1454="CRÉDITO",$D1454-($D1454*TAXAS!$C$27))))))))))))))))))))))))))/1</f>
        <v>0</v>
      </c>
      <c r="G1454" s="9">
        <f>IF($A1454="VISA",IF($B1454="PARCELADO ATÉ 3X",$D1454-(D1454*TAXAS!$D$4))/3,IF($A1454="MASTER",IF($B1454="PARCELADO ATÉ 3X",$D1454-(D1454*TAXAS!$D$5))/3,IF($A1454="ELO",IF($B1454="PARCELADO ATÉ 3X",$D1454-(D1454*TAXAS!$D$6))/3,IF($A1454="HIPERCARD",IF($B1454="PARCELADO ATÉ 3X",$D1454-(D1454*TAXAS!$D$7))/3,IF($A1454="DINERS",IF($B1454="PARCELADO ATÉ 3X",$D1454-(D1454*TAXAS!$D$8))/3,IF($A1454="AMERICA EXPRESS",IF($B1454="PARCELADO ATÉ 3X",$D1454-(D1454*TAXAS!$D$9))/3,IF($A1454=TAXAS!$A$10,IF($B1454="PARCELADO ATÉ 3X",$D1454-($D1454*TAXAS!$D$10))/3,IF($A1454=TAXAS!$A$11,IF($B1454="PARCELADO ATÉ 3X",$D1454-($D1454*TAXAS!$D$11))/3,IF($A1454=TAXAS!$A$12,IF($B1454="PARCELADO ATÉ 3X",$D1454-($D1454*TAXAS!$D$12))/3,IF($A1454=TAXAS!$A$13,IF($B1454="PARCELADO ATÉ 3X",$D1454-($D1454*TAXAS!$D$13))/3,IF($A1454=TAXAS!$A$14,IF($B1454="PARCELADO ATÉ 3X",$D1454-($D1454*TAXAS!$D$14))/3,IF($A1454=TAXAS!$A$15,IF($B1454="PARCELADO ATÉ 3X",$D1454-($D1454*TAXAS!$D$15))/3,IF($A1454=TAXAS!$A$16,IF($B1454="PARCELADO ATÉ 3X",$D1454-($D1454*TAXAS!$D$16))/3,IF($A1454=TAXAS!$A$17,IF($B1454="PARCELADO ATÉ 3X",$D1454-($D1454*TAXAS!$D$17))/3,IF($A1454=TAXAS!$A$18,IF($B1454="PARCELADO ATÉ 3X",$D1454-($D1454*TAXAS!$D$18))/3,IF($A1454=TAXAS!$A$19,IF($B1454="PARCELADO ATÉ 3X",$D1454-($D1454*TAXAS!$D$19))/3,IF($A1454=TAXAS!$A$20,IF($B1454="PARCELADO ATÉ 3X",$D1454-($D1454*TAXAS!$D$20))/3,IF($A1454=TAXAS!$A$21,IF($B1454="PARCELADO ATÉ 3X",$D1454-($D1454*TAXAS!$D$21))/3,IF($A1454=TAXAS!$A$22,IF($B1454="PARCELADO ATÉ 3X",$D1454-($D1454*TAXAS!$D$22))/3,IF($A1454=TAXAS!$A$23,IF($B1454="PARCELADO ATÉ 3X",$D1454-($D1454*TAXAS!$D$23))/3,IF($A1454=TAXAS!$A$24,IF($B1454="PARCELADO ATÉ 3X",$D1454-($D1454*TAXAS!$D$24))/3,IF($A1454=TAXAS!$A$25,IF($B1454="PARCELADO ATÉ 3X",$D1454-($D1454*TAXAS!$D$25))/3,IF($A1454=TAXAS!$A$26,IF($B1454="PARCELADO ATÉ 3X",$D1454-($D1454*TAXAS!$D$26))/3,IF($A1454=TAXAS!$A$27,IF($B1454="PARCELADO ATÉ 3X",$D1454-($D1454*TAXAS!$D$27))/3))))))))))))))))))))))))/1</f>
        <v>0</v>
      </c>
      <c r="H1454" s="9">
        <f>IF($A1454="VISA",IF($B1454="PARCELADO ATÉ 6X",$D1454-(D1454*TAXAS!$E$4))/6,IF($A1454="MASTER",IF($B1454="PARCELADO ATÉ 6X",$D1454-(D1454*TAXAS!$E$5))/6,IF($A1454="ELO",IF($B1454="PARCELADO ATÉ 6X",$D1454-(D1454*TAXAS!$E$6))/6,IF($A1454="HIPERCARD",IF($B1454="PARCELADO ATÉ 6X",$D1454-(D1454*TAXAS!$E$7))/6,IF($A1454="DINERS",IF($B1454="PARCELADO ATÉ 6X",$D1454-(D1454*TAXAS!$E$8))/6,IF($A1454="AMERICA EXPRESS",IF($B1454="PARCELADO ATÉ 6X",$D1454-(D1454*TAXAS!$E$9))/6,IF($A1454=TAXAS!$A$10,IF($B1454="PARCELADO ATÉ 6X",$D1454-($D1454*TAXAS!$E$10))/6,IF($A1454=TAXAS!$A$11,IF($B1454="PARCELADO ATÉ 6X",$D1454-($D1454*TAXAS!$E$11))/6,IF($A1454=TAXAS!$A$12,IF($B1454="PARCELADO ATÉ 6X",$D1454-($D1454*TAXAS!$E$12))/6,IF($A1454=TAXAS!$A$13,IF($B1454="PARCELADO ATÉ 6X",$D1454-($D1454*TAXAS!$E$13))/6,IF($A1454=TAXAS!$A$14,IF($B1454="PARCELADO ATÉ 6X",$D1454-($D1454*TAXAS!$E$14))/6,IF($A1454=TAXAS!$A$15,IF($B1454="PARCELADO ATÉ 6X",$D1454-($D1454*TAXAS!$E$15))/6,IF($A1454=TAXAS!$A$16,IF($B1454="PARCELADO ATÉ 6X",$D1454-($D1454*TAXAS!$E$16))/6,IF($A1454=TAXAS!$A$17,IF($B1454="PARCELADO ATÉ 6X",$D1454-($D1454*TAXAS!$E$17))/6,IF($A1454=TAXAS!$A$18,IF($B1454="PARCELADO ATÉ 6X",$D1454-($D1454*TAXAS!$E$18))/6,IF($A1454=TAXAS!$A$19,IF($B1454="PARCELADO ATÉ 6X",$D1454-($D1454*TAXAS!$E$19))/6,IF($A1454=TAXAS!$A$20,IF($B1454="PARCELADO ATÉ 6X",$D1454-($D1454*TAXAS!$E$20))/6,IF($A1454=TAXAS!$A$21,IF($B1454="PARCELADO ATÉ 6X",$D1454-($D1454*TAXAS!$E$21))/6,IF($A1454=TAXAS!$A$22,IF($B1454="PARCELADO ATÉ 6X",$D1454-($D1454*TAXAS!$E$22))/6,IF($A1454=TAXAS!$A$23,IF($B1454="PARCELADO ATÉ 6X",$D1454-($D1454*TAXAS!$E$23))/6,IF($A1454=TAXAS!$A$24,IF($B1454="PARCELADO ATÉ 6X",$D1454-($D1454*TAXAS!$E$24))/6,IF($A1454=TAXAS!$A$25,IF($B1454="PARCELADO ATÉ 6X",$D1454-($D1454*TAXAS!$E$25))/6,IF($A1454=TAXAS!$A$26,IF($B1454="PARCELADO ATÉ 6X",$D1454-($D1454*TAXAS!$E$26))/6,IF($A1454=TAXAS!$A$27,IF($B1454="PARCELADO ATÉ 6X",$D1454-($D1454*TAXAS!$E$27))/6))))))))))))))))))))))))/1</f>
        <v>0</v>
      </c>
      <c r="I1454" s="9">
        <f>IF($A1454="VISA",IF($B1454="PARCELADO ATÉ 12X",$D1454-(D1454*TAXAS!$F$4))/12,IF($A1454="MASTER",IF($B1454="PARCELADO ATÉ 12X",$D1454-(D1454*TAXAS!$F$5))/12,IF($A1454="ELO",IF($B1454="PARCELADO ATÉ 12X",$D1454-(D1454*TAXAS!$F$6))/12,IF($A1454="HIPERCARD",IF($B1454="PARCELADO ATÉ 12X",$D1454-(D1454*TAXAS!$F$7))/12,IF($A1454="DINERS",IF($B1454="PARCELADO ATÉ 12X",$D1454-(D1454*TAXAS!$F$8))/12,IF($A1454="AMERICA EXPRESS",IF($B1454="PARCELADO ATÉ 12X",$D1454-(D1454*TAXAS!$F$9))/12,IF($A1454=TAXAS!$A$10,IF($B1454="PARCELADO ATÉ 12X",$D1454-($D1454*TAXAS!$F$10))/12,IF($A1454=TAXAS!$A$11,IF($B1454="PARCELADO ATÉ 12X",$D1454-($D1454*TAXAS!$F$11))/12,IF($A1454=TAXAS!$A$12,IF($B1454="PARCELADO ATÉ 12X",$D1454-($D1454*TAXAS!$F$12))/12,IF($A1454=TAXAS!$A$13,IF($B1454="PARCELADO ATÉ 12X",$D1454-($D1454*TAXAS!$F$13))/12,IF($A1454=TAXAS!$A$14,IF($B1454="PARCELADO ATÉ 12X",$D1454-($D1454*TAXAS!$F$14))/12,IF($A1454=TAXAS!$A$15,IF($B1454="PARCELADO ATÉ 12X",$D1454-($D1454*TAXAS!$F$15))/12,IF($A1454=TAXAS!$A$16,IF($B1454="PARCELADO ATÉ 12X",$D1454-($D1454*TAXAS!$F$16))/12,IF($A1454=TAXAS!$A$17,IF($B1454="PARCELADO ATÉ 12X",$D1454-($D1454*TAXAS!$F$17))/12,IF($A1454=TAXAS!$A$18,IF($B1454="PARCELADO ATÉ 12X",$D1454-($D1454*TAXAS!$F$18))/12,IF($A1454=TAXAS!$A$19,IF($B1454="PARCELADO ATÉ 12X",$D1454-($D1454*TAXAS!$F$19))/12,IF($A1454=TAXAS!$A$20,IF($B1454="PARCELADO ATÉ 12X",$D1454-($D1454*TAXAS!$F$20))/12,IF($A1454=TAXAS!$A$21,IF($B1454="PARCELADO ATÉ 12X",$D1454-($D1454*TAXAS!$F$21))/12,IF($A1454=TAXAS!$A$22,IF($B1454="PARCELADO ATÉ 12X",$D1454-($D1454*TAXAS!$F$22))/12,IF($A1454=TAXAS!$A$23,IF($B1454="PARCELADO ATÉ 12X",$D1454-($D1454*TAXAS!$F$23))/12,IF($A1454=TAXAS!$A$24,IF($B1454="PARCELADO ATÉ 12X",$D1454-($D1454*TAXAS!$F$24))/12,IF($A1454=TAXAS!$A$25,IF($B1454="PARCELADO ATÉ 12X",$D1454-($D1454*TAXAS!$F$25))/12,IF($A1454=TAXAS!$A$26,IF($B1454="PARCELADO ATÉ 12X",$D1454-($D1454*TAXAS!$F$26))/12,IF($A1454=TAXAS!$A$27,IF($B1454="PARCELADO ATÉ 12X",$D1454-($D1454*TAXAS!$F$27))/12))))))))))))))))))))))))/1</f>
        <v>0</v>
      </c>
      <c r="J1454" s="8">
        <f t="shared" si="0"/>
        <v>0</v>
      </c>
      <c r="K1454" s="10" t="b">
        <f>IF($B1454="PARCELADO ATÉ 3X",($D1454-($D1454*TAXAS!$D$4))-$J1454)</f>
        <v>0</v>
      </c>
      <c r="L1454" s="10" t="b">
        <f>IF($B1454="PARCELADO ATÉ 6X",($D1454-($D1454*TAXAS!$E$4))-$J1454)</f>
        <v>0</v>
      </c>
      <c r="M1454" s="10" t="b">
        <f>IF($B1454="PARCELADO ATÉ 12X",($D1454-($D1454*TAXAS!$F$4))-$J1454)</f>
        <v>0</v>
      </c>
      <c r="N1454" s="8">
        <f t="shared" si="1"/>
        <v>0</v>
      </c>
      <c r="O1454" s="10">
        <f t="shared" si="2"/>
        <v>0</v>
      </c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</row>
    <row r="1455" spans="1:31" ht="15.75" customHeight="1" x14ac:dyDescent="0.2">
      <c r="A1455" s="3"/>
      <c r="B1455" s="5"/>
      <c r="C1455" s="6"/>
      <c r="D1455" s="42"/>
      <c r="E1455" s="8">
        <f>IF($A1455="VISA",IF($B1455="DÉBITO",$D1455-($D1455*TAXAS!$B$4)),IF($A1455="MASTER",IF($B1455="DÉBITO",$D1455-($D1455*TAXAS!$B$5)),IF($A1455="ELO", IF($B1455="DÉBITO",$D1455-($D1455*TAXAS!$B$6)),IF($A1455="HIPERCARD",IF($B1455="DÉBITO",$D1455-($D1455*TAXAS!$B$7)),IF($A1455="DINERS",IF($B1455="DÉBITO",$D1455-($D1455*TAXAS!$B$8)),IF($A1455="AMERICA EXPRESS",IF($B1455="DÉBITO",$D1455-($D1455*TAXAS!$B$9)),IF($A1455=TAXAS!$A$10,IF($B1455="DÉBITO",$D1455-($D1455*TAXAS!$B$10)), IF($A1455=TAXAS!$A$11,IF($B1455="DÉBITO",$D1455-($D1455*TAXAS!$B$11)), IF($A1455=TAXAS!$A$12,IF($B1455="DÉBITO",$D1455-($D1455*TAXAS!$B$12)), IF($A1455=TAXAS!$A$13,IF($B1455="DÉBITO",$D1455-($D1455*TAXAS!$B$13)), IF($A1455=TAXAS!$A$14,IF($B1455="DÉBITO",$D1455-($D1455*TAXAS!$B$14)), IF($A1455=TAXAS!$A$15,IF($B1455="DÉBITO",$D1455-($D1455*TAXAS!$B$15)), IF($A1455=TAXAS!$A$16,IF($B1455="DÉBITO",$D1455-($D1455*TAXAS!$B$16)), IF($A1455=TAXAS!$A$17,IF($B1455="DÉBITO",$D1455-($D1455*TAXAS!$B$17)), IF($A1455=TAXAS!$A$18,IF($B1455="DÉBITO",$D1455-($D1455*TAXAS!$B$18)), IF($A1455=TAXAS!$A$19,IF($B1455="DÉBITO",$D1455-($D1455*TAXAS!$B$19)), IF($A1455=TAXAS!$A$20,IF($B1455="DÉBITO",$D1455-($D1455*TAXAS!$B$20)), IF($A1455=TAXAS!$A$21,IF($B1455="DÉBITO",$D1455-($D1455*TAXAS!$B$21)), IF($A1455=TAXAS!$A$22,IF($B1455="DÉBITO",$D1455-($D1455*TAXAS!$B$22)), IF($A1455=TAXAS!$A$23,IF($B1455="DÉBITO",$D1455-($D1455*TAXAS!$B$23)), IF($A1455=TAXAS!$A$24,IF($B1455="DÉBITO",$D1455-($D1455*TAXAS!$B$24)), IF($A1455=TAXAS!$A$25,IF($B1455="DÉBITO",$D1455-($D1455*TAXAS!$B$25)), IF($A1455=TAXAS!$A$26,IF($B1455="DÉBITO",$D1455-($D1455*TAXAS!$B$26)), IF($A1455=TAXAS!$A$27,IF($B1455="DÉBITO",$D1455-($D1455*TAXAS!$B$27))))))))))))))))))))))))))/1</f>
        <v>0</v>
      </c>
      <c r="F1455" s="8">
        <f>IF($A1455="VISA",IF($B1455="CRÉDITO",$D1455-($D1455*TAXAS!$C$4)),IF($A1455="MASTER",IF($B1455="CRÉDITO",$D1455-($D1455*TAXAS!$C$5)),IF($A1455="ELO", IF($B1455="CRÉDITO",$D1455-($D1455*TAXAS!$C$6)),IF($A1455="HIPERCARD",IF($B1455="CRÉDITO",$D1455-($D1455*TAXAS!$C$7)),IF($A1455="DINERS",IF($B1455="CRÉDITO",$D1455-($D1455*TAXAS!$C$8)),IF($A1455="AMERICA EXPRESS",IF($B1455="CRÉDITO",$D1455-($D1455*TAXAS!$C$9)),IF($A1455=TAXAS!$A$10,IF($B1455="CRÉDITO",$D1455-($D1455*TAXAS!$C$10)), IF($A1455=TAXAS!$A$11,IF($B1455="CRÉDITO",$D1455-($D1455*TAXAS!$C$11)), IF($A1455=TAXAS!$A$12,IF($B1455="CRÉDITO",$D1455-($D1455*TAXAS!$C$12)), IF($A1455=TAXAS!$A$13,IF($B1455="CRÉDITO",$D1455-($D1455*TAXAS!$C$13)), IF($A1455=TAXAS!$A$14,IF($B1455="CRÉDITO",$D1455-($D1455*TAXAS!$C$14)), IF($A1455=TAXAS!$A$15,IF($B1455="CRÉDITO",$D1455-($D1455*TAXAS!$C$15)), IF($A1455=TAXAS!$A$16,IF($B1455="CRÉDITO",$D1455-($D1455*TAXAS!$C$16)), IF($A1455=TAXAS!$A$17,IF($B1455="CRÉDITO",$D1455-($D1455*TAXAS!$C$17)), IF($A1455=TAXAS!$A$18,IF($B1455="CRÉDITO",$D1455-($D1455*TAXAS!$C$18)), IF($A1455=TAXAS!$A$19,IF($B1455="CRÉDITO",$D1455-($D1455*TAXAS!$C$19)), IF($A1455=TAXAS!$A$20,IF($B1455="CRÉDITO",$D1455-($D1455*TAXAS!$C$20)), IF($A1455=TAXAS!$A$21,IF($B1455="CRÉDITO",$D1455-($D1455*TAXAS!$C$21)), IF($A1455=TAXAS!$A$22,IF($B1455="CRÉDITO",$D1455-($D1455*TAXAS!$C$22)), IF($A1455=TAXAS!$A$23,IF($B1455="CRÉDITO",$D1455-($D1455*TAXAS!$C$23)), IF($A1455=TAXAS!$A$24,IF($B1455="CRÉDITO",$D1455-($D1455*TAXAS!$C$24)), IF($A1455=TAXAS!$A$25,IF($B1455="CRÉDITO",$D1455-($D1455*TAXAS!$C$25)), IF($A1455=TAXAS!$A$26,IF($B1455="CRÉDITO",$D1455-($D1455*TAXAS!$C$26)), IF($A1455=TAXAS!$A$27,IF($B1455="CRÉDITO",$D1455-($D1455*TAXAS!$C$27))))))))))))))))))))))))))/1</f>
        <v>0</v>
      </c>
      <c r="G1455" s="9">
        <f>IF($A1455="VISA",IF($B1455="PARCELADO ATÉ 3X",$D1455-(D1455*TAXAS!$D$4))/3,IF($A1455="MASTER",IF($B1455="PARCELADO ATÉ 3X",$D1455-(D1455*TAXAS!$D$5))/3,IF($A1455="ELO",IF($B1455="PARCELADO ATÉ 3X",$D1455-(D1455*TAXAS!$D$6))/3,IF($A1455="HIPERCARD",IF($B1455="PARCELADO ATÉ 3X",$D1455-(D1455*TAXAS!$D$7))/3,IF($A1455="DINERS",IF($B1455="PARCELADO ATÉ 3X",$D1455-(D1455*TAXAS!$D$8))/3,IF($A1455="AMERICA EXPRESS",IF($B1455="PARCELADO ATÉ 3X",$D1455-(D1455*TAXAS!$D$9))/3,IF($A1455=TAXAS!$A$10,IF($B1455="PARCELADO ATÉ 3X",$D1455-($D1455*TAXAS!$D$10))/3,IF($A1455=TAXAS!$A$11,IF($B1455="PARCELADO ATÉ 3X",$D1455-($D1455*TAXAS!$D$11))/3,IF($A1455=TAXAS!$A$12,IF($B1455="PARCELADO ATÉ 3X",$D1455-($D1455*TAXAS!$D$12))/3,IF($A1455=TAXAS!$A$13,IF($B1455="PARCELADO ATÉ 3X",$D1455-($D1455*TAXAS!$D$13))/3,IF($A1455=TAXAS!$A$14,IF($B1455="PARCELADO ATÉ 3X",$D1455-($D1455*TAXAS!$D$14))/3,IF($A1455=TAXAS!$A$15,IF($B1455="PARCELADO ATÉ 3X",$D1455-($D1455*TAXAS!$D$15))/3,IF($A1455=TAXAS!$A$16,IF($B1455="PARCELADO ATÉ 3X",$D1455-($D1455*TAXAS!$D$16))/3,IF($A1455=TAXAS!$A$17,IF($B1455="PARCELADO ATÉ 3X",$D1455-($D1455*TAXAS!$D$17))/3,IF($A1455=TAXAS!$A$18,IF($B1455="PARCELADO ATÉ 3X",$D1455-($D1455*TAXAS!$D$18))/3,IF($A1455=TAXAS!$A$19,IF($B1455="PARCELADO ATÉ 3X",$D1455-($D1455*TAXAS!$D$19))/3,IF($A1455=TAXAS!$A$20,IF($B1455="PARCELADO ATÉ 3X",$D1455-($D1455*TAXAS!$D$20))/3,IF($A1455=TAXAS!$A$21,IF($B1455="PARCELADO ATÉ 3X",$D1455-($D1455*TAXAS!$D$21))/3,IF($A1455=TAXAS!$A$22,IF($B1455="PARCELADO ATÉ 3X",$D1455-($D1455*TAXAS!$D$22))/3,IF($A1455=TAXAS!$A$23,IF($B1455="PARCELADO ATÉ 3X",$D1455-($D1455*TAXAS!$D$23))/3,IF($A1455=TAXAS!$A$24,IF($B1455="PARCELADO ATÉ 3X",$D1455-($D1455*TAXAS!$D$24))/3,IF($A1455=TAXAS!$A$25,IF($B1455="PARCELADO ATÉ 3X",$D1455-($D1455*TAXAS!$D$25))/3,IF($A1455=TAXAS!$A$26,IF($B1455="PARCELADO ATÉ 3X",$D1455-($D1455*TAXAS!$D$26))/3,IF($A1455=TAXAS!$A$27,IF($B1455="PARCELADO ATÉ 3X",$D1455-($D1455*TAXAS!$D$27))/3))))))))))))))))))))))))/1</f>
        <v>0</v>
      </c>
      <c r="H1455" s="9">
        <f>IF($A1455="VISA",IF($B1455="PARCELADO ATÉ 6X",$D1455-(D1455*TAXAS!$E$4))/6,IF($A1455="MASTER",IF($B1455="PARCELADO ATÉ 6X",$D1455-(D1455*TAXAS!$E$5))/6,IF($A1455="ELO",IF($B1455="PARCELADO ATÉ 6X",$D1455-(D1455*TAXAS!$E$6))/6,IF($A1455="HIPERCARD",IF($B1455="PARCELADO ATÉ 6X",$D1455-(D1455*TAXAS!$E$7))/6,IF($A1455="DINERS",IF($B1455="PARCELADO ATÉ 6X",$D1455-(D1455*TAXAS!$E$8))/6,IF($A1455="AMERICA EXPRESS",IF($B1455="PARCELADO ATÉ 6X",$D1455-(D1455*TAXAS!$E$9))/6,IF($A1455=TAXAS!$A$10,IF($B1455="PARCELADO ATÉ 6X",$D1455-($D1455*TAXAS!$E$10))/6,IF($A1455=TAXAS!$A$11,IF($B1455="PARCELADO ATÉ 6X",$D1455-($D1455*TAXAS!$E$11))/6,IF($A1455=TAXAS!$A$12,IF($B1455="PARCELADO ATÉ 6X",$D1455-($D1455*TAXAS!$E$12))/6,IF($A1455=TAXAS!$A$13,IF($B1455="PARCELADO ATÉ 6X",$D1455-($D1455*TAXAS!$E$13))/6,IF($A1455=TAXAS!$A$14,IF($B1455="PARCELADO ATÉ 6X",$D1455-($D1455*TAXAS!$E$14))/6,IF($A1455=TAXAS!$A$15,IF($B1455="PARCELADO ATÉ 6X",$D1455-($D1455*TAXAS!$E$15))/6,IF($A1455=TAXAS!$A$16,IF($B1455="PARCELADO ATÉ 6X",$D1455-($D1455*TAXAS!$E$16))/6,IF($A1455=TAXAS!$A$17,IF($B1455="PARCELADO ATÉ 6X",$D1455-($D1455*TAXAS!$E$17))/6,IF($A1455=TAXAS!$A$18,IF($B1455="PARCELADO ATÉ 6X",$D1455-($D1455*TAXAS!$E$18))/6,IF($A1455=TAXAS!$A$19,IF($B1455="PARCELADO ATÉ 6X",$D1455-($D1455*TAXAS!$E$19))/6,IF($A1455=TAXAS!$A$20,IF($B1455="PARCELADO ATÉ 6X",$D1455-($D1455*TAXAS!$E$20))/6,IF($A1455=TAXAS!$A$21,IF($B1455="PARCELADO ATÉ 6X",$D1455-($D1455*TAXAS!$E$21))/6,IF($A1455=TAXAS!$A$22,IF($B1455="PARCELADO ATÉ 6X",$D1455-($D1455*TAXAS!$E$22))/6,IF($A1455=TAXAS!$A$23,IF($B1455="PARCELADO ATÉ 6X",$D1455-($D1455*TAXAS!$E$23))/6,IF($A1455=TAXAS!$A$24,IF($B1455="PARCELADO ATÉ 6X",$D1455-($D1455*TAXAS!$E$24))/6,IF($A1455=TAXAS!$A$25,IF($B1455="PARCELADO ATÉ 6X",$D1455-($D1455*TAXAS!$E$25))/6,IF($A1455=TAXAS!$A$26,IF($B1455="PARCELADO ATÉ 6X",$D1455-($D1455*TAXAS!$E$26))/6,IF($A1455=TAXAS!$A$27,IF($B1455="PARCELADO ATÉ 6X",$D1455-($D1455*TAXAS!$E$27))/6))))))))))))))))))))))))/1</f>
        <v>0</v>
      </c>
      <c r="I1455" s="9">
        <f>IF($A1455="VISA",IF($B1455="PARCELADO ATÉ 12X",$D1455-(D1455*TAXAS!$F$4))/12,IF($A1455="MASTER",IF($B1455="PARCELADO ATÉ 12X",$D1455-(D1455*TAXAS!$F$5))/12,IF($A1455="ELO",IF($B1455="PARCELADO ATÉ 12X",$D1455-(D1455*TAXAS!$F$6))/12,IF($A1455="HIPERCARD",IF($B1455="PARCELADO ATÉ 12X",$D1455-(D1455*TAXAS!$F$7))/12,IF($A1455="DINERS",IF($B1455="PARCELADO ATÉ 12X",$D1455-(D1455*TAXAS!$F$8))/12,IF($A1455="AMERICA EXPRESS",IF($B1455="PARCELADO ATÉ 12X",$D1455-(D1455*TAXAS!$F$9))/12,IF($A1455=TAXAS!$A$10,IF($B1455="PARCELADO ATÉ 12X",$D1455-($D1455*TAXAS!$F$10))/12,IF($A1455=TAXAS!$A$11,IF($B1455="PARCELADO ATÉ 12X",$D1455-($D1455*TAXAS!$F$11))/12,IF($A1455=TAXAS!$A$12,IF($B1455="PARCELADO ATÉ 12X",$D1455-($D1455*TAXAS!$F$12))/12,IF($A1455=TAXAS!$A$13,IF($B1455="PARCELADO ATÉ 12X",$D1455-($D1455*TAXAS!$F$13))/12,IF($A1455=TAXAS!$A$14,IF($B1455="PARCELADO ATÉ 12X",$D1455-($D1455*TAXAS!$F$14))/12,IF($A1455=TAXAS!$A$15,IF($B1455="PARCELADO ATÉ 12X",$D1455-($D1455*TAXAS!$F$15))/12,IF($A1455=TAXAS!$A$16,IF($B1455="PARCELADO ATÉ 12X",$D1455-($D1455*TAXAS!$F$16))/12,IF($A1455=TAXAS!$A$17,IF($B1455="PARCELADO ATÉ 12X",$D1455-($D1455*TAXAS!$F$17))/12,IF($A1455=TAXAS!$A$18,IF($B1455="PARCELADO ATÉ 12X",$D1455-($D1455*TAXAS!$F$18))/12,IF($A1455=TAXAS!$A$19,IF($B1455="PARCELADO ATÉ 12X",$D1455-($D1455*TAXAS!$F$19))/12,IF($A1455=TAXAS!$A$20,IF($B1455="PARCELADO ATÉ 12X",$D1455-($D1455*TAXAS!$F$20))/12,IF($A1455=TAXAS!$A$21,IF($B1455="PARCELADO ATÉ 12X",$D1455-($D1455*TAXAS!$F$21))/12,IF($A1455=TAXAS!$A$22,IF($B1455="PARCELADO ATÉ 12X",$D1455-($D1455*TAXAS!$F$22))/12,IF($A1455=TAXAS!$A$23,IF($B1455="PARCELADO ATÉ 12X",$D1455-($D1455*TAXAS!$F$23))/12,IF($A1455=TAXAS!$A$24,IF($B1455="PARCELADO ATÉ 12X",$D1455-($D1455*TAXAS!$F$24))/12,IF($A1455=TAXAS!$A$25,IF($B1455="PARCELADO ATÉ 12X",$D1455-($D1455*TAXAS!$F$25))/12,IF($A1455=TAXAS!$A$26,IF($B1455="PARCELADO ATÉ 12X",$D1455-($D1455*TAXAS!$F$26))/12,IF($A1455=TAXAS!$A$27,IF($B1455="PARCELADO ATÉ 12X",$D1455-($D1455*TAXAS!$F$27))/12))))))))))))))))))))))))/1</f>
        <v>0</v>
      </c>
      <c r="J1455" s="8">
        <f t="shared" si="0"/>
        <v>0</v>
      </c>
      <c r="K1455" s="10" t="b">
        <f>IF($B1455="PARCELADO ATÉ 3X",($D1455-($D1455*TAXAS!$D$4))-$J1455)</f>
        <v>0</v>
      </c>
      <c r="L1455" s="10" t="b">
        <f>IF($B1455="PARCELADO ATÉ 6X",($D1455-($D1455*TAXAS!$E$4))-$J1455)</f>
        <v>0</v>
      </c>
      <c r="M1455" s="10" t="b">
        <f>IF($B1455="PARCELADO ATÉ 12X",($D1455-($D1455*TAXAS!$F$4))-$J1455)</f>
        <v>0</v>
      </c>
      <c r="N1455" s="8">
        <f t="shared" si="1"/>
        <v>0</v>
      </c>
      <c r="O1455" s="10">
        <f t="shared" si="2"/>
        <v>0</v>
      </c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</row>
    <row r="1456" spans="1:31" ht="15.75" customHeight="1" x14ac:dyDescent="0.2">
      <c r="A1456" s="3"/>
      <c r="B1456" s="5"/>
      <c r="C1456" s="6"/>
      <c r="D1456" s="42"/>
      <c r="E1456" s="8">
        <f>IF($A1456="VISA",IF($B1456="DÉBITO",$D1456-($D1456*TAXAS!$B$4)),IF($A1456="MASTER",IF($B1456="DÉBITO",$D1456-($D1456*TAXAS!$B$5)),IF($A1456="ELO", IF($B1456="DÉBITO",$D1456-($D1456*TAXAS!$B$6)),IF($A1456="HIPERCARD",IF($B1456="DÉBITO",$D1456-($D1456*TAXAS!$B$7)),IF($A1456="DINERS",IF($B1456="DÉBITO",$D1456-($D1456*TAXAS!$B$8)),IF($A1456="AMERICA EXPRESS",IF($B1456="DÉBITO",$D1456-($D1456*TAXAS!$B$9)),IF($A1456=TAXAS!$A$10,IF($B1456="DÉBITO",$D1456-($D1456*TAXAS!$B$10)), IF($A1456=TAXAS!$A$11,IF($B1456="DÉBITO",$D1456-($D1456*TAXAS!$B$11)), IF($A1456=TAXAS!$A$12,IF($B1456="DÉBITO",$D1456-($D1456*TAXAS!$B$12)), IF($A1456=TAXAS!$A$13,IF($B1456="DÉBITO",$D1456-($D1456*TAXAS!$B$13)), IF($A1456=TAXAS!$A$14,IF($B1456="DÉBITO",$D1456-($D1456*TAXAS!$B$14)), IF($A1456=TAXAS!$A$15,IF($B1456="DÉBITO",$D1456-($D1456*TAXAS!$B$15)), IF($A1456=TAXAS!$A$16,IF($B1456="DÉBITO",$D1456-($D1456*TAXAS!$B$16)), IF($A1456=TAXAS!$A$17,IF($B1456="DÉBITO",$D1456-($D1456*TAXAS!$B$17)), IF($A1456=TAXAS!$A$18,IF($B1456="DÉBITO",$D1456-($D1456*TAXAS!$B$18)), IF($A1456=TAXAS!$A$19,IF($B1456="DÉBITO",$D1456-($D1456*TAXAS!$B$19)), IF($A1456=TAXAS!$A$20,IF($B1456="DÉBITO",$D1456-($D1456*TAXAS!$B$20)), IF($A1456=TAXAS!$A$21,IF($B1456="DÉBITO",$D1456-($D1456*TAXAS!$B$21)), IF($A1456=TAXAS!$A$22,IF($B1456="DÉBITO",$D1456-($D1456*TAXAS!$B$22)), IF($A1456=TAXAS!$A$23,IF($B1456="DÉBITO",$D1456-($D1456*TAXAS!$B$23)), IF($A1456=TAXAS!$A$24,IF($B1456="DÉBITO",$D1456-($D1456*TAXAS!$B$24)), IF($A1456=TAXAS!$A$25,IF($B1456="DÉBITO",$D1456-($D1456*TAXAS!$B$25)), IF($A1456=TAXAS!$A$26,IF($B1456="DÉBITO",$D1456-($D1456*TAXAS!$B$26)), IF($A1456=TAXAS!$A$27,IF($B1456="DÉBITO",$D1456-($D1456*TAXAS!$B$27))))))))))))))))))))))))))/1</f>
        <v>0</v>
      </c>
      <c r="F1456" s="8">
        <f>IF($A1456="VISA",IF($B1456="CRÉDITO",$D1456-($D1456*TAXAS!$C$4)),IF($A1456="MASTER",IF($B1456="CRÉDITO",$D1456-($D1456*TAXAS!$C$5)),IF($A1456="ELO", IF($B1456="CRÉDITO",$D1456-($D1456*TAXAS!$C$6)),IF($A1456="HIPERCARD",IF($B1456="CRÉDITO",$D1456-($D1456*TAXAS!$C$7)),IF($A1456="DINERS",IF($B1456="CRÉDITO",$D1456-($D1456*TAXAS!$C$8)),IF($A1456="AMERICA EXPRESS",IF($B1456="CRÉDITO",$D1456-($D1456*TAXAS!$C$9)),IF($A1456=TAXAS!$A$10,IF($B1456="CRÉDITO",$D1456-($D1456*TAXAS!$C$10)), IF($A1456=TAXAS!$A$11,IF($B1456="CRÉDITO",$D1456-($D1456*TAXAS!$C$11)), IF($A1456=TAXAS!$A$12,IF($B1456="CRÉDITO",$D1456-($D1456*TAXAS!$C$12)), IF($A1456=TAXAS!$A$13,IF($B1456="CRÉDITO",$D1456-($D1456*TAXAS!$C$13)), IF($A1456=TAXAS!$A$14,IF($B1456="CRÉDITO",$D1456-($D1456*TAXAS!$C$14)), IF($A1456=TAXAS!$A$15,IF($B1456="CRÉDITO",$D1456-($D1456*TAXAS!$C$15)), IF($A1456=TAXAS!$A$16,IF($B1456="CRÉDITO",$D1456-($D1456*TAXAS!$C$16)), IF($A1456=TAXAS!$A$17,IF($B1456="CRÉDITO",$D1456-($D1456*TAXAS!$C$17)), IF($A1456=TAXAS!$A$18,IF($B1456="CRÉDITO",$D1456-($D1456*TAXAS!$C$18)), IF($A1456=TAXAS!$A$19,IF($B1456="CRÉDITO",$D1456-($D1456*TAXAS!$C$19)), IF($A1456=TAXAS!$A$20,IF($B1456="CRÉDITO",$D1456-($D1456*TAXAS!$C$20)), IF($A1456=TAXAS!$A$21,IF($B1456="CRÉDITO",$D1456-($D1456*TAXAS!$C$21)), IF($A1456=TAXAS!$A$22,IF($B1456="CRÉDITO",$D1456-($D1456*TAXAS!$C$22)), IF($A1456=TAXAS!$A$23,IF($B1456="CRÉDITO",$D1456-($D1456*TAXAS!$C$23)), IF($A1456=TAXAS!$A$24,IF($B1456="CRÉDITO",$D1456-($D1456*TAXAS!$C$24)), IF($A1456=TAXAS!$A$25,IF($B1456="CRÉDITO",$D1456-($D1456*TAXAS!$C$25)), IF($A1456=TAXAS!$A$26,IF($B1456="CRÉDITO",$D1456-($D1456*TAXAS!$C$26)), IF($A1456=TAXAS!$A$27,IF($B1456="CRÉDITO",$D1456-($D1456*TAXAS!$C$27))))))))))))))))))))))))))/1</f>
        <v>0</v>
      </c>
      <c r="G1456" s="9">
        <f>IF($A1456="VISA",IF($B1456="PARCELADO ATÉ 3X",$D1456-(D1456*TAXAS!$D$4))/3,IF($A1456="MASTER",IF($B1456="PARCELADO ATÉ 3X",$D1456-(D1456*TAXAS!$D$5))/3,IF($A1456="ELO",IF($B1456="PARCELADO ATÉ 3X",$D1456-(D1456*TAXAS!$D$6))/3,IF($A1456="HIPERCARD",IF($B1456="PARCELADO ATÉ 3X",$D1456-(D1456*TAXAS!$D$7))/3,IF($A1456="DINERS",IF($B1456="PARCELADO ATÉ 3X",$D1456-(D1456*TAXAS!$D$8))/3,IF($A1456="AMERICA EXPRESS",IF($B1456="PARCELADO ATÉ 3X",$D1456-(D1456*TAXAS!$D$9))/3,IF($A1456=TAXAS!$A$10,IF($B1456="PARCELADO ATÉ 3X",$D1456-($D1456*TAXAS!$D$10))/3,IF($A1456=TAXAS!$A$11,IF($B1456="PARCELADO ATÉ 3X",$D1456-($D1456*TAXAS!$D$11))/3,IF($A1456=TAXAS!$A$12,IF($B1456="PARCELADO ATÉ 3X",$D1456-($D1456*TAXAS!$D$12))/3,IF($A1456=TAXAS!$A$13,IF($B1456="PARCELADO ATÉ 3X",$D1456-($D1456*TAXAS!$D$13))/3,IF($A1456=TAXAS!$A$14,IF($B1456="PARCELADO ATÉ 3X",$D1456-($D1456*TAXAS!$D$14))/3,IF($A1456=TAXAS!$A$15,IF($B1456="PARCELADO ATÉ 3X",$D1456-($D1456*TAXAS!$D$15))/3,IF($A1456=TAXAS!$A$16,IF($B1456="PARCELADO ATÉ 3X",$D1456-($D1456*TAXAS!$D$16))/3,IF($A1456=TAXAS!$A$17,IF($B1456="PARCELADO ATÉ 3X",$D1456-($D1456*TAXAS!$D$17))/3,IF($A1456=TAXAS!$A$18,IF($B1456="PARCELADO ATÉ 3X",$D1456-($D1456*TAXAS!$D$18))/3,IF($A1456=TAXAS!$A$19,IF($B1456="PARCELADO ATÉ 3X",$D1456-($D1456*TAXAS!$D$19))/3,IF($A1456=TAXAS!$A$20,IF($B1456="PARCELADO ATÉ 3X",$D1456-($D1456*TAXAS!$D$20))/3,IF($A1456=TAXAS!$A$21,IF($B1456="PARCELADO ATÉ 3X",$D1456-($D1456*TAXAS!$D$21))/3,IF($A1456=TAXAS!$A$22,IF($B1456="PARCELADO ATÉ 3X",$D1456-($D1456*TAXAS!$D$22))/3,IF($A1456=TAXAS!$A$23,IF($B1456="PARCELADO ATÉ 3X",$D1456-($D1456*TAXAS!$D$23))/3,IF($A1456=TAXAS!$A$24,IF($B1456="PARCELADO ATÉ 3X",$D1456-($D1456*TAXAS!$D$24))/3,IF($A1456=TAXAS!$A$25,IF($B1456="PARCELADO ATÉ 3X",$D1456-($D1456*TAXAS!$D$25))/3,IF($A1456=TAXAS!$A$26,IF($B1456="PARCELADO ATÉ 3X",$D1456-($D1456*TAXAS!$D$26))/3,IF($A1456=TAXAS!$A$27,IF($B1456="PARCELADO ATÉ 3X",$D1456-($D1456*TAXAS!$D$27))/3))))))))))))))))))))))))/1</f>
        <v>0</v>
      </c>
      <c r="H1456" s="9">
        <f>IF($A1456="VISA",IF($B1456="PARCELADO ATÉ 6X",$D1456-(D1456*TAXAS!$E$4))/6,IF($A1456="MASTER",IF($B1456="PARCELADO ATÉ 6X",$D1456-(D1456*TAXAS!$E$5))/6,IF($A1456="ELO",IF($B1456="PARCELADO ATÉ 6X",$D1456-(D1456*TAXAS!$E$6))/6,IF($A1456="HIPERCARD",IF($B1456="PARCELADO ATÉ 6X",$D1456-(D1456*TAXAS!$E$7))/6,IF($A1456="DINERS",IF($B1456="PARCELADO ATÉ 6X",$D1456-(D1456*TAXAS!$E$8))/6,IF($A1456="AMERICA EXPRESS",IF($B1456="PARCELADO ATÉ 6X",$D1456-(D1456*TAXAS!$E$9))/6,IF($A1456=TAXAS!$A$10,IF($B1456="PARCELADO ATÉ 6X",$D1456-($D1456*TAXAS!$E$10))/6,IF($A1456=TAXAS!$A$11,IF($B1456="PARCELADO ATÉ 6X",$D1456-($D1456*TAXAS!$E$11))/6,IF($A1456=TAXAS!$A$12,IF($B1456="PARCELADO ATÉ 6X",$D1456-($D1456*TAXAS!$E$12))/6,IF($A1456=TAXAS!$A$13,IF($B1456="PARCELADO ATÉ 6X",$D1456-($D1456*TAXAS!$E$13))/6,IF($A1456=TAXAS!$A$14,IF($B1456="PARCELADO ATÉ 6X",$D1456-($D1456*TAXAS!$E$14))/6,IF($A1456=TAXAS!$A$15,IF($B1456="PARCELADO ATÉ 6X",$D1456-($D1456*TAXAS!$E$15))/6,IF($A1456=TAXAS!$A$16,IF($B1456="PARCELADO ATÉ 6X",$D1456-($D1456*TAXAS!$E$16))/6,IF($A1456=TAXAS!$A$17,IF($B1456="PARCELADO ATÉ 6X",$D1456-($D1456*TAXAS!$E$17))/6,IF($A1456=TAXAS!$A$18,IF($B1456="PARCELADO ATÉ 6X",$D1456-($D1456*TAXAS!$E$18))/6,IF($A1456=TAXAS!$A$19,IF($B1456="PARCELADO ATÉ 6X",$D1456-($D1456*TAXAS!$E$19))/6,IF($A1456=TAXAS!$A$20,IF($B1456="PARCELADO ATÉ 6X",$D1456-($D1456*TAXAS!$E$20))/6,IF($A1456=TAXAS!$A$21,IF($B1456="PARCELADO ATÉ 6X",$D1456-($D1456*TAXAS!$E$21))/6,IF($A1456=TAXAS!$A$22,IF($B1456="PARCELADO ATÉ 6X",$D1456-($D1456*TAXAS!$E$22))/6,IF($A1456=TAXAS!$A$23,IF($B1456="PARCELADO ATÉ 6X",$D1456-($D1456*TAXAS!$E$23))/6,IF($A1456=TAXAS!$A$24,IF($B1456="PARCELADO ATÉ 6X",$D1456-($D1456*TAXAS!$E$24))/6,IF($A1456=TAXAS!$A$25,IF($B1456="PARCELADO ATÉ 6X",$D1456-($D1456*TAXAS!$E$25))/6,IF($A1456=TAXAS!$A$26,IF($B1456="PARCELADO ATÉ 6X",$D1456-($D1456*TAXAS!$E$26))/6,IF($A1456=TAXAS!$A$27,IF($B1456="PARCELADO ATÉ 6X",$D1456-($D1456*TAXAS!$E$27))/6))))))))))))))))))))))))/1</f>
        <v>0</v>
      </c>
      <c r="I1456" s="9">
        <f>IF($A1456="VISA",IF($B1456="PARCELADO ATÉ 12X",$D1456-(D1456*TAXAS!$F$4))/12,IF($A1456="MASTER",IF($B1456="PARCELADO ATÉ 12X",$D1456-(D1456*TAXAS!$F$5))/12,IF($A1456="ELO",IF($B1456="PARCELADO ATÉ 12X",$D1456-(D1456*TAXAS!$F$6))/12,IF($A1456="HIPERCARD",IF($B1456="PARCELADO ATÉ 12X",$D1456-(D1456*TAXAS!$F$7))/12,IF($A1456="DINERS",IF($B1456="PARCELADO ATÉ 12X",$D1456-(D1456*TAXAS!$F$8))/12,IF($A1456="AMERICA EXPRESS",IF($B1456="PARCELADO ATÉ 12X",$D1456-(D1456*TAXAS!$F$9))/12,IF($A1456=TAXAS!$A$10,IF($B1456="PARCELADO ATÉ 12X",$D1456-($D1456*TAXAS!$F$10))/12,IF($A1456=TAXAS!$A$11,IF($B1456="PARCELADO ATÉ 12X",$D1456-($D1456*TAXAS!$F$11))/12,IF($A1456=TAXAS!$A$12,IF($B1456="PARCELADO ATÉ 12X",$D1456-($D1456*TAXAS!$F$12))/12,IF($A1456=TAXAS!$A$13,IF($B1456="PARCELADO ATÉ 12X",$D1456-($D1456*TAXAS!$F$13))/12,IF($A1456=TAXAS!$A$14,IF($B1456="PARCELADO ATÉ 12X",$D1456-($D1456*TAXAS!$F$14))/12,IF($A1456=TAXAS!$A$15,IF($B1456="PARCELADO ATÉ 12X",$D1456-($D1456*TAXAS!$F$15))/12,IF($A1456=TAXAS!$A$16,IF($B1456="PARCELADO ATÉ 12X",$D1456-($D1456*TAXAS!$F$16))/12,IF($A1456=TAXAS!$A$17,IF($B1456="PARCELADO ATÉ 12X",$D1456-($D1456*TAXAS!$F$17))/12,IF($A1456=TAXAS!$A$18,IF($B1456="PARCELADO ATÉ 12X",$D1456-($D1456*TAXAS!$F$18))/12,IF($A1456=TAXAS!$A$19,IF($B1456="PARCELADO ATÉ 12X",$D1456-($D1456*TAXAS!$F$19))/12,IF($A1456=TAXAS!$A$20,IF($B1456="PARCELADO ATÉ 12X",$D1456-($D1456*TAXAS!$F$20))/12,IF($A1456=TAXAS!$A$21,IF($B1456="PARCELADO ATÉ 12X",$D1456-($D1456*TAXAS!$F$21))/12,IF($A1456=TAXAS!$A$22,IF($B1456="PARCELADO ATÉ 12X",$D1456-($D1456*TAXAS!$F$22))/12,IF($A1456=TAXAS!$A$23,IF($B1456="PARCELADO ATÉ 12X",$D1456-($D1456*TAXAS!$F$23))/12,IF($A1456=TAXAS!$A$24,IF($B1456="PARCELADO ATÉ 12X",$D1456-($D1456*TAXAS!$F$24))/12,IF($A1456=TAXAS!$A$25,IF($B1456="PARCELADO ATÉ 12X",$D1456-($D1456*TAXAS!$F$25))/12,IF($A1456=TAXAS!$A$26,IF($B1456="PARCELADO ATÉ 12X",$D1456-($D1456*TAXAS!$F$26))/12,IF($A1456=TAXAS!$A$27,IF($B1456="PARCELADO ATÉ 12X",$D1456-($D1456*TAXAS!$F$27))/12))))))))))))))))))))))))/1</f>
        <v>0</v>
      </c>
      <c r="J1456" s="8">
        <f t="shared" si="0"/>
        <v>0</v>
      </c>
      <c r="K1456" s="10" t="b">
        <f>IF($B1456="PARCELADO ATÉ 3X",($D1456-($D1456*TAXAS!$D$4))-$J1456)</f>
        <v>0</v>
      </c>
      <c r="L1456" s="10" t="b">
        <f>IF($B1456="PARCELADO ATÉ 6X",($D1456-($D1456*TAXAS!$E$4))-$J1456)</f>
        <v>0</v>
      </c>
      <c r="M1456" s="10" t="b">
        <f>IF($B1456="PARCELADO ATÉ 12X",($D1456-($D1456*TAXAS!$F$4))-$J1456)</f>
        <v>0</v>
      </c>
      <c r="N1456" s="8">
        <f t="shared" si="1"/>
        <v>0</v>
      </c>
      <c r="O1456" s="10">
        <f t="shared" si="2"/>
        <v>0</v>
      </c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</row>
    <row r="1457" spans="1:31" ht="15.75" customHeight="1" x14ac:dyDescent="0.2">
      <c r="A1457" s="3"/>
      <c r="B1457" s="5"/>
      <c r="C1457" s="6"/>
      <c r="D1457" s="42"/>
      <c r="E1457" s="8">
        <f>IF($A1457="VISA",IF($B1457="DÉBITO",$D1457-($D1457*TAXAS!$B$4)),IF($A1457="MASTER",IF($B1457="DÉBITO",$D1457-($D1457*TAXAS!$B$5)),IF($A1457="ELO", IF($B1457="DÉBITO",$D1457-($D1457*TAXAS!$B$6)),IF($A1457="HIPERCARD",IF($B1457="DÉBITO",$D1457-($D1457*TAXAS!$B$7)),IF($A1457="DINERS",IF($B1457="DÉBITO",$D1457-($D1457*TAXAS!$B$8)),IF($A1457="AMERICA EXPRESS",IF($B1457="DÉBITO",$D1457-($D1457*TAXAS!$B$9)),IF($A1457=TAXAS!$A$10,IF($B1457="DÉBITO",$D1457-($D1457*TAXAS!$B$10)), IF($A1457=TAXAS!$A$11,IF($B1457="DÉBITO",$D1457-($D1457*TAXAS!$B$11)), IF($A1457=TAXAS!$A$12,IF($B1457="DÉBITO",$D1457-($D1457*TAXAS!$B$12)), IF($A1457=TAXAS!$A$13,IF($B1457="DÉBITO",$D1457-($D1457*TAXAS!$B$13)), IF($A1457=TAXAS!$A$14,IF($B1457="DÉBITO",$D1457-($D1457*TAXAS!$B$14)), IF($A1457=TAXAS!$A$15,IF($B1457="DÉBITO",$D1457-($D1457*TAXAS!$B$15)), IF($A1457=TAXAS!$A$16,IF($B1457="DÉBITO",$D1457-($D1457*TAXAS!$B$16)), IF($A1457=TAXAS!$A$17,IF($B1457="DÉBITO",$D1457-($D1457*TAXAS!$B$17)), IF($A1457=TAXAS!$A$18,IF($B1457="DÉBITO",$D1457-($D1457*TAXAS!$B$18)), IF($A1457=TAXAS!$A$19,IF($B1457="DÉBITO",$D1457-($D1457*TAXAS!$B$19)), IF($A1457=TAXAS!$A$20,IF($B1457="DÉBITO",$D1457-($D1457*TAXAS!$B$20)), IF($A1457=TAXAS!$A$21,IF($B1457="DÉBITO",$D1457-($D1457*TAXAS!$B$21)), IF($A1457=TAXAS!$A$22,IF($B1457="DÉBITO",$D1457-($D1457*TAXAS!$B$22)), IF($A1457=TAXAS!$A$23,IF($B1457="DÉBITO",$D1457-($D1457*TAXAS!$B$23)), IF($A1457=TAXAS!$A$24,IF($B1457="DÉBITO",$D1457-($D1457*TAXAS!$B$24)), IF($A1457=TAXAS!$A$25,IF($B1457="DÉBITO",$D1457-($D1457*TAXAS!$B$25)), IF($A1457=TAXAS!$A$26,IF($B1457="DÉBITO",$D1457-($D1457*TAXAS!$B$26)), IF($A1457=TAXAS!$A$27,IF($B1457="DÉBITO",$D1457-($D1457*TAXAS!$B$27))))))))))))))))))))))))))/1</f>
        <v>0</v>
      </c>
      <c r="F1457" s="8">
        <f>IF($A1457="VISA",IF($B1457="CRÉDITO",$D1457-($D1457*TAXAS!$C$4)),IF($A1457="MASTER",IF($B1457="CRÉDITO",$D1457-($D1457*TAXAS!$C$5)),IF($A1457="ELO", IF($B1457="CRÉDITO",$D1457-($D1457*TAXAS!$C$6)),IF($A1457="HIPERCARD",IF($B1457="CRÉDITO",$D1457-($D1457*TAXAS!$C$7)),IF($A1457="DINERS",IF($B1457="CRÉDITO",$D1457-($D1457*TAXAS!$C$8)),IF($A1457="AMERICA EXPRESS",IF($B1457="CRÉDITO",$D1457-($D1457*TAXAS!$C$9)),IF($A1457=TAXAS!$A$10,IF($B1457="CRÉDITO",$D1457-($D1457*TAXAS!$C$10)), IF($A1457=TAXAS!$A$11,IF($B1457="CRÉDITO",$D1457-($D1457*TAXAS!$C$11)), IF($A1457=TAXAS!$A$12,IF($B1457="CRÉDITO",$D1457-($D1457*TAXAS!$C$12)), IF($A1457=TAXAS!$A$13,IF($B1457="CRÉDITO",$D1457-($D1457*TAXAS!$C$13)), IF($A1457=TAXAS!$A$14,IF($B1457="CRÉDITO",$D1457-($D1457*TAXAS!$C$14)), IF($A1457=TAXAS!$A$15,IF($B1457="CRÉDITO",$D1457-($D1457*TAXAS!$C$15)), IF($A1457=TAXAS!$A$16,IF($B1457="CRÉDITO",$D1457-($D1457*TAXAS!$C$16)), IF($A1457=TAXAS!$A$17,IF($B1457="CRÉDITO",$D1457-($D1457*TAXAS!$C$17)), IF($A1457=TAXAS!$A$18,IF($B1457="CRÉDITO",$D1457-($D1457*TAXAS!$C$18)), IF($A1457=TAXAS!$A$19,IF($B1457="CRÉDITO",$D1457-($D1457*TAXAS!$C$19)), IF($A1457=TAXAS!$A$20,IF($B1457="CRÉDITO",$D1457-($D1457*TAXAS!$C$20)), IF($A1457=TAXAS!$A$21,IF($B1457="CRÉDITO",$D1457-($D1457*TAXAS!$C$21)), IF($A1457=TAXAS!$A$22,IF($B1457="CRÉDITO",$D1457-($D1457*TAXAS!$C$22)), IF($A1457=TAXAS!$A$23,IF($B1457="CRÉDITO",$D1457-($D1457*TAXAS!$C$23)), IF($A1457=TAXAS!$A$24,IF($B1457="CRÉDITO",$D1457-($D1457*TAXAS!$C$24)), IF($A1457=TAXAS!$A$25,IF($B1457="CRÉDITO",$D1457-($D1457*TAXAS!$C$25)), IF($A1457=TAXAS!$A$26,IF($B1457="CRÉDITO",$D1457-($D1457*TAXAS!$C$26)), IF($A1457=TAXAS!$A$27,IF($B1457="CRÉDITO",$D1457-($D1457*TAXAS!$C$27))))))))))))))))))))))))))/1</f>
        <v>0</v>
      </c>
      <c r="G1457" s="9">
        <f>IF($A1457="VISA",IF($B1457="PARCELADO ATÉ 3X",$D1457-(D1457*TAXAS!$D$4))/3,IF($A1457="MASTER",IF($B1457="PARCELADO ATÉ 3X",$D1457-(D1457*TAXAS!$D$5))/3,IF($A1457="ELO",IF($B1457="PARCELADO ATÉ 3X",$D1457-(D1457*TAXAS!$D$6))/3,IF($A1457="HIPERCARD",IF($B1457="PARCELADO ATÉ 3X",$D1457-(D1457*TAXAS!$D$7))/3,IF($A1457="DINERS",IF($B1457="PARCELADO ATÉ 3X",$D1457-(D1457*TAXAS!$D$8))/3,IF($A1457="AMERICA EXPRESS",IF($B1457="PARCELADO ATÉ 3X",$D1457-(D1457*TAXAS!$D$9))/3,IF($A1457=TAXAS!$A$10,IF($B1457="PARCELADO ATÉ 3X",$D1457-($D1457*TAXAS!$D$10))/3,IF($A1457=TAXAS!$A$11,IF($B1457="PARCELADO ATÉ 3X",$D1457-($D1457*TAXAS!$D$11))/3,IF($A1457=TAXAS!$A$12,IF($B1457="PARCELADO ATÉ 3X",$D1457-($D1457*TAXAS!$D$12))/3,IF($A1457=TAXAS!$A$13,IF($B1457="PARCELADO ATÉ 3X",$D1457-($D1457*TAXAS!$D$13))/3,IF($A1457=TAXAS!$A$14,IF($B1457="PARCELADO ATÉ 3X",$D1457-($D1457*TAXAS!$D$14))/3,IF($A1457=TAXAS!$A$15,IF($B1457="PARCELADO ATÉ 3X",$D1457-($D1457*TAXAS!$D$15))/3,IF($A1457=TAXAS!$A$16,IF($B1457="PARCELADO ATÉ 3X",$D1457-($D1457*TAXAS!$D$16))/3,IF($A1457=TAXAS!$A$17,IF($B1457="PARCELADO ATÉ 3X",$D1457-($D1457*TAXAS!$D$17))/3,IF($A1457=TAXAS!$A$18,IF($B1457="PARCELADO ATÉ 3X",$D1457-($D1457*TAXAS!$D$18))/3,IF($A1457=TAXAS!$A$19,IF($B1457="PARCELADO ATÉ 3X",$D1457-($D1457*TAXAS!$D$19))/3,IF($A1457=TAXAS!$A$20,IF($B1457="PARCELADO ATÉ 3X",$D1457-($D1457*TAXAS!$D$20))/3,IF($A1457=TAXAS!$A$21,IF($B1457="PARCELADO ATÉ 3X",$D1457-($D1457*TAXAS!$D$21))/3,IF($A1457=TAXAS!$A$22,IF($B1457="PARCELADO ATÉ 3X",$D1457-($D1457*TAXAS!$D$22))/3,IF($A1457=TAXAS!$A$23,IF($B1457="PARCELADO ATÉ 3X",$D1457-($D1457*TAXAS!$D$23))/3,IF($A1457=TAXAS!$A$24,IF($B1457="PARCELADO ATÉ 3X",$D1457-($D1457*TAXAS!$D$24))/3,IF($A1457=TAXAS!$A$25,IF($B1457="PARCELADO ATÉ 3X",$D1457-($D1457*TAXAS!$D$25))/3,IF($A1457=TAXAS!$A$26,IF($B1457="PARCELADO ATÉ 3X",$D1457-($D1457*TAXAS!$D$26))/3,IF($A1457=TAXAS!$A$27,IF($B1457="PARCELADO ATÉ 3X",$D1457-($D1457*TAXAS!$D$27))/3))))))))))))))))))))))))/1</f>
        <v>0</v>
      </c>
      <c r="H1457" s="9">
        <f>IF($A1457="VISA",IF($B1457="PARCELADO ATÉ 6X",$D1457-(D1457*TAXAS!$E$4))/6,IF($A1457="MASTER",IF($B1457="PARCELADO ATÉ 6X",$D1457-(D1457*TAXAS!$E$5))/6,IF($A1457="ELO",IF($B1457="PARCELADO ATÉ 6X",$D1457-(D1457*TAXAS!$E$6))/6,IF($A1457="HIPERCARD",IF($B1457="PARCELADO ATÉ 6X",$D1457-(D1457*TAXAS!$E$7))/6,IF($A1457="DINERS",IF($B1457="PARCELADO ATÉ 6X",$D1457-(D1457*TAXAS!$E$8))/6,IF($A1457="AMERICA EXPRESS",IF($B1457="PARCELADO ATÉ 6X",$D1457-(D1457*TAXAS!$E$9))/6,IF($A1457=TAXAS!$A$10,IF($B1457="PARCELADO ATÉ 6X",$D1457-($D1457*TAXAS!$E$10))/6,IF($A1457=TAXAS!$A$11,IF($B1457="PARCELADO ATÉ 6X",$D1457-($D1457*TAXAS!$E$11))/6,IF($A1457=TAXAS!$A$12,IF($B1457="PARCELADO ATÉ 6X",$D1457-($D1457*TAXAS!$E$12))/6,IF($A1457=TAXAS!$A$13,IF($B1457="PARCELADO ATÉ 6X",$D1457-($D1457*TAXAS!$E$13))/6,IF($A1457=TAXAS!$A$14,IF($B1457="PARCELADO ATÉ 6X",$D1457-($D1457*TAXAS!$E$14))/6,IF($A1457=TAXAS!$A$15,IF($B1457="PARCELADO ATÉ 6X",$D1457-($D1457*TAXAS!$E$15))/6,IF($A1457=TAXAS!$A$16,IF($B1457="PARCELADO ATÉ 6X",$D1457-($D1457*TAXAS!$E$16))/6,IF($A1457=TAXAS!$A$17,IF($B1457="PARCELADO ATÉ 6X",$D1457-($D1457*TAXAS!$E$17))/6,IF($A1457=TAXAS!$A$18,IF($B1457="PARCELADO ATÉ 6X",$D1457-($D1457*TAXAS!$E$18))/6,IF($A1457=TAXAS!$A$19,IF($B1457="PARCELADO ATÉ 6X",$D1457-($D1457*TAXAS!$E$19))/6,IF($A1457=TAXAS!$A$20,IF($B1457="PARCELADO ATÉ 6X",$D1457-($D1457*TAXAS!$E$20))/6,IF($A1457=TAXAS!$A$21,IF($B1457="PARCELADO ATÉ 6X",$D1457-($D1457*TAXAS!$E$21))/6,IF($A1457=TAXAS!$A$22,IF($B1457="PARCELADO ATÉ 6X",$D1457-($D1457*TAXAS!$E$22))/6,IF($A1457=TAXAS!$A$23,IF($B1457="PARCELADO ATÉ 6X",$D1457-($D1457*TAXAS!$E$23))/6,IF($A1457=TAXAS!$A$24,IF($B1457="PARCELADO ATÉ 6X",$D1457-($D1457*TAXAS!$E$24))/6,IF($A1457=TAXAS!$A$25,IF($B1457="PARCELADO ATÉ 6X",$D1457-($D1457*TAXAS!$E$25))/6,IF($A1457=TAXAS!$A$26,IF($B1457="PARCELADO ATÉ 6X",$D1457-($D1457*TAXAS!$E$26))/6,IF($A1457=TAXAS!$A$27,IF($B1457="PARCELADO ATÉ 6X",$D1457-($D1457*TAXAS!$E$27))/6))))))))))))))))))))))))/1</f>
        <v>0</v>
      </c>
      <c r="I1457" s="9">
        <f>IF($A1457="VISA",IF($B1457="PARCELADO ATÉ 12X",$D1457-(D1457*TAXAS!$F$4))/12,IF($A1457="MASTER",IF($B1457="PARCELADO ATÉ 12X",$D1457-(D1457*TAXAS!$F$5))/12,IF($A1457="ELO",IF($B1457="PARCELADO ATÉ 12X",$D1457-(D1457*TAXAS!$F$6))/12,IF($A1457="HIPERCARD",IF($B1457="PARCELADO ATÉ 12X",$D1457-(D1457*TAXAS!$F$7))/12,IF($A1457="DINERS",IF($B1457="PARCELADO ATÉ 12X",$D1457-(D1457*TAXAS!$F$8))/12,IF($A1457="AMERICA EXPRESS",IF($B1457="PARCELADO ATÉ 12X",$D1457-(D1457*TAXAS!$F$9))/12,IF($A1457=TAXAS!$A$10,IF($B1457="PARCELADO ATÉ 12X",$D1457-($D1457*TAXAS!$F$10))/12,IF($A1457=TAXAS!$A$11,IF($B1457="PARCELADO ATÉ 12X",$D1457-($D1457*TAXAS!$F$11))/12,IF($A1457=TAXAS!$A$12,IF($B1457="PARCELADO ATÉ 12X",$D1457-($D1457*TAXAS!$F$12))/12,IF($A1457=TAXAS!$A$13,IF($B1457="PARCELADO ATÉ 12X",$D1457-($D1457*TAXAS!$F$13))/12,IF($A1457=TAXAS!$A$14,IF($B1457="PARCELADO ATÉ 12X",$D1457-($D1457*TAXAS!$F$14))/12,IF($A1457=TAXAS!$A$15,IF($B1457="PARCELADO ATÉ 12X",$D1457-($D1457*TAXAS!$F$15))/12,IF($A1457=TAXAS!$A$16,IF($B1457="PARCELADO ATÉ 12X",$D1457-($D1457*TAXAS!$F$16))/12,IF($A1457=TAXAS!$A$17,IF($B1457="PARCELADO ATÉ 12X",$D1457-($D1457*TAXAS!$F$17))/12,IF($A1457=TAXAS!$A$18,IF($B1457="PARCELADO ATÉ 12X",$D1457-($D1457*TAXAS!$F$18))/12,IF($A1457=TAXAS!$A$19,IF($B1457="PARCELADO ATÉ 12X",$D1457-($D1457*TAXAS!$F$19))/12,IF($A1457=TAXAS!$A$20,IF($B1457="PARCELADO ATÉ 12X",$D1457-($D1457*TAXAS!$F$20))/12,IF($A1457=TAXAS!$A$21,IF($B1457="PARCELADO ATÉ 12X",$D1457-($D1457*TAXAS!$F$21))/12,IF($A1457=TAXAS!$A$22,IF($B1457="PARCELADO ATÉ 12X",$D1457-($D1457*TAXAS!$F$22))/12,IF($A1457=TAXAS!$A$23,IF($B1457="PARCELADO ATÉ 12X",$D1457-($D1457*TAXAS!$F$23))/12,IF($A1457=TAXAS!$A$24,IF($B1457="PARCELADO ATÉ 12X",$D1457-($D1457*TAXAS!$F$24))/12,IF($A1457=TAXAS!$A$25,IF($B1457="PARCELADO ATÉ 12X",$D1457-($D1457*TAXAS!$F$25))/12,IF($A1457=TAXAS!$A$26,IF($B1457="PARCELADO ATÉ 12X",$D1457-($D1457*TAXAS!$F$26))/12,IF($A1457=TAXAS!$A$27,IF($B1457="PARCELADO ATÉ 12X",$D1457-($D1457*TAXAS!$F$27))/12))))))))))))))))))))))))/1</f>
        <v>0</v>
      </c>
      <c r="J1457" s="8">
        <f t="shared" si="0"/>
        <v>0</v>
      </c>
      <c r="K1457" s="10" t="b">
        <f>IF($B1457="PARCELADO ATÉ 3X",($D1457-($D1457*TAXAS!$D$4))-$J1457)</f>
        <v>0</v>
      </c>
      <c r="L1457" s="10" t="b">
        <f>IF($B1457="PARCELADO ATÉ 6X",($D1457-($D1457*TAXAS!$E$4))-$J1457)</f>
        <v>0</v>
      </c>
      <c r="M1457" s="10" t="b">
        <f>IF($B1457="PARCELADO ATÉ 12X",($D1457-($D1457*TAXAS!$F$4))-$J1457)</f>
        <v>0</v>
      </c>
      <c r="N1457" s="8">
        <f t="shared" si="1"/>
        <v>0</v>
      </c>
      <c r="O1457" s="10">
        <f t="shared" si="2"/>
        <v>0</v>
      </c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</row>
    <row r="1458" spans="1:31" ht="15.75" customHeight="1" x14ac:dyDescent="0.2">
      <c r="A1458" s="3"/>
      <c r="B1458" s="5"/>
      <c r="C1458" s="6"/>
      <c r="D1458" s="42"/>
      <c r="E1458" s="8">
        <f>IF($A1458="VISA",IF($B1458="DÉBITO",$D1458-($D1458*TAXAS!$B$4)),IF($A1458="MASTER",IF($B1458="DÉBITO",$D1458-($D1458*TAXAS!$B$5)),IF($A1458="ELO", IF($B1458="DÉBITO",$D1458-($D1458*TAXAS!$B$6)),IF($A1458="HIPERCARD",IF($B1458="DÉBITO",$D1458-($D1458*TAXAS!$B$7)),IF($A1458="DINERS",IF($B1458="DÉBITO",$D1458-($D1458*TAXAS!$B$8)),IF($A1458="AMERICA EXPRESS",IF($B1458="DÉBITO",$D1458-($D1458*TAXAS!$B$9)),IF($A1458=TAXAS!$A$10,IF($B1458="DÉBITO",$D1458-($D1458*TAXAS!$B$10)), IF($A1458=TAXAS!$A$11,IF($B1458="DÉBITO",$D1458-($D1458*TAXAS!$B$11)), IF($A1458=TAXAS!$A$12,IF($B1458="DÉBITO",$D1458-($D1458*TAXAS!$B$12)), IF($A1458=TAXAS!$A$13,IF($B1458="DÉBITO",$D1458-($D1458*TAXAS!$B$13)), IF($A1458=TAXAS!$A$14,IF($B1458="DÉBITO",$D1458-($D1458*TAXAS!$B$14)), IF($A1458=TAXAS!$A$15,IF($B1458="DÉBITO",$D1458-($D1458*TAXAS!$B$15)), IF($A1458=TAXAS!$A$16,IF($B1458="DÉBITO",$D1458-($D1458*TAXAS!$B$16)), IF($A1458=TAXAS!$A$17,IF($B1458="DÉBITO",$D1458-($D1458*TAXAS!$B$17)), IF($A1458=TAXAS!$A$18,IF($B1458="DÉBITO",$D1458-($D1458*TAXAS!$B$18)), IF($A1458=TAXAS!$A$19,IF($B1458="DÉBITO",$D1458-($D1458*TAXAS!$B$19)), IF($A1458=TAXAS!$A$20,IF($B1458="DÉBITO",$D1458-($D1458*TAXAS!$B$20)), IF($A1458=TAXAS!$A$21,IF($B1458="DÉBITO",$D1458-($D1458*TAXAS!$B$21)), IF($A1458=TAXAS!$A$22,IF($B1458="DÉBITO",$D1458-($D1458*TAXAS!$B$22)), IF($A1458=TAXAS!$A$23,IF($B1458="DÉBITO",$D1458-($D1458*TAXAS!$B$23)), IF($A1458=TAXAS!$A$24,IF($B1458="DÉBITO",$D1458-($D1458*TAXAS!$B$24)), IF($A1458=TAXAS!$A$25,IF($B1458="DÉBITO",$D1458-($D1458*TAXAS!$B$25)), IF($A1458=TAXAS!$A$26,IF($B1458="DÉBITO",$D1458-($D1458*TAXAS!$B$26)), IF($A1458=TAXAS!$A$27,IF($B1458="DÉBITO",$D1458-($D1458*TAXAS!$B$27))))))))))))))))))))))))))/1</f>
        <v>0</v>
      </c>
      <c r="F1458" s="8">
        <f>IF($A1458="VISA",IF($B1458="CRÉDITO",$D1458-($D1458*TAXAS!$C$4)),IF($A1458="MASTER",IF($B1458="CRÉDITO",$D1458-($D1458*TAXAS!$C$5)),IF($A1458="ELO", IF($B1458="CRÉDITO",$D1458-($D1458*TAXAS!$C$6)),IF($A1458="HIPERCARD",IF($B1458="CRÉDITO",$D1458-($D1458*TAXAS!$C$7)),IF($A1458="DINERS",IF($B1458="CRÉDITO",$D1458-($D1458*TAXAS!$C$8)),IF($A1458="AMERICA EXPRESS",IF($B1458="CRÉDITO",$D1458-($D1458*TAXAS!$C$9)),IF($A1458=TAXAS!$A$10,IF($B1458="CRÉDITO",$D1458-($D1458*TAXAS!$C$10)), IF($A1458=TAXAS!$A$11,IF($B1458="CRÉDITO",$D1458-($D1458*TAXAS!$C$11)), IF($A1458=TAXAS!$A$12,IF($B1458="CRÉDITO",$D1458-($D1458*TAXAS!$C$12)), IF($A1458=TAXAS!$A$13,IF($B1458="CRÉDITO",$D1458-($D1458*TAXAS!$C$13)), IF($A1458=TAXAS!$A$14,IF($B1458="CRÉDITO",$D1458-($D1458*TAXAS!$C$14)), IF($A1458=TAXAS!$A$15,IF($B1458="CRÉDITO",$D1458-($D1458*TAXAS!$C$15)), IF($A1458=TAXAS!$A$16,IF($B1458="CRÉDITO",$D1458-($D1458*TAXAS!$C$16)), IF($A1458=TAXAS!$A$17,IF($B1458="CRÉDITO",$D1458-($D1458*TAXAS!$C$17)), IF($A1458=TAXAS!$A$18,IF($B1458="CRÉDITO",$D1458-($D1458*TAXAS!$C$18)), IF($A1458=TAXAS!$A$19,IF($B1458="CRÉDITO",$D1458-($D1458*TAXAS!$C$19)), IF($A1458=TAXAS!$A$20,IF($B1458="CRÉDITO",$D1458-($D1458*TAXAS!$C$20)), IF($A1458=TAXAS!$A$21,IF($B1458="CRÉDITO",$D1458-($D1458*TAXAS!$C$21)), IF($A1458=TAXAS!$A$22,IF($B1458="CRÉDITO",$D1458-($D1458*TAXAS!$C$22)), IF($A1458=TAXAS!$A$23,IF($B1458="CRÉDITO",$D1458-($D1458*TAXAS!$C$23)), IF($A1458=TAXAS!$A$24,IF($B1458="CRÉDITO",$D1458-($D1458*TAXAS!$C$24)), IF($A1458=TAXAS!$A$25,IF($B1458="CRÉDITO",$D1458-($D1458*TAXAS!$C$25)), IF($A1458=TAXAS!$A$26,IF($B1458="CRÉDITO",$D1458-($D1458*TAXAS!$C$26)), IF($A1458=TAXAS!$A$27,IF($B1458="CRÉDITO",$D1458-($D1458*TAXAS!$C$27))))))))))))))))))))))))))/1</f>
        <v>0</v>
      </c>
      <c r="G1458" s="9">
        <f>IF($A1458="VISA",IF($B1458="PARCELADO ATÉ 3X",$D1458-(D1458*TAXAS!$D$4))/3,IF($A1458="MASTER",IF($B1458="PARCELADO ATÉ 3X",$D1458-(D1458*TAXAS!$D$5))/3,IF($A1458="ELO",IF($B1458="PARCELADO ATÉ 3X",$D1458-(D1458*TAXAS!$D$6))/3,IF($A1458="HIPERCARD",IF($B1458="PARCELADO ATÉ 3X",$D1458-(D1458*TAXAS!$D$7))/3,IF($A1458="DINERS",IF($B1458="PARCELADO ATÉ 3X",$D1458-(D1458*TAXAS!$D$8))/3,IF($A1458="AMERICA EXPRESS",IF($B1458="PARCELADO ATÉ 3X",$D1458-(D1458*TAXAS!$D$9))/3,IF($A1458=TAXAS!$A$10,IF($B1458="PARCELADO ATÉ 3X",$D1458-($D1458*TAXAS!$D$10))/3,IF($A1458=TAXAS!$A$11,IF($B1458="PARCELADO ATÉ 3X",$D1458-($D1458*TAXAS!$D$11))/3,IF($A1458=TAXAS!$A$12,IF($B1458="PARCELADO ATÉ 3X",$D1458-($D1458*TAXAS!$D$12))/3,IF($A1458=TAXAS!$A$13,IF($B1458="PARCELADO ATÉ 3X",$D1458-($D1458*TAXAS!$D$13))/3,IF($A1458=TAXAS!$A$14,IF($B1458="PARCELADO ATÉ 3X",$D1458-($D1458*TAXAS!$D$14))/3,IF($A1458=TAXAS!$A$15,IF($B1458="PARCELADO ATÉ 3X",$D1458-($D1458*TAXAS!$D$15))/3,IF($A1458=TAXAS!$A$16,IF($B1458="PARCELADO ATÉ 3X",$D1458-($D1458*TAXAS!$D$16))/3,IF($A1458=TAXAS!$A$17,IF($B1458="PARCELADO ATÉ 3X",$D1458-($D1458*TAXAS!$D$17))/3,IF($A1458=TAXAS!$A$18,IF($B1458="PARCELADO ATÉ 3X",$D1458-($D1458*TAXAS!$D$18))/3,IF($A1458=TAXAS!$A$19,IF($B1458="PARCELADO ATÉ 3X",$D1458-($D1458*TAXAS!$D$19))/3,IF($A1458=TAXAS!$A$20,IF($B1458="PARCELADO ATÉ 3X",$D1458-($D1458*TAXAS!$D$20))/3,IF($A1458=TAXAS!$A$21,IF($B1458="PARCELADO ATÉ 3X",$D1458-($D1458*TAXAS!$D$21))/3,IF($A1458=TAXAS!$A$22,IF($B1458="PARCELADO ATÉ 3X",$D1458-($D1458*TAXAS!$D$22))/3,IF($A1458=TAXAS!$A$23,IF($B1458="PARCELADO ATÉ 3X",$D1458-($D1458*TAXAS!$D$23))/3,IF($A1458=TAXAS!$A$24,IF($B1458="PARCELADO ATÉ 3X",$D1458-($D1458*TAXAS!$D$24))/3,IF($A1458=TAXAS!$A$25,IF($B1458="PARCELADO ATÉ 3X",$D1458-($D1458*TAXAS!$D$25))/3,IF($A1458=TAXAS!$A$26,IF($B1458="PARCELADO ATÉ 3X",$D1458-($D1458*TAXAS!$D$26))/3,IF($A1458=TAXAS!$A$27,IF($B1458="PARCELADO ATÉ 3X",$D1458-($D1458*TAXAS!$D$27))/3))))))))))))))))))))))))/1</f>
        <v>0</v>
      </c>
      <c r="H1458" s="9">
        <f>IF($A1458="VISA",IF($B1458="PARCELADO ATÉ 6X",$D1458-(D1458*TAXAS!$E$4))/6,IF($A1458="MASTER",IF($B1458="PARCELADO ATÉ 6X",$D1458-(D1458*TAXAS!$E$5))/6,IF($A1458="ELO",IF($B1458="PARCELADO ATÉ 6X",$D1458-(D1458*TAXAS!$E$6))/6,IF($A1458="HIPERCARD",IF($B1458="PARCELADO ATÉ 6X",$D1458-(D1458*TAXAS!$E$7))/6,IF($A1458="DINERS",IF($B1458="PARCELADO ATÉ 6X",$D1458-(D1458*TAXAS!$E$8))/6,IF($A1458="AMERICA EXPRESS",IF($B1458="PARCELADO ATÉ 6X",$D1458-(D1458*TAXAS!$E$9))/6,IF($A1458=TAXAS!$A$10,IF($B1458="PARCELADO ATÉ 6X",$D1458-($D1458*TAXAS!$E$10))/6,IF($A1458=TAXAS!$A$11,IF($B1458="PARCELADO ATÉ 6X",$D1458-($D1458*TAXAS!$E$11))/6,IF($A1458=TAXAS!$A$12,IF($B1458="PARCELADO ATÉ 6X",$D1458-($D1458*TAXAS!$E$12))/6,IF($A1458=TAXAS!$A$13,IF($B1458="PARCELADO ATÉ 6X",$D1458-($D1458*TAXAS!$E$13))/6,IF($A1458=TAXAS!$A$14,IF($B1458="PARCELADO ATÉ 6X",$D1458-($D1458*TAXAS!$E$14))/6,IF($A1458=TAXAS!$A$15,IF($B1458="PARCELADO ATÉ 6X",$D1458-($D1458*TAXAS!$E$15))/6,IF($A1458=TAXAS!$A$16,IF($B1458="PARCELADO ATÉ 6X",$D1458-($D1458*TAXAS!$E$16))/6,IF($A1458=TAXAS!$A$17,IF($B1458="PARCELADO ATÉ 6X",$D1458-($D1458*TAXAS!$E$17))/6,IF($A1458=TAXAS!$A$18,IF($B1458="PARCELADO ATÉ 6X",$D1458-($D1458*TAXAS!$E$18))/6,IF($A1458=TAXAS!$A$19,IF($B1458="PARCELADO ATÉ 6X",$D1458-($D1458*TAXAS!$E$19))/6,IF($A1458=TAXAS!$A$20,IF($B1458="PARCELADO ATÉ 6X",$D1458-($D1458*TAXAS!$E$20))/6,IF($A1458=TAXAS!$A$21,IF($B1458="PARCELADO ATÉ 6X",$D1458-($D1458*TAXAS!$E$21))/6,IF($A1458=TAXAS!$A$22,IF($B1458="PARCELADO ATÉ 6X",$D1458-($D1458*TAXAS!$E$22))/6,IF($A1458=TAXAS!$A$23,IF($B1458="PARCELADO ATÉ 6X",$D1458-($D1458*TAXAS!$E$23))/6,IF($A1458=TAXAS!$A$24,IF($B1458="PARCELADO ATÉ 6X",$D1458-($D1458*TAXAS!$E$24))/6,IF($A1458=TAXAS!$A$25,IF($B1458="PARCELADO ATÉ 6X",$D1458-($D1458*TAXAS!$E$25))/6,IF($A1458=TAXAS!$A$26,IF($B1458="PARCELADO ATÉ 6X",$D1458-($D1458*TAXAS!$E$26))/6,IF($A1458=TAXAS!$A$27,IF($B1458="PARCELADO ATÉ 6X",$D1458-($D1458*TAXAS!$E$27))/6))))))))))))))))))))))))/1</f>
        <v>0</v>
      </c>
      <c r="I1458" s="9">
        <f>IF($A1458="VISA",IF($B1458="PARCELADO ATÉ 12X",$D1458-(D1458*TAXAS!$F$4))/12,IF($A1458="MASTER",IF($B1458="PARCELADO ATÉ 12X",$D1458-(D1458*TAXAS!$F$5))/12,IF($A1458="ELO",IF($B1458="PARCELADO ATÉ 12X",$D1458-(D1458*TAXAS!$F$6))/12,IF($A1458="HIPERCARD",IF($B1458="PARCELADO ATÉ 12X",$D1458-(D1458*TAXAS!$F$7))/12,IF($A1458="DINERS",IF($B1458="PARCELADO ATÉ 12X",$D1458-(D1458*TAXAS!$F$8))/12,IF($A1458="AMERICA EXPRESS",IF($B1458="PARCELADO ATÉ 12X",$D1458-(D1458*TAXAS!$F$9))/12,IF($A1458=TAXAS!$A$10,IF($B1458="PARCELADO ATÉ 12X",$D1458-($D1458*TAXAS!$F$10))/12,IF($A1458=TAXAS!$A$11,IF($B1458="PARCELADO ATÉ 12X",$D1458-($D1458*TAXAS!$F$11))/12,IF($A1458=TAXAS!$A$12,IF($B1458="PARCELADO ATÉ 12X",$D1458-($D1458*TAXAS!$F$12))/12,IF($A1458=TAXAS!$A$13,IF($B1458="PARCELADO ATÉ 12X",$D1458-($D1458*TAXAS!$F$13))/12,IF($A1458=TAXAS!$A$14,IF($B1458="PARCELADO ATÉ 12X",$D1458-($D1458*TAXAS!$F$14))/12,IF($A1458=TAXAS!$A$15,IF($B1458="PARCELADO ATÉ 12X",$D1458-($D1458*TAXAS!$F$15))/12,IF($A1458=TAXAS!$A$16,IF($B1458="PARCELADO ATÉ 12X",$D1458-($D1458*TAXAS!$F$16))/12,IF($A1458=TAXAS!$A$17,IF($B1458="PARCELADO ATÉ 12X",$D1458-($D1458*TAXAS!$F$17))/12,IF($A1458=TAXAS!$A$18,IF($B1458="PARCELADO ATÉ 12X",$D1458-($D1458*TAXAS!$F$18))/12,IF($A1458=TAXAS!$A$19,IF($B1458="PARCELADO ATÉ 12X",$D1458-($D1458*TAXAS!$F$19))/12,IF($A1458=TAXAS!$A$20,IF($B1458="PARCELADO ATÉ 12X",$D1458-($D1458*TAXAS!$F$20))/12,IF($A1458=TAXAS!$A$21,IF($B1458="PARCELADO ATÉ 12X",$D1458-($D1458*TAXAS!$F$21))/12,IF($A1458=TAXAS!$A$22,IF($B1458="PARCELADO ATÉ 12X",$D1458-($D1458*TAXAS!$F$22))/12,IF($A1458=TAXAS!$A$23,IF($B1458="PARCELADO ATÉ 12X",$D1458-($D1458*TAXAS!$F$23))/12,IF($A1458=TAXAS!$A$24,IF($B1458="PARCELADO ATÉ 12X",$D1458-($D1458*TAXAS!$F$24))/12,IF($A1458=TAXAS!$A$25,IF($B1458="PARCELADO ATÉ 12X",$D1458-($D1458*TAXAS!$F$25))/12,IF($A1458=TAXAS!$A$26,IF($B1458="PARCELADO ATÉ 12X",$D1458-($D1458*TAXAS!$F$26))/12,IF($A1458=TAXAS!$A$27,IF($B1458="PARCELADO ATÉ 12X",$D1458-($D1458*TAXAS!$F$27))/12))))))))))))))))))))))))/1</f>
        <v>0</v>
      </c>
      <c r="J1458" s="8">
        <f t="shared" si="0"/>
        <v>0</v>
      </c>
      <c r="K1458" s="10" t="b">
        <f>IF($B1458="PARCELADO ATÉ 3X",($D1458-($D1458*TAXAS!$D$4))-$J1458)</f>
        <v>0</v>
      </c>
      <c r="L1458" s="10" t="b">
        <f>IF($B1458="PARCELADO ATÉ 6X",($D1458-($D1458*TAXAS!$E$4))-$J1458)</f>
        <v>0</v>
      </c>
      <c r="M1458" s="10" t="b">
        <f>IF($B1458="PARCELADO ATÉ 12X",($D1458-($D1458*TAXAS!$F$4))-$J1458)</f>
        <v>0</v>
      </c>
      <c r="N1458" s="8">
        <f t="shared" si="1"/>
        <v>0</v>
      </c>
      <c r="O1458" s="10">
        <f t="shared" si="2"/>
        <v>0</v>
      </c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</row>
    <row r="1459" spans="1:31" ht="15.75" customHeight="1" x14ac:dyDescent="0.2">
      <c r="A1459" s="3"/>
      <c r="B1459" s="5"/>
      <c r="C1459" s="6"/>
      <c r="D1459" s="42"/>
      <c r="E1459" s="8">
        <f>IF($A1459="VISA",IF($B1459="DÉBITO",$D1459-($D1459*TAXAS!$B$4)),IF($A1459="MASTER",IF($B1459="DÉBITO",$D1459-($D1459*TAXAS!$B$5)),IF($A1459="ELO", IF($B1459="DÉBITO",$D1459-($D1459*TAXAS!$B$6)),IF($A1459="HIPERCARD",IF($B1459="DÉBITO",$D1459-($D1459*TAXAS!$B$7)),IF($A1459="DINERS",IF($B1459="DÉBITO",$D1459-($D1459*TAXAS!$B$8)),IF($A1459="AMERICA EXPRESS",IF($B1459="DÉBITO",$D1459-($D1459*TAXAS!$B$9)),IF($A1459=TAXAS!$A$10,IF($B1459="DÉBITO",$D1459-($D1459*TAXAS!$B$10)), IF($A1459=TAXAS!$A$11,IF($B1459="DÉBITO",$D1459-($D1459*TAXAS!$B$11)), IF($A1459=TAXAS!$A$12,IF($B1459="DÉBITO",$D1459-($D1459*TAXAS!$B$12)), IF($A1459=TAXAS!$A$13,IF($B1459="DÉBITO",$D1459-($D1459*TAXAS!$B$13)), IF($A1459=TAXAS!$A$14,IF($B1459="DÉBITO",$D1459-($D1459*TAXAS!$B$14)), IF($A1459=TAXAS!$A$15,IF($B1459="DÉBITO",$D1459-($D1459*TAXAS!$B$15)), IF($A1459=TAXAS!$A$16,IF($B1459="DÉBITO",$D1459-($D1459*TAXAS!$B$16)), IF($A1459=TAXAS!$A$17,IF($B1459="DÉBITO",$D1459-($D1459*TAXAS!$B$17)), IF($A1459=TAXAS!$A$18,IF($B1459="DÉBITO",$D1459-($D1459*TAXAS!$B$18)), IF($A1459=TAXAS!$A$19,IF($B1459="DÉBITO",$D1459-($D1459*TAXAS!$B$19)), IF($A1459=TAXAS!$A$20,IF($B1459="DÉBITO",$D1459-($D1459*TAXAS!$B$20)), IF($A1459=TAXAS!$A$21,IF($B1459="DÉBITO",$D1459-($D1459*TAXAS!$B$21)), IF($A1459=TAXAS!$A$22,IF($B1459="DÉBITO",$D1459-($D1459*TAXAS!$B$22)), IF($A1459=TAXAS!$A$23,IF($B1459="DÉBITO",$D1459-($D1459*TAXAS!$B$23)), IF($A1459=TAXAS!$A$24,IF($B1459="DÉBITO",$D1459-($D1459*TAXAS!$B$24)), IF($A1459=TAXAS!$A$25,IF($B1459="DÉBITO",$D1459-($D1459*TAXAS!$B$25)), IF($A1459=TAXAS!$A$26,IF($B1459="DÉBITO",$D1459-($D1459*TAXAS!$B$26)), IF($A1459=TAXAS!$A$27,IF($B1459="DÉBITO",$D1459-($D1459*TAXAS!$B$27))))))))))))))))))))))))))/1</f>
        <v>0</v>
      </c>
      <c r="F1459" s="8">
        <f>IF($A1459="VISA",IF($B1459="CRÉDITO",$D1459-($D1459*TAXAS!$C$4)),IF($A1459="MASTER",IF($B1459="CRÉDITO",$D1459-($D1459*TAXAS!$C$5)),IF($A1459="ELO", IF($B1459="CRÉDITO",$D1459-($D1459*TAXAS!$C$6)),IF($A1459="HIPERCARD",IF($B1459="CRÉDITO",$D1459-($D1459*TAXAS!$C$7)),IF($A1459="DINERS",IF($B1459="CRÉDITO",$D1459-($D1459*TAXAS!$C$8)),IF($A1459="AMERICA EXPRESS",IF($B1459="CRÉDITO",$D1459-($D1459*TAXAS!$C$9)),IF($A1459=TAXAS!$A$10,IF($B1459="CRÉDITO",$D1459-($D1459*TAXAS!$C$10)), IF($A1459=TAXAS!$A$11,IF($B1459="CRÉDITO",$D1459-($D1459*TAXAS!$C$11)), IF($A1459=TAXAS!$A$12,IF($B1459="CRÉDITO",$D1459-($D1459*TAXAS!$C$12)), IF($A1459=TAXAS!$A$13,IF($B1459="CRÉDITO",$D1459-($D1459*TAXAS!$C$13)), IF($A1459=TAXAS!$A$14,IF($B1459="CRÉDITO",$D1459-($D1459*TAXAS!$C$14)), IF($A1459=TAXAS!$A$15,IF($B1459="CRÉDITO",$D1459-($D1459*TAXAS!$C$15)), IF($A1459=TAXAS!$A$16,IF($B1459="CRÉDITO",$D1459-($D1459*TAXAS!$C$16)), IF($A1459=TAXAS!$A$17,IF($B1459="CRÉDITO",$D1459-($D1459*TAXAS!$C$17)), IF($A1459=TAXAS!$A$18,IF($B1459="CRÉDITO",$D1459-($D1459*TAXAS!$C$18)), IF($A1459=TAXAS!$A$19,IF($B1459="CRÉDITO",$D1459-($D1459*TAXAS!$C$19)), IF($A1459=TAXAS!$A$20,IF($B1459="CRÉDITO",$D1459-($D1459*TAXAS!$C$20)), IF($A1459=TAXAS!$A$21,IF($B1459="CRÉDITO",$D1459-($D1459*TAXAS!$C$21)), IF($A1459=TAXAS!$A$22,IF($B1459="CRÉDITO",$D1459-($D1459*TAXAS!$C$22)), IF($A1459=TAXAS!$A$23,IF($B1459="CRÉDITO",$D1459-($D1459*TAXAS!$C$23)), IF($A1459=TAXAS!$A$24,IF($B1459="CRÉDITO",$D1459-($D1459*TAXAS!$C$24)), IF($A1459=TAXAS!$A$25,IF($B1459="CRÉDITO",$D1459-($D1459*TAXAS!$C$25)), IF($A1459=TAXAS!$A$26,IF($B1459="CRÉDITO",$D1459-($D1459*TAXAS!$C$26)), IF($A1459=TAXAS!$A$27,IF($B1459="CRÉDITO",$D1459-($D1459*TAXAS!$C$27))))))))))))))))))))))))))/1</f>
        <v>0</v>
      </c>
      <c r="G1459" s="9">
        <f>IF($A1459="VISA",IF($B1459="PARCELADO ATÉ 3X",$D1459-(D1459*TAXAS!$D$4))/3,IF($A1459="MASTER",IF($B1459="PARCELADO ATÉ 3X",$D1459-(D1459*TAXAS!$D$5))/3,IF($A1459="ELO",IF($B1459="PARCELADO ATÉ 3X",$D1459-(D1459*TAXAS!$D$6))/3,IF($A1459="HIPERCARD",IF($B1459="PARCELADO ATÉ 3X",$D1459-(D1459*TAXAS!$D$7))/3,IF($A1459="DINERS",IF($B1459="PARCELADO ATÉ 3X",$D1459-(D1459*TAXAS!$D$8))/3,IF($A1459="AMERICA EXPRESS",IF($B1459="PARCELADO ATÉ 3X",$D1459-(D1459*TAXAS!$D$9))/3,IF($A1459=TAXAS!$A$10,IF($B1459="PARCELADO ATÉ 3X",$D1459-($D1459*TAXAS!$D$10))/3,IF($A1459=TAXAS!$A$11,IF($B1459="PARCELADO ATÉ 3X",$D1459-($D1459*TAXAS!$D$11))/3,IF($A1459=TAXAS!$A$12,IF($B1459="PARCELADO ATÉ 3X",$D1459-($D1459*TAXAS!$D$12))/3,IF($A1459=TAXAS!$A$13,IF($B1459="PARCELADO ATÉ 3X",$D1459-($D1459*TAXAS!$D$13))/3,IF($A1459=TAXAS!$A$14,IF($B1459="PARCELADO ATÉ 3X",$D1459-($D1459*TAXAS!$D$14))/3,IF($A1459=TAXAS!$A$15,IF($B1459="PARCELADO ATÉ 3X",$D1459-($D1459*TAXAS!$D$15))/3,IF($A1459=TAXAS!$A$16,IF($B1459="PARCELADO ATÉ 3X",$D1459-($D1459*TAXAS!$D$16))/3,IF($A1459=TAXAS!$A$17,IF($B1459="PARCELADO ATÉ 3X",$D1459-($D1459*TAXAS!$D$17))/3,IF($A1459=TAXAS!$A$18,IF($B1459="PARCELADO ATÉ 3X",$D1459-($D1459*TAXAS!$D$18))/3,IF($A1459=TAXAS!$A$19,IF($B1459="PARCELADO ATÉ 3X",$D1459-($D1459*TAXAS!$D$19))/3,IF($A1459=TAXAS!$A$20,IF($B1459="PARCELADO ATÉ 3X",$D1459-($D1459*TAXAS!$D$20))/3,IF($A1459=TAXAS!$A$21,IF($B1459="PARCELADO ATÉ 3X",$D1459-($D1459*TAXAS!$D$21))/3,IF($A1459=TAXAS!$A$22,IF($B1459="PARCELADO ATÉ 3X",$D1459-($D1459*TAXAS!$D$22))/3,IF($A1459=TAXAS!$A$23,IF($B1459="PARCELADO ATÉ 3X",$D1459-($D1459*TAXAS!$D$23))/3,IF($A1459=TAXAS!$A$24,IF($B1459="PARCELADO ATÉ 3X",$D1459-($D1459*TAXAS!$D$24))/3,IF($A1459=TAXAS!$A$25,IF($B1459="PARCELADO ATÉ 3X",$D1459-($D1459*TAXAS!$D$25))/3,IF($A1459=TAXAS!$A$26,IF($B1459="PARCELADO ATÉ 3X",$D1459-($D1459*TAXAS!$D$26))/3,IF($A1459=TAXAS!$A$27,IF($B1459="PARCELADO ATÉ 3X",$D1459-($D1459*TAXAS!$D$27))/3))))))))))))))))))))))))/1</f>
        <v>0</v>
      </c>
      <c r="H1459" s="9">
        <f>IF($A1459="VISA",IF($B1459="PARCELADO ATÉ 6X",$D1459-(D1459*TAXAS!$E$4))/6,IF($A1459="MASTER",IF($B1459="PARCELADO ATÉ 6X",$D1459-(D1459*TAXAS!$E$5))/6,IF($A1459="ELO",IF($B1459="PARCELADO ATÉ 6X",$D1459-(D1459*TAXAS!$E$6))/6,IF($A1459="HIPERCARD",IF($B1459="PARCELADO ATÉ 6X",$D1459-(D1459*TAXAS!$E$7))/6,IF($A1459="DINERS",IF($B1459="PARCELADO ATÉ 6X",$D1459-(D1459*TAXAS!$E$8))/6,IF($A1459="AMERICA EXPRESS",IF($B1459="PARCELADO ATÉ 6X",$D1459-(D1459*TAXAS!$E$9))/6,IF($A1459=TAXAS!$A$10,IF($B1459="PARCELADO ATÉ 6X",$D1459-($D1459*TAXAS!$E$10))/6,IF($A1459=TAXAS!$A$11,IF($B1459="PARCELADO ATÉ 6X",$D1459-($D1459*TAXAS!$E$11))/6,IF($A1459=TAXAS!$A$12,IF($B1459="PARCELADO ATÉ 6X",$D1459-($D1459*TAXAS!$E$12))/6,IF($A1459=TAXAS!$A$13,IF($B1459="PARCELADO ATÉ 6X",$D1459-($D1459*TAXAS!$E$13))/6,IF($A1459=TAXAS!$A$14,IF($B1459="PARCELADO ATÉ 6X",$D1459-($D1459*TAXAS!$E$14))/6,IF($A1459=TAXAS!$A$15,IF($B1459="PARCELADO ATÉ 6X",$D1459-($D1459*TAXAS!$E$15))/6,IF($A1459=TAXAS!$A$16,IF($B1459="PARCELADO ATÉ 6X",$D1459-($D1459*TAXAS!$E$16))/6,IF($A1459=TAXAS!$A$17,IF($B1459="PARCELADO ATÉ 6X",$D1459-($D1459*TAXAS!$E$17))/6,IF($A1459=TAXAS!$A$18,IF($B1459="PARCELADO ATÉ 6X",$D1459-($D1459*TAXAS!$E$18))/6,IF($A1459=TAXAS!$A$19,IF($B1459="PARCELADO ATÉ 6X",$D1459-($D1459*TAXAS!$E$19))/6,IF($A1459=TAXAS!$A$20,IF($B1459="PARCELADO ATÉ 6X",$D1459-($D1459*TAXAS!$E$20))/6,IF($A1459=TAXAS!$A$21,IF($B1459="PARCELADO ATÉ 6X",$D1459-($D1459*TAXAS!$E$21))/6,IF($A1459=TAXAS!$A$22,IF($B1459="PARCELADO ATÉ 6X",$D1459-($D1459*TAXAS!$E$22))/6,IF($A1459=TAXAS!$A$23,IF($B1459="PARCELADO ATÉ 6X",$D1459-($D1459*TAXAS!$E$23))/6,IF($A1459=TAXAS!$A$24,IF($B1459="PARCELADO ATÉ 6X",$D1459-($D1459*TAXAS!$E$24))/6,IF($A1459=TAXAS!$A$25,IF($B1459="PARCELADO ATÉ 6X",$D1459-($D1459*TAXAS!$E$25))/6,IF($A1459=TAXAS!$A$26,IF($B1459="PARCELADO ATÉ 6X",$D1459-($D1459*TAXAS!$E$26))/6,IF($A1459=TAXAS!$A$27,IF($B1459="PARCELADO ATÉ 6X",$D1459-($D1459*TAXAS!$E$27))/6))))))))))))))))))))))))/1</f>
        <v>0</v>
      </c>
      <c r="I1459" s="9">
        <f>IF($A1459="VISA",IF($B1459="PARCELADO ATÉ 12X",$D1459-(D1459*TAXAS!$F$4))/12,IF($A1459="MASTER",IF($B1459="PARCELADO ATÉ 12X",$D1459-(D1459*TAXAS!$F$5))/12,IF($A1459="ELO",IF($B1459="PARCELADO ATÉ 12X",$D1459-(D1459*TAXAS!$F$6))/12,IF($A1459="HIPERCARD",IF($B1459="PARCELADO ATÉ 12X",$D1459-(D1459*TAXAS!$F$7))/12,IF($A1459="DINERS",IF($B1459="PARCELADO ATÉ 12X",$D1459-(D1459*TAXAS!$F$8))/12,IF($A1459="AMERICA EXPRESS",IF($B1459="PARCELADO ATÉ 12X",$D1459-(D1459*TAXAS!$F$9))/12,IF($A1459=TAXAS!$A$10,IF($B1459="PARCELADO ATÉ 12X",$D1459-($D1459*TAXAS!$F$10))/12,IF($A1459=TAXAS!$A$11,IF($B1459="PARCELADO ATÉ 12X",$D1459-($D1459*TAXAS!$F$11))/12,IF($A1459=TAXAS!$A$12,IF($B1459="PARCELADO ATÉ 12X",$D1459-($D1459*TAXAS!$F$12))/12,IF($A1459=TAXAS!$A$13,IF($B1459="PARCELADO ATÉ 12X",$D1459-($D1459*TAXAS!$F$13))/12,IF($A1459=TAXAS!$A$14,IF($B1459="PARCELADO ATÉ 12X",$D1459-($D1459*TAXAS!$F$14))/12,IF($A1459=TAXAS!$A$15,IF($B1459="PARCELADO ATÉ 12X",$D1459-($D1459*TAXAS!$F$15))/12,IF($A1459=TAXAS!$A$16,IF($B1459="PARCELADO ATÉ 12X",$D1459-($D1459*TAXAS!$F$16))/12,IF($A1459=TAXAS!$A$17,IF($B1459="PARCELADO ATÉ 12X",$D1459-($D1459*TAXAS!$F$17))/12,IF($A1459=TAXAS!$A$18,IF($B1459="PARCELADO ATÉ 12X",$D1459-($D1459*TAXAS!$F$18))/12,IF($A1459=TAXAS!$A$19,IF($B1459="PARCELADO ATÉ 12X",$D1459-($D1459*TAXAS!$F$19))/12,IF($A1459=TAXAS!$A$20,IF($B1459="PARCELADO ATÉ 12X",$D1459-($D1459*TAXAS!$F$20))/12,IF($A1459=TAXAS!$A$21,IF($B1459="PARCELADO ATÉ 12X",$D1459-($D1459*TAXAS!$F$21))/12,IF($A1459=TAXAS!$A$22,IF($B1459="PARCELADO ATÉ 12X",$D1459-($D1459*TAXAS!$F$22))/12,IF($A1459=TAXAS!$A$23,IF($B1459="PARCELADO ATÉ 12X",$D1459-($D1459*TAXAS!$F$23))/12,IF($A1459=TAXAS!$A$24,IF($B1459="PARCELADO ATÉ 12X",$D1459-($D1459*TAXAS!$F$24))/12,IF($A1459=TAXAS!$A$25,IF($B1459="PARCELADO ATÉ 12X",$D1459-($D1459*TAXAS!$F$25))/12,IF($A1459=TAXAS!$A$26,IF($B1459="PARCELADO ATÉ 12X",$D1459-($D1459*TAXAS!$F$26))/12,IF($A1459=TAXAS!$A$27,IF($B1459="PARCELADO ATÉ 12X",$D1459-($D1459*TAXAS!$F$27))/12))))))))))))))))))))))))/1</f>
        <v>0</v>
      </c>
      <c r="J1459" s="8">
        <f t="shared" si="0"/>
        <v>0</v>
      </c>
      <c r="K1459" s="10" t="b">
        <f>IF($B1459="PARCELADO ATÉ 3X",($D1459-($D1459*TAXAS!$D$4))-$J1459)</f>
        <v>0</v>
      </c>
      <c r="L1459" s="10" t="b">
        <f>IF($B1459="PARCELADO ATÉ 6X",($D1459-($D1459*TAXAS!$E$4))-$J1459)</f>
        <v>0</v>
      </c>
      <c r="M1459" s="10" t="b">
        <f>IF($B1459="PARCELADO ATÉ 12X",($D1459-($D1459*TAXAS!$F$4))-$J1459)</f>
        <v>0</v>
      </c>
      <c r="N1459" s="8">
        <f t="shared" si="1"/>
        <v>0</v>
      </c>
      <c r="O1459" s="10">
        <f t="shared" si="2"/>
        <v>0</v>
      </c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</row>
    <row r="1460" spans="1:31" ht="15.75" customHeight="1" x14ac:dyDescent="0.2">
      <c r="A1460" s="3"/>
      <c r="B1460" s="5"/>
      <c r="C1460" s="6"/>
      <c r="D1460" s="42"/>
      <c r="E1460" s="8">
        <f>IF($A1460="VISA",IF($B1460="DÉBITO",$D1460-($D1460*TAXAS!$B$4)),IF($A1460="MASTER",IF($B1460="DÉBITO",$D1460-($D1460*TAXAS!$B$5)),IF($A1460="ELO", IF($B1460="DÉBITO",$D1460-($D1460*TAXAS!$B$6)),IF($A1460="HIPERCARD",IF($B1460="DÉBITO",$D1460-($D1460*TAXAS!$B$7)),IF($A1460="DINERS",IF($B1460="DÉBITO",$D1460-($D1460*TAXAS!$B$8)),IF($A1460="AMERICA EXPRESS",IF($B1460="DÉBITO",$D1460-($D1460*TAXAS!$B$9)),IF($A1460=TAXAS!$A$10,IF($B1460="DÉBITO",$D1460-($D1460*TAXAS!$B$10)), IF($A1460=TAXAS!$A$11,IF($B1460="DÉBITO",$D1460-($D1460*TAXAS!$B$11)), IF($A1460=TAXAS!$A$12,IF($B1460="DÉBITO",$D1460-($D1460*TAXAS!$B$12)), IF($A1460=TAXAS!$A$13,IF($B1460="DÉBITO",$D1460-($D1460*TAXAS!$B$13)), IF($A1460=TAXAS!$A$14,IF($B1460="DÉBITO",$D1460-($D1460*TAXAS!$B$14)), IF($A1460=TAXAS!$A$15,IF($B1460="DÉBITO",$D1460-($D1460*TAXAS!$B$15)), IF($A1460=TAXAS!$A$16,IF($B1460="DÉBITO",$D1460-($D1460*TAXAS!$B$16)), IF($A1460=TAXAS!$A$17,IF($B1460="DÉBITO",$D1460-($D1460*TAXAS!$B$17)), IF($A1460=TAXAS!$A$18,IF($B1460="DÉBITO",$D1460-($D1460*TAXAS!$B$18)), IF($A1460=TAXAS!$A$19,IF($B1460="DÉBITO",$D1460-($D1460*TAXAS!$B$19)), IF($A1460=TAXAS!$A$20,IF($B1460="DÉBITO",$D1460-($D1460*TAXAS!$B$20)), IF($A1460=TAXAS!$A$21,IF($B1460="DÉBITO",$D1460-($D1460*TAXAS!$B$21)), IF($A1460=TAXAS!$A$22,IF($B1460="DÉBITO",$D1460-($D1460*TAXAS!$B$22)), IF($A1460=TAXAS!$A$23,IF($B1460="DÉBITO",$D1460-($D1460*TAXAS!$B$23)), IF($A1460=TAXAS!$A$24,IF($B1460="DÉBITO",$D1460-($D1460*TAXAS!$B$24)), IF($A1460=TAXAS!$A$25,IF($B1460="DÉBITO",$D1460-($D1460*TAXAS!$B$25)), IF($A1460=TAXAS!$A$26,IF($B1460="DÉBITO",$D1460-($D1460*TAXAS!$B$26)), IF($A1460=TAXAS!$A$27,IF($B1460="DÉBITO",$D1460-($D1460*TAXAS!$B$27))))))))))))))))))))))))))/1</f>
        <v>0</v>
      </c>
      <c r="F1460" s="8">
        <f>IF($A1460="VISA",IF($B1460="CRÉDITO",$D1460-($D1460*TAXAS!$C$4)),IF($A1460="MASTER",IF($B1460="CRÉDITO",$D1460-($D1460*TAXAS!$C$5)),IF($A1460="ELO", IF($B1460="CRÉDITO",$D1460-($D1460*TAXAS!$C$6)),IF($A1460="HIPERCARD",IF($B1460="CRÉDITO",$D1460-($D1460*TAXAS!$C$7)),IF($A1460="DINERS",IF($B1460="CRÉDITO",$D1460-($D1460*TAXAS!$C$8)),IF($A1460="AMERICA EXPRESS",IF($B1460="CRÉDITO",$D1460-($D1460*TAXAS!$C$9)),IF($A1460=TAXAS!$A$10,IF($B1460="CRÉDITO",$D1460-($D1460*TAXAS!$C$10)), IF($A1460=TAXAS!$A$11,IF($B1460="CRÉDITO",$D1460-($D1460*TAXAS!$C$11)), IF($A1460=TAXAS!$A$12,IF($B1460="CRÉDITO",$D1460-($D1460*TAXAS!$C$12)), IF($A1460=TAXAS!$A$13,IF($B1460="CRÉDITO",$D1460-($D1460*TAXAS!$C$13)), IF($A1460=TAXAS!$A$14,IF($B1460="CRÉDITO",$D1460-($D1460*TAXAS!$C$14)), IF($A1460=TAXAS!$A$15,IF($B1460="CRÉDITO",$D1460-($D1460*TAXAS!$C$15)), IF($A1460=TAXAS!$A$16,IF($B1460="CRÉDITO",$D1460-($D1460*TAXAS!$C$16)), IF($A1460=TAXAS!$A$17,IF($B1460="CRÉDITO",$D1460-($D1460*TAXAS!$C$17)), IF($A1460=TAXAS!$A$18,IF($B1460="CRÉDITO",$D1460-($D1460*TAXAS!$C$18)), IF($A1460=TAXAS!$A$19,IF($B1460="CRÉDITO",$D1460-($D1460*TAXAS!$C$19)), IF($A1460=TAXAS!$A$20,IF($B1460="CRÉDITO",$D1460-($D1460*TAXAS!$C$20)), IF($A1460=TAXAS!$A$21,IF($B1460="CRÉDITO",$D1460-($D1460*TAXAS!$C$21)), IF($A1460=TAXAS!$A$22,IF($B1460="CRÉDITO",$D1460-($D1460*TAXAS!$C$22)), IF($A1460=TAXAS!$A$23,IF($B1460="CRÉDITO",$D1460-($D1460*TAXAS!$C$23)), IF($A1460=TAXAS!$A$24,IF($B1460="CRÉDITO",$D1460-($D1460*TAXAS!$C$24)), IF($A1460=TAXAS!$A$25,IF($B1460="CRÉDITO",$D1460-($D1460*TAXAS!$C$25)), IF($A1460=TAXAS!$A$26,IF($B1460="CRÉDITO",$D1460-($D1460*TAXAS!$C$26)), IF($A1460=TAXAS!$A$27,IF($B1460="CRÉDITO",$D1460-($D1460*TAXAS!$C$27))))))))))))))))))))))))))/1</f>
        <v>0</v>
      </c>
      <c r="G1460" s="9">
        <f>IF($A1460="VISA",IF($B1460="PARCELADO ATÉ 3X",$D1460-(D1460*TAXAS!$D$4))/3,IF($A1460="MASTER",IF($B1460="PARCELADO ATÉ 3X",$D1460-(D1460*TAXAS!$D$5))/3,IF($A1460="ELO",IF($B1460="PARCELADO ATÉ 3X",$D1460-(D1460*TAXAS!$D$6))/3,IF($A1460="HIPERCARD",IF($B1460="PARCELADO ATÉ 3X",$D1460-(D1460*TAXAS!$D$7))/3,IF($A1460="DINERS",IF($B1460="PARCELADO ATÉ 3X",$D1460-(D1460*TAXAS!$D$8))/3,IF($A1460="AMERICA EXPRESS",IF($B1460="PARCELADO ATÉ 3X",$D1460-(D1460*TAXAS!$D$9))/3,IF($A1460=TAXAS!$A$10,IF($B1460="PARCELADO ATÉ 3X",$D1460-($D1460*TAXAS!$D$10))/3,IF($A1460=TAXAS!$A$11,IF($B1460="PARCELADO ATÉ 3X",$D1460-($D1460*TAXAS!$D$11))/3,IF($A1460=TAXAS!$A$12,IF($B1460="PARCELADO ATÉ 3X",$D1460-($D1460*TAXAS!$D$12))/3,IF($A1460=TAXAS!$A$13,IF($B1460="PARCELADO ATÉ 3X",$D1460-($D1460*TAXAS!$D$13))/3,IF($A1460=TAXAS!$A$14,IF($B1460="PARCELADO ATÉ 3X",$D1460-($D1460*TAXAS!$D$14))/3,IF($A1460=TAXAS!$A$15,IF($B1460="PARCELADO ATÉ 3X",$D1460-($D1460*TAXAS!$D$15))/3,IF($A1460=TAXAS!$A$16,IF($B1460="PARCELADO ATÉ 3X",$D1460-($D1460*TAXAS!$D$16))/3,IF($A1460=TAXAS!$A$17,IF($B1460="PARCELADO ATÉ 3X",$D1460-($D1460*TAXAS!$D$17))/3,IF($A1460=TAXAS!$A$18,IF($B1460="PARCELADO ATÉ 3X",$D1460-($D1460*TAXAS!$D$18))/3,IF($A1460=TAXAS!$A$19,IF($B1460="PARCELADO ATÉ 3X",$D1460-($D1460*TAXAS!$D$19))/3,IF($A1460=TAXAS!$A$20,IF($B1460="PARCELADO ATÉ 3X",$D1460-($D1460*TAXAS!$D$20))/3,IF($A1460=TAXAS!$A$21,IF($B1460="PARCELADO ATÉ 3X",$D1460-($D1460*TAXAS!$D$21))/3,IF($A1460=TAXAS!$A$22,IF($B1460="PARCELADO ATÉ 3X",$D1460-($D1460*TAXAS!$D$22))/3,IF($A1460=TAXAS!$A$23,IF($B1460="PARCELADO ATÉ 3X",$D1460-($D1460*TAXAS!$D$23))/3,IF($A1460=TAXAS!$A$24,IF($B1460="PARCELADO ATÉ 3X",$D1460-($D1460*TAXAS!$D$24))/3,IF($A1460=TAXAS!$A$25,IF($B1460="PARCELADO ATÉ 3X",$D1460-($D1460*TAXAS!$D$25))/3,IF($A1460=TAXAS!$A$26,IF($B1460="PARCELADO ATÉ 3X",$D1460-($D1460*TAXAS!$D$26))/3,IF($A1460=TAXAS!$A$27,IF($B1460="PARCELADO ATÉ 3X",$D1460-($D1460*TAXAS!$D$27))/3))))))))))))))))))))))))/1</f>
        <v>0</v>
      </c>
      <c r="H1460" s="9">
        <f>IF($A1460="VISA",IF($B1460="PARCELADO ATÉ 6X",$D1460-(D1460*TAXAS!$E$4))/6,IF($A1460="MASTER",IF($B1460="PARCELADO ATÉ 6X",$D1460-(D1460*TAXAS!$E$5))/6,IF($A1460="ELO",IF($B1460="PARCELADO ATÉ 6X",$D1460-(D1460*TAXAS!$E$6))/6,IF($A1460="HIPERCARD",IF($B1460="PARCELADO ATÉ 6X",$D1460-(D1460*TAXAS!$E$7))/6,IF($A1460="DINERS",IF($B1460="PARCELADO ATÉ 6X",$D1460-(D1460*TAXAS!$E$8))/6,IF($A1460="AMERICA EXPRESS",IF($B1460="PARCELADO ATÉ 6X",$D1460-(D1460*TAXAS!$E$9))/6,IF($A1460=TAXAS!$A$10,IF($B1460="PARCELADO ATÉ 6X",$D1460-($D1460*TAXAS!$E$10))/6,IF($A1460=TAXAS!$A$11,IF($B1460="PARCELADO ATÉ 6X",$D1460-($D1460*TAXAS!$E$11))/6,IF($A1460=TAXAS!$A$12,IF($B1460="PARCELADO ATÉ 6X",$D1460-($D1460*TAXAS!$E$12))/6,IF($A1460=TAXAS!$A$13,IF($B1460="PARCELADO ATÉ 6X",$D1460-($D1460*TAXAS!$E$13))/6,IF($A1460=TAXAS!$A$14,IF($B1460="PARCELADO ATÉ 6X",$D1460-($D1460*TAXAS!$E$14))/6,IF($A1460=TAXAS!$A$15,IF($B1460="PARCELADO ATÉ 6X",$D1460-($D1460*TAXAS!$E$15))/6,IF($A1460=TAXAS!$A$16,IF($B1460="PARCELADO ATÉ 6X",$D1460-($D1460*TAXAS!$E$16))/6,IF($A1460=TAXAS!$A$17,IF($B1460="PARCELADO ATÉ 6X",$D1460-($D1460*TAXAS!$E$17))/6,IF($A1460=TAXAS!$A$18,IF($B1460="PARCELADO ATÉ 6X",$D1460-($D1460*TAXAS!$E$18))/6,IF($A1460=TAXAS!$A$19,IF($B1460="PARCELADO ATÉ 6X",$D1460-($D1460*TAXAS!$E$19))/6,IF($A1460=TAXAS!$A$20,IF($B1460="PARCELADO ATÉ 6X",$D1460-($D1460*TAXAS!$E$20))/6,IF($A1460=TAXAS!$A$21,IF($B1460="PARCELADO ATÉ 6X",$D1460-($D1460*TAXAS!$E$21))/6,IF($A1460=TAXAS!$A$22,IF($B1460="PARCELADO ATÉ 6X",$D1460-($D1460*TAXAS!$E$22))/6,IF($A1460=TAXAS!$A$23,IF($B1460="PARCELADO ATÉ 6X",$D1460-($D1460*TAXAS!$E$23))/6,IF($A1460=TAXAS!$A$24,IF($B1460="PARCELADO ATÉ 6X",$D1460-($D1460*TAXAS!$E$24))/6,IF($A1460=TAXAS!$A$25,IF($B1460="PARCELADO ATÉ 6X",$D1460-($D1460*TAXAS!$E$25))/6,IF($A1460=TAXAS!$A$26,IF($B1460="PARCELADO ATÉ 6X",$D1460-($D1460*TAXAS!$E$26))/6,IF($A1460=TAXAS!$A$27,IF($B1460="PARCELADO ATÉ 6X",$D1460-($D1460*TAXAS!$E$27))/6))))))))))))))))))))))))/1</f>
        <v>0</v>
      </c>
      <c r="I1460" s="9">
        <f>IF($A1460="VISA",IF($B1460="PARCELADO ATÉ 12X",$D1460-(D1460*TAXAS!$F$4))/12,IF($A1460="MASTER",IF($B1460="PARCELADO ATÉ 12X",$D1460-(D1460*TAXAS!$F$5))/12,IF($A1460="ELO",IF($B1460="PARCELADO ATÉ 12X",$D1460-(D1460*TAXAS!$F$6))/12,IF($A1460="HIPERCARD",IF($B1460="PARCELADO ATÉ 12X",$D1460-(D1460*TAXAS!$F$7))/12,IF($A1460="DINERS",IF($B1460="PARCELADO ATÉ 12X",$D1460-(D1460*TAXAS!$F$8))/12,IF($A1460="AMERICA EXPRESS",IF($B1460="PARCELADO ATÉ 12X",$D1460-(D1460*TAXAS!$F$9))/12,IF($A1460=TAXAS!$A$10,IF($B1460="PARCELADO ATÉ 12X",$D1460-($D1460*TAXAS!$F$10))/12,IF($A1460=TAXAS!$A$11,IF($B1460="PARCELADO ATÉ 12X",$D1460-($D1460*TAXAS!$F$11))/12,IF($A1460=TAXAS!$A$12,IF($B1460="PARCELADO ATÉ 12X",$D1460-($D1460*TAXAS!$F$12))/12,IF($A1460=TAXAS!$A$13,IF($B1460="PARCELADO ATÉ 12X",$D1460-($D1460*TAXAS!$F$13))/12,IF($A1460=TAXAS!$A$14,IF($B1460="PARCELADO ATÉ 12X",$D1460-($D1460*TAXAS!$F$14))/12,IF($A1460=TAXAS!$A$15,IF($B1460="PARCELADO ATÉ 12X",$D1460-($D1460*TAXAS!$F$15))/12,IF($A1460=TAXAS!$A$16,IF($B1460="PARCELADO ATÉ 12X",$D1460-($D1460*TAXAS!$F$16))/12,IF($A1460=TAXAS!$A$17,IF($B1460="PARCELADO ATÉ 12X",$D1460-($D1460*TAXAS!$F$17))/12,IF($A1460=TAXAS!$A$18,IF($B1460="PARCELADO ATÉ 12X",$D1460-($D1460*TAXAS!$F$18))/12,IF($A1460=TAXAS!$A$19,IF($B1460="PARCELADO ATÉ 12X",$D1460-($D1460*TAXAS!$F$19))/12,IF($A1460=TAXAS!$A$20,IF($B1460="PARCELADO ATÉ 12X",$D1460-($D1460*TAXAS!$F$20))/12,IF($A1460=TAXAS!$A$21,IF($B1460="PARCELADO ATÉ 12X",$D1460-($D1460*TAXAS!$F$21))/12,IF($A1460=TAXAS!$A$22,IF($B1460="PARCELADO ATÉ 12X",$D1460-($D1460*TAXAS!$F$22))/12,IF($A1460=TAXAS!$A$23,IF($B1460="PARCELADO ATÉ 12X",$D1460-($D1460*TAXAS!$F$23))/12,IF($A1460=TAXAS!$A$24,IF($B1460="PARCELADO ATÉ 12X",$D1460-($D1460*TAXAS!$F$24))/12,IF($A1460=TAXAS!$A$25,IF($B1460="PARCELADO ATÉ 12X",$D1460-($D1460*TAXAS!$F$25))/12,IF($A1460=TAXAS!$A$26,IF($B1460="PARCELADO ATÉ 12X",$D1460-($D1460*TAXAS!$F$26))/12,IF($A1460=TAXAS!$A$27,IF($B1460="PARCELADO ATÉ 12X",$D1460-($D1460*TAXAS!$F$27))/12))))))))))))))))))))))))/1</f>
        <v>0</v>
      </c>
      <c r="J1460" s="8">
        <f t="shared" si="0"/>
        <v>0</v>
      </c>
      <c r="K1460" s="10" t="b">
        <f>IF($B1460="PARCELADO ATÉ 3X",($D1460-($D1460*TAXAS!$D$4))-$J1460)</f>
        <v>0</v>
      </c>
      <c r="L1460" s="10" t="b">
        <f>IF($B1460="PARCELADO ATÉ 6X",($D1460-($D1460*TAXAS!$E$4))-$J1460)</f>
        <v>0</v>
      </c>
      <c r="M1460" s="10" t="b">
        <f>IF($B1460="PARCELADO ATÉ 12X",($D1460-($D1460*TAXAS!$F$4))-$J1460)</f>
        <v>0</v>
      </c>
      <c r="N1460" s="8">
        <f t="shared" si="1"/>
        <v>0</v>
      </c>
      <c r="O1460" s="10">
        <f t="shared" si="2"/>
        <v>0</v>
      </c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</row>
    <row r="1461" spans="1:31" ht="15.75" customHeight="1" x14ac:dyDescent="0.2">
      <c r="A1461" s="3"/>
      <c r="B1461" s="5"/>
      <c r="C1461" s="6"/>
      <c r="D1461" s="42"/>
      <c r="E1461" s="8">
        <f>IF($A1461="VISA",IF($B1461="DÉBITO",$D1461-($D1461*TAXAS!$B$4)),IF($A1461="MASTER",IF($B1461="DÉBITO",$D1461-($D1461*TAXAS!$B$5)),IF($A1461="ELO", IF($B1461="DÉBITO",$D1461-($D1461*TAXAS!$B$6)),IF($A1461="HIPERCARD",IF($B1461="DÉBITO",$D1461-($D1461*TAXAS!$B$7)),IF($A1461="DINERS",IF($B1461="DÉBITO",$D1461-($D1461*TAXAS!$B$8)),IF($A1461="AMERICA EXPRESS",IF($B1461="DÉBITO",$D1461-($D1461*TAXAS!$B$9)),IF($A1461=TAXAS!$A$10,IF($B1461="DÉBITO",$D1461-($D1461*TAXAS!$B$10)), IF($A1461=TAXAS!$A$11,IF($B1461="DÉBITO",$D1461-($D1461*TAXAS!$B$11)), IF($A1461=TAXAS!$A$12,IF($B1461="DÉBITO",$D1461-($D1461*TAXAS!$B$12)), IF($A1461=TAXAS!$A$13,IF($B1461="DÉBITO",$D1461-($D1461*TAXAS!$B$13)), IF($A1461=TAXAS!$A$14,IF($B1461="DÉBITO",$D1461-($D1461*TAXAS!$B$14)), IF($A1461=TAXAS!$A$15,IF($B1461="DÉBITO",$D1461-($D1461*TAXAS!$B$15)), IF($A1461=TAXAS!$A$16,IF($B1461="DÉBITO",$D1461-($D1461*TAXAS!$B$16)), IF($A1461=TAXAS!$A$17,IF($B1461="DÉBITO",$D1461-($D1461*TAXAS!$B$17)), IF($A1461=TAXAS!$A$18,IF($B1461="DÉBITO",$D1461-($D1461*TAXAS!$B$18)), IF($A1461=TAXAS!$A$19,IF($B1461="DÉBITO",$D1461-($D1461*TAXAS!$B$19)), IF($A1461=TAXAS!$A$20,IF($B1461="DÉBITO",$D1461-($D1461*TAXAS!$B$20)), IF($A1461=TAXAS!$A$21,IF($B1461="DÉBITO",$D1461-($D1461*TAXAS!$B$21)), IF($A1461=TAXAS!$A$22,IF($B1461="DÉBITO",$D1461-($D1461*TAXAS!$B$22)), IF($A1461=TAXAS!$A$23,IF($B1461="DÉBITO",$D1461-($D1461*TAXAS!$B$23)), IF($A1461=TAXAS!$A$24,IF($B1461="DÉBITO",$D1461-($D1461*TAXAS!$B$24)), IF($A1461=TAXAS!$A$25,IF($B1461="DÉBITO",$D1461-($D1461*TAXAS!$B$25)), IF($A1461=TAXAS!$A$26,IF($B1461="DÉBITO",$D1461-($D1461*TAXAS!$B$26)), IF($A1461=TAXAS!$A$27,IF($B1461="DÉBITO",$D1461-($D1461*TAXAS!$B$27))))))))))))))))))))))))))/1</f>
        <v>0</v>
      </c>
      <c r="F1461" s="8">
        <f>IF($A1461="VISA",IF($B1461="CRÉDITO",$D1461-($D1461*TAXAS!$C$4)),IF($A1461="MASTER",IF($B1461="CRÉDITO",$D1461-($D1461*TAXAS!$C$5)),IF($A1461="ELO", IF($B1461="CRÉDITO",$D1461-($D1461*TAXAS!$C$6)),IF($A1461="HIPERCARD",IF($B1461="CRÉDITO",$D1461-($D1461*TAXAS!$C$7)),IF($A1461="DINERS",IF($B1461="CRÉDITO",$D1461-($D1461*TAXAS!$C$8)),IF($A1461="AMERICA EXPRESS",IF($B1461="CRÉDITO",$D1461-($D1461*TAXAS!$C$9)),IF($A1461=TAXAS!$A$10,IF($B1461="CRÉDITO",$D1461-($D1461*TAXAS!$C$10)), IF($A1461=TAXAS!$A$11,IF($B1461="CRÉDITO",$D1461-($D1461*TAXAS!$C$11)), IF($A1461=TAXAS!$A$12,IF($B1461="CRÉDITO",$D1461-($D1461*TAXAS!$C$12)), IF($A1461=TAXAS!$A$13,IF($B1461="CRÉDITO",$D1461-($D1461*TAXAS!$C$13)), IF($A1461=TAXAS!$A$14,IF($B1461="CRÉDITO",$D1461-($D1461*TAXAS!$C$14)), IF($A1461=TAXAS!$A$15,IF($B1461="CRÉDITO",$D1461-($D1461*TAXAS!$C$15)), IF($A1461=TAXAS!$A$16,IF($B1461="CRÉDITO",$D1461-($D1461*TAXAS!$C$16)), IF($A1461=TAXAS!$A$17,IF($B1461="CRÉDITO",$D1461-($D1461*TAXAS!$C$17)), IF($A1461=TAXAS!$A$18,IF($B1461="CRÉDITO",$D1461-($D1461*TAXAS!$C$18)), IF($A1461=TAXAS!$A$19,IF($B1461="CRÉDITO",$D1461-($D1461*TAXAS!$C$19)), IF($A1461=TAXAS!$A$20,IF($B1461="CRÉDITO",$D1461-($D1461*TAXAS!$C$20)), IF($A1461=TAXAS!$A$21,IF($B1461="CRÉDITO",$D1461-($D1461*TAXAS!$C$21)), IF($A1461=TAXAS!$A$22,IF($B1461="CRÉDITO",$D1461-($D1461*TAXAS!$C$22)), IF($A1461=TAXAS!$A$23,IF($B1461="CRÉDITO",$D1461-($D1461*TAXAS!$C$23)), IF($A1461=TAXAS!$A$24,IF($B1461="CRÉDITO",$D1461-($D1461*TAXAS!$C$24)), IF($A1461=TAXAS!$A$25,IF($B1461="CRÉDITO",$D1461-($D1461*TAXAS!$C$25)), IF($A1461=TAXAS!$A$26,IF($B1461="CRÉDITO",$D1461-($D1461*TAXAS!$C$26)), IF($A1461=TAXAS!$A$27,IF($B1461="CRÉDITO",$D1461-($D1461*TAXAS!$C$27))))))))))))))))))))))))))/1</f>
        <v>0</v>
      </c>
      <c r="G1461" s="9">
        <f>IF($A1461="VISA",IF($B1461="PARCELADO ATÉ 3X",$D1461-(D1461*TAXAS!$D$4))/3,IF($A1461="MASTER",IF($B1461="PARCELADO ATÉ 3X",$D1461-(D1461*TAXAS!$D$5))/3,IF($A1461="ELO",IF($B1461="PARCELADO ATÉ 3X",$D1461-(D1461*TAXAS!$D$6))/3,IF($A1461="HIPERCARD",IF($B1461="PARCELADO ATÉ 3X",$D1461-(D1461*TAXAS!$D$7))/3,IF($A1461="DINERS",IF($B1461="PARCELADO ATÉ 3X",$D1461-(D1461*TAXAS!$D$8))/3,IF($A1461="AMERICA EXPRESS",IF($B1461="PARCELADO ATÉ 3X",$D1461-(D1461*TAXAS!$D$9))/3,IF($A1461=TAXAS!$A$10,IF($B1461="PARCELADO ATÉ 3X",$D1461-($D1461*TAXAS!$D$10))/3,IF($A1461=TAXAS!$A$11,IF($B1461="PARCELADO ATÉ 3X",$D1461-($D1461*TAXAS!$D$11))/3,IF($A1461=TAXAS!$A$12,IF($B1461="PARCELADO ATÉ 3X",$D1461-($D1461*TAXAS!$D$12))/3,IF($A1461=TAXAS!$A$13,IF($B1461="PARCELADO ATÉ 3X",$D1461-($D1461*TAXAS!$D$13))/3,IF($A1461=TAXAS!$A$14,IF($B1461="PARCELADO ATÉ 3X",$D1461-($D1461*TAXAS!$D$14))/3,IF($A1461=TAXAS!$A$15,IF($B1461="PARCELADO ATÉ 3X",$D1461-($D1461*TAXAS!$D$15))/3,IF($A1461=TAXAS!$A$16,IF($B1461="PARCELADO ATÉ 3X",$D1461-($D1461*TAXAS!$D$16))/3,IF($A1461=TAXAS!$A$17,IF($B1461="PARCELADO ATÉ 3X",$D1461-($D1461*TAXAS!$D$17))/3,IF($A1461=TAXAS!$A$18,IF($B1461="PARCELADO ATÉ 3X",$D1461-($D1461*TAXAS!$D$18))/3,IF($A1461=TAXAS!$A$19,IF($B1461="PARCELADO ATÉ 3X",$D1461-($D1461*TAXAS!$D$19))/3,IF($A1461=TAXAS!$A$20,IF($B1461="PARCELADO ATÉ 3X",$D1461-($D1461*TAXAS!$D$20))/3,IF($A1461=TAXAS!$A$21,IF($B1461="PARCELADO ATÉ 3X",$D1461-($D1461*TAXAS!$D$21))/3,IF($A1461=TAXAS!$A$22,IF($B1461="PARCELADO ATÉ 3X",$D1461-($D1461*TAXAS!$D$22))/3,IF($A1461=TAXAS!$A$23,IF($B1461="PARCELADO ATÉ 3X",$D1461-($D1461*TAXAS!$D$23))/3,IF($A1461=TAXAS!$A$24,IF($B1461="PARCELADO ATÉ 3X",$D1461-($D1461*TAXAS!$D$24))/3,IF($A1461=TAXAS!$A$25,IF($B1461="PARCELADO ATÉ 3X",$D1461-($D1461*TAXAS!$D$25))/3,IF($A1461=TAXAS!$A$26,IF($B1461="PARCELADO ATÉ 3X",$D1461-($D1461*TAXAS!$D$26))/3,IF($A1461=TAXAS!$A$27,IF($B1461="PARCELADO ATÉ 3X",$D1461-($D1461*TAXAS!$D$27))/3))))))))))))))))))))))))/1</f>
        <v>0</v>
      </c>
      <c r="H1461" s="9">
        <f>IF($A1461="VISA",IF($B1461="PARCELADO ATÉ 6X",$D1461-(D1461*TAXAS!$E$4))/6,IF($A1461="MASTER",IF($B1461="PARCELADO ATÉ 6X",$D1461-(D1461*TAXAS!$E$5))/6,IF($A1461="ELO",IF($B1461="PARCELADO ATÉ 6X",$D1461-(D1461*TAXAS!$E$6))/6,IF($A1461="HIPERCARD",IF($B1461="PARCELADO ATÉ 6X",$D1461-(D1461*TAXAS!$E$7))/6,IF($A1461="DINERS",IF($B1461="PARCELADO ATÉ 6X",$D1461-(D1461*TAXAS!$E$8))/6,IF($A1461="AMERICA EXPRESS",IF($B1461="PARCELADO ATÉ 6X",$D1461-(D1461*TAXAS!$E$9))/6,IF($A1461=TAXAS!$A$10,IF($B1461="PARCELADO ATÉ 6X",$D1461-($D1461*TAXAS!$E$10))/6,IF($A1461=TAXAS!$A$11,IF($B1461="PARCELADO ATÉ 6X",$D1461-($D1461*TAXAS!$E$11))/6,IF($A1461=TAXAS!$A$12,IF($B1461="PARCELADO ATÉ 6X",$D1461-($D1461*TAXAS!$E$12))/6,IF($A1461=TAXAS!$A$13,IF($B1461="PARCELADO ATÉ 6X",$D1461-($D1461*TAXAS!$E$13))/6,IF($A1461=TAXAS!$A$14,IF($B1461="PARCELADO ATÉ 6X",$D1461-($D1461*TAXAS!$E$14))/6,IF($A1461=TAXAS!$A$15,IF($B1461="PARCELADO ATÉ 6X",$D1461-($D1461*TAXAS!$E$15))/6,IF($A1461=TAXAS!$A$16,IF($B1461="PARCELADO ATÉ 6X",$D1461-($D1461*TAXAS!$E$16))/6,IF($A1461=TAXAS!$A$17,IF($B1461="PARCELADO ATÉ 6X",$D1461-($D1461*TAXAS!$E$17))/6,IF($A1461=TAXAS!$A$18,IF($B1461="PARCELADO ATÉ 6X",$D1461-($D1461*TAXAS!$E$18))/6,IF($A1461=TAXAS!$A$19,IF($B1461="PARCELADO ATÉ 6X",$D1461-($D1461*TAXAS!$E$19))/6,IF($A1461=TAXAS!$A$20,IF($B1461="PARCELADO ATÉ 6X",$D1461-($D1461*TAXAS!$E$20))/6,IF($A1461=TAXAS!$A$21,IF($B1461="PARCELADO ATÉ 6X",$D1461-($D1461*TAXAS!$E$21))/6,IF($A1461=TAXAS!$A$22,IF($B1461="PARCELADO ATÉ 6X",$D1461-($D1461*TAXAS!$E$22))/6,IF($A1461=TAXAS!$A$23,IF($B1461="PARCELADO ATÉ 6X",$D1461-($D1461*TAXAS!$E$23))/6,IF($A1461=TAXAS!$A$24,IF($B1461="PARCELADO ATÉ 6X",$D1461-($D1461*TAXAS!$E$24))/6,IF($A1461=TAXAS!$A$25,IF($B1461="PARCELADO ATÉ 6X",$D1461-($D1461*TAXAS!$E$25))/6,IF($A1461=TAXAS!$A$26,IF($B1461="PARCELADO ATÉ 6X",$D1461-($D1461*TAXAS!$E$26))/6,IF($A1461=TAXAS!$A$27,IF($B1461="PARCELADO ATÉ 6X",$D1461-($D1461*TAXAS!$E$27))/6))))))))))))))))))))))))/1</f>
        <v>0</v>
      </c>
      <c r="I1461" s="9">
        <f>IF($A1461="VISA",IF($B1461="PARCELADO ATÉ 12X",$D1461-(D1461*TAXAS!$F$4))/12,IF($A1461="MASTER",IF($B1461="PARCELADO ATÉ 12X",$D1461-(D1461*TAXAS!$F$5))/12,IF($A1461="ELO",IF($B1461="PARCELADO ATÉ 12X",$D1461-(D1461*TAXAS!$F$6))/12,IF($A1461="HIPERCARD",IF($B1461="PARCELADO ATÉ 12X",$D1461-(D1461*TAXAS!$F$7))/12,IF($A1461="DINERS",IF($B1461="PARCELADO ATÉ 12X",$D1461-(D1461*TAXAS!$F$8))/12,IF($A1461="AMERICA EXPRESS",IF($B1461="PARCELADO ATÉ 12X",$D1461-(D1461*TAXAS!$F$9))/12,IF($A1461=TAXAS!$A$10,IF($B1461="PARCELADO ATÉ 12X",$D1461-($D1461*TAXAS!$F$10))/12,IF($A1461=TAXAS!$A$11,IF($B1461="PARCELADO ATÉ 12X",$D1461-($D1461*TAXAS!$F$11))/12,IF($A1461=TAXAS!$A$12,IF($B1461="PARCELADO ATÉ 12X",$D1461-($D1461*TAXAS!$F$12))/12,IF($A1461=TAXAS!$A$13,IF($B1461="PARCELADO ATÉ 12X",$D1461-($D1461*TAXAS!$F$13))/12,IF($A1461=TAXAS!$A$14,IF($B1461="PARCELADO ATÉ 12X",$D1461-($D1461*TAXAS!$F$14))/12,IF($A1461=TAXAS!$A$15,IF($B1461="PARCELADO ATÉ 12X",$D1461-($D1461*TAXAS!$F$15))/12,IF($A1461=TAXAS!$A$16,IF($B1461="PARCELADO ATÉ 12X",$D1461-($D1461*TAXAS!$F$16))/12,IF($A1461=TAXAS!$A$17,IF($B1461="PARCELADO ATÉ 12X",$D1461-($D1461*TAXAS!$F$17))/12,IF($A1461=TAXAS!$A$18,IF($B1461="PARCELADO ATÉ 12X",$D1461-($D1461*TAXAS!$F$18))/12,IF($A1461=TAXAS!$A$19,IF($B1461="PARCELADO ATÉ 12X",$D1461-($D1461*TAXAS!$F$19))/12,IF($A1461=TAXAS!$A$20,IF($B1461="PARCELADO ATÉ 12X",$D1461-($D1461*TAXAS!$F$20))/12,IF($A1461=TAXAS!$A$21,IF($B1461="PARCELADO ATÉ 12X",$D1461-($D1461*TAXAS!$F$21))/12,IF($A1461=TAXAS!$A$22,IF($B1461="PARCELADO ATÉ 12X",$D1461-($D1461*TAXAS!$F$22))/12,IF($A1461=TAXAS!$A$23,IF($B1461="PARCELADO ATÉ 12X",$D1461-($D1461*TAXAS!$F$23))/12,IF($A1461=TAXAS!$A$24,IF($B1461="PARCELADO ATÉ 12X",$D1461-($D1461*TAXAS!$F$24))/12,IF($A1461=TAXAS!$A$25,IF($B1461="PARCELADO ATÉ 12X",$D1461-($D1461*TAXAS!$F$25))/12,IF($A1461=TAXAS!$A$26,IF($B1461="PARCELADO ATÉ 12X",$D1461-($D1461*TAXAS!$F$26))/12,IF($A1461=TAXAS!$A$27,IF($B1461="PARCELADO ATÉ 12X",$D1461-($D1461*TAXAS!$F$27))/12))))))))))))))))))))))))/1</f>
        <v>0</v>
      </c>
      <c r="J1461" s="8">
        <f t="shared" si="0"/>
        <v>0</v>
      </c>
      <c r="K1461" s="10" t="b">
        <f>IF($B1461="PARCELADO ATÉ 3X",($D1461-($D1461*TAXAS!$D$4))-$J1461)</f>
        <v>0</v>
      </c>
      <c r="L1461" s="10" t="b">
        <f>IF($B1461="PARCELADO ATÉ 6X",($D1461-($D1461*TAXAS!$E$4))-$J1461)</f>
        <v>0</v>
      </c>
      <c r="M1461" s="10" t="b">
        <f>IF($B1461="PARCELADO ATÉ 12X",($D1461-($D1461*TAXAS!$F$4))-$J1461)</f>
        <v>0</v>
      </c>
      <c r="N1461" s="8">
        <f t="shared" si="1"/>
        <v>0</v>
      </c>
      <c r="O1461" s="10">
        <f t="shared" si="2"/>
        <v>0</v>
      </c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</row>
    <row r="1462" spans="1:31" ht="15.75" customHeight="1" x14ac:dyDescent="0.2">
      <c r="A1462" s="3"/>
      <c r="B1462" s="5"/>
      <c r="C1462" s="6"/>
      <c r="D1462" s="42"/>
      <c r="E1462" s="8">
        <f>IF($A1462="VISA",IF($B1462="DÉBITO",$D1462-($D1462*TAXAS!$B$4)),IF($A1462="MASTER",IF($B1462="DÉBITO",$D1462-($D1462*TAXAS!$B$5)),IF($A1462="ELO", IF($B1462="DÉBITO",$D1462-($D1462*TAXAS!$B$6)),IF($A1462="HIPERCARD",IF($B1462="DÉBITO",$D1462-($D1462*TAXAS!$B$7)),IF($A1462="DINERS",IF($B1462="DÉBITO",$D1462-($D1462*TAXAS!$B$8)),IF($A1462="AMERICA EXPRESS",IF($B1462="DÉBITO",$D1462-($D1462*TAXAS!$B$9)),IF($A1462=TAXAS!$A$10,IF($B1462="DÉBITO",$D1462-($D1462*TAXAS!$B$10)), IF($A1462=TAXAS!$A$11,IF($B1462="DÉBITO",$D1462-($D1462*TAXAS!$B$11)), IF($A1462=TAXAS!$A$12,IF($B1462="DÉBITO",$D1462-($D1462*TAXAS!$B$12)), IF($A1462=TAXAS!$A$13,IF($B1462="DÉBITO",$D1462-($D1462*TAXAS!$B$13)), IF($A1462=TAXAS!$A$14,IF($B1462="DÉBITO",$D1462-($D1462*TAXAS!$B$14)), IF($A1462=TAXAS!$A$15,IF($B1462="DÉBITO",$D1462-($D1462*TAXAS!$B$15)), IF($A1462=TAXAS!$A$16,IF($B1462="DÉBITO",$D1462-($D1462*TAXAS!$B$16)), IF($A1462=TAXAS!$A$17,IF($B1462="DÉBITO",$D1462-($D1462*TAXAS!$B$17)), IF($A1462=TAXAS!$A$18,IF($B1462="DÉBITO",$D1462-($D1462*TAXAS!$B$18)), IF($A1462=TAXAS!$A$19,IF($B1462="DÉBITO",$D1462-($D1462*TAXAS!$B$19)), IF($A1462=TAXAS!$A$20,IF($B1462="DÉBITO",$D1462-($D1462*TAXAS!$B$20)), IF($A1462=TAXAS!$A$21,IF($B1462="DÉBITO",$D1462-($D1462*TAXAS!$B$21)), IF($A1462=TAXAS!$A$22,IF($B1462="DÉBITO",$D1462-($D1462*TAXAS!$B$22)), IF($A1462=TAXAS!$A$23,IF($B1462="DÉBITO",$D1462-($D1462*TAXAS!$B$23)), IF($A1462=TAXAS!$A$24,IF($B1462="DÉBITO",$D1462-($D1462*TAXAS!$B$24)), IF($A1462=TAXAS!$A$25,IF($B1462="DÉBITO",$D1462-($D1462*TAXAS!$B$25)), IF($A1462=TAXAS!$A$26,IF($B1462="DÉBITO",$D1462-($D1462*TAXAS!$B$26)), IF($A1462=TAXAS!$A$27,IF($B1462="DÉBITO",$D1462-($D1462*TAXAS!$B$27))))))))))))))))))))))))))/1</f>
        <v>0</v>
      </c>
      <c r="F1462" s="8">
        <f>IF($A1462="VISA",IF($B1462="CRÉDITO",$D1462-($D1462*TAXAS!$C$4)),IF($A1462="MASTER",IF($B1462="CRÉDITO",$D1462-($D1462*TAXAS!$C$5)),IF($A1462="ELO", IF($B1462="CRÉDITO",$D1462-($D1462*TAXAS!$C$6)),IF($A1462="HIPERCARD",IF($B1462="CRÉDITO",$D1462-($D1462*TAXAS!$C$7)),IF($A1462="DINERS",IF($B1462="CRÉDITO",$D1462-($D1462*TAXAS!$C$8)),IF($A1462="AMERICA EXPRESS",IF($B1462="CRÉDITO",$D1462-($D1462*TAXAS!$C$9)),IF($A1462=TAXAS!$A$10,IF($B1462="CRÉDITO",$D1462-($D1462*TAXAS!$C$10)), IF($A1462=TAXAS!$A$11,IF($B1462="CRÉDITO",$D1462-($D1462*TAXAS!$C$11)), IF($A1462=TAXAS!$A$12,IF($B1462="CRÉDITO",$D1462-($D1462*TAXAS!$C$12)), IF($A1462=TAXAS!$A$13,IF($B1462="CRÉDITO",$D1462-($D1462*TAXAS!$C$13)), IF($A1462=TAXAS!$A$14,IF($B1462="CRÉDITO",$D1462-($D1462*TAXAS!$C$14)), IF($A1462=TAXAS!$A$15,IF($B1462="CRÉDITO",$D1462-($D1462*TAXAS!$C$15)), IF($A1462=TAXAS!$A$16,IF($B1462="CRÉDITO",$D1462-($D1462*TAXAS!$C$16)), IF($A1462=TAXAS!$A$17,IF($B1462="CRÉDITO",$D1462-($D1462*TAXAS!$C$17)), IF($A1462=TAXAS!$A$18,IF($B1462="CRÉDITO",$D1462-($D1462*TAXAS!$C$18)), IF($A1462=TAXAS!$A$19,IF($B1462="CRÉDITO",$D1462-($D1462*TAXAS!$C$19)), IF($A1462=TAXAS!$A$20,IF($B1462="CRÉDITO",$D1462-($D1462*TAXAS!$C$20)), IF($A1462=TAXAS!$A$21,IF($B1462="CRÉDITO",$D1462-($D1462*TAXAS!$C$21)), IF($A1462=TAXAS!$A$22,IF($B1462="CRÉDITO",$D1462-($D1462*TAXAS!$C$22)), IF($A1462=TAXAS!$A$23,IF($B1462="CRÉDITO",$D1462-($D1462*TAXAS!$C$23)), IF($A1462=TAXAS!$A$24,IF($B1462="CRÉDITO",$D1462-($D1462*TAXAS!$C$24)), IF($A1462=TAXAS!$A$25,IF($B1462="CRÉDITO",$D1462-($D1462*TAXAS!$C$25)), IF($A1462=TAXAS!$A$26,IF($B1462="CRÉDITO",$D1462-($D1462*TAXAS!$C$26)), IF($A1462=TAXAS!$A$27,IF($B1462="CRÉDITO",$D1462-($D1462*TAXAS!$C$27))))))))))))))))))))))))))/1</f>
        <v>0</v>
      </c>
      <c r="G1462" s="9">
        <f>IF($A1462="VISA",IF($B1462="PARCELADO ATÉ 3X",$D1462-(D1462*TAXAS!$D$4))/3,IF($A1462="MASTER",IF($B1462="PARCELADO ATÉ 3X",$D1462-(D1462*TAXAS!$D$5))/3,IF($A1462="ELO",IF($B1462="PARCELADO ATÉ 3X",$D1462-(D1462*TAXAS!$D$6))/3,IF($A1462="HIPERCARD",IF($B1462="PARCELADO ATÉ 3X",$D1462-(D1462*TAXAS!$D$7))/3,IF($A1462="DINERS",IF($B1462="PARCELADO ATÉ 3X",$D1462-(D1462*TAXAS!$D$8))/3,IF($A1462="AMERICA EXPRESS",IF($B1462="PARCELADO ATÉ 3X",$D1462-(D1462*TAXAS!$D$9))/3,IF($A1462=TAXAS!$A$10,IF($B1462="PARCELADO ATÉ 3X",$D1462-($D1462*TAXAS!$D$10))/3,IF($A1462=TAXAS!$A$11,IF($B1462="PARCELADO ATÉ 3X",$D1462-($D1462*TAXAS!$D$11))/3,IF($A1462=TAXAS!$A$12,IF($B1462="PARCELADO ATÉ 3X",$D1462-($D1462*TAXAS!$D$12))/3,IF($A1462=TAXAS!$A$13,IF($B1462="PARCELADO ATÉ 3X",$D1462-($D1462*TAXAS!$D$13))/3,IF($A1462=TAXAS!$A$14,IF($B1462="PARCELADO ATÉ 3X",$D1462-($D1462*TAXAS!$D$14))/3,IF($A1462=TAXAS!$A$15,IF($B1462="PARCELADO ATÉ 3X",$D1462-($D1462*TAXAS!$D$15))/3,IF($A1462=TAXAS!$A$16,IF($B1462="PARCELADO ATÉ 3X",$D1462-($D1462*TAXAS!$D$16))/3,IF($A1462=TAXAS!$A$17,IF($B1462="PARCELADO ATÉ 3X",$D1462-($D1462*TAXAS!$D$17))/3,IF($A1462=TAXAS!$A$18,IF($B1462="PARCELADO ATÉ 3X",$D1462-($D1462*TAXAS!$D$18))/3,IF($A1462=TAXAS!$A$19,IF($B1462="PARCELADO ATÉ 3X",$D1462-($D1462*TAXAS!$D$19))/3,IF($A1462=TAXAS!$A$20,IF($B1462="PARCELADO ATÉ 3X",$D1462-($D1462*TAXAS!$D$20))/3,IF($A1462=TAXAS!$A$21,IF($B1462="PARCELADO ATÉ 3X",$D1462-($D1462*TAXAS!$D$21))/3,IF($A1462=TAXAS!$A$22,IF($B1462="PARCELADO ATÉ 3X",$D1462-($D1462*TAXAS!$D$22))/3,IF($A1462=TAXAS!$A$23,IF($B1462="PARCELADO ATÉ 3X",$D1462-($D1462*TAXAS!$D$23))/3,IF($A1462=TAXAS!$A$24,IF($B1462="PARCELADO ATÉ 3X",$D1462-($D1462*TAXAS!$D$24))/3,IF($A1462=TAXAS!$A$25,IF($B1462="PARCELADO ATÉ 3X",$D1462-($D1462*TAXAS!$D$25))/3,IF($A1462=TAXAS!$A$26,IF($B1462="PARCELADO ATÉ 3X",$D1462-($D1462*TAXAS!$D$26))/3,IF($A1462=TAXAS!$A$27,IF($B1462="PARCELADO ATÉ 3X",$D1462-($D1462*TAXAS!$D$27))/3))))))))))))))))))))))))/1</f>
        <v>0</v>
      </c>
      <c r="H1462" s="9">
        <f>IF($A1462="VISA",IF($B1462="PARCELADO ATÉ 6X",$D1462-(D1462*TAXAS!$E$4))/6,IF($A1462="MASTER",IF($B1462="PARCELADO ATÉ 6X",$D1462-(D1462*TAXAS!$E$5))/6,IF($A1462="ELO",IF($B1462="PARCELADO ATÉ 6X",$D1462-(D1462*TAXAS!$E$6))/6,IF($A1462="HIPERCARD",IF($B1462="PARCELADO ATÉ 6X",$D1462-(D1462*TAXAS!$E$7))/6,IF($A1462="DINERS",IF($B1462="PARCELADO ATÉ 6X",$D1462-(D1462*TAXAS!$E$8))/6,IF($A1462="AMERICA EXPRESS",IF($B1462="PARCELADO ATÉ 6X",$D1462-(D1462*TAXAS!$E$9))/6,IF($A1462=TAXAS!$A$10,IF($B1462="PARCELADO ATÉ 6X",$D1462-($D1462*TAXAS!$E$10))/6,IF($A1462=TAXAS!$A$11,IF($B1462="PARCELADO ATÉ 6X",$D1462-($D1462*TAXAS!$E$11))/6,IF($A1462=TAXAS!$A$12,IF($B1462="PARCELADO ATÉ 6X",$D1462-($D1462*TAXAS!$E$12))/6,IF($A1462=TAXAS!$A$13,IF($B1462="PARCELADO ATÉ 6X",$D1462-($D1462*TAXAS!$E$13))/6,IF($A1462=TAXAS!$A$14,IF($B1462="PARCELADO ATÉ 6X",$D1462-($D1462*TAXAS!$E$14))/6,IF($A1462=TAXAS!$A$15,IF($B1462="PARCELADO ATÉ 6X",$D1462-($D1462*TAXAS!$E$15))/6,IF($A1462=TAXAS!$A$16,IF($B1462="PARCELADO ATÉ 6X",$D1462-($D1462*TAXAS!$E$16))/6,IF($A1462=TAXAS!$A$17,IF($B1462="PARCELADO ATÉ 6X",$D1462-($D1462*TAXAS!$E$17))/6,IF($A1462=TAXAS!$A$18,IF($B1462="PARCELADO ATÉ 6X",$D1462-($D1462*TAXAS!$E$18))/6,IF($A1462=TAXAS!$A$19,IF($B1462="PARCELADO ATÉ 6X",$D1462-($D1462*TAXAS!$E$19))/6,IF($A1462=TAXAS!$A$20,IF($B1462="PARCELADO ATÉ 6X",$D1462-($D1462*TAXAS!$E$20))/6,IF($A1462=TAXAS!$A$21,IF($B1462="PARCELADO ATÉ 6X",$D1462-($D1462*TAXAS!$E$21))/6,IF($A1462=TAXAS!$A$22,IF($B1462="PARCELADO ATÉ 6X",$D1462-($D1462*TAXAS!$E$22))/6,IF($A1462=TAXAS!$A$23,IF($B1462="PARCELADO ATÉ 6X",$D1462-($D1462*TAXAS!$E$23))/6,IF($A1462=TAXAS!$A$24,IF($B1462="PARCELADO ATÉ 6X",$D1462-($D1462*TAXAS!$E$24))/6,IF($A1462=TAXAS!$A$25,IF($B1462="PARCELADO ATÉ 6X",$D1462-($D1462*TAXAS!$E$25))/6,IF($A1462=TAXAS!$A$26,IF($B1462="PARCELADO ATÉ 6X",$D1462-($D1462*TAXAS!$E$26))/6,IF($A1462=TAXAS!$A$27,IF($B1462="PARCELADO ATÉ 6X",$D1462-($D1462*TAXAS!$E$27))/6))))))))))))))))))))))))/1</f>
        <v>0</v>
      </c>
      <c r="I1462" s="9">
        <f>IF($A1462="VISA",IF($B1462="PARCELADO ATÉ 12X",$D1462-(D1462*TAXAS!$F$4))/12,IF($A1462="MASTER",IF($B1462="PARCELADO ATÉ 12X",$D1462-(D1462*TAXAS!$F$5))/12,IF($A1462="ELO",IF($B1462="PARCELADO ATÉ 12X",$D1462-(D1462*TAXAS!$F$6))/12,IF($A1462="HIPERCARD",IF($B1462="PARCELADO ATÉ 12X",$D1462-(D1462*TAXAS!$F$7))/12,IF($A1462="DINERS",IF($B1462="PARCELADO ATÉ 12X",$D1462-(D1462*TAXAS!$F$8))/12,IF($A1462="AMERICA EXPRESS",IF($B1462="PARCELADO ATÉ 12X",$D1462-(D1462*TAXAS!$F$9))/12,IF($A1462=TAXAS!$A$10,IF($B1462="PARCELADO ATÉ 12X",$D1462-($D1462*TAXAS!$F$10))/12,IF($A1462=TAXAS!$A$11,IF($B1462="PARCELADO ATÉ 12X",$D1462-($D1462*TAXAS!$F$11))/12,IF($A1462=TAXAS!$A$12,IF($B1462="PARCELADO ATÉ 12X",$D1462-($D1462*TAXAS!$F$12))/12,IF($A1462=TAXAS!$A$13,IF($B1462="PARCELADO ATÉ 12X",$D1462-($D1462*TAXAS!$F$13))/12,IF($A1462=TAXAS!$A$14,IF($B1462="PARCELADO ATÉ 12X",$D1462-($D1462*TAXAS!$F$14))/12,IF($A1462=TAXAS!$A$15,IF($B1462="PARCELADO ATÉ 12X",$D1462-($D1462*TAXAS!$F$15))/12,IF($A1462=TAXAS!$A$16,IF($B1462="PARCELADO ATÉ 12X",$D1462-($D1462*TAXAS!$F$16))/12,IF($A1462=TAXAS!$A$17,IF($B1462="PARCELADO ATÉ 12X",$D1462-($D1462*TAXAS!$F$17))/12,IF($A1462=TAXAS!$A$18,IF($B1462="PARCELADO ATÉ 12X",$D1462-($D1462*TAXAS!$F$18))/12,IF($A1462=TAXAS!$A$19,IF($B1462="PARCELADO ATÉ 12X",$D1462-($D1462*TAXAS!$F$19))/12,IF($A1462=TAXAS!$A$20,IF($B1462="PARCELADO ATÉ 12X",$D1462-($D1462*TAXAS!$F$20))/12,IF($A1462=TAXAS!$A$21,IF($B1462="PARCELADO ATÉ 12X",$D1462-($D1462*TAXAS!$F$21))/12,IF($A1462=TAXAS!$A$22,IF($B1462="PARCELADO ATÉ 12X",$D1462-($D1462*TAXAS!$F$22))/12,IF($A1462=TAXAS!$A$23,IF($B1462="PARCELADO ATÉ 12X",$D1462-($D1462*TAXAS!$F$23))/12,IF($A1462=TAXAS!$A$24,IF($B1462="PARCELADO ATÉ 12X",$D1462-($D1462*TAXAS!$F$24))/12,IF($A1462=TAXAS!$A$25,IF($B1462="PARCELADO ATÉ 12X",$D1462-($D1462*TAXAS!$F$25))/12,IF($A1462=TAXAS!$A$26,IF($B1462="PARCELADO ATÉ 12X",$D1462-($D1462*TAXAS!$F$26))/12,IF($A1462=TAXAS!$A$27,IF($B1462="PARCELADO ATÉ 12X",$D1462-($D1462*TAXAS!$F$27))/12))))))))))))))))))))))))/1</f>
        <v>0</v>
      </c>
      <c r="J1462" s="8">
        <f t="shared" si="0"/>
        <v>0</v>
      </c>
      <c r="K1462" s="10" t="b">
        <f>IF($B1462="PARCELADO ATÉ 3X",($D1462-($D1462*TAXAS!$D$4))-$J1462)</f>
        <v>0</v>
      </c>
      <c r="L1462" s="10" t="b">
        <f>IF($B1462="PARCELADO ATÉ 6X",($D1462-($D1462*TAXAS!$E$4))-$J1462)</f>
        <v>0</v>
      </c>
      <c r="M1462" s="10" t="b">
        <f>IF($B1462="PARCELADO ATÉ 12X",($D1462-($D1462*TAXAS!$F$4))-$J1462)</f>
        <v>0</v>
      </c>
      <c r="N1462" s="8">
        <f t="shared" si="1"/>
        <v>0</v>
      </c>
      <c r="O1462" s="10">
        <f t="shared" si="2"/>
        <v>0</v>
      </c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</row>
    <row r="1463" spans="1:31" ht="15.75" customHeight="1" x14ac:dyDescent="0.2">
      <c r="A1463" s="3"/>
      <c r="B1463" s="5"/>
      <c r="C1463" s="6"/>
      <c r="D1463" s="42"/>
      <c r="E1463" s="8">
        <f>IF($A1463="VISA",IF($B1463="DÉBITO",$D1463-($D1463*TAXAS!$B$4)),IF($A1463="MASTER",IF($B1463="DÉBITO",$D1463-($D1463*TAXAS!$B$5)),IF($A1463="ELO", IF($B1463="DÉBITO",$D1463-($D1463*TAXAS!$B$6)),IF($A1463="HIPERCARD",IF($B1463="DÉBITO",$D1463-($D1463*TAXAS!$B$7)),IF($A1463="DINERS",IF($B1463="DÉBITO",$D1463-($D1463*TAXAS!$B$8)),IF($A1463="AMERICA EXPRESS",IF($B1463="DÉBITO",$D1463-($D1463*TAXAS!$B$9)),IF($A1463=TAXAS!$A$10,IF($B1463="DÉBITO",$D1463-($D1463*TAXAS!$B$10)), IF($A1463=TAXAS!$A$11,IF($B1463="DÉBITO",$D1463-($D1463*TAXAS!$B$11)), IF($A1463=TAXAS!$A$12,IF($B1463="DÉBITO",$D1463-($D1463*TAXAS!$B$12)), IF($A1463=TAXAS!$A$13,IF($B1463="DÉBITO",$D1463-($D1463*TAXAS!$B$13)), IF($A1463=TAXAS!$A$14,IF($B1463="DÉBITO",$D1463-($D1463*TAXAS!$B$14)), IF($A1463=TAXAS!$A$15,IF($B1463="DÉBITO",$D1463-($D1463*TAXAS!$B$15)), IF($A1463=TAXAS!$A$16,IF($B1463="DÉBITO",$D1463-($D1463*TAXAS!$B$16)), IF($A1463=TAXAS!$A$17,IF($B1463="DÉBITO",$D1463-($D1463*TAXAS!$B$17)), IF($A1463=TAXAS!$A$18,IF($B1463="DÉBITO",$D1463-($D1463*TAXAS!$B$18)), IF($A1463=TAXAS!$A$19,IF($B1463="DÉBITO",$D1463-($D1463*TAXAS!$B$19)), IF($A1463=TAXAS!$A$20,IF($B1463="DÉBITO",$D1463-($D1463*TAXAS!$B$20)), IF($A1463=TAXAS!$A$21,IF($B1463="DÉBITO",$D1463-($D1463*TAXAS!$B$21)), IF($A1463=TAXAS!$A$22,IF($B1463="DÉBITO",$D1463-($D1463*TAXAS!$B$22)), IF($A1463=TAXAS!$A$23,IF($B1463="DÉBITO",$D1463-($D1463*TAXAS!$B$23)), IF($A1463=TAXAS!$A$24,IF($B1463="DÉBITO",$D1463-($D1463*TAXAS!$B$24)), IF($A1463=TAXAS!$A$25,IF($B1463="DÉBITO",$D1463-($D1463*TAXAS!$B$25)), IF($A1463=TAXAS!$A$26,IF($B1463="DÉBITO",$D1463-($D1463*TAXAS!$B$26)), IF($A1463=TAXAS!$A$27,IF($B1463="DÉBITO",$D1463-($D1463*TAXAS!$B$27))))))))))))))))))))))))))/1</f>
        <v>0</v>
      </c>
      <c r="F1463" s="8">
        <f>IF($A1463="VISA",IF($B1463="CRÉDITO",$D1463-($D1463*TAXAS!$C$4)),IF($A1463="MASTER",IF($B1463="CRÉDITO",$D1463-($D1463*TAXAS!$C$5)),IF($A1463="ELO", IF($B1463="CRÉDITO",$D1463-($D1463*TAXAS!$C$6)),IF($A1463="HIPERCARD",IF($B1463="CRÉDITO",$D1463-($D1463*TAXAS!$C$7)),IF($A1463="DINERS",IF($B1463="CRÉDITO",$D1463-($D1463*TAXAS!$C$8)),IF($A1463="AMERICA EXPRESS",IF($B1463="CRÉDITO",$D1463-($D1463*TAXAS!$C$9)),IF($A1463=TAXAS!$A$10,IF($B1463="CRÉDITO",$D1463-($D1463*TAXAS!$C$10)), IF($A1463=TAXAS!$A$11,IF($B1463="CRÉDITO",$D1463-($D1463*TAXAS!$C$11)), IF($A1463=TAXAS!$A$12,IF($B1463="CRÉDITO",$D1463-($D1463*TAXAS!$C$12)), IF($A1463=TAXAS!$A$13,IF($B1463="CRÉDITO",$D1463-($D1463*TAXAS!$C$13)), IF($A1463=TAXAS!$A$14,IF($B1463="CRÉDITO",$D1463-($D1463*TAXAS!$C$14)), IF($A1463=TAXAS!$A$15,IF($B1463="CRÉDITO",$D1463-($D1463*TAXAS!$C$15)), IF($A1463=TAXAS!$A$16,IF($B1463="CRÉDITO",$D1463-($D1463*TAXAS!$C$16)), IF($A1463=TAXAS!$A$17,IF($B1463="CRÉDITO",$D1463-($D1463*TAXAS!$C$17)), IF($A1463=TAXAS!$A$18,IF($B1463="CRÉDITO",$D1463-($D1463*TAXAS!$C$18)), IF($A1463=TAXAS!$A$19,IF($B1463="CRÉDITO",$D1463-($D1463*TAXAS!$C$19)), IF($A1463=TAXAS!$A$20,IF($B1463="CRÉDITO",$D1463-($D1463*TAXAS!$C$20)), IF($A1463=TAXAS!$A$21,IF($B1463="CRÉDITO",$D1463-($D1463*TAXAS!$C$21)), IF($A1463=TAXAS!$A$22,IF($B1463="CRÉDITO",$D1463-($D1463*TAXAS!$C$22)), IF($A1463=TAXAS!$A$23,IF($B1463="CRÉDITO",$D1463-($D1463*TAXAS!$C$23)), IF($A1463=TAXAS!$A$24,IF($B1463="CRÉDITO",$D1463-($D1463*TAXAS!$C$24)), IF($A1463=TAXAS!$A$25,IF($B1463="CRÉDITO",$D1463-($D1463*TAXAS!$C$25)), IF($A1463=TAXAS!$A$26,IF($B1463="CRÉDITO",$D1463-($D1463*TAXAS!$C$26)), IF($A1463=TAXAS!$A$27,IF($B1463="CRÉDITO",$D1463-($D1463*TAXAS!$C$27))))))))))))))))))))))))))/1</f>
        <v>0</v>
      </c>
      <c r="G1463" s="9">
        <f>IF($A1463="VISA",IF($B1463="PARCELADO ATÉ 3X",$D1463-(D1463*TAXAS!$D$4))/3,IF($A1463="MASTER",IF($B1463="PARCELADO ATÉ 3X",$D1463-(D1463*TAXAS!$D$5))/3,IF($A1463="ELO",IF($B1463="PARCELADO ATÉ 3X",$D1463-(D1463*TAXAS!$D$6))/3,IF($A1463="HIPERCARD",IF($B1463="PARCELADO ATÉ 3X",$D1463-(D1463*TAXAS!$D$7))/3,IF($A1463="DINERS",IF($B1463="PARCELADO ATÉ 3X",$D1463-(D1463*TAXAS!$D$8))/3,IF($A1463="AMERICA EXPRESS",IF($B1463="PARCELADO ATÉ 3X",$D1463-(D1463*TAXAS!$D$9))/3,IF($A1463=TAXAS!$A$10,IF($B1463="PARCELADO ATÉ 3X",$D1463-($D1463*TAXAS!$D$10))/3,IF($A1463=TAXAS!$A$11,IF($B1463="PARCELADO ATÉ 3X",$D1463-($D1463*TAXAS!$D$11))/3,IF($A1463=TAXAS!$A$12,IF($B1463="PARCELADO ATÉ 3X",$D1463-($D1463*TAXAS!$D$12))/3,IF($A1463=TAXAS!$A$13,IF($B1463="PARCELADO ATÉ 3X",$D1463-($D1463*TAXAS!$D$13))/3,IF($A1463=TAXAS!$A$14,IF($B1463="PARCELADO ATÉ 3X",$D1463-($D1463*TAXAS!$D$14))/3,IF($A1463=TAXAS!$A$15,IF($B1463="PARCELADO ATÉ 3X",$D1463-($D1463*TAXAS!$D$15))/3,IF($A1463=TAXAS!$A$16,IF($B1463="PARCELADO ATÉ 3X",$D1463-($D1463*TAXAS!$D$16))/3,IF($A1463=TAXAS!$A$17,IF($B1463="PARCELADO ATÉ 3X",$D1463-($D1463*TAXAS!$D$17))/3,IF($A1463=TAXAS!$A$18,IF($B1463="PARCELADO ATÉ 3X",$D1463-($D1463*TAXAS!$D$18))/3,IF($A1463=TAXAS!$A$19,IF($B1463="PARCELADO ATÉ 3X",$D1463-($D1463*TAXAS!$D$19))/3,IF($A1463=TAXAS!$A$20,IF($B1463="PARCELADO ATÉ 3X",$D1463-($D1463*TAXAS!$D$20))/3,IF($A1463=TAXAS!$A$21,IF($B1463="PARCELADO ATÉ 3X",$D1463-($D1463*TAXAS!$D$21))/3,IF($A1463=TAXAS!$A$22,IF($B1463="PARCELADO ATÉ 3X",$D1463-($D1463*TAXAS!$D$22))/3,IF($A1463=TAXAS!$A$23,IF($B1463="PARCELADO ATÉ 3X",$D1463-($D1463*TAXAS!$D$23))/3,IF($A1463=TAXAS!$A$24,IF($B1463="PARCELADO ATÉ 3X",$D1463-($D1463*TAXAS!$D$24))/3,IF($A1463=TAXAS!$A$25,IF($B1463="PARCELADO ATÉ 3X",$D1463-($D1463*TAXAS!$D$25))/3,IF($A1463=TAXAS!$A$26,IF($B1463="PARCELADO ATÉ 3X",$D1463-($D1463*TAXAS!$D$26))/3,IF($A1463=TAXAS!$A$27,IF($B1463="PARCELADO ATÉ 3X",$D1463-($D1463*TAXAS!$D$27))/3))))))))))))))))))))))))/1</f>
        <v>0</v>
      </c>
      <c r="H1463" s="9">
        <f>IF($A1463="VISA",IF($B1463="PARCELADO ATÉ 6X",$D1463-(D1463*TAXAS!$E$4))/6,IF($A1463="MASTER",IF($B1463="PARCELADO ATÉ 6X",$D1463-(D1463*TAXAS!$E$5))/6,IF($A1463="ELO",IF($B1463="PARCELADO ATÉ 6X",$D1463-(D1463*TAXAS!$E$6))/6,IF($A1463="HIPERCARD",IF($B1463="PARCELADO ATÉ 6X",$D1463-(D1463*TAXAS!$E$7))/6,IF($A1463="DINERS",IF($B1463="PARCELADO ATÉ 6X",$D1463-(D1463*TAXAS!$E$8))/6,IF($A1463="AMERICA EXPRESS",IF($B1463="PARCELADO ATÉ 6X",$D1463-(D1463*TAXAS!$E$9))/6,IF($A1463=TAXAS!$A$10,IF($B1463="PARCELADO ATÉ 6X",$D1463-($D1463*TAXAS!$E$10))/6,IF($A1463=TAXAS!$A$11,IF($B1463="PARCELADO ATÉ 6X",$D1463-($D1463*TAXAS!$E$11))/6,IF($A1463=TAXAS!$A$12,IF($B1463="PARCELADO ATÉ 6X",$D1463-($D1463*TAXAS!$E$12))/6,IF($A1463=TAXAS!$A$13,IF($B1463="PARCELADO ATÉ 6X",$D1463-($D1463*TAXAS!$E$13))/6,IF($A1463=TAXAS!$A$14,IF($B1463="PARCELADO ATÉ 6X",$D1463-($D1463*TAXAS!$E$14))/6,IF($A1463=TAXAS!$A$15,IF($B1463="PARCELADO ATÉ 6X",$D1463-($D1463*TAXAS!$E$15))/6,IF($A1463=TAXAS!$A$16,IF($B1463="PARCELADO ATÉ 6X",$D1463-($D1463*TAXAS!$E$16))/6,IF($A1463=TAXAS!$A$17,IF($B1463="PARCELADO ATÉ 6X",$D1463-($D1463*TAXAS!$E$17))/6,IF($A1463=TAXAS!$A$18,IF($B1463="PARCELADO ATÉ 6X",$D1463-($D1463*TAXAS!$E$18))/6,IF($A1463=TAXAS!$A$19,IF($B1463="PARCELADO ATÉ 6X",$D1463-($D1463*TAXAS!$E$19))/6,IF($A1463=TAXAS!$A$20,IF($B1463="PARCELADO ATÉ 6X",$D1463-($D1463*TAXAS!$E$20))/6,IF($A1463=TAXAS!$A$21,IF($B1463="PARCELADO ATÉ 6X",$D1463-($D1463*TAXAS!$E$21))/6,IF($A1463=TAXAS!$A$22,IF($B1463="PARCELADO ATÉ 6X",$D1463-($D1463*TAXAS!$E$22))/6,IF($A1463=TAXAS!$A$23,IF($B1463="PARCELADO ATÉ 6X",$D1463-($D1463*TAXAS!$E$23))/6,IF($A1463=TAXAS!$A$24,IF($B1463="PARCELADO ATÉ 6X",$D1463-($D1463*TAXAS!$E$24))/6,IF($A1463=TAXAS!$A$25,IF($B1463="PARCELADO ATÉ 6X",$D1463-($D1463*TAXAS!$E$25))/6,IF($A1463=TAXAS!$A$26,IF($B1463="PARCELADO ATÉ 6X",$D1463-($D1463*TAXAS!$E$26))/6,IF($A1463=TAXAS!$A$27,IF($B1463="PARCELADO ATÉ 6X",$D1463-($D1463*TAXAS!$E$27))/6))))))))))))))))))))))))/1</f>
        <v>0</v>
      </c>
      <c r="I1463" s="9">
        <f>IF($A1463="VISA",IF($B1463="PARCELADO ATÉ 12X",$D1463-(D1463*TAXAS!$F$4))/12,IF($A1463="MASTER",IF($B1463="PARCELADO ATÉ 12X",$D1463-(D1463*TAXAS!$F$5))/12,IF($A1463="ELO",IF($B1463="PARCELADO ATÉ 12X",$D1463-(D1463*TAXAS!$F$6))/12,IF($A1463="HIPERCARD",IF($B1463="PARCELADO ATÉ 12X",$D1463-(D1463*TAXAS!$F$7))/12,IF($A1463="DINERS",IF($B1463="PARCELADO ATÉ 12X",$D1463-(D1463*TAXAS!$F$8))/12,IF($A1463="AMERICA EXPRESS",IF($B1463="PARCELADO ATÉ 12X",$D1463-(D1463*TAXAS!$F$9))/12,IF($A1463=TAXAS!$A$10,IF($B1463="PARCELADO ATÉ 12X",$D1463-($D1463*TAXAS!$F$10))/12,IF($A1463=TAXAS!$A$11,IF($B1463="PARCELADO ATÉ 12X",$D1463-($D1463*TAXAS!$F$11))/12,IF($A1463=TAXAS!$A$12,IF($B1463="PARCELADO ATÉ 12X",$D1463-($D1463*TAXAS!$F$12))/12,IF($A1463=TAXAS!$A$13,IF($B1463="PARCELADO ATÉ 12X",$D1463-($D1463*TAXAS!$F$13))/12,IF($A1463=TAXAS!$A$14,IF($B1463="PARCELADO ATÉ 12X",$D1463-($D1463*TAXAS!$F$14))/12,IF($A1463=TAXAS!$A$15,IF($B1463="PARCELADO ATÉ 12X",$D1463-($D1463*TAXAS!$F$15))/12,IF($A1463=TAXAS!$A$16,IF($B1463="PARCELADO ATÉ 12X",$D1463-($D1463*TAXAS!$F$16))/12,IF($A1463=TAXAS!$A$17,IF($B1463="PARCELADO ATÉ 12X",$D1463-($D1463*TAXAS!$F$17))/12,IF($A1463=TAXAS!$A$18,IF($B1463="PARCELADO ATÉ 12X",$D1463-($D1463*TAXAS!$F$18))/12,IF($A1463=TAXAS!$A$19,IF($B1463="PARCELADO ATÉ 12X",$D1463-($D1463*TAXAS!$F$19))/12,IF($A1463=TAXAS!$A$20,IF($B1463="PARCELADO ATÉ 12X",$D1463-($D1463*TAXAS!$F$20))/12,IF($A1463=TAXAS!$A$21,IF($B1463="PARCELADO ATÉ 12X",$D1463-($D1463*TAXAS!$F$21))/12,IF($A1463=TAXAS!$A$22,IF($B1463="PARCELADO ATÉ 12X",$D1463-($D1463*TAXAS!$F$22))/12,IF($A1463=TAXAS!$A$23,IF($B1463="PARCELADO ATÉ 12X",$D1463-($D1463*TAXAS!$F$23))/12,IF($A1463=TAXAS!$A$24,IF($B1463="PARCELADO ATÉ 12X",$D1463-($D1463*TAXAS!$F$24))/12,IF($A1463=TAXAS!$A$25,IF($B1463="PARCELADO ATÉ 12X",$D1463-($D1463*TAXAS!$F$25))/12,IF($A1463=TAXAS!$A$26,IF($B1463="PARCELADO ATÉ 12X",$D1463-($D1463*TAXAS!$F$26))/12,IF($A1463=TAXAS!$A$27,IF($B1463="PARCELADO ATÉ 12X",$D1463-($D1463*TAXAS!$F$27))/12))))))))))))))))))))))))/1</f>
        <v>0</v>
      </c>
      <c r="J1463" s="8">
        <f t="shared" si="0"/>
        <v>0</v>
      </c>
      <c r="K1463" s="10" t="b">
        <f>IF($B1463="PARCELADO ATÉ 3X",($D1463-($D1463*TAXAS!$D$4))-$J1463)</f>
        <v>0</v>
      </c>
      <c r="L1463" s="10" t="b">
        <f>IF($B1463="PARCELADO ATÉ 6X",($D1463-($D1463*TAXAS!$E$4))-$J1463)</f>
        <v>0</v>
      </c>
      <c r="M1463" s="10" t="b">
        <f>IF($B1463="PARCELADO ATÉ 12X",($D1463-($D1463*TAXAS!$F$4))-$J1463)</f>
        <v>0</v>
      </c>
      <c r="N1463" s="8">
        <f t="shared" si="1"/>
        <v>0</v>
      </c>
      <c r="O1463" s="10">
        <f t="shared" si="2"/>
        <v>0</v>
      </c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</row>
    <row r="1464" spans="1:31" ht="15.75" customHeight="1" x14ac:dyDescent="0.2">
      <c r="A1464" s="3"/>
      <c r="B1464" s="5"/>
      <c r="C1464" s="6"/>
      <c r="D1464" s="42"/>
      <c r="E1464" s="8">
        <f>IF($A1464="VISA",IF($B1464="DÉBITO",$D1464-($D1464*TAXAS!$B$4)),IF($A1464="MASTER",IF($B1464="DÉBITO",$D1464-($D1464*TAXAS!$B$5)),IF($A1464="ELO", IF($B1464="DÉBITO",$D1464-($D1464*TAXAS!$B$6)),IF($A1464="HIPERCARD",IF($B1464="DÉBITO",$D1464-($D1464*TAXAS!$B$7)),IF($A1464="DINERS",IF($B1464="DÉBITO",$D1464-($D1464*TAXAS!$B$8)),IF($A1464="AMERICA EXPRESS",IF($B1464="DÉBITO",$D1464-($D1464*TAXAS!$B$9)),IF($A1464=TAXAS!$A$10,IF($B1464="DÉBITO",$D1464-($D1464*TAXAS!$B$10)), IF($A1464=TAXAS!$A$11,IF($B1464="DÉBITO",$D1464-($D1464*TAXAS!$B$11)), IF($A1464=TAXAS!$A$12,IF($B1464="DÉBITO",$D1464-($D1464*TAXAS!$B$12)), IF($A1464=TAXAS!$A$13,IF($B1464="DÉBITO",$D1464-($D1464*TAXAS!$B$13)), IF($A1464=TAXAS!$A$14,IF($B1464="DÉBITO",$D1464-($D1464*TAXAS!$B$14)), IF($A1464=TAXAS!$A$15,IF($B1464="DÉBITO",$D1464-($D1464*TAXAS!$B$15)), IF($A1464=TAXAS!$A$16,IF($B1464="DÉBITO",$D1464-($D1464*TAXAS!$B$16)), IF($A1464=TAXAS!$A$17,IF($B1464="DÉBITO",$D1464-($D1464*TAXAS!$B$17)), IF($A1464=TAXAS!$A$18,IF($B1464="DÉBITO",$D1464-($D1464*TAXAS!$B$18)), IF($A1464=TAXAS!$A$19,IF($B1464="DÉBITO",$D1464-($D1464*TAXAS!$B$19)), IF($A1464=TAXAS!$A$20,IF($B1464="DÉBITO",$D1464-($D1464*TAXAS!$B$20)), IF($A1464=TAXAS!$A$21,IF($B1464="DÉBITO",$D1464-($D1464*TAXAS!$B$21)), IF($A1464=TAXAS!$A$22,IF($B1464="DÉBITO",$D1464-($D1464*TAXAS!$B$22)), IF($A1464=TAXAS!$A$23,IF($B1464="DÉBITO",$D1464-($D1464*TAXAS!$B$23)), IF($A1464=TAXAS!$A$24,IF($B1464="DÉBITO",$D1464-($D1464*TAXAS!$B$24)), IF($A1464=TAXAS!$A$25,IF($B1464="DÉBITO",$D1464-($D1464*TAXAS!$B$25)), IF($A1464=TAXAS!$A$26,IF($B1464="DÉBITO",$D1464-($D1464*TAXAS!$B$26)), IF($A1464=TAXAS!$A$27,IF($B1464="DÉBITO",$D1464-($D1464*TAXAS!$B$27))))))))))))))))))))))))))/1</f>
        <v>0</v>
      </c>
      <c r="F1464" s="8">
        <f>IF($A1464="VISA",IF($B1464="CRÉDITO",$D1464-($D1464*TAXAS!$C$4)),IF($A1464="MASTER",IF($B1464="CRÉDITO",$D1464-($D1464*TAXAS!$C$5)),IF($A1464="ELO", IF($B1464="CRÉDITO",$D1464-($D1464*TAXAS!$C$6)),IF($A1464="HIPERCARD",IF($B1464="CRÉDITO",$D1464-($D1464*TAXAS!$C$7)),IF($A1464="DINERS",IF($B1464="CRÉDITO",$D1464-($D1464*TAXAS!$C$8)),IF($A1464="AMERICA EXPRESS",IF($B1464="CRÉDITO",$D1464-($D1464*TAXAS!$C$9)),IF($A1464=TAXAS!$A$10,IF($B1464="CRÉDITO",$D1464-($D1464*TAXAS!$C$10)), IF($A1464=TAXAS!$A$11,IF($B1464="CRÉDITO",$D1464-($D1464*TAXAS!$C$11)), IF($A1464=TAXAS!$A$12,IF($B1464="CRÉDITO",$D1464-($D1464*TAXAS!$C$12)), IF($A1464=TAXAS!$A$13,IF($B1464="CRÉDITO",$D1464-($D1464*TAXAS!$C$13)), IF($A1464=TAXAS!$A$14,IF($B1464="CRÉDITO",$D1464-($D1464*TAXAS!$C$14)), IF($A1464=TAXAS!$A$15,IF($B1464="CRÉDITO",$D1464-($D1464*TAXAS!$C$15)), IF($A1464=TAXAS!$A$16,IF($B1464="CRÉDITO",$D1464-($D1464*TAXAS!$C$16)), IF($A1464=TAXAS!$A$17,IF($B1464="CRÉDITO",$D1464-($D1464*TAXAS!$C$17)), IF($A1464=TAXAS!$A$18,IF($B1464="CRÉDITO",$D1464-($D1464*TAXAS!$C$18)), IF($A1464=TAXAS!$A$19,IF($B1464="CRÉDITO",$D1464-($D1464*TAXAS!$C$19)), IF($A1464=TAXAS!$A$20,IF($B1464="CRÉDITO",$D1464-($D1464*TAXAS!$C$20)), IF($A1464=TAXAS!$A$21,IF($B1464="CRÉDITO",$D1464-($D1464*TAXAS!$C$21)), IF($A1464=TAXAS!$A$22,IF($B1464="CRÉDITO",$D1464-($D1464*TAXAS!$C$22)), IF($A1464=TAXAS!$A$23,IF($B1464="CRÉDITO",$D1464-($D1464*TAXAS!$C$23)), IF($A1464=TAXAS!$A$24,IF($B1464="CRÉDITO",$D1464-($D1464*TAXAS!$C$24)), IF($A1464=TAXAS!$A$25,IF($B1464="CRÉDITO",$D1464-($D1464*TAXAS!$C$25)), IF($A1464=TAXAS!$A$26,IF($B1464="CRÉDITO",$D1464-($D1464*TAXAS!$C$26)), IF($A1464=TAXAS!$A$27,IF($B1464="CRÉDITO",$D1464-($D1464*TAXAS!$C$27))))))))))))))))))))))))))/1</f>
        <v>0</v>
      </c>
      <c r="G1464" s="9">
        <f>IF($A1464="VISA",IF($B1464="PARCELADO ATÉ 3X",$D1464-(D1464*TAXAS!$D$4))/3,IF($A1464="MASTER",IF($B1464="PARCELADO ATÉ 3X",$D1464-(D1464*TAXAS!$D$5))/3,IF($A1464="ELO",IF($B1464="PARCELADO ATÉ 3X",$D1464-(D1464*TAXAS!$D$6))/3,IF($A1464="HIPERCARD",IF($B1464="PARCELADO ATÉ 3X",$D1464-(D1464*TAXAS!$D$7))/3,IF($A1464="DINERS",IF($B1464="PARCELADO ATÉ 3X",$D1464-(D1464*TAXAS!$D$8))/3,IF($A1464="AMERICA EXPRESS",IF($B1464="PARCELADO ATÉ 3X",$D1464-(D1464*TAXAS!$D$9))/3,IF($A1464=TAXAS!$A$10,IF($B1464="PARCELADO ATÉ 3X",$D1464-($D1464*TAXAS!$D$10))/3,IF($A1464=TAXAS!$A$11,IF($B1464="PARCELADO ATÉ 3X",$D1464-($D1464*TAXAS!$D$11))/3,IF($A1464=TAXAS!$A$12,IF($B1464="PARCELADO ATÉ 3X",$D1464-($D1464*TAXAS!$D$12))/3,IF($A1464=TAXAS!$A$13,IF($B1464="PARCELADO ATÉ 3X",$D1464-($D1464*TAXAS!$D$13))/3,IF($A1464=TAXAS!$A$14,IF($B1464="PARCELADO ATÉ 3X",$D1464-($D1464*TAXAS!$D$14))/3,IF($A1464=TAXAS!$A$15,IF($B1464="PARCELADO ATÉ 3X",$D1464-($D1464*TAXAS!$D$15))/3,IF($A1464=TAXAS!$A$16,IF($B1464="PARCELADO ATÉ 3X",$D1464-($D1464*TAXAS!$D$16))/3,IF($A1464=TAXAS!$A$17,IF($B1464="PARCELADO ATÉ 3X",$D1464-($D1464*TAXAS!$D$17))/3,IF($A1464=TAXAS!$A$18,IF($B1464="PARCELADO ATÉ 3X",$D1464-($D1464*TAXAS!$D$18))/3,IF($A1464=TAXAS!$A$19,IF($B1464="PARCELADO ATÉ 3X",$D1464-($D1464*TAXAS!$D$19))/3,IF($A1464=TAXAS!$A$20,IF($B1464="PARCELADO ATÉ 3X",$D1464-($D1464*TAXAS!$D$20))/3,IF($A1464=TAXAS!$A$21,IF($B1464="PARCELADO ATÉ 3X",$D1464-($D1464*TAXAS!$D$21))/3,IF($A1464=TAXAS!$A$22,IF($B1464="PARCELADO ATÉ 3X",$D1464-($D1464*TAXAS!$D$22))/3,IF($A1464=TAXAS!$A$23,IF($B1464="PARCELADO ATÉ 3X",$D1464-($D1464*TAXAS!$D$23))/3,IF($A1464=TAXAS!$A$24,IF($B1464="PARCELADO ATÉ 3X",$D1464-($D1464*TAXAS!$D$24))/3,IF($A1464=TAXAS!$A$25,IF($B1464="PARCELADO ATÉ 3X",$D1464-($D1464*TAXAS!$D$25))/3,IF($A1464=TAXAS!$A$26,IF($B1464="PARCELADO ATÉ 3X",$D1464-($D1464*TAXAS!$D$26))/3,IF($A1464=TAXAS!$A$27,IF($B1464="PARCELADO ATÉ 3X",$D1464-($D1464*TAXAS!$D$27))/3))))))))))))))))))))))))/1</f>
        <v>0</v>
      </c>
      <c r="H1464" s="9">
        <f>IF($A1464="VISA",IF($B1464="PARCELADO ATÉ 6X",$D1464-(D1464*TAXAS!$E$4))/6,IF($A1464="MASTER",IF($B1464="PARCELADO ATÉ 6X",$D1464-(D1464*TAXAS!$E$5))/6,IF($A1464="ELO",IF($B1464="PARCELADO ATÉ 6X",$D1464-(D1464*TAXAS!$E$6))/6,IF($A1464="HIPERCARD",IF($B1464="PARCELADO ATÉ 6X",$D1464-(D1464*TAXAS!$E$7))/6,IF($A1464="DINERS",IF($B1464="PARCELADO ATÉ 6X",$D1464-(D1464*TAXAS!$E$8))/6,IF($A1464="AMERICA EXPRESS",IF($B1464="PARCELADO ATÉ 6X",$D1464-(D1464*TAXAS!$E$9))/6,IF($A1464=TAXAS!$A$10,IF($B1464="PARCELADO ATÉ 6X",$D1464-($D1464*TAXAS!$E$10))/6,IF($A1464=TAXAS!$A$11,IF($B1464="PARCELADO ATÉ 6X",$D1464-($D1464*TAXAS!$E$11))/6,IF($A1464=TAXAS!$A$12,IF($B1464="PARCELADO ATÉ 6X",$D1464-($D1464*TAXAS!$E$12))/6,IF($A1464=TAXAS!$A$13,IF($B1464="PARCELADO ATÉ 6X",$D1464-($D1464*TAXAS!$E$13))/6,IF($A1464=TAXAS!$A$14,IF($B1464="PARCELADO ATÉ 6X",$D1464-($D1464*TAXAS!$E$14))/6,IF($A1464=TAXAS!$A$15,IF($B1464="PARCELADO ATÉ 6X",$D1464-($D1464*TAXAS!$E$15))/6,IF($A1464=TAXAS!$A$16,IF($B1464="PARCELADO ATÉ 6X",$D1464-($D1464*TAXAS!$E$16))/6,IF($A1464=TAXAS!$A$17,IF($B1464="PARCELADO ATÉ 6X",$D1464-($D1464*TAXAS!$E$17))/6,IF($A1464=TAXAS!$A$18,IF($B1464="PARCELADO ATÉ 6X",$D1464-($D1464*TAXAS!$E$18))/6,IF($A1464=TAXAS!$A$19,IF($B1464="PARCELADO ATÉ 6X",$D1464-($D1464*TAXAS!$E$19))/6,IF($A1464=TAXAS!$A$20,IF($B1464="PARCELADO ATÉ 6X",$D1464-($D1464*TAXAS!$E$20))/6,IF($A1464=TAXAS!$A$21,IF($B1464="PARCELADO ATÉ 6X",$D1464-($D1464*TAXAS!$E$21))/6,IF($A1464=TAXAS!$A$22,IF($B1464="PARCELADO ATÉ 6X",$D1464-($D1464*TAXAS!$E$22))/6,IF($A1464=TAXAS!$A$23,IF($B1464="PARCELADO ATÉ 6X",$D1464-($D1464*TAXAS!$E$23))/6,IF($A1464=TAXAS!$A$24,IF($B1464="PARCELADO ATÉ 6X",$D1464-($D1464*TAXAS!$E$24))/6,IF($A1464=TAXAS!$A$25,IF($B1464="PARCELADO ATÉ 6X",$D1464-($D1464*TAXAS!$E$25))/6,IF($A1464=TAXAS!$A$26,IF($B1464="PARCELADO ATÉ 6X",$D1464-($D1464*TAXAS!$E$26))/6,IF($A1464=TAXAS!$A$27,IF($B1464="PARCELADO ATÉ 6X",$D1464-($D1464*TAXAS!$E$27))/6))))))))))))))))))))))))/1</f>
        <v>0</v>
      </c>
      <c r="I1464" s="9">
        <f>IF($A1464="VISA",IF($B1464="PARCELADO ATÉ 12X",$D1464-(D1464*TAXAS!$F$4))/12,IF($A1464="MASTER",IF($B1464="PARCELADO ATÉ 12X",$D1464-(D1464*TAXAS!$F$5))/12,IF($A1464="ELO",IF($B1464="PARCELADO ATÉ 12X",$D1464-(D1464*TAXAS!$F$6))/12,IF($A1464="HIPERCARD",IF($B1464="PARCELADO ATÉ 12X",$D1464-(D1464*TAXAS!$F$7))/12,IF($A1464="DINERS",IF($B1464="PARCELADO ATÉ 12X",$D1464-(D1464*TAXAS!$F$8))/12,IF($A1464="AMERICA EXPRESS",IF($B1464="PARCELADO ATÉ 12X",$D1464-(D1464*TAXAS!$F$9))/12,IF($A1464=TAXAS!$A$10,IF($B1464="PARCELADO ATÉ 12X",$D1464-($D1464*TAXAS!$F$10))/12,IF($A1464=TAXAS!$A$11,IF($B1464="PARCELADO ATÉ 12X",$D1464-($D1464*TAXAS!$F$11))/12,IF($A1464=TAXAS!$A$12,IF($B1464="PARCELADO ATÉ 12X",$D1464-($D1464*TAXAS!$F$12))/12,IF($A1464=TAXAS!$A$13,IF($B1464="PARCELADO ATÉ 12X",$D1464-($D1464*TAXAS!$F$13))/12,IF($A1464=TAXAS!$A$14,IF($B1464="PARCELADO ATÉ 12X",$D1464-($D1464*TAXAS!$F$14))/12,IF($A1464=TAXAS!$A$15,IF($B1464="PARCELADO ATÉ 12X",$D1464-($D1464*TAXAS!$F$15))/12,IF($A1464=TAXAS!$A$16,IF($B1464="PARCELADO ATÉ 12X",$D1464-($D1464*TAXAS!$F$16))/12,IF($A1464=TAXAS!$A$17,IF($B1464="PARCELADO ATÉ 12X",$D1464-($D1464*TAXAS!$F$17))/12,IF($A1464=TAXAS!$A$18,IF($B1464="PARCELADO ATÉ 12X",$D1464-($D1464*TAXAS!$F$18))/12,IF($A1464=TAXAS!$A$19,IF($B1464="PARCELADO ATÉ 12X",$D1464-($D1464*TAXAS!$F$19))/12,IF($A1464=TAXAS!$A$20,IF($B1464="PARCELADO ATÉ 12X",$D1464-($D1464*TAXAS!$F$20))/12,IF($A1464=TAXAS!$A$21,IF($B1464="PARCELADO ATÉ 12X",$D1464-($D1464*TAXAS!$F$21))/12,IF($A1464=TAXAS!$A$22,IF($B1464="PARCELADO ATÉ 12X",$D1464-($D1464*TAXAS!$F$22))/12,IF($A1464=TAXAS!$A$23,IF($B1464="PARCELADO ATÉ 12X",$D1464-($D1464*TAXAS!$F$23))/12,IF($A1464=TAXAS!$A$24,IF($B1464="PARCELADO ATÉ 12X",$D1464-($D1464*TAXAS!$F$24))/12,IF($A1464=TAXAS!$A$25,IF($B1464="PARCELADO ATÉ 12X",$D1464-($D1464*TAXAS!$F$25))/12,IF($A1464=TAXAS!$A$26,IF($B1464="PARCELADO ATÉ 12X",$D1464-($D1464*TAXAS!$F$26))/12,IF($A1464=TAXAS!$A$27,IF($B1464="PARCELADO ATÉ 12X",$D1464-($D1464*TAXAS!$F$27))/12))))))))))))))))))))))))/1</f>
        <v>0</v>
      </c>
      <c r="J1464" s="8">
        <f t="shared" si="0"/>
        <v>0</v>
      </c>
      <c r="K1464" s="10" t="b">
        <f>IF($B1464="PARCELADO ATÉ 3X",($D1464-($D1464*TAXAS!$D$4))-$J1464)</f>
        <v>0</v>
      </c>
      <c r="L1464" s="10" t="b">
        <f>IF($B1464="PARCELADO ATÉ 6X",($D1464-($D1464*TAXAS!$E$4))-$J1464)</f>
        <v>0</v>
      </c>
      <c r="M1464" s="10" t="b">
        <f>IF($B1464="PARCELADO ATÉ 12X",($D1464-($D1464*TAXAS!$F$4))-$J1464)</f>
        <v>0</v>
      </c>
      <c r="N1464" s="8">
        <f t="shared" si="1"/>
        <v>0</v>
      </c>
      <c r="O1464" s="10">
        <f t="shared" si="2"/>
        <v>0</v>
      </c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</row>
    <row r="1465" spans="1:31" ht="15.75" customHeight="1" x14ac:dyDescent="0.2">
      <c r="A1465" s="3"/>
      <c r="B1465" s="5"/>
      <c r="C1465" s="6"/>
      <c r="D1465" s="42"/>
      <c r="E1465" s="8">
        <f>IF($A1465="VISA",IF($B1465="DÉBITO",$D1465-($D1465*TAXAS!$B$4)),IF($A1465="MASTER",IF($B1465="DÉBITO",$D1465-($D1465*TAXAS!$B$5)),IF($A1465="ELO", IF($B1465="DÉBITO",$D1465-($D1465*TAXAS!$B$6)),IF($A1465="HIPERCARD",IF($B1465="DÉBITO",$D1465-($D1465*TAXAS!$B$7)),IF($A1465="DINERS",IF($B1465="DÉBITO",$D1465-($D1465*TAXAS!$B$8)),IF($A1465="AMERICA EXPRESS",IF($B1465="DÉBITO",$D1465-($D1465*TAXAS!$B$9)),IF($A1465=TAXAS!$A$10,IF($B1465="DÉBITO",$D1465-($D1465*TAXAS!$B$10)), IF($A1465=TAXAS!$A$11,IF($B1465="DÉBITO",$D1465-($D1465*TAXAS!$B$11)), IF($A1465=TAXAS!$A$12,IF($B1465="DÉBITO",$D1465-($D1465*TAXAS!$B$12)), IF($A1465=TAXAS!$A$13,IF($B1465="DÉBITO",$D1465-($D1465*TAXAS!$B$13)), IF($A1465=TAXAS!$A$14,IF($B1465="DÉBITO",$D1465-($D1465*TAXAS!$B$14)), IF($A1465=TAXAS!$A$15,IF($B1465="DÉBITO",$D1465-($D1465*TAXAS!$B$15)), IF($A1465=TAXAS!$A$16,IF($B1465="DÉBITO",$D1465-($D1465*TAXAS!$B$16)), IF($A1465=TAXAS!$A$17,IF($B1465="DÉBITO",$D1465-($D1465*TAXAS!$B$17)), IF($A1465=TAXAS!$A$18,IF($B1465="DÉBITO",$D1465-($D1465*TAXAS!$B$18)), IF($A1465=TAXAS!$A$19,IF($B1465="DÉBITO",$D1465-($D1465*TAXAS!$B$19)), IF($A1465=TAXAS!$A$20,IF($B1465="DÉBITO",$D1465-($D1465*TAXAS!$B$20)), IF($A1465=TAXAS!$A$21,IF($B1465="DÉBITO",$D1465-($D1465*TAXAS!$B$21)), IF($A1465=TAXAS!$A$22,IF($B1465="DÉBITO",$D1465-($D1465*TAXAS!$B$22)), IF($A1465=TAXAS!$A$23,IF($B1465="DÉBITO",$D1465-($D1465*TAXAS!$B$23)), IF($A1465=TAXAS!$A$24,IF($B1465="DÉBITO",$D1465-($D1465*TAXAS!$B$24)), IF($A1465=TAXAS!$A$25,IF($B1465="DÉBITO",$D1465-($D1465*TAXAS!$B$25)), IF($A1465=TAXAS!$A$26,IF($B1465="DÉBITO",$D1465-($D1465*TAXAS!$B$26)), IF($A1465=TAXAS!$A$27,IF($B1465="DÉBITO",$D1465-($D1465*TAXAS!$B$27))))))))))))))))))))))))))/1</f>
        <v>0</v>
      </c>
      <c r="F1465" s="8">
        <f>IF($A1465="VISA",IF($B1465="CRÉDITO",$D1465-($D1465*TAXAS!$C$4)),IF($A1465="MASTER",IF($B1465="CRÉDITO",$D1465-($D1465*TAXAS!$C$5)),IF($A1465="ELO", IF($B1465="CRÉDITO",$D1465-($D1465*TAXAS!$C$6)),IF($A1465="HIPERCARD",IF($B1465="CRÉDITO",$D1465-($D1465*TAXAS!$C$7)),IF($A1465="DINERS",IF($B1465="CRÉDITO",$D1465-($D1465*TAXAS!$C$8)),IF($A1465="AMERICA EXPRESS",IF($B1465="CRÉDITO",$D1465-($D1465*TAXAS!$C$9)),IF($A1465=TAXAS!$A$10,IF($B1465="CRÉDITO",$D1465-($D1465*TAXAS!$C$10)), IF($A1465=TAXAS!$A$11,IF($B1465="CRÉDITO",$D1465-($D1465*TAXAS!$C$11)), IF($A1465=TAXAS!$A$12,IF($B1465="CRÉDITO",$D1465-($D1465*TAXAS!$C$12)), IF($A1465=TAXAS!$A$13,IF($B1465="CRÉDITO",$D1465-($D1465*TAXAS!$C$13)), IF($A1465=TAXAS!$A$14,IF($B1465="CRÉDITO",$D1465-($D1465*TAXAS!$C$14)), IF($A1465=TAXAS!$A$15,IF($B1465="CRÉDITO",$D1465-($D1465*TAXAS!$C$15)), IF($A1465=TAXAS!$A$16,IF($B1465="CRÉDITO",$D1465-($D1465*TAXAS!$C$16)), IF($A1465=TAXAS!$A$17,IF($B1465="CRÉDITO",$D1465-($D1465*TAXAS!$C$17)), IF($A1465=TAXAS!$A$18,IF($B1465="CRÉDITO",$D1465-($D1465*TAXAS!$C$18)), IF($A1465=TAXAS!$A$19,IF($B1465="CRÉDITO",$D1465-($D1465*TAXAS!$C$19)), IF($A1465=TAXAS!$A$20,IF($B1465="CRÉDITO",$D1465-($D1465*TAXAS!$C$20)), IF($A1465=TAXAS!$A$21,IF($B1465="CRÉDITO",$D1465-($D1465*TAXAS!$C$21)), IF($A1465=TAXAS!$A$22,IF($B1465="CRÉDITO",$D1465-($D1465*TAXAS!$C$22)), IF($A1465=TAXAS!$A$23,IF($B1465="CRÉDITO",$D1465-($D1465*TAXAS!$C$23)), IF($A1465=TAXAS!$A$24,IF($B1465="CRÉDITO",$D1465-($D1465*TAXAS!$C$24)), IF($A1465=TAXAS!$A$25,IF($B1465="CRÉDITO",$D1465-($D1465*TAXAS!$C$25)), IF($A1465=TAXAS!$A$26,IF($B1465="CRÉDITO",$D1465-($D1465*TAXAS!$C$26)), IF($A1465=TAXAS!$A$27,IF($B1465="CRÉDITO",$D1465-($D1465*TAXAS!$C$27))))))))))))))))))))))))))/1</f>
        <v>0</v>
      </c>
      <c r="G1465" s="9">
        <f>IF($A1465="VISA",IF($B1465="PARCELADO ATÉ 3X",$D1465-(D1465*TAXAS!$D$4))/3,IF($A1465="MASTER",IF($B1465="PARCELADO ATÉ 3X",$D1465-(D1465*TAXAS!$D$5))/3,IF($A1465="ELO",IF($B1465="PARCELADO ATÉ 3X",$D1465-(D1465*TAXAS!$D$6))/3,IF($A1465="HIPERCARD",IF($B1465="PARCELADO ATÉ 3X",$D1465-(D1465*TAXAS!$D$7))/3,IF($A1465="DINERS",IF($B1465="PARCELADO ATÉ 3X",$D1465-(D1465*TAXAS!$D$8))/3,IF($A1465="AMERICA EXPRESS",IF($B1465="PARCELADO ATÉ 3X",$D1465-(D1465*TAXAS!$D$9))/3,IF($A1465=TAXAS!$A$10,IF($B1465="PARCELADO ATÉ 3X",$D1465-($D1465*TAXAS!$D$10))/3,IF($A1465=TAXAS!$A$11,IF($B1465="PARCELADO ATÉ 3X",$D1465-($D1465*TAXAS!$D$11))/3,IF($A1465=TAXAS!$A$12,IF($B1465="PARCELADO ATÉ 3X",$D1465-($D1465*TAXAS!$D$12))/3,IF($A1465=TAXAS!$A$13,IF($B1465="PARCELADO ATÉ 3X",$D1465-($D1465*TAXAS!$D$13))/3,IF($A1465=TAXAS!$A$14,IF($B1465="PARCELADO ATÉ 3X",$D1465-($D1465*TAXAS!$D$14))/3,IF($A1465=TAXAS!$A$15,IF($B1465="PARCELADO ATÉ 3X",$D1465-($D1465*TAXAS!$D$15))/3,IF($A1465=TAXAS!$A$16,IF($B1465="PARCELADO ATÉ 3X",$D1465-($D1465*TAXAS!$D$16))/3,IF($A1465=TAXAS!$A$17,IF($B1465="PARCELADO ATÉ 3X",$D1465-($D1465*TAXAS!$D$17))/3,IF($A1465=TAXAS!$A$18,IF($B1465="PARCELADO ATÉ 3X",$D1465-($D1465*TAXAS!$D$18))/3,IF($A1465=TAXAS!$A$19,IF($B1465="PARCELADO ATÉ 3X",$D1465-($D1465*TAXAS!$D$19))/3,IF($A1465=TAXAS!$A$20,IF($B1465="PARCELADO ATÉ 3X",$D1465-($D1465*TAXAS!$D$20))/3,IF($A1465=TAXAS!$A$21,IF($B1465="PARCELADO ATÉ 3X",$D1465-($D1465*TAXAS!$D$21))/3,IF($A1465=TAXAS!$A$22,IF($B1465="PARCELADO ATÉ 3X",$D1465-($D1465*TAXAS!$D$22))/3,IF($A1465=TAXAS!$A$23,IF($B1465="PARCELADO ATÉ 3X",$D1465-($D1465*TAXAS!$D$23))/3,IF($A1465=TAXAS!$A$24,IF($B1465="PARCELADO ATÉ 3X",$D1465-($D1465*TAXAS!$D$24))/3,IF($A1465=TAXAS!$A$25,IF($B1465="PARCELADO ATÉ 3X",$D1465-($D1465*TAXAS!$D$25))/3,IF($A1465=TAXAS!$A$26,IF($B1465="PARCELADO ATÉ 3X",$D1465-($D1465*TAXAS!$D$26))/3,IF($A1465=TAXAS!$A$27,IF($B1465="PARCELADO ATÉ 3X",$D1465-($D1465*TAXAS!$D$27))/3))))))))))))))))))))))))/1</f>
        <v>0</v>
      </c>
      <c r="H1465" s="9">
        <f>IF($A1465="VISA",IF($B1465="PARCELADO ATÉ 6X",$D1465-(D1465*TAXAS!$E$4))/6,IF($A1465="MASTER",IF($B1465="PARCELADO ATÉ 6X",$D1465-(D1465*TAXAS!$E$5))/6,IF($A1465="ELO",IF($B1465="PARCELADO ATÉ 6X",$D1465-(D1465*TAXAS!$E$6))/6,IF($A1465="HIPERCARD",IF($B1465="PARCELADO ATÉ 6X",$D1465-(D1465*TAXAS!$E$7))/6,IF($A1465="DINERS",IF($B1465="PARCELADO ATÉ 6X",$D1465-(D1465*TAXAS!$E$8))/6,IF($A1465="AMERICA EXPRESS",IF($B1465="PARCELADO ATÉ 6X",$D1465-(D1465*TAXAS!$E$9))/6,IF($A1465=TAXAS!$A$10,IF($B1465="PARCELADO ATÉ 6X",$D1465-($D1465*TAXAS!$E$10))/6,IF($A1465=TAXAS!$A$11,IF($B1465="PARCELADO ATÉ 6X",$D1465-($D1465*TAXAS!$E$11))/6,IF($A1465=TAXAS!$A$12,IF($B1465="PARCELADO ATÉ 6X",$D1465-($D1465*TAXAS!$E$12))/6,IF($A1465=TAXAS!$A$13,IF($B1465="PARCELADO ATÉ 6X",$D1465-($D1465*TAXAS!$E$13))/6,IF($A1465=TAXAS!$A$14,IF($B1465="PARCELADO ATÉ 6X",$D1465-($D1465*TAXAS!$E$14))/6,IF($A1465=TAXAS!$A$15,IF($B1465="PARCELADO ATÉ 6X",$D1465-($D1465*TAXAS!$E$15))/6,IF($A1465=TAXAS!$A$16,IF($B1465="PARCELADO ATÉ 6X",$D1465-($D1465*TAXAS!$E$16))/6,IF($A1465=TAXAS!$A$17,IF($B1465="PARCELADO ATÉ 6X",$D1465-($D1465*TAXAS!$E$17))/6,IF($A1465=TAXAS!$A$18,IF($B1465="PARCELADO ATÉ 6X",$D1465-($D1465*TAXAS!$E$18))/6,IF($A1465=TAXAS!$A$19,IF($B1465="PARCELADO ATÉ 6X",$D1465-($D1465*TAXAS!$E$19))/6,IF($A1465=TAXAS!$A$20,IF($B1465="PARCELADO ATÉ 6X",$D1465-($D1465*TAXAS!$E$20))/6,IF($A1465=TAXAS!$A$21,IF($B1465="PARCELADO ATÉ 6X",$D1465-($D1465*TAXAS!$E$21))/6,IF($A1465=TAXAS!$A$22,IF($B1465="PARCELADO ATÉ 6X",$D1465-($D1465*TAXAS!$E$22))/6,IF($A1465=TAXAS!$A$23,IF($B1465="PARCELADO ATÉ 6X",$D1465-($D1465*TAXAS!$E$23))/6,IF($A1465=TAXAS!$A$24,IF($B1465="PARCELADO ATÉ 6X",$D1465-($D1465*TAXAS!$E$24))/6,IF($A1465=TAXAS!$A$25,IF($B1465="PARCELADO ATÉ 6X",$D1465-($D1465*TAXAS!$E$25))/6,IF($A1465=TAXAS!$A$26,IF($B1465="PARCELADO ATÉ 6X",$D1465-($D1465*TAXAS!$E$26))/6,IF($A1465=TAXAS!$A$27,IF($B1465="PARCELADO ATÉ 6X",$D1465-($D1465*TAXAS!$E$27))/6))))))))))))))))))))))))/1</f>
        <v>0</v>
      </c>
      <c r="I1465" s="9">
        <f>IF($A1465="VISA",IF($B1465="PARCELADO ATÉ 12X",$D1465-(D1465*TAXAS!$F$4))/12,IF($A1465="MASTER",IF($B1465="PARCELADO ATÉ 12X",$D1465-(D1465*TAXAS!$F$5))/12,IF($A1465="ELO",IF($B1465="PARCELADO ATÉ 12X",$D1465-(D1465*TAXAS!$F$6))/12,IF($A1465="HIPERCARD",IF($B1465="PARCELADO ATÉ 12X",$D1465-(D1465*TAXAS!$F$7))/12,IF($A1465="DINERS",IF($B1465="PARCELADO ATÉ 12X",$D1465-(D1465*TAXAS!$F$8))/12,IF($A1465="AMERICA EXPRESS",IF($B1465="PARCELADO ATÉ 12X",$D1465-(D1465*TAXAS!$F$9))/12,IF($A1465=TAXAS!$A$10,IF($B1465="PARCELADO ATÉ 12X",$D1465-($D1465*TAXAS!$F$10))/12,IF($A1465=TAXAS!$A$11,IF($B1465="PARCELADO ATÉ 12X",$D1465-($D1465*TAXAS!$F$11))/12,IF($A1465=TAXAS!$A$12,IF($B1465="PARCELADO ATÉ 12X",$D1465-($D1465*TAXAS!$F$12))/12,IF($A1465=TAXAS!$A$13,IF($B1465="PARCELADO ATÉ 12X",$D1465-($D1465*TAXAS!$F$13))/12,IF($A1465=TAXAS!$A$14,IF($B1465="PARCELADO ATÉ 12X",$D1465-($D1465*TAXAS!$F$14))/12,IF($A1465=TAXAS!$A$15,IF($B1465="PARCELADO ATÉ 12X",$D1465-($D1465*TAXAS!$F$15))/12,IF($A1465=TAXAS!$A$16,IF($B1465="PARCELADO ATÉ 12X",$D1465-($D1465*TAXAS!$F$16))/12,IF($A1465=TAXAS!$A$17,IF($B1465="PARCELADO ATÉ 12X",$D1465-($D1465*TAXAS!$F$17))/12,IF($A1465=TAXAS!$A$18,IF($B1465="PARCELADO ATÉ 12X",$D1465-($D1465*TAXAS!$F$18))/12,IF($A1465=TAXAS!$A$19,IF($B1465="PARCELADO ATÉ 12X",$D1465-($D1465*TAXAS!$F$19))/12,IF($A1465=TAXAS!$A$20,IF($B1465="PARCELADO ATÉ 12X",$D1465-($D1465*TAXAS!$F$20))/12,IF($A1465=TAXAS!$A$21,IF($B1465="PARCELADO ATÉ 12X",$D1465-($D1465*TAXAS!$F$21))/12,IF($A1465=TAXAS!$A$22,IF($B1465="PARCELADO ATÉ 12X",$D1465-($D1465*TAXAS!$F$22))/12,IF($A1465=TAXAS!$A$23,IF($B1465="PARCELADO ATÉ 12X",$D1465-($D1465*TAXAS!$F$23))/12,IF($A1465=TAXAS!$A$24,IF($B1465="PARCELADO ATÉ 12X",$D1465-($D1465*TAXAS!$F$24))/12,IF($A1465=TAXAS!$A$25,IF($B1465="PARCELADO ATÉ 12X",$D1465-($D1465*TAXAS!$F$25))/12,IF($A1465=TAXAS!$A$26,IF($B1465="PARCELADO ATÉ 12X",$D1465-($D1465*TAXAS!$F$26))/12,IF($A1465=TAXAS!$A$27,IF($B1465="PARCELADO ATÉ 12X",$D1465-($D1465*TAXAS!$F$27))/12))))))))))))))))))))))))/1</f>
        <v>0</v>
      </c>
      <c r="J1465" s="8">
        <f t="shared" si="0"/>
        <v>0</v>
      </c>
      <c r="K1465" s="10" t="b">
        <f>IF($B1465="PARCELADO ATÉ 3X",($D1465-($D1465*TAXAS!$D$4))-$J1465)</f>
        <v>0</v>
      </c>
      <c r="L1465" s="10" t="b">
        <f>IF($B1465="PARCELADO ATÉ 6X",($D1465-($D1465*TAXAS!$E$4))-$J1465)</f>
        <v>0</v>
      </c>
      <c r="M1465" s="10" t="b">
        <f>IF($B1465="PARCELADO ATÉ 12X",($D1465-($D1465*TAXAS!$F$4))-$J1465)</f>
        <v>0</v>
      </c>
      <c r="N1465" s="8">
        <f t="shared" si="1"/>
        <v>0</v>
      </c>
      <c r="O1465" s="10">
        <f t="shared" si="2"/>
        <v>0</v>
      </c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</row>
    <row r="1466" spans="1:31" ht="15.75" customHeight="1" x14ac:dyDescent="0.2">
      <c r="A1466" s="3"/>
      <c r="B1466" s="5"/>
      <c r="C1466" s="6"/>
      <c r="D1466" s="42"/>
      <c r="E1466" s="8">
        <f>IF($A1466="VISA",IF($B1466="DÉBITO",$D1466-($D1466*TAXAS!$B$4)),IF($A1466="MASTER",IF($B1466="DÉBITO",$D1466-($D1466*TAXAS!$B$5)),IF($A1466="ELO", IF($B1466="DÉBITO",$D1466-($D1466*TAXAS!$B$6)),IF($A1466="HIPERCARD",IF($B1466="DÉBITO",$D1466-($D1466*TAXAS!$B$7)),IF($A1466="DINERS",IF($B1466="DÉBITO",$D1466-($D1466*TAXAS!$B$8)),IF($A1466="AMERICA EXPRESS",IF($B1466="DÉBITO",$D1466-($D1466*TAXAS!$B$9)),IF($A1466=TAXAS!$A$10,IF($B1466="DÉBITO",$D1466-($D1466*TAXAS!$B$10)), IF($A1466=TAXAS!$A$11,IF($B1466="DÉBITO",$D1466-($D1466*TAXAS!$B$11)), IF($A1466=TAXAS!$A$12,IF($B1466="DÉBITO",$D1466-($D1466*TAXAS!$B$12)), IF($A1466=TAXAS!$A$13,IF($B1466="DÉBITO",$D1466-($D1466*TAXAS!$B$13)), IF($A1466=TAXAS!$A$14,IF($B1466="DÉBITO",$D1466-($D1466*TAXAS!$B$14)), IF($A1466=TAXAS!$A$15,IF($B1466="DÉBITO",$D1466-($D1466*TAXAS!$B$15)), IF($A1466=TAXAS!$A$16,IF($B1466="DÉBITO",$D1466-($D1466*TAXAS!$B$16)), IF($A1466=TAXAS!$A$17,IF($B1466="DÉBITO",$D1466-($D1466*TAXAS!$B$17)), IF($A1466=TAXAS!$A$18,IF($B1466="DÉBITO",$D1466-($D1466*TAXAS!$B$18)), IF($A1466=TAXAS!$A$19,IF($B1466="DÉBITO",$D1466-($D1466*TAXAS!$B$19)), IF($A1466=TAXAS!$A$20,IF($B1466="DÉBITO",$D1466-($D1466*TAXAS!$B$20)), IF($A1466=TAXAS!$A$21,IF($B1466="DÉBITO",$D1466-($D1466*TAXAS!$B$21)), IF($A1466=TAXAS!$A$22,IF($B1466="DÉBITO",$D1466-($D1466*TAXAS!$B$22)), IF($A1466=TAXAS!$A$23,IF($B1466="DÉBITO",$D1466-($D1466*TAXAS!$B$23)), IF($A1466=TAXAS!$A$24,IF($B1466="DÉBITO",$D1466-($D1466*TAXAS!$B$24)), IF($A1466=TAXAS!$A$25,IF($B1466="DÉBITO",$D1466-($D1466*TAXAS!$B$25)), IF($A1466=TAXAS!$A$26,IF($B1466="DÉBITO",$D1466-($D1466*TAXAS!$B$26)), IF($A1466=TAXAS!$A$27,IF($B1466="DÉBITO",$D1466-($D1466*TAXAS!$B$27))))))))))))))))))))))))))/1</f>
        <v>0</v>
      </c>
      <c r="F1466" s="8">
        <f>IF($A1466="VISA",IF($B1466="CRÉDITO",$D1466-($D1466*TAXAS!$C$4)),IF($A1466="MASTER",IF($B1466="CRÉDITO",$D1466-($D1466*TAXAS!$C$5)),IF($A1466="ELO", IF($B1466="CRÉDITO",$D1466-($D1466*TAXAS!$C$6)),IF($A1466="HIPERCARD",IF($B1466="CRÉDITO",$D1466-($D1466*TAXAS!$C$7)),IF($A1466="DINERS",IF($B1466="CRÉDITO",$D1466-($D1466*TAXAS!$C$8)),IF($A1466="AMERICA EXPRESS",IF($B1466="CRÉDITO",$D1466-($D1466*TAXAS!$C$9)),IF($A1466=TAXAS!$A$10,IF($B1466="CRÉDITO",$D1466-($D1466*TAXAS!$C$10)), IF($A1466=TAXAS!$A$11,IF($B1466="CRÉDITO",$D1466-($D1466*TAXAS!$C$11)), IF($A1466=TAXAS!$A$12,IF($B1466="CRÉDITO",$D1466-($D1466*TAXAS!$C$12)), IF($A1466=TAXAS!$A$13,IF($B1466="CRÉDITO",$D1466-($D1466*TAXAS!$C$13)), IF($A1466=TAXAS!$A$14,IF($B1466="CRÉDITO",$D1466-($D1466*TAXAS!$C$14)), IF($A1466=TAXAS!$A$15,IF($B1466="CRÉDITO",$D1466-($D1466*TAXAS!$C$15)), IF($A1466=TAXAS!$A$16,IF($B1466="CRÉDITO",$D1466-($D1466*TAXAS!$C$16)), IF($A1466=TAXAS!$A$17,IF($B1466="CRÉDITO",$D1466-($D1466*TAXAS!$C$17)), IF($A1466=TAXAS!$A$18,IF($B1466="CRÉDITO",$D1466-($D1466*TAXAS!$C$18)), IF($A1466=TAXAS!$A$19,IF($B1466="CRÉDITO",$D1466-($D1466*TAXAS!$C$19)), IF($A1466=TAXAS!$A$20,IF($B1466="CRÉDITO",$D1466-($D1466*TAXAS!$C$20)), IF($A1466=TAXAS!$A$21,IF($B1466="CRÉDITO",$D1466-($D1466*TAXAS!$C$21)), IF($A1466=TAXAS!$A$22,IF($B1466="CRÉDITO",$D1466-($D1466*TAXAS!$C$22)), IF($A1466=TAXAS!$A$23,IF($B1466="CRÉDITO",$D1466-($D1466*TAXAS!$C$23)), IF($A1466=TAXAS!$A$24,IF($B1466="CRÉDITO",$D1466-($D1466*TAXAS!$C$24)), IF($A1466=TAXAS!$A$25,IF($B1466="CRÉDITO",$D1466-($D1466*TAXAS!$C$25)), IF($A1466=TAXAS!$A$26,IF($B1466="CRÉDITO",$D1466-($D1466*TAXAS!$C$26)), IF($A1466=TAXAS!$A$27,IF($B1466="CRÉDITO",$D1466-($D1466*TAXAS!$C$27))))))))))))))))))))))))))/1</f>
        <v>0</v>
      </c>
      <c r="G1466" s="9">
        <f>IF($A1466="VISA",IF($B1466="PARCELADO ATÉ 3X",$D1466-(D1466*TAXAS!$D$4))/3,IF($A1466="MASTER",IF($B1466="PARCELADO ATÉ 3X",$D1466-(D1466*TAXAS!$D$5))/3,IF($A1466="ELO",IF($B1466="PARCELADO ATÉ 3X",$D1466-(D1466*TAXAS!$D$6))/3,IF($A1466="HIPERCARD",IF($B1466="PARCELADO ATÉ 3X",$D1466-(D1466*TAXAS!$D$7))/3,IF($A1466="DINERS",IF($B1466="PARCELADO ATÉ 3X",$D1466-(D1466*TAXAS!$D$8))/3,IF($A1466="AMERICA EXPRESS",IF($B1466="PARCELADO ATÉ 3X",$D1466-(D1466*TAXAS!$D$9))/3,IF($A1466=TAXAS!$A$10,IF($B1466="PARCELADO ATÉ 3X",$D1466-($D1466*TAXAS!$D$10))/3,IF($A1466=TAXAS!$A$11,IF($B1466="PARCELADO ATÉ 3X",$D1466-($D1466*TAXAS!$D$11))/3,IF($A1466=TAXAS!$A$12,IF($B1466="PARCELADO ATÉ 3X",$D1466-($D1466*TAXAS!$D$12))/3,IF($A1466=TAXAS!$A$13,IF($B1466="PARCELADO ATÉ 3X",$D1466-($D1466*TAXAS!$D$13))/3,IF($A1466=TAXAS!$A$14,IF($B1466="PARCELADO ATÉ 3X",$D1466-($D1466*TAXAS!$D$14))/3,IF($A1466=TAXAS!$A$15,IF($B1466="PARCELADO ATÉ 3X",$D1466-($D1466*TAXAS!$D$15))/3,IF($A1466=TAXAS!$A$16,IF($B1466="PARCELADO ATÉ 3X",$D1466-($D1466*TAXAS!$D$16))/3,IF($A1466=TAXAS!$A$17,IF($B1466="PARCELADO ATÉ 3X",$D1466-($D1466*TAXAS!$D$17))/3,IF($A1466=TAXAS!$A$18,IF($B1466="PARCELADO ATÉ 3X",$D1466-($D1466*TAXAS!$D$18))/3,IF($A1466=TAXAS!$A$19,IF($B1466="PARCELADO ATÉ 3X",$D1466-($D1466*TAXAS!$D$19))/3,IF($A1466=TAXAS!$A$20,IF($B1466="PARCELADO ATÉ 3X",$D1466-($D1466*TAXAS!$D$20))/3,IF($A1466=TAXAS!$A$21,IF($B1466="PARCELADO ATÉ 3X",$D1466-($D1466*TAXAS!$D$21))/3,IF($A1466=TAXAS!$A$22,IF($B1466="PARCELADO ATÉ 3X",$D1466-($D1466*TAXAS!$D$22))/3,IF($A1466=TAXAS!$A$23,IF($B1466="PARCELADO ATÉ 3X",$D1466-($D1466*TAXAS!$D$23))/3,IF($A1466=TAXAS!$A$24,IF($B1466="PARCELADO ATÉ 3X",$D1466-($D1466*TAXAS!$D$24))/3,IF($A1466=TAXAS!$A$25,IF($B1466="PARCELADO ATÉ 3X",$D1466-($D1466*TAXAS!$D$25))/3,IF($A1466=TAXAS!$A$26,IF($B1466="PARCELADO ATÉ 3X",$D1466-($D1466*TAXAS!$D$26))/3,IF($A1466=TAXAS!$A$27,IF($B1466="PARCELADO ATÉ 3X",$D1466-($D1466*TAXAS!$D$27))/3))))))))))))))))))))))))/1</f>
        <v>0</v>
      </c>
      <c r="H1466" s="9">
        <f>IF($A1466="VISA",IF($B1466="PARCELADO ATÉ 6X",$D1466-(D1466*TAXAS!$E$4))/6,IF($A1466="MASTER",IF($B1466="PARCELADO ATÉ 6X",$D1466-(D1466*TAXAS!$E$5))/6,IF($A1466="ELO",IF($B1466="PARCELADO ATÉ 6X",$D1466-(D1466*TAXAS!$E$6))/6,IF($A1466="HIPERCARD",IF($B1466="PARCELADO ATÉ 6X",$D1466-(D1466*TAXAS!$E$7))/6,IF($A1466="DINERS",IF($B1466="PARCELADO ATÉ 6X",$D1466-(D1466*TAXAS!$E$8))/6,IF($A1466="AMERICA EXPRESS",IF($B1466="PARCELADO ATÉ 6X",$D1466-(D1466*TAXAS!$E$9))/6,IF($A1466=TAXAS!$A$10,IF($B1466="PARCELADO ATÉ 6X",$D1466-($D1466*TAXAS!$E$10))/6,IF($A1466=TAXAS!$A$11,IF($B1466="PARCELADO ATÉ 6X",$D1466-($D1466*TAXAS!$E$11))/6,IF($A1466=TAXAS!$A$12,IF($B1466="PARCELADO ATÉ 6X",$D1466-($D1466*TAXAS!$E$12))/6,IF($A1466=TAXAS!$A$13,IF($B1466="PARCELADO ATÉ 6X",$D1466-($D1466*TAXAS!$E$13))/6,IF($A1466=TAXAS!$A$14,IF($B1466="PARCELADO ATÉ 6X",$D1466-($D1466*TAXAS!$E$14))/6,IF($A1466=TAXAS!$A$15,IF($B1466="PARCELADO ATÉ 6X",$D1466-($D1466*TAXAS!$E$15))/6,IF($A1466=TAXAS!$A$16,IF($B1466="PARCELADO ATÉ 6X",$D1466-($D1466*TAXAS!$E$16))/6,IF($A1466=TAXAS!$A$17,IF($B1466="PARCELADO ATÉ 6X",$D1466-($D1466*TAXAS!$E$17))/6,IF($A1466=TAXAS!$A$18,IF($B1466="PARCELADO ATÉ 6X",$D1466-($D1466*TAXAS!$E$18))/6,IF($A1466=TAXAS!$A$19,IF($B1466="PARCELADO ATÉ 6X",$D1466-($D1466*TAXAS!$E$19))/6,IF($A1466=TAXAS!$A$20,IF($B1466="PARCELADO ATÉ 6X",$D1466-($D1466*TAXAS!$E$20))/6,IF($A1466=TAXAS!$A$21,IF($B1466="PARCELADO ATÉ 6X",$D1466-($D1466*TAXAS!$E$21))/6,IF($A1466=TAXAS!$A$22,IF($B1466="PARCELADO ATÉ 6X",$D1466-($D1466*TAXAS!$E$22))/6,IF($A1466=TAXAS!$A$23,IF($B1466="PARCELADO ATÉ 6X",$D1466-($D1466*TAXAS!$E$23))/6,IF($A1466=TAXAS!$A$24,IF($B1466="PARCELADO ATÉ 6X",$D1466-($D1466*TAXAS!$E$24))/6,IF($A1466=TAXAS!$A$25,IF($B1466="PARCELADO ATÉ 6X",$D1466-($D1466*TAXAS!$E$25))/6,IF($A1466=TAXAS!$A$26,IF($B1466="PARCELADO ATÉ 6X",$D1466-($D1466*TAXAS!$E$26))/6,IF($A1466=TAXAS!$A$27,IF($B1466="PARCELADO ATÉ 6X",$D1466-($D1466*TAXAS!$E$27))/6))))))))))))))))))))))))/1</f>
        <v>0</v>
      </c>
      <c r="I1466" s="9">
        <f>IF($A1466="VISA",IF($B1466="PARCELADO ATÉ 12X",$D1466-(D1466*TAXAS!$F$4))/12,IF($A1466="MASTER",IF($B1466="PARCELADO ATÉ 12X",$D1466-(D1466*TAXAS!$F$5))/12,IF($A1466="ELO",IF($B1466="PARCELADO ATÉ 12X",$D1466-(D1466*TAXAS!$F$6))/12,IF($A1466="HIPERCARD",IF($B1466="PARCELADO ATÉ 12X",$D1466-(D1466*TAXAS!$F$7))/12,IF($A1466="DINERS",IF($B1466="PARCELADO ATÉ 12X",$D1466-(D1466*TAXAS!$F$8))/12,IF($A1466="AMERICA EXPRESS",IF($B1466="PARCELADO ATÉ 12X",$D1466-(D1466*TAXAS!$F$9))/12,IF($A1466=TAXAS!$A$10,IF($B1466="PARCELADO ATÉ 12X",$D1466-($D1466*TAXAS!$F$10))/12,IF($A1466=TAXAS!$A$11,IF($B1466="PARCELADO ATÉ 12X",$D1466-($D1466*TAXAS!$F$11))/12,IF($A1466=TAXAS!$A$12,IF($B1466="PARCELADO ATÉ 12X",$D1466-($D1466*TAXAS!$F$12))/12,IF($A1466=TAXAS!$A$13,IF($B1466="PARCELADO ATÉ 12X",$D1466-($D1466*TAXAS!$F$13))/12,IF($A1466=TAXAS!$A$14,IF($B1466="PARCELADO ATÉ 12X",$D1466-($D1466*TAXAS!$F$14))/12,IF($A1466=TAXAS!$A$15,IF($B1466="PARCELADO ATÉ 12X",$D1466-($D1466*TAXAS!$F$15))/12,IF($A1466=TAXAS!$A$16,IF($B1466="PARCELADO ATÉ 12X",$D1466-($D1466*TAXAS!$F$16))/12,IF($A1466=TAXAS!$A$17,IF($B1466="PARCELADO ATÉ 12X",$D1466-($D1466*TAXAS!$F$17))/12,IF($A1466=TAXAS!$A$18,IF($B1466="PARCELADO ATÉ 12X",$D1466-($D1466*TAXAS!$F$18))/12,IF($A1466=TAXAS!$A$19,IF($B1466="PARCELADO ATÉ 12X",$D1466-($D1466*TAXAS!$F$19))/12,IF($A1466=TAXAS!$A$20,IF($B1466="PARCELADO ATÉ 12X",$D1466-($D1466*TAXAS!$F$20))/12,IF($A1466=TAXAS!$A$21,IF($B1466="PARCELADO ATÉ 12X",$D1466-($D1466*TAXAS!$F$21))/12,IF($A1466=TAXAS!$A$22,IF($B1466="PARCELADO ATÉ 12X",$D1466-($D1466*TAXAS!$F$22))/12,IF($A1466=TAXAS!$A$23,IF($B1466="PARCELADO ATÉ 12X",$D1466-($D1466*TAXAS!$F$23))/12,IF($A1466=TAXAS!$A$24,IF($B1466="PARCELADO ATÉ 12X",$D1466-($D1466*TAXAS!$F$24))/12,IF($A1466=TAXAS!$A$25,IF($B1466="PARCELADO ATÉ 12X",$D1466-($D1466*TAXAS!$F$25))/12,IF($A1466=TAXAS!$A$26,IF($B1466="PARCELADO ATÉ 12X",$D1466-($D1466*TAXAS!$F$26))/12,IF($A1466=TAXAS!$A$27,IF($B1466="PARCELADO ATÉ 12X",$D1466-($D1466*TAXAS!$F$27))/12))))))))))))))))))))))))/1</f>
        <v>0</v>
      </c>
      <c r="J1466" s="8">
        <f t="shared" si="0"/>
        <v>0</v>
      </c>
      <c r="K1466" s="10" t="b">
        <f>IF($B1466="PARCELADO ATÉ 3X",($D1466-($D1466*TAXAS!$D$4))-$J1466)</f>
        <v>0</v>
      </c>
      <c r="L1466" s="10" t="b">
        <f>IF($B1466="PARCELADO ATÉ 6X",($D1466-($D1466*TAXAS!$E$4))-$J1466)</f>
        <v>0</v>
      </c>
      <c r="M1466" s="10" t="b">
        <f>IF($B1466="PARCELADO ATÉ 12X",($D1466-($D1466*TAXAS!$F$4))-$J1466)</f>
        <v>0</v>
      </c>
      <c r="N1466" s="8">
        <f t="shared" si="1"/>
        <v>0</v>
      </c>
      <c r="O1466" s="10">
        <f t="shared" si="2"/>
        <v>0</v>
      </c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</row>
    <row r="1467" spans="1:31" ht="15.75" customHeight="1" x14ac:dyDescent="0.2">
      <c r="A1467" s="3"/>
      <c r="B1467" s="5"/>
      <c r="C1467" s="6"/>
      <c r="D1467" s="42"/>
      <c r="E1467" s="8">
        <f>IF($A1467="VISA",IF($B1467="DÉBITO",$D1467-($D1467*TAXAS!$B$4)),IF($A1467="MASTER",IF($B1467="DÉBITO",$D1467-($D1467*TAXAS!$B$5)),IF($A1467="ELO", IF($B1467="DÉBITO",$D1467-($D1467*TAXAS!$B$6)),IF($A1467="HIPERCARD",IF($B1467="DÉBITO",$D1467-($D1467*TAXAS!$B$7)),IF($A1467="DINERS",IF($B1467="DÉBITO",$D1467-($D1467*TAXAS!$B$8)),IF($A1467="AMERICA EXPRESS",IF($B1467="DÉBITO",$D1467-($D1467*TAXAS!$B$9)),IF($A1467=TAXAS!$A$10,IF($B1467="DÉBITO",$D1467-($D1467*TAXAS!$B$10)), IF($A1467=TAXAS!$A$11,IF($B1467="DÉBITO",$D1467-($D1467*TAXAS!$B$11)), IF($A1467=TAXAS!$A$12,IF($B1467="DÉBITO",$D1467-($D1467*TAXAS!$B$12)), IF($A1467=TAXAS!$A$13,IF($B1467="DÉBITO",$D1467-($D1467*TAXAS!$B$13)), IF($A1467=TAXAS!$A$14,IF($B1467="DÉBITO",$D1467-($D1467*TAXAS!$B$14)), IF($A1467=TAXAS!$A$15,IF($B1467="DÉBITO",$D1467-($D1467*TAXAS!$B$15)), IF($A1467=TAXAS!$A$16,IF($B1467="DÉBITO",$D1467-($D1467*TAXAS!$B$16)), IF($A1467=TAXAS!$A$17,IF($B1467="DÉBITO",$D1467-($D1467*TAXAS!$B$17)), IF($A1467=TAXAS!$A$18,IF($B1467="DÉBITO",$D1467-($D1467*TAXAS!$B$18)), IF($A1467=TAXAS!$A$19,IF($B1467="DÉBITO",$D1467-($D1467*TAXAS!$B$19)), IF($A1467=TAXAS!$A$20,IF($B1467="DÉBITO",$D1467-($D1467*TAXAS!$B$20)), IF($A1467=TAXAS!$A$21,IF($B1467="DÉBITO",$D1467-($D1467*TAXAS!$B$21)), IF($A1467=TAXAS!$A$22,IF($B1467="DÉBITO",$D1467-($D1467*TAXAS!$B$22)), IF($A1467=TAXAS!$A$23,IF($B1467="DÉBITO",$D1467-($D1467*TAXAS!$B$23)), IF($A1467=TAXAS!$A$24,IF($B1467="DÉBITO",$D1467-($D1467*TAXAS!$B$24)), IF($A1467=TAXAS!$A$25,IF($B1467="DÉBITO",$D1467-($D1467*TAXAS!$B$25)), IF($A1467=TAXAS!$A$26,IF($B1467="DÉBITO",$D1467-($D1467*TAXAS!$B$26)), IF($A1467=TAXAS!$A$27,IF($B1467="DÉBITO",$D1467-($D1467*TAXAS!$B$27))))))))))))))))))))))))))/1</f>
        <v>0</v>
      </c>
      <c r="F1467" s="8">
        <f>IF($A1467="VISA",IF($B1467="CRÉDITO",$D1467-($D1467*TAXAS!$C$4)),IF($A1467="MASTER",IF($B1467="CRÉDITO",$D1467-($D1467*TAXAS!$C$5)),IF($A1467="ELO", IF($B1467="CRÉDITO",$D1467-($D1467*TAXAS!$C$6)),IF($A1467="HIPERCARD",IF($B1467="CRÉDITO",$D1467-($D1467*TAXAS!$C$7)),IF($A1467="DINERS",IF($B1467="CRÉDITO",$D1467-($D1467*TAXAS!$C$8)),IF($A1467="AMERICA EXPRESS",IF($B1467="CRÉDITO",$D1467-($D1467*TAXAS!$C$9)),IF($A1467=TAXAS!$A$10,IF($B1467="CRÉDITO",$D1467-($D1467*TAXAS!$C$10)), IF($A1467=TAXAS!$A$11,IF($B1467="CRÉDITO",$D1467-($D1467*TAXAS!$C$11)), IF($A1467=TAXAS!$A$12,IF($B1467="CRÉDITO",$D1467-($D1467*TAXAS!$C$12)), IF($A1467=TAXAS!$A$13,IF($B1467="CRÉDITO",$D1467-($D1467*TAXAS!$C$13)), IF($A1467=TAXAS!$A$14,IF($B1467="CRÉDITO",$D1467-($D1467*TAXAS!$C$14)), IF($A1467=TAXAS!$A$15,IF($B1467="CRÉDITO",$D1467-($D1467*TAXAS!$C$15)), IF($A1467=TAXAS!$A$16,IF($B1467="CRÉDITO",$D1467-($D1467*TAXAS!$C$16)), IF($A1467=TAXAS!$A$17,IF($B1467="CRÉDITO",$D1467-($D1467*TAXAS!$C$17)), IF($A1467=TAXAS!$A$18,IF($B1467="CRÉDITO",$D1467-($D1467*TAXAS!$C$18)), IF($A1467=TAXAS!$A$19,IF($B1467="CRÉDITO",$D1467-($D1467*TAXAS!$C$19)), IF($A1467=TAXAS!$A$20,IF($B1467="CRÉDITO",$D1467-($D1467*TAXAS!$C$20)), IF($A1467=TAXAS!$A$21,IF($B1467="CRÉDITO",$D1467-($D1467*TAXAS!$C$21)), IF($A1467=TAXAS!$A$22,IF($B1467="CRÉDITO",$D1467-($D1467*TAXAS!$C$22)), IF($A1467=TAXAS!$A$23,IF($B1467="CRÉDITO",$D1467-($D1467*TAXAS!$C$23)), IF($A1467=TAXAS!$A$24,IF($B1467="CRÉDITO",$D1467-($D1467*TAXAS!$C$24)), IF($A1467=TAXAS!$A$25,IF($B1467="CRÉDITO",$D1467-($D1467*TAXAS!$C$25)), IF($A1467=TAXAS!$A$26,IF($B1467="CRÉDITO",$D1467-($D1467*TAXAS!$C$26)), IF($A1467=TAXAS!$A$27,IF($B1467="CRÉDITO",$D1467-($D1467*TAXAS!$C$27))))))))))))))))))))))))))/1</f>
        <v>0</v>
      </c>
      <c r="G1467" s="9">
        <f>IF($A1467="VISA",IF($B1467="PARCELADO ATÉ 3X",$D1467-(D1467*TAXAS!$D$4))/3,IF($A1467="MASTER",IF($B1467="PARCELADO ATÉ 3X",$D1467-(D1467*TAXAS!$D$5))/3,IF($A1467="ELO",IF($B1467="PARCELADO ATÉ 3X",$D1467-(D1467*TAXAS!$D$6))/3,IF($A1467="HIPERCARD",IF($B1467="PARCELADO ATÉ 3X",$D1467-(D1467*TAXAS!$D$7))/3,IF($A1467="DINERS",IF($B1467="PARCELADO ATÉ 3X",$D1467-(D1467*TAXAS!$D$8))/3,IF($A1467="AMERICA EXPRESS",IF($B1467="PARCELADO ATÉ 3X",$D1467-(D1467*TAXAS!$D$9))/3,IF($A1467=TAXAS!$A$10,IF($B1467="PARCELADO ATÉ 3X",$D1467-($D1467*TAXAS!$D$10))/3,IF($A1467=TAXAS!$A$11,IF($B1467="PARCELADO ATÉ 3X",$D1467-($D1467*TAXAS!$D$11))/3,IF($A1467=TAXAS!$A$12,IF($B1467="PARCELADO ATÉ 3X",$D1467-($D1467*TAXAS!$D$12))/3,IF($A1467=TAXAS!$A$13,IF($B1467="PARCELADO ATÉ 3X",$D1467-($D1467*TAXAS!$D$13))/3,IF($A1467=TAXAS!$A$14,IF($B1467="PARCELADO ATÉ 3X",$D1467-($D1467*TAXAS!$D$14))/3,IF($A1467=TAXAS!$A$15,IF($B1467="PARCELADO ATÉ 3X",$D1467-($D1467*TAXAS!$D$15))/3,IF($A1467=TAXAS!$A$16,IF($B1467="PARCELADO ATÉ 3X",$D1467-($D1467*TAXAS!$D$16))/3,IF($A1467=TAXAS!$A$17,IF($B1467="PARCELADO ATÉ 3X",$D1467-($D1467*TAXAS!$D$17))/3,IF($A1467=TAXAS!$A$18,IF($B1467="PARCELADO ATÉ 3X",$D1467-($D1467*TAXAS!$D$18))/3,IF($A1467=TAXAS!$A$19,IF($B1467="PARCELADO ATÉ 3X",$D1467-($D1467*TAXAS!$D$19))/3,IF($A1467=TAXAS!$A$20,IF($B1467="PARCELADO ATÉ 3X",$D1467-($D1467*TAXAS!$D$20))/3,IF($A1467=TAXAS!$A$21,IF($B1467="PARCELADO ATÉ 3X",$D1467-($D1467*TAXAS!$D$21))/3,IF($A1467=TAXAS!$A$22,IF($B1467="PARCELADO ATÉ 3X",$D1467-($D1467*TAXAS!$D$22))/3,IF($A1467=TAXAS!$A$23,IF($B1467="PARCELADO ATÉ 3X",$D1467-($D1467*TAXAS!$D$23))/3,IF($A1467=TAXAS!$A$24,IF($B1467="PARCELADO ATÉ 3X",$D1467-($D1467*TAXAS!$D$24))/3,IF($A1467=TAXAS!$A$25,IF($B1467="PARCELADO ATÉ 3X",$D1467-($D1467*TAXAS!$D$25))/3,IF($A1467=TAXAS!$A$26,IF($B1467="PARCELADO ATÉ 3X",$D1467-($D1467*TAXAS!$D$26))/3,IF($A1467=TAXAS!$A$27,IF($B1467="PARCELADO ATÉ 3X",$D1467-($D1467*TAXAS!$D$27))/3))))))))))))))))))))))))/1</f>
        <v>0</v>
      </c>
      <c r="H1467" s="9">
        <f>IF($A1467="VISA",IF($B1467="PARCELADO ATÉ 6X",$D1467-(D1467*TAXAS!$E$4))/6,IF($A1467="MASTER",IF($B1467="PARCELADO ATÉ 6X",$D1467-(D1467*TAXAS!$E$5))/6,IF($A1467="ELO",IF($B1467="PARCELADO ATÉ 6X",$D1467-(D1467*TAXAS!$E$6))/6,IF($A1467="HIPERCARD",IF($B1467="PARCELADO ATÉ 6X",$D1467-(D1467*TAXAS!$E$7))/6,IF($A1467="DINERS",IF($B1467="PARCELADO ATÉ 6X",$D1467-(D1467*TAXAS!$E$8))/6,IF($A1467="AMERICA EXPRESS",IF($B1467="PARCELADO ATÉ 6X",$D1467-(D1467*TAXAS!$E$9))/6,IF($A1467=TAXAS!$A$10,IF($B1467="PARCELADO ATÉ 6X",$D1467-($D1467*TAXAS!$E$10))/6,IF($A1467=TAXAS!$A$11,IF($B1467="PARCELADO ATÉ 6X",$D1467-($D1467*TAXAS!$E$11))/6,IF($A1467=TAXAS!$A$12,IF($B1467="PARCELADO ATÉ 6X",$D1467-($D1467*TAXAS!$E$12))/6,IF($A1467=TAXAS!$A$13,IF($B1467="PARCELADO ATÉ 6X",$D1467-($D1467*TAXAS!$E$13))/6,IF($A1467=TAXAS!$A$14,IF($B1467="PARCELADO ATÉ 6X",$D1467-($D1467*TAXAS!$E$14))/6,IF($A1467=TAXAS!$A$15,IF($B1467="PARCELADO ATÉ 6X",$D1467-($D1467*TAXAS!$E$15))/6,IF($A1467=TAXAS!$A$16,IF($B1467="PARCELADO ATÉ 6X",$D1467-($D1467*TAXAS!$E$16))/6,IF($A1467=TAXAS!$A$17,IF($B1467="PARCELADO ATÉ 6X",$D1467-($D1467*TAXAS!$E$17))/6,IF($A1467=TAXAS!$A$18,IF($B1467="PARCELADO ATÉ 6X",$D1467-($D1467*TAXAS!$E$18))/6,IF($A1467=TAXAS!$A$19,IF($B1467="PARCELADO ATÉ 6X",$D1467-($D1467*TAXAS!$E$19))/6,IF($A1467=TAXAS!$A$20,IF($B1467="PARCELADO ATÉ 6X",$D1467-($D1467*TAXAS!$E$20))/6,IF($A1467=TAXAS!$A$21,IF($B1467="PARCELADO ATÉ 6X",$D1467-($D1467*TAXAS!$E$21))/6,IF($A1467=TAXAS!$A$22,IF($B1467="PARCELADO ATÉ 6X",$D1467-($D1467*TAXAS!$E$22))/6,IF($A1467=TAXAS!$A$23,IF($B1467="PARCELADO ATÉ 6X",$D1467-($D1467*TAXAS!$E$23))/6,IF($A1467=TAXAS!$A$24,IF($B1467="PARCELADO ATÉ 6X",$D1467-($D1467*TAXAS!$E$24))/6,IF($A1467=TAXAS!$A$25,IF($B1467="PARCELADO ATÉ 6X",$D1467-($D1467*TAXAS!$E$25))/6,IF($A1467=TAXAS!$A$26,IF($B1467="PARCELADO ATÉ 6X",$D1467-($D1467*TAXAS!$E$26))/6,IF($A1467=TAXAS!$A$27,IF($B1467="PARCELADO ATÉ 6X",$D1467-($D1467*TAXAS!$E$27))/6))))))))))))))))))))))))/1</f>
        <v>0</v>
      </c>
      <c r="I1467" s="9">
        <f>IF($A1467="VISA",IF($B1467="PARCELADO ATÉ 12X",$D1467-(D1467*TAXAS!$F$4))/12,IF($A1467="MASTER",IF($B1467="PARCELADO ATÉ 12X",$D1467-(D1467*TAXAS!$F$5))/12,IF($A1467="ELO",IF($B1467="PARCELADO ATÉ 12X",$D1467-(D1467*TAXAS!$F$6))/12,IF($A1467="HIPERCARD",IF($B1467="PARCELADO ATÉ 12X",$D1467-(D1467*TAXAS!$F$7))/12,IF($A1467="DINERS",IF($B1467="PARCELADO ATÉ 12X",$D1467-(D1467*TAXAS!$F$8))/12,IF($A1467="AMERICA EXPRESS",IF($B1467="PARCELADO ATÉ 12X",$D1467-(D1467*TAXAS!$F$9))/12,IF($A1467=TAXAS!$A$10,IF($B1467="PARCELADO ATÉ 12X",$D1467-($D1467*TAXAS!$F$10))/12,IF($A1467=TAXAS!$A$11,IF($B1467="PARCELADO ATÉ 12X",$D1467-($D1467*TAXAS!$F$11))/12,IF($A1467=TAXAS!$A$12,IF($B1467="PARCELADO ATÉ 12X",$D1467-($D1467*TAXAS!$F$12))/12,IF($A1467=TAXAS!$A$13,IF($B1467="PARCELADO ATÉ 12X",$D1467-($D1467*TAXAS!$F$13))/12,IF($A1467=TAXAS!$A$14,IF($B1467="PARCELADO ATÉ 12X",$D1467-($D1467*TAXAS!$F$14))/12,IF($A1467=TAXAS!$A$15,IF($B1467="PARCELADO ATÉ 12X",$D1467-($D1467*TAXAS!$F$15))/12,IF($A1467=TAXAS!$A$16,IF($B1467="PARCELADO ATÉ 12X",$D1467-($D1467*TAXAS!$F$16))/12,IF($A1467=TAXAS!$A$17,IF($B1467="PARCELADO ATÉ 12X",$D1467-($D1467*TAXAS!$F$17))/12,IF($A1467=TAXAS!$A$18,IF($B1467="PARCELADO ATÉ 12X",$D1467-($D1467*TAXAS!$F$18))/12,IF($A1467=TAXAS!$A$19,IF($B1467="PARCELADO ATÉ 12X",$D1467-($D1467*TAXAS!$F$19))/12,IF($A1467=TAXAS!$A$20,IF($B1467="PARCELADO ATÉ 12X",$D1467-($D1467*TAXAS!$F$20))/12,IF($A1467=TAXAS!$A$21,IF($B1467="PARCELADO ATÉ 12X",$D1467-($D1467*TAXAS!$F$21))/12,IF($A1467=TAXAS!$A$22,IF($B1467="PARCELADO ATÉ 12X",$D1467-($D1467*TAXAS!$F$22))/12,IF($A1467=TAXAS!$A$23,IF($B1467="PARCELADO ATÉ 12X",$D1467-($D1467*TAXAS!$F$23))/12,IF($A1467=TAXAS!$A$24,IF($B1467="PARCELADO ATÉ 12X",$D1467-($D1467*TAXAS!$F$24))/12,IF($A1467=TAXAS!$A$25,IF($B1467="PARCELADO ATÉ 12X",$D1467-($D1467*TAXAS!$F$25))/12,IF($A1467=TAXAS!$A$26,IF($B1467="PARCELADO ATÉ 12X",$D1467-($D1467*TAXAS!$F$26))/12,IF($A1467=TAXAS!$A$27,IF($B1467="PARCELADO ATÉ 12X",$D1467-($D1467*TAXAS!$F$27))/12))))))))))))))))))))))))/1</f>
        <v>0</v>
      </c>
      <c r="J1467" s="8">
        <f t="shared" si="0"/>
        <v>0</v>
      </c>
      <c r="K1467" s="10" t="b">
        <f>IF($B1467="PARCELADO ATÉ 3X",($D1467-($D1467*TAXAS!$D$4))-$J1467)</f>
        <v>0</v>
      </c>
      <c r="L1467" s="10" t="b">
        <f>IF($B1467="PARCELADO ATÉ 6X",($D1467-($D1467*TAXAS!$E$4))-$J1467)</f>
        <v>0</v>
      </c>
      <c r="M1467" s="10" t="b">
        <f>IF($B1467="PARCELADO ATÉ 12X",($D1467-($D1467*TAXAS!$F$4))-$J1467)</f>
        <v>0</v>
      </c>
      <c r="N1467" s="8">
        <f t="shared" si="1"/>
        <v>0</v>
      </c>
      <c r="O1467" s="10">
        <f t="shared" si="2"/>
        <v>0</v>
      </c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</row>
    <row r="1468" spans="1:31" ht="15.75" customHeight="1" x14ac:dyDescent="0.2">
      <c r="A1468" s="3"/>
      <c r="B1468" s="5"/>
      <c r="C1468" s="6"/>
      <c r="D1468" s="42"/>
      <c r="E1468" s="8">
        <f>IF($A1468="VISA",IF($B1468="DÉBITO",$D1468-($D1468*TAXAS!$B$4)),IF($A1468="MASTER",IF($B1468="DÉBITO",$D1468-($D1468*TAXAS!$B$5)),IF($A1468="ELO", IF($B1468="DÉBITO",$D1468-($D1468*TAXAS!$B$6)),IF($A1468="HIPERCARD",IF($B1468="DÉBITO",$D1468-($D1468*TAXAS!$B$7)),IF($A1468="DINERS",IF($B1468="DÉBITO",$D1468-($D1468*TAXAS!$B$8)),IF($A1468="AMERICA EXPRESS",IF($B1468="DÉBITO",$D1468-($D1468*TAXAS!$B$9)),IF($A1468=TAXAS!$A$10,IF($B1468="DÉBITO",$D1468-($D1468*TAXAS!$B$10)), IF($A1468=TAXAS!$A$11,IF($B1468="DÉBITO",$D1468-($D1468*TAXAS!$B$11)), IF($A1468=TAXAS!$A$12,IF($B1468="DÉBITO",$D1468-($D1468*TAXAS!$B$12)), IF($A1468=TAXAS!$A$13,IF($B1468="DÉBITO",$D1468-($D1468*TAXAS!$B$13)), IF($A1468=TAXAS!$A$14,IF($B1468="DÉBITO",$D1468-($D1468*TAXAS!$B$14)), IF($A1468=TAXAS!$A$15,IF($B1468="DÉBITO",$D1468-($D1468*TAXAS!$B$15)), IF($A1468=TAXAS!$A$16,IF($B1468="DÉBITO",$D1468-($D1468*TAXAS!$B$16)), IF($A1468=TAXAS!$A$17,IF($B1468="DÉBITO",$D1468-($D1468*TAXAS!$B$17)), IF($A1468=TAXAS!$A$18,IF($B1468="DÉBITO",$D1468-($D1468*TAXAS!$B$18)), IF($A1468=TAXAS!$A$19,IF($B1468="DÉBITO",$D1468-($D1468*TAXAS!$B$19)), IF($A1468=TAXAS!$A$20,IF($B1468="DÉBITO",$D1468-($D1468*TAXAS!$B$20)), IF($A1468=TAXAS!$A$21,IF($B1468="DÉBITO",$D1468-($D1468*TAXAS!$B$21)), IF($A1468=TAXAS!$A$22,IF($B1468="DÉBITO",$D1468-($D1468*TAXAS!$B$22)), IF($A1468=TAXAS!$A$23,IF($B1468="DÉBITO",$D1468-($D1468*TAXAS!$B$23)), IF($A1468=TAXAS!$A$24,IF($B1468="DÉBITO",$D1468-($D1468*TAXAS!$B$24)), IF($A1468=TAXAS!$A$25,IF($B1468="DÉBITO",$D1468-($D1468*TAXAS!$B$25)), IF($A1468=TAXAS!$A$26,IF($B1468="DÉBITO",$D1468-($D1468*TAXAS!$B$26)), IF($A1468=TAXAS!$A$27,IF($B1468="DÉBITO",$D1468-($D1468*TAXAS!$B$27))))))))))))))))))))))))))/1</f>
        <v>0</v>
      </c>
      <c r="F1468" s="8">
        <f>IF($A1468="VISA",IF($B1468="CRÉDITO",$D1468-($D1468*TAXAS!$C$4)),IF($A1468="MASTER",IF($B1468="CRÉDITO",$D1468-($D1468*TAXAS!$C$5)),IF($A1468="ELO", IF($B1468="CRÉDITO",$D1468-($D1468*TAXAS!$C$6)),IF($A1468="HIPERCARD",IF($B1468="CRÉDITO",$D1468-($D1468*TAXAS!$C$7)),IF($A1468="DINERS",IF($B1468="CRÉDITO",$D1468-($D1468*TAXAS!$C$8)),IF($A1468="AMERICA EXPRESS",IF($B1468="CRÉDITO",$D1468-($D1468*TAXAS!$C$9)),IF($A1468=TAXAS!$A$10,IF($B1468="CRÉDITO",$D1468-($D1468*TAXAS!$C$10)), IF($A1468=TAXAS!$A$11,IF($B1468="CRÉDITO",$D1468-($D1468*TAXAS!$C$11)), IF($A1468=TAXAS!$A$12,IF($B1468="CRÉDITO",$D1468-($D1468*TAXAS!$C$12)), IF($A1468=TAXAS!$A$13,IF($B1468="CRÉDITO",$D1468-($D1468*TAXAS!$C$13)), IF($A1468=TAXAS!$A$14,IF($B1468="CRÉDITO",$D1468-($D1468*TAXAS!$C$14)), IF($A1468=TAXAS!$A$15,IF($B1468="CRÉDITO",$D1468-($D1468*TAXAS!$C$15)), IF($A1468=TAXAS!$A$16,IF($B1468="CRÉDITO",$D1468-($D1468*TAXAS!$C$16)), IF($A1468=TAXAS!$A$17,IF($B1468="CRÉDITO",$D1468-($D1468*TAXAS!$C$17)), IF($A1468=TAXAS!$A$18,IF($B1468="CRÉDITO",$D1468-($D1468*TAXAS!$C$18)), IF($A1468=TAXAS!$A$19,IF($B1468="CRÉDITO",$D1468-($D1468*TAXAS!$C$19)), IF($A1468=TAXAS!$A$20,IF($B1468="CRÉDITO",$D1468-($D1468*TAXAS!$C$20)), IF($A1468=TAXAS!$A$21,IF($B1468="CRÉDITO",$D1468-($D1468*TAXAS!$C$21)), IF($A1468=TAXAS!$A$22,IF($B1468="CRÉDITO",$D1468-($D1468*TAXAS!$C$22)), IF($A1468=TAXAS!$A$23,IF($B1468="CRÉDITO",$D1468-($D1468*TAXAS!$C$23)), IF($A1468=TAXAS!$A$24,IF($B1468="CRÉDITO",$D1468-($D1468*TAXAS!$C$24)), IF($A1468=TAXAS!$A$25,IF($B1468="CRÉDITO",$D1468-($D1468*TAXAS!$C$25)), IF($A1468=TAXAS!$A$26,IF($B1468="CRÉDITO",$D1468-($D1468*TAXAS!$C$26)), IF($A1468=TAXAS!$A$27,IF($B1468="CRÉDITO",$D1468-($D1468*TAXAS!$C$27))))))))))))))))))))))))))/1</f>
        <v>0</v>
      </c>
      <c r="G1468" s="9">
        <f>IF($A1468="VISA",IF($B1468="PARCELADO ATÉ 3X",$D1468-(D1468*TAXAS!$D$4))/3,IF($A1468="MASTER",IF($B1468="PARCELADO ATÉ 3X",$D1468-(D1468*TAXAS!$D$5))/3,IF($A1468="ELO",IF($B1468="PARCELADO ATÉ 3X",$D1468-(D1468*TAXAS!$D$6))/3,IF($A1468="HIPERCARD",IF($B1468="PARCELADO ATÉ 3X",$D1468-(D1468*TAXAS!$D$7))/3,IF($A1468="DINERS",IF($B1468="PARCELADO ATÉ 3X",$D1468-(D1468*TAXAS!$D$8))/3,IF($A1468="AMERICA EXPRESS",IF($B1468="PARCELADO ATÉ 3X",$D1468-(D1468*TAXAS!$D$9))/3,IF($A1468=TAXAS!$A$10,IF($B1468="PARCELADO ATÉ 3X",$D1468-($D1468*TAXAS!$D$10))/3,IF($A1468=TAXAS!$A$11,IF($B1468="PARCELADO ATÉ 3X",$D1468-($D1468*TAXAS!$D$11))/3,IF($A1468=TAXAS!$A$12,IF($B1468="PARCELADO ATÉ 3X",$D1468-($D1468*TAXAS!$D$12))/3,IF($A1468=TAXAS!$A$13,IF($B1468="PARCELADO ATÉ 3X",$D1468-($D1468*TAXAS!$D$13))/3,IF($A1468=TAXAS!$A$14,IF($B1468="PARCELADO ATÉ 3X",$D1468-($D1468*TAXAS!$D$14))/3,IF($A1468=TAXAS!$A$15,IF($B1468="PARCELADO ATÉ 3X",$D1468-($D1468*TAXAS!$D$15))/3,IF($A1468=TAXAS!$A$16,IF($B1468="PARCELADO ATÉ 3X",$D1468-($D1468*TAXAS!$D$16))/3,IF($A1468=TAXAS!$A$17,IF($B1468="PARCELADO ATÉ 3X",$D1468-($D1468*TAXAS!$D$17))/3,IF($A1468=TAXAS!$A$18,IF($B1468="PARCELADO ATÉ 3X",$D1468-($D1468*TAXAS!$D$18))/3,IF($A1468=TAXAS!$A$19,IF($B1468="PARCELADO ATÉ 3X",$D1468-($D1468*TAXAS!$D$19))/3,IF($A1468=TAXAS!$A$20,IF($B1468="PARCELADO ATÉ 3X",$D1468-($D1468*TAXAS!$D$20))/3,IF($A1468=TAXAS!$A$21,IF($B1468="PARCELADO ATÉ 3X",$D1468-($D1468*TAXAS!$D$21))/3,IF($A1468=TAXAS!$A$22,IF($B1468="PARCELADO ATÉ 3X",$D1468-($D1468*TAXAS!$D$22))/3,IF($A1468=TAXAS!$A$23,IF($B1468="PARCELADO ATÉ 3X",$D1468-($D1468*TAXAS!$D$23))/3,IF($A1468=TAXAS!$A$24,IF($B1468="PARCELADO ATÉ 3X",$D1468-($D1468*TAXAS!$D$24))/3,IF($A1468=TAXAS!$A$25,IF($B1468="PARCELADO ATÉ 3X",$D1468-($D1468*TAXAS!$D$25))/3,IF($A1468=TAXAS!$A$26,IF($B1468="PARCELADO ATÉ 3X",$D1468-($D1468*TAXAS!$D$26))/3,IF($A1468=TAXAS!$A$27,IF($B1468="PARCELADO ATÉ 3X",$D1468-($D1468*TAXAS!$D$27))/3))))))))))))))))))))))))/1</f>
        <v>0</v>
      </c>
      <c r="H1468" s="9">
        <f>IF($A1468="VISA",IF($B1468="PARCELADO ATÉ 6X",$D1468-(D1468*TAXAS!$E$4))/6,IF($A1468="MASTER",IF($B1468="PARCELADO ATÉ 6X",$D1468-(D1468*TAXAS!$E$5))/6,IF($A1468="ELO",IF($B1468="PARCELADO ATÉ 6X",$D1468-(D1468*TAXAS!$E$6))/6,IF($A1468="HIPERCARD",IF($B1468="PARCELADO ATÉ 6X",$D1468-(D1468*TAXAS!$E$7))/6,IF($A1468="DINERS",IF($B1468="PARCELADO ATÉ 6X",$D1468-(D1468*TAXAS!$E$8))/6,IF($A1468="AMERICA EXPRESS",IF($B1468="PARCELADO ATÉ 6X",$D1468-(D1468*TAXAS!$E$9))/6,IF($A1468=TAXAS!$A$10,IF($B1468="PARCELADO ATÉ 6X",$D1468-($D1468*TAXAS!$E$10))/6,IF($A1468=TAXAS!$A$11,IF($B1468="PARCELADO ATÉ 6X",$D1468-($D1468*TAXAS!$E$11))/6,IF($A1468=TAXAS!$A$12,IF($B1468="PARCELADO ATÉ 6X",$D1468-($D1468*TAXAS!$E$12))/6,IF($A1468=TAXAS!$A$13,IF($B1468="PARCELADO ATÉ 6X",$D1468-($D1468*TAXAS!$E$13))/6,IF($A1468=TAXAS!$A$14,IF($B1468="PARCELADO ATÉ 6X",$D1468-($D1468*TAXAS!$E$14))/6,IF($A1468=TAXAS!$A$15,IF($B1468="PARCELADO ATÉ 6X",$D1468-($D1468*TAXAS!$E$15))/6,IF($A1468=TAXAS!$A$16,IF($B1468="PARCELADO ATÉ 6X",$D1468-($D1468*TAXAS!$E$16))/6,IF($A1468=TAXAS!$A$17,IF($B1468="PARCELADO ATÉ 6X",$D1468-($D1468*TAXAS!$E$17))/6,IF($A1468=TAXAS!$A$18,IF($B1468="PARCELADO ATÉ 6X",$D1468-($D1468*TAXAS!$E$18))/6,IF($A1468=TAXAS!$A$19,IF($B1468="PARCELADO ATÉ 6X",$D1468-($D1468*TAXAS!$E$19))/6,IF($A1468=TAXAS!$A$20,IF($B1468="PARCELADO ATÉ 6X",$D1468-($D1468*TAXAS!$E$20))/6,IF($A1468=TAXAS!$A$21,IF($B1468="PARCELADO ATÉ 6X",$D1468-($D1468*TAXAS!$E$21))/6,IF($A1468=TAXAS!$A$22,IF($B1468="PARCELADO ATÉ 6X",$D1468-($D1468*TAXAS!$E$22))/6,IF($A1468=TAXAS!$A$23,IF($B1468="PARCELADO ATÉ 6X",$D1468-($D1468*TAXAS!$E$23))/6,IF($A1468=TAXAS!$A$24,IF($B1468="PARCELADO ATÉ 6X",$D1468-($D1468*TAXAS!$E$24))/6,IF($A1468=TAXAS!$A$25,IF($B1468="PARCELADO ATÉ 6X",$D1468-($D1468*TAXAS!$E$25))/6,IF($A1468=TAXAS!$A$26,IF($B1468="PARCELADO ATÉ 6X",$D1468-($D1468*TAXAS!$E$26))/6,IF($A1468=TAXAS!$A$27,IF($B1468="PARCELADO ATÉ 6X",$D1468-($D1468*TAXAS!$E$27))/6))))))))))))))))))))))))/1</f>
        <v>0</v>
      </c>
      <c r="I1468" s="9">
        <f>IF($A1468="VISA",IF($B1468="PARCELADO ATÉ 12X",$D1468-(D1468*TAXAS!$F$4))/12,IF($A1468="MASTER",IF($B1468="PARCELADO ATÉ 12X",$D1468-(D1468*TAXAS!$F$5))/12,IF($A1468="ELO",IF($B1468="PARCELADO ATÉ 12X",$D1468-(D1468*TAXAS!$F$6))/12,IF($A1468="HIPERCARD",IF($B1468="PARCELADO ATÉ 12X",$D1468-(D1468*TAXAS!$F$7))/12,IF($A1468="DINERS",IF($B1468="PARCELADO ATÉ 12X",$D1468-(D1468*TAXAS!$F$8))/12,IF($A1468="AMERICA EXPRESS",IF($B1468="PARCELADO ATÉ 12X",$D1468-(D1468*TAXAS!$F$9))/12,IF($A1468=TAXAS!$A$10,IF($B1468="PARCELADO ATÉ 12X",$D1468-($D1468*TAXAS!$F$10))/12,IF($A1468=TAXAS!$A$11,IF($B1468="PARCELADO ATÉ 12X",$D1468-($D1468*TAXAS!$F$11))/12,IF($A1468=TAXAS!$A$12,IF($B1468="PARCELADO ATÉ 12X",$D1468-($D1468*TAXAS!$F$12))/12,IF($A1468=TAXAS!$A$13,IF($B1468="PARCELADO ATÉ 12X",$D1468-($D1468*TAXAS!$F$13))/12,IF($A1468=TAXAS!$A$14,IF($B1468="PARCELADO ATÉ 12X",$D1468-($D1468*TAXAS!$F$14))/12,IF($A1468=TAXAS!$A$15,IF($B1468="PARCELADO ATÉ 12X",$D1468-($D1468*TAXAS!$F$15))/12,IF($A1468=TAXAS!$A$16,IF($B1468="PARCELADO ATÉ 12X",$D1468-($D1468*TAXAS!$F$16))/12,IF($A1468=TAXAS!$A$17,IF($B1468="PARCELADO ATÉ 12X",$D1468-($D1468*TAXAS!$F$17))/12,IF($A1468=TAXAS!$A$18,IF($B1468="PARCELADO ATÉ 12X",$D1468-($D1468*TAXAS!$F$18))/12,IF($A1468=TAXAS!$A$19,IF($B1468="PARCELADO ATÉ 12X",$D1468-($D1468*TAXAS!$F$19))/12,IF($A1468=TAXAS!$A$20,IF($B1468="PARCELADO ATÉ 12X",$D1468-($D1468*TAXAS!$F$20))/12,IF($A1468=TAXAS!$A$21,IF($B1468="PARCELADO ATÉ 12X",$D1468-($D1468*TAXAS!$F$21))/12,IF($A1468=TAXAS!$A$22,IF($B1468="PARCELADO ATÉ 12X",$D1468-($D1468*TAXAS!$F$22))/12,IF($A1468=TAXAS!$A$23,IF($B1468="PARCELADO ATÉ 12X",$D1468-($D1468*TAXAS!$F$23))/12,IF($A1468=TAXAS!$A$24,IF($B1468="PARCELADO ATÉ 12X",$D1468-($D1468*TAXAS!$F$24))/12,IF($A1468=TAXAS!$A$25,IF($B1468="PARCELADO ATÉ 12X",$D1468-($D1468*TAXAS!$F$25))/12,IF($A1468=TAXAS!$A$26,IF($B1468="PARCELADO ATÉ 12X",$D1468-($D1468*TAXAS!$F$26))/12,IF($A1468=TAXAS!$A$27,IF($B1468="PARCELADO ATÉ 12X",$D1468-($D1468*TAXAS!$F$27))/12))))))))))))))))))))))))/1</f>
        <v>0</v>
      </c>
      <c r="J1468" s="8">
        <f t="shared" si="0"/>
        <v>0</v>
      </c>
      <c r="K1468" s="10" t="b">
        <f>IF($B1468="PARCELADO ATÉ 3X",($D1468-($D1468*TAXAS!$D$4))-$J1468)</f>
        <v>0</v>
      </c>
      <c r="L1468" s="10" t="b">
        <f>IF($B1468="PARCELADO ATÉ 6X",($D1468-($D1468*TAXAS!$E$4))-$J1468)</f>
        <v>0</v>
      </c>
      <c r="M1468" s="10" t="b">
        <f>IF($B1468="PARCELADO ATÉ 12X",($D1468-($D1468*TAXAS!$F$4))-$J1468)</f>
        <v>0</v>
      </c>
      <c r="N1468" s="8">
        <f t="shared" si="1"/>
        <v>0</v>
      </c>
      <c r="O1468" s="10">
        <f t="shared" si="2"/>
        <v>0</v>
      </c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</row>
    <row r="1469" spans="1:31" ht="15.75" customHeight="1" x14ac:dyDescent="0.2">
      <c r="A1469" s="3"/>
      <c r="B1469" s="5"/>
      <c r="C1469" s="6"/>
      <c r="D1469" s="42"/>
      <c r="E1469" s="8">
        <f>IF($A1469="VISA",IF($B1469="DÉBITO",$D1469-($D1469*TAXAS!$B$4)),IF($A1469="MASTER",IF($B1469="DÉBITO",$D1469-($D1469*TAXAS!$B$5)),IF($A1469="ELO", IF($B1469="DÉBITO",$D1469-($D1469*TAXAS!$B$6)),IF($A1469="HIPERCARD",IF($B1469="DÉBITO",$D1469-($D1469*TAXAS!$B$7)),IF($A1469="DINERS",IF($B1469="DÉBITO",$D1469-($D1469*TAXAS!$B$8)),IF($A1469="AMERICA EXPRESS",IF($B1469="DÉBITO",$D1469-($D1469*TAXAS!$B$9)),IF($A1469=TAXAS!$A$10,IF($B1469="DÉBITO",$D1469-($D1469*TAXAS!$B$10)), IF($A1469=TAXAS!$A$11,IF($B1469="DÉBITO",$D1469-($D1469*TAXAS!$B$11)), IF($A1469=TAXAS!$A$12,IF($B1469="DÉBITO",$D1469-($D1469*TAXAS!$B$12)), IF($A1469=TAXAS!$A$13,IF($B1469="DÉBITO",$D1469-($D1469*TAXAS!$B$13)), IF($A1469=TAXAS!$A$14,IF($B1469="DÉBITO",$D1469-($D1469*TAXAS!$B$14)), IF($A1469=TAXAS!$A$15,IF($B1469="DÉBITO",$D1469-($D1469*TAXAS!$B$15)), IF($A1469=TAXAS!$A$16,IF($B1469="DÉBITO",$D1469-($D1469*TAXAS!$B$16)), IF($A1469=TAXAS!$A$17,IF($B1469="DÉBITO",$D1469-($D1469*TAXAS!$B$17)), IF($A1469=TAXAS!$A$18,IF($B1469="DÉBITO",$D1469-($D1469*TAXAS!$B$18)), IF($A1469=TAXAS!$A$19,IF($B1469="DÉBITO",$D1469-($D1469*TAXAS!$B$19)), IF($A1469=TAXAS!$A$20,IF($B1469="DÉBITO",$D1469-($D1469*TAXAS!$B$20)), IF($A1469=TAXAS!$A$21,IF($B1469="DÉBITO",$D1469-($D1469*TAXAS!$B$21)), IF($A1469=TAXAS!$A$22,IF($B1469="DÉBITO",$D1469-($D1469*TAXAS!$B$22)), IF($A1469=TAXAS!$A$23,IF($B1469="DÉBITO",$D1469-($D1469*TAXAS!$B$23)), IF($A1469=TAXAS!$A$24,IF($B1469="DÉBITO",$D1469-($D1469*TAXAS!$B$24)), IF($A1469=TAXAS!$A$25,IF($B1469="DÉBITO",$D1469-($D1469*TAXAS!$B$25)), IF($A1469=TAXAS!$A$26,IF($B1469="DÉBITO",$D1469-($D1469*TAXAS!$B$26)), IF($A1469=TAXAS!$A$27,IF($B1469="DÉBITO",$D1469-($D1469*TAXAS!$B$27))))))))))))))))))))))))))/1</f>
        <v>0</v>
      </c>
      <c r="F1469" s="8">
        <f>IF($A1469="VISA",IF($B1469="CRÉDITO",$D1469-($D1469*TAXAS!$C$4)),IF($A1469="MASTER",IF($B1469="CRÉDITO",$D1469-($D1469*TAXAS!$C$5)),IF($A1469="ELO", IF($B1469="CRÉDITO",$D1469-($D1469*TAXAS!$C$6)),IF($A1469="HIPERCARD",IF($B1469="CRÉDITO",$D1469-($D1469*TAXAS!$C$7)),IF($A1469="DINERS",IF($B1469="CRÉDITO",$D1469-($D1469*TAXAS!$C$8)),IF($A1469="AMERICA EXPRESS",IF($B1469="CRÉDITO",$D1469-($D1469*TAXAS!$C$9)),IF($A1469=TAXAS!$A$10,IF($B1469="CRÉDITO",$D1469-($D1469*TAXAS!$C$10)), IF($A1469=TAXAS!$A$11,IF($B1469="CRÉDITO",$D1469-($D1469*TAXAS!$C$11)), IF($A1469=TAXAS!$A$12,IF($B1469="CRÉDITO",$D1469-($D1469*TAXAS!$C$12)), IF($A1469=TAXAS!$A$13,IF($B1469="CRÉDITO",$D1469-($D1469*TAXAS!$C$13)), IF($A1469=TAXAS!$A$14,IF($B1469="CRÉDITO",$D1469-($D1469*TAXAS!$C$14)), IF($A1469=TAXAS!$A$15,IF($B1469="CRÉDITO",$D1469-($D1469*TAXAS!$C$15)), IF($A1469=TAXAS!$A$16,IF($B1469="CRÉDITO",$D1469-($D1469*TAXAS!$C$16)), IF($A1469=TAXAS!$A$17,IF($B1469="CRÉDITO",$D1469-($D1469*TAXAS!$C$17)), IF($A1469=TAXAS!$A$18,IF($B1469="CRÉDITO",$D1469-($D1469*TAXAS!$C$18)), IF($A1469=TAXAS!$A$19,IF($B1469="CRÉDITO",$D1469-($D1469*TAXAS!$C$19)), IF($A1469=TAXAS!$A$20,IF($B1469="CRÉDITO",$D1469-($D1469*TAXAS!$C$20)), IF($A1469=TAXAS!$A$21,IF($B1469="CRÉDITO",$D1469-($D1469*TAXAS!$C$21)), IF($A1469=TAXAS!$A$22,IF($B1469="CRÉDITO",$D1469-($D1469*TAXAS!$C$22)), IF($A1469=TAXAS!$A$23,IF($B1469="CRÉDITO",$D1469-($D1469*TAXAS!$C$23)), IF($A1469=TAXAS!$A$24,IF($B1469="CRÉDITO",$D1469-($D1469*TAXAS!$C$24)), IF($A1469=TAXAS!$A$25,IF($B1469="CRÉDITO",$D1469-($D1469*TAXAS!$C$25)), IF($A1469=TAXAS!$A$26,IF($B1469="CRÉDITO",$D1469-($D1469*TAXAS!$C$26)), IF($A1469=TAXAS!$A$27,IF($B1469="CRÉDITO",$D1469-($D1469*TAXAS!$C$27))))))))))))))))))))))))))/1</f>
        <v>0</v>
      </c>
      <c r="G1469" s="9">
        <f>IF($A1469="VISA",IF($B1469="PARCELADO ATÉ 3X",$D1469-(D1469*TAXAS!$D$4))/3,IF($A1469="MASTER",IF($B1469="PARCELADO ATÉ 3X",$D1469-(D1469*TAXAS!$D$5))/3,IF($A1469="ELO",IF($B1469="PARCELADO ATÉ 3X",$D1469-(D1469*TAXAS!$D$6))/3,IF($A1469="HIPERCARD",IF($B1469="PARCELADO ATÉ 3X",$D1469-(D1469*TAXAS!$D$7))/3,IF($A1469="DINERS",IF($B1469="PARCELADO ATÉ 3X",$D1469-(D1469*TAXAS!$D$8))/3,IF($A1469="AMERICA EXPRESS",IF($B1469="PARCELADO ATÉ 3X",$D1469-(D1469*TAXAS!$D$9))/3,IF($A1469=TAXAS!$A$10,IF($B1469="PARCELADO ATÉ 3X",$D1469-($D1469*TAXAS!$D$10))/3,IF($A1469=TAXAS!$A$11,IF($B1469="PARCELADO ATÉ 3X",$D1469-($D1469*TAXAS!$D$11))/3,IF($A1469=TAXAS!$A$12,IF($B1469="PARCELADO ATÉ 3X",$D1469-($D1469*TAXAS!$D$12))/3,IF($A1469=TAXAS!$A$13,IF($B1469="PARCELADO ATÉ 3X",$D1469-($D1469*TAXAS!$D$13))/3,IF($A1469=TAXAS!$A$14,IF($B1469="PARCELADO ATÉ 3X",$D1469-($D1469*TAXAS!$D$14))/3,IF($A1469=TAXAS!$A$15,IF($B1469="PARCELADO ATÉ 3X",$D1469-($D1469*TAXAS!$D$15))/3,IF($A1469=TAXAS!$A$16,IF($B1469="PARCELADO ATÉ 3X",$D1469-($D1469*TAXAS!$D$16))/3,IF($A1469=TAXAS!$A$17,IF($B1469="PARCELADO ATÉ 3X",$D1469-($D1469*TAXAS!$D$17))/3,IF($A1469=TAXAS!$A$18,IF($B1469="PARCELADO ATÉ 3X",$D1469-($D1469*TAXAS!$D$18))/3,IF($A1469=TAXAS!$A$19,IF($B1469="PARCELADO ATÉ 3X",$D1469-($D1469*TAXAS!$D$19))/3,IF($A1469=TAXAS!$A$20,IF($B1469="PARCELADO ATÉ 3X",$D1469-($D1469*TAXAS!$D$20))/3,IF($A1469=TAXAS!$A$21,IF($B1469="PARCELADO ATÉ 3X",$D1469-($D1469*TAXAS!$D$21))/3,IF($A1469=TAXAS!$A$22,IF($B1469="PARCELADO ATÉ 3X",$D1469-($D1469*TAXAS!$D$22))/3,IF($A1469=TAXAS!$A$23,IF($B1469="PARCELADO ATÉ 3X",$D1469-($D1469*TAXAS!$D$23))/3,IF($A1469=TAXAS!$A$24,IF($B1469="PARCELADO ATÉ 3X",$D1469-($D1469*TAXAS!$D$24))/3,IF($A1469=TAXAS!$A$25,IF($B1469="PARCELADO ATÉ 3X",$D1469-($D1469*TAXAS!$D$25))/3,IF($A1469=TAXAS!$A$26,IF($B1469="PARCELADO ATÉ 3X",$D1469-($D1469*TAXAS!$D$26))/3,IF($A1469=TAXAS!$A$27,IF($B1469="PARCELADO ATÉ 3X",$D1469-($D1469*TAXAS!$D$27))/3))))))))))))))))))))))))/1</f>
        <v>0</v>
      </c>
      <c r="H1469" s="9">
        <f>IF($A1469="VISA",IF($B1469="PARCELADO ATÉ 6X",$D1469-(D1469*TAXAS!$E$4))/6,IF($A1469="MASTER",IF($B1469="PARCELADO ATÉ 6X",$D1469-(D1469*TAXAS!$E$5))/6,IF($A1469="ELO",IF($B1469="PARCELADO ATÉ 6X",$D1469-(D1469*TAXAS!$E$6))/6,IF($A1469="HIPERCARD",IF($B1469="PARCELADO ATÉ 6X",$D1469-(D1469*TAXAS!$E$7))/6,IF($A1469="DINERS",IF($B1469="PARCELADO ATÉ 6X",$D1469-(D1469*TAXAS!$E$8))/6,IF($A1469="AMERICA EXPRESS",IF($B1469="PARCELADO ATÉ 6X",$D1469-(D1469*TAXAS!$E$9))/6,IF($A1469=TAXAS!$A$10,IF($B1469="PARCELADO ATÉ 6X",$D1469-($D1469*TAXAS!$E$10))/6,IF($A1469=TAXAS!$A$11,IF($B1469="PARCELADO ATÉ 6X",$D1469-($D1469*TAXAS!$E$11))/6,IF($A1469=TAXAS!$A$12,IF($B1469="PARCELADO ATÉ 6X",$D1469-($D1469*TAXAS!$E$12))/6,IF($A1469=TAXAS!$A$13,IF($B1469="PARCELADO ATÉ 6X",$D1469-($D1469*TAXAS!$E$13))/6,IF($A1469=TAXAS!$A$14,IF($B1469="PARCELADO ATÉ 6X",$D1469-($D1469*TAXAS!$E$14))/6,IF($A1469=TAXAS!$A$15,IF($B1469="PARCELADO ATÉ 6X",$D1469-($D1469*TAXAS!$E$15))/6,IF($A1469=TAXAS!$A$16,IF($B1469="PARCELADO ATÉ 6X",$D1469-($D1469*TAXAS!$E$16))/6,IF($A1469=TAXAS!$A$17,IF($B1469="PARCELADO ATÉ 6X",$D1469-($D1469*TAXAS!$E$17))/6,IF($A1469=TAXAS!$A$18,IF($B1469="PARCELADO ATÉ 6X",$D1469-($D1469*TAXAS!$E$18))/6,IF($A1469=TAXAS!$A$19,IF($B1469="PARCELADO ATÉ 6X",$D1469-($D1469*TAXAS!$E$19))/6,IF($A1469=TAXAS!$A$20,IF($B1469="PARCELADO ATÉ 6X",$D1469-($D1469*TAXAS!$E$20))/6,IF($A1469=TAXAS!$A$21,IF($B1469="PARCELADO ATÉ 6X",$D1469-($D1469*TAXAS!$E$21))/6,IF($A1469=TAXAS!$A$22,IF($B1469="PARCELADO ATÉ 6X",$D1469-($D1469*TAXAS!$E$22))/6,IF($A1469=TAXAS!$A$23,IF($B1469="PARCELADO ATÉ 6X",$D1469-($D1469*TAXAS!$E$23))/6,IF($A1469=TAXAS!$A$24,IF($B1469="PARCELADO ATÉ 6X",$D1469-($D1469*TAXAS!$E$24))/6,IF($A1469=TAXAS!$A$25,IF($B1469="PARCELADO ATÉ 6X",$D1469-($D1469*TAXAS!$E$25))/6,IF($A1469=TAXAS!$A$26,IF($B1469="PARCELADO ATÉ 6X",$D1469-($D1469*TAXAS!$E$26))/6,IF($A1469=TAXAS!$A$27,IF($B1469="PARCELADO ATÉ 6X",$D1469-($D1469*TAXAS!$E$27))/6))))))))))))))))))))))))/1</f>
        <v>0</v>
      </c>
      <c r="I1469" s="9">
        <f>IF($A1469="VISA",IF($B1469="PARCELADO ATÉ 12X",$D1469-(D1469*TAXAS!$F$4))/12,IF($A1469="MASTER",IF($B1469="PARCELADO ATÉ 12X",$D1469-(D1469*TAXAS!$F$5))/12,IF($A1469="ELO",IF($B1469="PARCELADO ATÉ 12X",$D1469-(D1469*TAXAS!$F$6))/12,IF($A1469="HIPERCARD",IF($B1469="PARCELADO ATÉ 12X",$D1469-(D1469*TAXAS!$F$7))/12,IF($A1469="DINERS",IF($B1469="PARCELADO ATÉ 12X",$D1469-(D1469*TAXAS!$F$8))/12,IF($A1469="AMERICA EXPRESS",IF($B1469="PARCELADO ATÉ 12X",$D1469-(D1469*TAXAS!$F$9))/12,IF($A1469=TAXAS!$A$10,IF($B1469="PARCELADO ATÉ 12X",$D1469-($D1469*TAXAS!$F$10))/12,IF($A1469=TAXAS!$A$11,IF($B1469="PARCELADO ATÉ 12X",$D1469-($D1469*TAXAS!$F$11))/12,IF($A1469=TAXAS!$A$12,IF($B1469="PARCELADO ATÉ 12X",$D1469-($D1469*TAXAS!$F$12))/12,IF($A1469=TAXAS!$A$13,IF($B1469="PARCELADO ATÉ 12X",$D1469-($D1469*TAXAS!$F$13))/12,IF($A1469=TAXAS!$A$14,IF($B1469="PARCELADO ATÉ 12X",$D1469-($D1469*TAXAS!$F$14))/12,IF($A1469=TAXAS!$A$15,IF($B1469="PARCELADO ATÉ 12X",$D1469-($D1469*TAXAS!$F$15))/12,IF($A1469=TAXAS!$A$16,IF($B1469="PARCELADO ATÉ 12X",$D1469-($D1469*TAXAS!$F$16))/12,IF($A1469=TAXAS!$A$17,IF($B1469="PARCELADO ATÉ 12X",$D1469-($D1469*TAXAS!$F$17))/12,IF($A1469=TAXAS!$A$18,IF($B1469="PARCELADO ATÉ 12X",$D1469-($D1469*TAXAS!$F$18))/12,IF($A1469=TAXAS!$A$19,IF($B1469="PARCELADO ATÉ 12X",$D1469-($D1469*TAXAS!$F$19))/12,IF($A1469=TAXAS!$A$20,IF($B1469="PARCELADO ATÉ 12X",$D1469-($D1469*TAXAS!$F$20))/12,IF($A1469=TAXAS!$A$21,IF($B1469="PARCELADO ATÉ 12X",$D1469-($D1469*TAXAS!$F$21))/12,IF($A1469=TAXAS!$A$22,IF($B1469="PARCELADO ATÉ 12X",$D1469-($D1469*TAXAS!$F$22))/12,IF($A1469=TAXAS!$A$23,IF($B1469="PARCELADO ATÉ 12X",$D1469-($D1469*TAXAS!$F$23))/12,IF($A1469=TAXAS!$A$24,IF($B1469="PARCELADO ATÉ 12X",$D1469-($D1469*TAXAS!$F$24))/12,IF($A1469=TAXAS!$A$25,IF($B1469="PARCELADO ATÉ 12X",$D1469-($D1469*TAXAS!$F$25))/12,IF($A1469=TAXAS!$A$26,IF($B1469="PARCELADO ATÉ 12X",$D1469-($D1469*TAXAS!$F$26))/12,IF($A1469=TAXAS!$A$27,IF($B1469="PARCELADO ATÉ 12X",$D1469-($D1469*TAXAS!$F$27))/12))))))))))))))))))))))))/1</f>
        <v>0</v>
      </c>
      <c r="J1469" s="8">
        <f t="shared" si="0"/>
        <v>0</v>
      </c>
      <c r="K1469" s="10" t="b">
        <f>IF($B1469="PARCELADO ATÉ 3X",($D1469-($D1469*TAXAS!$D$4))-$J1469)</f>
        <v>0</v>
      </c>
      <c r="L1469" s="10" t="b">
        <f>IF($B1469="PARCELADO ATÉ 6X",($D1469-($D1469*TAXAS!$E$4))-$J1469)</f>
        <v>0</v>
      </c>
      <c r="M1469" s="10" t="b">
        <f>IF($B1469="PARCELADO ATÉ 12X",($D1469-($D1469*TAXAS!$F$4))-$J1469)</f>
        <v>0</v>
      </c>
      <c r="N1469" s="8">
        <f t="shared" si="1"/>
        <v>0</v>
      </c>
      <c r="O1469" s="10">
        <f t="shared" si="2"/>
        <v>0</v>
      </c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</row>
    <row r="1470" spans="1:31" ht="15.75" customHeight="1" x14ac:dyDescent="0.2">
      <c r="A1470" s="3"/>
      <c r="B1470" s="5"/>
      <c r="C1470" s="6"/>
      <c r="D1470" s="42"/>
      <c r="E1470" s="8">
        <f>IF($A1470="VISA",IF($B1470="DÉBITO",$D1470-($D1470*TAXAS!$B$4)),IF($A1470="MASTER",IF($B1470="DÉBITO",$D1470-($D1470*TAXAS!$B$5)),IF($A1470="ELO", IF($B1470="DÉBITO",$D1470-($D1470*TAXAS!$B$6)),IF($A1470="HIPERCARD",IF($B1470="DÉBITO",$D1470-($D1470*TAXAS!$B$7)),IF($A1470="DINERS",IF($B1470="DÉBITO",$D1470-($D1470*TAXAS!$B$8)),IF($A1470="AMERICA EXPRESS",IF($B1470="DÉBITO",$D1470-($D1470*TAXAS!$B$9)),IF($A1470=TAXAS!$A$10,IF($B1470="DÉBITO",$D1470-($D1470*TAXAS!$B$10)), IF($A1470=TAXAS!$A$11,IF($B1470="DÉBITO",$D1470-($D1470*TAXAS!$B$11)), IF($A1470=TAXAS!$A$12,IF($B1470="DÉBITO",$D1470-($D1470*TAXAS!$B$12)), IF($A1470=TAXAS!$A$13,IF($B1470="DÉBITO",$D1470-($D1470*TAXAS!$B$13)), IF($A1470=TAXAS!$A$14,IF($B1470="DÉBITO",$D1470-($D1470*TAXAS!$B$14)), IF($A1470=TAXAS!$A$15,IF($B1470="DÉBITO",$D1470-($D1470*TAXAS!$B$15)), IF($A1470=TAXAS!$A$16,IF($B1470="DÉBITO",$D1470-($D1470*TAXAS!$B$16)), IF($A1470=TAXAS!$A$17,IF($B1470="DÉBITO",$D1470-($D1470*TAXAS!$B$17)), IF($A1470=TAXAS!$A$18,IF($B1470="DÉBITO",$D1470-($D1470*TAXAS!$B$18)), IF($A1470=TAXAS!$A$19,IF($B1470="DÉBITO",$D1470-($D1470*TAXAS!$B$19)), IF($A1470=TAXAS!$A$20,IF($B1470="DÉBITO",$D1470-($D1470*TAXAS!$B$20)), IF($A1470=TAXAS!$A$21,IF($B1470="DÉBITO",$D1470-($D1470*TAXAS!$B$21)), IF($A1470=TAXAS!$A$22,IF($B1470="DÉBITO",$D1470-($D1470*TAXAS!$B$22)), IF($A1470=TAXAS!$A$23,IF($B1470="DÉBITO",$D1470-($D1470*TAXAS!$B$23)), IF($A1470=TAXAS!$A$24,IF($B1470="DÉBITO",$D1470-($D1470*TAXAS!$B$24)), IF($A1470=TAXAS!$A$25,IF($B1470="DÉBITO",$D1470-($D1470*TAXAS!$B$25)), IF($A1470=TAXAS!$A$26,IF($B1470="DÉBITO",$D1470-($D1470*TAXAS!$B$26)), IF($A1470=TAXAS!$A$27,IF($B1470="DÉBITO",$D1470-($D1470*TAXAS!$B$27))))))))))))))))))))))))))/1</f>
        <v>0</v>
      </c>
      <c r="F1470" s="8">
        <f>IF($A1470="VISA",IF($B1470="CRÉDITO",$D1470-($D1470*TAXAS!$C$4)),IF($A1470="MASTER",IF($B1470="CRÉDITO",$D1470-($D1470*TAXAS!$C$5)),IF($A1470="ELO", IF($B1470="CRÉDITO",$D1470-($D1470*TAXAS!$C$6)),IF($A1470="HIPERCARD",IF($B1470="CRÉDITO",$D1470-($D1470*TAXAS!$C$7)),IF($A1470="DINERS",IF($B1470="CRÉDITO",$D1470-($D1470*TAXAS!$C$8)),IF($A1470="AMERICA EXPRESS",IF($B1470="CRÉDITO",$D1470-($D1470*TAXAS!$C$9)),IF($A1470=TAXAS!$A$10,IF($B1470="CRÉDITO",$D1470-($D1470*TAXAS!$C$10)), IF($A1470=TAXAS!$A$11,IF($B1470="CRÉDITO",$D1470-($D1470*TAXAS!$C$11)), IF($A1470=TAXAS!$A$12,IF($B1470="CRÉDITO",$D1470-($D1470*TAXAS!$C$12)), IF($A1470=TAXAS!$A$13,IF($B1470="CRÉDITO",$D1470-($D1470*TAXAS!$C$13)), IF($A1470=TAXAS!$A$14,IF($B1470="CRÉDITO",$D1470-($D1470*TAXAS!$C$14)), IF($A1470=TAXAS!$A$15,IF($B1470="CRÉDITO",$D1470-($D1470*TAXAS!$C$15)), IF($A1470=TAXAS!$A$16,IF($B1470="CRÉDITO",$D1470-($D1470*TAXAS!$C$16)), IF($A1470=TAXAS!$A$17,IF($B1470="CRÉDITO",$D1470-($D1470*TAXAS!$C$17)), IF($A1470=TAXAS!$A$18,IF($B1470="CRÉDITO",$D1470-($D1470*TAXAS!$C$18)), IF($A1470=TAXAS!$A$19,IF($B1470="CRÉDITO",$D1470-($D1470*TAXAS!$C$19)), IF($A1470=TAXAS!$A$20,IF($B1470="CRÉDITO",$D1470-($D1470*TAXAS!$C$20)), IF($A1470=TAXAS!$A$21,IF($B1470="CRÉDITO",$D1470-($D1470*TAXAS!$C$21)), IF($A1470=TAXAS!$A$22,IF($B1470="CRÉDITO",$D1470-($D1470*TAXAS!$C$22)), IF($A1470=TAXAS!$A$23,IF($B1470="CRÉDITO",$D1470-($D1470*TAXAS!$C$23)), IF($A1470=TAXAS!$A$24,IF($B1470="CRÉDITO",$D1470-($D1470*TAXAS!$C$24)), IF($A1470=TAXAS!$A$25,IF($B1470="CRÉDITO",$D1470-($D1470*TAXAS!$C$25)), IF($A1470=TAXAS!$A$26,IF($B1470="CRÉDITO",$D1470-($D1470*TAXAS!$C$26)), IF($A1470=TAXAS!$A$27,IF($B1470="CRÉDITO",$D1470-($D1470*TAXAS!$C$27))))))))))))))))))))))))))/1</f>
        <v>0</v>
      </c>
      <c r="G1470" s="9">
        <f>IF($A1470="VISA",IF($B1470="PARCELADO ATÉ 3X",$D1470-(D1470*TAXAS!$D$4))/3,IF($A1470="MASTER",IF($B1470="PARCELADO ATÉ 3X",$D1470-(D1470*TAXAS!$D$5))/3,IF($A1470="ELO",IF($B1470="PARCELADO ATÉ 3X",$D1470-(D1470*TAXAS!$D$6))/3,IF($A1470="HIPERCARD",IF($B1470="PARCELADO ATÉ 3X",$D1470-(D1470*TAXAS!$D$7))/3,IF($A1470="DINERS",IF($B1470="PARCELADO ATÉ 3X",$D1470-(D1470*TAXAS!$D$8))/3,IF($A1470="AMERICA EXPRESS",IF($B1470="PARCELADO ATÉ 3X",$D1470-(D1470*TAXAS!$D$9))/3,IF($A1470=TAXAS!$A$10,IF($B1470="PARCELADO ATÉ 3X",$D1470-($D1470*TAXAS!$D$10))/3,IF($A1470=TAXAS!$A$11,IF($B1470="PARCELADO ATÉ 3X",$D1470-($D1470*TAXAS!$D$11))/3,IF($A1470=TAXAS!$A$12,IF($B1470="PARCELADO ATÉ 3X",$D1470-($D1470*TAXAS!$D$12))/3,IF($A1470=TAXAS!$A$13,IF($B1470="PARCELADO ATÉ 3X",$D1470-($D1470*TAXAS!$D$13))/3,IF($A1470=TAXAS!$A$14,IF($B1470="PARCELADO ATÉ 3X",$D1470-($D1470*TAXAS!$D$14))/3,IF($A1470=TAXAS!$A$15,IF($B1470="PARCELADO ATÉ 3X",$D1470-($D1470*TAXAS!$D$15))/3,IF($A1470=TAXAS!$A$16,IF($B1470="PARCELADO ATÉ 3X",$D1470-($D1470*TAXAS!$D$16))/3,IF($A1470=TAXAS!$A$17,IF($B1470="PARCELADO ATÉ 3X",$D1470-($D1470*TAXAS!$D$17))/3,IF($A1470=TAXAS!$A$18,IF($B1470="PARCELADO ATÉ 3X",$D1470-($D1470*TAXAS!$D$18))/3,IF($A1470=TAXAS!$A$19,IF($B1470="PARCELADO ATÉ 3X",$D1470-($D1470*TAXAS!$D$19))/3,IF($A1470=TAXAS!$A$20,IF($B1470="PARCELADO ATÉ 3X",$D1470-($D1470*TAXAS!$D$20))/3,IF($A1470=TAXAS!$A$21,IF($B1470="PARCELADO ATÉ 3X",$D1470-($D1470*TAXAS!$D$21))/3,IF($A1470=TAXAS!$A$22,IF($B1470="PARCELADO ATÉ 3X",$D1470-($D1470*TAXAS!$D$22))/3,IF($A1470=TAXAS!$A$23,IF($B1470="PARCELADO ATÉ 3X",$D1470-($D1470*TAXAS!$D$23))/3,IF($A1470=TAXAS!$A$24,IF($B1470="PARCELADO ATÉ 3X",$D1470-($D1470*TAXAS!$D$24))/3,IF($A1470=TAXAS!$A$25,IF($B1470="PARCELADO ATÉ 3X",$D1470-($D1470*TAXAS!$D$25))/3,IF($A1470=TAXAS!$A$26,IF($B1470="PARCELADO ATÉ 3X",$D1470-($D1470*TAXAS!$D$26))/3,IF($A1470=TAXAS!$A$27,IF($B1470="PARCELADO ATÉ 3X",$D1470-($D1470*TAXAS!$D$27))/3))))))))))))))))))))))))/1</f>
        <v>0</v>
      </c>
      <c r="H1470" s="9">
        <f>IF($A1470="VISA",IF($B1470="PARCELADO ATÉ 6X",$D1470-(D1470*TAXAS!$E$4))/6,IF($A1470="MASTER",IF($B1470="PARCELADO ATÉ 6X",$D1470-(D1470*TAXAS!$E$5))/6,IF($A1470="ELO",IF($B1470="PARCELADO ATÉ 6X",$D1470-(D1470*TAXAS!$E$6))/6,IF($A1470="HIPERCARD",IF($B1470="PARCELADO ATÉ 6X",$D1470-(D1470*TAXAS!$E$7))/6,IF($A1470="DINERS",IF($B1470="PARCELADO ATÉ 6X",$D1470-(D1470*TAXAS!$E$8))/6,IF($A1470="AMERICA EXPRESS",IF($B1470="PARCELADO ATÉ 6X",$D1470-(D1470*TAXAS!$E$9))/6,IF($A1470=TAXAS!$A$10,IF($B1470="PARCELADO ATÉ 6X",$D1470-($D1470*TAXAS!$E$10))/6,IF($A1470=TAXAS!$A$11,IF($B1470="PARCELADO ATÉ 6X",$D1470-($D1470*TAXAS!$E$11))/6,IF($A1470=TAXAS!$A$12,IF($B1470="PARCELADO ATÉ 6X",$D1470-($D1470*TAXAS!$E$12))/6,IF($A1470=TAXAS!$A$13,IF($B1470="PARCELADO ATÉ 6X",$D1470-($D1470*TAXAS!$E$13))/6,IF($A1470=TAXAS!$A$14,IF($B1470="PARCELADO ATÉ 6X",$D1470-($D1470*TAXAS!$E$14))/6,IF($A1470=TAXAS!$A$15,IF($B1470="PARCELADO ATÉ 6X",$D1470-($D1470*TAXAS!$E$15))/6,IF($A1470=TAXAS!$A$16,IF($B1470="PARCELADO ATÉ 6X",$D1470-($D1470*TAXAS!$E$16))/6,IF($A1470=TAXAS!$A$17,IF($B1470="PARCELADO ATÉ 6X",$D1470-($D1470*TAXAS!$E$17))/6,IF($A1470=TAXAS!$A$18,IF($B1470="PARCELADO ATÉ 6X",$D1470-($D1470*TAXAS!$E$18))/6,IF($A1470=TAXAS!$A$19,IF($B1470="PARCELADO ATÉ 6X",$D1470-($D1470*TAXAS!$E$19))/6,IF($A1470=TAXAS!$A$20,IF($B1470="PARCELADO ATÉ 6X",$D1470-($D1470*TAXAS!$E$20))/6,IF($A1470=TAXAS!$A$21,IF($B1470="PARCELADO ATÉ 6X",$D1470-($D1470*TAXAS!$E$21))/6,IF($A1470=TAXAS!$A$22,IF($B1470="PARCELADO ATÉ 6X",$D1470-($D1470*TAXAS!$E$22))/6,IF($A1470=TAXAS!$A$23,IF($B1470="PARCELADO ATÉ 6X",$D1470-($D1470*TAXAS!$E$23))/6,IF($A1470=TAXAS!$A$24,IF($B1470="PARCELADO ATÉ 6X",$D1470-($D1470*TAXAS!$E$24))/6,IF($A1470=TAXAS!$A$25,IF($B1470="PARCELADO ATÉ 6X",$D1470-($D1470*TAXAS!$E$25))/6,IF($A1470=TAXAS!$A$26,IF($B1470="PARCELADO ATÉ 6X",$D1470-($D1470*TAXAS!$E$26))/6,IF($A1470=TAXAS!$A$27,IF($B1470="PARCELADO ATÉ 6X",$D1470-($D1470*TAXAS!$E$27))/6))))))))))))))))))))))))/1</f>
        <v>0</v>
      </c>
      <c r="I1470" s="9">
        <f>IF($A1470="VISA",IF($B1470="PARCELADO ATÉ 12X",$D1470-(D1470*TAXAS!$F$4))/12,IF($A1470="MASTER",IF($B1470="PARCELADO ATÉ 12X",$D1470-(D1470*TAXAS!$F$5))/12,IF($A1470="ELO",IF($B1470="PARCELADO ATÉ 12X",$D1470-(D1470*TAXAS!$F$6))/12,IF($A1470="HIPERCARD",IF($B1470="PARCELADO ATÉ 12X",$D1470-(D1470*TAXAS!$F$7))/12,IF($A1470="DINERS",IF($B1470="PARCELADO ATÉ 12X",$D1470-(D1470*TAXAS!$F$8))/12,IF($A1470="AMERICA EXPRESS",IF($B1470="PARCELADO ATÉ 12X",$D1470-(D1470*TAXAS!$F$9))/12,IF($A1470=TAXAS!$A$10,IF($B1470="PARCELADO ATÉ 12X",$D1470-($D1470*TAXAS!$F$10))/12,IF($A1470=TAXAS!$A$11,IF($B1470="PARCELADO ATÉ 12X",$D1470-($D1470*TAXAS!$F$11))/12,IF($A1470=TAXAS!$A$12,IF($B1470="PARCELADO ATÉ 12X",$D1470-($D1470*TAXAS!$F$12))/12,IF($A1470=TAXAS!$A$13,IF($B1470="PARCELADO ATÉ 12X",$D1470-($D1470*TAXAS!$F$13))/12,IF($A1470=TAXAS!$A$14,IF($B1470="PARCELADO ATÉ 12X",$D1470-($D1470*TAXAS!$F$14))/12,IF($A1470=TAXAS!$A$15,IF($B1470="PARCELADO ATÉ 12X",$D1470-($D1470*TAXAS!$F$15))/12,IF($A1470=TAXAS!$A$16,IF($B1470="PARCELADO ATÉ 12X",$D1470-($D1470*TAXAS!$F$16))/12,IF($A1470=TAXAS!$A$17,IF($B1470="PARCELADO ATÉ 12X",$D1470-($D1470*TAXAS!$F$17))/12,IF($A1470=TAXAS!$A$18,IF($B1470="PARCELADO ATÉ 12X",$D1470-($D1470*TAXAS!$F$18))/12,IF($A1470=TAXAS!$A$19,IF($B1470="PARCELADO ATÉ 12X",$D1470-($D1470*TAXAS!$F$19))/12,IF($A1470=TAXAS!$A$20,IF($B1470="PARCELADO ATÉ 12X",$D1470-($D1470*TAXAS!$F$20))/12,IF($A1470=TAXAS!$A$21,IF($B1470="PARCELADO ATÉ 12X",$D1470-($D1470*TAXAS!$F$21))/12,IF($A1470=TAXAS!$A$22,IF($B1470="PARCELADO ATÉ 12X",$D1470-($D1470*TAXAS!$F$22))/12,IF($A1470=TAXAS!$A$23,IF($B1470="PARCELADO ATÉ 12X",$D1470-($D1470*TAXAS!$F$23))/12,IF($A1470=TAXAS!$A$24,IF($B1470="PARCELADO ATÉ 12X",$D1470-($D1470*TAXAS!$F$24))/12,IF($A1470=TAXAS!$A$25,IF($B1470="PARCELADO ATÉ 12X",$D1470-($D1470*TAXAS!$F$25))/12,IF($A1470=TAXAS!$A$26,IF($B1470="PARCELADO ATÉ 12X",$D1470-($D1470*TAXAS!$F$26))/12,IF($A1470=TAXAS!$A$27,IF($B1470="PARCELADO ATÉ 12X",$D1470-($D1470*TAXAS!$F$27))/12))))))))))))))))))))))))/1</f>
        <v>0</v>
      </c>
      <c r="J1470" s="8">
        <f t="shared" si="0"/>
        <v>0</v>
      </c>
      <c r="K1470" s="10" t="b">
        <f>IF($B1470="PARCELADO ATÉ 3X",($D1470-($D1470*TAXAS!$D$4))-$J1470)</f>
        <v>0</v>
      </c>
      <c r="L1470" s="10" t="b">
        <f>IF($B1470="PARCELADO ATÉ 6X",($D1470-($D1470*TAXAS!$E$4))-$J1470)</f>
        <v>0</v>
      </c>
      <c r="M1470" s="10" t="b">
        <f>IF($B1470="PARCELADO ATÉ 12X",($D1470-($D1470*TAXAS!$F$4))-$J1470)</f>
        <v>0</v>
      </c>
      <c r="N1470" s="8">
        <f t="shared" si="1"/>
        <v>0</v>
      </c>
      <c r="O1470" s="10">
        <f t="shared" si="2"/>
        <v>0</v>
      </c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</row>
    <row r="1471" spans="1:31" ht="15.75" customHeight="1" x14ac:dyDescent="0.2">
      <c r="A1471" s="3"/>
      <c r="B1471" s="5"/>
      <c r="C1471" s="6"/>
      <c r="D1471" s="42"/>
      <c r="E1471" s="8">
        <f>IF($A1471="VISA",IF($B1471="DÉBITO",$D1471-($D1471*TAXAS!$B$4)),IF($A1471="MASTER",IF($B1471="DÉBITO",$D1471-($D1471*TAXAS!$B$5)),IF($A1471="ELO", IF($B1471="DÉBITO",$D1471-($D1471*TAXAS!$B$6)),IF($A1471="HIPERCARD",IF($B1471="DÉBITO",$D1471-($D1471*TAXAS!$B$7)),IF($A1471="DINERS",IF($B1471="DÉBITO",$D1471-($D1471*TAXAS!$B$8)),IF($A1471="AMERICA EXPRESS",IF($B1471="DÉBITO",$D1471-($D1471*TAXAS!$B$9)),IF($A1471=TAXAS!$A$10,IF($B1471="DÉBITO",$D1471-($D1471*TAXAS!$B$10)), IF($A1471=TAXAS!$A$11,IF($B1471="DÉBITO",$D1471-($D1471*TAXAS!$B$11)), IF($A1471=TAXAS!$A$12,IF($B1471="DÉBITO",$D1471-($D1471*TAXAS!$B$12)), IF($A1471=TAXAS!$A$13,IF($B1471="DÉBITO",$D1471-($D1471*TAXAS!$B$13)), IF($A1471=TAXAS!$A$14,IF($B1471="DÉBITO",$D1471-($D1471*TAXAS!$B$14)), IF($A1471=TAXAS!$A$15,IF($B1471="DÉBITO",$D1471-($D1471*TAXAS!$B$15)), IF($A1471=TAXAS!$A$16,IF($B1471="DÉBITO",$D1471-($D1471*TAXAS!$B$16)), IF($A1471=TAXAS!$A$17,IF($B1471="DÉBITO",$D1471-($D1471*TAXAS!$B$17)), IF($A1471=TAXAS!$A$18,IF($B1471="DÉBITO",$D1471-($D1471*TAXAS!$B$18)), IF($A1471=TAXAS!$A$19,IF($B1471="DÉBITO",$D1471-($D1471*TAXAS!$B$19)), IF($A1471=TAXAS!$A$20,IF($B1471="DÉBITO",$D1471-($D1471*TAXAS!$B$20)), IF($A1471=TAXAS!$A$21,IF($B1471="DÉBITO",$D1471-($D1471*TAXAS!$B$21)), IF($A1471=TAXAS!$A$22,IF($B1471="DÉBITO",$D1471-($D1471*TAXAS!$B$22)), IF($A1471=TAXAS!$A$23,IF($B1471="DÉBITO",$D1471-($D1471*TAXAS!$B$23)), IF($A1471=TAXAS!$A$24,IF($B1471="DÉBITO",$D1471-($D1471*TAXAS!$B$24)), IF($A1471=TAXAS!$A$25,IF($B1471="DÉBITO",$D1471-($D1471*TAXAS!$B$25)), IF($A1471=TAXAS!$A$26,IF($B1471="DÉBITO",$D1471-($D1471*TAXAS!$B$26)), IF($A1471=TAXAS!$A$27,IF($B1471="DÉBITO",$D1471-($D1471*TAXAS!$B$27))))))))))))))))))))))))))/1</f>
        <v>0</v>
      </c>
      <c r="F1471" s="8">
        <f>IF($A1471="VISA",IF($B1471="CRÉDITO",$D1471-($D1471*TAXAS!$C$4)),IF($A1471="MASTER",IF($B1471="CRÉDITO",$D1471-($D1471*TAXAS!$C$5)),IF($A1471="ELO", IF($B1471="CRÉDITO",$D1471-($D1471*TAXAS!$C$6)),IF($A1471="HIPERCARD",IF($B1471="CRÉDITO",$D1471-($D1471*TAXAS!$C$7)),IF($A1471="DINERS",IF($B1471="CRÉDITO",$D1471-($D1471*TAXAS!$C$8)),IF($A1471="AMERICA EXPRESS",IF($B1471="CRÉDITO",$D1471-($D1471*TAXAS!$C$9)),IF($A1471=TAXAS!$A$10,IF($B1471="CRÉDITO",$D1471-($D1471*TAXAS!$C$10)), IF($A1471=TAXAS!$A$11,IF($B1471="CRÉDITO",$D1471-($D1471*TAXAS!$C$11)), IF($A1471=TAXAS!$A$12,IF($B1471="CRÉDITO",$D1471-($D1471*TAXAS!$C$12)), IF($A1471=TAXAS!$A$13,IF($B1471="CRÉDITO",$D1471-($D1471*TAXAS!$C$13)), IF($A1471=TAXAS!$A$14,IF($B1471="CRÉDITO",$D1471-($D1471*TAXAS!$C$14)), IF($A1471=TAXAS!$A$15,IF($B1471="CRÉDITO",$D1471-($D1471*TAXAS!$C$15)), IF($A1471=TAXAS!$A$16,IF($B1471="CRÉDITO",$D1471-($D1471*TAXAS!$C$16)), IF($A1471=TAXAS!$A$17,IF($B1471="CRÉDITO",$D1471-($D1471*TAXAS!$C$17)), IF($A1471=TAXAS!$A$18,IF($B1471="CRÉDITO",$D1471-($D1471*TAXAS!$C$18)), IF($A1471=TAXAS!$A$19,IF($B1471="CRÉDITO",$D1471-($D1471*TAXAS!$C$19)), IF($A1471=TAXAS!$A$20,IF($B1471="CRÉDITO",$D1471-($D1471*TAXAS!$C$20)), IF($A1471=TAXAS!$A$21,IF($B1471="CRÉDITO",$D1471-($D1471*TAXAS!$C$21)), IF($A1471=TAXAS!$A$22,IF($B1471="CRÉDITO",$D1471-($D1471*TAXAS!$C$22)), IF($A1471=TAXAS!$A$23,IF($B1471="CRÉDITO",$D1471-($D1471*TAXAS!$C$23)), IF($A1471=TAXAS!$A$24,IF($B1471="CRÉDITO",$D1471-($D1471*TAXAS!$C$24)), IF($A1471=TAXAS!$A$25,IF($B1471="CRÉDITO",$D1471-($D1471*TAXAS!$C$25)), IF($A1471=TAXAS!$A$26,IF($B1471="CRÉDITO",$D1471-($D1471*TAXAS!$C$26)), IF($A1471=TAXAS!$A$27,IF($B1471="CRÉDITO",$D1471-($D1471*TAXAS!$C$27))))))))))))))))))))))))))/1</f>
        <v>0</v>
      </c>
      <c r="G1471" s="9">
        <f>IF($A1471="VISA",IF($B1471="PARCELADO ATÉ 3X",$D1471-(D1471*TAXAS!$D$4))/3,IF($A1471="MASTER",IF($B1471="PARCELADO ATÉ 3X",$D1471-(D1471*TAXAS!$D$5))/3,IF($A1471="ELO",IF($B1471="PARCELADO ATÉ 3X",$D1471-(D1471*TAXAS!$D$6))/3,IF($A1471="HIPERCARD",IF($B1471="PARCELADO ATÉ 3X",$D1471-(D1471*TAXAS!$D$7))/3,IF($A1471="DINERS",IF($B1471="PARCELADO ATÉ 3X",$D1471-(D1471*TAXAS!$D$8))/3,IF($A1471="AMERICA EXPRESS",IF($B1471="PARCELADO ATÉ 3X",$D1471-(D1471*TAXAS!$D$9))/3,IF($A1471=TAXAS!$A$10,IF($B1471="PARCELADO ATÉ 3X",$D1471-($D1471*TAXAS!$D$10))/3,IF($A1471=TAXAS!$A$11,IF($B1471="PARCELADO ATÉ 3X",$D1471-($D1471*TAXAS!$D$11))/3,IF($A1471=TAXAS!$A$12,IF($B1471="PARCELADO ATÉ 3X",$D1471-($D1471*TAXAS!$D$12))/3,IF($A1471=TAXAS!$A$13,IF($B1471="PARCELADO ATÉ 3X",$D1471-($D1471*TAXAS!$D$13))/3,IF($A1471=TAXAS!$A$14,IF($B1471="PARCELADO ATÉ 3X",$D1471-($D1471*TAXAS!$D$14))/3,IF($A1471=TAXAS!$A$15,IF($B1471="PARCELADO ATÉ 3X",$D1471-($D1471*TAXAS!$D$15))/3,IF($A1471=TAXAS!$A$16,IF($B1471="PARCELADO ATÉ 3X",$D1471-($D1471*TAXAS!$D$16))/3,IF($A1471=TAXAS!$A$17,IF($B1471="PARCELADO ATÉ 3X",$D1471-($D1471*TAXAS!$D$17))/3,IF($A1471=TAXAS!$A$18,IF($B1471="PARCELADO ATÉ 3X",$D1471-($D1471*TAXAS!$D$18))/3,IF($A1471=TAXAS!$A$19,IF($B1471="PARCELADO ATÉ 3X",$D1471-($D1471*TAXAS!$D$19))/3,IF($A1471=TAXAS!$A$20,IF($B1471="PARCELADO ATÉ 3X",$D1471-($D1471*TAXAS!$D$20))/3,IF($A1471=TAXAS!$A$21,IF($B1471="PARCELADO ATÉ 3X",$D1471-($D1471*TAXAS!$D$21))/3,IF($A1471=TAXAS!$A$22,IF($B1471="PARCELADO ATÉ 3X",$D1471-($D1471*TAXAS!$D$22))/3,IF($A1471=TAXAS!$A$23,IF($B1471="PARCELADO ATÉ 3X",$D1471-($D1471*TAXAS!$D$23))/3,IF($A1471=TAXAS!$A$24,IF($B1471="PARCELADO ATÉ 3X",$D1471-($D1471*TAXAS!$D$24))/3,IF($A1471=TAXAS!$A$25,IF($B1471="PARCELADO ATÉ 3X",$D1471-($D1471*TAXAS!$D$25))/3,IF($A1471=TAXAS!$A$26,IF($B1471="PARCELADO ATÉ 3X",$D1471-($D1471*TAXAS!$D$26))/3,IF($A1471=TAXAS!$A$27,IF($B1471="PARCELADO ATÉ 3X",$D1471-($D1471*TAXAS!$D$27))/3))))))))))))))))))))))))/1</f>
        <v>0</v>
      </c>
      <c r="H1471" s="9">
        <f>IF($A1471="VISA",IF($B1471="PARCELADO ATÉ 6X",$D1471-(D1471*TAXAS!$E$4))/6,IF($A1471="MASTER",IF($B1471="PARCELADO ATÉ 6X",$D1471-(D1471*TAXAS!$E$5))/6,IF($A1471="ELO",IF($B1471="PARCELADO ATÉ 6X",$D1471-(D1471*TAXAS!$E$6))/6,IF($A1471="HIPERCARD",IF($B1471="PARCELADO ATÉ 6X",$D1471-(D1471*TAXAS!$E$7))/6,IF($A1471="DINERS",IF($B1471="PARCELADO ATÉ 6X",$D1471-(D1471*TAXAS!$E$8))/6,IF($A1471="AMERICA EXPRESS",IF($B1471="PARCELADO ATÉ 6X",$D1471-(D1471*TAXAS!$E$9))/6,IF($A1471=TAXAS!$A$10,IF($B1471="PARCELADO ATÉ 6X",$D1471-($D1471*TAXAS!$E$10))/6,IF($A1471=TAXAS!$A$11,IF($B1471="PARCELADO ATÉ 6X",$D1471-($D1471*TAXAS!$E$11))/6,IF($A1471=TAXAS!$A$12,IF($B1471="PARCELADO ATÉ 6X",$D1471-($D1471*TAXAS!$E$12))/6,IF($A1471=TAXAS!$A$13,IF($B1471="PARCELADO ATÉ 6X",$D1471-($D1471*TAXAS!$E$13))/6,IF($A1471=TAXAS!$A$14,IF($B1471="PARCELADO ATÉ 6X",$D1471-($D1471*TAXAS!$E$14))/6,IF($A1471=TAXAS!$A$15,IF($B1471="PARCELADO ATÉ 6X",$D1471-($D1471*TAXAS!$E$15))/6,IF($A1471=TAXAS!$A$16,IF($B1471="PARCELADO ATÉ 6X",$D1471-($D1471*TAXAS!$E$16))/6,IF($A1471=TAXAS!$A$17,IF($B1471="PARCELADO ATÉ 6X",$D1471-($D1471*TAXAS!$E$17))/6,IF($A1471=TAXAS!$A$18,IF($B1471="PARCELADO ATÉ 6X",$D1471-($D1471*TAXAS!$E$18))/6,IF($A1471=TAXAS!$A$19,IF($B1471="PARCELADO ATÉ 6X",$D1471-($D1471*TAXAS!$E$19))/6,IF($A1471=TAXAS!$A$20,IF($B1471="PARCELADO ATÉ 6X",$D1471-($D1471*TAXAS!$E$20))/6,IF($A1471=TAXAS!$A$21,IF($B1471="PARCELADO ATÉ 6X",$D1471-($D1471*TAXAS!$E$21))/6,IF($A1471=TAXAS!$A$22,IF($B1471="PARCELADO ATÉ 6X",$D1471-($D1471*TAXAS!$E$22))/6,IF($A1471=TAXAS!$A$23,IF($B1471="PARCELADO ATÉ 6X",$D1471-($D1471*TAXAS!$E$23))/6,IF($A1471=TAXAS!$A$24,IF($B1471="PARCELADO ATÉ 6X",$D1471-($D1471*TAXAS!$E$24))/6,IF($A1471=TAXAS!$A$25,IF($B1471="PARCELADO ATÉ 6X",$D1471-($D1471*TAXAS!$E$25))/6,IF($A1471=TAXAS!$A$26,IF($B1471="PARCELADO ATÉ 6X",$D1471-($D1471*TAXAS!$E$26))/6,IF($A1471=TAXAS!$A$27,IF($B1471="PARCELADO ATÉ 6X",$D1471-($D1471*TAXAS!$E$27))/6))))))))))))))))))))))))/1</f>
        <v>0</v>
      </c>
      <c r="I1471" s="9">
        <f>IF($A1471="VISA",IF($B1471="PARCELADO ATÉ 12X",$D1471-(D1471*TAXAS!$F$4))/12,IF($A1471="MASTER",IF($B1471="PARCELADO ATÉ 12X",$D1471-(D1471*TAXAS!$F$5))/12,IF($A1471="ELO",IF($B1471="PARCELADO ATÉ 12X",$D1471-(D1471*TAXAS!$F$6))/12,IF($A1471="HIPERCARD",IF($B1471="PARCELADO ATÉ 12X",$D1471-(D1471*TAXAS!$F$7))/12,IF($A1471="DINERS",IF($B1471="PARCELADO ATÉ 12X",$D1471-(D1471*TAXAS!$F$8))/12,IF($A1471="AMERICA EXPRESS",IF($B1471="PARCELADO ATÉ 12X",$D1471-(D1471*TAXAS!$F$9))/12,IF($A1471=TAXAS!$A$10,IF($B1471="PARCELADO ATÉ 12X",$D1471-($D1471*TAXAS!$F$10))/12,IF($A1471=TAXAS!$A$11,IF($B1471="PARCELADO ATÉ 12X",$D1471-($D1471*TAXAS!$F$11))/12,IF($A1471=TAXAS!$A$12,IF($B1471="PARCELADO ATÉ 12X",$D1471-($D1471*TAXAS!$F$12))/12,IF($A1471=TAXAS!$A$13,IF($B1471="PARCELADO ATÉ 12X",$D1471-($D1471*TAXAS!$F$13))/12,IF($A1471=TAXAS!$A$14,IF($B1471="PARCELADO ATÉ 12X",$D1471-($D1471*TAXAS!$F$14))/12,IF($A1471=TAXAS!$A$15,IF($B1471="PARCELADO ATÉ 12X",$D1471-($D1471*TAXAS!$F$15))/12,IF($A1471=TAXAS!$A$16,IF($B1471="PARCELADO ATÉ 12X",$D1471-($D1471*TAXAS!$F$16))/12,IF($A1471=TAXAS!$A$17,IF($B1471="PARCELADO ATÉ 12X",$D1471-($D1471*TAXAS!$F$17))/12,IF($A1471=TAXAS!$A$18,IF($B1471="PARCELADO ATÉ 12X",$D1471-($D1471*TAXAS!$F$18))/12,IF($A1471=TAXAS!$A$19,IF($B1471="PARCELADO ATÉ 12X",$D1471-($D1471*TAXAS!$F$19))/12,IF($A1471=TAXAS!$A$20,IF($B1471="PARCELADO ATÉ 12X",$D1471-($D1471*TAXAS!$F$20))/12,IF($A1471=TAXAS!$A$21,IF($B1471="PARCELADO ATÉ 12X",$D1471-($D1471*TAXAS!$F$21))/12,IF($A1471=TAXAS!$A$22,IF($B1471="PARCELADO ATÉ 12X",$D1471-($D1471*TAXAS!$F$22))/12,IF($A1471=TAXAS!$A$23,IF($B1471="PARCELADO ATÉ 12X",$D1471-($D1471*TAXAS!$F$23))/12,IF($A1471=TAXAS!$A$24,IF($B1471="PARCELADO ATÉ 12X",$D1471-($D1471*TAXAS!$F$24))/12,IF($A1471=TAXAS!$A$25,IF($B1471="PARCELADO ATÉ 12X",$D1471-($D1471*TAXAS!$F$25))/12,IF($A1471=TAXAS!$A$26,IF($B1471="PARCELADO ATÉ 12X",$D1471-($D1471*TAXAS!$F$26))/12,IF($A1471=TAXAS!$A$27,IF($B1471="PARCELADO ATÉ 12X",$D1471-($D1471*TAXAS!$F$27))/12))))))))))))))))))))))))/1</f>
        <v>0</v>
      </c>
      <c r="J1471" s="8">
        <f t="shared" si="0"/>
        <v>0</v>
      </c>
      <c r="K1471" s="10" t="b">
        <f>IF($B1471="PARCELADO ATÉ 3X",($D1471-($D1471*TAXAS!$D$4))-$J1471)</f>
        <v>0</v>
      </c>
      <c r="L1471" s="10" t="b">
        <f>IF($B1471="PARCELADO ATÉ 6X",($D1471-($D1471*TAXAS!$E$4))-$J1471)</f>
        <v>0</v>
      </c>
      <c r="M1471" s="10" t="b">
        <f>IF($B1471="PARCELADO ATÉ 12X",($D1471-($D1471*TAXAS!$F$4))-$J1471)</f>
        <v>0</v>
      </c>
      <c r="N1471" s="8">
        <f t="shared" si="1"/>
        <v>0</v>
      </c>
      <c r="O1471" s="10">
        <f t="shared" si="2"/>
        <v>0</v>
      </c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</row>
    <row r="1472" spans="1:31" ht="15.75" customHeight="1" x14ac:dyDescent="0.2">
      <c r="A1472" s="3"/>
      <c r="B1472" s="5"/>
      <c r="C1472" s="6"/>
      <c r="D1472" s="42"/>
      <c r="E1472" s="8">
        <f>IF($A1472="VISA",IF($B1472="DÉBITO",$D1472-($D1472*TAXAS!$B$4)),IF($A1472="MASTER",IF($B1472="DÉBITO",$D1472-($D1472*TAXAS!$B$5)),IF($A1472="ELO", IF($B1472="DÉBITO",$D1472-($D1472*TAXAS!$B$6)),IF($A1472="HIPERCARD",IF($B1472="DÉBITO",$D1472-($D1472*TAXAS!$B$7)),IF($A1472="DINERS",IF($B1472="DÉBITO",$D1472-($D1472*TAXAS!$B$8)),IF($A1472="AMERICA EXPRESS",IF($B1472="DÉBITO",$D1472-($D1472*TAXAS!$B$9)),IF($A1472=TAXAS!$A$10,IF($B1472="DÉBITO",$D1472-($D1472*TAXAS!$B$10)), IF($A1472=TAXAS!$A$11,IF($B1472="DÉBITO",$D1472-($D1472*TAXAS!$B$11)), IF($A1472=TAXAS!$A$12,IF($B1472="DÉBITO",$D1472-($D1472*TAXAS!$B$12)), IF($A1472=TAXAS!$A$13,IF($B1472="DÉBITO",$D1472-($D1472*TAXAS!$B$13)), IF($A1472=TAXAS!$A$14,IF($B1472="DÉBITO",$D1472-($D1472*TAXAS!$B$14)), IF($A1472=TAXAS!$A$15,IF($B1472="DÉBITO",$D1472-($D1472*TAXAS!$B$15)), IF($A1472=TAXAS!$A$16,IF($B1472="DÉBITO",$D1472-($D1472*TAXAS!$B$16)), IF($A1472=TAXAS!$A$17,IF($B1472="DÉBITO",$D1472-($D1472*TAXAS!$B$17)), IF($A1472=TAXAS!$A$18,IF($B1472="DÉBITO",$D1472-($D1472*TAXAS!$B$18)), IF($A1472=TAXAS!$A$19,IF($B1472="DÉBITO",$D1472-($D1472*TAXAS!$B$19)), IF($A1472=TAXAS!$A$20,IF($B1472="DÉBITO",$D1472-($D1472*TAXAS!$B$20)), IF($A1472=TAXAS!$A$21,IF($B1472="DÉBITO",$D1472-($D1472*TAXAS!$B$21)), IF($A1472=TAXAS!$A$22,IF($B1472="DÉBITO",$D1472-($D1472*TAXAS!$B$22)), IF($A1472=TAXAS!$A$23,IF($B1472="DÉBITO",$D1472-($D1472*TAXAS!$B$23)), IF($A1472=TAXAS!$A$24,IF($B1472="DÉBITO",$D1472-($D1472*TAXAS!$B$24)), IF($A1472=TAXAS!$A$25,IF($B1472="DÉBITO",$D1472-($D1472*TAXAS!$B$25)), IF($A1472=TAXAS!$A$26,IF($B1472="DÉBITO",$D1472-($D1472*TAXAS!$B$26)), IF($A1472=TAXAS!$A$27,IF($B1472="DÉBITO",$D1472-($D1472*TAXAS!$B$27))))))))))))))))))))))))))/1</f>
        <v>0</v>
      </c>
      <c r="F1472" s="8">
        <f>IF($A1472="VISA",IF($B1472="CRÉDITO",$D1472-($D1472*TAXAS!$C$4)),IF($A1472="MASTER",IF($B1472="CRÉDITO",$D1472-($D1472*TAXAS!$C$5)),IF($A1472="ELO", IF($B1472="CRÉDITO",$D1472-($D1472*TAXAS!$C$6)),IF($A1472="HIPERCARD",IF($B1472="CRÉDITO",$D1472-($D1472*TAXAS!$C$7)),IF($A1472="DINERS",IF($B1472="CRÉDITO",$D1472-($D1472*TAXAS!$C$8)),IF($A1472="AMERICA EXPRESS",IF($B1472="CRÉDITO",$D1472-($D1472*TAXAS!$C$9)),IF($A1472=TAXAS!$A$10,IF($B1472="CRÉDITO",$D1472-($D1472*TAXAS!$C$10)), IF($A1472=TAXAS!$A$11,IF($B1472="CRÉDITO",$D1472-($D1472*TAXAS!$C$11)), IF($A1472=TAXAS!$A$12,IF($B1472="CRÉDITO",$D1472-($D1472*TAXAS!$C$12)), IF($A1472=TAXAS!$A$13,IF($B1472="CRÉDITO",$D1472-($D1472*TAXAS!$C$13)), IF($A1472=TAXAS!$A$14,IF($B1472="CRÉDITO",$D1472-($D1472*TAXAS!$C$14)), IF($A1472=TAXAS!$A$15,IF($B1472="CRÉDITO",$D1472-($D1472*TAXAS!$C$15)), IF($A1472=TAXAS!$A$16,IF($B1472="CRÉDITO",$D1472-($D1472*TAXAS!$C$16)), IF($A1472=TAXAS!$A$17,IF($B1472="CRÉDITO",$D1472-($D1472*TAXAS!$C$17)), IF($A1472=TAXAS!$A$18,IF($B1472="CRÉDITO",$D1472-($D1472*TAXAS!$C$18)), IF($A1472=TAXAS!$A$19,IF($B1472="CRÉDITO",$D1472-($D1472*TAXAS!$C$19)), IF($A1472=TAXAS!$A$20,IF($B1472="CRÉDITO",$D1472-($D1472*TAXAS!$C$20)), IF($A1472=TAXAS!$A$21,IF($B1472="CRÉDITO",$D1472-($D1472*TAXAS!$C$21)), IF($A1472=TAXAS!$A$22,IF($B1472="CRÉDITO",$D1472-($D1472*TAXAS!$C$22)), IF($A1472=TAXAS!$A$23,IF($B1472="CRÉDITO",$D1472-($D1472*TAXAS!$C$23)), IF($A1472=TAXAS!$A$24,IF($B1472="CRÉDITO",$D1472-($D1472*TAXAS!$C$24)), IF($A1472=TAXAS!$A$25,IF($B1472="CRÉDITO",$D1472-($D1472*TAXAS!$C$25)), IF($A1472=TAXAS!$A$26,IF($B1472="CRÉDITO",$D1472-($D1472*TAXAS!$C$26)), IF($A1472=TAXAS!$A$27,IF($B1472="CRÉDITO",$D1472-($D1472*TAXAS!$C$27))))))))))))))))))))))))))/1</f>
        <v>0</v>
      </c>
      <c r="G1472" s="9">
        <f>IF($A1472="VISA",IF($B1472="PARCELADO ATÉ 3X",$D1472-(D1472*TAXAS!$D$4))/3,IF($A1472="MASTER",IF($B1472="PARCELADO ATÉ 3X",$D1472-(D1472*TAXAS!$D$5))/3,IF($A1472="ELO",IF($B1472="PARCELADO ATÉ 3X",$D1472-(D1472*TAXAS!$D$6))/3,IF($A1472="HIPERCARD",IF($B1472="PARCELADO ATÉ 3X",$D1472-(D1472*TAXAS!$D$7))/3,IF($A1472="DINERS",IF($B1472="PARCELADO ATÉ 3X",$D1472-(D1472*TAXAS!$D$8))/3,IF($A1472="AMERICA EXPRESS",IF($B1472="PARCELADO ATÉ 3X",$D1472-(D1472*TAXAS!$D$9))/3,IF($A1472=TAXAS!$A$10,IF($B1472="PARCELADO ATÉ 3X",$D1472-($D1472*TAXAS!$D$10))/3,IF($A1472=TAXAS!$A$11,IF($B1472="PARCELADO ATÉ 3X",$D1472-($D1472*TAXAS!$D$11))/3,IF($A1472=TAXAS!$A$12,IF($B1472="PARCELADO ATÉ 3X",$D1472-($D1472*TAXAS!$D$12))/3,IF($A1472=TAXAS!$A$13,IF($B1472="PARCELADO ATÉ 3X",$D1472-($D1472*TAXAS!$D$13))/3,IF($A1472=TAXAS!$A$14,IF($B1472="PARCELADO ATÉ 3X",$D1472-($D1472*TAXAS!$D$14))/3,IF($A1472=TAXAS!$A$15,IF($B1472="PARCELADO ATÉ 3X",$D1472-($D1472*TAXAS!$D$15))/3,IF($A1472=TAXAS!$A$16,IF($B1472="PARCELADO ATÉ 3X",$D1472-($D1472*TAXAS!$D$16))/3,IF($A1472=TAXAS!$A$17,IF($B1472="PARCELADO ATÉ 3X",$D1472-($D1472*TAXAS!$D$17))/3,IF($A1472=TAXAS!$A$18,IF($B1472="PARCELADO ATÉ 3X",$D1472-($D1472*TAXAS!$D$18))/3,IF($A1472=TAXAS!$A$19,IF($B1472="PARCELADO ATÉ 3X",$D1472-($D1472*TAXAS!$D$19))/3,IF($A1472=TAXAS!$A$20,IF($B1472="PARCELADO ATÉ 3X",$D1472-($D1472*TAXAS!$D$20))/3,IF($A1472=TAXAS!$A$21,IF($B1472="PARCELADO ATÉ 3X",$D1472-($D1472*TAXAS!$D$21))/3,IF($A1472=TAXAS!$A$22,IF($B1472="PARCELADO ATÉ 3X",$D1472-($D1472*TAXAS!$D$22))/3,IF($A1472=TAXAS!$A$23,IF($B1472="PARCELADO ATÉ 3X",$D1472-($D1472*TAXAS!$D$23))/3,IF($A1472=TAXAS!$A$24,IF($B1472="PARCELADO ATÉ 3X",$D1472-($D1472*TAXAS!$D$24))/3,IF($A1472=TAXAS!$A$25,IF($B1472="PARCELADO ATÉ 3X",$D1472-($D1472*TAXAS!$D$25))/3,IF($A1472=TAXAS!$A$26,IF($B1472="PARCELADO ATÉ 3X",$D1472-($D1472*TAXAS!$D$26))/3,IF($A1472=TAXAS!$A$27,IF($B1472="PARCELADO ATÉ 3X",$D1472-($D1472*TAXAS!$D$27))/3))))))))))))))))))))))))/1</f>
        <v>0</v>
      </c>
      <c r="H1472" s="9">
        <f>IF($A1472="VISA",IF($B1472="PARCELADO ATÉ 6X",$D1472-(D1472*TAXAS!$E$4))/6,IF($A1472="MASTER",IF($B1472="PARCELADO ATÉ 6X",$D1472-(D1472*TAXAS!$E$5))/6,IF($A1472="ELO",IF($B1472="PARCELADO ATÉ 6X",$D1472-(D1472*TAXAS!$E$6))/6,IF($A1472="HIPERCARD",IF($B1472="PARCELADO ATÉ 6X",$D1472-(D1472*TAXAS!$E$7))/6,IF($A1472="DINERS",IF($B1472="PARCELADO ATÉ 6X",$D1472-(D1472*TAXAS!$E$8))/6,IF($A1472="AMERICA EXPRESS",IF($B1472="PARCELADO ATÉ 6X",$D1472-(D1472*TAXAS!$E$9))/6,IF($A1472=TAXAS!$A$10,IF($B1472="PARCELADO ATÉ 6X",$D1472-($D1472*TAXAS!$E$10))/6,IF($A1472=TAXAS!$A$11,IF($B1472="PARCELADO ATÉ 6X",$D1472-($D1472*TAXAS!$E$11))/6,IF($A1472=TAXAS!$A$12,IF($B1472="PARCELADO ATÉ 6X",$D1472-($D1472*TAXAS!$E$12))/6,IF($A1472=TAXAS!$A$13,IF($B1472="PARCELADO ATÉ 6X",$D1472-($D1472*TAXAS!$E$13))/6,IF($A1472=TAXAS!$A$14,IF($B1472="PARCELADO ATÉ 6X",$D1472-($D1472*TAXAS!$E$14))/6,IF($A1472=TAXAS!$A$15,IF($B1472="PARCELADO ATÉ 6X",$D1472-($D1472*TAXAS!$E$15))/6,IF($A1472=TAXAS!$A$16,IF($B1472="PARCELADO ATÉ 6X",$D1472-($D1472*TAXAS!$E$16))/6,IF($A1472=TAXAS!$A$17,IF($B1472="PARCELADO ATÉ 6X",$D1472-($D1472*TAXAS!$E$17))/6,IF($A1472=TAXAS!$A$18,IF($B1472="PARCELADO ATÉ 6X",$D1472-($D1472*TAXAS!$E$18))/6,IF($A1472=TAXAS!$A$19,IF($B1472="PARCELADO ATÉ 6X",$D1472-($D1472*TAXAS!$E$19))/6,IF($A1472=TAXAS!$A$20,IF($B1472="PARCELADO ATÉ 6X",$D1472-($D1472*TAXAS!$E$20))/6,IF($A1472=TAXAS!$A$21,IF($B1472="PARCELADO ATÉ 6X",$D1472-($D1472*TAXAS!$E$21))/6,IF($A1472=TAXAS!$A$22,IF($B1472="PARCELADO ATÉ 6X",$D1472-($D1472*TAXAS!$E$22))/6,IF($A1472=TAXAS!$A$23,IF($B1472="PARCELADO ATÉ 6X",$D1472-($D1472*TAXAS!$E$23))/6,IF($A1472=TAXAS!$A$24,IF($B1472="PARCELADO ATÉ 6X",$D1472-($D1472*TAXAS!$E$24))/6,IF($A1472=TAXAS!$A$25,IF($B1472="PARCELADO ATÉ 6X",$D1472-($D1472*TAXAS!$E$25))/6,IF($A1472=TAXAS!$A$26,IF($B1472="PARCELADO ATÉ 6X",$D1472-($D1472*TAXAS!$E$26))/6,IF($A1472=TAXAS!$A$27,IF($B1472="PARCELADO ATÉ 6X",$D1472-($D1472*TAXAS!$E$27))/6))))))))))))))))))))))))/1</f>
        <v>0</v>
      </c>
      <c r="I1472" s="9">
        <f>IF($A1472="VISA",IF($B1472="PARCELADO ATÉ 12X",$D1472-(D1472*TAXAS!$F$4))/12,IF($A1472="MASTER",IF($B1472="PARCELADO ATÉ 12X",$D1472-(D1472*TAXAS!$F$5))/12,IF($A1472="ELO",IF($B1472="PARCELADO ATÉ 12X",$D1472-(D1472*TAXAS!$F$6))/12,IF($A1472="HIPERCARD",IF($B1472="PARCELADO ATÉ 12X",$D1472-(D1472*TAXAS!$F$7))/12,IF($A1472="DINERS",IF($B1472="PARCELADO ATÉ 12X",$D1472-(D1472*TAXAS!$F$8))/12,IF($A1472="AMERICA EXPRESS",IF($B1472="PARCELADO ATÉ 12X",$D1472-(D1472*TAXAS!$F$9))/12,IF($A1472=TAXAS!$A$10,IF($B1472="PARCELADO ATÉ 12X",$D1472-($D1472*TAXAS!$F$10))/12,IF($A1472=TAXAS!$A$11,IF($B1472="PARCELADO ATÉ 12X",$D1472-($D1472*TAXAS!$F$11))/12,IF($A1472=TAXAS!$A$12,IF($B1472="PARCELADO ATÉ 12X",$D1472-($D1472*TAXAS!$F$12))/12,IF($A1472=TAXAS!$A$13,IF($B1472="PARCELADO ATÉ 12X",$D1472-($D1472*TAXAS!$F$13))/12,IF($A1472=TAXAS!$A$14,IF($B1472="PARCELADO ATÉ 12X",$D1472-($D1472*TAXAS!$F$14))/12,IF($A1472=TAXAS!$A$15,IF($B1472="PARCELADO ATÉ 12X",$D1472-($D1472*TAXAS!$F$15))/12,IF($A1472=TAXAS!$A$16,IF($B1472="PARCELADO ATÉ 12X",$D1472-($D1472*TAXAS!$F$16))/12,IF($A1472=TAXAS!$A$17,IF($B1472="PARCELADO ATÉ 12X",$D1472-($D1472*TAXAS!$F$17))/12,IF($A1472=TAXAS!$A$18,IF($B1472="PARCELADO ATÉ 12X",$D1472-($D1472*TAXAS!$F$18))/12,IF($A1472=TAXAS!$A$19,IF($B1472="PARCELADO ATÉ 12X",$D1472-($D1472*TAXAS!$F$19))/12,IF($A1472=TAXAS!$A$20,IF($B1472="PARCELADO ATÉ 12X",$D1472-($D1472*TAXAS!$F$20))/12,IF($A1472=TAXAS!$A$21,IF($B1472="PARCELADO ATÉ 12X",$D1472-($D1472*TAXAS!$F$21))/12,IF($A1472=TAXAS!$A$22,IF($B1472="PARCELADO ATÉ 12X",$D1472-($D1472*TAXAS!$F$22))/12,IF($A1472=TAXAS!$A$23,IF($B1472="PARCELADO ATÉ 12X",$D1472-($D1472*TAXAS!$F$23))/12,IF($A1472=TAXAS!$A$24,IF($B1472="PARCELADO ATÉ 12X",$D1472-($D1472*TAXAS!$F$24))/12,IF($A1472=TAXAS!$A$25,IF($B1472="PARCELADO ATÉ 12X",$D1472-($D1472*TAXAS!$F$25))/12,IF($A1472=TAXAS!$A$26,IF($B1472="PARCELADO ATÉ 12X",$D1472-($D1472*TAXAS!$F$26))/12,IF($A1472=TAXAS!$A$27,IF($B1472="PARCELADO ATÉ 12X",$D1472-($D1472*TAXAS!$F$27))/12))))))))))))))))))))))))/1</f>
        <v>0</v>
      </c>
      <c r="J1472" s="8">
        <f t="shared" si="0"/>
        <v>0</v>
      </c>
      <c r="K1472" s="10" t="b">
        <f>IF($B1472="PARCELADO ATÉ 3X",($D1472-($D1472*TAXAS!$D$4))-$J1472)</f>
        <v>0</v>
      </c>
      <c r="L1472" s="10" t="b">
        <f>IF($B1472="PARCELADO ATÉ 6X",($D1472-($D1472*TAXAS!$E$4))-$J1472)</f>
        <v>0</v>
      </c>
      <c r="M1472" s="10" t="b">
        <f>IF($B1472="PARCELADO ATÉ 12X",($D1472-($D1472*TAXAS!$F$4))-$J1472)</f>
        <v>0</v>
      </c>
      <c r="N1472" s="8">
        <f t="shared" si="1"/>
        <v>0</v>
      </c>
      <c r="O1472" s="10">
        <f t="shared" si="2"/>
        <v>0</v>
      </c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</row>
    <row r="1473" spans="1:31" ht="15.75" customHeight="1" x14ac:dyDescent="0.2">
      <c r="A1473" s="3"/>
      <c r="B1473" s="5"/>
      <c r="C1473" s="6"/>
      <c r="D1473" s="42"/>
      <c r="E1473" s="8">
        <f>IF($A1473="VISA",IF($B1473="DÉBITO",$D1473-($D1473*TAXAS!$B$4)),IF($A1473="MASTER",IF($B1473="DÉBITO",$D1473-($D1473*TAXAS!$B$5)),IF($A1473="ELO", IF($B1473="DÉBITO",$D1473-($D1473*TAXAS!$B$6)),IF($A1473="HIPERCARD",IF($B1473="DÉBITO",$D1473-($D1473*TAXAS!$B$7)),IF($A1473="DINERS",IF($B1473="DÉBITO",$D1473-($D1473*TAXAS!$B$8)),IF($A1473="AMERICA EXPRESS",IF($B1473="DÉBITO",$D1473-($D1473*TAXAS!$B$9)),IF($A1473=TAXAS!$A$10,IF($B1473="DÉBITO",$D1473-($D1473*TAXAS!$B$10)), IF($A1473=TAXAS!$A$11,IF($B1473="DÉBITO",$D1473-($D1473*TAXAS!$B$11)), IF($A1473=TAXAS!$A$12,IF($B1473="DÉBITO",$D1473-($D1473*TAXAS!$B$12)), IF($A1473=TAXAS!$A$13,IF($B1473="DÉBITO",$D1473-($D1473*TAXAS!$B$13)), IF($A1473=TAXAS!$A$14,IF($B1473="DÉBITO",$D1473-($D1473*TAXAS!$B$14)), IF($A1473=TAXAS!$A$15,IF($B1473="DÉBITO",$D1473-($D1473*TAXAS!$B$15)), IF($A1473=TAXAS!$A$16,IF($B1473="DÉBITO",$D1473-($D1473*TAXAS!$B$16)), IF($A1473=TAXAS!$A$17,IF($B1473="DÉBITO",$D1473-($D1473*TAXAS!$B$17)), IF($A1473=TAXAS!$A$18,IF($B1473="DÉBITO",$D1473-($D1473*TAXAS!$B$18)), IF($A1473=TAXAS!$A$19,IF($B1473="DÉBITO",$D1473-($D1473*TAXAS!$B$19)), IF($A1473=TAXAS!$A$20,IF($B1473="DÉBITO",$D1473-($D1473*TAXAS!$B$20)), IF($A1473=TAXAS!$A$21,IF($B1473="DÉBITO",$D1473-($D1473*TAXAS!$B$21)), IF($A1473=TAXAS!$A$22,IF($B1473="DÉBITO",$D1473-($D1473*TAXAS!$B$22)), IF($A1473=TAXAS!$A$23,IF($B1473="DÉBITO",$D1473-($D1473*TAXAS!$B$23)), IF($A1473=TAXAS!$A$24,IF($B1473="DÉBITO",$D1473-($D1473*TAXAS!$B$24)), IF($A1473=TAXAS!$A$25,IF($B1473="DÉBITO",$D1473-($D1473*TAXAS!$B$25)), IF($A1473=TAXAS!$A$26,IF($B1473="DÉBITO",$D1473-($D1473*TAXAS!$B$26)), IF($A1473=TAXAS!$A$27,IF($B1473="DÉBITO",$D1473-($D1473*TAXAS!$B$27))))))))))))))))))))))))))/1</f>
        <v>0</v>
      </c>
      <c r="F1473" s="8">
        <f>IF($A1473="VISA",IF($B1473="CRÉDITO",$D1473-($D1473*TAXAS!$C$4)),IF($A1473="MASTER",IF($B1473="CRÉDITO",$D1473-($D1473*TAXAS!$C$5)),IF($A1473="ELO", IF($B1473="CRÉDITO",$D1473-($D1473*TAXAS!$C$6)),IF($A1473="HIPERCARD",IF($B1473="CRÉDITO",$D1473-($D1473*TAXAS!$C$7)),IF($A1473="DINERS",IF($B1473="CRÉDITO",$D1473-($D1473*TAXAS!$C$8)),IF($A1473="AMERICA EXPRESS",IF($B1473="CRÉDITO",$D1473-($D1473*TAXAS!$C$9)),IF($A1473=TAXAS!$A$10,IF($B1473="CRÉDITO",$D1473-($D1473*TAXAS!$C$10)), IF($A1473=TAXAS!$A$11,IF($B1473="CRÉDITO",$D1473-($D1473*TAXAS!$C$11)), IF($A1473=TAXAS!$A$12,IF($B1473="CRÉDITO",$D1473-($D1473*TAXAS!$C$12)), IF($A1473=TAXAS!$A$13,IF($B1473="CRÉDITO",$D1473-($D1473*TAXAS!$C$13)), IF($A1473=TAXAS!$A$14,IF($B1473="CRÉDITO",$D1473-($D1473*TAXAS!$C$14)), IF($A1473=TAXAS!$A$15,IF($B1473="CRÉDITO",$D1473-($D1473*TAXAS!$C$15)), IF($A1473=TAXAS!$A$16,IF($B1473="CRÉDITO",$D1473-($D1473*TAXAS!$C$16)), IF($A1473=TAXAS!$A$17,IF($B1473="CRÉDITO",$D1473-($D1473*TAXAS!$C$17)), IF($A1473=TAXAS!$A$18,IF($B1473="CRÉDITO",$D1473-($D1473*TAXAS!$C$18)), IF($A1473=TAXAS!$A$19,IF($B1473="CRÉDITO",$D1473-($D1473*TAXAS!$C$19)), IF($A1473=TAXAS!$A$20,IF($B1473="CRÉDITO",$D1473-($D1473*TAXAS!$C$20)), IF($A1473=TAXAS!$A$21,IF($B1473="CRÉDITO",$D1473-($D1473*TAXAS!$C$21)), IF($A1473=TAXAS!$A$22,IF($B1473="CRÉDITO",$D1473-($D1473*TAXAS!$C$22)), IF($A1473=TAXAS!$A$23,IF($B1473="CRÉDITO",$D1473-($D1473*TAXAS!$C$23)), IF($A1473=TAXAS!$A$24,IF($B1473="CRÉDITO",$D1473-($D1473*TAXAS!$C$24)), IF($A1473=TAXAS!$A$25,IF($B1473="CRÉDITO",$D1473-($D1473*TAXAS!$C$25)), IF($A1473=TAXAS!$A$26,IF($B1473="CRÉDITO",$D1473-($D1473*TAXAS!$C$26)), IF($A1473=TAXAS!$A$27,IF($B1473="CRÉDITO",$D1473-($D1473*TAXAS!$C$27))))))))))))))))))))))))))/1</f>
        <v>0</v>
      </c>
      <c r="G1473" s="9">
        <f>IF($A1473="VISA",IF($B1473="PARCELADO ATÉ 3X",$D1473-(D1473*TAXAS!$D$4))/3,IF($A1473="MASTER",IF($B1473="PARCELADO ATÉ 3X",$D1473-(D1473*TAXAS!$D$5))/3,IF($A1473="ELO",IF($B1473="PARCELADO ATÉ 3X",$D1473-(D1473*TAXAS!$D$6))/3,IF($A1473="HIPERCARD",IF($B1473="PARCELADO ATÉ 3X",$D1473-(D1473*TAXAS!$D$7))/3,IF($A1473="DINERS",IF($B1473="PARCELADO ATÉ 3X",$D1473-(D1473*TAXAS!$D$8))/3,IF($A1473="AMERICA EXPRESS",IF($B1473="PARCELADO ATÉ 3X",$D1473-(D1473*TAXAS!$D$9))/3,IF($A1473=TAXAS!$A$10,IF($B1473="PARCELADO ATÉ 3X",$D1473-($D1473*TAXAS!$D$10))/3,IF($A1473=TAXAS!$A$11,IF($B1473="PARCELADO ATÉ 3X",$D1473-($D1473*TAXAS!$D$11))/3,IF($A1473=TAXAS!$A$12,IF($B1473="PARCELADO ATÉ 3X",$D1473-($D1473*TAXAS!$D$12))/3,IF($A1473=TAXAS!$A$13,IF($B1473="PARCELADO ATÉ 3X",$D1473-($D1473*TAXAS!$D$13))/3,IF($A1473=TAXAS!$A$14,IF($B1473="PARCELADO ATÉ 3X",$D1473-($D1473*TAXAS!$D$14))/3,IF($A1473=TAXAS!$A$15,IF($B1473="PARCELADO ATÉ 3X",$D1473-($D1473*TAXAS!$D$15))/3,IF($A1473=TAXAS!$A$16,IF($B1473="PARCELADO ATÉ 3X",$D1473-($D1473*TAXAS!$D$16))/3,IF($A1473=TAXAS!$A$17,IF($B1473="PARCELADO ATÉ 3X",$D1473-($D1473*TAXAS!$D$17))/3,IF($A1473=TAXAS!$A$18,IF($B1473="PARCELADO ATÉ 3X",$D1473-($D1473*TAXAS!$D$18))/3,IF($A1473=TAXAS!$A$19,IF($B1473="PARCELADO ATÉ 3X",$D1473-($D1473*TAXAS!$D$19))/3,IF($A1473=TAXAS!$A$20,IF($B1473="PARCELADO ATÉ 3X",$D1473-($D1473*TAXAS!$D$20))/3,IF($A1473=TAXAS!$A$21,IF($B1473="PARCELADO ATÉ 3X",$D1473-($D1473*TAXAS!$D$21))/3,IF($A1473=TAXAS!$A$22,IF($B1473="PARCELADO ATÉ 3X",$D1473-($D1473*TAXAS!$D$22))/3,IF($A1473=TAXAS!$A$23,IF($B1473="PARCELADO ATÉ 3X",$D1473-($D1473*TAXAS!$D$23))/3,IF($A1473=TAXAS!$A$24,IF($B1473="PARCELADO ATÉ 3X",$D1473-($D1473*TAXAS!$D$24))/3,IF($A1473=TAXAS!$A$25,IF($B1473="PARCELADO ATÉ 3X",$D1473-($D1473*TAXAS!$D$25))/3,IF($A1473=TAXAS!$A$26,IF($B1473="PARCELADO ATÉ 3X",$D1473-($D1473*TAXAS!$D$26))/3,IF($A1473=TAXAS!$A$27,IF($B1473="PARCELADO ATÉ 3X",$D1473-($D1473*TAXAS!$D$27))/3))))))))))))))))))))))))/1</f>
        <v>0</v>
      </c>
      <c r="H1473" s="9">
        <f>IF($A1473="VISA",IF($B1473="PARCELADO ATÉ 6X",$D1473-(D1473*TAXAS!$E$4))/6,IF($A1473="MASTER",IF($B1473="PARCELADO ATÉ 6X",$D1473-(D1473*TAXAS!$E$5))/6,IF($A1473="ELO",IF($B1473="PARCELADO ATÉ 6X",$D1473-(D1473*TAXAS!$E$6))/6,IF($A1473="HIPERCARD",IF($B1473="PARCELADO ATÉ 6X",$D1473-(D1473*TAXAS!$E$7))/6,IF($A1473="DINERS",IF($B1473="PARCELADO ATÉ 6X",$D1473-(D1473*TAXAS!$E$8))/6,IF($A1473="AMERICA EXPRESS",IF($B1473="PARCELADO ATÉ 6X",$D1473-(D1473*TAXAS!$E$9))/6,IF($A1473=TAXAS!$A$10,IF($B1473="PARCELADO ATÉ 6X",$D1473-($D1473*TAXAS!$E$10))/6,IF($A1473=TAXAS!$A$11,IF($B1473="PARCELADO ATÉ 6X",$D1473-($D1473*TAXAS!$E$11))/6,IF($A1473=TAXAS!$A$12,IF($B1473="PARCELADO ATÉ 6X",$D1473-($D1473*TAXAS!$E$12))/6,IF($A1473=TAXAS!$A$13,IF($B1473="PARCELADO ATÉ 6X",$D1473-($D1473*TAXAS!$E$13))/6,IF($A1473=TAXAS!$A$14,IF($B1473="PARCELADO ATÉ 6X",$D1473-($D1473*TAXAS!$E$14))/6,IF($A1473=TAXAS!$A$15,IF($B1473="PARCELADO ATÉ 6X",$D1473-($D1473*TAXAS!$E$15))/6,IF($A1473=TAXAS!$A$16,IF($B1473="PARCELADO ATÉ 6X",$D1473-($D1473*TAXAS!$E$16))/6,IF($A1473=TAXAS!$A$17,IF($B1473="PARCELADO ATÉ 6X",$D1473-($D1473*TAXAS!$E$17))/6,IF($A1473=TAXAS!$A$18,IF($B1473="PARCELADO ATÉ 6X",$D1473-($D1473*TAXAS!$E$18))/6,IF($A1473=TAXAS!$A$19,IF($B1473="PARCELADO ATÉ 6X",$D1473-($D1473*TAXAS!$E$19))/6,IF($A1473=TAXAS!$A$20,IF($B1473="PARCELADO ATÉ 6X",$D1473-($D1473*TAXAS!$E$20))/6,IF($A1473=TAXAS!$A$21,IF($B1473="PARCELADO ATÉ 6X",$D1473-($D1473*TAXAS!$E$21))/6,IF($A1473=TAXAS!$A$22,IF($B1473="PARCELADO ATÉ 6X",$D1473-($D1473*TAXAS!$E$22))/6,IF($A1473=TAXAS!$A$23,IF($B1473="PARCELADO ATÉ 6X",$D1473-($D1473*TAXAS!$E$23))/6,IF($A1473=TAXAS!$A$24,IF($B1473="PARCELADO ATÉ 6X",$D1473-($D1473*TAXAS!$E$24))/6,IF($A1473=TAXAS!$A$25,IF($B1473="PARCELADO ATÉ 6X",$D1473-($D1473*TAXAS!$E$25))/6,IF($A1473=TAXAS!$A$26,IF($B1473="PARCELADO ATÉ 6X",$D1473-($D1473*TAXAS!$E$26))/6,IF($A1473=TAXAS!$A$27,IF($B1473="PARCELADO ATÉ 6X",$D1473-($D1473*TAXAS!$E$27))/6))))))))))))))))))))))))/1</f>
        <v>0</v>
      </c>
      <c r="I1473" s="9">
        <f>IF($A1473="VISA",IF($B1473="PARCELADO ATÉ 12X",$D1473-(D1473*TAXAS!$F$4))/12,IF($A1473="MASTER",IF($B1473="PARCELADO ATÉ 12X",$D1473-(D1473*TAXAS!$F$5))/12,IF($A1473="ELO",IF($B1473="PARCELADO ATÉ 12X",$D1473-(D1473*TAXAS!$F$6))/12,IF($A1473="HIPERCARD",IF($B1473="PARCELADO ATÉ 12X",$D1473-(D1473*TAXAS!$F$7))/12,IF($A1473="DINERS",IF($B1473="PARCELADO ATÉ 12X",$D1473-(D1473*TAXAS!$F$8))/12,IF($A1473="AMERICA EXPRESS",IF($B1473="PARCELADO ATÉ 12X",$D1473-(D1473*TAXAS!$F$9))/12,IF($A1473=TAXAS!$A$10,IF($B1473="PARCELADO ATÉ 12X",$D1473-($D1473*TAXAS!$F$10))/12,IF($A1473=TAXAS!$A$11,IF($B1473="PARCELADO ATÉ 12X",$D1473-($D1473*TAXAS!$F$11))/12,IF($A1473=TAXAS!$A$12,IF($B1473="PARCELADO ATÉ 12X",$D1473-($D1473*TAXAS!$F$12))/12,IF($A1473=TAXAS!$A$13,IF($B1473="PARCELADO ATÉ 12X",$D1473-($D1473*TAXAS!$F$13))/12,IF($A1473=TAXAS!$A$14,IF($B1473="PARCELADO ATÉ 12X",$D1473-($D1473*TAXAS!$F$14))/12,IF($A1473=TAXAS!$A$15,IF($B1473="PARCELADO ATÉ 12X",$D1473-($D1473*TAXAS!$F$15))/12,IF($A1473=TAXAS!$A$16,IF($B1473="PARCELADO ATÉ 12X",$D1473-($D1473*TAXAS!$F$16))/12,IF($A1473=TAXAS!$A$17,IF($B1473="PARCELADO ATÉ 12X",$D1473-($D1473*TAXAS!$F$17))/12,IF($A1473=TAXAS!$A$18,IF($B1473="PARCELADO ATÉ 12X",$D1473-($D1473*TAXAS!$F$18))/12,IF($A1473=TAXAS!$A$19,IF($B1473="PARCELADO ATÉ 12X",$D1473-($D1473*TAXAS!$F$19))/12,IF($A1473=TAXAS!$A$20,IF($B1473="PARCELADO ATÉ 12X",$D1473-($D1473*TAXAS!$F$20))/12,IF($A1473=TAXAS!$A$21,IF($B1473="PARCELADO ATÉ 12X",$D1473-($D1473*TAXAS!$F$21))/12,IF($A1473=TAXAS!$A$22,IF($B1473="PARCELADO ATÉ 12X",$D1473-($D1473*TAXAS!$F$22))/12,IF($A1473=TAXAS!$A$23,IF($B1473="PARCELADO ATÉ 12X",$D1473-($D1473*TAXAS!$F$23))/12,IF($A1473=TAXAS!$A$24,IF($B1473="PARCELADO ATÉ 12X",$D1473-($D1473*TAXAS!$F$24))/12,IF($A1473=TAXAS!$A$25,IF($B1473="PARCELADO ATÉ 12X",$D1473-($D1473*TAXAS!$F$25))/12,IF($A1473=TAXAS!$A$26,IF($B1473="PARCELADO ATÉ 12X",$D1473-($D1473*TAXAS!$F$26))/12,IF($A1473=TAXAS!$A$27,IF($B1473="PARCELADO ATÉ 12X",$D1473-($D1473*TAXAS!$F$27))/12))))))))))))))))))))))))/1</f>
        <v>0</v>
      </c>
      <c r="J1473" s="8">
        <f t="shared" si="0"/>
        <v>0</v>
      </c>
      <c r="K1473" s="10" t="b">
        <f>IF($B1473="PARCELADO ATÉ 3X",($D1473-($D1473*TAXAS!$D$4))-$J1473)</f>
        <v>0</v>
      </c>
      <c r="L1473" s="10" t="b">
        <f>IF($B1473="PARCELADO ATÉ 6X",($D1473-($D1473*TAXAS!$E$4))-$J1473)</f>
        <v>0</v>
      </c>
      <c r="M1473" s="10" t="b">
        <f>IF($B1473="PARCELADO ATÉ 12X",($D1473-($D1473*TAXAS!$F$4))-$J1473)</f>
        <v>0</v>
      </c>
      <c r="N1473" s="8">
        <f t="shared" si="1"/>
        <v>0</v>
      </c>
      <c r="O1473" s="10">
        <f t="shared" si="2"/>
        <v>0</v>
      </c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</row>
    <row r="1474" spans="1:31" ht="15.75" customHeight="1" x14ac:dyDescent="0.2">
      <c r="A1474" s="3"/>
      <c r="B1474" s="5"/>
      <c r="C1474" s="6"/>
      <c r="D1474" s="42"/>
      <c r="E1474" s="8">
        <f>IF($A1474="VISA",IF($B1474="DÉBITO",$D1474-($D1474*TAXAS!$B$4)),IF($A1474="MASTER",IF($B1474="DÉBITO",$D1474-($D1474*TAXAS!$B$5)),IF($A1474="ELO", IF($B1474="DÉBITO",$D1474-($D1474*TAXAS!$B$6)),IF($A1474="HIPERCARD",IF($B1474="DÉBITO",$D1474-($D1474*TAXAS!$B$7)),IF($A1474="DINERS",IF($B1474="DÉBITO",$D1474-($D1474*TAXAS!$B$8)),IF($A1474="AMERICA EXPRESS",IF($B1474="DÉBITO",$D1474-($D1474*TAXAS!$B$9)),IF($A1474=TAXAS!$A$10,IF($B1474="DÉBITO",$D1474-($D1474*TAXAS!$B$10)), IF($A1474=TAXAS!$A$11,IF($B1474="DÉBITO",$D1474-($D1474*TAXAS!$B$11)), IF($A1474=TAXAS!$A$12,IF($B1474="DÉBITO",$D1474-($D1474*TAXAS!$B$12)), IF($A1474=TAXAS!$A$13,IF($B1474="DÉBITO",$D1474-($D1474*TAXAS!$B$13)), IF($A1474=TAXAS!$A$14,IF($B1474="DÉBITO",$D1474-($D1474*TAXAS!$B$14)), IF($A1474=TAXAS!$A$15,IF($B1474="DÉBITO",$D1474-($D1474*TAXAS!$B$15)), IF($A1474=TAXAS!$A$16,IF($B1474="DÉBITO",$D1474-($D1474*TAXAS!$B$16)), IF($A1474=TAXAS!$A$17,IF($B1474="DÉBITO",$D1474-($D1474*TAXAS!$B$17)), IF($A1474=TAXAS!$A$18,IF($B1474="DÉBITO",$D1474-($D1474*TAXAS!$B$18)), IF($A1474=TAXAS!$A$19,IF($B1474="DÉBITO",$D1474-($D1474*TAXAS!$B$19)), IF($A1474=TAXAS!$A$20,IF($B1474="DÉBITO",$D1474-($D1474*TAXAS!$B$20)), IF($A1474=TAXAS!$A$21,IF($B1474="DÉBITO",$D1474-($D1474*TAXAS!$B$21)), IF($A1474=TAXAS!$A$22,IF($B1474="DÉBITO",$D1474-($D1474*TAXAS!$B$22)), IF($A1474=TAXAS!$A$23,IF($B1474="DÉBITO",$D1474-($D1474*TAXAS!$B$23)), IF($A1474=TAXAS!$A$24,IF($B1474="DÉBITO",$D1474-($D1474*TAXAS!$B$24)), IF($A1474=TAXAS!$A$25,IF($B1474="DÉBITO",$D1474-($D1474*TAXAS!$B$25)), IF($A1474=TAXAS!$A$26,IF($B1474="DÉBITO",$D1474-($D1474*TAXAS!$B$26)), IF($A1474=TAXAS!$A$27,IF($B1474="DÉBITO",$D1474-($D1474*TAXAS!$B$27))))))))))))))))))))))))))/1</f>
        <v>0</v>
      </c>
      <c r="F1474" s="8">
        <f>IF($A1474="VISA",IF($B1474="CRÉDITO",$D1474-($D1474*TAXAS!$C$4)),IF($A1474="MASTER",IF($B1474="CRÉDITO",$D1474-($D1474*TAXAS!$C$5)),IF($A1474="ELO", IF($B1474="CRÉDITO",$D1474-($D1474*TAXAS!$C$6)),IF($A1474="HIPERCARD",IF($B1474="CRÉDITO",$D1474-($D1474*TAXAS!$C$7)),IF($A1474="DINERS",IF($B1474="CRÉDITO",$D1474-($D1474*TAXAS!$C$8)),IF($A1474="AMERICA EXPRESS",IF($B1474="CRÉDITO",$D1474-($D1474*TAXAS!$C$9)),IF($A1474=TAXAS!$A$10,IF($B1474="CRÉDITO",$D1474-($D1474*TAXAS!$C$10)), IF($A1474=TAXAS!$A$11,IF($B1474="CRÉDITO",$D1474-($D1474*TAXAS!$C$11)), IF($A1474=TAXAS!$A$12,IF($B1474="CRÉDITO",$D1474-($D1474*TAXAS!$C$12)), IF($A1474=TAXAS!$A$13,IF($B1474="CRÉDITO",$D1474-($D1474*TAXAS!$C$13)), IF($A1474=TAXAS!$A$14,IF($B1474="CRÉDITO",$D1474-($D1474*TAXAS!$C$14)), IF($A1474=TAXAS!$A$15,IF($B1474="CRÉDITO",$D1474-($D1474*TAXAS!$C$15)), IF($A1474=TAXAS!$A$16,IF($B1474="CRÉDITO",$D1474-($D1474*TAXAS!$C$16)), IF($A1474=TAXAS!$A$17,IF($B1474="CRÉDITO",$D1474-($D1474*TAXAS!$C$17)), IF($A1474=TAXAS!$A$18,IF($B1474="CRÉDITO",$D1474-($D1474*TAXAS!$C$18)), IF($A1474=TAXAS!$A$19,IF($B1474="CRÉDITO",$D1474-($D1474*TAXAS!$C$19)), IF($A1474=TAXAS!$A$20,IF($B1474="CRÉDITO",$D1474-($D1474*TAXAS!$C$20)), IF($A1474=TAXAS!$A$21,IF($B1474="CRÉDITO",$D1474-($D1474*TAXAS!$C$21)), IF($A1474=TAXAS!$A$22,IF($B1474="CRÉDITO",$D1474-($D1474*TAXAS!$C$22)), IF($A1474=TAXAS!$A$23,IF($B1474="CRÉDITO",$D1474-($D1474*TAXAS!$C$23)), IF($A1474=TAXAS!$A$24,IF($B1474="CRÉDITO",$D1474-($D1474*TAXAS!$C$24)), IF($A1474=TAXAS!$A$25,IF($B1474="CRÉDITO",$D1474-($D1474*TAXAS!$C$25)), IF($A1474=TAXAS!$A$26,IF($B1474="CRÉDITO",$D1474-($D1474*TAXAS!$C$26)), IF($A1474=TAXAS!$A$27,IF($B1474="CRÉDITO",$D1474-($D1474*TAXAS!$C$27))))))))))))))))))))))))))/1</f>
        <v>0</v>
      </c>
      <c r="G1474" s="9">
        <f>IF($A1474="VISA",IF($B1474="PARCELADO ATÉ 3X",$D1474-(D1474*TAXAS!$D$4))/3,IF($A1474="MASTER",IF($B1474="PARCELADO ATÉ 3X",$D1474-(D1474*TAXAS!$D$5))/3,IF($A1474="ELO",IF($B1474="PARCELADO ATÉ 3X",$D1474-(D1474*TAXAS!$D$6))/3,IF($A1474="HIPERCARD",IF($B1474="PARCELADO ATÉ 3X",$D1474-(D1474*TAXAS!$D$7))/3,IF($A1474="DINERS",IF($B1474="PARCELADO ATÉ 3X",$D1474-(D1474*TAXAS!$D$8))/3,IF($A1474="AMERICA EXPRESS",IF($B1474="PARCELADO ATÉ 3X",$D1474-(D1474*TAXAS!$D$9))/3,IF($A1474=TAXAS!$A$10,IF($B1474="PARCELADO ATÉ 3X",$D1474-($D1474*TAXAS!$D$10))/3,IF($A1474=TAXAS!$A$11,IF($B1474="PARCELADO ATÉ 3X",$D1474-($D1474*TAXAS!$D$11))/3,IF($A1474=TAXAS!$A$12,IF($B1474="PARCELADO ATÉ 3X",$D1474-($D1474*TAXAS!$D$12))/3,IF($A1474=TAXAS!$A$13,IF($B1474="PARCELADO ATÉ 3X",$D1474-($D1474*TAXAS!$D$13))/3,IF($A1474=TAXAS!$A$14,IF($B1474="PARCELADO ATÉ 3X",$D1474-($D1474*TAXAS!$D$14))/3,IF($A1474=TAXAS!$A$15,IF($B1474="PARCELADO ATÉ 3X",$D1474-($D1474*TAXAS!$D$15))/3,IF($A1474=TAXAS!$A$16,IF($B1474="PARCELADO ATÉ 3X",$D1474-($D1474*TAXAS!$D$16))/3,IF($A1474=TAXAS!$A$17,IF($B1474="PARCELADO ATÉ 3X",$D1474-($D1474*TAXAS!$D$17))/3,IF($A1474=TAXAS!$A$18,IF($B1474="PARCELADO ATÉ 3X",$D1474-($D1474*TAXAS!$D$18))/3,IF($A1474=TAXAS!$A$19,IF($B1474="PARCELADO ATÉ 3X",$D1474-($D1474*TAXAS!$D$19))/3,IF($A1474=TAXAS!$A$20,IF($B1474="PARCELADO ATÉ 3X",$D1474-($D1474*TAXAS!$D$20))/3,IF($A1474=TAXAS!$A$21,IF($B1474="PARCELADO ATÉ 3X",$D1474-($D1474*TAXAS!$D$21))/3,IF($A1474=TAXAS!$A$22,IF($B1474="PARCELADO ATÉ 3X",$D1474-($D1474*TAXAS!$D$22))/3,IF($A1474=TAXAS!$A$23,IF($B1474="PARCELADO ATÉ 3X",$D1474-($D1474*TAXAS!$D$23))/3,IF($A1474=TAXAS!$A$24,IF($B1474="PARCELADO ATÉ 3X",$D1474-($D1474*TAXAS!$D$24))/3,IF($A1474=TAXAS!$A$25,IF($B1474="PARCELADO ATÉ 3X",$D1474-($D1474*TAXAS!$D$25))/3,IF($A1474=TAXAS!$A$26,IF($B1474="PARCELADO ATÉ 3X",$D1474-($D1474*TAXAS!$D$26))/3,IF($A1474=TAXAS!$A$27,IF($B1474="PARCELADO ATÉ 3X",$D1474-($D1474*TAXAS!$D$27))/3))))))))))))))))))))))))/1</f>
        <v>0</v>
      </c>
      <c r="H1474" s="9">
        <f>IF($A1474="VISA",IF($B1474="PARCELADO ATÉ 6X",$D1474-(D1474*TAXAS!$E$4))/6,IF($A1474="MASTER",IF($B1474="PARCELADO ATÉ 6X",$D1474-(D1474*TAXAS!$E$5))/6,IF($A1474="ELO",IF($B1474="PARCELADO ATÉ 6X",$D1474-(D1474*TAXAS!$E$6))/6,IF($A1474="HIPERCARD",IF($B1474="PARCELADO ATÉ 6X",$D1474-(D1474*TAXAS!$E$7))/6,IF($A1474="DINERS",IF($B1474="PARCELADO ATÉ 6X",$D1474-(D1474*TAXAS!$E$8))/6,IF($A1474="AMERICA EXPRESS",IF($B1474="PARCELADO ATÉ 6X",$D1474-(D1474*TAXAS!$E$9))/6,IF($A1474=TAXAS!$A$10,IF($B1474="PARCELADO ATÉ 6X",$D1474-($D1474*TAXAS!$E$10))/6,IF($A1474=TAXAS!$A$11,IF($B1474="PARCELADO ATÉ 6X",$D1474-($D1474*TAXAS!$E$11))/6,IF($A1474=TAXAS!$A$12,IF($B1474="PARCELADO ATÉ 6X",$D1474-($D1474*TAXAS!$E$12))/6,IF($A1474=TAXAS!$A$13,IF($B1474="PARCELADO ATÉ 6X",$D1474-($D1474*TAXAS!$E$13))/6,IF($A1474=TAXAS!$A$14,IF($B1474="PARCELADO ATÉ 6X",$D1474-($D1474*TAXAS!$E$14))/6,IF($A1474=TAXAS!$A$15,IF($B1474="PARCELADO ATÉ 6X",$D1474-($D1474*TAXAS!$E$15))/6,IF($A1474=TAXAS!$A$16,IF($B1474="PARCELADO ATÉ 6X",$D1474-($D1474*TAXAS!$E$16))/6,IF($A1474=TAXAS!$A$17,IF($B1474="PARCELADO ATÉ 6X",$D1474-($D1474*TAXAS!$E$17))/6,IF($A1474=TAXAS!$A$18,IF($B1474="PARCELADO ATÉ 6X",$D1474-($D1474*TAXAS!$E$18))/6,IF($A1474=TAXAS!$A$19,IF($B1474="PARCELADO ATÉ 6X",$D1474-($D1474*TAXAS!$E$19))/6,IF($A1474=TAXAS!$A$20,IF($B1474="PARCELADO ATÉ 6X",$D1474-($D1474*TAXAS!$E$20))/6,IF($A1474=TAXAS!$A$21,IF($B1474="PARCELADO ATÉ 6X",$D1474-($D1474*TAXAS!$E$21))/6,IF($A1474=TAXAS!$A$22,IF($B1474="PARCELADO ATÉ 6X",$D1474-($D1474*TAXAS!$E$22))/6,IF($A1474=TAXAS!$A$23,IF($B1474="PARCELADO ATÉ 6X",$D1474-($D1474*TAXAS!$E$23))/6,IF($A1474=TAXAS!$A$24,IF($B1474="PARCELADO ATÉ 6X",$D1474-($D1474*TAXAS!$E$24))/6,IF($A1474=TAXAS!$A$25,IF($B1474="PARCELADO ATÉ 6X",$D1474-($D1474*TAXAS!$E$25))/6,IF($A1474=TAXAS!$A$26,IF($B1474="PARCELADO ATÉ 6X",$D1474-($D1474*TAXAS!$E$26))/6,IF($A1474=TAXAS!$A$27,IF($B1474="PARCELADO ATÉ 6X",$D1474-($D1474*TAXAS!$E$27))/6))))))))))))))))))))))))/1</f>
        <v>0</v>
      </c>
      <c r="I1474" s="9">
        <f>IF($A1474="VISA",IF($B1474="PARCELADO ATÉ 12X",$D1474-(D1474*TAXAS!$F$4))/12,IF($A1474="MASTER",IF($B1474="PARCELADO ATÉ 12X",$D1474-(D1474*TAXAS!$F$5))/12,IF($A1474="ELO",IF($B1474="PARCELADO ATÉ 12X",$D1474-(D1474*TAXAS!$F$6))/12,IF($A1474="HIPERCARD",IF($B1474="PARCELADO ATÉ 12X",$D1474-(D1474*TAXAS!$F$7))/12,IF($A1474="DINERS",IF($B1474="PARCELADO ATÉ 12X",$D1474-(D1474*TAXAS!$F$8))/12,IF($A1474="AMERICA EXPRESS",IF($B1474="PARCELADO ATÉ 12X",$D1474-(D1474*TAXAS!$F$9))/12,IF($A1474=TAXAS!$A$10,IF($B1474="PARCELADO ATÉ 12X",$D1474-($D1474*TAXAS!$F$10))/12,IF($A1474=TAXAS!$A$11,IF($B1474="PARCELADO ATÉ 12X",$D1474-($D1474*TAXAS!$F$11))/12,IF($A1474=TAXAS!$A$12,IF($B1474="PARCELADO ATÉ 12X",$D1474-($D1474*TAXAS!$F$12))/12,IF($A1474=TAXAS!$A$13,IF($B1474="PARCELADO ATÉ 12X",$D1474-($D1474*TAXAS!$F$13))/12,IF($A1474=TAXAS!$A$14,IF($B1474="PARCELADO ATÉ 12X",$D1474-($D1474*TAXAS!$F$14))/12,IF($A1474=TAXAS!$A$15,IF($B1474="PARCELADO ATÉ 12X",$D1474-($D1474*TAXAS!$F$15))/12,IF($A1474=TAXAS!$A$16,IF($B1474="PARCELADO ATÉ 12X",$D1474-($D1474*TAXAS!$F$16))/12,IF($A1474=TAXAS!$A$17,IF($B1474="PARCELADO ATÉ 12X",$D1474-($D1474*TAXAS!$F$17))/12,IF($A1474=TAXAS!$A$18,IF($B1474="PARCELADO ATÉ 12X",$D1474-($D1474*TAXAS!$F$18))/12,IF($A1474=TAXAS!$A$19,IF($B1474="PARCELADO ATÉ 12X",$D1474-($D1474*TAXAS!$F$19))/12,IF($A1474=TAXAS!$A$20,IF($B1474="PARCELADO ATÉ 12X",$D1474-($D1474*TAXAS!$F$20))/12,IF($A1474=TAXAS!$A$21,IF($B1474="PARCELADO ATÉ 12X",$D1474-($D1474*TAXAS!$F$21))/12,IF($A1474=TAXAS!$A$22,IF($B1474="PARCELADO ATÉ 12X",$D1474-($D1474*TAXAS!$F$22))/12,IF($A1474=TAXAS!$A$23,IF($B1474="PARCELADO ATÉ 12X",$D1474-($D1474*TAXAS!$F$23))/12,IF($A1474=TAXAS!$A$24,IF($B1474="PARCELADO ATÉ 12X",$D1474-($D1474*TAXAS!$F$24))/12,IF($A1474=TAXAS!$A$25,IF($B1474="PARCELADO ATÉ 12X",$D1474-($D1474*TAXAS!$F$25))/12,IF($A1474=TAXAS!$A$26,IF($B1474="PARCELADO ATÉ 12X",$D1474-($D1474*TAXAS!$F$26))/12,IF($A1474=TAXAS!$A$27,IF($B1474="PARCELADO ATÉ 12X",$D1474-($D1474*TAXAS!$F$27))/12))))))))))))))))))))))))/1</f>
        <v>0</v>
      </c>
      <c r="J1474" s="8">
        <f t="shared" si="0"/>
        <v>0</v>
      </c>
      <c r="K1474" s="10" t="b">
        <f>IF($B1474="PARCELADO ATÉ 3X",($D1474-($D1474*TAXAS!$D$4))-$J1474)</f>
        <v>0</v>
      </c>
      <c r="L1474" s="10" t="b">
        <f>IF($B1474="PARCELADO ATÉ 6X",($D1474-($D1474*TAXAS!$E$4))-$J1474)</f>
        <v>0</v>
      </c>
      <c r="M1474" s="10" t="b">
        <f>IF($B1474="PARCELADO ATÉ 12X",($D1474-($D1474*TAXAS!$F$4))-$J1474)</f>
        <v>0</v>
      </c>
      <c r="N1474" s="8">
        <f t="shared" si="1"/>
        <v>0</v>
      </c>
      <c r="O1474" s="10">
        <f t="shared" si="2"/>
        <v>0</v>
      </c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</row>
    <row r="1475" spans="1:31" ht="15.75" customHeight="1" x14ac:dyDescent="0.2">
      <c r="A1475" s="3"/>
      <c r="B1475" s="5"/>
      <c r="C1475" s="6"/>
      <c r="D1475" s="42"/>
      <c r="E1475" s="8">
        <f>IF($A1475="VISA",IF($B1475="DÉBITO",$D1475-($D1475*TAXAS!$B$4)),IF($A1475="MASTER",IF($B1475="DÉBITO",$D1475-($D1475*TAXAS!$B$5)),IF($A1475="ELO", IF($B1475="DÉBITO",$D1475-($D1475*TAXAS!$B$6)),IF($A1475="HIPERCARD",IF($B1475="DÉBITO",$D1475-($D1475*TAXAS!$B$7)),IF($A1475="DINERS",IF($B1475="DÉBITO",$D1475-($D1475*TAXAS!$B$8)),IF($A1475="AMERICA EXPRESS",IF($B1475="DÉBITO",$D1475-($D1475*TAXAS!$B$9)),IF($A1475=TAXAS!$A$10,IF($B1475="DÉBITO",$D1475-($D1475*TAXAS!$B$10)), IF($A1475=TAXAS!$A$11,IF($B1475="DÉBITO",$D1475-($D1475*TAXAS!$B$11)), IF($A1475=TAXAS!$A$12,IF($B1475="DÉBITO",$D1475-($D1475*TAXAS!$B$12)), IF($A1475=TAXAS!$A$13,IF($B1475="DÉBITO",$D1475-($D1475*TAXAS!$B$13)), IF($A1475=TAXAS!$A$14,IF($B1475="DÉBITO",$D1475-($D1475*TAXAS!$B$14)), IF($A1475=TAXAS!$A$15,IF($B1475="DÉBITO",$D1475-($D1475*TAXAS!$B$15)), IF($A1475=TAXAS!$A$16,IF($B1475="DÉBITO",$D1475-($D1475*TAXAS!$B$16)), IF($A1475=TAXAS!$A$17,IF($B1475="DÉBITO",$D1475-($D1475*TAXAS!$B$17)), IF($A1475=TAXAS!$A$18,IF($B1475="DÉBITO",$D1475-($D1475*TAXAS!$B$18)), IF($A1475=TAXAS!$A$19,IF($B1475="DÉBITO",$D1475-($D1475*TAXAS!$B$19)), IF($A1475=TAXAS!$A$20,IF($B1475="DÉBITO",$D1475-($D1475*TAXAS!$B$20)), IF($A1475=TAXAS!$A$21,IF($B1475="DÉBITO",$D1475-($D1475*TAXAS!$B$21)), IF($A1475=TAXAS!$A$22,IF($B1475="DÉBITO",$D1475-($D1475*TAXAS!$B$22)), IF($A1475=TAXAS!$A$23,IF($B1475="DÉBITO",$D1475-($D1475*TAXAS!$B$23)), IF($A1475=TAXAS!$A$24,IF($B1475="DÉBITO",$D1475-($D1475*TAXAS!$B$24)), IF($A1475=TAXAS!$A$25,IF($B1475="DÉBITO",$D1475-($D1475*TAXAS!$B$25)), IF($A1475=TAXAS!$A$26,IF($B1475="DÉBITO",$D1475-($D1475*TAXAS!$B$26)), IF($A1475=TAXAS!$A$27,IF($B1475="DÉBITO",$D1475-($D1475*TAXAS!$B$27))))))))))))))))))))))))))/1</f>
        <v>0</v>
      </c>
      <c r="F1475" s="8">
        <f>IF($A1475="VISA",IF($B1475="CRÉDITO",$D1475-($D1475*TAXAS!$C$4)),IF($A1475="MASTER",IF($B1475="CRÉDITO",$D1475-($D1475*TAXAS!$C$5)),IF($A1475="ELO", IF($B1475="CRÉDITO",$D1475-($D1475*TAXAS!$C$6)),IF($A1475="HIPERCARD",IF($B1475="CRÉDITO",$D1475-($D1475*TAXAS!$C$7)),IF($A1475="DINERS",IF($B1475="CRÉDITO",$D1475-($D1475*TAXAS!$C$8)),IF($A1475="AMERICA EXPRESS",IF($B1475="CRÉDITO",$D1475-($D1475*TAXAS!$C$9)),IF($A1475=TAXAS!$A$10,IF($B1475="CRÉDITO",$D1475-($D1475*TAXAS!$C$10)), IF($A1475=TAXAS!$A$11,IF($B1475="CRÉDITO",$D1475-($D1475*TAXAS!$C$11)), IF($A1475=TAXAS!$A$12,IF($B1475="CRÉDITO",$D1475-($D1475*TAXAS!$C$12)), IF($A1475=TAXAS!$A$13,IF($B1475="CRÉDITO",$D1475-($D1475*TAXAS!$C$13)), IF($A1475=TAXAS!$A$14,IF($B1475="CRÉDITO",$D1475-($D1475*TAXAS!$C$14)), IF($A1475=TAXAS!$A$15,IF($B1475="CRÉDITO",$D1475-($D1475*TAXAS!$C$15)), IF($A1475=TAXAS!$A$16,IF($B1475="CRÉDITO",$D1475-($D1475*TAXAS!$C$16)), IF($A1475=TAXAS!$A$17,IF($B1475="CRÉDITO",$D1475-($D1475*TAXAS!$C$17)), IF($A1475=TAXAS!$A$18,IF($B1475="CRÉDITO",$D1475-($D1475*TAXAS!$C$18)), IF($A1475=TAXAS!$A$19,IF($B1475="CRÉDITO",$D1475-($D1475*TAXAS!$C$19)), IF($A1475=TAXAS!$A$20,IF($B1475="CRÉDITO",$D1475-($D1475*TAXAS!$C$20)), IF($A1475=TAXAS!$A$21,IF($B1475="CRÉDITO",$D1475-($D1475*TAXAS!$C$21)), IF($A1475=TAXAS!$A$22,IF($B1475="CRÉDITO",$D1475-($D1475*TAXAS!$C$22)), IF($A1475=TAXAS!$A$23,IF($B1475="CRÉDITO",$D1475-($D1475*TAXAS!$C$23)), IF($A1475=TAXAS!$A$24,IF($B1475="CRÉDITO",$D1475-($D1475*TAXAS!$C$24)), IF($A1475=TAXAS!$A$25,IF($B1475="CRÉDITO",$D1475-($D1475*TAXAS!$C$25)), IF($A1475=TAXAS!$A$26,IF($B1475="CRÉDITO",$D1475-($D1475*TAXAS!$C$26)), IF($A1475=TAXAS!$A$27,IF($B1475="CRÉDITO",$D1475-($D1475*TAXAS!$C$27))))))))))))))))))))))))))/1</f>
        <v>0</v>
      </c>
      <c r="G1475" s="9">
        <f>IF($A1475="VISA",IF($B1475="PARCELADO ATÉ 3X",$D1475-(D1475*TAXAS!$D$4))/3,IF($A1475="MASTER",IF($B1475="PARCELADO ATÉ 3X",$D1475-(D1475*TAXAS!$D$5))/3,IF($A1475="ELO",IF($B1475="PARCELADO ATÉ 3X",$D1475-(D1475*TAXAS!$D$6))/3,IF($A1475="HIPERCARD",IF($B1475="PARCELADO ATÉ 3X",$D1475-(D1475*TAXAS!$D$7))/3,IF($A1475="DINERS",IF($B1475="PARCELADO ATÉ 3X",$D1475-(D1475*TAXAS!$D$8))/3,IF($A1475="AMERICA EXPRESS",IF($B1475="PARCELADO ATÉ 3X",$D1475-(D1475*TAXAS!$D$9))/3,IF($A1475=TAXAS!$A$10,IF($B1475="PARCELADO ATÉ 3X",$D1475-($D1475*TAXAS!$D$10))/3,IF($A1475=TAXAS!$A$11,IF($B1475="PARCELADO ATÉ 3X",$D1475-($D1475*TAXAS!$D$11))/3,IF($A1475=TAXAS!$A$12,IF($B1475="PARCELADO ATÉ 3X",$D1475-($D1475*TAXAS!$D$12))/3,IF($A1475=TAXAS!$A$13,IF($B1475="PARCELADO ATÉ 3X",$D1475-($D1475*TAXAS!$D$13))/3,IF($A1475=TAXAS!$A$14,IF($B1475="PARCELADO ATÉ 3X",$D1475-($D1475*TAXAS!$D$14))/3,IF($A1475=TAXAS!$A$15,IF($B1475="PARCELADO ATÉ 3X",$D1475-($D1475*TAXAS!$D$15))/3,IF($A1475=TAXAS!$A$16,IF($B1475="PARCELADO ATÉ 3X",$D1475-($D1475*TAXAS!$D$16))/3,IF($A1475=TAXAS!$A$17,IF($B1475="PARCELADO ATÉ 3X",$D1475-($D1475*TAXAS!$D$17))/3,IF($A1475=TAXAS!$A$18,IF($B1475="PARCELADO ATÉ 3X",$D1475-($D1475*TAXAS!$D$18))/3,IF($A1475=TAXAS!$A$19,IF($B1475="PARCELADO ATÉ 3X",$D1475-($D1475*TAXAS!$D$19))/3,IF($A1475=TAXAS!$A$20,IF($B1475="PARCELADO ATÉ 3X",$D1475-($D1475*TAXAS!$D$20))/3,IF($A1475=TAXAS!$A$21,IF($B1475="PARCELADO ATÉ 3X",$D1475-($D1475*TAXAS!$D$21))/3,IF($A1475=TAXAS!$A$22,IF($B1475="PARCELADO ATÉ 3X",$D1475-($D1475*TAXAS!$D$22))/3,IF($A1475=TAXAS!$A$23,IF($B1475="PARCELADO ATÉ 3X",$D1475-($D1475*TAXAS!$D$23))/3,IF($A1475=TAXAS!$A$24,IF($B1475="PARCELADO ATÉ 3X",$D1475-($D1475*TAXAS!$D$24))/3,IF($A1475=TAXAS!$A$25,IF($B1475="PARCELADO ATÉ 3X",$D1475-($D1475*TAXAS!$D$25))/3,IF($A1475=TAXAS!$A$26,IF($B1475="PARCELADO ATÉ 3X",$D1475-($D1475*TAXAS!$D$26))/3,IF($A1475=TAXAS!$A$27,IF($B1475="PARCELADO ATÉ 3X",$D1475-($D1475*TAXAS!$D$27))/3))))))))))))))))))))))))/1</f>
        <v>0</v>
      </c>
      <c r="H1475" s="9">
        <f>IF($A1475="VISA",IF($B1475="PARCELADO ATÉ 6X",$D1475-(D1475*TAXAS!$E$4))/6,IF($A1475="MASTER",IF($B1475="PARCELADO ATÉ 6X",$D1475-(D1475*TAXAS!$E$5))/6,IF($A1475="ELO",IF($B1475="PARCELADO ATÉ 6X",$D1475-(D1475*TAXAS!$E$6))/6,IF($A1475="HIPERCARD",IF($B1475="PARCELADO ATÉ 6X",$D1475-(D1475*TAXAS!$E$7))/6,IF($A1475="DINERS",IF($B1475="PARCELADO ATÉ 6X",$D1475-(D1475*TAXAS!$E$8))/6,IF($A1475="AMERICA EXPRESS",IF($B1475="PARCELADO ATÉ 6X",$D1475-(D1475*TAXAS!$E$9))/6,IF($A1475=TAXAS!$A$10,IF($B1475="PARCELADO ATÉ 6X",$D1475-($D1475*TAXAS!$E$10))/6,IF($A1475=TAXAS!$A$11,IF($B1475="PARCELADO ATÉ 6X",$D1475-($D1475*TAXAS!$E$11))/6,IF($A1475=TAXAS!$A$12,IF($B1475="PARCELADO ATÉ 6X",$D1475-($D1475*TAXAS!$E$12))/6,IF($A1475=TAXAS!$A$13,IF($B1475="PARCELADO ATÉ 6X",$D1475-($D1475*TAXAS!$E$13))/6,IF($A1475=TAXAS!$A$14,IF($B1475="PARCELADO ATÉ 6X",$D1475-($D1475*TAXAS!$E$14))/6,IF($A1475=TAXAS!$A$15,IF($B1475="PARCELADO ATÉ 6X",$D1475-($D1475*TAXAS!$E$15))/6,IF($A1475=TAXAS!$A$16,IF($B1475="PARCELADO ATÉ 6X",$D1475-($D1475*TAXAS!$E$16))/6,IF($A1475=TAXAS!$A$17,IF($B1475="PARCELADO ATÉ 6X",$D1475-($D1475*TAXAS!$E$17))/6,IF($A1475=TAXAS!$A$18,IF($B1475="PARCELADO ATÉ 6X",$D1475-($D1475*TAXAS!$E$18))/6,IF($A1475=TAXAS!$A$19,IF($B1475="PARCELADO ATÉ 6X",$D1475-($D1475*TAXAS!$E$19))/6,IF($A1475=TAXAS!$A$20,IF($B1475="PARCELADO ATÉ 6X",$D1475-($D1475*TAXAS!$E$20))/6,IF($A1475=TAXAS!$A$21,IF($B1475="PARCELADO ATÉ 6X",$D1475-($D1475*TAXAS!$E$21))/6,IF($A1475=TAXAS!$A$22,IF($B1475="PARCELADO ATÉ 6X",$D1475-($D1475*TAXAS!$E$22))/6,IF($A1475=TAXAS!$A$23,IF($B1475="PARCELADO ATÉ 6X",$D1475-($D1475*TAXAS!$E$23))/6,IF($A1475=TAXAS!$A$24,IF($B1475="PARCELADO ATÉ 6X",$D1475-($D1475*TAXAS!$E$24))/6,IF($A1475=TAXAS!$A$25,IF($B1475="PARCELADO ATÉ 6X",$D1475-($D1475*TAXAS!$E$25))/6,IF($A1475=TAXAS!$A$26,IF($B1475="PARCELADO ATÉ 6X",$D1475-($D1475*TAXAS!$E$26))/6,IF($A1475=TAXAS!$A$27,IF($B1475="PARCELADO ATÉ 6X",$D1475-($D1475*TAXAS!$E$27))/6))))))))))))))))))))))))/1</f>
        <v>0</v>
      </c>
      <c r="I1475" s="9">
        <f>IF($A1475="VISA",IF($B1475="PARCELADO ATÉ 12X",$D1475-(D1475*TAXAS!$F$4))/12,IF($A1475="MASTER",IF($B1475="PARCELADO ATÉ 12X",$D1475-(D1475*TAXAS!$F$5))/12,IF($A1475="ELO",IF($B1475="PARCELADO ATÉ 12X",$D1475-(D1475*TAXAS!$F$6))/12,IF($A1475="HIPERCARD",IF($B1475="PARCELADO ATÉ 12X",$D1475-(D1475*TAXAS!$F$7))/12,IF($A1475="DINERS",IF($B1475="PARCELADO ATÉ 12X",$D1475-(D1475*TAXAS!$F$8))/12,IF($A1475="AMERICA EXPRESS",IF($B1475="PARCELADO ATÉ 12X",$D1475-(D1475*TAXAS!$F$9))/12,IF($A1475=TAXAS!$A$10,IF($B1475="PARCELADO ATÉ 12X",$D1475-($D1475*TAXAS!$F$10))/12,IF($A1475=TAXAS!$A$11,IF($B1475="PARCELADO ATÉ 12X",$D1475-($D1475*TAXAS!$F$11))/12,IF($A1475=TAXAS!$A$12,IF($B1475="PARCELADO ATÉ 12X",$D1475-($D1475*TAXAS!$F$12))/12,IF($A1475=TAXAS!$A$13,IF($B1475="PARCELADO ATÉ 12X",$D1475-($D1475*TAXAS!$F$13))/12,IF($A1475=TAXAS!$A$14,IF($B1475="PARCELADO ATÉ 12X",$D1475-($D1475*TAXAS!$F$14))/12,IF($A1475=TAXAS!$A$15,IF($B1475="PARCELADO ATÉ 12X",$D1475-($D1475*TAXAS!$F$15))/12,IF($A1475=TAXAS!$A$16,IF($B1475="PARCELADO ATÉ 12X",$D1475-($D1475*TAXAS!$F$16))/12,IF($A1475=TAXAS!$A$17,IF($B1475="PARCELADO ATÉ 12X",$D1475-($D1475*TAXAS!$F$17))/12,IF($A1475=TAXAS!$A$18,IF($B1475="PARCELADO ATÉ 12X",$D1475-($D1475*TAXAS!$F$18))/12,IF($A1475=TAXAS!$A$19,IF($B1475="PARCELADO ATÉ 12X",$D1475-($D1475*TAXAS!$F$19))/12,IF($A1475=TAXAS!$A$20,IF($B1475="PARCELADO ATÉ 12X",$D1475-($D1475*TAXAS!$F$20))/12,IF($A1475=TAXAS!$A$21,IF($B1475="PARCELADO ATÉ 12X",$D1475-($D1475*TAXAS!$F$21))/12,IF($A1475=TAXAS!$A$22,IF($B1475="PARCELADO ATÉ 12X",$D1475-($D1475*TAXAS!$F$22))/12,IF($A1475=TAXAS!$A$23,IF($B1475="PARCELADO ATÉ 12X",$D1475-($D1475*TAXAS!$F$23))/12,IF($A1475=TAXAS!$A$24,IF($B1475="PARCELADO ATÉ 12X",$D1475-($D1475*TAXAS!$F$24))/12,IF($A1475=TAXAS!$A$25,IF($B1475="PARCELADO ATÉ 12X",$D1475-($D1475*TAXAS!$F$25))/12,IF($A1475=TAXAS!$A$26,IF($B1475="PARCELADO ATÉ 12X",$D1475-($D1475*TAXAS!$F$26))/12,IF($A1475=TAXAS!$A$27,IF($B1475="PARCELADO ATÉ 12X",$D1475-($D1475*TAXAS!$F$27))/12))))))))))))))))))))))))/1</f>
        <v>0</v>
      </c>
      <c r="J1475" s="8">
        <f t="shared" si="0"/>
        <v>0</v>
      </c>
      <c r="K1475" s="10" t="b">
        <f>IF($B1475="PARCELADO ATÉ 3X",($D1475-($D1475*TAXAS!$D$4))-$J1475)</f>
        <v>0</v>
      </c>
      <c r="L1475" s="10" t="b">
        <f>IF($B1475="PARCELADO ATÉ 6X",($D1475-($D1475*TAXAS!$E$4))-$J1475)</f>
        <v>0</v>
      </c>
      <c r="M1475" s="10" t="b">
        <f>IF($B1475="PARCELADO ATÉ 12X",($D1475-($D1475*TAXAS!$F$4))-$J1475)</f>
        <v>0</v>
      </c>
      <c r="N1475" s="8">
        <f t="shared" si="1"/>
        <v>0</v>
      </c>
      <c r="O1475" s="10">
        <f t="shared" si="2"/>
        <v>0</v>
      </c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</row>
    <row r="1476" spans="1:31" ht="15.75" customHeight="1" x14ac:dyDescent="0.2">
      <c r="A1476" s="3"/>
      <c r="B1476" s="5"/>
      <c r="C1476" s="6"/>
      <c r="D1476" s="42"/>
      <c r="E1476" s="8">
        <f>IF($A1476="VISA",IF($B1476="DÉBITO",$D1476-($D1476*TAXAS!$B$4)),IF($A1476="MASTER",IF($B1476="DÉBITO",$D1476-($D1476*TAXAS!$B$5)),IF($A1476="ELO", IF($B1476="DÉBITO",$D1476-($D1476*TAXAS!$B$6)),IF($A1476="HIPERCARD",IF($B1476="DÉBITO",$D1476-($D1476*TAXAS!$B$7)),IF($A1476="DINERS",IF($B1476="DÉBITO",$D1476-($D1476*TAXAS!$B$8)),IF($A1476="AMERICA EXPRESS",IF($B1476="DÉBITO",$D1476-($D1476*TAXAS!$B$9)),IF($A1476=TAXAS!$A$10,IF($B1476="DÉBITO",$D1476-($D1476*TAXAS!$B$10)), IF($A1476=TAXAS!$A$11,IF($B1476="DÉBITO",$D1476-($D1476*TAXAS!$B$11)), IF($A1476=TAXAS!$A$12,IF($B1476="DÉBITO",$D1476-($D1476*TAXAS!$B$12)), IF($A1476=TAXAS!$A$13,IF($B1476="DÉBITO",$D1476-($D1476*TAXAS!$B$13)), IF($A1476=TAXAS!$A$14,IF($B1476="DÉBITO",$D1476-($D1476*TAXAS!$B$14)), IF($A1476=TAXAS!$A$15,IF($B1476="DÉBITO",$D1476-($D1476*TAXAS!$B$15)), IF($A1476=TAXAS!$A$16,IF($B1476="DÉBITO",$D1476-($D1476*TAXAS!$B$16)), IF($A1476=TAXAS!$A$17,IF($B1476="DÉBITO",$D1476-($D1476*TAXAS!$B$17)), IF($A1476=TAXAS!$A$18,IF($B1476="DÉBITO",$D1476-($D1476*TAXAS!$B$18)), IF($A1476=TAXAS!$A$19,IF($B1476="DÉBITO",$D1476-($D1476*TAXAS!$B$19)), IF($A1476=TAXAS!$A$20,IF($B1476="DÉBITO",$D1476-($D1476*TAXAS!$B$20)), IF($A1476=TAXAS!$A$21,IF($B1476="DÉBITO",$D1476-($D1476*TAXAS!$B$21)), IF($A1476=TAXAS!$A$22,IF($B1476="DÉBITO",$D1476-($D1476*TAXAS!$B$22)), IF($A1476=TAXAS!$A$23,IF($B1476="DÉBITO",$D1476-($D1476*TAXAS!$B$23)), IF($A1476=TAXAS!$A$24,IF($B1476="DÉBITO",$D1476-($D1476*TAXAS!$B$24)), IF($A1476=TAXAS!$A$25,IF($B1476="DÉBITO",$D1476-($D1476*TAXAS!$B$25)), IF($A1476=TAXAS!$A$26,IF($B1476="DÉBITO",$D1476-($D1476*TAXAS!$B$26)), IF($A1476=TAXAS!$A$27,IF($B1476="DÉBITO",$D1476-($D1476*TAXAS!$B$27))))))))))))))))))))))))))/1</f>
        <v>0</v>
      </c>
      <c r="F1476" s="8">
        <f>IF($A1476="VISA",IF($B1476="CRÉDITO",$D1476-($D1476*TAXAS!$C$4)),IF($A1476="MASTER",IF($B1476="CRÉDITO",$D1476-($D1476*TAXAS!$C$5)),IF($A1476="ELO", IF($B1476="CRÉDITO",$D1476-($D1476*TAXAS!$C$6)),IF($A1476="HIPERCARD",IF($B1476="CRÉDITO",$D1476-($D1476*TAXAS!$C$7)),IF($A1476="DINERS",IF($B1476="CRÉDITO",$D1476-($D1476*TAXAS!$C$8)),IF($A1476="AMERICA EXPRESS",IF($B1476="CRÉDITO",$D1476-($D1476*TAXAS!$C$9)),IF($A1476=TAXAS!$A$10,IF($B1476="CRÉDITO",$D1476-($D1476*TAXAS!$C$10)), IF($A1476=TAXAS!$A$11,IF($B1476="CRÉDITO",$D1476-($D1476*TAXAS!$C$11)), IF($A1476=TAXAS!$A$12,IF($B1476="CRÉDITO",$D1476-($D1476*TAXAS!$C$12)), IF($A1476=TAXAS!$A$13,IF($B1476="CRÉDITO",$D1476-($D1476*TAXAS!$C$13)), IF($A1476=TAXAS!$A$14,IF($B1476="CRÉDITO",$D1476-($D1476*TAXAS!$C$14)), IF($A1476=TAXAS!$A$15,IF($B1476="CRÉDITO",$D1476-($D1476*TAXAS!$C$15)), IF($A1476=TAXAS!$A$16,IF($B1476="CRÉDITO",$D1476-($D1476*TAXAS!$C$16)), IF($A1476=TAXAS!$A$17,IF($B1476="CRÉDITO",$D1476-($D1476*TAXAS!$C$17)), IF($A1476=TAXAS!$A$18,IF($B1476="CRÉDITO",$D1476-($D1476*TAXAS!$C$18)), IF($A1476=TAXAS!$A$19,IF($B1476="CRÉDITO",$D1476-($D1476*TAXAS!$C$19)), IF($A1476=TAXAS!$A$20,IF($B1476="CRÉDITO",$D1476-($D1476*TAXAS!$C$20)), IF($A1476=TAXAS!$A$21,IF($B1476="CRÉDITO",$D1476-($D1476*TAXAS!$C$21)), IF($A1476=TAXAS!$A$22,IF($B1476="CRÉDITO",$D1476-($D1476*TAXAS!$C$22)), IF($A1476=TAXAS!$A$23,IF($B1476="CRÉDITO",$D1476-($D1476*TAXAS!$C$23)), IF($A1476=TAXAS!$A$24,IF($B1476="CRÉDITO",$D1476-($D1476*TAXAS!$C$24)), IF($A1476=TAXAS!$A$25,IF($B1476="CRÉDITO",$D1476-($D1476*TAXAS!$C$25)), IF($A1476=TAXAS!$A$26,IF($B1476="CRÉDITO",$D1476-($D1476*TAXAS!$C$26)), IF($A1476=TAXAS!$A$27,IF($B1476="CRÉDITO",$D1476-($D1476*TAXAS!$C$27))))))))))))))))))))))))))/1</f>
        <v>0</v>
      </c>
      <c r="G1476" s="9">
        <f>IF($A1476="VISA",IF($B1476="PARCELADO ATÉ 3X",$D1476-(D1476*TAXAS!$D$4))/3,IF($A1476="MASTER",IF($B1476="PARCELADO ATÉ 3X",$D1476-(D1476*TAXAS!$D$5))/3,IF($A1476="ELO",IF($B1476="PARCELADO ATÉ 3X",$D1476-(D1476*TAXAS!$D$6))/3,IF($A1476="HIPERCARD",IF($B1476="PARCELADO ATÉ 3X",$D1476-(D1476*TAXAS!$D$7))/3,IF($A1476="DINERS",IF($B1476="PARCELADO ATÉ 3X",$D1476-(D1476*TAXAS!$D$8))/3,IF($A1476="AMERICA EXPRESS",IF($B1476="PARCELADO ATÉ 3X",$D1476-(D1476*TAXAS!$D$9))/3,IF($A1476=TAXAS!$A$10,IF($B1476="PARCELADO ATÉ 3X",$D1476-($D1476*TAXAS!$D$10))/3,IF($A1476=TAXAS!$A$11,IF($B1476="PARCELADO ATÉ 3X",$D1476-($D1476*TAXAS!$D$11))/3,IF($A1476=TAXAS!$A$12,IF($B1476="PARCELADO ATÉ 3X",$D1476-($D1476*TAXAS!$D$12))/3,IF($A1476=TAXAS!$A$13,IF($B1476="PARCELADO ATÉ 3X",$D1476-($D1476*TAXAS!$D$13))/3,IF($A1476=TAXAS!$A$14,IF($B1476="PARCELADO ATÉ 3X",$D1476-($D1476*TAXAS!$D$14))/3,IF($A1476=TAXAS!$A$15,IF($B1476="PARCELADO ATÉ 3X",$D1476-($D1476*TAXAS!$D$15))/3,IF($A1476=TAXAS!$A$16,IF($B1476="PARCELADO ATÉ 3X",$D1476-($D1476*TAXAS!$D$16))/3,IF($A1476=TAXAS!$A$17,IF($B1476="PARCELADO ATÉ 3X",$D1476-($D1476*TAXAS!$D$17))/3,IF($A1476=TAXAS!$A$18,IF($B1476="PARCELADO ATÉ 3X",$D1476-($D1476*TAXAS!$D$18))/3,IF($A1476=TAXAS!$A$19,IF($B1476="PARCELADO ATÉ 3X",$D1476-($D1476*TAXAS!$D$19))/3,IF($A1476=TAXAS!$A$20,IF($B1476="PARCELADO ATÉ 3X",$D1476-($D1476*TAXAS!$D$20))/3,IF($A1476=TAXAS!$A$21,IF($B1476="PARCELADO ATÉ 3X",$D1476-($D1476*TAXAS!$D$21))/3,IF($A1476=TAXAS!$A$22,IF($B1476="PARCELADO ATÉ 3X",$D1476-($D1476*TAXAS!$D$22))/3,IF($A1476=TAXAS!$A$23,IF($B1476="PARCELADO ATÉ 3X",$D1476-($D1476*TAXAS!$D$23))/3,IF($A1476=TAXAS!$A$24,IF($B1476="PARCELADO ATÉ 3X",$D1476-($D1476*TAXAS!$D$24))/3,IF($A1476=TAXAS!$A$25,IF($B1476="PARCELADO ATÉ 3X",$D1476-($D1476*TAXAS!$D$25))/3,IF($A1476=TAXAS!$A$26,IF($B1476="PARCELADO ATÉ 3X",$D1476-($D1476*TAXAS!$D$26))/3,IF($A1476=TAXAS!$A$27,IF($B1476="PARCELADO ATÉ 3X",$D1476-($D1476*TAXAS!$D$27))/3))))))))))))))))))))))))/1</f>
        <v>0</v>
      </c>
      <c r="H1476" s="9">
        <f>IF($A1476="VISA",IF($B1476="PARCELADO ATÉ 6X",$D1476-(D1476*TAXAS!$E$4))/6,IF($A1476="MASTER",IF($B1476="PARCELADO ATÉ 6X",$D1476-(D1476*TAXAS!$E$5))/6,IF($A1476="ELO",IF($B1476="PARCELADO ATÉ 6X",$D1476-(D1476*TAXAS!$E$6))/6,IF($A1476="HIPERCARD",IF($B1476="PARCELADO ATÉ 6X",$D1476-(D1476*TAXAS!$E$7))/6,IF($A1476="DINERS",IF($B1476="PARCELADO ATÉ 6X",$D1476-(D1476*TAXAS!$E$8))/6,IF($A1476="AMERICA EXPRESS",IF($B1476="PARCELADO ATÉ 6X",$D1476-(D1476*TAXAS!$E$9))/6,IF($A1476=TAXAS!$A$10,IF($B1476="PARCELADO ATÉ 6X",$D1476-($D1476*TAXAS!$E$10))/6,IF($A1476=TAXAS!$A$11,IF($B1476="PARCELADO ATÉ 6X",$D1476-($D1476*TAXAS!$E$11))/6,IF($A1476=TAXAS!$A$12,IF($B1476="PARCELADO ATÉ 6X",$D1476-($D1476*TAXAS!$E$12))/6,IF($A1476=TAXAS!$A$13,IF($B1476="PARCELADO ATÉ 6X",$D1476-($D1476*TAXAS!$E$13))/6,IF($A1476=TAXAS!$A$14,IF($B1476="PARCELADO ATÉ 6X",$D1476-($D1476*TAXAS!$E$14))/6,IF($A1476=TAXAS!$A$15,IF($B1476="PARCELADO ATÉ 6X",$D1476-($D1476*TAXAS!$E$15))/6,IF($A1476=TAXAS!$A$16,IF($B1476="PARCELADO ATÉ 6X",$D1476-($D1476*TAXAS!$E$16))/6,IF($A1476=TAXAS!$A$17,IF($B1476="PARCELADO ATÉ 6X",$D1476-($D1476*TAXAS!$E$17))/6,IF($A1476=TAXAS!$A$18,IF($B1476="PARCELADO ATÉ 6X",$D1476-($D1476*TAXAS!$E$18))/6,IF($A1476=TAXAS!$A$19,IF($B1476="PARCELADO ATÉ 6X",$D1476-($D1476*TAXAS!$E$19))/6,IF($A1476=TAXAS!$A$20,IF($B1476="PARCELADO ATÉ 6X",$D1476-($D1476*TAXAS!$E$20))/6,IF($A1476=TAXAS!$A$21,IF($B1476="PARCELADO ATÉ 6X",$D1476-($D1476*TAXAS!$E$21))/6,IF($A1476=TAXAS!$A$22,IF($B1476="PARCELADO ATÉ 6X",$D1476-($D1476*TAXAS!$E$22))/6,IF($A1476=TAXAS!$A$23,IF($B1476="PARCELADO ATÉ 6X",$D1476-($D1476*TAXAS!$E$23))/6,IF($A1476=TAXAS!$A$24,IF($B1476="PARCELADO ATÉ 6X",$D1476-($D1476*TAXAS!$E$24))/6,IF($A1476=TAXAS!$A$25,IF($B1476="PARCELADO ATÉ 6X",$D1476-($D1476*TAXAS!$E$25))/6,IF($A1476=TAXAS!$A$26,IF($B1476="PARCELADO ATÉ 6X",$D1476-($D1476*TAXAS!$E$26))/6,IF($A1476=TAXAS!$A$27,IF($B1476="PARCELADO ATÉ 6X",$D1476-($D1476*TAXAS!$E$27))/6))))))))))))))))))))))))/1</f>
        <v>0</v>
      </c>
      <c r="I1476" s="9">
        <f>IF($A1476="VISA",IF($B1476="PARCELADO ATÉ 12X",$D1476-(D1476*TAXAS!$F$4))/12,IF($A1476="MASTER",IF($B1476="PARCELADO ATÉ 12X",$D1476-(D1476*TAXAS!$F$5))/12,IF($A1476="ELO",IF($B1476="PARCELADO ATÉ 12X",$D1476-(D1476*TAXAS!$F$6))/12,IF($A1476="HIPERCARD",IF($B1476="PARCELADO ATÉ 12X",$D1476-(D1476*TAXAS!$F$7))/12,IF($A1476="DINERS",IF($B1476="PARCELADO ATÉ 12X",$D1476-(D1476*TAXAS!$F$8))/12,IF($A1476="AMERICA EXPRESS",IF($B1476="PARCELADO ATÉ 12X",$D1476-(D1476*TAXAS!$F$9))/12,IF($A1476=TAXAS!$A$10,IF($B1476="PARCELADO ATÉ 12X",$D1476-($D1476*TAXAS!$F$10))/12,IF($A1476=TAXAS!$A$11,IF($B1476="PARCELADO ATÉ 12X",$D1476-($D1476*TAXAS!$F$11))/12,IF($A1476=TAXAS!$A$12,IF($B1476="PARCELADO ATÉ 12X",$D1476-($D1476*TAXAS!$F$12))/12,IF($A1476=TAXAS!$A$13,IF($B1476="PARCELADO ATÉ 12X",$D1476-($D1476*TAXAS!$F$13))/12,IF($A1476=TAXAS!$A$14,IF($B1476="PARCELADO ATÉ 12X",$D1476-($D1476*TAXAS!$F$14))/12,IF($A1476=TAXAS!$A$15,IF($B1476="PARCELADO ATÉ 12X",$D1476-($D1476*TAXAS!$F$15))/12,IF($A1476=TAXAS!$A$16,IF($B1476="PARCELADO ATÉ 12X",$D1476-($D1476*TAXAS!$F$16))/12,IF($A1476=TAXAS!$A$17,IF($B1476="PARCELADO ATÉ 12X",$D1476-($D1476*TAXAS!$F$17))/12,IF($A1476=TAXAS!$A$18,IF($B1476="PARCELADO ATÉ 12X",$D1476-($D1476*TAXAS!$F$18))/12,IF($A1476=TAXAS!$A$19,IF($B1476="PARCELADO ATÉ 12X",$D1476-($D1476*TAXAS!$F$19))/12,IF($A1476=TAXAS!$A$20,IF($B1476="PARCELADO ATÉ 12X",$D1476-($D1476*TAXAS!$F$20))/12,IF($A1476=TAXAS!$A$21,IF($B1476="PARCELADO ATÉ 12X",$D1476-($D1476*TAXAS!$F$21))/12,IF($A1476=TAXAS!$A$22,IF($B1476="PARCELADO ATÉ 12X",$D1476-($D1476*TAXAS!$F$22))/12,IF($A1476=TAXAS!$A$23,IF($B1476="PARCELADO ATÉ 12X",$D1476-($D1476*TAXAS!$F$23))/12,IF($A1476=TAXAS!$A$24,IF($B1476="PARCELADO ATÉ 12X",$D1476-($D1476*TAXAS!$F$24))/12,IF($A1476=TAXAS!$A$25,IF($B1476="PARCELADO ATÉ 12X",$D1476-($D1476*TAXAS!$F$25))/12,IF($A1476=TAXAS!$A$26,IF($B1476="PARCELADO ATÉ 12X",$D1476-($D1476*TAXAS!$F$26))/12,IF($A1476=TAXAS!$A$27,IF($B1476="PARCELADO ATÉ 12X",$D1476-($D1476*TAXAS!$F$27))/12))))))))))))))))))))))))/1</f>
        <v>0</v>
      </c>
      <c r="J1476" s="8">
        <f t="shared" si="0"/>
        <v>0</v>
      </c>
      <c r="K1476" s="10" t="b">
        <f>IF($B1476="PARCELADO ATÉ 3X",($D1476-($D1476*TAXAS!$D$4))-$J1476)</f>
        <v>0</v>
      </c>
      <c r="L1476" s="10" t="b">
        <f>IF($B1476="PARCELADO ATÉ 6X",($D1476-($D1476*TAXAS!$E$4))-$J1476)</f>
        <v>0</v>
      </c>
      <c r="M1476" s="10" t="b">
        <f>IF($B1476="PARCELADO ATÉ 12X",($D1476-($D1476*TAXAS!$F$4))-$J1476)</f>
        <v>0</v>
      </c>
      <c r="N1476" s="8">
        <f t="shared" si="1"/>
        <v>0</v>
      </c>
      <c r="O1476" s="10">
        <f t="shared" si="2"/>
        <v>0</v>
      </c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</row>
    <row r="1477" spans="1:31" ht="15.75" customHeight="1" x14ac:dyDescent="0.2">
      <c r="A1477" s="3"/>
      <c r="B1477" s="5"/>
      <c r="C1477" s="6"/>
      <c r="D1477" s="42"/>
      <c r="E1477" s="8">
        <f>IF($A1477="VISA",IF($B1477="DÉBITO",$D1477-($D1477*TAXAS!$B$4)),IF($A1477="MASTER",IF($B1477="DÉBITO",$D1477-($D1477*TAXAS!$B$5)),IF($A1477="ELO", IF($B1477="DÉBITO",$D1477-($D1477*TAXAS!$B$6)),IF($A1477="HIPERCARD",IF($B1477="DÉBITO",$D1477-($D1477*TAXAS!$B$7)),IF($A1477="DINERS",IF($B1477="DÉBITO",$D1477-($D1477*TAXAS!$B$8)),IF($A1477="AMERICA EXPRESS",IF($B1477="DÉBITO",$D1477-($D1477*TAXAS!$B$9)),IF($A1477=TAXAS!$A$10,IF($B1477="DÉBITO",$D1477-($D1477*TAXAS!$B$10)), IF($A1477=TAXAS!$A$11,IF($B1477="DÉBITO",$D1477-($D1477*TAXAS!$B$11)), IF($A1477=TAXAS!$A$12,IF($B1477="DÉBITO",$D1477-($D1477*TAXAS!$B$12)), IF($A1477=TAXAS!$A$13,IF($B1477="DÉBITO",$D1477-($D1477*TAXAS!$B$13)), IF($A1477=TAXAS!$A$14,IF($B1477="DÉBITO",$D1477-($D1477*TAXAS!$B$14)), IF($A1477=TAXAS!$A$15,IF($B1477="DÉBITO",$D1477-($D1477*TAXAS!$B$15)), IF($A1477=TAXAS!$A$16,IF($B1477="DÉBITO",$D1477-($D1477*TAXAS!$B$16)), IF($A1477=TAXAS!$A$17,IF($B1477="DÉBITO",$D1477-($D1477*TAXAS!$B$17)), IF($A1477=TAXAS!$A$18,IF($B1477="DÉBITO",$D1477-($D1477*TAXAS!$B$18)), IF($A1477=TAXAS!$A$19,IF($B1477="DÉBITO",$D1477-($D1477*TAXAS!$B$19)), IF($A1477=TAXAS!$A$20,IF($B1477="DÉBITO",$D1477-($D1477*TAXAS!$B$20)), IF($A1477=TAXAS!$A$21,IF($B1477="DÉBITO",$D1477-($D1477*TAXAS!$B$21)), IF($A1477=TAXAS!$A$22,IF($B1477="DÉBITO",$D1477-($D1477*TAXAS!$B$22)), IF($A1477=TAXAS!$A$23,IF($B1477="DÉBITO",$D1477-($D1477*TAXAS!$B$23)), IF($A1477=TAXAS!$A$24,IF($B1477="DÉBITO",$D1477-($D1477*TAXAS!$B$24)), IF($A1477=TAXAS!$A$25,IF($B1477="DÉBITO",$D1477-($D1477*TAXAS!$B$25)), IF($A1477=TAXAS!$A$26,IF($B1477="DÉBITO",$D1477-($D1477*TAXAS!$B$26)), IF($A1477=TAXAS!$A$27,IF($B1477="DÉBITO",$D1477-($D1477*TAXAS!$B$27))))))))))))))))))))))))))/1</f>
        <v>0</v>
      </c>
      <c r="F1477" s="8">
        <f>IF($A1477="VISA",IF($B1477="CRÉDITO",$D1477-($D1477*TAXAS!$C$4)),IF($A1477="MASTER",IF($B1477="CRÉDITO",$D1477-($D1477*TAXAS!$C$5)),IF($A1477="ELO", IF($B1477="CRÉDITO",$D1477-($D1477*TAXAS!$C$6)),IF($A1477="HIPERCARD",IF($B1477="CRÉDITO",$D1477-($D1477*TAXAS!$C$7)),IF($A1477="DINERS",IF($B1477="CRÉDITO",$D1477-($D1477*TAXAS!$C$8)),IF($A1477="AMERICA EXPRESS",IF($B1477="CRÉDITO",$D1477-($D1477*TAXAS!$C$9)),IF($A1477=TAXAS!$A$10,IF($B1477="CRÉDITO",$D1477-($D1477*TAXAS!$C$10)), IF($A1477=TAXAS!$A$11,IF($B1477="CRÉDITO",$D1477-($D1477*TAXAS!$C$11)), IF($A1477=TAXAS!$A$12,IF($B1477="CRÉDITO",$D1477-($D1477*TAXAS!$C$12)), IF($A1477=TAXAS!$A$13,IF($B1477="CRÉDITO",$D1477-($D1477*TAXAS!$C$13)), IF($A1477=TAXAS!$A$14,IF($B1477="CRÉDITO",$D1477-($D1477*TAXAS!$C$14)), IF($A1477=TAXAS!$A$15,IF($B1477="CRÉDITO",$D1477-($D1477*TAXAS!$C$15)), IF($A1477=TAXAS!$A$16,IF($B1477="CRÉDITO",$D1477-($D1477*TAXAS!$C$16)), IF($A1477=TAXAS!$A$17,IF($B1477="CRÉDITO",$D1477-($D1477*TAXAS!$C$17)), IF($A1477=TAXAS!$A$18,IF($B1477="CRÉDITO",$D1477-($D1477*TAXAS!$C$18)), IF($A1477=TAXAS!$A$19,IF($B1477="CRÉDITO",$D1477-($D1477*TAXAS!$C$19)), IF($A1477=TAXAS!$A$20,IF($B1477="CRÉDITO",$D1477-($D1477*TAXAS!$C$20)), IF($A1477=TAXAS!$A$21,IF($B1477="CRÉDITO",$D1477-($D1477*TAXAS!$C$21)), IF($A1477=TAXAS!$A$22,IF($B1477="CRÉDITO",$D1477-($D1477*TAXAS!$C$22)), IF($A1477=TAXAS!$A$23,IF($B1477="CRÉDITO",$D1477-($D1477*TAXAS!$C$23)), IF($A1477=TAXAS!$A$24,IF($B1477="CRÉDITO",$D1477-($D1477*TAXAS!$C$24)), IF($A1477=TAXAS!$A$25,IF($B1477="CRÉDITO",$D1477-($D1477*TAXAS!$C$25)), IF($A1477=TAXAS!$A$26,IF($B1477="CRÉDITO",$D1477-($D1477*TAXAS!$C$26)), IF($A1477=TAXAS!$A$27,IF($B1477="CRÉDITO",$D1477-($D1477*TAXAS!$C$27))))))))))))))))))))))))))/1</f>
        <v>0</v>
      </c>
      <c r="G1477" s="9">
        <f>IF($A1477="VISA",IF($B1477="PARCELADO ATÉ 3X",$D1477-(D1477*TAXAS!$D$4))/3,IF($A1477="MASTER",IF($B1477="PARCELADO ATÉ 3X",$D1477-(D1477*TAXAS!$D$5))/3,IF($A1477="ELO",IF($B1477="PARCELADO ATÉ 3X",$D1477-(D1477*TAXAS!$D$6))/3,IF($A1477="HIPERCARD",IF($B1477="PARCELADO ATÉ 3X",$D1477-(D1477*TAXAS!$D$7))/3,IF($A1477="DINERS",IF($B1477="PARCELADO ATÉ 3X",$D1477-(D1477*TAXAS!$D$8))/3,IF($A1477="AMERICA EXPRESS",IF($B1477="PARCELADO ATÉ 3X",$D1477-(D1477*TAXAS!$D$9))/3,IF($A1477=TAXAS!$A$10,IF($B1477="PARCELADO ATÉ 3X",$D1477-($D1477*TAXAS!$D$10))/3,IF($A1477=TAXAS!$A$11,IF($B1477="PARCELADO ATÉ 3X",$D1477-($D1477*TAXAS!$D$11))/3,IF($A1477=TAXAS!$A$12,IF($B1477="PARCELADO ATÉ 3X",$D1477-($D1477*TAXAS!$D$12))/3,IF($A1477=TAXAS!$A$13,IF($B1477="PARCELADO ATÉ 3X",$D1477-($D1477*TAXAS!$D$13))/3,IF($A1477=TAXAS!$A$14,IF($B1477="PARCELADO ATÉ 3X",$D1477-($D1477*TAXAS!$D$14))/3,IF($A1477=TAXAS!$A$15,IF($B1477="PARCELADO ATÉ 3X",$D1477-($D1477*TAXAS!$D$15))/3,IF($A1477=TAXAS!$A$16,IF($B1477="PARCELADO ATÉ 3X",$D1477-($D1477*TAXAS!$D$16))/3,IF($A1477=TAXAS!$A$17,IF($B1477="PARCELADO ATÉ 3X",$D1477-($D1477*TAXAS!$D$17))/3,IF($A1477=TAXAS!$A$18,IF($B1477="PARCELADO ATÉ 3X",$D1477-($D1477*TAXAS!$D$18))/3,IF($A1477=TAXAS!$A$19,IF($B1477="PARCELADO ATÉ 3X",$D1477-($D1477*TAXAS!$D$19))/3,IF($A1477=TAXAS!$A$20,IF($B1477="PARCELADO ATÉ 3X",$D1477-($D1477*TAXAS!$D$20))/3,IF($A1477=TAXAS!$A$21,IF($B1477="PARCELADO ATÉ 3X",$D1477-($D1477*TAXAS!$D$21))/3,IF($A1477=TAXAS!$A$22,IF($B1477="PARCELADO ATÉ 3X",$D1477-($D1477*TAXAS!$D$22))/3,IF($A1477=TAXAS!$A$23,IF($B1477="PARCELADO ATÉ 3X",$D1477-($D1477*TAXAS!$D$23))/3,IF($A1477=TAXAS!$A$24,IF($B1477="PARCELADO ATÉ 3X",$D1477-($D1477*TAXAS!$D$24))/3,IF($A1477=TAXAS!$A$25,IF($B1477="PARCELADO ATÉ 3X",$D1477-($D1477*TAXAS!$D$25))/3,IF($A1477=TAXAS!$A$26,IF($B1477="PARCELADO ATÉ 3X",$D1477-($D1477*TAXAS!$D$26))/3,IF($A1477=TAXAS!$A$27,IF($B1477="PARCELADO ATÉ 3X",$D1477-($D1477*TAXAS!$D$27))/3))))))))))))))))))))))))/1</f>
        <v>0</v>
      </c>
      <c r="H1477" s="9">
        <f>IF($A1477="VISA",IF($B1477="PARCELADO ATÉ 6X",$D1477-(D1477*TAXAS!$E$4))/6,IF($A1477="MASTER",IF($B1477="PARCELADO ATÉ 6X",$D1477-(D1477*TAXAS!$E$5))/6,IF($A1477="ELO",IF($B1477="PARCELADO ATÉ 6X",$D1477-(D1477*TAXAS!$E$6))/6,IF($A1477="HIPERCARD",IF($B1477="PARCELADO ATÉ 6X",$D1477-(D1477*TAXAS!$E$7))/6,IF($A1477="DINERS",IF($B1477="PARCELADO ATÉ 6X",$D1477-(D1477*TAXAS!$E$8))/6,IF($A1477="AMERICA EXPRESS",IF($B1477="PARCELADO ATÉ 6X",$D1477-(D1477*TAXAS!$E$9))/6,IF($A1477=TAXAS!$A$10,IF($B1477="PARCELADO ATÉ 6X",$D1477-($D1477*TAXAS!$E$10))/6,IF($A1477=TAXAS!$A$11,IF($B1477="PARCELADO ATÉ 6X",$D1477-($D1477*TAXAS!$E$11))/6,IF($A1477=TAXAS!$A$12,IF($B1477="PARCELADO ATÉ 6X",$D1477-($D1477*TAXAS!$E$12))/6,IF($A1477=TAXAS!$A$13,IF($B1477="PARCELADO ATÉ 6X",$D1477-($D1477*TAXAS!$E$13))/6,IF($A1477=TAXAS!$A$14,IF($B1477="PARCELADO ATÉ 6X",$D1477-($D1477*TAXAS!$E$14))/6,IF($A1477=TAXAS!$A$15,IF($B1477="PARCELADO ATÉ 6X",$D1477-($D1477*TAXAS!$E$15))/6,IF($A1477=TAXAS!$A$16,IF($B1477="PARCELADO ATÉ 6X",$D1477-($D1477*TAXAS!$E$16))/6,IF($A1477=TAXAS!$A$17,IF($B1477="PARCELADO ATÉ 6X",$D1477-($D1477*TAXAS!$E$17))/6,IF($A1477=TAXAS!$A$18,IF($B1477="PARCELADO ATÉ 6X",$D1477-($D1477*TAXAS!$E$18))/6,IF($A1477=TAXAS!$A$19,IF($B1477="PARCELADO ATÉ 6X",$D1477-($D1477*TAXAS!$E$19))/6,IF($A1477=TAXAS!$A$20,IF($B1477="PARCELADO ATÉ 6X",$D1477-($D1477*TAXAS!$E$20))/6,IF($A1477=TAXAS!$A$21,IF($B1477="PARCELADO ATÉ 6X",$D1477-($D1477*TAXAS!$E$21))/6,IF($A1477=TAXAS!$A$22,IF($B1477="PARCELADO ATÉ 6X",$D1477-($D1477*TAXAS!$E$22))/6,IF($A1477=TAXAS!$A$23,IF($B1477="PARCELADO ATÉ 6X",$D1477-($D1477*TAXAS!$E$23))/6,IF($A1477=TAXAS!$A$24,IF($B1477="PARCELADO ATÉ 6X",$D1477-($D1477*TAXAS!$E$24))/6,IF($A1477=TAXAS!$A$25,IF($B1477="PARCELADO ATÉ 6X",$D1477-($D1477*TAXAS!$E$25))/6,IF($A1477=TAXAS!$A$26,IF($B1477="PARCELADO ATÉ 6X",$D1477-($D1477*TAXAS!$E$26))/6,IF($A1477=TAXAS!$A$27,IF($B1477="PARCELADO ATÉ 6X",$D1477-($D1477*TAXAS!$E$27))/6))))))))))))))))))))))))/1</f>
        <v>0</v>
      </c>
      <c r="I1477" s="9">
        <f>IF($A1477="VISA",IF($B1477="PARCELADO ATÉ 12X",$D1477-(D1477*TAXAS!$F$4))/12,IF($A1477="MASTER",IF($B1477="PARCELADO ATÉ 12X",$D1477-(D1477*TAXAS!$F$5))/12,IF($A1477="ELO",IF($B1477="PARCELADO ATÉ 12X",$D1477-(D1477*TAXAS!$F$6))/12,IF($A1477="HIPERCARD",IF($B1477="PARCELADO ATÉ 12X",$D1477-(D1477*TAXAS!$F$7))/12,IF($A1477="DINERS",IF($B1477="PARCELADO ATÉ 12X",$D1477-(D1477*TAXAS!$F$8))/12,IF($A1477="AMERICA EXPRESS",IF($B1477="PARCELADO ATÉ 12X",$D1477-(D1477*TAXAS!$F$9))/12,IF($A1477=TAXAS!$A$10,IF($B1477="PARCELADO ATÉ 12X",$D1477-($D1477*TAXAS!$F$10))/12,IF($A1477=TAXAS!$A$11,IF($B1477="PARCELADO ATÉ 12X",$D1477-($D1477*TAXAS!$F$11))/12,IF($A1477=TAXAS!$A$12,IF($B1477="PARCELADO ATÉ 12X",$D1477-($D1477*TAXAS!$F$12))/12,IF($A1477=TAXAS!$A$13,IF($B1477="PARCELADO ATÉ 12X",$D1477-($D1477*TAXAS!$F$13))/12,IF($A1477=TAXAS!$A$14,IF($B1477="PARCELADO ATÉ 12X",$D1477-($D1477*TAXAS!$F$14))/12,IF($A1477=TAXAS!$A$15,IF($B1477="PARCELADO ATÉ 12X",$D1477-($D1477*TAXAS!$F$15))/12,IF($A1477=TAXAS!$A$16,IF($B1477="PARCELADO ATÉ 12X",$D1477-($D1477*TAXAS!$F$16))/12,IF($A1477=TAXAS!$A$17,IF($B1477="PARCELADO ATÉ 12X",$D1477-($D1477*TAXAS!$F$17))/12,IF($A1477=TAXAS!$A$18,IF($B1477="PARCELADO ATÉ 12X",$D1477-($D1477*TAXAS!$F$18))/12,IF($A1477=TAXAS!$A$19,IF($B1477="PARCELADO ATÉ 12X",$D1477-($D1477*TAXAS!$F$19))/12,IF($A1477=TAXAS!$A$20,IF($B1477="PARCELADO ATÉ 12X",$D1477-($D1477*TAXAS!$F$20))/12,IF($A1477=TAXAS!$A$21,IF($B1477="PARCELADO ATÉ 12X",$D1477-($D1477*TAXAS!$F$21))/12,IF($A1477=TAXAS!$A$22,IF($B1477="PARCELADO ATÉ 12X",$D1477-($D1477*TAXAS!$F$22))/12,IF($A1477=TAXAS!$A$23,IF($B1477="PARCELADO ATÉ 12X",$D1477-($D1477*TAXAS!$F$23))/12,IF($A1477=TAXAS!$A$24,IF($B1477="PARCELADO ATÉ 12X",$D1477-($D1477*TAXAS!$F$24))/12,IF($A1477=TAXAS!$A$25,IF($B1477="PARCELADO ATÉ 12X",$D1477-($D1477*TAXAS!$F$25))/12,IF($A1477=TAXAS!$A$26,IF($B1477="PARCELADO ATÉ 12X",$D1477-($D1477*TAXAS!$F$26))/12,IF($A1477=TAXAS!$A$27,IF($B1477="PARCELADO ATÉ 12X",$D1477-($D1477*TAXAS!$F$27))/12))))))))))))))))))))))))/1</f>
        <v>0</v>
      </c>
      <c r="J1477" s="8">
        <f t="shared" si="0"/>
        <v>0</v>
      </c>
      <c r="K1477" s="10" t="b">
        <f>IF($B1477="PARCELADO ATÉ 3X",($D1477-($D1477*TAXAS!$D$4))-$J1477)</f>
        <v>0</v>
      </c>
      <c r="L1477" s="10" t="b">
        <f>IF($B1477="PARCELADO ATÉ 6X",($D1477-($D1477*TAXAS!$E$4))-$J1477)</f>
        <v>0</v>
      </c>
      <c r="M1477" s="10" t="b">
        <f>IF($B1477="PARCELADO ATÉ 12X",($D1477-($D1477*TAXAS!$F$4))-$J1477)</f>
        <v>0</v>
      </c>
      <c r="N1477" s="8">
        <f t="shared" si="1"/>
        <v>0</v>
      </c>
      <c r="O1477" s="10">
        <f t="shared" si="2"/>
        <v>0</v>
      </c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</row>
    <row r="1478" spans="1:31" ht="15.75" customHeight="1" x14ac:dyDescent="0.2">
      <c r="A1478" s="3"/>
      <c r="B1478" s="5"/>
      <c r="C1478" s="6"/>
      <c r="D1478" s="42"/>
      <c r="E1478" s="8">
        <f>IF($A1478="VISA",IF($B1478="DÉBITO",$D1478-($D1478*TAXAS!$B$4)),IF($A1478="MASTER",IF($B1478="DÉBITO",$D1478-($D1478*TAXAS!$B$5)),IF($A1478="ELO", IF($B1478="DÉBITO",$D1478-($D1478*TAXAS!$B$6)),IF($A1478="HIPERCARD",IF($B1478="DÉBITO",$D1478-($D1478*TAXAS!$B$7)),IF($A1478="DINERS",IF($B1478="DÉBITO",$D1478-($D1478*TAXAS!$B$8)),IF($A1478="AMERICA EXPRESS",IF($B1478="DÉBITO",$D1478-($D1478*TAXAS!$B$9)),IF($A1478=TAXAS!$A$10,IF($B1478="DÉBITO",$D1478-($D1478*TAXAS!$B$10)), IF($A1478=TAXAS!$A$11,IF($B1478="DÉBITO",$D1478-($D1478*TAXAS!$B$11)), IF($A1478=TAXAS!$A$12,IF($B1478="DÉBITO",$D1478-($D1478*TAXAS!$B$12)), IF($A1478=TAXAS!$A$13,IF($B1478="DÉBITO",$D1478-($D1478*TAXAS!$B$13)), IF($A1478=TAXAS!$A$14,IF($B1478="DÉBITO",$D1478-($D1478*TAXAS!$B$14)), IF($A1478=TAXAS!$A$15,IF($B1478="DÉBITO",$D1478-($D1478*TAXAS!$B$15)), IF($A1478=TAXAS!$A$16,IF($B1478="DÉBITO",$D1478-($D1478*TAXAS!$B$16)), IF($A1478=TAXAS!$A$17,IF($B1478="DÉBITO",$D1478-($D1478*TAXAS!$B$17)), IF($A1478=TAXAS!$A$18,IF($B1478="DÉBITO",$D1478-($D1478*TAXAS!$B$18)), IF($A1478=TAXAS!$A$19,IF($B1478="DÉBITO",$D1478-($D1478*TAXAS!$B$19)), IF($A1478=TAXAS!$A$20,IF($B1478="DÉBITO",$D1478-($D1478*TAXAS!$B$20)), IF($A1478=TAXAS!$A$21,IF($B1478="DÉBITO",$D1478-($D1478*TAXAS!$B$21)), IF($A1478=TAXAS!$A$22,IF($B1478="DÉBITO",$D1478-($D1478*TAXAS!$B$22)), IF($A1478=TAXAS!$A$23,IF($B1478="DÉBITO",$D1478-($D1478*TAXAS!$B$23)), IF($A1478=TAXAS!$A$24,IF($B1478="DÉBITO",$D1478-($D1478*TAXAS!$B$24)), IF($A1478=TAXAS!$A$25,IF($B1478="DÉBITO",$D1478-($D1478*TAXAS!$B$25)), IF($A1478=TAXAS!$A$26,IF($B1478="DÉBITO",$D1478-($D1478*TAXAS!$B$26)), IF($A1478=TAXAS!$A$27,IF($B1478="DÉBITO",$D1478-($D1478*TAXAS!$B$27))))))))))))))))))))))))))/1</f>
        <v>0</v>
      </c>
      <c r="F1478" s="8">
        <f>IF($A1478="VISA",IF($B1478="CRÉDITO",$D1478-($D1478*TAXAS!$C$4)),IF($A1478="MASTER",IF($B1478="CRÉDITO",$D1478-($D1478*TAXAS!$C$5)),IF($A1478="ELO", IF($B1478="CRÉDITO",$D1478-($D1478*TAXAS!$C$6)),IF($A1478="HIPERCARD",IF($B1478="CRÉDITO",$D1478-($D1478*TAXAS!$C$7)),IF($A1478="DINERS",IF($B1478="CRÉDITO",$D1478-($D1478*TAXAS!$C$8)),IF($A1478="AMERICA EXPRESS",IF($B1478="CRÉDITO",$D1478-($D1478*TAXAS!$C$9)),IF($A1478=TAXAS!$A$10,IF($B1478="CRÉDITO",$D1478-($D1478*TAXAS!$C$10)), IF($A1478=TAXAS!$A$11,IF($B1478="CRÉDITO",$D1478-($D1478*TAXAS!$C$11)), IF($A1478=TAXAS!$A$12,IF($B1478="CRÉDITO",$D1478-($D1478*TAXAS!$C$12)), IF($A1478=TAXAS!$A$13,IF($B1478="CRÉDITO",$D1478-($D1478*TAXAS!$C$13)), IF($A1478=TAXAS!$A$14,IF($B1478="CRÉDITO",$D1478-($D1478*TAXAS!$C$14)), IF($A1478=TAXAS!$A$15,IF($B1478="CRÉDITO",$D1478-($D1478*TAXAS!$C$15)), IF($A1478=TAXAS!$A$16,IF($B1478="CRÉDITO",$D1478-($D1478*TAXAS!$C$16)), IF($A1478=TAXAS!$A$17,IF($B1478="CRÉDITO",$D1478-($D1478*TAXAS!$C$17)), IF($A1478=TAXAS!$A$18,IF($B1478="CRÉDITO",$D1478-($D1478*TAXAS!$C$18)), IF($A1478=TAXAS!$A$19,IF($B1478="CRÉDITO",$D1478-($D1478*TAXAS!$C$19)), IF($A1478=TAXAS!$A$20,IF($B1478="CRÉDITO",$D1478-($D1478*TAXAS!$C$20)), IF($A1478=TAXAS!$A$21,IF($B1478="CRÉDITO",$D1478-($D1478*TAXAS!$C$21)), IF($A1478=TAXAS!$A$22,IF($B1478="CRÉDITO",$D1478-($D1478*TAXAS!$C$22)), IF($A1478=TAXAS!$A$23,IF($B1478="CRÉDITO",$D1478-($D1478*TAXAS!$C$23)), IF($A1478=TAXAS!$A$24,IF($B1478="CRÉDITO",$D1478-($D1478*TAXAS!$C$24)), IF($A1478=TAXAS!$A$25,IF($B1478="CRÉDITO",$D1478-($D1478*TAXAS!$C$25)), IF($A1478=TAXAS!$A$26,IF($B1478="CRÉDITO",$D1478-($D1478*TAXAS!$C$26)), IF($A1478=TAXAS!$A$27,IF($B1478="CRÉDITO",$D1478-($D1478*TAXAS!$C$27))))))))))))))))))))))))))/1</f>
        <v>0</v>
      </c>
      <c r="G1478" s="9">
        <f>IF($A1478="VISA",IF($B1478="PARCELADO ATÉ 3X",$D1478-(D1478*TAXAS!$D$4))/3,IF($A1478="MASTER",IF($B1478="PARCELADO ATÉ 3X",$D1478-(D1478*TAXAS!$D$5))/3,IF($A1478="ELO",IF($B1478="PARCELADO ATÉ 3X",$D1478-(D1478*TAXAS!$D$6))/3,IF($A1478="HIPERCARD",IF($B1478="PARCELADO ATÉ 3X",$D1478-(D1478*TAXAS!$D$7))/3,IF($A1478="DINERS",IF($B1478="PARCELADO ATÉ 3X",$D1478-(D1478*TAXAS!$D$8))/3,IF($A1478="AMERICA EXPRESS",IF($B1478="PARCELADO ATÉ 3X",$D1478-(D1478*TAXAS!$D$9))/3,IF($A1478=TAXAS!$A$10,IF($B1478="PARCELADO ATÉ 3X",$D1478-($D1478*TAXAS!$D$10))/3,IF($A1478=TAXAS!$A$11,IF($B1478="PARCELADO ATÉ 3X",$D1478-($D1478*TAXAS!$D$11))/3,IF($A1478=TAXAS!$A$12,IF($B1478="PARCELADO ATÉ 3X",$D1478-($D1478*TAXAS!$D$12))/3,IF($A1478=TAXAS!$A$13,IF($B1478="PARCELADO ATÉ 3X",$D1478-($D1478*TAXAS!$D$13))/3,IF($A1478=TAXAS!$A$14,IF($B1478="PARCELADO ATÉ 3X",$D1478-($D1478*TAXAS!$D$14))/3,IF($A1478=TAXAS!$A$15,IF($B1478="PARCELADO ATÉ 3X",$D1478-($D1478*TAXAS!$D$15))/3,IF($A1478=TAXAS!$A$16,IF($B1478="PARCELADO ATÉ 3X",$D1478-($D1478*TAXAS!$D$16))/3,IF($A1478=TAXAS!$A$17,IF($B1478="PARCELADO ATÉ 3X",$D1478-($D1478*TAXAS!$D$17))/3,IF($A1478=TAXAS!$A$18,IF($B1478="PARCELADO ATÉ 3X",$D1478-($D1478*TAXAS!$D$18))/3,IF($A1478=TAXAS!$A$19,IF($B1478="PARCELADO ATÉ 3X",$D1478-($D1478*TAXAS!$D$19))/3,IF($A1478=TAXAS!$A$20,IF($B1478="PARCELADO ATÉ 3X",$D1478-($D1478*TAXAS!$D$20))/3,IF($A1478=TAXAS!$A$21,IF($B1478="PARCELADO ATÉ 3X",$D1478-($D1478*TAXAS!$D$21))/3,IF($A1478=TAXAS!$A$22,IF($B1478="PARCELADO ATÉ 3X",$D1478-($D1478*TAXAS!$D$22))/3,IF($A1478=TAXAS!$A$23,IF($B1478="PARCELADO ATÉ 3X",$D1478-($D1478*TAXAS!$D$23))/3,IF($A1478=TAXAS!$A$24,IF($B1478="PARCELADO ATÉ 3X",$D1478-($D1478*TAXAS!$D$24))/3,IF($A1478=TAXAS!$A$25,IF($B1478="PARCELADO ATÉ 3X",$D1478-($D1478*TAXAS!$D$25))/3,IF($A1478=TAXAS!$A$26,IF($B1478="PARCELADO ATÉ 3X",$D1478-($D1478*TAXAS!$D$26))/3,IF($A1478=TAXAS!$A$27,IF($B1478="PARCELADO ATÉ 3X",$D1478-($D1478*TAXAS!$D$27))/3))))))))))))))))))))))))/1</f>
        <v>0</v>
      </c>
      <c r="H1478" s="9">
        <f>IF($A1478="VISA",IF($B1478="PARCELADO ATÉ 6X",$D1478-(D1478*TAXAS!$E$4))/6,IF($A1478="MASTER",IF($B1478="PARCELADO ATÉ 6X",$D1478-(D1478*TAXAS!$E$5))/6,IF($A1478="ELO",IF($B1478="PARCELADO ATÉ 6X",$D1478-(D1478*TAXAS!$E$6))/6,IF($A1478="HIPERCARD",IF($B1478="PARCELADO ATÉ 6X",$D1478-(D1478*TAXAS!$E$7))/6,IF($A1478="DINERS",IF($B1478="PARCELADO ATÉ 6X",$D1478-(D1478*TAXAS!$E$8))/6,IF($A1478="AMERICA EXPRESS",IF($B1478="PARCELADO ATÉ 6X",$D1478-(D1478*TAXAS!$E$9))/6,IF($A1478=TAXAS!$A$10,IF($B1478="PARCELADO ATÉ 6X",$D1478-($D1478*TAXAS!$E$10))/6,IF($A1478=TAXAS!$A$11,IF($B1478="PARCELADO ATÉ 6X",$D1478-($D1478*TAXAS!$E$11))/6,IF($A1478=TAXAS!$A$12,IF($B1478="PARCELADO ATÉ 6X",$D1478-($D1478*TAXAS!$E$12))/6,IF($A1478=TAXAS!$A$13,IF($B1478="PARCELADO ATÉ 6X",$D1478-($D1478*TAXAS!$E$13))/6,IF($A1478=TAXAS!$A$14,IF($B1478="PARCELADO ATÉ 6X",$D1478-($D1478*TAXAS!$E$14))/6,IF($A1478=TAXAS!$A$15,IF($B1478="PARCELADO ATÉ 6X",$D1478-($D1478*TAXAS!$E$15))/6,IF($A1478=TAXAS!$A$16,IF($B1478="PARCELADO ATÉ 6X",$D1478-($D1478*TAXAS!$E$16))/6,IF($A1478=TAXAS!$A$17,IF($B1478="PARCELADO ATÉ 6X",$D1478-($D1478*TAXAS!$E$17))/6,IF($A1478=TAXAS!$A$18,IF($B1478="PARCELADO ATÉ 6X",$D1478-($D1478*TAXAS!$E$18))/6,IF($A1478=TAXAS!$A$19,IF($B1478="PARCELADO ATÉ 6X",$D1478-($D1478*TAXAS!$E$19))/6,IF($A1478=TAXAS!$A$20,IF($B1478="PARCELADO ATÉ 6X",$D1478-($D1478*TAXAS!$E$20))/6,IF($A1478=TAXAS!$A$21,IF($B1478="PARCELADO ATÉ 6X",$D1478-($D1478*TAXAS!$E$21))/6,IF($A1478=TAXAS!$A$22,IF($B1478="PARCELADO ATÉ 6X",$D1478-($D1478*TAXAS!$E$22))/6,IF($A1478=TAXAS!$A$23,IF($B1478="PARCELADO ATÉ 6X",$D1478-($D1478*TAXAS!$E$23))/6,IF($A1478=TAXAS!$A$24,IF($B1478="PARCELADO ATÉ 6X",$D1478-($D1478*TAXAS!$E$24))/6,IF($A1478=TAXAS!$A$25,IF($B1478="PARCELADO ATÉ 6X",$D1478-($D1478*TAXAS!$E$25))/6,IF($A1478=TAXAS!$A$26,IF($B1478="PARCELADO ATÉ 6X",$D1478-($D1478*TAXAS!$E$26))/6,IF($A1478=TAXAS!$A$27,IF($B1478="PARCELADO ATÉ 6X",$D1478-($D1478*TAXAS!$E$27))/6))))))))))))))))))))))))/1</f>
        <v>0</v>
      </c>
      <c r="I1478" s="9">
        <f>IF($A1478="VISA",IF($B1478="PARCELADO ATÉ 12X",$D1478-(D1478*TAXAS!$F$4))/12,IF($A1478="MASTER",IF($B1478="PARCELADO ATÉ 12X",$D1478-(D1478*TAXAS!$F$5))/12,IF($A1478="ELO",IF($B1478="PARCELADO ATÉ 12X",$D1478-(D1478*TAXAS!$F$6))/12,IF($A1478="HIPERCARD",IF($B1478="PARCELADO ATÉ 12X",$D1478-(D1478*TAXAS!$F$7))/12,IF($A1478="DINERS",IF($B1478="PARCELADO ATÉ 12X",$D1478-(D1478*TAXAS!$F$8))/12,IF($A1478="AMERICA EXPRESS",IF($B1478="PARCELADO ATÉ 12X",$D1478-(D1478*TAXAS!$F$9))/12,IF($A1478=TAXAS!$A$10,IF($B1478="PARCELADO ATÉ 12X",$D1478-($D1478*TAXAS!$F$10))/12,IF($A1478=TAXAS!$A$11,IF($B1478="PARCELADO ATÉ 12X",$D1478-($D1478*TAXAS!$F$11))/12,IF($A1478=TAXAS!$A$12,IF($B1478="PARCELADO ATÉ 12X",$D1478-($D1478*TAXAS!$F$12))/12,IF($A1478=TAXAS!$A$13,IF($B1478="PARCELADO ATÉ 12X",$D1478-($D1478*TAXAS!$F$13))/12,IF($A1478=TAXAS!$A$14,IF($B1478="PARCELADO ATÉ 12X",$D1478-($D1478*TAXAS!$F$14))/12,IF($A1478=TAXAS!$A$15,IF($B1478="PARCELADO ATÉ 12X",$D1478-($D1478*TAXAS!$F$15))/12,IF($A1478=TAXAS!$A$16,IF($B1478="PARCELADO ATÉ 12X",$D1478-($D1478*TAXAS!$F$16))/12,IF($A1478=TAXAS!$A$17,IF($B1478="PARCELADO ATÉ 12X",$D1478-($D1478*TAXAS!$F$17))/12,IF($A1478=TAXAS!$A$18,IF($B1478="PARCELADO ATÉ 12X",$D1478-($D1478*TAXAS!$F$18))/12,IF($A1478=TAXAS!$A$19,IF($B1478="PARCELADO ATÉ 12X",$D1478-($D1478*TAXAS!$F$19))/12,IF($A1478=TAXAS!$A$20,IF($B1478="PARCELADO ATÉ 12X",$D1478-($D1478*TAXAS!$F$20))/12,IF($A1478=TAXAS!$A$21,IF($B1478="PARCELADO ATÉ 12X",$D1478-($D1478*TAXAS!$F$21))/12,IF($A1478=TAXAS!$A$22,IF($B1478="PARCELADO ATÉ 12X",$D1478-($D1478*TAXAS!$F$22))/12,IF($A1478=TAXAS!$A$23,IF($B1478="PARCELADO ATÉ 12X",$D1478-($D1478*TAXAS!$F$23))/12,IF($A1478=TAXAS!$A$24,IF($B1478="PARCELADO ATÉ 12X",$D1478-($D1478*TAXAS!$F$24))/12,IF($A1478=TAXAS!$A$25,IF($B1478="PARCELADO ATÉ 12X",$D1478-($D1478*TAXAS!$F$25))/12,IF($A1478=TAXAS!$A$26,IF($B1478="PARCELADO ATÉ 12X",$D1478-($D1478*TAXAS!$F$26))/12,IF($A1478=TAXAS!$A$27,IF($B1478="PARCELADO ATÉ 12X",$D1478-($D1478*TAXAS!$F$27))/12))))))))))))))))))))))))/1</f>
        <v>0</v>
      </c>
      <c r="J1478" s="8">
        <f t="shared" si="0"/>
        <v>0</v>
      </c>
      <c r="K1478" s="10" t="b">
        <f>IF($B1478="PARCELADO ATÉ 3X",($D1478-($D1478*TAXAS!$D$4))-$J1478)</f>
        <v>0</v>
      </c>
      <c r="L1478" s="10" t="b">
        <f>IF($B1478="PARCELADO ATÉ 6X",($D1478-($D1478*TAXAS!$E$4))-$J1478)</f>
        <v>0</v>
      </c>
      <c r="M1478" s="10" t="b">
        <f>IF($B1478="PARCELADO ATÉ 12X",($D1478-($D1478*TAXAS!$F$4))-$J1478)</f>
        <v>0</v>
      </c>
      <c r="N1478" s="8">
        <f t="shared" si="1"/>
        <v>0</v>
      </c>
      <c r="O1478" s="10">
        <f t="shared" si="2"/>
        <v>0</v>
      </c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</row>
    <row r="1479" spans="1:31" ht="15.75" customHeight="1" x14ac:dyDescent="0.2">
      <c r="A1479" s="3"/>
      <c r="B1479" s="5"/>
      <c r="C1479" s="6"/>
      <c r="D1479" s="42"/>
      <c r="E1479" s="8">
        <f>IF($A1479="VISA",IF($B1479="DÉBITO",$D1479-($D1479*TAXAS!$B$4)),IF($A1479="MASTER",IF($B1479="DÉBITO",$D1479-($D1479*TAXAS!$B$5)),IF($A1479="ELO", IF($B1479="DÉBITO",$D1479-($D1479*TAXAS!$B$6)),IF($A1479="HIPERCARD",IF($B1479="DÉBITO",$D1479-($D1479*TAXAS!$B$7)),IF($A1479="DINERS",IF($B1479="DÉBITO",$D1479-($D1479*TAXAS!$B$8)),IF($A1479="AMERICA EXPRESS",IF($B1479="DÉBITO",$D1479-($D1479*TAXAS!$B$9)),IF($A1479=TAXAS!$A$10,IF($B1479="DÉBITO",$D1479-($D1479*TAXAS!$B$10)), IF($A1479=TAXAS!$A$11,IF($B1479="DÉBITO",$D1479-($D1479*TAXAS!$B$11)), IF($A1479=TAXAS!$A$12,IF($B1479="DÉBITO",$D1479-($D1479*TAXAS!$B$12)), IF($A1479=TAXAS!$A$13,IF($B1479="DÉBITO",$D1479-($D1479*TAXAS!$B$13)), IF($A1479=TAXAS!$A$14,IF($B1479="DÉBITO",$D1479-($D1479*TAXAS!$B$14)), IF($A1479=TAXAS!$A$15,IF($B1479="DÉBITO",$D1479-($D1479*TAXAS!$B$15)), IF($A1479=TAXAS!$A$16,IF($B1479="DÉBITO",$D1479-($D1479*TAXAS!$B$16)), IF($A1479=TAXAS!$A$17,IF($B1479="DÉBITO",$D1479-($D1479*TAXAS!$B$17)), IF($A1479=TAXAS!$A$18,IF($B1479="DÉBITO",$D1479-($D1479*TAXAS!$B$18)), IF($A1479=TAXAS!$A$19,IF($B1479="DÉBITO",$D1479-($D1479*TAXAS!$B$19)), IF($A1479=TAXAS!$A$20,IF($B1479="DÉBITO",$D1479-($D1479*TAXAS!$B$20)), IF($A1479=TAXAS!$A$21,IF($B1479="DÉBITO",$D1479-($D1479*TAXAS!$B$21)), IF($A1479=TAXAS!$A$22,IF($B1479="DÉBITO",$D1479-($D1479*TAXAS!$B$22)), IF($A1479=TAXAS!$A$23,IF($B1479="DÉBITO",$D1479-($D1479*TAXAS!$B$23)), IF($A1479=TAXAS!$A$24,IF($B1479="DÉBITO",$D1479-($D1479*TAXAS!$B$24)), IF($A1479=TAXAS!$A$25,IF($B1479="DÉBITO",$D1479-($D1479*TAXAS!$B$25)), IF($A1479=TAXAS!$A$26,IF($B1479="DÉBITO",$D1479-($D1479*TAXAS!$B$26)), IF($A1479=TAXAS!$A$27,IF($B1479="DÉBITO",$D1479-($D1479*TAXAS!$B$27))))))))))))))))))))))))))/1</f>
        <v>0</v>
      </c>
      <c r="F1479" s="8">
        <f>IF($A1479="VISA",IF($B1479="CRÉDITO",$D1479-($D1479*TAXAS!$C$4)),IF($A1479="MASTER",IF($B1479="CRÉDITO",$D1479-($D1479*TAXAS!$C$5)),IF($A1479="ELO", IF($B1479="CRÉDITO",$D1479-($D1479*TAXAS!$C$6)),IF($A1479="HIPERCARD",IF($B1479="CRÉDITO",$D1479-($D1479*TAXAS!$C$7)),IF($A1479="DINERS",IF($B1479="CRÉDITO",$D1479-($D1479*TAXAS!$C$8)),IF($A1479="AMERICA EXPRESS",IF($B1479="CRÉDITO",$D1479-($D1479*TAXAS!$C$9)),IF($A1479=TAXAS!$A$10,IF($B1479="CRÉDITO",$D1479-($D1479*TAXAS!$C$10)), IF($A1479=TAXAS!$A$11,IF($B1479="CRÉDITO",$D1479-($D1479*TAXAS!$C$11)), IF($A1479=TAXAS!$A$12,IF($B1479="CRÉDITO",$D1479-($D1479*TAXAS!$C$12)), IF($A1479=TAXAS!$A$13,IF($B1479="CRÉDITO",$D1479-($D1479*TAXAS!$C$13)), IF($A1479=TAXAS!$A$14,IF($B1479="CRÉDITO",$D1479-($D1479*TAXAS!$C$14)), IF($A1479=TAXAS!$A$15,IF($B1479="CRÉDITO",$D1479-($D1479*TAXAS!$C$15)), IF($A1479=TAXAS!$A$16,IF($B1479="CRÉDITO",$D1479-($D1479*TAXAS!$C$16)), IF($A1479=TAXAS!$A$17,IF($B1479="CRÉDITO",$D1479-($D1479*TAXAS!$C$17)), IF($A1479=TAXAS!$A$18,IF($B1479="CRÉDITO",$D1479-($D1479*TAXAS!$C$18)), IF($A1479=TAXAS!$A$19,IF($B1479="CRÉDITO",$D1479-($D1479*TAXAS!$C$19)), IF($A1479=TAXAS!$A$20,IF($B1479="CRÉDITO",$D1479-($D1479*TAXAS!$C$20)), IF($A1479=TAXAS!$A$21,IF($B1479="CRÉDITO",$D1479-($D1479*TAXAS!$C$21)), IF($A1479=TAXAS!$A$22,IF($B1479="CRÉDITO",$D1479-($D1479*TAXAS!$C$22)), IF($A1479=TAXAS!$A$23,IF($B1479="CRÉDITO",$D1479-($D1479*TAXAS!$C$23)), IF($A1479=TAXAS!$A$24,IF($B1479="CRÉDITO",$D1479-($D1479*TAXAS!$C$24)), IF($A1479=TAXAS!$A$25,IF($B1479="CRÉDITO",$D1479-($D1479*TAXAS!$C$25)), IF($A1479=TAXAS!$A$26,IF($B1479="CRÉDITO",$D1479-($D1479*TAXAS!$C$26)), IF($A1479=TAXAS!$A$27,IF($B1479="CRÉDITO",$D1479-($D1479*TAXAS!$C$27))))))))))))))))))))))))))/1</f>
        <v>0</v>
      </c>
      <c r="G1479" s="9">
        <f>IF($A1479="VISA",IF($B1479="PARCELADO ATÉ 3X",$D1479-(D1479*TAXAS!$D$4))/3,IF($A1479="MASTER",IF($B1479="PARCELADO ATÉ 3X",$D1479-(D1479*TAXAS!$D$5))/3,IF($A1479="ELO",IF($B1479="PARCELADO ATÉ 3X",$D1479-(D1479*TAXAS!$D$6))/3,IF($A1479="HIPERCARD",IF($B1479="PARCELADO ATÉ 3X",$D1479-(D1479*TAXAS!$D$7))/3,IF($A1479="DINERS",IF($B1479="PARCELADO ATÉ 3X",$D1479-(D1479*TAXAS!$D$8))/3,IF($A1479="AMERICA EXPRESS",IF($B1479="PARCELADO ATÉ 3X",$D1479-(D1479*TAXAS!$D$9))/3,IF($A1479=TAXAS!$A$10,IF($B1479="PARCELADO ATÉ 3X",$D1479-($D1479*TAXAS!$D$10))/3,IF($A1479=TAXAS!$A$11,IF($B1479="PARCELADO ATÉ 3X",$D1479-($D1479*TAXAS!$D$11))/3,IF($A1479=TAXAS!$A$12,IF($B1479="PARCELADO ATÉ 3X",$D1479-($D1479*TAXAS!$D$12))/3,IF($A1479=TAXAS!$A$13,IF($B1479="PARCELADO ATÉ 3X",$D1479-($D1479*TAXAS!$D$13))/3,IF($A1479=TAXAS!$A$14,IF($B1479="PARCELADO ATÉ 3X",$D1479-($D1479*TAXAS!$D$14))/3,IF($A1479=TAXAS!$A$15,IF($B1479="PARCELADO ATÉ 3X",$D1479-($D1479*TAXAS!$D$15))/3,IF($A1479=TAXAS!$A$16,IF($B1479="PARCELADO ATÉ 3X",$D1479-($D1479*TAXAS!$D$16))/3,IF($A1479=TAXAS!$A$17,IF($B1479="PARCELADO ATÉ 3X",$D1479-($D1479*TAXAS!$D$17))/3,IF($A1479=TAXAS!$A$18,IF($B1479="PARCELADO ATÉ 3X",$D1479-($D1479*TAXAS!$D$18))/3,IF($A1479=TAXAS!$A$19,IF($B1479="PARCELADO ATÉ 3X",$D1479-($D1479*TAXAS!$D$19))/3,IF($A1479=TAXAS!$A$20,IF($B1479="PARCELADO ATÉ 3X",$D1479-($D1479*TAXAS!$D$20))/3,IF($A1479=TAXAS!$A$21,IF($B1479="PARCELADO ATÉ 3X",$D1479-($D1479*TAXAS!$D$21))/3,IF($A1479=TAXAS!$A$22,IF($B1479="PARCELADO ATÉ 3X",$D1479-($D1479*TAXAS!$D$22))/3,IF($A1479=TAXAS!$A$23,IF($B1479="PARCELADO ATÉ 3X",$D1479-($D1479*TAXAS!$D$23))/3,IF($A1479=TAXAS!$A$24,IF($B1479="PARCELADO ATÉ 3X",$D1479-($D1479*TAXAS!$D$24))/3,IF($A1479=TAXAS!$A$25,IF($B1479="PARCELADO ATÉ 3X",$D1479-($D1479*TAXAS!$D$25))/3,IF($A1479=TAXAS!$A$26,IF($B1479="PARCELADO ATÉ 3X",$D1479-($D1479*TAXAS!$D$26))/3,IF($A1479=TAXAS!$A$27,IF($B1479="PARCELADO ATÉ 3X",$D1479-($D1479*TAXAS!$D$27))/3))))))))))))))))))))))))/1</f>
        <v>0</v>
      </c>
      <c r="H1479" s="9">
        <f>IF($A1479="VISA",IF($B1479="PARCELADO ATÉ 6X",$D1479-(D1479*TAXAS!$E$4))/6,IF($A1479="MASTER",IF($B1479="PARCELADO ATÉ 6X",$D1479-(D1479*TAXAS!$E$5))/6,IF($A1479="ELO",IF($B1479="PARCELADO ATÉ 6X",$D1479-(D1479*TAXAS!$E$6))/6,IF($A1479="HIPERCARD",IF($B1479="PARCELADO ATÉ 6X",$D1479-(D1479*TAXAS!$E$7))/6,IF($A1479="DINERS",IF($B1479="PARCELADO ATÉ 6X",$D1479-(D1479*TAXAS!$E$8))/6,IF($A1479="AMERICA EXPRESS",IF($B1479="PARCELADO ATÉ 6X",$D1479-(D1479*TAXAS!$E$9))/6,IF($A1479=TAXAS!$A$10,IF($B1479="PARCELADO ATÉ 6X",$D1479-($D1479*TAXAS!$E$10))/6,IF($A1479=TAXAS!$A$11,IF($B1479="PARCELADO ATÉ 6X",$D1479-($D1479*TAXAS!$E$11))/6,IF($A1479=TAXAS!$A$12,IF($B1479="PARCELADO ATÉ 6X",$D1479-($D1479*TAXAS!$E$12))/6,IF($A1479=TAXAS!$A$13,IF($B1479="PARCELADO ATÉ 6X",$D1479-($D1479*TAXAS!$E$13))/6,IF($A1479=TAXAS!$A$14,IF($B1479="PARCELADO ATÉ 6X",$D1479-($D1479*TAXAS!$E$14))/6,IF($A1479=TAXAS!$A$15,IF($B1479="PARCELADO ATÉ 6X",$D1479-($D1479*TAXAS!$E$15))/6,IF($A1479=TAXAS!$A$16,IF($B1479="PARCELADO ATÉ 6X",$D1479-($D1479*TAXAS!$E$16))/6,IF($A1479=TAXAS!$A$17,IF($B1479="PARCELADO ATÉ 6X",$D1479-($D1479*TAXAS!$E$17))/6,IF($A1479=TAXAS!$A$18,IF($B1479="PARCELADO ATÉ 6X",$D1479-($D1479*TAXAS!$E$18))/6,IF($A1479=TAXAS!$A$19,IF($B1479="PARCELADO ATÉ 6X",$D1479-($D1479*TAXAS!$E$19))/6,IF($A1479=TAXAS!$A$20,IF($B1479="PARCELADO ATÉ 6X",$D1479-($D1479*TAXAS!$E$20))/6,IF($A1479=TAXAS!$A$21,IF($B1479="PARCELADO ATÉ 6X",$D1479-($D1479*TAXAS!$E$21))/6,IF($A1479=TAXAS!$A$22,IF($B1479="PARCELADO ATÉ 6X",$D1479-($D1479*TAXAS!$E$22))/6,IF($A1479=TAXAS!$A$23,IF($B1479="PARCELADO ATÉ 6X",$D1479-($D1479*TAXAS!$E$23))/6,IF($A1479=TAXAS!$A$24,IF($B1479="PARCELADO ATÉ 6X",$D1479-($D1479*TAXAS!$E$24))/6,IF($A1479=TAXAS!$A$25,IF($B1479="PARCELADO ATÉ 6X",$D1479-($D1479*TAXAS!$E$25))/6,IF($A1479=TAXAS!$A$26,IF($B1479="PARCELADO ATÉ 6X",$D1479-($D1479*TAXAS!$E$26))/6,IF($A1479=TAXAS!$A$27,IF($B1479="PARCELADO ATÉ 6X",$D1479-($D1479*TAXAS!$E$27))/6))))))))))))))))))))))))/1</f>
        <v>0</v>
      </c>
      <c r="I1479" s="9">
        <f>IF($A1479="VISA",IF($B1479="PARCELADO ATÉ 12X",$D1479-(D1479*TAXAS!$F$4))/12,IF($A1479="MASTER",IF($B1479="PARCELADO ATÉ 12X",$D1479-(D1479*TAXAS!$F$5))/12,IF($A1479="ELO",IF($B1479="PARCELADO ATÉ 12X",$D1479-(D1479*TAXAS!$F$6))/12,IF($A1479="HIPERCARD",IF($B1479="PARCELADO ATÉ 12X",$D1479-(D1479*TAXAS!$F$7))/12,IF($A1479="DINERS",IF($B1479="PARCELADO ATÉ 12X",$D1479-(D1479*TAXAS!$F$8))/12,IF($A1479="AMERICA EXPRESS",IF($B1479="PARCELADO ATÉ 12X",$D1479-(D1479*TAXAS!$F$9))/12,IF($A1479=TAXAS!$A$10,IF($B1479="PARCELADO ATÉ 12X",$D1479-($D1479*TAXAS!$F$10))/12,IF($A1479=TAXAS!$A$11,IF($B1479="PARCELADO ATÉ 12X",$D1479-($D1479*TAXAS!$F$11))/12,IF($A1479=TAXAS!$A$12,IF($B1479="PARCELADO ATÉ 12X",$D1479-($D1479*TAXAS!$F$12))/12,IF($A1479=TAXAS!$A$13,IF($B1479="PARCELADO ATÉ 12X",$D1479-($D1479*TAXAS!$F$13))/12,IF($A1479=TAXAS!$A$14,IF($B1479="PARCELADO ATÉ 12X",$D1479-($D1479*TAXAS!$F$14))/12,IF($A1479=TAXAS!$A$15,IF($B1479="PARCELADO ATÉ 12X",$D1479-($D1479*TAXAS!$F$15))/12,IF($A1479=TAXAS!$A$16,IF($B1479="PARCELADO ATÉ 12X",$D1479-($D1479*TAXAS!$F$16))/12,IF($A1479=TAXAS!$A$17,IF($B1479="PARCELADO ATÉ 12X",$D1479-($D1479*TAXAS!$F$17))/12,IF($A1479=TAXAS!$A$18,IF($B1479="PARCELADO ATÉ 12X",$D1479-($D1479*TAXAS!$F$18))/12,IF($A1479=TAXAS!$A$19,IF($B1479="PARCELADO ATÉ 12X",$D1479-($D1479*TAXAS!$F$19))/12,IF($A1479=TAXAS!$A$20,IF($B1479="PARCELADO ATÉ 12X",$D1479-($D1479*TAXAS!$F$20))/12,IF($A1479=TAXAS!$A$21,IF($B1479="PARCELADO ATÉ 12X",$D1479-($D1479*TAXAS!$F$21))/12,IF($A1479=TAXAS!$A$22,IF($B1479="PARCELADO ATÉ 12X",$D1479-($D1479*TAXAS!$F$22))/12,IF($A1479=TAXAS!$A$23,IF($B1479="PARCELADO ATÉ 12X",$D1479-($D1479*TAXAS!$F$23))/12,IF($A1479=TAXAS!$A$24,IF($B1479="PARCELADO ATÉ 12X",$D1479-($D1479*TAXAS!$F$24))/12,IF($A1479=TAXAS!$A$25,IF($B1479="PARCELADO ATÉ 12X",$D1479-($D1479*TAXAS!$F$25))/12,IF($A1479=TAXAS!$A$26,IF($B1479="PARCELADO ATÉ 12X",$D1479-($D1479*TAXAS!$F$26))/12,IF($A1479=TAXAS!$A$27,IF($B1479="PARCELADO ATÉ 12X",$D1479-($D1479*TAXAS!$F$27))/12))))))))))))))))))))))))/1</f>
        <v>0</v>
      </c>
      <c r="J1479" s="8">
        <f t="shared" si="0"/>
        <v>0</v>
      </c>
      <c r="K1479" s="10" t="b">
        <f>IF($B1479="PARCELADO ATÉ 3X",($D1479-($D1479*TAXAS!$D$4))-$J1479)</f>
        <v>0</v>
      </c>
      <c r="L1479" s="10" t="b">
        <f>IF($B1479="PARCELADO ATÉ 6X",($D1479-($D1479*TAXAS!$E$4))-$J1479)</f>
        <v>0</v>
      </c>
      <c r="M1479" s="10" t="b">
        <f>IF($B1479="PARCELADO ATÉ 12X",($D1479-($D1479*TAXAS!$F$4))-$J1479)</f>
        <v>0</v>
      </c>
      <c r="N1479" s="8">
        <f t="shared" si="1"/>
        <v>0</v>
      </c>
      <c r="O1479" s="10">
        <f t="shared" si="2"/>
        <v>0</v>
      </c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</row>
    <row r="1480" spans="1:31" ht="15.75" customHeight="1" x14ac:dyDescent="0.2">
      <c r="A1480" s="3"/>
      <c r="B1480" s="5"/>
      <c r="C1480" s="6"/>
      <c r="D1480" s="42"/>
      <c r="E1480" s="8">
        <f>IF($A1480="VISA",IF($B1480="DÉBITO",$D1480-($D1480*TAXAS!$B$4)),IF($A1480="MASTER",IF($B1480="DÉBITO",$D1480-($D1480*TAXAS!$B$5)),IF($A1480="ELO", IF($B1480="DÉBITO",$D1480-($D1480*TAXAS!$B$6)),IF($A1480="HIPERCARD",IF($B1480="DÉBITO",$D1480-($D1480*TAXAS!$B$7)),IF($A1480="DINERS",IF($B1480="DÉBITO",$D1480-($D1480*TAXAS!$B$8)),IF($A1480="AMERICA EXPRESS",IF($B1480="DÉBITO",$D1480-($D1480*TAXAS!$B$9)),IF($A1480=TAXAS!$A$10,IF($B1480="DÉBITO",$D1480-($D1480*TAXAS!$B$10)), IF($A1480=TAXAS!$A$11,IF($B1480="DÉBITO",$D1480-($D1480*TAXAS!$B$11)), IF($A1480=TAXAS!$A$12,IF($B1480="DÉBITO",$D1480-($D1480*TAXAS!$B$12)), IF($A1480=TAXAS!$A$13,IF($B1480="DÉBITO",$D1480-($D1480*TAXAS!$B$13)), IF($A1480=TAXAS!$A$14,IF($B1480="DÉBITO",$D1480-($D1480*TAXAS!$B$14)), IF($A1480=TAXAS!$A$15,IF($B1480="DÉBITO",$D1480-($D1480*TAXAS!$B$15)), IF($A1480=TAXAS!$A$16,IF($B1480="DÉBITO",$D1480-($D1480*TAXAS!$B$16)), IF($A1480=TAXAS!$A$17,IF($B1480="DÉBITO",$D1480-($D1480*TAXAS!$B$17)), IF($A1480=TAXAS!$A$18,IF($B1480="DÉBITO",$D1480-($D1480*TAXAS!$B$18)), IF($A1480=TAXAS!$A$19,IF($B1480="DÉBITO",$D1480-($D1480*TAXAS!$B$19)), IF($A1480=TAXAS!$A$20,IF($B1480="DÉBITO",$D1480-($D1480*TAXAS!$B$20)), IF($A1480=TAXAS!$A$21,IF($B1480="DÉBITO",$D1480-($D1480*TAXAS!$B$21)), IF($A1480=TAXAS!$A$22,IF($B1480="DÉBITO",$D1480-($D1480*TAXAS!$B$22)), IF($A1480=TAXAS!$A$23,IF($B1480="DÉBITO",$D1480-($D1480*TAXAS!$B$23)), IF($A1480=TAXAS!$A$24,IF($B1480="DÉBITO",$D1480-($D1480*TAXAS!$B$24)), IF($A1480=TAXAS!$A$25,IF($B1480="DÉBITO",$D1480-($D1480*TAXAS!$B$25)), IF($A1480=TAXAS!$A$26,IF($B1480="DÉBITO",$D1480-($D1480*TAXAS!$B$26)), IF($A1480=TAXAS!$A$27,IF($B1480="DÉBITO",$D1480-($D1480*TAXAS!$B$27))))))))))))))))))))))))))/1</f>
        <v>0</v>
      </c>
      <c r="F1480" s="8">
        <f>IF($A1480="VISA",IF($B1480="CRÉDITO",$D1480-($D1480*TAXAS!$C$4)),IF($A1480="MASTER",IF($B1480="CRÉDITO",$D1480-($D1480*TAXAS!$C$5)),IF($A1480="ELO", IF($B1480="CRÉDITO",$D1480-($D1480*TAXAS!$C$6)),IF($A1480="HIPERCARD",IF($B1480="CRÉDITO",$D1480-($D1480*TAXAS!$C$7)),IF($A1480="DINERS",IF($B1480="CRÉDITO",$D1480-($D1480*TAXAS!$C$8)),IF($A1480="AMERICA EXPRESS",IF($B1480="CRÉDITO",$D1480-($D1480*TAXAS!$C$9)),IF($A1480=TAXAS!$A$10,IF($B1480="CRÉDITO",$D1480-($D1480*TAXAS!$C$10)), IF($A1480=TAXAS!$A$11,IF($B1480="CRÉDITO",$D1480-($D1480*TAXAS!$C$11)), IF($A1480=TAXAS!$A$12,IF($B1480="CRÉDITO",$D1480-($D1480*TAXAS!$C$12)), IF($A1480=TAXAS!$A$13,IF($B1480="CRÉDITO",$D1480-($D1480*TAXAS!$C$13)), IF($A1480=TAXAS!$A$14,IF($B1480="CRÉDITO",$D1480-($D1480*TAXAS!$C$14)), IF($A1480=TAXAS!$A$15,IF($B1480="CRÉDITO",$D1480-($D1480*TAXAS!$C$15)), IF($A1480=TAXAS!$A$16,IF($B1480="CRÉDITO",$D1480-($D1480*TAXAS!$C$16)), IF($A1480=TAXAS!$A$17,IF($B1480="CRÉDITO",$D1480-($D1480*TAXAS!$C$17)), IF($A1480=TAXAS!$A$18,IF($B1480="CRÉDITO",$D1480-($D1480*TAXAS!$C$18)), IF($A1480=TAXAS!$A$19,IF($B1480="CRÉDITO",$D1480-($D1480*TAXAS!$C$19)), IF($A1480=TAXAS!$A$20,IF($B1480="CRÉDITO",$D1480-($D1480*TAXAS!$C$20)), IF($A1480=TAXAS!$A$21,IF($B1480="CRÉDITO",$D1480-($D1480*TAXAS!$C$21)), IF($A1480=TAXAS!$A$22,IF($B1480="CRÉDITO",$D1480-($D1480*TAXAS!$C$22)), IF($A1480=TAXAS!$A$23,IF($B1480="CRÉDITO",$D1480-($D1480*TAXAS!$C$23)), IF($A1480=TAXAS!$A$24,IF($B1480="CRÉDITO",$D1480-($D1480*TAXAS!$C$24)), IF($A1480=TAXAS!$A$25,IF($B1480="CRÉDITO",$D1480-($D1480*TAXAS!$C$25)), IF($A1480=TAXAS!$A$26,IF($B1480="CRÉDITO",$D1480-($D1480*TAXAS!$C$26)), IF($A1480=TAXAS!$A$27,IF($B1480="CRÉDITO",$D1480-($D1480*TAXAS!$C$27))))))))))))))))))))))))))/1</f>
        <v>0</v>
      </c>
      <c r="G1480" s="9">
        <f>IF($A1480="VISA",IF($B1480="PARCELADO ATÉ 3X",$D1480-(D1480*TAXAS!$D$4))/3,IF($A1480="MASTER",IF($B1480="PARCELADO ATÉ 3X",$D1480-(D1480*TAXAS!$D$5))/3,IF($A1480="ELO",IF($B1480="PARCELADO ATÉ 3X",$D1480-(D1480*TAXAS!$D$6))/3,IF($A1480="HIPERCARD",IF($B1480="PARCELADO ATÉ 3X",$D1480-(D1480*TAXAS!$D$7))/3,IF($A1480="DINERS",IF($B1480="PARCELADO ATÉ 3X",$D1480-(D1480*TAXAS!$D$8))/3,IF($A1480="AMERICA EXPRESS",IF($B1480="PARCELADO ATÉ 3X",$D1480-(D1480*TAXAS!$D$9))/3,IF($A1480=TAXAS!$A$10,IF($B1480="PARCELADO ATÉ 3X",$D1480-($D1480*TAXAS!$D$10))/3,IF($A1480=TAXAS!$A$11,IF($B1480="PARCELADO ATÉ 3X",$D1480-($D1480*TAXAS!$D$11))/3,IF($A1480=TAXAS!$A$12,IF($B1480="PARCELADO ATÉ 3X",$D1480-($D1480*TAXAS!$D$12))/3,IF($A1480=TAXAS!$A$13,IF($B1480="PARCELADO ATÉ 3X",$D1480-($D1480*TAXAS!$D$13))/3,IF($A1480=TAXAS!$A$14,IF($B1480="PARCELADO ATÉ 3X",$D1480-($D1480*TAXAS!$D$14))/3,IF($A1480=TAXAS!$A$15,IF($B1480="PARCELADO ATÉ 3X",$D1480-($D1480*TAXAS!$D$15))/3,IF($A1480=TAXAS!$A$16,IF($B1480="PARCELADO ATÉ 3X",$D1480-($D1480*TAXAS!$D$16))/3,IF($A1480=TAXAS!$A$17,IF($B1480="PARCELADO ATÉ 3X",$D1480-($D1480*TAXAS!$D$17))/3,IF($A1480=TAXAS!$A$18,IF($B1480="PARCELADO ATÉ 3X",$D1480-($D1480*TAXAS!$D$18))/3,IF($A1480=TAXAS!$A$19,IF($B1480="PARCELADO ATÉ 3X",$D1480-($D1480*TAXAS!$D$19))/3,IF($A1480=TAXAS!$A$20,IF($B1480="PARCELADO ATÉ 3X",$D1480-($D1480*TAXAS!$D$20))/3,IF($A1480=TAXAS!$A$21,IF($B1480="PARCELADO ATÉ 3X",$D1480-($D1480*TAXAS!$D$21))/3,IF($A1480=TAXAS!$A$22,IF($B1480="PARCELADO ATÉ 3X",$D1480-($D1480*TAXAS!$D$22))/3,IF($A1480=TAXAS!$A$23,IF($B1480="PARCELADO ATÉ 3X",$D1480-($D1480*TAXAS!$D$23))/3,IF($A1480=TAXAS!$A$24,IF($B1480="PARCELADO ATÉ 3X",$D1480-($D1480*TAXAS!$D$24))/3,IF($A1480=TAXAS!$A$25,IF($B1480="PARCELADO ATÉ 3X",$D1480-($D1480*TAXAS!$D$25))/3,IF($A1480=TAXAS!$A$26,IF($B1480="PARCELADO ATÉ 3X",$D1480-($D1480*TAXAS!$D$26))/3,IF($A1480=TAXAS!$A$27,IF($B1480="PARCELADO ATÉ 3X",$D1480-($D1480*TAXAS!$D$27))/3))))))))))))))))))))))))/1</f>
        <v>0</v>
      </c>
      <c r="H1480" s="9">
        <f>IF($A1480="VISA",IF($B1480="PARCELADO ATÉ 6X",$D1480-(D1480*TAXAS!$E$4))/6,IF($A1480="MASTER",IF($B1480="PARCELADO ATÉ 6X",$D1480-(D1480*TAXAS!$E$5))/6,IF($A1480="ELO",IF($B1480="PARCELADO ATÉ 6X",$D1480-(D1480*TAXAS!$E$6))/6,IF($A1480="HIPERCARD",IF($B1480="PARCELADO ATÉ 6X",$D1480-(D1480*TAXAS!$E$7))/6,IF($A1480="DINERS",IF($B1480="PARCELADO ATÉ 6X",$D1480-(D1480*TAXAS!$E$8))/6,IF($A1480="AMERICA EXPRESS",IF($B1480="PARCELADO ATÉ 6X",$D1480-(D1480*TAXAS!$E$9))/6,IF($A1480=TAXAS!$A$10,IF($B1480="PARCELADO ATÉ 6X",$D1480-($D1480*TAXAS!$E$10))/6,IF($A1480=TAXAS!$A$11,IF($B1480="PARCELADO ATÉ 6X",$D1480-($D1480*TAXAS!$E$11))/6,IF($A1480=TAXAS!$A$12,IF($B1480="PARCELADO ATÉ 6X",$D1480-($D1480*TAXAS!$E$12))/6,IF($A1480=TAXAS!$A$13,IF($B1480="PARCELADO ATÉ 6X",$D1480-($D1480*TAXAS!$E$13))/6,IF($A1480=TAXAS!$A$14,IF($B1480="PARCELADO ATÉ 6X",$D1480-($D1480*TAXAS!$E$14))/6,IF($A1480=TAXAS!$A$15,IF($B1480="PARCELADO ATÉ 6X",$D1480-($D1480*TAXAS!$E$15))/6,IF($A1480=TAXAS!$A$16,IF($B1480="PARCELADO ATÉ 6X",$D1480-($D1480*TAXAS!$E$16))/6,IF($A1480=TAXAS!$A$17,IF($B1480="PARCELADO ATÉ 6X",$D1480-($D1480*TAXAS!$E$17))/6,IF($A1480=TAXAS!$A$18,IF($B1480="PARCELADO ATÉ 6X",$D1480-($D1480*TAXAS!$E$18))/6,IF($A1480=TAXAS!$A$19,IF($B1480="PARCELADO ATÉ 6X",$D1480-($D1480*TAXAS!$E$19))/6,IF($A1480=TAXAS!$A$20,IF($B1480="PARCELADO ATÉ 6X",$D1480-($D1480*TAXAS!$E$20))/6,IF($A1480=TAXAS!$A$21,IF($B1480="PARCELADO ATÉ 6X",$D1480-($D1480*TAXAS!$E$21))/6,IF($A1480=TAXAS!$A$22,IF($B1480="PARCELADO ATÉ 6X",$D1480-($D1480*TAXAS!$E$22))/6,IF($A1480=TAXAS!$A$23,IF($B1480="PARCELADO ATÉ 6X",$D1480-($D1480*TAXAS!$E$23))/6,IF($A1480=TAXAS!$A$24,IF($B1480="PARCELADO ATÉ 6X",$D1480-($D1480*TAXAS!$E$24))/6,IF($A1480=TAXAS!$A$25,IF($B1480="PARCELADO ATÉ 6X",$D1480-($D1480*TAXAS!$E$25))/6,IF($A1480=TAXAS!$A$26,IF($B1480="PARCELADO ATÉ 6X",$D1480-($D1480*TAXAS!$E$26))/6,IF($A1480=TAXAS!$A$27,IF($B1480="PARCELADO ATÉ 6X",$D1480-($D1480*TAXAS!$E$27))/6))))))))))))))))))))))))/1</f>
        <v>0</v>
      </c>
      <c r="I1480" s="9">
        <f>IF($A1480="VISA",IF($B1480="PARCELADO ATÉ 12X",$D1480-(D1480*TAXAS!$F$4))/12,IF($A1480="MASTER",IF($B1480="PARCELADO ATÉ 12X",$D1480-(D1480*TAXAS!$F$5))/12,IF($A1480="ELO",IF($B1480="PARCELADO ATÉ 12X",$D1480-(D1480*TAXAS!$F$6))/12,IF($A1480="HIPERCARD",IF($B1480="PARCELADO ATÉ 12X",$D1480-(D1480*TAXAS!$F$7))/12,IF($A1480="DINERS",IF($B1480="PARCELADO ATÉ 12X",$D1480-(D1480*TAXAS!$F$8))/12,IF($A1480="AMERICA EXPRESS",IF($B1480="PARCELADO ATÉ 12X",$D1480-(D1480*TAXAS!$F$9))/12,IF($A1480=TAXAS!$A$10,IF($B1480="PARCELADO ATÉ 12X",$D1480-($D1480*TAXAS!$F$10))/12,IF($A1480=TAXAS!$A$11,IF($B1480="PARCELADO ATÉ 12X",$D1480-($D1480*TAXAS!$F$11))/12,IF($A1480=TAXAS!$A$12,IF($B1480="PARCELADO ATÉ 12X",$D1480-($D1480*TAXAS!$F$12))/12,IF($A1480=TAXAS!$A$13,IF($B1480="PARCELADO ATÉ 12X",$D1480-($D1480*TAXAS!$F$13))/12,IF($A1480=TAXAS!$A$14,IF($B1480="PARCELADO ATÉ 12X",$D1480-($D1480*TAXAS!$F$14))/12,IF($A1480=TAXAS!$A$15,IF($B1480="PARCELADO ATÉ 12X",$D1480-($D1480*TAXAS!$F$15))/12,IF($A1480=TAXAS!$A$16,IF($B1480="PARCELADO ATÉ 12X",$D1480-($D1480*TAXAS!$F$16))/12,IF($A1480=TAXAS!$A$17,IF($B1480="PARCELADO ATÉ 12X",$D1480-($D1480*TAXAS!$F$17))/12,IF($A1480=TAXAS!$A$18,IF($B1480="PARCELADO ATÉ 12X",$D1480-($D1480*TAXAS!$F$18))/12,IF($A1480=TAXAS!$A$19,IF($B1480="PARCELADO ATÉ 12X",$D1480-($D1480*TAXAS!$F$19))/12,IF($A1480=TAXAS!$A$20,IF($B1480="PARCELADO ATÉ 12X",$D1480-($D1480*TAXAS!$F$20))/12,IF($A1480=TAXAS!$A$21,IF($B1480="PARCELADO ATÉ 12X",$D1480-($D1480*TAXAS!$F$21))/12,IF($A1480=TAXAS!$A$22,IF($B1480="PARCELADO ATÉ 12X",$D1480-($D1480*TAXAS!$F$22))/12,IF($A1480=TAXAS!$A$23,IF($B1480="PARCELADO ATÉ 12X",$D1480-($D1480*TAXAS!$F$23))/12,IF($A1480=TAXAS!$A$24,IF($B1480="PARCELADO ATÉ 12X",$D1480-($D1480*TAXAS!$F$24))/12,IF($A1480=TAXAS!$A$25,IF($B1480="PARCELADO ATÉ 12X",$D1480-($D1480*TAXAS!$F$25))/12,IF($A1480=TAXAS!$A$26,IF($B1480="PARCELADO ATÉ 12X",$D1480-($D1480*TAXAS!$F$26))/12,IF($A1480=TAXAS!$A$27,IF($B1480="PARCELADO ATÉ 12X",$D1480-($D1480*TAXAS!$F$27))/12))))))))))))))))))))))))/1</f>
        <v>0</v>
      </c>
      <c r="J1480" s="8">
        <f t="shared" si="0"/>
        <v>0</v>
      </c>
      <c r="K1480" s="10" t="b">
        <f>IF($B1480="PARCELADO ATÉ 3X",($D1480-($D1480*TAXAS!$D$4))-$J1480)</f>
        <v>0</v>
      </c>
      <c r="L1480" s="10" t="b">
        <f>IF($B1480="PARCELADO ATÉ 6X",($D1480-($D1480*TAXAS!$E$4))-$J1480)</f>
        <v>0</v>
      </c>
      <c r="M1480" s="10" t="b">
        <f>IF($B1480="PARCELADO ATÉ 12X",($D1480-($D1480*TAXAS!$F$4))-$J1480)</f>
        <v>0</v>
      </c>
      <c r="N1480" s="8">
        <f t="shared" si="1"/>
        <v>0</v>
      </c>
      <c r="O1480" s="10">
        <f t="shared" si="2"/>
        <v>0</v>
      </c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</row>
    <row r="1481" spans="1:31" ht="15.75" customHeight="1" x14ac:dyDescent="0.2">
      <c r="A1481" s="3"/>
      <c r="B1481" s="5"/>
      <c r="C1481" s="6"/>
      <c r="D1481" s="42"/>
      <c r="E1481" s="8">
        <f>IF($A1481="VISA",IF($B1481="DÉBITO",$D1481-($D1481*TAXAS!$B$4)),IF($A1481="MASTER",IF($B1481="DÉBITO",$D1481-($D1481*TAXAS!$B$5)),IF($A1481="ELO", IF($B1481="DÉBITO",$D1481-($D1481*TAXAS!$B$6)),IF($A1481="HIPERCARD",IF($B1481="DÉBITO",$D1481-($D1481*TAXAS!$B$7)),IF($A1481="DINERS",IF($B1481="DÉBITO",$D1481-($D1481*TAXAS!$B$8)),IF($A1481="AMERICA EXPRESS",IF($B1481="DÉBITO",$D1481-($D1481*TAXAS!$B$9)),IF($A1481=TAXAS!$A$10,IF($B1481="DÉBITO",$D1481-($D1481*TAXAS!$B$10)), IF($A1481=TAXAS!$A$11,IF($B1481="DÉBITO",$D1481-($D1481*TAXAS!$B$11)), IF($A1481=TAXAS!$A$12,IF($B1481="DÉBITO",$D1481-($D1481*TAXAS!$B$12)), IF($A1481=TAXAS!$A$13,IF($B1481="DÉBITO",$D1481-($D1481*TAXAS!$B$13)), IF($A1481=TAXAS!$A$14,IF($B1481="DÉBITO",$D1481-($D1481*TAXAS!$B$14)), IF($A1481=TAXAS!$A$15,IF($B1481="DÉBITO",$D1481-($D1481*TAXAS!$B$15)), IF($A1481=TAXAS!$A$16,IF($B1481="DÉBITO",$D1481-($D1481*TAXAS!$B$16)), IF($A1481=TAXAS!$A$17,IF($B1481="DÉBITO",$D1481-($D1481*TAXAS!$B$17)), IF($A1481=TAXAS!$A$18,IF($B1481="DÉBITO",$D1481-($D1481*TAXAS!$B$18)), IF($A1481=TAXAS!$A$19,IF($B1481="DÉBITO",$D1481-($D1481*TAXAS!$B$19)), IF($A1481=TAXAS!$A$20,IF($B1481="DÉBITO",$D1481-($D1481*TAXAS!$B$20)), IF($A1481=TAXAS!$A$21,IF($B1481="DÉBITO",$D1481-($D1481*TAXAS!$B$21)), IF($A1481=TAXAS!$A$22,IF($B1481="DÉBITO",$D1481-($D1481*TAXAS!$B$22)), IF($A1481=TAXAS!$A$23,IF($B1481="DÉBITO",$D1481-($D1481*TAXAS!$B$23)), IF($A1481=TAXAS!$A$24,IF($B1481="DÉBITO",$D1481-($D1481*TAXAS!$B$24)), IF($A1481=TAXAS!$A$25,IF($B1481="DÉBITO",$D1481-($D1481*TAXAS!$B$25)), IF($A1481=TAXAS!$A$26,IF($B1481="DÉBITO",$D1481-($D1481*TAXAS!$B$26)), IF($A1481=TAXAS!$A$27,IF($B1481="DÉBITO",$D1481-($D1481*TAXAS!$B$27))))))))))))))))))))))))))/1</f>
        <v>0</v>
      </c>
      <c r="F1481" s="8">
        <f>IF($A1481="VISA",IF($B1481="CRÉDITO",$D1481-($D1481*TAXAS!$C$4)),IF($A1481="MASTER",IF($B1481="CRÉDITO",$D1481-($D1481*TAXAS!$C$5)),IF($A1481="ELO", IF($B1481="CRÉDITO",$D1481-($D1481*TAXAS!$C$6)),IF($A1481="HIPERCARD",IF($B1481="CRÉDITO",$D1481-($D1481*TAXAS!$C$7)),IF($A1481="DINERS",IF($B1481="CRÉDITO",$D1481-($D1481*TAXAS!$C$8)),IF($A1481="AMERICA EXPRESS",IF($B1481="CRÉDITO",$D1481-($D1481*TAXAS!$C$9)),IF($A1481=TAXAS!$A$10,IF($B1481="CRÉDITO",$D1481-($D1481*TAXAS!$C$10)), IF($A1481=TAXAS!$A$11,IF($B1481="CRÉDITO",$D1481-($D1481*TAXAS!$C$11)), IF($A1481=TAXAS!$A$12,IF($B1481="CRÉDITO",$D1481-($D1481*TAXAS!$C$12)), IF($A1481=TAXAS!$A$13,IF($B1481="CRÉDITO",$D1481-($D1481*TAXAS!$C$13)), IF($A1481=TAXAS!$A$14,IF($B1481="CRÉDITO",$D1481-($D1481*TAXAS!$C$14)), IF($A1481=TAXAS!$A$15,IF($B1481="CRÉDITO",$D1481-($D1481*TAXAS!$C$15)), IF($A1481=TAXAS!$A$16,IF($B1481="CRÉDITO",$D1481-($D1481*TAXAS!$C$16)), IF($A1481=TAXAS!$A$17,IF($B1481="CRÉDITO",$D1481-($D1481*TAXAS!$C$17)), IF($A1481=TAXAS!$A$18,IF($B1481="CRÉDITO",$D1481-($D1481*TAXAS!$C$18)), IF($A1481=TAXAS!$A$19,IF($B1481="CRÉDITO",$D1481-($D1481*TAXAS!$C$19)), IF($A1481=TAXAS!$A$20,IF($B1481="CRÉDITO",$D1481-($D1481*TAXAS!$C$20)), IF($A1481=TAXAS!$A$21,IF($B1481="CRÉDITO",$D1481-($D1481*TAXAS!$C$21)), IF($A1481=TAXAS!$A$22,IF($B1481="CRÉDITO",$D1481-($D1481*TAXAS!$C$22)), IF($A1481=TAXAS!$A$23,IF($B1481="CRÉDITO",$D1481-($D1481*TAXAS!$C$23)), IF($A1481=TAXAS!$A$24,IF($B1481="CRÉDITO",$D1481-($D1481*TAXAS!$C$24)), IF($A1481=TAXAS!$A$25,IF($B1481="CRÉDITO",$D1481-($D1481*TAXAS!$C$25)), IF($A1481=TAXAS!$A$26,IF($B1481="CRÉDITO",$D1481-($D1481*TAXAS!$C$26)), IF($A1481=TAXAS!$A$27,IF($B1481="CRÉDITO",$D1481-($D1481*TAXAS!$C$27))))))))))))))))))))))))))/1</f>
        <v>0</v>
      </c>
      <c r="G1481" s="9">
        <f>IF($A1481="VISA",IF($B1481="PARCELADO ATÉ 3X",$D1481-(D1481*TAXAS!$D$4))/3,IF($A1481="MASTER",IF($B1481="PARCELADO ATÉ 3X",$D1481-(D1481*TAXAS!$D$5))/3,IF($A1481="ELO",IF($B1481="PARCELADO ATÉ 3X",$D1481-(D1481*TAXAS!$D$6))/3,IF($A1481="HIPERCARD",IF($B1481="PARCELADO ATÉ 3X",$D1481-(D1481*TAXAS!$D$7))/3,IF($A1481="DINERS",IF($B1481="PARCELADO ATÉ 3X",$D1481-(D1481*TAXAS!$D$8))/3,IF($A1481="AMERICA EXPRESS",IF($B1481="PARCELADO ATÉ 3X",$D1481-(D1481*TAXAS!$D$9))/3,IF($A1481=TAXAS!$A$10,IF($B1481="PARCELADO ATÉ 3X",$D1481-($D1481*TAXAS!$D$10))/3,IF($A1481=TAXAS!$A$11,IF($B1481="PARCELADO ATÉ 3X",$D1481-($D1481*TAXAS!$D$11))/3,IF($A1481=TAXAS!$A$12,IF($B1481="PARCELADO ATÉ 3X",$D1481-($D1481*TAXAS!$D$12))/3,IF($A1481=TAXAS!$A$13,IF($B1481="PARCELADO ATÉ 3X",$D1481-($D1481*TAXAS!$D$13))/3,IF($A1481=TAXAS!$A$14,IF($B1481="PARCELADO ATÉ 3X",$D1481-($D1481*TAXAS!$D$14))/3,IF($A1481=TAXAS!$A$15,IF($B1481="PARCELADO ATÉ 3X",$D1481-($D1481*TAXAS!$D$15))/3,IF($A1481=TAXAS!$A$16,IF($B1481="PARCELADO ATÉ 3X",$D1481-($D1481*TAXAS!$D$16))/3,IF($A1481=TAXAS!$A$17,IF($B1481="PARCELADO ATÉ 3X",$D1481-($D1481*TAXAS!$D$17))/3,IF($A1481=TAXAS!$A$18,IF($B1481="PARCELADO ATÉ 3X",$D1481-($D1481*TAXAS!$D$18))/3,IF($A1481=TAXAS!$A$19,IF($B1481="PARCELADO ATÉ 3X",$D1481-($D1481*TAXAS!$D$19))/3,IF($A1481=TAXAS!$A$20,IF($B1481="PARCELADO ATÉ 3X",$D1481-($D1481*TAXAS!$D$20))/3,IF($A1481=TAXAS!$A$21,IF($B1481="PARCELADO ATÉ 3X",$D1481-($D1481*TAXAS!$D$21))/3,IF($A1481=TAXAS!$A$22,IF($B1481="PARCELADO ATÉ 3X",$D1481-($D1481*TAXAS!$D$22))/3,IF($A1481=TAXAS!$A$23,IF($B1481="PARCELADO ATÉ 3X",$D1481-($D1481*TAXAS!$D$23))/3,IF($A1481=TAXAS!$A$24,IF($B1481="PARCELADO ATÉ 3X",$D1481-($D1481*TAXAS!$D$24))/3,IF($A1481=TAXAS!$A$25,IF($B1481="PARCELADO ATÉ 3X",$D1481-($D1481*TAXAS!$D$25))/3,IF($A1481=TAXAS!$A$26,IF($B1481="PARCELADO ATÉ 3X",$D1481-($D1481*TAXAS!$D$26))/3,IF($A1481=TAXAS!$A$27,IF($B1481="PARCELADO ATÉ 3X",$D1481-($D1481*TAXAS!$D$27))/3))))))))))))))))))))))))/1</f>
        <v>0</v>
      </c>
      <c r="H1481" s="9">
        <f>IF($A1481="VISA",IF($B1481="PARCELADO ATÉ 6X",$D1481-(D1481*TAXAS!$E$4))/6,IF($A1481="MASTER",IF($B1481="PARCELADO ATÉ 6X",$D1481-(D1481*TAXAS!$E$5))/6,IF($A1481="ELO",IF($B1481="PARCELADO ATÉ 6X",$D1481-(D1481*TAXAS!$E$6))/6,IF($A1481="HIPERCARD",IF($B1481="PARCELADO ATÉ 6X",$D1481-(D1481*TAXAS!$E$7))/6,IF($A1481="DINERS",IF($B1481="PARCELADO ATÉ 6X",$D1481-(D1481*TAXAS!$E$8))/6,IF($A1481="AMERICA EXPRESS",IF($B1481="PARCELADO ATÉ 6X",$D1481-(D1481*TAXAS!$E$9))/6,IF($A1481=TAXAS!$A$10,IF($B1481="PARCELADO ATÉ 6X",$D1481-($D1481*TAXAS!$E$10))/6,IF($A1481=TAXAS!$A$11,IF($B1481="PARCELADO ATÉ 6X",$D1481-($D1481*TAXAS!$E$11))/6,IF($A1481=TAXAS!$A$12,IF($B1481="PARCELADO ATÉ 6X",$D1481-($D1481*TAXAS!$E$12))/6,IF($A1481=TAXAS!$A$13,IF($B1481="PARCELADO ATÉ 6X",$D1481-($D1481*TAXAS!$E$13))/6,IF($A1481=TAXAS!$A$14,IF($B1481="PARCELADO ATÉ 6X",$D1481-($D1481*TAXAS!$E$14))/6,IF($A1481=TAXAS!$A$15,IF($B1481="PARCELADO ATÉ 6X",$D1481-($D1481*TAXAS!$E$15))/6,IF($A1481=TAXAS!$A$16,IF($B1481="PARCELADO ATÉ 6X",$D1481-($D1481*TAXAS!$E$16))/6,IF($A1481=TAXAS!$A$17,IF($B1481="PARCELADO ATÉ 6X",$D1481-($D1481*TAXAS!$E$17))/6,IF($A1481=TAXAS!$A$18,IF($B1481="PARCELADO ATÉ 6X",$D1481-($D1481*TAXAS!$E$18))/6,IF($A1481=TAXAS!$A$19,IF($B1481="PARCELADO ATÉ 6X",$D1481-($D1481*TAXAS!$E$19))/6,IF($A1481=TAXAS!$A$20,IF($B1481="PARCELADO ATÉ 6X",$D1481-($D1481*TAXAS!$E$20))/6,IF($A1481=TAXAS!$A$21,IF($B1481="PARCELADO ATÉ 6X",$D1481-($D1481*TAXAS!$E$21))/6,IF($A1481=TAXAS!$A$22,IF($B1481="PARCELADO ATÉ 6X",$D1481-($D1481*TAXAS!$E$22))/6,IF($A1481=TAXAS!$A$23,IF($B1481="PARCELADO ATÉ 6X",$D1481-($D1481*TAXAS!$E$23))/6,IF($A1481=TAXAS!$A$24,IF($B1481="PARCELADO ATÉ 6X",$D1481-($D1481*TAXAS!$E$24))/6,IF($A1481=TAXAS!$A$25,IF($B1481="PARCELADO ATÉ 6X",$D1481-($D1481*TAXAS!$E$25))/6,IF($A1481=TAXAS!$A$26,IF($B1481="PARCELADO ATÉ 6X",$D1481-($D1481*TAXAS!$E$26))/6,IF($A1481=TAXAS!$A$27,IF($B1481="PARCELADO ATÉ 6X",$D1481-($D1481*TAXAS!$E$27))/6))))))))))))))))))))))))/1</f>
        <v>0</v>
      </c>
      <c r="I1481" s="9">
        <f>IF($A1481="VISA",IF($B1481="PARCELADO ATÉ 12X",$D1481-(D1481*TAXAS!$F$4))/12,IF($A1481="MASTER",IF($B1481="PARCELADO ATÉ 12X",$D1481-(D1481*TAXAS!$F$5))/12,IF($A1481="ELO",IF($B1481="PARCELADO ATÉ 12X",$D1481-(D1481*TAXAS!$F$6))/12,IF($A1481="HIPERCARD",IF($B1481="PARCELADO ATÉ 12X",$D1481-(D1481*TAXAS!$F$7))/12,IF($A1481="DINERS",IF($B1481="PARCELADO ATÉ 12X",$D1481-(D1481*TAXAS!$F$8))/12,IF($A1481="AMERICA EXPRESS",IF($B1481="PARCELADO ATÉ 12X",$D1481-(D1481*TAXAS!$F$9))/12,IF($A1481=TAXAS!$A$10,IF($B1481="PARCELADO ATÉ 12X",$D1481-($D1481*TAXAS!$F$10))/12,IF($A1481=TAXAS!$A$11,IF($B1481="PARCELADO ATÉ 12X",$D1481-($D1481*TAXAS!$F$11))/12,IF($A1481=TAXAS!$A$12,IF($B1481="PARCELADO ATÉ 12X",$D1481-($D1481*TAXAS!$F$12))/12,IF($A1481=TAXAS!$A$13,IF($B1481="PARCELADO ATÉ 12X",$D1481-($D1481*TAXAS!$F$13))/12,IF($A1481=TAXAS!$A$14,IF($B1481="PARCELADO ATÉ 12X",$D1481-($D1481*TAXAS!$F$14))/12,IF($A1481=TAXAS!$A$15,IF($B1481="PARCELADO ATÉ 12X",$D1481-($D1481*TAXAS!$F$15))/12,IF($A1481=TAXAS!$A$16,IF($B1481="PARCELADO ATÉ 12X",$D1481-($D1481*TAXAS!$F$16))/12,IF($A1481=TAXAS!$A$17,IF($B1481="PARCELADO ATÉ 12X",$D1481-($D1481*TAXAS!$F$17))/12,IF($A1481=TAXAS!$A$18,IF($B1481="PARCELADO ATÉ 12X",$D1481-($D1481*TAXAS!$F$18))/12,IF($A1481=TAXAS!$A$19,IF($B1481="PARCELADO ATÉ 12X",$D1481-($D1481*TAXAS!$F$19))/12,IF($A1481=TAXAS!$A$20,IF($B1481="PARCELADO ATÉ 12X",$D1481-($D1481*TAXAS!$F$20))/12,IF($A1481=TAXAS!$A$21,IF($B1481="PARCELADO ATÉ 12X",$D1481-($D1481*TAXAS!$F$21))/12,IF($A1481=TAXAS!$A$22,IF($B1481="PARCELADO ATÉ 12X",$D1481-($D1481*TAXAS!$F$22))/12,IF($A1481=TAXAS!$A$23,IF($B1481="PARCELADO ATÉ 12X",$D1481-($D1481*TAXAS!$F$23))/12,IF($A1481=TAXAS!$A$24,IF($B1481="PARCELADO ATÉ 12X",$D1481-($D1481*TAXAS!$F$24))/12,IF($A1481=TAXAS!$A$25,IF($B1481="PARCELADO ATÉ 12X",$D1481-($D1481*TAXAS!$F$25))/12,IF($A1481=TAXAS!$A$26,IF($B1481="PARCELADO ATÉ 12X",$D1481-($D1481*TAXAS!$F$26))/12,IF($A1481=TAXAS!$A$27,IF($B1481="PARCELADO ATÉ 12X",$D1481-($D1481*TAXAS!$F$27))/12))))))))))))))))))))))))/1</f>
        <v>0</v>
      </c>
      <c r="J1481" s="8">
        <f t="shared" si="0"/>
        <v>0</v>
      </c>
      <c r="K1481" s="10" t="b">
        <f>IF($B1481="PARCELADO ATÉ 3X",($D1481-($D1481*TAXAS!$D$4))-$J1481)</f>
        <v>0</v>
      </c>
      <c r="L1481" s="10" t="b">
        <f>IF($B1481="PARCELADO ATÉ 6X",($D1481-($D1481*TAXAS!$E$4))-$J1481)</f>
        <v>0</v>
      </c>
      <c r="M1481" s="10" t="b">
        <f>IF($B1481="PARCELADO ATÉ 12X",($D1481-($D1481*TAXAS!$F$4))-$J1481)</f>
        <v>0</v>
      </c>
      <c r="N1481" s="8">
        <f t="shared" si="1"/>
        <v>0</v>
      </c>
      <c r="O1481" s="10">
        <f t="shared" si="2"/>
        <v>0</v>
      </c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</row>
    <row r="1482" spans="1:31" ht="15.75" customHeight="1" x14ac:dyDescent="0.2">
      <c r="A1482" s="3"/>
      <c r="B1482" s="5"/>
      <c r="C1482" s="6"/>
      <c r="D1482" s="42"/>
      <c r="E1482" s="8">
        <f>IF($A1482="VISA",IF($B1482="DÉBITO",$D1482-($D1482*TAXAS!$B$4)),IF($A1482="MASTER",IF($B1482="DÉBITO",$D1482-($D1482*TAXAS!$B$5)),IF($A1482="ELO", IF($B1482="DÉBITO",$D1482-($D1482*TAXAS!$B$6)),IF($A1482="HIPERCARD",IF($B1482="DÉBITO",$D1482-($D1482*TAXAS!$B$7)),IF($A1482="DINERS",IF($B1482="DÉBITO",$D1482-($D1482*TAXAS!$B$8)),IF($A1482="AMERICA EXPRESS",IF($B1482="DÉBITO",$D1482-($D1482*TAXAS!$B$9)),IF($A1482=TAXAS!$A$10,IF($B1482="DÉBITO",$D1482-($D1482*TAXAS!$B$10)), IF($A1482=TAXAS!$A$11,IF($B1482="DÉBITO",$D1482-($D1482*TAXAS!$B$11)), IF($A1482=TAXAS!$A$12,IF($B1482="DÉBITO",$D1482-($D1482*TAXAS!$B$12)), IF($A1482=TAXAS!$A$13,IF($B1482="DÉBITO",$D1482-($D1482*TAXAS!$B$13)), IF($A1482=TAXAS!$A$14,IF($B1482="DÉBITO",$D1482-($D1482*TAXAS!$B$14)), IF($A1482=TAXAS!$A$15,IF($B1482="DÉBITO",$D1482-($D1482*TAXAS!$B$15)), IF($A1482=TAXAS!$A$16,IF($B1482="DÉBITO",$D1482-($D1482*TAXAS!$B$16)), IF($A1482=TAXAS!$A$17,IF($B1482="DÉBITO",$D1482-($D1482*TAXAS!$B$17)), IF($A1482=TAXAS!$A$18,IF($B1482="DÉBITO",$D1482-($D1482*TAXAS!$B$18)), IF($A1482=TAXAS!$A$19,IF($B1482="DÉBITO",$D1482-($D1482*TAXAS!$B$19)), IF($A1482=TAXAS!$A$20,IF($B1482="DÉBITO",$D1482-($D1482*TAXAS!$B$20)), IF($A1482=TAXAS!$A$21,IF($B1482="DÉBITO",$D1482-($D1482*TAXAS!$B$21)), IF($A1482=TAXAS!$A$22,IF($B1482="DÉBITO",$D1482-($D1482*TAXAS!$B$22)), IF($A1482=TAXAS!$A$23,IF($B1482="DÉBITO",$D1482-($D1482*TAXAS!$B$23)), IF($A1482=TAXAS!$A$24,IF($B1482="DÉBITO",$D1482-($D1482*TAXAS!$B$24)), IF($A1482=TAXAS!$A$25,IF($B1482="DÉBITO",$D1482-($D1482*TAXAS!$B$25)), IF($A1482=TAXAS!$A$26,IF($B1482="DÉBITO",$D1482-($D1482*TAXAS!$B$26)), IF($A1482=TAXAS!$A$27,IF($B1482="DÉBITO",$D1482-($D1482*TAXAS!$B$27))))))))))))))))))))))))))/1</f>
        <v>0</v>
      </c>
      <c r="F1482" s="8">
        <f>IF($A1482="VISA",IF($B1482="CRÉDITO",$D1482-($D1482*TAXAS!$C$4)),IF($A1482="MASTER",IF($B1482="CRÉDITO",$D1482-($D1482*TAXAS!$C$5)),IF($A1482="ELO", IF($B1482="CRÉDITO",$D1482-($D1482*TAXAS!$C$6)),IF($A1482="HIPERCARD",IF($B1482="CRÉDITO",$D1482-($D1482*TAXAS!$C$7)),IF($A1482="DINERS",IF($B1482="CRÉDITO",$D1482-($D1482*TAXAS!$C$8)),IF($A1482="AMERICA EXPRESS",IF($B1482="CRÉDITO",$D1482-($D1482*TAXAS!$C$9)),IF($A1482=TAXAS!$A$10,IF($B1482="CRÉDITO",$D1482-($D1482*TAXAS!$C$10)), IF($A1482=TAXAS!$A$11,IF($B1482="CRÉDITO",$D1482-($D1482*TAXAS!$C$11)), IF($A1482=TAXAS!$A$12,IF($B1482="CRÉDITO",$D1482-($D1482*TAXAS!$C$12)), IF($A1482=TAXAS!$A$13,IF($B1482="CRÉDITO",$D1482-($D1482*TAXAS!$C$13)), IF($A1482=TAXAS!$A$14,IF($B1482="CRÉDITO",$D1482-($D1482*TAXAS!$C$14)), IF($A1482=TAXAS!$A$15,IF($B1482="CRÉDITO",$D1482-($D1482*TAXAS!$C$15)), IF($A1482=TAXAS!$A$16,IF($B1482="CRÉDITO",$D1482-($D1482*TAXAS!$C$16)), IF($A1482=TAXAS!$A$17,IF($B1482="CRÉDITO",$D1482-($D1482*TAXAS!$C$17)), IF($A1482=TAXAS!$A$18,IF($B1482="CRÉDITO",$D1482-($D1482*TAXAS!$C$18)), IF($A1482=TAXAS!$A$19,IF($B1482="CRÉDITO",$D1482-($D1482*TAXAS!$C$19)), IF($A1482=TAXAS!$A$20,IF($B1482="CRÉDITO",$D1482-($D1482*TAXAS!$C$20)), IF($A1482=TAXAS!$A$21,IF($B1482="CRÉDITO",$D1482-($D1482*TAXAS!$C$21)), IF($A1482=TAXAS!$A$22,IF($B1482="CRÉDITO",$D1482-($D1482*TAXAS!$C$22)), IF($A1482=TAXAS!$A$23,IF($B1482="CRÉDITO",$D1482-($D1482*TAXAS!$C$23)), IF($A1482=TAXAS!$A$24,IF($B1482="CRÉDITO",$D1482-($D1482*TAXAS!$C$24)), IF($A1482=TAXAS!$A$25,IF($B1482="CRÉDITO",$D1482-($D1482*TAXAS!$C$25)), IF($A1482=TAXAS!$A$26,IF($B1482="CRÉDITO",$D1482-($D1482*TAXAS!$C$26)), IF($A1482=TAXAS!$A$27,IF($B1482="CRÉDITO",$D1482-($D1482*TAXAS!$C$27))))))))))))))))))))))))))/1</f>
        <v>0</v>
      </c>
      <c r="G1482" s="9">
        <f>IF($A1482="VISA",IF($B1482="PARCELADO ATÉ 3X",$D1482-(D1482*TAXAS!$D$4))/3,IF($A1482="MASTER",IF($B1482="PARCELADO ATÉ 3X",$D1482-(D1482*TAXAS!$D$5))/3,IF($A1482="ELO",IF($B1482="PARCELADO ATÉ 3X",$D1482-(D1482*TAXAS!$D$6))/3,IF($A1482="HIPERCARD",IF($B1482="PARCELADO ATÉ 3X",$D1482-(D1482*TAXAS!$D$7))/3,IF($A1482="DINERS",IF($B1482="PARCELADO ATÉ 3X",$D1482-(D1482*TAXAS!$D$8))/3,IF($A1482="AMERICA EXPRESS",IF($B1482="PARCELADO ATÉ 3X",$D1482-(D1482*TAXAS!$D$9))/3,IF($A1482=TAXAS!$A$10,IF($B1482="PARCELADO ATÉ 3X",$D1482-($D1482*TAXAS!$D$10))/3,IF($A1482=TAXAS!$A$11,IF($B1482="PARCELADO ATÉ 3X",$D1482-($D1482*TAXAS!$D$11))/3,IF($A1482=TAXAS!$A$12,IF($B1482="PARCELADO ATÉ 3X",$D1482-($D1482*TAXAS!$D$12))/3,IF($A1482=TAXAS!$A$13,IF($B1482="PARCELADO ATÉ 3X",$D1482-($D1482*TAXAS!$D$13))/3,IF($A1482=TAXAS!$A$14,IF($B1482="PARCELADO ATÉ 3X",$D1482-($D1482*TAXAS!$D$14))/3,IF($A1482=TAXAS!$A$15,IF($B1482="PARCELADO ATÉ 3X",$D1482-($D1482*TAXAS!$D$15))/3,IF($A1482=TAXAS!$A$16,IF($B1482="PARCELADO ATÉ 3X",$D1482-($D1482*TAXAS!$D$16))/3,IF($A1482=TAXAS!$A$17,IF($B1482="PARCELADO ATÉ 3X",$D1482-($D1482*TAXAS!$D$17))/3,IF($A1482=TAXAS!$A$18,IF($B1482="PARCELADO ATÉ 3X",$D1482-($D1482*TAXAS!$D$18))/3,IF($A1482=TAXAS!$A$19,IF($B1482="PARCELADO ATÉ 3X",$D1482-($D1482*TAXAS!$D$19))/3,IF($A1482=TAXAS!$A$20,IF($B1482="PARCELADO ATÉ 3X",$D1482-($D1482*TAXAS!$D$20))/3,IF($A1482=TAXAS!$A$21,IF($B1482="PARCELADO ATÉ 3X",$D1482-($D1482*TAXAS!$D$21))/3,IF($A1482=TAXAS!$A$22,IF($B1482="PARCELADO ATÉ 3X",$D1482-($D1482*TAXAS!$D$22))/3,IF($A1482=TAXAS!$A$23,IF($B1482="PARCELADO ATÉ 3X",$D1482-($D1482*TAXAS!$D$23))/3,IF($A1482=TAXAS!$A$24,IF($B1482="PARCELADO ATÉ 3X",$D1482-($D1482*TAXAS!$D$24))/3,IF($A1482=TAXAS!$A$25,IF($B1482="PARCELADO ATÉ 3X",$D1482-($D1482*TAXAS!$D$25))/3,IF($A1482=TAXAS!$A$26,IF($B1482="PARCELADO ATÉ 3X",$D1482-($D1482*TAXAS!$D$26))/3,IF($A1482=TAXAS!$A$27,IF($B1482="PARCELADO ATÉ 3X",$D1482-($D1482*TAXAS!$D$27))/3))))))))))))))))))))))))/1</f>
        <v>0</v>
      </c>
      <c r="H1482" s="9">
        <f>IF($A1482="VISA",IF($B1482="PARCELADO ATÉ 6X",$D1482-(D1482*TAXAS!$E$4))/6,IF($A1482="MASTER",IF($B1482="PARCELADO ATÉ 6X",$D1482-(D1482*TAXAS!$E$5))/6,IF($A1482="ELO",IF($B1482="PARCELADO ATÉ 6X",$D1482-(D1482*TAXAS!$E$6))/6,IF($A1482="HIPERCARD",IF($B1482="PARCELADO ATÉ 6X",$D1482-(D1482*TAXAS!$E$7))/6,IF($A1482="DINERS",IF($B1482="PARCELADO ATÉ 6X",$D1482-(D1482*TAXAS!$E$8))/6,IF($A1482="AMERICA EXPRESS",IF($B1482="PARCELADO ATÉ 6X",$D1482-(D1482*TAXAS!$E$9))/6,IF($A1482=TAXAS!$A$10,IF($B1482="PARCELADO ATÉ 6X",$D1482-($D1482*TAXAS!$E$10))/6,IF($A1482=TAXAS!$A$11,IF($B1482="PARCELADO ATÉ 6X",$D1482-($D1482*TAXAS!$E$11))/6,IF($A1482=TAXAS!$A$12,IF($B1482="PARCELADO ATÉ 6X",$D1482-($D1482*TAXAS!$E$12))/6,IF($A1482=TAXAS!$A$13,IF($B1482="PARCELADO ATÉ 6X",$D1482-($D1482*TAXAS!$E$13))/6,IF($A1482=TAXAS!$A$14,IF($B1482="PARCELADO ATÉ 6X",$D1482-($D1482*TAXAS!$E$14))/6,IF($A1482=TAXAS!$A$15,IF($B1482="PARCELADO ATÉ 6X",$D1482-($D1482*TAXAS!$E$15))/6,IF($A1482=TAXAS!$A$16,IF($B1482="PARCELADO ATÉ 6X",$D1482-($D1482*TAXAS!$E$16))/6,IF($A1482=TAXAS!$A$17,IF($B1482="PARCELADO ATÉ 6X",$D1482-($D1482*TAXAS!$E$17))/6,IF($A1482=TAXAS!$A$18,IF($B1482="PARCELADO ATÉ 6X",$D1482-($D1482*TAXAS!$E$18))/6,IF($A1482=TAXAS!$A$19,IF($B1482="PARCELADO ATÉ 6X",$D1482-($D1482*TAXAS!$E$19))/6,IF($A1482=TAXAS!$A$20,IF($B1482="PARCELADO ATÉ 6X",$D1482-($D1482*TAXAS!$E$20))/6,IF($A1482=TAXAS!$A$21,IF($B1482="PARCELADO ATÉ 6X",$D1482-($D1482*TAXAS!$E$21))/6,IF($A1482=TAXAS!$A$22,IF($B1482="PARCELADO ATÉ 6X",$D1482-($D1482*TAXAS!$E$22))/6,IF($A1482=TAXAS!$A$23,IF($B1482="PARCELADO ATÉ 6X",$D1482-($D1482*TAXAS!$E$23))/6,IF($A1482=TAXAS!$A$24,IF($B1482="PARCELADO ATÉ 6X",$D1482-($D1482*TAXAS!$E$24))/6,IF($A1482=TAXAS!$A$25,IF($B1482="PARCELADO ATÉ 6X",$D1482-($D1482*TAXAS!$E$25))/6,IF($A1482=TAXAS!$A$26,IF($B1482="PARCELADO ATÉ 6X",$D1482-($D1482*TAXAS!$E$26))/6,IF($A1482=TAXAS!$A$27,IF($B1482="PARCELADO ATÉ 6X",$D1482-($D1482*TAXAS!$E$27))/6))))))))))))))))))))))))/1</f>
        <v>0</v>
      </c>
      <c r="I1482" s="9">
        <f>IF($A1482="VISA",IF($B1482="PARCELADO ATÉ 12X",$D1482-(D1482*TAXAS!$F$4))/12,IF($A1482="MASTER",IF($B1482="PARCELADO ATÉ 12X",$D1482-(D1482*TAXAS!$F$5))/12,IF($A1482="ELO",IF($B1482="PARCELADO ATÉ 12X",$D1482-(D1482*TAXAS!$F$6))/12,IF($A1482="HIPERCARD",IF($B1482="PARCELADO ATÉ 12X",$D1482-(D1482*TAXAS!$F$7))/12,IF($A1482="DINERS",IF($B1482="PARCELADO ATÉ 12X",$D1482-(D1482*TAXAS!$F$8))/12,IF($A1482="AMERICA EXPRESS",IF($B1482="PARCELADO ATÉ 12X",$D1482-(D1482*TAXAS!$F$9))/12,IF($A1482=TAXAS!$A$10,IF($B1482="PARCELADO ATÉ 12X",$D1482-($D1482*TAXAS!$F$10))/12,IF($A1482=TAXAS!$A$11,IF($B1482="PARCELADO ATÉ 12X",$D1482-($D1482*TAXAS!$F$11))/12,IF($A1482=TAXAS!$A$12,IF($B1482="PARCELADO ATÉ 12X",$D1482-($D1482*TAXAS!$F$12))/12,IF($A1482=TAXAS!$A$13,IF($B1482="PARCELADO ATÉ 12X",$D1482-($D1482*TAXAS!$F$13))/12,IF($A1482=TAXAS!$A$14,IF($B1482="PARCELADO ATÉ 12X",$D1482-($D1482*TAXAS!$F$14))/12,IF($A1482=TAXAS!$A$15,IF($B1482="PARCELADO ATÉ 12X",$D1482-($D1482*TAXAS!$F$15))/12,IF($A1482=TAXAS!$A$16,IF($B1482="PARCELADO ATÉ 12X",$D1482-($D1482*TAXAS!$F$16))/12,IF($A1482=TAXAS!$A$17,IF($B1482="PARCELADO ATÉ 12X",$D1482-($D1482*TAXAS!$F$17))/12,IF($A1482=TAXAS!$A$18,IF($B1482="PARCELADO ATÉ 12X",$D1482-($D1482*TAXAS!$F$18))/12,IF($A1482=TAXAS!$A$19,IF($B1482="PARCELADO ATÉ 12X",$D1482-($D1482*TAXAS!$F$19))/12,IF($A1482=TAXAS!$A$20,IF($B1482="PARCELADO ATÉ 12X",$D1482-($D1482*TAXAS!$F$20))/12,IF($A1482=TAXAS!$A$21,IF($B1482="PARCELADO ATÉ 12X",$D1482-($D1482*TAXAS!$F$21))/12,IF($A1482=TAXAS!$A$22,IF($B1482="PARCELADO ATÉ 12X",$D1482-($D1482*TAXAS!$F$22))/12,IF($A1482=TAXAS!$A$23,IF($B1482="PARCELADO ATÉ 12X",$D1482-($D1482*TAXAS!$F$23))/12,IF($A1482=TAXAS!$A$24,IF($B1482="PARCELADO ATÉ 12X",$D1482-($D1482*TAXAS!$F$24))/12,IF($A1482=TAXAS!$A$25,IF($B1482="PARCELADO ATÉ 12X",$D1482-($D1482*TAXAS!$F$25))/12,IF($A1482=TAXAS!$A$26,IF($B1482="PARCELADO ATÉ 12X",$D1482-($D1482*TAXAS!$F$26))/12,IF($A1482=TAXAS!$A$27,IF($B1482="PARCELADO ATÉ 12X",$D1482-($D1482*TAXAS!$F$27))/12))))))))))))))))))))))))/1</f>
        <v>0</v>
      </c>
      <c r="J1482" s="8">
        <f t="shared" si="0"/>
        <v>0</v>
      </c>
      <c r="K1482" s="10" t="b">
        <f>IF($B1482="PARCELADO ATÉ 3X",($D1482-($D1482*TAXAS!$D$4))-$J1482)</f>
        <v>0</v>
      </c>
      <c r="L1482" s="10" t="b">
        <f>IF($B1482="PARCELADO ATÉ 6X",($D1482-($D1482*TAXAS!$E$4))-$J1482)</f>
        <v>0</v>
      </c>
      <c r="M1482" s="10" t="b">
        <f>IF($B1482="PARCELADO ATÉ 12X",($D1482-($D1482*TAXAS!$F$4))-$J1482)</f>
        <v>0</v>
      </c>
      <c r="N1482" s="8">
        <f t="shared" si="1"/>
        <v>0</v>
      </c>
      <c r="O1482" s="10">
        <f t="shared" si="2"/>
        <v>0</v>
      </c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</row>
    <row r="1483" spans="1:31" ht="15.75" customHeight="1" x14ac:dyDescent="0.2">
      <c r="A1483" s="3"/>
      <c r="B1483" s="5"/>
      <c r="C1483" s="6"/>
      <c r="D1483" s="42"/>
      <c r="E1483" s="8">
        <f>IF($A1483="VISA",IF($B1483="DÉBITO",$D1483-($D1483*TAXAS!$B$4)),IF($A1483="MASTER",IF($B1483="DÉBITO",$D1483-($D1483*TAXAS!$B$5)),IF($A1483="ELO", IF($B1483="DÉBITO",$D1483-($D1483*TAXAS!$B$6)),IF($A1483="HIPERCARD",IF($B1483="DÉBITO",$D1483-($D1483*TAXAS!$B$7)),IF($A1483="DINERS",IF($B1483="DÉBITO",$D1483-($D1483*TAXAS!$B$8)),IF($A1483="AMERICA EXPRESS",IF($B1483="DÉBITO",$D1483-($D1483*TAXAS!$B$9)),IF($A1483=TAXAS!$A$10,IF($B1483="DÉBITO",$D1483-($D1483*TAXAS!$B$10)), IF($A1483=TAXAS!$A$11,IF($B1483="DÉBITO",$D1483-($D1483*TAXAS!$B$11)), IF($A1483=TAXAS!$A$12,IF($B1483="DÉBITO",$D1483-($D1483*TAXAS!$B$12)), IF($A1483=TAXAS!$A$13,IF($B1483="DÉBITO",$D1483-($D1483*TAXAS!$B$13)), IF($A1483=TAXAS!$A$14,IF($B1483="DÉBITO",$D1483-($D1483*TAXAS!$B$14)), IF($A1483=TAXAS!$A$15,IF($B1483="DÉBITO",$D1483-($D1483*TAXAS!$B$15)), IF($A1483=TAXAS!$A$16,IF($B1483="DÉBITO",$D1483-($D1483*TAXAS!$B$16)), IF($A1483=TAXAS!$A$17,IF($B1483="DÉBITO",$D1483-($D1483*TAXAS!$B$17)), IF($A1483=TAXAS!$A$18,IF($B1483="DÉBITO",$D1483-($D1483*TAXAS!$B$18)), IF($A1483=TAXAS!$A$19,IF($B1483="DÉBITO",$D1483-($D1483*TAXAS!$B$19)), IF($A1483=TAXAS!$A$20,IF($B1483="DÉBITO",$D1483-($D1483*TAXAS!$B$20)), IF($A1483=TAXAS!$A$21,IF($B1483="DÉBITO",$D1483-($D1483*TAXAS!$B$21)), IF($A1483=TAXAS!$A$22,IF($B1483="DÉBITO",$D1483-($D1483*TAXAS!$B$22)), IF($A1483=TAXAS!$A$23,IF($B1483="DÉBITO",$D1483-($D1483*TAXAS!$B$23)), IF($A1483=TAXAS!$A$24,IF($B1483="DÉBITO",$D1483-($D1483*TAXAS!$B$24)), IF($A1483=TAXAS!$A$25,IF($B1483="DÉBITO",$D1483-($D1483*TAXAS!$B$25)), IF($A1483=TAXAS!$A$26,IF($B1483="DÉBITO",$D1483-($D1483*TAXAS!$B$26)), IF($A1483=TAXAS!$A$27,IF($B1483="DÉBITO",$D1483-($D1483*TAXAS!$B$27))))))))))))))))))))))))))/1</f>
        <v>0</v>
      </c>
      <c r="F1483" s="8">
        <f>IF($A1483="VISA",IF($B1483="CRÉDITO",$D1483-($D1483*TAXAS!$C$4)),IF($A1483="MASTER",IF($B1483="CRÉDITO",$D1483-($D1483*TAXAS!$C$5)),IF($A1483="ELO", IF($B1483="CRÉDITO",$D1483-($D1483*TAXAS!$C$6)),IF($A1483="HIPERCARD",IF($B1483="CRÉDITO",$D1483-($D1483*TAXAS!$C$7)),IF($A1483="DINERS",IF($B1483="CRÉDITO",$D1483-($D1483*TAXAS!$C$8)),IF($A1483="AMERICA EXPRESS",IF($B1483="CRÉDITO",$D1483-($D1483*TAXAS!$C$9)),IF($A1483=TAXAS!$A$10,IF($B1483="CRÉDITO",$D1483-($D1483*TAXAS!$C$10)), IF($A1483=TAXAS!$A$11,IF($B1483="CRÉDITO",$D1483-($D1483*TAXAS!$C$11)), IF($A1483=TAXAS!$A$12,IF($B1483="CRÉDITO",$D1483-($D1483*TAXAS!$C$12)), IF($A1483=TAXAS!$A$13,IF($B1483="CRÉDITO",$D1483-($D1483*TAXAS!$C$13)), IF($A1483=TAXAS!$A$14,IF($B1483="CRÉDITO",$D1483-($D1483*TAXAS!$C$14)), IF($A1483=TAXAS!$A$15,IF($B1483="CRÉDITO",$D1483-($D1483*TAXAS!$C$15)), IF($A1483=TAXAS!$A$16,IF($B1483="CRÉDITO",$D1483-($D1483*TAXAS!$C$16)), IF($A1483=TAXAS!$A$17,IF($B1483="CRÉDITO",$D1483-($D1483*TAXAS!$C$17)), IF($A1483=TAXAS!$A$18,IF($B1483="CRÉDITO",$D1483-($D1483*TAXAS!$C$18)), IF($A1483=TAXAS!$A$19,IF($B1483="CRÉDITO",$D1483-($D1483*TAXAS!$C$19)), IF($A1483=TAXAS!$A$20,IF($B1483="CRÉDITO",$D1483-($D1483*TAXAS!$C$20)), IF($A1483=TAXAS!$A$21,IF($B1483="CRÉDITO",$D1483-($D1483*TAXAS!$C$21)), IF($A1483=TAXAS!$A$22,IF($B1483="CRÉDITO",$D1483-($D1483*TAXAS!$C$22)), IF($A1483=TAXAS!$A$23,IF($B1483="CRÉDITO",$D1483-($D1483*TAXAS!$C$23)), IF($A1483=TAXAS!$A$24,IF($B1483="CRÉDITO",$D1483-($D1483*TAXAS!$C$24)), IF($A1483=TAXAS!$A$25,IF($B1483="CRÉDITO",$D1483-($D1483*TAXAS!$C$25)), IF($A1483=TAXAS!$A$26,IF($B1483="CRÉDITO",$D1483-($D1483*TAXAS!$C$26)), IF($A1483=TAXAS!$A$27,IF($B1483="CRÉDITO",$D1483-($D1483*TAXAS!$C$27))))))))))))))))))))))))))/1</f>
        <v>0</v>
      </c>
      <c r="G1483" s="9">
        <f>IF($A1483="VISA",IF($B1483="PARCELADO ATÉ 3X",$D1483-(D1483*TAXAS!$D$4))/3,IF($A1483="MASTER",IF($B1483="PARCELADO ATÉ 3X",$D1483-(D1483*TAXAS!$D$5))/3,IF($A1483="ELO",IF($B1483="PARCELADO ATÉ 3X",$D1483-(D1483*TAXAS!$D$6))/3,IF($A1483="HIPERCARD",IF($B1483="PARCELADO ATÉ 3X",$D1483-(D1483*TAXAS!$D$7))/3,IF($A1483="DINERS",IF($B1483="PARCELADO ATÉ 3X",$D1483-(D1483*TAXAS!$D$8))/3,IF($A1483="AMERICA EXPRESS",IF($B1483="PARCELADO ATÉ 3X",$D1483-(D1483*TAXAS!$D$9))/3,IF($A1483=TAXAS!$A$10,IF($B1483="PARCELADO ATÉ 3X",$D1483-($D1483*TAXAS!$D$10))/3,IF($A1483=TAXAS!$A$11,IF($B1483="PARCELADO ATÉ 3X",$D1483-($D1483*TAXAS!$D$11))/3,IF($A1483=TAXAS!$A$12,IF($B1483="PARCELADO ATÉ 3X",$D1483-($D1483*TAXAS!$D$12))/3,IF($A1483=TAXAS!$A$13,IF($B1483="PARCELADO ATÉ 3X",$D1483-($D1483*TAXAS!$D$13))/3,IF($A1483=TAXAS!$A$14,IF($B1483="PARCELADO ATÉ 3X",$D1483-($D1483*TAXAS!$D$14))/3,IF($A1483=TAXAS!$A$15,IF($B1483="PARCELADO ATÉ 3X",$D1483-($D1483*TAXAS!$D$15))/3,IF($A1483=TAXAS!$A$16,IF($B1483="PARCELADO ATÉ 3X",$D1483-($D1483*TAXAS!$D$16))/3,IF($A1483=TAXAS!$A$17,IF($B1483="PARCELADO ATÉ 3X",$D1483-($D1483*TAXAS!$D$17))/3,IF($A1483=TAXAS!$A$18,IF($B1483="PARCELADO ATÉ 3X",$D1483-($D1483*TAXAS!$D$18))/3,IF($A1483=TAXAS!$A$19,IF($B1483="PARCELADO ATÉ 3X",$D1483-($D1483*TAXAS!$D$19))/3,IF($A1483=TAXAS!$A$20,IF($B1483="PARCELADO ATÉ 3X",$D1483-($D1483*TAXAS!$D$20))/3,IF($A1483=TAXAS!$A$21,IF($B1483="PARCELADO ATÉ 3X",$D1483-($D1483*TAXAS!$D$21))/3,IF($A1483=TAXAS!$A$22,IF($B1483="PARCELADO ATÉ 3X",$D1483-($D1483*TAXAS!$D$22))/3,IF($A1483=TAXAS!$A$23,IF($B1483="PARCELADO ATÉ 3X",$D1483-($D1483*TAXAS!$D$23))/3,IF($A1483=TAXAS!$A$24,IF($B1483="PARCELADO ATÉ 3X",$D1483-($D1483*TAXAS!$D$24))/3,IF($A1483=TAXAS!$A$25,IF($B1483="PARCELADO ATÉ 3X",$D1483-($D1483*TAXAS!$D$25))/3,IF($A1483=TAXAS!$A$26,IF($B1483="PARCELADO ATÉ 3X",$D1483-($D1483*TAXAS!$D$26))/3,IF($A1483=TAXAS!$A$27,IF($B1483="PARCELADO ATÉ 3X",$D1483-($D1483*TAXAS!$D$27))/3))))))))))))))))))))))))/1</f>
        <v>0</v>
      </c>
      <c r="H1483" s="9">
        <f>IF($A1483="VISA",IF($B1483="PARCELADO ATÉ 6X",$D1483-(D1483*TAXAS!$E$4))/6,IF($A1483="MASTER",IF($B1483="PARCELADO ATÉ 6X",$D1483-(D1483*TAXAS!$E$5))/6,IF($A1483="ELO",IF($B1483="PARCELADO ATÉ 6X",$D1483-(D1483*TAXAS!$E$6))/6,IF($A1483="HIPERCARD",IF($B1483="PARCELADO ATÉ 6X",$D1483-(D1483*TAXAS!$E$7))/6,IF($A1483="DINERS",IF($B1483="PARCELADO ATÉ 6X",$D1483-(D1483*TAXAS!$E$8))/6,IF($A1483="AMERICA EXPRESS",IF($B1483="PARCELADO ATÉ 6X",$D1483-(D1483*TAXAS!$E$9))/6,IF($A1483=TAXAS!$A$10,IF($B1483="PARCELADO ATÉ 6X",$D1483-($D1483*TAXAS!$E$10))/6,IF($A1483=TAXAS!$A$11,IF($B1483="PARCELADO ATÉ 6X",$D1483-($D1483*TAXAS!$E$11))/6,IF($A1483=TAXAS!$A$12,IF($B1483="PARCELADO ATÉ 6X",$D1483-($D1483*TAXAS!$E$12))/6,IF($A1483=TAXAS!$A$13,IF($B1483="PARCELADO ATÉ 6X",$D1483-($D1483*TAXAS!$E$13))/6,IF($A1483=TAXAS!$A$14,IF($B1483="PARCELADO ATÉ 6X",$D1483-($D1483*TAXAS!$E$14))/6,IF($A1483=TAXAS!$A$15,IF($B1483="PARCELADO ATÉ 6X",$D1483-($D1483*TAXAS!$E$15))/6,IF($A1483=TAXAS!$A$16,IF($B1483="PARCELADO ATÉ 6X",$D1483-($D1483*TAXAS!$E$16))/6,IF($A1483=TAXAS!$A$17,IF($B1483="PARCELADO ATÉ 6X",$D1483-($D1483*TAXAS!$E$17))/6,IF($A1483=TAXAS!$A$18,IF($B1483="PARCELADO ATÉ 6X",$D1483-($D1483*TAXAS!$E$18))/6,IF($A1483=TAXAS!$A$19,IF($B1483="PARCELADO ATÉ 6X",$D1483-($D1483*TAXAS!$E$19))/6,IF($A1483=TAXAS!$A$20,IF($B1483="PARCELADO ATÉ 6X",$D1483-($D1483*TAXAS!$E$20))/6,IF($A1483=TAXAS!$A$21,IF($B1483="PARCELADO ATÉ 6X",$D1483-($D1483*TAXAS!$E$21))/6,IF($A1483=TAXAS!$A$22,IF($B1483="PARCELADO ATÉ 6X",$D1483-($D1483*TAXAS!$E$22))/6,IF($A1483=TAXAS!$A$23,IF($B1483="PARCELADO ATÉ 6X",$D1483-($D1483*TAXAS!$E$23))/6,IF($A1483=TAXAS!$A$24,IF($B1483="PARCELADO ATÉ 6X",$D1483-($D1483*TAXAS!$E$24))/6,IF($A1483=TAXAS!$A$25,IF($B1483="PARCELADO ATÉ 6X",$D1483-($D1483*TAXAS!$E$25))/6,IF($A1483=TAXAS!$A$26,IF($B1483="PARCELADO ATÉ 6X",$D1483-($D1483*TAXAS!$E$26))/6,IF($A1483=TAXAS!$A$27,IF($B1483="PARCELADO ATÉ 6X",$D1483-($D1483*TAXAS!$E$27))/6))))))))))))))))))))))))/1</f>
        <v>0</v>
      </c>
      <c r="I1483" s="9">
        <f>IF($A1483="VISA",IF($B1483="PARCELADO ATÉ 12X",$D1483-(D1483*TAXAS!$F$4))/12,IF($A1483="MASTER",IF($B1483="PARCELADO ATÉ 12X",$D1483-(D1483*TAXAS!$F$5))/12,IF($A1483="ELO",IF($B1483="PARCELADO ATÉ 12X",$D1483-(D1483*TAXAS!$F$6))/12,IF($A1483="HIPERCARD",IF($B1483="PARCELADO ATÉ 12X",$D1483-(D1483*TAXAS!$F$7))/12,IF($A1483="DINERS",IF($B1483="PARCELADO ATÉ 12X",$D1483-(D1483*TAXAS!$F$8))/12,IF($A1483="AMERICA EXPRESS",IF($B1483="PARCELADO ATÉ 12X",$D1483-(D1483*TAXAS!$F$9))/12,IF($A1483=TAXAS!$A$10,IF($B1483="PARCELADO ATÉ 12X",$D1483-($D1483*TAXAS!$F$10))/12,IF($A1483=TAXAS!$A$11,IF($B1483="PARCELADO ATÉ 12X",$D1483-($D1483*TAXAS!$F$11))/12,IF($A1483=TAXAS!$A$12,IF($B1483="PARCELADO ATÉ 12X",$D1483-($D1483*TAXAS!$F$12))/12,IF($A1483=TAXAS!$A$13,IF($B1483="PARCELADO ATÉ 12X",$D1483-($D1483*TAXAS!$F$13))/12,IF($A1483=TAXAS!$A$14,IF($B1483="PARCELADO ATÉ 12X",$D1483-($D1483*TAXAS!$F$14))/12,IF($A1483=TAXAS!$A$15,IF($B1483="PARCELADO ATÉ 12X",$D1483-($D1483*TAXAS!$F$15))/12,IF($A1483=TAXAS!$A$16,IF($B1483="PARCELADO ATÉ 12X",$D1483-($D1483*TAXAS!$F$16))/12,IF($A1483=TAXAS!$A$17,IF($B1483="PARCELADO ATÉ 12X",$D1483-($D1483*TAXAS!$F$17))/12,IF($A1483=TAXAS!$A$18,IF($B1483="PARCELADO ATÉ 12X",$D1483-($D1483*TAXAS!$F$18))/12,IF($A1483=TAXAS!$A$19,IF($B1483="PARCELADO ATÉ 12X",$D1483-($D1483*TAXAS!$F$19))/12,IF($A1483=TAXAS!$A$20,IF($B1483="PARCELADO ATÉ 12X",$D1483-($D1483*TAXAS!$F$20))/12,IF($A1483=TAXAS!$A$21,IF($B1483="PARCELADO ATÉ 12X",$D1483-($D1483*TAXAS!$F$21))/12,IF($A1483=TAXAS!$A$22,IF($B1483="PARCELADO ATÉ 12X",$D1483-($D1483*TAXAS!$F$22))/12,IF($A1483=TAXAS!$A$23,IF($B1483="PARCELADO ATÉ 12X",$D1483-($D1483*TAXAS!$F$23))/12,IF($A1483=TAXAS!$A$24,IF($B1483="PARCELADO ATÉ 12X",$D1483-($D1483*TAXAS!$F$24))/12,IF($A1483=TAXAS!$A$25,IF($B1483="PARCELADO ATÉ 12X",$D1483-($D1483*TAXAS!$F$25))/12,IF($A1483=TAXAS!$A$26,IF($B1483="PARCELADO ATÉ 12X",$D1483-($D1483*TAXAS!$F$26))/12,IF($A1483=TAXAS!$A$27,IF($B1483="PARCELADO ATÉ 12X",$D1483-($D1483*TAXAS!$F$27))/12))))))))))))))))))))))))/1</f>
        <v>0</v>
      </c>
      <c r="J1483" s="8">
        <f t="shared" si="0"/>
        <v>0</v>
      </c>
      <c r="K1483" s="10" t="b">
        <f>IF($B1483="PARCELADO ATÉ 3X",($D1483-($D1483*TAXAS!$D$4))-$J1483)</f>
        <v>0</v>
      </c>
      <c r="L1483" s="10" t="b">
        <f>IF($B1483="PARCELADO ATÉ 6X",($D1483-($D1483*TAXAS!$E$4))-$J1483)</f>
        <v>0</v>
      </c>
      <c r="M1483" s="10" t="b">
        <f>IF($B1483="PARCELADO ATÉ 12X",($D1483-($D1483*TAXAS!$F$4))-$J1483)</f>
        <v>0</v>
      </c>
      <c r="N1483" s="8">
        <f t="shared" si="1"/>
        <v>0</v>
      </c>
      <c r="O1483" s="10">
        <f t="shared" si="2"/>
        <v>0</v>
      </c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</row>
    <row r="1484" spans="1:31" ht="15.75" customHeight="1" x14ac:dyDescent="0.2">
      <c r="A1484" s="3"/>
      <c r="B1484" s="5"/>
      <c r="C1484" s="6"/>
      <c r="D1484" s="42"/>
      <c r="E1484" s="8">
        <f>IF($A1484="VISA",IF($B1484="DÉBITO",$D1484-($D1484*TAXAS!$B$4)),IF($A1484="MASTER",IF($B1484="DÉBITO",$D1484-($D1484*TAXAS!$B$5)),IF($A1484="ELO", IF($B1484="DÉBITO",$D1484-($D1484*TAXAS!$B$6)),IF($A1484="HIPERCARD",IF($B1484="DÉBITO",$D1484-($D1484*TAXAS!$B$7)),IF($A1484="DINERS",IF($B1484="DÉBITO",$D1484-($D1484*TAXAS!$B$8)),IF($A1484="AMERICA EXPRESS",IF($B1484="DÉBITO",$D1484-($D1484*TAXAS!$B$9)),IF($A1484=TAXAS!$A$10,IF($B1484="DÉBITO",$D1484-($D1484*TAXAS!$B$10)), IF($A1484=TAXAS!$A$11,IF($B1484="DÉBITO",$D1484-($D1484*TAXAS!$B$11)), IF($A1484=TAXAS!$A$12,IF($B1484="DÉBITO",$D1484-($D1484*TAXAS!$B$12)), IF($A1484=TAXAS!$A$13,IF($B1484="DÉBITO",$D1484-($D1484*TAXAS!$B$13)), IF($A1484=TAXAS!$A$14,IF($B1484="DÉBITO",$D1484-($D1484*TAXAS!$B$14)), IF($A1484=TAXAS!$A$15,IF($B1484="DÉBITO",$D1484-($D1484*TAXAS!$B$15)), IF($A1484=TAXAS!$A$16,IF($B1484="DÉBITO",$D1484-($D1484*TAXAS!$B$16)), IF($A1484=TAXAS!$A$17,IF($B1484="DÉBITO",$D1484-($D1484*TAXAS!$B$17)), IF($A1484=TAXAS!$A$18,IF($B1484="DÉBITO",$D1484-($D1484*TAXAS!$B$18)), IF($A1484=TAXAS!$A$19,IF($B1484="DÉBITO",$D1484-($D1484*TAXAS!$B$19)), IF($A1484=TAXAS!$A$20,IF($B1484="DÉBITO",$D1484-($D1484*TAXAS!$B$20)), IF($A1484=TAXAS!$A$21,IF($B1484="DÉBITO",$D1484-($D1484*TAXAS!$B$21)), IF($A1484=TAXAS!$A$22,IF($B1484="DÉBITO",$D1484-($D1484*TAXAS!$B$22)), IF($A1484=TAXAS!$A$23,IF($B1484="DÉBITO",$D1484-($D1484*TAXAS!$B$23)), IF($A1484=TAXAS!$A$24,IF($B1484="DÉBITO",$D1484-($D1484*TAXAS!$B$24)), IF($A1484=TAXAS!$A$25,IF($B1484="DÉBITO",$D1484-($D1484*TAXAS!$B$25)), IF($A1484=TAXAS!$A$26,IF($B1484="DÉBITO",$D1484-($D1484*TAXAS!$B$26)), IF($A1484=TAXAS!$A$27,IF($B1484="DÉBITO",$D1484-($D1484*TAXAS!$B$27))))))))))))))))))))))))))/1</f>
        <v>0</v>
      </c>
      <c r="F1484" s="8">
        <f>IF($A1484="VISA",IF($B1484="CRÉDITO",$D1484-($D1484*TAXAS!$C$4)),IF($A1484="MASTER",IF($B1484="CRÉDITO",$D1484-($D1484*TAXAS!$C$5)),IF($A1484="ELO", IF($B1484="CRÉDITO",$D1484-($D1484*TAXAS!$C$6)),IF($A1484="HIPERCARD",IF($B1484="CRÉDITO",$D1484-($D1484*TAXAS!$C$7)),IF($A1484="DINERS",IF($B1484="CRÉDITO",$D1484-($D1484*TAXAS!$C$8)),IF($A1484="AMERICA EXPRESS",IF($B1484="CRÉDITO",$D1484-($D1484*TAXAS!$C$9)),IF($A1484=TAXAS!$A$10,IF($B1484="CRÉDITO",$D1484-($D1484*TAXAS!$C$10)), IF($A1484=TAXAS!$A$11,IF($B1484="CRÉDITO",$D1484-($D1484*TAXAS!$C$11)), IF($A1484=TAXAS!$A$12,IF($B1484="CRÉDITO",$D1484-($D1484*TAXAS!$C$12)), IF($A1484=TAXAS!$A$13,IF($B1484="CRÉDITO",$D1484-($D1484*TAXAS!$C$13)), IF($A1484=TAXAS!$A$14,IF($B1484="CRÉDITO",$D1484-($D1484*TAXAS!$C$14)), IF($A1484=TAXAS!$A$15,IF($B1484="CRÉDITO",$D1484-($D1484*TAXAS!$C$15)), IF($A1484=TAXAS!$A$16,IF($B1484="CRÉDITO",$D1484-($D1484*TAXAS!$C$16)), IF($A1484=TAXAS!$A$17,IF($B1484="CRÉDITO",$D1484-($D1484*TAXAS!$C$17)), IF($A1484=TAXAS!$A$18,IF($B1484="CRÉDITO",$D1484-($D1484*TAXAS!$C$18)), IF($A1484=TAXAS!$A$19,IF($B1484="CRÉDITO",$D1484-($D1484*TAXAS!$C$19)), IF($A1484=TAXAS!$A$20,IF($B1484="CRÉDITO",$D1484-($D1484*TAXAS!$C$20)), IF($A1484=TAXAS!$A$21,IF($B1484="CRÉDITO",$D1484-($D1484*TAXAS!$C$21)), IF($A1484=TAXAS!$A$22,IF($B1484="CRÉDITO",$D1484-($D1484*TAXAS!$C$22)), IF($A1484=TAXAS!$A$23,IF($B1484="CRÉDITO",$D1484-($D1484*TAXAS!$C$23)), IF($A1484=TAXAS!$A$24,IF($B1484="CRÉDITO",$D1484-($D1484*TAXAS!$C$24)), IF($A1484=TAXAS!$A$25,IF($B1484="CRÉDITO",$D1484-($D1484*TAXAS!$C$25)), IF($A1484=TAXAS!$A$26,IF($B1484="CRÉDITO",$D1484-($D1484*TAXAS!$C$26)), IF($A1484=TAXAS!$A$27,IF($B1484="CRÉDITO",$D1484-($D1484*TAXAS!$C$27))))))))))))))))))))))))))/1</f>
        <v>0</v>
      </c>
      <c r="G1484" s="9">
        <f>IF($A1484="VISA",IF($B1484="PARCELADO ATÉ 3X",$D1484-(D1484*TAXAS!$D$4))/3,IF($A1484="MASTER",IF($B1484="PARCELADO ATÉ 3X",$D1484-(D1484*TAXAS!$D$5))/3,IF($A1484="ELO",IF($B1484="PARCELADO ATÉ 3X",$D1484-(D1484*TAXAS!$D$6))/3,IF($A1484="HIPERCARD",IF($B1484="PARCELADO ATÉ 3X",$D1484-(D1484*TAXAS!$D$7))/3,IF($A1484="DINERS",IF($B1484="PARCELADO ATÉ 3X",$D1484-(D1484*TAXAS!$D$8))/3,IF($A1484="AMERICA EXPRESS",IF($B1484="PARCELADO ATÉ 3X",$D1484-(D1484*TAXAS!$D$9))/3,IF($A1484=TAXAS!$A$10,IF($B1484="PARCELADO ATÉ 3X",$D1484-($D1484*TAXAS!$D$10))/3,IF($A1484=TAXAS!$A$11,IF($B1484="PARCELADO ATÉ 3X",$D1484-($D1484*TAXAS!$D$11))/3,IF($A1484=TAXAS!$A$12,IF($B1484="PARCELADO ATÉ 3X",$D1484-($D1484*TAXAS!$D$12))/3,IF($A1484=TAXAS!$A$13,IF($B1484="PARCELADO ATÉ 3X",$D1484-($D1484*TAXAS!$D$13))/3,IF($A1484=TAXAS!$A$14,IF($B1484="PARCELADO ATÉ 3X",$D1484-($D1484*TAXAS!$D$14))/3,IF($A1484=TAXAS!$A$15,IF($B1484="PARCELADO ATÉ 3X",$D1484-($D1484*TAXAS!$D$15))/3,IF($A1484=TAXAS!$A$16,IF($B1484="PARCELADO ATÉ 3X",$D1484-($D1484*TAXAS!$D$16))/3,IF($A1484=TAXAS!$A$17,IF($B1484="PARCELADO ATÉ 3X",$D1484-($D1484*TAXAS!$D$17))/3,IF($A1484=TAXAS!$A$18,IF($B1484="PARCELADO ATÉ 3X",$D1484-($D1484*TAXAS!$D$18))/3,IF($A1484=TAXAS!$A$19,IF($B1484="PARCELADO ATÉ 3X",$D1484-($D1484*TAXAS!$D$19))/3,IF($A1484=TAXAS!$A$20,IF($B1484="PARCELADO ATÉ 3X",$D1484-($D1484*TAXAS!$D$20))/3,IF($A1484=TAXAS!$A$21,IF($B1484="PARCELADO ATÉ 3X",$D1484-($D1484*TAXAS!$D$21))/3,IF($A1484=TAXAS!$A$22,IF($B1484="PARCELADO ATÉ 3X",$D1484-($D1484*TAXAS!$D$22))/3,IF($A1484=TAXAS!$A$23,IF($B1484="PARCELADO ATÉ 3X",$D1484-($D1484*TAXAS!$D$23))/3,IF($A1484=TAXAS!$A$24,IF($B1484="PARCELADO ATÉ 3X",$D1484-($D1484*TAXAS!$D$24))/3,IF($A1484=TAXAS!$A$25,IF($B1484="PARCELADO ATÉ 3X",$D1484-($D1484*TAXAS!$D$25))/3,IF($A1484=TAXAS!$A$26,IF($B1484="PARCELADO ATÉ 3X",$D1484-($D1484*TAXAS!$D$26))/3,IF($A1484=TAXAS!$A$27,IF($B1484="PARCELADO ATÉ 3X",$D1484-($D1484*TAXAS!$D$27))/3))))))))))))))))))))))))/1</f>
        <v>0</v>
      </c>
      <c r="H1484" s="9">
        <f>IF($A1484="VISA",IF($B1484="PARCELADO ATÉ 6X",$D1484-(D1484*TAXAS!$E$4))/6,IF($A1484="MASTER",IF($B1484="PARCELADO ATÉ 6X",$D1484-(D1484*TAXAS!$E$5))/6,IF($A1484="ELO",IF($B1484="PARCELADO ATÉ 6X",$D1484-(D1484*TAXAS!$E$6))/6,IF($A1484="HIPERCARD",IF($B1484="PARCELADO ATÉ 6X",$D1484-(D1484*TAXAS!$E$7))/6,IF($A1484="DINERS",IF($B1484="PARCELADO ATÉ 6X",$D1484-(D1484*TAXAS!$E$8))/6,IF($A1484="AMERICA EXPRESS",IF($B1484="PARCELADO ATÉ 6X",$D1484-(D1484*TAXAS!$E$9))/6,IF($A1484=TAXAS!$A$10,IF($B1484="PARCELADO ATÉ 6X",$D1484-($D1484*TAXAS!$E$10))/6,IF($A1484=TAXAS!$A$11,IF($B1484="PARCELADO ATÉ 6X",$D1484-($D1484*TAXAS!$E$11))/6,IF($A1484=TAXAS!$A$12,IF($B1484="PARCELADO ATÉ 6X",$D1484-($D1484*TAXAS!$E$12))/6,IF($A1484=TAXAS!$A$13,IF($B1484="PARCELADO ATÉ 6X",$D1484-($D1484*TAXAS!$E$13))/6,IF($A1484=TAXAS!$A$14,IF($B1484="PARCELADO ATÉ 6X",$D1484-($D1484*TAXAS!$E$14))/6,IF($A1484=TAXAS!$A$15,IF($B1484="PARCELADO ATÉ 6X",$D1484-($D1484*TAXAS!$E$15))/6,IF($A1484=TAXAS!$A$16,IF($B1484="PARCELADO ATÉ 6X",$D1484-($D1484*TAXAS!$E$16))/6,IF($A1484=TAXAS!$A$17,IF($B1484="PARCELADO ATÉ 6X",$D1484-($D1484*TAXAS!$E$17))/6,IF($A1484=TAXAS!$A$18,IF($B1484="PARCELADO ATÉ 6X",$D1484-($D1484*TAXAS!$E$18))/6,IF($A1484=TAXAS!$A$19,IF($B1484="PARCELADO ATÉ 6X",$D1484-($D1484*TAXAS!$E$19))/6,IF($A1484=TAXAS!$A$20,IF($B1484="PARCELADO ATÉ 6X",$D1484-($D1484*TAXAS!$E$20))/6,IF($A1484=TAXAS!$A$21,IF($B1484="PARCELADO ATÉ 6X",$D1484-($D1484*TAXAS!$E$21))/6,IF($A1484=TAXAS!$A$22,IF($B1484="PARCELADO ATÉ 6X",$D1484-($D1484*TAXAS!$E$22))/6,IF($A1484=TAXAS!$A$23,IF($B1484="PARCELADO ATÉ 6X",$D1484-($D1484*TAXAS!$E$23))/6,IF($A1484=TAXAS!$A$24,IF($B1484="PARCELADO ATÉ 6X",$D1484-($D1484*TAXAS!$E$24))/6,IF($A1484=TAXAS!$A$25,IF($B1484="PARCELADO ATÉ 6X",$D1484-($D1484*TAXAS!$E$25))/6,IF($A1484=TAXAS!$A$26,IF($B1484="PARCELADO ATÉ 6X",$D1484-($D1484*TAXAS!$E$26))/6,IF($A1484=TAXAS!$A$27,IF($B1484="PARCELADO ATÉ 6X",$D1484-($D1484*TAXAS!$E$27))/6))))))))))))))))))))))))/1</f>
        <v>0</v>
      </c>
      <c r="I1484" s="9">
        <f>IF($A1484="VISA",IF($B1484="PARCELADO ATÉ 12X",$D1484-(D1484*TAXAS!$F$4))/12,IF($A1484="MASTER",IF($B1484="PARCELADO ATÉ 12X",$D1484-(D1484*TAXAS!$F$5))/12,IF($A1484="ELO",IF($B1484="PARCELADO ATÉ 12X",$D1484-(D1484*TAXAS!$F$6))/12,IF($A1484="HIPERCARD",IF($B1484="PARCELADO ATÉ 12X",$D1484-(D1484*TAXAS!$F$7))/12,IF($A1484="DINERS",IF($B1484="PARCELADO ATÉ 12X",$D1484-(D1484*TAXAS!$F$8))/12,IF($A1484="AMERICA EXPRESS",IF($B1484="PARCELADO ATÉ 12X",$D1484-(D1484*TAXAS!$F$9))/12,IF($A1484=TAXAS!$A$10,IF($B1484="PARCELADO ATÉ 12X",$D1484-($D1484*TAXAS!$F$10))/12,IF($A1484=TAXAS!$A$11,IF($B1484="PARCELADO ATÉ 12X",$D1484-($D1484*TAXAS!$F$11))/12,IF($A1484=TAXAS!$A$12,IF($B1484="PARCELADO ATÉ 12X",$D1484-($D1484*TAXAS!$F$12))/12,IF($A1484=TAXAS!$A$13,IF($B1484="PARCELADO ATÉ 12X",$D1484-($D1484*TAXAS!$F$13))/12,IF($A1484=TAXAS!$A$14,IF($B1484="PARCELADO ATÉ 12X",$D1484-($D1484*TAXAS!$F$14))/12,IF($A1484=TAXAS!$A$15,IF($B1484="PARCELADO ATÉ 12X",$D1484-($D1484*TAXAS!$F$15))/12,IF($A1484=TAXAS!$A$16,IF($B1484="PARCELADO ATÉ 12X",$D1484-($D1484*TAXAS!$F$16))/12,IF($A1484=TAXAS!$A$17,IF($B1484="PARCELADO ATÉ 12X",$D1484-($D1484*TAXAS!$F$17))/12,IF($A1484=TAXAS!$A$18,IF($B1484="PARCELADO ATÉ 12X",$D1484-($D1484*TAXAS!$F$18))/12,IF($A1484=TAXAS!$A$19,IF($B1484="PARCELADO ATÉ 12X",$D1484-($D1484*TAXAS!$F$19))/12,IF($A1484=TAXAS!$A$20,IF($B1484="PARCELADO ATÉ 12X",$D1484-($D1484*TAXAS!$F$20))/12,IF($A1484=TAXAS!$A$21,IF($B1484="PARCELADO ATÉ 12X",$D1484-($D1484*TAXAS!$F$21))/12,IF($A1484=TAXAS!$A$22,IF($B1484="PARCELADO ATÉ 12X",$D1484-($D1484*TAXAS!$F$22))/12,IF($A1484=TAXAS!$A$23,IF($B1484="PARCELADO ATÉ 12X",$D1484-($D1484*TAXAS!$F$23))/12,IF($A1484=TAXAS!$A$24,IF($B1484="PARCELADO ATÉ 12X",$D1484-($D1484*TAXAS!$F$24))/12,IF($A1484=TAXAS!$A$25,IF($B1484="PARCELADO ATÉ 12X",$D1484-($D1484*TAXAS!$F$25))/12,IF($A1484=TAXAS!$A$26,IF($B1484="PARCELADO ATÉ 12X",$D1484-($D1484*TAXAS!$F$26))/12,IF($A1484=TAXAS!$A$27,IF($B1484="PARCELADO ATÉ 12X",$D1484-($D1484*TAXAS!$F$27))/12))))))))))))))))))))))))/1</f>
        <v>0</v>
      </c>
      <c r="J1484" s="8">
        <f t="shared" si="0"/>
        <v>0</v>
      </c>
      <c r="K1484" s="10" t="b">
        <f>IF($B1484="PARCELADO ATÉ 3X",($D1484-($D1484*TAXAS!$D$4))-$J1484)</f>
        <v>0</v>
      </c>
      <c r="L1484" s="10" t="b">
        <f>IF($B1484="PARCELADO ATÉ 6X",($D1484-($D1484*TAXAS!$E$4))-$J1484)</f>
        <v>0</v>
      </c>
      <c r="M1484" s="10" t="b">
        <f>IF($B1484="PARCELADO ATÉ 12X",($D1484-($D1484*TAXAS!$F$4))-$J1484)</f>
        <v>0</v>
      </c>
      <c r="N1484" s="8">
        <f t="shared" si="1"/>
        <v>0</v>
      </c>
      <c r="O1484" s="10">
        <f t="shared" si="2"/>
        <v>0</v>
      </c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</row>
    <row r="1485" spans="1:31" ht="15.75" customHeight="1" x14ac:dyDescent="0.2">
      <c r="A1485" s="3"/>
      <c r="B1485" s="5"/>
      <c r="C1485" s="6"/>
      <c r="D1485" s="42"/>
      <c r="E1485" s="8">
        <f>IF($A1485="VISA",IF($B1485="DÉBITO",$D1485-($D1485*TAXAS!$B$4)),IF($A1485="MASTER",IF($B1485="DÉBITO",$D1485-($D1485*TAXAS!$B$5)),IF($A1485="ELO", IF($B1485="DÉBITO",$D1485-($D1485*TAXAS!$B$6)),IF($A1485="HIPERCARD",IF($B1485="DÉBITO",$D1485-($D1485*TAXAS!$B$7)),IF($A1485="DINERS",IF($B1485="DÉBITO",$D1485-($D1485*TAXAS!$B$8)),IF($A1485="AMERICA EXPRESS",IF($B1485="DÉBITO",$D1485-($D1485*TAXAS!$B$9)),IF($A1485=TAXAS!$A$10,IF($B1485="DÉBITO",$D1485-($D1485*TAXAS!$B$10)), IF($A1485=TAXAS!$A$11,IF($B1485="DÉBITO",$D1485-($D1485*TAXAS!$B$11)), IF($A1485=TAXAS!$A$12,IF($B1485="DÉBITO",$D1485-($D1485*TAXAS!$B$12)), IF($A1485=TAXAS!$A$13,IF($B1485="DÉBITO",$D1485-($D1485*TAXAS!$B$13)), IF($A1485=TAXAS!$A$14,IF($B1485="DÉBITO",$D1485-($D1485*TAXAS!$B$14)), IF($A1485=TAXAS!$A$15,IF($B1485="DÉBITO",$D1485-($D1485*TAXAS!$B$15)), IF($A1485=TAXAS!$A$16,IF($B1485="DÉBITO",$D1485-($D1485*TAXAS!$B$16)), IF($A1485=TAXAS!$A$17,IF($B1485="DÉBITO",$D1485-($D1485*TAXAS!$B$17)), IF($A1485=TAXAS!$A$18,IF($B1485="DÉBITO",$D1485-($D1485*TAXAS!$B$18)), IF($A1485=TAXAS!$A$19,IF($B1485="DÉBITO",$D1485-($D1485*TAXAS!$B$19)), IF($A1485=TAXAS!$A$20,IF($B1485="DÉBITO",$D1485-($D1485*TAXAS!$B$20)), IF($A1485=TAXAS!$A$21,IF($B1485="DÉBITO",$D1485-($D1485*TAXAS!$B$21)), IF($A1485=TAXAS!$A$22,IF($B1485="DÉBITO",$D1485-($D1485*TAXAS!$B$22)), IF($A1485=TAXAS!$A$23,IF($B1485="DÉBITO",$D1485-($D1485*TAXAS!$B$23)), IF($A1485=TAXAS!$A$24,IF($B1485="DÉBITO",$D1485-($D1485*TAXAS!$B$24)), IF($A1485=TAXAS!$A$25,IF($B1485="DÉBITO",$D1485-($D1485*TAXAS!$B$25)), IF($A1485=TAXAS!$A$26,IF($B1485="DÉBITO",$D1485-($D1485*TAXAS!$B$26)), IF($A1485=TAXAS!$A$27,IF($B1485="DÉBITO",$D1485-($D1485*TAXAS!$B$27))))))))))))))))))))))))))/1</f>
        <v>0</v>
      </c>
      <c r="F1485" s="8">
        <f>IF($A1485="VISA",IF($B1485="CRÉDITO",$D1485-($D1485*TAXAS!$C$4)),IF($A1485="MASTER",IF($B1485="CRÉDITO",$D1485-($D1485*TAXAS!$C$5)),IF($A1485="ELO", IF($B1485="CRÉDITO",$D1485-($D1485*TAXAS!$C$6)),IF($A1485="HIPERCARD",IF($B1485="CRÉDITO",$D1485-($D1485*TAXAS!$C$7)),IF($A1485="DINERS",IF($B1485="CRÉDITO",$D1485-($D1485*TAXAS!$C$8)),IF($A1485="AMERICA EXPRESS",IF($B1485="CRÉDITO",$D1485-($D1485*TAXAS!$C$9)),IF($A1485=TAXAS!$A$10,IF($B1485="CRÉDITO",$D1485-($D1485*TAXAS!$C$10)), IF($A1485=TAXAS!$A$11,IF($B1485="CRÉDITO",$D1485-($D1485*TAXAS!$C$11)), IF($A1485=TAXAS!$A$12,IF($B1485="CRÉDITO",$D1485-($D1485*TAXAS!$C$12)), IF($A1485=TAXAS!$A$13,IF($B1485="CRÉDITO",$D1485-($D1485*TAXAS!$C$13)), IF($A1485=TAXAS!$A$14,IF($B1485="CRÉDITO",$D1485-($D1485*TAXAS!$C$14)), IF($A1485=TAXAS!$A$15,IF($B1485="CRÉDITO",$D1485-($D1485*TAXAS!$C$15)), IF($A1485=TAXAS!$A$16,IF($B1485="CRÉDITO",$D1485-($D1485*TAXAS!$C$16)), IF($A1485=TAXAS!$A$17,IF($B1485="CRÉDITO",$D1485-($D1485*TAXAS!$C$17)), IF($A1485=TAXAS!$A$18,IF($B1485="CRÉDITO",$D1485-($D1485*TAXAS!$C$18)), IF($A1485=TAXAS!$A$19,IF($B1485="CRÉDITO",$D1485-($D1485*TAXAS!$C$19)), IF($A1485=TAXAS!$A$20,IF($B1485="CRÉDITO",$D1485-($D1485*TAXAS!$C$20)), IF($A1485=TAXAS!$A$21,IF($B1485="CRÉDITO",$D1485-($D1485*TAXAS!$C$21)), IF($A1485=TAXAS!$A$22,IF($B1485="CRÉDITO",$D1485-($D1485*TAXAS!$C$22)), IF($A1485=TAXAS!$A$23,IF($B1485="CRÉDITO",$D1485-($D1485*TAXAS!$C$23)), IF($A1485=TAXAS!$A$24,IF($B1485="CRÉDITO",$D1485-($D1485*TAXAS!$C$24)), IF($A1485=TAXAS!$A$25,IF($B1485="CRÉDITO",$D1485-($D1485*TAXAS!$C$25)), IF($A1485=TAXAS!$A$26,IF($B1485="CRÉDITO",$D1485-($D1485*TAXAS!$C$26)), IF($A1485=TAXAS!$A$27,IF($B1485="CRÉDITO",$D1485-($D1485*TAXAS!$C$27))))))))))))))))))))))))))/1</f>
        <v>0</v>
      </c>
      <c r="G1485" s="9">
        <f>IF($A1485="VISA",IF($B1485="PARCELADO ATÉ 3X",$D1485-(D1485*TAXAS!$D$4))/3,IF($A1485="MASTER",IF($B1485="PARCELADO ATÉ 3X",$D1485-(D1485*TAXAS!$D$5))/3,IF($A1485="ELO",IF($B1485="PARCELADO ATÉ 3X",$D1485-(D1485*TAXAS!$D$6))/3,IF($A1485="HIPERCARD",IF($B1485="PARCELADO ATÉ 3X",$D1485-(D1485*TAXAS!$D$7))/3,IF($A1485="DINERS",IF($B1485="PARCELADO ATÉ 3X",$D1485-(D1485*TAXAS!$D$8))/3,IF($A1485="AMERICA EXPRESS",IF($B1485="PARCELADO ATÉ 3X",$D1485-(D1485*TAXAS!$D$9))/3,IF($A1485=TAXAS!$A$10,IF($B1485="PARCELADO ATÉ 3X",$D1485-($D1485*TAXAS!$D$10))/3,IF($A1485=TAXAS!$A$11,IF($B1485="PARCELADO ATÉ 3X",$D1485-($D1485*TAXAS!$D$11))/3,IF($A1485=TAXAS!$A$12,IF($B1485="PARCELADO ATÉ 3X",$D1485-($D1485*TAXAS!$D$12))/3,IF($A1485=TAXAS!$A$13,IF($B1485="PARCELADO ATÉ 3X",$D1485-($D1485*TAXAS!$D$13))/3,IF($A1485=TAXAS!$A$14,IF($B1485="PARCELADO ATÉ 3X",$D1485-($D1485*TAXAS!$D$14))/3,IF($A1485=TAXAS!$A$15,IF($B1485="PARCELADO ATÉ 3X",$D1485-($D1485*TAXAS!$D$15))/3,IF($A1485=TAXAS!$A$16,IF($B1485="PARCELADO ATÉ 3X",$D1485-($D1485*TAXAS!$D$16))/3,IF($A1485=TAXAS!$A$17,IF($B1485="PARCELADO ATÉ 3X",$D1485-($D1485*TAXAS!$D$17))/3,IF($A1485=TAXAS!$A$18,IF($B1485="PARCELADO ATÉ 3X",$D1485-($D1485*TAXAS!$D$18))/3,IF($A1485=TAXAS!$A$19,IF($B1485="PARCELADO ATÉ 3X",$D1485-($D1485*TAXAS!$D$19))/3,IF($A1485=TAXAS!$A$20,IF($B1485="PARCELADO ATÉ 3X",$D1485-($D1485*TAXAS!$D$20))/3,IF($A1485=TAXAS!$A$21,IF($B1485="PARCELADO ATÉ 3X",$D1485-($D1485*TAXAS!$D$21))/3,IF($A1485=TAXAS!$A$22,IF($B1485="PARCELADO ATÉ 3X",$D1485-($D1485*TAXAS!$D$22))/3,IF($A1485=TAXAS!$A$23,IF($B1485="PARCELADO ATÉ 3X",$D1485-($D1485*TAXAS!$D$23))/3,IF($A1485=TAXAS!$A$24,IF($B1485="PARCELADO ATÉ 3X",$D1485-($D1485*TAXAS!$D$24))/3,IF($A1485=TAXAS!$A$25,IF($B1485="PARCELADO ATÉ 3X",$D1485-($D1485*TAXAS!$D$25))/3,IF($A1485=TAXAS!$A$26,IF($B1485="PARCELADO ATÉ 3X",$D1485-($D1485*TAXAS!$D$26))/3,IF($A1485=TAXAS!$A$27,IF($B1485="PARCELADO ATÉ 3X",$D1485-($D1485*TAXAS!$D$27))/3))))))))))))))))))))))))/1</f>
        <v>0</v>
      </c>
      <c r="H1485" s="9">
        <f>IF($A1485="VISA",IF($B1485="PARCELADO ATÉ 6X",$D1485-(D1485*TAXAS!$E$4))/6,IF($A1485="MASTER",IF($B1485="PARCELADO ATÉ 6X",$D1485-(D1485*TAXAS!$E$5))/6,IF($A1485="ELO",IF($B1485="PARCELADO ATÉ 6X",$D1485-(D1485*TAXAS!$E$6))/6,IF($A1485="HIPERCARD",IF($B1485="PARCELADO ATÉ 6X",$D1485-(D1485*TAXAS!$E$7))/6,IF($A1485="DINERS",IF($B1485="PARCELADO ATÉ 6X",$D1485-(D1485*TAXAS!$E$8))/6,IF($A1485="AMERICA EXPRESS",IF($B1485="PARCELADO ATÉ 6X",$D1485-(D1485*TAXAS!$E$9))/6,IF($A1485=TAXAS!$A$10,IF($B1485="PARCELADO ATÉ 6X",$D1485-($D1485*TAXAS!$E$10))/6,IF($A1485=TAXAS!$A$11,IF($B1485="PARCELADO ATÉ 6X",$D1485-($D1485*TAXAS!$E$11))/6,IF($A1485=TAXAS!$A$12,IF($B1485="PARCELADO ATÉ 6X",$D1485-($D1485*TAXAS!$E$12))/6,IF($A1485=TAXAS!$A$13,IF($B1485="PARCELADO ATÉ 6X",$D1485-($D1485*TAXAS!$E$13))/6,IF($A1485=TAXAS!$A$14,IF($B1485="PARCELADO ATÉ 6X",$D1485-($D1485*TAXAS!$E$14))/6,IF($A1485=TAXAS!$A$15,IF($B1485="PARCELADO ATÉ 6X",$D1485-($D1485*TAXAS!$E$15))/6,IF($A1485=TAXAS!$A$16,IF($B1485="PARCELADO ATÉ 6X",$D1485-($D1485*TAXAS!$E$16))/6,IF($A1485=TAXAS!$A$17,IF($B1485="PARCELADO ATÉ 6X",$D1485-($D1485*TAXAS!$E$17))/6,IF($A1485=TAXAS!$A$18,IF($B1485="PARCELADO ATÉ 6X",$D1485-($D1485*TAXAS!$E$18))/6,IF($A1485=TAXAS!$A$19,IF($B1485="PARCELADO ATÉ 6X",$D1485-($D1485*TAXAS!$E$19))/6,IF($A1485=TAXAS!$A$20,IF($B1485="PARCELADO ATÉ 6X",$D1485-($D1485*TAXAS!$E$20))/6,IF($A1485=TAXAS!$A$21,IF($B1485="PARCELADO ATÉ 6X",$D1485-($D1485*TAXAS!$E$21))/6,IF($A1485=TAXAS!$A$22,IF($B1485="PARCELADO ATÉ 6X",$D1485-($D1485*TAXAS!$E$22))/6,IF($A1485=TAXAS!$A$23,IF($B1485="PARCELADO ATÉ 6X",$D1485-($D1485*TAXAS!$E$23))/6,IF($A1485=TAXAS!$A$24,IF($B1485="PARCELADO ATÉ 6X",$D1485-($D1485*TAXAS!$E$24))/6,IF($A1485=TAXAS!$A$25,IF($B1485="PARCELADO ATÉ 6X",$D1485-($D1485*TAXAS!$E$25))/6,IF($A1485=TAXAS!$A$26,IF($B1485="PARCELADO ATÉ 6X",$D1485-($D1485*TAXAS!$E$26))/6,IF($A1485=TAXAS!$A$27,IF($B1485="PARCELADO ATÉ 6X",$D1485-($D1485*TAXAS!$E$27))/6))))))))))))))))))))))))/1</f>
        <v>0</v>
      </c>
      <c r="I1485" s="9">
        <f>IF($A1485="VISA",IF($B1485="PARCELADO ATÉ 12X",$D1485-(D1485*TAXAS!$F$4))/12,IF($A1485="MASTER",IF($B1485="PARCELADO ATÉ 12X",$D1485-(D1485*TAXAS!$F$5))/12,IF($A1485="ELO",IF($B1485="PARCELADO ATÉ 12X",$D1485-(D1485*TAXAS!$F$6))/12,IF($A1485="HIPERCARD",IF($B1485="PARCELADO ATÉ 12X",$D1485-(D1485*TAXAS!$F$7))/12,IF($A1485="DINERS",IF($B1485="PARCELADO ATÉ 12X",$D1485-(D1485*TAXAS!$F$8))/12,IF($A1485="AMERICA EXPRESS",IF($B1485="PARCELADO ATÉ 12X",$D1485-(D1485*TAXAS!$F$9))/12,IF($A1485=TAXAS!$A$10,IF($B1485="PARCELADO ATÉ 12X",$D1485-($D1485*TAXAS!$F$10))/12,IF($A1485=TAXAS!$A$11,IF($B1485="PARCELADO ATÉ 12X",$D1485-($D1485*TAXAS!$F$11))/12,IF($A1485=TAXAS!$A$12,IF($B1485="PARCELADO ATÉ 12X",$D1485-($D1485*TAXAS!$F$12))/12,IF($A1485=TAXAS!$A$13,IF($B1485="PARCELADO ATÉ 12X",$D1485-($D1485*TAXAS!$F$13))/12,IF($A1485=TAXAS!$A$14,IF($B1485="PARCELADO ATÉ 12X",$D1485-($D1485*TAXAS!$F$14))/12,IF($A1485=TAXAS!$A$15,IF($B1485="PARCELADO ATÉ 12X",$D1485-($D1485*TAXAS!$F$15))/12,IF($A1485=TAXAS!$A$16,IF($B1485="PARCELADO ATÉ 12X",$D1485-($D1485*TAXAS!$F$16))/12,IF($A1485=TAXAS!$A$17,IF($B1485="PARCELADO ATÉ 12X",$D1485-($D1485*TAXAS!$F$17))/12,IF($A1485=TAXAS!$A$18,IF($B1485="PARCELADO ATÉ 12X",$D1485-($D1485*TAXAS!$F$18))/12,IF($A1485=TAXAS!$A$19,IF($B1485="PARCELADO ATÉ 12X",$D1485-($D1485*TAXAS!$F$19))/12,IF($A1485=TAXAS!$A$20,IF($B1485="PARCELADO ATÉ 12X",$D1485-($D1485*TAXAS!$F$20))/12,IF($A1485=TAXAS!$A$21,IF($B1485="PARCELADO ATÉ 12X",$D1485-($D1485*TAXAS!$F$21))/12,IF($A1485=TAXAS!$A$22,IF($B1485="PARCELADO ATÉ 12X",$D1485-($D1485*TAXAS!$F$22))/12,IF($A1485=TAXAS!$A$23,IF($B1485="PARCELADO ATÉ 12X",$D1485-($D1485*TAXAS!$F$23))/12,IF($A1485=TAXAS!$A$24,IF($B1485="PARCELADO ATÉ 12X",$D1485-($D1485*TAXAS!$F$24))/12,IF($A1485=TAXAS!$A$25,IF($B1485="PARCELADO ATÉ 12X",$D1485-($D1485*TAXAS!$F$25))/12,IF($A1485=TAXAS!$A$26,IF($B1485="PARCELADO ATÉ 12X",$D1485-($D1485*TAXAS!$F$26))/12,IF($A1485=TAXAS!$A$27,IF($B1485="PARCELADO ATÉ 12X",$D1485-($D1485*TAXAS!$F$27))/12))))))))))))))))))))))))/1</f>
        <v>0</v>
      </c>
      <c r="J1485" s="8">
        <f t="shared" si="0"/>
        <v>0</v>
      </c>
      <c r="K1485" s="10" t="b">
        <f>IF($B1485="PARCELADO ATÉ 3X",($D1485-($D1485*TAXAS!$D$4))-$J1485)</f>
        <v>0</v>
      </c>
      <c r="L1485" s="10" t="b">
        <f>IF($B1485="PARCELADO ATÉ 6X",($D1485-($D1485*TAXAS!$E$4))-$J1485)</f>
        <v>0</v>
      </c>
      <c r="M1485" s="10" t="b">
        <f>IF($B1485="PARCELADO ATÉ 12X",($D1485-($D1485*TAXAS!$F$4))-$J1485)</f>
        <v>0</v>
      </c>
      <c r="N1485" s="8">
        <f t="shared" si="1"/>
        <v>0</v>
      </c>
      <c r="O1485" s="10">
        <f t="shared" si="2"/>
        <v>0</v>
      </c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</row>
    <row r="1486" spans="1:31" ht="15.75" customHeight="1" x14ac:dyDescent="0.2">
      <c r="A1486" s="3"/>
      <c r="B1486" s="5"/>
      <c r="C1486" s="6"/>
      <c r="D1486" s="42"/>
      <c r="E1486" s="8">
        <f>IF($A1486="VISA",IF($B1486="DÉBITO",$D1486-($D1486*TAXAS!$B$4)),IF($A1486="MASTER",IF($B1486="DÉBITO",$D1486-($D1486*TAXAS!$B$5)),IF($A1486="ELO", IF($B1486="DÉBITO",$D1486-($D1486*TAXAS!$B$6)),IF($A1486="HIPERCARD",IF($B1486="DÉBITO",$D1486-($D1486*TAXAS!$B$7)),IF($A1486="DINERS",IF($B1486="DÉBITO",$D1486-($D1486*TAXAS!$B$8)),IF($A1486="AMERICA EXPRESS",IF($B1486="DÉBITO",$D1486-($D1486*TAXAS!$B$9)),IF($A1486=TAXAS!$A$10,IF($B1486="DÉBITO",$D1486-($D1486*TAXAS!$B$10)), IF($A1486=TAXAS!$A$11,IF($B1486="DÉBITO",$D1486-($D1486*TAXAS!$B$11)), IF($A1486=TAXAS!$A$12,IF($B1486="DÉBITO",$D1486-($D1486*TAXAS!$B$12)), IF($A1486=TAXAS!$A$13,IF($B1486="DÉBITO",$D1486-($D1486*TAXAS!$B$13)), IF($A1486=TAXAS!$A$14,IF($B1486="DÉBITO",$D1486-($D1486*TAXAS!$B$14)), IF($A1486=TAXAS!$A$15,IF($B1486="DÉBITO",$D1486-($D1486*TAXAS!$B$15)), IF($A1486=TAXAS!$A$16,IF($B1486="DÉBITO",$D1486-($D1486*TAXAS!$B$16)), IF($A1486=TAXAS!$A$17,IF($B1486="DÉBITO",$D1486-($D1486*TAXAS!$B$17)), IF($A1486=TAXAS!$A$18,IF($B1486="DÉBITO",$D1486-($D1486*TAXAS!$B$18)), IF($A1486=TAXAS!$A$19,IF($B1486="DÉBITO",$D1486-($D1486*TAXAS!$B$19)), IF($A1486=TAXAS!$A$20,IF($B1486="DÉBITO",$D1486-($D1486*TAXAS!$B$20)), IF($A1486=TAXAS!$A$21,IF($B1486="DÉBITO",$D1486-($D1486*TAXAS!$B$21)), IF($A1486=TAXAS!$A$22,IF($B1486="DÉBITO",$D1486-($D1486*TAXAS!$B$22)), IF($A1486=TAXAS!$A$23,IF($B1486="DÉBITO",$D1486-($D1486*TAXAS!$B$23)), IF($A1486=TAXAS!$A$24,IF($B1486="DÉBITO",$D1486-($D1486*TAXAS!$B$24)), IF($A1486=TAXAS!$A$25,IF($B1486="DÉBITO",$D1486-($D1486*TAXAS!$B$25)), IF($A1486=TAXAS!$A$26,IF($B1486="DÉBITO",$D1486-($D1486*TAXAS!$B$26)), IF($A1486=TAXAS!$A$27,IF($B1486="DÉBITO",$D1486-($D1486*TAXAS!$B$27))))))))))))))))))))))))))/1</f>
        <v>0</v>
      </c>
      <c r="F1486" s="8">
        <f>IF($A1486="VISA",IF($B1486="CRÉDITO",$D1486-($D1486*TAXAS!$C$4)),IF($A1486="MASTER",IF($B1486="CRÉDITO",$D1486-($D1486*TAXAS!$C$5)),IF($A1486="ELO", IF($B1486="CRÉDITO",$D1486-($D1486*TAXAS!$C$6)),IF($A1486="HIPERCARD",IF($B1486="CRÉDITO",$D1486-($D1486*TAXAS!$C$7)),IF($A1486="DINERS",IF($B1486="CRÉDITO",$D1486-($D1486*TAXAS!$C$8)),IF($A1486="AMERICA EXPRESS",IF($B1486="CRÉDITO",$D1486-($D1486*TAXAS!$C$9)),IF($A1486=TAXAS!$A$10,IF($B1486="CRÉDITO",$D1486-($D1486*TAXAS!$C$10)), IF($A1486=TAXAS!$A$11,IF($B1486="CRÉDITO",$D1486-($D1486*TAXAS!$C$11)), IF($A1486=TAXAS!$A$12,IF($B1486="CRÉDITO",$D1486-($D1486*TAXAS!$C$12)), IF($A1486=TAXAS!$A$13,IF($B1486="CRÉDITO",$D1486-($D1486*TAXAS!$C$13)), IF($A1486=TAXAS!$A$14,IF($B1486="CRÉDITO",$D1486-($D1486*TAXAS!$C$14)), IF($A1486=TAXAS!$A$15,IF($B1486="CRÉDITO",$D1486-($D1486*TAXAS!$C$15)), IF($A1486=TAXAS!$A$16,IF($B1486="CRÉDITO",$D1486-($D1486*TAXAS!$C$16)), IF($A1486=TAXAS!$A$17,IF($B1486="CRÉDITO",$D1486-($D1486*TAXAS!$C$17)), IF($A1486=TAXAS!$A$18,IF($B1486="CRÉDITO",$D1486-($D1486*TAXAS!$C$18)), IF($A1486=TAXAS!$A$19,IF($B1486="CRÉDITO",$D1486-($D1486*TAXAS!$C$19)), IF($A1486=TAXAS!$A$20,IF($B1486="CRÉDITO",$D1486-($D1486*TAXAS!$C$20)), IF($A1486=TAXAS!$A$21,IF($B1486="CRÉDITO",$D1486-($D1486*TAXAS!$C$21)), IF($A1486=TAXAS!$A$22,IF($B1486="CRÉDITO",$D1486-($D1486*TAXAS!$C$22)), IF($A1486=TAXAS!$A$23,IF($B1486="CRÉDITO",$D1486-($D1486*TAXAS!$C$23)), IF($A1486=TAXAS!$A$24,IF($B1486="CRÉDITO",$D1486-($D1486*TAXAS!$C$24)), IF($A1486=TAXAS!$A$25,IF($B1486="CRÉDITO",$D1486-($D1486*TAXAS!$C$25)), IF($A1486=TAXAS!$A$26,IF($B1486="CRÉDITO",$D1486-($D1486*TAXAS!$C$26)), IF($A1486=TAXAS!$A$27,IF($B1486="CRÉDITO",$D1486-($D1486*TAXAS!$C$27))))))))))))))))))))))))))/1</f>
        <v>0</v>
      </c>
      <c r="G1486" s="9">
        <f>IF($A1486="VISA",IF($B1486="PARCELADO ATÉ 3X",$D1486-(D1486*TAXAS!$D$4))/3,IF($A1486="MASTER",IF($B1486="PARCELADO ATÉ 3X",$D1486-(D1486*TAXAS!$D$5))/3,IF($A1486="ELO",IF($B1486="PARCELADO ATÉ 3X",$D1486-(D1486*TAXAS!$D$6))/3,IF($A1486="HIPERCARD",IF($B1486="PARCELADO ATÉ 3X",$D1486-(D1486*TAXAS!$D$7))/3,IF($A1486="DINERS",IF($B1486="PARCELADO ATÉ 3X",$D1486-(D1486*TAXAS!$D$8))/3,IF($A1486="AMERICA EXPRESS",IF($B1486="PARCELADO ATÉ 3X",$D1486-(D1486*TAXAS!$D$9))/3,IF($A1486=TAXAS!$A$10,IF($B1486="PARCELADO ATÉ 3X",$D1486-($D1486*TAXAS!$D$10))/3,IF($A1486=TAXAS!$A$11,IF($B1486="PARCELADO ATÉ 3X",$D1486-($D1486*TAXAS!$D$11))/3,IF($A1486=TAXAS!$A$12,IF($B1486="PARCELADO ATÉ 3X",$D1486-($D1486*TAXAS!$D$12))/3,IF($A1486=TAXAS!$A$13,IF($B1486="PARCELADO ATÉ 3X",$D1486-($D1486*TAXAS!$D$13))/3,IF($A1486=TAXAS!$A$14,IF($B1486="PARCELADO ATÉ 3X",$D1486-($D1486*TAXAS!$D$14))/3,IF($A1486=TAXAS!$A$15,IF($B1486="PARCELADO ATÉ 3X",$D1486-($D1486*TAXAS!$D$15))/3,IF($A1486=TAXAS!$A$16,IF($B1486="PARCELADO ATÉ 3X",$D1486-($D1486*TAXAS!$D$16))/3,IF($A1486=TAXAS!$A$17,IF($B1486="PARCELADO ATÉ 3X",$D1486-($D1486*TAXAS!$D$17))/3,IF($A1486=TAXAS!$A$18,IF($B1486="PARCELADO ATÉ 3X",$D1486-($D1486*TAXAS!$D$18))/3,IF($A1486=TAXAS!$A$19,IF($B1486="PARCELADO ATÉ 3X",$D1486-($D1486*TAXAS!$D$19))/3,IF($A1486=TAXAS!$A$20,IF($B1486="PARCELADO ATÉ 3X",$D1486-($D1486*TAXAS!$D$20))/3,IF($A1486=TAXAS!$A$21,IF($B1486="PARCELADO ATÉ 3X",$D1486-($D1486*TAXAS!$D$21))/3,IF($A1486=TAXAS!$A$22,IF($B1486="PARCELADO ATÉ 3X",$D1486-($D1486*TAXAS!$D$22))/3,IF($A1486=TAXAS!$A$23,IF($B1486="PARCELADO ATÉ 3X",$D1486-($D1486*TAXAS!$D$23))/3,IF($A1486=TAXAS!$A$24,IF($B1486="PARCELADO ATÉ 3X",$D1486-($D1486*TAXAS!$D$24))/3,IF($A1486=TAXAS!$A$25,IF($B1486="PARCELADO ATÉ 3X",$D1486-($D1486*TAXAS!$D$25))/3,IF($A1486=TAXAS!$A$26,IF($B1486="PARCELADO ATÉ 3X",$D1486-($D1486*TAXAS!$D$26))/3,IF($A1486=TAXAS!$A$27,IF($B1486="PARCELADO ATÉ 3X",$D1486-($D1486*TAXAS!$D$27))/3))))))))))))))))))))))))/1</f>
        <v>0</v>
      </c>
      <c r="H1486" s="9">
        <f>IF($A1486="VISA",IF($B1486="PARCELADO ATÉ 6X",$D1486-(D1486*TAXAS!$E$4))/6,IF($A1486="MASTER",IF($B1486="PARCELADO ATÉ 6X",$D1486-(D1486*TAXAS!$E$5))/6,IF($A1486="ELO",IF($B1486="PARCELADO ATÉ 6X",$D1486-(D1486*TAXAS!$E$6))/6,IF($A1486="HIPERCARD",IF($B1486="PARCELADO ATÉ 6X",$D1486-(D1486*TAXAS!$E$7))/6,IF($A1486="DINERS",IF($B1486="PARCELADO ATÉ 6X",$D1486-(D1486*TAXAS!$E$8))/6,IF($A1486="AMERICA EXPRESS",IF($B1486="PARCELADO ATÉ 6X",$D1486-(D1486*TAXAS!$E$9))/6,IF($A1486=TAXAS!$A$10,IF($B1486="PARCELADO ATÉ 6X",$D1486-($D1486*TAXAS!$E$10))/6,IF($A1486=TAXAS!$A$11,IF($B1486="PARCELADO ATÉ 6X",$D1486-($D1486*TAXAS!$E$11))/6,IF($A1486=TAXAS!$A$12,IF($B1486="PARCELADO ATÉ 6X",$D1486-($D1486*TAXAS!$E$12))/6,IF($A1486=TAXAS!$A$13,IF($B1486="PARCELADO ATÉ 6X",$D1486-($D1486*TAXAS!$E$13))/6,IF($A1486=TAXAS!$A$14,IF($B1486="PARCELADO ATÉ 6X",$D1486-($D1486*TAXAS!$E$14))/6,IF($A1486=TAXAS!$A$15,IF($B1486="PARCELADO ATÉ 6X",$D1486-($D1486*TAXAS!$E$15))/6,IF($A1486=TAXAS!$A$16,IF($B1486="PARCELADO ATÉ 6X",$D1486-($D1486*TAXAS!$E$16))/6,IF($A1486=TAXAS!$A$17,IF($B1486="PARCELADO ATÉ 6X",$D1486-($D1486*TAXAS!$E$17))/6,IF($A1486=TAXAS!$A$18,IF($B1486="PARCELADO ATÉ 6X",$D1486-($D1486*TAXAS!$E$18))/6,IF($A1486=TAXAS!$A$19,IF($B1486="PARCELADO ATÉ 6X",$D1486-($D1486*TAXAS!$E$19))/6,IF($A1486=TAXAS!$A$20,IF($B1486="PARCELADO ATÉ 6X",$D1486-($D1486*TAXAS!$E$20))/6,IF($A1486=TAXAS!$A$21,IF($B1486="PARCELADO ATÉ 6X",$D1486-($D1486*TAXAS!$E$21))/6,IF($A1486=TAXAS!$A$22,IF($B1486="PARCELADO ATÉ 6X",$D1486-($D1486*TAXAS!$E$22))/6,IF($A1486=TAXAS!$A$23,IF($B1486="PARCELADO ATÉ 6X",$D1486-($D1486*TAXAS!$E$23))/6,IF($A1486=TAXAS!$A$24,IF($B1486="PARCELADO ATÉ 6X",$D1486-($D1486*TAXAS!$E$24))/6,IF($A1486=TAXAS!$A$25,IF($B1486="PARCELADO ATÉ 6X",$D1486-($D1486*TAXAS!$E$25))/6,IF($A1486=TAXAS!$A$26,IF($B1486="PARCELADO ATÉ 6X",$D1486-($D1486*TAXAS!$E$26))/6,IF($A1486=TAXAS!$A$27,IF($B1486="PARCELADO ATÉ 6X",$D1486-($D1486*TAXAS!$E$27))/6))))))))))))))))))))))))/1</f>
        <v>0</v>
      </c>
      <c r="I1486" s="9">
        <f>IF($A1486="VISA",IF($B1486="PARCELADO ATÉ 12X",$D1486-(D1486*TAXAS!$F$4))/12,IF($A1486="MASTER",IF($B1486="PARCELADO ATÉ 12X",$D1486-(D1486*TAXAS!$F$5))/12,IF($A1486="ELO",IF($B1486="PARCELADO ATÉ 12X",$D1486-(D1486*TAXAS!$F$6))/12,IF($A1486="HIPERCARD",IF($B1486="PARCELADO ATÉ 12X",$D1486-(D1486*TAXAS!$F$7))/12,IF($A1486="DINERS",IF($B1486="PARCELADO ATÉ 12X",$D1486-(D1486*TAXAS!$F$8))/12,IF($A1486="AMERICA EXPRESS",IF($B1486="PARCELADO ATÉ 12X",$D1486-(D1486*TAXAS!$F$9))/12,IF($A1486=TAXAS!$A$10,IF($B1486="PARCELADO ATÉ 12X",$D1486-($D1486*TAXAS!$F$10))/12,IF($A1486=TAXAS!$A$11,IF($B1486="PARCELADO ATÉ 12X",$D1486-($D1486*TAXAS!$F$11))/12,IF($A1486=TAXAS!$A$12,IF($B1486="PARCELADO ATÉ 12X",$D1486-($D1486*TAXAS!$F$12))/12,IF($A1486=TAXAS!$A$13,IF($B1486="PARCELADO ATÉ 12X",$D1486-($D1486*TAXAS!$F$13))/12,IF($A1486=TAXAS!$A$14,IF($B1486="PARCELADO ATÉ 12X",$D1486-($D1486*TAXAS!$F$14))/12,IF($A1486=TAXAS!$A$15,IF($B1486="PARCELADO ATÉ 12X",$D1486-($D1486*TAXAS!$F$15))/12,IF($A1486=TAXAS!$A$16,IF($B1486="PARCELADO ATÉ 12X",$D1486-($D1486*TAXAS!$F$16))/12,IF($A1486=TAXAS!$A$17,IF($B1486="PARCELADO ATÉ 12X",$D1486-($D1486*TAXAS!$F$17))/12,IF($A1486=TAXAS!$A$18,IF($B1486="PARCELADO ATÉ 12X",$D1486-($D1486*TAXAS!$F$18))/12,IF($A1486=TAXAS!$A$19,IF($B1486="PARCELADO ATÉ 12X",$D1486-($D1486*TAXAS!$F$19))/12,IF($A1486=TAXAS!$A$20,IF($B1486="PARCELADO ATÉ 12X",$D1486-($D1486*TAXAS!$F$20))/12,IF($A1486=TAXAS!$A$21,IF($B1486="PARCELADO ATÉ 12X",$D1486-($D1486*TAXAS!$F$21))/12,IF($A1486=TAXAS!$A$22,IF($B1486="PARCELADO ATÉ 12X",$D1486-($D1486*TAXAS!$F$22))/12,IF($A1486=TAXAS!$A$23,IF($B1486="PARCELADO ATÉ 12X",$D1486-($D1486*TAXAS!$F$23))/12,IF($A1486=TAXAS!$A$24,IF($B1486="PARCELADO ATÉ 12X",$D1486-($D1486*TAXAS!$F$24))/12,IF($A1486=TAXAS!$A$25,IF($B1486="PARCELADO ATÉ 12X",$D1486-($D1486*TAXAS!$F$25))/12,IF($A1486=TAXAS!$A$26,IF($B1486="PARCELADO ATÉ 12X",$D1486-($D1486*TAXAS!$F$26))/12,IF($A1486=TAXAS!$A$27,IF($B1486="PARCELADO ATÉ 12X",$D1486-($D1486*TAXAS!$F$27))/12))))))))))))))))))))))))/1</f>
        <v>0</v>
      </c>
      <c r="J1486" s="8">
        <f t="shared" si="0"/>
        <v>0</v>
      </c>
      <c r="K1486" s="10" t="b">
        <f>IF($B1486="PARCELADO ATÉ 3X",($D1486-($D1486*TAXAS!$D$4))-$J1486)</f>
        <v>0</v>
      </c>
      <c r="L1486" s="10" t="b">
        <f>IF($B1486="PARCELADO ATÉ 6X",($D1486-($D1486*TAXAS!$E$4))-$J1486)</f>
        <v>0</v>
      </c>
      <c r="M1486" s="10" t="b">
        <f>IF($B1486="PARCELADO ATÉ 12X",($D1486-($D1486*TAXAS!$F$4))-$J1486)</f>
        <v>0</v>
      </c>
      <c r="N1486" s="8">
        <f t="shared" si="1"/>
        <v>0</v>
      </c>
      <c r="O1486" s="10">
        <f t="shared" si="2"/>
        <v>0</v>
      </c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</row>
    <row r="1487" spans="1:31" ht="15.75" customHeight="1" x14ac:dyDescent="0.2">
      <c r="A1487" s="3"/>
      <c r="B1487" s="5"/>
      <c r="C1487" s="6"/>
      <c r="D1487" s="42"/>
      <c r="E1487" s="8">
        <f>IF($A1487="VISA",IF($B1487="DÉBITO",$D1487-($D1487*TAXAS!$B$4)),IF($A1487="MASTER",IF($B1487="DÉBITO",$D1487-($D1487*TAXAS!$B$5)),IF($A1487="ELO", IF($B1487="DÉBITO",$D1487-($D1487*TAXAS!$B$6)),IF($A1487="HIPERCARD",IF($B1487="DÉBITO",$D1487-($D1487*TAXAS!$B$7)),IF($A1487="DINERS",IF($B1487="DÉBITO",$D1487-($D1487*TAXAS!$B$8)),IF($A1487="AMERICA EXPRESS",IF($B1487="DÉBITO",$D1487-($D1487*TAXAS!$B$9)),IF($A1487=TAXAS!$A$10,IF($B1487="DÉBITO",$D1487-($D1487*TAXAS!$B$10)), IF($A1487=TAXAS!$A$11,IF($B1487="DÉBITO",$D1487-($D1487*TAXAS!$B$11)), IF($A1487=TAXAS!$A$12,IF($B1487="DÉBITO",$D1487-($D1487*TAXAS!$B$12)), IF($A1487=TAXAS!$A$13,IF($B1487="DÉBITO",$D1487-($D1487*TAXAS!$B$13)), IF($A1487=TAXAS!$A$14,IF($B1487="DÉBITO",$D1487-($D1487*TAXAS!$B$14)), IF($A1487=TAXAS!$A$15,IF($B1487="DÉBITO",$D1487-($D1487*TAXAS!$B$15)), IF($A1487=TAXAS!$A$16,IF($B1487="DÉBITO",$D1487-($D1487*TAXAS!$B$16)), IF($A1487=TAXAS!$A$17,IF($B1487="DÉBITO",$D1487-($D1487*TAXAS!$B$17)), IF($A1487=TAXAS!$A$18,IF($B1487="DÉBITO",$D1487-($D1487*TAXAS!$B$18)), IF($A1487=TAXAS!$A$19,IF($B1487="DÉBITO",$D1487-($D1487*TAXAS!$B$19)), IF($A1487=TAXAS!$A$20,IF($B1487="DÉBITO",$D1487-($D1487*TAXAS!$B$20)), IF($A1487=TAXAS!$A$21,IF($B1487="DÉBITO",$D1487-($D1487*TAXAS!$B$21)), IF($A1487=TAXAS!$A$22,IF($B1487="DÉBITO",$D1487-($D1487*TAXAS!$B$22)), IF($A1487=TAXAS!$A$23,IF($B1487="DÉBITO",$D1487-($D1487*TAXAS!$B$23)), IF($A1487=TAXAS!$A$24,IF($B1487="DÉBITO",$D1487-($D1487*TAXAS!$B$24)), IF($A1487=TAXAS!$A$25,IF($B1487="DÉBITO",$D1487-($D1487*TAXAS!$B$25)), IF($A1487=TAXAS!$A$26,IF($B1487="DÉBITO",$D1487-($D1487*TAXAS!$B$26)), IF($A1487=TAXAS!$A$27,IF($B1487="DÉBITO",$D1487-($D1487*TAXAS!$B$27))))))))))))))))))))))))))/1</f>
        <v>0</v>
      </c>
      <c r="F1487" s="8">
        <f>IF($A1487="VISA",IF($B1487="CRÉDITO",$D1487-($D1487*TAXAS!$C$4)),IF($A1487="MASTER",IF($B1487="CRÉDITO",$D1487-($D1487*TAXAS!$C$5)),IF($A1487="ELO", IF($B1487="CRÉDITO",$D1487-($D1487*TAXAS!$C$6)),IF($A1487="HIPERCARD",IF($B1487="CRÉDITO",$D1487-($D1487*TAXAS!$C$7)),IF($A1487="DINERS",IF($B1487="CRÉDITO",$D1487-($D1487*TAXAS!$C$8)),IF($A1487="AMERICA EXPRESS",IF($B1487="CRÉDITO",$D1487-($D1487*TAXAS!$C$9)),IF($A1487=TAXAS!$A$10,IF($B1487="CRÉDITO",$D1487-($D1487*TAXAS!$C$10)), IF($A1487=TAXAS!$A$11,IF($B1487="CRÉDITO",$D1487-($D1487*TAXAS!$C$11)), IF($A1487=TAXAS!$A$12,IF($B1487="CRÉDITO",$D1487-($D1487*TAXAS!$C$12)), IF($A1487=TAXAS!$A$13,IF($B1487="CRÉDITO",$D1487-($D1487*TAXAS!$C$13)), IF($A1487=TAXAS!$A$14,IF($B1487="CRÉDITO",$D1487-($D1487*TAXAS!$C$14)), IF($A1487=TAXAS!$A$15,IF($B1487="CRÉDITO",$D1487-($D1487*TAXAS!$C$15)), IF($A1487=TAXAS!$A$16,IF($B1487="CRÉDITO",$D1487-($D1487*TAXAS!$C$16)), IF($A1487=TAXAS!$A$17,IF($B1487="CRÉDITO",$D1487-($D1487*TAXAS!$C$17)), IF($A1487=TAXAS!$A$18,IF($B1487="CRÉDITO",$D1487-($D1487*TAXAS!$C$18)), IF($A1487=TAXAS!$A$19,IF($B1487="CRÉDITO",$D1487-($D1487*TAXAS!$C$19)), IF($A1487=TAXAS!$A$20,IF($B1487="CRÉDITO",$D1487-($D1487*TAXAS!$C$20)), IF($A1487=TAXAS!$A$21,IF($B1487="CRÉDITO",$D1487-($D1487*TAXAS!$C$21)), IF($A1487=TAXAS!$A$22,IF($B1487="CRÉDITO",$D1487-($D1487*TAXAS!$C$22)), IF($A1487=TAXAS!$A$23,IF($B1487="CRÉDITO",$D1487-($D1487*TAXAS!$C$23)), IF($A1487=TAXAS!$A$24,IF($B1487="CRÉDITO",$D1487-($D1487*TAXAS!$C$24)), IF($A1487=TAXAS!$A$25,IF($B1487="CRÉDITO",$D1487-($D1487*TAXAS!$C$25)), IF($A1487=TAXAS!$A$26,IF($B1487="CRÉDITO",$D1487-($D1487*TAXAS!$C$26)), IF($A1487=TAXAS!$A$27,IF($B1487="CRÉDITO",$D1487-($D1487*TAXAS!$C$27))))))))))))))))))))))))))/1</f>
        <v>0</v>
      </c>
      <c r="G1487" s="9">
        <f>IF($A1487="VISA",IF($B1487="PARCELADO ATÉ 3X",$D1487-(D1487*TAXAS!$D$4))/3,IF($A1487="MASTER",IF($B1487="PARCELADO ATÉ 3X",$D1487-(D1487*TAXAS!$D$5))/3,IF($A1487="ELO",IF($B1487="PARCELADO ATÉ 3X",$D1487-(D1487*TAXAS!$D$6))/3,IF($A1487="HIPERCARD",IF($B1487="PARCELADO ATÉ 3X",$D1487-(D1487*TAXAS!$D$7))/3,IF($A1487="DINERS",IF($B1487="PARCELADO ATÉ 3X",$D1487-(D1487*TAXAS!$D$8))/3,IF($A1487="AMERICA EXPRESS",IF($B1487="PARCELADO ATÉ 3X",$D1487-(D1487*TAXAS!$D$9))/3,IF($A1487=TAXAS!$A$10,IF($B1487="PARCELADO ATÉ 3X",$D1487-($D1487*TAXAS!$D$10))/3,IF($A1487=TAXAS!$A$11,IF($B1487="PARCELADO ATÉ 3X",$D1487-($D1487*TAXAS!$D$11))/3,IF($A1487=TAXAS!$A$12,IF($B1487="PARCELADO ATÉ 3X",$D1487-($D1487*TAXAS!$D$12))/3,IF($A1487=TAXAS!$A$13,IF($B1487="PARCELADO ATÉ 3X",$D1487-($D1487*TAXAS!$D$13))/3,IF($A1487=TAXAS!$A$14,IF($B1487="PARCELADO ATÉ 3X",$D1487-($D1487*TAXAS!$D$14))/3,IF($A1487=TAXAS!$A$15,IF($B1487="PARCELADO ATÉ 3X",$D1487-($D1487*TAXAS!$D$15))/3,IF($A1487=TAXAS!$A$16,IF($B1487="PARCELADO ATÉ 3X",$D1487-($D1487*TAXAS!$D$16))/3,IF($A1487=TAXAS!$A$17,IF($B1487="PARCELADO ATÉ 3X",$D1487-($D1487*TAXAS!$D$17))/3,IF($A1487=TAXAS!$A$18,IF($B1487="PARCELADO ATÉ 3X",$D1487-($D1487*TAXAS!$D$18))/3,IF($A1487=TAXAS!$A$19,IF($B1487="PARCELADO ATÉ 3X",$D1487-($D1487*TAXAS!$D$19))/3,IF($A1487=TAXAS!$A$20,IF($B1487="PARCELADO ATÉ 3X",$D1487-($D1487*TAXAS!$D$20))/3,IF($A1487=TAXAS!$A$21,IF($B1487="PARCELADO ATÉ 3X",$D1487-($D1487*TAXAS!$D$21))/3,IF($A1487=TAXAS!$A$22,IF($B1487="PARCELADO ATÉ 3X",$D1487-($D1487*TAXAS!$D$22))/3,IF($A1487=TAXAS!$A$23,IF($B1487="PARCELADO ATÉ 3X",$D1487-($D1487*TAXAS!$D$23))/3,IF($A1487=TAXAS!$A$24,IF($B1487="PARCELADO ATÉ 3X",$D1487-($D1487*TAXAS!$D$24))/3,IF($A1487=TAXAS!$A$25,IF($B1487="PARCELADO ATÉ 3X",$D1487-($D1487*TAXAS!$D$25))/3,IF($A1487=TAXAS!$A$26,IF($B1487="PARCELADO ATÉ 3X",$D1487-($D1487*TAXAS!$D$26))/3,IF($A1487=TAXAS!$A$27,IF($B1487="PARCELADO ATÉ 3X",$D1487-($D1487*TAXAS!$D$27))/3))))))))))))))))))))))))/1</f>
        <v>0</v>
      </c>
      <c r="H1487" s="9">
        <f>IF($A1487="VISA",IF($B1487="PARCELADO ATÉ 6X",$D1487-(D1487*TAXAS!$E$4))/6,IF($A1487="MASTER",IF($B1487="PARCELADO ATÉ 6X",$D1487-(D1487*TAXAS!$E$5))/6,IF($A1487="ELO",IF($B1487="PARCELADO ATÉ 6X",$D1487-(D1487*TAXAS!$E$6))/6,IF($A1487="HIPERCARD",IF($B1487="PARCELADO ATÉ 6X",$D1487-(D1487*TAXAS!$E$7))/6,IF($A1487="DINERS",IF($B1487="PARCELADO ATÉ 6X",$D1487-(D1487*TAXAS!$E$8))/6,IF($A1487="AMERICA EXPRESS",IF($B1487="PARCELADO ATÉ 6X",$D1487-(D1487*TAXAS!$E$9))/6,IF($A1487=TAXAS!$A$10,IF($B1487="PARCELADO ATÉ 6X",$D1487-($D1487*TAXAS!$E$10))/6,IF($A1487=TAXAS!$A$11,IF($B1487="PARCELADO ATÉ 6X",$D1487-($D1487*TAXAS!$E$11))/6,IF($A1487=TAXAS!$A$12,IF($B1487="PARCELADO ATÉ 6X",$D1487-($D1487*TAXAS!$E$12))/6,IF($A1487=TAXAS!$A$13,IF($B1487="PARCELADO ATÉ 6X",$D1487-($D1487*TAXAS!$E$13))/6,IF($A1487=TAXAS!$A$14,IF($B1487="PARCELADO ATÉ 6X",$D1487-($D1487*TAXAS!$E$14))/6,IF($A1487=TAXAS!$A$15,IF($B1487="PARCELADO ATÉ 6X",$D1487-($D1487*TAXAS!$E$15))/6,IF($A1487=TAXAS!$A$16,IF($B1487="PARCELADO ATÉ 6X",$D1487-($D1487*TAXAS!$E$16))/6,IF($A1487=TAXAS!$A$17,IF($B1487="PARCELADO ATÉ 6X",$D1487-($D1487*TAXAS!$E$17))/6,IF($A1487=TAXAS!$A$18,IF($B1487="PARCELADO ATÉ 6X",$D1487-($D1487*TAXAS!$E$18))/6,IF($A1487=TAXAS!$A$19,IF($B1487="PARCELADO ATÉ 6X",$D1487-($D1487*TAXAS!$E$19))/6,IF($A1487=TAXAS!$A$20,IF($B1487="PARCELADO ATÉ 6X",$D1487-($D1487*TAXAS!$E$20))/6,IF($A1487=TAXAS!$A$21,IF($B1487="PARCELADO ATÉ 6X",$D1487-($D1487*TAXAS!$E$21))/6,IF($A1487=TAXAS!$A$22,IF($B1487="PARCELADO ATÉ 6X",$D1487-($D1487*TAXAS!$E$22))/6,IF($A1487=TAXAS!$A$23,IF($B1487="PARCELADO ATÉ 6X",$D1487-($D1487*TAXAS!$E$23))/6,IF($A1487=TAXAS!$A$24,IF($B1487="PARCELADO ATÉ 6X",$D1487-($D1487*TAXAS!$E$24))/6,IF($A1487=TAXAS!$A$25,IF($B1487="PARCELADO ATÉ 6X",$D1487-($D1487*TAXAS!$E$25))/6,IF($A1487=TAXAS!$A$26,IF($B1487="PARCELADO ATÉ 6X",$D1487-($D1487*TAXAS!$E$26))/6,IF($A1487=TAXAS!$A$27,IF($B1487="PARCELADO ATÉ 6X",$D1487-($D1487*TAXAS!$E$27))/6))))))))))))))))))))))))/1</f>
        <v>0</v>
      </c>
      <c r="I1487" s="9">
        <f>IF($A1487="VISA",IF($B1487="PARCELADO ATÉ 12X",$D1487-(D1487*TAXAS!$F$4))/12,IF($A1487="MASTER",IF($B1487="PARCELADO ATÉ 12X",$D1487-(D1487*TAXAS!$F$5))/12,IF($A1487="ELO",IF($B1487="PARCELADO ATÉ 12X",$D1487-(D1487*TAXAS!$F$6))/12,IF($A1487="HIPERCARD",IF($B1487="PARCELADO ATÉ 12X",$D1487-(D1487*TAXAS!$F$7))/12,IF($A1487="DINERS",IF($B1487="PARCELADO ATÉ 12X",$D1487-(D1487*TAXAS!$F$8))/12,IF($A1487="AMERICA EXPRESS",IF($B1487="PARCELADO ATÉ 12X",$D1487-(D1487*TAXAS!$F$9))/12,IF($A1487=TAXAS!$A$10,IF($B1487="PARCELADO ATÉ 12X",$D1487-($D1487*TAXAS!$F$10))/12,IF($A1487=TAXAS!$A$11,IF($B1487="PARCELADO ATÉ 12X",$D1487-($D1487*TAXAS!$F$11))/12,IF($A1487=TAXAS!$A$12,IF($B1487="PARCELADO ATÉ 12X",$D1487-($D1487*TAXAS!$F$12))/12,IF($A1487=TAXAS!$A$13,IF($B1487="PARCELADO ATÉ 12X",$D1487-($D1487*TAXAS!$F$13))/12,IF($A1487=TAXAS!$A$14,IF($B1487="PARCELADO ATÉ 12X",$D1487-($D1487*TAXAS!$F$14))/12,IF($A1487=TAXAS!$A$15,IF($B1487="PARCELADO ATÉ 12X",$D1487-($D1487*TAXAS!$F$15))/12,IF($A1487=TAXAS!$A$16,IF($B1487="PARCELADO ATÉ 12X",$D1487-($D1487*TAXAS!$F$16))/12,IF($A1487=TAXAS!$A$17,IF($B1487="PARCELADO ATÉ 12X",$D1487-($D1487*TAXAS!$F$17))/12,IF($A1487=TAXAS!$A$18,IF($B1487="PARCELADO ATÉ 12X",$D1487-($D1487*TAXAS!$F$18))/12,IF($A1487=TAXAS!$A$19,IF($B1487="PARCELADO ATÉ 12X",$D1487-($D1487*TAXAS!$F$19))/12,IF($A1487=TAXAS!$A$20,IF($B1487="PARCELADO ATÉ 12X",$D1487-($D1487*TAXAS!$F$20))/12,IF($A1487=TAXAS!$A$21,IF($B1487="PARCELADO ATÉ 12X",$D1487-($D1487*TAXAS!$F$21))/12,IF($A1487=TAXAS!$A$22,IF($B1487="PARCELADO ATÉ 12X",$D1487-($D1487*TAXAS!$F$22))/12,IF($A1487=TAXAS!$A$23,IF($B1487="PARCELADO ATÉ 12X",$D1487-($D1487*TAXAS!$F$23))/12,IF($A1487=TAXAS!$A$24,IF($B1487="PARCELADO ATÉ 12X",$D1487-($D1487*TAXAS!$F$24))/12,IF($A1487=TAXAS!$A$25,IF($B1487="PARCELADO ATÉ 12X",$D1487-($D1487*TAXAS!$F$25))/12,IF($A1487=TAXAS!$A$26,IF($B1487="PARCELADO ATÉ 12X",$D1487-($D1487*TAXAS!$F$26))/12,IF($A1487=TAXAS!$A$27,IF($B1487="PARCELADO ATÉ 12X",$D1487-($D1487*TAXAS!$F$27))/12))))))))))))))))))))))))/1</f>
        <v>0</v>
      </c>
      <c r="J1487" s="8">
        <f t="shared" si="0"/>
        <v>0</v>
      </c>
      <c r="K1487" s="10" t="b">
        <f>IF($B1487="PARCELADO ATÉ 3X",($D1487-($D1487*TAXAS!$D$4))-$J1487)</f>
        <v>0</v>
      </c>
      <c r="L1487" s="10" t="b">
        <f>IF($B1487="PARCELADO ATÉ 6X",($D1487-($D1487*TAXAS!$E$4))-$J1487)</f>
        <v>0</v>
      </c>
      <c r="M1487" s="10" t="b">
        <f>IF($B1487="PARCELADO ATÉ 12X",($D1487-($D1487*TAXAS!$F$4))-$J1487)</f>
        <v>0</v>
      </c>
      <c r="N1487" s="8">
        <f t="shared" si="1"/>
        <v>0</v>
      </c>
      <c r="O1487" s="10">
        <f t="shared" si="2"/>
        <v>0</v>
      </c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</row>
    <row r="1488" spans="1:31" ht="15.75" customHeight="1" x14ac:dyDescent="0.2">
      <c r="A1488" s="3"/>
      <c r="B1488" s="5"/>
      <c r="C1488" s="6"/>
      <c r="D1488" s="42"/>
      <c r="E1488" s="8">
        <f>IF($A1488="VISA",IF($B1488="DÉBITO",$D1488-($D1488*TAXAS!$B$4)),IF($A1488="MASTER",IF($B1488="DÉBITO",$D1488-($D1488*TAXAS!$B$5)),IF($A1488="ELO", IF($B1488="DÉBITO",$D1488-($D1488*TAXAS!$B$6)),IF($A1488="HIPERCARD",IF($B1488="DÉBITO",$D1488-($D1488*TAXAS!$B$7)),IF($A1488="DINERS",IF($B1488="DÉBITO",$D1488-($D1488*TAXAS!$B$8)),IF($A1488="AMERICA EXPRESS",IF($B1488="DÉBITO",$D1488-($D1488*TAXAS!$B$9)),IF($A1488=TAXAS!$A$10,IF($B1488="DÉBITO",$D1488-($D1488*TAXAS!$B$10)), IF($A1488=TAXAS!$A$11,IF($B1488="DÉBITO",$D1488-($D1488*TAXAS!$B$11)), IF($A1488=TAXAS!$A$12,IF($B1488="DÉBITO",$D1488-($D1488*TAXAS!$B$12)), IF($A1488=TAXAS!$A$13,IF($B1488="DÉBITO",$D1488-($D1488*TAXAS!$B$13)), IF($A1488=TAXAS!$A$14,IF($B1488="DÉBITO",$D1488-($D1488*TAXAS!$B$14)), IF($A1488=TAXAS!$A$15,IF($B1488="DÉBITO",$D1488-($D1488*TAXAS!$B$15)), IF($A1488=TAXAS!$A$16,IF($B1488="DÉBITO",$D1488-($D1488*TAXAS!$B$16)), IF($A1488=TAXAS!$A$17,IF($B1488="DÉBITO",$D1488-($D1488*TAXAS!$B$17)), IF($A1488=TAXAS!$A$18,IF($B1488="DÉBITO",$D1488-($D1488*TAXAS!$B$18)), IF($A1488=TAXAS!$A$19,IF($B1488="DÉBITO",$D1488-($D1488*TAXAS!$B$19)), IF($A1488=TAXAS!$A$20,IF($B1488="DÉBITO",$D1488-($D1488*TAXAS!$B$20)), IF($A1488=TAXAS!$A$21,IF($B1488="DÉBITO",$D1488-($D1488*TAXAS!$B$21)), IF($A1488=TAXAS!$A$22,IF($B1488="DÉBITO",$D1488-($D1488*TAXAS!$B$22)), IF($A1488=TAXAS!$A$23,IF($B1488="DÉBITO",$D1488-($D1488*TAXAS!$B$23)), IF($A1488=TAXAS!$A$24,IF($B1488="DÉBITO",$D1488-($D1488*TAXAS!$B$24)), IF($A1488=TAXAS!$A$25,IF($B1488="DÉBITO",$D1488-($D1488*TAXAS!$B$25)), IF($A1488=TAXAS!$A$26,IF($B1488="DÉBITO",$D1488-($D1488*TAXAS!$B$26)), IF($A1488=TAXAS!$A$27,IF($B1488="DÉBITO",$D1488-($D1488*TAXAS!$B$27))))))))))))))))))))))))))/1</f>
        <v>0</v>
      </c>
      <c r="F1488" s="8">
        <f>IF($A1488="VISA",IF($B1488="CRÉDITO",$D1488-($D1488*TAXAS!$C$4)),IF($A1488="MASTER",IF($B1488="CRÉDITO",$D1488-($D1488*TAXAS!$C$5)),IF($A1488="ELO", IF($B1488="CRÉDITO",$D1488-($D1488*TAXAS!$C$6)),IF($A1488="HIPERCARD",IF($B1488="CRÉDITO",$D1488-($D1488*TAXAS!$C$7)),IF($A1488="DINERS",IF($B1488="CRÉDITO",$D1488-($D1488*TAXAS!$C$8)),IF($A1488="AMERICA EXPRESS",IF($B1488="CRÉDITO",$D1488-($D1488*TAXAS!$C$9)),IF($A1488=TAXAS!$A$10,IF($B1488="CRÉDITO",$D1488-($D1488*TAXAS!$C$10)), IF($A1488=TAXAS!$A$11,IF($B1488="CRÉDITO",$D1488-($D1488*TAXAS!$C$11)), IF($A1488=TAXAS!$A$12,IF($B1488="CRÉDITO",$D1488-($D1488*TAXAS!$C$12)), IF($A1488=TAXAS!$A$13,IF($B1488="CRÉDITO",$D1488-($D1488*TAXAS!$C$13)), IF($A1488=TAXAS!$A$14,IF($B1488="CRÉDITO",$D1488-($D1488*TAXAS!$C$14)), IF($A1488=TAXAS!$A$15,IF($B1488="CRÉDITO",$D1488-($D1488*TAXAS!$C$15)), IF($A1488=TAXAS!$A$16,IF($B1488="CRÉDITO",$D1488-($D1488*TAXAS!$C$16)), IF($A1488=TAXAS!$A$17,IF($B1488="CRÉDITO",$D1488-($D1488*TAXAS!$C$17)), IF($A1488=TAXAS!$A$18,IF($B1488="CRÉDITO",$D1488-($D1488*TAXAS!$C$18)), IF($A1488=TAXAS!$A$19,IF($B1488="CRÉDITO",$D1488-($D1488*TAXAS!$C$19)), IF($A1488=TAXAS!$A$20,IF($B1488="CRÉDITO",$D1488-($D1488*TAXAS!$C$20)), IF($A1488=TAXAS!$A$21,IF($B1488="CRÉDITO",$D1488-($D1488*TAXAS!$C$21)), IF($A1488=TAXAS!$A$22,IF($B1488="CRÉDITO",$D1488-($D1488*TAXAS!$C$22)), IF($A1488=TAXAS!$A$23,IF($B1488="CRÉDITO",$D1488-($D1488*TAXAS!$C$23)), IF($A1488=TAXAS!$A$24,IF($B1488="CRÉDITO",$D1488-($D1488*TAXAS!$C$24)), IF($A1488=TAXAS!$A$25,IF($B1488="CRÉDITO",$D1488-($D1488*TAXAS!$C$25)), IF($A1488=TAXAS!$A$26,IF($B1488="CRÉDITO",$D1488-($D1488*TAXAS!$C$26)), IF($A1488=TAXAS!$A$27,IF($B1488="CRÉDITO",$D1488-($D1488*TAXAS!$C$27))))))))))))))))))))))))))/1</f>
        <v>0</v>
      </c>
      <c r="G1488" s="9">
        <f>IF($A1488="VISA",IF($B1488="PARCELADO ATÉ 3X",$D1488-(D1488*TAXAS!$D$4))/3,IF($A1488="MASTER",IF($B1488="PARCELADO ATÉ 3X",$D1488-(D1488*TAXAS!$D$5))/3,IF($A1488="ELO",IF($B1488="PARCELADO ATÉ 3X",$D1488-(D1488*TAXAS!$D$6))/3,IF($A1488="HIPERCARD",IF($B1488="PARCELADO ATÉ 3X",$D1488-(D1488*TAXAS!$D$7))/3,IF($A1488="DINERS",IF($B1488="PARCELADO ATÉ 3X",$D1488-(D1488*TAXAS!$D$8))/3,IF($A1488="AMERICA EXPRESS",IF($B1488="PARCELADO ATÉ 3X",$D1488-(D1488*TAXAS!$D$9))/3,IF($A1488=TAXAS!$A$10,IF($B1488="PARCELADO ATÉ 3X",$D1488-($D1488*TAXAS!$D$10))/3,IF($A1488=TAXAS!$A$11,IF($B1488="PARCELADO ATÉ 3X",$D1488-($D1488*TAXAS!$D$11))/3,IF($A1488=TAXAS!$A$12,IF($B1488="PARCELADO ATÉ 3X",$D1488-($D1488*TAXAS!$D$12))/3,IF($A1488=TAXAS!$A$13,IF($B1488="PARCELADO ATÉ 3X",$D1488-($D1488*TAXAS!$D$13))/3,IF($A1488=TAXAS!$A$14,IF($B1488="PARCELADO ATÉ 3X",$D1488-($D1488*TAXAS!$D$14))/3,IF($A1488=TAXAS!$A$15,IF($B1488="PARCELADO ATÉ 3X",$D1488-($D1488*TAXAS!$D$15))/3,IF($A1488=TAXAS!$A$16,IF($B1488="PARCELADO ATÉ 3X",$D1488-($D1488*TAXAS!$D$16))/3,IF($A1488=TAXAS!$A$17,IF($B1488="PARCELADO ATÉ 3X",$D1488-($D1488*TAXAS!$D$17))/3,IF($A1488=TAXAS!$A$18,IF($B1488="PARCELADO ATÉ 3X",$D1488-($D1488*TAXAS!$D$18))/3,IF($A1488=TAXAS!$A$19,IF($B1488="PARCELADO ATÉ 3X",$D1488-($D1488*TAXAS!$D$19))/3,IF($A1488=TAXAS!$A$20,IF($B1488="PARCELADO ATÉ 3X",$D1488-($D1488*TAXAS!$D$20))/3,IF($A1488=TAXAS!$A$21,IF($B1488="PARCELADO ATÉ 3X",$D1488-($D1488*TAXAS!$D$21))/3,IF($A1488=TAXAS!$A$22,IF($B1488="PARCELADO ATÉ 3X",$D1488-($D1488*TAXAS!$D$22))/3,IF($A1488=TAXAS!$A$23,IF($B1488="PARCELADO ATÉ 3X",$D1488-($D1488*TAXAS!$D$23))/3,IF($A1488=TAXAS!$A$24,IF($B1488="PARCELADO ATÉ 3X",$D1488-($D1488*TAXAS!$D$24))/3,IF($A1488=TAXAS!$A$25,IF($B1488="PARCELADO ATÉ 3X",$D1488-($D1488*TAXAS!$D$25))/3,IF($A1488=TAXAS!$A$26,IF($B1488="PARCELADO ATÉ 3X",$D1488-($D1488*TAXAS!$D$26))/3,IF($A1488=TAXAS!$A$27,IF($B1488="PARCELADO ATÉ 3X",$D1488-($D1488*TAXAS!$D$27))/3))))))))))))))))))))))))/1</f>
        <v>0</v>
      </c>
      <c r="H1488" s="9">
        <f>IF($A1488="VISA",IF($B1488="PARCELADO ATÉ 6X",$D1488-(D1488*TAXAS!$E$4))/6,IF($A1488="MASTER",IF($B1488="PARCELADO ATÉ 6X",$D1488-(D1488*TAXAS!$E$5))/6,IF($A1488="ELO",IF($B1488="PARCELADO ATÉ 6X",$D1488-(D1488*TAXAS!$E$6))/6,IF($A1488="HIPERCARD",IF($B1488="PARCELADO ATÉ 6X",$D1488-(D1488*TAXAS!$E$7))/6,IF($A1488="DINERS",IF($B1488="PARCELADO ATÉ 6X",$D1488-(D1488*TAXAS!$E$8))/6,IF($A1488="AMERICA EXPRESS",IF($B1488="PARCELADO ATÉ 6X",$D1488-(D1488*TAXAS!$E$9))/6,IF($A1488=TAXAS!$A$10,IF($B1488="PARCELADO ATÉ 6X",$D1488-($D1488*TAXAS!$E$10))/6,IF($A1488=TAXAS!$A$11,IF($B1488="PARCELADO ATÉ 6X",$D1488-($D1488*TAXAS!$E$11))/6,IF($A1488=TAXAS!$A$12,IF($B1488="PARCELADO ATÉ 6X",$D1488-($D1488*TAXAS!$E$12))/6,IF($A1488=TAXAS!$A$13,IF($B1488="PARCELADO ATÉ 6X",$D1488-($D1488*TAXAS!$E$13))/6,IF($A1488=TAXAS!$A$14,IF($B1488="PARCELADO ATÉ 6X",$D1488-($D1488*TAXAS!$E$14))/6,IF($A1488=TAXAS!$A$15,IF($B1488="PARCELADO ATÉ 6X",$D1488-($D1488*TAXAS!$E$15))/6,IF($A1488=TAXAS!$A$16,IF($B1488="PARCELADO ATÉ 6X",$D1488-($D1488*TAXAS!$E$16))/6,IF($A1488=TAXAS!$A$17,IF($B1488="PARCELADO ATÉ 6X",$D1488-($D1488*TAXAS!$E$17))/6,IF($A1488=TAXAS!$A$18,IF($B1488="PARCELADO ATÉ 6X",$D1488-($D1488*TAXAS!$E$18))/6,IF($A1488=TAXAS!$A$19,IF($B1488="PARCELADO ATÉ 6X",$D1488-($D1488*TAXAS!$E$19))/6,IF($A1488=TAXAS!$A$20,IF($B1488="PARCELADO ATÉ 6X",$D1488-($D1488*TAXAS!$E$20))/6,IF($A1488=TAXAS!$A$21,IF($B1488="PARCELADO ATÉ 6X",$D1488-($D1488*TAXAS!$E$21))/6,IF($A1488=TAXAS!$A$22,IF($B1488="PARCELADO ATÉ 6X",$D1488-($D1488*TAXAS!$E$22))/6,IF($A1488=TAXAS!$A$23,IF($B1488="PARCELADO ATÉ 6X",$D1488-($D1488*TAXAS!$E$23))/6,IF($A1488=TAXAS!$A$24,IF($B1488="PARCELADO ATÉ 6X",$D1488-($D1488*TAXAS!$E$24))/6,IF($A1488=TAXAS!$A$25,IF($B1488="PARCELADO ATÉ 6X",$D1488-($D1488*TAXAS!$E$25))/6,IF($A1488=TAXAS!$A$26,IF($B1488="PARCELADO ATÉ 6X",$D1488-($D1488*TAXAS!$E$26))/6,IF($A1488=TAXAS!$A$27,IF($B1488="PARCELADO ATÉ 6X",$D1488-($D1488*TAXAS!$E$27))/6))))))))))))))))))))))))/1</f>
        <v>0</v>
      </c>
      <c r="I1488" s="9">
        <f>IF($A1488="VISA",IF($B1488="PARCELADO ATÉ 12X",$D1488-(D1488*TAXAS!$F$4))/12,IF($A1488="MASTER",IF($B1488="PARCELADO ATÉ 12X",$D1488-(D1488*TAXAS!$F$5))/12,IF($A1488="ELO",IF($B1488="PARCELADO ATÉ 12X",$D1488-(D1488*TAXAS!$F$6))/12,IF($A1488="HIPERCARD",IF($B1488="PARCELADO ATÉ 12X",$D1488-(D1488*TAXAS!$F$7))/12,IF($A1488="DINERS",IF($B1488="PARCELADO ATÉ 12X",$D1488-(D1488*TAXAS!$F$8))/12,IF($A1488="AMERICA EXPRESS",IF($B1488="PARCELADO ATÉ 12X",$D1488-(D1488*TAXAS!$F$9))/12,IF($A1488=TAXAS!$A$10,IF($B1488="PARCELADO ATÉ 12X",$D1488-($D1488*TAXAS!$F$10))/12,IF($A1488=TAXAS!$A$11,IF($B1488="PARCELADO ATÉ 12X",$D1488-($D1488*TAXAS!$F$11))/12,IF($A1488=TAXAS!$A$12,IF($B1488="PARCELADO ATÉ 12X",$D1488-($D1488*TAXAS!$F$12))/12,IF($A1488=TAXAS!$A$13,IF($B1488="PARCELADO ATÉ 12X",$D1488-($D1488*TAXAS!$F$13))/12,IF($A1488=TAXAS!$A$14,IF($B1488="PARCELADO ATÉ 12X",$D1488-($D1488*TAXAS!$F$14))/12,IF($A1488=TAXAS!$A$15,IF($B1488="PARCELADO ATÉ 12X",$D1488-($D1488*TAXAS!$F$15))/12,IF($A1488=TAXAS!$A$16,IF($B1488="PARCELADO ATÉ 12X",$D1488-($D1488*TAXAS!$F$16))/12,IF($A1488=TAXAS!$A$17,IF($B1488="PARCELADO ATÉ 12X",$D1488-($D1488*TAXAS!$F$17))/12,IF($A1488=TAXAS!$A$18,IF($B1488="PARCELADO ATÉ 12X",$D1488-($D1488*TAXAS!$F$18))/12,IF($A1488=TAXAS!$A$19,IF($B1488="PARCELADO ATÉ 12X",$D1488-($D1488*TAXAS!$F$19))/12,IF($A1488=TAXAS!$A$20,IF($B1488="PARCELADO ATÉ 12X",$D1488-($D1488*TAXAS!$F$20))/12,IF($A1488=TAXAS!$A$21,IF($B1488="PARCELADO ATÉ 12X",$D1488-($D1488*TAXAS!$F$21))/12,IF($A1488=TAXAS!$A$22,IF($B1488="PARCELADO ATÉ 12X",$D1488-($D1488*TAXAS!$F$22))/12,IF($A1488=TAXAS!$A$23,IF($B1488="PARCELADO ATÉ 12X",$D1488-($D1488*TAXAS!$F$23))/12,IF($A1488=TAXAS!$A$24,IF($B1488="PARCELADO ATÉ 12X",$D1488-($D1488*TAXAS!$F$24))/12,IF($A1488=TAXAS!$A$25,IF($B1488="PARCELADO ATÉ 12X",$D1488-($D1488*TAXAS!$F$25))/12,IF($A1488=TAXAS!$A$26,IF($B1488="PARCELADO ATÉ 12X",$D1488-($D1488*TAXAS!$F$26))/12,IF($A1488=TAXAS!$A$27,IF($B1488="PARCELADO ATÉ 12X",$D1488-($D1488*TAXAS!$F$27))/12))))))))))))))))))))))))/1</f>
        <v>0</v>
      </c>
      <c r="J1488" s="8">
        <f t="shared" si="0"/>
        <v>0</v>
      </c>
      <c r="K1488" s="10" t="b">
        <f>IF($B1488="PARCELADO ATÉ 3X",($D1488-($D1488*TAXAS!$D$4))-$J1488)</f>
        <v>0</v>
      </c>
      <c r="L1488" s="10" t="b">
        <f>IF($B1488="PARCELADO ATÉ 6X",($D1488-($D1488*TAXAS!$E$4))-$J1488)</f>
        <v>0</v>
      </c>
      <c r="M1488" s="10" t="b">
        <f>IF($B1488="PARCELADO ATÉ 12X",($D1488-($D1488*TAXAS!$F$4))-$J1488)</f>
        <v>0</v>
      </c>
      <c r="N1488" s="8">
        <f t="shared" si="1"/>
        <v>0</v>
      </c>
      <c r="O1488" s="10">
        <f t="shared" si="2"/>
        <v>0</v>
      </c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</row>
    <row r="1489" spans="1:31" ht="15.75" customHeight="1" x14ac:dyDescent="0.2">
      <c r="A1489" s="3"/>
      <c r="B1489" s="5"/>
      <c r="C1489" s="6"/>
      <c r="D1489" s="42"/>
      <c r="E1489" s="8">
        <f>IF($A1489="VISA",IF($B1489="DÉBITO",$D1489-($D1489*TAXAS!$B$4)),IF($A1489="MASTER",IF($B1489="DÉBITO",$D1489-($D1489*TAXAS!$B$5)),IF($A1489="ELO", IF($B1489="DÉBITO",$D1489-($D1489*TAXAS!$B$6)),IF($A1489="HIPERCARD",IF($B1489="DÉBITO",$D1489-($D1489*TAXAS!$B$7)),IF($A1489="DINERS",IF($B1489="DÉBITO",$D1489-($D1489*TAXAS!$B$8)),IF($A1489="AMERICA EXPRESS",IF($B1489="DÉBITO",$D1489-($D1489*TAXAS!$B$9)),IF($A1489=TAXAS!$A$10,IF($B1489="DÉBITO",$D1489-($D1489*TAXAS!$B$10)), IF($A1489=TAXAS!$A$11,IF($B1489="DÉBITO",$D1489-($D1489*TAXAS!$B$11)), IF($A1489=TAXAS!$A$12,IF($B1489="DÉBITO",$D1489-($D1489*TAXAS!$B$12)), IF($A1489=TAXAS!$A$13,IF($B1489="DÉBITO",$D1489-($D1489*TAXAS!$B$13)), IF($A1489=TAXAS!$A$14,IF($B1489="DÉBITO",$D1489-($D1489*TAXAS!$B$14)), IF($A1489=TAXAS!$A$15,IF($B1489="DÉBITO",$D1489-($D1489*TAXAS!$B$15)), IF($A1489=TAXAS!$A$16,IF($B1489="DÉBITO",$D1489-($D1489*TAXAS!$B$16)), IF($A1489=TAXAS!$A$17,IF($B1489="DÉBITO",$D1489-($D1489*TAXAS!$B$17)), IF($A1489=TAXAS!$A$18,IF($B1489="DÉBITO",$D1489-($D1489*TAXAS!$B$18)), IF($A1489=TAXAS!$A$19,IF($B1489="DÉBITO",$D1489-($D1489*TAXAS!$B$19)), IF($A1489=TAXAS!$A$20,IF($B1489="DÉBITO",$D1489-($D1489*TAXAS!$B$20)), IF($A1489=TAXAS!$A$21,IF($B1489="DÉBITO",$D1489-($D1489*TAXAS!$B$21)), IF($A1489=TAXAS!$A$22,IF($B1489="DÉBITO",$D1489-($D1489*TAXAS!$B$22)), IF($A1489=TAXAS!$A$23,IF($B1489="DÉBITO",$D1489-($D1489*TAXAS!$B$23)), IF($A1489=TAXAS!$A$24,IF($B1489="DÉBITO",$D1489-($D1489*TAXAS!$B$24)), IF($A1489=TAXAS!$A$25,IF($B1489="DÉBITO",$D1489-($D1489*TAXAS!$B$25)), IF($A1489=TAXAS!$A$26,IF($B1489="DÉBITO",$D1489-($D1489*TAXAS!$B$26)), IF($A1489=TAXAS!$A$27,IF($B1489="DÉBITO",$D1489-($D1489*TAXAS!$B$27))))))))))))))))))))))))))/1</f>
        <v>0</v>
      </c>
      <c r="F1489" s="8">
        <f>IF($A1489="VISA",IF($B1489="CRÉDITO",$D1489-($D1489*TAXAS!$C$4)),IF($A1489="MASTER",IF($B1489="CRÉDITO",$D1489-($D1489*TAXAS!$C$5)),IF($A1489="ELO", IF($B1489="CRÉDITO",$D1489-($D1489*TAXAS!$C$6)),IF($A1489="HIPERCARD",IF($B1489="CRÉDITO",$D1489-($D1489*TAXAS!$C$7)),IF($A1489="DINERS",IF($B1489="CRÉDITO",$D1489-($D1489*TAXAS!$C$8)),IF($A1489="AMERICA EXPRESS",IF($B1489="CRÉDITO",$D1489-($D1489*TAXAS!$C$9)),IF($A1489=TAXAS!$A$10,IF($B1489="CRÉDITO",$D1489-($D1489*TAXAS!$C$10)), IF($A1489=TAXAS!$A$11,IF($B1489="CRÉDITO",$D1489-($D1489*TAXAS!$C$11)), IF($A1489=TAXAS!$A$12,IF($B1489="CRÉDITO",$D1489-($D1489*TAXAS!$C$12)), IF($A1489=TAXAS!$A$13,IF($B1489="CRÉDITO",$D1489-($D1489*TAXAS!$C$13)), IF($A1489=TAXAS!$A$14,IF($B1489="CRÉDITO",$D1489-($D1489*TAXAS!$C$14)), IF($A1489=TAXAS!$A$15,IF($B1489="CRÉDITO",$D1489-($D1489*TAXAS!$C$15)), IF($A1489=TAXAS!$A$16,IF($B1489="CRÉDITO",$D1489-($D1489*TAXAS!$C$16)), IF($A1489=TAXAS!$A$17,IF($B1489="CRÉDITO",$D1489-($D1489*TAXAS!$C$17)), IF($A1489=TAXAS!$A$18,IF($B1489="CRÉDITO",$D1489-($D1489*TAXAS!$C$18)), IF($A1489=TAXAS!$A$19,IF($B1489="CRÉDITO",$D1489-($D1489*TAXAS!$C$19)), IF($A1489=TAXAS!$A$20,IF($B1489="CRÉDITO",$D1489-($D1489*TAXAS!$C$20)), IF($A1489=TAXAS!$A$21,IF($B1489="CRÉDITO",$D1489-($D1489*TAXAS!$C$21)), IF($A1489=TAXAS!$A$22,IF($B1489="CRÉDITO",$D1489-($D1489*TAXAS!$C$22)), IF($A1489=TAXAS!$A$23,IF($B1489="CRÉDITO",$D1489-($D1489*TAXAS!$C$23)), IF($A1489=TAXAS!$A$24,IF($B1489="CRÉDITO",$D1489-($D1489*TAXAS!$C$24)), IF($A1489=TAXAS!$A$25,IF($B1489="CRÉDITO",$D1489-($D1489*TAXAS!$C$25)), IF($A1489=TAXAS!$A$26,IF($B1489="CRÉDITO",$D1489-($D1489*TAXAS!$C$26)), IF($A1489=TAXAS!$A$27,IF($B1489="CRÉDITO",$D1489-($D1489*TAXAS!$C$27))))))))))))))))))))))))))/1</f>
        <v>0</v>
      </c>
      <c r="G1489" s="9">
        <f>IF($A1489="VISA",IF($B1489="PARCELADO ATÉ 3X",$D1489-(D1489*TAXAS!$D$4))/3,IF($A1489="MASTER",IF($B1489="PARCELADO ATÉ 3X",$D1489-(D1489*TAXAS!$D$5))/3,IF($A1489="ELO",IF($B1489="PARCELADO ATÉ 3X",$D1489-(D1489*TAXAS!$D$6))/3,IF($A1489="HIPERCARD",IF($B1489="PARCELADO ATÉ 3X",$D1489-(D1489*TAXAS!$D$7))/3,IF($A1489="DINERS",IF($B1489="PARCELADO ATÉ 3X",$D1489-(D1489*TAXAS!$D$8))/3,IF($A1489="AMERICA EXPRESS",IF($B1489="PARCELADO ATÉ 3X",$D1489-(D1489*TAXAS!$D$9))/3,IF($A1489=TAXAS!$A$10,IF($B1489="PARCELADO ATÉ 3X",$D1489-($D1489*TAXAS!$D$10))/3,IF($A1489=TAXAS!$A$11,IF($B1489="PARCELADO ATÉ 3X",$D1489-($D1489*TAXAS!$D$11))/3,IF($A1489=TAXAS!$A$12,IF($B1489="PARCELADO ATÉ 3X",$D1489-($D1489*TAXAS!$D$12))/3,IF($A1489=TAXAS!$A$13,IF($B1489="PARCELADO ATÉ 3X",$D1489-($D1489*TAXAS!$D$13))/3,IF($A1489=TAXAS!$A$14,IF($B1489="PARCELADO ATÉ 3X",$D1489-($D1489*TAXAS!$D$14))/3,IF($A1489=TAXAS!$A$15,IF($B1489="PARCELADO ATÉ 3X",$D1489-($D1489*TAXAS!$D$15))/3,IF($A1489=TAXAS!$A$16,IF($B1489="PARCELADO ATÉ 3X",$D1489-($D1489*TAXAS!$D$16))/3,IF($A1489=TAXAS!$A$17,IF($B1489="PARCELADO ATÉ 3X",$D1489-($D1489*TAXAS!$D$17))/3,IF($A1489=TAXAS!$A$18,IF($B1489="PARCELADO ATÉ 3X",$D1489-($D1489*TAXAS!$D$18))/3,IF($A1489=TAXAS!$A$19,IF($B1489="PARCELADO ATÉ 3X",$D1489-($D1489*TAXAS!$D$19))/3,IF($A1489=TAXAS!$A$20,IF($B1489="PARCELADO ATÉ 3X",$D1489-($D1489*TAXAS!$D$20))/3,IF($A1489=TAXAS!$A$21,IF($B1489="PARCELADO ATÉ 3X",$D1489-($D1489*TAXAS!$D$21))/3,IF($A1489=TAXAS!$A$22,IF($B1489="PARCELADO ATÉ 3X",$D1489-($D1489*TAXAS!$D$22))/3,IF($A1489=TAXAS!$A$23,IF($B1489="PARCELADO ATÉ 3X",$D1489-($D1489*TAXAS!$D$23))/3,IF($A1489=TAXAS!$A$24,IF($B1489="PARCELADO ATÉ 3X",$D1489-($D1489*TAXAS!$D$24))/3,IF($A1489=TAXAS!$A$25,IF($B1489="PARCELADO ATÉ 3X",$D1489-($D1489*TAXAS!$D$25))/3,IF($A1489=TAXAS!$A$26,IF($B1489="PARCELADO ATÉ 3X",$D1489-($D1489*TAXAS!$D$26))/3,IF($A1489=TAXAS!$A$27,IF($B1489="PARCELADO ATÉ 3X",$D1489-($D1489*TAXAS!$D$27))/3))))))))))))))))))))))))/1</f>
        <v>0</v>
      </c>
      <c r="H1489" s="9">
        <f>IF($A1489="VISA",IF($B1489="PARCELADO ATÉ 6X",$D1489-(D1489*TAXAS!$E$4))/6,IF($A1489="MASTER",IF($B1489="PARCELADO ATÉ 6X",$D1489-(D1489*TAXAS!$E$5))/6,IF($A1489="ELO",IF($B1489="PARCELADO ATÉ 6X",$D1489-(D1489*TAXAS!$E$6))/6,IF($A1489="HIPERCARD",IF($B1489="PARCELADO ATÉ 6X",$D1489-(D1489*TAXAS!$E$7))/6,IF($A1489="DINERS",IF($B1489="PARCELADO ATÉ 6X",$D1489-(D1489*TAXAS!$E$8))/6,IF($A1489="AMERICA EXPRESS",IF($B1489="PARCELADO ATÉ 6X",$D1489-(D1489*TAXAS!$E$9))/6,IF($A1489=TAXAS!$A$10,IF($B1489="PARCELADO ATÉ 6X",$D1489-($D1489*TAXAS!$E$10))/6,IF($A1489=TAXAS!$A$11,IF($B1489="PARCELADO ATÉ 6X",$D1489-($D1489*TAXAS!$E$11))/6,IF($A1489=TAXAS!$A$12,IF($B1489="PARCELADO ATÉ 6X",$D1489-($D1489*TAXAS!$E$12))/6,IF($A1489=TAXAS!$A$13,IF($B1489="PARCELADO ATÉ 6X",$D1489-($D1489*TAXAS!$E$13))/6,IF($A1489=TAXAS!$A$14,IF($B1489="PARCELADO ATÉ 6X",$D1489-($D1489*TAXAS!$E$14))/6,IF($A1489=TAXAS!$A$15,IF($B1489="PARCELADO ATÉ 6X",$D1489-($D1489*TAXAS!$E$15))/6,IF($A1489=TAXAS!$A$16,IF($B1489="PARCELADO ATÉ 6X",$D1489-($D1489*TAXAS!$E$16))/6,IF($A1489=TAXAS!$A$17,IF($B1489="PARCELADO ATÉ 6X",$D1489-($D1489*TAXAS!$E$17))/6,IF($A1489=TAXAS!$A$18,IF($B1489="PARCELADO ATÉ 6X",$D1489-($D1489*TAXAS!$E$18))/6,IF($A1489=TAXAS!$A$19,IF($B1489="PARCELADO ATÉ 6X",$D1489-($D1489*TAXAS!$E$19))/6,IF($A1489=TAXAS!$A$20,IF($B1489="PARCELADO ATÉ 6X",$D1489-($D1489*TAXAS!$E$20))/6,IF($A1489=TAXAS!$A$21,IF($B1489="PARCELADO ATÉ 6X",$D1489-($D1489*TAXAS!$E$21))/6,IF($A1489=TAXAS!$A$22,IF($B1489="PARCELADO ATÉ 6X",$D1489-($D1489*TAXAS!$E$22))/6,IF($A1489=TAXAS!$A$23,IF($B1489="PARCELADO ATÉ 6X",$D1489-($D1489*TAXAS!$E$23))/6,IF($A1489=TAXAS!$A$24,IF($B1489="PARCELADO ATÉ 6X",$D1489-($D1489*TAXAS!$E$24))/6,IF($A1489=TAXAS!$A$25,IF($B1489="PARCELADO ATÉ 6X",$D1489-($D1489*TAXAS!$E$25))/6,IF($A1489=TAXAS!$A$26,IF($B1489="PARCELADO ATÉ 6X",$D1489-($D1489*TAXAS!$E$26))/6,IF($A1489=TAXAS!$A$27,IF($B1489="PARCELADO ATÉ 6X",$D1489-($D1489*TAXAS!$E$27))/6))))))))))))))))))))))))/1</f>
        <v>0</v>
      </c>
      <c r="I1489" s="9">
        <f>IF($A1489="VISA",IF($B1489="PARCELADO ATÉ 12X",$D1489-(D1489*TAXAS!$F$4))/12,IF($A1489="MASTER",IF($B1489="PARCELADO ATÉ 12X",$D1489-(D1489*TAXAS!$F$5))/12,IF($A1489="ELO",IF($B1489="PARCELADO ATÉ 12X",$D1489-(D1489*TAXAS!$F$6))/12,IF($A1489="HIPERCARD",IF($B1489="PARCELADO ATÉ 12X",$D1489-(D1489*TAXAS!$F$7))/12,IF($A1489="DINERS",IF($B1489="PARCELADO ATÉ 12X",$D1489-(D1489*TAXAS!$F$8))/12,IF($A1489="AMERICA EXPRESS",IF($B1489="PARCELADO ATÉ 12X",$D1489-(D1489*TAXAS!$F$9))/12,IF($A1489=TAXAS!$A$10,IF($B1489="PARCELADO ATÉ 12X",$D1489-($D1489*TAXAS!$F$10))/12,IF($A1489=TAXAS!$A$11,IF($B1489="PARCELADO ATÉ 12X",$D1489-($D1489*TAXAS!$F$11))/12,IF($A1489=TAXAS!$A$12,IF($B1489="PARCELADO ATÉ 12X",$D1489-($D1489*TAXAS!$F$12))/12,IF($A1489=TAXAS!$A$13,IF($B1489="PARCELADO ATÉ 12X",$D1489-($D1489*TAXAS!$F$13))/12,IF($A1489=TAXAS!$A$14,IF($B1489="PARCELADO ATÉ 12X",$D1489-($D1489*TAXAS!$F$14))/12,IF($A1489=TAXAS!$A$15,IF($B1489="PARCELADO ATÉ 12X",$D1489-($D1489*TAXAS!$F$15))/12,IF($A1489=TAXAS!$A$16,IF($B1489="PARCELADO ATÉ 12X",$D1489-($D1489*TAXAS!$F$16))/12,IF($A1489=TAXAS!$A$17,IF($B1489="PARCELADO ATÉ 12X",$D1489-($D1489*TAXAS!$F$17))/12,IF($A1489=TAXAS!$A$18,IF($B1489="PARCELADO ATÉ 12X",$D1489-($D1489*TAXAS!$F$18))/12,IF($A1489=TAXAS!$A$19,IF($B1489="PARCELADO ATÉ 12X",$D1489-($D1489*TAXAS!$F$19))/12,IF($A1489=TAXAS!$A$20,IF($B1489="PARCELADO ATÉ 12X",$D1489-($D1489*TAXAS!$F$20))/12,IF($A1489=TAXAS!$A$21,IF($B1489="PARCELADO ATÉ 12X",$D1489-($D1489*TAXAS!$F$21))/12,IF($A1489=TAXAS!$A$22,IF($B1489="PARCELADO ATÉ 12X",$D1489-($D1489*TAXAS!$F$22))/12,IF($A1489=TAXAS!$A$23,IF($B1489="PARCELADO ATÉ 12X",$D1489-($D1489*TAXAS!$F$23))/12,IF($A1489=TAXAS!$A$24,IF($B1489="PARCELADO ATÉ 12X",$D1489-($D1489*TAXAS!$F$24))/12,IF($A1489=TAXAS!$A$25,IF($B1489="PARCELADO ATÉ 12X",$D1489-($D1489*TAXAS!$F$25))/12,IF($A1489=TAXAS!$A$26,IF($B1489="PARCELADO ATÉ 12X",$D1489-($D1489*TAXAS!$F$26))/12,IF($A1489=TAXAS!$A$27,IF($B1489="PARCELADO ATÉ 12X",$D1489-($D1489*TAXAS!$F$27))/12))))))))))))))))))))))))/1</f>
        <v>0</v>
      </c>
      <c r="J1489" s="8">
        <f t="shared" si="0"/>
        <v>0</v>
      </c>
      <c r="K1489" s="10" t="b">
        <f>IF($B1489="PARCELADO ATÉ 3X",($D1489-($D1489*TAXAS!$D$4))-$J1489)</f>
        <v>0</v>
      </c>
      <c r="L1489" s="10" t="b">
        <f>IF($B1489="PARCELADO ATÉ 6X",($D1489-($D1489*TAXAS!$E$4))-$J1489)</f>
        <v>0</v>
      </c>
      <c r="M1489" s="10" t="b">
        <f>IF($B1489="PARCELADO ATÉ 12X",($D1489-($D1489*TAXAS!$F$4))-$J1489)</f>
        <v>0</v>
      </c>
      <c r="N1489" s="8">
        <f t="shared" si="1"/>
        <v>0</v>
      </c>
      <c r="O1489" s="10">
        <f t="shared" si="2"/>
        <v>0</v>
      </c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</row>
    <row r="1490" spans="1:31" ht="15.75" customHeight="1" x14ac:dyDescent="0.2">
      <c r="A1490" s="3"/>
      <c r="B1490" s="5"/>
      <c r="C1490" s="6"/>
      <c r="D1490" s="42"/>
      <c r="E1490" s="8">
        <f>IF($A1490="VISA",IF($B1490="DÉBITO",$D1490-($D1490*TAXAS!$B$4)),IF($A1490="MASTER",IF($B1490="DÉBITO",$D1490-($D1490*TAXAS!$B$5)),IF($A1490="ELO", IF($B1490="DÉBITO",$D1490-($D1490*TAXAS!$B$6)),IF($A1490="HIPERCARD",IF($B1490="DÉBITO",$D1490-($D1490*TAXAS!$B$7)),IF($A1490="DINERS",IF($B1490="DÉBITO",$D1490-($D1490*TAXAS!$B$8)),IF($A1490="AMERICA EXPRESS",IF($B1490="DÉBITO",$D1490-($D1490*TAXAS!$B$9)),IF($A1490=TAXAS!$A$10,IF($B1490="DÉBITO",$D1490-($D1490*TAXAS!$B$10)), IF($A1490=TAXAS!$A$11,IF($B1490="DÉBITO",$D1490-($D1490*TAXAS!$B$11)), IF($A1490=TAXAS!$A$12,IF($B1490="DÉBITO",$D1490-($D1490*TAXAS!$B$12)), IF($A1490=TAXAS!$A$13,IF($B1490="DÉBITO",$D1490-($D1490*TAXAS!$B$13)), IF($A1490=TAXAS!$A$14,IF($B1490="DÉBITO",$D1490-($D1490*TAXAS!$B$14)), IF($A1490=TAXAS!$A$15,IF($B1490="DÉBITO",$D1490-($D1490*TAXAS!$B$15)), IF($A1490=TAXAS!$A$16,IF($B1490="DÉBITO",$D1490-($D1490*TAXAS!$B$16)), IF($A1490=TAXAS!$A$17,IF($B1490="DÉBITO",$D1490-($D1490*TAXAS!$B$17)), IF($A1490=TAXAS!$A$18,IF($B1490="DÉBITO",$D1490-($D1490*TAXAS!$B$18)), IF($A1490=TAXAS!$A$19,IF($B1490="DÉBITO",$D1490-($D1490*TAXAS!$B$19)), IF($A1490=TAXAS!$A$20,IF($B1490="DÉBITO",$D1490-($D1490*TAXAS!$B$20)), IF($A1490=TAXAS!$A$21,IF($B1490="DÉBITO",$D1490-($D1490*TAXAS!$B$21)), IF($A1490=TAXAS!$A$22,IF($B1490="DÉBITO",$D1490-($D1490*TAXAS!$B$22)), IF($A1490=TAXAS!$A$23,IF($B1490="DÉBITO",$D1490-($D1490*TAXAS!$B$23)), IF($A1490=TAXAS!$A$24,IF($B1490="DÉBITO",$D1490-($D1490*TAXAS!$B$24)), IF($A1490=TAXAS!$A$25,IF($B1490="DÉBITO",$D1490-($D1490*TAXAS!$B$25)), IF($A1490=TAXAS!$A$26,IF($B1490="DÉBITO",$D1490-($D1490*TAXAS!$B$26)), IF($A1490=TAXAS!$A$27,IF($B1490="DÉBITO",$D1490-($D1490*TAXAS!$B$27))))))))))))))))))))))))))/1</f>
        <v>0</v>
      </c>
      <c r="F1490" s="8">
        <f>IF($A1490="VISA",IF($B1490="CRÉDITO",$D1490-($D1490*TAXAS!$C$4)),IF($A1490="MASTER",IF($B1490="CRÉDITO",$D1490-($D1490*TAXAS!$C$5)),IF($A1490="ELO", IF($B1490="CRÉDITO",$D1490-($D1490*TAXAS!$C$6)),IF($A1490="HIPERCARD",IF($B1490="CRÉDITO",$D1490-($D1490*TAXAS!$C$7)),IF($A1490="DINERS",IF($B1490="CRÉDITO",$D1490-($D1490*TAXAS!$C$8)),IF($A1490="AMERICA EXPRESS",IF($B1490="CRÉDITO",$D1490-($D1490*TAXAS!$C$9)),IF($A1490=TAXAS!$A$10,IF($B1490="CRÉDITO",$D1490-($D1490*TAXAS!$C$10)), IF($A1490=TAXAS!$A$11,IF($B1490="CRÉDITO",$D1490-($D1490*TAXAS!$C$11)), IF($A1490=TAXAS!$A$12,IF($B1490="CRÉDITO",$D1490-($D1490*TAXAS!$C$12)), IF($A1490=TAXAS!$A$13,IF($B1490="CRÉDITO",$D1490-($D1490*TAXAS!$C$13)), IF($A1490=TAXAS!$A$14,IF($B1490="CRÉDITO",$D1490-($D1490*TAXAS!$C$14)), IF($A1490=TAXAS!$A$15,IF($B1490="CRÉDITO",$D1490-($D1490*TAXAS!$C$15)), IF($A1490=TAXAS!$A$16,IF($B1490="CRÉDITO",$D1490-($D1490*TAXAS!$C$16)), IF($A1490=TAXAS!$A$17,IF($B1490="CRÉDITO",$D1490-($D1490*TAXAS!$C$17)), IF($A1490=TAXAS!$A$18,IF($B1490="CRÉDITO",$D1490-($D1490*TAXAS!$C$18)), IF($A1490=TAXAS!$A$19,IF($B1490="CRÉDITO",$D1490-($D1490*TAXAS!$C$19)), IF($A1490=TAXAS!$A$20,IF($B1490="CRÉDITO",$D1490-($D1490*TAXAS!$C$20)), IF($A1490=TAXAS!$A$21,IF($B1490="CRÉDITO",$D1490-($D1490*TAXAS!$C$21)), IF($A1490=TAXAS!$A$22,IF($B1490="CRÉDITO",$D1490-($D1490*TAXAS!$C$22)), IF($A1490=TAXAS!$A$23,IF($B1490="CRÉDITO",$D1490-($D1490*TAXAS!$C$23)), IF($A1490=TAXAS!$A$24,IF($B1490="CRÉDITO",$D1490-($D1490*TAXAS!$C$24)), IF($A1490=TAXAS!$A$25,IF($B1490="CRÉDITO",$D1490-($D1490*TAXAS!$C$25)), IF($A1490=TAXAS!$A$26,IF($B1490="CRÉDITO",$D1490-($D1490*TAXAS!$C$26)), IF($A1490=TAXAS!$A$27,IF($B1490="CRÉDITO",$D1490-($D1490*TAXAS!$C$27))))))))))))))))))))))))))/1</f>
        <v>0</v>
      </c>
      <c r="G1490" s="9">
        <f>IF($A1490="VISA",IF($B1490="PARCELADO ATÉ 3X",$D1490-(D1490*TAXAS!$D$4))/3,IF($A1490="MASTER",IF($B1490="PARCELADO ATÉ 3X",$D1490-(D1490*TAXAS!$D$5))/3,IF($A1490="ELO",IF($B1490="PARCELADO ATÉ 3X",$D1490-(D1490*TAXAS!$D$6))/3,IF($A1490="HIPERCARD",IF($B1490="PARCELADO ATÉ 3X",$D1490-(D1490*TAXAS!$D$7))/3,IF($A1490="DINERS",IF($B1490="PARCELADO ATÉ 3X",$D1490-(D1490*TAXAS!$D$8))/3,IF($A1490="AMERICA EXPRESS",IF($B1490="PARCELADO ATÉ 3X",$D1490-(D1490*TAXAS!$D$9))/3,IF($A1490=TAXAS!$A$10,IF($B1490="PARCELADO ATÉ 3X",$D1490-($D1490*TAXAS!$D$10))/3,IF($A1490=TAXAS!$A$11,IF($B1490="PARCELADO ATÉ 3X",$D1490-($D1490*TAXAS!$D$11))/3,IF($A1490=TAXAS!$A$12,IF($B1490="PARCELADO ATÉ 3X",$D1490-($D1490*TAXAS!$D$12))/3,IF($A1490=TAXAS!$A$13,IF($B1490="PARCELADO ATÉ 3X",$D1490-($D1490*TAXAS!$D$13))/3,IF($A1490=TAXAS!$A$14,IF($B1490="PARCELADO ATÉ 3X",$D1490-($D1490*TAXAS!$D$14))/3,IF($A1490=TAXAS!$A$15,IF($B1490="PARCELADO ATÉ 3X",$D1490-($D1490*TAXAS!$D$15))/3,IF($A1490=TAXAS!$A$16,IF($B1490="PARCELADO ATÉ 3X",$D1490-($D1490*TAXAS!$D$16))/3,IF($A1490=TAXAS!$A$17,IF($B1490="PARCELADO ATÉ 3X",$D1490-($D1490*TAXAS!$D$17))/3,IF($A1490=TAXAS!$A$18,IF($B1490="PARCELADO ATÉ 3X",$D1490-($D1490*TAXAS!$D$18))/3,IF($A1490=TAXAS!$A$19,IF($B1490="PARCELADO ATÉ 3X",$D1490-($D1490*TAXAS!$D$19))/3,IF($A1490=TAXAS!$A$20,IF($B1490="PARCELADO ATÉ 3X",$D1490-($D1490*TAXAS!$D$20))/3,IF($A1490=TAXAS!$A$21,IF($B1490="PARCELADO ATÉ 3X",$D1490-($D1490*TAXAS!$D$21))/3,IF($A1490=TAXAS!$A$22,IF($B1490="PARCELADO ATÉ 3X",$D1490-($D1490*TAXAS!$D$22))/3,IF($A1490=TAXAS!$A$23,IF($B1490="PARCELADO ATÉ 3X",$D1490-($D1490*TAXAS!$D$23))/3,IF($A1490=TAXAS!$A$24,IF($B1490="PARCELADO ATÉ 3X",$D1490-($D1490*TAXAS!$D$24))/3,IF($A1490=TAXAS!$A$25,IF($B1490="PARCELADO ATÉ 3X",$D1490-($D1490*TAXAS!$D$25))/3,IF($A1490=TAXAS!$A$26,IF($B1490="PARCELADO ATÉ 3X",$D1490-($D1490*TAXAS!$D$26))/3,IF($A1490=TAXAS!$A$27,IF($B1490="PARCELADO ATÉ 3X",$D1490-($D1490*TAXAS!$D$27))/3))))))))))))))))))))))))/1</f>
        <v>0</v>
      </c>
      <c r="H1490" s="9">
        <f>IF($A1490="VISA",IF($B1490="PARCELADO ATÉ 6X",$D1490-(D1490*TAXAS!$E$4))/6,IF($A1490="MASTER",IF($B1490="PARCELADO ATÉ 6X",$D1490-(D1490*TAXAS!$E$5))/6,IF($A1490="ELO",IF($B1490="PARCELADO ATÉ 6X",$D1490-(D1490*TAXAS!$E$6))/6,IF($A1490="HIPERCARD",IF($B1490="PARCELADO ATÉ 6X",$D1490-(D1490*TAXAS!$E$7))/6,IF($A1490="DINERS",IF($B1490="PARCELADO ATÉ 6X",$D1490-(D1490*TAXAS!$E$8))/6,IF($A1490="AMERICA EXPRESS",IF($B1490="PARCELADO ATÉ 6X",$D1490-(D1490*TAXAS!$E$9))/6,IF($A1490=TAXAS!$A$10,IF($B1490="PARCELADO ATÉ 6X",$D1490-($D1490*TAXAS!$E$10))/6,IF($A1490=TAXAS!$A$11,IF($B1490="PARCELADO ATÉ 6X",$D1490-($D1490*TAXAS!$E$11))/6,IF($A1490=TAXAS!$A$12,IF($B1490="PARCELADO ATÉ 6X",$D1490-($D1490*TAXAS!$E$12))/6,IF($A1490=TAXAS!$A$13,IF($B1490="PARCELADO ATÉ 6X",$D1490-($D1490*TAXAS!$E$13))/6,IF($A1490=TAXAS!$A$14,IF($B1490="PARCELADO ATÉ 6X",$D1490-($D1490*TAXAS!$E$14))/6,IF($A1490=TAXAS!$A$15,IF($B1490="PARCELADO ATÉ 6X",$D1490-($D1490*TAXAS!$E$15))/6,IF($A1490=TAXAS!$A$16,IF($B1490="PARCELADO ATÉ 6X",$D1490-($D1490*TAXAS!$E$16))/6,IF($A1490=TAXAS!$A$17,IF($B1490="PARCELADO ATÉ 6X",$D1490-($D1490*TAXAS!$E$17))/6,IF($A1490=TAXAS!$A$18,IF($B1490="PARCELADO ATÉ 6X",$D1490-($D1490*TAXAS!$E$18))/6,IF($A1490=TAXAS!$A$19,IF($B1490="PARCELADO ATÉ 6X",$D1490-($D1490*TAXAS!$E$19))/6,IF($A1490=TAXAS!$A$20,IF($B1490="PARCELADO ATÉ 6X",$D1490-($D1490*TAXAS!$E$20))/6,IF($A1490=TAXAS!$A$21,IF($B1490="PARCELADO ATÉ 6X",$D1490-($D1490*TAXAS!$E$21))/6,IF($A1490=TAXAS!$A$22,IF($B1490="PARCELADO ATÉ 6X",$D1490-($D1490*TAXAS!$E$22))/6,IF($A1490=TAXAS!$A$23,IF($B1490="PARCELADO ATÉ 6X",$D1490-($D1490*TAXAS!$E$23))/6,IF($A1490=TAXAS!$A$24,IF($B1490="PARCELADO ATÉ 6X",$D1490-($D1490*TAXAS!$E$24))/6,IF($A1490=TAXAS!$A$25,IF($B1490="PARCELADO ATÉ 6X",$D1490-($D1490*TAXAS!$E$25))/6,IF($A1490=TAXAS!$A$26,IF($B1490="PARCELADO ATÉ 6X",$D1490-($D1490*TAXAS!$E$26))/6,IF($A1490=TAXAS!$A$27,IF($B1490="PARCELADO ATÉ 6X",$D1490-($D1490*TAXAS!$E$27))/6))))))))))))))))))))))))/1</f>
        <v>0</v>
      </c>
      <c r="I1490" s="9">
        <f>IF($A1490="VISA",IF($B1490="PARCELADO ATÉ 12X",$D1490-(D1490*TAXAS!$F$4))/12,IF($A1490="MASTER",IF($B1490="PARCELADO ATÉ 12X",$D1490-(D1490*TAXAS!$F$5))/12,IF($A1490="ELO",IF($B1490="PARCELADO ATÉ 12X",$D1490-(D1490*TAXAS!$F$6))/12,IF($A1490="HIPERCARD",IF($B1490="PARCELADO ATÉ 12X",$D1490-(D1490*TAXAS!$F$7))/12,IF($A1490="DINERS",IF($B1490="PARCELADO ATÉ 12X",$D1490-(D1490*TAXAS!$F$8))/12,IF($A1490="AMERICA EXPRESS",IF($B1490="PARCELADO ATÉ 12X",$D1490-(D1490*TAXAS!$F$9))/12,IF($A1490=TAXAS!$A$10,IF($B1490="PARCELADO ATÉ 12X",$D1490-($D1490*TAXAS!$F$10))/12,IF($A1490=TAXAS!$A$11,IF($B1490="PARCELADO ATÉ 12X",$D1490-($D1490*TAXAS!$F$11))/12,IF($A1490=TAXAS!$A$12,IF($B1490="PARCELADO ATÉ 12X",$D1490-($D1490*TAXAS!$F$12))/12,IF($A1490=TAXAS!$A$13,IF($B1490="PARCELADO ATÉ 12X",$D1490-($D1490*TAXAS!$F$13))/12,IF($A1490=TAXAS!$A$14,IF($B1490="PARCELADO ATÉ 12X",$D1490-($D1490*TAXAS!$F$14))/12,IF($A1490=TAXAS!$A$15,IF($B1490="PARCELADO ATÉ 12X",$D1490-($D1490*TAXAS!$F$15))/12,IF($A1490=TAXAS!$A$16,IF($B1490="PARCELADO ATÉ 12X",$D1490-($D1490*TAXAS!$F$16))/12,IF($A1490=TAXAS!$A$17,IF($B1490="PARCELADO ATÉ 12X",$D1490-($D1490*TAXAS!$F$17))/12,IF($A1490=TAXAS!$A$18,IF($B1490="PARCELADO ATÉ 12X",$D1490-($D1490*TAXAS!$F$18))/12,IF($A1490=TAXAS!$A$19,IF($B1490="PARCELADO ATÉ 12X",$D1490-($D1490*TAXAS!$F$19))/12,IF($A1490=TAXAS!$A$20,IF($B1490="PARCELADO ATÉ 12X",$D1490-($D1490*TAXAS!$F$20))/12,IF($A1490=TAXAS!$A$21,IF($B1490="PARCELADO ATÉ 12X",$D1490-($D1490*TAXAS!$F$21))/12,IF($A1490=TAXAS!$A$22,IF($B1490="PARCELADO ATÉ 12X",$D1490-($D1490*TAXAS!$F$22))/12,IF($A1490=TAXAS!$A$23,IF($B1490="PARCELADO ATÉ 12X",$D1490-($D1490*TAXAS!$F$23))/12,IF($A1490=TAXAS!$A$24,IF($B1490="PARCELADO ATÉ 12X",$D1490-($D1490*TAXAS!$F$24))/12,IF($A1490=TAXAS!$A$25,IF($B1490="PARCELADO ATÉ 12X",$D1490-($D1490*TAXAS!$F$25))/12,IF($A1490=TAXAS!$A$26,IF($B1490="PARCELADO ATÉ 12X",$D1490-($D1490*TAXAS!$F$26))/12,IF($A1490=TAXAS!$A$27,IF($B1490="PARCELADO ATÉ 12X",$D1490-($D1490*TAXAS!$F$27))/12))))))))))))))))))))))))/1</f>
        <v>0</v>
      </c>
      <c r="J1490" s="8">
        <f t="shared" si="0"/>
        <v>0</v>
      </c>
      <c r="K1490" s="10" t="b">
        <f>IF($B1490="PARCELADO ATÉ 3X",($D1490-($D1490*TAXAS!$D$4))-$J1490)</f>
        <v>0</v>
      </c>
      <c r="L1490" s="10" t="b">
        <f>IF($B1490="PARCELADO ATÉ 6X",($D1490-($D1490*TAXAS!$E$4))-$J1490)</f>
        <v>0</v>
      </c>
      <c r="M1490" s="10" t="b">
        <f>IF($B1490="PARCELADO ATÉ 12X",($D1490-($D1490*TAXAS!$F$4))-$J1490)</f>
        <v>0</v>
      </c>
      <c r="N1490" s="8">
        <f t="shared" si="1"/>
        <v>0</v>
      </c>
      <c r="O1490" s="10">
        <f t="shared" si="2"/>
        <v>0</v>
      </c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</row>
    <row r="1491" spans="1:31" ht="15.75" customHeight="1" x14ac:dyDescent="0.2">
      <c r="A1491" s="3"/>
      <c r="B1491" s="5"/>
      <c r="C1491" s="6"/>
      <c r="D1491" s="42"/>
      <c r="E1491" s="8">
        <f>IF($A1491="VISA",IF($B1491="DÉBITO",$D1491-($D1491*TAXAS!$B$4)),IF($A1491="MASTER",IF($B1491="DÉBITO",$D1491-($D1491*TAXAS!$B$5)),IF($A1491="ELO", IF($B1491="DÉBITO",$D1491-($D1491*TAXAS!$B$6)),IF($A1491="HIPERCARD",IF($B1491="DÉBITO",$D1491-($D1491*TAXAS!$B$7)),IF($A1491="DINERS",IF($B1491="DÉBITO",$D1491-($D1491*TAXAS!$B$8)),IF($A1491="AMERICA EXPRESS",IF($B1491="DÉBITO",$D1491-($D1491*TAXAS!$B$9)),IF($A1491=TAXAS!$A$10,IF($B1491="DÉBITO",$D1491-($D1491*TAXAS!$B$10)), IF($A1491=TAXAS!$A$11,IF($B1491="DÉBITO",$D1491-($D1491*TAXAS!$B$11)), IF($A1491=TAXAS!$A$12,IF($B1491="DÉBITO",$D1491-($D1491*TAXAS!$B$12)), IF($A1491=TAXAS!$A$13,IF($B1491="DÉBITO",$D1491-($D1491*TAXAS!$B$13)), IF($A1491=TAXAS!$A$14,IF($B1491="DÉBITO",$D1491-($D1491*TAXAS!$B$14)), IF($A1491=TAXAS!$A$15,IF($B1491="DÉBITO",$D1491-($D1491*TAXAS!$B$15)), IF($A1491=TAXAS!$A$16,IF($B1491="DÉBITO",$D1491-($D1491*TAXAS!$B$16)), IF($A1491=TAXAS!$A$17,IF($B1491="DÉBITO",$D1491-($D1491*TAXAS!$B$17)), IF($A1491=TAXAS!$A$18,IF($B1491="DÉBITO",$D1491-($D1491*TAXAS!$B$18)), IF($A1491=TAXAS!$A$19,IF($B1491="DÉBITO",$D1491-($D1491*TAXAS!$B$19)), IF($A1491=TAXAS!$A$20,IF($B1491="DÉBITO",$D1491-($D1491*TAXAS!$B$20)), IF($A1491=TAXAS!$A$21,IF($B1491="DÉBITO",$D1491-($D1491*TAXAS!$B$21)), IF($A1491=TAXAS!$A$22,IF($B1491="DÉBITO",$D1491-($D1491*TAXAS!$B$22)), IF($A1491=TAXAS!$A$23,IF($B1491="DÉBITO",$D1491-($D1491*TAXAS!$B$23)), IF($A1491=TAXAS!$A$24,IF($B1491="DÉBITO",$D1491-($D1491*TAXAS!$B$24)), IF($A1491=TAXAS!$A$25,IF($B1491="DÉBITO",$D1491-($D1491*TAXAS!$B$25)), IF($A1491=TAXAS!$A$26,IF($B1491="DÉBITO",$D1491-($D1491*TAXAS!$B$26)), IF($A1491=TAXAS!$A$27,IF($B1491="DÉBITO",$D1491-($D1491*TAXAS!$B$27))))))))))))))))))))))))))/1</f>
        <v>0</v>
      </c>
      <c r="F1491" s="8">
        <f>IF($A1491="VISA",IF($B1491="CRÉDITO",$D1491-($D1491*TAXAS!$C$4)),IF($A1491="MASTER",IF($B1491="CRÉDITO",$D1491-($D1491*TAXAS!$C$5)),IF($A1491="ELO", IF($B1491="CRÉDITO",$D1491-($D1491*TAXAS!$C$6)),IF($A1491="HIPERCARD",IF($B1491="CRÉDITO",$D1491-($D1491*TAXAS!$C$7)),IF($A1491="DINERS",IF($B1491="CRÉDITO",$D1491-($D1491*TAXAS!$C$8)),IF($A1491="AMERICA EXPRESS",IF($B1491="CRÉDITO",$D1491-($D1491*TAXAS!$C$9)),IF($A1491=TAXAS!$A$10,IF($B1491="CRÉDITO",$D1491-($D1491*TAXAS!$C$10)), IF($A1491=TAXAS!$A$11,IF($B1491="CRÉDITO",$D1491-($D1491*TAXAS!$C$11)), IF($A1491=TAXAS!$A$12,IF($B1491="CRÉDITO",$D1491-($D1491*TAXAS!$C$12)), IF($A1491=TAXAS!$A$13,IF($B1491="CRÉDITO",$D1491-($D1491*TAXAS!$C$13)), IF($A1491=TAXAS!$A$14,IF($B1491="CRÉDITO",$D1491-($D1491*TAXAS!$C$14)), IF($A1491=TAXAS!$A$15,IF($B1491="CRÉDITO",$D1491-($D1491*TAXAS!$C$15)), IF($A1491=TAXAS!$A$16,IF($B1491="CRÉDITO",$D1491-($D1491*TAXAS!$C$16)), IF($A1491=TAXAS!$A$17,IF($B1491="CRÉDITO",$D1491-($D1491*TAXAS!$C$17)), IF($A1491=TAXAS!$A$18,IF($B1491="CRÉDITO",$D1491-($D1491*TAXAS!$C$18)), IF($A1491=TAXAS!$A$19,IF($B1491="CRÉDITO",$D1491-($D1491*TAXAS!$C$19)), IF($A1491=TAXAS!$A$20,IF($B1491="CRÉDITO",$D1491-($D1491*TAXAS!$C$20)), IF($A1491=TAXAS!$A$21,IF($B1491="CRÉDITO",$D1491-($D1491*TAXAS!$C$21)), IF($A1491=TAXAS!$A$22,IF($B1491="CRÉDITO",$D1491-($D1491*TAXAS!$C$22)), IF($A1491=TAXAS!$A$23,IF($B1491="CRÉDITO",$D1491-($D1491*TAXAS!$C$23)), IF($A1491=TAXAS!$A$24,IF($B1491="CRÉDITO",$D1491-($D1491*TAXAS!$C$24)), IF($A1491=TAXAS!$A$25,IF($B1491="CRÉDITO",$D1491-($D1491*TAXAS!$C$25)), IF($A1491=TAXAS!$A$26,IF($B1491="CRÉDITO",$D1491-($D1491*TAXAS!$C$26)), IF($A1491=TAXAS!$A$27,IF($B1491="CRÉDITO",$D1491-($D1491*TAXAS!$C$27))))))))))))))))))))))))))/1</f>
        <v>0</v>
      </c>
      <c r="G1491" s="9">
        <f>IF($A1491="VISA",IF($B1491="PARCELADO ATÉ 3X",$D1491-(D1491*TAXAS!$D$4))/3,IF($A1491="MASTER",IF($B1491="PARCELADO ATÉ 3X",$D1491-(D1491*TAXAS!$D$5))/3,IF($A1491="ELO",IF($B1491="PARCELADO ATÉ 3X",$D1491-(D1491*TAXAS!$D$6))/3,IF($A1491="HIPERCARD",IF($B1491="PARCELADO ATÉ 3X",$D1491-(D1491*TAXAS!$D$7))/3,IF($A1491="DINERS",IF($B1491="PARCELADO ATÉ 3X",$D1491-(D1491*TAXAS!$D$8))/3,IF($A1491="AMERICA EXPRESS",IF($B1491="PARCELADO ATÉ 3X",$D1491-(D1491*TAXAS!$D$9))/3,IF($A1491=TAXAS!$A$10,IF($B1491="PARCELADO ATÉ 3X",$D1491-($D1491*TAXAS!$D$10))/3,IF($A1491=TAXAS!$A$11,IF($B1491="PARCELADO ATÉ 3X",$D1491-($D1491*TAXAS!$D$11))/3,IF($A1491=TAXAS!$A$12,IF($B1491="PARCELADO ATÉ 3X",$D1491-($D1491*TAXAS!$D$12))/3,IF($A1491=TAXAS!$A$13,IF($B1491="PARCELADO ATÉ 3X",$D1491-($D1491*TAXAS!$D$13))/3,IF($A1491=TAXAS!$A$14,IF($B1491="PARCELADO ATÉ 3X",$D1491-($D1491*TAXAS!$D$14))/3,IF($A1491=TAXAS!$A$15,IF($B1491="PARCELADO ATÉ 3X",$D1491-($D1491*TAXAS!$D$15))/3,IF($A1491=TAXAS!$A$16,IF($B1491="PARCELADO ATÉ 3X",$D1491-($D1491*TAXAS!$D$16))/3,IF($A1491=TAXAS!$A$17,IF($B1491="PARCELADO ATÉ 3X",$D1491-($D1491*TAXAS!$D$17))/3,IF($A1491=TAXAS!$A$18,IF($B1491="PARCELADO ATÉ 3X",$D1491-($D1491*TAXAS!$D$18))/3,IF($A1491=TAXAS!$A$19,IF($B1491="PARCELADO ATÉ 3X",$D1491-($D1491*TAXAS!$D$19))/3,IF($A1491=TAXAS!$A$20,IF($B1491="PARCELADO ATÉ 3X",$D1491-($D1491*TAXAS!$D$20))/3,IF($A1491=TAXAS!$A$21,IF($B1491="PARCELADO ATÉ 3X",$D1491-($D1491*TAXAS!$D$21))/3,IF($A1491=TAXAS!$A$22,IF($B1491="PARCELADO ATÉ 3X",$D1491-($D1491*TAXAS!$D$22))/3,IF($A1491=TAXAS!$A$23,IF($B1491="PARCELADO ATÉ 3X",$D1491-($D1491*TAXAS!$D$23))/3,IF($A1491=TAXAS!$A$24,IF($B1491="PARCELADO ATÉ 3X",$D1491-($D1491*TAXAS!$D$24))/3,IF($A1491=TAXAS!$A$25,IF($B1491="PARCELADO ATÉ 3X",$D1491-($D1491*TAXAS!$D$25))/3,IF($A1491=TAXAS!$A$26,IF($B1491="PARCELADO ATÉ 3X",$D1491-($D1491*TAXAS!$D$26))/3,IF($A1491=TAXAS!$A$27,IF($B1491="PARCELADO ATÉ 3X",$D1491-($D1491*TAXAS!$D$27))/3))))))))))))))))))))))))/1</f>
        <v>0</v>
      </c>
      <c r="H1491" s="9">
        <f>IF($A1491="VISA",IF($B1491="PARCELADO ATÉ 6X",$D1491-(D1491*TAXAS!$E$4))/6,IF($A1491="MASTER",IF($B1491="PARCELADO ATÉ 6X",$D1491-(D1491*TAXAS!$E$5))/6,IF($A1491="ELO",IF($B1491="PARCELADO ATÉ 6X",$D1491-(D1491*TAXAS!$E$6))/6,IF($A1491="HIPERCARD",IF($B1491="PARCELADO ATÉ 6X",$D1491-(D1491*TAXAS!$E$7))/6,IF($A1491="DINERS",IF($B1491="PARCELADO ATÉ 6X",$D1491-(D1491*TAXAS!$E$8))/6,IF($A1491="AMERICA EXPRESS",IF($B1491="PARCELADO ATÉ 6X",$D1491-(D1491*TAXAS!$E$9))/6,IF($A1491=TAXAS!$A$10,IF($B1491="PARCELADO ATÉ 6X",$D1491-($D1491*TAXAS!$E$10))/6,IF($A1491=TAXAS!$A$11,IF($B1491="PARCELADO ATÉ 6X",$D1491-($D1491*TAXAS!$E$11))/6,IF($A1491=TAXAS!$A$12,IF($B1491="PARCELADO ATÉ 6X",$D1491-($D1491*TAXAS!$E$12))/6,IF($A1491=TAXAS!$A$13,IF($B1491="PARCELADO ATÉ 6X",$D1491-($D1491*TAXAS!$E$13))/6,IF($A1491=TAXAS!$A$14,IF($B1491="PARCELADO ATÉ 6X",$D1491-($D1491*TAXAS!$E$14))/6,IF($A1491=TAXAS!$A$15,IF($B1491="PARCELADO ATÉ 6X",$D1491-($D1491*TAXAS!$E$15))/6,IF($A1491=TAXAS!$A$16,IF($B1491="PARCELADO ATÉ 6X",$D1491-($D1491*TAXAS!$E$16))/6,IF($A1491=TAXAS!$A$17,IF($B1491="PARCELADO ATÉ 6X",$D1491-($D1491*TAXAS!$E$17))/6,IF($A1491=TAXAS!$A$18,IF($B1491="PARCELADO ATÉ 6X",$D1491-($D1491*TAXAS!$E$18))/6,IF($A1491=TAXAS!$A$19,IF($B1491="PARCELADO ATÉ 6X",$D1491-($D1491*TAXAS!$E$19))/6,IF($A1491=TAXAS!$A$20,IF($B1491="PARCELADO ATÉ 6X",$D1491-($D1491*TAXAS!$E$20))/6,IF($A1491=TAXAS!$A$21,IF($B1491="PARCELADO ATÉ 6X",$D1491-($D1491*TAXAS!$E$21))/6,IF($A1491=TAXAS!$A$22,IF($B1491="PARCELADO ATÉ 6X",$D1491-($D1491*TAXAS!$E$22))/6,IF($A1491=TAXAS!$A$23,IF($B1491="PARCELADO ATÉ 6X",$D1491-($D1491*TAXAS!$E$23))/6,IF($A1491=TAXAS!$A$24,IF($B1491="PARCELADO ATÉ 6X",$D1491-($D1491*TAXAS!$E$24))/6,IF($A1491=TAXAS!$A$25,IF($B1491="PARCELADO ATÉ 6X",$D1491-($D1491*TAXAS!$E$25))/6,IF($A1491=TAXAS!$A$26,IF($B1491="PARCELADO ATÉ 6X",$D1491-($D1491*TAXAS!$E$26))/6,IF($A1491=TAXAS!$A$27,IF($B1491="PARCELADO ATÉ 6X",$D1491-($D1491*TAXAS!$E$27))/6))))))))))))))))))))))))/1</f>
        <v>0</v>
      </c>
      <c r="I1491" s="9">
        <f>IF($A1491="VISA",IF($B1491="PARCELADO ATÉ 12X",$D1491-(D1491*TAXAS!$F$4))/12,IF($A1491="MASTER",IF($B1491="PARCELADO ATÉ 12X",$D1491-(D1491*TAXAS!$F$5))/12,IF($A1491="ELO",IF($B1491="PARCELADO ATÉ 12X",$D1491-(D1491*TAXAS!$F$6))/12,IF($A1491="HIPERCARD",IF($B1491="PARCELADO ATÉ 12X",$D1491-(D1491*TAXAS!$F$7))/12,IF($A1491="DINERS",IF($B1491="PARCELADO ATÉ 12X",$D1491-(D1491*TAXAS!$F$8))/12,IF($A1491="AMERICA EXPRESS",IF($B1491="PARCELADO ATÉ 12X",$D1491-(D1491*TAXAS!$F$9))/12,IF($A1491=TAXAS!$A$10,IF($B1491="PARCELADO ATÉ 12X",$D1491-($D1491*TAXAS!$F$10))/12,IF($A1491=TAXAS!$A$11,IF($B1491="PARCELADO ATÉ 12X",$D1491-($D1491*TAXAS!$F$11))/12,IF($A1491=TAXAS!$A$12,IF($B1491="PARCELADO ATÉ 12X",$D1491-($D1491*TAXAS!$F$12))/12,IF($A1491=TAXAS!$A$13,IF($B1491="PARCELADO ATÉ 12X",$D1491-($D1491*TAXAS!$F$13))/12,IF($A1491=TAXAS!$A$14,IF($B1491="PARCELADO ATÉ 12X",$D1491-($D1491*TAXAS!$F$14))/12,IF($A1491=TAXAS!$A$15,IF($B1491="PARCELADO ATÉ 12X",$D1491-($D1491*TAXAS!$F$15))/12,IF($A1491=TAXAS!$A$16,IF($B1491="PARCELADO ATÉ 12X",$D1491-($D1491*TAXAS!$F$16))/12,IF($A1491=TAXAS!$A$17,IF($B1491="PARCELADO ATÉ 12X",$D1491-($D1491*TAXAS!$F$17))/12,IF($A1491=TAXAS!$A$18,IF($B1491="PARCELADO ATÉ 12X",$D1491-($D1491*TAXAS!$F$18))/12,IF($A1491=TAXAS!$A$19,IF($B1491="PARCELADO ATÉ 12X",$D1491-($D1491*TAXAS!$F$19))/12,IF($A1491=TAXAS!$A$20,IF($B1491="PARCELADO ATÉ 12X",$D1491-($D1491*TAXAS!$F$20))/12,IF($A1491=TAXAS!$A$21,IF($B1491="PARCELADO ATÉ 12X",$D1491-($D1491*TAXAS!$F$21))/12,IF($A1491=TAXAS!$A$22,IF($B1491="PARCELADO ATÉ 12X",$D1491-($D1491*TAXAS!$F$22))/12,IF($A1491=TAXAS!$A$23,IF($B1491="PARCELADO ATÉ 12X",$D1491-($D1491*TAXAS!$F$23))/12,IF($A1491=TAXAS!$A$24,IF($B1491="PARCELADO ATÉ 12X",$D1491-($D1491*TAXAS!$F$24))/12,IF($A1491=TAXAS!$A$25,IF($B1491="PARCELADO ATÉ 12X",$D1491-($D1491*TAXAS!$F$25))/12,IF($A1491=TAXAS!$A$26,IF($B1491="PARCELADO ATÉ 12X",$D1491-($D1491*TAXAS!$F$26))/12,IF($A1491=TAXAS!$A$27,IF($B1491="PARCELADO ATÉ 12X",$D1491-($D1491*TAXAS!$F$27))/12))))))))))))))))))))))))/1</f>
        <v>0</v>
      </c>
      <c r="J1491" s="8">
        <f t="shared" si="0"/>
        <v>0</v>
      </c>
      <c r="K1491" s="10" t="b">
        <f>IF($B1491="PARCELADO ATÉ 3X",($D1491-($D1491*TAXAS!$D$4))-$J1491)</f>
        <v>0</v>
      </c>
      <c r="L1491" s="10" t="b">
        <f>IF($B1491="PARCELADO ATÉ 6X",($D1491-($D1491*TAXAS!$E$4))-$J1491)</f>
        <v>0</v>
      </c>
      <c r="M1491" s="10" t="b">
        <f>IF($B1491="PARCELADO ATÉ 12X",($D1491-($D1491*TAXAS!$F$4))-$J1491)</f>
        <v>0</v>
      </c>
      <c r="N1491" s="8">
        <f t="shared" si="1"/>
        <v>0</v>
      </c>
      <c r="O1491" s="10">
        <f t="shared" si="2"/>
        <v>0</v>
      </c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</row>
    <row r="1492" spans="1:31" ht="15.75" customHeight="1" x14ac:dyDescent="0.2">
      <c r="A1492" s="3"/>
      <c r="B1492" s="5"/>
      <c r="C1492" s="6"/>
      <c r="D1492" s="42"/>
      <c r="E1492" s="8">
        <f>IF($A1492="VISA",IF($B1492="DÉBITO",$D1492-($D1492*TAXAS!$B$4)),IF($A1492="MASTER",IF($B1492="DÉBITO",$D1492-($D1492*TAXAS!$B$5)),IF($A1492="ELO", IF($B1492="DÉBITO",$D1492-($D1492*TAXAS!$B$6)),IF($A1492="HIPERCARD",IF($B1492="DÉBITO",$D1492-($D1492*TAXAS!$B$7)),IF($A1492="DINERS",IF($B1492="DÉBITO",$D1492-($D1492*TAXAS!$B$8)),IF($A1492="AMERICA EXPRESS",IF($B1492="DÉBITO",$D1492-($D1492*TAXAS!$B$9)),IF($A1492=TAXAS!$A$10,IF($B1492="DÉBITO",$D1492-($D1492*TAXAS!$B$10)), IF($A1492=TAXAS!$A$11,IF($B1492="DÉBITO",$D1492-($D1492*TAXAS!$B$11)), IF($A1492=TAXAS!$A$12,IF($B1492="DÉBITO",$D1492-($D1492*TAXAS!$B$12)), IF($A1492=TAXAS!$A$13,IF($B1492="DÉBITO",$D1492-($D1492*TAXAS!$B$13)), IF($A1492=TAXAS!$A$14,IF($B1492="DÉBITO",$D1492-($D1492*TAXAS!$B$14)), IF($A1492=TAXAS!$A$15,IF($B1492="DÉBITO",$D1492-($D1492*TAXAS!$B$15)), IF($A1492=TAXAS!$A$16,IF($B1492="DÉBITO",$D1492-($D1492*TAXAS!$B$16)), IF($A1492=TAXAS!$A$17,IF($B1492="DÉBITO",$D1492-($D1492*TAXAS!$B$17)), IF($A1492=TAXAS!$A$18,IF($B1492="DÉBITO",$D1492-($D1492*TAXAS!$B$18)), IF($A1492=TAXAS!$A$19,IF($B1492="DÉBITO",$D1492-($D1492*TAXAS!$B$19)), IF($A1492=TAXAS!$A$20,IF($B1492="DÉBITO",$D1492-($D1492*TAXAS!$B$20)), IF($A1492=TAXAS!$A$21,IF($B1492="DÉBITO",$D1492-($D1492*TAXAS!$B$21)), IF($A1492=TAXAS!$A$22,IF($B1492="DÉBITO",$D1492-($D1492*TAXAS!$B$22)), IF($A1492=TAXAS!$A$23,IF($B1492="DÉBITO",$D1492-($D1492*TAXAS!$B$23)), IF($A1492=TAXAS!$A$24,IF($B1492="DÉBITO",$D1492-($D1492*TAXAS!$B$24)), IF($A1492=TAXAS!$A$25,IF($B1492="DÉBITO",$D1492-($D1492*TAXAS!$B$25)), IF($A1492=TAXAS!$A$26,IF($B1492="DÉBITO",$D1492-($D1492*TAXAS!$B$26)), IF($A1492=TAXAS!$A$27,IF($B1492="DÉBITO",$D1492-($D1492*TAXAS!$B$27))))))))))))))))))))))))))/1</f>
        <v>0</v>
      </c>
      <c r="F1492" s="8">
        <f>IF($A1492="VISA",IF($B1492="CRÉDITO",$D1492-($D1492*TAXAS!$C$4)),IF($A1492="MASTER",IF($B1492="CRÉDITO",$D1492-($D1492*TAXAS!$C$5)),IF($A1492="ELO", IF($B1492="CRÉDITO",$D1492-($D1492*TAXAS!$C$6)),IF($A1492="HIPERCARD",IF($B1492="CRÉDITO",$D1492-($D1492*TAXAS!$C$7)),IF($A1492="DINERS",IF($B1492="CRÉDITO",$D1492-($D1492*TAXAS!$C$8)),IF($A1492="AMERICA EXPRESS",IF($B1492="CRÉDITO",$D1492-($D1492*TAXAS!$C$9)),IF($A1492=TAXAS!$A$10,IF($B1492="CRÉDITO",$D1492-($D1492*TAXAS!$C$10)), IF($A1492=TAXAS!$A$11,IF($B1492="CRÉDITO",$D1492-($D1492*TAXAS!$C$11)), IF($A1492=TAXAS!$A$12,IF($B1492="CRÉDITO",$D1492-($D1492*TAXAS!$C$12)), IF($A1492=TAXAS!$A$13,IF($B1492="CRÉDITO",$D1492-($D1492*TAXAS!$C$13)), IF($A1492=TAXAS!$A$14,IF($B1492="CRÉDITO",$D1492-($D1492*TAXAS!$C$14)), IF($A1492=TAXAS!$A$15,IF($B1492="CRÉDITO",$D1492-($D1492*TAXAS!$C$15)), IF($A1492=TAXAS!$A$16,IF($B1492="CRÉDITO",$D1492-($D1492*TAXAS!$C$16)), IF($A1492=TAXAS!$A$17,IF($B1492="CRÉDITO",$D1492-($D1492*TAXAS!$C$17)), IF($A1492=TAXAS!$A$18,IF($B1492="CRÉDITO",$D1492-($D1492*TAXAS!$C$18)), IF($A1492=TAXAS!$A$19,IF($B1492="CRÉDITO",$D1492-($D1492*TAXAS!$C$19)), IF($A1492=TAXAS!$A$20,IF($B1492="CRÉDITO",$D1492-($D1492*TAXAS!$C$20)), IF($A1492=TAXAS!$A$21,IF($B1492="CRÉDITO",$D1492-($D1492*TAXAS!$C$21)), IF($A1492=TAXAS!$A$22,IF($B1492="CRÉDITO",$D1492-($D1492*TAXAS!$C$22)), IF($A1492=TAXAS!$A$23,IF($B1492="CRÉDITO",$D1492-($D1492*TAXAS!$C$23)), IF($A1492=TAXAS!$A$24,IF($B1492="CRÉDITO",$D1492-($D1492*TAXAS!$C$24)), IF($A1492=TAXAS!$A$25,IF($B1492="CRÉDITO",$D1492-($D1492*TAXAS!$C$25)), IF($A1492=TAXAS!$A$26,IF($B1492="CRÉDITO",$D1492-($D1492*TAXAS!$C$26)), IF($A1492=TAXAS!$A$27,IF($B1492="CRÉDITO",$D1492-($D1492*TAXAS!$C$27))))))))))))))))))))))))))/1</f>
        <v>0</v>
      </c>
      <c r="G1492" s="9">
        <f>IF($A1492="VISA",IF($B1492="PARCELADO ATÉ 3X",$D1492-(D1492*TAXAS!$D$4))/3,IF($A1492="MASTER",IF($B1492="PARCELADO ATÉ 3X",$D1492-(D1492*TAXAS!$D$5))/3,IF($A1492="ELO",IF($B1492="PARCELADO ATÉ 3X",$D1492-(D1492*TAXAS!$D$6))/3,IF($A1492="HIPERCARD",IF($B1492="PARCELADO ATÉ 3X",$D1492-(D1492*TAXAS!$D$7))/3,IF($A1492="DINERS",IF($B1492="PARCELADO ATÉ 3X",$D1492-(D1492*TAXAS!$D$8))/3,IF($A1492="AMERICA EXPRESS",IF($B1492="PARCELADO ATÉ 3X",$D1492-(D1492*TAXAS!$D$9))/3,IF($A1492=TAXAS!$A$10,IF($B1492="PARCELADO ATÉ 3X",$D1492-($D1492*TAXAS!$D$10))/3,IF($A1492=TAXAS!$A$11,IF($B1492="PARCELADO ATÉ 3X",$D1492-($D1492*TAXAS!$D$11))/3,IF($A1492=TAXAS!$A$12,IF($B1492="PARCELADO ATÉ 3X",$D1492-($D1492*TAXAS!$D$12))/3,IF($A1492=TAXAS!$A$13,IF($B1492="PARCELADO ATÉ 3X",$D1492-($D1492*TAXAS!$D$13))/3,IF($A1492=TAXAS!$A$14,IF($B1492="PARCELADO ATÉ 3X",$D1492-($D1492*TAXAS!$D$14))/3,IF($A1492=TAXAS!$A$15,IF($B1492="PARCELADO ATÉ 3X",$D1492-($D1492*TAXAS!$D$15))/3,IF($A1492=TAXAS!$A$16,IF($B1492="PARCELADO ATÉ 3X",$D1492-($D1492*TAXAS!$D$16))/3,IF($A1492=TAXAS!$A$17,IF($B1492="PARCELADO ATÉ 3X",$D1492-($D1492*TAXAS!$D$17))/3,IF($A1492=TAXAS!$A$18,IF($B1492="PARCELADO ATÉ 3X",$D1492-($D1492*TAXAS!$D$18))/3,IF($A1492=TAXAS!$A$19,IF($B1492="PARCELADO ATÉ 3X",$D1492-($D1492*TAXAS!$D$19))/3,IF($A1492=TAXAS!$A$20,IF($B1492="PARCELADO ATÉ 3X",$D1492-($D1492*TAXAS!$D$20))/3,IF($A1492=TAXAS!$A$21,IF($B1492="PARCELADO ATÉ 3X",$D1492-($D1492*TAXAS!$D$21))/3,IF($A1492=TAXAS!$A$22,IF($B1492="PARCELADO ATÉ 3X",$D1492-($D1492*TAXAS!$D$22))/3,IF($A1492=TAXAS!$A$23,IF($B1492="PARCELADO ATÉ 3X",$D1492-($D1492*TAXAS!$D$23))/3,IF($A1492=TAXAS!$A$24,IF($B1492="PARCELADO ATÉ 3X",$D1492-($D1492*TAXAS!$D$24))/3,IF($A1492=TAXAS!$A$25,IF($B1492="PARCELADO ATÉ 3X",$D1492-($D1492*TAXAS!$D$25))/3,IF($A1492=TAXAS!$A$26,IF($B1492="PARCELADO ATÉ 3X",$D1492-($D1492*TAXAS!$D$26))/3,IF($A1492=TAXAS!$A$27,IF($B1492="PARCELADO ATÉ 3X",$D1492-($D1492*TAXAS!$D$27))/3))))))))))))))))))))))))/1</f>
        <v>0</v>
      </c>
      <c r="H1492" s="9">
        <f>IF($A1492="VISA",IF($B1492="PARCELADO ATÉ 6X",$D1492-(D1492*TAXAS!$E$4))/6,IF($A1492="MASTER",IF($B1492="PARCELADO ATÉ 6X",$D1492-(D1492*TAXAS!$E$5))/6,IF($A1492="ELO",IF($B1492="PARCELADO ATÉ 6X",$D1492-(D1492*TAXAS!$E$6))/6,IF($A1492="HIPERCARD",IF($B1492="PARCELADO ATÉ 6X",$D1492-(D1492*TAXAS!$E$7))/6,IF($A1492="DINERS",IF($B1492="PARCELADO ATÉ 6X",$D1492-(D1492*TAXAS!$E$8))/6,IF($A1492="AMERICA EXPRESS",IF($B1492="PARCELADO ATÉ 6X",$D1492-(D1492*TAXAS!$E$9))/6,IF($A1492=TAXAS!$A$10,IF($B1492="PARCELADO ATÉ 6X",$D1492-($D1492*TAXAS!$E$10))/6,IF($A1492=TAXAS!$A$11,IF($B1492="PARCELADO ATÉ 6X",$D1492-($D1492*TAXAS!$E$11))/6,IF($A1492=TAXAS!$A$12,IF($B1492="PARCELADO ATÉ 6X",$D1492-($D1492*TAXAS!$E$12))/6,IF($A1492=TAXAS!$A$13,IF($B1492="PARCELADO ATÉ 6X",$D1492-($D1492*TAXAS!$E$13))/6,IF($A1492=TAXAS!$A$14,IF($B1492="PARCELADO ATÉ 6X",$D1492-($D1492*TAXAS!$E$14))/6,IF($A1492=TAXAS!$A$15,IF($B1492="PARCELADO ATÉ 6X",$D1492-($D1492*TAXAS!$E$15))/6,IF($A1492=TAXAS!$A$16,IF($B1492="PARCELADO ATÉ 6X",$D1492-($D1492*TAXAS!$E$16))/6,IF($A1492=TAXAS!$A$17,IF($B1492="PARCELADO ATÉ 6X",$D1492-($D1492*TAXAS!$E$17))/6,IF($A1492=TAXAS!$A$18,IF($B1492="PARCELADO ATÉ 6X",$D1492-($D1492*TAXAS!$E$18))/6,IF($A1492=TAXAS!$A$19,IF($B1492="PARCELADO ATÉ 6X",$D1492-($D1492*TAXAS!$E$19))/6,IF($A1492=TAXAS!$A$20,IF($B1492="PARCELADO ATÉ 6X",$D1492-($D1492*TAXAS!$E$20))/6,IF($A1492=TAXAS!$A$21,IF($B1492="PARCELADO ATÉ 6X",$D1492-($D1492*TAXAS!$E$21))/6,IF($A1492=TAXAS!$A$22,IF($B1492="PARCELADO ATÉ 6X",$D1492-($D1492*TAXAS!$E$22))/6,IF($A1492=TAXAS!$A$23,IF($B1492="PARCELADO ATÉ 6X",$D1492-($D1492*TAXAS!$E$23))/6,IF($A1492=TAXAS!$A$24,IF($B1492="PARCELADO ATÉ 6X",$D1492-($D1492*TAXAS!$E$24))/6,IF($A1492=TAXAS!$A$25,IF($B1492="PARCELADO ATÉ 6X",$D1492-($D1492*TAXAS!$E$25))/6,IF($A1492=TAXAS!$A$26,IF($B1492="PARCELADO ATÉ 6X",$D1492-($D1492*TAXAS!$E$26))/6,IF($A1492=TAXAS!$A$27,IF($B1492="PARCELADO ATÉ 6X",$D1492-($D1492*TAXAS!$E$27))/6))))))))))))))))))))))))/1</f>
        <v>0</v>
      </c>
      <c r="I1492" s="9">
        <f>IF($A1492="VISA",IF($B1492="PARCELADO ATÉ 12X",$D1492-(D1492*TAXAS!$F$4))/12,IF($A1492="MASTER",IF($B1492="PARCELADO ATÉ 12X",$D1492-(D1492*TAXAS!$F$5))/12,IF($A1492="ELO",IF($B1492="PARCELADO ATÉ 12X",$D1492-(D1492*TAXAS!$F$6))/12,IF($A1492="HIPERCARD",IF($B1492="PARCELADO ATÉ 12X",$D1492-(D1492*TAXAS!$F$7))/12,IF($A1492="DINERS",IF($B1492="PARCELADO ATÉ 12X",$D1492-(D1492*TAXAS!$F$8))/12,IF($A1492="AMERICA EXPRESS",IF($B1492="PARCELADO ATÉ 12X",$D1492-(D1492*TAXAS!$F$9))/12,IF($A1492=TAXAS!$A$10,IF($B1492="PARCELADO ATÉ 12X",$D1492-($D1492*TAXAS!$F$10))/12,IF($A1492=TAXAS!$A$11,IF($B1492="PARCELADO ATÉ 12X",$D1492-($D1492*TAXAS!$F$11))/12,IF($A1492=TAXAS!$A$12,IF($B1492="PARCELADO ATÉ 12X",$D1492-($D1492*TAXAS!$F$12))/12,IF($A1492=TAXAS!$A$13,IF($B1492="PARCELADO ATÉ 12X",$D1492-($D1492*TAXAS!$F$13))/12,IF($A1492=TAXAS!$A$14,IF($B1492="PARCELADO ATÉ 12X",$D1492-($D1492*TAXAS!$F$14))/12,IF($A1492=TAXAS!$A$15,IF($B1492="PARCELADO ATÉ 12X",$D1492-($D1492*TAXAS!$F$15))/12,IF($A1492=TAXAS!$A$16,IF($B1492="PARCELADO ATÉ 12X",$D1492-($D1492*TAXAS!$F$16))/12,IF($A1492=TAXAS!$A$17,IF($B1492="PARCELADO ATÉ 12X",$D1492-($D1492*TAXAS!$F$17))/12,IF($A1492=TAXAS!$A$18,IF($B1492="PARCELADO ATÉ 12X",$D1492-($D1492*TAXAS!$F$18))/12,IF($A1492=TAXAS!$A$19,IF($B1492="PARCELADO ATÉ 12X",$D1492-($D1492*TAXAS!$F$19))/12,IF($A1492=TAXAS!$A$20,IF($B1492="PARCELADO ATÉ 12X",$D1492-($D1492*TAXAS!$F$20))/12,IF($A1492=TAXAS!$A$21,IF($B1492="PARCELADO ATÉ 12X",$D1492-($D1492*TAXAS!$F$21))/12,IF($A1492=TAXAS!$A$22,IF($B1492="PARCELADO ATÉ 12X",$D1492-($D1492*TAXAS!$F$22))/12,IF($A1492=TAXAS!$A$23,IF($B1492="PARCELADO ATÉ 12X",$D1492-($D1492*TAXAS!$F$23))/12,IF($A1492=TAXAS!$A$24,IF($B1492="PARCELADO ATÉ 12X",$D1492-($D1492*TAXAS!$F$24))/12,IF($A1492=TAXAS!$A$25,IF($B1492="PARCELADO ATÉ 12X",$D1492-($D1492*TAXAS!$F$25))/12,IF($A1492=TAXAS!$A$26,IF($B1492="PARCELADO ATÉ 12X",$D1492-($D1492*TAXAS!$F$26))/12,IF($A1492=TAXAS!$A$27,IF($B1492="PARCELADO ATÉ 12X",$D1492-($D1492*TAXAS!$F$27))/12))))))))))))))))))))))))/1</f>
        <v>0</v>
      </c>
      <c r="J1492" s="8">
        <f t="shared" si="0"/>
        <v>0</v>
      </c>
      <c r="K1492" s="10" t="b">
        <f>IF($B1492="PARCELADO ATÉ 3X",($D1492-($D1492*TAXAS!$D$4))-$J1492)</f>
        <v>0</v>
      </c>
      <c r="L1492" s="10" t="b">
        <f>IF($B1492="PARCELADO ATÉ 6X",($D1492-($D1492*TAXAS!$E$4))-$J1492)</f>
        <v>0</v>
      </c>
      <c r="M1492" s="10" t="b">
        <f>IF($B1492="PARCELADO ATÉ 12X",($D1492-($D1492*TAXAS!$F$4))-$J1492)</f>
        <v>0</v>
      </c>
      <c r="N1492" s="8">
        <f t="shared" si="1"/>
        <v>0</v>
      </c>
      <c r="O1492" s="10">
        <f t="shared" si="2"/>
        <v>0</v>
      </c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</row>
    <row r="1493" spans="1:31" ht="15.75" customHeight="1" x14ac:dyDescent="0.2">
      <c r="A1493" s="3"/>
      <c r="B1493" s="5"/>
      <c r="C1493" s="6"/>
      <c r="D1493" s="42"/>
      <c r="E1493" s="8">
        <f>IF($A1493="VISA",IF($B1493="DÉBITO",$D1493-($D1493*TAXAS!$B$4)),IF($A1493="MASTER",IF($B1493="DÉBITO",$D1493-($D1493*TAXAS!$B$5)),IF($A1493="ELO", IF($B1493="DÉBITO",$D1493-($D1493*TAXAS!$B$6)),IF($A1493="HIPERCARD",IF($B1493="DÉBITO",$D1493-($D1493*TAXAS!$B$7)),IF($A1493="DINERS",IF($B1493="DÉBITO",$D1493-($D1493*TAXAS!$B$8)),IF($A1493="AMERICA EXPRESS",IF($B1493="DÉBITO",$D1493-($D1493*TAXAS!$B$9)),IF($A1493=TAXAS!$A$10,IF($B1493="DÉBITO",$D1493-($D1493*TAXAS!$B$10)), IF($A1493=TAXAS!$A$11,IF($B1493="DÉBITO",$D1493-($D1493*TAXAS!$B$11)), IF($A1493=TAXAS!$A$12,IF($B1493="DÉBITO",$D1493-($D1493*TAXAS!$B$12)), IF($A1493=TAXAS!$A$13,IF($B1493="DÉBITO",$D1493-($D1493*TAXAS!$B$13)), IF($A1493=TAXAS!$A$14,IF($B1493="DÉBITO",$D1493-($D1493*TAXAS!$B$14)), IF($A1493=TAXAS!$A$15,IF($B1493="DÉBITO",$D1493-($D1493*TAXAS!$B$15)), IF($A1493=TAXAS!$A$16,IF($B1493="DÉBITO",$D1493-($D1493*TAXAS!$B$16)), IF($A1493=TAXAS!$A$17,IF($B1493="DÉBITO",$D1493-($D1493*TAXAS!$B$17)), IF($A1493=TAXAS!$A$18,IF($B1493="DÉBITO",$D1493-($D1493*TAXAS!$B$18)), IF($A1493=TAXAS!$A$19,IF($B1493="DÉBITO",$D1493-($D1493*TAXAS!$B$19)), IF($A1493=TAXAS!$A$20,IF($B1493="DÉBITO",$D1493-($D1493*TAXAS!$B$20)), IF($A1493=TAXAS!$A$21,IF($B1493="DÉBITO",$D1493-($D1493*TAXAS!$B$21)), IF($A1493=TAXAS!$A$22,IF($B1493="DÉBITO",$D1493-($D1493*TAXAS!$B$22)), IF($A1493=TAXAS!$A$23,IF($B1493="DÉBITO",$D1493-($D1493*TAXAS!$B$23)), IF($A1493=TAXAS!$A$24,IF($B1493="DÉBITO",$D1493-($D1493*TAXAS!$B$24)), IF($A1493=TAXAS!$A$25,IF($B1493="DÉBITO",$D1493-($D1493*TAXAS!$B$25)), IF($A1493=TAXAS!$A$26,IF($B1493="DÉBITO",$D1493-($D1493*TAXAS!$B$26)), IF($A1493=TAXAS!$A$27,IF($B1493="DÉBITO",$D1493-($D1493*TAXAS!$B$27))))))))))))))))))))))))))/1</f>
        <v>0</v>
      </c>
      <c r="F1493" s="8">
        <f>IF($A1493="VISA",IF($B1493="CRÉDITO",$D1493-($D1493*TAXAS!$C$4)),IF($A1493="MASTER",IF($B1493="CRÉDITO",$D1493-($D1493*TAXAS!$C$5)),IF($A1493="ELO", IF($B1493="CRÉDITO",$D1493-($D1493*TAXAS!$C$6)),IF($A1493="HIPERCARD",IF($B1493="CRÉDITO",$D1493-($D1493*TAXAS!$C$7)),IF($A1493="DINERS",IF($B1493="CRÉDITO",$D1493-($D1493*TAXAS!$C$8)),IF($A1493="AMERICA EXPRESS",IF($B1493="CRÉDITO",$D1493-($D1493*TAXAS!$C$9)),IF($A1493=TAXAS!$A$10,IF($B1493="CRÉDITO",$D1493-($D1493*TAXAS!$C$10)), IF($A1493=TAXAS!$A$11,IF($B1493="CRÉDITO",$D1493-($D1493*TAXAS!$C$11)), IF($A1493=TAXAS!$A$12,IF($B1493="CRÉDITO",$D1493-($D1493*TAXAS!$C$12)), IF($A1493=TAXAS!$A$13,IF($B1493="CRÉDITO",$D1493-($D1493*TAXAS!$C$13)), IF($A1493=TAXAS!$A$14,IF($B1493="CRÉDITO",$D1493-($D1493*TAXAS!$C$14)), IF($A1493=TAXAS!$A$15,IF($B1493="CRÉDITO",$D1493-($D1493*TAXAS!$C$15)), IF($A1493=TAXAS!$A$16,IF($B1493="CRÉDITO",$D1493-($D1493*TAXAS!$C$16)), IF($A1493=TAXAS!$A$17,IF($B1493="CRÉDITO",$D1493-($D1493*TAXAS!$C$17)), IF($A1493=TAXAS!$A$18,IF($B1493="CRÉDITO",$D1493-($D1493*TAXAS!$C$18)), IF($A1493=TAXAS!$A$19,IF($B1493="CRÉDITO",$D1493-($D1493*TAXAS!$C$19)), IF($A1493=TAXAS!$A$20,IF($B1493="CRÉDITO",$D1493-($D1493*TAXAS!$C$20)), IF($A1493=TAXAS!$A$21,IF($B1493="CRÉDITO",$D1493-($D1493*TAXAS!$C$21)), IF($A1493=TAXAS!$A$22,IF($B1493="CRÉDITO",$D1493-($D1493*TAXAS!$C$22)), IF($A1493=TAXAS!$A$23,IF($B1493="CRÉDITO",$D1493-($D1493*TAXAS!$C$23)), IF($A1493=TAXAS!$A$24,IF($B1493="CRÉDITO",$D1493-($D1493*TAXAS!$C$24)), IF($A1493=TAXAS!$A$25,IF($B1493="CRÉDITO",$D1493-($D1493*TAXAS!$C$25)), IF($A1493=TAXAS!$A$26,IF($B1493="CRÉDITO",$D1493-($D1493*TAXAS!$C$26)), IF($A1493=TAXAS!$A$27,IF($B1493="CRÉDITO",$D1493-($D1493*TAXAS!$C$27))))))))))))))))))))))))))/1</f>
        <v>0</v>
      </c>
      <c r="G1493" s="9">
        <f>IF($A1493="VISA",IF($B1493="PARCELADO ATÉ 3X",$D1493-(D1493*TAXAS!$D$4))/3,IF($A1493="MASTER",IF($B1493="PARCELADO ATÉ 3X",$D1493-(D1493*TAXAS!$D$5))/3,IF($A1493="ELO",IF($B1493="PARCELADO ATÉ 3X",$D1493-(D1493*TAXAS!$D$6))/3,IF($A1493="HIPERCARD",IF($B1493="PARCELADO ATÉ 3X",$D1493-(D1493*TAXAS!$D$7))/3,IF($A1493="DINERS",IF($B1493="PARCELADO ATÉ 3X",$D1493-(D1493*TAXAS!$D$8))/3,IF($A1493="AMERICA EXPRESS",IF($B1493="PARCELADO ATÉ 3X",$D1493-(D1493*TAXAS!$D$9))/3,IF($A1493=TAXAS!$A$10,IF($B1493="PARCELADO ATÉ 3X",$D1493-($D1493*TAXAS!$D$10))/3,IF($A1493=TAXAS!$A$11,IF($B1493="PARCELADO ATÉ 3X",$D1493-($D1493*TAXAS!$D$11))/3,IF($A1493=TAXAS!$A$12,IF($B1493="PARCELADO ATÉ 3X",$D1493-($D1493*TAXAS!$D$12))/3,IF($A1493=TAXAS!$A$13,IF($B1493="PARCELADO ATÉ 3X",$D1493-($D1493*TAXAS!$D$13))/3,IF($A1493=TAXAS!$A$14,IF($B1493="PARCELADO ATÉ 3X",$D1493-($D1493*TAXAS!$D$14))/3,IF($A1493=TAXAS!$A$15,IF($B1493="PARCELADO ATÉ 3X",$D1493-($D1493*TAXAS!$D$15))/3,IF($A1493=TAXAS!$A$16,IF($B1493="PARCELADO ATÉ 3X",$D1493-($D1493*TAXAS!$D$16))/3,IF($A1493=TAXAS!$A$17,IF($B1493="PARCELADO ATÉ 3X",$D1493-($D1493*TAXAS!$D$17))/3,IF($A1493=TAXAS!$A$18,IF($B1493="PARCELADO ATÉ 3X",$D1493-($D1493*TAXAS!$D$18))/3,IF($A1493=TAXAS!$A$19,IF($B1493="PARCELADO ATÉ 3X",$D1493-($D1493*TAXAS!$D$19))/3,IF($A1493=TAXAS!$A$20,IF($B1493="PARCELADO ATÉ 3X",$D1493-($D1493*TAXAS!$D$20))/3,IF($A1493=TAXAS!$A$21,IF($B1493="PARCELADO ATÉ 3X",$D1493-($D1493*TAXAS!$D$21))/3,IF($A1493=TAXAS!$A$22,IF($B1493="PARCELADO ATÉ 3X",$D1493-($D1493*TAXAS!$D$22))/3,IF($A1493=TAXAS!$A$23,IF($B1493="PARCELADO ATÉ 3X",$D1493-($D1493*TAXAS!$D$23))/3,IF($A1493=TAXAS!$A$24,IF($B1493="PARCELADO ATÉ 3X",$D1493-($D1493*TAXAS!$D$24))/3,IF($A1493=TAXAS!$A$25,IF($B1493="PARCELADO ATÉ 3X",$D1493-($D1493*TAXAS!$D$25))/3,IF($A1493=TAXAS!$A$26,IF($B1493="PARCELADO ATÉ 3X",$D1493-($D1493*TAXAS!$D$26))/3,IF($A1493=TAXAS!$A$27,IF($B1493="PARCELADO ATÉ 3X",$D1493-($D1493*TAXAS!$D$27))/3))))))))))))))))))))))))/1</f>
        <v>0</v>
      </c>
      <c r="H1493" s="9">
        <f>IF($A1493="VISA",IF($B1493="PARCELADO ATÉ 6X",$D1493-(D1493*TAXAS!$E$4))/6,IF($A1493="MASTER",IF($B1493="PARCELADO ATÉ 6X",$D1493-(D1493*TAXAS!$E$5))/6,IF($A1493="ELO",IF($B1493="PARCELADO ATÉ 6X",$D1493-(D1493*TAXAS!$E$6))/6,IF($A1493="HIPERCARD",IF($B1493="PARCELADO ATÉ 6X",$D1493-(D1493*TAXAS!$E$7))/6,IF($A1493="DINERS",IF($B1493="PARCELADO ATÉ 6X",$D1493-(D1493*TAXAS!$E$8))/6,IF($A1493="AMERICA EXPRESS",IF($B1493="PARCELADO ATÉ 6X",$D1493-(D1493*TAXAS!$E$9))/6,IF($A1493=TAXAS!$A$10,IF($B1493="PARCELADO ATÉ 6X",$D1493-($D1493*TAXAS!$E$10))/6,IF($A1493=TAXAS!$A$11,IF($B1493="PARCELADO ATÉ 6X",$D1493-($D1493*TAXAS!$E$11))/6,IF($A1493=TAXAS!$A$12,IF($B1493="PARCELADO ATÉ 6X",$D1493-($D1493*TAXAS!$E$12))/6,IF($A1493=TAXAS!$A$13,IF($B1493="PARCELADO ATÉ 6X",$D1493-($D1493*TAXAS!$E$13))/6,IF($A1493=TAXAS!$A$14,IF($B1493="PARCELADO ATÉ 6X",$D1493-($D1493*TAXAS!$E$14))/6,IF($A1493=TAXAS!$A$15,IF($B1493="PARCELADO ATÉ 6X",$D1493-($D1493*TAXAS!$E$15))/6,IF($A1493=TAXAS!$A$16,IF($B1493="PARCELADO ATÉ 6X",$D1493-($D1493*TAXAS!$E$16))/6,IF($A1493=TAXAS!$A$17,IF($B1493="PARCELADO ATÉ 6X",$D1493-($D1493*TAXAS!$E$17))/6,IF($A1493=TAXAS!$A$18,IF($B1493="PARCELADO ATÉ 6X",$D1493-($D1493*TAXAS!$E$18))/6,IF($A1493=TAXAS!$A$19,IF($B1493="PARCELADO ATÉ 6X",$D1493-($D1493*TAXAS!$E$19))/6,IF($A1493=TAXAS!$A$20,IF($B1493="PARCELADO ATÉ 6X",$D1493-($D1493*TAXAS!$E$20))/6,IF($A1493=TAXAS!$A$21,IF($B1493="PARCELADO ATÉ 6X",$D1493-($D1493*TAXAS!$E$21))/6,IF($A1493=TAXAS!$A$22,IF($B1493="PARCELADO ATÉ 6X",$D1493-($D1493*TAXAS!$E$22))/6,IF($A1493=TAXAS!$A$23,IF($B1493="PARCELADO ATÉ 6X",$D1493-($D1493*TAXAS!$E$23))/6,IF($A1493=TAXAS!$A$24,IF($B1493="PARCELADO ATÉ 6X",$D1493-($D1493*TAXAS!$E$24))/6,IF($A1493=TAXAS!$A$25,IF($B1493="PARCELADO ATÉ 6X",$D1493-($D1493*TAXAS!$E$25))/6,IF($A1493=TAXAS!$A$26,IF($B1493="PARCELADO ATÉ 6X",$D1493-($D1493*TAXAS!$E$26))/6,IF($A1493=TAXAS!$A$27,IF($B1493="PARCELADO ATÉ 6X",$D1493-($D1493*TAXAS!$E$27))/6))))))))))))))))))))))))/1</f>
        <v>0</v>
      </c>
      <c r="I1493" s="9">
        <f>IF($A1493="VISA",IF($B1493="PARCELADO ATÉ 12X",$D1493-(D1493*TAXAS!$F$4))/12,IF($A1493="MASTER",IF($B1493="PARCELADO ATÉ 12X",$D1493-(D1493*TAXAS!$F$5))/12,IF($A1493="ELO",IF($B1493="PARCELADO ATÉ 12X",$D1493-(D1493*TAXAS!$F$6))/12,IF($A1493="HIPERCARD",IF($B1493="PARCELADO ATÉ 12X",$D1493-(D1493*TAXAS!$F$7))/12,IF($A1493="DINERS",IF($B1493="PARCELADO ATÉ 12X",$D1493-(D1493*TAXAS!$F$8))/12,IF($A1493="AMERICA EXPRESS",IF($B1493="PARCELADO ATÉ 12X",$D1493-(D1493*TAXAS!$F$9))/12,IF($A1493=TAXAS!$A$10,IF($B1493="PARCELADO ATÉ 12X",$D1493-($D1493*TAXAS!$F$10))/12,IF($A1493=TAXAS!$A$11,IF($B1493="PARCELADO ATÉ 12X",$D1493-($D1493*TAXAS!$F$11))/12,IF($A1493=TAXAS!$A$12,IF($B1493="PARCELADO ATÉ 12X",$D1493-($D1493*TAXAS!$F$12))/12,IF($A1493=TAXAS!$A$13,IF($B1493="PARCELADO ATÉ 12X",$D1493-($D1493*TAXAS!$F$13))/12,IF($A1493=TAXAS!$A$14,IF($B1493="PARCELADO ATÉ 12X",$D1493-($D1493*TAXAS!$F$14))/12,IF($A1493=TAXAS!$A$15,IF($B1493="PARCELADO ATÉ 12X",$D1493-($D1493*TAXAS!$F$15))/12,IF($A1493=TAXAS!$A$16,IF($B1493="PARCELADO ATÉ 12X",$D1493-($D1493*TAXAS!$F$16))/12,IF($A1493=TAXAS!$A$17,IF($B1493="PARCELADO ATÉ 12X",$D1493-($D1493*TAXAS!$F$17))/12,IF($A1493=TAXAS!$A$18,IF($B1493="PARCELADO ATÉ 12X",$D1493-($D1493*TAXAS!$F$18))/12,IF($A1493=TAXAS!$A$19,IF($B1493="PARCELADO ATÉ 12X",$D1493-($D1493*TAXAS!$F$19))/12,IF($A1493=TAXAS!$A$20,IF($B1493="PARCELADO ATÉ 12X",$D1493-($D1493*TAXAS!$F$20))/12,IF($A1493=TAXAS!$A$21,IF($B1493="PARCELADO ATÉ 12X",$D1493-($D1493*TAXAS!$F$21))/12,IF($A1493=TAXAS!$A$22,IF($B1493="PARCELADO ATÉ 12X",$D1493-($D1493*TAXAS!$F$22))/12,IF($A1493=TAXAS!$A$23,IF($B1493="PARCELADO ATÉ 12X",$D1493-($D1493*TAXAS!$F$23))/12,IF($A1493=TAXAS!$A$24,IF($B1493="PARCELADO ATÉ 12X",$D1493-($D1493*TAXAS!$F$24))/12,IF($A1493=TAXAS!$A$25,IF($B1493="PARCELADO ATÉ 12X",$D1493-($D1493*TAXAS!$F$25))/12,IF($A1493=TAXAS!$A$26,IF($B1493="PARCELADO ATÉ 12X",$D1493-($D1493*TAXAS!$F$26))/12,IF($A1493=TAXAS!$A$27,IF($B1493="PARCELADO ATÉ 12X",$D1493-($D1493*TAXAS!$F$27))/12))))))))))))))))))))))))/1</f>
        <v>0</v>
      </c>
      <c r="J1493" s="8">
        <f t="shared" si="0"/>
        <v>0</v>
      </c>
      <c r="K1493" s="10" t="b">
        <f>IF($B1493="PARCELADO ATÉ 3X",($D1493-($D1493*TAXAS!$D$4))-$J1493)</f>
        <v>0</v>
      </c>
      <c r="L1493" s="10" t="b">
        <f>IF($B1493="PARCELADO ATÉ 6X",($D1493-($D1493*TAXAS!$E$4))-$J1493)</f>
        <v>0</v>
      </c>
      <c r="M1493" s="10" t="b">
        <f>IF($B1493="PARCELADO ATÉ 12X",($D1493-($D1493*TAXAS!$F$4))-$J1493)</f>
        <v>0</v>
      </c>
      <c r="N1493" s="8">
        <f t="shared" si="1"/>
        <v>0</v>
      </c>
      <c r="O1493" s="10">
        <f t="shared" si="2"/>
        <v>0</v>
      </c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</row>
    <row r="1494" spans="1:31" ht="15.75" customHeight="1" x14ac:dyDescent="0.2">
      <c r="A1494" s="3"/>
      <c r="B1494" s="5"/>
      <c r="C1494" s="6"/>
      <c r="D1494" s="42"/>
      <c r="E1494" s="8">
        <f>IF($A1494="VISA",IF($B1494="DÉBITO",$D1494-($D1494*TAXAS!$B$4)),IF($A1494="MASTER",IF($B1494="DÉBITO",$D1494-($D1494*TAXAS!$B$5)),IF($A1494="ELO", IF($B1494="DÉBITO",$D1494-($D1494*TAXAS!$B$6)),IF($A1494="HIPERCARD",IF($B1494="DÉBITO",$D1494-($D1494*TAXAS!$B$7)),IF($A1494="DINERS",IF($B1494="DÉBITO",$D1494-($D1494*TAXAS!$B$8)),IF($A1494="AMERICA EXPRESS",IF($B1494="DÉBITO",$D1494-($D1494*TAXAS!$B$9)),IF($A1494=TAXAS!$A$10,IF($B1494="DÉBITO",$D1494-($D1494*TAXAS!$B$10)), IF($A1494=TAXAS!$A$11,IF($B1494="DÉBITO",$D1494-($D1494*TAXAS!$B$11)), IF($A1494=TAXAS!$A$12,IF($B1494="DÉBITO",$D1494-($D1494*TAXAS!$B$12)), IF($A1494=TAXAS!$A$13,IF($B1494="DÉBITO",$D1494-($D1494*TAXAS!$B$13)), IF($A1494=TAXAS!$A$14,IF($B1494="DÉBITO",$D1494-($D1494*TAXAS!$B$14)), IF($A1494=TAXAS!$A$15,IF($B1494="DÉBITO",$D1494-($D1494*TAXAS!$B$15)), IF($A1494=TAXAS!$A$16,IF($B1494="DÉBITO",$D1494-($D1494*TAXAS!$B$16)), IF($A1494=TAXAS!$A$17,IF($B1494="DÉBITO",$D1494-($D1494*TAXAS!$B$17)), IF($A1494=TAXAS!$A$18,IF($B1494="DÉBITO",$D1494-($D1494*TAXAS!$B$18)), IF($A1494=TAXAS!$A$19,IF($B1494="DÉBITO",$D1494-($D1494*TAXAS!$B$19)), IF($A1494=TAXAS!$A$20,IF($B1494="DÉBITO",$D1494-($D1494*TAXAS!$B$20)), IF($A1494=TAXAS!$A$21,IF($B1494="DÉBITO",$D1494-($D1494*TAXAS!$B$21)), IF($A1494=TAXAS!$A$22,IF($B1494="DÉBITO",$D1494-($D1494*TAXAS!$B$22)), IF($A1494=TAXAS!$A$23,IF($B1494="DÉBITO",$D1494-($D1494*TAXAS!$B$23)), IF($A1494=TAXAS!$A$24,IF($B1494="DÉBITO",$D1494-($D1494*TAXAS!$B$24)), IF($A1494=TAXAS!$A$25,IF($B1494="DÉBITO",$D1494-($D1494*TAXAS!$B$25)), IF($A1494=TAXAS!$A$26,IF($B1494="DÉBITO",$D1494-($D1494*TAXAS!$B$26)), IF($A1494=TAXAS!$A$27,IF($B1494="DÉBITO",$D1494-($D1494*TAXAS!$B$27))))))))))))))))))))))))))/1</f>
        <v>0</v>
      </c>
      <c r="F1494" s="8">
        <f>IF($A1494="VISA",IF($B1494="CRÉDITO",$D1494-($D1494*TAXAS!$C$4)),IF($A1494="MASTER",IF($B1494="CRÉDITO",$D1494-($D1494*TAXAS!$C$5)),IF($A1494="ELO", IF($B1494="CRÉDITO",$D1494-($D1494*TAXAS!$C$6)),IF($A1494="HIPERCARD",IF($B1494="CRÉDITO",$D1494-($D1494*TAXAS!$C$7)),IF($A1494="DINERS",IF($B1494="CRÉDITO",$D1494-($D1494*TAXAS!$C$8)),IF($A1494="AMERICA EXPRESS",IF($B1494="CRÉDITO",$D1494-($D1494*TAXAS!$C$9)),IF($A1494=TAXAS!$A$10,IF($B1494="CRÉDITO",$D1494-($D1494*TAXAS!$C$10)), IF($A1494=TAXAS!$A$11,IF($B1494="CRÉDITO",$D1494-($D1494*TAXAS!$C$11)), IF($A1494=TAXAS!$A$12,IF($B1494="CRÉDITO",$D1494-($D1494*TAXAS!$C$12)), IF($A1494=TAXAS!$A$13,IF($B1494="CRÉDITO",$D1494-($D1494*TAXAS!$C$13)), IF($A1494=TAXAS!$A$14,IF($B1494="CRÉDITO",$D1494-($D1494*TAXAS!$C$14)), IF($A1494=TAXAS!$A$15,IF($B1494="CRÉDITO",$D1494-($D1494*TAXAS!$C$15)), IF($A1494=TAXAS!$A$16,IF($B1494="CRÉDITO",$D1494-($D1494*TAXAS!$C$16)), IF($A1494=TAXAS!$A$17,IF($B1494="CRÉDITO",$D1494-($D1494*TAXAS!$C$17)), IF($A1494=TAXAS!$A$18,IF($B1494="CRÉDITO",$D1494-($D1494*TAXAS!$C$18)), IF($A1494=TAXAS!$A$19,IF($B1494="CRÉDITO",$D1494-($D1494*TAXAS!$C$19)), IF($A1494=TAXAS!$A$20,IF($B1494="CRÉDITO",$D1494-($D1494*TAXAS!$C$20)), IF($A1494=TAXAS!$A$21,IF($B1494="CRÉDITO",$D1494-($D1494*TAXAS!$C$21)), IF($A1494=TAXAS!$A$22,IF($B1494="CRÉDITO",$D1494-($D1494*TAXAS!$C$22)), IF($A1494=TAXAS!$A$23,IF($B1494="CRÉDITO",$D1494-($D1494*TAXAS!$C$23)), IF($A1494=TAXAS!$A$24,IF($B1494="CRÉDITO",$D1494-($D1494*TAXAS!$C$24)), IF($A1494=TAXAS!$A$25,IF($B1494="CRÉDITO",$D1494-($D1494*TAXAS!$C$25)), IF($A1494=TAXAS!$A$26,IF($B1494="CRÉDITO",$D1494-($D1494*TAXAS!$C$26)), IF($A1494=TAXAS!$A$27,IF($B1494="CRÉDITO",$D1494-($D1494*TAXAS!$C$27))))))))))))))))))))))))))/1</f>
        <v>0</v>
      </c>
      <c r="G1494" s="9">
        <f>IF($A1494="VISA",IF($B1494="PARCELADO ATÉ 3X",$D1494-(D1494*TAXAS!$D$4))/3,IF($A1494="MASTER",IF($B1494="PARCELADO ATÉ 3X",$D1494-(D1494*TAXAS!$D$5))/3,IF($A1494="ELO",IF($B1494="PARCELADO ATÉ 3X",$D1494-(D1494*TAXAS!$D$6))/3,IF($A1494="HIPERCARD",IF($B1494="PARCELADO ATÉ 3X",$D1494-(D1494*TAXAS!$D$7))/3,IF($A1494="DINERS",IF($B1494="PARCELADO ATÉ 3X",$D1494-(D1494*TAXAS!$D$8))/3,IF($A1494="AMERICA EXPRESS",IF($B1494="PARCELADO ATÉ 3X",$D1494-(D1494*TAXAS!$D$9))/3,IF($A1494=TAXAS!$A$10,IF($B1494="PARCELADO ATÉ 3X",$D1494-($D1494*TAXAS!$D$10))/3,IF($A1494=TAXAS!$A$11,IF($B1494="PARCELADO ATÉ 3X",$D1494-($D1494*TAXAS!$D$11))/3,IF($A1494=TAXAS!$A$12,IF($B1494="PARCELADO ATÉ 3X",$D1494-($D1494*TAXAS!$D$12))/3,IF($A1494=TAXAS!$A$13,IF($B1494="PARCELADO ATÉ 3X",$D1494-($D1494*TAXAS!$D$13))/3,IF($A1494=TAXAS!$A$14,IF($B1494="PARCELADO ATÉ 3X",$D1494-($D1494*TAXAS!$D$14))/3,IF($A1494=TAXAS!$A$15,IF($B1494="PARCELADO ATÉ 3X",$D1494-($D1494*TAXAS!$D$15))/3,IF($A1494=TAXAS!$A$16,IF($B1494="PARCELADO ATÉ 3X",$D1494-($D1494*TAXAS!$D$16))/3,IF($A1494=TAXAS!$A$17,IF($B1494="PARCELADO ATÉ 3X",$D1494-($D1494*TAXAS!$D$17))/3,IF($A1494=TAXAS!$A$18,IF($B1494="PARCELADO ATÉ 3X",$D1494-($D1494*TAXAS!$D$18))/3,IF($A1494=TAXAS!$A$19,IF($B1494="PARCELADO ATÉ 3X",$D1494-($D1494*TAXAS!$D$19))/3,IF($A1494=TAXAS!$A$20,IF($B1494="PARCELADO ATÉ 3X",$D1494-($D1494*TAXAS!$D$20))/3,IF($A1494=TAXAS!$A$21,IF($B1494="PARCELADO ATÉ 3X",$D1494-($D1494*TAXAS!$D$21))/3,IF($A1494=TAXAS!$A$22,IF($B1494="PARCELADO ATÉ 3X",$D1494-($D1494*TAXAS!$D$22))/3,IF($A1494=TAXAS!$A$23,IF($B1494="PARCELADO ATÉ 3X",$D1494-($D1494*TAXAS!$D$23))/3,IF($A1494=TAXAS!$A$24,IF($B1494="PARCELADO ATÉ 3X",$D1494-($D1494*TAXAS!$D$24))/3,IF($A1494=TAXAS!$A$25,IF($B1494="PARCELADO ATÉ 3X",$D1494-($D1494*TAXAS!$D$25))/3,IF($A1494=TAXAS!$A$26,IF($B1494="PARCELADO ATÉ 3X",$D1494-($D1494*TAXAS!$D$26))/3,IF($A1494=TAXAS!$A$27,IF($B1494="PARCELADO ATÉ 3X",$D1494-($D1494*TAXAS!$D$27))/3))))))))))))))))))))))))/1</f>
        <v>0</v>
      </c>
      <c r="H1494" s="9">
        <f>IF($A1494="VISA",IF($B1494="PARCELADO ATÉ 6X",$D1494-(D1494*TAXAS!$E$4))/6,IF($A1494="MASTER",IF($B1494="PARCELADO ATÉ 6X",$D1494-(D1494*TAXAS!$E$5))/6,IF($A1494="ELO",IF($B1494="PARCELADO ATÉ 6X",$D1494-(D1494*TAXAS!$E$6))/6,IF($A1494="HIPERCARD",IF($B1494="PARCELADO ATÉ 6X",$D1494-(D1494*TAXAS!$E$7))/6,IF($A1494="DINERS",IF($B1494="PARCELADO ATÉ 6X",$D1494-(D1494*TAXAS!$E$8))/6,IF($A1494="AMERICA EXPRESS",IF($B1494="PARCELADO ATÉ 6X",$D1494-(D1494*TAXAS!$E$9))/6,IF($A1494=TAXAS!$A$10,IF($B1494="PARCELADO ATÉ 6X",$D1494-($D1494*TAXAS!$E$10))/6,IF($A1494=TAXAS!$A$11,IF($B1494="PARCELADO ATÉ 6X",$D1494-($D1494*TAXAS!$E$11))/6,IF($A1494=TAXAS!$A$12,IF($B1494="PARCELADO ATÉ 6X",$D1494-($D1494*TAXAS!$E$12))/6,IF($A1494=TAXAS!$A$13,IF($B1494="PARCELADO ATÉ 6X",$D1494-($D1494*TAXAS!$E$13))/6,IF($A1494=TAXAS!$A$14,IF($B1494="PARCELADO ATÉ 6X",$D1494-($D1494*TAXAS!$E$14))/6,IF($A1494=TAXAS!$A$15,IF($B1494="PARCELADO ATÉ 6X",$D1494-($D1494*TAXAS!$E$15))/6,IF($A1494=TAXAS!$A$16,IF($B1494="PARCELADO ATÉ 6X",$D1494-($D1494*TAXAS!$E$16))/6,IF($A1494=TAXAS!$A$17,IF($B1494="PARCELADO ATÉ 6X",$D1494-($D1494*TAXAS!$E$17))/6,IF($A1494=TAXAS!$A$18,IF($B1494="PARCELADO ATÉ 6X",$D1494-($D1494*TAXAS!$E$18))/6,IF($A1494=TAXAS!$A$19,IF($B1494="PARCELADO ATÉ 6X",$D1494-($D1494*TAXAS!$E$19))/6,IF($A1494=TAXAS!$A$20,IF($B1494="PARCELADO ATÉ 6X",$D1494-($D1494*TAXAS!$E$20))/6,IF($A1494=TAXAS!$A$21,IF($B1494="PARCELADO ATÉ 6X",$D1494-($D1494*TAXAS!$E$21))/6,IF($A1494=TAXAS!$A$22,IF($B1494="PARCELADO ATÉ 6X",$D1494-($D1494*TAXAS!$E$22))/6,IF($A1494=TAXAS!$A$23,IF($B1494="PARCELADO ATÉ 6X",$D1494-($D1494*TAXAS!$E$23))/6,IF($A1494=TAXAS!$A$24,IF($B1494="PARCELADO ATÉ 6X",$D1494-($D1494*TAXAS!$E$24))/6,IF($A1494=TAXAS!$A$25,IF($B1494="PARCELADO ATÉ 6X",$D1494-($D1494*TAXAS!$E$25))/6,IF($A1494=TAXAS!$A$26,IF($B1494="PARCELADO ATÉ 6X",$D1494-($D1494*TAXAS!$E$26))/6,IF($A1494=TAXAS!$A$27,IF($B1494="PARCELADO ATÉ 6X",$D1494-($D1494*TAXAS!$E$27))/6))))))))))))))))))))))))/1</f>
        <v>0</v>
      </c>
      <c r="I1494" s="9">
        <f>IF($A1494="VISA",IF($B1494="PARCELADO ATÉ 12X",$D1494-(D1494*TAXAS!$F$4))/12,IF($A1494="MASTER",IF($B1494="PARCELADO ATÉ 12X",$D1494-(D1494*TAXAS!$F$5))/12,IF($A1494="ELO",IF($B1494="PARCELADO ATÉ 12X",$D1494-(D1494*TAXAS!$F$6))/12,IF($A1494="HIPERCARD",IF($B1494="PARCELADO ATÉ 12X",$D1494-(D1494*TAXAS!$F$7))/12,IF($A1494="DINERS",IF($B1494="PARCELADO ATÉ 12X",$D1494-(D1494*TAXAS!$F$8))/12,IF($A1494="AMERICA EXPRESS",IF($B1494="PARCELADO ATÉ 12X",$D1494-(D1494*TAXAS!$F$9))/12,IF($A1494=TAXAS!$A$10,IF($B1494="PARCELADO ATÉ 12X",$D1494-($D1494*TAXAS!$F$10))/12,IF($A1494=TAXAS!$A$11,IF($B1494="PARCELADO ATÉ 12X",$D1494-($D1494*TAXAS!$F$11))/12,IF($A1494=TAXAS!$A$12,IF($B1494="PARCELADO ATÉ 12X",$D1494-($D1494*TAXAS!$F$12))/12,IF($A1494=TAXAS!$A$13,IF($B1494="PARCELADO ATÉ 12X",$D1494-($D1494*TAXAS!$F$13))/12,IF($A1494=TAXAS!$A$14,IF($B1494="PARCELADO ATÉ 12X",$D1494-($D1494*TAXAS!$F$14))/12,IF($A1494=TAXAS!$A$15,IF($B1494="PARCELADO ATÉ 12X",$D1494-($D1494*TAXAS!$F$15))/12,IF($A1494=TAXAS!$A$16,IF($B1494="PARCELADO ATÉ 12X",$D1494-($D1494*TAXAS!$F$16))/12,IF($A1494=TAXAS!$A$17,IF($B1494="PARCELADO ATÉ 12X",$D1494-($D1494*TAXAS!$F$17))/12,IF($A1494=TAXAS!$A$18,IF($B1494="PARCELADO ATÉ 12X",$D1494-($D1494*TAXAS!$F$18))/12,IF($A1494=TAXAS!$A$19,IF($B1494="PARCELADO ATÉ 12X",$D1494-($D1494*TAXAS!$F$19))/12,IF($A1494=TAXAS!$A$20,IF($B1494="PARCELADO ATÉ 12X",$D1494-($D1494*TAXAS!$F$20))/12,IF($A1494=TAXAS!$A$21,IF($B1494="PARCELADO ATÉ 12X",$D1494-($D1494*TAXAS!$F$21))/12,IF($A1494=TAXAS!$A$22,IF($B1494="PARCELADO ATÉ 12X",$D1494-($D1494*TAXAS!$F$22))/12,IF($A1494=TAXAS!$A$23,IF($B1494="PARCELADO ATÉ 12X",$D1494-($D1494*TAXAS!$F$23))/12,IF($A1494=TAXAS!$A$24,IF($B1494="PARCELADO ATÉ 12X",$D1494-($D1494*TAXAS!$F$24))/12,IF($A1494=TAXAS!$A$25,IF($B1494="PARCELADO ATÉ 12X",$D1494-($D1494*TAXAS!$F$25))/12,IF($A1494=TAXAS!$A$26,IF($B1494="PARCELADO ATÉ 12X",$D1494-($D1494*TAXAS!$F$26))/12,IF($A1494=TAXAS!$A$27,IF($B1494="PARCELADO ATÉ 12X",$D1494-($D1494*TAXAS!$F$27))/12))))))))))))))))))))))))/1</f>
        <v>0</v>
      </c>
      <c r="J1494" s="8">
        <f t="shared" si="0"/>
        <v>0</v>
      </c>
      <c r="K1494" s="10" t="b">
        <f>IF($B1494="PARCELADO ATÉ 3X",($D1494-($D1494*TAXAS!$D$4))-$J1494)</f>
        <v>0</v>
      </c>
      <c r="L1494" s="10" t="b">
        <f>IF($B1494="PARCELADO ATÉ 6X",($D1494-($D1494*TAXAS!$E$4))-$J1494)</f>
        <v>0</v>
      </c>
      <c r="M1494" s="10" t="b">
        <f>IF($B1494="PARCELADO ATÉ 12X",($D1494-($D1494*TAXAS!$F$4))-$J1494)</f>
        <v>0</v>
      </c>
      <c r="N1494" s="8">
        <f t="shared" si="1"/>
        <v>0</v>
      </c>
      <c r="O1494" s="10">
        <f t="shared" si="2"/>
        <v>0</v>
      </c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</row>
    <row r="1495" spans="1:31" ht="15.75" customHeight="1" x14ac:dyDescent="0.2">
      <c r="A1495" s="3"/>
      <c r="B1495" s="5"/>
      <c r="C1495" s="6"/>
      <c r="D1495" s="42"/>
      <c r="E1495" s="8">
        <f>IF($A1495="VISA",IF($B1495="DÉBITO",$D1495-($D1495*TAXAS!$B$4)),IF($A1495="MASTER",IF($B1495="DÉBITO",$D1495-($D1495*TAXAS!$B$5)),IF($A1495="ELO", IF($B1495="DÉBITO",$D1495-($D1495*TAXAS!$B$6)),IF($A1495="HIPERCARD",IF($B1495="DÉBITO",$D1495-($D1495*TAXAS!$B$7)),IF($A1495="DINERS",IF($B1495="DÉBITO",$D1495-($D1495*TAXAS!$B$8)),IF($A1495="AMERICA EXPRESS",IF($B1495="DÉBITO",$D1495-($D1495*TAXAS!$B$9)),IF($A1495=TAXAS!$A$10,IF($B1495="DÉBITO",$D1495-($D1495*TAXAS!$B$10)), IF($A1495=TAXAS!$A$11,IF($B1495="DÉBITO",$D1495-($D1495*TAXAS!$B$11)), IF($A1495=TAXAS!$A$12,IF($B1495="DÉBITO",$D1495-($D1495*TAXAS!$B$12)), IF($A1495=TAXAS!$A$13,IF($B1495="DÉBITO",$D1495-($D1495*TAXAS!$B$13)), IF($A1495=TAXAS!$A$14,IF($B1495="DÉBITO",$D1495-($D1495*TAXAS!$B$14)), IF($A1495=TAXAS!$A$15,IF($B1495="DÉBITO",$D1495-($D1495*TAXAS!$B$15)), IF($A1495=TAXAS!$A$16,IF($B1495="DÉBITO",$D1495-($D1495*TAXAS!$B$16)), IF($A1495=TAXAS!$A$17,IF($B1495="DÉBITO",$D1495-($D1495*TAXAS!$B$17)), IF($A1495=TAXAS!$A$18,IF($B1495="DÉBITO",$D1495-($D1495*TAXAS!$B$18)), IF($A1495=TAXAS!$A$19,IF($B1495="DÉBITO",$D1495-($D1495*TAXAS!$B$19)), IF($A1495=TAXAS!$A$20,IF($B1495="DÉBITO",$D1495-($D1495*TAXAS!$B$20)), IF($A1495=TAXAS!$A$21,IF($B1495="DÉBITO",$D1495-($D1495*TAXAS!$B$21)), IF($A1495=TAXAS!$A$22,IF($B1495="DÉBITO",$D1495-($D1495*TAXAS!$B$22)), IF($A1495=TAXAS!$A$23,IF($B1495="DÉBITO",$D1495-($D1495*TAXAS!$B$23)), IF($A1495=TAXAS!$A$24,IF($B1495="DÉBITO",$D1495-($D1495*TAXAS!$B$24)), IF($A1495=TAXAS!$A$25,IF($B1495="DÉBITO",$D1495-($D1495*TAXAS!$B$25)), IF($A1495=TAXAS!$A$26,IF($B1495="DÉBITO",$D1495-($D1495*TAXAS!$B$26)), IF($A1495=TAXAS!$A$27,IF($B1495="DÉBITO",$D1495-($D1495*TAXAS!$B$27))))))))))))))))))))))))))/1</f>
        <v>0</v>
      </c>
      <c r="F1495" s="8">
        <f>IF($A1495="VISA",IF($B1495="CRÉDITO",$D1495-($D1495*TAXAS!$C$4)),IF($A1495="MASTER",IF($B1495="CRÉDITO",$D1495-($D1495*TAXAS!$C$5)),IF($A1495="ELO", IF($B1495="CRÉDITO",$D1495-($D1495*TAXAS!$C$6)),IF($A1495="HIPERCARD",IF($B1495="CRÉDITO",$D1495-($D1495*TAXAS!$C$7)),IF($A1495="DINERS",IF($B1495="CRÉDITO",$D1495-($D1495*TAXAS!$C$8)),IF($A1495="AMERICA EXPRESS",IF($B1495="CRÉDITO",$D1495-($D1495*TAXAS!$C$9)),IF($A1495=TAXAS!$A$10,IF($B1495="CRÉDITO",$D1495-($D1495*TAXAS!$C$10)), IF($A1495=TAXAS!$A$11,IF($B1495="CRÉDITO",$D1495-($D1495*TAXAS!$C$11)), IF($A1495=TAXAS!$A$12,IF($B1495="CRÉDITO",$D1495-($D1495*TAXAS!$C$12)), IF($A1495=TAXAS!$A$13,IF($B1495="CRÉDITO",$D1495-($D1495*TAXAS!$C$13)), IF($A1495=TAXAS!$A$14,IF($B1495="CRÉDITO",$D1495-($D1495*TAXAS!$C$14)), IF($A1495=TAXAS!$A$15,IF($B1495="CRÉDITO",$D1495-($D1495*TAXAS!$C$15)), IF($A1495=TAXAS!$A$16,IF($B1495="CRÉDITO",$D1495-($D1495*TAXAS!$C$16)), IF($A1495=TAXAS!$A$17,IF($B1495="CRÉDITO",$D1495-($D1495*TAXAS!$C$17)), IF($A1495=TAXAS!$A$18,IF($B1495="CRÉDITO",$D1495-($D1495*TAXAS!$C$18)), IF($A1495=TAXAS!$A$19,IF($B1495="CRÉDITO",$D1495-($D1495*TAXAS!$C$19)), IF($A1495=TAXAS!$A$20,IF($B1495="CRÉDITO",$D1495-($D1495*TAXAS!$C$20)), IF($A1495=TAXAS!$A$21,IF($B1495="CRÉDITO",$D1495-($D1495*TAXAS!$C$21)), IF($A1495=TAXAS!$A$22,IF($B1495="CRÉDITO",$D1495-($D1495*TAXAS!$C$22)), IF($A1495=TAXAS!$A$23,IF($B1495="CRÉDITO",$D1495-($D1495*TAXAS!$C$23)), IF($A1495=TAXAS!$A$24,IF($B1495="CRÉDITO",$D1495-($D1495*TAXAS!$C$24)), IF($A1495=TAXAS!$A$25,IF($B1495="CRÉDITO",$D1495-($D1495*TAXAS!$C$25)), IF($A1495=TAXAS!$A$26,IF($B1495="CRÉDITO",$D1495-($D1495*TAXAS!$C$26)), IF($A1495=TAXAS!$A$27,IF($B1495="CRÉDITO",$D1495-($D1495*TAXAS!$C$27))))))))))))))))))))))))))/1</f>
        <v>0</v>
      </c>
      <c r="G1495" s="9">
        <f>IF($A1495="VISA",IF($B1495="PARCELADO ATÉ 3X",$D1495-(D1495*TAXAS!$D$4))/3,IF($A1495="MASTER",IF($B1495="PARCELADO ATÉ 3X",$D1495-(D1495*TAXAS!$D$5))/3,IF($A1495="ELO",IF($B1495="PARCELADO ATÉ 3X",$D1495-(D1495*TAXAS!$D$6))/3,IF($A1495="HIPERCARD",IF($B1495="PARCELADO ATÉ 3X",$D1495-(D1495*TAXAS!$D$7))/3,IF($A1495="DINERS",IF($B1495="PARCELADO ATÉ 3X",$D1495-(D1495*TAXAS!$D$8))/3,IF($A1495="AMERICA EXPRESS",IF($B1495="PARCELADO ATÉ 3X",$D1495-(D1495*TAXAS!$D$9))/3,IF($A1495=TAXAS!$A$10,IF($B1495="PARCELADO ATÉ 3X",$D1495-($D1495*TAXAS!$D$10))/3,IF($A1495=TAXAS!$A$11,IF($B1495="PARCELADO ATÉ 3X",$D1495-($D1495*TAXAS!$D$11))/3,IF($A1495=TAXAS!$A$12,IF($B1495="PARCELADO ATÉ 3X",$D1495-($D1495*TAXAS!$D$12))/3,IF($A1495=TAXAS!$A$13,IF($B1495="PARCELADO ATÉ 3X",$D1495-($D1495*TAXAS!$D$13))/3,IF($A1495=TAXAS!$A$14,IF($B1495="PARCELADO ATÉ 3X",$D1495-($D1495*TAXAS!$D$14))/3,IF($A1495=TAXAS!$A$15,IF($B1495="PARCELADO ATÉ 3X",$D1495-($D1495*TAXAS!$D$15))/3,IF($A1495=TAXAS!$A$16,IF($B1495="PARCELADO ATÉ 3X",$D1495-($D1495*TAXAS!$D$16))/3,IF($A1495=TAXAS!$A$17,IF($B1495="PARCELADO ATÉ 3X",$D1495-($D1495*TAXAS!$D$17))/3,IF($A1495=TAXAS!$A$18,IF($B1495="PARCELADO ATÉ 3X",$D1495-($D1495*TAXAS!$D$18))/3,IF($A1495=TAXAS!$A$19,IF($B1495="PARCELADO ATÉ 3X",$D1495-($D1495*TAXAS!$D$19))/3,IF($A1495=TAXAS!$A$20,IF($B1495="PARCELADO ATÉ 3X",$D1495-($D1495*TAXAS!$D$20))/3,IF($A1495=TAXAS!$A$21,IF($B1495="PARCELADO ATÉ 3X",$D1495-($D1495*TAXAS!$D$21))/3,IF($A1495=TAXAS!$A$22,IF($B1495="PARCELADO ATÉ 3X",$D1495-($D1495*TAXAS!$D$22))/3,IF($A1495=TAXAS!$A$23,IF($B1495="PARCELADO ATÉ 3X",$D1495-($D1495*TAXAS!$D$23))/3,IF($A1495=TAXAS!$A$24,IF($B1495="PARCELADO ATÉ 3X",$D1495-($D1495*TAXAS!$D$24))/3,IF($A1495=TAXAS!$A$25,IF($B1495="PARCELADO ATÉ 3X",$D1495-($D1495*TAXAS!$D$25))/3,IF($A1495=TAXAS!$A$26,IF($B1495="PARCELADO ATÉ 3X",$D1495-($D1495*TAXAS!$D$26))/3,IF($A1495=TAXAS!$A$27,IF($B1495="PARCELADO ATÉ 3X",$D1495-($D1495*TAXAS!$D$27))/3))))))))))))))))))))))))/1</f>
        <v>0</v>
      </c>
      <c r="H1495" s="9">
        <f>IF($A1495="VISA",IF($B1495="PARCELADO ATÉ 6X",$D1495-(D1495*TAXAS!$E$4))/6,IF($A1495="MASTER",IF($B1495="PARCELADO ATÉ 6X",$D1495-(D1495*TAXAS!$E$5))/6,IF($A1495="ELO",IF($B1495="PARCELADO ATÉ 6X",$D1495-(D1495*TAXAS!$E$6))/6,IF($A1495="HIPERCARD",IF($B1495="PARCELADO ATÉ 6X",$D1495-(D1495*TAXAS!$E$7))/6,IF($A1495="DINERS",IF($B1495="PARCELADO ATÉ 6X",$D1495-(D1495*TAXAS!$E$8))/6,IF($A1495="AMERICA EXPRESS",IF($B1495="PARCELADO ATÉ 6X",$D1495-(D1495*TAXAS!$E$9))/6,IF($A1495=TAXAS!$A$10,IF($B1495="PARCELADO ATÉ 6X",$D1495-($D1495*TAXAS!$E$10))/6,IF($A1495=TAXAS!$A$11,IF($B1495="PARCELADO ATÉ 6X",$D1495-($D1495*TAXAS!$E$11))/6,IF($A1495=TAXAS!$A$12,IF($B1495="PARCELADO ATÉ 6X",$D1495-($D1495*TAXAS!$E$12))/6,IF($A1495=TAXAS!$A$13,IF($B1495="PARCELADO ATÉ 6X",$D1495-($D1495*TAXAS!$E$13))/6,IF($A1495=TAXAS!$A$14,IF($B1495="PARCELADO ATÉ 6X",$D1495-($D1495*TAXAS!$E$14))/6,IF($A1495=TAXAS!$A$15,IF($B1495="PARCELADO ATÉ 6X",$D1495-($D1495*TAXAS!$E$15))/6,IF($A1495=TAXAS!$A$16,IF($B1495="PARCELADO ATÉ 6X",$D1495-($D1495*TAXAS!$E$16))/6,IF($A1495=TAXAS!$A$17,IF($B1495="PARCELADO ATÉ 6X",$D1495-($D1495*TAXAS!$E$17))/6,IF($A1495=TAXAS!$A$18,IF($B1495="PARCELADO ATÉ 6X",$D1495-($D1495*TAXAS!$E$18))/6,IF($A1495=TAXAS!$A$19,IF($B1495="PARCELADO ATÉ 6X",$D1495-($D1495*TAXAS!$E$19))/6,IF($A1495=TAXAS!$A$20,IF($B1495="PARCELADO ATÉ 6X",$D1495-($D1495*TAXAS!$E$20))/6,IF($A1495=TAXAS!$A$21,IF($B1495="PARCELADO ATÉ 6X",$D1495-($D1495*TAXAS!$E$21))/6,IF($A1495=TAXAS!$A$22,IF($B1495="PARCELADO ATÉ 6X",$D1495-($D1495*TAXAS!$E$22))/6,IF($A1495=TAXAS!$A$23,IF($B1495="PARCELADO ATÉ 6X",$D1495-($D1495*TAXAS!$E$23))/6,IF($A1495=TAXAS!$A$24,IF($B1495="PARCELADO ATÉ 6X",$D1495-($D1495*TAXAS!$E$24))/6,IF($A1495=TAXAS!$A$25,IF($B1495="PARCELADO ATÉ 6X",$D1495-($D1495*TAXAS!$E$25))/6,IF($A1495=TAXAS!$A$26,IF($B1495="PARCELADO ATÉ 6X",$D1495-($D1495*TAXAS!$E$26))/6,IF($A1495=TAXAS!$A$27,IF($B1495="PARCELADO ATÉ 6X",$D1495-($D1495*TAXAS!$E$27))/6))))))))))))))))))))))))/1</f>
        <v>0</v>
      </c>
      <c r="I1495" s="9">
        <f>IF($A1495="VISA",IF($B1495="PARCELADO ATÉ 12X",$D1495-(D1495*TAXAS!$F$4))/12,IF($A1495="MASTER",IF($B1495="PARCELADO ATÉ 12X",$D1495-(D1495*TAXAS!$F$5))/12,IF($A1495="ELO",IF($B1495="PARCELADO ATÉ 12X",$D1495-(D1495*TAXAS!$F$6))/12,IF($A1495="HIPERCARD",IF($B1495="PARCELADO ATÉ 12X",$D1495-(D1495*TAXAS!$F$7))/12,IF($A1495="DINERS",IF($B1495="PARCELADO ATÉ 12X",$D1495-(D1495*TAXAS!$F$8))/12,IF($A1495="AMERICA EXPRESS",IF($B1495="PARCELADO ATÉ 12X",$D1495-(D1495*TAXAS!$F$9))/12,IF($A1495=TAXAS!$A$10,IF($B1495="PARCELADO ATÉ 12X",$D1495-($D1495*TAXAS!$F$10))/12,IF($A1495=TAXAS!$A$11,IF($B1495="PARCELADO ATÉ 12X",$D1495-($D1495*TAXAS!$F$11))/12,IF($A1495=TAXAS!$A$12,IF($B1495="PARCELADO ATÉ 12X",$D1495-($D1495*TAXAS!$F$12))/12,IF($A1495=TAXAS!$A$13,IF($B1495="PARCELADO ATÉ 12X",$D1495-($D1495*TAXAS!$F$13))/12,IF($A1495=TAXAS!$A$14,IF($B1495="PARCELADO ATÉ 12X",$D1495-($D1495*TAXAS!$F$14))/12,IF($A1495=TAXAS!$A$15,IF($B1495="PARCELADO ATÉ 12X",$D1495-($D1495*TAXAS!$F$15))/12,IF($A1495=TAXAS!$A$16,IF($B1495="PARCELADO ATÉ 12X",$D1495-($D1495*TAXAS!$F$16))/12,IF($A1495=TAXAS!$A$17,IF($B1495="PARCELADO ATÉ 12X",$D1495-($D1495*TAXAS!$F$17))/12,IF($A1495=TAXAS!$A$18,IF($B1495="PARCELADO ATÉ 12X",$D1495-($D1495*TAXAS!$F$18))/12,IF($A1495=TAXAS!$A$19,IF($B1495="PARCELADO ATÉ 12X",$D1495-($D1495*TAXAS!$F$19))/12,IF($A1495=TAXAS!$A$20,IF($B1495="PARCELADO ATÉ 12X",$D1495-($D1495*TAXAS!$F$20))/12,IF($A1495=TAXAS!$A$21,IF($B1495="PARCELADO ATÉ 12X",$D1495-($D1495*TAXAS!$F$21))/12,IF($A1495=TAXAS!$A$22,IF($B1495="PARCELADO ATÉ 12X",$D1495-($D1495*TAXAS!$F$22))/12,IF($A1495=TAXAS!$A$23,IF($B1495="PARCELADO ATÉ 12X",$D1495-($D1495*TAXAS!$F$23))/12,IF($A1495=TAXAS!$A$24,IF($B1495="PARCELADO ATÉ 12X",$D1495-($D1495*TAXAS!$F$24))/12,IF($A1495=TAXAS!$A$25,IF($B1495="PARCELADO ATÉ 12X",$D1495-($D1495*TAXAS!$F$25))/12,IF($A1495=TAXAS!$A$26,IF($B1495="PARCELADO ATÉ 12X",$D1495-($D1495*TAXAS!$F$26))/12,IF($A1495=TAXAS!$A$27,IF($B1495="PARCELADO ATÉ 12X",$D1495-($D1495*TAXAS!$F$27))/12))))))))))))))))))))))))/1</f>
        <v>0</v>
      </c>
      <c r="J1495" s="8">
        <f t="shared" si="0"/>
        <v>0</v>
      </c>
      <c r="K1495" s="10" t="b">
        <f>IF($B1495="PARCELADO ATÉ 3X",($D1495-($D1495*TAXAS!$D$4))-$J1495)</f>
        <v>0</v>
      </c>
      <c r="L1495" s="10" t="b">
        <f>IF($B1495="PARCELADO ATÉ 6X",($D1495-($D1495*TAXAS!$E$4))-$J1495)</f>
        <v>0</v>
      </c>
      <c r="M1495" s="10" t="b">
        <f>IF($B1495="PARCELADO ATÉ 12X",($D1495-($D1495*TAXAS!$F$4))-$J1495)</f>
        <v>0</v>
      </c>
      <c r="N1495" s="8">
        <f t="shared" si="1"/>
        <v>0</v>
      </c>
      <c r="O1495" s="10">
        <f t="shared" si="2"/>
        <v>0</v>
      </c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</row>
    <row r="1496" spans="1:31" ht="15.75" customHeight="1" x14ac:dyDescent="0.2">
      <c r="A1496" s="3"/>
      <c r="B1496" s="5"/>
      <c r="C1496" s="6"/>
      <c r="D1496" s="42"/>
      <c r="E1496" s="8">
        <f>IF($A1496="VISA",IF($B1496="DÉBITO",$D1496-($D1496*TAXAS!$B$4)),IF($A1496="MASTER",IF($B1496="DÉBITO",$D1496-($D1496*TAXAS!$B$5)),IF($A1496="ELO", IF($B1496="DÉBITO",$D1496-($D1496*TAXAS!$B$6)),IF($A1496="HIPERCARD",IF($B1496="DÉBITO",$D1496-($D1496*TAXAS!$B$7)),IF($A1496="DINERS",IF($B1496="DÉBITO",$D1496-($D1496*TAXAS!$B$8)),IF($A1496="AMERICA EXPRESS",IF($B1496="DÉBITO",$D1496-($D1496*TAXAS!$B$9)),IF($A1496=TAXAS!$A$10,IF($B1496="DÉBITO",$D1496-($D1496*TAXAS!$B$10)), IF($A1496=TAXAS!$A$11,IF($B1496="DÉBITO",$D1496-($D1496*TAXAS!$B$11)), IF($A1496=TAXAS!$A$12,IF($B1496="DÉBITO",$D1496-($D1496*TAXAS!$B$12)), IF($A1496=TAXAS!$A$13,IF($B1496="DÉBITO",$D1496-($D1496*TAXAS!$B$13)), IF($A1496=TAXAS!$A$14,IF($B1496="DÉBITO",$D1496-($D1496*TAXAS!$B$14)), IF($A1496=TAXAS!$A$15,IF($B1496="DÉBITO",$D1496-($D1496*TAXAS!$B$15)), IF($A1496=TAXAS!$A$16,IF($B1496="DÉBITO",$D1496-($D1496*TAXAS!$B$16)), IF($A1496=TAXAS!$A$17,IF($B1496="DÉBITO",$D1496-($D1496*TAXAS!$B$17)), IF($A1496=TAXAS!$A$18,IF($B1496="DÉBITO",$D1496-($D1496*TAXAS!$B$18)), IF($A1496=TAXAS!$A$19,IF($B1496="DÉBITO",$D1496-($D1496*TAXAS!$B$19)), IF($A1496=TAXAS!$A$20,IF($B1496="DÉBITO",$D1496-($D1496*TAXAS!$B$20)), IF($A1496=TAXAS!$A$21,IF($B1496="DÉBITO",$D1496-($D1496*TAXAS!$B$21)), IF($A1496=TAXAS!$A$22,IF($B1496="DÉBITO",$D1496-($D1496*TAXAS!$B$22)), IF($A1496=TAXAS!$A$23,IF($B1496="DÉBITO",$D1496-($D1496*TAXAS!$B$23)), IF($A1496=TAXAS!$A$24,IF($B1496="DÉBITO",$D1496-($D1496*TAXAS!$B$24)), IF($A1496=TAXAS!$A$25,IF($B1496="DÉBITO",$D1496-($D1496*TAXAS!$B$25)), IF($A1496=TAXAS!$A$26,IF($B1496="DÉBITO",$D1496-($D1496*TAXAS!$B$26)), IF($A1496=TAXAS!$A$27,IF($B1496="DÉBITO",$D1496-($D1496*TAXAS!$B$27))))))))))))))))))))))))))/1</f>
        <v>0</v>
      </c>
      <c r="F1496" s="8">
        <f>IF($A1496="VISA",IF($B1496="CRÉDITO",$D1496-($D1496*TAXAS!$C$4)),IF($A1496="MASTER",IF($B1496="CRÉDITO",$D1496-($D1496*TAXAS!$C$5)),IF($A1496="ELO", IF($B1496="CRÉDITO",$D1496-($D1496*TAXAS!$C$6)),IF($A1496="HIPERCARD",IF($B1496="CRÉDITO",$D1496-($D1496*TAXAS!$C$7)),IF($A1496="DINERS",IF($B1496="CRÉDITO",$D1496-($D1496*TAXAS!$C$8)),IF($A1496="AMERICA EXPRESS",IF($B1496="CRÉDITO",$D1496-($D1496*TAXAS!$C$9)),IF($A1496=TAXAS!$A$10,IF($B1496="CRÉDITO",$D1496-($D1496*TAXAS!$C$10)), IF($A1496=TAXAS!$A$11,IF($B1496="CRÉDITO",$D1496-($D1496*TAXAS!$C$11)), IF($A1496=TAXAS!$A$12,IF($B1496="CRÉDITO",$D1496-($D1496*TAXAS!$C$12)), IF($A1496=TAXAS!$A$13,IF($B1496="CRÉDITO",$D1496-($D1496*TAXAS!$C$13)), IF($A1496=TAXAS!$A$14,IF($B1496="CRÉDITO",$D1496-($D1496*TAXAS!$C$14)), IF($A1496=TAXAS!$A$15,IF($B1496="CRÉDITO",$D1496-($D1496*TAXAS!$C$15)), IF($A1496=TAXAS!$A$16,IF($B1496="CRÉDITO",$D1496-($D1496*TAXAS!$C$16)), IF($A1496=TAXAS!$A$17,IF($B1496="CRÉDITO",$D1496-($D1496*TAXAS!$C$17)), IF($A1496=TAXAS!$A$18,IF($B1496="CRÉDITO",$D1496-($D1496*TAXAS!$C$18)), IF($A1496=TAXAS!$A$19,IF($B1496="CRÉDITO",$D1496-($D1496*TAXAS!$C$19)), IF($A1496=TAXAS!$A$20,IF($B1496="CRÉDITO",$D1496-($D1496*TAXAS!$C$20)), IF($A1496=TAXAS!$A$21,IF($B1496="CRÉDITO",$D1496-($D1496*TAXAS!$C$21)), IF($A1496=TAXAS!$A$22,IF($B1496="CRÉDITO",$D1496-($D1496*TAXAS!$C$22)), IF($A1496=TAXAS!$A$23,IF($B1496="CRÉDITO",$D1496-($D1496*TAXAS!$C$23)), IF($A1496=TAXAS!$A$24,IF($B1496="CRÉDITO",$D1496-($D1496*TAXAS!$C$24)), IF($A1496=TAXAS!$A$25,IF($B1496="CRÉDITO",$D1496-($D1496*TAXAS!$C$25)), IF($A1496=TAXAS!$A$26,IF($B1496="CRÉDITO",$D1496-($D1496*TAXAS!$C$26)), IF($A1496=TAXAS!$A$27,IF($B1496="CRÉDITO",$D1496-($D1496*TAXAS!$C$27))))))))))))))))))))))))))/1</f>
        <v>0</v>
      </c>
      <c r="G1496" s="9">
        <f>IF($A1496="VISA",IF($B1496="PARCELADO ATÉ 3X",$D1496-(D1496*TAXAS!$D$4))/3,IF($A1496="MASTER",IF($B1496="PARCELADO ATÉ 3X",$D1496-(D1496*TAXAS!$D$5))/3,IF($A1496="ELO",IF($B1496="PARCELADO ATÉ 3X",$D1496-(D1496*TAXAS!$D$6))/3,IF($A1496="HIPERCARD",IF($B1496="PARCELADO ATÉ 3X",$D1496-(D1496*TAXAS!$D$7))/3,IF($A1496="DINERS",IF($B1496="PARCELADO ATÉ 3X",$D1496-(D1496*TAXAS!$D$8))/3,IF($A1496="AMERICA EXPRESS",IF($B1496="PARCELADO ATÉ 3X",$D1496-(D1496*TAXAS!$D$9))/3,IF($A1496=TAXAS!$A$10,IF($B1496="PARCELADO ATÉ 3X",$D1496-($D1496*TAXAS!$D$10))/3,IF($A1496=TAXAS!$A$11,IF($B1496="PARCELADO ATÉ 3X",$D1496-($D1496*TAXAS!$D$11))/3,IF($A1496=TAXAS!$A$12,IF($B1496="PARCELADO ATÉ 3X",$D1496-($D1496*TAXAS!$D$12))/3,IF($A1496=TAXAS!$A$13,IF($B1496="PARCELADO ATÉ 3X",$D1496-($D1496*TAXAS!$D$13))/3,IF($A1496=TAXAS!$A$14,IF($B1496="PARCELADO ATÉ 3X",$D1496-($D1496*TAXAS!$D$14))/3,IF($A1496=TAXAS!$A$15,IF($B1496="PARCELADO ATÉ 3X",$D1496-($D1496*TAXAS!$D$15))/3,IF($A1496=TAXAS!$A$16,IF($B1496="PARCELADO ATÉ 3X",$D1496-($D1496*TAXAS!$D$16))/3,IF($A1496=TAXAS!$A$17,IF($B1496="PARCELADO ATÉ 3X",$D1496-($D1496*TAXAS!$D$17))/3,IF($A1496=TAXAS!$A$18,IF($B1496="PARCELADO ATÉ 3X",$D1496-($D1496*TAXAS!$D$18))/3,IF($A1496=TAXAS!$A$19,IF($B1496="PARCELADO ATÉ 3X",$D1496-($D1496*TAXAS!$D$19))/3,IF($A1496=TAXAS!$A$20,IF($B1496="PARCELADO ATÉ 3X",$D1496-($D1496*TAXAS!$D$20))/3,IF($A1496=TAXAS!$A$21,IF($B1496="PARCELADO ATÉ 3X",$D1496-($D1496*TAXAS!$D$21))/3,IF($A1496=TAXAS!$A$22,IF($B1496="PARCELADO ATÉ 3X",$D1496-($D1496*TAXAS!$D$22))/3,IF($A1496=TAXAS!$A$23,IF($B1496="PARCELADO ATÉ 3X",$D1496-($D1496*TAXAS!$D$23))/3,IF($A1496=TAXAS!$A$24,IF($B1496="PARCELADO ATÉ 3X",$D1496-($D1496*TAXAS!$D$24))/3,IF($A1496=TAXAS!$A$25,IF($B1496="PARCELADO ATÉ 3X",$D1496-($D1496*TAXAS!$D$25))/3,IF($A1496=TAXAS!$A$26,IF($B1496="PARCELADO ATÉ 3X",$D1496-($D1496*TAXAS!$D$26))/3,IF($A1496=TAXAS!$A$27,IF($B1496="PARCELADO ATÉ 3X",$D1496-($D1496*TAXAS!$D$27))/3))))))))))))))))))))))))/1</f>
        <v>0</v>
      </c>
      <c r="H1496" s="9">
        <f>IF($A1496="VISA",IF($B1496="PARCELADO ATÉ 6X",$D1496-(D1496*TAXAS!$E$4))/6,IF($A1496="MASTER",IF($B1496="PARCELADO ATÉ 6X",$D1496-(D1496*TAXAS!$E$5))/6,IF($A1496="ELO",IF($B1496="PARCELADO ATÉ 6X",$D1496-(D1496*TAXAS!$E$6))/6,IF($A1496="HIPERCARD",IF($B1496="PARCELADO ATÉ 6X",$D1496-(D1496*TAXAS!$E$7))/6,IF($A1496="DINERS",IF($B1496="PARCELADO ATÉ 6X",$D1496-(D1496*TAXAS!$E$8))/6,IF($A1496="AMERICA EXPRESS",IF($B1496="PARCELADO ATÉ 6X",$D1496-(D1496*TAXAS!$E$9))/6,IF($A1496=TAXAS!$A$10,IF($B1496="PARCELADO ATÉ 6X",$D1496-($D1496*TAXAS!$E$10))/6,IF($A1496=TAXAS!$A$11,IF($B1496="PARCELADO ATÉ 6X",$D1496-($D1496*TAXAS!$E$11))/6,IF($A1496=TAXAS!$A$12,IF($B1496="PARCELADO ATÉ 6X",$D1496-($D1496*TAXAS!$E$12))/6,IF($A1496=TAXAS!$A$13,IF($B1496="PARCELADO ATÉ 6X",$D1496-($D1496*TAXAS!$E$13))/6,IF($A1496=TAXAS!$A$14,IF($B1496="PARCELADO ATÉ 6X",$D1496-($D1496*TAXAS!$E$14))/6,IF($A1496=TAXAS!$A$15,IF($B1496="PARCELADO ATÉ 6X",$D1496-($D1496*TAXAS!$E$15))/6,IF($A1496=TAXAS!$A$16,IF($B1496="PARCELADO ATÉ 6X",$D1496-($D1496*TAXAS!$E$16))/6,IF($A1496=TAXAS!$A$17,IF($B1496="PARCELADO ATÉ 6X",$D1496-($D1496*TAXAS!$E$17))/6,IF($A1496=TAXAS!$A$18,IF($B1496="PARCELADO ATÉ 6X",$D1496-($D1496*TAXAS!$E$18))/6,IF($A1496=TAXAS!$A$19,IF($B1496="PARCELADO ATÉ 6X",$D1496-($D1496*TAXAS!$E$19))/6,IF($A1496=TAXAS!$A$20,IF($B1496="PARCELADO ATÉ 6X",$D1496-($D1496*TAXAS!$E$20))/6,IF($A1496=TAXAS!$A$21,IF($B1496="PARCELADO ATÉ 6X",$D1496-($D1496*TAXAS!$E$21))/6,IF($A1496=TAXAS!$A$22,IF($B1496="PARCELADO ATÉ 6X",$D1496-($D1496*TAXAS!$E$22))/6,IF($A1496=TAXAS!$A$23,IF($B1496="PARCELADO ATÉ 6X",$D1496-($D1496*TAXAS!$E$23))/6,IF($A1496=TAXAS!$A$24,IF($B1496="PARCELADO ATÉ 6X",$D1496-($D1496*TAXAS!$E$24))/6,IF($A1496=TAXAS!$A$25,IF($B1496="PARCELADO ATÉ 6X",$D1496-($D1496*TAXAS!$E$25))/6,IF($A1496=TAXAS!$A$26,IF($B1496="PARCELADO ATÉ 6X",$D1496-($D1496*TAXAS!$E$26))/6,IF($A1496=TAXAS!$A$27,IF($B1496="PARCELADO ATÉ 6X",$D1496-($D1496*TAXAS!$E$27))/6))))))))))))))))))))))))/1</f>
        <v>0</v>
      </c>
      <c r="I1496" s="9">
        <f>IF($A1496="VISA",IF($B1496="PARCELADO ATÉ 12X",$D1496-(D1496*TAXAS!$F$4))/12,IF($A1496="MASTER",IF($B1496="PARCELADO ATÉ 12X",$D1496-(D1496*TAXAS!$F$5))/12,IF($A1496="ELO",IF($B1496="PARCELADO ATÉ 12X",$D1496-(D1496*TAXAS!$F$6))/12,IF($A1496="HIPERCARD",IF($B1496="PARCELADO ATÉ 12X",$D1496-(D1496*TAXAS!$F$7))/12,IF($A1496="DINERS",IF($B1496="PARCELADO ATÉ 12X",$D1496-(D1496*TAXAS!$F$8))/12,IF($A1496="AMERICA EXPRESS",IF($B1496="PARCELADO ATÉ 12X",$D1496-(D1496*TAXAS!$F$9))/12,IF($A1496=TAXAS!$A$10,IF($B1496="PARCELADO ATÉ 12X",$D1496-($D1496*TAXAS!$F$10))/12,IF($A1496=TAXAS!$A$11,IF($B1496="PARCELADO ATÉ 12X",$D1496-($D1496*TAXAS!$F$11))/12,IF($A1496=TAXAS!$A$12,IF($B1496="PARCELADO ATÉ 12X",$D1496-($D1496*TAXAS!$F$12))/12,IF($A1496=TAXAS!$A$13,IF($B1496="PARCELADO ATÉ 12X",$D1496-($D1496*TAXAS!$F$13))/12,IF($A1496=TAXAS!$A$14,IF($B1496="PARCELADO ATÉ 12X",$D1496-($D1496*TAXAS!$F$14))/12,IF($A1496=TAXAS!$A$15,IF($B1496="PARCELADO ATÉ 12X",$D1496-($D1496*TAXAS!$F$15))/12,IF($A1496=TAXAS!$A$16,IF($B1496="PARCELADO ATÉ 12X",$D1496-($D1496*TAXAS!$F$16))/12,IF($A1496=TAXAS!$A$17,IF($B1496="PARCELADO ATÉ 12X",$D1496-($D1496*TAXAS!$F$17))/12,IF($A1496=TAXAS!$A$18,IF($B1496="PARCELADO ATÉ 12X",$D1496-($D1496*TAXAS!$F$18))/12,IF($A1496=TAXAS!$A$19,IF($B1496="PARCELADO ATÉ 12X",$D1496-($D1496*TAXAS!$F$19))/12,IF($A1496=TAXAS!$A$20,IF($B1496="PARCELADO ATÉ 12X",$D1496-($D1496*TAXAS!$F$20))/12,IF($A1496=TAXAS!$A$21,IF($B1496="PARCELADO ATÉ 12X",$D1496-($D1496*TAXAS!$F$21))/12,IF($A1496=TAXAS!$A$22,IF($B1496="PARCELADO ATÉ 12X",$D1496-($D1496*TAXAS!$F$22))/12,IF($A1496=TAXAS!$A$23,IF($B1496="PARCELADO ATÉ 12X",$D1496-($D1496*TAXAS!$F$23))/12,IF($A1496=TAXAS!$A$24,IF($B1496="PARCELADO ATÉ 12X",$D1496-($D1496*TAXAS!$F$24))/12,IF($A1496=TAXAS!$A$25,IF($B1496="PARCELADO ATÉ 12X",$D1496-($D1496*TAXAS!$F$25))/12,IF($A1496=TAXAS!$A$26,IF($B1496="PARCELADO ATÉ 12X",$D1496-($D1496*TAXAS!$F$26))/12,IF($A1496=TAXAS!$A$27,IF($B1496="PARCELADO ATÉ 12X",$D1496-($D1496*TAXAS!$F$27))/12))))))))))))))))))))))))/1</f>
        <v>0</v>
      </c>
      <c r="J1496" s="8">
        <f t="shared" si="0"/>
        <v>0</v>
      </c>
      <c r="K1496" s="10" t="b">
        <f>IF($B1496="PARCELADO ATÉ 3X",($D1496-($D1496*TAXAS!$D$4))-$J1496)</f>
        <v>0</v>
      </c>
      <c r="L1496" s="10" t="b">
        <f>IF($B1496="PARCELADO ATÉ 6X",($D1496-($D1496*TAXAS!$E$4))-$J1496)</f>
        <v>0</v>
      </c>
      <c r="M1496" s="10" t="b">
        <f>IF($B1496="PARCELADO ATÉ 12X",($D1496-($D1496*TAXAS!$F$4))-$J1496)</f>
        <v>0</v>
      </c>
      <c r="N1496" s="8">
        <f t="shared" si="1"/>
        <v>0</v>
      </c>
      <c r="O1496" s="10">
        <f t="shared" si="2"/>
        <v>0</v>
      </c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</row>
    <row r="1497" spans="1:31" ht="15.75" customHeight="1" x14ac:dyDescent="0.2">
      <c r="A1497" s="3"/>
      <c r="B1497" s="5"/>
      <c r="C1497" s="6"/>
      <c r="D1497" s="42"/>
      <c r="E1497" s="8">
        <f>IF($A1497="VISA",IF($B1497="DÉBITO",$D1497-($D1497*TAXAS!$B$4)),IF($A1497="MASTER",IF($B1497="DÉBITO",$D1497-($D1497*TAXAS!$B$5)),IF($A1497="ELO", IF($B1497="DÉBITO",$D1497-($D1497*TAXAS!$B$6)),IF($A1497="HIPERCARD",IF($B1497="DÉBITO",$D1497-($D1497*TAXAS!$B$7)),IF($A1497="DINERS",IF($B1497="DÉBITO",$D1497-($D1497*TAXAS!$B$8)),IF($A1497="AMERICA EXPRESS",IF($B1497="DÉBITO",$D1497-($D1497*TAXAS!$B$9)),IF($A1497=TAXAS!$A$10,IF($B1497="DÉBITO",$D1497-($D1497*TAXAS!$B$10)), IF($A1497=TAXAS!$A$11,IF($B1497="DÉBITO",$D1497-($D1497*TAXAS!$B$11)), IF($A1497=TAXAS!$A$12,IF($B1497="DÉBITO",$D1497-($D1497*TAXAS!$B$12)), IF($A1497=TAXAS!$A$13,IF($B1497="DÉBITO",$D1497-($D1497*TAXAS!$B$13)), IF($A1497=TAXAS!$A$14,IF($B1497="DÉBITO",$D1497-($D1497*TAXAS!$B$14)), IF($A1497=TAXAS!$A$15,IF($B1497="DÉBITO",$D1497-($D1497*TAXAS!$B$15)), IF($A1497=TAXAS!$A$16,IF($B1497="DÉBITO",$D1497-($D1497*TAXAS!$B$16)), IF($A1497=TAXAS!$A$17,IF($B1497="DÉBITO",$D1497-($D1497*TAXAS!$B$17)), IF($A1497=TAXAS!$A$18,IF($B1497="DÉBITO",$D1497-($D1497*TAXAS!$B$18)), IF($A1497=TAXAS!$A$19,IF($B1497="DÉBITO",$D1497-($D1497*TAXAS!$B$19)), IF($A1497=TAXAS!$A$20,IF($B1497="DÉBITO",$D1497-($D1497*TAXAS!$B$20)), IF($A1497=TAXAS!$A$21,IF($B1497="DÉBITO",$D1497-($D1497*TAXAS!$B$21)), IF($A1497=TAXAS!$A$22,IF($B1497="DÉBITO",$D1497-($D1497*TAXAS!$B$22)), IF($A1497=TAXAS!$A$23,IF($B1497="DÉBITO",$D1497-($D1497*TAXAS!$B$23)), IF($A1497=TAXAS!$A$24,IF($B1497="DÉBITO",$D1497-($D1497*TAXAS!$B$24)), IF($A1497=TAXAS!$A$25,IF($B1497="DÉBITO",$D1497-($D1497*TAXAS!$B$25)), IF($A1497=TAXAS!$A$26,IF($B1497="DÉBITO",$D1497-($D1497*TAXAS!$B$26)), IF($A1497=TAXAS!$A$27,IF($B1497="DÉBITO",$D1497-($D1497*TAXAS!$B$27))))))))))))))))))))))))))/1</f>
        <v>0</v>
      </c>
      <c r="F1497" s="8">
        <f>IF($A1497="VISA",IF($B1497="CRÉDITO",$D1497-($D1497*TAXAS!$C$4)),IF($A1497="MASTER",IF($B1497="CRÉDITO",$D1497-($D1497*TAXAS!$C$5)),IF($A1497="ELO", IF($B1497="CRÉDITO",$D1497-($D1497*TAXAS!$C$6)),IF($A1497="HIPERCARD",IF($B1497="CRÉDITO",$D1497-($D1497*TAXAS!$C$7)),IF($A1497="DINERS",IF($B1497="CRÉDITO",$D1497-($D1497*TAXAS!$C$8)),IF($A1497="AMERICA EXPRESS",IF($B1497="CRÉDITO",$D1497-($D1497*TAXAS!$C$9)),IF($A1497=TAXAS!$A$10,IF($B1497="CRÉDITO",$D1497-($D1497*TAXAS!$C$10)), IF($A1497=TAXAS!$A$11,IF($B1497="CRÉDITO",$D1497-($D1497*TAXAS!$C$11)), IF($A1497=TAXAS!$A$12,IF($B1497="CRÉDITO",$D1497-($D1497*TAXAS!$C$12)), IF($A1497=TAXAS!$A$13,IF($B1497="CRÉDITO",$D1497-($D1497*TAXAS!$C$13)), IF($A1497=TAXAS!$A$14,IF($B1497="CRÉDITO",$D1497-($D1497*TAXAS!$C$14)), IF($A1497=TAXAS!$A$15,IF($B1497="CRÉDITO",$D1497-($D1497*TAXAS!$C$15)), IF($A1497=TAXAS!$A$16,IF($B1497="CRÉDITO",$D1497-($D1497*TAXAS!$C$16)), IF($A1497=TAXAS!$A$17,IF($B1497="CRÉDITO",$D1497-($D1497*TAXAS!$C$17)), IF($A1497=TAXAS!$A$18,IF($B1497="CRÉDITO",$D1497-($D1497*TAXAS!$C$18)), IF($A1497=TAXAS!$A$19,IF($B1497="CRÉDITO",$D1497-($D1497*TAXAS!$C$19)), IF($A1497=TAXAS!$A$20,IF($B1497="CRÉDITO",$D1497-($D1497*TAXAS!$C$20)), IF($A1497=TAXAS!$A$21,IF($B1497="CRÉDITO",$D1497-($D1497*TAXAS!$C$21)), IF($A1497=TAXAS!$A$22,IF($B1497="CRÉDITO",$D1497-($D1497*TAXAS!$C$22)), IF($A1497=TAXAS!$A$23,IF($B1497="CRÉDITO",$D1497-($D1497*TAXAS!$C$23)), IF($A1497=TAXAS!$A$24,IF($B1497="CRÉDITO",$D1497-($D1497*TAXAS!$C$24)), IF($A1497=TAXAS!$A$25,IF($B1497="CRÉDITO",$D1497-($D1497*TAXAS!$C$25)), IF($A1497=TAXAS!$A$26,IF($B1497="CRÉDITO",$D1497-($D1497*TAXAS!$C$26)), IF($A1497=TAXAS!$A$27,IF($B1497="CRÉDITO",$D1497-($D1497*TAXAS!$C$27))))))))))))))))))))))))))/1</f>
        <v>0</v>
      </c>
      <c r="G1497" s="9">
        <f>IF($A1497="VISA",IF($B1497="PARCELADO ATÉ 3X",$D1497-(D1497*TAXAS!$D$4))/3,IF($A1497="MASTER",IF($B1497="PARCELADO ATÉ 3X",$D1497-(D1497*TAXAS!$D$5))/3,IF($A1497="ELO",IF($B1497="PARCELADO ATÉ 3X",$D1497-(D1497*TAXAS!$D$6))/3,IF($A1497="HIPERCARD",IF($B1497="PARCELADO ATÉ 3X",$D1497-(D1497*TAXAS!$D$7))/3,IF($A1497="DINERS",IF($B1497="PARCELADO ATÉ 3X",$D1497-(D1497*TAXAS!$D$8))/3,IF($A1497="AMERICA EXPRESS",IF($B1497="PARCELADO ATÉ 3X",$D1497-(D1497*TAXAS!$D$9))/3,IF($A1497=TAXAS!$A$10,IF($B1497="PARCELADO ATÉ 3X",$D1497-($D1497*TAXAS!$D$10))/3,IF($A1497=TAXAS!$A$11,IF($B1497="PARCELADO ATÉ 3X",$D1497-($D1497*TAXAS!$D$11))/3,IF($A1497=TAXAS!$A$12,IF($B1497="PARCELADO ATÉ 3X",$D1497-($D1497*TAXAS!$D$12))/3,IF($A1497=TAXAS!$A$13,IF($B1497="PARCELADO ATÉ 3X",$D1497-($D1497*TAXAS!$D$13))/3,IF($A1497=TAXAS!$A$14,IF($B1497="PARCELADO ATÉ 3X",$D1497-($D1497*TAXAS!$D$14))/3,IF($A1497=TAXAS!$A$15,IF($B1497="PARCELADO ATÉ 3X",$D1497-($D1497*TAXAS!$D$15))/3,IF($A1497=TAXAS!$A$16,IF($B1497="PARCELADO ATÉ 3X",$D1497-($D1497*TAXAS!$D$16))/3,IF($A1497=TAXAS!$A$17,IF($B1497="PARCELADO ATÉ 3X",$D1497-($D1497*TAXAS!$D$17))/3,IF($A1497=TAXAS!$A$18,IF($B1497="PARCELADO ATÉ 3X",$D1497-($D1497*TAXAS!$D$18))/3,IF($A1497=TAXAS!$A$19,IF($B1497="PARCELADO ATÉ 3X",$D1497-($D1497*TAXAS!$D$19))/3,IF($A1497=TAXAS!$A$20,IF($B1497="PARCELADO ATÉ 3X",$D1497-($D1497*TAXAS!$D$20))/3,IF($A1497=TAXAS!$A$21,IF($B1497="PARCELADO ATÉ 3X",$D1497-($D1497*TAXAS!$D$21))/3,IF($A1497=TAXAS!$A$22,IF($B1497="PARCELADO ATÉ 3X",$D1497-($D1497*TAXAS!$D$22))/3,IF($A1497=TAXAS!$A$23,IF($B1497="PARCELADO ATÉ 3X",$D1497-($D1497*TAXAS!$D$23))/3,IF($A1497=TAXAS!$A$24,IF($B1497="PARCELADO ATÉ 3X",$D1497-($D1497*TAXAS!$D$24))/3,IF($A1497=TAXAS!$A$25,IF($B1497="PARCELADO ATÉ 3X",$D1497-($D1497*TAXAS!$D$25))/3,IF($A1497=TAXAS!$A$26,IF($B1497="PARCELADO ATÉ 3X",$D1497-($D1497*TAXAS!$D$26))/3,IF($A1497=TAXAS!$A$27,IF($B1497="PARCELADO ATÉ 3X",$D1497-($D1497*TAXAS!$D$27))/3))))))))))))))))))))))))/1</f>
        <v>0</v>
      </c>
      <c r="H1497" s="9">
        <f>IF($A1497="VISA",IF($B1497="PARCELADO ATÉ 6X",$D1497-(D1497*TAXAS!$E$4))/6,IF($A1497="MASTER",IF($B1497="PARCELADO ATÉ 6X",$D1497-(D1497*TAXAS!$E$5))/6,IF($A1497="ELO",IF($B1497="PARCELADO ATÉ 6X",$D1497-(D1497*TAXAS!$E$6))/6,IF($A1497="HIPERCARD",IF($B1497="PARCELADO ATÉ 6X",$D1497-(D1497*TAXAS!$E$7))/6,IF($A1497="DINERS",IF($B1497="PARCELADO ATÉ 6X",$D1497-(D1497*TAXAS!$E$8))/6,IF($A1497="AMERICA EXPRESS",IF($B1497="PARCELADO ATÉ 6X",$D1497-(D1497*TAXAS!$E$9))/6,IF($A1497=TAXAS!$A$10,IF($B1497="PARCELADO ATÉ 6X",$D1497-($D1497*TAXAS!$E$10))/6,IF($A1497=TAXAS!$A$11,IF($B1497="PARCELADO ATÉ 6X",$D1497-($D1497*TAXAS!$E$11))/6,IF($A1497=TAXAS!$A$12,IF($B1497="PARCELADO ATÉ 6X",$D1497-($D1497*TAXAS!$E$12))/6,IF($A1497=TAXAS!$A$13,IF($B1497="PARCELADO ATÉ 6X",$D1497-($D1497*TAXAS!$E$13))/6,IF($A1497=TAXAS!$A$14,IF($B1497="PARCELADO ATÉ 6X",$D1497-($D1497*TAXAS!$E$14))/6,IF($A1497=TAXAS!$A$15,IF($B1497="PARCELADO ATÉ 6X",$D1497-($D1497*TAXAS!$E$15))/6,IF($A1497=TAXAS!$A$16,IF($B1497="PARCELADO ATÉ 6X",$D1497-($D1497*TAXAS!$E$16))/6,IF($A1497=TAXAS!$A$17,IF($B1497="PARCELADO ATÉ 6X",$D1497-($D1497*TAXAS!$E$17))/6,IF($A1497=TAXAS!$A$18,IF($B1497="PARCELADO ATÉ 6X",$D1497-($D1497*TAXAS!$E$18))/6,IF($A1497=TAXAS!$A$19,IF($B1497="PARCELADO ATÉ 6X",$D1497-($D1497*TAXAS!$E$19))/6,IF($A1497=TAXAS!$A$20,IF($B1497="PARCELADO ATÉ 6X",$D1497-($D1497*TAXAS!$E$20))/6,IF($A1497=TAXAS!$A$21,IF($B1497="PARCELADO ATÉ 6X",$D1497-($D1497*TAXAS!$E$21))/6,IF($A1497=TAXAS!$A$22,IF($B1497="PARCELADO ATÉ 6X",$D1497-($D1497*TAXAS!$E$22))/6,IF($A1497=TAXAS!$A$23,IF($B1497="PARCELADO ATÉ 6X",$D1497-($D1497*TAXAS!$E$23))/6,IF($A1497=TAXAS!$A$24,IF($B1497="PARCELADO ATÉ 6X",$D1497-($D1497*TAXAS!$E$24))/6,IF($A1497=TAXAS!$A$25,IF($B1497="PARCELADO ATÉ 6X",$D1497-($D1497*TAXAS!$E$25))/6,IF($A1497=TAXAS!$A$26,IF($B1497="PARCELADO ATÉ 6X",$D1497-($D1497*TAXAS!$E$26))/6,IF($A1497=TAXAS!$A$27,IF($B1497="PARCELADO ATÉ 6X",$D1497-($D1497*TAXAS!$E$27))/6))))))))))))))))))))))))/1</f>
        <v>0</v>
      </c>
      <c r="I1497" s="9">
        <f>IF($A1497="VISA",IF($B1497="PARCELADO ATÉ 12X",$D1497-(D1497*TAXAS!$F$4))/12,IF($A1497="MASTER",IF($B1497="PARCELADO ATÉ 12X",$D1497-(D1497*TAXAS!$F$5))/12,IF($A1497="ELO",IF($B1497="PARCELADO ATÉ 12X",$D1497-(D1497*TAXAS!$F$6))/12,IF($A1497="HIPERCARD",IF($B1497="PARCELADO ATÉ 12X",$D1497-(D1497*TAXAS!$F$7))/12,IF($A1497="DINERS",IF($B1497="PARCELADO ATÉ 12X",$D1497-(D1497*TAXAS!$F$8))/12,IF($A1497="AMERICA EXPRESS",IF($B1497="PARCELADO ATÉ 12X",$D1497-(D1497*TAXAS!$F$9))/12,IF($A1497=TAXAS!$A$10,IF($B1497="PARCELADO ATÉ 12X",$D1497-($D1497*TAXAS!$F$10))/12,IF($A1497=TAXAS!$A$11,IF($B1497="PARCELADO ATÉ 12X",$D1497-($D1497*TAXAS!$F$11))/12,IF($A1497=TAXAS!$A$12,IF($B1497="PARCELADO ATÉ 12X",$D1497-($D1497*TAXAS!$F$12))/12,IF($A1497=TAXAS!$A$13,IF($B1497="PARCELADO ATÉ 12X",$D1497-($D1497*TAXAS!$F$13))/12,IF($A1497=TAXAS!$A$14,IF($B1497="PARCELADO ATÉ 12X",$D1497-($D1497*TAXAS!$F$14))/12,IF($A1497=TAXAS!$A$15,IF($B1497="PARCELADO ATÉ 12X",$D1497-($D1497*TAXAS!$F$15))/12,IF($A1497=TAXAS!$A$16,IF($B1497="PARCELADO ATÉ 12X",$D1497-($D1497*TAXAS!$F$16))/12,IF($A1497=TAXAS!$A$17,IF($B1497="PARCELADO ATÉ 12X",$D1497-($D1497*TAXAS!$F$17))/12,IF($A1497=TAXAS!$A$18,IF($B1497="PARCELADO ATÉ 12X",$D1497-($D1497*TAXAS!$F$18))/12,IF($A1497=TAXAS!$A$19,IF($B1497="PARCELADO ATÉ 12X",$D1497-($D1497*TAXAS!$F$19))/12,IF($A1497=TAXAS!$A$20,IF($B1497="PARCELADO ATÉ 12X",$D1497-($D1497*TAXAS!$F$20))/12,IF($A1497=TAXAS!$A$21,IF($B1497="PARCELADO ATÉ 12X",$D1497-($D1497*TAXAS!$F$21))/12,IF($A1497=TAXAS!$A$22,IF($B1497="PARCELADO ATÉ 12X",$D1497-($D1497*TAXAS!$F$22))/12,IF($A1497=TAXAS!$A$23,IF($B1497="PARCELADO ATÉ 12X",$D1497-($D1497*TAXAS!$F$23))/12,IF($A1497=TAXAS!$A$24,IF($B1497="PARCELADO ATÉ 12X",$D1497-($D1497*TAXAS!$F$24))/12,IF($A1497=TAXAS!$A$25,IF($B1497="PARCELADO ATÉ 12X",$D1497-($D1497*TAXAS!$F$25))/12,IF($A1497=TAXAS!$A$26,IF($B1497="PARCELADO ATÉ 12X",$D1497-($D1497*TAXAS!$F$26))/12,IF($A1497=TAXAS!$A$27,IF($B1497="PARCELADO ATÉ 12X",$D1497-($D1497*TAXAS!$F$27))/12))))))))))))))))))))))))/1</f>
        <v>0</v>
      </c>
      <c r="J1497" s="8">
        <f t="shared" si="0"/>
        <v>0</v>
      </c>
      <c r="K1497" s="10" t="b">
        <f>IF($B1497="PARCELADO ATÉ 3X",($D1497-($D1497*TAXAS!$D$4))-$J1497)</f>
        <v>0</v>
      </c>
      <c r="L1497" s="10" t="b">
        <f>IF($B1497="PARCELADO ATÉ 6X",($D1497-($D1497*TAXAS!$E$4))-$J1497)</f>
        <v>0</v>
      </c>
      <c r="M1497" s="10" t="b">
        <f>IF($B1497="PARCELADO ATÉ 12X",($D1497-($D1497*TAXAS!$F$4))-$J1497)</f>
        <v>0</v>
      </c>
      <c r="N1497" s="8">
        <f t="shared" si="1"/>
        <v>0</v>
      </c>
      <c r="O1497" s="10">
        <f t="shared" si="2"/>
        <v>0</v>
      </c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</row>
    <row r="1498" spans="1:31" ht="15.75" customHeight="1" x14ac:dyDescent="0.2">
      <c r="A1498" s="3"/>
      <c r="B1498" s="5"/>
      <c r="C1498" s="6"/>
      <c r="D1498" s="42"/>
      <c r="E1498" s="8">
        <f>IF($A1498="VISA",IF($B1498="DÉBITO",$D1498-($D1498*TAXAS!$B$4)),IF($A1498="MASTER",IF($B1498="DÉBITO",$D1498-($D1498*TAXAS!$B$5)),IF($A1498="ELO", IF($B1498="DÉBITO",$D1498-($D1498*TAXAS!$B$6)),IF($A1498="HIPERCARD",IF($B1498="DÉBITO",$D1498-($D1498*TAXAS!$B$7)),IF($A1498="DINERS",IF($B1498="DÉBITO",$D1498-($D1498*TAXAS!$B$8)),IF($A1498="AMERICA EXPRESS",IF($B1498="DÉBITO",$D1498-($D1498*TAXAS!$B$9)),IF($A1498=TAXAS!$A$10,IF($B1498="DÉBITO",$D1498-($D1498*TAXAS!$B$10)), IF($A1498=TAXAS!$A$11,IF($B1498="DÉBITO",$D1498-($D1498*TAXAS!$B$11)), IF($A1498=TAXAS!$A$12,IF($B1498="DÉBITO",$D1498-($D1498*TAXAS!$B$12)), IF($A1498=TAXAS!$A$13,IF($B1498="DÉBITO",$D1498-($D1498*TAXAS!$B$13)), IF($A1498=TAXAS!$A$14,IF($B1498="DÉBITO",$D1498-($D1498*TAXAS!$B$14)), IF($A1498=TAXAS!$A$15,IF($B1498="DÉBITO",$D1498-($D1498*TAXAS!$B$15)), IF($A1498=TAXAS!$A$16,IF($B1498="DÉBITO",$D1498-($D1498*TAXAS!$B$16)), IF($A1498=TAXAS!$A$17,IF($B1498="DÉBITO",$D1498-($D1498*TAXAS!$B$17)), IF($A1498=TAXAS!$A$18,IF($B1498="DÉBITO",$D1498-($D1498*TAXAS!$B$18)), IF($A1498=TAXAS!$A$19,IF($B1498="DÉBITO",$D1498-($D1498*TAXAS!$B$19)), IF($A1498=TAXAS!$A$20,IF($B1498="DÉBITO",$D1498-($D1498*TAXAS!$B$20)), IF($A1498=TAXAS!$A$21,IF($B1498="DÉBITO",$D1498-($D1498*TAXAS!$B$21)), IF($A1498=TAXAS!$A$22,IF($B1498="DÉBITO",$D1498-($D1498*TAXAS!$B$22)), IF($A1498=TAXAS!$A$23,IF($B1498="DÉBITO",$D1498-($D1498*TAXAS!$B$23)), IF($A1498=TAXAS!$A$24,IF($B1498="DÉBITO",$D1498-($D1498*TAXAS!$B$24)), IF($A1498=TAXAS!$A$25,IF($B1498="DÉBITO",$D1498-($D1498*TAXAS!$B$25)), IF($A1498=TAXAS!$A$26,IF($B1498="DÉBITO",$D1498-($D1498*TAXAS!$B$26)), IF($A1498=TAXAS!$A$27,IF($B1498="DÉBITO",$D1498-($D1498*TAXAS!$B$27))))))))))))))))))))))))))/1</f>
        <v>0</v>
      </c>
      <c r="F1498" s="8">
        <f>IF($A1498="VISA",IF($B1498="CRÉDITO",$D1498-($D1498*TAXAS!$C$4)),IF($A1498="MASTER",IF($B1498="CRÉDITO",$D1498-($D1498*TAXAS!$C$5)),IF($A1498="ELO", IF($B1498="CRÉDITO",$D1498-($D1498*TAXAS!$C$6)),IF($A1498="HIPERCARD",IF($B1498="CRÉDITO",$D1498-($D1498*TAXAS!$C$7)),IF($A1498="DINERS",IF($B1498="CRÉDITO",$D1498-($D1498*TAXAS!$C$8)),IF($A1498="AMERICA EXPRESS",IF($B1498="CRÉDITO",$D1498-($D1498*TAXAS!$C$9)),IF($A1498=TAXAS!$A$10,IF($B1498="CRÉDITO",$D1498-($D1498*TAXAS!$C$10)), IF($A1498=TAXAS!$A$11,IF($B1498="CRÉDITO",$D1498-($D1498*TAXAS!$C$11)), IF($A1498=TAXAS!$A$12,IF($B1498="CRÉDITO",$D1498-($D1498*TAXAS!$C$12)), IF($A1498=TAXAS!$A$13,IF($B1498="CRÉDITO",$D1498-($D1498*TAXAS!$C$13)), IF($A1498=TAXAS!$A$14,IF($B1498="CRÉDITO",$D1498-($D1498*TAXAS!$C$14)), IF($A1498=TAXAS!$A$15,IF($B1498="CRÉDITO",$D1498-($D1498*TAXAS!$C$15)), IF($A1498=TAXAS!$A$16,IF($B1498="CRÉDITO",$D1498-($D1498*TAXAS!$C$16)), IF($A1498=TAXAS!$A$17,IF($B1498="CRÉDITO",$D1498-($D1498*TAXAS!$C$17)), IF($A1498=TAXAS!$A$18,IF($B1498="CRÉDITO",$D1498-($D1498*TAXAS!$C$18)), IF($A1498=TAXAS!$A$19,IF($B1498="CRÉDITO",$D1498-($D1498*TAXAS!$C$19)), IF($A1498=TAXAS!$A$20,IF($B1498="CRÉDITO",$D1498-($D1498*TAXAS!$C$20)), IF($A1498=TAXAS!$A$21,IF($B1498="CRÉDITO",$D1498-($D1498*TAXAS!$C$21)), IF($A1498=TAXAS!$A$22,IF($B1498="CRÉDITO",$D1498-($D1498*TAXAS!$C$22)), IF($A1498=TAXAS!$A$23,IF($B1498="CRÉDITO",$D1498-($D1498*TAXAS!$C$23)), IF($A1498=TAXAS!$A$24,IF($B1498="CRÉDITO",$D1498-($D1498*TAXAS!$C$24)), IF($A1498=TAXAS!$A$25,IF($B1498="CRÉDITO",$D1498-($D1498*TAXAS!$C$25)), IF($A1498=TAXAS!$A$26,IF($B1498="CRÉDITO",$D1498-($D1498*TAXAS!$C$26)), IF($A1498=TAXAS!$A$27,IF($B1498="CRÉDITO",$D1498-($D1498*TAXAS!$C$27))))))))))))))))))))))))))/1</f>
        <v>0</v>
      </c>
      <c r="G1498" s="9">
        <f>IF($A1498="VISA",IF($B1498="PARCELADO ATÉ 3X",$D1498-(D1498*TAXAS!$D$4))/3,IF($A1498="MASTER",IF($B1498="PARCELADO ATÉ 3X",$D1498-(D1498*TAXAS!$D$5))/3,IF($A1498="ELO",IF($B1498="PARCELADO ATÉ 3X",$D1498-(D1498*TAXAS!$D$6))/3,IF($A1498="HIPERCARD",IF($B1498="PARCELADO ATÉ 3X",$D1498-(D1498*TAXAS!$D$7))/3,IF($A1498="DINERS",IF($B1498="PARCELADO ATÉ 3X",$D1498-(D1498*TAXAS!$D$8))/3,IF($A1498="AMERICA EXPRESS",IF($B1498="PARCELADO ATÉ 3X",$D1498-(D1498*TAXAS!$D$9))/3,IF($A1498=TAXAS!$A$10,IF($B1498="PARCELADO ATÉ 3X",$D1498-($D1498*TAXAS!$D$10))/3,IF($A1498=TAXAS!$A$11,IF($B1498="PARCELADO ATÉ 3X",$D1498-($D1498*TAXAS!$D$11))/3,IF($A1498=TAXAS!$A$12,IF($B1498="PARCELADO ATÉ 3X",$D1498-($D1498*TAXAS!$D$12))/3,IF($A1498=TAXAS!$A$13,IF($B1498="PARCELADO ATÉ 3X",$D1498-($D1498*TAXAS!$D$13))/3,IF($A1498=TAXAS!$A$14,IF($B1498="PARCELADO ATÉ 3X",$D1498-($D1498*TAXAS!$D$14))/3,IF($A1498=TAXAS!$A$15,IF($B1498="PARCELADO ATÉ 3X",$D1498-($D1498*TAXAS!$D$15))/3,IF($A1498=TAXAS!$A$16,IF($B1498="PARCELADO ATÉ 3X",$D1498-($D1498*TAXAS!$D$16))/3,IF($A1498=TAXAS!$A$17,IF($B1498="PARCELADO ATÉ 3X",$D1498-($D1498*TAXAS!$D$17))/3,IF($A1498=TAXAS!$A$18,IF($B1498="PARCELADO ATÉ 3X",$D1498-($D1498*TAXAS!$D$18))/3,IF($A1498=TAXAS!$A$19,IF($B1498="PARCELADO ATÉ 3X",$D1498-($D1498*TAXAS!$D$19))/3,IF($A1498=TAXAS!$A$20,IF($B1498="PARCELADO ATÉ 3X",$D1498-($D1498*TAXAS!$D$20))/3,IF($A1498=TAXAS!$A$21,IF($B1498="PARCELADO ATÉ 3X",$D1498-($D1498*TAXAS!$D$21))/3,IF($A1498=TAXAS!$A$22,IF($B1498="PARCELADO ATÉ 3X",$D1498-($D1498*TAXAS!$D$22))/3,IF($A1498=TAXAS!$A$23,IF($B1498="PARCELADO ATÉ 3X",$D1498-($D1498*TAXAS!$D$23))/3,IF($A1498=TAXAS!$A$24,IF($B1498="PARCELADO ATÉ 3X",$D1498-($D1498*TAXAS!$D$24))/3,IF($A1498=TAXAS!$A$25,IF($B1498="PARCELADO ATÉ 3X",$D1498-($D1498*TAXAS!$D$25))/3,IF($A1498=TAXAS!$A$26,IF($B1498="PARCELADO ATÉ 3X",$D1498-($D1498*TAXAS!$D$26))/3,IF($A1498=TAXAS!$A$27,IF($B1498="PARCELADO ATÉ 3X",$D1498-($D1498*TAXAS!$D$27))/3))))))))))))))))))))))))/1</f>
        <v>0</v>
      </c>
      <c r="H1498" s="9">
        <f>IF($A1498="VISA",IF($B1498="PARCELADO ATÉ 6X",$D1498-(D1498*TAXAS!$E$4))/6,IF($A1498="MASTER",IF($B1498="PARCELADO ATÉ 6X",$D1498-(D1498*TAXAS!$E$5))/6,IF($A1498="ELO",IF($B1498="PARCELADO ATÉ 6X",$D1498-(D1498*TAXAS!$E$6))/6,IF($A1498="HIPERCARD",IF($B1498="PARCELADO ATÉ 6X",$D1498-(D1498*TAXAS!$E$7))/6,IF($A1498="DINERS",IF($B1498="PARCELADO ATÉ 6X",$D1498-(D1498*TAXAS!$E$8))/6,IF($A1498="AMERICA EXPRESS",IF($B1498="PARCELADO ATÉ 6X",$D1498-(D1498*TAXAS!$E$9))/6,IF($A1498=TAXAS!$A$10,IF($B1498="PARCELADO ATÉ 6X",$D1498-($D1498*TAXAS!$E$10))/6,IF($A1498=TAXAS!$A$11,IF($B1498="PARCELADO ATÉ 6X",$D1498-($D1498*TAXAS!$E$11))/6,IF($A1498=TAXAS!$A$12,IF($B1498="PARCELADO ATÉ 6X",$D1498-($D1498*TAXAS!$E$12))/6,IF($A1498=TAXAS!$A$13,IF($B1498="PARCELADO ATÉ 6X",$D1498-($D1498*TAXAS!$E$13))/6,IF($A1498=TAXAS!$A$14,IF($B1498="PARCELADO ATÉ 6X",$D1498-($D1498*TAXAS!$E$14))/6,IF($A1498=TAXAS!$A$15,IF($B1498="PARCELADO ATÉ 6X",$D1498-($D1498*TAXAS!$E$15))/6,IF($A1498=TAXAS!$A$16,IF($B1498="PARCELADO ATÉ 6X",$D1498-($D1498*TAXAS!$E$16))/6,IF($A1498=TAXAS!$A$17,IF($B1498="PARCELADO ATÉ 6X",$D1498-($D1498*TAXAS!$E$17))/6,IF($A1498=TAXAS!$A$18,IF($B1498="PARCELADO ATÉ 6X",$D1498-($D1498*TAXAS!$E$18))/6,IF($A1498=TAXAS!$A$19,IF($B1498="PARCELADO ATÉ 6X",$D1498-($D1498*TAXAS!$E$19))/6,IF($A1498=TAXAS!$A$20,IF($B1498="PARCELADO ATÉ 6X",$D1498-($D1498*TAXAS!$E$20))/6,IF($A1498=TAXAS!$A$21,IF($B1498="PARCELADO ATÉ 6X",$D1498-($D1498*TAXAS!$E$21))/6,IF($A1498=TAXAS!$A$22,IF($B1498="PARCELADO ATÉ 6X",$D1498-($D1498*TAXAS!$E$22))/6,IF($A1498=TAXAS!$A$23,IF($B1498="PARCELADO ATÉ 6X",$D1498-($D1498*TAXAS!$E$23))/6,IF($A1498=TAXAS!$A$24,IF($B1498="PARCELADO ATÉ 6X",$D1498-($D1498*TAXAS!$E$24))/6,IF($A1498=TAXAS!$A$25,IF($B1498="PARCELADO ATÉ 6X",$D1498-($D1498*TAXAS!$E$25))/6,IF($A1498=TAXAS!$A$26,IF($B1498="PARCELADO ATÉ 6X",$D1498-($D1498*TAXAS!$E$26))/6,IF($A1498=TAXAS!$A$27,IF($B1498="PARCELADO ATÉ 6X",$D1498-($D1498*TAXAS!$E$27))/6))))))))))))))))))))))))/1</f>
        <v>0</v>
      </c>
      <c r="I1498" s="9">
        <f>IF($A1498="VISA",IF($B1498="PARCELADO ATÉ 12X",$D1498-(D1498*TAXAS!$F$4))/12,IF($A1498="MASTER",IF($B1498="PARCELADO ATÉ 12X",$D1498-(D1498*TAXAS!$F$5))/12,IF($A1498="ELO",IF($B1498="PARCELADO ATÉ 12X",$D1498-(D1498*TAXAS!$F$6))/12,IF($A1498="HIPERCARD",IF($B1498="PARCELADO ATÉ 12X",$D1498-(D1498*TAXAS!$F$7))/12,IF($A1498="DINERS",IF($B1498="PARCELADO ATÉ 12X",$D1498-(D1498*TAXAS!$F$8))/12,IF($A1498="AMERICA EXPRESS",IF($B1498="PARCELADO ATÉ 12X",$D1498-(D1498*TAXAS!$F$9))/12,IF($A1498=TAXAS!$A$10,IF($B1498="PARCELADO ATÉ 12X",$D1498-($D1498*TAXAS!$F$10))/12,IF($A1498=TAXAS!$A$11,IF($B1498="PARCELADO ATÉ 12X",$D1498-($D1498*TAXAS!$F$11))/12,IF($A1498=TAXAS!$A$12,IF($B1498="PARCELADO ATÉ 12X",$D1498-($D1498*TAXAS!$F$12))/12,IF($A1498=TAXAS!$A$13,IF($B1498="PARCELADO ATÉ 12X",$D1498-($D1498*TAXAS!$F$13))/12,IF($A1498=TAXAS!$A$14,IF($B1498="PARCELADO ATÉ 12X",$D1498-($D1498*TAXAS!$F$14))/12,IF($A1498=TAXAS!$A$15,IF($B1498="PARCELADO ATÉ 12X",$D1498-($D1498*TAXAS!$F$15))/12,IF($A1498=TAXAS!$A$16,IF($B1498="PARCELADO ATÉ 12X",$D1498-($D1498*TAXAS!$F$16))/12,IF($A1498=TAXAS!$A$17,IF($B1498="PARCELADO ATÉ 12X",$D1498-($D1498*TAXAS!$F$17))/12,IF($A1498=TAXAS!$A$18,IF($B1498="PARCELADO ATÉ 12X",$D1498-($D1498*TAXAS!$F$18))/12,IF($A1498=TAXAS!$A$19,IF($B1498="PARCELADO ATÉ 12X",$D1498-($D1498*TAXAS!$F$19))/12,IF($A1498=TAXAS!$A$20,IF($B1498="PARCELADO ATÉ 12X",$D1498-($D1498*TAXAS!$F$20))/12,IF($A1498=TAXAS!$A$21,IF($B1498="PARCELADO ATÉ 12X",$D1498-($D1498*TAXAS!$F$21))/12,IF($A1498=TAXAS!$A$22,IF($B1498="PARCELADO ATÉ 12X",$D1498-($D1498*TAXAS!$F$22))/12,IF($A1498=TAXAS!$A$23,IF($B1498="PARCELADO ATÉ 12X",$D1498-($D1498*TAXAS!$F$23))/12,IF($A1498=TAXAS!$A$24,IF($B1498="PARCELADO ATÉ 12X",$D1498-($D1498*TAXAS!$F$24))/12,IF($A1498=TAXAS!$A$25,IF($B1498="PARCELADO ATÉ 12X",$D1498-($D1498*TAXAS!$F$25))/12,IF($A1498=TAXAS!$A$26,IF($B1498="PARCELADO ATÉ 12X",$D1498-($D1498*TAXAS!$F$26))/12,IF($A1498=TAXAS!$A$27,IF($B1498="PARCELADO ATÉ 12X",$D1498-($D1498*TAXAS!$F$27))/12))))))))))))))))))))))))/1</f>
        <v>0</v>
      </c>
      <c r="J1498" s="8">
        <f t="shared" si="0"/>
        <v>0</v>
      </c>
      <c r="K1498" s="10" t="b">
        <f>IF($B1498="PARCELADO ATÉ 3X",($D1498-($D1498*TAXAS!$D$4))-$J1498)</f>
        <v>0</v>
      </c>
      <c r="L1498" s="10" t="b">
        <f>IF($B1498="PARCELADO ATÉ 6X",($D1498-($D1498*TAXAS!$E$4))-$J1498)</f>
        <v>0</v>
      </c>
      <c r="M1498" s="10" t="b">
        <f>IF($B1498="PARCELADO ATÉ 12X",($D1498-($D1498*TAXAS!$F$4))-$J1498)</f>
        <v>0</v>
      </c>
      <c r="N1498" s="8">
        <f t="shared" si="1"/>
        <v>0</v>
      </c>
      <c r="O1498" s="10">
        <f t="shared" si="2"/>
        <v>0</v>
      </c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</row>
    <row r="1499" spans="1:31" ht="15.75" customHeight="1" x14ac:dyDescent="0.2">
      <c r="A1499" s="3"/>
      <c r="B1499" s="5"/>
      <c r="C1499" s="6"/>
      <c r="D1499" s="42"/>
      <c r="E1499" s="8">
        <f>IF($A1499="VISA",IF($B1499="DÉBITO",$D1499-($D1499*TAXAS!$B$4)),IF($A1499="MASTER",IF($B1499="DÉBITO",$D1499-($D1499*TAXAS!$B$5)),IF($A1499="ELO", IF($B1499="DÉBITO",$D1499-($D1499*TAXAS!$B$6)),IF($A1499="HIPERCARD",IF($B1499="DÉBITO",$D1499-($D1499*TAXAS!$B$7)),IF($A1499="DINERS",IF($B1499="DÉBITO",$D1499-($D1499*TAXAS!$B$8)),IF($A1499="AMERICA EXPRESS",IF($B1499="DÉBITO",$D1499-($D1499*TAXAS!$B$9)),IF($A1499=TAXAS!$A$10,IF($B1499="DÉBITO",$D1499-($D1499*TAXAS!$B$10)), IF($A1499=TAXAS!$A$11,IF($B1499="DÉBITO",$D1499-($D1499*TAXAS!$B$11)), IF($A1499=TAXAS!$A$12,IF($B1499="DÉBITO",$D1499-($D1499*TAXAS!$B$12)), IF($A1499=TAXAS!$A$13,IF($B1499="DÉBITO",$D1499-($D1499*TAXAS!$B$13)), IF($A1499=TAXAS!$A$14,IF($B1499="DÉBITO",$D1499-($D1499*TAXAS!$B$14)), IF($A1499=TAXAS!$A$15,IF($B1499="DÉBITO",$D1499-($D1499*TAXAS!$B$15)), IF($A1499=TAXAS!$A$16,IF($B1499="DÉBITO",$D1499-($D1499*TAXAS!$B$16)), IF($A1499=TAXAS!$A$17,IF($B1499="DÉBITO",$D1499-($D1499*TAXAS!$B$17)), IF($A1499=TAXAS!$A$18,IF($B1499="DÉBITO",$D1499-($D1499*TAXAS!$B$18)), IF($A1499=TAXAS!$A$19,IF($B1499="DÉBITO",$D1499-($D1499*TAXAS!$B$19)), IF($A1499=TAXAS!$A$20,IF($B1499="DÉBITO",$D1499-($D1499*TAXAS!$B$20)), IF($A1499=TAXAS!$A$21,IF($B1499="DÉBITO",$D1499-($D1499*TAXAS!$B$21)), IF($A1499=TAXAS!$A$22,IF($B1499="DÉBITO",$D1499-($D1499*TAXAS!$B$22)), IF($A1499=TAXAS!$A$23,IF($B1499="DÉBITO",$D1499-($D1499*TAXAS!$B$23)), IF($A1499=TAXAS!$A$24,IF($B1499="DÉBITO",$D1499-($D1499*TAXAS!$B$24)), IF($A1499=TAXAS!$A$25,IF($B1499="DÉBITO",$D1499-($D1499*TAXAS!$B$25)), IF($A1499=TAXAS!$A$26,IF($B1499="DÉBITO",$D1499-($D1499*TAXAS!$B$26)), IF($A1499=TAXAS!$A$27,IF($B1499="DÉBITO",$D1499-($D1499*TAXAS!$B$27))))))))))))))))))))))))))/1</f>
        <v>0</v>
      </c>
      <c r="F1499" s="8">
        <f>IF($A1499="VISA",IF($B1499="CRÉDITO",$D1499-($D1499*TAXAS!$C$4)),IF($A1499="MASTER",IF($B1499="CRÉDITO",$D1499-($D1499*TAXAS!$C$5)),IF($A1499="ELO", IF($B1499="CRÉDITO",$D1499-($D1499*TAXAS!$C$6)),IF($A1499="HIPERCARD",IF($B1499="CRÉDITO",$D1499-($D1499*TAXAS!$C$7)),IF($A1499="DINERS",IF($B1499="CRÉDITO",$D1499-($D1499*TAXAS!$C$8)),IF($A1499="AMERICA EXPRESS",IF($B1499="CRÉDITO",$D1499-($D1499*TAXAS!$C$9)),IF($A1499=TAXAS!$A$10,IF($B1499="CRÉDITO",$D1499-($D1499*TAXAS!$C$10)), IF($A1499=TAXAS!$A$11,IF($B1499="CRÉDITO",$D1499-($D1499*TAXAS!$C$11)), IF($A1499=TAXAS!$A$12,IF($B1499="CRÉDITO",$D1499-($D1499*TAXAS!$C$12)), IF($A1499=TAXAS!$A$13,IF($B1499="CRÉDITO",$D1499-($D1499*TAXAS!$C$13)), IF($A1499=TAXAS!$A$14,IF($B1499="CRÉDITO",$D1499-($D1499*TAXAS!$C$14)), IF($A1499=TAXAS!$A$15,IF($B1499="CRÉDITO",$D1499-($D1499*TAXAS!$C$15)), IF($A1499=TAXAS!$A$16,IF($B1499="CRÉDITO",$D1499-($D1499*TAXAS!$C$16)), IF($A1499=TAXAS!$A$17,IF($B1499="CRÉDITO",$D1499-($D1499*TAXAS!$C$17)), IF($A1499=TAXAS!$A$18,IF($B1499="CRÉDITO",$D1499-($D1499*TAXAS!$C$18)), IF($A1499=TAXAS!$A$19,IF($B1499="CRÉDITO",$D1499-($D1499*TAXAS!$C$19)), IF($A1499=TAXAS!$A$20,IF($B1499="CRÉDITO",$D1499-($D1499*TAXAS!$C$20)), IF($A1499=TAXAS!$A$21,IF($B1499="CRÉDITO",$D1499-($D1499*TAXAS!$C$21)), IF($A1499=TAXAS!$A$22,IF($B1499="CRÉDITO",$D1499-($D1499*TAXAS!$C$22)), IF($A1499=TAXAS!$A$23,IF($B1499="CRÉDITO",$D1499-($D1499*TAXAS!$C$23)), IF($A1499=TAXAS!$A$24,IF($B1499="CRÉDITO",$D1499-($D1499*TAXAS!$C$24)), IF($A1499=TAXAS!$A$25,IF($B1499="CRÉDITO",$D1499-($D1499*TAXAS!$C$25)), IF($A1499=TAXAS!$A$26,IF($B1499="CRÉDITO",$D1499-($D1499*TAXAS!$C$26)), IF($A1499=TAXAS!$A$27,IF($B1499="CRÉDITO",$D1499-($D1499*TAXAS!$C$27))))))))))))))))))))))))))/1</f>
        <v>0</v>
      </c>
      <c r="G1499" s="9">
        <f>IF($A1499="VISA",IF($B1499="PARCELADO ATÉ 3X",$D1499-(D1499*TAXAS!$D$4))/3,IF($A1499="MASTER",IF($B1499="PARCELADO ATÉ 3X",$D1499-(D1499*TAXAS!$D$5))/3,IF($A1499="ELO",IF($B1499="PARCELADO ATÉ 3X",$D1499-(D1499*TAXAS!$D$6))/3,IF($A1499="HIPERCARD",IF($B1499="PARCELADO ATÉ 3X",$D1499-(D1499*TAXAS!$D$7))/3,IF($A1499="DINERS",IF($B1499="PARCELADO ATÉ 3X",$D1499-(D1499*TAXAS!$D$8))/3,IF($A1499="AMERICA EXPRESS",IF($B1499="PARCELADO ATÉ 3X",$D1499-(D1499*TAXAS!$D$9))/3,IF($A1499=TAXAS!$A$10,IF($B1499="PARCELADO ATÉ 3X",$D1499-($D1499*TAXAS!$D$10))/3,IF($A1499=TAXAS!$A$11,IF($B1499="PARCELADO ATÉ 3X",$D1499-($D1499*TAXAS!$D$11))/3,IF($A1499=TAXAS!$A$12,IF($B1499="PARCELADO ATÉ 3X",$D1499-($D1499*TAXAS!$D$12))/3,IF($A1499=TAXAS!$A$13,IF($B1499="PARCELADO ATÉ 3X",$D1499-($D1499*TAXAS!$D$13))/3,IF($A1499=TAXAS!$A$14,IF($B1499="PARCELADO ATÉ 3X",$D1499-($D1499*TAXAS!$D$14))/3,IF($A1499=TAXAS!$A$15,IF($B1499="PARCELADO ATÉ 3X",$D1499-($D1499*TAXAS!$D$15))/3,IF($A1499=TAXAS!$A$16,IF($B1499="PARCELADO ATÉ 3X",$D1499-($D1499*TAXAS!$D$16))/3,IF($A1499=TAXAS!$A$17,IF($B1499="PARCELADO ATÉ 3X",$D1499-($D1499*TAXAS!$D$17))/3,IF($A1499=TAXAS!$A$18,IF($B1499="PARCELADO ATÉ 3X",$D1499-($D1499*TAXAS!$D$18))/3,IF($A1499=TAXAS!$A$19,IF($B1499="PARCELADO ATÉ 3X",$D1499-($D1499*TAXAS!$D$19))/3,IF($A1499=TAXAS!$A$20,IF($B1499="PARCELADO ATÉ 3X",$D1499-($D1499*TAXAS!$D$20))/3,IF($A1499=TAXAS!$A$21,IF($B1499="PARCELADO ATÉ 3X",$D1499-($D1499*TAXAS!$D$21))/3,IF($A1499=TAXAS!$A$22,IF($B1499="PARCELADO ATÉ 3X",$D1499-($D1499*TAXAS!$D$22))/3,IF($A1499=TAXAS!$A$23,IF($B1499="PARCELADO ATÉ 3X",$D1499-($D1499*TAXAS!$D$23))/3,IF($A1499=TAXAS!$A$24,IF($B1499="PARCELADO ATÉ 3X",$D1499-($D1499*TAXAS!$D$24))/3,IF($A1499=TAXAS!$A$25,IF($B1499="PARCELADO ATÉ 3X",$D1499-($D1499*TAXAS!$D$25))/3,IF($A1499=TAXAS!$A$26,IF($B1499="PARCELADO ATÉ 3X",$D1499-($D1499*TAXAS!$D$26))/3,IF($A1499=TAXAS!$A$27,IF($B1499="PARCELADO ATÉ 3X",$D1499-($D1499*TAXAS!$D$27))/3))))))))))))))))))))))))/1</f>
        <v>0</v>
      </c>
      <c r="H1499" s="9">
        <f>IF($A1499="VISA",IF($B1499="PARCELADO ATÉ 6X",$D1499-(D1499*TAXAS!$E$4))/6,IF($A1499="MASTER",IF($B1499="PARCELADO ATÉ 6X",$D1499-(D1499*TAXAS!$E$5))/6,IF($A1499="ELO",IF($B1499="PARCELADO ATÉ 6X",$D1499-(D1499*TAXAS!$E$6))/6,IF($A1499="HIPERCARD",IF($B1499="PARCELADO ATÉ 6X",$D1499-(D1499*TAXAS!$E$7))/6,IF($A1499="DINERS",IF($B1499="PARCELADO ATÉ 6X",$D1499-(D1499*TAXAS!$E$8))/6,IF($A1499="AMERICA EXPRESS",IF($B1499="PARCELADO ATÉ 6X",$D1499-(D1499*TAXAS!$E$9))/6,IF($A1499=TAXAS!$A$10,IF($B1499="PARCELADO ATÉ 6X",$D1499-($D1499*TAXAS!$E$10))/6,IF($A1499=TAXAS!$A$11,IF($B1499="PARCELADO ATÉ 6X",$D1499-($D1499*TAXAS!$E$11))/6,IF($A1499=TAXAS!$A$12,IF($B1499="PARCELADO ATÉ 6X",$D1499-($D1499*TAXAS!$E$12))/6,IF($A1499=TAXAS!$A$13,IF($B1499="PARCELADO ATÉ 6X",$D1499-($D1499*TAXAS!$E$13))/6,IF($A1499=TAXAS!$A$14,IF($B1499="PARCELADO ATÉ 6X",$D1499-($D1499*TAXAS!$E$14))/6,IF($A1499=TAXAS!$A$15,IF($B1499="PARCELADO ATÉ 6X",$D1499-($D1499*TAXAS!$E$15))/6,IF($A1499=TAXAS!$A$16,IF($B1499="PARCELADO ATÉ 6X",$D1499-($D1499*TAXAS!$E$16))/6,IF($A1499=TAXAS!$A$17,IF($B1499="PARCELADO ATÉ 6X",$D1499-($D1499*TAXAS!$E$17))/6,IF($A1499=TAXAS!$A$18,IF($B1499="PARCELADO ATÉ 6X",$D1499-($D1499*TAXAS!$E$18))/6,IF($A1499=TAXAS!$A$19,IF($B1499="PARCELADO ATÉ 6X",$D1499-($D1499*TAXAS!$E$19))/6,IF($A1499=TAXAS!$A$20,IF($B1499="PARCELADO ATÉ 6X",$D1499-($D1499*TAXAS!$E$20))/6,IF($A1499=TAXAS!$A$21,IF($B1499="PARCELADO ATÉ 6X",$D1499-($D1499*TAXAS!$E$21))/6,IF($A1499=TAXAS!$A$22,IF($B1499="PARCELADO ATÉ 6X",$D1499-($D1499*TAXAS!$E$22))/6,IF($A1499=TAXAS!$A$23,IF($B1499="PARCELADO ATÉ 6X",$D1499-($D1499*TAXAS!$E$23))/6,IF($A1499=TAXAS!$A$24,IF($B1499="PARCELADO ATÉ 6X",$D1499-($D1499*TAXAS!$E$24))/6,IF($A1499=TAXAS!$A$25,IF($B1499="PARCELADO ATÉ 6X",$D1499-($D1499*TAXAS!$E$25))/6,IF($A1499=TAXAS!$A$26,IF($B1499="PARCELADO ATÉ 6X",$D1499-($D1499*TAXAS!$E$26))/6,IF($A1499=TAXAS!$A$27,IF($B1499="PARCELADO ATÉ 6X",$D1499-($D1499*TAXAS!$E$27))/6))))))))))))))))))))))))/1</f>
        <v>0</v>
      </c>
      <c r="I1499" s="9">
        <f>IF($A1499="VISA",IF($B1499="PARCELADO ATÉ 12X",$D1499-(D1499*TAXAS!$F$4))/12,IF($A1499="MASTER",IF($B1499="PARCELADO ATÉ 12X",$D1499-(D1499*TAXAS!$F$5))/12,IF($A1499="ELO",IF($B1499="PARCELADO ATÉ 12X",$D1499-(D1499*TAXAS!$F$6))/12,IF($A1499="HIPERCARD",IF($B1499="PARCELADO ATÉ 12X",$D1499-(D1499*TAXAS!$F$7))/12,IF($A1499="DINERS",IF($B1499="PARCELADO ATÉ 12X",$D1499-(D1499*TAXAS!$F$8))/12,IF($A1499="AMERICA EXPRESS",IF($B1499="PARCELADO ATÉ 12X",$D1499-(D1499*TAXAS!$F$9))/12,IF($A1499=TAXAS!$A$10,IF($B1499="PARCELADO ATÉ 12X",$D1499-($D1499*TAXAS!$F$10))/12,IF($A1499=TAXAS!$A$11,IF($B1499="PARCELADO ATÉ 12X",$D1499-($D1499*TAXAS!$F$11))/12,IF($A1499=TAXAS!$A$12,IF($B1499="PARCELADO ATÉ 12X",$D1499-($D1499*TAXAS!$F$12))/12,IF($A1499=TAXAS!$A$13,IF($B1499="PARCELADO ATÉ 12X",$D1499-($D1499*TAXAS!$F$13))/12,IF($A1499=TAXAS!$A$14,IF($B1499="PARCELADO ATÉ 12X",$D1499-($D1499*TAXAS!$F$14))/12,IF($A1499=TAXAS!$A$15,IF($B1499="PARCELADO ATÉ 12X",$D1499-($D1499*TAXAS!$F$15))/12,IF($A1499=TAXAS!$A$16,IF($B1499="PARCELADO ATÉ 12X",$D1499-($D1499*TAXAS!$F$16))/12,IF($A1499=TAXAS!$A$17,IF($B1499="PARCELADO ATÉ 12X",$D1499-($D1499*TAXAS!$F$17))/12,IF($A1499=TAXAS!$A$18,IF($B1499="PARCELADO ATÉ 12X",$D1499-($D1499*TAXAS!$F$18))/12,IF($A1499=TAXAS!$A$19,IF($B1499="PARCELADO ATÉ 12X",$D1499-($D1499*TAXAS!$F$19))/12,IF($A1499=TAXAS!$A$20,IF($B1499="PARCELADO ATÉ 12X",$D1499-($D1499*TAXAS!$F$20))/12,IF($A1499=TAXAS!$A$21,IF($B1499="PARCELADO ATÉ 12X",$D1499-($D1499*TAXAS!$F$21))/12,IF($A1499=TAXAS!$A$22,IF($B1499="PARCELADO ATÉ 12X",$D1499-($D1499*TAXAS!$F$22))/12,IF($A1499=TAXAS!$A$23,IF($B1499="PARCELADO ATÉ 12X",$D1499-($D1499*TAXAS!$F$23))/12,IF($A1499=TAXAS!$A$24,IF($B1499="PARCELADO ATÉ 12X",$D1499-($D1499*TAXAS!$F$24))/12,IF($A1499=TAXAS!$A$25,IF($B1499="PARCELADO ATÉ 12X",$D1499-($D1499*TAXAS!$F$25))/12,IF($A1499=TAXAS!$A$26,IF($B1499="PARCELADO ATÉ 12X",$D1499-($D1499*TAXAS!$F$26))/12,IF($A1499=TAXAS!$A$27,IF($B1499="PARCELADO ATÉ 12X",$D1499-($D1499*TAXAS!$F$27))/12))))))))))))))))))))))))/1</f>
        <v>0</v>
      </c>
      <c r="J1499" s="8">
        <f t="shared" si="0"/>
        <v>0</v>
      </c>
      <c r="K1499" s="10" t="b">
        <f>IF($B1499="PARCELADO ATÉ 3X",($D1499-($D1499*TAXAS!$D$4))-$J1499)</f>
        <v>0</v>
      </c>
      <c r="L1499" s="10" t="b">
        <f>IF($B1499="PARCELADO ATÉ 6X",($D1499-($D1499*TAXAS!$E$4))-$J1499)</f>
        <v>0</v>
      </c>
      <c r="M1499" s="10" t="b">
        <f>IF($B1499="PARCELADO ATÉ 12X",($D1499-($D1499*TAXAS!$F$4))-$J1499)</f>
        <v>0</v>
      </c>
      <c r="N1499" s="8">
        <f t="shared" si="1"/>
        <v>0</v>
      </c>
      <c r="O1499" s="10">
        <f t="shared" si="2"/>
        <v>0</v>
      </c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</row>
    <row r="1500" spans="1:31" ht="15.75" customHeight="1" x14ac:dyDescent="0.2">
      <c r="A1500" s="3"/>
      <c r="B1500" s="5"/>
      <c r="C1500" s="6"/>
      <c r="D1500" s="42"/>
      <c r="E1500" s="8">
        <f>IF($A1500="VISA",IF($B1500="DÉBITO",$D1500-($D1500*TAXAS!$B$4)),IF($A1500="MASTER",IF($B1500="DÉBITO",$D1500-($D1500*TAXAS!$B$5)),IF($A1500="ELO", IF($B1500="DÉBITO",$D1500-($D1500*TAXAS!$B$6)),IF($A1500="HIPERCARD",IF($B1500="DÉBITO",$D1500-($D1500*TAXAS!$B$7)),IF($A1500="DINERS",IF($B1500="DÉBITO",$D1500-($D1500*TAXAS!$B$8)),IF($A1500="AMERICA EXPRESS",IF($B1500="DÉBITO",$D1500-($D1500*TAXAS!$B$9)),IF($A1500=TAXAS!$A$10,IF($B1500="DÉBITO",$D1500-($D1500*TAXAS!$B$10)), IF($A1500=TAXAS!$A$11,IF($B1500="DÉBITO",$D1500-($D1500*TAXAS!$B$11)), IF($A1500=TAXAS!$A$12,IF($B1500="DÉBITO",$D1500-($D1500*TAXAS!$B$12)), IF($A1500=TAXAS!$A$13,IF($B1500="DÉBITO",$D1500-($D1500*TAXAS!$B$13)), IF($A1500=TAXAS!$A$14,IF($B1500="DÉBITO",$D1500-($D1500*TAXAS!$B$14)), IF($A1500=TAXAS!$A$15,IF($B1500="DÉBITO",$D1500-($D1500*TAXAS!$B$15)), IF($A1500=TAXAS!$A$16,IF($B1500="DÉBITO",$D1500-($D1500*TAXAS!$B$16)), IF($A1500=TAXAS!$A$17,IF($B1500="DÉBITO",$D1500-($D1500*TAXAS!$B$17)), IF($A1500=TAXAS!$A$18,IF($B1500="DÉBITO",$D1500-($D1500*TAXAS!$B$18)), IF($A1500=TAXAS!$A$19,IF($B1500="DÉBITO",$D1500-($D1500*TAXAS!$B$19)), IF($A1500=TAXAS!$A$20,IF($B1500="DÉBITO",$D1500-($D1500*TAXAS!$B$20)), IF($A1500=TAXAS!$A$21,IF($B1500="DÉBITO",$D1500-($D1500*TAXAS!$B$21)), IF($A1500=TAXAS!$A$22,IF($B1500="DÉBITO",$D1500-($D1500*TAXAS!$B$22)), IF($A1500=TAXAS!$A$23,IF($B1500="DÉBITO",$D1500-($D1500*TAXAS!$B$23)), IF($A1500=TAXAS!$A$24,IF($B1500="DÉBITO",$D1500-($D1500*TAXAS!$B$24)), IF($A1500=TAXAS!$A$25,IF($B1500="DÉBITO",$D1500-($D1500*TAXAS!$B$25)), IF($A1500=TAXAS!$A$26,IF($B1500="DÉBITO",$D1500-($D1500*TAXAS!$B$26)), IF($A1500=TAXAS!$A$27,IF($B1500="DÉBITO",$D1500-($D1500*TAXAS!$B$27))))))))))))))))))))))))))/1</f>
        <v>0</v>
      </c>
      <c r="F1500" s="8">
        <f>IF($A1500="VISA",IF($B1500="CRÉDITO",$D1500-($D1500*TAXAS!$C$4)),IF($A1500="MASTER",IF($B1500="CRÉDITO",$D1500-($D1500*TAXAS!$C$5)),IF($A1500="ELO", IF($B1500="CRÉDITO",$D1500-($D1500*TAXAS!$C$6)),IF($A1500="HIPERCARD",IF($B1500="CRÉDITO",$D1500-($D1500*TAXAS!$C$7)),IF($A1500="DINERS",IF($B1500="CRÉDITO",$D1500-($D1500*TAXAS!$C$8)),IF($A1500="AMERICA EXPRESS",IF($B1500="CRÉDITO",$D1500-($D1500*TAXAS!$C$9)),IF($A1500=TAXAS!$A$10,IF($B1500="CRÉDITO",$D1500-($D1500*TAXAS!$C$10)), IF($A1500=TAXAS!$A$11,IF($B1500="CRÉDITO",$D1500-($D1500*TAXAS!$C$11)), IF($A1500=TAXAS!$A$12,IF($B1500="CRÉDITO",$D1500-($D1500*TAXAS!$C$12)), IF($A1500=TAXAS!$A$13,IF($B1500="CRÉDITO",$D1500-($D1500*TAXAS!$C$13)), IF($A1500=TAXAS!$A$14,IF($B1500="CRÉDITO",$D1500-($D1500*TAXAS!$C$14)), IF($A1500=TAXAS!$A$15,IF($B1500="CRÉDITO",$D1500-($D1500*TAXAS!$C$15)), IF($A1500=TAXAS!$A$16,IF($B1500="CRÉDITO",$D1500-($D1500*TAXAS!$C$16)), IF($A1500=TAXAS!$A$17,IF($B1500="CRÉDITO",$D1500-($D1500*TAXAS!$C$17)), IF($A1500=TAXAS!$A$18,IF($B1500="CRÉDITO",$D1500-($D1500*TAXAS!$C$18)), IF($A1500=TAXAS!$A$19,IF($B1500="CRÉDITO",$D1500-($D1500*TAXAS!$C$19)), IF($A1500=TAXAS!$A$20,IF($B1500="CRÉDITO",$D1500-($D1500*TAXAS!$C$20)), IF($A1500=TAXAS!$A$21,IF($B1500="CRÉDITO",$D1500-($D1500*TAXAS!$C$21)), IF($A1500=TAXAS!$A$22,IF($B1500="CRÉDITO",$D1500-($D1500*TAXAS!$C$22)), IF($A1500=TAXAS!$A$23,IF($B1500="CRÉDITO",$D1500-($D1500*TAXAS!$C$23)), IF($A1500=TAXAS!$A$24,IF($B1500="CRÉDITO",$D1500-($D1500*TAXAS!$C$24)), IF($A1500=TAXAS!$A$25,IF($B1500="CRÉDITO",$D1500-($D1500*TAXAS!$C$25)), IF($A1500=TAXAS!$A$26,IF($B1500="CRÉDITO",$D1500-($D1500*TAXAS!$C$26)), IF($A1500=TAXAS!$A$27,IF($B1500="CRÉDITO",$D1500-($D1500*TAXAS!$C$27))))))))))))))))))))))))))/1</f>
        <v>0</v>
      </c>
      <c r="G1500" s="9">
        <f>IF($A1500="VISA",IF($B1500="PARCELADO ATÉ 3X",$D1500-(D1500*TAXAS!$D$4))/3,IF($A1500="MASTER",IF($B1500="PARCELADO ATÉ 3X",$D1500-(D1500*TAXAS!$D$5))/3,IF($A1500="ELO",IF($B1500="PARCELADO ATÉ 3X",$D1500-(D1500*TAXAS!$D$6))/3,IF($A1500="HIPERCARD",IF($B1500="PARCELADO ATÉ 3X",$D1500-(D1500*TAXAS!$D$7))/3,IF($A1500="DINERS",IF($B1500="PARCELADO ATÉ 3X",$D1500-(D1500*TAXAS!$D$8))/3,IF($A1500="AMERICA EXPRESS",IF($B1500="PARCELADO ATÉ 3X",$D1500-(D1500*TAXAS!$D$9))/3,IF($A1500=TAXAS!$A$10,IF($B1500="PARCELADO ATÉ 3X",$D1500-($D1500*TAXAS!$D$10))/3,IF($A1500=TAXAS!$A$11,IF($B1500="PARCELADO ATÉ 3X",$D1500-($D1500*TAXAS!$D$11))/3,IF($A1500=TAXAS!$A$12,IF($B1500="PARCELADO ATÉ 3X",$D1500-($D1500*TAXAS!$D$12))/3,IF($A1500=TAXAS!$A$13,IF($B1500="PARCELADO ATÉ 3X",$D1500-($D1500*TAXAS!$D$13))/3,IF($A1500=TAXAS!$A$14,IF($B1500="PARCELADO ATÉ 3X",$D1500-($D1500*TAXAS!$D$14))/3,IF($A1500=TAXAS!$A$15,IF($B1500="PARCELADO ATÉ 3X",$D1500-($D1500*TAXAS!$D$15))/3,IF($A1500=TAXAS!$A$16,IF($B1500="PARCELADO ATÉ 3X",$D1500-($D1500*TAXAS!$D$16))/3,IF($A1500=TAXAS!$A$17,IF($B1500="PARCELADO ATÉ 3X",$D1500-($D1500*TAXAS!$D$17))/3,IF($A1500=TAXAS!$A$18,IF($B1500="PARCELADO ATÉ 3X",$D1500-($D1500*TAXAS!$D$18))/3,IF($A1500=TAXAS!$A$19,IF($B1500="PARCELADO ATÉ 3X",$D1500-($D1500*TAXAS!$D$19))/3,IF($A1500=TAXAS!$A$20,IF($B1500="PARCELADO ATÉ 3X",$D1500-($D1500*TAXAS!$D$20))/3,IF($A1500=TAXAS!$A$21,IF($B1500="PARCELADO ATÉ 3X",$D1500-($D1500*TAXAS!$D$21))/3,IF($A1500=TAXAS!$A$22,IF($B1500="PARCELADO ATÉ 3X",$D1500-($D1500*TAXAS!$D$22))/3,IF($A1500=TAXAS!$A$23,IF($B1500="PARCELADO ATÉ 3X",$D1500-($D1500*TAXAS!$D$23))/3,IF($A1500=TAXAS!$A$24,IF($B1500="PARCELADO ATÉ 3X",$D1500-($D1500*TAXAS!$D$24))/3,IF($A1500=TAXAS!$A$25,IF($B1500="PARCELADO ATÉ 3X",$D1500-($D1500*TAXAS!$D$25))/3,IF($A1500=TAXAS!$A$26,IF($B1500="PARCELADO ATÉ 3X",$D1500-($D1500*TAXAS!$D$26))/3,IF($A1500=TAXAS!$A$27,IF($B1500="PARCELADO ATÉ 3X",$D1500-($D1500*TAXAS!$D$27))/3))))))))))))))))))))))))/1</f>
        <v>0</v>
      </c>
      <c r="H1500" s="9">
        <f>IF($A1500="VISA",IF($B1500="PARCELADO ATÉ 6X",$D1500-(D1500*TAXAS!$E$4))/6,IF($A1500="MASTER",IF($B1500="PARCELADO ATÉ 6X",$D1500-(D1500*TAXAS!$E$5))/6,IF($A1500="ELO",IF($B1500="PARCELADO ATÉ 6X",$D1500-(D1500*TAXAS!$E$6))/6,IF($A1500="HIPERCARD",IF($B1500="PARCELADO ATÉ 6X",$D1500-(D1500*TAXAS!$E$7))/6,IF($A1500="DINERS",IF($B1500="PARCELADO ATÉ 6X",$D1500-(D1500*TAXAS!$E$8))/6,IF($A1500="AMERICA EXPRESS",IF($B1500="PARCELADO ATÉ 6X",$D1500-(D1500*TAXAS!$E$9))/6,IF($A1500=TAXAS!$A$10,IF($B1500="PARCELADO ATÉ 6X",$D1500-($D1500*TAXAS!$E$10))/6,IF($A1500=TAXAS!$A$11,IF($B1500="PARCELADO ATÉ 6X",$D1500-($D1500*TAXAS!$E$11))/6,IF($A1500=TAXAS!$A$12,IF($B1500="PARCELADO ATÉ 6X",$D1500-($D1500*TAXAS!$E$12))/6,IF($A1500=TAXAS!$A$13,IF($B1500="PARCELADO ATÉ 6X",$D1500-($D1500*TAXAS!$E$13))/6,IF($A1500=TAXAS!$A$14,IF($B1500="PARCELADO ATÉ 6X",$D1500-($D1500*TAXAS!$E$14))/6,IF($A1500=TAXAS!$A$15,IF($B1500="PARCELADO ATÉ 6X",$D1500-($D1500*TAXAS!$E$15))/6,IF($A1500=TAXAS!$A$16,IF($B1500="PARCELADO ATÉ 6X",$D1500-($D1500*TAXAS!$E$16))/6,IF($A1500=TAXAS!$A$17,IF($B1500="PARCELADO ATÉ 6X",$D1500-($D1500*TAXAS!$E$17))/6,IF($A1500=TAXAS!$A$18,IF($B1500="PARCELADO ATÉ 6X",$D1500-($D1500*TAXAS!$E$18))/6,IF($A1500=TAXAS!$A$19,IF($B1500="PARCELADO ATÉ 6X",$D1500-($D1500*TAXAS!$E$19))/6,IF($A1500=TAXAS!$A$20,IF($B1500="PARCELADO ATÉ 6X",$D1500-($D1500*TAXAS!$E$20))/6,IF($A1500=TAXAS!$A$21,IF($B1500="PARCELADO ATÉ 6X",$D1500-($D1500*TAXAS!$E$21))/6,IF($A1500=TAXAS!$A$22,IF($B1500="PARCELADO ATÉ 6X",$D1500-($D1500*TAXAS!$E$22))/6,IF($A1500=TAXAS!$A$23,IF($B1500="PARCELADO ATÉ 6X",$D1500-($D1500*TAXAS!$E$23))/6,IF($A1500=TAXAS!$A$24,IF($B1500="PARCELADO ATÉ 6X",$D1500-($D1500*TAXAS!$E$24))/6,IF($A1500=TAXAS!$A$25,IF($B1500="PARCELADO ATÉ 6X",$D1500-($D1500*TAXAS!$E$25))/6,IF($A1500=TAXAS!$A$26,IF($B1500="PARCELADO ATÉ 6X",$D1500-($D1500*TAXAS!$E$26))/6,IF($A1500=TAXAS!$A$27,IF($B1500="PARCELADO ATÉ 6X",$D1500-($D1500*TAXAS!$E$27))/6))))))))))))))))))))))))/1</f>
        <v>0</v>
      </c>
      <c r="I1500" s="9">
        <f>IF($A1500="VISA",IF($B1500="PARCELADO ATÉ 12X",$D1500-(D1500*TAXAS!$F$4))/12,IF($A1500="MASTER",IF($B1500="PARCELADO ATÉ 12X",$D1500-(D1500*TAXAS!$F$5))/12,IF($A1500="ELO",IF($B1500="PARCELADO ATÉ 12X",$D1500-(D1500*TAXAS!$F$6))/12,IF($A1500="HIPERCARD",IF($B1500="PARCELADO ATÉ 12X",$D1500-(D1500*TAXAS!$F$7))/12,IF($A1500="DINERS",IF($B1500="PARCELADO ATÉ 12X",$D1500-(D1500*TAXAS!$F$8))/12,IF($A1500="AMERICA EXPRESS",IF($B1500="PARCELADO ATÉ 12X",$D1500-(D1500*TAXAS!$F$9))/12,IF($A1500=TAXAS!$A$10,IF($B1500="PARCELADO ATÉ 12X",$D1500-($D1500*TAXAS!$F$10))/12,IF($A1500=TAXAS!$A$11,IF($B1500="PARCELADO ATÉ 12X",$D1500-($D1500*TAXAS!$F$11))/12,IF($A1500=TAXAS!$A$12,IF($B1500="PARCELADO ATÉ 12X",$D1500-($D1500*TAXAS!$F$12))/12,IF($A1500=TAXAS!$A$13,IF($B1500="PARCELADO ATÉ 12X",$D1500-($D1500*TAXAS!$F$13))/12,IF($A1500=TAXAS!$A$14,IF($B1500="PARCELADO ATÉ 12X",$D1500-($D1500*TAXAS!$F$14))/12,IF($A1500=TAXAS!$A$15,IF($B1500="PARCELADO ATÉ 12X",$D1500-($D1500*TAXAS!$F$15))/12,IF($A1500=TAXAS!$A$16,IF($B1500="PARCELADO ATÉ 12X",$D1500-($D1500*TAXAS!$F$16))/12,IF($A1500=TAXAS!$A$17,IF($B1500="PARCELADO ATÉ 12X",$D1500-($D1500*TAXAS!$F$17))/12,IF($A1500=TAXAS!$A$18,IF($B1500="PARCELADO ATÉ 12X",$D1500-($D1500*TAXAS!$F$18))/12,IF($A1500=TAXAS!$A$19,IF($B1500="PARCELADO ATÉ 12X",$D1500-($D1500*TAXAS!$F$19))/12,IF($A1500=TAXAS!$A$20,IF($B1500="PARCELADO ATÉ 12X",$D1500-($D1500*TAXAS!$F$20))/12,IF($A1500=TAXAS!$A$21,IF($B1500="PARCELADO ATÉ 12X",$D1500-($D1500*TAXAS!$F$21))/12,IF($A1500=TAXAS!$A$22,IF($B1500="PARCELADO ATÉ 12X",$D1500-($D1500*TAXAS!$F$22))/12,IF($A1500=TAXAS!$A$23,IF($B1500="PARCELADO ATÉ 12X",$D1500-($D1500*TAXAS!$F$23))/12,IF($A1500=TAXAS!$A$24,IF($B1500="PARCELADO ATÉ 12X",$D1500-($D1500*TAXAS!$F$24))/12,IF($A1500=TAXAS!$A$25,IF($B1500="PARCELADO ATÉ 12X",$D1500-($D1500*TAXAS!$F$25))/12,IF($A1500=TAXAS!$A$26,IF($B1500="PARCELADO ATÉ 12X",$D1500-($D1500*TAXAS!$F$26))/12,IF($A1500=TAXAS!$A$27,IF($B1500="PARCELADO ATÉ 12X",$D1500-($D1500*TAXAS!$F$27))/12))))))))))))))))))))))))/1</f>
        <v>0</v>
      </c>
      <c r="J1500" s="8">
        <f t="shared" si="0"/>
        <v>0</v>
      </c>
      <c r="K1500" s="10" t="b">
        <f>IF($B1500="PARCELADO ATÉ 3X",($D1500-($D1500*TAXAS!$D$4))-$J1500)</f>
        <v>0</v>
      </c>
      <c r="L1500" s="10" t="b">
        <f>IF($B1500="PARCELADO ATÉ 6X",($D1500-($D1500*TAXAS!$E$4))-$J1500)</f>
        <v>0</v>
      </c>
      <c r="M1500" s="10" t="b">
        <f>IF($B1500="PARCELADO ATÉ 12X",($D1500-($D1500*TAXAS!$F$4))-$J1500)</f>
        <v>0</v>
      </c>
      <c r="N1500" s="8">
        <f t="shared" si="1"/>
        <v>0</v>
      </c>
      <c r="O1500" s="10">
        <f t="shared" si="2"/>
        <v>0</v>
      </c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</row>
    <row r="1501" spans="1:31" ht="15.75" customHeight="1" x14ac:dyDescent="0.2">
      <c r="A1501" s="3"/>
      <c r="B1501" s="5"/>
      <c r="C1501" s="6"/>
      <c r="D1501" s="42"/>
      <c r="E1501" s="8">
        <f>IF($A1501="VISA",IF($B1501="DÉBITO",$D1501-($D1501*TAXAS!$B$4)),IF($A1501="MASTER",IF($B1501="DÉBITO",$D1501-($D1501*TAXAS!$B$5)),IF($A1501="ELO", IF($B1501="DÉBITO",$D1501-($D1501*TAXAS!$B$6)),IF($A1501="HIPERCARD",IF($B1501="DÉBITO",$D1501-($D1501*TAXAS!$B$7)),IF($A1501="DINERS",IF($B1501="DÉBITO",$D1501-($D1501*TAXAS!$B$8)),IF($A1501="AMERICA EXPRESS",IF($B1501="DÉBITO",$D1501-($D1501*TAXAS!$B$9)),IF($A1501=TAXAS!$A$10,IF($B1501="DÉBITO",$D1501-($D1501*TAXAS!$B$10)), IF($A1501=TAXAS!$A$11,IF($B1501="DÉBITO",$D1501-($D1501*TAXAS!$B$11)), IF($A1501=TAXAS!$A$12,IF($B1501="DÉBITO",$D1501-($D1501*TAXAS!$B$12)), IF($A1501=TAXAS!$A$13,IF($B1501="DÉBITO",$D1501-($D1501*TAXAS!$B$13)), IF($A1501=TAXAS!$A$14,IF($B1501="DÉBITO",$D1501-($D1501*TAXAS!$B$14)), IF($A1501=TAXAS!$A$15,IF($B1501="DÉBITO",$D1501-($D1501*TAXAS!$B$15)), IF($A1501=TAXAS!$A$16,IF($B1501="DÉBITO",$D1501-($D1501*TAXAS!$B$16)), IF($A1501=TAXAS!$A$17,IF($B1501="DÉBITO",$D1501-($D1501*TAXAS!$B$17)), IF($A1501=TAXAS!$A$18,IF($B1501="DÉBITO",$D1501-($D1501*TAXAS!$B$18)), IF($A1501=TAXAS!$A$19,IF($B1501="DÉBITO",$D1501-($D1501*TAXAS!$B$19)), IF($A1501=TAXAS!$A$20,IF($B1501="DÉBITO",$D1501-($D1501*TAXAS!$B$20)), IF($A1501=TAXAS!$A$21,IF($B1501="DÉBITO",$D1501-($D1501*TAXAS!$B$21)), IF($A1501=TAXAS!$A$22,IF($B1501="DÉBITO",$D1501-($D1501*TAXAS!$B$22)), IF($A1501=TAXAS!$A$23,IF($B1501="DÉBITO",$D1501-($D1501*TAXAS!$B$23)), IF($A1501=TAXAS!$A$24,IF($B1501="DÉBITO",$D1501-($D1501*TAXAS!$B$24)), IF($A1501=TAXAS!$A$25,IF($B1501="DÉBITO",$D1501-($D1501*TAXAS!$B$25)), IF($A1501=TAXAS!$A$26,IF($B1501="DÉBITO",$D1501-($D1501*TAXAS!$B$26)), IF($A1501=TAXAS!$A$27,IF($B1501="DÉBITO",$D1501-($D1501*TAXAS!$B$27))))))))))))))))))))))))))/1</f>
        <v>0</v>
      </c>
      <c r="F1501" s="8">
        <f>IF($A1501="VISA",IF($B1501="CRÉDITO",$D1501-($D1501*TAXAS!$C$4)),IF($A1501="MASTER",IF($B1501="CRÉDITO",$D1501-($D1501*TAXAS!$C$5)),IF($A1501="ELO", IF($B1501="CRÉDITO",$D1501-($D1501*TAXAS!$C$6)),IF($A1501="HIPERCARD",IF($B1501="CRÉDITO",$D1501-($D1501*TAXAS!$C$7)),IF($A1501="DINERS",IF($B1501="CRÉDITO",$D1501-($D1501*TAXAS!$C$8)),IF($A1501="AMERICA EXPRESS",IF($B1501="CRÉDITO",$D1501-($D1501*TAXAS!$C$9)),IF($A1501=TAXAS!$A$10,IF($B1501="CRÉDITO",$D1501-($D1501*TAXAS!$C$10)), IF($A1501=TAXAS!$A$11,IF($B1501="CRÉDITO",$D1501-($D1501*TAXAS!$C$11)), IF($A1501=TAXAS!$A$12,IF($B1501="CRÉDITO",$D1501-($D1501*TAXAS!$C$12)), IF($A1501=TAXAS!$A$13,IF($B1501="CRÉDITO",$D1501-($D1501*TAXAS!$C$13)), IF($A1501=TAXAS!$A$14,IF($B1501="CRÉDITO",$D1501-($D1501*TAXAS!$C$14)), IF($A1501=TAXAS!$A$15,IF($B1501="CRÉDITO",$D1501-($D1501*TAXAS!$C$15)), IF($A1501=TAXAS!$A$16,IF($B1501="CRÉDITO",$D1501-($D1501*TAXAS!$C$16)), IF($A1501=TAXAS!$A$17,IF($B1501="CRÉDITO",$D1501-($D1501*TAXAS!$C$17)), IF($A1501=TAXAS!$A$18,IF($B1501="CRÉDITO",$D1501-($D1501*TAXAS!$C$18)), IF($A1501=TAXAS!$A$19,IF($B1501="CRÉDITO",$D1501-($D1501*TAXAS!$C$19)), IF($A1501=TAXAS!$A$20,IF($B1501="CRÉDITO",$D1501-($D1501*TAXAS!$C$20)), IF($A1501=TAXAS!$A$21,IF($B1501="CRÉDITO",$D1501-($D1501*TAXAS!$C$21)), IF($A1501=TAXAS!$A$22,IF($B1501="CRÉDITO",$D1501-($D1501*TAXAS!$C$22)), IF($A1501=TAXAS!$A$23,IF($B1501="CRÉDITO",$D1501-($D1501*TAXAS!$C$23)), IF($A1501=TAXAS!$A$24,IF($B1501="CRÉDITO",$D1501-($D1501*TAXAS!$C$24)), IF($A1501=TAXAS!$A$25,IF($B1501="CRÉDITO",$D1501-($D1501*TAXAS!$C$25)), IF($A1501=TAXAS!$A$26,IF($B1501="CRÉDITO",$D1501-($D1501*TAXAS!$C$26)), IF($A1501=TAXAS!$A$27,IF($B1501="CRÉDITO",$D1501-($D1501*TAXAS!$C$27))))))))))))))))))))))))))/1</f>
        <v>0</v>
      </c>
      <c r="G1501" s="9">
        <f>IF($A1501="VISA",IF($B1501="PARCELADO ATÉ 3X",$D1501-(D1501*TAXAS!$D$4))/3,IF($A1501="MASTER",IF($B1501="PARCELADO ATÉ 3X",$D1501-(D1501*TAXAS!$D$5))/3,IF($A1501="ELO",IF($B1501="PARCELADO ATÉ 3X",$D1501-(D1501*TAXAS!$D$6))/3,IF($A1501="HIPERCARD",IF($B1501="PARCELADO ATÉ 3X",$D1501-(D1501*TAXAS!$D$7))/3,IF($A1501="DINERS",IF($B1501="PARCELADO ATÉ 3X",$D1501-(D1501*TAXAS!$D$8))/3,IF($A1501="AMERICA EXPRESS",IF($B1501="PARCELADO ATÉ 3X",$D1501-(D1501*TAXAS!$D$9))/3,IF($A1501=TAXAS!$A$10,IF($B1501="PARCELADO ATÉ 3X",$D1501-($D1501*TAXAS!$D$10))/3,IF($A1501=TAXAS!$A$11,IF($B1501="PARCELADO ATÉ 3X",$D1501-($D1501*TAXAS!$D$11))/3,IF($A1501=TAXAS!$A$12,IF($B1501="PARCELADO ATÉ 3X",$D1501-($D1501*TAXAS!$D$12))/3,IF($A1501=TAXAS!$A$13,IF($B1501="PARCELADO ATÉ 3X",$D1501-($D1501*TAXAS!$D$13))/3,IF($A1501=TAXAS!$A$14,IF($B1501="PARCELADO ATÉ 3X",$D1501-($D1501*TAXAS!$D$14))/3,IF($A1501=TAXAS!$A$15,IF($B1501="PARCELADO ATÉ 3X",$D1501-($D1501*TAXAS!$D$15))/3,IF($A1501=TAXAS!$A$16,IF($B1501="PARCELADO ATÉ 3X",$D1501-($D1501*TAXAS!$D$16))/3,IF($A1501=TAXAS!$A$17,IF($B1501="PARCELADO ATÉ 3X",$D1501-($D1501*TAXAS!$D$17))/3,IF($A1501=TAXAS!$A$18,IF($B1501="PARCELADO ATÉ 3X",$D1501-($D1501*TAXAS!$D$18))/3,IF($A1501=TAXAS!$A$19,IF($B1501="PARCELADO ATÉ 3X",$D1501-($D1501*TAXAS!$D$19))/3,IF($A1501=TAXAS!$A$20,IF($B1501="PARCELADO ATÉ 3X",$D1501-($D1501*TAXAS!$D$20))/3,IF($A1501=TAXAS!$A$21,IF($B1501="PARCELADO ATÉ 3X",$D1501-($D1501*TAXAS!$D$21))/3,IF($A1501=TAXAS!$A$22,IF($B1501="PARCELADO ATÉ 3X",$D1501-($D1501*TAXAS!$D$22))/3,IF($A1501=TAXAS!$A$23,IF($B1501="PARCELADO ATÉ 3X",$D1501-($D1501*TAXAS!$D$23))/3,IF($A1501=TAXAS!$A$24,IF($B1501="PARCELADO ATÉ 3X",$D1501-($D1501*TAXAS!$D$24))/3,IF($A1501=TAXAS!$A$25,IF($B1501="PARCELADO ATÉ 3X",$D1501-($D1501*TAXAS!$D$25))/3,IF($A1501=TAXAS!$A$26,IF($B1501="PARCELADO ATÉ 3X",$D1501-($D1501*TAXAS!$D$26))/3,IF($A1501=TAXAS!$A$27,IF($B1501="PARCELADO ATÉ 3X",$D1501-($D1501*TAXAS!$D$27))/3))))))))))))))))))))))))/1</f>
        <v>0</v>
      </c>
      <c r="H1501" s="9">
        <f>IF($A1501="VISA",IF($B1501="PARCELADO ATÉ 6X",$D1501-(D1501*TAXAS!$E$4))/6,IF($A1501="MASTER",IF($B1501="PARCELADO ATÉ 6X",$D1501-(D1501*TAXAS!$E$5))/6,IF($A1501="ELO",IF($B1501="PARCELADO ATÉ 6X",$D1501-(D1501*TAXAS!$E$6))/6,IF($A1501="HIPERCARD",IF($B1501="PARCELADO ATÉ 6X",$D1501-(D1501*TAXAS!$E$7))/6,IF($A1501="DINERS",IF($B1501="PARCELADO ATÉ 6X",$D1501-(D1501*TAXAS!$E$8))/6,IF($A1501="AMERICA EXPRESS",IF($B1501="PARCELADO ATÉ 6X",$D1501-(D1501*TAXAS!$E$9))/6,IF($A1501=TAXAS!$A$10,IF($B1501="PARCELADO ATÉ 6X",$D1501-($D1501*TAXAS!$E$10))/6,IF($A1501=TAXAS!$A$11,IF($B1501="PARCELADO ATÉ 6X",$D1501-($D1501*TAXAS!$E$11))/6,IF($A1501=TAXAS!$A$12,IF($B1501="PARCELADO ATÉ 6X",$D1501-($D1501*TAXAS!$E$12))/6,IF($A1501=TAXAS!$A$13,IF($B1501="PARCELADO ATÉ 6X",$D1501-($D1501*TAXAS!$E$13))/6,IF($A1501=TAXAS!$A$14,IF($B1501="PARCELADO ATÉ 6X",$D1501-($D1501*TAXAS!$E$14))/6,IF($A1501=TAXAS!$A$15,IF($B1501="PARCELADO ATÉ 6X",$D1501-($D1501*TAXAS!$E$15))/6,IF($A1501=TAXAS!$A$16,IF($B1501="PARCELADO ATÉ 6X",$D1501-($D1501*TAXAS!$E$16))/6,IF($A1501=TAXAS!$A$17,IF($B1501="PARCELADO ATÉ 6X",$D1501-($D1501*TAXAS!$E$17))/6,IF($A1501=TAXAS!$A$18,IF($B1501="PARCELADO ATÉ 6X",$D1501-($D1501*TAXAS!$E$18))/6,IF($A1501=TAXAS!$A$19,IF($B1501="PARCELADO ATÉ 6X",$D1501-($D1501*TAXAS!$E$19))/6,IF($A1501=TAXAS!$A$20,IF($B1501="PARCELADO ATÉ 6X",$D1501-($D1501*TAXAS!$E$20))/6,IF($A1501=TAXAS!$A$21,IF($B1501="PARCELADO ATÉ 6X",$D1501-($D1501*TAXAS!$E$21))/6,IF($A1501=TAXAS!$A$22,IF($B1501="PARCELADO ATÉ 6X",$D1501-($D1501*TAXAS!$E$22))/6,IF($A1501=TAXAS!$A$23,IF($B1501="PARCELADO ATÉ 6X",$D1501-($D1501*TAXAS!$E$23))/6,IF($A1501=TAXAS!$A$24,IF($B1501="PARCELADO ATÉ 6X",$D1501-($D1501*TAXAS!$E$24))/6,IF($A1501=TAXAS!$A$25,IF($B1501="PARCELADO ATÉ 6X",$D1501-($D1501*TAXAS!$E$25))/6,IF($A1501=TAXAS!$A$26,IF($B1501="PARCELADO ATÉ 6X",$D1501-($D1501*TAXAS!$E$26))/6,IF($A1501=TAXAS!$A$27,IF($B1501="PARCELADO ATÉ 6X",$D1501-($D1501*TAXAS!$E$27))/6))))))))))))))))))))))))/1</f>
        <v>0</v>
      </c>
      <c r="I1501" s="9">
        <f>IF($A1501="VISA",IF($B1501="PARCELADO ATÉ 12X",$D1501-(D1501*TAXAS!$F$4))/12,IF($A1501="MASTER",IF($B1501="PARCELADO ATÉ 12X",$D1501-(D1501*TAXAS!$F$5))/12,IF($A1501="ELO",IF($B1501="PARCELADO ATÉ 12X",$D1501-(D1501*TAXAS!$F$6))/12,IF($A1501="HIPERCARD",IF($B1501="PARCELADO ATÉ 12X",$D1501-(D1501*TAXAS!$F$7))/12,IF($A1501="DINERS",IF($B1501="PARCELADO ATÉ 12X",$D1501-(D1501*TAXAS!$F$8))/12,IF($A1501="AMERICA EXPRESS",IF($B1501="PARCELADO ATÉ 12X",$D1501-(D1501*TAXAS!$F$9))/12,IF($A1501=TAXAS!$A$10,IF($B1501="PARCELADO ATÉ 12X",$D1501-($D1501*TAXAS!$F$10))/12,IF($A1501=TAXAS!$A$11,IF($B1501="PARCELADO ATÉ 12X",$D1501-($D1501*TAXAS!$F$11))/12,IF($A1501=TAXAS!$A$12,IF($B1501="PARCELADO ATÉ 12X",$D1501-($D1501*TAXAS!$F$12))/12,IF($A1501=TAXAS!$A$13,IF($B1501="PARCELADO ATÉ 12X",$D1501-($D1501*TAXAS!$F$13))/12,IF($A1501=TAXAS!$A$14,IF($B1501="PARCELADO ATÉ 12X",$D1501-($D1501*TAXAS!$F$14))/12,IF($A1501=TAXAS!$A$15,IF($B1501="PARCELADO ATÉ 12X",$D1501-($D1501*TAXAS!$F$15))/12,IF($A1501=TAXAS!$A$16,IF($B1501="PARCELADO ATÉ 12X",$D1501-($D1501*TAXAS!$F$16))/12,IF($A1501=TAXAS!$A$17,IF($B1501="PARCELADO ATÉ 12X",$D1501-($D1501*TAXAS!$F$17))/12,IF($A1501=TAXAS!$A$18,IF($B1501="PARCELADO ATÉ 12X",$D1501-($D1501*TAXAS!$F$18))/12,IF($A1501=TAXAS!$A$19,IF($B1501="PARCELADO ATÉ 12X",$D1501-($D1501*TAXAS!$F$19))/12,IF($A1501=TAXAS!$A$20,IF($B1501="PARCELADO ATÉ 12X",$D1501-($D1501*TAXAS!$F$20))/12,IF($A1501=TAXAS!$A$21,IF($B1501="PARCELADO ATÉ 12X",$D1501-($D1501*TAXAS!$F$21))/12,IF($A1501=TAXAS!$A$22,IF($B1501="PARCELADO ATÉ 12X",$D1501-($D1501*TAXAS!$F$22))/12,IF($A1501=TAXAS!$A$23,IF($B1501="PARCELADO ATÉ 12X",$D1501-($D1501*TAXAS!$F$23))/12,IF($A1501=TAXAS!$A$24,IF($B1501="PARCELADO ATÉ 12X",$D1501-($D1501*TAXAS!$F$24))/12,IF($A1501=TAXAS!$A$25,IF($B1501="PARCELADO ATÉ 12X",$D1501-($D1501*TAXAS!$F$25))/12,IF($A1501=TAXAS!$A$26,IF($B1501="PARCELADO ATÉ 12X",$D1501-($D1501*TAXAS!$F$26))/12,IF($A1501=TAXAS!$A$27,IF($B1501="PARCELADO ATÉ 12X",$D1501-($D1501*TAXAS!$F$27))/12))))))))))))))))))))))))/1</f>
        <v>0</v>
      </c>
      <c r="J1501" s="8">
        <f t="shared" si="0"/>
        <v>0</v>
      </c>
      <c r="K1501" s="10" t="b">
        <f>IF($B1501="PARCELADO ATÉ 3X",($D1501-($D1501*TAXAS!$D$4))-$J1501)</f>
        <v>0</v>
      </c>
      <c r="L1501" s="10" t="b">
        <f>IF($B1501="PARCELADO ATÉ 6X",($D1501-($D1501*TAXAS!$E$4))-$J1501)</f>
        <v>0</v>
      </c>
      <c r="M1501" s="10" t="b">
        <f>IF($B1501="PARCELADO ATÉ 12X",($D1501-($D1501*TAXAS!$F$4))-$J1501)</f>
        <v>0</v>
      </c>
      <c r="N1501" s="8">
        <f t="shared" si="1"/>
        <v>0</v>
      </c>
      <c r="O1501" s="10">
        <f t="shared" si="2"/>
        <v>0</v>
      </c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</row>
    <row r="1502" spans="1:31" ht="15.75" customHeight="1" x14ac:dyDescent="0.2">
      <c r="A1502" s="3"/>
      <c r="B1502" s="5"/>
      <c r="C1502" s="6"/>
      <c r="D1502" s="42"/>
      <c r="E1502" s="8">
        <f>IF($A1502="VISA",IF($B1502="DÉBITO",$D1502-($D1502*TAXAS!$B$4)),IF($A1502="MASTER",IF($B1502="DÉBITO",$D1502-($D1502*TAXAS!$B$5)),IF($A1502="ELO", IF($B1502="DÉBITO",$D1502-($D1502*TAXAS!$B$6)),IF($A1502="HIPERCARD",IF($B1502="DÉBITO",$D1502-($D1502*TAXAS!$B$7)),IF($A1502="DINERS",IF($B1502="DÉBITO",$D1502-($D1502*TAXAS!$B$8)),IF($A1502="AMERICA EXPRESS",IF($B1502="DÉBITO",$D1502-($D1502*TAXAS!$B$9)),IF($A1502=TAXAS!$A$10,IF($B1502="DÉBITO",$D1502-($D1502*TAXAS!$B$10)), IF($A1502=TAXAS!$A$11,IF($B1502="DÉBITO",$D1502-($D1502*TAXAS!$B$11)), IF($A1502=TAXAS!$A$12,IF($B1502="DÉBITO",$D1502-($D1502*TAXAS!$B$12)), IF($A1502=TAXAS!$A$13,IF($B1502="DÉBITO",$D1502-($D1502*TAXAS!$B$13)), IF($A1502=TAXAS!$A$14,IF($B1502="DÉBITO",$D1502-($D1502*TAXAS!$B$14)), IF($A1502=TAXAS!$A$15,IF($B1502="DÉBITO",$D1502-($D1502*TAXAS!$B$15)), IF($A1502=TAXAS!$A$16,IF($B1502="DÉBITO",$D1502-($D1502*TAXAS!$B$16)), IF($A1502=TAXAS!$A$17,IF($B1502="DÉBITO",$D1502-($D1502*TAXAS!$B$17)), IF($A1502=TAXAS!$A$18,IF($B1502="DÉBITO",$D1502-($D1502*TAXAS!$B$18)), IF($A1502=TAXAS!$A$19,IF($B1502="DÉBITO",$D1502-($D1502*TAXAS!$B$19)), IF($A1502=TAXAS!$A$20,IF($B1502="DÉBITO",$D1502-($D1502*TAXAS!$B$20)), IF($A1502=TAXAS!$A$21,IF($B1502="DÉBITO",$D1502-($D1502*TAXAS!$B$21)), IF($A1502=TAXAS!$A$22,IF($B1502="DÉBITO",$D1502-($D1502*TAXAS!$B$22)), IF($A1502=TAXAS!$A$23,IF($B1502="DÉBITO",$D1502-($D1502*TAXAS!$B$23)), IF($A1502=TAXAS!$A$24,IF($B1502="DÉBITO",$D1502-($D1502*TAXAS!$B$24)), IF($A1502=TAXAS!$A$25,IF($B1502="DÉBITO",$D1502-($D1502*TAXAS!$B$25)), IF($A1502=TAXAS!$A$26,IF($B1502="DÉBITO",$D1502-($D1502*TAXAS!$B$26)), IF($A1502=TAXAS!$A$27,IF($B1502="DÉBITO",$D1502-($D1502*TAXAS!$B$27))))))))))))))))))))))))))/1</f>
        <v>0</v>
      </c>
      <c r="F1502" s="8">
        <f>IF($A1502="VISA",IF($B1502="CRÉDITO",$D1502-($D1502*TAXAS!$C$4)),IF($A1502="MASTER",IF($B1502="CRÉDITO",$D1502-($D1502*TAXAS!$C$5)),IF($A1502="ELO", IF($B1502="CRÉDITO",$D1502-($D1502*TAXAS!$C$6)),IF($A1502="HIPERCARD",IF($B1502="CRÉDITO",$D1502-($D1502*TAXAS!$C$7)),IF($A1502="DINERS",IF($B1502="CRÉDITO",$D1502-($D1502*TAXAS!$C$8)),IF($A1502="AMERICA EXPRESS",IF($B1502="CRÉDITO",$D1502-($D1502*TAXAS!$C$9)),IF($A1502=TAXAS!$A$10,IF($B1502="CRÉDITO",$D1502-($D1502*TAXAS!$C$10)), IF($A1502=TAXAS!$A$11,IF($B1502="CRÉDITO",$D1502-($D1502*TAXAS!$C$11)), IF($A1502=TAXAS!$A$12,IF($B1502="CRÉDITO",$D1502-($D1502*TAXAS!$C$12)), IF($A1502=TAXAS!$A$13,IF($B1502="CRÉDITO",$D1502-($D1502*TAXAS!$C$13)), IF($A1502=TAXAS!$A$14,IF($B1502="CRÉDITO",$D1502-($D1502*TAXAS!$C$14)), IF($A1502=TAXAS!$A$15,IF($B1502="CRÉDITO",$D1502-($D1502*TAXAS!$C$15)), IF($A1502=TAXAS!$A$16,IF($B1502="CRÉDITO",$D1502-($D1502*TAXAS!$C$16)), IF($A1502=TAXAS!$A$17,IF($B1502="CRÉDITO",$D1502-($D1502*TAXAS!$C$17)), IF($A1502=TAXAS!$A$18,IF($B1502="CRÉDITO",$D1502-($D1502*TAXAS!$C$18)), IF($A1502=TAXAS!$A$19,IF($B1502="CRÉDITO",$D1502-($D1502*TAXAS!$C$19)), IF($A1502=TAXAS!$A$20,IF($B1502="CRÉDITO",$D1502-($D1502*TAXAS!$C$20)), IF($A1502=TAXAS!$A$21,IF($B1502="CRÉDITO",$D1502-($D1502*TAXAS!$C$21)), IF($A1502=TAXAS!$A$22,IF($B1502="CRÉDITO",$D1502-($D1502*TAXAS!$C$22)), IF($A1502=TAXAS!$A$23,IF($B1502="CRÉDITO",$D1502-($D1502*TAXAS!$C$23)), IF($A1502=TAXAS!$A$24,IF($B1502="CRÉDITO",$D1502-($D1502*TAXAS!$C$24)), IF($A1502=TAXAS!$A$25,IF($B1502="CRÉDITO",$D1502-($D1502*TAXAS!$C$25)), IF($A1502=TAXAS!$A$26,IF($B1502="CRÉDITO",$D1502-($D1502*TAXAS!$C$26)), IF($A1502=TAXAS!$A$27,IF($B1502="CRÉDITO",$D1502-($D1502*TAXAS!$C$27))))))))))))))))))))))))))/1</f>
        <v>0</v>
      </c>
      <c r="G1502" s="9">
        <f>IF($A1502="VISA",IF($B1502="PARCELADO ATÉ 3X",$D1502-(D1502*TAXAS!$D$4))/3,IF($A1502="MASTER",IF($B1502="PARCELADO ATÉ 3X",$D1502-(D1502*TAXAS!$D$5))/3,IF($A1502="ELO",IF($B1502="PARCELADO ATÉ 3X",$D1502-(D1502*TAXAS!$D$6))/3,IF($A1502="HIPERCARD",IF($B1502="PARCELADO ATÉ 3X",$D1502-(D1502*TAXAS!$D$7))/3,IF($A1502="DINERS",IF($B1502="PARCELADO ATÉ 3X",$D1502-(D1502*TAXAS!$D$8))/3,IF($A1502="AMERICA EXPRESS",IF($B1502="PARCELADO ATÉ 3X",$D1502-(D1502*TAXAS!$D$9))/3,IF($A1502=TAXAS!$A$10,IF($B1502="PARCELADO ATÉ 3X",$D1502-($D1502*TAXAS!$D$10))/3,IF($A1502=TAXAS!$A$11,IF($B1502="PARCELADO ATÉ 3X",$D1502-($D1502*TAXAS!$D$11))/3,IF($A1502=TAXAS!$A$12,IF($B1502="PARCELADO ATÉ 3X",$D1502-($D1502*TAXAS!$D$12))/3,IF($A1502=TAXAS!$A$13,IF($B1502="PARCELADO ATÉ 3X",$D1502-($D1502*TAXAS!$D$13))/3,IF($A1502=TAXAS!$A$14,IF($B1502="PARCELADO ATÉ 3X",$D1502-($D1502*TAXAS!$D$14))/3,IF($A1502=TAXAS!$A$15,IF($B1502="PARCELADO ATÉ 3X",$D1502-($D1502*TAXAS!$D$15))/3,IF($A1502=TAXAS!$A$16,IF($B1502="PARCELADO ATÉ 3X",$D1502-($D1502*TAXAS!$D$16))/3,IF($A1502=TAXAS!$A$17,IF($B1502="PARCELADO ATÉ 3X",$D1502-($D1502*TAXAS!$D$17))/3,IF($A1502=TAXAS!$A$18,IF($B1502="PARCELADO ATÉ 3X",$D1502-($D1502*TAXAS!$D$18))/3,IF($A1502=TAXAS!$A$19,IF($B1502="PARCELADO ATÉ 3X",$D1502-($D1502*TAXAS!$D$19))/3,IF($A1502=TAXAS!$A$20,IF($B1502="PARCELADO ATÉ 3X",$D1502-($D1502*TAXAS!$D$20))/3,IF($A1502=TAXAS!$A$21,IF($B1502="PARCELADO ATÉ 3X",$D1502-($D1502*TAXAS!$D$21))/3,IF($A1502=TAXAS!$A$22,IF($B1502="PARCELADO ATÉ 3X",$D1502-($D1502*TAXAS!$D$22))/3,IF($A1502=TAXAS!$A$23,IF($B1502="PARCELADO ATÉ 3X",$D1502-($D1502*TAXAS!$D$23))/3,IF($A1502=TAXAS!$A$24,IF($B1502="PARCELADO ATÉ 3X",$D1502-($D1502*TAXAS!$D$24))/3,IF($A1502=TAXAS!$A$25,IF($B1502="PARCELADO ATÉ 3X",$D1502-($D1502*TAXAS!$D$25))/3,IF($A1502=TAXAS!$A$26,IF($B1502="PARCELADO ATÉ 3X",$D1502-($D1502*TAXAS!$D$26))/3,IF($A1502=TAXAS!$A$27,IF($B1502="PARCELADO ATÉ 3X",$D1502-($D1502*TAXAS!$D$27))/3))))))))))))))))))))))))/1</f>
        <v>0</v>
      </c>
      <c r="H1502" s="9">
        <f>IF($A1502="VISA",IF($B1502="PARCELADO ATÉ 6X",$D1502-(D1502*TAXAS!$E$4))/6,IF($A1502="MASTER",IF($B1502="PARCELADO ATÉ 6X",$D1502-(D1502*TAXAS!$E$5))/6,IF($A1502="ELO",IF($B1502="PARCELADO ATÉ 6X",$D1502-(D1502*TAXAS!$E$6))/6,IF($A1502="HIPERCARD",IF($B1502="PARCELADO ATÉ 6X",$D1502-(D1502*TAXAS!$E$7))/6,IF($A1502="DINERS",IF($B1502="PARCELADO ATÉ 6X",$D1502-(D1502*TAXAS!$E$8))/6,IF($A1502="AMERICA EXPRESS",IF($B1502="PARCELADO ATÉ 6X",$D1502-(D1502*TAXAS!$E$9))/6,IF($A1502=TAXAS!$A$10,IF($B1502="PARCELADO ATÉ 6X",$D1502-($D1502*TAXAS!$E$10))/6,IF($A1502=TAXAS!$A$11,IF($B1502="PARCELADO ATÉ 6X",$D1502-($D1502*TAXAS!$E$11))/6,IF($A1502=TAXAS!$A$12,IF($B1502="PARCELADO ATÉ 6X",$D1502-($D1502*TAXAS!$E$12))/6,IF($A1502=TAXAS!$A$13,IF($B1502="PARCELADO ATÉ 6X",$D1502-($D1502*TAXAS!$E$13))/6,IF($A1502=TAXAS!$A$14,IF($B1502="PARCELADO ATÉ 6X",$D1502-($D1502*TAXAS!$E$14))/6,IF($A1502=TAXAS!$A$15,IF($B1502="PARCELADO ATÉ 6X",$D1502-($D1502*TAXAS!$E$15))/6,IF($A1502=TAXAS!$A$16,IF($B1502="PARCELADO ATÉ 6X",$D1502-($D1502*TAXAS!$E$16))/6,IF($A1502=TAXAS!$A$17,IF($B1502="PARCELADO ATÉ 6X",$D1502-($D1502*TAXAS!$E$17))/6,IF($A1502=TAXAS!$A$18,IF($B1502="PARCELADO ATÉ 6X",$D1502-($D1502*TAXAS!$E$18))/6,IF($A1502=TAXAS!$A$19,IF($B1502="PARCELADO ATÉ 6X",$D1502-($D1502*TAXAS!$E$19))/6,IF($A1502=TAXAS!$A$20,IF($B1502="PARCELADO ATÉ 6X",$D1502-($D1502*TAXAS!$E$20))/6,IF($A1502=TAXAS!$A$21,IF($B1502="PARCELADO ATÉ 6X",$D1502-($D1502*TAXAS!$E$21))/6,IF($A1502=TAXAS!$A$22,IF($B1502="PARCELADO ATÉ 6X",$D1502-($D1502*TAXAS!$E$22))/6,IF($A1502=TAXAS!$A$23,IF($B1502="PARCELADO ATÉ 6X",$D1502-($D1502*TAXAS!$E$23))/6,IF($A1502=TAXAS!$A$24,IF($B1502="PARCELADO ATÉ 6X",$D1502-($D1502*TAXAS!$E$24))/6,IF($A1502=TAXAS!$A$25,IF($B1502="PARCELADO ATÉ 6X",$D1502-($D1502*TAXAS!$E$25))/6,IF($A1502=TAXAS!$A$26,IF($B1502="PARCELADO ATÉ 6X",$D1502-($D1502*TAXAS!$E$26))/6,IF($A1502=TAXAS!$A$27,IF($B1502="PARCELADO ATÉ 6X",$D1502-($D1502*TAXAS!$E$27))/6))))))))))))))))))))))))/1</f>
        <v>0</v>
      </c>
      <c r="I1502" s="9">
        <f>IF($A1502="VISA",IF($B1502="PARCELADO ATÉ 12X",$D1502-(D1502*TAXAS!$F$4))/12,IF($A1502="MASTER",IF($B1502="PARCELADO ATÉ 12X",$D1502-(D1502*TAXAS!$F$5))/12,IF($A1502="ELO",IF($B1502="PARCELADO ATÉ 12X",$D1502-(D1502*TAXAS!$F$6))/12,IF($A1502="HIPERCARD",IF($B1502="PARCELADO ATÉ 12X",$D1502-(D1502*TAXAS!$F$7))/12,IF($A1502="DINERS",IF($B1502="PARCELADO ATÉ 12X",$D1502-(D1502*TAXAS!$F$8))/12,IF($A1502="AMERICA EXPRESS",IF($B1502="PARCELADO ATÉ 12X",$D1502-(D1502*TAXAS!$F$9))/12,IF($A1502=TAXAS!$A$10,IF($B1502="PARCELADO ATÉ 12X",$D1502-($D1502*TAXAS!$F$10))/12,IF($A1502=TAXAS!$A$11,IF($B1502="PARCELADO ATÉ 12X",$D1502-($D1502*TAXAS!$F$11))/12,IF($A1502=TAXAS!$A$12,IF($B1502="PARCELADO ATÉ 12X",$D1502-($D1502*TAXAS!$F$12))/12,IF($A1502=TAXAS!$A$13,IF($B1502="PARCELADO ATÉ 12X",$D1502-($D1502*TAXAS!$F$13))/12,IF($A1502=TAXAS!$A$14,IF($B1502="PARCELADO ATÉ 12X",$D1502-($D1502*TAXAS!$F$14))/12,IF($A1502=TAXAS!$A$15,IF($B1502="PARCELADO ATÉ 12X",$D1502-($D1502*TAXAS!$F$15))/12,IF($A1502=TAXAS!$A$16,IF($B1502="PARCELADO ATÉ 12X",$D1502-($D1502*TAXAS!$F$16))/12,IF($A1502=TAXAS!$A$17,IF($B1502="PARCELADO ATÉ 12X",$D1502-($D1502*TAXAS!$F$17))/12,IF($A1502=TAXAS!$A$18,IF($B1502="PARCELADO ATÉ 12X",$D1502-($D1502*TAXAS!$F$18))/12,IF($A1502=TAXAS!$A$19,IF($B1502="PARCELADO ATÉ 12X",$D1502-($D1502*TAXAS!$F$19))/12,IF($A1502=TAXAS!$A$20,IF($B1502="PARCELADO ATÉ 12X",$D1502-($D1502*TAXAS!$F$20))/12,IF($A1502=TAXAS!$A$21,IF($B1502="PARCELADO ATÉ 12X",$D1502-($D1502*TAXAS!$F$21))/12,IF($A1502=TAXAS!$A$22,IF($B1502="PARCELADO ATÉ 12X",$D1502-($D1502*TAXAS!$F$22))/12,IF($A1502=TAXAS!$A$23,IF($B1502="PARCELADO ATÉ 12X",$D1502-($D1502*TAXAS!$F$23))/12,IF($A1502=TAXAS!$A$24,IF($B1502="PARCELADO ATÉ 12X",$D1502-($D1502*TAXAS!$F$24))/12,IF($A1502=TAXAS!$A$25,IF($B1502="PARCELADO ATÉ 12X",$D1502-($D1502*TAXAS!$F$25))/12,IF($A1502=TAXAS!$A$26,IF($B1502="PARCELADO ATÉ 12X",$D1502-($D1502*TAXAS!$F$26))/12,IF($A1502=TAXAS!$A$27,IF($B1502="PARCELADO ATÉ 12X",$D1502-($D1502*TAXAS!$F$27))/12))))))))))))))))))))))))/1</f>
        <v>0</v>
      </c>
      <c r="J1502" s="8">
        <f t="shared" si="0"/>
        <v>0</v>
      </c>
      <c r="K1502" s="10" t="b">
        <f>IF($B1502="PARCELADO ATÉ 3X",($D1502-($D1502*TAXAS!$D$4))-$J1502)</f>
        <v>0</v>
      </c>
      <c r="L1502" s="10" t="b">
        <f>IF($B1502="PARCELADO ATÉ 6X",($D1502-($D1502*TAXAS!$E$4))-$J1502)</f>
        <v>0</v>
      </c>
      <c r="M1502" s="10" t="b">
        <f>IF($B1502="PARCELADO ATÉ 12X",($D1502-($D1502*TAXAS!$F$4))-$J1502)</f>
        <v>0</v>
      </c>
      <c r="N1502" s="8">
        <f t="shared" si="1"/>
        <v>0</v>
      </c>
      <c r="O1502" s="10">
        <f t="shared" si="2"/>
        <v>0</v>
      </c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</row>
    <row r="1503" spans="1:31" ht="15.75" customHeight="1" x14ac:dyDescent="0.2">
      <c r="A1503" s="3"/>
      <c r="B1503" s="5"/>
      <c r="C1503" s="6"/>
      <c r="D1503" s="42"/>
      <c r="E1503" s="8">
        <f>IF($A1503="VISA",IF($B1503="DÉBITO",$D1503-($D1503*TAXAS!$B$4)),IF($A1503="MASTER",IF($B1503="DÉBITO",$D1503-($D1503*TAXAS!$B$5)),IF($A1503="ELO", IF($B1503="DÉBITO",$D1503-($D1503*TAXAS!$B$6)),IF($A1503="HIPERCARD",IF($B1503="DÉBITO",$D1503-($D1503*TAXAS!$B$7)),IF($A1503="DINERS",IF($B1503="DÉBITO",$D1503-($D1503*TAXAS!$B$8)),IF($A1503="AMERICA EXPRESS",IF($B1503="DÉBITO",$D1503-($D1503*TAXAS!$B$9)),IF($A1503=TAXAS!$A$10,IF($B1503="DÉBITO",$D1503-($D1503*TAXAS!$B$10)), IF($A1503=TAXAS!$A$11,IF($B1503="DÉBITO",$D1503-($D1503*TAXAS!$B$11)), IF($A1503=TAXAS!$A$12,IF($B1503="DÉBITO",$D1503-($D1503*TAXAS!$B$12)), IF($A1503=TAXAS!$A$13,IF($B1503="DÉBITO",$D1503-($D1503*TAXAS!$B$13)), IF($A1503=TAXAS!$A$14,IF($B1503="DÉBITO",$D1503-($D1503*TAXAS!$B$14)), IF($A1503=TAXAS!$A$15,IF($B1503="DÉBITO",$D1503-($D1503*TAXAS!$B$15)), IF($A1503=TAXAS!$A$16,IF($B1503="DÉBITO",$D1503-($D1503*TAXAS!$B$16)), IF($A1503=TAXAS!$A$17,IF($B1503="DÉBITO",$D1503-($D1503*TAXAS!$B$17)), IF($A1503=TAXAS!$A$18,IF($B1503="DÉBITO",$D1503-($D1503*TAXAS!$B$18)), IF($A1503=TAXAS!$A$19,IF($B1503="DÉBITO",$D1503-($D1503*TAXAS!$B$19)), IF($A1503=TAXAS!$A$20,IF($B1503="DÉBITO",$D1503-($D1503*TAXAS!$B$20)), IF($A1503=TAXAS!$A$21,IF($B1503="DÉBITO",$D1503-($D1503*TAXAS!$B$21)), IF($A1503=TAXAS!$A$22,IF($B1503="DÉBITO",$D1503-($D1503*TAXAS!$B$22)), IF($A1503=TAXAS!$A$23,IF($B1503="DÉBITO",$D1503-($D1503*TAXAS!$B$23)), IF($A1503=TAXAS!$A$24,IF($B1503="DÉBITO",$D1503-($D1503*TAXAS!$B$24)), IF($A1503=TAXAS!$A$25,IF($B1503="DÉBITO",$D1503-($D1503*TAXAS!$B$25)), IF($A1503=TAXAS!$A$26,IF($B1503="DÉBITO",$D1503-($D1503*TAXAS!$B$26)), IF($A1503=TAXAS!$A$27,IF($B1503="DÉBITO",$D1503-($D1503*TAXAS!$B$27))))))))))))))))))))))))))/1</f>
        <v>0</v>
      </c>
      <c r="F1503" s="8">
        <f>IF($A1503="VISA",IF($B1503="CRÉDITO",$D1503-($D1503*TAXAS!$C$4)),IF($A1503="MASTER",IF($B1503="CRÉDITO",$D1503-($D1503*TAXAS!$C$5)),IF($A1503="ELO", IF($B1503="CRÉDITO",$D1503-($D1503*TAXAS!$C$6)),IF($A1503="HIPERCARD",IF($B1503="CRÉDITO",$D1503-($D1503*TAXAS!$C$7)),IF($A1503="DINERS",IF($B1503="CRÉDITO",$D1503-($D1503*TAXAS!$C$8)),IF($A1503="AMERICA EXPRESS",IF($B1503="CRÉDITO",$D1503-($D1503*TAXAS!$C$9)),IF($A1503=TAXAS!$A$10,IF($B1503="CRÉDITO",$D1503-($D1503*TAXAS!$C$10)), IF($A1503=TAXAS!$A$11,IF($B1503="CRÉDITO",$D1503-($D1503*TAXAS!$C$11)), IF($A1503=TAXAS!$A$12,IF($B1503="CRÉDITO",$D1503-($D1503*TAXAS!$C$12)), IF($A1503=TAXAS!$A$13,IF($B1503="CRÉDITO",$D1503-($D1503*TAXAS!$C$13)), IF($A1503=TAXAS!$A$14,IF($B1503="CRÉDITO",$D1503-($D1503*TAXAS!$C$14)), IF($A1503=TAXAS!$A$15,IF($B1503="CRÉDITO",$D1503-($D1503*TAXAS!$C$15)), IF($A1503=TAXAS!$A$16,IF($B1503="CRÉDITO",$D1503-($D1503*TAXAS!$C$16)), IF($A1503=TAXAS!$A$17,IF($B1503="CRÉDITO",$D1503-($D1503*TAXAS!$C$17)), IF($A1503=TAXAS!$A$18,IF($B1503="CRÉDITO",$D1503-($D1503*TAXAS!$C$18)), IF($A1503=TAXAS!$A$19,IF($B1503="CRÉDITO",$D1503-($D1503*TAXAS!$C$19)), IF($A1503=TAXAS!$A$20,IF($B1503="CRÉDITO",$D1503-($D1503*TAXAS!$C$20)), IF($A1503=TAXAS!$A$21,IF($B1503="CRÉDITO",$D1503-($D1503*TAXAS!$C$21)), IF($A1503=TAXAS!$A$22,IF($B1503="CRÉDITO",$D1503-($D1503*TAXAS!$C$22)), IF($A1503=TAXAS!$A$23,IF($B1503="CRÉDITO",$D1503-($D1503*TAXAS!$C$23)), IF($A1503=TAXAS!$A$24,IF($B1503="CRÉDITO",$D1503-($D1503*TAXAS!$C$24)), IF($A1503=TAXAS!$A$25,IF($B1503="CRÉDITO",$D1503-($D1503*TAXAS!$C$25)), IF($A1503=TAXAS!$A$26,IF($B1503="CRÉDITO",$D1503-($D1503*TAXAS!$C$26)), IF($A1503=TAXAS!$A$27,IF($B1503="CRÉDITO",$D1503-($D1503*TAXAS!$C$27))))))))))))))))))))))))))/1</f>
        <v>0</v>
      </c>
      <c r="G1503" s="9">
        <f>IF($A1503="VISA",IF($B1503="PARCELADO ATÉ 3X",$D1503-(D1503*TAXAS!$D$4))/3,IF($A1503="MASTER",IF($B1503="PARCELADO ATÉ 3X",$D1503-(D1503*TAXAS!$D$5))/3,IF($A1503="ELO",IF($B1503="PARCELADO ATÉ 3X",$D1503-(D1503*TAXAS!$D$6))/3,IF($A1503="HIPERCARD",IF($B1503="PARCELADO ATÉ 3X",$D1503-(D1503*TAXAS!$D$7))/3,IF($A1503="DINERS",IF($B1503="PARCELADO ATÉ 3X",$D1503-(D1503*TAXAS!$D$8))/3,IF($A1503="AMERICA EXPRESS",IF($B1503="PARCELADO ATÉ 3X",$D1503-(D1503*TAXAS!$D$9))/3,IF($A1503=TAXAS!$A$10,IF($B1503="PARCELADO ATÉ 3X",$D1503-($D1503*TAXAS!$D$10))/3,IF($A1503=TAXAS!$A$11,IF($B1503="PARCELADO ATÉ 3X",$D1503-($D1503*TAXAS!$D$11))/3,IF($A1503=TAXAS!$A$12,IF($B1503="PARCELADO ATÉ 3X",$D1503-($D1503*TAXAS!$D$12))/3,IF($A1503=TAXAS!$A$13,IF($B1503="PARCELADO ATÉ 3X",$D1503-($D1503*TAXAS!$D$13))/3,IF($A1503=TAXAS!$A$14,IF($B1503="PARCELADO ATÉ 3X",$D1503-($D1503*TAXAS!$D$14))/3,IF($A1503=TAXAS!$A$15,IF($B1503="PARCELADO ATÉ 3X",$D1503-($D1503*TAXAS!$D$15))/3,IF($A1503=TAXAS!$A$16,IF($B1503="PARCELADO ATÉ 3X",$D1503-($D1503*TAXAS!$D$16))/3,IF($A1503=TAXAS!$A$17,IF($B1503="PARCELADO ATÉ 3X",$D1503-($D1503*TAXAS!$D$17))/3,IF($A1503=TAXAS!$A$18,IF($B1503="PARCELADO ATÉ 3X",$D1503-($D1503*TAXAS!$D$18))/3,IF($A1503=TAXAS!$A$19,IF($B1503="PARCELADO ATÉ 3X",$D1503-($D1503*TAXAS!$D$19))/3,IF($A1503=TAXAS!$A$20,IF($B1503="PARCELADO ATÉ 3X",$D1503-($D1503*TAXAS!$D$20))/3,IF($A1503=TAXAS!$A$21,IF($B1503="PARCELADO ATÉ 3X",$D1503-($D1503*TAXAS!$D$21))/3,IF($A1503=TAXAS!$A$22,IF($B1503="PARCELADO ATÉ 3X",$D1503-($D1503*TAXAS!$D$22))/3,IF($A1503=TAXAS!$A$23,IF($B1503="PARCELADO ATÉ 3X",$D1503-($D1503*TAXAS!$D$23))/3,IF($A1503=TAXAS!$A$24,IF($B1503="PARCELADO ATÉ 3X",$D1503-($D1503*TAXAS!$D$24))/3,IF($A1503=TAXAS!$A$25,IF($B1503="PARCELADO ATÉ 3X",$D1503-($D1503*TAXAS!$D$25))/3,IF($A1503=TAXAS!$A$26,IF($B1503="PARCELADO ATÉ 3X",$D1503-($D1503*TAXAS!$D$26))/3,IF($A1503=TAXAS!$A$27,IF($B1503="PARCELADO ATÉ 3X",$D1503-($D1503*TAXAS!$D$27))/3))))))))))))))))))))))))/1</f>
        <v>0</v>
      </c>
      <c r="H1503" s="9">
        <f>IF($A1503="VISA",IF($B1503="PARCELADO ATÉ 6X",$D1503-(D1503*TAXAS!$E$4))/6,IF($A1503="MASTER",IF($B1503="PARCELADO ATÉ 6X",$D1503-(D1503*TAXAS!$E$5))/6,IF($A1503="ELO",IF($B1503="PARCELADO ATÉ 6X",$D1503-(D1503*TAXAS!$E$6))/6,IF($A1503="HIPERCARD",IF($B1503="PARCELADO ATÉ 6X",$D1503-(D1503*TAXAS!$E$7))/6,IF($A1503="DINERS",IF($B1503="PARCELADO ATÉ 6X",$D1503-(D1503*TAXAS!$E$8))/6,IF($A1503="AMERICA EXPRESS",IF($B1503="PARCELADO ATÉ 6X",$D1503-(D1503*TAXAS!$E$9))/6,IF($A1503=TAXAS!$A$10,IF($B1503="PARCELADO ATÉ 6X",$D1503-($D1503*TAXAS!$E$10))/6,IF($A1503=TAXAS!$A$11,IF($B1503="PARCELADO ATÉ 6X",$D1503-($D1503*TAXAS!$E$11))/6,IF($A1503=TAXAS!$A$12,IF($B1503="PARCELADO ATÉ 6X",$D1503-($D1503*TAXAS!$E$12))/6,IF($A1503=TAXAS!$A$13,IF($B1503="PARCELADO ATÉ 6X",$D1503-($D1503*TAXAS!$E$13))/6,IF($A1503=TAXAS!$A$14,IF($B1503="PARCELADO ATÉ 6X",$D1503-($D1503*TAXAS!$E$14))/6,IF($A1503=TAXAS!$A$15,IF($B1503="PARCELADO ATÉ 6X",$D1503-($D1503*TAXAS!$E$15))/6,IF($A1503=TAXAS!$A$16,IF($B1503="PARCELADO ATÉ 6X",$D1503-($D1503*TAXAS!$E$16))/6,IF($A1503=TAXAS!$A$17,IF($B1503="PARCELADO ATÉ 6X",$D1503-($D1503*TAXAS!$E$17))/6,IF($A1503=TAXAS!$A$18,IF($B1503="PARCELADO ATÉ 6X",$D1503-($D1503*TAXAS!$E$18))/6,IF($A1503=TAXAS!$A$19,IF($B1503="PARCELADO ATÉ 6X",$D1503-($D1503*TAXAS!$E$19))/6,IF($A1503=TAXAS!$A$20,IF($B1503="PARCELADO ATÉ 6X",$D1503-($D1503*TAXAS!$E$20))/6,IF($A1503=TAXAS!$A$21,IF($B1503="PARCELADO ATÉ 6X",$D1503-($D1503*TAXAS!$E$21))/6,IF($A1503=TAXAS!$A$22,IF($B1503="PARCELADO ATÉ 6X",$D1503-($D1503*TAXAS!$E$22))/6,IF($A1503=TAXAS!$A$23,IF($B1503="PARCELADO ATÉ 6X",$D1503-($D1503*TAXAS!$E$23))/6,IF($A1503=TAXAS!$A$24,IF($B1503="PARCELADO ATÉ 6X",$D1503-($D1503*TAXAS!$E$24))/6,IF($A1503=TAXAS!$A$25,IF($B1503="PARCELADO ATÉ 6X",$D1503-($D1503*TAXAS!$E$25))/6,IF($A1503=TAXAS!$A$26,IF($B1503="PARCELADO ATÉ 6X",$D1503-($D1503*TAXAS!$E$26))/6,IF($A1503=TAXAS!$A$27,IF($B1503="PARCELADO ATÉ 6X",$D1503-($D1503*TAXAS!$E$27))/6))))))))))))))))))))))))/1</f>
        <v>0</v>
      </c>
      <c r="I1503" s="9">
        <f>IF($A1503="VISA",IF($B1503="PARCELADO ATÉ 12X",$D1503-(D1503*TAXAS!$F$4))/12,IF($A1503="MASTER",IF($B1503="PARCELADO ATÉ 12X",$D1503-(D1503*TAXAS!$F$5))/12,IF($A1503="ELO",IF($B1503="PARCELADO ATÉ 12X",$D1503-(D1503*TAXAS!$F$6))/12,IF($A1503="HIPERCARD",IF($B1503="PARCELADO ATÉ 12X",$D1503-(D1503*TAXAS!$F$7))/12,IF($A1503="DINERS",IF($B1503="PARCELADO ATÉ 12X",$D1503-(D1503*TAXAS!$F$8))/12,IF($A1503="AMERICA EXPRESS",IF($B1503="PARCELADO ATÉ 12X",$D1503-(D1503*TAXAS!$F$9))/12,IF($A1503=TAXAS!$A$10,IF($B1503="PARCELADO ATÉ 12X",$D1503-($D1503*TAXAS!$F$10))/12,IF($A1503=TAXAS!$A$11,IF($B1503="PARCELADO ATÉ 12X",$D1503-($D1503*TAXAS!$F$11))/12,IF($A1503=TAXAS!$A$12,IF($B1503="PARCELADO ATÉ 12X",$D1503-($D1503*TAXAS!$F$12))/12,IF($A1503=TAXAS!$A$13,IF($B1503="PARCELADO ATÉ 12X",$D1503-($D1503*TAXAS!$F$13))/12,IF($A1503=TAXAS!$A$14,IF($B1503="PARCELADO ATÉ 12X",$D1503-($D1503*TAXAS!$F$14))/12,IF($A1503=TAXAS!$A$15,IF($B1503="PARCELADO ATÉ 12X",$D1503-($D1503*TAXAS!$F$15))/12,IF($A1503=TAXAS!$A$16,IF($B1503="PARCELADO ATÉ 12X",$D1503-($D1503*TAXAS!$F$16))/12,IF($A1503=TAXAS!$A$17,IF($B1503="PARCELADO ATÉ 12X",$D1503-($D1503*TAXAS!$F$17))/12,IF($A1503=TAXAS!$A$18,IF($B1503="PARCELADO ATÉ 12X",$D1503-($D1503*TAXAS!$F$18))/12,IF($A1503=TAXAS!$A$19,IF($B1503="PARCELADO ATÉ 12X",$D1503-($D1503*TAXAS!$F$19))/12,IF($A1503=TAXAS!$A$20,IF($B1503="PARCELADO ATÉ 12X",$D1503-($D1503*TAXAS!$F$20))/12,IF($A1503=TAXAS!$A$21,IF($B1503="PARCELADO ATÉ 12X",$D1503-($D1503*TAXAS!$F$21))/12,IF($A1503=TAXAS!$A$22,IF($B1503="PARCELADO ATÉ 12X",$D1503-($D1503*TAXAS!$F$22))/12,IF($A1503=TAXAS!$A$23,IF($B1503="PARCELADO ATÉ 12X",$D1503-($D1503*TAXAS!$F$23))/12,IF($A1503=TAXAS!$A$24,IF($B1503="PARCELADO ATÉ 12X",$D1503-($D1503*TAXAS!$F$24))/12,IF($A1503=TAXAS!$A$25,IF($B1503="PARCELADO ATÉ 12X",$D1503-($D1503*TAXAS!$F$25))/12,IF($A1503=TAXAS!$A$26,IF($B1503="PARCELADO ATÉ 12X",$D1503-($D1503*TAXAS!$F$26))/12,IF($A1503=TAXAS!$A$27,IF($B1503="PARCELADO ATÉ 12X",$D1503-($D1503*TAXAS!$F$27))/12))))))))))))))))))))))))/1</f>
        <v>0</v>
      </c>
      <c r="J1503" s="8">
        <f t="shared" si="0"/>
        <v>0</v>
      </c>
      <c r="K1503" s="10" t="b">
        <f>IF($B1503="PARCELADO ATÉ 3X",($D1503-($D1503*TAXAS!$D$4))-$J1503)</f>
        <v>0</v>
      </c>
      <c r="L1503" s="10" t="b">
        <f>IF($B1503="PARCELADO ATÉ 6X",($D1503-($D1503*TAXAS!$E$4))-$J1503)</f>
        <v>0</v>
      </c>
      <c r="M1503" s="10" t="b">
        <f>IF($B1503="PARCELADO ATÉ 12X",($D1503-($D1503*TAXAS!$F$4))-$J1503)</f>
        <v>0</v>
      </c>
      <c r="N1503" s="8">
        <f t="shared" si="1"/>
        <v>0</v>
      </c>
      <c r="O1503" s="10">
        <f t="shared" si="2"/>
        <v>0</v>
      </c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</row>
    <row r="1504" spans="1:31" ht="15.75" customHeight="1" x14ac:dyDescent="0.2">
      <c r="A1504" s="3"/>
      <c r="B1504" s="5"/>
      <c r="C1504" s="6"/>
      <c r="D1504" s="42"/>
      <c r="E1504" s="8">
        <f>IF($A1504="VISA",IF($B1504="DÉBITO",$D1504-($D1504*TAXAS!$B$4)),IF($A1504="MASTER",IF($B1504="DÉBITO",$D1504-($D1504*TAXAS!$B$5)),IF($A1504="ELO", IF($B1504="DÉBITO",$D1504-($D1504*TAXAS!$B$6)),IF($A1504="HIPERCARD",IF($B1504="DÉBITO",$D1504-($D1504*TAXAS!$B$7)),IF($A1504="DINERS",IF($B1504="DÉBITO",$D1504-($D1504*TAXAS!$B$8)),IF($A1504="AMERICA EXPRESS",IF($B1504="DÉBITO",$D1504-($D1504*TAXAS!$B$9)),IF($A1504=TAXAS!$A$10,IF($B1504="DÉBITO",$D1504-($D1504*TAXAS!$B$10)), IF($A1504=TAXAS!$A$11,IF($B1504="DÉBITO",$D1504-($D1504*TAXAS!$B$11)), IF($A1504=TAXAS!$A$12,IF($B1504="DÉBITO",$D1504-($D1504*TAXAS!$B$12)), IF($A1504=TAXAS!$A$13,IF($B1504="DÉBITO",$D1504-($D1504*TAXAS!$B$13)), IF($A1504=TAXAS!$A$14,IF($B1504="DÉBITO",$D1504-($D1504*TAXAS!$B$14)), IF($A1504=TAXAS!$A$15,IF($B1504="DÉBITO",$D1504-($D1504*TAXAS!$B$15)), IF($A1504=TAXAS!$A$16,IF($B1504="DÉBITO",$D1504-($D1504*TAXAS!$B$16)), IF($A1504=TAXAS!$A$17,IF($B1504="DÉBITO",$D1504-($D1504*TAXAS!$B$17)), IF($A1504=TAXAS!$A$18,IF($B1504="DÉBITO",$D1504-($D1504*TAXAS!$B$18)), IF($A1504=TAXAS!$A$19,IF($B1504="DÉBITO",$D1504-($D1504*TAXAS!$B$19)), IF($A1504=TAXAS!$A$20,IF($B1504="DÉBITO",$D1504-($D1504*TAXAS!$B$20)), IF($A1504=TAXAS!$A$21,IF($B1504="DÉBITO",$D1504-($D1504*TAXAS!$B$21)), IF($A1504=TAXAS!$A$22,IF($B1504="DÉBITO",$D1504-($D1504*TAXAS!$B$22)), IF($A1504=TAXAS!$A$23,IF($B1504="DÉBITO",$D1504-($D1504*TAXAS!$B$23)), IF($A1504=TAXAS!$A$24,IF($B1504="DÉBITO",$D1504-($D1504*TAXAS!$B$24)), IF($A1504=TAXAS!$A$25,IF($B1504="DÉBITO",$D1504-($D1504*TAXAS!$B$25)), IF($A1504=TAXAS!$A$26,IF($B1504="DÉBITO",$D1504-($D1504*TAXAS!$B$26)), IF($A1504=TAXAS!$A$27,IF($B1504="DÉBITO",$D1504-($D1504*TAXAS!$B$27))))))))))))))))))))))))))/1</f>
        <v>0</v>
      </c>
      <c r="F1504" s="8">
        <f>IF($A1504="VISA",IF($B1504="CRÉDITO",$D1504-($D1504*TAXAS!$C$4)),IF($A1504="MASTER",IF($B1504="CRÉDITO",$D1504-($D1504*TAXAS!$C$5)),IF($A1504="ELO", IF($B1504="CRÉDITO",$D1504-($D1504*TAXAS!$C$6)),IF($A1504="HIPERCARD",IF($B1504="CRÉDITO",$D1504-($D1504*TAXAS!$C$7)),IF($A1504="DINERS",IF($B1504="CRÉDITO",$D1504-($D1504*TAXAS!$C$8)),IF($A1504="AMERICA EXPRESS",IF($B1504="CRÉDITO",$D1504-($D1504*TAXAS!$C$9)),IF($A1504=TAXAS!$A$10,IF($B1504="CRÉDITO",$D1504-($D1504*TAXAS!$C$10)), IF($A1504=TAXAS!$A$11,IF($B1504="CRÉDITO",$D1504-($D1504*TAXAS!$C$11)), IF($A1504=TAXAS!$A$12,IF($B1504="CRÉDITO",$D1504-($D1504*TAXAS!$C$12)), IF($A1504=TAXAS!$A$13,IF($B1504="CRÉDITO",$D1504-($D1504*TAXAS!$C$13)), IF($A1504=TAXAS!$A$14,IF($B1504="CRÉDITO",$D1504-($D1504*TAXAS!$C$14)), IF($A1504=TAXAS!$A$15,IF($B1504="CRÉDITO",$D1504-($D1504*TAXAS!$C$15)), IF($A1504=TAXAS!$A$16,IF($B1504="CRÉDITO",$D1504-($D1504*TAXAS!$C$16)), IF($A1504=TAXAS!$A$17,IF($B1504="CRÉDITO",$D1504-($D1504*TAXAS!$C$17)), IF($A1504=TAXAS!$A$18,IF($B1504="CRÉDITO",$D1504-($D1504*TAXAS!$C$18)), IF($A1504=TAXAS!$A$19,IF($B1504="CRÉDITO",$D1504-($D1504*TAXAS!$C$19)), IF($A1504=TAXAS!$A$20,IF($B1504="CRÉDITO",$D1504-($D1504*TAXAS!$C$20)), IF($A1504=TAXAS!$A$21,IF($B1504="CRÉDITO",$D1504-($D1504*TAXAS!$C$21)), IF($A1504=TAXAS!$A$22,IF($B1504="CRÉDITO",$D1504-($D1504*TAXAS!$C$22)), IF($A1504=TAXAS!$A$23,IF($B1504="CRÉDITO",$D1504-($D1504*TAXAS!$C$23)), IF($A1504=TAXAS!$A$24,IF($B1504="CRÉDITO",$D1504-($D1504*TAXAS!$C$24)), IF($A1504=TAXAS!$A$25,IF($B1504="CRÉDITO",$D1504-($D1504*TAXAS!$C$25)), IF($A1504=TAXAS!$A$26,IF($B1504="CRÉDITO",$D1504-($D1504*TAXAS!$C$26)), IF($A1504=TAXAS!$A$27,IF($B1504="CRÉDITO",$D1504-($D1504*TAXAS!$C$27))))))))))))))))))))))))))/1</f>
        <v>0</v>
      </c>
      <c r="G1504" s="9">
        <f>IF($A1504="VISA",IF($B1504="PARCELADO ATÉ 3X",$D1504-(D1504*TAXAS!$D$4))/3,IF($A1504="MASTER",IF($B1504="PARCELADO ATÉ 3X",$D1504-(D1504*TAXAS!$D$5))/3,IF($A1504="ELO",IF($B1504="PARCELADO ATÉ 3X",$D1504-(D1504*TAXAS!$D$6))/3,IF($A1504="HIPERCARD",IF($B1504="PARCELADO ATÉ 3X",$D1504-(D1504*TAXAS!$D$7))/3,IF($A1504="DINERS",IF($B1504="PARCELADO ATÉ 3X",$D1504-(D1504*TAXAS!$D$8))/3,IF($A1504="AMERICA EXPRESS",IF($B1504="PARCELADO ATÉ 3X",$D1504-(D1504*TAXAS!$D$9))/3,IF($A1504=TAXAS!$A$10,IF($B1504="PARCELADO ATÉ 3X",$D1504-($D1504*TAXAS!$D$10))/3,IF($A1504=TAXAS!$A$11,IF($B1504="PARCELADO ATÉ 3X",$D1504-($D1504*TAXAS!$D$11))/3,IF($A1504=TAXAS!$A$12,IF($B1504="PARCELADO ATÉ 3X",$D1504-($D1504*TAXAS!$D$12))/3,IF($A1504=TAXAS!$A$13,IF($B1504="PARCELADO ATÉ 3X",$D1504-($D1504*TAXAS!$D$13))/3,IF($A1504=TAXAS!$A$14,IF($B1504="PARCELADO ATÉ 3X",$D1504-($D1504*TAXAS!$D$14))/3,IF($A1504=TAXAS!$A$15,IF($B1504="PARCELADO ATÉ 3X",$D1504-($D1504*TAXAS!$D$15))/3,IF($A1504=TAXAS!$A$16,IF($B1504="PARCELADO ATÉ 3X",$D1504-($D1504*TAXAS!$D$16))/3,IF($A1504=TAXAS!$A$17,IF($B1504="PARCELADO ATÉ 3X",$D1504-($D1504*TAXAS!$D$17))/3,IF($A1504=TAXAS!$A$18,IF($B1504="PARCELADO ATÉ 3X",$D1504-($D1504*TAXAS!$D$18))/3,IF($A1504=TAXAS!$A$19,IF($B1504="PARCELADO ATÉ 3X",$D1504-($D1504*TAXAS!$D$19))/3,IF($A1504=TAXAS!$A$20,IF($B1504="PARCELADO ATÉ 3X",$D1504-($D1504*TAXAS!$D$20))/3,IF($A1504=TAXAS!$A$21,IF($B1504="PARCELADO ATÉ 3X",$D1504-($D1504*TAXAS!$D$21))/3,IF($A1504=TAXAS!$A$22,IF($B1504="PARCELADO ATÉ 3X",$D1504-($D1504*TAXAS!$D$22))/3,IF($A1504=TAXAS!$A$23,IF($B1504="PARCELADO ATÉ 3X",$D1504-($D1504*TAXAS!$D$23))/3,IF($A1504=TAXAS!$A$24,IF($B1504="PARCELADO ATÉ 3X",$D1504-($D1504*TAXAS!$D$24))/3,IF($A1504=TAXAS!$A$25,IF($B1504="PARCELADO ATÉ 3X",$D1504-($D1504*TAXAS!$D$25))/3,IF($A1504=TAXAS!$A$26,IF($B1504="PARCELADO ATÉ 3X",$D1504-($D1504*TAXAS!$D$26))/3,IF($A1504=TAXAS!$A$27,IF($B1504="PARCELADO ATÉ 3X",$D1504-($D1504*TAXAS!$D$27))/3))))))))))))))))))))))))/1</f>
        <v>0</v>
      </c>
      <c r="H1504" s="9">
        <f>IF($A1504="VISA",IF($B1504="PARCELADO ATÉ 6X",$D1504-(D1504*TAXAS!$E$4))/6,IF($A1504="MASTER",IF($B1504="PARCELADO ATÉ 6X",$D1504-(D1504*TAXAS!$E$5))/6,IF($A1504="ELO",IF($B1504="PARCELADO ATÉ 6X",$D1504-(D1504*TAXAS!$E$6))/6,IF($A1504="HIPERCARD",IF($B1504="PARCELADO ATÉ 6X",$D1504-(D1504*TAXAS!$E$7))/6,IF($A1504="DINERS",IF($B1504="PARCELADO ATÉ 6X",$D1504-(D1504*TAXAS!$E$8))/6,IF($A1504="AMERICA EXPRESS",IF($B1504="PARCELADO ATÉ 6X",$D1504-(D1504*TAXAS!$E$9))/6,IF($A1504=TAXAS!$A$10,IF($B1504="PARCELADO ATÉ 6X",$D1504-($D1504*TAXAS!$E$10))/6,IF($A1504=TAXAS!$A$11,IF($B1504="PARCELADO ATÉ 6X",$D1504-($D1504*TAXAS!$E$11))/6,IF($A1504=TAXAS!$A$12,IF($B1504="PARCELADO ATÉ 6X",$D1504-($D1504*TAXAS!$E$12))/6,IF($A1504=TAXAS!$A$13,IF($B1504="PARCELADO ATÉ 6X",$D1504-($D1504*TAXAS!$E$13))/6,IF($A1504=TAXAS!$A$14,IF($B1504="PARCELADO ATÉ 6X",$D1504-($D1504*TAXAS!$E$14))/6,IF($A1504=TAXAS!$A$15,IF($B1504="PARCELADO ATÉ 6X",$D1504-($D1504*TAXAS!$E$15))/6,IF($A1504=TAXAS!$A$16,IF($B1504="PARCELADO ATÉ 6X",$D1504-($D1504*TAXAS!$E$16))/6,IF($A1504=TAXAS!$A$17,IF($B1504="PARCELADO ATÉ 6X",$D1504-($D1504*TAXAS!$E$17))/6,IF($A1504=TAXAS!$A$18,IF($B1504="PARCELADO ATÉ 6X",$D1504-($D1504*TAXAS!$E$18))/6,IF($A1504=TAXAS!$A$19,IF($B1504="PARCELADO ATÉ 6X",$D1504-($D1504*TAXAS!$E$19))/6,IF($A1504=TAXAS!$A$20,IF($B1504="PARCELADO ATÉ 6X",$D1504-($D1504*TAXAS!$E$20))/6,IF($A1504=TAXAS!$A$21,IF($B1504="PARCELADO ATÉ 6X",$D1504-($D1504*TAXAS!$E$21))/6,IF($A1504=TAXAS!$A$22,IF($B1504="PARCELADO ATÉ 6X",$D1504-($D1504*TAXAS!$E$22))/6,IF($A1504=TAXAS!$A$23,IF($B1504="PARCELADO ATÉ 6X",$D1504-($D1504*TAXAS!$E$23))/6,IF($A1504=TAXAS!$A$24,IF($B1504="PARCELADO ATÉ 6X",$D1504-($D1504*TAXAS!$E$24))/6,IF($A1504=TAXAS!$A$25,IF($B1504="PARCELADO ATÉ 6X",$D1504-($D1504*TAXAS!$E$25))/6,IF($A1504=TAXAS!$A$26,IF($B1504="PARCELADO ATÉ 6X",$D1504-($D1504*TAXAS!$E$26))/6,IF($A1504=TAXAS!$A$27,IF($B1504="PARCELADO ATÉ 6X",$D1504-($D1504*TAXAS!$E$27))/6))))))))))))))))))))))))/1</f>
        <v>0</v>
      </c>
      <c r="I1504" s="9">
        <f>IF($A1504="VISA",IF($B1504="PARCELADO ATÉ 12X",$D1504-(D1504*TAXAS!$F$4))/12,IF($A1504="MASTER",IF($B1504="PARCELADO ATÉ 12X",$D1504-(D1504*TAXAS!$F$5))/12,IF($A1504="ELO",IF($B1504="PARCELADO ATÉ 12X",$D1504-(D1504*TAXAS!$F$6))/12,IF($A1504="HIPERCARD",IF($B1504="PARCELADO ATÉ 12X",$D1504-(D1504*TAXAS!$F$7))/12,IF($A1504="DINERS",IF($B1504="PARCELADO ATÉ 12X",$D1504-(D1504*TAXAS!$F$8))/12,IF($A1504="AMERICA EXPRESS",IF($B1504="PARCELADO ATÉ 12X",$D1504-(D1504*TAXAS!$F$9))/12,IF($A1504=TAXAS!$A$10,IF($B1504="PARCELADO ATÉ 12X",$D1504-($D1504*TAXAS!$F$10))/12,IF($A1504=TAXAS!$A$11,IF($B1504="PARCELADO ATÉ 12X",$D1504-($D1504*TAXAS!$F$11))/12,IF($A1504=TAXAS!$A$12,IF($B1504="PARCELADO ATÉ 12X",$D1504-($D1504*TAXAS!$F$12))/12,IF($A1504=TAXAS!$A$13,IF($B1504="PARCELADO ATÉ 12X",$D1504-($D1504*TAXAS!$F$13))/12,IF($A1504=TAXAS!$A$14,IF($B1504="PARCELADO ATÉ 12X",$D1504-($D1504*TAXAS!$F$14))/12,IF($A1504=TAXAS!$A$15,IF($B1504="PARCELADO ATÉ 12X",$D1504-($D1504*TAXAS!$F$15))/12,IF($A1504=TAXAS!$A$16,IF($B1504="PARCELADO ATÉ 12X",$D1504-($D1504*TAXAS!$F$16))/12,IF($A1504=TAXAS!$A$17,IF($B1504="PARCELADO ATÉ 12X",$D1504-($D1504*TAXAS!$F$17))/12,IF($A1504=TAXAS!$A$18,IF($B1504="PARCELADO ATÉ 12X",$D1504-($D1504*TAXAS!$F$18))/12,IF($A1504=TAXAS!$A$19,IF($B1504="PARCELADO ATÉ 12X",$D1504-($D1504*TAXAS!$F$19))/12,IF($A1504=TAXAS!$A$20,IF($B1504="PARCELADO ATÉ 12X",$D1504-($D1504*TAXAS!$F$20))/12,IF($A1504=TAXAS!$A$21,IF($B1504="PARCELADO ATÉ 12X",$D1504-($D1504*TAXAS!$F$21))/12,IF($A1504=TAXAS!$A$22,IF($B1504="PARCELADO ATÉ 12X",$D1504-($D1504*TAXAS!$F$22))/12,IF($A1504=TAXAS!$A$23,IF($B1504="PARCELADO ATÉ 12X",$D1504-($D1504*TAXAS!$F$23))/12,IF($A1504=TAXAS!$A$24,IF($B1504="PARCELADO ATÉ 12X",$D1504-($D1504*TAXAS!$F$24))/12,IF($A1504=TAXAS!$A$25,IF($B1504="PARCELADO ATÉ 12X",$D1504-($D1504*TAXAS!$F$25))/12,IF($A1504=TAXAS!$A$26,IF($B1504="PARCELADO ATÉ 12X",$D1504-($D1504*TAXAS!$F$26))/12,IF($A1504=TAXAS!$A$27,IF($B1504="PARCELADO ATÉ 12X",$D1504-($D1504*TAXAS!$F$27))/12))))))))))))))))))))))))/1</f>
        <v>0</v>
      </c>
      <c r="J1504" s="8">
        <f t="shared" si="0"/>
        <v>0</v>
      </c>
      <c r="K1504" s="10" t="b">
        <f>IF($B1504="PARCELADO ATÉ 3X",($D1504-($D1504*TAXAS!$D$4))-$J1504)</f>
        <v>0</v>
      </c>
      <c r="L1504" s="10" t="b">
        <f>IF($B1504="PARCELADO ATÉ 6X",($D1504-($D1504*TAXAS!$E$4))-$J1504)</f>
        <v>0</v>
      </c>
      <c r="M1504" s="10" t="b">
        <f>IF($B1504="PARCELADO ATÉ 12X",($D1504-($D1504*TAXAS!$F$4))-$J1504)</f>
        <v>0</v>
      </c>
      <c r="N1504" s="8">
        <f t="shared" si="1"/>
        <v>0</v>
      </c>
      <c r="O1504" s="10">
        <f t="shared" si="2"/>
        <v>0</v>
      </c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</row>
    <row r="1505" spans="1:31" ht="15.75" customHeight="1" x14ac:dyDescent="0.2">
      <c r="A1505" s="3"/>
      <c r="B1505" s="5"/>
      <c r="C1505" s="6"/>
      <c r="D1505" s="42"/>
      <c r="E1505" s="8">
        <f>IF($A1505="VISA",IF($B1505="DÉBITO",$D1505-($D1505*TAXAS!$B$4)),IF($A1505="MASTER",IF($B1505="DÉBITO",$D1505-($D1505*TAXAS!$B$5)),IF($A1505="ELO", IF($B1505="DÉBITO",$D1505-($D1505*TAXAS!$B$6)),IF($A1505="HIPERCARD",IF($B1505="DÉBITO",$D1505-($D1505*TAXAS!$B$7)),IF($A1505="DINERS",IF($B1505="DÉBITO",$D1505-($D1505*TAXAS!$B$8)),IF($A1505="AMERICA EXPRESS",IF($B1505="DÉBITO",$D1505-($D1505*TAXAS!$B$9)),IF($A1505=TAXAS!$A$10,IF($B1505="DÉBITO",$D1505-($D1505*TAXAS!$B$10)), IF($A1505=TAXAS!$A$11,IF($B1505="DÉBITO",$D1505-($D1505*TAXAS!$B$11)), IF($A1505=TAXAS!$A$12,IF($B1505="DÉBITO",$D1505-($D1505*TAXAS!$B$12)), IF($A1505=TAXAS!$A$13,IF($B1505="DÉBITO",$D1505-($D1505*TAXAS!$B$13)), IF($A1505=TAXAS!$A$14,IF($B1505="DÉBITO",$D1505-($D1505*TAXAS!$B$14)), IF($A1505=TAXAS!$A$15,IF($B1505="DÉBITO",$D1505-($D1505*TAXAS!$B$15)), IF($A1505=TAXAS!$A$16,IF($B1505="DÉBITO",$D1505-($D1505*TAXAS!$B$16)), IF($A1505=TAXAS!$A$17,IF($B1505="DÉBITO",$D1505-($D1505*TAXAS!$B$17)), IF($A1505=TAXAS!$A$18,IF($B1505="DÉBITO",$D1505-($D1505*TAXAS!$B$18)), IF($A1505=TAXAS!$A$19,IF($B1505="DÉBITO",$D1505-($D1505*TAXAS!$B$19)), IF($A1505=TAXAS!$A$20,IF($B1505="DÉBITO",$D1505-($D1505*TAXAS!$B$20)), IF($A1505=TAXAS!$A$21,IF($B1505="DÉBITO",$D1505-($D1505*TAXAS!$B$21)), IF($A1505=TAXAS!$A$22,IF($B1505="DÉBITO",$D1505-($D1505*TAXAS!$B$22)), IF($A1505=TAXAS!$A$23,IF($B1505="DÉBITO",$D1505-($D1505*TAXAS!$B$23)), IF($A1505=TAXAS!$A$24,IF($B1505="DÉBITO",$D1505-($D1505*TAXAS!$B$24)), IF($A1505=TAXAS!$A$25,IF($B1505="DÉBITO",$D1505-($D1505*TAXAS!$B$25)), IF($A1505=TAXAS!$A$26,IF($B1505="DÉBITO",$D1505-($D1505*TAXAS!$B$26)), IF($A1505=TAXAS!$A$27,IF($B1505="DÉBITO",$D1505-($D1505*TAXAS!$B$27))))))))))))))))))))))))))/1</f>
        <v>0</v>
      </c>
      <c r="F1505" s="8">
        <f>IF($A1505="VISA",IF($B1505="CRÉDITO",$D1505-($D1505*TAXAS!$C$4)),IF($A1505="MASTER",IF($B1505="CRÉDITO",$D1505-($D1505*TAXAS!$C$5)),IF($A1505="ELO", IF($B1505="CRÉDITO",$D1505-($D1505*TAXAS!$C$6)),IF($A1505="HIPERCARD",IF($B1505="CRÉDITO",$D1505-($D1505*TAXAS!$C$7)),IF($A1505="DINERS",IF($B1505="CRÉDITO",$D1505-($D1505*TAXAS!$C$8)),IF($A1505="AMERICA EXPRESS",IF($B1505="CRÉDITO",$D1505-($D1505*TAXAS!$C$9)),IF($A1505=TAXAS!$A$10,IF($B1505="CRÉDITO",$D1505-($D1505*TAXAS!$C$10)), IF($A1505=TAXAS!$A$11,IF($B1505="CRÉDITO",$D1505-($D1505*TAXAS!$C$11)), IF($A1505=TAXAS!$A$12,IF($B1505="CRÉDITO",$D1505-($D1505*TAXAS!$C$12)), IF($A1505=TAXAS!$A$13,IF($B1505="CRÉDITO",$D1505-($D1505*TAXAS!$C$13)), IF($A1505=TAXAS!$A$14,IF($B1505="CRÉDITO",$D1505-($D1505*TAXAS!$C$14)), IF($A1505=TAXAS!$A$15,IF($B1505="CRÉDITO",$D1505-($D1505*TAXAS!$C$15)), IF($A1505=TAXAS!$A$16,IF($B1505="CRÉDITO",$D1505-($D1505*TAXAS!$C$16)), IF($A1505=TAXAS!$A$17,IF($B1505="CRÉDITO",$D1505-($D1505*TAXAS!$C$17)), IF($A1505=TAXAS!$A$18,IF($B1505="CRÉDITO",$D1505-($D1505*TAXAS!$C$18)), IF($A1505=TAXAS!$A$19,IF($B1505="CRÉDITO",$D1505-($D1505*TAXAS!$C$19)), IF($A1505=TAXAS!$A$20,IF($B1505="CRÉDITO",$D1505-($D1505*TAXAS!$C$20)), IF($A1505=TAXAS!$A$21,IF($B1505="CRÉDITO",$D1505-($D1505*TAXAS!$C$21)), IF($A1505=TAXAS!$A$22,IF($B1505="CRÉDITO",$D1505-($D1505*TAXAS!$C$22)), IF($A1505=TAXAS!$A$23,IF($B1505="CRÉDITO",$D1505-($D1505*TAXAS!$C$23)), IF($A1505=TAXAS!$A$24,IF($B1505="CRÉDITO",$D1505-($D1505*TAXAS!$C$24)), IF($A1505=TAXAS!$A$25,IF($B1505="CRÉDITO",$D1505-($D1505*TAXAS!$C$25)), IF($A1505=TAXAS!$A$26,IF($B1505="CRÉDITO",$D1505-($D1505*TAXAS!$C$26)), IF($A1505=TAXAS!$A$27,IF($B1505="CRÉDITO",$D1505-($D1505*TAXAS!$C$27))))))))))))))))))))))))))/1</f>
        <v>0</v>
      </c>
      <c r="G1505" s="9">
        <f>IF($A1505="VISA",IF($B1505="PARCELADO ATÉ 3X",$D1505-(D1505*TAXAS!$D$4))/3,IF($A1505="MASTER",IF($B1505="PARCELADO ATÉ 3X",$D1505-(D1505*TAXAS!$D$5))/3,IF($A1505="ELO",IF($B1505="PARCELADO ATÉ 3X",$D1505-(D1505*TAXAS!$D$6))/3,IF($A1505="HIPERCARD",IF($B1505="PARCELADO ATÉ 3X",$D1505-(D1505*TAXAS!$D$7))/3,IF($A1505="DINERS",IF($B1505="PARCELADO ATÉ 3X",$D1505-(D1505*TAXAS!$D$8))/3,IF($A1505="AMERICA EXPRESS",IF($B1505="PARCELADO ATÉ 3X",$D1505-(D1505*TAXAS!$D$9))/3,IF($A1505=TAXAS!$A$10,IF($B1505="PARCELADO ATÉ 3X",$D1505-($D1505*TAXAS!$D$10))/3,IF($A1505=TAXAS!$A$11,IF($B1505="PARCELADO ATÉ 3X",$D1505-($D1505*TAXAS!$D$11))/3,IF($A1505=TAXAS!$A$12,IF($B1505="PARCELADO ATÉ 3X",$D1505-($D1505*TAXAS!$D$12))/3,IF($A1505=TAXAS!$A$13,IF($B1505="PARCELADO ATÉ 3X",$D1505-($D1505*TAXAS!$D$13))/3,IF($A1505=TAXAS!$A$14,IF($B1505="PARCELADO ATÉ 3X",$D1505-($D1505*TAXAS!$D$14))/3,IF($A1505=TAXAS!$A$15,IF($B1505="PARCELADO ATÉ 3X",$D1505-($D1505*TAXAS!$D$15))/3,IF($A1505=TAXAS!$A$16,IF($B1505="PARCELADO ATÉ 3X",$D1505-($D1505*TAXAS!$D$16))/3,IF($A1505=TAXAS!$A$17,IF($B1505="PARCELADO ATÉ 3X",$D1505-($D1505*TAXAS!$D$17))/3,IF($A1505=TAXAS!$A$18,IF($B1505="PARCELADO ATÉ 3X",$D1505-($D1505*TAXAS!$D$18))/3,IF($A1505=TAXAS!$A$19,IF($B1505="PARCELADO ATÉ 3X",$D1505-($D1505*TAXAS!$D$19))/3,IF($A1505=TAXAS!$A$20,IF($B1505="PARCELADO ATÉ 3X",$D1505-($D1505*TAXAS!$D$20))/3,IF($A1505=TAXAS!$A$21,IF($B1505="PARCELADO ATÉ 3X",$D1505-($D1505*TAXAS!$D$21))/3,IF($A1505=TAXAS!$A$22,IF($B1505="PARCELADO ATÉ 3X",$D1505-($D1505*TAXAS!$D$22))/3,IF($A1505=TAXAS!$A$23,IF($B1505="PARCELADO ATÉ 3X",$D1505-($D1505*TAXAS!$D$23))/3,IF($A1505=TAXAS!$A$24,IF($B1505="PARCELADO ATÉ 3X",$D1505-($D1505*TAXAS!$D$24))/3,IF($A1505=TAXAS!$A$25,IF($B1505="PARCELADO ATÉ 3X",$D1505-($D1505*TAXAS!$D$25))/3,IF($A1505=TAXAS!$A$26,IF($B1505="PARCELADO ATÉ 3X",$D1505-($D1505*TAXAS!$D$26))/3,IF($A1505=TAXAS!$A$27,IF($B1505="PARCELADO ATÉ 3X",$D1505-($D1505*TAXAS!$D$27))/3))))))))))))))))))))))))/1</f>
        <v>0</v>
      </c>
      <c r="H1505" s="9">
        <f>IF($A1505="VISA",IF($B1505="PARCELADO ATÉ 6X",$D1505-(D1505*TAXAS!$E$4))/6,IF($A1505="MASTER",IF($B1505="PARCELADO ATÉ 6X",$D1505-(D1505*TAXAS!$E$5))/6,IF($A1505="ELO",IF($B1505="PARCELADO ATÉ 6X",$D1505-(D1505*TAXAS!$E$6))/6,IF($A1505="HIPERCARD",IF($B1505="PARCELADO ATÉ 6X",$D1505-(D1505*TAXAS!$E$7))/6,IF($A1505="DINERS",IF($B1505="PARCELADO ATÉ 6X",$D1505-(D1505*TAXAS!$E$8))/6,IF($A1505="AMERICA EXPRESS",IF($B1505="PARCELADO ATÉ 6X",$D1505-(D1505*TAXAS!$E$9))/6,IF($A1505=TAXAS!$A$10,IF($B1505="PARCELADO ATÉ 6X",$D1505-($D1505*TAXAS!$E$10))/6,IF($A1505=TAXAS!$A$11,IF($B1505="PARCELADO ATÉ 6X",$D1505-($D1505*TAXAS!$E$11))/6,IF($A1505=TAXAS!$A$12,IF($B1505="PARCELADO ATÉ 6X",$D1505-($D1505*TAXAS!$E$12))/6,IF($A1505=TAXAS!$A$13,IF($B1505="PARCELADO ATÉ 6X",$D1505-($D1505*TAXAS!$E$13))/6,IF($A1505=TAXAS!$A$14,IF($B1505="PARCELADO ATÉ 6X",$D1505-($D1505*TAXAS!$E$14))/6,IF($A1505=TAXAS!$A$15,IF($B1505="PARCELADO ATÉ 6X",$D1505-($D1505*TAXAS!$E$15))/6,IF($A1505=TAXAS!$A$16,IF($B1505="PARCELADO ATÉ 6X",$D1505-($D1505*TAXAS!$E$16))/6,IF($A1505=TAXAS!$A$17,IF($B1505="PARCELADO ATÉ 6X",$D1505-($D1505*TAXAS!$E$17))/6,IF($A1505=TAXAS!$A$18,IF($B1505="PARCELADO ATÉ 6X",$D1505-($D1505*TAXAS!$E$18))/6,IF($A1505=TAXAS!$A$19,IF($B1505="PARCELADO ATÉ 6X",$D1505-($D1505*TAXAS!$E$19))/6,IF($A1505=TAXAS!$A$20,IF($B1505="PARCELADO ATÉ 6X",$D1505-($D1505*TAXAS!$E$20))/6,IF($A1505=TAXAS!$A$21,IF($B1505="PARCELADO ATÉ 6X",$D1505-($D1505*TAXAS!$E$21))/6,IF($A1505=TAXAS!$A$22,IF($B1505="PARCELADO ATÉ 6X",$D1505-($D1505*TAXAS!$E$22))/6,IF($A1505=TAXAS!$A$23,IF($B1505="PARCELADO ATÉ 6X",$D1505-($D1505*TAXAS!$E$23))/6,IF($A1505=TAXAS!$A$24,IF($B1505="PARCELADO ATÉ 6X",$D1505-($D1505*TAXAS!$E$24))/6,IF($A1505=TAXAS!$A$25,IF($B1505="PARCELADO ATÉ 6X",$D1505-($D1505*TAXAS!$E$25))/6,IF($A1505=TAXAS!$A$26,IF($B1505="PARCELADO ATÉ 6X",$D1505-($D1505*TAXAS!$E$26))/6,IF($A1505=TAXAS!$A$27,IF($B1505="PARCELADO ATÉ 6X",$D1505-($D1505*TAXAS!$E$27))/6))))))))))))))))))))))))/1</f>
        <v>0</v>
      </c>
      <c r="I1505" s="9">
        <f>IF($A1505="VISA",IF($B1505="PARCELADO ATÉ 12X",$D1505-(D1505*TAXAS!$F$4))/12,IF($A1505="MASTER",IF($B1505="PARCELADO ATÉ 12X",$D1505-(D1505*TAXAS!$F$5))/12,IF($A1505="ELO",IF($B1505="PARCELADO ATÉ 12X",$D1505-(D1505*TAXAS!$F$6))/12,IF($A1505="HIPERCARD",IF($B1505="PARCELADO ATÉ 12X",$D1505-(D1505*TAXAS!$F$7))/12,IF($A1505="DINERS",IF($B1505="PARCELADO ATÉ 12X",$D1505-(D1505*TAXAS!$F$8))/12,IF($A1505="AMERICA EXPRESS",IF($B1505="PARCELADO ATÉ 12X",$D1505-(D1505*TAXAS!$F$9))/12,IF($A1505=TAXAS!$A$10,IF($B1505="PARCELADO ATÉ 12X",$D1505-($D1505*TAXAS!$F$10))/12,IF($A1505=TAXAS!$A$11,IF($B1505="PARCELADO ATÉ 12X",$D1505-($D1505*TAXAS!$F$11))/12,IF($A1505=TAXAS!$A$12,IF($B1505="PARCELADO ATÉ 12X",$D1505-($D1505*TAXAS!$F$12))/12,IF($A1505=TAXAS!$A$13,IF($B1505="PARCELADO ATÉ 12X",$D1505-($D1505*TAXAS!$F$13))/12,IF($A1505=TAXAS!$A$14,IF($B1505="PARCELADO ATÉ 12X",$D1505-($D1505*TAXAS!$F$14))/12,IF($A1505=TAXAS!$A$15,IF($B1505="PARCELADO ATÉ 12X",$D1505-($D1505*TAXAS!$F$15))/12,IF($A1505=TAXAS!$A$16,IF($B1505="PARCELADO ATÉ 12X",$D1505-($D1505*TAXAS!$F$16))/12,IF($A1505=TAXAS!$A$17,IF($B1505="PARCELADO ATÉ 12X",$D1505-($D1505*TAXAS!$F$17))/12,IF($A1505=TAXAS!$A$18,IF($B1505="PARCELADO ATÉ 12X",$D1505-($D1505*TAXAS!$F$18))/12,IF($A1505=TAXAS!$A$19,IF($B1505="PARCELADO ATÉ 12X",$D1505-($D1505*TAXAS!$F$19))/12,IF($A1505=TAXAS!$A$20,IF($B1505="PARCELADO ATÉ 12X",$D1505-($D1505*TAXAS!$F$20))/12,IF($A1505=TAXAS!$A$21,IF($B1505="PARCELADO ATÉ 12X",$D1505-($D1505*TAXAS!$F$21))/12,IF($A1505=TAXAS!$A$22,IF($B1505="PARCELADO ATÉ 12X",$D1505-($D1505*TAXAS!$F$22))/12,IF($A1505=TAXAS!$A$23,IF($B1505="PARCELADO ATÉ 12X",$D1505-($D1505*TAXAS!$F$23))/12,IF($A1505=TAXAS!$A$24,IF($B1505="PARCELADO ATÉ 12X",$D1505-($D1505*TAXAS!$F$24))/12,IF($A1505=TAXAS!$A$25,IF($B1505="PARCELADO ATÉ 12X",$D1505-($D1505*TAXAS!$F$25))/12,IF($A1505=TAXAS!$A$26,IF($B1505="PARCELADO ATÉ 12X",$D1505-($D1505*TAXAS!$F$26))/12,IF($A1505=TAXAS!$A$27,IF($B1505="PARCELADO ATÉ 12X",$D1505-($D1505*TAXAS!$F$27))/12))))))))))))))))))))))))/1</f>
        <v>0</v>
      </c>
      <c r="J1505" s="8">
        <f t="shared" si="0"/>
        <v>0</v>
      </c>
      <c r="K1505" s="10" t="b">
        <f>IF($B1505="PARCELADO ATÉ 3X",($D1505-($D1505*TAXAS!$D$4))-$J1505)</f>
        <v>0</v>
      </c>
      <c r="L1505" s="10" t="b">
        <f>IF($B1505="PARCELADO ATÉ 6X",($D1505-($D1505*TAXAS!$E$4))-$J1505)</f>
        <v>0</v>
      </c>
      <c r="M1505" s="10" t="b">
        <f>IF($B1505="PARCELADO ATÉ 12X",($D1505-($D1505*TAXAS!$F$4))-$J1505)</f>
        <v>0</v>
      </c>
      <c r="N1505" s="8">
        <f t="shared" si="1"/>
        <v>0</v>
      </c>
      <c r="O1505" s="10">
        <f t="shared" si="2"/>
        <v>0</v>
      </c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</row>
    <row r="1506" spans="1:31" ht="15.75" customHeight="1" x14ac:dyDescent="0.2">
      <c r="A1506" s="3"/>
      <c r="B1506" s="5"/>
      <c r="C1506" s="6"/>
      <c r="D1506" s="42"/>
      <c r="E1506" s="8">
        <f>IF($A1506="VISA",IF($B1506="DÉBITO",$D1506-($D1506*TAXAS!$B$4)),IF($A1506="MASTER",IF($B1506="DÉBITO",$D1506-($D1506*TAXAS!$B$5)),IF($A1506="ELO", IF($B1506="DÉBITO",$D1506-($D1506*TAXAS!$B$6)),IF($A1506="HIPERCARD",IF($B1506="DÉBITO",$D1506-($D1506*TAXAS!$B$7)),IF($A1506="DINERS",IF($B1506="DÉBITO",$D1506-($D1506*TAXAS!$B$8)),IF($A1506="AMERICA EXPRESS",IF($B1506="DÉBITO",$D1506-($D1506*TAXAS!$B$9)),IF($A1506=TAXAS!$A$10,IF($B1506="DÉBITO",$D1506-($D1506*TAXAS!$B$10)), IF($A1506=TAXAS!$A$11,IF($B1506="DÉBITO",$D1506-($D1506*TAXAS!$B$11)), IF($A1506=TAXAS!$A$12,IF($B1506="DÉBITO",$D1506-($D1506*TAXAS!$B$12)), IF($A1506=TAXAS!$A$13,IF($B1506="DÉBITO",$D1506-($D1506*TAXAS!$B$13)), IF($A1506=TAXAS!$A$14,IF($B1506="DÉBITO",$D1506-($D1506*TAXAS!$B$14)), IF($A1506=TAXAS!$A$15,IF($B1506="DÉBITO",$D1506-($D1506*TAXAS!$B$15)), IF($A1506=TAXAS!$A$16,IF($B1506="DÉBITO",$D1506-($D1506*TAXAS!$B$16)), IF($A1506=TAXAS!$A$17,IF($B1506="DÉBITO",$D1506-($D1506*TAXAS!$B$17)), IF($A1506=TAXAS!$A$18,IF($B1506="DÉBITO",$D1506-($D1506*TAXAS!$B$18)), IF($A1506=TAXAS!$A$19,IF($B1506="DÉBITO",$D1506-($D1506*TAXAS!$B$19)), IF($A1506=TAXAS!$A$20,IF($B1506="DÉBITO",$D1506-($D1506*TAXAS!$B$20)), IF($A1506=TAXAS!$A$21,IF($B1506="DÉBITO",$D1506-($D1506*TAXAS!$B$21)), IF($A1506=TAXAS!$A$22,IF($B1506="DÉBITO",$D1506-($D1506*TAXAS!$B$22)), IF($A1506=TAXAS!$A$23,IF($B1506="DÉBITO",$D1506-($D1506*TAXAS!$B$23)), IF($A1506=TAXAS!$A$24,IF($B1506="DÉBITO",$D1506-($D1506*TAXAS!$B$24)), IF($A1506=TAXAS!$A$25,IF($B1506="DÉBITO",$D1506-($D1506*TAXAS!$B$25)), IF($A1506=TAXAS!$A$26,IF($B1506="DÉBITO",$D1506-($D1506*TAXAS!$B$26)), IF($A1506=TAXAS!$A$27,IF($B1506="DÉBITO",$D1506-($D1506*TAXAS!$B$27))))))))))))))))))))))))))/1</f>
        <v>0</v>
      </c>
      <c r="F1506" s="8">
        <f>IF($A1506="VISA",IF($B1506="CRÉDITO",$D1506-($D1506*TAXAS!$C$4)),IF($A1506="MASTER",IF($B1506="CRÉDITO",$D1506-($D1506*TAXAS!$C$5)),IF($A1506="ELO", IF($B1506="CRÉDITO",$D1506-($D1506*TAXAS!$C$6)),IF($A1506="HIPERCARD",IF($B1506="CRÉDITO",$D1506-($D1506*TAXAS!$C$7)),IF($A1506="DINERS",IF($B1506="CRÉDITO",$D1506-($D1506*TAXAS!$C$8)),IF($A1506="AMERICA EXPRESS",IF($B1506="CRÉDITO",$D1506-($D1506*TAXAS!$C$9)),IF($A1506=TAXAS!$A$10,IF($B1506="CRÉDITO",$D1506-($D1506*TAXAS!$C$10)), IF($A1506=TAXAS!$A$11,IF($B1506="CRÉDITO",$D1506-($D1506*TAXAS!$C$11)), IF($A1506=TAXAS!$A$12,IF($B1506="CRÉDITO",$D1506-($D1506*TAXAS!$C$12)), IF($A1506=TAXAS!$A$13,IF($B1506="CRÉDITO",$D1506-($D1506*TAXAS!$C$13)), IF($A1506=TAXAS!$A$14,IF($B1506="CRÉDITO",$D1506-($D1506*TAXAS!$C$14)), IF($A1506=TAXAS!$A$15,IF($B1506="CRÉDITO",$D1506-($D1506*TAXAS!$C$15)), IF($A1506=TAXAS!$A$16,IF($B1506="CRÉDITO",$D1506-($D1506*TAXAS!$C$16)), IF($A1506=TAXAS!$A$17,IF($B1506="CRÉDITO",$D1506-($D1506*TAXAS!$C$17)), IF($A1506=TAXAS!$A$18,IF($B1506="CRÉDITO",$D1506-($D1506*TAXAS!$C$18)), IF($A1506=TAXAS!$A$19,IF($B1506="CRÉDITO",$D1506-($D1506*TAXAS!$C$19)), IF($A1506=TAXAS!$A$20,IF($B1506="CRÉDITO",$D1506-($D1506*TAXAS!$C$20)), IF($A1506=TAXAS!$A$21,IF($B1506="CRÉDITO",$D1506-($D1506*TAXAS!$C$21)), IF($A1506=TAXAS!$A$22,IF($B1506="CRÉDITO",$D1506-($D1506*TAXAS!$C$22)), IF($A1506=TAXAS!$A$23,IF($B1506="CRÉDITO",$D1506-($D1506*TAXAS!$C$23)), IF($A1506=TAXAS!$A$24,IF($B1506="CRÉDITO",$D1506-($D1506*TAXAS!$C$24)), IF($A1506=TAXAS!$A$25,IF($B1506="CRÉDITO",$D1506-($D1506*TAXAS!$C$25)), IF($A1506=TAXAS!$A$26,IF($B1506="CRÉDITO",$D1506-($D1506*TAXAS!$C$26)), IF($A1506=TAXAS!$A$27,IF($B1506="CRÉDITO",$D1506-($D1506*TAXAS!$C$27))))))))))))))))))))))))))/1</f>
        <v>0</v>
      </c>
      <c r="G1506" s="9">
        <f>IF($A1506="VISA",IF($B1506="PARCELADO ATÉ 3X",$D1506-(D1506*TAXAS!$D$4))/3,IF($A1506="MASTER",IF($B1506="PARCELADO ATÉ 3X",$D1506-(D1506*TAXAS!$D$5))/3,IF($A1506="ELO",IF($B1506="PARCELADO ATÉ 3X",$D1506-(D1506*TAXAS!$D$6))/3,IF($A1506="HIPERCARD",IF($B1506="PARCELADO ATÉ 3X",$D1506-(D1506*TAXAS!$D$7))/3,IF($A1506="DINERS",IF($B1506="PARCELADO ATÉ 3X",$D1506-(D1506*TAXAS!$D$8))/3,IF($A1506="AMERICA EXPRESS",IF($B1506="PARCELADO ATÉ 3X",$D1506-(D1506*TAXAS!$D$9))/3,IF($A1506=TAXAS!$A$10,IF($B1506="PARCELADO ATÉ 3X",$D1506-($D1506*TAXAS!$D$10))/3,IF($A1506=TAXAS!$A$11,IF($B1506="PARCELADO ATÉ 3X",$D1506-($D1506*TAXAS!$D$11))/3,IF($A1506=TAXAS!$A$12,IF($B1506="PARCELADO ATÉ 3X",$D1506-($D1506*TAXAS!$D$12))/3,IF($A1506=TAXAS!$A$13,IF($B1506="PARCELADO ATÉ 3X",$D1506-($D1506*TAXAS!$D$13))/3,IF($A1506=TAXAS!$A$14,IF($B1506="PARCELADO ATÉ 3X",$D1506-($D1506*TAXAS!$D$14))/3,IF($A1506=TAXAS!$A$15,IF($B1506="PARCELADO ATÉ 3X",$D1506-($D1506*TAXAS!$D$15))/3,IF($A1506=TAXAS!$A$16,IF($B1506="PARCELADO ATÉ 3X",$D1506-($D1506*TAXAS!$D$16))/3,IF($A1506=TAXAS!$A$17,IF($B1506="PARCELADO ATÉ 3X",$D1506-($D1506*TAXAS!$D$17))/3,IF($A1506=TAXAS!$A$18,IF($B1506="PARCELADO ATÉ 3X",$D1506-($D1506*TAXAS!$D$18))/3,IF($A1506=TAXAS!$A$19,IF($B1506="PARCELADO ATÉ 3X",$D1506-($D1506*TAXAS!$D$19))/3,IF($A1506=TAXAS!$A$20,IF($B1506="PARCELADO ATÉ 3X",$D1506-($D1506*TAXAS!$D$20))/3,IF($A1506=TAXAS!$A$21,IF($B1506="PARCELADO ATÉ 3X",$D1506-($D1506*TAXAS!$D$21))/3,IF($A1506=TAXAS!$A$22,IF($B1506="PARCELADO ATÉ 3X",$D1506-($D1506*TAXAS!$D$22))/3,IF($A1506=TAXAS!$A$23,IF($B1506="PARCELADO ATÉ 3X",$D1506-($D1506*TAXAS!$D$23))/3,IF($A1506=TAXAS!$A$24,IF($B1506="PARCELADO ATÉ 3X",$D1506-($D1506*TAXAS!$D$24))/3,IF($A1506=TAXAS!$A$25,IF($B1506="PARCELADO ATÉ 3X",$D1506-($D1506*TAXAS!$D$25))/3,IF($A1506=TAXAS!$A$26,IF($B1506="PARCELADO ATÉ 3X",$D1506-($D1506*TAXAS!$D$26))/3,IF($A1506=TAXAS!$A$27,IF($B1506="PARCELADO ATÉ 3X",$D1506-($D1506*TAXAS!$D$27))/3))))))))))))))))))))))))/1</f>
        <v>0</v>
      </c>
      <c r="H1506" s="9">
        <f>IF($A1506="VISA",IF($B1506="PARCELADO ATÉ 6X",$D1506-(D1506*TAXAS!$E$4))/6,IF($A1506="MASTER",IF($B1506="PARCELADO ATÉ 6X",$D1506-(D1506*TAXAS!$E$5))/6,IF($A1506="ELO",IF($B1506="PARCELADO ATÉ 6X",$D1506-(D1506*TAXAS!$E$6))/6,IF($A1506="HIPERCARD",IF($B1506="PARCELADO ATÉ 6X",$D1506-(D1506*TAXAS!$E$7))/6,IF($A1506="DINERS",IF($B1506="PARCELADO ATÉ 6X",$D1506-(D1506*TAXAS!$E$8))/6,IF($A1506="AMERICA EXPRESS",IF($B1506="PARCELADO ATÉ 6X",$D1506-(D1506*TAXAS!$E$9))/6,IF($A1506=TAXAS!$A$10,IF($B1506="PARCELADO ATÉ 6X",$D1506-($D1506*TAXAS!$E$10))/6,IF($A1506=TAXAS!$A$11,IF($B1506="PARCELADO ATÉ 6X",$D1506-($D1506*TAXAS!$E$11))/6,IF($A1506=TAXAS!$A$12,IF($B1506="PARCELADO ATÉ 6X",$D1506-($D1506*TAXAS!$E$12))/6,IF($A1506=TAXAS!$A$13,IF($B1506="PARCELADO ATÉ 6X",$D1506-($D1506*TAXAS!$E$13))/6,IF($A1506=TAXAS!$A$14,IF($B1506="PARCELADO ATÉ 6X",$D1506-($D1506*TAXAS!$E$14))/6,IF($A1506=TAXAS!$A$15,IF($B1506="PARCELADO ATÉ 6X",$D1506-($D1506*TAXAS!$E$15))/6,IF($A1506=TAXAS!$A$16,IF($B1506="PARCELADO ATÉ 6X",$D1506-($D1506*TAXAS!$E$16))/6,IF($A1506=TAXAS!$A$17,IF($B1506="PARCELADO ATÉ 6X",$D1506-($D1506*TAXAS!$E$17))/6,IF($A1506=TAXAS!$A$18,IF($B1506="PARCELADO ATÉ 6X",$D1506-($D1506*TAXAS!$E$18))/6,IF($A1506=TAXAS!$A$19,IF($B1506="PARCELADO ATÉ 6X",$D1506-($D1506*TAXAS!$E$19))/6,IF($A1506=TAXAS!$A$20,IF($B1506="PARCELADO ATÉ 6X",$D1506-($D1506*TAXAS!$E$20))/6,IF($A1506=TAXAS!$A$21,IF($B1506="PARCELADO ATÉ 6X",$D1506-($D1506*TAXAS!$E$21))/6,IF($A1506=TAXAS!$A$22,IF($B1506="PARCELADO ATÉ 6X",$D1506-($D1506*TAXAS!$E$22))/6,IF($A1506=TAXAS!$A$23,IF($B1506="PARCELADO ATÉ 6X",$D1506-($D1506*TAXAS!$E$23))/6,IF($A1506=TAXAS!$A$24,IF($B1506="PARCELADO ATÉ 6X",$D1506-($D1506*TAXAS!$E$24))/6,IF($A1506=TAXAS!$A$25,IF($B1506="PARCELADO ATÉ 6X",$D1506-($D1506*TAXAS!$E$25))/6,IF($A1506=TAXAS!$A$26,IF($B1506="PARCELADO ATÉ 6X",$D1506-($D1506*TAXAS!$E$26))/6,IF($A1506=TAXAS!$A$27,IF($B1506="PARCELADO ATÉ 6X",$D1506-($D1506*TAXAS!$E$27))/6))))))))))))))))))))))))/1</f>
        <v>0</v>
      </c>
      <c r="I1506" s="9">
        <f>IF($A1506="VISA",IF($B1506="PARCELADO ATÉ 12X",$D1506-(D1506*TAXAS!$F$4))/12,IF($A1506="MASTER",IF($B1506="PARCELADO ATÉ 12X",$D1506-(D1506*TAXAS!$F$5))/12,IF($A1506="ELO",IF($B1506="PARCELADO ATÉ 12X",$D1506-(D1506*TAXAS!$F$6))/12,IF($A1506="HIPERCARD",IF($B1506="PARCELADO ATÉ 12X",$D1506-(D1506*TAXAS!$F$7))/12,IF($A1506="DINERS",IF($B1506="PARCELADO ATÉ 12X",$D1506-(D1506*TAXAS!$F$8))/12,IF($A1506="AMERICA EXPRESS",IF($B1506="PARCELADO ATÉ 12X",$D1506-(D1506*TAXAS!$F$9))/12,IF($A1506=TAXAS!$A$10,IF($B1506="PARCELADO ATÉ 12X",$D1506-($D1506*TAXAS!$F$10))/12,IF($A1506=TAXAS!$A$11,IF($B1506="PARCELADO ATÉ 12X",$D1506-($D1506*TAXAS!$F$11))/12,IF($A1506=TAXAS!$A$12,IF($B1506="PARCELADO ATÉ 12X",$D1506-($D1506*TAXAS!$F$12))/12,IF($A1506=TAXAS!$A$13,IF($B1506="PARCELADO ATÉ 12X",$D1506-($D1506*TAXAS!$F$13))/12,IF($A1506=TAXAS!$A$14,IF($B1506="PARCELADO ATÉ 12X",$D1506-($D1506*TAXAS!$F$14))/12,IF($A1506=TAXAS!$A$15,IF($B1506="PARCELADO ATÉ 12X",$D1506-($D1506*TAXAS!$F$15))/12,IF($A1506=TAXAS!$A$16,IF($B1506="PARCELADO ATÉ 12X",$D1506-($D1506*TAXAS!$F$16))/12,IF($A1506=TAXAS!$A$17,IF($B1506="PARCELADO ATÉ 12X",$D1506-($D1506*TAXAS!$F$17))/12,IF($A1506=TAXAS!$A$18,IF($B1506="PARCELADO ATÉ 12X",$D1506-($D1506*TAXAS!$F$18))/12,IF($A1506=TAXAS!$A$19,IF($B1506="PARCELADO ATÉ 12X",$D1506-($D1506*TAXAS!$F$19))/12,IF($A1506=TAXAS!$A$20,IF($B1506="PARCELADO ATÉ 12X",$D1506-($D1506*TAXAS!$F$20))/12,IF($A1506=TAXAS!$A$21,IF($B1506="PARCELADO ATÉ 12X",$D1506-($D1506*TAXAS!$F$21))/12,IF($A1506=TAXAS!$A$22,IF($B1506="PARCELADO ATÉ 12X",$D1506-($D1506*TAXAS!$F$22))/12,IF($A1506=TAXAS!$A$23,IF($B1506="PARCELADO ATÉ 12X",$D1506-($D1506*TAXAS!$F$23))/12,IF($A1506=TAXAS!$A$24,IF($B1506="PARCELADO ATÉ 12X",$D1506-($D1506*TAXAS!$F$24))/12,IF($A1506=TAXAS!$A$25,IF($B1506="PARCELADO ATÉ 12X",$D1506-($D1506*TAXAS!$F$25))/12,IF($A1506=TAXAS!$A$26,IF($B1506="PARCELADO ATÉ 12X",$D1506-($D1506*TAXAS!$F$26))/12,IF($A1506=TAXAS!$A$27,IF($B1506="PARCELADO ATÉ 12X",$D1506-($D1506*TAXAS!$F$27))/12))))))))))))))))))))))))/1</f>
        <v>0</v>
      </c>
      <c r="J1506" s="8">
        <f t="shared" si="0"/>
        <v>0</v>
      </c>
      <c r="K1506" s="10" t="b">
        <f>IF($B1506="PARCELADO ATÉ 3X",($D1506-($D1506*TAXAS!$D$4))-$J1506)</f>
        <v>0</v>
      </c>
      <c r="L1506" s="10" t="b">
        <f>IF($B1506="PARCELADO ATÉ 6X",($D1506-($D1506*TAXAS!$E$4))-$J1506)</f>
        <v>0</v>
      </c>
      <c r="M1506" s="10" t="b">
        <f>IF($B1506="PARCELADO ATÉ 12X",($D1506-($D1506*TAXAS!$F$4))-$J1506)</f>
        <v>0</v>
      </c>
      <c r="N1506" s="8">
        <f t="shared" si="1"/>
        <v>0</v>
      </c>
      <c r="O1506" s="10">
        <f t="shared" si="2"/>
        <v>0</v>
      </c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</row>
    <row r="1507" spans="1:31" ht="15.75" customHeight="1" x14ac:dyDescent="0.2">
      <c r="A1507" s="3"/>
      <c r="B1507" s="5"/>
      <c r="C1507" s="6"/>
      <c r="D1507" s="42"/>
      <c r="E1507" s="8">
        <f>IF($A1507="VISA",IF($B1507="DÉBITO",$D1507-($D1507*TAXAS!$B$4)),IF($A1507="MASTER",IF($B1507="DÉBITO",$D1507-($D1507*TAXAS!$B$5)),IF($A1507="ELO", IF($B1507="DÉBITO",$D1507-($D1507*TAXAS!$B$6)),IF($A1507="HIPERCARD",IF($B1507="DÉBITO",$D1507-($D1507*TAXAS!$B$7)),IF($A1507="DINERS",IF($B1507="DÉBITO",$D1507-($D1507*TAXAS!$B$8)),IF($A1507="AMERICA EXPRESS",IF($B1507="DÉBITO",$D1507-($D1507*TAXAS!$B$9)),IF($A1507=TAXAS!$A$10,IF($B1507="DÉBITO",$D1507-($D1507*TAXAS!$B$10)), IF($A1507=TAXAS!$A$11,IF($B1507="DÉBITO",$D1507-($D1507*TAXAS!$B$11)), IF($A1507=TAXAS!$A$12,IF($B1507="DÉBITO",$D1507-($D1507*TAXAS!$B$12)), IF($A1507=TAXAS!$A$13,IF($B1507="DÉBITO",$D1507-($D1507*TAXAS!$B$13)), IF($A1507=TAXAS!$A$14,IF($B1507="DÉBITO",$D1507-($D1507*TAXAS!$B$14)), IF($A1507=TAXAS!$A$15,IF($B1507="DÉBITO",$D1507-($D1507*TAXAS!$B$15)), IF($A1507=TAXAS!$A$16,IF($B1507="DÉBITO",$D1507-($D1507*TAXAS!$B$16)), IF($A1507=TAXAS!$A$17,IF($B1507="DÉBITO",$D1507-($D1507*TAXAS!$B$17)), IF($A1507=TAXAS!$A$18,IF($B1507="DÉBITO",$D1507-($D1507*TAXAS!$B$18)), IF($A1507=TAXAS!$A$19,IF($B1507="DÉBITO",$D1507-($D1507*TAXAS!$B$19)), IF($A1507=TAXAS!$A$20,IF($B1507="DÉBITO",$D1507-($D1507*TAXAS!$B$20)), IF($A1507=TAXAS!$A$21,IF($B1507="DÉBITO",$D1507-($D1507*TAXAS!$B$21)), IF($A1507=TAXAS!$A$22,IF($B1507="DÉBITO",$D1507-($D1507*TAXAS!$B$22)), IF($A1507=TAXAS!$A$23,IF($B1507="DÉBITO",$D1507-($D1507*TAXAS!$B$23)), IF($A1507=TAXAS!$A$24,IF($B1507="DÉBITO",$D1507-($D1507*TAXAS!$B$24)), IF($A1507=TAXAS!$A$25,IF($B1507="DÉBITO",$D1507-($D1507*TAXAS!$B$25)), IF($A1507=TAXAS!$A$26,IF($B1507="DÉBITO",$D1507-($D1507*TAXAS!$B$26)), IF($A1507=TAXAS!$A$27,IF($B1507="DÉBITO",$D1507-($D1507*TAXAS!$B$27))))))))))))))))))))))))))/1</f>
        <v>0</v>
      </c>
      <c r="F1507" s="8">
        <f>IF($A1507="VISA",IF($B1507="CRÉDITO",$D1507-($D1507*TAXAS!$C$4)),IF($A1507="MASTER",IF($B1507="CRÉDITO",$D1507-($D1507*TAXAS!$C$5)),IF($A1507="ELO", IF($B1507="CRÉDITO",$D1507-($D1507*TAXAS!$C$6)),IF($A1507="HIPERCARD",IF($B1507="CRÉDITO",$D1507-($D1507*TAXAS!$C$7)),IF($A1507="DINERS",IF($B1507="CRÉDITO",$D1507-($D1507*TAXAS!$C$8)),IF($A1507="AMERICA EXPRESS",IF($B1507="CRÉDITO",$D1507-($D1507*TAXAS!$C$9)),IF($A1507=TAXAS!$A$10,IF($B1507="CRÉDITO",$D1507-($D1507*TAXAS!$C$10)), IF($A1507=TAXAS!$A$11,IF($B1507="CRÉDITO",$D1507-($D1507*TAXAS!$C$11)), IF($A1507=TAXAS!$A$12,IF($B1507="CRÉDITO",$D1507-($D1507*TAXAS!$C$12)), IF($A1507=TAXAS!$A$13,IF($B1507="CRÉDITO",$D1507-($D1507*TAXAS!$C$13)), IF($A1507=TAXAS!$A$14,IF($B1507="CRÉDITO",$D1507-($D1507*TAXAS!$C$14)), IF($A1507=TAXAS!$A$15,IF($B1507="CRÉDITO",$D1507-($D1507*TAXAS!$C$15)), IF($A1507=TAXAS!$A$16,IF($B1507="CRÉDITO",$D1507-($D1507*TAXAS!$C$16)), IF($A1507=TAXAS!$A$17,IF($B1507="CRÉDITO",$D1507-($D1507*TAXAS!$C$17)), IF($A1507=TAXAS!$A$18,IF($B1507="CRÉDITO",$D1507-($D1507*TAXAS!$C$18)), IF($A1507=TAXAS!$A$19,IF($B1507="CRÉDITO",$D1507-($D1507*TAXAS!$C$19)), IF($A1507=TAXAS!$A$20,IF($B1507="CRÉDITO",$D1507-($D1507*TAXAS!$C$20)), IF($A1507=TAXAS!$A$21,IF($B1507="CRÉDITO",$D1507-($D1507*TAXAS!$C$21)), IF($A1507=TAXAS!$A$22,IF($B1507="CRÉDITO",$D1507-($D1507*TAXAS!$C$22)), IF($A1507=TAXAS!$A$23,IF($B1507="CRÉDITO",$D1507-($D1507*TAXAS!$C$23)), IF($A1507=TAXAS!$A$24,IF($B1507="CRÉDITO",$D1507-($D1507*TAXAS!$C$24)), IF($A1507=TAXAS!$A$25,IF($B1507="CRÉDITO",$D1507-($D1507*TAXAS!$C$25)), IF($A1507=TAXAS!$A$26,IF($B1507="CRÉDITO",$D1507-($D1507*TAXAS!$C$26)), IF($A1507=TAXAS!$A$27,IF($B1507="CRÉDITO",$D1507-($D1507*TAXAS!$C$27))))))))))))))))))))))))))/1</f>
        <v>0</v>
      </c>
      <c r="G1507" s="9">
        <f>IF($A1507="VISA",IF($B1507="PARCELADO ATÉ 3X",$D1507-(D1507*TAXAS!$D$4))/3,IF($A1507="MASTER",IF($B1507="PARCELADO ATÉ 3X",$D1507-(D1507*TAXAS!$D$5))/3,IF($A1507="ELO",IF($B1507="PARCELADO ATÉ 3X",$D1507-(D1507*TAXAS!$D$6))/3,IF($A1507="HIPERCARD",IF($B1507="PARCELADO ATÉ 3X",$D1507-(D1507*TAXAS!$D$7))/3,IF($A1507="DINERS",IF($B1507="PARCELADO ATÉ 3X",$D1507-(D1507*TAXAS!$D$8))/3,IF($A1507="AMERICA EXPRESS",IF($B1507="PARCELADO ATÉ 3X",$D1507-(D1507*TAXAS!$D$9))/3,IF($A1507=TAXAS!$A$10,IF($B1507="PARCELADO ATÉ 3X",$D1507-($D1507*TAXAS!$D$10))/3,IF($A1507=TAXAS!$A$11,IF($B1507="PARCELADO ATÉ 3X",$D1507-($D1507*TAXAS!$D$11))/3,IF($A1507=TAXAS!$A$12,IF($B1507="PARCELADO ATÉ 3X",$D1507-($D1507*TAXAS!$D$12))/3,IF($A1507=TAXAS!$A$13,IF($B1507="PARCELADO ATÉ 3X",$D1507-($D1507*TAXAS!$D$13))/3,IF($A1507=TAXAS!$A$14,IF($B1507="PARCELADO ATÉ 3X",$D1507-($D1507*TAXAS!$D$14))/3,IF($A1507=TAXAS!$A$15,IF($B1507="PARCELADO ATÉ 3X",$D1507-($D1507*TAXAS!$D$15))/3,IF($A1507=TAXAS!$A$16,IF($B1507="PARCELADO ATÉ 3X",$D1507-($D1507*TAXAS!$D$16))/3,IF($A1507=TAXAS!$A$17,IF($B1507="PARCELADO ATÉ 3X",$D1507-($D1507*TAXAS!$D$17))/3,IF($A1507=TAXAS!$A$18,IF($B1507="PARCELADO ATÉ 3X",$D1507-($D1507*TAXAS!$D$18))/3,IF($A1507=TAXAS!$A$19,IF($B1507="PARCELADO ATÉ 3X",$D1507-($D1507*TAXAS!$D$19))/3,IF($A1507=TAXAS!$A$20,IF($B1507="PARCELADO ATÉ 3X",$D1507-($D1507*TAXAS!$D$20))/3,IF($A1507=TAXAS!$A$21,IF($B1507="PARCELADO ATÉ 3X",$D1507-($D1507*TAXAS!$D$21))/3,IF($A1507=TAXAS!$A$22,IF($B1507="PARCELADO ATÉ 3X",$D1507-($D1507*TAXAS!$D$22))/3,IF($A1507=TAXAS!$A$23,IF($B1507="PARCELADO ATÉ 3X",$D1507-($D1507*TAXAS!$D$23))/3,IF($A1507=TAXAS!$A$24,IF($B1507="PARCELADO ATÉ 3X",$D1507-($D1507*TAXAS!$D$24))/3,IF($A1507=TAXAS!$A$25,IF($B1507="PARCELADO ATÉ 3X",$D1507-($D1507*TAXAS!$D$25))/3,IF($A1507=TAXAS!$A$26,IF($B1507="PARCELADO ATÉ 3X",$D1507-($D1507*TAXAS!$D$26))/3,IF($A1507=TAXAS!$A$27,IF($B1507="PARCELADO ATÉ 3X",$D1507-($D1507*TAXAS!$D$27))/3))))))))))))))))))))))))/1</f>
        <v>0</v>
      </c>
      <c r="H1507" s="9">
        <f>IF($A1507="VISA",IF($B1507="PARCELADO ATÉ 6X",$D1507-(D1507*TAXAS!$E$4))/6,IF($A1507="MASTER",IF($B1507="PARCELADO ATÉ 6X",$D1507-(D1507*TAXAS!$E$5))/6,IF($A1507="ELO",IF($B1507="PARCELADO ATÉ 6X",$D1507-(D1507*TAXAS!$E$6))/6,IF($A1507="HIPERCARD",IF($B1507="PARCELADO ATÉ 6X",$D1507-(D1507*TAXAS!$E$7))/6,IF($A1507="DINERS",IF($B1507="PARCELADO ATÉ 6X",$D1507-(D1507*TAXAS!$E$8))/6,IF($A1507="AMERICA EXPRESS",IF($B1507="PARCELADO ATÉ 6X",$D1507-(D1507*TAXAS!$E$9))/6,IF($A1507=TAXAS!$A$10,IF($B1507="PARCELADO ATÉ 6X",$D1507-($D1507*TAXAS!$E$10))/6,IF($A1507=TAXAS!$A$11,IF($B1507="PARCELADO ATÉ 6X",$D1507-($D1507*TAXAS!$E$11))/6,IF($A1507=TAXAS!$A$12,IF($B1507="PARCELADO ATÉ 6X",$D1507-($D1507*TAXAS!$E$12))/6,IF($A1507=TAXAS!$A$13,IF($B1507="PARCELADO ATÉ 6X",$D1507-($D1507*TAXAS!$E$13))/6,IF($A1507=TAXAS!$A$14,IF($B1507="PARCELADO ATÉ 6X",$D1507-($D1507*TAXAS!$E$14))/6,IF($A1507=TAXAS!$A$15,IF($B1507="PARCELADO ATÉ 6X",$D1507-($D1507*TAXAS!$E$15))/6,IF($A1507=TAXAS!$A$16,IF($B1507="PARCELADO ATÉ 6X",$D1507-($D1507*TAXAS!$E$16))/6,IF($A1507=TAXAS!$A$17,IF($B1507="PARCELADO ATÉ 6X",$D1507-($D1507*TAXAS!$E$17))/6,IF($A1507=TAXAS!$A$18,IF($B1507="PARCELADO ATÉ 6X",$D1507-($D1507*TAXAS!$E$18))/6,IF($A1507=TAXAS!$A$19,IF($B1507="PARCELADO ATÉ 6X",$D1507-($D1507*TAXAS!$E$19))/6,IF($A1507=TAXAS!$A$20,IF($B1507="PARCELADO ATÉ 6X",$D1507-($D1507*TAXAS!$E$20))/6,IF($A1507=TAXAS!$A$21,IF($B1507="PARCELADO ATÉ 6X",$D1507-($D1507*TAXAS!$E$21))/6,IF($A1507=TAXAS!$A$22,IF($B1507="PARCELADO ATÉ 6X",$D1507-($D1507*TAXAS!$E$22))/6,IF($A1507=TAXAS!$A$23,IF($B1507="PARCELADO ATÉ 6X",$D1507-($D1507*TAXAS!$E$23))/6,IF($A1507=TAXAS!$A$24,IF($B1507="PARCELADO ATÉ 6X",$D1507-($D1507*TAXAS!$E$24))/6,IF($A1507=TAXAS!$A$25,IF($B1507="PARCELADO ATÉ 6X",$D1507-($D1507*TAXAS!$E$25))/6,IF($A1507=TAXAS!$A$26,IF($B1507="PARCELADO ATÉ 6X",$D1507-($D1507*TAXAS!$E$26))/6,IF($A1507=TAXAS!$A$27,IF($B1507="PARCELADO ATÉ 6X",$D1507-($D1507*TAXAS!$E$27))/6))))))))))))))))))))))))/1</f>
        <v>0</v>
      </c>
      <c r="I1507" s="9">
        <f>IF($A1507="VISA",IF($B1507="PARCELADO ATÉ 12X",$D1507-(D1507*TAXAS!$F$4))/12,IF($A1507="MASTER",IF($B1507="PARCELADO ATÉ 12X",$D1507-(D1507*TAXAS!$F$5))/12,IF($A1507="ELO",IF($B1507="PARCELADO ATÉ 12X",$D1507-(D1507*TAXAS!$F$6))/12,IF($A1507="HIPERCARD",IF($B1507="PARCELADO ATÉ 12X",$D1507-(D1507*TAXAS!$F$7))/12,IF($A1507="DINERS",IF($B1507="PARCELADO ATÉ 12X",$D1507-(D1507*TAXAS!$F$8))/12,IF($A1507="AMERICA EXPRESS",IF($B1507="PARCELADO ATÉ 12X",$D1507-(D1507*TAXAS!$F$9))/12,IF($A1507=TAXAS!$A$10,IF($B1507="PARCELADO ATÉ 12X",$D1507-($D1507*TAXAS!$F$10))/12,IF($A1507=TAXAS!$A$11,IF($B1507="PARCELADO ATÉ 12X",$D1507-($D1507*TAXAS!$F$11))/12,IF($A1507=TAXAS!$A$12,IF($B1507="PARCELADO ATÉ 12X",$D1507-($D1507*TAXAS!$F$12))/12,IF($A1507=TAXAS!$A$13,IF($B1507="PARCELADO ATÉ 12X",$D1507-($D1507*TAXAS!$F$13))/12,IF($A1507=TAXAS!$A$14,IF($B1507="PARCELADO ATÉ 12X",$D1507-($D1507*TAXAS!$F$14))/12,IF($A1507=TAXAS!$A$15,IF($B1507="PARCELADO ATÉ 12X",$D1507-($D1507*TAXAS!$F$15))/12,IF($A1507=TAXAS!$A$16,IF($B1507="PARCELADO ATÉ 12X",$D1507-($D1507*TAXAS!$F$16))/12,IF($A1507=TAXAS!$A$17,IF($B1507="PARCELADO ATÉ 12X",$D1507-($D1507*TAXAS!$F$17))/12,IF($A1507=TAXAS!$A$18,IF($B1507="PARCELADO ATÉ 12X",$D1507-($D1507*TAXAS!$F$18))/12,IF($A1507=TAXAS!$A$19,IF($B1507="PARCELADO ATÉ 12X",$D1507-($D1507*TAXAS!$F$19))/12,IF($A1507=TAXAS!$A$20,IF($B1507="PARCELADO ATÉ 12X",$D1507-($D1507*TAXAS!$F$20))/12,IF($A1507=TAXAS!$A$21,IF($B1507="PARCELADO ATÉ 12X",$D1507-($D1507*TAXAS!$F$21))/12,IF($A1507=TAXAS!$A$22,IF($B1507="PARCELADO ATÉ 12X",$D1507-($D1507*TAXAS!$F$22))/12,IF($A1507=TAXAS!$A$23,IF($B1507="PARCELADO ATÉ 12X",$D1507-($D1507*TAXAS!$F$23))/12,IF($A1507=TAXAS!$A$24,IF($B1507="PARCELADO ATÉ 12X",$D1507-($D1507*TAXAS!$F$24))/12,IF($A1507=TAXAS!$A$25,IF($B1507="PARCELADO ATÉ 12X",$D1507-($D1507*TAXAS!$F$25))/12,IF($A1507=TAXAS!$A$26,IF($B1507="PARCELADO ATÉ 12X",$D1507-($D1507*TAXAS!$F$26))/12,IF($A1507=TAXAS!$A$27,IF($B1507="PARCELADO ATÉ 12X",$D1507-($D1507*TAXAS!$F$27))/12))))))))))))))))))))))))/1</f>
        <v>0</v>
      </c>
      <c r="J1507" s="8">
        <f t="shared" si="0"/>
        <v>0</v>
      </c>
      <c r="K1507" s="10" t="b">
        <f>IF($B1507="PARCELADO ATÉ 3X",($D1507-($D1507*TAXAS!$D$4))-$J1507)</f>
        <v>0</v>
      </c>
      <c r="L1507" s="10" t="b">
        <f>IF($B1507="PARCELADO ATÉ 6X",($D1507-($D1507*TAXAS!$E$4))-$J1507)</f>
        <v>0</v>
      </c>
      <c r="M1507" s="10" t="b">
        <f>IF($B1507="PARCELADO ATÉ 12X",($D1507-($D1507*TAXAS!$F$4))-$J1507)</f>
        <v>0</v>
      </c>
      <c r="N1507" s="8">
        <f t="shared" si="1"/>
        <v>0</v>
      </c>
      <c r="O1507" s="10">
        <f t="shared" si="2"/>
        <v>0</v>
      </c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</row>
    <row r="1508" spans="1:31" ht="15.75" customHeight="1" x14ac:dyDescent="0.2">
      <c r="A1508" s="3"/>
      <c r="B1508" s="5"/>
      <c r="C1508" s="6"/>
      <c r="D1508" s="42"/>
      <c r="E1508" s="8">
        <f>IF($A1508="VISA",IF($B1508="DÉBITO",$D1508-($D1508*TAXAS!$B$4)),IF($A1508="MASTER",IF($B1508="DÉBITO",$D1508-($D1508*TAXAS!$B$5)),IF($A1508="ELO", IF($B1508="DÉBITO",$D1508-($D1508*TAXAS!$B$6)),IF($A1508="HIPERCARD",IF($B1508="DÉBITO",$D1508-($D1508*TAXAS!$B$7)),IF($A1508="DINERS",IF($B1508="DÉBITO",$D1508-($D1508*TAXAS!$B$8)),IF($A1508="AMERICA EXPRESS",IF($B1508="DÉBITO",$D1508-($D1508*TAXAS!$B$9)),IF($A1508=TAXAS!$A$10,IF($B1508="DÉBITO",$D1508-($D1508*TAXAS!$B$10)), IF($A1508=TAXAS!$A$11,IF($B1508="DÉBITO",$D1508-($D1508*TAXAS!$B$11)), IF($A1508=TAXAS!$A$12,IF($B1508="DÉBITO",$D1508-($D1508*TAXAS!$B$12)), IF($A1508=TAXAS!$A$13,IF($B1508="DÉBITO",$D1508-($D1508*TAXAS!$B$13)), IF($A1508=TAXAS!$A$14,IF($B1508="DÉBITO",$D1508-($D1508*TAXAS!$B$14)), IF($A1508=TAXAS!$A$15,IF($B1508="DÉBITO",$D1508-($D1508*TAXAS!$B$15)), IF($A1508=TAXAS!$A$16,IF($B1508="DÉBITO",$D1508-($D1508*TAXAS!$B$16)), IF($A1508=TAXAS!$A$17,IF($B1508="DÉBITO",$D1508-($D1508*TAXAS!$B$17)), IF($A1508=TAXAS!$A$18,IF($B1508="DÉBITO",$D1508-($D1508*TAXAS!$B$18)), IF($A1508=TAXAS!$A$19,IF($B1508="DÉBITO",$D1508-($D1508*TAXAS!$B$19)), IF($A1508=TAXAS!$A$20,IF($B1508="DÉBITO",$D1508-($D1508*TAXAS!$B$20)), IF($A1508=TAXAS!$A$21,IF($B1508="DÉBITO",$D1508-($D1508*TAXAS!$B$21)), IF($A1508=TAXAS!$A$22,IF($B1508="DÉBITO",$D1508-($D1508*TAXAS!$B$22)), IF($A1508=TAXAS!$A$23,IF($B1508="DÉBITO",$D1508-($D1508*TAXAS!$B$23)), IF($A1508=TAXAS!$A$24,IF($B1508="DÉBITO",$D1508-($D1508*TAXAS!$B$24)), IF($A1508=TAXAS!$A$25,IF($B1508="DÉBITO",$D1508-($D1508*TAXAS!$B$25)), IF($A1508=TAXAS!$A$26,IF($B1508="DÉBITO",$D1508-($D1508*TAXAS!$B$26)), IF($A1508=TAXAS!$A$27,IF($B1508="DÉBITO",$D1508-($D1508*TAXAS!$B$27))))))))))))))))))))))))))/1</f>
        <v>0</v>
      </c>
      <c r="F1508" s="8">
        <f>IF($A1508="VISA",IF($B1508="CRÉDITO",$D1508-($D1508*TAXAS!$C$4)),IF($A1508="MASTER",IF($B1508="CRÉDITO",$D1508-($D1508*TAXAS!$C$5)),IF($A1508="ELO", IF($B1508="CRÉDITO",$D1508-($D1508*TAXAS!$C$6)),IF($A1508="HIPERCARD",IF($B1508="CRÉDITO",$D1508-($D1508*TAXAS!$C$7)),IF($A1508="DINERS",IF($B1508="CRÉDITO",$D1508-($D1508*TAXAS!$C$8)),IF($A1508="AMERICA EXPRESS",IF($B1508="CRÉDITO",$D1508-($D1508*TAXAS!$C$9)),IF($A1508=TAXAS!$A$10,IF($B1508="CRÉDITO",$D1508-($D1508*TAXAS!$C$10)), IF($A1508=TAXAS!$A$11,IF($B1508="CRÉDITO",$D1508-($D1508*TAXAS!$C$11)), IF($A1508=TAXAS!$A$12,IF($B1508="CRÉDITO",$D1508-($D1508*TAXAS!$C$12)), IF($A1508=TAXAS!$A$13,IF($B1508="CRÉDITO",$D1508-($D1508*TAXAS!$C$13)), IF($A1508=TAXAS!$A$14,IF($B1508="CRÉDITO",$D1508-($D1508*TAXAS!$C$14)), IF($A1508=TAXAS!$A$15,IF($B1508="CRÉDITO",$D1508-($D1508*TAXAS!$C$15)), IF($A1508=TAXAS!$A$16,IF($B1508="CRÉDITO",$D1508-($D1508*TAXAS!$C$16)), IF($A1508=TAXAS!$A$17,IF($B1508="CRÉDITO",$D1508-($D1508*TAXAS!$C$17)), IF($A1508=TAXAS!$A$18,IF($B1508="CRÉDITO",$D1508-($D1508*TAXAS!$C$18)), IF($A1508=TAXAS!$A$19,IF($B1508="CRÉDITO",$D1508-($D1508*TAXAS!$C$19)), IF($A1508=TAXAS!$A$20,IF($B1508="CRÉDITO",$D1508-($D1508*TAXAS!$C$20)), IF($A1508=TAXAS!$A$21,IF($B1508="CRÉDITO",$D1508-($D1508*TAXAS!$C$21)), IF($A1508=TAXAS!$A$22,IF($B1508="CRÉDITO",$D1508-($D1508*TAXAS!$C$22)), IF($A1508=TAXAS!$A$23,IF($B1508="CRÉDITO",$D1508-($D1508*TAXAS!$C$23)), IF($A1508=TAXAS!$A$24,IF($B1508="CRÉDITO",$D1508-($D1508*TAXAS!$C$24)), IF($A1508=TAXAS!$A$25,IF($B1508="CRÉDITO",$D1508-($D1508*TAXAS!$C$25)), IF($A1508=TAXAS!$A$26,IF($B1508="CRÉDITO",$D1508-($D1508*TAXAS!$C$26)), IF($A1508=TAXAS!$A$27,IF($B1508="CRÉDITO",$D1508-($D1508*TAXAS!$C$27))))))))))))))))))))))))))/1</f>
        <v>0</v>
      </c>
      <c r="G1508" s="9">
        <f>IF($A1508="VISA",IF($B1508="PARCELADO ATÉ 3X",$D1508-(D1508*TAXAS!$D$4))/3,IF($A1508="MASTER",IF($B1508="PARCELADO ATÉ 3X",$D1508-(D1508*TAXAS!$D$5))/3,IF($A1508="ELO",IF($B1508="PARCELADO ATÉ 3X",$D1508-(D1508*TAXAS!$D$6))/3,IF($A1508="HIPERCARD",IF($B1508="PARCELADO ATÉ 3X",$D1508-(D1508*TAXAS!$D$7))/3,IF($A1508="DINERS",IF($B1508="PARCELADO ATÉ 3X",$D1508-(D1508*TAXAS!$D$8))/3,IF($A1508="AMERICA EXPRESS",IF($B1508="PARCELADO ATÉ 3X",$D1508-(D1508*TAXAS!$D$9))/3,IF($A1508=TAXAS!$A$10,IF($B1508="PARCELADO ATÉ 3X",$D1508-($D1508*TAXAS!$D$10))/3,IF($A1508=TAXAS!$A$11,IF($B1508="PARCELADO ATÉ 3X",$D1508-($D1508*TAXAS!$D$11))/3,IF($A1508=TAXAS!$A$12,IF($B1508="PARCELADO ATÉ 3X",$D1508-($D1508*TAXAS!$D$12))/3,IF($A1508=TAXAS!$A$13,IF($B1508="PARCELADO ATÉ 3X",$D1508-($D1508*TAXAS!$D$13))/3,IF($A1508=TAXAS!$A$14,IF($B1508="PARCELADO ATÉ 3X",$D1508-($D1508*TAXAS!$D$14))/3,IF($A1508=TAXAS!$A$15,IF($B1508="PARCELADO ATÉ 3X",$D1508-($D1508*TAXAS!$D$15))/3,IF($A1508=TAXAS!$A$16,IF($B1508="PARCELADO ATÉ 3X",$D1508-($D1508*TAXAS!$D$16))/3,IF($A1508=TAXAS!$A$17,IF($B1508="PARCELADO ATÉ 3X",$D1508-($D1508*TAXAS!$D$17))/3,IF($A1508=TAXAS!$A$18,IF($B1508="PARCELADO ATÉ 3X",$D1508-($D1508*TAXAS!$D$18))/3,IF($A1508=TAXAS!$A$19,IF($B1508="PARCELADO ATÉ 3X",$D1508-($D1508*TAXAS!$D$19))/3,IF($A1508=TAXAS!$A$20,IF($B1508="PARCELADO ATÉ 3X",$D1508-($D1508*TAXAS!$D$20))/3,IF($A1508=TAXAS!$A$21,IF($B1508="PARCELADO ATÉ 3X",$D1508-($D1508*TAXAS!$D$21))/3,IF($A1508=TAXAS!$A$22,IF($B1508="PARCELADO ATÉ 3X",$D1508-($D1508*TAXAS!$D$22))/3,IF($A1508=TAXAS!$A$23,IF($B1508="PARCELADO ATÉ 3X",$D1508-($D1508*TAXAS!$D$23))/3,IF($A1508=TAXAS!$A$24,IF($B1508="PARCELADO ATÉ 3X",$D1508-($D1508*TAXAS!$D$24))/3,IF($A1508=TAXAS!$A$25,IF($B1508="PARCELADO ATÉ 3X",$D1508-($D1508*TAXAS!$D$25))/3,IF($A1508=TAXAS!$A$26,IF($B1508="PARCELADO ATÉ 3X",$D1508-($D1508*TAXAS!$D$26))/3,IF($A1508=TAXAS!$A$27,IF($B1508="PARCELADO ATÉ 3X",$D1508-($D1508*TAXAS!$D$27))/3))))))))))))))))))))))))/1</f>
        <v>0</v>
      </c>
      <c r="H1508" s="9">
        <f>IF($A1508="VISA",IF($B1508="PARCELADO ATÉ 6X",$D1508-(D1508*TAXAS!$E$4))/6,IF($A1508="MASTER",IF($B1508="PARCELADO ATÉ 6X",$D1508-(D1508*TAXAS!$E$5))/6,IF($A1508="ELO",IF($B1508="PARCELADO ATÉ 6X",$D1508-(D1508*TAXAS!$E$6))/6,IF($A1508="HIPERCARD",IF($B1508="PARCELADO ATÉ 6X",$D1508-(D1508*TAXAS!$E$7))/6,IF($A1508="DINERS",IF($B1508="PARCELADO ATÉ 6X",$D1508-(D1508*TAXAS!$E$8))/6,IF($A1508="AMERICA EXPRESS",IF($B1508="PARCELADO ATÉ 6X",$D1508-(D1508*TAXAS!$E$9))/6,IF($A1508=TAXAS!$A$10,IF($B1508="PARCELADO ATÉ 6X",$D1508-($D1508*TAXAS!$E$10))/6,IF($A1508=TAXAS!$A$11,IF($B1508="PARCELADO ATÉ 6X",$D1508-($D1508*TAXAS!$E$11))/6,IF($A1508=TAXAS!$A$12,IF($B1508="PARCELADO ATÉ 6X",$D1508-($D1508*TAXAS!$E$12))/6,IF($A1508=TAXAS!$A$13,IF($B1508="PARCELADO ATÉ 6X",$D1508-($D1508*TAXAS!$E$13))/6,IF($A1508=TAXAS!$A$14,IF($B1508="PARCELADO ATÉ 6X",$D1508-($D1508*TAXAS!$E$14))/6,IF($A1508=TAXAS!$A$15,IF($B1508="PARCELADO ATÉ 6X",$D1508-($D1508*TAXAS!$E$15))/6,IF($A1508=TAXAS!$A$16,IF($B1508="PARCELADO ATÉ 6X",$D1508-($D1508*TAXAS!$E$16))/6,IF($A1508=TAXAS!$A$17,IF($B1508="PARCELADO ATÉ 6X",$D1508-($D1508*TAXAS!$E$17))/6,IF($A1508=TAXAS!$A$18,IF($B1508="PARCELADO ATÉ 6X",$D1508-($D1508*TAXAS!$E$18))/6,IF($A1508=TAXAS!$A$19,IF($B1508="PARCELADO ATÉ 6X",$D1508-($D1508*TAXAS!$E$19))/6,IF($A1508=TAXAS!$A$20,IF($B1508="PARCELADO ATÉ 6X",$D1508-($D1508*TAXAS!$E$20))/6,IF($A1508=TAXAS!$A$21,IF($B1508="PARCELADO ATÉ 6X",$D1508-($D1508*TAXAS!$E$21))/6,IF($A1508=TAXAS!$A$22,IF($B1508="PARCELADO ATÉ 6X",$D1508-($D1508*TAXAS!$E$22))/6,IF($A1508=TAXAS!$A$23,IF($B1508="PARCELADO ATÉ 6X",$D1508-($D1508*TAXAS!$E$23))/6,IF($A1508=TAXAS!$A$24,IF($B1508="PARCELADO ATÉ 6X",$D1508-($D1508*TAXAS!$E$24))/6,IF($A1508=TAXAS!$A$25,IF($B1508="PARCELADO ATÉ 6X",$D1508-($D1508*TAXAS!$E$25))/6,IF($A1508=TAXAS!$A$26,IF($B1508="PARCELADO ATÉ 6X",$D1508-($D1508*TAXAS!$E$26))/6,IF($A1508=TAXAS!$A$27,IF($B1508="PARCELADO ATÉ 6X",$D1508-($D1508*TAXAS!$E$27))/6))))))))))))))))))))))))/1</f>
        <v>0</v>
      </c>
      <c r="I1508" s="9">
        <f>IF($A1508="VISA",IF($B1508="PARCELADO ATÉ 12X",$D1508-(D1508*TAXAS!$F$4))/12,IF($A1508="MASTER",IF($B1508="PARCELADO ATÉ 12X",$D1508-(D1508*TAXAS!$F$5))/12,IF($A1508="ELO",IF($B1508="PARCELADO ATÉ 12X",$D1508-(D1508*TAXAS!$F$6))/12,IF($A1508="HIPERCARD",IF($B1508="PARCELADO ATÉ 12X",$D1508-(D1508*TAXAS!$F$7))/12,IF($A1508="DINERS",IF($B1508="PARCELADO ATÉ 12X",$D1508-(D1508*TAXAS!$F$8))/12,IF($A1508="AMERICA EXPRESS",IF($B1508="PARCELADO ATÉ 12X",$D1508-(D1508*TAXAS!$F$9))/12,IF($A1508=TAXAS!$A$10,IF($B1508="PARCELADO ATÉ 12X",$D1508-($D1508*TAXAS!$F$10))/12,IF($A1508=TAXAS!$A$11,IF($B1508="PARCELADO ATÉ 12X",$D1508-($D1508*TAXAS!$F$11))/12,IF($A1508=TAXAS!$A$12,IF($B1508="PARCELADO ATÉ 12X",$D1508-($D1508*TAXAS!$F$12))/12,IF($A1508=TAXAS!$A$13,IF($B1508="PARCELADO ATÉ 12X",$D1508-($D1508*TAXAS!$F$13))/12,IF($A1508=TAXAS!$A$14,IF($B1508="PARCELADO ATÉ 12X",$D1508-($D1508*TAXAS!$F$14))/12,IF($A1508=TAXAS!$A$15,IF($B1508="PARCELADO ATÉ 12X",$D1508-($D1508*TAXAS!$F$15))/12,IF($A1508=TAXAS!$A$16,IF($B1508="PARCELADO ATÉ 12X",$D1508-($D1508*TAXAS!$F$16))/12,IF($A1508=TAXAS!$A$17,IF($B1508="PARCELADO ATÉ 12X",$D1508-($D1508*TAXAS!$F$17))/12,IF($A1508=TAXAS!$A$18,IF($B1508="PARCELADO ATÉ 12X",$D1508-($D1508*TAXAS!$F$18))/12,IF($A1508=TAXAS!$A$19,IF($B1508="PARCELADO ATÉ 12X",$D1508-($D1508*TAXAS!$F$19))/12,IF($A1508=TAXAS!$A$20,IF($B1508="PARCELADO ATÉ 12X",$D1508-($D1508*TAXAS!$F$20))/12,IF($A1508=TAXAS!$A$21,IF($B1508="PARCELADO ATÉ 12X",$D1508-($D1508*TAXAS!$F$21))/12,IF($A1508=TAXAS!$A$22,IF($B1508="PARCELADO ATÉ 12X",$D1508-($D1508*TAXAS!$F$22))/12,IF($A1508=TAXAS!$A$23,IF($B1508="PARCELADO ATÉ 12X",$D1508-($D1508*TAXAS!$F$23))/12,IF($A1508=TAXAS!$A$24,IF($B1508="PARCELADO ATÉ 12X",$D1508-($D1508*TAXAS!$F$24))/12,IF($A1508=TAXAS!$A$25,IF($B1508="PARCELADO ATÉ 12X",$D1508-($D1508*TAXAS!$F$25))/12,IF($A1508=TAXAS!$A$26,IF($B1508="PARCELADO ATÉ 12X",$D1508-($D1508*TAXAS!$F$26))/12,IF($A1508=TAXAS!$A$27,IF($B1508="PARCELADO ATÉ 12X",$D1508-($D1508*TAXAS!$F$27))/12))))))))))))))))))))))))/1</f>
        <v>0</v>
      </c>
      <c r="J1508" s="8">
        <f t="shared" si="0"/>
        <v>0</v>
      </c>
      <c r="K1508" s="10" t="b">
        <f>IF($B1508="PARCELADO ATÉ 3X",($D1508-($D1508*TAXAS!$D$4))-$J1508)</f>
        <v>0</v>
      </c>
      <c r="L1508" s="10" t="b">
        <f>IF($B1508="PARCELADO ATÉ 6X",($D1508-($D1508*TAXAS!$E$4))-$J1508)</f>
        <v>0</v>
      </c>
      <c r="M1508" s="10" t="b">
        <f>IF($B1508="PARCELADO ATÉ 12X",($D1508-($D1508*TAXAS!$F$4))-$J1508)</f>
        <v>0</v>
      </c>
      <c r="N1508" s="8">
        <f t="shared" si="1"/>
        <v>0</v>
      </c>
      <c r="O1508" s="10">
        <f t="shared" si="2"/>
        <v>0</v>
      </c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</row>
    <row r="1509" spans="1:31" ht="15.75" customHeight="1" x14ac:dyDescent="0.2">
      <c r="A1509" s="3"/>
      <c r="B1509" s="5"/>
      <c r="C1509" s="6"/>
      <c r="D1509" s="42"/>
      <c r="E1509" s="8">
        <f>IF($A1509="VISA",IF($B1509="DÉBITO",$D1509-($D1509*TAXAS!$B$4)),IF($A1509="MASTER",IF($B1509="DÉBITO",$D1509-($D1509*TAXAS!$B$5)),IF($A1509="ELO", IF($B1509="DÉBITO",$D1509-($D1509*TAXAS!$B$6)),IF($A1509="HIPERCARD",IF($B1509="DÉBITO",$D1509-($D1509*TAXAS!$B$7)),IF($A1509="DINERS",IF($B1509="DÉBITO",$D1509-($D1509*TAXAS!$B$8)),IF($A1509="AMERICA EXPRESS",IF($B1509="DÉBITO",$D1509-($D1509*TAXAS!$B$9)),IF($A1509=TAXAS!$A$10,IF($B1509="DÉBITO",$D1509-($D1509*TAXAS!$B$10)), IF($A1509=TAXAS!$A$11,IF($B1509="DÉBITO",$D1509-($D1509*TAXAS!$B$11)), IF($A1509=TAXAS!$A$12,IF($B1509="DÉBITO",$D1509-($D1509*TAXAS!$B$12)), IF($A1509=TAXAS!$A$13,IF($B1509="DÉBITO",$D1509-($D1509*TAXAS!$B$13)), IF($A1509=TAXAS!$A$14,IF($B1509="DÉBITO",$D1509-($D1509*TAXAS!$B$14)), IF($A1509=TAXAS!$A$15,IF($B1509="DÉBITO",$D1509-($D1509*TAXAS!$B$15)), IF($A1509=TAXAS!$A$16,IF($B1509="DÉBITO",$D1509-($D1509*TAXAS!$B$16)), IF($A1509=TAXAS!$A$17,IF($B1509="DÉBITO",$D1509-($D1509*TAXAS!$B$17)), IF($A1509=TAXAS!$A$18,IF($B1509="DÉBITO",$D1509-($D1509*TAXAS!$B$18)), IF($A1509=TAXAS!$A$19,IF($B1509="DÉBITO",$D1509-($D1509*TAXAS!$B$19)), IF($A1509=TAXAS!$A$20,IF($B1509="DÉBITO",$D1509-($D1509*TAXAS!$B$20)), IF($A1509=TAXAS!$A$21,IF($B1509="DÉBITO",$D1509-($D1509*TAXAS!$B$21)), IF($A1509=TAXAS!$A$22,IF($B1509="DÉBITO",$D1509-($D1509*TAXAS!$B$22)), IF($A1509=TAXAS!$A$23,IF($B1509="DÉBITO",$D1509-($D1509*TAXAS!$B$23)), IF($A1509=TAXAS!$A$24,IF($B1509="DÉBITO",$D1509-($D1509*TAXAS!$B$24)), IF($A1509=TAXAS!$A$25,IF($B1509="DÉBITO",$D1509-($D1509*TAXAS!$B$25)), IF($A1509=TAXAS!$A$26,IF($B1509="DÉBITO",$D1509-($D1509*TAXAS!$B$26)), IF($A1509=TAXAS!$A$27,IF($B1509="DÉBITO",$D1509-($D1509*TAXAS!$B$27))))))))))))))))))))))))))/1</f>
        <v>0</v>
      </c>
      <c r="F1509" s="8">
        <f>IF($A1509="VISA",IF($B1509="CRÉDITO",$D1509-($D1509*TAXAS!$C$4)),IF($A1509="MASTER",IF($B1509="CRÉDITO",$D1509-($D1509*TAXAS!$C$5)),IF($A1509="ELO", IF($B1509="CRÉDITO",$D1509-($D1509*TAXAS!$C$6)),IF($A1509="HIPERCARD",IF($B1509="CRÉDITO",$D1509-($D1509*TAXAS!$C$7)),IF($A1509="DINERS",IF($B1509="CRÉDITO",$D1509-($D1509*TAXAS!$C$8)),IF($A1509="AMERICA EXPRESS",IF($B1509="CRÉDITO",$D1509-($D1509*TAXAS!$C$9)),IF($A1509=TAXAS!$A$10,IF($B1509="CRÉDITO",$D1509-($D1509*TAXAS!$C$10)), IF($A1509=TAXAS!$A$11,IF($B1509="CRÉDITO",$D1509-($D1509*TAXAS!$C$11)), IF($A1509=TAXAS!$A$12,IF($B1509="CRÉDITO",$D1509-($D1509*TAXAS!$C$12)), IF($A1509=TAXAS!$A$13,IF($B1509="CRÉDITO",$D1509-($D1509*TAXAS!$C$13)), IF($A1509=TAXAS!$A$14,IF($B1509="CRÉDITO",$D1509-($D1509*TAXAS!$C$14)), IF($A1509=TAXAS!$A$15,IF($B1509="CRÉDITO",$D1509-($D1509*TAXAS!$C$15)), IF($A1509=TAXAS!$A$16,IF($B1509="CRÉDITO",$D1509-($D1509*TAXAS!$C$16)), IF($A1509=TAXAS!$A$17,IF($B1509="CRÉDITO",$D1509-($D1509*TAXAS!$C$17)), IF($A1509=TAXAS!$A$18,IF($B1509="CRÉDITO",$D1509-($D1509*TAXAS!$C$18)), IF($A1509=TAXAS!$A$19,IF($B1509="CRÉDITO",$D1509-($D1509*TAXAS!$C$19)), IF($A1509=TAXAS!$A$20,IF($B1509="CRÉDITO",$D1509-($D1509*TAXAS!$C$20)), IF($A1509=TAXAS!$A$21,IF($B1509="CRÉDITO",$D1509-($D1509*TAXAS!$C$21)), IF($A1509=TAXAS!$A$22,IF($B1509="CRÉDITO",$D1509-($D1509*TAXAS!$C$22)), IF($A1509=TAXAS!$A$23,IF($B1509="CRÉDITO",$D1509-($D1509*TAXAS!$C$23)), IF($A1509=TAXAS!$A$24,IF($B1509="CRÉDITO",$D1509-($D1509*TAXAS!$C$24)), IF($A1509=TAXAS!$A$25,IF($B1509="CRÉDITO",$D1509-($D1509*TAXAS!$C$25)), IF($A1509=TAXAS!$A$26,IF($B1509="CRÉDITO",$D1509-($D1509*TAXAS!$C$26)), IF($A1509=TAXAS!$A$27,IF($B1509="CRÉDITO",$D1509-($D1509*TAXAS!$C$27))))))))))))))))))))))))))/1</f>
        <v>0</v>
      </c>
      <c r="G1509" s="9">
        <f>IF($A1509="VISA",IF($B1509="PARCELADO ATÉ 3X",$D1509-(D1509*TAXAS!$D$4))/3,IF($A1509="MASTER",IF($B1509="PARCELADO ATÉ 3X",$D1509-(D1509*TAXAS!$D$5))/3,IF($A1509="ELO",IF($B1509="PARCELADO ATÉ 3X",$D1509-(D1509*TAXAS!$D$6))/3,IF($A1509="HIPERCARD",IF($B1509="PARCELADO ATÉ 3X",$D1509-(D1509*TAXAS!$D$7))/3,IF($A1509="DINERS",IF($B1509="PARCELADO ATÉ 3X",$D1509-(D1509*TAXAS!$D$8))/3,IF($A1509="AMERICA EXPRESS",IF($B1509="PARCELADO ATÉ 3X",$D1509-(D1509*TAXAS!$D$9))/3,IF($A1509=TAXAS!$A$10,IF($B1509="PARCELADO ATÉ 3X",$D1509-($D1509*TAXAS!$D$10))/3,IF($A1509=TAXAS!$A$11,IF($B1509="PARCELADO ATÉ 3X",$D1509-($D1509*TAXAS!$D$11))/3,IF($A1509=TAXAS!$A$12,IF($B1509="PARCELADO ATÉ 3X",$D1509-($D1509*TAXAS!$D$12))/3,IF($A1509=TAXAS!$A$13,IF($B1509="PARCELADO ATÉ 3X",$D1509-($D1509*TAXAS!$D$13))/3,IF($A1509=TAXAS!$A$14,IF($B1509="PARCELADO ATÉ 3X",$D1509-($D1509*TAXAS!$D$14))/3,IF($A1509=TAXAS!$A$15,IF($B1509="PARCELADO ATÉ 3X",$D1509-($D1509*TAXAS!$D$15))/3,IF($A1509=TAXAS!$A$16,IF($B1509="PARCELADO ATÉ 3X",$D1509-($D1509*TAXAS!$D$16))/3,IF($A1509=TAXAS!$A$17,IF($B1509="PARCELADO ATÉ 3X",$D1509-($D1509*TAXAS!$D$17))/3,IF($A1509=TAXAS!$A$18,IF($B1509="PARCELADO ATÉ 3X",$D1509-($D1509*TAXAS!$D$18))/3,IF($A1509=TAXAS!$A$19,IF($B1509="PARCELADO ATÉ 3X",$D1509-($D1509*TAXAS!$D$19))/3,IF($A1509=TAXAS!$A$20,IF($B1509="PARCELADO ATÉ 3X",$D1509-($D1509*TAXAS!$D$20))/3,IF($A1509=TAXAS!$A$21,IF($B1509="PARCELADO ATÉ 3X",$D1509-($D1509*TAXAS!$D$21))/3,IF($A1509=TAXAS!$A$22,IF($B1509="PARCELADO ATÉ 3X",$D1509-($D1509*TAXAS!$D$22))/3,IF($A1509=TAXAS!$A$23,IF($B1509="PARCELADO ATÉ 3X",$D1509-($D1509*TAXAS!$D$23))/3,IF($A1509=TAXAS!$A$24,IF($B1509="PARCELADO ATÉ 3X",$D1509-($D1509*TAXAS!$D$24))/3,IF($A1509=TAXAS!$A$25,IF($B1509="PARCELADO ATÉ 3X",$D1509-($D1509*TAXAS!$D$25))/3,IF($A1509=TAXAS!$A$26,IF($B1509="PARCELADO ATÉ 3X",$D1509-($D1509*TAXAS!$D$26))/3,IF($A1509=TAXAS!$A$27,IF($B1509="PARCELADO ATÉ 3X",$D1509-($D1509*TAXAS!$D$27))/3))))))))))))))))))))))))/1</f>
        <v>0</v>
      </c>
      <c r="H1509" s="9">
        <f>IF($A1509="VISA",IF($B1509="PARCELADO ATÉ 6X",$D1509-(D1509*TAXAS!$E$4))/6,IF($A1509="MASTER",IF($B1509="PARCELADO ATÉ 6X",$D1509-(D1509*TAXAS!$E$5))/6,IF($A1509="ELO",IF($B1509="PARCELADO ATÉ 6X",$D1509-(D1509*TAXAS!$E$6))/6,IF($A1509="HIPERCARD",IF($B1509="PARCELADO ATÉ 6X",$D1509-(D1509*TAXAS!$E$7))/6,IF($A1509="DINERS",IF($B1509="PARCELADO ATÉ 6X",$D1509-(D1509*TAXAS!$E$8))/6,IF($A1509="AMERICA EXPRESS",IF($B1509="PARCELADO ATÉ 6X",$D1509-(D1509*TAXAS!$E$9))/6,IF($A1509=TAXAS!$A$10,IF($B1509="PARCELADO ATÉ 6X",$D1509-($D1509*TAXAS!$E$10))/6,IF($A1509=TAXAS!$A$11,IF($B1509="PARCELADO ATÉ 6X",$D1509-($D1509*TAXAS!$E$11))/6,IF($A1509=TAXAS!$A$12,IF($B1509="PARCELADO ATÉ 6X",$D1509-($D1509*TAXAS!$E$12))/6,IF($A1509=TAXAS!$A$13,IF($B1509="PARCELADO ATÉ 6X",$D1509-($D1509*TAXAS!$E$13))/6,IF($A1509=TAXAS!$A$14,IF($B1509="PARCELADO ATÉ 6X",$D1509-($D1509*TAXAS!$E$14))/6,IF($A1509=TAXAS!$A$15,IF($B1509="PARCELADO ATÉ 6X",$D1509-($D1509*TAXAS!$E$15))/6,IF($A1509=TAXAS!$A$16,IF($B1509="PARCELADO ATÉ 6X",$D1509-($D1509*TAXAS!$E$16))/6,IF($A1509=TAXAS!$A$17,IF($B1509="PARCELADO ATÉ 6X",$D1509-($D1509*TAXAS!$E$17))/6,IF($A1509=TAXAS!$A$18,IF($B1509="PARCELADO ATÉ 6X",$D1509-($D1509*TAXAS!$E$18))/6,IF($A1509=TAXAS!$A$19,IF($B1509="PARCELADO ATÉ 6X",$D1509-($D1509*TAXAS!$E$19))/6,IF($A1509=TAXAS!$A$20,IF($B1509="PARCELADO ATÉ 6X",$D1509-($D1509*TAXAS!$E$20))/6,IF($A1509=TAXAS!$A$21,IF($B1509="PARCELADO ATÉ 6X",$D1509-($D1509*TAXAS!$E$21))/6,IF($A1509=TAXAS!$A$22,IF($B1509="PARCELADO ATÉ 6X",$D1509-($D1509*TAXAS!$E$22))/6,IF($A1509=TAXAS!$A$23,IF($B1509="PARCELADO ATÉ 6X",$D1509-($D1509*TAXAS!$E$23))/6,IF($A1509=TAXAS!$A$24,IF($B1509="PARCELADO ATÉ 6X",$D1509-($D1509*TAXAS!$E$24))/6,IF($A1509=TAXAS!$A$25,IF($B1509="PARCELADO ATÉ 6X",$D1509-($D1509*TAXAS!$E$25))/6,IF($A1509=TAXAS!$A$26,IF($B1509="PARCELADO ATÉ 6X",$D1509-($D1509*TAXAS!$E$26))/6,IF($A1509=TAXAS!$A$27,IF($B1509="PARCELADO ATÉ 6X",$D1509-($D1509*TAXAS!$E$27))/6))))))))))))))))))))))))/1</f>
        <v>0</v>
      </c>
      <c r="I1509" s="9">
        <f>IF($A1509="VISA",IF($B1509="PARCELADO ATÉ 12X",$D1509-(D1509*TAXAS!$F$4))/12,IF($A1509="MASTER",IF($B1509="PARCELADO ATÉ 12X",$D1509-(D1509*TAXAS!$F$5))/12,IF($A1509="ELO",IF($B1509="PARCELADO ATÉ 12X",$D1509-(D1509*TAXAS!$F$6))/12,IF($A1509="HIPERCARD",IF($B1509="PARCELADO ATÉ 12X",$D1509-(D1509*TAXAS!$F$7))/12,IF($A1509="DINERS",IF($B1509="PARCELADO ATÉ 12X",$D1509-(D1509*TAXAS!$F$8))/12,IF($A1509="AMERICA EXPRESS",IF($B1509="PARCELADO ATÉ 12X",$D1509-(D1509*TAXAS!$F$9))/12,IF($A1509=TAXAS!$A$10,IF($B1509="PARCELADO ATÉ 12X",$D1509-($D1509*TAXAS!$F$10))/12,IF($A1509=TAXAS!$A$11,IF($B1509="PARCELADO ATÉ 12X",$D1509-($D1509*TAXAS!$F$11))/12,IF($A1509=TAXAS!$A$12,IF($B1509="PARCELADO ATÉ 12X",$D1509-($D1509*TAXAS!$F$12))/12,IF($A1509=TAXAS!$A$13,IF($B1509="PARCELADO ATÉ 12X",$D1509-($D1509*TAXAS!$F$13))/12,IF($A1509=TAXAS!$A$14,IF($B1509="PARCELADO ATÉ 12X",$D1509-($D1509*TAXAS!$F$14))/12,IF($A1509=TAXAS!$A$15,IF($B1509="PARCELADO ATÉ 12X",$D1509-($D1509*TAXAS!$F$15))/12,IF($A1509=TAXAS!$A$16,IF($B1509="PARCELADO ATÉ 12X",$D1509-($D1509*TAXAS!$F$16))/12,IF($A1509=TAXAS!$A$17,IF($B1509="PARCELADO ATÉ 12X",$D1509-($D1509*TAXAS!$F$17))/12,IF($A1509=TAXAS!$A$18,IF($B1509="PARCELADO ATÉ 12X",$D1509-($D1509*TAXAS!$F$18))/12,IF($A1509=TAXAS!$A$19,IF($B1509="PARCELADO ATÉ 12X",$D1509-($D1509*TAXAS!$F$19))/12,IF($A1509=TAXAS!$A$20,IF($B1509="PARCELADO ATÉ 12X",$D1509-($D1509*TAXAS!$F$20))/12,IF($A1509=TAXAS!$A$21,IF($B1509="PARCELADO ATÉ 12X",$D1509-($D1509*TAXAS!$F$21))/12,IF($A1509=TAXAS!$A$22,IF($B1509="PARCELADO ATÉ 12X",$D1509-($D1509*TAXAS!$F$22))/12,IF($A1509=TAXAS!$A$23,IF($B1509="PARCELADO ATÉ 12X",$D1509-($D1509*TAXAS!$F$23))/12,IF($A1509=TAXAS!$A$24,IF($B1509="PARCELADO ATÉ 12X",$D1509-($D1509*TAXAS!$F$24))/12,IF($A1509=TAXAS!$A$25,IF($B1509="PARCELADO ATÉ 12X",$D1509-($D1509*TAXAS!$F$25))/12,IF($A1509=TAXAS!$A$26,IF($B1509="PARCELADO ATÉ 12X",$D1509-($D1509*TAXAS!$F$26))/12,IF($A1509=TAXAS!$A$27,IF($B1509="PARCELADO ATÉ 12X",$D1509-($D1509*TAXAS!$F$27))/12))))))))))))))))))))))))/1</f>
        <v>0</v>
      </c>
      <c r="J1509" s="8">
        <f t="shared" si="0"/>
        <v>0</v>
      </c>
      <c r="K1509" s="10" t="b">
        <f>IF($B1509="PARCELADO ATÉ 3X",($D1509-($D1509*TAXAS!$D$4))-$J1509)</f>
        <v>0</v>
      </c>
      <c r="L1509" s="10" t="b">
        <f>IF($B1509="PARCELADO ATÉ 6X",($D1509-($D1509*TAXAS!$E$4))-$J1509)</f>
        <v>0</v>
      </c>
      <c r="M1509" s="10" t="b">
        <f>IF($B1509="PARCELADO ATÉ 12X",($D1509-($D1509*TAXAS!$F$4))-$J1509)</f>
        <v>0</v>
      </c>
      <c r="N1509" s="8">
        <f t="shared" si="1"/>
        <v>0</v>
      </c>
      <c r="O1509" s="10">
        <f t="shared" si="2"/>
        <v>0</v>
      </c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</row>
    <row r="1510" spans="1:31" ht="15.75" customHeight="1" x14ac:dyDescent="0.2">
      <c r="A1510" s="3"/>
      <c r="B1510" s="5"/>
      <c r="C1510" s="6"/>
      <c r="D1510" s="42"/>
      <c r="E1510" s="8">
        <f>IF($A1510="VISA",IF($B1510="DÉBITO",$D1510-($D1510*TAXAS!$B$4)),IF($A1510="MASTER",IF($B1510="DÉBITO",$D1510-($D1510*TAXAS!$B$5)),IF($A1510="ELO", IF($B1510="DÉBITO",$D1510-($D1510*TAXAS!$B$6)),IF($A1510="HIPERCARD",IF($B1510="DÉBITO",$D1510-($D1510*TAXAS!$B$7)),IF($A1510="DINERS",IF($B1510="DÉBITO",$D1510-($D1510*TAXAS!$B$8)),IF($A1510="AMERICA EXPRESS",IF($B1510="DÉBITO",$D1510-($D1510*TAXAS!$B$9)),IF($A1510=TAXAS!$A$10,IF($B1510="DÉBITO",$D1510-($D1510*TAXAS!$B$10)), IF($A1510=TAXAS!$A$11,IF($B1510="DÉBITO",$D1510-($D1510*TAXAS!$B$11)), IF($A1510=TAXAS!$A$12,IF($B1510="DÉBITO",$D1510-($D1510*TAXAS!$B$12)), IF($A1510=TAXAS!$A$13,IF($B1510="DÉBITO",$D1510-($D1510*TAXAS!$B$13)), IF($A1510=TAXAS!$A$14,IF($B1510="DÉBITO",$D1510-($D1510*TAXAS!$B$14)), IF($A1510=TAXAS!$A$15,IF($B1510="DÉBITO",$D1510-($D1510*TAXAS!$B$15)), IF($A1510=TAXAS!$A$16,IF($B1510="DÉBITO",$D1510-($D1510*TAXAS!$B$16)), IF($A1510=TAXAS!$A$17,IF($B1510="DÉBITO",$D1510-($D1510*TAXAS!$B$17)), IF($A1510=TAXAS!$A$18,IF($B1510="DÉBITO",$D1510-($D1510*TAXAS!$B$18)), IF($A1510=TAXAS!$A$19,IF($B1510="DÉBITO",$D1510-($D1510*TAXAS!$B$19)), IF($A1510=TAXAS!$A$20,IF($B1510="DÉBITO",$D1510-($D1510*TAXAS!$B$20)), IF($A1510=TAXAS!$A$21,IF($B1510="DÉBITO",$D1510-($D1510*TAXAS!$B$21)), IF($A1510=TAXAS!$A$22,IF($B1510="DÉBITO",$D1510-($D1510*TAXAS!$B$22)), IF($A1510=TAXAS!$A$23,IF($B1510="DÉBITO",$D1510-($D1510*TAXAS!$B$23)), IF($A1510=TAXAS!$A$24,IF($B1510="DÉBITO",$D1510-($D1510*TAXAS!$B$24)), IF($A1510=TAXAS!$A$25,IF($B1510="DÉBITO",$D1510-($D1510*TAXAS!$B$25)), IF($A1510=TAXAS!$A$26,IF($B1510="DÉBITO",$D1510-($D1510*TAXAS!$B$26)), IF($A1510=TAXAS!$A$27,IF($B1510="DÉBITO",$D1510-($D1510*TAXAS!$B$27))))))))))))))))))))))))))/1</f>
        <v>0</v>
      </c>
      <c r="F1510" s="8">
        <f>IF($A1510="VISA",IF($B1510="CRÉDITO",$D1510-($D1510*TAXAS!$C$4)),IF($A1510="MASTER",IF($B1510="CRÉDITO",$D1510-($D1510*TAXAS!$C$5)),IF($A1510="ELO", IF($B1510="CRÉDITO",$D1510-($D1510*TAXAS!$C$6)),IF($A1510="HIPERCARD",IF($B1510="CRÉDITO",$D1510-($D1510*TAXAS!$C$7)),IF($A1510="DINERS",IF($B1510="CRÉDITO",$D1510-($D1510*TAXAS!$C$8)),IF($A1510="AMERICA EXPRESS",IF($B1510="CRÉDITO",$D1510-($D1510*TAXAS!$C$9)),IF($A1510=TAXAS!$A$10,IF($B1510="CRÉDITO",$D1510-($D1510*TAXAS!$C$10)), IF($A1510=TAXAS!$A$11,IF($B1510="CRÉDITO",$D1510-($D1510*TAXAS!$C$11)), IF($A1510=TAXAS!$A$12,IF($B1510="CRÉDITO",$D1510-($D1510*TAXAS!$C$12)), IF($A1510=TAXAS!$A$13,IF($B1510="CRÉDITO",$D1510-($D1510*TAXAS!$C$13)), IF($A1510=TAXAS!$A$14,IF($B1510="CRÉDITO",$D1510-($D1510*TAXAS!$C$14)), IF($A1510=TAXAS!$A$15,IF($B1510="CRÉDITO",$D1510-($D1510*TAXAS!$C$15)), IF($A1510=TAXAS!$A$16,IF($B1510="CRÉDITO",$D1510-($D1510*TAXAS!$C$16)), IF($A1510=TAXAS!$A$17,IF($B1510="CRÉDITO",$D1510-($D1510*TAXAS!$C$17)), IF($A1510=TAXAS!$A$18,IF($B1510="CRÉDITO",$D1510-($D1510*TAXAS!$C$18)), IF($A1510=TAXAS!$A$19,IF($B1510="CRÉDITO",$D1510-($D1510*TAXAS!$C$19)), IF($A1510=TAXAS!$A$20,IF($B1510="CRÉDITO",$D1510-($D1510*TAXAS!$C$20)), IF($A1510=TAXAS!$A$21,IF($B1510="CRÉDITO",$D1510-($D1510*TAXAS!$C$21)), IF($A1510=TAXAS!$A$22,IF($B1510="CRÉDITO",$D1510-($D1510*TAXAS!$C$22)), IF($A1510=TAXAS!$A$23,IF($B1510="CRÉDITO",$D1510-($D1510*TAXAS!$C$23)), IF($A1510=TAXAS!$A$24,IF($B1510="CRÉDITO",$D1510-($D1510*TAXAS!$C$24)), IF($A1510=TAXAS!$A$25,IF($B1510="CRÉDITO",$D1510-($D1510*TAXAS!$C$25)), IF($A1510=TAXAS!$A$26,IF($B1510="CRÉDITO",$D1510-($D1510*TAXAS!$C$26)), IF($A1510=TAXAS!$A$27,IF($B1510="CRÉDITO",$D1510-($D1510*TAXAS!$C$27))))))))))))))))))))))))))/1</f>
        <v>0</v>
      </c>
      <c r="G1510" s="9">
        <f>IF($A1510="VISA",IF($B1510="PARCELADO ATÉ 3X",$D1510-(D1510*TAXAS!$D$4))/3,IF($A1510="MASTER",IF($B1510="PARCELADO ATÉ 3X",$D1510-(D1510*TAXAS!$D$5))/3,IF($A1510="ELO",IF($B1510="PARCELADO ATÉ 3X",$D1510-(D1510*TAXAS!$D$6))/3,IF($A1510="HIPERCARD",IF($B1510="PARCELADO ATÉ 3X",$D1510-(D1510*TAXAS!$D$7))/3,IF($A1510="DINERS",IF($B1510="PARCELADO ATÉ 3X",$D1510-(D1510*TAXAS!$D$8))/3,IF($A1510="AMERICA EXPRESS",IF($B1510="PARCELADO ATÉ 3X",$D1510-(D1510*TAXAS!$D$9))/3,IF($A1510=TAXAS!$A$10,IF($B1510="PARCELADO ATÉ 3X",$D1510-($D1510*TAXAS!$D$10))/3,IF($A1510=TAXAS!$A$11,IF($B1510="PARCELADO ATÉ 3X",$D1510-($D1510*TAXAS!$D$11))/3,IF($A1510=TAXAS!$A$12,IF($B1510="PARCELADO ATÉ 3X",$D1510-($D1510*TAXAS!$D$12))/3,IF($A1510=TAXAS!$A$13,IF($B1510="PARCELADO ATÉ 3X",$D1510-($D1510*TAXAS!$D$13))/3,IF($A1510=TAXAS!$A$14,IF($B1510="PARCELADO ATÉ 3X",$D1510-($D1510*TAXAS!$D$14))/3,IF($A1510=TAXAS!$A$15,IF($B1510="PARCELADO ATÉ 3X",$D1510-($D1510*TAXAS!$D$15))/3,IF($A1510=TAXAS!$A$16,IF($B1510="PARCELADO ATÉ 3X",$D1510-($D1510*TAXAS!$D$16))/3,IF($A1510=TAXAS!$A$17,IF($B1510="PARCELADO ATÉ 3X",$D1510-($D1510*TAXAS!$D$17))/3,IF($A1510=TAXAS!$A$18,IF($B1510="PARCELADO ATÉ 3X",$D1510-($D1510*TAXAS!$D$18))/3,IF($A1510=TAXAS!$A$19,IF($B1510="PARCELADO ATÉ 3X",$D1510-($D1510*TAXAS!$D$19))/3,IF($A1510=TAXAS!$A$20,IF($B1510="PARCELADO ATÉ 3X",$D1510-($D1510*TAXAS!$D$20))/3,IF($A1510=TAXAS!$A$21,IF($B1510="PARCELADO ATÉ 3X",$D1510-($D1510*TAXAS!$D$21))/3,IF($A1510=TAXAS!$A$22,IF($B1510="PARCELADO ATÉ 3X",$D1510-($D1510*TAXAS!$D$22))/3,IF($A1510=TAXAS!$A$23,IF($B1510="PARCELADO ATÉ 3X",$D1510-($D1510*TAXAS!$D$23))/3,IF($A1510=TAXAS!$A$24,IF($B1510="PARCELADO ATÉ 3X",$D1510-($D1510*TAXAS!$D$24))/3,IF($A1510=TAXAS!$A$25,IF($B1510="PARCELADO ATÉ 3X",$D1510-($D1510*TAXAS!$D$25))/3,IF($A1510=TAXAS!$A$26,IF($B1510="PARCELADO ATÉ 3X",$D1510-($D1510*TAXAS!$D$26))/3,IF($A1510=TAXAS!$A$27,IF($B1510="PARCELADO ATÉ 3X",$D1510-($D1510*TAXAS!$D$27))/3))))))))))))))))))))))))/1</f>
        <v>0</v>
      </c>
      <c r="H1510" s="9">
        <f>IF($A1510="VISA",IF($B1510="PARCELADO ATÉ 6X",$D1510-(D1510*TAXAS!$E$4))/6,IF($A1510="MASTER",IF($B1510="PARCELADO ATÉ 6X",$D1510-(D1510*TAXAS!$E$5))/6,IF($A1510="ELO",IF($B1510="PARCELADO ATÉ 6X",$D1510-(D1510*TAXAS!$E$6))/6,IF($A1510="HIPERCARD",IF($B1510="PARCELADO ATÉ 6X",$D1510-(D1510*TAXAS!$E$7))/6,IF($A1510="DINERS",IF($B1510="PARCELADO ATÉ 6X",$D1510-(D1510*TAXAS!$E$8))/6,IF($A1510="AMERICA EXPRESS",IF($B1510="PARCELADO ATÉ 6X",$D1510-(D1510*TAXAS!$E$9))/6,IF($A1510=TAXAS!$A$10,IF($B1510="PARCELADO ATÉ 6X",$D1510-($D1510*TAXAS!$E$10))/6,IF($A1510=TAXAS!$A$11,IF($B1510="PARCELADO ATÉ 6X",$D1510-($D1510*TAXAS!$E$11))/6,IF($A1510=TAXAS!$A$12,IF($B1510="PARCELADO ATÉ 6X",$D1510-($D1510*TAXAS!$E$12))/6,IF($A1510=TAXAS!$A$13,IF($B1510="PARCELADO ATÉ 6X",$D1510-($D1510*TAXAS!$E$13))/6,IF($A1510=TAXAS!$A$14,IF($B1510="PARCELADO ATÉ 6X",$D1510-($D1510*TAXAS!$E$14))/6,IF($A1510=TAXAS!$A$15,IF($B1510="PARCELADO ATÉ 6X",$D1510-($D1510*TAXAS!$E$15))/6,IF($A1510=TAXAS!$A$16,IF($B1510="PARCELADO ATÉ 6X",$D1510-($D1510*TAXAS!$E$16))/6,IF($A1510=TAXAS!$A$17,IF($B1510="PARCELADO ATÉ 6X",$D1510-($D1510*TAXAS!$E$17))/6,IF($A1510=TAXAS!$A$18,IF($B1510="PARCELADO ATÉ 6X",$D1510-($D1510*TAXAS!$E$18))/6,IF($A1510=TAXAS!$A$19,IF($B1510="PARCELADO ATÉ 6X",$D1510-($D1510*TAXAS!$E$19))/6,IF($A1510=TAXAS!$A$20,IF($B1510="PARCELADO ATÉ 6X",$D1510-($D1510*TAXAS!$E$20))/6,IF($A1510=TAXAS!$A$21,IF($B1510="PARCELADO ATÉ 6X",$D1510-($D1510*TAXAS!$E$21))/6,IF($A1510=TAXAS!$A$22,IF($B1510="PARCELADO ATÉ 6X",$D1510-($D1510*TAXAS!$E$22))/6,IF($A1510=TAXAS!$A$23,IF($B1510="PARCELADO ATÉ 6X",$D1510-($D1510*TAXAS!$E$23))/6,IF($A1510=TAXAS!$A$24,IF($B1510="PARCELADO ATÉ 6X",$D1510-($D1510*TAXAS!$E$24))/6,IF($A1510=TAXAS!$A$25,IF($B1510="PARCELADO ATÉ 6X",$D1510-($D1510*TAXAS!$E$25))/6,IF($A1510=TAXAS!$A$26,IF($B1510="PARCELADO ATÉ 6X",$D1510-($D1510*TAXAS!$E$26))/6,IF($A1510=TAXAS!$A$27,IF($B1510="PARCELADO ATÉ 6X",$D1510-($D1510*TAXAS!$E$27))/6))))))))))))))))))))))))/1</f>
        <v>0</v>
      </c>
      <c r="I1510" s="9">
        <f>IF($A1510="VISA",IF($B1510="PARCELADO ATÉ 12X",$D1510-(D1510*TAXAS!$F$4))/12,IF($A1510="MASTER",IF($B1510="PARCELADO ATÉ 12X",$D1510-(D1510*TAXAS!$F$5))/12,IF($A1510="ELO",IF($B1510="PARCELADO ATÉ 12X",$D1510-(D1510*TAXAS!$F$6))/12,IF($A1510="HIPERCARD",IF($B1510="PARCELADO ATÉ 12X",$D1510-(D1510*TAXAS!$F$7))/12,IF($A1510="DINERS",IF($B1510="PARCELADO ATÉ 12X",$D1510-(D1510*TAXAS!$F$8))/12,IF($A1510="AMERICA EXPRESS",IF($B1510="PARCELADO ATÉ 12X",$D1510-(D1510*TAXAS!$F$9))/12,IF($A1510=TAXAS!$A$10,IF($B1510="PARCELADO ATÉ 12X",$D1510-($D1510*TAXAS!$F$10))/12,IF($A1510=TAXAS!$A$11,IF($B1510="PARCELADO ATÉ 12X",$D1510-($D1510*TAXAS!$F$11))/12,IF($A1510=TAXAS!$A$12,IF($B1510="PARCELADO ATÉ 12X",$D1510-($D1510*TAXAS!$F$12))/12,IF($A1510=TAXAS!$A$13,IF($B1510="PARCELADO ATÉ 12X",$D1510-($D1510*TAXAS!$F$13))/12,IF($A1510=TAXAS!$A$14,IF($B1510="PARCELADO ATÉ 12X",$D1510-($D1510*TAXAS!$F$14))/12,IF($A1510=TAXAS!$A$15,IF($B1510="PARCELADO ATÉ 12X",$D1510-($D1510*TAXAS!$F$15))/12,IF($A1510=TAXAS!$A$16,IF($B1510="PARCELADO ATÉ 12X",$D1510-($D1510*TAXAS!$F$16))/12,IF($A1510=TAXAS!$A$17,IF($B1510="PARCELADO ATÉ 12X",$D1510-($D1510*TAXAS!$F$17))/12,IF($A1510=TAXAS!$A$18,IF($B1510="PARCELADO ATÉ 12X",$D1510-($D1510*TAXAS!$F$18))/12,IF($A1510=TAXAS!$A$19,IF($B1510="PARCELADO ATÉ 12X",$D1510-($D1510*TAXAS!$F$19))/12,IF($A1510=TAXAS!$A$20,IF($B1510="PARCELADO ATÉ 12X",$D1510-($D1510*TAXAS!$F$20))/12,IF($A1510=TAXAS!$A$21,IF($B1510="PARCELADO ATÉ 12X",$D1510-($D1510*TAXAS!$F$21))/12,IF($A1510=TAXAS!$A$22,IF($B1510="PARCELADO ATÉ 12X",$D1510-($D1510*TAXAS!$F$22))/12,IF($A1510=TAXAS!$A$23,IF($B1510="PARCELADO ATÉ 12X",$D1510-($D1510*TAXAS!$F$23))/12,IF($A1510=TAXAS!$A$24,IF($B1510="PARCELADO ATÉ 12X",$D1510-($D1510*TAXAS!$F$24))/12,IF($A1510=TAXAS!$A$25,IF($B1510="PARCELADO ATÉ 12X",$D1510-($D1510*TAXAS!$F$25))/12,IF($A1510=TAXAS!$A$26,IF($B1510="PARCELADO ATÉ 12X",$D1510-($D1510*TAXAS!$F$26))/12,IF($A1510=TAXAS!$A$27,IF($B1510="PARCELADO ATÉ 12X",$D1510-($D1510*TAXAS!$F$27))/12))))))))))))))))))))))))/1</f>
        <v>0</v>
      </c>
      <c r="J1510" s="8">
        <f t="shared" si="0"/>
        <v>0</v>
      </c>
      <c r="K1510" s="10" t="b">
        <f>IF($B1510="PARCELADO ATÉ 3X",($D1510-($D1510*TAXAS!$D$4))-$J1510)</f>
        <v>0</v>
      </c>
      <c r="L1510" s="10" t="b">
        <f>IF($B1510="PARCELADO ATÉ 6X",($D1510-($D1510*TAXAS!$E$4))-$J1510)</f>
        <v>0</v>
      </c>
      <c r="M1510" s="10" t="b">
        <f>IF($B1510="PARCELADO ATÉ 12X",($D1510-($D1510*TAXAS!$F$4))-$J1510)</f>
        <v>0</v>
      </c>
      <c r="N1510" s="8">
        <f t="shared" si="1"/>
        <v>0</v>
      </c>
      <c r="O1510" s="10">
        <f t="shared" si="2"/>
        <v>0</v>
      </c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</row>
    <row r="1511" spans="1:31" ht="15.75" customHeight="1" x14ac:dyDescent="0.2">
      <c r="A1511" s="3"/>
      <c r="B1511" s="5"/>
      <c r="C1511" s="6"/>
      <c r="D1511" s="42"/>
      <c r="E1511" s="8">
        <f>IF($A1511="VISA",IF($B1511="DÉBITO",$D1511-($D1511*TAXAS!$B$4)),IF($A1511="MASTER",IF($B1511="DÉBITO",$D1511-($D1511*TAXAS!$B$5)),IF($A1511="ELO", IF($B1511="DÉBITO",$D1511-($D1511*TAXAS!$B$6)),IF($A1511="HIPERCARD",IF($B1511="DÉBITO",$D1511-($D1511*TAXAS!$B$7)),IF($A1511="DINERS",IF($B1511="DÉBITO",$D1511-($D1511*TAXAS!$B$8)),IF($A1511="AMERICA EXPRESS",IF($B1511="DÉBITO",$D1511-($D1511*TAXAS!$B$9)),IF($A1511=TAXAS!$A$10,IF($B1511="DÉBITO",$D1511-($D1511*TAXAS!$B$10)), IF($A1511=TAXAS!$A$11,IF($B1511="DÉBITO",$D1511-($D1511*TAXAS!$B$11)), IF($A1511=TAXAS!$A$12,IF($B1511="DÉBITO",$D1511-($D1511*TAXAS!$B$12)), IF($A1511=TAXAS!$A$13,IF($B1511="DÉBITO",$D1511-($D1511*TAXAS!$B$13)), IF($A1511=TAXAS!$A$14,IF($B1511="DÉBITO",$D1511-($D1511*TAXAS!$B$14)), IF($A1511=TAXAS!$A$15,IF($B1511="DÉBITO",$D1511-($D1511*TAXAS!$B$15)), IF($A1511=TAXAS!$A$16,IF($B1511="DÉBITO",$D1511-($D1511*TAXAS!$B$16)), IF($A1511=TAXAS!$A$17,IF($B1511="DÉBITO",$D1511-($D1511*TAXAS!$B$17)), IF($A1511=TAXAS!$A$18,IF($B1511="DÉBITO",$D1511-($D1511*TAXAS!$B$18)), IF($A1511=TAXAS!$A$19,IF($B1511="DÉBITO",$D1511-($D1511*TAXAS!$B$19)), IF($A1511=TAXAS!$A$20,IF($B1511="DÉBITO",$D1511-($D1511*TAXAS!$B$20)), IF($A1511=TAXAS!$A$21,IF($B1511="DÉBITO",$D1511-($D1511*TAXAS!$B$21)), IF($A1511=TAXAS!$A$22,IF($B1511="DÉBITO",$D1511-($D1511*TAXAS!$B$22)), IF($A1511=TAXAS!$A$23,IF($B1511="DÉBITO",$D1511-($D1511*TAXAS!$B$23)), IF($A1511=TAXAS!$A$24,IF($B1511="DÉBITO",$D1511-($D1511*TAXAS!$B$24)), IF($A1511=TAXAS!$A$25,IF($B1511="DÉBITO",$D1511-($D1511*TAXAS!$B$25)), IF($A1511=TAXAS!$A$26,IF($B1511="DÉBITO",$D1511-($D1511*TAXAS!$B$26)), IF($A1511=TAXAS!$A$27,IF($B1511="DÉBITO",$D1511-($D1511*TAXAS!$B$27))))))))))))))))))))))))))/1</f>
        <v>0</v>
      </c>
      <c r="F1511" s="8">
        <f>IF($A1511="VISA",IF($B1511="CRÉDITO",$D1511-($D1511*TAXAS!$C$4)),IF($A1511="MASTER",IF($B1511="CRÉDITO",$D1511-($D1511*TAXAS!$C$5)),IF($A1511="ELO", IF($B1511="CRÉDITO",$D1511-($D1511*TAXAS!$C$6)),IF($A1511="HIPERCARD",IF($B1511="CRÉDITO",$D1511-($D1511*TAXAS!$C$7)),IF($A1511="DINERS",IF($B1511="CRÉDITO",$D1511-($D1511*TAXAS!$C$8)),IF($A1511="AMERICA EXPRESS",IF($B1511="CRÉDITO",$D1511-($D1511*TAXAS!$C$9)),IF($A1511=TAXAS!$A$10,IF($B1511="CRÉDITO",$D1511-($D1511*TAXAS!$C$10)), IF($A1511=TAXAS!$A$11,IF($B1511="CRÉDITO",$D1511-($D1511*TAXAS!$C$11)), IF($A1511=TAXAS!$A$12,IF($B1511="CRÉDITO",$D1511-($D1511*TAXAS!$C$12)), IF($A1511=TAXAS!$A$13,IF($B1511="CRÉDITO",$D1511-($D1511*TAXAS!$C$13)), IF($A1511=TAXAS!$A$14,IF($B1511="CRÉDITO",$D1511-($D1511*TAXAS!$C$14)), IF($A1511=TAXAS!$A$15,IF($B1511="CRÉDITO",$D1511-($D1511*TAXAS!$C$15)), IF($A1511=TAXAS!$A$16,IF($B1511="CRÉDITO",$D1511-($D1511*TAXAS!$C$16)), IF($A1511=TAXAS!$A$17,IF($B1511="CRÉDITO",$D1511-($D1511*TAXAS!$C$17)), IF($A1511=TAXAS!$A$18,IF($B1511="CRÉDITO",$D1511-($D1511*TAXAS!$C$18)), IF($A1511=TAXAS!$A$19,IF($B1511="CRÉDITO",$D1511-($D1511*TAXAS!$C$19)), IF($A1511=TAXAS!$A$20,IF($B1511="CRÉDITO",$D1511-($D1511*TAXAS!$C$20)), IF($A1511=TAXAS!$A$21,IF($B1511="CRÉDITO",$D1511-($D1511*TAXAS!$C$21)), IF($A1511=TAXAS!$A$22,IF($B1511="CRÉDITO",$D1511-($D1511*TAXAS!$C$22)), IF($A1511=TAXAS!$A$23,IF($B1511="CRÉDITO",$D1511-($D1511*TAXAS!$C$23)), IF($A1511=TAXAS!$A$24,IF($B1511="CRÉDITO",$D1511-($D1511*TAXAS!$C$24)), IF($A1511=TAXAS!$A$25,IF($B1511="CRÉDITO",$D1511-($D1511*TAXAS!$C$25)), IF($A1511=TAXAS!$A$26,IF($B1511="CRÉDITO",$D1511-($D1511*TAXAS!$C$26)), IF($A1511=TAXAS!$A$27,IF($B1511="CRÉDITO",$D1511-($D1511*TAXAS!$C$27))))))))))))))))))))))))))/1</f>
        <v>0</v>
      </c>
      <c r="G1511" s="9">
        <f>IF($A1511="VISA",IF($B1511="PARCELADO ATÉ 3X",$D1511-(D1511*TAXAS!$D$4))/3,IF($A1511="MASTER",IF($B1511="PARCELADO ATÉ 3X",$D1511-(D1511*TAXAS!$D$5))/3,IF($A1511="ELO",IF($B1511="PARCELADO ATÉ 3X",$D1511-(D1511*TAXAS!$D$6))/3,IF($A1511="HIPERCARD",IF($B1511="PARCELADO ATÉ 3X",$D1511-(D1511*TAXAS!$D$7))/3,IF($A1511="DINERS",IF($B1511="PARCELADO ATÉ 3X",$D1511-(D1511*TAXAS!$D$8))/3,IF($A1511="AMERICA EXPRESS",IF($B1511="PARCELADO ATÉ 3X",$D1511-(D1511*TAXAS!$D$9))/3,IF($A1511=TAXAS!$A$10,IF($B1511="PARCELADO ATÉ 3X",$D1511-($D1511*TAXAS!$D$10))/3,IF($A1511=TAXAS!$A$11,IF($B1511="PARCELADO ATÉ 3X",$D1511-($D1511*TAXAS!$D$11))/3,IF($A1511=TAXAS!$A$12,IF($B1511="PARCELADO ATÉ 3X",$D1511-($D1511*TAXAS!$D$12))/3,IF($A1511=TAXAS!$A$13,IF($B1511="PARCELADO ATÉ 3X",$D1511-($D1511*TAXAS!$D$13))/3,IF($A1511=TAXAS!$A$14,IF($B1511="PARCELADO ATÉ 3X",$D1511-($D1511*TAXAS!$D$14))/3,IF($A1511=TAXAS!$A$15,IF($B1511="PARCELADO ATÉ 3X",$D1511-($D1511*TAXAS!$D$15))/3,IF($A1511=TAXAS!$A$16,IF($B1511="PARCELADO ATÉ 3X",$D1511-($D1511*TAXAS!$D$16))/3,IF($A1511=TAXAS!$A$17,IF($B1511="PARCELADO ATÉ 3X",$D1511-($D1511*TAXAS!$D$17))/3,IF($A1511=TAXAS!$A$18,IF($B1511="PARCELADO ATÉ 3X",$D1511-($D1511*TAXAS!$D$18))/3,IF($A1511=TAXAS!$A$19,IF($B1511="PARCELADO ATÉ 3X",$D1511-($D1511*TAXAS!$D$19))/3,IF($A1511=TAXAS!$A$20,IF($B1511="PARCELADO ATÉ 3X",$D1511-($D1511*TAXAS!$D$20))/3,IF($A1511=TAXAS!$A$21,IF($B1511="PARCELADO ATÉ 3X",$D1511-($D1511*TAXAS!$D$21))/3,IF($A1511=TAXAS!$A$22,IF($B1511="PARCELADO ATÉ 3X",$D1511-($D1511*TAXAS!$D$22))/3,IF($A1511=TAXAS!$A$23,IF($B1511="PARCELADO ATÉ 3X",$D1511-($D1511*TAXAS!$D$23))/3,IF($A1511=TAXAS!$A$24,IF($B1511="PARCELADO ATÉ 3X",$D1511-($D1511*TAXAS!$D$24))/3,IF($A1511=TAXAS!$A$25,IF($B1511="PARCELADO ATÉ 3X",$D1511-($D1511*TAXAS!$D$25))/3,IF($A1511=TAXAS!$A$26,IF($B1511="PARCELADO ATÉ 3X",$D1511-($D1511*TAXAS!$D$26))/3,IF($A1511=TAXAS!$A$27,IF($B1511="PARCELADO ATÉ 3X",$D1511-($D1511*TAXAS!$D$27))/3))))))))))))))))))))))))/1</f>
        <v>0</v>
      </c>
      <c r="H1511" s="9">
        <f>IF($A1511="VISA",IF($B1511="PARCELADO ATÉ 6X",$D1511-(D1511*TAXAS!$E$4))/6,IF($A1511="MASTER",IF($B1511="PARCELADO ATÉ 6X",$D1511-(D1511*TAXAS!$E$5))/6,IF($A1511="ELO",IF($B1511="PARCELADO ATÉ 6X",$D1511-(D1511*TAXAS!$E$6))/6,IF($A1511="HIPERCARD",IF($B1511="PARCELADO ATÉ 6X",$D1511-(D1511*TAXAS!$E$7))/6,IF($A1511="DINERS",IF($B1511="PARCELADO ATÉ 6X",$D1511-(D1511*TAXAS!$E$8))/6,IF($A1511="AMERICA EXPRESS",IF($B1511="PARCELADO ATÉ 6X",$D1511-(D1511*TAXAS!$E$9))/6,IF($A1511=TAXAS!$A$10,IF($B1511="PARCELADO ATÉ 6X",$D1511-($D1511*TAXAS!$E$10))/6,IF($A1511=TAXAS!$A$11,IF($B1511="PARCELADO ATÉ 6X",$D1511-($D1511*TAXAS!$E$11))/6,IF($A1511=TAXAS!$A$12,IF($B1511="PARCELADO ATÉ 6X",$D1511-($D1511*TAXAS!$E$12))/6,IF($A1511=TAXAS!$A$13,IF($B1511="PARCELADO ATÉ 6X",$D1511-($D1511*TAXAS!$E$13))/6,IF($A1511=TAXAS!$A$14,IF($B1511="PARCELADO ATÉ 6X",$D1511-($D1511*TAXAS!$E$14))/6,IF($A1511=TAXAS!$A$15,IF($B1511="PARCELADO ATÉ 6X",$D1511-($D1511*TAXAS!$E$15))/6,IF($A1511=TAXAS!$A$16,IF($B1511="PARCELADO ATÉ 6X",$D1511-($D1511*TAXAS!$E$16))/6,IF($A1511=TAXAS!$A$17,IF($B1511="PARCELADO ATÉ 6X",$D1511-($D1511*TAXAS!$E$17))/6,IF($A1511=TAXAS!$A$18,IF($B1511="PARCELADO ATÉ 6X",$D1511-($D1511*TAXAS!$E$18))/6,IF($A1511=TAXAS!$A$19,IF($B1511="PARCELADO ATÉ 6X",$D1511-($D1511*TAXAS!$E$19))/6,IF($A1511=TAXAS!$A$20,IF($B1511="PARCELADO ATÉ 6X",$D1511-($D1511*TAXAS!$E$20))/6,IF($A1511=TAXAS!$A$21,IF($B1511="PARCELADO ATÉ 6X",$D1511-($D1511*TAXAS!$E$21))/6,IF($A1511=TAXAS!$A$22,IF($B1511="PARCELADO ATÉ 6X",$D1511-($D1511*TAXAS!$E$22))/6,IF($A1511=TAXAS!$A$23,IF($B1511="PARCELADO ATÉ 6X",$D1511-($D1511*TAXAS!$E$23))/6,IF($A1511=TAXAS!$A$24,IF($B1511="PARCELADO ATÉ 6X",$D1511-($D1511*TAXAS!$E$24))/6,IF($A1511=TAXAS!$A$25,IF($B1511="PARCELADO ATÉ 6X",$D1511-($D1511*TAXAS!$E$25))/6,IF($A1511=TAXAS!$A$26,IF($B1511="PARCELADO ATÉ 6X",$D1511-($D1511*TAXAS!$E$26))/6,IF($A1511=TAXAS!$A$27,IF($B1511="PARCELADO ATÉ 6X",$D1511-($D1511*TAXAS!$E$27))/6))))))))))))))))))))))))/1</f>
        <v>0</v>
      </c>
      <c r="I1511" s="9">
        <f>IF($A1511="VISA",IF($B1511="PARCELADO ATÉ 12X",$D1511-(D1511*TAXAS!$F$4))/12,IF($A1511="MASTER",IF($B1511="PARCELADO ATÉ 12X",$D1511-(D1511*TAXAS!$F$5))/12,IF($A1511="ELO",IF($B1511="PARCELADO ATÉ 12X",$D1511-(D1511*TAXAS!$F$6))/12,IF($A1511="HIPERCARD",IF($B1511="PARCELADO ATÉ 12X",$D1511-(D1511*TAXAS!$F$7))/12,IF($A1511="DINERS",IF($B1511="PARCELADO ATÉ 12X",$D1511-(D1511*TAXAS!$F$8))/12,IF($A1511="AMERICA EXPRESS",IF($B1511="PARCELADO ATÉ 12X",$D1511-(D1511*TAXAS!$F$9))/12,IF($A1511=TAXAS!$A$10,IF($B1511="PARCELADO ATÉ 12X",$D1511-($D1511*TAXAS!$F$10))/12,IF($A1511=TAXAS!$A$11,IF($B1511="PARCELADO ATÉ 12X",$D1511-($D1511*TAXAS!$F$11))/12,IF($A1511=TAXAS!$A$12,IF($B1511="PARCELADO ATÉ 12X",$D1511-($D1511*TAXAS!$F$12))/12,IF($A1511=TAXAS!$A$13,IF($B1511="PARCELADO ATÉ 12X",$D1511-($D1511*TAXAS!$F$13))/12,IF($A1511=TAXAS!$A$14,IF($B1511="PARCELADO ATÉ 12X",$D1511-($D1511*TAXAS!$F$14))/12,IF($A1511=TAXAS!$A$15,IF($B1511="PARCELADO ATÉ 12X",$D1511-($D1511*TAXAS!$F$15))/12,IF($A1511=TAXAS!$A$16,IF($B1511="PARCELADO ATÉ 12X",$D1511-($D1511*TAXAS!$F$16))/12,IF($A1511=TAXAS!$A$17,IF($B1511="PARCELADO ATÉ 12X",$D1511-($D1511*TAXAS!$F$17))/12,IF($A1511=TAXAS!$A$18,IF($B1511="PARCELADO ATÉ 12X",$D1511-($D1511*TAXAS!$F$18))/12,IF($A1511=TAXAS!$A$19,IF($B1511="PARCELADO ATÉ 12X",$D1511-($D1511*TAXAS!$F$19))/12,IF($A1511=TAXAS!$A$20,IF($B1511="PARCELADO ATÉ 12X",$D1511-($D1511*TAXAS!$F$20))/12,IF($A1511=TAXAS!$A$21,IF($B1511="PARCELADO ATÉ 12X",$D1511-($D1511*TAXAS!$F$21))/12,IF($A1511=TAXAS!$A$22,IF($B1511="PARCELADO ATÉ 12X",$D1511-($D1511*TAXAS!$F$22))/12,IF($A1511=TAXAS!$A$23,IF($B1511="PARCELADO ATÉ 12X",$D1511-($D1511*TAXAS!$F$23))/12,IF($A1511=TAXAS!$A$24,IF($B1511="PARCELADO ATÉ 12X",$D1511-($D1511*TAXAS!$F$24))/12,IF($A1511=TAXAS!$A$25,IF($B1511="PARCELADO ATÉ 12X",$D1511-($D1511*TAXAS!$F$25))/12,IF($A1511=TAXAS!$A$26,IF($B1511="PARCELADO ATÉ 12X",$D1511-($D1511*TAXAS!$F$26))/12,IF($A1511=TAXAS!$A$27,IF($B1511="PARCELADO ATÉ 12X",$D1511-($D1511*TAXAS!$F$27))/12))))))))))))))))))))))))/1</f>
        <v>0</v>
      </c>
      <c r="J1511" s="8">
        <f t="shared" si="0"/>
        <v>0</v>
      </c>
      <c r="K1511" s="10" t="b">
        <f>IF($B1511="PARCELADO ATÉ 3X",($D1511-($D1511*TAXAS!$D$4))-$J1511)</f>
        <v>0</v>
      </c>
      <c r="L1511" s="10" t="b">
        <f>IF($B1511="PARCELADO ATÉ 6X",($D1511-($D1511*TAXAS!$E$4))-$J1511)</f>
        <v>0</v>
      </c>
      <c r="M1511" s="10" t="b">
        <f>IF($B1511="PARCELADO ATÉ 12X",($D1511-($D1511*TAXAS!$F$4))-$J1511)</f>
        <v>0</v>
      </c>
      <c r="N1511" s="8">
        <f t="shared" si="1"/>
        <v>0</v>
      </c>
      <c r="O1511" s="10">
        <f t="shared" si="2"/>
        <v>0</v>
      </c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</row>
    <row r="1512" spans="1:31" ht="15.75" customHeight="1" x14ac:dyDescent="0.2">
      <c r="A1512" s="3"/>
      <c r="B1512" s="5"/>
      <c r="C1512" s="6"/>
      <c r="D1512" s="42"/>
      <c r="E1512" s="8">
        <f>IF($A1512="VISA",IF($B1512="DÉBITO",$D1512-($D1512*TAXAS!$B$4)),IF($A1512="MASTER",IF($B1512="DÉBITO",$D1512-($D1512*TAXAS!$B$5)),IF($A1512="ELO", IF($B1512="DÉBITO",$D1512-($D1512*TAXAS!$B$6)),IF($A1512="HIPERCARD",IF($B1512="DÉBITO",$D1512-($D1512*TAXAS!$B$7)),IF($A1512="DINERS",IF($B1512="DÉBITO",$D1512-($D1512*TAXAS!$B$8)),IF($A1512="AMERICA EXPRESS",IF($B1512="DÉBITO",$D1512-($D1512*TAXAS!$B$9)),IF($A1512=TAXAS!$A$10,IF($B1512="DÉBITO",$D1512-($D1512*TAXAS!$B$10)), IF($A1512=TAXAS!$A$11,IF($B1512="DÉBITO",$D1512-($D1512*TAXAS!$B$11)), IF($A1512=TAXAS!$A$12,IF($B1512="DÉBITO",$D1512-($D1512*TAXAS!$B$12)), IF($A1512=TAXAS!$A$13,IF($B1512="DÉBITO",$D1512-($D1512*TAXAS!$B$13)), IF($A1512=TAXAS!$A$14,IF($B1512="DÉBITO",$D1512-($D1512*TAXAS!$B$14)), IF($A1512=TAXAS!$A$15,IF($B1512="DÉBITO",$D1512-($D1512*TAXAS!$B$15)), IF($A1512=TAXAS!$A$16,IF($B1512="DÉBITO",$D1512-($D1512*TAXAS!$B$16)), IF($A1512=TAXAS!$A$17,IF($B1512="DÉBITO",$D1512-($D1512*TAXAS!$B$17)), IF($A1512=TAXAS!$A$18,IF($B1512="DÉBITO",$D1512-($D1512*TAXAS!$B$18)), IF($A1512=TAXAS!$A$19,IF($B1512="DÉBITO",$D1512-($D1512*TAXAS!$B$19)), IF($A1512=TAXAS!$A$20,IF($B1512="DÉBITO",$D1512-($D1512*TAXAS!$B$20)), IF($A1512=TAXAS!$A$21,IF($B1512="DÉBITO",$D1512-($D1512*TAXAS!$B$21)), IF($A1512=TAXAS!$A$22,IF($B1512="DÉBITO",$D1512-($D1512*TAXAS!$B$22)), IF($A1512=TAXAS!$A$23,IF($B1512="DÉBITO",$D1512-($D1512*TAXAS!$B$23)), IF($A1512=TAXAS!$A$24,IF($B1512="DÉBITO",$D1512-($D1512*TAXAS!$B$24)), IF($A1512=TAXAS!$A$25,IF($B1512="DÉBITO",$D1512-($D1512*TAXAS!$B$25)), IF($A1512=TAXAS!$A$26,IF($B1512="DÉBITO",$D1512-($D1512*TAXAS!$B$26)), IF($A1512=TAXAS!$A$27,IF($B1512="DÉBITO",$D1512-($D1512*TAXAS!$B$27))))))))))))))))))))))))))/1</f>
        <v>0</v>
      </c>
      <c r="F1512" s="8">
        <f>IF($A1512="VISA",IF($B1512="CRÉDITO",$D1512-($D1512*TAXAS!$C$4)),IF($A1512="MASTER",IF($B1512="CRÉDITO",$D1512-($D1512*TAXAS!$C$5)),IF($A1512="ELO", IF($B1512="CRÉDITO",$D1512-($D1512*TAXAS!$C$6)),IF($A1512="HIPERCARD",IF($B1512="CRÉDITO",$D1512-($D1512*TAXAS!$C$7)),IF($A1512="DINERS",IF($B1512="CRÉDITO",$D1512-($D1512*TAXAS!$C$8)),IF($A1512="AMERICA EXPRESS",IF($B1512="CRÉDITO",$D1512-($D1512*TAXAS!$C$9)),IF($A1512=TAXAS!$A$10,IF($B1512="CRÉDITO",$D1512-($D1512*TAXAS!$C$10)), IF($A1512=TAXAS!$A$11,IF($B1512="CRÉDITO",$D1512-($D1512*TAXAS!$C$11)), IF($A1512=TAXAS!$A$12,IF($B1512="CRÉDITO",$D1512-($D1512*TAXAS!$C$12)), IF($A1512=TAXAS!$A$13,IF($B1512="CRÉDITO",$D1512-($D1512*TAXAS!$C$13)), IF($A1512=TAXAS!$A$14,IF($B1512="CRÉDITO",$D1512-($D1512*TAXAS!$C$14)), IF($A1512=TAXAS!$A$15,IF($B1512="CRÉDITO",$D1512-($D1512*TAXAS!$C$15)), IF($A1512=TAXAS!$A$16,IF($B1512="CRÉDITO",$D1512-($D1512*TAXAS!$C$16)), IF($A1512=TAXAS!$A$17,IF($B1512="CRÉDITO",$D1512-($D1512*TAXAS!$C$17)), IF($A1512=TAXAS!$A$18,IF($B1512="CRÉDITO",$D1512-($D1512*TAXAS!$C$18)), IF($A1512=TAXAS!$A$19,IF($B1512="CRÉDITO",$D1512-($D1512*TAXAS!$C$19)), IF($A1512=TAXAS!$A$20,IF($B1512="CRÉDITO",$D1512-($D1512*TAXAS!$C$20)), IF($A1512=TAXAS!$A$21,IF($B1512="CRÉDITO",$D1512-($D1512*TAXAS!$C$21)), IF($A1512=TAXAS!$A$22,IF($B1512="CRÉDITO",$D1512-($D1512*TAXAS!$C$22)), IF($A1512=TAXAS!$A$23,IF($B1512="CRÉDITO",$D1512-($D1512*TAXAS!$C$23)), IF($A1512=TAXAS!$A$24,IF($B1512="CRÉDITO",$D1512-($D1512*TAXAS!$C$24)), IF($A1512=TAXAS!$A$25,IF($B1512="CRÉDITO",$D1512-($D1512*TAXAS!$C$25)), IF($A1512=TAXAS!$A$26,IF($B1512="CRÉDITO",$D1512-($D1512*TAXAS!$C$26)), IF($A1512=TAXAS!$A$27,IF($B1512="CRÉDITO",$D1512-($D1512*TAXAS!$C$27))))))))))))))))))))))))))/1</f>
        <v>0</v>
      </c>
      <c r="G1512" s="9">
        <f>IF($A1512="VISA",IF($B1512="PARCELADO ATÉ 3X",$D1512-(D1512*TAXAS!$D$4))/3,IF($A1512="MASTER",IF($B1512="PARCELADO ATÉ 3X",$D1512-(D1512*TAXAS!$D$5))/3,IF($A1512="ELO",IF($B1512="PARCELADO ATÉ 3X",$D1512-(D1512*TAXAS!$D$6))/3,IF($A1512="HIPERCARD",IF($B1512="PARCELADO ATÉ 3X",$D1512-(D1512*TAXAS!$D$7))/3,IF($A1512="DINERS",IF($B1512="PARCELADO ATÉ 3X",$D1512-(D1512*TAXAS!$D$8))/3,IF($A1512="AMERICA EXPRESS",IF($B1512="PARCELADO ATÉ 3X",$D1512-(D1512*TAXAS!$D$9))/3,IF($A1512=TAXAS!$A$10,IF($B1512="PARCELADO ATÉ 3X",$D1512-($D1512*TAXAS!$D$10))/3,IF($A1512=TAXAS!$A$11,IF($B1512="PARCELADO ATÉ 3X",$D1512-($D1512*TAXAS!$D$11))/3,IF($A1512=TAXAS!$A$12,IF($B1512="PARCELADO ATÉ 3X",$D1512-($D1512*TAXAS!$D$12))/3,IF($A1512=TAXAS!$A$13,IF($B1512="PARCELADO ATÉ 3X",$D1512-($D1512*TAXAS!$D$13))/3,IF($A1512=TAXAS!$A$14,IF($B1512="PARCELADO ATÉ 3X",$D1512-($D1512*TAXAS!$D$14))/3,IF($A1512=TAXAS!$A$15,IF($B1512="PARCELADO ATÉ 3X",$D1512-($D1512*TAXAS!$D$15))/3,IF($A1512=TAXAS!$A$16,IF($B1512="PARCELADO ATÉ 3X",$D1512-($D1512*TAXAS!$D$16))/3,IF($A1512=TAXAS!$A$17,IF($B1512="PARCELADO ATÉ 3X",$D1512-($D1512*TAXAS!$D$17))/3,IF($A1512=TAXAS!$A$18,IF($B1512="PARCELADO ATÉ 3X",$D1512-($D1512*TAXAS!$D$18))/3,IF($A1512=TAXAS!$A$19,IF($B1512="PARCELADO ATÉ 3X",$D1512-($D1512*TAXAS!$D$19))/3,IF($A1512=TAXAS!$A$20,IF($B1512="PARCELADO ATÉ 3X",$D1512-($D1512*TAXAS!$D$20))/3,IF($A1512=TAXAS!$A$21,IF($B1512="PARCELADO ATÉ 3X",$D1512-($D1512*TAXAS!$D$21))/3,IF($A1512=TAXAS!$A$22,IF($B1512="PARCELADO ATÉ 3X",$D1512-($D1512*TAXAS!$D$22))/3,IF($A1512=TAXAS!$A$23,IF($B1512="PARCELADO ATÉ 3X",$D1512-($D1512*TAXAS!$D$23))/3,IF($A1512=TAXAS!$A$24,IF($B1512="PARCELADO ATÉ 3X",$D1512-($D1512*TAXAS!$D$24))/3,IF($A1512=TAXAS!$A$25,IF($B1512="PARCELADO ATÉ 3X",$D1512-($D1512*TAXAS!$D$25))/3,IF($A1512=TAXAS!$A$26,IF($B1512="PARCELADO ATÉ 3X",$D1512-($D1512*TAXAS!$D$26))/3,IF($A1512=TAXAS!$A$27,IF($B1512="PARCELADO ATÉ 3X",$D1512-($D1512*TAXAS!$D$27))/3))))))))))))))))))))))))/1</f>
        <v>0</v>
      </c>
      <c r="H1512" s="9">
        <f>IF($A1512="VISA",IF($B1512="PARCELADO ATÉ 6X",$D1512-(D1512*TAXAS!$E$4))/6,IF($A1512="MASTER",IF($B1512="PARCELADO ATÉ 6X",$D1512-(D1512*TAXAS!$E$5))/6,IF($A1512="ELO",IF($B1512="PARCELADO ATÉ 6X",$D1512-(D1512*TAXAS!$E$6))/6,IF($A1512="HIPERCARD",IF($B1512="PARCELADO ATÉ 6X",$D1512-(D1512*TAXAS!$E$7))/6,IF($A1512="DINERS",IF($B1512="PARCELADO ATÉ 6X",$D1512-(D1512*TAXAS!$E$8))/6,IF($A1512="AMERICA EXPRESS",IF($B1512="PARCELADO ATÉ 6X",$D1512-(D1512*TAXAS!$E$9))/6,IF($A1512=TAXAS!$A$10,IF($B1512="PARCELADO ATÉ 6X",$D1512-($D1512*TAXAS!$E$10))/6,IF($A1512=TAXAS!$A$11,IF($B1512="PARCELADO ATÉ 6X",$D1512-($D1512*TAXAS!$E$11))/6,IF($A1512=TAXAS!$A$12,IF($B1512="PARCELADO ATÉ 6X",$D1512-($D1512*TAXAS!$E$12))/6,IF($A1512=TAXAS!$A$13,IF($B1512="PARCELADO ATÉ 6X",$D1512-($D1512*TAXAS!$E$13))/6,IF($A1512=TAXAS!$A$14,IF($B1512="PARCELADO ATÉ 6X",$D1512-($D1512*TAXAS!$E$14))/6,IF($A1512=TAXAS!$A$15,IF($B1512="PARCELADO ATÉ 6X",$D1512-($D1512*TAXAS!$E$15))/6,IF($A1512=TAXAS!$A$16,IF($B1512="PARCELADO ATÉ 6X",$D1512-($D1512*TAXAS!$E$16))/6,IF($A1512=TAXAS!$A$17,IF($B1512="PARCELADO ATÉ 6X",$D1512-($D1512*TAXAS!$E$17))/6,IF($A1512=TAXAS!$A$18,IF($B1512="PARCELADO ATÉ 6X",$D1512-($D1512*TAXAS!$E$18))/6,IF($A1512=TAXAS!$A$19,IF($B1512="PARCELADO ATÉ 6X",$D1512-($D1512*TAXAS!$E$19))/6,IF($A1512=TAXAS!$A$20,IF($B1512="PARCELADO ATÉ 6X",$D1512-($D1512*TAXAS!$E$20))/6,IF($A1512=TAXAS!$A$21,IF($B1512="PARCELADO ATÉ 6X",$D1512-($D1512*TAXAS!$E$21))/6,IF($A1512=TAXAS!$A$22,IF($B1512="PARCELADO ATÉ 6X",$D1512-($D1512*TAXAS!$E$22))/6,IF($A1512=TAXAS!$A$23,IF($B1512="PARCELADO ATÉ 6X",$D1512-($D1512*TAXAS!$E$23))/6,IF($A1512=TAXAS!$A$24,IF($B1512="PARCELADO ATÉ 6X",$D1512-($D1512*TAXAS!$E$24))/6,IF($A1512=TAXAS!$A$25,IF($B1512="PARCELADO ATÉ 6X",$D1512-($D1512*TAXAS!$E$25))/6,IF($A1512=TAXAS!$A$26,IF($B1512="PARCELADO ATÉ 6X",$D1512-($D1512*TAXAS!$E$26))/6,IF($A1512=TAXAS!$A$27,IF($B1512="PARCELADO ATÉ 6X",$D1512-($D1512*TAXAS!$E$27))/6))))))))))))))))))))))))/1</f>
        <v>0</v>
      </c>
      <c r="I1512" s="9">
        <f>IF($A1512="VISA",IF($B1512="PARCELADO ATÉ 12X",$D1512-(D1512*TAXAS!$F$4))/12,IF($A1512="MASTER",IF($B1512="PARCELADO ATÉ 12X",$D1512-(D1512*TAXAS!$F$5))/12,IF($A1512="ELO",IF($B1512="PARCELADO ATÉ 12X",$D1512-(D1512*TAXAS!$F$6))/12,IF($A1512="HIPERCARD",IF($B1512="PARCELADO ATÉ 12X",$D1512-(D1512*TAXAS!$F$7))/12,IF($A1512="DINERS",IF($B1512="PARCELADO ATÉ 12X",$D1512-(D1512*TAXAS!$F$8))/12,IF($A1512="AMERICA EXPRESS",IF($B1512="PARCELADO ATÉ 12X",$D1512-(D1512*TAXAS!$F$9))/12,IF($A1512=TAXAS!$A$10,IF($B1512="PARCELADO ATÉ 12X",$D1512-($D1512*TAXAS!$F$10))/12,IF($A1512=TAXAS!$A$11,IF($B1512="PARCELADO ATÉ 12X",$D1512-($D1512*TAXAS!$F$11))/12,IF($A1512=TAXAS!$A$12,IF($B1512="PARCELADO ATÉ 12X",$D1512-($D1512*TAXAS!$F$12))/12,IF($A1512=TAXAS!$A$13,IF($B1512="PARCELADO ATÉ 12X",$D1512-($D1512*TAXAS!$F$13))/12,IF($A1512=TAXAS!$A$14,IF($B1512="PARCELADO ATÉ 12X",$D1512-($D1512*TAXAS!$F$14))/12,IF($A1512=TAXAS!$A$15,IF($B1512="PARCELADO ATÉ 12X",$D1512-($D1512*TAXAS!$F$15))/12,IF($A1512=TAXAS!$A$16,IF($B1512="PARCELADO ATÉ 12X",$D1512-($D1512*TAXAS!$F$16))/12,IF($A1512=TAXAS!$A$17,IF($B1512="PARCELADO ATÉ 12X",$D1512-($D1512*TAXAS!$F$17))/12,IF($A1512=TAXAS!$A$18,IF($B1512="PARCELADO ATÉ 12X",$D1512-($D1512*TAXAS!$F$18))/12,IF($A1512=TAXAS!$A$19,IF($B1512="PARCELADO ATÉ 12X",$D1512-($D1512*TAXAS!$F$19))/12,IF($A1512=TAXAS!$A$20,IF($B1512="PARCELADO ATÉ 12X",$D1512-($D1512*TAXAS!$F$20))/12,IF($A1512=TAXAS!$A$21,IF($B1512="PARCELADO ATÉ 12X",$D1512-($D1512*TAXAS!$F$21))/12,IF($A1512=TAXAS!$A$22,IF($B1512="PARCELADO ATÉ 12X",$D1512-($D1512*TAXAS!$F$22))/12,IF($A1512=TAXAS!$A$23,IF($B1512="PARCELADO ATÉ 12X",$D1512-($D1512*TAXAS!$F$23))/12,IF($A1512=TAXAS!$A$24,IF($B1512="PARCELADO ATÉ 12X",$D1512-($D1512*TAXAS!$F$24))/12,IF($A1512=TAXAS!$A$25,IF($B1512="PARCELADO ATÉ 12X",$D1512-($D1512*TAXAS!$F$25))/12,IF($A1512=TAXAS!$A$26,IF($B1512="PARCELADO ATÉ 12X",$D1512-($D1512*TAXAS!$F$26))/12,IF($A1512=TAXAS!$A$27,IF($B1512="PARCELADO ATÉ 12X",$D1512-($D1512*TAXAS!$F$27))/12))))))))))))))))))))))))/1</f>
        <v>0</v>
      </c>
      <c r="J1512" s="8">
        <f t="shared" si="0"/>
        <v>0</v>
      </c>
      <c r="K1512" s="10" t="b">
        <f>IF($B1512="PARCELADO ATÉ 3X",($D1512-($D1512*TAXAS!$D$4))-$J1512)</f>
        <v>0</v>
      </c>
      <c r="L1512" s="10" t="b">
        <f>IF($B1512="PARCELADO ATÉ 6X",($D1512-($D1512*TAXAS!$E$4))-$J1512)</f>
        <v>0</v>
      </c>
      <c r="M1512" s="10" t="b">
        <f>IF($B1512="PARCELADO ATÉ 12X",($D1512-($D1512*TAXAS!$F$4))-$J1512)</f>
        <v>0</v>
      </c>
      <c r="N1512" s="8">
        <f t="shared" si="1"/>
        <v>0</v>
      </c>
      <c r="O1512" s="10">
        <f t="shared" si="2"/>
        <v>0</v>
      </c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</row>
    <row r="1513" spans="1:31" ht="15.75" customHeight="1" x14ac:dyDescent="0.2">
      <c r="A1513" s="3"/>
      <c r="B1513" s="5"/>
      <c r="C1513" s="6"/>
      <c r="D1513" s="42"/>
      <c r="E1513" s="8">
        <f>IF($A1513="VISA",IF($B1513="DÉBITO",$D1513-($D1513*TAXAS!$B$4)),IF($A1513="MASTER",IF($B1513="DÉBITO",$D1513-($D1513*TAXAS!$B$5)),IF($A1513="ELO", IF($B1513="DÉBITO",$D1513-($D1513*TAXAS!$B$6)),IF($A1513="HIPERCARD",IF($B1513="DÉBITO",$D1513-($D1513*TAXAS!$B$7)),IF($A1513="DINERS",IF($B1513="DÉBITO",$D1513-($D1513*TAXAS!$B$8)),IF($A1513="AMERICA EXPRESS",IF($B1513="DÉBITO",$D1513-($D1513*TAXAS!$B$9)),IF($A1513=TAXAS!$A$10,IF($B1513="DÉBITO",$D1513-($D1513*TAXAS!$B$10)), IF($A1513=TAXAS!$A$11,IF($B1513="DÉBITO",$D1513-($D1513*TAXAS!$B$11)), IF($A1513=TAXAS!$A$12,IF($B1513="DÉBITO",$D1513-($D1513*TAXAS!$B$12)), IF($A1513=TAXAS!$A$13,IF($B1513="DÉBITO",$D1513-($D1513*TAXAS!$B$13)), IF($A1513=TAXAS!$A$14,IF($B1513="DÉBITO",$D1513-($D1513*TAXAS!$B$14)), IF($A1513=TAXAS!$A$15,IF($B1513="DÉBITO",$D1513-($D1513*TAXAS!$B$15)), IF($A1513=TAXAS!$A$16,IF($B1513="DÉBITO",$D1513-($D1513*TAXAS!$B$16)), IF($A1513=TAXAS!$A$17,IF($B1513="DÉBITO",$D1513-($D1513*TAXAS!$B$17)), IF($A1513=TAXAS!$A$18,IF($B1513="DÉBITO",$D1513-($D1513*TAXAS!$B$18)), IF($A1513=TAXAS!$A$19,IF($B1513="DÉBITO",$D1513-($D1513*TAXAS!$B$19)), IF($A1513=TAXAS!$A$20,IF($B1513="DÉBITO",$D1513-($D1513*TAXAS!$B$20)), IF($A1513=TAXAS!$A$21,IF($B1513="DÉBITO",$D1513-($D1513*TAXAS!$B$21)), IF($A1513=TAXAS!$A$22,IF($B1513="DÉBITO",$D1513-($D1513*TAXAS!$B$22)), IF($A1513=TAXAS!$A$23,IF($B1513="DÉBITO",$D1513-($D1513*TAXAS!$B$23)), IF($A1513=TAXAS!$A$24,IF($B1513="DÉBITO",$D1513-($D1513*TAXAS!$B$24)), IF($A1513=TAXAS!$A$25,IF($B1513="DÉBITO",$D1513-($D1513*TAXAS!$B$25)), IF($A1513=TAXAS!$A$26,IF($B1513="DÉBITO",$D1513-($D1513*TAXAS!$B$26)), IF($A1513=TAXAS!$A$27,IF($B1513="DÉBITO",$D1513-($D1513*TAXAS!$B$27))))))))))))))))))))))))))/1</f>
        <v>0</v>
      </c>
      <c r="F1513" s="8">
        <f>IF($A1513="VISA",IF($B1513="CRÉDITO",$D1513-($D1513*TAXAS!$C$4)),IF($A1513="MASTER",IF($B1513="CRÉDITO",$D1513-($D1513*TAXAS!$C$5)),IF($A1513="ELO", IF($B1513="CRÉDITO",$D1513-($D1513*TAXAS!$C$6)),IF($A1513="HIPERCARD",IF($B1513="CRÉDITO",$D1513-($D1513*TAXAS!$C$7)),IF($A1513="DINERS",IF($B1513="CRÉDITO",$D1513-($D1513*TAXAS!$C$8)),IF($A1513="AMERICA EXPRESS",IF($B1513="CRÉDITO",$D1513-($D1513*TAXAS!$C$9)),IF($A1513=TAXAS!$A$10,IF($B1513="CRÉDITO",$D1513-($D1513*TAXAS!$C$10)), IF($A1513=TAXAS!$A$11,IF($B1513="CRÉDITO",$D1513-($D1513*TAXAS!$C$11)), IF($A1513=TAXAS!$A$12,IF($B1513="CRÉDITO",$D1513-($D1513*TAXAS!$C$12)), IF($A1513=TAXAS!$A$13,IF($B1513="CRÉDITO",$D1513-($D1513*TAXAS!$C$13)), IF($A1513=TAXAS!$A$14,IF($B1513="CRÉDITO",$D1513-($D1513*TAXAS!$C$14)), IF($A1513=TAXAS!$A$15,IF($B1513="CRÉDITO",$D1513-($D1513*TAXAS!$C$15)), IF($A1513=TAXAS!$A$16,IF($B1513="CRÉDITO",$D1513-($D1513*TAXAS!$C$16)), IF($A1513=TAXAS!$A$17,IF($B1513="CRÉDITO",$D1513-($D1513*TAXAS!$C$17)), IF($A1513=TAXAS!$A$18,IF($B1513="CRÉDITO",$D1513-($D1513*TAXAS!$C$18)), IF($A1513=TAXAS!$A$19,IF($B1513="CRÉDITO",$D1513-($D1513*TAXAS!$C$19)), IF($A1513=TAXAS!$A$20,IF($B1513="CRÉDITO",$D1513-($D1513*TAXAS!$C$20)), IF($A1513=TAXAS!$A$21,IF($B1513="CRÉDITO",$D1513-($D1513*TAXAS!$C$21)), IF($A1513=TAXAS!$A$22,IF($B1513="CRÉDITO",$D1513-($D1513*TAXAS!$C$22)), IF($A1513=TAXAS!$A$23,IF($B1513="CRÉDITO",$D1513-($D1513*TAXAS!$C$23)), IF($A1513=TAXAS!$A$24,IF($B1513="CRÉDITO",$D1513-($D1513*TAXAS!$C$24)), IF($A1513=TAXAS!$A$25,IF($B1513="CRÉDITO",$D1513-($D1513*TAXAS!$C$25)), IF($A1513=TAXAS!$A$26,IF($B1513="CRÉDITO",$D1513-($D1513*TAXAS!$C$26)), IF($A1513=TAXAS!$A$27,IF($B1513="CRÉDITO",$D1513-($D1513*TAXAS!$C$27))))))))))))))))))))))))))/1</f>
        <v>0</v>
      </c>
      <c r="G1513" s="9">
        <f>IF($A1513="VISA",IF($B1513="PARCELADO ATÉ 3X",$D1513-(D1513*TAXAS!$D$4))/3,IF($A1513="MASTER",IF($B1513="PARCELADO ATÉ 3X",$D1513-(D1513*TAXAS!$D$5))/3,IF($A1513="ELO",IF($B1513="PARCELADO ATÉ 3X",$D1513-(D1513*TAXAS!$D$6))/3,IF($A1513="HIPERCARD",IF($B1513="PARCELADO ATÉ 3X",$D1513-(D1513*TAXAS!$D$7))/3,IF($A1513="DINERS",IF($B1513="PARCELADO ATÉ 3X",$D1513-(D1513*TAXAS!$D$8))/3,IF($A1513="AMERICA EXPRESS",IF($B1513="PARCELADO ATÉ 3X",$D1513-(D1513*TAXAS!$D$9))/3,IF($A1513=TAXAS!$A$10,IF($B1513="PARCELADO ATÉ 3X",$D1513-($D1513*TAXAS!$D$10))/3,IF($A1513=TAXAS!$A$11,IF($B1513="PARCELADO ATÉ 3X",$D1513-($D1513*TAXAS!$D$11))/3,IF($A1513=TAXAS!$A$12,IF($B1513="PARCELADO ATÉ 3X",$D1513-($D1513*TAXAS!$D$12))/3,IF($A1513=TAXAS!$A$13,IF($B1513="PARCELADO ATÉ 3X",$D1513-($D1513*TAXAS!$D$13))/3,IF($A1513=TAXAS!$A$14,IF($B1513="PARCELADO ATÉ 3X",$D1513-($D1513*TAXAS!$D$14))/3,IF($A1513=TAXAS!$A$15,IF($B1513="PARCELADO ATÉ 3X",$D1513-($D1513*TAXAS!$D$15))/3,IF($A1513=TAXAS!$A$16,IF($B1513="PARCELADO ATÉ 3X",$D1513-($D1513*TAXAS!$D$16))/3,IF($A1513=TAXAS!$A$17,IF($B1513="PARCELADO ATÉ 3X",$D1513-($D1513*TAXAS!$D$17))/3,IF($A1513=TAXAS!$A$18,IF($B1513="PARCELADO ATÉ 3X",$D1513-($D1513*TAXAS!$D$18))/3,IF($A1513=TAXAS!$A$19,IF($B1513="PARCELADO ATÉ 3X",$D1513-($D1513*TAXAS!$D$19))/3,IF($A1513=TAXAS!$A$20,IF($B1513="PARCELADO ATÉ 3X",$D1513-($D1513*TAXAS!$D$20))/3,IF($A1513=TAXAS!$A$21,IF($B1513="PARCELADO ATÉ 3X",$D1513-($D1513*TAXAS!$D$21))/3,IF($A1513=TAXAS!$A$22,IF($B1513="PARCELADO ATÉ 3X",$D1513-($D1513*TAXAS!$D$22))/3,IF($A1513=TAXAS!$A$23,IF($B1513="PARCELADO ATÉ 3X",$D1513-($D1513*TAXAS!$D$23))/3,IF($A1513=TAXAS!$A$24,IF($B1513="PARCELADO ATÉ 3X",$D1513-($D1513*TAXAS!$D$24))/3,IF($A1513=TAXAS!$A$25,IF($B1513="PARCELADO ATÉ 3X",$D1513-($D1513*TAXAS!$D$25))/3,IF($A1513=TAXAS!$A$26,IF($B1513="PARCELADO ATÉ 3X",$D1513-($D1513*TAXAS!$D$26))/3,IF($A1513=TAXAS!$A$27,IF($B1513="PARCELADO ATÉ 3X",$D1513-($D1513*TAXAS!$D$27))/3))))))))))))))))))))))))/1</f>
        <v>0</v>
      </c>
      <c r="H1513" s="9">
        <f>IF($A1513="VISA",IF($B1513="PARCELADO ATÉ 6X",$D1513-(D1513*TAXAS!$E$4))/6,IF($A1513="MASTER",IF($B1513="PARCELADO ATÉ 6X",$D1513-(D1513*TAXAS!$E$5))/6,IF($A1513="ELO",IF($B1513="PARCELADO ATÉ 6X",$D1513-(D1513*TAXAS!$E$6))/6,IF($A1513="HIPERCARD",IF($B1513="PARCELADO ATÉ 6X",$D1513-(D1513*TAXAS!$E$7))/6,IF($A1513="DINERS",IF($B1513="PARCELADO ATÉ 6X",$D1513-(D1513*TAXAS!$E$8))/6,IF($A1513="AMERICA EXPRESS",IF($B1513="PARCELADO ATÉ 6X",$D1513-(D1513*TAXAS!$E$9))/6,IF($A1513=TAXAS!$A$10,IF($B1513="PARCELADO ATÉ 6X",$D1513-($D1513*TAXAS!$E$10))/6,IF($A1513=TAXAS!$A$11,IF($B1513="PARCELADO ATÉ 6X",$D1513-($D1513*TAXAS!$E$11))/6,IF($A1513=TAXAS!$A$12,IF($B1513="PARCELADO ATÉ 6X",$D1513-($D1513*TAXAS!$E$12))/6,IF($A1513=TAXAS!$A$13,IF($B1513="PARCELADO ATÉ 6X",$D1513-($D1513*TAXAS!$E$13))/6,IF($A1513=TAXAS!$A$14,IF($B1513="PARCELADO ATÉ 6X",$D1513-($D1513*TAXAS!$E$14))/6,IF($A1513=TAXAS!$A$15,IF($B1513="PARCELADO ATÉ 6X",$D1513-($D1513*TAXAS!$E$15))/6,IF($A1513=TAXAS!$A$16,IF($B1513="PARCELADO ATÉ 6X",$D1513-($D1513*TAXAS!$E$16))/6,IF($A1513=TAXAS!$A$17,IF($B1513="PARCELADO ATÉ 6X",$D1513-($D1513*TAXAS!$E$17))/6,IF($A1513=TAXAS!$A$18,IF($B1513="PARCELADO ATÉ 6X",$D1513-($D1513*TAXAS!$E$18))/6,IF($A1513=TAXAS!$A$19,IF($B1513="PARCELADO ATÉ 6X",$D1513-($D1513*TAXAS!$E$19))/6,IF($A1513=TAXAS!$A$20,IF($B1513="PARCELADO ATÉ 6X",$D1513-($D1513*TAXAS!$E$20))/6,IF($A1513=TAXAS!$A$21,IF($B1513="PARCELADO ATÉ 6X",$D1513-($D1513*TAXAS!$E$21))/6,IF($A1513=TAXAS!$A$22,IF($B1513="PARCELADO ATÉ 6X",$D1513-($D1513*TAXAS!$E$22))/6,IF($A1513=TAXAS!$A$23,IF($B1513="PARCELADO ATÉ 6X",$D1513-($D1513*TAXAS!$E$23))/6,IF($A1513=TAXAS!$A$24,IF($B1513="PARCELADO ATÉ 6X",$D1513-($D1513*TAXAS!$E$24))/6,IF($A1513=TAXAS!$A$25,IF($B1513="PARCELADO ATÉ 6X",$D1513-($D1513*TAXAS!$E$25))/6,IF($A1513=TAXAS!$A$26,IF($B1513="PARCELADO ATÉ 6X",$D1513-($D1513*TAXAS!$E$26))/6,IF($A1513=TAXAS!$A$27,IF($B1513="PARCELADO ATÉ 6X",$D1513-($D1513*TAXAS!$E$27))/6))))))))))))))))))))))))/1</f>
        <v>0</v>
      </c>
      <c r="I1513" s="9">
        <f>IF($A1513="VISA",IF($B1513="PARCELADO ATÉ 12X",$D1513-(D1513*TAXAS!$F$4))/12,IF($A1513="MASTER",IF($B1513="PARCELADO ATÉ 12X",$D1513-(D1513*TAXAS!$F$5))/12,IF($A1513="ELO",IF($B1513="PARCELADO ATÉ 12X",$D1513-(D1513*TAXAS!$F$6))/12,IF($A1513="HIPERCARD",IF($B1513="PARCELADO ATÉ 12X",$D1513-(D1513*TAXAS!$F$7))/12,IF($A1513="DINERS",IF($B1513="PARCELADO ATÉ 12X",$D1513-(D1513*TAXAS!$F$8))/12,IF($A1513="AMERICA EXPRESS",IF($B1513="PARCELADO ATÉ 12X",$D1513-(D1513*TAXAS!$F$9))/12,IF($A1513=TAXAS!$A$10,IF($B1513="PARCELADO ATÉ 12X",$D1513-($D1513*TAXAS!$F$10))/12,IF($A1513=TAXAS!$A$11,IF($B1513="PARCELADO ATÉ 12X",$D1513-($D1513*TAXAS!$F$11))/12,IF($A1513=TAXAS!$A$12,IF($B1513="PARCELADO ATÉ 12X",$D1513-($D1513*TAXAS!$F$12))/12,IF($A1513=TAXAS!$A$13,IF($B1513="PARCELADO ATÉ 12X",$D1513-($D1513*TAXAS!$F$13))/12,IF($A1513=TAXAS!$A$14,IF($B1513="PARCELADO ATÉ 12X",$D1513-($D1513*TAXAS!$F$14))/12,IF($A1513=TAXAS!$A$15,IF($B1513="PARCELADO ATÉ 12X",$D1513-($D1513*TAXAS!$F$15))/12,IF($A1513=TAXAS!$A$16,IF($B1513="PARCELADO ATÉ 12X",$D1513-($D1513*TAXAS!$F$16))/12,IF($A1513=TAXAS!$A$17,IF($B1513="PARCELADO ATÉ 12X",$D1513-($D1513*TAXAS!$F$17))/12,IF($A1513=TAXAS!$A$18,IF($B1513="PARCELADO ATÉ 12X",$D1513-($D1513*TAXAS!$F$18))/12,IF($A1513=TAXAS!$A$19,IF($B1513="PARCELADO ATÉ 12X",$D1513-($D1513*TAXAS!$F$19))/12,IF($A1513=TAXAS!$A$20,IF($B1513="PARCELADO ATÉ 12X",$D1513-($D1513*TAXAS!$F$20))/12,IF($A1513=TAXAS!$A$21,IF($B1513="PARCELADO ATÉ 12X",$D1513-($D1513*TAXAS!$F$21))/12,IF($A1513=TAXAS!$A$22,IF($B1513="PARCELADO ATÉ 12X",$D1513-($D1513*TAXAS!$F$22))/12,IF($A1513=TAXAS!$A$23,IF($B1513="PARCELADO ATÉ 12X",$D1513-($D1513*TAXAS!$F$23))/12,IF($A1513=TAXAS!$A$24,IF($B1513="PARCELADO ATÉ 12X",$D1513-($D1513*TAXAS!$F$24))/12,IF($A1513=TAXAS!$A$25,IF($B1513="PARCELADO ATÉ 12X",$D1513-($D1513*TAXAS!$F$25))/12,IF($A1513=TAXAS!$A$26,IF($B1513="PARCELADO ATÉ 12X",$D1513-($D1513*TAXAS!$F$26))/12,IF($A1513=TAXAS!$A$27,IF($B1513="PARCELADO ATÉ 12X",$D1513-($D1513*TAXAS!$F$27))/12))))))))))))))))))))))))/1</f>
        <v>0</v>
      </c>
      <c r="J1513" s="8">
        <f t="shared" si="0"/>
        <v>0</v>
      </c>
      <c r="K1513" s="10" t="b">
        <f>IF($B1513="PARCELADO ATÉ 3X",($D1513-($D1513*TAXAS!$D$4))-$J1513)</f>
        <v>0</v>
      </c>
      <c r="L1513" s="10" t="b">
        <f>IF($B1513="PARCELADO ATÉ 6X",($D1513-($D1513*TAXAS!$E$4))-$J1513)</f>
        <v>0</v>
      </c>
      <c r="M1513" s="10" t="b">
        <f>IF($B1513="PARCELADO ATÉ 12X",($D1513-($D1513*TAXAS!$F$4))-$J1513)</f>
        <v>0</v>
      </c>
      <c r="N1513" s="8">
        <f t="shared" si="1"/>
        <v>0</v>
      </c>
      <c r="O1513" s="10">
        <f t="shared" si="2"/>
        <v>0</v>
      </c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</row>
    <row r="1514" spans="1:31" ht="15.75" customHeight="1" x14ac:dyDescent="0.2">
      <c r="A1514" s="3"/>
      <c r="B1514" s="5"/>
      <c r="C1514" s="6"/>
      <c r="D1514" s="42"/>
      <c r="E1514" s="8">
        <f>IF($A1514="VISA",IF($B1514="DÉBITO",$D1514-($D1514*TAXAS!$B$4)),IF($A1514="MASTER",IF($B1514="DÉBITO",$D1514-($D1514*TAXAS!$B$5)),IF($A1514="ELO", IF($B1514="DÉBITO",$D1514-($D1514*TAXAS!$B$6)),IF($A1514="HIPERCARD",IF($B1514="DÉBITO",$D1514-($D1514*TAXAS!$B$7)),IF($A1514="DINERS",IF($B1514="DÉBITO",$D1514-($D1514*TAXAS!$B$8)),IF($A1514="AMERICA EXPRESS",IF($B1514="DÉBITO",$D1514-($D1514*TAXAS!$B$9)),IF($A1514=TAXAS!$A$10,IF($B1514="DÉBITO",$D1514-($D1514*TAXAS!$B$10)), IF($A1514=TAXAS!$A$11,IF($B1514="DÉBITO",$D1514-($D1514*TAXAS!$B$11)), IF($A1514=TAXAS!$A$12,IF($B1514="DÉBITO",$D1514-($D1514*TAXAS!$B$12)), IF($A1514=TAXAS!$A$13,IF($B1514="DÉBITO",$D1514-($D1514*TAXAS!$B$13)), IF($A1514=TAXAS!$A$14,IF($B1514="DÉBITO",$D1514-($D1514*TAXAS!$B$14)), IF($A1514=TAXAS!$A$15,IF($B1514="DÉBITO",$D1514-($D1514*TAXAS!$B$15)), IF($A1514=TAXAS!$A$16,IF($B1514="DÉBITO",$D1514-($D1514*TAXAS!$B$16)), IF($A1514=TAXAS!$A$17,IF($B1514="DÉBITO",$D1514-($D1514*TAXAS!$B$17)), IF($A1514=TAXAS!$A$18,IF($B1514="DÉBITO",$D1514-($D1514*TAXAS!$B$18)), IF($A1514=TAXAS!$A$19,IF($B1514="DÉBITO",$D1514-($D1514*TAXAS!$B$19)), IF($A1514=TAXAS!$A$20,IF($B1514="DÉBITO",$D1514-($D1514*TAXAS!$B$20)), IF($A1514=TAXAS!$A$21,IF($B1514="DÉBITO",$D1514-($D1514*TAXAS!$B$21)), IF($A1514=TAXAS!$A$22,IF($B1514="DÉBITO",$D1514-($D1514*TAXAS!$B$22)), IF($A1514=TAXAS!$A$23,IF($B1514="DÉBITO",$D1514-($D1514*TAXAS!$B$23)), IF($A1514=TAXAS!$A$24,IF($B1514="DÉBITO",$D1514-($D1514*TAXAS!$B$24)), IF($A1514=TAXAS!$A$25,IF($B1514="DÉBITO",$D1514-($D1514*TAXAS!$B$25)), IF($A1514=TAXAS!$A$26,IF($B1514="DÉBITO",$D1514-($D1514*TAXAS!$B$26)), IF($A1514=TAXAS!$A$27,IF($B1514="DÉBITO",$D1514-($D1514*TAXAS!$B$27))))))))))))))))))))))))))/1</f>
        <v>0</v>
      </c>
      <c r="F1514" s="8">
        <f>IF($A1514="VISA",IF($B1514="CRÉDITO",$D1514-($D1514*TAXAS!$C$4)),IF($A1514="MASTER",IF($B1514="CRÉDITO",$D1514-($D1514*TAXAS!$C$5)),IF($A1514="ELO", IF($B1514="CRÉDITO",$D1514-($D1514*TAXAS!$C$6)),IF($A1514="HIPERCARD",IF($B1514="CRÉDITO",$D1514-($D1514*TAXAS!$C$7)),IF($A1514="DINERS",IF($B1514="CRÉDITO",$D1514-($D1514*TAXAS!$C$8)),IF($A1514="AMERICA EXPRESS",IF($B1514="CRÉDITO",$D1514-($D1514*TAXAS!$C$9)),IF($A1514=TAXAS!$A$10,IF($B1514="CRÉDITO",$D1514-($D1514*TAXAS!$C$10)), IF($A1514=TAXAS!$A$11,IF($B1514="CRÉDITO",$D1514-($D1514*TAXAS!$C$11)), IF($A1514=TAXAS!$A$12,IF($B1514="CRÉDITO",$D1514-($D1514*TAXAS!$C$12)), IF($A1514=TAXAS!$A$13,IF($B1514="CRÉDITO",$D1514-($D1514*TAXAS!$C$13)), IF($A1514=TAXAS!$A$14,IF($B1514="CRÉDITO",$D1514-($D1514*TAXAS!$C$14)), IF($A1514=TAXAS!$A$15,IF($B1514="CRÉDITO",$D1514-($D1514*TAXAS!$C$15)), IF($A1514=TAXAS!$A$16,IF($B1514="CRÉDITO",$D1514-($D1514*TAXAS!$C$16)), IF($A1514=TAXAS!$A$17,IF($B1514="CRÉDITO",$D1514-($D1514*TAXAS!$C$17)), IF($A1514=TAXAS!$A$18,IF($B1514="CRÉDITO",$D1514-($D1514*TAXAS!$C$18)), IF($A1514=TAXAS!$A$19,IF($B1514="CRÉDITO",$D1514-($D1514*TAXAS!$C$19)), IF($A1514=TAXAS!$A$20,IF($B1514="CRÉDITO",$D1514-($D1514*TAXAS!$C$20)), IF($A1514=TAXAS!$A$21,IF($B1514="CRÉDITO",$D1514-($D1514*TAXAS!$C$21)), IF($A1514=TAXAS!$A$22,IF($B1514="CRÉDITO",$D1514-($D1514*TAXAS!$C$22)), IF($A1514=TAXAS!$A$23,IF($B1514="CRÉDITO",$D1514-($D1514*TAXAS!$C$23)), IF($A1514=TAXAS!$A$24,IF($B1514="CRÉDITO",$D1514-($D1514*TAXAS!$C$24)), IF($A1514=TAXAS!$A$25,IF($B1514="CRÉDITO",$D1514-($D1514*TAXAS!$C$25)), IF($A1514=TAXAS!$A$26,IF($B1514="CRÉDITO",$D1514-($D1514*TAXAS!$C$26)), IF($A1514=TAXAS!$A$27,IF($B1514="CRÉDITO",$D1514-($D1514*TAXAS!$C$27))))))))))))))))))))))))))/1</f>
        <v>0</v>
      </c>
      <c r="G1514" s="9">
        <f>IF($A1514="VISA",IF($B1514="PARCELADO ATÉ 3X",$D1514-(D1514*TAXAS!$D$4))/3,IF($A1514="MASTER",IF($B1514="PARCELADO ATÉ 3X",$D1514-(D1514*TAXAS!$D$5))/3,IF($A1514="ELO",IF($B1514="PARCELADO ATÉ 3X",$D1514-(D1514*TAXAS!$D$6))/3,IF($A1514="HIPERCARD",IF($B1514="PARCELADO ATÉ 3X",$D1514-(D1514*TAXAS!$D$7))/3,IF($A1514="DINERS",IF($B1514="PARCELADO ATÉ 3X",$D1514-(D1514*TAXAS!$D$8))/3,IF($A1514="AMERICA EXPRESS",IF($B1514="PARCELADO ATÉ 3X",$D1514-(D1514*TAXAS!$D$9))/3,IF($A1514=TAXAS!$A$10,IF($B1514="PARCELADO ATÉ 3X",$D1514-($D1514*TAXAS!$D$10))/3,IF($A1514=TAXAS!$A$11,IF($B1514="PARCELADO ATÉ 3X",$D1514-($D1514*TAXAS!$D$11))/3,IF($A1514=TAXAS!$A$12,IF($B1514="PARCELADO ATÉ 3X",$D1514-($D1514*TAXAS!$D$12))/3,IF($A1514=TAXAS!$A$13,IF($B1514="PARCELADO ATÉ 3X",$D1514-($D1514*TAXAS!$D$13))/3,IF($A1514=TAXAS!$A$14,IF($B1514="PARCELADO ATÉ 3X",$D1514-($D1514*TAXAS!$D$14))/3,IF($A1514=TAXAS!$A$15,IF($B1514="PARCELADO ATÉ 3X",$D1514-($D1514*TAXAS!$D$15))/3,IF($A1514=TAXAS!$A$16,IF($B1514="PARCELADO ATÉ 3X",$D1514-($D1514*TAXAS!$D$16))/3,IF($A1514=TAXAS!$A$17,IF($B1514="PARCELADO ATÉ 3X",$D1514-($D1514*TAXAS!$D$17))/3,IF($A1514=TAXAS!$A$18,IF($B1514="PARCELADO ATÉ 3X",$D1514-($D1514*TAXAS!$D$18))/3,IF($A1514=TAXAS!$A$19,IF($B1514="PARCELADO ATÉ 3X",$D1514-($D1514*TAXAS!$D$19))/3,IF($A1514=TAXAS!$A$20,IF($B1514="PARCELADO ATÉ 3X",$D1514-($D1514*TAXAS!$D$20))/3,IF($A1514=TAXAS!$A$21,IF($B1514="PARCELADO ATÉ 3X",$D1514-($D1514*TAXAS!$D$21))/3,IF($A1514=TAXAS!$A$22,IF($B1514="PARCELADO ATÉ 3X",$D1514-($D1514*TAXAS!$D$22))/3,IF($A1514=TAXAS!$A$23,IF($B1514="PARCELADO ATÉ 3X",$D1514-($D1514*TAXAS!$D$23))/3,IF($A1514=TAXAS!$A$24,IF($B1514="PARCELADO ATÉ 3X",$D1514-($D1514*TAXAS!$D$24))/3,IF($A1514=TAXAS!$A$25,IF($B1514="PARCELADO ATÉ 3X",$D1514-($D1514*TAXAS!$D$25))/3,IF($A1514=TAXAS!$A$26,IF($B1514="PARCELADO ATÉ 3X",$D1514-($D1514*TAXAS!$D$26))/3,IF($A1514=TAXAS!$A$27,IF($B1514="PARCELADO ATÉ 3X",$D1514-($D1514*TAXAS!$D$27))/3))))))))))))))))))))))))/1</f>
        <v>0</v>
      </c>
      <c r="H1514" s="9">
        <f>IF($A1514="VISA",IF($B1514="PARCELADO ATÉ 6X",$D1514-(D1514*TAXAS!$E$4))/6,IF($A1514="MASTER",IF($B1514="PARCELADO ATÉ 6X",$D1514-(D1514*TAXAS!$E$5))/6,IF($A1514="ELO",IF($B1514="PARCELADO ATÉ 6X",$D1514-(D1514*TAXAS!$E$6))/6,IF($A1514="HIPERCARD",IF($B1514="PARCELADO ATÉ 6X",$D1514-(D1514*TAXAS!$E$7))/6,IF($A1514="DINERS",IF($B1514="PARCELADO ATÉ 6X",$D1514-(D1514*TAXAS!$E$8))/6,IF($A1514="AMERICA EXPRESS",IF($B1514="PARCELADO ATÉ 6X",$D1514-(D1514*TAXAS!$E$9))/6,IF($A1514=TAXAS!$A$10,IF($B1514="PARCELADO ATÉ 6X",$D1514-($D1514*TAXAS!$E$10))/6,IF($A1514=TAXAS!$A$11,IF($B1514="PARCELADO ATÉ 6X",$D1514-($D1514*TAXAS!$E$11))/6,IF($A1514=TAXAS!$A$12,IF($B1514="PARCELADO ATÉ 6X",$D1514-($D1514*TAXAS!$E$12))/6,IF($A1514=TAXAS!$A$13,IF($B1514="PARCELADO ATÉ 6X",$D1514-($D1514*TAXAS!$E$13))/6,IF($A1514=TAXAS!$A$14,IF($B1514="PARCELADO ATÉ 6X",$D1514-($D1514*TAXAS!$E$14))/6,IF($A1514=TAXAS!$A$15,IF($B1514="PARCELADO ATÉ 6X",$D1514-($D1514*TAXAS!$E$15))/6,IF($A1514=TAXAS!$A$16,IF($B1514="PARCELADO ATÉ 6X",$D1514-($D1514*TAXAS!$E$16))/6,IF($A1514=TAXAS!$A$17,IF($B1514="PARCELADO ATÉ 6X",$D1514-($D1514*TAXAS!$E$17))/6,IF($A1514=TAXAS!$A$18,IF($B1514="PARCELADO ATÉ 6X",$D1514-($D1514*TAXAS!$E$18))/6,IF($A1514=TAXAS!$A$19,IF($B1514="PARCELADO ATÉ 6X",$D1514-($D1514*TAXAS!$E$19))/6,IF($A1514=TAXAS!$A$20,IF($B1514="PARCELADO ATÉ 6X",$D1514-($D1514*TAXAS!$E$20))/6,IF($A1514=TAXAS!$A$21,IF($B1514="PARCELADO ATÉ 6X",$D1514-($D1514*TAXAS!$E$21))/6,IF($A1514=TAXAS!$A$22,IF($B1514="PARCELADO ATÉ 6X",$D1514-($D1514*TAXAS!$E$22))/6,IF($A1514=TAXAS!$A$23,IF($B1514="PARCELADO ATÉ 6X",$D1514-($D1514*TAXAS!$E$23))/6,IF($A1514=TAXAS!$A$24,IF($B1514="PARCELADO ATÉ 6X",$D1514-($D1514*TAXAS!$E$24))/6,IF($A1514=TAXAS!$A$25,IF($B1514="PARCELADO ATÉ 6X",$D1514-($D1514*TAXAS!$E$25))/6,IF($A1514=TAXAS!$A$26,IF($B1514="PARCELADO ATÉ 6X",$D1514-($D1514*TAXAS!$E$26))/6,IF($A1514=TAXAS!$A$27,IF($B1514="PARCELADO ATÉ 6X",$D1514-($D1514*TAXAS!$E$27))/6))))))))))))))))))))))))/1</f>
        <v>0</v>
      </c>
      <c r="I1514" s="9">
        <f>IF($A1514="VISA",IF($B1514="PARCELADO ATÉ 12X",$D1514-(D1514*TAXAS!$F$4))/12,IF($A1514="MASTER",IF($B1514="PARCELADO ATÉ 12X",$D1514-(D1514*TAXAS!$F$5))/12,IF($A1514="ELO",IF($B1514="PARCELADO ATÉ 12X",$D1514-(D1514*TAXAS!$F$6))/12,IF($A1514="HIPERCARD",IF($B1514="PARCELADO ATÉ 12X",$D1514-(D1514*TAXAS!$F$7))/12,IF($A1514="DINERS",IF($B1514="PARCELADO ATÉ 12X",$D1514-(D1514*TAXAS!$F$8))/12,IF($A1514="AMERICA EXPRESS",IF($B1514="PARCELADO ATÉ 12X",$D1514-(D1514*TAXAS!$F$9))/12,IF($A1514=TAXAS!$A$10,IF($B1514="PARCELADO ATÉ 12X",$D1514-($D1514*TAXAS!$F$10))/12,IF($A1514=TAXAS!$A$11,IF($B1514="PARCELADO ATÉ 12X",$D1514-($D1514*TAXAS!$F$11))/12,IF($A1514=TAXAS!$A$12,IF($B1514="PARCELADO ATÉ 12X",$D1514-($D1514*TAXAS!$F$12))/12,IF($A1514=TAXAS!$A$13,IF($B1514="PARCELADO ATÉ 12X",$D1514-($D1514*TAXAS!$F$13))/12,IF($A1514=TAXAS!$A$14,IF($B1514="PARCELADO ATÉ 12X",$D1514-($D1514*TAXAS!$F$14))/12,IF($A1514=TAXAS!$A$15,IF($B1514="PARCELADO ATÉ 12X",$D1514-($D1514*TAXAS!$F$15))/12,IF($A1514=TAXAS!$A$16,IF($B1514="PARCELADO ATÉ 12X",$D1514-($D1514*TAXAS!$F$16))/12,IF($A1514=TAXAS!$A$17,IF($B1514="PARCELADO ATÉ 12X",$D1514-($D1514*TAXAS!$F$17))/12,IF($A1514=TAXAS!$A$18,IF($B1514="PARCELADO ATÉ 12X",$D1514-($D1514*TAXAS!$F$18))/12,IF($A1514=TAXAS!$A$19,IF($B1514="PARCELADO ATÉ 12X",$D1514-($D1514*TAXAS!$F$19))/12,IF($A1514=TAXAS!$A$20,IF($B1514="PARCELADO ATÉ 12X",$D1514-($D1514*TAXAS!$F$20))/12,IF($A1514=TAXAS!$A$21,IF($B1514="PARCELADO ATÉ 12X",$D1514-($D1514*TAXAS!$F$21))/12,IF($A1514=TAXAS!$A$22,IF($B1514="PARCELADO ATÉ 12X",$D1514-($D1514*TAXAS!$F$22))/12,IF($A1514=TAXAS!$A$23,IF($B1514="PARCELADO ATÉ 12X",$D1514-($D1514*TAXAS!$F$23))/12,IF($A1514=TAXAS!$A$24,IF($B1514="PARCELADO ATÉ 12X",$D1514-($D1514*TAXAS!$F$24))/12,IF($A1514=TAXAS!$A$25,IF($B1514="PARCELADO ATÉ 12X",$D1514-($D1514*TAXAS!$F$25))/12,IF($A1514=TAXAS!$A$26,IF($B1514="PARCELADO ATÉ 12X",$D1514-($D1514*TAXAS!$F$26))/12,IF($A1514=TAXAS!$A$27,IF($B1514="PARCELADO ATÉ 12X",$D1514-($D1514*TAXAS!$F$27))/12))))))))))))))))))))))))/1</f>
        <v>0</v>
      </c>
      <c r="J1514" s="8">
        <f t="shared" si="0"/>
        <v>0</v>
      </c>
      <c r="K1514" s="10" t="b">
        <f>IF($B1514="PARCELADO ATÉ 3X",($D1514-($D1514*TAXAS!$D$4))-$J1514)</f>
        <v>0</v>
      </c>
      <c r="L1514" s="10" t="b">
        <f>IF($B1514="PARCELADO ATÉ 6X",($D1514-($D1514*TAXAS!$E$4))-$J1514)</f>
        <v>0</v>
      </c>
      <c r="M1514" s="10" t="b">
        <f>IF($B1514="PARCELADO ATÉ 12X",($D1514-($D1514*TAXAS!$F$4))-$J1514)</f>
        <v>0</v>
      </c>
      <c r="N1514" s="8">
        <f t="shared" si="1"/>
        <v>0</v>
      </c>
      <c r="O1514" s="10">
        <f t="shared" si="2"/>
        <v>0</v>
      </c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</row>
    <row r="1515" spans="1:31" ht="15.75" customHeight="1" x14ac:dyDescent="0.2">
      <c r="A1515" s="3"/>
      <c r="B1515" s="5"/>
      <c r="C1515" s="6"/>
      <c r="D1515" s="42"/>
      <c r="E1515" s="8">
        <f>IF($A1515="VISA",IF($B1515="DÉBITO",$D1515-($D1515*TAXAS!$B$4)),IF($A1515="MASTER",IF($B1515="DÉBITO",$D1515-($D1515*TAXAS!$B$5)),IF($A1515="ELO", IF($B1515="DÉBITO",$D1515-($D1515*TAXAS!$B$6)),IF($A1515="HIPERCARD",IF($B1515="DÉBITO",$D1515-($D1515*TAXAS!$B$7)),IF($A1515="DINERS",IF($B1515="DÉBITO",$D1515-($D1515*TAXAS!$B$8)),IF($A1515="AMERICA EXPRESS",IF($B1515="DÉBITO",$D1515-($D1515*TAXAS!$B$9)),IF($A1515=TAXAS!$A$10,IF($B1515="DÉBITO",$D1515-($D1515*TAXAS!$B$10)), IF($A1515=TAXAS!$A$11,IF($B1515="DÉBITO",$D1515-($D1515*TAXAS!$B$11)), IF($A1515=TAXAS!$A$12,IF($B1515="DÉBITO",$D1515-($D1515*TAXAS!$B$12)), IF($A1515=TAXAS!$A$13,IF($B1515="DÉBITO",$D1515-($D1515*TAXAS!$B$13)), IF($A1515=TAXAS!$A$14,IF($B1515="DÉBITO",$D1515-($D1515*TAXAS!$B$14)), IF($A1515=TAXAS!$A$15,IF($B1515="DÉBITO",$D1515-($D1515*TAXAS!$B$15)), IF($A1515=TAXAS!$A$16,IF($B1515="DÉBITO",$D1515-($D1515*TAXAS!$B$16)), IF($A1515=TAXAS!$A$17,IF($B1515="DÉBITO",$D1515-($D1515*TAXAS!$B$17)), IF($A1515=TAXAS!$A$18,IF($B1515="DÉBITO",$D1515-($D1515*TAXAS!$B$18)), IF($A1515=TAXAS!$A$19,IF($B1515="DÉBITO",$D1515-($D1515*TAXAS!$B$19)), IF($A1515=TAXAS!$A$20,IF($B1515="DÉBITO",$D1515-($D1515*TAXAS!$B$20)), IF($A1515=TAXAS!$A$21,IF($B1515="DÉBITO",$D1515-($D1515*TAXAS!$B$21)), IF($A1515=TAXAS!$A$22,IF($B1515="DÉBITO",$D1515-($D1515*TAXAS!$B$22)), IF($A1515=TAXAS!$A$23,IF($B1515="DÉBITO",$D1515-($D1515*TAXAS!$B$23)), IF($A1515=TAXAS!$A$24,IF($B1515="DÉBITO",$D1515-($D1515*TAXAS!$B$24)), IF($A1515=TAXAS!$A$25,IF($B1515="DÉBITO",$D1515-($D1515*TAXAS!$B$25)), IF($A1515=TAXAS!$A$26,IF($B1515="DÉBITO",$D1515-($D1515*TAXAS!$B$26)), IF($A1515=TAXAS!$A$27,IF($B1515="DÉBITO",$D1515-($D1515*TAXAS!$B$27))))))))))))))))))))))))))/1</f>
        <v>0</v>
      </c>
      <c r="F1515" s="8">
        <f>IF($A1515="VISA",IF($B1515="CRÉDITO",$D1515-($D1515*TAXAS!$C$4)),IF($A1515="MASTER",IF($B1515="CRÉDITO",$D1515-($D1515*TAXAS!$C$5)),IF($A1515="ELO", IF($B1515="CRÉDITO",$D1515-($D1515*TAXAS!$C$6)),IF($A1515="HIPERCARD",IF($B1515="CRÉDITO",$D1515-($D1515*TAXAS!$C$7)),IF($A1515="DINERS",IF($B1515="CRÉDITO",$D1515-($D1515*TAXAS!$C$8)),IF($A1515="AMERICA EXPRESS",IF($B1515="CRÉDITO",$D1515-($D1515*TAXAS!$C$9)),IF($A1515=TAXAS!$A$10,IF($B1515="CRÉDITO",$D1515-($D1515*TAXAS!$C$10)), IF($A1515=TAXAS!$A$11,IF($B1515="CRÉDITO",$D1515-($D1515*TAXAS!$C$11)), IF($A1515=TAXAS!$A$12,IF($B1515="CRÉDITO",$D1515-($D1515*TAXAS!$C$12)), IF($A1515=TAXAS!$A$13,IF($B1515="CRÉDITO",$D1515-($D1515*TAXAS!$C$13)), IF($A1515=TAXAS!$A$14,IF($B1515="CRÉDITO",$D1515-($D1515*TAXAS!$C$14)), IF($A1515=TAXAS!$A$15,IF($B1515="CRÉDITO",$D1515-($D1515*TAXAS!$C$15)), IF($A1515=TAXAS!$A$16,IF($B1515="CRÉDITO",$D1515-($D1515*TAXAS!$C$16)), IF($A1515=TAXAS!$A$17,IF($B1515="CRÉDITO",$D1515-($D1515*TAXAS!$C$17)), IF($A1515=TAXAS!$A$18,IF($B1515="CRÉDITO",$D1515-($D1515*TAXAS!$C$18)), IF($A1515=TAXAS!$A$19,IF($B1515="CRÉDITO",$D1515-($D1515*TAXAS!$C$19)), IF($A1515=TAXAS!$A$20,IF($B1515="CRÉDITO",$D1515-($D1515*TAXAS!$C$20)), IF($A1515=TAXAS!$A$21,IF($B1515="CRÉDITO",$D1515-($D1515*TAXAS!$C$21)), IF($A1515=TAXAS!$A$22,IF($B1515="CRÉDITO",$D1515-($D1515*TAXAS!$C$22)), IF($A1515=TAXAS!$A$23,IF($B1515="CRÉDITO",$D1515-($D1515*TAXAS!$C$23)), IF($A1515=TAXAS!$A$24,IF($B1515="CRÉDITO",$D1515-($D1515*TAXAS!$C$24)), IF($A1515=TAXAS!$A$25,IF($B1515="CRÉDITO",$D1515-($D1515*TAXAS!$C$25)), IF($A1515=TAXAS!$A$26,IF($B1515="CRÉDITO",$D1515-($D1515*TAXAS!$C$26)), IF($A1515=TAXAS!$A$27,IF($B1515="CRÉDITO",$D1515-($D1515*TAXAS!$C$27))))))))))))))))))))))))))/1</f>
        <v>0</v>
      </c>
      <c r="G1515" s="9">
        <f>IF($A1515="VISA",IF($B1515="PARCELADO ATÉ 3X",$D1515-(D1515*TAXAS!$D$4))/3,IF($A1515="MASTER",IF($B1515="PARCELADO ATÉ 3X",$D1515-(D1515*TAXAS!$D$5))/3,IF($A1515="ELO",IF($B1515="PARCELADO ATÉ 3X",$D1515-(D1515*TAXAS!$D$6))/3,IF($A1515="HIPERCARD",IF($B1515="PARCELADO ATÉ 3X",$D1515-(D1515*TAXAS!$D$7))/3,IF($A1515="DINERS",IF($B1515="PARCELADO ATÉ 3X",$D1515-(D1515*TAXAS!$D$8))/3,IF($A1515="AMERICA EXPRESS",IF($B1515="PARCELADO ATÉ 3X",$D1515-(D1515*TAXAS!$D$9))/3,IF($A1515=TAXAS!$A$10,IF($B1515="PARCELADO ATÉ 3X",$D1515-($D1515*TAXAS!$D$10))/3,IF($A1515=TAXAS!$A$11,IF($B1515="PARCELADO ATÉ 3X",$D1515-($D1515*TAXAS!$D$11))/3,IF($A1515=TAXAS!$A$12,IF($B1515="PARCELADO ATÉ 3X",$D1515-($D1515*TAXAS!$D$12))/3,IF($A1515=TAXAS!$A$13,IF($B1515="PARCELADO ATÉ 3X",$D1515-($D1515*TAXAS!$D$13))/3,IF($A1515=TAXAS!$A$14,IF($B1515="PARCELADO ATÉ 3X",$D1515-($D1515*TAXAS!$D$14))/3,IF($A1515=TAXAS!$A$15,IF($B1515="PARCELADO ATÉ 3X",$D1515-($D1515*TAXAS!$D$15))/3,IF($A1515=TAXAS!$A$16,IF($B1515="PARCELADO ATÉ 3X",$D1515-($D1515*TAXAS!$D$16))/3,IF($A1515=TAXAS!$A$17,IF($B1515="PARCELADO ATÉ 3X",$D1515-($D1515*TAXAS!$D$17))/3,IF($A1515=TAXAS!$A$18,IF($B1515="PARCELADO ATÉ 3X",$D1515-($D1515*TAXAS!$D$18))/3,IF($A1515=TAXAS!$A$19,IF($B1515="PARCELADO ATÉ 3X",$D1515-($D1515*TAXAS!$D$19))/3,IF($A1515=TAXAS!$A$20,IF($B1515="PARCELADO ATÉ 3X",$D1515-($D1515*TAXAS!$D$20))/3,IF($A1515=TAXAS!$A$21,IF($B1515="PARCELADO ATÉ 3X",$D1515-($D1515*TAXAS!$D$21))/3,IF($A1515=TAXAS!$A$22,IF($B1515="PARCELADO ATÉ 3X",$D1515-($D1515*TAXAS!$D$22))/3,IF($A1515=TAXAS!$A$23,IF($B1515="PARCELADO ATÉ 3X",$D1515-($D1515*TAXAS!$D$23))/3,IF($A1515=TAXAS!$A$24,IF($B1515="PARCELADO ATÉ 3X",$D1515-($D1515*TAXAS!$D$24))/3,IF($A1515=TAXAS!$A$25,IF($B1515="PARCELADO ATÉ 3X",$D1515-($D1515*TAXAS!$D$25))/3,IF($A1515=TAXAS!$A$26,IF($B1515="PARCELADO ATÉ 3X",$D1515-($D1515*TAXAS!$D$26))/3,IF($A1515=TAXAS!$A$27,IF($B1515="PARCELADO ATÉ 3X",$D1515-($D1515*TAXAS!$D$27))/3))))))))))))))))))))))))/1</f>
        <v>0</v>
      </c>
      <c r="H1515" s="9">
        <f>IF($A1515="VISA",IF($B1515="PARCELADO ATÉ 6X",$D1515-(D1515*TAXAS!$E$4))/6,IF($A1515="MASTER",IF($B1515="PARCELADO ATÉ 6X",$D1515-(D1515*TAXAS!$E$5))/6,IF($A1515="ELO",IF($B1515="PARCELADO ATÉ 6X",$D1515-(D1515*TAXAS!$E$6))/6,IF($A1515="HIPERCARD",IF($B1515="PARCELADO ATÉ 6X",$D1515-(D1515*TAXAS!$E$7))/6,IF($A1515="DINERS",IF($B1515="PARCELADO ATÉ 6X",$D1515-(D1515*TAXAS!$E$8))/6,IF($A1515="AMERICA EXPRESS",IF($B1515="PARCELADO ATÉ 6X",$D1515-(D1515*TAXAS!$E$9))/6,IF($A1515=TAXAS!$A$10,IF($B1515="PARCELADO ATÉ 6X",$D1515-($D1515*TAXAS!$E$10))/6,IF($A1515=TAXAS!$A$11,IF($B1515="PARCELADO ATÉ 6X",$D1515-($D1515*TAXAS!$E$11))/6,IF($A1515=TAXAS!$A$12,IF($B1515="PARCELADO ATÉ 6X",$D1515-($D1515*TAXAS!$E$12))/6,IF($A1515=TAXAS!$A$13,IF($B1515="PARCELADO ATÉ 6X",$D1515-($D1515*TAXAS!$E$13))/6,IF($A1515=TAXAS!$A$14,IF($B1515="PARCELADO ATÉ 6X",$D1515-($D1515*TAXAS!$E$14))/6,IF($A1515=TAXAS!$A$15,IF($B1515="PARCELADO ATÉ 6X",$D1515-($D1515*TAXAS!$E$15))/6,IF($A1515=TAXAS!$A$16,IF($B1515="PARCELADO ATÉ 6X",$D1515-($D1515*TAXAS!$E$16))/6,IF($A1515=TAXAS!$A$17,IF($B1515="PARCELADO ATÉ 6X",$D1515-($D1515*TAXAS!$E$17))/6,IF($A1515=TAXAS!$A$18,IF($B1515="PARCELADO ATÉ 6X",$D1515-($D1515*TAXAS!$E$18))/6,IF($A1515=TAXAS!$A$19,IF($B1515="PARCELADO ATÉ 6X",$D1515-($D1515*TAXAS!$E$19))/6,IF($A1515=TAXAS!$A$20,IF($B1515="PARCELADO ATÉ 6X",$D1515-($D1515*TAXAS!$E$20))/6,IF($A1515=TAXAS!$A$21,IF($B1515="PARCELADO ATÉ 6X",$D1515-($D1515*TAXAS!$E$21))/6,IF($A1515=TAXAS!$A$22,IF($B1515="PARCELADO ATÉ 6X",$D1515-($D1515*TAXAS!$E$22))/6,IF($A1515=TAXAS!$A$23,IF($B1515="PARCELADO ATÉ 6X",$D1515-($D1515*TAXAS!$E$23))/6,IF($A1515=TAXAS!$A$24,IF($B1515="PARCELADO ATÉ 6X",$D1515-($D1515*TAXAS!$E$24))/6,IF($A1515=TAXAS!$A$25,IF($B1515="PARCELADO ATÉ 6X",$D1515-($D1515*TAXAS!$E$25))/6,IF($A1515=TAXAS!$A$26,IF($B1515="PARCELADO ATÉ 6X",$D1515-($D1515*TAXAS!$E$26))/6,IF($A1515=TAXAS!$A$27,IF($B1515="PARCELADO ATÉ 6X",$D1515-($D1515*TAXAS!$E$27))/6))))))))))))))))))))))))/1</f>
        <v>0</v>
      </c>
      <c r="I1515" s="9">
        <f>IF($A1515="VISA",IF($B1515="PARCELADO ATÉ 12X",$D1515-(D1515*TAXAS!$F$4))/12,IF($A1515="MASTER",IF($B1515="PARCELADO ATÉ 12X",$D1515-(D1515*TAXAS!$F$5))/12,IF($A1515="ELO",IF($B1515="PARCELADO ATÉ 12X",$D1515-(D1515*TAXAS!$F$6))/12,IF($A1515="HIPERCARD",IF($B1515="PARCELADO ATÉ 12X",$D1515-(D1515*TAXAS!$F$7))/12,IF($A1515="DINERS",IF($B1515="PARCELADO ATÉ 12X",$D1515-(D1515*TAXAS!$F$8))/12,IF($A1515="AMERICA EXPRESS",IF($B1515="PARCELADO ATÉ 12X",$D1515-(D1515*TAXAS!$F$9))/12,IF($A1515=TAXAS!$A$10,IF($B1515="PARCELADO ATÉ 12X",$D1515-($D1515*TAXAS!$F$10))/12,IF($A1515=TAXAS!$A$11,IF($B1515="PARCELADO ATÉ 12X",$D1515-($D1515*TAXAS!$F$11))/12,IF($A1515=TAXAS!$A$12,IF($B1515="PARCELADO ATÉ 12X",$D1515-($D1515*TAXAS!$F$12))/12,IF($A1515=TAXAS!$A$13,IF($B1515="PARCELADO ATÉ 12X",$D1515-($D1515*TAXAS!$F$13))/12,IF($A1515=TAXAS!$A$14,IF($B1515="PARCELADO ATÉ 12X",$D1515-($D1515*TAXAS!$F$14))/12,IF($A1515=TAXAS!$A$15,IF($B1515="PARCELADO ATÉ 12X",$D1515-($D1515*TAXAS!$F$15))/12,IF($A1515=TAXAS!$A$16,IF($B1515="PARCELADO ATÉ 12X",$D1515-($D1515*TAXAS!$F$16))/12,IF($A1515=TAXAS!$A$17,IF($B1515="PARCELADO ATÉ 12X",$D1515-($D1515*TAXAS!$F$17))/12,IF($A1515=TAXAS!$A$18,IF($B1515="PARCELADO ATÉ 12X",$D1515-($D1515*TAXAS!$F$18))/12,IF($A1515=TAXAS!$A$19,IF($B1515="PARCELADO ATÉ 12X",$D1515-($D1515*TAXAS!$F$19))/12,IF($A1515=TAXAS!$A$20,IF($B1515="PARCELADO ATÉ 12X",$D1515-($D1515*TAXAS!$F$20))/12,IF($A1515=TAXAS!$A$21,IF($B1515="PARCELADO ATÉ 12X",$D1515-($D1515*TAXAS!$F$21))/12,IF($A1515=TAXAS!$A$22,IF($B1515="PARCELADO ATÉ 12X",$D1515-($D1515*TAXAS!$F$22))/12,IF($A1515=TAXAS!$A$23,IF($B1515="PARCELADO ATÉ 12X",$D1515-($D1515*TAXAS!$F$23))/12,IF($A1515=TAXAS!$A$24,IF($B1515="PARCELADO ATÉ 12X",$D1515-($D1515*TAXAS!$F$24))/12,IF($A1515=TAXAS!$A$25,IF($B1515="PARCELADO ATÉ 12X",$D1515-($D1515*TAXAS!$F$25))/12,IF($A1515=TAXAS!$A$26,IF($B1515="PARCELADO ATÉ 12X",$D1515-($D1515*TAXAS!$F$26))/12,IF($A1515=TAXAS!$A$27,IF($B1515="PARCELADO ATÉ 12X",$D1515-($D1515*TAXAS!$F$27))/12))))))))))))))))))))))))/1</f>
        <v>0</v>
      </c>
      <c r="J1515" s="8">
        <f t="shared" si="0"/>
        <v>0</v>
      </c>
      <c r="K1515" s="10" t="b">
        <f>IF($B1515="PARCELADO ATÉ 3X",($D1515-($D1515*TAXAS!$D$4))-$J1515)</f>
        <v>0</v>
      </c>
      <c r="L1515" s="10" t="b">
        <f>IF($B1515="PARCELADO ATÉ 6X",($D1515-($D1515*TAXAS!$E$4))-$J1515)</f>
        <v>0</v>
      </c>
      <c r="M1515" s="10" t="b">
        <f>IF($B1515="PARCELADO ATÉ 12X",($D1515-($D1515*TAXAS!$F$4))-$J1515)</f>
        <v>0</v>
      </c>
      <c r="N1515" s="8">
        <f t="shared" si="1"/>
        <v>0</v>
      </c>
      <c r="O1515" s="10">
        <f t="shared" si="2"/>
        <v>0</v>
      </c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</row>
    <row r="1516" spans="1:31" ht="15.75" customHeight="1" x14ac:dyDescent="0.2">
      <c r="A1516" s="3"/>
      <c r="B1516" s="5"/>
      <c r="C1516" s="6"/>
      <c r="D1516" s="42"/>
      <c r="E1516" s="8">
        <f>IF($A1516="VISA",IF($B1516="DÉBITO",$D1516-($D1516*TAXAS!$B$4)),IF($A1516="MASTER",IF($B1516="DÉBITO",$D1516-($D1516*TAXAS!$B$5)),IF($A1516="ELO", IF($B1516="DÉBITO",$D1516-($D1516*TAXAS!$B$6)),IF($A1516="HIPERCARD",IF($B1516="DÉBITO",$D1516-($D1516*TAXAS!$B$7)),IF($A1516="DINERS",IF($B1516="DÉBITO",$D1516-($D1516*TAXAS!$B$8)),IF($A1516="AMERICA EXPRESS",IF($B1516="DÉBITO",$D1516-($D1516*TAXAS!$B$9)),IF($A1516=TAXAS!$A$10,IF($B1516="DÉBITO",$D1516-($D1516*TAXAS!$B$10)), IF($A1516=TAXAS!$A$11,IF($B1516="DÉBITO",$D1516-($D1516*TAXAS!$B$11)), IF($A1516=TAXAS!$A$12,IF($B1516="DÉBITO",$D1516-($D1516*TAXAS!$B$12)), IF($A1516=TAXAS!$A$13,IF($B1516="DÉBITO",$D1516-($D1516*TAXAS!$B$13)), IF($A1516=TAXAS!$A$14,IF($B1516="DÉBITO",$D1516-($D1516*TAXAS!$B$14)), IF($A1516=TAXAS!$A$15,IF($B1516="DÉBITO",$D1516-($D1516*TAXAS!$B$15)), IF($A1516=TAXAS!$A$16,IF($B1516="DÉBITO",$D1516-($D1516*TAXAS!$B$16)), IF($A1516=TAXAS!$A$17,IF($B1516="DÉBITO",$D1516-($D1516*TAXAS!$B$17)), IF($A1516=TAXAS!$A$18,IF($B1516="DÉBITO",$D1516-($D1516*TAXAS!$B$18)), IF($A1516=TAXAS!$A$19,IF($B1516="DÉBITO",$D1516-($D1516*TAXAS!$B$19)), IF($A1516=TAXAS!$A$20,IF($B1516="DÉBITO",$D1516-($D1516*TAXAS!$B$20)), IF($A1516=TAXAS!$A$21,IF($B1516="DÉBITO",$D1516-($D1516*TAXAS!$B$21)), IF($A1516=TAXAS!$A$22,IF($B1516="DÉBITO",$D1516-($D1516*TAXAS!$B$22)), IF($A1516=TAXAS!$A$23,IF($B1516="DÉBITO",$D1516-($D1516*TAXAS!$B$23)), IF($A1516=TAXAS!$A$24,IF($B1516="DÉBITO",$D1516-($D1516*TAXAS!$B$24)), IF($A1516=TAXAS!$A$25,IF($B1516="DÉBITO",$D1516-($D1516*TAXAS!$B$25)), IF($A1516=TAXAS!$A$26,IF($B1516="DÉBITO",$D1516-($D1516*TAXAS!$B$26)), IF($A1516=TAXAS!$A$27,IF($B1516="DÉBITO",$D1516-($D1516*TAXAS!$B$27))))))))))))))))))))))))))/1</f>
        <v>0</v>
      </c>
      <c r="F1516" s="8">
        <f>IF($A1516="VISA",IF($B1516="CRÉDITO",$D1516-($D1516*TAXAS!$C$4)),IF($A1516="MASTER",IF($B1516="CRÉDITO",$D1516-($D1516*TAXAS!$C$5)),IF($A1516="ELO", IF($B1516="CRÉDITO",$D1516-($D1516*TAXAS!$C$6)),IF($A1516="HIPERCARD",IF($B1516="CRÉDITO",$D1516-($D1516*TAXAS!$C$7)),IF($A1516="DINERS",IF($B1516="CRÉDITO",$D1516-($D1516*TAXAS!$C$8)),IF($A1516="AMERICA EXPRESS",IF($B1516="CRÉDITO",$D1516-($D1516*TAXAS!$C$9)),IF($A1516=TAXAS!$A$10,IF($B1516="CRÉDITO",$D1516-($D1516*TAXAS!$C$10)), IF($A1516=TAXAS!$A$11,IF($B1516="CRÉDITO",$D1516-($D1516*TAXAS!$C$11)), IF($A1516=TAXAS!$A$12,IF($B1516="CRÉDITO",$D1516-($D1516*TAXAS!$C$12)), IF($A1516=TAXAS!$A$13,IF($B1516="CRÉDITO",$D1516-($D1516*TAXAS!$C$13)), IF($A1516=TAXAS!$A$14,IF($B1516="CRÉDITO",$D1516-($D1516*TAXAS!$C$14)), IF($A1516=TAXAS!$A$15,IF($B1516="CRÉDITO",$D1516-($D1516*TAXAS!$C$15)), IF($A1516=TAXAS!$A$16,IF($B1516="CRÉDITO",$D1516-($D1516*TAXAS!$C$16)), IF($A1516=TAXAS!$A$17,IF($B1516="CRÉDITO",$D1516-($D1516*TAXAS!$C$17)), IF($A1516=TAXAS!$A$18,IF($B1516="CRÉDITO",$D1516-($D1516*TAXAS!$C$18)), IF($A1516=TAXAS!$A$19,IF($B1516="CRÉDITO",$D1516-($D1516*TAXAS!$C$19)), IF($A1516=TAXAS!$A$20,IF($B1516="CRÉDITO",$D1516-($D1516*TAXAS!$C$20)), IF($A1516=TAXAS!$A$21,IF($B1516="CRÉDITO",$D1516-($D1516*TAXAS!$C$21)), IF($A1516=TAXAS!$A$22,IF($B1516="CRÉDITO",$D1516-($D1516*TAXAS!$C$22)), IF($A1516=TAXAS!$A$23,IF($B1516="CRÉDITO",$D1516-($D1516*TAXAS!$C$23)), IF($A1516=TAXAS!$A$24,IF($B1516="CRÉDITO",$D1516-($D1516*TAXAS!$C$24)), IF($A1516=TAXAS!$A$25,IF($B1516="CRÉDITO",$D1516-($D1516*TAXAS!$C$25)), IF($A1516=TAXAS!$A$26,IF($B1516="CRÉDITO",$D1516-($D1516*TAXAS!$C$26)), IF($A1516=TAXAS!$A$27,IF($B1516="CRÉDITO",$D1516-($D1516*TAXAS!$C$27))))))))))))))))))))))))))/1</f>
        <v>0</v>
      </c>
      <c r="G1516" s="9">
        <f>IF($A1516="VISA",IF($B1516="PARCELADO ATÉ 3X",$D1516-(D1516*TAXAS!$D$4))/3,IF($A1516="MASTER",IF($B1516="PARCELADO ATÉ 3X",$D1516-(D1516*TAXAS!$D$5))/3,IF($A1516="ELO",IF($B1516="PARCELADO ATÉ 3X",$D1516-(D1516*TAXAS!$D$6))/3,IF($A1516="HIPERCARD",IF($B1516="PARCELADO ATÉ 3X",$D1516-(D1516*TAXAS!$D$7))/3,IF($A1516="DINERS",IF($B1516="PARCELADO ATÉ 3X",$D1516-(D1516*TAXAS!$D$8))/3,IF($A1516="AMERICA EXPRESS",IF($B1516="PARCELADO ATÉ 3X",$D1516-(D1516*TAXAS!$D$9))/3,IF($A1516=TAXAS!$A$10,IF($B1516="PARCELADO ATÉ 3X",$D1516-($D1516*TAXAS!$D$10))/3,IF($A1516=TAXAS!$A$11,IF($B1516="PARCELADO ATÉ 3X",$D1516-($D1516*TAXAS!$D$11))/3,IF($A1516=TAXAS!$A$12,IF($B1516="PARCELADO ATÉ 3X",$D1516-($D1516*TAXAS!$D$12))/3,IF($A1516=TAXAS!$A$13,IF($B1516="PARCELADO ATÉ 3X",$D1516-($D1516*TAXAS!$D$13))/3,IF($A1516=TAXAS!$A$14,IF($B1516="PARCELADO ATÉ 3X",$D1516-($D1516*TAXAS!$D$14))/3,IF($A1516=TAXAS!$A$15,IF($B1516="PARCELADO ATÉ 3X",$D1516-($D1516*TAXAS!$D$15))/3,IF($A1516=TAXAS!$A$16,IF($B1516="PARCELADO ATÉ 3X",$D1516-($D1516*TAXAS!$D$16))/3,IF($A1516=TAXAS!$A$17,IF($B1516="PARCELADO ATÉ 3X",$D1516-($D1516*TAXAS!$D$17))/3,IF($A1516=TAXAS!$A$18,IF($B1516="PARCELADO ATÉ 3X",$D1516-($D1516*TAXAS!$D$18))/3,IF($A1516=TAXAS!$A$19,IF($B1516="PARCELADO ATÉ 3X",$D1516-($D1516*TAXAS!$D$19))/3,IF($A1516=TAXAS!$A$20,IF($B1516="PARCELADO ATÉ 3X",$D1516-($D1516*TAXAS!$D$20))/3,IF($A1516=TAXAS!$A$21,IF($B1516="PARCELADO ATÉ 3X",$D1516-($D1516*TAXAS!$D$21))/3,IF($A1516=TAXAS!$A$22,IF($B1516="PARCELADO ATÉ 3X",$D1516-($D1516*TAXAS!$D$22))/3,IF($A1516=TAXAS!$A$23,IF($B1516="PARCELADO ATÉ 3X",$D1516-($D1516*TAXAS!$D$23))/3,IF($A1516=TAXAS!$A$24,IF($B1516="PARCELADO ATÉ 3X",$D1516-($D1516*TAXAS!$D$24))/3,IF($A1516=TAXAS!$A$25,IF($B1516="PARCELADO ATÉ 3X",$D1516-($D1516*TAXAS!$D$25))/3,IF($A1516=TAXAS!$A$26,IF($B1516="PARCELADO ATÉ 3X",$D1516-($D1516*TAXAS!$D$26))/3,IF($A1516=TAXAS!$A$27,IF($B1516="PARCELADO ATÉ 3X",$D1516-($D1516*TAXAS!$D$27))/3))))))))))))))))))))))))/1</f>
        <v>0</v>
      </c>
      <c r="H1516" s="9">
        <f>IF($A1516="VISA",IF($B1516="PARCELADO ATÉ 6X",$D1516-(D1516*TAXAS!$E$4))/6,IF($A1516="MASTER",IF($B1516="PARCELADO ATÉ 6X",$D1516-(D1516*TAXAS!$E$5))/6,IF($A1516="ELO",IF($B1516="PARCELADO ATÉ 6X",$D1516-(D1516*TAXAS!$E$6))/6,IF($A1516="HIPERCARD",IF($B1516="PARCELADO ATÉ 6X",$D1516-(D1516*TAXAS!$E$7))/6,IF($A1516="DINERS",IF($B1516="PARCELADO ATÉ 6X",$D1516-(D1516*TAXAS!$E$8))/6,IF($A1516="AMERICA EXPRESS",IF($B1516="PARCELADO ATÉ 6X",$D1516-(D1516*TAXAS!$E$9))/6,IF($A1516=TAXAS!$A$10,IF($B1516="PARCELADO ATÉ 6X",$D1516-($D1516*TAXAS!$E$10))/6,IF($A1516=TAXAS!$A$11,IF($B1516="PARCELADO ATÉ 6X",$D1516-($D1516*TAXAS!$E$11))/6,IF($A1516=TAXAS!$A$12,IF($B1516="PARCELADO ATÉ 6X",$D1516-($D1516*TAXAS!$E$12))/6,IF($A1516=TAXAS!$A$13,IF($B1516="PARCELADO ATÉ 6X",$D1516-($D1516*TAXAS!$E$13))/6,IF($A1516=TAXAS!$A$14,IF($B1516="PARCELADO ATÉ 6X",$D1516-($D1516*TAXAS!$E$14))/6,IF($A1516=TAXAS!$A$15,IF($B1516="PARCELADO ATÉ 6X",$D1516-($D1516*TAXAS!$E$15))/6,IF($A1516=TAXAS!$A$16,IF($B1516="PARCELADO ATÉ 6X",$D1516-($D1516*TAXAS!$E$16))/6,IF($A1516=TAXAS!$A$17,IF($B1516="PARCELADO ATÉ 6X",$D1516-($D1516*TAXAS!$E$17))/6,IF($A1516=TAXAS!$A$18,IF($B1516="PARCELADO ATÉ 6X",$D1516-($D1516*TAXAS!$E$18))/6,IF($A1516=TAXAS!$A$19,IF($B1516="PARCELADO ATÉ 6X",$D1516-($D1516*TAXAS!$E$19))/6,IF($A1516=TAXAS!$A$20,IF($B1516="PARCELADO ATÉ 6X",$D1516-($D1516*TAXAS!$E$20))/6,IF($A1516=TAXAS!$A$21,IF($B1516="PARCELADO ATÉ 6X",$D1516-($D1516*TAXAS!$E$21))/6,IF($A1516=TAXAS!$A$22,IF($B1516="PARCELADO ATÉ 6X",$D1516-($D1516*TAXAS!$E$22))/6,IF($A1516=TAXAS!$A$23,IF($B1516="PARCELADO ATÉ 6X",$D1516-($D1516*TAXAS!$E$23))/6,IF($A1516=TAXAS!$A$24,IF($B1516="PARCELADO ATÉ 6X",$D1516-($D1516*TAXAS!$E$24))/6,IF($A1516=TAXAS!$A$25,IF($B1516="PARCELADO ATÉ 6X",$D1516-($D1516*TAXAS!$E$25))/6,IF($A1516=TAXAS!$A$26,IF($B1516="PARCELADO ATÉ 6X",$D1516-($D1516*TAXAS!$E$26))/6,IF($A1516=TAXAS!$A$27,IF($B1516="PARCELADO ATÉ 6X",$D1516-($D1516*TAXAS!$E$27))/6))))))))))))))))))))))))/1</f>
        <v>0</v>
      </c>
      <c r="I1516" s="9">
        <f>IF($A1516="VISA",IF($B1516="PARCELADO ATÉ 12X",$D1516-(D1516*TAXAS!$F$4))/12,IF($A1516="MASTER",IF($B1516="PARCELADO ATÉ 12X",$D1516-(D1516*TAXAS!$F$5))/12,IF($A1516="ELO",IF($B1516="PARCELADO ATÉ 12X",$D1516-(D1516*TAXAS!$F$6))/12,IF($A1516="HIPERCARD",IF($B1516="PARCELADO ATÉ 12X",$D1516-(D1516*TAXAS!$F$7))/12,IF($A1516="DINERS",IF($B1516="PARCELADO ATÉ 12X",$D1516-(D1516*TAXAS!$F$8))/12,IF($A1516="AMERICA EXPRESS",IF($B1516="PARCELADO ATÉ 12X",$D1516-(D1516*TAXAS!$F$9))/12,IF($A1516=TAXAS!$A$10,IF($B1516="PARCELADO ATÉ 12X",$D1516-($D1516*TAXAS!$F$10))/12,IF($A1516=TAXAS!$A$11,IF($B1516="PARCELADO ATÉ 12X",$D1516-($D1516*TAXAS!$F$11))/12,IF($A1516=TAXAS!$A$12,IF($B1516="PARCELADO ATÉ 12X",$D1516-($D1516*TAXAS!$F$12))/12,IF($A1516=TAXAS!$A$13,IF($B1516="PARCELADO ATÉ 12X",$D1516-($D1516*TAXAS!$F$13))/12,IF($A1516=TAXAS!$A$14,IF($B1516="PARCELADO ATÉ 12X",$D1516-($D1516*TAXAS!$F$14))/12,IF($A1516=TAXAS!$A$15,IF($B1516="PARCELADO ATÉ 12X",$D1516-($D1516*TAXAS!$F$15))/12,IF($A1516=TAXAS!$A$16,IF($B1516="PARCELADO ATÉ 12X",$D1516-($D1516*TAXAS!$F$16))/12,IF($A1516=TAXAS!$A$17,IF($B1516="PARCELADO ATÉ 12X",$D1516-($D1516*TAXAS!$F$17))/12,IF($A1516=TAXAS!$A$18,IF($B1516="PARCELADO ATÉ 12X",$D1516-($D1516*TAXAS!$F$18))/12,IF($A1516=TAXAS!$A$19,IF($B1516="PARCELADO ATÉ 12X",$D1516-($D1516*TAXAS!$F$19))/12,IF($A1516=TAXAS!$A$20,IF($B1516="PARCELADO ATÉ 12X",$D1516-($D1516*TAXAS!$F$20))/12,IF($A1516=TAXAS!$A$21,IF($B1516="PARCELADO ATÉ 12X",$D1516-($D1516*TAXAS!$F$21))/12,IF($A1516=TAXAS!$A$22,IF($B1516="PARCELADO ATÉ 12X",$D1516-($D1516*TAXAS!$F$22))/12,IF($A1516=TAXAS!$A$23,IF($B1516="PARCELADO ATÉ 12X",$D1516-($D1516*TAXAS!$F$23))/12,IF($A1516=TAXAS!$A$24,IF($B1516="PARCELADO ATÉ 12X",$D1516-($D1516*TAXAS!$F$24))/12,IF($A1516=TAXAS!$A$25,IF($B1516="PARCELADO ATÉ 12X",$D1516-($D1516*TAXAS!$F$25))/12,IF($A1516=TAXAS!$A$26,IF($B1516="PARCELADO ATÉ 12X",$D1516-($D1516*TAXAS!$F$26))/12,IF($A1516=TAXAS!$A$27,IF($B1516="PARCELADO ATÉ 12X",$D1516-($D1516*TAXAS!$F$27))/12))))))))))))))))))))))))/1</f>
        <v>0</v>
      </c>
      <c r="J1516" s="8">
        <f t="shared" si="0"/>
        <v>0</v>
      </c>
      <c r="K1516" s="10" t="b">
        <f>IF($B1516="PARCELADO ATÉ 3X",($D1516-($D1516*TAXAS!$D$4))-$J1516)</f>
        <v>0</v>
      </c>
      <c r="L1516" s="10" t="b">
        <f>IF($B1516="PARCELADO ATÉ 6X",($D1516-($D1516*TAXAS!$E$4))-$J1516)</f>
        <v>0</v>
      </c>
      <c r="M1516" s="10" t="b">
        <f>IF($B1516="PARCELADO ATÉ 12X",($D1516-($D1516*TAXAS!$F$4))-$J1516)</f>
        <v>0</v>
      </c>
      <c r="N1516" s="8">
        <f t="shared" si="1"/>
        <v>0</v>
      </c>
      <c r="O1516" s="10">
        <f t="shared" si="2"/>
        <v>0</v>
      </c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</row>
    <row r="1517" spans="1:31" ht="15.75" customHeight="1" x14ac:dyDescent="0.2">
      <c r="A1517" s="3"/>
      <c r="B1517" s="5"/>
      <c r="C1517" s="6"/>
      <c r="D1517" s="42"/>
      <c r="E1517" s="8">
        <f>IF($A1517="VISA",IF($B1517="DÉBITO",$D1517-($D1517*TAXAS!$B$4)),IF($A1517="MASTER",IF($B1517="DÉBITO",$D1517-($D1517*TAXAS!$B$5)),IF($A1517="ELO", IF($B1517="DÉBITO",$D1517-($D1517*TAXAS!$B$6)),IF($A1517="HIPERCARD",IF($B1517="DÉBITO",$D1517-($D1517*TAXAS!$B$7)),IF($A1517="DINERS",IF($B1517="DÉBITO",$D1517-($D1517*TAXAS!$B$8)),IF($A1517="AMERICA EXPRESS",IF($B1517="DÉBITO",$D1517-($D1517*TAXAS!$B$9)),IF($A1517=TAXAS!$A$10,IF($B1517="DÉBITO",$D1517-($D1517*TAXAS!$B$10)), IF($A1517=TAXAS!$A$11,IF($B1517="DÉBITO",$D1517-($D1517*TAXAS!$B$11)), IF($A1517=TAXAS!$A$12,IF($B1517="DÉBITO",$D1517-($D1517*TAXAS!$B$12)), IF($A1517=TAXAS!$A$13,IF($B1517="DÉBITO",$D1517-($D1517*TAXAS!$B$13)), IF($A1517=TAXAS!$A$14,IF($B1517="DÉBITO",$D1517-($D1517*TAXAS!$B$14)), IF($A1517=TAXAS!$A$15,IF($B1517="DÉBITO",$D1517-($D1517*TAXAS!$B$15)), IF($A1517=TAXAS!$A$16,IF($B1517="DÉBITO",$D1517-($D1517*TAXAS!$B$16)), IF($A1517=TAXAS!$A$17,IF($B1517="DÉBITO",$D1517-($D1517*TAXAS!$B$17)), IF($A1517=TAXAS!$A$18,IF($B1517="DÉBITO",$D1517-($D1517*TAXAS!$B$18)), IF($A1517=TAXAS!$A$19,IF($B1517="DÉBITO",$D1517-($D1517*TAXAS!$B$19)), IF($A1517=TAXAS!$A$20,IF($B1517="DÉBITO",$D1517-($D1517*TAXAS!$B$20)), IF($A1517=TAXAS!$A$21,IF($B1517="DÉBITO",$D1517-($D1517*TAXAS!$B$21)), IF($A1517=TAXAS!$A$22,IF($B1517="DÉBITO",$D1517-($D1517*TAXAS!$B$22)), IF($A1517=TAXAS!$A$23,IF($B1517="DÉBITO",$D1517-($D1517*TAXAS!$B$23)), IF($A1517=TAXAS!$A$24,IF($B1517="DÉBITO",$D1517-($D1517*TAXAS!$B$24)), IF($A1517=TAXAS!$A$25,IF($B1517="DÉBITO",$D1517-($D1517*TAXAS!$B$25)), IF($A1517=TAXAS!$A$26,IF($B1517="DÉBITO",$D1517-($D1517*TAXAS!$B$26)), IF($A1517=TAXAS!$A$27,IF($B1517="DÉBITO",$D1517-($D1517*TAXAS!$B$27))))))))))))))))))))))))))/1</f>
        <v>0</v>
      </c>
      <c r="F1517" s="8">
        <f>IF($A1517="VISA",IF($B1517="CRÉDITO",$D1517-($D1517*TAXAS!$C$4)),IF($A1517="MASTER",IF($B1517="CRÉDITO",$D1517-($D1517*TAXAS!$C$5)),IF($A1517="ELO", IF($B1517="CRÉDITO",$D1517-($D1517*TAXAS!$C$6)),IF($A1517="HIPERCARD",IF($B1517="CRÉDITO",$D1517-($D1517*TAXAS!$C$7)),IF($A1517="DINERS",IF($B1517="CRÉDITO",$D1517-($D1517*TAXAS!$C$8)),IF($A1517="AMERICA EXPRESS",IF($B1517="CRÉDITO",$D1517-($D1517*TAXAS!$C$9)),IF($A1517=TAXAS!$A$10,IF($B1517="CRÉDITO",$D1517-($D1517*TAXAS!$C$10)), IF($A1517=TAXAS!$A$11,IF($B1517="CRÉDITO",$D1517-($D1517*TAXAS!$C$11)), IF($A1517=TAXAS!$A$12,IF($B1517="CRÉDITO",$D1517-($D1517*TAXAS!$C$12)), IF($A1517=TAXAS!$A$13,IF($B1517="CRÉDITO",$D1517-($D1517*TAXAS!$C$13)), IF($A1517=TAXAS!$A$14,IF($B1517="CRÉDITO",$D1517-($D1517*TAXAS!$C$14)), IF($A1517=TAXAS!$A$15,IF($B1517="CRÉDITO",$D1517-($D1517*TAXAS!$C$15)), IF($A1517=TAXAS!$A$16,IF($B1517="CRÉDITO",$D1517-($D1517*TAXAS!$C$16)), IF($A1517=TAXAS!$A$17,IF($B1517="CRÉDITO",$D1517-($D1517*TAXAS!$C$17)), IF($A1517=TAXAS!$A$18,IF($B1517="CRÉDITO",$D1517-($D1517*TAXAS!$C$18)), IF($A1517=TAXAS!$A$19,IF($B1517="CRÉDITO",$D1517-($D1517*TAXAS!$C$19)), IF($A1517=TAXAS!$A$20,IF($B1517="CRÉDITO",$D1517-($D1517*TAXAS!$C$20)), IF($A1517=TAXAS!$A$21,IF($B1517="CRÉDITO",$D1517-($D1517*TAXAS!$C$21)), IF($A1517=TAXAS!$A$22,IF($B1517="CRÉDITO",$D1517-($D1517*TAXAS!$C$22)), IF($A1517=TAXAS!$A$23,IF($B1517="CRÉDITO",$D1517-($D1517*TAXAS!$C$23)), IF($A1517=TAXAS!$A$24,IF($B1517="CRÉDITO",$D1517-($D1517*TAXAS!$C$24)), IF($A1517=TAXAS!$A$25,IF($B1517="CRÉDITO",$D1517-($D1517*TAXAS!$C$25)), IF($A1517=TAXAS!$A$26,IF($B1517="CRÉDITO",$D1517-($D1517*TAXAS!$C$26)), IF($A1517=TAXAS!$A$27,IF($B1517="CRÉDITO",$D1517-($D1517*TAXAS!$C$27))))))))))))))))))))))))))/1</f>
        <v>0</v>
      </c>
      <c r="G1517" s="9">
        <f>IF($A1517="VISA",IF($B1517="PARCELADO ATÉ 3X",$D1517-(D1517*TAXAS!$D$4))/3,IF($A1517="MASTER",IF($B1517="PARCELADO ATÉ 3X",$D1517-(D1517*TAXAS!$D$5))/3,IF($A1517="ELO",IF($B1517="PARCELADO ATÉ 3X",$D1517-(D1517*TAXAS!$D$6))/3,IF($A1517="HIPERCARD",IF($B1517="PARCELADO ATÉ 3X",$D1517-(D1517*TAXAS!$D$7))/3,IF($A1517="DINERS",IF($B1517="PARCELADO ATÉ 3X",$D1517-(D1517*TAXAS!$D$8))/3,IF($A1517="AMERICA EXPRESS",IF($B1517="PARCELADO ATÉ 3X",$D1517-(D1517*TAXAS!$D$9))/3,IF($A1517=TAXAS!$A$10,IF($B1517="PARCELADO ATÉ 3X",$D1517-($D1517*TAXAS!$D$10))/3,IF($A1517=TAXAS!$A$11,IF($B1517="PARCELADO ATÉ 3X",$D1517-($D1517*TAXAS!$D$11))/3,IF($A1517=TAXAS!$A$12,IF($B1517="PARCELADO ATÉ 3X",$D1517-($D1517*TAXAS!$D$12))/3,IF($A1517=TAXAS!$A$13,IF($B1517="PARCELADO ATÉ 3X",$D1517-($D1517*TAXAS!$D$13))/3,IF($A1517=TAXAS!$A$14,IF($B1517="PARCELADO ATÉ 3X",$D1517-($D1517*TAXAS!$D$14))/3,IF($A1517=TAXAS!$A$15,IF($B1517="PARCELADO ATÉ 3X",$D1517-($D1517*TAXAS!$D$15))/3,IF($A1517=TAXAS!$A$16,IF($B1517="PARCELADO ATÉ 3X",$D1517-($D1517*TAXAS!$D$16))/3,IF($A1517=TAXAS!$A$17,IF($B1517="PARCELADO ATÉ 3X",$D1517-($D1517*TAXAS!$D$17))/3,IF($A1517=TAXAS!$A$18,IF($B1517="PARCELADO ATÉ 3X",$D1517-($D1517*TAXAS!$D$18))/3,IF($A1517=TAXAS!$A$19,IF($B1517="PARCELADO ATÉ 3X",$D1517-($D1517*TAXAS!$D$19))/3,IF($A1517=TAXAS!$A$20,IF($B1517="PARCELADO ATÉ 3X",$D1517-($D1517*TAXAS!$D$20))/3,IF($A1517=TAXAS!$A$21,IF($B1517="PARCELADO ATÉ 3X",$D1517-($D1517*TAXAS!$D$21))/3,IF($A1517=TAXAS!$A$22,IF($B1517="PARCELADO ATÉ 3X",$D1517-($D1517*TAXAS!$D$22))/3,IF($A1517=TAXAS!$A$23,IF($B1517="PARCELADO ATÉ 3X",$D1517-($D1517*TAXAS!$D$23))/3,IF($A1517=TAXAS!$A$24,IF($B1517="PARCELADO ATÉ 3X",$D1517-($D1517*TAXAS!$D$24))/3,IF($A1517=TAXAS!$A$25,IF($B1517="PARCELADO ATÉ 3X",$D1517-($D1517*TAXAS!$D$25))/3,IF($A1517=TAXAS!$A$26,IF($B1517="PARCELADO ATÉ 3X",$D1517-($D1517*TAXAS!$D$26))/3,IF($A1517=TAXAS!$A$27,IF($B1517="PARCELADO ATÉ 3X",$D1517-($D1517*TAXAS!$D$27))/3))))))))))))))))))))))))/1</f>
        <v>0</v>
      </c>
      <c r="H1517" s="9">
        <f>IF($A1517="VISA",IF($B1517="PARCELADO ATÉ 6X",$D1517-(D1517*TAXAS!$E$4))/6,IF($A1517="MASTER",IF($B1517="PARCELADO ATÉ 6X",$D1517-(D1517*TAXAS!$E$5))/6,IF($A1517="ELO",IF($B1517="PARCELADO ATÉ 6X",$D1517-(D1517*TAXAS!$E$6))/6,IF($A1517="HIPERCARD",IF($B1517="PARCELADO ATÉ 6X",$D1517-(D1517*TAXAS!$E$7))/6,IF($A1517="DINERS",IF($B1517="PARCELADO ATÉ 6X",$D1517-(D1517*TAXAS!$E$8))/6,IF($A1517="AMERICA EXPRESS",IF($B1517="PARCELADO ATÉ 6X",$D1517-(D1517*TAXAS!$E$9))/6,IF($A1517=TAXAS!$A$10,IF($B1517="PARCELADO ATÉ 6X",$D1517-($D1517*TAXAS!$E$10))/6,IF($A1517=TAXAS!$A$11,IF($B1517="PARCELADO ATÉ 6X",$D1517-($D1517*TAXAS!$E$11))/6,IF($A1517=TAXAS!$A$12,IF($B1517="PARCELADO ATÉ 6X",$D1517-($D1517*TAXAS!$E$12))/6,IF($A1517=TAXAS!$A$13,IF($B1517="PARCELADO ATÉ 6X",$D1517-($D1517*TAXAS!$E$13))/6,IF($A1517=TAXAS!$A$14,IF($B1517="PARCELADO ATÉ 6X",$D1517-($D1517*TAXAS!$E$14))/6,IF($A1517=TAXAS!$A$15,IF($B1517="PARCELADO ATÉ 6X",$D1517-($D1517*TAXAS!$E$15))/6,IF($A1517=TAXAS!$A$16,IF($B1517="PARCELADO ATÉ 6X",$D1517-($D1517*TAXAS!$E$16))/6,IF($A1517=TAXAS!$A$17,IF($B1517="PARCELADO ATÉ 6X",$D1517-($D1517*TAXAS!$E$17))/6,IF($A1517=TAXAS!$A$18,IF($B1517="PARCELADO ATÉ 6X",$D1517-($D1517*TAXAS!$E$18))/6,IF($A1517=TAXAS!$A$19,IF($B1517="PARCELADO ATÉ 6X",$D1517-($D1517*TAXAS!$E$19))/6,IF($A1517=TAXAS!$A$20,IF($B1517="PARCELADO ATÉ 6X",$D1517-($D1517*TAXAS!$E$20))/6,IF($A1517=TAXAS!$A$21,IF($B1517="PARCELADO ATÉ 6X",$D1517-($D1517*TAXAS!$E$21))/6,IF($A1517=TAXAS!$A$22,IF($B1517="PARCELADO ATÉ 6X",$D1517-($D1517*TAXAS!$E$22))/6,IF($A1517=TAXAS!$A$23,IF($B1517="PARCELADO ATÉ 6X",$D1517-($D1517*TAXAS!$E$23))/6,IF($A1517=TAXAS!$A$24,IF($B1517="PARCELADO ATÉ 6X",$D1517-($D1517*TAXAS!$E$24))/6,IF($A1517=TAXAS!$A$25,IF($B1517="PARCELADO ATÉ 6X",$D1517-($D1517*TAXAS!$E$25))/6,IF($A1517=TAXAS!$A$26,IF($B1517="PARCELADO ATÉ 6X",$D1517-($D1517*TAXAS!$E$26))/6,IF($A1517=TAXAS!$A$27,IF($B1517="PARCELADO ATÉ 6X",$D1517-($D1517*TAXAS!$E$27))/6))))))))))))))))))))))))/1</f>
        <v>0</v>
      </c>
      <c r="I1517" s="9">
        <f>IF($A1517="VISA",IF($B1517="PARCELADO ATÉ 12X",$D1517-(D1517*TAXAS!$F$4))/12,IF($A1517="MASTER",IF($B1517="PARCELADO ATÉ 12X",$D1517-(D1517*TAXAS!$F$5))/12,IF($A1517="ELO",IF($B1517="PARCELADO ATÉ 12X",$D1517-(D1517*TAXAS!$F$6))/12,IF($A1517="HIPERCARD",IF($B1517="PARCELADO ATÉ 12X",$D1517-(D1517*TAXAS!$F$7))/12,IF($A1517="DINERS",IF($B1517="PARCELADO ATÉ 12X",$D1517-(D1517*TAXAS!$F$8))/12,IF($A1517="AMERICA EXPRESS",IF($B1517="PARCELADO ATÉ 12X",$D1517-(D1517*TAXAS!$F$9))/12,IF($A1517=TAXAS!$A$10,IF($B1517="PARCELADO ATÉ 12X",$D1517-($D1517*TAXAS!$F$10))/12,IF($A1517=TAXAS!$A$11,IF($B1517="PARCELADO ATÉ 12X",$D1517-($D1517*TAXAS!$F$11))/12,IF($A1517=TAXAS!$A$12,IF($B1517="PARCELADO ATÉ 12X",$D1517-($D1517*TAXAS!$F$12))/12,IF($A1517=TAXAS!$A$13,IF($B1517="PARCELADO ATÉ 12X",$D1517-($D1517*TAXAS!$F$13))/12,IF($A1517=TAXAS!$A$14,IF($B1517="PARCELADO ATÉ 12X",$D1517-($D1517*TAXAS!$F$14))/12,IF($A1517=TAXAS!$A$15,IF($B1517="PARCELADO ATÉ 12X",$D1517-($D1517*TAXAS!$F$15))/12,IF($A1517=TAXAS!$A$16,IF($B1517="PARCELADO ATÉ 12X",$D1517-($D1517*TAXAS!$F$16))/12,IF($A1517=TAXAS!$A$17,IF($B1517="PARCELADO ATÉ 12X",$D1517-($D1517*TAXAS!$F$17))/12,IF($A1517=TAXAS!$A$18,IF($B1517="PARCELADO ATÉ 12X",$D1517-($D1517*TAXAS!$F$18))/12,IF($A1517=TAXAS!$A$19,IF($B1517="PARCELADO ATÉ 12X",$D1517-($D1517*TAXAS!$F$19))/12,IF($A1517=TAXAS!$A$20,IF($B1517="PARCELADO ATÉ 12X",$D1517-($D1517*TAXAS!$F$20))/12,IF($A1517=TAXAS!$A$21,IF($B1517="PARCELADO ATÉ 12X",$D1517-($D1517*TAXAS!$F$21))/12,IF($A1517=TAXAS!$A$22,IF($B1517="PARCELADO ATÉ 12X",$D1517-($D1517*TAXAS!$F$22))/12,IF($A1517=TAXAS!$A$23,IF($B1517="PARCELADO ATÉ 12X",$D1517-($D1517*TAXAS!$F$23))/12,IF($A1517=TAXAS!$A$24,IF($B1517="PARCELADO ATÉ 12X",$D1517-($D1517*TAXAS!$F$24))/12,IF($A1517=TAXAS!$A$25,IF($B1517="PARCELADO ATÉ 12X",$D1517-($D1517*TAXAS!$F$25))/12,IF($A1517=TAXAS!$A$26,IF($B1517="PARCELADO ATÉ 12X",$D1517-($D1517*TAXAS!$F$26))/12,IF($A1517=TAXAS!$A$27,IF($B1517="PARCELADO ATÉ 12X",$D1517-($D1517*TAXAS!$F$27))/12))))))))))))))))))))))))/1</f>
        <v>0</v>
      </c>
      <c r="J1517" s="8">
        <f t="shared" si="0"/>
        <v>0</v>
      </c>
      <c r="K1517" s="10" t="b">
        <f>IF($B1517="PARCELADO ATÉ 3X",($D1517-($D1517*TAXAS!$D$4))-$J1517)</f>
        <v>0</v>
      </c>
      <c r="L1517" s="10" t="b">
        <f>IF($B1517="PARCELADO ATÉ 6X",($D1517-($D1517*TAXAS!$E$4))-$J1517)</f>
        <v>0</v>
      </c>
      <c r="M1517" s="10" t="b">
        <f>IF($B1517="PARCELADO ATÉ 12X",($D1517-($D1517*TAXAS!$F$4))-$J1517)</f>
        <v>0</v>
      </c>
      <c r="N1517" s="8">
        <f t="shared" si="1"/>
        <v>0</v>
      </c>
      <c r="O1517" s="10">
        <f t="shared" si="2"/>
        <v>0</v>
      </c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</row>
    <row r="1518" spans="1:31" ht="15.75" customHeight="1" x14ac:dyDescent="0.2">
      <c r="A1518" s="3"/>
      <c r="B1518" s="5"/>
      <c r="C1518" s="6"/>
      <c r="D1518" s="42"/>
      <c r="E1518" s="8">
        <f>IF($A1518="VISA",IF($B1518="DÉBITO",$D1518-($D1518*TAXAS!$B$4)),IF($A1518="MASTER",IF($B1518="DÉBITO",$D1518-($D1518*TAXAS!$B$5)),IF($A1518="ELO", IF($B1518="DÉBITO",$D1518-($D1518*TAXAS!$B$6)),IF($A1518="HIPERCARD",IF($B1518="DÉBITO",$D1518-($D1518*TAXAS!$B$7)),IF($A1518="DINERS",IF($B1518="DÉBITO",$D1518-($D1518*TAXAS!$B$8)),IF($A1518="AMERICA EXPRESS",IF($B1518="DÉBITO",$D1518-($D1518*TAXAS!$B$9)),IF($A1518=TAXAS!$A$10,IF($B1518="DÉBITO",$D1518-($D1518*TAXAS!$B$10)), IF($A1518=TAXAS!$A$11,IF($B1518="DÉBITO",$D1518-($D1518*TAXAS!$B$11)), IF($A1518=TAXAS!$A$12,IF($B1518="DÉBITO",$D1518-($D1518*TAXAS!$B$12)), IF($A1518=TAXAS!$A$13,IF($B1518="DÉBITO",$D1518-($D1518*TAXAS!$B$13)), IF($A1518=TAXAS!$A$14,IF($B1518="DÉBITO",$D1518-($D1518*TAXAS!$B$14)), IF($A1518=TAXAS!$A$15,IF($B1518="DÉBITO",$D1518-($D1518*TAXAS!$B$15)), IF($A1518=TAXAS!$A$16,IF($B1518="DÉBITO",$D1518-($D1518*TAXAS!$B$16)), IF($A1518=TAXAS!$A$17,IF($B1518="DÉBITO",$D1518-($D1518*TAXAS!$B$17)), IF($A1518=TAXAS!$A$18,IF($B1518="DÉBITO",$D1518-($D1518*TAXAS!$B$18)), IF($A1518=TAXAS!$A$19,IF($B1518="DÉBITO",$D1518-($D1518*TAXAS!$B$19)), IF($A1518=TAXAS!$A$20,IF($B1518="DÉBITO",$D1518-($D1518*TAXAS!$B$20)), IF($A1518=TAXAS!$A$21,IF($B1518="DÉBITO",$D1518-($D1518*TAXAS!$B$21)), IF($A1518=TAXAS!$A$22,IF($B1518="DÉBITO",$D1518-($D1518*TAXAS!$B$22)), IF($A1518=TAXAS!$A$23,IF($B1518="DÉBITO",$D1518-($D1518*TAXAS!$B$23)), IF($A1518=TAXAS!$A$24,IF($B1518="DÉBITO",$D1518-($D1518*TAXAS!$B$24)), IF($A1518=TAXAS!$A$25,IF($B1518="DÉBITO",$D1518-($D1518*TAXAS!$B$25)), IF($A1518=TAXAS!$A$26,IF($B1518="DÉBITO",$D1518-($D1518*TAXAS!$B$26)), IF($A1518=TAXAS!$A$27,IF($B1518="DÉBITO",$D1518-($D1518*TAXAS!$B$27))))))))))))))))))))))))))/1</f>
        <v>0</v>
      </c>
      <c r="F1518" s="8">
        <f>IF($A1518="VISA",IF($B1518="CRÉDITO",$D1518-($D1518*TAXAS!$C$4)),IF($A1518="MASTER",IF($B1518="CRÉDITO",$D1518-($D1518*TAXAS!$C$5)),IF($A1518="ELO", IF($B1518="CRÉDITO",$D1518-($D1518*TAXAS!$C$6)),IF($A1518="HIPERCARD",IF($B1518="CRÉDITO",$D1518-($D1518*TAXAS!$C$7)),IF($A1518="DINERS",IF($B1518="CRÉDITO",$D1518-($D1518*TAXAS!$C$8)),IF($A1518="AMERICA EXPRESS",IF($B1518="CRÉDITO",$D1518-($D1518*TAXAS!$C$9)),IF($A1518=TAXAS!$A$10,IF($B1518="CRÉDITO",$D1518-($D1518*TAXAS!$C$10)), IF($A1518=TAXAS!$A$11,IF($B1518="CRÉDITO",$D1518-($D1518*TAXAS!$C$11)), IF($A1518=TAXAS!$A$12,IF($B1518="CRÉDITO",$D1518-($D1518*TAXAS!$C$12)), IF($A1518=TAXAS!$A$13,IF($B1518="CRÉDITO",$D1518-($D1518*TAXAS!$C$13)), IF($A1518=TAXAS!$A$14,IF($B1518="CRÉDITO",$D1518-($D1518*TAXAS!$C$14)), IF($A1518=TAXAS!$A$15,IF($B1518="CRÉDITO",$D1518-($D1518*TAXAS!$C$15)), IF($A1518=TAXAS!$A$16,IF($B1518="CRÉDITO",$D1518-($D1518*TAXAS!$C$16)), IF($A1518=TAXAS!$A$17,IF($B1518="CRÉDITO",$D1518-($D1518*TAXAS!$C$17)), IF($A1518=TAXAS!$A$18,IF($B1518="CRÉDITO",$D1518-($D1518*TAXAS!$C$18)), IF($A1518=TAXAS!$A$19,IF($B1518="CRÉDITO",$D1518-($D1518*TAXAS!$C$19)), IF($A1518=TAXAS!$A$20,IF($B1518="CRÉDITO",$D1518-($D1518*TAXAS!$C$20)), IF($A1518=TAXAS!$A$21,IF($B1518="CRÉDITO",$D1518-($D1518*TAXAS!$C$21)), IF($A1518=TAXAS!$A$22,IF($B1518="CRÉDITO",$D1518-($D1518*TAXAS!$C$22)), IF($A1518=TAXAS!$A$23,IF($B1518="CRÉDITO",$D1518-($D1518*TAXAS!$C$23)), IF($A1518=TAXAS!$A$24,IF($B1518="CRÉDITO",$D1518-($D1518*TAXAS!$C$24)), IF($A1518=TAXAS!$A$25,IF($B1518="CRÉDITO",$D1518-($D1518*TAXAS!$C$25)), IF($A1518=TAXAS!$A$26,IF($B1518="CRÉDITO",$D1518-($D1518*TAXAS!$C$26)), IF($A1518=TAXAS!$A$27,IF($B1518="CRÉDITO",$D1518-($D1518*TAXAS!$C$27))))))))))))))))))))))))))/1</f>
        <v>0</v>
      </c>
      <c r="G1518" s="9">
        <f>IF($A1518="VISA",IF($B1518="PARCELADO ATÉ 3X",$D1518-(D1518*TAXAS!$D$4))/3,IF($A1518="MASTER",IF($B1518="PARCELADO ATÉ 3X",$D1518-(D1518*TAXAS!$D$5))/3,IF($A1518="ELO",IF($B1518="PARCELADO ATÉ 3X",$D1518-(D1518*TAXAS!$D$6))/3,IF($A1518="HIPERCARD",IF($B1518="PARCELADO ATÉ 3X",$D1518-(D1518*TAXAS!$D$7))/3,IF($A1518="DINERS",IF($B1518="PARCELADO ATÉ 3X",$D1518-(D1518*TAXAS!$D$8))/3,IF($A1518="AMERICA EXPRESS",IF($B1518="PARCELADO ATÉ 3X",$D1518-(D1518*TAXAS!$D$9))/3,IF($A1518=TAXAS!$A$10,IF($B1518="PARCELADO ATÉ 3X",$D1518-($D1518*TAXAS!$D$10))/3,IF($A1518=TAXAS!$A$11,IF($B1518="PARCELADO ATÉ 3X",$D1518-($D1518*TAXAS!$D$11))/3,IF($A1518=TAXAS!$A$12,IF($B1518="PARCELADO ATÉ 3X",$D1518-($D1518*TAXAS!$D$12))/3,IF($A1518=TAXAS!$A$13,IF($B1518="PARCELADO ATÉ 3X",$D1518-($D1518*TAXAS!$D$13))/3,IF($A1518=TAXAS!$A$14,IF($B1518="PARCELADO ATÉ 3X",$D1518-($D1518*TAXAS!$D$14))/3,IF($A1518=TAXAS!$A$15,IF($B1518="PARCELADO ATÉ 3X",$D1518-($D1518*TAXAS!$D$15))/3,IF($A1518=TAXAS!$A$16,IF($B1518="PARCELADO ATÉ 3X",$D1518-($D1518*TAXAS!$D$16))/3,IF($A1518=TAXAS!$A$17,IF($B1518="PARCELADO ATÉ 3X",$D1518-($D1518*TAXAS!$D$17))/3,IF($A1518=TAXAS!$A$18,IF($B1518="PARCELADO ATÉ 3X",$D1518-($D1518*TAXAS!$D$18))/3,IF($A1518=TAXAS!$A$19,IF($B1518="PARCELADO ATÉ 3X",$D1518-($D1518*TAXAS!$D$19))/3,IF($A1518=TAXAS!$A$20,IF($B1518="PARCELADO ATÉ 3X",$D1518-($D1518*TAXAS!$D$20))/3,IF($A1518=TAXAS!$A$21,IF($B1518="PARCELADO ATÉ 3X",$D1518-($D1518*TAXAS!$D$21))/3,IF($A1518=TAXAS!$A$22,IF($B1518="PARCELADO ATÉ 3X",$D1518-($D1518*TAXAS!$D$22))/3,IF($A1518=TAXAS!$A$23,IF($B1518="PARCELADO ATÉ 3X",$D1518-($D1518*TAXAS!$D$23))/3,IF($A1518=TAXAS!$A$24,IF($B1518="PARCELADO ATÉ 3X",$D1518-($D1518*TAXAS!$D$24))/3,IF($A1518=TAXAS!$A$25,IF($B1518="PARCELADO ATÉ 3X",$D1518-($D1518*TAXAS!$D$25))/3,IF($A1518=TAXAS!$A$26,IF($B1518="PARCELADO ATÉ 3X",$D1518-($D1518*TAXAS!$D$26))/3,IF($A1518=TAXAS!$A$27,IF($B1518="PARCELADO ATÉ 3X",$D1518-($D1518*TAXAS!$D$27))/3))))))))))))))))))))))))/1</f>
        <v>0</v>
      </c>
      <c r="H1518" s="9">
        <f>IF($A1518="VISA",IF($B1518="PARCELADO ATÉ 6X",$D1518-(D1518*TAXAS!$E$4))/6,IF($A1518="MASTER",IF($B1518="PARCELADO ATÉ 6X",$D1518-(D1518*TAXAS!$E$5))/6,IF($A1518="ELO",IF($B1518="PARCELADO ATÉ 6X",$D1518-(D1518*TAXAS!$E$6))/6,IF($A1518="HIPERCARD",IF($B1518="PARCELADO ATÉ 6X",$D1518-(D1518*TAXAS!$E$7))/6,IF($A1518="DINERS",IF($B1518="PARCELADO ATÉ 6X",$D1518-(D1518*TAXAS!$E$8))/6,IF($A1518="AMERICA EXPRESS",IF($B1518="PARCELADO ATÉ 6X",$D1518-(D1518*TAXAS!$E$9))/6,IF($A1518=TAXAS!$A$10,IF($B1518="PARCELADO ATÉ 6X",$D1518-($D1518*TAXAS!$E$10))/6,IF($A1518=TAXAS!$A$11,IF($B1518="PARCELADO ATÉ 6X",$D1518-($D1518*TAXAS!$E$11))/6,IF($A1518=TAXAS!$A$12,IF($B1518="PARCELADO ATÉ 6X",$D1518-($D1518*TAXAS!$E$12))/6,IF($A1518=TAXAS!$A$13,IF($B1518="PARCELADO ATÉ 6X",$D1518-($D1518*TAXAS!$E$13))/6,IF($A1518=TAXAS!$A$14,IF($B1518="PARCELADO ATÉ 6X",$D1518-($D1518*TAXAS!$E$14))/6,IF($A1518=TAXAS!$A$15,IF($B1518="PARCELADO ATÉ 6X",$D1518-($D1518*TAXAS!$E$15))/6,IF($A1518=TAXAS!$A$16,IF($B1518="PARCELADO ATÉ 6X",$D1518-($D1518*TAXAS!$E$16))/6,IF($A1518=TAXAS!$A$17,IF($B1518="PARCELADO ATÉ 6X",$D1518-($D1518*TAXAS!$E$17))/6,IF($A1518=TAXAS!$A$18,IF($B1518="PARCELADO ATÉ 6X",$D1518-($D1518*TAXAS!$E$18))/6,IF($A1518=TAXAS!$A$19,IF($B1518="PARCELADO ATÉ 6X",$D1518-($D1518*TAXAS!$E$19))/6,IF($A1518=TAXAS!$A$20,IF($B1518="PARCELADO ATÉ 6X",$D1518-($D1518*TAXAS!$E$20))/6,IF($A1518=TAXAS!$A$21,IF($B1518="PARCELADO ATÉ 6X",$D1518-($D1518*TAXAS!$E$21))/6,IF($A1518=TAXAS!$A$22,IF($B1518="PARCELADO ATÉ 6X",$D1518-($D1518*TAXAS!$E$22))/6,IF($A1518=TAXAS!$A$23,IF($B1518="PARCELADO ATÉ 6X",$D1518-($D1518*TAXAS!$E$23))/6,IF($A1518=TAXAS!$A$24,IF($B1518="PARCELADO ATÉ 6X",$D1518-($D1518*TAXAS!$E$24))/6,IF($A1518=TAXAS!$A$25,IF($B1518="PARCELADO ATÉ 6X",$D1518-($D1518*TAXAS!$E$25))/6,IF($A1518=TAXAS!$A$26,IF($B1518="PARCELADO ATÉ 6X",$D1518-($D1518*TAXAS!$E$26))/6,IF($A1518=TAXAS!$A$27,IF($B1518="PARCELADO ATÉ 6X",$D1518-($D1518*TAXAS!$E$27))/6))))))))))))))))))))))))/1</f>
        <v>0</v>
      </c>
      <c r="I1518" s="9">
        <f>IF($A1518="VISA",IF($B1518="PARCELADO ATÉ 12X",$D1518-(D1518*TAXAS!$F$4))/12,IF($A1518="MASTER",IF($B1518="PARCELADO ATÉ 12X",$D1518-(D1518*TAXAS!$F$5))/12,IF($A1518="ELO",IF($B1518="PARCELADO ATÉ 12X",$D1518-(D1518*TAXAS!$F$6))/12,IF($A1518="HIPERCARD",IF($B1518="PARCELADO ATÉ 12X",$D1518-(D1518*TAXAS!$F$7))/12,IF($A1518="DINERS",IF($B1518="PARCELADO ATÉ 12X",$D1518-(D1518*TAXAS!$F$8))/12,IF($A1518="AMERICA EXPRESS",IF($B1518="PARCELADO ATÉ 12X",$D1518-(D1518*TAXAS!$F$9))/12,IF($A1518=TAXAS!$A$10,IF($B1518="PARCELADO ATÉ 12X",$D1518-($D1518*TAXAS!$F$10))/12,IF($A1518=TAXAS!$A$11,IF($B1518="PARCELADO ATÉ 12X",$D1518-($D1518*TAXAS!$F$11))/12,IF($A1518=TAXAS!$A$12,IF($B1518="PARCELADO ATÉ 12X",$D1518-($D1518*TAXAS!$F$12))/12,IF($A1518=TAXAS!$A$13,IF($B1518="PARCELADO ATÉ 12X",$D1518-($D1518*TAXAS!$F$13))/12,IF($A1518=TAXAS!$A$14,IF($B1518="PARCELADO ATÉ 12X",$D1518-($D1518*TAXAS!$F$14))/12,IF($A1518=TAXAS!$A$15,IF($B1518="PARCELADO ATÉ 12X",$D1518-($D1518*TAXAS!$F$15))/12,IF($A1518=TAXAS!$A$16,IF($B1518="PARCELADO ATÉ 12X",$D1518-($D1518*TAXAS!$F$16))/12,IF($A1518=TAXAS!$A$17,IF($B1518="PARCELADO ATÉ 12X",$D1518-($D1518*TAXAS!$F$17))/12,IF($A1518=TAXAS!$A$18,IF($B1518="PARCELADO ATÉ 12X",$D1518-($D1518*TAXAS!$F$18))/12,IF($A1518=TAXAS!$A$19,IF($B1518="PARCELADO ATÉ 12X",$D1518-($D1518*TAXAS!$F$19))/12,IF($A1518=TAXAS!$A$20,IF($B1518="PARCELADO ATÉ 12X",$D1518-($D1518*TAXAS!$F$20))/12,IF($A1518=TAXAS!$A$21,IF($B1518="PARCELADO ATÉ 12X",$D1518-($D1518*TAXAS!$F$21))/12,IF($A1518=TAXAS!$A$22,IF($B1518="PARCELADO ATÉ 12X",$D1518-($D1518*TAXAS!$F$22))/12,IF($A1518=TAXAS!$A$23,IF($B1518="PARCELADO ATÉ 12X",$D1518-($D1518*TAXAS!$F$23))/12,IF($A1518=TAXAS!$A$24,IF($B1518="PARCELADO ATÉ 12X",$D1518-($D1518*TAXAS!$F$24))/12,IF($A1518=TAXAS!$A$25,IF($B1518="PARCELADO ATÉ 12X",$D1518-($D1518*TAXAS!$F$25))/12,IF($A1518=TAXAS!$A$26,IF($B1518="PARCELADO ATÉ 12X",$D1518-($D1518*TAXAS!$F$26))/12,IF($A1518=TAXAS!$A$27,IF($B1518="PARCELADO ATÉ 12X",$D1518-($D1518*TAXAS!$F$27))/12))))))))))))))))))))))))/1</f>
        <v>0</v>
      </c>
      <c r="J1518" s="8">
        <f t="shared" si="0"/>
        <v>0</v>
      </c>
      <c r="K1518" s="10" t="b">
        <f>IF($B1518="PARCELADO ATÉ 3X",($D1518-($D1518*TAXAS!$D$4))-$J1518)</f>
        <v>0</v>
      </c>
      <c r="L1518" s="10" t="b">
        <f>IF($B1518="PARCELADO ATÉ 6X",($D1518-($D1518*TAXAS!$E$4))-$J1518)</f>
        <v>0</v>
      </c>
      <c r="M1518" s="10" t="b">
        <f>IF($B1518="PARCELADO ATÉ 12X",($D1518-($D1518*TAXAS!$F$4))-$J1518)</f>
        <v>0</v>
      </c>
      <c r="N1518" s="8">
        <f t="shared" si="1"/>
        <v>0</v>
      </c>
      <c r="O1518" s="10">
        <f t="shared" si="2"/>
        <v>0</v>
      </c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</row>
    <row r="1519" spans="1:31" ht="15.75" customHeight="1" x14ac:dyDescent="0.2">
      <c r="A1519" s="3"/>
      <c r="B1519" s="5"/>
      <c r="C1519" s="6"/>
      <c r="D1519" s="42"/>
      <c r="E1519" s="8">
        <f>IF($A1519="VISA",IF($B1519="DÉBITO",$D1519-($D1519*TAXAS!$B$4)),IF($A1519="MASTER",IF($B1519="DÉBITO",$D1519-($D1519*TAXAS!$B$5)),IF($A1519="ELO", IF($B1519="DÉBITO",$D1519-($D1519*TAXAS!$B$6)),IF($A1519="HIPERCARD",IF($B1519="DÉBITO",$D1519-($D1519*TAXAS!$B$7)),IF($A1519="DINERS",IF($B1519="DÉBITO",$D1519-($D1519*TAXAS!$B$8)),IF($A1519="AMERICA EXPRESS",IF($B1519="DÉBITO",$D1519-($D1519*TAXAS!$B$9)),IF($A1519=TAXAS!$A$10,IF($B1519="DÉBITO",$D1519-($D1519*TAXAS!$B$10)), IF($A1519=TAXAS!$A$11,IF($B1519="DÉBITO",$D1519-($D1519*TAXAS!$B$11)), IF($A1519=TAXAS!$A$12,IF($B1519="DÉBITO",$D1519-($D1519*TAXAS!$B$12)), IF($A1519=TAXAS!$A$13,IF($B1519="DÉBITO",$D1519-($D1519*TAXAS!$B$13)), IF($A1519=TAXAS!$A$14,IF($B1519="DÉBITO",$D1519-($D1519*TAXAS!$B$14)), IF($A1519=TAXAS!$A$15,IF($B1519="DÉBITO",$D1519-($D1519*TAXAS!$B$15)), IF($A1519=TAXAS!$A$16,IF($B1519="DÉBITO",$D1519-($D1519*TAXAS!$B$16)), IF($A1519=TAXAS!$A$17,IF($B1519="DÉBITO",$D1519-($D1519*TAXAS!$B$17)), IF($A1519=TAXAS!$A$18,IF($B1519="DÉBITO",$D1519-($D1519*TAXAS!$B$18)), IF($A1519=TAXAS!$A$19,IF($B1519="DÉBITO",$D1519-($D1519*TAXAS!$B$19)), IF($A1519=TAXAS!$A$20,IF($B1519="DÉBITO",$D1519-($D1519*TAXAS!$B$20)), IF($A1519=TAXAS!$A$21,IF($B1519="DÉBITO",$D1519-($D1519*TAXAS!$B$21)), IF($A1519=TAXAS!$A$22,IF($B1519="DÉBITO",$D1519-($D1519*TAXAS!$B$22)), IF($A1519=TAXAS!$A$23,IF($B1519="DÉBITO",$D1519-($D1519*TAXAS!$B$23)), IF($A1519=TAXAS!$A$24,IF($B1519="DÉBITO",$D1519-($D1519*TAXAS!$B$24)), IF($A1519=TAXAS!$A$25,IF($B1519="DÉBITO",$D1519-($D1519*TAXAS!$B$25)), IF($A1519=TAXAS!$A$26,IF($B1519="DÉBITO",$D1519-($D1519*TAXAS!$B$26)), IF($A1519=TAXAS!$A$27,IF($B1519="DÉBITO",$D1519-($D1519*TAXAS!$B$27))))))))))))))))))))))))))/1</f>
        <v>0</v>
      </c>
      <c r="F1519" s="8">
        <f>IF($A1519="VISA",IF($B1519="CRÉDITO",$D1519-($D1519*TAXAS!$C$4)),IF($A1519="MASTER",IF($B1519="CRÉDITO",$D1519-($D1519*TAXAS!$C$5)),IF($A1519="ELO", IF($B1519="CRÉDITO",$D1519-($D1519*TAXAS!$C$6)),IF($A1519="HIPERCARD",IF($B1519="CRÉDITO",$D1519-($D1519*TAXAS!$C$7)),IF($A1519="DINERS",IF($B1519="CRÉDITO",$D1519-($D1519*TAXAS!$C$8)),IF($A1519="AMERICA EXPRESS",IF($B1519="CRÉDITO",$D1519-($D1519*TAXAS!$C$9)),IF($A1519=TAXAS!$A$10,IF($B1519="CRÉDITO",$D1519-($D1519*TAXAS!$C$10)), IF($A1519=TAXAS!$A$11,IF($B1519="CRÉDITO",$D1519-($D1519*TAXAS!$C$11)), IF($A1519=TAXAS!$A$12,IF($B1519="CRÉDITO",$D1519-($D1519*TAXAS!$C$12)), IF($A1519=TAXAS!$A$13,IF($B1519="CRÉDITO",$D1519-($D1519*TAXAS!$C$13)), IF($A1519=TAXAS!$A$14,IF($B1519="CRÉDITO",$D1519-($D1519*TAXAS!$C$14)), IF($A1519=TAXAS!$A$15,IF($B1519="CRÉDITO",$D1519-($D1519*TAXAS!$C$15)), IF($A1519=TAXAS!$A$16,IF($B1519="CRÉDITO",$D1519-($D1519*TAXAS!$C$16)), IF($A1519=TAXAS!$A$17,IF($B1519="CRÉDITO",$D1519-($D1519*TAXAS!$C$17)), IF($A1519=TAXAS!$A$18,IF($B1519="CRÉDITO",$D1519-($D1519*TAXAS!$C$18)), IF($A1519=TAXAS!$A$19,IF($B1519="CRÉDITO",$D1519-($D1519*TAXAS!$C$19)), IF($A1519=TAXAS!$A$20,IF($B1519="CRÉDITO",$D1519-($D1519*TAXAS!$C$20)), IF($A1519=TAXAS!$A$21,IF($B1519="CRÉDITO",$D1519-($D1519*TAXAS!$C$21)), IF($A1519=TAXAS!$A$22,IF($B1519="CRÉDITO",$D1519-($D1519*TAXAS!$C$22)), IF($A1519=TAXAS!$A$23,IF($B1519="CRÉDITO",$D1519-($D1519*TAXAS!$C$23)), IF($A1519=TAXAS!$A$24,IF($B1519="CRÉDITO",$D1519-($D1519*TAXAS!$C$24)), IF($A1519=TAXAS!$A$25,IF($B1519="CRÉDITO",$D1519-($D1519*TAXAS!$C$25)), IF($A1519=TAXAS!$A$26,IF($B1519="CRÉDITO",$D1519-($D1519*TAXAS!$C$26)), IF($A1519=TAXAS!$A$27,IF($B1519="CRÉDITO",$D1519-($D1519*TAXAS!$C$27))))))))))))))))))))))))))/1</f>
        <v>0</v>
      </c>
      <c r="G1519" s="9">
        <f>IF($A1519="VISA",IF($B1519="PARCELADO ATÉ 3X",$D1519-(D1519*TAXAS!$D$4))/3,IF($A1519="MASTER",IF($B1519="PARCELADO ATÉ 3X",$D1519-(D1519*TAXAS!$D$5))/3,IF($A1519="ELO",IF($B1519="PARCELADO ATÉ 3X",$D1519-(D1519*TAXAS!$D$6))/3,IF($A1519="HIPERCARD",IF($B1519="PARCELADO ATÉ 3X",$D1519-(D1519*TAXAS!$D$7))/3,IF($A1519="DINERS",IF($B1519="PARCELADO ATÉ 3X",$D1519-(D1519*TAXAS!$D$8))/3,IF($A1519="AMERICA EXPRESS",IF($B1519="PARCELADO ATÉ 3X",$D1519-(D1519*TAXAS!$D$9))/3,IF($A1519=TAXAS!$A$10,IF($B1519="PARCELADO ATÉ 3X",$D1519-($D1519*TAXAS!$D$10))/3,IF($A1519=TAXAS!$A$11,IF($B1519="PARCELADO ATÉ 3X",$D1519-($D1519*TAXAS!$D$11))/3,IF($A1519=TAXAS!$A$12,IF($B1519="PARCELADO ATÉ 3X",$D1519-($D1519*TAXAS!$D$12))/3,IF($A1519=TAXAS!$A$13,IF($B1519="PARCELADO ATÉ 3X",$D1519-($D1519*TAXAS!$D$13))/3,IF($A1519=TAXAS!$A$14,IF($B1519="PARCELADO ATÉ 3X",$D1519-($D1519*TAXAS!$D$14))/3,IF($A1519=TAXAS!$A$15,IF($B1519="PARCELADO ATÉ 3X",$D1519-($D1519*TAXAS!$D$15))/3,IF($A1519=TAXAS!$A$16,IF($B1519="PARCELADO ATÉ 3X",$D1519-($D1519*TAXAS!$D$16))/3,IF($A1519=TAXAS!$A$17,IF($B1519="PARCELADO ATÉ 3X",$D1519-($D1519*TAXAS!$D$17))/3,IF($A1519=TAXAS!$A$18,IF($B1519="PARCELADO ATÉ 3X",$D1519-($D1519*TAXAS!$D$18))/3,IF($A1519=TAXAS!$A$19,IF($B1519="PARCELADO ATÉ 3X",$D1519-($D1519*TAXAS!$D$19))/3,IF($A1519=TAXAS!$A$20,IF($B1519="PARCELADO ATÉ 3X",$D1519-($D1519*TAXAS!$D$20))/3,IF($A1519=TAXAS!$A$21,IF($B1519="PARCELADO ATÉ 3X",$D1519-($D1519*TAXAS!$D$21))/3,IF($A1519=TAXAS!$A$22,IF($B1519="PARCELADO ATÉ 3X",$D1519-($D1519*TAXAS!$D$22))/3,IF($A1519=TAXAS!$A$23,IF($B1519="PARCELADO ATÉ 3X",$D1519-($D1519*TAXAS!$D$23))/3,IF($A1519=TAXAS!$A$24,IF($B1519="PARCELADO ATÉ 3X",$D1519-($D1519*TAXAS!$D$24))/3,IF($A1519=TAXAS!$A$25,IF($B1519="PARCELADO ATÉ 3X",$D1519-($D1519*TAXAS!$D$25))/3,IF($A1519=TAXAS!$A$26,IF($B1519="PARCELADO ATÉ 3X",$D1519-($D1519*TAXAS!$D$26))/3,IF($A1519=TAXAS!$A$27,IF($B1519="PARCELADO ATÉ 3X",$D1519-($D1519*TAXAS!$D$27))/3))))))))))))))))))))))))/1</f>
        <v>0</v>
      </c>
      <c r="H1519" s="9">
        <f>IF($A1519="VISA",IF($B1519="PARCELADO ATÉ 6X",$D1519-(D1519*TAXAS!$E$4))/6,IF($A1519="MASTER",IF($B1519="PARCELADO ATÉ 6X",$D1519-(D1519*TAXAS!$E$5))/6,IF($A1519="ELO",IF($B1519="PARCELADO ATÉ 6X",$D1519-(D1519*TAXAS!$E$6))/6,IF($A1519="HIPERCARD",IF($B1519="PARCELADO ATÉ 6X",$D1519-(D1519*TAXAS!$E$7))/6,IF($A1519="DINERS",IF($B1519="PARCELADO ATÉ 6X",$D1519-(D1519*TAXAS!$E$8))/6,IF($A1519="AMERICA EXPRESS",IF($B1519="PARCELADO ATÉ 6X",$D1519-(D1519*TAXAS!$E$9))/6,IF($A1519=TAXAS!$A$10,IF($B1519="PARCELADO ATÉ 6X",$D1519-($D1519*TAXAS!$E$10))/6,IF($A1519=TAXAS!$A$11,IF($B1519="PARCELADO ATÉ 6X",$D1519-($D1519*TAXAS!$E$11))/6,IF($A1519=TAXAS!$A$12,IF($B1519="PARCELADO ATÉ 6X",$D1519-($D1519*TAXAS!$E$12))/6,IF($A1519=TAXAS!$A$13,IF($B1519="PARCELADO ATÉ 6X",$D1519-($D1519*TAXAS!$E$13))/6,IF($A1519=TAXAS!$A$14,IF($B1519="PARCELADO ATÉ 6X",$D1519-($D1519*TAXAS!$E$14))/6,IF($A1519=TAXAS!$A$15,IF($B1519="PARCELADO ATÉ 6X",$D1519-($D1519*TAXAS!$E$15))/6,IF($A1519=TAXAS!$A$16,IF($B1519="PARCELADO ATÉ 6X",$D1519-($D1519*TAXAS!$E$16))/6,IF($A1519=TAXAS!$A$17,IF($B1519="PARCELADO ATÉ 6X",$D1519-($D1519*TAXAS!$E$17))/6,IF($A1519=TAXAS!$A$18,IF($B1519="PARCELADO ATÉ 6X",$D1519-($D1519*TAXAS!$E$18))/6,IF($A1519=TAXAS!$A$19,IF($B1519="PARCELADO ATÉ 6X",$D1519-($D1519*TAXAS!$E$19))/6,IF($A1519=TAXAS!$A$20,IF($B1519="PARCELADO ATÉ 6X",$D1519-($D1519*TAXAS!$E$20))/6,IF($A1519=TAXAS!$A$21,IF($B1519="PARCELADO ATÉ 6X",$D1519-($D1519*TAXAS!$E$21))/6,IF($A1519=TAXAS!$A$22,IF($B1519="PARCELADO ATÉ 6X",$D1519-($D1519*TAXAS!$E$22))/6,IF($A1519=TAXAS!$A$23,IF($B1519="PARCELADO ATÉ 6X",$D1519-($D1519*TAXAS!$E$23))/6,IF($A1519=TAXAS!$A$24,IF($B1519="PARCELADO ATÉ 6X",$D1519-($D1519*TAXAS!$E$24))/6,IF($A1519=TAXAS!$A$25,IF($B1519="PARCELADO ATÉ 6X",$D1519-($D1519*TAXAS!$E$25))/6,IF($A1519=TAXAS!$A$26,IF($B1519="PARCELADO ATÉ 6X",$D1519-($D1519*TAXAS!$E$26))/6,IF($A1519=TAXAS!$A$27,IF($B1519="PARCELADO ATÉ 6X",$D1519-($D1519*TAXAS!$E$27))/6))))))))))))))))))))))))/1</f>
        <v>0</v>
      </c>
      <c r="I1519" s="9">
        <f>IF($A1519="VISA",IF($B1519="PARCELADO ATÉ 12X",$D1519-(D1519*TAXAS!$F$4))/12,IF($A1519="MASTER",IF($B1519="PARCELADO ATÉ 12X",$D1519-(D1519*TAXAS!$F$5))/12,IF($A1519="ELO",IF($B1519="PARCELADO ATÉ 12X",$D1519-(D1519*TAXAS!$F$6))/12,IF($A1519="HIPERCARD",IF($B1519="PARCELADO ATÉ 12X",$D1519-(D1519*TAXAS!$F$7))/12,IF($A1519="DINERS",IF($B1519="PARCELADO ATÉ 12X",$D1519-(D1519*TAXAS!$F$8))/12,IF($A1519="AMERICA EXPRESS",IF($B1519="PARCELADO ATÉ 12X",$D1519-(D1519*TAXAS!$F$9))/12,IF($A1519=TAXAS!$A$10,IF($B1519="PARCELADO ATÉ 12X",$D1519-($D1519*TAXAS!$F$10))/12,IF($A1519=TAXAS!$A$11,IF($B1519="PARCELADO ATÉ 12X",$D1519-($D1519*TAXAS!$F$11))/12,IF($A1519=TAXAS!$A$12,IF($B1519="PARCELADO ATÉ 12X",$D1519-($D1519*TAXAS!$F$12))/12,IF($A1519=TAXAS!$A$13,IF($B1519="PARCELADO ATÉ 12X",$D1519-($D1519*TAXAS!$F$13))/12,IF($A1519=TAXAS!$A$14,IF($B1519="PARCELADO ATÉ 12X",$D1519-($D1519*TAXAS!$F$14))/12,IF($A1519=TAXAS!$A$15,IF($B1519="PARCELADO ATÉ 12X",$D1519-($D1519*TAXAS!$F$15))/12,IF($A1519=TAXAS!$A$16,IF($B1519="PARCELADO ATÉ 12X",$D1519-($D1519*TAXAS!$F$16))/12,IF($A1519=TAXAS!$A$17,IF($B1519="PARCELADO ATÉ 12X",$D1519-($D1519*TAXAS!$F$17))/12,IF($A1519=TAXAS!$A$18,IF($B1519="PARCELADO ATÉ 12X",$D1519-($D1519*TAXAS!$F$18))/12,IF($A1519=TAXAS!$A$19,IF($B1519="PARCELADO ATÉ 12X",$D1519-($D1519*TAXAS!$F$19))/12,IF($A1519=TAXAS!$A$20,IF($B1519="PARCELADO ATÉ 12X",$D1519-($D1519*TAXAS!$F$20))/12,IF($A1519=TAXAS!$A$21,IF($B1519="PARCELADO ATÉ 12X",$D1519-($D1519*TAXAS!$F$21))/12,IF($A1519=TAXAS!$A$22,IF($B1519="PARCELADO ATÉ 12X",$D1519-($D1519*TAXAS!$F$22))/12,IF($A1519=TAXAS!$A$23,IF($B1519="PARCELADO ATÉ 12X",$D1519-($D1519*TAXAS!$F$23))/12,IF($A1519=TAXAS!$A$24,IF($B1519="PARCELADO ATÉ 12X",$D1519-($D1519*TAXAS!$F$24))/12,IF($A1519=TAXAS!$A$25,IF($B1519="PARCELADO ATÉ 12X",$D1519-($D1519*TAXAS!$F$25))/12,IF($A1519=TAXAS!$A$26,IF($B1519="PARCELADO ATÉ 12X",$D1519-($D1519*TAXAS!$F$26))/12,IF($A1519=TAXAS!$A$27,IF($B1519="PARCELADO ATÉ 12X",$D1519-($D1519*TAXAS!$F$27))/12))))))))))))))))))))))))/1</f>
        <v>0</v>
      </c>
      <c r="J1519" s="8">
        <f t="shared" si="0"/>
        <v>0</v>
      </c>
      <c r="K1519" s="10" t="b">
        <f>IF($B1519="PARCELADO ATÉ 3X",($D1519-($D1519*TAXAS!$D$4))-$J1519)</f>
        <v>0</v>
      </c>
      <c r="L1519" s="10" t="b">
        <f>IF($B1519="PARCELADO ATÉ 6X",($D1519-($D1519*TAXAS!$E$4))-$J1519)</f>
        <v>0</v>
      </c>
      <c r="M1519" s="10" t="b">
        <f>IF($B1519="PARCELADO ATÉ 12X",($D1519-($D1519*TAXAS!$F$4))-$J1519)</f>
        <v>0</v>
      </c>
      <c r="N1519" s="8">
        <f t="shared" si="1"/>
        <v>0</v>
      </c>
      <c r="O1519" s="10">
        <f t="shared" si="2"/>
        <v>0</v>
      </c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</row>
    <row r="1520" spans="1:31" ht="15.75" customHeight="1" x14ac:dyDescent="0.2">
      <c r="A1520" s="3"/>
      <c r="B1520" s="5"/>
      <c r="C1520" s="6"/>
      <c r="D1520" s="42"/>
      <c r="E1520" s="8">
        <f>IF($A1520="VISA",IF($B1520="DÉBITO",$D1520-($D1520*TAXAS!$B$4)),IF($A1520="MASTER",IF($B1520="DÉBITO",$D1520-($D1520*TAXAS!$B$5)),IF($A1520="ELO", IF($B1520="DÉBITO",$D1520-($D1520*TAXAS!$B$6)),IF($A1520="HIPERCARD",IF($B1520="DÉBITO",$D1520-($D1520*TAXAS!$B$7)),IF($A1520="DINERS",IF($B1520="DÉBITO",$D1520-($D1520*TAXAS!$B$8)),IF($A1520="AMERICA EXPRESS",IF($B1520="DÉBITO",$D1520-($D1520*TAXAS!$B$9)),IF($A1520=TAXAS!$A$10,IF($B1520="DÉBITO",$D1520-($D1520*TAXAS!$B$10)), IF($A1520=TAXAS!$A$11,IF($B1520="DÉBITO",$D1520-($D1520*TAXAS!$B$11)), IF($A1520=TAXAS!$A$12,IF($B1520="DÉBITO",$D1520-($D1520*TAXAS!$B$12)), IF($A1520=TAXAS!$A$13,IF($B1520="DÉBITO",$D1520-($D1520*TAXAS!$B$13)), IF($A1520=TAXAS!$A$14,IF($B1520="DÉBITO",$D1520-($D1520*TAXAS!$B$14)), IF($A1520=TAXAS!$A$15,IF($B1520="DÉBITO",$D1520-($D1520*TAXAS!$B$15)), IF($A1520=TAXAS!$A$16,IF($B1520="DÉBITO",$D1520-($D1520*TAXAS!$B$16)), IF($A1520=TAXAS!$A$17,IF($B1520="DÉBITO",$D1520-($D1520*TAXAS!$B$17)), IF($A1520=TAXAS!$A$18,IF($B1520="DÉBITO",$D1520-($D1520*TAXAS!$B$18)), IF($A1520=TAXAS!$A$19,IF($B1520="DÉBITO",$D1520-($D1520*TAXAS!$B$19)), IF($A1520=TAXAS!$A$20,IF($B1520="DÉBITO",$D1520-($D1520*TAXAS!$B$20)), IF($A1520=TAXAS!$A$21,IF($B1520="DÉBITO",$D1520-($D1520*TAXAS!$B$21)), IF($A1520=TAXAS!$A$22,IF($B1520="DÉBITO",$D1520-($D1520*TAXAS!$B$22)), IF($A1520=TAXAS!$A$23,IF($B1520="DÉBITO",$D1520-($D1520*TAXAS!$B$23)), IF($A1520=TAXAS!$A$24,IF($B1520="DÉBITO",$D1520-($D1520*TAXAS!$B$24)), IF($A1520=TAXAS!$A$25,IF($B1520="DÉBITO",$D1520-($D1520*TAXAS!$B$25)), IF($A1520=TAXAS!$A$26,IF($B1520="DÉBITO",$D1520-($D1520*TAXAS!$B$26)), IF($A1520=TAXAS!$A$27,IF($B1520="DÉBITO",$D1520-($D1520*TAXAS!$B$27))))))))))))))))))))))))))/1</f>
        <v>0</v>
      </c>
      <c r="F1520" s="8">
        <f>IF($A1520="VISA",IF($B1520="CRÉDITO",$D1520-($D1520*TAXAS!$C$4)),IF($A1520="MASTER",IF($B1520="CRÉDITO",$D1520-($D1520*TAXAS!$C$5)),IF($A1520="ELO", IF($B1520="CRÉDITO",$D1520-($D1520*TAXAS!$C$6)),IF($A1520="HIPERCARD",IF($B1520="CRÉDITO",$D1520-($D1520*TAXAS!$C$7)),IF($A1520="DINERS",IF($B1520="CRÉDITO",$D1520-($D1520*TAXAS!$C$8)),IF($A1520="AMERICA EXPRESS",IF($B1520="CRÉDITO",$D1520-($D1520*TAXAS!$C$9)),IF($A1520=TAXAS!$A$10,IF($B1520="CRÉDITO",$D1520-($D1520*TAXAS!$C$10)), IF($A1520=TAXAS!$A$11,IF($B1520="CRÉDITO",$D1520-($D1520*TAXAS!$C$11)), IF($A1520=TAXAS!$A$12,IF($B1520="CRÉDITO",$D1520-($D1520*TAXAS!$C$12)), IF($A1520=TAXAS!$A$13,IF($B1520="CRÉDITO",$D1520-($D1520*TAXAS!$C$13)), IF($A1520=TAXAS!$A$14,IF($B1520="CRÉDITO",$D1520-($D1520*TAXAS!$C$14)), IF($A1520=TAXAS!$A$15,IF($B1520="CRÉDITO",$D1520-($D1520*TAXAS!$C$15)), IF($A1520=TAXAS!$A$16,IF($B1520="CRÉDITO",$D1520-($D1520*TAXAS!$C$16)), IF($A1520=TAXAS!$A$17,IF($B1520="CRÉDITO",$D1520-($D1520*TAXAS!$C$17)), IF($A1520=TAXAS!$A$18,IF($B1520="CRÉDITO",$D1520-($D1520*TAXAS!$C$18)), IF($A1520=TAXAS!$A$19,IF($B1520="CRÉDITO",$D1520-($D1520*TAXAS!$C$19)), IF($A1520=TAXAS!$A$20,IF($B1520="CRÉDITO",$D1520-($D1520*TAXAS!$C$20)), IF($A1520=TAXAS!$A$21,IF($B1520="CRÉDITO",$D1520-($D1520*TAXAS!$C$21)), IF($A1520=TAXAS!$A$22,IF($B1520="CRÉDITO",$D1520-($D1520*TAXAS!$C$22)), IF($A1520=TAXAS!$A$23,IF($B1520="CRÉDITO",$D1520-($D1520*TAXAS!$C$23)), IF($A1520=TAXAS!$A$24,IF($B1520="CRÉDITO",$D1520-($D1520*TAXAS!$C$24)), IF($A1520=TAXAS!$A$25,IF($B1520="CRÉDITO",$D1520-($D1520*TAXAS!$C$25)), IF($A1520=TAXAS!$A$26,IF($B1520="CRÉDITO",$D1520-($D1520*TAXAS!$C$26)), IF($A1520=TAXAS!$A$27,IF($B1520="CRÉDITO",$D1520-($D1520*TAXAS!$C$27))))))))))))))))))))))))))/1</f>
        <v>0</v>
      </c>
      <c r="G1520" s="9">
        <f>IF($A1520="VISA",IF($B1520="PARCELADO ATÉ 3X",$D1520-(D1520*TAXAS!$D$4))/3,IF($A1520="MASTER",IF($B1520="PARCELADO ATÉ 3X",$D1520-(D1520*TAXAS!$D$5))/3,IF($A1520="ELO",IF($B1520="PARCELADO ATÉ 3X",$D1520-(D1520*TAXAS!$D$6))/3,IF($A1520="HIPERCARD",IF($B1520="PARCELADO ATÉ 3X",$D1520-(D1520*TAXAS!$D$7))/3,IF($A1520="DINERS",IF($B1520="PARCELADO ATÉ 3X",$D1520-(D1520*TAXAS!$D$8))/3,IF($A1520="AMERICA EXPRESS",IF($B1520="PARCELADO ATÉ 3X",$D1520-(D1520*TAXAS!$D$9))/3,IF($A1520=TAXAS!$A$10,IF($B1520="PARCELADO ATÉ 3X",$D1520-($D1520*TAXAS!$D$10))/3,IF($A1520=TAXAS!$A$11,IF($B1520="PARCELADO ATÉ 3X",$D1520-($D1520*TAXAS!$D$11))/3,IF($A1520=TAXAS!$A$12,IF($B1520="PARCELADO ATÉ 3X",$D1520-($D1520*TAXAS!$D$12))/3,IF($A1520=TAXAS!$A$13,IF($B1520="PARCELADO ATÉ 3X",$D1520-($D1520*TAXAS!$D$13))/3,IF($A1520=TAXAS!$A$14,IF($B1520="PARCELADO ATÉ 3X",$D1520-($D1520*TAXAS!$D$14))/3,IF($A1520=TAXAS!$A$15,IF($B1520="PARCELADO ATÉ 3X",$D1520-($D1520*TAXAS!$D$15))/3,IF($A1520=TAXAS!$A$16,IF($B1520="PARCELADO ATÉ 3X",$D1520-($D1520*TAXAS!$D$16))/3,IF($A1520=TAXAS!$A$17,IF($B1520="PARCELADO ATÉ 3X",$D1520-($D1520*TAXAS!$D$17))/3,IF($A1520=TAXAS!$A$18,IF($B1520="PARCELADO ATÉ 3X",$D1520-($D1520*TAXAS!$D$18))/3,IF($A1520=TAXAS!$A$19,IF($B1520="PARCELADO ATÉ 3X",$D1520-($D1520*TAXAS!$D$19))/3,IF($A1520=TAXAS!$A$20,IF($B1520="PARCELADO ATÉ 3X",$D1520-($D1520*TAXAS!$D$20))/3,IF($A1520=TAXAS!$A$21,IF($B1520="PARCELADO ATÉ 3X",$D1520-($D1520*TAXAS!$D$21))/3,IF($A1520=TAXAS!$A$22,IF($B1520="PARCELADO ATÉ 3X",$D1520-($D1520*TAXAS!$D$22))/3,IF($A1520=TAXAS!$A$23,IF($B1520="PARCELADO ATÉ 3X",$D1520-($D1520*TAXAS!$D$23))/3,IF($A1520=TAXAS!$A$24,IF($B1520="PARCELADO ATÉ 3X",$D1520-($D1520*TAXAS!$D$24))/3,IF($A1520=TAXAS!$A$25,IF($B1520="PARCELADO ATÉ 3X",$D1520-($D1520*TAXAS!$D$25))/3,IF($A1520=TAXAS!$A$26,IF($B1520="PARCELADO ATÉ 3X",$D1520-($D1520*TAXAS!$D$26))/3,IF($A1520=TAXAS!$A$27,IF($B1520="PARCELADO ATÉ 3X",$D1520-($D1520*TAXAS!$D$27))/3))))))))))))))))))))))))/1</f>
        <v>0</v>
      </c>
      <c r="H1520" s="9">
        <f>IF($A1520="VISA",IF($B1520="PARCELADO ATÉ 6X",$D1520-(D1520*TAXAS!$E$4))/6,IF($A1520="MASTER",IF($B1520="PARCELADO ATÉ 6X",$D1520-(D1520*TAXAS!$E$5))/6,IF($A1520="ELO",IF($B1520="PARCELADO ATÉ 6X",$D1520-(D1520*TAXAS!$E$6))/6,IF($A1520="HIPERCARD",IF($B1520="PARCELADO ATÉ 6X",$D1520-(D1520*TAXAS!$E$7))/6,IF($A1520="DINERS",IF($B1520="PARCELADO ATÉ 6X",$D1520-(D1520*TAXAS!$E$8))/6,IF($A1520="AMERICA EXPRESS",IF($B1520="PARCELADO ATÉ 6X",$D1520-(D1520*TAXAS!$E$9))/6,IF($A1520=TAXAS!$A$10,IF($B1520="PARCELADO ATÉ 6X",$D1520-($D1520*TAXAS!$E$10))/6,IF($A1520=TAXAS!$A$11,IF($B1520="PARCELADO ATÉ 6X",$D1520-($D1520*TAXAS!$E$11))/6,IF($A1520=TAXAS!$A$12,IF($B1520="PARCELADO ATÉ 6X",$D1520-($D1520*TAXAS!$E$12))/6,IF($A1520=TAXAS!$A$13,IF($B1520="PARCELADO ATÉ 6X",$D1520-($D1520*TAXAS!$E$13))/6,IF($A1520=TAXAS!$A$14,IF($B1520="PARCELADO ATÉ 6X",$D1520-($D1520*TAXAS!$E$14))/6,IF($A1520=TAXAS!$A$15,IF($B1520="PARCELADO ATÉ 6X",$D1520-($D1520*TAXAS!$E$15))/6,IF($A1520=TAXAS!$A$16,IF($B1520="PARCELADO ATÉ 6X",$D1520-($D1520*TAXAS!$E$16))/6,IF($A1520=TAXAS!$A$17,IF($B1520="PARCELADO ATÉ 6X",$D1520-($D1520*TAXAS!$E$17))/6,IF($A1520=TAXAS!$A$18,IF($B1520="PARCELADO ATÉ 6X",$D1520-($D1520*TAXAS!$E$18))/6,IF($A1520=TAXAS!$A$19,IF($B1520="PARCELADO ATÉ 6X",$D1520-($D1520*TAXAS!$E$19))/6,IF($A1520=TAXAS!$A$20,IF($B1520="PARCELADO ATÉ 6X",$D1520-($D1520*TAXAS!$E$20))/6,IF($A1520=TAXAS!$A$21,IF($B1520="PARCELADO ATÉ 6X",$D1520-($D1520*TAXAS!$E$21))/6,IF($A1520=TAXAS!$A$22,IF($B1520="PARCELADO ATÉ 6X",$D1520-($D1520*TAXAS!$E$22))/6,IF($A1520=TAXAS!$A$23,IF($B1520="PARCELADO ATÉ 6X",$D1520-($D1520*TAXAS!$E$23))/6,IF($A1520=TAXAS!$A$24,IF($B1520="PARCELADO ATÉ 6X",$D1520-($D1520*TAXAS!$E$24))/6,IF($A1520=TAXAS!$A$25,IF($B1520="PARCELADO ATÉ 6X",$D1520-($D1520*TAXAS!$E$25))/6,IF($A1520=TAXAS!$A$26,IF($B1520="PARCELADO ATÉ 6X",$D1520-($D1520*TAXAS!$E$26))/6,IF($A1520=TAXAS!$A$27,IF($B1520="PARCELADO ATÉ 6X",$D1520-($D1520*TAXAS!$E$27))/6))))))))))))))))))))))))/1</f>
        <v>0</v>
      </c>
      <c r="I1520" s="9">
        <f>IF($A1520="VISA",IF($B1520="PARCELADO ATÉ 12X",$D1520-(D1520*TAXAS!$F$4))/12,IF($A1520="MASTER",IF($B1520="PARCELADO ATÉ 12X",$D1520-(D1520*TAXAS!$F$5))/12,IF($A1520="ELO",IF($B1520="PARCELADO ATÉ 12X",$D1520-(D1520*TAXAS!$F$6))/12,IF($A1520="HIPERCARD",IF($B1520="PARCELADO ATÉ 12X",$D1520-(D1520*TAXAS!$F$7))/12,IF($A1520="DINERS",IF($B1520="PARCELADO ATÉ 12X",$D1520-(D1520*TAXAS!$F$8))/12,IF($A1520="AMERICA EXPRESS",IF($B1520="PARCELADO ATÉ 12X",$D1520-(D1520*TAXAS!$F$9))/12,IF($A1520=TAXAS!$A$10,IF($B1520="PARCELADO ATÉ 12X",$D1520-($D1520*TAXAS!$F$10))/12,IF($A1520=TAXAS!$A$11,IF($B1520="PARCELADO ATÉ 12X",$D1520-($D1520*TAXAS!$F$11))/12,IF($A1520=TAXAS!$A$12,IF($B1520="PARCELADO ATÉ 12X",$D1520-($D1520*TAXAS!$F$12))/12,IF($A1520=TAXAS!$A$13,IF($B1520="PARCELADO ATÉ 12X",$D1520-($D1520*TAXAS!$F$13))/12,IF($A1520=TAXAS!$A$14,IF($B1520="PARCELADO ATÉ 12X",$D1520-($D1520*TAXAS!$F$14))/12,IF($A1520=TAXAS!$A$15,IF($B1520="PARCELADO ATÉ 12X",$D1520-($D1520*TAXAS!$F$15))/12,IF($A1520=TAXAS!$A$16,IF($B1520="PARCELADO ATÉ 12X",$D1520-($D1520*TAXAS!$F$16))/12,IF($A1520=TAXAS!$A$17,IF($B1520="PARCELADO ATÉ 12X",$D1520-($D1520*TAXAS!$F$17))/12,IF($A1520=TAXAS!$A$18,IF($B1520="PARCELADO ATÉ 12X",$D1520-($D1520*TAXAS!$F$18))/12,IF($A1520=TAXAS!$A$19,IF($B1520="PARCELADO ATÉ 12X",$D1520-($D1520*TAXAS!$F$19))/12,IF($A1520=TAXAS!$A$20,IF($B1520="PARCELADO ATÉ 12X",$D1520-($D1520*TAXAS!$F$20))/12,IF($A1520=TAXAS!$A$21,IF($B1520="PARCELADO ATÉ 12X",$D1520-($D1520*TAXAS!$F$21))/12,IF($A1520=TAXAS!$A$22,IF($B1520="PARCELADO ATÉ 12X",$D1520-($D1520*TAXAS!$F$22))/12,IF($A1520=TAXAS!$A$23,IF($B1520="PARCELADO ATÉ 12X",$D1520-($D1520*TAXAS!$F$23))/12,IF($A1520=TAXAS!$A$24,IF($B1520="PARCELADO ATÉ 12X",$D1520-($D1520*TAXAS!$F$24))/12,IF($A1520=TAXAS!$A$25,IF($B1520="PARCELADO ATÉ 12X",$D1520-($D1520*TAXAS!$F$25))/12,IF($A1520=TAXAS!$A$26,IF($B1520="PARCELADO ATÉ 12X",$D1520-($D1520*TAXAS!$F$26))/12,IF($A1520=TAXAS!$A$27,IF($B1520="PARCELADO ATÉ 12X",$D1520-($D1520*TAXAS!$F$27))/12))))))))))))))))))))))))/1</f>
        <v>0</v>
      </c>
      <c r="J1520" s="8">
        <f t="shared" si="0"/>
        <v>0</v>
      </c>
      <c r="K1520" s="10" t="b">
        <f>IF($B1520="PARCELADO ATÉ 3X",($D1520-($D1520*TAXAS!$D$4))-$J1520)</f>
        <v>0</v>
      </c>
      <c r="L1520" s="10" t="b">
        <f>IF($B1520="PARCELADO ATÉ 6X",($D1520-($D1520*TAXAS!$E$4))-$J1520)</f>
        <v>0</v>
      </c>
      <c r="M1520" s="10" t="b">
        <f>IF($B1520="PARCELADO ATÉ 12X",($D1520-($D1520*TAXAS!$F$4))-$J1520)</f>
        <v>0</v>
      </c>
      <c r="N1520" s="8">
        <f t="shared" si="1"/>
        <v>0</v>
      </c>
      <c r="O1520" s="10">
        <f t="shared" si="2"/>
        <v>0</v>
      </c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</row>
    <row r="1521" spans="1:31" ht="15.75" customHeight="1" x14ac:dyDescent="0.2">
      <c r="A1521" s="3"/>
      <c r="B1521" s="5"/>
      <c r="C1521" s="6"/>
      <c r="D1521" s="42"/>
      <c r="E1521" s="8">
        <f>IF($A1521="VISA",IF($B1521="DÉBITO",$D1521-($D1521*TAXAS!$B$4)),IF($A1521="MASTER",IF($B1521="DÉBITO",$D1521-($D1521*TAXAS!$B$5)),IF($A1521="ELO", IF($B1521="DÉBITO",$D1521-($D1521*TAXAS!$B$6)),IF($A1521="HIPERCARD",IF($B1521="DÉBITO",$D1521-($D1521*TAXAS!$B$7)),IF($A1521="DINERS",IF($B1521="DÉBITO",$D1521-($D1521*TAXAS!$B$8)),IF($A1521="AMERICA EXPRESS",IF($B1521="DÉBITO",$D1521-($D1521*TAXAS!$B$9)),IF($A1521=TAXAS!$A$10,IF($B1521="DÉBITO",$D1521-($D1521*TAXAS!$B$10)), IF($A1521=TAXAS!$A$11,IF($B1521="DÉBITO",$D1521-($D1521*TAXAS!$B$11)), IF($A1521=TAXAS!$A$12,IF($B1521="DÉBITO",$D1521-($D1521*TAXAS!$B$12)), IF($A1521=TAXAS!$A$13,IF($B1521="DÉBITO",$D1521-($D1521*TAXAS!$B$13)), IF($A1521=TAXAS!$A$14,IF($B1521="DÉBITO",$D1521-($D1521*TAXAS!$B$14)), IF($A1521=TAXAS!$A$15,IF($B1521="DÉBITO",$D1521-($D1521*TAXAS!$B$15)), IF($A1521=TAXAS!$A$16,IF($B1521="DÉBITO",$D1521-($D1521*TAXAS!$B$16)), IF($A1521=TAXAS!$A$17,IF($B1521="DÉBITO",$D1521-($D1521*TAXAS!$B$17)), IF($A1521=TAXAS!$A$18,IF($B1521="DÉBITO",$D1521-($D1521*TAXAS!$B$18)), IF($A1521=TAXAS!$A$19,IF($B1521="DÉBITO",$D1521-($D1521*TAXAS!$B$19)), IF($A1521=TAXAS!$A$20,IF($B1521="DÉBITO",$D1521-($D1521*TAXAS!$B$20)), IF($A1521=TAXAS!$A$21,IF($B1521="DÉBITO",$D1521-($D1521*TAXAS!$B$21)), IF($A1521=TAXAS!$A$22,IF($B1521="DÉBITO",$D1521-($D1521*TAXAS!$B$22)), IF($A1521=TAXAS!$A$23,IF($B1521="DÉBITO",$D1521-($D1521*TAXAS!$B$23)), IF($A1521=TAXAS!$A$24,IF($B1521="DÉBITO",$D1521-($D1521*TAXAS!$B$24)), IF($A1521=TAXAS!$A$25,IF($B1521="DÉBITO",$D1521-($D1521*TAXAS!$B$25)), IF($A1521=TAXAS!$A$26,IF($B1521="DÉBITO",$D1521-($D1521*TAXAS!$B$26)), IF($A1521=TAXAS!$A$27,IF($B1521="DÉBITO",$D1521-($D1521*TAXAS!$B$27))))))))))))))))))))))))))/1</f>
        <v>0</v>
      </c>
      <c r="F1521" s="8">
        <f>IF($A1521="VISA",IF($B1521="CRÉDITO",$D1521-($D1521*TAXAS!$C$4)),IF($A1521="MASTER",IF($B1521="CRÉDITO",$D1521-($D1521*TAXAS!$C$5)),IF($A1521="ELO", IF($B1521="CRÉDITO",$D1521-($D1521*TAXAS!$C$6)),IF($A1521="HIPERCARD",IF($B1521="CRÉDITO",$D1521-($D1521*TAXAS!$C$7)),IF($A1521="DINERS",IF($B1521="CRÉDITO",$D1521-($D1521*TAXAS!$C$8)),IF($A1521="AMERICA EXPRESS",IF($B1521="CRÉDITO",$D1521-($D1521*TAXAS!$C$9)),IF($A1521=TAXAS!$A$10,IF($B1521="CRÉDITO",$D1521-($D1521*TAXAS!$C$10)), IF($A1521=TAXAS!$A$11,IF($B1521="CRÉDITO",$D1521-($D1521*TAXAS!$C$11)), IF($A1521=TAXAS!$A$12,IF($B1521="CRÉDITO",$D1521-($D1521*TAXAS!$C$12)), IF($A1521=TAXAS!$A$13,IF($B1521="CRÉDITO",$D1521-($D1521*TAXAS!$C$13)), IF($A1521=TAXAS!$A$14,IF($B1521="CRÉDITO",$D1521-($D1521*TAXAS!$C$14)), IF($A1521=TAXAS!$A$15,IF($B1521="CRÉDITO",$D1521-($D1521*TAXAS!$C$15)), IF($A1521=TAXAS!$A$16,IF($B1521="CRÉDITO",$D1521-($D1521*TAXAS!$C$16)), IF($A1521=TAXAS!$A$17,IF($B1521="CRÉDITO",$D1521-($D1521*TAXAS!$C$17)), IF($A1521=TAXAS!$A$18,IF($B1521="CRÉDITO",$D1521-($D1521*TAXAS!$C$18)), IF($A1521=TAXAS!$A$19,IF($B1521="CRÉDITO",$D1521-($D1521*TAXAS!$C$19)), IF($A1521=TAXAS!$A$20,IF($B1521="CRÉDITO",$D1521-($D1521*TAXAS!$C$20)), IF($A1521=TAXAS!$A$21,IF($B1521="CRÉDITO",$D1521-($D1521*TAXAS!$C$21)), IF($A1521=TAXAS!$A$22,IF($B1521="CRÉDITO",$D1521-($D1521*TAXAS!$C$22)), IF($A1521=TAXAS!$A$23,IF($B1521="CRÉDITO",$D1521-($D1521*TAXAS!$C$23)), IF($A1521=TAXAS!$A$24,IF($B1521="CRÉDITO",$D1521-($D1521*TAXAS!$C$24)), IF($A1521=TAXAS!$A$25,IF($B1521="CRÉDITO",$D1521-($D1521*TAXAS!$C$25)), IF($A1521=TAXAS!$A$26,IF($B1521="CRÉDITO",$D1521-($D1521*TAXAS!$C$26)), IF($A1521=TAXAS!$A$27,IF($B1521="CRÉDITO",$D1521-($D1521*TAXAS!$C$27))))))))))))))))))))))))))/1</f>
        <v>0</v>
      </c>
      <c r="G1521" s="9">
        <f>IF($A1521="VISA",IF($B1521="PARCELADO ATÉ 3X",$D1521-(D1521*TAXAS!$D$4))/3,IF($A1521="MASTER",IF($B1521="PARCELADO ATÉ 3X",$D1521-(D1521*TAXAS!$D$5))/3,IF($A1521="ELO",IF($B1521="PARCELADO ATÉ 3X",$D1521-(D1521*TAXAS!$D$6))/3,IF($A1521="HIPERCARD",IF($B1521="PARCELADO ATÉ 3X",$D1521-(D1521*TAXAS!$D$7))/3,IF($A1521="DINERS",IF($B1521="PARCELADO ATÉ 3X",$D1521-(D1521*TAXAS!$D$8))/3,IF($A1521="AMERICA EXPRESS",IF($B1521="PARCELADO ATÉ 3X",$D1521-(D1521*TAXAS!$D$9))/3,IF($A1521=TAXAS!$A$10,IF($B1521="PARCELADO ATÉ 3X",$D1521-($D1521*TAXAS!$D$10))/3,IF($A1521=TAXAS!$A$11,IF($B1521="PARCELADO ATÉ 3X",$D1521-($D1521*TAXAS!$D$11))/3,IF($A1521=TAXAS!$A$12,IF($B1521="PARCELADO ATÉ 3X",$D1521-($D1521*TAXAS!$D$12))/3,IF($A1521=TAXAS!$A$13,IF($B1521="PARCELADO ATÉ 3X",$D1521-($D1521*TAXAS!$D$13))/3,IF($A1521=TAXAS!$A$14,IF($B1521="PARCELADO ATÉ 3X",$D1521-($D1521*TAXAS!$D$14))/3,IF($A1521=TAXAS!$A$15,IF($B1521="PARCELADO ATÉ 3X",$D1521-($D1521*TAXAS!$D$15))/3,IF($A1521=TAXAS!$A$16,IF($B1521="PARCELADO ATÉ 3X",$D1521-($D1521*TAXAS!$D$16))/3,IF($A1521=TAXAS!$A$17,IF($B1521="PARCELADO ATÉ 3X",$D1521-($D1521*TAXAS!$D$17))/3,IF($A1521=TAXAS!$A$18,IF($B1521="PARCELADO ATÉ 3X",$D1521-($D1521*TAXAS!$D$18))/3,IF($A1521=TAXAS!$A$19,IF($B1521="PARCELADO ATÉ 3X",$D1521-($D1521*TAXAS!$D$19))/3,IF($A1521=TAXAS!$A$20,IF($B1521="PARCELADO ATÉ 3X",$D1521-($D1521*TAXAS!$D$20))/3,IF($A1521=TAXAS!$A$21,IF($B1521="PARCELADO ATÉ 3X",$D1521-($D1521*TAXAS!$D$21))/3,IF($A1521=TAXAS!$A$22,IF($B1521="PARCELADO ATÉ 3X",$D1521-($D1521*TAXAS!$D$22))/3,IF($A1521=TAXAS!$A$23,IF($B1521="PARCELADO ATÉ 3X",$D1521-($D1521*TAXAS!$D$23))/3,IF($A1521=TAXAS!$A$24,IF($B1521="PARCELADO ATÉ 3X",$D1521-($D1521*TAXAS!$D$24))/3,IF($A1521=TAXAS!$A$25,IF($B1521="PARCELADO ATÉ 3X",$D1521-($D1521*TAXAS!$D$25))/3,IF($A1521=TAXAS!$A$26,IF($B1521="PARCELADO ATÉ 3X",$D1521-($D1521*TAXAS!$D$26))/3,IF($A1521=TAXAS!$A$27,IF($B1521="PARCELADO ATÉ 3X",$D1521-($D1521*TAXAS!$D$27))/3))))))))))))))))))))))))/1</f>
        <v>0</v>
      </c>
      <c r="H1521" s="9">
        <f>IF($A1521="VISA",IF($B1521="PARCELADO ATÉ 6X",$D1521-(D1521*TAXAS!$E$4))/6,IF($A1521="MASTER",IF($B1521="PARCELADO ATÉ 6X",$D1521-(D1521*TAXAS!$E$5))/6,IF($A1521="ELO",IF($B1521="PARCELADO ATÉ 6X",$D1521-(D1521*TAXAS!$E$6))/6,IF($A1521="HIPERCARD",IF($B1521="PARCELADO ATÉ 6X",$D1521-(D1521*TAXAS!$E$7))/6,IF($A1521="DINERS",IF($B1521="PARCELADO ATÉ 6X",$D1521-(D1521*TAXAS!$E$8))/6,IF($A1521="AMERICA EXPRESS",IF($B1521="PARCELADO ATÉ 6X",$D1521-(D1521*TAXAS!$E$9))/6,IF($A1521=TAXAS!$A$10,IF($B1521="PARCELADO ATÉ 6X",$D1521-($D1521*TAXAS!$E$10))/6,IF($A1521=TAXAS!$A$11,IF($B1521="PARCELADO ATÉ 6X",$D1521-($D1521*TAXAS!$E$11))/6,IF($A1521=TAXAS!$A$12,IF($B1521="PARCELADO ATÉ 6X",$D1521-($D1521*TAXAS!$E$12))/6,IF($A1521=TAXAS!$A$13,IF($B1521="PARCELADO ATÉ 6X",$D1521-($D1521*TAXAS!$E$13))/6,IF($A1521=TAXAS!$A$14,IF($B1521="PARCELADO ATÉ 6X",$D1521-($D1521*TAXAS!$E$14))/6,IF($A1521=TAXAS!$A$15,IF($B1521="PARCELADO ATÉ 6X",$D1521-($D1521*TAXAS!$E$15))/6,IF($A1521=TAXAS!$A$16,IF($B1521="PARCELADO ATÉ 6X",$D1521-($D1521*TAXAS!$E$16))/6,IF($A1521=TAXAS!$A$17,IF($B1521="PARCELADO ATÉ 6X",$D1521-($D1521*TAXAS!$E$17))/6,IF($A1521=TAXAS!$A$18,IF($B1521="PARCELADO ATÉ 6X",$D1521-($D1521*TAXAS!$E$18))/6,IF($A1521=TAXAS!$A$19,IF($B1521="PARCELADO ATÉ 6X",$D1521-($D1521*TAXAS!$E$19))/6,IF($A1521=TAXAS!$A$20,IF($B1521="PARCELADO ATÉ 6X",$D1521-($D1521*TAXAS!$E$20))/6,IF($A1521=TAXAS!$A$21,IF($B1521="PARCELADO ATÉ 6X",$D1521-($D1521*TAXAS!$E$21))/6,IF($A1521=TAXAS!$A$22,IF($B1521="PARCELADO ATÉ 6X",$D1521-($D1521*TAXAS!$E$22))/6,IF($A1521=TAXAS!$A$23,IF($B1521="PARCELADO ATÉ 6X",$D1521-($D1521*TAXAS!$E$23))/6,IF($A1521=TAXAS!$A$24,IF($B1521="PARCELADO ATÉ 6X",$D1521-($D1521*TAXAS!$E$24))/6,IF($A1521=TAXAS!$A$25,IF($B1521="PARCELADO ATÉ 6X",$D1521-($D1521*TAXAS!$E$25))/6,IF($A1521=TAXAS!$A$26,IF($B1521="PARCELADO ATÉ 6X",$D1521-($D1521*TAXAS!$E$26))/6,IF($A1521=TAXAS!$A$27,IF($B1521="PARCELADO ATÉ 6X",$D1521-($D1521*TAXAS!$E$27))/6))))))))))))))))))))))))/1</f>
        <v>0</v>
      </c>
      <c r="I1521" s="9">
        <f>IF($A1521="VISA",IF($B1521="PARCELADO ATÉ 12X",$D1521-(D1521*TAXAS!$F$4))/12,IF($A1521="MASTER",IF($B1521="PARCELADO ATÉ 12X",$D1521-(D1521*TAXAS!$F$5))/12,IF($A1521="ELO",IF($B1521="PARCELADO ATÉ 12X",$D1521-(D1521*TAXAS!$F$6))/12,IF($A1521="HIPERCARD",IF($B1521="PARCELADO ATÉ 12X",$D1521-(D1521*TAXAS!$F$7))/12,IF($A1521="DINERS",IF($B1521="PARCELADO ATÉ 12X",$D1521-(D1521*TAXAS!$F$8))/12,IF($A1521="AMERICA EXPRESS",IF($B1521="PARCELADO ATÉ 12X",$D1521-(D1521*TAXAS!$F$9))/12,IF($A1521=TAXAS!$A$10,IF($B1521="PARCELADO ATÉ 12X",$D1521-($D1521*TAXAS!$F$10))/12,IF($A1521=TAXAS!$A$11,IF($B1521="PARCELADO ATÉ 12X",$D1521-($D1521*TAXAS!$F$11))/12,IF($A1521=TAXAS!$A$12,IF($B1521="PARCELADO ATÉ 12X",$D1521-($D1521*TAXAS!$F$12))/12,IF($A1521=TAXAS!$A$13,IF($B1521="PARCELADO ATÉ 12X",$D1521-($D1521*TAXAS!$F$13))/12,IF($A1521=TAXAS!$A$14,IF($B1521="PARCELADO ATÉ 12X",$D1521-($D1521*TAXAS!$F$14))/12,IF($A1521=TAXAS!$A$15,IF($B1521="PARCELADO ATÉ 12X",$D1521-($D1521*TAXAS!$F$15))/12,IF($A1521=TAXAS!$A$16,IF($B1521="PARCELADO ATÉ 12X",$D1521-($D1521*TAXAS!$F$16))/12,IF($A1521=TAXAS!$A$17,IF($B1521="PARCELADO ATÉ 12X",$D1521-($D1521*TAXAS!$F$17))/12,IF($A1521=TAXAS!$A$18,IF($B1521="PARCELADO ATÉ 12X",$D1521-($D1521*TAXAS!$F$18))/12,IF($A1521=TAXAS!$A$19,IF($B1521="PARCELADO ATÉ 12X",$D1521-($D1521*TAXAS!$F$19))/12,IF($A1521=TAXAS!$A$20,IF($B1521="PARCELADO ATÉ 12X",$D1521-($D1521*TAXAS!$F$20))/12,IF($A1521=TAXAS!$A$21,IF($B1521="PARCELADO ATÉ 12X",$D1521-($D1521*TAXAS!$F$21))/12,IF($A1521=TAXAS!$A$22,IF($B1521="PARCELADO ATÉ 12X",$D1521-($D1521*TAXAS!$F$22))/12,IF($A1521=TAXAS!$A$23,IF($B1521="PARCELADO ATÉ 12X",$D1521-($D1521*TAXAS!$F$23))/12,IF($A1521=TAXAS!$A$24,IF($B1521="PARCELADO ATÉ 12X",$D1521-($D1521*TAXAS!$F$24))/12,IF($A1521=TAXAS!$A$25,IF($B1521="PARCELADO ATÉ 12X",$D1521-($D1521*TAXAS!$F$25))/12,IF($A1521=TAXAS!$A$26,IF($B1521="PARCELADO ATÉ 12X",$D1521-($D1521*TAXAS!$F$26))/12,IF($A1521=TAXAS!$A$27,IF($B1521="PARCELADO ATÉ 12X",$D1521-($D1521*TAXAS!$F$27))/12))))))))))))))))))))))))/1</f>
        <v>0</v>
      </c>
      <c r="J1521" s="8">
        <f t="shared" si="0"/>
        <v>0</v>
      </c>
      <c r="K1521" s="10" t="b">
        <f>IF($B1521="PARCELADO ATÉ 3X",($D1521-($D1521*TAXAS!$D$4))-$J1521)</f>
        <v>0</v>
      </c>
      <c r="L1521" s="10" t="b">
        <f>IF($B1521="PARCELADO ATÉ 6X",($D1521-($D1521*TAXAS!$E$4))-$J1521)</f>
        <v>0</v>
      </c>
      <c r="M1521" s="10" t="b">
        <f>IF($B1521="PARCELADO ATÉ 12X",($D1521-($D1521*TAXAS!$F$4))-$J1521)</f>
        <v>0</v>
      </c>
      <c r="N1521" s="8">
        <f t="shared" si="1"/>
        <v>0</v>
      </c>
      <c r="O1521" s="10">
        <f t="shared" si="2"/>
        <v>0</v>
      </c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</row>
    <row r="1522" spans="1:31" ht="15.75" customHeight="1" x14ac:dyDescent="0.2">
      <c r="A1522" s="3"/>
      <c r="B1522" s="5"/>
      <c r="C1522" s="6"/>
      <c r="D1522" s="42"/>
      <c r="E1522" s="8">
        <f>IF($A1522="VISA",IF($B1522="DÉBITO",$D1522-($D1522*TAXAS!$B$4)),IF($A1522="MASTER",IF($B1522="DÉBITO",$D1522-($D1522*TAXAS!$B$5)),IF($A1522="ELO", IF($B1522="DÉBITO",$D1522-($D1522*TAXAS!$B$6)),IF($A1522="HIPERCARD",IF($B1522="DÉBITO",$D1522-($D1522*TAXAS!$B$7)),IF($A1522="DINERS",IF($B1522="DÉBITO",$D1522-($D1522*TAXAS!$B$8)),IF($A1522="AMERICA EXPRESS",IF($B1522="DÉBITO",$D1522-($D1522*TAXAS!$B$9)),IF($A1522=TAXAS!$A$10,IF($B1522="DÉBITO",$D1522-($D1522*TAXAS!$B$10)), IF($A1522=TAXAS!$A$11,IF($B1522="DÉBITO",$D1522-($D1522*TAXAS!$B$11)), IF($A1522=TAXAS!$A$12,IF($B1522="DÉBITO",$D1522-($D1522*TAXAS!$B$12)), IF($A1522=TAXAS!$A$13,IF($B1522="DÉBITO",$D1522-($D1522*TAXAS!$B$13)), IF($A1522=TAXAS!$A$14,IF($B1522="DÉBITO",$D1522-($D1522*TAXAS!$B$14)), IF($A1522=TAXAS!$A$15,IF($B1522="DÉBITO",$D1522-($D1522*TAXAS!$B$15)), IF($A1522=TAXAS!$A$16,IF($B1522="DÉBITO",$D1522-($D1522*TAXAS!$B$16)), IF($A1522=TAXAS!$A$17,IF($B1522="DÉBITO",$D1522-($D1522*TAXAS!$B$17)), IF($A1522=TAXAS!$A$18,IF($B1522="DÉBITO",$D1522-($D1522*TAXAS!$B$18)), IF($A1522=TAXAS!$A$19,IF($B1522="DÉBITO",$D1522-($D1522*TAXAS!$B$19)), IF($A1522=TAXAS!$A$20,IF($B1522="DÉBITO",$D1522-($D1522*TAXAS!$B$20)), IF($A1522=TAXAS!$A$21,IF($B1522="DÉBITO",$D1522-($D1522*TAXAS!$B$21)), IF($A1522=TAXAS!$A$22,IF($B1522="DÉBITO",$D1522-($D1522*TAXAS!$B$22)), IF($A1522=TAXAS!$A$23,IF($B1522="DÉBITO",$D1522-($D1522*TAXAS!$B$23)), IF($A1522=TAXAS!$A$24,IF($B1522="DÉBITO",$D1522-($D1522*TAXAS!$B$24)), IF($A1522=TAXAS!$A$25,IF($B1522="DÉBITO",$D1522-($D1522*TAXAS!$B$25)), IF($A1522=TAXAS!$A$26,IF($B1522="DÉBITO",$D1522-($D1522*TAXAS!$B$26)), IF($A1522=TAXAS!$A$27,IF($B1522="DÉBITO",$D1522-($D1522*TAXAS!$B$27))))))))))))))))))))))))))/1</f>
        <v>0</v>
      </c>
      <c r="F1522" s="8">
        <f>IF($A1522="VISA",IF($B1522="CRÉDITO",$D1522-($D1522*TAXAS!$C$4)),IF($A1522="MASTER",IF($B1522="CRÉDITO",$D1522-($D1522*TAXAS!$C$5)),IF($A1522="ELO", IF($B1522="CRÉDITO",$D1522-($D1522*TAXAS!$C$6)),IF($A1522="HIPERCARD",IF($B1522="CRÉDITO",$D1522-($D1522*TAXAS!$C$7)),IF($A1522="DINERS",IF($B1522="CRÉDITO",$D1522-($D1522*TAXAS!$C$8)),IF($A1522="AMERICA EXPRESS",IF($B1522="CRÉDITO",$D1522-($D1522*TAXAS!$C$9)),IF($A1522=TAXAS!$A$10,IF($B1522="CRÉDITO",$D1522-($D1522*TAXAS!$C$10)), IF($A1522=TAXAS!$A$11,IF($B1522="CRÉDITO",$D1522-($D1522*TAXAS!$C$11)), IF($A1522=TAXAS!$A$12,IF($B1522="CRÉDITO",$D1522-($D1522*TAXAS!$C$12)), IF($A1522=TAXAS!$A$13,IF($B1522="CRÉDITO",$D1522-($D1522*TAXAS!$C$13)), IF($A1522=TAXAS!$A$14,IF($B1522="CRÉDITO",$D1522-($D1522*TAXAS!$C$14)), IF($A1522=TAXAS!$A$15,IF($B1522="CRÉDITO",$D1522-($D1522*TAXAS!$C$15)), IF($A1522=TAXAS!$A$16,IF($B1522="CRÉDITO",$D1522-($D1522*TAXAS!$C$16)), IF($A1522=TAXAS!$A$17,IF($B1522="CRÉDITO",$D1522-($D1522*TAXAS!$C$17)), IF($A1522=TAXAS!$A$18,IF($B1522="CRÉDITO",$D1522-($D1522*TAXAS!$C$18)), IF($A1522=TAXAS!$A$19,IF($B1522="CRÉDITO",$D1522-($D1522*TAXAS!$C$19)), IF($A1522=TAXAS!$A$20,IF($B1522="CRÉDITO",$D1522-($D1522*TAXAS!$C$20)), IF($A1522=TAXAS!$A$21,IF($B1522="CRÉDITO",$D1522-($D1522*TAXAS!$C$21)), IF($A1522=TAXAS!$A$22,IF($B1522="CRÉDITO",$D1522-($D1522*TAXAS!$C$22)), IF($A1522=TAXAS!$A$23,IF($B1522="CRÉDITO",$D1522-($D1522*TAXAS!$C$23)), IF($A1522=TAXAS!$A$24,IF($B1522="CRÉDITO",$D1522-($D1522*TAXAS!$C$24)), IF($A1522=TAXAS!$A$25,IF($B1522="CRÉDITO",$D1522-($D1522*TAXAS!$C$25)), IF($A1522=TAXAS!$A$26,IF($B1522="CRÉDITO",$D1522-($D1522*TAXAS!$C$26)), IF($A1522=TAXAS!$A$27,IF($B1522="CRÉDITO",$D1522-($D1522*TAXAS!$C$27))))))))))))))))))))))))))/1</f>
        <v>0</v>
      </c>
      <c r="G1522" s="9">
        <f>IF($A1522="VISA",IF($B1522="PARCELADO ATÉ 3X",$D1522-(D1522*TAXAS!$D$4))/3,IF($A1522="MASTER",IF($B1522="PARCELADO ATÉ 3X",$D1522-(D1522*TAXAS!$D$5))/3,IF($A1522="ELO",IF($B1522="PARCELADO ATÉ 3X",$D1522-(D1522*TAXAS!$D$6))/3,IF($A1522="HIPERCARD",IF($B1522="PARCELADO ATÉ 3X",$D1522-(D1522*TAXAS!$D$7))/3,IF($A1522="DINERS",IF($B1522="PARCELADO ATÉ 3X",$D1522-(D1522*TAXAS!$D$8))/3,IF($A1522="AMERICA EXPRESS",IF($B1522="PARCELADO ATÉ 3X",$D1522-(D1522*TAXAS!$D$9))/3,IF($A1522=TAXAS!$A$10,IF($B1522="PARCELADO ATÉ 3X",$D1522-($D1522*TAXAS!$D$10))/3,IF($A1522=TAXAS!$A$11,IF($B1522="PARCELADO ATÉ 3X",$D1522-($D1522*TAXAS!$D$11))/3,IF($A1522=TAXAS!$A$12,IF($B1522="PARCELADO ATÉ 3X",$D1522-($D1522*TAXAS!$D$12))/3,IF($A1522=TAXAS!$A$13,IF($B1522="PARCELADO ATÉ 3X",$D1522-($D1522*TAXAS!$D$13))/3,IF($A1522=TAXAS!$A$14,IF($B1522="PARCELADO ATÉ 3X",$D1522-($D1522*TAXAS!$D$14))/3,IF($A1522=TAXAS!$A$15,IF($B1522="PARCELADO ATÉ 3X",$D1522-($D1522*TAXAS!$D$15))/3,IF($A1522=TAXAS!$A$16,IF($B1522="PARCELADO ATÉ 3X",$D1522-($D1522*TAXAS!$D$16))/3,IF($A1522=TAXAS!$A$17,IF($B1522="PARCELADO ATÉ 3X",$D1522-($D1522*TAXAS!$D$17))/3,IF($A1522=TAXAS!$A$18,IF($B1522="PARCELADO ATÉ 3X",$D1522-($D1522*TAXAS!$D$18))/3,IF($A1522=TAXAS!$A$19,IF($B1522="PARCELADO ATÉ 3X",$D1522-($D1522*TAXAS!$D$19))/3,IF($A1522=TAXAS!$A$20,IF($B1522="PARCELADO ATÉ 3X",$D1522-($D1522*TAXAS!$D$20))/3,IF($A1522=TAXAS!$A$21,IF($B1522="PARCELADO ATÉ 3X",$D1522-($D1522*TAXAS!$D$21))/3,IF($A1522=TAXAS!$A$22,IF($B1522="PARCELADO ATÉ 3X",$D1522-($D1522*TAXAS!$D$22))/3,IF($A1522=TAXAS!$A$23,IF($B1522="PARCELADO ATÉ 3X",$D1522-($D1522*TAXAS!$D$23))/3,IF($A1522=TAXAS!$A$24,IF($B1522="PARCELADO ATÉ 3X",$D1522-($D1522*TAXAS!$D$24))/3,IF($A1522=TAXAS!$A$25,IF($B1522="PARCELADO ATÉ 3X",$D1522-($D1522*TAXAS!$D$25))/3,IF($A1522=TAXAS!$A$26,IF($B1522="PARCELADO ATÉ 3X",$D1522-($D1522*TAXAS!$D$26))/3,IF($A1522=TAXAS!$A$27,IF($B1522="PARCELADO ATÉ 3X",$D1522-($D1522*TAXAS!$D$27))/3))))))))))))))))))))))))/1</f>
        <v>0</v>
      </c>
      <c r="H1522" s="9">
        <f>IF($A1522="VISA",IF($B1522="PARCELADO ATÉ 6X",$D1522-(D1522*TAXAS!$E$4))/6,IF($A1522="MASTER",IF($B1522="PARCELADO ATÉ 6X",$D1522-(D1522*TAXAS!$E$5))/6,IF($A1522="ELO",IF($B1522="PARCELADO ATÉ 6X",$D1522-(D1522*TAXAS!$E$6))/6,IF($A1522="HIPERCARD",IF($B1522="PARCELADO ATÉ 6X",$D1522-(D1522*TAXAS!$E$7))/6,IF($A1522="DINERS",IF($B1522="PARCELADO ATÉ 6X",$D1522-(D1522*TAXAS!$E$8))/6,IF($A1522="AMERICA EXPRESS",IF($B1522="PARCELADO ATÉ 6X",$D1522-(D1522*TAXAS!$E$9))/6,IF($A1522=TAXAS!$A$10,IF($B1522="PARCELADO ATÉ 6X",$D1522-($D1522*TAXAS!$E$10))/6,IF($A1522=TAXAS!$A$11,IF($B1522="PARCELADO ATÉ 6X",$D1522-($D1522*TAXAS!$E$11))/6,IF($A1522=TAXAS!$A$12,IF($B1522="PARCELADO ATÉ 6X",$D1522-($D1522*TAXAS!$E$12))/6,IF($A1522=TAXAS!$A$13,IF($B1522="PARCELADO ATÉ 6X",$D1522-($D1522*TAXAS!$E$13))/6,IF($A1522=TAXAS!$A$14,IF($B1522="PARCELADO ATÉ 6X",$D1522-($D1522*TAXAS!$E$14))/6,IF($A1522=TAXAS!$A$15,IF($B1522="PARCELADO ATÉ 6X",$D1522-($D1522*TAXAS!$E$15))/6,IF($A1522=TAXAS!$A$16,IF($B1522="PARCELADO ATÉ 6X",$D1522-($D1522*TAXAS!$E$16))/6,IF($A1522=TAXAS!$A$17,IF($B1522="PARCELADO ATÉ 6X",$D1522-($D1522*TAXAS!$E$17))/6,IF($A1522=TAXAS!$A$18,IF($B1522="PARCELADO ATÉ 6X",$D1522-($D1522*TAXAS!$E$18))/6,IF($A1522=TAXAS!$A$19,IF($B1522="PARCELADO ATÉ 6X",$D1522-($D1522*TAXAS!$E$19))/6,IF($A1522=TAXAS!$A$20,IF($B1522="PARCELADO ATÉ 6X",$D1522-($D1522*TAXAS!$E$20))/6,IF($A1522=TAXAS!$A$21,IF($B1522="PARCELADO ATÉ 6X",$D1522-($D1522*TAXAS!$E$21))/6,IF($A1522=TAXAS!$A$22,IF($B1522="PARCELADO ATÉ 6X",$D1522-($D1522*TAXAS!$E$22))/6,IF($A1522=TAXAS!$A$23,IF($B1522="PARCELADO ATÉ 6X",$D1522-($D1522*TAXAS!$E$23))/6,IF($A1522=TAXAS!$A$24,IF($B1522="PARCELADO ATÉ 6X",$D1522-($D1522*TAXAS!$E$24))/6,IF($A1522=TAXAS!$A$25,IF($B1522="PARCELADO ATÉ 6X",$D1522-($D1522*TAXAS!$E$25))/6,IF($A1522=TAXAS!$A$26,IF($B1522="PARCELADO ATÉ 6X",$D1522-($D1522*TAXAS!$E$26))/6,IF($A1522=TAXAS!$A$27,IF($B1522="PARCELADO ATÉ 6X",$D1522-($D1522*TAXAS!$E$27))/6))))))))))))))))))))))))/1</f>
        <v>0</v>
      </c>
      <c r="I1522" s="9">
        <f>IF($A1522="VISA",IF($B1522="PARCELADO ATÉ 12X",$D1522-(D1522*TAXAS!$F$4))/12,IF($A1522="MASTER",IF($B1522="PARCELADO ATÉ 12X",$D1522-(D1522*TAXAS!$F$5))/12,IF($A1522="ELO",IF($B1522="PARCELADO ATÉ 12X",$D1522-(D1522*TAXAS!$F$6))/12,IF($A1522="HIPERCARD",IF($B1522="PARCELADO ATÉ 12X",$D1522-(D1522*TAXAS!$F$7))/12,IF($A1522="DINERS",IF($B1522="PARCELADO ATÉ 12X",$D1522-(D1522*TAXAS!$F$8))/12,IF($A1522="AMERICA EXPRESS",IF($B1522="PARCELADO ATÉ 12X",$D1522-(D1522*TAXAS!$F$9))/12,IF($A1522=TAXAS!$A$10,IF($B1522="PARCELADO ATÉ 12X",$D1522-($D1522*TAXAS!$F$10))/12,IF($A1522=TAXAS!$A$11,IF($B1522="PARCELADO ATÉ 12X",$D1522-($D1522*TAXAS!$F$11))/12,IF($A1522=TAXAS!$A$12,IF($B1522="PARCELADO ATÉ 12X",$D1522-($D1522*TAXAS!$F$12))/12,IF($A1522=TAXAS!$A$13,IF($B1522="PARCELADO ATÉ 12X",$D1522-($D1522*TAXAS!$F$13))/12,IF($A1522=TAXAS!$A$14,IF($B1522="PARCELADO ATÉ 12X",$D1522-($D1522*TAXAS!$F$14))/12,IF($A1522=TAXAS!$A$15,IF($B1522="PARCELADO ATÉ 12X",$D1522-($D1522*TAXAS!$F$15))/12,IF($A1522=TAXAS!$A$16,IF($B1522="PARCELADO ATÉ 12X",$D1522-($D1522*TAXAS!$F$16))/12,IF($A1522=TAXAS!$A$17,IF($B1522="PARCELADO ATÉ 12X",$D1522-($D1522*TAXAS!$F$17))/12,IF($A1522=TAXAS!$A$18,IF($B1522="PARCELADO ATÉ 12X",$D1522-($D1522*TAXAS!$F$18))/12,IF($A1522=TAXAS!$A$19,IF($B1522="PARCELADO ATÉ 12X",$D1522-($D1522*TAXAS!$F$19))/12,IF($A1522=TAXAS!$A$20,IF($B1522="PARCELADO ATÉ 12X",$D1522-($D1522*TAXAS!$F$20))/12,IF($A1522=TAXAS!$A$21,IF($B1522="PARCELADO ATÉ 12X",$D1522-($D1522*TAXAS!$F$21))/12,IF($A1522=TAXAS!$A$22,IF($B1522="PARCELADO ATÉ 12X",$D1522-($D1522*TAXAS!$F$22))/12,IF($A1522=TAXAS!$A$23,IF($B1522="PARCELADO ATÉ 12X",$D1522-($D1522*TAXAS!$F$23))/12,IF($A1522=TAXAS!$A$24,IF($B1522="PARCELADO ATÉ 12X",$D1522-($D1522*TAXAS!$F$24))/12,IF($A1522=TAXAS!$A$25,IF($B1522="PARCELADO ATÉ 12X",$D1522-($D1522*TAXAS!$F$25))/12,IF($A1522=TAXAS!$A$26,IF($B1522="PARCELADO ATÉ 12X",$D1522-($D1522*TAXAS!$F$26))/12,IF($A1522=TAXAS!$A$27,IF($B1522="PARCELADO ATÉ 12X",$D1522-($D1522*TAXAS!$F$27))/12))))))))))))))))))))))))/1</f>
        <v>0</v>
      </c>
      <c r="J1522" s="8">
        <f t="shared" si="0"/>
        <v>0</v>
      </c>
      <c r="K1522" s="10" t="b">
        <f>IF($B1522="PARCELADO ATÉ 3X",($D1522-($D1522*TAXAS!$D$4))-$J1522)</f>
        <v>0</v>
      </c>
      <c r="L1522" s="10" t="b">
        <f>IF($B1522="PARCELADO ATÉ 6X",($D1522-($D1522*TAXAS!$E$4))-$J1522)</f>
        <v>0</v>
      </c>
      <c r="M1522" s="10" t="b">
        <f>IF($B1522="PARCELADO ATÉ 12X",($D1522-($D1522*TAXAS!$F$4))-$J1522)</f>
        <v>0</v>
      </c>
      <c r="N1522" s="8">
        <f t="shared" si="1"/>
        <v>0</v>
      </c>
      <c r="O1522" s="10">
        <f t="shared" si="2"/>
        <v>0</v>
      </c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</row>
    <row r="1523" spans="1:31" ht="15.75" customHeight="1" x14ac:dyDescent="0.2">
      <c r="A1523" s="3"/>
      <c r="B1523" s="5"/>
      <c r="C1523" s="6"/>
      <c r="D1523" s="42"/>
      <c r="E1523" s="8">
        <f>IF($A1523="VISA",IF($B1523="DÉBITO",$D1523-($D1523*TAXAS!$B$4)),IF($A1523="MASTER",IF($B1523="DÉBITO",$D1523-($D1523*TAXAS!$B$5)),IF($A1523="ELO", IF($B1523="DÉBITO",$D1523-($D1523*TAXAS!$B$6)),IF($A1523="HIPERCARD",IF($B1523="DÉBITO",$D1523-($D1523*TAXAS!$B$7)),IF($A1523="DINERS",IF($B1523="DÉBITO",$D1523-($D1523*TAXAS!$B$8)),IF($A1523="AMERICA EXPRESS",IF($B1523="DÉBITO",$D1523-($D1523*TAXAS!$B$9)),IF($A1523=TAXAS!$A$10,IF($B1523="DÉBITO",$D1523-($D1523*TAXAS!$B$10)), IF($A1523=TAXAS!$A$11,IF($B1523="DÉBITO",$D1523-($D1523*TAXAS!$B$11)), IF($A1523=TAXAS!$A$12,IF($B1523="DÉBITO",$D1523-($D1523*TAXAS!$B$12)), IF($A1523=TAXAS!$A$13,IF($B1523="DÉBITO",$D1523-($D1523*TAXAS!$B$13)), IF($A1523=TAXAS!$A$14,IF($B1523="DÉBITO",$D1523-($D1523*TAXAS!$B$14)), IF($A1523=TAXAS!$A$15,IF($B1523="DÉBITO",$D1523-($D1523*TAXAS!$B$15)), IF($A1523=TAXAS!$A$16,IF($B1523="DÉBITO",$D1523-($D1523*TAXAS!$B$16)), IF($A1523=TAXAS!$A$17,IF($B1523="DÉBITO",$D1523-($D1523*TAXAS!$B$17)), IF($A1523=TAXAS!$A$18,IF($B1523="DÉBITO",$D1523-($D1523*TAXAS!$B$18)), IF($A1523=TAXAS!$A$19,IF($B1523="DÉBITO",$D1523-($D1523*TAXAS!$B$19)), IF($A1523=TAXAS!$A$20,IF($B1523="DÉBITO",$D1523-($D1523*TAXAS!$B$20)), IF($A1523=TAXAS!$A$21,IF($B1523="DÉBITO",$D1523-($D1523*TAXAS!$B$21)), IF($A1523=TAXAS!$A$22,IF($B1523="DÉBITO",$D1523-($D1523*TAXAS!$B$22)), IF($A1523=TAXAS!$A$23,IF($B1523="DÉBITO",$D1523-($D1523*TAXAS!$B$23)), IF($A1523=TAXAS!$A$24,IF($B1523="DÉBITO",$D1523-($D1523*TAXAS!$B$24)), IF($A1523=TAXAS!$A$25,IF($B1523="DÉBITO",$D1523-($D1523*TAXAS!$B$25)), IF($A1523=TAXAS!$A$26,IF($B1523="DÉBITO",$D1523-($D1523*TAXAS!$B$26)), IF($A1523=TAXAS!$A$27,IF($B1523="DÉBITO",$D1523-($D1523*TAXAS!$B$27))))))))))))))))))))))))))/1</f>
        <v>0</v>
      </c>
      <c r="F1523" s="8">
        <f>IF($A1523="VISA",IF($B1523="CRÉDITO",$D1523-($D1523*TAXAS!$C$4)),IF($A1523="MASTER",IF($B1523="CRÉDITO",$D1523-($D1523*TAXAS!$C$5)),IF($A1523="ELO", IF($B1523="CRÉDITO",$D1523-($D1523*TAXAS!$C$6)),IF($A1523="HIPERCARD",IF($B1523="CRÉDITO",$D1523-($D1523*TAXAS!$C$7)),IF($A1523="DINERS",IF($B1523="CRÉDITO",$D1523-($D1523*TAXAS!$C$8)),IF($A1523="AMERICA EXPRESS",IF($B1523="CRÉDITO",$D1523-($D1523*TAXAS!$C$9)),IF($A1523=TAXAS!$A$10,IF($B1523="CRÉDITO",$D1523-($D1523*TAXAS!$C$10)), IF($A1523=TAXAS!$A$11,IF($B1523="CRÉDITO",$D1523-($D1523*TAXAS!$C$11)), IF($A1523=TAXAS!$A$12,IF($B1523="CRÉDITO",$D1523-($D1523*TAXAS!$C$12)), IF($A1523=TAXAS!$A$13,IF($B1523="CRÉDITO",$D1523-($D1523*TAXAS!$C$13)), IF($A1523=TAXAS!$A$14,IF($B1523="CRÉDITO",$D1523-($D1523*TAXAS!$C$14)), IF($A1523=TAXAS!$A$15,IF($B1523="CRÉDITO",$D1523-($D1523*TAXAS!$C$15)), IF($A1523=TAXAS!$A$16,IF($B1523="CRÉDITO",$D1523-($D1523*TAXAS!$C$16)), IF($A1523=TAXAS!$A$17,IF($B1523="CRÉDITO",$D1523-($D1523*TAXAS!$C$17)), IF($A1523=TAXAS!$A$18,IF($B1523="CRÉDITO",$D1523-($D1523*TAXAS!$C$18)), IF($A1523=TAXAS!$A$19,IF($B1523="CRÉDITO",$D1523-($D1523*TAXAS!$C$19)), IF($A1523=TAXAS!$A$20,IF($B1523="CRÉDITO",$D1523-($D1523*TAXAS!$C$20)), IF($A1523=TAXAS!$A$21,IF($B1523="CRÉDITO",$D1523-($D1523*TAXAS!$C$21)), IF($A1523=TAXAS!$A$22,IF($B1523="CRÉDITO",$D1523-($D1523*TAXAS!$C$22)), IF($A1523=TAXAS!$A$23,IF($B1523="CRÉDITO",$D1523-($D1523*TAXAS!$C$23)), IF($A1523=TAXAS!$A$24,IF($B1523="CRÉDITO",$D1523-($D1523*TAXAS!$C$24)), IF($A1523=TAXAS!$A$25,IF($B1523="CRÉDITO",$D1523-($D1523*TAXAS!$C$25)), IF($A1523=TAXAS!$A$26,IF($B1523="CRÉDITO",$D1523-($D1523*TAXAS!$C$26)), IF($A1523=TAXAS!$A$27,IF($B1523="CRÉDITO",$D1523-($D1523*TAXAS!$C$27))))))))))))))))))))))))))/1</f>
        <v>0</v>
      </c>
      <c r="G1523" s="9">
        <f>IF($A1523="VISA",IF($B1523="PARCELADO ATÉ 3X",$D1523-(D1523*TAXAS!$D$4))/3,IF($A1523="MASTER",IF($B1523="PARCELADO ATÉ 3X",$D1523-(D1523*TAXAS!$D$5))/3,IF($A1523="ELO",IF($B1523="PARCELADO ATÉ 3X",$D1523-(D1523*TAXAS!$D$6))/3,IF($A1523="HIPERCARD",IF($B1523="PARCELADO ATÉ 3X",$D1523-(D1523*TAXAS!$D$7))/3,IF($A1523="DINERS",IF($B1523="PARCELADO ATÉ 3X",$D1523-(D1523*TAXAS!$D$8))/3,IF($A1523="AMERICA EXPRESS",IF($B1523="PARCELADO ATÉ 3X",$D1523-(D1523*TAXAS!$D$9))/3,IF($A1523=TAXAS!$A$10,IF($B1523="PARCELADO ATÉ 3X",$D1523-($D1523*TAXAS!$D$10))/3,IF($A1523=TAXAS!$A$11,IF($B1523="PARCELADO ATÉ 3X",$D1523-($D1523*TAXAS!$D$11))/3,IF($A1523=TAXAS!$A$12,IF($B1523="PARCELADO ATÉ 3X",$D1523-($D1523*TAXAS!$D$12))/3,IF($A1523=TAXAS!$A$13,IF($B1523="PARCELADO ATÉ 3X",$D1523-($D1523*TAXAS!$D$13))/3,IF($A1523=TAXAS!$A$14,IF($B1523="PARCELADO ATÉ 3X",$D1523-($D1523*TAXAS!$D$14))/3,IF($A1523=TAXAS!$A$15,IF($B1523="PARCELADO ATÉ 3X",$D1523-($D1523*TAXAS!$D$15))/3,IF($A1523=TAXAS!$A$16,IF($B1523="PARCELADO ATÉ 3X",$D1523-($D1523*TAXAS!$D$16))/3,IF($A1523=TAXAS!$A$17,IF($B1523="PARCELADO ATÉ 3X",$D1523-($D1523*TAXAS!$D$17))/3,IF($A1523=TAXAS!$A$18,IF($B1523="PARCELADO ATÉ 3X",$D1523-($D1523*TAXAS!$D$18))/3,IF($A1523=TAXAS!$A$19,IF($B1523="PARCELADO ATÉ 3X",$D1523-($D1523*TAXAS!$D$19))/3,IF($A1523=TAXAS!$A$20,IF($B1523="PARCELADO ATÉ 3X",$D1523-($D1523*TAXAS!$D$20))/3,IF($A1523=TAXAS!$A$21,IF($B1523="PARCELADO ATÉ 3X",$D1523-($D1523*TAXAS!$D$21))/3,IF($A1523=TAXAS!$A$22,IF($B1523="PARCELADO ATÉ 3X",$D1523-($D1523*TAXAS!$D$22))/3,IF($A1523=TAXAS!$A$23,IF($B1523="PARCELADO ATÉ 3X",$D1523-($D1523*TAXAS!$D$23))/3,IF($A1523=TAXAS!$A$24,IF($B1523="PARCELADO ATÉ 3X",$D1523-($D1523*TAXAS!$D$24))/3,IF($A1523=TAXAS!$A$25,IF($B1523="PARCELADO ATÉ 3X",$D1523-($D1523*TAXAS!$D$25))/3,IF($A1523=TAXAS!$A$26,IF($B1523="PARCELADO ATÉ 3X",$D1523-($D1523*TAXAS!$D$26))/3,IF($A1523=TAXAS!$A$27,IF($B1523="PARCELADO ATÉ 3X",$D1523-($D1523*TAXAS!$D$27))/3))))))))))))))))))))))))/1</f>
        <v>0</v>
      </c>
      <c r="H1523" s="9">
        <f>IF($A1523="VISA",IF($B1523="PARCELADO ATÉ 6X",$D1523-(D1523*TAXAS!$E$4))/6,IF($A1523="MASTER",IF($B1523="PARCELADO ATÉ 6X",$D1523-(D1523*TAXAS!$E$5))/6,IF($A1523="ELO",IF($B1523="PARCELADO ATÉ 6X",$D1523-(D1523*TAXAS!$E$6))/6,IF($A1523="HIPERCARD",IF($B1523="PARCELADO ATÉ 6X",$D1523-(D1523*TAXAS!$E$7))/6,IF($A1523="DINERS",IF($B1523="PARCELADO ATÉ 6X",$D1523-(D1523*TAXAS!$E$8))/6,IF($A1523="AMERICA EXPRESS",IF($B1523="PARCELADO ATÉ 6X",$D1523-(D1523*TAXAS!$E$9))/6,IF($A1523=TAXAS!$A$10,IF($B1523="PARCELADO ATÉ 6X",$D1523-($D1523*TAXAS!$E$10))/6,IF($A1523=TAXAS!$A$11,IF($B1523="PARCELADO ATÉ 6X",$D1523-($D1523*TAXAS!$E$11))/6,IF($A1523=TAXAS!$A$12,IF($B1523="PARCELADO ATÉ 6X",$D1523-($D1523*TAXAS!$E$12))/6,IF($A1523=TAXAS!$A$13,IF($B1523="PARCELADO ATÉ 6X",$D1523-($D1523*TAXAS!$E$13))/6,IF($A1523=TAXAS!$A$14,IF($B1523="PARCELADO ATÉ 6X",$D1523-($D1523*TAXAS!$E$14))/6,IF($A1523=TAXAS!$A$15,IF($B1523="PARCELADO ATÉ 6X",$D1523-($D1523*TAXAS!$E$15))/6,IF($A1523=TAXAS!$A$16,IF($B1523="PARCELADO ATÉ 6X",$D1523-($D1523*TAXAS!$E$16))/6,IF($A1523=TAXAS!$A$17,IF($B1523="PARCELADO ATÉ 6X",$D1523-($D1523*TAXAS!$E$17))/6,IF($A1523=TAXAS!$A$18,IF($B1523="PARCELADO ATÉ 6X",$D1523-($D1523*TAXAS!$E$18))/6,IF($A1523=TAXAS!$A$19,IF($B1523="PARCELADO ATÉ 6X",$D1523-($D1523*TAXAS!$E$19))/6,IF($A1523=TAXAS!$A$20,IF($B1523="PARCELADO ATÉ 6X",$D1523-($D1523*TAXAS!$E$20))/6,IF($A1523=TAXAS!$A$21,IF($B1523="PARCELADO ATÉ 6X",$D1523-($D1523*TAXAS!$E$21))/6,IF($A1523=TAXAS!$A$22,IF($B1523="PARCELADO ATÉ 6X",$D1523-($D1523*TAXAS!$E$22))/6,IF($A1523=TAXAS!$A$23,IF($B1523="PARCELADO ATÉ 6X",$D1523-($D1523*TAXAS!$E$23))/6,IF($A1523=TAXAS!$A$24,IF($B1523="PARCELADO ATÉ 6X",$D1523-($D1523*TAXAS!$E$24))/6,IF($A1523=TAXAS!$A$25,IF($B1523="PARCELADO ATÉ 6X",$D1523-($D1523*TAXAS!$E$25))/6,IF($A1523=TAXAS!$A$26,IF($B1523="PARCELADO ATÉ 6X",$D1523-($D1523*TAXAS!$E$26))/6,IF($A1523=TAXAS!$A$27,IF($B1523="PARCELADO ATÉ 6X",$D1523-($D1523*TAXAS!$E$27))/6))))))))))))))))))))))))/1</f>
        <v>0</v>
      </c>
      <c r="I1523" s="9">
        <f>IF($A1523="VISA",IF($B1523="PARCELADO ATÉ 12X",$D1523-(D1523*TAXAS!$F$4))/12,IF($A1523="MASTER",IF($B1523="PARCELADO ATÉ 12X",$D1523-(D1523*TAXAS!$F$5))/12,IF($A1523="ELO",IF($B1523="PARCELADO ATÉ 12X",$D1523-(D1523*TAXAS!$F$6))/12,IF($A1523="HIPERCARD",IF($B1523="PARCELADO ATÉ 12X",$D1523-(D1523*TAXAS!$F$7))/12,IF($A1523="DINERS",IF($B1523="PARCELADO ATÉ 12X",$D1523-(D1523*TAXAS!$F$8))/12,IF($A1523="AMERICA EXPRESS",IF($B1523="PARCELADO ATÉ 12X",$D1523-(D1523*TAXAS!$F$9))/12,IF($A1523=TAXAS!$A$10,IF($B1523="PARCELADO ATÉ 12X",$D1523-($D1523*TAXAS!$F$10))/12,IF($A1523=TAXAS!$A$11,IF($B1523="PARCELADO ATÉ 12X",$D1523-($D1523*TAXAS!$F$11))/12,IF($A1523=TAXAS!$A$12,IF($B1523="PARCELADO ATÉ 12X",$D1523-($D1523*TAXAS!$F$12))/12,IF($A1523=TAXAS!$A$13,IF($B1523="PARCELADO ATÉ 12X",$D1523-($D1523*TAXAS!$F$13))/12,IF($A1523=TAXAS!$A$14,IF($B1523="PARCELADO ATÉ 12X",$D1523-($D1523*TAXAS!$F$14))/12,IF($A1523=TAXAS!$A$15,IF($B1523="PARCELADO ATÉ 12X",$D1523-($D1523*TAXAS!$F$15))/12,IF($A1523=TAXAS!$A$16,IF($B1523="PARCELADO ATÉ 12X",$D1523-($D1523*TAXAS!$F$16))/12,IF($A1523=TAXAS!$A$17,IF($B1523="PARCELADO ATÉ 12X",$D1523-($D1523*TAXAS!$F$17))/12,IF($A1523=TAXAS!$A$18,IF($B1523="PARCELADO ATÉ 12X",$D1523-($D1523*TAXAS!$F$18))/12,IF($A1523=TAXAS!$A$19,IF($B1523="PARCELADO ATÉ 12X",$D1523-($D1523*TAXAS!$F$19))/12,IF($A1523=TAXAS!$A$20,IF($B1523="PARCELADO ATÉ 12X",$D1523-($D1523*TAXAS!$F$20))/12,IF($A1523=TAXAS!$A$21,IF($B1523="PARCELADO ATÉ 12X",$D1523-($D1523*TAXAS!$F$21))/12,IF($A1523=TAXAS!$A$22,IF($B1523="PARCELADO ATÉ 12X",$D1523-($D1523*TAXAS!$F$22))/12,IF($A1523=TAXAS!$A$23,IF($B1523="PARCELADO ATÉ 12X",$D1523-($D1523*TAXAS!$F$23))/12,IF($A1523=TAXAS!$A$24,IF($B1523="PARCELADO ATÉ 12X",$D1523-($D1523*TAXAS!$F$24))/12,IF($A1523=TAXAS!$A$25,IF($B1523="PARCELADO ATÉ 12X",$D1523-($D1523*TAXAS!$F$25))/12,IF($A1523=TAXAS!$A$26,IF($B1523="PARCELADO ATÉ 12X",$D1523-($D1523*TAXAS!$F$26))/12,IF($A1523=TAXAS!$A$27,IF($B1523="PARCELADO ATÉ 12X",$D1523-($D1523*TAXAS!$F$27))/12))))))))))))))))))))))))/1</f>
        <v>0</v>
      </c>
      <c r="J1523" s="8">
        <f t="shared" si="0"/>
        <v>0</v>
      </c>
      <c r="K1523" s="10" t="b">
        <f>IF($B1523="PARCELADO ATÉ 3X",($D1523-($D1523*TAXAS!$D$4))-$J1523)</f>
        <v>0</v>
      </c>
      <c r="L1523" s="10" t="b">
        <f>IF($B1523="PARCELADO ATÉ 6X",($D1523-($D1523*TAXAS!$E$4))-$J1523)</f>
        <v>0</v>
      </c>
      <c r="M1523" s="10" t="b">
        <f>IF($B1523="PARCELADO ATÉ 12X",($D1523-($D1523*TAXAS!$F$4))-$J1523)</f>
        <v>0</v>
      </c>
      <c r="N1523" s="8">
        <f t="shared" si="1"/>
        <v>0</v>
      </c>
      <c r="O1523" s="10">
        <f t="shared" si="2"/>
        <v>0</v>
      </c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</row>
    <row r="1524" spans="1:31" ht="15.75" customHeight="1" x14ac:dyDescent="0.2">
      <c r="A1524" s="3"/>
      <c r="B1524" s="5"/>
      <c r="C1524" s="6"/>
      <c r="D1524" s="42"/>
      <c r="E1524" s="8">
        <f>IF($A1524="VISA",IF($B1524="DÉBITO",$D1524-($D1524*TAXAS!$B$4)),IF($A1524="MASTER",IF($B1524="DÉBITO",$D1524-($D1524*TAXAS!$B$5)),IF($A1524="ELO", IF($B1524="DÉBITO",$D1524-($D1524*TAXAS!$B$6)),IF($A1524="HIPERCARD",IF($B1524="DÉBITO",$D1524-($D1524*TAXAS!$B$7)),IF($A1524="DINERS",IF($B1524="DÉBITO",$D1524-($D1524*TAXAS!$B$8)),IF($A1524="AMERICA EXPRESS",IF($B1524="DÉBITO",$D1524-($D1524*TAXAS!$B$9)),IF($A1524=TAXAS!$A$10,IF($B1524="DÉBITO",$D1524-($D1524*TAXAS!$B$10)), IF($A1524=TAXAS!$A$11,IF($B1524="DÉBITO",$D1524-($D1524*TAXAS!$B$11)), IF($A1524=TAXAS!$A$12,IF($B1524="DÉBITO",$D1524-($D1524*TAXAS!$B$12)), IF($A1524=TAXAS!$A$13,IF($B1524="DÉBITO",$D1524-($D1524*TAXAS!$B$13)), IF($A1524=TAXAS!$A$14,IF($B1524="DÉBITO",$D1524-($D1524*TAXAS!$B$14)), IF($A1524=TAXAS!$A$15,IF($B1524="DÉBITO",$D1524-($D1524*TAXAS!$B$15)), IF($A1524=TAXAS!$A$16,IF($B1524="DÉBITO",$D1524-($D1524*TAXAS!$B$16)), IF($A1524=TAXAS!$A$17,IF($B1524="DÉBITO",$D1524-($D1524*TAXAS!$B$17)), IF($A1524=TAXAS!$A$18,IF($B1524="DÉBITO",$D1524-($D1524*TAXAS!$B$18)), IF($A1524=TAXAS!$A$19,IF($B1524="DÉBITO",$D1524-($D1524*TAXAS!$B$19)), IF($A1524=TAXAS!$A$20,IF($B1524="DÉBITO",$D1524-($D1524*TAXAS!$B$20)), IF($A1524=TAXAS!$A$21,IF($B1524="DÉBITO",$D1524-($D1524*TAXAS!$B$21)), IF($A1524=TAXAS!$A$22,IF($B1524="DÉBITO",$D1524-($D1524*TAXAS!$B$22)), IF($A1524=TAXAS!$A$23,IF($B1524="DÉBITO",$D1524-($D1524*TAXAS!$B$23)), IF($A1524=TAXAS!$A$24,IF($B1524="DÉBITO",$D1524-($D1524*TAXAS!$B$24)), IF($A1524=TAXAS!$A$25,IF($B1524="DÉBITO",$D1524-($D1524*TAXAS!$B$25)), IF($A1524=TAXAS!$A$26,IF($B1524="DÉBITO",$D1524-($D1524*TAXAS!$B$26)), IF($A1524=TAXAS!$A$27,IF($B1524="DÉBITO",$D1524-($D1524*TAXAS!$B$27))))))))))))))))))))))))))/1</f>
        <v>0</v>
      </c>
      <c r="F1524" s="8">
        <f>IF($A1524="VISA",IF($B1524="CRÉDITO",$D1524-($D1524*TAXAS!$C$4)),IF($A1524="MASTER",IF($B1524="CRÉDITO",$D1524-($D1524*TAXAS!$C$5)),IF($A1524="ELO", IF($B1524="CRÉDITO",$D1524-($D1524*TAXAS!$C$6)),IF($A1524="HIPERCARD",IF($B1524="CRÉDITO",$D1524-($D1524*TAXAS!$C$7)),IF($A1524="DINERS",IF($B1524="CRÉDITO",$D1524-($D1524*TAXAS!$C$8)),IF($A1524="AMERICA EXPRESS",IF($B1524="CRÉDITO",$D1524-($D1524*TAXAS!$C$9)),IF($A1524=TAXAS!$A$10,IF($B1524="CRÉDITO",$D1524-($D1524*TAXAS!$C$10)), IF($A1524=TAXAS!$A$11,IF($B1524="CRÉDITO",$D1524-($D1524*TAXAS!$C$11)), IF($A1524=TAXAS!$A$12,IF($B1524="CRÉDITO",$D1524-($D1524*TAXAS!$C$12)), IF($A1524=TAXAS!$A$13,IF($B1524="CRÉDITO",$D1524-($D1524*TAXAS!$C$13)), IF($A1524=TAXAS!$A$14,IF($B1524="CRÉDITO",$D1524-($D1524*TAXAS!$C$14)), IF($A1524=TAXAS!$A$15,IF($B1524="CRÉDITO",$D1524-($D1524*TAXAS!$C$15)), IF($A1524=TAXAS!$A$16,IF($B1524="CRÉDITO",$D1524-($D1524*TAXAS!$C$16)), IF($A1524=TAXAS!$A$17,IF($B1524="CRÉDITO",$D1524-($D1524*TAXAS!$C$17)), IF($A1524=TAXAS!$A$18,IF($B1524="CRÉDITO",$D1524-($D1524*TAXAS!$C$18)), IF($A1524=TAXAS!$A$19,IF($B1524="CRÉDITO",$D1524-($D1524*TAXAS!$C$19)), IF($A1524=TAXAS!$A$20,IF($B1524="CRÉDITO",$D1524-($D1524*TAXAS!$C$20)), IF($A1524=TAXAS!$A$21,IF($B1524="CRÉDITO",$D1524-($D1524*TAXAS!$C$21)), IF($A1524=TAXAS!$A$22,IF($B1524="CRÉDITO",$D1524-($D1524*TAXAS!$C$22)), IF($A1524=TAXAS!$A$23,IF($B1524="CRÉDITO",$D1524-($D1524*TAXAS!$C$23)), IF($A1524=TAXAS!$A$24,IF($B1524="CRÉDITO",$D1524-($D1524*TAXAS!$C$24)), IF($A1524=TAXAS!$A$25,IF($B1524="CRÉDITO",$D1524-($D1524*TAXAS!$C$25)), IF($A1524=TAXAS!$A$26,IF($B1524="CRÉDITO",$D1524-($D1524*TAXAS!$C$26)), IF($A1524=TAXAS!$A$27,IF($B1524="CRÉDITO",$D1524-($D1524*TAXAS!$C$27))))))))))))))))))))))))))/1</f>
        <v>0</v>
      </c>
      <c r="G1524" s="9">
        <f>IF($A1524="VISA",IF($B1524="PARCELADO ATÉ 3X",$D1524-(D1524*TAXAS!$D$4))/3,IF($A1524="MASTER",IF($B1524="PARCELADO ATÉ 3X",$D1524-(D1524*TAXAS!$D$5))/3,IF($A1524="ELO",IF($B1524="PARCELADO ATÉ 3X",$D1524-(D1524*TAXAS!$D$6))/3,IF($A1524="HIPERCARD",IF($B1524="PARCELADO ATÉ 3X",$D1524-(D1524*TAXAS!$D$7))/3,IF($A1524="DINERS",IF($B1524="PARCELADO ATÉ 3X",$D1524-(D1524*TAXAS!$D$8))/3,IF($A1524="AMERICA EXPRESS",IF($B1524="PARCELADO ATÉ 3X",$D1524-(D1524*TAXAS!$D$9))/3,IF($A1524=TAXAS!$A$10,IF($B1524="PARCELADO ATÉ 3X",$D1524-($D1524*TAXAS!$D$10))/3,IF($A1524=TAXAS!$A$11,IF($B1524="PARCELADO ATÉ 3X",$D1524-($D1524*TAXAS!$D$11))/3,IF($A1524=TAXAS!$A$12,IF($B1524="PARCELADO ATÉ 3X",$D1524-($D1524*TAXAS!$D$12))/3,IF($A1524=TAXAS!$A$13,IF($B1524="PARCELADO ATÉ 3X",$D1524-($D1524*TAXAS!$D$13))/3,IF($A1524=TAXAS!$A$14,IF($B1524="PARCELADO ATÉ 3X",$D1524-($D1524*TAXAS!$D$14))/3,IF($A1524=TAXAS!$A$15,IF($B1524="PARCELADO ATÉ 3X",$D1524-($D1524*TAXAS!$D$15))/3,IF($A1524=TAXAS!$A$16,IF($B1524="PARCELADO ATÉ 3X",$D1524-($D1524*TAXAS!$D$16))/3,IF($A1524=TAXAS!$A$17,IF($B1524="PARCELADO ATÉ 3X",$D1524-($D1524*TAXAS!$D$17))/3,IF($A1524=TAXAS!$A$18,IF($B1524="PARCELADO ATÉ 3X",$D1524-($D1524*TAXAS!$D$18))/3,IF($A1524=TAXAS!$A$19,IF($B1524="PARCELADO ATÉ 3X",$D1524-($D1524*TAXAS!$D$19))/3,IF($A1524=TAXAS!$A$20,IF($B1524="PARCELADO ATÉ 3X",$D1524-($D1524*TAXAS!$D$20))/3,IF($A1524=TAXAS!$A$21,IF($B1524="PARCELADO ATÉ 3X",$D1524-($D1524*TAXAS!$D$21))/3,IF($A1524=TAXAS!$A$22,IF($B1524="PARCELADO ATÉ 3X",$D1524-($D1524*TAXAS!$D$22))/3,IF($A1524=TAXAS!$A$23,IF($B1524="PARCELADO ATÉ 3X",$D1524-($D1524*TAXAS!$D$23))/3,IF($A1524=TAXAS!$A$24,IF($B1524="PARCELADO ATÉ 3X",$D1524-($D1524*TAXAS!$D$24))/3,IF($A1524=TAXAS!$A$25,IF($B1524="PARCELADO ATÉ 3X",$D1524-($D1524*TAXAS!$D$25))/3,IF($A1524=TAXAS!$A$26,IF($B1524="PARCELADO ATÉ 3X",$D1524-($D1524*TAXAS!$D$26))/3,IF($A1524=TAXAS!$A$27,IF($B1524="PARCELADO ATÉ 3X",$D1524-($D1524*TAXAS!$D$27))/3))))))))))))))))))))))))/1</f>
        <v>0</v>
      </c>
      <c r="H1524" s="9">
        <f>IF($A1524="VISA",IF($B1524="PARCELADO ATÉ 6X",$D1524-(D1524*TAXAS!$E$4))/6,IF($A1524="MASTER",IF($B1524="PARCELADO ATÉ 6X",$D1524-(D1524*TAXAS!$E$5))/6,IF($A1524="ELO",IF($B1524="PARCELADO ATÉ 6X",$D1524-(D1524*TAXAS!$E$6))/6,IF($A1524="HIPERCARD",IF($B1524="PARCELADO ATÉ 6X",$D1524-(D1524*TAXAS!$E$7))/6,IF($A1524="DINERS",IF($B1524="PARCELADO ATÉ 6X",$D1524-(D1524*TAXAS!$E$8))/6,IF($A1524="AMERICA EXPRESS",IF($B1524="PARCELADO ATÉ 6X",$D1524-(D1524*TAXAS!$E$9))/6,IF($A1524=TAXAS!$A$10,IF($B1524="PARCELADO ATÉ 6X",$D1524-($D1524*TAXAS!$E$10))/6,IF($A1524=TAXAS!$A$11,IF($B1524="PARCELADO ATÉ 6X",$D1524-($D1524*TAXAS!$E$11))/6,IF($A1524=TAXAS!$A$12,IF($B1524="PARCELADO ATÉ 6X",$D1524-($D1524*TAXAS!$E$12))/6,IF($A1524=TAXAS!$A$13,IF($B1524="PARCELADO ATÉ 6X",$D1524-($D1524*TAXAS!$E$13))/6,IF($A1524=TAXAS!$A$14,IF($B1524="PARCELADO ATÉ 6X",$D1524-($D1524*TAXAS!$E$14))/6,IF($A1524=TAXAS!$A$15,IF($B1524="PARCELADO ATÉ 6X",$D1524-($D1524*TAXAS!$E$15))/6,IF($A1524=TAXAS!$A$16,IF($B1524="PARCELADO ATÉ 6X",$D1524-($D1524*TAXAS!$E$16))/6,IF($A1524=TAXAS!$A$17,IF($B1524="PARCELADO ATÉ 6X",$D1524-($D1524*TAXAS!$E$17))/6,IF($A1524=TAXAS!$A$18,IF($B1524="PARCELADO ATÉ 6X",$D1524-($D1524*TAXAS!$E$18))/6,IF($A1524=TAXAS!$A$19,IF($B1524="PARCELADO ATÉ 6X",$D1524-($D1524*TAXAS!$E$19))/6,IF($A1524=TAXAS!$A$20,IF($B1524="PARCELADO ATÉ 6X",$D1524-($D1524*TAXAS!$E$20))/6,IF($A1524=TAXAS!$A$21,IF($B1524="PARCELADO ATÉ 6X",$D1524-($D1524*TAXAS!$E$21))/6,IF($A1524=TAXAS!$A$22,IF($B1524="PARCELADO ATÉ 6X",$D1524-($D1524*TAXAS!$E$22))/6,IF($A1524=TAXAS!$A$23,IF($B1524="PARCELADO ATÉ 6X",$D1524-($D1524*TAXAS!$E$23))/6,IF($A1524=TAXAS!$A$24,IF($B1524="PARCELADO ATÉ 6X",$D1524-($D1524*TAXAS!$E$24))/6,IF($A1524=TAXAS!$A$25,IF($B1524="PARCELADO ATÉ 6X",$D1524-($D1524*TAXAS!$E$25))/6,IF($A1524=TAXAS!$A$26,IF($B1524="PARCELADO ATÉ 6X",$D1524-($D1524*TAXAS!$E$26))/6,IF($A1524=TAXAS!$A$27,IF($B1524="PARCELADO ATÉ 6X",$D1524-($D1524*TAXAS!$E$27))/6))))))))))))))))))))))))/1</f>
        <v>0</v>
      </c>
      <c r="I1524" s="9">
        <f>IF($A1524="VISA",IF($B1524="PARCELADO ATÉ 12X",$D1524-(D1524*TAXAS!$F$4))/12,IF($A1524="MASTER",IF($B1524="PARCELADO ATÉ 12X",$D1524-(D1524*TAXAS!$F$5))/12,IF($A1524="ELO",IF($B1524="PARCELADO ATÉ 12X",$D1524-(D1524*TAXAS!$F$6))/12,IF($A1524="HIPERCARD",IF($B1524="PARCELADO ATÉ 12X",$D1524-(D1524*TAXAS!$F$7))/12,IF($A1524="DINERS",IF($B1524="PARCELADO ATÉ 12X",$D1524-(D1524*TAXAS!$F$8))/12,IF($A1524="AMERICA EXPRESS",IF($B1524="PARCELADO ATÉ 12X",$D1524-(D1524*TAXAS!$F$9))/12,IF($A1524=TAXAS!$A$10,IF($B1524="PARCELADO ATÉ 12X",$D1524-($D1524*TAXAS!$F$10))/12,IF($A1524=TAXAS!$A$11,IF($B1524="PARCELADO ATÉ 12X",$D1524-($D1524*TAXAS!$F$11))/12,IF($A1524=TAXAS!$A$12,IF($B1524="PARCELADO ATÉ 12X",$D1524-($D1524*TAXAS!$F$12))/12,IF($A1524=TAXAS!$A$13,IF($B1524="PARCELADO ATÉ 12X",$D1524-($D1524*TAXAS!$F$13))/12,IF($A1524=TAXAS!$A$14,IF($B1524="PARCELADO ATÉ 12X",$D1524-($D1524*TAXAS!$F$14))/12,IF($A1524=TAXAS!$A$15,IF($B1524="PARCELADO ATÉ 12X",$D1524-($D1524*TAXAS!$F$15))/12,IF($A1524=TAXAS!$A$16,IF($B1524="PARCELADO ATÉ 12X",$D1524-($D1524*TAXAS!$F$16))/12,IF($A1524=TAXAS!$A$17,IF($B1524="PARCELADO ATÉ 12X",$D1524-($D1524*TAXAS!$F$17))/12,IF($A1524=TAXAS!$A$18,IF($B1524="PARCELADO ATÉ 12X",$D1524-($D1524*TAXAS!$F$18))/12,IF($A1524=TAXAS!$A$19,IF($B1524="PARCELADO ATÉ 12X",$D1524-($D1524*TAXAS!$F$19))/12,IF($A1524=TAXAS!$A$20,IF($B1524="PARCELADO ATÉ 12X",$D1524-($D1524*TAXAS!$F$20))/12,IF($A1524=TAXAS!$A$21,IF($B1524="PARCELADO ATÉ 12X",$D1524-($D1524*TAXAS!$F$21))/12,IF($A1524=TAXAS!$A$22,IF($B1524="PARCELADO ATÉ 12X",$D1524-($D1524*TAXAS!$F$22))/12,IF($A1524=TAXAS!$A$23,IF($B1524="PARCELADO ATÉ 12X",$D1524-($D1524*TAXAS!$F$23))/12,IF($A1524=TAXAS!$A$24,IF($B1524="PARCELADO ATÉ 12X",$D1524-($D1524*TAXAS!$F$24))/12,IF($A1524=TAXAS!$A$25,IF($B1524="PARCELADO ATÉ 12X",$D1524-($D1524*TAXAS!$F$25))/12,IF($A1524=TAXAS!$A$26,IF($B1524="PARCELADO ATÉ 12X",$D1524-($D1524*TAXAS!$F$26))/12,IF($A1524=TAXAS!$A$27,IF($B1524="PARCELADO ATÉ 12X",$D1524-($D1524*TAXAS!$F$27))/12))))))))))))))))))))))))/1</f>
        <v>0</v>
      </c>
      <c r="J1524" s="8">
        <f t="shared" si="0"/>
        <v>0</v>
      </c>
      <c r="K1524" s="10" t="b">
        <f>IF($B1524="PARCELADO ATÉ 3X",($D1524-($D1524*TAXAS!$D$4))-$J1524)</f>
        <v>0</v>
      </c>
      <c r="L1524" s="10" t="b">
        <f>IF($B1524="PARCELADO ATÉ 6X",($D1524-($D1524*TAXAS!$E$4))-$J1524)</f>
        <v>0</v>
      </c>
      <c r="M1524" s="10" t="b">
        <f>IF($B1524="PARCELADO ATÉ 12X",($D1524-($D1524*TAXAS!$F$4))-$J1524)</f>
        <v>0</v>
      </c>
      <c r="N1524" s="8">
        <f t="shared" si="1"/>
        <v>0</v>
      </c>
      <c r="O1524" s="10">
        <f t="shared" si="2"/>
        <v>0</v>
      </c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</row>
    <row r="1525" spans="1:31" ht="15.75" customHeight="1" x14ac:dyDescent="0.2">
      <c r="A1525" s="3"/>
      <c r="B1525" s="5"/>
      <c r="C1525" s="6"/>
      <c r="D1525" s="42"/>
      <c r="E1525" s="8">
        <f>IF($A1525="VISA",IF($B1525="DÉBITO",$D1525-($D1525*TAXAS!$B$4)),IF($A1525="MASTER",IF($B1525="DÉBITO",$D1525-($D1525*TAXAS!$B$5)),IF($A1525="ELO", IF($B1525="DÉBITO",$D1525-($D1525*TAXAS!$B$6)),IF($A1525="HIPERCARD",IF($B1525="DÉBITO",$D1525-($D1525*TAXAS!$B$7)),IF($A1525="DINERS",IF($B1525="DÉBITO",$D1525-($D1525*TAXAS!$B$8)),IF($A1525="AMERICA EXPRESS",IF($B1525="DÉBITO",$D1525-($D1525*TAXAS!$B$9)),IF($A1525=TAXAS!$A$10,IF($B1525="DÉBITO",$D1525-($D1525*TAXAS!$B$10)), IF($A1525=TAXAS!$A$11,IF($B1525="DÉBITO",$D1525-($D1525*TAXAS!$B$11)), IF($A1525=TAXAS!$A$12,IF($B1525="DÉBITO",$D1525-($D1525*TAXAS!$B$12)), IF($A1525=TAXAS!$A$13,IF($B1525="DÉBITO",$D1525-($D1525*TAXAS!$B$13)), IF($A1525=TAXAS!$A$14,IF($B1525="DÉBITO",$D1525-($D1525*TAXAS!$B$14)), IF($A1525=TAXAS!$A$15,IF($B1525="DÉBITO",$D1525-($D1525*TAXAS!$B$15)), IF($A1525=TAXAS!$A$16,IF($B1525="DÉBITO",$D1525-($D1525*TAXAS!$B$16)), IF($A1525=TAXAS!$A$17,IF($B1525="DÉBITO",$D1525-($D1525*TAXAS!$B$17)), IF($A1525=TAXAS!$A$18,IF($B1525="DÉBITO",$D1525-($D1525*TAXAS!$B$18)), IF($A1525=TAXAS!$A$19,IF($B1525="DÉBITO",$D1525-($D1525*TAXAS!$B$19)), IF($A1525=TAXAS!$A$20,IF($B1525="DÉBITO",$D1525-($D1525*TAXAS!$B$20)), IF($A1525=TAXAS!$A$21,IF($B1525="DÉBITO",$D1525-($D1525*TAXAS!$B$21)), IF($A1525=TAXAS!$A$22,IF($B1525="DÉBITO",$D1525-($D1525*TAXAS!$B$22)), IF($A1525=TAXAS!$A$23,IF($B1525="DÉBITO",$D1525-($D1525*TAXAS!$B$23)), IF($A1525=TAXAS!$A$24,IF($B1525="DÉBITO",$D1525-($D1525*TAXAS!$B$24)), IF($A1525=TAXAS!$A$25,IF($B1525="DÉBITO",$D1525-($D1525*TAXAS!$B$25)), IF($A1525=TAXAS!$A$26,IF($B1525="DÉBITO",$D1525-($D1525*TAXAS!$B$26)), IF($A1525=TAXAS!$A$27,IF($B1525="DÉBITO",$D1525-($D1525*TAXAS!$B$27))))))))))))))))))))))))))/1</f>
        <v>0</v>
      </c>
      <c r="F1525" s="8">
        <f>IF($A1525="VISA",IF($B1525="CRÉDITO",$D1525-($D1525*TAXAS!$C$4)),IF($A1525="MASTER",IF($B1525="CRÉDITO",$D1525-($D1525*TAXAS!$C$5)),IF($A1525="ELO", IF($B1525="CRÉDITO",$D1525-($D1525*TAXAS!$C$6)),IF($A1525="HIPERCARD",IF($B1525="CRÉDITO",$D1525-($D1525*TAXAS!$C$7)),IF($A1525="DINERS",IF($B1525="CRÉDITO",$D1525-($D1525*TAXAS!$C$8)),IF($A1525="AMERICA EXPRESS",IF($B1525="CRÉDITO",$D1525-($D1525*TAXAS!$C$9)),IF($A1525=TAXAS!$A$10,IF($B1525="CRÉDITO",$D1525-($D1525*TAXAS!$C$10)), IF($A1525=TAXAS!$A$11,IF($B1525="CRÉDITO",$D1525-($D1525*TAXAS!$C$11)), IF($A1525=TAXAS!$A$12,IF($B1525="CRÉDITO",$D1525-($D1525*TAXAS!$C$12)), IF($A1525=TAXAS!$A$13,IF($B1525="CRÉDITO",$D1525-($D1525*TAXAS!$C$13)), IF($A1525=TAXAS!$A$14,IF($B1525="CRÉDITO",$D1525-($D1525*TAXAS!$C$14)), IF($A1525=TAXAS!$A$15,IF($B1525="CRÉDITO",$D1525-($D1525*TAXAS!$C$15)), IF($A1525=TAXAS!$A$16,IF($B1525="CRÉDITO",$D1525-($D1525*TAXAS!$C$16)), IF($A1525=TAXAS!$A$17,IF($B1525="CRÉDITO",$D1525-($D1525*TAXAS!$C$17)), IF($A1525=TAXAS!$A$18,IF($B1525="CRÉDITO",$D1525-($D1525*TAXAS!$C$18)), IF($A1525=TAXAS!$A$19,IF($B1525="CRÉDITO",$D1525-($D1525*TAXAS!$C$19)), IF($A1525=TAXAS!$A$20,IF($B1525="CRÉDITO",$D1525-($D1525*TAXAS!$C$20)), IF($A1525=TAXAS!$A$21,IF($B1525="CRÉDITO",$D1525-($D1525*TAXAS!$C$21)), IF($A1525=TAXAS!$A$22,IF($B1525="CRÉDITO",$D1525-($D1525*TAXAS!$C$22)), IF($A1525=TAXAS!$A$23,IF($B1525="CRÉDITO",$D1525-($D1525*TAXAS!$C$23)), IF($A1525=TAXAS!$A$24,IF($B1525="CRÉDITO",$D1525-($D1525*TAXAS!$C$24)), IF($A1525=TAXAS!$A$25,IF($B1525="CRÉDITO",$D1525-($D1525*TAXAS!$C$25)), IF($A1525=TAXAS!$A$26,IF($B1525="CRÉDITO",$D1525-($D1525*TAXAS!$C$26)), IF($A1525=TAXAS!$A$27,IF($B1525="CRÉDITO",$D1525-($D1525*TAXAS!$C$27))))))))))))))))))))))))))/1</f>
        <v>0</v>
      </c>
      <c r="G1525" s="9">
        <f>IF($A1525="VISA",IF($B1525="PARCELADO ATÉ 3X",$D1525-(D1525*TAXAS!$D$4))/3,IF($A1525="MASTER",IF($B1525="PARCELADO ATÉ 3X",$D1525-(D1525*TAXAS!$D$5))/3,IF($A1525="ELO",IF($B1525="PARCELADO ATÉ 3X",$D1525-(D1525*TAXAS!$D$6))/3,IF($A1525="HIPERCARD",IF($B1525="PARCELADO ATÉ 3X",$D1525-(D1525*TAXAS!$D$7))/3,IF($A1525="DINERS",IF($B1525="PARCELADO ATÉ 3X",$D1525-(D1525*TAXAS!$D$8))/3,IF($A1525="AMERICA EXPRESS",IF($B1525="PARCELADO ATÉ 3X",$D1525-(D1525*TAXAS!$D$9))/3,IF($A1525=TAXAS!$A$10,IF($B1525="PARCELADO ATÉ 3X",$D1525-($D1525*TAXAS!$D$10))/3,IF($A1525=TAXAS!$A$11,IF($B1525="PARCELADO ATÉ 3X",$D1525-($D1525*TAXAS!$D$11))/3,IF($A1525=TAXAS!$A$12,IF($B1525="PARCELADO ATÉ 3X",$D1525-($D1525*TAXAS!$D$12))/3,IF($A1525=TAXAS!$A$13,IF($B1525="PARCELADO ATÉ 3X",$D1525-($D1525*TAXAS!$D$13))/3,IF($A1525=TAXAS!$A$14,IF($B1525="PARCELADO ATÉ 3X",$D1525-($D1525*TAXAS!$D$14))/3,IF($A1525=TAXAS!$A$15,IF($B1525="PARCELADO ATÉ 3X",$D1525-($D1525*TAXAS!$D$15))/3,IF($A1525=TAXAS!$A$16,IF($B1525="PARCELADO ATÉ 3X",$D1525-($D1525*TAXAS!$D$16))/3,IF($A1525=TAXAS!$A$17,IF($B1525="PARCELADO ATÉ 3X",$D1525-($D1525*TAXAS!$D$17))/3,IF($A1525=TAXAS!$A$18,IF($B1525="PARCELADO ATÉ 3X",$D1525-($D1525*TAXAS!$D$18))/3,IF($A1525=TAXAS!$A$19,IF($B1525="PARCELADO ATÉ 3X",$D1525-($D1525*TAXAS!$D$19))/3,IF($A1525=TAXAS!$A$20,IF($B1525="PARCELADO ATÉ 3X",$D1525-($D1525*TAXAS!$D$20))/3,IF($A1525=TAXAS!$A$21,IF($B1525="PARCELADO ATÉ 3X",$D1525-($D1525*TAXAS!$D$21))/3,IF($A1525=TAXAS!$A$22,IF($B1525="PARCELADO ATÉ 3X",$D1525-($D1525*TAXAS!$D$22))/3,IF($A1525=TAXAS!$A$23,IF($B1525="PARCELADO ATÉ 3X",$D1525-($D1525*TAXAS!$D$23))/3,IF($A1525=TAXAS!$A$24,IF($B1525="PARCELADO ATÉ 3X",$D1525-($D1525*TAXAS!$D$24))/3,IF($A1525=TAXAS!$A$25,IF($B1525="PARCELADO ATÉ 3X",$D1525-($D1525*TAXAS!$D$25))/3,IF($A1525=TAXAS!$A$26,IF($B1525="PARCELADO ATÉ 3X",$D1525-($D1525*TAXAS!$D$26))/3,IF($A1525=TAXAS!$A$27,IF($B1525="PARCELADO ATÉ 3X",$D1525-($D1525*TAXAS!$D$27))/3))))))))))))))))))))))))/1</f>
        <v>0</v>
      </c>
      <c r="H1525" s="9">
        <f>IF($A1525="VISA",IF($B1525="PARCELADO ATÉ 6X",$D1525-(D1525*TAXAS!$E$4))/6,IF($A1525="MASTER",IF($B1525="PARCELADO ATÉ 6X",$D1525-(D1525*TAXAS!$E$5))/6,IF($A1525="ELO",IF($B1525="PARCELADO ATÉ 6X",$D1525-(D1525*TAXAS!$E$6))/6,IF($A1525="HIPERCARD",IF($B1525="PARCELADO ATÉ 6X",$D1525-(D1525*TAXAS!$E$7))/6,IF($A1525="DINERS",IF($B1525="PARCELADO ATÉ 6X",$D1525-(D1525*TAXAS!$E$8))/6,IF($A1525="AMERICA EXPRESS",IF($B1525="PARCELADO ATÉ 6X",$D1525-(D1525*TAXAS!$E$9))/6,IF($A1525=TAXAS!$A$10,IF($B1525="PARCELADO ATÉ 6X",$D1525-($D1525*TAXAS!$E$10))/6,IF($A1525=TAXAS!$A$11,IF($B1525="PARCELADO ATÉ 6X",$D1525-($D1525*TAXAS!$E$11))/6,IF($A1525=TAXAS!$A$12,IF($B1525="PARCELADO ATÉ 6X",$D1525-($D1525*TAXAS!$E$12))/6,IF($A1525=TAXAS!$A$13,IF($B1525="PARCELADO ATÉ 6X",$D1525-($D1525*TAXAS!$E$13))/6,IF($A1525=TAXAS!$A$14,IF($B1525="PARCELADO ATÉ 6X",$D1525-($D1525*TAXAS!$E$14))/6,IF($A1525=TAXAS!$A$15,IF($B1525="PARCELADO ATÉ 6X",$D1525-($D1525*TAXAS!$E$15))/6,IF($A1525=TAXAS!$A$16,IF($B1525="PARCELADO ATÉ 6X",$D1525-($D1525*TAXAS!$E$16))/6,IF($A1525=TAXAS!$A$17,IF($B1525="PARCELADO ATÉ 6X",$D1525-($D1525*TAXAS!$E$17))/6,IF($A1525=TAXAS!$A$18,IF($B1525="PARCELADO ATÉ 6X",$D1525-($D1525*TAXAS!$E$18))/6,IF($A1525=TAXAS!$A$19,IF($B1525="PARCELADO ATÉ 6X",$D1525-($D1525*TAXAS!$E$19))/6,IF($A1525=TAXAS!$A$20,IF($B1525="PARCELADO ATÉ 6X",$D1525-($D1525*TAXAS!$E$20))/6,IF($A1525=TAXAS!$A$21,IF($B1525="PARCELADO ATÉ 6X",$D1525-($D1525*TAXAS!$E$21))/6,IF($A1525=TAXAS!$A$22,IF($B1525="PARCELADO ATÉ 6X",$D1525-($D1525*TAXAS!$E$22))/6,IF($A1525=TAXAS!$A$23,IF($B1525="PARCELADO ATÉ 6X",$D1525-($D1525*TAXAS!$E$23))/6,IF($A1525=TAXAS!$A$24,IF($B1525="PARCELADO ATÉ 6X",$D1525-($D1525*TAXAS!$E$24))/6,IF($A1525=TAXAS!$A$25,IF($B1525="PARCELADO ATÉ 6X",$D1525-($D1525*TAXAS!$E$25))/6,IF($A1525=TAXAS!$A$26,IF($B1525="PARCELADO ATÉ 6X",$D1525-($D1525*TAXAS!$E$26))/6,IF($A1525=TAXAS!$A$27,IF($B1525="PARCELADO ATÉ 6X",$D1525-($D1525*TAXAS!$E$27))/6))))))))))))))))))))))))/1</f>
        <v>0</v>
      </c>
      <c r="I1525" s="9">
        <f>IF($A1525="VISA",IF($B1525="PARCELADO ATÉ 12X",$D1525-(D1525*TAXAS!$F$4))/12,IF($A1525="MASTER",IF($B1525="PARCELADO ATÉ 12X",$D1525-(D1525*TAXAS!$F$5))/12,IF($A1525="ELO",IF($B1525="PARCELADO ATÉ 12X",$D1525-(D1525*TAXAS!$F$6))/12,IF($A1525="HIPERCARD",IF($B1525="PARCELADO ATÉ 12X",$D1525-(D1525*TAXAS!$F$7))/12,IF($A1525="DINERS",IF($B1525="PARCELADO ATÉ 12X",$D1525-(D1525*TAXAS!$F$8))/12,IF($A1525="AMERICA EXPRESS",IF($B1525="PARCELADO ATÉ 12X",$D1525-(D1525*TAXAS!$F$9))/12,IF($A1525=TAXAS!$A$10,IF($B1525="PARCELADO ATÉ 12X",$D1525-($D1525*TAXAS!$F$10))/12,IF($A1525=TAXAS!$A$11,IF($B1525="PARCELADO ATÉ 12X",$D1525-($D1525*TAXAS!$F$11))/12,IF($A1525=TAXAS!$A$12,IF($B1525="PARCELADO ATÉ 12X",$D1525-($D1525*TAXAS!$F$12))/12,IF($A1525=TAXAS!$A$13,IF($B1525="PARCELADO ATÉ 12X",$D1525-($D1525*TAXAS!$F$13))/12,IF($A1525=TAXAS!$A$14,IF($B1525="PARCELADO ATÉ 12X",$D1525-($D1525*TAXAS!$F$14))/12,IF($A1525=TAXAS!$A$15,IF($B1525="PARCELADO ATÉ 12X",$D1525-($D1525*TAXAS!$F$15))/12,IF($A1525=TAXAS!$A$16,IF($B1525="PARCELADO ATÉ 12X",$D1525-($D1525*TAXAS!$F$16))/12,IF($A1525=TAXAS!$A$17,IF($B1525="PARCELADO ATÉ 12X",$D1525-($D1525*TAXAS!$F$17))/12,IF($A1525=TAXAS!$A$18,IF($B1525="PARCELADO ATÉ 12X",$D1525-($D1525*TAXAS!$F$18))/12,IF($A1525=TAXAS!$A$19,IF($B1525="PARCELADO ATÉ 12X",$D1525-($D1525*TAXAS!$F$19))/12,IF($A1525=TAXAS!$A$20,IF($B1525="PARCELADO ATÉ 12X",$D1525-($D1525*TAXAS!$F$20))/12,IF($A1525=TAXAS!$A$21,IF($B1525="PARCELADO ATÉ 12X",$D1525-($D1525*TAXAS!$F$21))/12,IF($A1525=TAXAS!$A$22,IF($B1525="PARCELADO ATÉ 12X",$D1525-($D1525*TAXAS!$F$22))/12,IF($A1525=TAXAS!$A$23,IF($B1525="PARCELADO ATÉ 12X",$D1525-($D1525*TAXAS!$F$23))/12,IF($A1525=TAXAS!$A$24,IF($B1525="PARCELADO ATÉ 12X",$D1525-($D1525*TAXAS!$F$24))/12,IF($A1525=TAXAS!$A$25,IF($B1525="PARCELADO ATÉ 12X",$D1525-($D1525*TAXAS!$F$25))/12,IF($A1525=TAXAS!$A$26,IF($B1525="PARCELADO ATÉ 12X",$D1525-($D1525*TAXAS!$F$26))/12,IF($A1525=TAXAS!$A$27,IF($B1525="PARCELADO ATÉ 12X",$D1525-($D1525*TAXAS!$F$27))/12))))))))))))))))))))))))/1</f>
        <v>0</v>
      </c>
      <c r="J1525" s="8">
        <f t="shared" si="0"/>
        <v>0</v>
      </c>
      <c r="K1525" s="10" t="b">
        <f>IF($B1525="PARCELADO ATÉ 3X",($D1525-($D1525*TAXAS!$D$4))-$J1525)</f>
        <v>0</v>
      </c>
      <c r="L1525" s="10" t="b">
        <f>IF($B1525="PARCELADO ATÉ 6X",($D1525-($D1525*TAXAS!$E$4))-$J1525)</f>
        <v>0</v>
      </c>
      <c r="M1525" s="10" t="b">
        <f>IF($B1525="PARCELADO ATÉ 12X",($D1525-($D1525*TAXAS!$F$4))-$J1525)</f>
        <v>0</v>
      </c>
      <c r="N1525" s="8">
        <f t="shared" si="1"/>
        <v>0</v>
      </c>
      <c r="O1525" s="10">
        <f t="shared" si="2"/>
        <v>0</v>
      </c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</row>
    <row r="1526" spans="1:31" ht="15.75" customHeight="1" x14ac:dyDescent="0.2">
      <c r="A1526" s="3"/>
      <c r="B1526" s="5"/>
      <c r="C1526" s="6"/>
      <c r="D1526" s="42"/>
      <c r="E1526" s="8">
        <f>IF($A1526="VISA",IF($B1526="DÉBITO",$D1526-($D1526*TAXAS!$B$4)),IF($A1526="MASTER",IF($B1526="DÉBITO",$D1526-($D1526*TAXAS!$B$5)),IF($A1526="ELO", IF($B1526="DÉBITO",$D1526-($D1526*TAXAS!$B$6)),IF($A1526="HIPERCARD",IF($B1526="DÉBITO",$D1526-($D1526*TAXAS!$B$7)),IF($A1526="DINERS",IF($B1526="DÉBITO",$D1526-($D1526*TAXAS!$B$8)),IF($A1526="AMERICA EXPRESS",IF($B1526="DÉBITO",$D1526-($D1526*TAXAS!$B$9)),IF($A1526=TAXAS!$A$10,IF($B1526="DÉBITO",$D1526-($D1526*TAXAS!$B$10)), IF($A1526=TAXAS!$A$11,IF($B1526="DÉBITO",$D1526-($D1526*TAXAS!$B$11)), IF($A1526=TAXAS!$A$12,IF($B1526="DÉBITO",$D1526-($D1526*TAXAS!$B$12)), IF($A1526=TAXAS!$A$13,IF($B1526="DÉBITO",$D1526-($D1526*TAXAS!$B$13)), IF($A1526=TAXAS!$A$14,IF($B1526="DÉBITO",$D1526-($D1526*TAXAS!$B$14)), IF($A1526=TAXAS!$A$15,IF($B1526="DÉBITO",$D1526-($D1526*TAXAS!$B$15)), IF($A1526=TAXAS!$A$16,IF($B1526="DÉBITO",$D1526-($D1526*TAXAS!$B$16)), IF($A1526=TAXAS!$A$17,IF($B1526="DÉBITO",$D1526-($D1526*TAXAS!$B$17)), IF($A1526=TAXAS!$A$18,IF($B1526="DÉBITO",$D1526-($D1526*TAXAS!$B$18)), IF($A1526=TAXAS!$A$19,IF($B1526="DÉBITO",$D1526-($D1526*TAXAS!$B$19)), IF($A1526=TAXAS!$A$20,IF($B1526="DÉBITO",$D1526-($D1526*TAXAS!$B$20)), IF($A1526=TAXAS!$A$21,IF($B1526="DÉBITO",$D1526-($D1526*TAXAS!$B$21)), IF($A1526=TAXAS!$A$22,IF($B1526="DÉBITO",$D1526-($D1526*TAXAS!$B$22)), IF($A1526=TAXAS!$A$23,IF($B1526="DÉBITO",$D1526-($D1526*TAXAS!$B$23)), IF($A1526=TAXAS!$A$24,IF($B1526="DÉBITO",$D1526-($D1526*TAXAS!$B$24)), IF($A1526=TAXAS!$A$25,IF($B1526="DÉBITO",$D1526-($D1526*TAXAS!$B$25)), IF($A1526=TAXAS!$A$26,IF($B1526="DÉBITO",$D1526-($D1526*TAXAS!$B$26)), IF($A1526=TAXAS!$A$27,IF($B1526="DÉBITO",$D1526-($D1526*TAXAS!$B$27))))))))))))))))))))))))))/1</f>
        <v>0</v>
      </c>
      <c r="F1526" s="8">
        <f>IF($A1526="VISA",IF($B1526="CRÉDITO",$D1526-($D1526*TAXAS!$C$4)),IF($A1526="MASTER",IF($B1526="CRÉDITO",$D1526-($D1526*TAXAS!$C$5)),IF($A1526="ELO", IF($B1526="CRÉDITO",$D1526-($D1526*TAXAS!$C$6)),IF($A1526="HIPERCARD",IF($B1526="CRÉDITO",$D1526-($D1526*TAXAS!$C$7)),IF($A1526="DINERS",IF($B1526="CRÉDITO",$D1526-($D1526*TAXAS!$C$8)),IF($A1526="AMERICA EXPRESS",IF($B1526="CRÉDITO",$D1526-($D1526*TAXAS!$C$9)),IF($A1526=TAXAS!$A$10,IF($B1526="CRÉDITO",$D1526-($D1526*TAXAS!$C$10)), IF($A1526=TAXAS!$A$11,IF($B1526="CRÉDITO",$D1526-($D1526*TAXAS!$C$11)), IF($A1526=TAXAS!$A$12,IF($B1526="CRÉDITO",$D1526-($D1526*TAXAS!$C$12)), IF($A1526=TAXAS!$A$13,IF($B1526="CRÉDITO",$D1526-($D1526*TAXAS!$C$13)), IF($A1526=TAXAS!$A$14,IF($B1526="CRÉDITO",$D1526-($D1526*TAXAS!$C$14)), IF($A1526=TAXAS!$A$15,IF($B1526="CRÉDITO",$D1526-($D1526*TAXAS!$C$15)), IF($A1526=TAXAS!$A$16,IF($B1526="CRÉDITO",$D1526-($D1526*TAXAS!$C$16)), IF($A1526=TAXAS!$A$17,IF($B1526="CRÉDITO",$D1526-($D1526*TAXAS!$C$17)), IF($A1526=TAXAS!$A$18,IF($B1526="CRÉDITO",$D1526-($D1526*TAXAS!$C$18)), IF($A1526=TAXAS!$A$19,IF($B1526="CRÉDITO",$D1526-($D1526*TAXAS!$C$19)), IF($A1526=TAXAS!$A$20,IF($B1526="CRÉDITO",$D1526-($D1526*TAXAS!$C$20)), IF($A1526=TAXAS!$A$21,IF($B1526="CRÉDITO",$D1526-($D1526*TAXAS!$C$21)), IF($A1526=TAXAS!$A$22,IF($B1526="CRÉDITO",$D1526-($D1526*TAXAS!$C$22)), IF($A1526=TAXAS!$A$23,IF($B1526="CRÉDITO",$D1526-($D1526*TAXAS!$C$23)), IF($A1526=TAXAS!$A$24,IF($B1526="CRÉDITO",$D1526-($D1526*TAXAS!$C$24)), IF($A1526=TAXAS!$A$25,IF($B1526="CRÉDITO",$D1526-($D1526*TAXAS!$C$25)), IF($A1526=TAXAS!$A$26,IF($B1526="CRÉDITO",$D1526-($D1526*TAXAS!$C$26)), IF($A1526=TAXAS!$A$27,IF($B1526="CRÉDITO",$D1526-($D1526*TAXAS!$C$27))))))))))))))))))))))))))/1</f>
        <v>0</v>
      </c>
      <c r="G1526" s="9">
        <f>IF($A1526="VISA",IF($B1526="PARCELADO ATÉ 3X",$D1526-(D1526*TAXAS!$D$4))/3,IF($A1526="MASTER",IF($B1526="PARCELADO ATÉ 3X",$D1526-(D1526*TAXAS!$D$5))/3,IF($A1526="ELO",IF($B1526="PARCELADO ATÉ 3X",$D1526-(D1526*TAXAS!$D$6))/3,IF($A1526="HIPERCARD",IF($B1526="PARCELADO ATÉ 3X",$D1526-(D1526*TAXAS!$D$7))/3,IF($A1526="DINERS",IF($B1526="PARCELADO ATÉ 3X",$D1526-(D1526*TAXAS!$D$8))/3,IF($A1526="AMERICA EXPRESS",IF($B1526="PARCELADO ATÉ 3X",$D1526-(D1526*TAXAS!$D$9))/3,IF($A1526=TAXAS!$A$10,IF($B1526="PARCELADO ATÉ 3X",$D1526-($D1526*TAXAS!$D$10))/3,IF($A1526=TAXAS!$A$11,IF($B1526="PARCELADO ATÉ 3X",$D1526-($D1526*TAXAS!$D$11))/3,IF($A1526=TAXAS!$A$12,IF($B1526="PARCELADO ATÉ 3X",$D1526-($D1526*TAXAS!$D$12))/3,IF($A1526=TAXAS!$A$13,IF($B1526="PARCELADO ATÉ 3X",$D1526-($D1526*TAXAS!$D$13))/3,IF($A1526=TAXAS!$A$14,IF($B1526="PARCELADO ATÉ 3X",$D1526-($D1526*TAXAS!$D$14))/3,IF($A1526=TAXAS!$A$15,IF($B1526="PARCELADO ATÉ 3X",$D1526-($D1526*TAXAS!$D$15))/3,IF($A1526=TAXAS!$A$16,IF($B1526="PARCELADO ATÉ 3X",$D1526-($D1526*TAXAS!$D$16))/3,IF($A1526=TAXAS!$A$17,IF($B1526="PARCELADO ATÉ 3X",$D1526-($D1526*TAXAS!$D$17))/3,IF($A1526=TAXAS!$A$18,IF($B1526="PARCELADO ATÉ 3X",$D1526-($D1526*TAXAS!$D$18))/3,IF($A1526=TAXAS!$A$19,IF($B1526="PARCELADO ATÉ 3X",$D1526-($D1526*TAXAS!$D$19))/3,IF($A1526=TAXAS!$A$20,IF($B1526="PARCELADO ATÉ 3X",$D1526-($D1526*TAXAS!$D$20))/3,IF($A1526=TAXAS!$A$21,IF($B1526="PARCELADO ATÉ 3X",$D1526-($D1526*TAXAS!$D$21))/3,IF($A1526=TAXAS!$A$22,IF($B1526="PARCELADO ATÉ 3X",$D1526-($D1526*TAXAS!$D$22))/3,IF($A1526=TAXAS!$A$23,IF($B1526="PARCELADO ATÉ 3X",$D1526-($D1526*TAXAS!$D$23))/3,IF($A1526=TAXAS!$A$24,IF($B1526="PARCELADO ATÉ 3X",$D1526-($D1526*TAXAS!$D$24))/3,IF($A1526=TAXAS!$A$25,IF($B1526="PARCELADO ATÉ 3X",$D1526-($D1526*TAXAS!$D$25))/3,IF($A1526=TAXAS!$A$26,IF($B1526="PARCELADO ATÉ 3X",$D1526-($D1526*TAXAS!$D$26))/3,IF($A1526=TAXAS!$A$27,IF($B1526="PARCELADO ATÉ 3X",$D1526-($D1526*TAXAS!$D$27))/3))))))))))))))))))))))))/1</f>
        <v>0</v>
      </c>
      <c r="H1526" s="9">
        <f>IF($A1526="VISA",IF($B1526="PARCELADO ATÉ 6X",$D1526-(D1526*TAXAS!$E$4))/6,IF($A1526="MASTER",IF($B1526="PARCELADO ATÉ 6X",$D1526-(D1526*TAXAS!$E$5))/6,IF($A1526="ELO",IF($B1526="PARCELADO ATÉ 6X",$D1526-(D1526*TAXAS!$E$6))/6,IF($A1526="HIPERCARD",IF($B1526="PARCELADO ATÉ 6X",$D1526-(D1526*TAXAS!$E$7))/6,IF($A1526="DINERS",IF($B1526="PARCELADO ATÉ 6X",$D1526-(D1526*TAXAS!$E$8))/6,IF($A1526="AMERICA EXPRESS",IF($B1526="PARCELADO ATÉ 6X",$D1526-(D1526*TAXAS!$E$9))/6,IF($A1526=TAXAS!$A$10,IF($B1526="PARCELADO ATÉ 6X",$D1526-($D1526*TAXAS!$E$10))/6,IF($A1526=TAXAS!$A$11,IF($B1526="PARCELADO ATÉ 6X",$D1526-($D1526*TAXAS!$E$11))/6,IF($A1526=TAXAS!$A$12,IF($B1526="PARCELADO ATÉ 6X",$D1526-($D1526*TAXAS!$E$12))/6,IF($A1526=TAXAS!$A$13,IF($B1526="PARCELADO ATÉ 6X",$D1526-($D1526*TAXAS!$E$13))/6,IF($A1526=TAXAS!$A$14,IF($B1526="PARCELADO ATÉ 6X",$D1526-($D1526*TAXAS!$E$14))/6,IF($A1526=TAXAS!$A$15,IF($B1526="PARCELADO ATÉ 6X",$D1526-($D1526*TAXAS!$E$15))/6,IF($A1526=TAXAS!$A$16,IF($B1526="PARCELADO ATÉ 6X",$D1526-($D1526*TAXAS!$E$16))/6,IF($A1526=TAXAS!$A$17,IF($B1526="PARCELADO ATÉ 6X",$D1526-($D1526*TAXAS!$E$17))/6,IF($A1526=TAXAS!$A$18,IF($B1526="PARCELADO ATÉ 6X",$D1526-($D1526*TAXAS!$E$18))/6,IF($A1526=TAXAS!$A$19,IF($B1526="PARCELADO ATÉ 6X",$D1526-($D1526*TAXAS!$E$19))/6,IF($A1526=TAXAS!$A$20,IF($B1526="PARCELADO ATÉ 6X",$D1526-($D1526*TAXAS!$E$20))/6,IF($A1526=TAXAS!$A$21,IF($B1526="PARCELADO ATÉ 6X",$D1526-($D1526*TAXAS!$E$21))/6,IF($A1526=TAXAS!$A$22,IF($B1526="PARCELADO ATÉ 6X",$D1526-($D1526*TAXAS!$E$22))/6,IF($A1526=TAXAS!$A$23,IF($B1526="PARCELADO ATÉ 6X",$D1526-($D1526*TAXAS!$E$23))/6,IF($A1526=TAXAS!$A$24,IF($B1526="PARCELADO ATÉ 6X",$D1526-($D1526*TAXAS!$E$24))/6,IF($A1526=TAXAS!$A$25,IF($B1526="PARCELADO ATÉ 6X",$D1526-($D1526*TAXAS!$E$25))/6,IF($A1526=TAXAS!$A$26,IF($B1526="PARCELADO ATÉ 6X",$D1526-($D1526*TAXAS!$E$26))/6,IF($A1526=TAXAS!$A$27,IF($B1526="PARCELADO ATÉ 6X",$D1526-($D1526*TAXAS!$E$27))/6))))))))))))))))))))))))/1</f>
        <v>0</v>
      </c>
      <c r="I1526" s="9">
        <f>IF($A1526="VISA",IF($B1526="PARCELADO ATÉ 12X",$D1526-(D1526*TAXAS!$F$4))/12,IF($A1526="MASTER",IF($B1526="PARCELADO ATÉ 12X",$D1526-(D1526*TAXAS!$F$5))/12,IF($A1526="ELO",IF($B1526="PARCELADO ATÉ 12X",$D1526-(D1526*TAXAS!$F$6))/12,IF($A1526="HIPERCARD",IF($B1526="PARCELADO ATÉ 12X",$D1526-(D1526*TAXAS!$F$7))/12,IF($A1526="DINERS",IF($B1526="PARCELADO ATÉ 12X",$D1526-(D1526*TAXAS!$F$8))/12,IF($A1526="AMERICA EXPRESS",IF($B1526="PARCELADO ATÉ 12X",$D1526-(D1526*TAXAS!$F$9))/12,IF($A1526=TAXAS!$A$10,IF($B1526="PARCELADO ATÉ 12X",$D1526-($D1526*TAXAS!$F$10))/12,IF($A1526=TAXAS!$A$11,IF($B1526="PARCELADO ATÉ 12X",$D1526-($D1526*TAXAS!$F$11))/12,IF($A1526=TAXAS!$A$12,IF($B1526="PARCELADO ATÉ 12X",$D1526-($D1526*TAXAS!$F$12))/12,IF($A1526=TAXAS!$A$13,IF($B1526="PARCELADO ATÉ 12X",$D1526-($D1526*TAXAS!$F$13))/12,IF($A1526=TAXAS!$A$14,IF($B1526="PARCELADO ATÉ 12X",$D1526-($D1526*TAXAS!$F$14))/12,IF($A1526=TAXAS!$A$15,IF($B1526="PARCELADO ATÉ 12X",$D1526-($D1526*TAXAS!$F$15))/12,IF($A1526=TAXAS!$A$16,IF($B1526="PARCELADO ATÉ 12X",$D1526-($D1526*TAXAS!$F$16))/12,IF($A1526=TAXAS!$A$17,IF($B1526="PARCELADO ATÉ 12X",$D1526-($D1526*TAXAS!$F$17))/12,IF($A1526=TAXAS!$A$18,IF($B1526="PARCELADO ATÉ 12X",$D1526-($D1526*TAXAS!$F$18))/12,IF($A1526=TAXAS!$A$19,IF($B1526="PARCELADO ATÉ 12X",$D1526-($D1526*TAXAS!$F$19))/12,IF($A1526=TAXAS!$A$20,IF($B1526="PARCELADO ATÉ 12X",$D1526-($D1526*TAXAS!$F$20))/12,IF($A1526=TAXAS!$A$21,IF($B1526="PARCELADO ATÉ 12X",$D1526-($D1526*TAXAS!$F$21))/12,IF($A1526=TAXAS!$A$22,IF($B1526="PARCELADO ATÉ 12X",$D1526-($D1526*TAXAS!$F$22))/12,IF($A1526=TAXAS!$A$23,IF($B1526="PARCELADO ATÉ 12X",$D1526-($D1526*TAXAS!$F$23))/12,IF($A1526=TAXAS!$A$24,IF($B1526="PARCELADO ATÉ 12X",$D1526-($D1526*TAXAS!$F$24))/12,IF($A1526=TAXAS!$A$25,IF($B1526="PARCELADO ATÉ 12X",$D1526-($D1526*TAXAS!$F$25))/12,IF($A1526=TAXAS!$A$26,IF($B1526="PARCELADO ATÉ 12X",$D1526-($D1526*TAXAS!$F$26))/12,IF($A1526=TAXAS!$A$27,IF($B1526="PARCELADO ATÉ 12X",$D1526-($D1526*TAXAS!$F$27))/12))))))))))))))))))))))))/1</f>
        <v>0</v>
      </c>
      <c r="J1526" s="8">
        <f t="shared" si="0"/>
        <v>0</v>
      </c>
      <c r="K1526" s="10" t="b">
        <f>IF($B1526="PARCELADO ATÉ 3X",($D1526-($D1526*TAXAS!$D$4))-$J1526)</f>
        <v>0</v>
      </c>
      <c r="L1526" s="10" t="b">
        <f>IF($B1526="PARCELADO ATÉ 6X",($D1526-($D1526*TAXAS!$E$4))-$J1526)</f>
        <v>0</v>
      </c>
      <c r="M1526" s="10" t="b">
        <f>IF($B1526="PARCELADO ATÉ 12X",($D1526-($D1526*TAXAS!$F$4))-$J1526)</f>
        <v>0</v>
      </c>
      <c r="N1526" s="8">
        <f t="shared" si="1"/>
        <v>0</v>
      </c>
      <c r="O1526" s="10">
        <f t="shared" si="2"/>
        <v>0</v>
      </c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</row>
    <row r="1527" spans="1:31" ht="15.75" customHeight="1" x14ac:dyDescent="0.2">
      <c r="A1527" s="3"/>
      <c r="B1527" s="5"/>
      <c r="C1527" s="6"/>
      <c r="D1527" s="42"/>
      <c r="E1527" s="8">
        <f>IF($A1527="VISA",IF($B1527="DÉBITO",$D1527-($D1527*TAXAS!$B$4)),IF($A1527="MASTER",IF($B1527="DÉBITO",$D1527-($D1527*TAXAS!$B$5)),IF($A1527="ELO", IF($B1527="DÉBITO",$D1527-($D1527*TAXAS!$B$6)),IF($A1527="HIPERCARD",IF($B1527="DÉBITO",$D1527-($D1527*TAXAS!$B$7)),IF($A1527="DINERS",IF($B1527="DÉBITO",$D1527-($D1527*TAXAS!$B$8)),IF($A1527="AMERICA EXPRESS",IF($B1527="DÉBITO",$D1527-($D1527*TAXAS!$B$9)),IF($A1527=TAXAS!$A$10,IF($B1527="DÉBITO",$D1527-($D1527*TAXAS!$B$10)), IF($A1527=TAXAS!$A$11,IF($B1527="DÉBITO",$D1527-($D1527*TAXAS!$B$11)), IF($A1527=TAXAS!$A$12,IF($B1527="DÉBITO",$D1527-($D1527*TAXAS!$B$12)), IF($A1527=TAXAS!$A$13,IF($B1527="DÉBITO",$D1527-($D1527*TAXAS!$B$13)), IF($A1527=TAXAS!$A$14,IF($B1527="DÉBITO",$D1527-($D1527*TAXAS!$B$14)), IF($A1527=TAXAS!$A$15,IF($B1527="DÉBITO",$D1527-($D1527*TAXAS!$B$15)), IF($A1527=TAXAS!$A$16,IF($B1527="DÉBITO",$D1527-($D1527*TAXAS!$B$16)), IF($A1527=TAXAS!$A$17,IF($B1527="DÉBITO",$D1527-($D1527*TAXAS!$B$17)), IF($A1527=TAXAS!$A$18,IF($B1527="DÉBITO",$D1527-($D1527*TAXAS!$B$18)), IF($A1527=TAXAS!$A$19,IF($B1527="DÉBITO",$D1527-($D1527*TAXAS!$B$19)), IF($A1527=TAXAS!$A$20,IF($B1527="DÉBITO",$D1527-($D1527*TAXAS!$B$20)), IF($A1527=TAXAS!$A$21,IF($B1527="DÉBITO",$D1527-($D1527*TAXAS!$B$21)), IF($A1527=TAXAS!$A$22,IF($B1527="DÉBITO",$D1527-($D1527*TAXAS!$B$22)), IF($A1527=TAXAS!$A$23,IF($B1527="DÉBITO",$D1527-($D1527*TAXAS!$B$23)), IF($A1527=TAXAS!$A$24,IF($B1527="DÉBITO",$D1527-($D1527*TAXAS!$B$24)), IF($A1527=TAXAS!$A$25,IF($B1527="DÉBITO",$D1527-($D1527*TAXAS!$B$25)), IF($A1527=TAXAS!$A$26,IF($B1527="DÉBITO",$D1527-($D1527*TAXAS!$B$26)), IF($A1527=TAXAS!$A$27,IF($B1527="DÉBITO",$D1527-($D1527*TAXAS!$B$27))))))))))))))))))))))))))/1</f>
        <v>0</v>
      </c>
      <c r="F1527" s="8">
        <f>IF($A1527="VISA",IF($B1527="CRÉDITO",$D1527-($D1527*TAXAS!$C$4)),IF($A1527="MASTER",IF($B1527="CRÉDITO",$D1527-($D1527*TAXAS!$C$5)),IF($A1527="ELO", IF($B1527="CRÉDITO",$D1527-($D1527*TAXAS!$C$6)),IF($A1527="HIPERCARD",IF($B1527="CRÉDITO",$D1527-($D1527*TAXAS!$C$7)),IF($A1527="DINERS",IF($B1527="CRÉDITO",$D1527-($D1527*TAXAS!$C$8)),IF($A1527="AMERICA EXPRESS",IF($B1527="CRÉDITO",$D1527-($D1527*TAXAS!$C$9)),IF($A1527=TAXAS!$A$10,IF($B1527="CRÉDITO",$D1527-($D1527*TAXAS!$C$10)), IF($A1527=TAXAS!$A$11,IF($B1527="CRÉDITO",$D1527-($D1527*TAXAS!$C$11)), IF($A1527=TAXAS!$A$12,IF($B1527="CRÉDITO",$D1527-($D1527*TAXAS!$C$12)), IF($A1527=TAXAS!$A$13,IF($B1527="CRÉDITO",$D1527-($D1527*TAXAS!$C$13)), IF($A1527=TAXAS!$A$14,IF($B1527="CRÉDITO",$D1527-($D1527*TAXAS!$C$14)), IF($A1527=TAXAS!$A$15,IF($B1527="CRÉDITO",$D1527-($D1527*TAXAS!$C$15)), IF($A1527=TAXAS!$A$16,IF($B1527="CRÉDITO",$D1527-($D1527*TAXAS!$C$16)), IF($A1527=TAXAS!$A$17,IF($B1527="CRÉDITO",$D1527-($D1527*TAXAS!$C$17)), IF($A1527=TAXAS!$A$18,IF($B1527="CRÉDITO",$D1527-($D1527*TAXAS!$C$18)), IF($A1527=TAXAS!$A$19,IF($B1527="CRÉDITO",$D1527-($D1527*TAXAS!$C$19)), IF($A1527=TAXAS!$A$20,IF($B1527="CRÉDITO",$D1527-($D1527*TAXAS!$C$20)), IF($A1527=TAXAS!$A$21,IF($B1527="CRÉDITO",$D1527-($D1527*TAXAS!$C$21)), IF($A1527=TAXAS!$A$22,IF($B1527="CRÉDITO",$D1527-($D1527*TAXAS!$C$22)), IF($A1527=TAXAS!$A$23,IF($B1527="CRÉDITO",$D1527-($D1527*TAXAS!$C$23)), IF($A1527=TAXAS!$A$24,IF($B1527="CRÉDITO",$D1527-($D1527*TAXAS!$C$24)), IF($A1527=TAXAS!$A$25,IF($B1527="CRÉDITO",$D1527-($D1527*TAXAS!$C$25)), IF($A1527=TAXAS!$A$26,IF($B1527="CRÉDITO",$D1527-($D1527*TAXAS!$C$26)), IF($A1527=TAXAS!$A$27,IF($B1527="CRÉDITO",$D1527-($D1527*TAXAS!$C$27))))))))))))))))))))))))))/1</f>
        <v>0</v>
      </c>
      <c r="G1527" s="9">
        <f>IF($A1527="VISA",IF($B1527="PARCELADO ATÉ 3X",$D1527-(D1527*TAXAS!$D$4))/3,IF($A1527="MASTER",IF($B1527="PARCELADO ATÉ 3X",$D1527-(D1527*TAXAS!$D$5))/3,IF($A1527="ELO",IF($B1527="PARCELADO ATÉ 3X",$D1527-(D1527*TAXAS!$D$6))/3,IF($A1527="HIPERCARD",IF($B1527="PARCELADO ATÉ 3X",$D1527-(D1527*TAXAS!$D$7))/3,IF($A1527="DINERS",IF($B1527="PARCELADO ATÉ 3X",$D1527-(D1527*TAXAS!$D$8))/3,IF($A1527="AMERICA EXPRESS",IF($B1527="PARCELADO ATÉ 3X",$D1527-(D1527*TAXAS!$D$9))/3,IF($A1527=TAXAS!$A$10,IF($B1527="PARCELADO ATÉ 3X",$D1527-($D1527*TAXAS!$D$10))/3,IF($A1527=TAXAS!$A$11,IF($B1527="PARCELADO ATÉ 3X",$D1527-($D1527*TAXAS!$D$11))/3,IF($A1527=TAXAS!$A$12,IF($B1527="PARCELADO ATÉ 3X",$D1527-($D1527*TAXAS!$D$12))/3,IF($A1527=TAXAS!$A$13,IF($B1527="PARCELADO ATÉ 3X",$D1527-($D1527*TAXAS!$D$13))/3,IF($A1527=TAXAS!$A$14,IF($B1527="PARCELADO ATÉ 3X",$D1527-($D1527*TAXAS!$D$14))/3,IF($A1527=TAXAS!$A$15,IF($B1527="PARCELADO ATÉ 3X",$D1527-($D1527*TAXAS!$D$15))/3,IF($A1527=TAXAS!$A$16,IF($B1527="PARCELADO ATÉ 3X",$D1527-($D1527*TAXAS!$D$16))/3,IF($A1527=TAXAS!$A$17,IF($B1527="PARCELADO ATÉ 3X",$D1527-($D1527*TAXAS!$D$17))/3,IF($A1527=TAXAS!$A$18,IF($B1527="PARCELADO ATÉ 3X",$D1527-($D1527*TAXAS!$D$18))/3,IF($A1527=TAXAS!$A$19,IF($B1527="PARCELADO ATÉ 3X",$D1527-($D1527*TAXAS!$D$19))/3,IF($A1527=TAXAS!$A$20,IF($B1527="PARCELADO ATÉ 3X",$D1527-($D1527*TAXAS!$D$20))/3,IF($A1527=TAXAS!$A$21,IF($B1527="PARCELADO ATÉ 3X",$D1527-($D1527*TAXAS!$D$21))/3,IF($A1527=TAXAS!$A$22,IF($B1527="PARCELADO ATÉ 3X",$D1527-($D1527*TAXAS!$D$22))/3,IF($A1527=TAXAS!$A$23,IF($B1527="PARCELADO ATÉ 3X",$D1527-($D1527*TAXAS!$D$23))/3,IF($A1527=TAXAS!$A$24,IF($B1527="PARCELADO ATÉ 3X",$D1527-($D1527*TAXAS!$D$24))/3,IF($A1527=TAXAS!$A$25,IF($B1527="PARCELADO ATÉ 3X",$D1527-($D1527*TAXAS!$D$25))/3,IF($A1527=TAXAS!$A$26,IF($B1527="PARCELADO ATÉ 3X",$D1527-($D1527*TAXAS!$D$26))/3,IF($A1527=TAXAS!$A$27,IF($B1527="PARCELADO ATÉ 3X",$D1527-($D1527*TAXAS!$D$27))/3))))))))))))))))))))))))/1</f>
        <v>0</v>
      </c>
      <c r="H1527" s="9">
        <f>IF($A1527="VISA",IF($B1527="PARCELADO ATÉ 6X",$D1527-(D1527*TAXAS!$E$4))/6,IF($A1527="MASTER",IF($B1527="PARCELADO ATÉ 6X",$D1527-(D1527*TAXAS!$E$5))/6,IF($A1527="ELO",IF($B1527="PARCELADO ATÉ 6X",$D1527-(D1527*TAXAS!$E$6))/6,IF($A1527="HIPERCARD",IF($B1527="PARCELADO ATÉ 6X",$D1527-(D1527*TAXAS!$E$7))/6,IF($A1527="DINERS",IF($B1527="PARCELADO ATÉ 6X",$D1527-(D1527*TAXAS!$E$8))/6,IF($A1527="AMERICA EXPRESS",IF($B1527="PARCELADO ATÉ 6X",$D1527-(D1527*TAXAS!$E$9))/6,IF($A1527=TAXAS!$A$10,IF($B1527="PARCELADO ATÉ 6X",$D1527-($D1527*TAXAS!$E$10))/6,IF($A1527=TAXAS!$A$11,IF($B1527="PARCELADO ATÉ 6X",$D1527-($D1527*TAXAS!$E$11))/6,IF($A1527=TAXAS!$A$12,IF($B1527="PARCELADO ATÉ 6X",$D1527-($D1527*TAXAS!$E$12))/6,IF($A1527=TAXAS!$A$13,IF($B1527="PARCELADO ATÉ 6X",$D1527-($D1527*TAXAS!$E$13))/6,IF($A1527=TAXAS!$A$14,IF($B1527="PARCELADO ATÉ 6X",$D1527-($D1527*TAXAS!$E$14))/6,IF($A1527=TAXAS!$A$15,IF($B1527="PARCELADO ATÉ 6X",$D1527-($D1527*TAXAS!$E$15))/6,IF($A1527=TAXAS!$A$16,IF($B1527="PARCELADO ATÉ 6X",$D1527-($D1527*TAXAS!$E$16))/6,IF($A1527=TAXAS!$A$17,IF($B1527="PARCELADO ATÉ 6X",$D1527-($D1527*TAXAS!$E$17))/6,IF($A1527=TAXAS!$A$18,IF($B1527="PARCELADO ATÉ 6X",$D1527-($D1527*TAXAS!$E$18))/6,IF($A1527=TAXAS!$A$19,IF($B1527="PARCELADO ATÉ 6X",$D1527-($D1527*TAXAS!$E$19))/6,IF($A1527=TAXAS!$A$20,IF($B1527="PARCELADO ATÉ 6X",$D1527-($D1527*TAXAS!$E$20))/6,IF($A1527=TAXAS!$A$21,IF($B1527="PARCELADO ATÉ 6X",$D1527-($D1527*TAXAS!$E$21))/6,IF($A1527=TAXAS!$A$22,IF($B1527="PARCELADO ATÉ 6X",$D1527-($D1527*TAXAS!$E$22))/6,IF($A1527=TAXAS!$A$23,IF($B1527="PARCELADO ATÉ 6X",$D1527-($D1527*TAXAS!$E$23))/6,IF($A1527=TAXAS!$A$24,IF($B1527="PARCELADO ATÉ 6X",$D1527-($D1527*TAXAS!$E$24))/6,IF($A1527=TAXAS!$A$25,IF($B1527="PARCELADO ATÉ 6X",$D1527-($D1527*TAXAS!$E$25))/6,IF($A1527=TAXAS!$A$26,IF($B1527="PARCELADO ATÉ 6X",$D1527-($D1527*TAXAS!$E$26))/6,IF($A1527=TAXAS!$A$27,IF($B1527="PARCELADO ATÉ 6X",$D1527-($D1527*TAXAS!$E$27))/6))))))))))))))))))))))))/1</f>
        <v>0</v>
      </c>
      <c r="I1527" s="9">
        <f>IF($A1527="VISA",IF($B1527="PARCELADO ATÉ 12X",$D1527-(D1527*TAXAS!$F$4))/12,IF($A1527="MASTER",IF($B1527="PARCELADO ATÉ 12X",$D1527-(D1527*TAXAS!$F$5))/12,IF($A1527="ELO",IF($B1527="PARCELADO ATÉ 12X",$D1527-(D1527*TAXAS!$F$6))/12,IF($A1527="HIPERCARD",IF($B1527="PARCELADO ATÉ 12X",$D1527-(D1527*TAXAS!$F$7))/12,IF($A1527="DINERS",IF($B1527="PARCELADO ATÉ 12X",$D1527-(D1527*TAXAS!$F$8))/12,IF($A1527="AMERICA EXPRESS",IF($B1527="PARCELADO ATÉ 12X",$D1527-(D1527*TAXAS!$F$9))/12,IF($A1527=TAXAS!$A$10,IF($B1527="PARCELADO ATÉ 12X",$D1527-($D1527*TAXAS!$F$10))/12,IF($A1527=TAXAS!$A$11,IF($B1527="PARCELADO ATÉ 12X",$D1527-($D1527*TAXAS!$F$11))/12,IF($A1527=TAXAS!$A$12,IF($B1527="PARCELADO ATÉ 12X",$D1527-($D1527*TAXAS!$F$12))/12,IF($A1527=TAXAS!$A$13,IF($B1527="PARCELADO ATÉ 12X",$D1527-($D1527*TAXAS!$F$13))/12,IF($A1527=TAXAS!$A$14,IF($B1527="PARCELADO ATÉ 12X",$D1527-($D1527*TAXAS!$F$14))/12,IF($A1527=TAXAS!$A$15,IF($B1527="PARCELADO ATÉ 12X",$D1527-($D1527*TAXAS!$F$15))/12,IF($A1527=TAXAS!$A$16,IF($B1527="PARCELADO ATÉ 12X",$D1527-($D1527*TAXAS!$F$16))/12,IF($A1527=TAXAS!$A$17,IF($B1527="PARCELADO ATÉ 12X",$D1527-($D1527*TAXAS!$F$17))/12,IF($A1527=TAXAS!$A$18,IF($B1527="PARCELADO ATÉ 12X",$D1527-($D1527*TAXAS!$F$18))/12,IF($A1527=TAXAS!$A$19,IF($B1527="PARCELADO ATÉ 12X",$D1527-($D1527*TAXAS!$F$19))/12,IF($A1527=TAXAS!$A$20,IF($B1527="PARCELADO ATÉ 12X",$D1527-($D1527*TAXAS!$F$20))/12,IF($A1527=TAXAS!$A$21,IF($B1527="PARCELADO ATÉ 12X",$D1527-($D1527*TAXAS!$F$21))/12,IF($A1527=TAXAS!$A$22,IF($B1527="PARCELADO ATÉ 12X",$D1527-($D1527*TAXAS!$F$22))/12,IF($A1527=TAXAS!$A$23,IF($B1527="PARCELADO ATÉ 12X",$D1527-($D1527*TAXAS!$F$23))/12,IF($A1527=TAXAS!$A$24,IF($B1527="PARCELADO ATÉ 12X",$D1527-($D1527*TAXAS!$F$24))/12,IF($A1527=TAXAS!$A$25,IF($B1527="PARCELADO ATÉ 12X",$D1527-($D1527*TAXAS!$F$25))/12,IF($A1527=TAXAS!$A$26,IF($B1527="PARCELADO ATÉ 12X",$D1527-($D1527*TAXAS!$F$26))/12,IF($A1527=TAXAS!$A$27,IF($B1527="PARCELADO ATÉ 12X",$D1527-($D1527*TAXAS!$F$27))/12))))))))))))))))))))))))/1</f>
        <v>0</v>
      </c>
      <c r="J1527" s="8">
        <f t="shared" si="0"/>
        <v>0</v>
      </c>
      <c r="K1527" s="10" t="b">
        <f>IF($B1527="PARCELADO ATÉ 3X",($D1527-($D1527*TAXAS!$D$4))-$J1527)</f>
        <v>0</v>
      </c>
      <c r="L1527" s="10" t="b">
        <f>IF($B1527="PARCELADO ATÉ 6X",($D1527-($D1527*TAXAS!$E$4))-$J1527)</f>
        <v>0</v>
      </c>
      <c r="M1527" s="10" t="b">
        <f>IF($B1527="PARCELADO ATÉ 12X",($D1527-($D1527*TAXAS!$F$4))-$J1527)</f>
        <v>0</v>
      </c>
      <c r="N1527" s="8">
        <f t="shared" si="1"/>
        <v>0</v>
      </c>
      <c r="O1527" s="10">
        <f t="shared" si="2"/>
        <v>0</v>
      </c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</row>
    <row r="1528" spans="1:31" ht="15.75" customHeight="1" x14ac:dyDescent="0.2">
      <c r="A1528" s="3"/>
      <c r="B1528" s="5"/>
      <c r="C1528" s="6"/>
      <c r="D1528" s="42"/>
      <c r="E1528" s="8">
        <f>IF($A1528="VISA",IF($B1528="DÉBITO",$D1528-($D1528*TAXAS!$B$4)),IF($A1528="MASTER",IF($B1528="DÉBITO",$D1528-($D1528*TAXAS!$B$5)),IF($A1528="ELO", IF($B1528="DÉBITO",$D1528-($D1528*TAXAS!$B$6)),IF($A1528="HIPERCARD",IF($B1528="DÉBITO",$D1528-($D1528*TAXAS!$B$7)),IF($A1528="DINERS",IF($B1528="DÉBITO",$D1528-($D1528*TAXAS!$B$8)),IF($A1528="AMERICA EXPRESS",IF($B1528="DÉBITO",$D1528-($D1528*TAXAS!$B$9)),IF($A1528=TAXAS!$A$10,IF($B1528="DÉBITO",$D1528-($D1528*TAXAS!$B$10)), IF($A1528=TAXAS!$A$11,IF($B1528="DÉBITO",$D1528-($D1528*TAXAS!$B$11)), IF($A1528=TAXAS!$A$12,IF($B1528="DÉBITO",$D1528-($D1528*TAXAS!$B$12)), IF($A1528=TAXAS!$A$13,IF($B1528="DÉBITO",$D1528-($D1528*TAXAS!$B$13)), IF($A1528=TAXAS!$A$14,IF($B1528="DÉBITO",$D1528-($D1528*TAXAS!$B$14)), IF($A1528=TAXAS!$A$15,IF($B1528="DÉBITO",$D1528-($D1528*TAXAS!$B$15)), IF($A1528=TAXAS!$A$16,IF($B1528="DÉBITO",$D1528-($D1528*TAXAS!$B$16)), IF($A1528=TAXAS!$A$17,IF($B1528="DÉBITO",$D1528-($D1528*TAXAS!$B$17)), IF($A1528=TAXAS!$A$18,IF($B1528="DÉBITO",$D1528-($D1528*TAXAS!$B$18)), IF($A1528=TAXAS!$A$19,IF($B1528="DÉBITO",$D1528-($D1528*TAXAS!$B$19)), IF($A1528=TAXAS!$A$20,IF($B1528="DÉBITO",$D1528-($D1528*TAXAS!$B$20)), IF($A1528=TAXAS!$A$21,IF($B1528="DÉBITO",$D1528-($D1528*TAXAS!$B$21)), IF($A1528=TAXAS!$A$22,IF($B1528="DÉBITO",$D1528-($D1528*TAXAS!$B$22)), IF($A1528=TAXAS!$A$23,IF($B1528="DÉBITO",$D1528-($D1528*TAXAS!$B$23)), IF($A1528=TAXAS!$A$24,IF($B1528="DÉBITO",$D1528-($D1528*TAXAS!$B$24)), IF($A1528=TAXAS!$A$25,IF($B1528="DÉBITO",$D1528-($D1528*TAXAS!$B$25)), IF($A1528=TAXAS!$A$26,IF($B1528="DÉBITO",$D1528-($D1528*TAXAS!$B$26)), IF($A1528=TAXAS!$A$27,IF($B1528="DÉBITO",$D1528-($D1528*TAXAS!$B$27))))))))))))))))))))))))))/1</f>
        <v>0</v>
      </c>
      <c r="F1528" s="8">
        <f>IF($A1528="VISA",IF($B1528="CRÉDITO",$D1528-($D1528*TAXAS!$C$4)),IF($A1528="MASTER",IF($B1528="CRÉDITO",$D1528-($D1528*TAXAS!$C$5)),IF($A1528="ELO", IF($B1528="CRÉDITO",$D1528-($D1528*TAXAS!$C$6)),IF($A1528="HIPERCARD",IF($B1528="CRÉDITO",$D1528-($D1528*TAXAS!$C$7)),IF($A1528="DINERS",IF($B1528="CRÉDITO",$D1528-($D1528*TAXAS!$C$8)),IF($A1528="AMERICA EXPRESS",IF($B1528="CRÉDITO",$D1528-($D1528*TAXAS!$C$9)),IF($A1528=TAXAS!$A$10,IF($B1528="CRÉDITO",$D1528-($D1528*TAXAS!$C$10)), IF($A1528=TAXAS!$A$11,IF($B1528="CRÉDITO",$D1528-($D1528*TAXAS!$C$11)), IF($A1528=TAXAS!$A$12,IF($B1528="CRÉDITO",$D1528-($D1528*TAXAS!$C$12)), IF($A1528=TAXAS!$A$13,IF($B1528="CRÉDITO",$D1528-($D1528*TAXAS!$C$13)), IF($A1528=TAXAS!$A$14,IF($B1528="CRÉDITO",$D1528-($D1528*TAXAS!$C$14)), IF($A1528=TAXAS!$A$15,IF($B1528="CRÉDITO",$D1528-($D1528*TAXAS!$C$15)), IF($A1528=TAXAS!$A$16,IF($B1528="CRÉDITO",$D1528-($D1528*TAXAS!$C$16)), IF($A1528=TAXAS!$A$17,IF($B1528="CRÉDITO",$D1528-($D1528*TAXAS!$C$17)), IF($A1528=TAXAS!$A$18,IF($B1528="CRÉDITO",$D1528-($D1528*TAXAS!$C$18)), IF($A1528=TAXAS!$A$19,IF($B1528="CRÉDITO",$D1528-($D1528*TAXAS!$C$19)), IF($A1528=TAXAS!$A$20,IF($B1528="CRÉDITO",$D1528-($D1528*TAXAS!$C$20)), IF($A1528=TAXAS!$A$21,IF($B1528="CRÉDITO",$D1528-($D1528*TAXAS!$C$21)), IF($A1528=TAXAS!$A$22,IF($B1528="CRÉDITO",$D1528-($D1528*TAXAS!$C$22)), IF($A1528=TAXAS!$A$23,IF($B1528="CRÉDITO",$D1528-($D1528*TAXAS!$C$23)), IF($A1528=TAXAS!$A$24,IF($B1528="CRÉDITO",$D1528-($D1528*TAXAS!$C$24)), IF($A1528=TAXAS!$A$25,IF($B1528="CRÉDITO",$D1528-($D1528*TAXAS!$C$25)), IF($A1528=TAXAS!$A$26,IF($B1528="CRÉDITO",$D1528-($D1528*TAXAS!$C$26)), IF($A1528=TAXAS!$A$27,IF($B1528="CRÉDITO",$D1528-($D1528*TAXAS!$C$27))))))))))))))))))))))))))/1</f>
        <v>0</v>
      </c>
      <c r="G1528" s="9">
        <f>IF($A1528="VISA",IF($B1528="PARCELADO ATÉ 3X",$D1528-(D1528*TAXAS!$D$4))/3,IF($A1528="MASTER",IF($B1528="PARCELADO ATÉ 3X",$D1528-(D1528*TAXAS!$D$5))/3,IF($A1528="ELO",IF($B1528="PARCELADO ATÉ 3X",$D1528-(D1528*TAXAS!$D$6))/3,IF($A1528="HIPERCARD",IF($B1528="PARCELADO ATÉ 3X",$D1528-(D1528*TAXAS!$D$7))/3,IF($A1528="DINERS",IF($B1528="PARCELADO ATÉ 3X",$D1528-(D1528*TAXAS!$D$8))/3,IF($A1528="AMERICA EXPRESS",IF($B1528="PARCELADO ATÉ 3X",$D1528-(D1528*TAXAS!$D$9))/3,IF($A1528=TAXAS!$A$10,IF($B1528="PARCELADO ATÉ 3X",$D1528-($D1528*TAXAS!$D$10))/3,IF($A1528=TAXAS!$A$11,IF($B1528="PARCELADO ATÉ 3X",$D1528-($D1528*TAXAS!$D$11))/3,IF($A1528=TAXAS!$A$12,IF($B1528="PARCELADO ATÉ 3X",$D1528-($D1528*TAXAS!$D$12))/3,IF($A1528=TAXAS!$A$13,IF($B1528="PARCELADO ATÉ 3X",$D1528-($D1528*TAXAS!$D$13))/3,IF($A1528=TAXAS!$A$14,IF($B1528="PARCELADO ATÉ 3X",$D1528-($D1528*TAXAS!$D$14))/3,IF($A1528=TAXAS!$A$15,IF($B1528="PARCELADO ATÉ 3X",$D1528-($D1528*TAXAS!$D$15))/3,IF($A1528=TAXAS!$A$16,IF($B1528="PARCELADO ATÉ 3X",$D1528-($D1528*TAXAS!$D$16))/3,IF($A1528=TAXAS!$A$17,IF($B1528="PARCELADO ATÉ 3X",$D1528-($D1528*TAXAS!$D$17))/3,IF($A1528=TAXAS!$A$18,IF($B1528="PARCELADO ATÉ 3X",$D1528-($D1528*TAXAS!$D$18))/3,IF($A1528=TAXAS!$A$19,IF($B1528="PARCELADO ATÉ 3X",$D1528-($D1528*TAXAS!$D$19))/3,IF($A1528=TAXAS!$A$20,IF($B1528="PARCELADO ATÉ 3X",$D1528-($D1528*TAXAS!$D$20))/3,IF($A1528=TAXAS!$A$21,IF($B1528="PARCELADO ATÉ 3X",$D1528-($D1528*TAXAS!$D$21))/3,IF($A1528=TAXAS!$A$22,IF($B1528="PARCELADO ATÉ 3X",$D1528-($D1528*TAXAS!$D$22))/3,IF($A1528=TAXAS!$A$23,IF($B1528="PARCELADO ATÉ 3X",$D1528-($D1528*TAXAS!$D$23))/3,IF($A1528=TAXAS!$A$24,IF($B1528="PARCELADO ATÉ 3X",$D1528-($D1528*TAXAS!$D$24))/3,IF($A1528=TAXAS!$A$25,IF($B1528="PARCELADO ATÉ 3X",$D1528-($D1528*TAXAS!$D$25))/3,IF($A1528=TAXAS!$A$26,IF($B1528="PARCELADO ATÉ 3X",$D1528-($D1528*TAXAS!$D$26))/3,IF($A1528=TAXAS!$A$27,IF($B1528="PARCELADO ATÉ 3X",$D1528-($D1528*TAXAS!$D$27))/3))))))))))))))))))))))))/1</f>
        <v>0</v>
      </c>
      <c r="H1528" s="9">
        <f>IF($A1528="VISA",IF($B1528="PARCELADO ATÉ 6X",$D1528-(D1528*TAXAS!$E$4))/6,IF($A1528="MASTER",IF($B1528="PARCELADO ATÉ 6X",$D1528-(D1528*TAXAS!$E$5))/6,IF($A1528="ELO",IF($B1528="PARCELADO ATÉ 6X",$D1528-(D1528*TAXAS!$E$6))/6,IF($A1528="HIPERCARD",IF($B1528="PARCELADO ATÉ 6X",$D1528-(D1528*TAXAS!$E$7))/6,IF($A1528="DINERS",IF($B1528="PARCELADO ATÉ 6X",$D1528-(D1528*TAXAS!$E$8))/6,IF($A1528="AMERICA EXPRESS",IF($B1528="PARCELADO ATÉ 6X",$D1528-(D1528*TAXAS!$E$9))/6,IF($A1528=TAXAS!$A$10,IF($B1528="PARCELADO ATÉ 6X",$D1528-($D1528*TAXAS!$E$10))/6,IF($A1528=TAXAS!$A$11,IF($B1528="PARCELADO ATÉ 6X",$D1528-($D1528*TAXAS!$E$11))/6,IF($A1528=TAXAS!$A$12,IF($B1528="PARCELADO ATÉ 6X",$D1528-($D1528*TAXAS!$E$12))/6,IF($A1528=TAXAS!$A$13,IF($B1528="PARCELADO ATÉ 6X",$D1528-($D1528*TAXAS!$E$13))/6,IF($A1528=TAXAS!$A$14,IF($B1528="PARCELADO ATÉ 6X",$D1528-($D1528*TAXAS!$E$14))/6,IF($A1528=TAXAS!$A$15,IF($B1528="PARCELADO ATÉ 6X",$D1528-($D1528*TAXAS!$E$15))/6,IF($A1528=TAXAS!$A$16,IF($B1528="PARCELADO ATÉ 6X",$D1528-($D1528*TAXAS!$E$16))/6,IF($A1528=TAXAS!$A$17,IF($B1528="PARCELADO ATÉ 6X",$D1528-($D1528*TAXAS!$E$17))/6,IF($A1528=TAXAS!$A$18,IF($B1528="PARCELADO ATÉ 6X",$D1528-($D1528*TAXAS!$E$18))/6,IF($A1528=TAXAS!$A$19,IF($B1528="PARCELADO ATÉ 6X",$D1528-($D1528*TAXAS!$E$19))/6,IF($A1528=TAXAS!$A$20,IF($B1528="PARCELADO ATÉ 6X",$D1528-($D1528*TAXAS!$E$20))/6,IF($A1528=TAXAS!$A$21,IF($B1528="PARCELADO ATÉ 6X",$D1528-($D1528*TAXAS!$E$21))/6,IF($A1528=TAXAS!$A$22,IF($B1528="PARCELADO ATÉ 6X",$D1528-($D1528*TAXAS!$E$22))/6,IF($A1528=TAXAS!$A$23,IF($B1528="PARCELADO ATÉ 6X",$D1528-($D1528*TAXAS!$E$23))/6,IF($A1528=TAXAS!$A$24,IF($B1528="PARCELADO ATÉ 6X",$D1528-($D1528*TAXAS!$E$24))/6,IF($A1528=TAXAS!$A$25,IF($B1528="PARCELADO ATÉ 6X",$D1528-($D1528*TAXAS!$E$25))/6,IF($A1528=TAXAS!$A$26,IF($B1528="PARCELADO ATÉ 6X",$D1528-($D1528*TAXAS!$E$26))/6,IF($A1528=TAXAS!$A$27,IF($B1528="PARCELADO ATÉ 6X",$D1528-($D1528*TAXAS!$E$27))/6))))))))))))))))))))))))/1</f>
        <v>0</v>
      </c>
      <c r="I1528" s="9">
        <f>IF($A1528="VISA",IF($B1528="PARCELADO ATÉ 12X",$D1528-(D1528*TAXAS!$F$4))/12,IF($A1528="MASTER",IF($B1528="PARCELADO ATÉ 12X",$D1528-(D1528*TAXAS!$F$5))/12,IF($A1528="ELO",IF($B1528="PARCELADO ATÉ 12X",$D1528-(D1528*TAXAS!$F$6))/12,IF($A1528="HIPERCARD",IF($B1528="PARCELADO ATÉ 12X",$D1528-(D1528*TAXAS!$F$7))/12,IF($A1528="DINERS",IF($B1528="PARCELADO ATÉ 12X",$D1528-(D1528*TAXAS!$F$8))/12,IF($A1528="AMERICA EXPRESS",IF($B1528="PARCELADO ATÉ 12X",$D1528-(D1528*TAXAS!$F$9))/12,IF($A1528=TAXAS!$A$10,IF($B1528="PARCELADO ATÉ 12X",$D1528-($D1528*TAXAS!$F$10))/12,IF($A1528=TAXAS!$A$11,IF($B1528="PARCELADO ATÉ 12X",$D1528-($D1528*TAXAS!$F$11))/12,IF($A1528=TAXAS!$A$12,IF($B1528="PARCELADO ATÉ 12X",$D1528-($D1528*TAXAS!$F$12))/12,IF($A1528=TAXAS!$A$13,IF($B1528="PARCELADO ATÉ 12X",$D1528-($D1528*TAXAS!$F$13))/12,IF($A1528=TAXAS!$A$14,IF($B1528="PARCELADO ATÉ 12X",$D1528-($D1528*TAXAS!$F$14))/12,IF($A1528=TAXAS!$A$15,IF($B1528="PARCELADO ATÉ 12X",$D1528-($D1528*TAXAS!$F$15))/12,IF($A1528=TAXAS!$A$16,IF($B1528="PARCELADO ATÉ 12X",$D1528-($D1528*TAXAS!$F$16))/12,IF($A1528=TAXAS!$A$17,IF($B1528="PARCELADO ATÉ 12X",$D1528-($D1528*TAXAS!$F$17))/12,IF($A1528=TAXAS!$A$18,IF($B1528="PARCELADO ATÉ 12X",$D1528-($D1528*TAXAS!$F$18))/12,IF($A1528=TAXAS!$A$19,IF($B1528="PARCELADO ATÉ 12X",$D1528-($D1528*TAXAS!$F$19))/12,IF($A1528=TAXAS!$A$20,IF($B1528="PARCELADO ATÉ 12X",$D1528-($D1528*TAXAS!$F$20))/12,IF($A1528=TAXAS!$A$21,IF($B1528="PARCELADO ATÉ 12X",$D1528-($D1528*TAXAS!$F$21))/12,IF($A1528=TAXAS!$A$22,IF($B1528="PARCELADO ATÉ 12X",$D1528-($D1528*TAXAS!$F$22))/12,IF($A1528=TAXAS!$A$23,IF($B1528="PARCELADO ATÉ 12X",$D1528-($D1528*TAXAS!$F$23))/12,IF($A1528=TAXAS!$A$24,IF($B1528="PARCELADO ATÉ 12X",$D1528-($D1528*TAXAS!$F$24))/12,IF($A1528=TAXAS!$A$25,IF($B1528="PARCELADO ATÉ 12X",$D1528-($D1528*TAXAS!$F$25))/12,IF($A1528=TAXAS!$A$26,IF($B1528="PARCELADO ATÉ 12X",$D1528-($D1528*TAXAS!$F$26))/12,IF($A1528=TAXAS!$A$27,IF($B1528="PARCELADO ATÉ 12X",$D1528-($D1528*TAXAS!$F$27))/12))))))))))))))))))))))))/1</f>
        <v>0</v>
      </c>
      <c r="J1528" s="8">
        <f t="shared" si="0"/>
        <v>0</v>
      </c>
      <c r="K1528" s="10" t="b">
        <f>IF($B1528="PARCELADO ATÉ 3X",($D1528-($D1528*TAXAS!$D$4))-$J1528)</f>
        <v>0</v>
      </c>
      <c r="L1528" s="10" t="b">
        <f>IF($B1528="PARCELADO ATÉ 6X",($D1528-($D1528*TAXAS!$E$4))-$J1528)</f>
        <v>0</v>
      </c>
      <c r="M1528" s="10" t="b">
        <f>IF($B1528="PARCELADO ATÉ 12X",($D1528-($D1528*TAXAS!$F$4))-$J1528)</f>
        <v>0</v>
      </c>
      <c r="N1528" s="8">
        <f t="shared" si="1"/>
        <v>0</v>
      </c>
      <c r="O1528" s="10">
        <f t="shared" si="2"/>
        <v>0</v>
      </c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</row>
    <row r="1529" spans="1:31" ht="15.75" customHeight="1" x14ac:dyDescent="0.2">
      <c r="A1529" s="3"/>
      <c r="B1529" s="5"/>
      <c r="C1529" s="6"/>
      <c r="D1529" s="42"/>
      <c r="E1529" s="8">
        <f>IF($A1529="VISA",IF($B1529="DÉBITO",$D1529-($D1529*TAXAS!$B$4)),IF($A1529="MASTER",IF($B1529="DÉBITO",$D1529-($D1529*TAXAS!$B$5)),IF($A1529="ELO", IF($B1529="DÉBITO",$D1529-($D1529*TAXAS!$B$6)),IF($A1529="HIPERCARD",IF($B1529="DÉBITO",$D1529-($D1529*TAXAS!$B$7)),IF($A1529="DINERS",IF($B1529="DÉBITO",$D1529-($D1529*TAXAS!$B$8)),IF($A1529="AMERICA EXPRESS",IF($B1529="DÉBITO",$D1529-($D1529*TAXAS!$B$9)),IF($A1529=TAXAS!$A$10,IF($B1529="DÉBITO",$D1529-($D1529*TAXAS!$B$10)), IF($A1529=TAXAS!$A$11,IF($B1529="DÉBITO",$D1529-($D1529*TAXAS!$B$11)), IF($A1529=TAXAS!$A$12,IF($B1529="DÉBITO",$D1529-($D1529*TAXAS!$B$12)), IF($A1529=TAXAS!$A$13,IF($B1529="DÉBITO",$D1529-($D1529*TAXAS!$B$13)), IF($A1529=TAXAS!$A$14,IF($B1529="DÉBITO",$D1529-($D1529*TAXAS!$B$14)), IF($A1529=TAXAS!$A$15,IF($B1529="DÉBITO",$D1529-($D1529*TAXAS!$B$15)), IF($A1529=TAXAS!$A$16,IF($B1529="DÉBITO",$D1529-($D1529*TAXAS!$B$16)), IF($A1529=TAXAS!$A$17,IF($B1529="DÉBITO",$D1529-($D1529*TAXAS!$B$17)), IF($A1529=TAXAS!$A$18,IF($B1529="DÉBITO",$D1529-($D1529*TAXAS!$B$18)), IF($A1529=TAXAS!$A$19,IF($B1529="DÉBITO",$D1529-($D1529*TAXAS!$B$19)), IF($A1529=TAXAS!$A$20,IF($B1529="DÉBITO",$D1529-($D1529*TAXAS!$B$20)), IF($A1529=TAXAS!$A$21,IF($B1529="DÉBITO",$D1529-($D1529*TAXAS!$B$21)), IF($A1529=TAXAS!$A$22,IF($B1529="DÉBITO",$D1529-($D1529*TAXAS!$B$22)), IF($A1529=TAXAS!$A$23,IF($B1529="DÉBITO",$D1529-($D1529*TAXAS!$B$23)), IF($A1529=TAXAS!$A$24,IF($B1529="DÉBITO",$D1529-($D1529*TAXAS!$B$24)), IF($A1529=TAXAS!$A$25,IF($B1529="DÉBITO",$D1529-($D1529*TAXAS!$B$25)), IF($A1529=TAXAS!$A$26,IF($B1529="DÉBITO",$D1529-($D1529*TAXAS!$B$26)), IF($A1529=TAXAS!$A$27,IF($B1529="DÉBITO",$D1529-($D1529*TAXAS!$B$27))))))))))))))))))))))))))/1</f>
        <v>0</v>
      </c>
      <c r="F1529" s="8">
        <f>IF($A1529="VISA",IF($B1529="CRÉDITO",$D1529-($D1529*TAXAS!$C$4)),IF($A1529="MASTER",IF($B1529="CRÉDITO",$D1529-($D1529*TAXAS!$C$5)),IF($A1529="ELO", IF($B1529="CRÉDITO",$D1529-($D1529*TAXAS!$C$6)),IF($A1529="HIPERCARD",IF($B1529="CRÉDITO",$D1529-($D1529*TAXAS!$C$7)),IF($A1529="DINERS",IF($B1529="CRÉDITO",$D1529-($D1529*TAXAS!$C$8)),IF($A1529="AMERICA EXPRESS",IF($B1529="CRÉDITO",$D1529-($D1529*TAXAS!$C$9)),IF($A1529=TAXAS!$A$10,IF($B1529="CRÉDITO",$D1529-($D1529*TAXAS!$C$10)), IF($A1529=TAXAS!$A$11,IF($B1529="CRÉDITO",$D1529-($D1529*TAXAS!$C$11)), IF($A1529=TAXAS!$A$12,IF($B1529="CRÉDITO",$D1529-($D1529*TAXAS!$C$12)), IF($A1529=TAXAS!$A$13,IF($B1529="CRÉDITO",$D1529-($D1529*TAXAS!$C$13)), IF($A1529=TAXAS!$A$14,IF($B1529="CRÉDITO",$D1529-($D1529*TAXAS!$C$14)), IF($A1529=TAXAS!$A$15,IF($B1529="CRÉDITO",$D1529-($D1529*TAXAS!$C$15)), IF($A1529=TAXAS!$A$16,IF($B1529="CRÉDITO",$D1529-($D1529*TAXAS!$C$16)), IF($A1529=TAXAS!$A$17,IF($B1529="CRÉDITO",$D1529-($D1529*TAXAS!$C$17)), IF($A1529=TAXAS!$A$18,IF($B1529="CRÉDITO",$D1529-($D1529*TAXAS!$C$18)), IF($A1529=TAXAS!$A$19,IF($B1529="CRÉDITO",$D1529-($D1529*TAXAS!$C$19)), IF($A1529=TAXAS!$A$20,IF($B1529="CRÉDITO",$D1529-($D1529*TAXAS!$C$20)), IF($A1529=TAXAS!$A$21,IF($B1529="CRÉDITO",$D1529-($D1529*TAXAS!$C$21)), IF($A1529=TAXAS!$A$22,IF($B1529="CRÉDITO",$D1529-($D1529*TAXAS!$C$22)), IF($A1529=TAXAS!$A$23,IF($B1529="CRÉDITO",$D1529-($D1529*TAXAS!$C$23)), IF($A1529=TAXAS!$A$24,IF($B1529="CRÉDITO",$D1529-($D1529*TAXAS!$C$24)), IF($A1529=TAXAS!$A$25,IF($B1529="CRÉDITO",$D1529-($D1529*TAXAS!$C$25)), IF($A1529=TAXAS!$A$26,IF($B1529="CRÉDITO",$D1529-($D1529*TAXAS!$C$26)), IF($A1529=TAXAS!$A$27,IF($B1529="CRÉDITO",$D1529-($D1529*TAXAS!$C$27))))))))))))))))))))))))))/1</f>
        <v>0</v>
      </c>
      <c r="G1529" s="9">
        <f>IF($A1529="VISA",IF($B1529="PARCELADO ATÉ 3X",$D1529-(D1529*TAXAS!$D$4))/3,IF($A1529="MASTER",IF($B1529="PARCELADO ATÉ 3X",$D1529-(D1529*TAXAS!$D$5))/3,IF($A1529="ELO",IF($B1529="PARCELADO ATÉ 3X",$D1529-(D1529*TAXAS!$D$6))/3,IF($A1529="HIPERCARD",IF($B1529="PARCELADO ATÉ 3X",$D1529-(D1529*TAXAS!$D$7))/3,IF($A1529="DINERS",IF($B1529="PARCELADO ATÉ 3X",$D1529-(D1529*TAXAS!$D$8))/3,IF($A1529="AMERICA EXPRESS",IF($B1529="PARCELADO ATÉ 3X",$D1529-(D1529*TAXAS!$D$9))/3,IF($A1529=TAXAS!$A$10,IF($B1529="PARCELADO ATÉ 3X",$D1529-($D1529*TAXAS!$D$10))/3,IF($A1529=TAXAS!$A$11,IF($B1529="PARCELADO ATÉ 3X",$D1529-($D1529*TAXAS!$D$11))/3,IF($A1529=TAXAS!$A$12,IF($B1529="PARCELADO ATÉ 3X",$D1529-($D1529*TAXAS!$D$12))/3,IF($A1529=TAXAS!$A$13,IF($B1529="PARCELADO ATÉ 3X",$D1529-($D1529*TAXAS!$D$13))/3,IF($A1529=TAXAS!$A$14,IF($B1529="PARCELADO ATÉ 3X",$D1529-($D1529*TAXAS!$D$14))/3,IF($A1529=TAXAS!$A$15,IF($B1529="PARCELADO ATÉ 3X",$D1529-($D1529*TAXAS!$D$15))/3,IF($A1529=TAXAS!$A$16,IF($B1529="PARCELADO ATÉ 3X",$D1529-($D1529*TAXAS!$D$16))/3,IF($A1529=TAXAS!$A$17,IF($B1529="PARCELADO ATÉ 3X",$D1529-($D1529*TAXAS!$D$17))/3,IF($A1529=TAXAS!$A$18,IF($B1529="PARCELADO ATÉ 3X",$D1529-($D1529*TAXAS!$D$18))/3,IF($A1529=TAXAS!$A$19,IF($B1529="PARCELADO ATÉ 3X",$D1529-($D1529*TAXAS!$D$19))/3,IF($A1529=TAXAS!$A$20,IF($B1529="PARCELADO ATÉ 3X",$D1529-($D1529*TAXAS!$D$20))/3,IF($A1529=TAXAS!$A$21,IF($B1529="PARCELADO ATÉ 3X",$D1529-($D1529*TAXAS!$D$21))/3,IF($A1529=TAXAS!$A$22,IF($B1529="PARCELADO ATÉ 3X",$D1529-($D1529*TAXAS!$D$22))/3,IF($A1529=TAXAS!$A$23,IF($B1529="PARCELADO ATÉ 3X",$D1529-($D1529*TAXAS!$D$23))/3,IF($A1529=TAXAS!$A$24,IF($B1529="PARCELADO ATÉ 3X",$D1529-($D1529*TAXAS!$D$24))/3,IF($A1529=TAXAS!$A$25,IF($B1529="PARCELADO ATÉ 3X",$D1529-($D1529*TAXAS!$D$25))/3,IF($A1529=TAXAS!$A$26,IF($B1529="PARCELADO ATÉ 3X",$D1529-($D1529*TAXAS!$D$26))/3,IF($A1529=TAXAS!$A$27,IF($B1529="PARCELADO ATÉ 3X",$D1529-($D1529*TAXAS!$D$27))/3))))))))))))))))))))))))/1</f>
        <v>0</v>
      </c>
      <c r="H1529" s="9">
        <f>IF($A1529="VISA",IF($B1529="PARCELADO ATÉ 6X",$D1529-(D1529*TAXAS!$E$4))/6,IF($A1529="MASTER",IF($B1529="PARCELADO ATÉ 6X",$D1529-(D1529*TAXAS!$E$5))/6,IF($A1529="ELO",IF($B1529="PARCELADO ATÉ 6X",$D1529-(D1529*TAXAS!$E$6))/6,IF($A1529="HIPERCARD",IF($B1529="PARCELADO ATÉ 6X",$D1529-(D1529*TAXAS!$E$7))/6,IF($A1529="DINERS",IF($B1529="PARCELADO ATÉ 6X",$D1529-(D1529*TAXAS!$E$8))/6,IF($A1529="AMERICA EXPRESS",IF($B1529="PARCELADO ATÉ 6X",$D1529-(D1529*TAXAS!$E$9))/6,IF($A1529=TAXAS!$A$10,IF($B1529="PARCELADO ATÉ 6X",$D1529-($D1529*TAXAS!$E$10))/6,IF($A1529=TAXAS!$A$11,IF($B1529="PARCELADO ATÉ 6X",$D1529-($D1529*TAXAS!$E$11))/6,IF($A1529=TAXAS!$A$12,IF($B1529="PARCELADO ATÉ 6X",$D1529-($D1529*TAXAS!$E$12))/6,IF($A1529=TAXAS!$A$13,IF($B1529="PARCELADO ATÉ 6X",$D1529-($D1529*TAXAS!$E$13))/6,IF($A1529=TAXAS!$A$14,IF($B1529="PARCELADO ATÉ 6X",$D1529-($D1529*TAXAS!$E$14))/6,IF($A1529=TAXAS!$A$15,IF($B1529="PARCELADO ATÉ 6X",$D1529-($D1529*TAXAS!$E$15))/6,IF($A1529=TAXAS!$A$16,IF($B1529="PARCELADO ATÉ 6X",$D1529-($D1529*TAXAS!$E$16))/6,IF($A1529=TAXAS!$A$17,IF($B1529="PARCELADO ATÉ 6X",$D1529-($D1529*TAXAS!$E$17))/6,IF($A1529=TAXAS!$A$18,IF($B1529="PARCELADO ATÉ 6X",$D1529-($D1529*TAXAS!$E$18))/6,IF($A1529=TAXAS!$A$19,IF($B1529="PARCELADO ATÉ 6X",$D1529-($D1529*TAXAS!$E$19))/6,IF($A1529=TAXAS!$A$20,IF($B1529="PARCELADO ATÉ 6X",$D1529-($D1529*TAXAS!$E$20))/6,IF($A1529=TAXAS!$A$21,IF($B1529="PARCELADO ATÉ 6X",$D1529-($D1529*TAXAS!$E$21))/6,IF($A1529=TAXAS!$A$22,IF($B1529="PARCELADO ATÉ 6X",$D1529-($D1529*TAXAS!$E$22))/6,IF($A1529=TAXAS!$A$23,IF($B1529="PARCELADO ATÉ 6X",$D1529-($D1529*TAXAS!$E$23))/6,IF($A1529=TAXAS!$A$24,IF($B1529="PARCELADO ATÉ 6X",$D1529-($D1529*TAXAS!$E$24))/6,IF($A1529=TAXAS!$A$25,IF($B1529="PARCELADO ATÉ 6X",$D1529-($D1529*TAXAS!$E$25))/6,IF($A1529=TAXAS!$A$26,IF($B1529="PARCELADO ATÉ 6X",$D1529-($D1529*TAXAS!$E$26))/6,IF($A1529=TAXAS!$A$27,IF($B1529="PARCELADO ATÉ 6X",$D1529-($D1529*TAXAS!$E$27))/6))))))))))))))))))))))))/1</f>
        <v>0</v>
      </c>
      <c r="I1529" s="9">
        <f>IF($A1529="VISA",IF($B1529="PARCELADO ATÉ 12X",$D1529-(D1529*TAXAS!$F$4))/12,IF($A1529="MASTER",IF($B1529="PARCELADO ATÉ 12X",$D1529-(D1529*TAXAS!$F$5))/12,IF($A1529="ELO",IF($B1529="PARCELADO ATÉ 12X",$D1529-(D1529*TAXAS!$F$6))/12,IF($A1529="HIPERCARD",IF($B1529="PARCELADO ATÉ 12X",$D1529-(D1529*TAXAS!$F$7))/12,IF($A1529="DINERS",IF($B1529="PARCELADO ATÉ 12X",$D1529-(D1529*TAXAS!$F$8))/12,IF($A1529="AMERICA EXPRESS",IF($B1529="PARCELADO ATÉ 12X",$D1529-(D1529*TAXAS!$F$9))/12,IF($A1529=TAXAS!$A$10,IF($B1529="PARCELADO ATÉ 12X",$D1529-($D1529*TAXAS!$F$10))/12,IF($A1529=TAXAS!$A$11,IF($B1529="PARCELADO ATÉ 12X",$D1529-($D1529*TAXAS!$F$11))/12,IF($A1529=TAXAS!$A$12,IF($B1529="PARCELADO ATÉ 12X",$D1529-($D1529*TAXAS!$F$12))/12,IF($A1529=TAXAS!$A$13,IF($B1529="PARCELADO ATÉ 12X",$D1529-($D1529*TAXAS!$F$13))/12,IF($A1529=TAXAS!$A$14,IF($B1529="PARCELADO ATÉ 12X",$D1529-($D1529*TAXAS!$F$14))/12,IF($A1529=TAXAS!$A$15,IF($B1529="PARCELADO ATÉ 12X",$D1529-($D1529*TAXAS!$F$15))/12,IF($A1529=TAXAS!$A$16,IF($B1529="PARCELADO ATÉ 12X",$D1529-($D1529*TAXAS!$F$16))/12,IF($A1529=TAXAS!$A$17,IF($B1529="PARCELADO ATÉ 12X",$D1529-($D1529*TAXAS!$F$17))/12,IF($A1529=TAXAS!$A$18,IF($B1529="PARCELADO ATÉ 12X",$D1529-($D1529*TAXAS!$F$18))/12,IF($A1529=TAXAS!$A$19,IF($B1529="PARCELADO ATÉ 12X",$D1529-($D1529*TAXAS!$F$19))/12,IF($A1529=TAXAS!$A$20,IF($B1529="PARCELADO ATÉ 12X",$D1529-($D1529*TAXAS!$F$20))/12,IF($A1529=TAXAS!$A$21,IF($B1529="PARCELADO ATÉ 12X",$D1529-($D1529*TAXAS!$F$21))/12,IF($A1529=TAXAS!$A$22,IF($B1529="PARCELADO ATÉ 12X",$D1529-($D1529*TAXAS!$F$22))/12,IF($A1529=TAXAS!$A$23,IF($B1529="PARCELADO ATÉ 12X",$D1529-($D1529*TAXAS!$F$23))/12,IF($A1529=TAXAS!$A$24,IF($B1529="PARCELADO ATÉ 12X",$D1529-($D1529*TAXAS!$F$24))/12,IF($A1529=TAXAS!$A$25,IF($B1529="PARCELADO ATÉ 12X",$D1529-($D1529*TAXAS!$F$25))/12,IF($A1529=TAXAS!$A$26,IF($B1529="PARCELADO ATÉ 12X",$D1529-($D1529*TAXAS!$F$26))/12,IF($A1529=TAXAS!$A$27,IF($B1529="PARCELADO ATÉ 12X",$D1529-($D1529*TAXAS!$F$27))/12))))))))))))))))))))))))/1</f>
        <v>0</v>
      </c>
      <c r="J1529" s="8">
        <f t="shared" si="0"/>
        <v>0</v>
      </c>
      <c r="K1529" s="10" t="b">
        <f>IF($B1529="PARCELADO ATÉ 3X",($D1529-($D1529*TAXAS!$D$4))-$J1529)</f>
        <v>0</v>
      </c>
      <c r="L1529" s="10" t="b">
        <f>IF($B1529="PARCELADO ATÉ 6X",($D1529-($D1529*TAXAS!$E$4))-$J1529)</f>
        <v>0</v>
      </c>
      <c r="M1529" s="10" t="b">
        <f>IF($B1529="PARCELADO ATÉ 12X",($D1529-($D1529*TAXAS!$F$4))-$J1529)</f>
        <v>0</v>
      </c>
      <c r="N1529" s="8">
        <f t="shared" si="1"/>
        <v>0</v>
      </c>
      <c r="O1529" s="10">
        <f t="shared" si="2"/>
        <v>0</v>
      </c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</row>
    <row r="1530" spans="1:31" ht="15.75" customHeight="1" x14ac:dyDescent="0.2">
      <c r="A1530" s="3"/>
      <c r="B1530" s="5"/>
      <c r="C1530" s="6"/>
      <c r="D1530" s="42"/>
      <c r="E1530" s="8">
        <f>IF($A1530="VISA",IF($B1530="DÉBITO",$D1530-($D1530*TAXAS!$B$4)),IF($A1530="MASTER",IF($B1530="DÉBITO",$D1530-($D1530*TAXAS!$B$5)),IF($A1530="ELO", IF($B1530="DÉBITO",$D1530-($D1530*TAXAS!$B$6)),IF($A1530="HIPERCARD",IF($B1530="DÉBITO",$D1530-($D1530*TAXAS!$B$7)),IF($A1530="DINERS",IF($B1530="DÉBITO",$D1530-($D1530*TAXAS!$B$8)),IF($A1530="AMERICA EXPRESS",IF($B1530="DÉBITO",$D1530-($D1530*TAXAS!$B$9)),IF($A1530=TAXAS!$A$10,IF($B1530="DÉBITO",$D1530-($D1530*TAXAS!$B$10)), IF($A1530=TAXAS!$A$11,IF($B1530="DÉBITO",$D1530-($D1530*TAXAS!$B$11)), IF($A1530=TAXAS!$A$12,IF($B1530="DÉBITO",$D1530-($D1530*TAXAS!$B$12)), IF($A1530=TAXAS!$A$13,IF($B1530="DÉBITO",$D1530-($D1530*TAXAS!$B$13)), IF($A1530=TAXAS!$A$14,IF($B1530="DÉBITO",$D1530-($D1530*TAXAS!$B$14)), IF($A1530=TAXAS!$A$15,IF($B1530="DÉBITO",$D1530-($D1530*TAXAS!$B$15)), IF($A1530=TAXAS!$A$16,IF($B1530="DÉBITO",$D1530-($D1530*TAXAS!$B$16)), IF($A1530=TAXAS!$A$17,IF($B1530="DÉBITO",$D1530-($D1530*TAXAS!$B$17)), IF($A1530=TAXAS!$A$18,IF($B1530="DÉBITO",$D1530-($D1530*TAXAS!$B$18)), IF($A1530=TAXAS!$A$19,IF($B1530="DÉBITO",$D1530-($D1530*TAXAS!$B$19)), IF($A1530=TAXAS!$A$20,IF($B1530="DÉBITO",$D1530-($D1530*TAXAS!$B$20)), IF($A1530=TAXAS!$A$21,IF($B1530="DÉBITO",$D1530-($D1530*TAXAS!$B$21)), IF($A1530=TAXAS!$A$22,IF($B1530="DÉBITO",$D1530-($D1530*TAXAS!$B$22)), IF($A1530=TAXAS!$A$23,IF($B1530="DÉBITO",$D1530-($D1530*TAXAS!$B$23)), IF($A1530=TAXAS!$A$24,IF($B1530="DÉBITO",$D1530-($D1530*TAXAS!$B$24)), IF($A1530=TAXAS!$A$25,IF($B1530="DÉBITO",$D1530-($D1530*TAXAS!$B$25)), IF($A1530=TAXAS!$A$26,IF($B1530="DÉBITO",$D1530-($D1530*TAXAS!$B$26)), IF($A1530=TAXAS!$A$27,IF($B1530="DÉBITO",$D1530-($D1530*TAXAS!$B$27))))))))))))))))))))))))))/1</f>
        <v>0</v>
      </c>
      <c r="F1530" s="8">
        <f>IF($A1530="VISA",IF($B1530="CRÉDITO",$D1530-($D1530*TAXAS!$C$4)),IF($A1530="MASTER",IF($B1530="CRÉDITO",$D1530-($D1530*TAXAS!$C$5)),IF($A1530="ELO", IF($B1530="CRÉDITO",$D1530-($D1530*TAXAS!$C$6)),IF($A1530="HIPERCARD",IF($B1530="CRÉDITO",$D1530-($D1530*TAXAS!$C$7)),IF($A1530="DINERS",IF($B1530="CRÉDITO",$D1530-($D1530*TAXAS!$C$8)),IF($A1530="AMERICA EXPRESS",IF($B1530="CRÉDITO",$D1530-($D1530*TAXAS!$C$9)),IF($A1530=TAXAS!$A$10,IF($B1530="CRÉDITO",$D1530-($D1530*TAXAS!$C$10)), IF($A1530=TAXAS!$A$11,IF($B1530="CRÉDITO",$D1530-($D1530*TAXAS!$C$11)), IF($A1530=TAXAS!$A$12,IF($B1530="CRÉDITO",$D1530-($D1530*TAXAS!$C$12)), IF($A1530=TAXAS!$A$13,IF($B1530="CRÉDITO",$D1530-($D1530*TAXAS!$C$13)), IF($A1530=TAXAS!$A$14,IF($B1530="CRÉDITO",$D1530-($D1530*TAXAS!$C$14)), IF($A1530=TAXAS!$A$15,IF($B1530="CRÉDITO",$D1530-($D1530*TAXAS!$C$15)), IF($A1530=TAXAS!$A$16,IF($B1530="CRÉDITO",$D1530-($D1530*TAXAS!$C$16)), IF($A1530=TAXAS!$A$17,IF($B1530="CRÉDITO",$D1530-($D1530*TAXAS!$C$17)), IF($A1530=TAXAS!$A$18,IF($B1530="CRÉDITO",$D1530-($D1530*TAXAS!$C$18)), IF($A1530=TAXAS!$A$19,IF($B1530="CRÉDITO",$D1530-($D1530*TAXAS!$C$19)), IF($A1530=TAXAS!$A$20,IF($B1530="CRÉDITO",$D1530-($D1530*TAXAS!$C$20)), IF($A1530=TAXAS!$A$21,IF($B1530="CRÉDITO",$D1530-($D1530*TAXAS!$C$21)), IF($A1530=TAXAS!$A$22,IF($B1530="CRÉDITO",$D1530-($D1530*TAXAS!$C$22)), IF($A1530=TAXAS!$A$23,IF($B1530="CRÉDITO",$D1530-($D1530*TAXAS!$C$23)), IF($A1530=TAXAS!$A$24,IF($B1530="CRÉDITO",$D1530-($D1530*TAXAS!$C$24)), IF($A1530=TAXAS!$A$25,IF($B1530="CRÉDITO",$D1530-($D1530*TAXAS!$C$25)), IF($A1530=TAXAS!$A$26,IF($B1530="CRÉDITO",$D1530-($D1530*TAXAS!$C$26)), IF($A1530=TAXAS!$A$27,IF($B1530="CRÉDITO",$D1530-($D1530*TAXAS!$C$27))))))))))))))))))))))))))/1</f>
        <v>0</v>
      </c>
      <c r="G1530" s="9">
        <f>IF($A1530="VISA",IF($B1530="PARCELADO ATÉ 3X",$D1530-(D1530*TAXAS!$D$4))/3,IF($A1530="MASTER",IF($B1530="PARCELADO ATÉ 3X",$D1530-(D1530*TAXAS!$D$5))/3,IF($A1530="ELO",IF($B1530="PARCELADO ATÉ 3X",$D1530-(D1530*TAXAS!$D$6))/3,IF($A1530="HIPERCARD",IF($B1530="PARCELADO ATÉ 3X",$D1530-(D1530*TAXAS!$D$7))/3,IF($A1530="DINERS",IF($B1530="PARCELADO ATÉ 3X",$D1530-(D1530*TAXAS!$D$8))/3,IF($A1530="AMERICA EXPRESS",IF($B1530="PARCELADO ATÉ 3X",$D1530-(D1530*TAXAS!$D$9))/3,IF($A1530=TAXAS!$A$10,IF($B1530="PARCELADO ATÉ 3X",$D1530-($D1530*TAXAS!$D$10))/3,IF($A1530=TAXAS!$A$11,IF($B1530="PARCELADO ATÉ 3X",$D1530-($D1530*TAXAS!$D$11))/3,IF($A1530=TAXAS!$A$12,IF($B1530="PARCELADO ATÉ 3X",$D1530-($D1530*TAXAS!$D$12))/3,IF($A1530=TAXAS!$A$13,IF($B1530="PARCELADO ATÉ 3X",$D1530-($D1530*TAXAS!$D$13))/3,IF($A1530=TAXAS!$A$14,IF($B1530="PARCELADO ATÉ 3X",$D1530-($D1530*TAXAS!$D$14))/3,IF($A1530=TAXAS!$A$15,IF($B1530="PARCELADO ATÉ 3X",$D1530-($D1530*TAXAS!$D$15))/3,IF($A1530=TAXAS!$A$16,IF($B1530="PARCELADO ATÉ 3X",$D1530-($D1530*TAXAS!$D$16))/3,IF($A1530=TAXAS!$A$17,IF($B1530="PARCELADO ATÉ 3X",$D1530-($D1530*TAXAS!$D$17))/3,IF($A1530=TAXAS!$A$18,IF($B1530="PARCELADO ATÉ 3X",$D1530-($D1530*TAXAS!$D$18))/3,IF($A1530=TAXAS!$A$19,IF($B1530="PARCELADO ATÉ 3X",$D1530-($D1530*TAXAS!$D$19))/3,IF($A1530=TAXAS!$A$20,IF($B1530="PARCELADO ATÉ 3X",$D1530-($D1530*TAXAS!$D$20))/3,IF($A1530=TAXAS!$A$21,IF($B1530="PARCELADO ATÉ 3X",$D1530-($D1530*TAXAS!$D$21))/3,IF($A1530=TAXAS!$A$22,IF($B1530="PARCELADO ATÉ 3X",$D1530-($D1530*TAXAS!$D$22))/3,IF($A1530=TAXAS!$A$23,IF($B1530="PARCELADO ATÉ 3X",$D1530-($D1530*TAXAS!$D$23))/3,IF($A1530=TAXAS!$A$24,IF($B1530="PARCELADO ATÉ 3X",$D1530-($D1530*TAXAS!$D$24))/3,IF($A1530=TAXAS!$A$25,IF($B1530="PARCELADO ATÉ 3X",$D1530-($D1530*TAXAS!$D$25))/3,IF($A1530=TAXAS!$A$26,IF($B1530="PARCELADO ATÉ 3X",$D1530-($D1530*TAXAS!$D$26))/3,IF($A1530=TAXAS!$A$27,IF($B1530="PARCELADO ATÉ 3X",$D1530-($D1530*TAXAS!$D$27))/3))))))))))))))))))))))))/1</f>
        <v>0</v>
      </c>
      <c r="H1530" s="9">
        <f>IF($A1530="VISA",IF($B1530="PARCELADO ATÉ 6X",$D1530-(D1530*TAXAS!$E$4))/6,IF($A1530="MASTER",IF($B1530="PARCELADO ATÉ 6X",$D1530-(D1530*TAXAS!$E$5))/6,IF($A1530="ELO",IF($B1530="PARCELADO ATÉ 6X",$D1530-(D1530*TAXAS!$E$6))/6,IF($A1530="HIPERCARD",IF($B1530="PARCELADO ATÉ 6X",$D1530-(D1530*TAXAS!$E$7))/6,IF($A1530="DINERS",IF($B1530="PARCELADO ATÉ 6X",$D1530-(D1530*TAXAS!$E$8))/6,IF($A1530="AMERICA EXPRESS",IF($B1530="PARCELADO ATÉ 6X",$D1530-(D1530*TAXAS!$E$9))/6,IF($A1530=TAXAS!$A$10,IF($B1530="PARCELADO ATÉ 6X",$D1530-($D1530*TAXAS!$E$10))/6,IF($A1530=TAXAS!$A$11,IF($B1530="PARCELADO ATÉ 6X",$D1530-($D1530*TAXAS!$E$11))/6,IF($A1530=TAXAS!$A$12,IF($B1530="PARCELADO ATÉ 6X",$D1530-($D1530*TAXAS!$E$12))/6,IF($A1530=TAXAS!$A$13,IF($B1530="PARCELADO ATÉ 6X",$D1530-($D1530*TAXAS!$E$13))/6,IF($A1530=TAXAS!$A$14,IF($B1530="PARCELADO ATÉ 6X",$D1530-($D1530*TAXAS!$E$14))/6,IF($A1530=TAXAS!$A$15,IF($B1530="PARCELADO ATÉ 6X",$D1530-($D1530*TAXAS!$E$15))/6,IF($A1530=TAXAS!$A$16,IF($B1530="PARCELADO ATÉ 6X",$D1530-($D1530*TAXAS!$E$16))/6,IF($A1530=TAXAS!$A$17,IF($B1530="PARCELADO ATÉ 6X",$D1530-($D1530*TAXAS!$E$17))/6,IF($A1530=TAXAS!$A$18,IF($B1530="PARCELADO ATÉ 6X",$D1530-($D1530*TAXAS!$E$18))/6,IF($A1530=TAXAS!$A$19,IF($B1530="PARCELADO ATÉ 6X",$D1530-($D1530*TAXAS!$E$19))/6,IF($A1530=TAXAS!$A$20,IF($B1530="PARCELADO ATÉ 6X",$D1530-($D1530*TAXAS!$E$20))/6,IF($A1530=TAXAS!$A$21,IF($B1530="PARCELADO ATÉ 6X",$D1530-($D1530*TAXAS!$E$21))/6,IF($A1530=TAXAS!$A$22,IF($B1530="PARCELADO ATÉ 6X",$D1530-($D1530*TAXAS!$E$22))/6,IF($A1530=TAXAS!$A$23,IF($B1530="PARCELADO ATÉ 6X",$D1530-($D1530*TAXAS!$E$23))/6,IF($A1530=TAXAS!$A$24,IF($B1530="PARCELADO ATÉ 6X",$D1530-($D1530*TAXAS!$E$24))/6,IF($A1530=TAXAS!$A$25,IF($B1530="PARCELADO ATÉ 6X",$D1530-($D1530*TAXAS!$E$25))/6,IF($A1530=TAXAS!$A$26,IF($B1530="PARCELADO ATÉ 6X",$D1530-($D1530*TAXAS!$E$26))/6,IF($A1530=TAXAS!$A$27,IF($B1530="PARCELADO ATÉ 6X",$D1530-($D1530*TAXAS!$E$27))/6))))))))))))))))))))))))/1</f>
        <v>0</v>
      </c>
      <c r="I1530" s="9">
        <f>IF($A1530="VISA",IF($B1530="PARCELADO ATÉ 12X",$D1530-(D1530*TAXAS!$F$4))/12,IF($A1530="MASTER",IF($B1530="PARCELADO ATÉ 12X",$D1530-(D1530*TAXAS!$F$5))/12,IF($A1530="ELO",IF($B1530="PARCELADO ATÉ 12X",$D1530-(D1530*TAXAS!$F$6))/12,IF($A1530="HIPERCARD",IF($B1530="PARCELADO ATÉ 12X",$D1530-(D1530*TAXAS!$F$7))/12,IF($A1530="DINERS",IF($B1530="PARCELADO ATÉ 12X",$D1530-(D1530*TAXAS!$F$8))/12,IF($A1530="AMERICA EXPRESS",IF($B1530="PARCELADO ATÉ 12X",$D1530-(D1530*TAXAS!$F$9))/12,IF($A1530=TAXAS!$A$10,IF($B1530="PARCELADO ATÉ 12X",$D1530-($D1530*TAXAS!$F$10))/12,IF($A1530=TAXAS!$A$11,IF($B1530="PARCELADO ATÉ 12X",$D1530-($D1530*TAXAS!$F$11))/12,IF($A1530=TAXAS!$A$12,IF($B1530="PARCELADO ATÉ 12X",$D1530-($D1530*TAXAS!$F$12))/12,IF($A1530=TAXAS!$A$13,IF($B1530="PARCELADO ATÉ 12X",$D1530-($D1530*TAXAS!$F$13))/12,IF($A1530=TAXAS!$A$14,IF($B1530="PARCELADO ATÉ 12X",$D1530-($D1530*TAXAS!$F$14))/12,IF($A1530=TAXAS!$A$15,IF($B1530="PARCELADO ATÉ 12X",$D1530-($D1530*TAXAS!$F$15))/12,IF($A1530=TAXAS!$A$16,IF($B1530="PARCELADO ATÉ 12X",$D1530-($D1530*TAXAS!$F$16))/12,IF($A1530=TAXAS!$A$17,IF($B1530="PARCELADO ATÉ 12X",$D1530-($D1530*TAXAS!$F$17))/12,IF($A1530=TAXAS!$A$18,IF($B1530="PARCELADO ATÉ 12X",$D1530-($D1530*TAXAS!$F$18))/12,IF($A1530=TAXAS!$A$19,IF($B1530="PARCELADO ATÉ 12X",$D1530-($D1530*TAXAS!$F$19))/12,IF($A1530=TAXAS!$A$20,IF($B1530="PARCELADO ATÉ 12X",$D1530-($D1530*TAXAS!$F$20))/12,IF($A1530=TAXAS!$A$21,IF($B1530="PARCELADO ATÉ 12X",$D1530-($D1530*TAXAS!$F$21))/12,IF($A1530=TAXAS!$A$22,IF($B1530="PARCELADO ATÉ 12X",$D1530-($D1530*TAXAS!$F$22))/12,IF($A1530=TAXAS!$A$23,IF($B1530="PARCELADO ATÉ 12X",$D1530-($D1530*TAXAS!$F$23))/12,IF($A1530=TAXAS!$A$24,IF($B1530="PARCELADO ATÉ 12X",$D1530-($D1530*TAXAS!$F$24))/12,IF($A1530=TAXAS!$A$25,IF($B1530="PARCELADO ATÉ 12X",$D1530-($D1530*TAXAS!$F$25))/12,IF($A1530=TAXAS!$A$26,IF($B1530="PARCELADO ATÉ 12X",$D1530-($D1530*TAXAS!$F$26))/12,IF($A1530=TAXAS!$A$27,IF($B1530="PARCELADO ATÉ 12X",$D1530-($D1530*TAXAS!$F$27))/12))))))))))))))))))))))))/1</f>
        <v>0</v>
      </c>
      <c r="J1530" s="8">
        <f t="shared" si="0"/>
        <v>0</v>
      </c>
      <c r="K1530" s="10" t="b">
        <f>IF($B1530="PARCELADO ATÉ 3X",($D1530-($D1530*TAXAS!$D$4))-$J1530)</f>
        <v>0</v>
      </c>
      <c r="L1530" s="10" t="b">
        <f>IF($B1530="PARCELADO ATÉ 6X",($D1530-($D1530*TAXAS!$E$4))-$J1530)</f>
        <v>0</v>
      </c>
      <c r="M1530" s="10" t="b">
        <f>IF($B1530="PARCELADO ATÉ 12X",($D1530-($D1530*TAXAS!$F$4))-$J1530)</f>
        <v>0</v>
      </c>
      <c r="N1530" s="8">
        <f t="shared" si="1"/>
        <v>0</v>
      </c>
      <c r="O1530" s="10">
        <f t="shared" si="2"/>
        <v>0</v>
      </c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</row>
    <row r="1531" spans="1:31" ht="15.75" customHeight="1" x14ac:dyDescent="0.2">
      <c r="A1531" s="3"/>
      <c r="B1531" s="5"/>
      <c r="C1531" s="6"/>
      <c r="D1531" s="42"/>
      <c r="E1531" s="8">
        <f>IF($A1531="VISA",IF($B1531="DÉBITO",$D1531-($D1531*TAXAS!$B$4)),IF($A1531="MASTER",IF($B1531="DÉBITO",$D1531-($D1531*TAXAS!$B$5)),IF($A1531="ELO", IF($B1531="DÉBITO",$D1531-($D1531*TAXAS!$B$6)),IF($A1531="HIPERCARD",IF($B1531="DÉBITO",$D1531-($D1531*TAXAS!$B$7)),IF($A1531="DINERS",IF($B1531="DÉBITO",$D1531-($D1531*TAXAS!$B$8)),IF($A1531="AMERICA EXPRESS",IF($B1531="DÉBITO",$D1531-($D1531*TAXAS!$B$9)),IF($A1531=TAXAS!$A$10,IF($B1531="DÉBITO",$D1531-($D1531*TAXAS!$B$10)), IF($A1531=TAXAS!$A$11,IF($B1531="DÉBITO",$D1531-($D1531*TAXAS!$B$11)), IF($A1531=TAXAS!$A$12,IF($B1531="DÉBITO",$D1531-($D1531*TAXAS!$B$12)), IF($A1531=TAXAS!$A$13,IF($B1531="DÉBITO",$D1531-($D1531*TAXAS!$B$13)), IF($A1531=TAXAS!$A$14,IF($B1531="DÉBITO",$D1531-($D1531*TAXAS!$B$14)), IF($A1531=TAXAS!$A$15,IF($B1531="DÉBITO",$D1531-($D1531*TAXAS!$B$15)), IF($A1531=TAXAS!$A$16,IF($B1531="DÉBITO",$D1531-($D1531*TAXAS!$B$16)), IF($A1531=TAXAS!$A$17,IF($B1531="DÉBITO",$D1531-($D1531*TAXAS!$B$17)), IF($A1531=TAXAS!$A$18,IF($B1531="DÉBITO",$D1531-($D1531*TAXAS!$B$18)), IF($A1531=TAXAS!$A$19,IF($B1531="DÉBITO",$D1531-($D1531*TAXAS!$B$19)), IF($A1531=TAXAS!$A$20,IF($B1531="DÉBITO",$D1531-($D1531*TAXAS!$B$20)), IF($A1531=TAXAS!$A$21,IF($B1531="DÉBITO",$D1531-($D1531*TAXAS!$B$21)), IF($A1531=TAXAS!$A$22,IF($B1531="DÉBITO",$D1531-($D1531*TAXAS!$B$22)), IF($A1531=TAXAS!$A$23,IF($B1531="DÉBITO",$D1531-($D1531*TAXAS!$B$23)), IF($A1531=TAXAS!$A$24,IF($B1531="DÉBITO",$D1531-($D1531*TAXAS!$B$24)), IF($A1531=TAXAS!$A$25,IF($B1531="DÉBITO",$D1531-($D1531*TAXAS!$B$25)), IF($A1531=TAXAS!$A$26,IF($B1531="DÉBITO",$D1531-($D1531*TAXAS!$B$26)), IF($A1531=TAXAS!$A$27,IF($B1531="DÉBITO",$D1531-($D1531*TAXAS!$B$27))))))))))))))))))))))))))/1</f>
        <v>0</v>
      </c>
      <c r="F1531" s="8">
        <f>IF($A1531="VISA",IF($B1531="CRÉDITO",$D1531-($D1531*TAXAS!$C$4)),IF($A1531="MASTER",IF($B1531="CRÉDITO",$D1531-($D1531*TAXAS!$C$5)),IF($A1531="ELO", IF($B1531="CRÉDITO",$D1531-($D1531*TAXAS!$C$6)),IF($A1531="HIPERCARD",IF($B1531="CRÉDITO",$D1531-($D1531*TAXAS!$C$7)),IF($A1531="DINERS",IF($B1531="CRÉDITO",$D1531-($D1531*TAXAS!$C$8)),IF($A1531="AMERICA EXPRESS",IF($B1531="CRÉDITO",$D1531-($D1531*TAXAS!$C$9)),IF($A1531=TAXAS!$A$10,IF($B1531="CRÉDITO",$D1531-($D1531*TAXAS!$C$10)), IF($A1531=TAXAS!$A$11,IF($B1531="CRÉDITO",$D1531-($D1531*TAXAS!$C$11)), IF($A1531=TAXAS!$A$12,IF($B1531="CRÉDITO",$D1531-($D1531*TAXAS!$C$12)), IF($A1531=TAXAS!$A$13,IF($B1531="CRÉDITO",$D1531-($D1531*TAXAS!$C$13)), IF($A1531=TAXAS!$A$14,IF($B1531="CRÉDITO",$D1531-($D1531*TAXAS!$C$14)), IF($A1531=TAXAS!$A$15,IF($B1531="CRÉDITO",$D1531-($D1531*TAXAS!$C$15)), IF($A1531=TAXAS!$A$16,IF($B1531="CRÉDITO",$D1531-($D1531*TAXAS!$C$16)), IF($A1531=TAXAS!$A$17,IF($B1531="CRÉDITO",$D1531-($D1531*TAXAS!$C$17)), IF($A1531=TAXAS!$A$18,IF($B1531="CRÉDITO",$D1531-($D1531*TAXAS!$C$18)), IF($A1531=TAXAS!$A$19,IF($B1531="CRÉDITO",$D1531-($D1531*TAXAS!$C$19)), IF($A1531=TAXAS!$A$20,IF($B1531="CRÉDITO",$D1531-($D1531*TAXAS!$C$20)), IF($A1531=TAXAS!$A$21,IF($B1531="CRÉDITO",$D1531-($D1531*TAXAS!$C$21)), IF($A1531=TAXAS!$A$22,IF($B1531="CRÉDITO",$D1531-($D1531*TAXAS!$C$22)), IF($A1531=TAXAS!$A$23,IF($B1531="CRÉDITO",$D1531-($D1531*TAXAS!$C$23)), IF($A1531=TAXAS!$A$24,IF($B1531="CRÉDITO",$D1531-($D1531*TAXAS!$C$24)), IF($A1531=TAXAS!$A$25,IF($B1531="CRÉDITO",$D1531-($D1531*TAXAS!$C$25)), IF($A1531=TAXAS!$A$26,IF($B1531="CRÉDITO",$D1531-($D1531*TAXAS!$C$26)), IF($A1531=TAXAS!$A$27,IF($B1531="CRÉDITO",$D1531-($D1531*TAXAS!$C$27))))))))))))))))))))))))))/1</f>
        <v>0</v>
      </c>
      <c r="G1531" s="9">
        <f>IF($A1531="VISA",IF($B1531="PARCELADO ATÉ 3X",$D1531-(D1531*TAXAS!$D$4))/3,IF($A1531="MASTER",IF($B1531="PARCELADO ATÉ 3X",$D1531-(D1531*TAXAS!$D$5))/3,IF($A1531="ELO",IF($B1531="PARCELADO ATÉ 3X",$D1531-(D1531*TAXAS!$D$6))/3,IF($A1531="HIPERCARD",IF($B1531="PARCELADO ATÉ 3X",$D1531-(D1531*TAXAS!$D$7))/3,IF($A1531="DINERS",IF($B1531="PARCELADO ATÉ 3X",$D1531-(D1531*TAXAS!$D$8))/3,IF($A1531="AMERICA EXPRESS",IF($B1531="PARCELADO ATÉ 3X",$D1531-(D1531*TAXAS!$D$9))/3,IF($A1531=TAXAS!$A$10,IF($B1531="PARCELADO ATÉ 3X",$D1531-($D1531*TAXAS!$D$10))/3,IF($A1531=TAXAS!$A$11,IF($B1531="PARCELADO ATÉ 3X",$D1531-($D1531*TAXAS!$D$11))/3,IF($A1531=TAXAS!$A$12,IF($B1531="PARCELADO ATÉ 3X",$D1531-($D1531*TAXAS!$D$12))/3,IF($A1531=TAXAS!$A$13,IF($B1531="PARCELADO ATÉ 3X",$D1531-($D1531*TAXAS!$D$13))/3,IF($A1531=TAXAS!$A$14,IF($B1531="PARCELADO ATÉ 3X",$D1531-($D1531*TAXAS!$D$14))/3,IF($A1531=TAXAS!$A$15,IF($B1531="PARCELADO ATÉ 3X",$D1531-($D1531*TAXAS!$D$15))/3,IF($A1531=TAXAS!$A$16,IF($B1531="PARCELADO ATÉ 3X",$D1531-($D1531*TAXAS!$D$16))/3,IF($A1531=TAXAS!$A$17,IF($B1531="PARCELADO ATÉ 3X",$D1531-($D1531*TAXAS!$D$17))/3,IF($A1531=TAXAS!$A$18,IF($B1531="PARCELADO ATÉ 3X",$D1531-($D1531*TAXAS!$D$18))/3,IF($A1531=TAXAS!$A$19,IF($B1531="PARCELADO ATÉ 3X",$D1531-($D1531*TAXAS!$D$19))/3,IF($A1531=TAXAS!$A$20,IF($B1531="PARCELADO ATÉ 3X",$D1531-($D1531*TAXAS!$D$20))/3,IF($A1531=TAXAS!$A$21,IF($B1531="PARCELADO ATÉ 3X",$D1531-($D1531*TAXAS!$D$21))/3,IF($A1531=TAXAS!$A$22,IF($B1531="PARCELADO ATÉ 3X",$D1531-($D1531*TAXAS!$D$22))/3,IF($A1531=TAXAS!$A$23,IF($B1531="PARCELADO ATÉ 3X",$D1531-($D1531*TAXAS!$D$23))/3,IF($A1531=TAXAS!$A$24,IF($B1531="PARCELADO ATÉ 3X",$D1531-($D1531*TAXAS!$D$24))/3,IF($A1531=TAXAS!$A$25,IF($B1531="PARCELADO ATÉ 3X",$D1531-($D1531*TAXAS!$D$25))/3,IF($A1531=TAXAS!$A$26,IF($B1531="PARCELADO ATÉ 3X",$D1531-($D1531*TAXAS!$D$26))/3,IF($A1531=TAXAS!$A$27,IF($B1531="PARCELADO ATÉ 3X",$D1531-($D1531*TAXAS!$D$27))/3))))))))))))))))))))))))/1</f>
        <v>0</v>
      </c>
      <c r="H1531" s="9">
        <f>IF($A1531="VISA",IF($B1531="PARCELADO ATÉ 6X",$D1531-(D1531*TAXAS!$E$4))/6,IF($A1531="MASTER",IF($B1531="PARCELADO ATÉ 6X",$D1531-(D1531*TAXAS!$E$5))/6,IF($A1531="ELO",IF($B1531="PARCELADO ATÉ 6X",$D1531-(D1531*TAXAS!$E$6))/6,IF($A1531="HIPERCARD",IF($B1531="PARCELADO ATÉ 6X",$D1531-(D1531*TAXAS!$E$7))/6,IF($A1531="DINERS",IF($B1531="PARCELADO ATÉ 6X",$D1531-(D1531*TAXAS!$E$8))/6,IF($A1531="AMERICA EXPRESS",IF($B1531="PARCELADO ATÉ 6X",$D1531-(D1531*TAXAS!$E$9))/6,IF($A1531=TAXAS!$A$10,IF($B1531="PARCELADO ATÉ 6X",$D1531-($D1531*TAXAS!$E$10))/6,IF($A1531=TAXAS!$A$11,IF($B1531="PARCELADO ATÉ 6X",$D1531-($D1531*TAXAS!$E$11))/6,IF($A1531=TAXAS!$A$12,IF($B1531="PARCELADO ATÉ 6X",$D1531-($D1531*TAXAS!$E$12))/6,IF($A1531=TAXAS!$A$13,IF($B1531="PARCELADO ATÉ 6X",$D1531-($D1531*TAXAS!$E$13))/6,IF($A1531=TAXAS!$A$14,IF($B1531="PARCELADO ATÉ 6X",$D1531-($D1531*TAXAS!$E$14))/6,IF($A1531=TAXAS!$A$15,IF($B1531="PARCELADO ATÉ 6X",$D1531-($D1531*TAXAS!$E$15))/6,IF($A1531=TAXAS!$A$16,IF($B1531="PARCELADO ATÉ 6X",$D1531-($D1531*TAXAS!$E$16))/6,IF($A1531=TAXAS!$A$17,IF($B1531="PARCELADO ATÉ 6X",$D1531-($D1531*TAXAS!$E$17))/6,IF($A1531=TAXAS!$A$18,IF($B1531="PARCELADO ATÉ 6X",$D1531-($D1531*TAXAS!$E$18))/6,IF($A1531=TAXAS!$A$19,IF($B1531="PARCELADO ATÉ 6X",$D1531-($D1531*TAXAS!$E$19))/6,IF($A1531=TAXAS!$A$20,IF($B1531="PARCELADO ATÉ 6X",$D1531-($D1531*TAXAS!$E$20))/6,IF($A1531=TAXAS!$A$21,IF($B1531="PARCELADO ATÉ 6X",$D1531-($D1531*TAXAS!$E$21))/6,IF($A1531=TAXAS!$A$22,IF($B1531="PARCELADO ATÉ 6X",$D1531-($D1531*TAXAS!$E$22))/6,IF($A1531=TAXAS!$A$23,IF($B1531="PARCELADO ATÉ 6X",$D1531-($D1531*TAXAS!$E$23))/6,IF($A1531=TAXAS!$A$24,IF($B1531="PARCELADO ATÉ 6X",$D1531-($D1531*TAXAS!$E$24))/6,IF($A1531=TAXAS!$A$25,IF($B1531="PARCELADO ATÉ 6X",$D1531-($D1531*TAXAS!$E$25))/6,IF($A1531=TAXAS!$A$26,IF($B1531="PARCELADO ATÉ 6X",$D1531-($D1531*TAXAS!$E$26))/6,IF($A1531=TAXAS!$A$27,IF($B1531="PARCELADO ATÉ 6X",$D1531-($D1531*TAXAS!$E$27))/6))))))))))))))))))))))))/1</f>
        <v>0</v>
      </c>
      <c r="I1531" s="9">
        <f>IF($A1531="VISA",IF($B1531="PARCELADO ATÉ 12X",$D1531-(D1531*TAXAS!$F$4))/12,IF($A1531="MASTER",IF($B1531="PARCELADO ATÉ 12X",$D1531-(D1531*TAXAS!$F$5))/12,IF($A1531="ELO",IF($B1531="PARCELADO ATÉ 12X",$D1531-(D1531*TAXAS!$F$6))/12,IF($A1531="HIPERCARD",IF($B1531="PARCELADO ATÉ 12X",$D1531-(D1531*TAXAS!$F$7))/12,IF($A1531="DINERS",IF($B1531="PARCELADO ATÉ 12X",$D1531-(D1531*TAXAS!$F$8))/12,IF($A1531="AMERICA EXPRESS",IF($B1531="PARCELADO ATÉ 12X",$D1531-(D1531*TAXAS!$F$9))/12,IF($A1531=TAXAS!$A$10,IF($B1531="PARCELADO ATÉ 12X",$D1531-($D1531*TAXAS!$F$10))/12,IF($A1531=TAXAS!$A$11,IF($B1531="PARCELADO ATÉ 12X",$D1531-($D1531*TAXAS!$F$11))/12,IF($A1531=TAXAS!$A$12,IF($B1531="PARCELADO ATÉ 12X",$D1531-($D1531*TAXAS!$F$12))/12,IF($A1531=TAXAS!$A$13,IF($B1531="PARCELADO ATÉ 12X",$D1531-($D1531*TAXAS!$F$13))/12,IF($A1531=TAXAS!$A$14,IF($B1531="PARCELADO ATÉ 12X",$D1531-($D1531*TAXAS!$F$14))/12,IF($A1531=TAXAS!$A$15,IF($B1531="PARCELADO ATÉ 12X",$D1531-($D1531*TAXAS!$F$15))/12,IF($A1531=TAXAS!$A$16,IF($B1531="PARCELADO ATÉ 12X",$D1531-($D1531*TAXAS!$F$16))/12,IF($A1531=TAXAS!$A$17,IF($B1531="PARCELADO ATÉ 12X",$D1531-($D1531*TAXAS!$F$17))/12,IF($A1531=TAXAS!$A$18,IF($B1531="PARCELADO ATÉ 12X",$D1531-($D1531*TAXAS!$F$18))/12,IF($A1531=TAXAS!$A$19,IF($B1531="PARCELADO ATÉ 12X",$D1531-($D1531*TAXAS!$F$19))/12,IF($A1531=TAXAS!$A$20,IF($B1531="PARCELADO ATÉ 12X",$D1531-($D1531*TAXAS!$F$20))/12,IF($A1531=TAXAS!$A$21,IF($B1531="PARCELADO ATÉ 12X",$D1531-($D1531*TAXAS!$F$21))/12,IF($A1531=TAXAS!$A$22,IF($B1531="PARCELADO ATÉ 12X",$D1531-($D1531*TAXAS!$F$22))/12,IF($A1531=TAXAS!$A$23,IF($B1531="PARCELADO ATÉ 12X",$D1531-($D1531*TAXAS!$F$23))/12,IF($A1531=TAXAS!$A$24,IF($B1531="PARCELADO ATÉ 12X",$D1531-($D1531*TAXAS!$F$24))/12,IF($A1531=TAXAS!$A$25,IF($B1531="PARCELADO ATÉ 12X",$D1531-($D1531*TAXAS!$F$25))/12,IF($A1531=TAXAS!$A$26,IF($B1531="PARCELADO ATÉ 12X",$D1531-($D1531*TAXAS!$F$26))/12,IF($A1531=TAXAS!$A$27,IF($B1531="PARCELADO ATÉ 12X",$D1531-($D1531*TAXAS!$F$27))/12))))))))))))))))))))))))/1</f>
        <v>0</v>
      </c>
      <c r="J1531" s="8">
        <f t="shared" si="0"/>
        <v>0</v>
      </c>
      <c r="K1531" s="10" t="b">
        <f>IF($B1531="PARCELADO ATÉ 3X",($D1531-($D1531*TAXAS!$D$4))-$J1531)</f>
        <v>0</v>
      </c>
      <c r="L1531" s="10" t="b">
        <f>IF($B1531="PARCELADO ATÉ 6X",($D1531-($D1531*TAXAS!$E$4))-$J1531)</f>
        <v>0</v>
      </c>
      <c r="M1531" s="10" t="b">
        <f>IF($B1531="PARCELADO ATÉ 12X",($D1531-($D1531*TAXAS!$F$4))-$J1531)</f>
        <v>0</v>
      </c>
      <c r="N1531" s="8">
        <f t="shared" si="1"/>
        <v>0</v>
      </c>
      <c r="O1531" s="10">
        <f t="shared" si="2"/>
        <v>0</v>
      </c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</row>
    <row r="1532" spans="1:31" ht="15.75" customHeight="1" x14ac:dyDescent="0.2">
      <c r="A1532" s="3"/>
      <c r="B1532" s="5"/>
      <c r="C1532" s="6"/>
      <c r="D1532" s="42"/>
      <c r="E1532" s="8">
        <f>IF($A1532="VISA",IF($B1532="DÉBITO",$D1532-($D1532*TAXAS!$B$4)),IF($A1532="MASTER",IF($B1532="DÉBITO",$D1532-($D1532*TAXAS!$B$5)),IF($A1532="ELO", IF($B1532="DÉBITO",$D1532-($D1532*TAXAS!$B$6)),IF($A1532="HIPERCARD",IF($B1532="DÉBITO",$D1532-($D1532*TAXAS!$B$7)),IF($A1532="DINERS",IF($B1532="DÉBITO",$D1532-($D1532*TAXAS!$B$8)),IF($A1532="AMERICA EXPRESS",IF($B1532="DÉBITO",$D1532-($D1532*TAXAS!$B$9)),IF($A1532=TAXAS!$A$10,IF($B1532="DÉBITO",$D1532-($D1532*TAXAS!$B$10)), IF($A1532=TAXAS!$A$11,IF($B1532="DÉBITO",$D1532-($D1532*TAXAS!$B$11)), IF($A1532=TAXAS!$A$12,IF($B1532="DÉBITO",$D1532-($D1532*TAXAS!$B$12)), IF($A1532=TAXAS!$A$13,IF($B1532="DÉBITO",$D1532-($D1532*TAXAS!$B$13)), IF($A1532=TAXAS!$A$14,IF($B1532="DÉBITO",$D1532-($D1532*TAXAS!$B$14)), IF($A1532=TAXAS!$A$15,IF($B1532="DÉBITO",$D1532-($D1532*TAXAS!$B$15)), IF($A1532=TAXAS!$A$16,IF($B1532="DÉBITO",$D1532-($D1532*TAXAS!$B$16)), IF($A1532=TAXAS!$A$17,IF($B1532="DÉBITO",$D1532-($D1532*TAXAS!$B$17)), IF($A1532=TAXAS!$A$18,IF($B1532="DÉBITO",$D1532-($D1532*TAXAS!$B$18)), IF($A1532=TAXAS!$A$19,IF($B1532="DÉBITO",$D1532-($D1532*TAXAS!$B$19)), IF($A1532=TAXAS!$A$20,IF($B1532="DÉBITO",$D1532-($D1532*TAXAS!$B$20)), IF($A1532=TAXAS!$A$21,IF($B1532="DÉBITO",$D1532-($D1532*TAXAS!$B$21)), IF($A1532=TAXAS!$A$22,IF($B1532="DÉBITO",$D1532-($D1532*TAXAS!$B$22)), IF($A1532=TAXAS!$A$23,IF($B1532="DÉBITO",$D1532-($D1532*TAXAS!$B$23)), IF($A1532=TAXAS!$A$24,IF($B1532="DÉBITO",$D1532-($D1532*TAXAS!$B$24)), IF($A1532=TAXAS!$A$25,IF($B1532="DÉBITO",$D1532-($D1532*TAXAS!$B$25)), IF($A1532=TAXAS!$A$26,IF($B1532="DÉBITO",$D1532-($D1532*TAXAS!$B$26)), IF($A1532=TAXAS!$A$27,IF($B1532="DÉBITO",$D1532-($D1532*TAXAS!$B$27))))))))))))))))))))))))))/1</f>
        <v>0</v>
      </c>
      <c r="F1532" s="8">
        <f>IF($A1532="VISA",IF($B1532="CRÉDITO",$D1532-($D1532*TAXAS!$C$4)),IF($A1532="MASTER",IF($B1532="CRÉDITO",$D1532-($D1532*TAXAS!$C$5)),IF($A1532="ELO", IF($B1532="CRÉDITO",$D1532-($D1532*TAXAS!$C$6)),IF($A1532="HIPERCARD",IF($B1532="CRÉDITO",$D1532-($D1532*TAXAS!$C$7)),IF($A1532="DINERS",IF($B1532="CRÉDITO",$D1532-($D1532*TAXAS!$C$8)),IF($A1532="AMERICA EXPRESS",IF($B1532="CRÉDITO",$D1532-($D1532*TAXAS!$C$9)),IF($A1532=TAXAS!$A$10,IF($B1532="CRÉDITO",$D1532-($D1532*TAXAS!$C$10)), IF($A1532=TAXAS!$A$11,IF($B1532="CRÉDITO",$D1532-($D1532*TAXAS!$C$11)), IF($A1532=TAXAS!$A$12,IF($B1532="CRÉDITO",$D1532-($D1532*TAXAS!$C$12)), IF($A1532=TAXAS!$A$13,IF($B1532="CRÉDITO",$D1532-($D1532*TAXAS!$C$13)), IF($A1532=TAXAS!$A$14,IF($B1532="CRÉDITO",$D1532-($D1532*TAXAS!$C$14)), IF($A1532=TAXAS!$A$15,IF($B1532="CRÉDITO",$D1532-($D1532*TAXAS!$C$15)), IF($A1532=TAXAS!$A$16,IF($B1532="CRÉDITO",$D1532-($D1532*TAXAS!$C$16)), IF($A1532=TAXAS!$A$17,IF($B1532="CRÉDITO",$D1532-($D1532*TAXAS!$C$17)), IF($A1532=TAXAS!$A$18,IF($B1532="CRÉDITO",$D1532-($D1532*TAXAS!$C$18)), IF($A1532=TAXAS!$A$19,IF($B1532="CRÉDITO",$D1532-($D1532*TAXAS!$C$19)), IF($A1532=TAXAS!$A$20,IF($B1532="CRÉDITO",$D1532-($D1532*TAXAS!$C$20)), IF($A1532=TAXAS!$A$21,IF($B1532="CRÉDITO",$D1532-($D1532*TAXAS!$C$21)), IF($A1532=TAXAS!$A$22,IF($B1532="CRÉDITO",$D1532-($D1532*TAXAS!$C$22)), IF($A1532=TAXAS!$A$23,IF($B1532="CRÉDITO",$D1532-($D1532*TAXAS!$C$23)), IF($A1532=TAXAS!$A$24,IF($B1532="CRÉDITO",$D1532-($D1532*TAXAS!$C$24)), IF($A1532=TAXAS!$A$25,IF($B1532="CRÉDITO",$D1532-($D1532*TAXAS!$C$25)), IF($A1532=TAXAS!$A$26,IF($B1532="CRÉDITO",$D1532-($D1532*TAXAS!$C$26)), IF($A1532=TAXAS!$A$27,IF($B1532="CRÉDITO",$D1532-($D1532*TAXAS!$C$27))))))))))))))))))))))))))/1</f>
        <v>0</v>
      </c>
      <c r="G1532" s="9">
        <f>IF($A1532="VISA",IF($B1532="PARCELADO ATÉ 3X",$D1532-(D1532*TAXAS!$D$4))/3,IF($A1532="MASTER",IF($B1532="PARCELADO ATÉ 3X",$D1532-(D1532*TAXAS!$D$5))/3,IF($A1532="ELO",IF($B1532="PARCELADO ATÉ 3X",$D1532-(D1532*TAXAS!$D$6))/3,IF($A1532="HIPERCARD",IF($B1532="PARCELADO ATÉ 3X",$D1532-(D1532*TAXAS!$D$7))/3,IF($A1532="DINERS",IF($B1532="PARCELADO ATÉ 3X",$D1532-(D1532*TAXAS!$D$8))/3,IF($A1532="AMERICA EXPRESS",IF($B1532="PARCELADO ATÉ 3X",$D1532-(D1532*TAXAS!$D$9))/3,IF($A1532=TAXAS!$A$10,IF($B1532="PARCELADO ATÉ 3X",$D1532-($D1532*TAXAS!$D$10))/3,IF($A1532=TAXAS!$A$11,IF($B1532="PARCELADO ATÉ 3X",$D1532-($D1532*TAXAS!$D$11))/3,IF($A1532=TAXAS!$A$12,IF($B1532="PARCELADO ATÉ 3X",$D1532-($D1532*TAXAS!$D$12))/3,IF($A1532=TAXAS!$A$13,IF($B1532="PARCELADO ATÉ 3X",$D1532-($D1532*TAXAS!$D$13))/3,IF($A1532=TAXAS!$A$14,IF($B1532="PARCELADO ATÉ 3X",$D1532-($D1532*TAXAS!$D$14))/3,IF($A1532=TAXAS!$A$15,IF($B1532="PARCELADO ATÉ 3X",$D1532-($D1532*TAXAS!$D$15))/3,IF($A1532=TAXAS!$A$16,IF($B1532="PARCELADO ATÉ 3X",$D1532-($D1532*TAXAS!$D$16))/3,IF($A1532=TAXAS!$A$17,IF($B1532="PARCELADO ATÉ 3X",$D1532-($D1532*TAXAS!$D$17))/3,IF($A1532=TAXAS!$A$18,IF($B1532="PARCELADO ATÉ 3X",$D1532-($D1532*TAXAS!$D$18))/3,IF($A1532=TAXAS!$A$19,IF($B1532="PARCELADO ATÉ 3X",$D1532-($D1532*TAXAS!$D$19))/3,IF($A1532=TAXAS!$A$20,IF($B1532="PARCELADO ATÉ 3X",$D1532-($D1532*TAXAS!$D$20))/3,IF($A1532=TAXAS!$A$21,IF($B1532="PARCELADO ATÉ 3X",$D1532-($D1532*TAXAS!$D$21))/3,IF($A1532=TAXAS!$A$22,IF($B1532="PARCELADO ATÉ 3X",$D1532-($D1532*TAXAS!$D$22))/3,IF($A1532=TAXAS!$A$23,IF($B1532="PARCELADO ATÉ 3X",$D1532-($D1532*TAXAS!$D$23))/3,IF($A1532=TAXAS!$A$24,IF($B1532="PARCELADO ATÉ 3X",$D1532-($D1532*TAXAS!$D$24))/3,IF($A1532=TAXAS!$A$25,IF($B1532="PARCELADO ATÉ 3X",$D1532-($D1532*TAXAS!$D$25))/3,IF($A1532=TAXAS!$A$26,IF($B1532="PARCELADO ATÉ 3X",$D1532-($D1532*TAXAS!$D$26))/3,IF($A1532=TAXAS!$A$27,IF($B1532="PARCELADO ATÉ 3X",$D1532-($D1532*TAXAS!$D$27))/3))))))))))))))))))))))))/1</f>
        <v>0</v>
      </c>
      <c r="H1532" s="9">
        <f>IF($A1532="VISA",IF($B1532="PARCELADO ATÉ 6X",$D1532-(D1532*TAXAS!$E$4))/6,IF($A1532="MASTER",IF($B1532="PARCELADO ATÉ 6X",$D1532-(D1532*TAXAS!$E$5))/6,IF($A1532="ELO",IF($B1532="PARCELADO ATÉ 6X",$D1532-(D1532*TAXAS!$E$6))/6,IF($A1532="HIPERCARD",IF($B1532="PARCELADO ATÉ 6X",$D1532-(D1532*TAXAS!$E$7))/6,IF($A1532="DINERS",IF($B1532="PARCELADO ATÉ 6X",$D1532-(D1532*TAXAS!$E$8))/6,IF($A1532="AMERICA EXPRESS",IF($B1532="PARCELADO ATÉ 6X",$D1532-(D1532*TAXAS!$E$9))/6,IF($A1532=TAXAS!$A$10,IF($B1532="PARCELADO ATÉ 6X",$D1532-($D1532*TAXAS!$E$10))/6,IF($A1532=TAXAS!$A$11,IF($B1532="PARCELADO ATÉ 6X",$D1532-($D1532*TAXAS!$E$11))/6,IF($A1532=TAXAS!$A$12,IF($B1532="PARCELADO ATÉ 6X",$D1532-($D1532*TAXAS!$E$12))/6,IF($A1532=TAXAS!$A$13,IF($B1532="PARCELADO ATÉ 6X",$D1532-($D1532*TAXAS!$E$13))/6,IF($A1532=TAXAS!$A$14,IF($B1532="PARCELADO ATÉ 6X",$D1532-($D1532*TAXAS!$E$14))/6,IF($A1532=TAXAS!$A$15,IF($B1532="PARCELADO ATÉ 6X",$D1532-($D1532*TAXAS!$E$15))/6,IF($A1532=TAXAS!$A$16,IF($B1532="PARCELADO ATÉ 6X",$D1532-($D1532*TAXAS!$E$16))/6,IF($A1532=TAXAS!$A$17,IF($B1532="PARCELADO ATÉ 6X",$D1532-($D1532*TAXAS!$E$17))/6,IF($A1532=TAXAS!$A$18,IF($B1532="PARCELADO ATÉ 6X",$D1532-($D1532*TAXAS!$E$18))/6,IF($A1532=TAXAS!$A$19,IF($B1532="PARCELADO ATÉ 6X",$D1532-($D1532*TAXAS!$E$19))/6,IF($A1532=TAXAS!$A$20,IF($B1532="PARCELADO ATÉ 6X",$D1532-($D1532*TAXAS!$E$20))/6,IF($A1532=TAXAS!$A$21,IF($B1532="PARCELADO ATÉ 6X",$D1532-($D1532*TAXAS!$E$21))/6,IF($A1532=TAXAS!$A$22,IF($B1532="PARCELADO ATÉ 6X",$D1532-($D1532*TAXAS!$E$22))/6,IF($A1532=TAXAS!$A$23,IF($B1532="PARCELADO ATÉ 6X",$D1532-($D1532*TAXAS!$E$23))/6,IF($A1532=TAXAS!$A$24,IF($B1532="PARCELADO ATÉ 6X",$D1532-($D1532*TAXAS!$E$24))/6,IF($A1532=TAXAS!$A$25,IF($B1532="PARCELADO ATÉ 6X",$D1532-($D1532*TAXAS!$E$25))/6,IF($A1532=TAXAS!$A$26,IF($B1532="PARCELADO ATÉ 6X",$D1532-($D1532*TAXAS!$E$26))/6,IF($A1532=TAXAS!$A$27,IF($B1532="PARCELADO ATÉ 6X",$D1532-($D1532*TAXAS!$E$27))/6))))))))))))))))))))))))/1</f>
        <v>0</v>
      </c>
      <c r="I1532" s="9">
        <f>IF($A1532="VISA",IF($B1532="PARCELADO ATÉ 12X",$D1532-(D1532*TAXAS!$F$4))/12,IF($A1532="MASTER",IF($B1532="PARCELADO ATÉ 12X",$D1532-(D1532*TAXAS!$F$5))/12,IF($A1532="ELO",IF($B1532="PARCELADO ATÉ 12X",$D1532-(D1532*TAXAS!$F$6))/12,IF($A1532="HIPERCARD",IF($B1532="PARCELADO ATÉ 12X",$D1532-(D1532*TAXAS!$F$7))/12,IF($A1532="DINERS",IF($B1532="PARCELADO ATÉ 12X",$D1532-(D1532*TAXAS!$F$8))/12,IF($A1532="AMERICA EXPRESS",IF($B1532="PARCELADO ATÉ 12X",$D1532-(D1532*TAXAS!$F$9))/12,IF($A1532=TAXAS!$A$10,IF($B1532="PARCELADO ATÉ 12X",$D1532-($D1532*TAXAS!$F$10))/12,IF($A1532=TAXAS!$A$11,IF($B1532="PARCELADO ATÉ 12X",$D1532-($D1532*TAXAS!$F$11))/12,IF($A1532=TAXAS!$A$12,IF($B1532="PARCELADO ATÉ 12X",$D1532-($D1532*TAXAS!$F$12))/12,IF($A1532=TAXAS!$A$13,IF($B1532="PARCELADO ATÉ 12X",$D1532-($D1532*TAXAS!$F$13))/12,IF($A1532=TAXAS!$A$14,IF($B1532="PARCELADO ATÉ 12X",$D1532-($D1532*TAXAS!$F$14))/12,IF($A1532=TAXAS!$A$15,IF($B1532="PARCELADO ATÉ 12X",$D1532-($D1532*TAXAS!$F$15))/12,IF($A1532=TAXAS!$A$16,IF($B1532="PARCELADO ATÉ 12X",$D1532-($D1532*TAXAS!$F$16))/12,IF($A1532=TAXAS!$A$17,IF($B1532="PARCELADO ATÉ 12X",$D1532-($D1532*TAXAS!$F$17))/12,IF($A1532=TAXAS!$A$18,IF($B1532="PARCELADO ATÉ 12X",$D1532-($D1532*TAXAS!$F$18))/12,IF($A1532=TAXAS!$A$19,IF($B1532="PARCELADO ATÉ 12X",$D1532-($D1532*TAXAS!$F$19))/12,IF($A1532=TAXAS!$A$20,IF($B1532="PARCELADO ATÉ 12X",$D1532-($D1532*TAXAS!$F$20))/12,IF($A1532=TAXAS!$A$21,IF($B1532="PARCELADO ATÉ 12X",$D1532-($D1532*TAXAS!$F$21))/12,IF($A1532=TAXAS!$A$22,IF($B1532="PARCELADO ATÉ 12X",$D1532-($D1532*TAXAS!$F$22))/12,IF($A1532=TAXAS!$A$23,IF($B1532="PARCELADO ATÉ 12X",$D1532-($D1532*TAXAS!$F$23))/12,IF($A1532=TAXAS!$A$24,IF($B1532="PARCELADO ATÉ 12X",$D1532-($D1532*TAXAS!$F$24))/12,IF($A1532=TAXAS!$A$25,IF($B1532="PARCELADO ATÉ 12X",$D1532-($D1532*TAXAS!$F$25))/12,IF($A1532=TAXAS!$A$26,IF($B1532="PARCELADO ATÉ 12X",$D1532-($D1532*TAXAS!$F$26))/12,IF($A1532=TAXAS!$A$27,IF($B1532="PARCELADO ATÉ 12X",$D1532-($D1532*TAXAS!$F$27))/12))))))))))))))))))))))))/1</f>
        <v>0</v>
      </c>
      <c r="J1532" s="8">
        <f t="shared" si="0"/>
        <v>0</v>
      </c>
      <c r="K1532" s="10" t="b">
        <f>IF($B1532="PARCELADO ATÉ 3X",($D1532-($D1532*TAXAS!$D$4))-$J1532)</f>
        <v>0</v>
      </c>
      <c r="L1532" s="10" t="b">
        <f>IF($B1532="PARCELADO ATÉ 6X",($D1532-($D1532*TAXAS!$E$4))-$J1532)</f>
        <v>0</v>
      </c>
      <c r="M1532" s="10" t="b">
        <f>IF($B1532="PARCELADO ATÉ 12X",($D1532-($D1532*TAXAS!$F$4))-$J1532)</f>
        <v>0</v>
      </c>
      <c r="N1532" s="8">
        <f t="shared" si="1"/>
        <v>0</v>
      </c>
      <c r="O1532" s="10">
        <f t="shared" si="2"/>
        <v>0</v>
      </c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</row>
    <row r="1533" spans="1:31" ht="15.75" customHeight="1" x14ac:dyDescent="0.2">
      <c r="A1533" s="3"/>
      <c r="B1533" s="5"/>
      <c r="C1533" s="6"/>
      <c r="D1533" s="42"/>
      <c r="E1533" s="8">
        <f>IF($A1533="VISA",IF($B1533="DÉBITO",$D1533-($D1533*TAXAS!$B$4)),IF($A1533="MASTER",IF($B1533="DÉBITO",$D1533-($D1533*TAXAS!$B$5)),IF($A1533="ELO", IF($B1533="DÉBITO",$D1533-($D1533*TAXAS!$B$6)),IF($A1533="HIPERCARD",IF($B1533="DÉBITO",$D1533-($D1533*TAXAS!$B$7)),IF($A1533="DINERS",IF($B1533="DÉBITO",$D1533-($D1533*TAXAS!$B$8)),IF($A1533="AMERICA EXPRESS",IF($B1533="DÉBITO",$D1533-($D1533*TAXAS!$B$9)),IF($A1533=TAXAS!$A$10,IF($B1533="DÉBITO",$D1533-($D1533*TAXAS!$B$10)), IF($A1533=TAXAS!$A$11,IF($B1533="DÉBITO",$D1533-($D1533*TAXAS!$B$11)), IF($A1533=TAXAS!$A$12,IF($B1533="DÉBITO",$D1533-($D1533*TAXAS!$B$12)), IF($A1533=TAXAS!$A$13,IF($B1533="DÉBITO",$D1533-($D1533*TAXAS!$B$13)), IF($A1533=TAXAS!$A$14,IF($B1533="DÉBITO",$D1533-($D1533*TAXAS!$B$14)), IF($A1533=TAXAS!$A$15,IF($B1533="DÉBITO",$D1533-($D1533*TAXAS!$B$15)), IF($A1533=TAXAS!$A$16,IF($B1533="DÉBITO",$D1533-($D1533*TAXAS!$B$16)), IF($A1533=TAXAS!$A$17,IF($B1533="DÉBITO",$D1533-($D1533*TAXAS!$B$17)), IF($A1533=TAXAS!$A$18,IF($B1533="DÉBITO",$D1533-($D1533*TAXAS!$B$18)), IF($A1533=TAXAS!$A$19,IF($B1533="DÉBITO",$D1533-($D1533*TAXAS!$B$19)), IF($A1533=TAXAS!$A$20,IF($B1533="DÉBITO",$D1533-($D1533*TAXAS!$B$20)), IF($A1533=TAXAS!$A$21,IF($B1533="DÉBITO",$D1533-($D1533*TAXAS!$B$21)), IF($A1533=TAXAS!$A$22,IF($B1533="DÉBITO",$D1533-($D1533*TAXAS!$B$22)), IF($A1533=TAXAS!$A$23,IF($B1533="DÉBITO",$D1533-($D1533*TAXAS!$B$23)), IF($A1533=TAXAS!$A$24,IF($B1533="DÉBITO",$D1533-($D1533*TAXAS!$B$24)), IF($A1533=TAXAS!$A$25,IF($B1533="DÉBITO",$D1533-($D1533*TAXAS!$B$25)), IF($A1533=TAXAS!$A$26,IF($B1533="DÉBITO",$D1533-($D1533*TAXAS!$B$26)), IF($A1533=TAXAS!$A$27,IF($B1533="DÉBITO",$D1533-($D1533*TAXAS!$B$27))))))))))))))))))))))))))/1</f>
        <v>0</v>
      </c>
      <c r="F1533" s="8">
        <f>IF($A1533="VISA",IF($B1533="CRÉDITO",$D1533-($D1533*TAXAS!$C$4)),IF($A1533="MASTER",IF($B1533="CRÉDITO",$D1533-($D1533*TAXAS!$C$5)),IF($A1533="ELO", IF($B1533="CRÉDITO",$D1533-($D1533*TAXAS!$C$6)),IF($A1533="HIPERCARD",IF($B1533="CRÉDITO",$D1533-($D1533*TAXAS!$C$7)),IF($A1533="DINERS",IF($B1533="CRÉDITO",$D1533-($D1533*TAXAS!$C$8)),IF($A1533="AMERICA EXPRESS",IF($B1533="CRÉDITO",$D1533-($D1533*TAXAS!$C$9)),IF($A1533=TAXAS!$A$10,IF($B1533="CRÉDITO",$D1533-($D1533*TAXAS!$C$10)), IF($A1533=TAXAS!$A$11,IF($B1533="CRÉDITO",$D1533-($D1533*TAXAS!$C$11)), IF($A1533=TAXAS!$A$12,IF($B1533="CRÉDITO",$D1533-($D1533*TAXAS!$C$12)), IF($A1533=TAXAS!$A$13,IF($B1533="CRÉDITO",$D1533-($D1533*TAXAS!$C$13)), IF($A1533=TAXAS!$A$14,IF($B1533="CRÉDITO",$D1533-($D1533*TAXAS!$C$14)), IF($A1533=TAXAS!$A$15,IF($B1533="CRÉDITO",$D1533-($D1533*TAXAS!$C$15)), IF($A1533=TAXAS!$A$16,IF($B1533="CRÉDITO",$D1533-($D1533*TAXAS!$C$16)), IF($A1533=TAXAS!$A$17,IF($B1533="CRÉDITO",$D1533-($D1533*TAXAS!$C$17)), IF($A1533=TAXAS!$A$18,IF($B1533="CRÉDITO",$D1533-($D1533*TAXAS!$C$18)), IF($A1533=TAXAS!$A$19,IF($B1533="CRÉDITO",$D1533-($D1533*TAXAS!$C$19)), IF($A1533=TAXAS!$A$20,IF($B1533="CRÉDITO",$D1533-($D1533*TAXAS!$C$20)), IF($A1533=TAXAS!$A$21,IF($B1533="CRÉDITO",$D1533-($D1533*TAXAS!$C$21)), IF($A1533=TAXAS!$A$22,IF($B1533="CRÉDITO",$D1533-($D1533*TAXAS!$C$22)), IF($A1533=TAXAS!$A$23,IF($B1533="CRÉDITO",$D1533-($D1533*TAXAS!$C$23)), IF($A1533=TAXAS!$A$24,IF($B1533="CRÉDITO",$D1533-($D1533*TAXAS!$C$24)), IF($A1533=TAXAS!$A$25,IF($B1533="CRÉDITO",$D1533-($D1533*TAXAS!$C$25)), IF($A1533=TAXAS!$A$26,IF($B1533="CRÉDITO",$D1533-($D1533*TAXAS!$C$26)), IF($A1533=TAXAS!$A$27,IF($B1533="CRÉDITO",$D1533-($D1533*TAXAS!$C$27))))))))))))))))))))))))))/1</f>
        <v>0</v>
      </c>
      <c r="G1533" s="9">
        <f>IF($A1533="VISA",IF($B1533="PARCELADO ATÉ 3X",$D1533-(D1533*TAXAS!$D$4))/3,IF($A1533="MASTER",IF($B1533="PARCELADO ATÉ 3X",$D1533-(D1533*TAXAS!$D$5))/3,IF($A1533="ELO",IF($B1533="PARCELADO ATÉ 3X",$D1533-(D1533*TAXAS!$D$6))/3,IF($A1533="HIPERCARD",IF($B1533="PARCELADO ATÉ 3X",$D1533-(D1533*TAXAS!$D$7))/3,IF($A1533="DINERS",IF($B1533="PARCELADO ATÉ 3X",$D1533-(D1533*TAXAS!$D$8))/3,IF($A1533="AMERICA EXPRESS",IF($B1533="PARCELADO ATÉ 3X",$D1533-(D1533*TAXAS!$D$9))/3,IF($A1533=TAXAS!$A$10,IF($B1533="PARCELADO ATÉ 3X",$D1533-($D1533*TAXAS!$D$10))/3,IF($A1533=TAXAS!$A$11,IF($B1533="PARCELADO ATÉ 3X",$D1533-($D1533*TAXAS!$D$11))/3,IF($A1533=TAXAS!$A$12,IF($B1533="PARCELADO ATÉ 3X",$D1533-($D1533*TAXAS!$D$12))/3,IF($A1533=TAXAS!$A$13,IF($B1533="PARCELADO ATÉ 3X",$D1533-($D1533*TAXAS!$D$13))/3,IF($A1533=TAXAS!$A$14,IF($B1533="PARCELADO ATÉ 3X",$D1533-($D1533*TAXAS!$D$14))/3,IF($A1533=TAXAS!$A$15,IF($B1533="PARCELADO ATÉ 3X",$D1533-($D1533*TAXAS!$D$15))/3,IF($A1533=TAXAS!$A$16,IF($B1533="PARCELADO ATÉ 3X",$D1533-($D1533*TAXAS!$D$16))/3,IF($A1533=TAXAS!$A$17,IF($B1533="PARCELADO ATÉ 3X",$D1533-($D1533*TAXAS!$D$17))/3,IF($A1533=TAXAS!$A$18,IF($B1533="PARCELADO ATÉ 3X",$D1533-($D1533*TAXAS!$D$18))/3,IF($A1533=TAXAS!$A$19,IF($B1533="PARCELADO ATÉ 3X",$D1533-($D1533*TAXAS!$D$19))/3,IF($A1533=TAXAS!$A$20,IF($B1533="PARCELADO ATÉ 3X",$D1533-($D1533*TAXAS!$D$20))/3,IF($A1533=TAXAS!$A$21,IF($B1533="PARCELADO ATÉ 3X",$D1533-($D1533*TAXAS!$D$21))/3,IF($A1533=TAXAS!$A$22,IF($B1533="PARCELADO ATÉ 3X",$D1533-($D1533*TAXAS!$D$22))/3,IF($A1533=TAXAS!$A$23,IF($B1533="PARCELADO ATÉ 3X",$D1533-($D1533*TAXAS!$D$23))/3,IF($A1533=TAXAS!$A$24,IF($B1533="PARCELADO ATÉ 3X",$D1533-($D1533*TAXAS!$D$24))/3,IF($A1533=TAXAS!$A$25,IF($B1533="PARCELADO ATÉ 3X",$D1533-($D1533*TAXAS!$D$25))/3,IF($A1533=TAXAS!$A$26,IF($B1533="PARCELADO ATÉ 3X",$D1533-($D1533*TAXAS!$D$26))/3,IF($A1533=TAXAS!$A$27,IF($B1533="PARCELADO ATÉ 3X",$D1533-($D1533*TAXAS!$D$27))/3))))))))))))))))))))))))/1</f>
        <v>0</v>
      </c>
      <c r="H1533" s="9">
        <f>IF($A1533="VISA",IF($B1533="PARCELADO ATÉ 6X",$D1533-(D1533*TAXAS!$E$4))/6,IF($A1533="MASTER",IF($B1533="PARCELADO ATÉ 6X",$D1533-(D1533*TAXAS!$E$5))/6,IF($A1533="ELO",IF($B1533="PARCELADO ATÉ 6X",$D1533-(D1533*TAXAS!$E$6))/6,IF($A1533="HIPERCARD",IF($B1533="PARCELADO ATÉ 6X",$D1533-(D1533*TAXAS!$E$7))/6,IF($A1533="DINERS",IF($B1533="PARCELADO ATÉ 6X",$D1533-(D1533*TAXAS!$E$8))/6,IF($A1533="AMERICA EXPRESS",IF($B1533="PARCELADO ATÉ 6X",$D1533-(D1533*TAXAS!$E$9))/6,IF($A1533=TAXAS!$A$10,IF($B1533="PARCELADO ATÉ 6X",$D1533-($D1533*TAXAS!$E$10))/6,IF($A1533=TAXAS!$A$11,IF($B1533="PARCELADO ATÉ 6X",$D1533-($D1533*TAXAS!$E$11))/6,IF($A1533=TAXAS!$A$12,IF($B1533="PARCELADO ATÉ 6X",$D1533-($D1533*TAXAS!$E$12))/6,IF($A1533=TAXAS!$A$13,IF($B1533="PARCELADO ATÉ 6X",$D1533-($D1533*TAXAS!$E$13))/6,IF($A1533=TAXAS!$A$14,IF($B1533="PARCELADO ATÉ 6X",$D1533-($D1533*TAXAS!$E$14))/6,IF($A1533=TAXAS!$A$15,IF($B1533="PARCELADO ATÉ 6X",$D1533-($D1533*TAXAS!$E$15))/6,IF($A1533=TAXAS!$A$16,IF($B1533="PARCELADO ATÉ 6X",$D1533-($D1533*TAXAS!$E$16))/6,IF($A1533=TAXAS!$A$17,IF($B1533="PARCELADO ATÉ 6X",$D1533-($D1533*TAXAS!$E$17))/6,IF($A1533=TAXAS!$A$18,IF($B1533="PARCELADO ATÉ 6X",$D1533-($D1533*TAXAS!$E$18))/6,IF($A1533=TAXAS!$A$19,IF($B1533="PARCELADO ATÉ 6X",$D1533-($D1533*TAXAS!$E$19))/6,IF($A1533=TAXAS!$A$20,IF($B1533="PARCELADO ATÉ 6X",$D1533-($D1533*TAXAS!$E$20))/6,IF($A1533=TAXAS!$A$21,IF($B1533="PARCELADO ATÉ 6X",$D1533-($D1533*TAXAS!$E$21))/6,IF($A1533=TAXAS!$A$22,IF($B1533="PARCELADO ATÉ 6X",$D1533-($D1533*TAXAS!$E$22))/6,IF($A1533=TAXAS!$A$23,IF($B1533="PARCELADO ATÉ 6X",$D1533-($D1533*TAXAS!$E$23))/6,IF($A1533=TAXAS!$A$24,IF($B1533="PARCELADO ATÉ 6X",$D1533-($D1533*TAXAS!$E$24))/6,IF($A1533=TAXAS!$A$25,IF($B1533="PARCELADO ATÉ 6X",$D1533-($D1533*TAXAS!$E$25))/6,IF($A1533=TAXAS!$A$26,IF($B1533="PARCELADO ATÉ 6X",$D1533-($D1533*TAXAS!$E$26))/6,IF($A1533=TAXAS!$A$27,IF($B1533="PARCELADO ATÉ 6X",$D1533-($D1533*TAXAS!$E$27))/6))))))))))))))))))))))))/1</f>
        <v>0</v>
      </c>
      <c r="I1533" s="9">
        <f>IF($A1533="VISA",IF($B1533="PARCELADO ATÉ 12X",$D1533-(D1533*TAXAS!$F$4))/12,IF($A1533="MASTER",IF($B1533="PARCELADO ATÉ 12X",$D1533-(D1533*TAXAS!$F$5))/12,IF($A1533="ELO",IF($B1533="PARCELADO ATÉ 12X",$D1533-(D1533*TAXAS!$F$6))/12,IF($A1533="HIPERCARD",IF($B1533="PARCELADO ATÉ 12X",$D1533-(D1533*TAXAS!$F$7))/12,IF($A1533="DINERS",IF($B1533="PARCELADO ATÉ 12X",$D1533-(D1533*TAXAS!$F$8))/12,IF($A1533="AMERICA EXPRESS",IF($B1533="PARCELADO ATÉ 12X",$D1533-(D1533*TAXAS!$F$9))/12,IF($A1533=TAXAS!$A$10,IF($B1533="PARCELADO ATÉ 12X",$D1533-($D1533*TAXAS!$F$10))/12,IF($A1533=TAXAS!$A$11,IF($B1533="PARCELADO ATÉ 12X",$D1533-($D1533*TAXAS!$F$11))/12,IF($A1533=TAXAS!$A$12,IF($B1533="PARCELADO ATÉ 12X",$D1533-($D1533*TAXAS!$F$12))/12,IF($A1533=TAXAS!$A$13,IF($B1533="PARCELADO ATÉ 12X",$D1533-($D1533*TAXAS!$F$13))/12,IF($A1533=TAXAS!$A$14,IF($B1533="PARCELADO ATÉ 12X",$D1533-($D1533*TAXAS!$F$14))/12,IF($A1533=TAXAS!$A$15,IF($B1533="PARCELADO ATÉ 12X",$D1533-($D1533*TAXAS!$F$15))/12,IF($A1533=TAXAS!$A$16,IF($B1533="PARCELADO ATÉ 12X",$D1533-($D1533*TAXAS!$F$16))/12,IF($A1533=TAXAS!$A$17,IF($B1533="PARCELADO ATÉ 12X",$D1533-($D1533*TAXAS!$F$17))/12,IF($A1533=TAXAS!$A$18,IF($B1533="PARCELADO ATÉ 12X",$D1533-($D1533*TAXAS!$F$18))/12,IF($A1533=TAXAS!$A$19,IF($B1533="PARCELADO ATÉ 12X",$D1533-($D1533*TAXAS!$F$19))/12,IF($A1533=TAXAS!$A$20,IF($B1533="PARCELADO ATÉ 12X",$D1533-($D1533*TAXAS!$F$20))/12,IF($A1533=TAXAS!$A$21,IF($B1533="PARCELADO ATÉ 12X",$D1533-($D1533*TAXAS!$F$21))/12,IF($A1533=TAXAS!$A$22,IF($B1533="PARCELADO ATÉ 12X",$D1533-($D1533*TAXAS!$F$22))/12,IF($A1533=TAXAS!$A$23,IF($B1533="PARCELADO ATÉ 12X",$D1533-($D1533*TAXAS!$F$23))/12,IF($A1533=TAXAS!$A$24,IF($B1533="PARCELADO ATÉ 12X",$D1533-($D1533*TAXAS!$F$24))/12,IF($A1533=TAXAS!$A$25,IF($B1533="PARCELADO ATÉ 12X",$D1533-($D1533*TAXAS!$F$25))/12,IF($A1533=TAXAS!$A$26,IF($B1533="PARCELADO ATÉ 12X",$D1533-($D1533*TAXAS!$F$26))/12,IF($A1533=TAXAS!$A$27,IF($B1533="PARCELADO ATÉ 12X",$D1533-($D1533*TAXAS!$F$27))/12))))))))))))))))))))))))/1</f>
        <v>0</v>
      </c>
      <c r="J1533" s="8">
        <f t="shared" si="0"/>
        <v>0</v>
      </c>
      <c r="K1533" s="10" t="b">
        <f>IF($B1533="PARCELADO ATÉ 3X",($D1533-($D1533*TAXAS!$D$4))-$J1533)</f>
        <v>0</v>
      </c>
      <c r="L1533" s="10" t="b">
        <f>IF($B1533="PARCELADO ATÉ 6X",($D1533-($D1533*TAXAS!$E$4))-$J1533)</f>
        <v>0</v>
      </c>
      <c r="M1533" s="10" t="b">
        <f>IF($B1533="PARCELADO ATÉ 12X",($D1533-($D1533*TAXAS!$F$4))-$J1533)</f>
        <v>0</v>
      </c>
      <c r="N1533" s="8">
        <f t="shared" si="1"/>
        <v>0</v>
      </c>
      <c r="O1533" s="10">
        <f t="shared" si="2"/>
        <v>0</v>
      </c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</row>
    <row r="1534" spans="1:31" ht="15.75" customHeight="1" x14ac:dyDescent="0.2">
      <c r="A1534" s="3"/>
      <c r="B1534" s="5"/>
      <c r="C1534" s="6"/>
      <c r="D1534" s="42"/>
      <c r="E1534" s="8">
        <f>IF($A1534="VISA",IF($B1534="DÉBITO",$D1534-($D1534*TAXAS!$B$4)),IF($A1534="MASTER",IF($B1534="DÉBITO",$D1534-($D1534*TAXAS!$B$5)),IF($A1534="ELO", IF($B1534="DÉBITO",$D1534-($D1534*TAXAS!$B$6)),IF($A1534="HIPERCARD",IF($B1534="DÉBITO",$D1534-($D1534*TAXAS!$B$7)),IF($A1534="DINERS",IF($B1534="DÉBITO",$D1534-($D1534*TAXAS!$B$8)),IF($A1534="AMERICA EXPRESS",IF($B1534="DÉBITO",$D1534-($D1534*TAXAS!$B$9)),IF($A1534=TAXAS!$A$10,IF($B1534="DÉBITO",$D1534-($D1534*TAXAS!$B$10)), IF($A1534=TAXAS!$A$11,IF($B1534="DÉBITO",$D1534-($D1534*TAXAS!$B$11)), IF($A1534=TAXAS!$A$12,IF($B1534="DÉBITO",$D1534-($D1534*TAXAS!$B$12)), IF($A1534=TAXAS!$A$13,IF($B1534="DÉBITO",$D1534-($D1534*TAXAS!$B$13)), IF($A1534=TAXAS!$A$14,IF($B1534="DÉBITO",$D1534-($D1534*TAXAS!$B$14)), IF($A1534=TAXAS!$A$15,IF($B1534="DÉBITO",$D1534-($D1534*TAXAS!$B$15)), IF($A1534=TAXAS!$A$16,IF($B1534="DÉBITO",$D1534-($D1534*TAXAS!$B$16)), IF($A1534=TAXAS!$A$17,IF($B1534="DÉBITO",$D1534-($D1534*TAXAS!$B$17)), IF($A1534=TAXAS!$A$18,IF($B1534="DÉBITO",$D1534-($D1534*TAXAS!$B$18)), IF($A1534=TAXAS!$A$19,IF($B1534="DÉBITO",$D1534-($D1534*TAXAS!$B$19)), IF($A1534=TAXAS!$A$20,IF($B1534="DÉBITO",$D1534-($D1534*TAXAS!$B$20)), IF($A1534=TAXAS!$A$21,IF($B1534="DÉBITO",$D1534-($D1534*TAXAS!$B$21)), IF($A1534=TAXAS!$A$22,IF($B1534="DÉBITO",$D1534-($D1534*TAXAS!$B$22)), IF($A1534=TAXAS!$A$23,IF($B1534="DÉBITO",$D1534-($D1534*TAXAS!$B$23)), IF($A1534=TAXAS!$A$24,IF($B1534="DÉBITO",$D1534-($D1534*TAXAS!$B$24)), IF($A1534=TAXAS!$A$25,IF($B1534="DÉBITO",$D1534-($D1534*TAXAS!$B$25)), IF($A1534=TAXAS!$A$26,IF($B1534="DÉBITO",$D1534-($D1534*TAXAS!$B$26)), IF($A1534=TAXAS!$A$27,IF($B1534="DÉBITO",$D1534-($D1534*TAXAS!$B$27))))))))))))))))))))))))))/1</f>
        <v>0</v>
      </c>
      <c r="F1534" s="8">
        <f>IF($A1534="VISA",IF($B1534="CRÉDITO",$D1534-($D1534*TAXAS!$C$4)),IF($A1534="MASTER",IF($B1534="CRÉDITO",$D1534-($D1534*TAXAS!$C$5)),IF($A1534="ELO", IF($B1534="CRÉDITO",$D1534-($D1534*TAXAS!$C$6)),IF($A1534="HIPERCARD",IF($B1534="CRÉDITO",$D1534-($D1534*TAXAS!$C$7)),IF($A1534="DINERS",IF($B1534="CRÉDITO",$D1534-($D1534*TAXAS!$C$8)),IF($A1534="AMERICA EXPRESS",IF($B1534="CRÉDITO",$D1534-($D1534*TAXAS!$C$9)),IF($A1534=TAXAS!$A$10,IF($B1534="CRÉDITO",$D1534-($D1534*TAXAS!$C$10)), IF($A1534=TAXAS!$A$11,IF($B1534="CRÉDITO",$D1534-($D1534*TAXAS!$C$11)), IF($A1534=TAXAS!$A$12,IF($B1534="CRÉDITO",$D1534-($D1534*TAXAS!$C$12)), IF($A1534=TAXAS!$A$13,IF($B1534="CRÉDITO",$D1534-($D1534*TAXAS!$C$13)), IF($A1534=TAXAS!$A$14,IF($B1534="CRÉDITO",$D1534-($D1534*TAXAS!$C$14)), IF($A1534=TAXAS!$A$15,IF($B1534="CRÉDITO",$D1534-($D1534*TAXAS!$C$15)), IF($A1534=TAXAS!$A$16,IF($B1534="CRÉDITO",$D1534-($D1534*TAXAS!$C$16)), IF($A1534=TAXAS!$A$17,IF($B1534="CRÉDITO",$D1534-($D1534*TAXAS!$C$17)), IF($A1534=TAXAS!$A$18,IF($B1534="CRÉDITO",$D1534-($D1534*TAXAS!$C$18)), IF($A1534=TAXAS!$A$19,IF($B1534="CRÉDITO",$D1534-($D1534*TAXAS!$C$19)), IF($A1534=TAXAS!$A$20,IF($B1534="CRÉDITO",$D1534-($D1534*TAXAS!$C$20)), IF($A1534=TAXAS!$A$21,IF($B1534="CRÉDITO",$D1534-($D1534*TAXAS!$C$21)), IF($A1534=TAXAS!$A$22,IF($B1534="CRÉDITO",$D1534-($D1534*TAXAS!$C$22)), IF($A1534=TAXAS!$A$23,IF($B1534="CRÉDITO",$D1534-($D1534*TAXAS!$C$23)), IF($A1534=TAXAS!$A$24,IF($B1534="CRÉDITO",$D1534-($D1534*TAXAS!$C$24)), IF($A1534=TAXAS!$A$25,IF($B1534="CRÉDITO",$D1534-($D1534*TAXAS!$C$25)), IF($A1534=TAXAS!$A$26,IF($B1534="CRÉDITO",$D1534-($D1534*TAXAS!$C$26)), IF($A1534=TAXAS!$A$27,IF($B1534="CRÉDITO",$D1534-($D1534*TAXAS!$C$27))))))))))))))))))))))))))/1</f>
        <v>0</v>
      </c>
      <c r="G1534" s="9">
        <f>IF($A1534="VISA",IF($B1534="PARCELADO ATÉ 3X",$D1534-(D1534*TAXAS!$D$4))/3,IF($A1534="MASTER",IF($B1534="PARCELADO ATÉ 3X",$D1534-(D1534*TAXAS!$D$5))/3,IF($A1534="ELO",IF($B1534="PARCELADO ATÉ 3X",$D1534-(D1534*TAXAS!$D$6))/3,IF($A1534="HIPERCARD",IF($B1534="PARCELADO ATÉ 3X",$D1534-(D1534*TAXAS!$D$7))/3,IF($A1534="DINERS",IF($B1534="PARCELADO ATÉ 3X",$D1534-(D1534*TAXAS!$D$8))/3,IF($A1534="AMERICA EXPRESS",IF($B1534="PARCELADO ATÉ 3X",$D1534-(D1534*TAXAS!$D$9))/3,IF($A1534=TAXAS!$A$10,IF($B1534="PARCELADO ATÉ 3X",$D1534-($D1534*TAXAS!$D$10))/3,IF($A1534=TAXAS!$A$11,IF($B1534="PARCELADO ATÉ 3X",$D1534-($D1534*TAXAS!$D$11))/3,IF($A1534=TAXAS!$A$12,IF($B1534="PARCELADO ATÉ 3X",$D1534-($D1534*TAXAS!$D$12))/3,IF($A1534=TAXAS!$A$13,IF($B1534="PARCELADO ATÉ 3X",$D1534-($D1534*TAXAS!$D$13))/3,IF($A1534=TAXAS!$A$14,IF($B1534="PARCELADO ATÉ 3X",$D1534-($D1534*TAXAS!$D$14))/3,IF($A1534=TAXAS!$A$15,IF($B1534="PARCELADO ATÉ 3X",$D1534-($D1534*TAXAS!$D$15))/3,IF($A1534=TAXAS!$A$16,IF($B1534="PARCELADO ATÉ 3X",$D1534-($D1534*TAXAS!$D$16))/3,IF($A1534=TAXAS!$A$17,IF($B1534="PARCELADO ATÉ 3X",$D1534-($D1534*TAXAS!$D$17))/3,IF($A1534=TAXAS!$A$18,IF($B1534="PARCELADO ATÉ 3X",$D1534-($D1534*TAXAS!$D$18))/3,IF($A1534=TAXAS!$A$19,IF($B1534="PARCELADO ATÉ 3X",$D1534-($D1534*TAXAS!$D$19))/3,IF($A1534=TAXAS!$A$20,IF($B1534="PARCELADO ATÉ 3X",$D1534-($D1534*TAXAS!$D$20))/3,IF($A1534=TAXAS!$A$21,IF($B1534="PARCELADO ATÉ 3X",$D1534-($D1534*TAXAS!$D$21))/3,IF($A1534=TAXAS!$A$22,IF($B1534="PARCELADO ATÉ 3X",$D1534-($D1534*TAXAS!$D$22))/3,IF($A1534=TAXAS!$A$23,IF($B1534="PARCELADO ATÉ 3X",$D1534-($D1534*TAXAS!$D$23))/3,IF($A1534=TAXAS!$A$24,IF($B1534="PARCELADO ATÉ 3X",$D1534-($D1534*TAXAS!$D$24))/3,IF($A1534=TAXAS!$A$25,IF($B1534="PARCELADO ATÉ 3X",$D1534-($D1534*TAXAS!$D$25))/3,IF($A1534=TAXAS!$A$26,IF($B1534="PARCELADO ATÉ 3X",$D1534-($D1534*TAXAS!$D$26))/3,IF($A1534=TAXAS!$A$27,IF($B1534="PARCELADO ATÉ 3X",$D1534-($D1534*TAXAS!$D$27))/3))))))))))))))))))))))))/1</f>
        <v>0</v>
      </c>
      <c r="H1534" s="9">
        <f>IF($A1534="VISA",IF($B1534="PARCELADO ATÉ 6X",$D1534-(D1534*TAXAS!$E$4))/6,IF($A1534="MASTER",IF($B1534="PARCELADO ATÉ 6X",$D1534-(D1534*TAXAS!$E$5))/6,IF($A1534="ELO",IF($B1534="PARCELADO ATÉ 6X",$D1534-(D1534*TAXAS!$E$6))/6,IF($A1534="HIPERCARD",IF($B1534="PARCELADO ATÉ 6X",$D1534-(D1534*TAXAS!$E$7))/6,IF($A1534="DINERS",IF($B1534="PARCELADO ATÉ 6X",$D1534-(D1534*TAXAS!$E$8))/6,IF($A1534="AMERICA EXPRESS",IF($B1534="PARCELADO ATÉ 6X",$D1534-(D1534*TAXAS!$E$9))/6,IF($A1534=TAXAS!$A$10,IF($B1534="PARCELADO ATÉ 6X",$D1534-($D1534*TAXAS!$E$10))/6,IF($A1534=TAXAS!$A$11,IF($B1534="PARCELADO ATÉ 6X",$D1534-($D1534*TAXAS!$E$11))/6,IF($A1534=TAXAS!$A$12,IF($B1534="PARCELADO ATÉ 6X",$D1534-($D1534*TAXAS!$E$12))/6,IF($A1534=TAXAS!$A$13,IF($B1534="PARCELADO ATÉ 6X",$D1534-($D1534*TAXAS!$E$13))/6,IF($A1534=TAXAS!$A$14,IF($B1534="PARCELADO ATÉ 6X",$D1534-($D1534*TAXAS!$E$14))/6,IF($A1534=TAXAS!$A$15,IF($B1534="PARCELADO ATÉ 6X",$D1534-($D1534*TAXAS!$E$15))/6,IF($A1534=TAXAS!$A$16,IF($B1534="PARCELADO ATÉ 6X",$D1534-($D1534*TAXAS!$E$16))/6,IF($A1534=TAXAS!$A$17,IF($B1534="PARCELADO ATÉ 6X",$D1534-($D1534*TAXAS!$E$17))/6,IF($A1534=TAXAS!$A$18,IF($B1534="PARCELADO ATÉ 6X",$D1534-($D1534*TAXAS!$E$18))/6,IF($A1534=TAXAS!$A$19,IF($B1534="PARCELADO ATÉ 6X",$D1534-($D1534*TAXAS!$E$19))/6,IF($A1534=TAXAS!$A$20,IF($B1534="PARCELADO ATÉ 6X",$D1534-($D1534*TAXAS!$E$20))/6,IF($A1534=TAXAS!$A$21,IF($B1534="PARCELADO ATÉ 6X",$D1534-($D1534*TAXAS!$E$21))/6,IF($A1534=TAXAS!$A$22,IF($B1534="PARCELADO ATÉ 6X",$D1534-($D1534*TAXAS!$E$22))/6,IF($A1534=TAXAS!$A$23,IF($B1534="PARCELADO ATÉ 6X",$D1534-($D1534*TAXAS!$E$23))/6,IF($A1534=TAXAS!$A$24,IF($B1534="PARCELADO ATÉ 6X",$D1534-($D1534*TAXAS!$E$24))/6,IF($A1534=TAXAS!$A$25,IF($B1534="PARCELADO ATÉ 6X",$D1534-($D1534*TAXAS!$E$25))/6,IF($A1534=TAXAS!$A$26,IF($B1534="PARCELADO ATÉ 6X",$D1534-($D1534*TAXAS!$E$26))/6,IF($A1534=TAXAS!$A$27,IF($B1534="PARCELADO ATÉ 6X",$D1534-($D1534*TAXAS!$E$27))/6))))))))))))))))))))))))/1</f>
        <v>0</v>
      </c>
      <c r="I1534" s="9">
        <f>IF($A1534="VISA",IF($B1534="PARCELADO ATÉ 12X",$D1534-(D1534*TAXAS!$F$4))/12,IF($A1534="MASTER",IF($B1534="PARCELADO ATÉ 12X",$D1534-(D1534*TAXAS!$F$5))/12,IF($A1534="ELO",IF($B1534="PARCELADO ATÉ 12X",$D1534-(D1534*TAXAS!$F$6))/12,IF($A1534="HIPERCARD",IF($B1534="PARCELADO ATÉ 12X",$D1534-(D1534*TAXAS!$F$7))/12,IF($A1534="DINERS",IF($B1534="PARCELADO ATÉ 12X",$D1534-(D1534*TAXAS!$F$8))/12,IF($A1534="AMERICA EXPRESS",IF($B1534="PARCELADO ATÉ 12X",$D1534-(D1534*TAXAS!$F$9))/12,IF($A1534=TAXAS!$A$10,IF($B1534="PARCELADO ATÉ 12X",$D1534-($D1534*TAXAS!$F$10))/12,IF($A1534=TAXAS!$A$11,IF($B1534="PARCELADO ATÉ 12X",$D1534-($D1534*TAXAS!$F$11))/12,IF($A1534=TAXAS!$A$12,IF($B1534="PARCELADO ATÉ 12X",$D1534-($D1534*TAXAS!$F$12))/12,IF($A1534=TAXAS!$A$13,IF($B1534="PARCELADO ATÉ 12X",$D1534-($D1534*TAXAS!$F$13))/12,IF($A1534=TAXAS!$A$14,IF($B1534="PARCELADO ATÉ 12X",$D1534-($D1534*TAXAS!$F$14))/12,IF($A1534=TAXAS!$A$15,IF($B1534="PARCELADO ATÉ 12X",$D1534-($D1534*TAXAS!$F$15))/12,IF($A1534=TAXAS!$A$16,IF($B1534="PARCELADO ATÉ 12X",$D1534-($D1534*TAXAS!$F$16))/12,IF($A1534=TAXAS!$A$17,IF($B1534="PARCELADO ATÉ 12X",$D1534-($D1534*TAXAS!$F$17))/12,IF($A1534=TAXAS!$A$18,IF($B1534="PARCELADO ATÉ 12X",$D1534-($D1534*TAXAS!$F$18))/12,IF($A1534=TAXAS!$A$19,IF($B1534="PARCELADO ATÉ 12X",$D1534-($D1534*TAXAS!$F$19))/12,IF($A1534=TAXAS!$A$20,IF($B1534="PARCELADO ATÉ 12X",$D1534-($D1534*TAXAS!$F$20))/12,IF($A1534=TAXAS!$A$21,IF($B1534="PARCELADO ATÉ 12X",$D1534-($D1534*TAXAS!$F$21))/12,IF($A1534=TAXAS!$A$22,IF($B1534="PARCELADO ATÉ 12X",$D1534-($D1534*TAXAS!$F$22))/12,IF($A1534=TAXAS!$A$23,IF($B1534="PARCELADO ATÉ 12X",$D1534-($D1534*TAXAS!$F$23))/12,IF($A1534=TAXAS!$A$24,IF($B1534="PARCELADO ATÉ 12X",$D1534-($D1534*TAXAS!$F$24))/12,IF($A1534=TAXAS!$A$25,IF($B1534="PARCELADO ATÉ 12X",$D1534-($D1534*TAXAS!$F$25))/12,IF($A1534=TAXAS!$A$26,IF($B1534="PARCELADO ATÉ 12X",$D1534-($D1534*TAXAS!$F$26))/12,IF($A1534=TAXAS!$A$27,IF($B1534="PARCELADO ATÉ 12X",$D1534-($D1534*TAXAS!$F$27))/12))))))))))))))))))))))))/1</f>
        <v>0</v>
      </c>
      <c r="J1534" s="8">
        <f t="shared" si="0"/>
        <v>0</v>
      </c>
      <c r="K1534" s="10" t="b">
        <f>IF($B1534="PARCELADO ATÉ 3X",($D1534-($D1534*TAXAS!$D$4))-$J1534)</f>
        <v>0</v>
      </c>
      <c r="L1534" s="10" t="b">
        <f>IF($B1534="PARCELADO ATÉ 6X",($D1534-($D1534*TAXAS!$E$4))-$J1534)</f>
        <v>0</v>
      </c>
      <c r="M1534" s="10" t="b">
        <f>IF($B1534="PARCELADO ATÉ 12X",($D1534-($D1534*TAXAS!$F$4))-$J1534)</f>
        <v>0</v>
      </c>
      <c r="N1534" s="8">
        <f t="shared" si="1"/>
        <v>0</v>
      </c>
      <c r="O1534" s="10">
        <f t="shared" si="2"/>
        <v>0</v>
      </c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</row>
    <row r="1535" spans="1:31" ht="15.75" customHeight="1" x14ac:dyDescent="0.2">
      <c r="A1535" s="3"/>
      <c r="B1535" s="5"/>
      <c r="C1535" s="6"/>
      <c r="D1535" s="42"/>
      <c r="E1535" s="8">
        <f>IF($A1535="VISA",IF($B1535="DÉBITO",$D1535-($D1535*TAXAS!$B$4)),IF($A1535="MASTER",IF($B1535="DÉBITO",$D1535-($D1535*TAXAS!$B$5)),IF($A1535="ELO", IF($B1535="DÉBITO",$D1535-($D1535*TAXAS!$B$6)),IF($A1535="HIPERCARD",IF($B1535="DÉBITO",$D1535-($D1535*TAXAS!$B$7)),IF($A1535="DINERS",IF($B1535="DÉBITO",$D1535-($D1535*TAXAS!$B$8)),IF($A1535="AMERICA EXPRESS",IF($B1535="DÉBITO",$D1535-($D1535*TAXAS!$B$9)),IF($A1535=TAXAS!$A$10,IF($B1535="DÉBITO",$D1535-($D1535*TAXAS!$B$10)), IF($A1535=TAXAS!$A$11,IF($B1535="DÉBITO",$D1535-($D1535*TAXAS!$B$11)), IF($A1535=TAXAS!$A$12,IF($B1535="DÉBITO",$D1535-($D1535*TAXAS!$B$12)), IF($A1535=TAXAS!$A$13,IF($B1535="DÉBITO",$D1535-($D1535*TAXAS!$B$13)), IF($A1535=TAXAS!$A$14,IF($B1535="DÉBITO",$D1535-($D1535*TAXAS!$B$14)), IF($A1535=TAXAS!$A$15,IF($B1535="DÉBITO",$D1535-($D1535*TAXAS!$B$15)), IF($A1535=TAXAS!$A$16,IF($B1535="DÉBITO",$D1535-($D1535*TAXAS!$B$16)), IF($A1535=TAXAS!$A$17,IF($B1535="DÉBITO",$D1535-($D1535*TAXAS!$B$17)), IF($A1535=TAXAS!$A$18,IF($B1535="DÉBITO",$D1535-($D1535*TAXAS!$B$18)), IF($A1535=TAXAS!$A$19,IF($B1535="DÉBITO",$D1535-($D1535*TAXAS!$B$19)), IF($A1535=TAXAS!$A$20,IF($B1535="DÉBITO",$D1535-($D1535*TAXAS!$B$20)), IF($A1535=TAXAS!$A$21,IF($B1535="DÉBITO",$D1535-($D1535*TAXAS!$B$21)), IF($A1535=TAXAS!$A$22,IF($B1535="DÉBITO",$D1535-($D1535*TAXAS!$B$22)), IF($A1535=TAXAS!$A$23,IF($B1535="DÉBITO",$D1535-($D1535*TAXAS!$B$23)), IF($A1535=TAXAS!$A$24,IF($B1535="DÉBITO",$D1535-($D1535*TAXAS!$B$24)), IF($A1535=TAXAS!$A$25,IF($B1535="DÉBITO",$D1535-($D1535*TAXAS!$B$25)), IF($A1535=TAXAS!$A$26,IF($B1535="DÉBITO",$D1535-($D1535*TAXAS!$B$26)), IF($A1535=TAXAS!$A$27,IF($B1535="DÉBITO",$D1535-($D1535*TAXAS!$B$27))))))))))))))))))))))))))/1</f>
        <v>0</v>
      </c>
      <c r="F1535" s="8">
        <f>IF($A1535="VISA",IF($B1535="CRÉDITO",$D1535-($D1535*TAXAS!$C$4)),IF($A1535="MASTER",IF($B1535="CRÉDITO",$D1535-($D1535*TAXAS!$C$5)),IF($A1535="ELO", IF($B1535="CRÉDITO",$D1535-($D1535*TAXAS!$C$6)),IF($A1535="HIPERCARD",IF($B1535="CRÉDITO",$D1535-($D1535*TAXAS!$C$7)),IF($A1535="DINERS",IF($B1535="CRÉDITO",$D1535-($D1535*TAXAS!$C$8)),IF($A1535="AMERICA EXPRESS",IF($B1535="CRÉDITO",$D1535-($D1535*TAXAS!$C$9)),IF($A1535=TAXAS!$A$10,IF($B1535="CRÉDITO",$D1535-($D1535*TAXAS!$C$10)), IF($A1535=TAXAS!$A$11,IF($B1535="CRÉDITO",$D1535-($D1535*TAXAS!$C$11)), IF($A1535=TAXAS!$A$12,IF($B1535="CRÉDITO",$D1535-($D1535*TAXAS!$C$12)), IF($A1535=TAXAS!$A$13,IF($B1535="CRÉDITO",$D1535-($D1535*TAXAS!$C$13)), IF($A1535=TAXAS!$A$14,IF($B1535="CRÉDITO",$D1535-($D1535*TAXAS!$C$14)), IF($A1535=TAXAS!$A$15,IF($B1535="CRÉDITO",$D1535-($D1535*TAXAS!$C$15)), IF($A1535=TAXAS!$A$16,IF($B1535="CRÉDITO",$D1535-($D1535*TAXAS!$C$16)), IF($A1535=TAXAS!$A$17,IF($B1535="CRÉDITO",$D1535-($D1535*TAXAS!$C$17)), IF($A1535=TAXAS!$A$18,IF($B1535="CRÉDITO",$D1535-($D1535*TAXAS!$C$18)), IF($A1535=TAXAS!$A$19,IF($B1535="CRÉDITO",$D1535-($D1535*TAXAS!$C$19)), IF($A1535=TAXAS!$A$20,IF($B1535="CRÉDITO",$D1535-($D1535*TAXAS!$C$20)), IF($A1535=TAXAS!$A$21,IF($B1535="CRÉDITO",$D1535-($D1535*TAXAS!$C$21)), IF($A1535=TAXAS!$A$22,IF($B1535="CRÉDITO",$D1535-($D1535*TAXAS!$C$22)), IF($A1535=TAXAS!$A$23,IF($B1535="CRÉDITO",$D1535-($D1535*TAXAS!$C$23)), IF($A1535=TAXAS!$A$24,IF($B1535="CRÉDITO",$D1535-($D1535*TAXAS!$C$24)), IF($A1535=TAXAS!$A$25,IF($B1535="CRÉDITO",$D1535-($D1535*TAXAS!$C$25)), IF($A1535=TAXAS!$A$26,IF($B1535="CRÉDITO",$D1535-($D1535*TAXAS!$C$26)), IF($A1535=TAXAS!$A$27,IF($B1535="CRÉDITO",$D1535-($D1535*TAXAS!$C$27))))))))))))))))))))))))))/1</f>
        <v>0</v>
      </c>
      <c r="G1535" s="9">
        <f>IF($A1535="VISA",IF($B1535="PARCELADO ATÉ 3X",$D1535-(D1535*TAXAS!$D$4))/3,IF($A1535="MASTER",IF($B1535="PARCELADO ATÉ 3X",$D1535-(D1535*TAXAS!$D$5))/3,IF($A1535="ELO",IF($B1535="PARCELADO ATÉ 3X",$D1535-(D1535*TAXAS!$D$6))/3,IF($A1535="HIPERCARD",IF($B1535="PARCELADO ATÉ 3X",$D1535-(D1535*TAXAS!$D$7))/3,IF($A1535="DINERS",IF($B1535="PARCELADO ATÉ 3X",$D1535-(D1535*TAXAS!$D$8))/3,IF($A1535="AMERICA EXPRESS",IF($B1535="PARCELADO ATÉ 3X",$D1535-(D1535*TAXAS!$D$9))/3,IF($A1535=TAXAS!$A$10,IF($B1535="PARCELADO ATÉ 3X",$D1535-($D1535*TAXAS!$D$10))/3,IF($A1535=TAXAS!$A$11,IF($B1535="PARCELADO ATÉ 3X",$D1535-($D1535*TAXAS!$D$11))/3,IF($A1535=TAXAS!$A$12,IF($B1535="PARCELADO ATÉ 3X",$D1535-($D1535*TAXAS!$D$12))/3,IF($A1535=TAXAS!$A$13,IF($B1535="PARCELADO ATÉ 3X",$D1535-($D1535*TAXAS!$D$13))/3,IF($A1535=TAXAS!$A$14,IF($B1535="PARCELADO ATÉ 3X",$D1535-($D1535*TAXAS!$D$14))/3,IF($A1535=TAXAS!$A$15,IF($B1535="PARCELADO ATÉ 3X",$D1535-($D1535*TAXAS!$D$15))/3,IF($A1535=TAXAS!$A$16,IF($B1535="PARCELADO ATÉ 3X",$D1535-($D1535*TAXAS!$D$16))/3,IF($A1535=TAXAS!$A$17,IF($B1535="PARCELADO ATÉ 3X",$D1535-($D1535*TAXAS!$D$17))/3,IF($A1535=TAXAS!$A$18,IF($B1535="PARCELADO ATÉ 3X",$D1535-($D1535*TAXAS!$D$18))/3,IF($A1535=TAXAS!$A$19,IF($B1535="PARCELADO ATÉ 3X",$D1535-($D1535*TAXAS!$D$19))/3,IF($A1535=TAXAS!$A$20,IF($B1535="PARCELADO ATÉ 3X",$D1535-($D1535*TAXAS!$D$20))/3,IF($A1535=TAXAS!$A$21,IF($B1535="PARCELADO ATÉ 3X",$D1535-($D1535*TAXAS!$D$21))/3,IF($A1535=TAXAS!$A$22,IF($B1535="PARCELADO ATÉ 3X",$D1535-($D1535*TAXAS!$D$22))/3,IF($A1535=TAXAS!$A$23,IF($B1535="PARCELADO ATÉ 3X",$D1535-($D1535*TAXAS!$D$23))/3,IF($A1535=TAXAS!$A$24,IF($B1535="PARCELADO ATÉ 3X",$D1535-($D1535*TAXAS!$D$24))/3,IF($A1535=TAXAS!$A$25,IF($B1535="PARCELADO ATÉ 3X",$D1535-($D1535*TAXAS!$D$25))/3,IF($A1535=TAXAS!$A$26,IF($B1535="PARCELADO ATÉ 3X",$D1535-($D1535*TAXAS!$D$26))/3,IF($A1535=TAXAS!$A$27,IF($B1535="PARCELADO ATÉ 3X",$D1535-($D1535*TAXAS!$D$27))/3))))))))))))))))))))))))/1</f>
        <v>0</v>
      </c>
      <c r="H1535" s="9">
        <f>IF($A1535="VISA",IF($B1535="PARCELADO ATÉ 6X",$D1535-(D1535*TAXAS!$E$4))/6,IF($A1535="MASTER",IF($B1535="PARCELADO ATÉ 6X",$D1535-(D1535*TAXAS!$E$5))/6,IF($A1535="ELO",IF($B1535="PARCELADO ATÉ 6X",$D1535-(D1535*TAXAS!$E$6))/6,IF($A1535="HIPERCARD",IF($B1535="PARCELADO ATÉ 6X",$D1535-(D1535*TAXAS!$E$7))/6,IF($A1535="DINERS",IF($B1535="PARCELADO ATÉ 6X",$D1535-(D1535*TAXAS!$E$8))/6,IF($A1535="AMERICA EXPRESS",IF($B1535="PARCELADO ATÉ 6X",$D1535-(D1535*TAXAS!$E$9))/6,IF($A1535=TAXAS!$A$10,IF($B1535="PARCELADO ATÉ 6X",$D1535-($D1535*TAXAS!$E$10))/6,IF($A1535=TAXAS!$A$11,IF($B1535="PARCELADO ATÉ 6X",$D1535-($D1535*TAXAS!$E$11))/6,IF($A1535=TAXAS!$A$12,IF($B1535="PARCELADO ATÉ 6X",$D1535-($D1535*TAXAS!$E$12))/6,IF($A1535=TAXAS!$A$13,IF($B1535="PARCELADO ATÉ 6X",$D1535-($D1535*TAXAS!$E$13))/6,IF($A1535=TAXAS!$A$14,IF($B1535="PARCELADO ATÉ 6X",$D1535-($D1535*TAXAS!$E$14))/6,IF($A1535=TAXAS!$A$15,IF($B1535="PARCELADO ATÉ 6X",$D1535-($D1535*TAXAS!$E$15))/6,IF($A1535=TAXAS!$A$16,IF($B1535="PARCELADO ATÉ 6X",$D1535-($D1535*TAXAS!$E$16))/6,IF($A1535=TAXAS!$A$17,IF($B1535="PARCELADO ATÉ 6X",$D1535-($D1535*TAXAS!$E$17))/6,IF($A1535=TAXAS!$A$18,IF($B1535="PARCELADO ATÉ 6X",$D1535-($D1535*TAXAS!$E$18))/6,IF($A1535=TAXAS!$A$19,IF($B1535="PARCELADO ATÉ 6X",$D1535-($D1535*TAXAS!$E$19))/6,IF($A1535=TAXAS!$A$20,IF($B1535="PARCELADO ATÉ 6X",$D1535-($D1535*TAXAS!$E$20))/6,IF($A1535=TAXAS!$A$21,IF($B1535="PARCELADO ATÉ 6X",$D1535-($D1535*TAXAS!$E$21))/6,IF($A1535=TAXAS!$A$22,IF($B1535="PARCELADO ATÉ 6X",$D1535-($D1535*TAXAS!$E$22))/6,IF($A1535=TAXAS!$A$23,IF($B1535="PARCELADO ATÉ 6X",$D1535-($D1535*TAXAS!$E$23))/6,IF($A1535=TAXAS!$A$24,IF($B1535="PARCELADO ATÉ 6X",$D1535-($D1535*TAXAS!$E$24))/6,IF($A1535=TAXAS!$A$25,IF($B1535="PARCELADO ATÉ 6X",$D1535-($D1535*TAXAS!$E$25))/6,IF($A1535=TAXAS!$A$26,IF($B1535="PARCELADO ATÉ 6X",$D1535-($D1535*TAXAS!$E$26))/6,IF($A1535=TAXAS!$A$27,IF($B1535="PARCELADO ATÉ 6X",$D1535-($D1535*TAXAS!$E$27))/6))))))))))))))))))))))))/1</f>
        <v>0</v>
      </c>
      <c r="I1535" s="9">
        <f>IF($A1535="VISA",IF($B1535="PARCELADO ATÉ 12X",$D1535-(D1535*TAXAS!$F$4))/12,IF($A1535="MASTER",IF($B1535="PARCELADO ATÉ 12X",$D1535-(D1535*TAXAS!$F$5))/12,IF($A1535="ELO",IF($B1535="PARCELADO ATÉ 12X",$D1535-(D1535*TAXAS!$F$6))/12,IF($A1535="HIPERCARD",IF($B1535="PARCELADO ATÉ 12X",$D1535-(D1535*TAXAS!$F$7))/12,IF($A1535="DINERS",IF($B1535="PARCELADO ATÉ 12X",$D1535-(D1535*TAXAS!$F$8))/12,IF($A1535="AMERICA EXPRESS",IF($B1535="PARCELADO ATÉ 12X",$D1535-(D1535*TAXAS!$F$9))/12,IF($A1535=TAXAS!$A$10,IF($B1535="PARCELADO ATÉ 12X",$D1535-($D1535*TAXAS!$F$10))/12,IF($A1535=TAXAS!$A$11,IF($B1535="PARCELADO ATÉ 12X",$D1535-($D1535*TAXAS!$F$11))/12,IF($A1535=TAXAS!$A$12,IF($B1535="PARCELADO ATÉ 12X",$D1535-($D1535*TAXAS!$F$12))/12,IF($A1535=TAXAS!$A$13,IF($B1535="PARCELADO ATÉ 12X",$D1535-($D1535*TAXAS!$F$13))/12,IF($A1535=TAXAS!$A$14,IF($B1535="PARCELADO ATÉ 12X",$D1535-($D1535*TAXAS!$F$14))/12,IF($A1535=TAXAS!$A$15,IF($B1535="PARCELADO ATÉ 12X",$D1535-($D1535*TAXAS!$F$15))/12,IF($A1535=TAXAS!$A$16,IF($B1535="PARCELADO ATÉ 12X",$D1535-($D1535*TAXAS!$F$16))/12,IF($A1535=TAXAS!$A$17,IF($B1535="PARCELADO ATÉ 12X",$D1535-($D1535*TAXAS!$F$17))/12,IF($A1535=TAXAS!$A$18,IF($B1535="PARCELADO ATÉ 12X",$D1535-($D1535*TAXAS!$F$18))/12,IF($A1535=TAXAS!$A$19,IF($B1535="PARCELADO ATÉ 12X",$D1535-($D1535*TAXAS!$F$19))/12,IF($A1535=TAXAS!$A$20,IF($B1535="PARCELADO ATÉ 12X",$D1535-($D1535*TAXAS!$F$20))/12,IF($A1535=TAXAS!$A$21,IF($B1535="PARCELADO ATÉ 12X",$D1535-($D1535*TAXAS!$F$21))/12,IF($A1535=TAXAS!$A$22,IF($B1535="PARCELADO ATÉ 12X",$D1535-($D1535*TAXAS!$F$22))/12,IF($A1535=TAXAS!$A$23,IF($B1535="PARCELADO ATÉ 12X",$D1535-($D1535*TAXAS!$F$23))/12,IF($A1535=TAXAS!$A$24,IF($B1535="PARCELADO ATÉ 12X",$D1535-($D1535*TAXAS!$F$24))/12,IF($A1535=TAXAS!$A$25,IF($B1535="PARCELADO ATÉ 12X",$D1535-($D1535*TAXAS!$F$25))/12,IF($A1535=TAXAS!$A$26,IF($B1535="PARCELADO ATÉ 12X",$D1535-($D1535*TAXAS!$F$26))/12,IF($A1535=TAXAS!$A$27,IF($B1535="PARCELADO ATÉ 12X",$D1535-($D1535*TAXAS!$F$27))/12))))))))))))))))))))))))/1</f>
        <v>0</v>
      </c>
      <c r="J1535" s="8">
        <f t="shared" si="0"/>
        <v>0</v>
      </c>
      <c r="K1535" s="10" t="b">
        <f>IF($B1535="PARCELADO ATÉ 3X",($D1535-($D1535*TAXAS!$D$4))-$J1535)</f>
        <v>0</v>
      </c>
      <c r="L1535" s="10" t="b">
        <f>IF($B1535="PARCELADO ATÉ 6X",($D1535-($D1535*TAXAS!$E$4))-$J1535)</f>
        <v>0</v>
      </c>
      <c r="M1535" s="10" t="b">
        <f>IF($B1535="PARCELADO ATÉ 12X",($D1535-($D1535*TAXAS!$F$4))-$J1535)</f>
        <v>0</v>
      </c>
      <c r="N1535" s="8">
        <f t="shared" si="1"/>
        <v>0</v>
      </c>
      <c r="O1535" s="10">
        <f t="shared" si="2"/>
        <v>0</v>
      </c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</row>
    <row r="1536" spans="1:31" ht="15.75" customHeight="1" x14ac:dyDescent="0.2">
      <c r="A1536" s="3"/>
      <c r="B1536" s="5"/>
      <c r="C1536" s="6"/>
      <c r="D1536" s="42"/>
      <c r="E1536" s="8">
        <f>IF($A1536="VISA",IF($B1536="DÉBITO",$D1536-($D1536*TAXAS!$B$4)),IF($A1536="MASTER",IF($B1536="DÉBITO",$D1536-($D1536*TAXAS!$B$5)),IF($A1536="ELO", IF($B1536="DÉBITO",$D1536-($D1536*TAXAS!$B$6)),IF($A1536="HIPERCARD",IF($B1536="DÉBITO",$D1536-($D1536*TAXAS!$B$7)),IF($A1536="DINERS",IF($B1536="DÉBITO",$D1536-($D1536*TAXAS!$B$8)),IF($A1536="AMERICA EXPRESS",IF($B1536="DÉBITO",$D1536-($D1536*TAXAS!$B$9)),IF($A1536=TAXAS!$A$10,IF($B1536="DÉBITO",$D1536-($D1536*TAXAS!$B$10)), IF($A1536=TAXAS!$A$11,IF($B1536="DÉBITO",$D1536-($D1536*TAXAS!$B$11)), IF($A1536=TAXAS!$A$12,IF($B1536="DÉBITO",$D1536-($D1536*TAXAS!$B$12)), IF($A1536=TAXAS!$A$13,IF($B1536="DÉBITO",$D1536-($D1536*TAXAS!$B$13)), IF($A1536=TAXAS!$A$14,IF($B1536="DÉBITO",$D1536-($D1536*TAXAS!$B$14)), IF($A1536=TAXAS!$A$15,IF($B1536="DÉBITO",$D1536-($D1536*TAXAS!$B$15)), IF($A1536=TAXAS!$A$16,IF($B1536="DÉBITO",$D1536-($D1536*TAXAS!$B$16)), IF($A1536=TAXAS!$A$17,IF($B1536="DÉBITO",$D1536-($D1536*TAXAS!$B$17)), IF($A1536=TAXAS!$A$18,IF($B1536="DÉBITO",$D1536-($D1536*TAXAS!$B$18)), IF($A1536=TAXAS!$A$19,IF($B1536="DÉBITO",$D1536-($D1536*TAXAS!$B$19)), IF($A1536=TAXAS!$A$20,IF($B1536="DÉBITO",$D1536-($D1536*TAXAS!$B$20)), IF($A1536=TAXAS!$A$21,IF($B1536="DÉBITO",$D1536-($D1536*TAXAS!$B$21)), IF($A1536=TAXAS!$A$22,IF($B1536="DÉBITO",$D1536-($D1536*TAXAS!$B$22)), IF($A1536=TAXAS!$A$23,IF($B1536="DÉBITO",$D1536-($D1536*TAXAS!$B$23)), IF($A1536=TAXAS!$A$24,IF($B1536="DÉBITO",$D1536-($D1536*TAXAS!$B$24)), IF($A1536=TAXAS!$A$25,IF($B1536="DÉBITO",$D1536-($D1536*TAXAS!$B$25)), IF($A1536=TAXAS!$A$26,IF($B1536="DÉBITO",$D1536-($D1536*TAXAS!$B$26)), IF($A1536=TAXAS!$A$27,IF($B1536="DÉBITO",$D1536-($D1536*TAXAS!$B$27))))))))))))))))))))))))))/1</f>
        <v>0</v>
      </c>
      <c r="F1536" s="8">
        <f>IF($A1536="VISA",IF($B1536="CRÉDITO",$D1536-($D1536*TAXAS!$C$4)),IF($A1536="MASTER",IF($B1536="CRÉDITO",$D1536-($D1536*TAXAS!$C$5)),IF($A1536="ELO", IF($B1536="CRÉDITO",$D1536-($D1536*TAXAS!$C$6)),IF($A1536="HIPERCARD",IF($B1536="CRÉDITO",$D1536-($D1536*TAXAS!$C$7)),IF($A1536="DINERS",IF($B1536="CRÉDITO",$D1536-($D1536*TAXAS!$C$8)),IF($A1536="AMERICA EXPRESS",IF($B1536="CRÉDITO",$D1536-($D1536*TAXAS!$C$9)),IF($A1536=TAXAS!$A$10,IF($B1536="CRÉDITO",$D1536-($D1536*TAXAS!$C$10)), IF($A1536=TAXAS!$A$11,IF($B1536="CRÉDITO",$D1536-($D1536*TAXAS!$C$11)), IF($A1536=TAXAS!$A$12,IF($B1536="CRÉDITO",$D1536-($D1536*TAXAS!$C$12)), IF($A1536=TAXAS!$A$13,IF($B1536="CRÉDITO",$D1536-($D1536*TAXAS!$C$13)), IF($A1536=TAXAS!$A$14,IF($B1536="CRÉDITO",$D1536-($D1536*TAXAS!$C$14)), IF($A1536=TAXAS!$A$15,IF($B1536="CRÉDITO",$D1536-($D1536*TAXAS!$C$15)), IF($A1536=TAXAS!$A$16,IF($B1536="CRÉDITO",$D1536-($D1536*TAXAS!$C$16)), IF($A1536=TAXAS!$A$17,IF($B1536="CRÉDITO",$D1536-($D1536*TAXAS!$C$17)), IF($A1536=TAXAS!$A$18,IF($B1536="CRÉDITO",$D1536-($D1536*TAXAS!$C$18)), IF($A1536=TAXAS!$A$19,IF($B1536="CRÉDITO",$D1536-($D1536*TAXAS!$C$19)), IF($A1536=TAXAS!$A$20,IF($B1536="CRÉDITO",$D1536-($D1536*TAXAS!$C$20)), IF($A1536=TAXAS!$A$21,IF($B1536="CRÉDITO",$D1536-($D1536*TAXAS!$C$21)), IF($A1536=TAXAS!$A$22,IF($B1536="CRÉDITO",$D1536-($D1536*TAXAS!$C$22)), IF($A1536=TAXAS!$A$23,IF($B1536="CRÉDITO",$D1536-($D1536*TAXAS!$C$23)), IF($A1536=TAXAS!$A$24,IF($B1536="CRÉDITO",$D1536-($D1536*TAXAS!$C$24)), IF($A1536=TAXAS!$A$25,IF($B1536="CRÉDITO",$D1536-($D1536*TAXAS!$C$25)), IF($A1536=TAXAS!$A$26,IF($B1536="CRÉDITO",$D1536-($D1536*TAXAS!$C$26)), IF($A1536=TAXAS!$A$27,IF($B1536="CRÉDITO",$D1536-($D1536*TAXAS!$C$27))))))))))))))))))))))))))/1</f>
        <v>0</v>
      </c>
      <c r="G1536" s="9">
        <f>IF($A1536="VISA",IF($B1536="PARCELADO ATÉ 3X",$D1536-(D1536*TAXAS!$D$4))/3,IF($A1536="MASTER",IF($B1536="PARCELADO ATÉ 3X",$D1536-(D1536*TAXAS!$D$5))/3,IF($A1536="ELO",IF($B1536="PARCELADO ATÉ 3X",$D1536-(D1536*TAXAS!$D$6))/3,IF($A1536="HIPERCARD",IF($B1536="PARCELADO ATÉ 3X",$D1536-(D1536*TAXAS!$D$7))/3,IF($A1536="DINERS",IF($B1536="PARCELADO ATÉ 3X",$D1536-(D1536*TAXAS!$D$8))/3,IF($A1536="AMERICA EXPRESS",IF($B1536="PARCELADO ATÉ 3X",$D1536-(D1536*TAXAS!$D$9))/3,IF($A1536=TAXAS!$A$10,IF($B1536="PARCELADO ATÉ 3X",$D1536-($D1536*TAXAS!$D$10))/3,IF($A1536=TAXAS!$A$11,IF($B1536="PARCELADO ATÉ 3X",$D1536-($D1536*TAXAS!$D$11))/3,IF($A1536=TAXAS!$A$12,IF($B1536="PARCELADO ATÉ 3X",$D1536-($D1536*TAXAS!$D$12))/3,IF($A1536=TAXAS!$A$13,IF($B1536="PARCELADO ATÉ 3X",$D1536-($D1536*TAXAS!$D$13))/3,IF($A1536=TAXAS!$A$14,IF($B1536="PARCELADO ATÉ 3X",$D1536-($D1536*TAXAS!$D$14))/3,IF($A1536=TAXAS!$A$15,IF($B1536="PARCELADO ATÉ 3X",$D1536-($D1536*TAXAS!$D$15))/3,IF($A1536=TAXAS!$A$16,IF($B1536="PARCELADO ATÉ 3X",$D1536-($D1536*TAXAS!$D$16))/3,IF($A1536=TAXAS!$A$17,IF($B1536="PARCELADO ATÉ 3X",$D1536-($D1536*TAXAS!$D$17))/3,IF($A1536=TAXAS!$A$18,IF($B1536="PARCELADO ATÉ 3X",$D1536-($D1536*TAXAS!$D$18))/3,IF($A1536=TAXAS!$A$19,IF($B1536="PARCELADO ATÉ 3X",$D1536-($D1536*TAXAS!$D$19))/3,IF($A1536=TAXAS!$A$20,IF($B1536="PARCELADO ATÉ 3X",$D1536-($D1536*TAXAS!$D$20))/3,IF($A1536=TAXAS!$A$21,IF($B1536="PARCELADO ATÉ 3X",$D1536-($D1536*TAXAS!$D$21))/3,IF($A1536=TAXAS!$A$22,IF($B1536="PARCELADO ATÉ 3X",$D1536-($D1536*TAXAS!$D$22))/3,IF($A1536=TAXAS!$A$23,IF($B1536="PARCELADO ATÉ 3X",$D1536-($D1536*TAXAS!$D$23))/3,IF($A1536=TAXAS!$A$24,IF($B1536="PARCELADO ATÉ 3X",$D1536-($D1536*TAXAS!$D$24))/3,IF($A1536=TAXAS!$A$25,IF($B1536="PARCELADO ATÉ 3X",$D1536-($D1536*TAXAS!$D$25))/3,IF($A1536=TAXAS!$A$26,IF($B1536="PARCELADO ATÉ 3X",$D1536-($D1536*TAXAS!$D$26))/3,IF($A1536=TAXAS!$A$27,IF($B1536="PARCELADO ATÉ 3X",$D1536-($D1536*TAXAS!$D$27))/3))))))))))))))))))))))))/1</f>
        <v>0</v>
      </c>
      <c r="H1536" s="9">
        <f>IF($A1536="VISA",IF($B1536="PARCELADO ATÉ 6X",$D1536-(D1536*TAXAS!$E$4))/6,IF($A1536="MASTER",IF($B1536="PARCELADO ATÉ 6X",$D1536-(D1536*TAXAS!$E$5))/6,IF($A1536="ELO",IF($B1536="PARCELADO ATÉ 6X",$D1536-(D1536*TAXAS!$E$6))/6,IF($A1536="HIPERCARD",IF($B1536="PARCELADO ATÉ 6X",$D1536-(D1536*TAXAS!$E$7))/6,IF($A1536="DINERS",IF($B1536="PARCELADO ATÉ 6X",$D1536-(D1536*TAXAS!$E$8))/6,IF($A1536="AMERICA EXPRESS",IF($B1536="PARCELADO ATÉ 6X",$D1536-(D1536*TAXAS!$E$9))/6,IF($A1536=TAXAS!$A$10,IF($B1536="PARCELADO ATÉ 6X",$D1536-($D1536*TAXAS!$E$10))/6,IF($A1536=TAXAS!$A$11,IF($B1536="PARCELADO ATÉ 6X",$D1536-($D1536*TAXAS!$E$11))/6,IF($A1536=TAXAS!$A$12,IF($B1536="PARCELADO ATÉ 6X",$D1536-($D1536*TAXAS!$E$12))/6,IF($A1536=TAXAS!$A$13,IF($B1536="PARCELADO ATÉ 6X",$D1536-($D1536*TAXAS!$E$13))/6,IF($A1536=TAXAS!$A$14,IF($B1536="PARCELADO ATÉ 6X",$D1536-($D1536*TAXAS!$E$14))/6,IF($A1536=TAXAS!$A$15,IF($B1536="PARCELADO ATÉ 6X",$D1536-($D1536*TAXAS!$E$15))/6,IF($A1536=TAXAS!$A$16,IF($B1536="PARCELADO ATÉ 6X",$D1536-($D1536*TAXAS!$E$16))/6,IF($A1536=TAXAS!$A$17,IF($B1536="PARCELADO ATÉ 6X",$D1536-($D1536*TAXAS!$E$17))/6,IF($A1536=TAXAS!$A$18,IF($B1536="PARCELADO ATÉ 6X",$D1536-($D1536*TAXAS!$E$18))/6,IF($A1536=TAXAS!$A$19,IF($B1536="PARCELADO ATÉ 6X",$D1536-($D1536*TAXAS!$E$19))/6,IF($A1536=TAXAS!$A$20,IF($B1536="PARCELADO ATÉ 6X",$D1536-($D1536*TAXAS!$E$20))/6,IF($A1536=TAXAS!$A$21,IF($B1536="PARCELADO ATÉ 6X",$D1536-($D1536*TAXAS!$E$21))/6,IF($A1536=TAXAS!$A$22,IF($B1536="PARCELADO ATÉ 6X",$D1536-($D1536*TAXAS!$E$22))/6,IF($A1536=TAXAS!$A$23,IF($B1536="PARCELADO ATÉ 6X",$D1536-($D1536*TAXAS!$E$23))/6,IF($A1536=TAXAS!$A$24,IF($B1536="PARCELADO ATÉ 6X",$D1536-($D1536*TAXAS!$E$24))/6,IF($A1536=TAXAS!$A$25,IF($B1536="PARCELADO ATÉ 6X",$D1536-($D1536*TAXAS!$E$25))/6,IF($A1536=TAXAS!$A$26,IF($B1536="PARCELADO ATÉ 6X",$D1536-($D1536*TAXAS!$E$26))/6,IF($A1536=TAXAS!$A$27,IF($B1536="PARCELADO ATÉ 6X",$D1536-($D1536*TAXAS!$E$27))/6))))))))))))))))))))))))/1</f>
        <v>0</v>
      </c>
      <c r="I1536" s="9">
        <f>IF($A1536="VISA",IF($B1536="PARCELADO ATÉ 12X",$D1536-(D1536*TAXAS!$F$4))/12,IF($A1536="MASTER",IF($B1536="PARCELADO ATÉ 12X",$D1536-(D1536*TAXAS!$F$5))/12,IF($A1536="ELO",IF($B1536="PARCELADO ATÉ 12X",$D1536-(D1536*TAXAS!$F$6))/12,IF($A1536="HIPERCARD",IF($B1536="PARCELADO ATÉ 12X",$D1536-(D1536*TAXAS!$F$7))/12,IF($A1536="DINERS",IF($B1536="PARCELADO ATÉ 12X",$D1536-(D1536*TAXAS!$F$8))/12,IF($A1536="AMERICA EXPRESS",IF($B1536="PARCELADO ATÉ 12X",$D1536-(D1536*TAXAS!$F$9))/12,IF($A1536=TAXAS!$A$10,IF($B1536="PARCELADO ATÉ 12X",$D1536-($D1536*TAXAS!$F$10))/12,IF($A1536=TAXAS!$A$11,IF($B1536="PARCELADO ATÉ 12X",$D1536-($D1536*TAXAS!$F$11))/12,IF($A1536=TAXAS!$A$12,IF($B1536="PARCELADO ATÉ 12X",$D1536-($D1536*TAXAS!$F$12))/12,IF($A1536=TAXAS!$A$13,IF($B1536="PARCELADO ATÉ 12X",$D1536-($D1536*TAXAS!$F$13))/12,IF($A1536=TAXAS!$A$14,IF($B1536="PARCELADO ATÉ 12X",$D1536-($D1536*TAXAS!$F$14))/12,IF($A1536=TAXAS!$A$15,IF($B1536="PARCELADO ATÉ 12X",$D1536-($D1536*TAXAS!$F$15))/12,IF($A1536=TAXAS!$A$16,IF($B1536="PARCELADO ATÉ 12X",$D1536-($D1536*TAXAS!$F$16))/12,IF($A1536=TAXAS!$A$17,IF($B1536="PARCELADO ATÉ 12X",$D1536-($D1536*TAXAS!$F$17))/12,IF($A1536=TAXAS!$A$18,IF($B1536="PARCELADO ATÉ 12X",$D1536-($D1536*TAXAS!$F$18))/12,IF($A1536=TAXAS!$A$19,IF($B1536="PARCELADO ATÉ 12X",$D1536-($D1536*TAXAS!$F$19))/12,IF($A1536=TAXAS!$A$20,IF($B1536="PARCELADO ATÉ 12X",$D1536-($D1536*TAXAS!$F$20))/12,IF($A1536=TAXAS!$A$21,IF($B1536="PARCELADO ATÉ 12X",$D1536-($D1536*TAXAS!$F$21))/12,IF($A1536=TAXAS!$A$22,IF($B1536="PARCELADO ATÉ 12X",$D1536-($D1536*TAXAS!$F$22))/12,IF($A1536=TAXAS!$A$23,IF($B1536="PARCELADO ATÉ 12X",$D1536-($D1536*TAXAS!$F$23))/12,IF($A1536=TAXAS!$A$24,IF($B1536="PARCELADO ATÉ 12X",$D1536-($D1536*TAXAS!$F$24))/12,IF($A1536=TAXAS!$A$25,IF($B1536="PARCELADO ATÉ 12X",$D1536-($D1536*TAXAS!$F$25))/12,IF($A1536=TAXAS!$A$26,IF($B1536="PARCELADO ATÉ 12X",$D1536-($D1536*TAXAS!$F$26))/12,IF($A1536=TAXAS!$A$27,IF($B1536="PARCELADO ATÉ 12X",$D1536-($D1536*TAXAS!$F$27))/12))))))))))))))))))))))))/1</f>
        <v>0</v>
      </c>
      <c r="J1536" s="8">
        <f t="shared" si="0"/>
        <v>0</v>
      </c>
      <c r="K1536" s="10" t="b">
        <f>IF($B1536="PARCELADO ATÉ 3X",($D1536-($D1536*TAXAS!$D$4))-$J1536)</f>
        <v>0</v>
      </c>
      <c r="L1536" s="10" t="b">
        <f>IF($B1536="PARCELADO ATÉ 6X",($D1536-($D1536*TAXAS!$E$4))-$J1536)</f>
        <v>0</v>
      </c>
      <c r="M1536" s="10" t="b">
        <f>IF($B1536="PARCELADO ATÉ 12X",($D1536-($D1536*TAXAS!$F$4))-$J1536)</f>
        <v>0</v>
      </c>
      <c r="N1536" s="8">
        <f t="shared" si="1"/>
        <v>0</v>
      </c>
      <c r="O1536" s="10">
        <f t="shared" si="2"/>
        <v>0</v>
      </c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</row>
    <row r="1537" spans="1:31" ht="15.75" customHeight="1" x14ac:dyDescent="0.2">
      <c r="A1537" s="3"/>
      <c r="B1537" s="5"/>
      <c r="C1537" s="6"/>
      <c r="D1537" s="42"/>
      <c r="E1537" s="8">
        <f>IF($A1537="VISA",IF($B1537="DÉBITO",$D1537-($D1537*TAXAS!$B$4)),IF($A1537="MASTER",IF($B1537="DÉBITO",$D1537-($D1537*TAXAS!$B$5)),IF($A1537="ELO", IF($B1537="DÉBITO",$D1537-($D1537*TAXAS!$B$6)),IF($A1537="HIPERCARD",IF($B1537="DÉBITO",$D1537-($D1537*TAXAS!$B$7)),IF($A1537="DINERS",IF($B1537="DÉBITO",$D1537-($D1537*TAXAS!$B$8)),IF($A1537="AMERICA EXPRESS",IF($B1537="DÉBITO",$D1537-($D1537*TAXAS!$B$9)),IF($A1537=TAXAS!$A$10,IF($B1537="DÉBITO",$D1537-($D1537*TAXAS!$B$10)), IF($A1537=TAXAS!$A$11,IF($B1537="DÉBITO",$D1537-($D1537*TAXAS!$B$11)), IF($A1537=TAXAS!$A$12,IF($B1537="DÉBITO",$D1537-($D1537*TAXAS!$B$12)), IF($A1537=TAXAS!$A$13,IF($B1537="DÉBITO",$D1537-($D1537*TAXAS!$B$13)), IF($A1537=TAXAS!$A$14,IF($B1537="DÉBITO",$D1537-($D1537*TAXAS!$B$14)), IF($A1537=TAXAS!$A$15,IF($B1537="DÉBITO",$D1537-($D1537*TAXAS!$B$15)), IF($A1537=TAXAS!$A$16,IF($B1537="DÉBITO",$D1537-($D1537*TAXAS!$B$16)), IF($A1537=TAXAS!$A$17,IF($B1537="DÉBITO",$D1537-($D1537*TAXAS!$B$17)), IF($A1537=TAXAS!$A$18,IF($B1537="DÉBITO",$D1537-($D1537*TAXAS!$B$18)), IF($A1537=TAXAS!$A$19,IF($B1537="DÉBITO",$D1537-($D1537*TAXAS!$B$19)), IF($A1537=TAXAS!$A$20,IF($B1537="DÉBITO",$D1537-($D1537*TAXAS!$B$20)), IF($A1537=TAXAS!$A$21,IF($B1537="DÉBITO",$D1537-($D1537*TAXAS!$B$21)), IF($A1537=TAXAS!$A$22,IF($B1537="DÉBITO",$D1537-($D1537*TAXAS!$B$22)), IF($A1537=TAXAS!$A$23,IF($B1537="DÉBITO",$D1537-($D1537*TAXAS!$B$23)), IF($A1537=TAXAS!$A$24,IF($B1537="DÉBITO",$D1537-($D1537*TAXAS!$B$24)), IF($A1537=TAXAS!$A$25,IF($B1537="DÉBITO",$D1537-($D1537*TAXAS!$B$25)), IF($A1537=TAXAS!$A$26,IF($B1537="DÉBITO",$D1537-($D1537*TAXAS!$B$26)), IF($A1537=TAXAS!$A$27,IF($B1537="DÉBITO",$D1537-($D1537*TAXAS!$B$27))))))))))))))))))))))))))/1</f>
        <v>0</v>
      </c>
      <c r="F1537" s="8">
        <f>IF($A1537="VISA",IF($B1537="CRÉDITO",$D1537-($D1537*TAXAS!$C$4)),IF($A1537="MASTER",IF($B1537="CRÉDITO",$D1537-($D1537*TAXAS!$C$5)),IF($A1537="ELO", IF($B1537="CRÉDITO",$D1537-($D1537*TAXAS!$C$6)),IF($A1537="HIPERCARD",IF($B1537="CRÉDITO",$D1537-($D1537*TAXAS!$C$7)),IF($A1537="DINERS",IF($B1537="CRÉDITO",$D1537-($D1537*TAXAS!$C$8)),IF($A1537="AMERICA EXPRESS",IF($B1537="CRÉDITO",$D1537-($D1537*TAXAS!$C$9)),IF($A1537=TAXAS!$A$10,IF($B1537="CRÉDITO",$D1537-($D1537*TAXAS!$C$10)), IF($A1537=TAXAS!$A$11,IF($B1537="CRÉDITO",$D1537-($D1537*TAXAS!$C$11)), IF($A1537=TAXAS!$A$12,IF($B1537="CRÉDITO",$D1537-($D1537*TAXAS!$C$12)), IF($A1537=TAXAS!$A$13,IF($B1537="CRÉDITO",$D1537-($D1537*TAXAS!$C$13)), IF($A1537=TAXAS!$A$14,IF($B1537="CRÉDITO",$D1537-($D1537*TAXAS!$C$14)), IF($A1537=TAXAS!$A$15,IF($B1537="CRÉDITO",$D1537-($D1537*TAXAS!$C$15)), IF($A1537=TAXAS!$A$16,IF($B1537="CRÉDITO",$D1537-($D1537*TAXAS!$C$16)), IF($A1537=TAXAS!$A$17,IF($B1537="CRÉDITO",$D1537-($D1537*TAXAS!$C$17)), IF($A1537=TAXAS!$A$18,IF($B1537="CRÉDITO",$D1537-($D1537*TAXAS!$C$18)), IF($A1537=TAXAS!$A$19,IF($B1537="CRÉDITO",$D1537-($D1537*TAXAS!$C$19)), IF($A1537=TAXAS!$A$20,IF($B1537="CRÉDITO",$D1537-($D1537*TAXAS!$C$20)), IF($A1537=TAXAS!$A$21,IF($B1537="CRÉDITO",$D1537-($D1537*TAXAS!$C$21)), IF($A1537=TAXAS!$A$22,IF($B1537="CRÉDITO",$D1537-($D1537*TAXAS!$C$22)), IF($A1537=TAXAS!$A$23,IF($B1537="CRÉDITO",$D1537-($D1537*TAXAS!$C$23)), IF($A1537=TAXAS!$A$24,IF($B1537="CRÉDITO",$D1537-($D1537*TAXAS!$C$24)), IF($A1537=TAXAS!$A$25,IF($B1537="CRÉDITO",$D1537-($D1537*TAXAS!$C$25)), IF($A1537=TAXAS!$A$26,IF($B1537="CRÉDITO",$D1537-($D1537*TAXAS!$C$26)), IF($A1537=TAXAS!$A$27,IF($B1537="CRÉDITO",$D1537-($D1537*TAXAS!$C$27))))))))))))))))))))))))))/1</f>
        <v>0</v>
      </c>
      <c r="G1537" s="9">
        <f>IF($A1537="VISA",IF($B1537="PARCELADO ATÉ 3X",$D1537-(D1537*TAXAS!$D$4))/3,IF($A1537="MASTER",IF($B1537="PARCELADO ATÉ 3X",$D1537-(D1537*TAXAS!$D$5))/3,IF($A1537="ELO",IF($B1537="PARCELADO ATÉ 3X",$D1537-(D1537*TAXAS!$D$6))/3,IF($A1537="HIPERCARD",IF($B1537="PARCELADO ATÉ 3X",$D1537-(D1537*TAXAS!$D$7))/3,IF($A1537="DINERS",IF($B1537="PARCELADO ATÉ 3X",$D1537-(D1537*TAXAS!$D$8))/3,IF($A1537="AMERICA EXPRESS",IF($B1537="PARCELADO ATÉ 3X",$D1537-(D1537*TAXAS!$D$9))/3,IF($A1537=TAXAS!$A$10,IF($B1537="PARCELADO ATÉ 3X",$D1537-($D1537*TAXAS!$D$10))/3,IF($A1537=TAXAS!$A$11,IF($B1537="PARCELADO ATÉ 3X",$D1537-($D1537*TAXAS!$D$11))/3,IF($A1537=TAXAS!$A$12,IF($B1537="PARCELADO ATÉ 3X",$D1537-($D1537*TAXAS!$D$12))/3,IF($A1537=TAXAS!$A$13,IF($B1537="PARCELADO ATÉ 3X",$D1537-($D1537*TAXAS!$D$13))/3,IF($A1537=TAXAS!$A$14,IF($B1537="PARCELADO ATÉ 3X",$D1537-($D1537*TAXAS!$D$14))/3,IF($A1537=TAXAS!$A$15,IF($B1537="PARCELADO ATÉ 3X",$D1537-($D1537*TAXAS!$D$15))/3,IF($A1537=TAXAS!$A$16,IF($B1537="PARCELADO ATÉ 3X",$D1537-($D1537*TAXAS!$D$16))/3,IF($A1537=TAXAS!$A$17,IF($B1537="PARCELADO ATÉ 3X",$D1537-($D1537*TAXAS!$D$17))/3,IF($A1537=TAXAS!$A$18,IF($B1537="PARCELADO ATÉ 3X",$D1537-($D1537*TAXAS!$D$18))/3,IF($A1537=TAXAS!$A$19,IF($B1537="PARCELADO ATÉ 3X",$D1537-($D1537*TAXAS!$D$19))/3,IF($A1537=TAXAS!$A$20,IF($B1537="PARCELADO ATÉ 3X",$D1537-($D1537*TAXAS!$D$20))/3,IF($A1537=TAXAS!$A$21,IF($B1537="PARCELADO ATÉ 3X",$D1537-($D1537*TAXAS!$D$21))/3,IF($A1537=TAXAS!$A$22,IF($B1537="PARCELADO ATÉ 3X",$D1537-($D1537*TAXAS!$D$22))/3,IF($A1537=TAXAS!$A$23,IF($B1537="PARCELADO ATÉ 3X",$D1537-($D1537*TAXAS!$D$23))/3,IF($A1537=TAXAS!$A$24,IF($B1537="PARCELADO ATÉ 3X",$D1537-($D1537*TAXAS!$D$24))/3,IF($A1537=TAXAS!$A$25,IF($B1537="PARCELADO ATÉ 3X",$D1537-($D1537*TAXAS!$D$25))/3,IF($A1537=TAXAS!$A$26,IF($B1537="PARCELADO ATÉ 3X",$D1537-($D1537*TAXAS!$D$26))/3,IF($A1537=TAXAS!$A$27,IF($B1537="PARCELADO ATÉ 3X",$D1537-($D1537*TAXAS!$D$27))/3))))))))))))))))))))))))/1</f>
        <v>0</v>
      </c>
      <c r="H1537" s="9">
        <f>IF($A1537="VISA",IF($B1537="PARCELADO ATÉ 6X",$D1537-(D1537*TAXAS!$E$4))/6,IF($A1537="MASTER",IF($B1537="PARCELADO ATÉ 6X",$D1537-(D1537*TAXAS!$E$5))/6,IF($A1537="ELO",IF($B1537="PARCELADO ATÉ 6X",$D1537-(D1537*TAXAS!$E$6))/6,IF($A1537="HIPERCARD",IF($B1537="PARCELADO ATÉ 6X",$D1537-(D1537*TAXAS!$E$7))/6,IF($A1537="DINERS",IF($B1537="PARCELADO ATÉ 6X",$D1537-(D1537*TAXAS!$E$8))/6,IF($A1537="AMERICA EXPRESS",IF($B1537="PARCELADO ATÉ 6X",$D1537-(D1537*TAXAS!$E$9))/6,IF($A1537=TAXAS!$A$10,IF($B1537="PARCELADO ATÉ 6X",$D1537-($D1537*TAXAS!$E$10))/6,IF($A1537=TAXAS!$A$11,IF($B1537="PARCELADO ATÉ 6X",$D1537-($D1537*TAXAS!$E$11))/6,IF($A1537=TAXAS!$A$12,IF($B1537="PARCELADO ATÉ 6X",$D1537-($D1537*TAXAS!$E$12))/6,IF($A1537=TAXAS!$A$13,IF($B1537="PARCELADO ATÉ 6X",$D1537-($D1537*TAXAS!$E$13))/6,IF($A1537=TAXAS!$A$14,IF($B1537="PARCELADO ATÉ 6X",$D1537-($D1537*TAXAS!$E$14))/6,IF($A1537=TAXAS!$A$15,IF($B1537="PARCELADO ATÉ 6X",$D1537-($D1537*TAXAS!$E$15))/6,IF($A1537=TAXAS!$A$16,IF($B1537="PARCELADO ATÉ 6X",$D1537-($D1537*TAXAS!$E$16))/6,IF($A1537=TAXAS!$A$17,IF($B1537="PARCELADO ATÉ 6X",$D1537-($D1537*TAXAS!$E$17))/6,IF($A1537=TAXAS!$A$18,IF($B1537="PARCELADO ATÉ 6X",$D1537-($D1537*TAXAS!$E$18))/6,IF($A1537=TAXAS!$A$19,IF($B1537="PARCELADO ATÉ 6X",$D1537-($D1537*TAXAS!$E$19))/6,IF($A1537=TAXAS!$A$20,IF($B1537="PARCELADO ATÉ 6X",$D1537-($D1537*TAXAS!$E$20))/6,IF($A1537=TAXAS!$A$21,IF($B1537="PARCELADO ATÉ 6X",$D1537-($D1537*TAXAS!$E$21))/6,IF($A1537=TAXAS!$A$22,IF($B1537="PARCELADO ATÉ 6X",$D1537-($D1537*TAXAS!$E$22))/6,IF($A1537=TAXAS!$A$23,IF($B1537="PARCELADO ATÉ 6X",$D1537-($D1537*TAXAS!$E$23))/6,IF($A1537=TAXAS!$A$24,IF($B1537="PARCELADO ATÉ 6X",$D1537-($D1537*TAXAS!$E$24))/6,IF($A1537=TAXAS!$A$25,IF($B1537="PARCELADO ATÉ 6X",$D1537-($D1537*TAXAS!$E$25))/6,IF($A1537=TAXAS!$A$26,IF($B1537="PARCELADO ATÉ 6X",$D1537-($D1537*TAXAS!$E$26))/6,IF($A1537=TAXAS!$A$27,IF($B1537="PARCELADO ATÉ 6X",$D1537-($D1537*TAXAS!$E$27))/6))))))))))))))))))))))))/1</f>
        <v>0</v>
      </c>
      <c r="I1537" s="9">
        <f>IF($A1537="VISA",IF($B1537="PARCELADO ATÉ 12X",$D1537-(D1537*TAXAS!$F$4))/12,IF($A1537="MASTER",IF($B1537="PARCELADO ATÉ 12X",$D1537-(D1537*TAXAS!$F$5))/12,IF($A1537="ELO",IF($B1537="PARCELADO ATÉ 12X",$D1537-(D1537*TAXAS!$F$6))/12,IF($A1537="HIPERCARD",IF($B1537="PARCELADO ATÉ 12X",$D1537-(D1537*TAXAS!$F$7))/12,IF($A1537="DINERS",IF($B1537="PARCELADO ATÉ 12X",$D1537-(D1537*TAXAS!$F$8))/12,IF($A1537="AMERICA EXPRESS",IF($B1537="PARCELADO ATÉ 12X",$D1537-(D1537*TAXAS!$F$9))/12,IF($A1537=TAXAS!$A$10,IF($B1537="PARCELADO ATÉ 12X",$D1537-($D1537*TAXAS!$F$10))/12,IF($A1537=TAXAS!$A$11,IF($B1537="PARCELADO ATÉ 12X",$D1537-($D1537*TAXAS!$F$11))/12,IF($A1537=TAXAS!$A$12,IF($B1537="PARCELADO ATÉ 12X",$D1537-($D1537*TAXAS!$F$12))/12,IF($A1537=TAXAS!$A$13,IF($B1537="PARCELADO ATÉ 12X",$D1537-($D1537*TAXAS!$F$13))/12,IF($A1537=TAXAS!$A$14,IF($B1537="PARCELADO ATÉ 12X",$D1537-($D1537*TAXAS!$F$14))/12,IF($A1537=TAXAS!$A$15,IF($B1537="PARCELADO ATÉ 12X",$D1537-($D1537*TAXAS!$F$15))/12,IF($A1537=TAXAS!$A$16,IF($B1537="PARCELADO ATÉ 12X",$D1537-($D1537*TAXAS!$F$16))/12,IF($A1537=TAXAS!$A$17,IF($B1537="PARCELADO ATÉ 12X",$D1537-($D1537*TAXAS!$F$17))/12,IF($A1537=TAXAS!$A$18,IF($B1537="PARCELADO ATÉ 12X",$D1537-($D1537*TAXAS!$F$18))/12,IF($A1537=TAXAS!$A$19,IF($B1537="PARCELADO ATÉ 12X",$D1537-($D1537*TAXAS!$F$19))/12,IF($A1537=TAXAS!$A$20,IF($B1537="PARCELADO ATÉ 12X",$D1537-($D1537*TAXAS!$F$20))/12,IF($A1537=TAXAS!$A$21,IF($B1537="PARCELADO ATÉ 12X",$D1537-($D1537*TAXAS!$F$21))/12,IF($A1537=TAXAS!$A$22,IF($B1537="PARCELADO ATÉ 12X",$D1537-($D1537*TAXAS!$F$22))/12,IF($A1537=TAXAS!$A$23,IF($B1537="PARCELADO ATÉ 12X",$D1537-($D1537*TAXAS!$F$23))/12,IF($A1537=TAXAS!$A$24,IF($B1537="PARCELADO ATÉ 12X",$D1537-($D1537*TAXAS!$F$24))/12,IF($A1537=TAXAS!$A$25,IF($B1537="PARCELADO ATÉ 12X",$D1537-($D1537*TAXAS!$F$25))/12,IF($A1537=TAXAS!$A$26,IF($B1537="PARCELADO ATÉ 12X",$D1537-($D1537*TAXAS!$F$26))/12,IF($A1537=TAXAS!$A$27,IF($B1537="PARCELADO ATÉ 12X",$D1537-($D1537*TAXAS!$F$27))/12))))))))))))))))))))))))/1</f>
        <v>0</v>
      </c>
      <c r="J1537" s="8">
        <f t="shared" si="0"/>
        <v>0</v>
      </c>
      <c r="K1537" s="10" t="b">
        <f>IF($B1537="PARCELADO ATÉ 3X",($D1537-($D1537*TAXAS!$D$4))-$J1537)</f>
        <v>0</v>
      </c>
      <c r="L1537" s="10" t="b">
        <f>IF($B1537="PARCELADO ATÉ 6X",($D1537-($D1537*TAXAS!$E$4))-$J1537)</f>
        <v>0</v>
      </c>
      <c r="M1537" s="10" t="b">
        <f>IF($B1537="PARCELADO ATÉ 12X",($D1537-($D1537*TAXAS!$F$4))-$J1537)</f>
        <v>0</v>
      </c>
      <c r="N1537" s="8">
        <f t="shared" si="1"/>
        <v>0</v>
      </c>
      <c r="O1537" s="10">
        <f t="shared" si="2"/>
        <v>0</v>
      </c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</row>
    <row r="1538" spans="1:31" ht="15.75" customHeight="1" x14ac:dyDescent="0.2">
      <c r="A1538" s="3"/>
      <c r="B1538" s="5"/>
      <c r="C1538" s="6"/>
      <c r="D1538" s="42"/>
      <c r="E1538" s="8">
        <f>IF($A1538="VISA",IF($B1538="DÉBITO",$D1538-($D1538*TAXAS!$B$4)),IF($A1538="MASTER",IF($B1538="DÉBITO",$D1538-($D1538*TAXAS!$B$5)),IF($A1538="ELO", IF($B1538="DÉBITO",$D1538-($D1538*TAXAS!$B$6)),IF($A1538="HIPERCARD",IF($B1538="DÉBITO",$D1538-($D1538*TAXAS!$B$7)),IF($A1538="DINERS",IF($B1538="DÉBITO",$D1538-($D1538*TAXAS!$B$8)),IF($A1538="AMERICA EXPRESS",IF($B1538="DÉBITO",$D1538-($D1538*TAXAS!$B$9)),IF($A1538=TAXAS!$A$10,IF($B1538="DÉBITO",$D1538-($D1538*TAXAS!$B$10)), IF($A1538=TAXAS!$A$11,IF($B1538="DÉBITO",$D1538-($D1538*TAXAS!$B$11)), IF($A1538=TAXAS!$A$12,IF($B1538="DÉBITO",$D1538-($D1538*TAXAS!$B$12)), IF($A1538=TAXAS!$A$13,IF($B1538="DÉBITO",$D1538-($D1538*TAXAS!$B$13)), IF($A1538=TAXAS!$A$14,IF($B1538="DÉBITO",$D1538-($D1538*TAXAS!$B$14)), IF($A1538=TAXAS!$A$15,IF($B1538="DÉBITO",$D1538-($D1538*TAXAS!$B$15)), IF($A1538=TAXAS!$A$16,IF($B1538="DÉBITO",$D1538-($D1538*TAXAS!$B$16)), IF($A1538=TAXAS!$A$17,IF($B1538="DÉBITO",$D1538-($D1538*TAXAS!$B$17)), IF($A1538=TAXAS!$A$18,IF($B1538="DÉBITO",$D1538-($D1538*TAXAS!$B$18)), IF($A1538=TAXAS!$A$19,IF($B1538="DÉBITO",$D1538-($D1538*TAXAS!$B$19)), IF($A1538=TAXAS!$A$20,IF($B1538="DÉBITO",$D1538-($D1538*TAXAS!$B$20)), IF($A1538=TAXAS!$A$21,IF($B1538="DÉBITO",$D1538-($D1538*TAXAS!$B$21)), IF($A1538=TAXAS!$A$22,IF($B1538="DÉBITO",$D1538-($D1538*TAXAS!$B$22)), IF($A1538=TAXAS!$A$23,IF($B1538="DÉBITO",$D1538-($D1538*TAXAS!$B$23)), IF($A1538=TAXAS!$A$24,IF($B1538="DÉBITO",$D1538-($D1538*TAXAS!$B$24)), IF($A1538=TAXAS!$A$25,IF($B1538="DÉBITO",$D1538-($D1538*TAXAS!$B$25)), IF($A1538=TAXAS!$A$26,IF($B1538="DÉBITO",$D1538-($D1538*TAXAS!$B$26)), IF($A1538=TAXAS!$A$27,IF($B1538="DÉBITO",$D1538-($D1538*TAXAS!$B$27))))))))))))))))))))))))))/1</f>
        <v>0</v>
      </c>
      <c r="F1538" s="8">
        <f>IF($A1538="VISA",IF($B1538="CRÉDITO",$D1538-($D1538*TAXAS!$C$4)),IF($A1538="MASTER",IF($B1538="CRÉDITO",$D1538-($D1538*TAXAS!$C$5)),IF($A1538="ELO", IF($B1538="CRÉDITO",$D1538-($D1538*TAXAS!$C$6)),IF($A1538="HIPERCARD",IF($B1538="CRÉDITO",$D1538-($D1538*TAXAS!$C$7)),IF($A1538="DINERS",IF($B1538="CRÉDITO",$D1538-($D1538*TAXAS!$C$8)),IF($A1538="AMERICA EXPRESS",IF($B1538="CRÉDITO",$D1538-($D1538*TAXAS!$C$9)),IF($A1538=TAXAS!$A$10,IF($B1538="CRÉDITO",$D1538-($D1538*TAXAS!$C$10)), IF($A1538=TAXAS!$A$11,IF($B1538="CRÉDITO",$D1538-($D1538*TAXAS!$C$11)), IF($A1538=TAXAS!$A$12,IF($B1538="CRÉDITO",$D1538-($D1538*TAXAS!$C$12)), IF($A1538=TAXAS!$A$13,IF($B1538="CRÉDITO",$D1538-($D1538*TAXAS!$C$13)), IF($A1538=TAXAS!$A$14,IF($B1538="CRÉDITO",$D1538-($D1538*TAXAS!$C$14)), IF($A1538=TAXAS!$A$15,IF($B1538="CRÉDITO",$D1538-($D1538*TAXAS!$C$15)), IF($A1538=TAXAS!$A$16,IF($B1538="CRÉDITO",$D1538-($D1538*TAXAS!$C$16)), IF($A1538=TAXAS!$A$17,IF($B1538="CRÉDITO",$D1538-($D1538*TAXAS!$C$17)), IF($A1538=TAXAS!$A$18,IF($B1538="CRÉDITO",$D1538-($D1538*TAXAS!$C$18)), IF($A1538=TAXAS!$A$19,IF($B1538="CRÉDITO",$D1538-($D1538*TAXAS!$C$19)), IF($A1538=TAXAS!$A$20,IF($B1538="CRÉDITO",$D1538-($D1538*TAXAS!$C$20)), IF($A1538=TAXAS!$A$21,IF($B1538="CRÉDITO",$D1538-($D1538*TAXAS!$C$21)), IF($A1538=TAXAS!$A$22,IF($B1538="CRÉDITO",$D1538-($D1538*TAXAS!$C$22)), IF($A1538=TAXAS!$A$23,IF($B1538="CRÉDITO",$D1538-($D1538*TAXAS!$C$23)), IF($A1538=TAXAS!$A$24,IF($B1538="CRÉDITO",$D1538-($D1538*TAXAS!$C$24)), IF($A1538=TAXAS!$A$25,IF($B1538="CRÉDITO",$D1538-($D1538*TAXAS!$C$25)), IF($A1538=TAXAS!$A$26,IF($B1538="CRÉDITO",$D1538-($D1538*TAXAS!$C$26)), IF($A1538=TAXAS!$A$27,IF($B1538="CRÉDITO",$D1538-($D1538*TAXAS!$C$27))))))))))))))))))))))))))/1</f>
        <v>0</v>
      </c>
      <c r="G1538" s="9">
        <f>IF($A1538="VISA",IF($B1538="PARCELADO ATÉ 3X",$D1538-(D1538*TAXAS!$D$4))/3,IF($A1538="MASTER",IF($B1538="PARCELADO ATÉ 3X",$D1538-(D1538*TAXAS!$D$5))/3,IF($A1538="ELO",IF($B1538="PARCELADO ATÉ 3X",$D1538-(D1538*TAXAS!$D$6))/3,IF($A1538="HIPERCARD",IF($B1538="PARCELADO ATÉ 3X",$D1538-(D1538*TAXAS!$D$7))/3,IF($A1538="DINERS",IF($B1538="PARCELADO ATÉ 3X",$D1538-(D1538*TAXAS!$D$8))/3,IF($A1538="AMERICA EXPRESS",IF($B1538="PARCELADO ATÉ 3X",$D1538-(D1538*TAXAS!$D$9))/3,IF($A1538=TAXAS!$A$10,IF($B1538="PARCELADO ATÉ 3X",$D1538-($D1538*TAXAS!$D$10))/3,IF($A1538=TAXAS!$A$11,IF($B1538="PARCELADO ATÉ 3X",$D1538-($D1538*TAXAS!$D$11))/3,IF($A1538=TAXAS!$A$12,IF($B1538="PARCELADO ATÉ 3X",$D1538-($D1538*TAXAS!$D$12))/3,IF($A1538=TAXAS!$A$13,IF($B1538="PARCELADO ATÉ 3X",$D1538-($D1538*TAXAS!$D$13))/3,IF($A1538=TAXAS!$A$14,IF($B1538="PARCELADO ATÉ 3X",$D1538-($D1538*TAXAS!$D$14))/3,IF($A1538=TAXAS!$A$15,IF($B1538="PARCELADO ATÉ 3X",$D1538-($D1538*TAXAS!$D$15))/3,IF($A1538=TAXAS!$A$16,IF($B1538="PARCELADO ATÉ 3X",$D1538-($D1538*TAXAS!$D$16))/3,IF($A1538=TAXAS!$A$17,IF($B1538="PARCELADO ATÉ 3X",$D1538-($D1538*TAXAS!$D$17))/3,IF($A1538=TAXAS!$A$18,IF($B1538="PARCELADO ATÉ 3X",$D1538-($D1538*TAXAS!$D$18))/3,IF($A1538=TAXAS!$A$19,IF($B1538="PARCELADO ATÉ 3X",$D1538-($D1538*TAXAS!$D$19))/3,IF($A1538=TAXAS!$A$20,IF($B1538="PARCELADO ATÉ 3X",$D1538-($D1538*TAXAS!$D$20))/3,IF($A1538=TAXAS!$A$21,IF($B1538="PARCELADO ATÉ 3X",$D1538-($D1538*TAXAS!$D$21))/3,IF($A1538=TAXAS!$A$22,IF($B1538="PARCELADO ATÉ 3X",$D1538-($D1538*TAXAS!$D$22))/3,IF($A1538=TAXAS!$A$23,IF($B1538="PARCELADO ATÉ 3X",$D1538-($D1538*TAXAS!$D$23))/3,IF($A1538=TAXAS!$A$24,IF($B1538="PARCELADO ATÉ 3X",$D1538-($D1538*TAXAS!$D$24))/3,IF($A1538=TAXAS!$A$25,IF($B1538="PARCELADO ATÉ 3X",$D1538-($D1538*TAXAS!$D$25))/3,IF($A1538=TAXAS!$A$26,IF($B1538="PARCELADO ATÉ 3X",$D1538-($D1538*TAXAS!$D$26))/3,IF($A1538=TAXAS!$A$27,IF($B1538="PARCELADO ATÉ 3X",$D1538-($D1538*TAXAS!$D$27))/3))))))))))))))))))))))))/1</f>
        <v>0</v>
      </c>
      <c r="H1538" s="9">
        <f>IF($A1538="VISA",IF($B1538="PARCELADO ATÉ 6X",$D1538-(D1538*TAXAS!$E$4))/6,IF($A1538="MASTER",IF($B1538="PARCELADO ATÉ 6X",$D1538-(D1538*TAXAS!$E$5))/6,IF($A1538="ELO",IF($B1538="PARCELADO ATÉ 6X",$D1538-(D1538*TAXAS!$E$6))/6,IF($A1538="HIPERCARD",IF($B1538="PARCELADO ATÉ 6X",$D1538-(D1538*TAXAS!$E$7))/6,IF($A1538="DINERS",IF($B1538="PARCELADO ATÉ 6X",$D1538-(D1538*TAXAS!$E$8))/6,IF($A1538="AMERICA EXPRESS",IF($B1538="PARCELADO ATÉ 6X",$D1538-(D1538*TAXAS!$E$9))/6,IF($A1538=TAXAS!$A$10,IF($B1538="PARCELADO ATÉ 6X",$D1538-($D1538*TAXAS!$E$10))/6,IF($A1538=TAXAS!$A$11,IF($B1538="PARCELADO ATÉ 6X",$D1538-($D1538*TAXAS!$E$11))/6,IF($A1538=TAXAS!$A$12,IF($B1538="PARCELADO ATÉ 6X",$D1538-($D1538*TAXAS!$E$12))/6,IF($A1538=TAXAS!$A$13,IF($B1538="PARCELADO ATÉ 6X",$D1538-($D1538*TAXAS!$E$13))/6,IF($A1538=TAXAS!$A$14,IF($B1538="PARCELADO ATÉ 6X",$D1538-($D1538*TAXAS!$E$14))/6,IF($A1538=TAXAS!$A$15,IF($B1538="PARCELADO ATÉ 6X",$D1538-($D1538*TAXAS!$E$15))/6,IF($A1538=TAXAS!$A$16,IF($B1538="PARCELADO ATÉ 6X",$D1538-($D1538*TAXAS!$E$16))/6,IF($A1538=TAXAS!$A$17,IF($B1538="PARCELADO ATÉ 6X",$D1538-($D1538*TAXAS!$E$17))/6,IF($A1538=TAXAS!$A$18,IF($B1538="PARCELADO ATÉ 6X",$D1538-($D1538*TAXAS!$E$18))/6,IF($A1538=TAXAS!$A$19,IF($B1538="PARCELADO ATÉ 6X",$D1538-($D1538*TAXAS!$E$19))/6,IF($A1538=TAXAS!$A$20,IF($B1538="PARCELADO ATÉ 6X",$D1538-($D1538*TAXAS!$E$20))/6,IF($A1538=TAXAS!$A$21,IF($B1538="PARCELADO ATÉ 6X",$D1538-($D1538*TAXAS!$E$21))/6,IF($A1538=TAXAS!$A$22,IF($B1538="PARCELADO ATÉ 6X",$D1538-($D1538*TAXAS!$E$22))/6,IF($A1538=TAXAS!$A$23,IF($B1538="PARCELADO ATÉ 6X",$D1538-($D1538*TAXAS!$E$23))/6,IF($A1538=TAXAS!$A$24,IF($B1538="PARCELADO ATÉ 6X",$D1538-($D1538*TAXAS!$E$24))/6,IF($A1538=TAXAS!$A$25,IF($B1538="PARCELADO ATÉ 6X",$D1538-($D1538*TAXAS!$E$25))/6,IF($A1538=TAXAS!$A$26,IF($B1538="PARCELADO ATÉ 6X",$D1538-($D1538*TAXAS!$E$26))/6,IF($A1538=TAXAS!$A$27,IF($B1538="PARCELADO ATÉ 6X",$D1538-($D1538*TAXAS!$E$27))/6))))))))))))))))))))))))/1</f>
        <v>0</v>
      </c>
      <c r="I1538" s="9">
        <f>IF($A1538="VISA",IF($B1538="PARCELADO ATÉ 12X",$D1538-(D1538*TAXAS!$F$4))/12,IF($A1538="MASTER",IF($B1538="PARCELADO ATÉ 12X",$D1538-(D1538*TAXAS!$F$5))/12,IF($A1538="ELO",IF($B1538="PARCELADO ATÉ 12X",$D1538-(D1538*TAXAS!$F$6))/12,IF($A1538="HIPERCARD",IF($B1538="PARCELADO ATÉ 12X",$D1538-(D1538*TAXAS!$F$7))/12,IF($A1538="DINERS",IF($B1538="PARCELADO ATÉ 12X",$D1538-(D1538*TAXAS!$F$8))/12,IF($A1538="AMERICA EXPRESS",IF($B1538="PARCELADO ATÉ 12X",$D1538-(D1538*TAXAS!$F$9))/12,IF($A1538=TAXAS!$A$10,IF($B1538="PARCELADO ATÉ 12X",$D1538-($D1538*TAXAS!$F$10))/12,IF($A1538=TAXAS!$A$11,IF($B1538="PARCELADO ATÉ 12X",$D1538-($D1538*TAXAS!$F$11))/12,IF($A1538=TAXAS!$A$12,IF($B1538="PARCELADO ATÉ 12X",$D1538-($D1538*TAXAS!$F$12))/12,IF($A1538=TAXAS!$A$13,IF($B1538="PARCELADO ATÉ 12X",$D1538-($D1538*TAXAS!$F$13))/12,IF($A1538=TAXAS!$A$14,IF($B1538="PARCELADO ATÉ 12X",$D1538-($D1538*TAXAS!$F$14))/12,IF($A1538=TAXAS!$A$15,IF($B1538="PARCELADO ATÉ 12X",$D1538-($D1538*TAXAS!$F$15))/12,IF($A1538=TAXAS!$A$16,IF($B1538="PARCELADO ATÉ 12X",$D1538-($D1538*TAXAS!$F$16))/12,IF($A1538=TAXAS!$A$17,IF($B1538="PARCELADO ATÉ 12X",$D1538-($D1538*TAXAS!$F$17))/12,IF($A1538=TAXAS!$A$18,IF($B1538="PARCELADO ATÉ 12X",$D1538-($D1538*TAXAS!$F$18))/12,IF($A1538=TAXAS!$A$19,IF($B1538="PARCELADO ATÉ 12X",$D1538-($D1538*TAXAS!$F$19))/12,IF($A1538=TAXAS!$A$20,IF($B1538="PARCELADO ATÉ 12X",$D1538-($D1538*TAXAS!$F$20))/12,IF($A1538=TAXAS!$A$21,IF($B1538="PARCELADO ATÉ 12X",$D1538-($D1538*TAXAS!$F$21))/12,IF($A1538=TAXAS!$A$22,IF($B1538="PARCELADO ATÉ 12X",$D1538-($D1538*TAXAS!$F$22))/12,IF($A1538=TAXAS!$A$23,IF($B1538="PARCELADO ATÉ 12X",$D1538-($D1538*TAXAS!$F$23))/12,IF($A1538=TAXAS!$A$24,IF($B1538="PARCELADO ATÉ 12X",$D1538-($D1538*TAXAS!$F$24))/12,IF($A1538=TAXAS!$A$25,IF($B1538="PARCELADO ATÉ 12X",$D1538-($D1538*TAXAS!$F$25))/12,IF($A1538=TAXAS!$A$26,IF($B1538="PARCELADO ATÉ 12X",$D1538-($D1538*TAXAS!$F$26))/12,IF($A1538=TAXAS!$A$27,IF($B1538="PARCELADO ATÉ 12X",$D1538-($D1538*TAXAS!$F$27))/12))))))))))))))))))))))))/1</f>
        <v>0</v>
      </c>
      <c r="J1538" s="8">
        <f t="shared" si="0"/>
        <v>0</v>
      </c>
      <c r="K1538" s="10" t="b">
        <f>IF($B1538="PARCELADO ATÉ 3X",($D1538-($D1538*TAXAS!$D$4))-$J1538)</f>
        <v>0</v>
      </c>
      <c r="L1538" s="10" t="b">
        <f>IF($B1538="PARCELADO ATÉ 6X",($D1538-($D1538*TAXAS!$E$4))-$J1538)</f>
        <v>0</v>
      </c>
      <c r="M1538" s="10" t="b">
        <f>IF($B1538="PARCELADO ATÉ 12X",($D1538-($D1538*TAXAS!$F$4))-$J1538)</f>
        <v>0</v>
      </c>
      <c r="N1538" s="8">
        <f t="shared" si="1"/>
        <v>0</v>
      </c>
      <c r="O1538" s="10">
        <f t="shared" si="2"/>
        <v>0</v>
      </c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</row>
    <row r="1539" spans="1:31" ht="15.75" customHeight="1" x14ac:dyDescent="0.2">
      <c r="A1539" s="3"/>
      <c r="B1539" s="5"/>
      <c r="C1539" s="6"/>
      <c r="D1539" s="42"/>
      <c r="E1539" s="8">
        <f>IF($A1539="VISA",IF($B1539="DÉBITO",$D1539-($D1539*TAXAS!$B$4)),IF($A1539="MASTER",IF($B1539="DÉBITO",$D1539-($D1539*TAXAS!$B$5)),IF($A1539="ELO", IF($B1539="DÉBITO",$D1539-($D1539*TAXAS!$B$6)),IF($A1539="HIPERCARD",IF($B1539="DÉBITO",$D1539-($D1539*TAXAS!$B$7)),IF($A1539="DINERS",IF($B1539="DÉBITO",$D1539-($D1539*TAXAS!$B$8)),IF($A1539="AMERICA EXPRESS",IF($B1539="DÉBITO",$D1539-($D1539*TAXAS!$B$9)),IF($A1539=TAXAS!$A$10,IF($B1539="DÉBITO",$D1539-($D1539*TAXAS!$B$10)), IF($A1539=TAXAS!$A$11,IF($B1539="DÉBITO",$D1539-($D1539*TAXAS!$B$11)), IF($A1539=TAXAS!$A$12,IF($B1539="DÉBITO",$D1539-($D1539*TAXAS!$B$12)), IF($A1539=TAXAS!$A$13,IF($B1539="DÉBITO",$D1539-($D1539*TAXAS!$B$13)), IF($A1539=TAXAS!$A$14,IF($B1539="DÉBITO",$D1539-($D1539*TAXAS!$B$14)), IF($A1539=TAXAS!$A$15,IF($B1539="DÉBITO",$D1539-($D1539*TAXAS!$B$15)), IF($A1539=TAXAS!$A$16,IF($B1539="DÉBITO",$D1539-($D1539*TAXAS!$B$16)), IF($A1539=TAXAS!$A$17,IF($B1539="DÉBITO",$D1539-($D1539*TAXAS!$B$17)), IF($A1539=TAXAS!$A$18,IF($B1539="DÉBITO",$D1539-($D1539*TAXAS!$B$18)), IF($A1539=TAXAS!$A$19,IF($B1539="DÉBITO",$D1539-($D1539*TAXAS!$B$19)), IF($A1539=TAXAS!$A$20,IF($B1539="DÉBITO",$D1539-($D1539*TAXAS!$B$20)), IF($A1539=TAXAS!$A$21,IF($B1539="DÉBITO",$D1539-($D1539*TAXAS!$B$21)), IF($A1539=TAXAS!$A$22,IF($B1539="DÉBITO",$D1539-($D1539*TAXAS!$B$22)), IF($A1539=TAXAS!$A$23,IF($B1539="DÉBITO",$D1539-($D1539*TAXAS!$B$23)), IF($A1539=TAXAS!$A$24,IF($B1539="DÉBITO",$D1539-($D1539*TAXAS!$B$24)), IF($A1539=TAXAS!$A$25,IF($B1539="DÉBITO",$D1539-($D1539*TAXAS!$B$25)), IF($A1539=TAXAS!$A$26,IF($B1539="DÉBITO",$D1539-($D1539*TAXAS!$B$26)), IF($A1539=TAXAS!$A$27,IF($B1539="DÉBITO",$D1539-($D1539*TAXAS!$B$27))))))))))))))))))))))))))/1</f>
        <v>0</v>
      </c>
      <c r="F1539" s="8">
        <f>IF($A1539="VISA",IF($B1539="CRÉDITO",$D1539-($D1539*TAXAS!$C$4)),IF($A1539="MASTER",IF($B1539="CRÉDITO",$D1539-($D1539*TAXAS!$C$5)),IF($A1539="ELO", IF($B1539="CRÉDITO",$D1539-($D1539*TAXAS!$C$6)),IF($A1539="HIPERCARD",IF($B1539="CRÉDITO",$D1539-($D1539*TAXAS!$C$7)),IF($A1539="DINERS",IF($B1539="CRÉDITO",$D1539-($D1539*TAXAS!$C$8)),IF($A1539="AMERICA EXPRESS",IF($B1539="CRÉDITO",$D1539-($D1539*TAXAS!$C$9)),IF($A1539=TAXAS!$A$10,IF($B1539="CRÉDITO",$D1539-($D1539*TAXAS!$C$10)), IF($A1539=TAXAS!$A$11,IF($B1539="CRÉDITO",$D1539-($D1539*TAXAS!$C$11)), IF($A1539=TAXAS!$A$12,IF($B1539="CRÉDITO",$D1539-($D1539*TAXAS!$C$12)), IF($A1539=TAXAS!$A$13,IF($B1539="CRÉDITO",$D1539-($D1539*TAXAS!$C$13)), IF($A1539=TAXAS!$A$14,IF($B1539="CRÉDITO",$D1539-($D1539*TAXAS!$C$14)), IF($A1539=TAXAS!$A$15,IF($B1539="CRÉDITO",$D1539-($D1539*TAXAS!$C$15)), IF($A1539=TAXAS!$A$16,IF($B1539="CRÉDITO",$D1539-($D1539*TAXAS!$C$16)), IF($A1539=TAXAS!$A$17,IF($B1539="CRÉDITO",$D1539-($D1539*TAXAS!$C$17)), IF($A1539=TAXAS!$A$18,IF($B1539="CRÉDITO",$D1539-($D1539*TAXAS!$C$18)), IF($A1539=TAXAS!$A$19,IF($B1539="CRÉDITO",$D1539-($D1539*TAXAS!$C$19)), IF($A1539=TAXAS!$A$20,IF($B1539="CRÉDITO",$D1539-($D1539*TAXAS!$C$20)), IF($A1539=TAXAS!$A$21,IF($B1539="CRÉDITO",$D1539-($D1539*TAXAS!$C$21)), IF($A1539=TAXAS!$A$22,IF($B1539="CRÉDITO",$D1539-($D1539*TAXAS!$C$22)), IF($A1539=TAXAS!$A$23,IF($B1539="CRÉDITO",$D1539-($D1539*TAXAS!$C$23)), IF($A1539=TAXAS!$A$24,IF($B1539="CRÉDITO",$D1539-($D1539*TAXAS!$C$24)), IF($A1539=TAXAS!$A$25,IF($B1539="CRÉDITO",$D1539-($D1539*TAXAS!$C$25)), IF($A1539=TAXAS!$A$26,IF($B1539="CRÉDITO",$D1539-($D1539*TAXAS!$C$26)), IF($A1539=TAXAS!$A$27,IF($B1539="CRÉDITO",$D1539-($D1539*TAXAS!$C$27))))))))))))))))))))))))))/1</f>
        <v>0</v>
      </c>
      <c r="G1539" s="9">
        <f>IF($A1539="VISA",IF($B1539="PARCELADO ATÉ 3X",$D1539-(D1539*TAXAS!$D$4))/3,IF($A1539="MASTER",IF($B1539="PARCELADO ATÉ 3X",$D1539-(D1539*TAXAS!$D$5))/3,IF($A1539="ELO",IF($B1539="PARCELADO ATÉ 3X",$D1539-(D1539*TAXAS!$D$6))/3,IF($A1539="HIPERCARD",IF($B1539="PARCELADO ATÉ 3X",$D1539-(D1539*TAXAS!$D$7))/3,IF($A1539="DINERS",IF($B1539="PARCELADO ATÉ 3X",$D1539-(D1539*TAXAS!$D$8))/3,IF($A1539="AMERICA EXPRESS",IF($B1539="PARCELADO ATÉ 3X",$D1539-(D1539*TAXAS!$D$9))/3,IF($A1539=TAXAS!$A$10,IF($B1539="PARCELADO ATÉ 3X",$D1539-($D1539*TAXAS!$D$10))/3,IF($A1539=TAXAS!$A$11,IF($B1539="PARCELADO ATÉ 3X",$D1539-($D1539*TAXAS!$D$11))/3,IF($A1539=TAXAS!$A$12,IF($B1539="PARCELADO ATÉ 3X",$D1539-($D1539*TAXAS!$D$12))/3,IF($A1539=TAXAS!$A$13,IF($B1539="PARCELADO ATÉ 3X",$D1539-($D1539*TAXAS!$D$13))/3,IF($A1539=TAXAS!$A$14,IF($B1539="PARCELADO ATÉ 3X",$D1539-($D1539*TAXAS!$D$14))/3,IF($A1539=TAXAS!$A$15,IF($B1539="PARCELADO ATÉ 3X",$D1539-($D1539*TAXAS!$D$15))/3,IF($A1539=TAXAS!$A$16,IF($B1539="PARCELADO ATÉ 3X",$D1539-($D1539*TAXAS!$D$16))/3,IF($A1539=TAXAS!$A$17,IF($B1539="PARCELADO ATÉ 3X",$D1539-($D1539*TAXAS!$D$17))/3,IF($A1539=TAXAS!$A$18,IF($B1539="PARCELADO ATÉ 3X",$D1539-($D1539*TAXAS!$D$18))/3,IF($A1539=TAXAS!$A$19,IF($B1539="PARCELADO ATÉ 3X",$D1539-($D1539*TAXAS!$D$19))/3,IF($A1539=TAXAS!$A$20,IF($B1539="PARCELADO ATÉ 3X",$D1539-($D1539*TAXAS!$D$20))/3,IF($A1539=TAXAS!$A$21,IF($B1539="PARCELADO ATÉ 3X",$D1539-($D1539*TAXAS!$D$21))/3,IF($A1539=TAXAS!$A$22,IF($B1539="PARCELADO ATÉ 3X",$D1539-($D1539*TAXAS!$D$22))/3,IF($A1539=TAXAS!$A$23,IF($B1539="PARCELADO ATÉ 3X",$D1539-($D1539*TAXAS!$D$23))/3,IF($A1539=TAXAS!$A$24,IF($B1539="PARCELADO ATÉ 3X",$D1539-($D1539*TAXAS!$D$24))/3,IF($A1539=TAXAS!$A$25,IF($B1539="PARCELADO ATÉ 3X",$D1539-($D1539*TAXAS!$D$25))/3,IF($A1539=TAXAS!$A$26,IF($B1539="PARCELADO ATÉ 3X",$D1539-($D1539*TAXAS!$D$26))/3,IF($A1539=TAXAS!$A$27,IF($B1539="PARCELADO ATÉ 3X",$D1539-($D1539*TAXAS!$D$27))/3))))))))))))))))))))))))/1</f>
        <v>0</v>
      </c>
      <c r="H1539" s="9">
        <f>IF($A1539="VISA",IF($B1539="PARCELADO ATÉ 6X",$D1539-(D1539*TAXAS!$E$4))/6,IF($A1539="MASTER",IF($B1539="PARCELADO ATÉ 6X",$D1539-(D1539*TAXAS!$E$5))/6,IF($A1539="ELO",IF($B1539="PARCELADO ATÉ 6X",$D1539-(D1539*TAXAS!$E$6))/6,IF($A1539="HIPERCARD",IF($B1539="PARCELADO ATÉ 6X",$D1539-(D1539*TAXAS!$E$7))/6,IF($A1539="DINERS",IF($B1539="PARCELADO ATÉ 6X",$D1539-(D1539*TAXAS!$E$8))/6,IF($A1539="AMERICA EXPRESS",IF($B1539="PARCELADO ATÉ 6X",$D1539-(D1539*TAXAS!$E$9))/6,IF($A1539=TAXAS!$A$10,IF($B1539="PARCELADO ATÉ 6X",$D1539-($D1539*TAXAS!$E$10))/6,IF($A1539=TAXAS!$A$11,IF($B1539="PARCELADO ATÉ 6X",$D1539-($D1539*TAXAS!$E$11))/6,IF($A1539=TAXAS!$A$12,IF($B1539="PARCELADO ATÉ 6X",$D1539-($D1539*TAXAS!$E$12))/6,IF($A1539=TAXAS!$A$13,IF($B1539="PARCELADO ATÉ 6X",$D1539-($D1539*TAXAS!$E$13))/6,IF($A1539=TAXAS!$A$14,IF($B1539="PARCELADO ATÉ 6X",$D1539-($D1539*TAXAS!$E$14))/6,IF($A1539=TAXAS!$A$15,IF($B1539="PARCELADO ATÉ 6X",$D1539-($D1539*TAXAS!$E$15))/6,IF($A1539=TAXAS!$A$16,IF($B1539="PARCELADO ATÉ 6X",$D1539-($D1539*TAXAS!$E$16))/6,IF($A1539=TAXAS!$A$17,IF($B1539="PARCELADO ATÉ 6X",$D1539-($D1539*TAXAS!$E$17))/6,IF($A1539=TAXAS!$A$18,IF($B1539="PARCELADO ATÉ 6X",$D1539-($D1539*TAXAS!$E$18))/6,IF($A1539=TAXAS!$A$19,IF($B1539="PARCELADO ATÉ 6X",$D1539-($D1539*TAXAS!$E$19))/6,IF($A1539=TAXAS!$A$20,IF($B1539="PARCELADO ATÉ 6X",$D1539-($D1539*TAXAS!$E$20))/6,IF($A1539=TAXAS!$A$21,IF($B1539="PARCELADO ATÉ 6X",$D1539-($D1539*TAXAS!$E$21))/6,IF($A1539=TAXAS!$A$22,IF($B1539="PARCELADO ATÉ 6X",$D1539-($D1539*TAXAS!$E$22))/6,IF($A1539=TAXAS!$A$23,IF($B1539="PARCELADO ATÉ 6X",$D1539-($D1539*TAXAS!$E$23))/6,IF($A1539=TAXAS!$A$24,IF($B1539="PARCELADO ATÉ 6X",$D1539-($D1539*TAXAS!$E$24))/6,IF($A1539=TAXAS!$A$25,IF($B1539="PARCELADO ATÉ 6X",$D1539-($D1539*TAXAS!$E$25))/6,IF($A1539=TAXAS!$A$26,IF($B1539="PARCELADO ATÉ 6X",$D1539-($D1539*TAXAS!$E$26))/6,IF($A1539=TAXAS!$A$27,IF($B1539="PARCELADO ATÉ 6X",$D1539-($D1539*TAXAS!$E$27))/6))))))))))))))))))))))))/1</f>
        <v>0</v>
      </c>
      <c r="I1539" s="9">
        <f>IF($A1539="VISA",IF($B1539="PARCELADO ATÉ 12X",$D1539-(D1539*TAXAS!$F$4))/12,IF($A1539="MASTER",IF($B1539="PARCELADO ATÉ 12X",$D1539-(D1539*TAXAS!$F$5))/12,IF($A1539="ELO",IF($B1539="PARCELADO ATÉ 12X",$D1539-(D1539*TAXAS!$F$6))/12,IF($A1539="HIPERCARD",IF($B1539="PARCELADO ATÉ 12X",$D1539-(D1539*TAXAS!$F$7))/12,IF($A1539="DINERS",IF($B1539="PARCELADO ATÉ 12X",$D1539-(D1539*TAXAS!$F$8))/12,IF($A1539="AMERICA EXPRESS",IF($B1539="PARCELADO ATÉ 12X",$D1539-(D1539*TAXAS!$F$9))/12,IF($A1539=TAXAS!$A$10,IF($B1539="PARCELADO ATÉ 12X",$D1539-($D1539*TAXAS!$F$10))/12,IF($A1539=TAXAS!$A$11,IF($B1539="PARCELADO ATÉ 12X",$D1539-($D1539*TAXAS!$F$11))/12,IF($A1539=TAXAS!$A$12,IF($B1539="PARCELADO ATÉ 12X",$D1539-($D1539*TAXAS!$F$12))/12,IF($A1539=TAXAS!$A$13,IF($B1539="PARCELADO ATÉ 12X",$D1539-($D1539*TAXAS!$F$13))/12,IF($A1539=TAXAS!$A$14,IF($B1539="PARCELADO ATÉ 12X",$D1539-($D1539*TAXAS!$F$14))/12,IF($A1539=TAXAS!$A$15,IF($B1539="PARCELADO ATÉ 12X",$D1539-($D1539*TAXAS!$F$15))/12,IF($A1539=TAXAS!$A$16,IF($B1539="PARCELADO ATÉ 12X",$D1539-($D1539*TAXAS!$F$16))/12,IF($A1539=TAXAS!$A$17,IF($B1539="PARCELADO ATÉ 12X",$D1539-($D1539*TAXAS!$F$17))/12,IF($A1539=TAXAS!$A$18,IF($B1539="PARCELADO ATÉ 12X",$D1539-($D1539*TAXAS!$F$18))/12,IF($A1539=TAXAS!$A$19,IF($B1539="PARCELADO ATÉ 12X",$D1539-($D1539*TAXAS!$F$19))/12,IF($A1539=TAXAS!$A$20,IF($B1539="PARCELADO ATÉ 12X",$D1539-($D1539*TAXAS!$F$20))/12,IF($A1539=TAXAS!$A$21,IF($B1539="PARCELADO ATÉ 12X",$D1539-($D1539*TAXAS!$F$21))/12,IF($A1539=TAXAS!$A$22,IF($B1539="PARCELADO ATÉ 12X",$D1539-($D1539*TAXAS!$F$22))/12,IF($A1539=TAXAS!$A$23,IF($B1539="PARCELADO ATÉ 12X",$D1539-($D1539*TAXAS!$F$23))/12,IF($A1539=TAXAS!$A$24,IF($B1539="PARCELADO ATÉ 12X",$D1539-($D1539*TAXAS!$F$24))/12,IF($A1539=TAXAS!$A$25,IF($B1539="PARCELADO ATÉ 12X",$D1539-($D1539*TAXAS!$F$25))/12,IF($A1539=TAXAS!$A$26,IF($B1539="PARCELADO ATÉ 12X",$D1539-($D1539*TAXAS!$F$26))/12,IF($A1539=TAXAS!$A$27,IF($B1539="PARCELADO ATÉ 12X",$D1539-($D1539*TAXAS!$F$27))/12))))))))))))))))))))))))/1</f>
        <v>0</v>
      </c>
      <c r="J1539" s="8">
        <f t="shared" si="0"/>
        <v>0</v>
      </c>
      <c r="K1539" s="10" t="b">
        <f>IF($B1539="PARCELADO ATÉ 3X",($D1539-($D1539*TAXAS!$D$4))-$J1539)</f>
        <v>0</v>
      </c>
      <c r="L1539" s="10" t="b">
        <f>IF($B1539="PARCELADO ATÉ 6X",($D1539-($D1539*TAXAS!$E$4))-$J1539)</f>
        <v>0</v>
      </c>
      <c r="M1539" s="10" t="b">
        <f>IF($B1539="PARCELADO ATÉ 12X",($D1539-($D1539*TAXAS!$F$4))-$J1539)</f>
        <v>0</v>
      </c>
      <c r="N1539" s="8">
        <f t="shared" si="1"/>
        <v>0</v>
      </c>
      <c r="O1539" s="10">
        <f t="shared" si="2"/>
        <v>0</v>
      </c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</row>
    <row r="1540" spans="1:31" ht="15.75" customHeight="1" x14ac:dyDescent="0.2">
      <c r="A1540" s="3"/>
      <c r="B1540" s="5"/>
      <c r="C1540" s="6"/>
      <c r="D1540" s="42"/>
      <c r="E1540" s="8">
        <f>IF($A1540="VISA",IF($B1540="DÉBITO",$D1540-($D1540*TAXAS!$B$4)),IF($A1540="MASTER",IF($B1540="DÉBITO",$D1540-($D1540*TAXAS!$B$5)),IF($A1540="ELO", IF($B1540="DÉBITO",$D1540-($D1540*TAXAS!$B$6)),IF($A1540="HIPERCARD",IF($B1540="DÉBITO",$D1540-($D1540*TAXAS!$B$7)),IF($A1540="DINERS",IF($B1540="DÉBITO",$D1540-($D1540*TAXAS!$B$8)),IF($A1540="AMERICA EXPRESS",IF($B1540="DÉBITO",$D1540-($D1540*TAXAS!$B$9)),IF($A1540=TAXAS!$A$10,IF($B1540="DÉBITO",$D1540-($D1540*TAXAS!$B$10)), IF($A1540=TAXAS!$A$11,IF($B1540="DÉBITO",$D1540-($D1540*TAXAS!$B$11)), IF($A1540=TAXAS!$A$12,IF($B1540="DÉBITO",$D1540-($D1540*TAXAS!$B$12)), IF($A1540=TAXAS!$A$13,IF($B1540="DÉBITO",$D1540-($D1540*TAXAS!$B$13)), IF($A1540=TAXAS!$A$14,IF($B1540="DÉBITO",$D1540-($D1540*TAXAS!$B$14)), IF($A1540=TAXAS!$A$15,IF($B1540="DÉBITO",$D1540-($D1540*TAXAS!$B$15)), IF($A1540=TAXAS!$A$16,IF($B1540="DÉBITO",$D1540-($D1540*TAXAS!$B$16)), IF($A1540=TAXAS!$A$17,IF($B1540="DÉBITO",$D1540-($D1540*TAXAS!$B$17)), IF($A1540=TAXAS!$A$18,IF($B1540="DÉBITO",$D1540-($D1540*TAXAS!$B$18)), IF($A1540=TAXAS!$A$19,IF($B1540="DÉBITO",$D1540-($D1540*TAXAS!$B$19)), IF($A1540=TAXAS!$A$20,IF($B1540="DÉBITO",$D1540-($D1540*TAXAS!$B$20)), IF($A1540=TAXAS!$A$21,IF($B1540="DÉBITO",$D1540-($D1540*TAXAS!$B$21)), IF($A1540=TAXAS!$A$22,IF($B1540="DÉBITO",$D1540-($D1540*TAXAS!$B$22)), IF($A1540=TAXAS!$A$23,IF($B1540="DÉBITO",$D1540-($D1540*TAXAS!$B$23)), IF($A1540=TAXAS!$A$24,IF($B1540="DÉBITO",$D1540-($D1540*TAXAS!$B$24)), IF($A1540=TAXAS!$A$25,IF($B1540="DÉBITO",$D1540-($D1540*TAXAS!$B$25)), IF($A1540=TAXAS!$A$26,IF($B1540="DÉBITO",$D1540-($D1540*TAXAS!$B$26)), IF($A1540=TAXAS!$A$27,IF($B1540="DÉBITO",$D1540-($D1540*TAXAS!$B$27))))))))))))))))))))))))))/1</f>
        <v>0</v>
      </c>
      <c r="F1540" s="8">
        <f>IF($A1540="VISA",IF($B1540="CRÉDITO",$D1540-($D1540*TAXAS!$C$4)),IF($A1540="MASTER",IF($B1540="CRÉDITO",$D1540-($D1540*TAXAS!$C$5)),IF($A1540="ELO", IF($B1540="CRÉDITO",$D1540-($D1540*TAXAS!$C$6)),IF($A1540="HIPERCARD",IF($B1540="CRÉDITO",$D1540-($D1540*TAXAS!$C$7)),IF($A1540="DINERS",IF($B1540="CRÉDITO",$D1540-($D1540*TAXAS!$C$8)),IF($A1540="AMERICA EXPRESS",IF($B1540="CRÉDITO",$D1540-($D1540*TAXAS!$C$9)),IF($A1540=TAXAS!$A$10,IF($B1540="CRÉDITO",$D1540-($D1540*TAXAS!$C$10)), IF($A1540=TAXAS!$A$11,IF($B1540="CRÉDITO",$D1540-($D1540*TAXAS!$C$11)), IF($A1540=TAXAS!$A$12,IF($B1540="CRÉDITO",$D1540-($D1540*TAXAS!$C$12)), IF($A1540=TAXAS!$A$13,IF($B1540="CRÉDITO",$D1540-($D1540*TAXAS!$C$13)), IF($A1540=TAXAS!$A$14,IF($B1540="CRÉDITO",$D1540-($D1540*TAXAS!$C$14)), IF($A1540=TAXAS!$A$15,IF($B1540="CRÉDITO",$D1540-($D1540*TAXAS!$C$15)), IF($A1540=TAXAS!$A$16,IF($B1540="CRÉDITO",$D1540-($D1540*TAXAS!$C$16)), IF($A1540=TAXAS!$A$17,IF($B1540="CRÉDITO",$D1540-($D1540*TAXAS!$C$17)), IF($A1540=TAXAS!$A$18,IF($B1540="CRÉDITO",$D1540-($D1540*TAXAS!$C$18)), IF($A1540=TAXAS!$A$19,IF($B1540="CRÉDITO",$D1540-($D1540*TAXAS!$C$19)), IF($A1540=TAXAS!$A$20,IF($B1540="CRÉDITO",$D1540-($D1540*TAXAS!$C$20)), IF($A1540=TAXAS!$A$21,IF($B1540="CRÉDITO",$D1540-($D1540*TAXAS!$C$21)), IF($A1540=TAXAS!$A$22,IF($B1540="CRÉDITO",$D1540-($D1540*TAXAS!$C$22)), IF($A1540=TAXAS!$A$23,IF($B1540="CRÉDITO",$D1540-($D1540*TAXAS!$C$23)), IF($A1540=TAXAS!$A$24,IF($B1540="CRÉDITO",$D1540-($D1540*TAXAS!$C$24)), IF($A1540=TAXAS!$A$25,IF($B1540="CRÉDITO",$D1540-($D1540*TAXAS!$C$25)), IF($A1540=TAXAS!$A$26,IF($B1540="CRÉDITO",$D1540-($D1540*TAXAS!$C$26)), IF($A1540=TAXAS!$A$27,IF($B1540="CRÉDITO",$D1540-($D1540*TAXAS!$C$27))))))))))))))))))))))))))/1</f>
        <v>0</v>
      </c>
      <c r="G1540" s="9">
        <f>IF($A1540="VISA",IF($B1540="PARCELADO ATÉ 3X",$D1540-(D1540*TAXAS!$D$4))/3,IF($A1540="MASTER",IF($B1540="PARCELADO ATÉ 3X",$D1540-(D1540*TAXAS!$D$5))/3,IF($A1540="ELO",IF($B1540="PARCELADO ATÉ 3X",$D1540-(D1540*TAXAS!$D$6))/3,IF($A1540="HIPERCARD",IF($B1540="PARCELADO ATÉ 3X",$D1540-(D1540*TAXAS!$D$7))/3,IF($A1540="DINERS",IF($B1540="PARCELADO ATÉ 3X",$D1540-(D1540*TAXAS!$D$8))/3,IF($A1540="AMERICA EXPRESS",IF($B1540="PARCELADO ATÉ 3X",$D1540-(D1540*TAXAS!$D$9))/3,IF($A1540=TAXAS!$A$10,IF($B1540="PARCELADO ATÉ 3X",$D1540-($D1540*TAXAS!$D$10))/3,IF($A1540=TAXAS!$A$11,IF($B1540="PARCELADO ATÉ 3X",$D1540-($D1540*TAXAS!$D$11))/3,IF($A1540=TAXAS!$A$12,IF($B1540="PARCELADO ATÉ 3X",$D1540-($D1540*TAXAS!$D$12))/3,IF($A1540=TAXAS!$A$13,IF($B1540="PARCELADO ATÉ 3X",$D1540-($D1540*TAXAS!$D$13))/3,IF($A1540=TAXAS!$A$14,IF($B1540="PARCELADO ATÉ 3X",$D1540-($D1540*TAXAS!$D$14))/3,IF($A1540=TAXAS!$A$15,IF($B1540="PARCELADO ATÉ 3X",$D1540-($D1540*TAXAS!$D$15))/3,IF($A1540=TAXAS!$A$16,IF($B1540="PARCELADO ATÉ 3X",$D1540-($D1540*TAXAS!$D$16))/3,IF($A1540=TAXAS!$A$17,IF($B1540="PARCELADO ATÉ 3X",$D1540-($D1540*TAXAS!$D$17))/3,IF($A1540=TAXAS!$A$18,IF($B1540="PARCELADO ATÉ 3X",$D1540-($D1540*TAXAS!$D$18))/3,IF($A1540=TAXAS!$A$19,IF($B1540="PARCELADO ATÉ 3X",$D1540-($D1540*TAXAS!$D$19))/3,IF($A1540=TAXAS!$A$20,IF($B1540="PARCELADO ATÉ 3X",$D1540-($D1540*TAXAS!$D$20))/3,IF($A1540=TAXAS!$A$21,IF($B1540="PARCELADO ATÉ 3X",$D1540-($D1540*TAXAS!$D$21))/3,IF($A1540=TAXAS!$A$22,IF($B1540="PARCELADO ATÉ 3X",$D1540-($D1540*TAXAS!$D$22))/3,IF($A1540=TAXAS!$A$23,IF($B1540="PARCELADO ATÉ 3X",$D1540-($D1540*TAXAS!$D$23))/3,IF($A1540=TAXAS!$A$24,IF($B1540="PARCELADO ATÉ 3X",$D1540-($D1540*TAXAS!$D$24))/3,IF($A1540=TAXAS!$A$25,IF($B1540="PARCELADO ATÉ 3X",$D1540-($D1540*TAXAS!$D$25))/3,IF($A1540=TAXAS!$A$26,IF($B1540="PARCELADO ATÉ 3X",$D1540-($D1540*TAXAS!$D$26))/3,IF($A1540=TAXAS!$A$27,IF($B1540="PARCELADO ATÉ 3X",$D1540-($D1540*TAXAS!$D$27))/3))))))))))))))))))))))))/1</f>
        <v>0</v>
      </c>
      <c r="H1540" s="9">
        <f>IF($A1540="VISA",IF($B1540="PARCELADO ATÉ 6X",$D1540-(D1540*TAXAS!$E$4))/6,IF($A1540="MASTER",IF($B1540="PARCELADO ATÉ 6X",$D1540-(D1540*TAXAS!$E$5))/6,IF($A1540="ELO",IF($B1540="PARCELADO ATÉ 6X",$D1540-(D1540*TAXAS!$E$6))/6,IF($A1540="HIPERCARD",IF($B1540="PARCELADO ATÉ 6X",$D1540-(D1540*TAXAS!$E$7))/6,IF($A1540="DINERS",IF($B1540="PARCELADO ATÉ 6X",$D1540-(D1540*TAXAS!$E$8))/6,IF($A1540="AMERICA EXPRESS",IF($B1540="PARCELADO ATÉ 6X",$D1540-(D1540*TAXAS!$E$9))/6,IF($A1540=TAXAS!$A$10,IF($B1540="PARCELADO ATÉ 6X",$D1540-($D1540*TAXAS!$E$10))/6,IF($A1540=TAXAS!$A$11,IF($B1540="PARCELADO ATÉ 6X",$D1540-($D1540*TAXAS!$E$11))/6,IF($A1540=TAXAS!$A$12,IF($B1540="PARCELADO ATÉ 6X",$D1540-($D1540*TAXAS!$E$12))/6,IF($A1540=TAXAS!$A$13,IF($B1540="PARCELADO ATÉ 6X",$D1540-($D1540*TAXAS!$E$13))/6,IF($A1540=TAXAS!$A$14,IF($B1540="PARCELADO ATÉ 6X",$D1540-($D1540*TAXAS!$E$14))/6,IF($A1540=TAXAS!$A$15,IF($B1540="PARCELADO ATÉ 6X",$D1540-($D1540*TAXAS!$E$15))/6,IF($A1540=TAXAS!$A$16,IF($B1540="PARCELADO ATÉ 6X",$D1540-($D1540*TAXAS!$E$16))/6,IF($A1540=TAXAS!$A$17,IF($B1540="PARCELADO ATÉ 6X",$D1540-($D1540*TAXAS!$E$17))/6,IF($A1540=TAXAS!$A$18,IF($B1540="PARCELADO ATÉ 6X",$D1540-($D1540*TAXAS!$E$18))/6,IF($A1540=TAXAS!$A$19,IF($B1540="PARCELADO ATÉ 6X",$D1540-($D1540*TAXAS!$E$19))/6,IF($A1540=TAXAS!$A$20,IF($B1540="PARCELADO ATÉ 6X",$D1540-($D1540*TAXAS!$E$20))/6,IF($A1540=TAXAS!$A$21,IF($B1540="PARCELADO ATÉ 6X",$D1540-($D1540*TAXAS!$E$21))/6,IF($A1540=TAXAS!$A$22,IF($B1540="PARCELADO ATÉ 6X",$D1540-($D1540*TAXAS!$E$22))/6,IF($A1540=TAXAS!$A$23,IF($B1540="PARCELADO ATÉ 6X",$D1540-($D1540*TAXAS!$E$23))/6,IF($A1540=TAXAS!$A$24,IF($B1540="PARCELADO ATÉ 6X",$D1540-($D1540*TAXAS!$E$24))/6,IF($A1540=TAXAS!$A$25,IF($B1540="PARCELADO ATÉ 6X",$D1540-($D1540*TAXAS!$E$25))/6,IF($A1540=TAXAS!$A$26,IF($B1540="PARCELADO ATÉ 6X",$D1540-($D1540*TAXAS!$E$26))/6,IF($A1540=TAXAS!$A$27,IF($B1540="PARCELADO ATÉ 6X",$D1540-($D1540*TAXAS!$E$27))/6))))))))))))))))))))))))/1</f>
        <v>0</v>
      </c>
      <c r="I1540" s="9">
        <f>IF($A1540="VISA",IF($B1540="PARCELADO ATÉ 12X",$D1540-(D1540*TAXAS!$F$4))/12,IF($A1540="MASTER",IF($B1540="PARCELADO ATÉ 12X",$D1540-(D1540*TAXAS!$F$5))/12,IF($A1540="ELO",IF($B1540="PARCELADO ATÉ 12X",$D1540-(D1540*TAXAS!$F$6))/12,IF($A1540="HIPERCARD",IF($B1540="PARCELADO ATÉ 12X",$D1540-(D1540*TAXAS!$F$7))/12,IF($A1540="DINERS",IF($B1540="PARCELADO ATÉ 12X",$D1540-(D1540*TAXAS!$F$8))/12,IF($A1540="AMERICA EXPRESS",IF($B1540="PARCELADO ATÉ 12X",$D1540-(D1540*TAXAS!$F$9))/12,IF($A1540=TAXAS!$A$10,IF($B1540="PARCELADO ATÉ 12X",$D1540-($D1540*TAXAS!$F$10))/12,IF($A1540=TAXAS!$A$11,IF($B1540="PARCELADO ATÉ 12X",$D1540-($D1540*TAXAS!$F$11))/12,IF($A1540=TAXAS!$A$12,IF($B1540="PARCELADO ATÉ 12X",$D1540-($D1540*TAXAS!$F$12))/12,IF($A1540=TAXAS!$A$13,IF($B1540="PARCELADO ATÉ 12X",$D1540-($D1540*TAXAS!$F$13))/12,IF($A1540=TAXAS!$A$14,IF($B1540="PARCELADO ATÉ 12X",$D1540-($D1540*TAXAS!$F$14))/12,IF($A1540=TAXAS!$A$15,IF($B1540="PARCELADO ATÉ 12X",$D1540-($D1540*TAXAS!$F$15))/12,IF($A1540=TAXAS!$A$16,IF($B1540="PARCELADO ATÉ 12X",$D1540-($D1540*TAXAS!$F$16))/12,IF($A1540=TAXAS!$A$17,IF($B1540="PARCELADO ATÉ 12X",$D1540-($D1540*TAXAS!$F$17))/12,IF($A1540=TAXAS!$A$18,IF($B1540="PARCELADO ATÉ 12X",$D1540-($D1540*TAXAS!$F$18))/12,IF($A1540=TAXAS!$A$19,IF($B1540="PARCELADO ATÉ 12X",$D1540-($D1540*TAXAS!$F$19))/12,IF($A1540=TAXAS!$A$20,IF($B1540="PARCELADO ATÉ 12X",$D1540-($D1540*TAXAS!$F$20))/12,IF($A1540=TAXAS!$A$21,IF($B1540="PARCELADO ATÉ 12X",$D1540-($D1540*TAXAS!$F$21))/12,IF($A1540=TAXAS!$A$22,IF($B1540="PARCELADO ATÉ 12X",$D1540-($D1540*TAXAS!$F$22))/12,IF($A1540=TAXAS!$A$23,IF($B1540="PARCELADO ATÉ 12X",$D1540-($D1540*TAXAS!$F$23))/12,IF($A1540=TAXAS!$A$24,IF($B1540="PARCELADO ATÉ 12X",$D1540-($D1540*TAXAS!$F$24))/12,IF($A1540=TAXAS!$A$25,IF($B1540="PARCELADO ATÉ 12X",$D1540-($D1540*TAXAS!$F$25))/12,IF($A1540=TAXAS!$A$26,IF($B1540="PARCELADO ATÉ 12X",$D1540-($D1540*TAXAS!$F$26))/12,IF($A1540=TAXAS!$A$27,IF($B1540="PARCELADO ATÉ 12X",$D1540-($D1540*TAXAS!$F$27))/12))))))))))))))))))))))))/1</f>
        <v>0</v>
      </c>
      <c r="J1540" s="8">
        <f t="shared" si="0"/>
        <v>0</v>
      </c>
      <c r="K1540" s="10" t="b">
        <f>IF($B1540="PARCELADO ATÉ 3X",($D1540-($D1540*TAXAS!$D$4))-$J1540)</f>
        <v>0</v>
      </c>
      <c r="L1540" s="10" t="b">
        <f>IF($B1540="PARCELADO ATÉ 6X",($D1540-($D1540*TAXAS!$E$4))-$J1540)</f>
        <v>0</v>
      </c>
      <c r="M1540" s="10" t="b">
        <f>IF($B1540="PARCELADO ATÉ 12X",($D1540-($D1540*TAXAS!$F$4))-$J1540)</f>
        <v>0</v>
      </c>
      <c r="N1540" s="8">
        <f t="shared" si="1"/>
        <v>0</v>
      </c>
      <c r="O1540" s="10">
        <f t="shared" si="2"/>
        <v>0</v>
      </c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</row>
    <row r="1541" spans="1:31" ht="15.75" customHeight="1" x14ac:dyDescent="0.2">
      <c r="A1541" s="3"/>
      <c r="B1541" s="5"/>
      <c r="C1541" s="6"/>
      <c r="D1541" s="42"/>
      <c r="E1541" s="8">
        <f>IF($A1541="VISA",IF($B1541="DÉBITO",$D1541-($D1541*TAXAS!$B$4)),IF($A1541="MASTER",IF($B1541="DÉBITO",$D1541-($D1541*TAXAS!$B$5)),IF($A1541="ELO", IF($B1541="DÉBITO",$D1541-($D1541*TAXAS!$B$6)),IF($A1541="HIPERCARD",IF($B1541="DÉBITO",$D1541-($D1541*TAXAS!$B$7)),IF($A1541="DINERS",IF($B1541="DÉBITO",$D1541-($D1541*TAXAS!$B$8)),IF($A1541="AMERICA EXPRESS",IF($B1541="DÉBITO",$D1541-($D1541*TAXAS!$B$9)),IF($A1541=TAXAS!$A$10,IF($B1541="DÉBITO",$D1541-($D1541*TAXAS!$B$10)), IF($A1541=TAXAS!$A$11,IF($B1541="DÉBITO",$D1541-($D1541*TAXAS!$B$11)), IF($A1541=TAXAS!$A$12,IF($B1541="DÉBITO",$D1541-($D1541*TAXAS!$B$12)), IF($A1541=TAXAS!$A$13,IF($B1541="DÉBITO",$D1541-($D1541*TAXAS!$B$13)), IF($A1541=TAXAS!$A$14,IF($B1541="DÉBITO",$D1541-($D1541*TAXAS!$B$14)), IF($A1541=TAXAS!$A$15,IF($B1541="DÉBITO",$D1541-($D1541*TAXAS!$B$15)), IF($A1541=TAXAS!$A$16,IF($B1541="DÉBITO",$D1541-($D1541*TAXAS!$B$16)), IF($A1541=TAXAS!$A$17,IF($B1541="DÉBITO",$D1541-($D1541*TAXAS!$B$17)), IF($A1541=TAXAS!$A$18,IF($B1541="DÉBITO",$D1541-($D1541*TAXAS!$B$18)), IF($A1541=TAXAS!$A$19,IF($B1541="DÉBITO",$D1541-($D1541*TAXAS!$B$19)), IF($A1541=TAXAS!$A$20,IF($B1541="DÉBITO",$D1541-($D1541*TAXAS!$B$20)), IF($A1541=TAXAS!$A$21,IF($B1541="DÉBITO",$D1541-($D1541*TAXAS!$B$21)), IF($A1541=TAXAS!$A$22,IF($B1541="DÉBITO",$D1541-($D1541*TAXAS!$B$22)), IF($A1541=TAXAS!$A$23,IF($B1541="DÉBITO",$D1541-($D1541*TAXAS!$B$23)), IF($A1541=TAXAS!$A$24,IF($B1541="DÉBITO",$D1541-($D1541*TAXAS!$B$24)), IF($A1541=TAXAS!$A$25,IF($B1541="DÉBITO",$D1541-($D1541*TAXAS!$B$25)), IF($A1541=TAXAS!$A$26,IF($B1541="DÉBITO",$D1541-($D1541*TAXAS!$B$26)), IF($A1541=TAXAS!$A$27,IF($B1541="DÉBITO",$D1541-($D1541*TAXAS!$B$27))))))))))))))))))))))))))/1</f>
        <v>0</v>
      </c>
      <c r="F1541" s="8">
        <f>IF($A1541="VISA",IF($B1541="CRÉDITO",$D1541-($D1541*TAXAS!$C$4)),IF($A1541="MASTER",IF($B1541="CRÉDITO",$D1541-($D1541*TAXAS!$C$5)),IF($A1541="ELO", IF($B1541="CRÉDITO",$D1541-($D1541*TAXAS!$C$6)),IF($A1541="HIPERCARD",IF($B1541="CRÉDITO",$D1541-($D1541*TAXAS!$C$7)),IF($A1541="DINERS",IF($B1541="CRÉDITO",$D1541-($D1541*TAXAS!$C$8)),IF($A1541="AMERICA EXPRESS",IF($B1541="CRÉDITO",$D1541-($D1541*TAXAS!$C$9)),IF($A1541=TAXAS!$A$10,IF($B1541="CRÉDITO",$D1541-($D1541*TAXAS!$C$10)), IF($A1541=TAXAS!$A$11,IF($B1541="CRÉDITO",$D1541-($D1541*TAXAS!$C$11)), IF($A1541=TAXAS!$A$12,IF($B1541="CRÉDITO",$D1541-($D1541*TAXAS!$C$12)), IF($A1541=TAXAS!$A$13,IF($B1541="CRÉDITO",$D1541-($D1541*TAXAS!$C$13)), IF($A1541=TAXAS!$A$14,IF($B1541="CRÉDITO",$D1541-($D1541*TAXAS!$C$14)), IF($A1541=TAXAS!$A$15,IF($B1541="CRÉDITO",$D1541-($D1541*TAXAS!$C$15)), IF($A1541=TAXAS!$A$16,IF($B1541="CRÉDITO",$D1541-($D1541*TAXAS!$C$16)), IF($A1541=TAXAS!$A$17,IF($B1541="CRÉDITO",$D1541-($D1541*TAXAS!$C$17)), IF($A1541=TAXAS!$A$18,IF($B1541="CRÉDITO",$D1541-($D1541*TAXAS!$C$18)), IF($A1541=TAXAS!$A$19,IF($B1541="CRÉDITO",$D1541-($D1541*TAXAS!$C$19)), IF($A1541=TAXAS!$A$20,IF($B1541="CRÉDITO",$D1541-($D1541*TAXAS!$C$20)), IF($A1541=TAXAS!$A$21,IF($B1541="CRÉDITO",$D1541-($D1541*TAXAS!$C$21)), IF($A1541=TAXAS!$A$22,IF($B1541="CRÉDITO",$D1541-($D1541*TAXAS!$C$22)), IF($A1541=TAXAS!$A$23,IF($B1541="CRÉDITO",$D1541-($D1541*TAXAS!$C$23)), IF($A1541=TAXAS!$A$24,IF($B1541="CRÉDITO",$D1541-($D1541*TAXAS!$C$24)), IF($A1541=TAXAS!$A$25,IF($B1541="CRÉDITO",$D1541-($D1541*TAXAS!$C$25)), IF($A1541=TAXAS!$A$26,IF($B1541="CRÉDITO",$D1541-($D1541*TAXAS!$C$26)), IF($A1541=TAXAS!$A$27,IF($B1541="CRÉDITO",$D1541-($D1541*TAXAS!$C$27))))))))))))))))))))))))))/1</f>
        <v>0</v>
      </c>
      <c r="G1541" s="9">
        <f>IF($A1541="VISA",IF($B1541="PARCELADO ATÉ 3X",$D1541-(D1541*TAXAS!$D$4))/3,IF($A1541="MASTER",IF($B1541="PARCELADO ATÉ 3X",$D1541-(D1541*TAXAS!$D$5))/3,IF($A1541="ELO",IF($B1541="PARCELADO ATÉ 3X",$D1541-(D1541*TAXAS!$D$6))/3,IF($A1541="HIPERCARD",IF($B1541="PARCELADO ATÉ 3X",$D1541-(D1541*TAXAS!$D$7))/3,IF($A1541="DINERS",IF($B1541="PARCELADO ATÉ 3X",$D1541-(D1541*TAXAS!$D$8))/3,IF($A1541="AMERICA EXPRESS",IF($B1541="PARCELADO ATÉ 3X",$D1541-(D1541*TAXAS!$D$9))/3,IF($A1541=TAXAS!$A$10,IF($B1541="PARCELADO ATÉ 3X",$D1541-($D1541*TAXAS!$D$10))/3,IF($A1541=TAXAS!$A$11,IF($B1541="PARCELADO ATÉ 3X",$D1541-($D1541*TAXAS!$D$11))/3,IF($A1541=TAXAS!$A$12,IF($B1541="PARCELADO ATÉ 3X",$D1541-($D1541*TAXAS!$D$12))/3,IF($A1541=TAXAS!$A$13,IF($B1541="PARCELADO ATÉ 3X",$D1541-($D1541*TAXAS!$D$13))/3,IF($A1541=TAXAS!$A$14,IF($B1541="PARCELADO ATÉ 3X",$D1541-($D1541*TAXAS!$D$14))/3,IF($A1541=TAXAS!$A$15,IF($B1541="PARCELADO ATÉ 3X",$D1541-($D1541*TAXAS!$D$15))/3,IF($A1541=TAXAS!$A$16,IF($B1541="PARCELADO ATÉ 3X",$D1541-($D1541*TAXAS!$D$16))/3,IF($A1541=TAXAS!$A$17,IF($B1541="PARCELADO ATÉ 3X",$D1541-($D1541*TAXAS!$D$17))/3,IF($A1541=TAXAS!$A$18,IF($B1541="PARCELADO ATÉ 3X",$D1541-($D1541*TAXAS!$D$18))/3,IF($A1541=TAXAS!$A$19,IF($B1541="PARCELADO ATÉ 3X",$D1541-($D1541*TAXAS!$D$19))/3,IF($A1541=TAXAS!$A$20,IF($B1541="PARCELADO ATÉ 3X",$D1541-($D1541*TAXAS!$D$20))/3,IF($A1541=TAXAS!$A$21,IF($B1541="PARCELADO ATÉ 3X",$D1541-($D1541*TAXAS!$D$21))/3,IF($A1541=TAXAS!$A$22,IF($B1541="PARCELADO ATÉ 3X",$D1541-($D1541*TAXAS!$D$22))/3,IF($A1541=TAXAS!$A$23,IF($B1541="PARCELADO ATÉ 3X",$D1541-($D1541*TAXAS!$D$23))/3,IF($A1541=TAXAS!$A$24,IF($B1541="PARCELADO ATÉ 3X",$D1541-($D1541*TAXAS!$D$24))/3,IF($A1541=TAXAS!$A$25,IF($B1541="PARCELADO ATÉ 3X",$D1541-($D1541*TAXAS!$D$25))/3,IF($A1541=TAXAS!$A$26,IF($B1541="PARCELADO ATÉ 3X",$D1541-($D1541*TAXAS!$D$26))/3,IF($A1541=TAXAS!$A$27,IF($B1541="PARCELADO ATÉ 3X",$D1541-($D1541*TAXAS!$D$27))/3))))))))))))))))))))))))/1</f>
        <v>0</v>
      </c>
      <c r="H1541" s="9">
        <f>IF($A1541="VISA",IF($B1541="PARCELADO ATÉ 6X",$D1541-(D1541*TAXAS!$E$4))/6,IF($A1541="MASTER",IF($B1541="PARCELADO ATÉ 6X",$D1541-(D1541*TAXAS!$E$5))/6,IF($A1541="ELO",IF($B1541="PARCELADO ATÉ 6X",$D1541-(D1541*TAXAS!$E$6))/6,IF($A1541="HIPERCARD",IF($B1541="PARCELADO ATÉ 6X",$D1541-(D1541*TAXAS!$E$7))/6,IF($A1541="DINERS",IF($B1541="PARCELADO ATÉ 6X",$D1541-(D1541*TAXAS!$E$8))/6,IF($A1541="AMERICA EXPRESS",IF($B1541="PARCELADO ATÉ 6X",$D1541-(D1541*TAXAS!$E$9))/6,IF($A1541=TAXAS!$A$10,IF($B1541="PARCELADO ATÉ 6X",$D1541-($D1541*TAXAS!$E$10))/6,IF($A1541=TAXAS!$A$11,IF($B1541="PARCELADO ATÉ 6X",$D1541-($D1541*TAXAS!$E$11))/6,IF($A1541=TAXAS!$A$12,IF($B1541="PARCELADO ATÉ 6X",$D1541-($D1541*TAXAS!$E$12))/6,IF($A1541=TAXAS!$A$13,IF($B1541="PARCELADO ATÉ 6X",$D1541-($D1541*TAXAS!$E$13))/6,IF($A1541=TAXAS!$A$14,IF($B1541="PARCELADO ATÉ 6X",$D1541-($D1541*TAXAS!$E$14))/6,IF($A1541=TAXAS!$A$15,IF($B1541="PARCELADO ATÉ 6X",$D1541-($D1541*TAXAS!$E$15))/6,IF($A1541=TAXAS!$A$16,IF($B1541="PARCELADO ATÉ 6X",$D1541-($D1541*TAXAS!$E$16))/6,IF($A1541=TAXAS!$A$17,IF($B1541="PARCELADO ATÉ 6X",$D1541-($D1541*TAXAS!$E$17))/6,IF($A1541=TAXAS!$A$18,IF($B1541="PARCELADO ATÉ 6X",$D1541-($D1541*TAXAS!$E$18))/6,IF($A1541=TAXAS!$A$19,IF($B1541="PARCELADO ATÉ 6X",$D1541-($D1541*TAXAS!$E$19))/6,IF($A1541=TAXAS!$A$20,IF($B1541="PARCELADO ATÉ 6X",$D1541-($D1541*TAXAS!$E$20))/6,IF($A1541=TAXAS!$A$21,IF($B1541="PARCELADO ATÉ 6X",$D1541-($D1541*TAXAS!$E$21))/6,IF($A1541=TAXAS!$A$22,IF($B1541="PARCELADO ATÉ 6X",$D1541-($D1541*TAXAS!$E$22))/6,IF($A1541=TAXAS!$A$23,IF($B1541="PARCELADO ATÉ 6X",$D1541-($D1541*TAXAS!$E$23))/6,IF($A1541=TAXAS!$A$24,IF($B1541="PARCELADO ATÉ 6X",$D1541-($D1541*TAXAS!$E$24))/6,IF($A1541=TAXAS!$A$25,IF($B1541="PARCELADO ATÉ 6X",$D1541-($D1541*TAXAS!$E$25))/6,IF($A1541=TAXAS!$A$26,IF($B1541="PARCELADO ATÉ 6X",$D1541-($D1541*TAXAS!$E$26))/6,IF($A1541=TAXAS!$A$27,IF($B1541="PARCELADO ATÉ 6X",$D1541-($D1541*TAXAS!$E$27))/6))))))))))))))))))))))))/1</f>
        <v>0</v>
      </c>
      <c r="I1541" s="9">
        <f>IF($A1541="VISA",IF($B1541="PARCELADO ATÉ 12X",$D1541-(D1541*TAXAS!$F$4))/12,IF($A1541="MASTER",IF($B1541="PARCELADO ATÉ 12X",$D1541-(D1541*TAXAS!$F$5))/12,IF($A1541="ELO",IF($B1541="PARCELADO ATÉ 12X",$D1541-(D1541*TAXAS!$F$6))/12,IF($A1541="HIPERCARD",IF($B1541="PARCELADO ATÉ 12X",$D1541-(D1541*TAXAS!$F$7))/12,IF($A1541="DINERS",IF($B1541="PARCELADO ATÉ 12X",$D1541-(D1541*TAXAS!$F$8))/12,IF($A1541="AMERICA EXPRESS",IF($B1541="PARCELADO ATÉ 12X",$D1541-(D1541*TAXAS!$F$9))/12,IF($A1541=TAXAS!$A$10,IF($B1541="PARCELADO ATÉ 12X",$D1541-($D1541*TAXAS!$F$10))/12,IF($A1541=TAXAS!$A$11,IF($B1541="PARCELADO ATÉ 12X",$D1541-($D1541*TAXAS!$F$11))/12,IF($A1541=TAXAS!$A$12,IF($B1541="PARCELADO ATÉ 12X",$D1541-($D1541*TAXAS!$F$12))/12,IF($A1541=TAXAS!$A$13,IF($B1541="PARCELADO ATÉ 12X",$D1541-($D1541*TAXAS!$F$13))/12,IF($A1541=TAXAS!$A$14,IF($B1541="PARCELADO ATÉ 12X",$D1541-($D1541*TAXAS!$F$14))/12,IF($A1541=TAXAS!$A$15,IF($B1541="PARCELADO ATÉ 12X",$D1541-($D1541*TAXAS!$F$15))/12,IF($A1541=TAXAS!$A$16,IF($B1541="PARCELADO ATÉ 12X",$D1541-($D1541*TAXAS!$F$16))/12,IF($A1541=TAXAS!$A$17,IF($B1541="PARCELADO ATÉ 12X",$D1541-($D1541*TAXAS!$F$17))/12,IF($A1541=TAXAS!$A$18,IF($B1541="PARCELADO ATÉ 12X",$D1541-($D1541*TAXAS!$F$18))/12,IF($A1541=TAXAS!$A$19,IF($B1541="PARCELADO ATÉ 12X",$D1541-($D1541*TAXAS!$F$19))/12,IF($A1541=TAXAS!$A$20,IF($B1541="PARCELADO ATÉ 12X",$D1541-($D1541*TAXAS!$F$20))/12,IF($A1541=TAXAS!$A$21,IF($B1541="PARCELADO ATÉ 12X",$D1541-($D1541*TAXAS!$F$21))/12,IF($A1541=TAXAS!$A$22,IF($B1541="PARCELADO ATÉ 12X",$D1541-($D1541*TAXAS!$F$22))/12,IF($A1541=TAXAS!$A$23,IF($B1541="PARCELADO ATÉ 12X",$D1541-($D1541*TAXAS!$F$23))/12,IF($A1541=TAXAS!$A$24,IF($B1541="PARCELADO ATÉ 12X",$D1541-($D1541*TAXAS!$F$24))/12,IF($A1541=TAXAS!$A$25,IF($B1541="PARCELADO ATÉ 12X",$D1541-($D1541*TAXAS!$F$25))/12,IF($A1541=TAXAS!$A$26,IF($B1541="PARCELADO ATÉ 12X",$D1541-($D1541*TAXAS!$F$26))/12,IF($A1541=TAXAS!$A$27,IF($B1541="PARCELADO ATÉ 12X",$D1541-($D1541*TAXAS!$F$27))/12))))))))))))))))))))))))/1</f>
        <v>0</v>
      </c>
      <c r="J1541" s="8">
        <f t="shared" si="0"/>
        <v>0</v>
      </c>
      <c r="K1541" s="10" t="b">
        <f>IF($B1541="PARCELADO ATÉ 3X",($D1541-($D1541*TAXAS!$D$4))-$J1541)</f>
        <v>0</v>
      </c>
      <c r="L1541" s="10" t="b">
        <f>IF($B1541="PARCELADO ATÉ 6X",($D1541-($D1541*TAXAS!$E$4))-$J1541)</f>
        <v>0</v>
      </c>
      <c r="M1541" s="10" t="b">
        <f>IF($B1541="PARCELADO ATÉ 12X",($D1541-($D1541*TAXAS!$F$4))-$J1541)</f>
        <v>0</v>
      </c>
      <c r="N1541" s="8">
        <f t="shared" si="1"/>
        <v>0</v>
      </c>
      <c r="O1541" s="10">
        <f t="shared" si="2"/>
        <v>0</v>
      </c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</row>
    <row r="1542" spans="1:31" ht="15.75" customHeight="1" x14ac:dyDescent="0.2">
      <c r="A1542" s="3"/>
      <c r="B1542" s="5"/>
      <c r="C1542" s="6"/>
      <c r="D1542" s="42"/>
      <c r="E1542" s="8">
        <f>IF($A1542="VISA",IF($B1542="DÉBITO",$D1542-($D1542*TAXAS!$B$4)),IF($A1542="MASTER",IF($B1542="DÉBITO",$D1542-($D1542*TAXAS!$B$5)),IF($A1542="ELO", IF($B1542="DÉBITO",$D1542-($D1542*TAXAS!$B$6)),IF($A1542="HIPERCARD",IF($B1542="DÉBITO",$D1542-($D1542*TAXAS!$B$7)),IF($A1542="DINERS",IF($B1542="DÉBITO",$D1542-($D1542*TAXAS!$B$8)),IF($A1542="AMERICA EXPRESS",IF($B1542="DÉBITO",$D1542-($D1542*TAXAS!$B$9)),IF($A1542=TAXAS!$A$10,IF($B1542="DÉBITO",$D1542-($D1542*TAXAS!$B$10)), IF($A1542=TAXAS!$A$11,IF($B1542="DÉBITO",$D1542-($D1542*TAXAS!$B$11)), IF($A1542=TAXAS!$A$12,IF($B1542="DÉBITO",$D1542-($D1542*TAXAS!$B$12)), IF($A1542=TAXAS!$A$13,IF($B1542="DÉBITO",$D1542-($D1542*TAXAS!$B$13)), IF($A1542=TAXAS!$A$14,IF($B1542="DÉBITO",$D1542-($D1542*TAXAS!$B$14)), IF($A1542=TAXAS!$A$15,IF($B1542="DÉBITO",$D1542-($D1542*TAXAS!$B$15)), IF($A1542=TAXAS!$A$16,IF($B1542="DÉBITO",$D1542-($D1542*TAXAS!$B$16)), IF($A1542=TAXAS!$A$17,IF($B1542="DÉBITO",$D1542-($D1542*TAXAS!$B$17)), IF($A1542=TAXAS!$A$18,IF($B1542="DÉBITO",$D1542-($D1542*TAXAS!$B$18)), IF($A1542=TAXAS!$A$19,IF($B1542="DÉBITO",$D1542-($D1542*TAXAS!$B$19)), IF($A1542=TAXAS!$A$20,IF($B1542="DÉBITO",$D1542-($D1542*TAXAS!$B$20)), IF($A1542=TAXAS!$A$21,IF($B1542="DÉBITO",$D1542-($D1542*TAXAS!$B$21)), IF($A1542=TAXAS!$A$22,IF($B1542="DÉBITO",$D1542-($D1542*TAXAS!$B$22)), IF($A1542=TAXAS!$A$23,IF($B1542="DÉBITO",$D1542-($D1542*TAXAS!$B$23)), IF($A1542=TAXAS!$A$24,IF($B1542="DÉBITO",$D1542-($D1542*TAXAS!$B$24)), IF($A1542=TAXAS!$A$25,IF($B1542="DÉBITO",$D1542-($D1542*TAXAS!$B$25)), IF($A1542=TAXAS!$A$26,IF($B1542="DÉBITO",$D1542-($D1542*TAXAS!$B$26)), IF($A1542=TAXAS!$A$27,IF($B1542="DÉBITO",$D1542-($D1542*TAXAS!$B$27))))))))))))))))))))))))))/1</f>
        <v>0</v>
      </c>
      <c r="F1542" s="8">
        <f>IF($A1542="VISA",IF($B1542="CRÉDITO",$D1542-($D1542*TAXAS!$C$4)),IF($A1542="MASTER",IF($B1542="CRÉDITO",$D1542-($D1542*TAXAS!$C$5)),IF($A1542="ELO", IF($B1542="CRÉDITO",$D1542-($D1542*TAXAS!$C$6)),IF($A1542="HIPERCARD",IF($B1542="CRÉDITO",$D1542-($D1542*TAXAS!$C$7)),IF($A1542="DINERS",IF($B1542="CRÉDITO",$D1542-($D1542*TAXAS!$C$8)),IF($A1542="AMERICA EXPRESS",IF($B1542="CRÉDITO",$D1542-($D1542*TAXAS!$C$9)),IF($A1542=TAXAS!$A$10,IF($B1542="CRÉDITO",$D1542-($D1542*TAXAS!$C$10)), IF($A1542=TAXAS!$A$11,IF($B1542="CRÉDITO",$D1542-($D1542*TAXAS!$C$11)), IF($A1542=TAXAS!$A$12,IF($B1542="CRÉDITO",$D1542-($D1542*TAXAS!$C$12)), IF($A1542=TAXAS!$A$13,IF($B1542="CRÉDITO",$D1542-($D1542*TAXAS!$C$13)), IF($A1542=TAXAS!$A$14,IF($B1542="CRÉDITO",$D1542-($D1542*TAXAS!$C$14)), IF($A1542=TAXAS!$A$15,IF($B1542="CRÉDITO",$D1542-($D1542*TAXAS!$C$15)), IF($A1542=TAXAS!$A$16,IF($B1542="CRÉDITO",$D1542-($D1542*TAXAS!$C$16)), IF($A1542=TAXAS!$A$17,IF($B1542="CRÉDITO",$D1542-($D1542*TAXAS!$C$17)), IF($A1542=TAXAS!$A$18,IF($B1542="CRÉDITO",$D1542-($D1542*TAXAS!$C$18)), IF($A1542=TAXAS!$A$19,IF($B1542="CRÉDITO",$D1542-($D1542*TAXAS!$C$19)), IF($A1542=TAXAS!$A$20,IF($B1542="CRÉDITO",$D1542-($D1542*TAXAS!$C$20)), IF($A1542=TAXAS!$A$21,IF($B1542="CRÉDITO",$D1542-($D1542*TAXAS!$C$21)), IF($A1542=TAXAS!$A$22,IF($B1542="CRÉDITO",$D1542-($D1542*TAXAS!$C$22)), IF($A1542=TAXAS!$A$23,IF($B1542="CRÉDITO",$D1542-($D1542*TAXAS!$C$23)), IF($A1542=TAXAS!$A$24,IF($B1542="CRÉDITO",$D1542-($D1542*TAXAS!$C$24)), IF($A1542=TAXAS!$A$25,IF($B1542="CRÉDITO",$D1542-($D1542*TAXAS!$C$25)), IF($A1542=TAXAS!$A$26,IF($B1542="CRÉDITO",$D1542-($D1542*TAXAS!$C$26)), IF($A1542=TAXAS!$A$27,IF($B1542="CRÉDITO",$D1542-($D1542*TAXAS!$C$27))))))))))))))))))))))))))/1</f>
        <v>0</v>
      </c>
      <c r="G1542" s="9">
        <f>IF($A1542="VISA",IF($B1542="PARCELADO ATÉ 3X",$D1542-(D1542*TAXAS!$D$4))/3,IF($A1542="MASTER",IF($B1542="PARCELADO ATÉ 3X",$D1542-(D1542*TAXAS!$D$5))/3,IF($A1542="ELO",IF($B1542="PARCELADO ATÉ 3X",$D1542-(D1542*TAXAS!$D$6))/3,IF($A1542="HIPERCARD",IF($B1542="PARCELADO ATÉ 3X",$D1542-(D1542*TAXAS!$D$7))/3,IF($A1542="DINERS",IF($B1542="PARCELADO ATÉ 3X",$D1542-(D1542*TAXAS!$D$8))/3,IF($A1542="AMERICA EXPRESS",IF($B1542="PARCELADO ATÉ 3X",$D1542-(D1542*TAXAS!$D$9))/3,IF($A1542=TAXAS!$A$10,IF($B1542="PARCELADO ATÉ 3X",$D1542-($D1542*TAXAS!$D$10))/3,IF($A1542=TAXAS!$A$11,IF($B1542="PARCELADO ATÉ 3X",$D1542-($D1542*TAXAS!$D$11))/3,IF($A1542=TAXAS!$A$12,IF($B1542="PARCELADO ATÉ 3X",$D1542-($D1542*TAXAS!$D$12))/3,IF($A1542=TAXAS!$A$13,IF($B1542="PARCELADO ATÉ 3X",$D1542-($D1542*TAXAS!$D$13))/3,IF($A1542=TAXAS!$A$14,IF($B1542="PARCELADO ATÉ 3X",$D1542-($D1542*TAXAS!$D$14))/3,IF($A1542=TAXAS!$A$15,IF($B1542="PARCELADO ATÉ 3X",$D1542-($D1542*TAXAS!$D$15))/3,IF($A1542=TAXAS!$A$16,IF($B1542="PARCELADO ATÉ 3X",$D1542-($D1542*TAXAS!$D$16))/3,IF($A1542=TAXAS!$A$17,IF($B1542="PARCELADO ATÉ 3X",$D1542-($D1542*TAXAS!$D$17))/3,IF($A1542=TAXAS!$A$18,IF($B1542="PARCELADO ATÉ 3X",$D1542-($D1542*TAXAS!$D$18))/3,IF($A1542=TAXAS!$A$19,IF($B1542="PARCELADO ATÉ 3X",$D1542-($D1542*TAXAS!$D$19))/3,IF($A1542=TAXAS!$A$20,IF($B1542="PARCELADO ATÉ 3X",$D1542-($D1542*TAXAS!$D$20))/3,IF($A1542=TAXAS!$A$21,IF($B1542="PARCELADO ATÉ 3X",$D1542-($D1542*TAXAS!$D$21))/3,IF($A1542=TAXAS!$A$22,IF($B1542="PARCELADO ATÉ 3X",$D1542-($D1542*TAXAS!$D$22))/3,IF($A1542=TAXAS!$A$23,IF($B1542="PARCELADO ATÉ 3X",$D1542-($D1542*TAXAS!$D$23))/3,IF($A1542=TAXAS!$A$24,IF($B1542="PARCELADO ATÉ 3X",$D1542-($D1542*TAXAS!$D$24))/3,IF($A1542=TAXAS!$A$25,IF($B1542="PARCELADO ATÉ 3X",$D1542-($D1542*TAXAS!$D$25))/3,IF($A1542=TAXAS!$A$26,IF($B1542="PARCELADO ATÉ 3X",$D1542-($D1542*TAXAS!$D$26))/3,IF($A1542=TAXAS!$A$27,IF($B1542="PARCELADO ATÉ 3X",$D1542-($D1542*TAXAS!$D$27))/3))))))))))))))))))))))))/1</f>
        <v>0</v>
      </c>
      <c r="H1542" s="9">
        <f>IF($A1542="VISA",IF($B1542="PARCELADO ATÉ 6X",$D1542-(D1542*TAXAS!$E$4))/6,IF($A1542="MASTER",IF($B1542="PARCELADO ATÉ 6X",$D1542-(D1542*TAXAS!$E$5))/6,IF($A1542="ELO",IF($B1542="PARCELADO ATÉ 6X",$D1542-(D1542*TAXAS!$E$6))/6,IF($A1542="HIPERCARD",IF($B1542="PARCELADO ATÉ 6X",$D1542-(D1542*TAXAS!$E$7))/6,IF($A1542="DINERS",IF($B1542="PARCELADO ATÉ 6X",$D1542-(D1542*TAXAS!$E$8))/6,IF($A1542="AMERICA EXPRESS",IF($B1542="PARCELADO ATÉ 6X",$D1542-(D1542*TAXAS!$E$9))/6,IF($A1542=TAXAS!$A$10,IF($B1542="PARCELADO ATÉ 6X",$D1542-($D1542*TAXAS!$E$10))/6,IF($A1542=TAXAS!$A$11,IF($B1542="PARCELADO ATÉ 6X",$D1542-($D1542*TAXAS!$E$11))/6,IF($A1542=TAXAS!$A$12,IF($B1542="PARCELADO ATÉ 6X",$D1542-($D1542*TAXAS!$E$12))/6,IF($A1542=TAXAS!$A$13,IF($B1542="PARCELADO ATÉ 6X",$D1542-($D1542*TAXAS!$E$13))/6,IF($A1542=TAXAS!$A$14,IF($B1542="PARCELADO ATÉ 6X",$D1542-($D1542*TAXAS!$E$14))/6,IF($A1542=TAXAS!$A$15,IF($B1542="PARCELADO ATÉ 6X",$D1542-($D1542*TAXAS!$E$15))/6,IF($A1542=TAXAS!$A$16,IF($B1542="PARCELADO ATÉ 6X",$D1542-($D1542*TAXAS!$E$16))/6,IF($A1542=TAXAS!$A$17,IF($B1542="PARCELADO ATÉ 6X",$D1542-($D1542*TAXAS!$E$17))/6,IF($A1542=TAXAS!$A$18,IF($B1542="PARCELADO ATÉ 6X",$D1542-($D1542*TAXAS!$E$18))/6,IF($A1542=TAXAS!$A$19,IF($B1542="PARCELADO ATÉ 6X",$D1542-($D1542*TAXAS!$E$19))/6,IF($A1542=TAXAS!$A$20,IF($B1542="PARCELADO ATÉ 6X",$D1542-($D1542*TAXAS!$E$20))/6,IF($A1542=TAXAS!$A$21,IF($B1542="PARCELADO ATÉ 6X",$D1542-($D1542*TAXAS!$E$21))/6,IF($A1542=TAXAS!$A$22,IF($B1542="PARCELADO ATÉ 6X",$D1542-($D1542*TAXAS!$E$22))/6,IF($A1542=TAXAS!$A$23,IF($B1542="PARCELADO ATÉ 6X",$D1542-($D1542*TAXAS!$E$23))/6,IF($A1542=TAXAS!$A$24,IF($B1542="PARCELADO ATÉ 6X",$D1542-($D1542*TAXAS!$E$24))/6,IF($A1542=TAXAS!$A$25,IF($B1542="PARCELADO ATÉ 6X",$D1542-($D1542*TAXAS!$E$25))/6,IF($A1542=TAXAS!$A$26,IF($B1542="PARCELADO ATÉ 6X",$D1542-($D1542*TAXAS!$E$26))/6,IF($A1542=TAXAS!$A$27,IF($B1542="PARCELADO ATÉ 6X",$D1542-($D1542*TAXAS!$E$27))/6))))))))))))))))))))))))/1</f>
        <v>0</v>
      </c>
      <c r="I1542" s="9">
        <f>IF($A1542="VISA",IF($B1542="PARCELADO ATÉ 12X",$D1542-(D1542*TAXAS!$F$4))/12,IF($A1542="MASTER",IF($B1542="PARCELADO ATÉ 12X",$D1542-(D1542*TAXAS!$F$5))/12,IF($A1542="ELO",IF($B1542="PARCELADO ATÉ 12X",$D1542-(D1542*TAXAS!$F$6))/12,IF($A1542="HIPERCARD",IF($B1542="PARCELADO ATÉ 12X",$D1542-(D1542*TAXAS!$F$7))/12,IF($A1542="DINERS",IF($B1542="PARCELADO ATÉ 12X",$D1542-(D1542*TAXAS!$F$8))/12,IF($A1542="AMERICA EXPRESS",IF($B1542="PARCELADO ATÉ 12X",$D1542-(D1542*TAXAS!$F$9))/12,IF($A1542=TAXAS!$A$10,IF($B1542="PARCELADO ATÉ 12X",$D1542-($D1542*TAXAS!$F$10))/12,IF($A1542=TAXAS!$A$11,IF($B1542="PARCELADO ATÉ 12X",$D1542-($D1542*TAXAS!$F$11))/12,IF($A1542=TAXAS!$A$12,IF($B1542="PARCELADO ATÉ 12X",$D1542-($D1542*TAXAS!$F$12))/12,IF($A1542=TAXAS!$A$13,IF($B1542="PARCELADO ATÉ 12X",$D1542-($D1542*TAXAS!$F$13))/12,IF($A1542=TAXAS!$A$14,IF($B1542="PARCELADO ATÉ 12X",$D1542-($D1542*TAXAS!$F$14))/12,IF($A1542=TAXAS!$A$15,IF($B1542="PARCELADO ATÉ 12X",$D1542-($D1542*TAXAS!$F$15))/12,IF($A1542=TAXAS!$A$16,IF($B1542="PARCELADO ATÉ 12X",$D1542-($D1542*TAXAS!$F$16))/12,IF($A1542=TAXAS!$A$17,IF($B1542="PARCELADO ATÉ 12X",$D1542-($D1542*TAXAS!$F$17))/12,IF($A1542=TAXAS!$A$18,IF($B1542="PARCELADO ATÉ 12X",$D1542-($D1542*TAXAS!$F$18))/12,IF($A1542=TAXAS!$A$19,IF($B1542="PARCELADO ATÉ 12X",$D1542-($D1542*TAXAS!$F$19))/12,IF($A1542=TAXAS!$A$20,IF($B1542="PARCELADO ATÉ 12X",$D1542-($D1542*TAXAS!$F$20))/12,IF($A1542=TAXAS!$A$21,IF($B1542="PARCELADO ATÉ 12X",$D1542-($D1542*TAXAS!$F$21))/12,IF($A1542=TAXAS!$A$22,IF($B1542="PARCELADO ATÉ 12X",$D1542-($D1542*TAXAS!$F$22))/12,IF($A1542=TAXAS!$A$23,IF($B1542="PARCELADO ATÉ 12X",$D1542-($D1542*TAXAS!$F$23))/12,IF($A1542=TAXAS!$A$24,IF($B1542="PARCELADO ATÉ 12X",$D1542-($D1542*TAXAS!$F$24))/12,IF($A1542=TAXAS!$A$25,IF($B1542="PARCELADO ATÉ 12X",$D1542-($D1542*TAXAS!$F$25))/12,IF($A1542=TAXAS!$A$26,IF($B1542="PARCELADO ATÉ 12X",$D1542-($D1542*TAXAS!$F$26))/12,IF($A1542=TAXAS!$A$27,IF($B1542="PARCELADO ATÉ 12X",$D1542-($D1542*TAXAS!$F$27))/12))))))))))))))))))))))))/1</f>
        <v>0</v>
      </c>
      <c r="J1542" s="8">
        <f t="shared" si="0"/>
        <v>0</v>
      </c>
      <c r="K1542" s="10" t="b">
        <f>IF($B1542="PARCELADO ATÉ 3X",($D1542-($D1542*TAXAS!$D$4))-$J1542)</f>
        <v>0</v>
      </c>
      <c r="L1542" s="10" t="b">
        <f>IF($B1542="PARCELADO ATÉ 6X",($D1542-($D1542*TAXAS!$E$4))-$J1542)</f>
        <v>0</v>
      </c>
      <c r="M1542" s="10" t="b">
        <f>IF($B1542="PARCELADO ATÉ 12X",($D1542-($D1542*TAXAS!$F$4))-$J1542)</f>
        <v>0</v>
      </c>
      <c r="N1542" s="8">
        <f t="shared" si="1"/>
        <v>0</v>
      </c>
      <c r="O1542" s="10">
        <f t="shared" si="2"/>
        <v>0</v>
      </c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</row>
    <row r="1543" spans="1:31" ht="15.75" customHeight="1" x14ac:dyDescent="0.2">
      <c r="A1543" s="3"/>
      <c r="B1543" s="5"/>
      <c r="C1543" s="6"/>
      <c r="D1543" s="42"/>
      <c r="E1543" s="8">
        <f>IF($A1543="VISA",IF($B1543="DÉBITO",$D1543-($D1543*TAXAS!$B$4)),IF($A1543="MASTER",IF($B1543="DÉBITO",$D1543-($D1543*TAXAS!$B$5)),IF($A1543="ELO", IF($B1543="DÉBITO",$D1543-($D1543*TAXAS!$B$6)),IF($A1543="HIPERCARD",IF($B1543="DÉBITO",$D1543-($D1543*TAXAS!$B$7)),IF($A1543="DINERS",IF($B1543="DÉBITO",$D1543-($D1543*TAXAS!$B$8)),IF($A1543="AMERICA EXPRESS",IF($B1543="DÉBITO",$D1543-($D1543*TAXAS!$B$9)),IF($A1543=TAXAS!$A$10,IF($B1543="DÉBITO",$D1543-($D1543*TAXAS!$B$10)), IF($A1543=TAXAS!$A$11,IF($B1543="DÉBITO",$D1543-($D1543*TAXAS!$B$11)), IF($A1543=TAXAS!$A$12,IF($B1543="DÉBITO",$D1543-($D1543*TAXAS!$B$12)), IF($A1543=TAXAS!$A$13,IF($B1543="DÉBITO",$D1543-($D1543*TAXAS!$B$13)), IF($A1543=TAXAS!$A$14,IF($B1543="DÉBITO",$D1543-($D1543*TAXAS!$B$14)), IF($A1543=TAXAS!$A$15,IF($B1543="DÉBITO",$D1543-($D1543*TAXAS!$B$15)), IF($A1543=TAXAS!$A$16,IF($B1543="DÉBITO",$D1543-($D1543*TAXAS!$B$16)), IF($A1543=TAXAS!$A$17,IF($B1543="DÉBITO",$D1543-($D1543*TAXAS!$B$17)), IF($A1543=TAXAS!$A$18,IF($B1543="DÉBITO",$D1543-($D1543*TAXAS!$B$18)), IF($A1543=TAXAS!$A$19,IF($B1543="DÉBITO",$D1543-($D1543*TAXAS!$B$19)), IF($A1543=TAXAS!$A$20,IF($B1543="DÉBITO",$D1543-($D1543*TAXAS!$B$20)), IF($A1543=TAXAS!$A$21,IF($B1543="DÉBITO",$D1543-($D1543*TAXAS!$B$21)), IF($A1543=TAXAS!$A$22,IF($B1543="DÉBITO",$D1543-($D1543*TAXAS!$B$22)), IF($A1543=TAXAS!$A$23,IF($B1543="DÉBITO",$D1543-($D1543*TAXAS!$B$23)), IF($A1543=TAXAS!$A$24,IF($B1543="DÉBITO",$D1543-($D1543*TAXAS!$B$24)), IF($A1543=TAXAS!$A$25,IF($B1543="DÉBITO",$D1543-($D1543*TAXAS!$B$25)), IF($A1543=TAXAS!$A$26,IF($B1543="DÉBITO",$D1543-($D1543*TAXAS!$B$26)), IF($A1543=TAXAS!$A$27,IF($B1543="DÉBITO",$D1543-($D1543*TAXAS!$B$27))))))))))))))))))))))))))/1</f>
        <v>0</v>
      </c>
      <c r="F1543" s="8">
        <f>IF($A1543="VISA",IF($B1543="CRÉDITO",$D1543-($D1543*TAXAS!$C$4)),IF($A1543="MASTER",IF($B1543="CRÉDITO",$D1543-($D1543*TAXAS!$C$5)),IF($A1543="ELO", IF($B1543="CRÉDITO",$D1543-($D1543*TAXAS!$C$6)),IF($A1543="HIPERCARD",IF($B1543="CRÉDITO",$D1543-($D1543*TAXAS!$C$7)),IF($A1543="DINERS",IF($B1543="CRÉDITO",$D1543-($D1543*TAXAS!$C$8)),IF($A1543="AMERICA EXPRESS",IF($B1543="CRÉDITO",$D1543-($D1543*TAXAS!$C$9)),IF($A1543=TAXAS!$A$10,IF($B1543="CRÉDITO",$D1543-($D1543*TAXAS!$C$10)), IF($A1543=TAXAS!$A$11,IF($B1543="CRÉDITO",$D1543-($D1543*TAXAS!$C$11)), IF($A1543=TAXAS!$A$12,IF($B1543="CRÉDITO",$D1543-($D1543*TAXAS!$C$12)), IF($A1543=TAXAS!$A$13,IF($B1543="CRÉDITO",$D1543-($D1543*TAXAS!$C$13)), IF($A1543=TAXAS!$A$14,IF($B1543="CRÉDITO",$D1543-($D1543*TAXAS!$C$14)), IF($A1543=TAXAS!$A$15,IF($B1543="CRÉDITO",$D1543-($D1543*TAXAS!$C$15)), IF($A1543=TAXAS!$A$16,IF($B1543="CRÉDITO",$D1543-($D1543*TAXAS!$C$16)), IF($A1543=TAXAS!$A$17,IF($B1543="CRÉDITO",$D1543-($D1543*TAXAS!$C$17)), IF($A1543=TAXAS!$A$18,IF($B1543="CRÉDITO",$D1543-($D1543*TAXAS!$C$18)), IF($A1543=TAXAS!$A$19,IF($B1543="CRÉDITO",$D1543-($D1543*TAXAS!$C$19)), IF($A1543=TAXAS!$A$20,IF($B1543="CRÉDITO",$D1543-($D1543*TAXAS!$C$20)), IF($A1543=TAXAS!$A$21,IF($B1543="CRÉDITO",$D1543-($D1543*TAXAS!$C$21)), IF($A1543=TAXAS!$A$22,IF($B1543="CRÉDITO",$D1543-($D1543*TAXAS!$C$22)), IF($A1543=TAXAS!$A$23,IF($B1543="CRÉDITO",$D1543-($D1543*TAXAS!$C$23)), IF($A1543=TAXAS!$A$24,IF($B1543="CRÉDITO",$D1543-($D1543*TAXAS!$C$24)), IF($A1543=TAXAS!$A$25,IF($B1543="CRÉDITO",$D1543-($D1543*TAXAS!$C$25)), IF($A1543=TAXAS!$A$26,IF($B1543="CRÉDITO",$D1543-($D1543*TAXAS!$C$26)), IF($A1543=TAXAS!$A$27,IF($B1543="CRÉDITO",$D1543-($D1543*TAXAS!$C$27))))))))))))))))))))))))))/1</f>
        <v>0</v>
      </c>
      <c r="G1543" s="9">
        <f>IF($A1543="VISA",IF($B1543="PARCELADO ATÉ 3X",$D1543-(D1543*TAXAS!$D$4))/3,IF($A1543="MASTER",IF($B1543="PARCELADO ATÉ 3X",$D1543-(D1543*TAXAS!$D$5))/3,IF($A1543="ELO",IF($B1543="PARCELADO ATÉ 3X",$D1543-(D1543*TAXAS!$D$6))/3,IF($A1543="HIPERCARD",IF($B1543="PARCELADO ATÉ 3X",$D1543-(D1543*TAXAS!$D$7))/3,IF($A1543="DINERS",IF($B1543="PARCELADO ATÉ 3X",$D1543-(D1543*TAXAS!$D$8))/3,IF($A1543="AMERICA EXPRESS",IF($B1543="PARCELADO ATÉ 3X",$D1543-(D1543*TAXAS!$D$9))/3,IF($A1543=TAXAS!$A$10,IF($B1543="PARCELADO ATÉ 3X",$D1543-($D1543*TAXAS!$D$10))/3,IF($A1543=TAXAS!$A$11,IF($B1543="PARCELADO ATÉ 3X",$D1543-($D1543*TAXAS!$D$11))/3,IF($A1543=TAXAS!$A$12,IF($B1543="PARCELADO ATÉ 3X",$D1543-($D1543*TAXAS!$D$12))/3,IF($A1543=TAXAS!$A$13,IF($B1543="PARCELADO ATÉ 3X",$D1543-($D1543*TAXAS!$D$13))/3,IF($A1543=TAXAS!$A$14,IF($B1543="PARCELADO ATÉ 3X",$D1543-($D1543*TAXAS!$D$14))/3,IF($A1543=TAXAS!$A$15,IF($B1543="PARCELADO ATÉ 3X",$D1543-($D1543*TAXAS!$D$15))/3,IF($A1543=TAXAS!$A$16,IF($B1543="PARCELADO ATÉ 3X",$D1543-($D1543*TAXAS!$D$16))/3,IF($A1543=TAXAS!$A$17,IF($B1543="PARCELADO ATÉ 3X",$D1543-($D1543*TAXAS!$D$17))/3,IF($A1543=TAXAS!$A$18,IF($B1543="PARCELADO ATÉ 3X",$D1543-($D1543*TAXAS!$D$18))/3,IF($A1543=TAXAS!$A$19,IF($B1543="PARCELADO ATÉ 3X",$D1543-($D1543*TAXAS!$D$19))/3,IF($A1543=TAXAS!$A$20,IF($B1543="PARCELADO ATÉ 3X",$D1543-($D1543*TAXAS!$D$20))/3,IF($A1543=TAXAS!$A$21,IF($B1543="PARCELADO ATÉ 3X",$D1543-($D1543*TAXAS!$D$21))/3,IF($A1543=TAXAS!$A$22,IF($B1543="PARCELADO ATÉ 3X",$D1543-($D1543*TAXAS!$D$22))/3,IF($A1543=TAXAS!$A$23,IF($B1543="PARCELADO ATÉ 3X",$D1543-($D1543*TAXAS!$D$23))/3,IF($A1543=TAXAS!$A$24,IF($B1543="PARCELADO ATÉ 3X",$D1543-($D1543*TAXAS!$D$24))/3,IF($A1543=TAXAS!$A$25,IF($B1543="PARCELADO ATÉ 3X",$D1543-($D1543*TAXAS!$D$25))/3,IF($A1543=TAXAS!$A$26,IF($B1543="PARCELADO ATÉ 3X",$D1543-($D1543*TAXAS!$D$26))/3,IF($A1543=TAXAS!$A$27,IF($B1543="PARCELADO ATÉ 3X",$D1543-($D1543*TAXAS!$D$27))/3))))))))))))))))))))))))/1</f>
        <v>0</v>
      </c>
      <c r="H1543" s="9">
        <f>IF($A1543="VISA",IF($B1543="PARCELADO ATÉ 6X",$D1543-(D1543*TAXAS!$E$4))/6,IF($A1543="MASTER",IF($B1543="PARCELADO ATÉ 6X",$D1543-(D1543*TAXAS!$E$5))/6,IF($A1543="ELO",IF($B1543="PARCELADO ATÉ 6X",$D1543-(D1543*TAXAS!$E$6))/6,IF($A1543="HIPERCARD",IF($B1543="PARCELADO ATÉ 6X",$D1543-(D1543*TAXAS!$E$7))/6,IF($A1543="DINERS",IF($B1543="PARCELADO ATÉ 6X",$D1543-(D1543*TAXAS!$E$8))/6,IF($A1543="AMERICA EXPRESS",IF($B1543="PARCELADO ATÉ 6X",$D1543-(D1543*TAXAS!$E$9))/6,IF($A1543=TAXAS!$A$10,IF($B1543="PARCELADO ATÉ 6X",$D1543-($D1543*TAXAS!$E$10))/6,IF($A1543=TAXAS!$A$11,IF($B1543="PARCELADO ATÉ 6X",$D1543-($D1543*TAXAS!$E$11))/6,IF($A1543=TAXAS!$A$12,IF($B1543="PARCELADO ATÉ 6X",$D1543-($D1543*TAXAS!$E$12))/6,IF($A1543=TAXAS!$A$13,IF($B1543="PARCELADO ATÉ 6X",$D1543-($D1543*TAXAS!$E$13))/6,IF($A1543=TAXAS!$A$14,IF($B1543="PARCELADO ATÉ 6X",$D1543-($D1543*TAXAS!$E$14))/6,IF($A1543=TAXAS!$A$15,IF($B1543="PARCELADO ATÉ 6X",$D1543-($D1543*TAXAS!$E$15))/6,IF($A1543=TAXAS!$A$16,IF($B1543="PARCELADO ATÉ 6X",$D1543-($D1543*TAXAS!$E$16))/6,IF($A1543=TAXAS!$A$17,IF($B1543="PARCELADO ATÉ 6X",$D1543-($D1543*TAXAS!$E$17))/6,IF($A1543=TAXAS!$A$18,IF($B1543="PARCELADO ATÉ 6X",$D1543-($D1543*TAXAS!$E$18))/6,IF($A1543=TAXAS!$A$19,IF($B1543="PARCELADO ATÉ 6X",$D1543-($D1543*TAXAS!$E$19))/6,IF($A1543=TAXAS!$A$20,IF($B1543="PARCELADO ATÉ 6X",$D1543-($D1543*TAXAS!$E$20))/6,IF($A1543=TAXAS!$A$21,IF($B1543="PARCELADO ATÉ 6X",$D1543-($D1543*TAXAS!$E$21))/6,IF($A1543=TAXAS!$A$22,IF($B1543="PARCELADO ATÉ 6X",$D1543-($D1543*TAXAS!$E$22))/6,IF($A1543=TAXAS!$A$23,IF($B1543="PARCELADO ATÉ 6X",$D1543-($D1543*TAXAS!$E$23))/6,IF($A1543=TAXAS!$A$24,IF($B1543="PARCELADO ATÉ 6X",$D1543-($D1543*TAXAS!$E$24))/6,IF($A1543=TAXAS!$A$25,IF($B1543="PARCELADO ATÉ 6X",$D1543-($D1543*TAXAS!$E$25))/6,IF($A1543=TAXAS!$A$26,IF($B1543="PARCELADO ATÉ 6X",$D1543-($D1543*TAXAS!$E$26))/6,IF($A1543=TAXAS!$A$27,IF($B1543="PARCELADO ATÉ 6X",$D1543-($D1543*TAXAS!$E$27))/6))))))))))))))))))))))))/1</f>
        <v>0</v>
      </c>
      <c r="I1543" s="9">
        <f>IF($A1543="VISA",IF($B1543="PARCELADO ATÉ 12X",$D1543-(D1543*TAXAS!$F$4))/12,IF($A1543="MASTER",IF($B1543="PARCELADO ATÉ 12X",$D1543-(D1543*TAXAS!$F$5))/12,IF($A1543="ELO",IF($B1543="PARCELADO ATÉ 12X",$D1543-(D1543*TAXAS!$F$6))/12,IF($A1543="HIPERCARD",IF($B1543="PARCELADO ATÉ 12X",$D1543-(D1543*TAXAS!$F$7))/12,IF($A1543="DINERS",IF($B1543="PARCELADO ATÉ 12X",$D1543-(D1543*TAXAS!$F$8))/12,IF($A1543="AMERICA EXPRESS",IF($B1543="PARCELADO ATÉ 12X",$D1543-(D1543*TAXAS!$F$9))/12,IF($A1543=TAXAS!$A$10,IF($B1543="PARCELADO ATÉ 12X",$D1543-($D1543*TAXAS!$F$10))/12,IF($A1543=TAXAS!$A$11,IF($B1543="PARCELADO ATÉ 12X",$D1543-($D1543*TAXAS!$F$11))/12,IF($A1543=TAXAS!$A$12,IF($B1543="PARCELADO ATÉ 12X",$D1543-($D1543*TAXAS!$F$12))/12,IF($A1543=TAXAS!$A$13,IF($B1543="PARCELADO ATÉ 12X",$D1543-($D1543*TAXAS!$F$13))/12,IF($A1543=TAXAS!$A$14,IF($B1543="PARCELADO ATÉ 12X",$D1543-($D1543*TAXAS!$F$14))/12,IF($A1543=TAXAS!$A$15,IF($B1543="PARCELADO ATÉ 12X",$D1543-($D1543*TAXAS!$F$15))/12,IF($A1543=TAXAS!$A$16,IF($B1543="PARCELADO ATÉ 12X",$D1543-($D1543*TAXAS!$F$16))/12,IF($A1543=TAXAS!$A$17,IF($B1543="PARCELADO ATÉ 12X",$D1543-($D1543*TAXAS!$F$17))/12,IF($A1543=TAXAS!$A$18,IF($B1543="PARCELADO ATÉ 12X",$D1543-($D1543*TAXAS!$F$18))/12,IF($A1543=TAXAS!$A$19,IF($B1543="PARCELADO ATÉ 12X",$D1543-($D1543*TAXAS!$F$19))/12,IF($A1543=TAXAS!$A$20,IF($B1543="PARCELADO ATÉ 12X",$D1543-($D1543*TAXAS!$F$20))/12,IF($A1543=TAXAS!$A$21,IF($B1543="PARCELADO ATÉ 12X",$D1543-($D1543*TAXAS!$F$21))/12,IF($A1543=TAXAS!$A$22,IF($B1543="PARCELADO ATÉ 12X",$D1543-($D1543*TAXAS!$F$22))/12,IF($A1543=TAXAS!$A$23,IF($B1543="PARCELADO ATÉ 12X",$D1543-($D1543*TAXAS!$F$23))/12,IF($A1543=TAXAS!$A$24,IF($B1543="PARCELADO ATÉ 12X",$D1543-($D1543*TAXAS!$F$24))/12,IF($A1543=TAXAS!$A$25,IF($B1543="PARCELADO ATÉ 12X",$D1543-($D1543*TAXAS!$F$25))/12,IF($A1543=TAXAS!$A$26,IF($B1543="PARCELADO ATÉ 12X",$D1543-($D1543*TAXAS!$F$26))/12,IF($A1543=TAXAS!$A$27,IF($B1543="PARCELADO ATÉ 12X",$D1543-($D1543*TAXAS!$F$27))/12))))))))))))))))))))))))/1</f>
        <v>0</v>
      </c>
      <c r="J1543" s="8">
        <f t="shared" si="0"/>
        <v>0</v>
      </c>
      <c r="K1543" s="10" t="b">
        <f>IF($B1543="PARCELADO ATÉ 3X",($D1543-($D1543*TAXAS!$D$4))-$J1543)</f>
        <v>0</v>
      </c>
      <c r="L1543" s="10" t="b">
        <f>IF($B1543="PARCELADO ATÉ 6X",($D1543-($D1543*TAXAS!$E$4))-$J1543)</f>
        <v>0</v>
      </c>
      <c r="M1543" s="10" t="b">
        <f>IF($B1543="PARCELADO ATÉ 12X",($D1543-($D1543*TAXAS!$F$4))-$J1543)</f>
        <v>0</v>
      </c>
      <c r="N1543" s="8">
        <f t="shared" si="1"/>
        <v>0</v>
      </c>
      <c r="O1543" s="10">
        <f t="shared" si="2"/>
        <v>0</v>
      </c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</row>
    <row r="1544" spans="1:31" ht="15.75" customHeight="1" x14ac:dyDescent="0.2">
      <c r="A1544" s="3"/>
      <c r="B1544" s="5"/>
      <c r="C1544" s="6"/>
      <c r="D1544" s="42"/>
      <c r="E1544" s="8">
        <f>IF($A1544="VISA",IF($B1544="DÉBITO",$D1544-($D1544*TAXAS!$B$4)),IF($A1544="MASTER",IF($B1544="DÉBITO",$D1544-($D1544*TAXAS!$B$5)),IF($A1544="ELO", IF($B1544="DÉBITO",$D1544-($D1544*TAXAS!$B$6)),IF($A1544="HIPERCARD",IF($B1544="DÉBITO",$D1544-($D1544*TAXAS!$B$7)),IF($A1544="DINERS",IF($B1544="DÉBITO",$D1544-($D1544*TAXAS!$B$8)),IF($A1544="AMERICA EXPRESS",IF($B1544="DÉBITO",$D1544-($D1544*TAXAS!$B$9)),IF($A1544=TAXAS!$A$10,IF($B1544="DÉBITO",$D1544-($D1544*TAXAS!$B$10)), IF($A1544=TAXAS!$A$11,IF($B1544="DÉBITO",$D1544-($D1544*TAXAS!$B$11)), IF($A1544=TAXAS!$A$12,IF($B1544="DÉBITO",$D1544-($D1544*TAXAS!$B$12)), IF($A1544=TAXAS!$A$13,IF($B1544="DÉBITO",$D1544-($D1544*TAXAS!$B$13)), IF($A1544=TAXAS!$A$14,IF($B1544="DÉBITO",$D1544-($D1544*TAXAS!$B$14)), IF($A1544=TAXAS!$A$15,IF($B1544="DÉBITO",$D1544-($D1544*TAXAS!$B$15)), IF($A1544=TAXAS!$A$16,IF($B1544="DÉBITO",$D1544-($D1544*TAXAS!$B$16)), IF($A1544=TAXAS!$A$17,IF($B1544="DÉBITO",$D1544-($D1544*TAXAS!$B$17)), IF($A1544=TAXAS!$A$18,IF($B1544="DÉBITO",$D1544-($D1544*TAXAS!$B$18)), IF($A1544=TAXAS!$A$19,IF($B1544="DÉBITO",$D1544-($D1544*TAXAS!$B$19)), IF($A1544=TAXAS!$A$20,IF($B1544="DÉBITO",$D1544-($D1544*TAXAS!$B$20)), IF($A1544=TAXAS!$A$21,IF($B1544="DÉBITO",$D1544-($D1544*TAXAS!$B$21)), IF($A1544=TAXAS!$A$22,IF($B1544="DÉBITO",$D1544-($D1544*TAXAS!$B$22)), IF($A1544=TAXAS!$A$23,IF($B1544="DÉBITO",$D1544-($D1544*TAXAS!$B$23)), IF($A1544=TAXAS!$A$24,IF($B1544="DÉBITO",$D1544-($D1544*TAXAS!$B$24)), IF($A1544=TAXAS!$A$25,IF($B1544="DÉBITO",$D1544-($D1544*TAXAS!$B$25)), IF($A1544=TAXAS!$A$26,IF($B1544="DÉBITO",$D1544-($D1544*TAXAS!$B$26)), IF($A1544=TAXAS!$A$27,IF($B1544="DÉBITO",$D1544-($D1544*TAXAS!$B$27))))))))))))))))))))))))))/1</f>
        <v>0</v>
      </c>
      <c r="F1544" s="8">
        <f>IF($A1544="VISA",IF($B1544="CRÉDITO",$D1544-($D1544*TAXAS!$C$4)),IF($A1544="MASTER",IF($B1544="CRÉDITO",$D1544-($D1544*TAXAS!$C$5)),IF($A1544="ELO", IF($B1544="CRÉDITO",$D1544-($D1544*TAXAS!$C$6)),IF($A1544="HIPERCARD",IF($B1544="CRÉDITO",$D1544-($D1544*TAXAS!$C$7)),IF($A1544="DINERS",IF($B1544="CRÉDITO",$D1544-($D1544*TAXAS!$C$8)),IF($A1544="AMERICA EXPRESS",IF($B1544="CRÉDITO",$D1544-($D1544*TAXAS!$C$9)),IF($A1544=TAXAS!$A$10,IF($B1544="CRÉDITO",$D1544-($D1544*TAXAS!$C$10)), IF($A1544=TAXAS!$A$11,IF($B1544="CRÉDITO",$D1544-($D1544*TAXAS!$C$11)), IF($A1544=TAXAS!$A$12,IF($B1544="CRÉDITO",$D1544-($D1544*TAXAS!$C$12)), IF($A1544=TAXAS!$A$13,IF($B1544="CRÉDITO",$D1544-($D1544*TAXAS!$C$13)), IF($A1544=TAXAS!$A$14,IF($B1544="CRÉDITO",$D1544-($D1544*TAXAS!$C$14)), IF($A1544=TAXAS!$A$15,IF($B1544="CRÉDITO",$D1544-($D1544*TAXAS!$C$15)), IF($A1544=TAXAS!$A$16,IF($B1544="CRÉDITO",$D1544-($D1544*TAXAS!$C$16)), IF($A1544=TAXAS!$A$17,IF($B1544="CRÉDITO",$D1544-($D1544*TAXAS!$C$17)), IF($A1544=TAXAS!$A$18,IF($B1544="CRÉDITO",$D1544-($D1544*TAXAS!$C$18)), IF($A1544=TAXAS!$A$19,IF($B1544="CRÉDITO",$D1544-($D1544*TAXAS!$C$19)), IF($A1544=TAXAS!$A$20,IF($B1544="CRÉDITO",$D1544-($D1544*TAXAS!$C$20)), IF($A1544=TAXAS!$A$21,IF($B1544="CRÉDITO",$D1544-($D1544*TAXAS!$C$21)), IF($A1544=TAXAS!$A$22,IF($B1544="CRÉDITO",$D1544-($D1544*TAXAS!$C$22)), IF($A1544=TAXAS!$A$23,IF($B1544="CRÉDITO",$D1544-($D1544*TAXAS!$C$23)), IF($A1544=TAXAS!$A$24,IF($B1544="CRÉDITO",$D1544-($D1544*TAXAS!$C$24)), IF($A1544=TAXAS!$A$25,IF($B1544="CRÉDITO",$D1544-($D1544*TAXAS!$C$25)), IF($A1544=TAXAS!$A$26,IF($B1544="CRÉDITO",$D1544-($D1544*TAXAS!$C$26)), IF($A1544=TAXAS!$A$27,IF($B1544="CRÉDITO",$D1544-($D1544*TAXAS!$C$27))))))))))))))))))))))))))/1</f>
        <v>0</v>
      </c>
      <c r="G1544" s="9">
        <f>IF($A1544="VISA",IF($B1544="PARCELADO ATÉ 3X",$D1544-(D1544*TAXAS!$D$4))/3,IF($A1544="MASTER",IF($B1544="PARCELADO ATÉ 3X",$D1544-(D1544*TAXAS!$D$5))/3,IF($A1544="ELO",IF($B1544="PARCELADO ATÉ 3X",$D1544-(D1544*TAXAS!$D$6))/3,IF($A1544="HIPERCARD",IF($B1544="PARCELADO ATÉ 3X",$D1544-(D1544*TAXAS!$D$7))/3,IF($A1544="DINERS",IF($B1544="PARCELADO ATÉ 3X",$D1544-(D1544*TAXAS!$D$8))/3,IF($A1544="AMERICA EXPRESS",IF($B1544="PARCELADO ATÉ 3X",$D1544-(D1544*TAXAS!$D$9))/3,IF($A1544=TAXAS!$A$10,IF($B1544="PARCELADO ATÉ 3X",$D1544-($D1544*TAXAS!$D$10))/3,IF($A1544=TAXAS!$A$11,IF($B1544="PARCELADO ATÉ 3X",$D1544-($D1544*TAXAS!$D$11))/3,IF($A1544=TAXAS!$A$12,IF($B1544="PARCELADO ATÉ 3X",$D1544-($D1544*TAXAS!$D$12))/3,IF($A1544=TAXAS!$A$13,IF($B1544="PARCELADO ATÉ 3X",$D1544-($D1544*TAXAS!$D$13))/3,IF($A1544=TAXAS!$A$14,IF($B1544="PARCELADO ATÉ 3X",$D1544-($D1544*TAXAS!$D$14))/3,IF($A1544=TAXAS!$A$15,IF($B1544="PARCELADO ATÉ 3X",$D1544-($D1544*TAXAS!$D$15))/3,IF($A1544=TAXAS!$A$16,IF($B1544="PARCELADO ATÉ 3X",$D1544-($D1544*TAXAS!$D$16))/3,IF($A1544=TAXAS!$A$17,IF($B1544="PARCELADO ATÉ 3X",$D1544-($D1544*TAXAS!$D$17))/3,IF($A1544=TAXAS!$A$18,IF($B1544="PARCELADO ATÉ 3X",$D1544-($D1544*TAXAS!$D$18))/3,IF($A1544=TAXAS!$A$19,IF($B1544="PARCELADO ATÉ 3X",$D1544-($D1544*TAXAS!$D$19))/3,IF($A1544=TAXAS!$A$20,IF($B1544="PARCELADO ATÉ 3X",$D1544-($D1544*TAXAS!$D$20))/3,IF($A1544=TAXAS!$A$21,IF($B1544="PARCELADO ATÉ 3X",$D1544-($D1544*TAXAS!$D$21))/3,IF($A1544=TAXAS!$A$22,IF($B1544="PARCELADO ATÉ 3X",$D1544-($D1544*TAXAS!$D$22))/3,IF($A1544=TAXAS!$A$23,IF($B1544="PARCELADO ATÉ 3X",$D1544-($D1544*TAXAS!$D$23))/3,IF($A1544=TAXAS!$A$24,IF($B1544="PARCELADO ATÉ 3X",$D1544-($D1544*TAXAS!$D$24))/3,IF($A1544=TAXAS!$A$25,IF($B1544="PARCELADO ATÉ 3X",$D1544-($D1544*TAXAS!$D$25))/3,IF($A1544=TAXAS!$A$26,IF($B1544="PARCELADO ATÉ 3X",$D1544-($D1544*TAXAS!$D$26))/3,IF($A1544=TAXAS!$A$27,IF($B1544="PARCELADO ATÉ 3X",$D1544-($D1544*TAXAS!$D$27))/3))))))))))))))))))))))))/1</f>
        <v>0</v>
      </c>
      <c r="H1544" s="9">
        <f>IF($A1544="VISA",IF($B1544="PARCELADO ATÉ 6X",$D1544-(D1544*TAXAS!$E$4))/6,IF($A1544="MASTER",IF($B1544="PARCELADO ATÉ 6X",$D1544-(D1544*TAXAS!$E$5))/6,IF($A1544="ELO",IF($B1544="PARCELADO ATÉ 6X",$D1544-(D1544*TAXAS!$E$6))/6,IF($A1544="HIPERCARD",IF($B1544="PARCELADO ATÉ 6X",$D1544-(D1544*TAXAS!$E$7))/6,IF($A1544="DINERS",IF($B1544="PARCELADO ATÉ 6X",$D1544-(D1544*TAXAS!$E$8))/6,IF($A1544="AMERICA EXPRESS",IF($B1544="PARCELADO ATÉ 6X",$D1544-(D1544*TAXAS!$E$9))/6,IF($A1544=TAXAS!$A$10,IF($B1544="PARCELADO ATÉ 6X",$D1544-($D1544*TAXAS!$E$10))/6,IF($A1544=TAXAS!$A$11,IF($B1544="PARCELADO ATÉ 6X",$D1544-($D1544*TAXAS!$E$11))/6,IF($A1544=TAXAS!$A$12,IF($B1544="PARCELADO ATÉ 6X",$D1544-($D1544*TAXAS!$E$12))/6,IF($A1544=TAXAS!$A$13,IF($B1544="PARCELADO ATÉ 6X",$D1544-($D1544*TAXAS!$E$13))/6,IF($A1544=TAXAS!$A$14,IF($B1544="PARCELADO ATÉ 6X",$D1544-($D1544*TAXAS!$E$14))/6,IF($A1544=TAXAS!$A$15,IF($B1544="PARCELADO ATÉ 6X",$D1544-($D1544*TAXAS!$E$15))/6,IF($A1544=TAXAS!$A$16,IF($B1544="PARCELADO ATÉ 6X",$D1544-($D1544*TAXAS!$E$16))/6,IF($A1544=TAXAS!$A$17,IF($B1544="PARCELADO ATÉ 6X",$D1544-($D1544*TAXAS!$E$17))/6,IF($A1544=TAXAS!$A$18,IF($B1544="PARCELADO ATÉ 6X",$D1544-($D1544*TAXAS!$E$18))/6,IF($A1544=TAXAS!$A$19,IF($B1544="PARCELADO ATÉ 6X",$D1544-($D1544*TAXAS!$E$19))/6,IF($A1544=TAXAS!$A$20,IF($B1544="PARCELADO ATÉ 6X",$D1544-($D1544*TAXAS!$E$20))/6,IF($A1544=TAXAS!$A$21,IF($B1544="PARCELADO ATÉ 6X",$D1544-($D1544*TAXAS!$E$21))/6,IF($A1544=TAXAS!$A$22,IF($B1544="PARCELADO ATÉ 6X",$D1544-($D1544*TAXAS!$E$22))/6,IF($A1544=TAXAS!$A$23,IF($B1544="PARCELADO ATÉ 6X",$D1544-($D1544*TAXAS!$E$23))/6,IF($A1544=TAXAS!$A$24,IF($B1544="PARCELADO ATÉ 6X",$D1544-($D1544*TAXAS!$E$24))/6,IF($A1544=TAXAS!$A$25,IF($B1544="PARCELADO ATÉ 6X",$D1544-($D1544*TAXAS!$E$25))/6,IF($A1544=TAXAS!$A$26,IF($B1544="PARCELADO ATÉ 6X",$D1544-($D1544*TAXAS!$E$26))/6,IF($A1544=TAXAS!$A$27,IF($B1544="PARCELADO ATÉ 6X",$D1544-($D1544*TAXAS!$E$27))/6))))))))))))))))))))))))/1</f>
        <v>0</v>
      </c>
      <c r="I1544" s="9">
        <f>IF($A1544="VISA",IF($B1544="PARCELADO ATÉ 12X",$D1544-(D1544*TAXAS!$F$4))/12,IF($A1544="MASTER",IF($B1544="PARCELADO ATÉ 12X",$D1544-(D1544*TAXAS!$F$5))/12,IF($A1544="ELO",IF($B1544="PARCELADO ATÉ 12X",$D1544-(D1544*TAXAS!$F$6))/12,IF($A1544="HIPERCARD",IF($B1544="PARCELADO ATÉ 12X",$D1544-(D1544*TAXAS!$F$7))/12,IF($A1544="DINERS",IF($B1544="PARCELADO ATÉ 12X",$D1544-(D1544*TAXAS!$F$8))/12,IF($A1544="AMERICA EXPRESS",IF($B1544="PARCELADO ATÉ 12X",$D1544-(D1544*TAXAS!$F$9))/12,IF($A1544=TAXAS!$A$10,IF($B1544="PARCELADO ATÉ 12X",$D1544-($D1544*TAXAS!$F$10))/12,IF($A1544=TAXAS!$A$11,IF($B1544="PARCELADO ATÉ 12X",$D1544-($D1544*TAXAS!$F$11))/12,IF($A1544=TAXAS!$A$12,IF($B1544="PARCELADO ATÉ 12X",$D1544-($D1544*TAXAS!$F$12))/12,IF($A1544=TAXAS!$A$13,IF($B1544="PARCELADO ATÉ 12X",$D1544-($D1544*TAXAS!$F$13))/12,IF($A1544=TAXAS!$A$14,IF($B1544="PARCELADO ATÉ 12X",$D1544-($D1544*TAXAS!$F$14))/12,IF($A1544=TAXAS!$A$15,IF($B1544="PARCELADO ATÉ 12X",$D1544-($D1544*TAXAS!$F$15))/12,IF($A1544=TAXAS!$A$16,IF($B1544="PARCELADO ATÉ 12X",$D1544-($D1544*TAXAS!$F$16))/12,IF($A1544=TAXAS!$A$17,IF($B1544="PARCELADO ATÉ 12X",$D1544-($D1544*TAXAS!$F$17))/12,IF($A1544=TAXAS!$A$18,IF($B1544="PARCELADO ATÉ 12X",$D1544-($D1544*TAXAS!$F$18))/12,IF($A1544=TAXAS!$A$19,IF($B1544="PARCELADO ATÉ 12X",$D1544-($D1544*TAXAS!$F$19))/12,IF($A1544=TAXAS!$A$20,IF($B1544="PARCELADO ATÉ 12X",$D1544-($D1544*TAXAS!$F$20))/12,IF($A1544=TAXAS!$A$21,IF($B1544="PARCELADO ATÉ 12X",$D1544-($D1544*TAXAS!$F$21))/12,IF($A1544=TAXAS!$A$22,IF($B1544="PARCELADO ATÉ 12X",$D1544-($D1544*TAXAS!$F$22))/12,IF($A1544=TAXAS!$A$23,IF($B1544="PARCELADO ATÉ 12X",$D1544-($D1544*TAXAS!$F$23))/12,IF($A1544=TAXAS!$A$24,IF($B1544="PARCELADO ATÉ 12X",$D1544-($D1544*TAXAS!$F$24))/12,IF($A1544=TAXAS!$A$25,IF($B1544="PARCELADO ATÉ 12X",$D1544-($D1544*TAXAS!$F$25))/12,IF($A1544=TAXAS!$A$26,IF($B1544="PARCELADO ATÉ 12X",$D1544-($D1544*TAXAS!$F$26))/12,IF($A1544=TAXAS!$A$27,IF($B1544="PARCELADO ATÉ 12X",$D1544-($D1544*TAXAS!$F$27))/12))))))))))))))))))))))))/1</f>
        <v>0</v>
      </c>
      <c r="J1544" s="8">
        <f t="shared" si="0"/>
        <v>0</v>
      </c>
      <c r="K1544" s="10" t="b">
        <f>IF($B1544="PARCELADO ATÉ 3X",($D1544-($D1544*TAXAS!$D$4))-$J1544)</f>
        <v>0</v>
      </c>
      <c r="L1544" s="10" t="b">
        <f>IF($B1544="PARCELADO ATÉ 6X",($D1544-($D1544*TAXAS!$E$4))-$J1544)</f>
        <v>0</v>
      </c>
      <c r="M1544" s="10" t="b">
        <f>IF($B1544="PARCELADO ATÉ 12X",($D1544-($D1544*TAXAS!$F$4))-$J1544)</f>
        <v>0</v>
      </c>
      <c r="N1544" s="8">
        <f t="shared" si="1"/>
        <v>0</v>
      </c>
      <c r="O1544" s="10">
        <f t="shared" si="2"/>
        <v>0</v>
      </c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</row>
    <row r="1545" spans="1:31" ht="15.75" customHeight="1" x14ac:dyDescent="0.2">
      <c r="A1545" s="3"/>
      <c r="B1545" s="5"/>
      <c r="C1545" s="6"/>
      <c r="D1545" s="42"/>
      <c r="E1545" s="8">
        <f>IF($A1545="VISA",IF($B1545="DÉBITO",$D1545-($D1545*TAXAS!$B$4)),IF($A1545="MASTER",IF($B1545="DÉBITO",$D1545-($D1545*TAXAS!$B$5)),IF($A1545="ELO", IF($B1545="DÉBITO",$D1545-($D1545*TAXAS!$B$6)),IF($A1545="HIPERCARD",IF($B1545="DÉBITO",$D1545-($D1545*TAXAS!$B$7)),IF($A1545="DINERS",IF($B1545="DÉBITO",$D1545-($D1545*TAXAS!$B$8)),IF($A1545="AMERICA EXPRESS",IF($B1545="DÉBITO",$D1545-($D1545*TAXAS!$B$9)),IF($A1545=TAXAS!$A$10,IF($B1545="DÉBITO",$D1545-($D1545*TAXAS!$B$10)), IF($A1545=TAXAS!$A$11,IF($B1545="DÉBITO",$D1545-($D1545*TAXAS!$B$11)), IF($A1545=TAXAS!$A$12,IF($B1545="DÉBITO",$D1545-($D1545*TAXAS!$B$12)), IF($A1545=TAXAS!$A$13,IF($B1545="DÉBITO",$D1545-($D1545*TAXAS!$B$13)), IF($A1545=TAXAS!$A$14,IF($B1545="DÉBITO",$D1545-($D1545*TAXAS!$B$14)), IF($A1545=TAXAS!$A$15,IF($B1545="DÉBITO",$D1545-($D1545*TAXAS!$B$15)), IF($A1545=TAXAS!$A$16,IF($B1545="DÉBITO",$D1545-($D1545*TAXAS!$B$16)), IF($A1545=TAXAS!$A$17,IF($B1545="DÉBITO",$D1545-($D1545*TAXAS!$B$17)), IF($A1545=TAXAS!$A$18,IF($B1545="DÉBITO",$D1545-($D1545*TAXAS!$B$18)), IF($A1545=TAXAS!$A$19,IF($B1545="DÉBITO",$D1545-($D1545*TAXAS!$B$19)), IF($A1545=TAXAS!$A$20,IF($B1545="DÉBITO",$D1545-($D1545*TAXAS!$B$20)), IF($A1545=TAXAS!$A$21,IF($B1545="DÉBITO",$D1545-($D1545*TAXAS!$B$21)), IF($A1545=TAXAS!$A$22,IF($B1545="DÉBITO",$D1545-($D1545*TAXAS!$B$22)), IF($A1545=TAXAS!$A$23,IF($B1545="DÉBITO",$D1545-($D1545*TAXAS!$B$23)), IF($A1545=TAXAS!$A$24,IF($B1545="DÉBITO",$D1545-($D1545*TAXAS!$B$24)), IF($A1545=TAXAS!$A$25,IF($B1545="DÉBITO",$D1545-($D1545*TAXAS!$B$25)), IF($A1545=TAXAS!$A$26,IF($B1545="DÉBITO",$D1545-($D1545*TAXAS!$B$26)), IF($A1545=TAXAS!$A$27,IF($B1545="DÉBITO",$D1545-($D1545*TAXAS!$B$27))))))))))))))))))))))))))/1</f>
        <v>0</v>
      </c>
      <c r="F1545" s="8">
        <f>IF($A1545="VISA",IF($B1545="CRÉDITO",$D1545-($D1545*TAXAS!$C$4)),IF($A1545="MASTER",IF($B1545="CRÉDITO",$D1545-($D1545*TAXAS!$C$5)),IF($A1545="ELO", IF($B1545="CRÉDITO",$D1545-($D1545*TAXAS!$C$6)),IF($A1545="HIPERCARD",IF($B1545="CRÉDITO",$D1545-($D1545*TAXAS!$C$7)),IF($A1545="DINERS",IF($B1545="CRÉDITO",$D1545-($D1545*TAXAS!$C$8)),IF($A1545="AMERICA EXPRESS",IF($B1545="CRÉDITO",$D1545-($D1545*TAXAS!$C$9)),IF($A1545=TAXAS!$A$10,IF($B1545="CRÉDITO",$D1545-($D1545*TAXAS!$C$10)), IF($A1545=TAXAS!$A$11,IF($B1545="CRÉDITO",$D1545-($D1545*TAXAS!$C$11)), IF($A1545=TAXAS!$A$12,IF($B1545="CRÉDITO",$D1545-($D1545*TAXAS!$C$12)), IF($A1545=TAXAS!$A$13,IF($B1545="CRÉDITO",$D1545-($D1545*TAXAS!$C$13)), IF($A1545=TAXAS!$A$14,IF($B1545="CRÉDITO",$D1545-($D1545*TAXAS!$C$14)), IF($A1545=TAXAS!$A$15,IF($B1545="CRÉDITO",$D1545-($D1545*TAXAS!$C$15)), IF($A1545=TAXAS!$A$16,IF($B1545="CRÉDITO",$D1545-($D1545*TAXAS!$C$16)), IF($A1545=TAXAS!$A$17,IF($B1545="CRÉDITO",$D1545-($D1545*TAXAS!$C$17)), IF($A1545=TAXAS!$A$18,IF($B1545="CRÉDITO",$D1545-($D1545*TAXAS!$C$18)), IF($A1545=TAXAS!$A$19,IF($B1545="CRÉDITO",$D1545-($D1545*TAXAS!$C$19)), IF($A1545=TAXAS!$A$20,IF($B1545="CRÉDITO",$D1545-($D1545*TAXAS!$C$20)), IF($A1545=TAXAS!$A$21,IF($B1545="CRÉDITO",$D1545-($D1545*TAXAS!$C$21)), IF($A1545=TAXAS!$A$22,IF($B1545="CRÉDITO",$D1545-($D1545*TAXAS!$C$22)), IF($A1545=TAXAS!$A$23,IF($B1545="CRÉDITO",$D1545-($D1545*TAXAS!$C$23)), IF($A1545=TAXAS!$A$24,IF($B1545="CRÉDITO",$D1545-($D1545*TAXAS!$C$24)), IF($A1545=TAXAS!$A$25,IF($B1545="CRÉDITO",$D1545-($D1545*TAXAS!$C$25)), IF($A1545=TAXAS!$A$26,IF($B1545="CRÉDITO",$D1545-($D1545*TAXAS!$C$26)), IF($A1545=TAXAS!$A$27,IF($B1545="CRÉDITO",$D1545-($D1545*TAXAS!$C$27))))))))))))))))))))))))))/1</f>
        <v>0</v>
      </c>
      <c r="G1545" s="9">
        <f>IF($A1545="VISA",IF($B1545="PARCELADO ATÉ 3X",$D1545-(D1545*TAXAS!$D$4))/3,IF($A1545="MASTER",IF($B1545="PARCELADO ATÉ 3X",$D1545-(D1545*TAXAS!$D$5))/3,IF($A1545="ELO",IF($B1545="PARCELADO ATÉ 3X",$D1545-(D1545*TAXAS!$D$6))/3,IF($A1545="HIPERCARD",IF($B1545="PARCELADO ATÉ 3X",$D1545-(D1545*TAXAS!$D$7))/3,IF($A1545="DINERS",IF($B1545="PARCELADO ATÉ 3X",$D1545-(D1545*TAXAS!$D$8))/3,IF($A1545="AMERICA EXPRESS",IF($B1545="PARCELADO ATÉ 3X",$D1545-(D1545*TAXAS!$D$9))/3,IF($A1545=TAXAS!$A$10,IF($B1545="PARCELADO ATÉ 3X",$D1545-($D1545*TAXAS!$D$10))/3,IF($A1545=TAXAS!$A$11,IF($B1545="PARCELADO ATÉ 3X",$D1545-($D1545*TAXAS!$D$11))/3,IF($A1545=TAXAS!$A$12,IF($B1545="PARCELADO ATÉ 3X",$D1545-($D1545*TAXAS!$D$12))/3,IF($A1545=TAXAS!$A$13,IF($B1545="PARCELADO ATÉ 3X",$D1545-($D1545*TAXAS!$D$13))/3,IF($A1545=TAXAS!$A$14,IF($B1545="PARCELADO ATÉ 3X",$D1545-($D1545*TAXAS!$D$14))/3,IF($A1545=TAXAS!$A$15,IF($B1545="PARCELADO ATÉ 3X",$D1545-($D1545*TAXAS!$D$15))/3,IF($A1545=TAXAS!$A$16,IF($B1545="PARCELADO ATÉ 3X",$D1545-($D1545*TAXAS!$D$16))/3,IF($A1545=TAXAS!$A$17,IF($B1545="PARCELADO ATÉ 3X",$D1545-($D1545*TAXAS!$D$17))/3,IF($A1545=TAXAS!$A$18,IF($B1545="PARCELADO ATÉ 3X",$D1545-($D1545*TAXAS!$D$18))/3,IF($A1545=TAXAS!$A$19,IF($B1545="PARCELADO ATÉ 3X",$D1545-($D1545*TAXAS!$D$19))/3,IF($A1545=TAXAS!$A$20,IF($B1545="PARCELADO ATÉ 3X",$D1545-($D1545*TAXAS!$D$20))/3,IF($A1545=TAXAS!$A$21,IF($B1545="PARCELADO ATÉ 3X",$D1545-($D1545*TAXAS!$D$21))/3,IF($A1545=TAXAS!$A$22,IF($B1545="PARCELADO ATÉ 3X",$D1545-($D1545*TAXAS!$D$22))/3,IF($A1545=TAXAS!$A$23,IF($B1545="PARCELADO ATÉ 3X",$D1545-($D1545*TAXAS!$D$23))/3,IF($A1545=TAXAS!$A$24,IF($B1545="PARCELADO ATÉ 3X",$D1545-($D1545*TAXAS!$D$24))/3,IF($A1545=TAXAS!$A$25,IF($B1545="PARCELADO ATÉ 3X",$D1545-($D1545*TAXAS!$D$25))/3,IF($A1545=TAXAS!$A$26,IF($B1545="PARCELADO ATÉ 3X",$D1545-($D1545*TAXAS!$D$26))/3,IF($A1545=TAXAS!$A$27,IF($B1545="PARCELADO ATÉ 3X",$D1545-($D1545*TAXAS!$D$27))/3))))))))))))))))))))))))/1</f>
        <v>0</v>
      </c>
      <c r="H1545" s="9">
        <f>IF($A1545="VISA",IF($B1545="PARCELADO ATÉ 6X",$D1545-(D1545*TAXAS!$E$4))/6,IF($A1545="MASTER",IF($B1545="PARCELADO ATÉ 6X",$D1545-(D1545*TAXAS!$E$5))/6,IF($A1545="ELO",IF($B1545="PARCELADO ATÉ 6X",$D1545-(D1545*TAXAS!$E$6))/6,IF($A1545="HIPERCARD",IF($B1545="PARCELADO ATÉ 6X",$D1545-(D1545*TAXAS!$E$7))/6,IF($A1545="DINERS",IF($B1545="PARCELADO ATÉ 6X",$D1545-(D1545*TAXAS!$E$8))/6,IF($A1545="AMERICA EXPRESS",IF($B1545="PARCELADO ATÉ 6X",$D1545-(D1545*TAXAS!$E$9))/6,IF($A1545=TAXAS!$A$10,IF($B1545="PARCELADO ATÉ 6X",$D1545-($D1545*TAXAS!$E$10))/6,IF($A1545=TAXAS!$A$11,IF($B1545="PARCELADO ATÉ 6X",$D1545-($D1545*TAXAS!$E$11))/6,IF($A1545=TAXAS!$A$12,IF($B1545="PARCELADO ATÉ 6X",$D1545-($D1545*TAXAS!$E$12))/6,IF($A1545=TAXAS!$A$13,IF($B1545="PARCELADO ATÉ 6X",$D1545-($D1545*TAXAS!$E$13))/6,IF($A1545=TAXAS!$A$14,IF($B1545="PARCELADO ATÉ 6X",$D1545-($D1545*TAXAS!$E$14))/6,IF($A1545=TAXAS!$A$15,IF($B1545="PARCELADO ATÉ 6X",$D1545-($D1545*TAXAS!$E$15))/6,IF($A1545=TAXAS!$A$16,IF($B1545="PARCELADO ATÉ 6X",$D1545-($D1545*TAXAS!$E$16))/6,IF($A1545=TAXAS!$A$17,IF($B1545="PARCELADO ATÉ 6X",$D1545-($D1545*TAXAS!$E$17))/6,IF($A1545=TAXAS!$A$18,IF($B1545="PARCELADO ATÉ 6X",$D1545-($D1545*TAXAS!$E$18))/6,IF($A1545=TAXAS!$A$19,IF($B1545="PARCELADO ATÉ 6X",$D1545-($D1545*TAXAS!$E$19))/6,IF($A1545=TAXAS!$A$20,IF($B1545="PARCELADO ATÉ 6X",$D1545-($D1545*TAXAS!$E$20))/6,IF($A1545=TAXAS!$A$21,IF($B1545="PARCELADO ATÉ 6X",$D1545-($D1545*TAXAS!$E$21))/6,IF($A1545=TAXAS!$A$22,IF($B1545="PARCELADO ATÉ 6X",$D1545-($D1545*TAXAS!$E$22))/6,IF($A1545=TAXAS!$A$23,IF($B1545="PARCELADO ATÉ 6X",$D1545-($D1545*TAXAS!$E$23))/6,IF($A1545=TAXAS!$A$24,IF($B1545="PARCELADO ATÉ 6X",$D1545-($D1545*TAXAS!$E$24))/6,IF($A1545=TAXAS!$A$25,IF($B1545="PARCELADO ATÉ 6X",$D1545-($D1545*TAXAS!$E$25))/6,IF($A1545=TAXAS!$A$26,IF($B1545="PARCELADO ATÉ 6X",$D1545-($D1545*TAXAS!$E$26))/6,IF($A1545=TAXAS!$A$27,IF($B1545="PARCELADO ATÉ 6X",$D1545-($D1545*TAXAS!$E$27))/6))))))))))))))))))))))))/1</f>
        <v>0</v>
      </c>
      <c r="I1545" s="9">
        <f>IF($A1545="VISA",IF($B1545="PARCELADO ATÉ 12X",$D1545-(D1545*TAXAS!$F$4))/12,IF($A1545="MASTER",IF($B1545="PARCELADO ATÉ 12X",$D1545-(D1545*TAXAS!$F$5))/12,IF($A1545="ELO",IF($B1545="PARCELADO ATÉ 12X",$D1545-(D1545*TAXAS!$F$6))/12,IF($A1545="HIPERCARD",IF($B1545="PARCELADO ATÉ 12X",$D1545-(D1545*TAXAS!$F$7))/12,IF($A1545="DINERS",IF($B1545="PARCELADO ATÉ 12X",$D1545-(D1545*TAXAS!$F$8))/12,IF($A1545="AMERICA EXPRESS",IF($B1545="PARCELADO ATÉ 12X",$D1545-(D1545*TAXAS!$F$9))/12,IF($A1545=TAXAS!$A$10,IF($B1545="PARCELADO ATÉ 12X",$D1545-($D1545*TAXAS!$F$10))/12,IF($A1545=TAXAS!$A$11,IF($B1545="PARCELADO ATÉ 12X",$D1545-($D1545*TAXAS!$F$11))/12,IF($A1545=TAXAS!$A$12,IF($B1545="PARCELADO ATÉ 12X",$D1545-($D1545*TAXAS!$F$12))/12,IF($A1545=TAXAS!$A$13,IF($B1545="PARCELADO ATÉ 12X",$D1545-($D1545*TAXAS!$F$13))/12,IF($A1545=TAXAS!$A$14,IF($B1545="PARCELADO ATÉ 12X",$D1545-($D1545*TAXAS!$F$14))/12,IF($A1545=TAXAS!$A$15,IF($B1545="PARCELADO ATÉ 12X",$D1545-($D1545*TAXAS!$F$15))/12,IF($A1545=TAXAS!$A$16,IF($B1545="PARCELADO ATÉ 12X",$D1545-($D1545*TAXAS!$F$16))/12,IF($A1545=TAXAS!$A$17,IF($B1545="PARCELADO ATÉ 12X",$D1545-($D1545*TAXAS!$F$17))/12,IF($A1545=TAXAS!$A$18,IF($B1545="PARCELADO ATÉ 12X",$D1545-($D1545*TAXAS!$F$18))/12,IF($A1545=TAXAS!$A$19,IF($B1545="PARCELADO ATÉ 12X",$D1545-($D1545*TAXAS!$F$19))/12,IF($A1545=TAXAS!$A$20,IF($B1545="PARCELADO ATÉ 12X",$D1545-($D1545*TAXAS!$F$20))/12,IF($A1545=TAXAS!$A$21,IF($B1545="PARCELADO ATÉ 12X",$D1545-($D1545*TAXAS!$F$21))/12,IF($A1545=TAXAS!$A$22,IF($B1545="PARCELADO ATÉ 12X",$D1545-($D1545*TAXAS!$F$22))/12,IF($A1545=TAXAS!$A$23,IF($B1545="PARCELADO ATÉ 12X",$D1545-($D1545*TAXAS!$F$23))/12,IF($A1545=TAXAS!$A$24,IF($B1545="PARCELADO ATÉ 12X",$D1545-($D1545*TAXAS!$F$24))/12,IF($A1545=TAXAS!$A$25,IF($B1545="PARCELADO ATÉ 12X",$D1545-($D1545*TAXAS!$F$25))/12,IF($A1545=TAXAS!$A$26,IF($B1545="PARCELADO ATÉ 12X",$D1545-($D1545*TAXAS!$F$26))/12,IF($A1545=TAXAS!$A$27,IF($B1545="PARCELADO ATÉ 12X",$D1545-($D1545*TAXAS!$F$27))/12))))))))))))))))))))))))/1</f>
        <v>0</v>
      </c>
      <c r="J1545" s="8">
        <f t="shared" si="0"/>
        <v>0</v>
      </c>
      <c r="K1545" s="10" t="b">
        <f>IF($B1545="PARCELADO ATÉ 3X",($D1545-($D1545*TAXAS!$D$4))-$J1545)</f>
        <v>0</v>
      </c>
      <c r="L1545" s="10" t="b">
        <f>IF($B1545="PARCELADO ATÉ 6X",($D1545-($D1545*TAXAS!$E$4))-$J1545)</f>
        <v>0</v>
      </c>
      <c r="M1545" s="10" t="b">
        <f>IF($B1545="PARCELADO ATÉ 12X",($D1545-($D1545*TAXAS!$F$4))-$J1545)</f>
        <v>0</v>
      </c>
      <c r="N1545" s="8">
        <f t="shared" si="1"/>
        <v>0</v>
      </c>
      <c r="O1545" s="10">
        <f t="shared" si="2"/>
        <v>0</v>
      </c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</row>
    <row r="1546" spans="1:31" ht="15.75" customHeight="1" x14ac:dyDescent="0.2">
      <c r="A1546" s="3"/>
      <c r="B1546" s="5"/>
      <c r="C1546" s="6"/>
      <c r="D1546" s="42"/>
      <c r="E1546" s="8">
        <f>IF($A1546="VISA",IF($B1546="DÉBITO",$D1546-($D1546*TAXAS!$B$4)),IF($A1546="MASTER",IF($B1546="DÉBITO",$D1546-($D1546*TAXAS!$B$5)),IF($A1546="ELO", IF($B1546="DÉBITO",$D1546-($D1546*TAXAS!$B$6)),IF($A1546="HIPERCARD",IF($B1546="DÉBITO",$D1546-($D1546*TAXAS!$B$7)),IF($A1546="DINERS",IF($B1546="DÉBITO",$D1546-($D1546*TAXAS!$B$8)),IF($A1546="AMERICA EXPRESS",IF($B1546="DÉBITO",$D1546-($D1546*TAXAS!$B$9)),IF($A1546=TAXAS!$A$10,IF($B1546="DÉBITO",$D1546-($D1546*TAXAS!$B$10)), IF($A1546=TAXAS!$A$11,IF($B1546="DÉBITO",$D1546-($D1546*TAXAS!$B$11)), IF($A1546=TAXAS!$A$12,IF($B1546="DÉBITO",$D1546-($D1546*TAXAS!$B$12)), IF($A1546=TAXAS!$A$13,IF($B1546="DÉBITO",$D1546-($D1546*TAXAS!$B$13)), IF($A1546=TAXAS!$A$14,IF($B1546="DÉBITO",$D1546-($D1546*TAXAS!$B$14)), IF($A1546=TAXAS!$A$15,IF($B1546="DÉBITO",$D1546-($D1546*TAXAS!$B$15)), IF($A1546=TAXAS!$A$16,IF($B1546="DÉBITO",$D1546-($D1546*TAXAS!$B$16)), IF($A1546=TAXAS!$A$17,IF($B1546="DÉBITO",$D1546-($D1546*TAXAS!$B$17)), IF($A1546=TAXAS!$A$18,IF($B1546="DÉBITO",$D1546-($D1546*TAXAS!$B$18)), IF($A1546=TAXAS!$A$19,IF($B1546="DÉBITO",$D1546-($D1546*TAXAS!$B$19)), IF($A1546=TAXAS!$A$20,IF($B1546="DÉBITO",$D1546-($D1546*TAXAS!$B$20)), IF($A1546=TAXAS!$A$21,IF($B1546="DÉBITO",$D1546-($D1546*TAXAS!$B$21)), IF($A1546=TAXAS!$A$22,IF($B1546="DÉBITO",$D1546-($D1546*TAXAS!$B$22)), IF($A1546=TAXAS!$A$23,IF($B1546="DÉBITO",$D1546-($D1546*TAXAS!$B$23)), IF($A1546=TAXAS!$A$24,IF($B1546="DÉBITO",$D1546-($D1546*TAXAS!$B$24)), IF($A1546=TAXAS!$A$25,IF($B1546="DÉBITO",$D1546-($D1546*TAXAS!$B$25)), IF($A1546=TAXAS!$A$26,IF($B1546="DÉBITO",$D1546-($D1546*TAXAS!$B$26)), IF($A1546=TAXAS!$A$27,IF($B1546="DÉBITO",$D1546-($D1546*TAXAS!$B$27))))))))))))))))))))))))))/1</f>
        <v>0</v>
      </c>
      <c r="F1546" s="8">
        <f>IF($A1546="VISA",IF($B1546="CRÉDITO",$D1546-($D1546*TAXAS!$C$4)),IF($A1546="MASTER",IF($B1546="CRÉDITO",$D1546-($D1546*TAXAS!$C$5)),IF($A1546="ELO", IF($B1546="CRÉDITO",$D1546-($D1546*TAXAS!$C$6)),IF($A1546="HIPERCARD",IF($B1546="CRÉDITO",$D1546-($D1546*TAXAS!$C$7)),IF($A1546="DINERS",IF($B1546="CRÉDITO",$D1546-($D1546*TAXAS!$C$8)),IF($A1546="AMERICA EXPRESS",IF($B1546="CRÉDITO",$D1546-($D1546*TAXAS!$C$9)),IF($A1546=TAXAS!$A$10,IF($B1546="CRÉDITO",$D1546-($D1546*TAXAS!$C$10)), IF($A1546=TAXAS!$A$11,IF($B1546="CRÉDITO",$D1546-($D1546*TAXAS!$C$11)), IF($A1546=TAXAS!$A$12,IF($B1546="CRÉDITO",$D1546-($D1546*TAXAS!$C$12)), IF($A1546=TAXAS!$A$13,IF($B1546="CRÉDITO",$D1546-($D1546*TAXAS!$C$13)), IF($A1546=TAXAS!$A$14,IF($B1546="CRÉDITO",$D1546-($D1546*TAXAS!$C$14)), IF($A1546=TAXAS!$A$15,IF($B1546="CRÉDITO",$D1546-($D1546*TAXAS!$C$15)), IF($A1546=TAXAS!$A$16,IF($B1546="CRÉDITO",$D1546-($D1546*TAXAS!$C$16)), IF($A1546=TAXAS!$A$17,IF($B1546="CRÉDITO",$D1546-($D1546*TAXAS!$C$17)), IF($A1546=TAXAS!$A$18,IF($B1546="CRÉDITO",$D1546-($D1546*TAXAS!$C$18)), IF($A1546=TAXAS!$A$19,IF($B1546="CRÉDITO",$D1546-($D1546*TAXAS!$C$19)), IF($A1546=TAXAS!$A$20,IF($B1546="CRÉDITO",$D1546-($D1546*TAXAS!$C$20)), IF($A1546=TAXAS!$A$21,IF($B1546="CRÉDITO",$D1546-($D1546*TAXAS!$C$21)), IF($A1546=TAXAS!$A$22,IF($B1546="CRÉDITO",$D1546-($D1546*TAXAS!$C$22)), IF($A1546=TAXAS!$A$23,IF($B1546="CRÉDITO",$D1546-($D1546*TAXAS!$C$23)), IF($A1546=TAXAS!$A$24,IF($B1546="CRÉDITO",$D1546-($D1546*TAXAS!$C$24)), IF($A1546=TAXAS!$A$25,IF($B1546="CRÉDITO",$D1546-($D1546*TAXAS!$C$25)), IF($A1546=TAXAS!$A$26,IF($B1546="CRÉDITO",$D1546-($D1546*TAXAS!$C$26)), IF($A1546=TAXAS!$A$27,IF($B1546="CRÉDITO",$D1546-($D1546*TAXAS!$C$27))))))))))))))))))))))))))/1</f>
        <v>0</v>
      </c>
      <c r="G1546" s="9">
        <f>IF($A1546="VISA",IF($B1546="PARCELADO ATÉ 3X",$D1546-(D1546*TAXAS!$D$4))/3,IF($A1546="MASTER",IF($B1546="PARCELADO ATÉ 3X",$D1546-(D1546*TAXAS!$D$5))/3,IF($A1546="ELO",IF($B1546="PARCELADO ATÉ 3X",$D1546-(D1546*TAXAS!$D$6))/3,IF($A1546="HIPERCARD",IF($B1546="PARCELADO ATÉ 3X",$D1546-(D1546*TAXAS!$D$7))/3,IF($A1546="DINERS",IF($B1546="PARCELADO ATÉ 3X",$D1546-(D1546*TAXAS!$D$8))/3,IF($A1546="AMERICA EXPRESS",IF($B1546="PARCELADO ATÉ 3X",$D1546-(D1546*TAXAS!$D$9))/3,IF($A1546=TAXAS!$A$10,IF($B1546="PARCELADO ATÉ 3X",$D1546-($D1546*TAXAS!$D$10))/3,IF($A1546=TAXAS!$A$11,IF($B1546="PARCELADO ATÉ 3X",$D1546-($D1546*TAXAS!$D$11))/3,IF($A1546=TAXAS!$A$12,IF($B1546="PARCELADO ATÉ 3X",$D1546-($D1546*TAXAS!$D$12))/3,IF($A1546=TAXAS!$A$13,IF($B1546="PARCELADO ATÉ 3X",$D1546-($D1546*TAXAS!$D$13))/3,IF($A1546=TAXAS!$A$14,IF($B1546="PARCELADO ATÉ 3X",$D1546-($D1546*TAXAS!$D$14))/3,IF($A1546=TAXAS!$A$15,IF($B1546="PARCELADO ATÉ 3X",$D1546-($D1546*TAXAS!$D$15))/3,IF($A1546=TAXAS!$A$16,IF($B1546="PARCELADO ATÉ 3X",$D1546-($D1546*TAXAS!$D$16))/3,IF($A1546=TAXAS!$A$17,IF($B1546="PARCELADO ATÉ 3X",$D1546-($D1546*TAXAS!$D$17))/3,IF($A1546=TAXAS!$A$18,IF($B1546="PARCELADO ATÉ 3X",$D1546-($D1546*TAXAS!$D$18))/3,IF($A1546=TAXAS!$A$19,IF($B1546="PARCELADO ATÉ 3X",$D1546-($D1546*TAXAS!$D$19))/3,IF($A1546=TAXAS!$A$20,IF($B1546="PARCELADO ATÉ 3X",$D1546-($D1546*TAXAS!$D$20))/3,IF($A1546=TAXAS!$A$21,IF($B1546="PARCELADO ATÉ 3X",$D1546-($D1546*TAXAS!$D$21))/3,IF($A1546=TAXAS!$A$22,IF($B1546="PARCELADO ATÉ 3X",$D1546-($D1546*TAXAS!$D$22))/3,IF($A1546=TAXAS!$A$23,IF($B1546="PARCELADO ATÉ 3X",$D1546-($D1546*TAXAS!$D$23))/3,IF($A1546=TAXAS!$A$24,IF($B1546="PARCELADO ATÉ 3X",$D1546-($D1546*TAXAS!$D$24))/3,IF($A1546=TAXAS!$A$25,IF($B1546="PARCELADO ATÉ 3X",$D1546-($D1546*TAXAS!$D$25))/3,IF($A1546=TAXAS!$A$26,IF($B1546="PARCELADO ATÉ 3X",$D1546-($D1546*TAXAS!$D$26))/3,IF($A1546=TAXAS!$A$27,IF($B1546="PARCELADO ATÉ 3X",$D1546-($D1546*TAXAS!$D$27))/3))))))))))))))))))))))))/1</f>
        <v>0</v>
      </c>
      <c r="H1546" s="9">
        <f>IF($A1546="VISA",IF($B1546="PARCELADO ATÉ 6X",$D1546-(D1546*TAXAS!$E$4))/6,IF($A1546="MASTER",IF($B1546="PARCELADO ATÉ 6X",$D1546-(D1546*TAXAS!$E$5))/6,IF($A1546="ELO",IF($B1546="PARCELADO ATÉ 6X",$D1546-(D1546*TAXAS!$E$6))/6,IF($A1546="HIPERCARD",IF($B1546="PARCELADO ATÉ 6X",$D1546-(D1546*TAXAS!$E$7))/6,IF($A1546="DINERS",IF($B1546="PARCELADO ATÉ 6X",$D1546-(D1546*TAXAS!$E$8))/6,IF($A1546="AMERICA EXPRESS",IF($B1546="PARCELADO ATÉ 6X",$D1546-(D1546*TAXAS!$E$9))/6,IF($A1546=TAXAS!$A$10,IF($B1546="PARCELADO ATÉ 6X",$D1546-($D1546*TAXAS!$E$10))/6,IF($A1546=TAXAS!$A$11,IF($B1546="PARCELADO ATÉ 6X",$D1546-($D1546*TAXAS!$E$11))/6,IF($A1546=TAXAS!$A$12,IF($B1546="PARCELADO ATÉ 6X",$D1546-($D1546*TAXAS!$E$12))/6,IF($A1546=TAXAS!$A$13,IF($B1546="PARCELADO ATÉ 6X",$D1546-($D1546*TAXAS!$E$13))/6,IF($A1546=TAXAS!$A$14,IF($B1546="PARCELADO ATÉ 6X",$D1546-($D1546*TAXAS!$E$14))/6,IF($A1546=TAXAS!$A$15,IF($B1546="PARCELADO ATÉ 6X",$D1546-($D1546*TAXAS!$E$15))/6,IF($A1546=TAXAS!$A$16,IF($B1546="PARCELADO ATÉ 6X",$D1546-($D1546*TAXAS!$E$16))/6,IF($A1546=TAXAS!$A$17,IF($B1546="PARCELADO ATÉ 6X",$D1546-($D1546*TAXAS!$E$17))/6,IF($A1546=TAXAS!$A$18,IF($B1546="PARCELADO ATÉ 6X",$D1546-($D1546*TAXAS!$E$18))/6,IF($A1546=TAXAS!$A$19,IF($B1546="PARCELADO ATÉ 6X",$D1546-($D1546*TAXAS!$E$19))/6,IF($A1546=TAXAS!$A$20,IF($B1546="PARCELADO ATÉ 6X",$D1546-($D1546*TAXAS!$E$20))/6,IF($A1546=TAXAS!$A$21,IF($B1546="PARCELADO ATÉ 6X",$D1546-($D1546*TAXAS!$E$21))/6,IF($A1546=TAXAS!$A$22,IF($B1546="PARCELADO ATÉ 6X",$D1546-($D1546*TAXAS!$E$22))/6,IF($A1546=TAXAS!$A$23,IF($B1546="PARCELADO ATÉ 6X",$D1546-($D1546*TAXAS!$E$23))/6,IF($A1546=TAXAS!$A$24,IF($B1546="PARCELADO ATÉ 6X",$D1546-($D1546*TAXAS!$E$24))/6,IF($A1546=TAXAS!$A$25,IF($B1546="PARCELADO ATÉ 6X",$D1546-($D1546*TAXAS!$E$25))/6,IF($A1546=TAXAS!$A$26,IF($B1546="PARCELADO ATÉ 6X",$D1546-($D1546*TAXAS!$E$26))/6,IF($A1546=TAXAS!$A$27,IF($B1546="PARCELADO ATÉ 6X",$D1546-($D1546*TAXAS!$E$27))/6))))))))))))))))))))))))/1</f>
        <v>0</v>
      </c>
      <c r="I1546" s="9">
        <f>IF($A1546="VISA",IF($B1546="PARCELADO ATÉ 12X",$D1546-(D1546*TAXAS!$F$4))/12,IF($A1546="MASTER",IF($B1546="PARCELADO ATÉ 12X",$D1546-(D1546*TAXAS!$F$5))/12,IF($A1546="ELO",IF($B1546="PARCELADO ATÉ 12X",$D1546-(D1546*TAXAS!$F$6))/12,IF($A1546="HIPERCARD",IF($B1546="PARCELADO ATÉ 12X",$D1546-(D1546*TAXAS!$F$7))/12,IF($A1546="DINERS",IF($B1546="PARCELADO ATÉ 12X",$D1546-(D1546*TAXAS!$F$8))/12,IF($A1546="AMERICA EXPRESS",IF($B1546="PARCELADO ATÉ 12X",$D1546-(D1546*TAXAS!$F$9))/12,IF($A1546=TAXAS!$A$10,IF($B1546="PARCELADO ATÉ 12X",$D1546-($D1546*TAXAS!$F$10))/12,IF($A1546=TAXAS!$A$11,IF($B1546="PARCELADO ATÉ 12X",$D1546-($D1546*TAXAS!$F$11))/12,IF($A1546=TAXAS!$A$12,IF($B1546="PARCELADO ATÉ 12X",$D1546-($D1546*TAXAS!$F$12))/12,IF($A1546=TAXAS!$A$13,IF($B1546="PARCELADO ATÉ 12X",$D1546-($D1546*TAXAS!$F$13))/12,IF($A1546=TAXAS!$A$14,IF($B1546="PARCELADO ATÉ 12X",$D1546-($D1546*TAXAS!$F$14))/12,IF($A1546=TAXAS!$A$15,IF($B1546="PARCELADO ATÉ 12X",$D1546-($D1546*TAXAS!$F$15))/12,IF($A1546=TAXAS!$A$16,IF($B1546="PARCELADO ATÉ 12X",$D1546-($D1546*TAXAS!$F$16))/12,IF($A1546=TAXAS!$A$17,IF($B1546="PARCELADO ATÉ 12X",$D1546-($D1546*TAXAS!$F$17))/12,IF($A1546=TAXAS!$A$18,IF($B1546="PARCELADO ATÉ 12X",$D1546-($D1546*TAXAS!$F$18))/12,IF($A1546=TAXAS!$A$19,IF($B1546="PARCELADO ATÉ 12X",$D1546-($D1546*TAXAS!$F$19))/12,IF($A1546=TAXAS!$A$20,IF($B1546="PARCELADO ATÉ 12X",$D1546-($D1546*TAXAS!$F$20))/12,IF($A1546=TAXAS!$A$21,IF($B1546="PARCELADO ATÉ 12X",$D1546-($D1546*TAXAS!$F$21))/12,IF($A1546=TAXAS!$A$22,IF($B1546="PARCELADO ATÉ 12X",$D1546-($D1546*TAXAS!$F$22))/12,IF($A1546=TAXAS!$A$23,IF($B1546="PARCELADO ATÉ 12X",$D1546-($D1546*TAXAS!$F$23))/12,IF($A1546=TAXAS!$A$24,IF($B1546="PARCELADO ATÉ 12X",$D1546-($D1546*TAXAS!$F$24))/12,IF($A1546=TAXAS!$A$25,IF($B1546="PARCELADO ATÉ 12X",$D1546-($D1546*TAXAS!$F$25))/12,IF($A1546=TAXAS!$A$26,IF($B1546="PARCELADO ATÉ 12X",$D1546-($D1546*TAXAS!$F$26))/12,IF($A1546=TAXAS!$A$27,IF($B1546="PARCELADO ATÉ 12X",$D1546-($D1546*TAXAS!$F$27))/12))))))))))))))))))))))))/1</f>
        <v>0</v>
      </c>
      <c r="J1546" s="8">
        <f t="shared" si="0"/>
        <v>0</v>
      </c>
      <c r="K1546" s="10" t="b">
        <f>IF($B1546="PARCELADO ATÉ 3X",($D1546-($D1546*TAXAS!$D$4))-$J1546)</f>
        <v>0</v>
      </c>
      <c r="L1546" s="10" t="b">
        <f>IF($B1546="PARCELADO ATÉ 6X",($D1546-($D1546*TAXAS!$E$4))-$J1546)</f>
        <v>0</v>
      </c>
      <c r="M1546" s="10" t="b">
        <f>IF($B1546="PARCELADO ATÉ 12X",($D1546-($D1546*TAXAS!$F$4))-$J1546)</f>
        <v>0</v>
      </c>
      <c r="N1546" s="8">
        <f t="shared" si="1"/>
        <v>0</v>
      </c>
      <c r="O1546" s="10">
        <f t="shared" si="2"/>
        <v>0</v>
      </c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</row>
    <row r="1547" spans="1:31" ht="15.75" customHeight="1" x14ac:dyDescent="0.2">
      <c r="A1547" s="3"/>
      <c r="B1547" s="5"/>
      <c r="C1547" s="6"/>
      <c r="D1547" s="42"/>
      <c r="E1547" s="8">
        <f>IF($A1547="VISA",IF($B1547="DÉBITO",$D1547-($D1547*TAXAS!$B$4)),IF($A1547="MASTER",IF($B1547="DÉBITO",$D1547-($D1547*TAXAS!$B$5)),IF($A1547="ELO", IF($B1547="DÉBITO",$D1547-($D1547*TAXAS!$B$6)),IF($A1547="HIPERCARD",IF($B1547="DÉBITO",$D1547-($D1547*TAXAS!$B$7)),IF($A1547="DINERS",IF($B1547="DÉBITO",$D1547-($D1547*TAXAS!$B$8)),IF($A1547="AMERICA EXPRESS",IF($B1547="DÉBITO",$D1547-($D1547*TAXAS!$B$9)),IF($A1547=TAXAS!$A$10,IF($B1547="DÉBITO",$D1547-($D1547*TAXAS!$B$10)), IF($A1547=TAXAS!$A$11,IF($B1547="DÉBITO",$D1547-($D1547*TAXAS!$B$11)), IF($A1547=TAXAS!$A$12,IF($B1547="DÉBITO",$D1547-($D1547*TAXAS!$B$12)), IF($A1547=TAXAS!$A$13,IF($B1547="DÉBITO",$D1547-($D1547*TAXAS!$B$13)), IF($A1547=TAXAS!$A$14,IF($B1547="DÉBITO",$D1547-($D1547*TAXAS!$B$14)), IF($A1547=TAXAS!$A$15,IF($B1547="DÉBITO",$D1547-($D1547*TAXAS!$B$15)), IF($A1547=TAXAS!$A$16,IF($B1547="DÉBITO",$D1547-($D1547*TAXAS!$B$16)), IF($A1547=TAXAS!$A$17,IF($B1547="DÉBITO",$D1547-($D1547*TAXAS!$B$17)), IF($A1547=TAXAS!$A$18,IF($B1547="DÉBITO",$D1547-($D1547*TAXAS!$B$18)), IF($A1547=TAXAS!$A$19,IF($B1547="DÉBITO",$D1547-($D1547*TAXAS!$B$19)), IF($A1547=TAXAS!$A$20,IF($B1547="DÉBITO",$D1547-($D1547*TAXAS!$B$20)), IF($A1547=TAXAS!$A$21,IF($B1547="DÉBITO",$D1547-($D1547*TAXAS!$B$21)), IF($A1547=TAXAS!$A$22,IF($B1547="DÉBITO",$D1547-($D1547*TAXAS!$B$22)), IF($A1547=TAXAS!$A$23,IF($B1547="DÉBITO",$D1547-($D1547*TAXAS!$B$23)), IF($A1547=TAXAS!$A$24,IF($B1547="DÉBITO",$D1547-($D1547*TAXAS!$B$24)), IF($A1547=TAXAS!$A$25,IF($B1547="DÉBITO",$D1547-($D1547*TAXAS!$B$25)), IF($A1547=TAXAS!$A$26,IF($B1547="DÉBITO",$D1547-($D1547*TAXAS!$B$26)), IF($A1547=TAXAS!$A$27,IF($B1547="DÉBITO",$D1547-($D1547*TAXAS!$B$27))))))))))))))))))))))))))/1</f>
        <v>0</v>
      </c>
      <c r="F1547" s="8">
        <f>IF($A1547="VISA",IF($B1547="CRÉDITO",$D1547-($D1547*TAXAS!$C$4)),IF($A1547="MASTER",IF($B1547="CRÉDITO",$D1547-($D1547*TAXAS!$C$5)),IF($A1547="ELO", IF($B1547="CRÉDITO",$D1547-($D1547*TAXAS!$C$6)),IF($A1547="HIPERCARD",IF($B1547="CRÉDITO",$D1547-($D1547*TAXAS!$C$7)),IF($A1547="DINERS",IF($B1547="CRÉDITO",$D1547-($D1547*TAXAS!$C$8)),IF($A1547="AMERICA EXPRESS",IF($B1547="CRÉDITO",$D1547-($D1547*TAXAS!$C$9)),IF($A1547=TAXAS!$A$10,IF($B1547="CRÉDITO",$D1547-($D1547*TAXAS!$C$10)), IF($A1547=TAXAS!$A$11,IF($B1547="CRÉDITO",$D1547-($D1547*TAXAS!$C$11)), IF($A1547=TAXAS!$A$12,IF($B1547="CRÉDITO",$D1547-($D1547*TAXAS!$C$12)), IF($A1547=TAXAS!$A$13,IF($B1547="CRÉDITO",$D1547-($D1547*TAXAS!$C$13)), IF($A1547=TAXAS!$A$14,IF($B1547="CRÉDITO",$D1547-($D1547*TAXAS!$C$14)), IF($A1547=TAXAS!$A$15,IF($B1547="CRÉDITO",$D1547-($D1547*TAXAS!$C$15)), IF($A1547=TAXAS!$A$16,IF($B1547="CRÉDITO",$D1547-($D1547*TAXAS!$C$16)), IF($A1547=TAXAS!$A$17,IF($B1547="CRÉDITO",$D1547-($D1547*TAXAS!$C$17)), IF($A1547=TAXAS!$A$18,IF($B1547="CRÉDITO",$D1547-($D1547*TAXAS!$C$18)), IF($A1547=TAXAS!$A$19,IF($B1547="CRÉDITO",$D1547-($D1547*TAXAS!$C$19)), IF($A1547=TAXAS!$A$20,IF($B1547="CRÉDITO",$D1547-($D1547*TAXAS!$C$20)), IF($A1547=TAXAS!$A$21,IF($B1547="CRÉDITO",$D1547-($D1547*TAXAS!$C$21)), IF($A1547=TAXAS!$A$22,IF($B1547="CRÉDITO",$D1547-($D1547*TAXAS!$C$22)), IF($A1547=TAXAS!$A$23,IF($B1547="CRÉDITO",$D1547-($D1547*TAXAS!$C$23)), IF($A1547=TAXAS!$A$24,IF($B1547="CRÉDITO",$D1547-($D1547*TAXAS!$C$24)), IF($A1547=TAXAS!$A$25,IF($B1547="CRÉDITO",$D1547-($D1547*TAXAS!$C$25)), IF($A1547=TAXAS!$A$26,IF($B1547="CRÉDITO",$D1547-($D1547*TAXAS!$C$26)), IF($A1547=TAXAS!$A$27,IF($B1547="CRÉDITO",$D1547-($D1547*TAXAS!$C$27))))))))))))))))))))))))))/1</f>
        <v>0</v>
      </c>
      <c r="G1547" s="9">
        <f>IF($A1547="VISA",IF($B1547="PARCELADO ATÉ 3X",$D1547-(D1547*TAXAS!$D$4))/3,IF($A1547="MASTER",IF($B1547="PARCELADO ATÉ 3X",$D1547-(D1547*TAXAS!$D$5))/3,IF($A1547="ELO",IF($B1547="PARCELADO ATÉ 3X",$D1547-(D1547*TAXAS!$D$6))/3,IF($A1547="HIPERCARD",IF($B1547="PARCELADO ATÉ 3X",$D1547-(D1547*TAXAS!$D$7))/3,IF($A1547="DINERS",IF($B1547="PARCELADO ATÉ 3X",$D1547-(D1547*TAXAS!$D$8))/3,IF($A1547="AMERICA EXPRESS",IF($B1547="PARCELADO ATÉ 3X",$D1547-(D1547*TAXAS!$D$9))/3,IF($A1547=TAXAS!$A$10,IF($B1547="PARCELADO ATÉ 3X",$D1547-($D1547*TAXAS!$D$10))/3,IF($A1547=TAXAS!$A$11,IF($B1547="PARCELADO ATÉ 3X",$D1547-($D1547*TAXAS!$D$11))/3,IF($A1547=TAXAS!$A$12,IF($B1547="PARCELADO ATÉ 3X",$D1547-($D1547*TAXAS!$D$12))/3,IF($A1547=TAXAS!$A$13,IF($B1547="PARCELADO ATÉ 3X",$D1547-($D1547*TAXAS!$D$13))/3,IF($A1547=TAXAS!$A$14,IF($B1547="PARCELADO ATÉ 3X",$D1547-($D1547*TAXAS!$D$14))/3,IF($A1547=TAXAS!$A$15,IF($B1547="PARCELADO ATÉ 3X",$D1547-($D1547*TAXAS!$D$15))/3,IF($A1547=TAXAS!$A$16,IF($B1547="PARCELADO ATÉ 3X",$D1547-($D1547*TAXAS!$D$16))/3,IF($A1547=TAXAS!$A$17,IF($B1547="PARCELADO ATÉ 3X",$D1547-($D1547*TAXAS!$D$17))/3,IF($A1547=TAXAS!$A$18,IF($B1547="PARCELADO ATÉ 3X",$D1547-($D1547*TAXAS!$D$18))/3,IF($A1547=TAXAS!$A$19,IF($B1547="PARCELADO ATÉ 3X",$D1547-($D1547*TAXAS!$D$19))/3,IF($A1547=TAXAS!$A$20,IF($B1547="PARCELADO ATÉ 3X",$D1547-($D1547*TAXAS!$D$20))/3,IF($A1547=TAXAS!$A$21,IF($B1547="PARCELADO ATÉ 3X",$D1547-($D1547*TAXAS!$D$21))/3,IF($A1547=TAXAS!$A$22,IF($B1547="PARCELADO ATÉ 3X",$D1547-($D1547*TAXAS!$D$22))/3,IF($A1547=TAXAS!$A$23,IF($B1547="PARCELADO ATÉ 3X",$D1547-($D1547*TAXAS!$D$23))/3,IF($A1547=TAXAS!$A$24,IF($B1547="PARCELADO ATÉ 3X",$D1547-($D1547*TAXAS!$D$24))/3,IF($A1547=TAXAS!$A$25,IF($B1547="PARCELADO ATÉ 3X",$D1547-($D1547*TAXAS!$D$25))/3,IF($A1547=TAXAS!$A$26,IF($B1547="PARCELADO ATÉ 3X",$D1547-($D1547*TAXAS!$D$26))/3,IF($A1547=TAXAS!$A$27,IF($B1547="PARCELADO ATÉ 3X",$D1547-($D1547*TAXAS!$D$27))/3))))))))))))))))))))))))/1</f>
        <v>0</v>
      </c>
      <c r="H1547" s="9">
        <f>IF($A1547="VISA",IF($B1547="PARCELADO ATÉ 6X",$D1547-(D1547*TAXAS!$E$4))/6,IF($A1547="MASTER",IF($B1547="PARCELADO ATÉ 6X",$D1547-(D1547*TAXAS!$E$5))/6,IF($A1547="ELO",IF($B1547="PARCELADO ATÉ 6X",$D1547-(D1547*TAXAS!$E$6))/6,IF($A1547="HIPERCARD",IF($B1547="PARCELADO ATÉ 6X",$D1547-(D1547*TAXAS!$E$7))/6,IF($A1547="DINERS",IF($B1547="PARCELADO ATÉ 6X",$D1547-(D1547*TAXAS!$E$8))/6,IF($A1547="AMERICA EXPRESS",IF($B1547="PARCELADO ATÉ 6X",$D1547-(D1547*TAXAS!$E$9))/6,IF($A1547=TAXAS!$A$10,IF($B1547="PARCELADO ATÉ 6X",$D1547-($D1547*TAXAS!$E$10))/6,IF($A1547=TAXAS!$A$11,IF($B1547="PARCELADO ATÉ 6X",$D1547-($D1547*TAXAS!$E$11))/6,IF($A1547=TAXAS!$A$12,IF($B1547="PARCELADO ATÉ 6X",$D1547-($D1547*TAXAS!$E$12))/6,IF($A1547=TAXAS!$A$13,IF($B1547="PARCELADO ATÉ 6X",$D1547-($D1547*TAXAS!$E$13))/6,IF($A1547=TAXAS!$A$14,IF($B1547="PARCELADO ATÉ 6X",$D1547-($D1547*TAXAS!$E$14))/6,IF($A1547=TAXAS!$A$15,IF($B1547="PARCELADO ATÉ 6X",$D1547-($D1547*TAXAS!$E$15))/6,IF($A1547=TAXAS!$A$16,IF($B1547="PARCELADO ATÉ 6X",$D1547-($D1547*TAXAS!$E$16))/6,IF($A1547=TAXAS!$A$17,IF($B1547="PARCELADO ATÉ 6X",$D1547-($D1547*TAXAS!$E$17))/6,IF($A1547=TAXAS!$A$18,IF($B1547="PARCELADO ATÉ 6X",$D1547-($D1547*TAXAS!$E$18))/6,IF($A1547=TAXAS!$A$19,IF($B1547="PARCELADO ATÉ 6X",$D1547-($D1547*TAXAS!$E$19))/6,IF($A1547=TAXAS!$A$20,IF($B1547="PARCELADO ATÉ 6X",$D1547-($D1547*TAXAS!$E$20))/6,IF($A1547=TAXAS!$A$21,IF($B1547="PARCELADO ATÉ 6X",$D1547-($D1547*TAXAS!$E$21))/6,IF($A1547=TAXAS!$A$22,IF($B1547="PARCELADO ATÉ 6X",$D1547-($D1547*TAXAS!$E$22))/6,IF($A1547=TAXAS!$A$23,IF($B1547="PARCELADO ATÉ 6X",$D1547-($D1547*TAXAS!$E$23))/6,IF($A1547=TAXAS!$A$24,IF($B1547="PARCELADO ATÉ 6X",$D1547-($D1547*TAXAS!$E$24))/6,IF($A1547=TAXAS!$A$25,IF($B1547="PARCELADO ATÉ 6X",$D1547-($D1547*TAXAS!$E$25))/6,IF($A1547=TAXAS!$A$26,IF($B1547="PARCELADO ATÉ 6X",$D1547-($D1547*TAXAS!$E$26))/6,IF($A1547=TAXAS!$A$27,IF($B1547="PARCELADO ATÉ 6X",$D1547-($D1547*TAXAS!$E$27))/6))))))))))))))))))))))))/1</f>
        <v>0</v>
      </c>
      <c r="I1547" s="9">
        <f>IF($A1547="VISA",IF($B1547="PARCELADO ATÉ 12X",$D1547-(D1547*TAXAS!$F$4))/12,IF($A1547="MASTER",IF($B1547="PARCELADO ATÉ 12X",$D1547-(D1547*TAXAS!$F$5))/12,IF($A1547="ELO",IF($B1547="PARCELADO ATÉ 12X",$D1547-(D1547*TAXAS!$F$6))/12,IF($A1547="HIPERCARD",IF($B1547="PARCELADO ATÉ 12X",$D1547-(D1547*TAXAS!$F$7))/12,IF($A1547="DINERS",IF($B1547="PARCELADO ATÉ 12X",$D1547-(D1547*TAXAS!$F$8))/12,IF($A1547="AMERICA EXPRESS",IF($B1547="PARCELADO ATÉ 12X",$D1547-(D1547*TAXAS!$F$9))/12,IF($A1547=TAXAS!$A$10,IF($B1547="PARCELADO ATÉ 12X",$D1547-($D1547*TAXAS!$F$10))/12,IF($A1547=TAXAS!$A$11,IF($B1547="PARCELADO ATÉ 12X",$D1547-($D1547*TAXAS!$F$11))/12,IF($A1547=TAXAS!$A$12,IF($B1547="PARCELADO ATÉ 12X",$D1547-($D1547*TAXAS!$F$12))/12,IF($A1547=TAXAS!$A$13,IF($B1547="PARCELADO ATÉ 12X",$D1547-($D1547*TAXAS!$F$13))/12,IF($A1547=TAXAS!$A$14,IF($B1547="PARCELADO ATÉ 12X",$D1547-($D1547*TAXAS!$F$14))/12,IF($A1547=TAXAS!$A$15,IF($B1547="PARCELADO ATÉ 12X",$D1547-($D1547*TAXAS!$F$15))/12,IF($A1547=TAXAS!$A$16,IF($B1547="PARCELADO ATÉ 12X",$D1547-($D1547*TAXAS!$F$16))/12,IF($A1547=TAXAS!$A$17,IF($B1547="PARCELADO ATÉ 12X",$D1547-($D1547*TAXAS!$F$17))/12,IF($A1547=TAXAS!$A$18,IF($B1547="PARCELADO ATÉ 12X",$D1547-($D1547*TAXAS!$F$18))/12,IF($A1547=TAXAS!$A$19,IF($B1547="PARCELADO ATÉ 12X",$D1547-($D1547*TAXAS!$F$19))/12,IF($A1547=TAXAS!$A$20,IF($B1547="PARCELADO ATÉ 12X",$D1547-($D1547*TAXAS!$F$20))/12,IF($A1547=TAXAS!$A$21,IF($B1547="PARCELADO ATÉ 12X",$D1547-($D1547*TAXAS!$F$21))/12,IF($A1547=TAXAS!$A$22,IF($B1547="PARCELADO ATÉ 12X",$D1547-($D1547*TAXAS!$F$22))/12,IF($A1547=TAXAS!$A$23,IF($B1547="PARCELADO ATÉ 12X",$D1547-($D1547*TAXAS!$F$23))/12,IF($A1547=TAXAS!$A$24,IF($B1547="PARCELADO ATÉ 12X",$D1547-($D1547*TAXAS!$F$24))/12,IF($A1547=TAXAS!$A$25,IF($B1547="PARCELADO ATÉ 12X",$D1547-($D1547*TAXAS!$F$25))/12,IF($A1547=TAXAS!$A$26,IF($B1547="PARCELADO ATÉ 12X",$D1547-($D1547*TAXAS!$F$26))/12,IF($A1547=TAXAS!$A$27,IF($B1547="PARCELADO ATÉ 12X",$D1547-($D1547*TAXAS!$F$27))/12))))))))))))))))))))))))/1</f>
        <v>0</v>
      </c>
      <c r="J1547" s="8">
        <f t="shared" si="0"/>
        <v>0</v>
      </c>
      <c r="K1547" s="10" t="b">
        <f>IF($B1547="PARCELADO ATÉ 3X",($D1547-($D1547*TAXAS!$D$4))-$J1547)</f>
        <v>0</v>
      </c>
      <c r="L1547" s="10" t="b">
        <f>IF($B1547="PARCELADO ATÉ 6X",($D1547-($D1547*TAXAS!$E$4))-$J1547)</f>
        <v>0</v>
      </c>
      <c r="M1547" s="10" t="b">
        <f>IF($B1547="PARCELADO ATÉ 12X",($D1547-($D1547*TAXAS!$F$4))-$J1547)</f>
        <v>0</v>
      </c>
      <c r="N1547" s="8">
        <f t="shared" si="1"/>
        <v>0</v>
      </c>
      <c r="O1547" s="10">
        <f t="shared" si="2"/>
        <v>0</v>
      </c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</row>
    <row r="1548" spans="1:31" ht="15.75" customHeight="1" x14ac:dyDescent="0.2">
      <c r="A1548" s="3"/>
      <c r="B1548" s="5"/>
      <c r="C1548" s="6"/>
      <c r="D1548" s="42"/>
      <c r="E1548" s="8">
        <f>IF($A1548="VISA",IF($B1548="DÉBITO",$D1548-($D1548*TAXAS!$B$4)),IF($A1548="MASTER",IF($B1548="DÉBITO",$D1548-($D1548*TAXAS!$B$5)),IF($A1548="ELO", IF($B1548="DÉBITO",$D1548-($D1548*TAXAS!$B$6)),IF($A1548="HIPERCARD",IF($B1548="DÉBITO",$D1548-($D1548*TAXAS!$B$7)),IF($A1548="DINERS",IF($B1548="DÉBITO",$D1548-($D1548*TAXAS!$B$8)),IF($A1548="AMERICA EXPRESS",IF($B1548="DÉBITO",$D1548-($D1548*TAXAS!$B$9)),IF($A1548=TAXAS!$A$10,IF($B1548="DÉBITO",$D1548-($D1548*TAXAS!$B$10)), IF($A1548=TAXAS!$A$11,IF($B1548="DÉBITO",$D1548-($D1548*TAXAS!$B$11)), IF($A1548=TAXAS!$A$12,IF($B1548="DÉBITO",$D1548-($D1548*TAXAS!$B$12)), IF($A1548=TAXAS!$A$13,IF($B1548="DÉBITO",$D1548-($D1548*TAXAS!$B$13)), IF($A1548=TAXAS!$A$14,IF($B1548="DÉBITO",$D1548-($D1548*TAXAS!$B$14)), IF($A1548=TAXAS!$A$15,IF($B1548="DÉBITO",$D1548-($D1548*TAXAS!$B$15)), IF($A1548=TAXAS!$A$16,IF($B1548="DÉBITO",$D1548-($D1548*TAXAS!$B$16)), IF($A1548=TAXAS!$A$17,IF($B1548="DÉBITO",$D1548-($D1548*TAXAS!$B$17)), IF($A1548=TAXAS!$A$18,IF($B1548="DÉBITO",$D1548-($D1548*TAXAS!$B$18)), IF($A1548=TAXAS!$A$19,IF($B1548="DÉBITO",$D1548-($D1548*TAXAS!$B$19)), IF($A1548=TAXAS!$A$20,IF($B1548="DÉBITO",$D1548-($D1548*TAXAS!$B$20)), IF($A1548=TAXAS!$A$21,IF($B1548="DÉBITO",$D1548-($D1548*TAXAS!$B$21)), IF($A1548=TAXAS!$A$22,IF($B1548="DÉBITO",$D1548-($D1548*TAXAS!$B$22)), IF($A1548=TAXAS!$A$23,IF($B1548="DÉBITO",$D1548-($D1548*TAXAS!$B$23)), IF($A1548=TAXAS!$A$24,IF($B1548="DÉBITO",$D1548-($D1548*TAXAS!$B$24)), IF($A1548=TAXAS!$A$25,IF($B1548="DÉBITO",$D1548-($D1548*TAXAS!$B$25)), IF($A1548=TAXAS!$A$26,IF($B1548="DÉBITO",$D1548-($D1548*TAXAS!$B$26)), IF($A1548=TAXAS!$A$27,IF($B1548="DÉBITO",$D1548-($D1548*TAXAS!$B$27))))))))))))))))))))))))))/1</f>
        <v>0</v>
      </c>
      <c r="F1548" s="8">
        <f>IF($A1548="VISA",IF($B1548="CRÉDITO",$D1548-($D1548*TAXAS!$C$4)),IF($A1548="MASTER",IF($B1548="CRÉDITO",$D1548-($D1548*TAXAS!$C$5)),IF($A1548="ELO", IF($B1548="CRÉDITO",$D1548-($D1548*TAXAS!$C$6)),IF($A1548="HIPERCARD",IF($B1548="CRÉDITO",$D1548-($D1548*TAXAS!$C$7)),IF($A1548="DINERS",IF($B1548="CRÉDITO",$D1548-($D1548*TAXAS!$C$8)),IF($A1548="AMERICA EXPRESS",IF($B1548="CRÉDITO",$D1548-($D1548*TAXAS!$C$9)),IF($A1548=TAXAS!$A$10,IF($B1548="CRÉDITO",$D1548-($D1548*TAXAS!$C$10)), IF($A1548=TAXAS!$A$11,IF($B1548="CRÉDITO",$D1548-($D1548*TAXAS!$C$11)), IF($A1548=TAXAS!$A$12,IF($B1548="CRÉDITO",$D1548-($D1548*TAXAS!$C$12)), IF($A1548=TAXAS!$A$13,IF($B1548="CRÉDITO",$D1548-($D1548*TAXAS!$C$13)), IF($A1548=TAXAS!$A$14,IF($B1548="CRÉDITO",$D1548-($D1548*TAXAS!$C$14)), IF($A1548=TAXAS!$A$15,IF($B1548="CRÉDITO",$D1548-($D1548*TAXAS!$C$15)), IF($A1548=TAXAS!$A$16,IF($B1548="CRÉDITO",$D1548-($D1548*TAXAS!$C$16)), IF($A1548=TAXAS!$A$17,IF($B1548="CRÉDITO",$D1548-($D1548*TAXAS!$C$17)), IF($A1548=TAXAS!$A$18,IF($B1548="CRÉDITO",$D1548-($D1548*TAXAS!$C$18)), IF($A1548=TAXAS!$A$19,IF($B1548="CRÉDITO",$D1548-($D1548*TAXAS!$C$19)), IF($A1548=TAXAS!$A$20,IF($B1548="CRÉDITO",$D1548-($D1548*TAXAS!$C$20)), IF($A1548=TAXAS!$A$21,IF($B1548="CRÉDITO",$D1548-($D1548*TAXAS!$C$21)), IF($A1548=TAXAS!$A$22,IF($B1548="CRÉDITO",$D1548-($D1548*TAXAS!$C$22)), IF($A1548=TAXAS!$A$23,IF($B1548="CRÉDITO",$D1548-($D1548*TAXAS!$C$23)), IF($A1548=TAXAS!$A$24,IF($B1548="CRÉDITO",$D1548-($D1548*TAXAS!$C$24)), IF($A1548=TAXAS!$A$25,IF($B1548="CRÉDITO",$D1548-($D1548*TAXAS!$C$25)), IF($A1548=TAXAS!$A$26,IF($B1548="CRÉDITO",$D1548-($D1548*TAXAS!$C$26)), IF($A1548=TAXAS!$A$27,IF($B1548="CRÉDITO",$D1548-($D1548*TAXAS!$C$27))))))))))))))))))))))))))/1</f>
        <v>0</v>
      </c>
      <c r="G1548" s="9">
        <f>IF($A1548="VISA",IF($B1548="PARCELADO ATÉ 3X",$D1548-(D1548*TAXAS!$D$4))/3,IF($A1548="MASTER",IF($B1548="PARCELADO ATÉ 3X",$D1548-(D1548*TAXAS!$D$5))/3,IF($A1548="ELO",IF($B1548="PARCELADO ATÉ 3X",$D1548-(D1548*TAXAS!$D$6))/3,IF($A1548="HIPERCARD",IF($B1548="PARCELADO ATÉ 3X",$D1548-(D1548*TAXAS!$D$7))/3,IF($A1548="DINERS",IF($B1548="PARCELADO ATÉ 3X",$D1548-(D1548*TAXAS!$D$8))/3,IF($A1548="AMERICA EXPRESS",IF($B1548="PARCELADO ATÉ 3X",$D1548-(D1548*TAXAS!$D$9))/3,IF($A1548=TAXAS!$A$10,IF($B1548="PARCELADO ATÉ 3X",$D1548-($D1548*TAXAS!$D$10))/3,IF($A1548=TAXAS!$A$11,IF($B1548="PARCELADO ATÉ 3X",$D1548-($D1548*TAXAS!$D$11))/3,IF($A1548=TAXAS!$A$12,IF($B1548="PARCELADO ATÉ 3X",$D1548-($D1548*TAXAS!$D$12))/3,IF($A1548=TAXAS!$A$13,IF($B1548="PARCELADO ATÉ 3X",$D1548-($D1548*TAXAS!$D$13))/3,IF($A1548=TAXAS!$A$14,IF($B1548="PARCELADO ATÉ 3X",$D1548-($D1548*TAXAS!$D$14))/3,IF($A1548=TAXAS!$A$15,IF($B1548="PARCELADO ATÉ 3X",$D1548-($D1548*TAXAS!$D$15))/3,IF($A1548=TAXAS!$A$16,IF($B1548="PARCELADO ATÉ 3X",$D1548-($D1548*TAXAS!$D$16))/3,IF($A1548=TAXAS!$A$17,IF($B1548="PARCELADO ATÉ 3X",$D1548-($D1548*TAXAS!$D$17))/3,IF($A1548=TAXAS!$A$18,IF($B1548="PARCELADO ATÉ 3X",$D1548-($D1548*TAXAS!$D$18))/3,IF($A1548=TAXAS!$A$19,IF($B1548="PARCELADO ATÉ 3X",$D1548-($D1548*TAXAS!$D$19))/3,IF($A1548=TAXAS!$A$20,IF($B1548="PARCELADO ATÉ 3X",$D1548-($D1548*TAXAS!$D$20))/3,IF($A1548=TAXAS!$A$21,IF($B1548="PARCELADO ATÉ 3X",$D1548-($D1548*TAXAS!$D$21))/3,IF($A1548=TAXAS!$A$22,IF($B1548="PARCELADO ATÉ 3X",$D1548-($D1548*TAXAS!$D$22))/3,IF($A1548=TAXAS!$A$23,IF($B1548="PARCELADO ATÉ 3X",$D1548-($D1548*TAXAS!$D$23))/3,IF($A1548=TAXAS!$A$24,IF($B1548="PARCELADO ATÉ 3X",$D1548-($D1548*TAXAS!$D$24))/3,IF($A1548=TAXAS!$A$25,IF($B1548="PARCELADO ATÉ 3X",$D1548-($D1548*TAXAS!$D$25))/3,IF($A1548=TAXAS!$A$26,IF($B1548="PARCELADO ATÉ 3X",$D1548-($D1548*TAXAS!$D$26))/3,IF($A1548=TAXAS!$A$27,IF($B1548="PARCELADO ATÉ 3X",$D1548-($D1548*TAXAS!$D$27))/3))))))))))))))))))))))))/1</f>
        <v>0</v>
      </c>
      <c r="H1548" s="9">
        <f>IF($A1548="VISA",IF($B1548="PARCELADO ATÉ 6X",$D1548-(D1548*TAXAS!$E$4))/6,IF($A1548="MASTER",IF($B1548="PARCELADO ATÉ 6X",$D1548-(D1548*TAXAS!$E$5))/6,IF($A1548="ELO",IF($B1548="PARCELADO ATÉ 6X",$D1548-(D1548*TAXAS!$E$6))/6,IF($A1548="HIPERCARD",IF($B1548="PARCELADO ATÉ 6X",$D1548-(D1548*TAXAS!$E$7))/6,IF($A1548="DINERS",IF($B1548="PARCELADO ATÉ 6X",$D1548-(D1548*TAXAS!$E$8))/6,IF($A1548="AMERICA EXPRESS",IF($B1548="PARCELADO ATÉ 6X",$D1548-(D1548*TAXAS!$E$9))/6,IF($A1548=TAXAS!$A$10,IF($B1548="PARCELADO ATÉ 6X",$D1548-($D1548*TAXAS!$E$10))/6,IF($A1548=TAXAS!$A$11,IF($B1548="PARCELADO ATÉ 6X",$D1548-($D1548*TAXAS!$E$11))/6,IF($A1548=TAXAS!$A$12,IF($B1548="PARCELADO ATÉ 6X",$D1548-($D1548*TAXAS!$E$12))/6,IF($A1548=TAXAS!$A$13,IF($B1548="PARCELADO ATÉ 6X",$D1548-($D1548*TAXAS!$E$13))/6,IF($A1548=TAXAS!$A$14,IF($B1548="PARCELADO ATÉ 6X",$D1548-($D1548*TAXAS!$E$14))/6,IF($A1548=TAXAS!$A$15,IF($B1548="PARCELADO ATÉ 6X",$D1548-($D1548*TAXAS!$E$15))/6,IF($A1548=TAXAS!$A$16,IF($B1548="PARCELADO ATÉ 6X",$D1548-($D1548*TAXAS!$E$16))/6,IF($A1548=TAXAS!$A$17,IF($B1548="PARCELADO ATÉ 6X",$D1548-($D1548*TAXAS!$E$17))/6,IF($A1548=TAXAS!$A$18,IF($B1548="PARCELADO ATÉ 6X",$D1548-($D1548*TAXAS!$E$18))/6,IF($A1548=TAXAS!$A$19,IF($B1548="PARCELADO ATÉ 6X",$D1548-($D1548*TAXAS!$E$19))/6,IF($A1548=TAXAS!$A$20,IF($B1548="PARCELADO ATÉ 6X",$D1548-($D1548*TAXAS!$E$20))/6,IF($A1548=TAXAS!$A$21,IF($B1548="PARCELADO ATÉ 6X",$D1548-($D1548*TAXAS!$E$21))/6,IF($A1548=TAXAS!$A$22,IF($B1548="PARCELADO ATÉ 6X",$D1548-($D1548*TAXAS!$E$22))/6,IF($A1548=TAXAS!$A$23,IF($B1548="PARCELADO ATÉ 6X",$D1548-($D1548*TAXAS!$E$23))/6,IF($A1548=TAXAS!$A$24,IF($B1548="PARCELADO ATÉ 6X",$D1548-($D1548*TAXAS!$E$24))/6,IF($A1548=TAXAS!$A$25,IF($B1548="PARCELADO ATÉ 6X",$D1548-($D1548*TAXAS!$E$25))/6,IF($A1548=TAXAS!$A$26,IF($B1548="PARCELADO ATÉ 6X",$D1548-($D1548*TAXAS!$E$26))/6,IF($A1548=TAXAS!$A$27,IF($B1548="PARCELADO ATÉ 6X",$D1548-($D1548*TAXAS!$E$27))/6))))))))))))))))))))))))/1</f>
        <v>0</v>
      </c>
      <c r="I1548" s="9">
        <f>IF($A1548="VISA",IF($B1548="PARCELADO ATÉ 12X",$D1548-(D1548*TAXAS!$F$4))/12,IF($A1548="MASTER",IF($B1548="PARCELADO ATÉ 12X",$D1548-(D1548*TAXAS!$F$5))/12,IF($A1548="ELO",IF($B1548="PARCELADO ATÉ 12X",$D1548-(D1548*TAXAS!$F$6))/12,IF($A1548="HIPERCARD",IF($B1548="PARCELADO ATÉ 12X",$D1548-(D1548*TAXAS!$F$7))/12,IF($A1548="DINERS",IF($B1548="PARCELADO ATÉ 12X",$D1548-(D1548*TAXAS!$F$8))/12,IF($A1548="AMERICA EXPRESS",IF($B1548="PARCELADO ATÉ 12X",$D1548-(D1548*TAXAS!$F$9))/12,IF($A1548=TAXAS!$A$10,IF($B1548="PARCELADO ATÉ 12X",$D1548-($D1548*TAXAS!$F$10))/12,IF($A1548=TAXAS!$A$11,IF($B1548="PARCELADO ATÉ 12X",$D1548-($D1548*TAXAS!$F$11))/12,IF($A1548=TAXAS!$A$12,IF($B1548="PARCELADO ATÉ 12X",$D1548-($D1548*TAXAS!$F$12))/12,IF($A1548=TAXAS!$A$13,IF($B1548="PARCELADO ATÉ 12X",$D1548-($D1548*TAXAS!$F$13))/12,IF($A1548=TAXAS!$A$14,IF($B1548="PARCELADO ATÉ 12X",$D1548-($D1548*TAXAS!$F$14))/12,IF($A1548=TAXAS!$A$15,IF($B1548="PARCELADO ATÉ 12X",$D1548-($D1548*TAXAS!$F$15))/12,IF($A1548=TAXAS!$A$16,IF($B1548="PARCELADO ATÉ 12X",$D1548-($D1548*TAXAS!$F$16))/12,IF($A1548=TAXAS!$A$17,IF($B1548="PARCELADO ATÉ 12X",$D1548-($D1548*TAXAS!$F$17))/12,IF($A1548=TAXAS!$A$18,IF($B1548="PARCELADO ATÉ 12X",$D1548-($D1548*TAXAS!$F$18))/12,IF($A1548=TAXAS!$A$19,IF($B1548="PARCELADO ATÉ 12X",$D1548-($D1548*TAXAS!$F$19))/12,IF($A1548=TAXAS!$A$20,IF($B1548="PARCELADO ATÉ 12X",$D1548-($D1548*TAXAS!$F$20))/12,IF($A1548=TAXAS!$A$21,IF($B1548="PARCELADO ATÉ 12X",$D1548-($D1548*TAXAS!$F$21))/12,IF($A1548=TAXAS!$A$22,IF($B1548="PARCELADO ATÉ 12X",$D1548-($D1548*TAXAS!$F$22))/12,IF($A1548=TAXAS!$A$23,IF($B1548="PARCELADO ATÉ 12X",$D1548-($D1548*TAXAS!$F$23))/12,IF($A1548=TAXAS!$A$24,IF($B1548="PARCELADO ATÉ 12X",$D1548-($D1548*TAXAS!$F$24))/12,IF($A1548=TAXAS!$A$25,IF($B1548="PARCELADO ATÉ 12X",$D1548-($D1548*TAXAS!$F$25))/12,IF($A1548=TAXAS!$A$26,IF($B1548="PARCELADO ATÉ 12X",$D1548-($D1548*TAXAS!$F$26))/12,IF($A1548=TAXAS!$A$27,IF($B1548="PARCELADO ATÉ 12X",$D1548-($D1548*TAXAS!$F$27))/12))))))))))))))))))))))))/1</f>
        <v>0</v>
      </c>
      <c r="J1548" s="8">
        <f t="shared" si="0"/>
        <v>0</v>
      </c>
      <c r="K1548" s="10" t="b">
        <f>IF($B1548="PARCELADO ATÉ 3X",($D1548-($D1548*TAXAS!$D$4))-$J1548)</f>
        <v>0</v>
      </c>
      <c r="L1548" s="10" t="b">
        <f>IF($B1548="PARCELADO ATÉ 6X",($D1548-($D1548*TAXAS!$E$4))-$J1548)</f>
        <v>0</v>
      </c>
      <c r="M1548" s="10" t="b">
        <f>IF($B1548="PARCELADO ATÉ 12X",($D1548-($D1548*TAXAS!$F$4))-$J1548)</f>
        <v>0</v>
      </c>
      <c r="N1548" s="8">
        <f t="shared" si="1"/>
        <v>0</v>
      </c>
      <c r="O1548" s="10">
        <f t="shared" si="2"/>
        <v>0</v>
      </c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</row>
    <row r="1549" spans="1:31" ht="15.75" customHeight="1" x14ac:dyDescent="0.2">
      <c r="A1549" s="3"/>
      <c r="B1549" s="5"/>
      <c r="C1549" s="6"/>
      <c r="D1549" s="42"/>
      <c r="E1549" s="8">
        <f>IF($A1549="VISA",IF($B1549="DÉBITO",$D1549-($D1549*TAXAS!$B$4)),IF($A1549="MASTER",IF($B1549="DÉBITO",$D1549-($D1549*TAXAS!$B$5)),IF($A1549="ELO", IF($B1549="DÉBITO",$D1549-($D1549*TAXAS!$B$6)),IF($A1549="HIPERCARD",IF($B1549="DÉBITO",$D1549-($D1549*TAXAS!$B$7)),IF($A1549="DINERS",IF($B1549="DÉBITO",$D1549-($D1549*TAXAS!$B$8)),IF($A1549="AMERICA EXPRESS",IF($B1549="DÉBITO",$D1549-($D1549*TAXAS!$B$9)),IF($A1549=TAXAS!$A$10,IF($B1549="DÉBITO",$D1549-($D1549*TAXAS!$B$10)), IF($A1549=TAXAS!$A$11,IF($B1549="DÉBITO",$D1549-($D1549*TAXAS!$B$11)), IF($A1549=TAXAS!$A$12,IF($B1549="DÉBITO",$D1549-($D1549*TAXAS!$B$12)), IF($A1549=TAXAS!$A$13,IF($B1549="DÉBITO",$D1549-($D1549*TAXAS!$B$13)), IF($A1549=TAXAS!$A$14,IF($B1549="DÉBITO",$D1549-($D1549*TAXAS!$B$14)), IF($A1549=TAXAS!$A$15,IF($B1549="DÉBITO",$D1549-($D1549*TAXAS!$B$15)), IF($A1549=TAXAS!$A$16,IF($B1549="DÉBITO",$D1549-($D1549*TAXAS!$B$16)), IF($A1549=TAXAS!$A$17,IF($B1549="DÉBITO",$D1549-($D1549*TAXAS!$B$17)), IF($A1549=TAXAS!$A$18,IF($B1549="DÉBITO",$D1549-($D1549*TAXAS!$B$18)), IF($A1549=TAXAS!$A$19,IF($B1549="DÉBITO",$D1549-($D1549*TAXAS!$B$19)), IF($A1549=TAXAS!$A$20,IF($B1549="DÉBITO",$D1549-($D1549*TAXAS!$B$20)), IF($A1549=TAXAS!$A$21,IF($B1549="DÉBITO",$D1549-($D1549*TAXAS!$B$21)), IF($A1549=TAXAS!$A$22,IF($B1549="DÉBITO",$D1549-($D1549*TAXAS!$B$22)), IF($A1549=TAXAS!$A$23,IF($B1549="DÉBITO",$D1549-($D1549*TAXAS!$B$23)), IF($A1549=TAXAS!$A$24,IF($B1549="DÉBITO",$D1549-($D1549*TAXAS!$B$24)), IF($A1549=TAXAS!$A$25,IF($B1549="DÉBITO",$D1549-($D1549*TAXAS!$B$25)), IF($A1549=TAXAS!$A$26,IF($B1549="DÉBITO",$D1549-($D1549*TAXAS!$B$26)), IF($A1549=TAXAS!$A$27,IF($B1549="DÉBITO",$D1549-($D1549*TAXAS!$B$27))))))))))))))))))))))))))/1</f>
        <v>0</v>
      </c>
      <c r="F1549" s="8">
        <f>IF($A1549="VISA",IF($B1549="CRÉDITO",$D1549-($D1549*TAXAS!$C$4)),IF($A1549="MASTER",IF($B1549="CRÉDITO",$D1549-($D1549*TAXAS!$C$5)),IF($A1549="ELO", IF($B1549="CRÉDITO",$D1549-($D1549*TAXAS!$C$6)),IF($A1549="HIPERCARD",IF($B1549="CRÉDITO",$D1549-($D1549*TAXAS!$C$7)),IF($A1549="DINERS",IF($B1549="CRÉDITO",$D1549-($D1549*TAXAS!$C$8)),IF($A1549="AMERICA EXPRESS",IF($B1549="CRÉDITO",$D1549-($D1549*TAXAS!$C$9)),IF($A1549=TAXAS!$A$10,IF($B1549="CRÉDITO",$D1549-($D1549*TAXAS!$C$10)), IF($A1549=TAXAS!$A$11,IF($B1549="CRÉDITO",$D1549-($D1549*TAXAS!$C$11)), IF($A1549=TAXAS!$A$12,IF($B1549="CRÉDITO",$D1549-($D1549*TAXAS!$C$12)), IF($A1549=TAXAS!$A$13,IF($B1549="CRÉDITO",$D1549-($D1549*TAXAS!$C$13)), IF($A1549=TAXAS!$A$14,IF($B1549="CRÉDITO",$D1549-($D1549*TAXAS!$C$14)), IF($A1549=TAXAS!$A$15,IF($B1549="CRÉDITO",$D1549-($D1549*TAXAS!$C$15)), IF($A1549=TAXAS!$A$16,IF($B1549="CRÉDITO",$D1549-($D1549*TAXAS!$C$16)), IF($A1549=TAXAS!$A$17,IF($B1549="CRÉDITO",$D1549-($D1549*TAXAS!$C$17)), IF($A1549=TAXAS!$A$18,IF($B1549="CRÉDITO",$D1549-($D1549*TAXAS!$C$18)), IF($A1549=TAXAS!$A$19,IF($B1549="CRÉDITO",$D1549-($D1549*TAXAS!$C$19)), IF($A1549=TAXAS!$A$20,IF($B1549="CRÉDITO",$D1549-($D1549*TAXAS!$C$20)), IF($A1549=TAXAS!$A$21,IF($B1549="CRÉDITO",$D1549-($D1549*TAXAS!$C$21)), IF($A1549=TAXAS!$A$22,IF($B1549="CRÉDITO",$D1549-($D1549*TAXAS!$C$22)), IF($A1549=TAXAS!$A$23,IF($B1549="CRÉDITO",$D1549-($D1549*TAXAS!$C$23)), IF($A1549=TAXAS!$A$24,IF($B1549="CRÉDITO",$D1549-($D1549*TAXAS!$C$24)), IF($A1549=TAXAS!$A$25,IF($B1549="CRÉDITO",$D1549-($D1549*TAXAS!$C$25)), IF($A1549=TAXAS!$A$26,IF($B1549="CRÉDITO",$D1549-($D1549*TAXAS!$C$26)), IF($A1549=TAXAS!$A$27,IF($B1549="CRÉDITO",$D1549-($D1549*TAXAS!$C$27))))))))))))))))))))))))))/1</f>
        <v>0</v>
      </c>
      <c r="G1549" s="9">
        <f>IF($A1549="VISA",IF($B1549="PARCELADO ATÉ 3X",$D1549-(D1549*TAXAS!$D$4))/3,IF($A1549="MASTER",IF($B1549="PARCELADO ATÉ 3X",$D1549-(D1549*TAXAS!$D$5))/3,IF($A1549="ELO",IF($B1549="PARCELADO ATÉ 3X",$D1549-(D1549*TAXAS!$D$6))/3,IF($A1549="HIPERCARD",IF($B1549="PARCELADO ATÉ 3X",$D1549-(D1549*TAXAS!$D$7))/3,IF($A1549="DINERS",IF($B1549="PARCELADO ATÉ 3X",$D1549-(D1549*TAXAS!$D$8))/3,IF($A1549="AMERICA EXPRESS",IF($B1549="PARCELADO ATÉ 3X",$D1549-(D1549*TAXAS!$D$9))/3,IF($A1549=TAXAS!$A$10,IF($B1549="PARCELADO ATÉ 3X",$D1549-($D1549*TAXAS!$D$10))/3,IF($A1549=TAXAS!$A$11,IF($B1549="PARCELADO ATÉ 3X",$D1549-($D1549*TAXAS!$D$11))/3,IF($A1549=TAXAS!$A$12,IF($B1549="PARCELADO ATÉ 3X",$D1549-($D1549*TAXAS!$D$12))/3,IF($A1549=TAXAS!$A$13,IF($B1549="PARCELADO ATÉ 3X",$D1549-($D1549*TAXAS!$D$13))/3,IF($A1549=TAXAS!$A$14,IF($B1549="PARCELADO ATÉ 3X",$D1549-($D1549*TAXAS!$D$14))/3,IF($A1549=TAXAS!$A$15,IF($B1549="PARCELADO ATÉ 3X",$D1549-($D1549*TAXAS!$D$15))/3,IF($A1549=TAXAS!$A$16,IF($B1549="PARCELADO ATÉ 3X",$D1549-($D1549*TAXAS!$D$16))/3,IF($A1549=TAXAS!$A$17,IF($B1549="PARCELADO ATÉ 3X",$D1549-($D1549*TAXAS!$D$17))/3,IF($A1549=TAXAS!$A$18,IF($B1549="PARCELADO ATÉ 3X",$D1549-($D1549*TAXAS!$D$18))/3,IF($A1549=TAXAS!$A$19,IF($B1549="PARCELADO ATÉ 3X",$D1549-($D1549*TAXAS!$D$19))/3,IF($A1549=TAXAS!$A$20,IF($B1549="PARCELADO ATÉ 3X",$D1549-($D1549*TAXAS!$D$20))/3,IF($A1549=TAXAS!$A$21,IF($B1549="PARCELADO ATÉ 3X",$D1549-($D1549*TAXAS!$D$21))/3,IF($A1549=TAXAS!$A$22,IF($B1549="PARCELADO ATÉ 3X",$D1549-($D1549*TAXAS!$D$22))/3,IF($A1549=TAXAS!$A$23,IF($B1549="PARCELADO ATÉ 3X",$D1549-($D1549*TAXAS!$D$23))/3,IF($A1549=TAXAS!$A$24,IF($B1549="PARCELADO ATÉ 3X",$D1549-($D1549*TAXAS!$D$24))/3,IF($A1549=TAXAS!$A$25,IF($B1549="PARCELADO ATÉ 3X",$D1549-($D1549*TAXAS!$D$25))/3,IF($A1549=TAXAS!$A$26,IF($B1549="PARCELADO ATÉ 3X",$D1549-($D1549*TAXAS!$D$26))/3,IF($A1549=TAXAS!$A$27,IF($B1549="PARCELADO ATÉ 3X",$D1549-($D1549*TAXAS!$D$27))/3))))))))))))))))))))))))/1</f>
        <v>0</v>
      </c>
      <c r="H1549" s="9">
        <f>IF($A1549="VISA",IF($B1549="PARCELADO ATÉ 6X",$D1549-(D1549*TAXAS!$E$4))/6,IF($A1549="MASTER",IF($B1549="PARCELADO ATÉ 6X",$D1549-(D1549*TAXAS!$E$5))/6,IF($A1549="ELO",IF($B1549="PARCELADO ATÉ 6X",$D1549-(D1549*TAXAS!$E$6))/6,IF($A1549="HIPERCARD",IF($B1549="PARCELADO ATÉ 6X",$D1549-(D1549*TAXAS!$E$7))/6,IF($A1549="DINERS",IF($B1549="PARCELADO ATÉ 6X",$D1549-(D1549*TAXAS!$E$8))/6,IF($A1549="AMERICA EXPRESS",IF($B1549="PARCELADO ATÉ 6X",$D1549-(D1549*TAXAS!$E$9))/6,IF($A1549=TAXAS!$A$10,IF($B1549="PARCELADO ATÉ 6X",$D1549-($D1549*TAXAS!$E$10))/6,IF($A1549=TAXAS!$A$11,IF($B1549="PARCELADO ATÉ 6X",$D1549-($D1549*TAXAS!$E$11))/6,IF($A1549=TAXAS!$A$12,IF($B1549="PARCELADO ATÉ 6X",$D1549-($D1549*TAXAS!$E$12))/6,IF($A1549=TAXAS!$A$13,IF($B1549="PARCELADO ATÉ 6X",$D1549-($D1549*TAXAS!$E$13))/6,IF($A1549=TAXAS!$A$14,IF($B1549="PARCELADO ATÉ 6X",$D1549-($D1549*TAXAS!$E$14))/6,IF($A1549=TAXAS!$A$15,IF($B1549="PARCELADO ATÉ 6X",$D1549-($D1549*TAXAS!$E$15))/6,IF($A1549=TAXAS!$A$16,IF($B1549="PARCELADO ATÉ 6X",$D1549-($D1549*TAXAS!$E$16))/6,IF($A1549=TAXAS!$A$17,IF($B1549="PARCELADO ATÉ 6X",$D1549-($D1549*TAXAS!$E$17))/6,IF($A1549=TAXAS!$A$18,IF($B1549="PARCELADO ATÉ 6X",$D1549-($D1549*TAXAS!$E$18))/6,IF($A1549=TAXAS!$A$19,IF($B1549="PARCELADO ATÉ 6X",$D1549-($D1549*TAXAS!$E$19))/6,IF($A1549=TAXAS!$A$20,IF($B1549="PARCELADO ATÉ 6X",$D1549-($D1549*TAXAS!$E$20))/6,IF($A1549=TAXAS!$A$21,IF($B1549="PARCELADO ATÉ 6X",$D1549-($D1549*TAXAS!$E$21))/6,IF($A1549=TAXAS!$A$22,IF($B1549="PARCELADO ATÉ 6X",$D1549-($D1549*TAXAS!$E$22))/6,IF($A1549=TAXAS!$A$23,IF($B1549="PARCELADO ATÉ 6X",$D1549-($D1549*TAXAS!$E$23))/6,IF($A1549=TAXAS!$A$24,IF($B1549="PARCELADO ATÉ 6X",$D1549-($D1549*TAXAS!$E$24))/6,IF($A1549=TAXAS!$A$25,IF($B1549="PARCELADO ATÉ 6X",$D1549-($D1549*TAXAS!$E$25))/6,IF($A1549=TAXAS!$A$26,IF($B1549="PARCELADO ATÉ 6X",$D1549-($D1549*TAXAS!$E$26))/6,IF($A1549=TAXAS!$A$27,IF($B1549="PARCELADO ATÉ 6X",$D1549-($D1549*TAXAS!$E$27))/6))))))))))))))))))))))))/1</f>
        <v>0</v>
      </c>
      <c r="I1549" s="9">
        <f>IF($A1549="VISA",IF($B1549="PARCELADO ATÉ 12X",$D1549-(D1549*TAXAS!$F$4))/12,IF($A1549="MASTER",IF($B1549="PARCELADO ATÉ 12X",$D1549-(D1549*TAXAS!$F$5))/12,IF($A1549="ELO",IF($B1549="PARCELADO ATÉ 12X",$D1549-(D1549*TAXAS!$F$6))/12,IF($A1549="HIPERCARD",IF($B1549="PARCELADO ATÉ 12X",$D1549-(D1549*TAXAS!$F$7))/12,IF($A1549="DINERS",IF($B1549="PARCELADO ATÉ 12X",$D1549-(D1549*TAXAS!$F$8))/12,IF($A1549="AMERICA EXPRESS",IF($B1549="PARCELADO ATÉ 12X",$D1549-(D1549*TAXAS!$F$9))/12,IF($A1549=TAXAS!$A$10,IF($B1549="PARCELADO ATÉ 12X",$D1549-($D1549*TAXAS!$F$10))/12,IF($A1549=TAXAS!$A$11,IF($B1549="PARCELADO ATÉ 12X",$D1549-($D1549*TAXAS!$F$11))/12,IF($A1549=TAXAS!$A$12,IF($B1549="PARCELADO ATÉ 12X",$D1549-($D1549*TAXAS!$F$12))/12,IF($A1549=TAXAS!$A$13,IF($B1549="PARCELADO ATÉ 12X",$D1549-($D1549*TAXAS!$F$13))/12,IF($A1549=TAXAS!$A$14,IF($B1549="PARCELADO ATÉ 12X",$D1549-($D1549*TAXAS!$F$14))/12,IF($A1549=TAXAS!$A$15,IF($B1549="PARCELADO ATÉ 12X",$D1549-($D1549*TAXAS!$F$15))/12,IF($A1549=TAXAS!$A$16,IF($B1549="PARCELADO ATÉ 12X",$D1549-($D1549*TAXAS!$F$16))/12,IF($A1549=TAXAS!$A$17,IF($B1549="PARCELADO ATÉ 12X",$D1549-($D1549*TAXAS!$F$17))/12,IF($A1549=TAXAS!$A$18,IF($B1549="PARCELADO ATÉ 12X",$D1549-($D1549*TAXAS!$F$18))/12,IF($A1549=TAXAS!$A$19,IF($B1549="PARCELADO ATÉ 12X",$D1549-($D1549*TAXAS!$F$19))/12,IF($A1549=TAXAS!$A$20,IF($B1549="PARCELADO ATÉ 12X",$D1549-($D1549*TAXAS!$F$20))/12,IF($A1549=TAXAS!$A$21,IF($B1549="PARCELADO ATÉ 12X",$D1549-($D1549*TAXAS!$F$21))/12,IF($A1549=TAXAS!$A$22,IF($B1549="PARCELADO ATÉ 12X",$D1549-($D1549*TAXAS!$F$22))/12,IF($A1549=TAXAS!$A$23,IF($B1549="PARCELADO ATÉ 12X",$D1549-($D1549*TAXAS!$F$23))/12,IF($A1549=TAXAS!$A$24,IF($B1549="PARCELADO ATÉ 12X",$D1549-($D1549*TAXAS!$F$24))/12,IF($A1549=TAXAS!$A$25,IF($B1549="PARCELADO ATÉ 12X",$D1549-($D1549*TAXAS!$F$25))/12,IF($A1549=TAXAS!$A$26,IF($B1549="PARCELADO ATÉ 12X",$D1549-($D1549*TAXAS!$F$26))/12,IF($A1549=TAXAS!$A$27,IF($B1549="PARCELADO ATÉ 12X",$D1549-($D1549*TAXAS!$F$27))/12))))))))))))))))))))))))/1</f>
        <v>0</v>
      </c>
      <c r="J1549" s="8">
        <f t="shared" si="0"/>
        <v>0</v>
      </c>
      <c r="K1549" s="10" t="b">
        <f>IF($B1549="PARCELADO ATÉ 3X",($D1549-($D1549*TAXAS!$D$4))-$J1549)</f>
        <v>0</v>
      </c>
      <c r="L1549" s="10" t="b">
        <f>IF($B1549="PARCELADO ATÉ 6X",($D1549-($D1549*TAXAS!$E$4))-$J1549)</f>
        <v>0</v>
      </c>
      <c r="M1549" s="10" t="b">
        <f>IF($B1549="PARCELADO ATÉ 12X",($D1549-($D1549*TAXAS!$F$4))-$J1549)</f>
        <v>0</v>
      </c>
      <c r="N1549" s="8">
        <f t="shared" si="1"/>
        <v>0</v>
      </c>
      <c r="O1549" s="10">
        <f t="shared" si="2"/>
        <v>0</v>
      </c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</row>
    <row r="1550" spans="1:31" ht="15.75" customHeight="1" x14ac:dyDescent="0.2">
      <c r="A1550" s="3"/>
      <c r="B1550" s="5"/>
      <c r="C1550" s="6"/>
      <c r="D1550" s="42"/>
      <c r="E1550" s="8">
        <f>IF($A1550="VISA",IF($B1550="DÉBITO",$D1550-($D1550*TAXAS!$B$4)),IF($A1550="MASTER",IF($B1550="DÉBITO",$D1550-($D1550*TAXAS!$B$5)),IF($A1550="ELO", IF($B1550="DÉBITO",$D1550-($D1550*TAXAS!$B$6)),IF($A1550="HIPERCARD",IF($B1550="DÉBITO",$D1550-($D1550*TAXAS!$B$7)),IF($A1550="DINERS",IF($B1550="DÉBITO",$D1550-($D1550*TAXAS!$B$8)),IF($A1550="AMERICA EXPRESS",IF($B1550="DÉBITO",$D1550-($D1550*TAXAS!$B$9)),IF($A1550=TAXAS!$A$10,IF($B1550="DÉBITO",$D1550-($D1550*TAXAS!$B$10)), IF($A1550=TAXAS!$A$11,IF($B1550="DÉBITO",$D1550-($D1550*TAXAS!$B$11)), IF($A1550=TAXAS!$A$12,IF($B1550="DÉBITO",$D1550-($D1550*TAXAS!$B$12)), IF($A1550=TAXAS!$A$13,IF($B1550="DÉBITO",$D1550-($D1550*TAXAS!$B$13)), IF($A1550=TAXAS!$A$14,IF($B1550="DÉBITO",$D1550-($D1550*TAXAS!$B$14)), IF($A1550=TAXAS!$A$15,IF($B1550="DÉBITO",$D1550-($D1550*TAXAS!$B$15)), IF($A1550=TAXAS!$A$16,IF($B1550="DÉBITO",$D1550-($D1550*TAXAS!$B$16)), IF($A1550=TAXAS!$A$17,IF($B1550="DÉBITO",$D1550-($D1550*TAXAS!$B$17)), IF($A1550=TAXAS!$A$18,IF($B1550="DÉBITO",$D1550-($D1550*TAXAS!$B$18)), IF($A1550=TAXAS!$A$19,IF($B1550="DÉBITO",$D1550-($D1550*TAXAS!$B$19)), IF($A1550=TAXAS!$A$20,IF($B1550="DÉBITO",$D1550-($D1550*TAXAS!$B$20)), IF($A1550=TAXAS!$A$21,IF($B1550="DÉBITO",$D1550-($D1550*TAXAS!$B$21)), IF($A1550=TAXAS!$A$22,IF($B1550="DÉBITO",$D1550-($D1550*TAXAS!$B$22)), IF($A1550=TAXAS!$A$23,IF($B1550="DÉBITO",$D1550-($D1550*TAXAS!$B$23)), IF($A1550=TAXAS!$A$24,IF($B1550="DÉBITO",$D1550-($D1550*TAXAS!$B$24)), IF($A1550=TAXAS!$A$25,IF($B1550="DÉBITO",$D1550-($D1550*TAXAS!$B$25)), IF($A1550=TAXAS!$A$26,IF($B1550="DÉBITO",$D1550-($D1550*TAXAS!$B$26)), IF($A1550=TAXAS!$A$27,IF($B1550="DÉBITO",$D1550-($D1550*TAXAS!$B$27))))))))))))))))))))))))))/1</f>
        <v>0</v>
      </c>
      <c r="F1550" s="8">
        <f>IF($A1550="VISA",IF($B1550="CRÉDITO",$D1550-($D1550*TAXAS!$C$4)),IF($A1550="MASTER",IF($B1550="CRÉDITO",$D1550-($D1550*TAXAS!$C$5)),IF($A1550="ELO", IF($B1550="CRÉDITO",$D1550-($D1550*TAXAS!$C$6)),IF($A1550="HIPERCARD",IF($B1550="CRÉDITO",$D1550-($D1550*TAXAS!$C$7)),IF($A1550="DINERS",IF($B1550="CRÉDITO",$D1550-($D1550*TAXAS!$C$8)),IF($A1550="AMERICA EXPRESS",IF($B1550="CRÉDITO",$D1550-($D1550*TAXAS!$C$9)),IF($A1550=TAXAS!$A$10,IF($B1550="CRÉDITO",$D1550-($D1550*TAXAS!$C$10)), IF($A1550=TAXAS!$A$11,IF($B1550="CRÉDITO",$D1550-($D1550*TAXAS!$C$11)), IF($A1550=TAXAS!$A$12,IF($B1550="CRÉDITO",$D1550-($D1550*TAXAS!$C$12)), IF($A1550=TAXAS!$A$13,IF($B1550="CRÉDITO",$D1550-($D1550*TAXAS!$C$13)), IF($A1550=TAXAS!$A$14,IF($B1550="CRÉDITO",$D1550-($D1550*TAXAS!$C$14)), IF($A1550=TAXAS!$A$15,IF($B1550="CRÉDITO",$D1550-($D1550*TAXAS!$C$15)), IF($A1550=TAXAS!$A$16,IF($B1550="CRÉDITO",$D1550-($D1550*TAXAS!$C$16)), IF($A1550=TAXAS!$A$17,IF($B1550="CRÉDITO",$D1550-($D1550*TAXAS!$C$17)), IF($A1550=TAXAS!$A$18,IF($B1550="CRÉDITO",$D1550-($D1550*TAXAS!$C$18)), IF($A1550=TAXAS!$A$19,IF($B1550="CRÉDITO",$D1550-($D1550*TAXAS!$C$19)), IF($A1550=TAXAS!$A$20,IF($B1550="CRÉDITO",$D1550-($D1550*TAXAS!$C$20)), IF($A1550=TAXAS!$A$21,IF($B1550="CRÉDITO",$D1550-($D1550*TAXAS!$C$21)), IF($A1550=TAXAS!$A$22,IF($B1550="CRÉDITO",$D1550-($D1550*TAXAS!$C$22)), IF($A1550=TAXAS!$A$23,IF($B1550="CRÉDITO",$D1550-($D1550*TAXAS!$C$23)), IF($A1550=TAXAS!$A$24,IF($B1550="CRÉDITO",$D1550-($D1550*TAXAS!$C$24)), IF($A1550=TAXAS!$A$25,IF($B1550="CRÉDITO",$D1550-($D1550*TAXAS!$C$25)), IF($A1550=TAXAS!$A$26,IF($B1550="CRÉDITO",$D1550-($D1550*TAXAS!$C$26)), IF($A1550=TAXAS!$A$27,IF($B1550="CRÉDITO",$D1550-($D1550*TAXAS!$C$27))))))))))))))))))))))))))/1</f>
        <v>0</v>
      </c>
      <c r="G1550" s="9">
        <f>IF($A1550="VISA",IF($B1550="PARCELADO ATÉ 3X",$D1550-(D1550*TAXAS!$D$4))/3,IF($A1550="MASTER",IF($B1550="PARCELADO ATÉ 3X",$D1550-(D1550*TAXAS!$D$5))/3,IF($A1550="ELO",IF($B1550="PARCELADO ATÉ 3X",$D1550-(D1550*TAXAS!$D$6))/3,IF($A1550="HIPERCARD",IF($B1550="PARCELADO ATÉ 3X",$D1550-(D1550*TAXAS!$D$7))/3,IF($A1550="DINERS",IF($B1550="PARCELADO ATÉ 3X",$D1550-(D1550*TAXAS!$D$8))/3,IF($A1550="AMERICA EXPRESS",IF($B1550="PARCELADO ATÉ 3X",$D1550-(D1550*TAXAS!$D$9))/3,IF($A1550=TAXAS!$A$10,IF($B1550="PARCELADO ATÉ 3X",$D1550-($D1550*TAXAS!$D$10))/3,IF($A1550=TAXAS!$A$11,IF($B1550="PARCELADO ATÉ 3X",$D1550-($D1550*TAXAS!$D$11))/3,IF($A1550=TAXAS!$A$12,IF($B1550="PARCELADO ATÉ 3X",$D1550-($D1550*TAXAS!$D$12))/3,IF($A1550=TAXAS!$A$13,IF($B1550="PARCELADO ATÉ 3X",$D1550-($D1550*TAXAS!$D$13))/3,IF($A1550=TAXAS!$A$14,IF($B1550="PARCELADO ATÉ 3X",$D1550-($D1550*TAXAS!$D$14))/3,IF($A1550=TAXAS!$A$15,IF($B1550="PARCELADO ATÉ 3X",$D1550-($D1550*TAXAS!$D$15))/3,IF($A1550=TAXAS!$A$16,IF($B1550="PARCELADO ATÉ 3X",$D1550-($D1550*TAXAS!$D$16))/3,IF($A1550=TAXAS!$A$17,IF($B1550="PARCELADO ATÉ 3X",$D1550-($D1550*TAXAS!$D$17))/3,IF($A1550=TAXAS!$A$18,IF($B1550="PARCELADO ATÉ 3X",$D1550-($D1550*TAXAS!$D$18))/3,IF($A1550=TAXAS!$A$19,IF($B1550="PARCELADO ATÉ 3X",$D1550-($D1550*TAXAS!$D$19))/3,IF($A1550=TAXAS!$A$20,IF($B1550="PARCELADO ATÉ 3X",$D1550-($D1550*TAXAS!$D$20))/3,IF($A1550=TAXAS!$A$21,IF($B1550="PARCELADO ATÉ 3X",$D1550-($D1550*TAXAS!$D$21))/3,IF($A1550=TAXAS!$A$22,IF($B1550="PARCELADO ATÉ 3X",$D1550-($D1550*TAXAS!$D$22))/3,IF($A1550=TAXAS!$A$23,IF($B1550="PARCELADO ATÉ 3X",$D1550-($D1550*TAXAS!$D$23))/3,IF($A1550=TAXAS!$A$24,IF($B1550="PARCELADO ATÉ 3X",$D1550-($D1550*TAXAS!$D$24))/3,IF($A1550=TAXAS!$A$25,IF($B1550="PARCELADO ATÉ 3X",$D1550-($D1550*TAXAS!$D$25))/3,IF($A1550=TAXAS!$A$26,IF($B1550="PARCELADO ATÉ 3X",$D1550-($D1550*TAXAS!$D$26))/3,IF($A1550=TAXAS!$A$27,IF($B1550="PARCELADO ATÉ 3X",$D1550-($D1550*TAXAS!$D$27))/3))))))))))))))))))))))))/1</f>
        <v>0</v>
      </c>
      <c r="H1550" s="9">
        <f>IF($A1550="VISA",IF($B1550="PARCELADO ATÉ 6X",$D1550-(D1550*TAXAS!$E$4))/6,IF($A1550="MASTER",IF($B1550="PARCELADO ATÉ 6X",$D1550-(D1550*TAXAS!$E$5))/6,IF($A1550="ELO",IF($B1550="PARCELADO ATÉ 6X",$D1550-(D1550*TAXAS!$E$6))/6,IF($A1550="HIPERCARD",IF($B1550="PARCELADO ATÉ 6X",$D1550-(D1550*TAXAS!$E$7))/6,IF($A1550="DINERS",IF($B1550="PARCELADO ATÉ 6X",$D1550-(D1550*TAXAS!$E$8))/6,IF($A1550="AMERICA EXPRESS",IF($B1550="PARCELADO ATÉ 6X",$D1550-(D1550*TAXAS!$E$9))/6,IF($A1550=TAXAS!$A$10,IF($B1550="PARCELADO ATÉ 6X",$D1550-($D1550*TAXAS!$E$10))/6,IF($A1550=TAXAS!$A$11,IF($B1550="PARCELADO ATÉ 6X",$D1550-($D1550*TAXAS!$E$11))/6,IF($A1550=TAXAS!$A$12,IF($B1550="PARCELADO ATÉ 6X",$D1550-($D1550*TAXAS!$E$12))/6,IF($A1550=TAXAS!$A$13,IF($B1550="PARCELADO ATÉ 6X",$D1550-($D1550*TAXAS!$E$13))/6,IF($A1550=TAXAS!$A$14,IF($B1550="PARCELADO ATÉ 6X",$D1550-($D1550*TAXAS!$E$14))/6,IF($A1550=TAXAS!$A$15,IF($B1550="PARCELADO ATÉ 6X",$D1550-($D1550*TAXAS!$E$15))/6,IF($A1550=TAXAS!$A$16,IF($B1550="PARCELADO ATÉ 6X",$D1550-($D1550*TAXAS!$E$16))/6,IF($A1550=TAXAS!$A$17,IF($B1550="PARCELADO ATÉ 6X",$D1550-($D1550*TAXAS!$E$17))/6,IF($A1550=TAXAS!$A$18,IF($B1550="PARCELADO ATÉ 6X",$D1550-($D1550*TAXAS!$E$18))/6,IF($A1550=TAXAS!$A$19,IF($B1550="PARCELADO ATÉ 6X",$D1550-($D1550*TAXAS!$E$19))/6,IF($A1550=TAXAS!$A$20,IF($B1550="PARCELADO ATÉ 6X",$D1550-($D1550*TAXAS!$E$20))/6,IF($A1550=TAXAS!$A$21,IF($B1550="PARCELADO ATÉ 6X",$D1550-($D1550*TAXAS!$E$21))/6,IF($A1550=TAXAS!$A$22,IF($B1550="PARCELADO ATÉ 6X",$D1550-($D1550*TAXAS!$E$22))/6,IF($A1550=TAXAS!$A$23,IF($B1550="PARCELADO ATÉ 6X",$D1550-($D1550*TAXAS!$E$23))/6,IF($A1550=TAXAS!$A$24,IF($B1550="PARCELADO ATÉ 6X",$D1550-($D1550*TAXAS!$E$24))/6,IF($A1550=TAXAS!$A$25,IF($B1550="PARCELADO ATÉ 6X",$D1550-($D1550*TAXAS!$E$25))/6,IF($A1550=TAXAS!$A$26,IF($B1550="PARCELADO ATÉ 6X",$D1550-($D1550*TAXAS!$E$26))/6,IF($A1550=TAXAS!$A$27,IF($B1550="PARCELADO ATÉ 6X",$D1550-($D1550*TAXAS!$E$27))/6))))))))))))))))))))))))/1</f>
        <v>0</v>
      </c>
      <c r="I1550" s="9">
        <f>IF($A1550="VISA",IF($B1550="PARCELADO ATÉ 12X",$D1550-(D1550*TAXAS!$F$4))/12,IF($A1550="MASTER",IF($B1550="PARCELADO ATÉ 12X",$D1550-(D1550*TAXAS!$F$5))/12,IF($A1550="ELO",IF($B1550="PARCELADO ATÉ 12X",$D1550-(D1550*TAXAS!$F$6))/12,IF($A1550="HIPERCARD",IF($B1550="PARCELADO ATÉ 12X",$D1550-(D1550*TAXAS!$F$7))/12,IF($A1550="DINERS",IF($B1550="PARCELADO ATÉ 12X",$D1550-(D1550*TAXAS!$F$8))/12,IF($A1550="AMERICA EXPRESS",IF($B1550="PARCELADO ATÉ 12X",$D1550-(D1550*TAXAS!$F$9))/12,IF($A1550=TAXAS!$A$10,IF($B1550="PARCELADO ATÉ 12X",$D1550-($D1550*TAXAS!$F$10))/12,IF($A1550=TAXAS!$A$11,IF($B1550="PARCELADO ATÉ 12X",$D1550-($D1550*TAXAS!$F$11))/12,IF($A1550=TAXAS!$A$12,IF($B1550="PARCELADO ATÉ 12X",$D1550-($D1550*TAXAS!$F$12))/12,IF($A1550=TAXAS!$A$13,IF($B1550="PARCELADO ATÉ 12X",$D1550-($D1550*TAXAS!$F$13))/12,IF($A1550=TAXAS!$A$14,IF($B1550="PARCELADO ATÉ 12X",$D1550-($D1550*TAXAS!$F$14))/12,IF($A1550=TAXAS!$A$15,IF($B1550="PARCELADO ATÉ 12X",$D1550-($D1550*TAXAS!$F$15))/12,IF($A1550=TAXAS!$A$16,IF($B1550="PARCELADO ATÉ 12X",$D1550-($D1550*TAXAS!$F$16))/12,IF($A1550=TAXAS!$A$17,IF($B1550="PARCELADO ATÉ 12X",$D1550-($D1550*TAXAS!$F$17))/12,IF($A1550=TAXAS!$A$18,IF($B1550="PARCELADO ATÉ 12X",$D1550-($D1550*TAXAS!$F$18))/12,IF($A1550=TAXAS!$A$19,IF($B1550="PARCELADO ATÉ 12X",$D1550-($D1550*TAXAS!$F$19))/12,IF($A1550=TAXAS!$A$20,IF($B1550="PARCELADO ATÉ 12X",$D1550-($D1550*TAXAS!$F$20))/12,IF($A1550=TAXAS!$A$21,IF($B1550="PARCELADO ATÉ 12X",$D1550-($D1550*TAXAS!$F$21))/12,IF($A1550=TAXAS!$A$22,IF($B1550="PARCELADO ATÉ 12X",$D1550-($D1550*TAXAS!$F$22))/12,IF($A1550=TAXAS!$A$23,IF($B1550="PARCELADO ATÉ 12X",$D1550-($D1550*TAXAS!$F$23))/12,IF($A1550=TAXAS!$A$24,IF($B1550="PARCELADO ATÉ 12X",$D1550-($D1550*TAXAS!$F$24))/12,IF($A1550=TAXAS!$A$25,IF($B1550="PARCELADO ATÉ 12X",$D1550-($D1550*TAXAS!$F$25))/12,IF($A1550=TAXAS!$A$26,IF($B1550="PARCELADO ATÉ 12X",$D1550-($D1550*TAXAS!$F$26))/12,IF($A1550=TAXAS!$A$27,IF($B1550="PARCELADO ATÉ 12X",$D1550-($D1550*TAXAS!$F$27))/12))))))))))))))))))))))))/1</f>
        <v>0</v>
      </c>
      <c r="J1550" s="8">
        <f t="shared" si="0"/>
        <v>0</v>
      </c>
      <c r="K1550" s="10" t="b">
        <f>IF($B1550="PARCELADO ATÉ 3X",($D1550-($D1550*TAXAS!$D$4))-$J1550)</f>
        <v>0</v>
      </c>
      <c r="L1550" s="10" t="b">
        <f>IF($B1550="PARCELADO ATÉ 6X",($D1550-($D1550*TAXAS!$E$4))-$J1550)</f>
        <v>0</v>
      </c>
      <c r="M1550" s="10" t="b">
        <f>IF($B1550="PARCELADO ATÉ 12X",($D1550-($D1550*TAXAS!$F$4))-$J1550)</f>
        <v>0</v>
      </c>
      <c r="N1550" s="8">
        <f t="shared" si="1"/>
        <v>0</v>
      </c>
      <c r="O1550" s="10">
        <f t="shared" si="2"/>
        <v>0</v>
      </c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</row>
    <row r="1551" spans="1:31" ht="15.75" customHeight="1" x14ac:dyDescent="0.2">
      <c r="A1551" s="3"/>
      <c r="B1551" s="5"/>
      <c r="C1551" s="6"/>
      <c r="D1551" s="42"/>
      <c r="E1551" s="8">
        <f>IF($A1551="VISA",IF($B1551="DÉBITO",$D1551-($D1551*TAXAS!$B$4)),IF($A1551="MASTER",IF($B1551="DÉBITO",$D1551-($D1551*TAXAS!$B$5)),IF($A1551="ELO", IF($B1551="DÉBITO",$D1551-($D1551*TAXAS!$B$6)),IF($A1551="HIPERCARD",IF($B1551="DÉBITO",$D1551-($D1551*TAXAS!$B$7)),IF($A1551="DINERS",IF($B1551="DÉBITO",$D1551-($D1551*TAXAS!$B$8)),IF($A1551="AMERICA EXPRESS",IF($B1551="DÉBITO",$D1551-($D1551*TAXAS!$B$9)),IF($A1551=TAXAS!$A$10,IF($B1551="DÉBITO",$D1551-($D1551*TAXAS!$B$10)), IF($A1551=TAXAS!$A$11,IF($B1551="DÉBITO",$D1551-($D1551*TAXAS!$B$11)), IF($A1551=TAXAS!$A$12,IF($B1551="DÉBITO",$D1551-($D1551*TAXAS!$B$12)), IF($A1551=TAXAS!$A$13,IF($B1551="DÉBITO",$D1551-($D1551*TAXAS!$B$13)), IF($A1551=TAXAS!$A$14,IF($B1551="DÉBITO",$D1551-($D1551*TAXAS!$B$14)), IF($A1551=TAXAS!$A$15,IF($B1551="DÉBITO",$D1551-($D1551*TAXAS!$B$15)), IF($A1551=TAXAS!$A$16,IF($B1551="DÉBITO",$D1551-($D1551*TAXAS!$B$16)), IF($A1551=TAXAS!$A$17,IF($B1551="DÉBITO",$D1551-($D1551*TAXAS!$B$17)), IF($A1551=TAXAS!$A$18,IF($B1551="DÉBITO",$D1551-($D1551*TAXAS!$B$18)), IF($A1551=TAXAS!$A$19,IF($B1551="DÉBITO",$D1551-($D1551*TAXAS!$B$19)), IF($A1551=TAXAS!$A$20,IF($B1551="DÉBITO",$D1551-($D1551*TAXAS!$B$20)), IF($A1551=TAXAS!$A$21,IF($B1551="DÉBITO",$D1551-($D1551*TAXAS!$B$21)), IF($A1551=TAXAS!$A$22,IF($B1551="DÉBITO",$D1551-($D1551*TAXAS!$B$22)), IF($A1551=TAXAS!$A$23,IF($B1551="DÉBITO",$D1551-($D1551*TAXAS!$B$23)), IF($A1551=TAXAS!$A$24,IF($B1551="DÉBITO",$D1551-($D1551*TAXAS!$B$24)), IF($A1551=TAXAS!$A$25,IF($B1551="DÉBITO",$D1551-($D1551*TAXAS!$B$25)), IF($A1551=TAXAS!$A$26,IF($B1551="DÉBITO",$D1551-($D1551*TAXAS!$B$26)), IF($A1551=TAXAS!$A$27,IF($B1551="DÉBITO",$D1551-($D1551*TAXAS!$B$27))))))))))))))))))))))))))/1</f>
        <v>0</v>
      </c>
      <c r="F1551" s="8">
        <f>IF($A1551="VISA",IF($B1551="CRÉDITO",$D1551-($D1551*TAXAS!$C$4)),IF($A1551="MASTER",IF($B1551="CRÉDITO",$D1551-($D1551*TAXAS!$C$5)),IF($A1551="ELO", IF($B1551="CRÉDITO",$D1551-($D1551*TAXAS!$C$6)),IF($A1551="HIPERCARD",IF($B1551="CRÉDITO",$D1551-($D1551*TAXAS!$C$7)),IF($A1551="DINERS",IF($B1551="CRÉDITO",$D1551-($D1551*TAXAS!$C$8)),IF($A1551="AMERICA EXPRESS",IF($B1551="CRÉDITO",$D1551-($D1551*TAXAS!$C$9)),IF($A1551=TAXAS!$A$10,IF($B1551="CRÉDITO",$D1551-($D1551*TAXAS!$C$10)), IF($A1551=TAXAS!$A$11,IF($B1551="CRÉDITO",$D1551-($D1551*TAXAS!$C$11)), IF($A1551=TAXAS!$A$12,IF($B1551="CRÉDITO",$D1551-($D1551*TAXAS!$C$12)), IF($A1551=TAXAS!$A$13,IF($B1551="CRÉDITO",$D1551-($D1551*TAXAS!$C$13)), IF($A1551=TAXAS!$A$14,IF($B1551="CRÉDITO",$D1551-($D1551*TAXAS!$C$14)), IF($A1551=TAXAS!$A$15,IF($B1551="CRÉDITO",$D1551-($D1551*TAXAS!$C$15)), IF($A1551=TAXAS!$A$16,IF($B1551="CRÉDITO",$D1551-($D1551*TAXAS!$C$16)), IF($A1551=TAXAS!$A$17,IF($B1551="CRÉDITO",$D1551-($D1551*TAXAS!$C$17)), IF($A1551=TAXAS!$A$18,IF($B1551="CRÉDITO",$D1551-($D1551*TAXAS!$C$18)), IF($A1551=TAXAS!$A$19,IF($B1551="CRÉDITO",$D1551-($D1551*TAXAS!$C$19)), IF($A1551=TAXAS!$A$20,IF($B1551="CRÉDITO",$D1551-($D1551*TAXAS!$C$20)), IF($A1551=TAXAS!$A$21,IF($B1551="CRÉDITO",$D1551-($D1551*TAXAS!$C$21)), IF($A1551=TAXAS!$A$22,IF($B1551="CRÉDITO",$D1551-($D1551*TAXAS!$C$22)), IF($A1551=TAXAS!$A$23,IF($B1551="CRÉDITO",$D1551-($D1551*TAXAS!$C$23)), IF($A1551=TAXAS!$A$24,IF($B1551="CRÉDITO",$D1551-($D1551*TAXAS!$C$24)), IF($A1551=TAXAS!$A$25,IF($B1551="CRÉDITO",$D1551-($D1551*TAXAS!$C$25)), IF($A1551=TAXAS!$A$26,IF($B1551="CRÉDITO",$D1551-($D1551*TAXAS!$C$26)), IF($A1551=TAXAS!$A$27,IF($B1551="CRÉDITO",$D1551-($D1551*TAXAS!$C$27))))))))))))))))))))))))))/1</f>
        <v>0</v>
      </c>
      <c r="G1551" s="9">
        <f>IF($A1551="VISA",IF($B1551="PARCELADO ATÉ 3X",$D1551-(D1551*TAXAS!$D$4))/3,IF($A1551="MASTER",IF($B1551="PARCELADO ATÉ 3X",$D1551-(D1551*TAXAS!$D$5))/3,IF($A1551="ELO",IF($B1551="PARCELADO ATÉ 3X",$D1551-(D1551*TAXAS!$D$6))/3,IF($A1551="HIPERCARD",IF($B1551="PARCELADO ATÉ 3X",$D1551-(D1551*TAXAS!$D$7))/3,IF($A1551="DINERS",IF($B1551="PARCELADO ATÉ 3X",$D1551-(D1551*TAXAS!$D$8))/3,IF($A1551="AMERICA EXPRESS",IF($B1551="PARCELADO ATÉ 3X",$D1551-(D1551*TAXAS!$D$9))/3,IF($A1551=TAXAS!$A$10,IF($B1551="PARCELADO ATÉ 3X",$D1551-($D1551*TAXAS!$D$10))/3,IF($A1551=TAXAS!$A$11,IF($B1551="PARCELADO ATÉ 3X",$D1551-($D1551*TAXAS!$D$11))/3,IF($A1551=TAXAS!$A$12,IF($B1551="PARCELADO ATÉ 3X",$D1551-($D1551*TAXAS!$D$12))/3,IF($A1551=TAXAS!$A$13,IF($B1551="PARCELADO ATÉ 3X",$D1551-($D1551*TAXAS!$D$13))/3,IF($A1551=TAXAS!$A$14,IF($B1551="PARCELADO ATÉ 3X",$D1551-($D1551*TAXAS!$D$14))/3,IF($A1551=TAXAS!$A$15,IF($B1551="PARCELADO ATÉ 3X",$D1551-($D1551*TAXAS!$D$15))/3,IF($A1551=TAXAS!$A$16,IF($B1551="PARCELADO ATÉ 3X",$D1551-($D1551*TAXAS!$D$16))/3,IF($A1551=TAXAS!$A$17,IF($B1551="PARCELADO ATÉ 3X",$D1551-($D1551*TAXAS!$D$17))/3,IF($A1551=TAXAS!$A$18,IF($B1551="PARCELADO ATÉ 3X",$D1551-($D1551*TAXAS!$D$18))/3,IF($A1551=TAXAS!$A$19,IF($B1551="PARCELADO ATÉ 3X",$D1551-($D1551*TAXAS!$D$19))/3,IF($A1551=TAXAS!$A$20,IF($B1551="PARCELADO ATÉ 3X",$D1551-($D1551*TAXAS!$D$20))/3,IF($A1551=TAXAS!$A$21,IF($B1551="PARCELADO ATÉ 3X",$D1551-($D1551*TAXAS!$D$21))/3,IF($A1551=TAXAS!$A$22,IF($B1551="PARCELADO ATÉ 3X",$D1551-($D1551*TAXAS!$D$22))/3,IF($A1551=TAXAS!$A$23,IF($B1551="PARCELADO ATÉ 3X",$D1551-($D1551*TAXAS!$D$23))/3,IF($A1551=TAXAS!$A$24,IF($B1551="PARCELADO ATÉ 3X",$D1551-($D1551*TAXAS!$D$24))/3,IF($A1551=TAXAS!$A$25,IF($B1551="PARCELADO ATÉ 3X",$D1551-($D1551*TAXAS!$D$25))/3,IF($A1551=TAXAS!$A$26,IF($B1551="PARCELADO ATÉ 3X",$D1551-($D1551*TAXAS!$D$26))/3,IF($A1551=TAXAS!$A$27,IF($B1551="PARCELADO ATÉ 3X",$D1551-($D1551*TAXAS!$D$27))/3))))))))))))))))))))))))/1</f>
        <v>0</v>
      </c>
      <c r="H1551" s="9">
        <f>IF($A1551="VISA",IF($B1551="PARCELADO ATÉ 6X",$D1551-(D1551*TAXAS!$E$4))/6,IF($A1551="MASTER",IF($B1551="PARCELADO ATÉ 6X",$D1551-(D1551*TAXAS!$E$5))/6,IF($A1551="ELO",IF($B1551="PARCELADO ATÉ 6X",$D1551-(D1551*TAXAS!$E$6))/6,IF($A1551="HIPERCARD",IF($B1551="PARCELADO ATÉ 6X",$D1551-(D1551*TAXAS!$E$7))/6,IF($A1551="DINERS",IF($B1551="PARCELADO ATÉ 6X",$D1551-(D1551*TAXAS!$E$8))/6,IF($A1551="AMERICA EXPRESS",IF($B1551="PARCELADO ATÉ 6X",$D1551-(D1551*TAXAS!$E$9))/6,IF($A1551=TAXAS!$A$10,IF($B1551="PARCELADO ATÉ 6X",$D1551-($D1551*TAXAS!$E$10))/6,IF($A1551=TAXAS!$A$11,IF($B1551="PARCELADO ATÉ 6X",$D1551-($D1551*TAXAS!$E$11))/6,IF($A1551=TAXAS!$A$12,IF($B1551="PARCELADO ATÉ 6X",$D1551-($D1551*TAXAS!$E$12))/6,IF($A1551=TAXAS!$A$13,IF($B1551="PARCELADO ATÉ 6X",$D1551-($D1551*TAXAS!$E$13))/6,IF($A1551=TAXAS!$A$14,IF($B1551="PARCELADO ATÉ 6X",$D1551-($D1551*TAXAS!$E$14))/6,IF($A1551=TAXAS!$A$15,IF($B1551="PARCELADO ATÉ 6X",$D1551-($D1551*TAXAS!$E$15))/6,IF($A1551=TAXAS!$A$16,IF($B1551="PARCELADO ATÉ 6X",$D1551-($D1551*TAXAS!$E$16))/6,IF($A1551=TAXAS!$A$17,IF($B1551="PARCELADO ATÉ 6X",$D1551-($D1551*TAXAS!$E$17))/6,IF($A1551=TAXAS!$A$18,IF($B1551="PARCELADO ATÉ 6X",$D1551-($D1551*TAXAS!$E$18))/6,IF($A1551=TAXAS!$A$19,IF($B1551="PARCELADO ATÉ 6X",$D1551-($D1551*TAXAS!$E$19))/6,IF($A1551=TAXAS!$A$20,IF($B1551="PARCELADO ATÉ 6X",$D1551-($D1551*TAXAS!$E$20))/6,IF($A1551=TAXAS!$A$21,IF($B1551="PARCELADO ATÉ 6X",$D1551-($D1551*TAXAS!$E$21))/6,IF($A1551=TAXAS!$A$22,IF($B1551="PARCELADO ATÉ 6X",$D1551-($D1551*TAXAS!$E$22))/6,IF($A1551=TAXAS!$A$23,IF($B1551="PARCELADO ATÉ 6X",$D1551-($D1551*TAXAS!$E$23))/6,IF($A1551=TAXAS!$A$24,IF($B1551="PARCELADO ATÉ 6X",$D1551-($D1551*TAXAS!$E$24))/6,IF($A1551=TAXAS!$A$25,IF($B1551="PARCELADO ATÉ 6X",$D1551-($D1551*TAXAS!$E$25))/6,IF($A1551=TAXAS!$A$26,IF($B1551="PARCELADO ATÉ 6X",$D1551-($D1551*TAXAS!$E$26))/6,IF($A1551=TAXAS!$A$27,IF($B1551="PARCELADO ATÉ 6X",$D1551-($D1551*TAXAS!$E$27))/6))))))))))))))))))))))))/1</f>
        <v>0</v>
      </c>
      <c r="I1551" s="9">
        <f>IF($A1551="VISA",IF($B1551="PARCELADO ATÉ 12X",$D1551-(D1551*TAXAS!$F$4))/12,IF($A1551="MASTER",IF($B1551="PARCELADO ATÉ 12X",$D1551-(D1551*TAXAS!$F$5))/12,IF($A1551="ELO",IF($B1551="PARCELADO ATÉ 12X",$D1551-(D1551*TAXAS!$F$6))/12,IF($A1551="HIPERCARD",IF($B1551="PARCELADO ATÉ 12X",$D1551-(D1551*TAXAS!$F$7))/12,IF($A1551="DINERS",IF($B1551="PARCELADO ATÉ 12X",$D1551-(D1551*TAXAS!$F$8))/12,IF($A1551="AMERICA EXPRESS",IF($B1551="PARCELADO ATÉ 12X",$D1551-(D1551*TAXAS!$F$9))/12,IF($A1551=TAXAS!$A$10,IF($B1551="PARCELADO ATÉ 12X",$D1551-($D1551*TAXAS!$F$10))/12,IF($A1551=TAXAS!$A$11,IF($B1551="PARCELADO ATÉ 12X",$D1551-($D1551*TAXAS!$F$11))/12,IF($A1551=TAXAS!$A$12,IF($B1551="PARCELADO ATÉ 12X",$D1551-($D1551*TAXAS!$F$12))/12,IF($A1551=TAXAS!$A$13,IF($B1551="PARCELADO ATÉ 12X",$D1551-($D1551*TAXAS!$F$13))/12,IF($A1551=TAXAS!$A$14,IF($B1551="PARCELADO ATÉ 12X",$D1551-($D1551*TAXAS!$F$14))/12,IF($A1551=TAXAS!$A$15,IF($B1551="PARCELADO ATÉ 12X",$D1551-($D1551*TAXAS!$F$15))/12,IF($A1551=TAXAS!$A$16,IF($B1551="PARCELADO ATÉ 12X",$D1551-($D1551*TAXAS!$F$16))/12,IF($A1551=TAXAS!$A$17,IF($B1551="PARCELADO ATÉ 12X",$D1551-($D1551*TAXAS!$F$17))/12,IF($A1551=TAXAS!$A$18,IF($B1551="PARCELADO ATÉ 12X",$D1551-($D1551*TAXAS!$F$18))/12,IF($A1551=TAXAS!$A$19,IF($B1551="PARCELADO ATÉ 12X",$D1551-($D1551*TAXAS!$F$19))/12,IF($A1551=TAXAS!$A$20,IF($B1551="PARCELADO ATÉ 12X",$D1551-($D1551*TAXAS!$F$20))/12,IF($A1551=TAXAS!$A$21,IF($B1551="PARCELADO ATÉ 12X",$D1551-($D1551*TAXAS!$F$21))/12,IF($A1551=TAXAS!$A$22,IF($B1551="PARCELADO ATÉ 12X",$D1551-($D1551*TAXAS!$F$22))/12,IF($A1551=TAXAS!$A$23,IF($B1551="PARCELADO ATÉ 12X",$D1551-($D1551*TAXAS!$F$23))/12,IF($A1551=TAXAS!$A$24,IF($B1551="PARCELADO ATÉ 12X",$D1551-($D1551*TAXAS!$F$24))/12,IF($A1551=TAXAS!$A$25,IF($B1551="PARCELADO ATÉ 12X",$D1551-($D1551*TAXAS!$F$25))/12,IF($A1551=TAXAS!$A$26,IF($B1551="PARCELADO ATÉ 12X",$D1551-($D1551*TAXAS!$F$26))/12,IF($A1551=TAXAS!$A$27,IF($B1551="PARCELADO ATÉ 12X",$D1551-($D1551*TAXAS!$F$27))/12))))))))))))))))))))))))/1</f>
        <v>0</v>
      </c>
      <c r="J1551" s="8">
        <f t="shared" si="0"/>
        <v>0</v>
      </c>
      <c r="K1551" s="10" t="b">
        <f>IF($B1551="PARCELADO ATÉ 3X",($D1551-($D1551*TAXAS!$D$4))-$J1551)</f>
        <v>0</v>
      </c>
      <c r="L1551" s="10" t="b">
        <f>IF($B1551="PARCELADO ATÉ 6X",($D1551-($D1551*TAXAS!$E$4))-$J1551)</f>
        <v>0</v>
      </c>
      <c r="M1551" s="10" t="b">
        <f>IF($B1551="PARCELADO ATÉ 12X",($D1551-($D1551*TAXAS!$F$4))-$J1551)</f>
        <v>0</v>
      </c>
      <c r="N1551" s="8">
        <f t="shared" si="1"/>
        <v>0</v>
      </c>
      <c r="O1551" s="10">
        <f t="shared" si="2"/>
        <v>0</v>
      </c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</row>
    <row r="1552" spans="1:31" ht="15.75" customHeight="1" x14ac:dyDescent="0.2">
      <c r="A1552" s="3"/>
      <c r="B1552" s="5"/>
      <c r="C1552" s="6"/>
      <c r="D1552" s="42"/>
      <c r="E1552" s="8">
        <f>IF($A1552="VISA",IF($B1552="DÉBITO",$D1552-($D1552*TAXAS!$B$4)),IF($A1552="MASTER",IF($B1552="DÉBITO",$D1552-($D1552*TAXAS!$B$5)),IF($A1552="ELO", IF($B1552="DÉBITO",$D1552-($D1552*TAXAS!$B$6)),IF($A1552="HIPERCARD",IF($B1552="DÉBITO",$D1552-($D1552*TAXAS!$B$7)),IF($A1552="DINERS",IF($B1552="DÉBITO",$D1552-($D1552*TAXAS!$B$8)),IF($A1552="AMERICA EXPRESS",IF($B1552="DÉBITO",$D1552-($D1552*TAXAS!$B$9)),IF($A1552=TAXAS!$A$10,IF($B1552="DÉBITO",$D1552-($D1552*TAXAS!$B$10)), IF($A1552=TAXAS!$A$11,IF($B1552="DÉBITO",$D1552-($D1552*TAXAS!$B$11)), IF($A1552=TAXAS!$A$12,IF($B1552="DÉBITO",$D1552-($D1552*TAXAS!$B$12)), IF($A1552=TAXAS!$A$13,IF($B1552="DÉBITO",$D1552-($D1552*TAXAS!$B$13)), IF($A1552=TAXAS!$A$14,IF($B1552="DÉBITO",$D1552-($D1552*TAXAS!$B$14)), IF($A1552=TAXAS!$A$15,IF($B1552="DÉBITO",$D1552-($D1552*TAXAS!$B$15)), IF($A1552=TAXAS!$A$16,IF($B1552="DÉBITO",$D1552-($D1552*TAXAS!$B$16)), IF($A1552=TAXAS!$A$17,IF($B1552="DÉBITO",$D1552-($D1552*TAXAS!$B$17)), IF($A1552=TAXAS!$A$18,IF($B1552="DÉBITO",$D1552-($D1552*TAXAS!$B$18)), IF($A1552=TAXAS!$A$19,IF($B1552="DÉBITO",$D1552-($D1552*TAXAS!$B$19)), IF($A1552=TAXAS!$A$20,IF($B1552="DÉBITO",$D1552-($D1552*TAXAS!$B$20)), IF($A1552=TAXAS!$A$21,IF($B1552="DÉBITO",$D1552-($D1552*TAXAS!$B$21)), IF($A1552=TAXAS!$A$22,IF($B1552="DÉBITO",$D1552-($D1552*TAXAS!$B$22)), IF($A1552=TAXAS!$A$23,IF($B1552="DÉBITO",$D1552-($D1552*TAXAS!$B$23)), IF($A1552=TAXAS!$A$24,IF($B1552="DÉBITO",$D1552-($D1552*TAXAS!$B$24)), IF($A1552=TAXAS!$A$25,IF($B1552="DÉBITO",$D1552-($D1552*TAXAS!$B$25)), IF($A1552=TAXAS!$A$26,IF($B1552="DÉBITO",$D1552-($D1552*TAXAS!$B$26)), IF($A1552=TAXAS!$A$27,IF($B1552="DÉBITO",$D1552-($D1552*TAXAS!$B$27))))))))))))))))))))))))))/1</f>
        <v>0</v>
      </c>
      <c r="F1552" s="8">
        <f>IF($A1552="VISA",IF($B1552="CRÉDITO",$D1552-($D1552*TAXAS!$C$4)),IF($A1552="MASTER",IF($B1552="CRÉDITO",$D1552-($D1552*TAXAS!$C$5)),IF($A1552="ELO", IF($B1552="CRÉDITO",$D1552-($D1552*TAXAS!$C$6)),IF($A1552="HIPERCARD",IF($B1552="CRÉDITO",$D1552-($D1552*TAXAS!$C$7)),IF($A1552="DINERS",IF($B1552="CRÉDITO",$D1552-($D1552*TAXAS!$C$8)),IF($A1552="AMERICA EXPRESS",IF($B1552="CRÉDITO",$D1552-($D1552*TAXAS!$C$9)),IF($A1552=TAXAS!$A$10,IF($B1552="CRÉDITO",$D1552-($D1552*TAXAS!$C$10)), IF($A1552=TAXAS!$A$11,IF($B1552="CRÉDITO",$D1552-($D1552*TAXAS!$C$11)), IF($A1552=TAXAS!$A$12,IF($B1552="CRÉDITO",$D1552-($D1552*TAXAS!$C$12)), IF($A1552=TAXAS!$A$13,IF($B1552="CRÉDITO",$D1552-($D1552*TAXAS!$C$13)), IF($A1552=TAXAS!$A$14,IF($B1552="CRÉDITO",$D1552-($D1552*TAXAS!$C$14)), IF($A1552=TAXAS!$A$15,IF($B1552="CRÉDITO",$D1552-($D1552*TAXAS!$C$15)), IF($A1552=TAXAS!$A$16,IF($B1552="CRÉDITO",$D1552-($D1552*TAXAS!$C$16)), IF($A1552=TAXAS!$A$17,IF($B1552="CRÉDITO",$D1552-($D1552*TAXAS!$C$17)), IF($A1552=TAXAS!$A$18,IF($B1552="CRÉDITO",$D1552-($D1552*TAXAS!$C$18)), IF($A1552=TAXAS!$A$19,IF($B1552="CRÉDITO",$D1552-($D1552*TAXAS!$C$19)), IF($A1552=TAXAS!$A$20,IF($B1552="CRÉDITO",$D1552-($D1552*TAXAS!$C$20)), IF($A1552=TAXAS!$A$21,IF($B1552="CRÉDITO",$D1552-($D1552*TAXAS!$C$21)), IF($A1552=TAXAS!$A$22,IF($B1552="CRÉDITO",$D1552-($D1552*TAXAS!$C$22)), IF($A1552=TAXAS!$A$23,IF($B1552="CRÉDITO",$D1552-($D1552*TAXAS!$C$23)), IF($A1552=TAXAS!$A$24,IF($B1552="CRÉDITO",$D1552-($D1552*TAXAS!$C$24)), IF($A1552=TAXAS!$A$25,IF($B1552="CRÉDITO",$D1552-($D1552*TAXAS!$C$25)), IF($A1552=TAXAS!$A$26,IF($B1552="CRÉDITO",$D1552-($D1552*TAXAS!$C$26)), IF($A1552=TAXAS!$A$27,IF($B1552="CRÉDITO",$D1552-($D1552*TAXAS!$C$27))))))))))))))))))))))))))/1</f>
        <v>0</v>
      </c>
      <c r="G1552" s="9">
        <f>IF($A1552="VISA",IF($B1552="PARCELADO ATÉ 3X",$D1552-(D1552*TAXAS!$D$4))/3,IF($A1552="MASTER",IF($B1552="PARCELADO ATÉ 3X",$D1552-(D1552*TAXAS!$D$5))/3,IF($A1552="ELO",IF($B1552="PARCELADO ATÉ 3X",$D1552-(D1552*TAXAS!$D$6))/3,IF($A1552="HIPERCARD",IF($B1552="PARCELADO ATÉ 3X",$D1552-(D1552*TAXAS!$D$7))/3,IF($A1552="DINERS",IF($B1552="PARCELADO ATÉ 3X",$D1552-(D1552*TAXAS!$D$8))/3,IF($A1552="AMERICA EXPRESS",IF($B1552="PARCELADO ATÉ 3X",$D1552-(D1552*TAXAS!$D$9))/3,IF($A1552=TAXAS!$A$10,IF($B1552="PARCELADO ATÉ 3X",$D1552-($D1552*TAXAS!$D$10))/3,IF($A1552=TAXAS!$A$11,IF($B1552="PARCELADO ATÉ 3X",$D1552-($D1552*TAXAS!$D$11))/3,IF($A1552=TAXAS!$A$12,IF($B1552="PARCELADO ATÉ 3X",$D1552-($D1552*TAXAS!$D$12))/3,IF($A1552=TAXAS!$A$13,IF($B1552="PARCELADO ATÉ 3X",$D1552-($D1552*TAXAS!$D$13))/3,IF($A1552=TAXAS!$A$14,IF($B1552="PARCELADO ATÉ 3X",$D1552-($D1552*TAXAS!$D$14))/3,IF($A1552=TAXAS!$A$15,IF($B1552="PARCELADO ATÉ 3X",$D1552-($D1552*TAXAS!$D$15))/3,IF($A1552=TAXAS!$A$16,IF($B1552="PARCELADO ATÉ 3X",$D1552-($D1552*TAXAS!$D$16))/3,IF($A1552=TAXAS!$A$17,IF($B1552="PARCELADO ATÉ 3X",$D1552-($D1552*TAXAS!$D$17))/3,IF($A1552=TAXAS!$A$18,IF($B1552="PARCELADO ATÉ 3X",$D1552-($D1552*TAXAS!$D$18))/3,IF($A1552=TAXAS!$A$19,IF($B1552="PARCELADO ATÉ 3X",$D1552-($D1552*TAXAS!$D$19))/3,IF($A1552=TAXAS!$A$20,IF($B1552="PARCELADO ATÉ 3X",$D1552-($D1552*TAXAS!$D$20))/3,IF($A1552=TAXAS!$A$21,IF($B1552="PARCELADO ATÉ 3X",$D1552-($D1552*TAXAS!$D$21))/3,IF($A1552=TAXAS!$A$22,IF($B1552="PARCELADO ATÉ 3X",$D1552-($D1552*TAXAS!$D$22))/3,IF($A1552=TAXAS!$A$23,IF($B1552="PARCELADO ATÉ 3X",$D1552-($D1552*TAXAS!$D$23))/3,IF($A1552=TAXAS!$A$24,IF($B1552="PARCELADO ATÉ 3X",$D1552-($D1552*TAXAS!$D$24))/3,IF($A1552=TAXAS!$A$25,IF($B1552="PARCELADO ATÉ 3X",$D1552-($D1552*TAXAS!$D$25))/3,IF($A1552=TAXAS!$A$26,IF($B1552="PARCELADO ATÉ 3X",$D1552-($D1552*TAXAS!$D$26))/3,IF($A1552=TAXAS!$A$27,IF($B1552="PARCELADO ATÉ 3X",$D1552-($D1552*TAXAS!$D$27))/3))))))))))))))))))))))))/1</f>
        <v>0</v>
      </c>
      <c r="H1552" s="9">
        <f>IF($A1552="VISA",IF($B1552="PARCELADO ATÉ 6X",$D1552-(D1552*TAXAS!$E$4))/6,IF($A1552="MASTER",IF($B1552="PARCELADO ATÉ 6X",$D1552-(D1552*TAXAS!$E$5))/6,IF($A1552="ELO",IF($B1552="PARCELADO ATÉ 6X",$D1552-(D1552*TAXAS!$E$6))/6,IF($A1552="HIPERCARD",IF($B1552="PARCELADO ATÉ 6X",$D1552-(D1552*TAXAS!$E$7))/6,IF($A1552="DINERS",IF($B1552="PARCELADO ATÉ 6X",$D1552-(D1552*TAXAS!$E$8))/6,IF($A1552="AMERICA EXPRESS",IF($B1552="PARCELADO ATÉ 6X",$D1552-(D1552*TAXAS!$E$9))/6,IF($A1552=TAXAS!$A$10,IF($B1552="PARCELADO ATÉ 6X",$D1552-($D1552*TAXAS!$E$10))/6,IF($A1552=TAXAS!$A$11,IF($B1552="PARCELADO ATÉ 6X",$D1552-($D1552*TAXAS!$E$11))/6,IF($A1552=TAXAS!$A$12,IF($B1552="PARCELADO ATÉ 6X",$D1552-($D1552*TAXAS!$E$12))/6,IF($A1552=TAXAS!$A$13,IF($B1552="PARCELADO ATÉ 6X",$D1552-($D1552*TAXAS!$E$13))/6,IF($A1552=TAXAS!$A$14,IF($B1552="PARCELADO ATÉ 6X",$D1552-($D1552*TAXAS!$E$14))/6,IF($A1552=TAXAS!$A$15,IF($B1552="PARCELADO ATÉ 6X",$D1552-($D1552*TAXAS!$E$15))/6,IF($A1552=TAXAS!$A$16,IF($B1552="PARCELADO ATÉ 6X",$D1552-($D1552*TAXAS!$E$16))/6,IF($A1552=TAXAS!$A$17,IF($B1552="PARCELADO ATÉ 6X",$D1552-($D1552*TAXAS!$E$17))/6,IF($A1552=TAXAS!$A$18,IF($B1552="PARCELADO ATÉ 6X",$D1552-($D1552*TAXAS!$E$18))/6,IF($A1552=TAXAS!$A$19,IF($B1552="PARCELADO ATÉ 6X",$D1552-($D1552*TAXAS!$E$19))/6,IF($A1552=TAXAS!$A$20,IF($B1552="PARCELADO ATÉ 6X",$D1552-($D1552*TAXAS!$E$20))/6,IF($A1552=TAXAS!$A$21,IF($B1552="PARCELADO ATÉ 6X",$D1552-($D1552*TAXAS!$E$21))/6,IF($A1552=TAXAS!$A$22,IF($B1552="PARCELADO ATÉ 6X",$D1552-($D1552*TAXAS!$E$22))/6,IF($A1552=TAXAS!$A$23,IF($B1552="PARCELADO ATÉ 6X",$D1552-($D1552*TAXAS!$E$23))/6,IF($A1552=TAXAS!$A$24,IF($B1552="PARCELADO ATÉ 6X",$D1552-($D1552*TAXAS!$E$24))/6,IF($A1552=TAXAS!$A$25,IF($B1552="PARCELADO ATÉ 6X",$D1552-($D1552*TAXAS!$E$25))/6,IF($A1552=TAXAS!$A$26,IF($B1552="PARCELADO ATÉ 6X",$D1552-($D1552*TAXAS!$E$26))/6,IF($A1552=TAXAS!$A$27,IF($B1552="PARCELADO ATÉ 6X",$D1552-($D1552*TAXAS!$E$27))/6))))))))))))))))))))))))/1</f>
        <v>0</v>
      </c>
      <c r="I1552" s="9">
        <f>IF($A1552="VISA",IF($B1552="PARCELADO ATÉ 12X",$D1552-(D1552*TAXAS!$F$4))/12,IF($A1552="MASTER",IF($B1552="PARCELADO ATÉ 12X",$D1552-(D1552*TAXAS!$F$5))/12,IF($A1552="ELO",IF($B1552="PARCELADO ATÉ 12X",$D1552-(D1552*TAXAS!$F$6))/12,IF($A1552="HIPERCARD",IF($B1552="PARCELADO ATÉ 12X",$D1552-(D1552*TAXAS!$F$7))/12,IF($A1552="DINERS",IF($B1552="PARCELADO ATÉ 12X",$D1552-(D1552*TAXAS!$F$8))/12,IF($A1552="AMERICA EXPRESS",IF($B1552="PARCELADO ATÉ 12X",$D1552-(D1552*TAXAS!$F$9))/12,IF($A1552=TAXAS!$A$10,IF($B1552="PARCELADO ATÉ 12X",$D1552-($D1552*TAXAS!$F$10))/12,IF($A1552=TAXAS!$A$11,IF($B1552="PARCELADO ATÉ 12X",$D1552-($D1552*TAXAS!$F$11))/12,IF($A1552=TAXAS!$A$12,IF($B1552="PARCELADO ATÉ 12X",$D1552-($D1552*TAXAS!$F$12))/12,IF($A1552=TAXAS!$A$13,IF($B1552="PARCELADO ATÉ 12X",$D1552-($D1552*TAXAS!$F$13))/12,IF($A1552=TAXAS!$A$14,IF($B1552="PARCELADO ATÉ 12X",$D1552-($D1552*TAXAS!$F$14))/12,IF($A1552=TAXAS!$A$15,IF($B1552="PARCELADO ATÉ 12X",$D1552-($D1552*TAXAS!$F$15))/12,IF($A1552=TAXAS!$A$16,IF($B1552="PARCELADO ATÉ 12X",$D1552-($D1552*TAXAS!$F$16))/12,IF($A1552=TAXAS!$A$17,IF($B1552="PARCELADO ATÉ 12X",$D1552-($D1552*TAXAS!$F$17))/12,IF($A1552=TAXAS!$A$18,IF($B1552="PARCELADO ATÉ 12X",$D1552-($D1552*TAXAS!$F$18))/12,IF($A1552=TAXAS!$A$19,IF($B1552="PARCELADO ATÉ 12X",$D1552-($D1552*TAXAS!$F$19))/12,IF($A1552=TAXAS!$A$20,IF($B1552="PARCELADO ATÉ 12X",$D1552-($D1552*TAXAS!$F$20))/12,IF($A1552=TAXAS!$A$21,IF($B1552="PARCELADO ATÉ 12X",$D1552-($D1552*TAXAS!$F$21))/12,IF($A1552=TAXAS!$A$22,IF($B1552="PARCELADO ATÉ 12X",$D1552-($D1552*TAXAS!$F$22))/12,IF($A1552=TAXAS!$A$23,IF($B1552="PARCELADO ATÉ 12X",$D1552-($D1552*TAXAS!$F$23))/12,IF($A1552=TAXAS!$A$24,IF($B1552="PARCELADO ATÉ 12X",$D1552-($D1552*TAXAS!$F$24))/12,IF($A1552=TAXAS!$A$25,IF($B1552="PARCELADO ATÉ 12X",$D1552-($D1552*TAXAS!$F$25))/12,IF($A1552=TAXAS!$A$26,IF($B1552="PARCELADO ATÉ 12X",$D1552-($D1552*TAXAS!$F$26))/12,IF($A1552=TAXAS!$A$27,IF($B1552="PARCELADO ATÉ 12X",$D1552-($D1552*TAXAS!$F$27))/12))))))))))))))))))))))))/1</f>
        <v>0</v>
      </c>
      <c r="J1552" s="8">
        <f t="shared" si="0"/>
        <v>0</v>
      </c>
      <c r="K1552" s="10" t="b">
        <f>IF($B1552="PARCELADO ATÉ 3X",($D1552-($D1552*TAXAS!$D$4))-$J1552)</f>
        <v>0</v>
      </c>
      <c r="L1552" s="10" t="b">
        <f>IF($B1552="PARCELADO ATÉ 6X",($D1552-($D1552*TAXAS!$E$4))-$J1552)</f>
        <v>0</v>
      </c>
      <c r="M1552" s="10" t="b">
        <f>IF($B1552="PARCELADO ATÉ 12X",($D1552-($D1552*TAXAS!$F$4))-$J1552)</f>
        <v>0</v>
      </c>
      <c r="N1552" s="8">
        <f t="shared" si="1"/>
        <v>0</v>
      </c>
      <c r="O1552" s="10">
        <f t="shared" si="2"/>
        <v>0</v>
      </c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</row>
    <row r="1553" spans="1:31" ht="15.75" customHeight="1" x14ac:dyDescent="0.2">
      <c r="A1553" s="3"/>
      <c r="B1553" s="5"/>
      <c r="C1553" s="6"/>
      <c r="D1553" s="42"/>
      <c r="E1553" s="8">
        <f>IF($A1553="VISA",IF($B1553="DÉBITO",$D1553-($D1553*TAXAS!$B$4)),IF($A1553="MASTER",IF($B1553="DÉBITO",$D1553-($D1553*TAXAS!$B$5)),IF($A1553="ELO", IF($B1553="DÉBITO",$D1553-($D1553*TAXAS!$B$6)),IF($A1553="HIPERCARD",IF($B1553="DÉBITO",$D1553-($D1553*TAXAS!$B$7)),IF($A1553="DINERS",IF($B1553="DÉBITO",$D1553-($D1553*TAXAS!$B$8)),IF($A1553="AMERICA EXPRESS",IF($B1553="DÉBITO",$D1553-($D1553*TAXAS!$B$9)),IF($A1553=TAXAS!$A$10,IF($B1553="DÉBITO",$D1553-($D1553*TAXAS!$B$10)), IF($A1553=TAXAS!$A$11,IF($B1553="DÉBITO",$D1553-($D1553*TAXAS!$B$11)), IF($A1553=TAXAS!$A$12,IF($B1553="DÉBITO",$D1553-($D1553*TAXAS!$B$12)), IF($A1553=TAXAS!$A$13,IF($B1553="DÉBITO",$D1553-($D1553*TAXAS!$B$13)), IF($A1553=TAXAS!$A$14,IF($B1553="DÉBITO",$D1553-($D1553*TAXAS!$B$14)), IF($A1553=TAXAS!$A$15,IF($B1553="DÉBITO",$D1553-($D1553*TAXAS!$B$15)), IF($A1553=TAXAS!$A$16,IF($B1553="DÉBITO",$D1553-($D1553*TAXAS!$B$16)), IF($A1553=TAXAS!$A$17,IF($B1553="DÉBITO",$D1553-($D1553*TAXAS!$B$17)), IF($A1553=TAXAS!$A$18,IF($B1553="DÉBITO",$D1553-($D1553*TAXAS!$B$18)), IF($A1553=TAXAS!$A$19,IF($B1553="DÉBITO",$D1553-($D1553*TAXAS!$B$19)), IF($A1553=TAXAS!$A$20,IF($B1553="DÉBITO",$D1553-($D1553*TAXAS!$B$20)), IF($A1553=TAXAS!$A$21,IF($B1553="DÉBITO",$D1553-($D1553*TAXAS!$B$21)), IF($A1553=TAXAS!$A$22,IF($B1553="DÉBITO",$D1553-($D1553*TAXAS!$B$22)), IF($A1553=TAXAS!$A$23,IF($B1553="DÉBITO",$D1553-($D1553*TAXAS!$B$23)), IF($A1553=TAXAS!$A$24,IF($B1553="DÉBITO",$D1553-($D1553*TAXAS!$B$24)), IF($A1553=TAXAS!$A$25,IF($B1553="DÉBITO",$D1553-($D1553*TAXAS!$B$25)), IF($A1553=TAXAS!$A$26,IF($B1553="DÉBITO",$D1553-($D1553*TAXAS!$B$26)), IF($A1553=TAXAS!$A$27,IF($B1553="DÉBITO",$D1553-($D1553*TAXAS!$B$27))))))))))))))))))))))))))/1</f>
        <v>0</v>
      </c>
      <c r="F1553" s="8">
        <f>IF($A1553="VISA",IF($B1553="CRÉDITO",$D1553-($D1553*TAXAS!$C$4)),IF($A1553="MASTER",IF($B1553="CRÉDITO",$D1553-($D1553*TAXAS!$C$5)),IF($A1553="ELO", IF($B1553="CRÉDITO",$D1553-($D1553*TAXAS!$C$6)),IF($A1553="HIPERCARD",IF($B1553="CRÉDITO",$D1553-($D1553*TAXAS!$C$7)),IF($A1553="DINERS",IF($B1553="CRÉDITO",$D1553-($D1553*TAXAS!$C$8)),IF($A1553="AMERICA EXPRESS",IF($B1553="CRÉDITO",$D1553-($D1553*TAXAS!$C$9)),IF($A1553=TAXAS!$A$10,IF($B1553="CRÉDITO",$D1553-($D1553*TAXAS!$C$10)), IF($A1553=TAXAS!$A$11,IF($B1553="CRÉDITO",$D1553-($D1553*TAXAS!$C$11)), IF($A1553=TAXAS!$A$12,IF($B1553="CRÉDITO",$D1553-($D1553*TAXAS!$C$12)), IF($A1553=TAXAS!$A$13,IF($B1553="CRÉDITO",$D1553-($D1553*TAXAS!$C$13)), IF($A1553=TAXAS!$A$14,IF($B1553="CRÉDITO",$D1553-($D1553*TAXAS!$C$14)), IF($A1553=TAXAS!$A$15,IF($B1553="CRÉDITO",$D1553-($D1553*TAXAS!$C$15)), IF($A1553=TAXAS!$A$16,IF($B1553="CRÉDITO",$D1553-($D1553*TAXAS!$C$16)), IF($A1553=TAXAS!$A$17,IF($B1553="CRÉDITO",$D1553-($D1553*TAXAS!$C$17)), IF($A1553=TAXAS!$A$18,IF($B1553="CRÉDITO",$D1553-($D1553*TAXAS!$C$18)), IF($A1553=TAXAS!$A$19,IF($B1553="CRÉDITO",$D1553-($D1553*TAXAS!$C$19)), IF($A1553=TAXAS!$A$20,IF($B1553="CRÉDITO",$D1553-($D1553*TAXAS!$C$20)), IF($A1553=TAXAS!$A$21,IF($B1553="CRÉDITO",$D1553-($D1553*TAXAS!$C$21)), IF($A1553=TAXAS!$A$22,IF($B1553="CRÉDITO",$D1553-($D1553*TAXAS!$C$22)), IF($A1553=TAXAS!$A$23,IF($B1553="CRÉDITO",$D1553-($D1553*TAXAS!$C$23)), IF($A1553=TAXAS!$A$24,IF($B1553="CRÉDITO",$D1553-($D1553*TAXAS!$C$24)), IF($A1553=TAXAS!$A$25,IF($B1553="CRÉDITO",$D1553-($D1553*TAXAS!$C$25)), IF($A1553=TAXAS!$A$26,IF($B1553="CRÉDITO",$D1553-($D1553*TAXAS!$C$26)), IF($A1553=TAXAS!$A$27,IF($B1553="CRÉDITO",$D1553-($D1553*TAXAS!$C$27))))))))))))))))))))))))))/1</f>
        <v>0</v>
      </c>
      <c r="G1553" s="9">
        <f>IF($A1553="VISA",IF($B1553="PARCELADO ATÉ 3X",$D1553-(D1553*TAXAS!$D$4))/3,IF($A1553="MASTER",IF($B1553="PARCELADO ATÉ 3X",$D1553-(D1553*TAXAS!$D$5))/3,IF($A1553="ELO",IF($B1553="PARCELADO ATÉ 3X",$D1553-(D1553*TAXAS!$D$6))/3,IF($A1553="HIPERCARD",IF($B1553="PARCELADO ATÉ 3X",$D1553-(D1553*TAXAS!$D$7))/3,IF($A1553="DINERS",IF($B1553="PARCELADO ATÉ 3X",$D1553-(D1553*TAXAS!$D$8))/3,IF($A1553="AMERICA EXPRESS",IF($B1553="PARCELADO ATÉ 3X",$D1553-(D1553*TAXAS!$D$9))/3,IF($A1553=TAXAS!$A$10,IF($B1553="PARCELADO ATÉ 3X",$D1553-($D1553*TAXAS!$D$10))/3,IF($A1553=TAXAS!$A$11,IF($B1553="PARCELADO ATÉ 3X",$D1553-($D1553*TAXAS!$D$11))/3,IF($A1553=TAXAS!$A$12,IF($B1553="PARCELADO ATÉ 3X",$D1553-($D1553*TAXAS!$D$12))/3,IF($A1553=TAXAS!$A$13,IF($B1553="PARCELADO ATÉ 3X",$D1553-($D1553*TAXAS!$D$13))/3,IF($A1553=TAXAS!$A$14,IF($B1553="PARCELADO ATÉ 3X",$D1553-($D1553*TAXAS!$D$14))/3,IF($A1553=TAXAS!$A$15,IF($B1553="PARCELADO ATÉ 3X",$D1553-($D1553*TAXAS!$D$15))/3,IF($A1553=TAXAS!$A$16,IF($B1553="PARCELADO ATÉ 3X",$D1553-($D1553*TAXAS!$D$16))/3,IF($A1553=TAXAS!$A$17,IF($B1553="PARCELADO ATÉ 3X",$D1553-($D1553*TAXAS!$D$17))/3,IF($A1553=TAXAS!$A$18,IF($B1553="PARCELADO ATÉ 3X",$D1553-($D1553*TAXAS!$D$18))/3,IF($A1553=TAXAS!$A$19,IF($B1553="PARCELADO ATÉ 3X",$D1553-($D1553*TAXAS!$D$19))/3,IF($A1553=TAXAS!$A$20,IF($B1553="PARCELADO ATÉ 3X",$D1553-($D1553*TAXAS!$D$20))/3,IF($A1553=TAXAS!$A$21,IF($B1553="PARCELADO ATÉ 3X",$D1553-($D1553*TAXAS!$D$21))/3,IF($A1553=TAXAS!$A$22,IF($B1553="PARCELADO ATÉ 3X",$D1553-($D1553*TAXAS!$D$22))/3,IF($A1553=TAXAS!$A$23,IF($B1553="PARCELADO ATÉ 3X",$D1553-($D1553*TAXAS!$D$23))/3,IF($A1553=TAXAS!$A$24,IF($B1553="PARCELADO ATÉ 3X",$D1553-($D1553*TAXAS!$D$24))/3,IF($A1553=TAXAS!$A$25,IF($B1553="PARCELADO ATÉ 3X",$D1553-($D1553*TAXAS!$D$25))/3,IF($A1553=TAXAS!$A$26,IF($B1553="PARCELADO ATÉ 3X",$D1553-($D1553*TAXAS!$D$26))/3,IF($A1553=TAXAS!$A$27,IF($B1553="PARCELADO ATÉ 3X",$D1553-($D1553*TAXAS!$D$27))/3))))))))))))))))))))))))/1</f>
        <v>0</v>
      </c>
      <c r="H1553" s="9">
        <f>IF($A1553="VISA",IF($B1553="PARCELADO ATÉ 6X",$D1553-(D1553*TAXAS!$E$4))/6,IF($A1553="MASTER",IF($B1553="PARCELADO ATÉ 6X",$D1553-(D1553*TAXAS!$E$5))/6,IF($A1553="ELO",IF($B1553="PARCELADO ATÉ 6X",$D1553-(D1553*TAXAS!$E$6))/6,IF($A1553="HIPERCARD",IF($B1553="PARCELADO ATÉ 6X",$D1553-(D1553*TAXAS!$E$7))/6,IF($A1553="DINERS",IF($B1553="PARCELADO ATÉ 6X",$D1553-(D1553*TAXAS!$E$8))/6,IF($A1553="AMERICA EXPRESS",IF($B1553="PARCELADO ATÉ 6X",$D1553-(D1553*TAXAS!$E$9))/6,IF($A1553=TAXAS!$A$10,IF($B1553="PARCELADO ATÉ 6X",$D1553-($D1553*TAXAS!$E$10))/6,IF($A1553=TAXAS!$A$11,IF($B1553="PARCELADO ATÉ 6X",$D1553-($D1553*TAXAS!$E$11))/6,IF($A1553=TAXAS!$A$12,IF($B1553="PARCELADO ATÉ 6X",$D1553-($D1553*TAXAS!$E$12))/6,IF($A1553=TAXAS!$A$13,IF($B1553="PARCELADO ATÉ 6X",$D1553-($D1553*TAXAS!$E$13))/6,IF($A1553=TAXAS!$A$14,IF($B1553="PARCELADO ATÉ 6X",$D1553-($D1553*TAXAS!$E$14))/6,IF($A1553=TAXAS!$A$15,IF($B1553="PARCELADO ATÉ 6X",$D1553-($D1553*TAXAS!$E$15))/6,IF($A1553=TAXAS!$A$16,IF($B1553="PARCELADO ATÉ 6X",$D1553-($D1553*TAXAS!$E$16))/6,IF($A1553=TAXAS!$A$17,IF($B1553="PARCELADO ATÉ 6X",$D1553-($D1553*TAXAS!$E$17))/6,IF($A1553=TAXAS!$A$18,IF($B1553="PARCELADO ATÉ 6X",$D1553-($D1553*TAXAS!$E$18))/6,IF($A1553=TAXAS!$A$19,IF($B1553="PARCELADO ATÉ 6X",$D1553-($D1553*TAXAS!$E$19))/6,IF($A1553=TAXAS!$A$20,IF($B1553="PARCELADO ATÉ 6X",$D1553-($D1553*TAXAS!$E$20))/6,IF($A1553=TAXAS!$A$21,IF($B1553="PARCELADO ATÉ 6X",$D1553-($D1553*TAXAS!$E$21))/6,IF($A1553=TAXAS!$A$22,IF($B1553="PARCELADO ATÉ 6X",$D1553-($D1553*TAXAS!$E$22))/6,IF($A1553=TAXAS!$A$23,IF($B1553="PARCELADO ATÉ 6X",$D1553-($D1553*TAXAS!$E$23))/6,IF($A1553=TAXAS!$A$24,IF($B1553="PARCELADO ATÉ 6X",$D1553-($D1553*TAXAS!$E$24))/6,IF($A1553=TAXAS!$A$25,IF($B1553="PARCELADO ATÉ 6X",$D1553-($D1553*TAXAS!$E$25))/6,IF($A1553=TAXAS!$A$26,IF($B1553="PARCELADO ATÉ 6X",$D1553-($D1553*TAXAS!$E$26))/6,IF($A1553=TAXAS!$A$27,IF($B1553="PARCELADO ATÉ 6X",$D1553-($D1553*TAXAS!$E$27))/6))))))))))))))))))))))))/1</f>
        <v>0</v>
      </c>
      <c r="I1553" s="9">
        <f>IF($A1553="VISA",IF($B1553="PARCELADO ATÉ 12X",$D1553-(D1553*TAXAS!$F$4))/12,IF($A1553="MASTER",IF($B1553="PARCELADO ATÉ 12X",$D1553-(D1553*TAXAS!$F$5))/12,IF($A1553="ELO",IF($B1553="PARCELADO ATÉ 12X",$D1553-(D1553*TAXAS!$F$6))/12,IF($A1553="HIPERCARD",IF($B1553="PARCELADO ATÉ 12X",$D1553-(D1553*TAXAS!$F$7))/12,IF($A1553="DINERS",IF($B1553="PARCELADO ATÉ 12X",$D1553-(D1553*TAXAS!$F$8))/12,IF($A1553="AMERICA EXPRESS",IF($B1553="PARCELADO ATÉ 12X",$D1553-(D1553*TAXAS!$F$9))/12,IF($A1553=TAXAS!$A$10,IF($B1553="PARCELADO ATÉ 12X",$D1553-($D1553*TAXAS!$F$10))/12,IF($A1553=TAXAS!$A$11,IF($B1553="PARCELADO ATÉ 12X",$D1553-($D1553*TAXAS!$F$11))/12,IF($A1553=TAXAS!$A$12,IF($B1553="PARCELADO ATÉ 12X",$D1553-($D1553*TAXAS!$F$12))/12,IF($A1553=TAXAS!$A$13,IF($B1553="PARCELADO ATÉ 12X",$D1553-($D1553*TAXAS!$F$13))/12,IF($A1553=TAXAS!$A$14,IF($B1553="PARCELADO ATÉ 12X",$D1553-($D1553*TAXAS!$F$14))/12,IF($A1553=TAXAS!$A$15,IF($B1553="PARCELADO ATÉ 12X",$D1553-($D1553*TAXAS!$F$15))/12,IF($A1553=TAXAS!$A$16,IF($B1553="PARCELADO ATÉ 12X",$D1553-($D1553*TAXAS!$F$16))/12,IF($A1553=TAXAS!$A$17,IF($B1553="PARCELADO ATÉ 12X",$D1553-($D1553*TAXAS!$F$17))/12,IF($A1553=TAXAS!$A$18,IF($B1553="PARCELADO ATÉ 12X",$D1553-($D1553*TAXAS!$F$18))/12,IF($A1553=TAXAS!$A$19,IF($B1553="PARCELADO ATÉ 12X",$D1553-($D1553*TAXAS!$F$19))/12,IF($A1553=TAXAS!$A$20,IF($B1553="PARCELADO ATÉ 12X",$D1553-($D1553*TAXAS!$F$20))/12,IF($A1553=TAXAS!$A$21,IF($B1553="PARCELADO ATÉ 12X",$D1553-($D1553*TAXAS!$F$21))/12,IF($A1553=TAXAS!$A$22,IF($B1553="PARCELADO ATÉ 12X",$D1553-($D1553*TAXAS!$F$22))/12,IF($A1553=TAXAS!$A$23,IF($B1553="PARCELADO ATÉ 12X",$D1553-($D1553*TAXAS!$F$23))/12,IF($A1553=TAXAS!$A$24,IF($B1553="PARCELADO ATÉ 12X",$D1553-($D1553*TAXAS!$F$24))/12,IF($A1553=TAXAS!$A$25,IF($B1553="PARCELADO ATÉ 12X",$D1553-($D1553*TAXAS!$F$25))/12,IF($A1553=TAXAS!$A$26,IF($B1553="PARCELADO ATÉ 12X",$D1553-($D1553*TAXAS!$F$26))/12,IF($A1553=TAXAS!$A$27,IF($B1553="PARCELADO ATÉ 12X",$D1553-($D1553*TAXAS!$F$27))/12))))))))))))))))))))))))/1</f>
        <v>0</v>
      </c>
      <c r="J1553" s="8">
        <f t="shared" si="0"/>
        <v>0</v>
      </c>
      <c r="K1553" s="10" t="b">
        <f>IF($B1553="PARCELADO ATÉ 3X",($D1553-($D1553*TAXAS!$D$4))-$J1553)</f>
        <v>0</v>
      </c>
      <c r="L1553" s="10" t="b">
        <f>IF($B1553="PARCELADO ATÉ 6X",($D1553-($D1553*TAXAS!$E$4))-$J1553)</f>
        <v>0</v>
      </c>
      <c r="M1553" s="10" t="b">
        <f>IF($B1553="PARCELADO ATÉ 12X",($D1553-($D1553*TAXAS!$F$4))-$J1553)</f>
        <v>0</v>
      </c>
      <c r="N1553" s="8">
        <f t="shared" si="1"/>
        <v>0</v>
      </c>
      <c r="O1553" s="10">
        <f t="shared" si="2"/>
        <v>0</v>
      </c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</row>
    <row r="1554" spans="1:31" ht="15.75" customHeight="1" x14ac:dyDescent="0.2">
      <c r="A1554" s="3"/>
      <c r="B1554" s="5"/>
      <c r="C1554" s="6"/>
      <c r="D1554" s="42"/>
      <c r="E1554" s="8">
        <f>IF($A1554="VISA",IF($B1554="DÉBITO",$D1554-($D1554*TAXAS!$B$4)),IF($A1554="MASTER",IF($B1554="DÉBITO",$D1554-($D1554*TAXAS!$B$5)),IF($A1554="ELO", IF($B1554="DÉBITO",$D1554-($D1554*TAXAS!$B$6)),IF($A1554="HIPERCARD",IF($B1554="DÉBITO",$D1554-($D1554*TAXAS!$B$7)),IF($A1554="DINERS",IF($B1554="DÉBITO",$D1554-($D1554*TAXAS!$B$8)),IF($A1554="AMERICA EXPRESS",IF($B1554="DÉBITO",$D1554-($D1554*TAXAS!$B$9)),IF($A1554=TAXAS!$A$10,IF($B1554="DÉBITO",$D1554-($D1554*TAXAS!$B$10)), IF($A1554=TAXAS!$A$11,IF($B1554="DÉBITO",$D1554-($D1554*TAXAS!$B$11)), IF($A1554=TAXAS!$A$12,IF($B1554="DÉBITO",$D1554-($D1554*TAXAS!$B$12)), IF($A1554=TAXAS!$A$13,IF($B1554="DÉBITO",$D1554-($D1554*TAXAS!$B$13)), IF($A1554=TAXAS!$A$14,IF($B1554="DÉBITO",$D1554-($D1554*TAXAS!$B$14)), IF($A1554=TAXAS!$A$15,IF($B1554="DÉBITO",$D1554-($D1554*TAXAS!$B$15)), IF($A1554=TAXAS!$A$16,IF($B1554="DÉBITO",$D1554-($D1554*TAXAS!$B$16)), IF($A1554=TAXAS!$A$17,IF($B1554="DÉBITO",$D1554-($D1554*TAXAS!$B$17)), IF($A1554=TAXAS!$A$18,IF($B1554="DÉBITO",$D1554-($D1554*TAXAS!$B$18)), IF($A1554=TAXAS!$A$19,IF($B1554="DÉBITO",$D1554-($D1554*TAXAS!$B$19)), IF($A1554=TAXAS!$A$20,IF($B1554="DÉBITO",$D1554-($D1554*TAXAS!$B$20)), IF($A1554=TAXAS!$A$21,IF($B1554="DÉBITO",$D1554-($D1554*TAXAS!$B$21)), IF($A1554=TAXAS!$A$22,IF($B1554="DÉBITO",$D1554-($D1554*TAXAS!$B$22)), IF($A1554=TAXAS!$A$23,IF($B1554="DÉBITO",$D1554-($D1554*TAXAS!$B$23)), IF($A1554=TAXAS!$A$24,IF($B1554="DÉBITO",$D1554-($D1554*TAXAS!$B$24)), IF($A1554=TAXAS!$A$25,IF($B1554="DÉBITO",$D1554-($D1554*TAXAS!$B$25)), IF($A1554=TAXAS!$A$26,IF($B1554="DÉBITO",$D1554-($D1554*TAXAS!$B$26)), IF($A1554=TAXAS!$A$27,IF($B1554="DÉBITO",$D1554-($D1554*TAXAS!$B$27))))))))))))))))))))))))))/1</f>
        <v>0</v>
      </c>
      <c r="F1554" s="8">
        <f>IF($A1554="VISA",IF($B1554="CRÉDITO",$D1554-($D1554*TAXAS!$C$4)),IF($A1554="MASTER",IF($B1554="CRÉDITO",$D1554-($D1554*TAXAS!$C$5)),IF($A1554="ELO", IF($B1554="CRÉDITO",$D1554-($D1554*TAXAS!$C$6)),IF($A1554="HIPERCARD",IF($B1554="CRÉDITO",$D1554-($D1554*TAXAS!$C$7)),IF($A1554="DINERS",IF($B1554="CRÉDITO",$D1554-($D1554*TAXAS!$C$8)),IF($A1554="AMERICA EXPRESS",IF($B1554="CRÉDITO",$D1554-($D1554*TAXAS!$C$9)),IF($A1554=TAXAS!$A$10,IF($B1554="CRÉDITO",$D1554-($D1554*TAXAS!$C$10)), IF($A1554=TAXAS!$A$11,IF($B1554="CRÉDITO",$D1554-($D1554*TAXAS!$C$11)), IF($A1554=TAXAS!$A$12,IF($B1554="CRÉDITO",$D1554-($D1554*TAXAS!$C$12)), IF($A1554=TAXAS!$A$13,IF($B1554="CRÉDITO",$D1554-($D1554*TAXAS!$C$13)), IF($A1554=TAXAS!$A$14,IF($B1554="CRÉDITO",$D1554-($D1554*TAXAS!$C$14)), IF($A1554=TAXAS!$A$15,IF($B1554="CRÉDITO",$D1554-($D1554*TAXAS!$C$15)), IF($A1554=TAXAS!$A$16,IF($B1554="CRÉDITO",$D1554-($D1554*TAXAS!$C$16)), IF($A1554=TAXAS!$A$17,IF($B1554="CRÉDITO",$D1554-($D1554*TAXAS!$C$17)), IF($A1554=TAXAS!$A$18,IF($B1554="CRÉDITO",$D1554-($D1554*TAXAS!$C$18)), IF($A1554=TAXAS!$A$19,IF($B1554="CRÉDITO",$D1554-($D1554*TAXAS!$C$19)), IF($A1554=TAXAS!$A$20,IF($B1554="CRÉDITO",$D1554-($D1554*TAXAS!$C$20)), IF($A1554=TAXAS!$A$21,IF($B1554="CRÉDITO",$D1554-($D1554*TAXAS!$C$21)), IF($A1554=TAXAS!$A$22,IF($B1554="CRÉDITO",$D1554-($D1554*TAXAS!$C$22)), IF($A1554=TAXAS!$A$23,IF($B1554="CRÉDITO",$D1554-($D1554*TAXAS!$C$23)), IF($A1554=TAXAS!$A$24,IF($B1554="CRÉDITO",$D1554-($D1554*TAXAS!$C$24)), IF($A1554=TAXAS!$A$25,IF($B1554="CRÉDITO",$D1554-($D1554*TAXAS!$C$25)), IF($A1554=TAXAS!$A$26,IF($B1554="CRÉDITO",$D1554-($D1554*TAXAS!$C$26)), IF($A1554=TAXAS!$A$27,IF($B1554="CRÉDITO",$D1554-($D1554*TAXAS!$C$27))))))))))))))))))))))))))/1</f>
        <v>0</v>
      </c>
      <c r="G1554" s="9">
        <f>IF($A1554="VISA",IF($B1554="PARCELADO ATÉ 3X",$D1554-(D1554*TAXAS!$D$4))/3,IF($A1554="MASTER",IF($B1554="PARCELADO ATÉ 3X",$D1554-(D1554*TAXAS!$D$5))/3,IF($A1554="ELO",IF($B1554="PARCELADO ATÉ 3X",$D1554-(D1554*TAXAS!$D$6))/3,IF($A1554="HIPERCARD",IF($B1554="PARCELADO ATÉ 3X",$D1554-(D1554*TAXAS!$D$7))/3,IF($A1554="DINERS",IF($B1554="PARCELADO ATÉ 3X",$D1554-(D1554*TAXAS!$D$8))/3,IF($A1554="AMERICA EXPRESS",IF($B1554="PARCELADO ATÉ 3X",$D1554-(D1554*TAXAS!$D$9))/3,IF($A1554=TAXAS!$A$10,IF($B1554="PARCELADO ATÉ 3X",$D1554-($D1554*TAXAS!$D$10))/3,IF($A1554=TAXAS!$A$11,IF($B1554="PARCELADO ATÉ 3X",$D1554-($D1554*TAXAS!$D$11))/3,IF($A1554=TAXAS!$A$12,IF($B1554="PARCELADO ATÉ 3X",$D1554-($D1554*TAXAS!$D$12))/3,IF($A1554=TAXAS!$A$13,IF($B1554="PARCELADO ATÉ 3X",$D1554-($D1554*TAXAS!$D$13))/3,IF($A1554=TAXAS!$A$14,IF($B1554="PARCELADO ATÉ 3X",$D1554-($D1554*TAXAS!$D$14))/3,IF($A1554=TAXAS!$A$15,IF($B1554="PARCELADO ATÉ 3X",$D1554-($D1554*TAXAS!$D$15))/3,IF($A1554=TAXAS!$A$16,IF($B1554="PARCELADO ATÉ 3X",$D1554-($D1554*TAXAS!$D$16))/3,IF($A1554=TAXAS!$A$17,IF($B1554="PARCELADO ATÉ 3X",$D1554-($D1554*TAXAS!$D$17))/3,IF($A1554=TAXAS!$A$18,IF($B1554="PARCELADO ATÉ 3X",$D1554-($D1554*TAXAS!$D$18))/3,IF($A1554=TAXAS!$A$19,IF($B1554="PARCELADO ATÉ 3X",$D1554-($D1554*TAXAS!$D$19))/3,IF($A1554=TAXAS!$A$20,IF($B1554="PARCELADO ATÉ 3X",$D1554-($D1554*TAXAS!$D$20))/3,IF($A1554=TAXAS!$A$21,IF($B1554="PARCELADO ATÉ 3X",$D1554-($D1554*TAXAS!$D$21))/3,IF($A1554=TAXAS!$A$22,IF($B1554="PARCELADO ATÉ 3X",$D1554-($D1554*TAXAS!$D$22))/3,IF($A1554=TAXAS!$A$23,IF($B1554="PARCELADO ATÉ 3X",$D1554-($D1554*TAXAS!$D$23))/3,IF($A1554=TAXAS!$A$24,IF($B1554="PARCELADO ATÉ 3X",$D1554-($D1554*TAXAS!$D$24))/3,IF($A1554=TAXAS!$A$25,IF($B1554="PARCELADO ATÉ 3X",$D1554-($D1554*TAXAS!$D$25))/3,IF($A1554=TAXAS!$A$26,IF($B1554="PARCELADO ATÉ 3X",$D1554-($D1554*TAXAS!$D$26))/3,IF($A1554=TAXAS!$A$27,IF($B1554="PARCELADO ATÉ 3X",$D1554-($D1554*TAXAS!$D$27))/3))))))))))))))))))))))))/1</f>
        <v>0</v>
      </c>
      <c r="H1554" s="9">
        <f>IF($A1554="VISA",IF($B1554="PARCELADO ATÉ 6X",$D1554-(D1554*TAXAS!$E$4))/6,IF($A1554="MASTER",IF($B1554="PARCELADO ATÉ 6X",$D1554-(D1554*TAXAS!$E$5))/6,IF($A1554="ELO",IF($B1554="PARCELADO ATÉ 6X",$D1554-(D1554*TAXAS!$E$6))/6,IF($A1554="HIPERCARD",IF($B1554="PARCELADO ATÉ 6X",$D1554-(D1554*TAXAS!$E$7))/6,IF($A1554="DINERS",IF($B1554="PARCELADO ATÉ 6X",$D1554-(D1554*TAXAS!$E$8))/6,IF($A1554="AMERICA EXPRESS",IF($B1554="PARCELADO ATÉ 6X",$D1554-(D1554*TAXAS!$E$9))/6,IF($A1554=TAXAS!$A$10,IF($B1554="PARCELADO ATÉ 6X",$D1554-($D1554*TAXAS!$E$10))/6,IF($A1554=TAXAS!$A$11,IF($B1554="PARCELADO ATÉ 6X",$D1554-($D1554*TAXAS!$E$11))/6,IF($A1554=TAXAS!$A$12,IF($B1554="PARCELADO ATÉ 6X",$D1554-($D1554*TAXAS!$E$12))/6,IF($A1554=TAXAS!$A$13,IF($B1554="PARCELADO ATÉ 6X",$D1554-($D1554*TAXAS!$E$13))/6,IF($A1554=TAXAS!$A$14,IF($B1554="PARCELADO ATÉ 6X",$D1554-($D1554*TAXAS!$E$14))/6,IF($A1554=TAXAS!$A$15,IF($B1554="PARCELADO ATÉ 6X",$D1554-($D1554*TAXAS!$E$15))/6,IF($A1554=TAXAS!$A$16,IF($B1554="PARCELADO ATÉ 6X",$D1554-($D1554*TAXAS!$E$16))/6,IF($A1554=TAXAS!$A$17,IF($B1554="PARCELADO ATÉ 6X",$D1554-($D1554*TAXAS!$E$17))/6,IF($A1554=TAXAS!$A$18,IF($B1554="PARCELADO ATÉ 6X",$D1554-($D1554*TAXAS!$E$18))/6,IF($A1554=TAXAS!$A$19,IF($B1554="PARCELADO ATÉ 6X",$D1554-($D1554*TAXAS!$E$19))/6,IF($A1554=TAXAS!$A$20,IF($B1554="PARCELADO ATÉ 6X",$D1554-($D1554*TAXAS!$E$20))/6,IF($A1554=TAXAS!$A$21,IF($B1554="PARCELADO ATÉ 6X",$D1554-($D1554*TAXAS!$E$21))/6,IF($A1554=TAXAS!$A$22,IF($B1554="PARCELADO ATÉ 6X",$D1554-($D1554*TAXAS!$E$22))/6,IF($A1554=TAXAS!$A$23,IF($B1554="PARCELADO ATÉ 6X",$D1554-($D1554*TAXAS!$E$23))/6,IF($A1554=TAXAS!$A$24,IF($B1554="PARCELADO ATÉ 6X",$D1554-($D1554*TAXAS!$E$24))/6,IF($A1554=TAXAS!$A$25,IF($B1554="PARCELADO ATÉ 6X",$D1554-($D1554*TAXAS!$E$25))/6,IF($A1554=TAXAS!$A$26,IF($B1554="PARCELADO ATÉ 6X",$D1554-($D1554*TAXAS!$E$26))/6,IF($A1554=TAXAS!$A$27,IF($B1554="PARCELADO ATÉ 6X",$D1554-($D1554*TAXAS!$E$27))/6))))))))))))))))))))))))/1</f>
        <v>0</v>
      </c>
      <c r="I1554" s="9">
        <f>IF($A1554="VISA",IF($B1554="PARCELADO ATÉ 12X",$D1554-(D1554*TAXAS!$F$4))/12,IF($A1554="MASTER",IF($B1554="PARCELADO ATÉ 12X",$D1554-(D1554*TAXAS!$F$5))/12,IF($A1554="ELO",IF($B1554="PARCELADO ATÉ 12X",$D1554-(D1554*TAXAS!$F$6))/12,IF($A1554="HIPERCARD",IF($B1554="PARCELADO ATÉ 12X",$D1554-(D1554*TAXAS!$F$7))/12,IF($A1554="DINERS",IF($B1554="PARCELADO ATÉ 12X",$D1554-(D1554*TAXAS!$F$8))/12,IF($A1554="AMERICA EXPRESS",IF($B1554="PARCELADO ATÉ 12X",$D1554-(D1554*TAXAS!$F$9))/12,IF($A1554=TAXAS!$A$10,IF($B1554="PARCELADO ATÉ 12X",$D1554-($D1554*TAXAS!$F$10))/12,IF($A1554=TAXAS!$A$11,IF($B1554="PARCELADO ATÉ 12X",$D1554-($D1554*TAXAS!$F$11))/12,IF($A1554=TAXAS!$A$12,IF($B1554="PARCELADO ATÉ 12X",$D1554-($D1554*TAXAS!$F$12))/12,IF($A1554=TAXAS!$A$13,IF($B1554="PARCELADO ATÉ 12X",$D1554-($D1554*TAXAS!$F$13))/12,IF($A1554=TAXAS!$A$14,IF($B1554="PARCELADO ATÉ 12X",$D1554-($D1554*TAXAS!$F$14))/12,IF($A1554=TAXAS!$A$15,IF($B1554="PARCELADO ATÉ 12X",$D1554-($D1554*TAXAS!$F$15))/12,IF($A1554=TAXAS!$A$16,IF($B1554="PARCELADO ATÉ 12X",$D1554-($D1554*TAXAS!$F$16))/12,IF($A1554=TAXAS!$A$17,IF($B1554="PARCELADO ATÉ 12X",$D1554-($D1554*TAXAS!$F$17))/12,IF($A1554=TAXAS!$A$18,IF($B1554="PARCELADO ATÉ 12X",$D1554-($D1554*TAXAS!$F$18))/12,IF($A1554=TAXAS!$A$19,IF($B1554="PARCELADO ATÉ 12X",$D1554-($D1554*TAXAS!$F$19))/12,IF($A1554=TAXAS!$A$20,IF($B1554="PARCELADO ATÉ 12X",$D1554-($D1554*TAXAS!$F$20))/12,IF($A1554=TAXAS!$A$21,IF($B1554="PARCELADO ATÉ 12X",$D1554-($D1554*TAXAS!$F$21))/12,IF($A1554=TAXAS!$A$22,IF($B1554="PARCELADO ATÉ 12X",$D1554-($D1554*TAXAS!$F$22))/12,IF($A1554=TAXAS!$A$23,IF($B1554="PARCELADO ATÉ 12X",$D1554-($D1554*TAXAS!$F$23))/12,IF($A1554=TAXAS!$A$24,IF($B1554="PARCELADO ATÉ 12X",$D1554-($D1554*TAXAS!$F$24))/12,IF($A1554=TAXAS!$A$25,IF($B1554="PARCELADO ATÉ 12X",$D1554-($D1554*TAXAS!$F$25))/12,IF($A1554=TAXAS!$A$26,IF($B1554="PARCELADO ATÉ 12X",$D1554-($D1554*TAXAS!$F$26))/12,IF($A1554=TAXAS!$A$27,IF($B1554="PARCELADO ATÉ 12X",$D1554-($D1554*TAXAS!$F$27))/12))))))))))))))))))))))))/1</f>
        <v>0</v>
      </c>
      <c r="J1554" s="8">
        <f t="shared" si="0"/>
        <v>0</v>
      </c>
      <c r="K1554" s="10" t="b">
        <f>IF($B1554="PARCELADO ATÉ 3X",($D1554-($D1554*TAXAS!$D$4))-$J1554)</f>
        <v>0</v>
      </c>
      <c r="L1554" s="10" t="b">
        <f>IF($B1554="PARCELADO ATÉ 6X",($D1554-($D1554*TAXAS!$E$4))-$J1554)</f>
        <v>0</v>
      </c>
      <c r="M1554" s="10" t="b">
        <f>IF($B1554="PARCELADO ATÉ 12X",($D1554-($D1554*TAXAS!$F$4))-$J1554)</f>
        <v>0</v>
      </c>
      <c r="N1554" s="8">
        <f t="shared" si="1"/>
        <v>0</v>
      </c>
      <c r="O1554" s="10">
        <f t="shared" si="2"/>
        <v>0</v>
      </c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</row>
    <row r="1555" spans="1:31" ht="15.75" customHeight="1" x14ac:dyDescent="0.2">
      <c r="A1555" s="3"/>
      <c r="B1555" s="5"/>
      <c r="C1555" s="6"/>
      <c r="D1555" s="42"/>
      <c r="E1555" s="8">
        <f>IF($A1555="VISA",IF($B1555="DÉBITO",$D1555-($D1555*TAXAS!$B$4)),IF($A1555="MASTER",IF($B1555="DÉBITO",$D1555-($D1555*TAXAS!$B$5)),IF($A1555="ELO", IF($B1555="DÉBITO",$D1555-($D1555*TAXAS!$B$6)),IF($A1555="HIPERCARD",IF($B1555="DÉBITO",$D1555-($D1555*TAXAS!$B$7)),IF($A1555="DINERS",IF($B1555="DÉBITO",$D1555-($D1555*TAXAS!$B$8)),IF($A1555="AMERICA EXPRESS",IF($B1555="DÉBITO",$D1555-($D1555*TAXAS!$B$9)),IF($A1555=TAXAS!$A$10,IF($B1555="DÉBITO",$D1555-($D1555*TAXAS!$B$10)), IF($A1555=TAXAS!$A$11,IF($B1555="DÉBITO",$D1555-($D1555*TAXAS!$B$11)), IF($A1555=TAXAS!$A$12,IF($B1555="DÉBITO",$D1555-($D1555*TAXAS!$B$12)), IF($A1555=TAXAS!$A$13,IF($B1555="DÉBITO",$D1555-($D1555*TAXAS!$B$13)), IF($A1555=TAXAS!$A$14,IF($B1555="DÉBITO",$D1555-($D1555*TAXAS!$B$14)), IF($A1555=TAXAS!$A$15,IF($B1555="DÉBITO",$D1555-($D1555*TAXAS!$B$15)), IF($A1555=TAXAS!$A$16,IF($B1555="DÉBITO",$D1555-($D1555*TAXAS!$B$16)), IF($A1555=TAXAS!$A$17,IF($B1555="DÉBITO",$D1555-($D1555*TAXAS!$B$17)), IF($A1555=TAXAS!$A$18,IF($B1555="DÉBITO",$D1555-($D1555*TAXAS!$B$18)), IF($A1555=TAXAS!$A$19,IF($B1555="DÉBITO",$D1555-($D1555*TAXAS!$B$19)), IF($A1555=TAXAS!$A$20,IF($B1555="DÉBITO",$D1555-($D1555*TAXAS!$B$20)), IF($A1555=TAXAS!$A$21,IF($B1555="DÉBITO",$D1555-($D1555*TAXAS!$B$21)), IF($A1555=TAXAS!$A$22,IF($B1555="DÉBITO",$D1555-($D1555*TAXAS!$B$22)), IF($A1555=TAXAS!$A$23,IF($B1555="DÉBITO",$D1555-($D1555*TAXAS!$B$23)), IF($A1555=TAXAS!$A$24,IF($B1555="DÉBITO",$D1555-($D1555*TAXAS!$B$24)), IF($A1555=TAXAS!$A$25,IF($B1555="DÉBITO",$D1555-($D1555*TAXAS!$B$25)), IF($A1555=TAXAS!$A$26,IF($B1555="DÉBITO",$D1555-($D1555*TAXAS!$B$26)), IF($A1555=TAXAS!$A$27,IF($B1555="DÉBITO",$D1555-($D1555*TAXAS!$B$27))))))))))))))))))))))))))/1</f>
        <v>0</v>
      </c>
      <c r="F1555" s="8">
        <f>IF($A1555="VISA",IF($B1555="CRÉDITO",$D1555-($D1555*TAXAS!$C$4)),IF($A1555="MASTER",IF($B1555="CRÉDITO",$D1555-($D1555*TAXAS!$C$5)),IF($A1555="ELO", IF($B1555="CRÉDITO",$D1555-($D1555*TAXAS!$C$6)),IF($A1555="HIPERCARD",IF($B1555="CRÉDITO",$D1555-($D1555*TAXAS!$C$7)),IF($A1555="DINERS",IF($B1555="CRÉDITO",$D1555-($D1555*TAXAS!$C$8)),IF($A1555="AMERICA EXPRESS",IF($B1555="CRÉDITO",$D1555-($D1555*TAXAS!$C$9)),IF($A1555=TAXAS!$A$10,IF($B1555="CRÉDITO",$D1555-($D1555*TAXAS!$C$10)), IF($A1555=TAXAS!$A$11,IF($B1555="CRÉDITO",$D1555-($D1555*TAXAS!$C$11)), IF($A1555=TAXAS!$A$12,IF($B1555="CRÉDITO",$D1555-($D1555*TAXAS!$C$12)), IF($A1555=TAXAS!$A$13,IF($B1555="CRÉDITO",$D1555-($D1555*TAXAS!$C$13)), IF($A1555=TAXAS!$A$14,IF($B1555="CRÉDITO",$D1555-($D1555*TAXAS!$C$14)), IF($A1555=TAXAS!$A$15,IF($B1555="CRÉDITO",$D1555-($D1555*TAXAS!$C$15)), IF($A1555=TAXAS!$A$16,IF($B1555="CRÉDITO",$D1555-($D1555*TAXAS!$C$16)), IF($A1555=TAXAS!$A$17,IF($B1555="CRÉDITO",$D1555-($D1555*TAXAS!$C$17)), IF($A1555=TAXAS!$A$18,IF($B1555="CRÉDITO",$D1555-($D1555*TAXAS!$C$18)), IF($A1555=TAXAS!$A$19,IF($B1555="CRÉDITO",$D1555-($D1555*TAXAS!$C$19)), IF($A1555=TAXAS!$A$20,IF($B1555="CRÉDITO",$D1555-($D1555*TAXAS!$C$20)), IF($A1555=TAXAS!$A$21,IF($B1555="CRÉDITO",$D1555-($D1555*TAXAS!$C$21)), IF($A1555=TAXAS!$A$22,IF($B1555="CRÉDITO",$D1555-($D1555*TAXAS!$C$22)), IF($A1555=TAXAS!$A$23,IF($B1555="CRÉDITO",$D1555-($D1555*TAXAS!$C$23)), IF($A1555=TAXAS!$A$24,IF($B1555="CRÉDITO",$D1555-($D1555*TAXAS!$C$24)), IF($A1555=TAXAS!$A$25,IF($B1555="CRÉDITO",$D1555-($D1555*TAXAS!$C$25)), IF($A1555=TAXAS!$A$26,IF($B1555="CRÉDITO",$D1555-($D1555*TAXAS!$C$26)), IF($A1555=TAXAS!$A$27,IF($B1555="CRÉDITO",$D1555-($D1555*TAXAS!$C$27))))))))))))))))))))))))))/1</f>
        <v>0</v>
      </c>
      <c r="G1555" s="9">
        <f>IF($A1555="VISA",IF($B1555="PARCELADO ATÉ 3X",$D1555-(D1555*TAXAS!$D$4))/3,IF($A1555="MASTER",IF($B1555="PARCELADO ATÉ 3X",$D1555-(D1555*TAXAS!$D$5))/3,IF($A1555="ELO",IF($B1555="PARCELADO ATÉ 3X",$D1555-(D1555*TAXAS!$D$6))/3,IF($A1555="HIPERCARD",IF($B1555="PARCELADO ATÉ 3X",$D1555-(D1555*TAXAS!$D$7))/3,IF($A1555="DINERS",IF($B1555="PARCELADO ATÉ 3X",$D1555-(D1555*TAXAS!$D$8))/3,IF($A1555="AMERICA EXPRESS",IF($B1555="PARCELADO ATÉ 3X",$D1555-(D1555*TAXAS!$D$9))/3,IF($A1555=TAXAS!$A$10,IF($B1555="PARCELADO ATÉ 3X",$D1555-($D1555*TAXAS!$D$10))/3,IF($A1555=TAXAS!$A$11,IF($B1555="PARCELADO ATÉ 3X",$D1555-($D1555*TAXAS!$D$11))/3,IF($A1555=TAXAS!$A$12,IF($B1555="PARCELADO ATÉ 3X",$D1555-($D1555*TAXAS!$D$12))/3,IF($A1555=TAXAS!$A$13,IF($B1555="PARCELADO ATÉ 3X",$D1555-($D1555*TAXAS!$D$13))/3,IF($A1555=TAXAS!$A$14,IF($B1555="PARCELADO ATÉ 3X",$D1555-($D1555*TAXAS!$D$14))/3,IF($A1555=TAXAS!$A$15,IF($B1555="PARCELADO ATÉ 3X",$D1555-($D1555*TAXAS!$D$15))/3,IF($A1555=TAXAS!$A$16,IF($B1555="PARCELADO ATÉ 3X",$D1555-($D1555*TAXAS!$D$16))/3,IF($A1555=TAXAS!$A$17,IF($B1555="PARCELADO ATÉ 3X",$D1555-($D1555*TAXAS!$D$17))/3,IF($A1555=TAXAS!$A$18,IF($B1555="PARCELADO ATÉ 3X",$D1555-($D1555*TAXAS!$D$18))/3,IF($A1555=TAXAS!$A$19,IF($B1555="PARCELADO ATÉ 3X",$D1555-($D1555*TAXAS!$D$19))/3,IF($A1555=TAXAS!$A$20,IF($B1555="PARCELADO ATÉ 3X",$D1555-($D1555*TAXAS!$D$20))/3,IF($A1555=TAXAS!$A$21,IF($B1555="PARCELADO ATÉ 3X",$D1555-($D1555*TAXAS!$D$21))/3,IF($A1555=TAXAS!$A$22,IF($B1555="PARCELADO ATÉ 3X",$D1555-($D1555*TAXAS!$D$22))/3,IF($A1555=TAXAS!$A$23,IF($B1555="PARCELADO ATÉ 3X",$D1555-($D1555*TAXAS!$D$23))/3,IF($A1555=TAXAS!$A$24,IF($B1555="PARCELADO ATÉ 3X",$D1555-($D1555*TAXAS!$D$24))/3,IF($A1555=TAXAS!$A$25,IF($B1555="PARCELADO ATÉ 3X",$D1555-($D1555*TAXAS!$D$25))/3,IF($A1555=TAXAS!$A$26,IF($B1555="PARCELADO ATÉ 3X",$D1555-($D1555*TAXAS!$D$26))/3,IF($A1555=TAXAS!$A$27,IF($B1555="PARCELADO ATÉ 3X",$D1555-($D1555*TAXAS!$D$27))/3))))))))))))))))))))))))/1</f>
        <v>0</v>
      </c>
      <c r="H1555" s="9">
        <f>IF($A1555="VISA",IF($B1555="PARCELADO ATÉ 6X",$D1555-(D1555*TAXAS!$E$4))/6,IF($A1555="MASTER",IF($B1555="PARCELADO ATÉ 6X",$D1555-(D1555*TAXAS!$E$5))/6,IF($A1555="ELO",IF($B1555="PARCELADO ATÉ 6X",$D1555-(D1555*TAXAS!$E$6))/6,IF($A1555="HIPERCARD",IF($B1555="PARCELADO ATÉ 6X",$D1555-(D1555*TAXAS!$E$7))/6,IF($A1555="DINERS",IF($B1555="PARCELADO ATÉ 6X",$D1555-(D1555*TAXAS!$E$8))/6,IF($A1555="AMERICA EXPRESS",IF($B1555="PARCELADO ATÉ 6X",$D1555-(D1555*TAXAS!$E$9))/6,IF($A1555=TAXAS!$A$10,IF($B1555="PARCELADO ATÉ 6X",$D1555-($D1555*TAXAS!$E$10))/6,IF($A1555=TAXAS!$A$11,IF($B1555="PARCELADO ATÉ 6X",$D1555-($D1555*TAXAS!$E$11))/6,IF($A1555=TAXAS!$A$12,IF($B1555="PARCELADO ATÉ 6X",$D1555-($D1555*TAXAS!$E$12))/6,IF($A1555=TAXAS!$A$13,IF($B1555="PARCELADO ATÉ 6X",$D1555-($D1555*TAXAS!$E$13))/6,IF($A1555=TAXAS!$A$14,IF($B1555="PARCELADO ATÉ 6X",$D1555-($D1555*TAXAS!$E$14))/6,IF($A1555=TAXAS!$A$15,IF($B1555="PARCELADO ATÉ 6X",$D1555-($D1555*TAXAS!$E$15))/6,IF($A1555=TAXAS!$A$16,IF($B1555="PARCELADO ATÉ 6X",$D1555-($D1555*TAXAS!$E$16))/6,IF($A1555=TAXAS!$A$17,IF($B1555="PARCELADO ATÉ 6X",$D1555-($D1555*TAXAS!$E$17))/6,IF($A1555=TAXAS!$A$18,IF($B1555="PARCELADO ATÉ 6X",$D1555-($D1555*TAXAS!$E$18))/6,IF($A1555=TAXAS!$A$19,IF($B1555="PARCELADO ATÉ 6X",$D1555-($D1555*TAXAS!$E$19))/6,IF($A1555=TAXAS!$A$20,IF($B1555="PARCELADO ATÉ 6X",$D1555-($D1555*TAXAS!$E$20))/6,IF($A1555=TAXAS!$A$21,IF($B1555="PARCELADO ATÉ 6X",$D1555-($D1555*TAXAS!$E$21))/6,IF($A1555=TAXAS!$A$22,IF($B1555="PARCELADO ATÉ 6X",$D1555-($D1555*TAXAS!$E$22))/6,IF($A1555=TAXAS!$A$23,IF($B1555="PARCELADO ATÉ 6X",$D1555-($D1555*TAXAS!$E$23))/6,IF($A1555=TAXAS!$A$24,IF($B1555="PARCELADO ATÉ 6X",$D1555-($D1555*TAXAS!$E$24))/6,IF($A1555=TAXAS!$A$25,IF($B1555="PARCELADO ATÉ 6X",$D1555-($D1555*TAXAS!$E$25))/6,IF($A1555=TAXAS!$A$26,IF($B1555="PARCELADO ATÉ 6X",$D1555-($D1555*TAXAS!$E$26))/6,IF($A1555=TAXAS!$A$27,IF($B1555="PARCELADO ATÉ 6X",$D1555-($D1555*TAXAS!$E$27))/6))))))))))))))))))))))))/1</f>
        <v>0</v>
      </c>
      <c r="I1555" s="9">
        <f>IF($A1555="VISA",IF($B1555="PARCELADO ATÉ 12X",$D1555-(D1555*TAXAS!$F$4))/12,IF($A1555="MASTER",IF($B1555="PARCELADO ATÉ 12X",$D1555-(D1555*TAXAS!$F$5))/12,IF($A1555="ELO",IF($B1555="PARCELADO ATÉ 12X",$D1555-(D1555*TAXAS!$F$6))/12,IF($A1555="HIPERCARD",IF($B1555="PARCELADO ATÉ 12X",$D1555-(D1555*TAXAS!$F$7))/12,IF($A1555="DINERS",IF($B1555="PARCELADO ATÉ 12X",$D1555-(D1555*TAXAS!$F$8))/12,IF($A1555="AMERICA EXPRESS",IF($B1555="PARCELADO ATÉ 12X",$D1555-(D1555*TAXAS!$F$9))/12,IF($A1555=TAXAS!$A$10,IF($B1555="PARCELADO ATÉ 12X",$D1555-($D1555*TAXAS!$F$10))/12,IF($A1555=TAXAS!$A$11,IF($B1555="PARCELADO ATÉ 12X",$D1555-($D1555*TAXAS!$F$11))/12,IF($A1555=TAXAS!$A$12,IF($B1555="PARCELADO ATÉ 12X",$D1555-($D1555*TAXAS!$F$12))/12,IF($A1555=TAXAS!$A$13,IF($B1555="PARCELADO ATÉ 12X",$D1555-($D1555*TAXAS!$F$13))/12,IF($A1555=TAXAS!$A$14,IF($B1555="PARCELADO ATÉ 12X",$D1555-($D1555*TAXAS!$F$14))/12,IF($A1555=TAXAS!$A$15,IF($B1555="PARCELADO ATÉ 12X",$D1555-($D1555*TAXAS!$F$15))/12,IF($A1555=TAXAS!$A$16,IF($B1555="PARCELADO ATÉ 12X",$D1555-($D1555*TAXAS!$F$16))/12,IF($A1555=TAXAS!$A$17,IF($B1555="PARCELADO ATÉ 12X",$D1555-($D1555*TAXAS!$F$17))/12,IF($A1555=TAXAS!$A$18,IF($B1555="PARCELADO ATÉ 12X",$D1555-($D1555*TAXAS!$F$18))/12,IF($A1555=TAXAS!$A$19,IF($B1555="PARCELADO ATÉ 12X",$D1555-($D1555*TAXAS!$F$19))/12,IF($A1555=TAXAS!$A$20,IF($B1555="PARCELADO ATÉ 12X",$D1555-($D1555*TAXAS!$F$20))/12,IF($A1555=TAXAS!$A$21,IF($B1555="PARCELADO ATÉ 12X",$D1555-($D1555*TAXAS!$F$21))/12,IF($A1555=TAXAS!$A$22,IF($B1555="PARCELADO ATÉ 12X",$D1555-($D1555*TAXAS!$F$22))/12,IF($A1555=TAXAS!$A$23,IF($B1555="PARCELADO ATÉ 12X",$D1555-($D1555*TAXAS!$F$23))/12,IF($A1555=TAXAS!$A$24,IF($B1555="PARCELADO ATÉ 12X",$D1555-($D1555*TAXAS!$F$24))/12,IF($A1555=TAXAS!$A$25,IF($B1555="PARCELADO ATÉ 12X",$D1555-($D1555*TAXAS!$F$25))/12,IF($A1555=TAXAS!$A$26,IF($B1555="PARCELADO ATÉ 12X",$D1555-($D1555*TAXAS!$F$26))/12,IF($A1555=TAXAS!$A$27,IF($B1555="PARCELADO ATÉ 12X",$D1555-($D1555*TAXAS!$F$27))/12))))))))))))))))))))))))/1</f>
        <v>0</v>
      </c>
      <c r="J1555" s="8">
        <f t="shared" si="0"/>
        <v>0</v>
      </c>
      <c r="K1555" s="10" t="b">
        <f>IF($B1555="PARCELADO ATÉ 3X",($D1555-($D1555*TAXAS!$D$4))-$J1555)</f>
        <v>0</v>
      </c>
      <c r="L1555" s="10" t="b">
        <f>IF($B1555="PARCELADO ATÉ 6X",($D1555-($D1555*TAXAS!$E$4))-$J1555)</f>
        <v>0</v>
      </c>
      <c r="M1555" s="10" t="b">
        <f>IF($B1555="PARCELADO ATÉ 12X",($D1555-($D1555*TAXAS!$F$4))-$J1555)</f>
        <v>0</v>
      </c>
      <c r="N1555" s="8">
        <f t="shared" si="1"/>
        <v>0</v>
      </c>
      <c r="O1555" s="10">
        <f t="shared" si="2"/>
        <v>0</v>
      </c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</row>
    <row r="1556" spans="1:31" ht="15.75" customHeight="1" x14ac:dyDescent="0.2">
      <c r="A1556" s="3"/>
      <c r="B1556" s="5"/>
      <c r="C1556" s="6"/>
      <c r="D1556" s="42"/>
      <c r="E1556" s="8">
        <f>IF($A1556="VISA",IF($B1556="DÉBITO",$D1556-($D1556*TAXAS!$B$4)),IF($A1556="MASTER",IF($B1556="DÉBITO",$D1556-($D1556*TAXAS!$B$5)),IF($A1556="ELO", IF($B1556="DÉBITO",$D1556-($D1556*TAXAS!$B$6)),IF($A1556="HIPERCARD",IF($B1556="DÉBITO",$D1556-($D1556*TAXAS!$B$7)),IF($A1556="DINERS",IF($B1556="DÉBITO",$D1556-($D1556*TAXAS!$B$8)),IF($A1556="AMERICA EXPRESS",IF($B1556="DÉBITO",$D1556-($D1556*TAXAS!$B$9)),IF($A1556=TAXAS!$A$10,IF($B1556="DÉBITO",$D1556-($D1556*TAXAS!$B$10)), IF($A1556=TAXAS!$A$11,IF($B1556="DÉBITO",$D1556-($D1556*TAXAS!$B$11)), IF($A1556=TAXAS!$A$12,IF($B1556="DÉBITO",$D1556-($D1556*TAXAS!$B$12)), IF($A1556=TAXAS!$A$13,IF($B1556="DÉBITO",$D1556-($D1556*TAXAS!$B$13)), IF($A1556=TAXAS!$A$14,IF($B1556="DÉBITO",$D1556-($D1556*TAXAS!$B$14)), IF($A1556=TAXAS!$A$15,IF($B1556="DÉBITO",$D1556-($D1556*TAXAS!$B$15)), IF($A1556=TAXAS!$A$16,IF($B1556="DÉBITO",$D1556-($D1556*TAXAS!$B$16)), IF($A1556=TAXAS!$A$17,IF($B1556="DÉBITO",$D1556-($D1556*TAXAS!$B$17)), IF($A1556=TAXAS!$A$18,IF($B1556="DÉBITO",$D1556-($D1556*TAXAS!$B$18)), IF($A1556=TAXAS!$A$19,IF($B1556="DÉBITO",$D1556-($D1556*TAXAS!$B$19)), IF($A1556=TAXAS!$A$20,IF($B1556="DÉBITO",$D1556-($D1556*TAXAS!$B$20)), IF($A1556=TAXAS!$A$21,IF($B1556="DÉBITO",$D1556-($D1556*TAXAS!$B$21)), IF($A1556=TAXAS!$A$22,IF($B1556="DÉBITO",$D1556-($D1556*TAXAS!$B$22)), IF($A1556=TAXAS!$A$23,IF($B1556="DÉBITO",$D1556-($D1556*TAXAS!$B$23)), IF($A1556=TAXAS!$A$24,IF($B1556="DÉBITO",$D1556-($D1556*TAXAS!$B$24)), IF($A1556=TAXAS!$A$25,IF($B1556="DÉBITO",$D1556-($D1556*TAXAS!$B$25)), IF($A1556=TAXAS!$A$26,IF($B1556="DÉBITO",$D1556-($D1556*TAXAS!$B$26)), IF($A1556=TAXAS!$A$27,IF($B1556="DÉBITO",$D1556-($D1556*TAXAS!$B$27))))))))))))))))))))))))))/1</f>
        <v>0</v>
      </c>
      <c r="F1556" s="8">
        <f>IF($A1556="VISA",IF($B1556="CRÉDITO",$D1556-($D1556*TAXAS!$C$4)),IF($A1556="MASTER",IF($B1556="CRÉDITO",$D1556-($D1556*TAXAS!$C$5)),IF($A1556="ELO", IF($B1556="CRÉDITO",$D1556-($D1556*TAXAS!$C$6)),IF($A1556="HIPERCARD",IF($B1556="CRÉDITO",$D1556-($D1556*TAXAS!$C$7)),IF($A1556="DINERS",IF($B1556="CRÉDITO",$D1556-($D1556*TAXAS!$C$8)),IF($A1556="AMERICA EXPRESS",IF($B1556="CRÉDITO",$D1556-($D1556*TAXAS!$C$9)),IF($A1556=TAXAS!$A$10,IF($B1556="CRÉDITO",$D1556-($D1556*TAXAS!$C$10)), IF($A1556=TAXAS!$A$11,IF($B1556="CRÉDITO",$D1556-($D1556*TAXAS!$C$11)), IF($A1556=TAXAS!$A$12,IF($B1556="CRÉDITO",$D1556-($D1556*TAXAS!$C$12)), IF($A1556=TAXAS!$A$13,IF($B1556="CRÉDITO",$D1556-($D1556*TAXAS!$C$13)), IF($A1556=TAXAS!$A$14,IF($B1556="CRÉDITO",$D1556-($D1556*TAXAS!$C$14)), IF($A1556=TAXAS!$A$15,IF($B1556="CRÉDITO",$D1556-($D1556*TAXAS!$C$15)), IF($A1556=TAXAS!$A$16,IF($B1556="CRÉDITO",$D1556-($D1556*TAXAS!$C$16)), IF($A1556=TAXAS!$A$17,IF($B1556="CRÉDITO",$D1556-($D1556*TAXAS!$C$17)), IF($A1556=TAXAS!$A$18,IF($B1556="CRÉDITO",$D1556-($D1556*TAXAS!$C$18)), IF($A1556=TAXAS!$A$19,IF($B1556="CRÉDITO",$D1556-($D1556*TAXAS!$C$19)), IF($A1556=TAXAS!$A$20,IF($B1556="CRÉDITO",$D1556-($D1556*TAXAS!$C$20)), IF($A1556=TAXAS!$A$21,IF($B1556="CRÉDITO",$D1556-($D1556*TAXAS!$C$21)), IF($A1556=TAXAS!$A$22,IF($B1556="CRÉDITO",$D1556-($D1556*TAXAS!$C$22)), IF($A1556=TAXAS!$A$23,IF($B1556="CRÉDITO",$D1556-($D1556*TAXAS!$C$23)), IF($A1556=TAXAS!$A$24,IF($B1556="CRÉDITO",$D1556-($D1556*TAXAS!$C$24)), IF($A1556=TAXAS!$A$25,IF($B1556="CRÉDITO",$D1556-($D1556*TAXAS!$C$25)), IF($A1556=TAXAS!$A$26,IF($B1556="CRÉDITO",$D1556-($D1556*TAXAS!$C$26)), IF($A1556=TAXAS!$A$27,IF($B1556="CRÉDITO",$D1556-($D1556*TAXAS!$C$27))))))))))))))))))))))))))/1</f>
        <v>0</v>
      </c>
      <c r="G1556" s="9">
        <f>IF($A1556="VISA",IF($B1556="PARCELADO ATÉ 3X",$D1556-(D1556*TAXAS!$D$4))/3,IF($A1556="MASTER",IF($B1556="PARCELADO ATÉ 3X",$D1556-(D1556*TAXAS!$D$5))/3,IF($A1556="ELO",IF($B1556="PARCELADO ATÉ 3X",$D1556-(D1556*TAXAS!$D$6))/3,IF($A1556="HIPERCARD",IF($B1556="PARCELADO ATÉ 3X",$D1556-(D1556*TAXAS!$D$7))/3,IF($A1556="DINERS",IF($B1556="PARCELADO ATÉ 3X",$D1556-(D1556*TAXAS!$D$8))/3,IF($A1556="AMERICA EXPRESS",IF($B1556="PARCELADO ATÉ 3X",$D1556-(D1556*TAXAS!$D$9))/3,IF($A1556=TAXAS!$A$10,IF($B1556="PARCELADO ATÉ 3X",$D1556-($D1556*TAXAS!$D$10))/3,IF($A1556=TAXAS!$A$11,IF($B1556="PARCELADO ATÉ 3X",$D1556-($D1556*TAXAS!$D$11))/3,IF($A1556=TAXAS!$A$12,IF($B1556="PARCELADO ATÉ 3X",$D1556-($D1556*TAXAS!$D$12))/3,IF($A1556=TAXAS!$A$13,IF($B1556="PARCELADO ATÉ 3X",$D1556-($D1556*TAXAS!$D$13))/3,IF($A1556=TAXAS!$A$14,IF($B1556="PARCELADO ATÉ 3X",$D1556-($D1556*TAXAS!$D$14))/3,IF($A1556=TAXAS!$A$15,IF($B1556="PARCELADO ATÉ 3X",$D1556-($D1556*TAXAS!$D$15))/3,IF($A1556=TAXAS!$A$16,IF($B1556="PARCELADO ATÉ 3X",$D1556-($D1556*TAXAS!$D$16))/3,IF($A1556=TAXAS!$A$17,IF($B1556="PARCELADO ATÉ 3X",$D1556-($D1556*TAXAS!$D$17))/3,IF($A1556=TAXAS!$A$18,IF($B1556="PARCELADO ATÉ 3X",$D1556-($D1556*TAXAS!$D$18))/3,IF($A1556=TAXAS!$A$19,IF($B1556="PARCELADO ATÉ 3X",$D1556-($D1556*TAXAS!$D$19))/3,IF($A1556=TAXAS!$A$20,IF($B1556="PARCELADO ATÉ 3X",$D1556-($D1556*TAXAS!$D$20))/3,IF($A1556=TAXAS!$A$21,IF($B1556="PARCELADO ATÉ 3X",$D1556-($D1556*TAXAS!$D$21))/3,IF($A1556=TAXAS!$A$22,IF($B1556="PARCELADO ATÉ 3X",$D1556-($D1556*TAXAS!$D$22))/3,IF($A1556=TAXAS!$A$23,IF($B1556="PARCELADO ATÉ 3X",$D1556-($D1556*TAXAS!$D$23))/3,IF($A1556=TAXAS!$A$24,IF($B1556="PARCELADO ATÉ 3X",$D1556-($D1556*TAXAS!$D$24))/3,IF($A1556=TAXAS!$A$25,IF($B1556="PARCELADO ATÉ 3X",$D1556-($D1556*TAXAS!$D$25))/3,IF($A1556=TAXAS!$A$26,IF($B1556="PARCELADO ATÉ 3X",$D1556-($D1556*TAXAS!$D$26))/3,IF($A1556=TAXAS!$A$27,IF($B1556="PARCELADO ATÉ 3X",$D1556-($D1556*TAXAS!$D$27))/3))))))))))))))))))))))))/1</f>
        <v>0</v>
      </c>
      <c r="H1556" s="9">
        <f>IF($A1556="VISA",IF($B1556="PARCELADO ATÉ 6X",$D1556-(D1556*TAXAS!$E$4))/6,IF($A1556="MASTER",IF($B1556="PARCELADO ATÉ 6X",$D1556-(D1556*TAXAS!$E$5))/6,IF($A1556="ELO",IF($B1556="PARCELADO ATÉ 6X",$D1556-(D1556*TAXAS!$E$6))/6,IF($A1556="HIPERCARD",IF($B1556="PARCELADO ATÉ 6X",$D1556-(D1556*TAXAS!$E$7))/6,IF($A1556="DINERS",IF($B1556="PARCELADO ATÉ 6X",$D1556-(D1556*TAXAS!$E$8))/6,IF($A1556="AMERICA EXPRESS",IF($B1556="PARCELADO ATÉ 6X",$D1556-(D1556*TAXAS!$E$9))/6,IF($A1556=TAXAS!$A$10,IF($B1556="PARCELADO ATÉ 6X",$D1556-($D1556*TAXAS!$E$10))/6,IF($A1556=TAXAS!$A$11,IF($B1556="PARCELADO ATÉ 6X",$D1556-($D1556*TAXAS!$E$11))/6,IF($A1556=TAXAS!$A$12,IF($B1556="PARCELADO ATÉ 6X",$D1556-($D1556*TAXAS!$E$12))/6,IF($A1556=TAXAS!$A$13,IF($B1556="PARCELADO ATÉ 6X",$D1556-($D1556*TAXAS!$E$13))/6,IF($A1556=TAXAS!$A$14,IF($B1556="PARCELADO ATÉ 6X",$D1556-($D1556*TAXAS!$E$14))/6,IF($A1556=TAXAS!$A$15,IF($B1556="PARCELADO ATÉ 6X",$D1556-($D1556*TAXAS!$E$15))/6,IF($A1556=TAXAS!$A$16,IF($B1556="PARCELADO ATÉ 6X",$D1556-($D1556*TAXAS!$E$16))/6,IF($A1556=TAXAS!$A$17,IF($B1556="PARCELADO ATÉ 6X",$D1556-($D1556*TAXAS!$E$17))/6,IF($A1556=TAXAS!$A$18,IF($B1556="PARCELADO ATÉ 6X",$D1556-($D1556*TAXAS!$E$18))/6,IF($A1556=TAXAS!$A$19,IF($B1556="PARCELADO ATÉ 6X",$D1556-($D1556*TAXAS!$E$19))/6,IF($A1556=TAXAS!$A$20,IF($B1556="PARCELADO ATÉ 6X",$D1556-($D1556*TAXAS!$E$20))/6,IF($A1556=TAXAS!$A$21,IF($B1556="PARCELADO ATÉ 6X",$D1556-($D1556*TAXAS!$E$21))/6,IF($A1556=TAXAS!$A$22,IF($B1556="PARCELADO ATÉ 6X",$D1556-($D1556*TAXAS!$E$22))/6,IF($A1556=TAXAS!$A$23,IF($B1556="PARCELADO ATÉ 6X",$D1556-($D1556*TAXAS!$E$23))/6,IF($A1556=TAXAS!$A$24,IF($B1556="PARCELADO ATÉ 6X",$D1556-($D1556*TAXAS!$E$24))/6,IF($A1556=TAXAS!$A$25,IF($B1556="PARCELADO ATÉ 6X",$D1556-($D1556*TAXAS!$E$25))/6,IF($A1556=TAXAS!$A$26,IF($B1556="PARCELADO ATÉ 6X",$D1556-($D1556*TAXAS!$E$26))/6,IF($A1556=TAXAS!$A$27,IF($B1556="PARCELADO ATÉ 6X",$D1556-($D1556*TAXAS!$E$27))/6))))))))))))))))))))))))/1</f>
        <v>0</v>
      </c>
      <c r="I1556" s="9">
        <f>IF($A1556="VISA",IF($B1556="PARCELADO ATÉ 12X",$D1556-(D1556*TAXAS!$F$4))/12,IF($A1556="MASTER",IF($B1556="PARCELADO ATÉ 12X",$D1556-(D1556*TAXAS!$F$5))/12,IF($A1556="ELO",IF($B1556="PARCELADO ATÉ 12X",$D1556-(D1556*TAXAS!$F$6))/12,IF($A1556="HIPERCARD",IF($B1556="PARCELADO ATÉ 12X",$D1556-(D1556*TAXAS!$F$7))/12,IF($A1556="DINERS",IF($B1556="PARCELADO ATÉ 12X",$D1556-(D1556*TAXAS!$F$8))/12,IF($A1556="AMERICA EXPRESS",IF($B1556="PARCELADO ATÉ 12X",$D1556-(D1556*TAXAS!$F$9))/12,IF($A1556=TAXAS!$A$10,IF($B1556="PARCELADO ATÉ 12X",$D1556-($D1556*TAXAS!$F$10))/12,IF($A1556=TAXAS!$A$11,IF($B1556="PARCELADO ATÉ 12X",$D1556-($D1556*TAXAS!$F$11))/12,IF($A1556=TAXAS!$A$12,IF($B1556="PARCELADO ATÉ 12X",$D1556-($D1556*TAXAS!$F$12))/12,IF($A1556=TAXAS!$A$13,IF($B1556="PARCELADO ATÉ 12X",$D1556-($D1556*TAXAS!$F$13))/12,IF($A1556=TAXAS!$A$14,IF($B1556="PARCELADO ATÉ 12X",$D1556-($D1556*TAXAS!$F$14))/12,IF($A1556=TAXAS!$A$15,IF($B1556="PARCELADO ATÉ 12X",$D1556-($D1556*TAXAS!$F$15))/12,IF($A1556=TAXAS!$A$16,IF($B1556="PARCELADO ATÉ 12X",$D1556-($D1556*TAXAS!$F$16))/12,IF($A1556=TAXAS!$A$17,IF($B1556="PARCELADO ATÉ 12X",$D1556-($D1556*TAXAS!$F$17))/12,IF($A1556=TAXAS!$A$18,IF($B1556="PARCELADO ATÉ 12X",$D1556-($D1556*TAXAS!$F$18))/12,IF($A1556=TAXAS!$A$19,IF($B1556="PARCELADO ATÉ 12X",$D1556-($D1556*TAXAS!$F$19))/12,IF($A1556=TAXAS!$A$20,IF($B1556="PARCELADO ATÉ 12X",$D1556-($D1556*TAXAS!$F$20))/12,IF($A1556=TAXAS!$A$21,IF($B1556="PARCELADO ATÉ 12X",$D1556-($D1556*TAXAS!$F$21))/12,IF($A1556=TAXAS!$A$22,IF($B1556="PARCELADO ATÉ 12X",$D1556-($D1556*TAXAS!$F$22))/12,IF($A1556=TAXAS!$A$23,IF($B1556="PARCELADO ATÉ 12X",$D1556-($D1556*TAXAS!$F$23))/12,IF($A1556=TAXAS!$A$24,IF($B1556="PARCELADO ATÉ 12X",$D1556-($D1556*TAXAS!$F$24))/12,IF($A1556=TAXAS!$A$25,IF($B1556="PARCELADO ATÉ 12X",$D1556-($D1556*TAXAS!$F$25))/12,IF($A1556=TAXAS!$A$26,IF($B1556="PARCELADO ATÉ 12X",$D1556-($D1556*TAXAS!$F$26))/12,IF($A1556=TAXAS!$A$27,IF($B1556="PARCELADO ATÉ 12X",$D1556-($D1556*TAXAS!$F$27))/12))))))))))))))))))))))))/1</f>
        <v>0</v>
      </c>
      <c r="J1556" s="8">
        <f t="shared" si="0"/>
        <v>0</v>
      </c>
      <c r="K1556" s="10" t="b">
        <f>IF($B1556="PARCELADO ATÉ 3X",($D1556-($D1556*TAXAS!$D$4))-$J1556)</f>
        <v>0</v>
      </c>
      <c r="L1556" s="10" t="b">
        <f>IF($B1556="PARCELADO ATÉ 6X",($D1556-($D1556*TAXAS!$E$4))-$J1556)</f>
        <v>0</v>
      </c>
      <c r="M1556" s="10" t="b">
        <f>IF($B1556="PARCELADO ATÉ 12X",($D1556-($D1556*TAXAS!$F$4))-$J1556)</f>
        <v>0</v>
      </c>
      <c r="N1556" s="8">
        <f t="shared" si="1"/>
        <v>0</v>
      </c>
      <c r="O1556" s="10">
        <f t="shared" si="2"/>
        <v>0</v>
      </c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</row>
    <row r="1557" spans="1:31" ht="15.75" customHeight="1" x14ac:dyDescent="0.2">
      <c r="A1557" s="3"/>
      <c r="B1557" s="5"/>
      <c r="C1557" s="6"/>
      <c r="D1557" s="42"/>
      <c r="E1557" s="8">
        <f>IF($A1557="VISA",IF($B1557="DÉBITO",$D1557-($D1557*TAXAS!$B$4)),IF($A1557="MASTER",IF($B1557="DÉBITO",$D1557-($D1557*TAXAS!$B$5)),IF($A1557="ELO", IF($B1557="DÉBITO",$D1557-($D1557*TAXAS!$B$6)),IF($A1557="HIPERCARD",IF($B1557="DÉBITO",$D1557-($D1557*TAXAS!$B$7)),IF($A1557="DINERS",IF($B1557="DÉBITO",$D1557-($D1557*TAXAS!$B$8)),IF($A1557="AMERICA EXPRESS",IF($B1557="DÉBITO",$D1557-($D1557*TAXAS!$B$9)),IF($A1557=TAXAS!$A$10,IF($B1557="DÉBITO",$D1557-($D1557*TAXAS!$B$10)), IF($A1557=TAXAS!$A$11,IF($B1557="DÉBITO",$D1557-($D1557*TAXAS!$B$11)), IF($A1557=TAXAS!$A$12,IF($B1557="DÉBITO",$D1557-($D1557*TAXAS!$B$12)), IF($A1557=TAXAS!$A$13,IF($B1557="DÉBITO",$D1557-($D1557*TAXAS!$B$13)), IF($A1557=TAXAS!$A$14,IF($B1557="DÉBITO",$D1557-($D1557*TAXAS!$B$14)), IF($A1557=TAXAS!$A$15,IF($B1557="DÉBITO",$D1557-($D1557*TAXAS!$B$15)), IF($A1557=TAXAS!$A$16,IF($B1557="DÉBITO",$D1557-($D1557*TAXAS!$B$16)), IF($A1557=TAXAS!$A$17,IF($B1557="DÉBITO",$D1557-($D1557*TAXAS!$B$17)), IF($A1557=TAXAS!$A$18,IF($B1557="DÉBITO",$D1557-($D1557*TAXAS!$B$18)), IF($A1557=TAXAS!$A$19,IF($B1557="DÉBITO",$D1557-($D1557*TAXAS!$B$19)), IF($A1557=TAXAS!$A$20,IF($B1557="DÉBITO",$D1557-($D1557*TAXAS!$B$20)), IF($A1557=TAXAS!$A$21,IF($B1557="DÉBITO",$D1557-($D1557*TAXAS!$B$21)), IF($A1557=TAXAS!$A$22,IF($B1557="DÉBITO",$D1557-($D1557*TAXAS!$B$22)), IF($A1557=TAXAS!$A$23,IF($B1557="DÉBITO",$D1557-($D1557*TAXAS!$B$23)), IF($A1557=TAXAS!$A$24,IF($B1557="DÉBITO",$D1557-($D1557*TAXAS!$B$24)), IF($A1557=TAXAS!$A$25,IF($B1557="DÉBITO",$D1557-($D1557*TAXAS!$B$25)), IF($A1557=TAXAS!$A$26,IF($B1557="DÉBITO",$D1557-($D1557*TAXAS!$B$26)), IF($A1557=TAXAS!$A$27,IF($B1557="DÉBITO",$D1557-($D1557*TAXAS!$B$27))))))))))))))))))))))))))/1</f>
        <v>0</v>
      </c>
      <c r="F1557" s="8">
        <f>IF($A1557="VISA",IF($B1557="CRÉDITO",$D1557-($D1557*TAXAS!$C$4)),IF($A1557="MASTER",IF($B1557="CRÉDITO",$D1557-($D1557*TAXAS!$C$5)),IF($A1557="ELO", IF($B1557="CRÉDITO",$D1557-($D1557*TAXAS!$C$6)),IF($A1557="HIPERCARD",IF($B1557="CRÉDITO",$D1557-($D1557*TAXAS!$C$7)),IF($A1557="DINERS",IF($B1557="CRÉDITO",$D1557-($D1557*TAXAS!$C$8)),IF($A1557="AMERICA EXPRESS",IF($B1557="CRÉDITO",$D1557-($D1557*TAXAS!$C$9)),IF($A1557=TAXAS!$A$10,IF($B1557="CRÉDITO",$D1557-($D1557*TAXAS!$C$10)), IF($A1557=TAXAS!$A$11,IF($B1557="CRÉDITO",$D1557-($D1557*TAXAS!$C$11)), IF($A1557=TAXAS!$A$12,IF($B1557="CRÉDITO",$D1557-($D1557*TAXAS!$C$12)), IF($A1557=TAXAS!$A$13,IF($B1557="CRÉDITO",$D1557-($D1557*TAXAS!$C$13)), IF($A1557=TAXAS!$A$14,IF($B1557="CRÉDITO",$D1557-($D1557*TAXAS!$C$14)), IF($A1557=TAXAS!$A$15,IF($B1557="CRÉDITO",$D1557-($D1557*TAXAS!$C$15)), IF($A1557=TAXAS!$A$16,IF($B1557="CRÉDITO",$D1557-($D1557*TAXAS!$C$16)), IF($A1557=TAXAS!$A$17,IF($B1557="CRÉDITO",$D1557-($D1557*TAXAS!$C$17)), IF($A1557=TAXAS!$A$18,IF($B1557="CRÉDITO",$D1557-($D1557*TAXAS!$C$18)), IF($A1557=TAXAS!$A$19,IF($B1557="CRÉDITO",$D1557-($D1557*TAXAS!$C$19)), IF($A1557=TAXAS!$A$20,IF($B1557="CRÉDITO",$D1557-($D1557*TAXAS!$C$20)), IF($A1557=TAXAS!$A$21,IF($B1557="CRÉDITO",$D1557-($D1557*TAXAS!$C$21)), IF($A1557=TAXAS!$A$22,IF($B1557="CRÉDITO",$D1557-($D1557*TAXAS!$C$22)), IF($A1557=TAXAS!$A$23,IF($B1557="CRÉDITO",$D1557-($D1557*TAXAS!$C$23)), IF($A1557=TAXAS!$A$24,IF($B1557="CRÉDITO",$D1557-($D1557*TAXAS!$C$24)), IF($A1557=TAXAS!$A$25,IF($B1557="CRÉDITO",$D1557-($D1557*TAXAS!$C$25)), IF($A1557=TAXAS!$A$26,IF($B1557="CRÉDITO",$D1557-($D1557*TAXAS!$C$26)), IF($A1557=TAXAS!$A$27,IF($B1557="CRÉDITO",$D1557-($D1557*TAXAS!$C$27))))))))))))))))))))))))))/1</f>
        <v>0</v>
      </c>
      <c r="G1557" s="9">
        <f>IF($A1557="VISA",IF($B1557="PARCELADO ATÉ 3X",$D1557-(D1557*TAXAS!$D$4))/3,IF($A1557="MASTER",IF($B1557="PARCELADO ATÉ 3X",$D1557-(D1557*TAXAS!$D$5))/3,IF($A1557="ELO",IF($B1557="PARCELADO ATÉ 3X",$D1557-(D1557*TAXAS!$D$6))/3,IF($A1557="HIPERCARD",IF($B1557="PARCELADO ATÉ 3X",$D1557-(D1557*TAXAS!$D$7))/3,IF($A1557="DINERS",IF($B1557="PARCELADO ATÉ 3X",$D1557-(D1557*TAXAS!$D$8))/3,IF($A1557="AMERICA EXPRESS",IF($B1557="PARCELADO ATÉ 3X",$D1557-(D1557*TAXAS!$D$9))/3,IF($A1557=TAXAS!$A$10,IF($B1557="PARCELADO ATÉ 3X",$D1557-($D1557*TAXAS!$D$10))/3,IF($A1557=TAXAS!$A$11,IF($B1557="PARCELADO ATÉ 3X",$D1557-($D1557*TAXAS!$D$11))/3,IF($A1557=TAXAS!$A$12,IF($B1557="PARCELADO ATÉ 3X",$D1557-($D1557*TAXAS!$D$12))/3,IF($A1557=TAXAS!$A$13,IF($B1557="PARCELADO ATÉ 3X",$D1557-($D1557*TAXAS!$D$13))/3,IF($A1557=TAXAS!$A$14,IF($B1557="PARCELADO ATÉ 3X",$D1557-($D1557*TAXAS!$D$14))/3,IF($A1557=TAXAS!$A$15,IF($B1557="PARCELADO ATÉ 3X",$D1557-($D1557*TAXAS!$D$15))/3,IF($A1557=TAXAS!$A$16,IF($B1557="PARCELADO ATÉ 3X",$D1557-($D1557*TAXAS!$D$16))/3,IF($A1557=TAXAS!$A$17,IF($B1557="PARCELADO ATÉ 3X",$D1557-($D1557*TAXAS!$D$17))/3,IF($A1557=TAXAS!$A$18,IF($B1557="PARCELADO ATÉ 3X",$D1557-($D1557*TAXAS!$D$18))/3,IF($A1557=TAXAS!$A$19,IF($B1557="PARCELADO ATÉ 3X",$D1557-($D1557*TAXAS!$D$19))/3,IF($A1557=TAXAS!$A$20,IF($B1557="PARCELADO ATÉ 3X",$D1557-($D1557*TAXAS!$D$20))/3,IF($A1557=TAXAS!$A$21,IF($B1557="PARCELADO ATÉ 3X",$D1557-($D1557*TAXAS!$D$21))/3,IF($A1557=TAXAS!$A$22,IF($B1557="PARCELADO ATÉ 3X",$D1557-($D1557*TAXAS!$D$22))/3,IF($A1557=TAXAS!$A$23,IF($B1557="PARCELADO ATÉ 3X",$D1557-($D1557*TAXAS!$D$23))/3,IF($A1557=TAXAS!$A$24,IF($B1557="PARCELADO ATÉ 3X",$D1557-($D1557*TAXAS!$D$24))/3,IF($A1557=TAXAS!$A$25,IF($B1557="PARCELADO ATÉ 3X",$D1557-($D1557*TAXAS!$D$25))/3,IF($A1557=TAXAS!$A$26,IF($B1557="PARCELADO ATÉ 3X",$D1557-($D1557*TAXAS!$D$26))/3,IF($A1557=TAXAS!$A$27,IF($B1557="PARCELADO ATÉ 3X",$D1557-($D1557*TAXAS!$D$27))/3))))))))))))))))))))))))/1</f>
        <v>0</v>
      </c>
      <c r="H1557" s="9">
        <f>IF($A1557="VISA",IF($B1557="PARCELADO ATÉ 6X",$D1557-(D1557*TAXAS!$E$4))/6,IF($A1557="MASTER",IF($B1557="PARCELADO ATÉ 6X",$D1557-(D1557*TAXAS!$E$5))/6,IF($A1557="ELO",IF($B1557="PARCELADO ATÉ 6X",$D1557-(D1557*TAXAS!$E$6))/6,IF($A1557="HIPERCARD",IF($B1557="PARCELADO ATÉ 6X",$D1557-(D1557*TAXAS!$E$7))/6,IF($A1557="DINERS",IF($B1557="PARCELADO ATÉ 6X",$D1557-(D1557*TAXAS!$E$8))/6,IF($A1557="AMERICA EXPRESS",IF($B1557="PARCELADO ATÉ 6X",$D1557-(D1557*TAXAS!$E$9))/6,IF($A1557=TAXAS!$A$10,IF($B1557="PARCELADO ATÉ 6X",$D1557-($D1557*TAXAS!$E$10))/6,IF($A1557=TAXAS!$A$11,IF($B1557="PARCELADO ATÉ 6X",$D1557-($D1557*TAXAS!$E$11))/6,IF($A1557=TAXAS!$A$12,IF($B1557="PARCELADO ATÉ 6X",$D1557-($D1557*TAXAS!$E$12))/6,IF($A1557=TAXAS!$A$13,IF($B1557="PARCELADO ATÉ 6X",$D1557-($D1557*TAXAS!$E$13))/6,IF($A1557=TAXAS!$A$14,IF($B1557="PARCELADO ATÉ 6X",$D1557-($D1557*TAXAS!$E$14))/6,IF($A1557=TAXAS!$A$15,IF($B1557="PARCELADO ATÉ 6X",$D1557-($D1557*TAXAS!$E$15))/6,IF($A1557=TAXAS!$A$16,IF($B1557="PARCELADO ATÉ 6X",$D1557-($D1557*TAXAS!$E$16))/6,IF($A1557=TAXAS!$A$17,IF($B1557="PARCELADO ATÉ 6X",$D1557-($D1557*TAXAS!$E$17))/6,IF($A1557=TAXAS!$A$18,IF($B1557="PARCELADO ATÉ 6X",$D1557-($D1557*TAXAS!$E$18))/6,IF($A1557=TAXAS!$A$19,IF($B1557="PARCELADO ATÉ 6X",$D1557-($D1557*TAXAS!$E$19))/6,IF($A1557=TAXAS!$A$20,IF($B1557="PARCELADO ATÉ 6X",$D1557-($D1557*TAXAS!$E$20))/6,IF($A1557=TAXAS!$A$21,IF($B1557="PARCELADO ATÉ 6X",$D1557-($D1557*TAXAS!$E$21))/6,IF($A1557=TAXAS!$A$22,IF($B1557="PARCELADO ATÉ 6X",$D1557-($D1557*TAXAS!$E$22))/6,IF($A1557=TAXAS!$A$23,IF($B1557="PARCELADO ATÉ 6X",$D1557-($D1557*TAXAS!$E$23))/6,IF($A1557=TAXAS!$A$24,IF($B1557="PARCELADO ATÉ 6X",$D1557-($D1557*TAXAS!$E$24))/6,IF($A1557=TAXAS!$A$25,IF($B1557="PARCELADO ATÉ 6X",$D1557-($D1557*TAXAS!$E$25))/6,IF($A1557=TAXAS!$A$26,IF($B1557="PARCELADO ATÉ 6X",$D1557-($D1557*TAXAS!$E$26))/6,IF($A1557=TAXAS!$A$27,IF($B1557="PARCELADO ATÉ 6X",$D1557-($D1557*TAXAS!$E$27))/6))))))))))))))))))))))))/1</f>
        <v>0</v>
      </c>
      <c r="I1557" s="9">
        <f>IF($A1557="VISA",IF($B1557="PARCELADO ATÉ 12X",$D1557-(D1557*TAXAS!$F$4))/12,IF($A1557="MASTER",IF($B1557="PARCELADO ATÉ 12X",$D1557-(D1557*TAXAS!$F$5))/12,IF($A1557="ELO",IF($B1557="PARCELADO ATÉ 12X",$D1557-(D1557*TAXAS!$F$6))/12,IF($A1557="HIPERCARD",IF($B1557="PARCELADO ATÉ 12X",$D1557-(D1557*TAXAS!$F$7))/12,IF($A1557="DINERS",IF($B1557="PARCELADO ATÉ 12X",$D1557-(D1557*TAXAS!$F$8))/12,IF($A1557="AMERICA EXPRESS",IF($B1557="PARCELADO ATÉ 12X",$D1557-(D1557*TAXAS!$F$9))/12,IF($A1557=TAXAS!$A$10,IF($B1557="PARCELADO ATÉ 12X",$D1557-($D1557*TAXAS!$F$10))/12,IF($A1557=TAXAS!$A$11,IF($B1557="PARCELADO ATÉ 12X",$D1557-($D1557*TAXAS!$F$11))/12,IF($A1557=TAXAS!$A$12,IF($B1557="PARCELADO ATÉ 12X",$D1557-($D1557*TAXAS!$F$12))/12,IF($A1557=TAXAS!$A$13,IF($B1557="PARCELADO ATÉ 12X",$D1557-($D1557*TAXAS!$F$13))/12,IF($A1557=TAXAS!$A$14,IF($B1557="PARCELADO ATÉ 12X",$D1557-($D1557*TAXAS!$F$14))/12,IF($A1557=TAXAS!$A$15,IF($B1557="PARCELADO ATÉ 12X",$D1557-($D1557*TAXAS!$F$15))/12,IF($A1557=TAXAS!$A$16,IF($B1557="PARCELADO ATÉ 12X",$D1557-($D1557*TAXAS!$F$16))/12,IF($A1557=TAXAS!$A$17,IF($B1557="PARCELADO ATÉ 12X",$D1557-($D1557*TAXAS!$F$17))/12,IF($A1557=TAXAS!$A$18,IF($B1557="PARCELADO ATÉ 12X",$D1557-($D1557*TAXAS!$F$18))/12,IF($A1557=TAXAS!$A$19,IF($B1557="PARCELADO ATÉ 12X",$D1557-($D1557*TAXAS!$F$19))/12,IF($A1557=TAXAS!$A$20,IF($B1557="PARCELADO ATÉ 12X",$D1557-($D1557*TAXAS!$F$20))/12,IF($A1557=TAXAS!$A$21,IF($B1557="PARCELADO ATÉ 12X",$D1557-($D1557*TAXAS!$F$21))/12,IF($A1557=TAXAS!$A$22,IF($B1557="PARCELADO ATÉ 12X",$D1557-($D1557*TAXAS!$F$22))/12,IF($A1557=TAXAS!$A$23,IF($B1557="PARCELADO ATÉ 12X",$D1557-($D1557*TAXAS!$F$23))/12,IF($A1557=TAXAS!$A$24,IF($B1557="PARCELADO ATÉ 12X",$D1557-($D1557*TAXAS!$F$24))/12,IF($A1557=TAXAS!$A$25,IF($B1557="PARCELADO ATÉ 12X",$D1557-($D1557*TAXAS!$F$25))/12,IF($A1557=TAXAS!$A$26,IF($B1557="PARCELADO ATÉ 12X",$D1557-($D1557*TAXAS!$F$26))/12,IF($A1557=TAXAS!$A$27,IF($B1557="PARCELADO ATÉ 12X",$D1557-($D1557*TAXAS!$F$27))/12))))))))))))))))))))))))/1</f>
        <v>0</v>
      </c>
      <c r="J1557" s="8">
        <f t="shared" si="0"/>
        <v>0</v>
      </c>
      <c r="K1557" s="10" t="b">
        <f>IF($B1557="PARCELADO ATÉ 3X",($D1557-($D1557*TAXAS!$D$4))-$J1557)</f>
        <v>0</v>
      </c>
      <c r="L1557" s="10" t="b">
        <f>IF($B1557="PARCELADO ATÉ 6X",($D1557-($D1557*TAXAS!$E$4))-$J1557)</f>
        <v>0</v>
      </c>
      <c r="M1557" s="10" t="b">
        <f>IF($B1557="PARCELADO ATÉ 12X",($D1557-($D1557*TAXAS!$F$4))-$J1557)</f>
        <v>0</v>
      </c>
      <c r="N1557" s="8">
        <f t="shared" si="1"/>
        <v>0</v>
      </c>
      <c r="O1557" s="10">
        <f t="shared" si="2"/>
        <v>0</v>
      </c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</row>
    <row r="1558" spans="1:31" ht="15.75" customHeight="1" x14ac:dyDescent="0.2">
      <c r="A1558" s="3"/>
      <c r="B1558" s="5"/>
      <c r="C1558" s="6"/>
      <c r="D1558" s="42"/>
      <c r="E1558" s="8">
        <f>IF($A1558="VISA",IF($B1558="DÉBITO",$D1558-($D1558*TAXAS!$B$4)),IF($A1558="MASTER",IF($B1558="DÉBITO",$D1558-($D1558*TAXAS!$B$5)),IF($A1558="ELO", IF($B1558="DÉBITO",$D1558-($D1558*TAXAS!$B$6)),IF($A1558="HIPERCARD",IF($B1558="DÉBITO",$D1558-($D1558*TAXAS!$B$7)),IF($A1558="DINERS",IF($B1558="DÉBITO",$D1558-($D1558*TAXAS!$B$8)),IF($A1558="AMERICA EXPRESS",IF($B1558="DÉBITO",$D1558-($D1558*TAXAS!$B$9)),IF($A1558=TAXAS!$A$10,IF($B1558="DÉBITO",$D1558-($D1558*TAXAS!$B$10)), IF($A1558=TAXAS!$A$11,IF($B1558="DÉBITO",$D1558-($D1558*TAXAS!$B$11)), IF($A1558=TAXAS!$A$12,IF($B1558="DÉBITO",$D1558-($D1558*TAXAS!$B$12)), IF($A1558=TAXAS!$A$13,IF($B1558="DÉBITO",$D1558-($D1558*TAXAS!$B$13)), IF($A1558=TAXAS!$A$14,IF($B1558="DÉBITO",$D1558-($D1558*TAXAS!$B$14)), IF($A1558=TAXAS!$A$15,IF($B1558="DÉBITO",$D1558-($D1558*TAXAS!$B$15)), IF($A1558=TAXAS!$A$16,IF($B1558="DÉBITO",$D1558-($D1558*TAXAS!$B$16)), IF($A1558=TAXAS!$A$17,IF($B1558="DÉBITO",$D1558-($D1558*TAXAS!$B$17)), IF($A1558=TAXAS!$A$18,IF($B1558="DÉBITO",$D1558-($D1558*TAXAS!$B$18)), IF($A1558=TAXAS!$A$19,IF($B1558="DÉBITO",$D1558-($D1558*TAXAS!$B$19)), IF($A1558=TAXAS!$A$20,IF($B1558="DÉBITO",$D1558-($D1558*TAXAS!$B$20)), IF($A1558=TAXAS!$A$21,IF($B1558="DÉBITO",$D1558-($D1558*TAXAS!$B$21)), IF($A1558=TAXAS!$A$22,IF($B1558="DÉBITO",$D1558-($D1558*TAXAS!$B$22)), IF($A1558=TAXAS!$A$23,IF($B1558="DÉBITO",$D1558-($D1558*TAXAS!$B$23)), IF($A1558=TAXAS!$A$24,IF($B1558="DÉBITO",$D1558-($D1558*TAXAS!$B$24)), IF($A1558=TAXAS!$A$25,IF($B1558="DÉBITO",$D1558-($D1558*TAXAS!$B$25)), IF($A1558=TAXAS!$A$26,IF($B1558="DÉBITO",$D1558-($D1558*TAXAS!$B$26)), IF($A1558=TAXAS!$A$27,IF($B1558="DÉBITO",$D1558-($D1558*TAXAS!$B$27))))))))))))))))))))))))))/1</f>
        <v>0</v>
      </c>
      <c r="F1558" s="8">
        <f>IF($A1558="VISA",IF($B1558="CRÉDITO",$D1558-($D1558*TAXAS!$C$4)),IF($A1558="MASTER",IF($B1558="CRÉDITO",$D1558-($D1558*TAXAS!$C$5)),IF($A1558="ELO", IF($B1558="CRÉDITO",$D1558-($D1558*TAXAS!$C$6)),IF($A1558="HIPERCARD",IF($B1558="CRÉDITO",$D1558-($D1558*TAXAS!$C$7)),IF($A1558="DINERS",IF($B1558="CRÉDITO",$D1558-($D1558*TAXAS!$C$8)),IF($A1558="AMERICA EXPRESS",IF($B1558="CRÉDITO",$D1558-($D1558*TAXAS!$C$9)),IF($A1558=TAXAS!$A$10,IF($B1558="CRÉDITO",$D1558-($D1558*TAXAS!$C$10)), IF($A1558=TAXAS!$A$11,IF($B1558="CRÉDITO",$D1558-($D1558*TAXAS!$C$11)), IF($A1558=TAXAS!$A$12,IF($B1558="CRÉDITO",$D1558-($D1558*TAXAS!$C$12)), IF($A1558=TAXAS!$A$13,IF($B1558="CRÉDITO",$D1558-($D1558*TAXAS!$C$13)), IF($A1558=TAXAS!$A$14,IF($B1558="CRÉDITO",$D1558-($D1558*TAXAS!$C$14)), IF($A1558=TAXAS!$A$15,IF($B1558="CRÉDITO",$D1558-($D1558*TAXAS!$C$15)), IF($A1558=TAXAS!$A$16,IF($B1558="CRÉDITO",$D1558-($D1558*TAXAS!$C$16)), IF($A1558=TAXAS!$A$17,IF($B1558="CRÉDITO",$D1558-($D1558*TAXAS!$C$17)), IF($A1558=TAXAS!$A$18,IF($B1558="CRÉDITO",$D1558-($D1558*TAXAS!$C$18)), IF($A1558=TAXAS!$A$19,IF($B1558="CRÉDITO",$D1558-($D1558*TAXAS!$C$19)), IF($A1558=TAXAS!$A$20,IF($B1558="CRÉDITO",$D1558-($D1558*TAXAS!$C$20)), IF($A1558=TAXAS!$A$21,IF($B1558="CRÉDITO",$D1558-($D1558*TAXAS!$C$21)), IF($A1558=TAXAS!$A$22,IF($B1558="CRÉDITO",$D1558-($D1558*TAXAS!$C$22)), IF($A1558=TAXAS!$A$23,IF($B1558="CRÉDITO",$D1558-($D1558*TAXAS!$C$23)), IF($A1558=TAXAS!$A$24,IF($B1558="CRÉDITO",$D1558-($D1558*TAXAS!$C$24)), IF($A1558=TAXAS!$A$25,IF($B1558="CRÉDITO",$D1558-($D1558*TAXAS!$C$25)), IF($A1558=TAXAS!$A$26,IF($B1558="CRÉDITO",$D1558-($D1558*TAXAS!$C$26)), IF($A1558=TAXAS!$A$27,IF($B1558="CRÉDITO",$D1558-($D1558*TAXAS!$C$27))))))))))))))))))))))))))/1</f>
        <v>0</v>
      </c>
      <c r="G1558" s="9">
        <f>IF($A1558="VISA",IF($B1558="PARCELADO ATÉ 3X",$D1558-(D1558*TAXAS!$D$4))/3,IF($A1558="MASTER",IF($B1558="PARCELADO ATÉ 3X",$D1558-(D1558*TAXAS!$D$5))/3,IF($A1558="ELO",IF($B1558="PARCELADO ATÉ 3X",$D1558-(D1558*TAXAS!$D$6))/3,IF($A1558="HIPERCARD",IF($B1558="PARCELADO ATÉ 3X",$D1558-(D1558*TAXAS!$D$7))/3,IF($A1558="DINERS",IF($B1558="PARCELADO ATÉ 3X",$D1558-(D1558*TAXAS!$D$8))/3,IF($A1558="AMERICA EXPRESS",IF($B1558="PARCELADO ATÉ 3X",$D1558-(D1558*TAXAS!$D$9))/3,IF($A1558=TAXAS!$A$10,IF($B1558="PARCELADO ATÉ 3X",$D1558-($D1558*TAXAS!$D$10))/3,IF($A1558=TAXAS!$A$11,IF($B1558="PARCELADO ATÉ 3X",$D1558-($D1558*TAXAS!$D$11))/3,IF($A1558=TAXAS!$A$12,IF($B1558="PARCELADO ATÉ 3X",$D1558-($D1558*TAXAS!$D$12))/3,IF($A1558=TAXAS!$A$13,IF($B1558="PARCELADO ATÉ 3X",$D1558-($D1558*TAXAS!$D$13))/3,IF($A1558=TAXAS!$A$14,IF($B1558="PARCELADO ATÉ 3X",$D1558-($D1558*TAXAS!$D$14))/3,IF($A1558=TAXAS!$A$15,IF($B1558="PARCELADO ATÉ 3X",$D1558-($D1558*TAXAS!$D$15))/3,IF($A1558=TAXAS!$A$16,IF($B1558="PARCELADO ATÉ 3X",$D1558-($D1558*TAXAS!$D$16))/3,IF($A1558=TAXAS!$A$17,IF($B1558="PARCELADO ATÉ 3X",$D1558-($D1558*TAXAS!$D$17))/3,IF($A1558=TAXAS!$A$18,IF($B1558="PARCELADO ATÉ 3X",$D1558-($D1558*TAXAS!$D$18))/3,IF($A1558=TAXAS!$A$19,IF($B1558="PARCELADO ATÉ 3X",$D1558-($D1558*TAXAS!$D$19))/3,IF($A1558=TAXAS!$A$20,IF($B1558="PARCELADO ATÉ 3X",$D1558-($D1558*TAXAS!$D$20))/3,IF($A1558=TAXAS!$A$21,IF($B1558="PARCELADO ATÉ 3X",$D1558-($D1558*TAXAS!$D$21))/3,IF($A1558=TAXAS!$A$22,IF($B1558="PARCELADO ATÉ 3X",$D1558-($D1558*TAXAS!$D$22))/3,IF($A1558=TAXAS!$A$23,IF($B1558="PARCELADO ATÉ 3X",$D1558-($D1558*TAXAS!$D$23))/3,IF($A1558=TAXAS!$A$24,IF($B1558="PARCELADO ATÉ 3X",$D1558-($D1558*TAXAS!$D$24))/3,IF($A1558=TAXAS!$A$25,IF($B1558="PARCELADO ATÉ 3X",$D1558-($D1558*TAXAS!$D$25))/3,IF($A1558=TAXAS!$A$26,IF($B1558="PARCELADO ATÉ 3X",$D1558-($D1558*TAXAS!$D$26))/3,IF($A1558=TAXAS!$A$27,IF($B1558="PARCELADO ATÉ 3X",$D1558-($D1558*TAXAS!$D$27))/3))))))))))))))))))))))))/1</f>
        <v>0</v>
      </c>
      <c r="H1558" s="9">
        <f>IF($A1558="VISA",IF($B1558="PARCELADO ATÉ 6X",$D1558-(D1558*TAXAS!$E$4))/6,IF($A1558="MASTER",IF($B1558="PARCELADO ATÉ 6X",$D1558-(D1558*TAXAS!$E$5))/6,IF($A1558="ELO",IF($B1558="PARCELADO ATÉ 6X",$D1558-(D1558*TAXAS!$E$6))/6,IF($A1558="HIPERCARD",IF($B1558="PARCELADO ATÉ 6X",$D1558-(D1558*TAXAS!$E$7))/6,IF($A1558="DINERS",IF($B1558="PARCELADO ATÉ 6X",$D1558-(D1558*TAXAS!$E$8))/6,IF($A1558="AMERICA EXPRESS",IF($B1558="PARCELADO ATÉ 6X",$D1558-(D1558*TAXAS!$E$9))/6,IF($A1558=TAXAS!$A$10,IF($B1558="PARCELADO ATÉ 6X",$D1558-($D1558*TAXAS!$E$10))/6,IF($A1558=TAXAS!$A$11,IF($B1558="PARCELADO ATÉ 6X",$D1558-($D1558*TAXAS!$E$11))/6,IF($A1558=TAXAS!$A$12,IF($B1558="PARCELADO ATÉ 6X",$D1558-($D1558*TAXAS!$E$12))/6,IF($A1558=TAXAS!$A$13,IF($B1558="PARCELADO ATÉ 6X",$D1558-($D1558*TAXAS!$E$13))/6,IF($A1558=TAXAS!$A$14,IF($B1558="PARCELADO ATÉ 6X",$D1558-($D1558*TAXAS!$E$14))/6,IF($A1558=TAXAS!$A$15,IF($B1558="PARCELADO ATÉ 6X",$D1558-($D1558*TAXAS!$E$15))/6,IF($A1558=TAXAS!$A$16,IF($B1558="PARCELADO ATÉ 6X",$D1558-($D1558*TAXAS!$E$16))/6,IF($A1558=TAXAS!$A$17,IF($B1558="PARCELADO ATÉ 6X",$D1558-($D1558*TAXAS!$E$17))/6,IF($A1558=TAXAS!$A$18,IF($B1558="PARCELADO ATÉ 6X",$D1558-($D1558*TAXAS!$E$18))/6,IF($A1558=TAXAS!$A$19,IF($B1558="PARCELADO ATÉ 6X",$D1558-($D1558*TAXAS!$E$19))/6,IF($A1558=TAXAS!$A$20,IF($B1558="PARCELADO ATÉ 6X",$D1558-($D1558*TAXAS!$E$20))/6,IF($A1558=TAXAS!$A$21,IF($B1558="PARCELADO ATÉ 6X",$D1558-($D1558*TAXAS!$E$21))/6,IF($A1558=TAXAS!$A$22,IF($B1558="PARCELADO ATÉ 6X",$D1558-($D1558*TAXAS!$E$22))/6,IF($A1558=TAXAS!$A$23,IF($B1558="PARCELADO ATÉ 6X",$D1558-($D1558*TAXAS!$E$23))/6,IF($A1558=TAXAS!$A$24,IF($B1558="PARCELADO ATÉ 6X",$D1558-($D1558*TAXAS!$E$24))/6,IF($A1558=TAXAS!$A$25,IF($B1558="PARCELADO ATÉ 6X",$D1558-($D1558*TAXAS!$E$25))/6,IF($A1558=TAXAS!$A$26,IF($B1558="PARCELADO ATÉ 6X",$D1558-($D1558*TAXAS!$E$26))/6,IF($A1558=TAXAS!$A$27,IF($B1558="PARCELADO ATÉ 6X",$D1558-($D1558*TAXAS!$E$27))/6))))))))))))))))))))))))/1</f>
        <v>0</v>
      </c>
      <c r="I1558" s="9">
        <f>IF($A1558="VISA",IF($B1558="PARCELADO ATÉ 12X",$D1558-(D1558*TAXAS!$F$4))/12,IF($A1558="MASTER",IF($B1558="PARCELADO ATÉ 12X",$D1558-(D1558*TAXAS!$F$5))/12,IF($A1558="ELO",IF($B1558="PARCELADO ATÉ 12X",$D1558-(D1558*TAXAS!$F$6))/12,IF($A1558="HIPERCARD",IF($B1558="PARCELADO ATÉ 12X",$D1558-(D1558*TAXAS!$F$7))/12,IF($A1558="DINERS",IF($B1558="PARCELADO ATÉ 12X",$D1558-(D1558*TAXAS!$F$8))/12,IF($A1558="AMERICA EXPRESS",IF($B1558="PARCELADO ATÉ 12X",$D1558-(D1558*TAXAS!$F$9))/12,IF($A1558=TAXAS!$A$10,IF($B1558="PARCELADO ATÉ 12X",$D1558-($D1558*TAXAS!$F$10))/12,IF($A1558=TAXAS!$A$11,IF($B1558="PARCELADO ATÉ 12X",$D1558-($D1558*TAXAS!$F$11))/12,IF($A1558=TAXAS!$A$12,IF($B1558="PARCELADO ATÉ 12X",$D1558-($D1558*TAXAS!$F$12))/12,IF($A1558=TAXAS!$A$13,IF($B1558="PARCELADO ATÉ 12X",$D1558-($D1558*TAXAS!$F$13))/12,IF($A1558=TAXAS!$A$14,IF($B1558="PARCELADO ATÉ 12X",$D1558-($D1558*TAXAS!$F$14))/12,IF($A1558=TAXAS!$A$15,IF($B1558="PARCELADO ATÉ 12X",$D1558-($D1558*TAXAS!$F$15))/12,IF($A1558=TAXAS!$A$16,IF($B1558="PARCELADO ATÉ 12X",$D1558-($D1558*TAXAS!$F$16))/12,IF($A1558=TAXAS!$A$17,IF($B1558="PARCELADO ATÉ 12X",$D1558-($D1558*TAXAS!$F$17))/12,IF($A1558=TAXAS!$A$18,IF($B1558="PARCELADO ATÉ 12X",$D1558-($D1558*TAXAS!$F$18))/12,IF($A1558=TAXAS!$A$19,IF($B1558="PARCELADO ATÉ 12X",$D1558-($D1558*TAXAS!$F$19))/12,IF($A1558=TAXAS!$A$20,IF($B1558="PARCELADO ATÉ 12X",$D1558-($D1558*TAXAS!$F$20))/12,IF($A1558=TAXAS!$A$21,IF($B1558="PARCELADO ATÉ 12X",$D1558-($D1558*TAXAS!$F$21))/12,IF($A1558=TAXAS!$A$22,IF($B1558="PARCELADO ATÉ 12X",$D1558-($D1558*TAXAS!$F$22))/12,IF($A1558=TAXAS!$A$23,IF($B1558="PARCELADO ATÉ 12X",$D1558-($D1558*TAXAS!$F$23))/12,IF($A1558=TAXAS!$A$24,IF($B1558="PARCELADO ATÉ 12X",$D1558-($D1558*TAXAS!$F$24))/12,IF($A1558=TAXAS!$A$25,IF($B1558="PARCELADO ATÉ 12X",$D1558-($D1558*TAXAS!$F$25))/12,IF($A1558=TAXAS!$A$26,IF($B1558="PARCELADO ATÉ 12X",$D1558-($D1558*TAXAS!$F$26))/12,IF($A1558=TAXAS!$A$27,IF($B1558="PARCELADO ATÉ 12X",$D1558-($D1558*TAXAS!$F$27))/12))))))))))))))))))))))))/1</f>
        <v>0</v>
      </c>
      <c r="J1558" s="8">
        <f t="shared" si="0"/>
        <v>0</v>
      </c>
      <c r="K1558" s="10" t="b">
        <f>IF($B1558="PARCELADO ATÉ 3X",($D1558-($D1558*TAXAS!$D$4))-$J1558)</f>
        <v>0</v>
      </c>
      <c r="L1558" s="10" t="b">
        <f>IF($B1558="PARCELADO ATÉ 6X",($D1558-($D1558*TAXAS!$E$4))-$J1558)</f>
        <v>0</v>
      </c>
      <c r="M1558" s="10" t="b">
        <f>IF($B1558="PARCELADO ATÉ 12X",($D1558-($D1558*TAXAS!$F$4))-$J1558)</f>
        <v>0</v>
      </c>
      <c r="N1558" s="8">
        <f t="shared" si="1"/>
        <v>0</v>
      </c>
      <c r="O1558" s="10">
        <f t="shared" si="2"/>
        <v>0</v>
      </c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</row>
    <row r="1559" spans="1:31" ht="15.75" customHeight="1" x14ac:dyDescent="0.2">
      <c r="A1559" s="3"/>
      <c r="B1559" s="5"/>
      <c r="C1559" s="6"/>
      <c r="D1559" s="42"/>
      <c r="E1559" s="8">
        <f>IF($A1559="VISA",IF($B1559="DÉBITO",$D1559-($D1559*TAXAS!$B$4)),IF($A1559="MASTER",IF($B1559="DÉBITO",$D1559-($D1559*TAXAS!$B$5)),IF($A1559="ELO", IF($B1559="DÉBITO",$D1559-($D1559*TAXAS!$B$6)),IF($A1559="HIPERCARD",IF($B1559="DÉBITO",$D1559-($D1559*TAXAS!$B$7)),IF($A1559="DINERS",IF($B1559="DÉBITO",$D1559-($D1559*TAXAS!$B$8)),IF($A1559="AMERICA EXPRESS",IF($B1559="DÉBITO",$D1559-($D1559*TAXAS!$B$9)),IF($A1559=TAXAS!$A$10,IF($B1559="DÉBITO",$D1559-($D1559*TAXAS!$B$10)), IF($A1559=TAXAS!$A$11,IF($B1559="DÉBITO",$D1559-($D1559*TAXAS!$B$11)), IF($A1559=TAXAS!$A$12,IF($B1559="DÉBITO",$D1559-($D1559*TAXAS!$B$12)), IF($A1559=TAXAS!$A$13,IF($B1559="DÉBITO",$D1559-($D1559*TAXAS!$B$13)), IF($A1559=TAXAS!$A$14,IF($B1559="DÉBITO",$D1559-($D1559*TAXAS!$B$14)), IF($A1559=TAXAS!$A$15,IF($B1559="DÉBITO",$D1559-($D1559*TAXAS!$B$15)), IF($A1559=TAXAS!$A$16,IF($B1559="DÉBITO",$D1559-($D1559*TAXAS!$B$16)), IF($A1559=TAXAS!$A$17,IF($B1559="DÉBITO",$D1559-($D1559*TAXAS!$B$17)), IF($A1559=TAXAS!$A$18,IF($B1559="DÉBITO",$D1559-($D1559*TAXAS!$B$18)), IF($A1559=TAXAS!$A$19,IF($B1559="DÉBITO",$D1559-($D1559*TAXAS!$B$19)), IF($A1559=TAXAS!$A$20,IF($B1559="DÉBITO",$D1559-($D1559*TAXAS!$B$20)), IF($A1559=TAXAS!$A$21,IF($B1559="DÉBITO",$D1559-($D1559*TAXAS!$B$21)), IF($A1559=TAXAS!$A$22,IF($B1559="DÉBITO",$D1559-($D1559*TAXAS!$B$22)), IF($A1559=TAXAS!$A$23,IF($B1559="DÉBITO",$D1559-($D1559*TAXAS!$B$23)), IF($A1559=TAXAS!$A$24,IF($B1559="DÉBITO",$D1559-($D1559*TAXAS!$B$24)), IF($A1559=TAXAS!$A$25,IF($B1559="DÉBITO",$D1559-($D1559*TAXAS!$B$25)), IF($A1559=TAXAS!$A$26,IF($B1559="DÉBITO",$D1559-($D1559*TAXAS!$B$26)), IF($A1559=TAXAS!$A$27,IF($B1559="DÉBITO",$D1559-($D1559*TAXAS!$B$27))))))))))))))))))))))))))/1</f>
        <v>0</v>
      </c>
      <c r="F1559" s="8">
        <f>IF($A1559="VISA",IF($B1559="CRÉDITO",$D1559-($D1559*TAXAS!$C$4)),IF($A1559="MASTER",IF($B1559="CRÉDITO",$D1559-($D1559*TAXAS!$C$5)),IF($A1559="ELO", IF($B1559="CRÉDITO",$D1559-($D1559*TAXAS!$C$6)),IF($A1559="HIPERCARD",IF($B1559="CRÉDITO",$D1559-($D1559*TAXAS!$C$7)),IF($A1559="DINERS",IF($B1559="CRÉDITO",$D1559-($D1559*TAXAS!$C$8)),IF($A1559="AMERICA EXPRESS",IF($B1559="CRÉDITO",$D1559-($D1559*TAXAS!$C$9)),IF($A1559=TAXAS!$A$10,IF($B1559="CRÉDITO",$D1559-($D1559*TAXAS!$C$10)), IF($A1559=TAXAS!$A$11,IF($B1559="CRÉDITO",$D1559-($D1559*TAXAS!$C$11)), IF($A1559=TAXAS!$A$12,IF($B1559="CRÉDITO",$D1559-($D1559*TAXAS!$C$12)), IF($A1559=TAXAS!$A$13,IF($B1559="CRÉDITO",$D1559-($D1559*TAXAS!$C$13)), IF($A1559=TAXAS!$A$14,IF($B1559="CRÉDITO",$D1559-($D1559*TAXAS!$C$14)), IF($A1559=TAXAS!$A$15,IF($B1559="CRÉDITO",$D1559-($D1559*TAXAS!$C$15)), IF($A1559=TAXAS!$A$16,IF($B1559="CRÉDITO",$D1559-($D1559*TAXAS!$C$16)), IF($A1559=TAXAS!$A$17,IF($B1559="CRÉDITO",$D1559-($D1559*TAXAS!$C$17)), IF($A1559=TAXAS!$A$18,IF($B1559="CRÉDITO",$D1559-($D1559*TAXAS!$C$18)), IF($A1559=TAXAS!$A$19,IF($B1559="CRÉDITO",$D1559-($D1559*TAXAS!$C$19)), IF($A1559=TAXAS!$A$20,IF($B1559="CRÉDITO",$D1559-($D1559*TAXAS!$C$20)), IF($A1559=TAXAS!$A$21,IF($B1559="CRÉDITO",$D1559-($D1559*TAXAS!$C$21)), IF($A1559=TAXAS!$A$22,IF($B1559="CRÉDITO",$D1559-($D1559*TAXAS!$C$22)), IF($A1559=TAXAS!$A$23,IF($B1559="CRÉDITO",$D1559-($D1559*TAXAS!$C$23)), IF($A1559=TAXAS!$A$24,IF($B1559="CRÉDITO",$D1559-($D1559*TAXAS!$C$24)), IF($A1559=TAXAS!$A$25,IF($B1559="CRÉDITO",$D1559-($D1559*TAXAS!$C$25)), IF($A1559=TAXAS!$A$26,IF($B1559="CRÉDITO",$D1559-($D1559*TAXAS!$C$26)), IF($A1559=TAXAS!$A$27,IF($B1559="CRÉDITO",$D1559-($D1559*TAXAS!$C$27))))))))))))))))))))))))))/1</f>
        <v>0</v>
      </c>
      <c r="G1559" s="9">
        <f>IF($A1559="VISA",IF($B1559="PARCELADO ATÉ 3X",$D1559-(D1559*TAXAS!$D$4))/3,IF($A1559="MASTER",IF($B1559="PARCELADO ATÉ 3X",$D1559-(D1559*TAXAS!$D$5))/3,IF($A1559="ELO",IF($B1559="PARCELADO ATÉ 3X",$D1559-(D1559*TAXAS!$D$6))/3,IF($A1559="HIPERCARD",IF($B1559="PARCELADO ATÉ 3X",$D1559-(D1559*TAXAS!$D$7))/3,IF($A1559="DINERS",IF($B1559="PARCELADO ATÉ 3X",$D1559-(D1559*TAXAS!$D$8))/3,IF($A1559="AMERICA EXPRESS",IF($B1559="PARCELADO ATÉ 3X",$D1559-(D1559*TAXAS!$D$9))/3,IF($A1559=TAXAS!$A$10,IF($B1559="PARCELADO ATÉ 3X",$D1559-($D1559*TAXAS!$D$10))/3,IF($A1559=TAXAS!$A$11,IF($B1559="PARCELADO ATÉ 3X",$D1559-($D1559*TAXAS!$D$11))/3,IF($A1559=TAXAS!$A$12,IF($B1559="PARCELADO ATÉ 3X",$D1559-($D1559*TAXAS!$D$12))/3,IF($A1559=TAXAS!$A$13,IF($B1559="PARCELADO ATÉ 3X",$D1559-($D1559*TAXAS!$D$13))/3,IF($A1559=TAXAS!$A$14,IF($B1559="PARCELADO ATÉ 3X",$D1559-($D1559*TAXAS!$D$14))/3,IF($A1559=TAXAS!$A$15,IF($B1559="PARCELADO ATÉ 3X",$D1559-($D1559*TAXAS!$D$15))/3,IF($A1559=TAXAS!$A$16,IF($B1559="PARCELADO ATÉ 3X",$D1559-($D1559*TAXAS!$D$16))/3,IF($A1559=TAXAS!$A$17,IF($B1559="PARCELADO ATÉ 3X",$D1559-($D1559*TAXAS!$D$17))/3,IF($A1559=TAXAS!$A$18,IF($B1559="PARCELADO ATÉ 3X",$D1559-($D1559*TAXAS!$D$18))/3,IF($A1559=TAXAS!$A$19,IF($B1559="PARCELADO ATÉ 3X",$D1559-($D1559*TAXAS!$D$19))/3,IF($A1559=TAXAS!$A$20,IF($B1559="PARCELADO ATÉ 3X",$D1559-($D1559*TAXAS!$D$20))/3,IF($A1559=TAXAS!$A$21,IF($B1559="PARCELADO ATÉ 3X",$D1559-($D1559*TAXAS!$D$21))/3,IF($A1559=TAXAS!$A$22,IF($B1559="PARCELADO ATÉ 3X",$D1559-($D1559*TAXAS!$D$22))/3,IF($A1559=TAXAS!$A$23,IF($B1559="PARCELADO ATÉ 3X",$D1559-($D1559*TAXAS!$D$23))/3,IF($A1559=TAXAS!$A$24,IF($B1559="PARCELADO ATÉ 3X",$D1559-($D1559*TAXAS!$D$24))/3,IF($A1559=TAXAS!$A$25,IF($B1559="PARCELADO ATÉ 3X",$D1559-($D1559*TAXAS!$D$25))/3,IF($A1559=TAXAS!$A$26,IF($B1559="PARCELADO ATÉ 3X",$D1559-($D1559*TAXAS!$D$26))/3,IF($A1559=TAXAS!$A$27,IF($B1559="PARCELADO ATÉ 3X",$D1559-($D1559*TAXAS!$D$27))/3))))))))))))))))))))))))/1</f>
        <v>0</v>
      </c>
      <c r="H1559" s="9">
        <f>IF($A1559="VISA",IF($B1559="PARCELADO ATÉ 6X",$D1559-(D1559*TAXAS!$E$4))/6,IF($A1559="MASTER",IF($B1559="PARCELADO ATÉ 6X",$D1559-(D1559*TAXAS!$E$5))/6,IF($A1559="ELO",IF($B1559="PARCELADO ATÉ 6X",$D1559-(D1559*TAXAS!$E$6))/6,IF($A1559="HIPERCARD",IF($B1559="PARCELADO ATÉ 6X",$D1559-(D1559*TAXAS!$E$7))/6,IF($A1559="DINERS",IF($B1559="PARCELADO ATÉ 6X",$D1559-(D1559*TAXAS!$E$8))/6,IF($A1559="AMERICA EXPRESS",IF($B1559="PARCELADO ATÉ 6X",$D1559-(D1559*TAXAS!$E$9))/6,IF($A1559=TAXAS!$A$10,IF($B1559="PARCELADO ATÉ 6X",$D1559-($D1559*TAXAS!$E$10))/6,IF($A1559=TAXAS!$A$11,IF($B1559="PARCELADO ATÉ 6X",$D1559-($D1559*TAXAS!$E$11))/6,IF($A1559=TAXAS!$A$12,IF($B1559="PARCELADO ATÉ 6X",$D1559-($D1559*TAXAS!$E$12))/6,IF($A1559=TAXAS!$A$13,IF($B1559="PARCELADO ATÉ 6X",$D1559-($D1559*TAXAS!$E$13))/6,IF($A1559=TAXAS!$A$14,IF($B1559="PARCELADO ATÉ 6X",$D1559-($D1559*TAXAS!$E$14))/6,IF($A1559=TAXAS!$A$15,IF($B1559="PARCELADO ATÉ 6X",$D1559-($D1559*TAXAS!$E$15))/6,IF($A1559=TAXAS!$A$16,IF($B1559="PARCELADO ATÉ 6X",$D1559-($D1559*TAXAS!$E$16))/6,IF($A1559=TAXAS!$A$17,IF($B1559="PARCELADO ATÉ 6X",$D1559-($D1559*TAXAS!$E$17))/6,IF($A1559=TAXAS!$A$18,IF($B1559="PARCELADO ATÉ 6X",$D1559-($D1559*TAXAS!$E$18))/6,IF($A1559=TAXAS!$A$19,IF($B1559="PARCELADO ATÉ 6X",$D1559-($D1559*TAXAS!$E$19))/6,IF($A1559=TAXAS!$A$20,IF($B1559="PARCELADO ATÉ 6X",$D1559-($D1559*TAXAS!$E$20))/6,IF($A1559=TAXAS!$A$21,IF($B1559="PARCELADO ATÉ 6X",$D1559-($D1559*TAXAS!$E$21))/6,IF($A1559=TAXAS!$A$22,IF($B1559="PARCELADO ATÉ 6X",$D1559-($D1559*TAXAS!$E$22))/6,IF($A1559=TAXAS!$A$23,IF($B1559="PARCELADO ATÉ 6X",$D1559-($D1559*TAXAS!$E$23))/6,IF($A1559=TAXAS!$A$24,IF($B1559="PARCELADO ATÉ 6X",$D1559-($D1559*TAXAS!$E$24))/6,IF($A1559=TAXAS!$A$25,IF($B1559="PARCELADO ATÉ 6X",$D1559-($D1559*TAXAS!$E$25))/6,IF($A1559=TAXAS!$A$26,IF($B1559="PARCELADO ATÉ 6X",$D1559-($D1559*TAXAS!$E$26))/6,IF($A1559=TAXAS!$A$27,IF($B1559="PARCELADO ATÉ 6X",$D1559-($D1559*TAXAS!$E$27))/6))))))))))))))))))))))))/1</f>
        <v>0</v>
      </c>
      <c r="I1559" s="9">
        <f>IF($A1559="VISA",IF($B1559="PARCELADO ATÉ 12X",$D1559-(D1559*TAXAS!$F$4))/12,IF($A1559="MASTER",IF($B1559="PARCELADO ATÉ 12X",$D1559-(D1559*TAXAS!$F$5))/12,IF($A1559="ELO",IF($B1559="PARCELADO ATÉ 12X",$D1559-(D1559*TAXAS!$F$6))/12,IF($A1559="HIPERCARD",IF($B1559="PARCELADO ATÉ 12X",$D1559-(D1559*TAXAS!$F$7))/12,IF($A1559="DINERS",IF($B1559="PARCELADO ATÉ 12X",$D1559-(D1559*TAXAS!$F$8))/12,IF($A1559="AMERICA EXPRESS",IF($B1559="PARCELADO ATÉ 12X",$D1559-(D1559*TAXAS!$F$9))/12,IF($A1559=TAXAS!$A$10,IF($B1559="PARCELADO ATÉ 12X",$D1559-($D1559*TAXAS!$F$10))/12,IF($A1559=TAXAS!$A$11,IF($B1559="PARCELADO ATÉ 12X",$D1559-($D1559*TAXAS!$F$11))/12,IF($A1559=TAXAS!$A$12,IF($B1559="PARCELADO ATÉ 12X",$D1559-($D1559*TAXAS!$F$12))/12,IF($A1559=TAXAS!$A$13,IF($B1559="PARCELADO ATÉ 12X",$D1559-($D1559*TAXAS!$F$13))/12,IF($A1559=TAXAS!$A$14,IF($B1559="PARCELADO ATÉ 12X",$D1559-($D1559*TAXAS!$F$14))/12,IF($A1559=TAXAS!$A$15,IF($B1559="PARCELADO ATÉ 12X",$D1559-($D1559*TAXAS!$F$15))/12,IF($A1559=TAXAS!$A$16,IF($B1559="PARCELADO ATÉ 12X",$D1559-($D1559*TAXAS!$F$16))/12,IF($A1559=TAXAS!$A$17,IF($B1559="PARCELADO ATÉ 12X",$D1559-($D1559*TAXAS!$F$17))/12,IF($A1559=TAXAS!$A$18,IF($B1559="PARCELADO ATÉ 12X",$D1559-($D1559*TAXAS!$F$18))/12,IF($A1559=TAXAS!$A$19,IF($B1559="PARCELADO ATÉ 12X",$D1559-($D1559*TAXAS!$F$19))/12,IF($A1559=TAXAS!$A$20,IF($B1559="PARCELADO ATÉ 12X",$D1559-($D1559*TAXAS!$F$20))/12,IF($A1559=TAXAS!$A$21,IF($B1559="PARCELADO ATÉ 12X",$D1559-($D1559*TAXAS!$F$21))/12,IF($A1559=TAXAS!$A$22,IF($B1559="PARCELADO ATÉ 12X",$D1559-($D1559*TAXAS!$F$22))/12,IF($A1559=TAXAS!$A$23,IF($B1559="PARCELADO ATÉ 12X",$D1559-($D1559*TAXAS!$F$23))/12,IF($A1559=TAXAS!$A$24,IF($B1559="PARCELADO ATÉ 12X",$D1559-($D1559*TAXAS!$F$24))/12,IF($A1559=TAXAS!$A$25,IF($B1559="PARCELADO ATÉ 12X",$D1559-($D1559*TAXAS!$F$25))/12,IF($A1559=TAXAS!$A$26,IF($B1559="PARCELADO ATÉ 12X",$D1559-($D1559*TAXAS!$F$26))/12,IF($A1559=TAXAS!$A$27,IF($B1559="PARCELADO ATÉ 12X",$D1559-($D1559*TAXAS!$F$27))/12))))))))))))))))))))))))/1</f>
        <v>0</v>
      </c>
      <c r="J1559" s="8">
        <f t="shared" si="0"/>
        <v>0</v>
      </c>
      <c r="K1559" s="10" t="b">
        <f>IF($B1559="PARCELADO ATÉ 3X",($D1559-($D1559*TAXAS!$D$4))-$J1559)</f>
        <v>0</v>
      </c>
      <c r="L1559" s="10" t="b">
        <f>IF($B1559="PARCELADO ATÉ 6X",($D1559-($D1559*TAXAS!$E$4))-$J1559)</f>
        <v>0</v>
      </c>
      <c r="M1559" s="10" t="b">
        <f>IF($B1559="PARCELADO ATÉ 12X",($D1559-($D1559*TAXAS!$F$4))-$J1559)</f>
        <v>0</v>
      </c>
      <c r="N1559" s="8">
        <f t="shared" si="1"/>
        <v>0</v>
      </c>
      <c r="O1559" s="10">
        <f t="shared" si="2"/>
        <v>0</v>
      </c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</row>
    <row r="1560" spans="1:31" ht="15.75" customHeight="1" x14ac:dyDescent="0.2">
      <c r="A1560" s="3"/>
      <c r="B1560" s="5"/>
      <c r="C1560" s="6"/>
      <c r="D1560" s="42"/>
      <c r="E1560" s="8">
        <f>IF($A1560="VISA",IF($B1560="DÉBITO",$D1560-($D1560*TAXAS!$B$4)),IF($A1560="MASTER",IF($B1560="DÉBITO",$D1560-($D1560*TAXAS!$B$5)),IF($A1560="ELO", IF($B1560="DÉBITO",$D1560-($D1560*TAXAS!$B$6)),IF($A1560="HIPERCARD",IF($B1560="DÉBITO",$D1560-($D1560*TAXAS!$B$7)),IF($A1560="DINERS",IF($B1560="DÉBITO",$D1560-($D1560*TAXAS!$B$8)),IF($A1560="AMERICA EXPRESS",IF($B1560="DÉBITO",$D1560-($D1560*TAXAS!$B$9)),IF($A1560=TAXAS!$A$10,IF($B1560="DÉBITO",$D1560-($D1560*TAXAS!$B$10)), IF($A1560=TAXAS!$A$11,IF($B1560="DÉBITO",$D1560-($D1560*TAXAS!$B$11)), IF($A1560=TAXAS!$A$12,IF($B1560="DÉBITO",$D1560-($D1560*TAXAS!$B$12)), IF($A1560=TAXAS!$A$13,IF($B1560="DÉBITO",$D1560-($D1560*TAXAS!$B$13)), IF($A1560=TAXAS!$A$14,IF($B1560="DÉBITO",$D1560-($D1560*TAXAS!$B$14)), IF($A1560=TAXAS!$A$15,IF($B1560="DÉBITO",$D1560-($D1560*TAXAS!$B$15)), IF($A1560=TAXAS!$A$16,IF($B1560="DÉBITO",$D1560-($D1560*TAXAS!$B$16)), IF($A1560=TAXAS!$A$17,IF($B1560="DÉBITO",$D1560-($D1560*TAXAS!$B$17)), IF($A1560=TAXAS!$A$18,IF($B1560="DÉBITO",$D1560-($D1560*TAXAS!$B$18)), IF($A1560=TAXAS!$A$19,IF($B1560="DÉBITO",$D1560-($D1560*TAXAS!$B$19)), IF($A1560=TAXAS!$A$20,IF($B1560="DÉBITO",$D1560-($D1560*TAXAS!$B$20)), IF($A1560=TAXAS!$A$21,IF($B1560="DÉBITO",$D1560-($D1560*TAXAS!$B$21)), IF($A1560=TAXAS!$A$22,IF($B1560="DÉBITO",$D1560-($D1560*TAXAS!$B$22)), IF($A1560=TAXAS!$A$23,IF($B1560="DÉBITO",$D1560-($D1560*TAXAS!$B$23)), IF($A1560=TAXAS!$A$24,IF($B1560="DÉBITO",$D1560-($D1560*TAXAS!$B$24)), IF($A1560=TAXAS!$A$25,IF($B1560="DÉBITO",$D1560-($D1560*TAXAS!$B$25)), IF($A1560=TAXAS!$A$26,IF($B1560="DÉBITO",$D1560-($D1560*TAXAS!$B$26)), IF($A1560=TAXAS!$A$27,IF($B1560="DÉBITO",$D1560-($D1560*TAXAS!$B$27))))))))))))))))))))))))))/1</f>
        <v>0</v>
      </c>
      <c r="F1560" s="8">
        <f>IF($A1560="VISA",IF($B1560="CRÉDITO",$D1560-($D1560*TAXAS!$C$4)),IF($A1560="MASTER",IF($B1560="CRÉDITO",$D1560-($D1560*TAXAS!$C$5)),IF($A1560="ELO", IF($B1560="CRÉDITO",$D1560-($D1560*TAXAS!$C$6)),IF($A1560="HIPERCARD",IF($B1560="CRÉDITO",$D1560-($D1560*TAXAS!$C$7)),IF($A1560="DINERS",IF($B1560="CRÉDITO",$D1560-($D1560*TAXAS!$C$8)),IF($A1560="AMERICA EXPRESS",IF($B1560="CRÉDITO",$D1560-($D1560*TAXAS!$C$9)),IF($A1560=TAXAS!$A$10,IF($B1560="CRÉDITO",$D1560-($D1560*TAXAS!$C$10)), IF($A1560=TAXAS!$A$11,IF($B1560="CRÉDITO",$D1560-($D1560*TAXAS!$C$11)), IF($A1560=TAXAS!$A$12,IF($B1560="CRÉDITO",$D1560-($D1560*TAXAS!$C$12)), IF($A1560=TAXAS!$A$13,IF($B1560="CRÉDITO",$D1560-($D1560*TAXAS!$C$13)), IF($A1560=TAXAS!$A$14,IF($B1560="CRÉDITO",$D1560-($D1560*TAXAS!$C$14)), IF($A1560=TAXAS!$A$15,IF($B1560="CRÉDITO",$D1560-($D1560*TAXAS!$C$15)), IF($A1560=TAXAS!$A$16,IF($B1560="CRÉDITO",$D1560-($D1560*TAXAS!$C$16)), IF($A1560=TAXAS!$A$17,IF($B1560="CRÉDITO",$D1560-($D1560*TAXAS!$C$17)), IF($A1560=TAXAS!$A$18,IF($B1560="CRÉDITO",$D1560-($D1560*TAXAS!$C$18)), IF($A1560=TAXAS!$A$19,IF($B1560="CRÉDITO",$D1560-($D1560*TAXAS!$C$19)), IF($A1560=TAXAS!$A$20,IF($B1560="CRÉDITO",$D1560-($D1560*TAXAS!$C$20)), IF($A1560=TAXAS!$A$21,IF($B1560="CRÉDITO",$D1560-($D1560*TAXAS!$C$21)), IF($A1560=TAXAS!$A$22,IF($B1560="CRÉDITO",$D1560-($D1560*TAXAS!$C$22)), IF($A1560=TAXAS!$A$23,IF($B1560="CRÉDITO",$D1560-($D1560*TAXAS!$C$23)), IF($A1560=TAXAS!$A$24,IF($B1560="CRÉDITO",$D1560-($D1560*TAXAS!$C$24)), IF($A1560=TAXAS!$A$25,IF($B1560="CRÉDITO",$D1560-($D1560*TAXAS!$C$25)), IF($A1560=TAXAS!$A$26,IF($B1560="CRÉDITO",$D1560-($D1560*TAXAS!$C$26)), IF($A1560=TAXAS!$A$27,IF($B1560="CRÉDITO",$D1560-($D1560*TAXAS!$C$27))))))))))))))))))))))))))/1</f>
        <v>0</v>
      </c>
      <c r="G1560" s="9">
        <f>IF($A1560="VISA",IF($B1560="PARCELADO ATÉ 3X",$D1560-(D1560*TAXAS!$D$4))/3,IF($A1560="MASTER",IF($B1560="PARCELADO ATÉ 3X",$D1560-(D1560*TAXAS!$D$5))/3,IF($A1560="ELO",IF($B1560="PARCELADO ATÉ 3X",$D1560-(D1560*TAXAS!$D$6))/3,IF($A1560="HIPERCARD",IF($B1560="PARCELADO ATÉ 3X",$D1560-(D1560*TAXAS!$D$7))/3,IF($A1560="DINERS",IF($B1560="PARCELADO ATÉ 3X",$D1560-(D1560*TAXAS!$D$8))/3,IF($A1560="AMERICA EXPRESS",IF($B1560="PARCELADO ATÉ 3X",$D1560-(D1560*TAXAS!$D$9))/3,IF($A1560=TAXAS!$A$10,IF($B1560="PARCELADO ATÉ 3X",$D1560-($D1560*TAXAS!$D$10))/3,IF($A1560=TAXAS!$A$11,IF($B1560="PARCELADO ATÉ 3X",$D1560-($D1560*TAXAS!$D$11))/3,IF($A1560=TAXAS!$A$12,IF($B1560="PARCELADO ATÉ 3X",$D1560-($D1560*TAXAS!$D$12))/3,IF($A1560=TAXAS!$A$13,IF($B1560="PARCELADO ATÉ 3X",$D1560-($D1560*TAXAS!$D$13))/3,IF($A1560=TAXAS!$A$14,IF($B1560="PARCELADO ATÉ 3X",$D1560-($D1560*TAXAS!$D$14))/3,IF($A1560=TAXAS!$A$15,IF($B1560="PARCELADO ATÉ 3X",$D1560-($D1560*TAXAS!$D$15))/3,IF($A1560=TAXAS!$A$16,IF($B1560="PARCELADO ATÉ 3X",$D1560-($D1560*TAXAS!$D$16))/3,IF($A1560=TAXAS!$A$17,IF($B1560="PARCELADO ATÉ 3X",$D1560-($D1560*TAXAS!$D$17))/3,IF($A1560=TAXAS!$A$18,IF($B1560="PARCELADO ATÉ 3X",$D1560-($D1560*TAXAS!$D$18))/3,IF($A1560=TAXAS!$A$19,IF($B1560="PARCELADO ATÉ 3X",$D1560-($D1560*TAXAS!$D$19))/3,IF($A1560=TAXAS!$A$20,IF($B1560="PARCELADO ATÉ 3X",$D1560-($D1560*TAXAS!$D$20))/3,IF($A1560=TAXAS!$A$21,IF($B1560="PARCELADO ATÉ 3X",$D1560-($D1560*TAXAS!$D$21))/3,IF($A1560=TAXAS!$A$22,IF($B1560="PARCELADO ATÉ 3X",$D1560-($D1560*TAXAS!$D$22))/3,IF($A1560=TAXAS!$A$23,IF($B1560="PARCELADO ATÉ 3X",$D1560-($D1560*TAXAS!$D$23))/3,IF($A1560=TAXAS!$A$24,IF($B1560="PARCELADO ATÉ 3X",$D1560-($D1560*TAXAS!$D$24))/3,IF($A1560=TAXAS!$A$25,IF($B1560="PARCELADO ATÉ 3X",$D1560-($D1560*TAXAS!$D$25))/3,IF($A1560=TAXAS!$A$26,IF($B1560="PARCELADO ATÉ 3X",$D1560-($D1560*TAXAS!$D$26))/3,IF($A1560=TAXAS!$A$27,IF($B1560="PARCELADO ATÉ 3X",$D1560-($D1560*TAXAS!$D$27))/3))))))))))))))))))))))))/1</f>
        <v>0</v>
      </c>
      <c r="H1560" s="9">
        <f>IF($A1560="VISA",IF($B1560="PARCELADO ATÉ 6X",$D1560-(D1560*TAXAS!$E$4))/6,IF($A1560="MASTER",IF($B1560="PARCELADO ATÉ 6X",$D1560-(D1560*TAXAS!$E$5))/6,IF($A1560="ELO",IF($B1560="PARCELADO ATÉ 6X",$D1560-(D1560*TAXAS!$E$6))/6,IF($A1560="HIPERCARD",IF($B1560="PARCELADO ATÉ 6X",$D1560-(D1560*TAXAS!$E$7))/6,IF($A1560="DINERS",IF($B1560="PARCELADO ATÉ 6X",$D1560-(D1560*TAXAS!$E$8))/6,IF($A1560="AMERICA EXPRESS",IF($B1560="PARCELADO ATÉ 6X",$D1560-(D1560*TAXAS!$E$9))/6,IF($A1560=TAXAS!$A$10,IF($B1560="PARCELADO ATÉ 6X",$D1560-($D1560*TAXAS!$E$10))/6,IF($A1560=TAXAS!$A$11,IF($B1560="PARCELADO ATÉ 6X",$D1560-($D1560*TAXAS!$E$11))/6,IF($A1560=TAXAS!$A$12,IF($B1560="PARCELADO ATÉ 6X",$D1560-($D1560*TAXAS!$E$12))/6,IF($A1560=TAXAS!$A$13,IF($B1560="PARCELADO ATÉ 6X",$D1560-($D1560*TAXAS!$E$13))/6,IF($A1560=TAXAS!$A$14,IF($B1560="PARCELADO ATÉ 6X",$D1560-($D1560*TAXAS!$E$14))/6,IF($A1560=TAXAS!$A$15,IF($B1560="PARCELADO ATÉ 6X",$D1560-($D1560*TAXAS!$E$15))/6,IF($A1560=TAXAS!$A$16,IF($B1560="PARCELADO ATÉ 6X",$D1560-($D1560*TAXAS!$E$16))/6,IF($A1560=TAXAS!$A$17,IF($B1560="PARCELADO ATÉ 6X",$D1560-($D1560*TAXAS!$E$17))/6,IF($A1560=TAXAS!$A$18,IF($B1560="PARCELADO ATÉ 6X",$D1560-($D1560*TAXAS!$E$18))/6,IF($A1560=TAXAS!$A$19,IF($B1560="PARCELADO ATÉ 6X",$D1560-($D1560*TAXAS!$E$19))/6,IF($A1560=TAXAS!$A$20,IF($B1560="PARCELADO ATÉ 6X",$D1560-($D1560*TAXAS!$E$20))/6,IF($A1560=TAXAS!$A$21,IF($B1560="PARCELADO ATÉ 6X",$D1560-($D1560*TAXAS!$E$21))/6,IF($A1560=TAXAS!$A$22,IF($B1560="PARCELADO ATÉ 6X",$D1560-($D1560*TAXAS!$E$22))/6,IF($A1560=TAXAS!$A$23,IF($B1560="PARCELADO ATÉ 6X",$D1560-($D1560*TAXAS!$E$23))/6,IF($A1560=TAXAS!$A$24,IF($B1560="PARCELADO ATÉ 6X",$D1560-($D1560*TAXAS!$E$24))/6,IF($A1560=TAXAS!$A$25,IF($B1560="PARCELADO ATÉ 6X",$D1560-($D1560*TAXAS!$E$25))/6,IF($A1560=TAXAS!$A$26,IF($B1560="PARCELADO ATÉ 6X",$D1560-($D1560*TAXAS!$E$26))/6,IF($A1560=TAXAS!$A$27,IF($B1560="PARCELADO ATÉ 6X",$D1560-($D1560*TAXAS!$E$27))/6))))))))))))))))))))))))/1</f>
        <v>0</v>
      </c>
      <c r="I1560" s="9">
        <f>IF($A1560="VISA",IF($B1560="PARCELADO ATÉ 12X",$D1560-(D1560*TAXAS!$F$4))/12,IF($A1560="MASTER",IF($B1560="PARCELADO ATÉ 12X",$D1560-(D1560*TAXAS!$F$5))/12,IF($A1560="ELO",IF($B1560="PARCELADO ATÉ 12X",$D1560-(D1560*TAXAS!$F$6))/12,IF($A1560="HIPERCARD",IF($B1560="PARCELADO ATÉ 12X",$D1560-(D1560*TAXAS!$F$7))/12,IF($A1560="DINERS",IF($B1560="PARCELADO ATÉ 12X",$D1560-(D1560*TAXAS!$F$8))/12,IF($A1560="AMERICA EXPRESS",IF($B1560="PARCELADO ATÉ 12X",$D1560-(D1560*TAXAS!$F$9))/12,IF($A1560=TAXAS!$A$10,IF($B1560="PARCELADO ATÉ 12X",$D1560-($D1560*TAXAS!$F$10))/12,IF($A1560=TAXAS!$A$11,IF($B1560="PARCELADO ATÉ 12X",$D1560-($D1560*TAXAS!$F$11))/12,IF($A1560=TAXAS!$A$12,IF($B1560="PARCELADO ATÉ 12X",$D1560-($D1560*TAXAS!$F$12))/12,IF($A1560=TAXAS!$A$13,IF($B1560="PARCELADO ATÉ 12X",$D1560-($D1560*TAXAS!$F$13))/12,IF($A1560=TAXAS!$A$14,IF($B1560="PARCELADO ATÉ 12X",$D1560-($D1560*TAXAS!$F$14))/12,IF($A1560=TAXAS!$A$15,IF($B1560="PARCELADO ATÉ 12X",$D1560-($D1560*TAXAS!$F$15))/12,IF($A1560=TAXAS!$A$16,IF($B1560="PARCELADO ATÉ 12X",$D1560-($D1560*TAXAS!$F$16))/12,IF($A1560=TAXAS!$A$17,IF($B1560="PARCELADO ATÉ 12X",$D1560-($D1560*TAXAS!$F$17))/12,IF($A1560=TAXAS!$A$18,IF($B1560="PARCELADO ATÉ 12X",$D1560-($D1560*TAXAS!$F$18))/12,IF($A1560=TAXAS!$A$19,IF($B1560="PARCELADO ATÉ 12X",$D1560-($D1560*TAXAS!$F$19))/12,IF($A1560=TAXAS!$A$20,IF($B1560="PARCELADO ATÉ 12X",$D1560-($D1560*TAXAS!$F$20))/12,IF($A1560=TAXAS!$A$21,IF($B1560="PARCELADO ATÉ 12X",$D1560-($D1560*TAXAS!$F$21))/12,IF($A1560=TAXAS!$A$22,IF($B1560="PARCELADO ATÉ 12X",$D1560-($D1560*TAXAS!$F$22))/12,IF($A1560=TAXAS!$A$23,IF($B1560="PARCELADO ATÉ 12X",$D1560-($D1560*TAXAS!$F$23))/12,IF($A1560=TAXAS!$A$24,IF($B1560="PARCELADO ATÉ 12X",$D1560-($D1560*TAXAS!$F$24))/12,IF($A1560=TAXAS!$A$25,IF($B1560="PARCELADO ATÉ 12X",$D1560-($D1560*TAXAS!$F$25))/12,IF($A1560=TAXAS!$A$26,IF($B1560="PARCELADO ATÉ 12X",$D1560-($D1560*TAXAS!$F$26))/12,IF($A1560=TAXAS!$A$27,IF($B1560="PARCELADO ATÉ 12X",$D1560-($D1560*TAXAS!$F$27))/12))))))))))))))))))))))))/1</f>
        <v>0</v>
      </c>
      <c r="J1560" s="8">
        <f t="shared" si="0"/>
        <v>0</v>
      </c>
      <c r="K1560" s="10" t="b">
        <f>IF($B1560="PARCELADO ATÉ 3X",($D1560-($D1560*TAXAS!$D$4))-$J1560)</f>
        <v>0</v>
      </c>
      <c r="L1560" s="10" t="b">
        <f>IF($B1560="PARCELADO ATÉ 6X",($D1560-($D1560*TAXAS!$E$4))-$J1560)</f>
        <v>0</v>
      </c>
      <c r="M1560" s="10" t="b">
        <f>IF($B1560="PARCELADO ATÉ 12X",($D1560-($D1560*TAXAS!$F$4))-$J1560)</f>
        <v>0</v>
      </c>
      <c r="N1560" s="8">
        <f t="shared" si="1"/>
        <v>0</v>
      </c>
      <c r="O1560" s="10">
        <f t="shared" si="2"/>
        <v>0</v>
      </c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</row>
    <row r="1561" spans="1:31" ht="15.75" customHeight="1" x14ac:dyDescent="0.2">
      <c r="A1561" s="3"/>
      <c r="B1561" s="5"/>
      <c r="C1561" s="6"/>
      <c r="D1561" s="42"/>
      <c r="E1561" s="8">
        <f>IF($A1561="VISA",IF($B1561="DÉBITO",$D1561-($D1561*TAXAS!$B$4)),IF($A1561="MASTER",IF($B1561="DÉBITO",$D1561-($D1561*TAXAS!$B$5)),IF($A1561="ELO", IF($B1561="DÉBITO",$D1561-($D1561*TAXAS!$B$6)),IF($A1561="HIPERCARD",IF($B1561="DÉBITO",$D1561-($D1561*TAXAS!$B$7)),IF($A1561="DINERS",IF($B1561="DÉBITO",$D1561-($D1561*TAXAS!$B$8)),IF($A1561="AMERICA EXPRESS",IF($B1561="DÉBITO",$D1561-($D1561*TAXAS!$B$9)),IF($A1561=TAXAS!$A$10,IF($B1561="DÉBITO",$D1561-($D1561*TAXAS!$B$10)), IF($A1561=TAXAS!$A$11,IF($B1561="DÉBITO",$D1561-($D1561*TAXAS!$B$11)), IF($A1561=TAXAS!$A$12,IF($B1561="DÉBITO",$D1561-($D1561*TAXAS!$B$12)), IF($A1561=TAXAS!$A$13,IF($B1561="DÉBITO",$D1561-($D1561*TAXAS!$B$13)), IF($A1561=TAXAS!$A$14,IF($B1561="DÉBITO",$D1561-($D1561*TAXAS!$B$14)), IF($A1561=TAXAS!$A$15,IF($B1561="DÉBITO",$D1561-($D1561*TAXAS!$B$15)), IF($A1561=TAXAS!$A$16,IF($B1561="DÉBITO",$D1561-($D1561*TAXAS!$B$16)), IF($A1561=TAXAS!$A$17,IF($B1561="DÉBITO",$D1561-($D1561*TAXAS!$B$17)), IF($A1561=TAXAS!$A$18,IF($B1561="DÉBITO",$D1561-($D1561*TAXAS!$B$18)), IF($A1561=TAXAS!$A$19,IF($B1561="DÉBITO",$D1561-($D1561*TAXAS!$B$19)), IF($A1561=TAXAS!$A$20,IF($B1561="DÉBITO",$D1561-($D1561*TAXAS!$B$20)), IF($A1561=TAXAS!$A$21,IF($B1561="DÉBITO",$D1561-($D1561*TAXAS!$B$21)), IF($A1561=TAXAS!$A$22,IF($B1561="DÉBITO",$D1561-($D1561*TAXAS!$B$22)), IF($A1561=TAXAS!$A$23,IF($B1561="DÉBITO",$D1561-($D1561*TAXAS!$B$23)), IF($A1561=TAXAS!$A$24,IF($B1561="DÉBITO",$D1561-($D1561*TAXAS!$B$24)), IF($A1561=TAXAS!$A$25,IF($B1561="DÉBITO",$D1561-($D1561*TAXAS!$B$25)), IF($A1561=TAXAS!$A$26,IF($B1561="DÉBITO",$D1561-($D1561*TAXAS!$B$26)), IF($A1561=TAXAS!$A$27,IF($B1561="DÉBITO",$D1561-($D1561*TAXAS!$B$27))))))))))))))))))))))))))/1</f>
        <v>0</v>
      </c>
      <c r="F1561" s="8">
        <f>IF($A1561="VISA",IF($B1561="CRÉDITO",$D1561-($D1561*TAXAS!$C$4)),IF($A1561="MASTER",IF($B1561="CRÉDITO",$D1561-($D1561*TAXAS!$C$5)),IF($A1561="ELO", IF($B1561="CRÉDITO",$D1561-($D1561*TAXAS!$C$6)),IF($A1561="HIPERCARD",IF($B1561="CRÉDITO",$D1561-($D1561*TAXAS!$C$7)),IF($A1561="DINERS",IF($B1561="CRÉDITO",$D1561-($D1561*TAXAS!$C$8)),IF($A1561="AMERICA EXPRESS",IF($B1561="CRÉDITO",$D1561-($D1561*TAXAS!$C$9)),IF($A1561=TAXAS!$A$10,IF($B1561="CRÉDITO",$D1561-($D1561*TAXAS!$C$10)), IF($A1561=TAXAS!$A$11,IF($B1561="CRÉDITO",$D1561-($D1561*TAXAS!$C$11)), IF($A1561=TAXAS!$A$12,IF($B1561="CRÉDITO",$D1561-($D1561*TAXAS!$C$12)), IF($A1561=TAXAS!$A$13,IF($B1561="CRÉDITO",$D1561-($D1561*TAXAS!$C$13)), IF($A1561=TAXAS!$A$14,IF($B1561="CRÉDITO",$D1561-($D1561*TAXAS!$C$14)), IF($A1561=TAXAS!$A$15,IF($B1561="CRÉDITO",$D1561-($D1561*TAXAS!$C$15)), IF($A1561=TAXAS!$A$16,IF($B1561="CRÉDITO",$D1561-($D1561*TAXAS!$C$16)), IF($A1561=TAXAS!$A$17,IF($B1561="CRÉDITO",$D1561-($D1561*TAXAS!$C$17)), IF($A1561=TAXAS!$A$18,IF($B1561="CRÉDITO",$D1561-($D1561*TAXAS!$C$18)), IF($A1561=TAXAS!$A$19,IF($B1561="CRÉDITO",$D1561-($D1561*TAXAS!$C$19)), IF($A1561=TAXAS!$A$20,IF($B1561="CRÉDITO",$D1561-($D1561*TAXAS!$C$20)), IF($A1561=TAXAS!$A$21,IF($B1561="CRÉDITO",$D1561-($D1561*TAXAS!$C$21)), IF($A1561=TAXAS!$A$22,IF($B1561="CRÉDITO",$D1561-($D1561*TAXAS!$C$22)), IF($A1561=TAXAS!$A$23,IF($B1561="CRÉDITO",$D1561-($D1561*TAXAS!$C$23)), IF($A1561=TAXAS!$A$24,IF($B1561="CRÉDITO",$D1561-($D1561*TAXAS!$C$24)), IF($A1561=TAXAS!$A$25,IF($B1561="CRÉDITO",$D1561-($D1561*TAXAS!$C$25)), IF($A1561=TAXAS!$A$26,IF($B1561="CRÉDITO",$D1561-($D1561*TAXAS!$C$26)), IF($A1561=TAXAS!$A$27,IF($B1561="CRÉDITO",$D1561-($D1561*TAXAS!$C$27))))))))))))))))))))))))))/1</f>
        <v>0</v>
      </c>
      <c r="G1561" s="9">
        <f>IF($A1561="VISA",IF($B1561="PARCELADO ATÉ 3X",$D1561-(D1561*TAXAS!$D$4))/3,IF($A1561="MASTER",IF($B1561="PARCELADO ATÉ 3X",$D1561-(D1561*TAXAS!$D$5))/3,IF($A1561="ELO",IF($B1561="PARCELADO ATÉ 3X",$D1561-(D1561*TAXAS!$D$6))/3,IF($A1561="HIPERCARD",IF($B1561="PARCELADO ATÉ 3X",$D1561-(D1561*TAXAS!$D$7))/3,IF($A1561="DINERS",IF($B1561="PARCELADO ATÉ 3X",$D1561-(D1561*TAXAS!$D$8))/3,IF($A1561="AMERICA EXPRESS",IF($B1561="PARCELADO ATÉ 3X",$D1561-(D1561*TAXAS!$D$9))/3,IF($A1561=TAXAS!$A$10,IF($B1561="PARCELADO ATÉ 3X",$D1561-($D1561*TAXAS!$D$10))/3,IF($A1561=TAXAS!$A$11,IF($B1561="PARCELADO ATÉ 3X",$D1561-($D1561*TAXAS!$D$11))/3,IF($A1561=TAXAS!$A$12,IF($B1561="PARCELADO ATÉ 3X",$D1561-($D1561*TAXAS!$D$12))/3,IF($A1561=TAXAS!$A$13,IF($B1561="PARCELADO ATÉ 3X",$D1561-($D1561*TAXAS!$D$13))/3,IF($A1561=TAXAS!$A$14,IF($B1561="PARCELADO ATÉ 3X",$D1561-($D1561*TAXAS!$D$14))/3,IF($A1561=TAXAS!$A$15,IF($B1561="PARCELADO ATÉ 3X",$D1561-($D1561*TAXAS!$D$15))/3,IF($A1561=TAXAS!$A$16,IF($B1561="PARCELADO ATÉ 3X",$D1561-($D1561*TAXAS!$D$16))/3,IF($A1561=TAXAS!$A$17,IF($B1561="PARCELADO ATÉ 3X",$D1561-($D1561*TAXAS!$D$17))/3,IF($A1561=TAXAS!$A$18,IF($B1561="PARCELADO ATÉ 3X",$D1561-($D1561*TAXAS!$D$18))/3,IF($A1561=TAXAS!$A$19,IF($B1561="PARCELADO ATÉ 3X",$D1561-($D1561*TAXAS!$D$19))/3,IF($A1561=TAXAS!$A$20,IF($B1561="PARCELADO ATÉ 3X",$D1561-($D1561*TAXAS!$D$20))/3,IF($A1561=TAXAS!$A$21,IF($B1561="PARCELADO ATÉ 3X",$D1561-($D1561*TAXAS!$D$21))/3,IF($A1561=TAXAS!$A$22,IF($B1561="PARCELADO ATÉ 3X",$D1561-($D1561*TAXAS!$D$22))/3,IF($A1561=TAXAS!$A$23,IF($B1561="PARCELADO ATÉ 3X",$D1561-($D1561*TAXAS!$D$23))/3,IF($A1561=TAXAS!$A$24,IF($B1561="PARCELADO ATÉ 3X",$D1561-($D1561*TAXAS!$D$24))/3,IF($A1561=TAXAS!$A$25,IF($B1561="PARCELADO ATÉ 3X",$D1561-($D1561*TAXAS!$D$25))/3,IF($A1561=TAXAS!$A$26,IF($B1561="PARCELADO ATÉ 3X",$D1561-($D1561*TAXAS!$D$26))/3,IF($A1561=TAXAS!$A$27,IF($B1561="PARCELADO ATÉ 3X",$D1561-($D1561*TAXAS!$D$27))/3))))))))))))))))))))))))/1</f>
        <v>0</v>
      </c>
      <c r="H1561" s="9">
        <f>IF($A1561="VISA",IF($B1561="PARCELADO ATÉ 6X",$D1561-(D1561*TAXAS!$E$4))/6,IF($A1561="MASTER",IF($B1561="PARCELADO ATÉ 6X",$D1561-(D1561*TAXAS!$E$5))/6,IF($A1561="ELO",IF($B1561="PARCELADO ATÉ 6X",$D1561-(D1561*TAXAS!$E$6))/6,IF($A1561="HIPERCARD",IF($B1561="PARCELADO ATÉ 6X",$D1561-(D1561*TAXAS!$E$7))/6,IF($A1561="DINERS",IF($B1561="PARCELADO ATÉ 6X",$D1561-(D1561*TAXAS!$E$8))/6,IF($A1561="AMERICA EXPRESS",IF($B1561="PARCELADO ATÉ 6X",$D1561-(D1561*TAXAS!$E$9))/6,IF($A1561=TAXAS!$A$10,IF($B1561="PARCELADO ATÉ 6X",$D1561-($D1561*TAXAS!$E$10))/6,IF($A1561=TAXAS!$A$11,IF($B1561="PARCELADO ATÉ 6X",$D1561-($D1561*TAXAS!$E$11))/6,IF($A1561=TAXAS!$A$12,IF($B1561="PARCELADO ATÉ 6X",$D1561-($D1561*TAXAS!$E$12))/6,IF($A1561=TAXAS!$A$13,IF($B1561="PARCELADO ATÉ 6X",$D1561-($D1561*TAXAS!$E$13))/6,IF($A1561=TAXAS!$A$14,IF($B1561="PARCELADO ATÉ 6X",$D1561-($D1561*TAXAS!$E$14))/6,IF($A1561=TAXAS!$A$15,IF($B1561="PARCELADO ATÉ 6X",$D1561-($D1561*TAXAS!$E$15))/6,IF($A1561=TAXAS!$A$16,IF($B1561="PARCELADO ATÉ 6X",$D1561-($D1561*TAXAS!$E$16))/6,IF($A1561=TAXAS!$A$17,IF($B1561="PARCELADO ATÉ 6X",$D1561-($D1561*TAXAS!$E$17))/6,IF($A1561=TAXAS!$A$18,IF($B1561="PARCELADO ATÉ 6X",$D1561-($D1561*TAXAS!$E$18))/6,IF($A1561=TAXAS!$A$19,IF($B1561="PARCELADO ATÉ 6X",$D1561-($D1561*TAXAS!$E$19))/6,IF($A1561=TAXAS!$A$20,IF($B1561="PARCELADO ATÉ 6X",$D1561-($D1561*TAXAS!$E$20))/6,IF($A1561=TAXAS!$A$21,IF($B1561="PARCELADO ATÉ 6X",$D1561-($D1561*TAXAS!$E$21))/6,IF($A1561=TAXAS!$A$22,IF($B1561="PARCELADO ATÉ 6X",$D1561-($D1561*TAXAS!$E$22))/6,IF($A1561=TAXAS!$A$23,IF($B1561="PARCELADO ATÉ 6X",$D1561-($D1561*TAXAS!$E$23))/6,IF($A1561=TAXAS!$A$24,IF($B1561="PARCELADO ATÉ 6X",$D1561-($D1561*TAXAS!$E$24))/6,IF($A1561=TAXAS!$A$25,IF($B1561="PARCELADO ATÉ 6X",$D1561-($D1561*TAXAS!$E$25))/6,IF($A1561=TAXAS!$A$26,IF($B1561="PARCELADO ATÉ 6X",$D1561-($D1561*TAXAS!$E$26))/6,IF($A1561=TAXAS!$A$27,IF($B1561="PARCELADO ATÉ 6X",$D1561-($D1561*TAXAS!$E$27))/6))))))))))))))))))))))))/1</f>
        <v>0</v>
      </c>
      <c r="I1561" s="9">
        <f>IF($A1561="VISA",IF($B1561="PARCELADO ATÉ 12X",$D1561-(D1561*TAXAS!$F$4))/12,IF($A1561="MASTER",IF($B1561="PARCELADO ATÉ 12X",$D1561-(D1561*TAXAS!$F$5))/12,IF($A1561="ELO",IF($B1561="PARCELADO ATÉ 12X",$D1561-(D1561*TAXAS!$F$6))/12,IF($A1561="HIPERCARD",IF($B1561="PARCELADO ATÉ 12X",$D1561-(D1561*TAXAS!$F$7))/12,IF($A1561="DINERS",IF($B1561="PARCELADO ATÉ 12X",$D1561-(D1561*TAXAS!$F$8))/12,IF($A1561="AMERICA EXPRESS",IF($B1561="PARCELADO ATÉ 12X",$D1561-(D1561*TAXAS!$F$9))/12,IF($A1561=TAXAS!$A$10,IF($B1561="PARCELADO ATÉ 12X",$D1561-($D1561*TAXAS!$F$10))/12,IF($A1561=TAXAS!$A$11,IF($B1561="PARCELADO ATÉ 12X",$D1561-($D1561*TAXAS!$F$11))/12,IF($A1561=TAXAS!$A$12,IF($B1561="PARCELADO ATÉ 12X",$D1561-($D1561*TAXAS!$F$12))/12,IF($A1561=TAXAS!$A$13,IF($B1561="PARCELADO ATÉ 12X",$D1561-($D1561*TAXAS!$F$13))/12,IF($A1561=TAXAS!$A$14,IF($B1561="PARCELADO ATÉ 12X",$D1561-($D1561*TAXAS!$F$14))/12,IF($A1561=TAXAS!$A$15,IF($B1561="PARCELADO ATÉ 12X",$D1561-($D1561*TAXAS!$F$15))/12,IF($A1561=TAXAS!$A$16,IF($B1561="PARCELADO ATÉ 12X",$D1561-($D1561*TAXAS!$F$16))/12,IF($A1561=TAXAS!$A$17,IF($B1561="PARCELADO ATÉ 12X",$D1561-($D1561*TAXAS!$F$17))/12,IF($A1561=TAXAS!$A$18,IF($B1561="PARCELADO ATÉ 12X",$D1561-($D1561*TAXAS!$F$18))/12,IF($A1561=TAXAS!$A$19,IF($B1561="PARCELADO ATÉ 12X",$D1561-($D1561*TAXAS!$F$19))/12,IF($A1561=TAXAS!$A$20,IF($B1561="PARCELADO ATÉ 12X",$D1561-($D1561*TAXAS!$F$20))/12,IF($A1561=TAXAS!$A$21,IF($B1561="PARCELADO ATÉ 12X",$D1561-($D1561*TAXAS!$F$21))/12,IF($A1561=TAXAS!$A$22,IF($B1561="PARCELADO ATÉ 12X",$D1561-($D1561*TAXAS!$F$22))/12,IF($A1561=TAXAS!$A$23,IF($B1561="PARCELADO ATÉ 12X",$D1561-($D1561*TAXAS!$F$23))/12,IF($A1561=TAXAS!$A$24,IF($B1561="PARCELADO ATÉ 12X",$D1561-($D1561*TAXAS!$F$24))/12,IF($A1561=TAXAS!$A$25,IF($B1561="PARCELADO ATÉ 12X",$D1561-($D1561*TAXAS!$F$25))/12,IF($A1561=TAXAS!$A$26,IF($B1561="PARCELADO ATÉ 12X",$D1561-($D1561*TAXAS!$F$26))/12,IF($A1561=TAXAS!$A$27,IF($B1561="PARCELADO ATÉ 12X",$D1561-($D1561*TAXAS!$F$27))/12))))))))))))))))))))))))/1</f>
        <v>0</v>
      </c>
      <c r="J1561" s="8">
        <f t="shared" si="0"/>
        <v>0</v>
      </c>
      <c r="K1561" s="10" t="b">
        <f>IF($B1561="PARCELADO ATÉ 3X",($D1561-($D1561*TAXAS!$D$4))-$J1561)</f>
        <v>0</v>
      </c>
      <c r="L1561" s="10" t="b">
        <f>IF($B1561="PARCELADO ATÉ 6X",($D1561-($D1561*TAXAS!$E$4))-$J1561)</f>
        <v>0</v>
      </c>
      <c r="M1561" s="10" t="b">
        <f>IF($B1561="PARCELADO ATÉ 12X",($D1561-($D1561*TAXAS!$F$4))-$J1561)</f>
        <v>0</v>
      </c>
      <c r="N1561" s="8">
        <f t="shared" si="1"/>
        <v>0</v>
      </c>
      <c r="O1561" s="10">
        <f t="shared" si="2"/>
        <v>0</v>
      </c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</row>
    <row r="1562" spans="1:31" ht="15.75" customHeight="1" x14ac:dyDescent="0.2">
      <c r="A1562" s="3"/>
      <c r="B1562" s="5"/>
      <c r="C1562" s="6"/>
      <c r="D1562" s="42"/>
      <c r="E1562" s="8">
        <f>IF($A1562="VISA",IF($B1562="DÉBITO",$D1562-($D1562*TAXAS!$B$4)),IF($A1562="MASTER",IF($B1562="DÉBITO",$D1562-($D1562*TAXAS!$B$5)),IF($A1562="ELO", IF($B1562="DÉBITO",$D1562-($D1562*TAXAS!$B$6)),IF($A1562="HIPERCARD",IF($B1562="DÉBITO",$D1562-($D1562*TAXAS!$B$7)),IF($A1562="DINERS",IF($B1562="DÉBITO",$D1562-($D1562*TAXAS!$B$8)),IF($A1562="AMERICA EXPRESS",IF($B1562="DÉBITO",$D1562-($D1562*TAXAS!$B$9)),IF($A1562=TAXAS!$A$10,IF($B1562="DÉBITO",$D1562-($D1562*TAXAS!$B$10)), IF($A1562=TAXAS!$A$11,IF($B1562="DÉBITO",$D1562-($D1562*TAXAS!$B$11)), IF($A1562=TAXAS!$A$12,IF($B1562="DÉBITO",$D1562-($D1562*TAXAS!$B$12)), IF($A1562=TAXAS!$A$13,IF($B1562="DÉBITO",$D1562-($D1562*TAXAS!$B$13)), IF($A1562=TAXAS!$A$14,IF($B1562="DÉBITO",$D1562-($D1562*TAXAS!$B$14)), IF($A1562=TAXAS!$A$15,IF($B1562="DÉBITO",$D1562-($D1562*TAXAS!$B$15)), IF($A1562=TAXAS!$A$16,IF($B1562="DÉBITO",$D1562-($D1562*TAXAS!$B$16)), IF($A1562=TAXAS!$A$17,IF($B1562="DÉBITO",$D1562-($D1562*TAXAS!$B$17)), IF($A1562=TAXAS!$A$18,IF($B1562="DÉBITO",$D1562-($D1562*TAXAS!$B$18)), IF($A1562=TAXAS!$A$19,IF($B1562="DÉBITO",$D1562-($D1562*TAXAS!$B$19)), IF($A1562=TAXAS!$A$20,IF($B1562="DÉBITO",$D1562-($D1562*TAXAS!$B$20)), IF($A1562=TAXAS!$A$21,IF($B1562="DÉBITO",$D1562-($D1562*TAXAS!$B$21)), IF($A1562=TAXAS!$A$22,IF($B1562="DÉBITO",$D1562-($D1562*TAXAS!$B$22)), IF($A1562=TAXAS!$A$23,IF($B1562="DÉBITO",$D1562-($D1562*TAXAS!$B$23)), IF($A1562=TAXAS!$A$24,IF($B1562="DÉBITO",$D1562-($D1562*TAXAS!$B$24)), IF($A1562=TAXAS!$A$25,IF($B1562="DÉBITO",$D1562-($D1562*TAXAS!$B$25)), IF($A1562=TAXAS!$A$26,IF($B1562="DÉBITO",$D1562-($D1562*TAXAS!$B$26)), IF($A1562=TAXAS!$A$27,IF($B1562="DÉBITO",$D1562-($D1562*TAXAS!$B$27))))))))))))))))))))))))))/1</f>
        <v>0</v>
      </c>
      <c r="F1562" s="8">
        <f>IF($A1562="VISA",IF($B1562="CRÉDITO",$D1562-($D1562*TAXAS!$C$4)),IF($A1562="MASTER",IF($B1562="CRÉDITO",$D1562-($D1562*TAXAS!$C$5)),IF($A1562="ELO", IF($B1562="CRÉDITO",$D1562-($D1562*TAXAS!$C$6)),IF($A1562="HIPERCARD",IF($B1562="CRÉDITO",$D1562-($D1562*TAXAS!$C$7)),IF($A1562="DINERS",IF($B1562="CRÉDITO",$D1562-($D1562*TAXAS!$C$8)),IF($A1562="AMERICA EXPRESS",IF($B1562="CRÉDITO",$D1562-($D1562*TAXAS!$C$9)),IF($A1562=TAXAS!$A$10,IF($B1562="CRÉDITO",$D1562-($D1562*TAXAS!$C$10)), IF($A1562=TAXAS!$A$11,IF($B1562="CRÉDITO",$D1562-($D1562*TAXAS!$C$11)), IF($A1562=TAXAS!$A$12,IF($B1562="CRÉDITO",$D1562-($D1562*TAXAS!$C$12)), IF($A1562=TAXAS!$A$13,IF($B1562="CRÉDITO",$D1562-($D1562*TAXAS!$C$13)), IF($A1562=TAXAS!$A$14,IF($B1562="CRÉDITO",$D1562-($D1562*TAXAS!$C$14)), IF($A1562=TAXAS!$A$15,IF($B1562="CRÉDITO",$D1562-($D1562*TAXAS!$C$15)), IF($A1562=TAXAS!$A$16,IF($B1562="CRÉDITO",$D1562-($D1562*TAXAS!$C$16)), IF($A1562=TAXAS!$A$17,IF($B1562="CRÉDITO",$D1562-($D1562*TAXAS!$C$17)), IF($A1562=TAXAS!$A$18,IF($B1562="CRÉDITO",$D1562-($D1562*TAXAS!$C$18)), IF($A1562=TAXAS!$A$19,IF($B1562="CRÉDITO",$D1562-($D1562*TAXAS!$C$19)), IF($A1562=TAXAS!$A$20,IF($B1562="CRÉDITO",$D1562-($D1562*TAXAS!$C$20)), IF($A1562=TAXAS!$A$21,IF($B1562="CRÉDITO",$D1562-($D1562*TAXAS!$C$21)), IF($A1562=TAXAS!$A$22,IF($B1562="CRÉDITO",$D1562-($D1562*TAXAS!$C$22)), IF($A1562=TAXAS!$A$23,IF($B1562="CRÉDITO",$D1562-($D1562*TAXAS!$C$23)), IF($A1562=TAXAS!$A$24,IF($B1562="CRÉDITO",$D1562-($D1562*TAXAS!$C$24)), IF($A1562=TAXAS!$A$25,IF($B1562="CRÉDITO",$D1562-($D1562*TAXAS!$C$25)), IF($A1562=TAXAS!$A$26,IF($B1562="CRÉDITO",$D1562-($D1562*TAXAS!$C$26)), IF($A1562=TAXAS!$A$27,IF($B1562="CRÉDITO",$D1562-($D1562*TAXAS!$C$27))))))))))))))))))))))))))/1</f>
        <v>0</v>
      </c>
      <c r="G1562" s="9">
        <f>IF($A1562="VISA",IF($B1562="PARCELADO ATÉ 3X",$D1562-(D1562*TAXAS!$D$4))/3,IF($A1562="MASTER",IF($B1562="PARCELADO ATÉ 3X",$D1562-(D1562*TAXAS!$D$5))/3,IF($A1562="ELO",IF($B1562="PARCELADO ATÉ 3X",$D1562-(D1562*TAXAS!$D$6))/3,IF($A1562="HIPERCARD",IF($B1562="PARCELADO ATÉ 3X",$D1562-(D1562*TAXAS!$D$7))/3,IF($A1562="DINERS",IF($B1562="PARCELADO ATÉ 3X",$D1562-(D1562*TAXAS!$D$8))/3,IF($A1562="AMERICA EXPRESS",IF($B1562="PARCELADO ATÉ 3X",$D1562-(D1562*TAXAS!$D$9))/3,IF($A1562=TAXAS!$A$10,IF($B1562="PARCELADO ATÉ 3X",$D1562-($D1562*TAXAS!$D$10))/3,IF($A1562=TAXAS!$A$11,IF($B1562="PARCELADO ATÉ 3X",$D1562-($D1562*TAXAS!$D$11))/3,IF($A1562=TAXAS!$A$12,IF($B1562="PARCELADO ATÉ 3X",$D1562-($D1562*TAXAS!$D$12))/3,IF($A1562=TAXAS!$A$13,IF($B1562="PARCELADO ATÉ 3X",$D1562-($D1562*TAXAS!$D$13))/3,IF($A1562=TAXAS!$A$14,IF($B1562="PARCELADO ATÉ 3X",$D1562-($D1562*TAXAS!$D$14))/3,IF($A1562=TAXAS!$A$15,IF($B1562="PARCELADO ATÉ 3X",$D1562-($D1562*TAXAS!$D$15))/3,IF($A1562=TAXAS!$A$16,IF($B1562="PARCELADO ATÉ 3X",$D1562-($D1562*TAXAS!$D$16))/3,IF($A1562=TAXAS!$A$17,IF($B1562="PARCELADO ATÉ 3X",$D1562-($D1562*TAXAS!$D$17))/3,IF($A1562=TAXAS!$A$18,IF($B1562="PARCELADO ATÉ 3X",$D1562-($D1562*TAXAS!$D$18))/3,IF($A1562=TAXAS!$A$19,IF($B1562="PARCELADO ATÉ 3X",$D1562-($D1562*TAXAS!$D$19))/3,IF($A1562=TAXAS!$A$20,IF($B1562="PARCELADO ATÉ 3X",$D1562-($D1562*TAXAS!$D$20))/3,IF($A1562=TAXAS!$A$21,IF($B1562="PARCELADO ATÉ 3X",$D1562-($D1562*TAXAS!$D$21))/3,IF($A1562=TAXAS!$A$22,IF($B1562="PARCELADO ATÉ 3X",$D1562-($D1562*TAXAS!$D$22))/3,IF($A1562=TAXAS!$A$23,IF($B1562="PARCELADO ATÉ 3X",$D1562-($D1562*TAXAS!$D$23))/3,IF($A1562=TAXAS!$A$24,IF($B1562="PARCELADO ATÉ 3X",$D1562-($D1562*TAXAS!$D$24))/3,IF($A1562=TAXAS!$A$25,IF($B1562="PARCELADO ATÉ 3X",$D1562-($D1562*TAXAS!$D$25))/3,IF($A1562=TAXAS!$A$26,IF($B1562="PARCELADO ATÉ 3X",$D1562-($D1562*TAXAS!$D$26))/3,IF($A1562=TAXAS!$A$27,IF($B1562="PARCELADO ATÉ 3X",$D1562-($D1562*TAXAS!$D$27))/3))))))))))))))))))))))))/1</f>
        <v>0</v>
      </c>
      <c r="H1562" s="9">
        <f>IF($A1562="VISA",IF($B1562="PARCELADO ATÉ 6X",$D1562-(D1562*TAXAS!$E$4))/6,IF($A1562="MASTER",IF($B1562="PARCELADO ATÉ 6X",$D1562-(D1562*TAXAS!$E$5))/6,IF($A1562="ELO",IF($B1562="PARCELADO ATÉ 6X",$D1562-(D1562*TAXAS!$E$6))/6,IF($A1562="HIPERCARD",IF($B1562="PARCELADO ATÉ 6X",$D1562-(D1562*TAXAS!$E$7))/6,IF($A1562="DINERS",IF($B1562="PARCELADO ATÉ 6X",$D1562-(D1562*TAXAS!$E$8))/6,IF($A1562="AMERICA EXPRESS",IF($B1562="PARCELADO ATÉ 6X",$D1562-(D1562*TAXAS!$E$9))/6,IF($A1562=TAXAS!$A$10,IF($B1562="PARCELADO ATÉ 6X",$D1562-($D1562*TAXAS!$E$10))/6,IF($A1562=TAXAS!$A$11,IF($B1562="PARCELADO ATÉ 6X",$D1562-($D1562*TAXAS!$E$11))/6,IF($A1562=TAXAS!$A$12,IF($B1562="PARCELADO ATÉ 6X",$D1562-($D1562*TAXAS!$E$12))/6,IF($A1562=TAXAS!$A$13,IF($B1562="PARCELADO ATÉ 6X",$D1562-($D1562*TAXAS!$E$13))/6,IF($A1562=TAXAS!$A$14,IF($B1562="PARCELADO ATÉ 6X",$D1562-($D1562*TAXAS!$E$14))/6,IF($A1562=TAXAS!$A$15,IF($B1562="PARCELADO ATÉ 6X",$D1562-($D1562*TAXAS!$E$15))/6,IF($A1562=TAXAS!$A$16,IF($B1562="PARCELADO ATÉ 6X",$D1562-($D1562*TAXAS!$E$16))/6,IF($A1562=TAXAS!$A$17,IF($B1562="PARCELADO ATÉ 6X",$D1562-($D1562*TAXAS!$E$17))/6,IF($A1562=TAXAS!$A$18,IF($B1562="PARCELADO ATÉ 6X",$D1562-($D1562*TAXAS!$E$18))/6,IF($A1562=TAXAS!$A$19,IF($B1562="PARCELADO ATÉ 6X",$D1562-($D1562*TAXAS!$E$19))/6,IF($A1562=TAXAS!$A$20,IF($B1562="PARCELADO ATÉ 6X",$D1562-($D1562*TAXAS!$E$20))/6,IF($A1562=TAXAS!$A$21,IF($B1562="PARCELADO ATÉ 6X",$D1562-($D1562*TAXAS!$E$21))/6,IF($A1562=TAXAS!$A$22,IF($B1562="PARCELADO ATÉ 6X",$D1562-($D1562*TAXAS!$E$22))/6,IF($A1562=TAXAS!$A$23,IF($B1562="PARCELADO ATÉ 6X",$D1562-($D1562*TAXAS!$E$23))/6,IF($A1562=TAXAS!$A$24,IF($B1562="PARCELADO ATÉ 6X",$D1562-($D1562*TAXAS!$E$24))/6,IF($A1562=TAXAS!$A$25,IF($B1562="PARCELADO ATÉ 6X",$D1562-($D1562*TAXAS!$E$25))/6,IF($A1562=TAXAS!$A$26,IF($B1562="PARCELADO ATÉ 6X",$D1562-($D1562*TAXAS!$E$26))/6,IF($A1562=TAXAS!$A$27,IF($B1562="PARCELADO ATÉ 6X",$D1562-($D1562*TAXAS!$E$27))/6))))))))))))))))))))))))/1</f>
        <v>0</v>
      </c>
      <c r="I1562" s="9">
        <f>IF($A1562="VISA",IF($B1562="PARCELADO ATÉ 12X",$D1562-(D1562*TAXAS!$F$4))/12,IF($A1562="MASTER",IF($B1562="PARCELADO ATÉ 12X",$D1562-(D1562*TAXAS!$F$5))/12,IF($A1562="ELO",IF($B1562="PARCELADO ATÉ 12X",$D1562-(D1562*TAXAS!$F$6))/12,IF($A1562="HIPERCARD",IF($B1562="PARCELADO ATÉ 12X",$D1562-(D1562*TAXAS!$F$7))/12,IF($A1562="DINERS",IF($B1562="PARCELADO ATÉ 12X",$D1562-(D1562*TAXAS!$F$8))/12,IF($A1562="AMERICA EXPRESS",IF($B1562="PARCELADO ATÉ 12X",$D1562-(D1562*TAXAS!$F$9))/12,IF($A1562=TAXAS!$A$10,IF($B1562="PARCELADO ATÉ 12X",$D1562-($D1562*TAXAS!$F$10))/12,IF($A1562=TAXAS!$A$11,IF($B1562="PARCELADO ATÉ 12X",$D1562-($D1562*TAXAS!$F$11))/12,IF($A1562=TAXAS!$A$12,IF($B1562="PARCELADO ATÉ 12X",$D1562-($D1562*TAXAS!$F$12))/12,IF($A1562=TAXAS!$A$13,IF($B1562="PARCELADO ATÉ 12X",$D1562-($D1562*TAXAS!$F$13))/12,IF($A1562=TAXAS!$A$14,IF($B1562="PARCELADO ATÉ 12X",$D1562-($D1562*TAXAS!$F$14))/12,IF($A1562=TAXAS!$A$15,IF($B1562="PARCELADO ATÉ 12X",$D1562-($D1562*TAXAS!$F$15))/12,IF($A1562=TAXAS!$A$16,IF($B1562="PARCELADO ATÉ 12X",$D1562-($D1562*TAXAS!$F$16))/12,IF($A1562=TAXAS!$A$17,IF($B1562="PARCELADO ATÉ 12X",$D1562-($D1562*TAXAS!$F$17))/12,IF($A1562=TAXAS!$A$18,IF($B1562="PARCELADO ATÉ 12X",$D1562-($D1562*TAXAS!$F$18))/12,IF($A1562=TAXAS!$A$19,IF($B1562="PARCELADO ATÉ 12X",$D1562-($D1562*TAXAS!$F$19))/12,IF($A1562=TAXAS!$A$20,IF($B1562="PARCELADO ATÉ 12X",$D1562-($D1562*TAXAS!$F$20))/12,IF($A1562=TAXAS!$A$21,IF($B1562="PARCELADO ATÉ 12X",$D1562-($D1562*TAXAS!$F$21))/12,IF($A1562=TAXAS!$A$22,IF($B1562="PARCELADO ATÉ 12X",$D1562-($D1562*TAXAS!$F$22))/12,IF($A1562=TAXAS!$A$23,IF($B1562="PARCELADO ATÉ 12X",$D1562-($D1562*TAXAS!$F$23))/12,IF($A1562=TAXAS!$A$24,IF($B1562="PARCELADO ATÉ 12X",$D1562-($D1562*TAXAS!$F$24))/12,IF($A1562=TAXAS!$A$25,IF($B1562="PARCELADO ATÉ 12X",$D1562-($D1562*TAXAS!$F$25))/12,IF($A1562=TAXAS!$A$26,IF($B1562="PARCELADO ATÉ 12X",$D1562-($D1562*TAXAS!$F$26))/12,IF($A1562=TAXAS!$A$27,IF($B1562="PARCELADO ATÉ 12X",$D1562-($D1562*TAXAS!$F$27))/12))))))))))))))))))))))))/1</f>
        <v>0</v>
      </c>
      <c r="J1562" s="8">
        <f t="shared" si="0"/>
        <v>0</v>
      </c>
      <c r="K1562" s="10" t="b">
        <f>IF($B1562="PARCELADO ATÉ 3X",($D1562-($D1562*TAXAS!$D$4))-$J1562)</f>
        <v>0</v>
      </c>
      <c r="L1562" s="10" t="b">
        <f>IF($B1562="PARCELADO ATÉ 6X",($D1562-($D1562*TAXAS!$E$4))-$J1562)</f>
        <v>0</v>
      </c>
      <c r="M1562" s="10" t="b">
        <f>IF($B1562="PARCELADO ATÉ 12X",($D1562-($D1562*TAXAS!$F$4))-$J1562)</f>
        <v>0</v>
      </c>
      <c r="N1562" s="8">
        <f t="shared" si="1"/>
        <v>0</v>
      </c>
      <c r="O1562" s="10">
        <f t="shared" si="2"/>
        <v>0</v>
      </c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</row>
    <row r="1563" spans="1:31" ht="15.75" customHeight="1" x14ac:dyDescent="0.2">
      <c r="A1563" s="3"/>
      <c r="B1563" s="5"/>
      <c r="C1563" s="6"/>
      <c r="D1563" s="42"/>
      <c r="E1563" s="8">
        <f>IF($A1563="VISA",IF($B1563="DÉBITO",$D1563-($D1563*TAXAS!$B$4)),IF($A1563="MASTER",IF($B1563="DÉBITO",$D1563-($D1563*TAXAS!$B$5)),IF($A1563="ELO", IF($B1563="DÉBITO",$D1563-($D1563*TAXAS!$B$6)),IF($A1563="HIPERCARD",IF($B1563="DÉBITO",$D1563-($D1563*TAXAS!$B$7)),IF($A1563="DINERS",IF($B1563="DÉBITO",$D1563-($D1563*TAXAS!$B$8)),IF($A1563="AMERICA EXPRESS",IF($B1563="DÉBITO",$D1563-($D1563*TAXAS!$B$9)),IF($A1563=TAXAS!$A$10,IF($B1563="DÉBITO",$D1563-($D1563*TAXAS!$B$10)), IF($A1563=TAXAS!$A$11,IF($B1563="DÉBITO",$D1563-($D1563*TAXAS!$B$11)), IF($A1563=TAXAS!$A$12,IF($B1563="DÉBITO",$D1563-($D1563*TAXAS!$B$12)), IF($A1563=TAXAS!$A$13,IF($B1563="DÉBITO",$D1563-($D1563*TAXAS!$B$13)), IF($A1563=TAXAS!$A$14,IF($B1563="DÉBITO",$D1563-($D1563*TAXAS!$B$14)), IF($A1563=TAXAS!$A$15,IF($B1563="DÉBITO",$D1563-($D1563*TAXAS!$B$15)), IF($A1563=TAXAS!$A$16,IF($B1563="DÉBITO",$D1563-($D1563*TAXAS!$B$16)), IF($A1563=TAXAS!$A$17,IF($B1563="DÉBITO",$D1563-($D1563*TAXAS!$B$17)), IF($A1563=TAXAS!$A$18,IF($B1563="DÉBITO",$D1563-($D1563*TAXAS!$B$18)), IF($A1563=TAXAS!$A$19,IF($B1563="DÉBITO",$D1563-($D1563*TAXAS!$B$19)), IF($A1563=TAXAS!$A$20,IF($B1563="DÉBITO",$D1563-($D1563*TAXAS!$B$20)), IF($A1563=TAXAS!$A$21,IF($B1563="DÉBITO",$D1563-($D1563*TAXAS!$B$21)), IF($A1563=TAXAS!$A$22,IF($B1563="DÉBITO",$D1563-($D1563*TAXAS!$B$22)), IF($A1563=TAXAS!$A$23,IF($B1563="DÉBITO",$D1563-($D1563*TAXAS!$B$23)), IF($A1563=TAXAS!$A$24,IF($B1563="DÉBITO",$D1563-($D1563*TAXAS!$B$24)), IF($A1563=TAXAS!$A$25,IF($B1563="DÉBITO",$D1563-($D1563*TAXAS!$B$25)), IF($A1563=TAXAS!$A$26,IF($B1563="DÉBITO",$D1563-($D1563*TAXAS!$B$26)), IF($A1563=TAXAS!$A$27,IF($B1563="DÉBITO",$D1563-($D1563*TAXAS!$B$27))))))))))))))))))))))))))/1</f>
        <v>0</v>
      </c>
      <c r="F1563" s="8">
        <f>IF($A1563="VISA",IF($B1563="CRÉDITO",$D1563-($D1563*TAXAS!$C$4)),IF($A1563="MASTER",IF($B1563="CRÉDITO",$D1563-($D1563*TAXAS!$C$5)),IF($A1563="ELO", IF($B1563="CRÉDITO",$D1563-($D1563*TAXAS!$C$6)),IF($A1563="HIPERCARD",IF($B1563="CRÉDITO",$D1563-($D1563*TAXAS!$C$7)),IF($A1563="DINERS",IF($B1563="CRÉDITO",$D1563-($D1563*TAXAS!$C$8)),IF($A1563="AMERICA EXPRESS",IF($B1563="CRÉDITO",$D1563-($D1563*TAXAS!$C$9)),IF($A1563=TAXAS!$A$10,IF($B1563="CRÉDITO",$D1563-($D1563*TAXAS!$C$10)), IF($A1563=TAXAS!$A$11,IF($B1563="CRÉDITO",$D1563-($D1563*TAXAS!$C$11)), IF($A1563=TAXAS!$A$12,IF($B1563="CRÉDITO",$D1563-($D1563*TAXAS!$C$12)), IF($A1563=TAXAS!$A$13,IF($B1563="CRÉDITO",$D1563-($D1563*TAXAS!$C$13)), IF($A1563=TAXAS!$A$14,IF($B1563="CRÉDITO",$D1563-($D1563*TAXAS!$C$14)), IF($A1563=TAXAS!$A$15,IF($B1563="CRÉDITO",$D1563-($D1563*TAXAS!$C$15)), IF($A1563=TAXAS!$A$16,IF($B1563="CRÉDITO",$D1563-($D1563*TAXAS!$C$16)), IF($A1563=TAXAS!$A$17,IF($B1563="CRÉDITO",$D1563-($D1563*TAXAS!$C$17)), IF($A1563=TAXAS!$A$18,IF($B1563="CRÉDITO",$D1563-($D1563*TAXAS!$C$18)), IF($A1563=TAXAS!$A$19,IF($B1563="CRÉDITO",$D1563-($D1563*TAXAS!$C$19)), IF($A1563=TAXAS!$A$20,IF($B1563="CRÉDITO",$D1563-($D1563*TAXAS!$C$20)), IF($A1563=TAXAS!$A$21,IF($B1563="CRÉDITO",$D1563-($D1563*TAXAS!$C$21)), IF($A1563=TAXAS!$A$22,IF($B1563="CRÉDITO",$D1563-($D1563*TAXAS!$C$22)), IF($A1563=TAXAS!$A$23,IF($B1563="CRÉDITO",$D1563-($D1563*TAXAS!$C$23)), IF($A1563=TAXAS!$A$24,IF($B1563="CRÉDITO",$D1563-($D1563*TAXAS!$C$24)), IF($A1563=TAXAS!$A$25,IF($B1563="CRÉDITO",$D1563-($D1563*TAXAS!$C$25)), IF($A1563=TAXAS!$A$26,IF($B1563="CRÉDITO",$D1563-($D1563*TAXAS!$C$26)), IF($A1563=TAXAS!$A$27,IF($B1563="CRÉDITO",$D1563-($D1563*TAXAS!$C$27))))))))))))))))))))))))))/1</f>
        <v>0</v>
      </c>
      <c r="G1563" s="9">
        <f>IF($A1563="VISA",IF($B1563="PARCELADO ATÉ 3X",$D1563-(D1563*TAXAS!$D$4))/3,IF($A1563="MASTER",IF($B1563="PARCELADO ATÉ 3X",$D1563-(D1563*TAXAS!$D$5))/3,IF($A1563="ELO",IF($B1563="PARCELADO ATÉ 3X",$D1563-(D1563*TAXAS!$D$6))/3,IF($A1563="HIPERCARD",IF($B1563="PARCELADO ATÉ 3X",$D1563-(D1563*TAXAS!$D$7))/3,IF($A1563="DINERS",IF($B1563="PARCELADO ATÉ 3X",$D1563-(D1563*TAXAS!$D$8))/3,IF($A1563="AMERICA EXPRESS",IF($B1563="PARCELADO ATÉ 3X",$D1563-(D1563*TAXAS!$D$9))/3,IF($A1563=TAXAS!$A$10,IF($B1563="PARCELADO ATÉ 3X",$D1563-($D1563*TAXAS!$D$10))/3,IF($A1563=TAXAS!$A$11,IF($B1563="PARCELADO ATÉ 3X",$D1563-($D1563*TAXAS!$D$11))/3,IF($A1563=TAXAS!$A$12,IF($B1563="PARCELADO ATÉ 3X",$D1563-($D1563*TAXAS!$D$12))/3,IF($A1563=TAXAS!$A$13,IF($B1563="PARCELADO ATÉ 3X",$D1563-($D1563*TAXAS!$D$13))/3,IF($A1563=TAXAS!$A$14,IF($B1563="PARCELADO ATÉ 3X",$D1563-($D1563*TAXAS!$D$14))/3,IF($A1563=TAXAS!$A$15,IF($B1563="PARCELADO ATÉ 3X",$D1563-($D1563*TAXAS!$D$15))/3,IF($A1563=TAXAS!$A$16,IF($B1563="PARCELADO ATÉ 3X",$D1563-($D1563*TAXAS!$D$16))/3,IF($A1563=TAXAS!$A$17,IF($B1563="PARCELADO ATÉ 3X",$D1563-($D1563*TAXAS!$D$17))/3,IF($A1563=TAXAS!$A$18,IF($B1563="PARCELADO ATÉ 3X",$D1563-($D1563*TAXAS!$D$18))/3,IF($A1563=TAXAS!$A$19,IF($B1563="PARCELADO ATÉ 3X",$D1563-($D1563*TAXAS!$D$19))/3,IF($A1563=TAXAS!$A$20,IF($B1563="PARCELADO ATÉ 3X",$D1563-($D1563*TAXAS!$D$20))/3,IF($A1563=TAXAS!$A$21,IF($B1563="PARCELADO ATÉ 3X",$D1563-($D1563*TAXAS!$D$21))/3,IF($A1563=TAXAS!$A$22,IF($B1563="PARCELADO ATÉ 3X",$D1563-($D1563*TAXAS!$D$22))/3,IF($A1563=TAXAS!$A$23,IF($B1563="PARCELADO ATÉ 3X",$D1563-($D1563*TAXAS!$D$23))/3,IF($A1563=TAXAS!$A$24,IF($B1563="PARCELADO ATÉ 3X",$D1563-($D1563*TAXAS!$D$24))/3,IF($A1563=TAXAS!$A$25,IF($B1563="PARCELADO ATÉ 3X",$D1563-($D1563*TAXAS!$D$25))/3,IF($A1563=TAXAS!$A$26,IF($B1563="PARCELADO ATÉ 3X",$D1563-($D1563*TAXAS!$D$26))/3,IF($A1563=TAXAS!$A$27,IF($B1563="PARCELADO ATÉ 3X",$D1563-($D1563*TAXAS!$D$27))/3))))))))))))))))))))))))/1</f>
        <v>0</v>
      </c>
      <c r="H1563" s="9">
        <f>IF($A1563="VISA",IF($B1563="PARCELADO ATÉ 6X",$D1563-(D1563*TAXAS!$E$4))/6,IF($A1563="MASTER",IF($B1563="PARCELADO ATÉ 6X",$D1563-(D1563*TAXAS!$E$5))/6,IF($A1563="ELO",IF($B1563="PARCELADO ATÉ 6X",$D1563-(D1563*TAXAS!$E$6))/6,IF($A1563="HIPERCARD",IF($B1563="PARCELADO ATÉ 6X",$D1563-(D1563*TAXAS!$E$7))/6,IF($A1563="DINERS",IF($B1563="PARCELADO ATÉ 6X",$D1563-(D1563*TAXAS!$E$8))/6,IF($A1563="AMERICA EXPRESS",IF($B1563="PARCELADO ATÉ 6X",$D1563-(D1563*TAXAS!$E$9))/6,IF($A1563=TAXAS!$A$10,IF($B1563="PARCELADO ATÉ 6X",$D1563-($D1563*TAXAS!$E$10))/6,IF($A1563=TAXAS!$A$11,IF($B1563="PARCELADO ATÉ 6X",$D1563-($D1563*TAXAS!$E$11))/6,IF($A1563=TAXAS!$A$12,IF($B1563="PARCELADO ATÉ 6X",$D1563-($D1563*TAXAS!$E$12))/6,IF($A1563=TAXAS!$A$13,IF($B1563="PARCELADO ATÉ 6X",$D1563-($D1563*TAXAS!$E$13))/6,IF($A1563=TAXAS!$A$14,IF($B1563="PARCELADO ATÉ 6X",$D1563-($D1563*TAXAS!$E$14))/6,IF($A1563=TAXAS!$A$15,IF($B1563="PARCELADO ATÉ 6X",$D1563-($D1563*TAXAS!$E$15))/6,IF($A1563=TAXAS!$A$16,IF($B1563="PARCELADO ATÉ 6X",$D1563-($D1563*TAXAS!$E$16))/6,IF($A1563=TAXAS!$A$17,IF($B1563="PARCELADO ATÉ 6X",$D1563-($D1563*TAXAS!$E$17))/6,IF($A1563=TAXAS!$A$18,IF($B1563="PARCELADO ATÉ 6X",$D1563-($D1563*TAXAS!$E$18))/6,IF($A1563=TAXAS!$A$19,IF($B1563="PARCELADO ATÉ 6X",$D1563-($D1563*TAXAS!$E$19))/6,IF($A1563=TAXAS!$A$20,IF($B1563="PARCELADO ATÉ 6X",$D1563-($D1563*TAXAS!$E$20))/6,IF($A1563=TAXAS!$A$21,IF($B1563="PARCELADO ATÉ 6X",$D1563-($D1563*TAXAS!$E$21))/6,IF($A1563=TAXAS!$A$22,IF($B1563="PARCELADO ATÉ 6X",$D1563-($D1563*TAXAS!$E$22))/6,IF($A1563=TAXAS!$A$23,IF($B1563="PARCELADO ATÉ 6X",$D1563-($D1563*TAXAS!$E$23))/6,IF($A1563=TAXAS!$A$24,IF($B1563="PARCELADO ATÉ 6X",$D1563-($D1563*TAXAS!$E$24))/6,IF($A1563=TAXAS!$A$25,IF($B1563="PARCELADO ATÉ 6X",$D1563-($D1563*TAXAS!$E$25))/6,IF($A1563=TAXAS!$A$26,IF($B1563="PARCELADO ATÉ 6X",$D1563-($D1563*TAXAS!$E$26))/6,IF($A1563=TAXAS!$A$27,IF($B1563="PARCELADO ATÉ 6X",$D1563-($D1563*TAXAS!$E$27))/6))))))))))))))))))))))))/1</f>
        <v>0</v>
      </c>
      <c r="I1563" s="9">
        <f>IF($A1563="VISA",IF($B1563="PARCELADO ATÉ 12X",$D1563-(D1563*TAXAS!$F$4))/12,IF($A1563="MASTER",IF($B1563="PARCELADO ATÉ 12X",$D1563-(D1563*TAXAS!$F$5))/12,IF($A1563="ELO",IF($B1563="PARCELADO ATÉ 12X",$D1563-(D1563*TAXAS!$F$6))/12,IF($A1563="HIPERCARD",IF($B1563="PARCELADO ATÉ 12X",$D1563-(D1563*TAXAS!$F$7))/12,IF($A1563="DINERS",IF($B1563="PARCELADO ATÉ 12X",$D1563-(D1563*TAXAS!$F$8))/12,IF($A1563="AMERICA EXPRESS",IF($B1563="PARCELADO ATÉ 12X",$D1563-(D1563*TAXAS!$F$9))/12,IF($A1563=TAXAS!$A$10,IF($B1563="PARCELADO ATÉ 12X",$D1563-($D1563*TAXAS!$F$10))/12,IF($A1563=TAXAS!$A$11,IF($B1563="PARCELADO ATÉ 12X",$D1563-($D1563*TAXAS!$F$11))/12,IF($A1563=TAXAS!$A$12,IF($B1563="PARCELADO ATÉ 12X",$D1563-($D1563*TAXAS!$F$12))/12,IF($A1563=TAXAS!$A$13,IF($B1563="PARCELADO ATÉ 12X",$D1563-($D1563*TAXAS!$F$13))/12,IF($A1563=TAXAS!$A$14,IF($B1563="PARCELADO ATÉ 12X",$D1563-($D1563*TAXAS!$F$14))/12,IF($A1563=TAXAS!$A$15,IF($B1563="PARCELADO ATÉ 12X",$D1563-($D1563*TAXAS!$F$15))/12,IF($A1563=TAXAS!$A$16,IF($B1563="PARCELADO ATÉ 12X",$D1563-($D1563*TAXAS!$F$16))/12,IF($A1563=TAXAS!$A$17,IF($B1563="PARCELADO ATÉ 12X",$D1563-($D1563*TAXAS!$F$17))/12,IF($A1563=TAXAS!$A$18,IF($B1563="PARCELADO ATÉ 12X",$D1563-($D1563*TAXAS!$F$18))/12,IF($A1563=TAXAS!$A$19,IF($B1563="PARCELADO ATÉ 12X",$D1563-($D1563*TAXAS!$F$19))/12,IF($A1563=TAXAS!$A$20,IF($B1563="PARCELADO ATÉ 12X",$D1563-($D1563*TAXAS!$F$20))/12,IF($A1563=TAXAS!$A$21,IF($B1563="PARCELADO ATÉ 12X",$D1563-($D1563*TAXAS!$F$21))/12,IF($A1563=TAXAS!$A$22,IF($B1563="PARCELADO ATÉ 12X",$D1563-($D1563*TAXAS!$F$22))/12,IF($A1563=TAXAS!$A$23,IF($B1563="PARCELADO ATÉ 12X",$D1563-($D1563*TAXAS!$F$23))/12,IF($A1563=TAXAS!$A$24,IF($B1563="PARCELADO ATÉ 12X",$D1563-($D1563*TAXAS!$F$24))/12,IF($A1563=TAXAS!$A$25,IF($B1563="PARCELADO ATÉ 12X",$D1563-($D1563*TAXAS!$F$25))/12,IF($A1563=TAXAS!$A$26,IF($B1563="PARCELADO ATÉ 12X",$D1563-($D1563*TAXAS!$F$26))/12,IF($A1563=TAXAS!$A$27,IF($B1563="PARCELADO ATÉ 12X",$D1563-($D1563*TAXAS!$F$27))/12))))))))))))))))))))))))/1</f>
        <v>0</v>
      </c>
      <c r="J1563" s="8">
        <f t="shared" si="0"/>
        <v>0</v>
      </c>
      <c r="K1563" s="10" t="b">
        <f>IF($B1563="PARCELADO ATÉ 3X",($D1563-($D1563*TAXAS!$D$4))-$J1563)</f>
        <v>0</v>
      </c>
      <c r="L1563" s="10" t="b">
        <f>IF($B1563="PARCELADO ATÉ 6X",($D1563-($D1563*TAXAS!$E$4))-$J1563)</f>
        <v>0</v>
      </c>
      <c r="M1563" s="10" t="b">
        <f>IF($B1563="PARCELADO ATÉ 12X",($D1563-($D1563*TAXAS!$F$4))-$J1563)</f>
        <v>0</v>
      </c>
      <c r="N1563" s="8">
        <f t="shared" si="1"/>
        <v>0</v>
      </c>
      <c r="O1563" s="10">
        <f t="shared" si="2"/>
        <v>0</v>
      </c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</row>
    <row r="1564" spans="1:31" ht="15.75" customHeight="1" x14ac:dyDescent="0.2">
      <c r="A1564" s="3"/>
      <c r="B1564" s="5"/>
      <c r="C1564" s="6"/>
      <c r="D1564" s="42"/>
      <c r="E1564" s="8">
        <f>IF($A1564="VISA",IF($B1564="DÉBITO",$D1564-($D1564*TAXAS!$B$4)),IF($A1564="MASTER",IF($B1564="DÉBITO",$D1564-($D1564*TAXAS!$B$5)),IF($A1564="ELO", IF($B1564="DÉBITO",$D1564-($D1564*TAXAS!$B$6)),IF($A1564="HIPERCARD",IF($B1564="DÉBITO",$D1564-($D1564*TAXAS!$B$7)),IF($A1564="DINERS",IF($B1564="DÉBITO",$D1564-($D1564*TAXAS!$B$8)),IF($A1564="AMERICA EXPRESS",IF($B1564="DÉBITO",$D1564-($D1564*TAXAS!$B$9)),IF($A1564=TAXAS!$A$10,IF($B1564="DÉBITO",$D1564-($D1564*TAXAS!$B$10)), IF($A1564=TAXAS!$A$11,IF($B1564="DÉBITO",$D1564-($D1564*TAXAS!$B$11)), IF($A1564=TAXAS!$A$12,IF($B1564="DÉBITO",$D1564-($D1564*TAXAS!$B$12)), IF($A1564=TAXAS!$A$13,IF($B1564="DÉBITO",$D1564-($D1564*TAXAS!$B$13)), IF($A1564=TAXAS!$A$14,IF($B1564="DÉBITO",$D1564-($D1564*TAXAS!$B$14)), IF($A1564=TAXAS!$A$15,IF($B1564="DÉBITO",$D1564-($D1564*TAXAS!$B$15)), IF($A1564=TAXAS!$A$16,IF($B1564="DÉBITO",$D1564-($D1564*TAXAS!$B$16)), IF($A1564=TAXAS!$A$17,IF($B1564="DÉBITO",$D1564-($D1564*TAXAS!$B$17)), IF($A1564=TAXAS!$A$18,IF($B1564="DÉBITO",$D1564-($D1564*TAXAS!$B$18)), IF($A1564=TAXAS!$A$19,IF($B1564="DÉBITO",$D1564-($D1564*TAXAS!$B$19)), IF($A1564=TAXAS!$A$20,IF($B1564="DÉBITO",$D1564-($D1564*TAXAS!$B$20)), IF($A1564=TAXAS!$A$21,IF($B1564="DÉBITO",$D1564-($D1564*TAXAS!$B$21)), IF($A1564=TAXAS!$A$22,IF($B1564="DÉBITO",$D1564-($D1564*TAXAS!$B$22)), IF($A1564=TAXAS!$A$23,IF($B1564="DÉBITO",$D1564-($D1564*TAXAS!$B$23)), IF($A1564=TAXAS!$A$24,IF($B1564="DÉBITO",$D1564-($D1564*TAXAS!$B$24)), IF($A1564=TAXAS!$A$25,IF($B1564="DÉBITO",$D1564-($D1564*TAXAS!$B$25)), IF($A1564=TAXAS!$A$26,IF($B1564="DÉBITO",$D1564-($D1564*TAXAS!$B$26)), IF($A1564=TAXAS!$A$27,IF($B1564="DÉBITO",$D1564-($D1564*TAXAS!$B$27))))))))))))))))))))))))))/1</f>
        <v>0</v>
      </c>
      <c r="F1564" s="8">
        <f>IF($A1564="VISA",IF($B1564="CRÉDITO",$D1564-($D1564*TAXAS!$C$4)),IF($A1564="MASTER",IF($B1564="CRÉDITO",$D1564-($D1564*TAXAS!$C$5)),IF($A1564="ELO", IF($B1564="CRÉDITO",$D1564-($D1564*TAXAS!$C$6)),IF($A1564="HIPERCARD",IF($B1564="CRÉDITO",$D1564-($D1564*TAXAS!$C$7)),IF($A1564="DINERS",IF($B1564="CRÉDITO",$D1564-($D1564*TAXAS!$C$8)),IF($A1564="AMERICA EXPRESS",IF($B1564="CRÉDITO",$D1564-($D1564*TAXAS!$C$9)),IF($A1564=TAXAS!$A$10,IF($B1564="CRÉDITO",$D1564-($D1564*TAXAS!$C$10)), IF($A1564=TAXAS!$A$11,IF($B1564="CRÉDITO",$D1564-($D1564*TAXAS!$C$11)), IF($A1564=TAXAS!$A$12,IF($B1564="CRÉDITO",$D1564-($D1564*TAXAS!$C$12)), IF($A1564=TAXAS!$A$13,IF($B1564="CRÉDITO",$D1564-($D1564*TAXAS!$C$13)), IF($A1564=TAXAS!$A$14,IF($B1564="CRÉDITO",$D1564-($D1564*TAXAS!$C$14)), IF($A1564=TAXAS!$A$15,IF($B1564="CRÉDITO",$D1564-($D1564*TAXAS!$C$15)), IF($A1564=TAXAS!$A$16,IF($B1564="CRÉDITO",$D1564-($D1564*TAXAS!$C$16)), IF($A1564=TAXAS!$A$17,IF($B1564="CRÉDITO",$D1564-($D1564*TAXAS!$C$17)), IF($A1564=TAXAS!$A$18,IF($B1564="CRÉDITO",$D1564-($D1564*TAXAS!$C$18)), IF($A1564=TAXAS!$A$19,IF($B1564="CRÉDITO",$D1564-($D1564*TAXAS!$C$19)), IF($A1564=TAXAS!$A$20,IF($B1564="CRÉDITO",$D1564-($D1564*TAXAS!$C$20)), IF($A1564=TAXAS!$A$21,IF($B1564="CRÉDITO",$D1564-($D1564*TAXAS!$C$21)), IF($A1564=TAXAS!$A$22,IF($B1564="CRÉDITO",$D1564-($D1564*TAXAS!$C$22)), IF($A1564=TAXAS!$A$23,IF($B1564="CRÉDITO",$D1564-($D1564*TAXAS!$C$23)), IF($A1564=TAXAS!$A$24,IF($B1564="CRÉDITO",$D1564-($D1564*TAXAS!$C$24)), IF($A1564=TAXAS!$A$25,IF($B1564="CRÉDITO",$D1564-($D1564*TAXAS!$C$25)), IF($A1564=TAXAS!$A$26,IF($B1564="CRÉDITO",$D1564-($D1564*TAXAS!$C$26)), IF($A1564=TAXAS!$A$27,IF($B1564="CRÉDITO",$D1564-($D1564*TAXAS!$C$27))))))))))))))))))))))))))/1</f>
        <v>0</v>
      </c>
      <c r="G1564" s="9">
        <f>IF($A1564="VISA",IF($B1564="PARCELADO ATÉ 3X",$D1564-(D1564*TAXAS!$D$4))/3,IF($A1564="MASTER",IF($B1564="PARCELADO ATÉ 3X",$D1564-(D1564*TAXAS!$D$5))/3,IF($A1564="ELO",IF($B1564="PARCELADO ATÉ 3X",$D1564-(D1564*TAXAS!$D$6))/3,IF($A1564="HIPERCARD",IF($B1564="PARCELADO ATÉ 3X",$D1564-(D1564*TAXAS!$D$7))/3,IF($A1564="DINERS",IF($B1564="PARCELADO ATÉ 3X",$D1564-(D1564*TAXAS!$D$8))/3,IF($A1564="AMERICA EXPRESS",IF($B1564="PARCELADO ATÉ 3X",$D1564-(D1564*TAXAS!$D$9))/3,IF($A1564=TAXAS!$A$10,IF($B1564="PARCELADO ATÉ 3X",$D1564-($D1564*TAXAS!$D$10))/3,IF($A1564=TAXAS!$A$11,IF($B1564="PARCELADO ATÉ 3X",$D1564-($D1564*TAXAS!$D$11))/3,IF($A1564=TAXAS!$A$12,IF($B1564="PARCELADO ATÉ 3X",$D1564-($D1564*TAXAS!$D$12))/3,IF($A1564=TAXAS!$A$13,IF($B1564="PARCELADO ATÉ 3X",$D1564-($D1564*TAXAS!$D$13))/3,IF($A1564=TAXAS!$A$14,IF($B1564="PARCELADO ATÉ 3X",$D1564-($D1564*TAXAS!$D$14))/3,IF($A1564=TAXAS!$A$15,IF($B1564="PARCELADO ATÉ 3X",$D1564-($D1564*TAXAS!$D$15))/3,IF($A1564=TAXAS!$A$16,IF($B1564="PARCELADO ATÉ 3X",$D1564-($D1564*TAXAS!$D$16))/3,IF($A1564=TAXAS!$A$17,IF($B1564="PARCELADO ATÉ 3X",$D1564-($D1564*TAXAS!$D$17))/3,IF($A1564=TAXAS!$A$18,IF($B1564="PARCELADO ATÉ 3X",$D1564-($D1564*TAXAS!$D$18))/3,IF($A1564=TAXAS!$A$19,IF($B1564="PARCELADO ATÉ 3X",$D1564-($D1564*TAXAS!$D$19))/3,IF($A1564=TAXAS!$A$20,IF($B1564="PARCELADO ATÉ 3X",$D1564-($D1564*TAXAS!$D$20))/3,IF($A1564=TAXAS!$A$21,IF($B1564="PARCELADO ATÉ 3X",$D1564-($D1564*TAXAS!$D$21))/3,IF($A1564=TAXAS!$A$22,IF($B1564="PARCELADO ATÉ 3X",$D1564-($D1564*TAXAS!$D$22))/3,IF($A1564=TAXAS!$A$23,IF($B1564="PARCELADO ATÉ 3X",$D1564-($D1564*TAXAS!$D$23))/3,IF($A1564=TAXAS!$A$24,IF($B1564="PARCELADO ATÉ 3X",$D1564-($D1564*TAXAS!$D$24))/3,IF($A1564=TAXAS!$A$25,IF($B1564="PARCELADO ATÉ 3X",$D1564-($D1564*TAXAS!$D$25))/3,IF($A1564=TAXAS!$A$26,IF($B1564="PARCELADO ATÉ 3X",$D1564-($D1564*TAXAS!$D$26))/3,IF($A1564=TAXAS!$A$27,IF($B1564="PARCELADO ATÉ 3X",$D1564-($D1564*TAXAS!$D$27))/3))))))))))))))))))))))))/1</f>
        <v>0</v>
      </c>
      <c r="H1564" s="9">
        <f>IF($A1564="VISA",IF($B1564="PARCELADO ATÉ 6X",$D1564-(D1564*TAXAS!$E$4))/6,IF($A1564="MASTER",IF($B1564="PARCELADO ATÉ 6X",$D1564-(D1564*TAXAS!$E$5))/6,IF($A1564="ELO",IF($B1564="PARCELADO ATÉ 6X",$D1564-(D1564*TAXAS!$E$6))/6,IF($A1564="HIPERCARD",IF($B1564="PARCELADO ATÉ 6X",$D1564-(D1564*TAXAS!$E$7))/6,IF($A1564="DINERS",IF($B1564="PARCELADO ATÉ 6X",$D1564-(D1564*TAXAS!$E$8))/6,IF($A1564="AMERICA EXPRESS",IF($B1564="PARCELADO ATÉ 6X",$D1564-(D1564*TAXAS!$E$9))/6,IF($A1564=TAXAS!$A$10,IF($B1564="PARCELADO ATÉ 6X",$D1564-($D1564*TAXAS!$E$10))/6,IF($A1564=TAXAS!$A$11,IF($B1564="PARCELADO ATÉ 6X",$D1564-($D1564*TAXAS!$E$11))/6,IF($A1564=TAXAS!$A$12,IF($B1564="PARCELADO ATÉ 6X",$D1564-($D1564*TAXAS!$E$12))/6,IF($A1564=TAXAS!$A$13,IF($B1564="PARCELADO ATÉ 6X",$D1564-($D1564*TAXAS!$E$13))/6,IF($A1564=TAXAS!$A$14,IF($B1564="PARCELADO ATÉ 6X",$D1564-($D1564*TAXAS!$E$14))/6,IF($A1564=TAXAS!$A$15,IF($B1564="PARCELADO ATÉ 6X",$D1564-($D1564*TAXAS!$E$15))/6,IF($A1564=TAXAS!$A$16,IF($B1564="PARCELADO ATÉ 6X",$D1564-($D1564*TAXAS!$E$16))/6,IF($A1564=TAXAS!$A$17,IF($B1564="PARCELADO ATÉ 6X",$D1564-($D1564*TAXAS!$E$17))/6,IF($A1564=TAXAS!$A$18,IF($B1564="PARCELADO ATÉ 6X",$D1564-($D1564*TAXAS!$E$18))/6,IF($A1564=TAXAS!$A$19,IF($B1564="PARCELADO ATÉ 6X",$D1564-($D1564*TAXAS!$E$19))/6,IF($A1564=TAXAS!$A$20,IF($B1564="PARCELADO ATÉ 6X",$D1564-($D1564*TAXAS!$E$20))/6,IF($A1564=TAXAS!$A$21,IF($B1564="PARCELADO ATÉ 6X",$D1564-($D1564*TAXAS!$E$21))/6,IF($A1564=TAXAS!$A$22,IF($B1564="PARCELADO ATÉ 6X",$D1564-($D1564*TAXAS!$E$22))/6,IF($A1564=TAXAS!$A$23,IF($B1564="PARCELADO ATÉ 6X",$D1564-($D1564*TAXAS!$E$23))/6,IF($A1564=TAXAS!$A$24,IF($B1564="PARCELADO ATÉ 6X",$D1564-($D1564*TAXAS!$E$24))/6,IF($A1564=TAXAS!$A$25,IF($B1564="PARCELADO ATÉ 6X",$D1564-($D1564*TAXAS!$E$25))/6,IF($A1564=TAXAS!$A$26,IF($B1564="PARCELADO ATÉ 6X",$D1564-($D1564*TAXAS!$E$26))/6,IF($A1564=TAXAS!$A$27,IF($B1564="PARCELADO ATÉ 6X",$D1564-($D1564*TAXAS!$E$27))/6))))))))))))))))))))))))/1</f>
        <v>0</v>
      </c>
      <c r="I1564" s="9">
        <f>IF($A1564="VISA",IF($B1564="PARCELADO ATÉ 12X",$D1564-(D1564*TAXAS!$F$4))/12,IF($A1564="MASTER",IF($B1564="PARCELADO ATÉ 12X",$D1564-(D1564*TAXAS!$F$5))/12,IF($A1564="ELO",IF($B1564="PARCELADO ATÉ 12X",$D1564-(D1564*TAXAS!$F$6))/12,IF($A1564="HIPERCARD",IF($B1564="PARCELADO ATÉ 12X",$D1564-(D1564*TAXAS!$F$7))/12,IF($A1564="DINERS",IF($B1564="PARCELADO ATÉ 12X",$D1564-(D1564*TAXAS!$F$8))/12,IF($A1564="AMERICA EXPRESS",IF($B1564="PARCELADO ATÉ 12X",$D1564-(D1564*TAXAS!$F$9))/12,IF($A1564=TAXAS!$A$10,IF($B1564="PARCELADO ATÉ 12X",$D1564-($D1564*TAXAS!$F$10))/12,IF($A1564=TAXAS!$A$11,IF($B1564="PARCELADO ATÉ 12X",$D1564-($D1564*TAXAS!$F$11))/12,IF($A1564=TAXAS!$A$12,IF($B1564="PARCELADO ATÉ 12X",$D1564-($D1564*TAXAS!$F$12))/12,IF($A1564=TAXAS!$A$13,IF($B1564="PARCELADO ATÉ 12X",$D1564-($D1564*TAXAS!$F$13))/12,IF($A1564=TAXAS!$A$14,IF($B1564="PARCELADO ATÉ 12X",$D1564-($D1564*TAXAS!$F$14))/12,IF($A1564=TAXAS!$A$15,IF($B1564="PARCELADO ATÉ 12X",$D1564-($D1564*TAXAS!$F$15))/12,IF($A1564=TAXAS!$A$16,IF($B1564="PARCELADO ATÉ 12X",$D1564-($D1564*TAXAS!$F$16))/12,IF($A1564=TAXAS!$A$17,IF($B1564="PARCELADO ATÉ 12X",$D1564-($D1564*TAXAS!$F$17))/12,IF($A1564=TAXAS!$A$18,IF($B1564="PARCELADO ATÉ 12X",$D1564-($D1564*TAXAS!$F$18))/12,IF($A1564=TAXAS!$A$19,IF($B1564="PARCELADO ATÉ 12X",$D1564-($D1564*TAXAS!$F$19))/12,IF($A1564=TAXAS!$A$20,IF($B1564="PARCELADO ATÉ 12X",$D1564-($D1564*TAXAS!$F$20))/12,IF($A1564=TAXAS!$A$21,IF($B1564="PARCELADO ATÉ 12X",$D1564-($D1564*TAXAS!$F$21))/12,IF($A1564=TAXAS!$A$22,IF($B1564="PARCELADO ATÉ 12X",$D1564-($D1564*TAXAS!$F$22))/12,IF($A1564=TAXAS!$A$23,IF($B1564="PARCELADO ATÉ 12X",$D1564-($D1564*TAXAS!$F$23))/12,IF($A1564=TAXAS!$A$24,IF($B1564="PARCELADO ATÉ 12X",$D1564-($D1564*TAXAS!$F$24))/12,IF($A1564=TAXAS!$A$25,IF($B1564="PARCELADO ATÉ 12X",$D1564-($D1564*TAXAS!$F$25))/12,IF($A1564=TAXAS!$A$26,IF($B1564="PARCELADO ATÉ 12X",$D1564-($D1564*TAXAS!$F$26))/12,IF($A1564=TAXAS!$A$27,IF($B1564="PARCELADO ATÉ 12X",$D1564-($D1564*TAXAS!$F$27))/12))))))))))))))))))))))))/1</f>
        <v>0</v>
      </c>
      <c r="J1564" s="8">
        <f t="shared" si="0"/>
        <v>0</v>
      </c>
      <c r="K1564" s="10" t="b">
        <f>IF($B1564="PARCELADO ATÉ 3X",($D1564-($D1564*TAXAS!$D$4))-$J1564)</f>
        <v>0</v>
      </c>
      <c r="L1564" s="10" t="b">
        <f>IF($B1564="PARCELADO ATÉ 6X",($D1564-($D1564*TAXAS!$E$4))-$J1564)</f>
        <v>0</v>
      </c>
      <c r="M1564" s="10" t="b">
        <f>IF($B1564="PARCELADO ATÉ 12X",($D1564-($D1564*TAXAS!$F$4))-$J1564)</f>
        <v>0</v>
      </c>
      <c r="N1564" s="8">
        <f t="shared" si="1"/>
        <v>0</v>
      </c>
      <c r="O1564" s="10">
        <f t="shared" si="2"/>
        <v>0</v>
      </c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</row>
    <row r="1565" spans="1:31" ht="15.75" customHeight="1" x14ac:dyDescent="0.2">
      <c r="A1565" s="3"/>
      <c r="B1565" s="5"/>
      <c r="C1565" s="6"/>
      <c r="D1565" s="42"/>
      <c r="E1565" s="8">
        <f>IF($A1565="VISA",IF($B1565="DÉBITO",$D1565-($D1565*TAXAS!$B$4)),IF($A1565="MASTER",IF($B1565="DÉBITO",$D1565-($D1565*TAXAS!$B$5)),IF($A1565="ELO", IF($B1565="DÉBITO",$D1565-($D1565*TAXAS!$B$6)),IF($A1565="HIPERCARD",IF($B1565="DÉBITO",$D1565-($D1565*TAXAS!$B$7)),IF($A1565="DINERS",IF($B1565="DÉBITO",$D1565-($D1565*TAXAS!$B$8)),IF($A1565="AMERICA EXPRESS",IF($B1565="DÉBITO",$D1565-($D1565*TAXAS!$B$9)),IF($A1565=TAXAS!$A$10,IF($B1565="DÉBITO",$D1565-($D1565*TAXAS!$B$10)), IF($A1565=TAXAS!$A$11,IF($B1565="DÉBITO",$D1565-($D1565*TAXAS!$B$11)), IF($A1565=TAXAS!$A$12,IF($B1565="DÉBITO",$D1565-($D1565*TAXAS!$B$12)), IF($A1565=TAXAS!$A$13,IF($B1565="DÉBITO",$D1565-($D1565*TAXAS!$B$13)), IF($A1565=TAXAS!$A$14,IF($B1565="DÉBITO",$D1565-($D1565*TAXAS!$B$14)), IF($A1565=TAXAS!$A$15,IF($B1565="DÉBITO",$D1565-($D1565*TAXAS!$B$15)), IF($A1565=TAXAS!$A$16,IF($B1565="DÉBITO",$D1565-($D1565*TAXAS!$B$16)), IF($A1565=TAXAS!$A$17,IF($B1565="DÉBITO",$D1565-($D1565*TAXAS!$B$17)), IF($A1565=TAXAS!$A$18,IF($B1565="DÉBITO",$D1565-($D1565*TAXAS!$B$18)), IF($A1565=TAXAS!$A$19,IF($B1565="DÉBITO",$D1565-($D1565*TAXAS!$B$19)), IF($A1565=TAXAS!$A$20,IF($B1565="DÉBITO",$D1565-($D1565*TAXAS!$B$20)), IF($A1565=TAXAS!$A$21,IF($B1565="DÉBITO",$D1565-($D1565*TAXAS!$B$21)), IF($A1565=TAXAS!$A$22,IF($B1565="DÉBITO",$D1565-($D1565*TAXAS!$B$22)), IF($A1565=TAXAS!$A$23,IF($B1565="DÉBITO",$D1565-($D1565*TAXAS!$B$23)), IF($A1565=TAXAS!$A$24,IF($B1565="DÉBITO",$D1565-($D1565*TAXAS!$B$24)), IF($A1565=TAXAS!$A$25,IF($B1565="DÉBITO",$D1565-($D1565*TAXAS!$B$25)), IF($A1565=TAXAS!$A$26,IF($B1565="DÉBITO",$D1565-($D1565*TAXAS!$B$26)), IF($A1565=TAXAS!$A$27,IF($B1565="DÉBITO",$D1565-($D1565*TAXAS!$B$27))))))))))))))))))))))))))/1</f>
        <v>0</v>
      </c>
      <c r="F1565" s="8">
        <f>IF($A1565="VISA",IF($B1565="CRÉDITO",$D1565-($D1565*TAXAS!$C$4)),IF($A1565="MASTER",IF($B1565="CRÉDITO",$D1565-($D1565*TAXAS!$C$5)),IF($A1565="ELO", IF($B1565="CRÉDITO",$D1565-($D1565*TAXAS!$C$6)),IF($A1565="HIPERCARD",IF($B1565="CRÉDITO",$D1565-($D1565*TAXAS!$C$7)),IF($A1565="DINERS",IF($B1565="CRÉDITO",$D1565-($D1565*TAXAS!$C$8)),IF($A1565="AMERICA EXPRESS",IF($B1565="CRÉDITO",$D1565-($D1565*TAXAS!$C$9)),IF($A1565=TAXAS!$A$10,IF($B1565="CRÉDITO",$D1565-($D1565*TAXAS!$C$10)), IF($A1565=TAXAS!$A$11,IF($B1565="CRÉDITO",$D1565-($D1565*TAXAS!$C$11)), IF($A1565=TAXAS!$A$12,IF($B1565="CRÉDITO",$D1565-($D1565*TAXAS!$C$12)), IF($A1565=TAXAS!$A$13,IF($B1565="CRÉDITO",$D1565-($D1565*TAXAS!$C$13)), IF($A1565=TAXAS!$A$14,IF($B1565="CRÉDITO",$D1565-($D1565*TAXAS!$C$14)), IF($A1565=TAXAS!$A$15,IF($B1565="CRÉDITO",$D1565-($D1565*TAXAS!$C$15)), IF($A1565=TAXAS!$A$16,IF($B1565="CRÉDITO",$D1565-($D1565*TAXAS!$C$16)), IF($A1565=TAXAS!$A$17,IF($B1565="CRÉDITO",$D1565-($D1565*TAXAS!$C$17)), IF($A1565=TAXAS!$A$18,IF($B1565="CRÉDITO",$D1565-($D1565*TAXAS!$C$18)), IF($A1565=TAXAS!$A$19,IF($B1565="CRÉDITO",$D1565-($D1565*TAXAS!$C$19)), IF($A1565=TAXAS!$A$20,IF($B1565="CRÉDITO",$D1565-($D1565*TAXAS!$C$20)), IF($A1565=TAXAS!$A$21,IF($B1565="CRÉDITO",$D1565-($D1565*TAXAS!$C$21)), IF($A1565=TAXAS!$A$22,IF($B1565="CRÉDITO",$D1565-($D1565*TAXAS!$C$22)), IF($A1565=TAXAS!$A$23,IF($B1565="CRÉDITO",$D1565-($D1565*TAXAS!$C$23)), IF($A1565=TAXAS!$A$24,IF($B1565="CRÉDITO",$D1565-($D1565*TAXAS!$C$24)), IF($A1565=TAXAS!$A$25,IF($B1565="CRÉDITO",$D1565-($D1565*TAXAS!$C$25)), IF($A1565=TAXAS!$A$26,IF($B1565="CRÉDITO",$D1565-($D1565*TAXAS!$C$26)), IF($A1565=TAXAS!$A$27,IF($B1565="CRÉDITO",$D1565-($D1565*TAXAS!$C$27))))))))))))))))))))))))))/1</f>
        <v>0</v>
      </c>
      <c r="G1565" s="9">
        <f>IF($A1565="VISA",IF($B1565="PARCELADO ATÉ 3X",$D1565-(D1565*TAXAS!$D$4))/3,IF($A1565="MASTER",IF($B1565="PARCELADO ATÉ 3X",$D1565-(D1565*TAXAS!$D$5))/3,IF($A1565="ELO",IF($B1565="PARCELADO ATÉ 3X",$D1565-(D1565*TAXAS!$D$6))/3,IF($A1565="HIPERCARD",IF($B1565="PARCELADO ATÉ 3X",$D1565-(D1565*TAXAS!$D$7))/3,IF($A1565="DINERS",IF($B1565="PARCELADO ATÉ 3X",$D1565-(D1565*TAXAS!$D$8))/3,IF($A1565="AMERICA EXPRESS",IF($B1565="PARCELADO ATÉ 3X",$D1565-(D1565*TAXAS!$D$9))/3,IF($A1565=TAXAS!$A$10,IF($B1565="PARCELADO ATÉ 3X",$D1565-($D1565*TAXAS!$D$10))/3,IF($A1565=TAXAS!$A$11,IF($B1565="PARCELADO ATÉ 3X",$D1565-($D1565*TAXAS!$D$11))/3,IF($A1565=TAXAS!$A$12,IF($B1565="PARCELADO ATÉ 3X",$D1565-($D1565*TAXAS!$D$12))/3,IF($A1565=TAXAS!$A$13,IF($B1565="PARCELADO ATÉ 3X",$D1565-($D1565*TAXAS!$D$13))/3,IF($A1565=TAXAS!$A$14,IF($B1565="PARCELADO ATÉ 3X",$D1565-($D1565*TAXAS!$D$14))/3,IF($A1565=TAXAS!$A$15,IF($B1565="PARCELADO ATÉ 3X",$D1565-($D1565*TAXAS!$D$15))/3,IF($A1565=TAXAS!$A$16,IF($B1565="PARCELADO ATÉ 3X",$D1565-($D1565*TAXAS!$D$16))/3,IF($A1565=TAXAS!$A$17,IF($B1565="PARCELADO ATÉ 3X",$D1565-($D1565*TAXAS!$D$17))/3,IF($A1565=TAXAS!$A$18,IF($B1565="PARCELADO ATÉ 3X",$D1565-($D1565*TAXAS!$D$18))/3,IF($A1565=TAXAS!$A$19,IF($B1565="PARCELADO ATÉ 3X",$D1565-($D1565*TAXAS!$D$19))/3,IF($A1565=TAXAS!$A$20,IF($B1565="PARCELADO ATÉ 3X",$D1565-($D1565*TAXAS!$D$20))/3,IF($A1565=TAXAS!$A$21,IF($B1565="PARCELADO ATÉ 3X",$D1565-($D1565*TAXAS!$D$21))/3,IF($A1565=TAXAS!$A$22,IF($B1565="PARCELADO ATÉ 3X",$D1565-($D1565*TAXAS!$D$22))/3,IF($A1565=TAXAS!$A$23,IF($B1565="PARCELADO ATÉ 3X",$D1565-($D1565*TAXAS!$D$23))/3,IF($A1565=TAXAS!$A$24,IF($B1565="PARCELADO ATÉ 3X",$D1565-($D1565*TAXAS!$D$24))/3,IF($A1565=TAXAS!$A$25,IF($B1565="PARCELADO ATÉ 3X",$D1565-($D1565*TAXAS!$D$25))/3,IF($A1565=TAXAS!$A$26,IF($B1565="PARCELADO ATÉ 3X",$D1565-($D1565*TAXAS!$D$26))/3,IF($A1565=TAXAS!$A$27,IF($B1565="PARCELADO ATÉ 3X",$D1565-($D1565*TAXAS!$D$27))/3))))))))))))))))))))))))/1</f>
        <v>0</v>
      </c>
      <c r="H1565" s="9">
        <f>IF($A1565="VISA",IF($B1565="PARCELADO ATÉ 6X",$D1565-(D1565*TAXAS!$E$4))/6,IF($A1565="MASTER",IF($B1565="PARCELADO ATÉ 6X",$D1565-(D1565*TAXAS!$E$5))/6,IF($A1565="ELO",IF($B1565="PARCELADO ATÉ 6X",$D1565-(D1565*TAXAS!$E$6))/6,IF($A1565="HIPERCARD",IF($B1565="PARCELADO ATÉ 6X",$D1565-(D1565*TAXAS!$E$7))/6,IF($A1565="DINERS",IF($B1565="PARCELADO ATÉ 6X",$D1565-(D1565*TAXAS!$E$8))/6,IF($A1565="AMERICA EXPRESS",IF($B1565="PARCELADO ATÉ 6X",$D1565-(D1565*TAXAS!$E$9))/6,IF($A1565=TAXAS!$A$10,IF($B1565="PARCELADO ATÉ 6X",$D1565-($D1565*TAXAS!$E$10))/6,IF($A1565=TAXAS!$A$11,IF($B1565="PARCELADO ATÉ 6X",$D1565-($D1565*TAXAS!$E$11))/6,IF($A1565=TAXAS!$A$12,IF($B1565="PARCELADO ATÉ 6X",$D1565-($D1565*TAXAS!$E$12))/6,IF($A1565=TAXAS!$A$13,IF($B1565="PARCELADO ATÉ 6X",$D1565-($D1565*TAXAS!$E$13))/6,IF($A1565=TAXAS!$A$14,IF($B1565="PARCELADO ATÉ 6X",$D1565-($D1565*TAXAS!$E$14))/6,IF($A1565=TAXAS!$A$15,IF($B1565="PARCELADO ATÉ 6X",$D1565-($D1565*TAXAS!$E$15))/6,IF($A1565=TAXAS!$A$16,IF($B1565="PARCELADO ATÉ 6X",$D1565-($D1565*TAXAS!$E$16))/6,IF($A1565=TAXAS!$A$17,IF($B1565="PARCELADO ATÉ 6X",$D1565-($D1565*TAXAS!$E$17))/6,IF($A1565=TAXAS!$A$18,IF($B1565="PARCELADO ATÉ 6X",$D1565-($D1565*TAXAS!$E$18))/6,IF($A1565=TAXAS!$A$19,IF($B1565="PARCELADO ATÉ 6X",$D1565-($D1565*TAXAS!$E$19))/6,IF($A1565=TAXAS!$A$20,IF($B1565="PARCELADO ATÉ 6X",$D1565-($D1565*TAXAS!$E$20))/6,IF($A1565=TAXAS!$A$21,IF($B1565="PARCELADO ATÉ 6X",$D1565-($D1565*TAXAS!$E$21))/6,IF($A1565=TAXAS!$A$22,IF($B1565="PARCELADO ATÉ 6X",$D1565-($D1565*TAXAS!$E$22))/6,IF($A1565=TAXAS!$A$23,IF($B1565="PARCELADO ATÉ 6X",$D1565-($D1565*TAXAS!$E$23))/6,IF($A1565=TAXAS!$A$24,IF($B1565="PARCELADO ATÉ 6X",$D1565-($D1565*TAXAS!$E$24))/6,IF($A1565=TAXAS!$A$25,IF($B1565="PARCELADO ATÉ 6X",$D1565-($D1565*TAXAS!$E$25))/6,IF($A1565=TAXAS!$A$26,IF($B1565="PARCELADO ATÉ 6X",$D1565-($D1565*TAXAS!$E$26))/6,IF($A1565=TAXAS!$A$27,IF($B1565="PARCELADO ATÉ 6X",$D1565-($D1565*TAXAS!$E$27))/6))))))))))))))))))))))))/1</f>
        <v>0</v>
      </c>
      <c r="I1565" s="9">
        <f>IF($A1565="VISA",IF($B1565="PARCELADO ATÉ 12X",$D1565-(D1565*TAXAS!$F$4))/12,IF($A1565="MASTER",IF($B1565="PARCELADO ATÉ 12X",$D1565-(D1565*TAXAS!$F$5))/12,IF($A1565="ELO",IF($B1565="PARCELADO ATÉ 12X",$D1565-(D1565*TAXAS!$F$6))/12,IF($A1565="HIPERCARD",IF($B1565="PARCELADO ATÉ 12X",$D1565-(D1565*TAXAS!$F$7))/12,IF($A1565="DINERS",IF($B1565="PARCELADO ATÉ 12X",$D1565-(D1565*TAXAS!$F$8))/12,IF($A1565="AMERICA EXPRESS",IF($B1565="PARCELADO ATÉ 12X",$D1565-(D1565*TAXAS!$F$9))/12,IF($A1565=TAXAS!$A$10,IF($B1565="PARCELADO ATÉ 12X",$D1565-($D1565*TAXAS!$F$10))/12,IF($A1565=TAXAS!$A$11,IF($B1565="PARCELADO ATÉ 12X",$D1565-($D1565*TAXAS!$F$11))/12,IF($A1565=TAXAS!$A$12,IF($B1565="PARCELADO ATÉ 12X",$D1565-($D1565*TAXAS!$F$12))/12,IF($A1565=TAXAS!$A$13,IF($B1565="PARCELADO ATÉ 12X",$D1565-($D1565*TAXAS!$F$13))/12,IF($A1565=TAXAS!$A$14,IF($B1565="PARCELADO ATÉ 12X",$D1565-($D1565*TAXAS!$F$14))/12,IF($A1565=TAXAS!$A$15,IF($B1565="PARCELADO ATÉ 12X",$D1565-($D1565*TAXAS!$F$15))/12,IF($A1565=TAXAS!$A$16,IF($B1565="PARCELADO ATÉ 12X",$D1565-($D1565*TAXAS!$F$16))/12,IF($A1565=TAXAS!$A$17,IF($B1565="PARCELADO ATÉ 12X",$D1565-($D1565*TAXAS!$F$17))/12,IF($A1565=TAXAS!$A$18,IF($B1565="PARCELADO ATÉ 12X",$D1565-($D1565*TAXAS!$F$18))/12,IF($A1565=TAXAS!$A$19,IF($B1565="PARCELADO ATÉ 12X",$D1565-($D1565*TAXAS!$F$19))/12,IF($A1565=TAXAS!$A$20,IF($B1565="PARCELADO ATÉ 12X",$D1565-($D1565*TAXAS!$F$20))/12,IF($A1565=TAXAS!$A$21,IF($B1565="PARCELADO ATÉ 12X",$D1565-($D1565*TAXAS!$F$21))/12,IF($A1565=TAXAS!$A$22,IF($B1565="PARCELADO ATÉ 12X",$D1565-($D1565*TAXAS!$F$22))/12,IF($A1565=TAXAS!$A$23,IF($B1565="PARCELADO ATÉ 12X",$D1565-($D1565*TAXAS!$F$23))/12,IF($A1565=TAXAS!$A$24,IF($B1565="PARCELADO ATÉ 12X",$D1565-($D1565*TAXAS!$F$24))/12,IF($A1565=TAXAS!$A$25,IF($B1565="PARCELADO ATÉ 12X",$D1565-($D1565*TAXAS!$F$25))/12,IF($A1565=TAXAS!$A$26,IF($B1565="PARCELADO ATÉ 12X",$D1565-($D1565*TAXAS!$F$26))/12,IF($A1565=TAXAS!$A$27,IF($B1565="PARCELADO ATÉ 12X",$D1565-($D1565*TAXAS!$F$27))/12))))))))))))))))))))))))/1</f>
        <v>0</v>
      </c>
      <c r="J1565" s="8">
        <f t="shared" si="0"/>
        <v>0</v>
      </c>
      <c r="K1565" s="10" t="b">
        <f>IF($B1565="PARCELADO ATÉ 3X",($D1565-($D1565*TAXAS!$D$4))-$J1565)</f>
        <v>0</v>
      </c>
      <c r="L1565" s="10" t="b">
        <f>IF($B1565="PARCELADO ATÉ 6X",($D1565-($D1565*TAXAS!$E$4))-$J1565)</f>
        <v>0</v>
      </c>
      <c r="M1565" s="10" t="b">
        <f>IF($B1565="PARCELADO ATÉ 12X",($D1565-($D1565*TAXAS!$F$4))-$J1565)</f>
        <v>0</v>
      </c>
      <c r="N1565" s="8">
        <f t="shared" si="1"/>
        <v>0</v>
      </c>
      <c r="O1565" s="10">
        <f t="shared" si="2"/>
        <v>0</v>
      </c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</row>
    <row r="1566" spans="1:31" ht="15.75" customHeight="1" x14ac:dyDescent="0.2">
      <c r="A1566" s="3"/>
      <c r="B1566" s="5"/>
      <c r="C1566" s="6"/>
      <c r="D1566" s="42"/>
      <c r="E1566" s="8">
        <f>IF($A1566="VISA",IF($B1566="DÉBITO",$D1566-($D1566*TAXAS!$B$4)),IF($A1566="MASTER",IF($B1566="DÉBITO",$D1566-($D1566*TAXAS!$B$5)),IF($A1566="ELO", IF($B1566="DÉBITO",$D1566-($D1566*TAXAS!$B$6)),IF($A1566="HIPERCARD",IF($B1566="DÉBITO",$D1566-($D1566*TAXAS!$B$7)),IF($A1566="DINERS",IF($B1566="DÉBITO",$D1566-($D1566*TAXAS!$B$8)),IF($A1566="AMERICA EXPRESS",IF($B1566="DÉBITO",$D1566-($D1566*TAXAS!$B$9)),IF($A1566=TAXAS!$A$10,IF($B1566="DÉBITO",$D1566-($D1566*TAXAS!$B$10)), IF($A1566=TAXAS!$A$11,IF($B1566="DÉBITO",$D1566-($D1566*TAXAS!$B$11)), IF($A1566=TAXAS!$A$12,IF($B1566="DÉBITO",$D1566-($D1566*TAXAS!$B$12)), IF($A1566=TAXAS!$A$13,IF($B1566="DÉBITO",$D1566-($D1566*TAXAS!$B$13)), IF($A1566=TAXAS!$A$14,IF($B1566="DÉBITO",$D1566-($D1566*TAXAS!$B$14)), IF($A1566=TAXAS!$A$15,IF($B1566="DÉBITO",$D1566-($D1566*TAXAS!$B$15)), IF($A1566=TAXAS!$A$16,IF($B1566="DÉBITO",$D1566-($D1566*TAXAS!$B$16)), IF($A1566=TAXAS!$A$17,IF($B1566="DÉBITO",$D1566-($D1566*TAXAS!$B$17)), IF($A1566=TAXAS!$A$18,IF($B1566="DÉBITO",$D1566-($D1566*TAXAS!$B$18)), IF($A1566=TAXAS!$A$19,IF($B1566="DÉBITO",$D1566-($D1566*TAXAS!$B$19)), IF($A1566=TAXAS!$A$20,IF($B1566="DÉBITO",$D1566-($D1566*TAXAS!$B$20)), IF($A1566=TAXAS!$A$21,IF($B1566="DÉBITO",$D1566-($D1566*TAXAS!$B$21)), IF($A1566=TAXAS!$A$22,IF($B1566="DÉBITO",$D1566-($D1566*TAXAS!$B$22)), IF($A1566=TAXAS!$A$23,IF($B1566="DÉBITO",$D1566-($D1566*TAXAS!$B$23)), IF($A1566=TAXAS!$A$24,IF($B1566="DÉBITO",$D1566-($D1566*TAXAS!$B$24)), IF($A1566=TAXAS!$A$25,IF($B1566="DÉBITO",$D1566-($D1566*TAXAS!$B$25)), IF($A1566=TAXAS!$A$26,IF($B1566="DÉBITO",$D1566-($D1566*TAXAS!$B$26)), IF($A1566=TAXAS!$A$27,IF($B1566="DÉBITO",$D1566-($D1566*TAXAS!$B$27))))))))))))))))))))))))))/1</f>
        <v>0</v>
      </c>
      <c r="F1566" s="8">
        <f>IF($A1566="VISA",IF($B1566="CRÉDITO",$D1566-($D1566*TAXAS!$C$4)),IF($A1566="MASTER",IF($B1566="CRÉDITO",$D1566-($D1566*TAXAS!$C$5)),IF($A1566="ELO", IF($B1566="CRÉDITO",$D1566-($D1566*TAXAS!$C$6)),IF($A1566="HIPERCARD",IF($B1566="CRÉDITO",$D1566-($D1566*TAXAS!$C$7)),IF($A1566="DINERS",IF($B1566="CRÉDITO",$D1566-($D1566*TAXAS!$C$8)),IF($A1566="AMERICA EXPRESS",IF($B1566="CRÉDITO",$D1566-($D1566*TAXAS!$C$9)),IF($A1566=TAXAS!$A$10,IF($B1566="CRÉDITO",$D1566-($D1566*TAXAS!$C$10)), IF($A1566=TAXAS!$A$11,IF($B1566="CRÉDITO",$D1566-($D1566*TAXAS!$C$11)), IF($A1566=TAXAS!$A$12,IF($B1566="CRÉDITO",$D1566-($D1566*TAXAS!$C$12)), IF($A1566=TAXAS!$A$13,IF($B1566="CRÉDITO",$D1566-($D1566*TAXAS!$C$13)), IF($A1566=TAXAS!$A$14,IF($B1566="CRÉDITO",$D1566-($D1566*TAXAS!$C$14)), IF($A1566=TAXAS!$A$15,IF($B1566="CRÉDITO",$D1566-($D1566*TAXAS!$C$15)), IF($A1566=TAXAS!$A$16,IF($B1566="CRÉDITO",$D1566-($D1566*TAXAS!$C$16)), IF($A1566=TAXAS!$A$17,IF($B1566="CRÉDITO",$D1566-($D1566*TAXAS!$C$17)), IF($A1566=TAXAS!$A$18,IF($B1566="CRÉDITO",$D1566-($D1566*TAXAS!$C$18)), IF($A1566=TAXAS!$A$19,IF($B1566="CRÉDITO",$D1566-($D1566*TAXAS!$C$19)), IF($A1566=TAXAS!$A$20,IF($B1566="CRÉDITO",$D1566-($D1566*TAXAS!$C$20)), IF($A1566=TAXAS!$A$21,IF($B1566="CRÉDITO",$D1566-($D1566*TAXAS!$C$21)), IF($A1566=TAXAS!$A$22,IF($B1566="CRÉDITO",$D1566-($D1566*TAXAS!$C$22)), IF($A1566=TAXAS!$A$23,IF($B1566="CRÉDITO",$D1566-($D1566*TAXAS!$C$23)), IF($A1566=TAXAS!$A$24,IF($B1566="CRÉDITO",$D1566-($D1566*TAXAS!$C$24)), IF($A1566=TAXAS!$A$25,IF($B1566="CRÉDITO",$D1566-($D1566*TAXAS!$C$25)), IF($A1566=TAXAS!$A$26,IF($B1566="CRÉDITO",$D1566-($D1566*TAXAS!$C$26)), IF($A1566=TAXAS!$A$27,IF($B1566="CRÉDITO",$D1566-($D1566*TAXAS!$C$27))))))))))))))))))))))))))/1</f>
        <v>0</v>
      </c>
      <c r="G1566" s="9">
        <f>IF($A1566="VISA",IF($B1566="PARCELADO ATÉ 3X",$D1566-(D1566*TAXAS!$D$4))/3,IF($A1566="MASTER",IF($B1566="PARCELADO ATÉ 3X",$D1566-(D1566*TAXAS!$D$5))/3,IF($A1566="ELO",IF($B1566="PARCELADO ATÉ 3X",$D1566-(D1566*TAXAS!$D$6))/3,IF($A1566="HIPERCARD",IF($B1566="PARCELADO ATÉ 3X",$D1566-(D1566*TAXAS!$D$7))/3,IF($A1566="DINERS",IF($B1566="PARCELADO ATÉ 3X",$D1566-(D1566*TAXAS!$D$8))/3,IF($A1566="AMERICA EXPRESS",IF($B1566="PARCELADO ATÉ 3X",$D1566-(D1566*TAXAS!$D$9))/3,IF($A1566=TAXAS!$A$10,IF($B1566="PARCELADO ATÉ 3X",$D1566-($D1566*TAXAS!$D$10))/3,IF($A1566=TAXAS!$A$11,IF($B1566="PARCELADO ATÉ 3X",$D1566-($D1566*TAXAS!$D$11))/3,IF($A1566=TAXAS!$A$12,IF($B1566="PARCELADO ATÉ 3X",$D1566-($D1566*TAXAS!$D$12))/3,IF($A1566=TAXAS!$A$13,IF($B1566="PARCELADO ATÉ 3X",$D1566-($D1566*TAXAS!$D$13))/3,IF($A1566=TAXAS!$A$14,IF($B1566="PARCELADO ATÉ 3X",$D1566-($D1566*TAXAS!$D$14))/3,IF($A1566=TAXAS!$A$15,IF($B1566="PARCELADO ATÉ 3X",$D1566-($D1566*TAXAS!$D$15))/3,IF($A1566=TAXAS!$A$16,IF($B1566="PARCELADO ATÉ 3X",$D1566-($D1566*TAXAS!$D$16))/3,IF($A1566=TAXAS!$A$17,IF($B1566="PARCELADO ATÉ 3X",$D1566-($D1566*TAXAS!$D$17))/3,IF($A1566=TAXAS!$A$18,IF($B1566="PARCELADO ATÉ 3X",$D1566-($D1566*TAXAS!$D$18))/3,IF($A1566=TAXAS!$A$19,IF($B1566="PARCELADO ATÉ 3X",$D1566-($D1566*TAXAS!$D$19))/3,IF($A1566=TAXAS!$A$20,IF($B1566="PARCELADO ATÉ 3X",$D1566-($D1566*TAXAS!$D$20))/3,IF($A1566=TAXAS!$A$21,IF($B1566="PARCELADO ATÉ 3X",$D1566-($D1566*TAXAS!$D$21))/3,IF($A1566=TAXAS!$A$22,IF($B1566="PARCELADO ATÉ 3X",$D1566-($D1566*TAXAS!$D$22))/3,IF($A1566=TAXAS!$A$23,IF($B1566="PARCELADO ATÉ 3X",$D1566-($D1566*TAXAS!$D$23))/3,IF($A1566=TAXAS!$A$24,IF($B1566="PARCELADO ATÉ 3X",$D1566-($D1566*TAXAS!$D$24))/3,IF($A1566=TAXAS!$A$25,IF($B1566="PARCELADO ATÉ 3X",$D1566-($D1566*TAXAS!$D$25))/3,IF($A1566=TAXAS!$A$26,IF($B1566="PARCELADO ATÉ 3X",$D1566-($D1566*TAXAS!$D$26))/3,IF($A1566=TAXAS!$A$27,IF($B1566="PARCELADO ATÉ 3X",$D1566-($D1566*TAXAS!$D$27))/3))))))))))))))))))))))))/1</f>
        <v>0</v>
      </c>
      <c r="H1566" s="9">
        <f>IF($A1566="VISA",IF($B1566="PARCELADO ATÉ 6X",$D1566-(D1566*TAXAS!$E$4))/6,IF($A1566="MASTER",IF($B1566="PARCELADO ATÉ 6X",$D1566-(D1566*TAXAS!$E$5))/6,IF($A1566="ELO",IF($B1566="PARCELADO ATÉ 6X",$D1566-(D1566*TAXAS!$E$6))/6,IF($A1566="HIPERCARD",IF($B1566="PARCELADO ATÉ 6X",$D1566-(D1566*TAXAS!$E$7))/6,IF($A1566="DINERS",IF($B1566="PARCELADO ATÉ 6X",$D1566-(D1566*TAXAS!$E$8))/6,IF($A1566="AMERICA EXPRESS",IF($B1566="PARCELADO ATÉ 6X",$D1566-(D1566*TAXAS!$E$9))/6,IF($A1566=TAXAS!$A$10,IF($B1566="PARCELADO ATÉ 6X",$D1566-($D1566*TAXAS!$E$10))/6,IF($A1566=TAXAS!$A$11,IF($B1566="PARCELADO ATÉ 6X",$D1566-($D1566*TAXAS!$E$11))/6,IF($A1566=TAXAS!$A$12,IF($B1566="PARCELADO ATÉ 6X",$D1566-($D1566*TAXAS!$E$12))/6,IF($A1566=TAXAS!$A$13,IF($B1566="PARCELADO ATÉ 6X",$D1566-($D1566*TAXAS!$E$13))/6,IF($A1566=TAXAS!$A$14,IF($B1566="PARCELADO ATÉ 6X",$D1566-($D1566*TAXAS!$E$14))/6,IF($A1566=TAXAS!$A$15,IF($B1566="PARCELADO ATÉ 6X",$D1566-($D1566*TAXAS!$E$15))/6,IF($A1566=TAXAS!$A$16,IF($B1566="PARCELADO ATÉ 6X",$D1566-($D1566*TAXAS!$E$16))/6,IF($A1566=TAXAS!$A$17,IF($B1566="PARCELADO ATÉ 6X",$D1566-($D1566*TAXAS!$E$17))/6,IF($A1566=TAXAS!$A$18,IF($B1566="PARCELADO ATÉ 6X",$D1566-($D1566*TAXAS!$E$18))/6,IF($A1566=TAXAS!$A$19,IF($B1566="PARCELADO ATÉ 6X",$D1566-($D1566*TAXAS!$E$19))/6,IF($A1566=TAXAS!$A$20,IF($B1566="PARCELADO ATÉ 6X",$D1566-($D1566*TAXAS!$E$20))/6,IF($A1566=TAXAS!$A$21,IF($B1566="PARCELADO ATÉ 6X",$D1566-($D1566*TAXAS!$E$21))/6,IF($A1566=TAXAS!$A$22,IF($B1566="PARCELADO ATÉ 6X",$D1566-($D1566*TAXAS!$E$22))/6,IF($A1566=TAXAS!$A$23,IF($B1566="PARCELADO ATÉ 6X",$D1566-($D1566*TAXAS!$E$23))/6,IF($A1566=TAXAS!$A$24,IF($B1566="PARCELADO ATÉ 6X",$D1566-($D1566*TAXAS!$E$24))/6,IF($A1566=TAXAS!$A$25,IF($B1566="PARCELADO ATÉ 6X",$D1566-($D1566*TAXAS!$E$25))/6,IF($A1566=TAXAS!$A$26,IF($B1566="PARCELADO ATÉ 6X",$D1566-($D1566*TAXAS!$E$26))/6,IF($A1566=TAXAS!$A$27,IF($B1566="PARCELADO ATÉ 6X",$D1566-($D1566*TAXAS!$E$27))/6))))))))))))))))))))))))/1</f>
        <v>0</v>
      </c>
      <c r="I1566" s="9">
        <f>IF($A1566="VISA",IF($B1566="PARCELADO ATÉ 12X",$D1566-(D1566*TAXAS!$F$4))/12,IF($A1566="MASTER",IF($B1566="PARCELADO ATÉ 12X",$D1566-(D1566*TAXAS!$F$5))/12,IF($A1566="ELO",IF($B1566="PARCELADO ATÉ 12X",$D1566-(D1566*TAXAS!$F$6))/12,IF($A1566="HIPERCARD",IF($B1566="PARCELADO ATÉ 12X",$D1566-(D1566*TAXAS!$F$7))/12,IF($A1566="DINERS",IF($B1566="PARCELADO ATÉ 12X",$D1566-(D1566*TAXAS!$F$8))/12,IF($A1566="AMERICA EXPRESS",IF($B1566="PARCELADO ATÉ 12X",$D1566-(D1566*TAXAS!$F$9))/12,IF($A1566=TAXAS!$A$10,IF($B1566="PARCELADO ATÉ 12X",$D1566-($D1566*TAXAS!$F$10))/12,IF($A1566=TAXAS!$A$11,IF($B1566="PARCELADO ATÉ 12X",$D1566-($D1566*TAXAS!$F$11))/12,IF($A1566=TAXAS!$A$12,IF($B1566="PARCELADO ATÉ 12X",$D1566-($D1566*TAXAS!$F$12))/12,IF($A1566=TAXAS!$A$13,IF($B1566="PARCELADO ATÉ 12X",$D1566-($D1566*TAXAS!$F$13))/12,IF($A1566=TAXAS!$A$14,IF($B1566="PARCELADO ATÉ 12X",$D1566-($D1566*TAXAS!$F$14))/12,IF($A1566=TAXAS!$A$15,IF($B1566="PARCELADO ATÉ 12X",$D1566-($D1566*TAXAS!$F$15))/12,IF($A1566=TAXAS!$A$16,IF($B1566="PARCELADO ATÉ 12X",$D1566-($D1566*TAXAS!$F$16))/12,IF($A1566=TAXAS!$A$17,IF($B1566="PARCELADO ATÉ 12X",$D1566-($D1566*TAXAS!$F$17))/12,IF($A1566=TAXAS!$A$18,IF($B1566="PARCELADO ATÉ 12X",$D1566-($D1566*TAXAS!$F$18))/12,IF($A1566=TAXAS!$A$19,IF($B1566="PARCELADO ATÉ 12X",$D1566-($D1566*TAXAS!$F$19))/12,IF($A1566=TAXAS!$A$20,IF($B1566="PARCELADO ATÉ 12X",$D1566-($D1566*TAXAS!$F$20))/12,IF($A1566=TAXAS!$A$21,IF($B1566="PARCELADO ATÉ 12X",$D1566-($D1566*TAXAS!$F$21))/12,IF($A1566=TAXAS!$A$22,IF($B1566="PARCELADO ATÉ 12X",$D1566-($D1566*TAXAS!$F$22))/12,IF($A1566=TAXAS!$A$23,IF($B1566="PARCELADO ATÉ 12X",$D1566-($D1566*TAXAS!$F$23))/12,IF($A1566=TAXAS!$A$24,IF($B1566="PARCELADO ATÉ 12X",$D1566-($D1566*TAXAS!$F$24))/12,IF($A1566=TAXAS!$A$25,IF($B1566="PARCELADO ATÉ 12X",$D1566-($D1566*TAXAS!$F$25))/12,IF($A1566=TAXAS!$A$26,IF($B1566="PARCELADO ATÉ 12X",$D1566-($D1566*TAXAS!$F$26))/12,IF($A1566=TAXAS!$A$27,IF($B1566="PARCELADO ATÉ 12X",$D1566-($D1566*TAXAS!$F$27))/12))))))))))))))))))))))))/1</f>
        <v>0</v>
      </c>
      <c r="J1566" s="8">
        <f t="shared" si="0"/>
        <v>0</v>
      </c>
      <c r="K1566" s="10" t="b">
        <f>IF($B1566="PARCELADO ATÉ 3X",($D1566-($D1566*TAXAS!$D$4))-$J1566)</f>
        <v>0</v>
      </c>
      <c r="L1566" s="10" t="b">
        <f>IF($B1566="PARCELADO ATÉ 6X",($D1566-($D1566*TAXAS!$E$4))-$J1566)</f>
        <v>0</v>
      </c>
      <c r="M1566" s="10" t="b">
        <f>IF($B1566="PARCELADO ATÉ 12X",($D1566-($D1566*TAXAS!$F$4))-$J1566)</f>
        <v>0</v>
      </c>
      <c r="N1566" s="8">
        <f t="shared" si="1"/>
        <v>0</v>
      </c>
      <c r="O1566" s="10">
        <f t="shared" si="2"/>
        <v>0</v>
      </c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</row>
    <row r="1567" spans="1:31" ht="15.75" customHeight="1" x14ac:dyDescent="0.2">
      <c r="A1567" s="3"/>
      <c r="B1567" s="5"/>
      <c r="C1567" s="6"/>
      <c r="D1567" s="42"/>
      <c r="E1567" s="8">
        <f>IF($A1567="VISA",IF($B1567="DÉBITO",$D1567-($D1567*TAXAS!$B$4)),IF($A1567="MASTER",IF($B1567="DÉBITO",$D1567-($D1567*TAXAS!$B$5)),IF($A1567="ELO", IF($B1567="DÉBITO",$D1567-($D1567*TAXAS!$B$6)),IF($A1567="HIPERCARD",IF($B1567="DÉBITO",$D1567-($D1567*TAXAS!$B$7)),IF($A1567="DINERS",IF($B1567="DÉBITO",$D1567-($D1567*TAXAS!$B$8)),IF($A1567="AMERICA EXPRESS",IF($B1567="DÉBITO",$D1567-($D1567*TAXAS!$B$9)),IF($A1567=TAXAS!$A$10,IF($B1567="DÉBITO",$D1567-($D1567*TAXAS!$B$10)), IF($A1567=TAXAS!$A$11,IF($B1567="DÉBITO",$D1567-($D1567*TAXAS!$B$11)), IF($A1567=TAXAS!$A$12,IF($B1567="DÉBITO",$D1567-($D1567*TAXAS!$B$12)), IF($A1567=TAXAS!$A$13,IF($B1567="DÉBITO",$D1567-($D1567*TAXAS!$B$13)), IF($A1567=TAXAS!$A$14,IF($B1567="DÉBITO",$D1567-($D1567*TAXAS!$B$14)), IF($A1567=TAXAS!$A$15,IF($B1567="DÉBITO",$D1567-($D1567*TAXAS!$B$15)), IF($A1567=TAXAS!$A$16,IF($B1567="DÉBITO",$D1567-($D1567*TAXAS!$B$16)), IF($A1567=TAXAS!$A$17,IF($B1567="DÉBITO",$D1567-($D1567*TAXAS!$B$17)), IF($A1567=TAXAS!$A$18,IF($B1567="DÉBITO",$D1567-($D1567*TAXAS!$B$18)), IF($A1567=TAXAS!$A$19,IF($B1567="DÉBITO",$D1567-($D1567*TAXAS!$B$19)), IF($A1567=TAXAS!$A$20,IF($B1567="DÉBITO",$D1567-($D1567*TAXAS!$B$20)), IF($A1567=TAXAS!$A$21,IF($B1567="DÉBITO",$D1567-($D1567*TAXAS!$B$21)), IF($A1567=TAXAS!$A$22,IF($B1567="DÉBITO",$D1567-($D1567*TAXAS!$B$22)), IF($A1567=TAXAS!$A$23,IF($B1567="DÉBITO",$D1567-($D1567*TAXAS!$B$23)), IF($A1567=TAXAS!$A$24,IF($B1567="DÉBITO",$D1567-($D1567*TAXAS!$B$24)), IF($A1567=TAXAS!$A$25,IF($B1567="DÉBITO",$D1567-($D1567*TAXAS!$B$25)), IF($A1567=TAXAS!$A$26,IF($B1567="DÉBITO",$D1567-($D1567*TAXAS!$B$26)), IF($A1567=TAXAS!$A$27,IF($B1567="DÉBITO",$D1567-($D1567*TAXAS!$B$27))))))))))))))))))))))))))/1</f>
        <v>0</v>
      </c>
      <c r="F1567" s="8">
        <f>IF($A1567="VISA",IF($B1567="CRÉDITO",$D1567-($D1567*TAXAS!$C$4)),IF($A1567="MASTER",IF($B1567="CRÉDITO",$D1567-($D1567*TAXAS!$C$5)),IF($A1567="ELO", IF($B1567="CRÉDITO",$D1567-($D1567*TAXAS!$C$6)),IF($A1567="HIPERCARD",IF($B1567="CRÉDITO",$D1567-($D1567*TAXAS!$C$7)),IF($A1567="DINERS",IF($B1567="CRÉDITO",$D1567-($D1567*TAXAS!$C$8)),IF($A1567="AMERICA EXPRESS",IF($B1567="CRÉDITO",$D1567-($D1567*TAXAS!$C$9)),IF($A1567=TAXAS!$A$10,IF($B1567="CRÉDITO",$D1567-($D1567*TAXAS!$C$10)), IF($A1567=TAXAS!$A$11,IF($B1567="CRÉDITO",$D1567-($D1567*TAXAS!$C$11)), IF($A1567=TAXAS!$A$12,IF($B1567="CRÉDITO",$D1567-($D1567*TAXAS!$C$12)), IF($A1567=TAXAS!$A$13,IF($B1567="CRÉDITO",$D1567-($D1567*TAXAS!$C$13)), IF($A1567=TAXAS!$A$14,IF($B1567="CRÉDITO",$D1567-($D1567*TAXAS!$C$14)), IF($A1567=TAXAS!$A$15,IF($B1567="CRÉDITO",$D1567-($D1567*TAXAS!$C$15)), IF($A1567=TAXAS!$A$16,IF($B1567="CRÉDITO",$D1567-($D1567*TAXAS!$C$16)), IF($A1567=TAXAS!$A$17,IF($B1567="CRÉDITO",$D1567-($D1567*TAXAS!$C$17)), IF($A1567=TAXAS!$A$18,IF($B1567="CRÉDITO",$D1567-($D1567*TAXAS!$C$18)), IF($A1567=TAXAS!$A$19,IF($B1567="CRÉDITO",$D1567-($D1567*TAXAS!$C$19)), IF($A1567=TAXAS!$A$20,IF($B1567="CRÉDITO",$D1567-($D1567*TAXAS!$C$20)), IF($A1567=TAXAS!$A$21,IF($B1567="CRÉDITO",$D1567-($D1567*TAXAS!$C$21)), IF($A1567=TAXAS!$A$22,IF($B1567="CRÉDITO",$D1567-($D1567*TAXAS!$C$22)), IF($A1567=TAXAS!$A$23,IF($B1567="CRÉDITO",$D1567-($D1567*TAXAS!$C$23)), IF($A1567=TAXAS!$A$24,IF($B1567="CRÉDITO",$D1567-($D1567*TAXAS!$C$24)), IF($A1567=TAXAS!$A$25,IF($B1567="CRÉDITO",$D1567-($D1567*TAXAS!$C$25)), IF($A1567=TAXAS!$A$26,IF($B1567="CRÉDITO",$D1567-($D1567*TAXAS!$C$26)), IF($A1567=TAXAS!$A$27,IF($B1567="CRÉDITO",$D1567-($D1567*TAXAS!$C$27))))))))))))))))))))))))))/1</f>
        <v>0</v>
      </c>
      <c r="G1567" s="9">
        <f>IF($A1567="VISA",IF($B1567="PARCELADO ATÉ 3X",$D1567-(D1567*TAXAS!$D$4))/3,IF($A1567="MASTER",IF($B1567="PARCELADO ATÉ 3X",$D1567-(D1567*TAXAS!$D$5))/3,IF($A1567="ELO",IF($B1567="PARCELADO ATÉ 3X",$D1567-(D1567*TAXAS!$D$6))/3,IF($A1567="HIPERCARD",IF($B1567="PARCELADO ATÉ 3X",$D1567-(D1567*TAXAS!$D$7))/3,IF($A1567="DINERS",IF($B1567="PARCELADO ATÉ 3X",$D1567-(D1567*TAXAS!$D$8))/3,IF($A1567="AMERICA EXPRESS",IF($B1567="PARCELADO ATÉ 3X",$D1567-(D1567*TAXAS!$D$9))/3,IF($A1567=TAXAS!$A$10,IF($B1567="PARCELADO ATÉ 3X",$D1567-($D1567*TAXAS!$D$10))/3,IF($A1567=TAXAS!$A$11,IF($B1567="PARCELADO ATÉ 3X",$D1567-($D1567*TAXAS!$D$11))/3,IF($A1567=TAXAS!$A$12,IF($B1567="PARCELADO ATÉ 3X",$D1567-($D1567*TAXAS!$D$12))/3,IF($A1567=TAXAS!$A$13,IF($B1567="PARCELADO ATÉ 3X",$D1567-($D1567*TAXAS!$D$13))/3,IF($A1567=TAXAS!$A$14,IF($B1567="PARCELADO ATÉ 3X",$D1567-($D1567*TAXAS!$D$14))/3,IF($A1567=TAXAS!$A$15,IF($B1567="PARCELADO ATÉ 3X",$D1567-($D1567*TAXAS!$D$15))/3,IF($A1567=TAXAS!$A$16,IF($B1567="PARCELADO ATÉ 3X",$D1567-($D1567*TAXAS!$D$16))/3,IF($A1567=TAXAS!$A$17,IF($B1567="PARCELADO ATÉ 3X",$D1567-($D1567*TAXAS!$D$17))/3,IF($A1567=TAXAS!$A$18,IF($B1567="PARCELADO ATÉ 3X",$D1567-($D1567*TAXAS!$D$18))/3,IF($A1567=TAXAS!$A$19,IF($B1567="PARCELADO ATÉ 3X",$D1567-($D1567*TAXAS!$D$19))/3,IF($A1567=TAXAS!$A$20,IF($B1567="PARCELADO ATÉ 3X",$D1567-($D1567*TAXAS!$D$20))/3,IF($A1567=TAXAS!$A$21,IF($B1567="PARCELADO ATÉ 3X",$D1567-($D1567*TAXAS!$D$21))/3,IF($A1567=TAXAS!$A$22,IF($B1567="PARCELADO ATÉ 3X",$D1567-($D1567*TAXAS!$D$22))/3,IF($A1567=TAXAS!$A$23,IF($B1567="PARCELADO ATÉ 3X",$D1567-($D1567*TAXAS!$D$23))/3,IF($A1567=TAXAS!$A$24,IF($B1567="PARCELADO ATÉ 3X",$D1567-($D1567*TAXAS!$D$24))/3,IF($A1567=TAXAS!$A$25,IF($B1567="PARCELADO ATÉ 3X",$D1567-($D1567*TAXAS!$D$25))/3,IF($A1567=TAXAS!$A$26,IF($B1567="PARCELADO ATÉ 3X",$D1567-($D1567*TAXAS!$D$26))/3,IF($A1567=TAXAS!$A$27,IF($B1567="PARCELADO ATÉ 3X",$D1567-($D1567*TAXAS!$D$27))/3))))))))))))))))))))))))/1</f>
        <v>0</v>
      </c>
      <c r="H1567" s="9">
        <f>IF($A1567="VISA",IF($B1567="PARCELADO ATÉ 6X",$D1567-(D1567*TAXAS!$E$4))/6,IF($A1567="MASTER",IF($B1567="PARCELADO ATÉ 6X",$D1567-(D1567*TAXAS!$E$5))/6,IF($A1567="ELO",IF($B1567="PARCELADO ATÉ 6X",$D1567-(D1567*TAXAS!$E$6))/6,IF($A1567="HIPERCARD",IF($B1567="PARCELADO ATÉ 6X",$D1567-(D1567*TAXAS!$E$7))/6,IF($A1567="DINERS",IF($B1567="PARCELADO ATÉ 6X",$D1567-(D1567*TAXAS!$E$8))/6,IF($A1567="AMERICA EXPRESS",IF($B1567="PARCELADO ATÉ 6X",$D1567-(D1567*TAXAS!$E$9))/6,IF($A1567=TAXAS!$A$10,IF($B1567="PARCELADO ATÉ 6X",$D1567-($D1567*TAXAS!$E$10))/6,IF($A1567=TAXAS!$A$11,IF($B1567="PARCELADO ATÉ 6X",$D1567-($D1567*TAXAS!$E$11))/6,IF($A1567=TAXAS!$A$12,IF($B1567="PARCELADO ATÉ 6X",$D1567-($D1567*TAXAS!$E$12))/6,IF($A1567=TAXAS!$A$13,IF($B1567="PARCELADO ATÉ 6X",$D1567-($D1567*TAXAS!$E$13))/6,IF($A1567=TAXAS!$A$14,IF($B1567="PARCELADO ATÉ 6X",$D1567-($D1567*TAXAS!$E$14))/6,IF($A1567=TAXAS!$A$15,IF($B1567="PARCELADO ATÉ 6X",$D1567-($D1567*TAXAS!$E$15))/6,IF($A1567=TAXAS!$A$16,IF($B1567="PARCELADO ATÉ 6X",$D1567-($D1567*TAXAS!$E$16))/6,IF($A1567=TAXAS!$A$17,IF($B1567="PARCELADO ATÉ 6X",$D1567-($D1567*TAXAS!$E$17))/6,IF($A1567=TAXAS!$A$18,IF($B1567="PARCELADO ATÉ 6X",$D1567-($D1567*TAXAS!$E$18))/6,IF($A1567=TAXAS!$A$19,IF($B1567="PARCELADO ATÉ 6X",$D1567-($D1567*TAXAS!$E$19))/6,IF($A1567=TAXAS!$A$20,IF($B1567="PARCELADO ATÉ 6X",$D1567-($D1567*TAXAS!$E$20))/6,IF($A1567=TAXAS!$A$21,IF($B1567="PARCELADO ATÉ 6X",$D1567-($D1567*TAXAS!$E$21))/6,IF($A1567=TAXAS!$A$22,IF($B1567="PARCELADO ATÉ 6X",$D1567-($D1567*TAXAS!$E$22))/6,IF($A1567=TAXAS!$A$23,IF($B1567="PARCELADO ATÉ 6X",$D1567-($D1567*TAXAS!$E$23))/6,IF($A1567=TAXAS!$A$24,IF($B1567="PARCELADO ATÉ 6X",$D1567-($D1567*TAXAS!$E$24))/6,IF($A1567=TAXAS!$A$25,IF($B1567="PARCELADO ATÉ 6X",$D1567-($D1567*TAXAS!$E$25))/6,IF($A1567=TAXAS!$A$26,IF($B1567="PARCELADO ATÉ 6X",$D1567-($D1567*TAXAS!$E$26))/6,IF($A1567=TAXAS!$A$27,IF($B1567="PARCELADO ATÉ 6X",$D1567-($D1567*TAXAS!$E$27))/6))))))))))))))))))))))))/1</f>
        <v>0</v>
      </c>
      <c r="I1567" s="9">
        <f>IF($A1567="VISA",IF($B1567="PARCELADO ATÉ 12X",$D1567-(D1567*TAXAS!$F$4))/12,IF($A1567="MASTER",IF($B1567="PARCELADO ATÉ 12X",$D1567-(D1567*TAXAS!$F$5))/12,IF($A1567="ELO",IF($B1567="PARCELADO ATÉ 12X",$D1567-(D1567*TAXAS!$F$6))/12,IF($A1567="HIPERCARD",IF($B1567="PARCELADO ATÉ 12X",$D1567-(D1567*TAXAS!$F$7))/12,IF($A1567="DINERS",IF($B1567="PARCELADO ATÉ 12X",$D1567-(D1567*TAXAS!$F$8))/12,IF($A1567="AMERICA EXPRESS",IF($B1567="PARCELADO ATÉ 12X",$D1567-(D1567*TAXAS!$F$9))/12,IF($A1567=TAXAS!$A$10,IF($B1567="PARCELADO ATÉ 12X",$D1567-($D1567*TAXAS!$F$10))/12,IF($A1567=TAXAS!$A$11,IF($B1567="PARCELADO ATÉ 12X",$D1567-($D1567*TAXAS!$F$11))/12,IF($A1567=TAXAS!$A$12,IF($B1567="PARCELADO ATÉ 12X",$D1567-($D1567*TAXAS!$F$12))/12,IF($A1567=TAXAS!$A$13,IF($B1567="PARCELADO ATÉ 12X",$D1567-($D1567*TAXAS!$F$13))/12,IF($A1567=TAXAS!$A$14,IF($B1567="PARCELADO ATÉ 12X",$D1567-($D1567*TAXAS!$F$14))/12,IF($A1567=TAXAS!$A$15,IF($B1567="PARCELADO ATÉ 12X",$D1567-($D1567*TAXAS!$F$15))/12,IF($A1567=TAXAS!$A$16,IF($B1567="PARCELADO ATÉ 12X",$D1567-($D1567*TAXAS!$F$16))/12,IF($A1567=TAXAS!$A$17,IF($B1567="PARCELADO ATÉ 12X",$D1567-($D1567*TAXAS!$F$17))/12,IF($A1567=TAXAS!$A$18,IF($B1567="PARCELADO ATÉ 12X",$D1567-($D1567*TAXAS!$F$18))/12,IF($A1567=TAXAS!$A$19,IF($B1567="PARCELADO ATÉ 12X",$D1567-($D1567*TAXAS!$F$19))/12,IF($A1567=TAXAS!$A$20,IF($B1567="PARCELADO ATÉ 12X",$D1567-($D1567*TAXAS!$F$20))/12,IF($A1567=TAXAS!$A$21,IF($B1567="PARCELADO ATÉ 12X",$D1567-($D1567*TAXAS!$F$21))/12,IF($A1567=TAXAS!$A$22,IF($B1567="PARCELADO ATÉ 12X",$D1567-($D1567*TAXAS!$F$22))/12,IF($A1567=TAXAS!$A$23,IF($B1567="PARCELADO ATÉ 12X",$D1567-($D1567*TAXAS!$F$23))/12,IF($A1567=TAXAS!$A$24,IF($B1567="PARCELADO ATÉ 12X",$D1567-($D1567*TAXAS!$F$24))/12,IF($A1567=TAXAS!$A$25,IF($B1567="PARCELADO ATÉ 12X",$D1567-($D1567*TAXAS!$F$25))/12,IF($A1567=TAXAS!$A$26,IF($B1567="PARCELADO ATÉ 12X",$D1567-($D1567*TAXAS!$F$26))/12,IF($A1567=TAXAS!$A$27,IF($B1567="PARCELADO ATÉ 12X",$D1567-($D1567*TAXAS!$F$27))/12))))))))))))))))))))))))/1</f>
        <v>0</v>
      </c>
      <c r="J1567" s="8">
        <f t="shared" si="0"/>
        <v>0</v>
      </c>
      <c r="K1567" s="10" t="b">
        <f>IF($B1567="PARCELADO ATÉ 3X",($D1567-($D1567*TAXAS!$D$4))-$J1567)</f>
        <v>0</v>
      </c>
      <c r="L1567" s="10" t="b">
        <f>IF($B1567="PARCELADO ATÉ 6X",($D1567-($D1567*TAXAS!$E$4))-$J1567)</f>
        <v>0</v>
      </c>
      <c r="M1567" s="10" t="b">
        <f>IF($B1567="PARCELADO ATÉ 12X",($D1567-($D1567*TAXAS!$F$4))-$J1567)</f>
        <v>0</v>
      </c>
      <c r="N1567" s="8">
        <f t="shared" si="1"/>
        <v>0</v>
      </c>
      <c r="O1567" s="10">
        <f t="shared" si="2"/>
        <v>0</v>
      </c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</row>
    <row r="1568" spans="1:31" ht="15.75" customHeight="1" x14ac:dyDescent="0.2">
      <c r="A1568" s="3"/>
      <c r="B1568" s="5"/>
      <c r="C1568" s="6"/>
      <c r="D1568" s="42"/>
      <c r="E1568" s="8">
        <f>IF($A1568="VISA",IF($B1568="DÉBITO",$D1568-($D1568*TAXAS!$B$4)),IF($A1568="MASTER",IF($B1568="DÉBITO",$D1568-($D1568*TAXAS!$B$5)),IF($A1568="ELO", IF($B1568="DÉBITO",$D1568-($D1568*TAXAS!$B$6)),IF($A1568="HIPERCARD",IF($B1568="DÉBITO",$D1568-($D1568*TAXAS!$B$7)),IF($A1568="DINERS",IF($B1568="DÉBITO",$D1568-($D1568*TAXAS!$B$8)),IF($A1568="AMERICA EXPRESS",IF($B1568="DÉBITO",$D1568-($D1568*TAXAS!$B$9)),IF($A1568=TAXAS!$A$10,IF($B1568="DÉBITO",$D1568-($D1568*TAXAS!$B$10)), IF($A1568=TAXAS!$A$11,IF($B1568="DÉBITO",$D1568-($D1568*TAXAS!$B$11)), IF($A1568=TAXAS!$A$12,IF($B1568="DÉBITO",$D1568-($D1568*TAXAS!$B$12)), IF($A1568=TAXAS!$A$13,IF($B1568="DÉBITO",$D1568-($D1568*TAXAS!$B$13)), IF($A1568=TAXAS!$A$14,IF($B1568="DÉBITO",$D1568-($D1568*TAXAS!$B$14)), IF($A1568=TAXAS!$A$15,IF($B1568="DÉBITO",$D1568-($D1568*TAXAS!$B$15)), IF($A1568=TAXAS!$A$16,IF($B1568="DÉBITO",$D1568-($D1568*TAXAS!$B$16)), IF($A1568=TAXAS!$A$17,IF($B1568="DÉBITO",$D1568-($D1568*TAXAS!$B$17)), IF($A1568=TAXAS!$A$18,IF($B1568="DÉBITO",$D1568-($D1568*TAXAS!$B$18)), IF($A1568=TAXAS!$A$19,IF($B1568="DÉBITO",$D1568-($D1568*TAXAS!$B$19)), IF($A1568=TAXAS!$A$20,IF($B1568="DÉBITO",$D1568-($D1568*TAXAS!$B$20)), IF($A1568=TAXAS!$A$21,IF($B1568="DÉBITO",$D1568-($D1568*TAXAS!$B$21)), IF($A1568=TAXAS!$A$22,IF($B1568="DÉBITO",$D1568-($D1568*TAXAS!$B$22)), IF($A1568=TAXAS!$A$23,IF($B1568="DÉBITO",$D1568-($D1568*TAXAS!$B$23)), IF($A1568=TAXAS!$A$24,IF($B1568="DÉBITO",$D1568-($D1568*TAXAS!$B$24)), IF($A1568=TAXAS!$A$25,IF($B1568="DÉBITO",$D1568-($D1568*TAXAS!$B$25)), IF($A1568=TAXAS!$A$26,IF($B1568="DÉBITO",$D1568-($D1568*TAXAS!$B$26)), IF($A1568=TAXAS!$A$27,IF($B1568="DÉBITO",$D1568-($D1568*TAXAS!$B$27))))))))))))))))))))))))))/1</f>
        <v>0</v>
      </c>
      <c r="F1568" s="8">
        <f>IF($A1568="VISA",IF($B1568="CRÉDITO",$D1568-($D1568*TAXAS!$C$4)),IF($A1568="MASTER",IF($B1568="CRÉDITO",$D1568-($D1568*TAXAS!$C$5)),IF($A1568="ELO", IF($B1568="CRÉDITO",$D1568-($D1568*TAXAS!$C$6)),IF($A1568="HIPERCARD",IF($B1568="CRÉDITO",$D1568-($D1568*TAXAS!$C$7)),IF($A1568="DINERS",IF($B1568="CRÉDITO",$D1568-($D1568*TAXAS!$C$8)),IF($A1568="AMERICA EXPRESS",IF($B1568="CRÉDITO",$D1568-($D1568*TAXAS!$C$9)),IF($A1568=TAXAS!$A$10,IF($B1568="CRÉDITO",$D1568-($D1568*TAXAS!$C$10)), IF($A1568=TAXAS!$A$11,IF($B1568="CRÉDITO",$D1568-($D1568*TAXAS!$C$11)), IF($A1568=TAXAS!$A$12,IF($B1568="CRÉDITO",$D1568-($D1568*TAXAS!$C$12)), IF($A1568=TAXAS!$A$13,IF($B1568="CRÉDITO",$D1568-($D1568*TAXAS!$C$13)), IF($A1568=TAXAS!$A$14,IF($B1568="CRÉDITO",$D1568-($D1568*TAXAS!$C$14)), IF($A1568=TAXAS!$A$15,IF($B1568="CRÉDITO",$D1568-($D1568*TAXAS!$C$15)), IF($A1568=TAXAS!$A$16,IF($B1568="CRÉDITO",$D1568-($D1568*TAXAS!$C$16)), IF($A1568=TAXAS!$A$17,IF($B1568="CRÉDITO",$D1568-($D1568*TAXAS!$C$17)), IF($A1568=TAXAS!$A$18,IF($B1568="CRÉDITO",$D1568-($D1568*TAXAS!$C$18)), IF($A1568=TAXAS!$A$19,IF($B1568="CRÉDITO",$D1568-($D1568*TAXAS!$C$19)), IF($A1568=TAXAS!$A$20,IF($B1568="CRÉDITO",$D1568-($D1568*TAXAS!$C$20)), IF($A1568=TAXAS!$A$21,IF($B1568="CRÉDITO",$D1568-($D1568*TAXAS!$C$21)), IF($A1568=TAXAS!$A$22,IF($B1568="CRÉDITO",$D1568-($D1568*TAXAS!$C$22)), IF($A1568=TAXAS!$A$23,IF($B1568="CRÉDITO",$D1568-($D1568*TAXAS!$C$23)), IF($A1568=TAXAS!$A$24,IF($B1568="CRÉDITO",$D1568-($D1568*TAXAS!$C$24)), IF($A1568=TAXAS!$A$25,IF($B1568="CRÉDITO",$D1568-($D1568*TAXAS!$C$25)), IF($A1568=TAXAS!$A$26,IF($B1568="CRÉDITO",$D1568-($D1568*TAXAS!$C$26)), IF($A1568=TAXAS!$A$27,IF($B1568="CRÉDITO",$D1568-($D1568*TAXAS!$C$27))))))))))))))))))))))))))/1</f>
        <v>0</v>
      </c>
      <c r="G1568" s="9">
        <f>IF($A1568="VISA",IF($B1568="PARCELADO ATÉ 3X",$D1568-(D1568*TAXAS!$D$4))/3,IF($A1568="MASTER",IF($B1568="PARCELADO ATÉ 3X",$D1568-(D1568*TAXAS!$D$5))/3,IF($A1568="ELO",IF($B1568="PARCELADO ATÉ 3X",$D1568-(D1568*TAXAS!$D$6))/3,IF($A1568="HIPERCARD",IF($B1568="PARCELADO ATÉ 3X",$D1568-(D1568*TAXAS!$D$7))/3,IF($A1568="DINERS",IF($B1568="PARCELADO ATÉ 3X",$D1568-(D1568*TAXAS!$D$8))/3,IF($A1568="AMERICA EXPRESS",IF($B1568="PARCELADO ATÉ 3X",$D1568-(D1568*TAXAS!$D$9))/3,IF($A1568=TAXAS!$A$10,IF($B1568="PARCELADO ATÉ 3X",$D1568-($D1568*TAXAS!$D$10))/3,IF($A1568=TAXAS!$A$11,IF($B1568="PARCELADO ATÉ 3X",$D1568-($D1568*TAXAS!$D$11))/3,IF($A1568=TAXAS!$A$12,IF($B1568="PARCELADO ATÉ 3X",$D1568-($D1568*TAXAS!$D$12))/3,IF($A1568=TAXAS!$A$13,IF($B1568="PARCELADO ATÉ 3X",$D1568-($D1568*TAXAS!$D$13))/3,IF($A1568=TAXAS!$A$14,IF($B1568="PARCELADO ATÉ 3X",$D1568-($D1568*TAXAS!$D$14))/3,IF($A1568=TAXAS!$A$15,IF($B1568="PARCELADO ATÉ 3X",$D1568-($D1568*TAXAS!$D$15))/3,IF($A1568=TAXAS!$A$16,IF($B1568="PARCELADO ATÉ 3X",$D1568-($D1568*TAXAS!$D$16))/3,IF($A1568=TAXAS!$A$17,IF($B1568="PARCELADO ATÉ 3X",$D1568-($D1568*TAXAS!$D$17))/3,IF($A1568=TAXAS!$A$18,IF($B1568="PARCELADO ATÉ 3X",$D1568-($D1568*TAXAS!$D$18))/3,IF($A1568=TAXAS!$A$19,IF($B1568="PARCELADO ATÉ 3X",$D1568-($D1568*TAXAS!$D$19))/3,IF($A1568=TAXAS!$A$20,IF($B1568="PARCELADO ATÉ 3X",$D1568-($D1568*TAXAS!$D$20))/3,IF($A1568=TAXAS!$A$21,IF($B1568="PARCELADO ATÉ 3X",$D1568-($D1568*TAXAS!$D$21))/3,IF($A1568=TAXAS!$A$22,IF($B1568="PARCELADO ATÉ 3X",$D1568-($D1568*TAXAS!$D$22))/3,IF($A1568=TAXAS!$A$23,IF($B1568="PARCELADO ATÉ 3X",$D1568-($D1568*TAXAS!$D$23))/3,IF($A1568=TAXAS!$A$24,IF($B1568="PARCELADO ATÉ 3X",$D1568-($D1568*TAXAS!$D$24))/3,IF($A1568=TAXAS!$A$25,IF($B1568="PARCELADO ATÉ 3X",$D1568-($D1568*TAXAS!$D$25))/3,IF($A1568=TAXAS!$A$26,IF($B1568="PARCELADO ATÉ 3X",$D1568-($D1568*TAXAS!$D$26))/3,IF($A1568=TAXAS!$A$27,IF($B1568="PARCELADO ATÉ 3X",$D1568-($D1568*TAXAS!$D$27))/3))))))))))))))))))))))))/1</f>
        <v>0</v>
      </c>
      <c r="H1568" s="9">
        <f>IF($A1568="VISA",IF($B1568="PARCELADO ATÉ 6X",$D1568-(D1568*TAXAS!$E$4))/6,IF($A1568="MASTER",IF($B1568="PARCELADO ATÉ 6X",$D1568-(D1568*TAXAS!$E$5))/6,IF($A1568="ELO",IF($B1568="PARCELADO ATÉ 6X",$D1568-(D1568*TAXAS!$E$6))/6,IF($A1568="HIPERCARD",IF($B1568="PARCELADO ATÉ 6X",$D1568-(D1568*TAXAS!$E$7))/6,IF($A1568="DINERS",IF($B1568="PARCELADO ATÉ 6X",$D1568-(D1568*TAXAS!$E$8))/6,IF($A1568="AMERICA EXPRESS",IF($B1568="PARCELADO ATÉ 6X",$D1568-(D1568*TAXAS!$E$9))/6,IF($A1568=TAXAS!$A$10,IF($B1568="PARCELADO ATÉ 6X",$D1568-($D1568*TAXAS!$E$10))/6,IF($A1568=TAXAS!$A$11,IF($B1568="PARCELADO ATÉ 6X",$D1568-($D1568*TAXAS!$E$11))/6,IF($A1568=TAXAS!$A$12,IF($B1568="PARCELADO ATÉ 6X",$D1568-($D1568*TAXAS!$E$12))/6,IF($A1568=TAXAS!$A$13,IF($B1568="PARCELADO ATÉ 6X",$D1568-($D1568*TAXAS!$E$13))/6,IF($A1568=TAXAS!$A$14,IF($B1568="PARCELADO ATÉ 6X",$D1568-($D1568*TAXAS!$E$14))/6,IF($A1568=TAXAS!$A$15,IF($B1568="PARCELADO ATÉ 6X",$D1568-($D1568*TAXAS!$E$15))/6,IF($A1568=TAXAS!$A$16,IF($B1568="PARCELADO ATÉ 6X",$D1568-($D1568*TAXAS!$E$16))/6,IF($A1568=TAXAS!$A$17,IF($B1568="PARCELADO ATÉ 6X",$D1568-($D1568*TAXAS!$E$17))/6,IF($A1568=TAXAS!$A$18,IF($B1568="PARCELADO ATÉ 6X",$D1568-($D1568*TAXAS!$E$18))/6,IF($A1568=TAXAS!$A$19,IF($B1568="PARCELADO ATÉ 6X",$D1568-($D1568*TAXAS!$E$19))/6,IF($A1568=TAXAS!$A$20,IF($B1568="PARCELADO ATÉ 6X",$D1568-($D1568*TAXAS!$E$20))/6,IF($A1568=TAXAS!$A$21,IF($B1568="PARCELADO ATÉ 6X",$D1568-($D1568*TAXAS!$E$21))/6,IF($A1568=TAXAS!$A$22,IF($B1568="PARCELADO ATÉ 6X",$D1568-($D1568*TAXAS!$E$22))/6,IF($A1568=TAXAS!$A$23,IF($B1568="PARCELADO ATÉ 6X",$D1568-($D1568*TAXAS!$E$23))/6,IF($A1568=TAXAS!$A$24,IF($B1568="PARCELADO ATÉ 6X",$D1568-($D1568*TAXAS!$E$24))/6,IF($A1568=TAXAS!$A$25,IF($B1568="PARCELADO ATÉ 6X",$D1568-($D1568*TAXAS!$E$25))/6,IF($A1568=TAXAS!$A$26,IF($B1568="PARCELADO ATÉ 6X",$D1568-($D1568*TAXAS!$E$26))/6,IF($A1568=TAXAS!$A$27,IF($B1568="PARCELADO ATÉ 6X",$D1568-($D1568*TAXAS!$E$27))/6))))))))))))))))))))))))/1</f>
        <v>0</v>
      </c>
      <c r="I1568" s="9">
        <f>IF($A1568="VISA",IF($B1568="PARCELADO ATÉ 12X",$D1568-(D1568*TAXAS!$F$4))/12,IF($A1568="MASTER",IF($B1568="PARCELADO ATÉ 12X",$D1568-(D1568*TAXAS!$F$5))/12,IF($A1568="ELO",IF($B1568="PARCELADO ATÉ 12X",$D1568-(D1568*TAXAS!$F$6))/12,IF($A1568="HIPERCARD",IF($B1568="PARCELADO ATÉ 12X",$D1568-(D1568*TAXAS!$F$7))/12,IF($A1568="DINERS",IF($B1568="PARCELADO ATÉ 12X",$D1568-(D1568*TAXAS!$F$8))/12,IF($A1568="AMERICA EXPRESS",IF($B1568="PARCELADO ATÉ 12X",$D1568-(D1568*TAXAS!$F$9))/12,IF($A1568=TAXAS!$A$10,IF($B1568="PARCELADO ATÉ 12X",$D1568-($D1568*TAXAS!$F$10))/12,IF($A1568=TAXAS!$A$11,IF($B1568="PARCELADO ATÉ 12X",$D1568-($D1568*TAXAS!$F$11))/12,IF($A1568=TAXAS!$A$12,IF($B1568="PARCELADO ATÉ 12X",$D1568-($D1568*TAXAS!$F$12))/12,IF($A1568=TAXAS!$A$13,IF($B1568="PARCELADO ATÉ 12X",$D1568-($D1568*TAXAS!$F$13))/12,IF($A1568=TAXAS!$A$14,IF($B1568="PARCELADO ATÉ 12X",$D1568-($D1568*TAXAS!$F$14))/12,IF($A1568=TAXAS!$A$15,IF($B1568="PARCELADO ATÉ 12X",$D1568-($D1568*TAXAS!$F$15))/12,IF($A1568=TAXAS!$A$16,IF($B1568="PARCELADO ATÉ 12X",$D1568-($D1568*TAXAS!$F$16))/12,IF($A1568=TAXAS!$A$17,IF($B1568="PARCELADO ATÉ 12X",$D1568-($D1568*TAXAS!$F$17))/12,IF($A1568=TAXAS!$A$18,IF($B1568="PARCELADO ATÉ 12X",$D1568-($D1568*TAXAS!$F$18))/12,IF($A1568=TAXAS!$A$19,IF($B1568="PARCELADO ATÉ 12X",$D1568-($D1568*TAXAS!$F$19))/12,IF($A1568=TAXAS!$A$20,IF($B1568="PARCELADO ATÉ 12X",$D1568-($D1568*TAXAS!$F$20))/12,IF($A1568=TAXAS!$A$21,IF($B1568="PARCELADO ATÉ 12X",$D1568-($D1568*TAXAS!$F$21))/12,IF($A1568=TAXAS!$A$22,IF($B1568="PARCELADO ATÉ 12X",$D1568-($D1568*TAXAS!$F$22))/12,IF($A1568=TAXAS!$A$23,IF($B1568="PARCELADO ATÉ 12X",$D1568-($D1568*TAXAS!$F$23))/12,IF($A1568=TAXAS!$A$24,IF($B1568="PARCELADO ATÉ 12X",$D1568-($D1568*TAXAS!$F$24))/12,IF($A1568=TAXAS!$A$25,IF($B1568="PARCELADO ATÉ 12X",$D1568-($D1568*TAXAS!$F$25))/12,IF($A1568=TAXAS!$A$26,IF($B1568="PARCELADO ATÉ 12X",$D1568-($D1568*TAXAS!$F$26))/12,IF($A1568=TAXAS!$A$27,IF($B1568="PARCELADO ATÉ 12X",$D1568-($D1568*TAXAS!$F$27))/12))))))))))))))))))))))))/1</f>
        <v>0</v>
      </c>
      <c r="J1568" s="8">
        <f t="shared" si="0"/>
        <v>0</v>
      </c>
      <c r="K1568" s="10" t="b">
        <f>IF($B1568="PARCELADO ATÉ 3X",($D1568-($D1568*TAXAS!$D$4))-$J1568)</f>
        <v>0</v>
      </c>
      <c r="L1568" s="10" t="b">
        <f>IF($B1568="PARCELADO ATÉ 6X",($D1568-($D1568*TAXAS!$E$4))-$J1568)</f>
        <v>0</v>
      </c>
      <c r="M1568" s="10" t="b">
        <f>IF($B1568="PARCELADO ATÉ 12X",($D1568-($D1568*TAXAS!$F$4))-$J1568)</f>
        <v>0</v>
      </c>
      <c r="N1568" s="8">
        <f t="shared" si="1"/>
        <v>0</v>
      </c>
      <c r="O1568" s="10">
        <f t="shared" si="2"/>
        <v>0</v>
      </c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</row>
    <row r="1569" spans="1:31" ht="15.75" customHeight="1" x14ac:dyDescent="0.2">
      <c r="A1569" s="3"/>
      <c r="B1569" s="5"/>
      <c r="C1569" s="6"/>
      <c r="D1569" s="42"/>
      <c r="E1569" s="8">
        <f>IF($A1569="VISA",IF($B1569="DÉBITO",$D1569-($D1569*TAXAS!$B$4)),IF($A1569="MASTER",IF($B1569="DÉBITO",$D1569-($D1569*TAXAS!$B$5)),IF($A1569="ELO", IF($B1569="DÉBITO",$D1569-($D1569*TAXAS!$B$6)),IF($A1569="HIPERCARD",IF($B1569="DÉBITO",$D1569-($D1569*TAXAS!$B$7)),IF($A1569="DINERS",IF($B1569="DÉBITO",$D1569-($D1569*TAXAS!$B$8)),IF($A1569="AMERICA EXPRESS",IF($B1569="DÉBITO",$D1569-($D1569*TAXAS!$B$9)),IF($A1569=TAXAS!$A$10,IF($B1569="DÉBITO",$D1569-($D1569*TAXAS!$B$10)), IF($A1569=TAXAS!$A$11,IF($B1569="DÉBITO",$D1569-($D1569*TAXAS!$B$11)), IF($A1569=TAXAS!$A$12,IF($B1569="DÉBITO",$D1569-($D1569*TAXAS!$B$12)), IF($A1569=TAXAS!$A$13,IF($B1569="DÉBITO",$D1569-($D1569*TAXAS!$B$13)), IF($A1569=TAXAS!$A$14,IF($B1569="DÉBITO",$D1569-($D1569*TAXAS!$B$14)), IF($A1569=TAXAS!$A$15,IF($B1569="DÉBITO",$D1569-($D1569*TAXAS!$B$15)), IF($A1569=TAXAS!$A$16,IF($B1569="DÉBITO",$D1569-($D1569*TAXAS!$B$16)), IF($A1569=TAXAS!$A$17,IF($B1569="DÉBITO",$D1569-($D1569*TAXAS!$B$17)), IF($A1569=TAXAS!$A$18,IF($B1569="DÉBITO",$D1569-($D1569*TAXAS!$B$18)), IF($A1569=TAXAS!$A$19,IF($B1569="DÉBITO",$D1569-($D1569*TAXAS!$B$19)), IF($A1569=TAXAS!$A$20,IF($B1569="DÉBITO",$D1569-($D1569*TAXAS!$B$20)), IF($A1569=TAXAS!$A$21,IF($B1569="DÉBITO",$D1569-($D1569*TAXAS!$B$21)), IF($A1569=TAXAS!$A$22,IF($B1569="DÉBITO",$D1569-($D1569*TAXAS!$B$22)), IF($A1569=TAXAS!$A$23,IF($B1569="DÉBITO",$D1569-($D1569*TAXAS!$B$23)), IF($A1569=TAXAS!$A$24,IF($B1569="DÉBITO",$D1569-($D1569*TAXAS!$B$24)), IF($A1569=TAXAS!$A$25,IF($B1569="DÉBITO",$D1569-($D1569*TAXAS!$B$25)), IF($A1569=TAXAS!$A$26,IF($B1569="DÉBITO",$D1569-($D1569*TAXAS!$B$26)), IF($A1569=TAXAS!$A$27,IF($B1569="DÉBITO",$D1569-($D1569*TAXAS!$B$27))))))))))))))))))))))))))/1</f>
        <v>0</v>
      </c>
      <c r="F1569" s="8">
        <f>IF($A1569="VISA",IF($B1569="CRÉDITO",$D1569-($D1569*TAXAS!$C$4)),IF($A1569="MASTER",IF($B1569="CRÉDITO",$D1569-($D1569*TAXAS!$C$5)),IF($A1569="ELO", IF($B1569="CRÉDITO",$D1569-($D1569*TAXAS!$C$6)),IF($A1569="HIPERCARD",IF($B1569="CRÉDITO",$D1569-($D1569*TAXAS!$C$7)),IF($A1569="DINERS",IF($B1569="CRÉDITO",$D1569-($D1569*TAXAS!$C$8)),IF($A1569="AMERICA EXPRESS",IF($B1569="CRÉDITO",$D1569-($D1569*TAXAS!$C$9)),IF($A1569=TAXAS!$A$10,IF($B1569="CRÉDITO",$D1569-($D1569*TAXAS!$C$10)), IF($A1569=TAXAS!$A$11,IF($B1569="CRÉDITO",$D1569-($D1569*TAXAS!$C$11)), IF($A1569=TAXAS!$A$12,IF($B1569="CRÉDITO",$D1569-($D1569*TAXAS!$C$12)), IF($A1569=TAXAS!$A$13,IF($B1569="CRÉDITO",$D1569-($D1569*TAXAS!$C$13)), IF($A1569=TAXAS!$A$14,IF($B1569="CRÉDITO",$D1569-($D1569*TAXAS!$C$14)), IF($A1569=TAXAS!$A$15,IF($B1569="CRÉDITO",$D1569-($D1569*TAXAS!$C$15)), IF($A1569=TAXAS!$A$16,IF($B1569="CRÉDITO",$D1569-($D1569*TAXAS!$C$16)), IF($A1569=TAXAS!$A$17,IF($B1569="CRÉDITO",$D1569-($D1569*TAXAS!$C$17)), IF($A1569=TAXAS!$A$18,IF($B1569="CRÉDITO",$D1569-($D1569*TAXAS!$C$18)), IF($A1569=TAXAS!$A$19,IF($B1569="CRÉDITO",$D1569-($D1569*TAXAS!$C$19)), IF($A1569=TAXAS!$A$20,IF($B1569="CRÉDITO",$D1569-($D1569*TAXAS!$C$20)), IF($A1569=TAXAS!$A$21,IF($B1569="CRÉDITO",$D1569-($D1569*TAXAS!$C$21)), IF($A1569=TAXAS!$A$22,IF($B1569="CRÉDITO",$D1569-($D1569*TAXAS!$C$22)), IF($A1569=TAXAS!$A$23,IF($B1569="CRÉDITO",$D1569-($D1569*TAXAS!$C$23)), IF($A1569=TAXAS!$A$24,IF($B1569="CRÉDITO",$D1569-($D1569*TAXAS!$C$24)), IF($A1569=TAXAS!$A$25,IF($B1569="CRÉDITO",$D1569-($D1569*TAXAS!$C$25)), IF($A1569=TAXAS!$A$26,IF($B1569="CRÉDITO",$D1569-($D1569*TAXAS!$C$26)), IF($A1569=TAXAS!$A$27,IF($B1569="CRÉDITO",$D1569-($D1569*TAXAS!$C$27))))))))))))))))))))))))))/1</f>
        <v>0</v>
      </c>
      <c r="G1569" s="9">
        <f>IF($A1569="VISA",IF($B1569="PARCELADO ATÉ 3X",$D1569-(D1569*TAXAS!$D$4))/3,IF($A1569="MASTER",IF($B1569="PARCELADO ATÉ 3X",$D1569-(D1569*TAXAS!$D$5))/3,IF($A1569="ELO",IF($B1569="PARCELADO ATÉ 3X",$D1569-(D1569*TAXAS!$D$6))/3,IF($A1569="HIPERCARD",IF($B1569="PARCELADO ATÉ 3X",$D1569-(D1569*TAXAS!$D$7))/3,IF($A1569="DINERS",IF($B1569="PARCELADO ATÉ 3X",$D1569-(D1569*TAXAS!$D$8))/3,IF($A1569="AMERICA EXPRESS",IF($B1569="PARCELADO ATÉ 3X",$D1569-(D1569*TAXAS!$D$9))/3,IF($A1569=TAXAS!$A$10,IF($B1569="PARCELADO ATÉ 3X",$D1569-($D1569*TAXAS!$D$10))/3,IF($A1569=TAXAS!$A$11,IF($B1569="PARCELADO ATÉ 3X",$D1569-($D1569*TAXAS!$D$11))/3,IF($A1569=TAXAS!$A$12,IF($B1569="PARCELADO ATÉ 3X",$D1569-($D1569*TAXAS!$D$12))/3,IF($A1569=TAXAS!$A$13,IF($B1569="PARCELADO ATÉ 3X",$D1569-($D1569*TAXAS!$D$13))/3,IF($A1569=TAXAS!$A$14,IF($B1569="PARCELADO ATÉ 3X",$D1569-($D1569*TAXAS!$D$14))/3,IF($A1569=TAXAS!$A$15,IF($B1569="PARCELADO ATÉ 3X",$D1569-($D1569*TAXAS!$D$15))/3,IF($A1569=TAXAS!$A$16,IF($B1569="PARCELADO ATÉ 3X",$D1569-($D1569*TAXAS!$D$16))/3,IF($A1569=TAXAS!$A$17,IF($B1569="PARCELADO ATÉ 3X",$D1569-($D1569*TAXAS!$D$17))/3,IF($A1569=TAXAS!$A$18,IF($B1569="PARCELADO ATÉ 3X",$D1569-($D1569*TAXAS!$D$18))/3,IF($A1569=TAXAS!$A$19,IF($B1569="PARCELADO ATÉ 3X",$D1569-($D1569*TAXAS!$D$19))/3,IF($A1569=TAXAS!$A$20,IF($B1569="PARCELADO ATÉ 3X",$D1569-($D1569*TAXAS!$D$20))/3,IF($A1569=TAXAS!$A$21,IF($B1569="PARCELADO ATÉ 3X",$D1569-($D1569*TAXAS!$D$21))/3,IF($A1569=TAXAS!$A$22,IF($B1569="PARCELADO ATÉ 3X",$D1569-($D1569*TAXAS!$D$22))/3,IF($A1569=TAXAS!$A$23,IF($B1569="PARCELADO ATÉ 3X",$D1569-($D1569*TAXAS!$D$23))/3,IF($A1569=TAXAS!$A$24,IF($B1569="PARCELADO ATÉ 3X",$D1569-($D1569*TAXAS!$D$24))/3,IF($A1569=TAXAS!$A$25,IF($B1569="PARCELADO ATÉ 3X",$D1569-($D1569*TAXAS!$D$25))/3,IF($A1569=TAXAS!$A$26,IF($B1569="PARCELADO ATÉ 3X",$D1569-($D1569*TAXAS!$D$26))/3,IF($A1569=TAXAS!$A$27,IF($B1569="PARCELADO ATÉ 3X",$D1569-($D1569*TAXAS!$D$27))/3))))))))))))))))))))))))/1</f>
        <v>0</v>
      </c>
      <c r="H1569" s="9">
        <f>IF($A1569="VISA",IF($B1569="PARCELADO ATÉ 6X",$D1569-(D1569*TAXAS!$E$4))/6,IF($A1569="MASTER",IF($B1569="PARCELADO ATÉ 6X",$D1569-(D1569*TAXAS!$E$5))/6,IF($A1569="ELO",IF($B1569="PARCELADO ATÉ 6X",$D1569-(D1569*TAXAS!$E$6))/6,IF($A1569="HIPERCARD",IF($B1569="PARCELADO ATÉ 6X",$D1569-(D1569*TAXAS!$E$7))/6,IF($A1569="DINERS",IF($B1569="PARCELADO ATÉ 6X",$D1569-(D1569*TAXAS!$E$8))/6,IF($A1569="AMERICA EXPRESS",IF($B1569="PARCELADO ATÉ 6X",$D1569-(D1569*TAXAS!$E$9))/6,IF($A1569=TAXAS!$A$10,IF($B1569="PARCELADO ATÉ 6X",$D1569-($D1569*TAXAS!$E$10))/6,IF($A1569=TAXAS!$A$11,IF($B1569="PARCELADO ATÉ 6X",$D1569-($D1569*TAXAS!$E$11))/6,IF($A1569=TAXAS!$A$12,IF($B1569="PARCELADO ATÉ 6X",$D1569-($D1569*TAXAS!$E$12))/6,IF($A1569=TAXAS!$A$13,IF($B1569="PARCELADO ATÉ 6X",$D1569-($D1569*TAXAS!$E$13))/6,IF($A1569=TAXAS!$A$14,IF($B1569="PARCELADO ATÉ 6X",$D1569-($D1569*TAXAS!$E$14))/6,IF($A1569=TAXAS!$A$15,IF($B1569="PARCELADO ATÉ 6X",$D1569-($D1569*TAXAS!$E$15))/6,IF($A1569=TAXAS!$A$16,IF($B1569="PARCELADO ATÉ 6X",$D1569-($D1569*TAXAS!$E$16))/6,IF($A1569=TAXAS!$A$17,IF($B1569="PARCELADO ATÉ 6X",$D1569-($D1569*TAXAS!$E$17))/6,IF($A1569=TAXAS!$A$18,IF($B1569="PARCELADO ATÉ 6X",$D1569-($D1569*TAXAS!$E$18))/6,IF($A1569=TAXAS!$A$19,IF($B1569="PARCELADO ATÉ 6X",$D1569-($D1569*TAXAS!$E$19))/6,IF($A1569=TAXAS!$A$20,IF($B1569="PARCELADO ATÉ 6X",$D1569-($D1569*TAXAS!$E$20))/6,IF($A1569=TAXAS!$A$21,IF($B1569="PARCELADO ATÉ 6X",$D1569-($D1569*TAXAS!$E$21))/6,IF($A1569=TAXAS!$A$22,IF($B1569="PARCELADO ATÉ 6X",$D1569-($D1569*TAXAS!$E$22))/6,IF($A1569=TAXAS!$A$23,IF($B1569="PARCELADO ATÉ 6X",$D1569-($D1569*TAXAS!$E$23))/6,IF($A1569=TAXAS!$A$24,IF($B1569="PARCELADO ATÉ 6X",$D1569-($D1569*TAXAS!$E$24))/6,IF($A1569=TAXAS!$A$25,IF($B1569="PARCELADO ATÉ 6X",$D1569-($D1569*TAXAS!$E$25))/6,IF($A1569=TAXAS!$A$26,IF($B1569="PARCELADO ATÉ 6X",$D1569-($D1569*TAXAS!$E$26))/6,IF($A1569=TAXAS!$A$27,IF($B1569="PARCELADO ATÉ 6X",$D1569-($D1569*TAXAS!$E$27))/6))))))))))))))))))))))))/1</f>
        <v>0</v>
      </c>
      <c r="I1569" s="9">
        <f>IF($A1569="VISA",IF($B1569="PARCELADO ATÉ 12X",$D1569-(D1569*TAXAS!$F$4))/12,IF($A1569="MASTER",IF($B1569="PARCELADO ATÉ 12X",$D1569-(D1569*TAXAS!$F$5))/12,IF($A1569="ELO",IF($B1569="PARCELADO ATÉ 12X",$D1569-(D1569*TAXAS!$F$6))/12,IF($A1569="HIPERCARD",IF($B1569="PARCELADO ATÉ 12X",$D1569-(D1569*TAXAS!$F$7))/12,IF($A1569="DINERS",IF($B1569="PARCELADO ATÉ 12X",$D1569-(D1569*TAXAS!$F$8))/12,IF($A1569="AMERICA EXPRESS",IF($B1569="PARCELADO ATÉ 12X",$D1569-(D1569*TAXAS!$F$9))/12,IF($A1569=TAXAS!$A$10,IF($B1569="PARCELADO ATÉ 12X",$D1569-($D1569*TAXAS!$F$10))/12,IF($A1569=TAXAS!$A$11,IF($B1569="PARCELADO ATÉ 12X",$D1569-($D1569*TAXAS!$F$11))/12,IF($A1569=TAXAS!$A$12,IF($B1569="PARCELADO ATÉ 12X",$D1569-($D1569*TAXAS!$F$12))/12,IF($A1569=TAXAS!$A$13,IF($B1569="PARCELADO ATÉ 12X",$D1569-($D1569*TAXAS!$F$13))/12,IF($A1569=TAXAS!$A$14,IF($B1569="PARCELADO ATÉ 12X",$D1569-($D1569*TAXAS!$F$14))/12,IF($A1569=TAXAS!$A$15,IF($B1569="PARCELADO ATÉ 12X",$D1569-($D1569*TAXAS!$F$15))/12,IF($A1569=TAXAS!$A$16,IF($B1569="PARCELADO ATÉ 12X",$D1569-($D1569*TAXAS!$F$16))/12,IF($A1569=TAXAS!$A$17,IF($B1569="PARCELADO ATÉ 12X",$D1569-($D1569*TAXAS!$F$17))/12,IF($A1569=TAXAS!$A$18,IF($B1569="PARCELADO ATÉ 12X",$D1569-($D1569*TAXAS!$F$18))/12,IF($A1569=TAXAS!$A$19,IF($B1569="PARCELADO ATÉ 12X",$D1569-($D1569*TAXAS!$F$19))/12,IF($A1569=TAXAS!$A$20,IF($B1569="PARCELADO ATÉ 12X",$D1569-($D1569*TAXAS!$F$20))/12,IF($A1569=TAXAS!$A$21,IF($B1569="PARCELADO ATÉ 12X",$D1569-($D1569*TAXAS!$F$21))/12,IF($A1569=TAXAS!$A$22,IF($B1569="PARCELADO ATÉ 12X",$D1569-($D1569*TAXAS!$F$22))/12,IF($A1569=TAXAS!$A$23,IF($B1569="PARCELADO ATÉ 12X",$D1569-($D1569*TAXAS!$F$23))/12,IF($A1569=TAXAS!$A$24,IF($B1569="PARCELADO ATÉ 12X",$D1569-($D1569*TAXAS!$F$24))/12,IF($A1569=TAXAS!$A$25,IF($B1569="PARCELADO ATÉ 12X",$D1569-($D1569*TAXAS!$F$25))/12,IF($A1569=TAXAS!$A$26,IF($B1569="PARCELADO ATÉ 12X",$D1569-($D1569*TAXAS!$F$26))/12,IF($A1569=TAXAS!$A$27,IF($B1569="PARCELADO ATÉ 12X",$D1569-($D1569*TAXAS!$F$27))/12))))))))))))))))))))))))/1</f>
        <v>0</v>
      </c>
      <c r="J1569" s="8">
        <f t="shared" si="0"/>
        <v>0</v>
      </c>
      <c r="K1569" s="10" t="b">
        <f>IF($B1569="PARCELADO ATÉ 3X",($D1569-($D1569*TAXAS!$D$4))-$J1569)</f>
        <v>0</v>
      </c>
      <c r="L1569" s="10" t="b">
        <f>IF($B1569="PARCELADO ATÉ 6X",($D1569-($D1569*TAXAS!$E$4))-$J1569)</f>
        <v>0</v>
      </c>
      <c r="M1569" s="10" t="b">
        <f>IF($B1569="PARCELADO ATÉ 12X",($D1569-($D1569*TAXAS!$F$4))-$J1569)</f>
        <v>0</v>
      </c>
      <c r="N1569" s="8">
        <f t="shared" si="1"/>
        <v>0</v>
      </c>
      <c r="O1569" s="10">
        <f t="shared" si="2"/>
        <v>0</v>
      </c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</row>
    <row r="1570" spans="1:31" ht="15.75" customHeight="1" x14ac:dyDescent="0.2">
      <c r="A1570" s="3"/>
      <c r="B1570" s="5"/>
      <c r="C1570" s="6"/>
      <c r="D1570" s="42"/>
      <c r="E1570" s="8">
        <f>IF($A1570="VISA",IF($B1570="DÉBITO",$D1570-($D1570*TAXAS!$B$4)),IF($A1570="MASTER",IF($B1570="DÉBITO",$D1570-($D1570*TAXAS!$B$5)),IF($A1570="ELO", IF($B1570="DÉBITO",$D1570-($D1570*TAXAS!$B$6)),IF($A1570="HIPERCARD",IF($B1570="DÉBITO",$D1570-($D1570*TAXAS!$B$7)),IF($A1570="DINERS",IF($B1570="DÉBITO",$D1570-($D1570*TAXAS!$B$8)),IF($A1570="AMERICA EXPRESS",IF($B1570="DÉBITO",$D1570-($D1570*TAXAS!$B$9)),IF($A1570=TAXAS!$A$10,IF($B1570="DÉBITO",$D1570-($D1570*TAXAS!$B$10)), IF($A1570=TAXAS!$A$11,IF($B1570="DÉBITO",$D1570-($D1570*TAXAS!$B$11)), IF($A1570=TAXAS!$A$12,IF($B1570="DÉBITO",$D1570-($D1570*TAXAS!$B$12)), IF($A1570=TAXAS!$A$13,IF($B1570="DÉBITO",$D1570-($D1570*TAXAS!$B$13)), IF($A1570=TAXAS!$A$14,IF($B1570="DÉBITO",$D1570-($D1570*TAXAS!$B$14)), IF($A1570=TAXAS!$A$15,IF($B1570="DÉBITO",$D1570-($D1570*TAXAS!$B$15)), IF($A1570=TAXAS!$A$16,IF($B1570="DÉBITO",$D1570-($D1570*TAXAS!$B$16)), IF($A1570=TAXAS!$A$17,IF($B1570="DÉBITO",$D1570-($D1570*TAXAS!$B$17)), IF($A1570=TAXAS!$A$18,IF($B1570="DÉBITO",$D1570-($D1570*TAXAS!$B$18)), IF($A1570=TAXAS!$A$19,IF($B1570="DÉBITO",$D1570-($D1570*TAXAS!$B$19)), IF($A1570=TAXAS!$A$20,IF($B1570="DÉBITO",$D1570-($D1570*TAXAS!$B$20)), IF($A1570=TAXAS!$A$21,IF($B1570="DÉBITO",$D1570-($D1570*TAXAS!$B$21)), IF($A1570=TAXAS!$A$22,IF($B1570="DÉBITO",$D1570-($D1570*TAXAS!$B$22)), IF($A1570=TAXAS!$A$23,IF($B1570="DÉBITO",$D1570-($D1570*TAXAS!$B$23)), IF($A1570=TAXAS!$A$24,IF($B1570="DÉBITO",$D1570-($D1570*TAXAS!$B$24)), IF($A1570=TAXAS!$A$25,IF($B1570="DÉBITO",$D1570-($D1570*TAXAS!$B$25)), IF($A1570=TAXAS!$A$26,IF($B1570="DÉBITO",$D1570-($D1570*TAXAS!$B$26)), IF($A1570=TAXAS!$A$27,IF($B1570="DÉBITO",$D1570-($D1570*TAXAS!$B$27))))))))))))))))))))))))))/1</f>
        <v>0</v>
      </c>
      <c r="F1570" s="8">
        <f>IF($A1570="VISA",IF($B1570="CRÉDITO",$D1570-($D1570*TAXAS!$C$4)),IF($A1570="MASTER",IF($B1570="CRÉDITO",$D1570-($D1570*TAXAS!$C$5)),IF($A1570="ELO", IF($B1570="CRÉDITO",$D1570-($D1570*TAXAS!$C$6)),IF($A1570="HIPERCARD",IF($B1570="CRÉDITO",$D1570-($D1570*TAXAS!$C$7)),IF($A1570="DINERS",IF($B1570="CRÉDITO",$D1570-($D1570*TAXAS!$C$8)),IF($A1570="AMERICA EXPRESS",IF($B1570="CRÉDITO",$D1570-($D1570*TAXAS!$C$9)),IF($A1570=TAXAS!$A$10,IF($B1570="CRÉDITO",$D1570-($D1570*TAXAS!$C$10)), IF($A1570=TAXAS!$A$11,IF($B1570="CRÉDITO",$D1570-($D1570*TAXAS!$C$11)), IF($A1570=TAXAS!$A$12,IF($B1570="CRÉDITO",$D1570-($D1570*TAXAS!$C$12)), IF($A1570=TAXAS!$A$13,IF($B1570="CRÉDITO",$D1570-($D1570*TAXAS!$C$13)), IF($A1570=TAXAS!$A$14,IF($B1570="CRÉDITO",$D1570-($D1570*TAXAS!$C$14)), IF($A1570=TAXAS!$A$15,IF($B1570="CRÉDITO",$D1570-($D1570*TAXAS!$C$15)), IF($A1570=TAXAS!$A$16,IF($B1570="CRÉDITO",$D1570-($D1570*TAXAS!$C$16)), IF($A1570=TAXAS!$A$17,IF($B1570="CRÉDITO",$D1570-($D1570*TAXAS!$C$17)), IF($A1570=TAXAS!$A$18,IF($B1570="CRÉDITO",$D1570-($D1570*TAXAS!$C$18)), IF($A1570=TAXAS!$A$19,IF($B1570="CRÉDITO",$D1570-($D1570*TAXAS!$C$19)), IF($A1570=TAXAS!$A$20,IF($B1570="CRÉDITO",$D1570-($D1570*TAXAS!$C$20)), IF($A1570=TAXAS!$A$21,IF($B1570="CRÉDITO",$D1570-($D1570*TAXAS!$C$21)), IF($A1570=TAXAS!$A$22,IF($B1570="CRÉDITO",$D1570-($D1570*TAXAS!$C$22)), IF($A1570=TAXAS!$A$23,IF($B1570="CRÉDITO",$D1570-($D1570*TAXAS!$C$23)), IF($A1570=TAXAS!$A$24,IF($B1570="CRÉDITO",$D1570-($D1570*TAXAS!$C$24)), IF($A1570=TAXAS!$A$25,IF($B1570="CRÉDITO",$D1570-($D1570*TAXAS!$C$25)), IF($A1570=TAXAS!$A$26,IF($B1570="CRÉDITO",$D1570-($D1570*TAXAS!$C$26)), IF($A1570=TAXAS!$A$27,IF($B1570="CRÉDITO",$D1570-($D1570*TAXAS!$C$27))))))))))))))))))))))))))/1</f>
        <v>0</v>
      </c>
      <c r="G1570" s="9">
        <f>IF($A1570="VISA",IF($B1570="PARCELADO ATÉ 3X",$D1570-(D1570*TAXAS!$D$4))/3,IF($A1570="MASTER",IF($B1570="PARCELADO ATÉ 3X",$D1570-(D1570*TAXAS!$D$5))/3,IF($A1570="ELO",IF($B1570="PARCELADO ATÉ 3X",$D1570-(D1570*TAXAS!$D$6))/3,IF($A1570="HIPERCARD",IF($B1570="PARCELADO ATÉ 3X",$D1570-(D1570*TAXAS!$D$7))/3,IF($A1570="DINERS",IF($B1570="PARCELADO ATÉ 3X",$D1570-(D1570*TAXAS!$D$8))/3,IF($A1570="AMERICA EXPRESS",IF($B1570="PARCELADO ATÉ 3X",$D1570-(D1570*TAXAS!$D$9))/3,IF($A1570=TAXAS!$A$10,IF($B1570="PARCELADO ATÉ 3X",$D1570-($D1570*TAXAS!$D$10))/3,IF($A1570=TAXAS!$A$11,IF($B1570="PARCELADO ATÉ 3X",$D1570-($D1570*TAXAS!$D$11))/3,IF($A1570=TAXAS!$A$12,IF($B1570="PARCELADO ATÉ 3X",$D1570-($D1570*TAXAS!$D$12))/3,IF($A1570=TAXAS!$A$13,IF($B1570="PARCELADO ATÉ 3X",$D1570-($D1570*TAXAS!$D$13))/3,IF($A1570=TAXAS!$A$14,IF($B1570="PARCELADO ATÉ 3X",$D1570-($D1570*TAXAS!$D$14))/3,IF($A1570=TAXAS!$A$15,IF($B1570="PARCELADO ATÉ 3X",$D1570-($D1570*TAXAS!$D$15))/3,IF($A1570=TAXAS!$A$16,IF($B1570="PARCELADO ATÉ 3X",$D1570-($D1570*TAXAS!$D$16))/3,IF($A1570=TAXAS!$A$17,IF($B1570="PARCELADO ATÉ 3X",$D1570-($D1570*TAXAS!$D$17))/3,IF($A1570=TAXAS!$A$18,IF($B1570="PARCELADO ATÉ 3X",$D1570-($D1570*TAXAS!$D$18))/3,IF($A1570=TAXAS!$A$19,IF($B1570="PARCELADO ATÉ 3X",$D1570-($D1570*TAXAS!$D$19))/3,IF($A1570=TAXAS!$A$20,IF($B1570="PARCELADO ATÉ 3X",$D1570-($D1570*TAXAS!$D$20))/3,IF($A1570=TAXAS!$A$21,IF($B1570="PARCELADO ATÉ 3X",$D1570-($D1570*TAXAS!$D$21))/3,IF($A1570=TAXAS!$A$22,IF($B1570="PARCELADO ATÉ 3X",$D1570-($D1570*TAXAS!$D$22))/3,IF($A1570=TAXAS!$A$23,IF($B1570="PARCELADO ATÉ 3X",$D1570-($D1570*TAXAS!$D$23))/3,IF($A1570=TAXAS!$A$24,IF($B1570="PARCELADO ATÉ 3X",$D1570-($D1570*TAXAS!$D$24))/3,IF($A1570=TAXAS!$A$25,IF($B1570="PARCELADO ATÉ 3X",$D1570-($D1570*TAXAS!$D$25))/3,IF($A1570=TAXAS!$A$26,IF($B1570="PARCELADO ATÉ 3X",$D1570-($D1570*TAXAS!$D$26))/3,IF($A1570=TAXAS!$A$27,IF($B1570="PARCELADO ATÉ 3X",$D1570-($D1570*TAXAS!$D$27))/3))))))))))))))))))))))))/1</f>
        <v>0</v>
      </c>
      <c r="H1570" s="9">
        <f>IF($A1570="VISA",IF($B1570="PARCELADO ATÉ 6X",$D1570-(D1570*TAXAS!$E$4))/6,IF($A1570="MASTER",IF($B1570="PARCELADO ATÉ 6X",$D1570-(D1570*TAXAS!$E$5))/6,IF($A1570="ELO",IF($B1570="PARCELADO ATÉ 6X",$D1570-(D1570*TAXAS!$E$6))/6,IF($A1570="HIPERCARD",IF($B1570="PARCELADO ATÉ 6X",$D1570-(D1570*TAXAS!$E$7))/6,IF($A1570="DINERS",IF($B1570="PARCELADO ATÉ 6X",$D1570-(D1570*TAXAS!$E$8))/6,IF($A1570="AMERICA EXPRESS",IF($B1570="PARCELADO ATÉ 6X",$D1570-(D1570*TAXAS!$E$9))/6,IF($A1570=TAXAS!$A$10,IF($B1570="PARCELADO ATÉ 6X",$D1570-($D1570*TAXAS!$E$10))/6,IF($A1570=TAXAS!$A$11,IF($B1570="PARCELADO ATÉ 6X",$D1570-($D1570*TAXAS!$E$11))/6,IF($A1570=TAXAS!$A$12,IF($B1570="PARCELADO ATÉ 6X",$D1570-($D1570*TAXAS!$E$12))/6,IF($A1570=TAXAS!$A$13,IF($B1570="PARCELADO ATÉ 6X",$D1570-($D1570*TAXAS!$E$13))/6,IF($A1570=TAXAS!$A$14,IF($B1570="PARCELADO ATÉ 6X",$D1570-($D1570*TAXAS!$E$14))/6,IF($A1570=TAXAS!$A$15,IF($B1570="PARCELADO ATÉ 6X",$D1570-($D1570*TAXAS!$E$15))/6,IF($A1570=TAXAS!$A$16,IF($B1570="PARCELADO ATÉ 6X",$D1570-($D1570*TAXAS!$E$16))/6,IF($A1570=TAXAS!$A$17,IF($B1570="PARCELADO ATÉ 6X",$D1570-($D1570*TAXAS!$E$17))/6,IF($A1570=TAXAS!$A$18,IF($B1570="PARCELADO ATÉ 6X",$D1570-($D1570*TAXAS!$E$18))/6,IF($A1570=TAXAS!$A$19,IF($B1570="PARCELADO ATÉ 6X",$D1570-($D1570*TAXAS!$E$19))/6,IF($A1570=TAXAS!$A$20,IF($B1570="PARCELADO ATÉ 6X",$D1570-($D1570*TAXAS!$E$20))/6,IF($A1570=TAXAS!$A$21,IF($B1570="PARCELADO ATÉ 6X",$D1570-($D1570*TAXAS!$E$21))/6,IF($A1570=TAXAS!$A$22,IF($B1570="PARCELADO ATÉ 6X",$D1570-($D1570*TAXAS!$E$22))/6,IF($A1570=TAXAS!$A$23,IF($B1570="PARCELADO ATÉ 6X",$D1570-($D1570*TAXAS!$E$23))/6,IF($A1570=TAXAS!$A$24,IF($B1570="PARCELADO ATÉ 6X",$D1570-($D1570*TAXAS!$E$24))/6,IF($A1570=TAXAS!$A$25,IF($B1570="PARCELADO ATÉ 6X",$D1570-($D1570*TAXAS!$E$25))/6,IF($A1570=TAXAS!$A$26,IF($B1570="PARCELADO ATÉ 6X",$D1570-($D1570*TAXAS!$E$26))/6,IF($A1570=TAXAS!$A$27,IF($B1570="PARCELADO ATÉ 6X",$D1570-($D1570*TAXAS!$E$27))/6))))))))))))))))))))))))/1</f>
        <v>0</v>
      </c>
      <c r="I1570" s="9">
        <f>IF($A1570="VISA",IF($B1570="PARCELADO ATÉ 12X",$D1570-(D1570*TAXAS!$F$4))/12,IF($A1570="MASTER",IF($B1570="PARCELADO ATÉ 12X",$D1570-(D1570*TAXAS!$F$5))/12,IF($A1570="ELO",IF($B1570="PARCELADO ATÉ 12X",$D1570-(D1570*TAXAS!$F$6))/12,IF($A1570="HIPERCARD",IF($B1570="PARCELADO ATÉ 12X",$D1570-(D1570*TAXAS!$F$7))/12,IF($A1570="DINERS",IF($B1570="PARCELADO ATÉ 12X",$D1570-(D1570*TAXAS!$F$8))/12,IF($A1570="AMERICA EXPRESS",IF($B1570="PARCELADO ATÉ 12X",$D1570-(D1570*TAXAS!$F$9))/12,IF($A1570=TAXAS!$A$10,IF($B1570="PARCELADO ATÉ 12X",$D1570-($D1570*TAXAS!$F$10))/12,IF($A1570=TAXAS!$A$11,IF($B1570="PARCELADO ATÉ 12X",$D1570-($D1570*TAXAS!$F$11))/12,IF($A1570=TAXAS!$A$12,IF($B1570="PARCELADO ATÉ 12X",$D1570-($D1570*TAXAS!$F$12))/12,IF($A1570=TAXAS!$A$13,IF($B1570="PARCELADO ATÉ 12X",$D1570-($D1570*TAXAS!$F$13))/12,IF($A1570=TAXAS!$A$14,IF($B1570="PARCELADO ATÉ 12X",$D1570-($D1570*TAXAS!$F$14))/12,IF($A1570=TAXAS!$A$15,IF($B1570="PARCELADO ATÉ 12X",$D1570-($D1570*TAXAS!$F$15))/12,IF($A1570=TAXAS!$A$16,IF($B1570="PARCELADO ATÉ 12X",$D1570-($D1570*TAXAS!$F$16))/12,IF($A1570=TAXAS!$A$17,IF($B1570="PARCELADO ATÉ 12X",$D1570-($D1570*TAXAS!$F$17))/12,IF($A1570=TAXAS!$A$18,IF($B1570="PARCELADO ATÉ 12X",$D1570-($D1570*TAXAS!$F$18))/12,IF($A1570=TAXAS!$A$19,IF($B1570="PARCELADO ATÉ 12X",$D1570-($D1570*TAXAS!$F$19))/12,IF($A1570=TAXAS!$A$20,IF($B1570="PARCELADO ATÉ 12X",$D1570-($D1570*TAXAS!$F$20))/12,IF($A1570=TAXAS!$A$21,IF($B1570="PARCELADO ATÉ 12X",$D1570-($D1570*TAXAS!$F$21))/12,IF($A1570=TAXAS!$A$22,IF($B1570="PARCELADO ATÉ 12X",$D1570-($D1570*TAXAS!$F$22))/12,IF($A1570=TAXAS!$A$23,IF($B1570="PARCELADO ATÉ 12X",$D1570-($D1570*TAXAS!$F$23))/12,IF($A1570=TAXAS!$A$24,IF($B1570="PARCELADO ATÉ 12X",$D1570-($D1570*TAXAS!$F$24))/12,IF($A1570=TAXAS!$A$25,IF($B1570="PARCELADO ATÉ 12X",$D1570-($D1570*TAXAS!$F$25))/12,IF($A1570=TAXAS!$A$26,IF($B1570="PARCELADO ATÉ 12X",$D1570-($D1570*TAXAS!$F$26))/12,IF($A1570=TAXAS!$A$27,IF($B1570="PARCELADO ATÉ 12X",$D1570-($D1570*TAXAS!$F$27))/12))))))))))))))))))))))))/1</f>
        <v>0</v>
      </c>
      <c r="J1570" s="8">
        <f t="shared" si="0"/>
        <v>0</v>
      </c>
      <c r="K1570" s="10" t="b">
        <f>IF($B1570="PARCELADO ATÉ 3X",($D1570-($D1570*TAXAS!$D$4))-$J1570)</f>
        <v>0</v>
      </c>
      <c r="L1570" s="10" t="b">
        <f>IF($B1570="PARCELADO ATÉ 6X",($D1570-($D1570*TAXAS!$E$4))-$J1570)</f>
        <v>0</v>
      </c>
      <c r="M1570" s="10" t="b">
        <f>IF($B1570="PARCELADO ATÉ 12X",($D1570-($D1570*TAXAS!$F$4))-$J1570)</f>
        <v>0</v>
      </c>
      <c r="N1570" s="8">
        <f t="shared" si="1"/>
        <v>0</v>
      </c>
      <c r="O1570" s="10">
        <f t="shared" si="2"/>
        <v>0</v>
      </c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</row>
    <row r="1571" spans="1:31" ht="15.75" customHeight="1" x14ac:dyDescent="0.2">
      <c r="A1571" s="3"/>
      <c r="B1571" s="5"/>
      <c r="C1571" s="6"/>
      <c r="D1571" s="42"/>
      <c r="E1571" s="8">
        <f>IF($A1571="VISA",IF($B1571="DÉBITO",$D1571-($D1571*TAXAS!$B$4)),IF($A1571="MASTER",IF($B1571="DÉBITO",$D1571-($D1571*TAXAS!$B$5)),IF($A1571="ELO", IF($B1571="DÉBITO",$D1571-($D1571*TAXAS!$B$6)),IF($A1571="HIPERCARD",IF($B1571="DÉBITO",$D1571-($D1571*TAXAS!$B$7)),IF($A1571="DINERS",IF($B1571="DÉBITO",$D1571-($D1571*TAXAS!$B$8)),IF($A1571="AMERICA EXPRESS",IF($B1571="DÉBITO",$D1571-($D1571*TAXAS!$B$9)),IF($A1571=TAXAS!$A$10,IF($B1571="DÉBITO",$D1571-($D1571*TAXAS!$B$10)), IF($A1571=TAXAS!$A$11,IF($B1571="DÉBITO",$D1571-($D1571*TAXAS!$B$11)), IF($A1571=TAXAS!$A$12,IF($B1571="DÉBITO",$D1571-($D1571*TAXAS!$B$12)), IF($A1571=TAXAS!$A$13,IF($B1571="DÉBITO",$D1571-($D1571*TAXAS!$B$13)), IF($A1571=TAXAS!$A$14,IF($B1571="DÉBITO",$D1571-($D1571*TAXAS!$B$14)), IF($A1571=TAXAS!$A$15,IF($B1571="DÉBITO",$D1571-($D1571*TAXAS!$B$15)), IF($A1571=TAXAS!$A$16,IF($B1571="DÉBITO",$D1571-($D1571*TAXAS!$B$16)), IF($A1571=TAXAS!$A$17,IF($B1571="DÉBITO",$D1571-($D1571*TAXAS!$B$17)), IF($A1571=TAXAS!$A$18,IF($B1571="DÉBITO",$D1571-($D1571*TAXAS!$B$18)), IF($A1571=TAXAS!$A$19,IF($B1571="DÉBITO",$D1571-($D1571*TAXAS!$B$19)), IF($A1571=TAXAS!$A$20,IF($B1571="DÉBITO",$D1571-($D1571*TAXAS!$B$20)), IF($A1571=TAXAS!$A$21,IF($B1571="DÉBITO",$D1571-($D1571*TAXAS!$B$21)), IF($A1571=TAXAS!$A$22,IF($B1571="DÉBITO",$D1571-($D1571*TAXAS!$B$22)), IF($A1571=TAXAS!$A$23,IF($B1571="DÉBITO",$D1571-($D1571*TAXAS!$B$23)), IF($A1571=TAXAS!$A$24,IF($B1571="DÉBITO",$D1571-($D1571*TAXAS!$B$24)), IF($A1571=TAXAS!$A$25,IF($B1571="DÉBITO",$D1571-($D1571*TAXAS!$B$25)), IF($A1571=TAXAS!$A$26,IF($B1571="DÉBITO",$D1571-($D1571*TAXAS!$B$26)), IF($A1571=TAXAS!$A$27,IF($B1571="DÉBITO",$D1571-($D1571*TAXAS!$B$27))))))))))))))))))))))))))/1</f>
        <v>0</v>
      </c>
      <c r="F1571" s="8">
        <f>IF($A1571="VISA",IF($B1571="CRÉDITO",$D1571-($D1571*TAXAS!$C$4)),IF($A1571="MASTER",IF($B1571="CRÉDITO",$D1571-($D1571*TAXAS!$C$5)),IF($A1571="ELO", IF($B1571="CRÉDITO",$D1571-($D1571*TAXAS!$C$6)),IF($A1571="HIPERCARD",IF($B1571="CRÉDITO",$D1571-($D1571*TAXAS!$C$7)),IF($A1571="DINERS",IF($B1571="CRÉDITO",$D1571-($D1571*TAXAS!$C$8)),IF($A1571="AMERICA EXPRESS",IF($B1571="CRÉDITO",$D1571-($D1571*TAXAS!$C$9)),IF($A1571=TAXAS!$A$10,IF($B1571="CRÉDITO",$D1571-($D1571*TAXAS!$C$10)), IF($A1571=TAXAS!$A$11,IF($B1571="CRÉDITO",$D1571-($D1571*TAXAS!$C$11)), IF($A1571=TAXAS!$A$12,IF($B1571="CRÉDITO",$D1571-($D1571*TAXAS!$C$12)), IF($A1571=TAXAS!$A$13,IF($B1571="CRÉDITO",$D1571-($D1571*TAXAS!$C$13)), IF($A1571=TAXAS!$A$14,IF($B1571="CRÉDITO",$D1571-($D1571*TAXAS!$C$14)), IF($A1571=TAXAS!$A$15,IF($B1571="CRÉDITO",$D1571-($D1571*TAXAS!$C$15)), IF($A1571=TAXAS!$A$16,IF($B1571="CRÉDITO",$D1571-($D1571*TAXAS!$C$16)), IF($A1571=TAXAS!$A$17,IF($B1571="CRÉDITO",$D1571-($D1571*TAXAS!$C$17)), IF($A1571=TAXAS!$A$18,IF($B1571="CRÉDITO",$D1571-($D1571*TAXAS!$C$18)), IF($A1571=TAXAS!$A$19,IF($B1571="CRÉDITO",$D1571-($D1571*TAXAS!$C$19)), IF($A1571=TAXAS!$A$20,IF($B1571="CRÉDITO",$D1571-($D1571*TAXAS!$C$20)), IF($A1571=TAXAS!$A$21,IF($B1571="CRÉDITO",$D1571-($D1571*TAXAS!$C$21)), IF($A1571=TAXAS!$A$22,IF($B1571="CRÉDITO",$D1571-($D1571*TAXAS!$C$22)), IF($A1571=TAXAS!$A$23,IF($B1571="CRÉDITO",$D1571-($D1571*TAXAS!$C$23)), IF($A1571=TAXAS!$A$24,IF($B1571="CRÉDITO",$D1571-($D1571*TAXAS!$C$24)), IF($A1571=TAXAS!$A$25,IF($B1571="CRÉDITO",$D1571-($D1571*TAXAS!$C$25)), IF($A1571=TAXAS!$A$26,IF($B1571="CRÉDITO",$D1571-($D1571*TAXAS!$C$26)), IF($A1571=TAXAS!$A$27,IF($B1571="CRÉDITO",$D1571-($D1571*TAXAS!$C$27))))))))))))))))))))))))))/1</f>
        <v>0</v>
      </c>
      <c r="G1571" s="9">
        <f>IF($A1571="VISA",IF($B1571="PARCELADO ATÉ 3X",$D1571-(D1571*TAXAS!$D$4))/3,IF($A1571="MASTER",IF($B1571="PARCELADO ATÉ 3X",$D1571-(D1571*TAXAS!$D$5))/3,IF($A1571="ELO",IF($B1571="PARCELADO ATÉ 3X",$D1571-(D1571*TAXAS!$D$6))/3,IF($A1571="HIPERCARD",IF($B1571="PARCELADO ATÉ 3X",$D1571-(D1571*TAXAS!$D$7))/3,IF($A1571="DINERS",IF($B1571="PARCELADO ATÉ 3X",$D1571-(D1571*TAXAS!$D$8))/3,IF($A1571="AMERICA EXPRESS",IF($B1571="PARCELADO ATÉ 3X",$D1571-(D1571*TAXAS!$D$9))/3,IF($A1571=TAXAS!$A$10,IF($B1571="PARCELADO ATÉ 3X",$D1571-($D1571*TAXAS!$D$10))/3,IF($A1571=TAXAS!$A$11,IF($B1571="PARCELADO ATÉ 3X",$D1571-($D1571*TAXAS!$D$11))/3,IF($A1571=TAXAS!$A$12,IF($B1571="PARCELADO ATÉ 3X",$D1571-($D1571*TAXAS!$D$12))/3,IF($A1571=TAXAS!$A$13,IF($B1571="PARCELADO ATÉ 3X",$D1571-($D1571*TAXAS!$D$13))/3,IF($A1571=TAXAS!$A$14,IF($B1571="PARCELADO ATÉ 3X",$D1571-($D1571*TAXAS!$D$14))/3,IF($A1571=TAXAS!$A$15,IF($B1571="PARCELADO ATÉ 3X",$D1571-($D1571*TAXAS!$D$15))/3,IF($A1571=TAXAS!$A$16,IF($B1571="PARCELADO ATÉ 3X",$D1571-($D1571*TAXAS!$D$16))/3,IF($A1571=TAXAS!$A$17,IF($B1571="PARCELADO ATÉ 3X",$D1571-($D1571*TAXAS!$D$17))/3,IF($A1571=TAXAS!$A$18,IF($B1571="PARCELADO ATÉ 3X",$D1571-($D1571*TAXAS!$D$18))/3,IF($A1571=TAXAS!$A$19,IF($B1571="PARCELADO ATÉ 3X",$D1571-($D1571*TAXAS!$D$19))/3,IF($A1571=TAXAS!$A$20,IF($B1571="PARCELADO ATÉ 3X",$D1571-($D1571*TAXAS!$D$20))/3,IF($A1571=TAXAS!$A$21,IF($B1571="PARCELADO ATÉ 3X",$D1571-($D1571*TAXAS!$D$21))/3,IF($A1571=TAXAS!$A$22,IF($B1571="PARCELADO ATÉ 3X",$D1571-($D1571*TAXAS!$D$22))/3,IF($A1571=TAXAS!$A$23,IF($B1571="PARCELADO ATÉ 3X",$D1571-($D1571*TAXAS!$D$23))/3,IF($A1571=TAXAS!$A$24,IF($B1571="PARCELADO ATÉ 3X",$D1571-($D1571*TAXAS!$D$24))/3,IF($A1571=TAXAS!$A$25,IF($B1571="PARCELADO ATÉ 3X",$D1571-($D1571*TAXAS!$D$25))/3,IF($A1571=TAXAS!$A$26,IF($B1571="PARCELADO ATÉ 3X",$D1571-($D1571*TAXAS!$D$26))/3,IF($A1571=TAXAS!$A$27,IF($B1571="PARCELADO ATÉ 3X",$D1571-($D1571*TAXAS!$D$27))/3))))))))))))))))))))))))/1</f>
        <v>0</v>
      </c>
      <c r="H1571" s="9">
        <f>IF($A1571="VISA",IF($B1571="PARCELADO ATÉ 6X",$D1571-(D1571*TAXAS!$E$4))/6,IF($A1571="MASTER",IF($B1571="PARCELADO ATÉ 6X",$D1571-(D1571*TAXAS!$E$5))/6,IF($A1571="ELO",IF($B1571="PARCELADO ATÉ 6X",$D1571-(D1571*TAXAS!$E$6))/6,IF($A1571="HIPERCARD",IF($B1571="PARCELADO ATÉ 6X",$D1571-(D1571*TAXAS!$E$7))/6,IF($A1571="DINERS",IF($B1571="PARCELADO ATÉ 6X",$D1571-(D1571*TAXAS!$E$8))/6,IF($A1571="AMERICA EXPRESS",IF($B1571="PARCELADO ATÉ 6X",$D1571-(D1571*TAXAS!$E$9))/6,IF($A1571=TAXAS!$A$10,IF($B1571="PARCELADO ATÉ 6X",$D1571-($D1571*TAXAS!$E$10))/6,IF($A1571=TAXAS!$A$11,IF($B1571="PARCELADO ATÉ 6X",$D1571-($D1571*TAXAS!$E$11))/6,IF($A1571=TAXAS!$A$12,IF($B1571="PARCELADO ATÉ 6X",$D1571-($D1571*TAXAS!$E$12))/6,IF($A1571=TAXAS!$A$13,IF($B1571="PARCELADO ATÉ 6X",$D1571-($D1571*TAXAS!$E$13))/6,IF($A1571=TAXAS!$A$14,IF($B1571="PARCELADO ATÉ 6X",$D1571-($D1571*TAXAS!$E$14))/6,IF($A1571=TAXAS!$A$15,IF($B1571="PARCELADO ATÉ 6X",$D1571-($D1571*TAXAS!$E$15))/6,IF($A1571=TAXAS!$A$16,IF($B1571="PARCELADO ATÉ 6X",$D1571-($D1571*TAXAS!$E$16))/6,IF($A1571=TAXAS!$A$17,IF($B1571="PARCELADO ATÉ 6X",$D1571-($D1571*TAXAS!$E$17))/6,IF($A1571=TAXAS!$A$18,IF($B1571="PARCELADO ATÉ 6X",$D1571-($D1571*TAXAS!$E$18))/6,IF($A1571=TAXAS!$A$19,IF($B1571="PARCELADO ATÉ 6X",$D1571-($D1571*TAXAS!$E$19))/6,IF($A1571=TAXAS!$A$20,IF($B1571="PARCELADO ATÉ 6X",$D1571-($D1571*TAXAS!$E$20))/6,IF($A1571=TAXAS!$A$21,IF($B1571="PARCELADO ATÉ 6X",$D1571-($D1571*TAXAS!$E$21))/6,IF($A1571=TAXAS!$A$22,IF($B1571="PARCELADO ATÉ 6X",$D1571-($D1571*TAXAS!$E$22))/6,IF($A1571=TAXAS!$A$23,IF($B1571="PARCELADO ATÉ 6X",$D1571-($D1571*TAXAS!$E$23))/6,IF($A1571=TAXAS!$A$24,IF($B1571="PARCELADO ATÉ 6X",$D1571-($D1571*TAXAS!$E$24))/6,IF($A1571=TAXAS!$A$25,IF($B1571="PARCELADO ATÉ 6X",$D1571-($D1571*TAXAS!$E$25))/6,IF($A1571=TAXAS!$A$26,IF($B1571="PARCELADO ATÉ 6X",$D1571-($D1571*TAXAS!$E$26))/6,IF($A1571=TAXAS!$A$27,IF($B1571="PARCELADO ATÉ 6X",$D1571-($D1571*TAXAS!$E$27))/6))))))))))))))))))))))))/1</f>
        <v>0</v>
      </c>
      <c r="I1571" s="9">
        <f>IF($A1571="VISA",IF($B1571="PARCELADO ATÉ 12X",$D1571-(D1571*TAXAS!$F$4))/12,IF($A1571="MASTER",IF($B1571="PARCELADO ATÉ 12X",$D1571-(D1571*TAXAS!$F$5))/12,IF($A1571="ELO",IF($B1571="PARCELADO ATÉ 12X",$D1571-(D1571*TAXAS!$F$6))/12,IF($A1571="HIPERCARD",IF($B1571="PARCELADO ATÉ 12X",$D1571-(D1571*TAXAS!$F$7))/12,IF($A1571="DINERS",IF($B1571="PARCELADO ATÉ 12X",$D1571-(D1571*TAXAS!$F$8))/12,IF($A1571="AMERICA EXPRESS",IF($B1571="PARCELADO ATÉ 12X",$D1571-(D1571*TAXAS!$F$9))/12,IF($A1571=TAXAS!$A$10,IF($B1571="PARCELADO ATÉ 12X",$D1571-($D1571*TAXAS!$F$10))/12,IF($A1571=TAXAS!$A$11,IF($B1571="PARCELADO ATÉ 12X",$D1571-($D1571*TAXAS!$F$11))/12,IF($A1571=TAXAS!$A$12,IF($B1571="PARCELADO ATÉ 12X",$D1571-($D1571*TAXAS!$F$12))/12,IF($A1571=TAXAS!$A$13,IF($B1571="PARCELADO ATÉ 12X",$D1571-($D1571*TAXAS!$F$13))/12,IF($A1571=TAXAS!$A$14,IF($B1571="PARCELADO ATÉ 12X",$D1571-($D1571*TAXAS!$F$14))/12,IF($A1571=TAXAS!$A$15,IF($B1571="PARCELADO ATÉ 12X",$D1571-($D1571*TAXAS!$F$15))/12,IF($A1571=TAXAS!$A$16,IF($B1571="PARCELADO ATÉ 12X",$D1571-($D1571*TAXAS!$F$16))/12,IF($A1571=TAXAS!$A$17,IF($B1571="PARCELADO ATÉ 12X",$D1571-($D1571*TAXAS!$F$17))/12,IF($A1571=TAXAS!$A$18,IF($B1571="PARCELADO ATÉ 12X",$D1571-($D1571*TAXAS!$F$18))/12,IF($A1571=TAXAS!$A$19,IF($B1571="PARCELADO ATÉ 12X",$D1571-($D1571*TAXAS!$F$19))/12,IF($A1571=TAXAS!$A$20,IF($B1571="PARCELADO ATÉ 12X",$D1571-($D1571*TAXAS!$F$20))/12,IF($A1571=TAXAS!$A$21,IF($B1571="PARCELADO ATÉ 12X",$D1571-($D1571*TAXAS!$F$21))/12,IF($A1571=TAXAS!$A$22,IF($B1571="PARCELADO ATÉ 12X",$D1571-($D1571*TAXAS!$F$22))/12,IF($A1571=TAXAS!$A$23,IF($B1571="PARCELADO ATÉ 12X",$D1571-($D1571*TAXAS!$F$23))/12,IF($A1571=TAXAS!$A$24,IF($B1571="PARCELADO ATÉ 12X",$D1571-($D1571*TAXAS!$F$24))/12,IF($A1571=TAXAS!$A$25,IF($B1571="PARCELADO ATÉ 12X",$D1571-($D1571*TAXAS!$F$25))/12,IF($A1571=TAXAS!$A$26,IF($B1571="PARCELADO ATÉ 12X",$D1571-($D1571*TAXAS!$F$26))/12,IF($A1571=TAXAS!$A$27,IF($B1571="PARCELADO ATÉ 12X",$D1571-($D1571*TAXAS!$F$27))/12))))))))))))))))))))))))/1</f>
        <v>0</v>
      </c>
      <c r="J1571" s="8">
        <f t="shared" si="0"/>
        <v>0</v>
      </c>
      <c r="K1571" s="10" t="b">
        <f>IF($B1571="PARCELADO ATÉ 3X",($D1571-($D1571*TAXAS!$D$4))-$J1571)</f>
        <v>0</v>
      </c>
      <c r="L1571" s="10" t="b">
        <f>IF($B1571="PARCELADO ATÉ 6X",($D1571-($D1571*TAXAS!$E$4))-$J1571)</f>
        <v>0</v>
      </c>
      <c r="M1571" s="10" t="b">
        <f>IF($B1571="PARCELADO ATÉ 12X",($D1571-($D1571*TAXAS!$F$4))-$J1571)</f>
        <v>0</v>
      </c>
      <c r="N1571" s="8">
        <f t="shared" si="1"/>
        <v>0</v>
      </c>
      <c r="O1571" s="10">
        <f t="shared" si="2"/>
        <v>0</v>
      </c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</row>
    <row r="1572" spans="1:31" ht="15.75" customHeight="1" x14ac:dyDescent="0.2">
      <c r="A1572" s="3"/>
      <c r="B1572" s="5"/>
      <c r="C1572" s="6"/>
      <c r="D1572" s="42"/>
      <c r="E1572" s="8">
        <f>IF($A1572="VISA",IF($B1572="DÉBITO",$D1572-($D1572*TAXAS!$B$4)),IF($A1572="MASTER",IF($B1572="DÉBITO",$D1572-($D1572*TAXAS!$B$5)),IF($A1572="ELO", IF($B1572="DÉBITO",$D1572-($D1572*TAXAS!$B$6)),IF($A1572="HIPERCARD",IF($B1572="DÉBITO",$D1572-($D1572*TAXAS!$B$7)),IF($A1572="DINERS",IF($B1572="DÉBITO",$D1572-($D1572*TAXAS!$B$8)),IF($A1572="AMERICA EXPRESS",IF($B1572="DÉBITO",$D1572-($D1572*TAXAS!$B$9)),IF($A1572=TAXAS!$A$10,IF($B1572="DÉBITO",$D1572-($D1572*TAXAS!$B$10)), IF($A1572=TAXAS!$A$11,IF($B1572="DÉBITO",$D1572-($D1572*TAXAS!$B$11)), IF($A1572=TAXAS!$A$12,IF($B1572="DÉBITO",$D1572-($D1572*TAXAS!$B$12)), IF($A1572=TAXAS!$A$13,IF($B1572="DÉBITO",$D1572-($D1572*TAXAS!$B$13)), IF($A1572=TAXAS!$A$14,IF($B1572="DÉBITO",$D1572-($D1572*TAXAS!$B$14)), IF($A1572=TAXAS!$A$15,IF($B1572="DÉBITO",$D1572-($D1572*TAXAS!$B$15)), IF($A1572=TAXAS!$A$16,IF($B1572="DÉBITO",$D1572-($D1572*TAXAS!$B$16)), IF($A1572=TAXAS!$A$17,IF($B1572="DÉBITO",$D1572-($D1572*TAXAS!$B$17)), IF($A1572=TAXAS!$A$18,IF($B1572="DÉBITO",$D1572-($D1572*TAXAS!$B$18)), IF($A1572=TAXAS!$A$19,IF($B1572="DÉBITO",$D1572-($D1572*TAXAS!$B$19)), IF($A1572=TAXAS!$A$20,IF($B1572="DÉBITO",$D1572-($D1572*TAXAS!$B$20)), IF($A1572=TAXAS!$A$21,IF($B1572="DÉBITO",$D1572-($D1572*TAXAS!$B$21)), IF($A1572=TAXAS!$A$22,IF($B1572="DÉBITO",$D1572-($D1572*TAXAS!$B$22)), IF($A1572=TAXAS!$A$23,IF($B1572="DÉBITO",$D1572-($D1572*TAXAS!$B$23)), IF($A1572=TAXAS!$A$24,IF($B1572="DÉBITO",$D1572-($D1572*TAXAS!$B$24)), IF($A1572=TAXAS!$A$25,IF($B1572="DÉBITO",$D1572-($D1572*TAXAS!$B$25)), IF($A1572=TAXAS!$A$26,IF($B1572="DÉBITO",$D1572-($D1572*TAXAS!$B$26)), IF($A1572=TAXAS!$A$27,IF($B1572="DÉBITO",$D1572-($D1572*TAXAS!$B$27))))))))))))))))))))))))))/1</f>
        <v>0</v>
      </c>
      <c r="F1572" s="8">
        <f>IF($A1572="VISA",IF($B1572="CRÉDITO",$D1572-($D1572*TAXAS!$C$4)),IF($A1572="MASTER",IF($B1572="CRÉDITO",$D1572-($D1572*TAXAS!$C$5)),IF($A1572="ELO", IF($B1572="CRÉDITO",$D1572-($D1572*TAXAS!$C$6)),IF($A1572="HIPERCARD",IF($B1572="CRÉDITO",$D1572-($D1572*TAXAS!$C$7)),IF($A1572="DINERS",IF($B1572="CRÉDITO",$D1572-($D1572*TAXAS!$C$8)),IF($A1572="AMERICA EXPRESS",IF($B1572="CRÉDITO",$D1572-($D1572*TAXAS!$C$9)),IF($A1572=TAXAS!$A$10,IF($B1572="CRÉDITO",$D1572-($D1572*TAXAS!$C$10)), IF($A1572=TAXAS!$A$11,IF($B1572="CRÉDITO",$D1572-($D1572*TAXAS!$C$11)), IF($A1572=TAXAS!$A$12,IF($B1572="CRÉDITO",$D1572-($D1572*TAXAS!$C$12)), IF($A1572=TAXAS!$A$13,IF($B1572="CRÉDITO",$D1572-($D1572*TAXAS!$C$13)), IF($A1572=TAXAS!$A$14,IF($B1572="CRÉDITO",$D1572-($D1572*TAXAS!$C$14)), IF($A1572=TAXAS!$A$15,IF($B1572="CRÉDITO",$D1572-($D1572*TAXAS!$C$15)), IF($A1572=TAXAS!$A$16,IF($B1572="CRÉDITO",$D1572-($D1572*TAXAS!$C$16)), IF($A1572=TAXAS!$A$17,IF($B1572="CRÉDITO",$D1572-($D1572*TAXAS!$C$17)), IF($A1572=TAXAS!$A$18,IF($B1572="CRÉDITO",$D1572-($D1572*TAXAS!$C$18)), IF($A1572=TAXAS!$A$19,IF($B1572="CRÉDITO",$D1572-($D1572*TAXAS!$C$19)), IF($A1572=TAXAS!$A$20,IF($B1572="CRÉDITO",$D1572-($D1572*TAXAS!$C$20)), IF($A1572=TAXAS!$A$21,IF($B1572="CRÉDITO",$D1572-($D1572*TAXAS!$C$21)), IF($A1572=TAXAS!$A$22,IF($B1572="CRÉDITO",$D1572-($D1572*TAXAS!$C$22)), IF($A1572=TAXAS!$A$23,IF($B1572="CRÉDITO",$D1572-($D1572*TAXAS!$C$23)), IF($A1572=TAXAS!$A$24,IF($B1572="CRÉDITO",$D1572-($D1572*TAXAS!$C$24)), IF($A1572=TAXAS!$A$25,IF($B1572="CRÉDITO",$D1572-($D1572*TAXAS!$C$25)), IF($A1572=TAXAS!$A$26,IF($B1572="CRÉDITO",$D1572-($D1572*TAXAS!$C$26)), IF($A1572=TAXAS!$A$27,IF($B1572="CRÉDITO",$D1572-($D1572*TAXAS!$C$27))))))))))))))))))))))))))/1</f>
        <v>0</v>
      </c>
      <c r="G1572" s="9">
        <f>IF($A1572="VISA",IF($B1572="PARCELADO ATÉ 3X",$D1572-(D1572*TAXAS!$D$4))/3,IF($A1572="MASTER",IF($B1572="PARCELADO ATÉ 3X",$D1572-(D1572*TAXAS!$D$5))/3,IF($A1572="ELO",IF($B1572="PARCELADO ATÉ 3X",$D1572-(D1572*TAXAS!$D$6))/3,IF($A1572="HIPERCARD",IF($B1572="PARCELADO ATÉ 3X",$D1572-(D1572*TAXAS!$D$7))/3,IF($A1572="DINERS",IF($B1572="PARCELADO ATÉ 3X",$D1572-(D1572*TAXAS!$D$8))/3,IF($A1572="AMERICA EXPRESS",IF($B1572="PARCELADO ATÉ 3X",$D1572-(D1572*TAXAS!$D$9))/3,IF($A1572=TAXAS!$A$10,IF($B1572="PARCELADO ATÉ 3X",$D1572-($D1572*TAXAS!$D$10))/3,IF($A1572=TAXAS!$A$11,IF($B1572="PARCELADO ATÉ 3X",$D1572-($D1572*TAXAS!$D$11))/3,IF($A1572=TAXAS!$A$12,IF($B1572="PARCELADO ATÉ 3X",$D1572-($D1572*TAXAS!$D$12))/3,IF($A1572=TAXAS!$A$13,IF($B1572="PARCELADO ATÉ 3X",$D1572-($D1572*TAXAS!$D$13))/3,IF($A1572=TAXAS!$A$14,IF($B1572="PARCELADO ATÉ 3X",$D1572-($D1572*TAXAS!$D$14))/3,IF($A1572=TAXAS!$A$15,IF($B1572="PARCELADO ATÉ 3X",$D1572-($D1572*TAXAS!$D$15))/3,IF($A1572=TAXAS!$A$16,IF($B1572="PARCELADO ATÉ 3X",$D1572-($D1572*TAXAS!$D$16))/3,IF($A1572=TAXAS!$A$17,IF($B1572="PARCELADO ATÉ 3X",$D1572-($D1572*TAXAS!$D$17))/3,IF($A1572=TAXAS!$A$18,IF($B1572="PARCELADO ATÉ 3X",$D1572-($D1572*TAXAS!$D$18))/3,IF($A1572=TAXAS!$A$19,IF($B1572="PARCELADO ATÉ 3X",$D1572-($D1572*TAXAS!$D$19))/3,IF($A1572=TAXAS!$A$20,IF($B1572="PARCELADO ATÉ 3X",$D1572-($D1572*TAXAS!$D$20))/3,IF($A1572=TAXAS!$A$21,IF($B1572="PARCELADO ATÉ 3X",$D1572-($D1572*TAXAS!$D$21))/3,IF($A1572=TAXAS!$A$22,IF($B1572="PARCELADO ATÉ 3X",$D1572-($D1572*TAXAS!$D$22))/3,IF($A1572=TAXAS!$A$23,IF($B1572="PARCELADO ATÉ 3X",$D1572-($D1572*TAXAS!$D$23))/3,IF($A1572=TAXAS!$A$24,IF($B1572="PARCELADO ATÉ 3X",$D1572-($D1572*TAXAS!$D$24))/3,IF($A1572=TAXAS!$A$25,IF($B1572="PARCELADO ATÉ 3X",$D1572-($D1572*TAXAS!$D$25))/3,IF($A1572=TAXAS!$A$26,IF($B1572="PARCELADO ATÉ 3X",$D1572-($D1572*TAXAS!$D$26))/3,IF($A1572=TAXAS!$A$27,IF($B1572="PARCELADO ATÉ 3X",$D1572-($D1572*TAXAS!$D$27))/3))))))))))))))))))))))))/1</f>
        <v>0</v>
      </c>
      <c r="H1572" s="9">
        <f>IF($A1572="VISA",IF($B1572="PARCELADO ATÉ 6X",$D1572-(D1572*TAXAS!$E$4))/6,IF($A1572="MASTER",IF($B1572="PARCELADO ATÉ 6X",$D1572-(D1572*TAXAS!$E$5))/6,IF($A1572="ELO",IF($B1572="PARCELADO ATÉ 6X",$D1572-(D1572*TAXAS!$E$6))/6,IF($A1572="HIPERCARD",IF($B1572="PARCELADO ATÉ 6X",$D1572-(D1572*TAXAS!$E$7))/6,IF($A1572="DINERS",IF($B1572="PARCELADO ATÉ 6X",$D1572-(D1572*TAXAS!$E$8))/6,IF($A1572="AMERICA EXPRESS",IF($B1572="PARCELADO ATÉ 6X",$D1572-(D1572*TAXAS!$E$9))/6,IF($A1572=TAXAS!$A$10,IF($B1572="PARCELADO ATÉ 6X",$D1572-($D1572*TAXAS!$E$10))/6,IF($A1572=TAXAS!$A$11,IF($B1572="PARCELADO ATÉ 6X",$D1572-($D1572*TAXAS!$E$11))/6,IF($A1572=TAXAS!$A$12,IF($B1572="PARCELADO ATÉ 6X",$D1572-($D1572*TAXAS!$E$12))/6,IF($A1572=TAXAS!$A$13,IF($B1572="PARCELADO ATÉ 6X",$D1572-($D1572*TAXAS!$E$13))/6,IF($A1572=TAXAS!$A$14,IF($B1572="PARCELADO ATÉ 6X",$D1572-($D1572*TAXAS!$E$14))/6,IF($A1572=TAXAS!$A$15,IF($B1572="PARCELADO ATÉ 6X",$D1572-($D1572*TAXAS!$E$15))/6,IF($A1572=TAXAS!$A$16,IF($B1572="PARCELADO ATÉ 6X",$D1572-($D1572*TAXAS!$E$16))/6,IF($A1572=TAXAS!$A$17,IF($B1572="PARCELADO ATÉ 6X",$D1572-($D1572*TAXAS!$E$17))/6,IF($A1572=TAXAS!$A$18,IF($B1572="PARCELADO ATÉ 6X",$D1572-($D1572*TAXAS!$E$18))/6,IF($A1572=TAXAS!$A$19,IF($B1572="PARCELADO ATÉ 6X",$D1572-($D1572*TAXAS!$E$19))/6,IF($A1572=TAXAS!$A$20,IF($B1572="PARCELADO ATÉ 6X",$D1572-($D1572*TAXAS!$E$20))/6,IF($A1572=TAXAS!$A$21,IF($B1572="PARCELADO ATÉ 6X",$D1572-($D1572*TAXAS!$E$21))/6,IF($A1572=TAXAS!$A$22,IF($B1572="PARCELADO ATÉ 6X",$D1572-($D1572*TAXAS!$E$22))/6,IF($A1572=TAXAS!$A$23,IF($B1572="PARCELADO ATÉ 6X",$D1572-($D1572*TAXAS!$E$23))/6,IF($A1572=TAXAS!$A$24,IF($B1572="PARCELADO ATÉ 6X",$D1572-($D1572*TAXAS!$E$24))/6,IF($A1572=TAXAS!$A$25,IF($B1572="PARCELADO ATÉ 6X",$D1572-($D1572*TAXAS!$E$25))/6,IF($A1572=TAXAS!$A$26,IF($B1572="PARCELADO ATÉ 6X",$D1572-($D1572*TAXAS!$E$26))/6,IF($A1572=TAXAS!$A$27,IF($B1572="PARCELADO ATÉ 6X",$D1572-($D1572*TAXAS!$E$27))/6))))))))))))))))))))))))/1</f>
        <v>0</v>
      </c>
      <c r="I1572" s="9">
        <f>IF($A1572="VISA",IF($B1572="PARCELADO ATÉ 12X",$D1572-(D1572*TAXAS!$F$4))/12,IF($A1572="MASTER",IF($B1572="PARCELADO ATÉ 12X",$D1572-(D1572*TAXAS!$F$5))/12,IF($A1572="ELO",IF($B1572="PARCELADO ATÉ 12X",$D1572-(D1572*TAXAS!$F$6))/12,IF($A1572="HIPERCARD",IF($B1572="PARCELADO ATÉ 12X",$D1572-(D1572*TAXAS!$F$7))/12,IF($A1572="DINERS",IF($B1572="PARCELADO ATÉ 12X",$D1572-(D1572*TAXAS!$F$8))/12,IF($A1572="AMERICA EXPRESS",IF($B1572="PARCELADO ATÉ 12X",$D1572-(D1572*TAXAS!$F$9))/12,IF($A1572=TAXAS!$A$10,IF($B1572="PARCELADO ATÉ 12X",$D1572-($D1572*TAXAS!$F$10))/12,IF($A1572=TAXAS!$A$11,IF($B1572="PARCELADO ATÉ 12X",$D1572-($D1572*TAXAS!$F$11))/12,IF($A1572=TAXAS!$A$12,IF($B1572="PARCELADO ATÉ 12X",$D1572-($D1572*TAXAS!$F$12))/12,IF($A1572=TAXAS!$A$13,IF($B1572="PARCELADO ATÉ 12X",$D1572-($D1572*TAXAS!$F$13))/12,IF($A1572=TAXAS!$A$14,IF($B1572="PARCELADO ATÉ 12X",$D1572-($D1572*TAXAS!$F$14))/12,IF($A1572=TAXAS!$A$15,IF($B1572="PARCELADO ATÉ 12X",$D1572-($D1572*TAXAS!$F$15))/12,IF($A1572=TAXAS!$A$16,IF($B1572="PARCELADO ATÉ 12X",$D1572-($D1572*TAXAS!$F$16))/12,IF($A1572=TAXAS!$A$17,IF($B1572="PARCELADO ATÉ 12X",$D1572-($D1572*TAXAS!$F$17))/12,IF($A1572=TAXAS!$A$18,IF($B1572="PARCELADO ATÉ 12X",$D1572-($D1572*TAXAS!$F$18))/12,IF($A1572=TAXAS!$A$19,IF($B1572="PARCELADO ATÉ 12X",$D1572-($D1572*TAXAS!$F$19))/12,IF($A1572=TAXAS!$A$20,IF($B1572="PARCELADO ATÉ 12X",$D1572-($D1572*TAXAS!$F$20))/12,IF($A1572=TAXAS!$A$21,IF($B1572="PARCELADO ATÉ 12X",$D1572-($D1572*TAXAS!$F$21))/12,IF($A1572=TAXAS!$A$22,IF($B1572="PARCELADO ATÉ 12X",$D1572-($D1572*TAXAS!$F$22))/12,IF($A1572=TAXAS!$A$23,IF($B1572="PARCELADO ATÉ 12X",$D1572-($D1572*TAXAS!$F$23))/12,IF($A1572=TAXAS!$A$24,IF($B1572="PARCELADO ATÉ 12X",$D1572-($D1572*TAXAS!$F$24))/12,IF($A1572=TAXAS!$A$25,IF($B1572="PARCELADO ATÉ 12X",$D1572-($D1572*TAXAS!$F$25))/12,IF($A1572=TAXAS!$A$26,IF($B1572="PARCELADO ATÉ 12X",$D1572-($D1572*TAXAS!$F$26))/12,IF($A1572=TAXAS!$A$27,IF($B1572="PARCELADO ATÉ 12X",$D1572-($D1572*TAXAS!$F$27))/12))))))))))))))))))))))))/1</f>
        <v>0</v>
      </c>
      <c r="J1572" s="8">
        <f t="shared" si="0"/>
        <v>0</v>
      </c>
      <c r="K1572" s="10" t="b">
        <f>IF($B1572="PARCELADO ATÉ 3X",($D1572-($D1572*TAXAS!$D$4))-$J1572)</f>
        <v>0</v>
      </c>
      <c r="L1572" s="10" t="b">
        <f>IF($B1572="PARCELADO ATÉ 6X",($D1572-($D1572*TAXAS!$E$4))-$J1572)</f>
        <v>0</v>
      </c>
      <c r="M1572" s="10" t="b">
        <f>IF($B1572="PARCELADO ATÉ 12X",($D1572-($D1572*TAXAS!$F$4))-$J1572)</f>
        <v>0</v>
      </c>
      <c r="N1572" s="8">
        <f t="shared" si="1"/>
        <v>0</v>
      </c>
      <c r="O1572" s="10">
        <f t="shared" si="2"/>
        <v>0</v>
      </c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</row>
    <row r="1573" spans="1:31" ht="15.75" customHeight="1" x14ac:dyDescent="0.2">
      <c r="A1573" s="3"/>
      <c r="B1573" s="5"/>
      <c r="C1573" s="6"/>
      <c r="D1573" s="42"/>
      <c r="E1573" s="8">
        <f>IF($A1573="VISA",IF($B1573="DÉBITO",$D1573-($D1573*TAXAS!$B$4)),IF($A1573="MASTER",IF($B1573="DÉBITO",$D1573-($D1573*TAXAS!$B$5)),IF($A1573="ELO", IF($B1573="DÉBITO",$D1573-($D1573*TAXAS!$B$6)),IF($A1573="HIPERCARD",IF($B1573="DÉBITO",$D1573-($D1573*TAXAS!$B$7)),IF($A1573="DINERS",IF($B1573="DÉBITO",$D1573-($D1573*TAXAS!$B$8)),IF($A1573="AMERICA EXPRESS",IF($B1573="DÉBITO",$D1573-($D1573*TAXAS!$B$9)),IF($A1573=TAXAS!$A$10,IF($B1573="DÉBITO",$D1573-($D1573*TAXAS!$B$10)), IF($A1573=TAXAS!$A$11,IF($B1573="DÉBITO",$D1573-($D1573*TAXAS!$B$11)), IF($A1573=TAXAS!$A$12,IF($B1573="DÉBITO",$D1573-($D1573*TAXAS!$B$12)), IF($A1573=TAXAS!$A$13,IF($B1573="DÉBITO",$D1573-($D1573*TAXAS!$B$13)), IF($A1573=TAXAS!$A$14,IF($B1573="DÉBITO",$D1573-($D1573*TAXAS!$B$14)), IF($A1573=TAXAS!$A$15,IF($B1573="DÉBITO",$D1573-($D1573*TAXAS!$B$15)), IF($A1573=TAXAS!$A$16,IF($B1573="DÉBITO",$D1573-($D1573*TAXAS!$B$16)), IF($A1573=TAXAS!$A$17,IF($B1573="DÉBITO",$D1573-($D1573*TAXAS!$B$17)), IF($A1573=TAXAS!$A$18,IF($B1573="DÉBITO",$D1573-($D1573*TAXAS!$B$18)), IF($A1573=TAXAS!$A$19,IF($B1573="DÉBITO",$D1573-($D1573*TAXAS!$B$19)), IF($A1573=TAXAS!$A$20,IF($B1573="DÉBITO",$D1573-($D1573*TAXAS!$B$20)), IF($A1573=TAXAS!$A$21,IF($B1573="DÉBITO",$D1573-($D1573*TAXAS!$B$21)), IF($A1573=TAXAS!$A$22,IF($B1573="DÉBITO",$D1573-($D1573*TAXAS!$B$22)), IF($A1573=TAXAS!$A$23,IF($B1573="DÉBITO",$D1573-($D1573*TAXAS!$B$23)), IF($A1573=TAXAS!$A$24,IF($B1573="DÉBITO",$D1573-($D1573*TAXAS!$B$24)), IF($A1573=TAXAS!$A$25,IF($B1573="DÉBITO",$D1573-($D1573*TAXAS!$B$25)), IF($A1573=TAXAS!$A$26,IF($B1573="DÉBITO",$D1573-($D1573*TAXAS!$B$26)), IF($A1573=TAXAS!$A$27,IF($B1573="DÉBITO",$D1573-($D1573*TAXAS!$B$27))))))))))))))))))))))))))/1</f>
        <v>0</v>
      </c>
      <c r="F1573" s="8">
        <f>IF($A1573="VISA",IF($B1573="CRÉDITO",$D1573-($D1573*TAXAS!$C$4)),IF($A1573="MASTER",IF($B1573="CRÉDITO",$D1573-($D1573*TAXAS!$C$5)),IF($A1573="ELO", IF($B1573="CRÉDITO",$D1573-($D1573*TAXAS!$C$6)),IF($A1573="HIPERCARD",IF($B1573="CRÉDITO",$D1573-($D1573*TAXAS!$C$7)),IF($A1573="DINERS",IF($B1573="CRÉDITO",$D1573-($D1573*TAXAS!$C$8)),IF($A1573="AMERICA EXPRESS",IF($B1573="CRÉDITO",$D1573-($D1573*TAXAS!$C$9)),IF($A1573=TAXAS!$A$10,IF($B1573="CRÉDITO",$D1573-($D1573*TAXAS!$C$10)), IF($A1573=TAXAS!$A$11,IF($B1573="CRÉDITO",$D1573-($D1573*TAXAS!$C$11)), IF($A1573=TAXAS!$A$12,IF($B1573="CRÉDITO",$D1573-($D1573*TAXAS!$C$12)), IF($A1573=TAXAS!$A$13,IF($B1573="CRÉDITO",$D1573-($D1573*TAXAS!$C$13)), IF($A1573=TAXAS!$A$14,IF($B1573="CRÉDITO",$D1573-($D1573*TAXAS!$C$14)), IF($A1573=TAXAS!$A$15,IF($B1573="CRÉDITO",$D1573-($D1573*TAXAS!$C$15)), IF($A1573=TAXAS!$A$16,IF($B1573="CRÉDITO",$D1573-($D1573*TAXAS!$C$16)), IF($A1573=TAXAS!$A$17,IF($B1573="CRÉDITO",$D1573-($D1573*TAXAS!$C$17)), IF($A1573=TAXAS!$A$18,IF($B1573="CRÉDITO",$D1573-($D1573*TAXAS!$C$18)), IF($A1573=TAXAS!$A$19,IF($B1573="CRÉDITO",$D1573-($D1573*TAXAS!$C$19)), IF($A1573=TAXAS!$A$20,IF($B1573="CRÉDITO",$D1573-($D1573*TAXAS!$C$20)), IF($A1573=TAXAS!$A$21,IF($B1573="CRÉDITO",$D1573-($D1573*TAXAS!$C$21)), IF($A1573=TAXAS!$A$22,IF($B1573="CRÉDITO",$D1573-($D1573*TAXAS!$C$22)), IF($A1573=TAXAS!$A$23,IF($B1573="CRÉDITO",$D1573-($D1573*TAXAS!$C$23)), IF($A1573=TAXAS!$A$24,IF($B1573="CRÉDITO",$D1573-($D1573*TAXAS!$C$24)), IF($A1573=TAXAS!$A$25,IF($B1573="CRÉDITO",$D1573-($D1573*TAXAS!$C$25)), IF($A1573=TAXAS!$A$26,IF($B1573="CRÉDITO",$D1573-($D1573*TAXAS!$C$26)), IF($A1573=TAXAS!$A$27,IF($B1573="CRÉDITO",$D1573-($D1573*TAXAS!$C$27))))))))))))))))))))))))))/1</f>
        <v>0</v>
      </c>
      <c r="G1573" s="9">
        <f>IF($A1573="VISA",IF($B1573="PARCELADO ATÉ 3X",$D1573-(D1573*TAXAS!$D$4))/3,IF($A1573="MASTER",IF($B1573="PARCELADO ATÉ 3X",$D1573-(D1573*TAXAS!$D$5))/3,IF($A1573="ELO",IF($B1573="PARCELADO ATÉ 3X",$D1573-(D1573*TAXAS!$D$6))/3,IF($A1573="HIPERCARD",IF($B1573="PARCELADO ATÉ 3X",$D1573-(D1573*TAXAS!$D$7))/3,IF($A1573="DINERS",IF($B1573="PARCELADO ATÉ 3X",$D1573-(D1573*TAXAS!$D$8))/3,IF($A1573="AMERICA EXPRESS",IF($B1573="PARCELADO ATÉ 3X",$D1573-(D1573*TAXAS!$D$9))/3,IF($A1573=TAXAS!$A$10,IF($B1573="PARCELADO ATÉ 3X",$D1573-($D1573*TAXAS!$D$10))/3,IF($A1573=TAXAS!$A$11,IF($B1573="PARCELADO ATÉ 3X",$D1573-($D1573*TAXAS!$D$11))/3,IF($A1573=TAXAS!$A$12,IF($B1573="PARCELADO ATÉ 3X",$D1573-($D1573*TAXAS!$D$12))/3,IF($A1573=TAXAS!$A$13,IF($B1573="PARCELADO ATÉ 3X",$D1573-($D1573*TAXAS!$D$13))/3,IF($A1573=TAXAS!$A$14,IF($B1573="PARCELADO ATÉ 3X",$D1573-($D1573*TAXAS!$D$14))/3,IF($A1573=TAXAS!$A$15,IF($B1573="PARCELADO ATÉ 3X",$D1573-($D1573*TAXAS!$D$15))/3,IF($A1573=TAXAS!$A$16,IF($B1573="PARCELADO ATÉ 3X",$D1573-($D1573*TAXAS!$D$16))/3,IF($A1573=TAXAS!$A$17,IF($B1573="PARCELADO ATÉ 3X",$D1573-($D1573*TAXAS!$D$17))/3,IF($A1573=TAXAS!$A$18,IF($B1573="PARCELADO ATÉ 3X",$D1573-($D1573*TAXAS!$D$18))/3,IF($A1573=TAXAS!$A$19,IF($B1573="PARCELADO ATÉ 3X",$D1573-($D1573*TAXAS!$D$19))/3,IF($A1573=TAXAS!$A$20,IF($B1573="PARCELADO ATÉ 3X",$D1573-($D1573*TAXAS!$D$20))/3,IF($A1573=TAXAS!$A$21,IF($B1573="PARCELADO ATÉ 3X",$D1573-($D1573*TAXAS!$D$21))/3,IF($A1573=TAXAS!$A$22,IF($B1573="PARCELADO ATÉ 3X",$D1573-($D1573*TAXAS!$D$22))/3,IF($A1573=TAXAS!$A$23,IF($B1573="PARCELADO ATÉ 3X",$D1573-($D1573*TAXAS!$D$23))/3,IF($A1573=TAXAS!$A$24,IF($B1573="PARCELADO ATÉ 3X",$D1573-($D1573*TAXAS!$D$24))/3,IF($A1573=TAXAS!$A$25,IF($B1573="PARCELADO ATÉ 3X",$D1573-($D1573*TAXAS!$D$25))/3,IF($A1573=TAXAS!$A$26,IF($B1573="PARCELADO ATÉ 3X",$D1573-($D1573*TAXAS!$D$26))/3,IF($A1573=TAXAS!$A$27,IF($B1573="PARCELADO ATÉ 3X",$D1573-($D1573*TAXAS!$D$27))/3))))))))))))))))))))))))/1</f>
        <v>0</v>
      </c>
      <c r="H1573" s="9">
        <f>IF($A1573="VISA",IF($B1573="PARCELADO ATÉ 6X",$D1573-(D1573*TAXAS!$E$4))/6,IF($A1573="MASTER",IF($B1573="PARCELADO ATÉ 6X",$D1573-(D1573*TAXAS!$E$5))/6,IF($A1573="ELO",IF($B1573="PARCELADO ATÉ 6X",$D1573-(D1573*TAXAS!$E$6))/6,IF($A1573="HIPERCARD",IF($B1573="PARCELADO ATÉ 6X",$D1573-(D1573*TAXAS!$E$7))/6,IF($A1573="DINERS",IF($B1573="PARCELADO ATÉ 6X",$D1573-(D1573*TAXAS!$E$8))/6,IF($A1573="AMERICA EXPRESS",IF($B1573="PARCELADO ATÉ 6X",$D1573-(D1573*TAXAS!$E$9))/6,IF($A1573=TAXAS!$A$10,IF($B1573="PARCELADO ATÉ 6X",$D1573-($D1573*TAXAS!$E$10))/6,IF($A1573=TAXAS!$A$11,IF($B1573="PARCELADO ATÉ 6X",$D1573-($D1573*TAXAS!$E$11))/6,IF($A1573=TAXAS!$A$12,IF($B1573="PARCELADO ATÉ 6X",$D1573-($D1573*TAXAS!$E$12))/6,IF($A1573=TAXAS!$A$13,IF($B1573="PARCELADO ATÉ 6X",$D1573-($D1573*TAXAS!$E$13))/6,IF($A1573=TAXAS!$A$14,IF($B1573="PARCELADO ATÉ 6X",$D1573-($D1573*TAXAS!$E$14))/6,IF($A1573=TAXAS!$A$15,IF($B1573="PARCELADO ATÉ 6X",$D1573-($D1573*TAXAS!$E$15))/6,IF($A1573=TAXAS!$A$16,IF($B1573="PARCELADO ATÉ 6X",$D1573-($D1573*TAXAS!$E$16))/6,IF($A1573=TAXAS!$A$17,IF($B1573="PARCELADO ATÉ 6X",$D1573-($D1573*TAXAS!$E$17))/6,IF($A1573=TAXAS!$A$18,IF($B1573="PARCELADO ATÉ 6X",$D1573-($D1573*TAXAS!$E$18))/6,IF($A1573=TAXAS!$A$19,IF($B1573="PARCELADO ATÉ 6X",$D1573-($D1573*TAXAS!$E$19))/6,IF($A1573=TAXAS!$A$20,IF($B1573="PARCELADO ATÉ 6X",$D1573-($D1573*TAXAS!$E$20))/6,IF($A1573=TAXAS!$A$21,IF($B1573="PARCELADO ATÉ 6X",$D1573-($D1573*TAXAS!$E$21))/6,IF($A1573=TAXAS!$A$22,IF($B1573="PARCELADO ATÉ 6X",$D1573-($D1573*TAXAS!$E$22))/6,IF($A1573=TAXAS!$A$23,IF($B1573="PARCELADO ATÉ 6X",$D1573-($D1573*TAXAS!$E$23))/6,IF($A1573=TAXAS!$A$24,IF($B1573="PARCELADO ATÉ 6X",$D1573-($D1573*TAXAS!$E$24))/6,IF($A1573=TAXAS!$A$25,IF($B1573="PARCELADO ATÉ 6X",$D1573-($D1573*TAXAS!$E$25))/6,IF($A1573=TAXAS!$A$26,IF($B1573="PARCELADO ATÉ 6X",$D1573-($D1573*TAXAS!$E$26))/6,IF($A1573=TAXAS!$A$27,IF($B1573="PARCELADO ATÉ 6X",$D1573-($D1573*TAXAS!$E$27))/6))))))))))))))))))))))))/1</f>
        <v>0</v>
      </c>
      <c r="I1573" s="9">
        <f>IF($A1573="VISA",IF($B1573="PARCELADO ATÉ 12X",$D1573-(D1573*TAXAS!$F$4))/12,IF($A1573="MASTER",IF($B1573="PARCELADO ATÉ 12X",$D1573-(D1573*TAXAS!$F$5))/12,IF($A1573="ELO",IF($B1573="PARCELADO ATÉ 12X",$D1573-(D1573*TAXAS!$F$6))/12,IF($A1573="HIPERCARD",IF($B1573="PARCELADO ATÉ 12X",$D1573-(D1573*TAXAS!$F$7))/12,IF($A1573="DINERS",IF($B1573="PARCELADO ATÉ 12X",$D1573-(D1573*TAXAS!$F$8))/12,IF($A1573="AMERICA EXPRESS",IF($B1573="PARCELADO ATÉ 12X",$D1573-(D1573*TAXAS!$F$9))/12,IF($A1573=TAXAS!$A$10,IF($B1573="PARCELADO ATÉ 12X",$D1573-($D1573*TAXAS!$F$10))/12,IF($A1573=TAXAS!$A$11,IF($B1573="PARCELADO ATÉ 12X",$D1573-($D1573*TAXAS!$F$11))/12,IF($A1573=TAXAS!$A$12,IF($B1573="PARCELADO ATÉ 12X",$D1573-($D1573*TAXAS!$F$12))/12,IF($A1573=TAXAS!$A$13,IF($B1573="PARCELADO ATÉ 12X",$D1573-($D1573*TAXAS!$F$13))/12,IF($A1573=TAXAS!$A$14,IF($B1573="PARCELADO ATÉ 12X",$D1573-($D1573*TAXAS!$F$14))/12,IF($A1573=TAXAS!$A$15,IF($B1573="PARCELADO ATÉ 12X",$D1573-($D1573*TAXAS!$F$15))/12,IF($A1573=TAXAS!$A$16,IF($B1573="PARCELADO ATÉ 12X",$D1573-($D1573*TAXAS!$F$16))/12,IF($A1573=TAXAS!$A$17,IF($B1573="PARCELADO ATÉ 12X",$D1573-($D1573*TAXAS!$F$17))/12,IF($A1573=TAXAS!$A$18,IF($B1573="PARCELADO ATÉ 12X",$D1573-($D1573*TAXAS!$F$18))/12,IF($A1573=TAXAS!$A$19,IF($B1573="PARCELADO ATÉ 12X",$D1573-($D1573*TAXAS!$F$19))/12,IF($A1573=TAXAS!$A$20,IF($B1573="PARCELADO ATÉ 12X",$D1573-($D1573*TAXAS!$F$20))/12,IF($A1573=TAXAS!$A$21,IF($B1573="PARCELADO ATÉ 12X",$D1573-($D1573*TAXAS!$F$21))/12,IF($A1573=TAXAS!$A$22,IF($B1573="PARCELADO ATÉ 12X",$D1573-($D1573*TAXAS!$F$22))/12,IF($A1573=TAXAS!$A$23,IF($B1573="PARCELADO ATÉ 12X",$D1573-($D1573*TAXAS!$F$23))/12,IF($A1573=TAXAS!$A$24,IF($B1573="PARCELADO ATÉ 12X",$D1573-($D1573*TAXAS!$F$24))/12,IF($A1573=TAXAS!$A$25,IF($B1573="PARCELADO ATÉ 12X",$D1573-($D1573*TAXAS!$F$25))/12,IF($A1573=TAXAS!$A$26,IF($B1573="PARCELADO ATÉ 12X",$D1573-($D1573*TAXAS!$F$26))/12,IF($A1573=TAXAS!$A$27,IF($B1573="PARCELADO ATÉ 12X",$D1573-($D1573*TAXAS!$F$27))/12))))))))))))))))))))))))/1</f>
        <v>0</v>
      </c>
      <c r="J1573" s="8">
        <f t="shared" si="0"/>
        <v>0</v>
      </c>
      <c r="K1573" s="10" t="b">
        <f>IF($B1573="PARCELADO ATÉ 3X",($D1573-($D1573*TAXAS!$D$4))-$J1573)</f>
        <v>0</v>
      </c>
      <c r="L1573" s="10" t="b">
        <f>IF($B1573="PARCELADO ATÉ 6X",($D1573-($D1573*TAXAS!$E$4))-$J1573)</f>
        <v>0</v>
      </c>
      <c r="M1573" s="10" t="b">
        <f>IF($B1573="PARCELADO ATÉ 12X",($D1573-($D1573*TAXAS!$F$4))-$J1573)</f>
        <v>0</v>
      </c>
      <c r="N1573" s="8">
        <f t="shared" si="1"/>
        <v>0</v>
      </c>
      <c r="O1573" s="10">
        <f t="shared" si="2"/>
        <v>0</v>
      </c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</row>
    <row r="1574" spans="1:31" ht="15.75" customHeight="1" x14ac:dyDescent="0.2">
      <c r="A1574" s="3"/>
      <c r="B1574" s="5"/>
      <c r="C1574" s="6"/>
      <c r="D1574" s="42"/>
      <c r="E1574" s="8">
        <f>IF($A1574="VISA",IF($B1574="DÉBITO",$D1574-($D1574*TAXAS!$B$4)),IF($A1574="MASTER",IF($B1574="DÉBITO",$D1574-($D1574*TAXAS!$B$5)),IF($A1574="ELO", IF($B1574="DÉBITO",$D1574-($D1574*TAXAS!$B$6)),IF($A1574="HIPERCARD",IF($B1574="DÉBITO",$D1574-($D1574*TAXAS!$B$7)),IF($A1574="DINERS",IF($B1574="DÉBITO",$D1574-($D1574*TAXAS!$B$8)),IF($A1574="AMERICA EXPRESS",IF($B1574="DÉBITO",$D1574-($D1574*TAXAS!$B$9)),IF($A1574=TAXAS!$A$10,IF($B1574="DÉBITO",$D1574-($D1574*TAXAS!$B$10)), IF($A1574=TAXAS!$A$11,IF($B1574="DÉBITO",$D1574-($D1574*TAXAS!$B$11)), IF($A1574=TAXAS!$A$12,IF($B1574="DÉBITO",$D1574-($D1574*TAXAS!$B$12)), IF($A1574=TAXAS!$A$13,IF($B1574="DÉBITO",$D1574-($D1574*TAXAS!$B$13)), IF($A1574=TAXAS!$A$14,IF($B1574="DÉBITO",$D1574-($D1574*TAXAS!$B$14)), IF($A1574=TAXAS!$A$15,IF($B1574="DÉBITO",$D1574-($D1574*TAXAS!$B$15)), IF($A1574=TAXAS!$A$16,IF($B1574="DÉBITO",$D1574-($D1574*TAXAS!$B$16)), IF($A1574=TAXAS!$A$17,IF($B1574="DÉBITO",$D1574-($D1574*TAXAS!$B$17)), IF($A1574=TAXAS!$A$18,IF($B1574="DÉBITO",$D1574-($D1574*TAXAS!$B$18)), IF($A1574=TAXAS!$A$19,IF($B1574="DÉBITO",$D1574-($D1574*TAXAS!$B$19)), IF($A1574=TAXAS!$A$20,IF($B1574="DÉBITO",$D1574-($D1574*TAXAS!$B$20)), IF($A1574=TAXAS!$A$21,IF($B1574="DÉBITO",$D1574-($D1574*TAXAS!$B$21)), IF($A1574=TAXAS!$A$22,IF($B1574="DÉBITO",$D1574-($D1574*TAXAS!$B$22)), IF($A1574=TAXAS!$A$23,IF($B1574="DÉBITO",$D1574-($D1574*TAXAS!$B$23)), IF($A1574=TAXAS!$A$24,IF($B1574="DÉBITO",$D1574-($D1574*TAXAS!$B$24)), IF($A1574=TAXAS!$A$25,IF($B1574="DÉBITO",$D1574-($D1574*TAXAS!$B$25)), IF($A1574=TAXAS!$A$26,IF($B1574="DÉBITO",$D1574-($D1574*TAXAS!$B$26)), IF($A1574=TAXAS!$A$27,IF($B1574="DÉBITO",$D1574-($D1574*TAXAS!$B$27))))))))))))))))))))))))))/1</f>
        <v>0</v>
      </c>
      <c r="F1574" s="8">
        <f>IF($A1574="VISA",IF($B1574="CRÉDITO",$D1574-($D1574*TAXAS!$C$4)),IF($A1574="MASTER",IF($B1574="CRÉDITO",$D1574-($D1574*TAXAS!$C$5)),IF($A1574="ELO", IF($B1574="CRÉDITO",$D1574-($D1574*TAXAS!$C$6)),IF($A1574="HIPERCARD",IF($B1574="CRÉDITO",$D1574-($D1574*TAXAS!$C$7)),IF($A1574="DINERS",IF($B1574="CRÉDITO",$D1574-($D1574*TAXAS!$C$8)),IF($A1574="AMERICA EXPRESS",IF($B1574="CRÉDITO",$D1574-($D1574*TAXAS!$C$9)),IF($A1574=TAXAS!$A$10,IF($B1574="CRÉDITO",$D1574-($D1574*TAXAS!$C$10)), IF($A1574=TAXAS!$A$11,IF($B1574="CRÉDITO",$D1574-($D1574*TAXAS!$C$11)), IF($A1574=TAXAS!$A$12,IF($B1574="CRÉDITO",$D1574-($D1574*TAXAS!$C$12)), IF($A1574=TAXAS!$A$13,IF($B1574="CRÉDITO",$D1574-($D1574*TAXAS!$C$13)), IF($A1574=TAXAS!$A$14,IF($B1574="CRÉDITO",$D1574-($D1574*TAXAS!$C$14)), IF($A1574=TAXAS!$A$15,IF($B1574="CRÉDITO",$D1574-($D1574*TAXAS!$C$15)), IF($A1574=TAXAS!$A$16,IF($B1574="CRÉDITO",$D1574-($D1574*TAXAS!$C$16)), IF($A1574=TAXAS!$A$17,IF($B1574="CRÉDITO",$D1574-($D1574*TAXAS!$C$17)), IF($A1574=TAXAS!$A$18,IF($B1574="CRÉDITO",$D1574-($D1574*TAXAS!$C$18)), IF($A1574=TAXAS!$A$19,IF($B1574="CRÉDITO",$D1574-($D1574*TAXAS!$C$19)), IF($A1574=TAXAS!$A$20,IF($B1574="CRÉDITO",$D1574-($D1574*TAXAS!$C$20)), IF($A1574=TAXAS!$A$21,IF($B1574="CRÉDITO",$D1574-($D1574*TAXAS!$C$21)), IF($A1574=TAXAS!$A$22,IF($B1574="CRÉDITO",$D1574-($D1574*TAXAS!$C$22)), IF($A1574=TAXAS!$A$23,IF($B1574="CRÉDITO",$D1574-($D1574*TAXAS!$C$23)), IF($A1574=TAXAS!$A$24,IF($B1574="CRÉDITO",$D1574-($D1574*TAXAS!$C$24)), IF($A1574=TAXAS!$A$25,IF($B1574="CRÉDITO",$D1574-($D1574*TAXAS!$C$25)), IF($A1574=TAXAS!$A$26,IF($B1574="CRÉDITO",$D1574-($D1574*TAXAS!$C$26)), IF($A1574=TAXAS!$A$27,IF($B1574="CRÉDITO",$D1574-($D1574*TAXAS!$C$27))))))))))))))))))))))))))/1</f>
        <v>0</v>
      </c>
      <c r="G1574" s="9">
        <f>IF($A1574="VISA",IF($B1574="PARCELADO ATÉ 3X",$D1574-(D1574*TAXAS!$D$4))/3,IF($A1574="MASTER",IF($B1574="PARCELADO ATÉ 3X",$D1574-(D1574*TAXAS!$D$5))/3,IF($A1574="ELO",IF($B1574="PARCELADO ATÉ 3X",$D1574-(D1574*TAXAS!$D$6))/3,IF($A1574="HIPERCARD",IF($B1574="PARCELADO ATÉ 3X",$D1574-(D1574*TAXAS!$D$7))/3,IF($A1574="DINERS",IF($B1574="PARCELADO ATÉ 3X",$D1574-(D1574*TAXAS!$D$8))/3,IF($A1574="AMERICA EXPRESS",IF($B1574="PARCELADO ATÉ 3X",$D1574-(D1574*TAXAS!$D$9))/3,IF($A1574=TAXAS!$A$10,IF($B1574="PARCELADO ATÉ 3X",$D1574-($D1574*TAXAS!$D$10))/3,IF($A1574=TAXAS!$A$11,IF($B1574="PARCELADO ATÉ 3X",$D1574-($D1574*TAXAS!$D$11))/3,IF($A1574=TAXAS!$A$12,IF($B1574="PARCELADO ATÉ 3X",$D1574-($D1574*TAXAS!$D$12))/3,IF($A1574=TAXAS!$A$13,IF($B1574="PARCELADO ATÉ 3X",$D1574-($D1574*TAXAS!$D$13))/3,IF($A1574=TAXAS!$A$14,IF($B1574="PARCELADO ATÉ 3X",$D1574-($D1574*TAXAS!$D$14))/3,IF($A1574=TAXAS!$A$15,IF($B1574="PARCELADO ATÉ 3X",$D1574-($D1574*TAXAS!$D$15))/3,IF($A1574=TAXAS!$A$16,IF($B1574="PARCELADO ATÉ 3X",$D1574-($D1574*TAXAS!$D$16))/3,IF($A1574=TAXAS!$A$17,IF($B1574="PARCELADO ATÉ 3X",$D1574-($D1574*TAXAS!$D$17))/3,IF($A1574=TAXAS!$A$18,IF($B1574="PARCELADO ATÉ 3X",$D1574-($D1574*TAXAS!$D$18))/3,IF($A1574=TAXAS!$A$19,IF($B1574="PARCELADO ATÉ 3X",$D1574-($D1574*TAXAS!$D$19))/3,IF($A1574=TAXAS!$A$20,IF($B1574="PARCELADO ATÉ 3X",$D1574-($D1574*TAXAS!$D$20))/3,IF($A1574=TAXAS!$A$21,IF($B1574="PARCELADO ATÉ 3X",$D1574-($D1574*TAXAS!$D$21))/3,IF($A1574=TAXAS!$A$22,IF($B1574="PARCELADO ATÉ 3X",$D1574-($D1574*TAXAS!$D$22))/3,IF($A1574=TAXAS!$A$23,IF($B1574="PARCELADO ATÉ 3X",$D1574-($D1574*TAXAS!$D$23))/3,IF($A1574=TAXAS!$A$24,IF($B1574="PARCELADO ATÉ 3X",$D1574-($D1574*TAXAS!$D$24))/3,IF($A1574=TAXAS!$A$25,IF($B1574="PARCELADO ATÉ 3X",$D1574-($D1574*TAXAS!$D$25))/3,IF($A1574=TAXAS!$A$26,IF($B1574="PARCELADO ATÉ 3X",$D1574-($D1574*TAXAS!$D$26))/3,IF($A1574=TAXAS!$A$27,IF($B1574="PARCELADO ATÉ 3X",$D1574-($D1574*TAXAS!$D$27))/3))))))))))))))))))))))))/1</f>
        <v>0</v>
      </c>
      <c r="H1574" s="9">
        <f>IF($A1574="VISA",IF($B1574="PARCELADO ATÉ 6X",$D1574-(D1574*TAXAS!$E$4))/6,IF($A1574="MASTER",IF($B1574="PARCELADO ATÉ 6X",$D1574-(D1574*TAXAS!$E$5))/6,IF($A1574="ELO",IF($B1574="PARCELADO ATÉ 6X",$D1574-(D1574*TAXAS!$E$6))/6,IF($A1574="HIPERCARD",IF($B1574="PARCELADO ATÉ 6X",$D1574-(D1574*TAXAS!$E$7))/6,IF($A1574="DINERS",IF($B1574="PARCELADO ATÉ 6X",$D1574-(D1574*TAXAS!$E$8))/6,IF($A1574="AMERICA EXPRESS",IF($B1574="PARCELADO ATÉ 6X",$D1574-(D1574*TAXAS!$E$9))/6,IF($A1574=TAXAS!$A$10,IF($B1574="PARCELADO ATÉ 6X",$D1574-($D1574*TAXAS!$E$10))/6,IF($A1574=TAXAS!$A$11,IF($B1574="PARCELADO ATÉ 6X",$D1574-($D1574*TAXAS!$E$11))/6,IF($A1574=TAXAS!$A$12,IF($B1574="PARCELADO ATÉ 6X",$D1574-($D1574*TAXAS!$E$12))/6,IF($A1574=TAXAS!$A$13,IF($B1574="PARCELADO ATÉ 6X",$D1574-($D1574*TAXAS!$E$13))/6,IF($A1574=TAXAS!$A$14,IF($B1574="PARCELADO ATÉ 6X",$D1574-($D1574*TAXAS!$E$14))/6,IF($A1574=TAXAS!$A$15,IF($B1574="PARCELADO ATÉ 6X",$D1574-($D1574*TAXAS!$E$15))/6,IF($A1574=TAXAS!$A$16,IF($B1574="PARCELADO ATÉ 6X",$D1574-($D1574*TAXAS!$E$16))/6,IF($A1574=TAXAS!$A$17,IF($B1574="PARCELADO ATÉ 6X",$D1574-($D1574*TAXAS!$E$17))/6,IF($A1574=TAXAS!$A$18,IF($B1574="PARCELADO ATÉ 6X",$D1574-($D1574*TAXAS!$E$18))/6,IF($A1574=TAXAS!$A$19,IF($B1574="PARCELADO ATÉ 6X",$D1574-($D1574*TAXAS!$E$19))/6,IF($A1574=TAXAS!$A$20,IF($B1574="PARCELADO ATÉ 6X",$D1574-($D1574*TAXAS!$E$20))/6,IF($A1574=TAXAS!$A$21,IF($B1574="PARCELADO ATÉ 6X",$D1574-($D1574*TAXAS!$E$21))/6,IF($A1574=TAXAS!$A$22,IF($B1574="PARCELADO ATÉ 6X",$D1574-($D1574*TAXAS!$E$22))/6,IF($A1574=TAXAS!$A$23,IF($B1574="PARCELADO ATÉ 6X",$D1574-($D1574*TAXAS!$E$23))/6,IF($A1574=TAXAS!$A$24,IF($B1574="PARCELADO ATÉ 6X",$D1574-($D1574*TAXAS!$E$24))/6,IF($A1574=TAXAS!$A$25,IF($B1574="PARCELADO ATÉ 6X",$D1574-($D1574*TAXAS!$E$25))/6,IF($A1574=TAXAS!$A$26,IF($B1574="PARCELADO ATÉ 6X",$D1574-($D1574*TAXAS!$E$26))/6,IF($A1574=TAXAS!$A$27,IF($B1574="PARCELADO ATÉ 6X",$D1574-($D1574*TAXAS!$E$27))/6))))))))))))))))))))))))/1</f>
        <v>0</v>
      </c>
      <c r="I1574" s="9">
        <f>IF($A1574="VISA",IF($B1574="PARCELADO ATÉ 12X",$D1574-(D1574*TAXAS!$F$4))/12,IF($A1574="MASTER",IF($B1574="PARCELADO ATÉ 12X",$D1574-(D1574*TAXAS!$F$5))/12,IF($A1574="ELO",IF($B1574="PARCELADO ATÉ 12X",$D1574-(D1574*TAXAS!$F$6))/12,IF($A1574="HIPERCARD",IF($B1574="PARCELADO ATÉ 12X",$D1574-(D1574*TAXAS!$F$7))/12,IF($A1574="DINERS",IF($B1574="PARCELADO ATÉ 12X",$D1574-(D1574*TAXAS!$F$8))/12,IF($A1574="AMERICA EXPRESS",IF($B1574="PARCELADO ATÉ 12X",$D1574-(D1574*TAXAS!$F$9))/12,IF($A1574=TAXAS!$A$10,IF($B1574="PARCELADO ATÉ 12X",$D1574-($D1574*TAXAS!$F$10))/12,IF($A1574=TAXAS!$A$11,IF($B1574="PARCELADO ATÉ 12X",$D1574-($D1574*TAXAS!$F$11))/12,IF($A1574=TAXAS!$A$12,IF($B1574="PARCELADO ATÉ 12X",$D1574-($D1574*TAXAS!$F$12))/12,IF($A1574=TAXAS!$A$13,IF($B1574="PARCELADO ATÉ 12X",$D1574-($D1574*TAXAS!$F$13))/12,IF($A1574=TAXAS!$A$14,IF($B1574="PARCELADO ATÉ 12X",$D1574-($D1574*TAXAS!$F$14))/12,IF($A1574=TAXAS!$A$15,IF($B1574="PARCELADO ATÉ 12X",$D1574-($D1574*TAXAS!$F$15))/12,IF($A1574=TAXAS!$A$16,IF($B1574="PARCELADO ATÉ 12X",$D1574-($D1574*TAXAS!$F$16))/12,IF($A1574=TAXAS!$A$17,IF($B1574="PARCELADO ATÉ 12X",$D1574-($D1574*TAXAS!$F$17))/12,IF($A1574=TAXAS!$A$18,IF($B1574="PARCELADO ATÉ 12X",$D1574-($D1574*TAXAS!$F$18))/12,IF($A1574=TAXAS!$A$19,IF($B1574="PARCELADO ATÉ 12X",$D1574-($D1574*TAXAS!$F$19))/12,IF($A1574=TAXAS!$A$20,IF($B1574="PARCELADO ATÉ 12X",$D1574-($D1574*TAXAS!$F$20))/12,IF($A1574=TAXAS!$A$21,IF($B1574="PARCELADO ATÉ 12X",$D1574-($D1574*TAXAS!$F$21))/12,IF($A1574=TAXAS!$A$22,IF($B1574="PARCELADO ATÉ 12X",$D1574-($D1574*TAXAS!$F$22))/12,IF($A1574=TAXAS!$A$23,IF($B1574="PARCELADO ATÉ 12X",$D1574-($D1574*TAXAS!$F$23))/12,IF($A1574=TAXAS!$A$24,IF($B1574="PARCELADO ATÉ 12X",$D1574-($D1574*TAXAS!$F$24))/12,IF($A1574=TAXAS!$A$25,IF($B1574="PARCELADO ATÉ 12X",$D1574-($D1574*TAXAS!$F$25))/12,IF($A1574=TAXAS!$A$26,IF($B1574="PARCELADO ATÉ 12X",$D1574-($D1574*TAXAS!$F$26))/12,IF($A1574=TAXAS!$A$27,IF($B1574="PARCELADO ATÉ 12X",$D1574-($D1574*TAXAS!$F$27))/12))))))))))))))))))))))))/1</f>
        <v>0</v>
      </c>
      <c r="J1574" s="8">
        <f t="shared" si="0"/>
        <v>0</v>
      </c>
      <c r="K1574" s="10" t="b">
        <f>IF($B1574="PARCELADO ATÉ 3X",($D1574-($D1574*TAXAS!$D$4))-$J1574)</f>
        <v>0</v>
      </c>
      <c r="L1574" s="10" t="b">
        <f>IF($B1574="PARCELADO ATÉ 6X",($D1574-($D1574*TAXAS!$E$4))-$J1574)</f>
        <v>0</v>
      </c>
      <c r="M1574" s="10" t="b">
        <f>IF($B1574="PARCELADO ATÉ 12X",($D1574-($D1574*TAXAS!$F$4))-$J1574)</f>
        <v>0</v>
      </c>
      <c r="N1574" s="8">
        <f t="shared" si="1"/>
        <v>0</v>
      </c>
      <c r="O1574" s="10">
        <f t="shared" si="2"/>
        <v>0</v>
      </c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</row>
    <row r="1575" spans="1:31" ht="15.75" customHeight="1" x14ac:dyDescent="0.2">
      <c r="A1575" s="3"/>
      <c r="B1575" s="5"/>
      <c r="C1575" s="6"/>
      <c r="D1575" s="42"/>
      <c r="E1575" s="8">
        <f>IF($A1575="VISA",IF($B1575="DÉBITO",$D1575-($D1575*TAXAS!$B$4)),IF($A1575="MASTER",IF($B1575="DÉBITO",$D1575-($D1575*TAXAS!$B$5)),IF($A1575="ELO", IF($B1575="DÉBITO",$D1575-($D1575*TAXAS!$B$6)),IF($A1575="HIPERCARD",IF($B1575="DÉBITO",$D1575-($D1575*TAXAS!$B$7)),IF($A1575="DINERS",IF($B1575="DÉBITO",$D1575-($D1575*TAXAS!$B$8)),IF($A1575="AMERICA EXPRESS",IF($B1575="DÉBITO",$D1575-($D1575*TAXAS!$B$9)),IF($A1575=TAXAS!$A$10,IF($B1575="DÉBITO",$D1575-($D1575*TAXAS!$B$10)), IF($A1575=TAXAS!$A$11,IF($B1575="DÉBITO",$D1575-($D1575*TAXAS!$B$11)), IF($A1575=TAXAS!$A$12,IF($B1575="DÉBITO",$D1575-($D1575*TAXAS!$B$12)), IF($A1575=TAXAS!$A$13,IF($B1575="DÉBITO",$D1575-($D1575*TAXAS!$B$13)), IF($A1575=TAXAS!$A$14,IF($B1575="DÉBITO",$D1575-($D1575*TAXAS!$B$14)), IF($A1575=TAXAS!$A$15,IF($B1575="DÉBITO",$D1575-($D1575*TAXAS!$B$15)), IF($A1575=TAXAS!$A$16,IF($B1575="DÉBITO",$D1575-($D1575*TAXAS!$B$16)), IF($A1575=TAXAS!$A$17,IF($B1575="DÉBITO",$D1575-($D1575*TAXAS!$B$17)), IF($A1575=TAXAS!$A$18,IF($B1575="DÉBITO",$D1575-($D1575*TAXAS!$B$18)), IF($A1575=TAXAS!$A$19,IF($B1575="DÉBITO",$D1575-($D1575*TAXAS!$B$19)), IF($A1575=TAXAS!$A$20,IF($B1575="DÉBITO",$D1575-($D1575*TAXAS!$B$20)), IF($A1575=TAXAS!$A$21,IF($B1575="DÉBITO",$D1575-($D1575*TAXAS!$B$21)), IF($A1575=TAXAS!$A$22,IF($B1575="DÉBITO",$D1575-($D1575*TAXAS!$B$22)), IF($A1575=TAXAS!$A$23,IF($B1575="DÉBITO",$D1575-($D1575*TAXAS!$B$23)), IF($A1575=TAXAS!$A$24,IF($B1575="DÉBITO",$D1575-($D1575*TAXAS!$B$24)), IF($A1575=TAXAS!$A$25,IF($B1575="DÉBITO",$D1575-($D1575*TAXAS!$B$25)), IF($A1575=TAXAS!$A$26,IF($B1575="DÉBITO",$D1575-($D1575*TAXAS!$B$26)), IF($A1575=TAXAS!$A$27,IF($B1575="DÉBITO",$D1575-($D1575*TAXAS!$B$27))))))))))))))))))))))))))/1</f>
        <v>0</v>
      </c>
      <c r="F1575" s="8">
        <f>IF($A1575="VISA",IF($B1575="CRÉDITO",$D1575-($D1575*TAXAS!$C$4)),IF($A1575="MASTER",IF($B1575="CRÉDITO",$D1575-($D1575*TAXAS!$C$5)),IF($A1575="ELO", IF($B1575="CRÉDITO",$D1575-($D1575*TAXAS!$C$6)),IF($A1575="HIPERCARD",IF($B1575="CRÉDITO",$D1575-($D1575*TAXAS!$C$7)),IF($A1575="DINERS",IF($B1575="CRÉDITO",$D1575-($D1575*TAXAS!$C$8)),IF($A1575="AMERICA EXPRESS",IF($B1575="CRÉDITO",$D1575-($D1575*TAXAS!$C$9)),IF($A1575=TAXAS!$A$10,IF($B1575="CRÉDITO",$D1575-($D1575*TAXAS!$C$10)), IF($A1575=TAXAS!$A$11,IF($B1575="CRÉDITO",$D1575-($D1575*TAXAS!$C$11)), IF($A1575=TAXAS!$A$12,IF($B1575="CRÉDITO",$D1575-($D1575*TAXAS!$C$12)), IF($A1575=TAXAS!$A$13,IF($B1575="CRÉDITO",$D1575-($D1575*TAXAS!$C$13)), IF($A1575=TAXAS!$A$14,IF($B1575="CRÉDITO",$D1575-($D1575*TAXAS!$C$14)), IF($A1575=TAXAS!$A$15,IF($B1575="CRÉDITO",$D1575-($D1575*TAXAS!$C$15)), IF($A1575=TAXAS!$A$16,IF($B1575="CRÉDITO",$D1575-($D1575*TAXAS!$C$16)), IF($A1575=TAXAS!$A$17,IF($B1575="CRÉDITO",$D1575-($D1575*TAXAS!$C$17)), IF($A1575=TAXAS!$A$18,IF($B1575="CRÉDITO",$D1575-($D1575*TAXAS!$C$18)), IF($A1575=TAXAS!$A$19,IF($B1575="CRÉDITO",$D1575-($D1575*TAXAS!$C$19)), IF($A1575=TAXAS!$A$20,IF($B1575="CRÉDITO",$D1575-($D1575*TAXAS!$C$20)), IF($A1575=TAXAS!$A$21,IF($B1575="CRÉDITO",$D1575-($D1575*TAXAS!$C$21)), IF($A1575=TAXAS!$A$22,IF($B1575="CRÉDITO",$D1575-($D1575*TAXAS!$C$22)), IF($A1575=TAXAS!$A$23,IF($B1575="CRÉDITO",$D1575-($D1575*TAXAS!$C$23)), IF($A1575=TAXAS!$A$24,IF($B1575="CRÉDITO",$D1575-($D1575*TAXAS!$C$24)), IF($A1575=TAXAS!$A$25,IF($B1575="CRÉDITO",$D1575-($D1575*TAXAS!$C$25)), IF($A1575=TAXAS!$A$26,IF($B1575="CRÉDITO",$D1575-($D1575*TAXAS!$C$26)), IF($A1575=TAXAS!$A$27,IF($B1575="CRÉDITO",$D1575-($D1575*TAXAS!$C$27))))))))))))))))))))))))))/1</f>
        <v>0</v>
      </c>
      <c r="G1575" s="9">
        <f>IF($A1575="VISA",IF($B1575="PARCELADO ATÉ 3X",$D1575-(D1575*TAXAS!$D$4))/3,IF($A1575="MASTER",IF($B1575="PARCELADO ATÉ 3X",$D1575-(D1575*TAXAS!$D$5))/3,IF($A1575="ELO",IF($B1575="PARCELADO ATÉ 3X",$D1575-(D1575*TAXAS!$D$6))/3,IF($A1575="HIPERCARD",IF($B1575="PARCELADO ATÉ 3X",$D1575-(D1575*TAXAS!$D$7))/3,IF($A1575="DINERS",IF($B1575="PARCELADO ATÉ 3X",$D1575-(D1575*TAXAS!$D$8))/3,IF($A1575="AMERICA EXPRESS",IF($B1575="PARCELADO ATÉ 3X",$D1575-(D1575*TAXAS!$D$9))/3,IF($A1575=TAXAS!$A$10,IF($B1575="PARCELADO ATÉ 3X",$D1575-($D1575*TAXAS!$D$10))/3,IF($A1575=TAXAS!$A$11,IF($B1575="PARCELADO ATÉ 3X",$D1575-($D1575*TAXAS!$D$11))/3,IF($A1575=TAXAS!$A$12,IF($B1575="PARCELADO ATÉ 3X",$D1575-($D1575*TAXAS!$D$12))/3,IF($A1575=TAXAS!$A$13,IF($B1575="PARCELADO ATÉ 3X",$D1575-($D1575*TAXAS!$D$13))/3,IF($A1575=TAXAS!$A$14,IF($B1575="PARCELADO ATÉ 3X",$D1575-($D1575*TAXAS!$D$14))/3,IF($A1575=TAXAS!$A$15,IF($B1575="PARCELADO ATÉ 3X",$D1575-($D1575*TAXAS!$D$15))/3,IF($A1575=TAXAS!$A$16,IF($B1575="PARCELADO ATÉ 3X",$D1575-($D1575*TAXAS!$D$16))/3,IF($A1575=TAXAS!$A$17,IF($B1575="PARCELADO ATÉ 3X",$D1575-($D1575*TAXAS!$D$17))/3,IF($A1575=TAXAS!$A$18,IF($B1575="PARCELADO ATÉ 3X",$D1575-($D1575*TAXAS!$D$18))/3,IF($A1575=TAXAS!$A$19,IF($B1575="PARCELADO ATÉ 3X",$D1575-($D1575*TAXAS!$D$19))/3,IF($A1575=TAXAS!$A$20,IF($B1575="PARCELADO ATÉ 3X",$D1575-($D1575*TAXAS!$D$20))/3,IF($A1575=TAXAS!$A$21,IF($B1575="PARCELADO ATÉ 3X",$D1575-($D1575*TAXAS!$D$21))/3,IF($A1575=TAXAS!$A$22,IF($B1575="PARCELADO ATÉ 3X",$D1575-($D1575*TAXAS!$D$22))/3,IF($A1575=TAXAS!$A$23,IF($B1575="PARCELADO ATÉ 3X",$D1575-($D1575*TAXAS!$D$23))/3,IF($A1575=TAXAS!$A$24,IF($B1575="PARCELADO ATÉ 3X",$D1575-($D1575*TAXAS!$D$24))/3,IF($A1575=TAXAS!$A$25,IF($B1575="PARCELADO ATÉ 3X",$D1575-($D1575*TAXAS!$D$25))/3,IF($A1575=TAXAS!$A$26,IF($B1575="PARCELADO ATÉ 3X",$D1575-($D1575*TAXAS!$D$26))/3,IF($A1575=TAXAS!$A$27,IF($B1575="PARCELADO ATÉ 3X",$D1575-($D1575*TAXAS!$D$27))/3))))))))))))))))))))))))/1</f>
        <v>0</v>
      </c>
      <c r="H1575" s="9">
        <f>IF($A1575="VISA",IF($B1575="PARCELADO ATÉ 6X",$D1575-(D1575*TAXAS!$E$4))/6,IF($A1575="MASTER",IF($B1575="PARCELADO ATÉ 6X",$D1575-(D1575*TAXAS!$E$5))/6,IF($A1575="ELO",IF($B1575="PARCELADO ATÉ 6X",$D1575-(D1575*TAXAS!$E$6))/6,IF($A1575="HIPERCARD",IF($B1575="PARCELADO ATÉ 6X",$D1575-(D1575*TAXAS!$E$7))/6,IF($A1575="DINERS",IF($B1575="PARCELADO ATÉ 6X",$D1575-(D1575*TAXAS!$E$8))/6,IF($A1575="AMERICA EXPRESS",IF($B1575="PARCELADO ATÉ 6X",$D1575-(D1575*TAXAS!$E$9))/6,IF($A1575=TAXAS!$A$10,IF($B1575="PARCELADO ATÉ 6X",$D1575-($D1575*TAXAS!$E$10))/6,IF($A1575=TAXAS!$A$11,IF($B1575="PARCELADO ATÉ 6X",$D1575-($D1575*TAXAS!$E$11))/6,IF($A1575=TAXAS!$A$12,IF($B1575="PARCELADO ATÉ 6X",$D1575-($D1575*TAXAS!$E$12))/6,IF($A1575=TAXAS!$A$13,IF($B1575="PARCELADO ATÉ 6X",$D1575-($D1575*TAXAS!$E$13))/6,IF($A1575=TAXAS!$A$14,IF($B1575="PARCELADO ATÉ 6X",$D1575-($D1575*TAXAS!$E$14))/6,IF($A1575=TAXAS!$A$15,IF($B1575="PARCELADO ATÉ 6X",$D1575-($D1575*TAXAS!$E$15))/6,IF($A1575=TAXAS!$A$16,IF($B1575="PARCELADO ATÉ 6X",$D1575-($D1575*TAXAS!$E$16))/6,IF($A1575=TAXAS!$A$17,IF($B1575="PARCELADO ATÉ 6X",$D1575-($D1575*TAXAS!$E$17))/6,IF($A1575=TAXAS!$A$18,IF($B1575="PARCELADO ATÉ 6X",$D1575-($D1575*TAXAS!$E$18))/6,IF($A1575=TAXAS!$A$19,IF($B1575="PARCELADO ATÉ 6X",$D1575-($D1575*TAXAS!$E$19))/6,IF($A1575=TAXAS!$A$20,IF($B1575="PARCELADO ATÉ 6X",$D1575-($D1575*TAXAS!$E$20))/6,IF($A1575=TAXAS!$A$21,IF($B1575="PARCELADO ATÉ 6X",$D1575-($D1575*TAXAS!$E$21))/6,IF($A1575=TAXAS!$A$22,IF($B1575="PARCELADO ATÉ 6X",$D1575-($D1575*TAXAS!$E$22))/6,IF($A1575=TAXAS!$A$23,IF($B1575="PARCELADO ATÉ 6X",$D1575-($D1575*TAXAS!$E$23))/6,IF($A1575=TAXAS!$A$24,IF($B1575="PARCELADO ATÉ 6X",$D1575-($D1575*TAXAS!$E$24))/6,IF($A1575=TAXAS!$A$25,IF($B1575="PARCELADO ATÉ 6X",$D1575-($D1575*TAXAS!$E$25))/6,IF($A1575=TAXAS!$A$26,IF($B1575="PARCELADO ATÉ 6X",$D1575-($D1575*TAXAS!$E$26))/6,IF($A1575=TAXAS!$A$27,IF($B1575="PARCELADO ATÉ 6X",$D1575-($D1575*TAXAS!$E$27))/6))))))))))))))))))))))))/1</f>
        <v>0</v>
      </c>
      <c r="I1575" s="9">
        <f>IF($A1575="VISA",IF($B1575="PARCELADO ATÉ 12X",$D1575-(D1575*TAXAS!$F$4))/12,IF($A1575="MASTER",IF($B1575="PARCELADO ATÉ 12X",$D1575-(D1575*TAXAS!$F$5))/12,IF($A1575="ELO",IF($B1575="PARCELADO ATÉ 12X",$D1575-(D1575*TAXAS!$F$6))/12,IF($A1575="HIPERCARD",IF($B1575="PARCELADO ATÉ 12X",$D1575-(D1575*TAXAS!$F$7))/12,IF($A1575="DINERS",IF($B1575="PARCELADO ATÉ 12X",$D1575-(D1575*TAXAS!$F$8))/12,IF($A1575="AMERICA EXPRESS",IF($B1575="PARCELADO ATÉ 12X",$D1575-(D1575*TAXAS!$F$9))/12,IF($A1575=TAXAS!$A$10,IF($B1575="PARCELADO ATÉ 12X",$D1575-($D1575*TAXAS!$F$10))/12,IF($A1575=TAXAS!$A$11,IF($B1575="PARCELADO ATÉ 12X",$D1575-($D1575*TAXAS!$F$11))/12,IF($A1575=TAXAS!$A$12,IF($B1575="PARCELADO ATÉ 12X",$D1575-($D1575*TAXAS!$F$12))/12,IF($A1575=TAXAS!$A$13,IF($B1575="PARCELADO ATÉ 12X",$D1575-($D1575*TAXAS!$F$13))/12,IF($A1575=TAXAS!$A$14,IF($B1575="PARCELADO ATÉ 12X",$D1575-($D1575*TAXAS!$F$14))/12,IF($A1575=TAXAS!$A$15,IF($B1575="PARCELADO ATÉ 12X",$D1575-($D1575*TAXAS!$F$15))/12,IF($A1575=TAXAS!$A$16,IF($B1575="PARCELADO ATÉ 12X",$D1575-($D1575*TAXAS!$F$16))/12,IF($A1575=TAXAS!$A$17,IF($B1575="PARCELADO ATÉ 12X",$D1575-($D1575*TAXAS!$F$17))/12,IF($A1575=TAXAS!$A$18,IF($B1575="PARCELADO ATÉ 12X",$D1575-($D1575*TAXAS!$F$18))/12,IF($A1575=TAXAS!$A$19,IF($B1575="PARCELADO ATÉ 12X",$D1575-($D1575*TAXAS!$F$19))/12,IF($A1575=TAXAS!$A$20,IF($B1575="PARCELADO ATÉ 12X",$D1575-($D1575*TAXAS!$F$20))/12,IF($A1575=TAXAS!$A$21,IF($B1575="PARCELADO ATÉ 12X",$D1575-($D1575*TAXAS!$F$21))/12,IF($A1575=TAXAS!$A$22,IF($B1575="PARCELADO ATÉ 12X",$D1575-($D1575*TAXAS!$F$22))/12,IF($A1575=TAXAS!$A$23,IF($B1575="PARCELADO ATÉ 12X",$D1575-($D1575*TAXAS!$F$23))/12,IF($A1575=TAXAS!$A$24,IF($B1575="PARCELADO ATÉ 12X",$D1575-($D1575*TAXAS!$F$24))/12,IF($A1575=TAXAS!$A$25,IF($B1575="PARCELADO ATÉ 12X",$D1575-($D1575*TAXAS!$F$25))/12,IF($A1575=TAXAS!$A$26,IF($B1575="PARCELADO ATÉ 12X",$D1575-($D1575*TAXAS!$F$26))/12,IF($A1575=TAXAS!$A$27,IF($B1575="PARCELADO ATÉ 12X",$D1575-($D1575*TAXAS!$F$27))/12))))))))))))))))))))))))/1</f>
        <v>0</v>
      </c>
      <c r="J1575" s="8">
        <f t="shared" si="0"/>
        <v>0</v>
      </c>
      <c r="K1575" s="10" t="b">
        <f>IF($B1575="PARCELADO ATÉ 3X",($D1575-($D1575*TAXAS!$D$4))-$J1575)</f>
        <v>0</v>
      </c>
      <c r="L1575" s="10" t="b">
        <f>IF($B1575="PARCELADO ATÉ 6X",($D1575-($D1575*TAXAS!$E$4))-$J1575)</f>
        <v>0</v>
      </c>
      <c r="M1575" s="10" t="b">
        <f>IF($B1575="PARCELADO ATÉ 12X",($D1575-($D1575*TAXAS!$F$4))-$J1575)</f>
        <v>0</v>
      </c>
      <c r="N1575" s="8">
        <f t="shared" si="1"/>
        <v>0</v>
      </c>
      <c r="O1575" s="10">
        <f t="shared" si="2"/>
        <v>0</v>
      </c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</row>
    <row r="1576" spans="1:31" ht="15.75" customHeight="1" x14ac:dyDescent="0.2">
      <c r="A1576" s="3"/>
      <c r="B1576" s="5"/>
      <c r="C1576" s="6"/>
      <c r="D1576" s="42"/>
      <c r="E1576" s="8">
        <f>IF($A1576="VISA",IF($B1576="DÉBITO",$D1576-($D1576*TAXAS!$B$4)),IF($A1576="MASTER",IF($B1576="DÉBITO",$D1576-($D1576*TAXAS!$B$5)),IF($A1576="ELO", IF($B1576="DÉBITO",$D1576-($D1576*TAXAS!$B$6)),IF($A1576="HIPERCARD",IF($B1576="DÉBITO",$D1576-($D1576*TAXAS!$B$7)),IF($A1576="DINERS",IF($B1576="DÉBITO",$D1576-($D1576*TAXAS!$B$8)),IF($A1576="AMERICA EXPRESS",IF($B1576="DÉBITO",$D1576-($D1576*TAXAS!$B$9)),IF($A1576=TAXAS!$A$10,IF($B1576="DÉBITO",$D1576-($D1576*TAXAS!$B$10)), IF($A1576=TAXAS!$A$11,IF($B1576="DÉBITO",$D1576-($D1576*TAXAS!$B$11)), IF($A1576=TAXAS!$A$12,IF($B1576="DÉBITO",$D1576-($D1576*TAXAS!$B$12)), IF($A1576=TAXAS!$A$13,IF($B1576="DÉBITO",$D1576-($D1576*TAXAS!$B$13)), IF($A1576=TAXAS!$A$14,IF($B1576="DÉBITO",$D1576-($D1576*TAXAS!$B$14)), IF($A1576=TAXAS!$A$15,IF($B1576="DÉBITO",$D1576-($D1576*TAXAS!$B$15)), IF($A1576=TAXAS!$A$16,IF($B1576="DÉBITO",$D1576-($D1576*TAXAS!$B$16)), IF($A1576=TAXAS!$A$17,IF($B1576="DÉBITO",$D1576-($D1576*TAXAS!$B$17)), IF($A1576=TAXAS!$A$18,IF($B1576="DÉBITO",$D1576-($D1576*TAXAS!$B$18)), IF($A1576=TAXAS!$A$19,IF($B1576="DÉBITO",$D1576-($D1576*TAXAS!$B$19)), IF($A1576=TAXAS!$A$20,IF($B1576="DÉBITO",$D1576-($D1576*TAXAS!$B$20)), IF($A1576=TAXAS!$A$21,IF($B1576="DÉBITO",$D1576-($D1576*TAXAS!$B$21)), IF($A1576=TAXAS!$A$22,IF($B1576="DÉBITO",$D1576-($D1576*TAXAS!$B$22)), IF($A1576=TAXAS!$A$23,IF($B1576="DÉBITO",$D1576-($D1576*TAXAS!$B$23)), IF($A1576=TAXAS!$A$24,IF($B1576="DÉBITO",$D1576-($D1576*TAXAS!$B$24)), IF($A1576=TAXAS!$A$25,IF($B1576="DÉBITO",$D1576-($D1576*TAXAS!$B$25)), IF($A1576=TAXAS!$A$26,IF($B1576="DÉBITO",$D1576-($D1576*TAXAS!$B$26)), IF($A1576=TAXAS!$A$27,IF($B1576="DÉBITO",$D1576-($D1576*TAXAS!$B$27))))))))))))))))))))))))))/1</f>
        <v>0</v>
      </c>
      <c r="F1576" s="8">
        <f>IF($A1576="VISA",IF($B1576="CRÉDITO",$D1576-($D1576*TAXAS!$C$4)),IF($A1576="MASTER",IF($B1576="CRÉDITO",$D1576-($D1576*TAXAS!$C$5)),IF($A1576="ELO", IF($B1576="CRÉDITO",$D1576-($D1576*TAXAS!$C$6)),IF($A1576="HIPERCARD",IF($B1576="CRÉDITO",$D1576-($D1576*TAXAS!$C$7)),IF($A1576="DINERS",IF($B1576="CRÉDITO",$D1576-($D1576*TAXAS!$C$8)),IF($A1576="AMERICA EXPRESS",IF($B1576="CRÉDITO",$D1576-($D1576*TAXAS!$C$9)),IF($A1576=TAXAS!$A$10,IF($B1576="CRÉDITO",$D1576-($D1576*TAXAS!$C$10)), IF($A1576=TAXAS!$A$11,IF($B1576="CRÉDITO",$D1576-($D1576*TAXAS!$C$11)), IF($A1576=TAXAS!$A$12,IF($B1576="CRÉDITO",$D1576-($D1576*TAXAS!$C$12)), IF($A1576=TAXAS!$A$13,IF($B1576="CRÉDITO",$D1576-($D1576*TAXAS!$C$13)), IF($A1576=TAXAS!$A$14,IF($B1576="CRÉDITO",$D1576-($D1576*TAXAS!$C$14)), IF($A1576=TAXAS!$A$15,IF($B1576="CRÉDITO",$D1576-($D1576*TAXAS!$C$15)), IF($A1576=TAXAS!$A$16,IF($B1576="CRÉDITO",$D1576-($D1576*TAXAS!$C$16)), IF($A1576=TAXAS!$A$17,IF($B1576="CRÉDITO",$D1576-($D1576*TAXAS!$C$17)), IF($A1576=TAXAS!$A$18,IF($B1576="CRÉDITO",$D1576-($D1576*TAXAS!$C$18)), IF($A1576=TAXAS!$A$19,IF($B1576="CRÉDITO",$D1576-($D1576*TAXAS!$C$19)), IF($A1576=TAXAS!$A$20,IF($B1576="CRÉDITO",$D1576-($D1576*TAXAS!$C$20)), IF($A1576=TAXAS!$A$21,IF($B1576="CRÉDITO",$D1576-($D1576*TAXAS!$C$21)), IF($A1576=TAXAS!$A$22,IF($B1576="CRÉDITO",$D1576-($D1576*TAXAS!$C$22)), IF($A1576=TAXAS!$A$23,IF($B1576="CRÉDITO",$D1576-($D1576*TAXAS!$C$23)), IF($A1576=TAXAS!$A$24,IF($B1576="CRÉDITO",$D1576-($D1576*TAXAS!$C$24)), IF($A1576=TAXAS!$A$25,IF($B1576="CRÉDITO",$D1576-($D1576*TAXAS!$C$25)), IF($A1576=TAXAS!$A$26,IF($B1576="CRÉDITO",$D1576-($D1576*TAXAS!$C$26)), IF($A1576=TAXAS!$A$27,IF($B1576="CRÉDITO",$D1576-($D1576*TAXAS!$C$27))))))))))))))))))))))))))/1</f>
        <v>0</v>
      </c>
      <c r="G1576" s="9">
        <f>IF($A1576="VISA",IF($B1576="PARCELADO ATÉ 3X",$D1576-(D1576*TAXAS!$D$4))/3,IF($A1576="MASTER",IF($B1576="PARCELADO ATÉ 3X",$D1576-(D1576*TAXAS!$D$5))/3,IF($A1576="ELO",IF($B1576="PARCELADO ATÉ 3X",$D1576-(D1576*TAXAS!$D$6))/3,IF($A1576="HIPERCARD",IF($B1576="PARCELADO ATÉ 3X",$D1576-(D1576*TAXAS!$D$7))/3,IF($A1576="DINERS",IF($B1576="PARCELADO ATÉ 3X",$D1576-(D1576*TAXAS!$D$8))/3,IF($A1576="AMERICA EXPRESS",IF($B1576="PARCELADO ATÉ 3X",$D1576-(D1576*TAXAS!$D$9))/3,IF($A1576=TAXAS!$A$10,IF($B1576="PARCELADO ATÉ 3X",$D1576-($D1576*TAXAS!$D$10))/3,IF($A1576=TAXAS!$A$11,IF($B1576="PARCELADO ATÉ 3X",$D1576-($D1576*TAXAS!$D$11))/3,IF($A1576=TAXAS!$A$12,IF($B1576="PARCELADO ATÉ 3X",$D1576-($D1576*TAXAS!$D$12))/3,IF($A1576=TAXAS!$A$13,IF($B1576="PARCELADO ATÉ 3X",$D1576-($D1576*TAXAS!$D$13))/3,IF($A1576=TAXAS!$A$14,IF($B1576="PARCELADO ATÉ 3X",$D1576-($D1576*TAXAS!$D$14))/3,IF($A1576=TAXAS!$A$15,IF($B1576="PARCELADO ATÉ 3X",$D1576-($D1576*TAXAS!$D$15))/3,IF($A1576=TAXAS!$A$16,IF($B1576="PARCELADO ATÉ 3X",$D1576-($D1576*TAXAS!$D$16))/3,IF($A1576=TAXAS!$A$17,IF($B1576="PARCELADO ATÉ 3X",$D1576-($D1576*TAXAS!$D$17))/3,IF($A1576=TAXAS!$A$18,IF($B1576="PARCELADO ATÉ 3X",$D1576-($D1576*TAXAS!$D$18))/3,IF($A1576=TAXAS!$A$19,IF($B1576="PARCELADO ATÉ 3X",$D1576-($D1576*TAXAS!$D$19))/3,IF($A1576=TAXAS!$A$20,IF($B1576="PARCELADO ATÉ 3X",$D1576-($D1576*TAXAS!$D$20))/3,IF($A1576=TAXAS!$A$21,IF($B1576="PARCELADO ATÉ 3X",$D1576-($D1576*TAXAS!$D$21))/3,IF($A1576=TAXAS!$A$22,IF($B1576="PARCELADO ATÉ 3X",$D1576-($D1576*TAXAS!$D$22))/3,IF($A1576=TAXAS!$A$23,IF($B1576="PARCELADO ATÉ 3X",$D1576-($D1576*TAXAS!$D$23))/3,IF($A1576=TAXAS!$A$24,IF($B1576="PARCELADO ATÉ 3X",$D1576-($D1576*TAXAS!$D$24))/3,IF($A1576=TAXAS!$A$25,IF($B1576="PARCELADO ATÉ 3X",$D1576-($D1576*TAXAS!$D$25))/3,IF($A1576=TAXAS!$A$26,IF($B1576="PARCELADO ATÉ 3X",$D1576-($D1576*TAXAS!$D$26))/3,IF($A1576=TAXAS!$A$27,IF($B1576="PARCELADO ATÉ 3X",$D1576-($D1576*TAXAS!$D$27))/3))))))))))))))))))))))))/1</f>
        <v>0</v>
      </c>
      <c r="H1576" s="9">
        <f>IF($A1576="VISA",IF($B1576="PARCELADO ATÉ 6X",$D1576-(D1576*TAXAS!$E$4))/6,IF($A1576="MASTER",IF($B1576="PARCELADO ATÉ 6X",$D1576-(D1576*TAXAS!$E$5))/6,IF($A1576="ELO",IF($B1576="PARCELADO ATÉ 6X",$D1576-(D1576*TAXAS!$E$6))/6,IF($A1576="HIPERCARD",IF($B1576="PARCELADO ATÉ 6X",$D1576-(D1576*TAXAS!$E$7))/6,IF($A1576="DINERS",IF($B1576="PARCELADO ATÉ 6X",$D1576-(D1576*TAXAS!$E$8))/6,IF($A1576="AMERICA EXPRESS",IF($B1576="PARCELADO ATÉ 6X",$D1576-(D1576*TAXAS!$E$9))/6,IF($A1576=TAXAS!$A$10,IF($B1576="PARCELADO ATÉ 6X",$D1576-($D1576*TAXAS!$E$10))/6,IF($A1576=TAXAS!$A$11,IF($B1576="PARCELADO ATÉ 6X",$D1576-($D1576*TAXAS!$E$11))/6,IF($A1576=TAXAS!$A$12,IF($B1576="PARCELADO ATÉ 6X",$D1576-($D1576*TAXAS!$E$12))/6,IF($A1576=TAXAS!$A$13,IF($B1576="PARCELADO ATÉ 6X",$D1576-($D1576*TAXAS!$E$13))/6,IF($A1576=TAXAS!$A$14,IF($B1576="PARCELADO ATÉ 6X",$D1576-($D1576*TAXAS!$E$14))/6,IF($A1576=TAXAS!$A$15,IF($B1576="PARCELADO ATÉ 6X",$D1576-($D1576*TAXAS!$E$15))/6,IF($A1576=TAXAS!$A$16,IF($B1576="PARCELADO ATÉ 6X",$D1576-($D1576*TAXAS!$E$16))/6,IF($A1576=TAXAS!$A$17,IF($B1576="PARCELADO ATÉ 6X",$D1576-($D1576*TAXAS!$E$17))/6,IF($A1576=TAXAS!$A$18,IF($B1576="PARCELADO ATÉ 6X",$D1576-($D1576*TAXAS!$E$18))/6,IF($A1576=TAXAS!$A$19,IF($B1576="PARCELADO ATÉ 6X",$D1576-($D1576*TAXAS!$E$19))/6,IF($A1576=TAXAS!$A$20,IF($B1576="PARCELADO ATÉ 6X",$D1576-($D1576*TAXAS!$E$20))/6,IF($A1576=TAXAS!$A$21,IF($B1576="PARCELADO ATÉ 6X",$D1576-($D1576*TAXAS!$E$21))/6,IF($A1576=TAXAS!$A$22,IF($B1576="PARCELADO ATÉ 6X",$D1576-($D1576*TAXAS!$E$22))/6,IF($A1576=TAXAS!$A$23,IF($B1576="PARCELADO ATÉ 6X",$D1576-($D1576*TAXAS!$E$23))/6,IF($A1576=TAXAS!$A$24,IF($B1576="PARCELADO ATÉ 6X",$D1576-($D1576*TAXAS!$E$24))/6,IF($A1576=TAXAS!$A$25,IF($B1576="PARCELADO ATÉ 6X",$D1576-($D1576*TAXAS!$E$25))/6,IF($A1576=TAXAS!$A$26,IF($B1576="PARCELADO ATÉ 6X",$D1576-($D1576*TAXAS!$E$26))/6,IF($A1576=TAXAS!$A$27,IF($B1576="PARCELADO ATÉ 6X",$D1576-($D1576*TAXAS!$E$27))/6))))))))))))))))))))))))/1</f>
        <v>0</v>
      </c>
      <c r="I1576" s="9">
        <f>IF($A1576="VISA",IF($B1576="PARCELADO ATÉ 12X",$D1576-(D1576*TAXAS!$F$4))/12,IF($A1576="MASTER",IF($B1576="PARCELADO ATÉ 12X",$D1576-(D1576*TAXAS!$F$5))/12,IF($A1576="ELO",IF($B1576="PARCELADO ATÉ 12X",$D1576-(D1576*TAXAS!$F$6))/12,IF($A1576="HIPERCARD",IF($B1576="PARCELADO ATÉ 12X",$D1576-(D1576*TAXAS!$F$7))/12,IF($A1576="DINERS",IF($B1576="PARCELADO ATÉ 12X",$D1576-(D1576*TAXAS!$F$8))/12,IF($A1576="AMERICA EXPRESS",IF($B1576="PARCELADO ATÉ 12X",$D1576-(D1576*TAXAS!$F$9))/12,IF($A1576=TAXAS!$A$10,IF($B1576="PARCELADO ATÉ 12X",$D1576-($D1576*TAXAS!$F$10))/12,IF($A1576=TAXAS!$A$11,IF($B1576="PARCELADO ATÉ 12X",$D1576-($D1576*TAXAS!$F$11))/12,IF($A1576=TAXAS!$A$12,IF($B1576="PARCELADO ATÉ 12X",$D1576-($D1576*TAXAS!$F$12))/12,IF($A1576=TAXAS!$A$13,IF($B1576="PARCELADO ATÉ 12X",$D1576-($D1576*TAXAS!$F$13))/12,IF($A1576=TAXAS!$A$14,IF($B1576="PARCELADO ATÉ 12X",$D1576-($D1576*TAXAS!$F$14))/12,IF($A1576=TAXAS!$A$15,IF($B1576="PARCELADO ATÉ 12X",$D1576-($D1576*TAXAS!$F$15))/12,IF($A1576=TAXAS!$A$16,IF($B1576="PARCELADO ATÉ 12X",$D1576-($D1576*TAXAS!$F$16))/12,IF($A1576=TAXAS!$A$17,IF($B1576="PARCELADO ATÉ 12X",$D1576-($D1576*TAXAS!$F$17))/12,IF($A1576=TAXAS!$A$18,IF($B1576="PARCELADO ATÉ 12X",$D1576-($D1576*TAXAS!$F$18))/12,IF($A1576=TAXAS!$A$19,IF($B1576="PARCELADO ATÉ 12X",$D1576-($D1576*TAXAS!$F$19))/12,IF($A1576=TAXAS!$A$20,IF($B1576="PARCELADO ATÉ 12X",$D1576-($D1576*TAXAS!$F$20))/12,IF($A1576=TAXAS!$A$21,IF($B1576="PARCELADO ATÉ 12X",$D1576-($D1576*TAXAS!$F$21))/12,IF($A1576=TAXAS!$A$22,IF($B1576="PARCELADO ATÉ 12X",$D1576-($D1576*TAXAS!$F$22))/12,IF($A1576=TAXAS!$A$23,IF($B1576="PARCELADO ATÉ 12X",$D1576-($D1576*TAXAS!$F$23))/12,IF($A1576=TAXAS!$A$24,IF($B1576="PARCELADO ATÉ 12X",$D1576-($D1576*TAXAS!$F$24))/12,IF($A1576=TAXAS!$A$25,IF($B1576="PARCELADO ATÉ 12X",$D1576-($D1576*TAXAS!$F$25))/12,IF($A1576=TAXAS!$A$26,IF($B1576="PARCELADO ATÉ 12X",$D1576-($D1576*TAXAS!$F$26))/12,IF($A1576=TAXAS!$A$27,IF($B1576="PARCELADO ATÉ 12X",$D1576-($D1576*TAXAS!$F$27))/12))))))))))))))))))))))))/1</f>
        <v>0</v>
      </c>
      <c r="J1576" s="8">
        <f t="shared" si="0"/>
        <v>0</v>
      </c>
      <c r="K1576" s="10" t="b">
        <f>IF($B1576="PARCELADO ATÉ 3X",($D1576-($D1576*TAXAS!$D$4))-$J1576)</f>
        <v>0</v>
      </c>
      <c r="L1576" s="10" t="b">
        <f>IF($B1576="PARCELADO ATÉ 6X",($D1576-($D1576*TAXAS!$E$4))-$J1576)</f>
        <v>0</v>
      </c>
      <c r="M1576" s="10" t="b">
        <f>IF($B1576="PARCELADO ATÉ 12X",($D1576-($D1576*TAXAS!$F$4))-$J1576)</f>
        <v>0</v>
      </c>
      <c r="N1576" s="8">
        <f t="shared" si="1"/>
        <v>0</v>
      </c>
      <c r="O1576" s="10">
        <f t="shared" si="2"/>
        <v>0</v>
      </c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</row>
    <row r="1577" spans="1:31" ht="15.75" customHeight="1" x14ac:dyDescent="0.2">
      <c r="A1577" s="3"/>
      <c r="B1577" s="5"/>
      <c r="C1577" s="6"/>
      <c r="D1577" s="42"/>
      <c r="E1577" s="8">
        <f>IF($A1577="VISA",IF($B1577="DÉBITO",$D1577-($D1577*TAXAS!$B$4)),IF($A1577="MASTER",IF($B1577="DÉBITO",$D1577-($D1577*TAXAS!$B$5)),IF($A1577="ELO", IF($B1577="DÉBITO",$D1577-($D1577*TAXAS!$B$6)),IF($A1577="HIPERCARD",IF($B1577="DÉBITO",$D1577-($D1577*TAXAS!$B$7)),IF($A1577="DINERS",IF($B1577="DÉBITO",$D1577-($D1577*TAXAS!$B$8)),IF($A1577="AMERICA EXPRESS",IF($B1577="DÉBITO",$D1577-($D1577*TAXAS!$B$9)),IF($A1577=TAXAS!$A$10,IF($B1577="DÉBITO",$D1577-($D1577*TAXAS!$B$10)), IF($A1577=TAXAS!$A$11,IF($B1577="DÉBITO",$D1577-($D1577*TAXAS!$B$11)), IF($A1577=TAXAS!$A$12,IF($B1577="DÉBITO",$D1577-($D1577*TAXAS!$B$12)), IF($A1577=TAXAS!$A$13,IF($B1577="DÉBITO",$D1577-($D1577*TAXAS!$B$13)), IF($A1577=TAXAS!$A$14,IF($B1577="DÉBITO",$D1577-($D1577*TAXAS!$B$14)), IF($A1577=TAXAS!$A$15,IF($B1577="DÉBITO",$D1577-($D1577*TAXAS!$B$15)), IF($A1577=TAXAS!$A$16,IF($B1577="DÉBITO",$D1577-($D1577*TAXAS!$B$16)), IF($A1577=TAXAS!$A$17,IF($B1577="DÉBITO",$D1577-($D1577*TAXAS!$B$17)), IF($A1577=TAXAS!$A$18,IF($B1577="DÉBITO",$D1577-($D1577*TAXAS!$B$18)), IF($A1577=TAXAS!$A$19,IF($B1577="DÉBITO",$D1577-($D1577*TAXAS!$B$19)), IF($A1577=TAXAS!$A$20,IF($B1577="DÉBITO",$D1577-($D1577*TAXAS!$B$20)), IF($A1577=TAXAS!$A$21,IF($B1577="DÉBITO",$D1577-($D1577*TAXAS!$B$21)), IF($A1577=TAXAS!$A$22,IF($B1577="DÉBITO",$D1577-($D1577*TAXAS!$B$22)), IF($A1577=TAXAS!$A$23,IF($B1577="DÉBITO",$D1577-($D1577*TAXAS!$B$23)), IF($A1577=TAXAS!$A$24,IF($B1577="DÉBITO",$D1577-($D1577*TAXAS!$B$24)), IF($A1577=TAXAS!$A$25,IF($B1577="DÉBITO",$D1577-($D1577*TAXAS!$B$25)), IF($A1577=TAXAS!$A$26,IF($B1577="DÉBITO",$D1577-($D1577*TAXAS!$B$26)), IF($A1577=TAXAS!$A$27,IF($B1577="DÉBITO",$D1577-($D1577*TAXAS!$B$27))))))))))))))))))))))))))/1</f>
        <v>0</v>
      </c>
      <c r="F1577" s="8">
        <f>IF($A1577="VISA",IF($B1577="CRÉDITO",$D1577-($D1577*TAXAS!$C$4)),IF($A1577="MASTER",IF($B1577="CRÉDITO",$D1577-($D1577*TAXAS!$C$5)),IF($A1577="ELO", IF($B1577="CRÉDITO",$D1577-($D1577*TAXAS!$C$6)),IF($A1577="HIPERCARD",IF($B1577="CRÉDITO",$D1577-($D1577*TAXAS!$C$7)),IF($A1577="DINERS",IF($B1577="CRÉDITO",$D1577-($D1577*TAXAS!$C$8)),IF($A1577="AMERICA EXPRESS",IF($B1577="CRÉDITO",$D1577-($D1577*TAXAS!$C$9)),IF($A1577=TAXAS!$A$10,IF($B1577="CRÉDITO",$D1577-($D1577*TAXAS!$C$10)), IF($A1577=TAXAS!$A$11,IF($B1577="CRÉDITO",$D1577-($D1577*TAXAS!$C$11)), IF($A1577=TAXAS!$A$12,IF($B1577="CRÉDITO",$D1577-($D1577*TAXAS!$C$12)), IF($A1577=TAXAS!$A$13,IF($B1577="CRÉDITO",$D1577-($D1577*TAXAS!$C$13)), IF($A1577=TAXAS!$A$14,IF($B1577="CRÉDITO",$D1577-($D1577*TAXAS!$C$14)), IF($A1577=TAXAS!$A$15,IF($B1577="CRÉDITO",$D1577-($D1577*TAXAS!$C$15)), IF($A1577=TAXAS!$A$16,IF($B1577="CRÉDITO",$D1577-($D1577*TAXAS!$C$16)), IF($A1577=TAXAS!$A$17,IF($B1577="CRÉDITO",$D1577-($D1577*TAXAS!$C$17)), IF($A1577=TAXAS!$A$18,IF($B1577="CRÉDITO",$D1577-($D1577*TAXAS!$C$18)), IF($A1577=TAXAS!$A$19,IF($B1577="CRÉDITO",$D1577-($D1577*TAXAS!$C$19)), IF($A1577=TAXAS!$A$20,IF($B1577="CRÉDITO",$D1577-($D1577*TAXAS!$C$20)), IF($A1577=TAXAS!$A$21,IF($B1577="CRÉDITO",$D1577-($D1577*TAXAS!$C$21)), IF($A1577=TAXAS!$A$22,IF($B1577="CRÉDITO",$D1577-($D1577*TAXAS!$C$22)), IF($A1577=TAXAS!$A$23,IF($B1577="CRÉDITO",$D1577-($D1577*TAXAS!$C$23)), IF($A1577=TAXAS!$A$24,IF($B1577="CRÉDITO",$D1577-($D1577*TAXAS!$C$24)), IF($A1577=TAXAS!$A$25,IF($B1577="CRÉDITO",$D1577-($D1577*TAXAS!$C$25)), IF($A1577=TAXAS!$A$26,IF($B1577="CRÉDITO",$D1577-($D1577*TAXAS!$C$26)), IF($A1577=TAXAS!$A$27,IF($B1577="CRÉDITO",$D1577-($D1577*TAXAS!$C$27))))))))))))))))))))))))))/1</f>
        <v>0</v>
      </c>
      <c r="G1577" s="9">
        <f>IF($A1577="VISA",IF($B1577="PARCELADO ATÉ 3X",$D1577-(D1577*TAXAS!$D$4))/3,IF($A1577="MASTER",IF($B1577="PARCELADO ATÉ 3X",$D1577-(D1577*TAXAS!$D$5))/3,IF($A1577="ELO",IF($B1577="PARCELADO ATÉ 3X",$D1577-(D1577*TAXAS!$D$6))/3,IF($A1577="HIPERCARD",IF($B1577="PARCELADO ATÉ 3X",$D1577-(D1577*TAXAS!$D$7))/3,IF($A1577="DINERS",IF($B1577="PARCELADO ATÉ 3X",$D1577-(D1577*TAXAS!$D$8))/3,IF($A1577="AMERICA EXPRESS",IF($B1577="PARCELADO ATÉ 3X",$D1577-(D1577*TAXAS!$D$9))/3,IF($A1577=TAXAS!$A$10,IF($B1577="PARCELADO ATÉ 3X",$D1577-($D1577*TAXAS!$D$10))/3,IF($A1577=TAXAS!$A$11,IF($B1577="PARCELADO ATÉ 3X",$D1577-($D1577*TAXAS!$D$11))/3,IF($A1577=TAXAS!$A$12,IF($B1577="PARCELADO ATÉ 3X",$D1577-($D1577*TAXAS!$D$12))/3,IF($A1577=TAXAS!$A$13,IF($B1577="PARCELADO ATÉ 3X",$D1577-($D1577*TAXAS!$D$13))/3,IF($A1577=TAXAS!$A$14,IF($B1577="PARCELADO ATÉ 3X",$D1577-($D1577*TAXAS!$D$14))/3,IF($A1577=TAXAS!$A$15,IF($B1577="PARCELADO ATÉ 3X",$D1577-($D1577*TAXAS!$D$15))/3,IF($A1577=TAXAS!$A$16,IF($B1577="PARCELADO ATÉ 3X",$D1577-($D1577*TAXAS!$D$16))/3,IF($A1577=TAXAS!$A$17,IF($B1577="PARCELADO ATÉ 3X",$D1577-($D1577*TAXAS!$D$17))/3,IF($A1577=TAXAS!$A$18,IF($B1577="PARCELADO ATÉ 3X",$D1577-($D1577*TAXAS!$D$18))/3,IF($A1577=TAXAS!$A$19,IF($B1577="PARCELADO ATÉ 3X",$D1577-($D1577*TAXAS!$D$19))/3,IF($A1577=TAXAS!$A$20,IF($B1577="PARCELADO ATÉ 3X",$D1577-($D1577*TAXAS!$D$20))/3,IF($A1577=TAXAS!$A$21,IF($B1577="PARCELADO ATÉ 3X",$D1577-($D1577*TAXAS!$D$21))/3,IF($A1577=TAXAS!$A$22,IF($B1577="PARCELADO ATÉ 3X",$D1577-($D1577*TAXAS!$D$22))/3,IF($A1577=TAXAS!$A$23,IF($B1577="PARCELADO ATÉ 3X",$D1577-($D1577*TAXAS!$D$23))/3,IF($A1577=TAXAS!$A$24,IF($B1577="PARCELADO ATÉ 3X",$D1577-($D1577*TAXAS!$D$24))/3,IF($A1577=TAXAS!$A$25,IF($B1577="PARCELADO ATÉ 3X",$D1577-($D1577*TAXAS!$D$25))/3,IF($A1577=TAXAS!$A$26,IF($B1577="PARCELADO ATÉ 3X",$D1577-($D1577*TAXAS!$D$26))/3,IF($A1577=TAXAS!$A$27,IF($B1577="PARCELADO ATÉ 3X",$D1577-($D1577*TAXAS!$D$27))/3))))))))))))))))))))))))/1</f>
        <v>0</v>
      </c>
      <c r="H1577" s="9">
        <f>IF($A1577="VISA",IF($B1577="PARCELADO ATÉ 6X",$D1577-(D1577*TAXAS!$E$4))/6,IF($A1577="MASTER",IF($B1577="PARCELADO ATÉ 6X",$D1577-(D1577*TAXAS!$E$5))/6,IF($A1577="ELO",IF($B1577="PARCELADO ATÉ 6X",$D1577-(D1577*TAXAS!$E$6))/6,IF($A1577="HIPERCARD",IF($B1577="PARCELADO ATÉ 6X",$D1577-(D1577*TAXAS!$E$7))/6,IF($A1577="DINERS",IF($B1577="PARCELADO ATÉ 6X",$D1577-(D1577*TAXAS!$E$8))/6,IF($A1577="AMERICA EXPRESS",IF($B1577="PARCELADO ATÉ 6X",$D1577-(D1577*TAXAS!$E$9))/6,IF($A1577=TAXAS!$A$10,IF($B1577="PARCELADO ATÉ 6X",$D1577-($D1577*TAXAS!$E$10))/6,IF($A1577=TAXAS!$A$11,IF($B1577="PARCELADO ATÉ 6X",$D1577-($D1577*TAXAS!$E$11))/6,IF($A1577=TAXAS!$A$12,IF($B1577="PARCELADO ATÉ 6X",$D1577-($D1577*TAXAS!$E$12))/6,IF($A1577=TAXAS!$A$13,IF($B1577="PARCELADO ATÉ 6X",$D1577-($D1577*TAXAS!$E$13))/6,IF($A1577=TAXAS!$A$14,IF($B1577="PARCELADO ATÉ 6X",$D1577-($D1577*TAXAS!$E$14))/6,IF($A1577=TAXAS!$A$15,IF($B1577="PARCELADO ATÉ 6X",$D1577-($D1577*TAXAS!$E$15))/6,IF($A1577=TAXAS!$A$16,IF($B1577="PARCELADO ATÉ 6X",$D1577-($D1577*TAXAS!$E$16))/6,IF($A1577=TAXAS!$A$17,IF($B1577="PARCELADO ATÉ 6X",$D1577-($D1577*TAXAS!$E$17))/6,IF($A1577=TAXAS!$A$18,IF($B1577="PARCELADO ATÉ 6X",$D1577-($D1577*TAXAS!$E$18))/6,IF($A1577=TAXAS!$A$19,IF($B1577="PARCELADO ATÉ 6X",$D1577-($D1577*TAXAS!$E$19))/6,IF($A1577=TAXAS!$A$20,IF($B1577="PARCELADO ATÉ 6X",$D1577-($D1577*TAXAS!$E$20))/6,IF($A1577=TAXAS!$A$21,IF($B1577="PARCELADO ATÉ 6X",$D1577-($D1577*TAXAS!$E$21))/6,IF($A1577=TAXAS!$A$22,IF($B1577="PARCELADO ATÉ 6X",$D1577-($D1577*TAXAS!$E$22))/6,IF($A1577=TAXAS!$A$23,IF($B1577="PARCELADO ATÉ 6X",$D1577-($D1577*TAXAS!$E$23))/6,IF($A1577=TAXAS!$A$24,IF($B1577="PARCELADO ATÉ 6X",$D1577-($D1577*TAXAS!$E$24))/6,IF($A1577=TAXAS!$A$25,IF($B1577="PARCELADO ATÉ 6X",$D1577-($D1577*TAXAS!$E$25))/6,IF($A1577=TAXAS!$A$26,IF($B1577="PARCELADO ATÉ 6X",$D1577-($D1577*TAXAS!$E$26))/6,IF($A1577=TAXAS!$A$27,IF($B1577="PARCELADO ATÉ 6X",$D1577-($D1577*TAXAS!$E$27))/6))))))))))))))))))))))))/1</f>
        <v>0</v>
      </c>
      <c r="I1577" s="9">
        <f>IF($A1577="VISA",IF($B1577="PARCELADO ATÉ 12X",$D1577-(D1577*TAXAS!$F$4))/12,IF($A1577="MASTER",IF($B1577="PARCELADO ATÉ 12X",$D1577-(D1577*TAXAS!$F$5))/12,IF($A1577="ELO",IF($B1577="PARCELADO ATÉ 12X",$D1577-(D1577*TAXAS!$F$6))/12,IF($A1577="HIPERCARD",IF($B1577="PARCELADO ATÉ 12X",$D1577-(D1577*TAXAS!$F$7))/12,IF($A1577="DINERS",IF($B1577="PARCELADO ATÉ 12X",$D1577-(D1577*TAXAS!$F$8))/12,IF($A1577="AMERICA EXPRESS",IF($B1577="PARCELADO ATÉ 12X",$D1577-(D1577*TAXAS!$F$9))/12,IF($A1577=TAXAS!$A$10,IF($B1577="PARCELADO ATÉ 12X",$D1577-($D1577*TAXAS!$F$10))/12,IF($A1577=TAXAS!$A$11,IF($B1577="PARCELADO ATÉ 12X",$D1577-($D1577*TAXAS!$F$11))/12,IF($A1577=TAXAS!$A$12,IF($B1577="PARCELADO ATÉ 12X",$D1577-($D1577*TAXAS!$F$12))/12,IF($A1577=TAXAS!$A$13,IF($B1577="PARCELADO ATÉ 12X",$D1577-($D1577*TAXAS!$F$13))/12,IF($A1577=TAXAS!$A$14,IF($B1577="PARCELADO ATÉ 12X",$D1577-($D1577*TAXAS!$F$14))/12,IF($A1577=TAXAS!$A$15,IF($B1577="PARCELADO ATÉ 12X",$D1577-($D1577*TAXAS!$F$15))/12,IF($A1577=TAXAS!$A$16,IF($B1577="PARCELADO ATÉ 12X",$D1577-($D1577*TAXAS!$F$16))/12,IF($A1577=TAXAS!$A$17,IF($B1577="PARCELADO ATÉ 12X",$D1577-($D1577*TAXAS!$F$17))/12,IF($A1577=TAXAS!$A$18,IF($B1577="PARCELADO ATÉ 12X",$D1577-($D1577*TAXAS!$F$18))/12,IF($A1577=TAXAS!$A$19,IF($B1577="PARCELADO ATÉ 12X",$D1577-($D1577*TAXAS!$F$19))/12,IF($A1577=TAXAS!$A$20,IF($B1577="PARCELADO ATÉ 12X",$D1577-($D1577*TAXAS!$F$20))/12,IF($A1577=TAXAS!$A$21,IF($B1577="PARCELADO ATÉ 12X",$D1577-($D1577*TAXAS!$F$21))/12,IF($A1577=TAXAS!$A$22,IF($B1577="PARCELADO ATÉ 12X",$D1577-($D1577*TAXAS!$F$22))/12,IF($A1577=TAXAS!$A$23,IF($B1577="PARCELADO ATÉ 12X",$D1577-($D1577*TAXAS!$F$23))/12,IF($A1577=TAXAS!$A$24,IF($B1577="PARCELADO ATÉ 12X",$D1577-($D1577*TAXAS!$F$24))/12,IF($A1577=TAXAS!$A$25,IF($B1577="PARCELADO ATÉ 12X",$D1577-($D1577*TAXAS!$F$25))/12,IF($A1577=TAXAS!$A$26,IF($B1577="PARCELADO ATÉ 12X",$D1577-($D1577*TAXAS!$F$26))/12,IF($A1577=TAXAS!$A$27,IF($B1577="PARCELADO ATÉ 12X",$D1577-($D1577*TAXAS!$F$27))/12))))))))))))))))))))))))/1</f>
        <v>0</v>
      </c>
      <c r="J1577" s="8">
        <f t="shared" si="0"/>
        <v>0</v>
      </c>
      <c r="K1577" s="10" t="b">
        <f>IF($B1577="PARCELADO ATÉ 3X",($D1577-($D1577*TAXAS!$D$4))-$J1577)</f>
        <v>0</v>
      </c>
      <c r="L1577" s="10" t="b">
        <f>IF($B1577="PARCELADO ATÉ 6X",($D1577-($D1577*TAXAS!$E$4))-$J1577)</f>
        <v>0</v>
      </c>
      <c r="M1577" s="10" t="b">
        <f>IF($B1577="PARCELADO ATÉ 12X",($D1577-($D1577*TAXAS!$F$4))-$J1577)</f>
        <v>0</v>
      </c>
      <c r="N1577" s="8">
        <f t="shared" si="1"/>
        <v>0</v>
      </c>
      <c r="O1577" s="10">
        <f t="shared" si="2"/>
        <v>0</v>
      </c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</row>
    <row r="1578" spans="1:31" ht="15.75" customHeight="1" x14ac:dyDescent="0.2">
      <c r="A1578" s="3"/>
      <c r="B1578" s="5"/>
      <c r="C1578" s="6"/>
      <c r="D1578" s="42"/>
      <c r="E1578" s="8">
        <f>IF($A1578="VISA",IF($B1578="DÉBITO",$D1578-($D1578*TAXAS!$B$4)),IF($A1578="MASTER",IF($B1578="DÉBITO",$D1578-($D1578*TAXAS!$B$5)),IF($A1578="ELO", IF($B1578="DÉBITO",$D1578-($D1578*TAXAS!$B$6)),IF($A1578="HIPERCARD",IF($B1578="DÉBITO",$D1578-($D1578*TAXAS!$B$7)),IF($A1578="DINERS",IF($B1578="DÉBITO",$D1578-($D1578*TAXAS!$B$8)),IF($A1578="AMERICA EXPRESS",IF($B1578="DÉBITO",$D1578-($D1578*TAXAS!$B$9)),IF($A1578=TAXAS!$A$10,IF($B1578="DÉBITO",$D1578-($D1578*TAXAS!$B$10)), IF($A1578=TAXAS!$A$11,IF($B1578="DÉBITO",$D1578-($D1578*TAXAS!$B$11)), IF($A1578=TAXAS!$A$12,IF($B1578="DÉBITO",$D1578-($D1578*TAXAS!$B$12)), IF($A1578=TAXAS!$A$13,IF($B1578="DÉBITO",$D1578-($D1578*TAXAS!$B$13)), IF($A1578=TAXAS!$A$14,IF($B1578="DÉBITO",$D1578-($D1578*TAXAS!$B$14)), IF($A1578=TAXAS!$A$15,IF($B1578="DÉBITO",$D1578-($D1578*TAXAS!$B$15)), IF($A1578=TAXAS!$A$16,IF($B1578="DÉBITO",$D1578-($D1578*TAXAS!$B$16)), IF($A1578=TAXAS!$A$17,IF($B1578="DÉBITO",$D1578-($D1578*TAXAS!$B$17)), IF($A1578=TAXAS!$A$18,IF($B1578="DÉBITO",$D1578-($D1578*TAXAS!$B$18)), IF($A1578=TAXAS!$A$19,IF($B1578="DÉBITO",$D1578-($D1578*TAXAS!$B$19)), IF($A1578=TAXAS!$A$20,IF($B1578="DÉBITO",$D1578-($D1578*TAXAS!$B$20)), IF($A1578=TAXAS!$A$21,IF($B1578="DÉBITO",$D1578-($D1578*TAXAS!$B$21)), IF($A1578=TAXAS!$A$22,IF($B1578="DÉBITO",$D1578-($D1578*TAXAS!$B$22)), IF($A1578=TAXAS!$A$23,IF($B1578="DÉBITO",$D1578-($D1578*TAXAS!$B$23)), IF($A1578=TAXAS!$A$24,IF($B1578="DÉBITO",$D1578-($D1578*TAXAS!$B$24)), IF($A1578=TAXAS!$A$25,IF($B1578="DÉBITO",$D1578-($D1578*TAXAS!$B$25)), IF($A1578=TAXAS!$A$26,IF($B1578="DÉBITO",$D1578-($D1578*TAXAS!$B$26)), IF($A1578=TAXAS!$A$27,IF($B1578="DÉBITO",$D1578-($D1578*TAXAS!$B$27))))))))))))))))))))))))))/1</f>
        <v>0</v>
      </c>
      <c r="F1578" s="8">
        <f>IF($A1578="VISA",IF($B1578="CRÉDITO",$D1578-($D1578*TAXAS!$C$4)),IF($A1578="MASTER",IF($B1578="CRÉDITO",$D1578-($D1578*TAXAS!$C$5)),IF($A1578="ELO", IF($B1578="CRÉDITO",$D1578-($D1578*TAXAS!$C$6)),IF($A1578="HIPERCARD",IF($B1578="CRÉDITO",$D1578-($D1578*TAXAS!$C$7)),IF($A1578="DINERS",IF($B1578="CRÉDITO",$D1578-($D1578*TAXAS!$C$8)),IF($A1578="AMERICA EXPRESS",IF($B1578="CRÉDITO",$D1578-($D1578*TAXAS!$C$9)),IF($A1578=TAXAS!$A$10,IF($B1578="CRÉDITO",$D1578-($D1578*TAXAS!$C$10)), IF($A1578=TAXAS!$A$11,IF($B1578="CRÉDITO",$D1578-($D1578*TAXAS!$C$11)), IF($A1578=TAXAS!$A$12,IF($B1578="CRÉDITO",$D1578-($D1578*TAXAS!$C$12)), IF($A1578=TAXAS!$A$13,IF($B1578="CRÉDITO",$D1578-($D1578*TAXAS!$C$13)), IF($A1578=TAXAS!$A$14,IF($B1578="CRÉDITO",$D1578-($D1578*TAXAS!$C$14)), IF($A1578=TAXAS!$A$15,IF($B1578="CRÉDITO",$D1578-($D1578*TAXAS!$C$15)), IF($A1578=TAXAS!$A$16,IF($B1578="CRÉDITO",$D1578-($D1578*TAXAS!$C$16)), IF($A1578=TAXAS!$A$17,IF($B1578="CRÉDITO",$D1578-($D1578*TAXAS!$C$17)), IF($A1578=TAXAS!$A$18,IF($B1578="CRÉDITO",$D1578-($D1578*TAXAS!$C$18)), IF($A1578=TAXAS!$A$19,IF($B1578="CRÉDITO",$D1578-($D1578*TAXAS!$C$19)), IF($A1578=TAXAS!$A$20,IF($B1578="CRÉDITO",$D1578-($D1578*TAXAS!$C$20)), IF($A1578=TAXAS!$A$21,IF($B1578="CRÉDITO",$D1578-($D1578*TAXAS!$C$21)), IF($A1578=TAXAS!$A$22,IF($B1578="CRÉDITO",$D1578-($D1578*TAXAS!$C$22)), IF($A1578=TAXAS!$A$23,IF($B1578="CRÉDITO",$D1578-($D1578*TAXAS!$C$23)), IF($A1578=TAXAS!$A$24,IF($B1578="CRÉDITO",$D1578-($D1578*TAXAS!$C$24)), IF($A1578=TAXAS!$A$25,IF($B1578="CRÉDITO",$D1578-($D1578*TAXAS!$C$25)), IF($A1578=TAXAS!$A$26,IF($B1578="CRÉDITO",$D1578-($D1578*TAXAS!$C$26)), IF($A1578=TAXAS!$A$27,IF($B1578="CRÉDITO",$D1578-($D1578*TAXAS!$C$27))))))))))))))))))))))))))/1</f>
        <v>0</v>
      </c>
      <c r="G1578" s="9">
        <f>IF($A1578="VISA",IF($B1578="PARCELADO ATÉ 3X",$D1578-(D1578*TAXAS!$D$4))/3,IF($A1578="MASTER",IF($B1578="PARCELADO ATÉ 3X",$D1578-(D1578*TAXAS!$D$5))/3,IF($A1578="ELO",IF($B1578="PARCELADO ATÉ 3X",$D1578-(D1578*TAXAS!$D$6))/3,IF($A1578="HIPERCARD",IF($B1578="PARCELADO ATÉ 3X",$D1578-(D1578*TAXAS!$D$7))/3,IF($A1578="DINERS",IF($B1578="PARCELADO ATÉ 3X",$D1578-(D1578*TAXAS!$D$8))/3,IF($A1578="AMERICA EXPRESS",IF($B1578="PARCELADO ATÉ 3X",$D1578-(D1578*TAXAS!$D$9))/3,IF($A1578=TAXAS!$A$10,IF($B1578="PARCELADO ATÉ 3X",$D1578-($D1578*TAXAS!$D$10))/3,IF($A1578=TAXAS!$A$11,IF($B1578="PARCELADO ATÉ 3X",$D1578-($D1578*TAXAS!$D$11))/3,IF($A1578=TAXAS!$A$12,IF($B1578="PARCELADO ATÉ 3X",$D1578-($D1578*TAXAS!$D$12))/3,IF($A1578=TAXAS!$A$13,IF($B1578="PARCELADO ATÉ 3X",$D1578-($D1578*TAXAS!$D$13))/3,IF($A1578=TAXAS!$A$14,IF($B1578="PARCELADO ATÉ 3X",$D1578-($D1578*TAXAS!$D$14))/3,IF($A1578=TAXAS!$A$15,IF($B1578="PARCELADO ATÉ 3X",$D1578-($D1578*TAXAS!$D$15))/3,IF($A1578=TAXAS!$A$16,IF($B1578="PARCELADO ATÉ 3X",$D1578-($D1578*TAXAS!$D$16))/3,IF($A1578=TAXAS!$A$17,IF($B1578="PARCELADO ATÉ 3X",$D1578-($D1578*TAXAS!$D$17))/3,IF($A1578=TAXAS!$A$18,IF($B1578="PARCELADO ATÉ 3X",$D1578-($D1578*TAXAS!$D$18))/3,IF($A1578=TAXAS!$A$19,IF($B1578="PARCELADO ATÉ 3X",$D1578-($D1578*TAXAS!$D$19))/3,IF($A1578=TAXAS!$A$20,IF($B1578="PARCELADO ATÉ 3X",$D1578-($D1578*TAXAS!$D$20))/3,IF($A1578=TAXAS!$A$21,IF($B1578="PARCELADO ATÉ 3X",$D1578-($D1578*TAXAS!$D$21))/3,IF($A1578=TAXAS!$A$22,IF($B1578="PARCELADO ATÉ 3X",$D1578-($D1578*TAXAS!$D$22))/3,IF($A1578=TAXAS!$A$23,IF($B1578="PARCELADO ATÉ 3X",$D1578-($D1578*TAXAS!$D$23))/3,IF($A1578=TAXAS!$A$24,IF($B1578="PARCELADO ATÉ 3X",$D1578-($D1578*TAXAS!$D$24))/3,IF($A1578=TAXAS!$A$25,IF($B1578="PARCELADO ATÉ 3X",$D1578-($D1578*TAXAS!$D$25))/3,IF($A1578=TAXAS!$A$26,IF($B1578="PARCELADO ATÉ 3X",$D1578-($D1578*TAXAS!$D$26))/3,IF($A1578=TAXAS!$A$27,IF($B1578="PARCELADO ATÉ 3X",$D1578-($D1578*TAXAS!$D$27))/3))))))))))))))))))))))))/1</f>
        <v>0</v>
      </c>
      <c r="H1578" s="9">
        <f>IF($A1578="VISA",IF($B1578="PARCELADO ATÉ 6X",$D1578-(D1578*TAXAS!$E$4))/6,IF($A1578="MASTER",IF($B1578="PARCELADO ATÉ 6X",$D1578-(D1578*TAXAS!$E$5))/6,IF($A1578="ELO",IF($B1578="PARCELADO ATÉ 6X",$D1578-(D1578*TAXAS!$E$6))/6,IF($A1578="HIPERCARD",IF($B1578="PARCELADO ATÉ 6X",$D1578-(D1578*TAXAS!$E$7))/6,IF($A1578="DINERS",IF($B1578="PARCELADO ATÉ 6X",$D1578-(D1578*TAXAS!$E$8))/6,IF($A1578="AMERICA EXPRESS",IF($B1578="PARCELADO ATÉ 6X",$D1578-(D1578*TAXAS!$E$9))/6,IF($A1578=TAXAS!$A$10,IF($B1578="PARCELADO ATÉ 6X",$D1578-($D1578*TAXAS!$E$10))/6,IF($A1578=TAXAS!$A$11,IF($B1578="PARCELADO ATÉ 6X",$D1578-($D1578*TAXAS!$E$11))/6,IF($A1578=TAXAS!$A$12,IF($B1578="PARCELADO ATÉ 6X",$D1578-($D1578*TAXAS!$E$12))/6,IF($A1578=TAXAS!$A$13,IF($B1578="PARCELADO ATÉ 6X",$D1578-($D1578*TAXAS!$E$13))/6,IF($A1578=TAXAS!$A$14,IF($B1578="PARCELADO ATÉ 6X",$D1578-($D1578*TAXAS!$E$14))/6,IF($A1578=TAXAS!$A$15,IF($B1578="PARCELADO ATÉ 6X",$D1578-($D1578*TAXAS!$E$15))/6,IF($A1578=TAXAS!$A$16,IF($B1578="PARCELADO ATÉ 6X",$D1578-($D1578*TAXAS!$E$16))/6,IF($A1578=TAXAS!$A$17,IF($B1578="PARCELADO ATÉ 6X",$D1578-($D1578*TAXAS!$E$17))/6,IF($A1578=TAXAS!$A$18,IF($B1578="PARCELADO ATÉ 6X",$D1578-($D1578*TAXAS!$E$18))/6,IF($A1578=TAXAS!$A$19,IF($B1578="PARCELADO ATÉ 6X",$D1578-($D1578*TAXAS!$E$19))/6,IF($A1578=TAXAS!$A$20,IF($B1578="PARCELADO ATÉ 6X",$D1578-($D1578*TAXAS!$E$20))/6,IF($A1578=TAXAS!$A$21,IF($B1578="PARCELADO ATÉ 6X",$D1578-($D1578*TAXAS!$E$21))/6,IF($A1578=TAXAS!$A$22,IF($B1578="PARCELADO ATÉ 6X",$D1578-($D1578*TAXAS!$E$22))/6,IF($A1578=TAXAS!$A$23,IF($B1578="PARCELADO ATÉ 6X",$D1578-($D1578*TAXAS!$E$23))/6,IF($A1578=TAXAS!$A$24,IF($B1578="PARCELADO ATÉ 6X",$D1578-($D1578*TAXAS!$E$24))/6,IF($A1578=TAXAS!$A$25,IF($B1578="PARCELADO ATÉ 6X",$D1578-($D1578*TAXAS!$E$25))/6,IF($A1578=TAXAS!$A$26,IF($B1578="PARCELADO ATÉ 6X",$D1578-($D1578*TAXAS!$E$26))/6,IF($A1578=TAXAS!$A$27,IF($B1578="PARCELADO ATÉ 6X",$D1578-($D1578*TAXAS!$E$27))/6))))))))))))))))))))))))/1</f>
        <v>0</v>
      </c>
      <c r="I1578" s="9">
        <f>IF($A1578="VISA",IF($B1578="PARCELADO ATÉ 12X",$D1578-(D1578*TAXAS!$F$4))/12,IF($A1578="MASTER",IF($B1578="PARCELADO ATÉ 12X",$D1578-(D1578*TAXAS!$F$5))/12,IF($A1578="ELO",IF($B1578="PARCELADO ATÉ 12X",$D1578-(D1578*TAXAS!$F$6))/12,IF($A1578="HIPERCARD",IF($B1578="PARCELADO ATÉ 12X",$D1578-(D1578*TAXAS!$F$7))/12,IF($A1578="DINERS",IF($B1578="PARCELADO ATÉ 12X",$D1578-(D1578*TAXAS!$F$8))/12,IF($A1578="AMERICA EXPRESS",IF($B1578="PARCELADO ATÉ 12X",$D1578-(D1578*TAXAS!$F$9))/12,IF($A1578=TAXAS!$A$10,IF($B1578="PARCELADO ATÉ 12X",$D1578-($D1578*TAXAS!$F$10))/12,IF($A1578=TAXAS!$A$11,IF($B1578="PARCELADO ATÉ 12X",$D1578-($D1578*TAXAS!$F$11))/12,IF($A1578=TAXAS!$A$12,IF($B1578="PARCELADO ATÉ 12X",$D1578-($D1578*TAXAS!$F$12))/12,IF($A1578=TAXAS!$A$13,IF($B1578="PARCELADO ATÉ 12X",$D1578-($D1578*TAXAS!$F$13))/12,IF($A1578=TAXAS!$A$14,IF($B1578="PARCELADO ATÉ 12X",$D1578-($D1578*TAXAS!$F$14))/12,IF($A1578=TAXAS!$A$15,IF($B1578="PARCELADO ATÉ 12X",$D1578-($D1578*TAXAS!$F$15))/12,IF($A1578=TAXAS!$A$16,IF($B1578="PARCELADO ATÉ 12X",$D1578-($D1578*TAXAS!$F$16))/12,IF($A1578=TAXAS!$A$17,IF($B1578="PARCELADO ATÉ 12X",$D1578-($D1578*TAXAS!$F$17))/12,IF($A1578=TAXAS!$A$18,IF($B1578="PARCELADO ATÉ 12X",$D1578-($D1578*TAXAS!$F$18))/12,IF($A1578=TAXAS!$A$19,IF($B1578="PARCELADO ATÉ 12X",$D1578-($D1578*TAXAS!$F$19))/12,IF($A1578=TAXAS!$A$20,IF($B1578="PARCELADO ATÉ 12X",$D1578-($D1578*TAXAS!$F$20))/12,IF($A1578=TAXAS!$A$21,IF($B1578="PARCELADO ATÉ 12X",$D1578-($D1578*TAXAS!$F$21))/12,IF($A1578=TAXAS!$A$22,IF($B1578="PARCELADO ATÉ 12X",$D1578-($D1578*TAXAS!$F$22))/12,IF($A1578=TAXAS!$A$23,IF($B1578="PARCELADO ATÉ 12X",$D1578-($D1578*TAXAS!$F$23))/12,IF($A1578=TAXAS!$A$24,IF($B1578="PARCELADO ATÉ 12X",$D1578-($D1578*TAXAS!$F$24))/12,IF($A1578=TAXAS!$A$25,IF($B1578="PARCELADO ATÉ 12X",$D1578-($D1578*TAXAS!$F$25))/12,IF($A1578=TAXAS!$A$26,IF($B1578="PARCELADO ATÉ 12X",$D1578-($D1578*TAXAS!$F$26))/12,IF($A1578=TAXAS!$A$27,IF($B1578="PARCELADO ATÉ 12X",$D1578-($D1578*TAXAS!$F$27))/12))))))))))))))))))))))))/1</f>
        <v>0</v>
      </c>
      <c r="J1578" s="8">
        <f t="shared" si="0"/>
        <v>0</v>
      </c>
      <c r="K1578" s="10" t="b">
        <f>IF($B1578="PARCELADO ATÉ 3X",($D1578-($D1578*TAXAS!$D$4))-$J1578)</f>
        <v>0</v>
      </c>
      <c r="L1578" s="10" t="b">
        <f>IF($B1578="PARCELADO ATÉ 6X",($D1578-($D1578*TAXAS!$E$4))-$J1578)</f>
        <v>0</v>
      </c>
      <c r="M1578" s="10" t="b">
        <f>IF($B1578="PARCELADO ATÉ 12X",($D1578-($D1578*TAXAS!$F$4))-$J1578)</f>
        <v>0</v>
      </c>
      <c r="N1578" s="8">
        <f t="shared" si="1"/>
        <v>0</v>
      </c>
      <c r="O1578" s="10">
        <f t="shared" si="2"/>
        <v>0</v>
      </c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</row>
    <row r="1579" spans="1:31" ht="15.75" customHeight="1" x14ac:dyDescent="0.2">
      <c r="A1579" s="3"/>
      <c r="B1579" s="5"/>
      <c r="C1579" s="6"/>
      <c r="D1579" s="42"/>
      <c r="E1579" s="8">
        <f>IF($A1579="VISA",IF($B1579="DÉBITO",$D1579-($D1579*TAXAS!$B$4)),IF($A1579="MASTER",IF($B1579="DÉBITO",$D1579-($D1579*TAXAS!$B$5)),IF($A1579="ELO", IF($B1579="DÉBITO",$D1579-($D1579*TAXAS!$B$6)),IF($A1579="HIPERCARD",IF($B1579="DÉBITO",$D1579-($D1579*TAXAS!$B$7)),IF($A1579="DINERS",IF($B1579="DÉBITO",$D1579-($D1579*TAXAS!$B$8)),IF($A1579="AMERICA EXPRESS",IF($B1579="DÉBITO",$D1579-($D1579*TAXAS!$B$9)),IF($A1579=TAXAS!$A$10,IF($B1579="DÉBITO",$D1579-($D1579*TAXAS!$B$10)), IF($A1579=TAXAS!$A$11,IF($B1579="DÉBITO",$D1579-($D1579*TAXAS!$B$11)), IF($A1579=TAXAS!$A$12,IF($B1579="DÉBITO",$D1579-($D1579*TAXAS!$B$12)), IF($A1579=TAXAS!$A$13,IF($B1579="DÉBITO",$D1579-($D1579*TAXAS!$B$13)), IF($A1579=TAXAS!$A$14,IF($B1579="DÉBITO",$D1579-($D1579*TAXAS!$B$14)), IF($A1579=TAXAS!$A$15,IF($B1579="DÉBITO",$D1579-($D1579*TAXAS!$B$15)), IF($A1579=TAXAS!$A$16,IF($B1579="DÉBITO",$D1579-($D1579*TAXAS!$B$16)), IF($A1579=TAXAS!$A$17,IF($B1579="DÉBITO",$D1579-($D1579*TAXAS!$B$17)), IF($A1579=TAXAS!$A$18,IF($B1579="DÉBITO",$D1579-($D1579*TAXAS!$B$18)), IF($A1579=TAXAS!$A$19,IF($B1579="DÉBITO",$D1579-($D1579*TAXAS!$B$19)), IF($A1579=TAXAS!$A$20,IF($B1579="DÉBITO",$D1579-($D1579*TAXAS!$B$20)), IF($A1579=TAXAS!$A$21,IF($B1579="DÉBITO",$D1579-($D1579*TAXAS!$B$21)), IF($A1579=TAXAS!$A$22,IF($B1579="DÉBITO",$D1579-($D1579*TAXAS!$B$22)), IF($A1579=TAXAS!$A$23,IF($B1579="DÉBITO",$D1579-($D1579*TAXAS!$B$23)), IF($A1579=TAXAS!$A$24,IF($B1579="DÉBITO",$D1579-($D1579*TAXAS!$B$24)), IF($A1579=TAXAS!$A$25,IF($B1579="DÉBITO",$D1579-($D1579*TAXAS!$B$25)), IF($A1579=TAXAS!$A$26,IF($B1579="DÉBITO",$D1579-($D1579*TAXAS!$B$26)), IF($A1579=TAXAS!$A$27,IF($B1579="DÉBITO",$D1579-($D1579*TAXAS!$B$27))))))))))))))))))))))))))/1</f>
        <v>0</v>
      </c>
      <c r="F1579" s="8">
        <f>IF($A1579="VISA",IF($B1579="CRÉDITO",$D1579-($D1579*TAXAS!$C$4)),IF($A1579="MASTER",IF($B1579="CRÉDITO",$D1579-($D1579*TAXAS!$C$5)),IF($A1579="ELO", IF($B1579="CRÉDITO",$D1579-($D1579*TAXAS!$C$6)),IF($A1579="HIPERCARD",IF($B1579="CRÉDITO",$D1579-($D1579*TAXAS!$C$7)),IF($A1579="DINERS",IF($B1579="CRÉDITO",$D1579-($D1579*TAXAS!$C$8)),IF($A1579="AMERICA EXPRESS",IF($B1579="CRÉDITO",$D1579-($D1579*TAXAS!$C$9)),IF($A1579=TAXAS!$A$10,IF($B1579="CRÉDITO",$D1579-($D1579*TAXAS!$C$10)), IF($A1579=TAXAS!$A$11,IF($B1579="CRÉDITO",$D1579-($D1579*TAXAS!$C$11)), IF($A1579=TAXAS!$A$12,IF($B1579="CRÉDITO",$D1579-($D1579*TAXAS!$C$12)), IF($A1579=TAXAS!$A$13,IF($B1579="CRÉDITO",$D1579-($D1579*TAXAS!$C$13)), IF($A1579=TAXAS!$A$14,IF($B1579="CRÉDITO",$D1579-($D1579*TAXAS!$C$14)), IF($A1579=TAXAS!$A$15,IF($B1579="CRÉDITO",$D1579-($D1579*TAXAS!$C$15)), IF($A1579=TAXAS!$A$16,IF($B1579="CRÉDITO",$D1579-($D1579*TAXAS!$C$16)), IF($A1579=TAXAS!$A$17,IF($B1579="CRÉDITO",$D1579-($D1579*TAXAS!$C$17)), IF($A1579=TAXAS!$A$18,IF($B1579="CRÉDITO",$D1579-($D1579*TAXAS!$C$18)), IF($A1579=TAXAS!$A$19,IF($B1579="CRÉDITO",$D1579-($D1579*TAXAS!$C$19)), IF($A1579=TAXAS!$A$20,IF($B1579="CRÉDITO",$D1579-($D1579*TAXAS!$C$20)), IF($A1579=TAXAS!$A$21,IF($B1579="CRÉDITO",$D1579-($D1579*TAXAS!$C$21)), IF($A1579=TAXAS!$A$22,IF($B1579="CRÉDITO",$D1579-($D1579*TAXAS!$C$22)), IF($A1579=TAXAS!$A$23,IF($B1579="CRÉDITO",$D1579-($D1579*TAXAS!$C$23)), IF($A1579=TAXAS!$A$24,IF($B1579="CRÉDITO",$D1579-($D1579*TAXAS!$C$24)), IF($A1579=TAXAS!$A$25,IF($B1579="CRÉDITO",$D1579-($D1579*TAXAS!$C$25)), IF($A1579=TAXAS!$A$26,IF($B1579="CRÉDITO",$D1579-($D1579*TAXAS!$C$26)), IF($A1579=TAXAS!$A$27,IF($B1579="CRÉDITO",$D1579-($D1579*TAXAS!$C$27))))))))))))))))))))))))))/1</f>
        <v>0</v>
      </c>
      <c r="G1579" s="9">
        <f>IF($A1579="VISA",IF($B1579="PARCELADO ATÉ 3X",$D1579-(D1579*TAXAS!$D$4))/3,IF($A1579="MASTER",IF($B1579="PARCELADO ATÉ 3X",$D1579-(D1579*TAXAS!$D$5))/3,IF($A1579="ELO",IF($B1579="PARCELADO ATÉ 3X",$D1579-(D1579*TAXAS!$D$6))/3,IF($A1579="HIPERCARD",IF($B1579="PARCELADO ATÉ 3X",$D1579-(D1579*TAXAS!$D$7))/3,IF($A1579="DINERS",IF($B1579="PARCELADO ATÉ 3X",$D1579-(D1579*TAXAS!$D$8))/3,IF($A1579="AMERICA EXPRESS",IF($B1579="PARCELADO ATÉ 3X",$D1579-(D1579*TAXAS!$D$9))/3,IF($A1579=TAXAS!$A$10,IF($B1579="PARCELADO ATÉ 3X",$D1579-($D1579*TAXAS!$D$10))/3,IF($A1579=TAXAS!$A$11,IF($B1579="PARCELADO ATÉ 3X",$D1579-($D1579*TAXAS!$D$11))/3,IF($A1579=TAXAS!$A$12,IF($B1579="PARCELADO ATÉ 3X",$D1579-($D1579*TAXAS!$D$12))/3,IF($A1579=TAXAS!$A$13,IF($B1579="PARCELADO ATÉ 3X",$D1579-($D1579*TAXAS!$D$13))/3,IF($A1579=TAXAS!$A$14,IF($B1579="PARCELADO ATÉ 3X",$D1579-($D1579*TAXAS!$D$14))/3,IF($A1579=TAXAS!$A$15,IF($B1579="PARCELADO ATÉ 3X",$D1579-($D1579*TAXAS!$D$15))/3,IF($A1579=TAXAS!$A$16,IF($B1579="PARCELADO ATÉ 3X",$D1579-($D1579*TAXAS!$D$16))/3,IF($A1579=TAXAS!$A$17,IF($B1579="PARCELADO ATÉ 3X",$D1579-($D1579*TAXAS!$D$17))/3,IF($A1579=TAXAS!$A$18,IF($B1579="PARCELADO ATÉ 3X",$D1579-($D1579*TAXAS!$D$18))/3,IF($A1579=TAXAS!$A$19,IF($B1579="PARCELADO ATÉ 3X",$D1579-($D1579*TAXAS!$D$19))/3,IF($A1579=TAXAS!$A$20,IF($B1579="PARCELADO ATÉ 3X",$D1579-($D1579*TAXAS!$D$20))/3,IF($A1579=TAXAS!$A$21,IF($B1579="PARCELADO ATÉ 3X",$D1579-($D1579*TAXAS!$D$21))/3,IF($A1579=TAXAS!$A$22,IF($B1579="PARCELADO ATÉ 3X",$D1579-($D1579*TAXAS!$D$22))/3,IF($A1579=TAXAS!$A$23,IF($B1579="PARCELADO ATÉ 3X",$D1579-($D1579*TAXAS!$D$23))/3,IF($A1579=TAXAS!$A$24,IF($B1579="PARCELADO ATÉ 3X",$D1579-($D1579*TAXAS!$D$24))/3,IF($A1579=TAXAS!$A$25,IF($B1579="PARCELADO ATÉ 3X",$D1579-($D1579*TAXAS!$D$25))/3,IF($A1579=TAXAS!$A$26,IF($B1579="PARCELADO ATÉ 3X",$D1579-($D1579*TAXAS!$D$26))/3,IF($A1579=TAXAS!$A$27,IF($B1579="PARCELADO ATÉ 3X",$D1579-($D1579*TAXAS!$D$27))/3))))))))))))))))))))))))/1</f>
        <v>0</v>
      </c>
      <c r="H1579" s="9">
        <f>IF($A1579="VISA",IF($B1579="PARCELADO ATÉ 6X",$D1579-(D1579*TAXAS!$E$4))/6,IF($A1579="MASTER",IF($B1579="PARCELADO ATÉ 6X",$D1579-(D1579*TAXAS!$E$5))/6,IF($A1579="ELO",IF($B1579="PARCELADO ATÉ 6X",$D1579-(D1579*TAXAS!$E$6))/6,IF($A1579="HIPERCARD",IF($B1579="PARCELADO ATÉ 6X",$D1579-(D1579*TAXAS!$E$7))/6,IF($A1579="DINERS",IF($B1579="PARCELADO ATÉ 6X",$D1579-(D1579*TAXAS!$E$8))/6,IF($A1579="AMERICA EXPRESS",IF($B1579="PARCELADO ATÉ 6X",$D1579-(D1579*TAXAS!$E$9))/6,IF($A1579=TAXAS!$A$10,IF($B1579="PARCELADO ATÉ 6X",$D1579-($D1579*TAXAS!$E$10))/6,IF($A1579=TAXAS!$A$11,IF($B1579="PARCELADO ATÉ 6X",$D1579-($D1579*TAXAS!$E$11))/6,IF($A1579=TAXAS!$A$12,IF($B1579="PARCELADO ATÉ 6X",$D1579-($D1579*TAXAS!$E$12))/6,IF($A1579=TAXAS!$A$13,IF($B1579="PARCELADO ATÉ 6X",$D1579-($D1579*TAXAS!$E$13))/6,IF($A1579=TAXAS!$A$14,IF($B1579="PARCELADO ATÉ 6X",$D1579-($D1579*TAXAS!$E$14))/6,IF($A1579=TAXAS!$A$15,IF($B1579="PARCELADO ATÉ 6X",$D1579-($D1579*TAXAS!$E$15))/6,IF($A1579=TAXAS!$A$16,IF($B1579="PARCELADO ATÉ 6X",$D1579-($D1579*TAXAS!$E$16))/6,IF($A1579=TAXAS!$A$17,IF($B1579="PARCELADO ATÉ 6X",$D1579-($D1579*TAXAS!$E$17))/6,IF($A1579=TAXAS!$A$18,IF($B1579="PARCELADO ATÉ 6X",$D1579-($D1579*TAXAS!$E$18))/6,IF($A1579=TAXAS!$A$19,IF($B1579="PARCELADO ATÉ 6X",$D1579-($D1579*TAXAS!$E$19))/6,IF($A1579=TAXAS!$A$20,IF($B1579="PARCELADO ATÉ 6X",$D1579-($D1579*TAXAS!$E$20))/6,IF($A1579=TAXAS!$A$21,IF($B1579="PARCELADO ATÉ 6X",$D1579-($D1579*TAXAS!$E$21))/6,IF($A1579=TAXAS!$A$22,IF($B1579="PARCELADO ATÉ 6X",$D1579-($D1579*TAXAS!$E$22))/6,IF($A1579=TAXAS!$A$23,IF($B1579="PARCELADO ATÉ 6X",$D1579-($D1579*TAXAS!$E$23))/6,IF($A1579=TAXAS!$A$24,IF($B1579="PARCELADO ATÉ 6X",$D1579-($D1579*TAXAS!$E$24))/6,IF($A1579=TAXAS!$A$25,IF($B1579="PARCELADO ATÉ 6X",$D1579-($D1579*TAXAS!$E$25))/6,IF($A1579=TAXAS!$A$26,IF($B1579="PARCELADO ATÉ 6X",$D1579-($D1579*TAXAS!$E$26))/6,IF($A1579=TAXAS!$A$27,IF($B1579="PARCELADO ATÉ 6X",$D1579-($D1579*TAXAS!$E$27))/6))))))))))))))))))))))))/1</f>
        <v>0</v>
      </c>
      <c r="I1579" s="9">
        <f>IF($A1579="VISA",IF($B1579="PARCELADO ATÉ 12X",$D1579-(D1579*TAXAS!$F$4))/12,IF($A1579="MASTER",IF($B1579="PARCELADO ATÉ 12X",$D1579-(D1579*TAXAS!$F$5))/12,IF($A1579="ELO",IF($B1579="PARCELADO ATÉ 12X",$D1579-(D1579*TAXAS!$F$6))/12,IF($A1579="HIPERCARD",IF($B1579="PARCELADO ATÉ 12X",$D1579-(D1579*TAXAS!$F$7))/12,IF($A1579="DINERS",IF($B1579="PARCELADO ATÉ 12X",$D1579-(D1579*TAXAS!$F$8))/12,IF($A1579="AMERICA EXPRESS",IF($B1579="PARCELADO ATÉ 12X",$D1579-(D1579*TAXAS!$F$9))/12,IF($A1579=TAXAS!$A$10,IF($B1579="PARCELADO ATÉ 12X",$D1579-($D1579*TAXAS!$F$10))/12,IF($A1579=TAXAS!$A$11,IF($B1579="PARCELADO ATÉ 12X",$D1579-($D1579*TAXAS!$F$11))/12,IF($A1579=TAXAS!$A$12,IF($B1579="PARCELADO ATÉ 12X",$D1579-($D1579*TAXAS!$F$12))/12,IF($A1579=TAXAS!$A$13,IF($B1579="PARCELADO ATÉ 12X",$D1579-($D1579*TAXAS!$F$13))/12,IF($A1579=TAXAS!$A$14,IF($B1579="PARCELADO ATÉ 12X",$D1579-($D1579*TAXAS!$F$14))/12,IF($A1579=TAXAS!$A$15,IF($B1579="PARCELADO ATÉ 12X",$D1579-($D1579*TAXAS!$F$15))/12,IF($A1579=TAXAS!$A$16,IF($B1579="PARCELADO ATÉ 12X",$D1579-($D1579*TAXAS!$F$16))/12,IF($A1579=TAXAS!$A$17,IF($B1579="PARCELADO ATÉ 12X",$D1579-($D1579*TAXAS!$F$17))/12,IF($A1579=TAXAS!$A$18,IF($B1579="PARCELADO ATÉ 12X",$D1579-($D1579*TAXAS!$F$18))/12,IF($A1579=TAXAS!$A$19,IF($B1579="PARCELADO ATÉ 12X",$D1579-($D1579*TAXAS!$F$19))/12,IF($A1579=TAXAS!$A$20,IF($B1579="PARCELADO ATÉ 12X",$D1579-($D1579*TAXAS!$F$20))/12,IF($A1579=TAXAS!$A$21,IF($B1579="PARCELADO ATÉ 12X",$D1579-($D1579*TAXAS!$F$21))/12,IF($A1579=TAXAS!$A$22,IF($B1579="PARCELADO ATÉ 12X",$D1579-($D1579*TAXAS!$F$22))/12,IF($A1579=TAXAS!$A$23,IF($B1579="PARCELADO ATÉ 12X",$D1579-($D1579*TAXAS!$F$23))/12,IF($A1579=TAXAS!$A$24,IF($B1579="PARCELADO ATÉ 12X",$D1579-($D1579*TAXAS!$F$24))/12,IF($A1579=TAXAS!$A$25,IF($B1579="PARCELADO ATÉ 12X",$D1579-($D1579*TAXAS!$F$25))/12,IF($A1579=TAXAS!$A$26,IF($B1579="PARCELADO ATÉ 12X",$D1579-($D1579*TAXAS!$F$26))/12,IF($A1579=TAXAS!$A$27,IF($B1579="PARCELADO ATÉ 12X",$D1579-($D1579*TAXAS!$F$27))/12))))))))))))))))))))))))/1</f>
        <v>0</v>
      </c>
      <c r="J1579" s="8">
        <f t="shared" si="0"/>
        <v>0</v>
      </c>
      <c r="K1579" s="10" t="b">
        <f>IF($B1579="PARCELADO ATÉ 3X",($D1579-($D1579*TAXAS!$D$4))-$J1579)</f>
        <v>0</v>
      </c>
      <c r="L1579" s="10" t="b">
        <f>IF($B1579="PARCELADO ATÉ 6X",($D1579-($D1579*TAXAS!$E$4))-$J1579)</f>
        <v>0</v>
      </c>
      <c r="M1579" s="10" t="b">
        <f>IF($B1579="PARCELADO ATÉ 12X",($D1579-($D1579*TAXAS!$F$4))-$J1579)</f>
        <v>0</v>
      </c>
      <c r="N1579" s="8">
        <f t="shared" si="1"/>
        <v>0</v>
      </c>
      <c r="O1579" s="10">
        <f t="shared" si="2"/>
        <v>0</v>
      </c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</row>
    <row r="1580" spans="1:31" ht="15.75" customHeight="1" x14ac:dyDescent="0.2">
      <c r="A1580" s="3"/>
      <c r="B1580" s="5"/>
      <c r="C1580" s="6"/>
      <c r="D1580" s="42"/>
      <c r="E1580" s="8">
        <f>IF($A1580="VISA",IF($B1580="DÉBITO",$D1580-($D1580*TAXAS!$B$4)),IF($A1580="MASTER",IF($B1580="DÉBITO",$D1580-($D1580*TAXAS!$B$5)),IF($A1580="ELO", IF($B1580="DÉBITO",$D1580-($D1580*TAXAS!$B$6)),IF($A1580="HIPERCARD",IF($B1580="DÉBITO",$D1580-($D1580*TAXAS!$B$7)),IF($A1580="DINERS",IF($B1580="DÉBITO",$D1580-($D1580*TAXAS!$B$8)),IF($A1580="AMERICA EXPRESS",IF($B1580="DÉBITO",$D1580-($D1580*TAXAS!$B$9)),IF($A1580=TAXAS!$A$10,IF($B1580="DÉBITO",$D1580-($D1580*TAXAS!$B$10)), IF($A1580=TAXAS!$A$11,IF($B1580="DÉBITO",$D1580-($D1580*TAXAS!$B$11)), IF($A1580=TAXAS!$A$12,IF($B1580="DÉBITO",$D1580-($D1580*TAXAS!$B$12)), IF($A1580=TAXAS!$A$13,IF($B1580="DÉBITO",$D1580-($D1580*TAXAS!$B$13)), IF($A1580=TAXAS!$A$14,IF($B1580="DÉBITO",$D1580-($D1580*TAXAS!$B$14)), IF($A1580=TAXAS!$A$15,IF($B1580="DÉBITO",$D1580-($D1580*TAXAS!$B$15)), IF($A1580=TAXAS!$A$16,IF($B1580="DÉBITO",$D1580-($D1580*TAXAS!$B$16)), IF($A1580=TAXAS!$A$17,IF($B1580="DÉBITO",$D1580-($D1580*TAXAS!$B$17)), IF($A1580=TAXAS!$A$18,IF($B1580="DÉBITO",$D1580-($D1580*TAXAS!$B$18)), IF($A1580=TAXAS!$A$19,IF($B1580="DÉBITO",$D1580-($D1580*TAXAS!$B$19)), IF($A1580=TAXAS!$A$20,IF($B1580="DÉBITO",$D1580-($D1580*TAXAS!$B$20)), IF($A1580=TAXAS!$A$21,IF($B1580="DÉBITO",$D1580-($D1580*TAXAS!$B$21)), IF($A1580=TAXAS!$A$22,IF($B1580="DÉBITO",$D1580-($D1580*TAXAS!$B$22)), IF($A1580=TAXAS!$A$23,IF($B1580="DÉBITO",$D1580-($D1580*TAXAS!$B$23)), IF($A1580=TAXAS!$A$24,IF($B1580="DÉBITO",$D1580-($D1580*TAXAS!$B$24)), IF($A1580=TAXAS!$A$25,IF($B1580="DÉBITO",$D1580-($D1580*TAXAS!$B$25)), IF($A1580=TAXAS!$A$26,IF($B1580="DÉBITO",$D1580-($D1580*TAXAS!$B$26)), IF($A1580=TAXAS!$A$27,IF($B1580="DÉBITO",$D1580-($D1580*TAXAS!$B$27))))))))))))))))))))))))))/1</f>
        <v>0</v>
      </c>
      <c r="F1580" s="8">
        <f>IF($A1580="VISA",IF($B1580="CRÉDITO",$D1580-($D1580*TAXAS!$C$4)),IF($A1580="MASTER",IF($B1580="CRÉDITO",$D1580-($D1580*TAXAS!$C$5)),IF($A1580="ELO", IF($B1580="CRÉDITO",$D1580-($D1580*TAXAS!$C$6)),IF($A1580="HIPERCARD",IF($B1580="CRÉDITO",$D1580-($D1580*TAXAS!$C$7)),IF($A1580="DINERS",IF($B1580="CRÉDITO",$D1580-($D1580*TAXAS!$C$8)),IF($A1580="AMERICA EXPRESS",IF($B1580="CRÉDITO",$D1580-($D1580*TAXAS!$C$9)),IF($A1580=TAXAS!$A$10,IF($B1580="CRÉDITO",$D1580-($D1580*TAXAS!$C$10)), IF($A1580=TAXAS!$A$11,IF($B1580="CRÉDITO",$D1580-($D1580*TAXAS!$C$11)), IF($A1580=TAXAS!$A$12,IF($B1580="CRÉDITO",$D1580-($D1580*TAXAS!$C$12)), IF($A1580=TAXAS!$A$13,IF($B1580="CRÉDITO",$D1580-($D1580*TAXAS!$C$13)), IF($A1580=TAXAS!$A$14,IF($B1580="CRÉDITO",$D1580-($D1580*TAXAS!$C$14)), IF($A1580=TAXAS!$A$15,IF($B1580="CRÉDITO",$D1580-($D1580*TAXAS!$C$15)), IF($A1580=TAXAS!$A$16,IF($B1580="CRÉDITO",$D1580-($D1580*TAXAS!$C$16)), IF($A1580=TAXAS!$A$17,IF($B1580="CRÉDITO",$D1580-($D1580*TAXAS!$C$17)), IF($A1580=TAXAS!$A$18,IF($B1580="CRÉDITO",$D1580-($D1580*TAXAS!$C$18)), IF($A1580=TAXAS!$A$19,IF($B1580="CRÉDITO",$D1580-($D1580*TAXAS!$C$19)), IF($A1580=TAXAS!$A$20,IF($B1580="CRÉDITO",$D1580-($D1580*TAXAS!$C$20)), IF($A1580=TAXAS!$A$21,IF($B1580="CRÉDITO",$D1580-($D1580*TAXAS!$C$21)), IF($A1580=TAXAS!$A$22,IF($B1580="CRÉDITO",$D1580-($D1580*TAXAS!$C$22)), IF($A1580=TAXAS!$A$23,IF($B1580="CRÉDITO",$D1580-($D1580*TAXAS!$C$23)), IF($A1580=TAXAS!$A$24,IF($B1580="CRÉDITO",$D1580-($D1580*TAXAS!$C$24)), IF($A1580=TAXAS!$A$25,IF($B1580="CRÉDITO",$D1580-($D1580*TAXAS!$C$25)), IF($A1580=TAXAS!$A$26,IF($B1580="CRÉDITO",$D1580-($D1580*TAXAS!$C$26)), IF($A1580=TAXAS!$A$27,IF($B1580="CRÉDITO",$D1580-($D1580*TAXAS!$C$27))))))))))))))))))))))))))/1</f>
        <v>0</v>
      </c>
      <c r="G1580" s="9">
        <f>IF($A1580="VISA",IF($B1580="PARCELADO ATÉ 3X",$D1580-(D1580*TAXAS!$D$4))/3,IF($A1580="MASTER",IF($B1580="PARCELADO ATÉ 3X",$D1580-(D1580*TAXAS!$D$5))/3,IF($A1580="ELO",IF($B1580="PARCELADO ATÉ 3X",$D1580-(D1580*TAXAS!$D$6))/3,IF($A1580="HIPERCARD",IF($B1580="PARCELADO ATÉ 3X",$D1580-(D1580*TAXAS!$D$7))/3,IF($A1580="DINERS",IF($B1580="PARCELADO ATÉ 3X",$D1580-(D1580*TAXAS!$D$8))/3,IF($A1580="AMERICA EXPRESS",IF($B1580="PARCELADO ATÉ 3X",$D1580-(D1580*TAXAS!$D$9))/3,IF($A1580=TAXAS!$A$10,IF($B1580="PARCELADO ATÉ 3X",$D1580-($D1580*TAXAS!$D$10))/3,IF($A1580=TAXAS!$A$11,IF($B1580="PARCELADO ATÉ 3X",$D1580-($D1580*TAXAS!$D$11))/3,IF($A1580=TAXAS!$A$12,IF($B1580="PARCELADO ATÉ 3X",$D1580-($D1580*TAXAS!$D$12))/3,IF($A1580=TAXAS!$A$13,IF($B1580="PARCELADO ATÉ 3X",$D1580-($D1580*TAXAS!$D$13))/3,IF($A1580=TAXAS!$A$14,IF($B1580="PARCELADO ATÉ 3X",$D1580-($D1580*TAXAS!$D$14))/3,IF($A1580=TAXAS!$A$15,IF($B1580="PARCELADO ATÉ 3X",$D1580-($D1580*TAXAS!$D$15))/3,IF($A1580=TAXAS!$A$16,IF($B1580="PARCELADO ATÉ 3X",$D1580-($D1580*TAXAS!$D$16))/3,IF($A1580=TAXAS!$A$17,IF($B1580="PARCELADO ATÉ 3X",$D1580-($D1580*TAXAS!$D$17))/3,IF($A1580=TAXAS!$A$18,IF($B1580="PARCELADO ATÉ 3X",$D1580-($D1580*TAXAS!$D$18))/3,IF($A1580=TAXAS!$A$19,IF($B1580="PARCELADO ATÉ 3X",$D1580-($D1580*TAXAS!$D$19))/3,IF($A1580=TAXAS!$A$20,IF($B1580="PARCELADO ATÉ 3X",$D1580-($D1580*TAXAS!$D$20))/3,IF($A1580=TAXAS!$A$21,IF($B1580="PARCELADO ATÉ 3X",$D1580-($D1580*TAXAS!$D$21))/3,IF($A1580=TAXAS!$A$22,IF($B1580="PARCELADO ATÉ 3X",$D1580-($D1580*TAXAS!$D$22))/3,IF($A1580=TAXAS!$A$23,IF($B1580="PARCELADO ATÉ 3X",$D1580-($D1580*TAXAS!$D$23))/3,IF($A1580=TAXAS!$A$24,IF($B1580="PARCELADO ATÉ 3X",$D1580-($D1580*TAXAS!$D$24))/3,IF($A1580=TAXAS!$A$25,IF($B1580="PARCELADO ATÉ 3X",$D1580-($D1580*TAXAS!$D$25))/3,IF($A1580=TAXAS!$A$26,IF($B1580="PARCELADO ATÉ 3X",$D1580-($D1580*TAXAS!$D$26))/3,IF($A1580=TAXAS!$A$27,IF($B1580="PARCELADO ATÉ 3X",$D1580-($D1580*TAXAS!$D$27))/3))))))))))))))))))))))))/1</f>
        <v>0</v>
      </c>
      <c r="H1580" s="9">
        <f>IF($A1580="VISA",IF($B1580="PARCELADO ATÉ 6X",$D1580-(D1580*TAXAS!$E$4))/6,IF($A1580="MASTER",IF($B1580="PARCELADO ATÉ 6X",$D1580-(D1580*TAXAS!$E$5))/6,IF($A1580="ELO",IF($B1580="PARCELADO ATÉ 6X",$D1580-(D1580*TAXAS!$E$6))/6,IF($A1580="HIPERCARD",IF($B1580="PARCELADO ATÉ 6X",$D1580-(D1580*TAXAS!$E$7))/6,IF($A1580="DINERS",IF($B1580="PARCELADO ATÉ 6X",$D1580-(D1580*TAXAS!$E$8))/6,IF($A1580="AMERICA EXPRESS",IF($B1580="PARCELADO ATÉ 6X",$D1580-(D1580*TAXAS!$E$9))/6,IF($A1580=TAXAS!$A$10,IF($B1580="PARCELADO ATÉ 6X",$D1580-($D1580*TAXAS!$E$10))/6,IF($A1580=TAXAS!$A$11,IF($B1580="PARCELADO ATÉ 6X",$D1580-($D1580*TAXAS!$E$11))/6,IF($A1580=TAXAS!$A$12,IF($B1580="PARCELADO ATÉ 6X",$D1580-($D1580*TAXAS!$E$12))/6,IF($A1580=TAXAS!$A$13,IF($B1580="PARCELADO ATÉ 6X",$D1580-($D1580*TAXAS!$E$13))/6,IF($A1580=TAXAS!$A$14,IF($B1580="PARCELADO ATÉ 6X",$D1580-($D1580*TAXAS!$E$14))/6,IF($A1580=TAXAS!$A$15,IF($B1580="PARCELADO ATÉ 6X",$D1580-($D1580*TAXAS!$E$15))/6,IF($A1580=TAXAS!$A$16,IF($B1580="PARCELADO ATÉ 6X",$D1580-($D1580*TAXAS!$E$16))/6,IF($A1580=TAXAS!$A$17,IF($B1580="PARCELADO ATÉ 6X",$D1580-($D1580*TAXAS!$E$17))/6,IF($A1580=TAXAS!$A$18,IF($B1580="PARCELADO ATÉ 6X",$D1580-($D1580*TAXAS!$E$18))/6,IF($A1580=TAXAS!$A$19,IF($B1580="PARCELADO ATÉ 6X",$D1580-($D1580*TAXAS!$E$19))/6,IF($A1580=TAXAS!$A$20,IF($B1580="PARCELADO ATÉ 6X",$D1580-($D1580*TAXAS!$E$20))/6,IF($A1580=TAXAS!$A$21,IF($B1580="PARCELADO ATÉ 6X",$D1580-($D1580*TAXAS!$E$21))/6,IF($A1580=TAXAS!$A$22,IF($B1580="PARCELADO ATÉ 6X",$D1580-($D1580*TAXAS!$E$22))/6,IF($A1580=TAXAS!$A$23,IF($B1580="PARCELADO ATÉ 6X",$D1580-($D1580*TAXAS!$E$23))/6,IF($A1580=TAXAS!$A$24,IF($B1580="PARCELADO ATÉ 6X",$D1580-($D1580*TAXAS!$E$24))/6,IF($A1580=TAXAS!$A$25,IF($B1580="PARCELADO ATÉ 6X",$D1580-($D1580*TAXAS!$E$25))/6,IF($A1580=TAXAS!$A$26,IF($B1580="PARCELADO ATÉ 6X",$D1580-($D1580*TAXAS!$E$26))/6,IF($A1580=TAXAS!$A$27,IF($B1580="PARCELADO ATÉ 6X",$D1580-($D1580*TAXAS!$E$27))/6))))))))))))))))))))))))/1</f>
        <v>0</v>
      </c>
      <c r="I1580" s="9">
        <f>IF($A1580="VISA",IF($B1580="PARCELADO ATÉ 12X",$D1580-(D1580*TAXAS!$F$4))/12,IF($A1580="MASTER",IF($B1580="PARCELADO ATÉ 12X",$D1580-(D1580*TAXAS!$F$5))/12,IF($A1580="ELO",IF($B1580="PARCELADO ATÉ 12X",$D1580-(D1580*TAXAS!$F$6))/12,IF($A1580="HIPERCARD",IF($B1580="PARCELADO ATÉ 12X",$D1580-(D1580*TAXAS!$F$7))/12,IF($A1580="DINERS",IF($B1580="PARCELADO ATÉ 12X",$D1580-(D1580*TAXAS!$F$8))/12,IF($A1580="AMERICA EXPRESS",IF($B1580="PARCELADO ATÉ 12X",$D1580-(D1580*TAXAS!$F$9))/12,IF($A1580=TAXAS!$A$10,IF($B1580="PARCELADO ATÉ 12X",$D1580-($D1580*TAXAS!$F$10))/12,IF($A1580=TAXAS!$A$11,IF($B1580="PARCELADO ATÉ 12X",$D1580-($D1580*TAXAS!$F$11))/12,IF($A1580=TAXAS!$A$12,IF($B1580="PARCELADO ATÉ 12X",$D1580-($D1580*TAXAS!$F$12))/12,IF($A1580=TAXAS!$A$13,IF($B1580="PARCELADO ATÉ 12X",$D1580-($D1580*TAXAS!$F$13))/12,IF($A1580=TAXAS!$A$14,IF($B1580="PARCELADO ATÉ 12X",$D1580-($D1580*TAXAS!$F$14))/12,IF($A1580=TAXAS!$A$15,IF($B1580="PARCELADO ATÉ 12X",$D1580-($D1580*TAXAS!$F$15))/12,IF($A1580=TAXAS!$A$16,IF($B1580="PARCELADO ATÉ 12X",$D1580-($D1580*TAXAS!$F$16))/12,IF($A1580=TAXAS!$A$17,IF($B1580="PARCELADO ATÉ 12X",$D1580-($D1580*TAXAS!$F$17))/12,IF($A1580=TAXAS!$A$18,IF($B1580="PARCELADO ATÉ 12X",$D1580-($D1580*TAXAS!$F$18))/12,IF($A1580=TAXAS!$A$19,IF($B1580="PARCELADO ATÉ 12X",$D1580-($D1580*TAXAS!$F$19))/12,IF($A1580=TAXAS!$A$20,IF($B1580="PARCELADO ATÉ 12X",$D1580-($D1580*TAXAS!$F$20))/12,IF($A1580=TAXAS!$A$21,IF($B1580="PARCELADO ATÉ 12X",$D1580-($D1580*TAXAS!$F$21))/12,IF($A1580=TAXAS!$A$22,IF($B1580="PARCELADO ATÉ 12X",$D1580-($D1580*TAXAS!$F$22))/12,IF($A1580=TAXAS!$A$23,IF($B1580="PARCELADO ATÉ 12X",$D1580-($D1580*TAXAS!$F$23))/12,IF($A1580=TAXAS!$A$24,IF($B1580="PARCELADO ATÉ 12X",$D1580-($D1580*TAXAS!$F$24))/12,IF($A1580=TAXAS!$A$25,IF($B1580="PARCELADO ATÉ 12X",$D1580-($D1580*TAXAS!$F$25))/12,IF($A1580=TAXAS!$A$26,IF($B1580="PARCELADO ATÉ 12X",$D1580-($D1580*TAXAS!$F$26))/12,IF($A1580=TAXAS!$A$27,IF($B1580="PARCELADO ATÉ 12X",$D1580-($D1580*TAXAS!$F$27))/12))))))))))))))))))))))))/1</f>
        <v>0</v>
      </c>
      <c r="J1580" s="8">
        <f t="shared" si="0"/>
        <v>0</v>
      </c>
      <c r="K1580" s="10" t="b">
        <f>IF($B1580="PARCELADO ATÉ 3X",($D1580-($D1580*TAXAS!$D$4))-$J1580)</f>
        <v>0</v>
      </c>
      <c r="L1580" s="10" t="b">
        <f>IF($B1580="PARCELADO ATÉ 6X",($D1580-($D1580*TAXAS!$E$4))-$J1580)</f>
        <v>0</v>
      </c>
      <c r="M1580" s="10" t="b">
        <f>IF($B1580="PARCELADO ATÉ 12X",($D1580-($D1580*TAXAS!$F$4))-$J1580)</f>
        <v>0</v>
      </c>
      <c r="N1580" s="8">
        <f t="shared" si="1"/>
        <v>0</v>
      </c>
      <c r="O1580" s="10">
        <f t="shared" si="2"/>
        <v>0</v>
      </c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</row>
    <row r="1581" spans="1:31" ht="15.75" customHeight="1" x14ac:dyDescent="0.2">
      <c r="A1581" s="3"/>
      <c r="B1581" s="5"/>
      <c r="C1581" s="6"/>
      <c r="D1581" s="42"/>
      <c r="E1581" s="8">
        <f>IF($A1581="VISA",IF($B1581="DÉBITO",$D1581-($D1581*TAXAS!$B$4)),IF($A1581="MASTER",IF($B1581="DÉBITO",$D1581-($D1581*TAXAS!$B$5)),IF($A1581="ELO", IF($B1581="DÉBITO",$D1581-($D1581*TAXAS!$B$6)),IF($A1581="HIPERCARD",IF($B1581="DÉBITO",$D1581-($D1581*TAXAS!$B$7)),IF($A1581="DINERS",IF($B1581="DÉBITO",$D1581-($D1581*TAXAS!$B$8)),IF($A1581="AMERICA EXPRESS",IF($B1581="DÉBITO",$D1581-($D1581*TAXAS!$B$9)),IF($A1581=TAXAS!$A$10,IF($B1581="DÉBITO",$D1581-($D1581*TAXAS!$B$10)), IF($A1581=TAXAS!$A$11,IF($B1581="DÉBITO",$D1581-($D1581*TAXAS!$B$11)), IF($A1581=TAXAS!$A$12,IF($B1581="DÉBITO",$D1581-($D1581*TAXAS!$B$12)), IF($A1581=TAXAS!$A$13,IF($B1581="DÉBITO",$D1581-($D1581*TAXAS!$B$13)), IF($A1581=TAXAS!$A$14,IF($B1581="DÉBITO",$D1581-($D1581*TAXAS!$B$14)), IF($A1581=TAXAS!$A$15,IF($B1581="DÉBITO",$D1581-($D1581*TAXAS!$B$15)), IF($A1581=TAXAS!$A$16,IF($B1581="DÉBITO",$D1581-($D1581*TAXAS!$B$16)), IF($A1581=TAXAS!$A$17,IF($B1581="DÉBITO",$D1581-($D1581*TAXAS!$B$17)), IF($A1581=TAXAS!$A$18,IF($B1581="DÉBITO",$D1581-($D1581*TAXAS!$B$18)), IF($A1581=TAXAS!$A$19,IF($B1581="DÉBITO",$D1581-($D1581*TAXAS!$B$19)), IF($A1581=TAXAS!$A$20,IF($B1581="DÉBITO",$D1581-($D1581*TAXAS!$B$20)), IF($A1581=TAXAS!$A$21,IF($B1581="DÉBITO",$D1581-($D1581*TAXAS!$B$21)), IF($A1581=TAXAS!$A$22,IF($B1581="DÉBITO",$D1581-($D1581*TAXAS!$B$22)), IF($A1581=TAXAS!$A$23,IF($B1581="DÉBITO",$D1581-($D1581*TAXAS!$B$23)), IF($A1581=TAXAS!$A$24,IF($B1581="DÉBITO",$D1581-($D1581*TAXAS!$B$24)), IF($A1581=TAXAS!$A$25,IF($B1581="DÉBITO",$D1581-($D1581*TAXAS!$B$25)), IF($A1581=TAXAS!$A$26,IF($B1581="DÉBITO",$D1581-($D1581*TAXAS!$B$26)), IF($A1581=TAXAS!$A$27,IF($B1581="DÉBITO",$D1581-($D1581*TAXAS!$B$27))))))))))))))))))))))))))/1</f>
        <v>0</v>
      </c>
      <c r="F1581" s="8">
        <f>IF($A1581="VISA",IF($B1581="CRÉDITO",$D1581-($D1581*TAXAS!$C$4)),IF($A1581="MASTER",IF($B1581="CRÉDITO",$D1581-($D1581*TAXAS!$C$5)),IF($A1581="ELO", IF($B1581="CRÉDITO",$D1581-($D1581*TAXAS!$C$6)),IF($A1581="HIPERCARD",IF($B1581="CRÉDITO",$D1581-($D1581*TAXAS!$C$7)),IF($A1581="DINERS",IF($B1581="CRÉDITO",$D1581-($D1581*TAXAS!$C$8)),IF($A1581="AMERICA EXPRESS",IF($B1581="CRÉDITO",$D1581-($D1581*TAXAS!$C$9)),IF($A1581=TAXAS!$A$10,IF($B1581="CRÉDITO",$D1581-($D1581*TAXAS!$C$10)), IF($A1581=TAXAS!$A$11,IF($B1581="CRÉDITO",$D1581-($D1581*TAXAS!$C$11)), IF($A1581=TAXAS!$A$12,IF($B1581="CRÉDITO",$D1581-($D1581*TAXAS!$C$12)), IF($A1581=TAXAS!$A$13,IF($B1581="CRÉDITO",$D1581-($D1581*TAXAS!$C$13)), IF($A1581=TAXAS!$A$14,IF($B1581="CRÉDITO",$D1581-($D1581*TAXAS!$C$14)), IF($A1581=TAXAS!$A$15,IF($B1581="CRÉDITO",$D1581-($D1581*TAXAS!$C$15)), IF($A1581=TAXAS!$A$16,IF($B1581="CRÉDITO",$D1581-($D1581*TAXAS!$C$16)), IF($A1581=TAXAS!$A$17,IF($B1581="CRÉDITO",$D1581-($D1581*TAXAS!$C$17)), IF($A1581=TAXAS!$A$18,IF($B1581="CRÉDITO",$D1581-($D1581*TAXAS!$C$18)), IF($A1581=TAXAS!$A$19,IF($B1581="CRÉDITO",$D1581-($D1581*TAXAS!$C$19)), IF($A1581=TAXAS!$A$20,IF($B1581="CRÉDITO",$D1581-($D1581*TAXAS!$C$20)), IF($A1581=TAXAS!$A$21,IF($B1581="CRÉDITO",$D1581-($D1581*TAXAS!$C$21)), IF($A1581=TAXAS!$A$22,IF($B1581="CRÉDITO",$D1581-($D1581*TAXAS!$C$22)), IF($A1581=TAXAS!$A$23,IF($B1581="CRÉDITO",$D1581-($D1581*TAXAS!$C$23)), IF($A1581=TAXAS!$A$24,IF($B1581="CRÉDITO",$D1581-($D1581*TAXAS!$C$24)), IF($A1581=TAXAS!$A$25,IF($B1581="CRÉDITO",$D1581-($D1581*TAXAS!$C$25)), IF($A1581=TAXAS!$A$26,IF($B1581="CRÉDITO",$D1581-($D1581*TAXAS!$C$26)), IF($A1581=TAXAS!$A$27,IF($B1581="CRÉDITO",$D1581-($D1581*TAXAS!$C$27))))))))))))))))))))))))))/1</f>
        <v>0</v>
      </c>
      <c r="G1581" s="9">
        <f>IF($A1581="VISA",IF($B1581="PARCELADO ATÉ 3X",$D1581-(D1581*TAXAS!$D$4))/3,IF($A1581="MASTER",IF($B1581="PARCELADO ATÉ 3X",$D1581-(D1581*TAXAS!$D$5))/3,IF($A1581="ELO",IF($B1581="PARCELADO ATÉ 3X",$D1581-(D1581*TAXAS!$D$6))/3,IF($A1581="HIPERCARD",IF($B1581="PARCELADO ATÉ 3X",$D1581-(D1581*TAXAS!$D$7))/3,IF($A1581="DINERS",IF($B1581="PARCELADO ATÉ 3X",$D1581-(D1581*TAXAS!$D$8))/3,IF($A1581="AMERICA EXPRESS",IF($B1581="PARCELADO ATÉ 3X",$D1581-(D1581*TAXAS!$D$9))/3,IF($A1581=TAXAS!$A$10,IF($B1581="PARCELADO ATÉ 3X",$D1581-($D1581*TAXAS!$D$10))/3,IF($A1581=TAXAS!$A$11,IF($B1581="PARCELADO ATÉ 3X",$D1581-($D1581*TAXAS!$D$11))/3,IF($A1581=TAXAS!$A$12,IF($B1581="PARCELADO ATÉ 3X",$D1581-($D1581*TAXAS!$D$12))/3,IF($A1581=TAXAS!$A$13,IF($B1581="PARCELADO ATÉ 3X",$D1581-($D1581*TAXAS!$D$13))/3,IF($A1581=TAXAS!$A$14,IF($B1581="PARCELADO ATÉ 3X",$D1581-($D1581*TAXAS!$D$14))/3,IF($A1581=TAXAS!$A$15,IF($B1581="PARCELADO ATÉ 3X",$D1581-($D1581*TAXAS!$D$15))/3,IF($A1581=TAXAS!$A$16,IF($B1581="PARCELADO ATÉ 3X",$D1581-($D1581*TAXAS!$D$16))/3,IF($A1581=TAXAS!$A$17,IF($B1581="PARCELADO ATÉ 3X",$D1581-($D1581*TAXAS!$D$17))/3,IF($A1581=TAXAS!$A$18,IF($B1581="PARCELADO ATÉ 3X",$D1581-($D1581*TAXAS!$D$18))/3,IF($A1581=TAXAS!$A$19,IF($B1581="PARCELADO ATÉ 3X",$D1581-($D1581*TAXAS!$D$19))/3,IF($A1581=TAXAS!$A$20,IF($B1581="PARCELADO ATÉ 3X",$D1581-($D1581*TAXAS!$D$20))/3,IF($A1581=TAXAS!$A$21,IF($B1581="PARCELADO ATÉ 3X",$D1581-($D1581*TAXAS!$D$21))/3,IF($A1581=TAXAS!$A$22,IF($B1581="PARCELADO ATÉ 3X",$D1581-($D1581*TAXAS!$D$22))/3,IF($A1581=TAXAS!$A$23,IF($B1581="PARCELADO ATÉ 3X",$D1581-($D1581*TAXAS!$D$23))/3,IF($A1581=TAXAS!$A$24,IF($B1581="PARCELADO ATÉ 3X",$D1581-($D1581*TAXAS!$D$24))/3,IF($A1581=TAXAS!$A$25,IF($B1581="PARCELADO ATÉ 3X",$D1581-($D1581*TAXAS!$D$25))/3,IF($A1581=TAXAS!$A$26,IF($B1581="PARCELADO ATÉ 3X",$D1581-($D1581*TAXAS!$D$26))/3,IF($A1581=TAXAS!$A$27,IF($B1581="PARCELADO ATÉ 3X",$D1581-($D1581*TAXAS!$D$27))/3))))))))))))))))))))))))/1</f>
        <v>0</v>
      </c>
      <c r="H1581" s="9">
        <f>IF($A1581="VISA",IF($B1581="PARCELADO ATÉ 6X",$D1581-(D1581*TAXAS!$E$4))/6,IF($A1581="MASTER",IF($B1581="PARCELADO ATÉ 6X",$D1581-(D1581*TAXAS!$E$5))/6,IF($A1581="ELO",IF($B1581="PARCELADO ATÉ 6X",$D1581-(D1581*TAXAS!$E$6))/6,IF($A1581="HIPERCARD",IF($B1581="PARCELADO ATÉ 6X",$D1581-(D1581*TAXAS!$E$7))/6,IF($A1581="DINERS",IF($B1581="PARCELADO ATÉ 6X",$D1581-(D1581*TAXAS!$E$8))/6,IF($A1581="AMERICA EXPRESS",IF($B1581="PARCELADO ATÉ 6X",$D1581-(D1581*TAXAS!$E$9))/6,IF($A1581=TAXAS!$A$10,IF($B1581="PARCELADO ATÉ 6X",$D1581-($D1581*TAXAS!$E$10))/6,IF($A1581=TAXAS!$A$11,IF($B1581="PARCELADO ATÉ 6X",$D1581-($D1581*TAXAS!$E$11))/6,IF($A1581=TAXAS!$A$12,IF($B1581="PARCELADO ATÉ 6X",$D1581-($D1581*TAXAS!$E$12))/6,IF($A1581=TAXAS!$A$13,IF($B1581="PARCELADO ATÉ 6X",$D1581-($D1581*TAXAS!$E$13))/6,IF($A1581=TAXAS!$A$14,IF($B1581="PARCELADO ATÉ 6X",$D1581-($D1581*TAXAS!$E$14))/6,IF($A1581=TAXAS!$A$15,IF($B1581="PARCELADO ATÉ 6X",$D1581-($D1581*TAXAS!$E$15))/6,IF($A1581=TAXAS!$A$16,IF($B1581="PARCELADO ATÉ 6X",$D1581-($D1581*TAXAS!$E$16))/6,IF($A1581=TAXAS!$A$17,IF($B1581="PARCELADO ATÉ 6X",$D1581-($D1581*TAXAS!$E$17))/6,IF($A1581=TAXAS!$A$18,IF($B1581="PARCELADO ATÉ 6X",$D1581-($D1581*TAXAS!$E$18))/6,IF($A1581=TAXAS!$A$19,IF($B1581="PARCELADO ATÉ 6X",$D1581-($D1581*TAXAS!$E$19))/6,IF($A1581=TAXAS!$A$20,IF($B1581="PARCELADO ATÉ 6X",$D1581-($D1581*TAXAS!$E$20))/6,IF($A1581=TAXAS!$A$21,IF($B1581="PARCELADO ATÉ 6X",$D1581-($D1581*TAXAS!$E$21))/6,IF($A1581=TAXAS!$A$22,IF($B1581="PARCELADO ATÉ 6X",$D1581-($D1581*TAXAS!$E$22))/6,IF($A1581=TAXAS!$A$23,IF($B1581="PARCELADO ATÉ 6X",$D1581-($D1581*TAXAS!$E$23))/6,IF($A1581=TAXAS!$A$24,IF($B1581="PARCELADO ATÉ 6X",$D1581-($D1581*TAXAS!$E$24))/6,IF($A1581=TAXAS!$A$25,IF($B1581="PARCELADO ATÉ 6X",$D1581-($D1581*TAXAS!$E$25))/6,IF($A1581=TAXAS!$A$26,IF($B1581="PARCELADO ATÉ 6X",$D1581-($D1581*TAXAS!$E$26))/6,IF($A1581=TAXAS!$A$27,IF($B1581="PARCELADO ATÉ 6X",$D1581-($D1581*TAXAS!$E$27))/6))))))))))))))))))))))))/1</f>
        <v>0</v>
      </c>
      <c r="I1581" s="9">
        <f>IF($A1581="VISA",IF($B1581="PARCELADO ATÉ 12X",$D1581-(D1581*TAXAS!$F$4))/12,IF($A1581="MASTER",IF($B1581="PARCELADO ATÉ 12X",$D1581-(D1581*TAXAS!$F$5))/12,IF($A1581="ELO",IF($B1581="PARCELADO ATÉ 12X",$D1581-(D1581*TAXAS!$F$6))/12,IF($A1581="HIPERCARD",IF($B1581="PARCELADO ATÉ 12X",$D1581-(D1581*TAXAS!$F$7))/12,IF($A1581="DINERS",IF($B1581="PARCELADO ATÉ 12X",$D1581-(D1581*TAXAS!$F$8))/12,IF($A1581="AMERICA EXPRESS",IF($B1581="PARCELADO ATÉ 12X",$D1581-(D1581*TAXAS!$F$9))/12,IF($A1581=TAXAS!$A$10,IF($B1581="PARCELADO ATÉ 12X",$D1581-($D1581*TAXAS!$F$10))/12,IF($A1581=TAXAS!$A$11,IF($B1581="PARCELADO ATÉ 12X",$D1581-($D1581*TAXAS!$F$11))/12,IF($A1581=TAXAS!$A$12,IF($B1581="PARCELADO ATÉ 12X",$D1581-($D1581*TAXAS!$F$12))/12,IF($A1581=TAXAS!$A$13,IF($B1581="PARCELADO ATÉ 12X",$D1581-($D1581*TAXAS!$F$13))/12,IF($A1581=TAXAS!$A$14,IF($B1581="PARCELADO ATÉ 12X",$D1581-($D1581*TAXAS!$F$14))/12,IF($A1581=TAXAS!$A$15,IF($B1581="PARCELADO ATÉ 12X",$D1581-($D1581*TAXAS!$F$15))/12,IF($A1581=TAXAS!$A$16,IF($B1581="PARCELADO ATÉ 12X",$D1581-($D1581*TAXAS!$F$16))/12,IF($A1581=TAXAS!$A$17,IF($B1581="PARCELADO ATÉ 12X",$D1581-($D1581*TAXAS!$F$17))/12,IF($A1581=TAXAS!$A$18,IF($B1581="PARCELADO ATÉ 12X",$D1581-($D1581*TAXAS!$F$18))/12,IF($A1581=TAXAS!$A$19,IF($B1581="PARCELADO ATÉ 12X",$D1581-($D1581*TAXAS!$F$19))/12,IF($A1581=TAXAS!$A$20,IF($B1581="PARCELADO ATÉ 12X",$D1581-($D1581*TAXAS!$F$20))/12,IF($A1581=TAXAS!$A$21,IF($B1581="PARCELADO ATÉ 12X",$D1581-($D1581*TAXAS!$F$21))/12,IF($A1581=TAXAS!$A$22,IF($B1581="PARCELADO ATÉ 12X",$D1581-($D1581*TAXAS!$F$22))/12,IF($A1581=TAXAS!$A$23,IF($B1581="PARCELADO ATÉ 12X",$D1581-($D1581*TAXAS!$F$23))/12,IF($A1581=TAXAS!$A$24,IF($B1581="PARCELADO ATÉ 12X",$D1581-($D1581*TAXAS!$F$24))/12,IF($A1581=TAXAS!$A$25,IF($B1581="PARCELADO ATÉ 12X",$D1581-($D1581*TAXAS!$F$25))/12,IF($A1581=TAXAS!$A$26,IF($B1581="PARCELADO ATÉ 12X",$D1581-($D1581*TAXAS!$F$26))/12,IF($A1581=TAXAS!$A$27,IF($B1581="PARCELADO ATÉ 12X",$D1581-($D1581*TAXAS!$F$27))/12))))))))))))))))))))))))/1</f>
        <v>0</v>
      </c>
      <c r="J1581" s="8">
        <f t="shared" si="0"/>
        <v>0</v>
      </c>
      <c r="K1581" s="10" t="b">
        <f>IF($B1581="PARCELADO ATÉ 3X",($D1581-($D1581*TAXAS!$D$4))-$J1581)</f>
        <v>0</v>
      </c>
      <c r="L1581" s="10" t="b">
        <f>IF($B1581="PARCELADO ATÉ 6X",($D1581-($D1581*TAXAS!$E$4))-$J1581)</f>
        <v>0</v>
      </c>
      <c r="M1581" s="10" t="b">
        <f>IF($B1581="PARCELADO ATÉ 12X",($D1581-($D1581*TAXAS!$F$4))-$J1581)</f>
        <v>0</v>
      </c>
      <c r="N1581" s="8">
        <f t="shared" si="1"/>
        <v>0</v>
      </c>
      <c r="O1581" s="10">
        <f t="shared" si="2"/>
        <v>0</v>
      </c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</row>
    <row r="1582" spans="1:31" ht="15.75" customHeight="1" x14ac:dyDescent="0.2">
      <c r="A1582" s="3"/>
      <c r="B1582" s="5"/>
      <c r="C1582" s="6"/>
      <c r="D1582" s="42"/>
      <c r="E1582" s="8">
        <f>IF($A1582="VISA",IF($B1582="DÉBITO",$D1582-($D1582*TAXAS!$B$4)),IF($A1582="MASTER",IF($B1582="DÉBITO",$D1582-($D1582*TAXAS!$B$5)),IF($A1582="ELO", IF($B1582="DÉBITO",$D1582-($D1582*TAXAS!$B$6)),IF($A1582="HIPERCARD",IF($B1582="DÉBITO",$D1582-($D1582*TAXAS!$B$7)),IF($A1582="DINERS",IF($B1582="DÉBITO",$D1582-($D1582*TAXAS!$B$8)),IF($A1582="AMERICA EXPRESS",IF($B1582="DÉBITO",$D1582-($D1582*TAXAS!$B$9)),IF($A1582=TAXAS!$A$10,IF($B1582="DÉBITO",$D1582-($D1582*TAXAS!$B$10)), IF($A1582=TAXAS!$A$11,IF($B1582="DÉBITO",$D1582-($D1582*TAXAS!$B$11)), IF($A1582=TAXAS!$A$12,IF($B1582="DÉBITO",$D1582-($D1582*TAXAS!$B$12)), IF($A1582=TAXAS!$A$13,IF($B1582="DÉBITO",$D1582-($D1582*TAXAS!$B$13)), IF($A1582=TAXAS!$A$14,IF($B1582="DÉBITO",$D1582-($D1582*TAXAS!$B$14)), IF($A1582=TAXAS!$A$15,IF($B1582="DÉBITO",$D1582-($D1582*TAXAS!$B$15)), IF($A1582=TAXAS!$A$16,IF($B1582="DÉBITO",$D1582-($D1582*TAXAS!$B$16)), IF($A1582=TAXAS!$A$17,IF($B1582="DÉBITO",$D1582-($D1582*TAXAS!$B$17)), IF($A1582=TAXAS!$A$18,IF($B1582="DÉBITO",$D1582-($D1582*TAXAS!$B$18)), IF($A1582=TAXAS!$A$19,IF($B1582="DÉBITO",$D1582-($D1582*TAXAS!$B$19)), IF($A1582=TAXAS!$A$20,IF($B1582="DÉBITO",$D1582-($D1582*TAXAS!$B$20)), IF($A1582=TAXAS!$A$21,IF($B1582="DÉBITO",$D1582-($D1582*TAXAS!$B$21)), IF($A1582=TAXAS!$A$22,IF($B1582="DÉBITO",$D1582-($D1582*TAXAS!$B$22)), IF($A1582=TAXAS!$A$23,IF($B1582="DÉBITO",$D1582-($D1582*TAXAS!$B$23)), IF($A1582=TAXAS!$A$24,IF($B1582="DÉBITO",$D1582-($D1582*TAXAS!$B$24)), IF($A1582=TAXAS!$A$25,IF($B1582="DÉBITO",$D1582-($D1582*TAXAS!$B$25)), IF($A1582=TAXAS!$A$26,IF($B1582="DÉBITO",$D1582-($D1582*TAXAS!$B$26)), IF($A1582=TAXAS!$A$27,IF($B1582="DÉBITO",$D1582-($D1582*TAXAS!$B$27))))))))))))))))))))))))))/1</f>
        <v>0</v>
      </c>
      <c r="F1582" s="8">
        <f>IF($A1582="VISA",IF($B1582="CRÉDITO",$D1582-($D1582*TAXAS!$C$4)),IF($A1582="MASTER",IF($B1582="CRÉDITO",$D1582-($D1582*TAXAS!$C$5)),IF($A1582="ELO", IF($B1582="CRÉDITO",$D1582-($D1582*TAXAS!$C$6)),IF($A1582="HIPERCARD",IF($B1582="CRÉDITO",$D1582-($D1582*TAXAS!$C$7)),IF($A1582="DINERS",IF($B1582="CRÉDITO",$D1582-($D1582*TAXAS!$C$8)),IF($A1582="AMERICA EXPRESS",IF($B1582="CRÉDITO",$D1582-($D1582*TAXAS!$C$9)),IF($A1582=TAXAS!$A$10,IF($B1582="CRÉDITO",$D1582-($D1582*TAXAS!$C$10)), IF($A1582=TAXAS!$A$11,IF($B1582="CRÉDITO",$D1582-($D1582*TAXAS!$C$11)), IF($A1582=TAXAS!$A$12,IF($B1582="CRÉDITO",$D1582-($D1582*TAXAS!$C$12)), IF($A1582=TAXAS!$A$13,IF($B1582="CRÉDITO",$D1582-($D1582*TAXAS!$C$13)), IF($A1582=TAXAS!$A$14,IF($B1582="CRÉDITO",$D1582-($D1582*TAXAS!$C$14)), IF($A1582=TAXAS!$A$15,IF($B1582="CRÉDITO",$D1582-($D1582*TAXAS!$C$15)), IF($A1582=TAXAS!$A$16,IF($B1582="CRÉDITO",$D1582-($D1582*TAXAS!$C$16)), IF($A1582=TAXAS!$A$17,IF($B1582="CRÉDITO",$D1582-($D1582*TAXAS!$C$17)), IF($A1582=TAXAS!$A$18,IF($B1582="CRÉDITO",$D1582-($D1582*TAXAS!$C$18)), IF($A1582=TAXAS!$A$19,IF($B1582="CRÉDITO",$D1582-($D1582*TAXAS!$C$19)), IF($A1582=TAXAS!$A$20,IF($B1582="CRÉDITO",$D1582-($D1582*TAXAS!$C$20)), IF($A1582=TAXAS!$A$21,IF($B1582="CRÉDITO",$D1582-($D1582*TAXAS!$C$21)), IF($A1582=TAXAS!$A$22,IF($B1582="CRÉDITO",$D1582-($D1582*TAXAS!$C$22)), IF($A1582=TAXAS!$A$23,IF($B1582="CRÉDITO",$D1582-($D1582*TAXAS!$C$23)), IF($A1582=TAXAS!$A$24,IF($B1582="CRÉDITO",$D1582-($D1582*TAXAS!$C$24)), IF($A1582=TAXAS!$A$25,IF($B1582="CRÉDITO",$D1582-($D1582*TAXAS!$C$25)), IF($A1582=TAXAS!$A$26,IF($B1582="CRÉDITO",$D1582-($D1582*TAXAS!$C$26)), IF($A1582=TAXAS!$A$27,IF($B1582="CRÉDITO",$D1582-($D1582*TAXAS!$C$27))))))))))))))))))))))))))/1</f>
        <v>0</v>
      </c>
      <c r="G1582" s="9">
        <f>IF($A1582="VISA",IF($B1582="PARCELADO ATÉ 3X",$D1582-(D1582*TAXAS!$D$4))/3,IF($A1582="MASTER",IF($B1582="PARCELADO ATÉ 3X",$D1582-(D1582*TAXAS!$D$5))/3,IF($A1582="ELO",IF($B1582="PARCELADO ATÉ 3X",$D1582-(D1582*TAXAS!$D$6))/3,IF($A1582="HIPERCARD",IF($B1582="PARCELADO ATÉ 3X",$D1582-(D1582*TAXAS!$D$7))/3,IF($A1582="DINERS",IF($B1582="PARCELADO ATÉ 3X",$D1582-(D1582*TAXAS!$D$8))/3,IF($A1582="AMERICA EXPRESS",IF($B1582="PARCELADO ATÉ 3X",$D1582-(D1582*TAXAS!$D$9))/3,IF($A1582=TAXAS!$A$10,IF($B1582="PARCELADO ATÉ 3X",$D1582-($D1582*TAXAS!$D$10))/3,IF($A1582=TAXAS!$A$11,IF($B1582="PARCELADO ATÉ 3X",$D1582-($D1582*TAXAS!$D$11))/3,IF($A1582=TAXAS!$A$12,IF($B1582="PARCELADO ATÉ 3X",$D1582-($D1582*TAXAS!$D$12))/3,IF($A1582=TAXAS!$A$13,IF($B1582="PARCELADO ATÉ 3X",$D1582-($D1582*TAXAS!$D$13))/3,IF($A1582=TAXAS!$A$14,IF($B1582="PARCELADO ATÉ 3X",$D1582-($D1582*TAXAS!$D$14))/3,IF($A1582=TAXAS!$A$15,IF($B1582="PARCELADO ATÉ 3X",$D1582-($D1582*TAXAS!$D$15))/3,IF($A1582=TAXAS!$A$16,IF($B1582="PARCELADO ATÉ 3X",$D1582-($D1582*TAXAS!$D$16))/3,IF($A1582=TAXAS!$A$17,IF($B1582="PARCELADO ATÉ 3X",$D1582-($D1582*TAXAS!$D$17))/3,IF($A1582=TAXAS!$A$18,IF($B1582="PARCELADO ATÉ 3X",$D1582-($D1582*TAXAS!$D$18))/3,IF($A1582=TAXAS!$A$19,IF($B1582="PARCELADO ATÉ 3X",$D1582-($D1582*TAXAS!$D$19))/3,IF($A1582=TAXAS!$A$20,IF($B1582="PARCELADO ATÉ 3X",$D1582-($D1582*TAXAS!$D$20))/3,IF($A1582=TAXAS!$A$21,IF($B1582="PARCELADO ATÉ 3X",$D1582-($D1582*TAXAS!$D$21))/3,IF($A1582=TAXAS!$A$22,IF($B1582="PARCELADO ATÉ 3X",$D1582-($D1582*TAXAS!$D$22))/3,IF($A1582=TAXAS!$A$23,IF($B1582="PARCELADO ATÉ 3X",$D1582-($D1582*TAXAS!$D$23))/3,IF($A1582=TAXAS!$A$24,IF($B1582="PARCELADO ATÉ 3X",$D1582-($D1582*TAXAS!$D$24))/3,IF($A1582=TAXAS!$A$25,IF($B1582="PARCELADO ATÉ 3X",$D1582-($D1582*TAXAS!$D$25))/3,IF($A1582=TAXAS!$A$26,IF($B1582="PARCELADO ATÉ 3X",$D1582-($D1582*TAXAS!$D$26))/3,IF($A1582=TAXAS!$A$27,IF($B1582="PARCELADO ATÉ 3X",$D1582-($D1582*TAXAS!$D$27))/3))))))))))))))))))))))))/1</f>
        <v>0</v>
      </c>
      <c r="H1582" s="9">
        <f>IF($A1582="VISA",IF($B1582="PARCELADO ATÉ 6X",$D1582-(D1582*TAXAS!$E$4))/6,IF($A1582="MASTER",IF($B1582="PARCELADO ATÉ 6X",$D1582-(D1582*TAXAS!$E$5))/6,IF($A1582="ELO",IF($B1582="PARCELADO ATÉ 6X",$D1582-(D1582*TAXAS!$E$6))/6,IF($A1582="HIPERCARD",IF($B1582="PARCELADO ATÉ 6X",$D1582-(D1582*TAXAS!$E$7))/6,IF($A1582="DINERS",IF($B1582="PARCELADO ATÉ 6X",$D1582-(D1582*TAXAS!$E$8))/6,IF($A1582="AMERICA EXPRESS",IF($B1582="PARCELADO ATÉ 6X",$D1582-(D1582*TAXAS!$E$9))/6,IF($A1582=TAXAS!$A$10,IF($B1582="PARCELADO ATÉ 6X",$D1582-($D1582*TAXAS!$E$10))/6,IF($A1582=TAXAS!$A$11,IF($B1582="PARCELADO ATÉ 6X",$D1582-($D1582*TAXAS!$E$11))/6,IF($A1582=TAXAS!$A$12,IF($B1582="PARCELADO ATÉ 6X",$D1582-($D1582*TAXAS!$E$12))/6,IF($A1582=TAXAS!$A$13,IF($B1582="PARCELADO ATÉ 6X",$D1582-($D1582*TAXAS!$E$13))/6,IF($A1582=TAXAS!$A$14,IF($B1582="PARCELADO ATÉ 6X",$D1582-($D1582*TAXAS!$E$14))/6,IF($A1582=TAXAS!$A$15,IF($B1582="PARCELADO ATÉ 6X",$D1582-($D1582*TAXAS!$E$15))/6,IF($A1582=TAXAS!$A$16,IF($B1582="PARCELADO ATÉ 6X",$D1582-($D1582*TAXAS!$E$16))/6,IF($A1582=TAXAS!$A$17,IF($B1582="PARCELADO ATÉ 6X",$D1582-($D1582*TAXAS!$E$17))/6,IF($A1582=TAXAS!$A$18,IF($B1582="PARCELADO ATÉ 6X",$D1582-($D1582*TAXAS!$E$18))/6,IF($A1582=TAXAS!$A$19,IF($B1582="PARCELADO ATÉ 6X",$D1582-($D1582*TAXAS!$E$19))/6,IF($A1582=TAXAS!$A$20,IF($B1582="PARCELADO ATÉ 6X",$D1582-($D1582*TAXAS!$E$20))/6,IF($A1582=TAXAS!$A$21,IF($B1582="PARCELADO ATÉ 6X",$D1582-($D1582*TAXAS!$E$21))/6,IF($A1582=TAXAS!$A$22,IF($B1582="PARCELADO ATÉ 6X",$D1582-($D1582*TAXAS!$E$22))/6,IF($A1582=TAXAS!$A$23,IF($B1582="PARCELADO ATÉ 6X",$D1582-($D1582*TAXAS!$E$23))/6,IF($A1582=TAXAS!$A$24,IF($B1582="PARCELADO ATÉ 6X",$D1582-($D1582*TAXAS!$E$24))/6,IF($A1582=TAXAS!$A$25,IF($B1582="PARCELADO ATÉ 6X",$D1582-($D1582*TAXAS!$E$25))/6,IF($A1582=TAXAS!$A$26,IF($B1582="PARCELADO ATÉ 6X",$D1582-($D1582*TAXAS!$E$26))/6,IF($A1582=TAXAS!$A$27,IF($B1582="PARCELADO ATÉ 6X",$D1582-($D1582*TAXAS!$E$27))/6))))))))))))))))))))))))/1</f>
        <v>0</v>
      </c>
      <c r="I1582" s="9">
        <f>IF($A1582="VISA",IF($B1582="PARCELADO ATÉ 12X",$D1582-(D1582*TAXAS!$F$4))/12,IF($A1582="MASTER",IF($B1582="PARCELADO ATÉ 12X",$D1582-(D1582*TAXAS!$F$5))/12,IF($A1582="ELO",IF($B1582="PARCELADO ATÉ 12X",$D1582-(D1582*TAXAS!$F$6))/12,IF($A1582="HIPERCARD",IF($B1582="PARCELADO ATÉ 12X",$D1582-(D1582*TAXAS!$F$7))/12,IF($A1582="DINERS",IF($B1582="PARCELADO ATÉ 12X",$D1582-(D1582*TAXAS!$F$8))/12,IF($A1582="AMERICA EXPRESS",IF($B1582="PARCELADO ATÉ 12X",$D1582-(D1582*TAXAS!$F$9))/12,IF($A1582=TAXAS!$A$10,IF($B1582="PARCELADO ATÉ 12X",$D1582-($D1582*TAXAS!$F$10))/12,IF($A1582=TAXAS!$A$11,IF($B1582="PARCELADO ATÉ 12X",$D1582-($D1582*TAXAS!$F$11))/12,IF($A1582=TAXAS!$A$12,IF($B1582="PARCELADO ATÉ 12X",$D1582-($D1582*TAXAS!$F$12))/12,IF($A1582=TAXAS!$A$13,IF($B1582="PARCELADO ATÉ 12X",$D1582-($D1582*TAXAS!$F$13))/12,IF($A1582=TAXAS!$A$14,IF($B1582="PARCELADO ATÉ 12X",$D1582-($D1582*TAXAS!$F$14))/12,IF($A1582=TAXAS!$A$15,IF($B1582="PARCELADO ATÉ 12X",$D1582-($D1582*TAXAS!$F$15))/12,IF($A1582=TAXAS!$A$16,IF($B1582="PARCELADO ATÉ 12X",$D1582-($D1582*TAXAS!$F$16))/12,IF($A1582=TAXAS!$A$17,IF($B1582="PARCELADO ATÉ 12X",$D1582-($D1582*TAXAS!$F$17))/12,IF($A1582=TAXAS!$A$18,IF($B1582="PARCELADO ATÉ 12X",$D1582-($D1582*TAXAS!$F$18))/12,IF($A1582=TAXAS!$A$19,IF($B1582="PARCELADO ATÉ 12X",$D1582-($D1582*TAXAS!$F$19))/12,IF($A1582=TAXAS!$A$20,IF($B1582="PARCELADO ATÉ 12X",$D1582-($D1582*TAXAS!$F$20))/12,IF($A1582=TAXAS!$A$21,IF($B1582="PARCELADO ATÉ 12X",$D1582-($D1582*TAXAS!$F$21))/12,IF($A1582=TAXAS!$A$22,IF($B1582="PARCELADO ATÉ 12X",$D1582-($D1582*TAXAS!$F$22))/12,IF($A1582=TAXAS!$A$23,IF($B1582="PARCELADO ATÉ 12X",$D1582-($D1582*TAXAS!$F$23))/12,IF($A1582=TAXAS!$A$24,IF($B1582="PARCELADO ATÉ 12X",$D1582-($D1582*TAXAS!$F$24))/12,IF($A1582=TAXAS!$A$25,IF($B1582="PARCELADO ATÉ 12X",$D1582-($D1582*TAXAS!$F$25))/12,IF($A1582=TAXAS!$A$26,IF($B1582="PARCELADO ATÉ 12X",$D1582-($D1582*TAXAS!$F$26))/12,IF($A1582=TAXAS!$A$27,IF($B1582="PARCELADO ATÉ 12X",$D1582-($D1582*TAXAS!$F$27))/12))))))))))))))))))))))))/1</f>
        <v>0</v>
      </c>
      <c r="J1582" s="8">
        <f t="shared" si="0"/>
        <v>0</v>
      </c>
      <c r="K1582" s="10" t="b">
        <f>IF($B1582="PARCELADO ATÉ 3X",($D1582-($D1582*TAXAS!$D$4))-$J1582)</f>
        <v>0</v>
      </c>
      <c r="L1582" s="10" t="b">
        <f>IF($B1582="PARCELADO ATÉ 6X",($D1582-($D1582*TAXAS!$E$4))-$J1582)</f>
        <v>0</v>
      </c>
      <c r="M1582" s="10" t="b">
        <f>IF($B1582="PARCELADO ATÉ 12X",($D1582-($D1582*TAXAS!$F$4))-$J1582)</f>
        <v>0</v>
      </c>
      <c r="N1582" s="8">
        <f t="shared" si="1"/>
        <v>0</v>
      </c>
      <c r="O1582" s="10">
        <f t="shared" si="2"/>
        <v>0</v>
      </c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</row>
    <row r="1583" spans="1:31" ht="15.75" customHeight="1" x14ac:dyDescent="0.2">
      <c r="A1583" s="3"/>
      <c r="B1583" s="5"/>
      <c r="C1583" s="6"/>
      <c r="D1583" s="42"/>
      <c r="E1583" s="8">
        <f>IF($A1583="VISA",IF($B1583="DÉBITO",$D1583-($D1583*TAXAS!$B$4)),IF($A1583="MASTER",IF($B1583="DÉBITO",$D1583-($D1583*TAXAS!$B$5)),IF($A1583="ELO", IF($B1583="DÉBITO",$D1583-($D1583*TAXAS!$B$6)),IF($A1583="HIPERCARD",IF($B1583="DÉBITO",$D1583-($D1583*TAXAS!$B$7)),IF($A1583="DINERS",IF($B1583="DÉBITO",$D1583-($D1583*TAXAS!$B$8)),IF($A1583="AMERICA EXPRESS",IF($B1583="DÉBITO",$D1583-($D1583*TAXAS!$B$9)),IF($A1583=TAXAS!$A$10,IF($B1583="DÉBITO",$D1583-($D1583*TAXAS!$B$10)), IF($A1583=TAXAS!$A$11,IF($B1583="DÉBITO",$D1583-($D1583*TAXAS!$B$11)), IF($A1583=TAXAS!$A$12,IF($B1583="DÉBITO",$D1583-($D1583*TAXAS!$B$12)), IF($A1583=TAXAS!$A$13,IF($B1583="DÉBITO",$D1583-($D1583*TAXAS!$B$13)), IF($A1583=TAXAS!$A$14,IF($B1583="DÉBITO",$D1583-($D1583*TAXAS!$B$14)), IF($A1583=TAXAS!$A$15,IF($B1583="DÉBITO",$D1583-($D1583*TAXAS!$B$15)), IF($A1583=TAXAS!$A$16,IF($B1583="DÉBITO",$D1583-($D1583*TAXAS!$B$16)), IF($A1583=TAXAS!$A$17,IF($B1583="DÉBITO",$D1583-($D1583*TAXAS!$B$17)), IF($A1583=TAXAS!$A$18,IF($B1583="DÉBITO",$D1583-($D1583*TAXAS!$B$18)), IF($A1583=TAXAS!$A$19,IF($B1583="DÉBITO",$D1583-($D1583*TAXAS!$B$19)), IF($A1583=TAXAS!$A$20,IF($B1583="DÉBITO",$D1583-($D1583*TAXAS!$B$20)), IF($A1583=TAXAS!$A$21,IF($B1583="DÉBITO",$D1583-($D1583*TAXAS!$B$21)), IF($A1583=TAXAS!$A$22,IF($B1583="DÉBITO",$D1583-($D1583*TAXAS!$B$22)), IF($A1583=TAXAS!$A$23,IF($B1583="DÉBITO",$D1583-($D1583*TAXAS!$B$23)), IF($A1583=TAXAS!$A$24,IF($B1583="DÉBITO",$D1583-($D1583*TAXAS!$B$24)), IF($A1583=TAXAS!$A$25,IF($B1583="DÉBITO",$D1583-($D1583*TAXAS!$B$25)), IF($A1583=TAXAS!$A$26,IF($B1583="DÉBITO",$D1583-($D1583*TAXAS!$B$26)), IF($A1583=TAXAS!$A$27,IF($B1583="DÉBITO",$D1583-($D1583*TAXAS!$B$27))))))))))))))))))))))))))/1</f>
        <v>0</v>
      </c>
      <c r="F1583" s="8">
        <f>IF($A1583="VISA",IF($B1583="CRÉDITO",$D1583-($D1583*TAXAS!$C$4)),IF($A1583="MASTER",IF($B1583="CRÉDITO",$D1583-($D1583*TAXAS!$C$5)),IF($A1583="ELO", IF($B1583="CRÉDITO",$D1583-($D1583*TAXAS!$C$6)),IF($A1583="HIPERCARD",IF($B1583="CRÉDITO",$D1583-($D1583*TAXAS!$C$7)),IF($A1583="DINERS",IF($B1583="CRÉDITO",$D1583-($D1583*TAXAS!$C$8)),IF($A1583="AMERICA EXPRESS",IF($B1583="CRÉDITO",$D1583-($D1583*TAXAS!$C$9)),IF($A1583=TAXAS!$A$10,IF($B1583="CRÉDITO",$D1583-($D1583*TAXAS!$C$10)), IF($A1583=TAXAS!$A$11,IF($B1583="CRÉDITO",$D1583-($D1583*TAXAS!$C$11)), IF($A1583=TAXAS!$A$12,IF($B1583="CRÉDITO",$D1583-($D1583*TAXAS!$C$12)), IF($A1583=TAXAS!$A$13,IF($B1583="CRÉDITO",$D1583-($D1583*TAXAS!$C$13)), IF($A1583=TAXAS!$A$14,IF($B1583="CRÉDITO",$D1583-($D1583*TAXAS!$C$14)), IF($A1583=TAXAS!$A$15,IF($B1583="CRÉDITO",$D1583-($D1583*TAXAS!$C$15)), IF($A1583=TAXAS!$A$16,IF($B1583="CRÉDITO",$D1583-($D1583*TAXAS!$C$16)), IF($A1583=TAXAS!$A$17,IF($B1583="CRÉDITO",$D1583-($D1583*TAXAS!$C$17)), IF($A1583=TAXAS!$A$18,IF($B1583="CRÉDITO",$D1583-($D1583*TAXAS!$C$18)), IF($A1583=TAXAS!$A$19,IF($B1583="CRÉDITO",$D1583-($D1583*TAXAS!$C$19)), IF($A1583=TAXAS!$A$20,IF($B1583="CRÉDITO",$D1583-($D1583*TAXAS!$C$20)), IF($A1583=TAXAS!$A$21,IF($B1583="CRÉDITO",$D1583-($D1583*TAXAS!$C$21)), IF($A1583=TAXAS!$A$22,IF($B1583="CRÉDITO",$D1583-($D1583*TAXAS!$C$22)), IF($A1583=TAXAS!$A$23,IF($B1583="CRÉDITO",$D1583-($D1583*TAXAS!$C$23)), IF($A1583=TAXAS!$A$24,IF($B1583="CRÉDITO",$D1583-($D1583*TAXAS!$C$24)), IF($A1583=TAXAS!$A$25,IF($B1583="CRÉDITO",$D1583-($D1583*TAXAS!$C$25)), IF($A1583=TAXAS!$A$26,IF($B1583="CRÉDITO",$D1583-($D1583*TAXAS!$C$26)), IF($A1583=TAXAS!$A$27,IF($B1583="CRÉDITO",$D1583-($D1583*TAXAS!$C$27))))))))))))))))))))))))))/1</f>
        <v>0</v>
      </c>
      <c r="G1583" s="9">
        <f>IF($A1583="VISA",IF($B1583="PARCELADO ATÉ 3X",$D1583-(D1583*TAXAS!$D$4))/3,IF($A1583="MASTER",IF($B1583="PARCELADO ATÉ 3X",$D1583-(D1583*TAXAS!$D$5))/3,IF($A1583="ELO",IF($B1583="PARCELADO ATÉ 3X",$D1583-(D1583*TAXAS!$D$6))/3,IF($A1583="HIPERCARD",IF($B1583="PARCELADO ATÉ 3X",$D1583-(D1583*TAXAS!$D$7))/3,IF($A1583="DINERS",IF($B1583="PARCELADO ATÉ 3X",$D1583-(D1583*TAXAS!$D$8))/3,IF($A1583="AMERICA EXPRESS",IF($B1583="PARCELADO ATÉ 3X",$D1583-(D1583*TAXAS!$D$9))/3,IF($A1583=TAXAS!$A$10,IF($B1583="PARCELADO ATÉ 3X",$D1583-($D1583*TAXAS!$D$10))/3,IF($A1583=TAXAS!$A$11,IF($B1583="PARCELADO ATÉ 3X",$D1583-($D1583*TAXAS!$D$11))/3,IF($A1583=TAXAS!$A$12,IF($B1583="PARCELADO ATÉ 3X",$D1583-($D1583*TAXAS!$D$12))/3,IF($A1583=TAXAS!$A$13,IF($B1583="PARCELADO ATÉ 3X",$D1583-($D1583*TAXAS!$D$13))/3,IF($A1583=TAXAS!$A$14,IF($B1583="PARCELADO ATÉ 3X",$D1583-($D1583*TAXAS!$D$14))/3,IF($A1583=TAXAS!$A$15,IF($B1583="PARCELADO ATÉ 3X",$D1583-($D1583*TAXAS!$D$15))/3,IF($A1583=TAXAS!$A$16,IF($B1583="PARCELADO ATÉ 3X",$D1583-($D1583*TAXAS!$D$16))/3,IF($A1583=TAXAS!$A$17,IF($B1583="PARCELADO ATÉ 3X",$D1583-($D1583*TAXAS!$D$17))/3,IF($A1583=TAXAS!$A$18,IF($B1583="PARCELADO ATÉ 3X",$D1583-($D1583*TAXAS!$D$18))/3,IF($A1583=TAXAS!$A$19,IF($B1583="PARCELADO ATÉ 3X",$D1583-($D1583*TAXAS!$D$19))/3,IF($A1583=TAXAS!$A$20,IF($B1583="PARCELADO ATÉ 3X",$D1583-($D1583*TAXAS!$D$20))/3,IF($A1583=TAXAS!$A$21,IF($B1583="PARCELADO ATÉ 3X",$D1583-($D1583*TAXAS!$D$21))/3,IF($A1583=TAXAS!$A$22,IF($B1583="PARCELADO ATÉ 3X",$D1583-($D1583*TAXAS!$D$22))/3,IF($A1583=TAXAS!$A$23,IF($B1583="PARCELADO ATÉ 3X",$D1583-($D1583*TAXAS!$D$23))/3,IF($A1583=TAXAS!$A$24,IF($B1583="PARCELADO ATÉ 3X",$D1583-($D1583*TAXAS!$D$24))/3,IF($A1583=TAXAS!$A$25,IF($B1583="PARCELADO ATÉ 3X",$D1583-($D1583*TAXAS!$D$25))/3,IF($A1583=TAXAS!$A$26,IF($B1583="PARCELADO ATÉ 3X",$D1583-($D1583*TAXAS!$D$26))/3,IF($A1583=TAXAS!$A$27,IF($B1583="PARCELADO ATÉ 3X",$D1583-($D1583*TAXAS!$D$27))/3))))))))))))))))))))))))/1</f>
        <v>0</v>
      </c>
      <c r="H1583" s="9">
        <f>IF($A1583="VISA",IF($B1583="PARCELADO ATÉ 6X",$D1583-(D1583*TAXAS!$E$4))/6,IF($A1583="MASTER",IF($B1583="PARCELADO ATÉ 6X",$D1583-(D1583*TAXAS!$E$5))/6,IF($A1583="ELO",IF($B1583="PARCELADO ATÉ 6X",$D1583-(D1583*TAXAS!$E$6))/6,IF($A1583="HIPERCARD",IF($B1583="PARCELADO ATÉ 6X",$D1583-(D1583*TAXAS!$E$7))/6,IF($A1583="DINERS",IF($B1583="PARCELADO ATÉ 6X",$D1583-(D1583*TAXAS!$E$8))/6,IF($A1583="AMERICA EXPRESS",IF($B1583="PARCELADO ATÉ 6X",$D1583-(D1583*TAXAS!$E$9))/6,IF($A1583=TAXAS!$A$10,IF($B1583="PARCELADO ATÉ 6X",$D1583-($D1583*TAXAS!$E$10))/6,IF($A1583=TAXAS!$A$11,IF($B1583="PARCELADO ATÉ 6X",$D1583-($D1583*TAXAS!$E$11))/6,IF($A1583=TAXAS!$A$12,IF($B1583="PARCELADO ATÉ 6X",$D1583-($D1583*TAXAS!$E$12))/6,IF($A1583=TAXAS!$A$13,IF($B1583="PARCELADO ATÉ 6X",$D1583-($D1583*TAXAS!$E$13))/6,IF($A1583=TAXAS!$A$14,IF($B1583="PARCELADO ATÉ 6X",$D1583-($D1583*TAXAS!$E$14))/6,IF($A1583=TAXAS!$A$15,IF($B1583="PARCELADO ATÉ 6X",$D1583-($D1583*TAXAS!$E$15))/6,IF($A1583=TAXAS!$A$16,IF($B1583="PARCELADO ATÉ 6X",$D1583-($D1583*TAXAS!$E$16))/6,IF($A1583=TAXAS!$A$17,IF($B1583="PARCELADO ATÉ 6X",$D1583-($D1583*TAXAS!$E$17))/6,IF($A1583=TAXAS!$A$18,IF($B1583="PARCELADO ATÉ 6X",$D1583-($D1583*TAXAS!$E$18))/6,IF($A1583=TAXAS!$A$19,IF($B1583="PARCELADO ATÉ 6X",$D1583-($D1583*TAXAS!$E$19))/6,IF($A1583=TAXAS!$A$20,IF($B1583="PARCELADO ATÉ 6X",$D1583-($D1583*TAXAS!$E$20))/6,IF($A1583=TAXAS!$A$21,IF($B1583="PARCELADO ATÉ 6X",$D1583-($D1583*TAXAS!$E$21))/6,IF($A1583=TAXAS!$A$22,IF($B1583="PARCELADO ATÉ 6X",$D1583-($D1583*TAXAS!$E$22))/6,IF($A1583=TAXAS!$A$23,IF($B1583="PARCELADO ATÉ 6X",$D1583-($D1583*TAXAS!$E$23))/6,IF($A1583=TAXAS!$A$24,IF($B1583="PARCELADO ATÉ 6X",$D1583-($D1583*TAXAS!$E$24))/6,IF($A1583=TAXAS!$A$25,IF($B1583="PARCELADO ATÉ 6X",$D1583-($D1583*TAXAS!$E$25))/6,IF($A1583=TAXAS!$A$26,IF($B1583="PARCELADO ATÉ 6X",$D1583-($D1583*TAXAS!$E$26))/6,IF($A1583=TAXAS!$A$27,IF($B1583="PARCELADO ATÉ 6X",$D1583-($D1583*TAXAS!$E$27))/6))))))))))))))))))))))))/1</f>
        <v>0</v>
      </c>
      <c r="I1583" s="9">
        <f>IF($A1583="VISA",IF($B1583="PARCELADO ATÉ 12X",$D1583-(D1583*TAXAS!$F$4))/12,IF($A1583="MASTER",IF($B1583="PARCELADO ATÉ 12X",$D1583-(D1583*TAXAS!$F$5))/12,IF($A1583="ELO",IF($B1583="PARCELADO ATÉ 12X",$D1583-(D1583*TAXAS!$F$6))/12,IF($A1583="HIPERCARD",IF($B1583="PARCELADO ATÉ 12X",$D1583-(D1583*TAXAS!$F$7))/12,IF($A1583="DINERS",IF($B1583="PARCELADO ATÉ 12X",$D1583-(D1583*TAXAS!$F$8))/12,IF($A1583="AMERICA EXPRESS",IF($B1583="PARCELADO ATÉ 12X",$D1583-(D1583*TAXAS!$F$9))/12,IF($A1583=TAXAS!$A$10,IF($B1583="PARCELADO ATÉ 12X",$D1583-($D1583*TAXAS!$F$10))/12,IF($A1583=TAXAS!$A$11,IF($B1583="PARCELADO ATÉ 12X",$D1583-($D1583*TAXAS!$F$11))/12,IF($A1583=TAXAS!$A$12,IF($B1583="PARCELADO ATÉ 12X",$D1583-($D1583*TAXAS!$F$12))/12,IF($A1583=TAXAS!$A$13,IF($B1583="PARCELADO ATÉ 12X",$D1583-($D1583*TAXAS!$F$13))/12,IF($A1583=TAXAS!$A$14,IF($B1583="PARCELADO ATÉ 12X",$D1583-($D1583*TAXAS!$F$14))/12,IF($A1583=TAXAS!$A$15,IF($B1583="PARCELADO ATÉ 12X",$D1583-($D1583*TAXAS!$F$15))/12,IF($A1583=TAXAS!$A$16,IF($B1583="PARCELADO ATÉ 12X",$D1583-($D1583*TAXAS!$F$16))/12,IF($A1583=TAXAS!$A$17,IF($B1583="PARCELADO ATÉ 12X",$D1583-($D1583*TAXAS!$F$17))/12,IF($A1583=TAXAS!$A$18,IF($B1583="PARCELADO ATÉ 12X",$D1583-($D1583*TAXAS!$F$18))/12,IF($A1583=TAXAS!$A$19,IF($B1583="PARCELADO ATÉ 12X",$D1583-($D1583*TAXAS!$F$19))/12,IF($A1583=TAXAS!$A$20,IF($B1583="PARCELADO ATÉ 12X",$D1583-($D1583*TAXAS!$F$20))/12,IF($A1583=TAXAS!$A$21,IF($B1583="PARCELADO ATÉ 12X",$D1583-($D1583*TAXAS!$F$21))/12,IF($A1583=TAXAS!$A$22,IF($B1583="PARCELADO ATÉ 12X",$D1583-($D1583*TAXAS!$F$22))/12,IF($A1583=TAXAS!$A$23,IF($B1583="PARCELADO ATÉ 12X",$D1583-($D1583*TAXAS!$F$23))/12,IF($A1583=TAXAS!$A$24,IF($B1583="PARCELADO ATÉ 12X",$D1583-($D1583*TAXAS!$F$24))/12,IF($A1583=TAXAS!$A$25,IF($B1583="PARCELADO ATÉ 12X",$D1583-($D1583*TAXAS!$F$25))/12,IF($A1583=TAXAS!$A$26,IF($B1583="PARCELADO ATÉ 12X",$D1583-($D1583*TAXAS!$F$26))/12,IF($A1583=TAXAS!$A$27,IF($B1583="PARCELADO ATÉ 12X",$D1583-($D1583*TAXAS!$F$27))/12))))))))))))))))))))))))/1</f>
        <v>0</v>
      </c>
      <c r="J1583" s="8">
        <f t="shared" si="0"/>
        <v>0</v>
      </c>
      <c r="K1583" s="10" t="b">
        <f>IF($B1583="PARCELADO ATÉ 3X",($D1583-($D1583*TAXAS!$D$4))-$J1583)</f>
        <v>0</v>
      </c>
      <c r="L1583" s="10" t="b">
        <f>IF($B1583="PARCELADO ATÉ 6X",($D1583-($D1583*TAXAS!$E$4))-$J1583)</f>
        <v>0</v>
      </c>
      <c r="M1583" s="10" t="b">
        <f>IF($B1583="PARCELADO ATÉ 12X",($D1583-($D1583*TAXAS!$F$4))-$J1583)</f>
        <v>0</v>
      </c>
      <c r="N1583" s="8">
        <f t="shared" si="1"/>
        <v>0</v>
      </c>
      <c r="O1583" s="10">
        <f t="shared" si="2"/>
        <v>0</v>
      </c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</row>
    <row r="1584" spans="1:31" ht="15.75" customHeight="1" x14ac:dyDescent="0.2">
      <c r="A1584" s="3"/>
      <c r="B1584" s="5"/>
      <c r="C1584" s="6"/>
      <c r="D1584" s="42"/>
      <c r="E1584" s="8">
        <f>IF($A1584="VISA",IF($B1584="DÉBITO",$D1584-($D1584*TAXAS!$B$4)),IF($A1584="MASTER",IF($B1584="DÉBITO",$D1584-($D1584*TAXAS!$B$5)),IF($A1584="ELO", IF($B1584="DÉBITO",$D1584-($D1584*TAXAS!$B$6)),IF($A1584="HIPERCARD",IF($B1584="DÉBITO",$D1584-($D1584*TAXAS!$B$7)),IF($A1584="DINERS",IF($B1584="DÉBITO",$D1584-($D1584*TAXAS!$B$8)),IF($A1584="AMERICA EXPRESS",IF($B1584="DÉBITO",$D1584-($D1584*TAXAS!$B$9)),IF($A1584=TAXAS!$A$10,IF($B1584="DÉBITO",$D1584-($D1584*TAXAS!$B$10)), IF($A1584=TAXAS!$A$11,IF($B1584="DÉBITO",$D1584-($D1584*TAXAS!$B$11)), IF($A1584=TAXAS!$A$12,IF($B1584="DÉBITO",$D1584-($D1584*TAXAS!$B$12)), IF($A1584=TAXAS!$A$13,IF($B1584="DÉBITO",$D1584-($D1584*TAXAS!$B$13)), IF($A1584=TAXAS!$A$14,IF($B1584="DÉBITO",$D1584-($D1584*TAXAS!$B$14)), IF($A1584=TAXAS!$A$15,IF($B1584="DÉBITO",$D1584-($D1584*TAXAS!$B$15)), IF($A1584=TAXAS!$A$16,IF($B1584="DÉBITO",$D1584-($D1584*TAXAS!$B$16)), IF($A1584=TAXAS!$A$17,IF($B1584="DÉBITO",$D1584-($D1584*TAXAS!$B$17)), IF($A1584=TAXAS!$A$18,IF($B1584="DÉBITO",$D1584-($D1584*TAXAS!$B$18)), IF($A1584=TAXAS!$A$19,IF($B1584="DÉBITO",$D1584-($D1584*TAXAS!$B$19)), IF($A1584=TAXAS!$A$20,IF($B1584="DÉBITO",$D1584-($D1584*TAXAS!$B$20)), IF($A1584=TAXAS!$A$21,IF($B1584="DÉBITO",$D1584-($D1584*TAXAS!$B$21)), IF($A1584=TAXAS!$A$22,IF($B1584="DÉBITO",$D1584-($D1584*TAXAS!$B$22)), IF($A1584=TAXAS!$A$23,IF($B1584="DÉBITO",$D1584-($D1584*TAXAS!$B$23)), IF($A1584=TAXAS!$A$24,IF($B1584="DÉBITO",$D1584-($D1584*TAXAS!$B$24)), IF($A1584=TAXAS!$A$25,IF($B1584="DÉBITO",$D1584-($D1584*TAXAS!$B$25)), IF($A1584=TAXAS!$A$26,IF($B1584="DÉBITO",$D1584-($D1584*TAXAS!$B$26)), IF($A1584=TAXAS!$A$27,IF($B1584="DÉBITO",$D1584-($D1584*TAXAS!$B$27))))))))))))))))))))))))))/1</f>
        <v>0</v>
      </c>
      <c r="F1584" s="8">
        <f>IF($A1584="VISA",IF($B1584="CRÉDITO",$D1584-($D1584*TAXAS!$C$4)),IF($A1584="MASTER",IF($B1584="CRÉDITO",$D1584-($D1584*TAXAS!$C$5)),IF($A1584="ELO", IF($B1584="CRÉDITO",$D1584-($D1584*TAXAS!$C$6)),IF($A1584="HIPERCARD",IF($B1584="CRÉDITO",$D1584-($D1584*TAXAS!$C$7)),IF($A1584="DINERS",IF($B1584="CRÉDITO",$D1584-($D1584*TAXAS!$C$8)),IF($A1584="AMERICA EXPRESS",IF($B1584="CRÉDITO",$D1584-($D1584*TAXAS!$C$9)),IF($A1584=TAXAS!$A$10,IF($B1584="CRÉDITO",$D1584-($D1584*TAXAS!$C$10)), IF($A1584=TAXAS!$A$11,IF($B1584="CRÉDITO",$D1584-($D1584*TAXAS!$C$11)), IF($A1584=TAXAS!$A$12,IF($B1584="CRÉDITO",$D1584-($D1584*TAXAS!$C$12)), IF($A1584=TAXAS!$A$13,IF($B1584="CRÉDITO",$D1584-($D1584*TAXAS!$C$13)), IF($A1584=TAXAS!$A$14,IF($B1584="CRÉDITO",$D1584-($D1584*TAXAS!$C$14)), IF($A1584=TAXAS!$A$15,IF($B1584="CRÉDITO",$D1584-($D1584*TAXAS!$C$15)), IF($A1584=TAXAS!$A$16,IF($B1584="CRÉDITO",$D1584-($D1584*TAXAS!$C$16)), IF($A1584=TAXAS!$A$17,IF($B1584="CRÉDITO",$D1584-($D1584*TAXAS!$C$17)), IF($A1584=TAXAS!$A$18,IF($B1584="CRÉDITO",$D1584-($D1584*TAXAS!$C$18)), IF($A1584=TAXAS!$A$19,IF($B1584="CRÉDITO",$D1584-($D1584*TAXAS!$C$19)), IF($A1584=TAXAS!$A$20,IF($B1584="CRÉDITO",$D1584-($D1584*TAXAS!$C$20)), IF($A1584=TAXAS!$A$21,IF($B1584="CRÉDITO",$D1584-($D1584*TAXAS!$C$21)), IF($A1584=TAXAS!$A$22,IF($B1584="CRÉDITO",$D1584-($D1584*TAXAS!$C$22)), IF($A1584=TAXAS!$A$23,IF($B1584="CRÉDITO",$D1584-($D1584*TAXAS!$C$23)), IF($A1584=TAXAS!$A$24,IF($B1584="CRÉDITO",$D1584-($D1584*TAXAS!$C$24)), IF($A1584=TAXAS!$A$25,IF($B1584="CRÉDITO",$D1584-($D1584*TAXAS!$C$25)), IF($A1584=TAXAS!$A$26,IF($B1584="CRÉDITO",$D1584-($D1584*TAXAS!$C$26)), IF($A1584=TAXAS!$A$27,IF($B1584="CRÉDITO",$D1584-($D1584*TAXAS!$C$27))))))))))))))))))))))))))/1</f>
        <v>0</v>
      </c>
      <c r="G1584" s="9">
        <f>IF($A1584="VISA",IF($B1584="PARCELADO ATÉ 3X",$D1584-(D1584*TAXAS!$D$4))/3,IF($A1584="MASTER",IF($B1584="PARCELADO ATÉ 3X",$D1584-(D1584*TAXAS!$D$5))/3,IF($A1584="ELO",IF($B1584="PARCELADO ATÉ 3X",$D1584-(D1584*TAXAS!$D$6))/3,IF($A1584="HIPERCARD",IF($B1584="PARCELADO ATÉ 3X",$D1584-(D1584*TAXAS!$D$7))/3,IF($A1584="DINERS",IF($B1584="PARCELADO ATÉ 3X",$D1584-(D1584*TAXAS!$D$8))/3,IF($A1584="AMERICA EXPRESS",IF($B1584="PARCELADO ATÉ 3X",$D1584-(D1584*TAXAS!$D$9))/3,IF($A1584=TAXAS!$A$10,IF($B1584="PARCELADO ATÉ 3X",$D1584-($D1584*TAXAS!$D$10))/3,IF($A1584=TAXAS!$A$11,IF($B1584="PARCELADO ATÉ 3X",$D1584-($D1584*TAXAS!$D$11))/3,IF($A1584=TAXAS!$A$12,IF($B1584="PARCELADO ATÉ 3X",$D1584-($D1584*TAXAS!$D$12))/3,IF($A1584=TAXAS!$A$13,IF($B1584="PARCELADO ATÉ 3X",$D1584-($D1584*TAXAS!$D$13))/3,IF($A1584=TAXAS!$A$14,IF($B1584="PARCELADO ATÉ 3X",$D1584-($D1584*TAXAS!$D$14))/3,IF($A1584=TAXAS!$A$15,IF($B1584="PARCELADO ATÉ 3X",$D1584-($D1584*TAXAS!$D$15))/3,IF($A1584=TAXAS!$A$16,IF($B1584="PARCELADO ATÉ 3X",$D1584-($D1584*TAXAS!$D$16))/3,IF($A1584=TAXAS!$A$17,IF($B1584="PARCELADO ATÉ 3X",$D1584-($D1584*TAXAS!$D$17))/3,IF($A1584=TAXAS!$A$18,IF($B1584="PARCELADO ATÉ 3X",$D1584-($D1584*TAXAS!$D$18))/3,IF($A1584=TAXAS!$A$19,IF($B1584="PARCELADO ATÉ 3X",$D1584-($D1584*TAXAS!$D$19))/3,IF($A1584=TAXAS!$A$20,IF($B1584="PARCELADO ATÉ 3X",$D1584-($D1584*TAXAS!$D$20))/3,IF($A1584=TAXAS!$A$21,IF($B1584="PARCELADO ATÉ 3X",$D1584-($D1584*TAXAS!$D$21))/3,IF($A1584=TAXAS!$A$22,IF($B1584="PARCELADO ATÉ 3X",$D1584-($D1584*TAXAS!$D$22))/3,IF($A1584=TAXAS!$A$23,IF($B1584="PARCELADO ATÉ 3X",$D1584-($D1584*TAXAS!$D$23))/3,IF($A1584=TAXAS!$A$24,IF($B1584="PARCELADO ATÉ 3X",$D1584-($D1584*TAXAS!$D$24))/3,IF($A1584=TAXAS!$A$25,IF($B1584="PARCELADO ATÉ 3X",$D1584-($D1584*TAXAS!$D$25))/3,IF($A1584=TAXAS!$A$26,IF($B1584="PARCELADO ATÉ 3X",$D1584-($D1584*TAXAS!$D$26))/3,IF($A1584=TAXAS!$A$27,IF($B1584="PARCELADO ATÉ 3X",$D1584-($D1584*TAXAS!$D$27))/3))))))))))))))))))))))))/1</f>
        <v>0</v>
      </c>
      <c r="H1584" s="9">
        <f>IF($A1584="VISA",IF($B1584="PARCELADO ATÉ 6X",$D1584-(D1584*TAXAS!$E$4))/6,IF($A1584="MASTER",IF($B1584="PARCELADO ATÉ 6X",$D1584-(D1584*TAXAS!$E$5))/6,IF($A1584="ELO",IF($B1584="PARCELADO ATÉ 6X",$D1584-(D1584*TAXAS!$E$6))/6,IF($A1584="HIPERCARD",IF($B1584="PARCELADO ATÉ 6X",$D1584-(D1584*TAXAS!$E$7))/6,IF($A1584="DINERS",IF($B1584="PARCELADO ATÉ 6X",$D1584-(D1584*TAXAS!$E$8))/6,IF($A1584="AMERICA EXPRESS",IF($B1584="PARCELADO ATÉ 6X",$D1584-(D1584*TAXAS!$E$9))/6,IF($A1584=TAXAS!$A$10,IF($B1584="PARCELADO ATÉ 6X",$D1584-($D1584*TAXAS!$E$10))/6,IF($A1584=TAXAS!$A$11,IF($B1584="PARCELADO ATÉ 6X",$D1584-($D1584*TAXAS!$E$11))/6,IF($A1584=TAXAS!$A$12,IF($B1584="PARCELADO ATÉ 6X",$D1584-($D1584*TAXAS!$E$12))/6,IF($A1584=TAXAS!$A$13,IF($B1584="PARCELADO ATÉ 6X",$D1584-($D1584*TAXAS!$E$13))/6,IF($A1584=TAXAS!$A$14,IF($B1584="PARCELADO ATÉ 6X",$D1584-($D1584*TAXAS!$E$14))/6,IF($A1584=TAXAS!$A$15,IF($B1584="PARCELADO ATÉ 6X",$D1584-($D1584*TAXAS!$E$15))/6,IF($A1584=TAXAS!$A$16,IF($B1584="PARCELADO ATÉ 6X",$D1584-($D1584*TAXAS!$E$16))/6,IF($A1584=TAXAS!$A$17,IF($B1584="PARCELADO ATÉ 6X",$D1584-($D1584*TAXAS!$E$17))/6,IF($A1584=TAXAS!$A$18,IF($B1584="PARCELADO ATÉ 6X",$D1584-($D1584*TAXAS!$E$18))/6,IF($A1584=TAXAS!$A$19,IF($B1584="PARCELADO ATÉ 6X",$D1584-($D1584*TAXAS!$E$19))/6,IF($A1584=TAXAS!$A$20,IF($B1584="PARCELADO ATÉ 6X",$D1584-($D1584*TAXAS!$E$20))/6,IF($A1584=TAXAS!$A$21,IF($B1584="PARCELADO ATÉ 6X",$D1584-($D1584*TAXAS!$E$21))/6,IF($A1584=TAXAS!$A$22,IF($B1584="PARCELADO ATÉ 6X",$D1584-($D1584*TAXAS!$E$22))/6,IF($A1584=TAXAS!$A$23,IF($B1584="PARCELADO ATÉ 6X",$D1584-($D1584*TAXAS!$E$23))/6,IF($A1584=TAXAS!$A$24,IF($B1584="PARCELADO ATÉ 6X",$D1584-($D1584*TAXAS!$E$24))/6,IF($A1584=TAXAS!$A$25,IF($B1584="PARCELADO ATÉ 6X",$D1584-($D1584*TAXAS!$E$25))/6,IF($A1584=TAXAS!$A$26,IF($B1584="PARCELADO ATÉ 6X",$D1584-($D1584*TAXAS!$E$26))/6,IF($A1584=TAXAS!$A$27,IF($B1584="PARCELADO ATÉ 6X",$D1584-($D1584*TAXAS!$E$27))/6))))))))))))))))))))))))/1</f>
        <v>0</v>
      </c>
      <c r="I1584" s="9">
        <f>IF($A1584="VISA",IF($B1584="PARCELADO ATÉ 12X",$D1584-(D1584*TAXAS!$F$4))/12,IF($A1584="MASTER",IF($B1584="PARCELADO ATÉ 12X",$D1584-(D1584*TAXAS!$F$5))/12,IF($A1584="ELO",IF($B1584="PARCELADO ATÉ 12X",$D1584-(D1584*TAXAS!$F$6))/12,IF($A1584="HIPERCARD",IF($B1584="PARCELADO ATÉ 12X",$D1584-(D1584*TAXAS!$F$7))/12,IF($A1584="DINERS",IF($B1584="PARCELADO ATÉ 12X",$D1584-(D1584*TAXAS!$F$8))/12,IF($A1584="AMERICA EXPRESS",IF($B1584="PARCELADO ATÉ 12X",$D1584-(D1584*TAXAS!$F$9))/12,IF($A1584=TAXAS!$A$10,IF($B1584="PARCELADO ATÉ 12X",$D1584-($D1584*TAXAS!$F$10))/12,IF($A1584=TAXAS!$A$11,IF($B1584="PARCELADO ATÉ 12X",$D1584-($D1584*TAXAS!$F$11))/12,IF($A1584=TAXAS!$A$12,IF($B1584="PARCELADO ATÉ 12X",$D1584-($D1584*TAXAS!$F$12))/12,IF($A1584=TAXAS!$A$13,IF($B1584="PARCELADO ATÉ 12X",$D1584-($D1584*TAXAS!$F$13))/12,IF($A1584=TAXAS!$A$14,IF($B1584="PARCELADO ATÉ 12X",$D1584-($D1584*TAXAS!$F$14))/12,IF($A1584=TAXAS!$A$15,IF($B1584="PARCELADO ATÉ 12X",$D1584-($D1584*TAXAS!$F$15))/12,IF($A1584=TAXAS!$A$16,IF($B1584="PARCELADO ATÉ 12X",$D1584-($D1584*TAXAS!$F$16))/12,IF($A1584=TAXAS!$A$17,IF($B1584="PARCELADO ATÉ 12X",$D1584-($D1584*TAXAS!$F$17))/12,IF($A1584=TAXAS!$A$18,IF($B1584="PARCELADO ATÉ 12X",$D1584-($D1584*TAXAS!$F$18))/12,IF($A1584=TAXAS!$A$19,IF($B1584="PARCELADO ATÉ 12X",$D1584-($D1584*TAXAS!$F$19))/12,IF($A1584=TAXAS!$A$20,IF($B1584="PARCELADO ATÉ 12X",$D1584-($D1584*TAXAS!$F$20))/12,IF($A1584=TAXAS!$A$21,IF($B1584="PARCELADO ATÉ 12X",$D1584-($D1584*TAXAS!$F$21))/12,IF($A1584=TAXAS!$A$22,IF($B1584="PARCELADO ATÉ 12X",$D1584-($D1584*TAXAS!$F$22))/12,IF($A1584=TAXAS!$A$23,IF($B1584="PARCELADO ATÉ 12X",$D1584-($D1584*TAXAS!$F$23))/12,IF($A1584=TAXAS!$A$24,IF($B1584="PARCELADO ATÉ 12X",$D1584-($D1584*TAXAS!$F$24))/12,IF($A1584=TAXAS!$A$25,IF($B1584="PARCELADO ATÉ 12X",$D1584-($D1584*TAXAS!$F$25))/12,IF($A1584=TAXAS!$A$26,IF($B1584="PARCELADO ATÉ 12X",$D1584-($D1584*TAXAS!$F$26))/12,IF($A1584=TAXAS!$A$27,IF($B1584="PARCELADO ATÉ 12X",$D1584-($D1584*TAXAS!$F$27))/12))))))))))))))))))))))))/1</f>
        <v>0</v>
      </c>
      <c r="J1584" s="8">
        <f t="shared" si="0"/>
        <v>0</v>
      </c>
      <c r="K1584" s="10" t="b">
        <f>IF($B1584="PARCELADO ATÉ 3X",($D1584-($D1584*TAXAS!$D$4))-$J1584)</f>
        <v>0</v>
      </c>
      <c r="L1584" s="10" t="b">
        <f>IF($B1584="PARCELADO ATÉ 6X",($D1584-($D1584*TAXAS!$E$4))-$J1584)</f>
        <v>0</v>
      </c>
      <c r="M1584" s="10" t="b">
        <f>IF($B1584="PARCELADO ATÉ 12X",($D1584-($D1584*TAXAS!$F$4))-$J1584)</f>
        <v>0</v>
      </c>
      <c r="N1584" s="8">
        <f t="shared" si="1"/>
        <v>0</v>
      </c>
      <c r="O1584" s="10">
        <f t="shared" si="2"/>
        <v>0</v>
      </c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</row>
    <row r="1585" spans="1:31" ht="15.75" customHeight="1" x14ac:dyDescent="0.2">
      <c r="A1585" s="3"/>
      <c r="B1585" s="5"/>
      <c r="C1585" s="6"/>
      <c r="D1585" s="42"/>
      <c r="E1585" s="8">
        <f>IF($A1585="VISA",IF($B1585="DÉBITO",$D1585-($D1585*TAXAS!$B$4)),IF($A1585="MASTER",IF($B1585="DÉBITO",$D1585-($D1585*TAXAS!$B$5)),IF($A1585="ELO", IF($B1585="DÉBITO",$D1585-($D1585*TAXAS!$B$6)),IF($A1585="HIPERCARD",IF($B1585="DÉBITO",$D1585-($D1585*TAXAS!$B$7)),IF($A1585="DINERS",IF($B1585="DÉBITO",$D1585-($D1585*TAXAS!$B$8)),IF($A1585="AMERICA EXPRESS",IF($B1585="DÉBITO",$D1585-($D1585*TAXAS!$B$9)),IF($A1585=TAXAS!$A$10,IF($B1585="DÉBITO",$D1585-($D1585*TAXAS!$B$10)), IF($A1585=TAXAS!$A$11,IF($B1585="DÉBITO",$D1585-($D1585*TAXAS!$B$11)), IF($A1585=TAXAS!$A$12,IF($B1585="DÉBITO",$D1585-($D1585*TAXAS!$B$12)), IF($A1585=TAXAS!$A$13,IF($B1585="DÉBITO",$D1585-($D1585*TAXAS!$B$13)), IF($A1585=TAXAS!$A$14,IF($B1585="DÉBITO",$D1585-($D1585*TAXAS!$B$14)), IF($A1585=TAXAS!$A$15,IF($B1585="DÉBITO",$D1585-($D1585*TAXAS!$B$15)), IF($A1585=TAXAS!$A$16,IF($B1585="DÉBITO",$D1585-($D1585*TAXAS!$B$16)), IF($A1585=TAXAS!$A$17,IF($B1585="DÉBITO",$D1585-($D1585*TAXAS!$B$17)), IF($A1585=TAXAS!$A$18,IF($B1585="DÉBITO",$D1585-($D1585*TAXAS!$B$18)), IF($A1585=TAXAS!$A$19,IF($B1585="DÉBITO",$D1585-($D1585*TAXAS!$B$19)), IF($A1585=TAXAS!$A$20,IF($B1585="DÉBITO",$D1585-($D1585*TAXAS!$B$20)), IF($A1585=TAXAS!$A$21,IF($B1585="DÉBITO",$D1585-($D1585*TAXAS!$B$21)), IF($A1585=TAXAS!$A$22,IF($B1585="DÉBITO",$D1585-($D1585*TAXAS!$B$22)), IF($A1585=TAXAS!$A$23,IF($B1585="DÉBITO",$D1585-($D1585*TAXAS!$B$23)), IF($A1585=TAXAS!$A$24,IF($B1585="DÉBITO",$D1585-($D1585*TAXAS!$B$24)), IF($A1585=TAXAS!$A$25,IF($B1585="DÉBITO",$D1585-($D1585*TAXAS!$B$25)), IF($A1585=TAXAS!$A$26,IF($B1585="DÉBITO",$D1585-($D1585*TAXAS!$B$26)), IF($A1585=TAXAS!$A$27,IF($B1585="DÉBITO",$D1585-($D1585*TAXAS!$B$27))))))))))))))))))))))))))/1</f>
        <v>0</v>
      </c>
      <c r="F1585" s="8">
        <f>IF($A1585="VISA",IF($B1585="CRÉDITO",$D1585-($D1585*TAXAS!$C$4)),IF($A1585="MASTER",IF($B1585="CRÉDITO",$D1585-($D1585*TAXAS!$C$5)),IF($A1585="ELO", IF($B1585="CRÉDITO",$D1585-($D1585*TAXAS!$C$6)),IF($A1585="HIPERCARD",IF($B1585="CRÉDITO",$D1585-($D1585*TAXAS!$C$7)),IF($A1585="DINERS",IF($B1585="CRÉDITO",$D1585-($D1585*TAXAS!$C$8)),IF($A1585="AMERICA EXPRESS",IF($B1585="CRÉDITO",$D1585-($D1585*TAXAS!$C$9)),IF($A1585=TAXAS!$A$10,IF($B1585="CRÉDITO",$D1585-($D1585*TAXAS!$C$10)), IF($A1585=TAXAS!$A$11,IF($B1585="CRÉDITO",$D1585-($D1585*TAXAS!$C$11)), IF($A1585=TAXAS!$A$12,IF($B1585="CRÉDITO",$D1585-($D1585*TAXAS!$C$12)), IF($A1585=TAXAS!$A$13,IF($B1585="CRÉDITO",$D1585-($D1585*TAXAS!$C$13)), IF($A1585=TAXAS!$A$14,IF($B1585="CRÉDITO",$D1585-($D1585*TAXAS!$C$14)), IF($A1585=TAXAS!$A$15,IF($B1585="CRÉDITO",$D1585-($D1585*TAXAS!$C$15)), IF($A1585=TAXAS!$A$16,IF($B1585="CRÉDITO",$D1585-($D1585*TAXAS!$C$16)), IF($A1585=TAXAS!$A$17,IF($B1585="CRÉDITO",$D1585-($D1585*TAXAS!$C$17)), IF($A1585=TAXAS!$A$18,IF($B1585="CRÉDITO",$D1585-($D1585*TAXAS!$C$18)), IF($A1585=TAXAS!$A$19,IF($B1585="CRÉDITO",$D1585-($D1585*TAXAS!$C$19)), IF($A1585=TAXAS!$A$20,IF($B1585="CRÉDITO",$D1585-($D1585*TAXAS!$C$20)), IF($A1585=TAXAS!$A$21,IF($B1585="CRÉDITO",$D1585-($D1585*TAXAS!$C$21)), IF($A1585=TAXAS!$A$22,IF($B1585="CRÉDITO",$D1585-($D1585*TAXAS!$C$22)), IF($A1585=TAXAS!$A$23,IF($B1585="CRÉDITO",$D1585-($D1585*TAXAS!$C$23)), IF($A1585=TAXAS!$A$24,IF($B1585="CRÉDITO",$D1585-($D1585*TAXAS!$C$24)), IF($A1585=TAXAS!$A$25,IF($B1585="CRÉDITO",$D1585-($D1585*TAXAS!$C$25)), IF($A1585=TAXAS!$A$26,IF($B1585="CRÉDITO",$D1585-($D1585*TAXAS!$C$26)), IF($A1585=TAXAS!$A$27,IF($B1585="CRÉDITO",$D1585-($D1585*TAXAS!$C$27))))))))))))))))))))))))))/1</f>
        <v>0</v>
      </c>
      <c r="G1585" s="9">
        <f>IF($A1585="VISA",IF($B1585="PARCELADO ATÉ 3X",$D1585-(D1585*TAXAS!$D$4))/3,IF($A1585="MASTER",IF($B1585="PARCELADO ATÉ 3X",$D1585-(D1585*TAXAS!$D$5))/3,IF($A1585="ELO",IF($B1585="PARCELADO ATÉ 3X",$D1585-(D1585*TAXAS!$D$6))/3,IF($A1585="HIPERCARD",IF($B1585="PARCELADO ATÉ 3X",$D1585-(D1585*TAXAS!$D$7))/3,IF($A1585="DINERS",IF($B1585="PARCELADO ATÉ 3X",$D1585-(D1585*TAXAS!$D$8))/3,IF($A1585="AMERICA EXPRESS",IF($B1585="PARCELADO ATÉ 3X",$D1585-(D1585*TAXAS!$D$9))/3,IF($A1585=TAXAS!$A$10,IF($B1585="PARCELADO ATÉ 3X",$D1585-($D1585*TAXAS!$D$10))/3,IF($A1585=TAXAS!$A$11,IF($B1585="PARCELADO ATÉ 3X",$D1585-($D1585*TAXAS!$D$11))/3,IF($A1585=TAXAS!$A$12,IF($B1585="PARCELADO ATÉ 3X",$D1585-($D1585*TAXAS!$D$12))/3,IF($A1585=TAXAS!$A$13,IF($B1585="PARCELADO ATÉ 3X",$D1585-($D1585*TAXAS!$D$13))/3,IF($A1585=TAXAS!$A$14,IF($B1585="PARCELADO ATÉ 3X",$D1585-($D1585*TAXAS!$D$14))/3,IF($A1585=TAXAS!$A$15,IF($B1585="PARCELADO ATÉ 3X",$D1585-($D1585*TAXAS!$D$15))/3,IF($A1585=TAXAS!$A$16,IF($B1585="PARCELADO ATÉ 3X",$D1585-($D1585*TAXAS!$D$16))/3,IF($A1585=TAXAS!$A$17,IF($B1585="PARCELADO ATÉ 3X",$D1585-($D1585*TAXAS!$D$17))/3,IF($A1585=TAXAS!$A$18,IF($B1585="PARCELADO ATÉ 3X",$D1585-($D1585*TAXAS!$D$18))/3,IF($A1585=TAXAS!$A$19,IF($B1585="PARCELADO ATÉ 3X",$D1585-($D1585*TAXAS!$D$19))/3,IF($A1585=TAXAS!$A$20,IF($B1585="PARCELADO ATÉ 3X",$D1585-($D1585*TAXAS!$D$20))/3,IF($A1585=TAXAS!$A$21,IF($B1585="PARCELADO ATÉ 3X",$D1585-($D1585*TAXAS!$D$21))/3,IF($A1585=TAXAS!$A$22,IF($B1585="PARCELADO ATÉ 3X",$D1585-($D1585*TAXAS!$D$22))/3,IF($A1585=TAXAS!$A$23,IF($B1585="PARCELADO ATÉ 3X",$D1585-($D1585*TAXAS!$D$23))/3,IF($A1585=TAXAS!$A$24,IF($B1585="PARCELADO ATÉ 3X",$D1585-($D1585*TAXAS!$D$24))/3,IF($A1585=TAXAS!$A$25,IF($B1585="PARCELADO ATÉ 3X",$D1585-($D1585*TAXAS!$D$25))/3,IF($A1585=TAXAS!$A$26,IF($B1585="PARCELADO ATÉ 3X",$D1585-($D1585*TAXAS!$D$26))/3,IF($A1585=TAXAS!$A$27,IF($B1585="PARCELADO ATÉ 3X",$D1585-($D1585*TAXAS!$D$27))/3))))))))))))))))))))))))/1</f>
        <v>0</v>
      </c>
      <c r="H1585" s="9">
        <f>IF($A1585="VISA",IF($B1585="PARCELADO ATÉ 6X",$D1585-(D1585*TAXAS!$E$4))/6,IF($A1585="MASTER",IF($B1585="PARCELADO ATÉ 6X",$D1585-(D1585*TAXAS!$E$5))/6,IF($A1585="ELO",IF($B1585="PARCELADO ATÉ 6X",$D1585-(D1585*TAXAS!$E$6))/6,IF($A1585="HIPERCARD",IF($B1585="PARCELADO ATÉ 6X",$D1585-(D1585*TAXAS!$E$7))/6,IF($A1585="DINERS",IF($B1585="PARCELADO ATÉ 6X",$D1585-(D1585*TAXAS!$E$8))/6,IF($A1585="AMERICA EXPRESS",IF($B1585="PARCELADO ATÉ 6X",$D1585-(D1585*TAXAS!$E$9))/6,IF($A1585=TAXAS!$A$10,IF($B1585="PARCELADO ATÉ 6X",$D1585-($D1585*TAXAS!$E$10))/6,IF($A1585=TAXAS!$A$11,IF($B1585="PARCELADO ATÉ 6X",$D1585-($D1585*TAXAS!$E$11))/6,IF($A1585=TAXAS!$A$12,IF($B1585="PARCELADO ATÉ 6X",$D1585-($D1585*TAXAS!$E$12))/6,IF($A1585=TAXAS!$A$13,IF($B1585="PARCELADO ATÉ 6X",$D1585-($D1585*TAXAS!$E$13))/6,IF($A1585=TAXAS!$A$14,IF($B1585="PARCELADO ATÉ 6X",$D1585-($D1585*TAXAS!$E$14))/6,IF($A1585=TAXAS!$A$15,IF($B1585="PARCELADO ATÉ 6X",$D1585-($D1585*TAXAS!$E$15))/6,IF($A1585=TAXAS!$A$16,IF($B1585="PARCELADO ATÉ 6X",$D1585-($D1585*TAXAS!$E$16))/6,IF($A1585=TAXAS!$A$17,IF($B1585="PARCELADO ATÉ 6X",$D1585-($D1585*TAXAS!$E$17))/6,IF($A1585=TAXAS!$A$18,IF($B1585="PARCELADO ATÉ 6X",$D1585-($D1585*TAXAS!$E$18))/6,IF($A1585=TAXAS!$A$19,IF($B1585="PARCELADO ATÉ 6X",$D1585-($D1585*TAXAS!$E$19))/6,IF($A1585=TAXAS!$A$20,IF($B1585="PARCELADO ATÉ 6X",$D1585-($D1585*TAXAS!$E$20))/6,IF($A1585=TAXAS!$A$21,IF($B1585="PARCELADO ATÉ 6X",$D1585-($D1585*TAXAS!$E$21))/6,IF($A1585=TAXAS!$A$22,IF($B1585="PARCELADO ATÉ 6X",$D1585-($D1585*TAXAS!$E$22))/6,IF($A1585=TAXAS!$A$23,IF($B1585="PARCELADO ATÉ 6X",$D1585-($D1585*TAXAS!$E$23))/6,IF($A1585=TAXAS!$A$24,IF($B1585="PARCELADO ATÉ 6X",$D1585-($D1585*TAXAS!$E$24))/6,IF($A1585=TAXAS!$A$25,IF($B1585="PARCELADO ATÉ 6X",$D1585-($D1585*TAXAS!$E$25))/6,IF($A1585=TAXAS!$A$26,IF($B1585="PARCELADO ATÉ 6X",$D1585-($D1585*TAXAS!$E$26))/6,IF($A1585=TAXAS!$A$27,IF($B1585="PARCELADO ATÉ 6X",$D1585-($D1585*TAXAS!$E$27))/6))))))))))))))))))))))))/1</f>
        <v>0</v>
      </c>
      <c r="I1585" s="9">
        <f>IF($A1585="VISA",IF($B1585="PARCELADO ATÉ 12X",$D1585-(D1585*TAXAS!$F$4))/12,IF($A1585="MASTER",IF($B1585="PARCELADO ATÉ 12X",$D1585-(D1585*TAXAS!$F$5))/12,IF($A1585="ELO",IF($B1585="PARCELADO ATÉ 12X",$D1585-(D1585*TAXAS!$F$6))/12,IF($A1585="HIPERCARD",IF($B1585="PARCELADO ATÉ 12X",$D1585-(D1585*TAXAS!$F$7))/12,IF($A1585="DINERS",IF($B1585="PARCELADO ATÉ 12X",$D1585-(D1585*TAXAS!$F$8))/12,IF($A1585="AMERICA EXPRESS",IF($B1585="PARCELADO ATÉ 12X",$D1585-(D1585*TAXAS!$F$9))/12,IF($A1585=TAXAS!$A$10,IF($B1585="PARCELADO ATÉ 12X",$D1585-($D1585*TAXAS!$F$10))/12,IF($A1585=TAXAS!$A$11,IF($B1585="PARCELADO ATÉ 12X",$D1585-($D1585*TAXAS!$F$11))/12,IF($A1585=TAXAS!$A$12,IF($B1585="PARCELADO ATÉ 12X",$D1585-($D1585*TAXAS!$F$12))/12,IF($A1585=TAXAS!$A$13,IF($B1585="PARCELADO ATÉ 12X",$D1585-($D1585*TAXAS!$F$13))/12,IF($A1585=TAXAS!$A$14,IF($B1585="PARCELADO ATÉ 12X",$D1585-($D1585*TAXAS!$F$14))/12,IF($A1585=TAXAS!$A$15,IF($B1585="PARCELADO ATÉ 12X",$D1585-($D1585*TAXAS!$F$15))/12,IF($A1585=TAXAS!$A$16,IF($B1585="PARCELADO ATÉ 12X",$D1585-($D1585*TAXAS!$F$16))/12,IF($A1585=TAXAS!$A$17,IF($B1585="PARCELADO ATÉ 12X",$D1585-($D1585*TAXAS!$F$17))/12,IF($A1585=TAXAS!$A$18,IF($B1585="PARCELADO ATÉ 12X",$D1585-($D1585*TAXAS!$F$18))/12,IF($A1585=TAXAS!$A$19,IF($B1585="PARCELADO ATÉ 12X",$D1585-($D1585*TAXAS!$F$19))/12,IF($A1585=TAXAS!$A$20,IF($B1585="PARCELADO ATÉ 12X",$D1585-($D1585*TAXAS!$F$20))/12,IF($A1585=TAXAS!$A$21,IF($B1585="PARCELADO ATÉ 12X",$D1585-($D1585*TAXAS!$F$21))/12,IF($A1585=TAXAS!$A$22,IF($B1585="PARCELADO ATÉ 12X",$D1585-($D1585*TAXAS!$F$22))/12,IF($A1585=TAXAS!$A$23,IF($B1585="PARCELADO ATÉ 12X",$D1585-($D1585*TAXAS!$F$23))/12,IF($A1585=TAXAS!$A$24,IF($B1585="PARCELADO ATÉ 12X",$D1585-($D1585*TAXAS!$F$24))/12,IF($A1585=TAXAS!$A$25,IF($B1585="PARCELADO ATÉ 12X",$D1585-($D1585*TAXAS!$F$25))/12,IF($A1585=TAXAS!$A$26,IF($B1585="PARCELADO ATÉ 12X",$D1585-($D1585*TAXAS!$F$26))/12,IF($A1585=TAXAS!$A$27,IF($B1585="PARCELADO ATÉ 12X",$D1585-($D1585*TAXAS!$F$27))/12))))))))))))))))))))))))/1</f>
        <v>0</v>
      </c>
      <c r="J1585" s="8">
        <f t="shared" si="0"/>
        <v>0</v>
      </c>
      <c r="K1585" s="10" t="b">
        <f>IF($B1585="PARCELADO ATÉ 3X",($D1585-($D1585*TAXAS!$D$4))-$J1585)</f>
        <v>0</v>
      </c>
      <c r="L1585" s="10" t="b">
        <f>IF($B1585="PARCELADO ATÉ 6X",($D1585-($D1585*TAXAS!$E$4))-$J1585)</f>
        <v>0</v>
      </c>
      <c r="M1585" s="10" t="b">
        <f>IF($B1585="PARCELADO ATÉ 12X",($D1585-($D1585*TAXAS!$F$4))-$J1585)</f>
        <v>0</v>
      </c>
      <c r="N1585" s="8">
        <f t="shared" si="1"/>
        <v>0</v>
      </c>
      <c r="O1585" s="10">
        <f t="shared" si="2"/>
        <v>0</v>
      </c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</row>
    <row r="1586" spans="1:31" ht="15.75" customHeight="1" x14ac:dyDescent="0.2">
      <c r="A1586" s="3"/>
      <c r="B1586" s="5"/>
      <c r="C1586" s="6"/>
      <c r="D1586" s="42"/>
      <c r="E1586" s="8">
        <f>IF($A1586="VISA",IF($B1586="DÉBITO",$D1586-($D1586*TAXAS!$B$4)),IF($A1586="MASTER",IF($B1586="DÉBITO",$D1586-($D1586*TAXAS!$B$5)),IF($A1586="ELO", IF($B1586="DÉBITO",$D1586-($D1586*TAXAS!$B$6)),IF($A1586="HIPERCARD",IF($B1586="DÉBITO",$D1586-($D1586*TAXAS!$B$7)),IF($A1586="DINERS",IF($B1586="DÉBITO",$D1586-($D1586*TAXAS!$B$8)),IF($A1586="AMERICA EXPRESS",IF($B1586="DÉBITO",$D1586-($D1586*TAXAS!$B$9)),IF($A1586=TAXAS!$A$10,IF($B1586="DÉBITO",$D1586-($D1586*TAXAS!$B$10)), IF($A1586=TAXAS!$A$11,IF($B1586="DÉBITO",$D1586-($D1586*TAXAS!$B$11)), IF($A1586=TAXAS!$A$12,IF($B1586="DÉBITO",$D1586-($D1586*TAXAS!$B$12)), IF($A1586=TAXAS!$A$13,IF($B1586="DÉBITO",$D1586-($D1586*TAXAS!$B$13)), IF($A1586=TAXAS!$A$14,IF($B1586="DÉBITO",$D1586-($D1586*TAXAS!$B$14)), IF($A1586=TAXAS!$A$15,IF($B1586="DÉBITO",$D1586-($D1586*TAXAS!$B$15)), IF($A1586=TAXAS!$A$16,IF($B1586="DÉBITO",$D1586-($D1586*TAXAS!$B$16)), IF($A1586=TAXAS!$A$17,IF($B1586="DÉBITO",$D1586-($D1586*TAXAS!$B$17)), IF($A1586=TAXAS!$A$18,IF($B1586="DÉBITO",$D1586-($D1586*TAXAS!$B$18)), IF($A1586=TAXAS!$A$19,IF($B1586="DÉBITO",$D1586-($D1586*TAXAS!$B$19)), IF($A1586=TAXAS!$A$20,IF($B1586="DÉBITO",$D1586-($D1586*TAXAS!$B$20)), IF($A1586=TAXAS!$A$21,IF($B1586="DÉBITO",$D1586-($D1586*TAXAS!$B$21)), IF($A1586=TAXAS!$A$22,IF($B1586="DÉBITO",$D1586-($D1586*TAXAS!$B$22)), IF($A1586=TAXAS!$A$23,IF($B1586="DÉBITO",$D1586-($D1586*TAXAS!$B$23)), IF($A1586=TAXAS!$A$24,IF($B1586="DÉBITO",$D1586-($D1586*TAXAS!$B$24)), IF($A1586=TAXAS!$A$25,IF($B1586="DÉBITO",$D1586-($D1586*TAXAS!$B$25)), IF($A1586=TAXAS!$A$26,IF($B1586="DÉBITO",$D1586-($D1586*TAXAS!$B$26)), IF($A1586=TAXAS!$A$27,IF($B1586="DÉBITO",$D1586-($D1586*TAXAS!$B$27))))))))))))))))))))))))))/1</f>
        <v>0</v>
      </c>
      <c r="F1586" s="8">
        <f>IF($A1586="VISA",IF($B1586="CRÉDITO",$D1586-($D1586*TAXAS!$C$4)),IF($A1586="MASTER",IF($B1586="CRÉDITO",$D1586-($D1586*TAXAS!$C$5)),IF($A1586="ELO", IF($B1586="CRÉDITO",$D1586-($D1586*TAXAS!$C$6)),IF($A1586="HIPERCARD",IF($B1586="CRÉDITO",$D1586-($D1586*TAXAS!$C$7)),IF($A1586="DINERS",IF($B1586="CRÉDITO",$D1586-($D1586*TAXAS!$C$8)),IF($A1586="AMERICA EXPRESS",IF($B1586="CRÉDITO",$D1586-($D1586*TAXAS!$C$9)),IF($A1586=TAXAS!$A$10,IF($B1586="CRÉDITO",$D1586-($D1586*TAXAS!$C$10)), IF($A1586=TAXAS!$A$11,IF($B1586="CRÉDITO",$D1586-($D1586*TAXAS!$C$11)), IF($A1586=TAXAS!$A$12,IF($B1586="CRÉDITO",$D1586-($D1586*TAXAS!$C$12)), IF($A1586=TAXAS!$A$13,IF($B1586="CRÉDITO",$D1586-($D1586*TAXAS!$C$13)), IF($A1586=TAXAS!$A$14,IF($B1586="CRÉDITO",$D1586-($D1586*TAXAS!$C$14)), IF($A1586=TAXAS!$A$15,IF($B1586="CRÉDITO",$D1586-($D1586*TAXAS!$C$15)), IF($A1586=TAXAS!$A$16,IF($B1586="CRÉDITO",$D1586-($D1586*TAXAS!$C$16)), IF($A1586=TAXAS!$A$17,IF($B1586="CRÉDITO",$D1586-($D1586*TAXAS!$C$17)), IF($A1586=TAXAS!$A$18,IF($B1586="CRÉDITO",$D1586-($D1586*TAXAS!$C$18)), IF($A1586=TAXAS!$A$19,IF($B1586="CRÉDITO",$D1586-($D1586*TAXAS!$C$19)), IF($A1586=TAXAS!$A$20,IF($B1586="CRÉDITO",$D1586-($D1586*TAXAS!$C$20)), IF($A1586=TAXAS!$A$21,IF($B1586="CRÉDITO",$D1586-($D1586*TAXAS!$C$21)), IF($A1586=TAXAS!$A$22,IF($B1586="CRÉDITO",$D1586-($D1586*TAXAS!$C$22)), IF($A1586=TAXAS!$A$23,IF($B1586="CRÉDITO",$D1586-($D1586*TAXAS!$C$23)), IF($A1586=TAXAS!$A$24,IF($B1586="CRÉDITO",$D1586-($D1586*TAXAS!$C$24)), IF($A1586=TAXAS!$A$25,IF($B1586="CRÉDITO",$D1586-($D1586*TAXAS!$C$25)), IF($A1586=TAXAS!$A$26,IF($B1586="CRÉDITO",$D1586-($D1586*TAXAS!$C$26)), IF($A1586=TAXAS!$A$27,IF($B1586="CRÉDITO",$D1586-($D1586*TAXAS!$C$27))))))))))))))))))))))))))/1</f>
        <v>0</v>
      </c>
      <c r="G1586" s="9">
        <f>IF($A1586="VISA",IF($B1586="PARCELADO ATÉ 3X",$D1586-(D1586*TAXAS!$D$4))/3,IF($A1586="MASTER",IF($B1586="PARCELADO ATÉ 3X",$D1586-(D1586*TAXAS!$D$5))/3,IF($A1586="ELO",IF($B1586="PARCELADO ATÉ 3X",$D1586-(D1586*TAXAS!$D$6))/3,IF($A1586="HIPERCARD",IF($B1586="PARCELADO ATÉ 3X",$D1586-(D1586*TAXAS!$D$7))/3,IF($A1586="DINERS",IF($B1586="PARCELADO ATÉ 3X",$D1586-(D1586*TAXAS!$D$8))/3,IF($A1586="AMERICA EXPRESS",IF($B1586="PARCELADO ATÉ 3X",$D1586-(D1586*TAXAS!$D$9))/3,IF($A1586=TAXAS!$A$10,IF($B1586="PARCELADO ATÉ 3X",$D1586-($D1586*TAXAS!$D$10))/3,IF($A1586=TAXAS!$A$11,IF($B1586="PARCELADO ATÉ 3X",$D1586-($D1586*TAXAS!$D$11))/3,IF($A1586=TAXAS!$A$12,IF($B1586="PARCELADO ATÉ 3X",$D1586-($D1586*TAXAS!$D$12))/3,IF($A1586=TAXAS!$A$13,IF($B1586="PARCELADO ATÉ 3X",$D1586-($D1586*TAXAS!$D$13))/3,IF($A1586=TAXAS!$A$14,IF($B1586="PARCELADO ATÉ 3X",$D1586-($D1586*TAXAS!$D$14))/3,IF($A1586=TAXAS!$A$15,IF($B1586="PARCELADO ATÉ 3X",$D1586-($D1586*TAXAS!$D$15))/3,IF($A1586=TAXAS!$A$16,IF($B1586="PARCELADO ATÉ 3X",$D1586-($D1586*TAXAS!$D$16))/3,IF($A1586=TAXAS!$A$17,IF($B1586="PARCELADO ATÉ 3X",$D1586-($D1586*TAXAS!$D$17))/3,IF($A1586=TAXAS!$A$18,IF($B1586="PARCELADO ATÉ 3X",$D1586-($D1586*TAXAS!$D$18))/3,IF($A1586=TAXAS!$A$19,IF($B1586="PARCELADO ATÉ 3X",$D1586-($D1586*TAXAS!$D$19))/3,IF($A1586=TAXAS!$A$20,IF($B1586="PARCELADO ATÉ 3X",$D1586-($D1586*TAXAS!$D$20))/3,IF($A1586=TAXAS!$A$21,IF($B1586="PARCELADO ATÉ 3X",$D1586-($D1586*TAXAS!$D$21))/3,IF($A1586=TAXAS!$A$22,IF($B1586="PARCELADO ATÉ 3X",$D1586-($D1586*TAXAS!$D$22))/3,IF($A1586=TAXAS!$A$23,IF($B1586="PARCELADO ATÉ 3X",$D1586-($D1586*TAXAS!$D$23))/3,IF($A1586=TAXAS!$A$24,IF($B1586="PARCELADO ATÉ 3X",$D1586-($D1586*TAXAS!$D$24))/3,IF($A1586=TAXAS!$A$25,IF($B1586="PARCELADO ATÉ 3X",$D1586-($D1586*TAXAS!$D$25))/3,IF($A1586=TAXAS!$A$26,IF($B1586="PARCELADO ATÉ 3X",$D1586-($D1586*TAXAS!$D$26))/3,IF($A1586=TAXAS!$A$27,IF($B1586="PARCELADO ATÉ 3X",$D1586-($D1586*TAXAS!$D$27))/3))))))))))))))))))))))))/1</f>
        <v>0</v>
      </c>
      <c r="H1586" s="9">
        <f>IF($A1586="VISA",IF($B1586="PARCELADO ATÉ 6X",$D1586-(D1586*TAXAS!$E$4))/6,IF($A1586="MASTER",IF($B1586="PARCELADO ATÉ 6X",$D1586-(D1586*TAXAS!$E$5))/6,IF($A1586="ELO",IF($B1586="PARCELADO ATÉ 6X",$D1586-(D1586*TAXAS!$E$6))/6,IF($A1586="HIPERCARD",IF($B1586="PARCELADO ATÉ 6X",$D1586-(D1586*TAXAS!$E$7))/6,IF($A1586="DINERS",IF($B1586="PARCELADO ATÉ 6X",$D1586-(D1586*TAXAS!$E$8))/6,IF($A1586="AMERICA EXPRESS",IF($B1586="PARCELADO ATÉ 6X",$D1586-(D1586*TAXAS!$E$9))/6,IF($A1586=TAXAS!$A$10,IF($B1586="PARCELADO ATÉ 6X",$D1586-($D1586*TAXAS!$E$10))/6,IF($A1586=TAXAS!$A$11,IF($B1586="PARCELADO ATÉ 6X",$D1586-($D1586*TAXAS!$E$11))/6,IF($A1586=TAXAS!$A$12,IF($B1586="PARCELADO ATÉ 6X",$D1586-($D1586*TAXAS!$E$12))/6,IF($A1586=TAXAS!$A$13,IF($B1586="PARCELADO ATÉ 6X",$D1586-($D1586*TAXAS!$E$13))/6,IF($A1586=TAXAS!$A$14,IF($B1586="PARCELADO ATÉ 6X",$D1586-($D1586*TAXAS!$E$14))/6,IF($A1586=TAXAS!$A$15,IF($B1586="PARCELADO ATÉ 6X",$D1586-($D1586*TAXAS!$E$15))/6,IF($A1586=TAXAS!$A$16,IF($B1586="PARCELADO ATÉ 6X",$D1586-($D1586*TAXAS!$E$16))/6,IF($A1586=TAXAS!$A$17,IF($B1586="PARCELADO ATÉ 6X",$D1586-($D1586*TAXAS!$E$17))/6,IF($A1586=TAXAS!$A$18,IF($B1586="PARCELADO ATÉ 6X",$D1586-($D1586*TAXAS!$E$18))/6,IF($A1586=TAXAS!$A$19,IF($B1586="PARCELADO ATÉ 6X",$D1586-($D1586*TAXAS!$E$19))/6,IF($A1586=TAXAS!$A$20,IF($B1586="PARCELADO ATÉ 6X",$D1586-($D1586*TAXAS!$E$20))/6,IF($A1586=TAXAS!$A$21,IF($B1586="PARCELADO ATÉ 6X",$D1586-($D1586*TAXAS!$E$21))/6,IF($A1586=TAXAS!$A$22,IF($B1586="PARCELADO ATÉ 6X",$D1586-($D1586*TAXAS!$E$22))/6,IF($A1586=TAXAS!$A$23,IF($B1586="PARCELADO ATÉ 6X",$D1586-($D1586*TAXAS!$E$23))/6,IF($A1586=TAXAS!$A$24,IF($B1586="PARCELADO ATÉ 6X",$D1586-($D1586*TAXAS!$E$24))/6,IF($A1586=TAXAS!$A$25,IF($B1586="PARCELADO ATÉ 6X",$D1586-($D1586*TAXAS!$E$25))/6,IF($A1586=TAXAS!$A$26,IF($B1586="PARCELADO ATÉ 6X",$D1586-($D1586*TAXAS!$E$26))/6,IF($A1586=TAXAS!$A$27,IF($B1586="PARCELADO ATÉ 6X",$D1586-($D1586*TAXAS!$E$27))/6))))))))))))))))))))))))/1</f>
        <v>0</v>
      </c>
      <c r="I1586" s="9">
        <f>IF($A1586="VISA",IF($B1586="PARCELADO ATÉ 12X",$D1586-(D1586*TAXAS!$F$4))/12,IF($A1586="MASTER",IF($B1586="PARCELADO ATÉ 12X",$D1586-(D1586*TAXAS!$F$5))/12,IF($A1586="ELO",IF($B1586="PARCELADO ATÉ 12X",$D1586-(D1586*TAXAS!$F$6))/12,IF($A1586="HIPERCARD",IF($B1586="PARCELADO ATÉ 12X",$D1586-(D1586*TAXAS!$F$7))/12,IF($A1586="DINERS",IF($B1586="PARCELADO ATÉ 12X",$D1586-(D1586*TAXAS!$F$8))/12,IF($A1586="AMERICA EXPRESS",IF($B1586="PARCELADO ATÉ 12X",$D1586-(D1586*TAXAS!$F$9))/12,IF($A1586=TAXAS!$A$10,IF($B1586="PARCELADO ATÉ 12X",$D1586-($D1586*TAXAS!$F$10))/12,IF($A1586=TAXAS!$A$11,IF($B1586="PARCELADO ATÉ 12X",$D1586-($D1586*TAXAS!$F$11))/12,IF($A1586=TAXAS!$A$12,IF($B1586="PARCELADO ATÉ 12X",$D1586-($D1586*TAXAS!$F$12))/12,IF($A1586=TAXAS!$A$13,IF($B1586="PARCELADO ATÉ 12X",$D1586-($D1586*TAXAS!$F$13))/12,IF($A1586=TAXAS!$A$14,IF($B1586="PARCELADO ATÉ 12X",$D1586-($D1586*TAXAS!$F$14))/12,IF($A1586=TAXAS!$A$15,IF($B1586="PARCELADO ATÉ 12X",$D1586-($D1586*TAXAS!$F$15))/12,IF($A1586=TAXAS!$A$16,IF($B1586="PARCELADO ATÉ 12X",$D1586-($D1586*TAXAS!$F$16))/12,IF($A1586=TAXAS!$A$17,IF($B1586="PARCELADO ATÉ 12X",$D1586-($D1586*TAXAS!$F$17))/12,IF($A1586=TAXAS!$A$18,IF($B1586="PARCELADO ATÉ 12X",$D1586-($D1586*TAXAS!$F$18))/12,IF($A1586=TAXAS!$A$19,IF($B1586="PARCELADO ATÉ 12X",$D1586-($D1586*TAXAS!$F$19))/12,IF($A1586=TAXAS!$A$20,IF($B1586="PARCELADO ATÉ 12X",$D1586-($D1586*TAXAS!$F$20))/12,IF($A1586=TAXAS!$A$21,IF($B1586="PARCELADO ATÉ 12X",$D1586-($D1586*TAXAS!$F$21))/12,IF($A1586=TAXAS!$A$22,IF($B1586="PARCELADO ATÉ 12X",$D1586-($D1586*TAXAS!$F$22))/12,IF($A1586=TAXAS!$A$23,IF($B1586="PARCELADO ATÉ 12X",$D1586-($D1586*TAXAS!$F$23))/12,IF($A1586=TAXAS!$A$24,IF($B1586="PARCELADO ATÉ 12X",$D1586-($D1586*TAXAS!$F$24))/12,IF($A1586=TAXAS!$A$25,IF($B1586="PARCELADO ATÉ 12X",$D1586-($D1586*TAXAS!$F$25))/12,IF($A1586=TAXAS!$A$26,IF($B1586="PARCELADO ATÉ 12X",$D1586-($D1586*TAXAS!$F$26))/12,IF($A1586=TAXAS!$A$27,IF($B1586="PARCELADO ATÉ 12X",$D1586-($D1586*TAXAS!$F$27))/12))))))))))))))))))))))))/1</f>
        <v>0</v>
      </c>
      <c r="J1586" s="8">
        <f t="shared" si="0"/>
        <v>0</v>
      </c>
      <c r="K1586" s="10" t="b">
        <f>IF($B1586="PARCELADO ATÉ 3X",($D1586-($D1586*TAXAS!$D$4))-$J1586)</f>
        <v>0</v>
      </c>
      <c r="L1586" s="10" t="b">
        <f>IF($B1586="PARCELADO ATÉ 6X",($D1586-($D1586*TAXAS!$E$4))-$J1586)</f>
        <v>0</v>
      </c>
      <c r="M1586" s="10" t="b">
        <f>IF($B1586="PARCELADO ATÉ 12X",($D1586-($D1586*TAXAS!$F$4))-$J1586)</f>
        <v>0</v>
      </c>
      <c r="N1586" s="8">
        <f t="shared" si="1"/>
        <v>0</v>
      </c>
      <c r="O1586" s="10">
        <f t="shared" si="2"/>
        <v>0</v>
      </c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</row>
    <row r="1587" spans="1:31" ht="15.75" customHeight="1" x14ac:dyDescent="0.2">
      <c r="A1587" s="3"/>
      <c r="B1587" s="5"/>
      <c r="C1587" s="6"/>
      <c r="D1587" s="42"/>
      <c r="E1587" s="8">
        <f>IF($A1587="VISA",IF($B1587="DÉBITO",$D1587-($D1587*TAXAS!$B$4)),IF($A1587="MASTER",IF($B1587="DÉBITO",$D1587-($D1587*TAXAS!$B$5)),IF($A1587="ELO", IF($B1587="DÉBITO",$D1587-($D1587*TAXAS!$B$6)),IF($A1587="HIPERCARD",IF($B1587="DÉBITO",$D1587-($D1587*TAXAS!$B$7)),IF($A1587="DINERS",IF($B1587="DÉBITO",$D1587-($D1587*TAXAS!$B$8)),IF($A1587="AMERICA EXPRESS",IF($B1587="DÉBITO",$D1587-($D1587*TAXAS!$B$9)),IF($A1587=TAXAS!$A$10,IF($B1587="DÉBITO",$D1587-($D1587*TAXAS!$B$10)), IF($A1587=TAXAS!$A$11,IF($B1587="DÉBITO",$D1587-($D1587*TAXAS!$B$11)), IF($A1587=TAXAS!$A$12,IF($B1587="DÉBITO",$D1587-($D1587*TAXAS!$B$12)), IF($A1587=TAXAS!$A$13,IF($B1587="DÉBITO",$D1587-($D1587*TAXAS!$B$13)), IF($A1587=TAXAS!$A$14,IF($B1587="DÉBITO",$D1587-($D1587*TAXAS!$B$14)), IF($A1587=TAXAS!$A$15,IF($B1587="DÉBITO",$D1587-($D1587*TAXAS!$B$15)), IF($A1587=TAXAS!$A$16,IF($B1587="DÉBITO",$D1587-($D1587*TAXAS!$B$16)), IF($A1587=TAXAS!$A$17,IF($B1587="DÉBITO",$D1587-($D1587*TAXAS!$B$17)), IF($A1587=TAXAS!$A$18,IF($B1587="DÉBITO",$D1587-($D1587*TAXAS!$B$18)), IF($A1587=TAXAS!$A$19,IF($B1587="DÉBITO",$D1587-($D1587*TAXAS!$B$19)), IF($A1587=TAXAS!$A$20,IF($B1587="DÉBITO",$D1587-($D1587*TAXAS!$B$20)), IF($A1587=TAXAS!$A$21,IF($B1587="DÉBITO",$D1587-($D1587*TAXAS!$B$21)), IF($A1587=TAXAS!$A$22,IF($B1587="DÉBITO",$D1587-($D1587*TAXAS!$B$22)), IF($A1587=TAXAS!$A$23,IF($B1587="DÉBITO",$D1587-($D1587*TAXAS!$B$23)), IF($A1587=TAXAS!$A$24,IF($B1587="DÉBITO",$D1587-($D1587*TAXAS!$B$24)), IF($A1587=TAXAS!$A$25,IF($B1587="DÉBITO",$D1587-($D1587*TAXAS!$B$25)), IF($A1587=TAXAS!$A$26,IF($B1587="DÉBITO",$D1587-($D1587*TAXAS!$B$26)), IF($A1587=TAXAS!$A$27,IF($B1587="DÉBITO",$D1587-($D1587*TAXAS!$B$27))))))))))))))))))))))))))/1</f>
        <v>0</v>
      </c>
      <c r="F1587" s="8">
        <f>IF($A1587="VISA",IF($B1587="CRÉDITO",$D1587-($D1587*TAXAS!$C$4)),IF($A1587="MASTER",IF($B1587="CRÉDITO",$D1587-($D1587*TAXAS!$C$5)),IF($A1587="ELO", IF($B1587="CRÉDITO",$D1587-($D1587*TAXAS!$C$6)),IF($A1587="HIPERCARD",IF($B1587="CRÉDITO",$D1587-($D1587*TAXAS!$C$7)),IF($A1587="DINERS",IF($B1587="CRÉDITO",$D1587-($D1587*TAXAS!$C$8)),IF($A1587="AMERICA EXPRESS",IF($B1587="CRÉDITO",$D1587-($D1587*TAXAS!$C$9)),IF($A1587=TAXAS!$A$10,IF($B1587="CRÉDITO",$D1587-($D1587*TAXAS!$C$10)), IF($A1587=TAXAS!$A$11,IF($B1587="CRÉDITO",$D1587-($D1587*TAXAS!$C$11)), IF($A1587=TAXAS!$A$12,IF($B1587="CRÉDITO",$D1587-($D1587*TAXAS!$C$12)), IF($A1587=TAXAS!$A$13,IF($B1587="CRÉDITO",$D1587-($D1587*TAXAS!$C$13)), IF($A1587=TAXAS!$A$14,IF($B1587="CRÉDITO",$D1587-($D1587*TAXAS!$C$14)), IF($A1587=TAXAS!$A$15,IF($B1587="CRÉDITO",$D1587-($D1587*TAXAS!$C$15)), IF($A1587=TAXAS!$A$16,IF($B1587="CRÉDITO",$D1587-($D1587*TAXAS!$C$16)), IF($A1587=TAXAS!$A$17,IF($B1587="CRÉDITO",$D1587-($D1587*TAXAS!$C$17)), IF($A1587=TAXAS!$A$18,IF($B1587="CRÉDITO",$D1587-($D1587*TAXAS!$C$18)), IF($A1587=TAXAS!$A$19,IF($B1587="CRÉDITO",$D1587-($D1587*TAXAS!$C$19)), IF($A1587=TAXAS!$A$20,IF($B1587="CRÉDITO",$D1587-($D1587*TAXAS!$C$20)), IF($A1587=TAXAS!$A$21,IF($B1587="CRÉDITO",$D1587-($D1587*TAXAS!$C$21)), IF($A1587=TAXAS!$A$22,IF($B1587="CRÉDITO",$D1587-($D1587*TAXAS!$C$22)), IF($A1587=TAXAS!$A$23,IF($B1587="CRÉDITO",$D1587-($D1587*TAXAS!$C$23)), IF($A1587=TAXAS!$A$24,IF($B1587="CRÉDITO",$D1587-($D1587*TAXAS!$C$24)), IF($A1587=TAXAS!$A$25,IF($B1587="CRÉDITO",$D1587-($D1587*TAXAS!$C$25)), IF($A1587=TAXAS!$A$26,IF($B1587="CRÉDITO",$D1587-($D1587*TAXAS!$C$26)), IF($A1587=TAXAS!$A$27,IF($B1587="CRÉDITO",$D1587-($D1587*TAXAS!$C$27))))))))))))))))))))))))))/1</f>
        <v>0</v>
      </c>
      <c r="G1587" s="9">
        <f>IF($A1587="VISA",IF($B1587="PARCELADO ATÉ 3X",$D1587-(D1587*TAXAS!$D$4))/3,IF($A1587="MASTER",IF($B1587="PARCELADO ATÉ 3X",$D1587-(D1587*TAXAS!$D$5))/3,IF($A1587="ELO",IF($B1587="PARCELADO ATÉ 3X",$D1587-(D1587*TAXAS!$D$6))/3,IF($A1587="HIPERCARD",IF($B1587="PARCELADO ATÉ 3X",$D1587-(D1587*TAXAS!$D$7))/3,IF($A1587="DINERS",IF($B1587="PARCELADO ATÉ 3X",$D1587-(D1587*TAXAS!$D$8))/3,IF($A1587="AMERICA EXPRESS",IF($B1587="PARCELADO ATÉ 3X",$D1587-(D1587*TAXAS!$D$9))/3,IF($A1587=TAXAS!$A$10,IF($B1587="PARCELADO ATÉ 3X",$D1587-($D1587*TAXAS!$D$10))/3,IF($A1587=TAXAS!$A$11,IF($B1587="PARCELADO ATÉ 3X",$D1587-($D1587*TAXAS!$D$11))/3,IF($A1587=TAXAS!$A$12,IF($B1587="PARCELADO ATÉ 3X",$D1587-($D1587*TAXAS!$D$12))/3,IF($A1587=TAXAS!$A$13,IF($B1587="PARCELADO ATÉ 3X",$D1587-($D1587*TAXAS!$D$13))/3,IF($A1587=TAXAS!$A$14,IF($B1587="PARCELADO ATÉ 3X",$D1587-($D1587*TAXAS!$D$14))/3,IF($A1587=TAXAS!$A$15,IF($B1587="PARCELADO ATÉ 3X",$D1587-($D1587*TAXAS!$D$15))/3,IF($A1587=TAXAS!$A$16,IF($B1587="PARCELADO ATÉ 3X",$D1587-($D1587*TAXAS!$D$16))/3,IF($A1587=TAXAS!$A$17,IF($B1587="PARCELADO ATÉ 3X",$D1587-($D1587*TAXAS!$D$17))/3,IF($A1587=TAXAS!$A$18,IF($B1587="PARCELADO ATÉ 3X",$D1587-($D1587*TAXAS!$D$18))/3,IF($A1587=TAXAS!$A$19,IF($B1587="PARCELADO ATÉ 3X",$D1587-($D1587*TAXAS!$D$19))/3,IF($A1587=TAXAS!$A$20,IF($B1587="PARCELADO ATÉ 3X",$D1587-($D1587*TAXAS!$D$20))/3,IF($A1587=TAXAS!$A$21,IF($B1587="PARCELADO ATÉ 3X",$D1587-($D1587*TAXAS!$D$21))/3,IF($A1587=TAXAS!$A$22,IF($B1587="PARCELADO ATÉ 3X",$D1587-($D1587*TAXAS!$D$22))/3,IF($A1587=TAXAS!$A$23,IF($B1587="PARCELADO ATÉ 3X",$D1587-($D1587*TAXAS!$D$23))/3,IF($A1587=TAXAS!$A$24,IF($B1587="PARCELADO ATÉ 3X",$D1587-($D1587*TAXAS!$D$24))/3,IF($A1587=TAXAS!$A$25,IF($B1587="PARCELADO ATÉ 3X",$D1587-($D1587*TAXAS!$D$25))/3,IF($A1587=TAXAS!$A$26,IF($B1587="PARCELADO ATÉ 3X",$D1587-($D1587*TAXAS!$D$26))/3,IF($A1587=TAXAS!$A$27,IF($B1587="PARCELADO ATÉ 3X",$D1587-($D1587*TAXAS!$D$27))/3))))))))))))))))))))))))/1</f>
        <v>0</v>
      </c>
      <c r="H1587" s="9">
        <f>IF($A1587="VISA",IF($B1587="PARCELADO ATÉ 6X",$D1587-(D1587*TAXAS!$E$4))/6,IF($A1587="MASTER",IF($B1587="PARCELADO ATÉ 6X",$D1587-(D1587*TAXAS!$E$5))/6,IF($A1587="ELO",IF($B1587="PARCELADO ATÉ 6X",$D1587-(D1587*TAXAS!$E$6))/6,IF($A1587="HIPERCARD",IF($B1587="PARCELADO ATÉ 6X",$D1587-(D1587*TAXAS!$E$7))/6,IF($A1587="DINERS",IF($B1587="PARCELADO ATÉ 6X",$D1587-(D1587*TAXAS!$E$8))/6,IF($A1587="AMERICA EXPRESS",IF($B1587="PARCELADO ATÉ 6X",$D1587-(D1587*TAXAS!$E$9))/6,IF($A1587=TAXAS!$A$10,IF($B1587="PARCELADO ATÉ 6X",$D1587-($D1587*TAXAS!$E$10))/6,IF($A1587=TAXAS!$A$11,IF($B1587="PARCELADO ATÉ 6X",$D1587-($D1587*TAXAS!$E$11))/6,IF($A1587=TAXAS!$A$12,IF($B1587="PARCELADO ATÉ 6X",$D1587-($D1587*TAXAS!$E$12))/6,IF($A1587=TAXAS!$A$13,IF($B1587="PARCELADO ATÉ 6X",$D1587-($D1587*TAXAS!$E$13))/6,IF($A1587=TAXAS!$A$14,IF($B1587="PARCELADO ATÉ 6X",$D1587-($D1587*TAXAS!$E$14))/6,IF($A1587=TAXAS!$A$15,IF($B1587="PARCELADO ATÉ 6X",$D1587-($D1587*TAXAS!$E$15))/6,IF($A1587=TAXAS!$A$16,IF($B1587="PARCELADO ATÉ 6X",$D1587-($D1587*TAXAS!$E$16))/6,IF($A1587=TAXAS!$A$17,IF($B1587="PARCELADO ATÉ 6X",$D1587-($D1587*TAXAS!$E$17))/6,IF($A1587=TAXAS!$A$18,IF($B1587="PARCELADO ATÉ 6X",$D1587-($D1587*TAXAS!$E$18))/6,IF($A1587=TAXAS!$A$19,IF($B1587="PARCELADO ATÉ 6X",$D1587-($D1587*TAXAS!$E$19))/6,IF($A1587=TAXAS!$A$20,IF($B1587="PARCELADO ATÉ 6X",$D1587-($D1587*TAXAS!$E$20))/6,IF($A1587=TAXAS!$A$21,IF($B1587="PARCELADO ATÉ 6X",$D1587-($D1587*TAXAS!$E$21))/6,IF($A1587=TAXAS!$A$22,IF($B1587="PARCELADO ATÉ 6X",$D1587-($D1587*TAXAS!$E$22))/6,IF($A1587=TAXAS!$A$23,IF($B1587="PARCELADO ATÉ 6X",$D1587-($D1587*TAXAS!$E$23))/6,IF($A1587=TAXAS!$A$24,IF($B1587="PARCELADO ATÉ 6X",$D1587-($D1587*TAXAS!$E$24))/6,IF($A1587=TAXAS!$A$25,IF($B1587="PARCELADO ATÉ 6X",$D1587-($D1587*TAXAS!$E$25))/6,IF($A1587=TAXAS!$A$26,IF($B1587="PARCELADO ATÉ 6X",$D1587-($D1587*TAXAS!$E$26))/6,IF($A1587=TAXAS!$A$27,IF($B1587="PARCELADO ATÉ 6X",$D1587-($D1587*TAXAS!$E$27))/6))))))))))))))))))))))))/1</f>
        <v>0</v>
      </c>
      <c r="I1587" s="9">
        <f>IF($A1587="VISA",IF($B1587="PARCELADO ATÉ 12X",$D1587-(D1587*TAXAS!$F$4))/12,IF($A1587="MASTER",IF($B1587="PARCELADO ATÉ 12X",$D1587-(D1587*TAXAS!$F$5))/12,IF($A1587="ELO",IF($B1587="PARCELADO ATÉ 12X",$D1587-(D1587*TAXAS!$F$6))/12,IF($A1587="HIPERCARD",IF($B1587="PARCELADO ATÉ 12X",$D1587-(D1587*TAXAS!$F$7))/12,IF($A1587="DINERS",IF($B1587="PARCELADO ATÉ 12X",$D1587-(D1587*TAXAS!$F$8))/12,IF($A1587="AMERICA EXPRESS",IF($B1587="PARCELADO ATÉ 12X",$D1587-(D1587*TAXAS!$F$9))/12,IF($A1587=TAXAS!$A$10,IF($B1587="PARCELADO ATÉ 12X",$D1587-($D1587*TAXAS!$F$10))/12,IF($A1587=TAXAS!$A$11,IF($B1587="PARCELADO ATÉ 12X",$D1587-($D1587*TAXAS!$F$11))/12,IF($A1587=TAXAS!$A$12,IF($B1587="PARCELADO ATÉ 12X",$D1587-($D1587*TAXAS!$F$12))/12,IF($A1587=TAXAS!$A$13,IF($B1587="PARCELADO ATÉ 12X",$D1587-($D1587*TAXAS!$F$13))/12,IF($A1587=TAXAS!$A$14,IF($B1587="PARCELADO ATÉ 12X",$D1587-($D1587*TAXAS!$F$14))/12,IF($A1587=TAXAS!$A$15,IF($B1587="PARCELADO ATÉ 12X",$D1587-($D1587*TAXAS!$F$15))/12,IF($A1587=TAXAS!$A$16,IF($B1587="PARCELADO ATÉ 12X",$D1587-($D1587*TAXAS!$F$16))/12,IF($A1587=TAXAS!$A$17,IF($B1587="PARCELADO ATÉ 12X",$D1587-($D1587*TAXAS!$F$17))/12,IF($A1587=TAXAS!$A$18,IF($B1587="PARCELADO ATÉ 12X",$D1587-($D1587*TAXAS!$F$18))/12,IF($A1587=TAXAS!$A$19,IF($B1587="PARCELADO ATÉ 12X",$D1587-($D1587*TAXAS!$F$19))/12,IF($A1587=TAXAS!$A$20,IF($B1587="PARCELADO ATÉ 12X",$D1587-($D1587*TAXAS!$F$20))/12,IF($A1587=TAXAS!$A$21,IF($B1587="PARCELADO ATÉ 12X",$D1587-($D1587*TAXAS!$F$21))/12,IF($A1587=TAXAS!$A$22,IF($B1587="PARCELADO ATÉ 12X",$D1587-($D1587*TAXAS!$F$22))/12,IF($A1587=TAXAS!$A$23,IF($B1587="PARCELADO ATÉ 12X",$D1587-($D1587*TAXAS!$F$23))/12,IF($A1587=TAXAS!$A$24,IF($B1587="PARCELADO ATÉ 12X",$D1587-($D1587*TAXAS!$F$24))/12,IF($A1587=TAXAS!$A$25,IF($B1587="PARCELADO ATÉ 12X",$D1587-($D1587*TAXAS!$F$25))/12,IF($A1587=TAXAS!$A$26,IF($B1587="PARCELADO ATÉ 12X",$D1587-($D1587*TAXAS!$F$26))/12,IF($A1587=TAXAS!$A$27,IF($B1587="PARCELADO ATÉ 12X",$D1587-($D1587*TAXAS!$F$27))/12))))))))))))))))))))))))/1</f>
        <v>0</v>
      </c>
      <c r="J1587" s="8">
        <f t="shared" si="0"/>
        <v>0</v>
      </c>
      <c r="K1587" s="10" t="b">
        <f>IF($B1587="PARCELADO ATÉ 3X",($D1587-($D1587*TAXAS!$D$4))-$J1587)</f>
        <v>0</v>
      </c>
      <c r="L1587" s="10" t="b">
        <f>IF($B1587="PARCELADO ATÉ 6X",($D1587-($D1587*TAXAS!$E$4))-$J1587)</f>
        <v>0</v>
      </c>
      <c r="M1587" s="10" t="b">
        <f>IF($B1587="PARCELADO ATÉ 12X",($D1587-($D1587*TAXAS!$F$4))-$J1587)</f>
        <v>0</v>
      </c>
      <c r="N1587" s="8">
        <f t="shared" si="1"/>
        <v>0</v>
      </c>
      <c r="O1587" s="10">
        <f t="shared" si="2"/>
        <v>0</v>
      </c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</row>
    <row r="1588" spans="1:31" ht="15.75" customHeight="1" x14ac:dyDescent="0.2">
      <c r="A1588" s="3"/>
      <c r="B1588" s="5"/>
      <c r="C1588" s="6"/>
      <c r="D1588" s="42"/>
      <c r="E1588" s="8">
        <f>IF($A1588="VISA",IF($B1588="DÉBITO",$D1588-($D1588*TAXAS!$B$4)),IF($A1588="MASTER",IF($B1588="DÉBITO",$D1588-($D1588*TAXAS!$B$5)),IF($A1588="ELO", IF($B1588="DÉBITO",$D1588-($D1588*TAXAS!$B$6)),IF($A1588="HIPERCARD",IF($B1588="DÉBITO",$D1588-($D1588*TAXAS!$B$7)),IF($A1588="DINERS",IF($B1588="DÉBITO",$D1588-($D1588*TAXAS!$B$8)),IF($A1588="AMERICA EXPRESS",IF($B1588="DÉBITO",$D1588-($D1588*TAXAS!$B$9)),IF($A1588=TAXAS!$A$10,IF($B1588="DÉBITO",$D1588-($D1588*TAXAS!$B$10)), IF($A1588=TAXAS!$A$11,IF($B1588="DÉBITO",$D1588-($D1588*TAXAS!$B$11)), IF($A1588=TAXAS!$A$12,IF($B1588="DÉBITO",$D1588-($D1588*TAXAS!$B$12)), IF($A1588=TAXAS!$A$13,IF($B1588="DÉBITO",$D1588-($D1588*TAXAS!$B$13)), IF($A1588=TAXAS!$A$14,IF($B1588="DÉBITO",$D1588-($D1588*TAXAS!$B$14)), IF($A1588=TAXAS!$A$15,IF($B1588="DÉBITO",$D1588-($D1588*TAXAS!$B$15)), IF($A1588=TAXAS!$A$16,IF($B1588="DÉBITO",$D1588-($D1588*TAXAS!$B$16)), IF($A1588=TAXAS!$A$17,IF($B1588="DÉBITO",$D1588-($D1588*TAXAS!$B$17)), IF($A1588=TAXAS!$A$18,IF($B1588="DÉBITO",$D1588-($D1588*TAXAS!$B$18)), IF($A1588=TAXAS!$A$19,IF($B1588="DÉBITO",$D1588-($D1588*TAXAS!$B$19)), IF($A1588=TAXAS!$A$20,IF($B1588="DÉBITO",$D1588-($D1588*TAXAS!$B$20)), IF($A1588=TAXAS!$A$21,IF($B1588="DÉBITO",$D1588-($D1588*TAXAS!$B$21)), IF($A1588=TAXAS!$A$22,IF($B1588="DÉBITO",$D1588-($D1588*TAXAS!$B$22)), IF($A1588=TAXAS!$A$23,IF($B1588="DÉBITO",$D1588-($D1588*TAXAS!$B$23)), IF($A1588=TAXAS!$A$24,IF($B1588="DÉBITO",$D1588-($D1588*TAXAS!$B$24)), IF($A1588=TAXAS!$A$25,IF($B1588="DÉBITO",$D1588-($D1588*TAXAS!$B$25)), IF($A1588=TAXAS!$A$26,IF($B1588="DÉBITO",$D1588-($D1588*TAXAS!$B$26)), IF($A1588=TAXAS!$A$27,IF($B1588="DÉBITO",$D1588-($D1588*TAXAS!$B$27))))))))))))))))))))))))))/1</f>
        <v>0</v>
      </c>
      <c r="F1588" s="8">
        <f>IF($A1588="VISA",IF($B1588="CRÉDITO",$D1588-($D1588*TAXAS!$C$4)),IF($A1588="MASTER",IF($B1588="CRÉDITO",$D1588-($D1588*TAXAS!$C$5)),IF($A1588="ELO", IF($B1588="CRÉDITO",$D1588-($D1588*TAXAS!$C$6)),IF($A1588="HIPERCARD",IF($B1588="CRÉDITO",$D1588-($D1588*TAXAS!$C$7)),IF($A1588="DINERS",IF($B1588="CRÉDITO",$D1588-($D1588*TAXAS!$C$8)),IF($A1588="AMERICA EXPRESS",IF($B1588="CRÉDITO",$D1588-($D1588*TAXAS!$C$9)),IF($A1588=TAXAS!$A$10,IF($B1588="CRÉDITO",$D1588-($D1588*TAXAS!$C$10)), IF($A1588=TAXAS!$A$11,IF($B1588="CRÉDITO",$D1588-($D1588*TAXAS!$C$11)), IF($A1588=TAXAS!$A$12,IF($B1588="CRÉDITO",$D1588-($D1588*TAXAS!$C$12)), IF($A1588=TAXAS!$A$13,IF($B1588="CRÉDITO",$D1588-($D1588*TAXAS!$C$13)), IF($A1588=TAXAS!$A$14,IF($B1588="CRÉDITO",$D1588-($D1588*TAXAS!$C$14)), IF($A1588=TAXAS!$A$15,IF($B1588="CRÉDITO",$D1588-($D1588*TAXAS!$C$15)), IF($A1588=TAXAS!$A$16,IF($B1588="CRÉDITO",$D1588-($D1588*TAXAS!$C$16)), IF($A1588=TAXAS!$A$17,IF($B1588="CRÉDITO",$D1588-($D1588*TAXAS!$C$17)), IF($A1588=TAXAS!$A$18,IF($B1588="CRÉDITO",$D1588-($D1588*TAXAS!$C$18)), IF($A1588=TAXAS!$A$19,IF($B1588="CRÉDITO",$D1588-($D1588*TAXAS!$C$19)), IF($A1588=TAXAS!$A$20,IF($B1588="CRÉDITO",$D1588-($D1588*TAXAS!$C$20)), IF($A1588=TAXAS!$A$21,IF($B1588="CRÉDITO",$D1588-($D1588*TAXAS!$C$21)), IF($A1588=TAXAS!$A$22,IF($B1588="CRÉDITO",$D1588-($D1588*TAXAS!$C$22)), IF($A1588=TAXAS!$A$23,IF($B1588="CRÉDITO",$D1588-($D1588*TAXAS!$C$23)), IF($A1588=TAXAS!$A$24,IF($B1588="CRÉDITO",$D1588-($D1588*TAXAS!$C$24)), IF($A1588=TAXAS!$A$25,IF($B1588="CRÉDITO",$D1588-($D1588*TAXAS!$C$25)), IF($A1588=TAXAS!$A$26,IF($B1588="CRÉDITO",$D1588-($D1588*TAXAS!$C$26)), IF($A1588=TAXAS!$A$27,IF($B1588="CRÉDITO",$D1588-($D1588*TAXAS!$C$27))))))))))))))))))))))))))/1</f>
        <v>0</v>
      </c>
      <c r="G1588" s="9">
        <f>IF($A1588="VISA",IF($B1588="PARCELADO ATÉ 3X",$D1588-(D1588*TAXAS!$D$4))/3,IF($A1588="MASTER",IF($B1588="PARCELADO ATÉ 3X",$D1588-(D1588*TAXAS!$D$5))/3,IF($A1588="ELO",IF($B1588="PARCELADO ATÉ 3X",$D1588-(D1588*TAXAS!$D$6))/3,IF($A1588="HIPERCARD",IF($B1588="PARCELADO ATÉ 3X",$D1588-(D1588*TAXAS!$D$7))/3,IF($A1588="DINERS",IF($B1588="PARCELADO ATÉ 3X",$D1588-(D1588*TAXAS!$D$8))/3,IF($A1588="AMERICA EXPRESS",IF($B1588="PARCELADO ATÉ 3X",$D1588-(D1588*TAXAS!$D$9))/3,IF($A1588=TAXAS!$A$10,IF($B1588="PARCELADO ATÉ 3X",$D1588-($D1588*TAXAS!$D$10))/3,IF($A1588=TAXAS!$A$11,IF($B1588="PARCELADO ATÉ 3X",$D1588-($D1588*TAXAS!$D$11))/3,IF($A1588=TAXAS!$A$12,IF($B1588="PARCELADO ATÉ 3X",$D1588-($D1588*TAXAS!$D$12))/3,IF($A1588=TAXAS!$A$13,IF($B1588="PARCELADO ATÉ 3X",$D1588-($D1588*TAXAS!$D$13))/3,IF($A1588=TAXAS!$A$14,IF($B1588="PARCELADO ATÉ 3X",$D1588-($D1588*TAXAS!$D$14))/3,IF($A1588=TAXAS!$A$15,IF($B1588="PARCELADO ATÉ 3X",$D1588-($D1588*TAXAS!$D$15))/3,IF($A1588=TAXAS!$A$16,IF($B1588="PARCELADO ATÉ 3X",$D1588-($D1588*TAXAS!$D$16))/3,IF($A1588=TAXAS!$A$17,IF($B1588="PARCELADO ATÉ 3X",$D1588-($D1588*TAXAS!$D$17))/3,IF($A1588=TAXAS!$A$18,IF($B1588="PARCELADO ATÉ 3X",$D1588-($D1588*TAXAS!$D$18))/3,IF($A1588=TAXAS!$A$19,IF($B1588="PARCELADO ATÉ 3X",$D1588-($D1588*TAXAS!$D$19))/3,IF($A1588=TAXAS!$A$20,IF($B1588="PARCELADO ATÉ 3X",$D1588-($D1588*TAXAS!$D$20))/3,IF($A1588=TAXAS!$A$21,IF($B1588="PARCELADO ATÉ 3X",$D1588-($D1588*TAXAS!$D$21))/3,IF($A1588=TAXAS!$A$22,IF($B1588="PARCELADO ATÉ 3X",$D1588-($D1588*TAXAS!$D$22))/3,IF($A1588=TAXAS!$A$23,IF($B1588="PARCELADO ATÉ 3X",$D1588-($D1588*TAXAS!$D$23))/3,IF($A1588=TAXAS!$A$24,IF($B1588="PARCELADO ATÉ 3X",$D1588-($D1588*TAXAS!$D$24))/3,IF($A1588=TAXAS!$A$25,IF($B1588="PARCELADO ATÉ 3X",$D1588-($D1588*TAXAS!$D$25))/3,IF($A1588=TAXAS!$A$26,IF($B1588="PARCELADO ATÉ 3X",$D1588-($D1588*TAXAS!$D$26))/3,IF($A1588=TAXAS!$A$27,IF($B1588="PARCELADO ATÉ 3X",$D1588-($D1588*TAXAS!$D$27))/3))))))))))))))))))))))))/1</f>
        <v>0</v>
      </c>
      <c r="H1588" s="9">
        <f>IF($A1588="VISA",IF($B1588="PARCELADO ATÉ 6X",$D1588-(D1588*TAXAS!$E$4))/6,IF($A1588="MASTER",IF($B1588="PARCELADO ATÉ 6X",$D1588-(D1588*TAXAS!$E$5))/6,IF($A1588="ELO",IF($B1588="PARCELADO ATÉ 6X",$D1588-(D1588*TAXAS!$E$6))/6,IF($A1588="HIPERCARD",IF($B1588="PARCELADO ATÉ 6X",$D1588-(D1588*TAXAS!$E$7))/6,IF($A1588="DINERS",IF($B1588="PARCELADO ATÉ 6X",$D1588-(D1588*TAXAS!$E$8))/6,IF($A1588="AMERICA EXPRESS",IF($B1588="PARCELADO ATÉ 6X",$D1588-(D1588*TAXAS!$E$9))/6,IF($A1588=TAXAS!$A$10,IF($B1588="PARCELADO ATÉ 6X",$D1588-($D1588*TAXAS!$E$10))/6,IF($A1588=TAXAS!$A$11,IF($B1588="PARCELADO ATÉ 6X",$D1588-($D1588*TAXAS!$E$11))/6,IF($A1588=TAXAS!$A$12,IF($B1588="PARCELADO ATÉ 6X",$D1588-($D1588*TAXAS!$E$12))/6,IF($A1588=TAXAS!$A$13,IF($B1588="PARCELADO ATÉ 6X",$D1588-($D1588*TAXAS!$E$13))/6,IF($A1588=TAXAS!$A$14,IF($B1588="PARCELADO ATÉ 6X",$D1588-($D1588*TAXAS!$E$14))/6,IF($A1588=TAXAS!$A$15,IF($B1588="PARCELADO ATÉ 6X",$D1588-($D1588*TAXAS!$E$15))/6,IF($A1588=TAXAS!$A$16,IF($B1588="PARCELADO ATÉ 6X",$D1588-($D1588*TAXAS!$E$16))/6,IF($A1588=TAXAS!$A$17,IF($B1588="PARCELADO ATÉ 6X",$D1588-($D1588*TAXAS!$E$17))/6,IF($A1588=TAXAS!$A$18,IF($B1588="PARCELADO ATÉ 6X",$D1588-($D1588*TAXAS!$E$18))/6,IF($A1588=TAXAS!$A$19,IF($B1588="PARCELADO ATÉ 6X",$D1588-($D1588*TAXAS!$E$19))/6,IF($A1588=TAXAS!$A$20,IF($B1588="PARCELADO ATÉ 6X",$D1588-($D1588*TAXAS!$E$20))/6,IF($A1588=TAXAS!$A$21,IF($B1588="PARCELADO ATÉ 6X",$D1588-($D1588*TAXAS!$E$21))/6,IF($A1588=TAXAS!$A$22,IF($B1588="PARCELADO ATÉ 6X",$D1588-($D1588*TAXAS!$E$22))/6,IF($A1588=TAXAS!$A$23,IF($B1588="PARCELADO ATÉ 6X",$D1588-($D1588*TAXAS!$E$23))/6,IF($A1588=TAXAS!$A$24,IF($B1588="PARCELADO ATÉ 6X",$D1588-($D1588*TAXAS!$E$24))/6,IF($A1588=TAXAS!$A$25,IF($B1588="PARCELADO ATÉ 6X",$D1588-($D1588*TAXAS!$E$25))/6,IF($A1588=TAXAS!$A$26,IF($B1588="PARCELADO ATÉ 6X",$D1588-($D1588*TAXAS!$E$26))/6,IF($A1588=TAXAS!$A$27,IF($B1588="PARCELADO ATÉ 6X",$D1588-($D1588*TAXAS!$E$27))/6))))))))))))))))))))))))/1</f>
        <v>0</v>
      </c>
      <c r="I1588" s="9">
        <f>IF($A1588="VISA",IF($B1588="PARCELADO ATÉ 12X",$D1588-(D1588*TAXAS!$F$4))/12,IF($A1588="MASTER",IF($B1588="PARCELADO ATÉ 12X",$D1588-(D1588*TAXAS!$F$5))/12,IF($A1588="ELO",IF($B1588="PARCELADO ATÉ 12X",$D1588-(D1588*TAXAS!$F$6))/12,IF($A1588="HIPERCARD",IF($B1588="PARCELADO ATÉ 12X",$D1588-(D1588*TAXAS!$F$7))/12,IF($A1588="DINERS",IF($B1588="PARCELADO ATÉ 12X",$D1588-(D1588*TAXAS!$F$8))/12,IF($A1588="AMERICA EXPRESS",IF($B1588="PARCELADO ATÉ 12X",$D1588-(D1588*TAXAS!$F$9))/12,IF($A1588=TAXAS!$A$10,IF($B1588="PARCELADO ATÉ 12X",$D1588-($D1588*TAXAS!$F$10))/12,IF($A1588=TAXAS!$A$11,IF($B1588="PARCELADO ATÉ 12X",$D1588-($D1588*TAXAS!$F$11))/12,IF($A1588=TAXAS!$A$12,IF($B1588="PARCELADO ATÉ 12X",$D1588-($D1588*TAXAS!$F$12))/12,IF($A1588=TAXAS!$A$13,IF($B1588="PARCELADO ATÉ 12X",$D1588-($D1588*TAXAS!$F$13))/12,IF($A1588=TAXAS!$A$14,IF($B1588="PARCELADO ATÉ 12X",$D1588-($D1588*TAXAS!$F$14))/12,IF($A1588=TAXAS!$A$15,IF($B1588="PARCELADO ATÉ 12X",$D1588-($D1588*TAXAS!$F$15))/12,IF($A1588=TAXAS!$A$16,IF($B1588="PARCELADO ATÉ 12X",$D1588-($D1588*TAXAS!$F$16))/12,IF($A1588=TAXAS!$A$17,IF($B1588="PARCELADO ATÉ 12X",$D1588-($D1588*TAXAS!$F$17))/12,IF($A1588=TAXAS!$A$18,IF($B1588="PARCELADO ATÉ 12X",$D1588-($D1588*TAXAS!$F$18))/12,IF($A1588=TAXAS!$A$19,IF($B1588="PARCELADO ATÉ 12X",$D1588-($D1588*TAXAS!$F$19))/12,IF($A1588=TAXAS!$A$20,IF($B1588="PARCELADO ATÉ 12X",$D1588-($D1588*TAXAS!$F$20))/12,IF($A1588=TAXAS!$A$21,IF($B1588="PARCELADO ATÉ 12X",$D1588-($D1588*TAXAS!$F$21))/12,IF($A1588=TAXAS!$A$22,IF($B1588="PARCELADO ATÉ 12X",$D1588-($D1588*TAXAS!$F$22))/12,IF($A1588=TAXAS!$A$23,IF($B1588="PARCELADO ATÉ 12X",$D1588-($D1588*TAXAS!$F$23))/12,IF($A1588=TAXAS!$A$24,IF($B1588="PARCELADO ATÉ 12X",$D1588-($D1588*TAXAS!$F$24))/12,IF($A1588=TAXAS!$A$25,IF($B1588="PARCELADO ATÉ 12X",$D1588-($D1588*TAXAS!$F$25))/12,IF($A1588=TAXAS!$A$26,IF($B1588="PARCELADO ATÉ 12X",$D1588-($D1588*TAXAS!$F$26))/12,IF($A1588=TAXAS!$A$27,IF($B1588="PARCELADO ATÉ 12X",$D1588-($D1588*TAXAS!$F$27))/12))))))))))))))))))))))))/1</f>
        <v>0</v>
      </c>
      <c r="J1588" s="8">
        <f t="shared" si="0"/>
        <v>0</v>
      </c>
      <c r="K1588" s="10" t="b">
        <f>IF($B1588="PARCELADO ATÉ 3X",($D1588-($D1588*TAXAS!$D$4))-$J1588)</f>
        <v>0</v>
      </c>
      <c r="L1588" s="10" t="b">
        <f>IF($B1588="PARCELADO ATÉ 6X",($D1588-($D1588*TAXAS!$E$4))-$J1588)</f>
        <v>0</v>
      </c>
      <c r="M1588" s="10" t="b">
        <f>IF($B1588="PARCELADO ATÉ 12X",($D1588-($D1588*TAXAS!$F$4))-$J1588)</f>
        <v>0</v>
      </c>
      <c r="N1588" s="8">
        <f t="shared" si="1"/>
        <v>0</v>
      </c>
      <c r="O1588" s="10">
        <f t="shared" si="2"/>
        <v>0</v>
      </c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</row>
    <row r="1589" spans="1:31" ht="15.75" customHeight="1" x14ac:dyDescent="0.2">
      <c r="A1589" s="3"/>
      <c r="B1589" s="5"/>
      <c r="C1589" s="6"/>
      <c r="D1589" s="42"/>
      <c r="E1589" s="8">
        <f>IF($A1589="VISA",IF($B1589="DÉBITO",$D1589-($D1589*TAXAS!$B$4)),IF($A1589="MASTER",IF($B1589="DÉBITO",$D1589-($D1589*TAXAS!$B$5)),IF($A1589="ELO", IF($B1589="DÉBITO",$D1589-($D1589*TAXAS!$B$6)),IF($A1589="HIPERCARD",IF($B1589="DÉBITO",$D1589-($D1589*TAXAS!$B$7)),IF($A1589="DINERS",IF($B1589="DÉBITO",$D1589-($D1589*TAXAS!$B$8)),IF($A1589="AMERICA EXPRESS",IF($B1589="DÉBITO",$D1589-($D1589*TAXAS!$B$9)),IF($A1589=TAXAS!$A$10,IF($B1589="DÉBITO",$D1589-($D1589*TAXAS!$B$10)), IF($A1589=TAXAS!$A$11,IF($B1589="DÉBITO",$D1589-($D1589*TAXAS!$B$11)), IF($A1589=TAXAS!$A$12,IF($B1589="DÉBITO",$D1589-($D1589*TAXAS!$B$12)), IF($A1589=TAXAS!$A$13,IF($B1589="DÉBITO",$D1589-($D1589*TAXAS!$B$13)), IF($A1589=TAXAS!$A$14,IF($B1589="DÉBITO",$D1589-($D1589*TAXAS!$B$14)), IF($A1589=TAXAS!$A$15,IF($B1589="DÉBITO",$D1589-($D1589*TAXAS!$B$15)), IF($A1589=TAXAS!$A$16,IF($B1589="DÉBITO",$D1589-($D1589*TAXAS!$B$16)), IF($A1589=TAXAS!$A$17,IF($B1589="DÉBITO",$D1589-($D1589*TAXAS!$B$17)), IF($A1589=TAXAS!$A$18,IF($B1589="DÉBITO",$D1589-($D1589*TAXAS!$B$18)), IF($A1589=TAXAS!$A$19,IF($B1589="DÉBITO",$D1589-($D1589*TAXAS!$B$19)), IF($A1589=TAXAS!$A$20,IF($B1589="DÉBITO",$D1589-($D1589*TAXAS!$B$20)), IF($A1589=TAXAS!$A$21,IF($B1589="DÉBITO",$D1589-($D1589*TAXAS!$B$21)), IF($A1589=TAXAS!$A$22,IF($B1589="DÉBITO",$D1589-($D1589*TAXAS!$B$22)), IF($A1589=TAXAS!$A$23,IF($B1589="DÉBITO",$D1589-($D1589*TAXAS!$B$23)), IF($A1589=TAXAS!$A$24,IF($B1589="DÉBITO",$D1589-($D1589*TAXAS!$B$24)), IF($A1589=TAXAS!$A$25,IF($B1589="DÉBITO",$D1589-($D1589*TAXAS!$B$25)), IF($A1589=TAXAS!$A$26,IF($B1589="DÉBITO",$D1589-($D1589*TAXAS!$B$26)), IF($A1589=TAXAS!$A$27,IF($B1589="DÉBITO",$D1589-($D1589*TAXAS!$B$27))))))))))))))))))))))))))/1</f>
        <v>0</v>
      </c>
      <c r="F1589" s="8">
        <f>IF($A1589="VISA",IF($B1589="CRÉDITO",$D1589-($D1589*TAXAS!$C$4)),IF($A1589="MASTER",IF($B1589="CRÉDITO",$D1589-($D1589*TAXAS!$C$5)),IF($A1589="ELO", IF($B1589="CRÉDITO",$D1589-($D1589*TAXAS!$C$6)),IF($A1589="HIPERCARD",IF($B1589="CRÉDITO",$D1589-($D1589*TAXAS!$C$7)),IF($A1589="DINERS",IF($B1589="CRÉDITO",$D1589-($D1589*TAXAS!$C$8)),IF($A1589="AMERICA EXPRESS",IF($B1589="CRÉDITO",$D1589-($D1589*TAXAS!$C$9)),IF($A1589=TAXAS!$A$10,IF($B1589="CRÉDITO",$D1589-($D1589*TAXAS!$C$10)), IF($A1589=TAXAS!$A$11,IF($B1589="CRÉDITO",$D1589-($D1589*TAXAS!$C$11)), IF($A1589=TAXAS!$A$12,IF($B1589="CRÉDITO",$D1589-($D1589*TAXAS!$C$12)), IF($A1589=TAXAS!$A$13,IF($B1589="CRÉDITO",$D1589-($D1589*TAXAS!$C$13)), IF($A1589=TAXAS!$A$14,IF($B1589="CRÉDITO",$D1589-($D1589*TAXAS!$C$14)), IF($A1589=TAXAS!$A$15,IF($B1589="CRÉDITO",$D1589-($D1589*TAXAS!$C$15)), IF($A1589=TAXAS!$A$16,IF($B1589="CRÉDITO",$D1589-($D1589*TAXAS!$C$16)), IF($A1589=TAXAS!$A$17,IF($B1589="CRÉDITO",$D1589-($D1589*TAXAS!$C$17)), IF($A1589=TAXAS!$A$18,IF($B1589="CRÉDITO",$D1589-($D1589*TAXAS!$C$18)), IF($A1589=TAXAS!$A$19,IF($B1589="CRÉDITO",$D1589-($D1589*TAXAS!$C$19)), IF($A1589=TAXAS!$A$20,IF($B1589="CRÉDITO",$D1589-($D1589*TAXAS!$C$20)), IF($A1589=TAXAS!$A$21,IF($B1589="CRÉDITO",$D1589-($D1589*TAXAS!$C$21)), IF($A1589=TAXAS!$A$22,IF($B1589="CRÉDITO",$D1589-($D1589*TAXAS!$C$22)), IF($A1589=TAXAS!$A$23,IF($B1589="CRÉDITO",$D1589-($D1589*TAXAS!$C$23)), IF($A1589=TAXAS!$A$24,IF($B1589="CRÉDITO",$D1589-($D1589*TAXAS!$C$24)), IF($A1589=TAXAS!$A$25,IF($B1589="CRÉDITO",$D1589-($D1589*TAXAS!$C$25)), IF($A1589=TAXAS!$A$26,IF($B1589="CRÉDITO",$D1589-($D1589*TAXAS!$C$26)), IF($A1589=TAXAS!$A$27,IF($B1589="CRÉDITO",$D1589-($D1589*TAXAS!$C$27))))))))))))))))))))))))))/1</f>
        <v>0</v>
      </c>
      <c r="G1589" s="9">
        <f>IF($A1589="VISA",IF($B1589="PARCELADO ATÉ 3X",$D1589-(D1589*TAXAS!$D$4))/3,IF($A1589="MASTER",IF($B1589="PARCELADO ATÉ 3X",$D1589-(D1589*TAXAS!$D$5))/3,IF($A1589="ELO",IF($B1589="PARCELADO ATÉ 3X",$D1589-(D1589*TAXAS!$D$6))/3,IF($A1589="HIPERCARD",IF($B1589="PARCELADO ATÉ 3X",$D1589-(D1589*TAXAS!$D$7))/3,IF($A1589="DINERS",IF($B1589="PARCELADO ATÉ 3X",$D1589-(D1589*TAXAS!$D$8))/3,IF($A1589="AMERICA EXPRESS",IF($B1589="PARCELADO ATÉ 3X",$D1589-(D1589*TAXAS!$D$9))/3,IF($A1589=TAXAS!$A$10,IF($B1589="PARCELADO ATÉ 3X",$D1589-($D1589*TAXAS!$D$10))/3,IF($A1589=TAXAS!$A$11,IF($B1589="PARCELADO ATÉ 3X",$D1589-($D1589*TAXAS!$D$11))/3,IF($A1589=TAXAS!$A$12,IF($B1589="PARCELADO ATÉ 3X",$D1589-($D1589*TAXAS!$D$12))/3,IF($A1589=TAXAS!$A$13,IF($B1589="PARCELADO ATÉ 3X",$D1589-($D1589*TAXAS!$D$13))/3,IF($A1589=TAXAS!$A$14,IF($B1589="PARCELADO ATÉ 3X",$D1589-($D1589*TAXAS!$D$14))/3,IF($A1589=TAXAS!$A$15,IF($B1589="PARCELADO ATÉ 3X",$D1589-($D1589*TAXAS!$D$15))/3,IF($A1589=TAXAS!$A$16,IF($B1589="PARCELADO ATÉ 3X",$D1589-($D1589*TAXAS!$D$16))/3,IF($A1589=TAXAS!$A$17,IF($B1589="PARCELADO ATÉ 3X",$D1589-($D1589*TAXAS!$D$17))/3,IF($A1589=TAXAS!$A$18,IF($B1589="PARCELADO ATÉ 3X",$D1589-($D1589*TAXAS!$D$18))/3,IF($A1589=TAXAS!$A$19,IF($B1589="PARCELADO ATÉ 3X",$D1589-($D1589*TAXAS!$D$19))/3,IF($A1589=TAXAS!$A$20,IF($B1589="PARCELADO ATÉ 3X",$D1589-($D1589*TAXAS!$D$20))/3,IF($A1589=TAXAS!$A$21,IF($B1589="PARCELADO ATÉ 3X",$D1589-($D1589*TAXAS!$D$21))/3,IF($A1589=TAXAS!$A$22,IF($B1589="PARCELADO ATÉ 3X",$D1589-($D1589*TAXAS!$D$22))/3,IF($A1589=TAXAS!$A$23,IF($B1589="PARCELADO ATÉ 3X",$D1589-($D1589*TAXAS!$D$23))/3,IF($A1589=TAXAS!$A$24,IF($B1589="PARCELADO ATÉ 3X",$D1589-($D1589*TAXAS!$D$24))/3,IF($A1589=TAXAS!$A$25,IF($B1589="PARCELADO ATÉ 3X",$D1589-($D1589*TAXAS!$D$25))/3,IF($A1589=TAXAS!$A$26,IF($B1589="PARCELADO ATÉ 3X",$D1589-($D1589*TAXAS!$D$26))/3,IF($A1589=TAXAS!$A$27,IF($B1589="PARCELADO ATÉ 3X",$D1589-($D1589*TAXAS!$D$27))/3))))))))))))))))))))))))/1</f>
        <v>0</v>
      </c>
      <c r="H1589" s="9">
        <f>IF($A1589="VISA",IF($B1589="PARCELADO ATÉ 6X",$D1589-(D1589*TAXAS!$E$4))/6,IF($A1589="MASTER",IF($B1589="PARCELADO ATÉ 6X",$D1589-(D1589*TAXAS!$E$5))/6,IF($A1589="ELO",IF($B1589="PARCELADO ATÉ 6X",$D1589-(D1589*TAXAS!$E$6))/6,IF($A1589="HIPERCARD",IF($B1589="PARCELADO ATÉ 6X",$D1589-(D1589*TAXAS!$E$7))/6,IF($A1589="DINERS",IF($B1589="PARCELADO ATÉ 6X",$D1589-(D1589*TAXAS!$E$8))/6,IF($A1589="AMERICA EXPRESS",IF($B1589="PARCELADO ATÉ 6X",$D1589-(D1589*TAXAS!$E$9))/6,IF($A1589=TAXAS!$A$10,IF($B1589="PARCELADO ATÉ 6X",$D1589-($D1589*TAXAS!$E$10))/6,IF($A1589=TAXAS!$A$11,IF($B1589="PARCELADO ATÉ 6X",$D1589-($D1589*TAXAS!$E$11))/6,IF($A1589=TAXAS!$A$12,IF($B1589="PARCELADO ATÉ 6X",$D1589-($D1589*TAXAS!$E$12))/6,IF($A1589=TAXAS!$A$13,IF($B1589="PARCELADO ATÉ 6X",$D1589-($D1589*TAXAS!$E$13))/6,IF($A1589=TAXAS!$A$14,IF($B1589="PARCELADO ATÉ 6X",$D1589-($D1589*TAXAS!$E$14))/6,IF($A1589=TAXAS!$A$15,IF($B1589="PARCELADO ATÉ 6X",$D1589-($D1589*TAXAS!$E$15))/6,IF($A1589=TAXAS!$A$16,IF($B1589="PARCELADO ATÉ 6X",$D1589-($D1589*TAXAS!$E$16))/6,IF($A1589=TAXAS!$A$17,IF($B1589="PARCELADO ATÉ 6X",$D1589-($D1589*TAXAS!$E$17))/6,IF($A1589=TAXAS!$A$18,IF($B1589="PARCELADO ATÉ 6X",$D1589-($D1589*TAXAS!$E$18))/6,IF($A1589=TAXAS!$A$19,IF($B1589="PARCELADO ATÉ 6X",$D1589-($D1589*TAXAS!$E$19))/6,IF($A1589=TAXAS!$A$20,IF($B1589="PARCELADO ATÉ 6X",$D1589-($D1589*TAXAS!$E$20))/6,IF($A1589=TAXAS!$A$21,IF($B1589="PARCELADO ATÉ 6X",$D1589-($D1589*TAXAS!$E$21))/6,IF($A1589=TAXAS!$A$22,IF($B1589="PARCELADO ATÉ 6X",$D1589-($D1589*TAXAS!$E$22))/6,IF($A1589=TAXAS!$A$23,IF($B1589="PARCELADO ATÉ 6X",$D1589-($D1589*TAXAS!$E$23))/6,IF($A1589=TAXAS!$A$24,IF($B1589="PARCELADO ATÉ 6X",$D1589-($D1589*TAXAS!$E$24))/6,IF($A1589=TAXAS!$A$25,IF($B1589="PARCELADO ATÉ 6X",$D1589-($D1589*TAXAS!$E$25))/6,IF($A1589=TAXAS!$A$26,IF($B1589="PARCELADO ATÉ 6X",$D1589-($D1589*TAXAS!$E$26))/6,IF($A1589=TAXAS!$A$27,IF($B1589="PARCELADO ATÉ 6X",$D1589-($D1589*TAXAS!$E$27))/6))))))))))))))))))))))))/1</f>
        <v>0</v>
      </c>
      <c r="I1589" s="9">
        <f>IF($A1589="VISA",IF($B1589="PARCELADO ATÉ 12X",$D1589-(D1589*TAXAS!$F$4))/12,IF($A1589="MASTER",IF($B1589="PARCELADO ATÉ 12X",$D1589-(D1589*TAXAS!$F$5))/12,IF($A1589="ELO",IF($B1589="PARCELADO ATÉ 12X",$D1589-(D1589*TAXAS!$F$6))/12,IF($A1589="HIPERCARD",IF($B1589="PARCELADO ATÉ 12X",$D1589-(D1589*TAXAS!$F$7))/12,IF($A1589="DINERS",IF($B1589="PARCELADO ATÉ 12X",$D1589-(D1589*TAXAS!$F$8))/12,IF($A1589="AMERICA EXPRESS",IF($B1589="PARCELADO ATÉ 12X",$D1589-(D1589*TAXAS!$F$9))/12,IF($A1589=TAXAS!$A$10,IF($B1589="PARCELADO ATÉ 12X",$D1589-($D1589*TAXAS!$F$10))/12,IF($A1589=TAXAS!$A$11,IF($B1589="PARCELADO ATÉ 12X",$D1589-($D1589*TAXAS!$F$11))/12,IF($A1589=TAXAS!$A$12,IF($B1589="PARCELADO ATÉ 12X",$D1589-($D1589*TAXAS!$F$12))/12,IF($A1589=TAXAS!$A$13,IF($B1589="PARCELADO ATÉ 12X",$D1589-($D1589*TAXAS!$F$13))/12,IF($A1589=TAXAS!$A$14,IF($B1589="PARCELADO ATÉ 12X",$D1589-($D1589*TAXAS!$F$14))/12,IF($A1589=TAXAS!$A$15,IF($B1589="PARCELADO ATÉ 12X",$D1589-($D1589*TAXAS!$F$15))/12,IF($A1589=TAXAS!$A$16,IF($B1589="PARCELADO ATÉ 12X",$D1589-($D1589*TAXAS!$F$16))/12,IF($A1589=TAXAS!$A$17,IF($B1589="PARCELADO ATÉ 12X",$D1589-($D1589*TAXAS!$F$17))/12,IF($A1589=TAXAS!$A$18,IF($B1589="PARCELADO ATÉ 12X",$D1589-($D1589*TAXAS!$F$18))/12,IF($A1589=TAXAS!$A$19,IF($B1589="PARCELADO ATÉ 12X",$D1589-($D1589*TAXAS!$F$19))/12,IF($A1589=TAXAS!$A$20,IF($B1589="PARCELADO ATÉ 12X",$D1589-($D1589*TAXAS!$F$20))/12,IF($A1589=TAXAS!$A$21,IF($B1589="PARCELADO ATÉ 12X",$D1589-($D1589*TAXAS!$F$21))/12,IF($A1589=TAXAS!$A$22,IF($B1589="PARCELADO ATÉ 12X",$D1589-($D1589*TAXAS!$F$22))/12,IF($A1589=TAXAS!$A$23,IF($B1589="PARCELADO ATÉ 12X",$D1589-($D1589*TAXAS!$F$23))/12,IF($A1589=TAXAS!$A$24,IF($B1589="PARCELADO ATÉ 12X",$D1589-($D1589*TAXAS!$F$24))/12,IF($A1589=TAXAS!$A$25,IF($B1589="PARCELADO ATÉ 12X",$D1589-($D1589*TAXAS!$F$25))/12,IF($A1589=TAXAS!$A$26,IF($B1589="PARCELADO ATÉ 12X",$D1589-($D1589*TAXAS!$F$26))/12,IF($A1589=TAXAS!$A$27,IF($B1589="PARCELADO ATÉ 12X",$D1589-($D1589*TAXAS!$F$27))/12))))))))))))))))))))))))/1</f>
        <v>0</v>
      </c>
      <c r="J1589" s="8">
        <f t="shared" si="0"/>
        <v>0</v>
      </c>
      <c r="K1589" s="10" t="b">
        <f>IF($B1589="PARCELADO ATÉ 3X",($D1589-($D1589*TAXAS!$D$4))-$J1589)</f>
        <v>0</v>
      </c>
      <c r="L1589" s="10" t="b">
        <f>IF($B1589="PARCELADO ATÉ 6X",($D1589-($D1589*TAXAS!$E$4))-$J1589)</f>
        <v>0</v>
      </c>
      <c r="M1589" s="10" t="b">
        <f>IF($B1589="PARCELADO ATÉ 12X",($D1589-($D1589*TAXAS!$F$4))-$J1589)</f>
        <v>0</v>
      </c>
      <c r="N1589" s="8">
        <f t="shared" si="1"/>
        <v>0</v>
      </c>
      <c r="O1589" s="10">
        <f t="shared" si="2"/>
        <v>0</v>
      </c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</row>
    <row r="1590" spans="1:31" ht="15.75" customHeight="1" x14ac:dyDescent="0.2">
      <c r="A1590" s="3"/>
      <c r="B1590" s="5"/>
      <c r="C1590" s="6"/>
      <c r="D1590" s="42"/>
      <c r="E1590" s="8">
        <f>IF($A1590="VISA",IF($B1590="DÉBITO",$D1590-($D1590*TAXAS!$B$4)),IF($A1590="MASTER",IF($B1590="DÉBITO",$D1590-($D1590*TAXAS!$B$5)),IF($A1590="ELO", IF($B1590="DÉBITO",$D1590-($D1590*TAXAS!$B$6)),IF($A1590="HIPERCARD",IF($B1590="DÉBITO",$D1590-($D1590*TAXAS!$B$7)),IF($A1590="DINERS",IF($B1590="DÉBITO",$D1590-($D1590*TAXAS!$B$8)),IF($A1590="AMERICA EXPRESS",IF($B1590="DÉBITO",$D1590-($D1590*TAXAS!$B$9)),IF($A1590=TAXAS!$A$10,IF($B1590="DÉBITO",$D1590-($D1590*TAXAS!$B$10)), IF($A1590=TAXAS!$A$11,IF($B1590="DÉBITO",$D1590-($D1590*TAXAS!$B$11)), IF($A1590=TAXAS!$A$12,IF($B1590="DÉBITO",$D1590-($D1590*TAXAS!$B$12)), IF($A1590=TAXAS!$A$13,IF($B1590="DÉBITO",$D1590-($D1590*TAXAS!$B$13)), IF($A1590=TAXAS!$A$14,IF($B1590="DÉBITO",$D1590-($D1590*TAXAS!$B$14)), IF($A1590=TAXAS!$A$15,IF($B1590="DÉBITO",$D1590-($D1590*TAXAS!$B$15)), IF($A1590=TAXAS!$A$16,IF($B1590="DÉBITO",$D1590-($D1590*TAXAS!$B$16)), IF($A1590=TAXAS!$A$17,IF($B1590="DÉBITO",$D1590-($D1590*TAXAS!$B$17)), IF($A1590=TAXAS!$A$18,IF($B1590="DÉBITO",$D1590-($D1590*TAXAS!$B$18)), IF($A1590=TAXAS!$A$19,IF($B1590="DÉBITO",$D1590-($D1590*TAXAS!$B$19)), IF($A1590=TAXAS!$A$20,IF($B1590="DÉBITO",$D1590-($D1590*TAXAS!$B$20)), IF($A1590=TAXAS!$A$21,IF($B1590="DÉBITO",$D1590-($D1590*TAXAS!$B$21)), IF($A1590=TAXAS!$A$22,IF($B1590="DÉBITO",$D1590-($D1590*TAXAS!$B$22)), IF($A1590=TAXAS!$A$23,IF($B1590="DÉBITO",$D1590-($D1590*TAXAS!$B$23)), IF($A1590=TAXAS!$A$24,IF($B1590="DÉBITO",$D1590-($D1590*TAXAS!$B$24)), IF($A1590=TAXAS!$A$25,IF($B1590="DÉBITO",$D1590-($D1590*TAXAS!$B$25)), IF($A1590=TAXAS!$A$26,IF($B1590="DÉBITO",$D1590-($D1590*TAXAS!$B$26)), IF($A1590=TAXAS!$A$27,IF($B1590="DÉBITO",$D1590-($D1590*TAXAS!$B$27))))))))))))))))))))))))))/1</f>
        <v>0</v>
      </c>
      <c r="F1590" s="8">
        <f>IF($A1590="VISA",IF($B1590="CRÉDITO",$D1590-($D1590*TAXAS!$C$4)),IF($A1590="MASTER",IF($B1590="CRÉDITO",$D1590-($D1590*TAXAS!$C$5)),IF($A1590="ELO", IF($B1590="CRÉDITO",$D1590-($D1590*TAXAS!$C$6)),IF($A1590="HIPERCARD",IF($B1590="CRÉDITO",$D1590-($D1590*TAXAS!$C$7)),IF($A1590="DINERS",IF($B1590="CRÉDITO",$D1590-($D1590*TAXAS!$C$8)),IF($A1590="AMERICA EXPRESS",IF($B1590="CRÉDITO",$D1590-($D1590*TAXAS!$C$9)),IF($A1590=TAXAS!$A$10,IF($B1590="CRÉDITO",$D1590-($D1590*TAXAS!$C$10)), IF($A1590=TAXAS!$A$11,IF($B1590="CRÉDITO",$D1590-($D1590*TAXAS!$C$11)), IF($A1590=TAXAS!$A$12,IF($B1590="CRÉDITO",$D1590-($D1590*TAXAS!$C$12)), IF($A1590=TAXAS!$A$13,IF($B1590="CRÉDITO",$D1590-($D1590*TAXAS!$C$13)), IF($A1590=TAXAS!$A$14,IF($B1590="CRÉDITO",$D1590-($D1590*TAXAS!$C$14)), IF($A1590=TAXAS!$A$15,IF($B1590="CRÉDITO",$D1590-($D1590*TAXAS!$C$15)), IF($A1590=TAXAS!$A$16,IF($B1590="CRÉDITO",$D1590-($D1590*TAXAS!$C$16)), IF($A1590=TAXAS!$A$17,IF($B1590="CRÉDITO",$D1590-($D1590*TAXAS!$C$17)), IF($A1590=TAXAS!$A$18,IF($B1590="CRÉDITO",$D1590-($D1590*TAXAS!$C$18)), IF($A1590=TAXAS!$A$19,IF($B1590="CRÉDITO",$D1590-($D1590*TAXAS!$C$19)), IF($A1590=TAXAS!$A$20,IF($B1590="CRÉDITO",$D1590-($D1590*TAXAS!$C$20)), IF($A1590=TAXAS!$A$21,IF($B1590="CRÉDITO",$D1590-($D1590*TAXAS!$C$21)), IF($A1590=TAXAS!$A$22,IF($B1590="CRÉDITO",$D1590-($D1590*TAXAS!$C$22)), IF($A1590=TAXAS!$A$23,IF($B1590="CRÉDITO",$D1590-($D1590*TAXAS!$C$23)), IF($A1590=TAXAS!$A$24,IF($B1590="CRÉDITO",$D1590-($D1590*TAXAS!$C$24)), IF($A1590=TAXAS!$A$25,IF($B1590="CRÉDITO",$D1590-($D1590*TAXAS!$C$25)), IF($A1590=TAXAS!$A$26,IF($B1590="CRÉDITO",$D1590-($D1590*TAXAS!$C$26)), IF($A1590=TAXAS!$A$27,IF($B1590="CRÉDITO",$D1590-($D1590*TAXAS!$C$27))))))))))))))))))))))))))/1</f>
        <v>0</v>
      </c>
      <c r="G1590" s="9">
        <f>IF($A1590="VISA",IF($B1590="PARCELADO ATÉ 3X",$D1590-(D1590*TAXAS!$D$4))/3,IF($A1590="MASTER",IF($B1590="PARCELADO ATÉ 3X",$D1590-(D1590*TAXAS!$D$5))/3,IF($A1590="ELO",IF($B1590="PARCELADO ATÉ 3X",$D1590-(D1590*TAXAS!$D$6))/3,IF($A1590="HIPERCARD",IF($B1590="PARCELADO ATÉ 3X",$D1590-(D1590*TAXAS!$D$7))/3,IF($A1590="DINERS",IF($B1590="PARCELADO ATÉ 3X",$D1590-(D1590*TAXAS!$D$8))/3,IF($A1590="AMERICA EXPRESS",IF($B1590="PARCELADO ATÉ 3X",$D1590-(D1590*TAXAS!$D$9))/3,IF($A1590=TAXAS!$A$10,IF($B1590="PARCELADO ATÉ 3X",$D1590-($D1590*TAXAS!$D$10))/3,IF($A1590=TAXAS!$A$11,IF($B1590="PARCELADO ATÉ 3X",$D1590-($D1590*TAXAS!$D$11))/3,IF($A1590=TAXAS!$A$12,IF($B1590="PARCELADO ATÉ 3X",$D1590-($D1590*TAXAS!$D$12))/3,IF($A1590=TAXAS!$A$13,IF($B1590="PARCELADO ATÉ 3X",$D1590-($D1590*TAXAS!$D$13))/3,IF($A1590=TAXAS!$A$14,IF($B1590="PARCELADO ATÉ 3X",$D1590-($D1590*TAXAS!$D$14))/3,IF($A1590=TAXAS!$A$15,IF($B1590="PARCELADO ATÉ 3X",$D1590-($D1590*TAXAS!$D$15))/3,IF($A1590=TAXAS!$A$16,IF($B1590="PARCELADO ATÉ 3X",$D1590-($D1590*TAXAS!$D$16))/3,IF($A1590=TAXAS!$A$17,IF($B1590="PARCELADO ATÉ 3X",$D1590-($D1590*TAXAS!$D$17))/3,IF($A1590=TAXAS!$A$18,IF($B1590="PARCELADO ATÉ 3X",$D1590-($D1590*TAXAS!$D$18))/3,IF($A1590=TAXAS!$A$19,IF($B1590="PARCELADO ATÉ 3X",$D1590-($D1590*TAXAS!$D$19))/3,IF($A1590=TAXAS!$A$20,IF($B1590="PARCELADO ATÉ 3X",$D1590-($D1590*TAXAS!$D$20))/3,IF($A1590=TAXAS!$A$21,IF($B1590="PARCELADO ATÉ 3X",$D1590-($D1590*TAXAS!$D$21))/3,IF($A1590=TAXAS!$A$22,IF($B1590="PARCELADO ATÉ 3X",$D1590-($D1590*TAXAS!$D$22))/3,IF($A1590=TAXAS!$A$23,IF($B1590="PARCELADO ATÉ 3X",$D1590-($D1590*TAXAS!$D$23))/3,IF($A1590=TAXAS!$A$24,IF($B1590="PARCELADO ATÉ 3X",$D1590-($D1590*TAXAS!$D$24))/3,IF($A1590=TAXAS!$A$25,IF($B1590="PARCELADO ATÉ 3X",$D1590-($D1590*TAXAS!$D$25))/3,IF($A1590=TAXAS!$A$26,IF($B1590="PARCELADO ATÉ 3X",$D1590-($D1590*TAXAS!$D$26))/3,IF($A1590=TAXAS!$A$27,IF($B1590="PARCELADO ATÉ 3X",$D1590-($D1590*TAXAS!$D$27))/3))))))))))))))))))))))))/1</f>
        <v>0</v>
      </c>
      <c r="H1590" s="9">
        <f>IF($A1590="VISA",IF($B1590="PARCELADO ATÉ 6X",$D1590-(D1590*TAXAS!$E$4))/6,IF($A1590="MASTER",IF($B1590="PARCELADO ATÉ 6X",$D1590-(D1590*TAXAS!$E$5))/6,IF($A1590="ELO",IF($B1590="PARCELADO ATÉ 6X",$D1590-(D1590*TAXAS!$E$6))/6,IF($A1590="HIPERCARD",IF($B1590="PARCELADO ATÉ 6X",$D1590-(D1590*TAXAS!$E$7))/6,IF($A1590="DINERS",IF($B1590="PARCELADO ATÉ 6X",$D1590-(D1590*TAXAS!$E$8))/6,IF($A1590="AMERICA EXPRESS",IF($B1590="PARCELADO ATÉ 6X",$D1590-(D1590*TAXAS!$E$9))/6,IF($A1590=TAXAS!$A$10,IF($B1590="PARCELADO ATÉ 6X",$D1590-($D1590*TAXAS!$E$10))/6,IF($A1590=TAXAS!$A$11,IF($B1590="PARCELADO ATÉ 6X",$D1590-($D1590*TAXAS!$E$11))/6,IF($A1590=TAXAS!$A$12,IF($B1590="PARCELADO ATÉ 6X",$D1590-($D1590*TAXAS!$E$12))/6,IF($A1590=TAXAS!$A$13,IF($B1590="PARCELADO ATÉ 6X",$D1590-($D1590*TAXAS!$E$13))/6,IF($A1590=TAXAS!$A$14,IF($B1590="PARCELADO ATÉ 6X",$D1590-($D1590*TAXAS!$E$14))/6,IF($A1590=TAXAS!$A$15,IF($B1590="PARCELADO ATÉ 6X",$D1590-($D1590*TAXAS!$E$15))/6,IF($A1590=TAXAS!$A$16,IF($B1590="PARCELADO ATÉ 6X",$D1590-($D1590*TAXAS!$E$16))/6,IF($A1590=TAXAS!$A$17,IF($B1590="PARCELADO ATÉ 6X",$D1590-($D1590*TAXAS!$E$17))/6,IF($A1590=TAXAS!$A$18,IF($B1590="PARCELADO ATÉ 6X",$D1590-($D1590*TAXAS!$E$18))/6,IF($A1590=TAXAS!$A$19,IF($B1590="PARCELADO ATÉ 6X",$D1590-($D1590*TAXAS!$E$19))/6,IF($A1590=TAXAS!$A$20,IF($B1590="PARCELADO ATÉ 6X",$D1590-($D1590*TAXAS!$E$20))/6,IF($A1590=TAXAS!$A$21,IF($B1590="PARCELADO ATÉ 6X",$D1590-($D1590*TAXAS!$E$21))/6,IF($A1590=TAXAS!$A$22,IF($B1590="PARCELADO ATÉ 6X",$D1590-($D1590*TAXAS!$E$22))/6,IF($A1590=TAXAS!$A$23,IF($B1590="PARCELADO ATÉ 6X",$D1590-($D1590*TAXAS!$E$23))/6,IF($A1590=TAXAS!$A$24,IF($B1590="PARCELADO ATÉ 6X",$D1590-($D1590*TAXAS!$E$24))/6,IF($A1590=TAXAS!$A$25,IF($B1590="PARCELADO ATÉ 6X",$D1590-($D1590*TAXAS!$E$25))/6,IF($A1590=TAXAS!$A$26,IF($B1590="PARCELADO ATÉ 6X",$D1590-($D1590*TAXAS!$E$26))/6,IF($A1590=TAXAS!$A$27,IF($B1590="PARCELADO ATÉ 6X",$D1590-($D1590*TAXAS!$E$27))/6))))))))))))))))))))))))/1</f>
        <v>0</v>
      </c>
      <c r="I1590" s="9">
        <f>IF($A1590="VISA",IF($B1590="PARCELADO ATÉ 12X",$D1590-(D1590*TAXAS!$F$4))/12,IF($A1590="MASTER",IF($B1590="PARCELADO ATÉ 12X",$D1590-(D1590*TAXAS!$F$5))/12,IF($A1590="ELO",IF($B1590="PARCELADO ATÉ 12X",$D1590-(D1590*TAXAS!$F$6))/12,IF($A1590="HIPERCARD",IF($B1590="PARCELADO ATÉ 12X",$D1590-(D1590*TAXAS!$F$7))/12,IF($A1590="DINERS",IF($B1590="PARCELADO ATÉ 12X",$D1590-(D1590*TAXAS!$F$8))/12,IF($A1590="AMERICA EXPRESS",IF($B1590="PARCELADO ATÉ 12X",$D1590-(D1590*TAXAS!$F$9))/12,IF($A1590=TAXAS!$A$10,IF($B1590="PARCELADO ATÉ 12X",$D1590-($D1590*TAXAS!$F$10))/12,IF($A1590=TAXAS!$A$11,IF($B1590="PARCELADO ATÉ 12X",$D1590-($D1590*TAXAS!$F$11))/12,IF($A1590=TAXAS!$A$12,IF($B1590="PARCELADO ATÉ 12X",$D1590-($D1590*TAXAS!$F$12))/12,IF($A1590=TAXAS!$A$13,IF($B1590="PARCELADO ATÉ 12X",$D1590-($D1590*TAXAS!$F$13))/12,IF($A1590=TAXAS!$A$14,IF($B1590="PARCELADO ATÉ 12X",$D1590-($D1590*TAXAS!$F$14))/12,IF($A1590=TAXAS!$A$15,IF($B1590="PARCELADO ATÉ 12X",$D1590-($D1590*TAXAS!$F$15))/12,IF($A1590=TAXAS!$A$16,IF($B1590="PARCELADO ATÉ 12X",$D1590-($D1590*TAXAS!$F$16))/12,IF($A1590=TAXAS!$A$17,IF($B1590="PARCELADO ATÉ 12X",$D1590-($D1590*TAXAS!$F$17))/12,IF($A1590=TAXAS!$A$18,IF($B1590="PARCELADO ATÉ 12X",$D1590-($D1590*TAXAS!$F$18))/12,IF($A1590=TAXAS!$A$19,IF($B1590="PARCELADO ATÉ 12X",$D1590-($D1590*TAXAS!$F$19))/12,IF($A1590=TAXAS!$A$20,IF($B1590="PARCELADO ATÉ 12X",$D1590-($D1590*TAXAS!$F$20))/12,IF($A1590=TAXAS!$A$21,IF($B1590="PARCELADO ATÉ 12X",$D1590-($D1590*TAXAS!$F$21))/12,IF($A1590=TAXAS!$A$22,IF($B1590="PARCELADO ATÉ 12X",$D1590-($D1590*TAXAS!$F$22))/12,IF($A1590=TAXAS!$A$23,IF($B1590="PARCELADO ATÉ 12X",$D1590-($D1590*TAXAS!$F$23))/12,IF($A1590=TAXAS!$A$24,IF($B1590="PARCELADO ATÉ 12X",$D1590-($D1590*TAXAS!$F$24))/12,IF($A1590=TAXAS!$A$25,IF($B1590="PARCELADO ATÉ 12X",$D1590-($D1590*TAXAS!$F$25))/12,IF($A1590=TAXAS!$A$26,IF($B1590="PARCELADO ATÉ 12X",$D1590-($D1590*TAXAS!$F$26))/12,IF($A1590=TAXAS!$A$27,IF($B1590="PARCELADO ATÉ 12X",$D1590-($D1590*TAXAS!$F$27))/12))))))))))))))))))))))))/1</f>
        <v>0</v>
      </c>
      <c r="J1590" s="8">
        <f t="shared" si="0"/>
        <v>0</v>
      </c>
      <c r="K1590" s="10" t="b">
        <f>IF($B1590="PARCELADO ATÉ 3X",($D1590-($D1590*TAXAS!$D$4))-$J1590)</f>
        <v>0</v>
      </c>
      <c r="L1590" s="10" t="b">
        <f>IF($B1590="PARCELADO ATÉ 6X",($D1590-($D1590*TAXAS!$E$4))-$J1590)</f>
        <v>0</v>
      </c>
      <c r="M1590" s="10" t="b">
        <f>IF($B1590="PARCELADO ATÉ 12X",($D1590-($D1590*TAXAS!$F$4))-$J1590)</f>
        <v>0</v>
      </c>
      <c r="N1590" s="8">
        <f t="shared" si="1"/>
        <v>0</v>
      </c>
      <c r="O1590" s="10">
        <f t="shared" si="2"/>
        <v>0</v>
      </c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</row>
    <row r="1591" spans="1:31" ht="15.75" customHeight="1" x14ac:dyDescent="0.2">
      <c r="A1591" s="3"/>
      <c r="B1591" s="5"/>
      <c r="C1591" s="6"/>
      <c r="D1591" s="42"/>
      <c r="E1591" s="8">
        <f>IF($A1591="VISA",IF($B1591="DÉBITO",$D1591-($D1591*TAXAS!$B$4)),IF($A1591="MASTER",IF($B1591="DÉBITO",$D1591-($D1591*TAXAS!$B$5)),IF($A1591="ELO", IF($B1591="DÉBITO",$D1591-($D1591*TAXAS!$B$6)),IF($A1591="HIPERCARD",IF($B1591="DÉBITO",$D1591-($D1591*TAXAS!$B$7)),IF($A1591="DINERS",IF($B1591="DÉBITO",$D1591-($D1591*TAXAS!$B$8)),IF($A1591="AMERICA EXPRESS",IF($B1591="DÉBITO",$D1591-($D1591*TAXAS!$B$9)),IF($A1591=TAXAS!$A$10,IF($B1591="DÉBITO",$D1591-($D1591*TAXAS!$B$10)), IF($A1591=TAXAS!$A$11,IF($B1591="DÉBITO",$D1591-($D1591*TAXAS!$B$11)), IF($A1591=TAXAS!$A$12,IF($B1591="DÉBITO",$D1591-($D1591*TAXAS!$B$12)), IF($A1591=TAXAS!$A$13,IF($B1591="DÉBITO",$D1591-($D1591*TAXAS!$B$13)), IF($A1591=TAXAS!$A$14,IF($B1591="DÉBITO",$D1591-($D1591*TAXAS!$B$14)), IF($A1591=TAXAS!$A$15,IF($B1591="DÉBITO",$D1591-($D1591*TAXAS!$B$15)), IF($A1591=TAXAS!$A$16,IF($B1591="DÉBITO",$D1591-($D1591*TAXAS!$B$16)), IF($A1591=TAXAS!$A$17,IF($B1591="DÉBITO",$D1591-($D1591*TAXAS!$B$17)), IF($A1591=TAXAS!$A$18,IF($B1591="DÉBITO",$D1591-($D1591*TAXAS!$B$18)), IF($A1591=TAXAS!$A$19,IF($B1591="DÉBITO",$D1591-($D1591*TAXAS!$B$19)), IF($A1591=TAXAS!$A$20,IF($B1591="DÉBITO",$D1591-($D1591*TAXAS!$B$20)), IF($A1591=TAXAS!$A$21,IF($B1591="DÉBITO",$D1591-($D1591*TAXAS!$B$21)), IF($A1591=TAXAS!$A$22,IF($B1591="DÉBITO",$D1591-($D1591*TAXAS!$B$22)), IF($A1591=TAXAS!$A$23,IF($B1591="DÉBITO",$D1591-($D1591*TAXAS!$B$23)), IF($A1591=TAXAS!$A$24,IF($B1591="DÉBITO",$D1591-($D1591*TAXAS!$B$24)), IF($A1591=TAXAS!$A$25,IF($B1591="DÉBITO",$D1591-($D1591*TAXAS!$B$25)), IF($A1591=TAXAS!$A$26,IF($B1591="DÉBITO",$D1591-($D1591*TAXAS!$B$26)), IF($A1591=TAXAS!$A$27,IF($B1591="DÉBITO",$D1591-($D1591*TAXAS!$B$27))))))))))))))))))))))))))/1</f>
        <v>0</v>
      </c>
      <c r="F1591" s="8">
        <f>IF($A1591="VISA",IF($B1591="CRÉDITO",$D1591-($D1591*TAXAS!$C$4)),IF($A1591="MASTER",IF($B1591="CRÉDITO",$D1591-($D1591*TAXAS!$C$5)),IF($A1591="ELO", IF($B1591="CRÉDITO",$D1591-($D1591*TAXAS!$C$6)),IF($A1591="HIPERCARD",IF($B1591="CRÉDITO",$D1591-($D1591*TAXAS!$C$7)),IF($A1591="DINERS",IF($B1591="CRÉDITO",$D1591-($D1591*TAXAS!$C$8)),IF($A1591="AMERICA EXPRESS",IF($B1591="CRÉDITO",$D1591-($D1591*TAXAS!$C$9)),IF($A1591=TAXAS!$A$10,IF($B1591="CRÉDITO",$D1591-($D1591*TAXAS!$C$10)), IF($A1591=TAXAS!$A$11,IF($B1591="CRÉDITO",$D1591-($D1591*TAXAS!$C$11)), IF($A1591=TAXAS!$A$12,IF($B1591="CRÉDITO",$D1591-($D1591*TAXAS!$C$12)), IF($A1591=TAXAS!$A$13,IF($B1591="CRÉDITO",$D1591-($D1591*TAXAS!$C$13)), IF($A1591=TAXAS!$A$14,IF($B1591="CRÉDITO",$D1591-($D1591*TAXAS!$C$14)), IF($A1591=TAXAS!$A$15,IF($B1591="CRÉDITO",$D1591-($D1591*TAXAS!$C$15)), IF($A1591=TAXAS!$A$16,IF($B1591="CRÉDITO",$D1591-($D1591*TAXAS!$C$16)), IF($A1591=TAXAS!$A$17,IF($B1591="CRÉDITO",$D1591-($D1591*TAXAS!$C$17)), IF($A1591=TAXAS!$A$18,IF($B1591="CRÉDITO",$D1591-($D1591*TAXAS!$C$18)), IF($A1591=TAXAS!$A$19,IF($B1591="CRÉDITO",$D1591-($D1591*TAXAS!$C$19)), IF($A1591=TAXAS!$A$20,IF($B1591="CRÉDITO",$D1591-($D1591*TAXAS!$C$20)), IF($A1591=TAXAS!$A$21,IF($B1591="CRÉDITO",$D1591-($D1591*TAXAS!$C$21)), IF($A1591=TAXAS!$A$22,IF($B1591="CRÉDITO",$D1591-($D1591*TAXAS!$C$22)), IF($A1591=TAXAS!$A$23,IF($B1591="CRÉDITO",$D1591-($D1591*TAXAS!$C$23)), IF($A1591=TAXAS!$A$24,IF($B1591="CRÉDITO",$D1591-($D1591*TAXAS!$C$24)), IF($A1591=TAXAS!$A$25,IF($B1591="CRÉDITO",$D1591-($D1591*TAXAS!$C$25)), IF($A1591=TAXAS!$A$26,IF($B1591="CRÉDITO",$D1591-($D1591*TAXAS!$C$26)), IF($A1591=TAXAS!$A$27,IF($B1591="CRÉDITO",$D1591-($D1591*TAXAS!$C$27))))))))))))))))))))))))))/1</f>
        <v>0</v>
      </c>
      <c r="G1591" s="9">
        <f>IF($A1591="VISA",IF($B1591="PARCELADO ATÉ 3X",$D1591-(D1591*TAXAS!$D$4))/3,IF($A1591="MASTER",IF($B1591="PARCELADO ATÉ 3X",$D1591-(D1591*TAXAS!$D$5))/3,IF($A1591="ELO",IF($B1591="PARCELADO ATÉ 3X",$D1591-(D1591*TAXAS!$D$6))/3,IF($A1591="HIPERCARD",IF($B1591="PARCELADO ATÉ 3X",$D1591-(D1591*TAXAS!$D$7))/3,IF($A1591="DINERS",IF($B1591="PARCELADO ATÉ 3X",$D1591-(D1591*TAXAS!$D$8))/3,IF($A1591="AMERICA EXPRESS",IF($B1591="PARCELADO ATÉ 3X",$D1591-(D1591*TAXAS!$D$9))/3,IF($A1591=TAXAS!$A$10,IF($B1591="PARCELADO ATÉ 3X",$D1591-($D1591*TAXAS!$D$10))/3,IF($A1591=TAXAS!$A$11,IF($B1591="PARCELADO ATÉ 3X",$D1591-($D1591*TAXAS!$D$11))/3,IF($A1591=TAXAS!$A$12,IF($B1591="PARCELADO ATÉ 3X",$D1591-($D1591*TAXAS!$D$12))/3,IF($A1591=TAXAS!$A$13,IF($B1591="PARCELADO ATÉ 3X",$D1591-($D1591*TAXAS!$D$13))/3,IF($A1591=TAXAS!$A$14,IF($B1591="PARCELADO ATÉ 3X",$D1591-($D1591*TAXAS!$D$14))/3,IF($A1591=TAXAS!$A$15,IF($B1591="PARCELADO ATÉ 3X",$D1591-($D1591*TAXAS!$D$15))/3,IF($A1591=TAXAS!$A$16,IF($B1591="PARCELADO ATÉ 3X",$D1591-($D1591*TAXAS!$D$16))/3,IF($A1591=TAXAS!$A$17,IF($B1591="PARCELADO ATÉ 3X",$D1591-($D1591*TAXAS!$D$17))/3,IF($A1591=TAXAS!$A$18,IF($B1591="PARCELADO ATÉ 3X",$D1591-($D1591*TAXAS!$D$18))/3,IF($A1591=TAXAS!$A$19,IF($B1591="PARCELADO ATÉ 3X",$D1591-($D1591*TAXAS!$D$19))/3,IF($A1591=TAXAS!$A$20,IF($B1591="PARCELADO ATÉ 3X",$D1591-($D1591*TAXAS!$D$20))/3,IF($A1591=TAXAS!$A$21,IF($B1591="PARCELADO ATÉ 3X",$D1591-($D1591*TAXAS!$D$21))/3,IF($A1591=TAXAS!$A$22,IF($B1591="PARCELADO ATÉ 3X",$D1591-($D1591*TAXAS!$D$22))/3,IF($A1591=TAXAS!$A$23,IF($B1591="PARCELADO ATÉ 3X",$D1591-($D1591*TAXAS!$D$23))/3,IF($A1591=TAXAS!$A$24,IF($B1591="PARCELADO ATÉ 3X",$D1591-($D1591*TAXAS!$D$24))/3,IF($A1591=TAXAS!$A$25,IF($B1591="PARCELADO ATÉ 3X",$D1591-($D1591*TAXAS!$D$25))/3,IF($A1591=TAXAS!$A$26,IF($B1591="PARCELADO ATÉ 3X",$D1591-($D1591*TAXAS!$D$26))/3,IF($A1591=TAXAS!$A$27,IF($B1591="PARCELADO ATÉ 3X",$D1591-($D1591*TAXAS!$D$27))/3))))))))))))))))))))))))/1</f>
        <v>0</v>
      </c>
      <c r="H1591" s="9">
        <f>IF($A1591="VISA",IF($B1591="PARCELADO ATÉ 6X",$D1591-(D1591*TAXAS!$E$4))/6,IF($A1591="MASTER",IF($B1591="PARCELADO ATÉ 6X",$D1591-(D1591*TAXAS!$E$5))/6,IF($A1591="ELO",IF($B1591="PARCELADO ATÉ 6X",$D1591-(D1591*TAXAS!$E$6))/6,IF($A1591="HIPERCARD",IF($B1591="PARCELADO ATÉ 6X",$D1591-(D1591*TAXAS!$E$7))/6,IF($A1591="DINERS",IF($B1591="PARCELADO ATÉ 6X",$D1591-(D1591*TAXAS!$E$8))/6,IF($A1591="AMERICA EXPRESS",IF($B1591="PARCELADO ATÉ 6X",$D1591-(D1591*TAXAS!$E$9))/6,IF($A1591=TAXAS!$A$10,IF($B1591="PARCELADO ATÉ 6X",$D1591-($D1591*TAXAS!$E$10))/6,IF($A1591=TAXAS!$A$11,IF($B1591="PARCELADO ATÉ 6X",$D1591-($D1591*TAXAS!$E$11))/6,IF($A1591=TAXAS!$A$12,IF($B1591="PARCELADO ATÉ 6X",$D1591-($D1591*TAXAS!$E$12))/6,IF($A1591=TAXAS!$A$13,IF($B1591="PARCELADO ATÉ 6X",$D1591-($D1591*TAXAS!$E$13))/6,IF($A1591=TAXAS!$A$14,IF($B1591="PARCELADO ATÉ 6X",$D1591-($D1591*TAXAS!$E$14))/6,IF($A1591=TAXAS!$A$15,IF($B1591="PARCELADO ATÉ 6X",$D1591-($D1591*TAXAS!$E$15))/6,IF($A1591=TAXAS!$A$16,IF($B1591="PARCELADO ATÉ 6X",$D1591-($D1591*TAXAS!$E$16))/6,IF($A1591=TAXAS!$A$17,IF($B1591="PARCELADO ATÉ 6X",$D1591-($D1591*TAXAS!$E$17))/6,IF($A1591=TAXAS!$A$18,IF($B1591="PARCELADO ATÉ 6X",$D1591-($D1591*TAXAS!$E$18))/6,IF($A1591=TAXAS!$A$19,IF($B1591="PARCELADO ATÉ 6X",$D1591-($D1591*TAXAS!$E$19))/6,IF($A1591=TAXAS!$A$20,IF($B1591="PARCELADO ATÉ 6X",$D1591-($D1591*TAXAS!$E$20))/6,IF($A1591=TAXAS!$A$21,IF($B1591="PARCELADO ATÉ 6X",$D1591-($D1591*TAXAS!$E$21))/6,IF($A1591=TAXAS!$A$22,IF($B1591="PARCELADO ATÉ 6X",$D1591-($D1591*TAXAS!$E$22))/6,IF($A1591=TAXAS!$A$23,IF($B1591="PARCELADO ATÉ 6X",$D1591-($D1591*TAXAS!$E$23))/6,IF($A1591=TAXAS!$A$24,IF($B1591="PARCELADO ATÉ 6X",$D1591-($D1591*TAXAS!$E$24))/6,IF($A1591=TAXAS!$A$25,IF($B1591="PARCELADO ATÉ 6X",$D1591-($D1591*TAXAS!$E$25))/6,IF($A1591=TAXAS!$A$26,IF($B1591="PARCELADO ATÉ 6X",$D1591-($D1591*TAXAS!$E$26))/6,IF($A1591=TAXAS!$A$27,IF($B1591="PARCELADO ATÉ 6X",$D1591-($D1591*TAXAS!$E$27))/6))))))))))))))))))))))))/1</f>
        <v>0</v>
      </c>
      <c r="I1591" s="9">
        <f>IF($A1591="VISA",IF($B1591="PARCELADO ATÉ 12X",$D1591-(D1591*TAXAS!$F$4))/12,IF($A1591="MASTER",IF($B1591="PARCELADO ATÉ 12X",$D1591-(D1591*TAXAS!$F$5))/12,IF($A1591="ELO",IF($B1591="PARCELADO ATÉ 12X",$D1591-(D1591*TAXAS!$F$6))/12,IF($A1591="HIPERCARD",IF($B1591="PARCELADO ATÉ 12X",$D1591-(D1591*TAXAS!$F$7))/12,IF($A1591="DINERS",IF($B1591="PARCELADO ATÉ 12X",$D1591-(D1591*TAXAS!$F$8))/12,IF($A1591="AMERICA EXPRESS",IF($B1591="PARCELADO ATÉ 12X",$D1591-(D1591*TAXAS!$F$9))/12,IF($A1591=TAXAS!$A$10,IF($B1591="PARCELADO ATÉ 12X",$D1591-($D1591*TAXAS!$F$10))/12,IF($A1591=TAXAS!$A$11,IF($B1591="PARCELADO ATÉ 12X",$D1591-($D1591*TAXAS!$F$11))/12,IF($A1591=TAXAS!$A$12,IF($B1591="PARCELADO ATÉ 12X",$D1591-($D1591*TAXAS!$F$12))/12,IF($A1591=TAXAS!$A$13,IF($B1591="PARCELADO ATÉ 12X",$D1591-($D1591*TAXAS!$F$13))/12,IF($A1591=TAXAS!$A$14,IF($B1591="PARCELADO ATÉ 12X",$D1591-($D1591*TAXAS!$F$14))/12,IF($A1591=TAXAS!$A$15,IF($B1591="PARCELADO ATÉ 12X",$D1591-($D1591*TAXAS!$F$15))/12,IF($A1591=TAXAS!$A$16,IF($B1591="PARCELADO ATÉ 12X",$D1591-($D1591*TAXAS!$F$16))/12,IF($A1591=TAXAS!$A$17,IF($B1591="PARCELADO ATÉ 12X",$D1591-($D1591*TAXAS!$F$17))/12,IF($A1591=TAXAS!$A$18,IF($B1591="PARCELADO ATÉ 12X",$D1591-($D1591*TAXAS!$F$18))/12,IF($A1591=TAXAS!$A$19,IF($B1591="PARCELADO ATÉ 12X",$D1591-($D1591*TAXAS!$F$19))/12,IF($A1591=TAXAS!$A$20,IF($B1591="PARCELADO ATÉ 12X",$D1591-($D1591*TAXAS!$F$20))/12,IF($A1591=TAXAS!$A$21,IF($B1591="PARCELADO ATÉ 12X",$D1591-($D1591*TAXAS!$F$21))/12,IF($A1591=TAXAS!$A$22,IF($B1591="PARCELADO ATÉ 12X",$D1591-($D1591*TAXAS!$F$22))/12,IF($A1591=TAXAS!$A$23,IF($B1591="PARCELADO ATÉ 12X",$D1591-($D1591*TAXAS!$F$23))/12,IF($A1591=TAXAS!$A$24,IF($B1591="PARCELADO ATÉ 12X",$D1591-($D1591*TAXAS!$F$24))/12,IF($A1591=TAXAS!$A$25,IF($B1591="PARCELADO ATÉ 12X",$D1591-($D1591*TAXAS!$F$25))/12,IF($A1591=TAXAS!$A$26,IF($B1591="PARCELADO ATÉ 12X",$D1591-($D1591*TAXAS!$F$26))/12,IF($A1591=TAXAS!$A$27,IF($B1591="PARCELADO ATÉ 12X",$D1591-($D1591*TAXAS!$F$27))/12))))))))))))))))))))))))/1</f>
        <v>0</v>
      </c>
      <c r="J1591" s="8">
        <f t="shared" si="0"/>
        <v>0</v>
      </c>
      <c r="K1591" s="10" t="b">
        <f>IF($B1591="PARCELADO ATÉ 3X",($D1591-($D1591*TAXAS!$D$4))-$J1591)</f>
        <v>0</v>
      </c>
      <c r="L1591" s="10" t="b">
        <f>IF($B1591="PARCELADO ATÉ 6X",($D1591-($D1591*TAXAS!$E$4))-$J1591)</f>
        <v>0</v>
      </c>
      <c r="M1591" s="10" t="b">
        <f>IF($B1591="PARCELADO ATÉ 12X",($D1591-($D1591*TAXAS!$F$4))-$J1591)</f>
        <v>0</v>
      </c>
      <c r="N1591" s="8">
        <f t="shared" si="1"/>
        <v>0</v>
      </c>
      <c r="O1591" s="10">
        <f t="shared" si="2"/>
        <v>0</v>
      </c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</row>
    <row r="1592" spans="1:31" ht="15.75" customHeight="1" x14ac:dyDescent="0.2">
      <c r="A1592" s="3"/>
      <c r="B1592" s="5"/>
      <c r="C1592" s="6"/>
      <c r="D1592" s="42"/>
      <c r="E1592" s="8">
        <f>IF($A1592="VISA",IF($B1592="DÉBITO",$D1592-($D1592*TAXAS!$B$4)),IF($A1592="MASTER",IF($B1592="DÉBITO",$D1592-($D1592*TAXAS!$B$5)),IF($A1592="ELO", IF($B1592="DÉBITO",$D1592-($D1592*TAXAS!$B$6)),IF($A1592="HIPERCARD",IF($B1592="DÉBITO",$D1592-($D1592*TAXAS!$B$7)),IF($A1592="DINERS",IF($B1592="DÉBITO",$D1592-($D1592*TAXAS!$B$8)),IF($A1592="AMERICA EXPRESS",IF($B1592="DÉBITO",$D1592-($D1592*TAXAS!$B$9)),IF($A1592=TAXAS!$A$10,IF($B1592="DÉBITO",$D1592-($D1592*TAXAS!$B$10)), IF($A1592=TAXAS!$A$11,IF($B1592="DÉBITO",$D1592-($D1592*TAXAS!$B$11)), IF($A1592=TAXAS!$A$12,IF($B1592="DÉBITO",$D1592-($D1592*TAXAS!$B$12)), IF($A1592=TAXAS!$A$13,IF($B1592="DÉBITO",$D1592-($D1592*TAXAS!$B$13)), IF($A1592=TAXAS!$A$14,IF($B1592="DÉBITO",$D1592-($D1592*TAXAS!$B$14)), IF($A1592=TAXAS!$A$15,IF($B1592="DÉBITO",$D1592-($D1592*TAXAS!$B$15)), IF($A1592=TAXAS!$A$16,IF($B1592="DÉBITO",$D1592-($D1592*TAXAS!$B$16)), IF($A1592=TAXAS!$A$17,IF($B1592="DÉBITO",$D1592-($D1592*TAXAS!$B$17)), IF($A1592=TAXAS!$A$18,IF($B1592="DÉBITO",$D1592-($D1592*TAXAS!$B$18)), IF($A1592=TAXAS!$A$19,IF($B1592="DÉBITO",$D1592-($D1592*TAXAS!$B$19)), IF($A1592=TAXAS!$A$20,IF($B1592="DÉBITO",$D1592-($D1592*TAXAS!$B$20)), IF($A1592=TAXAS!$A$21,IF($B1592="DÉBITO",$D1592-($D1592*TAXAS!$B$21)), IF($A1592=TAXAS!$A$22,IF($B1592="DÉBITO",$D1592-($D1592*TAXAS!$B$22)), IF($A1592=TAXAS!$A$23,IF($B1592="DÉBITO",$D1592-($D1592*TAXAS!$B$23)), IF($A1592=TAXAS!$A$24,IF($B1592="DÉBITO",$D1592-($D1592*TAXAS!$B$24)), IF($A1592=TAXAS!$A$25,IF($B1592="DÉBITO",$D1592-($D1592*TAXAS!$B$25)), IF($A1592=TAXAS!$A$26,IF($B1592="DÉBITO",$D1592-($D1592*TAXAS!$B$26)), IF($A1592=TAXAS!$A$27,IF($B1592="DÉBITO",$D1592-($D1592*TAXAS!$B$27))))))))))))))))))))))))))/1</f>
        <v>0</v>
      </c>
      <c r="F1592" s="8">
        <f>IF($A1592="VISA",IF($B1592="CRÉDITO",$D1592-($D1592*TAXAS!$C$4)),IF($A1592="MASTER",IF($B1592="CRÉDITO",$D1592-($D1592*TAXAS!$C$5)),IF($A1592="ELO", IF($B1592="CRÉDITO",$D1592-($D1592*TAXAS!$C$6)),IF($A1592="HIPERCARD",IF($B1592="CRÉDITO",$D1592-($D1592*TAXAS!$C$7)),IF($A1592="DINERS",IF($B1592="CRÉDITO",$D1592-($D1592*TAXAS!$C$8)),IF($A1592="AMERICA EXPRESS",IF($B1592="CRÉDITO",$D1592-($D1592*TAXAS!$C$9)),IF($A1592=TAXAS!$A$10,IF($B1592="CRÉDITO",$D1592-($D1592*TAXAS!$C$10)), IF($A1592=TAXAS!$A$11,IF($B1592="CRÉDITO",$D1592-($D1592*TAXAS!$C$11)), IF($A1592=TAXAS!$A$12,IF($B1592="CRÉDITO",$D1592-($D1592*TAXAS!$C$12)), IF($A1592=TAXAS!$A$13,IF($B1592="CRÉDITO",$D1592-($D1592*TAXAS!$C$13)), IF($A1592=TAXAS!$A$14,IF($B1592="CRÉDITO",$D1592-($D1592*TAXAS!$C$14)), IF($A1592=TAXAS!$A$15,IF($B1592="CRÉDITO",$D1592-($D1592*TAXAS!$C$15)), IF($A1592=TAXAS!$A$16,IF($B1592="CRÉDITO",$D1592-($D1592*TAXAS!$C$16)), IF($A1592=TAXAS!$A$17,IF($B1592="CRÉDITO",$D1592-($D1592*TAXAS!$C$17)), IF($A1592=TAXAS!$A$18,IF($B1592="CRÉDITO",$D1592-($D1592*TAXAS!$C$18)), IF($A1592=TAXAS!$A$19,IF($B1592="CRÉDITO",$D1592-($D1592*TAXAS!$C$19)), IF($A1592=TAXAS!$A$20,IF($B1592="CRÉDITO",$D1592-($D1592*TAXAS!$C$20)), IF($A1592=TAXAS!$A$21,IF($B1592="CRÉDITO",$D1592-($D1592*TAXAS!$C$21)), IF($A1592=TAXAS!$A$22,IF($B1592="CRÉDITO",$D1592-($D1592*TAXAS!$C$22)), IF($A1592=TAXAS!$A$23,IF($B1592="CRÉDITO",$D1592-($D1592*TAXAS!$C$23)), IF($A1592=TAXAS!$A$24,IF($B1592="CRÉDITO",$D1592-($D1592*TAXAS!$C$24)), IF($A1592=TAXAS!$A$25,IF($B1592="CRÉDITO",$D1592-($D1592*TAXAS!$C$25)), IF($A1592=TAXAS!$A$26,IF($B1592="CRÉDITO",$D1592-($D1592*TAXAS!$C$26)), IF($A1592=TAXAS!$A$27,IF($B1592="CRÉDITO",$D1592-($D1592*TAXAS!$C$27))))))))))))))))))))))))))/1</f>
        <v>0</v>
      </c>
      <c r="G1592" s="9">
        <f>IF($A1592="VISA",IF($B1592="PARCELADO ATÉ 3X",$D1592-(D1592*TAXAS!$D$4))/3,IF($A1592="MASTER",IF($B1592="PARCELADO ATÉ 3X",$D1592-(D1592*TAXAS!$D$5))/3,IF($A1592="ELO",IF($B1592="PARCELADO ATÉ 3X",$D1592-(D1592*TAXAS!$D$6))/3,IF($A1592="HIPERCARD",IF($B1592="PARCELADO ATÉ 3X",$D1592-(D1592*TAXAS!$D$7))/3,IF($A1592="DINERS",IF($B1592="PARCELADO ATÉ 3X",$D1592-(D1592*TAXAS!$D$8))/3,IF($A1592="AMERICA EXPRESS",IF($B1592="PARCELADO ATÉ 3X",$D1592-(D1592*TAXAS!$D$9))/3,IF($A1592=TAXAS!$A$10,IF($B1592="PARCELADO ATÉ 3X",$D1592-($D1592*TAXAS!$D$10))/3,IF($A1592=TAXAS!$A$11,IF($B1592="PARCELADO ATÉ 3X",$D1592-($D1592*TAXAS!$D$11))/3,IF($A1592=TAXAS!$A$12,IF($B1592="PARCELADO ATÉ 3X",$D1592-($D1592*TAXAS!$D$12))/3,IF($A1592=TAXAS!$A$13,IF($B1592="PARCELADO ATÉ 3X",$D1592-($D1592*TAXAS!$D$13))/3,IF($A1592=TAXAS!$A$14,IF($B1592="PARCELADO ATÉ 3X",$D1592-($D1592*TAXAS!$D$14))/3,IF($A1592=TAXAS!$A$15,IF($B1592="PARCELADO ATÉ 3X",$D1592-($D1592*TAXAS!$D$15))/3,IF($A1592=TAXAS!$A$16,IF($B1592="PARCELADO ATÉ 3X",$D1592-($D1592*TAXAS!$D$16))/3,IF($A1592=TAXAS!$A$17,IF($B1592="PARCELADO ATÉ 3X",$D1592-($D1592*TAXAS!$D$17))/3,IF($A1592=TAXAS!$A$18,IF($B1592="PARCELADO ATÉ 3X",$D1592-($D1592*TAXAS!$D$18))/3,IF($A1592=TAXAS!$A$19,IF($B1592="PARCELADO ATÉ 3X",$D1592-($D1592*TAXAS!$D$19))/3,IF($A1592=TAXAS!$A$20,IF($B1592="PARCELADO ATÉ 3X",$D1592-($D1592*TAXAS!$D$20))/3,IF($A1592=TAXAS!$A$21,IF($B1592="PARCELADO ATÉ 3X",$D1592-($D1592*TAXAS!$D$21))/3,IF($A1592=TAXAS!$A$22,IF($B1592="PARCELADO ATÉ 3X",$D1592-($D1592*TAXAS!$D$22))/3,IF($A1592=TAXAS!$A$23,IF($B1592="PARCELADO ATÉ 3X",$D1592-($D1592*TAXAS!$D$23))/3,IF($A1592=TAXAS!$A$24,IF($B1592="PARCELADO ATÉ 3X",$D1592-($D1592*TAXAS!$D$24))/3,IF($A1592=TAXAS!$A$25,IF($B1592="PARCELADO ATÉ 3X",$D1592-($D1592*TAXAS!$D$25))/3,IF($A1592=TAXAS!$A$26,IF($B1592="PARCELADO ATÉ 3X",$D1592-($D1592*TAXAS!$D$26))/3,IF($A1592=TAXAS!$A$27,IF($B1592="PARCELADO ATÉ 3X",$D1592-($D1592*TAXAS!$D$27))/3))))))))))))))))))))))))/1</f>
        <v>0</v>
      </c>
      <c r="H1592" s="9">
        <f>IF($A1592="VISA",IF($B1592="PARCELADO ATÉ 6X",$D1592-(D1592*TAXAS!$E$4))/6,IF($A1592="MASTER",IF($B1592="PARCELADO ATÉ 6X",$D1592-(D1592*TAXAS!$E$5))/6,IF($A1592="ELO",IF($B1592="PARCELADO ATÉ 6X",$D1592-(D1592*TAXAS!$E$6))/6,IF($A1592="HIPERCARD",IF($B1592="PARCELADO ATÉ 6X",$D1592-(D1592*TAXAS!$E$7))/6,IF($A1592="DINERS",IF($B1592="PARCELADO ATÉ 6X",$D1592-(D1592*TAXAS!$E$8))/6,IF($A1592="AMERICA EXPRESS",IF($B1592="PARCELADO ATÉ 6X",$D1592-(D1592*TAXAS!$E$9))/6,IF($A1592=TAXAS!$A$10,IF($B1592="PARCELADO ATÉ 6X",$D1592-($D1592*TAXAS!$E$10))/6,IF($A1592=TAXAS!$A$11,IF($B1592="PARCELADO ATÉ 6X",$D1592-($D1592*TAXAS!$E$11))/6,IF($A1592=TAXAS!$A$12,IF($B1592="PARCELADO ATÉ 6X",$D1592-($D1592*TAXAS!$E$12))/6,IF($A1592=TAXAS!$A$13,IF($B1592="PARCELADO ATÉ 6X",$D1592-($D1592*TAXAS!$E$13))/6,IF($A1592=TAXAS!$A$14,IF($B1592="PARCELADO ATÉ 6X",$D1592-($D1592*TAXAS!$E$14))/6,IF($A1592=TAXAS!$A$15,IF($B1592="PARCELADO ATÉ 6X",$D1592-($D1592*TAXAS!$E$15))/6,IF($A1592=TAXAS!$A$16,IF($B1592="PARCELADO ATÉ 6X",$D1592-($D1592*TAXAS!$E$16))/6,IF($A1592=TAXAS!$A$17,IF($B1592="PARCELADO ATÉ 6X",$D1592-($D1592*TAXAS!$E$17))/6,IF($A1592=TAXAS!$A$18,IF($B1592="PARCELADO ATÉ 6X",$D1592-($D1592*TAXAS!$E$18))/6,IF($A1592=TAXAS!$A$19,IF($B1592="PARCELADO ATÉ 6X",$D1592-($D1592*TAXAS!$E$19))/6,IF($A1592=TAXAS!$A$20,IF($B1592="PARCELADO ATÉ 6X",$D1592-($D1592*TAXAS!$E$20))/6,IF($A1592=TAXAS!$A$21,IF($B1592="PARCELADO ATÉ 6X",$D1592-($D1592*TAXAS!$E$21))/6,IF($A1592=TAXAS!$A$22,IF($B1592="PARCELADO ATÉ 6X",$D1592-($D1592*TAXAS!$E$22))/6,IF($A1592=TAXAS!$A$23,IF($B1592="PARCELADO ATÉ 6X",$D1592-($D1592*TAXAS!$E$23))/6,IF($A1592=TAXAS!$A$24,IF($B1592="PARCELADO ATÉ 6X",$D1592-($D1592*TAXAS!$E$24))/6,IF($A1592=TAXAS!$A$25,IF($B1592="PARCELADO ATÉ 6X",$D1592-($D1592*TAXAS!$E$25))/6,IF($A1592=TAXAS!$A$26,IF($B1592="PARCELADO ATÉ 6X",$D1592-($D1592*TAXAS!$E$26))/6,IF($A1592=TAXAS!$A$27,IF($B1592="PARCELADO ATÉ 6X",$D1592-($D1592*TAXAS!$E$27))/6))))))))))))))))))))))))/1</f>
        <v>0</v>
      </c>
      <c r="I1592" s="9">
        <f>IF($A1592="VISA",IF($B1592="PARCELADO ATÉ 12X",$D1592-(D1592*TAXAS!$F$4))/12,IF($A1592="MASTER",IF($B1592="PARCELADO ATÉ 12X",$D1592-(D1592*TAXAS!$F$5))/12,IF($A1592="ELO",IF($B1592="PARCELADO ATÉ 12X",$D1592-(D1592*TAXAS!$F$6))/12,IF($A1592="HIPERCARD",IF($B1592="PARCELADO ATÉ 12X",$D1592-(D1592*TAXAS!$F$7))/12,IF($A1592="DINERS",IF($B1592="PARCELADO ATÉ 12X",$D1592-(D1592*TAXAS!$F$8))/12,IF($A1592="AMERICA EXPRESS",IF($B1592="PARCELADO ATÉ 12X",$D1592-(D1592*TAXAS!$F$9))/12,IF($A1592=TAXAS!$A$10,IF($B1592="PARCELADO ATÉ 12X",$D1592-($D1592*TAXAS!$F$10))/12,IF($A1592=TAXAS!$A$11,IF($B1592="PARCELADO ATÉ 12X",$D1592-($D1592*TAXAS!$F$11))/12,IF($A1592=TAXAS!$A$12,IF($B1592="PARCELADO ATÉ 12X",$D1592-($D1592*TAXAS!$F$12))/12,IF($A1592=TAXAS!$A$13,IF($B1592="PARCELADO ATÉ 12X",$D1592-($D1592*TAXAS!$F$13))/12,IF($A1592=TAXAS!$A$14,IF($B1592="PARCELADO ATÉ 12X",$D1592-($D1592*TAXAS!$F$14))/12,IF($A1592=TAXAS!$A$15,IF($B1592="PARCELADO ATÉ 12X",$D1592-($D1592*TAXAS!$F$15))/12,IF($A1592=TAXAS!$A$16,IF($B1592="PARCELADO ATÉ 12X",$D1592-($D1592*TAXAS!$F$16))/12,IF($A1592=TAXAS!$A$17,IF($B1592="PARCELADO ATÉ 12X",$D1592-($D1592*TAXAS!$F$17))/12,IF($A1592=TAXAS!$A$18,IF($B1592="PARCELADO ATÉ 12X",$D1592-($D1592*TAXAS!$F$18))/12,IF($A1592=TAXAS!$A$19,IF($B1592="PARCELADO ATÉ 12X",$D1592-($D1592*TAXAS!$F$19))/12,IF($A1592=TAXAS!$A$20,IF($B1592="PARCELADO ATÉ 12X",$D1592-($D1592*TAXAS!$F$20))/12,IF($A1592=TAXAS!$A$21,IF($B1592="PARCELADO ATÉ 12X",$D1592-($D1592*TAXAS!$F$21))/12,IF($A1592=TAXAS!$A$22,IF($B1592="PARCELADO ATÉ 12X",$D1592-($D1592*TAXAS!$F$22))/12,IF($A1592=TAXAS!$A$23,IF($B1592="PARCELADO ATÉ 12X",$D1592-($D1592*TAXAS!$F$23))/12,IF($A1592=TAXAS!$A$24,IF($B1592="PARCELADO ATÉ 12X",$D1592-($D1592*TAXAS!$F$24))/12,IF($A1592=TAXAS!$A$25,IF($B1592="PARCELADO ATÉ 12X",$D1592-($D1592*TAXAS!$F$25))/12,IF($A1592=TAXAS!$A$26,IF($B1592="PARCELADO ATÉ 12X",$D1592-($D1592*TAXAS!$F$26))/12,IF($A1592=TAXAS!$A$27,IF($B1592="PARCELADO ATÉ 12X",$D1592-($D1592*TAXAS!$F$27))/12))))))))))))))))))))))))/1</f>
        <v>0</v>
      </c>
      <c r="J1592" s="8">
        <f t="shared" si="0"/>
        <v>0</v>
      </c>
      <c r="K1592" s="10" t="b">
        <f>IF($B1592="PARCELADO ATÉ 3X",($D1592-($D1592*TAXAS!$D$4))-$J1592)</f>
        <v>0</v>
      </c>
      <c r="L1592" s="10" t="b">
        <f>IF($B1592="PARCELADO ATÉ 6X",($D1592-($D1592*TAXAS!$E$4))-$J1592)</f>
        <v>0</v>
      </c>
      <c r="M1592" s="10" t="b">
        <f>IF($B1592="PARCELADO ATÉ 12X",($D1592-($D1592*TAXAS!$F$4))-$J1592)</f>
        <v>0</v>
      </c>
      <c r="N1592" s="8">
        <f t="shared" si="1"/>
        <v>0</v>
      </c>
      <c r="O1592" s="10">
        <f t="shared" si="2"/>
        <v>0</v>
      </c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</row>
    <row r="1593" spans="1:31" ht="15.75" customHeight="1" x14ac:dyDescent="0.2">
      <c r="A1593" s="3"/>
      <c r="B1593" s="5"/>
      <c r="C1593" s="6"/>
      <c r="D1593" s="42"/>
      <c r="E1593" s="8">
        <f>IF($A1593="VISA",IF($B1593="DÉBITO",$D1593-($D1593*TAXAS!$B$4)),IF($A1593="MASTER",IF($B1593="DÉBITO",$D1593-($D1593*TAXAS!$B$5)),IF($A1593="ELO", IF($B1593="DÉBITO",$D1593-($D1593*TAXAS!$B$6)),IF($A1593="HIPERCARD",IF($B1593="DÉBITO",$D1593-($D1593*TAXAS!$B$7)),IF($A1593="DINERS",IF($B1593="DÉBITO",$D1593-($D1593*TAXAS!$B$8)),IF($A1593="AMERICA EXPRESS",IF($B1593="DÉBITO",$D1593-($D1593*TAXAS!$B$9)),IF($A1593=TAXAS!$A$10,IF($B1593="DÉBITO",$D1593-($D1593*TAXAS!$B$10)), IF($A1593=TAXAS!$A$11,IF($B1593="DÉBITO",$D1593-($D1593*TAXAS!$B$11)), IF($A1593=TAXAS!$A$12,IF($B1593="DÉBITO",$D1593-($D1593*TAXAS!$B$12)), IF($A1593=TAXAS!$A$13,IF($B1593="DÉBITO",$D1593-($D1593*TAXAS!$B$13)), IF($A1593=TAXAS!$A$14,IF($B1593="DÉBITO",$D1593-($D1593*TAXAS!$B$14)), IF($A1593=TAXAS!$A$15,IF($B1593="DÉBITO",$D1593-($D1593*TAXAS!$B$15)), IF($A1593=TAXAS!$A$16,IF($B1593="DÉBITO",$D1593-($D1593*TAXAS!$B$16)), IF($A1593=TAXAS!$A$17,IF($B1593="DÉBITO",$D1593-($D1593*TAXAS!$B$17)), IF($A1593=TAXAS!$A$18,IF($B1593="DÉBITO",$D1593-($D1593*TAXAS!$B$18)), IF($A1593=TAXAS!$A$19,IF($B1593="DÉBITO",$D1593-($D1593*TAXAS!$B$19)), IF($A1593=TAXAS!$A$20,IF($B1593="DÉBITO",$D1593-($D1593*TAXAS!$B$20)), IF($A1593=TAXAS!$A$21,IF($B1593="DÉBITO",$D1593-($D1593*TAXAS!$B$21)), IF($A1593=TAXAS!$A$22,IF($B1593="DÉBITO",$D1593-($D1593*TAXAS!$B$22)), IF($A1593=TAXAS!$A$23,IF($B1593="DÉBITO",$D1593-($D1593*TAXAS!$B$23)), IF($A1593=TAXAS!$A$24,IF($B1593="DÉBITO",$D1593-($D1593*TAXAS!$B$24)), IF($A1593=TAXAS!$A$25,IF($B1593="DÉBITO",$D1593-($D1593*TAXAS!$B$25)), IF($A1593=TAXAS!$A$26,IF($B1593="DÉBITO",$D1593-($D1593*TAXAS!$B$26)), IF($A1593=TAXAS!$A$27,IF($B1593="DÉBITO",$D1593-($D1593*TAXAS!$B$27))))))))))))))))))))))))))/1</f>
        <v>0</v>
      </c>
      <c r="F1593" s="8">
        <f>IF($A1593="VISA",IF($B1593="CRÉDITO",$D1593-($D1593*TAXAS!$C$4)),IF($A1593="MASTER",IF($B1593="CRÉDITO",$D1593-($D1593*TAXAS!$C$5)),IF($A1593="ELO", IF($B1593="CRÉDITO",$D1593-($D1593*TAXAS!$C$6)),IF($A1593="HIPERCARD",IF($B1593="CRÉDITO",$D1593-($D1593*TAXAS!$C$7)),IF($A1593="DINERS",IF($B1593="CRÉDITO",$D1593-($D1593*TAXAS!$C$8)),IF($A1593="AMERICA EXPRESS",IF($B1593="CRÉDITO",$D1593-($D1593*TAXAS!$C$9)),IF($A1593=TAXAS!$A$10,IF($B1593="CRÉDITO",$D1593-($D1593*TAXAS!$C$10)), IF($A1593=TAXAS!$A$11,IF($B1593="CRÉDITO",$D1593-($D1593*TAXAS!$C$11)), IF($A1593=TAXAS!$A$12,IF($B1593="CRÉDITO",$D1593-($D1593*TAXAS!$C$12)), IF($A1593=TAXAS!$A$13,IF($B1593="CRÉDITO",$D1593-($D1593*TAXAS!$C$13)), IF($A1593=TAXAS!$A$14,IF($B1593="CRÉDITO",$D1593-($D1593*TAXAS!$C$14)), IF($A1593=TAXAS!$A$15,IF($B1593="CRÉDITO",$D1593-($D1593*TAXAS!$C$15)), IF($A1593=TAXAS!$A$16,IF($B1593="CRÉDITO",$D1593-($D1593*TAXAS!$C$16)), IF($A1593=TAXAS!$A$17,IF($B1593="CRÉDITO",$D1593-($D1593*TAXAS!$C$17)), IF($A1593=TAXAS!$A$18,IF($B1593="CRÉDITO",$D1593-($D1593*TAXAS!$C$18)), IF($A1593=TAXAS!$A$19,IF($B1593="CRÉDITO",$D1593-($D1593*TAXAS!$C$19)), IF($A1593=TAXAS!$A$20,IF($B1593="CRÉDITO",$D1593-($D1593*TAXAS!$C$20)), IF($A1593=TAXAS!$A$21,IF($B1593="CRÉDITO",$D1593-($D1593*TAXAS!$C$21)), IF($A1593=TAXAS!$A$22,IF($B1593="CRÉDITO",$D1593-($D1593*TAXAS!$C$22)), IF($A1593=TAXAS!$A$23,IF($B1593="CRÉDITO",$D1593-($D1593*TAXAS!$C$23)), IF($A1593=TAXAS!$A$24,IF($B1593="CRÉDITO",$D1593-($D1593*TAXAS!$C$24)), IF($A1593=TAXAS!$A$25,IF($B1593="CRÉDITO",$D1593-($D1593*TAXAS!$C$25)), IF($A1593=TAXAS!$A$26,IF($B1593="CRÉDITO",$D1593-($D1593*TAXAS!$C$26)), IF($A1593=TAXAS!$A$27,IF($B1593="CRÉDITO",$D1593-($D1593*TAXAS!$C$27))))))))))))))))))))))))))/1</f>
        <v>0</v>
      </c>
      <c r="G1593" s="9">
        <f>IF($A1593="VISA",IF($B1593="PARCELADO ATÉ 3X",$D1593-(D1593*TAXAS!$D$4))/3,IF($A1593="MASTER",IF($B1593="PARCELADO ATÉ 3X",$D1593-(D1593*TAXAS!$D$5))/3,IF($A1593="ELO",IF($B1593="PARCELADO ATÉ 3X",$D1593-(D1593*TAXAS!$D$6))/3,IF($A1593="HIPERCARD",IF($B1593="PARCELADO ATÉ 3X",$D1593-(D1593*TAXAS!$D$7))/3,IF($A1593="DINERS",IF($B1593="PARCELADO ATÉ 3X",$D1593-(D1593*TAXAS!$D$8))/3,IF($A1593="AMERICA EXPRESS",IF($B1593="PARCELADO ATÉ 3X",$D1593-(D1593*TAXAS!$D$9))/3,IF($A1593=TAXAS!$A$10,IF($B1593="PARCELADO ATÉ 3X",$D1593-($D1593*TAXAS!$D$10))/3,IF($A1593=TAXAS!$A$11,IF($B1593="PARCELADO ATÉ 3X",$D1593-($D1593*TAXAS!$D$11))/3,IF($A1593=TAXAS!$A$12,IF($B1593="PARCELADO ATÉ 3X",$D1593-($D1593*TAXAS!$D$12))/3,IF($A1593=TAXAS!$A$13,IF($B1593="PARCELADO ATÉ 3X",$D1593-($D1593*TAXAS!$D$13))/3,IF($A1593=TAXAS!$A$14,IF($B1593="PARCELADO ATÉ 3X",$D1593-($D1593*TAXAS!$D$14))/3,IF($A1593=TAXAS!$A$15,IF($B1593="PARCELADO ATÉ 3X",$D1593-($D1593*TAXAS!$D$15))/3,IF($A1593=TAXAS!$A$16,IF($B1593="PARCELADO ATÉ 3X",$D1593-($D1593*TAXAS!$D$16))/3,IF($A1593=TAXAS!$A$17,IF($B1593="PARCELADO ATÉ 3X",$D1593-($D1593*TAXAS!$D$17))/3,IF($A1593=TAXAS!$A$18,IF($B1593="PARCELADO ATÉ 3X",$D1593-($D1593*TAXAS!$D$18))/3,IF($A1593=TAXAS!$A$19,IF($B1593="PARCELADO ATÉ 3X",$D1593-($D1593*TAXAS!$D$19))/3,IF($A1593=TAXAS!$A$20,IF($B1593="PARCELADO ATÉ 3X",$D1593-($D1593*TAXAS!$D$20))/3,IF($A1593=TAXAS!$A$21,IF($B1593="PARCELADO ATÉ 3X",$D1593-($D1593*TAXAS!$D$21))/3,IF($A1593=TAXAS!$A$22,IF($B1593="PARCELADO ATÉ 3X",$D1593-($D1593*TAXAS!$D$22))/3,IF($A1593=TAXAS!$A$23,IF($B1593="PARCELADO ATÉ 3X",$D1593-($D1593*TAXAS!$D$23))/3,IF($A1593=TAXAS!$A$24,IF($B1593="PARCELADO ATÉ 3X",$D1593-($D1593*TAXAS!$D$24))/3,IF($A1593=TAXAS!$A$25,IF($B1593="PARCELADO ATÉ 3X",$D1593-($D1593*TAXAS!$D$25))/3,IF($A1593=TAXAS!$A$26,IF($B1593="PARCELADO ATÉ 3X",$D1593-($D1593*TAXAS!$D$26))/3,IF($A1593=TAXAS!$A$27,IF($B1593="PARCELADO ATÉ 3X",$D1593-($D1593*TAXAS!$D$27))/3))))))))))))))))))))))))/1</f>
        <v>0</v>
      </c>
      <c r="H1593" s="9">
        <f>IF($A1593="VISA",IF($B1593="PARCELADO ATÉ 6X",$D1593-(D1593*TAXAS!$E$4))/6,IF($A1593="MASTER",IF($B1593="PARCELADO ATÉ 6X",$D1593-(D1593*TAXAS!$E$5))/6,IF($A1593="ELO",IF($B1593="PARCELADO ATÉ 6X",$D1593-(D1593*TAXAS!$E$6))/6,IF($A1593="HIPERCARD",IF($B1593="PARCELADO ATÉ 6X",$D1593-(D1593*TAXAS!$E$7))/6,IF($A1593="DINERS",IF($B1593="PARCELADO ATÉ 6X",$D1593-(D1593*TAXAS!$E$8))/6,IF($A1593="AMERICA EXPRESS",IF($B1593="PARCELADO ATÉ 6X",$D1593-(D1593*TAXAS!$E$9))/6,IF($A1593=TAXAS!$A$10,IF($B1593="PARCELADO ATÉ 6X",$D1593-($D1593*TAXAS!$E$10))/6,IF($A1593=TAXAS!$A$11,IF($B1593="PARCELADO ATÉ 6X",$D1593-($D1593*TAXAS!$E$11))/6,IF($A1593=TAXAS!$A$12,IF($B1593="PARCELADO ATÉ 6X",$D1593-($D1593*TAXAS!$E$12))/6,IF($A1593=TAXAS!$A$13,IF($B1593="PARCELADO ATÉ 6X",$D1593-($D1593*TAXAS!$E$13))/6,IF($A1593=TAXAS!$A$14,IF($B1593="PARCELADO ATÉ 6X",$D1593-($D1593*TAXAS!$E$14))/6,IF($A1593=TAXAS!$A$15,IF($B1593="PARCELADO ATÉ 6X",$D1593-($D1593*TAXAS!$E$15))/6,IF($A1593=TAXAS!$A$16,IF($B1593="PARCELADO ATÉ 6X",$D1593-($D1593*TAXAS!$E$16))/6,IF($A1593=TAXAS!$A$17,IF($B1593="PARCELADO ATÉ 6X",$D1593-($D1593*TAXAS!$E$17))/6,IF($A1593=TAXAS!$A$18,IF($B1593="PARCELADO ATÉ 6X",$D1593-($D1593*TAXAS!$E$18))/6,IF($A1593=TAXAS!$A$19,IF($B1593="PARCELADO ATÉ 6X",$D1593-($D1593*TAXAS!$E$19))/6,IF($A1593=TAXAS!$A$20,IF($B1593="PARCELADO ATÉ 6X",$D1593-($D1593*TAXAS!$E$20))/6,IF($A1593=TAXAS!$A$21,IF($B1593="PARCELADO ATÉ 6X",$D1593-($D1593*TAXAS!$E$21))/6,IF($A1593=TAXAS!$A$22,IF($B1593="PARCELADO ATÉ 6X",$D1593-($D1593*TAXAS!$E$22))/6,IF($A1593=TAXAS!$A$23,IF($B1593="PARCELADO ATÉ 6X",$D1593-($D1593*TAXAS!$E$23))/6,IF($A1593=TAXAS!$A$24,IF($B1593="PARCELADO ATÉ 6X",$D1593-($D1593*TAXAS!$E$24))/6,IF($A1593=TAXAS!$A$25,IF($B1593="PARCELADO ATÉ 6X",$D1593-($D1593*TAXAS!$E$25))/6,IF($A1593=TAXAS!$A$26,IF($B1593="PARCELADO ATÉ 6X",$D1593-($D1593*TAXAS!$E$26))/6,IF($A1593=TAXAS!$A$27,IF($B1593="PARCELADO ATÉ 6X",$D1593-($D1593*TAXAS!$E$27))/6))))))))))))))))))))))))/1</f>
        <v>0</v>
      </c>
      <c r="I1593" s="9">
        <f>IF($A1593="VISA",IF($B1593="PARCELADO ATÉ 12X",$D1593-(D1593*TAXAS!$F$4))/12,IF($A1593="MASTER",IF($B1593="PARCELADO ATÉ 12X",$D1593-(D1593*TAXAS!$F$5))/12,IF($A1593="ELO",IF($B1593="PARCELADO ATÉ 12X",$D1593-(D1593*TAXAS!$F$6))/12,IF($A1593="HIPERCARD",IF($B1593="PARCELADO ATÉ 12X",$D1593-(D1593*TAXAS!$F$7))/12,IF($A1593="DINERS",IF($B1593="PARCELADO ATÉ 12X",$D1593-(D1593*TAXAS!$F$8))/12,IF($A1593="AMERICA EXPRESS",IF($B1593="PARCELADO ATÉ 12X",$D1593-(D1593*TAXAS!$F$9))/12,IF($A1593=TAXAS!$A$10,IF($B1593="PARCELADO ATÉ 12X",$D1593-($D1593*TAXAS!$F$10))/12,IF($A1593=TAXAS!$A$11,IF($B1593="PARCELADO ATÉ 12X",$D1593-($D1593*TAXAS!$F$11))/12,IF($A1593=TAXAS!$A$12,IF($B1593="PARCELADO ATÉ 12X",$D1593-($D1593*TAXAS!$F$12))/12,IF($A1593=TAXAS!$A$13,IF($B1593="PARCELADO ATÉ 12X",$D1593-($D1593*TAXAS!$F$13))/12,IF($A1593=TAXAS!$A$14,IF($B1593="PARCELADO ATÉ 12X",$D1593-($D1593*TAXAS!$F$14))/12,IF($A1593=TAXAS!$A$15,IF($B1593="PARCELADO ATÉ 12X",$D1593-($D1593*TAXAS!$F$15))/12,IF($A1593=TAXAS!$A$16,IF($B1593="PARCELADO ATÉ 12X",$D1593-($D1593*TAXAS!$F$16))/12,IF($A1593=TAXAS!$A$17,IF($B1593="PARCELADO ATÉ 12X",$D1593-($D1593*TAXAS!$F$17))/12,IF($A1593=TAXAS!$A$18,IF($B1593="PARCELADO ATÉ 12X",$D1593-($D1593*TAXAS!$F$18))/12,IF($A1593=TAXAS!$A$19,IF($B1593="PARCELADO ATÉ 12X",$D1593-($D1593*TAXAS!$F$19))/12,IF($A1593=TAXAS!$A$20,IF($B1593="PARCELADO ATÉ 12X",$D1593-($D1593*TAXAS!$F$20))/12,IF($A1593=TAXAS!$A$21,IF($B1593="PARCELADO ATÉ 12X",$D1593-($D1593*TAXAS!$F$21))/12,IF($A1593=TAXAS!$A$22,IF($B1593="PARCELADO ATÉ 12X",$D1593-($D1593*TAXAS!$F$22))/12,IF($A1593=TAXAS!$A$23,IF($B1593="PARCELADO ATÉ 12X",$D1593-($D1593*TAXAS!$F$23))/12,IF($A1593=TAXAS!$A$24,IF($B1593="PARCELADO ATÉ 12X",$D1593-($D1593*TAXAS!$F$24))/12,IF($A1593=TAXAS!$A$25,IF($B1593="PARCELADO ATÉ 12X",$D1593-($D1593*TAXAS!$F$25))/12,IF($A1593=TAXAS!$A$26,IF($B1593="PARCELADO ATÉ 12X",$D1593-($D1593*TAXAS!$F$26))/12,IF($A1593=TAXAS!$A$27,IF($B1593="PARCELADO ATÉ 12X",$D1593-($D1593*TAXAS!$F$27))/12))))))))))))))))))))))))/1</f>
        <v>0</v>
      </c>
      <c r="J1593" s="8">
        <f t="shared" si="0"/>
        <v>0</v>
      </c>
      <c r="K1593" s="10" t="b">
        <f>IF($B1593="PARCELADO ATÉ 3X",($D1593-($D1593*TAXAS!$D$4))-$J1593)</f>
        <v>0</v>
      </c>
      <c r="L1593" s="10" t="b">
        <f>IF($B1593="PARCELADO ATÉ 6X",($D1593-($D1593*TAXAS!$E$4))-$J1593)</f>
        <v>0</v>
      </c>
      <c r="M1593" s="10" t="b">
        <f>IF($B1593="PARCELADO ATÉ 12X",($D1593-($D1593*TAXAS!$F$4))-$J1593)</f>
        <v>0</v>
      </c>
      <c r="N1593" s="8">
        <f t="shared" si="1"/>
        <v>0</v>
      </c>
      <c r="O1593" s="10">
        <f t="shared" si="2"/>
        <v>0</v>
      </c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</row>
    <row r="1594" spans="1:31" ht="15.75" customHeight="1" x14ac:dyDescent="0.2">
      <c r="A1594" s="3"/>
      <c r="B1594" s="5"/>
      <c r="C1594" s="6"/>
      <c r="D1594" s="42"/>
      <c r="E1594" s="8">
        <f>IF($A1594="VISA",IF($B1594="DÉBITO",$D1594-($D1594*TAXAS!$B$4)),IF($A1594="MASTER",IF($B1594="DÉBITO",$D1594-($D1594*TAXAS!$B$5)),IF($A1594="ELO", IF($B1594="DÉBITO",$D1594-($D1594*TAXAS!$B$6)),IF($A1594="HIPERCARD",IF($B1594="DÉBITO",$D1594-($D1594*TAXAS!$B$7)),IF($A1594="DINERS",IF($B1594="DÉBITO",$D1594-($D1594*TAXAS!$B$8)),IF($A1594="AMERICA EXPRESS",IF($B1594="DÉBITO",$D1594-($D1594*TAXAS!$B$9)),IF($A1594=TAXAS!$A$10,IF($B1594="DÉBITO",$D1594-($D1594*TAXAS!$B$10)), IF($A1594=TAXAS!$A$11,IF($B1594="DÉBITO",$D1594-($D1594*TAXAS!$B$11)), IF($A1594=TAXAS!$A$12,IF($B1594="DÉBITO",$D1594-($D1594*TAXAS!$B$12)), IF($A1594=TAXAS!$A$13,IF($B1594="DÉBITO",$D1594-($D1594*TAXAS!$B$13)), IF($A1594=TAXAS!$A$14,IF($B1594="DÉBITO",$D1594-($D1594*TAXAS!$B$14)), IF($A1594=TAXAS!$A$15,IF($B1594="DÉBITO",$D1594-($D1594*TAXAS!$B$15)), IF($A1594=TAXAS!$A$16,IF($B1594="DÉBITO",$D1594-($D1594*TAXAS!$B$16)), IF($A1594=TAXAS!$A$17,IF($B1594="DÉBITO",$D1594-($D1594*TAXAS!$B$17)), IF($A1594=TAXAS!$A$18,IF($B1594="DÉBITO",$D1594-($D1594*TAXAS!$B$18)), IF($A1594=TAXAS!$A$19,IF($B1594="DÉBITO",$D1594-($D1594*TAXAS!$B$19)), IF($A1594=TAXAS!$A$20,IF($B1594="DÉBITO",$D1594-($D1594*TAXAS!$B$20)), IF($A1594=TAXAS!$A$21,IF($B1594="DÉBITO",$D1594-($D1594*TAXAS!$B$21)), IF($A1594=TAXAS!$A$22,IF($B1594="DÉBITO",$D1594-($D1594*TAXAS!$B$22)), IF($A1594=TAXAS!$A$23,IF($B1594="DÉBITO",$D1594-($D1594*TAXAS!$B$23)), IF($A1594=TAXAS!$A$24,IF($B1594="DÉBITO",$D1594-($D1594*TAXAS!$B$24)), IF($A1594=TAXAS!$A$25,IF($B1594="DÉBITO",$D1594-($D1594*TAXAS!$B$25)), IF($A1594=TAXAS!$A$26,IF($B1594="DÉBITO",$D1594-($D1594*TAXAS!$B$26)), IF($A1594=TAXAS!$A$27,IF($B1594="DÉBITO",$D1594-($D1594*TAXAS!$B$27))))))))))))))))))))))))))/1</f>
        <v>0</v>
      </c>
      <c r="F1594" s="8">
        <f>IF($A1594="VISA",IF($B1594="CRÉDITO",$D1594-($D1594*TAXAS!$C$4)),IF($A1594="MASTER",IF($B1594="CRÉDITO",$D1594-($D1594*TAXAS!$C$5)),IF($A1594="ELO", IF($B1594="CRÉDITO",$D1594-($D1594*TAXAS!$C$6)),IF($A1594="HIPERCARD",IF($B1594="CRÉDITO",$D1594-($D1594*TAXAS!$C$7)),IF($A1594="DINERS",IF($B1594="CRÉDITO",$D1594-($D1594*TAXAS!$C$8)),IF($A1594="AMERICA EXPRESS",IF($B1594="CRÉDITO",$D1594-($D1594*TAXAS!$C$9)),IF($A1594=TAXAS!$A$10,IF($B1594="CRÉDITO",$D1594-($D1594*TAXAS!$C$10)), IF($A1594=TAXAS!$A$11,IF($B1594="CRÉDITO",$D1594-($D1594*TAXAS!$C$11)), IF($A1594=TAXAS!$A$12,IF($B1594="CRÉDITO",$D1594-($D1594*TAXAS!$C$12)), IF($A1594=TAXAS!$A$13,IF($B1594="CRÉDITO",$D1594-($D1594*TAXAS!$C$13)), IF($A1594=TAXAS!$A$14,IF($B1594="CRÉDITO",$D1594-($D1594*TAXAS!$C$14)), IF($A1594=TAXAS!$A$15,IF($B1594="CRÉDITO",$D1594-($D1594*TAXAS!$C$15)), IF($A1594=TAXAS!$A$16,IF($B1594="CRÉDITO",$D1594-($D1594*TAXAS!$C$16)), IF($A1594=TAXAS!$A$17,IF($B1594="CRÉDITO",$D1594-($D1594*TAXAS!$C$17)), IF($A1594=TAXAS!$A$18,IF($B1594="CRÉDITO",$D1594-($D1594*TAXAS!$C$18)), IF($A1594=TAXAS!$A$19,IF($B1594="CRÉDITO",$D1594-($D1594*TAXAS!$C$19)), IF($A1594=TAXAS!$A$20,IF($B1594="CRÉDITO",$D1594-($D1594*TAXAS!$C$20)), IF($A1594=TAXAS!$A$21,IF($B1594="CRÉDITO",$D1594-($D1594*TAXAS!$C$21)), IF($A1594=TAXAS!$A$22,IF($B1594="CRÉDITO",$D1594-($D1594*TAXAS!$C$22)), IF($A1594=TAXAS!$A$23,IF($B1594="CRÉDITO",$D1594-($D1594*TAXAS!$C$23)), IF($A1594=TAXAS!$A$24,IF($B1594="CRÉDITO",$D1594-($D1594*TAXAS!$C$24)), IF($A1594=TAXAS!$A$25,IF($B1594="CRÉDITO",$D1594-($D1594*TAXAS!$C$25)), IF($A1594=TAXAS!$A$26,IF($B1594="CRÉDITO",$D1594-($D1594*TAXAS!$C$26)), IF($A1594=TAXAS!$A$27,IF($B1594="CRÉDITO",$D1594-($D1594*TAXAS!$C$27))))))))))))))))))))))))))/1</f>
        <v>0</v>
      </c>
      <c r="G1594" s="9">
        <f>IF($A1594="VISA",IF($B1594="PARCELADO ATÉ 3X",$D1594-(D1594*TAXAS!$D$4))/3,IF($A1594="MASTER",IF($B1594="PARCELADO ATÉ 3X",$D1594-(D1594*TAXAS!$D$5))/3,IF($A1594="ELO",IF($B1594="PARCELADO ATÉ 3X",$D1594-(D1594*TAXAS!$D$6))/3,IF($A1594="HIPERCARD",IF($B1594="PARCELADO ATÉ 3X",$D1594-(D1594*TAXAS!$D$7))/3,IF($A1594="DINERS",IF($B1594="PARCELADO ATÉ 3X",$D1594-(D1594*TAXAS!$D$8))/3,IF($A1594="AMERICA EXPRESS",IF($B1594="PARCELADO ATÉ 3X",$D1594-(D1594*TAXAS!$D$9))/3,IF($A1594=TAXAS!$A$10,IF($B1594="PARCELADO ATÉ 3X",$D1594-($D1594*TAXAS!$D$10))/3,IF($A1594=TAXAS!$A$11,IF($B1594="PARCELADO ATÉ 3X",$D1594-($D1594*TAXAS!$D$11))/3,IF($A1594=TAXAS!$A$12,IF($B1594="PARCELADO ATÉ 3X",$D1594-($D1594*TAXAS!$D$12))/3,IF($A1594=TAXAS!$A$13,IF($B1594="PARCELADO ATÉ 3X",$D1594-($D1594*TAXAS!$D$13))/3,IF($A1594=TAXAS!$A$14,IF($B1594="PARCELADO ATÉ 3X",$D1594-($D1594*TAXAS!$D$14))/3,IF($A1594=TAXAS!$A$15,IF($B1594="PARCELADO ATÉ 3X",$D1594-($D1594*TAXAS!$D$15))/3,IF($A1594=TAXAS!$A$16,IF($B1594="PARCELADO ATÉ 3X",$D1594-($D1594*TAXAS!$D$16))/3,IF($A1594=TAXAS!$A$17,IF($B1594="PARCELADO ATÉ 3X",$D1594-($D1594*TAXAS!$D$17))/3,IF($A1594=TAXAS!$A$18,IF($B1594="PARCELADO ATÉ 3X",$D1594-($D1594*TAXAS!$D$18))/3,IF($A1594=TAXAS!$A$19,IF($B1594="PARCELADO ATÉ 3X",$D1594-($D1594*TAXAS!$D$19))/3,IF($A1594=TAXAS!$A$20,IF($B1594="PARCELADO ATÉ 3X",$D1594-($D1594*TAXAS!$D$20))/3,IF($A1594=TAXAS!$A$21,IF($B1594="PARCELADO ATÉ 3X",$D1594-($D1594*TAXAS!$D$21))/3,IF($A1594=TAXAS!$A$22,IF($B1594="PARCELADO ATÉ 3X",$D1594-($D1594*TAXAS!$D$22))/3,IF($A1594=TAXAS!$A$23,IF($B1594="PARCELADO ATÉ 3X",$D1594-($D1594*TAXAS!$D$23))/3,IF($A1594=TAXAS!$A$24,IF($B1594="PARCELADO ATÉ 3X",$D1594-($D1594*TAXAS!$D$24))/3,IF($A1594=TAXAS!$A$25,IF($B1594="PARCELADO ATÉ 3X",$D1594-($D1594*TAXAS!$D$25))/3,IF($A1594=TAXAS!$A$26,IF($B1594="PARCELADO ATÉ 3X",$D1594-($D1594*TAXAS!$D$26))/3,IF($A1594=TAXAS!$A$27,IF($B1594="PARCELADO ATÉ 3X",$D1594-($D1594*TAXAS!$D$27))/3))))))))))))))))))))))))/1</f>
        <v>0</v>
      </c>
      <c r="H1594" s="9">
        <f>IF($A1594="VISA",IF($B1594="PARCELADO ATÉ 6X",$D1594-(D1594*TAXAS!$E$4))/6,IF($A1594="MASTER",IF($B1594="PARCELADO ATÉ 6X",$D1594-(D1594*TAXAS!$E$5))/6,IF($A1594="ELO",IF($B1594="PARCELADO ATÉ 6X",$D1594-(D1594*TAXAS!$E$6))/6,IF($A1594="HIPERCARD",IF($B1594="PARCELADO ATÉ 6X",$D1594-(D1594*TAXAS!$E$7))/6,IF($A1594="DINERS",IF($B1594="PARCELADO ATÉ 6X",$D1594-(D1594*TAXAS!$E$8))/6,IF($A1594="AMERICA EXPRESS",IF($B1594="PARCELADO ATÉ 6X",$D1594-(D1594*TAXAS!$E$9))/6,IF($A1594=TAXAS!$A$10,IF($B1594="PARCELADO ATÉ 6X",$D1594-($D1594*TAXAS!$E$10))/6,IF($A1594=TAXAS!$A$11,IF($B1594="PARCELADO ATÉ 6X",$D1594-($D1594*TAXAS!$E$11))/6,IF($A1594=TAXAS!$A$12,IF($B1594="PARCELADO ATÉ 6X",$D1594-($D1594*TAXAS!$E$12))/6,IF($A1594=TAXAS!$A$13,IF($B1594="PARCELADO ATÉ 6X",$D1594-($D1594*TAXAS!$E$13))/6,IF($A1594=TAXAS!$A$14,IF($B1594="PARCELADO ATÉ 6X",$D1594-($D1594*TAXAS!$E$14))/6,IF($A1594=TAXAS!$A$15,IF($B1594="PARCELADO ATÉ 6X",$D1594-($D1594*TAXAS!$E$15))/6,IF($A1594=TAXAS!$A$16,IF($B1594="PARCELADO ATÉ 6X",$D1594-($D1594*TAXAS!$E$16))/6,IF($A1594=TAXAS!$A$17,IF($B1594="PARCELADO ATÉ 6X",$D1594-($D1594*TAXAS!$E$17))/6,IF($A1594=TAXAS!$A$18,IF($B1594="PARCELADO ATÉ 6X",$D1594-($D1594*TAXAS!$E$18))/6,IF($A1594=TAXAS!$A$19,IF($B1594="PARCELADO ATÉ 6X",$D1594-($D1594*TAXAS!$E$19))/6,IF($A1594=TAXAS!$A$20,IF($B1594="PARCELADO ATÉ 6X",$D1594-($D1594*TAXAS!$E$20))/6,IF($A1594=TAXAS!$A$21,IF($B1594="PARCELADO ATÉ 6X",$D1594-($D1594*TAXAS!$E$21))/6,IF($A1594=TAXAS!$A$22,IF($B1594="PARCELADO ATÉ 6X",$D1594-($D1594*TAXAS!$E$22))/6,IF($A1594=TAXAS!$A$23,IF($B1594="PARCELADO ATÉ 6X",$D1594-($D1594*TAXAS!$E$23))/6,IF($A1594=TAXAS!$A$24,IF($B1594="PARCELADO ATÉ 6X",$D1594-($D1594*TAXAS!$E$24))/6,IF($A1594=TAXAS!$A$25,IF($B1594="PARCELADO ATÉ 6X",$D1594-($D1594*TAXAS!$E$25))/6,IF($A1594=TAXAS!$A$26,IF($B1594="PARCELADO ATÉ 6X",$D1594-($D1594*TAXAS!$E$26))/6,IF($A1594=TAXAS!$A$27,IF($B1594="PARCELADO ATÉ 6X",$D1594-($D1594*TAXAS!$E$27))/6))))))))))))))))))))))))/1</f>
        <v>0</v>
      </c>
      <c r="I1594" s="9">
        <f>IF($A1594="VISA",IF($B1594="PARCELADO ATÉ 12X",$D1594-(D1594*TAXAS!$F$4))/12,IF($A1594="MASTER",IF($B1594="PARCELADO ATÉ 12X",$D1594-(D1594*TAXAS!$F$5))/12,IF($A1594="ELO",IF($B1594="PARCELADO ATÉ 12X",$D1594-(D1594*TAXAS!$F$6))/12,IF($A1594="HIPERCARD",IF($B1594="PARCELADO ATÉ 12X",$D1594-(D1594*TAXAS!$F$7))/12,IF($A1594="DINERS",IF($B1594="PARCELADO ATÉ 12X",$D1594-(D1594*TAXAS!$F$8))/12,IF($A1594="AMERICA EXPRESS",IF($B1594="PARCELADO ATÉ 12X",$D1594-(D1594*TAXAS!$F$9))/12,IF($A1594=TAXAS!$A$10,IF($B1594="PARCELADO ATÉ 12X",$D1594-($D1594*TAXAS!$F$10))/12,IF($A1594=TAXAS!$A$11,IF($B1594="PARCELADO ATÉ 12X",$D1594-($D1594*TAXAS!$F$11))/12,IF($A1594=TAXAS!$A$12,IF($B1594="PARCELADO ATÉ 12X",$D1594-($D1594*TAXAS!$F$12))/12,IF($A1594=TAXAS!$A$13,IF($B1594="PARCELADO ATÉ 12X",$D1594-($D1594*TAXAS!$F$13))/12,IF($A1594=TAXAS!$A$14,IF($B1594="PARCELADO ATÉ 12X",$D1594-($D1594*TAXAS!$F$14))/12,IF($A1594=TAXAS!$A$15,IF($B1594="PARCELADO ATÉ 12X",$D1594-($D1594*TAXAS!$F$15))/12,IF($A1594=TAXAS!$A$16,IF($B1594="PARCELADO ATÉ 12X",$D1594-($D1594*TAXAS!$F$16))/12,IF($A1594=TAXAS!$A$17,IF($B1594="PARCELADO ATÉ 12X",$D1594-($D1594*TAXAS!$F$17))/12,IF($A1594=TAXAS!$A$18,IF($B1594="PARCELADO ATÉ 12X",$D1594-($D1594*TAXAS!$F$18))/12,IF($A1594=TAXAS!$A$19,IF($B1594="PARCELADO ATÉ 12X",$D1594-($D1594*TAXAS!$F$19))/12,IF($A1594=TAXAS!$A$20,IF($B1594="PARCELADO ATÉ 12X",$D1594-($D1594*TAXAS!$F$20))/12,IF($A1594=TAXAS!$A$21,IF($B1594="PARCELADO ATÉ 12X",$D1594-($D1594*TAXAS!$F$21))/12,IF($A1594=TAXAS!$A$22,IF($B1594="PARCELADO ATÉ 12X",$D1594-($D1594*TAXAS!$F$22))/12,IF($A1594=TAXAS!$A$23,IF($B1594="PARCELADO ATÉ 12X",$D1594-($D1594*TAXAS!$F$23))/12,IF($A1594=TAXAS!$A$24,IF($B1594="PARCELADO ATÉ 12X",$D1594-($D1594*TAXAS!$F$24))/12,IF($A1594=TAXAS!$A$25,IF($B1594="PARCELADO ATÉ 12X",$D1594-($D1594*TAXAS!$F$25))/12,IF($A1594=TAXAS!$A$26,IF($B1594="PARCELADO ATÉ 12X",$D1594-($D1594*TAXAS!$F$26))/12,IF($A1594=TAXAS!$A$27,IF($B1594="PARCELADO ATÉ 12X",$D1594-($D1594*TAXAS!$F$27))/12))))))))))))))))))))))))/1</f>
        <v>0</v>
      </c>
      <c r="J1594" s="8">
        <f t="shared" si="0"/>
        <v>0</v>
      </c>
      <c r="K1594" s="10" t="b">
        <f>IF($B1594="PARCELADO ATÉ 3X",($D1594-($D1594*TAXAS!$D$4))-$J1594)</f>
        <v>0</v>
      </c>
      <c r="L1594" s="10" t="b">
        <f>IF($B1594="PARCELADO ATÉ 6X",($D1594-($D1594*TAXAS!$E$4))-$J1594)</f>
        <v>0</v>
      </c>
      <c r="M1594" s="10" t="b">
        <f>IF($B1594="PARCELADO ATÉ 12X",($D1594-($D1594*TAXAS!$F$4))-$J1594)</f>
        <v>0</v>
      </c>
      <c r="N1594" s="8">
        <f t="shared" si="1"/>
        <v>0</v>
      </c>
      <c r="O1594" s="10">
        <f t="shared" si="2"/>
        <v>0</v>
      </c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</row>
    <row r="1595" spans="1:31" ht="15.75" customHeight="1" x14ac:dyDescent="0.2">
      <c r="A1595" s="3"/>
      <c r="B1595" s="5"/>
      <c r="C1595" s="6"/>
      <c r="D1595" s="42"/>
      <c r="E1595" s="8">
        <f>IF($A1595="VISA",IF($B1595="DÉBITO",$D1595-($D1595*TAXAS!$B$4)),IF($A1595="MASTER",IF($B1595="DÉBITO",$D1595-($D1595*TAXAS!$B$5)),IF($A1595="ELO", IF($B1595="DÉBITO",$D1595-($D1595*TAXAS!$B$6)),IF($A1595="HIPERCARD",IF($B1595="DÉBITO",$D1595-($D1595*TAXAS!$B$7)),IF($A1595="DINERS",IF($B1595="DÉBITO",$D1595-($D1595*TAXAS!$B$8)),IF($A1595="AMERICA EXPRESS",IF($B1595="DÉBITO",$D1595-($D1595*TAXAS!$B$9)),IF($A1595=TAXAS!$A$10,IF($B1595="DÉBITO",$D1595-($D1595*TAXAS!$B$10)), IF($A1595=TAXAS!$A$11,IF($B1595="DÉBITO",$D1595-($D1595*TAXAS!$B$11)), IF($A1595=TAXAS!$A$12,IF($B1595="DÉBITO",$D1595-($D1595*TAXAS!$B$12)), IF($A1595=TAXAS!$A$13,IF($B1595="DÉBITO",$D1595-($D1595*TAXAS!$B$13)), IF($A1595=TAXAS!$A$14,IF($B1595="DÉBITO",$D1595-($D1595*TAXAS!$B$14)), IF($A1595=TAXAS!$A$15,IF($B1595="DÉBITO",$D1595-($D1595*TAXAS!$B$15)), IF($A1595=TAXAS!$A$16,IF($B1595="DÉBITO",$D1595-($D1595*TAXAS!$B$16)), IF($A1595=TAXAS!$A$17,IF($B1595="DÉBITO",$D1595-($D1595*TAXAS!$B$17)), IF($A1595=TAXAS!$A$18,IF($B1595="DÉBITO",$D1595-($D1595*TAXAS!$B$18)), IF($A1595=TAXAS!$A$19,IF($B1595="DÉBITO",$D1595-($D1595*TAXAS!$B$19)), IF($A1595=TAXAS!$A$20,IF($B1595="DÉBITO",$D1595-($D1595*TAXAS!$B$20)), IF($A1595=TAXAS!$A$21,IF($B1595="DÉBITO",$D1595-($D1595*TAXAS!$B$21)), IF($A1595=TAXAS!$A$22,IF($B1595="DÉBITO",$D1595-($D1595*TAXAS!$B$22)), IF($A1595=TAXAS!$A$23,IF($B1595="DÉBITO",$D1595-($D1595*TAXAS!$B$23)), IF($A1595=TAXAS!$A$24,IF($B1595="DÉBITO",$D1595-($D1595*TAXAS!$B$24)), IF($A1595=TAXAS!$A$25,IF($B1595="DÉBITO",$D1595-($D1595*TAXAS!$B$25)), IF($A1595=TAXAS!$A$26,IF($B1595="DÉBITO",$D1595-($D1595*TAXAS!$B$26)), IF($A1595=TAXAS!$A$27,IF($B1595="DÉBITO",$D1595-($D1595*TAXAS!$B$27))))))))))))))))))))))))))/1</f>
        <v>0</v>
      </c>
      <c r="F1595" s="8">
        <f>IF($A1595="VISA",IF($B1595="CRÉDITO",$D1595-($D1595*TAXAS!$C$4)),IF($A1595="MASTER",IF($B1595="CRÉDITO",$D1595-($D1595*TAXAS!$C$5)),IF($A1595="ELO", IF($B1595="CRÉDITO",$D1595-($D1595*TAXAS!$C$6)),IF($A1595="HIPERCARD",IF($B1595="CRÉDITO",$D1595-($D1595*TAXAS!$C$7)),IF($A1595="DINERS",IF($B1595="CRÉDITO",$D1595-($D1595*TAXAS!$C$8)),IF($A1595="AMERICA EXPRESS",IF($B1595="CRÉDITO",$D1595-($D1595*TAXAS!$C$9)),IF($A1595=TAXAS!$A$10,IF($B1595="CRÉDITO",$D1595-($D1595*TAXAS!$C$10)), IF($A1595=TAXAS!$A$11,IF($B1595="CRÉDITO",$D1595-($D1595*TAXAS!$C$11)), IF($A1595=TAXAS!$A$12,IF($B1595="CRÉDITO",$D1595-($D1595*TAXAS!$C$12)), IF($A1595=TAXAS!$A$13,IF($B1595="CRÉDITO",$D1595-($D1595*TAXAS!$C$13)), IF($A1595=TAXAS!$A$14,IF($B1595="CRÉDITO",$D1595-($D1595*TAXAS!$C$14)), IF($A1595=TAXAS!$A$15,IF($B1595="CRÉDITO",$D1595-($D1595*TAXAS!$C$15)), IF($A1595=TAXAS!$A$16,IF($B1595="CRÉDITO",$D1595-($D1595*TAXAS!$C$16)), IF($A1595=TAXAS!$A$17,IF($B1595="CRÉDITO",$D1595-($D1595*TAXAS!$C$17)), IF($A1595=TAXAS!$A$18,IF($B1595="CRÉDITO",$D1595-($D1595*TAXAS!$C$18)), IF($A1595=TAXAS!$A$19,IF($B1595="CRÉDITO",$D1595-($D1595*TAXAS!$C$19)), IF($A1595=TAXAS!$A$20,IF($B1595="CRÉDITO",$D1595-($D1595*TAXAS!$C$20)), IF($A1595=TAXAS!$A$21,IF($B1595="CRÉDITO",$D1595-($D1595*TAXAS!$C$21)), IF($A1595=TAXAS!$A$22,IF($B1595="CRÉDITO",$D1595-($D1595*TAXAS!$C$22)), IF($A1595=TAXAS!$A$23,IF($B1595="CRÉDITO",$D1595-($D1595*TAXAS!$C$23)), IF($A1595=TAXAS!$A$24,IF($B1595="CRÉDITO",$D1595-($D1595*TAXAS!$C$24)), IF($A1595=TAXAS!$A$25,IF($B1595="CRÉDITO",$D1595-($D1595*TAXAS!$C$25)), IF($A1595=TAXAS!$A$26,IF($B1595="CRÉDITO",$D1595-($D1595*TAXAS!$C$26)), IF($A1595=TAXAS!$A$27,IF($B1595="CRÉDITO",$D1595-($D1595*TAXAS!$C$27))))))))))))))))))))))))))/1</f>
        <v>0</v>
      </c>
      <c r="G1595" s="9">
        <f>IF($A1595="VISA",IF($B1595="PARCELADO ATÉ 3X",$D1595-(D1595*TAXAS!$D$4))/3,IF($A1595="MASTER",IF($B1595="PARCELADO ATÉ 3X",$D1595-(D1595*TAXAS!$D$5))/3,IF($A1595="ELO",IF($B1595="PARCELADO ATÉ 3X",$D1595-(D1595*TAXAS!$D$6))/3,IF($A1595="HIPERCARD",IF($B1595="PARCELADO ATÉ 3X",$D1595-(D1595*TAXAS!$D$7))/3,IF($A1595="DINERS",IF($B1595="PARCELADO ATÉ 3X",$D1595-(D1595*TAXAS!$D$8))/3,IF($A1595="AMERICA EXPRESS",IF($B1595="PARCELADO ATÉ 3X",$D1595-(D1595*TAXAS!$D$9))/3,IF($A1595=TAXAS!$A$10,IF($B1595="PARCELADO ATÉ 3X",$D1595-($D1595*TAXAS!$D$10))/3,IF($A1595=TAXAS!$A$11,IF($B1595="PARCELADO ATÉ 3X",$D1595-($D1595*TAXAS!$D$11))/3,IF($A1595=TAXAS!$A$12,IF($B1595="PARCELADO ATÉ 3X",$D1595-($D1595*TAXAS!$D$12))/3,IF($A1595=TAXAS!$A$13,IF($B1595="PARCELADO ATÉ 3X",$D1595-($D1595*TAXAS!$D$13))/3,IF($A1595=TAXAS!$A$14,IF($B1595="PARCELADO ATÉ 3X",$D1595-($D1595*TAXAS!$D$14))/3,IF($A1595=TAXAS!$A$15,IF($B1595="PARCELADO ATÉ 3X",$D1595-($D1595*TAXAS!$D$15))/3,IF($A1595=TAXAS!$A$16,IF($B1595="PARCELADO ATÉ 3X",$D1595-($D1595*TAXAS!$D$16))/3,IF($A1595=TAXAS!$A$17,IF($B1595="PARCELADO ATÉ 3X",$D1595-($D1595*TAXAS!$D$17))/3,IF($A1595=TAXAS!$A$18,IF($B1595="PARCELADO ATÉ 3X",$D1595-($D1595*TAXAS!$D$18))/3,IF($A1595=TAXAS!$A$19,IF($B1595="PARCELADO ATÉ 3X",$D1595-($D1595*TAXAS!$D$19))/3,IF($A1595=TAXAS!$A$20,IF($B1595="PARCELADO ATÉ 3X",$D1595-($D1595*TAXAS!$D$20))/3,IF($A1595=TAXAS!$A$21,IF($B1595="PARCELADO ATÉ 3X",$D1595-($D1595*TAXAS!$D$21))/3,IF($A1595=TAXAS!$A$22,IF($B1595="PARCELADO ATÉ 3X",$D1595-($D1595*TAXAS!$D$22))/3,IF($A1595=TAXAS!$A$23,IF($B1595="PARCELADO ATÉ 3X",$D1595-($D1595*TAXAS!$D$23))/3,IF($A1595=TAXAS!$A$24,IF($B1595="PARCELADO ATÉ 3X",$D1595-($D1595*TAXAS!$D$24))/3,IF($A1595=TAXAS!$A$25,IF($B1595="PARCELADO ATÉ 3X",$D1595-($D1595*TAXAS!$D$25))/3,IF($A1595=TAXAS!$A$26,IF($B1595="PARCELADO ATÉ 3X",$D1595-($D1595*TAXAS!$D$26))/3,IF($A1595=TAXAS!$A$27,IF($B1595="PARCELADO ATÉ 3X",$D1595-($D1595*TAXAS!$D$27))/3))))))))))))))))))))))))/1</f>
        <v>0</v>
      </c>
      <c r="H1595" s="9">
        <f>IF($A1595="VISA",IF($B1595="PARCELADO ATÉ 6X",$D1595-(D1595*TAXAS!$E$4))/6,IF($A1595="MASTER",IF($B1595="PARCELADO ATÉ 6X",$D1595-(D1595*TAXAS!$E$5))/6,IF($A1595="ELO",IF($B1595="PARCELADO ATÉ 6X",$D1595-(D1595*TAXAS!$E$6))/6,IF($A1595="HIPERCARD",IF($B1595="PARCELADO ATÉ 6X",$D1595-(D1595*TAXAS!$E$7))/6,IF($A1595="DINERS",IF($B1595="PARCELADO ATÉ 6X",$D1595-(D1595*TAXAS!$E$8))/6,IF($A1595="AMERICA EXPRESS",IF($B1595="PARCELADO ATÉ 6X",$D1595-(D1595*TAXAS!$E$9))/6,IF($A1595=TAXAS!$A$10,IF($B1595="PARCELADO ATÉ 6X",$D1595-($D1595*TAXAS!$E$10))/6,IF($A1595=TAXAS!$A$11,IF($B1595="PARCELADO ATÉ 6X",$D1595-($D1595*TAXAS!$E$11))/6,IF($A1595=TAXAS!$A$12,IF($B1595="PARCELADO ATÉ 6X",$D1595-($D1595*TAXAS!$E$12))/6,IF($A1595=TAXAS!$A$13,IF($B1595="PARCELADO ATÉ 6X",$D1595-($D1595*TAXAS!$E$13))/6,IF($A1595=TAXAS!$A$14,IF($B1595="PARCELADO ATÉ 6X",$D1595-($D1595*TAXAS!$E$14))/6,IF($A1595=TAXAS!$A$15,IF($B1595="PARCELADO ATÉ 6X",$D1595-($D1595*TAXAS!$E$15))/6,IF($A1595=TAXAS!$A$16,IF($B1595="PARCELADO ATÉ 6X",$D1595-($D1595*TAXAS!$E$16))/6,IF($A1595=TAXAS!$A$17,IF($B1595="PARCELADO ATÉ 6X",$D1595-($D1595*TAXAS!$E$17))/6,IF($A1595=TAXAS!$A$18,IF($B1595="PARCELADO ATÉ 6X",$D1595-($D1595*TAXAS!$E$18))/6,IF($A1595=TAXAS!$A$19,IF($B1595="PARCELADO ATÉ 6X",$D1595-($D1595*TAXAS!$E$19))/6,IF($A1595=TAXAS!$A$20,IF($B1595="PARCELADO ATÉ 6X",$D1595-($D1595*TAXAS!$E$20))/6,IF($A1595=TAXAS!$A$21,IF($B1595="PARCELADO ATÉ 6X",$D1595-($D1595*TAXAS!$E$21))/6,IF($A1595=TAXAS!$A$22,IF($B1595="PARCELADO ATÉ 6X",$D1595-($D1595*TAXAS!$E$22))/6,IF($A1595=TAXAS!$A$23,IF($B1595="PARCELADO ATÉ 6X",$D1595-($D1595*TAXAS!$E$23))/6,IF($A1595=TAXAS!$A$24,IF($B1595="PARCELADO ATÉ 6X",$D1595-($D1595*TAXAS!$E$24))/6,IF($A1595=TAXAS!$A$25,IF($B1595="PARCELADO ATÉ 6X",$D1595-($D1595*TAXAS!$E$25))/6,IF($A1595=TAXAS!$A$26,IF($B1595="PARCELADO ATÉ 6X",$D1595-($D1595*TAXAS!$E$26))/6,IF($A1595=TAXAS!$A$27,IF($B1595="PARCELADO ATÉ 6X",$D1595-($D1595*TAXAS!$E$27))/6))))))))))))))))))))))))/1</f>
        <v>0</v>
      </c>
      <c r="I1595" s="9">
        <f>IF($A1595="VISA",IF($B1595="PARCELADO ATÉ 12X",$D1595-(D1595*TAXAS!$F$4))/12,IF($A1595="MASTER",IF($B1595="PARCELADO ATÉ 12X",$D1595-(D1595*TAXAS!$F$5))/12,IF($A1595="ELO",IF($B1595="PARCELADO ATÉ 12X",$D1595-(D1595*TAXAS!$F$6))/12,IF($A1595="HIPERCARD",IF($B1595="PARCELADO ATÉ 12X",$D1595-(D1595*TAXAS!$F$7))/12,IF($A1595="DINERS",IF($B1595="PARCELADO ATÉ 12X",$D1595-(D1595*TAXAS!$F$8))/12,IF($A1595="AMERICA EXPRESS",IF($B1595="PARCELADO ATÉ 12X",$D1595-(D1595*TAXAS!$F$9))/12,IF($A1595=TAXAS!$A$10,IF($B1595="PARCELADO ATÉ 12X",$D1595-($D1595*TAXAS!$F$10))/12,IF($A1595=TAXAS!$A$11,IF($B1595="PARCELADO ATÉ 12X",$D1595-($D1595*TAXAS!$F$11))/12,IF($A1595=TAXAS!$A$12,IF($B1595="PARCELADO ATÉ 12X",$D1595-($D1595*TAXAS!$F$12))/12,IF($A1595=TAXAS!$A$13,IF($B1595="PARCELADO ATÉ 12X",$D1595-($D1595*TAXAS!$F$13))/12,IF($A1595=TAXAS!$A$14,IF($B1595="PARCELADO ATÉ 12X",$D1595-($D1595*TAXAS!$F$14))/12,IF($A1595=TAXAS!$A$15,IF($B1595="PARCELADO ATÉ 12X",$D1595-($D1595*TAXAS!$F$15))/12,IF($A1595=TAXAS!$A$16,IF($B1595="PARCELADO ATÉ 12X",$D1595-($D1595*TAXAS!$F$16))/12,IF($A1595=TAXAS!$A$17,IF($B1595="PARCELADO ATÉ 12X",$D1595-($D1595*TAXAS!$F$17))/12,IF($A1595=TAXAS!$A$18,IF($B1595="PARCELADO ATÉ 12X",$D1595-($D1595*TAXAS!$F$18))/12,IF($A1595=TAXAS!$A$19,IF($B1595="PARCELADO ATÉ 12X",$D1595-($D1595*TAXAS!$F$19))/12,IF($A1595=TAXAS!$A$20,IF($B1595="PARCELADO ATÉ 12X",$D1595-($D1595*TAXAS!$F$20))/12,IF($A1595=TAXAS!$A$21,IF($B1595="PARCELADO ATÉ 12X",$D1595-($D1595*TAXAS!$F$21))/12,IF($A1595=TAXAS!$A$22,IF($B1595="PARCELADO ATÉ 12X",$D1595-($D1595*TAXAS!$F$22))/12,IF($A1595=TAXAS!$A$23,IF($B1595="PARCELADO ATÉ 12X",$D1595-($D1595*TAXAS!$F$23))/12,IF($A1595=TAXAS!$A$24,IF($B1595="PARCELADO ATÉ 12X",$D1595-($D1595*TAXAS!$F$24))/12,IF($A1595=TAXAS!$A$25,IF($B1595="PARCELADO ATÉ 12X",$D1595-($D1595*TAXAS!$F$25))/12,IF($A1595=TAXAS!$A$26,IF($B1595="PARCELADO ATÉ 12X",$D1595-($D1595*TAXAS!$F$26))/12,IF($A1595=TAXAS!$A$27,IF($B1595="PARCELADO ATÉ 12X",$D1595-($D1595*TAXAS!$F$27))/12))))))))))))))))))))))))/1</f>
        <v>0</v>
      </c>
      <c r="J1595" s="8">
        <f t="shared" si="0"/>
        <v>0</v>
      </c>
      <c r="K1595" s="10" t="b">
        <f>IF($B1595="PARCELADO ATÉ 3X",($D1595-($D1595*TAXAS!$D$4))-$J1595)</f>
        <v>0</v>
      </c>
      <c r="L1595" s="10" t="b">
        <f>IF($B1595="PARCELADO ATÉ 6X",($D1595-($D1595*TAXAS!$E$4))-$J1595)</f>
        <v>0</v>
      </c>
      <c r="M1595" s="10" t="b">
        <f>IF($B1595="PARCELADO ATÉ 12X",($D1595-($D1595*TAXAS!$F$4))-$J1595)</f>
        <v>0</v>
      </c>
      <c r="N1595" s="8">
        <f t="shared" si="1"/>
        <v>0</v>
      </c>
      <c r="O1595" s="10">
        <f t="shared" si="2"/>
        <v>0</v>
      </c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</row>
    <row r="1596" spans="1:31" ht="15.75" customHeight="1" x14ac:dyDescent="0.2">
      <c r="A1596" s="3"/>
      <c r="B1596" s="5"/>
      <c r="C1596" s="6"/>
      <c r="D1596" s="42"/>
      <c r="E1596" s="8">
        <f>IF($A1596="VISA",IF($B1596="DÉBITO",$D1596-($D1596*TAXAS!$B$4)),IF($A1596="MASTER",IF($B1596="DÉBITO",$D1596-($D1596*TAXAS!$B$5)),IF($A1596="ELO", IF($B1596="DÉBITO",$D1596-($D1596*TAXAS!$B$6)),IF($A1596="HIPERCARD",IF($B1596="DÉBITO",$D1596-($D1596*TAXAS!$B$7)),IF($A1596="DINERS",IF($B1596="DÉBITO",$D1596-($D1596*TAXAS!$B$8)),IF($A1596="AMERICA EXPRESS",IF($B1596="DÉBITO",$D1596-($D1596*TAXAS!$B$9)),IF($A1596=TAXAS!$A$10,IF($B1596="DÉBITO",$D1596-($D1596*TAXAS!$B$10)), IF($A1596=TAXAS!$A$11,IF($B1596="DÉBITO",$D1596-($D1596*TAXAS!$B$11)), IF($A1596=TAXAS!$A$12,IF($B1596="DÉBITO",$D1596-($D1596*TAXAS!$B$12)), IF($A1596=TAXAS!$A$13,IF($B1596="DÉBITO",$D1596-($D1596*TAXAS!$B$13)), IF($A1596=TAXAS!$A$14,IF($B1596="DÉBITO",$D1596-($D1596*TAXAS!$B$14)), IF($A1596=TAXAS!$A$15,IF($B1596="DÉBITO",$D1596-($D1596*TAXAS!$B$15)), IF($A1596=TAXAS!$A$16,IF($B1596="DÉBITO",$D1596-($D1596*TAXAS!$B$16)), IF($A1596=TAXAS!$A$17,IF($B1596="DÉBITO",$D1596-($D1596*TAXAS!$B$17)), IF($A1596=TAXAS!$A$18,IF($B1596="DÉBITO",$D1596-($D1596*TAXAS!$B$18)), IF($A1596=TAXAS!$A$19,IF($B1596="DÉBITO",$D1596-($D1596*TAXAS!$B$19)), IF($A1596=TAXAS!$A$20,IF($B1596="DÉBITO",$D1596-($D1596*TAXAS!$B$20)), IF($A1596=TAXAS!$A$21,IF($B1596="DÉBITO",$D1596-($D1596*TAXAS!$B$21)), IF($A1596=TAXAS!$A$22,IF($B1596="DÉBITO",$D1596-($D1596*TAXAS!$B$22)), IF($A1596=TAXAS!$A$23,IF($B1596="DÉBITO",$D1596-($D1596*TAXAS!$B$23)), IF($A1596=TAXAS!$A$24,IF($B1596="DÉBITO",$D1596-($D1596*TAXAS!$B$24)), IF($A1596=TAXAS!$A$25,IF($B1596="DÉBITO",$D1596-($D1596*TAXAS!$B$25)), IF($A1596=TAXAS!$A$26,IF($B1596="DÉBITO",$D1596-($D1596*TAXAS!$B$26)), IF($A1596=TAXAS!$A$27,IF($B1596="DÉBITO",$D1596-($D1596*TAXAS!$B$27))))))))))))))))))))))))))/1</f>
        <v>0</v>
      </c>
      <c r="F1596" s="8">
        <f>IF($A1596="VISA",IF($B1596="CRÉDITO",$D1596-($D1596*TAXAS!$C$4)),IF($A1596="MASTER",IF($B1596="CRÉDITO",$D1596-($D1596*TAXAS!$C$5)),IF($A1596="ELO", IF($B1596="CRÉDITO",$D1596-($D1596*TAXAS!$C$6)),IF($A1596="HIPERCARD",IF($B1596="CRÉDITO",$D1596-($D1596*TAXAS!$C$7)),IF($A1596="DINERS",IF($B1596="CRÉDITO",$D1596-($D1596*TAXAS!$C$8)),IF($A1596="AMERICA EXPRESS",IF($B1596="CRÉDITO",$D1596-($D1596*TAXAS!$C$9)),IF($A1596=TAXAS!$A$10,IF($B1596="CRÉDITO",$D1596-($D1596*TAXAS!$C$10)), IF($A1596=TAXAS!$A$11,IF($B1596="CRÉDITO",$D1596-($D1596*TAXAS!$C$11)), IF($A1596=TAXAS!$A$12,IF($B1596="CRÉDITO",$D1596-($D1596*TAXAS!$C$12)), IF($A1596=TAXAS!$A$13,IF($B1596="CRÉDITO",$D1596-($D1596*TAXAS!$C$13)), IF($A1596=TAXAS!$A$14,IF($B1596="CRÉDITO",$D1596-($D1596*TAXAS!$C$14)), IF($A1596=TAXAS!$A$15,IF($B1596="CRÉDITO",$D1596-($D1596*TAXAS!$C$15)), IF($A1596=TAXAS!$A$16,IF($B1596="CRÉDITO",$D1596-($D1596*TAXAS!$C$16)), IF($A1596=TAXAS!$A$17,IF($B1596="CRÉDITO",$D1596-($D1596*TAXAS!$C$17)), IF($A1596=TAXAS!$A$18,IF($B1596="CRÉDITO",$D1596-($D1596*TAXAS!$C$18)), IF($A1596=TAXAS!$A$19,IF($B1596="CRÉDITO",$D1596-($D1596*TAXAS!$C$19)), IF($A1596=TAXAS!$A$20,IF($B1596="CRÉDITO",$D1596-($D1596*TAXAS!$C$20)), IF($A1596=TAXAS!$A$21,IF($B1596="CRÉDITO",$D1596-($D1596*TAXAS!$C$21)), IF($A1596=TAXAS!$A$22,IF($B1596="CRÉDITO",$D1596-($D1596*TAXAS!$C$22)), IF($A1596=TAXAS!$A$23,IF($B1596="CRÉDITO",$D1596-($D1596*TAXAS!$C$23)), IF($A1596=TAXAS!$A$24,IF($B1596="CRÉDITO",$D1596-($D1596*TAXAS!$C$24)), IF($A1596=TAXAS!$A$25,IF($B1596="CRÉDITO",$D1596-($D1596*TAXAS!$C$25)), IF($A1596=TAXAS!$A$26,IF($B1596="CRÉDITO",$D1596-($D1596*TAXAS!$C$26)), IF($A1596=TAXAS!$A$27,IF($B1596="CRÉDITO",$D1596-($D1596*TAXAS!$C$27))))))))))))))))))))))))))/1</f>
        <v>0</v>
      </c>
      <c r="G1596" s="9">
        <f>IF($A1596="VISA",IF($B1596="PARCELADO ATÉ 3X",$D1596-(D1596*TAXAS!$D$4))/3,IF($A1596="MASTER",IF($B1596="PARCELADO ATÉ 3X",$D1596-(D1596*TAXAS!$D$5))/3,IF($A1596="ELO",IF($B1596="PARCELADO ATÉ 3X",$D1596-(D1596*TAXAS!$D$6))/3,IF($A1596="HIPERCARD",IF($B1596="PARCELADO ATÉ 3X",$D1596-(D1596*TAXAS!$D$7))/3,IF($A1596="DINERS",IF($B1596="PARCELADO ATÉ 3X",$D1596-(D1596*TAXAS!$D$8))/3,IF($A1596="AMERICA EXPRESS",IF($B1596="PARCELADO ATÉ 3X",$D1596-(D1596*TAXAS!$D$9))/3,IF($A1596=TAXAS!$A$10,IF($B1596="PARCELADO ATÉ 3X",$D1596-($D1596*TAXAS!$D$10))/3,IF($A1596=TAXAS!$A$11,IF($B1596="PARCELADO ATÉ 3X",$D1596-($D1596*TAXAS!$D$11))/3,IF($A1596=TAXAS!$A$12,IF($B1596="PARCELADO ATÉ 3X",$D1596-($D1596*TAXAS!$D$12))/3,IF($A1596=TAXAS!$A$13,IF($B1596="PARCELADO ATÉ 3X",$D1596-($D1596*TAXAS!$D$13))/3,IF($A1596=TAXAS!$A$14,IF($B1596="PARCELADO ATÉ 3X",$D1596-($D1596*TAXAS!$D$14))/3,IF($A1596=TAXAS!$A$15,IF($B1596="PARCELADO ATÉ 3X",$D1596-($D1596*TAXAS!$D$15))/3,IF($A1596=TAXAS!$A$16,IF($B1596="PARCELADO ATÉ 3X",$D1596-($D1596*TAXAS!$D$16))/3,IF($A1596=TAXAS!$A$17,IF($B1596="PARCELADO ATÉ 3X",$D1596-($D1596*TAXAS!$D$17))/3,IF($A1596=TAXAS!$A$18,IF($B1596="PARCELADO ATÉ 3X",$D1596-($D1596*TAXAS!$D$18))/3,IF($A1596=TAXAS!$A$19,IF($B1596="PARCELADO ATÉ 3X",$D1596-($D1596*TAXAS!$D$19))/3,IF($A1596=TAXAS!$A$20,IF($B1596="PARCELADO ATÉ 3X",$D1596-($D1596*TAXAS!$D$20))/3,IF($A1596=TAXAS!$A$21,IF($B1596="PARCELADO ATÉ 3X",$D1596-($D1596*TAXAS!$D$21))/3,IF($A1596=TAXAS!$A$22,IF($B1596="PARCELADO ATÉ 3X",$D1596-($D1596*TAXAS!$D$22))/3,IF($A1596=TAXAS!$A$23,IF($B1596="PARCELADO ATÉ 3X",$D1596-($D1596*TAXAS!$D$23))/3,IF($A1596=TAXAS!$A$24,IF($B1596="PARCELADO ATÉ 3X",$D1596-($D1596*TAXAS!$D$24))/3,IF($A1596=TAXAS!$A$25,IF($B1596="PARCELADO ATÉ 3X",$D1596-($D1596*TAXAS!$D$25))/3,IF($A1596=TAXAS!$A$26,IF($B1596="PARCELADO ATÉ 3X",$D1596-($D1596*TAXAS!$D$26))/3,IF($A1596=TAXAS!$A$27,IF($B1596="PARCELADO ATÉ 3X",$D1596-($D1596*TAXAS!$D$27))/3))))))))))))))))))))))))/1</f>
        <v>0</v>
      </c>
      <c r="H1596" s="9">
        <f>IF($A1596="VISA",IF($B1596="PARCELADO ATÉ 6X",$D1596-(D1596*TAXAS!$E$4))/6,IF($A1596="MASTER",IF($B1596="PARCELADO ATÉ 6X",$D1596-(D1596*TAXAS!$E$5))/6,IF($A1596="ELO",IF($B1596="PARCELADO ATÉ 6X",$D1596-(D1596*TAXAS!$E$6))/6,IF($A1596="HIPERCARD",IF($B1596="PARCELADO ATÉ 6X",$D1596-(D1596*TAXAS!$E$7))/6,IF($A1596="DINERS",IF($B1596="PARCELADO ATÉ 6X",$D1596-(D1596*TAXAS!$E$8))/6,IF($A1596="AMERICA EXPRESS",IF($B1596="PARCELADO ATÉ 6X",$D1596-(D1596*TAXAS!$E$9))/6,IF($A1596=TAXAS!$A$10,IF($B1596="PARCELADO ATÉ 6X",$D1596-($D1596*TAXAS!$E$10))/6,IF($A1596=TAXAS!$A$11,IF($B1596="PARCELADO ATÉ 6X",$D1596-($D1596*TAXAS!$E$11))/6,IF($A1596=TAXAS!$A$12,IF($B1596="PARCELADO ATÉ 6X",$D1596-($D1596*TAXAS!$E$12))/6,IF($A1596=TAXAS!$A$13,IF($B1596="PARCELADO ATÉ 6X",$D1596-($D1596*TAXAS!$E$13))/6,IF($A1596=TAXAS!$A$14,IF($B1596="PARCELADO ATÉ 6X",$D1596-($D1596*TAXAS!$E$14))/6,IF($A1596=TAXAS!$A$15,IF($B1596="PARCELADO ATÉ 6X",$D1596-($D1596*TAXAS!$E$15))/6,IF($A1596=TAXAS!$A$16,IF($B1596="PARCELADO ATÉ 6X",$D1596-($D1596*TAXAS!$E$16))/6,IF($A1596=TAXAS!$A$17,IF($B1596="PARCELADO ATÉ 6X",$D1596-($D1596*TAXAS!$E$17))/6,IF($A1596=TAXAS!$A$18,IF($B1596="PARCELADO ATÉ 6X",$D1596-($D1596*TAXAS!$E$18))/6,IF($A1596=TAXAS!$A$19,IF($B1596="PARCELADO ATÉ 6X",$D1596-($D1596*TAXAS!$E$19))/6,IF($A1596=TAXAS!$A$20,IF($B1596="PARCELADO ATÉ 6X",$D1596-($D1596*TAXAS!$E$20))/6,IF($A1596=TAXAS!$A$21,IF($B1596="PARCELADO ATÉ 6X",$D1596-($D1596*TAXAS!$E$21))/6,IF($A1596=TAXAS!$A$22,IF($B1596="PARCELADO ATÉ 6X",$D1596-($D1596*TAXAS!$E$22))/6,IF($A1596=TAXAS!$A$23,IF($B1596="PARCELADO ATÉ 6X",$D1596-($D1596*TAXAS!$E$23))/6,IF($A1596=TAXAS!$A$24,IF($B1596="PARCELADO ATÉ 6X",$D1596-($D1596*TAXAS!$E$24))/6,IF($A1596=TAXAS!$A$25,IF($B1596="PARCELADO ATÉ 6X",$D1596-($D1596*TAXAS!$E$25))/6,IF($A1596=TAXAS!$A$26,IF($B1596="PARCELADO ATÉ 6X",$D1596-($D1596*TAXAS!$E$26))/6,IF($A1596=TAXAS!$A$27,IF($B1596="PARCELADO ATÉ 6X",$D1596-($D1596*TAXAS!$E$27))/6))))))))))))))))))))))))/1</f>
        <v>0</v>
      </c>
      <c r="I1596" s="9">
        <f>IF($A1596="VISA",IF($B1596="PARCELADO ATÉ 12X",$D1596-(D1596*TAXAS!$F$4))/12,IF($A1596="MASTER",IF($B1596="PARCELADO ATÉ 12X",$D1596-(D1596*TAXAS!$F$5))/12,IF($A1596="ELO",IF($B1596="PARCELADO ATÉ 12X",$D1596-(D1596*TAXAS!$F$6))/12,IF($A1596="HIPERCARD",IF($B1596="PARCELADO ATÉ 12X",$D1596-(D1596*TAXAS!$F$7))/12,IF($A1596="DINERS",IF($B1596="PARCELADO ATÉ 12X",$D1596-(D1596*TAXAS!$F$8))/12,IF($A1596="AMERICA EXPRESS",IF($B1596="PARCELADO ATÉ 12X",$D1596-(D1596*TAXAS!$F$9))/12,IF($A1596=TAXAS!$A$10,IF($B1596="PARCELADO ATÉ 12X",$D1596-($D1596*TAXAS!$F$10))/12,IF($A1596=TAXAS!$A$11,IF($B1596="PARCELADO ATÉ 12X",$D1596-($D1596*TAXAS!$F$11))/12,IF($A1596=TAXAS!$A$12,IF($B1596="PARCELADO ATÉ 12X",$D1596-($D1596*TAXAS!$F$12))/12,IF($A1596=TAXAS!$A$13,IF($B1596="PARCELADO ATÉ 12X",$D1596-($D1596*TAXAS!$F$13))/12,IF($A1596=TAXAS!$A$14,IF($B1596="PARCELADO ATÉ 12X",$D1596-($D1596*TAXAS!$F$14))/12,IF($A1596=TAXAS!$A$15,IF($B1596="PARCELADO ATÉ 12X",$D1596-($D1596*TAXAS!$F$15))/12,IF($A1596=TAXAS!$A$16,IF($B1596="PARCELADO ATÉ 12X",$D1596-($D1596*TAXAS!$F$16))/12,IF($A1596=TAXAS!$A$17,IF($B1596="PARCELADO ATÉ 12X",$D1596-($D1596*TAXAS!$F$17))/12,IF($A1596=TAXAS!$A$18,IF($B1596="PARCELADO ATÉ 12X",$D1596-($D1596*TAXAS!$F$18))/12,IF($A1596=TAXAS!$A$19,IF($B1596="PARCELADO ATÉ 12X",$D1596-($D1596*TAXAS!$F$19))/12,IF($A1596=TAXAS!$A$20,IF($B1596="PARCELADO ATÉ 12X",$D1596-($D1596*TAXAS!$F$20))/12,IF($A1596=TAXAS!$A$21,IF($B1596="PARCELADO ATÉ 12X",$D1596-($D1596*TAXAS!$F$21))/12,IF($A1596=TAXAS!$A$22,IF($B1596="PARCELADO ATÉ 12X",$D1596-($D1596*TAXAS!$F$22))/12,IF($A1596=TAXAS!$A$23,IF($B1596="PARCELADO ATÉ 12X",$D1596-($D1596*TAXAS!$F$23))/12,IF($A1596=TAXAS!$A$24,IF($B1596="PARCELADO ATÉ 12X",$D1596-($D1596*TAXAS!$F$24))/12,IF($A1596=TAXAS!$A$25,IF($B1596="PARCELADO ATÉ 12X",$D1596-($D1596*TAXAS!$F$25))/12,IF($A1596=TAXAS!$A$26,IF($B1596="PARCELADO ATÉ 12X",$D1596-($D1596*TAXAS!$F$26))/12,IF($A1596=TAXAS!$A$27,IF($B1596="PARCELADO ATÉ 12X",$D1596-($D1596*TAXAS!$F$27))/12))))))))))))))))))))))))/1</f>
        <v>0</v>
      </c>
      <c r="J1596" s="8">
        <f t="shared" si="0"/>
        <v>0</v>
      </c>
      <c r="K1596" s="10" t="b">
        <f>IF($B1596="PARCELADO ATÉ 3X",($D1596-($D1596*TAXAS!$D$4))-$J1596)</f>
        <v>0</v>
      </c>
      <c r="L1596" s="10" t="b">
        <f>IF($B1596="PARCELADO ATÉ 6X",($D1596-($D1596*TAXAS!$E$4))-$J1596)</f>
        <v>0</v>
      </c>
      <c r="M1596" s="10" t="b">
        <f>IF($B1596="PARCELADO ATÉ 12X",($D1596-($D1596*TAXAS!$F$4))-$J1596)</f>
        <v>0</v>
      </c>
      <c r="N1596" s="8">
        <f t="shared" si="1"/>
        <v>0</v>
      </c>
      <c r="O1596" s="10">
        <f t="shared" si="2"/>
        <v>0</v>
      </c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</row>
    <row r="1597" spans="1:31" ht="15.75" customHeight="1" x14ac:dyDescent="0.2">
      <c r="A1597" s="3"/>
      <c r="B1597" s="5"/>
      <c r="C1597" s="6"/>
      <c r="D1597" s="42"/>
      <c r="E1597" s="8">
        <f>IF($A1597="VISA",IF($B1597="DÉBITO",$D1597-($D1597*TAXAS!$B$4)),IF($A1597="MASTER",IF($B1597="DÉBITO",$D1597-($D1597*TAXAS!$B$5)),IF($A1597="ELO", IF($B1597="DÉBITO",$D1597-($D1597*TAXAS!$B$6)),IF($A1597="HIPERCARD",IF($B1597="DÉBITO",$D1597-($D1597*TAXAS!$B$7)),IF($A1597="DINERS",IF($B1597="DÉBITO",$D1597-($D1597*TAXAS!$B$8)),IF($A1597="AMERICA EXPRESS",IF($B1597="DÉBITO",$D1597-($D1597*TAXAS!$B$9)),IF($A1597=TAXAS!$A$10,IF($B1597="DÉBITO",$D1597-($D1597*TAXAS!$B$10)), IF($A1597=TAXAS!$A$11,IF($B1597="DÉBITO",$D1597-($D1597*TAXAS!$B$11)), IF($A1597=TAXAS!$A$12,IF($B1597="DÉBITO",$D1597-($D1597*TAXAS!$B$12)), IF($A1597=TAXAS!$A$13,IF($B1597="DÉBITO",$D1597-($D1597*TAXAS!$B$13)), IF($A1597=TAXAS!$A$14,IF($B1597="DÉBITO",$D1597-($D1597*TAXAS!$B$14)), IF($A1597=TAXAS!$A$15,IF($B1597="DÉBITO",$D1597-($D1597*TAXAS!$B$15)), IF($A1597=TAXAS!$A$16,IF($B1597="DÉBITO",$D1597-($D1597*TAXAS!$B$16)), IF($A1597=TAXAS!$A$17,IF($B1597="DÉBITO",$D1597-($D1597*TAXAS!$B$17)), IF($A1597=TAXAS!$A$18,IF($B1597="DÉBITO",$D1597-($D1597*TAXAS!$B$18)), IF($A1597=TAXAS!$A$19,IF($B1597="DÉBITO",$D1597-($D1597*TAXAS!$B$19)), IF($A1597=TAXAS!$A$20,IF($B1597="DÉBITO",$D1597-($D1597*TAXAS!$B$20)), IF($A1597=TAXAS!$A$21,IF($B1597="DÉBITO",$D1597-($D1597*TAXAS!$B$21)), IF($A1597=TAXAS!$A$22,IF($B1597="DÉBITO",$D1597-($D1597*TAXAS!$B$22)), IF($A1597=TAXAS!$A$23,IF($B1597="DÉBITO",$D1597-($D1597*TAXAS!$B$23)), IF($A1597=TAXAS!$A$24,IF($B1597="DÉBITO",$D1597-($D1597*TAXAS!$B$24)), IF($A1597=TAXAS!$A$25,IF($B1597="DÉBITO",$D1597-($D1597*TAXAS!$B$25)), IF($A1597=TAXAS!$A$26,IF($B1597="DÉBITO",$D1597-($D1597*TAXAS!$B$26)), IF($A1597=TAXAS!$A$27,IF($B1597="DÉBITO",$D1597-($D1597*TAXAS!$B$27))))))))))))))))))))))))))/1</f>
        <v>0</v>
      </c>
      <c r="F1597" s="8">
        <f>IF($A1597="VISA",IF($B1597="CRÉDITO",$D1597-($D1597*TAXAS!$C$4)),IF($A1597="MASTER",IF($B1597="CRÉDITO",$D1597-($D1597*TAXAS!$C$5)),IF($A1597="ELO", IF($B1597="CRÉDITO",$D1597-($D1597*TAXAS!$C$6)),IF($A1597="HIPERCARD",IF($B1597="CRÉDITO",$D1597-($D1597*TAXAS!$C$7)),IF($A1597="DINERS",IF($B1597="CRÉDITO",$D1597-($D1597*TAXAS!$C$8)),IF($A1597="AMERICA EXPRESS",IF($B1597="CRÉDITO",$D1597-($D1597*TAXAS!$C$9)),IF($A1597=TAXAS!$A$10,IF($B1597="CRÉDITO",$D1597-($D1597*TAXAS!$C$10)), IF($A1597=TAXAS!$A$11,IF($B1597="CRÉDITO",$D1597-($D1597*TAXAS!$C$11)), IF($A1597=TAXAS!$A$12,IF($B1597="CRÉDITO",$D1597-($D1597*TAXAS!$C$12)), IF($A1597=TAXAS!$A$13,IF($B1597="CRÉDITO",$D1597-($D1597*TAXAS!$C$13)), IF($A1597=TAXAS!$A$14,IF($B1597="CRÉDITO",$D1597-($D1597*TAXAS!$C$14)), IF($A1597=TAXAS!$A$15,IF($B1597="CRÉDITO",$D1597-($D1597*TAXAS!$C$15)), IF($A1597=TAXAS!$A$16,IF($B1597="CRÉDITO",$D1597-($D1597*TAXAS!$C$16)), IF($A1597=TAXAS!$A$17,IF($B1597="CRÉDITO",$D1597-($D1597*TAXAS!$C$17)), IF($A1597=TAXAS!$A$18,IF($B1597="CRÉDITO",$D1597-($D1597*TAXAS!$C$18)), IF($A1597=TAXAS!$A$19,IF($B1597="CRÉDITO",$D1597-($D1597*TAXAS!$C$19)), IF($A1597=TAXAS!$A$20,IF($B1597="CRÉDITO",$D1597-($D1597*TAXAS!$C$20)), IF($A1597=TAXAS!$A$21,IF($B1597="CRÉDITO",$D1597-($D1597*TAXAS!$C$21)), IF($A1597=TAXAS!$A$22,IF($B1597="CRÉDITO",$D1597-($D1597*TAXAS!$C$22)), IF($A1597=TAXAS!$A$23,IF($B1597="CRÉDITO",$D1597-($D1597*TAXAS!$C$23)), IF($A1597=TAXAS!$A$24,IF($B1597="CRÉDITO",$D1597-($D1597*TAXAS!$C$24)), IF($A1597=TAXAS!$A$25,IF($B1597="CRÉDITO",$D1597-($D1597*TAXAS!$C$25)), IF($A1597=TAXAS!$A$26,IF($B1597="CRÉDITO",$D1597-($D1597*TAXAS!$C$26)), IF($A1597=TAXAS!$A$27,IF($B1597="CRÉDITO",$D1597-($D1597*TAXAS!$C$27))))))))))))))))))))))))))/1</f>
        <v>0</v>
      </c>
      <c r="G1597" s="9">
        <f>IF($A1597="VISA",IF($B1597="PARCELADO ATÉ 3X",$D1597-(D1597*TAXAS!$D$4))/3,IF($A1597="MASTER",IF($B1597="PARCELADO ATÉ 3X",$D1597-(D1597*TAXAS!$D$5))/3,IF($A1597="ELO",IF($B1597="PARCELADO ATÉ 3X",$D1597-(D1597*TAXAS!$D$6))/3,IF($A1597="HIPERCARD",IF($B1597="PARCELADO ATÉ 3X",$D1597-(D1597*TAXAS!$D$7))/3,IF($A1597="DINERS",IF($B1597="PARCELADO ATÉ 3X",$D1597-(D1597*TAXAS!$D$8))/3,IF($A1597="AMERICA EXPRESS",IF($B1597="PARCELADO ATÉ 3X",$D1597-(D1597*TAXAS!$D$9))/3,IF($A1597=TAXAS!$A$10,IF($B1597="PARCELADO ATÉ 3X",$D1597-($D1597*TAXAS!$D$10))/3,IF($A1597=TAXAS!$A$11,IF($B1597="PARCELADO ATÉ 3X",$D1597-($D1597*TAXAS!$D$11))/3,IF($A1597=TAXAS!$A$12,IF($B1597="PARCELADO ATÉ 3X",$D1597-($D1597*TAXAS!$D$12))/3,IF($A1597=TAXAS!$A$13,IF($B1597="PARCELADO ATÉ 3X",$D1597-($D1597*TAXAS!$D$13))/3,IF($A1597=TAXAS!$A$14,IF($B1597="PARCELADO ATÉ 3X",$D1597-($D1597*TAXAS!$D$14))/3,IF($A1597=TAXAS!$A$15,IF($B1597="PARCELADO ATÉ 3X",$D1597-($D1597*TAXAS!$D$15))/3,IF($A1597=TAXAS!$A$16,IF($B1597="PARCELADO ATÉ 3X",$D1597-($D1597*TAXAS!$D$16))/3,IF($A1597=TAXAS!$A$17,IF($B1597="PARCELADO ATÉ 3X",$D1597-($D1597*TAXAS!$D$17))/3,IF($A1597=TAXAS!$A$18,IF($B1597="PARCELADO ATÉ 3X",$D1597-($D1597*TAXAS!$D$18))/3,IF($A1597=TAXAS!$A$19,IF($B1597="PARCELADO ATÉ 3X",$D1597-($D1597*TAXAS!$D$19))/3,IF($A1597=TAXAS!$A$20,IF($B1597="PARCELADO ATÉ 3X",$D1597-($D1597*TAXAS!$D$20))/3,IF($A1597=TAXAS!$A$21,IF($B1597="PARCELADO ATÉ 3X",$D1597-($D1597*TAXAS!$D$21))/3,IF($A1597=TAXAS!$A$22,IF($B1597="PARCELADO ATÉ 3X",$D1597-($D1597*TAXAS!$D$22))/3,IF($A1597=TAXAS!$A$23,IF($B1597="PARCELADO ATÉ 3X",$D1597-($D1597*TAXAS!$D$23))/3,IF($A1597=TAXAS!$A$24,IF($B1597="PARCELADO ATÉ 3X",$D1597-($D1597*TAXAS!$D$24))/3,IF($A1597=TAXAS!$A$25,IF($B1597="PARCELADO ATÉ 3X",$D1597-($D1597*TAXAS!$D$25))/3,IF($A1597=TAXAS!$A$26,IF($B1597="PARCELADO ATÉ 3X",$D1597-($D1597*TAXAS!$D$26))/3,IF($A1597=TAXAS!$A$27,IF($B1597="PARCELADO ATÉ 3X",$D1597-($D1597*TAXAS!$D$27))/3))))))))))))))))))))))))/1</f>
        <v>0</v>
      </c>
      <c r="H1597" s="9">
        <f>IF($A1597="VISA",IF($B1597="PARCELADO ATÉ 6X",$D1597-(D1597*TAXAS!$E$4))/6,IF($A1597="MASTER",IF($B1597="PARCELADO ATÉ 6X",$D1597-(D1597*TAXAS!$E$5))/6,IF($A1597="ELO",IF($B1597="PARCELADO ATÉ 6X",$D1597-(D1597*TAXAS!$E$6))/6,IF($A1597="HIPERCARD",IF($B1597="PARCELADO ATÉ 6X",$D1597-(D1597*TAXAS!$E$7))/6,IF($A1597="DINERS",IF($B1597="PARCELADO ATÉ 6X",$D1597-(D1597*TAXAS!$E$8))/6,IF($A1597="AMERICA EXPRESS",IF($B1597="PARCELADO ATÉ 6X",$D1597-(D1597*TAXAS!$E$9))/6,IF($A1597=TAXAS!$A$10,IF($B1597="PARCELADO ATÉ 6X",$D1597-($D1597*TAXAS!$E$10))/6,IF($A1597=TAXAS!$A$11,IF($B1597="PARCELADO ATÉ 6X",$D1597-($D1597*TAXAS!$E$11))/6,IF($A1597=TAXAS!$A$12,IF($B1597="PARCELADO ATÉ 6X",$D1597-($D1597*TAXAS!$E$12))/6,IF($A1597=TAXAS!$A$13,IF($B1597="PARCELADO ATÉ 6X",$D1597-($D1597*TAXAS!$E$13))/6,IF($A1597=TAXAS!$A$14,IF($B1597="PARCELADO ATÉ 6X",$D1597-($D1597*TAXAS!$E$14))/6,IF($A1597=TAXAS!$A$15,IF($B1597="PARCELADO ATÉ 6X",$D1597-($D1597*TAXAS!$E$15))/6,IF($A1597=TAXAS!$A$16,IF($B1597="PARCELADO ATÉ 6X",$D1597-($D1597*TAXAS!$E$16))/6,IF($A1597=TAXAS!$A$17,IF($B1597="PARCELADO ATÉ 6X",$D1597-($D1597*TAXAS!$E$17))/6,IF($A1597=TAXAS!$A$18,IF($B1597="PARCELADO ATÉ 6X",$D1597-($D1597*TAXAS!$E$18))/6,IF($A1597=TAXAS!$A$19,IF($B1597="PARCELADO ATÉ 6X",$D1597-($D1597*TAXAS!$E$19))/6,IF($A1597=TAXAS!$A$20,IF($B1597="PARCELADO ATÉ 6X",$D1597-($D1597*TAXAS!$E$20))/6,IF($A1597=TAXAS!$A$21,IF($B1597="PARCELADO ATÉ 6X",$D1597-($D1597*TAXAS!$E$21))/6,IF($A1597=TAXAS!$A$22,IF($B1597="PARCELADO ATÉ 6X",$D1597-($D1597*TAXAS!$E$22))/6,IF($A1597=TAXAS!$A$23,IF($B1597="PARCELADO ATÉ 6X",$D1597-($D1597*TAXAS!$E$23))/6,IF($A1597=TAXAS!$A$24,IF($B1597="PARCELADO ATÉ 6X",$D1597-($D1597*TAXAS!$E$24))/6,IF($A1597=TAXAS!$A$25,IF($B1597="PARCELADO ATÉ 6X",$D1597-($D1597*TAXAS!$E$25))/6,IF($A1597=TAXAS!$A$26,IF($B1597="PARCELADO ATÉ 6X",$D1597-($D1597*TAXAS!$E$26))/6,IF($A1597=TAXAS!$A$27,IF($B1597="PARCELADO ATÉ 6X",$D1597-($D1597*TAXAS!$E$27))/6))))))))))))))))))))))))/1</f>
        <v>0</v>
      </c>
      <c r="I1597" s="9">
        <f>IF($A1597="VISA",IF($B1597="PARCELADO ATÉ 12X",$D1597-(D1597*TAXAS!$F$4))/12,IF($A1597="MASTER",IF($B1597="PARCELADO ATÉ 12X",$D1597-(D1597*TAXAS!$F$5))/12,IF($A1597="ELO",IF($B1597="PARCELADO ATÉ 12X",$D1597-(D1597*TAXAS!$F$6))/12,IF($A1597="HIPERCARD",IF($B1597="PARCELADO ATÉ 12X",$D1597-(D1597*TAXAS!$F$7))/12,IF($A1597="DINERS",IF($B1597="PARCELADO ATÉ 12X",$D1597-(D1597*TAXAS!$F$8))/12,IF($A1597="AMERICA EXPRESS",IF($B1597="PARCELADO ATÉ 12X",$D1597-(D1597*TAXAS!$F$9))/12,IF($A1597=TAXAS!$A$10,IF($B1597="PARCELADO ATÉ 12X",$D1597-($D1597*TAXAS!$F$10))/12,IF($A1597=TAXAS!$A$11,IF($B1597="PARCELADO ATÉ 12X",$D1597-($D1597*TAXAS!$F$11))/12,IF($A1597=TAXAS!$A$12,IF($B1597="PARCELADO ATÉ 12X",$D1597-($D1597*TAXAS!$F$12))/12,IF($A1597=TAXAS!$A$13,IF($B1597="PARCELADO ATÉ 12X",$D1597-($D1597*TAXAS!$F$13))/12,IF($A1597=TAXAS!$A$14,IF($B1597="PARCELADO ATÉ 12X",$D1597-($D1597*TAXAS!$F$14))/12,IF($A1597=TAXAS!$A$15,IF($B1597="PARCELADO ATÉ 12X",$D1597-($D1597*TAXAS!$F$15))/12,IF($A1597=TAXAS!$A$16,IF($B1597="PARCELADO ATÉ 12X",$D1597-($D1597*TAXAS!$F$16))/12,IF($A1597=TAXAS!$A$17,IF($B1597="PARCELADO ATÉ 12X",$D1597-($D1597*TAXAS!$F$17))/12,IF($A1597=TAXAS!$A$18,IF($B1597="PARCELADO ATÉ 12X",$D1597-($D1597*TAXAS!$F$18))/12,IF($A1597=TAXAS!$A$19,IF($B1597="PARCELADO ATÉ 12X",$D1597-($D1597*TAXAS!$F$19))/12,IF($A1597=TAXAS!$A$20,IF($B1597="PARCELADO ATÉ 12X",$D1597-($D1597*TAXAS!$F$20))/12,IF($A1597=TAXAS!$A$21,IF($B1597="PARCELADO ATÉ 12X",$D1597-($D1597*TAXAS!$F$21))/12,IF($A1597=TAXAS!$A$22,IF($B1597="PARCELADO ATÉ 12X",$D1597-($D1597*TAXAS!$F$22))/12,IF($A1597=TAXAS!$A$23,IF($B1597="PARCELADO ATÉ 12X",$D1597-($D1597*TAXAS!$F$23))/12,IF($A1597=TAXAS!$A$24,IF($B1597="PARCELADO ATÉ 12X",$D1597-($D1597*TAXAS!$F$24))/12,IF($A1597=TAXAS!$A$25,IF($B1597="PARCELADO ATÉ 12X",$D1597-($D1597*TAXAS!$F$25))/12,IF($A1597=TAXAS!$A$26,IF($B1597="PARCELADO ATÉ 12X",$D1597-($D1597*TAXAS!$F$26))/12,IF($A1597=TAXAS!$A$27,IF($B1597="PARCELADO ATÉ 12X",$D1597-($D1597*TAXAS!$F$27))/12))))))))))))))))))))))))/1</f>
        <v>0</v>
      </c>
      <c r="J1597" s="8">
        <f t="shared" si="0"/>
        <v>0</v>
      </c>
      <c r="K1597" s="10" t="b">
        <f>IF($B1597="PARCELADO ATÉ 3X",($D1597-($D1597*TAXAS!$D$4))-$J1597)</f>
        <v>0</v>
      </c>
      <c r="L1597" s="10" t="b">
        <f>IF($B1597="PARCELADO ATÉ 6X",($D1597-($D1597*TAXAS!$E$4))-$J1597)</f>
        <v>0</v>
      </c>
      <c r="M1597" s="10" t="b">
        <f>IF($B1597="PARCELADO ATÉ 12X",($D1597-($D1597*TAXAS!$F$4))-$J1597)</f>
        <v>0</v>
      </c>
      <c r="N1597" s="8">
        <f t="shared" si="1"/>
        <v>0</v>
      </c>
      <c r="O1597" s="10">
        <f t="shared" si="2"/>
        <v>0</v>
      </c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</row>
    <row r="1598" spans="1:31" ht="15.75" customHeight="1" x14ac:dyDescent="0.2">
      <c r="A1598" s="3"/>
      <c r="B1598" s="5"/>
      <c r="C1598" s="6"/>
      <c r="D1598" s="42"/>
      <c r="E1598" s="8">
        <f>IF($A1598="VISA",IF($B1598="DÉBITO",$D1598-($D1598*TAXAS!$B$4)),IF($A1598="MASTER",IF($B1598="DÉBITO",$D1598-($D1598*TAXAS!$B$5)),IF($A1598="ELO", IF($B1598="DÉBITO",$D1598-($D1598*TAXAS!$B$6)),IF($A1598="HIPERCARD",IF($B1598="DÉBITO",$D1598-($D1598*TAXAS!$B$7)),IF($A1598="DINERS",IF($B1598="DÉBITO",$D1598-($D1598*TAXAS!$B$8)),IF($A1598="AMERICA EXPRESS",IF($B1598="DÉBITO",$D1598-($D1598*TAXAS!$B$9)),IF($A1598=TAXAS!$A$10,IF($B1598="DÉBITO",$D1598-($D1598*TAXAS!$B$10)), IF($A1598=TAXAS!$A$11,IF($B1598="DÉBITO",$D1598-($D1598*TAXAS!$B$11)), IF($A1598=TAXAS!$A$12,IF($B1598="DÉBITO",$D1598-($D1598*TAXAS!$B$12)), IF($A1598=TAXAS!$A$13,IF($B1598="DÉBITO",$D1598-($D1598*TAXAS!$B$13)), IF($A1598=TAXAS!$A$14,IF($B1598="DÉBITO",$D1598-($D1598*TAXAS!$B$14)), IF($A1598=TAXAS!$A$15,IF($B1598="DÉBITO",$D1598-($D1598*TAXAS!$B$15)), IF($A1598=TAXAS!$A$16,IF($B1598="DÉBITO",$D1598-($D1598*TAXAS!$B$16)), IF($A1598=TAXAS!$A$17,IF($B1598="DÉBITO",$D1598-($D1598*TAXAS!$B$17)), IF($A1598=TAXAS!$A$18,IF($B1598="DÉBITO",$D1598-($D1598*TAXAS!$B$18)), IF($A1598=TAXAS!$A$19,IF($B1598="DÉBITO",$D1598-($D1598*TAXAS!$B$19)), IF($A1598=TAXAS!$A$20,IF($B1598="DÉBITO",$D1598-($D1598*TAXAS!$B$20)), IF($A1598=TAXAS!$A$21,IF($B1598="DÉBITO",$D1598-($D1598*TAXAS!$B$21)), IF($A1598=TAXAS!$A$22,IF($B1598="DÉBITO",$D1598-($D1598*TAXAS!$B$22)), IF($A1598=TAXAS!$A$23,IF($B1598="DÉBITO",$D1598-($D1598*TAXAS!$B$23)), IF($A1598=TAXAS!$A$24,IF($B1598="DÉBITO",$D1598-($D1598*TAXAS!$B$24)), IF($A1598=TAXAS!$A$25,IF($B1598="DÉBITO",$D1598-($D1598*TAXAS!$B$25)), IF($A1598=TAXAS!$A$26,IF($B1598="DÉBITO",$D1598-($D1598*TAXAS!$B$26)), IF($A1598=TAXAS!$A$27,IF($B1598="DÉBITO",$D1598-($D1598*TAXAS!$B$27))))))))))))))))))))))))))/1</f>
        <v>0</v>
      </c>
      <c r="F1598" s="8">
        <f>IF($A1598="VISA",IF($B1598="CRÉDITO",$D1598-($D1598*TAXAS!$C$4)),IF($A1598="MASTER",IF($B1598="CRÉDITO",$D1598-($D1598*TAXAS!$C$5)),IF($A1598="ELO", IF($B1598="CRÉDITO",$D1598-($D1598*TAXAS!$C$6)),IF($A1598="HIPERCARD",IF($B1598="CRÉDITO",$D1598-($D1598*TAXAS!$C$7)),IF($A1598="DINERS",IF($B1598="CRÉDITO",$D1598-($D1598*TAXAS!$C$8)),IF($A1598="AMERICA EXPRESS",IF($B1598="CRÉDITO",$D1598-($D1598*TAXAS!$C$9)),IF($A1598=TAXAS!$A$10,IF($B1598="CRÉDITO",$D1598-($D1598*TAXAS!$C$10)), IF($A1598=TAXAS!$A$11,IF($B1598="CRÉDITO",$D1598-($D1598*TAXAS!$C$11)), IF($A1598=TAXAS!$A$12,IF($B1598="CRÉDITO",$D1598-($D1598*TAXAS!$C$12)), IF($A1598=TAXAS!$A$13,IF($B1598="CRÉDITO",$D1598-($D1598*TAXAS!$C$13)), IF($A1598=TAXAS!$A$14,IF($B1598="CRÉDITO",$D1598-($D1598*TAXAS!$C$14)), IF($A1598=TAXAS!$A$15,IF($B1598="CRÉDITO",$D1598-($D1598*TAXAS!$C$15)), IF($A1598=TAXAS!$A$16,IF($B1598="CRÉDITO",$D1598-($D1598*TAXAS!$C$16)), IF($A1598=TAXAS!$A$17,IF($B1598="CRÉDITO",$D1598-($D1598*TAXAS!$C$17)), IF($A1598=TAXAS!$A$18,IF($B1598="CRÉDITO",$D1598-($D1598*TAXAS!$C$18)), IF($A1598=TAXAS!$A$19,IF($B1598="CRÉDITO",$D1598-($D1598*TAXAS!$C$19)), IF($A1598=TAXAS!$A$20,IF($B1598="CRÉDITO",$D1598-($D1598*TAXAS!$C$20)), IF($A1598=TAXAS!$A$21,IF($B1598="CRÉDITO",$D1598-($D1598*TAXAS!$C$21)), IF($A1598=TAXAS!$A$22,IF($B1598="CRÉDITO",$D1598-($D1598*TAXAS!$C$22)), IF($A1598=TAXAS!$A$23,IF($B1598="CRÉDITO",$D1598-($D1598*TAXAS!$C$23)), IF($A1598=TAXAS!$A$24,IF($B1598="CRÉDITO",$D1598-($D1598*TAXAS!$C$24)), IF($A1598=TAXAS!$A$25,IF($B1598="CRÉDITO",$D1598-($D1598*TAXAS!$C$25)), IF($A1598=TAXAS!$A$26,IF($B1598="CRÉDITO",$D1598-($D1598*TAXAS!$C$26)), IF($A1598=TAXAS!$A$27,IF($B1598="CRÉDITO",$D1598-($D1598*TAXAS!$C$27))))))))))))))))))))))))))/1</f>
        <v>0</v>
      </c>
      <c r="G1598" s="9">
        <f>IF($A1598="VISA",IF($B1598="PARCELADO ATÉ 3X",$D1598-(D1598*TAXAS!$D$4))/3,IF($A1598="MASTER",IF($B1598="PARCELADO ATÉ 3X",$D1598-(D1598*TAXAS!$D$5))/3,IF($A1598="ELO",IF($B1598="PARCELADO ATÉ 3X",$D1598-(D1598*TAXAS!$D$6))/3,IF($A1598="HIPERCARD",IF($B1598="PARCELADO ATÉ 3X",$D1598-(D1598*TAXAS!$D$7))/3,IF($A1598="DINERS",IF($B1598="PARCELADO ATÉ 3X",$D1598-(D1598*TAXAS!$D$8))/3,IF($A1598="AMERICA EXPRESS",IF($B1598="PARCELADO ATÉ 3X",$D1598-(D1598*TAXAS!$D$9))/3,IF($A1598=TAXAS!$A$10,IF($B1598="PARCELADO ATÉ 3X",$D1598-($D1598*TAXAS!$D$10))/3,IF($A1598=TAXAS!$A$11,IF($B1598="PARCELADO ATÉ 3X",$D1598-($D1598*TAXAS!$D$11))/3,IF($A1598=TAXAS!$A$12,IF($B1598="PARCELADO ATÉ 3X",$D1598-($D1598*TAXAS!$D$12))/3,IF($A1598=TAXAS!$A$13,IF($B1598="PARCELADO ATÉ 3X",$D1598-($D1598*TAXAS!$D$13))/3,IF($A1598=TAXAS!$A$14,IF($B1598="PARCELADO ATÉ 3X",$D1598-($D1598*TAXAS!$D$14))/3,IF($A1598=TAXAS!$A$15,IF($B1598="PARCELADO ATÉ 3X",$D1598-($D1598*TAXAS!$D$15))/3,IF($A1598=TAXAS!$A$16,IF($B1598="PARCELADO ATÉ 3X",$D1598-($D1598*TAXAS!$D$16))/3,IF($A1598=TAXAS!$A$17,IF($B1598="PARCELADO ATÉ 3X",$D1598-($D1598*TAXAS!$D$17))/3,IF($A1598=TAXAS!$A$18,IF($B1598="PARCELADO ATÉ 3X",$D1598-($D1598*TAXAS!$D$18))/3,IF($A1598=TAXAS!$A$19,IF($B1598="PARCELADO ATÉ 3X",$D1598-($D1598*TAXAS!$D$19))/3,IF($A1598=TAXAS!$A$20,IF($B1598="PARCELADO ATÉ 3X",$D1598-($D1598*TAXAS!$D$20))/3,IF($A1598=TAXAS!$A$21,IF($B1598="PARCELADO ATÉ 3X",$D1598-($D1598*TAXAS!$D$21))/3,IF($A1598=TAXAS!$A$22,IF($B1598="PARCELADO ATÉ 3X",$D1598-($D1598*TAXAS!$D$22))/3,IF($A1598=TAXAS!$A$23,IF($B1598="PARCELADO ATÉ 3X",$D1598-($D1598*TAXAS!$D$23))/3,IF($A1598=TAXAS!$A$24,IF($B1598="PARCELADO ATÉ 3X",$D1598-($D1598*TAXAS!$D$24))/3,IF($A1598=TAXAS!$A$25,IF($B1598="PARCELADO ATÉ 3X",$D1598-($D1598*TAXAS!$D$25))/3,IF($A1598=TAXAS!$A$26,IF($B1598="PARCELADO ATÉ 3X",$D1598-($D1598*TAXAS!$D$26))/3,IF($A1598=TAXAS!$A$27,IF($B1598="PARCELADO ATÉ 3X",$D1598-($D1598*TAXAS!$D$27))/3))))))))))))))))))))))))/1</f>
        <v>0</v>
      </c>
      <c r="H1598" s="9">
        <f>IF($A1598="VISA",IF($B1598="PARCELADO ATÉ 6X",$D1598-(D1598*TAXAS!$E$4))/6,IF($A1598="MASTER",IF($B1598="PARCELADO ATÉ 6X",$D1598-(D1598*TAXAS!$E$5))/6,IF($A1598="ELO",IF($B1598="PARCELADO ATÉ 6X",$D1598-(D1598*TAXAS!$E$6))/6,IF($A1598="HIPERCARD",IF($B1598="PARCELADO ATÉ 6X",$D1598-(D1598*TAXAS!$E$7))/6,IF($A1598="DINERS",IF($B1598="PARCELADO ATÉ 6X",$D1598-(D1598*TAXAS!$E$8))/6,IF($A1598="AMERICA EXPRESS",IF($B1598="PARCELADO ATÉ 6X",$D1598-(D1598*TAXAS!$E$9))/6,IF($A1598=TAXAS!$A$10,IF($B1598="PARCELADO ATÉ 6X",$D1598-($D1598*TAXAS!$E$10))/6,IF($A1598=TAXAS!$A$11,IF($B1598="PARCELADO ATÉ 6X",$D1598-($D1598*TAXAS!$E$11))/6,IF($A1598=TAXAS!$A$12,IF($B1598="PARCELADO ATÉ 6X",$D1598-($D1598*TAXAS!$E$12))/6,IF($A1598=TAXAS!$A$13,IF($B1598="PARCELADO ATÉ 6X",$D1598-($D1598*TAXAS!$E$13))/6,IF($A1598=TAXAS!$A$14,IF($B1598="PARCELADO ATÉ 6X",$D1598-($D1598*TAXAS!$E$14))/6,IF($A1598=TAXAS!$A$15,IF($B1598="PARCELADO ATÉ 6X",$D1598-($D1598*TAXAS!$E$15))/6,IF($A1598=TAXAS!$A$16,IF($B1598="PARCELADO ATÉ 6X",$D1598-($D1598*TAXAS!$E$16))/6,IF($A1598=TAXAS!$A$17,IF($B1598="PARCELADO ATÉ 6X",$D1598-($D1598*TAXAS!$E$17))/6,IF($A1598=TAXAS!$A$18,IF($B1598="PARCELADO ATÉ 6X",$D1598-($D1598*TAXAS!$E$18))/6,IF($A1598=TAXAS!$A$19,IF($B1598="PARCELADO ATÉ 6X",$D1598-($D1598*TAXAS!$E$19))/6,IF($A1598=TAXAS!$A$20,IF($B1598="PARCELADO ATÉ 6X",$D1598-($D1598*TAXAS!$E$20))/6,IF($A1598=TAXAS!$A$21,IF($B1598="PARCELADO ATÉ 6X",$D1598-($D1598*TAXAS!$E$21))/6,IF($A1598=TAXAS!$A$22,IF($B1598="PARCELADO ATÉ 6X",$D1598-($D1598*TAXAS!$E$22))/6,IF($A1598=TAXAS!$A$23,IF($B1598="PARCELADO ATÉ 6X",$D1598-($D1598*TAXAS!$E$23))/6,IF($A1598=TAXAS!$A$24,IF($B1598="PARCELADO ATÉ 6X",$D1598-($D1598*TAXAS!$E$24))/6,IF($A1598=TAXAS!$A$25,IF($B1598="PARCELADO ATÉ 6X",$D1598-($D1598*TAXAS!$E$25))/6,IF($A1598=TAXAS!$A$26,IF($B1598="PARCELADO ATÉ 6X",$D1598-($D1598*TAXAS!$E$26))/6,IF($A1598=TAXAS!$A$27,IF($B1598="PARCELADO ATÉ 6X",$D1598-($D1598*TAXAS!$E$27))/6))))))))))))))))))))))))/1</f>
        <v>0</v>
      </c>
      <c r="I1598" s="9">
        <f>IF($A1598="VISA",IF($B1598="PARCELADO ATÉ 12X",$D1598-(D1598*TAXAS!$F$4))/12,IF($A1598="MASTER",IF($B1598="PARCELADO ATÉ 12X",$D1598-(D1598*TAXAS!$F$5))/12,IF($A1598="ELO",IF($B1598="PARCELADO ATÉ 12X",$D1598-(D1598*TAXAS!$F$6))/12,IF($A1598="HIPERCARD",IF($B1598="PARCELADO ATÉ 12X",$D1598-(D1598*TAXAS!$F$7))/12,IF($A1598="DINERS",IF($B1598="PARCELADO ATÉ 12X",$D1598-(D1598*TAXAS!$F$8))/12,IF($A1598="AMERICA EXPRESS",IF($B1598="PARCELADO ATÉ 12X",$D1598-(D1598*TAXAS!$F$9))/12,IF($A1598=TAXAS!$A$10,IF($B1598="PARCELADO ATÉ 12X",$D1598-($D1598*TAXAS!$F$10))/12,IF($A1598=TAXAS!$A$11,IF($B1598="PARCELADO ATÉ 12X",$D1598-($D1598*TAXAS!$F$11))/12,IF($A1598=TAXAS!$A$12,IF($B1598="PARCELADO ATÉ 12X",$D1598-($D1598*TAXAS!$F$12))/12,IF($A1598=TAXAS!$A$13,IF($B1598="PARCELADO ATÉ 12X",$D1598-($D1598*TAXAS!$F$13))/12,IF($A1598=TAXAS!$A$14,IF($B1598="PARCELADO ATÉ 12X",$D1598-($D1598*TAXAS!$F$14))/12,IF($A1598=TAXAS!$A$15,IF($B1598="PARCELADO ATÉ 12X",$D1598-($D1598*TAXAS!$F$15))/12,IF($A1598=TAXAS!$A$16,IF($B1598="PARCELADO ATÉ 12X",$D1598-($D1598*TAXAS!$F$16))/12,IF($A1598=TAXAS!$A$17,IF($B1598="PARCELADO ATÉ 12X",$D1598-($D1598*TAXAS!$F$17))/12,IF($A1598=TAXAS!$A$18,IF($B1598="PARCELADO ATÉ 12X",$D1598-($D1598*TAXAS!$F$18))/12,IF($A1598=TAXAS!$A$19,IF($B1598="PARCELADO ATÉ 12X",$D1598-($D1598*TAXAS!$F$19))/12,IF($A1598=TAXAS!$A$20,IF($B1598="PARCELADO ATÉ 12X",$D1598-($D1598*TAXAS!$F$20))/12,IF($A1598=TAXAS!$A$21,IF($B1598="PARCELADO ATÉ 12X",$D1598-($D1598*TAXAS!$F$21))/12,IF($A1598=TAXAS!$A$22,IF($B1598="PARCELADO ATÉ 12X",$D1598-($D1598*TAXAS!$F$22))/12,IF($A1598=TAXAS!$A$23,IF($B1598="PARCELADO ATÉ 12X",$D1598-($D1598*TAXAS!$F$23))/12,IF($A1598=TAXAS!$A$24,IF($B1598="PARCELADO ATÉ 12X",$D1598-($D1598*TAXAS!$F$24))/12,IF($A1598=TAXAS!$A$25,IF($B1598="PARCELADO ATÉ 12X",$D1598-($D1598*TAXAS!$F$25))/12,IF($A1598=TAXAS!$A$26,IF($B1598="PARCELADO ATÉ 12X",$D1598-($D1598*TAXAS!$F$26))/12,IF($A1598=TAXAS!$A$27,IF($B1598="PARCELADO ATÉ 12X",$D1598-($D1598*TAXAS!$F$27))/12))))))))))))))))))))))))/1</f>
        <v>0</v>
      </c>
      <c r="J1598" s="8">
        <f t="shared" si="0"/>
        <v>0</v>
      </c>
      <c r="K1598" s="10" t="b">
        <f>IF($B1598="PARCELADO ATÉ 3X",($D1598-($D1598*TAXAS!$D$4))-$J1598)</f>
        <v>0</v>
      </c>
      <c r="L1598" s="10" t="b">
        <f>IF($B1598="PARCELADO ATÉ 6X",($D1598-($D1598*TAXAS!$E$4))-$J1598)</f>
        <v>0</v>
      </c>
      <c r="M1598" s="10" t="b">
        <f>IF($B1598="PARCELADO ATÉ 12X",($D1598-($D1598*TAXAS!$F$4))-$J1598)</f>
        <v>0</v>
      </c>
      <c r="N1598" s="8">
        <f t="shared" si="1"/>
        <v>0</v>
      </c>
      <c r="O1598" s="10">
        <f t="shared" si="2"/>
        <v>0</v>
      </c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</row>
    <row r="1599" spans="1:31" ht="15.75" customHeight="1" x14ac:dyDescent="0.2">
      <c r="A1599" s="3"/>
      <c r="B1599" s="5"/>
      <c r="C1599" s="6"/>
      <c r="D1599" s="42"/>
      <c r="E1599" s="8">
        <f>IF($A1599="VISA",IF($B1599="DÉBITO",$D1599-($D1599*TAXAS!$B$4)),IF($A1599="MASTER",IF($B1599="DÉBITO",$D1599-($D1599*TAXAS!$B$5)),IF($A1599="ELO", IF($B1599="DÉBITO",$D1599-($D1599*TAXAS!$B$6)),IF($A1599="HIPERCARD",IF($B1599="DÉBITO",$D1599-($D1599*TAXAS!$B$7)),IF($A1599="DINERS",IF($B1599="DÉBITO",$D1599-($D1599*TAXAS!$B$8)),IF($A1599="AMERICA EXPRESS",IF($B1599="DÉBITO",$D1599-($D1599*TAXAS!$B$9)),IF($A1599=TAXAS!$A$10,IF($B1599="DÉBITO",$D1599-($D1599*TAXAS!$B$10)), IF($A1599=TAXAS!$A$11,IF($B1599="DÉBITO",$D1599-($D1599*TAXAS!$B$11)), IF($A1599=TAXAS!$A$12,IF($B1599="DÉBITO",$D1599-($D1599*TAXAS!$B$12)), IF($A1599=TAXAS!$A$13,IF($B1599="DÉBITO",$D1599-($D1599*TAXAS!$B$13)), IF($A1599=TAXAS!$A$14,IF($B1599="DÉBITO",$D1599-($D1599*TAXAS!$B$14)), IF($A1599=TAXAS!$A$15,IF($B1599="DÉBITO",$D1599-($D1599*TAXAS!$B$15)), IF($A1599=TAXAS!$A$16,IF($B1599="DÉBITO",$D1599-($D1599*TAXAS!$B$16)), IF($A1599=TAXAS!$A$17,IF($B1599="DÉBITO",$D1599-($D1599*TAXAS!$B$17)), IF($A1599=TAXAS!$A$18,IF($B1599="DÉBITO",$D1599-($D1599*TAXAS!$B$18)), IF($A1599=TAXAS!$A$19,IF($B1599="DÉBITO",$D1599-($D1599*TAXAS!$B$19)), IF($A1599=TAXAS!$A$20,IF($B1599="DÉBITO",$D1599-($D1599*TAXAS!$B$20)), IF($A1599=TAXAS!$A$21,IF($B1599="DÉBITO",$D1599-($D1599*TAXAS!$B$21)), IF($A1599=TAXAS!$A$22,IF($B1599="DÉBITO",$D1599-($D1599*TAXAS!$B$22)), IF($A1599=TAXAS!$A$23,IF($B1599="DÉBITO",$D1599-($D1599*TAXAS!$B$23)), IF($A1599=TAXAS!$A$24,IF($B1599="DÉBITO",$D1599-($D1599*TAXAS!$B$24)), IF($A1599=TAXAS!$A$25,IF($B1599="DÉBITO",$D1599-($D1599*TAXAS!$B$25)), IF($A1599=TAXAS!$A$26,IF($B1599="DÉBITO",$D1599-($D1599*TAXAS!$B$26)), IF($A1599=TAXAS!$A$27,IF($B1599="DÉBITO",$D1599-($D1599*TAXAS!$B$27))))))))))))))))))))))))))/1</f>
        <v>0</v>
      </c>
      <c r="F1599" s="8">
        <f>IF($A1599="VISA",IF($B1599="CRÉDITO",$D1599-($D1599*TAXAS!$C$4)),IF($A1599="MASTER",IF($B1599="CRÉDITO",$D1599-($D1599*TAXAS!$C$5)),IF($A1599="ELO", IF($B1599="CRÉDITO",$D1599-($D1599*TAXAS!$C$6)),IF($A1599="HIPERCARD",IF($B1599="CRÉDITO",$D1599-($D1599*TAXAS!$C$7)),IF($A1599="DINERS",IF($B1599="CRÉDITO",$D1599-($D1599*TAXAS!$C$8)),IF($A1599="AMERICA EXPRESS",IF($B1599="CRÉDITO",$D1599-($D1599*TAXAS!$C$9)),IF($A1599=TAXAS!$A$10,IF($B1599="CRÉDITO",$D1599-($D1599*TAXAS!$C$10)), IF($A1599=TAXAS!$A$11,IF($B1599="CRÉDITO",$D1599-($D1599*TAXAS!$C$11)), IF($A1599=TAXAS!$A$12,IF($B1599="CRÉDITO",$D1599-($D1599*TAXAS!$C$12)), IF($A1599=TAXAS!$A$13,IF($B1599="CRÉDITO",$D1599-($D1599*TAXAS!$C$13)), IF($A1599=TAXAS!$A$14,IF($B1599="CRÉDITO",$D1599-($D1599*TAXAS!$C$14)), IF($A1599=TAXAS!$A$15,IF($B1599="CRÉDITO",$D1599-($D1599*TAXAS!$C$15)), IF($A1599=TAXAS!$A$16,IF($B1599="CRÉDITO",$D1599-($D1599*TAXAS!$C$16)), IF($A1599=TAXAS!$A$17,IF($B1599="CRÉDITO",$D1599-($D1599*TAXAS!$C$17)), IF($A1599=TAXAS!$A$18,IF($B1599="CRÉDITO",$D1599-($D1599*TAXAS!$C$18)), IF($A1599=TAXAS!$A$19,IF($B1599="CRÉDITO",$D1599-($D1599*TAXAS!$C$19)), IF($A1599=TAXAS!$A$20,IF($B1599="CRÉDITO",$D1599-($D1599*TAXAS!$C$20)), IF($A1599=TAXAS!$A$21,IF($B1599="CRÉDITO",$D1599-($D1599*TAXAS!$C$21)), IF($A1599=TAXAS!$A$22,IF($B1599="CRÉDITO",$D1599-($D1599*TAXAS!$C$22)), IF($A1599=TAXAS!$A$23,IF($B1599="CRÉDITO",$D1599-($D1599*TAXAS!$C$23)), IF($A1599=TAXAS!$A$24,IF($B1599="CRÉDITO",$D1599-($D1599*TAXAS!$C$24)), IF($A1599=TAXAS!$A$25,IF($B1599="CRÉDITO",$D1599-($D1599*TAXAS!$C$25)), IF($A1599=TAXAS!$A$26,IF($B1599="CRÉDITO",$D1599-($D1599*TAXAS!$C$26)), IF($A1599=TAXAS!$A$27,IF($B1599="CRÉDITO",$D1599-($D1599*TAXAS!$C$27))))))))))))))))))))))))))/1</f>
        <v>0</v>
      </c>
      <c r="G1599" s="9">
        <f>IF($A1599="VISA",IF($B1599="PARCELADO ATÉ 3X",$D1599-(D1599*TAXAS!$D$4))/3,IF($A1599="MASTER",IF($B1599="PARCELADO ATÉ 3X",$D1599-(D1599*TAXAS!$D$5))/3,IF($A1599="ELO",IF($B1599="PARCELADO ATÉ 3X",$D1599-(D1599*TAXAS!$D$6))/3,IF($A1599="HIPERCARD",IF($B1599="PARCELADO ATÉ 3X",$D1599-(D1599*TAXAS!$D$7))/3,IF($A1599="DINERS",IF($B1599="PARCELADO ATÉ 3X",$D1599-(D1599*TAXAS!$D$8))/3,IF($A1599="AMERICA EXPRESS",IF($B1599="PARCELADO ATÉ 3X",$D1599-(D1599*TAXAS!$D$9))/3,IF($A1599=TAXAS!$A$10,IF($B1599="PARCELADO ATÉ 3X",$D1599-($D1599*TAXAS!$D$10))/3,IF($A1599=TAXAS!$A$11,IF($B1599="PARCELADO ATÉ 3X",$D1599-($D1599*TAXAS!$D$11))/3,IF($A1599=TAXAS!$A$12,IF($B1599="PARCELADO ATÉ 3X",$D1599-($D1599*TAXAS!$D$12))/3,IF($A1599=TAXAS!$A$13,IF($B1599="PARCELADO ATÉ 3X",$D1599-($D1599*TAXAS!$D$13))/3,IF($A1599=TAXAS!$A$14,IF($B1599="PARCELADO ATÉ 3X",$D1599-($D1599*TAXAS!$D$14))/3,IF($A1599=TAXAS!$A$15,IF($B1599="PARCELADO ATÉ 3X",$D1599-($D1599*TAXAS!$D$15))/3,IF($A1599=TAXAS!$A$16,IF($B1599="PARCELADO ATÉ 3X",$D1599-($D1599*TAXAS!$D$16))/3,IF($A1599=TAXAS!$A$17,IF($B1599="PARCELADO ATÉ 3X",$D1599-($D1599*TAXAS!$D$17))/3,IF($A1599=TAXAS!$A$18,IF($B1599="PARCELADO ATÉ 3X",$D1599-($D1599*TAXAS!$D$18))/3,IF($A1599=TAXAS!$A$19,IF($B1599="PARCELADO ATÉ 3X",$D1599-($D1599*TAXAS!$D$19))/3,IF($A1599=TAXAS!$A$20,IF($B1599="PARCELADO ATÉ 3X",$D1599-($D1599*TAXAS!$D$20))/3,IF($A1599=TAXAS!$A$21,IF($B1599="PARCELADO ATÉ 3X",$D1599-($D1599*TAXAS!$D$21))/3,IF($A1599=TAXAS!$A$22,IF($B1599="PARCELADO ATÉ 3X",$D1599-($D1599*TAXAS!$D$22))/3,IF($A1599=TAXAS!$A$23,IF($B1599="PARCELADO ATÉ 3X",$D1599-($D1599*TAXAS!$D$23))/3,IF($A1599=TAXAS!$A$24,IF($B1599="PARCELADO ATÉ 3X",$D1599-($D1599*TAXAS!$D$24))/3,IF($A1599=TAXAS!$A$25,IF($B1599="PARCELADO ATÉ 3X",$D1599-($D1599*TAXAS!$D$25))/3,IF($A1599=TAXAS!$A$26,IF($B1599="PARCELADO ATÉ 3X",$D1599-($D1599*TAXAS!$D$26))/3,IF($A1599=TAXAS!$A$27,IF($B1599="PARCELADO ATÉ 3X",$D1599-($D1599*TAXAS!$D$27))/3))))))))))))))))))))))))/1</f>
        <v>0</v>
      </c>
      <c r="H1599" s="9">
        <f>IF($A1599="VISA",IF($B1599="PARCELADO ATÉ 6X",$D1599-(D1599*TAXAS!$E$4))/6,IF($A1599="MASTER",IF($B1599="PARCELADO ATÉ 6X",$D1599-(D1599*TAXAS!$E$5))/6,IF($A1599="ELO",IF($B1599="PARCELADO ATÉ 6X",$D1599-(D1599*TAXAS!$E$6))/6,IF($A1599="HIPERCARD",IF($B1599="PARCELADO ATÉ 6X",$D1599-(D1599*TAXAS!$E$7))/6,IF($A1599="DINERS",IF($B1599="PARCELADO ATÉ 6X",$D1599-(D1599*TAXAS!$E$8))/6,IF($A1599="AMERICA EXPRESS",IF($B1599="PARCELADO ATÉ 6X",$D1599-(D1599*TAXAS!$E$9))/6,IF($A1599=TAXAS!$A$10,IF($B1599="PARCELADO ATÉ 6X",$D1599-($D1599*TAXAS!$E$10))/6,IF($A1599=TAXAS!$A$11,IF($B1599="PARCELADO ATÉ 6X",$D1599-($D1599*TAXAS!$E$11))/6,IF($A1599=TAXAS!$A$12,IF($B1599="PARCELADO ATÉ 6X",$D1599-($D1599*TAXAS!$E$12))/6,IF($A1599=TAXAS!$A$13,IF($B1599="PARCELADO ATÉ 6X",$D1599-($D1599*TAXAS!$E$13))/6,IF($A1599=TAXAS!$A$14,IF($B1599="PARCELADO ATÉ 6X",$D1599-($D1599*TAXAS!$E$14))/6,IF($A1599=TAXAS!$A$15,IF($B1599="PARCELADO ATÉ 6X",$D1599-($D1599*TAXAS!$E$15))/6,IF($A1599=TAXAS!$A$16,IF($B1599="PARCELADO ATÉ 6X",$D1599-($D1599*TAXAS!$E$16))/6,IF($A1599=TAXAS!$A$17,IF($B1599="PARCELADO ATÉ 6X",$D1599-($D1599*TAXAS!$E$17))/6,IF($A1599=TAXAS!$A$18,IF($B1599="PARCELADO ATÉ 6X",$D1599-($D1599*TAXAS!$E$18))/6,IF($A1599=TAXAS!$A$19,IF($B1599="PARCELADO ATÉ 6X",$D1599-($D1599*TAXAS!$E$19))/6,IF($A1599=TAXAS!$A$20,IF($B1599="PARCELADO ATÉ 6X",$D1599-($D1599*TAXAS!$E$20))/6,IF($A1599=TAXAS!$A$21,IF($B1599="PARCELADO ATÉ 6X",$D1599-($D1599*TAXAS!$E$21))/6,IF($A1599=TAXAS!$A$22,IF($B1599="PARCELADO ATÉ 6X",$D1599-($D1599*TAXAS!$E$22))/6,IF($A1599=TAXAS!$A$23,IF($B1599="PARCELADO ATÉ 6X",$D1599-($D1599*TAXAS!$E$23))/6,IF($A1599=TAXAS!$A$24,IF($B1599="PARCELADO ATÉ 6X",$D1599-($D1599*TAXAS!$E$24))/6,IF($A1599=TAXAS!$A$25,IF($B1599="PARCELADO ATÉ 6X",$D1599-($D1599*TAXAS!$E$25))/6,IF($A1599=TAXAS!$A$26,IF($B1599="PARCELADO ATÉ 6X",$D1599-($D1599*TAXAS!$E$26))/6,IF($A1599=TAXAS!$A$27,IF($B1599="PARCELADO ATÉ 6X",$D1599-($D1599*TAXAS!$E$27))/6))))))))))))))))))))))))/1</f>
        <v>0</v>
      </c>
      <c r="I1599" s="9">
        <f>IF($A1599="VISA",IF($B1599="PARCELADO ATÉ 12X",$D1599-(D1599*TAXAS!$F$4))/12,IF($A1599="MASTER",IF($B1599="PARCELADO ATÉ 12X",$D1599-(D1599*TAXAS!$F$5))/12,IF($A1599="ELO",IF($B1599="PARCELADO ATÉ 12X",$D1599-(D1599*TAXAS!$F$6))/12,IF($A1599="HIPERCARD",IF($B1599="PARCELADO ATÉ 12X",$D1599-(D1599*TAXAS!$F$7))/12,IF($A1599="DINERS",IF($B1599="PARCELADO ATÉ 12X",$D1599-(D1599*TAXAS!$F$8))/12,IF($A1599="AMERICA EXPRESS",IF($B1599="PARCELADO ATÉ 12X",$D1599-(D1599*TAXAS!$F$9))/12,IF($A1599=TAXAS!$A$10,IF($B1599="PARCELADO ATÉ 12X",$D1599-($D1599*TAXAS!$F$10))/12,IF($A1599=TAXAS!$A$11,IF($B1599="PARCELADO ATÉ 12X",$D1599-($D1599*TAXAS!$F$11))/12,IF($A1599=TAXAS!$A$12,IF($B1599="PARCELADO ATÉ 12X",$D1599-($D1599*TAXAS!$F$12))/12,IF($A1599=TAXAS!$A$13,IF($B1599="PARCELADO ATÉ 12X",$D1599-($D1599*TAXAS!$F$13))/12,IF($A1599=TAXAS!$A$14,IF($B1599="PARCELADO ATÉ 12X",$D1599-($D1599*TAXAS!$F$14))/12,IF($A1599=TAXAS!$A$15,IF($B1599="PARCELADO ATÉ 12X",$D1599-($D1599*TAXAS!$F$15))/12,IF($A1599=TAXAS!$A$16,IF($B1599="PARCELADO ATÉ 12X",$D1599-($D1599*TAXAS!$F$16))/12,IF($A1599=TAXAS!$A$17,IF($B1599="PARCELADO ATÉ 12X",$D1599-($D1599*TAXAS!$F$17))/12,IF($A1599=TAXAS!$A$18,IF($B1599="PARCELADO ATÉ 12X",$D1599-($D1599*TAXAS!$F$18))/12,IF($A1599=TAXAS!$A$19,IF($B1599="PARCELADO ATÉ 12X",$D1599-($D1599*TAXAS!$F$19))/12,IF($A1599=TAXAS!$A$20,IF($B1599="PARCELADO ATÉ 12X",$D1599-($D1599*TAXAS!$F$20))/12,IF($A1599=TAXAS!$A$21,IF($B1599="PARCELADO ATÉ 12X",$D1599-($D1599*TAXAS!$F$21))/12,IF($A1599=TAXAS!$A$22,IF($B1599="PARCELADO ATÉ 12X",$D1599-($D1599*TAXAS!$F$22))/12,IF($A1599=TAXAS!$A$23,IF($B1599="PARCELADO ATÉ 12X",$D1599-($D1599*TAXAS!$F$23))/12,IF($A1599=TAXAS!$A$24,IF($B1599="PARCELADO ATÉ 12X",$D1599-($D1599*TAXAS!$F$24))/12,IF($A1599=TAXAS!$A$25,IF($B1599="PARCELADO ATÉ 12X",$D1599-($D1599*TAXAS!$F$25))/12,IF($A1599=TAXAS!$A$26,IF($B1599="PARCELADO ATÉ 12X",$D1599-($D1599*TAXAS!$F$26))/12,IF($A1599=TAXAS!$A$27,IF($B1599="PARCELADO ATÉ 12X",$D1599-($D1599*TAXAS!$F$27))/12))))))))))))))))))))))))/1</f>
        <v>0</v>
      </c>
      <c r="J1599" s="8">
        <f t="shared" si="0"/>
        <v>0</v>
      </c>
      <c r="K1599" s="10" t="b">
        <f>IF($B1599="PARCELADO ATÉ 3X",($D1599-($D1599*TAXAS!$D$4))-$J1599)</f>
        <v>0</v>
      </c>
      <c r="L1599" s="10" t="b">
        <f>IF($B1599="PARCELADO ATÉ 6X",($D1599-($D1599*TAXAS!$E$4))-$J1599)</f>
        <v>0</v>
      </c>
      <c r="M1599" s="10" t="b">
        <f>IF($B1599="PARCELADO ATÉ 12X",($D1599-($D1599*TAXAS!$F$4))-$J1599)</f>
        <v>0</v>
      </c>
      <c r="N1599" s="8">
        <f t="shared" si="1"/>
        <v>0</v>
      </c>
      <c r="O1599" s="10">
        <f t="shared" si="2"/>
        <v>0</v>
      </c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</row>
    <row r="1600" spans="1:31" ht="15.75" customHeight="1" x14ac:dyDescent="0.2">
      <c r="A1600" s="3"/>
      <c r="B1600" s="5"/>
      <c r="C1600" s="6"/>
      <c r="D1600" s="42"/>
      <c r="E1600" s="8">
        <f>IF($A1600="VISA",IF($B1600="DÉBITO",$D1600-($D1600*TAXAS!$B$4)),IF($A1600="MASTER",IF($B1600="DÉBITO",$D1600-($D1600*TAXAS!$B$5)),IF($A1600="ELO", IF($B1600="DÉBITO",$D1600-($D1600*TAXAS!$B$6)),IF($A1600="HIPERCARD",IF($B1600="DÉBITO",$D1600-($D1600*TAXAS!$B$7)),IF($A1600="DINERS",IF($B1600="DÉBITO",$D1600-($D1600*TAXAS!$B$8)),IF($A1600="AMERICA EXPRESS",IF($B1600="DÉBITO",$D1600-($D1600*TAXAS!$B$9)),IF($A1600=TAXAS!$A$10,IF($B1600="DÉBITO",$D1600-($D1600*TAXAS!$B$10)), IF($A1600=TAXAS!$A$11,IF($B1600="DÉBITO",$D1600-($D1600*TAXAS!$B$11)), IF($A1600=TAXAS!$A$12,IF($B1600="DÉBITO",$D1600-($D1600*TAXAS!$B$12)), IF($A1600=TAXAS!$A$13,IF($B1600="DÉBITO",$D1600-($D1600*TAXAS!$B$13)), IF($A1600=TAXAS!$A$14,IF($B1600="DÉBITO",$D1600-($D1600*TAXAS!$B$14)), IF($A1600=TAXAS!$A$15,IF($B1600="DÉBITO",$D1600-($D1600*TAXAS!$B$15)), IF($A1600=TAXAS!$A$16,IF($B1600="DÉBITO",$D1600-($D1600*TAXAS!$B$16)), IF($A1600=TAXAS!$A$17,IF($B1600="DÉBITO",$D1600-($D1600*TAXAS!$B$17)), IF($A1600=TAXAS!$A$18,IF($B1600="DÉBITO",$D1600-($D1600*TAXAS!$B$18)), IF($A1600=TAXAS!$A$19,IF($B1600="DÉBITO",$D1600-($D1600*TAXAS!$B$19)), IF($A1600=TAXAS!$A$20,IF($B1600="DÉBITO",$D1600-($D1600*TAXAS!$B$20)), IF($A1600=TAXAS!$A$21,IF($B1600="DÉBITO",$D1600-($D1600*TAXAS!$B$21)), IF($A1600=TAXAS!$A$22,IF($B1600="DÉBITO",$D1600-($D1600*TAXAS!$B$22)), IF($A1600=TAXAS!$A$23,IF($B1600="DÉBITO",$D1600-($D1600*TAXAS!$B$23)), IF($A1600=TAXAS!$A$24,IF($B1600="DÉBITO",$D1600-($D1600*TAXAS!$B$24)), IF($A1600=TAXAS!$A$25,IF($B1600="DÉBITO",$D1600-($D1600*TAXAS!$B$25)), IF($A1600=TAXAS!$A$26,IF($B1600="DÉBITO",$D1600-($D1600*TAXAS!$B$26)), IF($A1600=TAXAS!$A$27,IF($B1600="DÉBITO",$D1600-($D1600*TAXAS!$B$27))))))))))))))))))))))))))/1</f>
        <v>0</v>
      </c>
      <c r="F1600" s="8">
        <f>IF($A1600="VISA",IF($B1600="CRÉDITO",$D1600-($D1600*TAXAS!$C$4)),IF($A1600="MASTER",IF($B1600="CRÉDITO",$D1600-($D1600*TAXAS!$C$5)),IF($A1600="ELO", IF($B1600="CRÉDITO",$D1600-($D1600*TAXAS!$C$6)),IF($A1600="HIPERCARD",IF($B1600="CRÉDITO",$D1600-($D1600*TAXAS!$C$7)),IF($A1600="DINERS",IF($B1600="CRÉDITO",$D1600-($D1600*TAXAS!$C$8)),IF($A1600="AMERICA EXPRESS",IF($B1600="CRÉDITO",$D1600-($D1600*TAXAS!$C$9)),IF($A1600=TAXAS!$A$10,IF($B1600="CRÉDITO",$D1600-($D1600*TAXAS!$C$10)), IF($A1600=TAXAS!$A$11,IF($B1600="CRÉDITO",$D1600-($D1600*TAXAS!$C$11)), IF($A1600=TAXAS!$A$12,IF($B1600="CRÉDITO",$D1600-($D1600*TAXAS!$C$12)), IF($A1600=TAXAS!$A$13,IF($B1600="CRÉDITO",$D1600-($D1600*TAXAS!$C$13)), IF($A1600=TAXAS!$A$14,IF($B1600="CRÉDITO",$D1600-($D1600*TAXAS!$C$14)), IF($A1600=TAXAS!$A$15,IF($B1600="CRÉDITO",$D1600-($D1600*TAXAS!$C$15)), IF($A1600=TAXAS!$A$16,IF($B1600="CRÉDITO",$D1600-($D1600*TAXAS!$C$16)), IF($A1600=TAXAS!$A$17,IF($B1600="CRÉDITO",$D1600-($D1600*TAXAS!$C$17)), IF($A1600=TAXAS!$A$18,IF($B1600="CRÉDITO",$D1600-($D1600*TAXAS!$C$18)), IF($A1600=TAXAS!$A$19,IF($B1600="CRÉDITO",$D1600-($D1600*TAXAS!$C$19)), IF($A1600=TAXAS!$A$20,IF($B1600="CRÉDITO",$D1600-($D1600*TAXAS!$C$20)), IF($A1600=TAXAS!$A$21,IF($B1600="CRÉDITO",$D1600-($D1600*TAXAS!$C$21)), IF($A1600=TAXAS!$A$22,IF($B1600="CRÉDITO",$D1600-($D1600*TAXAS!$C$22)), IF($A1600=TAXAS!$A$23,IF($B1600="CRÉDITO",$D1600-($D1600*TAXAS!$C$23)), IF($A1600=TAXAS!$A$24,IF($B1600="CRÉDITO",$D1600-($D1600*TAXAS!$C$24)), IF($A1600=TAXAS!$A$25,IF($B1600="CRÉDITO",$D1600-($D1600*TAXAS!$C$25)), IF($A1600=TAXAS!$A$26,IF($B1600="CRÉDITO",$D1600-($D1600*TAXAS!$C$26)), IF($A1600=TAXAS!$A$27,IF($B1600="CRÉDITO",$D1600-($D1600*TAXAS!$C$27))))))))))))))))))))))))))/1</f>
        <v>0</v>
      </c>
      <c r="G1600" s="9">
        <f>IF($A1600="VISA",IF($B1600="PARCELADO ATÉ 3X",$D1600-(D1600*TAXAS!$D$4))/3,IF($A1600="MASTER",IF($B1600="PARCELADO ATÉ 3X",$D1600-(D1600*TAXAS!$D$5))/3,IF($A1600="ELO",IF($B1600="PARCELADO ATÉ 3X",$D1600-(D1600*TAXAS!$D$6))/3,IF($A1600="HIPERCARD",IF($B1600="PARCELADO ATÉ 3X",$D1600-(D1600*TAXAS!$D$7))/3,IF($A1600="DINERS",IF($B1600="PARCELADO ATÉ 3X",$D1600-(D1600*TAXAS!$D$8))/3,IF($A1600="AMERICA EXPRESS",IF($B1600="PARCELADO ATÉ 3X",$D1600-(D1600*TAXAS!$D$9))/3,IF($A1600=TAXAS!$A$10,IF($B1600="PARCELADO ATÉ 3X",$D1600-($D1600*TAXAS!$D$10))/3,IF($A1600=TAXAS!$A$11,IF($B1600="PARCELADO ATÉ 3X",$D1600-($D1600*TAXAS!$D$11))/3,IF($A1600=TAXAS!$A$12,IF($B1600="PARCELADO ATÉ 3X",$D1600-($D1600*TAXAS!$D$12))/3,IF($A1600=TAXAS!$A$13,IF($B1600="PARCELADO ATÉ 3X",$D1600-($D1600*TAXAS!$D$13))/3,IF($A1600=TAXAS!$A$14,IF($B1600="PARCELADO ATÉ 3X",$D1600-($D1600*TAXAS!$D$14))/3,IF($A1600=TAXAS!$A$15,IF($B1600="PARCELADO ATÉ 3X",$D1600-($D1600*TAXAS!$D$15))/3,IF($A1600=TAXAS!$A$16,IF($B1600="PARCELADO ATÉ 3X",$D1600-($D1600*TAXAS!$D$16))/3,IF($A1600=TAXAS!$A$17,IF($B1600="PARCELADO ATÉ 3X",$D1600-($D1600*TAXAS!$D$17))/3,IF($A1600=TAXAS!$A$18,IF($B1600="PARCELADO ATÉ 3X",$D1600-($D1600*TAXAS!$D$18))/3,IF($A1600=TAXAS!$A$19,IF($B1600="PARCELADO ATÉ 3X",$D1600-($D1600*TAXAS!$D$19))/3,IF($A1600=TAXAS!$A$20,IF($B1600="PARCELADO ATÉ 3X",$D1600-($D1600*TAXAS!$D$20))/3,IF($A1600=TAXAS!$A$21,IF($B1600="PARCELADO ATÉ 3X",$D1600-($D1600*TAXAS!$D$21))/3,IF($A1600=TAXAS!$A$22,IF($B1600="PARCELADO ATÉ 3X",$D1600-($D1600*TAXAS!$D$22))/3,IF($A1600=TAXAS!$A$23,IF($B1600="PARCELADO ATÉ 3X",$D1600-($D1600*TAXAS!$D$23))/3,IF($A1600=TAXAS!$A$24,IF($B1600="PARCELADO ATÉ 3X",$D1600-($D1600*TAXAS!$D$24))/3,IF($A1600=TAXAS!$A$25,IF($B1600="PARCELADO ATÉ 3X",$D1600-($D1600*TAXAS!$D$25))/3,IF($A1600=TAXAS!$A$26,IF($B1600="PARCELADO ATÉ 3X",$D1600-($D1600*TAXAS!$D$26))/3,IF($A1600=TAXAS!$A$27,IF($B1600="PARCELADO ATÉ 3X",$D1600-($D1600*TAXAS!$D$27))/3))))))))))))))))))))))))/1</f>
        <v>0</v>
      </c>
      <c r="H1600" s="9">
        <f>IF($A1600="VISA",IF($B1600="PARCELADO ATÉ 6X",$D1600-(D1600*TAXAS!$E$4))/6,IF($A1600="MASTER",IF($B1600="PARCELADO ATÉ 6X",$D1600-(D1600*TAXAS!$E$5))/6,IF($A1600="ELO",IF($B1600="PARCELADO ATÉ 6X",$D1600-(D1600*TAXAS!$E$6))/6,IF($A1600="HIPERCARD",IF($B1600="PARCELADO ATÉ 6X",$D1600-(D1600*TAXAS!$E$7))/6,IF($A1600="DINERS",IF($B1600="PARCELADO ATÉ 6X",$D1600-(D1600*TAXAS!$E$8))/6,IF($A1600="AMERICA EXPRESS",IF($B1600="PARCELADO ATÉ 6X",$D1600-(D1600*TAXAS!$E$9))/6,IF($A1600=TAXAS!$A$10,IF($B1600="PARCELADO ATÉ 6X",$D1600-($D1600*TAXAS!$E$10))/6,IF($A1600=TAXAS!$A$11,IF($B1600="PARCELADO ATÉ 6X",$D1600-($D1600*TAXAS!$E$11))/6,IF($A1600=TAXAS!$A$12,IF($B1600="PARCELADO ATÉ 6X",$D1600-($D1600*TAXAS!$E$12))/6,IF($A1600=TAXAS!$A$13,IF($B1600="PARCELADO ATÉ 6X",$D1600-($D1600*TAXAS!$E$13))/6,IF($A1600=TAXAS!$A$14,IF($B1600="PARCELADO ATÉ 6X",$D1600-($D1600*TAXAS!$E$14))/6,IF($A1600=TAXAS!$A$15,IF($B1600="PARCELADO ATÉ 6X",$D1600-($D1600*TAXAS!$E$15))/6,IF($A1600=TAXAS!$A$16,IF($B1600="PARCELADO ATÉ 6X",$D1600-($D1600*TAXAS!$E$16))/6,IF($A1600=TAXAS!$A$17,IF($B1600="PARCELADO ATÉ 6X",$D1600-($D1600*TAXAS!$E$17))/6,IF($A1600=TAXAS!$A$18,IF($B1600="PARCELADO ATÉ 6X",$D1600-($D1600*TAXAS!$E$18))/6,IF($A1600=TAXAS!$A$19,IF($B1600="PARCELADO ATÉ 6X",$D1600-($D1600*TAXAS!$E$19))/6,IF($A1600=TAXAS!$A$20,IF($B1600="PARCELADO ATÉ 6X",$D1600-($D1600*TAXAS!$E$20))/6,IF($A1600=TAXAS!$A$21,IF($B1600="PARCELADO ATÉ 6X",$D1600-($D1600*TAXAS!$E$21))/6,IF($A1600=TAXAS!$A$22,IF($B1600="PARCELADO ATÉ 6X",$D1600-($D1600*TAXAS!$E$22))/6,IF($A1600=TAXAS!$A$23,IF($B1600="PARCELADO ATÉ 6X",$D1600-($D1600*TAXAS!$E$23))/6,IF($A1600=TAXAS!$A$24,IF($B1600="PARCELADO ATÉ 6X",$D1600-($D1600*TAXAS!$E$24))/6,IF($A1600=TAXAS!$A$25,IF($B1600="PARCELADO ATÉ 6X",$D1600-($D1600*TAXAS!$E$25))/6,IF($A1600=TAXAS!$A$26,IF($B1600="PARCELADO ATÉ 6X",$D1600-($D1600*TAXAS!$E$26))/6,IF($A1600=TAXAS!$A$27,IF($B1600="PARCELADO ATÉ 6X",$D1600-($D1600*TAXAS!$E$27))/6))))))))))))))))))))))))/1</f>
        <v>0</v>
      </c>
      <c r="I1600" s="9">
        <f>IF($A1600="VISA",IF($B1600="PARCELADO ATÉ 12X",$D1600-(D1600*TAXAS!$F$4))/12,IF($A1600="MASTER",IF($B1600="PARCELADO ATÉ 12X",$D1600-(D1600*TAXAS!$F$5))/12,IF($A1600="ELO",IF($B1600="PARCELADO ATÉ 12X",$D1600-(D1600*TAXAS!$F$6))/12,IF($A1600="HIPERCARD",IF($B1600="PARCELADO ATÉ 12X",$D1600-(D1600*TAXAS!$F$7))/12,IF($A1600="DINERS",IF($B1600="PARCELADO ATÉ 12X",$D1600-(D1600*TAXAS!$F$8))/12,IF($A1600="AMERICA EXPRESS",IF($B1600="PARCELADO ATÉ 12X",$D1600-(D1600*TAXAS!$F$9))/12,IF($A1600=TAXAS!$A$10,IF($B1600="PARCELADO ATÉ 12X",$D1600-($D1600*TAXAS!$F$10))/12,IF($A1600=TAXAS!$A$11,IF($B1600="PARCELADO ATÉ 12X",$D1600-($D1600*TAXAS!$F$11))/12,IF($A1600=TAXAS!$A$12,IF($B1600="PARCELADO ATÉ 12X",$D1600-($D1600*TAXAS!$F$12))/12,IF($A1600=TAXAS!$A$13,IF($B1600="PARCELADO ATÉ 12X",$D1600-($D1600*TAXAS!$F$13))/12,IF($A1600=TAXAS!$A$14,IF($B1600="PARCELADO ATÉ 12X",$D1600-($D1600*TAXAS!$F$14))/12,IF($A1600=TAXAS!$A$15,IF($B1600="PARCELADO ATÉ 12X",$D1600-($D1600*TAXAS!$F$15))/12,IF($A1600=TAXAS!$A$16,IF($B1600="PARCELADO ATÉ 12X",$D1600-($D1600*TAXAS!$F$16))/12,IF($A1600=TAXAS!$A$17,IF($B1600="PARCELADO ATÉ 12X",$D1600-($D1600*TAXAS!$F$17))/12,IF($A1600=TAXAS!$A$18,IF($B1600="PARCELADO ATÉ 12X",$D1600-($D1600*TAXAS!$F$18))/12,IF($A1600=TAXAS!$A$19,IF($B1600="PARCELADO ATÉ 12X",$D1600-($D1600*TAXAS!$F$19))/12,IF($A1600=TAXAS!$A$20,IF($B1600="PARCELADO ATÉ 12X",$D1600-($D1600*TAXAS!$F$20))/12,IF($A1600=TAXAS!$A$21,IF($B1600="PARCELADO ATÉ 12X",$D1600-($D1600*TAXAS!$F$21))/12,IF($A1600=TAXAS!$A$22,IF($B1600="PARCELADO ATÉ 12X",$D1600-($D1600*TAXAS!$F$22))/12,IF($A1600=TAXAS!$A$23,IF($B1600="PARCELADO ATÉ 12X",$D1600-($D1600*TAXAS!$F$23))/12,IF($A1600=TAXAS!$A$24,IF($B1600="PARCELADO ATÉ 12X",$D1600-($D1600*TAXAS!$F$24))/12,IF($A1600=TAXAS!$A$25,IF($B1600="PARCELADO ATÉ 12X",$D1600-($D1600*TAXAS!$F$25))/12,IF($A1600=TAXAS!$A$26,IF($B1600="PARCELADO ATÉ 12X",$D1600-($D1600*TAXAS!$F$26))/12,IF($A1600=TAXAS!$A$27,IF($B1600="PARCELADO ATÉ 12X",$D1600-($D1600*TAXAS!$F$27))/12))))))))))))))))))))))))/1</f>
        <v>0</v>
      </c>
      <c r="J1600" s="8">
        <f t="shared" si="0"/>
        <v>0</v>
      </c>
      <c r="K1600" s="10" t="b">
        <f>IF($B1600="PARCELADO ATÉ 3X",($D1600-($D1600*TAXAS!$D$4))-$J1600)</f>
        <v>0</v>
      </c>
      <c r="L1600" s="10" t="b">
        <f>IF($B1600="PARCELADO ATÉ 6X",($D1600-($D1600*TAXAS!$E$4))-$J1600)</f>
        <v>0</v>
      </c>
      <c r="M1600" s="10" t="b">
        <f>IF($B1600="PARCELADO ATÉ 12X",($D1600-($D1600*TAXAS!$F$4))-$J1600)</f>
        <v>0</v>
      </c>
      <c r="N1600" s="8">
        <f t="shared" si="1"/>
        <v>0</v>
      </c>
      <c r="O1600" s="10">
        <f t="shared" si="2"/>
        <v>0</v>
      </c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</row>
    <row r="1601" spans="1:31" ht="15.75" customHeight="1" x14ac:dyDescent="0.2">
      <c r="A1601" s="3"/>
      <c r="B1601" s="5"/>
      <c r="C1601" s="6"/>
      <c r="D1601" s="42"/>
      <c r="E1601" s="8">
        <f>IF($A1601="VISA",IF($B1601="DÉBITO",$D1601-($D1601*TAXAS!$B$4)),IF($A1601="MASTER",IF($B1601="DÉBITO",$D1601-($D1601*TAXAS!$B$5)),IF($A1601="ELO", IF($B1601="DÉBITO",$D1601-($D1601*TAXAS!$B$6)),IF($A1601="HIPERCARD",IF($B1601="DÉBITO",$D1601-($D1601*TAXAS!$B$7)),IF($A1601="DINERS",IF($B1601="DÉBITO",$D1601-($D1601*TAXAS!$B$8)),IF($A1601="AMERICA EXPRESS",IF($B1601="DÉBITO",$D1601-($D1601*TAXAS!$B$9)),IF($A1601=TAXAS!$A$10,IF($B1601="DÉBITO",$D1601-($D1601*TAXAS!$B$10)), IF($A1601=TAXAS!$A$11,IF($B1601="DÉBITO",$D1601-($D1601*TAXAS!$B$11)), IF($A1601=TAXAS!$A$12,IF($B1601="DÉBITO",$D1601-($D1601*TAXAS!$B$12)), IF($A1601=TAXAS!$A$13,IF($B1601="DÉBITO",$D1601-($D1601*TAXAS!$B$13)), IF($A1601=TAXAS!$A$14,IF($B1601="DÉBITO",$D1601-($D1601*TAXAS!$B$14)), IF($A1601=TAXAS!$A$15,IF($B1601="DÉBITO",$D1601-($D1601*TAXAS!$B$15)), IF($A1601=TAXAS!$A$16,IF($B1601="DÉBITO",$D1601-($D1601*TAXAS!$B$16)), IF($A1601=TAXAS!$A$17,IF($B1601="DÉBITO",$D1601-($D1601*TAXAS!$B$17)), IF($A1601=TAXAS!$A$18,IF($B1601="DÉBITO",$D1601-($D1601*TAXAS!$B$18)), IF($A1601=TAXAS!$A$19,IF($B1601="DÉBITO",$D1601-($D1601*TAXAS!$B$19)), IF($A1601=TAXAS!$A$20,IF($B1601="DÉBITO",$D1601-($D1601*TAXAS!$B$20)), IF($A1601=TAXAS!$A$21,IF($B1601="DÉBITO",$D1601-($D1601*TAXAS!$B$21)), IF($A1601=TAXAS!$A$22,IF($B1601="DÉBITO",$D1601-($D1601*TAXAS!$B$22)), IF($A1601=TAXAS!$A$23,IF($B1601="DÉBITO",$D1601-($D1601*TAXAS!$B$23)), IF($A1601=TAXAS!$A$24,IF($B1601="DÉBITO",$D1601-($D1601*TAXAS!$B$24)), IF($A1601=TAXAS!$A$25,IF($B1601="DÉBITO",$D1601-($D1601*TAXAS!$B$25)), IF($A1601=TAXAS!$A$26,IF($B1601="DÉBITO",$D1601-($D1601*TAXAS!$B$26)), IF($A1601=TAXAS!$A$27,IF($B1601="DÉBITO",$D1601-($D1601*TAXAS!$B$27))))))))))))))))))))))))))/1</f>
        <v>0</v>
      </c>
      <c r="F1601" s="8">
        <f>IF($A1601="VISA",IF($B1601="CRÉDITO",$D1601-($D1601*TAXAS!$C$4)),IF($A1601="MASTER",IF($B1601="CRÉDITO",$D1601-($D1601*TAXAS!$C$5)),IF($A1601="ELO", IF($B1601="CRÉDITO",$D1601-($D1601*TAXAS!$C$6)),IF($A1601="HIPERCARD",IF($B1601="CRÉDITO",$D1601-($D1601*TAXAS!$C$7)),IF($A1601="DINERS",IF($B1601="CRÉDITO",$D1601-($D1601*TAXAS!$C$8)),IF($A1601="AMERICA EXPRESS",IF($B1601="CRÉDITO",$D1601-($D1601*TAXAS!$C$9)),IF($A1601=TAXAS!$A$10,IF($B1601="CRÉDITO",$D1601-($D1601*TAXAS!$C$10)), IF($A1601=TAXAS!$A$11,IF($B1601="CRÉDITO",$D1601-($D1601*TAXAS!$C$11)), IF($A1601=TAXAS!$A$12,IF($B1601="CRÉDITO",$D1601-($D1601*TAXAS!$C$12)), IF($A1601=TAXAS!$A$13,IF($B1601="CRÉDITO",$D1601-($D1601*TAXAS!$C$13)), IF($A1601=TAXAS!$A$14,IF($B1601="CRÉDITO",$D1601-($D1601*TAXAS!$C$14)), IF($A1601=TAXAS!$A$15,IF($B1601="CRÉDITO",$D1601-($D1601*TAXAS!$C$15)), IF($A1601=TAXAS!$A$16,IF($B1601="CRÉDITO",$D1601-($D1601*TAXAS!$C$16)), IF($A1601=TAXAS!$A$17,IF($B1601="CRÉDITO",$D1601-($D1601*TAXAS!$C$17)), IF($A1601=TAXAS!$A$18,IF($B1601="CRÉDITO",$D1601-($D1601*TAXAS!$C$18)), IF($A1601=TAXAS!$A$19,IF($B1601="CRÉDITO",$D1601-($D1601*TAXAS!$C$19)), IF($A1601=TAXAS!$A$20,IF($B1601="CRÉDITO",$D1601-($D1601*TAXAS!$C$20)), IF($A1601=TAXAS!$A$21,IF($B1601="CRÉDITO",$D1601-($D1601*TAXAS!$C$21)), IF($A1601=TAXAS!$A$22,IF($B1601="CRÉDITO",$D1601-($D1601*TAXAS!$C$22)), IF($A1601=TAXAS!$A$23,IF($B1601="CRÉDITO",$D1601-($D1601*TAXAS!$C$23)), IF($A1601=TAXAS!$A$24,IF($B1601="CRÉDITO",$D1601-($D1601*TAXAS!$C$24)), IF($A1601=TAXAS!$A$25,IF($B1601="CRÉDITO",$D1601-($D1601*TAXAS!$C$25)), IF($A1601=TAXAS!$A$26,IF($B1601="CRÉDITO",$D1601-($D1601*TAXAS!$C$26)), IF($A1601=TAXAS!$A$27,IF($B1601="CRÉDITO",$D1601-($D1601*TAXAS!$C$27))))))))))))))))))))))))))/1</f>
        <v>0</v>
      </c>
      <c r="G1601" s="9">
        <f>IF($A1601="VISA",IF($B1601="PARCELADO ATÉ 3X",$D1601-(D1601*TAXAS!$D$4))/3,IF($A1601="MASTER",IF($B1601="PARCELADO ATÉ 3X",$D1601-(D1601*TAXAS!$D$5))/3,IF($A1601="ELO",IF($B1601="PARCELADO ATÉ 3X",$D1601-(D1601*TAXAS!$D$6))/3,IF($A1601="HIPERCARD",IF($B1601="PARCELADO ATÉ 3X",$D1601-(D1601*TAXAS!$D$7))/3,IF($A1601="DINERS",IF($B1601="PARCELADO ATÉ 3X",$D1601-(D1601*TAXAS!$D$8))/3,IF($A1601="AMERICA EXPRESS",IF($B1601="PARCELADO ATÉ 3X",$D1601-(D1601*TAXAS!$D$9))/3,IF($A1601=TAXAS!$A$10,IF($B1601="PARCELADO ATÉ 3X",$D1601-($D1601*TAXAS!$D$10))/3,IF($A1601=TAXAS!$A$11,IF($B1601="PARCELADO ATÉ 3X",$D1601-($D1601*TAXAS!$D$11))/3,IF($A1601=TAXAS!$A$12,IF($B1601="PARCELADO ATÉ 3X",$D1601-($D1601*TAXAS!$D$12))/3,IF($A1601=TAXAS!$A$13,IF($B1601="PARCELADO ATÉ 3X",$D1601-($D1601*TAXAS!$D$13))/3,IF($A1601=TAXAS!$A$14,IF($B1601="PARCELADO ATÉ 3X",$D1601-($D1601*TAXAS!$D$14))/3,IF($A1601=TAXAS!$A$15,IF($B1601="PARCELADO ATÉ 3X",$D1601-($D1601*TAXAS!$D$15))/3,IF($A1601=TAXAS!$A$16,IF($B1601="PARCELADO ATÉ 3X",$D1601-($D1601*TAXAS!$D$16))/3,IF($A1601=TAXAS!$A$17,IF($B1601="PARCELADO ATÉ 3X",$D1601-($D1601*TAXAS!$D$17))/3,IF($A1601=TAXAS!$A$18,IF($B1601="PARCELADO ATÉ 3X",$D1601-($D1601*TAXAS!$D$18))/3,IF($A1601=TAXAS!$A$19,IF($B1601="PARCELADO ATÉ 3X",$D1601-($D1601*TAXAS!$D$19))/3,IF($A1601=TAXAS!$A$20,IF($B1601="PARCELADO ATÉ 3X",$D1601-($D1601*TAXAS!$D$20))/3,IF($A1601=TAXAS!$A$21,IF($B1601="PARCELADO ATÉ 3X",$D1601-($D1601*TAXAS!$D$21))/3,IF($A1601=TAXAS!$A$22,IF($B1601="PARCELADO ATÉ 3X",$D1601-($D1601*TAXAS!$D$22))/3,IF($A1601=TAXAS!$A$23,IF($B1601="PARCELADO ATÉ 3X",$D1601-($D1601*TAXAS!$D$23))/3,IF($A1601=TAXAS!$A$24,IF($B1601="PARCELADO ATÉ 3X",$D1601-($D1601*TAXAS!$D$24))/3,IF($A1601=TAXAS!$A$25,IF($B1601="PARCELADO ATÉ 3X",$D1601-($D1601*TAXAS!$D$25))/3,IF($A1601=TAXAS!$A$26,IF($B1601="PARCELADO ATÉ 3X",$D1601-($D1601*TAXAS!$D$26))/3,IF($A1601=TAXAS!$A$27,IF($B1601="PARCELADO ATÉ 3X",$D1601-($D1601*TAXAS!$D$27))/3))))))))))))))))))))))))/1</f>
        <v>0</v>
      </c>
      <c r="H1601" s="9">
        <f>IF($A1601="VISA",IF($B1601="PARCELADO ATÉ 6X",$D1601-(D1601*TAXAS!$E$4))/6,IF($A1601="MASTER",IF($B1601="PARCELADO ATÉ 6X",$D1601-(D1601*TAXAS!$E$5))/6,IF($A1601="ELO",IF($B1601="PARCELADO ATÉ 6X",$D1601-(D1601*TAXAS!$E$6))/6,IF($A1601="HIPERCARD",IF($B1601="PARCELADO ATÉ 6X",$D1601-(D1601*TAXAS!$E$7))/6,IF($A1601="DINERS",IF($B1601="PARCELADO ATÉ 6X",$D1601-(D1601*TAXAS!$E$8))/6,IF($A1601="AMERICA EXPRESS",IF($B1601="PARCELADO ATÉ 6X",$D1601-(D1601*TAXAS!$E$9))/6,IF($A1601=TAXAS!$A$10,IF($B1601="PARCELADO ATÉ 6X",$D1601-($D1601*TAXAS!$E$10))/6,IF($A1601=TAXAS!$A$11,IF($B1601="PARCELADO ATÉ 6X",$D1601-($D1601*TAXAS!$E$11))/6,IF($A1601=TAXAS!$A$12,IF($B1601="PARCELADO ATÉ 6X",$D1601-($D1601*TAXAS!$E$12))/6,IF($A1601=TAXAS!$A$13,IF($B1601="PARCELADO ATÉ 6X",$D1601-($D1601*TAXAS!$E$13))/6,IF($A1601=TAXAS!$A$14,IF($B1601="PARCELADO ATÉ 6X",$D1601-($D1601*TAXAS!$E$14))/6,IF($A1601=TAXAS!$A$15,IF($B1601="PARCELADO ATÉ 6X",$D1601-($D1601*TAXAS!$E$15))/6,IF($A1601=TAXAS!$A$16,IF($B1601="PARCELADO ATÉ 6X",$D1601-($D1601*TAXAS!$E$16))/6,IF($A1601=TAXAS!$A$17,IF($B1601="PARCELADO ATÉ 6X",$D1601-($D1601*TAXAS!$E$17))/6,IF($A1601=TAXAS!$A$18,IF($B1601="PARCELADO ATÉ 6X",$D1601-($D1601*TAXAS!$E$18))/6,IF($A1601=TAXAS!$A$19,IF($B1601="PARCELADO ATÉ 6X",$D1601-($D1601*TAXAS!$E$19))/6,IF($A1601=TAXAS!$A$20,IF($B1601="PARCELADO ATÉ 6X",$D1601-($D1601*TAXAS!$E$20))/6,IF($A1601=TAXAS!$A$21,IF($B1601="PARCELADO ATÉ 6X",$D1601-($D1601*TAXAS!$E$21))/6,IF($A1601=TAXAS!$A$22,IF($B1601="PARCELADO ATÉ 6X",$D1601-($D1601*TAXAS!$E$22))/6,IF($A1601=TAXAS!$A$23,IF($B1601="PARCELADO ATÉ 6X",$D1601-($D1601*TAXAS!$E$23))/6,IF($A1601=TAXAS!$A$24,IF($B1601="PARCELADO ATÉ 6X",$D1601-($D1601*TAXAS!$E$24))/6,IF($A1601=TAXAS!$A$25,IF($B1601="PARCELADO ATÉ 6X",$D1601-($D1601*TAXAS!$E$25))/6,IF($A1601=TAXAS!$A$26,IF($B1601="PARCELADO ATÉ 6X",$D1601-($D1601*TAXAS!$E$26))/6,IF($A1601=TAXAS!$A$27,IF($B1601="PARCELADO ATÉ 6X",$D1601-($D1601*TAXAS!$E$27))/6))))))))))))))))))))))))/1</f>
        <v>0</v>
      </c>
      <c r="I1601" s="9">
        <f>IF($A1601="VISA",IF($B1601="PARCELADO ATÉ 12X",$D1601-(D1601*TAXAS!$F$4))/12,IF($A1601="MASTER",IF($B1601="PARCELADO ATÉ 12X",$D1601-(D1601*TAXAS!$F$5))/12,IF($A1601="ELO",IF($B1601="PARCELADO ATÉ 12X",$D1601-(D1601*TAXAS!$F$6))/12,IF($A1601="HIPERCARD",IF($B1601="PARCELADO ATÉ 12X",$D1601-(D1601*TAXAS!$F$7))/12,IF($A1601="DINERS",IF($B1601="PARCELADO ATÉ 12X",$D1601-(D1601*TAXAS!$F$8))/12,IF($A1601="AMERICA EXPRESS",IF($B1601="PARCELADO ATÉ 12X",$D1601-(D1601*TAXAS!$F$9))/12,IF($A1601=TAXAS!$A$10,IF($B1601="PARCELADO ATÉ 12X",$D1601-($D1601*TAXAS!$F$10))/12,IF($A1601=TAXAS!$A$11,IF($B1601="PARCELADO ATÉ 12X",$D1601-($D1601*TAXAS!$F$11))/12,IF($A1601=TAXAS!$A$12,IF($B1601="PARCELADO ATÉ 12X",$D1601-($D1601*TAXAS!$F$12))/12,IF($A1601=TAXAS!$A$13,IF($B1601="PARCELADO ATÉ 12X",$D1601-($D1601*TAXAS!$F$13))/12,IF($A1601=TAXAS!$A$14,IF($B1601="PARCELADO ATÉ 12X",$D1601-($D1601*TAXAS!$F$14))/12,IF($A1601=TAXAS!$A$15,IF($B1601="PARCELADO ATÉ 12X",$D1601-($D1601*TAXAS!$F$15))/12,IF($A1601=TAXAS!$A$16,IF($B1601="PARCELADO ATÉ 12X",$D1601-($D1601*TAXAS!$F$16))/12,IF($A1601=TAXAS!$A$17,IF($B1601="PARCELADO ATÉ 12X",$D1601-($D1601*TAXAS!$F$17))/12,IF($A1601=TAXAS!$A$18,IF($B1601="PARCELADO ATÉ 12X",$D1601-($D1601*TAXAS!$F$18))/12,IF($A1601=TAXAS!$A$19,IF($B1601="PARCELADO ATÉ 12X",$D1601-($D1601*TAXAS!$F$19))/12,IF($A1601=TAXAS!$A$20,IF($B1601="PARCELADO ATÉ 12X",$D1601-($D1601*TAXAS!$F$20))/12,IF($A1601=TAXAS!$A$21,IF($B1601="PARCELADO ATÉ 12X",$D1601-($D1601*TAXAS!$F$21))/12,IF($A1601=TAXAS!$A$22,IF($B1601="PARCELADO ATÉ 12X",$D1601-($D1601*TAXAS!$F$22))/12,IF($A1601=TAXAS!$A$23,IF($B1601="PARCELADO ATÉ 12X",$D1601-($D1601*TAXAS!$F$23))/12,IF($A1601=TAXAS!$A$24,IF($B1601="PARCELADO ATÉ 12X",$D1601-($D1601*TAXAS!$F$24))/12,IF($A1601=TAXAS!$A$25,IF($B1601="PARCELADO ATÉ 12X",$D1601-($D1601*TAXAS!$F$25))/12,IF($A1601=TAXAS!$A$26,IF($B1601="PARCELADO ATÉ 12X",$D1601-($D1601*TAXAS!$F$26))/12,IF($A1601=TAXAS!$A$27,IF($B1601="PARCELADO ATÉ 12X",$D1601-($D1601*TAXAS!$F$27))/12))))))))))))))))))))))))/1</f>
        <v>0</v>
      </c>
      <c r="J1601" s="8">
        <f t="shared" si="0"/>
        <v>0</v>
      </c>
      <c r="K1601" s="10" t="b">
        <f>IF($B1601="PARCELADO ATÉ 3X",($D1601-($D1601*TAXAS!$D$4))-$J1601)</f>
        <v>0</v>
      </c>
      <c r="L1601" s="10" t="b">
        <f>IF($B1601="PARCELADO ATÉ 6X",($D1601-($D1601*TAXAS!$E$4))-$J1601)</f>
        <v>0</v>
      </c>
      <c r="M1601" s="10" t="b">
        <f>IF($B1601="PARCELADO ATÉ 12X",($D1601-($D1601*TAXAS!$F$4))-$J1601)</f>
        <v>0</v>
      </c>
      <c r="N1601" s="8">
        <f t="shared" si="1"/>
        <v>0</v>
      </c>
      <c r="O1601" s="10">
        <f t="shared" si="2"/>
        <v>0</v>
      </c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</row>
    <row r="1602" spans="1:31" ht="15.75" customHeight="1" x14ac:dyDescent="0.2">
      <c r="A1602" s="3"/>
      <c r="B1602" s="5"/>
      <c r="C1602" s="6"/>
      <c r="D1602" s="42"/>
      <c r="E1602" s="8">
        <f>IF($A1602="VISA",IF($B1602="DÉBITO",$D1602-($D1602*TAXAS!$B$4)),IF($A1602="MASTER",IF($B1602="DÉBITO",$D1602-($D1602*TAXAS!$B$5)),IF($A1602="ELO", IF($B1602="DÉBITO",$D1602-($D1602*TAXAS!$B$6)),IF($A1602="HIPERCARD",IF($B1602="DÉBITO",$D1602-($D1602*TAXAS!$B$7)),IF($A1602="DINERS",IF($B1602="DÉBITO",$D1602-($D1602*TAXAS!$B$8)),IF($A1602="AMERICA EXPRESS",IF($B1602="DÉBITO",$D1602-($D1602*TAXAS!$B$9)),IF($A1602=TAXAS!$A$10,IF($B1602="DÉBITO",$D1602-($D1602*TAXAS!$B$10)), IF($A1602=TAXAS!$A$11,IF($B1602="DÉBITO",$D1602-($D1602*TAXAS!$B$11)), IF($A1602=TAXAS!$A$12,IF($B1602="DÉBITO",$D1602-($D1602*TAXAS!$B$12)), IF($A1602=TAXAS!$A$13,IF($B1602="DÉBITO",$D1602-($D1602*TAXAS!$B$13)), IF($A1602=TAXAS!$A$14,IF($B1602="DÉBITO",$D1602-($D1602*TAXAS!$B$14)), IF($A1602=TAXAS!$A$15,IF($B1602="DÉBITO",$D1602-($D1602*TAXAS!$B$15)), IF($A1602=TAXAS!$A$16,IF($B1602="DÉBITO",$D1602-($D1602*TAXAS!$B$16)), IF($A1602=TAXAS!$A$17,IF($B1602="DÉBITO",$D1602-($D1602*TAXAS!$B$17)), IF($A1602=TAXAS!$A$18,IF($B1602="DÉBITO",$D1602-($D1602*TAXAS!$B$18)), IF($A1602=TAXAS!$A$19,IF($B1602="DÉBITO",$D1602-($D1602*TAXAS!$B$19)), IF($A1602=TAXAS!$A$20,IF($B1602="DÉBITO",$D1602-($D1602*TAXAS!$B$20)), IF($A1602=TAXAS!$A$21,IF($B1602="DÉBITO",$D1602-($D1602*TAXAS!$B$21)), IF($A1602=TAXAS!$A$22,IF($B1602="DÉBITO",$D1602-($D1602*TAXAS!$B$22)), IF($A1602=TAXAS!$A$23,IF($B1602="DÉBITO",$D1602-($D1602*TAXAS!$B$23)), IF($A1602=TAXAS!$A$24,IF($B1602="DÉBITO",$D1602-($D1602*TAXAS!$B$24)), IF($A1602=TAXAS!$A$25,IF($B1602="DÉBITO",$D1602-($D1602*TAXAS!$B$25)), IF($A1602=TAXAS!$A$26,IF($B1602="DÉBITO",$D1602-($D1602*TAXAS!$B$26)), IF($A1602=TAXAS!$A$27,IF($B1602="DÉBITO",$D1602-($D1602*TAXAS!$B$27))))))))))))))))))))))))))/1</f>
        <v>0</v>
      </c>
      <c r="F1602" s="8">
        <f>IF($A1602="VISA",IF($B1602="CRÉDITO",$D1602-($D1602*TAXAS!$C$4)),IF($A1602="MASTER",IF($B1602="CRÉDITO",$D1602-($D1602*TAXAS!$C$5)),IF($A1602="ELO", IF($B1602="CRÉDITO",$D1602-($D1602*TAXAS!$C$6)),IF($A1602="HIPERCARD",IF($B1602="CRÉDITO",$D1602-($D1602*TAXAS!$C$7)),IF($A1602="DINERS",IF($B1602="CRÉDITO",$D1602-($D1602*TAXAS!$C$8)),IF($A1602="AMERICA EXPRESS",IF($B1602="CRÉDITO",$D1602-($D1602*TAXAS!$C$9)),IF($A1602=TAXAS!$A$10,IF($B1602="CRÉDITO",$D1602-($D1602*TAXAS!$C$10)), IF($A1602=TAXAS!$A$11,IF($B1602="CRÉDITO",$D1602-($D1602*TAXAS!$C$11)), IF($A1602=TAXAS!$A$12,IF($B1602="CRÉDITO",$D1602-($D1602*TAXAS!$C$12)), IF($A1602=TAXAS!$A$13,IF($B1602="CRÉDITO",$D1602-($D1602*TAXAS!$C$13)), IF($A1602=TAXAS!$A$14,IF($B1602="CRÉDITO",$D1602-($D1602*TAXAS!$C$14)), IF($A1602=TAXAS!$A$15,IF($B1602="CRÉDITO",$D1602-($D1602*TAXAS!$C$15)), IF($A1602=TAXAS!$A$16,IF($B1602="CRÉDITO",$D1602-($D1602*TAXAS!$C$16)), IF($A1602=TAXAS!$A$17,IF($B1602="CRÉDITO",$D1602-($D1602*TAXAS!$C$17)), IF($A1602=TAXAS!$A$18,IF($B1602="CRÉDITO",$D1602-($D1602*TAXAS!$C$18)), IF($A1602=TAXAS!$A$19,IF($B1602="CRÉDITO",$D1602-($D1602*TAXAS!$C$19)), IF($A1602=TAXAS!$A$20,IF($B1602="CRÉDITO",$D1602-($D1602*TAXAS!$C$20)), IF($A1602=TAXAS!$A$21,IF($B1602="CRÉDITO",$D1602-($D1602*TAXAS!$C$21)), IF($A1602=TAXAS!$A$22,IF($B1602="CRÉDITO",$D1602-($D1602*TAXAS!$C$22)), IF($A1602=TAXAS!$A$23,IF($B1602="CRÉDITO",$D1602-($D1602*TAXAS!$C$23)), IF($A1602=TAXAS!$A$24,IF($B1602="CRÉDITO",$D1602-($D1602*TAXAS!$C$24)), IF($A1602=TAXAS!$A$25,IF($B1602="CRÉDITO",$D1602-($D1602*TAXAS!$C$25)), IF($A1602=TAXAS!$A$26,IF($B1602="CRÉDITO",$D1602-($D1602*TAXAS!$C$26)), IF($A1602=TAXAS!$A$27,IF($B1602="CRÉDITO",$D1602-($D1602*TAXAS!$C$27))))))))))))))))))))))))))/1</f>
        <v>0</v>
      </c>
      <c r="G1602" s="9">
        <f>IF($A1602="VISA",IF($B1602="PARCELADO ATÉ 3X",$D1602-(D1602*TAXAS!$D$4))/3,IF($A1602="MASTER",IF($B1602="PARCELADO ATÉ 3X",$D1602-(D1602*TAXAS!$D$5))/3,IF($A1602="ELO",IF($B1602="PARCELADO ATÉ 3X",$D1602-(D1602*TAXAS!$D$6))/3,IF($A1602="HIPERCARD",IF($B1602="PARCELADO ATÉ 3X",$D1602-(D1602*TAXAS!$D$7))/3,IF($A1602="DINERS",IF($B1602="PARCELADO ATÉ 3X",$D1602-(D1602*TAXAS!$D$8))/3,IF($A1602="AMERICA EXPRESS",IF($B1602="PARCELADO ATÉ 3X",$D1602-(D1602*TAXAS!$D$9))/3,IF($A1602=TAXAS!$A$10,IF($B1602="PARCELADO ATÉ 3X",$D1602-($D1602*TAXAS!$D$10))/3,IF($A1602=TAXAS!$A$11,IF($B1602="PARCELADO ATÉ 3X",$D1602-($D1602*TAXAS!$D$11))/3,IF($A1602=TAXAS!$A$12,IF($B1602="PARCELADO ATÉ 3X",$D1602-($D1602*TAXAS!$D$12))/3,IF($A1602=TAXAS!$A$13,IF($B1602="PARCELADO ATÉ 3X",$D1602-($D1602*TAXAS!$D$13))/3,IF($A1602=TAXAS!$A$14,IF($B1602="PARCELADO ATÉ 3X",$D1602-($D1602*TAXAS!$D$14))/3,IF($A1602=TAXAS!$A$15,IF($B1602="PARCELADO ATÉ 3X",$D1602-($D1602*TAXAS!$D$15))/3,IF($A1602=TAXAS!$A$16,IF($B1602="PARCELADO ATÉ 3X",$D1602-($D1602*TAXAS!$D$16))/3,IF($A1602=TAXAS!$A$17,IF($B1602="PARCELADO ATÉ 3X",$D1602-($D1602*TAXAS!$D$17))/3,IF($A1602=TAXAS!$A$18,IF($B1602="PARCELADO ATÉ 3X",$D1602-($D1602*TAXAS!$D$18))/3,IF($A1602=TAXAS!$A$19,IF($B1602="PARCELADO ATÉ 3X",$D1602-($D1602*TAXAS!$D$19))/3,IF($A1602=TAXAS!$A$20,IF($B1602="PARCELADO ATÉ 3X",$D1602-($D1602*TAXAS!$D$20))/3,IF($A1602=TAXAS!$A$21,IF($B1602="PARCELADO ATÉ 3X",$D1602-($D1602*TAXAS!$D$21))/3,IF($A1602=TAXAS!$A$22,IF($B1602="PARCELADO ATÉ 3X",$D1602-($D1602*TAXAS!$D$22))/3,IF($A1602=TAXAS!$A$23,IF($B1602="PARCELADO ATÉ 3X",$D1602-($D1602*TAXAS!$D$23))/3,IF($A1602=TAXAS!$A$24,IF($B1602="PARCELADO ATÉ 3X",$D1602-($D1602*TAXAS!$D$24))/3,IF($A1602=TAXAS!$A$25,IF($B1602="PARCELADO ATÉ 3X",$D1602-($D1602*TAXAS!$D$25))/3,IF($A1602=TAXAS!$A$26,IF($B1602="PARCELADO ATÉ 3X",$D1602-($D1602*TAXAS!$D$26))/3,IF($A1602=TAXAS!$A$27,IF($B1602="PARCELADO ATÉ 3X",$D1602-($D1602*TAXAS!$D$27))/3))))))))))))))))))))))))/1</f>
        <v>0</v>
      </c>
      <c r="H1602" s="9">
        <f>IF($A1602="VISA",IF($B1602="PARCELADO ATÉ 6X",$D1602-(D1602*TAXAS!$E$4))/6,IF($A1602="MASTER",IF($B1602="PARCELADO ATÉ 6X",$D1602-(D1602*TAXAS!$E$5))/6,IF($A1602="ELO",IF($B1602="PARCELADO ATÉ 6X",$D1602-(D1602*TAXAS!$E$6))/6,IF($A1602="HIPERCARD",IF($B1602="PARCELADO ATÉ 6X",$D1602-(D1602*TAXAS!$E$7))/6,IF($A1602="DINERS",IF($B1602="PARCELADO ATÉ 6X",$D1602-(D1602*TAXAS!$E$8))/6,IF($A1602="AMERICA EXPRESS",IF($B1602="PARCELADO ATÉ 6X",$D1602-(D1602*TAXAS!$E$9))/6,IF($A1602=TAXAS!$A$10,IF($B1602="PARCELADO ATÉ 6X",$D1602-($D1602*TAXAS!$E$10))/6,IF($A1602=TAXAS!$A$11,IF($B1602="PARCELADO ATÉ 6X",$D1602-($D1602*TAXAS!$E$11))/6,IF($A1602=TAXAS!$A$12,IF($B1602="PARCELADO ATÉ 6X",$D1602-($D1602*TAXAS!$E$12))/6,IF($A1602=TAXAS!$A$13,IF($B1602="PARCELADO ATÉ 6X",$D1602-($D1602*TAXAS!$E$13))/6,IF($A1602=TAXAS!$A$14,IF($B1602="PARCELADO ATÉ 6X",$D1602-($D1602*TAXAS!$E$14))/6,IF($A1602=TAXAS!$A$15,IF($B1602="PARCELADO ATÉ 6X",$D1602-($D1602*TAXAS!$E$15))/6,IF($A1602=TAXAS!$A$16,IF($B1602="PARCELADO ATÉ 6X",$D1602-($D1602*TAXAS!$E$16))/6,IF($A1602=TAXAS!$A$17,IF($B1602="PARCELADO ATÉ 6X",$D1602-($D1602*TAXAS!$E$17))/6,IF($A1602=TAXAS!$A$18,IF($B1602="PARCELADO ATÉ 6X",$D1602-($D1602*TAXAS!$E$18))/6,IF($A1602=TAXAS!$A$19,IF($B1602="PARCELADO ATÉ 6X",$D1602-($D1602*TAXAS!$E$19))/6,IF($A1602=TAXAS!$A$20,IF($B1602="PARCELADO ATÉ 6X",$D1602-($D1602*TAXAS!$E$20))/6,IF($A1602=TAXAS!$A$21,IF($B1602="PARCELADO ATÉ 6X",$D1602-($D1602*TAXAS!$E$21))/6,IF($A1602=TAXAS!$A$22,IF($B1602="PARCELADO ATÉ 6X",$D1602-($D1602*TAXAS!$E$22))/6,IF($A1602=TAXAS!$A$23,IF($B1602="PARCELADO ATÉ 6X",$D1602-($D1602*TAXAS!$E$23))/6,IF($A1602=TAXAS!$A$24,IF($B1602="PARCELADO ATÉ 6X",$D1602-($D1602*TAXAS!$E$24))/6,IF($A1602=TAXAS!$A$25,IF($B1602="PARCELADO ATÉ 6X",$D1602-($D1602*TAXAS!$E$25))/6,IF($A1602=TAXAS!$A$26,IF($B1602="PARCELADO ATÉ 6X",$D1602-($D1602*TAXAS!$E$26))/6,IF($A1602=TAXAS!$A$27,IF($B1602="PARCELADO ATÉ 6X",$D1602-($D1602*TAXAS!$E$27))/6))))))))))))))))))))))))/1</f>
        <v>0</v>
      </c>
      <c r="I1602" s="9">
        <f>IF($A1602="VISA",IF($B1602="PARCELADO ATÉ 12X",$D1602-(D1602*TAXAS!$F$4))/12,IF($A1602="MASTER",IF($B1602="PARCELADO ATÉ 12X",$D1602-(D1602*TAXAS!$F$5))/12,IF($A1602="ELO",IF($B1602="PARCELADO ATÉ 12X",$D1602-(D1602*TAXAS!$F$6))/12,IF($A1602="HIPERCARD",IF($B1602="PARCELADO ATÉ 12X",$D1602-(D1602*TAXAS!$F$7))/12,IF($A1602="DINERS",IF($B1602="PARCELADO ATÉ 12X",$D1602-(D1602*TAXAS!$F$8))/12,IF($A1602="AMERICA EXPRESS",IF($B1602="PARCELADO ATÉ 12X",$D1602-(D1602*TAXAS!$F$9))/12,IF($A1602=TAXAS!$A$10,IF($B1602="PARCELADO ATÉ 12X",$D1602-($D1602*TAXAS!$F$10))/12,IF($A1602=TAXAS!$A$11,IF($B1602="PARCELADO ATÉ 12X",$D1602-($D1602*TAXAS!$F$11))/12,IF($A1602=TAXAS!$A$12,IF($B1602="PARCELADO ATÉ 12X",$D1602-($D1602*TAXAS!$F$12))/12,IF($A1602=TAXAS!$A$13,IF($B1602="PARCELADO ATÉ 12X",$D1602-($D1602*TAXAS!$F$13))/12,IF($A1602=TAXAS!$A$14,IF($B1602="PARCELADO ATÉ 12X",$D1602-($D1602*TAXAS!$F$14))/12,IF($A1602=TAXAS!$A$15,IF($B1602="PARCELADO ATÉ 12X",$D1602-($D1602*TAXAS!$F$15))/12,IF($A1602=TAXAS!$A$16,IF($B1602="PARCELADO ATÉ 12X",$D1602-($D1602*TAXAS!$F$16))/12,IF($A1602=TAXAS!$A$17,IF($B1602="PARCELADO ATÉ 12X",$D1602-($D1602*TAXAS!$F$17))/12,IF($A1602=TAXAS!$A$18,IF($B1602="PARCELADO ATÉ 12X",$D1602-($D1602*TAXAS!$F$18))/12,IF($A1602=TAXAS!$A$19,IF($B1602="PARCELADO ATÉ 12X",$D1602-($D1602*TAXAS!$F$19))/12,IF($A1602=TAXAS!$A$20,IF($B1602="PARCELADO ATÉ 12X",$D1602-($D1602*TAXAS!$F$20))/12,IF($A1602=TAXAS!$A$21,IF($B1602="PARCELADO ATÉ 12X",$D1602-($D1602*TAXAS!$F$21))/12,IF($A1602=TAXAS!$A$22,IF($B1602="PARCELADO ATÉ 12X",$D1602-($D1602*TAXAS!$F$22))/12,IF($A1602=TAXAS!$A$23,IF($B1602="PARCELADO ATÉ 12X",$D1602-($D1602*TAXAS!$F$23))/12,IF($A1602=TAXAS!$A$24,IF($B1602="PARCELADO ATÉ 12X",$D1602-($D1602*TAXAS!$F$24))/12,IF($A1602=TAXAS!$A$25,IF($B1602="PARCELADO ATÉ 12X",$D1602-($D1602*TAXAS!$F$25))/12,IF($A1602=TAXAS!$A$26,IF($B1602="PARCELADO ATÉ 12X",$D1602-($D1602*TAXAS!$F$26))/12,IF($A1602=TAXAS!$A$27,IF($B1602="PARCELADO ATÉ 12X",$D1602-($D1602*TAXAS!$F$27))/12))))))))))))))))))))))))/1</f>
        <v>0</v>
      </c>
      <c r="J1602" s="8">
        <f t="shared" si="0"/>
        <v>0</v>
      </c>
      <c r="K1602" s="10" t="b">
        <f>IF($B1602="PARCELADO ATÉ 3X",($D1602-($D1602*TAXAS!$D$4))-$J1602)</f>
        <v>0</v>
      </c>
      <c r="L1602" s="10" t="b">
        <f>IF($B1602="PARCELADO ATÉ 6X",($D1602-($D1602*TAXAS!$E$4))-$J1602)</f>
        <v>0</v>
      </c>
      <c r="M1602" s="10" t="b">
        <f>IF($B1602="PARCELADO ATÉ 12X",($D1602-($D1602*TAXAS!$F$4))-$J1602)</f>
        <v>0</v>
      </c>
      <c r="N1602" s="8">
        <f t="shared" si="1"/>
        <v>0</v>
      </c>
      <c r="O1602" s="10">
        <f t="shared" si="2"/>
        <v>0</v>
      </c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</row>
    <row r="1603" spans="1:31" ht="15.75" customHeight="1" x14ac:dyDescent="0.2">
      <c r="A1603" s="3"/>
      <c r="B1603" s="5"/>
      <c r="C1603" s="6"/>
      <c r="D1603" s="42"/>
      <c r="E1603" s="8">
        <f>IF($A1603="VISA",IF($B1603="DÉBITO",$D1603-($D1603*TAXAS!$B$4)),IF($A1603="MASTER",IF($B1603="DÉBITO",$D1603-($D1603*TAXAS!$B$5)),IF($A1603="ELO", IF($B1603="DÉBITO",$D1603-($D1603*TAXAS!$B$6)),IF($A1603="HIPERCARD",IF($B1603="DÉBITO",$D1603-($D1603*TAXAS!$B$7)),IF($A1603="DINERS",IF($B1603="DÉBITO",$D1603-($D1603*TAXAS!$B$8)),IF($A1603="AMERICA EXPRESS",IF($B1603="DÉBITO",$D1603-($D1603*TAXAS!$B$9)),IF($A1603=TAXAS!$A$10,IF($B1603="DÉBITO",$D1603-($D1603*TAXAS!$B$10)), IF($A1603=TAXAS!$A$11,IF($B1603="DÉBITO",$D1603-($D1603*TAXAS!$B$11)), IF($A1603=TAXAS!$A$12,IF($B1603="DÉBITO",$D1603-($D1603*TAXAS!$B$12)), IF($A1603=TAXAS!$A$13,IF($B1603="DÉBITO",$D1603-($D1603*TAXAS!$B$13)), IF($A1603=TAXAS!$A$14,IF($B1603="DÉBITO",$D1603-($D1603*TAXAS!$B$14)), IF($A1603=TAXAS!$A$15,IF($B1603="DÉBITO",$D1603-($D1603*TAXAS!$B$15)), IF($A1603=TAXAS!$A$16,IF($B1603="DÉBITO",$D1603-($D1603*TAXAS!$B$16)), IF($A1603=TAXAS!$A$17,IF($B1603="DÉBITO",$D1603-($D1603*TAXAS!$B$17)), IF($A1603=TAXAS!$A$18,IF($B1603="DÉBITO",$D1603-($D1603*TAXAS!$B$18)), IF($A1603=TAXAS!$A$19,IF($B1603="DÉBITO",$D1603-($D1603*TAXAS!$B$19)), IF($A1603=TAXAS!$A$20,IF($B1603="DÉBITO",$D1603-($D1603*TAXAS!$B$20)), IF($A1603=TAXAS!$A$21,IF($B1603="DÉBITO",$D1603-($D1603*TAXAS!$B$21)), IF($A1603=TAXAS!$A$22,IF($B1603="DÉBITO",$D1603-($D1603*TAXAS!$B$22)), IF($A1603=TAXAS!$A$23,IF($B1603="DÉBITO",$D1603-($D1603*TAXAS!$B$23)), IF($A1603=TAXAS!$A$24,IF($B1603="DÉBITO",$D1603-($D1603*TAXAS!$B$24)), IF($A1603=TAXAS!$A$25,IF($B1603="DÉBITO",$D1603-($D1603*TAXAS!$B$25)), IF($A1603=TAXAS!$A$26,IF($B1603="DÉBITO",$D1603-($D1603*TAXAS!$B$26)), IF($A1603=TAXAS!$A$27,IF($B1603="DÉBITO",$D1603-($D1603*TAXAS!$B$27))))))))))))))))))))))))))/1</f>
        <v>0</v>
      </c>
      <c r="F1603" s="8">
        <f>IF($A1603="VISA",IF($B1603="CRÉDITO",$D1603-($D1603*TAXAS!$C$4)),IF($A1603="MASTER",IF($B1603="CRÉDITO",$D1603-($D1603*TAXAS!$C$5)),IF($A1603="ELO", IF($B1603="CRÉDITO",$D1603-($D1603*TAXAS!$C$6)),IF($A1603="HIPERCARD",IF($B1603="CRÉDITO",$D1603-($D1603*TAXAS!$C$7)),IF($A1603="DINERS",IF($B1603="CRÉDITO",$D1603-($D1603*TAXAS!$C$8)),IF($A1603="AMERICA EXPRESS",IF($B1603="CRÉDITO",$D1603-($D1603*TAXAS!$C$9)),IF($A1603=TAXAS!$A$10,IF($B1603="CRÉDITO",$D1603-($D1603*TAXAS!$C$10)), IF($A1603=TAXAS!$A$11,IF($B1603="CRÉDITO",$D1603-($D1603*TAXAS!$C$11)), IF($A1603=TAXAS!$A$12,IF($B1603="CRÉDITO",$D1603-($D1603*TAXAS!$C$12)), IF($A1603=TAXAS!$A$13,IF($B1603="CRÉDITO",$D1603-($D1603*TAXAS!$C$13)), IF($A1603=TAXAS!$A$14,IF($B1603="CRÉDITO",$D1603-($D1603*TAXAS!$C$14)), IF($A1603=TAXAS!$A$15,IF($B1603="CRÉDITO",$D1603-($D1603*TAXAS!$C$15)), IF($A1603=TAXAS!$A$16,IF($B1603="CRÉDITO",$D1603-($D1603*TAXAS!$C$16)), IF($A1603=TAXAS!$A$17,IF($B1603="CRÉDITO",$D1603-($D1603*TAXAS!$C$17)), IF($A1603=TAXAS!$A$18,IF($B1603="CRÉDITO",$D1603-($D1603*TAXAS!$C$18)), IF($A1603=TAXAS!$A$19,IF($B1603="CRÉDITO",$D1603-($D1603*TAXAS!$C$19)), IF($A1603=TAXAS!$A$20,IF($B1603="CRÉDITO",$D1603-($D1603*TAXAS!$C$20)), IF($A1603=TAXAS!$A$21,IF($B1603="CRÉDITO",$D1603-($D1603*TAXAS!$C$21)), IF($A1603=TAXAS!$A$22,IF($B1603="CRÉDITO",$D1603-($D1603*TAXAS!$C$22)), IF($A1603=TAXAS!$A$23,IF($B1603="CRÉDITO",$D1603-($D1603*TAXAS!$C$23)), IF($A1603=TAXAS!$A$24,IF($B1603="CRÉDITO",$D1603-($D1603*TAXAS!$C$24)), IF($A1603=TAXAS!$A$25,IF($B1603="CRÉDITO",$D1603-($D1603*TAXAS!$C$25)), IF($A1603=TAXAS!$A$26,IF($B1603="CRÉDITO",$D1603-($D1603*TAXAS!$C$26)), IF($A1603=TAXAS!$A$27,IF($B1603="CRÉDITO",$D1603-($D1603*TAXAS!$C$27))))))))))))))))))))))))))/1</f>
        <v>0</v>
      </c>
      <c r="G1603" s="9">
        <f>IF($A1603="VISA",IF($B1603="PARCELADO ATÉ 3X",$D1603-(D1603*TAXAS!$D$4))/3,IF($A1603="MASTER",IF($B1603="PARCELADO ATÉ 3X",$D1603-(D1603*TAXAS!$D$5))/3,IF($A1603="ELO",IF($B1603="PARCELADO ATÉ 3X",$D1603-(D1603*TAXAS!$D$6))/3,IF($A1603="HIPERCARD",IF($B1603="PARCELADO ATÉ 3X",$D1603-(D1603*TAXAS!$D$7))/3,IF($A1603="DINERS",IF($B1603="PARCELADO ATÉ 3X",$D1603-(D1603*TAXAS!$D$8))/3,IF($A1603="AMERICA EXPRESS",IF($B1603="PARCELADO ATÉ 3X",$D1603-(D1603*TAXAS!$D$9))/3,IF($A1603=TAXAS!$A$10,IF($B1603="PARCELADO ATÉ 3X",$D1603-($D1603*TAXAS!$D$10))/3,IF($A1603=TAXAS!$A$11,IF($B1603="PARCELADO ATÉ 3X",$D1603-($D1603*TAXAS!$D$11))/3,IF($A1603=TAXAS!$A$12,IF($B1603="PARCELADO ATÉ 3X",$D1603-($D1603*TAXAS!$D$12))/3,IF($A1603=TAXAS!$A$13,IF($B1603="PARCELADO ATÉ 3X",$D1603-($D1603*TAXAS!$D$13))/3,IF($A1603=TAXAS!$A$14,IF($B1603="PARCELADO ATÉ 3X",$D1603-($D1603*TAXAS!$D$14))/3,IF($A1603=TAXAS!$A$15,IF($B1603="PARCELADO ATÉ 3X",$D1603-($D1603*TAXAS!$D$15))/3,IF($A1603=TAXAS!$A$16,IF($B1603="PARCELADO ATÉ 3X",$D1603-($D1603*TAXAS!$D$16))/3,IF($A1603=TAXAS!$A$17,IF($B1603="PARCELADO ATÉ 3X",$D1603-($D1603*TAXAS!$D$17))/3,IF($A1603=TAXAS!$A$18,IF($B1603="PARCELADO ATÉ 3X",$D1603-($D1603*TAXAS!$D$18))/3,IF($A1603=TAXAS!$A$19,IF($B1603="PARCELADO ATÉ 3X",$D1603-($D1603*TAXAS!$D$19))/3,IF($A1603=TAXAS!$A$20,IF($B1603="PARCELADO ATÉ 3X",$D1603-($D1603*TAXAS!$D$20))/3,IF($A1603=TAXAS!$A$21,IF($B1603="PARCELADO ATÉ 3X",$D1603-($D1603*TAXAS!$D$21))/3,IF($A1603=TAXAS!$A$22,IF($B1603="PARCELADO ATÉ 3X",$D1603-($D1603*TAXAS!$D$22))/3,IF($A1603=TAXAS!$A$23,IF($B1603="PARCELADO ATÉ 3X",$D1603-($D1603*TAXAS!$D$23))/3,IF($A1603=TAXAS!$A$24,IF($B1603="PARCELADO ATÉ 3X",$D1603-($D1603*TAXAS!$D$24))/3,IF($A1603=TAXAS!$A$25,IF($B1603="PARCELADO ATÉ 3X",$D1603-($D1603*TAXAS!$D$25))/3,IF($A1603=TAXAS!$A$26,IF($B1603="PARCELADO ATÉ 3X",$D1603-($D1603*TAXAS!$D$26))/3,IF($A1603=TAXAS!$A$27,IF($B1603="PARCELADO ATÉ 3X",$D1603-($D1603*TAXAS!$D$27))/3))))))))))))))))))))))))/1</f>
        <v>0</v>
      </c>
      <c r="H1603" s="9">
        <f>IF($A1603="VISA",IF($B1603="PARCELADO ATÉ 6X",$D1603-(D1603*TAXAS!$E$4))/6,IF($A1603="MASTER",IF($B1603="PARCELADO ATÉ 6X",$D1603-(D1603*TAXAS!$E$5))/6,IF($A1603="ELO",IF($B1603="PARCELADO ATÉ 6X",$D1603-(D1603*TAXAS!$E$6))/6,IF($A1603="HIPERCARD",IF($B1603="PARCELADO ATÉ 6X",$D1603-(D1603*TAXAS!$E$7))/6,IF($A1603="DINERS",IF($B1603="PARCELADO ATÉ 6X",$D1603-(D1603*TAXAS!$E$8))/6,IF($A1603="AMERICA EXPRESS",IF($B1603="PARCELADO ATÉ 6X",$D1603-(D1603*TAXAS!$E$9))/6,IF($A1603=TAXAS!$A$10,IF($B1603="PARCELADO ATÉ 6X",$D1603-($D1603*TAXAS!$E$10))/6,IF($A1603=TAXAS!$A$11,IF($B1603="PARCELADO ATÉ 6X",$D1603-($D1603*TAXAS!$E$11))/6,IF($A1603=TAXAS!$A$12,IF($B1603="PARCELADO ATÉ 6X",$D1603-($D1603*TAXAS!$E$12))/6,IF($A1603=TAXAS!$A$13,IF($B1603="PARCELADO ATÉ 6X",$D1603-($D1603*TAXAS!$E$13))/6,IF($A1603=TAXAS!$A$14,IF($B1603="PARCELADO ATÉ 6X",$D1603-($D1603*TAXAS!$E$14))/6,IF($A1603=TAXAS!$A$15,IF($B1603="PARCELADO ATÉ 6X",$D1603-($D1603*TAXAS!$E$15))/6,IF($A1603=TAXAS!$A$16,IF($B1603="PARCELADO ATÉ 6X",$D1603-($D1603*TAXAS!$E$16))/6,IF($A1603=TAXAS!$A$17,IF($B1603="PARCELADO ATÉ 6X",$D1603-($D1603*TAXAS!$E$17))/6,IF($A1603=TAXAS!$A$18,IF($B1603="PARCELADO ATÉ 6X",$D1603-($D1603*TAXAS!$E$18))/6,IF($A1603=TAXAS!$A$19,IF($B1603="PARCELADO ATÉ 6X",$D1603-($D1603*TAXAS!$E$19))/6,IF($A1603=TAXAS!$A$20,IF($B1603="PARCELADO ATÉ 6X",$D1603-($D1603*TAXAS!$E$20))/6,IF($A1603=TAXAS!$A$21,IF($B1603="PARCELADO ATÉ 6X",$D1603-($D1603*TAXAS!$E$21))/6,IF($A1603=TAXAS!$A$22,IF($B1603="PARCELADO ATÉ 6X",$D1603-($D1603*TAXAS!$E$22))/6,IF($A1603=TAXAS!$A$23,IF($B1603="PARCELADO ATÉ 6X",$D1603-($D1603*TAXAS!$E$23))/6,IF($A1603=TAXAS!$A$24,IF($B1603="PARCELADO ATÉ 6X",$D1603-($D1603*TAXAS!$E$24))/6,IF($A1603=TAXAS!$A$25,IF($B1603="PARCELADO ATÉ 6X",$D1603-($D1603*TAXAS!$E$25))/6,IF($A1603=TAXAS!$A$26,IF($B1603="PARCELADO ATÉ 6X",$D1603-($D1603*TAXAS!$E$26))/6,IF($A1603=TAXAS!$A$27,IF($B1603="PARCELADO ATÉ 6X",$D1603-($D1603*TAXAS!$E$27))/6))))))))))))))))))))))))/1</f>
        <v>0</v>
      </c>
      <c r="I1603" s="9">
        <f>IF($A1603="VISA",IF($B1603="PARCELADO ATÉ 12X",$D1603-(D1603*TAXAS!$F$4))/12,IF($A1603="MASTER",IF($B1603="PARCELADO ATÉ 12X",$D1603-(D1603*TAXAS!$F$5))/12,IF($A1603="ELO",IF($B1603="PARCELADO ATÉ 12X",$D1603-(D1603*TAXAS!$F$6))/12,IF($A1603="HIPERCARD",IF($B1603="PARCELADO ATÉ 12X",$D1603-(D1603*TAXAS!$F$7))/12,IF($A1603="DINERS",IF($B1603="PARCELADO ATÉ 12X",$D1603-(D1603*TAXAS!$F$8))/12,IF($A1603="AMERICA EXPRESS",IF($B1603="PARCELADO ATÉ 12X",$D1603-(D1603*TAXAS!$F$9))/12,IF($A1603=TAXAS!$A$10,IF($B1603="PARCELADO ATÉ 12X",$D1603-($D1603*TAXAS!$F$10))/12,IF($A1603=TAXAS!$A$11,IF($B1603="PARCELADO ATÉ 12X",$D1603-($D1603*TAXAS!$F$11))/12,IF($A1603=TAXAS!$A$12,IF($B1603="PARCELADO ATÉ 12X",$D1603-($D1603*TAXAS!$F$12))/12,IF($A1603=TAXAS!$A$13,IF($B1603="PARCELADO ATÉ 12X",$D1603-($D1603*TAXAS!$F$13))/12,IF($A1603=TAXAS!$A$14,IF($B1603="PARCELADO ATÉ 12X",$D1603-($D1603*TAXAS!$F$14))/12,IF($A1603=TAXAS!$A$15,IF($B1603="PARCELADO ATÉ 12X",$D1603-($D1603*TAXAS!$F$15))/12,IF($A1603=TAXAS!$A$16,IF($B1603="PARCELADO ATÉ 12X",$D1603-($D1603*TAXAS!$F$16))/12,IF($A1603=TAXAS!$A$17,IF($B1603="PARCELADO ATÉ 12X",$D1603-($D1603*TAXAS!$F$17))/12,IF($A1603=TAXAS!$A$18,IF($B1603="PARCELADO ATÉ 12X",$D1603-($D1603*TAXAS!$F$18))/12,IF($A1603=TAXAS!$A$19,IF($B1603="PARCELADO ATÉ 12X",$D1603-($D1603*TAXAS!$F$19))/12,IF($A1603=TAXAS!$A$20,IF($B1603="PARCELADO ATÉ 12X",$D1603-($D1603*TAXAS!$F$20))/12,IF($A1603=TAXAS!$A$21,IF($B1603="PARCELADO ATÉ 12X",$D1603-($D1603*TAXAS!$F$21))/12,IF($A1603=TAXAS!$A$22,IF($B1603="PARCELADO ATÉ 12X",$D1603-($D1603*TAXAS!$F$22))/12,IF($A1603=TAXAS!$A$23,IF($B1603="PARCELADO ATÉ 12X",$D1603-($D1603*TAXAS!$F$23))/12,IF($A1603=TAXAS!$A$24,IF($B1603="PARCELADO ATÉ 12X",$D1603-($D1603*TAXAS!$F$24))/12,IF($A1603=TAXAS!$A$25,IF($B1603="PARCELADO ATÉ 12X",$D1603-($D1603*TAXAS!$F$25))/12,IF($A1603=TAXAS!$A$26,IF($B1603="PARCELADO ATÉ 12X",$D1603-($D1603*TAXAS!$F$26))/12,IF($A1603=TAXAS!$A$27,IF($B1603="PARCELADO ATÉ 12X",$D1603-($D1603*TAXAS!$F$27))/12))))))))))))))))))))))))/1</f>
        <v>0</v>
      </c>
      <c r="J1603" s="8">
        <f t="shared" si="0"/>
        <v>0</v>
      </c>
      <c r="K1603" s="10" t="b">
        <f>IF($B1603="PARCELADO ATÉ 3X",($D1603-($D1603*TAXAS!$D$4))-$J1603)</f>
        <v>0</v>
      </c>
      <c r="L1603" s="10" t="b">
        <f>IF($B1603="PARCELADO ATÉ 6X",($D1603-($D1603*TAXAS!$E$4))-$J1603)</f>
        <v>0</v>
      </c>
      <c r="M1603" s="10" t="b">
        <f>IF($B1603="PARCELADO ATÉ 12X",($D1603-($D1603*TAXAS!$F$4))-$J1603)</f>
        <v>0</v>
      </c>
      <c r="N1603" s="8">
        <f t="shared" si="1"/>
        <v>0</v>
      </c>
      <c r="O1603" s="10">
        <f t="shared" si="2"/>
        <v>0</v>
      </c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</row>
    <row r="1604" spans="1:31" ht="15.75" customHeight="1" x14ac:dyDescent="0.2">
      <c r="A1604" s="3"/>
      <c r="B1604" s="5"/>
      <c r="C1604" s="6"/>
      <c r="D1604" s="42"/>
      <c r="E1604" s="8">
        <f>IF($A1604="VISA",IF($B1604="DÉBITO",$D1604-($D1604*TAXAS!$B$4)),IF($A1604="MASTER",IF($B1604="DÉBITO",$D1604-($D1604*TAXAS!$B$5)),IF($A1604="ELO", IF($B1604="DÉBITO",$D1604-($D1604*TAXAS!$B$6)),IF($A1604="HIPERCARD",IF($B1604="DÉBITO",$D1604-($D1604*TAXAS!$B$7)),IF($A1604="DINERS",IF($B1604="DÉBITO",$D1604-($D1604*TAXAS!$B$8)),IF($A1604="AMERICA EXPRESS",IF($B1604="DÉBITO",$D1604-($D1604*TAXAS!$B$9)),IF($A1604=TAXAS!$A$10,IF($B1604="DÉBITO",$D1604-($D1604*TAXAS!$B$10)), IF($A1604=TAXAS!$A$11,IF($B1604="DÉBITO",$D1604-($D1604*TAXAS!$B$11)), IF($A1604=TAXAS!$A$12,IF($B1604="DÉBITO",$D1604-($D1604*TAXAS!$B$12)), IF($A1604=TAXAS!$A$13,IF($B1604="DÉBITO",$D1604-($D1604*TAXAS!$B$13)), IF($A1604=TAXAS!$A$14,IF($B1604="DÉBITO",$D1604-($D1604*TAXAS!$B$14)), IF($A1604=TAXAS!$A$15,IF($B1604="DÉBITO",$D1604-($D1604*TAXAS!$B$15)), IF($A1604=TAXAS!$A$16,IF($B1604="DÉBITO",$D1604-($D1604*TAXAS!$B$16)), IF($A1604=TAXAS!$A$17,IF($B1604="DÉBITO",$D1604-($D1604*TAXAS!$B$17)), IF($A1604=TAXAS!$A$18,IF($B1604="DÉBITO",$D1604-($D1604*TAXAS!$B$18)), IF($A1604=TAXAS!$A$19,IF($B1604="DÉBITO",$D1604-($D1604*TAXAS!$B$19)), IF($A1604=TAXAS!$A$20,IF($B1604="DÉBITO",$D1604-($D1604*TAXAS!$B$20)), IF($A1604=TAXAS!$A$21,IF($B1604="DÉBITO",$D1604-($D1604*TAXAS!$B$21)), IF($A1604=TAXAS!$A$22,IF($B1604="DÉBITO",$D1604-($D1604*TAXAS!$B$22)), IF($A1604=TAXAS!$A$23,IF($B1604="DÉBITO",$D1604-($D1604*TAXAS!$B$23)), IF($A1604=TAXAS!$A$24,IF($B1604="DÉBITO",$D1604-($D1604*TAXAS!$B$24)), IF($A1604=TAXAS!$A$25,IF($B1604="DÉBITO",$D1604-($D1604*TAXAS!$B$25)), IF($A1604=TAXAS!$A$26,IF($B1604="DÉBITO",$D1604-($D1604*TAXAS!$B$26)), IF($A1604=TAXAS!$A$27,IF($B1604="DÉBITO",$D1604-($D1604*TAXAS!$B$27))))))))))))))))))))))))))/1</f>
        <v>0</v>
      </c>
      <c r="F1604" s="8">
        <f>IF($A1604="VISA",IF($B1604="CRÉDITO",$D1604-($D1604*TAXAS!$C$4)),IF($A1604="MASTER",IF($B1604="CRÉDITO",$D1604-($D1604*TAXAS!$C$5)),IF($A1604="ELO", IF($B1604="CRÉDITO",$D1604-($D1604*TAXAS!$C$6)),IF($A1604="HIPERCARD",IF($B1604="CRÉDITO",$D1604-($D1604*TAXAS!$C$7)),IF($A1604="DINERS",IF($B1604="CRÉDITO",$D1604-($D1604*TAXAS!$C$8)),IF($A1604="AMERICA EXPRESS",IF($B1604="CRÉDITO",$D1604-($D1604*TAXAS!$C$9)),IF($A1604=TAXAS!$A$10,IF($B1604="CRÉDITO",$D1604-($D1604*TAXAS!$C$10)), IF($A1604=TAXAS!$A$11,IF($B1604="CRÉDITO",$D1604-($D1604*TAXAS!$C$11)), IF($A1604=TAXAS!$A$12,IF($B1604="CRÉDITO",$D1604-($D1604*TAXAS!$C$12)), IF($A1604=TAXAS!$A$13,IF($B1604="CRÉDITO",$D1604-($D1604*TAXAS!$C$13)), IF($A1604=TAXAS!$A$14,IF($B1604="CRÉDITO",$D1604-($D1604*TAXAS!$C$14)), IF($A1604=TAXAS!$A$15,IF($B1604="CRÉDITO",$D1604-($D1604*TAXAS!$C$15)), IF($A1604=TAXAS!$A$16,IF($B1604="CRÉDITO",$D1604-($D1604*TAXAS!$C$16)), IF($A1604=TAXAS!$A$17,IF($B1604="CRÉDITO",$D1604-($D1604*TAXAS!$C$17)), IF($A1604=TAXAS!$A$18,IF($B1604="CRÉDITO",$D1604-($D1604*TAXAS!$C$18)), IF($A1604=TAXAS!$A$19,IF($B1604="CRÉDITO",$D1604-($D1604*TAXAS!$C$19)), IF($A1604=TAXAS!$A$20,IF($B1604="CRÉDITO",$D1604-($D1604*TAXAS!$C$20)), IF($A1604=TAXAS!$A$21,IF($B1604="CRÉDITO",$D1604-($D1604*TAXAS!$C$21)), IF($A1604=TAXAS!$A$22,IF($B1604="CRÉDITO",$D1604-($D1604*TAXAS!$C$22)), IF($A1604=TAXAS!$A$23,IF($B1604="CRÉDITO",$D1604-($D1604*TAXAS!$C$23)), IF($A1604=TAXAS!$A$24,IF($B1604="CRÉDITO",$D1604-($D1604*TAXAS!$C$24)), IF($A1604=TAXAS!$A$25,IF($B1604="CRÉDITO",$D1604-($D1604*TAXAS!$C$25)), IF($A1604=TAXAS!$A$26,IF($B1604="CRÉDITO",$D1604-($D1604*TAXAS!$C$26)), IF($A1604=TAXAS!$A$27,IF($B1604="CRÉDITO",$D1604-($D1604*TAXAS!$C$27))))))))))))))))))))))))))/1</f>
        <v>0</v>
      </c>
      <c r="G1604" s="9">
        <f>IF($A1604="VISA",IF($B1604="PARCELADO ATÉ 3X",$D1604-(D1604*TAXAS!$D$4))/3,IF($A1604="MASTER",IF($B1604="PARCELADO ATÉ 3X",$D1604-(D1604*TAXAS!$D$5))/3,IF($A1604="ELO",IF($B1604="PARCELADO ATÉ 3X",$D1604-(D1604*TAXAS!$D$6))/3,IF($A1604="HIPERCARD",IF($B1604="PARCELADO ATÉ 3X",$D1604-(D1604*TAXAS!$D$7))/3,IF($A1604="DINERS",IF($B1604="PARCELADO ATÉ 3X",$D1604-(D1604*TAXAS!$D$8))/3,IF($A1604="AMERICA EXPRESS",IF($B1604="PARCELADO ATÉ 3X",$D1604-(D1604*TAXAS!$D$9))/3,IF($A1604=TAXAS!$A$10,IF($B1604="PARCELADO ATÉ 3X",$D1604-($D1604*TAXAS!$D$10))/3,IF($A1604=TAXAS!$A$11,IF($B1604="PARCELADO ATÉ 3X",$D1604-($D1604*TAXAS!$D$11))/3,IF($A1604=TAXAS!$A$12,IF($B1604="PARCELADO ATÉ 3X",$D1604-($D1604*TAXAS!$D$12))/3,IF($A1604=TAXAS!$A$13,IF($B1604="PARCELADO ATÉ 3X",$D1604-($D1604*TAXAS!$D$13))/3,IF($A1604=TAXAS!$A$14,IF($B1604="PARCELADO ATÉ 3X",$D1604-($D1604*TAXAS!$D$14))/3,IF($A1604=TAXAS!$A$15,IF($B1604="PARCELADO ATÉ 3X",$D1604-($D1604*TAXAS!$D$15))/3,IF($A1604=TAXAS!$A$16,IF($B1604="PARCELADO ATÉ 3X",$D1604-($D1604*TAXAS!$D$16))/3,IF($A1604=TAXAS!$A$17,IF($B1604="PARCELADO ATÉ 3X",$D1604-($D1604*TAXAS!$D$17))/3,IF($A1604=TAXAS!$A$18,IF($B1604="PARCELADO ATÉ 3X",$D1604-($D1604*TAXAS!$D$18))/3,IF($A1604=TAXAS!$A$19,IF($B1604="PARCELADO ATÉ 3X",$D1604-($D1604*TAXAS!$D$19))/3,IF($A1604=TAXAS!$A$20,IF($B1604="PARCELADO ATÉ 3X",$D1604-($D1604*TAXAS!$D$20))/3,IF($A1604=TAXAS!$A$21,IF($B1604="PARCELADO ATÉ 3X",$D1604-($D1604*TAXAS!$D$21))/3,IF($A1604=TAXAS!$A$22,IF($B1604="PARCELADO ATÉ 3X",$D1604-($D1604*TAXAS!$D$22))/3,IF($A1604=TAXAS!$A$23,IF($B1604="PARCELADO ATÉ 3X",$D1604-($D1604*TAXAS!$D$23))/3,IF($A1604=TAXAS!$A$24,IF($B1604="PARCELADO ATÉ 3X",$D1604-($D1604*TAXAS!$D$24))/3,IF($A1604=TAXAS!$A$25,IF($B1604="PARCELADO ATÉ 3X",$D1604-($D1604*TAXAS!$D$25))/3,IF($A1604=TAXAS!$A$26,IF($B1604="PARCELADO ATÉ 3X",$D1604-($D1604*TAXAS!$D$26))/3,IF($A1604=TAXAS!$A$27,IF($B1604="PARCELADO ATÉ 3X",$D1604-($D1604*TAXAS!$D$27))/3))))))))))))))))))))))))/1</f>
        <v>0</v>
      </c>
      <c r="H1604" s="9">
        <f>IF($A1604="VISA",IF($B1604="PARCELADO ATÉ 6X",$D1604-(D1604*TAXAS!$E$4))/6,IF($A1604="MASTER",IF($B1604="PARCELADO ATÉ 6X",$D1604-(D1604*TAXAS!$E$5))/6,IF($A1604="ELO",IF($B1604="PARCELADO ATÉ 6X",$D1604-(D1604*TAXAS!$E$6))/6,IF($A1604="HIPERCARD",IF($B1604="PARCELADO ATÉ 6X",$D1604-(D1604*TAXAS!$E$7))/6,IF($A1604="DINERS",IF($B1604="PARCELADO ATÉ 6X",$D1604-(D1604*TAXAS!$E$8))/6,IF($A1604="AMERICA EXPRESS",IF($B1604="PARCELADO ATÉ 6X",$D1604-(D1604*TAXAS!$E$9))/6,IF($A1604=TAXAS!$A$10,IF($B1604="PARCELADO ATÉ 6X",$D1604-($D1604*TAXAS!$E$10))/6,IF($A1604=TAXAS!$A$11,IF($B1604="PARCELADO ATÉ 6X",$D1604-($D1604*TAXAS!$E$11))/6,IF($A1604=TAXAS!$A$12,IF($B1604="PARCELADO ATÉ 6X",$D1604-($D1604*TAXAS!$E$12))/6,IF($A1604=TAXAS!$A$13,IF($B1604="PARCELADO ATÉ 6X",$D1604-($D1604*TAXAS!$E$13))/6,IF($A1604=TAXAS!$A$14,IF($B1604="PARCELADO ATÉ 6X",$D1604-($D1604*TAXAS!$E$14))/6,IF($A1604=TAXAS!$A$15,IF($B1604="PARCELADO ATÉ 6X",$D1604-($D1604*TAXAS!$E$15))/6,IF($A1604=TAXAS!$A$16,IF($B1604="PARCELADO ATÉ 6X",$D1604-($D1604*TAXAS!$E$16))/6,IF($A1604=TAXAS!$A$17,IF($B1604="PARCELADO ATÉ 6X",$D1604-($D1604*TAXAS!$E$17))/6,IF($A1604=TAXAS!$A$18,IF($B1604="PARCELADO ATÉ 6X",$D1604-($D1604*TAXAS!$E$18))/6,IF($A1604=TAXAS!$A$19,IF($B1604="PARCELADO ATÉ 6X",$D1604-($D1604*TAXAS!$E$19))/6,IF($A1604=TAXAS!$A$20,IF($B1604="PARCELADO ATÉ 6X",$D1604-($D1604*TAXAS!$E$20))/6,IF($A1604=TAXAS!$A$21,IF($B1604="PARCELADO ATÉ 6X",$D1604-($D1604*TAXAS!$E$21))/6,IF($A1604=TAXAS!$A$22,IF($B1604="PARCELADO ATÉ 6X",$D1604-($D1604*TAXAS!$E$22))/6,IF($A1604=TAXAS!$A$23,IF($B1604="PARCELADO ATÉ 6X",$D1604-($D1604*TAXAS!$E$23))/6,IF($A1604=TAXAS!$A$24,IF($B1604="PARCELADO ATÉ 6X",$D1604-($D1604*TAXAS!$E$24))/6,IF($A1604=TAXAS!$A$25,IF($B1604="PARCELADO ATÉ 6X",$D1604-($D1604*TAXAS!$E$25))/6,IF($A1604=TAXAS!$A$26,IF($B1604="PARCELADO ATÉ 6X",$D1604-($D1604*TAXAS!$E$26))/6,IF($A1604=TAXAS!$A$27,IF($B1604="PARCELADO ATÉ 6X",$D1604-($D1604*TAXAS!$E$27))/6))))))))))))))))))))))))/1</f>
        <v>0</v>
      </c>
      <c r="I1604" s="9">
        <f>IF($A1604="VISA",IF($B1604="PARCELADO ATÉ 12X",$D1604-(D1604*TAXAS!$F$4))/12,IF($A1604="MASTER",IF($B1604="PARCELADO ATÉ 12X",$D1604-(D1604*TAXAS!$F$5))/12,IF($A1604="ELO",IF($B1604="PARCELADO ATÉ 12X",$D1604-(D1604*TAXAS!$F$6))/12,IF($A1604="HIPERCARD",IF($B1604="PARCELADO ATÉ 12X",$D1604-(D1604*TAXAS!$F$7))/12,IF($A1604="DINERS",IF($B1604="PARCELADO ATÉ 12X",$D1604-(D1604*TAXAS!$F$8))/12,IF($A1604="AMERICA EXPRESS",IF($B1604="PARCELADO ATÉ 12X",$D1604-(D1604*TAXAS!$F$9))/12,IF($A1604=TAXAS!$A$10,IF($B1604="PARCELADO ATÉ 12X",$D1604-($D1604*TAXAS!$F$10))/12,IF($A1604=TAXAS!$A$11,IF($B1604="PARCELADO ATÉ 12X",$D1604-($D1604*TAXAS!$F$11))/12,IF($A1604=TAXAS!$A$12,IF($B1604="PARCELADO ATÉ 12X",$D1604-($D1604*TAXAS!$F$12))/12,IF($A1604=TAXAS!$A$13,IF($B1604="PARCELADO ATÉ 12X",$D1604-($D1604*TAXAS!$F$13))/12,IF($A1604=TAXAS!$A$14,IF($B1604="PARCELADO ATÉ 12X",$D1604-($D1604*TAXAS!$F$14))/12,IF($A1604=TAXAS!$A$15,IF($B1604="PARCELADO ATÉ 12X",$D1604-($D1604*TAXAS!$F$15))/12,IF($A1604=TAXAS!$A$16,IF($B1604="PARCELADO ATÉ 12X",$D1604-($D1604*TAXAS!$F$16))/12,IF($A1604=TAXAS!$A$17,IF($B1604="PARCELADO ATÉ 12X",$D1604-($D1604*TAXAS!$F$17))/12,IF($A1604=TAXAS!$A$18,IF($B1604="PARCELADO ATÉ 12X",$D1604-($D1604*TAXAS!$F$18))/12,IF($A1604=TAXAS!$A$19,IF($B1604="PARCELADO ATÉ 12X",$D1604-($D1604*TAXAS!$F$19))/12,IF($A1604=TAXAS!$A$20,IF($B1604="PARCELADO ATÉ 12X",$D1604-($D1604*TAXAS!$F$20))/12,IF($A1604=TAXAS!$A$21,IF($B1604="PARCELADO ATÉ 12X",$D1604-($D1604*TAXAS!$F$21))/12,IF($A1604=TAXAS!$A$22,IF($B1604="PARCELADO ATÉ 12X",$D1604-($D1604*TAXAS!$F$22))/12,IF($A1604=TAXAS!$A$23,IF($B1604="PARCELADO ATÉ 12X",$D1604-($D1604*TAXAS!$F$23))/12,IF($A1604=TAXAS!$A$24,IF($B1604="PARCELADO ATÉ 12X",$D1604-($D1604*TAXAS!$F$24))/12,IF($A1604=TAXAS!$A$25,IF($B1604="PARCELADO ATÉ 12X",$D1604-($D1604*TAXAS!$F$25))/12,IF($A1604=TAXAS!$A$26,IF($B1604="PARCELADO ATÉ 12X",$D1604-($D1604*TAXAS!$F$26))/12,IF($A1604=TAXAS!$A$27,IF($B1604="PARCELADO ATÉ 12X",$D1604-($D1604*TAXAS!$F$27))/12))))))))))))))))))))))))/1</f>
        <v>0</v>
      </c>
      <c r="J1604" s="8">
        <f t="shared" si="0"/>
        <v>0</v>
      </c>
      <c r="K1604" s="10" t="b">
        <f>IF($B1604="PARCELADO ATÉ 3X",($D1604-($D1604*TAXAS!$D$4))-$J1604)</f>
        <v>0</v>
      </c>
      <c r="L1604" s="10" t="b">
        <f>IF($B1604="PARCELADO ATÉ 6X",($D1604-($D1604*TAXAS!$E$4))-$J1604)</f>
        <v>0</v>
      </c>
      <c r="M1604" s="10" t="b">
        <f>IF($B1604="PARCELADO ATÉ 12X",($D1604-($D1604*TAXAS!$F$4))-$J1604)</f>
        <v>0</v>
      </c>
      <c r="N1604" s="8">
        <f t="shared" si="1"/>
        <v>0</v>
      </c>
      <c r="O1604" s="10">
        <f t="shared" si="2"/>
        <v>0</v>
      </c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</row>
    <row r="1605" spans="1:31" ht="15.75" customHeight="1" x14ac:dyDescent="0.2">
      <c r="A1605" s="3"/>
      <c r="B1605" s="5"/>
      <c r="C1605" s="6"/>
      <c r="D1605" s="42"/>
      <c r="E1605" s="8">
        <f>IF($A1605="VISA",IF($B1605="DÉBITO",$D1605-($D1605*TAXAS!$B$4)),IF($A1605="MASTER",IF($B1605="DÉBITO",$D1605-($D1605*TAXAS!$B$5)),IF($A1605="ELO", IF($B1605="DÉBITO",$D1605-($D1605*TAXAS!$B$6)),IF($A1605="HIPERCARD",IF($B1605="DÉBITO",$D1605-($D1605*TAXAS!$B$7)),IF($A1605="DINERS",IF($B1605="DÉBITO",$D1605-($D1605*TAXAS!$B$8)),IF($A1605="AMERICA EXPRESS",IF($B1605="DÉBITO",$D1605-($D1605*TAXAS!$B$9)),IF($A1605=TAXAS!$A$10,IF($B1605="DÉBITO",$D1605-($D1605*TAXAS!$B$10)), IF($A1605=TAXAS!$A$11,IF($B1605="DÉBITO",$D1605-($D1605*TAXAS!$B$11)), IF($A1605=TAXAS!$A$12,IF($B1605="DÉBITO",$D1605-($D1605*TAXAS!$B$12)), IF($A1605=TAXAS!$A$13,IF($B1605="DÉBITO",$D1605-($D1605*TAXAS!$B$13)), IF($A1605=TAXAS!$A$14,IF($B1605="DÉBITO",$D1605-($D1605*TAXAS!$B$14)), IF($A1605=TAXAS!$A$15,IF($B1605="DÉBITO",$D1605-($D1605*TAXAS!$B$15)), IF($A1605=TAXAS!$A$16,IF($B1605="DÉBITO",$D1605-($D1605*TAXAS!$B$16)), IF($A1605=TAXAS!$A$17,IF($B1605="DÉBITO",$D1605-($D1605*TAXAS!$B$17)), IF($A1605=TAXAS!$A$18,IF($B1605="DÉBITO",$D1605-($D1605*TAXAS!$B$18)), IF($A1605=TAXAS!$A$19,IF($B1605="DÉBITO",$D1605-($D1605*TAXAS!$B$19)), IF($A1605=TAXAS!$A$20,IF($B1605="DÉBITO",$D1605-($D1605*TAXAS!$B$20)), IF($A1605=TAXAS!$A$21,IF($B1605="DÉBITO",$D1605-($D1605*TAXAS!$B$21)), IF($A1605=TAXAS!$A$22,IF($B1605="DÉBITO",$D1605-($D1605*TAXAS!$B$22)), IF($A1605=TAXAS!$A$23,IF($B1605="DÉBITO",$D1605-($D1605*TAXAS!$B$23)), IF($A1605=TAXAS!$A$24,IF($B1605="DÉBITO",$D1605-($D1605*TAXAS!$B$24)), IF($A1605=TAXAS!$A$25,IF($B1605="DÉBITO",$D1605-($D1605*TAXAS!$B$25)), IF($A1605=TAXAS!$A$26,IF($B1605="DÉBITO",$D1605-($D1605*TAXAS!$B$26)), IF($A1605=TAXAS!$A$27,IF($B1605="DÉBITO",$D1605-($D1605*TAXAS!$B$27))))))))))))))))))))))))))/1</f>
        <v>0</v>
      </c>
      <c r="F1605" s="8">
        <f>IF($A1605="VISA",IF($B1605="CRÉDITO",$D1605-($D1605*TAXAS!$C$4)),IF($A1605="MASTER",IF($B1605="CRÉDITO",$D1605-($D1605*TAXAS!$C$5)),IF($A1605="ELO", IF($B1605="CRÉDITO",$D1605-($D1605*TAXAS!$C$6)),IF($A1605="HIPERCARD",IF($B1605="CRÉDITO",$D1605-($D1605*TAXAS!$C$7)),IF($A1605="DINERS",IF($B1605="CRÉDITO",$D1605-($D1605*TAXAS!$C$8)),IF($A1605="AMERICA EXPRESS",IF($B1605="CRÉDITO",$D1605-($D1605*TAXAS!$C$9)),IF($A1605=TAXAS!$A$10,IF($B1605="CRÉDITO",$D1605-($D1605*TAXAS!$C$10)), IF($A1605=TAXAS!$A$11,IF($B1605="CRÉDITO",$D1605-($D1605*TAXAS!$C$11)), IF($A1605=TAXAS!$A$12,IF($B1605="CRÉDITO",$D1605-($D1605*TAXAS!$C$12)), IF($A1605=TAXAS!$A$13,IF($B1605="CRÉDITO",$D1605-($D1605*TAXAS!$C$13)), IF($A1605=TAXAS!$A$14,IF($B1605="CRÉDITO",$D1605-($D1605*TAXAS!$C$14)), IF($A1605=TAXAS!$A$15,IF($B1605="CRÉDITO",$D1605-($D1605*TAXAS!$C$15)), IF($A1605=TAXAS!$A$16,IF($B1605="CRÉDITO",$D1605-($D1605*TAXAS!$C$16)), IF($A1605=TAXAS!$A$17,IF($B1605="CRÉDITO",$D1605-($D1605*TAXAS!$C$17)), IF($A1605=TAXAS!$A$18,IF($B1605="CRÉDITO",$D1605-($D1605*TAXAS!$C$18)), IF($A1605=TAXAS!$A$19,IF($B1605="CRÉDITO",$D1605-($D1605*TAXAS!$C$19)), IF($A1605=TAXAS!$A$20,IF($B1605="CRÉDITO",$D1605-($D1605*TAXAS!$C$20)), IF($A1605=TAXAS!$A$21,IF($B1605="CRÉDITO",$D1605-($D1605*TAXAS!$C$21)), IF($A1605=TAXAS!$A$22,IF($B1605="CRÉDITO",$D1605-($D1605*TAXAS!$C$22)), IF($A1605=TAXAS!$A$23,IF($B1605="CRÉDITO",$D1605-($D1605*TAXAS!$C$23)), IF($A1605=TAXAS!$A$24,IF($B1605="CRÉDITO",$D1605-($D1605*TAXAS!$C$24)), IF($A1605=TAXAS!$A$25,IF($B1605="CRÉDITO",$D1605-($D1605*TAXAS!$C$25)), IF($A1605=TAXAS!$A$26,IF($B1605="CRÉDITO",$D1605-($D1605*TAXAS!$C$26)), IF($A1605=TAXAS!$A$27,IF($B1605="CRÉDITO",$D1605-($D1605*TAXAS!$C$27))))))))))))))))))))))))))/1</f>
        <v>0</v>
      </c>
      <c r="G1605" s="9">
        <f>IF($A1605="VISA",IF($B1605="PARCELADO ATÉ 3X",$D1605-(D1605*TAXAS!$D$4))/3,IF($A1605="MASTER",IF($B1605="PARCELADO ATÉ 3X",$D1605-(D1605*TAXAS!$D$5))/3,IF($A1605="ELO",IF($B1605="PARCELADO ATÉ 3X",$D1605-(D1605*TAXAS!$D$6))/3,IF($A1605="HIPERCARD",IF($B1605="PARCELADO ATÉ 3X",$D1605-(D1605*TAXAS!$D$7))/3,IF($A1605="DINERS",IF($B1605="PARCELADO ATÉ 3X",$D1605-(D1605*TAXAS!$D$8))/3,IF($A1605="AMERICA EXPRESS",IF($B1605="PARCELADO ATÉ 3X",$D1605-(D1605*TAXAS!$D$9))/3,IF($A1605=TAXAS!$A$10,IF($B1605="PARCELADO ATÉ 3X",$D1605-($D1605*TAXAS!$D$10))/3,IF($A1605=TAXAS!$A$11,IF($B1605="PARCELADO ATÉ 3X",$D1605-($D1605*TAXAS!$D$11))/3,IF($A1605=TAXAS!$A$12,IF($B1605="PARCELADO ATÉ 3X",$D1605-($D1605*TAXAS!$D$12))/3,IF($A1605=TAXAS!$A$13,IF($B1605="PARCELADO ATÉ 3X",$D1605-($D1605*TAXAS!$D$13))/3,IF($A1605=TAXAS!$A$14,IF($B1605="PARCELADO ATÉ 3X",$D1605-($D1605*TAXAS!$D$14))/3,IF($A1605=TAXAS!$A$15,IF($B1605="PARCELADO ATÉ 3X",$D1605-($D1605*TAXAS!$D$15))/3,IF($A1605=TAXAS!$A$16,IF($B1605="PARCELADO ATÉ 3X",$D1605-($D1605*TAXAS!$D$16))/3,IF($A1605=TAXAS!$A$17,IF($B1605="PARCELADO ATÉ 3X",$D1605-($D1605*TAXAS!$D$17))/3,IF($A1605=TAXAS!$A$18,IF($B1605="PARCELADO ATÉ 3X",$D1605-($D1605*TAXAS!$D$18))/3,IF($A1605=TAXAS!$A$19,IF($B1605="PARCELADO ATÉ 3X",$D1605-($D1605*TAXAS!$D$19))/3,IF($A1605=TAXAS!$A$20,IF($B1605="PARCELADO ATÉ 3X",$D1605-($D1605*TAXAS!$D$20))/3,IF($A1605=TAXAS!$A$21,IF($B1605="PARCELADO ATÉ 3X",$D1605-($D1605*TAXAS!$D$21))/3,IF($A1605=TAXAS!$A$22,IF($B1605="PARCELADO ATÉ 3X",$D1605-($D1605*TAXAS!$D$22))/3,IF($A1605=TAXAS!$A$23,IF($B1605="PARCELADO ATÉ 3X",$D1605-($D1605*TAXAS!$D$23))/3,IF($A1605=TAXAS!$A$24,IF($B1605="PARCELADO ATÉ 3X",$D1605-($D1605*TAXAS!$D$24))/3,IF($A1605=TAXAS!$A$25,IF($B1605="PARCELADO ATÉ 3X",$D1605-($D1605*TAXAS!$D$25))/3,IF($A1605=TAXAS!$A$26,IF($B1605="PARCELADO ATÉ 3X",$D1605-($D1605*TAXAS!$D$26))/3,IF($A1605=TAXAS!$A$27,IF($B1605="PARCELADO ATÉ 3X",$D1605-($D1605*TAXAS!$D$27))/3))))))))))))))))))))))))/1</f>
        <v>0</v>
      </c>
      <c r="H1605" s="9">
        <f>IF($A1605="VISA",IF($B1605="PARCELADO ATÉ 6X",$D1605-(D1605*TAXAS!$E$4))/6,IF($A1605="MASTER",IF($B1605="PARCELADO ATÉ 6X",$D1605-(D1605*TAXAS!$E$5))/6,IF($A1605="ELO",IF($B1605="PARCELADO ATÉ 6X",$D1605-(D1605*TAXAS!$E$6))/6,IF($A1605="HIPERCARD",IF($B1605="PARCELADO ATÉ 6X",$D1605-(D1605*TAXAS!$E$7))/6,IF($A1605="DINERS",IF($B1605="PARCELADO ATÉ 6X",$D1605-(D1605*TAXAS!$E$8))/6,IF($A1605="AMERICA EXPRESS",IF($B1605="PARCELADO ATÉ 6X",$D1605-(D1605*TAXAS!$E$9))/6,IF($A1605=TAXAS!$A$10,IF($B1605="PARCELADO ATÉ 6X",$D1605-($D1605*TAXAS!$E$10))/6,IF($A1605=TAXAS!$A$11,IF($B1605="PARCELADO ATÉ 6X",$D1605-($D1605*TAXAS!$E$11))/6,IF($A1605=TAXAS!$A$12,IF($B1605="PARCELADO ATÉ 6X",$D1605-($D1605*TAXAS!$E$12))/6,IF($A1605=TAXAS!$A$13,IF($B1605="PARCELADO ATÉ 6X",$D1605-($D1605*TAXAS!$E$13))/6,IF($A1605=TAXAS!$A$14,IF($B1605="PARCELADO ATÉ 6X",$D1605-($D1605*TAXAS!$E$14))/6,IF($A1605=TAXAS!$A$15,IF($B1605="PARCELADO ATÉ 6X",$D1605-($D1605*TAXAS!$E$15))/6,IF($A1605=TAXAS!$A$16,IF($B1605="PARCELADO ATÉ 6X",$D1605-($D1605*TAXAS!$E$16))/6,IF($A1605=TAXAS!$A$17,IF($B1605="PARCELADO ATÉ 6X",$D1605-($D1605*TAXAS!$E$17))/6,IF($A1605=TAXAS!$A$18,IF($B1605="PARCELADO ATÉ 6X",$D1605-($D1605*TAXAS!$E$18))/6,IF($A1605=TAXAS!$A$19,IF($B1605="PARCELADO ATÉ 6X",$D1605-($D1605*TAXAS!$E$19))/6,IF($A1605=TAXAS!$A$20,IF($B1605="PARCELADO ATÉ 6X",$D1605-($D1605*TAXAS!$E$20))/6,IF($A1605=TAXAS!$A$21,IF($B1605="PARCELADO ATÉ 6X",$D1605-($D1605*TAXAS!$E$21))/6,IF($A1605=TAXAS!$A$22,IF($B1605="PARCELADO ATÉ 6X",$D1605-($D1605*TAXAS!$E$22))/6,IF($A1605=TAXAS!$A$23,IF($B1605="PARCELADO ATÉ 6X",$D1605-($D1605*TAXAS!$E$23))/6,IF($A1605=TAXAS!$A$24,IF($B1605="PARCELADO ATÉ 6X",$D1605-($D1605*TAXAS!$E$24))/6,IF($A1605=TAXAS!$A$25,IF($B1605="PARCELADO ATÉ 6X",$D1605-($D1605*TAXAS!$E$25))/6,IF($A1605=TAXAS!$A$26,IF($B1605="PARCELADO ATÉ 6X",$D1605-($D1605*TAXAS!$E$26))/6,IF($A1605=TAXAS!$A$27,IF($B1605="PARCELADO ATÉ 6X",$D1605-($D1605*TAXAS!$E$27))/6))))))))))))))))))))))))/1</f>
        <v>0</v>
      </c>
      <c r="I1605" s="9">
        <f>IF($A1605="VISA",IF($B1605="PARCELADO ATÉ 12X",$D1605-(D1605*TAXAS!$F$4))/12,IF($A1605="MASTER",IF($B1605="PARCELADO ATÉ 12X",$D1605-(D1605*TAXAS!$F$5))/12,IF($A1605="ELO",IF($B1605="PARCELADO ATÉ 12X",$D1605-(D1605*TAXAS!$F$6))/12,IF($A1605="HIPERCARD",IF($B1605="PARCELADO ATÉ 12X",$D1605-(D1605*TAXAS!$F$7))/12,IF($A1605="DINERS",IF($B1605="PARCELADO ATÉ 12X",$D1605-(D1605*TAXAS!$F$8))/12,IF($A1605="AMERICA EXPRESS",IF($B1605="PARCELADO ATÉ 12X",$D1605-(D1605*TAXAS!$F$9))/12,IF($A1605=TAXAS!$A$10,IF($B1605="PARCELADO ATÉ 12X",$D1605-($D1605*TAXAS!$F$10))/12,IF($A1605=TAXAS!$A$11,IF($B1605="PARCELADO ATÉ 12X",$D1605-($D1605*TAXAS!$F$11))/12,IF($A1605=TAXAS!$A$12,IF($B1605="PARCELADO ATÉ 12X",$D1605-($D1605*TAXAS!$F$12))/12,IF($A1605=TAXAS!$A$13,IF($B1605="PARCELADO ATÉ 12X",$D1605-($D1605*TAXAS!$F$13))/12,IF($A1605=TAXAS!$A$14,IF($B1605="PARCELADO ATÉ 12X",$D1605-($D1605*TAXAS!$F$14))/12,IF($A1605=TAXAS!$A$15,IF($B1605="PARCELADO ATÉ 12X",$D1605-($D1605*TAXAS!$F$15))/12,IF($A1605=TAXAS!$A$16,IF($B1605="PARCELADO ATÉ 12X",$D1605-($D1605*TAXAS!$F$16))/12,IF($A1605=TAXAS!$A$17,IF($B1605="PARCELADO ATÉ 12X",$D1605-($D1605*TAXAS!$F$17))/12,IF($A1605=TAXAS!$A$18,IF($B1605="PARCELADO ATÉ 12X",$D1605-($D1605*TAXAS!$F$18))/12,IF($A1605=TAXAS!$A$19,IF($B1605="PARCELADO ATÉ 12X",$D1605-($D1605*TAXAS!$F$19))/12,IF($A1605=TAXAS!$A$20,IF($B1605="PARCELADO ATÉ 12X",$D1605-($D1605*TAXAS!$F$20))/12,IF($A1605=TAXAS!$A$21,IF($B1605="PARCELADO ATÉ 12X",$D1605-($D1605*TAXAS!$F$21))/12,IF($A1605=TAXAS!$A$22,IF($B1605="PARCELADO ATÉ 12X",$D1605-($D1605*TAXAS!$F$22))/12,IF($A1605=TAXAS!$A$23,IF($B1605="PARCELADO ATÉ 12X",$D1605-($D1605*TAXAS!$F$23))/12,IF($A1605=TAXAS!$A$24,IF($B1605="PARCELADO ATÉ 12X",$D1605-($D1605*TAXAS!$F$24))/12,IF($A1605=TAXAS!$A$25,IF($B1605="PARCELADO ATÉ 12X",$D1605-($D1605*TAXAS!$F$25))/12,IF($A1605=TAXAS!$A$26,IF($B1605="PARCELADO ATÉ 12X",$D1605-($D1605*TAXAS!$F$26))/12,IF($A1605=TAXAS!$A$27,IF($B1605="PARCELADO ATÉ 12X",$D1605-($D1605*TAXAS!$F$27))/12))))))))))))))))))))))))/1</f>
        <v>0</v>
      </c>
      <c r="J1605" s="8">
        <f t="shared" si="0"/>
        <v>0</v>
      </c>
      <c r="K1605" s="10" t="b">
        <f>IF($B1605="PARCELADO ATÉ 3X",($D1605-($D1605*TAXAS!$D$4))-$J1605)</f>
        <v>0</v>
      </c>
      <c r="L1605" s="10" t="b">
        <f>IF($B1605="PARCELADO ATÉ 6X",($D1605-($D1605*TAXAS!$E$4))-$J1605)</f>
        <v>0</v>
      </c>
      <c r="M1605" s="10" t="b">
        <f>IF($B1605="PARCELADO ATÉ 12X",($D1605-($D1605*TAXAS!$F$4))-$J1605)</f>
        <v>0</v>
      </c>
      <c r="N1605" s="8">
        <f t="shared" si="1"/>
        <v>0</v>
      </c>
      <c r="O1605" s="10">
        <f t="shared" si="2"/>
        <v>0</v>
      </c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</row>
    <row r="1606" spans="1:31" ht="15.75" customHeight="1" x14ac:dyDescent="0.2">
      <c r="A1606" s="3"/>
      <c r="B1606" s="5"/>
      <c r="C1606" s="6"/>
      <c r="D1606" s="42"/>
      <c r="E1606" s="8">
        <f>IF($A1606="VISA",IF($B1606="DÉBITO",$D1606-($D1606*TAXAS!$B$4)),IF($A1606="MASTER",IF($B1606="DÉBITO",$D1606-($D1606*TAXAS!$B$5)),IF($A1606="ELO", IF($B1606="DÉBITO",$D1606-($D1606*TAXAS!$B$6)),IF($A1606="HIPERCARD",IF($B1606="DÉBITO",$D1606-($D1606*TAXAS!$B$7)),IF($A1606="DINERS",IF($B1606="DÉBITO",$D1606-($D1606*TAXAS!$B$8)),IF($A1606="AMERICA EXPRESS",IF($B1606="DÉBITO",$D1606-($D1606*TAXAS!$B$9)),IF($A1606=TAXAS!$A$10,IF($B1606="DÉBITO",$D1606-($D1606*TAXAS!$B$10)), IF($A1606=TAXAS!$A$11,IF($B1606="DÉBITO",$D1606-($D1606*TAXAS!$B$11)), IF($A1606=TAXAS!$A$12,IF($B1606="DÉBITO",$D1606-($D1606*TAXAS!$B$12)), IF($A1606=TAXAS!$A$13,IF($B1606="DÉBITO",$D1606-($D1606*TAXAS!$B$13)), IF($A1606=TAXAS!$A$14,IF($B1606="DÉBITO",$D1606-($D1606*TAXAS!$B$14)), IF($A1606=TAXAS!$A$15,IF($B1606="DÉBITO",$D1606-($D1606*TAXAS!$B$15)), IF($A1606=TAXAS!$A$16,IF($B1606="DÉBITO",$D1606-($D1606*TAXAS!$B$16)), IF($A1606=TAXAS!$A$17,IF($B1606="DÉBITO",$D1606-($D1606*TAXAS!$B$17)), IF($A1606=TAXAS!$A$18,IF($B1606="DÉBITO",$D1606-($D1606*TAXAS!$B$18)), IF($A1606=TAXAS!$A$19,IF($B1606="DÉBITO",$D1606-($D1606*TAXAS!$B$19)), IF($A1606=TAXAS!$A$20,IF($B1606="DÉBITO",$D1606-($D1606*TAXAS!$B$20)), IF($A1606=TAXAS!$A$21,IF($B1606="DÉBITO",$D1606-($D1606*TAXAS!$B$21)), IF($A1606=TAXAS!$A$22,IF($B1606="DÉBITO",$D1606-($D1606*TAXAS!$B$22)), IF($A1606=TAXAS!$A$23,IF($B1606="DÉBITO",$D1606-($D1606*TAXAS!$B$23)), IF($A1606=TAXAS!$A$24,IF($B1606="DÉBITO",$D1606-($D1606*TAXAS!$B$24)), IF($A1606=TAXAS!$A$25,IF($B1606="DÉBITO",$D1606-($D1606*TAXAS!$B$25)), IF($A1606=TAXAS!$A$26,IF($B1606="DÉBITO",$D1606-($D1606*TAXAS!$B$26)), IF($A1606=TAXAS!$A$27,IF($B1606="DÉBITO",$D1606-($D1606*TAXAS!$B$27))))))))))))))))))))))))))/1</f>
        <v>0</v>
      </c>
      <c r="F1606" s="8">
        <f>IF($A1606="VISA",IF($B1606="CRÉDITO",$D1606-($D1606*TAXAS!$C$4)),IF($A1606="MASTER",IF($B1606="CRÉDITO",$D1606-($D1606*TAXAS!$C$5)),IF($A1606="ELO", IF($B1606="CRÉDITO",$D1606-($D1606*TAXAS!$C$6)),IF($A1606="HIPERCARD",IF($B1606="CRÉDITO",$D1606-($D1606*TAXAS!$C$7)),IF($A1606="DINERS",IF($B1606="CRÉDITO",$D1606-($D1606*TAXAS!$C$8)),IF($A1606="AMERICA EXPRESS",IF($B1606="CRÉDITO",$D1606-($D1606*TAXAS!$C$9)),IF($A1606=TAXAS!$A$10,IF($B1606="CRÉDITO",$D1606-($D1606*TAXAS!$C$10)), IF($A1606=TAXAS!$A$11,IF($B1606="CRÉDITO",$D1606-($D1606*TAXAS!$C$11)), IF($A1606=TAXAS!$A$12,IF($B1606="CRÉDITO",$D1606-($D1606*TAXAS!$C$12)), IF($A1606=TAXAS!$A$13,IF($B1606="CRÉDITO",$D1606-($D1606*TAXAS!$C$13)), IF($A1606=TAXAS!$A$14,IF($B1606="CRÉDITO",$D1606-($D1606*TAXAS!$C$14)), IF($A1606=TAXAS!$A$15,IF($B1606="CRÉDITO",$D1606-($D1606*TAXAS!$C$15)), IF($A1606=TAXAS!$A$16,IF($B1606="CRÉDITO",$D1606-($D1606*TAXAS!$C$16)), IF($A1606=TAXAS!$A$17,IF($B1606="CRÉDITO",$D1606-($D1606*TAXAS!$C$17)), IF($A1606=TAXAS!$A$18,IF($B1606="CRÉDITO",$D1606-($D1606*TAXAS!$C$18)), IF($A1606=TAXAS!$A$19,IF($B1606="CRÉDITO",$D1606-($D1606*TAXAS!$C$19)), IF($A1606=TAXAS!$A$20,IF($B1606="CRÉDITO",$D1606-($D1606*TAXAS!$C$20)), IF($A1606=TAXAS!$A$21,IF($B1606="CRÉDITO",$D1606-($D1606*TAXAS!$C$21)), IF($A1606=TAXAS!$A$22,IF($B1606="CRÉDITO",$D1606-($D1606*TAXAS!$C$22)), IF($A1606=TAXAS!$A$23,IF($B1606="CRÉDITO",$D1606-($D1606*TAXAS!$C$23)), IF($A1606=TAXAS!$A$24,IF($B1606="CRÉDITO",$D1606-($D1606*TAXAS!$C$24)), IF($A1606=TAXAS!$A$25,IF($B1606="CRÉDITO",$D1606-($D1606*TAXAS!$C$25)), IF($A1606=TAXAS!$A$26,IF($B1606="CRÉDITO",$D1606-($D1606*TAXAS!$C$26)), IF($A1606=TAXAS!$A$27,IF($B1606="CRÉDITO",$D1606-($D1606*TAXAS!$C$27))))))))))))))))))))))))))/1</f>
        <v>0</v>
      </c>
      <c r="G1606" s="9">
        <f>IF($A1606="VISA",IF($B1606="PARCELADO ATÉ 3X",$D1606-(D1606*TAXAS!$D$4))/3,IF($A1606="MASTER",IF($B1606="PARCELADO ATÉ 3X",$D1606-(D1606*TAXAS!$D$5))/3,IF($A1606="ELO",IF($B1606="PARCELADO ATÉ 3X",$D1606-(D1606*TAXAS!$D$6))/3,IF($A1606="HIPERCARD",IF($B1606="PARCELADO ATÉ 3X",$D1606-(D1606*TAXAS!$D$7))/3,IF($A1606="DINERS",IF($B1606="PARCELADO ATÉ 3X",$D1606-(D1606*TAXAS!$D$8))/3,IF($A1606="AMERICA EXPRESS",IF($B1606="PARCELADO ATÉ 3X",$D1606-(D1606*TAXAS!$D$9))/3,IF($A1606=TAXAS!$A$10,IF($B1606="PARCELADO ATÉ 3X",$D1606-($D1606*TAXAS!$D$10))/3,IF($A1606=TAXAS!$A$11,IF($B1606="PARCELADO ATÉ 3X",$D1606-($D1606*TAXAS!$D$11))/3,IF($A1606=TAXAS!$A$12,IF($B1606="PARCELADO ATÉ 3X",$D1606-($D1606*TAXAS!$D$12))/3,IF($A1606=TAXAS!$A$13,IF($B1606="PARCELADO ATÉ 3X",$D1606-($D1606*TAXAS!$D$13))/3,IF($A1606=TAXAS!$A$14,IF($B1606="PARCELADO ATÉ 3X",$D1606-($D1606*TAXAS!$D$14))/3,IF($A1606=TAXAS!$A$15,IF($B1606="PARCELADO ATÉ 3X",$D1606-($D1606*TAXAS!$D$15))/3,IF($A1606=TAXAS!$A$16,IF($B1606="PARCELADO ATÉ 3X",$D1606-($D1606*TAXAS!$D$16))/3,IF($A1606=TAXAS!$A$17,IF($B1606="PARCELADO ATÉ 3X",$D1606-($D1606*TAXAS!$D$17))/3,IF($A1606=TAXAS!$A$18,IF($B1606="PARCELADO ATÉ 3X",$D1606-($D1606*TAXAS!$D$18))/3,IF($A1606=TAXAS!$A$19,IF($B1606="PARCELADO ATÉ 3X",$D1606-($D1606*TAXAS!$D$19))/3,IF($A1606=TAXAS!$A$20,IF($B1606="PARCELADO ATÉ 3X",$D1606-($D1606*TAXAS!$D$20))/3,IF($A1606=TAXAS!$A$21,IF($B1606="PARCELADO ATÉ 3X",$D1606-($D1606*TAXAS!$D$21))/3,IF($A1606=TAXAS!$A$22,IF($B1606="PARCELADO ATÉ 3X",$D1606-($D1606*TAXAS!$D$22))/3,IF($A1606=TAXAS!$A$23,IF($B1606="PARCELADO ATÉ 3X",$D1606-($D1606*TAXAS!$D$23))/3,IF($A1606=TAXAS!$A$24,IF($B1606="PARCELADO ATÉ 3X",$D1606-($D1606*TAXAS!$D$24))/3,IF($A1606=TAXAS!$A$25,IF($B1606="PARCELADO ATÉ 3X",$D1606-($D1606*TAXAS!$D$25))/3,IF($A1606=TAXAS!$A$26,IF($B1606="PARCELADO ATÉ 3X",$D1606-($D1606*TAXAS!$D$26))/3,IF($A1606=TAXAS!$A$27,IF($B1606="PARCELADO ATÉ 3X",$D1606-($D1606*TAXAS!$D$27))/3))))))))))))))))))))))))/1</f>
        <v>0</v>
      </c>
      <c r="H1606" s="9">
        <f>IF($A1606="VISA",IF($B1606="PARCELADO ATÉ 6X",$D1606-(D1606*TAXAS!$E$4))/6,IF($A1606="MASTER",IF($B1606="PARCELADO ATÉ 6X",$D1606-(D1606*TAXAS!$E$5))/6,IF($A1606="ELO",IF($B1606="PARCELADO ATÉ 6X",$D1606-(D1606*TAXAS!$E$6))/6,IF($A1606="HIPERCARD",IF($B1606="PARCELADO ATÉ 6X",$D1606-(D1606*TAXAS!$E$7))/6,IF($A1606="DINERS",IF($B1606="PARCELADO ATÉ 6X",$D1606-(D1606*TAXAS!$E$8))/6,IF($A1606="AMERICA EXPRESS",IF($B1606="PARCELADO ATÉ 6X",$D1606-(D1606*TAXAS!$E$9))/6,IF($A1606=TAXAS!$A$10,IF($B1606="PARCELADO ATÉ 6X",$D1606-($D1606*TAXAS!$E$10))/6,IF($A1606=TAXAS!$A$11,IF($B1606="PARCELADO ATÉ 6X",$D1606-($D1606*TAXAS!$E$11))/6,IF($A1606=TAXAS!$A$12,IF($B1606="PARCELADO ATÉ 6X",$D1606-($D1606*TAXAS!$E$12))/6,IF($A1606=TAXAS!$A$13,IF($B1606="PARCELADO ATÉ 6X",$D1606-($D1606*TAXAS!$E$13))/6,IF($A1606=TAXAS!$A$14,IF($B1606="PARCELADO ATÉ 6X",$D1606-($D1606*TAXAS!$E$14))/6,IF($A1606=TAXAS!$A$15,IF($B1606="PARCELADO ATÉ 6X",$D1606-($D1606*TAXAS!$E$15))/6,IF($A1606=TAXAS!$A$16,IF($B1606="PARCELADO ATÉ 6X",$D1606-($D1606*TAXAS!$E$16))/6,IF($A1606=TAXAS!$A$17,IF($B1606="PARCELADO ATÉ 6X",$D1606-($D1606*TAXAS!$E$17))/6,IF($A1606=TAXAS!$A$18,IF($B1606="PARCELADO ATÉ 6X",$D1606-($D1606*TAXAS!$E$18))/6,IF($A1606=TAXAS!$A$19,IF($B1606="PARCELADO ATÉ 6X",$D1606-($D1606*TAXAS!$E$19))/6,IF($A1606=TAXAS!$A$20,IF($B1606="PARCELADO ATÉ 6X",$D1606-($D1606*TAXAS!$E$20))/6,IF($A1606=TAXAS!$A$21,IF($B1606="PARCELADO ATÉ 6X",$D1606-($D1606*TAXAS!$E$21))/6,IF($A1606=TAXAS!$A$22,IF($B1606="PARCELADO ATÉ 6X",$D1606-($D1606*TAXAS!$E$22))/6,IF($A1606=TAXAS!$A$23,IF($B1606="PARCELADO ATÉ 6X",$D1606-($D1606*TAXAS!$E$23))/6,IF($A1606=TAXAS!$A$24,IF($B1606="PARCELADO ATÉ 6X",$D1606-($D1606*TAXAS!$E$24))/6,IF($A1606=TAXAS!$A$25,IF($B1606="PARCELADO ATÉ 6X",$D1606-($D1606*TAXAS!$E$25))/6,IF($A1606=TAXAS!$A$26,IF($B1606="PARCELADO ATÉ 6X",$D1606-($D1606*TAXAS!$E$26))/6,IF($A1606=TAXAS!$A$27,IF($B1606="PARCELADO ATÉ 6X",$D1606-($D1606*TAXAS!$E$27))/6))))))))))))))))))))))))/1</f>
        <v>0</v>
      </c>
      <c r="I1606" s="9">
        <f>IF($A1606="VISA",IF($B1606="PARCELADO ATÉ 12X",$D1606-(D1606*TAXAS!$F$4))/12,IF($A1606="MASTER",IF($B1606="PARCELADO ATÉ 12X",$D1606-(D1606*TAXAS!$F$5))/12,IF($A1606="ELO",IF($B1606="PARCELADO ATÉ 12X",$D1606-(D1606*TAXAS!$F$6))/12,IF($A1606="HIPERCARD",IF($B1606="PARCELADO ATÉ 12X",$D1606-(D1606*TAXAS!$F$7))/12,IF($A1606="DINERS",IF($B1606="PARCELADO ATÉ 12X",$D1606-(D1606*TAXAS!$F$8))/12,IF($A1606="AMERICA EXPRESS",IF($B1606="PARCELADO ATÉ 12X",$D1606-(D1606*TAXAS!$F$9))/12,IF($A1606=TAXAS!$A$10,IF($B1606="PARCELADO ATÉ 12X",$D1606-($D1606*TAXAS!$F$10))/12,IF($A1606=TAXAS!$A$11,IF($B1606="PARCELADO ATÉ 12X",$D1606-($D1606*TAXAS!$F$11))/12,IF($A1606=TAXAS!$A$12,IF($B1606="PARCELADO ATÉ 12X",$D1606-($D1606*TAXAS!$F$12))/12,IF($A1606=TAXAS!$A$13,IF($B1606="PARCELADO ATÉ 12X",$D1606-($D1606*TAXAS!$F$13))/12,IF($A1606=TAXAS!$A$14,IF($B1606="PARCELADO ATÉ 12X",$D1606-($D1606*TAXAS!$F$14))/12,IF($A1606=TAXAS!$A$15,IF($B1606="PARCELADO ATÉ 12X",$D1606-($D1606*TAXAS!$F$15))/12,IF($A1606=TAXAS!$A$16,IF($B1606="PARCELADO ATÉ 12X",$D1606-($D1606*TAXAS!$F$16))/12,IF($A1606=TAXAS!$A$17,IF($B1606="PARCELADO ATÉ 12X",$D1606-($D1606*TAXAS!$F$17))/12,IF($A1606=TAXAS!$A$18,IF($B1606="PARCELADO ATÉ 12X",$D1606-($D1606*TAXAS!$F$18))/12,IF($A1606=TAXAS!$A$19,IF($B1606="PARCELADO ATÉ 12X",$D1606-($D1606*TAXAS!$F$19))/12,IF($A1606=TAXAS!$A$20,IF($B1606="PARCELADO ATÉ 12X",$D1606-($D1606*TAXAS!$F$20))/12,IF($A1606=TAXAS!$A$21,IF($B1606="PARCELADO ATÉ 12X",$D1606-($D1606*TAXAS!$F$21))/12,IF($A1606=TAXAS!$A$22,IF($B1606="PARCELADO ATÉ 12X",$D1606-($D1606*TAXAS!$F$22))/12,IF($A1606=TAXAS!$A$23,IF($B1606="PARCELADO ATÉ 12X",$D1606-($D1606*TAXAS!$F$23))/12,IF($A1606=TAXAS!$A$24,IF($B1606="PARCELADO ATÉ 12X",$D1606-($D1606*TAXAS!$F$24))/12,IF($A1606=TAXAS!$A$25,IF($B1606="PARCELADO ATÉ 12X",$D1606-($D1606*TAXAS!$F$25))/12,IF($A1606=TAXAS!$A$26,IF($B1606="PARCELADO ATÉ 12X",$D1606-($D1606*TAXAS!$F$26))/12,IF($A1606=TAXAS!$A$27,IF($B1606="PARCELADO ATÉ 12X",$D1606-($D1606*TAXAS!$F$27))/12))))))))))))))))))))))))/1</f>
        <v>0</v>
      </c>
      <c r="J1606" s="8">
        <f t="shared" si="0"/>
        <v>0</v>
      </c>
      <c r="K1606" s="10" t="b">
        <f>IF($B1606="PARCELADO ATÉ 3X",($D1606-($D1606*TAXAS!$D$4))-$J1606)</f>
        <v>0</v>
      </c>
      <c r="L1606" s="10" t="b">
        <f>IF($B1606="PARCELADO ATÉ 6X",($D1606-($D1606*TAXAS!$E$4))-$J1606)</f>
        <v>0</v>
      </c>
      <c r="M1606" s="10" t="b">
        <f>IF($B1606="PARCELADO ATÉ 12X",($D1606-($D1606*TAXAS!$F$4))-$J1606)</f>
        <v>0</v>
      </c>
      <c r="N1606" s="8">
        <f t="shared" si="1"/>
        <v>0</v>
      </c>
      <c r="O1606" s="10">
        <f t="shared" si="2"/>
        <v>0</v>
      </c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</row>
    <row r="1607" spans="1:31" ht="15.75" customHeight="1" x14ac:dyDescent="0.2">
      <c r="A1607" s="3"/>
      <c r="B1607" s="5"/>
      <c r="C1607" s="6"/>
      <c r="D1607" s="42"/>
      <c r="E1607" s="8">
        <f>IF($A1607="VISA",IF($B1607="DÉBITO",$D1607-($D1607*TAXAS!$B$4)),IF($A1607="MASTER",IF($B1607="DÉBITO",$D1607-($D1607*TAXAS!$B$5)),IF($A1607="ELO", IF($B1607="DÉBITO",$D1607-($D1607*TAXAS!$B$6)),IF($A1607="HIPERCARD",IF($B1607="DÉBITO",$D1607-($D1607*TAXAS!$B$7)),IF($A1607="DINERS",IF($B1607="DÉBITO",$D1607-($D1607*TAXAS!$B$8)),IF($A1607="AMERICA EXPRESS",IF($B1607="DÉBITO",$D1607-($D1607*TAXAS!$B$9)),IF($A1607=TAXAS!$A$10,IF($B1607="DÉBITO",$D1607-($D1607*TAXAS!$B$10)), IF($A1607=TAXAS!$A$11,IF($B1607="DÉBITO",$D1607-($D1607*TAXAS!$B$11)), IF($A1607=TAXAS!$A$12,IF($B1607="DÉBITO",$D1607-($D1607*TAXAS!$B$12)), IF($A1607=TAXAS!$A$13,IF($B1607="DÉBITO",$D1607-($D1607*TAXAS!$B$13)), IF($A1607=TAXAS!$A$14,IF($B1607="DÉBITO",$D1607-($D1607*TAXAS!$B$14)), IF($A1607=TAXAS!$A$15,IF($B1607="DÉBITO",$D1607-($D1607*TAXAS!$B$15)), IF($A1607=TAXAS!$A$16,IF($B1607="DÉBITO",$D1607-($D1607*TAXAS!$B$16)), IF($A1607=TAXAS!$A$17,IF($B1607="DÉBITO",$D1607-($D1607*TAXAS!$B$17)), IF($A1607=TAXAS!$A$18,IF($B1607="DÉBITO",$D1607-($D1607*TAXAS!$B$18)), IF($A1607=TAXAS!$A$19,IF($B1607="DÉBITO",$D1607-($D1607*TAXAS!$B$19)), IF($A1607=TAXAS!$A$20,IF($B1607="DÉBITO",$D1607-($D1607*TAXAS!$B$20)), IF($A1607=TAXAS!$A$21,IF($B1607="DÉBITO",$D1607-($D1607*TAXAS!$B$21)), IF($A1607=TAXAS!$A$22,IF($B1607="DÉBITO",$D1607-($D1607*TAXAS!$B$22)), IF($A1607=TAXAS!$A$23,IF($B1607="DÉBITO",$D1607-($D1607*TAXAS!$B$23)), IF($A1607=TAXAS!$A$24,IF($B1607="DÉBITO",$D1607-($D1607*TAXAS!$B$24)), IF($A1607=TAXAS!$A$25,IF($B1607="DÉBITO",$D1607-($D1607*TAXAS!$B$25)), IF($A1607=TAXAS!$A$26,IF($B1607="DÉBITO",$D1607-($D1607*TAXAS!$B$26)), IF($A1607=TAXAS!$A$27,IF($B1607="DÉBITO",$D1607-($D1607*TAXAS!$B$27))))))))))))))))))))))))))/1</f>
        <v>0</v>
      </c>
      <c r="F1607" s="8">
        <f>IF($A1607="VISA",IF($B1607="CRÉDITO",$D1607-($D1607*TAXAS!$C$4)),IF($A1607="MASTER",IF($B1607="CRÉDITO",$D1607-($D1607*TAXAS!$C$5)),IF($A1607="ELO", IF($B1607="CRÉDITO",$D1607-($D1607*TAXAS!$C$6)),IF($A1607="HIPERCARD",IF($B1607="CRÉDITO",$D1607-($D1607*TAXAS!$C$7)),IF($A1607="DINERS",IF($B1607="CRÉDITO",$D1607-($D1607*TAXAS!$C$8)),IF($A1607="AMERICA EXPRESS",IF($B1607="CRÉDITO",$D1607-($D1607*TAXAS!$C$9)),IF($A1607=TAXAS!$A$10,IF($B1607="CRÉDITO",$D1607-($D1607*TAXAS!$C$10)), IF($A1607=TAXAS!$A$11,IF($B1607="CRÉDITO",$D1607-($D1607*TAXAS!$C$11)), IF($A1607=TAXAS!$A$12,IF($B1607="CRÉDITO",$D1607-($D1607*TAXAS!$C$12)), IF($A1607=TAXAS!$A$13,IF($B1607="CRÉDITO",$D1607-($D1607*TAXAS!$C$13)), IF($A1607=TAXAS!$A$14,IF($B1607="CRÉDITO",$D1607-($D1607*TAXAS!$C$14)), IF($A1607=TAXAS!$A$15,IF($B1607="CRÉDITO",$D1607-($D1607*TAXAS!$C$15)), IF($A1607=TAXAS!$A$16,IF($B1607="CRÉDITO",$D1607-($D1607*TAXAS!$C$16)), IF($A1607=TAXAS!$A$17,IF($B1607="CRÉDITO",$D1607-($D1607*TAXAS!$C$17)), IF($A1607=TAXAS!$A$18,IF($B1607="CRÉDITO",$D1607-($D1607*TAXAS!$C$18)), IF($A1607=TAXAS!$A$19,IF($B1607="CRÉDITO",$D1607-($D1607*TAXAS!$C$19)), IF($A1607=TAXAS!$A$20,IF($B1607="CRÉDITO",$D1607-($D1607*TAXAS!$C$20)), IF($A1607=TAXAS!$A$21,IF($B1607="CRÉDITO",$D1607-($D1607*TAXAS!$C$21)), IF($A1607=TAXAS!$A$22,IF($B1607="CRÉDITO",$D1607-($D1607*TAXAS!$C$22)), IF($A1607=TAXAS!$A$23,IF($B1607="CRÉDITO",$D1607-($D1607*TAXAS!$C$23)), IF($A1607=TAXAS!$A$24,IF($B1607="CRÉDITO",$D1607-($D1607*TAXAS!$C$24)), IF($A1607=TAXAS!$A$25,IF($B1607="CRÉDITO",$D1607-($D1607*TAXAS!$C$25)), IF($A1607=TAXAS!$A$26,IF($B1607="CRÉDITO",$D1607-($D1607*TAXAS!$C$26)), IF($A1607=TAXAS!$A$27,IF($B1607="CRÉDITO",$D1607-($D1607*TAXAS!$C$27))))))))))))))))))))))))))/1</f>
        <v>0</v>
      </c>
      <c r="G1607" s="9">
        <f>IF($A1607="VISA",IF($B1607="PARCELADO ATÉ 3X",$D1607-(D1607*TAXAS!$D$4))/3,IF($A1607="MASTER",IF($B1607="PARCELADO ATÉ 3X",$D1607-(D1607*TAXAS!$D$5))/3,IF($A1607="ELO",IF($B1607="PARCELADO ATÉ 3X",$D1607-(D1607*TAXAS!$D$6))/3,IF($A1607="HIPERCARD",IF($B1607="PARCELADO ATÉ 3X",$D1607-(D1607*TAXAS!$D$7))/3,IF($A1607="DINERS",IF($B1607="PARCELADO ATÉ 3X",$D1607-(D1607*TAXAS!$D$8))/3,IF($A1607="AMERICA EXPRESS",IF($B1607="PARCELADO ATÉ 3X",$D1607-(D1607*TAXAS!$D$9))/3,IF($A1607=TAXAS!$A$10,IF($B1607="PARCELADO ATÉ 3X",$D1607-($D1607*TAXAS!$D$10))/3,IF($A1607=TAXAS!$A$11,IF($B1607="PARCELADO ATÉ 3X",$D1607-($D1607*TAXAS!$D$11))/3,IF($A1607=TAXAS!$A$12,IF($B1607="PARCELADO ATÉ 3X",$D1607-($D1607*TAXAS!$D$12))/3,IF($A1607=TAXAS!$A$13,IF($B1607="PARCELADO ATÉ 3X",$D1607-($D1607*TAXAS!$D$13))/3,IF($A1607=TAXAS!$A$14,IF($B1607="PARCELADO ATÉ 3X",$D1607-($D1607*TAXAS!$D$14))/3,IF($A1607=TAXAS!$A$15,IF($B1607="PARCELADO ATÉ 3X",$D1607-($D1607*TAXAS!$D$15))/3,IF($A1607=TAXAS!$A$16,IF($B1607="PARCELADO ATÉ 3X",$D1607-($D1607*TAXAS!$D$16))/3,IF($A1607=TAXAS!$A$17,IF($B1607="PARCELADO ATÉ 3X",$D1607-($D1607*TAXAS!$D$17))/3,IF($A1607=TAXAS!$A$18,IF($B1607="PARCELADO ATÉ 3X",$D1607-($D1607*TAXAS!$D$18))/3,IF($A1607=TAXAS!$A$19,IF($B1607="PARCELADO ATÉ 3X",$D1607-($D1607*TAXAS!$D$19))/3,IF($A1607=TAXAS!$A$20,IF($B1607="PARCELADO ATÉ 3X",$D1607-($D1607*TAXAS!$D$20))/3,IF($A1607=TAXAS!$A$21,IF($B1607="PARCELADO ATÉ 3X",$D1607-($D1607*TAXAS!$D$21))/3,IF($A1607=TAXAS!$A$22,IF($B1607="PARCELADO ATÉ 3X",$D1607-($D1607*TAXAS!$D$22))/3,IF($A1607=TAXAS!$A$23,IF($B1607="PARCELADO ATÉ 3X",$D1607-($D1607*TAXAS!$D$23))/3,IF($A1607=TAXAS!$A$24,IF($B1607="PARCELADO ATÉ 3X",$D1607-($D1607*TAXAS!$D$24))/3,IF($A1607=TAXAS!$A$25,IF($B1607="PARCELADO ATÉ 3X",$D1607-($D1607*TAXAS!$D$25))/3,IF($A1607=TAXAS!$A$26,IF($B1607="PARCELADO ATÉ 3X",$D1607-($D1607*TAXAS!$D$26))/3,IF($A1607=TAXAS!$A$27,IF($B1607="PARCELADO ATÉ 3X",$D1607-($D1607*TAXAS!$D$27))/3))))))))))))))))))))))))/1</f>
        <v>0</v>
      </c>
      <c r="H1607" s="9">
        <f>IF($A1607="VISA",IF($B1607="PARCELADO ATÉ 6X",$D1607-(D1607*TAXAS!$E$4))/6,IF($A1607="MASTER",IF($B1607="PARCELADO ATÉ 6X",$D1607-(D1607*TAXAS!$E$5))/6,IF($A1607="ELO",IF($B1607="PARCELADO ATÉ 6X",$D1607-(D1607*TAXAS!$E$6))/6,IF($A1607="HIPERCARD",IF($B1607="PARCELADO ATÉ 6X",$D1607-(D1607*TAXAS!$E$7))/6,IF($A1607="DINERS",IF($B1607="PARCELADO ATÉ 6X",$D1607-(D1607*TAXAS!$E$8))/6,IF($A1607="AMERICA EXPRESS",IF($B1607="PARCELADO ATÉ 6X",$D1607-(D1607*TAXAS!$E$9))/6,IF($A1607=TAXAS!$A$10,IF($B1607="PARCELADO ATÉ 6X",$D1607-($D1607*TAXAS!$E$10))/6,IF($A1607=TAXAS!$A$11,IF($B1607="PARCELADO ATÉ 6X",$D1607-($D1607*TAXAS!$E$11))/6,IF($A1607=TAXAS!$A$12,IF($B1607="PARCELADO ATÉ 6X",$D1607-($D1607*TAXAS!$E$12))/6,IF($A1607=TAXAS!$A$13,IF($B1607="PARCELADO ATÉ 6X",$D1607-($D1607*TAXAS!$E$13))/6,IF($A1607=TAXAS!$A$14,IF($B1607="PARCELADO ATÉ 6X",$D1607-($D1607*TAXAS!$E$14))/6,IF($A1607=TAXAS!$A$15,IF($B1607="PARCELADO ATÉ 6X",$D1607-($D1607*TAXAS!$E$15))/6,IF($A1607=TAXAS!$A$16,IF($B1607="PARCELADO ATÉ 6X",$D1607-($D1607*TAXAS!$E$16))/6,IF($A1607=TAXAS!$A$17,IF($B1607="PARCELADO ATÉ 6X",$D1607-($D1607*TAXAS!$E$17))/6,IF($A1607=TAXAS!$A$18,IF($B1607="PARCELADO ATÉ 6X",$D1607-($D1607*TAXAS!$E$18))/6,IF($A1607=TAXAS!$A$19,IF($B1607="PARCELADO ATÉ 6X",$D1607-($D1607*TAXAS!$E$19))/6,IF($A1607=TAXAS!$A$20,IF($B1607="PARCELADO ATÉ 6X",$D1607-($D1607*TAXAS!$E$20))/6,IF($A1607=TAXAS!$A$21,IF($B1607="PARCELADO ATÉ 6X",$D1607-($D1607*TAXAS!$E$21))/6,IF($A1607=TAXAS!$A$22,IF($B1607="PARCELADO ATÉ 6X",$D1607-($D1607*TAXAS!$E$22))/6,IF($A1607=TAXAS!$A$23,IF($B1607="PARCELADO ATÉ 6X",$D1607-($D1607*TAXAS!$E$23))/6,IF($A1607=TAXAS!$A$24,IF($B1607="PARCELADO ATÉ 6X",$D1607-($D1607*TAXAS!$E$24))/6,IF($A1607=TAXAS!$A$25,IF($B1607="PARCELADO ATÉ 6X",$D1607-($D1607*TAXAS!$E$25))/6,IF($A1607=TAXAS!$A$26,IF($B1607="PARCELADO ATÉ 6X",$D1607-($D1607*TAXAS!$E$26))/6,IF($A1607=TAXAS!$A$27,IF($B1607="PARCELADO ATÉ 6X",$D1607-($D1607*TAXAS!$E$27))/6))))))))))))))))))))))))/1</f>
        <v>0</v>
      </c>
      <c r="I1607" s="9">
        <f>IF($A1607="VISA",IF($B1607="PARCELADO ATÉ 12X",$D1607-(D1607*TAXAS!$F$4))/12,IF($A1607="MASTER",IF($B1607="PARCELADO ATÉ 12X",$D1607-(D1607*TAXAS!$F$5))/12,IF($A1607="ELO",IF($B1607="PARCELADO ATÉ 12X",$D1607-(D1607*TAXAS!$F$6))/12,IF($A1607="HIPERCARD",IF($B1607="PARCELADO ATÉ 12X",$D1607-(D1607*TAXAS!$F$7))/12,IF($A1607="DINERS",IF($B1607="PARCELADO ATÉ 12X",$D1607-(D1607*TAXAS!$F$8))/12,IF($A1607="AMERICA EXPRESS",IF($B1607="PARCELADO ATÉ 12X",$D1607-(D1607*TAXAS!$F$9))/12,IF($A1607=TAXAS!$A$10,IF($B1607="PARCELADO ATÉ 12X",$D1607-($D1607*TAXAS!$F$10))/12,IF($A1607=TAXAS!$A$11,IF($B1607="PARCELADO ATÉ 12X",$D1607-($D1607*TAXAS!$F$11))/12,IF($A1607=TAXAS!$A$12,IF($B1607="PARCELADO ATÉ 12X",$D1607-($D1607*TAXAS!$F$12))/12,IF($A1607=TAXAS!$A$13,IF($B1607="PARCELADO ATÉ 12X",$D1607-($D1607*TAXAS!$F$13))/12,IF($A1607=TAXAS!$A$14,IF($B1607="PARCELADO ATÉ 12X",$D1607-($D1607*TAXAS!$F$14))/12,IF($A1607=TAXAS!$A$15,IF($B1607="PARCELADO ATÉ 12X",$D1607-($D1607*TAXAS!$F$15))/12,IF($A1607=TAXAS!$A$16,IF($B1607="PARCELADO ATÉ 12X",$D1607-($D1607*TAXAS!$F$16))/12,IF($A1607=TAXAS!$A$17,IF($B1607="PARCELADO ATÉ 12X",$D1607-($D1607*TAXAS!$F$17))/12,IF($A1607=TAXAS!$A$18,IF($B1607="PARCELADO ATÉ 12X",$D1607-($D1607*TAXAS!$F$18))/12,IF($A1607=TAXAS!$A$19,IF($B1607="PARCELADO ATÉ 12X",$D1607-($D1607*TAXAS!$F$19))/12,IF($A1607=TAXAS!$A$20,IF($B1607="PARCELADO ATÉ 12X",$D1607-($D1607*TAXAS!$F$20))/12,IF($A1607=TAXAS!$A$21,IF($B1607="PARCELADO ATÉ 12X",$D1607-($D1607*TAXAS!$F$21))/12,IF($A1607=TAXAS!$A$22,IF($B1607="PARCELADO ATÉ 12X",$D1607-($D1607*TAXAS!$F$22))/12,IF($A1607=TAXAS!$A$23,IF($B1607="PARCELADO ATÉ 12X",$D1607-($D1607*TAXAS!$F$23))/12,IF($A1607=TAXAS!$A$24,IF($B1607="PARCELADO ATÉ 12X",$D1607-($D1607*TAXAS!$F$24))/12,IF($A1607=TAXAS!$A$25,IF($B1607="PARCELADO ATÉ 12X",$D1607-($D1607*TAXAS!$F$25))/12,IF($A1607=TAXAS!$A$26,IF($B1607="PARCELADO ATÉ 12X",$D1607-($D1607*TAXAS!$F$26))/12,IF($A1607=TAXAS!$A$27,IF($B1607="PARCELADO ATÉ 12X",$D1607-($D1607*TAXAS!$F$27))/12))))))))))))))))))))))))/1</f>
        <v>0</v>
      </c>
      <c r="J1607" s="8">
        <f t="shared" si="0"/>
        <v>0</v>
      </c>
      <c r="K1607" s="10" t="b">
        <f>IF($B1607="PARCELADO ATÉ 3X",($D1607-($D1607*TAXAS!$D$4))-$J1607)</f>
        <v>0</v>
      </c>
      <c r="L1607" s="10" t="b">
        <f>IF($B1607="PARCELADO ATÉ 6X",($D1607-($D1607*TAXAS!$E$4))-$J1607)</f>
        <v>0</v>
      </c>
      <c r="M1607" s="10" t="b">
        <f>IF($B1607="PARCELADO ATÉ 12X",($D1607-($D1607*TAXAS!$F$4))-$J1607)</f>
        <v>0</v>
      </c>
      <c r="N1607" s="8">
        <f t="shared" si="1"/>
        <v>0</v>
      </c>
      <c r="O1607" s="10">
        <f t="shared" si="2"/>
        <v>0</v>
      </c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</row>
    <row r="1608" spans="1:31" ht="15.75" customHeight="1" x14ac:dyDescent="0.2">
      <c r="A1608" s="3"/>
      <c r="B1608" s="5"/>
      <c r="C1608" s="6"/>
      <c r="D1608" s="42"/>
      <c r="E1608" s="8">
        <f>IF($A1608="VISA",IF($B1608="DÉBITO",$D1608-($D1608*TAXAS!$B$4)),IF($A1608="MASTER",IF($B1608="DÉBITO",$D1608-($D1608*TAXAS!$B$5)),IF($A1608="ELO", IF($B1608="DÉBITO",$D1608-($D1608*TAXAS!$B$6)),IF($A1608="HIPERCARD",IF($B1608="DÉBITO",$D1608-($D1608*TAXAS!$B$7)),IF($A1608="DINERS",IF($B1608="DÉBITO",$D1608-($D1608*TAXAS!$B$8)),IF($A1608="AMERICA EXPRESS",IF($B1608="DÉBITO",$D1608-($D1608*TAXAS!$B$9)),IF($A1608=TAXAS!$A$10,IF($B1608="DÉBITO",$D1608-($D1608*TAXAS!$B$10)), IF($A1608=TAXAS!$A$11,IF($B1608="DÉBITO",$D1608-($D1608*TAXAS!$B$11)), IF($A1608=TAXAS!$A$12,IF($B1608="DÉBITO",$D1608-($D1608*TAXAS!$B$12)), IF($A1608=TAXAS!$A$13,IF($B1608="DÉBITO",$D1608-($D1608*TAXAS!$B$13)), IF($A1608=TAXAS!$A$14,IF($B1608="DÉBITO",$D1608-($D1608*TAXAS!$B$14)), IF($A1608=TAXAS!$A$15,IF($B1608="DÉBITO",$D1608-($D1608*TAXAS!$B$15)), IF($A1608=TAXAS!$A$16,IF($B1608="DÉBITO",$D1608-($D1608*TAXAS!$B$16)), IF($A1608=TAXAS!$A$17,IF($B1608="DÉBITO",$D1608-($D1608*TAXAS!$B$17)), IF($A1608=TAXAS!$A$18,IF($B1608="DÉBITO",$D1608-($D1608*TAXAS!$B$18)), IF($A1608=TAXAS!$A$19,IF($B1608="DÉBITO",$D1608-($D1608*TAXAS!$B$19)), IF($A1608=TAXAS!$A$20,IF($B1608="DÉBITO",$D1608-($D1608*TAXAS!$B$20)), IF($A1608=TAXAS!$A$21,IF($B1608="DÉBITO",$D1608-($D1608*TAXAS!$B$21)), IF($A1608=TAXAS!$A$22,IF($B1608="DÉBITO",$D1608-($D1608*TAXAS!$B$22)), IF($A1608=TAXAS!$A$23,IF($B1608="DÉBITO",$D1608-($D1608*TAXAS!$B$23)), IF($A1608=TAXAS!$A$24,IF($B1608="DÉBITO",$D1608-($D1608*TAXAS!$B$24)), IF($A1608=TAXAS!$A$25,IF($B1608="DÉBITO",$D1608-($D1608*TAXAS!$B$25)), IF($A1608=TAXAS!$A$26,IF($B1608="DÉBITO",$D1608-($D1608*TAXAS!$B$26)), IF($A1608=TAXAS!$A$27,IF($B1608="DÉBITO",$D1608-($D1608*TAXAS!$B$27))))))))))))))))))))))))))/1</f>
        <v>0</v>
      </c>
      <c r="F1608" s="8">
        <f>IF($A1608="VISA",IF($B1608="CRÉDITO",$D1608-($D1608*TAXAS!$C$4)),IF($A1608="MASTER",IF($B1608="CRÉDITO",$D1608-($D1608*TAXAS!$C$5)),IF($A1608="ELO", IF($B1608="CRÉDITO",$D1608-($D1608*TAXAS!$C$6)),IF($A1608="HIPERCARD",IF($B1608="CRÉDITO",$D1608-($D1608*TAXAS!$C$7)),IF($A1608="DINERS",IF($B1608="CRÉDITO",$D1608-($D1608*TAXAS!$C$8)),IF($A1608="AMERICA EXPRESS",IF($B1608="CRÉDITO",$D1608-($D1608*TAXAS!$C$9)),IF($A1608=TAXAS!$A$10,IF($B1608="CRÉDITO",$D1608-($D1608*TAXAS!$C$10)), IF($A1608=TAXAS!$A$11,IF($B1608="CRÉDITO",$D1608-($D1608*TAXAS!$C$11)), IF($A1608=TAXAS!$A$12,IF($B1608="CRÉDITO",$D1608-($D1608*TAXAS!$C$12)), IF($A1608=TAXAS!$A$13,IF($B1608="CRÉDITO",$D1608-($D1608*TAXAS!$C$13)), IF($A1608=TAXAS!$A$14,IF($B1608="CRÉDITO",$D1608-($D1608*TAXAS!$C$14)), IF($A1608=TAXAS!$A$15,IF($B1608="CRÉDITO",$D1608-($D1608*TAXAS!$C$15)), IF($A1608=TAXAS!$A$16,IF($B1608="CRÉDITO",$D1608-($D1608*TAXAS!$C$16)), IF($A1608=TAXAS!$A$17,IF($B1608="CRÉDITO",$D1608-($D1608*TAXAS!$C$17)), IF($A1608=TAXAS!$A$18,IF($B1608="CRÉDITO",$D1608-($D1608*TAXAS!$C$18)), IF($A1608=TAXAS!$A$19,IF($B1608="CRÉDITO",$D1608-($D1608*TAXAS!$C$19)), IF($A1608=TAXAS!$A$20,IF($B1608="CRÉDITO",$D1608-($D1608*TAXAS!$C$20)), IF($A1608=TAXAS!$A$21,IF($B1608="CRÉDITO",$D1608-($D1608*TAXAS!$C$21)), IF($A1608=TAXAS!$A$22,IF($B1608="CRÉDITO",$D1608-($D1608*TAXAS!$C$22)), IF($A1608=TAXAS!$A$23,IF($B1608="CRÉDITO",$D1608-($D1608*TAXAS!$C$23)), IF($A1608=TAXAS!$A$24,IF($B1608="CRÉDITO",$D1608-($D1608*TAXAS!$C$24)), IF($A1608=TAXAS!$A$25,IF($B1608="CRÉDITO",$D1608-($D1608*TAXAS!$C$25)), IF($A1608=TAXAS!$A$26,IF($B1608="CRÉDITO",$D1608-($D1608*TAXAS!$C$26)), IF($A1608=TAXAS!$A$27,IF($B1608="CRÉDITO",$D1608-($D1608*TAXAS!$C$27))))))))))))))))))))))))))/1</f>
        <v>0</v>
      </c>
      <c r="G1608" s="9">
        <f>IF($A1608="VISA",IF($B1608="PARCELADO ATÉ 3X",$D1608-(D1608*TAXAS!$D$4))/3,IF($A1608="MASTER",IF($B1608="PARCELADO ATÉ 3X",$D1608-(D1608*TAXAS!$D$5))/3,IF($A1608="ELO",IF($B1608="PARCELADO ATÉ 3X",$D1608-(D1608*TAXAS!$D$6))/3,IF($A1608="HIPERCARD",IF($B1608="PARCELADO ATÉ 3X",$D1608-(D1608*TAXAS!$D$7))/3,IF($A1608="DINERS",IF($B1608="PARCELADO ATÉ 3X",$D1608-(D1608*TAXAS!$D$8))/3,IF($A1608="AMERICA EXPRESS",IF($B1608="PARCELADO ATÉ 3X",$D1608-(D1608*TAXAS!$D$9))/3,IF($A1608=TAXAS!$A$10,IF($B1608="PARCELADO ATÉ 3X",$D1608-($D1608*TAXAS!$D$10))/3,IF($A1608=TAXAS!$A$11,IF($B1608="PARCELADO ATÉ 3X",$D1608-($D1608*TAXAS!$D$11))/3,IF($A1608=TAXAS!$A$12,IF($B1608="PARCELADO ATÉ 3X",$D1608-($D1608*TAXAS!$D$12))/3,IF($A1608=TAXAS!$A$13,IF($B1608="PARCELADO ATÉ 3X",$D1608-($D1608*TAXAS!$D$13))/3,IF($A1608=TAXAS!$A$14,IF($B1608="PARCELADO ATÉ 3X",$D1608-($D1608*TAXAS!$D$14))/3,IF($A1608=TAXAS!$A$15,IF($B1608="PARCELADO ATÉ 3X",$D1608-($D1608*TAXAS!$D$15))/3,IF($A1608=TAXAS!$A$16,IF($B1608="PARCELADO ATÉ 3X",$D1608-($D1608*TAXAS!$D$16))/3,IF($A1608=TAXAS!$A$17,IF($B1608="PARCELADO ATÉ 3X",$D1608-($D1608*TAXAS!$D$17))/3,IF($A1608=TAXAS!$A$18,IF($B1608="PARCELADO ATÉ 3X",$D1608-($D1608*TAXAS!$D$18))/3,IF($A1608=TAXAS!$A$19,IF($B1608="PARCELADO ATÉ 3X",$D1608-($D1608*TAXAS!$D$19))/3,IF($A1608=TAXAS!$A$20,IF($B1608="PARCELADO ATÉ 3X",$D1608-($D1608*TAXAS!$D$20))/3,IF($A1608=TAXAS!$A$21,IF($B1608="PARCELADO ATÉ 3X",$D1608-($D1608*TAXAS!$D$21))/3,IF($A1608=TAXAS!$A$22,IF($B1608="PARCELADO ATÉ 3X",$D1608-($D1608*TAXAS!$D$22))/3,IF($A1608=TAXAS!$A$23,IF($B1608="PARCELADO ATÉ 3X",$D1608-($D1608*TAXAS!$D$23))/3,IF($A1608=TAXAS!$A$24,IF($B1608="PARCELADO ATÉ 3X",$D1608-($D1608*TAXAS!$D$24))/3,IF($A1608=TAXAS!$A$25,IF($B1608="PARCELADO ATÉ 3X",$D1608-($D1608*TAXAS!$D$25))/3,IF($A1608=TAXAS!$A$26,IF($B1608="PARCELADO ATÉ 3X",$D1608-($D1608*TAXAS!$D$26))/3,IF($A1608=TAXAS!$A$27,IF($B1608="PARCELADO ATÉ 3X",$D1608-($D1608*TAXAS!$D$27))/3))))))))))))))))))))))))/1</f>
        <v>0</v>
      </c>
      <c r="H1608" s="9">
        <f>IF($A1608="VISA",IF($B1608="PARCELADO ATÉ 6X",$D1608-(D1608*TAXAS!$E$4))/6,IF($A1608="MASTER",IF($B1608="PARCELADO ATÉ 6X",$D1608-(D1608*TAXAS!$E$5))/6,IF($A1608="ELO",IF($B1608="PARCELADO ATÉ 6X",$D1608-(D1608*TAXAS!$E$6))/6,IF($A1608="HIPERCARD",IF($B1608="PARCELADO ATÉ 6X",$D1608-(D1608*TAXAS!$E$7))/6,IF($A1608="DINERS",IF($B1608="PARCELADO ATÉ 6X",$D1608-(D1608*TAXAS!$E$8))/6,IF($A1608="AMERICA EXPRESS",IF($B1608="PARCELADO ATÉ 6X",$D1608-(D1608*TAXAS!$E$9))/6,IF($A1608=TAXAS!$A$10,IF($B1608="PARCELADO ATÉ 6X",$D1608-($D1608*TAXAS!$E$10))/6,IF($A1608=TAXAS!$A$11,IF($B1608="PARCELADO ATÉ 6X",$D1608-($D1608*TAXAS!$E$11))/6,IF($A1608=TAXAS!$A$12,IF($B1608="PARCELADO ATÉ 6X",$D1608-($D1608*TAXAS!$E$12))/6,IF($A1608=TAXAS!$A$13,IF($B1608="PARCELADO ATÉ 6X",$D1608-($D1608*TAXAS!$E$13))/6,IF($A1608=TAXAS!$A$14,IF($B1608="PARCELADO ATÉ 6X",$D1608-($D1608*TAXAS!$E$14))/6,IF($A1608=TAXAS!$A$15,IF($B1608="PARCELADO ATÉ 6X",$D1608-($D1608*TAXAS!$E$15))/6,IF($A1608=TAXAS!$A$16,IF($B1608="PARCELADO ATÉ 6X",$D1608-($D1608*TAXAS!$E$16))/6,IF($A1608=TAXAS!$A$17,IF($B1608="PARCELADO ATÉ 6X",$D1608-($D1608*TAXAS!$E$17))/6,IF($A1608=TAXAS!$A$18,IF($B1608="PARCELADO ATÉ 6X",$D1608-($D1608*TAXAS!$E$18))/6,IF($A1608=TAXAS!$A$19,IF($B1608="PARCELADO ATÉ 6X",$D1608-($D1608*TAXAS!$E$19))/6,IF($A1608=TAXAS!$A$20,IF($B1608="PARCELADO ATÉ 6X",$D1608-($D1608*TAXAS!$E$20))/6,IF($A1608=TAXAS!$A$21,IF($B1608="PARCELADO ATÉ 6X",$D1608-($D1608*TAXAS!$E$21))/6,IF($A1608=TAXAS!$A$22,IF($B1608="PARCELADO ATÉ 6X",$D1608-($D1608*TAXAS!$E$22))/6,IF($A1608=TAXAS!$A$23,IF($B1608="PARCELADO ATÉ 6X",$D1608-($D1608*TAXAS!$E$23))/6,IF($A1608=TAXAS!$A$24,IF($B1608="PARCELADO ATÉ 6X",$D1608-($D1608*TAXAS!$E$24))/6,IF($A1608=TAXAS!$A$25,IF($B1608="PARCELADO ATÉ 6X",$D1608-($D1608*TAXAS!$E$25))/6,IF($A1608=TAXAS!$A$26,IF($B1608="PARCELADO ATÉ 6X",$D1608-($D1608*TAXAS!$E$26))/6,IF($A1608=TAXAS!$A$27,IF($B1608="PARCELADO ATÉ 6X",$D1608-($D1608*TAXAS!$E$27))/6))))))))))))))))))))))))/1</f>
        <v>0</v>
      </c>
      <c r="I1608" s="9">
        <f>IF($A1608="VISA",IF($B1608="PARCELADO ATÉ 12X",$D1608-(D1608*TAXAS!$F$4))/12,IF($A1608="MASTER",IF($B1608="PARCELADO ATÉ 12X",$D1608-(D1608*TAXAS!$F$5))/12,IF($A1608="ELO",IF($B1608="PARCELADO ATÉ 12X",$D1608-(D1608*TAXAS!$F$6))/12,IF($A1608="HIPERCARD",IF($B1608="PARCELADO ATÉ 12X",$D1608-(D1608*TAXAS!$F$7))/12,IF($A1608="DINERS",IF($B1608="PARCELADO ATÉ 12X",$D1608-(D1608*TAXAS!$F$8))/12,IF($A1608="AMERICA EXPRESS",IF($B1608="PARCELADO ATÉ 12X",$D1608-(D1608*TAXAS!$F$9))/12,IF($A1608=TAXAS!$A$10,IF($B1608="PARCELADO ATÉ 12X",$D1608-($D1608*TAXAS!$F$10))/12,IF($A1608=TAXAS!$A$11,IF($B1608="PARCELADO ATÉ 12X",$D1608-($D1608*TAXAS!$F$11))/12,IF($A1608=TAXAS!$A$12,IF($B1608="PARCELADO ATÉ 12X",$D1608-($D1608*TAXAS!$F$12))/12,IF($A1608=TAXAS!$A$13,IF($B1608="PARCELADO ATÉ 12X",$D1608-($D1608*TAXAS!$F$13))/12,IF($A1608=TAXAS!$A$14,IF($B1608="PARCELADO ATÉ 12X",$D1608-($D1608*TAXAS!$F$14))/12,IF($A1608=TAXAS!$A$15,IF($B1608="PARCELADO ATÉ 12X",$D1608-($D1608*TAXAS!$F$15))/12,IF($A1608=TAXAS!$A$16,IF($B1608="PARCELADO ATÉ 12X",$D1608-($D1608*TAXAS!$F$16))/12,IF($A1608=TAXAS!$A$17,IF($B1608="PARCELADO ATÉ 12X",$D1608-($D1608*TAXAS!$F$17))/12,IF($A1608=TAXAS!$A$18,IF($B1608="PARCELADO ATÉ 12X",$D1608-($D1608*TAXAS!$F$18))/12,IF($A1608=TAXAS!$A$19,IF($B1608="PARCELADO ATÉ 12X",$D1608-($D1608*TAXAS!$F$19))/12,IF($A1608=TAXAS!$A$20,IF($B1608="PARCELADO ATÉ 12X",$D1608-($D1608*TAXAS!$F$20))/12,IF($A1608=TAXAS!$A$21,IF($B1608="PARCELADO ATÉ 12X",$D1608-($D1608*TAXAS!$F$21))/12,IF($A1608=TAXAS!$A$22,IF($B1608="PARCELADO ATÉ 12X",$D1608-($D1608*TAXAS!$F$22))/12,IF($A1608=TAXAS!$A$23,IF($B1608="PARCELADO ATÉ 12X",$D1608-($D1608*TAXAS!$F$23))/12,IF($A1608=TAXAS!$A$24,IF($B1608="PARCELADO ATÉ 12X",$D1608-($D1608*TAXAS!$F$24))/12,IF($A1608=TAXAS!$A$25,IF($B1608="PARCELADO ATÉ 12X",$D1608-($D1608*TAXAS!$F$25))/12,IF($A1608=TAXAS!$A$26,IF($B1608="PARCELADO ATÉ 12X",$D1608-($D1608*TAXAS!$F$26))/12,IF($A1608=TAXAS!$A$27,IF($B1608="PARCELADO ATÉ 12X",$D1608-($D1608*TAXAS!$F$27))/12))))))))))))))))))))))))/1</f>
        <v>0</v>
      </c>
      <c r="J1608" s="8">
        <f t="shared" si="0"/>
        <v>0</v>
      </c>
      <c r="K1608" s="10" t="b">
        <f>IF($B1608="PARCELADO ATÉ 3X",($D1608-($D1608*TAXAS!$D$4))-$J1608)</f>
        <v>0</v>
      </c>
      <c r="L1608" s="10" t="b">
        <f>IF($B1608="PARCELADO ATÉ 6X",($D1608-($D1608*TAXAS!$E$4))-$J1608)</f>
        <v>0</v>
      </c>
      <c r="M1608" s="10" t="b">
        <f>IF($B1608="PARCELADO ATÉ 12X",($D1608-($D1608*TAXAS!$F$4))-$J1608)</f>
        <v>0</v>
      </c>
      <c r="N1608" s="8">
        <f t="shared" si="1"/>
        <v>0</v>
      </c>
      <c r="O1608" s="10">
        <f t="shared" si="2"/>
        <v>0</v>
      </c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</row>
    <row r="1609" spans="1:31" ht="15.75" customHeight="1" x14ac:dyDescent="0.2">
      <c r="A1609" s="3"/>
      <c r="B1609" s="5"/>
      <c r="C1609" s="6"/>
      <c r="D1609" s="42"/>
      <c r="E1609" s="8">
        <f>IF($A1609="VISA",IF($B1609="DÉBITO",$D1609-($D1609*TAXAS!$B$4)),IF($A1609="MASTER",IF($B1609="DÉBITO",$D1609-($D1609*TAXAS!$B$5)),IF($A1609="ELO", IF($B1609="DÉBITO",$D1609-($D1609*TAXAS!$B$6)),IF($A1609="HIPERCARD",IF($B1609="DÉBITO",$D1609-($D1609*TAXAS!$B$7)),IF($A1609="DINERS",IF($B1609="DÉBITO",$D1609-($D1609*TAXAS!$B$8)),IF($A1609="AMERICA EXPRESS",IF($B1609="DÉBITO",$D1609-($D1609*TAXAS!$B$9)),IF($A1609=TAXAS!$A$10,IF($B1609="DÉBITO",$D1609-($D1609*TAXAS!$B$10)), IF($A1609=TAXAS!$A$11,IF($B1609="DÉBITO",$D1609-($D1609*TAXAS!$B$11)), IF($A1609=TAXAS!$A$12,IF($B1609="DÉBITO",$D1609-($D1609*TAXAS!$B$12)), IF($A1609=TAXAS!$A$13,IF($B1609="DÉBITO",$D1609-($D1609*TAXAS!$B$13)), IF($A1609=TAXAS!$A$14,IF($B1609="DÉBITO",$D1609-($D1609*TAXAS!$B$14)), IF($A1609=TAXAS!$A$15,IF($B1609="DÉBITO",$D1609-($D1609*TAXAS!$B$15)), IF($A1609=TAXAS!$A$16,IF($B1609="DÉBITO",$D1609-($D1609*TAXAS!$B$16)), IF($A1609=TAXAS!$A$17,IF($B1609="DÉBITO",$D1609-($D1609*TAXAS!$B$17)), IF($A1609=TAXAS!$A$18,IF($B1609="DÉBITO",$D1609-($D1609*TAXAS!$B$18)), IF($A1609=TAXAS!$A$19,IF($B1609="DÉBITO",$D1609-($D1609*TAXAS!$B$19)), IF($A1609=TAXAS!$A$20,IF($B1609="DÉBITO",$D1609-($D1609*TAXAS!$B$20)), IF($A1609=TAXAS!$A$21,IF($B1609="DÉBITO",$D1609-($D1609*TAXAS!$B$21)), IF($A1609=TAXAS!$A$22,IF($B1609="DÉBITO",$D1609-($D1609*TAXAS!$B$22)), IF($A1609=TAXAS!$A$23,IF($B1609="DÉBITO",$D1609-($D1609*TAXAS!$B$23)), IF($A1609=TAXAS!$A$24,IF($B1609="DÉBITO",$D1609-($D1609*TAXAS!$B$24)), IF($A1609=TAXAS!$A$25,IF($B1609="DÉBITO",$D1609-($D1609*TAXAS!$B$25)), IF($A1609=TAXAS!$A$26,IF($B1609="DÉBITO",$D1609-($D1609*TAXAS!$B$26)), IF($A1609=TAXAS!$A$27,IF($B1609="DÉBITO",$D1609-($D1609*TAXAS!$B$27))))))))))))))))))))))))))/1</f>
        <v>0</v>
      </c>
      <c r="F1609" s="8">
        <f>IF($A1609="VISA",IF($B1609="CRÉDITO",$D1609-($D1609*TAXAS!$C$4)),IF($A1609="MASTER",IF($B1609="CRÉDITO",$D1609-($D1609*TAXAS!$C$5)),IF($A1609="ELO", IF($B1609="CRÉDITO",$D1609-($D1609*TAXAS!$C$6)),IF($A1609="HIPERCARD",IF($B1609="CRÉDITO",$D1609-($D1609*TAXAS!$C$7)),IF($A1609="DINERS",IF($B1609="CRÉDITO",$D1609-($D1609*TAXAS!$C$8)),IF($A1609="AMERICA EXPRESS",IF($B1609="CRÉDITO",$D1609-($D1609*TAXAS!$C$9)),IF($A1609=TAXAS!$A$10,IF($B1609="CRÉDITO",$D1609-($D1609*TAXAS!$C$10)), IF($A1609=TAXAS!$A$11,IF($B1609="CRÉDITO",$D1609-($D1609*TAXAS!$C$11)), IF($A1609=TAXAS!$A$12,IF($B1609="CRÉDITO",$D1609-($D1609*TAXAS!$C$12)), IF($A1609=TAXAS!$A$13,IF($B1609="CRÉDITO",$D1609-($D1609*TAXAS!$C$13)), IF($A1609=TAXAS!$A$14,IF($B1609="CRÉDITO",$D1609-($D1609*TAXAS!$C$14)), IF($A1609=TAXAS!$A$15,IF($B1609="CRÉDITO",$D1609-($D1609*TAXAS!$C$15)), IF($A1609=TAXAS!$A$16,IF($B1609="CRÉDITO",$D1609-($D1609*TAXAS!$C$16)), IF($A1609=TAXAS!$A$17,IF($B1609="CRÉDITO",$D1609-($D1609*TAXAS!$C$17)), IF($A1609=TAXAS!$A$18,IF($B1609="CRÉDITO",$D1609-($D1609*TAXAS!$C$18)), IF($A1609=TAXAS!$A$19,IF($B1609="CRÉDITO",$D1609-($D1609*TAXAS!$C$19)), IF($A1609=TAXAS!$A$20,IF($B1609="CRÉDITO",$D1609-($D1609*TAXAS!$C$20)), IF($A1609=TAXAS!$A$21,IF($B1609="CRÉDITO",$D1609-($D1609*TAXAS!$C$21)), IF($A1609=TAXAS!$A$22,IF($B1609="CRÉDITO",$D1609-($D1609*TAXAS!$C$22)), IF($A1609=TAXAS!$A$23,IF($B1609="CRÉDITO",$D1609-($D1609*TAXAS!$C$23)), IF($A1609=TAXAS!$A$24,IF($B1609="CRÉDITO",$D1609-($D1609*TAXAS!$C$24)), IF($A1609=TAXAS!$A$25,IF($B1609="CRÉDITO",$D1609-($D1609*TAXAS!$C$25)), IF($A1609=TAXAS!$A$26,IF($B1609="CRÉDITO",$D1609-($D1609*TAXAS!$C$26)), IF($A1609=TAXAS!$A$27,IF($B1609="CRÉDITO",$D1609-($D1609*TAXAS!$C$27))))))))))))))))))))))))))/1</f>
        <v>0</v>
      </c>
      <c r="G1609" s="9">
        <f>IF($A1609="VISA",IF($B1609="PARCELADO ATÉ 3X",$D1609-(D1609*TAXAS!$D$4))/3,IF($A1609="MASTER",IF($B1609="PARCELADO ATÉ 3X",$D1609-(D1609*TAXAS!$D$5))/3,IF($A1609="ELO",IF($B1609="PARCELADO ATÉ 3X",$D1609-(D1609*TAXAS!$D$6))/3,IF($A1609="HIPERCARD",IF($B1609="PARCELADO ATÉ 3X",$D1609-(D1609*TAXAS!$D$7))/3,IF($A1609="DINERS",IF($B1609="PARCELADO ATÉ 3X",$D1609-(D1609*TAXAS!$D$8))/3,IF($A1609="AMERICA EXPRESS",IF($B1609="PARCELADO ATÉ 3X",$D1609-(D1609*TAXAS!$D$9))/3,IF($A1609=TAXAS!$A$10,IF($B1609="PARCELADO ATÉ 3X",$D1609-($D1609*TAXAS!$D$10))/3,IF($A1609=TAXAS!$A$11,IF($B1609="PARCELADO ATÉ 3X",$D1609-($D1609*TAXAS!$D$11))/3,IF($A1609=TAXAS!$A$12,IF($B1609="PARCELADO ATÉ 3X",$D1609-($D1609*TAXAS!$D$12))/3,IF($A1609=TAXAS!$A$13,IF($B1609="PARCELADO ATÉ 3X",$D1609-($D1609*TAXAS!$D$13))/3,IF($A1609=TAXAS!$A$14,IF($B1609="PARCELADO ATÉ 3X",$D1609-($D1609*TAXAS!$D$14))/3,IF($A1609=TAXAS!$A$15,IF($B1609="PARCELADO ATÉ 3X",$D1609-($D1609*TAXAS!$D$15))/3,IF($A1609=TAXAS!$A$16,IF($B1609="PARCELADO ATÉ 3X",$D1609-($D1609*TAXAS!$D$16))/3,IF($A1609=TAXAS!$A$17,IF($B1609="PARCELADO ATÉ 3X",$D1609-($D1609*TAXAS!$D$17))/3,IF($A1609=TAXAS!$A$18,IF($B1609="PARCELADO ATÉ 3X",$D1609-($D1609*TAXAS!$D$18))/3,IF($A1609=TAXAS!$A$19,IF($B1609="PARCELADO ATÉ 3X",$D1609-($D1609*TAXAS!$D$19))/3,IF($A1609=TAXAS!$A$20,IF($B1609="PARCELADO ATÉ 3X",$D1609-($D1609*TAXAS!$D$20))/3,IF($A1609=TAXAS!$A$21,IF($B1609="PARCELADO ATÉ 3X",$D1609-($D1609*TAXAS!$D$21))/3,IF($A1609=TAXAS!$A$22,IF($B1609="PARCELADO ATÉ 3X",$D1609-($D1609*TAXAS!$D$22))/3,IF($A1609=TAXAS!$A$23,IF($B1609="PARCELADO ATÉ 3X",$D1609-($D1609*TAXAS!$D$23))/3,IF($A1609=TAXAS!$A$24,IF($B1609="PARCELADO ATÉ 3X",$D1609-($D1609*TAXAS!$D$24))/3,IF($A1609=TAXAS!$A$25,IF($B1609="PARCELADO ATÉ 3X",$D1609-($D1609*TAXAS!$D$25))/3,IF($A1609=TAXAS!$A$26,IF($B1609="PARCELADO ATÉ 3X",$D1609-($D1609*TAXAS!$D$26))/3,IF($A1609=TAXAS!$A$27,IF($B1609="PARCELADO ATÉ 3X",$D1609-($D1609*TAXAS!$D$27))/3))))))))))))))))))))))))/1</f>
        <v>0</v>
      </c>
      <c r="H1609" s="9">
        <f>IF($A1609="VISA",IF($B1609="PARCELADO ATÉ 6X",$D1609-(D1609*TAXAS!$E$4))/6,IF($A1609="MASTER",IF($B1609="PARCELADO ATÉ 6X",$D1609-(D1609*TAXAS!$E$5))/6,IF($A1609="ELO",IF($B1609="PARCELADO ATÉ 6X",$D1609-(D1609*TAXAS!$E$6))/6,IF($A1609="HIPERCARD",IF($B1609="PARCELADO ATÉ 6X",$D1609-(D1609*TAXAS!$E$7))/6,IF($A1609="DINERS",IF($B1609="PARCELADO ATÉ 6X",$D1609-(D1609*TAXAS!$E$8))/6,IF($A1609="AMERICA EXPRESS",IF($B1609="PARCELADO ATÉ 6X",$D1609-(D1609*TAXAS!$E$9))/6,IF($A1609=TAXAS!$A$10,IF($B1609="PARCELADO ATÉ 6X",$D1609-($D1609*TAXAS!$E$10))/6,IF($A1609=TAXAS!$A$11,IF($B1609="PARCELADO ATÉ 6X",$D1609-($D1609*TAXAS!$E$11))/6,IF($A1609=TAXAS!$A$12,IF($B1609="PARCELADO ATÉ 6X",$D1609-($D1609*TAXAS!$E$12))/6,IF($A1609=TAXAS!$A$13,IF($B1609="PARCELADO ATÉ 6X",$D1609-($D1609*TAXAS!$E$13))/6,IF($A1609=TAXAS!$A$14,IF($B1609="PARCELADO ATÉ 6X",$D1609-($D1609*TAXAS!$E$14))/6,IF($A1609=TAXAS!$A$15,IF($B1609="PARCELADO ATÉ 6X",$D1609-($D1609*TAXAS!$E$15))/6,IF($A1609=TAXAS!$A$16,IF($B1609="PARCELADO ATÉ 6X",$D1609-($D1609*TAXAS!$E$16))/6,IF($A1609=TAXAS!$A$17,IF($B1609="PARCELADO ATÉ 6X",$D1609-($D1609*TAXAS!$E$17))/6,IF($A1609=TAXAS!$A$18,IF($B1609="PARCELADO ATÉ 6X",$D1609-($D1609*TAXAS!$E$18))/6,IF($A1609=TAXAS!$A$19,IF($B1609="PARCELADO ATÉ 6X",$D1609-($D1609*TAXAS!$E$19))/6,IF($A1609=TAXAS!$A$20,IF($B1609="PARCELADO ATÉ 6X",$D1609-($D1609*TAXAS!$E$20))/6,IF($A1609=TAXAS!$A$21,IF($B1609="PARCELADO ATÉ 6X",$D1609-($D1609*TAXAS!$E$21))/6,IF($A1609=TAXAS!$A$22,IF($B1609="PARCELADO ATÉ 6X",$D1609-($D1609*TAXAS!$E$22))/6,IF($A1609=TAXAS!$A$23,IF($B1609="PARCELADO ATÉ 6X",$D1609-($D1609*TAXAS!$E$23))/6,IF($A1609=TAXAS!$A$24,IF($B1609="PARCELADO ATÉ 6X",$D1609-($D1609*TAXAS!$E$24))/6,IF($A1609=TAXAS!$A$25,IF($B1609="PARCELADO ATÉ 6X",$D1609-($D1609*TAXAS!$E$25))/6,IF($A1609=TAXAS!$A$26,IF($B1609="PARCELADO ATÉ 6X",$D1609-($D1609*TAXAS!$E$26))/6,IF($A1609=TAXAS!$A$27,IF($B1609="PARCELADO ATÉ 6X",$D1609-($D1609*TAXAS!$E$27))/6))))))))))))))))))))))))/1</f>
        <v>0</v>
      </c>
      <c r="I1609" s="9">
        <f>IF($A1609="VISA",IF($B1609="PARCELADO ATÉ 12X",$D1609-(D1609*TAXAS!$F$4))/12,IF($A1609="MASTER",IF($B1609="PARCELADO ATÉ 12X",$D1609-(D1609*TAXAS!$F$5))/12,IF($A1609="ELO",IF($B1609="PARCELADO ATÉ 12X",$D1609-(D1609*TAXAS!$F$6))/12,IF($A1609="HIPERCARD",IF($B1609="PARCELADO ATÉ 12X",$D1609-(D1609*TAXAS!$F$7))/12,IF($A1609="DINERS",IF($B1609="PARCELADO ATÉ 12X",$D1609-(D1609*TAXAS!$F$8))/12,IF($A1609="AMERICA EXPRESS",IF($B1609="PARCELADO ATÉ 12X",$D1609-(D1609*TAXAS!$F$9))/12,IF($A1609=TAXAS!$A$10,IF($B1609="PARCELADO ATÉ 12X",$D1609-($D1609*TAXAS!$F$10))/12,IF($A1609=TAXAS!$A$11,IF($B1609="PARCELADO ATÉ 12X",$D1609-($D1609*TAXAS!$F$11))/12,IF($A1609=TAXAS!$A$12,IF($B1609="PARCELADO ATÉ 12X",$D1609-($D1609*TAXAS!$F$12))/12,IF($A1609=TAXAS!$A$13,IF($B1609="PARCELADO ATÉ 12X",$D1609-($D1609*TAXAS!$F$13))/12,IF($A1609=TAXAS!$A$14,IF($B1609="PARCELADO ATÉ 12X",$D1609-($D1609*TAXAS!$F$14))/12,IF($A1609=TAXAS!$A$15,IF($B1609="PARCELADO ATÉ 12X",$D1609-($D1609*TAXAS!$F$15))/12,IF($A1609=TAXAS!$A$16,IF($B1609="PARCELADO ATÉ 12X",$D1609-($D1609*TAXAS!$F$16))/12,IF($A1609=TAXAS!$A$17,IF($B1609="PARCELADO ATÉ 12X",$D1609-($D1609*TAXAS!$F$17))/12,IF($A1609=TAXAS!$A$18,IF($B1609="PARCELADO ATÉ 12X",$D1609-($D1609*TAXAS!$F$18))/12,IF($A1609=TAXAS!$A$19,IF($B1609="PARCELADO ATÉ 12X",$D1609-($D1609*TAXAS!$F$19))/12,IF($A1609=TAXAS!$A$20,IF($B1609="PARCELADO ATÉ 12X",$D1609-($D1609*TAXAS!$F$20))/12,IF($A1609=TAXAS!$A$21,IF($B1609="PARCELADO ATÉ 12X",$D1609-($D1609*TAXAS!$F$21))/12,IF($A1609=TAXAS!$A$22,IF($B1609="PARCELADO ATÉ 12X",$D1609-($D1609*TAXAS!$F$22))/12,IF($A1609=TAXAS!$A$23,IF($B1609="PARCELADO ATÉ 12X",$D1609-($D1609*TAXAS!$F$23))/12,IF($A1609=TAXAS!$A$24,IF($B1609="PARCELADO ATÉ 12X",$D1609-($D1609*TAXAS!$F$24))/12,IF($A1609=TAXAS!$A$25,IF($B1609="PARCELADO ATÉ 12X",$D1609-($D1609*TAXAS!$F$25))/12,IF($A1609=TAXAS!$A$26,IF($B1609="PARCELADO ATÉ 12X",$D1609-($D1609*TAXAS!$F$26))/12,IF($A1609=TAXAS!$A$27,IF($B1609="PARCELADO ATÉ 12X",$D1609-($D1609*TAXAS!$F$27))/12))))))))))))))))))))))))/1</f>
        <v>0</v>
      </c>
      <c r="J1609" s="8">
        <f t="shared" si="0"/>
        <v>0</v>
      </c>
      <c r="K1609" s="10" t="b">
        <f>IF($B1609="PARCELADO ATÉ 3X",($D1609-($D1609*TAXAS!$D$4))-$J1609)</f>
        <v>0</v>
      </c>
      <c r="L1609" s="10" t="b">
        <f>IF($B1609="PARCELADO ATÉ 6X",($D1609-($D1609*TAXAS!$E$4))-$J1609)</f>
        <v>0</v>
      </c>
      <c r="M1609" s="10" t="b">
        <f>IF($B1609="PARCELADO ATÉ 12X",($D1609-($D1609*TAXAS!$F$4))-$J1609)</f>
        <v>0</v>
      </c>
      <c r="N1609" s="8">
        <f t="shared" si="1"/>
        <v>0</v>
      </c>
      <c r="O1609" s="10">
        <f t="shared" si="2"/>
        <v>0</v>
      </c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</row>
    <row r="1610" spans="1:31" ht="15.75" customHeight="1" x14ac:dyDescent="0.2">
      <c r="A1610" s="3"/>
      <c r="B1610" s="5"/>
      <c r="C1610" s="6"/>
      <c r="D1610" s="42"/>
      <c r="E1610" s="8">
        <f>IF($A1610="VISA",IF($B1610="DÉBITO",$D1610-($D1610*TAXAS!$B$4)),IF($A1610="MASTER",IF($B1610="DÉBITO",$D1610-($D1610*TAXAS!$B$5)),IF($A1610="ELO", IF($B1610="DÉBITO",$D1610-($D1610*TAXAS!$B$6)),IF($A1610="HIPERCARD",IF($B1610="DÉBITO",$D1610-($D1610*TAXAS!$B$7)),IF($A1610="DINERS",IF($B1610="DÉBITO",$D1610-($D1610*TAXAS!$B$8)),IF($A1610="AMERICA EXPRESS",IF($B1610="DÉBITO",$D1610-($D1610*TAXAS!$B$9)),IF($A1610=TAXAS!$A$10,IF($B1610="DÉBITO",$D1610-($D1610*TAXAS!$B$10)), IF($A1610=TAXAS!$A$11,IF($B1610="DÉBITO",$D1610-($D1610*TAXAS!$B$11)), IF($A1610=TAXAS!$A$12,IF($B1610="DÉBITO",$D1610-($D1610*TAXAS!$B$12)), IF($A1610=TAXAS!$A$13,IF($B1610="DÉBITO",$D1610-($D1610*TAXAS!$B$13)), IF($A1610=TAXAS!$A$14,IF($B1610="DÉBITO",$D1610-($D1610*TAXAS!$B$14)), IF($A1610=TAXAS!$A$15,IF($B1610="DÉBITO",$D1610-($D1610*TAXAS!$B$15)), IF($A1610=TAXAS!$A$16,IF($B1610="DÉBITO",$D1610-($D1610*TAXAS!$B$16)), IF($A1610=TAXAS!$A$17,IF($B1610="DÉBITO",$D1610-($D1610*TAXAS!$B$17)), IF($A1610=TAXAS!$A$18,IF($B1610="DÉBITO",$D1610-($D1610*TAXAS!$B$18)), IF($A1610=TAXAS!$A$19,IF($B1610="DÉBITO",$D1610-($D1610*TAXAS!$B$19)), IF($A1610=TAXAS!$A$20,IF($B1610="DÉBITO",$D1610-($D1610*TAXAS!$B$20)), IF($A1610=TAXAS!$A$21,IF($B1610="DÉBITO",$D1610-($D1610*TAXAS!$B$21)), IF($A1610=TAXAS!$A$22,IF($B1610="DÉBITO",$D1610-($D1610*TAXAS!$B$22)), IF($A1610=TAXAS!$A$23,IF($B1610="DÉBITO",$D1610-($D1610*TAXAS!$B$23)), IF($A1610=TAXAS!$A$24,IF($B1610="DÉBITO",$D1610-($D1610*TAXAS!$B$24)), IF($A1610=TAXAS!$A$25,IF($B1610="DÉBITO",$D1610-($D1610*TAXAS!$B$25)), IF($A1610=TAXAS!$A$26,IF($B1610="DÉBITO",$D1610-($D1610*TAXAS!$B$26)), IF($A1610=TAXAS!$A$27,IF($B1610="DÉBITO",$D1610-($D1610*TAXAS!$B$27))))))))))))))))))))))))))/1</f>
        <v>0</v>
      </c>
      <c r="F1610" s="8">
        <f>IF($A1610="VISA",IF($B1610="CRÉDITO",$D1610-($D1610*TAXAS!$C$4)),IF($A1610="MASTER",IF($B1610="CRÉDITO",$D1610-($D1610*TAXAS!$C$5)),IF($A1610="ELO", IF($B1610="CRÉDITO",$D1610-($D1610*TAXAS!$C$6)),IF($A1610="HIPERCARD",IF($B1610="CRÉDITO",$D1610-($D1610*TAXAS!$C$7)),IF($A1610="DINERS",IF($B1610="CRÉDITO",$D1610-($D1610*TAXAS!$C$8)),IF($A1610="AMERICA EXPRESS",IF($B1610="CRÉDITO",$D1610-($D1610*TAXAS!$C$9)),IF($A1610=TAXAS!$A$10,IF($B1610="CRÉDITO",$D1610-($D1610*TAXAS!$C$10)), IF($A1610=TAXAS!$A$11,IF($B1610="CRÉDITO",$D1610-($D1610*TAXAS!$C$11)), IF($A1610=TAXAS!$A$12,IF($B1610="CRÉDITO",$D1610-($D1610*TAXAS!$C$12)), IF($A1610=TAXAS!$A$13,IF($B1610="CRÉDITO",$D1610-($D1610*TAXAS!$C$13)), IF($A1610=TAXAS!$A$14,IF($B1610="CRÉDITO",$D1610-($D1610*TAXAS!$C$14)), IF($A1610=TAXAS!$A$15,IF($B1610="CRÉDITO",$D1610-($D1610*TAXAS!$C$15)), IF($A1610=TAXAS!$A$16,IF($B1610="CRÉDITO",$D1610-($D1610*TAXAS!$C$16)), IF($A1610=TAXAS!$A$17,IF($B1610="CRÉDITO",$D1610-($D1610*TAXAS!$C$17)), IF($A1610=TAXAS!$A$18,IF($B1610="CRÉDITO",$D1610-($D1610*TAXAS!$C$18)), IF($A1610=TAXAS!$A$19,IF($B1610="CRÉDITO",$D1610-($D1610*TAXAS!$C$19)), IF($A1610=TAXAS!$A$20,IF($B1610="CRÉDITO",$D1610-($D1610*TAXAS!$C$20)), IF($A1610=TAXAS!$A$21,IF($B1610="CRÉDITO",$D1610-($D1610*TAXAS!$C$21)), IF($A1610=TAXAS!$A$22,IF($B1610="CRÉDITO",$D1610-($D1610*TAXAS!$C$22)), IF($A1610=TAXAS!$A$23,IF($B1610="CRÉDITO",$D1610-($D1610*TAXAS!$C$23)), IF($A1610=TAXAS!$A$24,IF($B1610="CRÉDITO",$D1610-($D1610*TAXAS!$C$24)), IF($A1610=TAXAS!$A$25,IF($B1610="CRÉDITO",$D1610-($D1610*TAXAS!$C$25)), IF($A1610=TAXAS!$A$26,IF($B1610="CRÉDITO",$D1610-($D1610*TAXAS!$C$26)), IF($A1610=TAXAS!$A$27,IF($B1610="CRÉDITO",$D1610-($D1610*TAXAS!$C$27))))))))))))))))))))))))))/1</f>
        <v>0</v>
      </c>
      <c r="G1610" s="9">
        <f>IF($A1610="VISA",IF($B1610="PARCELADO ATÉ 3X",$D1610-(D1610*TAXAS!$D$4))/3,IF($A1610="MASTER",IF($B1610="PARCELADO ATÉ 3X",$D1610-(D1610*TAXAS!$D$5))/3,IF($A1610="ELO",IF($B1610="PARCELADO ATÉ 3X",$D1610-(D1610*TAXAS!$D$6))/3,IF($A1610="HIPERCARD",IF($B1610="PARCELADO ATÉ 3X",$D1610-(D1610*TAXAS!$D$7))/3,IF($A1610="DINERS",IF($B1610="PARCELADO ATÉ 3X",$D1610-(D1610*TAXAS!$D$8))/3,IF($A1610="AMERICA EXPRESS",IF($B1610="PARCELADO ATÉ 3X",$D1610-(D1610*TAXAS!$D$9))/3,IF($A1610=TAXAS!$A$10,IF($B1610="PARCELADO ATÉ 3X",$D1610-($D1610*TAXAS!$D$10))/3,IF($A1610=TAXAS!$A$11,IF($B1610="PARCELADO ATÉ 3X",$D1610-($D1610*TAXAS!$D$11))/3,IF($A1610=TAXAS!$A$12,IF($B1610="PARCELADO ATÉ 3X",$D1610-($D1610*TAXAS!$D$12))/3,IF($A1610=TAXAS!$A$13,IF($B1610="PARCELADO ATÉ 3X",$D1610-($D1610*TAXAS!$D$13))/3,IF($A1610=TAXAS!$A$14,IF($B1610="PARCELADO ATÉ 3X",$D1610-($D1610*TAXAS!$D$14))/3,IF($A1610=TAXAS!$A$15,IF($B1610="PARCELADO ATÉ 3X",$D1610-($D1610*TAXAS!$D$15))/3,IF($A1610=TAXAS!$A$16,IF($B1610="PARCELADO ATÉ 3X",$D1610-($D1610*TAXAS!$D$16))/3,IF($A1610=TAXAS!$A$17,IF($B1610="PARCELADO ATÉ 3X",$D1610-($D1610*TAXAS!$D$17))/3,IF($A1610=TAXAS!$A$18,IF($B1610="PARCELADO ATÉ 3X",$D1610-($D1610*TAXAS!$D$18))/3,IF($A1610=TAXAS!$A$19,IF($B1610="PARCELADO ATÉ 3X",$D1610-($D1610*TAXAS!$D$19))/3,IF($A1610=TAXAS!$A$20,IF($B1610="PARCELADO ATÉ 3X",$D1610-($D1610*TAXAS!$D$20))/3,IF($A1610=TAXAS!$A$21,IF($B1610="PARCELADO ATÉ 3X",$D1610-($D1610*TAXAS!$D$21))/3,IF($A1610=TAXAS!$A$22,IF($B1610="PARCELADO ATÉ 3X",$D1610-($D1610*TAXAS!$D$22))/3,IF($A1610=TAXAS!$A$23,IF($B1610="PARCELADO ATÉ 3X",$D1610-($D1610*TAXAS!$D$23))/3,IF($A1610=TAXAS!$A$24,IF($B1610="PARCELADO ATÉ 3X",$D1610-($D1610*TAXAS!$D$24))/3,IF($A1610=TAXAS!$A$25,IF($B1610="PARCELADO ATÉ 3X",$D1610-($D1610*TAXAS!$D$25))/3,IF($A1610=TAXAS!$A$26,IF($B1610="PARCELADO ATÉ 3X",$D1610-($D1610*TAXAS!$D$26))/3,IF($A1610=TAXAS!$A$27,IF($B1610="PARCELADO ATÉ 3X",$D1610-($D1610*TAXAS!$D$27))/3))))))))))))))))))))))))/1</f>
        <v>0</v>
      </c>
      <c r="H1610" s="9">
        <f>IF($A1610="VISA",IF($B1610="PARCELADO ATÉ 6X",$D1610-(D1610*TAXAS!$E$4))/6,IF($A1610="MASTER",IF($B1610="PARCELADO ATÉ 6X",$D1610-(D1610*TAXAS!$E$5))/6,IF($A1610="ELO",IF($B1610="PARCELADO ATÉ 6X",$D1610-(D1610*TAXAS!$E$6))/6,IF($A1610="HIPERCARD",IF($B1610="PARCELADO ATÉ 6X",$D1610-(D1610*TAXAS!$E$7))/6,IF($A1610="DINERS",IF($B1610="PARCELADO ATÉ 6X",$D1610-(D1610*TAXAS!$E$8))/6,IF($A1610="AMERICA EXPRESS",IF($B1610="PARCELADO ATÉ 6X",$D1610-(D1610*TAXAS!$E$9))/6,IF($A1610=TAXAS!$A$10,IF($B1610="PARCELADO ATÉ 6X",$D1610-($D1610*TAXAS!$E$10))/6,IF($A1610=TAXAS!$A$11,IF($B1610="PARCELADO ATÉ 6X",$D1610-($D1610*TAXAS!$E$11))/6,IF($A1610=TAXAS!$A$12,IF($B1610="PARCELADO ATÉ 6X",$D1610-($D1610*TAXAS!$E$12))/6,IF($A1610=TAXAS!$A$13,IF($B1610="PARCELADO ATÉ 6X",$D1610-($D1610*TAXAS!$E$13))/6,IF($A1610=TAXAS!$A$14,IF($B1610="PARCELADO ATÉ 6X",$D1610-($D1610*TAXAS!$E$14))/6,IF($A1610=TAXAS!$A$15,IF($B1610="PARCELADO ATÉ 6X",$D1610-($D1610*TAXAS!$E$15))/6,IF($A1610=TAXAS!$A$16,IF($B1610="PARCELADO ATÉ 6X",$D1610-($D1610*TAXAS!$E$16))/6,IF($A1610=TAXAS!$A$17,IF($B1610="PARCELADO ATÉ 6X",$D1610-($D1610*TAXAS!$E$17))/6,IF($A1610=TAXAS!$A$18,IF($B1610="PARCELADO ATÉ 6X",$D1610-($D1610*TAXAS!$E$18))/6,IF($A1610=TAXAS!$A$19,IF($B1610="PARCELADO ATÉ 6X",$D1610-($D1610*TAXAS!$E$19))/6,IF($A1610=TAXAS!$A$20,IF($B1610="PARCELADO ATÉ 6X",$D1610-($D1610*TAXAS!$E$20))/6,IF($A1610=TAXAS!$A$21,IF($B1610="PARCELADO ATÉ 6X",$D1610-($D1610*TAXAS!$E$21))/6,IF($A1610=TAXAS!$A$22,IF($B1610="PARCELADO ATÉ 6X",$D1610-($D1610*TAXAS!$E$22))/6,IF($A1610=TAXAS!$A$23,IF($B1610="PARCELADO ATÉ 6X",$D1610-($D1610*TAXAS!$E$23))/6,IF($A1610=TAXAS!$A$24,IF($B1610="PARCELADO ATÉ 6X",$D1610-($D1610*TAXAS!$E$24))/6,IF($A1610=TAXAS!$A$25,IF($B1610="PARCELADO ATÉ 6X",$D1610-($D1610*TAXAS!$E$25))/6,IF($A1610=TAXAS!$A$26,IF($B1610="PARCELADO ATÉ 6X",$D1610-($D1610*TAXAS!$E$26))/6,IF($A1610=TAXAS!$A$27,IF($B1610="PARCELADO ATÉ 6X",$D1610-($D1610*TAXAS!$E$27))/6))))))))))))))))))))))))/1</f>
        <v>0</v>
      </c>
      <c r="I1610" s="9">
        <f>IF($A1610="VISA",IF($B1610="PARCELADO ATÉ 12X",$D1610-(D1610*TAXAS!$F$4))/12,IF($A1610="MASTER",IF($B1610="PARCELADO ATÉ 12X",$D1610-(D1610*TAXAS!$F$5))/12,IF($A1610="ELO",IF($B1610="PARCELADO ATÉ 12X",$D1610-(D1610*TAXAS!$F$6))/12,IF($A1610="HIPERCARD",IF($B1610="PARCELADO ATÉ 12X",$D1610-(D1610*TAXAS!$F$7))/12,IF($A1610="DINERS",IF($B1610="PARCELADO ATÉ 12X",$D1610-(D1610*TAXAS!$F$8))/12,IF($A1610="AMERICA EXPRESS",IF($B1610="PARCELADO ATÉ 12X",$D1610-(D1610*TAXAS!$F$9))/12,IF($A1610=TAXAS!$A$10,IF($B1610="PARCELADO ATÉ 12X",$D1610-($D1610*TAXAS!$F$10))/12,IF($A1610=TAXAS!$A$11,IF($B1610="PARCELADO ATÉ 12X",$D1610-($D1610*TAXAS!$F$11))/12,IF($A1610=TAXAS!$A$12,IF($B1610="PARCELADO ATÉ 12X",$D1610-($D1610*TAXAS!$F$12))/12,IF($A1610=TAXAS!$A$13,IF($B1610="PARCELADO ATÉ 12X",$D1610-($D1610*TAXAS!$F$13))/12,IF($A1610=TAXAS!$A$14,IF($B1610="PARCELADO ATÉ 12X",$D1610-($D1610*TAXAS!$F$14))/12,IF($A1610=TAXAS!$A$15,IF($B1610="PARCELADO ATÉ 12X",$D1610-($D1610*TAXAS!$F$15))/12,IF($A1610=TAXAS!$A$16,IF($B1610="PARCELADO ATÉ 12X",$D1610-($D1610*TAXAS!$F$16))/12,IF($A1610=TAXAS!$A$17,IF($B1610="PARCELADO ATÉ 12X",$D1610-($D1610*TAXAS!$F$17))/12,IF($A1610=TAXAS!$A$18,IF($B1610="PARCELADO ATÉ 12X",$D1610-($D1610*TAXAS!$F$18))/12,IF($A1610=TAXAS!$A$19,IF($B1610="PARCELADO ATÉ 12X",$D1610-($D1610*TAXAS!$F$19))/12,IF($A1610=TAXAS!$A$20,IF($B1610="PARCELADO ATÉ 12X",$D1610-($D1610*TAXAS!$F$20))/12,IF($A1610=TAXAS!$A$21,IF($B1610="PARCELADO ATÉ 12X",$D1610-($D1610*TAXAS!$F$21))/12,IF($A1610=TAXAS!$A$22,IF($B1610="PARCELADO ATÉ 12X",$D1610-($D1610*TAXAS!$F$22))/12,IF($A1610=TAXAS!$A$23,IF($B1610="PARCELADO ATÉ 12X",$D1610-($D1610*TAXAS!$F$23))/12,IF($A1610=TAXAS!$A$24,IF($B1610="PARCELADO ATÉ 12X",$D1610-($D1610*TAXAS!$F$24))/12,IF($A1610=TAXAS!$A$25,IF($B1610="PARCELADO ATÉ 12X",$D1610-($D1610*TAXAS!$F$25))/12,IF($A1610=TAXAS!$A$26,IF($B1610="PARCELADO ATÉ 12X",$D1610-($D1610*TAXAS!$F$26))/12,IF($A1610=TAXAS!$A$27,IF($B1610="PARCELADO ATÉ 12X",$D1610-($D1610*TAXAS!$F$27))/12))))))))))))))))))))))))/1</f>
        <v>0</v>
      </c>
      <c r="J1610" s="8">
        <f t="shared" si="0"/>
        <v>0</v>
      </c>
      <c r="K1610" s="10" t="b">
        <f>IF($B1610="PARCELADO ATÉ 3X",($D1610-($D1610*TAXAS!$D$4))-$J1610)</f>
        <v>0</v>
      </c>
      <c r="L1610" s="10" t="b">
        <f>IF($B1610="PARCELADO ATÉ 6X",($D1610-($D1610*TAXAS!$E$4))-$J1610)</f>
        <v>0</v>
      </c>
      <c r="M1610" s="10" t="b">
        <f>IF($B1610="PARCELADO ATÉ 12X",($D1610-($D1610*TAXAS!$F$4))-$J1610)</f>
        <v>0</v>
      </c>
      <c r="N1610" s="8">
        <f t="shared" si="1"/>
        <v>0</v>
      </c>
      <c r="O1610" s="10">
        <f t="shared" si="2"/>
        <v>0</v>
      </c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</row>
    <row r="1611" spans="1:31" ht="15.75" customHeight="1" x14ac:dyDescent="0.2">
      <c r="A1611" s="3"/>
      <c r="B1611" s="5"/>
      <c r="C1611" s="6"/>
      <c r="D1611" s="42"/>
      <c r="E1611" s="8">
        <f>IF($A1611="VISA",IF($B1611="DÉBITO",$D1611-($D1611*TAXAS!$B$4)),IF($A1611="MASTER",IF($B1611="DÉBITO",$D1611-($D1611*TAXAS!$B$5)),IF($A1611="ELO", IF($B1611="DÉBITO",$D1611-($D1611*TAXAS!$B$6)),IF($A1611="HIPERCARD",IF($B1611="DÉBITO",$D1611-($D1611*TAXAS!$B$7)),IF($A1611="DINERS",IF($B1611="DÉBITO",$D1611-($D1611*TAXAS!$B$8)),IF($A1611="AMERICA EXPRESS",IF($B1611="DÉBITO",$D1611-($D1611*TAXAS!$B$9)),IF($A1611=TAXAS!$A$10,IF($B1611="DÉBITO",$D1611-($D1611*TAXAS!$B$10)), IF($A1611=TAXAS!$A$11,IF($B1611="DÉBITO",$D1611-($D1611*TAXAS!$B$11)), IF($A1611=TAXAS!$A$12,IF($B1611="DÉBITO",$D1611-($D1611*TAXAS!$B$12)), IF($A1611=TAXAS!$A$13,IF($B1611="DÉBITO",$D1611-($D1611*TAXAS!$B$13)), IF($A1611=TAXAS!$A$14,IF($B1611="DÉBITO",$D1611-($D1611*TAXAS!$B$14)), IF($A1611=TAXAS!$A$15,IF($B1611="DÉBITO",$D1611-($D1611*TAXAS!$B$15)), IF($A1611=TAXAS!$A$16,IF($B1611="DÉBITO",$D1611-($D1611*TAXAS!$B$16)), IF($A1611=TAXAS!$A$17,IF($B1611="DÉBITO",$D1611-($D1611*TAXAS!$B$17)), IF($A1611=TAXAS!$A$18,IF($B1611="DÉBITO",$D1611-($D1611*TAXAS!$B$18)), IF($A1611=TAXAS!$A$19,IF($B1611="DÉBITO",$D1611-($D1611*TAXAS!$B$19)), IF($A1611=TAXAS!$A$20,IF($B1611="DÉBITO",$D1611-($D1611*TAXAS!$B$20)), IF($A1611=TAXAS!$A$21,IF($B1611="DÉBITO",$D1611-($D1611*TAXAS!$B$21)), IF($A1611=TAXAS!$A$22,IF($B1611="DÉBITO",$D1611-($D1611*TAXAS!$B$22)), IF($A1611=TAXAS!$A$23,IF($B1611="DÉBITO",$D1611-($D1611*TAXAS!$B$23)), IF($A1611=TAXAS!$A$24,IF($B1611="DÉBITO",$D1611-($D1611*TAXAS!$B$24)), IF($A1611=TAXAS!$A$25,IF($B1611="DÉBITO",$D1611-($D1611*TAXAS!$B$25)), IF($A1611=TAXAS!$A$26,IF($B1611="DÉBITO",$D1611-($D1611*TAXAS!$B$26)), IF($A1611=TAXAS!$A$27,IF($B1611="DÉBITO",$D1611-($D1611*TAXAS!$B$27))))))))))))))))))))))))))/1</f>
        <v>0</v>
      </c>
      <c r="F1611" s="8">
        <f>IF($A1611="VISA",IF($B1611="CRÉDITO",$D1611-($D1611*TAXAS!$C$4)),IF($A1611="MASTER",IF($B1611="CRÉDITO",$D1611-($D1611*TAXAS!$C$5)),IF($A1611="ELO", IF($B1611="CRÉDITO",$D1611-($D1611*TAXAS!$C$6)),IF($A1611="HIPERCARD",IF($B1611="CRÉDITO",$D1611-($D1611*TAXAS!$C$7)),IF($A1611="DINERS",IF($B1611="CRÉDITO",$D1611-($D1611*TAXAS!$C$8)),IF($A1611="AMERICA EXPRESS",IF($B1611="CRÉDITO",$D1611-($D1611*TAXAS!$C$9)),IF($A1611=TAXAS!$A$10,IF($B1611="CRÉDITO",$D1611-($D1611*TAXAS!$C$10)), IF($A1611=TAXAS!$A$11,IF($B1611="CRÉDITO",$D1611-($D1611*TAXAS!$C$11)), IF($A1611=TAXAS!$A$12,IF($B1611="CRÉDITO",$D1611-($D1611*TAXAS!$C$12)), IF($A1611=TAXAS!$A$13,IF($B1611="CRÉDITO",$D1611-($D1611*TAXAS!$C$13)), IF($A1611=TAXAS!$A$14,IF($B1611="CRÉDITO",$D1611-($D1611*TAXAS!$C$14)), IF($A1611=TAXAS!$A$15,IF($B1611="CRÉDITO",$D1611-($D1611*TAXAS!$C$15)), IF($A1611=TAXAS!$A$16,IF($B1611="CRÉDITO",$D1611-($D1611*TAXAS!$C$16)), IF($A1611=TAXAS!$A$17,IF($B1611="CRÉDITO",$D1611-($D1611*TAXAS!$C$17)), IF($A1611=TAXAS!$A$18,IF($B1611="CRÉDITO",$D1611-($D1611*TAXAS!$C$18)), IF($A1611=TAXAS!$A$19,IF($B1611="CRÉDITO",$D1611-($D1611*TAXAS!$C$19)), IF($A1611=TAXAS!$A$20,IF($B1611="CRÉDITO",$D1611-($D1611*TAXAS!$C$20)), IF($A1611=TAXAS!$A$21,IF($B1611="CRÉDITO",$D1611-($D1611*TAXAS!$C$21)), IF($A1611=TAXAS!$A$22,IF($B1611="CRÉDITO",$D1611-($D1611*TAXAS!$C$22)), IF($A1611=TAXAS!$A$23,IF($B1611="CRÉDITO",$D1611-($D1611*TAXAS!$C$23)), IF($A1611=TAXAS!$A$24,IF($B1611="CRÉDITO",$D1611-($D1611*TAXAS!$C$24)), IF($A1611=TAXAS!$A$25,IF($B1611="CRÉDITO",$D1611-($D1611*TAXAS!$C$25)), IF($A1611=TAXAS!$A$26,IF($B1611="CRÉDITO",$D1611-($D1611*TAXAS!$C$26)), IF($A1611=TAXAS!$A$27,IF($B1611="CRÉDITO",$D1611-($D1611*TAXAS!$C$27))))))))))))))))))))))))))/1</f>
        <v>0</v>
      </c>
      <c r="G1611" s="9">
        <f>IF($A1611="VISA",IF($B1611="PARCELADO ATÉ 3X",$D1611-(D1611*TAXAS!$D$4))/3,IF($A1611="MASTER",IF($B1611="PARCELADO ATÉ 3X",$D1611-(D1611*TAXAS!$D$5))/3,IF($A1611="ELO",IF($B1611="PARCELADO ATÉ 3X",$D1611-(D1611*TAXAS!$D$6))/3,IF($A1611="HIPERCARD",IF($B1611="PARCELADO ATÉ 3X",$D1611-(D1611*TAXAS!$D$7))/3,IF($A1611="DINERS",IF($B1611="PARCELADO ATÉ 3X",$D1611-(D1611*TAXAS!$D$8))/3,IF($A1611="AMERICA EXPRESS",IF($B1611="PARCELADO ATÉ 3X",$D1611-(D1611*TAXAS!$D$9))/3,IF($A1611=TAXAS!$A$10,IF($B1611="PARCELADO ATÉ 3X",$D1611-($D1611*TAXAS!$D$10))/3,IF($A1611=TAXAS!$A$11,IF($B1611="PARCELADO ATÉ 3X",$D1611-($D1611*TAXAS!$D$11))/3,IF($A1611=TAXAS!$A$12,IF($B1611="PARCELADO ATÉ 3X",$D1611-($D1611*TAXAS!$D$12))/3,IF($A1611=TAXAS!$A$13,IF($B1611="PARCELADO ATÉ 3X",$D1611-($D1611*TAXAS!$D$13))/3,IF($A1611=TAXAS!$A$14,IF($B1611="PARCELADO ATÉ 3X",$D1611-($D1611*TAXAS!$D$14))/3,IF($A1611=TAXAS!$A$15,IF($B1611="PARCELADO ATÉ 3X",$D1611-($D1611*TAXAS!$D$15))/3,IF($A1611=TAXAS!$A$16,IF($B1611="PARCELADO ATÉ 3X",$D1611-($D1611*TAXAS!$D$16))/3,IF($A1611=TAXAS!$A$17,IF($B1611="PARCELADO ATÉ 3X",$D1611-($D1611*TAXAS!$D$17))/3,IF($A1611=TAXAS!$A$18,IF($B1611="PARCELADO ATÉ 3X",$D1611-($D1611*TAXAS!$D$18))/3,IF($A1611=TAXAS!$A$19,IF($B1611="PARCELADO ATÉ 3X",$D1611-($D1611*TAXAS!$D$19))/3,IF($A1611=TAXAS!$A$20,IF($B1611="PARCELADO ATÉ 3X",$D1611-($D1611*TAXAS!$D$20))/3,IF($A1611=TAXAS!$A$21,IF($B1611="PARCELADO ATÉ 3X",$D1611-($D1611*TAXAS!$D$21))/3,IF($A1611=TAXAS!$A$22,IF($B1611="PARCELADO ATÉ 3X",$D1611-($D1611*TAXAS!$D$22))/3,IF($A1611=TAXAS!$A$23,IF($B1611="PARCELADO ATÉ 3X",$D1611-($D1611*TAXAS!$D$23))/3,IF($A1611=TAXAS!$A$24,IF($B1611="PARCELADO ATÉ 3X",$D1611-($D1611*TAXAS!$D$24))/3,IF($A1611=TAXAS!$A$25,IF($B1611="PARCELADO ATÉ 3X",$D1611-($D1611*TAXAS!$D$25))/3,IF($A1611=TAXAS!$A$26,IF($B1611="PARCELADO ATÉ 3X",$D1611-($D1611*TAXAS!$D$26))/3,IF($A1611=TAXAS!$A$27,IF($B1611="PARCELADO ATÉ 3X",$D1611-($D1611*TAXAS!$D$27))/3))))))))))))))))))))))))/1</f>
        <v>0</v>
      </c>
      <c r="H1611" s="9">
        <f>IF($A1611="VISA",IF($B1611="PARCELADO ATÉ 6X",$D1611-(D1611*TAXAS!$E$4))/6,IF($A1611="MASTER",IF($B1611="PARCELADO ATÉ 6X",$D1611-(D1611*TAXAS!$E$5))/6,IF($A1611="ELO",IF($B1611="PARCELADO ATÉ 6X",$D1611-(D1611*TAXAS!$E$6))/6,IF($A1611="HIPERCARD",IF($B1611="PARCELADO ATÉ 6X",$D1611-(D1611*TAXAS!$E$7))/6,IF($A1611="DINERS",IF($B1611="PARCELADO ATÉ 6X",$D1611-(D1611*TAXAS!$E$8))/6,IF($A1611="AMERICA EXPRESS",IF($B1611="PARCELADO ATÉ 6X",$D1611-(D1611*TAXAS!$E$9))/6,IF($A1611=TAXAS!$A$10,IF($B1611="PARCELADO ATÉ 6X",$D1611-($D1611*TAXAS!$E$10))/6,IF($A1611=TAXAS!$A$11,IF($B1611="PARCELADO ATÉ 6X",$D1611-($D1611*TAXAS!$E$11))/6,IF($A1611=TAXAS!$A$12,IF($B1611="PARCELADO ATÉ 6X",$D1611-($D1611*TAXAS!$E$12))/6,IF($A1611=TAXAS!$A$13,IF($B1611="PARCELADO ATÉ 6X",$D1611-($D1611*TAXAS!$E$13))/6,IF($A1611=TAXAS!$A$14,IF($B1611="PARCELADO ATÉ 6X",$D1611-($D1611*TAXAS!$E$14))/6,IF($A1611=TAXAS!$A$15,IF($B1611="PARCELADO ATÉ 6X",$D1611-($D1611*TAXAS!$E$15))/6,IF($A1611=TAXAS!$A$16,IF($B1611="PARCELADO ATÉ 6X",$D1611-($D1611*TAXAS!$E$16))/6,IF($A1611=TAXAS!$A$17,IF($B1611="PARCELADO ATÉ 6X",$D1611-($D1611*TAXAS!$E$17))/6,IF($A1611=TAXAS!$A$18,IF($B1611="PARCELADO ATÉ 6X",$D1611-($D1611*TAXAS!$E$18))/6,IF($A1611=TAXAS!$A$19,IF($B1611="PARCELADO ATÉ 6X",$D1611-($D1611*TAXAS!$E$19))/6,IF($A1611=TAXAS!$A$20,IF($B1611="PARCELADO ATÉ 6X",$D1611-($D1611*TAXAS!$E$20))/6,IF($A1611=TAXAS!$A$21,IF($B1611="PARCELADO ATÉ 6X",$D1611-($D1611*TAXAS!$E$21))/6,IF($A1611=TAXAS!$A$22,IF($B1611="PARCELADO ATÉ 6X",$D1611-($D1611*TAXAS!$E$22))/6,IF($A1611=TAXAS!$A$23,IF($B1611="PARCELADO ATÉ 6X",$D1611-($D1611*TAXAS!$E$23))/6,IF($A1611=TAXAS!$A$24,IF($B1611="PARCELADO ATÉ 6X",$D1611-($D1611*TAXAS!$E$24))/6,IF($A1611=TAXAS!$A$25,IF($B1611="PARCELADO ATÉ 6X",$D1611-($D1611*TAXAS!$E$25))/6,IF($A1611=TAXAS!$A$26,IF($B1611="PARCELADO ATÉ 6X",$D1611-($D1611*TAXAS!$E$26))/6,IF($A1611=TAXAS!$A$27,IF($B1611="PARCELADO ATÉ 6X",$D1611-($D1611*TAXAS!$E$27))/6))))))))))))))))))))))))/1</f>
        <v>0</v>
      </c>
      <c r="I1611" s="9">
        <f>IF($A1611="VISA",IF($B1611="PARCELADO ATÉ 12X",$D1611-(D1611*TAXAS!$F$4))/12,IF($A1611="MASTER",IF($B1611="PARCELADO ATÉ 12X",$D1611-(D1611*TAXAS!$F$5))/12,IF($A1611="ELO",IF($B1611="PARCELADO ATÉ 12X",$D1611-(D1611*TAXAS!$F$6))/12,IF($A1611="HIPERCARD",IF($B1611="PARCELADO ATÉ 12X",$D1611-(D1611*TAXAS!$F$7))/12,IF($A1611="DINERS",IF($B1611="PARCELADO ATÉ 12X",$D1611-(D1611*TAXAS!$F$8))/12,IF($A1611="AMERICA EXPRESS",IF($B1611="PARCELADO ATÉ 12X",$D1611-(D1611*TAXAS!$F$9))/12,IF($A1611=TAXAS!$A$10,IF($B1611="PARCELADO ATÉ 12X",$D1611-($D1611*TAXAS!$F$10))/12,IF($A1611=TAXAS!$A$11,IF($B1611="PARCELADO ATÉ 12X",$D1611-($D1611*TAXAS!$F$11))/12,IF($A1611=TAXAS!$A$12,IF($B1611="PARCELADO ATÉ 12X",$D1611-($D1611*TAXAS!$F$12))/12,IF($A1611=TAXAS!$A$13,IF($B1611="PARCELADO ATÉ 12X",$D1611-($D1611*TAXAS!$F$13))/12,IF($A1611=TAXAS!$A$14,IF($B1611="PARCELADO ATÉ 12X",$D1611-($D1611*TAXAS!$F$14))/12,IF($A1611=TAXAS!$A$15,IF($B1611="PARCELADO ATÉ 12X",$D1611-($D1611*TAXAS!$F$15))/12,IF($A1611=TAXAS!$A$16,IF($B1611="PARCELADO ATÉ 12X",$D1611-($D1611*TAXAS!$F$16))/12,IF($A1611=TAXAS!$A$17,IF($B1611="PARCELADO ATÉ 12X",$D1611-($D1611*TAXAS!$F$17))/12,IF($A1611=TAXAS!$A$18,IF($B1611="PARCELADO ATÉ 12X",$D1611-($D1611*TAXAS!$F$18))/12,IF($A1611=TAXAS!$A$19,IF($B1611="PARCELADO ATÉ 12X",$D1611-($D1611*TAXAS!$F$19))/12,IF($A1611=TAXAS!$A$20,IF($B1611="PARCELADO ATÉ 12X",$D1611-($D1611*TAXAS!$F$20))/12,IF($A1611=TAXAS!$A$21,IF($B1611="PARCELADO ATÉ 12X",$D1611-($D1611*TAXAS!$F$21))/12,IF($A1611=TAXAS!$A$22,IF($B1611="PARCELADO ATÉ 12X",$D1611-($D1611*TAXAS!$F$22))/12,IF($A1611=TAXAS!$A$23,IF($B1611="PARCELADO ATÉ 12X",$D1611-($D1611*TAXAS!$F$23))/12,IF($A1611=TAXAS!$A$24,IF($B1611="PARCELADO ATÉ 12X",$D1611-($D1611*TAXAS!$F$24))/12,IF($A1611=TAXAS!$A$25,IF($B1611="PARCELADO ATÉ 12X",$D1611-($D1611*TAXAS!$F$25))/12,IF($A1611=TAXAS!$A$26,IF($B1611="PARCELADO ATÉ 12X",$D1611-($D1611*TAXAS!$F$26))/12,IF($A1611=TAXAS!$A$27,IF($B1611="PARCELADO ATÉ 12X",$D1611-($D1611*TAXAS!$F$27))/12))))))))))))))))))))))))/1</f>
        <v>0</v>
      </c>
      <c r="J1611" s="8">
        <f t="shared" si="0"/>
        <v>0</v>
      </c>
      <c r="K1611" s="10" t="b">
        <f>IF($B1611="PARCELADO ATÉ 3X",($D1611-($D1611*TAXAS!$D$4))-$J1611)</f>
        <v>0</v>
      </c>
      <c r="L1611" s="10" t="b">
        <f>IF($B1611="PARCELADO ATÉ 6X",($D1611-($D1611*TAXAS!$E$4))-$J1611)</f>
        <v>0</v>
      </c>
      <c r="M1611" s="10" t="b">
        <f>IF($B1611="PARCELADO ATÉ 12X",($D1611-($D1611*TAXAS!$F$4))-$J1611)</f>
        <v>0</v>
      </c>
      <c r="N1611" s="8">
        <f t="shared" si="1"/>
        <v>0</v>
      </c>
      <c r="O1611" s="10">
        <f t="shared" si="2"/>
        <v>0</v>
      </c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</row>
    <row r="1612" spans="1:31" ht="15.75" customHeight="1" x14ac:dyDescent="0.2">
      <c r="A1612" s="3"/>
      <c r="B1612" s="5"/>
      <c r="C1612" s="6"/>
      <c r="D1612" s="42"/>
      <c r="E1612" s="8">
        <f>IF($A1612="VISA",IF($B1612="DÉBITO",$D1612-($D1612*TAXAS!$B$4)),IF($A1612="MASTER",IF($B1612="DÉBITO",$D1612-($D1612*TAXAS!$B$5)),IF($A1612="ELO", IF($B1612="DÉBITO",$D1612-($D1612*TAXAS!$B$6)),IF($A1612="HIPERCARD",IF($B1612="DÉBITO",$D1612-($D1612*TAXAS!$B$7)),IF($A1612="DINERS",IF($B1612="DÉBITO",$D1612-($D1612*TAXAS!$B$8)),IF($A1612="AMERICA EXPRESS",IF($B1612="DÉBITO",$D1612-($D1612*TAXAS!$B$9)),IF($A1612=TAXAS!$A$10,IF($B1612="DÉBITO",$D1612-($D1612*TAXAS!$B$10)), IF($A1612=TAXAS!$A$11,IF($B1612="DÉBITO",$D1612-($D1612*TAXAS!$B$11)), IF($A1612=TAXAS!$A$12,IF($B1612="DÉBITO",$D1612-($D1612*TAXAS!$B$12)), IF($A1612=TAXAS!$A$13,IF($B1612="DÉBITO",$D1612-($D1612*TAXAS!$B$13)), IF($A1612=TAXAS!$A$14,IF($B1612="DÉBITO",$D1612-($D1612*TAXAS!$B$14)), IF($A1612=TAXAS!$A$15,IF($B1612="DÉBITO",$D1612-($D1612*TAXAS!$B$15)), IF($A1612=TAXAS!$A$16,IF($B1612="DÉBITO",$D1612-($D1612*TAXAS!$B$16)), IF($A1612=TAXAS!$A$17,IF($B1612="DÉBITO",$D1612-($D1612*TAXAS!$B$17)), IF($A1612=TAXAS!$A$18,IF($B1612="DÉBITO",$D1612-($D1612*TAXAS!$B$18)), IF($A1612=TAXAS!$A$19,IF($B1612="DÉBITO",$D1612-($D1612*TAXAS!$B$19)), IF($A1612=TAXAS!$A$20,IF($B1612="DÉBITO",$D1612-($D1612*TAXAS!$B$20)), IF($A1612=TAXAS!$A$21,IF($B1612="DÉBITO",$D1612-($D1612*TAXAS!$B$21)), IF($A1612=TAXAS!$A$22,IF($B1612="DÉBITO",$D1612-($D1612*TAXAS!$B$22)), IF($A1612=TAXAS!$A$23,IF($B1612="DÉBITO",$D1612-($D1612*TAXAS!$B$23)), IF($A1612=TAXAS!$A$24,IF($B1612="DÉBITO",$D1612-($D1612*TAXAS!$B$24)), IF($A1612=TAXAS!$A$25,IF($B1612="DÉBITO",$D1612-($D1612*TAXAS!$B$25)), IF($A1612=TAXAS!$A$26,IF($B1612="DÉBITO",$D1612-($D1612*TAXAS!$B$26)), IF($A1612=TAXAS!$A$27,IF($B1612="DÉBITO",$D1612-($D1612*TAXAS!$B$27))))))))))))))))))))))))))/1</f>
        <v>0</v>
      </c>
      <c r="F1612" s="8">
        <f>IF($A1612="VISA",IF($B1612="CRÉDITO",$D1612-($D1612*TAXAS!$C$4)),IF($A1612="MASTER",IF($B1612="CRÉDITO",$D1612-($D1612*TAXAS!$C$5)),IF($A1612="ELO", IF($B1612="CRÉDITO",$D1612-($D1612*TAXAS!$C$6)),IF($A1612="HIPERCARD",IF($B1612="CRÉDITO",$D1612-($D1612*TAXAS!$C$7)),IF($A1612="DINERS",IF($B1612="CRÉDITO",$D1612-($D1612*TAXAS!$C$8)),IF($A1612="AMERICA EXPRESS",IF($B1612="CRÉDITO",$D1612-($D1612*TAXAS!$C$9)),IF($A1612=TAXAS!$A$10,IF($B1612="CRÉDITO",$D1612-($D1612*TAXAS!$C$10)), IF($A1612=TAXAS!$A$11,IF($B1612="CRÉDITO",$D1612-($D1612*TAXAS!$C$11)), IF($A1612=TAXAS!$A$12,IF($B1612="CRÉDITO",$D1612-($D1612*TAXAS!$C$12)), IF($A1612=TAXAS!$A$13,IF($B1612="CRÉDITO",$D1612-($D1612*TAXAS!$C$13)), IF($A1612=TAXAS!$A$14,IF($B1612="CRÉDITO",$D1612-($D1612*TAXAS!$C$14)), IF($A1612=TAXAS!$A$15,IF($B1612="CRÉDITO",$D1612-($D1612*TAXAS!$C$15)), IF($A1612=TAXAS!$A$16,IF($B1612="CRÉDITO",$D1612-($D1612*TAXAS!$C$16)), IF($A1612=TAXAS!$A$17,IF($B1612="CRÉDITO",$D1612-($D1612*TAXAS!$C$17)), IF($A1612=TAXAS!$A$18,IF($B1612="CRÉDITO",$D1612-($D1612*TAXAS!$C$18)), IF($A1612=TAXAS!$A$19,IF($B1612="CRÉDITO",$D1612-($D1612*TAXAS!$C$19)), IF($A1612=TAXAS!$A$20,IF($B1612="CRÉDITO",$D1612-($D1612*TAXAS!$C$20)), IF($A1612=TAXAS!$A$21,IF($B1612="CRÉDITO",$D1612-($D1612*TAXAS!$C$21)), IF($A1612=TAXAS!$A$22,IF($B1612="CRÉDITO",$D1612-($D1612*TAXAS!$C$22)), IF($A1612=TAXAS!$A$23,IF($B1612="CRÉDITO",$D1612-($D1612*TAXAS!$C$23)), IF($A1612=TAXAS!$A$24,IF($B1612="CRÉDITO",$D1612-($D1612*TAXAS!$C$24)), IF($A1612=TAXAS!$A$25,IF($B1612="CRÉDITO",$D1612-($D1612*TAXAS!$C$25)), IF($A1612=TAXAS!$A$26,IF($B1612="CRÉDITO",$D1612-($D1612*TAXAS!$C$26)), IF($A1612=TAXAS!$A$27,IF($B1612="CRÉDITO",$D1612-($D1612*TAXAS!$C$27))))))))))))))))))))))))))/1</f>
        <v>0</v>
      </c>
      <c r="G1612" s="9">
        <f>IF($A1612="VISA",IF($B1612="PARCELADO ATÉ 3X",$D1612-(D1612*TAXAS!$D$4))/3,IF($A1612="MASTER",IF($B1612="PARCELADO ATÉ 3X",$D1612-(D1612*TAXAS!$D$5))/3,IF($A1612="ELO",IF($B1612="PARCELADO ATÉ 3X",$D1612-(D1612*TAXAS!$D$6))/3,IF($A1612="HIPERCARD",IF($B1612="PARCELADO ATÉ 3X",$D1612-(D1612*TAXAS!$D$7))/3,IF($A1612="DINERS",IF($B1612="PARCELADO ATÉ 3X",$D1612-(D1612*TAXAS!$D$8))/3,IF($A1612="AMERICA EXPRESS",IF($B1612="PARCELADO ATÉ 3X",$D1612-(D1612*TAXAS!$D$9))/3,IF($A1612=TAXAS!$A$10,IF($B1612="PARCELADO ATÉ 3X",$D1612-($D1612*TAXAS!$D$10))/3,IF($A1612=TAXAS!$A$11,IF($B1612="PARCELADO ATÉ 3X",$D1612-($D1612*TAXAS!$D$11))/3,IF($A1612=TAXAS!$A$12,IF($B1612="PARCELADO ATÉ 3X",$D1612-($D1612*TAXAS!$D$12))/3,IF($A1612=TAXAS!$A$13,IF($B1612="PARCELADO ATÉ 3X",$D1612-($D1612*TAXAS!$D$13))/3,IF($A1612=TAXAS!$A$14,IF($B1612="PARCELADO ATÉ 3X",$D1612-($D1612*TAXAS!$D$14))/3,IF($A1612=TAXAS!$A$15,IF($B1612="PARCELADO ATÉ 3X",$D1612-($D1612*TAXAS!$D$15))/3,IF($A1612=TAXAS!$A$16,IF($B1612="PARCELADO ATÉ 3X",$D1612-($D1612*TAXAS!$D$16))/3,IF($A1612=TAXAS!$A$17,IF($B1612="PARCELADO ATÉ 3X",$D1612-($D1612*TAXAS!$D$17))/3,IF($A1612=TAXAS!$A$18,IF($B1612="PARCELADO ATÉ 3X",$D1612-($D1612*TAXAS!$D$18))/3,IF($A1612=TAXAS!$A$19,IF($B1612="PARCELADO ATÉ 3X",$D1612-($D1612*TAXAS!$D$19))/3,IF($A1612=TAXAS!$A$20,IF($B1612="PARCELADO ATÉ 3X",$D1612-($D1612*TAXAS!$D$20))/3,IF($A1612=TAXAS!$A$21,IF($B1612="PARCELADO ATÉ 3X",$D1612-($D1612*TAXAS!$D$21))/3,IF($A1612=TAXAS!$A$22,IF($B1612="PARCELADO ATÉ 3X",$D1612-($D1612*TAXAS!$D$22))/3,IF($A1612=TAXAS!$A$23,IF($B1612="PARCELADO ATÉ 3X",$D1612-($D1612*TAXAS!$D$23))/3,IF($A1612=TAXAS!$A$24,IF($B1612="PARCELADO ATÉ 3X",$D1612-($D1612*TAXAS!$D$24))/3,IF($A1612=TAXAS!$A$25,IF($B1612="PARCELADO ATÉ 3X",$D1612-($D1612*TAXAS!$D$25))/3,IF($A1612=TAXAS!$A$26,IF($B1612="PARCELADO ATÉ 3X",$D1612-($D1612*TAXAS!$D$26))/3,IF($A1612=TAXAS!$A$27,IF($B1612="PARCELADO ATÉ 3X",$D1612-($D1612*TAXAS!$D$27))/3))))))))))))))))))))))))/1</f>
        <v>0</v>
      </c>
      <c r="H1612" s="9">
        <f>IF($A1612="VISA",IF($B1612="PARCELADO ATÉ 6X",$D1612-(D1612*TAXAS!$E$4))/6,IF($A1612="MASTER",IF($B1612="PARCELADO ATÉ 6X",$D1612-(D1612*TAXAS!$E$5))/6,IF($A1612="ELO",IF($B1612="PARCELADO ATÉ 6X",$D1612-(D1612*TAXAS!$E$6))/6,IF($A1612="HIPERCARD",IF($B1612="PARCELADO ATÉ 6X",$D1612-(D1612*TAXAS!$E$7))/6,IF($A1612="DINERS",IF($B1612="PARCELADO ATÉ 6X",$D1612-(D1612*TAXAS!$E$8))/6,IF($A1612="AMERICA EXPRESS",IF($B1612="PARCELADO ATÉ 6X",$D1612-(D1612*TAXAS!$E$9))/6,IF($A1612=TAXAS!$A$10,IF($B1612="PARCELADO ATÉ 6X",$D1612-($D1612*TAXAS!$E$10))/6,IF($A1612=TAXAS!$A$11,IF($B1612="PARCELADO ATÉ 6X",$D1612-($D1612*TAXAS!$E$11))/6,IF($A1612=TAXAS!$A$12,IF($B1612="PARCELADO ATÉ 6X",$D1612-($D1612*TAXAS!$E$12))/6,IF($A1612=TAXAS!$A$13,IF($B1612="PARCELADO ATÉ 6X",$D1612-($D1612*TAXAS!$E$13))/6,IF($A1612=TAXAS!$A$14,IF($B1612="PARCELADO ATÉ 6X",$D1612-($D1612*TAXAS!$E$14))/6,IF($A1612=TAXAS!$A$15,IF($B1612="PARCELADO ATÉ 6X",$D1612-($D1612*TAXAS!$E$15))/6,IF($A1612=TAXAS!$A$16,IF($B1612="PARCELADO ATÉ 6X",$D1612-($D1612*TAXAS!$E$16))/6,IF($A1612=TAXAS!$A$17,IF($B1612="PARCELADO ATÉ 6X",$D1612-($D1612*TAXAS!$E$17))/6,IF($A1612=TAXAS!$A$18,IF($B1612="PARCELADO ATÉ 6X",$D1612-($D1612*TAXAS!$E$18))/6,IF($A1612=TAXAS!$A$19,IF($B1612="PARCELADO ATÉ 6X",$D1612-($D1612*TAXAS!$E$19))/6,IF($A1612=TAXAS!$A$20,IF($B1612="PARCELADO ATÉ 6X",$D1612-($D1612*TAXAS!$E$20))/6,IF($A1612=TAXAS!$A$21,IF($B1612="PARCELADO ATÉ 6X",$D1612-($D1612*TAXAS!$E$21))/6,IF($A1612=TAXAS!$A$22,IF($B1612="PARCELADO ATÉ 6X",$D1612-($D1612*TAXAS!$E$22))/6,IF($A1612=TAXAS!$A$23,IF($B1612="PARCELADO ATÉ 6X",$D1612-($D1612*TAXAS!$E$23))/6,IF($A1612=TAXAS!$A$24,IF($B1612="PARCELADO ATÉ 6X",$D1612-($D1612*TAXAS!$E$24))/6,IF($A1612=TAXAS!$A$25,IF($B1612="PARCELADO ATÉ 6X",$D1612-($D1612*TAXAS!$E$25))/6,IF($A1612=TAXAS!$A$26,IF($B1612="PARCELADO ATÉ 6X",$D1612-($D1612*TAXAS!$E$26))/6,IF($A1612=TAXAS!$A$27,IF($B1612="PARCELADO ATÉ 6X",$D1612-($D1612*TAXAS!$E$27))/6))))))))))))))))))))))))/1</f>
        <v>0</v>
      </c>
      <c r="I1612" s="9">
        <f>IF($A1612="VISA",IF($B1612="PARCELADO ATÉ 12X",$D1612-(D1612*TAXAS!$F$4))/12,IF($A1612="MASTER",IF($B1612="PARCELADO ATÉ 12X",$D1612-(D1612*TAXAS!$F$5))/12,IF($A1612="ELO",IF($B1612="PARCELADO ATÉ 12X",$D1612-(D1612*TAXAS!$F$6))/12,IF($A1612="HIPERCARD",IF($B1612="PARCELADO ATÉ 12X",$D1612-(D1612*TAXAS!$F$7))/12,IF($A1612="DINERS",IF($B1612="PARCELADO ATÉ 12X",$D1612-(D1612*TAXAS!$F$8))/12,IF($A1612="AMERICA EXPRESS",IF($B1612="PARCELADO ATÉ 12X",$D1612-(D1612*TAXAS!$F$9))/12,IF($A1612=TAXAS!$A$10,IF($B1612="PARCELADO ATÉ 12X",$D1612-($D1612*TAXAS!$F$10))/12,IF($A1612=TAXAS!$A$11,IF($B1612="PARCELADO ATÉ 12X",$D1612-($D1612*TAXAS!$F$11))/12,IF($A1612=TAXAS!$A$12,IF($B1612="PARCELADO ATÉ 12X",$D1612-($D1612*TAXAS!$F$12))/12,IF($A1612=TAXAS!$A$13,IF($B1612="PARCELADO ATÉ 12X",$D1612-($D1612*TAXAS!$F$13))/12,IF($A1612=TAXAS!$A$14,IF($B1612="PARCELADO ATÉ 12X",$D1612-($D1612*TAXAS!$F$14))/12,IF($A1612=TAXAS!$A$15,IF($B1612="PARCELADO ATÉ 12X",$D1612-($D1612*TAXAS!$F$15))/12,IF($A1612=TAXAS!$A$16,IF($B1612="PARCELADO ATÉ 12X",$D1612-($D1612*TAXAS!$F$16))/12,IF($A1612=TAXAS!$A$17,IF($B1612="PARCELADO ATÉ 12X",$D1612-($D1612*TAXAS!$F$17))/12,IF($A1612=TAXAS!$A$18,IF($B1612="PARCELADO ATÉ 12X",$D1612-($D1612*TAXAS!$F$18))/12,IF($A1612=TAXAS!$A$19,IF($B1612="PARCELADO ATÉ 12X",$D1612-($D1612*TAXAS!$F$19))/12,IF($A1612=TAXAS!$A$20,IF($B1612="PARCELADO ATÉ 12X",$D1612-($D1612*TAXAS!$F$20))/12,IF($A1612=TAXAS!$A$21,IF($B1612="PARCELADO ATÉ 12X",$D1612-($D1612*TAXAS!$F$21))/12,IF($A1612=TAXAS!$A$22,IF($B1612="PARCELADO ATÉ 12X",$D1612-($D1612*TAXAS!$F$22))/12,IF($A1612=TAXAS!$A$23,IF($B1612="PARCELADO ATÉ 12X",$D1612-($D1612*TAXAS!$F$23))/12,IF($A1612=TAXAS!$A$24,IF($B1612="PARCELADO ATÉ 12X",$D1612-($D1612*TAXAS!$F$24))/12,IF($A1612=TAXAS!$A$25,IF($B1612="PARCELADO ATÉ 12X",$D1612-($D1612*TAXAS!$F$25))/12,IF($A1612=TAXAS!$A$26,IF($B1612="PARCELADO ATÉ 12X",$D1612-($D1612*TAXAS!$F$26))/12,IF($A1612=TAXAS!$A$27,IF($B1612="PARCELADO ATÉ 12X",$D1612-($D1612*TAXAS!$F$27))/12))))))))))))))))))))))))/1</f>
        <v>0</v>
      </c>
      <c r="J1612" s="8">
        <f t="shared" si="0"/>
        <v>0</v>
      </c>
      <c r="K1612" s="10" t="b">
        <f>IF($B1612="PARCELADO ATÉ 3X",($D1612-($D1612*TAXAS!$D$4))-$J1612)</f>
        <v>0</v>
      </c>
      <c r="L1612" s="10" t="b">
        <f>IF($B1612="PARCELADO ATÉ 6X",($D1612-($D1612*TAXAS!$E$4))-$J1612)</f>
        <v>0</v>
      </c>
      <c r="M1612" s="10" t="b">
        <f>IF($B1612="PARCELADO ATÉ 12X",($D1612-($D1612*TAXAS!$F$4))-$J1612)</f>
        <v>0</v>
      </c>
      <c r="N1612" s="8">
        <f t="shared" si="1"/>
        <v>0</v>
      </c>
      <c r="O1612" s="10">
        <f t="shared" si="2"/>
        <v>0</v>
      </c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</row>
    <row r="1613" spans="1:31" ht="15.75" customHeight="1" x14ac:dyDescent="0.2">
      <c r="A1613" s="3"/>
      <c r="B1613" s="5"/>
      <c r="C1613" s="6"/>
      <c r="D1613" s="42"/>
      <c r="E1613" s="8">
        <f>IF($A1613="VISA",IF($B1613="DÉBITO",$D1613-($D1613*TAXAS!$B$4)),IF($A1613="MASTER",IF($B1613="DÉBITO",$D1613-($D1613*TAXAS!$B$5)),IF($A1613="ELO", IF($B1613="DÉBITO",$D1613-($D1613*TAXAS!$B$6)),IF($A1613="HIPERCARD",IF($B1613="DÉBITO",$D1613-($D1613*TAXAS!$B$7)),IF($A1613="DINERS",IF($B1613="DÉBITO",$D1613-($D1613*TAXAS!$B$8)),IF($A1613="AMERICA EXPRESS",IF($B1613="DÉBITO",$D1613-($D1613*TAXAS!$B$9)),IF($A1613=TAXAS!$A$10,IF($B1613="DÉBITO",$D1613-($D1613*TAXAS!$B$10)), IF($A1613=TAXAS!$A$11,IF($B1613="DÉBITO",$D1613-($D1613*TAXAS!$B$11)), IF($A1613=TAXAS!$A$12,IF($B1613="DÉBITO",$D1613-($D1613*TAXAS!$B$12)), IF($A1613=TAXAS!$A$13,IF($B1613="DÉBITO",$D1613-($D1613*TAXAS!$B$13)), IF($A1613=TAXAS!$A$14,IF($B1613="DÉBITO",$D1613-($D1613*TAXAS!$B$14)), IF($A1613=TAXAS!$A$15,IF($B1613="DÉBITO",$D1613-($D1613*TAXAS!$B$15)), IF($A1613=TAXAS!$A$16,IF($B1613="DÉBITO",$D1613-($D1613*TAXAS!$B$16)), IF($A1613=TAXAS!$A$17,IF($B1613="DÉBITO",$D1613-($D1613*TAXAS!$B$17)), IF($A1613=TAXAS!$A$18,IF($B1613="DÉBITO",$D1613-($D1613*TAXAS!$B$18)), IF($A1613=TAXAS!$A$19,IF($B1613="DÉBITO",$D1613-($D1613*TAXAS!$B$19)), IF($A1613=TAXAS!$A$20,IF($B1613="DÉBITO",$D1613-($D1613*TAXAS!$B$20)), IF($A1613=TAXAS!$A$21,IF($B1613="DÉBITO",$D1613-($D1613*TAXAS!$B$21)), IF($A1613=TAXAS!$A$22,IF($B1613="DÉBITO",$D1613-($D1613*TAXAS!$B$22)), IF($A1613=TAXAS!$A$23,IF($B1613="DÉBITO",$D1613-($D1613*TAXAS!$B$23)), IF($A1613=TAXAS!$A$24,IF($B1613="DÉBITO",$D1613-($D1613*TAXAS!$B$24)), IF($A1613=TAXAS!$A$25,IF($B1613="DÉBITO",$D1613-($D1613*TAXAS!$B$25)), IF($A1613=TAXAS!$A$26,IF($B1613="DÉBITO",$D1613-($D1613*TAXAS!$B$26)), IF($A1613=TAXAS!$A$27,IF($B1613="DÉBITO",$D1613-($D1613*TAXAS!$B$27))))))))))))))))))))))))))/1</f>
        <v>0</v>
      </c>
      <c r="F1613" s="8">
        <f>IF($A1613="VISA",IF($B1613="CRÉDITO",$D1613-($D1613*TAXAS!$C$4)),IF($A1613="MASTER",IF($B1613="CRÉDITO",$D1613-($D1613*TAXAS!$C$5)),IF($A1613="ELO", IF($B1613="CRÉDITO",$D1613-($D1613*TAXAS!$C$6)),IF($A1613="HIPERCARD",IF($B1613="CRÉDITO",$D1613-($D1613*TAXAS!$C$7)),IF($A1613="DINERS",IF($B1613="CRÉDITO",$D1613-($D1613*TAXAS!$C$8)),IF($A1613="AMERICA EXPRESS",IF($B1613="CRÉDITO",$D1613-($D1613*TAXAS!$C$9)),IF($A1613=TAXAS!$A$10,IF($B1613="CRÉDITO",$D1613-($D1613*TAXAS!$C$10)), IF($A1613=TAXAS!$A$11,IF($B1613="CRÉDITO",$D1613-($D1613*TAXAS!$C$11)), IF($A1613=TAXAS!$A$12,IF($B1613="CRÉDITO",$D1613-($D1613*TAXAS!$C$12)), IF($A1613=TAXAS!$A$13,IF($B1613="CRÉDITO",$D1613-($D1613*TAXAS!$C$13)), IF($A1613=TAXAS!$A$14,IF($B1613="CRÉDITO",$D1613-($D1613*TAXAS!$C$14)), IF($A1613=TAXAS!$A$15,IF($B1613="CRÉDITO",$D1613-($D1613*TAXAS!$C$15)), IF($A1613=TAXAS!$A$16,IF($B1613="CRÉDITO",$D1613-($D1613*TAXAS!$C$16)), IF($A1613=TAXAS!$A$17,IF($B1613="CRÉDITO",$D1613-($D1613*TAXAS!$C$17)), IF($A1613=TAXAS!$A$18,IF($B1613="CRÉDITO",$D1613-($D1613*TAXAS!$C$18)), IF($A1613=TAXAS!$A$19,IF($B1613="CRÉDITO",$D1613-($D1613*TAXAS!$C$19)), IF($A1613=TAXAS!$A$20,IF($B1613="CRÉDITO",$D1613-($D1613*TAXAS!$C$20)), IF($A1613=TAXAS!$A$21,IF($B1613="CRÉDITO",$D1613-($D1613*TAXAS!$C$21)), IF($A1613=TAXAS!$A$22,IF($B1613="CRÉDITO",$D1613-($D1613*TAXAS!$C$22)), IF($A1613=TAXAS!$A$23,IF($B1613="CRÉDITO",$D1613-($D1613*TAXAS!$C$23)), IF($A1613=TAXAS!$A$24,IF($B1613="CRÉDITO",$D1613-($D1613*TAXAS!$C$24)), IF($A1613=TAXAS!$A$25,IF($B1613="CRÉDITO",$D1613-($D1613*TAXAS!$C$25)), IF($A1613=TAXAS!$A$26,IF($B1613="CRÉDITO",$D1613-($D1613*TAXAS!$C$26)), IF($A1613=TAXAS!$A$27,IF($B1613="CRÉDITO",$D1613-($D1613*TAXAS!$C$27))))))))))))))))))))))))))/1</f>
        <v>0</v>
      </c>
      <c r="G1613" s="9">
        <f>IF($A1613="VISA",IF($B1613="PARCELADO ATÉ 3X",$D1613-(D1613*TAXAS!$D$4))/3,IF($A1613="MASTER",IF($B1613="PARCELADO ATÉ 3X",$D1613-(D1613*TAXAS!$D$5))/3,IF($A1613="ELO",IF($B1613="PARCELADO ATÉ 3X",$D1613-(D1613*TAXAS!$D$6))/3,IF($A1613="HIPERCARD",IF($B1613="PARCELADO ATÉ 3X",$D1613-(D1613*TAXAS!$D$7))/3,IF($A1613="DINERS",IF($B1613="PARCELADO ATÉ 3X",$D1613-(D1613*TAXAS!$D$8))/3,IF($A1613="AMERICA EXPRESS",IF($B1613="PARCELADO ATÉ 3X",$D1613-(D1613*TAXAS!$D$9))/3,IF($A1613=TAXAS!$A$10,IF($B1613="PARCELADO ATÉ 3X",$D1613-($D1613*TAXAS!$D$10))/3,IF($A1613=TAXAS!$A$11,IF($B1613="PARCELADO ATÉ 3X",$D1613-($D1613*TAXAS!$D$11))/3,IF($A1613=TAXAS!$A$12,IF($B1613="PARCELADO ATÉ 3X",$D1613-($D1613*TAXAS!$D$12))/3,IF($A1613=TAXAS!$A$13,IF($B1613="PARCELADO ATÉ 3X",$D1613-($D1613*TAXAS!$D$13))/3,IF($A1613=TAXAS!$A$14,IF($B1613="PARCELADO ATÉ 3X",$D1613-($D1613*TAXAS!$D$14))/3,IF($A1613=TAXAS!$A$15,IF($B1613="PARCELADO ATÉ 3X",$D1613-($D1613*TAXAS!$D$15))/3,IF($A1613=TAXAS!$A$16,IF($B1613="PARCELADO ATÉ 3X",$D1613-($D1613*TAXAS!$D$16))/3,IF($A1613=TAXAS!$A$17,IF($B1613="PARCELADO ATÉ 3X",$D1613-($D1613*TAXAS!$D$17))/3,IF($A1613=TAXAS!$A$18,IF($B1613="PARCELADO ATÉ 3X",$D1613-($D1613*TAXAS!$D$18))/3,IF($A1613=TAXAS!$A$19,IF($B1613="PARCELADO ATÉ 3X",$D1613-($D1613*TAXAS!$D$19))/3,IF($A1613=TAXAS!$A$20,IF($B1613="PARCELADO ATÉ 3X",$D1613-($D1613*TAXAS!$D$20))/3,IF($A1613=TAXAS!$A$21,IF($B1613="PARCELADO ATÉ 3X",$D1613-($D1613*TAXAS!$D$21))/3,IF($A1613=TAXAS!$A$22,IF($B1613="PARCELADO ATÉ 3X",$D1613-($D1613*TAXAS!$D$22))/3,IF($A1613=TAXAS!$A$23,IF($B1613="PARCELADO ATÉ 3X",$D1613-($D1613*TAXAS!$D$23))/3,IF($A1613=TAXAS!$A$24,IF($B1613="PARCELADO ATÉ 3X",$D1613-($D1613*TAXAS!$D$24))/3,IF($A1613=TAXAS!$A$25,IF($B1613="PARCELADO ATÉ 3X",$D1613-($D1613*TAXAS!$D$25))/3,IF($A1613=TAXAS!$A$26,IF($B1613="PARCELADO ATÉ 3X",$D1613-($D1613*TAXAS!$D$26))/3,IF($A1613=TAXAS!$A$27,IF($B1613="PARCELADO ATÉ 3X",$D1613-($D1613*TAXAS!$D$27))/3))))))))))))))))))))))))/1</f>
        <v>0</v>
      </c>
      <c r="H1613" s="9">
        <f>IF($A1613="VISA",IF($B1613="PARCELADO ATÉ 6X",$D1613-(D1613*TAXAS!$E$4))/6,IF($A1613="MASTER",IF($B1613="PARCELADO ATÉ 6X",$D1613-(D1613*TAXAS!$E$5))/6,IF($A1613="ELO",IF($B1613="PARCELADO ATÉ 6X",$D1613-(D1613*TAXAS!$E$6))/6,IF($A1613="HIPERCARD",IF($B1613="PARCELADO ATÉ 6X",$D1613-(D1613*TAXAS!$E$7))/6,IF($A1613="DINERS",IF($B1613="PARCELADO ATÉ 6X",$D1613-(D1613*TAXAS!$E$8))/6,IF($A1613="AMERICA EXPRESS",IF($B1613="PARCELADO ATÉ 6X",$D1613-(D1613*TAXAS!$E$9))/6,IF($A1613=TAXAS!$A$10,IF($B1613="PARCELADO ATÉ 6X",$D1613-($D1613*TAXAS!$E$10))/6,IF($A1613=TAXAS!$A$11,IF($B1613="PARCELADO ATÉ 6X",$D1613-($D1613*TAXAS!$E$11))/6,IF($A1613=TAXAS!$A$12,IF($B1613="PARCELADO ATÉ 6X",$D1613-($D1613*TAXAS!$E$12))/6,IF($A1613=TAXAS!$A$13,IF($B1613="PARCELADO ATÉ 6X",$D1613-($D1613*TAXAS!$E$13))/6,IF($A1613=TAXAS!$A$14,IF($B1613="PARCELADO ATÉ 6X",$D1613-($D1613*TAXAS!$E$14))/6,IF($A1613=TAXAS!$A$15,IF($B1613="PARCELADO ATÉ 6X",$D1613-($D1613*TAXAS!$E$15))/6,IF($A1613=TAXAS!$A$16,IF($B1613="PARCELADO ATÉ 6X",$D1613-($D1613*TAXAS!$E$16))/6,IF($A1613=TAXAS!$A$17,IF($B1613="PARCELADO ATÉ 6X",$D1613-($D1613*TAXAS!$E$17))/6,IF($A1613=TAXAS!$A$18,IF($B1613="PARCELADO ATÉ 6X",$D1613-($D1613*TAXAS!$E$18))/6,IF($A1613=TAXAS!$A$19,IF($B1613="PARCELADO ATÉ 6X",$D1613-($D1613*TAXAS!$E$19))/6,IF($A1613=TAXAS!$A$20,IF($B1613="PARCELADO ATÉ 6X",$D1613-($D1613*TAXAS!$E$20))/6,IF($A1613=TAXAS!$A$21,IF($B1613="PARCELADO ATÉ 6X",$D1613-($D1613*TAXAS!$E$21))/6,IF($A1613=TAXAS!$A$22,IF($B1613="PARCELADO ATÉ 6X",$D1613-($D1613*TAXAS!$E$22))/6,IF($A1613=TAXAS!$A$23,IF($B1613="PARCELADO ATÉ 6X",$D1613-($D1613*TAXAS!$E$23))/6,IF($A1613=TAXAS!$A$24,IF($B1613="PARCELADO ATÉ 6X",$D1613-($D1613*TAXAS!$E$24))/6,IF($A1613=TAXAS!$A$25,IF($B1613="PARCELADO ATÉ 6X",$D1613-($D1613*TAXAS!$E$25))/6,IF($A1613=TAXAS!$A$26,IF($B1613="PARCELADO ATÉ 6X",$D1613-($D1613*TAXAS!$E$26))/6,IF($A1613=TAXAS!$A$27,IF($B1613="PARCELADO ATÉ 6X",$D1613-($D1613*TAXAS!$E$27))/6))))))))))))))))))))))))/1</f>
        <v>0</v>
      </c>
      <c r="I1613" s="9">
        <f>IF($A1613="VISA",IF($B1613="PARCELADO ATÉ 12X",$D1613-(D1613*TAXAS!$F$4))/12,IF($A1613="MASTER",IF($B1613="PARCELADO ATÉ 12X",$D1613-(D1613*TAXAS!$F$5))/12,IF($A1613="ELO",IF($B1613="PARCELADO ATÉ 12X",$D1613-(D1613*TAXAS!$F$6))/12,IF($A1613="HIPERCARD",IF($B1613="PARCELADO ATÉ 12X",$D1613-(D1613*TAXAS!$F$7))/12,IF($A1613="DINERS",IF($B1613="PARCELADO ATÉ 12X",$D1613-(D1613*TAXAS!$F$8))/12,IF($A1613="AMERICA EXPRESS",IF($B1613="PARCELADO ATÉ 12X",$D1613-(D1613*TAXAS!$F$9))/12,IF($A1613=TAXAS!$A$10,IF($B1613="PARCELADO ATÉ 12X",$D1613-($D1613*TAXAS!$F$10))/12,IF($A1613=TAXAS!$A$11,IF($B1613="PARCELADO ATÉ 12X",$D1613-($D1613*TAXAS!$F$11))/12,IF($A1613=TAXAS!$A$12,IF($B1613="PARCELADO ATÉ 12X",$D1613-($D1613*TAXAS!$F$12))/12,IF($A1613=TAXAS!$A$13,IF($B1613="PARCELADO ATÉ 12X",$D1613-($D1613*TAXAS!$F$13))/12,IF($A1613=TAXAS!$A$14,IF($B1613="PARCELADO ATÉ 12X",$D1613-($D1613*TAXAS!$F$14))/12,IF($A1613=TAXAS!$A$15,IF($B1613="PARCELADO ATÉ 12X",$D1613-($D1613*TAXAS!$F$15))/12,IF($A1613=TAXAS!$A$16,IF($B1613="PARCELADO ATÉ 12X",$D1613-($D1613*TAXAS!$F$16))/12,IF($A1613=TAXAS!$A$17,IF($B1613="PARCELADO ATÉ 12X",$D1613-($D1613*TAXAS!$F$17))/12,IF($A1613=TAXAS!$A$18,IF($B1613="PARCELADO ATÉ 12X",$D1613-($D1613*TAXAS!$F$18))/12,IF($A1613=TAXAS!$A$19,IF($B1613="PARCELADO ATÉ 12X",$D1613-($D1613*TAXAS!$F$19))/12,IF($A1613=TAXAS!$A$20,IF($B1613="PARCELADO ATÉ 12X",$D1613-($D1613*TAXAS!$F$20))/12,IF($A1613=TAXAS!$A$21,IF($B1613="PARCELADO ATÉ 12X",$D1613-($D1613*TAXAS!$F$21))/12,IF($A1613=TAXAS!$A$22,IF($B1613="PARCELADO ATÉ 12X",$D1613-($D1613*TAXAS!$F$22))/12,IF($A1613=TAXAS!$A$23,IF($B1613="PARCELADO ATÉ 12X",$D1613-($D1613*TAXAS!$F$23))/12,IF($A1613=TAXAS!$A$24,IF($B1613="PARCELADO ATÉ 12X",$D1613-($D1613*TAXAS!$F$24))/12,IF($A1613=TAXAS!$A$25,IF($B1613="PARCELADO ATÉ 12X",$D1613-($D1613*TAXAS!$F$25))/12,IF($A1613=TAXAS!$A$26,IF($B1613="PARCELADO ATÉ 12X",$D1613-($D1613*TAXAS!$F$26))/12,IF($A1613=TAXAS!$A$27,IF($B1613="PARCELADO ATÉ 12X",$D1613-($D1613*TAXAS!$F$27))/12))))))))))))))))))))))))/1</f>
        <v>0</v>
      </c>
      <c r="J1613" s="8">
        <f t="shared" si="0"/>
        <v>0</v>
      </c>
      <c r="K1613" s="10" t="b">
        <f>IF($B1613="PARCELADO ATÉ 3X",($D1613-($D1613*TAXAS!$D$4))-$J1613)</f>
        <v>0</v>
      </c>
      <c r="L1613" s="10" t="b">
        <f>IF($B1613="PARCELADO ATÉ 6X",($D1613-($D1613*TAXAS!$E$4))-$J1613)</f>
        <v>0</v>
      </c>
      <c r="M1613" s="10" t="b">
        <f>IF($B1613="PARCELADO ATÉ 12X",($D1613-($D1613*TAXAS!$F$4))-$J1613)</f>
        <v>0</v>
      </c>
      <c r="N1613" s="8">
        <f t="shared" si="1"/>
        <v>0</v>
      </c>
      <c r="O1613" s="10">
        <f t="shared" si="2"/>
        <v>0</v>
      </c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</row>
    <row r="1614" spans="1:31" ht="15.75" customHeight="1" x14ac:dyDescent="0.2">
      <c r="A1614" s="3"/>
      <c r="B1614" s="5"/>
      <c r="C1614" s="6"/>
      <c r="D1614" s="42"/>
      <c r="E1614" s="8">
        <f>IF($A1614="VISA",IF($B1614="DÉBITO",$D1614-($D1614*TAXAS!$B$4)),IF($A1614="MASTER",IF($B1614="DÉBITO",$D1614-($D1614*TAXAS!$B$5)),IF($A1614="ELO", IF($B1614="DÉBITO",$D1614-($D1614*TAXAS!$B$6)),IF($A1614="HIPERCARD",IF($B1614="DÉBITO",$D1614-($D1614*TAXAS!$B$7)),IF($A1614="DINERS",IF($B1614="DÉBITO",$D1614-($D1614*TAXAS!$B$8)),IF($A1614="AMERICA EXPRESS",IF($B1614="DÉBITO",$D1614-($D1614*TAXAS!$B$9)),IF($A1614=TAXAS!$A$10,IF($B1614="DÉBITO",$D1614-($D1614*TAXAS!$B$10)), IF($A1614=TAXAS!$A$11,IF($B1614="DÉBITO",$D1614-($D1614*TAXAS!$B$11)), IF($A1614=TAXAS!$A$12,IF($B1614="DÉBITO",$D1614-($D1614*TAXAS!$B$12)), IF($A1614=TAXAS!$A$13,IF($B1614="DÉBITO",$D1614-($D1614*TAXAS!$B$13)), IF($A1614=TAXAS!$A$14,IF($B1614="DÉBITO",$D1614-($D1614*TAXAS!$B$14)), IF($A1614=TAXAS!$A$15,IF($B1614="DÉBITO",$D1614-($D1614*TAXAS!$B$15)), IF($A1614=TAXAS!$A$16,IF($B1614="DÉBITO",$D1614-($D1614*TAXAS!$B$16)), IF($A1614=TAXAS!$A$17,IF($B1614="DÉBITO",$D1614-($D1614*TAXAS!$B$17)), IF($A1614=TAXAS!$A$18,IF($B1614="DÉBITO",$D1614-($D1614*TAXAS!$B$18)), IF($A1614=TAXAS!$A$19,IF($B1614="DÉBITO",$D1614-($D1614*TAXAS!$B$19)), IF($A1614=TAXAS!$A$20,IF($B1614="DÉBITO",$D1614-($D1614*TAXAS!$B$20)), IF($A1614=TAXAS!$A$21,IF($B1614="DÉBITO",$D1614-($D1614*TAXAS!$B$21)), IF($A1614=TAXAS!$A$22,IF($B1614="DÉBITO",$D1614-($D1614*TAXAS!$B$22)), IF($A1614=TAXAS!$A$23,IF($B1614="DÉBITO",$D1614-($D1614*TAXAS!$B$23)), IF($A1614=TAXAS!$A$24,IF($B1614="DÉBITO",$D1614-($D1614*TAXAS!$B$24)), IF($A1614=TAXAS!$A$25,IF($B1614="DÉBITO",$D1614-($D1614*TAXAS!$B$25)), IF($A1614=TAXAS!$A$26,IF($B1614="DÉBITO",$D1614-($D1614*TAXAS!$B$26)), IF($A1614=TAXAS!$A$27,IF($B1614="DÉBITO",$D1614-($D1614*TAXAS!$B$27))))))))))))))))))))))))))/1</f>
        <v>0</v>
      </c>
      <c r="F1614" s="8">
        <f>IF($A1614="VISA",IF($B1614="CRÉDITO",$D1614-($D1614*TAXAS!$C$4)),IF($A1614="MASTER",IF($B1614="CRÉDITO",$D1614-($D1614*TAXAS!$C$5)),IF($A1614="ELO", IF($B1614="CRÉDITO",$D1614-($D1614*TAXAS!$C$6)),IF($A1614="HIPERCARD",IF($B1614="CRÉDITO",$D1614-($D1614*TAXAS!$C$7)),IF($A1614="DINERS",IF($B1614="CRÉDITO",$D1614-($D1614*TAXAS!$C$8)),IF($A1614="AMERICA EXPRESS",IF($B1614="CRÉDITO",$D1614-($D1614*TAXAS!$C$9)),IF($A1614=TAXAS!$A$10,IF($B1614="CRÉDITO",$D1614-($D1614*TAXAS!$C$10)), IF($A1614=TAXAS!$A$11,IF($B1614="CRÉDITO",$D1614-($D1614*TAXAS!$C$11)), IF($A1614=TAXAS!$A$12,IF($B1614="CRÉDITO",$D1614-($D1614*TAXAS!$C$12)), IF($A1614=TAXAS!$A$13,IF($B1614="CRÉDITO",$D1614-($D1614*TAXAS!$C$13)), IF($A1614=TAXAS!$A$14,IF($B1614="CRÉDITO",$D1614-($D1614*TAXAS!$C$14)), IF($A1614=TAXAS!$A$15,IF($B1614="CRÉDITO",$D1614-($D1614*TAXAS!$C$15)), IF($A1614=TAXAS!$A$16,IF($B1614="CRÉDITO",$D1614-($D1614*TAXAS!$C$16)), IF($A1614=TAXAS!$A$17,IF($B1614="CRÉDITO",$D1614-($D1614*TAXAS!$C$17)), IF($A1614=TAXAS!$A$18,IF($B1614="CRÉDITO",$D1614-($D1614*TAXAS!$C$18)), IF($A1614=TAXAS!$A$19,IF($B1614="CRÉDITO",$D1614-($D1614*TAXAS!$C$19)), IF($A1614=TAXAS!$A$20,IF($B1614="CRÉDITO",$D1614-($D1614*TAXAS!$C$20)), IF($A1614=TAXAS!$A$21,IF($B1614="CRÉDITO",$D1614-($D1614*TAXAS!$C$21)), IF($A1614=TAXAS!$A$22,IF($B1614="CRÉDITO",$D1614-($D1614*TAXAS!$C$22)), IF($A1614=TAXAS!$A$23,IF($B1614="CRÉDITO",$D1614-($D1614*TAXAS!$C$23)), IF($A1614=TAXAS!$A$24,IF($B1614="CRÉDITO",$D1614-($D1614*TAXAS!$C$24)), IF($A1614=TAXAS!$A$25,IF($B1614="CRÉDITO",$D1614-($D1614*TAXAS!$C$25)), IF($A1614=TAXAS!$A$26,IF($B1614="CRÉDITO",$D1614-($D1614*TAXAS!$C$26)), IF($A1614=TAXAS!$A$27,IF($B1614="CRÉDITO",$D1614-($D1614*TAXAS!$C$27))))))))))))))))))))))))))/1</f>
        <v>0</v>
      </c>
      <c r="G1614" s="9">
        <f>IF($A1614="VISA",IF($B1614="PARCELADO ATÉ 3X",$D1614-(D1614*TAXAS!$D$4))/3,IF($A1614="MASTER",IF($B1614="PARCELADO ATÉ 3X",$D1614-(D1614*TAXAS!$D$5))/3,IF($A1614="ELO",IF($B1614="PARCELADO ATÉ 3X",$D1614-(D1614*TAXAS!$D$6))/3,IF($A1614="HIPERCARD",IF($B1614="PARCELADO ATÉ 3X",$D1614-(D1614*TAXAS!$D$7))/3,IF($A1614="DINERS",IF($B1614="PARCELADO ATÉ 3X",$D1614-(D1614*TAXAS!$D$8))/3,IF($A1614="AMERICA EXPRESS",IF($B1614="PARCELADO ATÉ 3X",$D1614-(D1614*TAXAS!$D$9))/3,IF($A1614=TAXAS!$A$10,IF($B1614="PARCELADO ATÉ 3X",$D1614-($D1614*TAXAS!$D$10))/3,IF($A1614=TAXAS!$A$11,IF($B1614="PARCELADO ATÉ 3X",$D1614-($D1614*TAXAS!$D$11))/3,IF($A1614=TAXAS!$A$12,IF($B1614="PARCELADO ATÉ 3X",$D1614-($D1614*TAXAS!$D$12))/3,IF($A1614=TAXAS!$A$13,IF($B1614="PARCELADO ATÉ 3X",$D1614-($D1614*TAXAS!$D$13))/3,IF($A1614=TAXAS!$A$14,IF($B1614="PARCELADO ATÉ 3X",$D1614-($D1614*TAXAS!$D$14))/3,IF($A1614=TAXAS!$A$15,IF($B1614="PARCELADO ATÉ 3X",$D1614-($D1614*TAXAS!$D$15))/3,IF($A1614=TAXAS!$A$16,IF($B1614="PARCELADO ATÉ 3X",$D1614-($D1614*TAXAS!$D$16))/3,IF($A1614=TAXAS!$A$17,IF($B1614="PARCELADO ATÉ 3X",$D1614-($D1614*TAXAS!$D$17))/3,IF($A1614=TAXAS!$A$18,IF($B1614="PARCELADO ATÉ 3X",$D1614-($D1614*TAXAS!$D$18))/3,IF($A1614=TAXAS!$A$19,IF($B1614="PARCELADO ATÉ 3X",$D1614-($D1614*TAXAS!$D$19))/3,IF($A1614=TAXAS!$A$20,IF($B1614="PARCELADO ATÉ 3X",$D1614-($D1614*TAXAS!$D$20))/3,IF($A1614=TAXAS!$A$21,IF($B1614="PARCELADO ATÉ 3X",$D1614-($D1614*TAXAS!$D$21))/3,IF($A1614=TAXAS!$A$22,IF($B1614="PARCELADO ATÉ 3X",$D1614-($D1614*TAXAS!$D$22))/3,IF($A1614=TAXAS!$A$23,IF($B1614="PARCELADO ATÉ 3X",$D1614-($D1614*TAXAS!$D$23))/3,IF($A1614=TAXAS!$A$24,IF($B1614="PARCELADO ATÉ 3X",$D1614-($D1614*TAXAS!$D$24))/3,IF($A1614=TAXAS!$A$25,IF($B1614="PARCELADO ATÉ 3X",$D1614-($D1614*TAXAS!$D$25))/3,IF($A1614=TAXAS!$A$26,IF($B1614="PARCELADO ATÉ 3X",$D1614-($D1614*TAXAS!$D$26))/3,IF($A1614=TAXAS!$A$27,IF($B1614="PARCELADO ATÉ 3X",$D1614-($D1614*TAXAS!$D$27))/3))))))))))))))))))))))))/1</f>
        <v>0</v>
      </c>
      <c r="H1614" s="9">
        <f>IF($A1614="VISA",IF($B1614="PARCELADO ATÉ 6X",$D1614-(D1614*TAXAS!$E$4))/6,IF($A1614="MASTER",IF($B1614="PARCELADO ATÉ 6X",$D1614-(D1614*TAXAS!$E$5))/6,IF($A1614="ELO",IF($B1614="PARCELADO ATÉ 6X",$D1614-(D1614*TAXAS!$E$6))/6,IF($A1614="HIPERCARD",IF($B1614="PARCELADO ATÉ 6X",$D1614-(D1614*TAXAS!$E$7))/6,IF($A1614="DINERS",IF($B1614="PARCELADO ATÉ 6X",$D1614-(D1614*TAXAS!$E$8))/6,IF($A1614="AMERICA EXPRESS",IF($B1614="PARCELADO ATÉ 6X",$D1614-(D1614*TAXAS!$E$9))/6,IF($A1614=TAXAS!$A$10,IF($B1614="PARCELADO ATÉ 6X",$D1614-($D1614*TAXAS!$E$10))/6,IF($A1614=TAXAS!$A$11,IF($B1614="PARCELADO ATÉ 6X",$D1614-($D1614*TAXAS!$E$11))/6,IF($A1614=TAXAS!$A$12,IF($B1614="PARCELADO ATÉ 6X",$D1614-($D1614*TAXAS!$E$12))/6,IF($A1614=TAXAS!$A$13,IF($B1614="PARCELADO ATÉ 6X",$D1614-($D1614*TAXAS!$E$13))/6,IF($A1614=TAXAS!$A$14,IF($B1614="PARCELADO ATÉ 6X",$D1614-($D1614*TAXAS!$E$14))/6,IF($A1614=TAXAS!$A$15,IF($B1614="PARCELADO ATÉ 6X",$D1614-($D1614*TAXAS!$E$15))/6,IF($A1614=TAXAS!$A$16,IF($B1614="PARCELADO ATÉ 6X",$D1614-($D1614*TAXAS!$E$16))/6,IF($A1614=TAXAS!$A$17,IF($B1614="PARCELADO ATÉ 6X",$D1614-($D1614*TAXAS!$E$17))/6,IF($A1614=TAXAS!$A$18,IF($B1614="PARCELADO ATÉ 6X",$D1614-($D1614*TAXAS!$E$18))/6,IF($A1614=TAXAS!$A$19,IF($B1614="PARCELADO ATÉ 6X",$D1614-($D1614*TAXAS!$E$19))/6,IF($A1614=TAXAS!$A$20,IF($B1614="PARCELADO ATÉ 6X",$D1614-($D1614*TAXAS!$E$20))/6,IF($A1614=TAXAS!$A$21,IF($B1614="PARCELADO ATÉ 6X",$D1614-($D1614*TAXAS!$E$21))/6,IF($A1614=TAXAS!$A$22,IF($B1614="PARCELADO ATÉ 6X",$D1614-($D1614*TAXAS!$E$22))/6,IF($A1614=TAXAS!$A$23,IF($B1614="PARCELADO ATÉ 6X",$D1614-($D1614*TAXAS!$E$23))/6,IF($A1614=TAXAS!$A$24,IF($B1614="PARCELADO ATÉ 6X",$D1614-($D1614*TAXAS!$E$24))/6,IF($A1614=TAXAS!$A$25,IF($B1614="PARCELADO ATÉ 6X",$D1614-($D1614*TAXAS!$E$25))/6,IF($A1614=TAXAS!$A$26,IF($B1614="PARCELADO ATÉ 6X",$D1614-($D1614*TAXAS!$E$26))/6,IF($A1614=TAXAS!$A$27,IF($B1614="PARCELADO ATÉ 6X",$D1614-($D1614*TAXAS!$E$27))/6))))))))))))))))))))))))/1</f>
        <v>0</v>
      </c>
      <c r="I1614" s="9">
        <f>IF($A1614="VISA",IF($B1614="PARCELADO ATÉ 12X",$D1614-(D1614*TAXAS!$F$4))/12,IF($A1614="MASTER",IF($B1614="PARCELADO ATÉ 12X",$D1614-(D1614*TAXAS!$F$5))/12,IF($A1614="ELO",IF($B1614="PARCELADO ATÉ 12X",$D1614-(D1614*TAXAS!$F$6))/12,IF($A1614="HIPERCARD",IF($B1614="PARCELADO ATÉ 12X",$D1614-(D1614*TAXAS!$F$7))/12,IF($A1614="DINERS",IF($B1614="PARCELADO ATÉ 12X",$D1614-(D1614*TAXAS!$F$8))/12,IF($A1614="AMERICA EXPRESS",IF($B1614="PARCELADO ATÉ 12X",$D1614-(D1614*TAXAS!$F$9))/12,IF($A1614=TAXAS!$A$10,IF($B1614="PARCELADO ATÉ 12X",$D1614-($D1614*TAXAS!$F$10))/12,IF($A1614=TAXAS!$A$11,IF($B1614="PARCELADO ATÉ 12X",$D1614-($D1614*TAXAS!$F$11))/12,IF($A1614=TAXAS!$A$12,IF($B1614="PARCELADO ATÉ 12X",$D1614-($D1614*TAXAS!$F$12))/12,IF($A1614=TAXAS!$A$13,IF($B1614="PARCELADO ATÉ 12X",$D1614-($D1614*TAXAS!$F$13))/12,IF($A1614=TAXAS!$A$14,IF($B1614="PARCELADO ATÉ 12X",$D1614-($D1614*TAXAS!$F$14))/12,IF($A1614=TAXAS!$A$15,IF($B1614="PARCELADO ATÉ 12X",$D1614-($D1614*TAXAS!$F$15))/12,IF($A1614=TAXAS!$A$16,IF($B1614="PARCELADO ATÉ 12X",$D1614-($D1614*TAXAS!$F$16))/12,IF($A1614=TAXAS!$A$17,IF($B1614="PARCELADO ATÉ 12X",$D1614-($D1614*TAXAS!$F$17))/12,IF($A1614=TAXAS!$A$18,IF($B1614="PARCELADO ATÉ 12X",$D1614-($D1614*TAXAS!$F$18))/12,IF($A1614=TAXAS!$A$19,IF($B1614="PARCELADO ATÉ 12X",$D1614-($D1614*TAXAS!$F$19))/12,IF($A1614=TAXAS!$A$20,IF($B1614="PARCELADO ATÉ 12X",$D1614-($D1614*TAXAS!$F$20))/12,IF($A1614=TAXAS!$A$21,IF($B1614="PARCELADO ATÉ 12X",$D1614-($D1614*TAXAS!$F$21))/12,IF($A1614=TAXAS!$A$22,IF($B1614="PARCELADO ATÉ 12X",$D1614-($D1614*TAXAS!$F$22))/12,IF($A1614=TAXAS!$A$23,IF($B1614="PARCELADO ATÉ 12X",$D1614-($D1614*TAXAS!$F$23))/12,IF($A1614=TAXAS!$A$24,IF($B1614="PARCELADO ATÉ 12X",$D1614-($D1614*TAXAS!$F$24))/12,IF($A1614=TAXAS!$A$25,IF($B1614="PARCELADO ATÉ 12X",$D1614-($D1614*TAXAS!$F$25))/12,IF($A1614=TAXAS!$A$26,IF($B1614="PARCELADO ATÉ 12X",$D1614-($D1614*TAXAS!$F$26))/12,IF($A1614=TAXAS!$A$27,IF($B1614="PARCELADO ATÉ 12X",$D1614-($D1614*TAXAS!$F$27))/12))))))))))))))))))))))))/1</f>
        <v>0</v>
      </c>
      <c r="J1614" s="8">
        <f t="shared" si="0"/>
        <v>0</v>
      </c>
      <c r="K1614" s="10" t="b">
        <f>IF($B1614="PARCELADO ATÉ 3X",($D1614-($D1614*TAXAS!$D$4))-$J1614)</f>
        <v>0</v>
      </c>
      <c r="L1614" s="10" t="b">
        <f>IF($B1614="PARCELADO ATÉ 6X",($D1614-($D1614*TAXAS!$E$4))-$J1614)</f>
        <v>0</v>
      </c>
      <c r="M1614" s="10" t="b">
        <f>IF($B1614="PARCELADO ATÉ 12X",($D1614-($D1614*TAXAS!$F$4))-$J1614)</f>
        <v>0</v>
      </c>
      <c r="N1614" s="8">
        <f t="shared" si="1"/>
        <v>0</v>
      </c>
      <c r="O1614" s="10">
        <f t="shared" si="2"/>
        <v>0</v>
      </c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</row>
    <row r="1615" spans="1:31" ht="15.75" customHeight="1" x14ac:dyDescent="0.2">
      <c r="A1615" s="3"/>
      <c r="B1615" s="5"/>
      <c r="C1615" s="6"/>
      <c r="D1615" s="42"/>
      <c r="E1615" s="8">
        <f>IF($A1615="VISA",IF($B1615="DÉBITO",$D1615-($D1615*TAXAS!$B$4)),IF($A1615="MASTER",IF($B1615="DÉBITO",$D1615-($D1615*TAXAS!$B$5)),IF($A1615="ELO", IF($B1615="DÉBITO",$D1615-($D1615*TAXAS!$B$6)),IF($A1615="HIPERCARD",IF($B1615="DÉBITO",$D1615-($D1615*TAXAS!$B$7)),IF($A1615="DINERS",IF($B1615="DÉBITO",$D1615-($D1615*TAXAS!$B$8)),IF($A1615="AMERICA EXPRESS",IF($B1615="DÉBITO",$D1615-($D1615*TAXAS!$B$9)),IF($A1615=TAXAS!$A$10,IF($B1615="DÉBITO",$D1615-($D1615*TAXAS!$B$10)), IF($A1615=TAXAS!$A$11,IF($B1615="DÉBITO",$D1615-($D1615*TAXAS!$B$11)), IF($A1615=TAXAS!$A$12,IF($B1615="DÉBITO",$D1615-($D1615*TAXAS!$B$12)), IF($A1615=TAXAS!$A$13,IF($B1615="DÉBITO",$D1615-($D1615*TAXAS!$B$13)), IF($A1615=TAXAS!$A$14,IF($B1615="DÉBITO",$D1615-($D1615*TAXAS!$B$14)), IF($A1615=TAXAS!$A$15,IF($B1615="DÉBITO",$D1615-($D1615*TAXAS!$B$15)), IF($A1615=TAXAS!$A$16,IF($B1615="DÉBITO",$D1615-($D1615*TAXAS!$B$16)), IF($A1615=TAXAS!$A$17,IF($B1615="DÉBITO",$D1615-($D1615*TAXAS!$B$17)), IF($A1615=TAXAS!$A$18,IF($B1615="DÉBITO",$D1615-($D1615*TAXAS!$B$18)), IF($A1615=TAXAS!$A$19,IF($B1615="DÉBITO",$D1615-($D1615*TAXAS!$B$19)), IF($A1615=TAXAS!$A$20,IF($B1615="DÉBITO",$D1615-($D1615*TAXAS!$B$20)), IF($A1615=TAXAS!$A$21,IF($B1615="DÉBITO",$D1615-($D1615*TAXAS!$B$21)), IF($A1615=TAXAS!$A$22,IF($B1615="DÉBITO",$D1615-($D1615*TAXAS!$B$22)), IF($A1615=TAXAS!$A$23,IF($B1615="DÉBITO",$D1615-($D1615*TAXAS!$B$23)), IF($A1615=TAXAS!$A$24,IF($B1615="DÉBITO",$D1615-($D1615*TAXAS!$B$24)), IF($A1615=TAXAS!$A$25,IF($B1615="DÉBITO",$D1615-($D1615*TAXAS!$B$25)), IF($A1615=TAXAS!$A$26,IF($B1615="DÉBITO",$D1615-($D1615*TAXAS!$B$26)), IF($A1615=TAXAS!$A$27,IF($B1615="DÉBITO",$D1615-($D1615*TAXAS!$B$27))))))))))))))))))))))))))/1</f>
        <v>0</v>
      </c>
      <c r="F1615" s="8">
        <f>IF($A1615="VISA",IF($B1615="CRÉDITO",$D1615-($D1615*TAXAS!$C$4)),IF($A1615="MASTER",IF($B1615="CRÉDITO",$D1615-($D1615*TAXAS!$C$5)),IF($A1615="ELO", IF($B1615="CRÉDITO",$D1615-($D1615*TAXAS!$C$6)),IF($A1615="HIPERCARD",IF($B1615="CRÉDITO",$D1615-($D1615*TAXAS!$C$7)),IF($A1615="DINERS",IF($B1615="CRÉDITO",$D1615-($D1615*TAXAS!$C$8)),IF($A1615="AMERICA EXPRESS",IF($B1615="CRÉDITO",$D1615-($D1615*TAXAS!$C$9)),IF($A1615=TAXAS!$A$10,IF($B1615="CRÉDITO",$D1615-($D1615*TAXAS!$C$10)), IF($A1615=TAXAS!$A$11,IF($B1615="CRÉDITO",$D1615-($D1615*TAXAS!$C$11)), IF($A1615=TAXAS!$A$12,IF($B1615="CRÉDITO",$D1615-($D1615*TAXAS!$C$12)), IF($A1615=TAXAS!$A$13,IF($B1615="CRÉDITO",$D1615-($D1615*TAXAS!$C$13)), IF($A1615=TAXAS!$A$14,IF($B1615="CRÉDITO",$D1615-($D1615*TAXAS!$C$14)), IF($A1615=TAXAS!$A$15,IF($B1615="CRÉDITO",$D1615-($D1615*TAXAS!$C$15)), IF($A1615=TAXAS!$A$16,IF($B1615="CRÉDITO",$D1615-($D1615*TAXAS!$C$16)), IF($A1615=TAXAS!$A$17,IF($B1615="CRÉDITO",$D1615-($D1615*TAXAS!$C$17)), IF($A1615=TAXAS!$A$18,IF($B1615="CRÉDITO",$D1615-($D1615*TAXAS!$C$18)), IF($A1615=TAXAS!$A$19,IF($B1615="CRÉDITO",$D1615-($D1615*TAXAS!$C$19)), IF($A1615=TAXAS!$A$20,IF($B1615="CRÉDITO",$D1615-($D1615*TAXAS!$C$20)), IF($A1615=TAXAS!$A$21,IF($B1615="CRÉDITO",$D1615-($D1615*TAXAS!$C$21)), IF($A1615=TAXAS!$A$22,IF($B1615="CRÉDITO",$D1615-($D1615*TAXAS!$C$22)), IF($A1615=TAXAS!$A$23,IF($B1615="CRÉDITO",$D1615-($D1615*TAXAS!$C$23)), IF($A1615=TAXAS!$A$24,IF($B1615="CRÉDITO",$D1615-($D1615*TAXAS!$C$24)), IF($A1615=TAXAS!$A$25,IF($B1615="CRÉDITO",$D1615-($D1615*TAXAS!$C$25)), IF($A1615=TAXAS!$A$26,IF($B1615="CRÉDITO",$D1615-($D1615*TAXAS!$C$26)), IF($A1615=TAXAS!$A$27,IF($B1615="CRÉDITO",$D1615-($D1615*TAXAS!$C$27))))))))))))))))))))))))))/1</f>
        <v>0</v>
      </c>
      <c r="G1615" s="9">
        <f>IF($A1615="VISA",IF($B1615="PARCELADO ATÉ 3X",$D1615-(D1615*TAXAS!$D$4))/3,IF($A1615="MASTER",IF($B1615="PARCELADO ATÉ 3X",$D1615-(D1615*TAXAS!$D$5))/3,IF($A1615="ELO",IF($B1615="PARCELADO ATÉ 3X",$D1615-(D1615*TAXAS!$D$6))/3,IF($A1615="HIPERCARD",IF($B1615="PARCELADO ATÉ 3X",$D1615-(D1615*TAXAS!$D$7))/3,IF($A1615="DINERS",IF($B1615="PARCELADO ATÉ 3X",$D1615-(D1615*TAXAS!$D$8))/3,IF($A1615="AMERICA EXPRESS",IF($B1615="PARCELADO ATÉ 3X",$D1615-(D1615*TAXAS!$D$9))/3,IF($A1615=TAXAS!$A$10,IF($B1615="PARCELADO ATÉ 3X",$D1615-($D1615*TAXAS!$D$10))/3,IF($A1615=TAXAS!$A$11,IF($B1615="PARCELADO ATÉ 3X",$D1615-($D1615*TAXAS!$D$11))/3,IF($A1615=TAXAS!$A$12,IF($B1615="PARCELADO ATÉ 3X",$D1615-($D1615*TAXAS!$D$12))/3,IF($A1615=TAXAS!$A$13,IF($B1615="PARCELADO ATÉ 3X",$D1615-($D1615*TAXAS!$D$13))/3,IF($A1615=TAXAS!$A$14,IF($B1615="PARCELADO ATÉ 3X",$D1615-($D1615*TAXAS!$D$14))/3,IF($A1615=TAXAS!$A$15,IF($B1615="PARCELADO ATÉ 3X",$D1615-($D1615*TAXAS!$D$15))/3,IF($A1615=TAXAS!$A$16,IF($B1615="PARCELADO ATÉ 3X",$D1615-($D1615*TAXAS!$D$16))/3,IF($A1615=TAXAS!$A$17,IF($B1615="PARCELADO ATÉ 3X",$D1615-($D1615*TAXAS!$D$17))/3,IF($A1615=TAXAS!$A$18,IF($B1615="PARCELADO ATÉ 3X",$D1615-($D1615*TAXAS!$D$18))/3,IF($A1615=TAXAS!$A$19,IF($B1615="PARCELADO ATÉ 3X",$D1615-($D1615*TAXAS!$D$19))/3,IF($A1615=TAXAS!$A$20,IF($B1615="PARCELADO ATÉ 3X",$D1615-($D1615*TAXAS!$D$20))/3,IF($A1615=TAXAS!$A$21,IF($B1615="PARCELADO ATÉ 3X",$D1615-($D1615*TAXAS!$D$21))/3,IF($A1615=TAXAS!$A$22,IF($B1615="PARCELADO ATÉ 3X",$D1615-($D1615*TAXAS!$D$22))/3,IF($A1615=TAXAS!$A$23,IF($B1615="PARCELADO ATÉ 3X",$D1615-($D1615*TAXAS!$D$23))/3,IF($A1615=TAXAS!$A$24,IF($B1615="PARCELADO ATÉ 3X",$D1615-($D1615*TAXAS!$D$24))/3,IF($A1615=TAXAS!$A$25,IF($B1615="PARCELADO ATÉ 3X",$D1615-($D1615*TAXAS!$D$25))/3,IF($A1615=TAXAS!$A$26,IF($B1615="PARCELADO ATÉ 3X",$D1615-($D1615*TAXAS!$D$26))/3,IF($A1615=TAXAS!$A$27,IF($B1615="PARCELADO ATÉ 3X",$D1615-($D1615*TAXAS!$D$27))/3))))))))))))))))))))))))/1</f>
        <v>0</v>
      </c>
      <c r="H1615" s="9">
        <f>IF($A1615="VISA",IF($B1615="PARCELADO ATÉ 6X",$D1615-(D1615*TAXAS!$E$4))/6,IF($A1615="MASTER",IF($B1615="PARCELADO ATÉ 6X",$D1615-(D1615*TAXAS!$E$5))/6,IF($A1615="ELO",IF($B1615="PARCELADO ATÉ 6X",$D1615-(D1615*TAXAS!$E$6))/6,IF($A1615="HIPERCARD",IF($B1615="PARCELADO ATÉ 6X",$D1615-(D1615*TAXAS!$E$7))/6,IF($A1615="DINERS",IF($B1615="PARCELADO ATÉ 6X",$D1615-(D1615*TAXAS!$E$8))/6,IF($A1615="AMERICA EXPRESS",IF($B1615="PARCELADO ATÉ 6X",$D1615-(D1615*TAXAS!$E$9))/6,IF($A1615=TAXAS!$A$10,IF($B1615="PARCELADO ATÉ 6X",$D1615-($D1615*TAXAS!$E$10))/6,IF($A1615=TAXAS!$A$11,IF($B1615="PARCELADO ATÉ 6X",$D1615-($D1615*TAXAS!$E$11))/6,IF($A1615=TAXAS!$A$12,IF($B1615="PARCELADO ATÉ 6X",$D1615-($D1615*TAXAS!$E$12))/6,IF($A1615=TAXAS!$A$13,IF($B1615="PARCELADO ATÉ 6X",$D1615-($D1615*TAXAS!$E$13))/6,IF($A1615=TAXAS!$A$14,IF($B1615="PARCELADO ATÉ 6X",$D1615-($D1615*TAXAS!$E$14))/6,IF($A1615=TAXAS!$A$15,IF($B1615="PARCELADO ATÉ 6X",$D1615-($D1615*TAXAS!$E$15))/6,IF($A1615=TAXAS!$A$16,IF($B1615="PARCELADO ATÉ 6X",$D1615-($D1615*TAXAS!$E$16))/6,IF($A1615=TAXAS!$A$17,IF($B1615="PARCELADO ATÉ 6X",$D1615-($D1615*TAXAS!$E$17))/6,IF($A1615=TAXAS!$A$18,IF($B1615="PARCELADO ATÉ 6X",$D1615-($D1615*TAXAS!$E$18))/6,IF($A1615=TAXAS!$A$19,IF($B1615="PARCELADO ATÉ 6X",$D1615-($D1615*TAXAS!$E$19))/6,IF($A1615=TAXAS!$A$20,IF($B1615="PARCELADO ATÉ 6X",$D1615-($D1615*TAXAS!$E$20))/6,IF($A1615=TAXAS!$A$21,IF($B1615="PARCELADO ATÉ 6X",$D1615-($D1615*TAXAS!$E$21))/6,IF($A1615=TAXAS!$A$22,IF($B1615="PARCELADO ATÉ 6X",$D1615-($D1615*TAXAS!$E$22))/6,IF($A1615=TAXAS!$A$23,IF($B1615="PARCELADO ATÉ 6X",$D1615-($D1615*TAXAS!$E$23))/6,IF($A1615=TAXAS!$A$24,IF($B1615="PARCELADO ATÉ 6X",$D1615-($D1615*TAXAS!$E$24))/6,IF($A1615=TAXAS!$A$25,IF($B1615="PARCELADO ATÉ 6X",$D1615-($D1615*TAXAS!$E$25))/6,IF($A1615=TAXAS!$A$26,IF($B1615="PARCELADO ATÉ 6X",$D1615-($D1615*TAXAS!$E$26))/6,IF($A1615=TAXAS!$A$27,IF($B1615="PARCELADO ATÉ 6X",$D1615-($D1615*TAXAS!$E$27))/6))))))))))))))))))))))))/1</f>
        <v>0</v>
      </c>
      <c r="I1615" s="9">
        <f>IF($A1615="VISA",IF($B1615="PARCELADO ATÉ 12X",$D1615-(D1615*TAXAS!$F$4))/12,IF($A1615="MASTER",IF($B1615="PARCELADO ATÉ 12X",$D1615-(D1615*TAXAS!$F$5))/12,IF($A1615="ELO",IF($B1615="PARCELADO ATÉ 12X",$D1615-(D1615*TAXAS!$F$6))/12,IF($A1615="HIPERCARD",IF($B1615="PARCELADO ATÉ 12X",$D1615-(D1615*TAXAS!$F$7))/12,IF($A1615="DINERS",IF($B1615="PARCELADO ATÉ 12X",$D1615-(D1615*TAXAS!$F$8))/12,IF($A1615="AMERICA EXPRESS",IF($B1615="PARCELADO ATÉ 12X",$D1615-(D1615*TAXAS!$F$9))/12,IF($A1615=TAXAS!$A$10,IF($B1615="PARCELADO ATÉ 12X",$D1615-($D1615*TAXAS!$F$10))/12,IF($A1615=TAXAS!$A$11,IF($B1615="PARCELADO ATÉ 12X",$D1615-($D1615*TAXAS!$F$11))/12,IF($A1615=TAXAS!$A$12,IF($B1615="PARCELADO ATÉ 12X",$D1615-($D1615*TAXAS!$F$12))/12,IF($A1615=TAXAS!$A$13,IF($B1615="PARCELADO ATÉ 12X",$D1615-($D1615*TAXAS!$F$13))/12,IF($A1615=TAXAS!$A$14,IF($B1615="PARCELADO ATÉ 12X",$D1615-($D1615*TAXAS!$F$14))/12,IF($A1615=TAXAS!$A$15,IF($B1615="PARCELADO ATÉ 12X",$D1615-($D1615*TAXAS!$F$15))/12,IF($A1615=TAXAS!$A$16,IF($B1615="PARCELADO ATÉ 12X",$D1615-($D1615*TAXAS!$F$16))/12,IF($A1615=TAXAS!$A$17,IF($B1615="PARCELADO ATÉ 12X",$D1615-($D1615*TAXAS!$F$17))/12,IF($A1615=TAXAS!$A$18,IF($B1615="PARCELADO ATÉ 12X",$D1615-($D1615*TAXAS!$F$18))/12,IF($A1615=TAXAS!$A$19,IF($B1615="PARCELADO ATÉ 12X",$D1615-($D1615*TAXAS!$F$19))/12,IF($A1615=TAXAS!$A$20,IF($B1615="PARCELADO ATÉ 12X",$D1615-($D1615*TAXAS!$F$20))/12,IF($A1615=TAXAS!$A$21,IF($B1615="PARCELADO ATÉ 12X",$D1615-($D1615*TAXAS!$F$21))/12,IF($A1615=TAXAS!$A$22,IF($B1615="PARCELADO ATÉ 12X",$D1615-($D1615*TAXAS!$F$22))/12,IF($A1615=TAXAS!$A$23,IF($B1615="PARCELADO ATÉ 12X",$D1615-($D1615*TAXAS!$F$23))/12,IF($A1615=TAXAS!$A$24,IF($B1615="PARCELADO ATÉ 12X",$D1615-($D1615*TAXAS!$F$24))/12,IF($A1615=TAXAS!$A$25,IF($B1615="PARCELADO ATÉ 12X",$D1615-($D1615*TAXAS!$F$25))/12,IF($A1615=TAXAS!$A$26,IF($B1615="PARCELADO ATÉ 12X",$D1615-($D1615*TAXAS!$F$26))/12,IF($A1615=TAXAS!$A$27,IF($B1615="PARCELADO ATÉ 12X",$D1615-($D1615*TAXAS!$F$27))/12))))))))))))))))))))))))/1</f>
        <v>0</v>
      </c>
      <c r="J1615" s="8">
        <f t="shared" si="0"/>
        <v>0</v>
      </c>
      <c r="K1615" s="10" t="b">
        <f>IF($B1615="PARCELADO ATÉ 3X",($D1615-($D1615*TAXAS!$D$4))-$J1615)</f>
        <v>0</v>
      </c>
      <c r="L1615" s="10" t="b">
        <f>IF($B1615="PARCELADO ATÉ 6X",($D1615-($D1615*TAXAS!$E$4))-$J1615)</f>
        <v>0</v>
      </c>
      <c r="M1615" s="10" t="b">
        <f>IF($B1615="PARCELADO ATÉ 12X",($D1615-($D1615*TAXAS!$F$4))-$J1615)</f>
        <v>0</v>
      </c>
      <c r="N1615" s="8">
        <f t="shared" si="1"/>
        <v>0</v>
      </c>
      <c r="O1615" s="10">
        <f t="shared" si="2"/>
        <v>0</v>
      </c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</row>
    <row r="1616" spans="1:31" ht="15.75" customHeight="1" x14ac:dyDescent="0.2">
      <c r="A1616" s="3"/>
      <c r="B1616" s="5"/>
      <c r="C1616" s="6"/>
      <c r="D1616" s="42"/>
      <c r="E1616" s="8">
        <f>IF($A1616="VISA",IF($B1616="DÉBITO",$D1616-($D1616*TAXAS!$B$4)),IF($A1616="MASTER",IF($B1616="DÉBITO",$D1616-($D1616*TAXAS!$B$5)),IF($A1616="ELO", IF($B1616="DÉBITO",$D1616-($D1616*TAXAS!$B$6)),IF($A1616="HIPERCARD",IF($B1616="DÉBITO",$D1616-($D1616*TAXAS!$B$7)),IF($A1616="DINERS",IF($B1616="DÉBITO",$D1616-($D1616*TAXAS!$B$8)),IF($A1616="AMERICA EXPRESS",IF($B1616="DÉBITO",$D1616-($D1616*TAXAS!$B$9)),IF($A1616=TAXAS!$A$10,IF($B1616="DÉBITO",$D1616-($D1616*TAXAS!$B$10)), IF($A1616=TAXAS!$A$11,IF($B1616="DÉBITO",$D1616-($D1616*TAXAS!$B$11)), IF($A1616=TAXAS!$A$12,IF($B1616="DÉBITO",$D1616-($D1616*TAXAS!$B$12)), IF($A1616=TAXAS!$A$13,IF($B1616="DÉBITO",$D1616-($D1616*TAXAS!$B$13)), IF($A1616=TAXAS!$A$14,IF($B1616="DÉBITO",$D1616-($D1616*TAXAS!$B$14)), IF($A1616=TAXAS!$A$15,IF($B1616="DÉBITO",$D1616-($D1616*TAXAS!$B$15)), IF($A1616=TAXAS!$A$16,IF($B1616="DÉBITO",$D1616-($D1616*TAXAS!$B$16)), IF($A1616=TAXAS!$A$17,IF($B1616="DÉBITO",$D1616-($D1616*TAXAS!$B$17)), IF($A1616=TAXAS!$A$18,IF($B1616="DÉBITO",$D1616-($D1616*TAXAS!$B$18)), IF($A1616=TAXAS!$A$19,IF($B1616="DÉBITO",$D1616-($D1616*TAXAS!$B$19)), IF($A1616=TAXAS!$A$20,IF($B1616="DÉBITO",$D1616-($D1616*TAXAS!$B$20)), IF($A1616=TAXAS!$A$21,IF($B1616="DÉBITO",$D1616-($D1616*TAXAS!$B$21)), IF($A1616=TAXAS!$A$22,IF($B1616="DÉBITO",$D1616-($D1616*TAXAS!$B$22)), IF($A1616=TAXAS!$A$23,IF($B1616="DÉBITO",$D1616-($D1616*TAXAS!$B$23)), IF($A1616=TAXAS!$A$24,IF($B1616="DÉBITO",$D1616-($D1616*TAXAS!$B$24)), IF($A1616=TAXAS!$A$25,IF($B1616="DÉBITO",$D1616-($D1616*TAXAS!$B$25)), IF($A1616=TAXAS!$A$26,IF($B1616="DÉBITO",$D1616-($D1616*TAXAS!$B$26)), IF($A1616=TAXAS!$A$27,IF($B1616="DÉBITO",$D1616-($D1616*TAXAS!$B$27))))))))))))))))))))))))))/1</f>
        <v>0</v>
      </c>
      <c r="F1616" s="8">
        <f>IF($A1616="VISA",IF($B1616="CRÉDITO",$D1616-($D1616*TAXAS!$C$4)),IF($A1616="MASTER",IF($B1616="CRÉDITO",$D1616-($D1616*TAXAS!$C$5)),IF($A1616="ELO", IF($B1616="CRÉDITO",$D1616-($D1616*TAXAS!$C$6)),IF($A1616="HIPERCARD",IF($B1616="CRÉDITO",$D1616-($D1616*TAXAS!$C$7)),IF($A1616="DINERS",IF($B1616="CRÉDITO",$D1616-($D1616*TAXAS!$C$8)),IF($A1616="AMERICA EXPRESS",IF($B1616="CRÉDITO",$D1616-($D1616*TAXAS!$C$9)),IF($A1616=TAXAS!$A$10,IF($B1616="CRÉDITO",$D1616-($D1616*TAXAS!$C$10)), IF($A1616=TAXAS!$A$11,IF($B1616="CRÉDITO",$D1616-($D1616*TAXAS!$C$11)), IF($A1616=TAXAS!$A$12,IF($B1616="CRÉDITO",$D1616-($D1616*TAXAS!$C$12)), IF($A1616=TAXAS!$A$13,IF($B1616="CRÉDITO",$D1616-($D1616*TAXAS!$C$13)), IF($A1616=TAXAS!$A$14,IF($B1616="CRÉDITO",$D1616-($D1616*TAXAS!$C$14)), IF($A1616=TAXAS!$A$15,IF($B1616="CRÉDITO",$D1616-($D1616*TAXAS!$C$15)), IF($A1616=TAXAS!$A$16,IF($B1616="CRÉDITO",$D1616-($D1616*TAXAS!$C$16)), IF($A1616=TAXAS!$A$17,IF($B1616="CRÉDITO",$D1616-($D1616*TAXAS!$C$17)), IF($A1616=TAXAS!$A$18,IF($B1616="CRÉDITO",$D1616-($D1616*TAXAS!$C$18)), IF($A1616=TAXAS!$A$19,IF($B1616="CRÉDITO",$D1616-($D1616*TAXAS!$C$19)), IF($A1616=TAXAS!$A$20,IF($B1616="CRÉDITO",$D1616-($D1616*TAXAS!$C$20)), IF($A1616=TAXAS!$A$21,IF($B1616="CRÉDITO",$D1616-($D1616*TAXAS!$C$21)), IF($A1616=TAXAS!$A$22,IF($B1616="CRÉDITO",$D1616-($D1616*TAXAS!$C$22)), IF($A1616=TAXAS!$A$23,IF($B1616="CRÉDITO",$D1616-($D1616*TAXAS!$C$23)), IF($A1616=TAXAS!$A$24,IF($B1616="CRÉDITO",$D1616-($D1616*TAXAS!$C$24)), IF($A1616=TAXAS!$A$25,IF($B1616="CRÉDITO",$D1616-($D1616*TAXAS!$C$25)), IF($A1616=TAXAS!$A$26,IF($B1616="CRÉDITO",$D1616-($D1616*TAXAS!$C$26)), IF($A1616=TAXAS!$A$27,IF($B1616="CRÉDITO",$D1616-($D1616*TAXAS!$C$27))))))))))))))))))))))))))/1</f>
        <v>0</v>
      </c>
      <c r="G1616" s="9">
        <f>IF($A1616="VISA",IF($B1616="PARCELADO ATÉ 3X",$D1616-(D1616*TAXAS!$D$4))/3,IF($A1616="MASTER",IF($B1616="PARCELADO ATÉ 3X",$D1616-(D1616*TAXAS!$D$5))/3,IF($A1616="ELO",IF($B1616="PARCELADO ATÉ 3X",$D1616-(D1616*TAXAS!$D$6))/3,IF($A1616="HIPERCARD",IF($B1616="PARCELADO ATÉ 3X",$D1616-(D1616*TAXAS!$D$7))/3,IF($A1616="DINERS",IF($B1616="PARCELADO ATÉ 3X",$D1616-(D1616*TAXAS!$D$8))/3,IF($A1616="AMERICA EXPRESS",IF($B1616="PARCELADO ATÉ 3X",$D1616-(D1616*TAXAS!$D$9))/3,IF($A1616=TAXAS!$A$10,IF($B1616="PARCELADO ATÉ 3X",$D1616-($D1616*TAXAS!$D$10))/3,IF($A1616=TAXAS!$A$11,IF($B1616="PARCELADO ATÉ 3X",$D1616-($D1616*TAXAS!$D$11))/3,IF($A1616=TAXAS!$A$12,IF($B1616="PARCELADO ATÉ 3X",$D1616-($D1616*TAXAS!$D$12))/3,IF($A1616=TAXAS!$A$13,IF($B1616="PARCELADO ATÉ 3X",$D1616-($D1616*TAXAS!$D$13))/3,IF($A1616=TAXAS!$A$14,IF($B1616="PARCELADO ATÉ 3X",$D1616-($D1616*TAXAS!$D$14))/3,IF($A1616=TAXAS!$A$15,IF($B1616="PARCELADO ATÉ 3X",$D1616-($D1616*TAXAS!$D$15))/3,IF($A1616=TAXAS!$A$16,IF($B1616="PARCELADO ATÉ 3X",$D1616-($D1616*TAXAS!$D$16))/3,IF($A1616=TAXAS!$A$17,IF($B1616="PARCELADO ATÉ 3X",$D1616-($D1616*TAXAS!$D$17))/3,IF($A1616=TAXAS!$A$18,IF($B1616="PARCELADO ATÉ 3X",$D1616-($D1616*TAXAS!$D$18))/3,IF($A1616=TAXAS!$A$19,IF($B1616="PARCELADO ATÉ 3X",$D1616-($D1616*TAXAS!$D$19))/3,IF($A1616=TAXAS!$A$20,IF($B1616="PARCELADO ATÉ 3X",$D1616-($D1616*TAXAS!$D$20))/3,IF($A1616=TAXAS!$A$21,IF($B1616="PARCELADO ATÉ 3X",$D1616-($D1616*TAXAS!$D$21))/3,IF($A1616=TAXAS!$A$22,IF($B1616="PARCELADO ATÉ 3X",$D1616-($D1616*TAXAS!$D$22))/3,IF($A1616=TAXAS!$A$23,IF($B1616="PARCELADO ATÉ 3X",$D1616-($D1616*TAXAS!$D$23))/3,IF($A1616=TAXAS!$A$24,IF($B1616="PARCELADO ATÉ 3X",$D1616-($D1616*TAXAS!$D$24))/3,IF($A1616=TAXAS!$A$25,IF($B1616="PARCELADO ATÉ 3X",$D1616-($D1616*TAXAS!$D$25))/3,IF($A1616=TAXAS!$A$26,IF($B1616="PARCELADO ATÉ 3X",$D1616-($D1616*TAXAS!$D$26))/3,IF($A1616=TAXAS!$A$27,IF($B1616="PARCELADO ATÉ 3X",$D1616-($D1616*TAXAS!$D$27))/3))))))))))))))))))))))))/1</f>
        <v>0</v>
      </c>
      <c r="H1616" s="9">
        <f>IF($A1616="VISA",IF($B1616="PARCELADO ATÉ 6X",$D1616-(D1616*TAXAS!$E$4))/6,IF($A1616="MASTER",IF($B1616="PARCELADO ATÉ 6X",$D1616-(D1616*TAXAS!$E$5))/6,IF($A1616="ELO",IF($B1616="PARCELADO ATÉ 6X",$D1616-(D1616*TAXAS!$E$6))/6,IF($A1616="HIPERCARD",IF($B1616="PARCELADO ATÉ 6X",$D1616-(D1616*TAXAS!$E$7))/6,IF($A1616="DINERS",IF($B1616="PARCELADO ATÉ 6X",$D1616-(D1616*TAXAS!$E$8))/6,IF($A1616="AMERICA EXPRESS",IF($B1616="PARCELADO ATÉ 6X",$D1616-(D1616*TAXAS!$E$9))/6,IF($A1616=TAXAS!$A$10,IF($B1616="PARCELADO ATÉ 6X",$D1616-($D1616*TAXAS!$E$10))/6,IF($A1616=TAXAS!$A$11,IF($B1616="PARCELADO ATÉ 6X",$D1616-($D1616*TAXAS!$E$11))/6,IF($A1616=TAXAS!$A$12,IF($B1616="PARCELADO ATÉ 6X",$D1616-($D1616*TAXAS!$E$12))/6,IF($A1616=TAXAS!$A$13,IF($B1616="PARCELADO ATÉ 6X",$D1616-($D1616*TAXAS!$E$13))/6,IF($A1616=TAXAS!$A$14,IF($B1616="PARCELADO ATÉ 6X",$D1616-($D1616*TAXAS!$E$14))/6,IF($A1616=TAXAS!$A$15,IF($B1616="PARCELADO ATÉ 6X",$D1616-($D1616*TAXAS!$E$15))/6,IF($A1616=TAXAS!$A$16,IF($B1616="PARCELADO ATÉ 6X",$D1616-($D1616*TAXAS!$E$16))/6,IF($A1616=TAXAS!$A$17,IF($B1616="PARCELADO ATÉ 6X",$D1616-($D1616*TAXAS!$E$17))/6,IF($A1616=TAXAS!$A$18,IF($B1616="PARCELADO ATÉ 6X",$D1616-($D1616*TAXAS!$E$18))/6,IF($A1616=TAXAS!$A$19,IF($B1616="PARCELADO ATÉ 6X",$D1616-($D1616*TAXAS!$E$19))/6,IF($A1616=TAXAS!$A$20,IF($B1616="PARCELADO ATÉ 6X",$D1616-($D1616*TAXAS!$E$20))/6,IF($A1616=TAXAS!$A$21,IF($B1616="PARCELADO ATÉ 6X",$D1616-($D1616*TAXAS!$E$21))/6,IF($A1616=TAXAS!$A$22,IF($B1616="PARCELADO ATÉ 6X",$D1616-($D1616*TAXAS!$E$22))/6,IF($A1616=TAXAS!$A$23,IF($B1616="PARCELADO ATÉ 6X",$D1616-($D1616*TAXAS!$E$23))/6,IF($A1616=TAXAS!$A$24,IF($B1616="PARCELADO ATÉ 6X",$D1616-($D1616*TAXAS!$E$24))/6,IF($A1616=TAXAS!$A$25,IF($B1616="PARCELADO ATÉ 6X",$D1616-($D1616*TAXAS!$E$25))/6,IF($A1616=TAXAS!$A$26,IF($B1616="PARCELADO ATÉ 6X",$D1616-($D1616*TAXAS!$E$26))/6,IF($A1616=TAXAS!$A$27,IF($B1616="PARCELADO ATÉ 6X",$D1616-($D1616*TAXAS!$E$27))/6))))))))))))))))))))))))/1</f>
        <v>0</v>
      </c>
      <c r="I1616" s="9">
        <f>IF($A1616="VISA",IF($B1616="PARCELADO ATÉ 12X",$D1616-(D1616*TAXAS!$F$4))/12,IF($A1616="MASTER",IF($B1616="PARCELADO ATÉ 12X",$D1616-(D1616*TAXAS!$F$5))/12,IF($A1616="ELO",IF($B1616="PARCELADO ATÉ 12X",$D1616-(D1616*TAXAS!$F$6))/12,IF($A1616="HIPERCARD",IF($B1616="PARCELADO ATÉ 12X",$D1616-(D1616*TAXAS!$F$7))/12,IF($A1616="DINERS",IF($B1616="PARCELADO ATÉ 12X",$D1616-(D1616*TAXAS!$F$8))/12,IF($A1616="AMERICA EXPRESS",IF($B1616="PARCELADO ATÉ 12X",$D1616-(D1616*TAXAS!$F$9))/12,IF($A1616=TAXAS!$A$10,IF($B1616="PARCELADO ATÉ 12X",$D1616-($D1616*TAXAS!$F$10))/12,IF($A1616=TAXAS!$A$11,IF($B1616="PARCELADO ATÉ 12X",$D1616-($D1616*TAXAS!$F$11))/12,IF($A1616=TAXAS!$A$12,IF($B1616="PARCELADO ATÉ 12X",$D1616-($D1616*TAXAS!$F$12))/12,IF($A1616=TAXAS!$A$13,IF($B1616="PARCELADO ATÉ 12X",$D1616-($D1616*TAXAS!$F$13))/12,IF($A1616=TAXAS!$A$14,IF($B1616="PARCELADO ATÉ 12X",$D1616-($D1616*TAXAS!$F$14))/12,IF($A1616=TAXAS!$A$15,IF($B1616="PARCELADO ATÉ 12X",$D1616-($D1616*TAXAS!$F$15))/12,IF($A1616=TAXAS!$A$16,IF($B1616="PARCELADO ATÉ 12X",$D1616-($D1616*TAXAS!$F$16))/12,IF($A1616=TAXAS!$A$17,IF($B1616="PARCELADO ATÉ 12X",$D1616-($D1616*TAXAS!$F$17))/12,IF($A1616=TAXAS!$A$18,IF($B1616="PARCELADO ATÉ 12X",$D1616-($D1616*TAXAS!$F$18))/12,IF($A1616=TAXAS!$A$19,IF($B1616="PARCELADO ATÉ 12X",$D1616-($D1616*TAXAS!$F$19))/12,IF($A1616=TAXAS!$A$20,IF($B1616="PARCELADO ATÉ 12X",$D1616-($D1616*TAXAS!$F$20))/12,IF($A1616=TAXAS!$A$21,IF($B1616="PARCELADO ATÉ 12X",$D1616-($D1616*TAXAS!$F$21))/12,IF($A1616=TAXAS!$A$22,IF($B1616="PARCELADO ATÉ 12X",$D1616-($D1616*TAXAS!$F$22))/12,IF($A1616=TAXAS!$A$23,IF($B1616="PARCELADO ATÉ 12X",$D1616-($D1616*TAXAS!$F$23))/12,IF($A1616=TAXAS!$A$24,IF($B1616="PARCELADO ATÉ 12X",$D1616-($D1616*TAXAS!$F$24))/12,IF($A1616=TAXAS!$A$25,IF($B1616="PARCELADO ATÉ 12X",$D1616-($D1616*TAXAS!$F$25))/12,IF($A1616=TAXAS!$A$26,IF($B1616="PARCELADO ATÉ 12X",$D1616-($D1616*TAXAS!$F$26))/12,IF($A1616=TAXAS!$A$27,IF($B1616="PARCELADO ATÉ 12X",$D1616-($D1616*TAXAS!$F$27))/12))))))))))))))))))))))))/1</f>
        <v>0</v>
      </c>
      <c r="J1616" s="8">
        <f t="shared" si="0"/>
        <v>0</v>
      </c>
      <c r="K1616" s="10" t="b">
        <f>IF($B1616="PARCELADO ATÉ 3X",($D1616-($D1616*TAXAS!$D$4))-$J1616)</f>
        <v>0</v>
      </c>
      <c r="L1616" s="10" t="b">
        <f>IF($B1616="PARCELADO ATÉ 6X",($D1616-($D1616*TAXAS!$E$4))-$J1616)</f>
        <v>0</v>
      </c>
      <c r="M1616" s="10" t="b">
        <f>IF($B1616="PARCELADO ATÉ 12X",($D1616-($D1616*TAXAS!$F$4))-$J1616)</f>
        <v>0</v>
      </c>
      <c r="N1616" s="8">
        <f t="shared" si="1"/>
        <v>0</v>
      </c>
      <c r="O1616" s="10">
        <f t="shared" si="2"/>
        <v>0</v>
      </c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</row>
    <row r="1617" spans="1:31" ht="15.75" customHeight="1" x14ac:dyDescent="0.2">
      <c r="A1617" s="3"/>
      <c r="B1617" s="5"/>
      <c r="C1617" s="6"/>
      <c r="D1617" s="42"/>
      <c r="E1617" s="8">
        <f>IF($A1617="VISA",IF($B1617="DÉBITO",$D1617-($D1617*TAXAS!$B$4)),IF($A1617="MASTER",IF($B1617="DÉBITO",$D1617-($D1617*TAXAS!$B$5)),IF($A1617="ELO", IF($B1617="DÉBITO",$D1617-($D1617*TAXAS!$B$6)),IF($A1617="HIPERCARD",IF($B1617="DÉBITO",$D1617-($D1617*TAXAS!$B$7)),IF($A1617="DINERS",IF($B1617="DÉBITO",$D1617-($D1617*TAXAS!$B$8)),IF($A1617="AMERICA EXPRESS",IF($B1617="DÉBITO",$D1617-($D1617*TAXAS!$B$9)),IF($A1617=TAXAS!$A$10,IF($B1617="DÉBITO",$D1617-($D1617*TAXAS!$B$10)), IF($A1617=TAXAS!$A$11,IF($B1617="DÉBITO",$D1617-($D1617*TAXAS!$B$11)), IF($A1617=TAXAS!$A$12,IF($B1617="DÉBITO",$D1617-($D1617*TAXAS!$B$12)), IF($A1617=TAXAS!$A$13,IF($B1617="DÉBITO",$D1617-($D1617*TAXAS!$B$13)), IF($A1617=TAXAS!$A$14,IF($B1617="DÉBITO",$D1617-($D1617*TAXAS!$B$14)), IF($A1617=TAXAS!$A$15,IF($B1617="DÉBITO",$D1617-($D1617*TAXAS!$B$15)), IF($A1617=TAXAS!$A$16,IF($B1617="DÉBITO",$D1617-($D1617*TAXAS!$B$16)), IF($A1617=TAXAS!$A$17,IF($B1617="DÉBITO",$D1617-($D1617*TAXAS!$B$17)), IF($A1617=TAXAS!$A$18,IF($B1617="DÉBITO",$D1617-($D1617*TAXAS!$B$18)), IF($A1617=TAXAS!$A$19,IF($B1617="DÉBITO",$D1617-($D1617*TAXAS!$B$19)), IF($A1617=TAXAS!$A$20,IF($B1617="DÉBITO",$D1617-($D1617*TAXAS!$B$20)), IF($A1617=TAXAS!$A$21,IF($B1617="DÉBITO",$D1617-($D1617*TAXAS!$B$21)), IF($A1617=TAXAS!$A$22,IF($B1617="DÉBITO",$D1617-($D1617*TAXAS!$B$22)), IF($A1617=TAXAS!$A$23,IF($B1617="DÉBITO",$D1617-($D1617*TAXAS!$B$23)), IF($A1617=TAXAS!$A$24,IF($B1617="DÉBITO",$D1617-($D1617*TAXAS!$B$24)), IF($A1617=TAXAS!$A$25,IF($B1617="DÉBITO",$D1617-($D1617*TAXAS!$B$25)), IF($A1617=TAXAS!$A$26,IF($B1617="DÉBITO",$D1617-($D1617*TAXAS!$B$26)), IF($A1617=TAXAS!$A$27,IF($B1617="DÉBITO",$D1617-($D1617*TAXAS!$B$27))))))))))))))))))))))))))/1</f>
        <v>0</v>
      </c>
      <c r="F1617" s="8">
        <f>IF($A1617="VISA",IF($B1617="CRÉDITO",$D1617-($D1617*TAXAS!$C$4)),IF($A1617="MASTER",IF($B1617="CRÉDITO",$D1617-($D1617*TAXAS!$C$5)),IF($A1617="ELO", IF($B1617="CRÉDITO",$D1617-($D1617*TAXAS!$C$6)),IF($A1617="HIPERCARD",IF($B1617="CRÉDITO",$D1617-($D1617*TAXAS!$C$7)),IF($A1617="DINERS",IF($B1617="CRÉDITO",$D1617-($D1617*TAXAS!$C$8)),IF($A1617="AMERICA EXPRESS",IF($B1617="CRÉDITO",$D1617-($D1617*TAXAS!$C$9)),IF($A1617=TAXAS!$A$10,IF($B1617="CRÉDITO",$D1617-($D1617*TAXAS!$C$10)), IF($A1617=TAXAS!$A$11,IF($B1617="CRÉDITO",$D1617-($D1617*TAXAS!$C$11)), IF($A1617=TAXAS!$A$12,IF($B1617="CRÉDITO",$D1617-($D1617*TAXAS!$C$12)), IF($A1617=TAXAS!$A$13,IF($B1617="CRÉDITO",$D1617-($D1617*TAXAS!$C$13)), IF($A1617=TAXAS!$A$14,IF($B1617="CRÉDITO",$D1617-($D1617*TAXAS!$C$14)), IF($A1617=TAXAS!$A$15,IF($B1617="CRÉDITO",$D1617-($D1617*TAXAS!$C$15)), IF($A1617=TAXAS!$A$16,IF($B1617="CRÉDITO",$D1617-($D1617*TAXAS!$C$16)), IF($A1617=TAXAS!$A$17,IF($B1617="CRÉDITO",$D1617-($D1617*TAXAS!$C$17)), IF($A1617=TAXAS!$A$18,IF($B1617="CRÉDITO",$D1617-($D1617*TAXAS!$C$18)), IF($A1617=TAXAS!$A$19,IF($B1617="CRÉDITO",$D1617-($D1617*TAXAS!$C$19)), IF($A1617=TAXAS!$A$20,IF($B1617="CRÉDITO",$D1617-($D1617*TAXAS!$C$20)), IF($A1617=TAXAS!$A$21,IF($B1617="CRÉDITO",$D1617-($D1617*TAXAS!$C$21)), IF($A1617=TAXAS!$A$22,IF($B1617="CRÉDITO",$D1617-($D1617*TAXAS!$C$22)), IF($A1617=TAXAS!$A$23,IF($B1617="CRÉDITO",$D1617-($D1617*TAXAS!$C$23)), IF($A1617=TAXAS!$A$24,IF($B1617="CRÉDITO",$D1617-($D1617*TAXAS!$C$24)), IF($A1617=TAXAS!$A$25,IF($B1617="CRÉDITO",$D1617-($D1617*TAXAS!$C$25)), IF($A1617=TAXAS!$A$26,IF($B1617="CRÉDITO",$D1617-($D1617*TAXAS!$C$26)), IF($A1617=TAXAS!$A$27,IF($B1617="CRÉDITO",$D1617-($D1617*TAXAS!$C$27))))))))))))))))))))))))))/1</f>
        <v>0</v>
      </c>
      <c r="G1617" s="9">
        <f>IF($A1617="VISA",IF($B1617="PARCELADO ATÉ 3X",$D1617-(D1617*TAXAS!$D$4))/3,IF($A1617="MASTER",IF($B1617="PARCELADO ATÉ 3X",$D1617-(D1617*TAXAS!$D$5))/3,IF($A1617="ELO",IF($B1617="PARCELADO ATÉ 3X",$D1617-(D1617*TAXAS!$D$6))/3,IF($A1617="HIPERCARD",IF($B1617="PARCELADO ATÉ 3X",$D1617-(D1617*TAXAS!$D$7))/3,IF($A1617="DINERS",IF($B1617="PARCELADO ATÉ 3X",$D1617-(D1617*TAXAS!$D$8))/3,IF($A1617="AMERICA EXPRESS",IF($B1617="PARCELADO ATÉ 3X",$D1617-(D1617*TAXAS!$D$9))/3,IF($A1617=TAXAS!$A$10,IF($B1617="PARCELADO ATÉ 3X",$D1617-($D1617*TAXAS!$D$10))/3,IF($A1617=TAXAS!$A$11,IF($B1617="PARCELADO ATÉ 3X",$D1617-($D1617*TAXAS!$D$11))/3,IF($A1617=TAXAS!$A$12,IF($B1617="PARCELADO ATÉ 3X",$D1617-($D1617*TAXAS!$D$12))/3,IF($A1617=TAXAS!$A$13,IF($B1617="PARCELADO ATÉ 3X",$D1617-($D1617*TAXAS!$D$13))/3,IF($A1617=TAXAS!$A$14,IF($B1617="PARCELADO ATÉ 3X",$D1617-($D1617*TAXAS!$D$14))/3,IF($A1617=TAXAS!$A$15,IF($B1617="PARCELADO ATÉ 3X",$D1617-($D1617*TAXAS!$D$15))/3,IF($A1617=TAXAS!$A$16,IF($B1617="PARCELADO ATÉ 3X",$D1617-($D1617*TAXAS!$D$16))/3,IF($A1617=TAXAS!$A$17,IF($B1617="PARCELADO ATÉ 3X",$D1617-($D1617*TAXAS!$D$17))/3,IF($A1617=TAXAS!$A$18,IF($B1617="PARCELADO ATÉ 3X",$D1617-($D1617*TAXAS!$D$18))/3,IF($A1617=TAXAS!$A$19,IF($B1617="PARCELADO ATÉ 3X",$D1617-($D1617*TAXAS!$D$19))/3,IF($A1617=TAXAS!$A$20,IF($B1617="PARCELADO ATÉ 3X",$D1617-($D1617*TAXAS!$D$20))/3,IF($A1617=TAXAS!$A$21,IF($B1617="PARCELADO ATÉ 3X",$D1617-($D1617*TAXAS!$D$21))/3,IF($A1617=TAXAS!$A$22,IF($B1617="PARCELADO ATÉ 3X",$D1617-($D1617*TAXAS!$D$22))/3,IF($A1617=TAXAS!$A$23,IF($B1617="PARCELADO ATÉ 3X",$D1617-($D1617*TAXAS!$D$23))/3,IF($A1617=TAXAS!$A$24,IF($B1617="PARCELADO ATÉ 3X",$D1617-($D1617*TAXAS!$D$24))/3,IF($A1617=TAXAS!$A$25,IF($B1617="PARCELADO ATÉ 3X",$D1617-($D1617*TAXAS!$D$25))/3,IF($A1617=TAXAS!$A$26,IF($B1617="PARCELADO ATÉ 3X",$D1617-($D1617*TAXAS!$D$26))/3,IF($A1617=TAXAS!$A$27,IF($B1617="PARCELADO ATÉ 3X",$D1617-($D1617*TAXAS!$D$27))/3))))))))))))))))))))))))/1</f>
        <v>0</v>
      </c>
      <c r="H1617" s="9">
        <f>IF($A1617="VISA",IF($B1617="PARCELADO ATÉ 6X",$D1617-(D1617*TAXAS!$E$4))/6,IF($A1617="MASTER",IF($B1617="PARCELADO ATÉ 6X",$D1617-(D1617*TAXAS!$E$5))/6,IF($A1617="ELO",IF($B1617="PARCELADO ATÉ 6X",$D1617-(D1617*TAXAS!$E$6))/6,IF($A1617="HIPERCARD",IF($B1617="PARCELADO ATÉ 6X",$D1617-(D1617*TAXAS!$E$7))/6,IF($A1617="DINERS",IF($B1617="PARCELADO ATÉ 6X",$D1617-(D1617*TAXAS!$E$8))/6,IF($A1617="AMERICA EXPRESS",IF($B1617="PARCELADO ATÉ 6X",$D1617-(D1617*TAXAS!$E$9))/6,IF($A1617=TAXAS!$A$10,IF($B1617="PARCELADO ATÉ 6X",$D1617-($D1617*TAXAS!$E$10))/6,IF($A1617=TAXAS!$A$11,IF($B1617="PARCELADO ATÉ 6X",$D1617-($D1617*TAXAS!$E$11))/6,IF($A1617=TAXAS!$A$12,IF($B1617="PARCELADO ATÉ 6X",$D1617-($D1617*TAXAS!$E$12))/6,IF($A1617=TAXAS!$A$13,IF($B1617="PARCELADO ATÉ 6X",$D1617-($D1617*TAXAS!$E$13))/6,IF($A1617=TAXAS!$A$14,IF($B1617="PARCELADO ATÉ 6X",$D1617-($D1617*TAXAS!$E$14))/6,IF($A1617=TAXAS!$A$15,IF($B1617="PARCELADO ATÉ 6X",$D1617-($D1617*TAXAS!$E$15))/6,IF($A1617=TAXAS!$A$16,IF($B1617="PARCELADO ATÉ 6X",$D1617-($D1617*TAXAS!$E$16))/6,IF($A1617=TAXAS!$A$17,IF($B1617="PARCELADO ATÉ 6X",$D1617-($D1617*TAXAS!$E$17))/6,IF($A1617=TAXAS!$A$18,IF($B1617="PARCELADO ATÉ 6X",$D1617-($D1617*TAXAS!$E$18))/6,IF($A1617=TAXAS!$A$19,IF($B1617="PARCELADO ATÉ 6X",$D1617-($D1617*TAXAS!$E$19))/6,IF($A1617=TAXAS!$A$20,IF($B1617="PARCELADO ATÉ 6X",$D1617-($D1617*TAXAS!$E$20))/6,IF($A1617=TAXAS!$A$21,IF($B1617="PARCELADO ATÉ 6X",$D1617-($D1617*TAXAS!$E$21))/6,IF($A1617=TAXAS!$A$22,IF($B1617="PARCELADO ATÉ 6X",$D1617-($D1617*TAXAS!$E$22))/6,IF($A1617=TAXAS!$A$23,IF($B1617="PARCELADO ATÉ 6X",$D1617-($D1617*TAXAS!$E$23))/6,IF($A1617=TAXAS!$A$24,IF($B1617="PARCELADO ATÉ 6X",$D1617-($D1617*TAXAS!$E$24))/6,IF($A1617=TAXAS!$A$25,IF($B1617="PARCELADO ATÉ 6X",$D1617-($D1617*TAXAS!$E$25))/6,IF($A1617=TAXAS!$A$26,IF($B1617="PARCELADO ATÉ 6X",$D1617-($D1617*TAXAS!$E$26))/6,IF($A1617=TAXAS!$A$27,IF($B1617="PARCELADO ATÉ 6X",$D1617-($D1617*TAXAS!$E$27))/6))))))))))))))))))))))))/1</f>
        <v>0</v>
      </c>
      <c r="I1617" s="9">
        <f>IF($A1617="VISA",IF($B1617="PARCELADO ATÉ 12X",$D1617-(D1617*TAXAS!$F$4))/12,IF($A1617="MASTER",IF($B1617="PARCELADO ATÉ 12X",$D1617-(D1617*TAXAS!$F$5))/12,IF($A1617="ELO",IF($B1617="PARCELADO ATÉ 12X",$D1617-(D1617*TAXAS!$F$6))/12,IF($A1617="HIPERCARD",IF($B1617="PARCELADO ATÉ 12X",$D1617-(D1617*TAXAS!$F$7))/12,IF($A1617="DINERS",IF($B1617="PARCELADO ATÉ 12X",$D1617-(D1617*TAXAS!$F$8))/12,IF($A1617="AMERICA EXPRESS",IF($B1617="PARCELADO ATÉ 12X",$D1617-(D1617*TAXAS!$F$9))/12,IF($A1617=TAXAS!$A$10,IF($B1617="PARCELADO ATÉ 12X",$D1617-($D1617*TAXAS!$F$10))/12,IF($A1617=TAXAS!$A$11,IF($B1617="PARCELADO ATÉ 12X",$D1617-($D1617*TAXAS!$F$11))/12,IF($A1617=TAXAS!$A$12,IF($B1617="PARCELADO ATÉ 12X",$D1617-($D1617*TAXAS!$F$12))/12,IF($A1617=TAXAS!$A$13,IF($B1617="PARCELADO ATÉ 12X",$D1617-($D1617*TAXAS!$F$13))/12,IF($A1617=TAXAS!$A$14,IF($B1617="PARCELADO ATÉ 12X",$D1617-($D1617*TAXAS!$F$14))/12,IF($A1617=TAXAS!$A$15,IF($B1617="PARCELADO ATÉ 12X",$D1617-($D1617*TAXAS!$F$15))/12,IF($A1617=TAXAS!$A$16,IF($B1617="PARCELADO ATÉ 12X",$D1617-($D1617*TAXAS!$F$16))/12,IF($A1617=TAXAS!$A$17,IF($B1617="PARCELADO ATÉ 12X",$D1617-($D1617*TAXAS!$F$17))/12,IF($A1617=TAXAS!$A$18,IF($B1617="PARCELADO ATÉ 12X",$D1617-($D1617*TAXAS!$F$18))/12,IF($A1617=TAXAS!$A$19,IF($B1617="PARCELADO ATÉ 12X",$D1617-($D1617*TAXAS!$F$19))/12,IF($A1617=TAXAS!$A$20,IF($B1617="PARCELADO ATÉ 12X",$D1617-($D1617*TAXAS!$F$20))/12,IF($A1617=TAXAS!$A$21,IF($B1617="PARCELADO ATÉ 12X",$D1617-($D1617*TAXAS!$F$21))/12,IF($A1617=TAXAS!$A$22,IF($B1617="PARCELADO ATÉ 12X",$D1617-($D1617*TAXAS!$F$22))/12,IF($A1617=TAXAS!$A$23,IF($B1617="PARCELADO ATÉ 12X",$D1617-($D1617*TAXAS!$F$23))/12,IF($A1617=TAXAS!$A$24,IF($B1617="PARCELADO ATÉ 12X",$D1617-($D1617*TAXAS!$F$24))/12,IF($A1617=TAXAS!$A$25,IF($B1617="PARCELADO ATÉ 12X",$D1617-($D1617*TAXAS!$F$25))/12,IF($A1617=TAXAS!$A$26,IF($B1617="PARCELADO ATÉ 12X",$D1617-($D1617*TAXAS!$F$26))/12,IF($A1617=TAXAS!$A$27,IF($B1617="PARCELADO ATÉ 12X",$D1617-($D1617*TAXAS!$F$27))/12))))))))))))))))))))))))/1</f>
        <v>0</v>
      </c>
      <c r="J1617" s="8">
        <f t="shared" si="0"/>
        <v>0</v>
      </c>
      <c r="K1617" s="10" t="b">
        <f>IF($B1617="PARCELADO ATÉ 3X",($D1617-($D1617*TAXAS!$D$4))-$J1617)</f>
        <v>0</v>
      </c>
      <c r="L1617" s="10" t="b">
        <f>IF($B1617="PARCELADO ATÉ 6X",($D1617-($D1617*TAXAS!$E$4))-$J1617)</f>
        <v>0</v>
      </c>
      <c r="M1617" s="10" t="b">
        <f>IF($B1617="PARCELADO ATÉ 12X",($D1617-($D1617*TAXAS!$F$4))-$J1617)</f>
        <v>0</v>
      </c>
      <c r="N1617" s="8">
        <f t="shared" si="1"/>
        <v>0</v>
      </c>
      <c r="O1617" s="10">
        <f t="shared" si="2"/>
        <v>0</v>
      </c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</row>
    <row r="1618" spans="1:31" ht="15.75" customHeight="1" x14ac:dyDescent="0.2">
      <c r="A1618" s="3"/>
      <c r="B1618" s="5"/>
      <c r="C1618" s="6"/>
      <c r="D1618" s="42"/>
      <c r="E1618" s="8">
        <f>IF($A1618="VISA",IF($B1618="DÉBITO",$D1618-($D1618*TAXAS!$B$4)),IF($A1618="MASTER",IF($B1618="DÉBITO",$D1618-($D1618*TAXAS!$B$5)),IF($A1618="ELO", IF($B1618="DÉBITO",$D1618-($D1618*TAXAS!$B$6)),IF($A1618="HIPERCARD",IF($B1618="DÉBITO",$D1618-($D1618*TAXAS!$B$7)),IF($A1618="DINERS",IF($B1618="DÉBITO",$D1618-($D1618*TAXAS!$B$8)),IF($A1618="AMERICA EXPRESS",IF($B1618="DÉBITO",$D1618-($D1618*TAXAS!$B$9)),IF($A1618=TAXAS!$A$10,IF($B1618="DÉBITO",$D1618-($D1618*TAXAS!$B$10)), IF($A1618=TAXAS!$A$11,IF($B1618="DÉBITO",$D1618-($D1618*TAXAS!$B$11)), IF($A1618=TAXAS!$A$12,IF($B1618="DÉBITO",$D1618-($D1618*TAXAS!$B$12)), IF($A1618=TAXAS!$A$13,IF($B1618="DÉBITO",$D1618-($D1618*TAXAS!$B$13)), IF($A1618=TAXAS!$A$14,IF($B1618="DÉBITO",$D1618-($D1618*TAXAS!$B$14)), IF($A1618=TAXAS!$A$15,IF($B1618="DÉBITO",$D1618-($D1618*TAXAS!$B$15)), IF($A1618=TAXAS!$A$16,IF($B1618="DÉBITO",$D1618-($D1618*TAXAS!$B$16)), IF($A1618=TAXAS!$A$17,IF($B1618="DÉBITO",$D1618-($D1618*TAXAS!$B$17)), IF($A1618=TAXAS!$A$18,IF($B1618="DÉBITO",$D1618-($D1618*TAXAS!$B$18)), IF($A1618=TAXAS!$A$19,IF($B1618="DÉBITO",$D1618-($D1618*TAXAS!$B$19)), IF($A1618=TAXAS!$A$20,IF($B1618="DÉBITO",$D1618-($D1618*TAXAS!$B$20)), IF($A1618=TAXAS!$A$21,IF($B1618="DÉBITO",$D1618-($D1618*TAXAS!$B$21)), IF($A1618=TAXAS!$A$22,IF($B1618="DÉBITO",$D1618-($D1618*TAXAS!$B$22)), IF($A1618=TAXAS!$A$23,IF($B1618="DÉBITO",$D1618-($D1618*TAXAS!$B$23)), IF($A1618=TAXAS!$A$24,IF($B1618="DÉBITO",$D1618-($D1618*TAXAS!$B$24)), IF($A1618=TAXAS!$A$25,IF($B1618="DÉBITO",$D1618-($D1618*TAXAS!$B$25)), IF($A1618=TAXAS!$A$26,IF($B1618="DÉBITO",$D1618-($D1618*TAXAS!$B$26)), IF($A1618=TAXAS!$A$27,IF($B1618="DÉBITO",$D1618-($D1618*TAXAS!$B$27))))))))))))))))))))))))))/1</f>
        <v>0</v>
      </c>
      <c r="F1618" s="8">
        <f>IF($A1618="VISA",IF($B1618="CRÉDITO",$D1618-($D1618*TAXAS!$C$4)),IF($A1618="MASTER",IF($B1618="CRÉDITO",$D1618-($D1618*TAXAS!$C$5)),IF($A1618="ELO", IF($B1618="CRÉDITO",$D1618-($D1618*TAXAS!$C$6)),IF($A1618="HIPERCARD",IF($B1618="CRÉDITO",$D1618-($D1618*TAXAS!$C$7)),IF($A1618="DINERS",IF($B1618="CRÉDITO",$D1618-($D1618*TAXAS!$C$8)),IF($A1618="AMERICA EXPRESS",IF($B1618="CRÉDITO",$D1618-($D1618*TAXAS!$C$9)),IF($A1618=TAXAS!$A$10,IF($B1618="CRÉDITO",$D1618-($D1618*TAXAS!$C$10)), IF($A1618=TAXAS!$A$11,IF($B1618="CRÉDITO",$D1618-($D1618*TAXAS!$C$11)), IF($A1618=TAXAS!$A$12,IF($B1618="CRÉDITO",$D1618-($D1618*TAXAS!$C$12)), IF($A1618=TAXAS!$A$13,IF($B1618="CRÉDITO",$D1618-($D1618*TAXAS!$C$13)), IF($A1618=TAXAS!$A$14,IF($B1618="CRÉDITO",$D1618-($D1618*TAXAS!$C$14)), IF($A1618=TAXAS!$A$15,IF($B1618="CRÉDITO",$D1618-($D1618*TAXAS!$C$15)), IF($A1618=TAXAS!$A$16,IF($B1618="CRÉDITO",$D1618-($D1618*TAXAS!$C$16)), IF($A1618=TAXAS!$A$17,IF($B1618="CRÉDITO",$D1618-($D1618*TAXAS!$C$17)), IF($A1618=TAXAS!$A$18,IF($B1618="CRÉDITO",$D1618-($D1618*TAXAS!$C$18)), IF($A1618=TAXAS!$A$19,IF($B1618="CRÉDITO",$D1618-($D1618*TAXAS!$C$19)), IF($A1618=TAXAS!$A$20,IF($B1618="CRÉDITO",$D1618-($D1618*TAXAS!$C$20)), IF($A1618=TAXAS!$A$21,IF($B1618="CRÉDITO",$D1618-($D1618*TAXAS!$C$21)), IF($A1618=TAXAS!$A$22,IF($B1618="CRÉDITO",$D1618-($D1618*TAXAS!$C$22)), IF($A1618=TAXAS!$A$23,IF($B1618="CRÉDITO",$D1618-($D1618*TAXAS!$C$23)), IF($A1618=TAXAS!$A$24,IF($B1618="CRÉDITO",$D1618-($D1618*TAXAS!$C$24)), IF($A1618=TAXAS!$A$25,IF($B1618="CRÉDITO",$D1618-($D1618*TAXAS!$C$25)), IF($A1618=TAXAS!$A$26,IF($B1618="CRÉDITO",$D1618-($D1618*TAXAS!$C$26)), IF($A1618=TAXAS!$A$27,IF($B1618="CRÉDITO",$D1618-($D1618*TAXAS!$C$27))))))))))))))))))))))))))/1</f>
        <v>0</v>
      </c>
      <c r="G1618" s="9">
        <f>IF($A1618="VISA",IF($B1618="PARCELADO ATÉ 3X",$D1618-(D1618*TAXAS!$D$4))/3,IF($A1618="MASTER",IF($B1618="PARCELADO ATÉ 3X",$D1618-(D1618*TAXAS!$D$5))/3,IF($A1618="ELO",IF($B1618="PARCELADO ATÉ 3X",$D1618-(D1618*TAXAS!$D$6))/3,IF($A1618="HIPERCARD",IF($B1618="PARCELADO ATÉ 3X",$D1618-(D1618*TAXAS!$D$7))/3,IF($A1618="DINERS",IF($B1618="PARCELADO ATÉ 3X",$D1618-(D1618*TAXAS!$D$8))/3,IF($A1618="AMERICA EXPRESS",IF($B1618="PARCELADO ATÉ 3X",$D1618-(D1618*TAXAS!$D$9))/3,IF($A1618=TAXAS!$A$10,IF($B1618="PARCELADO ATÉ 3X",$D1618-($D1618*TAXAS!$D$10))/3,IF($A1618=TAXAS!$A$11,IF($B1618="PARCELADO ATÉ 3X",$D1618-($D1618*TAXAS!$D$11))/3,IF($A1618=TAXAS!$A$12,IF($B1618="PARCELADO ATÉ 3X",$D1618-($D1618*TAXAS!$D$12))/3,IF($A1618=TAXAS!$A$13,IF($B1618="PARCELADO ATÉ 3X",$D1618-($D1618*TAXAS!$D$13))/3,IF($A1618=TAXAS!$A$14,IF($B1618="PARCELADO ATÉ 3X",$D1618-($D1618*TAXAS!$D$14))/3,IF($A1618=TAXAS!$A$15,IF($B1618="PARCELADO ATÉ 3X",$D1618-($D1618*TAXAS!$D$15))/3,IF($A1618=TAXAS!$A$16,IF($B1618="PARCELADO ATÉ 3X",$D1618-($D1618*TAXAS!$D$16))/3,IF($A1618=TAXAS!$A$17,IF($B1618="PARCELADO ATÉ 3X",$D1618-($D1618*TAXAS!$D$17))/3,IF($A1618=TAXAS!$A$18,IF($B1618="PARCELADO ATÉ 3X",$D1618-($D1618*TAXAS!$D$18))/3,IF($A1618=TAXAS!$A$19,IF($B1618="PARCELADO ATÉ 3X",$D1618-($D1618*TAXAS!$D$19))/3,IF($A1618=TAXAS!$A$20,IF($B1618="PARCELADO ATÉ 3X",$D1618-($D1618*TAXAS!$D$20))/3,IF($A1618=TAXAS!$A$21,IF($B1618="PARCELADO ATÉ 3X",$D1618-($D1618*TAXAS!$D$21))/3,IF($A1618=TAXAS!$A$22,IF($B1618="PARCELADO ATÉ 3X",$D1618-($D1618*TAXAS!$D$22))/3,IF($A1618=TAXAS!$A$23,IF($B1618="PARCELADO ATÉ 3X",$D1618-($D1618*TAXAS!$D$23))/3,IF($A1618=TAXAS!$A$24,IF($B1618="PARCELADO ATÉ 3X",$D1618-($D1618*TAXAS!$D$24))/3,IF($A1618=TAXAS!$A$25,IF($B1618="PARCELADO ATÉ 3X",$D1618-($D1618*TAXAS!$D$25))/3,IF($A1618=TAXAS!$A$26,IF($B1618="PARCELADO ATÉ 3X",$D1618-($D1618*TAXAS!$D$26))/3,IF($A1618=TAXAS!$A$27,IF($B1618="PARCELADO ATÉ 3X",$D1618-($D1618*TAXAS!$D$27))/3))))))))))))))))))))))))/1</f>
        <v>0</v>
      </c>
      <c r="H1618" s="9">
        <f>IF($A1618="VISA",IF($B1618="PARCELADO ATÉ 6X",$D1618-(D1618*TAXAS!$E$4))/6,IF($A1618="MASTER",IF($B1618="PARCELADO ATÉ 6X",$D1618-(D1618*TAXAS!$E$5))/6,IF($A1618="ELO",IF($B1618="PARCELADO ATÉ 6X",$D1618-(D1618*TAXAS!$E$6))/6,IF($A1618="HIPERCARD",IF($B1618="PARCELADO ATÉ 6X",$D1618-(D1618*TAXAS!$E$7))/6,IF($A1618="DINERS",IF($B1618="PARCELADO ATÉ 6X",$D1618-(D1618*TAXAS!$E$8))/6,IF($A1618="AMERICA EXPRESS",IF($B1618="PARCELADO ATÉ 6X",$D1618-(D1618*TAXAS!$E$9))/6,IF($A1618=TAXAS!$A$10,IF($B1618="PARCELADO ATÉ 6X",$D1618-($D1618*TAXAS!$E$10))/6,IF($A1618=TAXAS!$A$11,IF($B1618="PARCELADO ATÉ 6X",$D1618-($D1618*TAXAS!$E$11))/6,IF($A1618=TAXAS!$A$12,IF($B1618="PARCELADO ATÉ 6X",$D1618-($D1618*TAXAS!$E$12))/6,IF($A1618=TAXAS!$A$13,IF($B1618="PARCELADO ATÉ 6X",$D1618-($D1618*TAXAS!$E$13))/6,IF($A1618=TAXAS!$A$14,IF($B1618="PARCELADO ATÉ 6X",$D1618-($D1618*TAXAS!$E$14))/6,IF($A1618=TAXAS!$A$15,IF($B1618="PARCELADO ATÉ 6X",$D1618-($D1618*TAXAS!$E$15))/6,IF($A1618=TAXAS!$A$16,IF($B1618="PARCELADO ATÉ 6X",$D1618-($D1618*TAXAS!$E$16))/6,IF($A1618=TAXAS!$A$17,IF($B1618="PARCELADO ATÉ 6X",$D1618-($D1618*TAXAS!$E$17))/6,IF($A1618=TAXAS!$A$18,IF($B1618="PARCELADO ATÉ 6X",$D1618-($D1618*TAXAS!$E$18))/6,IF($A1618=TAXAS!$A$19,IF($B1618="PARCELADO ATÉ 6X",$D1618-($D1618*TAXAS!$E$19))/6,IF($A1618=TAXAS!$A$20,IF($B1618="PARCELADO ATÉ 6X",$D1618-($D1618*TAXAS!$E$20))/6,IF($A1618=TAXAS!$A$21,IF($B1618="PARCELADO ATÉ 6X",$D1618-($D1618*TAXAS!$E$21))/6,IF($A1618=TAXAS!$A$22,IF($B1618="PARCELADO ATÉ 6X",$D1618-($D1618*TAXAS!$E$22))/6,IF($A1618=TAXAS!$A$23,IF($B1618="PARCELADO ATÉ 6X",$D1618-($D1618*TAXAS!$E$23))/6,IF($A1618=TAXAS!$A$24,IF($B1618="PARCELADO ATÉ 6X",$D1618-($D1618*TAXAS!$E$24))/6,IF($A1618=TAXAS!$A$25,IF($B1618="PARCELADO ATÉ 6X",$D1618-($D1618*TAXAS!$E$25))/6,IF($A1618=TAXAS!$A$26,IF($B1618="PARCELADO ATÉ 6X",$D1618-($D1618*TAXAS!$E$26))/6,IF($A1618=TAXAS!$A$27,IF($B1618="PARCELADO ATÉ 6X",$D1618-($D1618*TAXAS!$E$27))/6))))))))))))))))))))))))/1</f>
        <v>0</v>
      </c>
      <c r="I1618" s="9">
        <f>IF($A1618="VISA",IF($B1618="PARCELADO ATÉ 12X",$D1618-(D1618*TAXAS!$F$4))/12,IF($A1618="MASTER",IF($B1618="PARCELADO ATÉ 12X",$D1618-(D1618*TAXAS!$F$5))/12,IF($A1618="ELO",IF($B1618="PARCELADO ATÉ 12X",$D1618-(D1618*TAXAS!$F$6))/12,IF($A1618="HIPERCARD",IF($B1618="PARCELADO ATÉ 12X",$D1618-(D1618*TAXAS!$F$7))/12,IF($A1618="DINERS",IF($B1618="PARCELADO ATÉ 12X",$D1618-(D1618*TAXAS!$F$8))/12,IF($A1618="AMERICA EXPRESS",IF($B1618="PARCELADO ATÉ 12X",$D1618-(D1618*TAXAS!$F$9))/12,IF($A1618=TAXAS!$A$10,IF($B1618="PARCELADO ATÉ 12X",$D1618-($D1618*TAXAS!$F$10))/12,IF($A1618=TAXAS!$A$11,IF($B1618="PARCELADO ATÉ 12X",$D1618-($D1618*TAXAS!$F$11))/12,IF($A1618=TAXAS!$A$12,IF($B1618="PARCELADO ATÉ 12X",$D1618-($D1618*TAXAS!$F$12))/12,IF($A1618=TAXAS!$A$13,IF($B1618="PARCELADO ATÉ 12X",$D1618-($D1618*TAXAS!$F$13))/12,IF($A1618=TAXAS!$A$14,IF($B1618="PARCELADO ATÉ 12X",$D1618-($D1618*TAXAS!$F$14))/12,IF($A1618=TAXAS!$A$15,IF($B1618="PARCELADO ATÉ 12X",$D1618-($D1618*TAXAS!$F$15))/12,IF($A1618=TAXAS!$A$16,IF($B1618="PARCELADO ATÉ 12X",$D1618-($D1618*TAXAS!$F$16))/12,IF($A1618=TAXAS!$A$17,IF($B1618="PARCELADO ATÉ 12X",$D1618-($D1618*TAXAS!$F$17))/12,IF($A1618=TAXAS!$A$18,IF($B1618="PARCELADO ATÉ 12X",$D1618-($D1618*TAXAS!$F$18))/12,IF($A1618=TAXAS!$A$19,IF($B1618="PARCELADO ATÉ 12X",$D1618-($D1618*TAXAS!$F$19))/12,IF($A1618=TAXAS!$A$20,IF($B1618="PARCELADO ATÉ 12X",$D1618-($D1618*TAXAS!$F$20))/12,IF($A1618=TAXAS!$A$21,IF($B1618="PARCELADO ATÉ 12X",$D1618-($D1618*TAXAS!$F$21))/12,IF($A1618=TAXAS!$A$22,IF($B1618="PARCELADO ATÉ 12X",$D1618-($D1618*TAXAS!$F$22))/12,IF($A1618=TAXAS!$A$23,IF($B1618="PARCELADO ATÉ 12X",$D1618-($D1618*TAXAS!$F$23))/12,IF($A1618=TAXAS!$A$24,IF($B1618="PARCELADO ATÉ 12X",$D1618-($D1618*TAXAS!$F$24))/12,IF($A1618=TAXAS!$A$25,IF($B1618="PARCELADO ATÉ 12X",$D1618-($D1618*TAXAS!$F$25))/12,IF($A1618=TAXAS!$A$26,IF($B1618="PARCELADO ATÉ 12X",$D1618-($D1618*TAXAS!$F$26))/12,IF($A1618=TAXAS!$A$27,IF($B1618="PARCELADO ATÉ 12X",$D1618-($D1618*TAXAS!$F$27))/12))))))))))))))))))))))))/1</f>
        <v>0</v>
      </c>
      <c r="J1618" s="8">
        <f t="shared" si="0"/>
        <v>0</v>
      </c>
      <c r="K1618" s="10" t="b">
        <f>IF($B1618="PARCELADO ATÉ 3X",($D1618-($D1618*TAXAS!$D$4))-$J1618)</f>
        <v>0</v>
      </c>
      <c r="L1618" s="10" t="b">
        <f>IF($B1618="PARCELADO ATÉ 6X",($D1618-($D1618*TAXAS!$E$4))-$J1618)</f>
        <v>0</v>
      </c>
      <c r="M1618" s="10" t="b">
        <f>IF($B1618="PARCELADO ATÉ 12X",($D1618-($D1618*TAXAS!$F$4))-$J1618)</f>
        <v>0</v>
      </c>
      <c r="N1618" s="8">
        <f t="shared" si="1"/>
        <v>0</v>
      </c>
      <c r="O1618" s="10">
        <f t="shared" si="2"/>
        <v>0</v>
      </c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</row>
    <row r="1619" spans="1:31" ht="15.75" customHeight="1" x14ac:dyDescent="0.2">
      <c r="A1619" s="3"/>
      <c r="B1619" s="5"/>
      <c r="C1619" s="6"/>
      <c r="D1619" s="42"/>
      <c r="E1619" s="8">
        <f>IF($A1619="VISA",IF($B1619="DÉBITO",$D1619-($D1619*TAXAS!$B$4)),IF($A1619="MASTER",IF($B1619="DÉBITO",$D1619-($D1619*TAXAS!$B$5)),IF($A1619="ELO", IF($B1619="DÉBITO",$D1619-($D1619*TAXAS!$B$6)),IF($A1619="HIPERCARD",IF($B1619="DÉBITO",$D1619-($D1619*TAXAS!$B$7)),IF($A1619="DINERS",IF($B1619="DÉBITO",$D1619-($D1619*TAXAS!$B$8)),IF($A1619="AMERICA EXPRESS",IF($B1619="DÉBITO",$D1619-($D1619*TAXAS!$B$9)),IF($A1619=TAXAS!$A$10,IF($B1619="DÉBITO",$D1619-($D1619*TAXAS!$B$10)), IF($A1619=TAXAS!$A$11,IF($B1619="DÉBITO",$D1619-($D1619*TAXAS!$B$11)), IF($A1619=TAXAS!$A$12,IF($B1619="DÉBITO",$D1619-($D1619*TAXAS!$B$12)), IF($A1619=TAXAS!$A$13,IF($B1619="DÉBITO",$D1619-($D1619*TAXAS!$B$13)), IF($A1619=TAXAS!$A$14,IF($B1619="DÉBITO",$D1619-($D1619*TAXAS!$B$14)), IF($A1619=TAXAS!$A$15,IF($B1619="DÉBITO",$D1619-($D1619*TAXAS!$B$15)), IF($A1619=TAXAS!$A$16,IF($B1619="DÉBITO",$D1619-($D1619*TAXAS!$B$16)), IF($A1619=TAXAS!$A$17,IF($B1619="DÉBITO",$D1619-($D1619*TAXAS!$B$17)), IF($A1619=TAXAS!$A$18,IF($B1619="DÉBITO",$D1619-($D1619*TAXAS!$B$18)), IF($A1619=TAXAS!$A$19,IF($B1619="DÉBITO",$D1619-($D1619*TAXAS!$B$19)), IF($A1619=TAXAS!$A$20,IF($B1619="DÉBITO",$D1619-($D1619*TAXAS!$B$20)), IF($A1619=TAXAS!$A$21,IF($B1619="DÉBITO",$D1619-($D1619*TAXAS!$B$21)), IF($A1619=TAXAS!$A$22,IF($B1619="DÉBITO",$D1619-($D1619*TAXAS!$B$22)), IF($A1619=TAXAS!$A$23,IF($B1619="DÉBITO",$D1619-($D1619*TAXAS!$B$23)), IF($A1619=TAXAS!$A$24,IF($B1619="DÉBITO",$D1619-($D1619*TAXAS!$B$24)), IF($A1619=TAXAS!$A$25,IF($B1619="DÉBITO",$D1619-($D1619*TAXAS!$B$25)), IF($A1619=TAXAS!$A$26,IF($B1619="DÉBITO",$D1619-($D1619*TAXAS!$B$26)), IF($A1619=TAXAS!$A$27,IF($B1619="DÉBITO",$D1619-($D1619*TAXAS!$B$27))))))))))))))))))))))))))/1</f>
        <v>0</v>
      </c>
      <c r="F1619" s="8">
        <f>IF($A1619="VISA",IF($B1619="CRÉDITO",$D1619-($D1619*TAXAS!$C$4)),IF($A1619="MASTER",IF($B1619="CRÉDITO",$D1619-($D1619*TAXAS!$C$5)),IF($A1619="ELO", IF($B1619="CRÉDITO",$D1619-($D1619*TAXAS!$C$6)),IF($A1619="HIPERCARD",IF($B1619="CRÉDITO",$D1619-($D1619*TAXAS!$C$7)),IF($A1619="DINERS",IF($B1619="CRÉDITO",$D1619-($D1619*TAXAS!$C$8)),IF($A1619="AMERICA EXPRESS",IF($B1619="CRÉDITO",$D1619-($D1619*TAXAS!$C$9)),IF($A1619=TAXAS!$A$10,IF($B1619="CRÉDITO",$D1619-($D1619*TAXAS!$C$10)), IF($A1619=TAXAS!$A$11,IF($B1619="CRÉDITO",$D1619-($D1619*TAXAS!$C$11)), IF($A1619=TAXAS!$A$12,IF($B1619="CRÉDITO",$D1619-($D1619*TAXAS!$C$12)), IF($A1619=TAXAS!$A$13,IF($B1619="CRÉDITO",$D1619-($D1619*TAXAS!$C$13)), IF($A1619=TAXAS!$A$14,IF($B1619="CRÉDITO",$D1619-($D1619*TAXAS!$C$14)), IF($A1619=TAXAS!$A$15,IF($B1619="CRÉDITO",$D1619-($D1619*TAXAS!$C$15)), IF($A1619=TAXAS!$A$16,IF($B1619="CRÉDITO",$D1619-($D1619*TAXAS!$C$16)), IF($A1619=TAXAS!$A$17,IF($B1619="CRÉDITO",$D1619-($D1619*TAXAS!$C$17)), IF($A1619=TAXAS!$A$18,IF($B1619="CRÉDITO",$D1619-($D1619*TAXAS!$C$18)), IF($A1619=TAXAS!$A$19,IF($B1619="CRÉDITO",$D1619-($D1619*TAXAS!$C$19)), IF($A1619=TAXAS!$A$20,IF($B1619="CRÉDITO",$D1619-($D1619*TAXAS!$C$20)), IF($A1619=TAXAS!$A$21,IF($B1619="CRÉDITO",$D1619-($D1619*TAXAS!$C$21)), IF($A1619=TAXAS!$A$22,IF($B1619="CRÉDITO",$D1619-($D1619*TAXAS!$C$22)), IF($A1619=TAXAS!$A$23,IF($B1619="CRÉDITO",$D1619-($D1619*TAXAS!$C$23)), IF($A1619=TAXAS!$A$24,IF($B1619="CRÉDITO",$D1619-($D1619*TAXAS!$C$24)), IF($A1619=TAXAS!$A$25,IF($B1619="CRÉDITO",$D1619-($D1619*TAXAS!$C$25)), IF($A1619=TAXAS!$A$26,IF($B1619="CRÉDITO",$D1619-($D1619*TAXAS!$C$26)), IF($A1619=TAXAS!$A$27,IF($B1619="CRÉDITO",$D1619-($D1619*TAXAS!$C$27))))))))))))))))))))))))))/1</f>
        <v>0</v>
      </c>
      <c r="G1619" s="9">
        <f>IF($A1619="VISA",IF($B1619="PARCELADO ATÉ 3X",$D1619-(D1619*TAXAS!$D$4))/3,IF($A1619="MASTER",IF($B1619="PARCELADO ATÉ 3X",$D1619-(D1619*TAXAS!$D$5))/3,IF($A1619="ELO",IF($B1619="PARCELADO ATÉ 3X",$D1619-(D1619*TAXAS!$D$6))/3,IF($A1619="HIPERCARD",IF($B1619="PARCELADO ATÉ 3X",$D1619-(D1619*TAXAS!$D$7))/3,IF($A1619="DINERS",IF($B1619="PARCELADO ATÉ 3X",$D1619-(D1619*TAXAS!$D$8))/3,IF($A1619="AMERICA EXPRESS",IF($B1619="PARCELADO ATÉ 3X",$D1619-(D1619*TAXAS!$D$9))/3,IF($A1619=TAXAS!$A$10,IF($B1619="PARCELADO ATÉ 3X",$D1619-($D1619*TAXAS!$D$10))/3,IF($A1619=TAXAS!$A$11,IF($B1619="PARCELADO ATÉ 3X",$D1619-($D1619*TAXAS!$D$11))/3,IF($A1619=TAXAS!$A$12,IF($B1619="PARCELADO ATÉ 3X",$D1619-($D1619*TAXAS!$D$12))/3,IF($A1619=TAXAS!$A$13,IF($B1619="PARCELADO ATÉ 3X",$D1619-($D1619*TAXAS!$D$13))/3,IF($A1619=TAXAS!$A$14,IF($B1619="PARCELADO ATÉ 3X",$D1619-($D1619*TAXAS!$D$14))/3,IF($A1619=TAXAS!$A$15,IF($B1619="PARCELADO ATÉ 3X",$D1619-($D1619*TAXAS!$D$15))/3,IF($A1619=TAXAS!$A$16,IF($B1619="PARCELADO ATÉ 3X",$D1619-($D1619*TAXAS!$D$16))/3,IF($A1619=TAXAS!$A$17,IF($B1619="PARCELADO ATÉ 3X",$D1619-($D1619*TAXAS!$D$17))/3,IF($A1619=TAXAS!$A$18,IF($B1619="PARCELADO ATÉ 3X",$D1619-($D1619*TAXAS!$D$18))/3,IF($A1619=TAXAS!$A$19,IF($B1619="PARCELADO ATÉ 3X",$D1619-($D1619*TAXAS!$D$19))/3,IF($A1619=TAXAS!$A$20,IF($B1619="PARCELADO ATÉ 3X",$D1619-($D1619*TAXAS!$D$20))/3,IF($A1619=TAXAS!$A$21,IF($B1619="PARCELADO ATÉ 3X",$D1619-($D1619*TAXAS!$D$21))/3,IF($A1619=TAXAS!$A$22,IF($B1619="PARCELADO ATÉ 3X",$D1619-($D1619*TAXAS!$D$22))/3,IF($A1619=TAXAS!$A$23,IF($B1619="PARCELADO ATÉ 3X",$D1619-($D1619*TAXAS!$D$23))/3,IF($A1619=TAXAS!$A$24,IF($B1619="PARCELADO ATÉ 3X",$D1619-($D1619*TAXAS!$D$24))/3,IF($A1619=TAXAS!$A$25,IF($B1619="PARCELADO ATÉ 3X",$D1619-($D1619*TAXAS!$D$25))/3,IF($A1619=TAXAS!$A$26,IF($B1619="PARCELADO ATÉ 3X",$D1619-($D1619*TAXAS!$D$26))/3,IF($A1619=TAXAS!$A$27,IF($B1619="PARCELADO ATÉ 3X",$D1619-($D1619*TAXAS!$D$27))/3))))))))))))))))))))))))/1</f>
        <v>0</v>
      </c>
      <c r="H1619" s="9">
        <f>IF($A1619="VISA",IF($B1619="PARCELADO ATÉ 6X",$D1619-(D1619*TAXAS!$E$4))/6,IF($A1619="MASTER",IF($B1619="PARCELADO ATÉ 6X",$D1619-(D1619*TAXAS!$E$5))/6,IF($A1619="ELO",IF($B1619="PARCELADO ATÉ 6X",$D1619-(D1619*TAXAS!$E$6))/6,IF($A1619="HIPERCARD",IF($B1619="PARCELADO ATÉ 6X",$D1619-(D1619*TAXAS!$E$7))/6,IF($A1619="DINERS",IF($B1619="PARCELADO ATÉ 6X",$D1619-(D1619*TAXAS!$E$8))/6,IF($A1619="AMERICA EXPRESS",IF($B1619="PARCELADO ATÉ 6X",$D1619-(D1619*TAXAS!$E$9))/6,IF($A1619=TAXAS!$A$10,IF($B1619="PARCELADO ATÉ 6X",$D1619-($D1619*TAXAS!$E$10))/6,IF($A1619=TAXAS!$A$11,IF($B1619="PARCELADO ATÉ 6X",$D1619-($D1619*TAXAS!$E$11))/6,IF($A1619=TAXAS!$A$12,IF($B1619="PARCELADO ATÉ 6X",$D1619-($D1619*TAXAS!$E$12))/6,IF($A1619=TAXAS!$A$13,IF($B1619="PARCELADO ATÉ 6X",$D1619-($D1619*TAXAS!$E$13))/6,IF($A1619=TAXAS!$A$14,IF($B1619="PARCELADO ATÉ 6X",$D1619-($D1619*TAXAS!$E$14))/6,IF($A1619=TAXAS!$A$15,IF($B1619="PARCELADO ATÉ 6X",$D1619-($D1619*TAXAS!$E$15))/6,IF($A1619=TAXAS!$A$16,IF($B1619="PARCELADO ATÉ 6X",$D1619-($D1619*TAXAS!$E$16))/6,IF($A1619=TAXAS!$A$17,IF($B1619="PARCELADO ATÉ 6X",$D1619-($D1619*TAXAS!$E$17))/6,IF($A1619=TAXAS!$A$18,IF($B1619="PARCELADO ATÉ 6X",$D1619-($D1619*TAXAS!$E$18))/6,IF($A1619=TAXAS!$A$19,IF($B1619="PARCELADO ATÉ 6X",$D1619-($D1619*TAXAS!$E$19))/6,IF($A1619=TAXAS!$A$20,IF($B1619="PARCELADO ATÉ 6X",$D1619-($D1619*TAXAS!$E$20))/6,IF($A1619=TAXAS!$A$21,IF($B1619="PARCELADO ATÉ 6X",$D1619-($D1619*TAXAS!$E$21))/6,IF($A1619=TAXAS!$A$22,IF($B1619="PARCELADO ATÉ 6X",$D1619-($D1619*TAXAS!$E$22))/6,IF($A1619=TAXAS!$A$23,IF($B1619="PARCELADO ATÉ 6X",$D1619-($D1619*TAXAS!$E$23))/6,IF($A1619=TAXAS!$A$24,IF($B1619="PARCELADO ATÉ 6X",$D1619-($D1619*TAXAS!$E$24))/6,IF($A1619=TAXAS!$A$25,IF($B1619="PARCELADO ATÉ 6X",$D1619-($D1619*TAXAS!$E$25))/6,IF($A1619=TAXAS!$A$26,IF($B1619="PARCELADO ATÉ 6X",$D1619-($D1619*TAXAS!$E$26))/6,IF($A1619=TAXAS!$A$27,IF($B1619="PARCELADO ATÉ 6X",$D1619-($D1619*TAXAS!$E$27))/6))))))))))))))))))))))))/1</f>
        <v>0</v>
      </c>
      <c r="I1619" s="9">
        <f>IF($A1619="VISA",IF($B1619="PARCELADO ATÉ 12X",$D1619-(D1619*TAXAS!$F$4))/12,IF($A1619="MASTER",IF($B1619="PARCELADO ATÉ 12X",$D1619-(D1619*TAXAS!$F$5))/12,IF($A1619="ELO",IF($B1619="PARCELADO ATÉ 12X",$D1619-(D1619*TAXAS!$F$6))/12,IF($A1619="HIPERCARD",IF($B1619="PARCELADO ATÉ 12X",$D1619-(D1619*TAXAS!$F$7))/12,IF($A1619="DINERS",IF($B1619="PARCELADO ATÉ 12X",$D1619-(D1619*TAXAS!$F$8))/12,IF($A1619="AMERICA EXPRESS",IF($B1619="PARCELADO ATÉ 12X",$D1619-(D1619*TAXAS!$F$9))/12,IF($A1619=TAXAS!$A$10,IF($B1619="PARCELADO ATÉ 12X",$D1619-($D1619*TAXAS!$F$10))/12,IF($A1619=TAXAS!$A$11,IF($B1619="PARCELADO ATÉ 12X",$D1619-($D1619*TAXAS!$F$11))/12,IF($A1619=TAXAS!$A$12,IF($B1619="PARCELADO ATÉ 12X",$D1619-($D1619*TAXAS!$F$12))/12,IF($A1619=TAXAS!$A$13,IF($B1619="PARCELADO ATÉ 12X",$D1619-($D1619*TAXAS!$F$13))/12,IF($A1619=TAXAS!$A$14,IF($B1619="PARCELADO ATÉ 12X",$D1619-($D1619*TAXAS!$F$14))/12,IF($A1619=TAXAS!$A$15,IF($B1619="PARCELADO ATÉ 12X",$D1619-($D1619*TAXAS!$F$15))/12,IF($A1619=TAXAS!$A$16,IF($B1619="PARCELADO ATÉ 12X",$D1619-($D1619*TAXAS!$F$16))/12,IF($A1619=TAXAS!$A$17,IF($B1619="PARCELADO ATÉ 12X",$D1619-($D1619*TAXAS!$F$17))/12,IF($A1619=TAXAS!$A$18,IF($B1619="PARCELADO ATÉ 12X",$D1619-($D1619*TAXAS!$F$18))/12,IF($A1619=TAXAS!$A$19,IF($B1619="PARCELADO ATÉ 12X",$D1619-($D1619*TAXAS!$F$19))/12,IF($A1619=TAXAS!$A$20,IF($B1619="PARCELADO ATÉ 12X",$D1619-($D1619*TAXAS!$F$20))/12,IF($A1619=TAXAS!$A$21,IF($B1619="PARCELADO ATÉ 12X",$D1619-($D1619*TAXAS!$F$21))/12,IF($A1619=TAXAS!$A$22,IF($B1619="PARCELADO ATÉ 12X",$D1619-($D1619*TAXAS!$F$22))/12,IF($A1619=TAXAS!$A$23,IF($B1619="PARCELADO ATÉ 12X",$D1619-($D1619*TAXAS!$F$23))/12,IF($A1619=TAXAS!$A$24,IF($B1619="PARCELADO ATÉ 12X",$D1619-($D1619*TAXAS!$F$24))/12,IF($A1619=TAXAS!$A$25,IF($B1619="PARCELADO ATÉ 12X",$D1619-($D1619*TAXAS!$F$25))/12,IF($A1619=TAXAS!$A$26,IF($B1619="PARCELADO ATÉ 12X",$D1619-($D1619*TAXAS!$F$26))/12,IF($A1619=TAXAS!$A$27,IF($B1619="PARCELADO ATÉ 12X",$D1619-($D1619*TAXAS!$F$27))/12))))))))))))))))))))))))/1</f>
        <v>0</v>
      </c>
      <c r="J1619" s="8">
        <f t="shared" si="0"/>
        <v>0</v>
      </c>
      <c r="K1619" s="10" t="b">
        <f>IF($B1619="PARCELADO ATÉ 3X",($D1619-($D1619*TAXAS!$D$4))-$J1619)</f>
        <v>0</v>
      </c>
      <c r="L1619" s="10" t="b">
        <f>IF($B1619="PARCELADO ATÉ 6X",($D1619-($D1619*TAXAS!$E$4))-$J1619)</f>
        <v>0</v>
      </c>
      <c r="M1619" s="10" t="b">
        <f>IF($B1619="PARCELADO ATÉ 12X",($D1619-($D1619*TAXAS!$F$4))-$J1619)</f>
        <v>0</v>
      </c>
      <c r="N1619" s="8">
        <f t="shared" si="1"/>
        <v>0</v>
      </c>
      <c r="O1619" s="10">
        <f t="shared" si="2"/>
        <v>0</v>
      </c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</row>
    <row r="1620" spans="1:31" ht="15.75" customHeight="1" x14ac:dyDescent="0.2">
      <c r="A1620" s="3"/>
      <c r="B1620" s="5"/>
      <c r="C1620" s="6"/>
      <c r="D1620" s="42"/>
      <c r="E1620" s="8">
        <f>IF($A1620="VISA",IF($B1620="DÉBITO",$D1620-($D1620*TAXAS!$B$4)),IF($A1620="MASTER",IF($B1620="DÉBITO",$D1620-($D1620*TAXAS!$B$5)),IF($A1620="ELO", IF($B1620="DÉBITO",$D1620-($D1620*TAXAS!$B$6)),IF($A1620="HIPERCARD",IF($B1620="DÉBITO",$D1620-($D1620*TAXAS!$B$7)),IF($A1620="DINERS",IF($B1620="DÉBITO",$D1620-($D1620*TAXAS!$B$8)),IF($A1620="AMERICA EXPRESS",IF($B1620="DÉBITO",$D1620-($D1620*TAXAS!$B$9)),IF($A1620=TAXAS!$A$10,IF($B1620="DÉBITO",$D1620-($D1620*TAXAS!$B$10)), IF($A1620=TAXAS!$A$11,IF($B1620="DÉBITO",$D1620-($D1620*TAXAS!$B$11)), IF($A1620=TAXAS!$A$12,IF($B1620="DÉBITO",$D1620-($D1620*TAXAS!$B$12)), IF($A1620=TAXAS!$A$13,IF($B1620="DÉBITO",$D1620-($D1620*TAXAS!$B$13)), IF($A1620=TAXAS!$A$14,IF($B1620="DÉBITO",$D1620-($D1620*TAXAS!$B$14)), IF($A1620=TAXAS!$A$15,IF($B1620="DÉBITO",$D1620-($D1620*TAXAS!$B$15)), IF($A1620=TAXAS!$A$16,IF($B1620="DÉBITO",$D1620-($D1620*TAXAS!$B$16)), IF($A1620=TAXAS!$A$17,IF($B1620="DÉBITO",$D1620-($D1620*TAXAS!$B$17)), IF($A1620=TAXAS!$A$18,IF($B1620="DÉBITO",$D1620-($D1620*TAXAS!$B$18)), IF($A1620=TAXAS!$A$19,IF($B1620="DÉBITO",$D1620-($D1620*TAXAS!$B$19)), IF($A1620=TAXAS!$A$20,IF($B1620="DÉBITO",$D1620-($D1620*TAXAS!$B$20)), IF($A1620=TAXAS!$A$21,IF($B1620="DÉBITO",$D1620-($D1620*TAXAS!$B$21)), IF($A1620=TAXAS!$A$22,IF($B1620="DÉBITO",$D1620-($D1620*TAXAS!$B$22)), IF($A1620=TAXAS!$A$23,IF($B1620="DÉBITO",$D1620-($D1620*TAXAS!$B$23)), IF($A1620=TAXAS!$A$24,IF($B1620="DÉBITO",$D1620-($D1620*TAXAS!$B$24)), IF($A1620=TAXAS!$A$25,IF($B1620="DÉBITO",$D1620-($D1620*TAXAS!$B$25)), IF($A1620=TAXAS!$A$26,IF($B1620="DÉBITO",$D1620-($D1620*TAXAS!$B$26)), IF($A1620=TAXAS!$A$27,IF($B1620="DÉBITO",$D1620-($D1620*TAXAS!$B$27))))))))))))))))))))))))))/1</f>
        <v>0</v>
      </c>
      <c r="F1620" s="8">
        <f>IF($A1620="VISA",IF($B1620="CRÉDITO",$D1620-($D1620*TAXAS!$C$4)),IF($A1620="MASTER",IF($B1620="CRÉDITO",$D1620-($D1620*TAXAS!$C$5)),IF($A1620="ELO", IF($B1620="CRÉDITO",$D1620-($D1620*TAXAS!$C$6)),IF($A1620="HIPERCARD",IF($B1620="CRÉDITO",$D1620-($D1620*TAXAS!$C$7)),IF($A1620="DINERS",IF($B1620="CRÉDITO",$D1620-($D1620*TAXAS!$C$8)),IF($A1620="AMERICA EXPRESS",IF($B1620="CRÉDITO",$D1620-($D1620*TAXAS!$C$9)),IF($A1620=TAXAS!$A$10,IF($B1620="CRÉDITO",$D1620-($D1620*TAXAS!$C$10)), IF($A1620=TAXAS!$A$11,IF($B1620="CRÉDITO",$D1620-($D1620*TAXAS!$C$11)), IF($A1620=TAXAS!$A$12,IF($B1620="CRÉDITO",$D1620-($D1620*TAXAS!$C$12)), IF($A1620=TAXAS!$A$13,IF($B1620="CRÉDITO",$D1620-($D1620*TAXAS!$C$13)), IF($A1620=TAXAS!$A$14,IF($B1620="CRÉDITO",$D1620-($D1620*TAXAS!$C$14)), IF($A1620=TAXAS!$A$15,IF($B1620="CRÉDITO",$D1620-($D1620*TAXAS!$C$15)), IF($A1620=TAXAS!$A$16,IF($B1620="CRÉDITO",$D1620-($D1620*TAXAS!$C$16)), IF($A1620=TAXAS!$A$17,IF($B1620="CRÉDITO",$D1620-($D1620*TAXAS!$C$17)), IF($A1620=TAXAS!$A$18,IF($B1620="CRÉDITO",$D1620-($D1620*TAXAS!$C$18)), IF($A1620=TAXAS!$A$19,IF($B1620="CRÉDITO",$D1620-($D1620*TAXAS!$C$19)), IF($A1620=TAXAS!$A$20,IF($B1620="CRÉDITO",$D1620-($D1620*TAXAS!$C$20)), IF($A1620=TAXAS!$A$21,IF($B1620="CRÉDITO",$D1620-($D1620*TAXAS!$C$21)), IF($A1620=TAXAS!$A$22,IF($B1620="CRÉDITO",$D1620-($D1620*TAXAS!$C$22)), IF($A1620=TAXAS!$A$23,IF($B1620="CRÉDITO",$D1620-($D1620*TAXAS!$C$23)), IF($A1620=TAXAS!$A$24,IF($B1620="CRÉDITO",$D1620-($D1620*TAXAS!$C$24)), IF($A1620=TAXAS!$A$25,IF($B1620="CRÉDITO",$D1620-($D1620*TAXAS!$C$25)), IF($A1620=TAXAS!$A$26,IF($B1620="CRÉDITO",$D1620-($D1620*TAXAS!$C$26)), IF($A1620=TAXAS!$A$27,IF($B1620="CRÉDITO",$D1620-($D1620*TAXAS!$C$27))))))))))))))))))))))))))/1</f>
        <v>0</v>
      </c>
      <c r="G1620" s="9">
        <f>IF($A1620="VISA",IF($B1620="PARCELADO ATÉ 3X",$D1620-(D1620*TAXAS!$D$4))/3,IF($A1620="MASTER",IF($B1620="PARCELADO ATÉ 3X",$D1620-(D1620*TAXAS!$D$5))/3,IF($A1620="ELO",IF($B1620="PARCELADO ATÉ 3X",$D1620-(D1620*TAXAS!$D$6))/3,IF($A1620="HIPERCARD",IF($B1620="PARCELADO ATÉ 3X",$D1620-(D1620*TAXAS!$D$7))/3,IF($A1620="DINERS",IF($B1620="PARCELADO ATÉ 3X",$D1620-(D1620*TAXAS!$D$8))/3,IF($A1620="AMERICA EXPRESS",IF($B1620="PARCELADO ATÉ 3X",$D1620-(D1620*TAXAS!$D$9))/3,IF($A1620=TAXAS!$A$10,IF($B1620="PARCELADO ATÉ 3X",$D1620-($D1620*TAXAS!$D$10))/3,IF($A1620=TAXAS!$A$11,IF($B1620="PARCELADO ATÉ 3X",$D1620-($D1620*TAXAS!$D$11))/3,IF($A1620=TAXAS!$A$12,IF($B1620="PARCELADO ATÉ 3X",$D1620-($D1620*TAXAS!$D$12))/3,IF($A1620=TAXAS!$A$13,IF($B1620="PARCELADO ATÉ 3X",$D1620-($D1620*TAXAS!$D$13))/3,IF($A1620=TAXAS!$A$14,IF($B1620="PARCELADO ATÉ 3X",$D1620-($D1620*TAXAS!$D$14))/3,IF($A1620=TAXAS!$A$15,IF($B1620="PARCELADO ATÉ 3X",$D1620-($D1620*TAXAS!$D$15))/3,IF($A1620=TAXAS!$A$16,IF($B1620="PARCELADO ATÉ 3X",$D1620-($D1620*TAXAS!$D$16))/3,IF($A1620=TAXAS!$A$17,IF($B1620="PARCELADO ATÉ 3X",$D1620-($D1620*TAXAS!$D$17))/3,IF($A1620=TAXAS!$A$18,IF($B1620="PARCELADO ATÉ 3X",$D1620-($D1620*TAXAS!$D$18))/3,IF($A1620=TAXAS!$A$19,IF($B1620="PARCELADO ATÉ 3X",$D1620-($D1620*TAXAS!$D$19))/3,IF($A1620=TAXAS!$A$20,IF($B1620="PARCELADO ATÉ 3X",$D1620-($D1620*TAXAS!$D$20))/3,IF($A1620=TAXAS!$A$21,IF($B1620="PARCELADO ATÉ 3X",$D1620-($D1620*TAXAS!$D$21))/3,IF($A1620=TAXAS!$A$22,IF($B1620="PARCELADO ATÉ 3X",$D1620-($D1620*TAXAS!$D$22))/3,IF($A1620=TAXAS!$A$23,IF($B1620="PARCELADO ATÉ 3X",$D1620-($D1620*TAXAS!$D$23))/3,IF($A1620=TAXAS!$A$24,IF($B1620="PARCELADO ATÉ 3X",$D1620-($D1620*TAXAS!$D$24))/3,IF($A1620=TAXAS!$A$25,IF($B1620="PARCELADO ATÉ 3X",$D1620-($D1620*TAXAS!$D$25))/3,IF($A1620=TAXAS!$A$26,IF($B1620="PARCELADO ATÉ 3X",$D1620-($D1620*TAXAS!$D$26))/3,IF($A1620=TAXAS!$A$27,IF($B1620="PARCELADO ATÉ 3X",$D1620-($D1620*TAXAS!$D$27))/3))))))))))))))))))))))))/1</f>
        <v>0</v>
      </c>
      <c r="H1620" s="9">
        <f>IF($A1620="VISA",IF($B1620="PARCELADO ATÉ 6X",$D1620-(D1620*TAXAS!$E$4))/6,IF($A1620="MASTER",IF($B1620="PARCELADO ATÉ 6X",$D1620-(D1620*TAXAS!$E$5))/6,IF($A1620="ELO",IF($B1620="PARCELADO ATÉ 6X",$D1620-(D1620*TAXAS!$E$6))/6,IF($A1620="HIPERCARD",IF($B1620="PARCELADO ATÉ 6X",$D1620-(D1620*TAXAS!$E$7))/6,IF($A1620="DINERS",IF($B1620="PARCELADO ATÉ 6X",$D1620-(D1620*TAXAS!$E$8))/6,IF($A1620="AMERICA EXPRESS",IF($B1620="PARCELADO ATÉ 6X",$D1620-(D1620*TAXAS!$E$9))/6,IF($A1620=TAXAS!$A$10,IF($B1620="PARCELADO ATÉ 6X",$D1620-($D1620*TAXAS!$E$10))/6,IF($A1620=TAXAS!$A$11,IF($B1620="PARCELADO ATÉ 6X",$D1620-($D1620*TAXAS!$E$11))/6,IF($A1620=TAXAS!$A$12,IF($B1620="PARCELADO ATÉ 6X",$D1620-($D1620*TAXAS!$E$12))/6,IF($A1620=TAXAS!$A$13,IF($B1620="PARCELADO ATÉ 6X",$D1620-($D1620*TAXAS!$E$13))/6,IF($A1620=TAXAS!$A$14,IF($B1620="PARCELADO ATÉ 6X",$D1620-($D1620*TAXAS!$E$14))/6,IF($A1620=TAXAS!$A$15,IF($B1620="PARCELADO ATÉ 6X",$D1620-($D1620*TAXAS!$E$15))/6,IF($A1620=TAXAS!$A$16,IF($B1620="PARCELADO ATÉ 6X",$D1620-($D1620*TAXAS!$E$16))/6,IF($A1620=TAXAS!$A$17,IF($B1620="PARCELADO ATÉ 6X",$D1620-($D1620*TAXAS!$E$17))/6,IF($A1620=TAXAS!$A$18,IF($B1620="PARCELADO ATÉ 6X",$D1620-($D1620*TAXAS!$E$18))/6,IF($A1620=TAXAS!$A$19,IF($B1620="PARCELADO ATÉ 6X",$D1620-($D1620*TAXAS!$E$19))/6,IF($A1620=TAXAS!$A$20,IF($B1620="PARCELADO ATÉ 6X",$D1620-($D1620*TAXAS!$E$20))/6,IF($A1620=TAXAS!$A$21,IF($B1620="PARCELADO ATÉ 6X",$D1620-($D1620*TAXAS!$E$21))/6,IF($A1620=TAXAS!$A$22,IF($B1620="PARCELADO ATÉ 6X",$D1620-($D1620*TAXAS!$E$22))/6,IF($A1620=TAXAS!$A$23,IF($B1620="PARCELADO ATÉ 6X",$D1620-($D1620*TAXAS!$E$23))/6,IF($A1620=TAXAS!$A$24,IF($B1620="PARCELADO ATÉ 6X",$D1620-($D1620*TAXAS!$E$24))/6,IF($A1620=TAXAS!$A$25,IF($B1620="PARCELADO ATÉ 6X",$D1620-($D1620*TAXAS!$E$25))/6,IF($A1620=TAXAS!$A$26,IF($B1620="PARCELADO ATÉ 6X",$D1620-($D1620*TAXAS!$E$26))/6,IF($A1620=TAXAS!$A$27,IF($B1620="PARCELADO ATÉ 6X",$D1620-($D1620*TAXAS!$E$27))/6))))))))))))))))))))))))/1</f>
        <v>0</v>
      </c>
      <c r="I1620" s="9">
        <f>IF($A1620="VISA",IF($B1620="PARCELADO ATÉ 12X",$D1620-(D1620*TAXAS!$F$4))/12,IF($A1620="MASTER",IF($B1620="PARCELADO ATÉ 12X",$D1620-(D1620*TAXAS!$F$5))/12,IF($A1620="ELO",IF($B1620="PARCELADO ATÉ 12X",$D1620-(D1620*TAXAS!$F$6))/12,IF($A1620="HIPERCARD",IF($B1620="PARCELADO ATÉ 12X",$D1620-(D1620*TAXAS!$F$7))/12,IF($A1620="DINERS",IF($B1620="PARCELADO ATÉ 12X",$D1620-(D1620*TAXAS!$F$8))/12,IF($A1620="AMERICA EXPRESS",IF($B1620="PARCELADO ATÉ 12X",$D1620-(D1620*TAXAS!$F$9))/12,IF($A1620=TAXAS!$A$10,IF($B1620="PARCELADO ATÉ 12X",$D1620-($D1620*TAXAS!$F$10))/12,IF($A1620=TAXAS!$A$11,IF($B1620="PARCELADO ATÉ 12X",$D1620-($D1620*TAXAS!$F$11))/12,IF($A1620=TAXAS!$A$12,IF($B1620="PARCELADO ATÉ 12X",$D1620-($D1620*TAXAS!$F$12))/12,IF($A1620=TAXAS!$A$13,IF($B1620="PARCELADO ATÉ 12X",$D1620-($D1620*TAXAS!$F$13))/12,IF($A1620=TAXAS!$A$14,IF($B1620="PARCELADO ATÉ 12X",$D1620-($D1620*TAXAS!$F$14))/12,IF($A1620=TAXAS!$A$15,IF($B1620="PARCELADO ATÉ 12X",$D1620-($D1620*TAXAS!$F$15))/12,IF($A1620=TAXAS!$A$16,IF($B1620="PARCELADO ATÉ 12X",$D1620-($D1620*TAXAS!$F$16))/12,IF($A1620=TAXAS!$A$17,IF($B1620="PARCELADO ATÉ 12X",$D1620-($D1620*TAXAS!$F$17))/12,IF($A1620=TAXAS!$A$18,IF($B1620="PARCELADO ATÉ 12X",$D1620-($D1620*TAXAS!$F$18))/12,IF($A1620=TAXAS!$A$19,IF($B1620="PARCELADO ATÉ 12X",$D1620-($D1620*TAXAS!$F$19))/12,IF($A1620=TAXAS!$A$20,IF($B1620="PARCELADO ATÉ 12X",$D1620-($D1620*TAXAS!$F$20))/12,IF($A1620=TAXAS!$A$21,IF($B1620="PARCELADO ATÉ 12X",$D1620-($D1620*TAXAS!$F$21))/12,IF($A1620=TAXAS!$A$22,IF($B1620="PARCELADO ATÉ 12X",$D1620-($D1620*TAXAS!$F$22))/12,IF($A1620=TAXAS!$A$23,IF($B1620="PARCELADO ATÉ 12X",$D1620-($D1620*TAXAS!$F$23))/12,IF($A1620=TAXAS!$A$24,IF($B1620="PARCELADO ATÉ 12X",$D1620-($D1620*TAXAS!$F$24))/12,IF($A1620=TAXAS!$A$25,IF($B1620="PARCELADO ATÉ 12X",$D1620-($D1620*TAXAS!$F$25))/12,IF($A1620=TAXAS!$A$26,IF($B1620="PARCELADO ATÉ 12X",$D1620-($D1620*TAXAS!$F$26))/12,IF($A1620=TAXAS!$A$27,IF($B1620="PARCELADO ATÉ 12X",$D1620-($D1620*TAXAS!$F$27))/12))))))))))))))))))))))))/1</f>
        <v>0</v>
      </c>
      <c r="J1620" s="8">
        <f t="shared" si="0"/>
        <v>0</v>
      </c>
      <c r="K1620" s="10" t="b">
        <f>IF($B1620="PARCELADO ATÉ 3X",($D1620-($D1620*TAXAS!$D$4))-$J1620)</f>
        <v>0</v>
      </c>
      <c r="L1620" s="10" t="b">
        <f>IF($B1620="PARCELADO ATÉ 6X",($D1620-($D1620*TAXAS!$E$4))-$J1620)</f>
        <v>0</v>
      </c>
      <c r="M1620" s="10" t="b">
        <f>IF($B1620="PARCELADO ATÉ 12X",($D1620-($D1620*TAXAS!$F$4))-$J1620)</f>
        <v>0</v>
      </c>
      <c r="N1620" s="8">
        <f t="shared" si="1"/>
        <v>0</v>
      </c>
      <c r="O1620" s="10">
        <f t="shared" si="2"/>
        <v>0</v>
      </c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</row>
    <row r="1621" spans="1:31" ht="15.75" customHeight="1" x14ac:dyDescent="0.2">
      <c r="A1621" s="3"/>
      <c r="B1621" s="5"/>
      <c r="C1621" s="6"/>
      <c r="D1621" s="42"/>
      <c r="E1621" s="8">
        <f>IF($A1621="VISA",IF($B1621="DÉBITO",$D1621-($D1621*TAXAS!$B$4)),IF($A1621="MASTER",IF($B1621="DÉBITO",$D1621-($D1621*TAXAS!$B$5)),IF($A1621="ELO", IF($B1621="DÉBITO",$D1621-($D1621*TAXAS!$B$6)),IF($A1621="HIPERCARD",IF($B1621="DÉBITO",$D1621-($D1621*TAXAS!$B$7)),IF($A1621="DINERS",IF($B1621="DÉBITO",$D1621-($D1621*TAXAS!$B$8)),IF($A1621="AMERICA EXPRESS",IF($B1621="DÉBITO",$D1621-($D1621*TAXAS!$B$9)),IF($A1621=TAXAS!$A$10,IF($B1621="DÉBITO",$D1621-($D1621*TAXAS!$B$10)), IF($A1621=TAXAS!$A$11,IF($B1621="DÉBITO",$D1621-($D1621*TAXAS!$B$11)), IF($A1621=TAXAS!$A$12,IF($B1621="DÉBITO",$D1621-($D1621*TAXAS!$B$12)), IF($A1621=TAXAS!$A$13,IF($B1621="DÉBITO",$D1621-($D1621*TAXAS!$B$13)), IF($A1621=TAXAS!$A$14,IF($B1621="DÉBITO",$D1621-($D1621*TAXAS!$B$14)), IF($A1621=TAXAS!$A$15,IF($B1621="DÉBITO",$D1621-($D1621*TAXAS!$B$15)), IF($A1621=TAXAS!$A$16,IF($B1621="DÉBITO",$D1621-($D1621*TAXAS!$B$16)), IF($A1621=TAXAS!$A$17,IF($B1621="DÉBITO",$D1621-($D1621*TAXAS!$B$17)), IF($A1621=TAXAS!$A$18,IF($B1621="DÉBITO",$D1621-($D1621*TAXAS!$B$18)), IF($A1621=TAXAS!$A$19,IF($B1621="DÉBITO",$D1621-($D1621*TAXAS!$B$19)), IF($A1621=TAXAS!$A$20,IF($B1621="DÉBITO",$D1621-($D1621*TAXAS!$B$20)), IF($A1621=TAXAS!$A$21,IF($B1621="DÉBITO",$D1621-($D1621*TAXAS!$B$21)), IF($A1621=TAXAS!$A$22,IF($B1621="DÉBITO",$D1621-($D1621*TAXAS!$B$22)), IF($A1621=TAXAS!$A$23,IF($B1621="DÉBITO",$D1621-($D1621*TAXAS!$B$23)), IF($A1621=TAXAS!$A$24,IF($B1621="DÉBITO",$D1621-($D1621*TAXAS!$B$24)), IF($A1621=TAXAS!$A$25,IF($B1621="DÉBITO",$D1621-($D1621*TAXAS!$B$25)), IF($A1621=TAXAS!$A$26,IF($B1621="DÉBITO",$D1621-($D1621*TAXAS!$B$26)), IF($A1621=TAXAS!$A$27,IF($B1621="DÉBITO",$D1621-($D1621*TAXAS!$B$27))))))))))))))))))))))))))/1</f>
        <v>0</v>
      </c>
      <c r="F1621" s="8">
        <f>IF($A1621="VISA",IF($B1621="CRÉDITO",$D1621-($D1621*TAXAS!$C$4)),IF($A1621="MASTER",IF($B1621="CRÉDITO",$D1621-($D1621*TAXAS!$C$5)),IF($A1621="ELO", IF($B1621="CRÉDITO",$D1621-($D1621*TAXAS!$C$6)),IF($A1621="HIPERCARD",IF($B1621="CRÉDITO",$D1621-($D1621*TAXAS!$C$7)),IF($A1621="DINERS",IF($B1621="CRÉDITO",$D1621-($D1621*TAXAS!$C$8)),IF($A1621="AMERICA EXPRESS",IF($B1621="CRÉDITO",$D1621-($D1621*TAXAS!$C$9)),IF($A1621=TAXAS!$A$10,IF($B1621="CRÉDITO",$D1621-($D1621*TAXAS!$C$10)), IF($A1621=TAXAS!$A$11,IF($B1621="CRÉDITO",$D1621-($D1621*TAXAS!$C$11)), IF($A1621=TAXAS!$A$12,IF($B1621="CRÉDITO",$D1621-($D1621*TAXAS!$C$12)), IF($A1621=TAXAS!$A$13,IF($B1621="CRÉDITO",$D1621-($D1621*TAXAS!$C$13)), IF($A1621=TAXAS!$A$14,IF($B1621="CRÉDITO",$D1621-($D1621*TAXAS!$C$14)), IF($A1621=TAXAS!$A$15,IF($B1621="CRÉDITO",$D1621-($D1621*TAXAS!$C$15)), IF($A1621=TAXAS!$A$16,IF($B1621="CRÉDITO",$D1621-($D1621*TAXAS!$C$16)), IF($A1621=TAXAS!$A$17,IF($B1621="CRÉDITO",$D1621-($D1621*TAXAS!$C$17)), IF($A1621=TAXAS!$A$18,IF($B1621="CRÉDITO",$D1621-($D1621*TAXAS!$C$18)), IF($A1621=TAXAS!$A$19,IF($B1621="CRÉDITO",$D1621-($D1621*TAXAS!$C$19)), IF($A1621=TAXAS!$A$20,IF($B1621="CRÉDITO",$D1621-($D1621*TAXAS!$C$20)), IF($A1621=TAXAS!$A$21,IF($B1621="CRÉDITO",$D1621-($D1621*TAXAS!$C$21)), IF($A1621=TAXAS!$A$22,IF($B1621="CRÉDITO",$D1621-($D1621*TAXAS!$C$22)), IF($A1621=TAXAS!$A$23,IF($B1621="CRÉDITO",$D1621-($D1621*TAXAS!$C$23)), IF($A1621=TAXAS!$A$24,IF($B1621="CRÉDITO",$D1621-($D1621*TAXAS!$C$24)), IF($A1621=TAXAS!$A$25,IF($B1621="CRÉDITO",$D1621-($D1621*TAXAS!$C$25)), IF($A1621=TAXAS!$A$26,IF($B1621="CRÉDITO",$D1621-($D1621*TAXAS!$C$26)), IF($A1621=TAXAS!$A$27,IF($B1621="CRÉDITO",$D1621-($D1621*TAXAS!$C$27))))))))))))))))))))))))))/1</f>
        <v>0</v>
      </c>
      <c r="G1621" s="9">
        <f>IF($A1621="VISA",IF($B1621="PARCELADO ATÉ 3X",$D1621-(D1621*TAXAS!$D$4))/3,IF($A1621="MASTER",IF($B1621="PARCELADO ATÉ 3X",$D1621-(D1621*TAXAS!$D$5))/3,IF($A1621="ELO",IF($B1621="PARCELADO ATÉ 3X",$D1621-(D1621*TAXAS!$D$6))/3,IF($A1621="HIPERCARD",IF($B1621="PARCELADO ATÉ 3X",$D1621-(D1621*TAXAS!$D$7))/3,IF($A1621="DINERS",IF($B1621="PARCELADO ATÉ 3X",$D1621-(D1621*TAXAS!$D$8))/3,IF($A1621="AMERICA EXPRESS",IF($B1621="PARCELADO ATÉ 3X",$D1621-(D1621*TAXAS!$D$9))/3,IF($A1621=TAXAS!$A$10,IF($B1621="PARCELADO ATÉ 3X",$D1621-($D1621*TAXAS!$D$10))/3,IF($A1621=TAXAS!$A$11,IF($B1621="PARCELADO ATÉ 3X",$D1621-($D1621*TAXAS!$D$11))/3,IF($A1621=TAXAS!$A$12,IF($B1621="PARCELADO ATÉ 3X",$D1621-($D1621*TAXAS!$D$12))/3,IF($A1621=TAXAS!$A$13,IF($B1621="PARCELADO ATÉ 3X",$D1621-($D1621*TAXAS!$D$13))/3,IF($A1621=TAXAS!$A$14,IF($B1621="PARCELADO ATÉ 3X",$D1621-($D1621*TAXAS!$D$14))/3,IF($A1621=TAXAS!$A$15,IF($B1621="PARCELADO ATÉ 3X",$D1621-($D1621*TAXAS!$D$15))/3,IF($A1621=TAXAS!$A$16,IF($B1621="PARCELADO ATÉ 3X",$D1621-($D1621*TAXAS!$D$16))/3,IF($A1621=TAXAS!$A$17,IF($B1621="PARCELADO ATÉ 3X",$D1621-($D1621*TAXAS!$D$17))/3,IF($A1621=TAXAS!$A$18,IF($B1621="PARCELADO ATÉ 3X",$D1621-($D1621*TAXAS!$D$18))/3,IF($A1621=TAXAS!$A$19,IF($B1621="PARCELADO ATÉ 3X",$D1621-($D1621*TAXAS!$D$19))/3,IF($A1621=TAXAS!$A$20,IF($B1621="PARCELADO ATÉ 3X",$D1621-($D1621*TAXAS!$D$20))/3,IF($A1621=TAXAS!$A$21,IF($B1621="PARCELADO ATÉ 3X",$D1621-($D1621*TAXAS!$D$21))/3,IF($A1621=TAXAS!$A$22,IF($B1621="PARCELADO ATÉ 3X",$D1621-($D1621*TAXAS!$D$22))/3,IF($A1621=TAXAS!$A$23,IF($B1621="PARCELADO ATÉ 3X",$D1621-($D1621*TAXAS!$D$23))/3,IF($A1621=TAXAS!$A$24,IF($B1621="PARCELADO ATÉ 3X",$D1621-($D1621*TAXAS!$D$24))/3,IF($A1621=TAXAS!$A$25,IF($B1621="PARCELADO ATÉ 3X",$D1621-($D1621*TAXAS!$D$25))/3,IF($A1621=TAXAS!$A$26,IF($B1621="PARCELADO ATÉ 3X",$D1621-($D1621*TAXAS!$D$26))/3,IF($A1621=TAXAS!$A$27,IF($B1621="PARCELADO ATÉ 3X",$D1621-($D1621*TAXAS!$D$27))/3))))))))))))))))))))))))/1</f>
        <v>0</v>
      </c>
      <c r="H1621" s="9">
        <f>IF($A1621="VISA",IF($B1621="PARCELADO ATÉ 6X",$D1621-(D1621*TAXAS!$E$4))/6,IF($A1621="MASTER",IF($B1621="PARCELADO ATÉ 6X",$D1621-(D1621*TAXAS!$E$5))/6,IF($A1621="ELO",IF($B1621="PARCELADO ATÉ 6X",$D1621-(D1621*TAXAS!$E$6))/6,IF($A1621="HIPERCARD",IF($B1621="PARCELADO ATÉ 6X",$D1621-(D1621*TAXAS!$E$7))/6,IF($A1621="DINERS",IF($B1621="PARCELADO ATÉ 6X",$D1621-(D1621*TAXAS!$E$8))/6,IF($A1621="AMERICA EXPRESS",IF($B1621="PARCELADO ATÉ 6X",$D1621-(D1621*TAXAS!$E$9))/6,IF($A1621=TAXAS!$A$10,IF($B1621="PARCELADO ATÉ 6X",$D1621-($D1621*TAXAS!$E$10))/6,IF($A1621=TAXAS!$A$11,IF($B1621="PARCELADO ATÉ 6X",$D1621-($D1621*TAXAS!$E$11))/6,IF($A1621=TAXAS!$A$12,IF($B1621="PARCELADO ATÉ 6X",$D1621-($D1621*TAXAS!$E$12))/6,IF($A1621=TAXAS!$A$13,IF($B1621="PARCELADO ATÉ 6X",$D1621-($D1621*TAXAS!$E$13))/6,IF($A1621=TAXAS!$A$14,IF($B1621="PARCELADO ATÉ 6X",$D1621-($D1621*TAXAS!$E$14))/6,IF($A1621=TAXAS!$A$15,IF($B1621="PARCELADO ATÉ 6X",$D1621-($D1621*TAXAS!$E$15))/6,IF($A1621=TAXAS!$A$16,IF($B1621="PARCELADO ATÉ 6X",$D1621-($D1621*TAXAS!$E$16))/6,IF($A1621=TAXAS!$A$17,IF($B1621="PARCELADO ATÉ 6X",$D1621-($D1621*TAXAS!$E$17))/6,IF($A1621=TAXAS!$A$18,IF($B1621="PARCELADO ATÉ 6X",$D1621-($D1621*TAXAS!$E$18))/6,IF($A1621=TAXAS!$A$19,IF($B1621="PARCELADO ATÉ 6X",$D1621-($D1621*TAXAS!$E$19))/6,IF($A1621=TAXAS!$A$20,IF($B1621="PARCELADO ATÉ 6X",$D1621-($D1621*TAXAS!$E$20))/6,IF($A1621=TAXAS!$A$21,IF($B1621="PARCELADO ATÉ 6X",$D1621-($D1621*TAXAS!$E$21))/6,IF($A1621=TAXAS!$A$22,IF($B1621="PARCELADO ATÉ 6X",$D1621-($D1621*TAXAS!$E$22))/6,IF($A1621=TAXAS!$A$23,IF($B1621="PARCELADO ATÉ 6X",$D1621-($D1621*TAXAS!$E$23))/6,IF($A1621=TAXAS!$A$24,IF($B1621="PARCELADO ATÉ 6X",$D1621-($D1621*TAXAS!$E$24))/6,IF($A1621=TAXAS!$A$25,IF($B1621="PARCELADO ATÉ 6X",$D1621-($D1621*TAXAS!$E$25))/6,IF($A1621=TAXAS!$A$26,IF($B1621="PARCELADO ATÉ 6X",$D1621-($D1621*TAXAS!$E$26))/6,IF($A1621=TAXAS!$A$27,IF($B1621="PARCELADO ATÉ 6X",$D1621-($D1621*TAXAS!$E$27))/6))))))))))))))))))))))))/1</f>
        <v>0</v>
      </c>
      <c r="I1621" s="9">
        <f>IF($A1621="VISA",IF($B1621="PARCELADO ATÉ 12X",$D1621-(D1621*TAXAS!$F$4))/12,IF($A1621="MASTER",IF($B1621="PARCELADO ATÉ 12X",$D1621-(D1621*TAXAS!$F$5))/12,IF($A1621="ELO",IF($B1621="PARCELADO ATÉ 12X",$D1621-(D1621*TAXAS!$F$6))/12,IF($A1621="HIPERCARD",IF($B1621="PARCELADO ATÉ 12X",$D1621-(D1621*TAXAS!$F$7))/12,IF($A1621="DINERS",IF($B1621="PARCELADO ATÉ 12X",$D1621-(D1621*TAXAS!$F$8))/12,IF($A1621="AMERICA EXPRESS",IF($B1621="PARCELADO ATÉ 12X",$D1621-(D1621*TAXAS!$F$9))/12,IF($A1621=TAXAS!$A$10,IF($B1621="PARCELADO ATÉ 12X",$D1621-($D1621*TAXAS!$F$10))/12,IF($A1621=TAXAS!$A$11,IF($B1621="PARCELADO ATÉ 12X",$D1621-($D1621*TAXAS!$F$11))/12,IF($A1621=TAXAS!$A$12,IF($B1621="PARCELADO ATÉ 12X",$D1621-($D1621*TAXAS!$F$12))/12,IF($A1621=TAXAS!$A$13,IF($B1621="PARCELADO ATÉ 12X",$D1621-($D1621*TAXAS!$F$13))/12,IF($A1621=TAXAS!$A$14,IF($B1621="PARCELADO ATÉ 12X",$D1621-($D1621*TAXAS!$F$14))/12,IF($A1621=TAXAS!$A$15,IF($B1621="PARCELADO ATÉ 12X",$D1621-($D1621*TAXAS!$F$15))/12,IF($A1621=TAXAS!$A$16,IF($B1621="PARCELADO ATÉ 12X",$D1621-($D1621*TAXAS!$F$16))/12,IF($A1621=TAXAS!$A$17,IF($B1621="PARCELADO ATÉ 12X",$D1621-($D1621*TAXAS!$F$17))/12,IF($A1621=TAXAS!$A$18,IF($B1621="PARCELADO ATÉ 12X",$D1621-($D1621*TAXAS!$F$18))/12,IF($A1621=TAXAS!$A$19,IF($B1621="PARCELADO ATÉ 12X",$D1621-($D1621*TAXAS!$F$19))/12,IF($A1621=TAXAS!$A$20,IF($B1621="PARCELADO ATÉ 12X",$D1621-($D1621*TAXAS!$F$20))/12,IF($A1621=TAXAS!$A$21,IF($B1621="PARCELADO ATÉ 12X",$D1621-($D1621*TAXAS!$F$21))/12,IF($A1621=TAXAS!$A$22,IF($B1621="PARCELADO ATÉ 12X",$D1621-($D1621*TAXAS!$F$22))/12,IF($A1621=TAXAS!$A$23,IF($B1621="PARCELADO ATÉ 12X",$D1621-($D1621*TAXAS!$F$23))/12,IF($A1621=TAXAS!$A$24,IF($B1621="PARCELADO ATÉ 12X",$D1621-($D1621*TAXAS!$F$24))/12,IF($A1621=TAXAS!$A$25,IF($B1621="PARCELADO ATÉ 12X",$D1621-($D1621*TAXAS!$F$25))/12,IF($A1621=TAXAS!$A$26,IF($B1621="PARCELADO ATÉ 12X",$D1621-($D1621*TAXAS!$F$26))/12,IF($A1621=TAXAS!$A$27,IF($B1621="PARCELADO ATÉ 12X",$D1621-($D1621*TAXAS!$F$27))/12))))))))))))))))))))))))/1</f>
        <v>0</v>
      </c>
      <c r="J1621" s="8">
        <f t="shared" si="0"/>
        <v>0</v>
      </c>
      <c r="K1621" s="10" t="b">
        <f>IF($B1621="PARCELADO ATÉ 3X",($D1621-($D1621*TAXAS!$D$4))-$J1621)</f>
        <v>0</v>
      </c>
      <c r="L1621" s="10" t="b">
        <f>IF($B1621="PARCELADO ATÉ 6X",($D1621-($D1621*TAXAS!$E$4))-$J1621)</f>
        <v>0</v>
      </c>
      <c r="M1621" s="10" t="b">
        <f>IF($B1621="PARCELADO ATÉ 12X",($D1621-($D1621*TAXAS!$F$4))-$J1621)</f>
        <v>0</v>
      </c>
      <c r="N1621" s="8">
        <f t="shared" si="1"/>
        <v>0</v>
      </c>
      <c r="O1621" s="10">
        <f t="shared" si="2"/>
        <v>0</v>
      </c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</row>
    <row r="1622" spans="1:31" ht="15.75" customHeight="1" x14ac:dyDescent="0.2">
      <c r="A1622" s="3"/>
      <c r="B1622" s="5"/>
      <c r="C1622" s="6"/>
      <c r="D1622" s="42"/>
      <c r="E1622" s="8">
        <f>IF($A1622="VISA",IF($B1622="DÉBITO",$D1622-($D1622*TAXAS!$B$4)),IF($A1622="MASTER",IF($B1622="DÉBITO",$D1622-($D1622*TAXAS!$B$5)),IF($A1622="ELO", IF($B1622="DÉBITO",$D1622-($D1622*TAXAS!$B$6)),IF($A1622="HIPERCARD",IF($B1622="DÉBITO",$D1622-($D1622*TAXAS!$B$7)),IF($A1622="DINERS",IF($B1622="DÉBITO",$D1622-($D1622*TAXAS!$B$8)),IF($A1622="AMERICA EXPRESS",IF($B1622="DÉBITO",$D1622-($D1622*TAXAS!$B$9)),IF($A1622=TAXAS!$A$10,IF($B1622="DÉBITO",$D1622-($D1622*TAXAS!$B$10)), IF($A1622=TAXAS!$A$11,IF($B1622="DÉBITO",$D1622-($D1622*TAXAS!$B$11)), IF($A1622=TAXAS!$A$12,IF($B1622="DÉBITO",$D1622-($D1622*TAXAS!$B$12)), IF($A1622=TAXAS!$A$13,IF($B1622="DÉBITO",$D1622-($D1622*TAXAS!$B$13)), IF($A1622=TAXAS!$A$14,IF($B1622="DÉBITO",$D1622-($D1622*TAXAS!$B$14)), IF($A1622=TAXAS!$A$15,IF($B1622="DÉBITO",$D1622-($D1622*TAXAS!$B$15)), IF($A1622=TAXAS!$A$16,IF($B1622="DÉBITO",$D1622-($D1622*TAXAS!$B$16)), IF($A1622=TAXAS!$A$17,IF($B1622="DÉBITO",$D1622-($D1622*TAXAS!$B$17)), IF($A1622=TAXAS!$A$18,IF($B1622="DÉBITO",$D1622-($D1622*TAXAS!$B$18)), IF($A1622=TAXAS!$A$19,IF($B1622="DÉBITO",$D1622-($D1622*TAXAS!$B$19)), IF($A1622=TAXAS!$A$20,IF($B1622="DÉBITO",$D1622-($D1622*TAXAS!$B$20)), IF($A1622=TAXAS!$A$21,IF($B1622="DÉBITO",$D1622-($D1622*TAXAS!$B$21)), IF($A1622=TAXAS!$A$22,IF($B1622="DÉBITO",$D1622-($D1622*TAXAS!$B$22)), IF($A1622=TAXAS!$A$23,IF($B1622="DÉBITO",$D1622-($D1622*TAXAS!$B$23)), IF($A1622=TAXAS!$A$24,IF($B1622="DÉBITO",$D1622-($D1622*TAXAS!$B$24)), IF($A1622=TAXAS!$A$25,IF($B1622="DÉBITO",$D1622-($D1622*TAXAS!$B$25)), IF($A1622=TAXAS!$A$26,IF($B1622="DÉBITO",$D1622-($D1622*TAXAS!$B$26)), IF($A1622=TAXAS!$A$27,IF($B1622="DÉBITO",$D1622-($D1622*TAXAS!$B$27))))))))))))))))))))))))))/1</f>
        <v>0</v>
      </c>
      <c r="F1622" s="8">
        <f>IF($A1622="VISA",IF($B1622="CRÉDITO",$D1622-($D1622*TAXAS!$C$4)),IF($A1622="MASTER",IF($B1622="CRÉDITO",$D1622-($D1622*TAXAS!$C$5)),IF($A1622="ELO", IF($B1622="CRÉDITO",$D1622-($D1622*TAXAS!$C$6)),IF($A1622="HIPERCARD",IF($B1622="CRÉDITO",$D1622-($D1622*TAXAS!$C$7)),IF($A1622="DINERS",IF($B1622="CRÉDITO",$D1622-($D1622*TAXAS!$C$8)),IF($A1622="AMERICA EXPRESS",IF($B1622="CRÉDITO",$D1622-($D1622*TAXAS!$C$9)),IF($A1622=TAXAS!$A$10,IF($B1622="CRÉDITO",$D1622-($D1622*TAXAS!$C$10)), IF($A1622=TAXAS!$A$11,IF($B1622="CRÉDITO",$D1622-($D1622*TAXAS!$C$11)), IF($A1622=TAXAS!$A$12,IF($B1622="CRÉDITO",$D1622-($D1622*TAXAS!$C$12)), IF($A1622=TAXAS!$A$13,IF($B1622="CRÉDITO",$D1622-($D1622*TAXAS!$C$13)), IF($A1622=TAXAS!$A$14,IF($B1622="CRÉDITO",$D1622-($D1622*TAXAS!$C$14)), IF($A1622=TAXAS!$A$15,IF($B1622="CRÉDITO",$D1622-($D1622*TAXAS!$C$15)), IF($A1622=TAXAS!$A$16,IF($B1622="CRÉDITO",$D1622-($D1622*TAXAS!$C$16)), IF($A1622=TAXAS!$A$17,IF($B1622="CRÉDITO",$D1622-($D1622*TAXAS!$C$17)), IF($A1622=TAXAS!$A$18,IF($B1622="CRÉDITO",$D1622-($D1622*TAXAS!$C$18)), IF($A1622=TAXAS!$A$19,IF($B1622="CRÉDITO",$D1622-($D1622*TAXAS!$C$19)), IF($A1622=TAXAS!$A$20,IF($B1622="CRÉDITO",$D1622-($D1622*TAXAS!$C$20)), IF($A1622=TAXAS!$A$21,IF($B1622="CRÉDITO",$D1622-($D1622*TAXAS!$C$21)), IF($A1622=TAXAS!$A$22,IF($B1622="CRÉDITO",$D1622-($D1622*TAXAS!$C$22)), IF($A1622=TAXAS!$A$23,IF($B1622="CRÉDITO",$D1622-($D1622*TAXAS!$C$23)), IF($A1622=TAXAS!$A$24,IF($B1622="CRÉDITO",$D1622-($D1622*TAXAS!$C$24)), IF($A1622=TAXAS!$A$25,IF($B1622="CRÉDITO",$D1622-($D1622*TAXAS!$C$25)), IF($A1622=TAXAS!$A$26,IF($B1622="CRÉDITO",$D1622-($D1622*TAXAS!$C$26)), IF($A1622=TAXAS!$A$27,IF($B1622="CRÉDITO",$D1622-($D1622*TAXAS!$C$27))))))))))))))))))))))))))/1</f>
        <v>0</v>
      </c>
      <c r="G1622" s="9">
        <f>IF($A1622="VISA",IF($B1622="PARCELADO ATÉ 3X",$D1622-(D1622*TAXAS!$D$4))/3,IF($A1622="MASTER",IF($B1622="PARCELADO ATÉ 3X",$D1622-(D1622*TAXAS!$D$5))/3,IF($A1622="ELO",IF($B1622="PARCELADO ATÉ 3X",$D1622-(D1622*TAXAS!$D$6))/3,IF($A1622="HIPERCARD",IF($B1622="PARCELADO ATÉ 3X",$D1622-(D1622*TAXAS!$D$7))/3,IF($A1622="DINERS",IF($B1622="PARCELADO ATÉ 3X",$D1622-(D1622*TAXAS!$D$8))/3,IF($A1622="AMERICA EXPRESS",IF($B1622="PARCELADO ATÉ 3X",$D1622-(D1622*TAXAS!$D$9))/3,IF($A1622=TAXAS!$A$10,IF($B1622="PARCELADO ATÉ 3X",$D1622-($D1622*TAXAS!$D$10))/3,IF($A1622=TAXAS!$A$11,IF($B1622="PARCELADO ATÉ 3X",$D1622-($D1622*TAXAS!$D$11))/3,IF($A1622=TAXAS!$A$12,IF($B1622="PARCELADO ATÉ 3X",$D1622-($D1622*TAXAS!$D$12))/3,IF($A1622=TAXAS!$A$13,IF($B1622="PARCELADO ATÉ 3X",$D1622-($D1622*TAXAS!$D$13))/3,IF($A1622=TAXAS!$A$14,IF($B1622="PARCELADO ATÉ 3X",$D1622-($D1622*TAXAS!$D$14))/3,IF($A1622=TAXAS!$A$15,IF($B1622="PARCELADO ATÉ 3X",$D1622-($D1622*TAXAS!$D$15))/3,IF($A1622=TAXAS!$A$16,IF($B1622="PARCELADO ATÉ 3X",$D1622-($D1622*TAXAS!$D$16))/3,IF($A1622=TAXAS!$A$17,IF($B1622="PARCELADO ATÉ 3X",$D1622-($D1622*TAXAS!$D$17))/3,IF($A1622=TAXAS!$A$18,IF($B1622="PARCELADO ATÉ 3X",$D1622-($D1622*TAXAS!$D$18))/3,IF($A1622=TAXAS!$A$19,IF($B1622="PARCELADO ATÉ 3X",$D1622-($D1622*TAXAS!$D$19))/3,IF($A1622=TAXAS!$A$20,IF($B1622="PARCELADO ATÉ 3X",$D1622-($D1622*TAXAS!$D$20))/3,IF($A1622=TAXAS!$A$21,IF($B1622="PARCELADO ATÉ 3X",$D1622-($D1622*TAXAS!$D$21))/3,IF($A1622=TAXAS!$A$22,IF($B1622="PARCELADO ATÉ 3X",$D1622-($D1622*TAXAS!$D$22))/3,IF($A1622=TAXAS!$A$23,IF($B1622="PARCELADO ATÉ 3X",$D1622-($D1622*TAXAS!$D$23))/3,IF($A1622=TAXAS!$A$24,IF($B1622="PARCELADO ATÉ 3X",$D1622-($D1622*TAXAS!$D$24))/3,IF($A1622=TAXAS!$A$25,IF($B1622="PARCELADO ATÉ 3X",$D1622-($D1622*TAXAS!$D$25))/3,IF($A1622=TAXAS!$A$26,IF($B1622="PARCELADO ATÉ 3X",$D1622-($D1622*TAXAS!$D$26))/3,IF($A1622=TAXAS!$A$27,IF($B1622="PARCELADO ATÉ 3X",$D1622-($D1622*TAXAS!$D$27))/3))))))))))))))))))))))))/1</f>
        <v>0</v>
      </c>
      <c r="H1622" s="9">
        <f>IF($A1622="VISA",IF($B1622="PARCELADO ATÉ 6X",$D1622-(D1622*TAXAS!$E$4))/6,IF($A1622="MASTER",IF($B1622="PARCELADO ATÉ 6X",$D1622-(D1622*TAXAS!$E$5))/6,IF($A1622="ELO",IF($B1622="PARCELADO ATÉ 6X",$D1622-(D1622*TAXAS!$E$6))/6,IF($A1622="HIPERCARD",IF($B1622="PARCELADO ATÉ 6X",$D1622-(D1622*TAXAS!$E$7))/6,IF($A1622="DINERS",IF($B1622="PARCELADO ATÉ 6X",$D1622-(D1622*TAXAS!$E$8))/6,IF($A1622="AMERICA EXPRESS",IF($B1622="PARCELADO ATÉ 6X",$D1622-(D1622*TAXAS!$E$9))/6,IF($A1622=TAXAS!$A$10,IF($B1622="PARCELADO ATÉ 6X",$D1622-($D1622*TAXAS!$E$10))/6,IF($A1622=TAXAS!$A$11,IF($B1622="PARCELADO ATÉ 6X",$D1622-($D1622*TAXAS!$E$11))/6,IF($A1622=TAXAS!$A$12,IF($B1622="PARCELADO ATÉ 6X",$D1622-($D1622*TAXAS!$E$12))/6,IF($A1622=TAXAS!$A$13,IF($B1622="PARCELADO ATÉ 6X",$D1622-($D1622*TAXAS!$E$13))/6,IF($A1622=TAXAS!$A$14,IF($B1622="PARCELADO ATÉ 6X",$D1622-($D1622*TAXAS!$E$14))/6,IF($A1622=TAXAS!$A$15,IF($B1622="PARCELADO ATÉ 6X",$D1622-($D1622*TAXAS!$E$15))/6,IF($A1622=TAXAS!$A$16,IF($B1622="PARCELADO ATÉ 6X",$D1622-($D1622*TAXAS!$E$16))/6,IF($A1622=TAXAS!$A$17,IF($B1622="PARCELADO ATÉ 6X",$D1622-($D1622*TAXAS!$E$17))/6,IF($A1622=TAXAS!$A$18,IF($B1622="PARCELADO ATÉ 6X",$D1622-($D1622*TAXAS!$E$18))/6,IF($A1622=TAXAS!$A$19,IF($B1622="PARCELADO ATÉ 6X",$D1622-($D1622*TAXAS!$E$19))/6,IF($A1622=TAXAS!$A$20,IF($B1622="PARCELADO ATÉ 6X",$D1622-($D1622*TAXAS!$E$20))/6,IF($A1622=TAXAS!$A$21,IF($B1622="PARCELADO ATÉ 6X",$D1622-($D1622*TAXAS!$E$21))/6,IF($A1622=TAXAS!$A$22,IF($B1622="PARCELADO ATÉ 6X",$D1622-($D1622*TAXAS!$E$22))/6,IF($A1622=TAXAS!$A$23,IF($B1622="PARCELADO ATÉ 6X",$D1622-($D1622*TAXAS!$E$23))/6,IF($A1622=TAXAS!$A$24,IF($B1622="PARCELADO ATÉ 6X",$D1622-($D1622*TAXAS!$E$24))/6,IF($A1622=TAXAS!$A$25,IF($B1622="PARCELADO ATÉ 6X",$D1622-($D1622*TAXAS!$E$25))/6,IF($A1622=TAXAS!$A$26,IF($B1622="PARCELADO ATÉ 6X",$D1622-($D1622*TAXAS!$E$26))/6,IF($A1622=TAXAS!$A$27,IF($B1622="PARCELADO ATÉ 6X",$D1622-($D1622*TAXAS!$E$27))/6))))))))))))))))))))))))/1</f>
        <v>0</v>
      </c>
      <c r="I1622" s="9">
        <f>IF($A1622="VISA",IF($B1622="PARCELADO ATÉ 12X",$D1622-(D1622*TAXAS!$F$4))/12,IF($A1622="MASTER",IF($B1622="PARCELADO ATÉ 12X",$D1622-(D1622*TAXAS!$F$5))/12,IF($A1622="ELO",IF($B1622="PARCELADO ATÉ 12X",$D1622-(D1622*TAXAS!$F$6))/12,IF($A1622="HIPERCARD",IF($B1622="PARCELADO ATÉ 12X",$D1622-(D1622*TAXAS!$F$7))/12,IF($A1622="DINERS",IF($B1622="PARCELADO ATÉ 12X",$D1622-(D1622*TAXAS!$F$8))/12,IF($A1622="AMERICA EXPRESS",IF($B1622="PARCELADO ATÉ 12X",$D1622-(D1622*TAXAS!$F$9))/12,IF($A1622=TAXAS!$A$10,IF($B1622="PARCELADO ATÉ 12X",$D1622-($D1622*TAXAS!$F$10))/12,IF($A1622=TAXAS!$A$11,IF($B1622="PARCELADO ATÉ 12X",$D1622-($D1622*TAXAS!$F$11))/12,IF($A1622=TAXAS!$A$12,IF($B1622="PARCELADO ATÉ 12X",$D1622-($D1622*TAXAS!$F$12))/12,IF($A1622=TAXAS!$A$13,IF($B1622="PARCELADO ATÉ 12X",$D1622-($D1622*TAXAS!$F$13))/12,IF($A1622=TAXAS!$A$14,IF($B1622="PARCELADO ATÉ 12X",$D1622-($D1622*TAXAS!$F$14))/12,IF($A1622=TAXAS!$A$15,IF($B1622="PARCELADO ATÉ 12X",$D1622-($D1622*TAXAS!$F$15))/12,IF($A1622=TAXAS!$A$16,IF($B1622="PARCELADO ATÉ 12X",$D1622-($D1622*TAXAS!$F$16))/12,IF($A1622=TAXAS!$A$17,IF($B1622="PARCELADO ATÉ 12X",$D1622-($D1622*TAXAS!$F$17))/12,IF($A1622=TAXAS!$A$18,IF($B1622="PARCELADO ATÉ 12X",$D1622-($D1622*TAXAS!$F$18))/12,IF($A1622=TAXAS!$A$19,IF($B1622="PARCELADO ATÉ 12X",$D1622-($D1622*TAXAS!$F$19))/12,IF($A1622=TAXAS!$A$20,IF($B1622="PARCELADO ATÉ 12X",$D1622-($D1622*TAXAS!$F$20))/12,IF($A1622=TAXAS!$A$21,IF($B1622="PARCELADO ATÉ 12X",$D1622-($D1622*TAXAS!$F$21))/12,IF($A1622=TAXAS!$A$22,IF($B1622="PARCELADO ATÉ 12X",$D1622-($D1622*TAXAS!$F$22))/12,IF($A1622=TAXAS!$A$23,IF($B1622="PARCELADO ATÉ 12X",$D1622-($D1622*TAXAS!$F$23))/12,IF($A1622=TAXAS!$A$24,IF($B1622="PARCELADO ATÉ 12X",$D1622-($D1622*TAXAS!$F$24))/12,IF($A1622=TAXAS!$A$25,IF($B1622="PARCELADO ATÉ 12X",$D1622-($D1622*TAXAS!$F$25))/12,IF($A1622=TAXAS!$A$26,IF($B1622="PARCELADO ATÉ 12X",$D1622-($D1622*TAXAS!$F$26))/12,IF($A1622=TAXAS!$A$27,IF($B1622="PARCELADO ATÉ 12X",$D1622-($D1622*TAXAS!$F$27))/12))))))))))))))))))))))))/1</f>
        <v>0</v>
      </c>
      <c r="J1622" s="8">
        <f t="shared" si="0"/>
        <v>0</v>
      </c>
      <c r="K1622" s="10" t="b">
        <f>IF($B1622="PARCELADO ATÉ 3X",($D1622-($D1622*TAXAS!$D$4))-$J1622)</f>
        <v>0</v>
      </c>
      <c r="L1622" s="10" t="b">
        <f>IF($B1622="PARCELADO ATÉ 6X",($D1622-($D1622*TAXAS!$E$4))-$J1622)</f>
        <v>0</v>
      </c>
      <c r="M1622" s="10" t="b">
        <f>IF($B1622="PARCELADO ATÉ 12X",($D1622-($D1622*TAXAS!$F$4))-$J1622)</f>
        <v>0</v>
      </c>
      <c r="N1622" s="8">
        <f t="shared" si="1"/>
        <v>0</v>
      </c>
      <c r="O1622" s="10">
        <f t="shared" si="2"/>
        <v>0</v>
      </c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</row>
    <row r="1623" spans="1:31" ht="15.75" customHeight="1" x14ac:dyDescent="0.2">
      <c r="A1623" s="3"/>
      <c r="B1623" s="5"/>
      <c r="C1623" s="6"/>
      <c r="D1623" s="42"/>
      <c r="E1623" s="8">
        <f>IF($A1623="VISA",IF($B1623="DÉBITO",$D1623-($D1623*TAXAS!$B$4)),IF($A1623="MASTER",IF($B1623="DÉBITO",$D1623-($D1623*TAXAS!$B$5)),IF($A1623="ELO", IF($B1623="DÉBITO",$D1623-($D1623*TAXAS!$B$6)),IF($A1623="HIPERCARD",IF($B1623="DÉBITO",$D1623-($D1623*TAXAS!$B$7)),IF($A1623="DINERS",IF($B1623="DÉBITO",$D1623-($D1623*TAXAS!$B$8)),IF($A1623="AMERICA EXPRESS",IF($B1623="DÉBITO",$D1623-($D1623*TAXAS!$B$9)),IF($A1623=TAXAS!$A$10,IF($B1623="DÉBITO",$D1623-($D1623*TAXAS!$B$10)), IF($A1623=TAXAS!$A$11,IF($B1623="DÉBITO",$D1623-($D1623*TAXAS!$B$11)), IF($A1623=TAXAS!$A$12,IF($B1623="DÉBITO",$D1623-($D1623*TAXAS!$B$12)), IF($A1623=TAXAS!$A$13,IF($B1623="DÉBITO",$D1623-($D1623*TAXAS!$B$13)), IF($A1623=TAXAS!$A$14,IF($B1623="DÉBITO",$D1623-($D1623*TAXAS!$B$14)), IF($A1623=TAXAS!$A$15,IF($B1623="DÉBITO",$D1623-($D1623*TAXAS!$B$15)), IF($A1623=TAXAS!$A$16,IF($B1623="DÉBITO",$D1623-($D1623*TAXAS!$B$16)), IF($A1623=TAXAS!$A$17,IF($B1623="DÉBITO",$D1623-($D1623*TAXAS!$B$17)), IF($A1623=TAXAS!$A$18,IF($B1623="DÉBITO",$D1623-($D1623*TAXAS!$B$18)), IF($A1623=TAXAS!$A$19,IF($B1623="DÉBITO",$D1623-($D1623*TAXAS!$B$19)), IF($A1623=TAXAS!$A$20,IF($B1623="DÉBITO",$D1623-($D1623*TAXAS!$B$20)), IF($A1623=TAXAS!$A$21,IF($B1623="DÉBITO",$D1623-($D1623*TAXAS!$B$21)), IF($A1623=TAXAS!$A$22,IF($B1623="DÉBITO",$D1623-($D1623*TAXAS!$B$22)), IF($A1623=TAXAS!$A$23,IF($B1623="DÉBITO",$D1623-($D1623*TAXAS!$B$23)), IF($A1623=TAXAS!$A$24,IF($B1623="DÉBITO",$D1623-($D1623*TAXAS!$B$24)), IF($A1623=TAXAS!$A$25,IF($B1623="DÉBITO",$D1623-($D1623*TAXAS!$B$25)), IF($A1623=TAXAS!$A$26,IF($B1623="DÉBITO",$D1623-($D1623*TAXAS!$B$26)), IF($A1623=TAXAS!$A$27,IF($B1623="DÉBITO",$D1623-($D1623*TAXAS!$B$27))))))))))))))))))))))))))/1</f>
        <v>0</v>
      </c>
      <c r="F1623" s="8">
        <f>IF($A1623="VISA",IF($B1623="CRÉDITO",$D1623-($D1623*TAXAS!$C$4)),IF($A1623="MASTER",IF($B1623="CRÉDITO",$D1623-($D1623*TAXAS!$C$5)),IF($A1623="ELO", IF($B1623="CRÉDITO",$D1623-($D1623*TAXAS!$C$6)),IF($A1623="HIPERCARD",IF($B1623="CRÉDITO",$D1623-($D1623*TAXAS!$C$7)),IF($A1623="DINERS",IF($B1623="CRÉDITO",$D1623-($D1623*TAXAS!$C$8)),IF($A1623="AMERICA EXPRESS",IF($B1623="CRÉDITO",$D1623-($D1623*TAXAS!$C$9)),IF($A1623=TAXAS!$A$10,IF($B1623="CRÉDITO",$D1623-($D1623*TAXAS!$C$10)), IF($A1623=TAXAS!$A$11,IF($B1623="CRÉDITO",$D1623-($D1623*TAXAS!$C$11)), IF($A1623=TAXAS!$A$12,IF($B1623="CRÉDITO",$D1623-($D1623*TAXAS!$C$12)), IF($A1623=TAXAS!$A$13,IF($B1623="CRÉDITO",$D1623-($D1623*TAXAS!$C$13)), IF($A1623=TAXAS!$A$14,IF($B1623="CRÉDITO",$D1623-($D1623*TAXAS!$C$14)), IF($A1623=TAXAS!$A$15,IF($B1623="CRÉDITO",$D1623-($D1623*TAXAS!$C$15)), IF($A1623=TAXAS!$A$16,IF($B1623="CRÉDITO",$D1623-($D1623*TAXAS!$C$16)), IF($A1623=TAXAS!$A$17,IF($B1623="CRÉDITO",$D1623-($D1623*TAXAS!$C$17)), IF($A1623=TAXAS!$A$18,IF($B1623="CRÉDITO",$D1623-($D1623*TAXAS!$C$18)), IF($A1623=TAXAS!$A$19,IF($B1623="CRÉDITO",$D1623-($D1623*TAXAS!$C$19)), IF($A1623=TAXAS!$A$20,IF($B1623="CRÉDITO",$D1623-($D1623*TAXAS!$C$20)), IF($A1623=TAXAS!$A$21,IF($B1623="CRÉDITO",$D1623-($D1623*TAXAS!$C$21)), IF($A1623=TAXAS!$A$22,IF($B1623="CRÉDITO",$D1623-($D1623*TAXAS!$C$22)), IF($A1623=TAXAS!$A$23,IF($B1623="CRÉDITO",$D1623-($D1623*TAXAS!$C$23)), IF($A1623=TAXAS!$A$24,IF($B1623="CRÉDITO",$D1623-($D1623*TAXAS!$C$24)), IF($A1623=TAXAS!$A$25,IF($B1623="CRÉDITO",$D1623-($D1623*TAXAS!$C$25)), IF($A1623=TAXAS!$A$26,IF($B1623="CRÉDITO",$D1623-($D1623*TAXAS!$C$26)), IF($A1623=TAXAS!$A$27,IF($B1623="CRÉDITO",$D1623-($D1623*TAXAS!$C$27))))))))))))))))))))))))))/1</f>
        <v>0</v>
      </c>
      <c r="G1623" s="9">
        <f>IF($A1623="VISA",IF($B1623="PARCELADO ATÉ 3X",$D1623-(D1623*TAXAS!$D$4))/3,IF($A1623="MASTER",IF($B1623="PARCELADO ATÉ 3X",$D1623-(D1623*TAXAS!$D$5))/3,IF($A1623="ELO",IF($B1623="PARCELADO ATÉ 3X",$D1623-(D1623*TAXAS!$D$6))/3,IF($A1623="HIPERCARD",IF($B1623="PARCELADO ATÉ 3X",$D1623-(D1623*TAXAS!$D$7))/3,IF($A1623="DINERS",IF($B1623="PARCELADO ATÉ 3X",$D1623-(D1623*TAXAS!$D$8))/3,IF($A1623="AMERICA EXPRESS",IF($B1623="PARCELADO ATÉ 3X",$D1623-(D1623*TAXAS!$D$9))/3,IF($A1623=TAXAS!$A$10,IF($B1623="PARCELADO ATÉ 3X",$D1623-($D1623*TAXAS!$D$10))/3,IF($A1623=TAXAS!$A$11,IF($B1623="PARCELADO ATÉ 3X",$D1623-($D1623*TAXAS!$D$11))/3,IF($A1623=TAXAS!$A$12,IF($B1623="PARCELADO ATÉ 3X",$D1623-($D1623*TAXAS!$D$12))/3,IF($A1623=TAXAS!$A$13,IF($B1623="PARCELADO ATÉ 3X",$D1623-($D1623*TAXAS!$D$13))/3,IF($A1623=TAXAS!$A$14,IF($B1623="PARCELADO ATÉ 3X",$D1623-($D1623*TAXAS!$D$14))/3,IF($A1623=TAXAS!$A$15,IF($B1623="PARCELADO ATÉ 3X",$D1623-($D1623*TAXAS!$D$15))/3,IF($A1623=TAXAS!$A$16,IF($B1623="PARCELADO ATÉ 3X",$D1623-($D1623*TAXAS!$D$16))/3,IF($A1623=TAXAS!$A$17,IF($B1623="PARCELADO ATÉ 3X",$D1623-($D1623*TAXAS!$D$17))/3,IF($A1623=TAXAS!$A$18,IF($B1623="PARCELADO ATÉ 3X",$D1623-($D1623*TAXAS!$D$18))/3,IF($A1623=TAXAS!$A$19,IF($B1623="PARCELADO ATÉ 3X",$D1623-($D1623*TAXAS!$D$19))/3,IF($A1623=TAXAS!$A$20,IF($B1623="PARCELADO ATÉ 3X",$D1623-($D1623*TAXAS!$D$20))/3,IF($A1623=TAXAS!$A$21,IF($B1623="PARCELADO ATÉ 3X",$D1623-($D1623*TAXAS!$D$21))/3,IF($A1623=TAXAS!$A$22,IF($B1623="PARCELADO ATÉ 3X",$D1623-($D1623*TAXAS!$D$22))/3,IF($A1623=TAXAS!$A$23,IF($B1623="PARCELADO ATÉ 3X",$D1623-($D1623*TAXAS!$D$23))/3,IF($A1623=TAXAS!$A$24,IF($B1623="PARCELADO ATÉ 3X",$D1623-($D1623*TAXAS!$D$24))/3,IF($A1623=TAXAS!$A$25,IF($B1623="PARCELADO ATÉ 3X",$D1623-($D1623*TAXAS!$D$25))/3,IF($A1623=TAXAS!$A$26,IF($B1623="PARCELADO ATÉ 3X",$D1623-($D1623*TAXAS!$D$26))/3,IF($A1623=TAXAS!$A$27,IF($B1623="PARCELADO ATÉ 3X",$D1623-($D1623*TAXAS!$D$27))/3))))))))))))))))))))))))/1</f>
        <v>0</v>
      </c>
      <c r="H1623" s="9">
        <f>IF($A1623="VISA",IF($B1623="PARCELADO ATÉ 6X",$D1623-(D1623*TAXAS!$E$4))/6,IF($A1623="MASTER",IF($B1623="PARCELADO ATÉ 6X",$D1623-(D1623*TAXAS!$E$5))/6,IF($A1623="ELO",IF($B1623="PARCELADO ATÉ 6X",$D1623-(D1623*TAXAS!$E$6))/6,IF($A1623="HIPERCARD",IF($B1623="PARCELADO ATÉ 6X",$D1623-(D1623*TAXAS!$E$7))/6,IF($A1623="DINERS",IF($B1623="PARCELADO ATÉ 6X",$D1623-(D1623*TAXAS!$E$8))/6,IF($A1623="AMERICA EXPRESS",IF($B1623="PARCELADO ATÉ 6X",$D1623-(D1623*TAXAS!$E$9))/6,IF($A1623=TAXAS!$A$10,IF($B1623="PARCELADO ATÉ 6X",$D1623-($D1623*TAXAS!$E$10))/6,IF($A1623=TAXAS!$A$11,IF($B1623="PARCELADO ATÉ 6X",$D1623-($D1623*TAXAS!$E$11))/6,IF($A1623=TAXAS!$A$12,IF($B1623="PARCELADO ATÉ 6X",$D1623-($D1623*TAXAS!$E$12))/6,IF($A1623=TAXAS!$A$13,IF($B1623="PARCELADO ATÉ 6X",$D1623-($D1623*TAXAS!$E$13))/6,IF($A1623=TAXAS!$A$14,IF($B1623="PARCELADO ATÉ 6X",$D1623-($D1623*TAXAS!$E$14))/6,IF($A1623=TAXAS!$A$15,IF($B1623="PARCELADO ATÉ 6X",$D1623-($D1623*TAXAS!$E$15))/6,IF($A1623=TAXAS!$A$16,IF($B1623="PARCELADO ATÉ 6X",$D1623-($D1623*TAXAS!$E$16))/6,IF($A1623=TAXAS!$A$17,IF($B1623="PARCELADO ATÉ 6X",$D1623-($D1623*TAXAS!$E$17))/6,IF($A1623=TAXAS!$A$18,IF($B1623="PARCELADO ATÉ 6X",$D1623-($D1623*TAXAS!$E$18))/6,IF($A1623=TAXAS!$A$19,IF($B1623="PARCELADO ATÉ 6X",$D1623-($D1623*TAXAS!$E$19))/6,IF($A1623=TAXAS!$A$20,IF($B1623="PARCELADO ATÉ 6X",$D1623-($D1623*TAXAS!$E$20))/6,IF($A1623=TAXAS!$A$21,IF($B1623="PARCELADO ATÉ 6X",$D1623-($D1623*TAXAS!$E$21))/6,IF($A1623=TAXAS!$A$22,IF($B1623="PARCELADO ATÉ 6X",$D1623-($D1623*TAXAS!$E$22))/6,IF($A1623=TAXAS!$A$23,IF($B1623="PARCELADO ATÉ 6X",$D1623-($D1623*TAXAS!$E$23))/6,IF($A1623=TAXAS!$A$24,IF($B1623="PARCELADO ATÉ 6X",$D1623-($D1623*TAXAS!$E$24))/6,IF($A1623=TAXAS!$A$25,IF($B1623="PARCELADO ATÉ 6X",$D1623-($D1623*TAXAS!$E$25))/6,IF($A1623=TAXAS!$A$26,IF($B1623="PARCELADO ATÉ 6X",$D1623-($D1623*TAXAS!$E$26))/6,IF($A1623=TAXAS!$A$27,IF($B1623="PARCELADO ATÉ 6X",$D1623-($D1623*TAXAS!$E$27))/6))))))))))))))))))))))))/1</f>
        <v>0</v>
      </c>
      <c r="I1623" s="9">
        <f>IF($A1623="VISA",IF($B1623="PARCELADO ATÉ 12X",$D1623-(D1623*TAXAS!$F$4))/12,IF($A1623="MASTER",IF($B1623="PARCELADO ATÉ 12X",$D1623-(D1623*TAXAS!$F$5))/12,IF($A1623="ELO",IF($B1623="PARCELADO ATÉ 12X",$D1623-(D1623*TAXAS!$F$6))/12,IF($A1623="HIPERCARD",IF($B1623="PARCELADO ATÉ 12X",$D1623-(D1623*TAXAS!$F$7))/12,IF($A1623="DINERS",IF($B1623="PARCELADO ATÉ 12X",$D1623-(D1623*TAXAS!$F$8))/12,IF($A1623="AMERICA EXPRESS",IF($B1623="PARCELADO ATÉ 12X",$D1623-(D1623*TAXAS!$F$9))/12,IF($A1623=TAXAS!$A$10,IF($B1623="PARCELADO ATÉ 12X",$D1623-($D1623*TAXAS!$F$10))/12,IF($A1623=TAXAS!$A$11,IF($B1623="PARCELADO ATÉ 12X",$D1623-($D1623*TAXAS!$F$11))/12,IF($A1623=TAXAS!$A$12,IF($B1623="PARCELADO ATÉ 12X",$D1623-($D1623*TAXAS!$F$12))/12,IF($A1623=TAXAS!$A$13,IF($B1623="PARCELADO ATÉ 12X",$D1623-($D1623*TAXAS!$F$13))/12,IF($A1623=TAXAS!$A$14,IF($B1623="PARCELADO ATÉ 12X",$D1623-($D1623*TAXAS!$F$14))/12,IF($A1623=TAXAS!$A$15,IF($B1623="PARCELADO ATÉ 12X",$D1623-($D1623*TAXAS!$F$15))/12,IF($A1623=TAXAS!$A$16,IF($B1623="PARCELADO ATÉ 12X",$D1623-($D1623*TAXAS!$F$16))/12,IF($A1623=TAXAS!$A$17,IF($B1623="PARCELADO ATÉ 12X",$D1623-($D1623*TAXAS!$F$17))/12,IF($A1623=TAXAS!$A$18,IF($B1623="PARCELADO ATÉ 12X",$D1623-($D1623*TAXAS!$F$18))/12,IF($A1623=TAXAS!$A$19,IF($B1623="PARCELADO ATÉ 12X",$D1623-($D1623*TAXAS!$F$19))/12,IF($A1623=TAXAS!$A$20,IF($B1623="PARCELADO ATÉ 12X",$D1623-($D1623*TAXAS!$F$20))/12,IF($A1623=TAXAS!$A$21,IF($B1623="PARCELADO ATÉ 12X",$D1623-($D1623*TAXAS!$F$21))/12,IF($A1623=TAXAS!$A$22,IF($B1623="PARCELADO ATÉ 12X",$D1623-($D1623*TAXAS!$F$22))/12,IF($A1623=TAXAS!$A$23,IF($B1623="PARCELADO ATÉ 12X",$D1623-($D1623*TAXAS!$F$23))/12,IF($A1623=TAXAS!$A$24,IF($B1623="PARCELADO ATÉ 12X",$D1623-($D1623*TAXAS!$F$24))/12,IF($A1623=TAXAS!$A$25,IF($B1623="PARCELADO ATÉ 12X",$D1623-($D1623*TAXAS!$F$25))/12,IF($A1623=TAXAS!$A$26,IF($B1623="PARCELADO ATÉ 12X",$D1623-($D1623*TAXAS!$F$26))/12,IF($A1623=TAXAS!$A$27,IF($B1623="PARCELADO ATÉ 12X",$D1623-($D1623*TAXAS!$F$27))/12))))))))))))))))))))))))/1</f>
        <v>0</v>
      </c>
      <c r="J1623" s="8">
        <f t="shared" si="0"/>
        <v>0</v>
      </c>
      <c r="K1623" s="10" t="b">
        <f>IF($B1623="PARCELADO ATÉ 3X",($D1623-($D1623*TAXAS!$D$4))-$J1623)</f>
        <v>0</v>
      </c>
      <c r="L1623" s="10" t="b">
        <f>IF($B1623="PARCELADO ATÉ 6X",($D1623-($D1623*TAXAS!$E$4))-$J1623)</f>
        <v>0</v>
      </c>
      <c r="M1623" s="10" t="b">
        <f>IF($B1623="PARCELADO ATÉ 12X",($D1623-($D1623*TAXAS!$F$4))-$J1623)</f>
        <v>0</v>
      </c>
      <c r="N1623" s="8">
        <f t="shared" si="1"/>
        <v>0</v>
      </c>
      <c r="O1623" s="10">
        <f t="shared" si="2"/>
        <v>0</v>
      </c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</row>
    <row r="1624" spans="1:31" ht="15.75" customHeight="1" x14ac:dyDescent="0.2">
      <c r="A1624" s="3"/>
      <c r="B1624" s="5"/>
      <c r="C1624" s="6"/>
      <c r="D1624" s="42"/>
      <c r="E1624" s="8">
        <f>IF($A1624="VISA",IF($B1624="DÉBITO",$D1624-($D1624*TAXAS!$B$4)),IF($A1624="MASTER",IF($B1624="DÉBITO",$D1624-($D1624*TAXAS!$B$5)),IF($A1624="ELO", IF($B1624="DÉBITO",$D1624-($D1624*TAXAS!$B$6)),IF($A1624="HIPERCARD",IF($B1624="DÉBITO",$D1624-($D1624*TAXAS!$B$7)),IF($A1624="DINERS",IF($B1624="DÉBITO",$D1624-($D1624*TAXAS!$B$8)),IF($A1624="AMERICA EXPRESS",IF($B1624="DÉBITO",$D1624-($D1624*TAXAS!$B$9)),IF($A1624=TAXAS!$A$10,IF($B1624="DÉBITO",$D1624-($D1624*TAXAS!$B$10)), IF($A1624=TAXAS!$A$11,IF($B1624="DÉBITO",$D1624-($D1624*TAXAS!$B$11)), IF($A1624=TAXAS!$A$12,IF($B1624="DÉBITO",$D1624-($D1624*TAXAS!$B$12)), IF($A1624=TAXAS!$A$13,IF($B1624="DÉBITO",$D1624-($D1624*TAXAS!$B$13)), IF($A1624=TAXAS!$A$14,IF($B1624="DÉBITO",$D1624-($D1624*TAXAS!$B$14)), IF($A1624=TAXAS!$A$15,IF($B1624="DÉBITO",$D1624-($D1624*TAXAS!$B$15)), IF($A1624=TAXAS!$A$16,IF($B1624="DÉBITO",$D1624-($D1624*TAXAS!$B$16)), IF($A1624=TAXAS!$A$17,IF($B1624="DÉBITO",$D1624-($D1624*TAXAS!$B$17)), IF($A1624=TAXAS!$A$18,IF($B1624="DÉBITO",$D1624-($D1624*TAXAS!$B$18)), IF($A1624=TAXAS!$A$19,IF($B1624="DÉBITO",$D1624-($D1624*TAXAS!$B$19)), IF($A1624=TAXAS!$A$20,IF($B1624="DÉBITO",$D1624-($D1624*TAXAS!$B$20)), IF($A1624=TAXAS!$A$21,IF($B1624="DÉBITO",$D1624-($D1624*TAXAS!$B$21)), IF($A1624=TAXAS!$A$22,IF($B1624="DÉBITO",$D1624-($D1624*TAXAS!$B$22)), IF($A1624=TAXAS!$A$23,IF($B1624="DÉBITO",$D1624-($D1624*TAXAS!$B$23)), IF($A1624=TAXAS!$A$24,IF($B1624="DÉBITO",$D1624-($D1624*TAXAS!$B$24)), IF($A1624=TAXAS!$A$25,IF($B1624="DÉBITO",$D1624-($D1624*TAXAS!$B$25)), IF($A1624=TAXAS!$A$26,IF($B1624="DÉBITO",$D1624-($D1624*TAXAS!$B$26)), IF($A1624=TAXAS!$A$27,IF($B1624="DÉBITO",$D1624-($D1624*TAXAS!$B$27))))))))))))))))))))))))))/1</f>
        <v>0</v>
      </c>
      <c r="F1624" s="8">
        <f>IF($A1624="VISA",IF($B1624="CRÉDITO",$D1624-($D1624*TAXAS!$C$4)),IF($A1624="MASTER",IF($B1624="CRÉDITO",$D1624-($D1624*TAXAS!$C$5)),IF($A1624="ELO", IF($B1624="CRÉDITO",$D1624-($D1624*TAXAS!$C$6)),IF($A1624="HIPERCARD",IF($B1624="CRÉDITO",$D1624-($D1624*TAXAS!$C$7)),IF($A1624="DINERS",IF($B1624="CRÉDITO",$D1624-($D1624*TAXAS!$C$8)),IF($A1624="AMERICA EXPRESS",IF($B1624="CRÉDITO",$D1624-($D1624*TAXAS!$C$9)),IF($A1624=TAXAS!$A$10,IF($B1624="CRÉDITO",$D1624-($D1624*TAXAS!$C$10)), IF($A1624=TAXAS!$A$11,IF($B1624="CRÉDITO",$D1624-($D1624*TAXAS!$C$11)), IF($A1624=TAXAS!$A$12,IF($B1624="CRÉDITO",$D1624-($D1624*TAXAS!$C$12)), IF($A1624=TAXAS!$A$13,IF($B1624="CRÉDITO",$D1624-($D1624*TAXAS!$C$13)), IF($A1624=TAXAS!$A$14,IF($B1624="CRÉDITO",$D1624-($D1624*TAXAS!$C$14)), IF($A1624=TAXAS!$A$15,IF($B1624="CRÉDITO",$D1624-($D1624*TAXAS!$C$15)), IF($A1624=TAXAS!$A$16,IF($B1624="CRÉDITO",$D1624-($D1624*TAXAS!$C$16)), IF($A1624=TAXAS!$A$17,IF($B1624="CRÉDITO",$D1624-($D1624*TAXAS!$C$17)), IF($A1624=TAXAS!$A$18,IF($B1624="CRÉDITO",$D1624-($D1624*TAXAS!$C$18)), IF($A1624=TAXAS!$A$19,IF($B1624="CRÉDITO",$D1624-($D1624*TAXAS!$C$19)), IF($A1624=TAXAS!$A$20,IF($B1624="CRÉDITO",$D1624-($D1624*TAXAS!$C$20)), IF($A1624=TAXAS!$A$21,IF($B1624="CRÉDITO",$D1624-($D1624*TAXAS!$C$21)), IF($A1624=TAXAS!$A$22,IF($B1624="CRÉDITO",$D1624-($D1624*TAXAS!$C$22)), IF($A1624=TAXAS!$A$23,IF($B1624="CRÉDITO",$D1624-($D1624*TAXAS!$C$23)), IF($A1624=TAXAS!$A$24,IF($B1624="CRÉDITO",$D1624-($D1624*TAXAS!$C$24)), IF($A1624=TAXAS!$A$25,IF($B1624="CRÉDITO",$D1624-($D1624*TAXAS!$C$25)), IF($A1624=TAXAS!$A$26,IF($B1624="CRÉDITO",$D1624-($D1624*TAXAS!$C$26)), IF($A1624=TAXAS!$A$27,IF($B1624="CRÉDITO",$D1624-($D1624*TAXAS!$C$27))))))))))))))))))))))))))/1</f>
        <v>0</v>
      </c>
      <c r="G1624" s="9">
        <f>IF($A1624="VISA",IF($B1624="PARCELADO ATÉ 3X",$D1624-(D1624*TAXAS!$D$4))/3,IF($A1624="MASTER",IF($B1624="PARCELADO ATÉ 3X",$D1624-(D1624*TAXAS!$D$5))/3,IF($A1624="ELO",IF($B1624="PARCELADO ATÉ 3X",$D1624-(D1624*TAXAS!$D$6))/3,IF($A1624="HIPERCARD",IF($B1624="PARCELADO ATÉ 3X",$D1624-(D1624*TAXAS!$D$7))/3,IF($A1624="DINERS",IF($B1624="PARCELADO ATÉ 3X",$D1624-(D1624*TAXAS!$D$8))/3,IF($A1624="AMERICA EXPRESS",IF($B1624="PARCELADO ATÉ 3X",$D1624-(D1624*TAXAS!$D$9))/3,IF($A1624=TAXAS!$A$10,IF($B1624="PARCELADO ATÉ 3X",$D1624-($D1624*TAXAS!$D$10))/3,IF($A1624=TAXAS!$A$11,IF($B1624="PARCELADO ATÉ 3X",$D1624-($D1624*TAXAS!$D$11))/3,IF($A1624=TAXAS!$A$12,IF($B1624="PARCELADO ATÉ 3X",$D1624-($D1624*TAXAS!$D$12))/3,IF($A1624=TAXAS!$A$13,IF($B1624="PARCELADO ATÉ 3X",$D1624-($D1624*TAXAS!$D$13))/3,IF($A1624=TAXAS!$A$14,IF($B1624="PARCELADO ATÉ 3X",$D1624-($D1624*TAXAS!$D$14))/3,IF($A1624=TAXAS!$A$15,IF($B1624="PARCELADO ATÉ 3X",$D1624-($D1624*TAXAS!$D$15))/3,IF($A1624=TAXAS!$A$16,IF($B1624="PARCELADO ATÉ 3X",$D1624-($D1624*TAXAS!$D$16))/3,IF($A1624=TAXAS!$A$17,IF($B1624="PARCELADO ATÉ 3X",$D1624-($D1624*TAXAS!$D$17))/3,IF($A1624=TAXAS!$A$18,IF($B1624="PARCELADO ATÉ 3X",$D1624-($D1624*TAXAS!$D$18))/3,IF($A1624=TAXAS!$A$19,IF($B1624="PARCELADO ATÉ 3X",$D1624-($D1624*TAXAS!$D$19))/3,IF($A1624=TAXAS!$A$20,IF($B1624="PARCELADO ATÉ 3X",$D1624-($D1624*TAXAS!$D$20))/3,IF($A1624=TAXAS!$A$21,IF($B1624="PARCELADO ATÉ 3X",$D1624-($D1624*TAXAS!$D$21))/3,IF($A1624=TAXAS!$A$22,IF($B1624="PARCELADO ATÉ 3X",$D1624-($D1624*TAXAS!$D$22))/3,IF($A1624=TAXAS!$A$23,IF($B1624="PARCELADO ATÉ 3X",$D1624-($D1624*TAXAS!$D$23))/3,IF($A1624=TAXAS!$A$24,IF($B1624="PARCELADO ATÉ 3X",$D1624-($D1624*TAXAS!$D$24))/3,IF($A1624=TAXAS!$A$25,IF($B1624="PARCELADO ATÉ 3X",$D1624-($D1624*TAXAS!$D$25))/3,IF($A1624=TAXAS!$A$26,IF($B1624="PARCELADO ATÉ 3X",$D1624-($D1624*TAXAS!$D$26))/3,IF($A1624=TAXAS!$A$27,IF($B1624="PARCELADO ATÉ 3X",$D1624-($D1624*TAXAS!$D$27))/3))))))))))))))))))))))))/1</f>
        <v>0</v>
      </c>
      <c r="H1624" s="9">
        <f>IF($A1624="VISA",IF($B1624="PARCELADO ATÉ 6X",$D1624-(D1624*TAXAS!$E$4))/6,IF($A1624="MASTER",IF($B1624="PARCELADO ATÉ 6X",$D1624-(D1624*TAXAS!$E$5))/6,IF($A1624="ELO",IF($B1624="PARCELADO ATÉ 6X",$D1624-(D1624*TAXAS!$E$6))/6,IF($A1624="HIPERCARD",IF($B1624="PARCELADO ATÉ 6X",$D1624-(D1624*TAXAS!$E$7))/6,IF($A1624="DINERS",IF($B1624="PARCELADO ATÉ 6X",$D1624-(D1624*TAXAS!$E$8))/6,IF($A1624="AMERICA EXPRESS",IF($B1624="PARCELADO ATÉ 6X",$D1624-(D1624*TAXAS!$E$9))/6,IF($A1624=TAXAS!$A$10,IF($B1624="PARCELADO ATÉ 6X",$D1624-($D1624*TAXAS!$E$10))/6,IF($A1624=TAXAS!$A$11,IF($B1624="PARCELADO ATÉ 6X",$D1624-($D1624*TAXAS!$E$11))/6,IF($A1624=TAXAS!$A$12,IF($B1624="PARCELADO ATÉ 6X",$D1624-($D1624*TAXAS!$E$12))/6,IF($A1624=TAXAS!$A$13,IF($B1624="PARCELADO ATÉ 6X",$D1624-($D1624*TAXAS!$E$13))/6,IF($A1624=TAXAS!$A$14,IF($B1624="PARCELADO ATÉ 6X",$D1624-($D1624*TAXAS!$E$14))/6,IF($A1624=TAXAS!$A$15,IF($B1624="PARCELADO ATÉ 6X",$D1624-($D1624*TAXAS!$E$15))/6,IF($A1624=TAXAS!$A$16,IF($B1624="PARCELADO ATÉ 6X",$D1624-($D1624*TAXAS!$E$16))/6,IF($A1624=TAXAS!$A$17,IF($B1624="PARCELADO ATÉ 6X",$D1624-($D1624*TAXAS!$E$17))/6,IF($A1624=TAXAS!$A$18,IF($B1624="PARCELADO ATÉ 6X",$D1624-($D1624*TAXAS!$E$18))/6,IF($A1624=TAXAS!$A$19,IF($B1624="PARCELADO ATÉ 6X",$D1624-($D1624*TAXAS!$E$19))/6,IF($A1624=TAXAS!$A$20,IF($B1624="PARCELADO ATÉ 6X",$D1624-($D1624*TAXAS!$E$20))/6,IF($A1624=TAXAS!$A$21,IF($B1624="PARCELADO ATÉ 6X",$D1624-($D1624*TAXAS!$E$21))/6,IF($A1624=TAXAS!$A$22,IF($B1624="PARCELADO ATÉ 6X",$D1624-($D1624*TAXAS!$E$22))/6,IF($A1624=TAXAS!$A$23,IF($B1624="PARCELADO ATÉ 6X",$D1624-($D1624*TAXAS!$E$23))/6,IF($A1624=TAXAS!$A$24,IF($B1624="PARCELADO ATÉ 6X",$D1624-($D1624*TAXAS!$E$24))/6,IF($A1624=TAXAS!$A$25,IF($B1624="PARCELADO ATÉ 6X",$D1624-($D1624*TAXAS!$E$25))/6,IF($A1624=TAXAS!$A$26,IF($B1624="PARCELADO ATÉ 6X",$D1624-($D1624*TAXAS!$E$26))/6,IF($A1624=TAXAS!$A$27,IF($B1624="PARCELADO ATÉ 6X",$D1624-($D1624*TAXAS!$E$27))/6))))))))))))))))))))))))/1</f>
        <v>0</v>
      </c>
      <c r="I1624" s="9">
        <f>IF($A1624="VISA",IF($B1624="PARCELADO ATÉ 12X",$D1624-(D1624*TAXAS!$F$4))/12,IF($A1624="MASTER",IF($B1624="PARCELADO ATÉ 12X",$D1624-(D1624*TAXAS!$F$5))/12,IF($A1624="ELO",IF($B1624="PARCELADO ATÉ 12X",$D1624-(D1624*TAXAS!$F$6))/12,IF($A1624="HIPERCARD",IF($B1624="PARCELADO ATÉ 12X",$D1624-(D1624*TAXAS!$F$7))/12,IF($A1624="DINERS",IF($B1624="PARCELADO ATÉ 12X",$D1624-(D1624*TAXAS!$F$8))/12,IF($A1624="AMERICA EXPRESS",IF($B1624="PARCELADO ATÉ 12X",$D1624-(D1624*TAXAS!$F$9))/12,IF($A1624=TAXAS!$A$10,IF($B1624="PARCELADO ATÉ 12X",$D1624-($D1624*TAXAS!$F$10))/12,IF($A1624=TAXAS!$A$11,IF($B1624="PARCELADO ATÉ 12X",$D1624-($D1624*TAXAS!$F$11))/12,IF($A1624=TAXAS!$A$12,IF($B1624="PARCELADO ATÉ 12X",$D1624-($D1624*TAXAS!$F$12))/12,IF($A1624=TAXAS!$A$13,IF($B1624="PARCELADO ATÉ 12X",$D1624-($D1624*TAXAS!$F$13))/12,IF($A1624=TAXAS!$A$14,IF($B1624="PARCELADO ATÉ 12X",$D1624-($D1624*TAXAS!$F$14))/12,IF($A1624=TAXAS!$A$15,IF($B1624="PARCELADO ATÉ 12X",$D1624-($D1624*TAXAS!$F$15))/12,IF($A1624=TAXAS!$A$16,IF($B1624="PARCELADO ATÉ 12X",$D1624-($D1624*TAXAS!$F$16))/12,IF($A1624=TAXAS!$A$17,IF($B1624="PARCELADO ATÉ 12X",$D1624-($D1624*TAXAS!$F$17))/12,IF($A1624=TAXAS!$A$18,IF($B1624="PARCELADO ATÉ 12X",$D1624-($D1624*TAXAS!$F$18))/12,IF($A1624=TAXAS!$A$19,IF($B1624="PARCELADO ATÉ 12X",$D1624-($D1624*TAXAS!$F$19))/12,IF($A1624=TAXAS!$A$20,IF($B1624="PARCELADO ATÉ 12X",$D1624-($D1624*TAXAS!$F$20))/12,IF($A1624=TAXAS!$A$21,IF($B1624="PARCELADO ATÉ 12X",$D1624-($D1624*TAXAS!$F$21))/12,IF($A1624=TAXAS!$A$22,IF($B1624="PARCELADO ATÉ 12X",$D1624-($D1624*TAXAS!$F$22))/12,IF($A1624=TAXAS!$A$23,IF($B1624="PARCELADO ATÉ 12X",$D1624-($D1624*TAXAS!$F$23))/12,IF($A1624=TAXAS!$A$24,IF($B1624="PARCELADO ATÉ 12X",$D1624-($D1624*TAXAS!$F$24))/12,IF($A1624=TAXAS!$A$25,IF($B1624="PARCELADO ATÉ 12X",$D1624-($D1624*TAXAS!$F$25))/12,IF($A1624=TAXAS!$A$26,IF($B1624="PARCELADO ATÉ 12X",$D1624-($D1624*TAXAS!$F$26))/12,IF($A1624=TAXAS!$A$27,IF($B1624="PARCELADO ATÉ 12X",$D1624-($D1624*TAXAS!$F$27))/12))))))))))))))))))))))))/1</f>
        <v>0</v>
      </c>
      <c r="J1624" s="8">
        <f t="shared" si="0"/>
        <v>0</v>
      </c>
      <c r="K1624" s="10" t="b">
        <f>IF($B1624="PARCELADO ATÉ 3X",($D1624-($D1624*TAXAS!$D$4))-$J1624)</f>
        <v>0</v>
      </c>
      <c r="L1624" s="10" t="b">
        <f>IF($B1624="PARCELADO ATÉ 6X",($D1624-($D1624*TAXAS!$E$4))-$J1624)</f>
        <v>0</v>
      </c>
      <c r="M1624" s="10" t="b">
        <f>IF($B1624="PARCELADO ATÉ 12X",($D1624-($D1624*TAXAS!$F$4))-$J1624)</f>
        <v>0</v>
      </c>
      <c r="N1624" s="8">
        <f t="shared" si="1"/>
        <v>0</v>
      </c>
      <c r="O1624" s="10">
        <f t="shared" si="2"/>
        <v>0</v>
      </c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</row>
    <row r="1625" spans="1:31" ht="15.75" customHeight="1" x14ac:dyDescent="0.2">
      <c r="A1625" s="3"/>
      <c r="B1625" s="5"/>
      <c r="C1625" s="6"/>
      <c r="D1625" s="42"/>
      <c r="E1625" s="8">
        <f>IF($A1625="VISA",IF($B1625="DÉBITO",$D1625-($D1625*TAXAS!$B$4)),IF($A1625="MASTER",IF($B1625="DÉBITO",$D1625-($D1625*TAXAS!$B$5)),IF($A1625="ELO", IF($B1625="DÉBITO",$D1625-($D1625*TAXAS!$B$6)),IF($A1625="HIPERCARD",IF($B1625="DÉBITO",$D1625-($D1625*TAXAS!$B$7)),IF($A1625="DINERS",IF($B1625="DÉBITO",$D1625-($D1625*TAXAS!$B$8)),IF($A1625="AMERICA EXPRESS",IF($B1625="DÉBITO",$D1625-($D1625*TAXAS!$B$9)),IF($A1625=TAXAS!$A$10,IF($B1625="DÉBITO",$D1625-($D1625*TAXAS!$B$10)), IF($A1625=TAXAS!$A$11,IF($B1625="DÉBITO",$D1625-($D1625*TAXAS!$B$11)), IF($A1625=TAXAS!$A$12,IF($B1625="DÉBITO",$D1625-($D1625*TAXAS!$B$12)), IF($A1625=TAXAS!$A$13,IF($B1625="DÉBITO",$D1625-($D1625*TAXAS!$B$13)), IF($A1625=TAXAS!$A$14,IF($B1625="DÉBITO",$D1625-($D1625*TAXAS!$B$14)), IF($A1625=TAXAS!$A$15,IF($B1625="DÉBITO",$D1625-($D1625*TAXAS!$B$15)), IF($A1625=TAXAS!$A$16,IF($B1625="DÉBITO",$D1625-($D1625*TAXAS!$B$16)), IF($A1625=TAXAS!$A$17,IF($B1625="DÉBITO",$D1625-($D1625*TAXAS!$B$17)), IF($A1625=TAXAS!$A$18,IF($B1625="DÉBITO",$D1625-($D1625*TAXAS!$B$18)), IF($A1625=TAXAS!$A$19,IF($B1625="DÉBITO",$D1625-($D1625*TAXAS!$B$19)), IF($A1625=TAXAS!$A$20,IF($B1625="DÉBITO",$D1625-($D1625*TAXAS!$B$20)), IF($A1625=TAXAS!$A$21,IF($B1625="DÉBITO",$D1625-($D1625*TAXAS!$B$21)), IF($A1625=TAXAS!$A$22,IF($B1625="DÉBITO",$D1625-($D1625*TAXAS!$B$22)), IF($A1625=TAXAS!$A$23,IF($B1625="DÉBITO",$D1625-($D1625*TAXAS!$B$23)), IF($A1625=TAXAS!$A$24,IF($B1625="DÉBITO",$D1625-($D1625*TAXAS!$B$24)), IF($A1625=TAXAS!$A$25,IF($B1625="DÉBITO",$D1625-($D1625*TAXAS!$B$25)), IF($A1625=TAXAS!$A$26,IF($B1625="DÉBITO",$D1625-($D1625*TAXAS!$B$26)), IF($A1625=TAXAS!$A$27,IF($B1625="DÉBITO",$D1625-($D1625*TAXAS!$B$27))))))))))))))))))))))))))/1</f>
        <v>0</v>
      </c>
      <c r="F1625" s="8">
        <f>IF($A1625="VISA",IF($B1625="CRÉDITO",$D1625-($D1625*TAXAS!$C$4)),IF($A1625="MASTER",IF($B1625="CRÉDITO",$D1625-($D1625*TAXAS!$C$5)),IF($A1625="ELO", IF($B1625="CRÉDITO",$D1625-($D1625*TAXAS!$C$6)),IF($A1625="HIPERCARD",IF($B1625="CRÉDITO",$D1625-($D1625*TAXAS!$C$7)),IF($A1625="DINERS",IF($B1625="CRÉDITO",$D1625-($D1625*TAXAS!$C$8)),IF($A1625="AMERICA EXPRESS",IF($B1625="CRÉDITO",$D1625-($D1625*TAXAS!$C$9)),IF($A1625=TAXAS!$A$10,IF($B1625="CRÉDITO",$D1625-($D1625*TAXAS!$C$10)), IF($A1625=TAXAS!$A$11,IF($B1625="CRÉDITO",$D1625-($D1625*TAXAS!$C$11)), IF($A1625=TAXAS!$A$12,IF($B1625="CRÉDITO",$D1625-($D1625*TAXAS!$C$12)), IF($A1625=TAXAS!$A$13,IF($B1625="CRÉDITO",$D1625-($D1625*TAXAS!$C$13)), IF($A1625=TAXAS!$A$14,IF($B1625="CRÉDITO",$D1625-($D1625*TAXAS!$C$14)), IF($A1625=TAXAS!$A$15,IF($B1625="CRÉDITO",$D1625-($D1625*TAXAS!$C$15)), IF($A1625=TAXAS!$A$16,IF($B1625="CRÉDITO",$D1625-($D1625*TAXAS!$C$16)), IF($A1625=TAXAS!$A$17,IF($B1625="CRÉDITO",$D1625-($D1625*TAXAS!$C$17)), IF($A1625=TAXAS!$A$18,IF($B1625="CRÉDITO",$D1625-($D1625*TAXAS!$C$18)), IF($A1625=TAXAS!$A$19,IF($B1625="CRÉDITO",$D1625-($D1625*TAXAS!$C$19)), IF($A1625=TAXAS!$A$20,IF($B1625="CRÉDITO",$D1625-($D1625*TAXAS!$C$20)), IF($A1625=TAXAS!$A$21,IF($B1625="CRÉDITO",$D1625-($D1625*TAXAS!$C$21)), IF($A1625=TAXAS!$A$22,IF($B1625="CRÉDITO",$D1625-($D1625*TAXAS!$C$22)), IF($A1625=TAXAS!$A$23,IF($B1625="CRÉDITO",$D1625-($D1625*TAXAS!$C$23)), IF($A1625=TAXAS!$A$24,IF($B1625="CRÉDITO",$D1625-($D1625*TAXAS!$C$24)), IF($A1625=TAXAS!$A$25,IF($B1625="CRÉDITO",$D1625-($D1625*TAXAS!$C$25)), IF($A1625=TAXAS!$A$26,IF($B1625="CRÉDITO",$D1625-($D1625*TAXAS!$C$26)), IF($A1625=TAXAS!$A$27,IF($B1625="CRÉDITO",$D1625-($D1625*TAXAS!$C$27))))))))))))))))))))))))))/1</f>
        <v>0</v>
      </c>
      <c r="G1625" s="9">
        <f>IF($A1625="VISA",IF($B1625="PARCELADO ATÉ 3X",$D1625-(D1625*TAXAS!$D$4))/3,IF($A1625="MASTER",IF($B1625="PARCELADO ATÉ 3X",$D1625-(D1625*TAXAS!$D$5))/3,IF($A1625="ELO",IF($B1625="PARCELADO ATÉ 3X",$D1625-(D1625*TAXAS!$D$6))/3,IF($A1625="HIPERCARD",IF($B1625="PARCELADO ATÉ 3X",$D1625-(D1625*TAXAS!$D$7))/3,IF($A1625="DINERS",IF($B1625="PARCELADO ATÉ 3X",$D1625-(D1625*TAXAS!$D$8))/3,IF($A1625="AMERICA EXPRESS",IF($B1625="PARCELADO ATÉ 3X",$D1625-(D1625*TAXAS!$D$9))/3,IF($A1625=TAXAS!$A$10,IF($B1625="PARCELADO ATÉ 3X",$D1625-($D1625*TAXAS!$D$10))/3,IF($A1625=TAXAS!$A$11,IF($B1625="PARCELADO ATÉ 3X",$D1625-($D1625*TAXAS!$D$11))/3,IF($A1625=TAXAS!$A$12,IF($B1625="PARCELADO ATÉ 3X",$D1625-($D1625*TAXAS!$D$12))/3,IF($A1625=TAXAS!$A$13,IF($B1625="PARCELADO ATÉ 3X",$D1625-($D1625*TAXAS!$D$13))/3,IF($A1625=TAXAS!$A$14,IF($B1625="PARCELADO ATÉ 3X",$D1625-($D1625*TAXAS!$D$14))/3,IF($A1625=TAXAS!$A$15,IF($B1625="PARCELADO ATÉ 3X",$D1625-($D1625*TAXAS!$D$15))/3,IF($A1625=TAXAS!$A$16,IF($B1625="PARCELADO ATÉ 3X",$D1625-($D1625*TAXAS!$D$16))/3,IF($A1625=TAXAS!$A$17,IF($B1625="PARCELADO ATÉ 3X",$D1625-($D1625*TAXAS!$D$17))/3,IF($A1625=TAXAS!$A$18,IF($B1625="PARCELADO ATÉ 3X",$D1625-($D1625*TAXAS!$D$18))/3,IF($A1625=TAXAS!$A$19,IF($B1625="PARCELADO ATÉ 3X",$D1625-($D1625*TAXAS!$D$19))/3,IF($A1625=TAXAS!$A$20,IF($B1625="PARCELADO ATÉ 3X",$D1625-($D1625*TAXAS!$D$20))/3,IF($A1625=TAXAS!$A$21,IF($B1625="PARCELADO ATÉ 3X",$D1625-($D1625*TAXAS!$D$21))/3,IF($A1625=TAXAS!$A$22,IF($B1625="PARCELADO ATÉ 3X",$D1625-($D1625*TAXAS!$D$22))/3,IF($A1625=TAXAS!$A$23,IF($B1625="PARCELADO ATÉ 3X",$D1625-($D1625*TAXAS!$D$23))/3,IF($A1625=TAXAS!$A$24,IF($B1625="PARCELADO ATÉ 3X",$D1625-($D1625*TAXAS!$D$24))/3,IF($A1625=TAXAS!$A$25,IF($B1625="PARCELADO ATÉ 3X",$D1625-($D1625*TAXAS!$D$25))/3,IF($A1625=TAXAS!$A$26,IF($B1625="PARCELADO ATÉ 3X",$D1625-($D1625*TAXAS!$D$26))/3,IF($A1625=TAXAS!$A$27,IF($B1625="PARCELADO ATÉ 3X",$D1625-($D1625*TAXAS!$D$27))/3))))))))))))))))))))))))/1</f>
        <v>0</v>
      </c>
      <c r="H1625" s="9">
        <f>IF($A1625="VISA",IF($B1625="PARCELADO ATÉ 6X",$D1625-(D1625*TAXAS!$E$4))/6,IF($A1625="MASTER",IF($B1625="PARCELADO ATÉ 6X",$D1625-(D1625*TAXAS!$E$5))/6,IF($A1625="ELO",IF($B1625="PARCELADO ATÉ 6X",$D1625-(D1625*TAXAS!$E$6))/6,IF($A1625="HIPERCARD",IF($B1625="PARCELADO ATÉ 6X",$D1625-(D1625*TAXAS!$E$7))/6,IF($A1625="DINERS",IF($B1625="PARCELADO ATÉ 6X",$D1625-(D1625*TAXAS!$E$8))/6,IF($A1625="AMERICA EXPRESS",IF($B1625="PARCELADO ATÉ 6X",$D1625-(D1625*TAXAS!$E$9))/6,IF($A1625=TAXAS!$A$10,IF($B1625="PARCELADO ATÉ 6X",$D1625-($D1625*TAXAS!$E$10))/6,IF($A1625=TAXAS!$A$11,IF($B1625="PARCELADO ATÉ 6X",$D1625-($D1625*TAXAS!$E$11))/6,IF($A1625=TAXAS!$A$12,IF($B1625="PARCELADO ATÉ 6X",$D1625-($D1625*TAXAS!$E$12))/6,IF($A1625=TAXAS!$A$13,IF($B1625="PARCELADO ATÉ 6X",$D1625-($D1625*TAXAS!$E$13))/6,IF($A1625=TAXAS!$A$14,IF($B1625="PARCELADO ATÉ 6X",$D1625-($D1625*TAXAS!$E$14))/6,IF($A1625=TAXAS!$A$15,IF($B1625="PARCELADO ATÉ 6X",$D1625-($D1625*TAXAS!$E$15))/6,IF($A1625=TAXAS!$A$16,IF($B1625="PARCELADO ATÉ 6X",$D1625-($D1625*TAXAS!$E$16))/6,IF($A1625=TAXAS!$A$17,IF($B1625="PARCELADO ATÉ 6X",$D1625-($D1625*TAXAS!$E$17))/6,IF($A1625=TAXAS!$A$18,IF($B1625="PARCELADO ATÉ 6X",$D1625-($D1625*TAXAS!$E$18))/6,IF($A1625=TAXAS!$A$19,IF($B1625="PARCELADO ATÉ 6X",$D1625-($D1625*TAXAS!$E$19))/6,IF($A1625=TAXAS!$A$20,IF($B1625="PARCELADO ATÉ 6X",$D1625-($D1625*TAXAS!$E$20))/6,IF($A1625=TAXAS!$A$21,IF($B1625="PARCELADO ATÉ 6X",$D1625-($D1625*TAXAS!$E$21))/6,IF($A1625=TAXAS!$A$22,IF($B1625="PARCELADO ATÉ 6X",$D1625-($D1625*TAXAS!$E$22))/6,IF($A1625=TAXAS!$A$23,IF($B1625="PARCELADO ATÉ 6X",$D1625-($D1625*TAXAS!$E$23))/6,IF($A1625=TAXAS!$A$24,IF($B1625="PARCELADO ATÉ 6X",$D1625-($D1625*TAXAS!$E$24))/6,IF($A1625=TAXAS!$A$25,IF($B1625="PARCELADO ATÉ 6X",$D1625-($D1625*TAXAS!$E$25))/6,IF($A1625=TAXAS!$A$26,IF($B1625="PARCELADO ATÉ 6X",$D1625-($D1625*TAXAS!$E$26))/6,IF($A1625=TAXAS!$A$27,IF($B1625="PARCELADO ATÉ 6X",$D1625-($D1625*TAXAS!$E$27))/6))))))))))))))))))))))))/1</f>
        <v>0</v>
      </c>
      <c r="I1625" s="9">
        <f>IF($A1625="VISA",IF($B1625="PARCELADO ATÉ 12X",$D1625-(D1625*TAXAS!$F$4))/12,IF($A1625="MASTER",IF($B1625="PARCELADO ATÉ 12X",$D1625-(D1625*TAXAS!$F$5))/12,IF($A1625="ELO",IF($B1625="PARCELADO ATÉ 12X",$D1625-(D1625*TAXAS!$F$6))/12,IF($A1625="HIPERCARD",IF($B1625="PARCELADO ATÉ 12X",$D1625-(D1625*TAXAS!$F$7))/12,IF($A1625="DINERS",IF($B1625="PARCELADO ATÉ 12X",$D1625-(D1625*TAXAS!$F$8))/12,IF($A1625="AMERICA EXPRESS",IF($B1625="PARCELADO ATÉ 12X",$D1625-(D1625*TAXAS!$F$9))/12,IF($A1625=TAXAS!$A$10,IF($B1625="PARCELADO ATÉ 12X",$D1625-($D1625*TAXAS!$F$10))/12,IF($A1625=TAXAS!$A$11,IF($B1625="PARCELADO ATÉ 12X",$D1625-($D1625*TAXAS!$F$11))/12,IF($A1625=TAXAS!$A$12,IF($B1625="PARCELADO ATÉ 12X",$D1625-($D1625*TAXAS!$F$12))/12,IF($A1625=TAXAS!$A$13,IF($B1625="PARCELADO ATÉ 12X",$D1625-($D1625*TAXAS!$F$13))/12,IF($A1625=TAXAS!$A$14,IF($B1625="PARCELADO ATÉ 12X",$D1625-($D1625*TAXAS!$F$14))/12,IF($A1625=TAXAS!$A$15,IF($B1625="PARCELADO ATÉ 12X",$D1625-($D1625*TAXAS!$F$15))/12,IF($A1625=TAXAS!$A$16,IF($B1625="PARCELADO ATÉ 12X",$D1625-($D1625*TAXAS!$F$16))/12,IF($A1625=TAXAS!$A$17,IF($B1625="PARCELADO ATÉ 12X",$D1625-($D1625*TAXAS!$F$17))/12,IF($A1625=TAXAS!$A$18,IF($B1625="PARCELADO ATÉ 12X",$D1625-($D1625*TAXAS!$F$18))/12,IF($A1625=TAXAS!$A$19,IF($B1625="PARCELADO ATÉ 12X",$D1625-($D1625*TAXAS!$F$19))/12,IF($A1625=TAXAS!$A$20,IF($B1625="PARCELADO ATÉ 12X",$D1625-($D1625*TAXAS!$F$20))/12,IF($A1625=TAXAS!$A$21,IF($B1625="PARCELADO ATÉ 12X",$D1625-($D1625*TAXAS!$F$21))/12,IF($A1625=TAXAS!$A$22,IF($B1625="PARCELADO ATÉ 12X",$D1625-($D1625*TAXAS!$F$22))/12,IF($A1625=TAXAS!$A$23,IF($B1625="PARCELADO ATÉ 12X",$D1625-($D1625*TAXAS!$F$23))/12,IF($A1625=TAXAS!$A$24,IF($B1625="PARCELADO ATÉ 12X",$D1625-($D1625*TAXAS!$F$24))/12,IF($A1625=TAXAS!$A$25,IF($B1625="PARCELADO ATÉ 12X",$D1625-($D1625*TAXAS!$F$25))/12,IF($A1625=TAXAS!$A$26,IF($B1625="PARCELADO ATÉ 12X",$D1625-($D1625*TAXAS!$F$26))/12,IF($A1625=TAXAS!$A$27,IF($B1625="PARCELADO ATÉ 12X",$D1625-($D1625*TAXAS!$F$27))/12))))))))))))))))))))))))/1</f>
        <v>0</v>
      </c>
      <c r="J1625" s="8">
        <f t="shared" si="0"/>
        <v>0</v>
      </c>
      <c r="K1625" s="10" t="b">
        <f>IF($B1625="PARCELADO ATÉ 3X",($D1625-($D1625*TAXAS!$D$4))-$J1625)</f>
        <v>0</v>
      </c>
      <c r="L1625" s="10" t="b">
        <f>IF($B1625="PARCELADO ATÉ 6X",($D1625-($D1625*TAXAS!$E$4))-$J1625)</f>
        <v>0</v>
      </c>
      <c r="M1625" s="10" t="b">
        <f>IF($B1625="PARCELADO ATÉ 12X",($D1625-($D1625*TAXAS!$F$4))-$J1625)</f>
        <v>0</v>
      </c>
      <c r="N1625" s="8">
        <f t="shared" si="1"/>
        <v>0</v>
      </c>
      <c r="O1625" s="10">
        <f t="shared" si="2"/>
        <v>0</v>
      </c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</row>
    <row r="1626" spans="1:31" ht="15.75" customHeight="1" x14ac:dyDescent="0.2">
      <c r="A1626" s="3"/>
      <c r="B1626" s="5"/>
      <c r="C1626" s="6"/>
      <c r="D1626" s="42"/>
      <c r="E1626" s="8">
        <f>IF($A1626="VISA",IF($B1626="DÉBITO",$D1626-($D1626*TAXAS!$B$4)),IF($A1626="MASTER",IF($B1626="DÉBITO",$D1626-($D1626*TAXAS!$B$5)),IF($A1626="ELO", IF($B1626="DÉBITO",$D1626-($D1626*TAXAS!$B$6)),IF($A1626="HIPERCARD",IF($B1626="DÉBITO",$D1626-($D1626*TAXAS!$B$7)),IF($A1626="DINERS",IF($B1626="DÉBITO",$D1626-($D1626*TAXAS!$B$8)),IF($A1626="AMERICA EXPRESS",IF($B1626="DÉBITO",$D1626-($D1626*TAXAS!$B$9)),IF($A1626=TAXAS!$A$10,IF($B1626="DÉBITO",$D1626-($D1626*TAXAS!$B$10)), IF($A1626=TAXAS!$A$11,IF($B1626="DÉBITO",$D1626-($D1626*TAXAS!$B$11)), IF($A1626=TAXAS!$A$12,IF($B1626="DÉBITO",$D1626-($D1626*TAXAS!$B$12)), IF($A1626=TAXAS!$A$13,IF($B1626="DÉBITO",$D1626-($D1626*TAXAS!$B$13)), IF($A1626=TAXAS!$A$14,IF($B1626="DÉBITO",$D1626-($D1626*TAXAS!$B$14)), IF($A1626=TAXAS!$A$15,IF($B1626="DÉBITO",$D1626-($D1626*TAXAS!$B$15)), IF($A1626=TAXAS!$A$16,IF($B1626="DÉBITO",$D1626-($D1626*TAXAS!$B$16)), IF($A1626=TAXAS!$A$17,IF($B1626="DÉBITO",$D1626-($D1626*TAXAS!$B$17)), IF($A1626=TAXAS!$A$18,IF($B1626="DÉBITO",$D1626-($D1626*TAXAS!$B$18)), IF($A1626=TAXAS!$A$19,IF($B1626="DÉBITO",$D1626-($D1626*TAXAS!$B$19)), IF($A1626=TAXAS!$A$20,IF($B1626="DÉBITO",$D1626-($D1626*TAXAS!$B$20)), IF($A1626=TAXAS!$A$21,IF($B1626="DÉBITO",$D1626-($D1626*TAXAS!$B$21)), IF($A1626=TAXAS!$A$22,IF($B1626="DÉBITO",$D1626-($D1626*TAXAS!$B$22)), IF($A1626=TAXAS!$A$23,IF($B1626="DÉBITO",$D1626-($D1626*TAXAS!$B$23)), IF($A1626=TAXAS!$A$24,IF($B1626="DÉBITO",$D1626-($D1626*TAXAS!$B$24)), IF($A1626=TAXAS!$A$25,IF($B1626="DÉBITO",$D1626-($D1626*TAXAS!$B$25)), IF($A1626=TAXAS!$A$26,IF($B1626="DÉBITO",$D1626-($D1626*TAXAS!$B$26)), IF($A1626=TAXAS!$A$27,IF($B1626="DÉBITO",$D1626-($D1626*TAXAS!$B$27))))))))))))))))))))))))))/1</f>
        <v>0</v>
      </c>
      <c r="F1626" s="8">
        <f>IF($A1626="VISA",IF($B1626="CRÉDITO",$D1626-($D1626*TAXAS!$C$4)),IF($A1626="MASTER",IF($B1626="CRÉDITO",$D1626-($D1626*TAXAS!$C$5)),IF($A1626="ELO", IF($B1626="CRÉDITO",$D1626-($D1626*TAXAS!$C$6)),IF($A1626="HIPERCARD",IF($B1626="CRÉDITO",$D1626-($D1626*TAXAS!$C$7)),IF($A1626="DINERS",IF($B1626="CRÉDITO",$D1626-($D1626*TAXAS!$C$8)),IF($A1626="AMERICA EXPRESS",IF($B1626="CRÉDITO",$D1626-($D1626*TAXAS!$C$9)),IF($A1626=TAXAS!$A$10,IF($B1626="CRÉDITO",$D1626-($D1626*TAXAS!$C$10)), IF($A1626=TAXAS!$A$11,IF($B1626="CRÉDITO",$D1626-($D1626*TAXAS!$C$11)), IF($A1626=TAXAS!$A$12,IF($B1626="CRÉDITO",$D1626-($D1626*TAXAS!$C$12)), IF($A1626=TAXAS!$A$13,IF($B1626="CRÉDITO",$D1626-($D1626*TAXAS!$C$13)), IF($A1626=TAXAS!$A$14,IF($B1626="CRÉDITO",$D1626-($D1626*TAXAS!$C$14)), IF($A1626=TAXAS!$A$15,IF($B1626="CRÉDITO",$D1626-($D1626*TAXAS!$C$15)), IF($A1626=TAXAS!$A$16,IF($B1626="CRÉDITO",$D1626-($D1626*TAXAS!$C$16)), IF($A1626=TAXAS!$A$17,IF($B1626="CRÉDITO",$D1626-($D1626*TAXAS!$C$17)), IF($A1626=TAXAS!$A$18,IF($B1626="CRÉDITO",$D1626-($D1626*TAXAS!$C$18)), IF($A1626=TAXAS!$A$19,IF($B1626="CRÉDITO",$D1626-($D1626*TAXAS!$C$19)), IF($A1626=TAXAS!$A$20,IF($B1626="CRÉDITO",$D1626-($D1626*TAXAS!$C$20)), IF($A1626=TAXAS!$A$21,IF($B1626="CRÉDITO",$D1626-($D1626*TAXAS!$C$21)), IF($A1626=TAXAS!$A$22,IF($B1626="CRÉDITO",$D1626-($D1626*TAXAS!$C$22)), IF($A1626=TAXAS!$A$23,IF($B1626="CRÉDITO",$D1626-($D1626*TAXAS!$C$23)), IF($A1626=TAXAS!$A$24,IF($B1626="CRÉDITO",$D1626-($D1626*TAXAS!$C$24)), IF($A1626=TAXAS!$A$25,IF($B1626="CRÉDITO",$D1626-($D1626*TAXAS!$C$25)), IF($A1626=TAXAS!$A$26,IF($B1626="CRÉDITO",$D1626-($D1626*TAXAS!$C$26)), IF($A1626=TAXAS!$A$27,IF($B1626="CRÉDITO",$D1626-($D1626*TAXAS!$C$27))))))))))))))))))))))))))/1</f>
        <v>0</v>
      </c>
      <c r="G1626" s="9">
        <f>IF($A1626="VISA",IF($B1626="PARCELADO ATÉ 3X",$D1626-(D1626*TAXAS!$D$4))/3,IF($A1626="MASTER",IF($B1626="PARCELADO ATÉ 3X",$D1626-(D1626*TAXAS!$D$5))/3,IF($A1626="ELO",IF($B1626="PARCELADO ATÉ 3X",$D1626-(D1626*TAXAS!$D$6))/3,IF($A1626="HIPERCARD",IF($B1626="PARCELADO ATÉ 3X",$D1626-(D1626*TAXAS!$D$7))/3,IF($A1626="DINERS",IF($B1626="PARCELADO ATÉ 3X",$D1626-(D1626*TAXAS!$D$8))/3,IF($A1626="AMERICA EXPRESS",IF($B1626="PARCELADO ATÉ 3X",$D1626-(D1626*TAXAS!$D$9))/3,IF($A1626=TAXAS!$A$10,IF($B1626="PARCELADO ATÉ 3X",$D1626-($D1626*TAXAS!$D$10))/3,IF($A1626=TAXAS!$A$11,IF($B1626="PARCELADO ATÉ 3X",$D1626-($D1626*TAXAS!$D$11))/3,IF($A1626=TAXAS!$A$12,IF($B1626="PARCELADO ATÉ 3X",$D1626-($D1626*TAXAS!$D$12))/3,IF($A1626=TAXAS!$A$13,IF($B1626="PARCELADO ATÉ 3X",$D1626-($D1626*TAXAS!$D$13))/3,IF($A1626=TAXAS!$A$14,IF($B1626="PARCELADO ATÉ 3X",$D1626-($D1626*TAXAS!$D$14))/3,IF($A1626=TAXAS!$A$15,IF($B1626="PARCELADO ATÉ 3X",$D1626-($D1626*TAXAS!$D$15))/3,IF($A1626=TAXAS!$A$16,IF($B1626="PARCELADO ATÉ 3X",$D1626-($D1626*TAXAS!$D$16))/3,IF($A1626=TAXAS!$A$17,IF($B1626="PARCELADO ATÉ 3X",$D1626-($D1626*TAXAS!$D$17))/3,IF($A1626=TAXAS!$A$18,IF($B1626="PARCELADO ATÉ 3X",$D1626-($D1626*TAXAS!$D$18))/3,IF($A1626=TAXAS!$A$19,IF($B1626="PARCELADO ATÉ 3X",$D1626-($D1626*TAXAS!$D$19))/3,IF($A1626=TAXAS!$A$20,IF($B1626="PARCELADO ATÉ 3X",$D1626-($D1626*TAXAS!$D$20))/3,IF($A1626=TAXAS!$A$21,IF($B1626="PARCELADO ATÉ 3X",$D1626-($D1626*TAXAS!$D$21))/3,IF($A1626=TAXAS!$A$22,IF($B1626="PARCELADO ATÉ 3X",$D1626-($D1626*TAXAS!$D$22))/3,IF($A1626=TAXAS!$A$23,IF($B1626="PARCELADO ATÉ 3X",$D1626-($D1626*TAXAS!$D$23))/3,IF($A1626=TAXAS!$A$24,IF($B1626="PARCELADO ATÉ 3X",$D1626-($D1626*TAXAS!$D$24))/3,IF($A1626=TAXAS!$A$25,IF($B1626="PARCELADO ATÉ 3X",$D1626-($D1626*TAXAS!$D$25))/3,IF($A1626=TAXAS!$A$26,IF($B1626="PARCELADO ATÉ 3X",$D1626-($D1626*TAXAS!$D$26))/3,IF($A1626=TAXAS!$A$27,IF($B1626="PARCELADO ATÉ 3X",$D1626-($D1626*TAXAS!$D$27))/3))))))))))))))))))))))))/1</f>
        <v>0</v>
      </c>
      <c r="H1626" s="9">
        <f>IF($A1626="VISA",IF($B1626="PARCELADO ATÉ 6X",$D1626-(D1626*TAXAS!$E$4))/6,IF($A1626="MASTER",IF($B1626="PARCELADO ATÉ 6X",$D1626-(D1626*TAXAS!$E$5))/6,IF($A1626="ELO",IF($B1626="PARCELADO ATÉ 6X",$D1626-(D1626*TAXAS!$E$6))/6,IF($A1626="HIPERCARD",IF($B1626="PARCELADO ATÉ 6X",$D1626-(D1626*TAXAS!$E$7))/6,IF($A1626="DINERS",IF($B1626="PARCELADO ATÉ 6X",$D1626-(D1626*TAXAS!$E$8))/6,IF($A1626="AMERICA EXPRESS",IF($B1626="PARCELADO ATÉ 6X",$D1626-(D1626*TAXAS!$E$9))/6,IF($A1626=TAXAS!$A$10,IF($B1626="PARCELADO ATÉ 6X",$D1626-($D1626*TAXAS!$E$10))/6,IF($A1626=TAXAS!$A$11,IF($B1626="PARCELADO ATÉ 6X",$D1626-($D1626*TAXAS!$E$11))/6,IF($A1626=TAXAS!$A$12,IF($B1626="PARCELADO ATÉ 6X",$D1626-($D1626*TAXAS!$E$12))/6,IF($A1626=TAXAS!$A$13,IF($B1626="PARCELADO ATÉ 6X",$D1626-($D1626*TAXAS!$E$13))/6,IF($A1626=TAXAS!$A$14,IF($B1626="PARCELADO ATÉ 6X",$D1626-($D1626*TAXAS!$E$14))/6,IF($A1626=TAXAS!$A$15,IF($B1626="PARCELADO ATÉ 6X",$D1626-($D1626*TAXAS!$E$15))/6,IF($A1626=TAXAS!$A$16,IF($B1626="PARCELADO ATÉ 6X",$D1626-($D1626*TAXAS!$E$16))/6,IF($A1626=TAXAS!$A$17,IF($B1626="PARCELADO ATÉ 6X",$D1626-($D1626*TAXAS!$E$17))/6,IF($A1626=TAXAS!$A$18,IF($B1626="PARCELADO ATÉ 6X",$D1626-($D1626*TAXAS!$E$18))/6,IF($A1626=TAXAS!$A$19,IF($B1626="PARCELADO ATÉ 6X",$D1626-($D1626*TAXAS!$E$19))/6,IF($A1626=TAXAS!$A$20,IF($B1626="PARCELADO ATÉ 6X",$D1626-($D1626*TAXAS!$E$20))/6,IF($A1626=TAXAS!$A$21,IF($B1626="PARCELADO ATÉ 6X",$D1626-($D1626*TAXAS!$E$21))/6,IF($A1626=TAXAS!$A$22,IF($B1626="PARCELADO ATÉ 6X",$D1626-($D1626*TAXAS!$E$22))/6,IF($A1626=TAXAS!$A$23,IF($B1626="PARCELADO ATÉ 6X",$D1626-($D1626*TAXAS!$E$23))/6,IF($A1626=TAXAS!$A$24,IF($B1626="PARCELADO ATÉ 6X",$D1626-($D1626*TAXAS!$E$24))/6,IF($A1626=TAXAS!$A$25,IF($B1626="PARCELADO ATÉ 6X",$D1626-($D1626*TAXAS!$E$25))/6,IF($A1626=TAXAS!$A$26,IF($B1626="PARCELADO ATÉ 6X",$D1626-($D1626*TAXAS!$E$26))/6,IF($A1626=TAXAS!$A$27,IF($B1626="PARCELADO ATÉ 6X",$D1626-($D1626*TAXAS!$E$27))/6))))))))))))))))))))))))/1</f>
        <v>0</v>
      </c>
      <c r="I1626" s="9">
        <f>IF($A1626="VISA",IF($B1626="PARCELADO ATÉ 12X",$D1626-(D1626*TAXAS!$F$4))/12,IF($A1626="MASTER",IF($B1626="PARCELADO ATÉ 12X",$D1626-(D1626*TAXAS!$F$5))/12,IF($A1626="ELO",IF($B1626="PARCELADO ATÉ 12X",$D1626-(D1626*TAXAS!$F$6))/12,IF($A1626="HIPERCARD",IF($B1626="PARCELADO ATÉ 12X",$D1626-(D1626*TAXAS!$F$7))/12,IF($A1626="DINERS",IF($B1626="PARCELADO ATÉ 12X",$D1626-(D1626*TAXAS!$F$8))/12,IF($A1626="AMERICA EXPRESS",IF($B1626="PARCELADO ATÉ 12X",$D1626-(D1626*TAXAS!$F$9))/12,IF($A1626=TAXAS!$A$10,IF($B1626="PARCELADO ATÉ 12X",$D1626-($D1626*TAXAS!$F$10))/12,IF($A1626=TAXAS!$A$11,IF($B1626="PARCELADO ATÉ 12X",$D1626-($D1626*TAXAS!$F$11))/12,IF($A1626=TAXAS!$A$12,IF($B1626="PARCELADO ATÉ 12X",$D1626-($D1626*TAXAS!$F$12))/12,IF($A1626=TAXAS!$A$13,IF($B1626="PARCELADO ATÉ 12X",$D1626-($D1626*TAXAS!$F$13))/12,IF($A1626=TAXAS!$A$14,IF($B1626="PARCELADO ATÉ 12X",$D1626-($D1626*TAXAS!$F$14))/12,IF($A1626=TAXAS!$A$15,IF($B1626="PARCELADO ATÉ 12X",$D1626-($D1626*TAXAS!$F$15))/12,IF($A1626=TAXAS!$A$16,IF($B1626="PARCELADO ATÉ 12X",$D1626-($D1626*TAXAS!$F$16))/12,IF($A1626=TAXAS!$A$17,IF($B1626="PARCELADO ATÉ 12X",$D1626-($D1626*TAXAS!$F$17))/12,IF($A1626=TAXAS!$A$18,IF($B1626="PARCELADO ATÉ 12X",$D1626-($D1626*TAXAS!$F$18))/12,IF($A1626=TAXAS!$A$19,IF($B1626="PARCELADO ATÉ 12X",$D1626-($D1626*TAXAS!$F$19))/12,IF($A1626=TAXAS!$A$20,IF($B1626="PARCELADO ATÉ 12X",$D1626-($D1626*TAXAS!$F$20))/12,IF($A1626=TAXAS!$A$21,IF($B1626="PARCELADO ATÉ 12X",$D1626-($D1626*TAXAS!$F$21))/12,IF($A1626=TAXAS!$A$22,IF($B1626="PARCELADO ATÉ 12X",$D1626-($D1626*TAXAS!$F$22))/12,IF($A1626=TAXAS!$A$23,IF($B1626="PARCELADO ATÉ 12X",$D1626-($D1626*TAXAS!$F$23))/12,IF($A1626=TAXAS!$A$24,IF($B1626="PARCELADO ATÉ 12X",$D1626-($D1626*TAXAS!$F$24))/12,IF($A1626=TAXAS!$A$25,IF($B1626="PARCELADO ATÉ 12X",$D1626-($D1626*TAXAS!$F$25))/12,IF($A1626=TAXAS!$A$26,IF($B1626="PARCELADO ATÉ 12X",$D1626-($D1626*TAXAS!$F$26))/12,IF($A1626=TAXAS!$A$27,IF($B1626="PARCELADO ATÉ 12X",$D1626-($D1626*TAXAS!$F$27))/12))))))))))))))))))))))))/1</f>
        <v>0</v>
      </c>
      <c r="J1626" s="8">
        <f t="shared" si="0"/>
        <v>0</v>
      </c>
      <c r="K1626" s="10" t="b">
        <f>IF($B1626="PARCELADO ATÉ 3X",($D1626-($D1626*TAXAS!$D$4))-$J1626)</f>
        <v>0</v>
      </c>
      <c r="L1626" s="10" t="b">
        <f>IF($B1626="PARCELADO ATÉ 6X",($D1626-($D1626*TAXAS!$E$4))-$J1626)</f>
        <v>0</v>
      </c>
      <c r="M1626" s="10" t="b">
        <f>IF($B1626="PARCELADO ATÉ 12X",($D1626-($D1626*TAXAS!$F$4))-$J1626)</f>
        <v>0</v>
      </c>
      <c r="N1626" s="8">
        <f t="shared" si="1"/>
        <v>0</v>
      </c>
      <c r="O1626" s="10">
        <f t="shared" si="2"/>
        <v>0</v>
      </c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</row>
    <row r="1627" spans="1:31" ht="15.75" customHeight="1" x14ac:dyDescent="0.2">
      <c r="A1627" s="3"/>
      <c r="B1627" s="5"/>
      <c r="C1627" s="6"/>
      <c r="D1627" s="42"/>
      <c r="E1627" s="8">
        <f>IF($A1627="VISA",IF($B1627="DÉBITO",$D1627-($D1627*TAXAS!$B$4)),IF($A1627="MASTER",IF($B1627="DÉBITO",$D1627-($D1627*TAXAS!$B$5)),IF($A1627="ELO", IF($B1627="DÉBITO",$D1627-($D1627*TAXAS!$B$6)),IF($A1627="HIPERCARD",IF($B1627="DÉBITO",$D1627-($D1627*TAXAS!$B$7)),IF($A1627="DINERS",IF($B1627="DÉBITO",$D1627-($D1627*TAXAS!$B$8)),IF($A1627="AMERICA EXPRESS",IF($B1627="DÉBITO",$D1627-($D1627*TAXAS!$B$9)),IF($A1627=TAXAS!$A$10,IF($B1627="DÉBITO",$D1627-($D1627*TAXAS!$B$10)), IF($A1627=TAXAS!$A$11,IF($B1627="DÉBITO",$D1627-($D1627*TAXAS!$B$11)), IF($A1627=TAXAS!$A$12,IF($B1627="DÉBITO",$D1627-($D1627*TAXAS!$B$12)), IF($A1627=TAXAS!$A$13,IF($B1627="DÉBITO",$D1627-($D1627*TAXAS!$B$13)), IF($A1627=TAXAS!$A$14,IF($B1627="DÉBITO",$D1627-($D1627*TAXAS!$B$14)), IF($A1627=TAXAS!$A$15,IF($B1627="DÉBITO",$D1627-($D1627*TAXAS!$B$15)), IF($A1627=TAXAS!$A$16,IF($B1627="DÉBITO",$D1627-($D1627*TAXAS!$B$16)), IF($A1627=TAXAS!$A$17,IF($B1627="DÉBITO",$D1627-($D1627*TAXAS!$B$17)), IF($A1627=TAXAS!$A$18,IF($B1627="DÉBITO",$D1627-($D1627*TAXAS!$B$18)), IF($A1627=TAXAS!$A$19,IF($B1627="DÉBITO",$D1627-($D1627*TAXAS!$B$19)), IF($A1627=TAXAS!$A$20,IF($B1627="DÉBITO",$D1627-($D1627*TAXAS!$B$20)), IF($A1627=TAXAS!$A$21,IF($B1627="DÉBITO",$D1627-($D1627*TAXAS!$B$21)), IF($A1627=TAXAS!$A$22,IF($B1627="DÉBITO",$D1627-($D1627*TAXAS!$B$22)), IF($A1627=TAXAS!$A$23,IF($B1627="DÉBITO",$D1627-($D1627*TAXAS!$B$23)), IF($A1627=TAXAS!$A$24,IF($B1627="DÉBITO",$D1627-($D1627*TAXAS!$B$24)), IF($A1627=TAXAS!$A$25,IF($B1627="DÉBITO",$D1627-($D1627*TAXAS!$B$25)), IF($A1627=TAXAS!$A$26,IF($B1627="DÉBITO",$D1627-($D1627*TAXAS!$B$26)), IF($A1627=TAXAS!$A$27,IF($B1627="DÉBITO",$D1627-($D1627*TAXAS!$B$27))))))))))))))))))))))))))/1</f>
        <v>0</v>
      </c>
      <c r="F1627" s="8">
        <f>IF($A1627="VISA",IF($B1627="CRÉDITO",$D1627-($D1627*TAXAS!$C$4)),IF($A1627="MASTER",IF($B1627="CRÉDITO",$D1627-($D1627*TAXAS!$C$5)),IF($A1627="ELO", IF($B1627="CRÉDITO",$D1627-($D1627*TAXAS!$C$6)),IF($A1627="HIPERCARD",IF($B1627="CRÉDITO",$D1627-($D1627*TAXAS!$C$7)),IF($A1627="DINERS",IF($B1627="CRÉDITO",$D1627-($D1627*TAXAS!$C$8)),IF($A1627="AMERICA EXPRESS",IF($B1627="CRÉDITO",$D1627-($D1627*TAXAS!$C$9)),IF($A1627=TAXAS!$A$10,IF($B1627="CRÉDITO",$D1627-($D1627*TAXAS!$C$10)), IF($A1627=TAXAS!$A$11,IF($B1627="CRÉDITO",$D1627-($D1627*TAXAS!$C$11)), IF($A1627=TAXAS!$A$12,IF($B1627="CRÉDITO",$D1627-($D1627*TAXAS!$C$12)), IF($A1627=TAXAS!$A$13,IF($B1627="CRÉDITO",$D1627-($D1627*TAXAS!$C$13)), IF($A1627=TAXAS!$A$14,IF($B1627="CRÉDITO",$D1627-($D1627*TAXAS!$C$14)), IF($A1627=TAXAS!$A$15,IF($B1627="CRÉDITO",$D1627-($D1627*TAXAS!$C$15)), IF($A1627=TAXAS!$A$16,IF($B1627="CRÉDITO",$D1627-($D1627*TAXAS!$C$16)), IF($A1627=TAXAS!$A$17,IF($B1627="CRÉDITO",$D1627-($D1627*TAXAS!$C$17)), IF($A1627=TAXAS!$A$18,IF($B1627="CRÉDITO",$D1627-($D1627*TAXAS!$C$18)), IF($A1627=TAXAS!$A$19,IF($B1627="CRÉDITO",$D1627-($D1627*TAXAS!$C$19)), IF($A1627=TAXAS!$A$20,IF($B1627="CRÉDITO",$D1627-($D1627*TAXAS!$C$20)), IF($A1627=TAXAS!$A$21,IF($B1627="CRÉDITO",$D1627-($D1627*TAXAS!$C$21)), IF($A1627=TAXAS!$A$22,IF($B1627="CRÉDITO",$D1627-($D1627*TAXAS!$C$22)), IF($A1627=TAXAS!$A$23,IF($B1627="CRÉDITO",$D1627-($D1627*TAXAS!$C$23)), IF($A1627=TAXAS!$A$24,IF($B1627="CRÉDITO",$D1627-($D1627*TAXAS!$C$24)), IF($A1627=TAXAS!$A$25,IF($B1627="CRÉDITO",$D1627-($D1627*TAXAS!$C$25)), IF($A1627=TAXAS!$A$26,IF($B1627="CRÉDITO",$D1627-($D1627*TAXAS!$C$26)), IF($A1627=TAXAS!$A$27,IF($B1627="CRÉDITO",$D1627-($D1627*TAXAS!$C$27))))))))))))))))))))))))))/1</f>
        <v>0</v>
      </c>
      <c r="G1627" s="9">
        <f>IF($A1627="VISA",IF($B1627="PARCELADO ATÉ 3X",$D1627-(D1627*TAXAS!$D$4))/3,IF($A1627="MASTER",IF($B1627="PARCELADO ATÉ 3X",$D1627-(D1627*TAXAS!$D$5))/3,IF($A1627="ELO",IF($B1627="PARCELADO ATÉ 3X",$D1627-(D1627*TAXAS!$D$6))/3,IF($A1627="HIPERCARD",IF($B1627="PARCELADO ATÉ 3X",$D1627-(D1627*TAXAS!$D$7))/3,IF($A1627="DINERS",IF($B1627="PARCELADO ATÉ 3X",$D1627-(D1627*TAXAS!$D$8))/3,IF($A1627="AMERICA EXPRESS",IF($B1627="PARCELADO ATÉ 3X",$D1627-(D1627*TAXAS!$D$9))/3,IF($A1627=TAXAS!$A$10,IF($B1627="PARCELADO ATÉ 3X",$D1627-($D1627*TAXAS!$D$10))/3,IF($A1627=TAXAS!$A$11,IF($B1627="PARCELADO ATÉ 3X",$D1627-($D1627*TAXAS!$D$11))/3,IF($A1627=TAXAS!$A$12,IF($B1627="PARCELADO ATÉ 3X",$D1627-($D1627*TAXAS!$D$12))/3,IF($A1627=TAXAS!$A$13,IF($B1627="PARCELADO ATÉ 3X",$D1627-($D1627*TAXAS!$D$13))/3,IF($A1627=TAXAS!$A$14,IF($B1627="PARCELADO ATÉ 3X",$D1627-($D1627*TAXAS!$D$14))/3,IF($A1627=TAXAS!$A$15,IF($B1627="PARCELADO ATÉ 3X",$D1627-($D1627*TAXAS!$D$15))/3,IF($A1627=TAXAS!$A$16,IF($B1627="PARCELADO ATÉ 3X",$D1627-($D1627*TAXAS!$D$16))/3,IF($A1627=TAXAS!$A$17,IF($B1627="PARCELADO ATÉ 3X",$D1627-($D1627*TAXAS!$D$17))/3,IF($A1627=TAXAS!$A$18,IF($B1627="PARCELADO ATÉ 3X",$D1627-($D1627*TAXAS!$D$18))/3,IF($A1627=TAXAS!$A$19,IF($B1627="PARCELADO ATÉ 3X",$D1627-($D1627*TAXAS!$D$19))/3,IF($A1627=TAXAS!$A$20,IF($B1627="PARCELADO ATÉ 3X",$D1627-($D1627*TAXAS!$D$20))/3,IF($A1627=TAXAS!$A$21,IF($B1627="PARCELADO ATÉ 3X",$D1627-($D1627*TAXAS!$D$21))/3,IF($A1627=TAXAS!$A$22,IF($B1627="PARCELADO ATÉ 3X",$D1627-($D1627*TAXAS!$D$22))/3,IF($A1627=TAXAS!$A$23,IF($B1627="PARCELADO ATÉ 3X",$D1627-($D1627*TAXAS!$D$23))/3,IF($A1627=TAXAS!$A$24,IF($B1627="PARCELADO ATÉ 3X",$D1627-($D1627*TAXAS!$D$24))/3,IF($A1627=TAXAS!$A$25,IF($B1627="PARCELADO ATÉ 3X",$D1627-($D1627*TAXAS!$D$25))/3,IF($A1627=TAXAS!$A$26,IF($B1627="PARCELADO ATÉ 3X",$D1627-($D1627*TAXAS!$D$26))/3,IF($A1627=TAXAS!$A$27,IF($B1627="PARCELADO ATÉ 3X",$D1627-($D1627*TAXAS!$D$27))/3))))))))))))))))))))))))/1</f>
        <v>0</v>
      </c>
      <c r="H1627" s="9">
        <f>IF($A1627="VISA",IF($B1627="PARCELADO ATÉ 6X",$D1627-(D1627*TAXAS!$E$4))/6,IF($A1627="MASTER",IF($B1627="PARCELADO ATÉ 6X",$D1627-(D1627*TAXAS!$E$5))/6,IF($A1627="ELO",IF($B1627="PARCELADO ATÉ 6X",$D1627-(D1627*TAXAS!$E$6))/6,IF($A1627="HIPERCARD",IF($B1627="PARCELADO ATÉ 6X",$D1627-(D1627*TAXAS!$E$7))/6,IF($A1627="DINERS",IF($B1627="PARCELADO ATÉ 6X",$D1627-(D1627*TAXAS!$E$8))/6,IF($A1627="AMERICA EXPRESS",IF($B1627="PARCELADO ATÉ 6X",$D1627-(D1627*TAXAS!$E$9))/6,IF($A1627=TAXAS!$A$10,IF($B1627="PARCELADO ATÉ 6X",$D1627-($D1627*TAXAS!$E$10))/6,IF($A1627=TAXAS!$A$11,IF($B1627="PARCELADO ATÉ 6X",$D1627-($D1627*TAXAS!$E$11))/6,IF($A1627=TAXAS!$A$12,IF($B1627="PARCELADO ATÉ 6X",$D1627-($D1627*TAXAS!$E$12))/6,IF($A1627=TAXAS!$A$13,IF($B1627="PARCELADO ATÉ 6X",$D1627-($D1627*TAXAS!$E$13))/6,IF($A1627=TAXAS!$A$14,IF($B1627="PARCELADO ATÉ 6X",$D1627-($D1627*TAXAS!$E$14))/6,IF($A1627=TAXAS!$A$15,IF($B1627="PARCELADO ATÉ 6X",$D1627-($D1627*TAXAS!$E$15))/6,IF($A1627=TAXAS!$A$16,IF($B1627="PARCELADO ATÉ 6X",$D1627-($D1627*TAXAS!$E$16))/6,IF($A1627=TAXAS!$A$17,IF($B1627="PARCELADO ATÉ 6X",$D1627-($D1627*TAXAS!$E$17))/6,IF($A1627=TAXAS!$A$18,IF($B1627="PARCELADO ATÉ 6X",$D1627-($D1627*TAXAS!$E$18))/6,IF($A1627=TAXAS!$A$19,IF($B1627="PARCELADO ATÉ 6X",$D1627-($D1627*TAXAS!$E$19))/6,IF($A1627=TAXAS!$A$20,IF($B1627="PARCELADO ATÉ 6X",$D1627-($D1627*TAXAS!$E$20))/6,IF($A1627=TAXAS!$A$21,IF($B1627="PARCELADO ATÉ 6X",$D1627-($D1627*TAXAS!$E$21))/6,IF($A1627=TAXAS!$A$22,IF($B1627="PARCELADO ATÉ 6X",$D1627-($D1627*TAXAS!$E$22))/6,IF($A1627=TAXAS!$A$23,IF($B1627="PARCELADO ATÉ 6X",$D1627-($D1627*TAXAS!$E$23))/6,IF($A1627=TAXAS!$A$24,IF($B1627="PARCELADO ATÉ 6X",$D1627-($D1627*TAXAS!$E$24))/6,IF($A1627=TAXAS!$A$25,IF($B1627="PARCELADO ATÉ 6X",$D1627-($D1627*TAXAS!$E$25))/6,IF($A1627=TAXAS!$A$26,IF($B1627="PARCELADO ATÉ 6X",$D1627-($D1627*TAXAS!$E$26))/6,IF($A1627=TAXAS!$A$27,IF($B1627="PARCELADO ATÉ 6X",$D1627-($D1627*TAXAS!$E$27))/6))))))))))))))))))))))))/1</f>
        <v>0</v>
      </c>
      <c r="I1627" s="9">
        <f>IF($A1627="VISA",IF($B1627="PARCELADO ATÉ 12X",$D1627-(D1627*TAXAS!$F$4))/12,IF($A1627="MASTER",IF($B1627="PARCELADO ATÉ 12X",$D1627-(D1627*TAXAS!$F$5))/12,IF($A1627="ELO",IF($B1627="PARCELADO ATÉ 12X",$D1627-(D1627*TAXAS!$F$6))/12,IF($A1627="HIPERCARD",IF($B1627="PARCELADO ATÉ 12X",$D1627-(D1627*TAXAS!$F$7))/12,IF($A1627="DINERS",IF($B1627="PARCELADO ATÉ 12X",$D1627-(D1627*TAXAS!$F$8))/12,IF($A1627="AMERICA EXPRESS",IF($B1627="PARCELADO ATÉ 12X",$D1627-(D1627*TAXAS!$F$9))/12,IF($A1627=TAXAS!$A$10,IF($B1627="PARCELADO ATÉ 12X",$D1627-($D1627*TAXAS!$F$10))/12,IF($A1627=TAXAS!$A$11,IF($B1627="PARCELADO ATÉ 12X",$D1627-($D1627*TAXAS!$F$11))/12,IF($A1627=TAXAS!$A$12,IF($B1627="PARCELADO ATÉ 12X",$D1627-($D1627*TAXAS!$F$12))/12,IF($A1627=TAXAS!$A$13,IF($B1627="PARCELADO ATÉ 12X",$D1627-($D1627*TAXAS!$F$13))/12,IF($A1627=TAXAS!$A$14,IF($B1627="PARCELADO ATÉ 12X",$D1627-($D1627*TAXAS!$F$14))/12,IF($A1627=TAXAS!$A$15,IF($B1627="PARCELADO ATÉ 12X",$D1627-($D1627*TAXAS!$F$15))/12,IF($A1627=TAXAS!$A$16,IF($B1627="PARCELADO ATÉ 12X",$D1627-($D1627*TAXAS!$F$16))/12,IF($A1627=TAXAS!$A$17,IF($B1627="PARCELADO ATÉ 12X",$D1627-($D1627*TAXAS!$F$17))/12,IF($A1627=TAXAS!$A$18,IF($B1627="PARCELADO ATÉ 12X",$D1627-($D1627*TAXAS!$F$18))/12,IF($A1627=TAXAS!$A$19,IF($B1627="PARCELADO ATÉ 12X",$D1627-($D1627*TAXAS!$F$19))/12,IF($A1627=TAXAS!$A$20,IF($B1627="PARCELADO ATÉ 12X",$D1627-($D1627*TAXAS!$F$20))/12,IF($A1627=TAXAS!$A$21,IF($B1627="PARCELADO ATÉ 12X",$D1627-($D1627*TAXAS!$F$21))/12,IF($A1627=TAXAS!$A$22,IF($B1627="PARCELADO ATÉ 12X",$D1627-($D1627*TAXAS!$F$22))/12,IF($A1627=TAXAS!$A$23,IF($B1627="PARCELADO ATÉ 12X",$D1627-($D1627*TAXAS!$F$23))/12,IF($A1627=TAXAS!$A$24,IF($B1627="PARCELADO ATÉ 12X",$D1627-($D1627*TAXAS!$F$24))/12,IF($A1627=TAXAS!$A$25,IF($B1627="PARCELADO ATÉ 12X",$D1627-($D1627*TAXAS!$F$25))/12,IF($A1627=TAXAS!$A$26,IF($B1627="PARCELADO ATÉ 12X",$D1627-($D1627*TAXAS!$F$26))/12,IF($A1627=TAXAS!$A$27,IF($B1627="PARCELADO ATÉ 12X",$D1627-($D1627*TAXAS!$F$27))/12))))))))))))))))))))))))/1</f>
        <v>0</v>
      </c>
      <c r="J1627" s="8">
        <f t="shared" si="0"/>
        <v>0</v>
      </c>
      <c r="K1627" s="10" t="b">
        <f>IF($B1627="PARCELADO ATÉ 3X",($D1627-($D1627*TAXAS!$D$4))-$J1627)</f>
        <v>0</v>
      </c>
      <c r="L1627" s="10" t="b">
        <f>IF($B1627="PARCELADO ATÉ 6X",($D1627-($D1627*TAXAS!$E$4))-$J1627)</f>
        <v>0</v>
      </c>
      <c r="M1627" s="10" t="b">
        <f>IF($B1627="PARCELADO ATÉ 12X",($D1627-($D1627*TAXAS!$F$4))-$J1627)</f>
        <v>0</v>
      </c>
      <c r="N1627" s="8">
        <f t="shared" si="1"/>
        <v>0</v>
      </c>
      <c r="O1627" s="10">
        <f t="shared" si="2"/>
        <v>0</v>
      </c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</row>
    <row r="1628" spans="1:31" ht="15.75" customHeight="1" x14ac:dyDescent="0.2">
      <c r="A1628" s="3"/>
      <c r="B1628" s="5"/>
      <c r="C1628" s="6"/>
      <c r="D1628" s="42"/>
      <c r="E1628" s="8">
        <f>IF($A1628="VISA",IF($B1628="DÉBITO",$D1628-($D1628*TAXAS!$B$4)),IF($A1628="MASTER",IF($B1628="DÉBITO",$D1628-($D1628*TAXAS!$B$5)),IF($A1628="ELO", IF($B1628="DÉBITO",$D1628-($D1628*TAXAS!$B$6)),IF($A1628="HIPERCARD",IF($B1628="DÉBITO",$D1628-($D1628*TAXAS!$B$7)),IF($A1628="DINERS",IF($B1628="DÉBITO",$D1628-($D1628*TAXAS!$B$8)),IF($A1628="AMERICA EXPRESS",IF($B1628="DÉBITO",$D1628-($D1628*TAXAS!$B$9)),IF($A1628=TAXAS!$A$10,IF($B1628="DÉBITO",$D1628-($D1628*TAXAS!$B$10)), IF($A1628=TAXAS!$A$11,IF($B1628="DÉBITO",$D1628-($D1628*TAXAS!$B$11)), IF($A1628=TAXAS!$A$12,IF($B1628="DÉBITO",$D1628-($D1628*TAXAS!$B$12)), IF($A1628=TAXAS!$A$13,IF($B1628="DÉBITO",$D1628-($D1628*TAXAS!$B$13)), IF($A1628=TAXAS!$A$14,IF($B1628="DÉBITO",$D1628-($D1628*TAXAS!$B$14)), IF($A1628=TAXAS!$A$15,IF($B1628="DÉBITO",$D1628-($D1628*TAXAS!$B$15)), IF($A1628=TAXAS!$A$16,IF($B1628="DÉBITO",$D1628-($D1628*TAXAS!$B$16)), IF($A1628=TAXAS!$A$17,IF($B1628="DÉBITO",$D1628-($D1628*TAXAS!$B$17)), IF($A1628=TAXAS!$A$18,IF($B1628="DÉBITO",$D1628-($D1628*TAXAS!$B$18)), IF($A1628=TAXAS!$A$19,IF($B1628="DÉBITO",$D1628-($D1628*TAXAS!$B$19)), IF($A1628=TAXAS!$A$20,IF($B1628="DÉBITO",$D1628-($D1628*TAXAS!$B$20)), IF($A1628=TAXAS!$A$21,IF($B1628="DÉBITO",$D1628-($D1628*TAXAS!$B$21)), IF($A1628=TAXAS!$A$22,IF($B1628="DÉBITO",$D1628-($D1628*TAXAS!$B$22)), IF($A1628=TAXAS!$A$23,IF($B1628="DÉBITO",$D1628-($D1628*TAXAS!$B$23)), IF($A1628=TAXAS!$A$24,IF($B1628="DÉBITO",$D1628-($D1628*TAXAS!$B$24)), IF($A1628=TAXAS!$A$25,IF($B1628="DÉBITO",$D1628-($D1628*TAXAS!$B$25)), IF($A1628=TAXAS!$A$26,IF($B1628="DÉBITO",$D1628-($D1628*TAXAS!$B$26)), IF($A1628=TAXAS!$A$27,IF($B1628="DÉBITO",$D1628-($D1628*TAXAS!$B$27))))))))))))))))))))))))))/1</f>
        <v>0</v>
      </c>
      <c r="F1628" s="8">
        <f>IF($A1628="VISA",IF($B1628="CRÉDITO",$D1628-($D1628*TAXAS!$C$4)),IF($A1628="MASTER",IF($B1628="CRÉDITO",$D1628-($D1628*TAXAS!$C$5)),IF($A1628="ELO", IF($B1628="CRÉDITO",$D1628-($D1628*TAXAS!$C$6)),IF($A1628="HIPERCARD",IF($B1628="CRÉDITO",$D1628-($D1628*TAXAS!$C$7)),IF($A1628="DINERS",IF($B1628="CRÉDITO",$D1628-($D1628*TAXAS!$C$8)),IF($A1628="AMERICA EXPRESS",IF($B1628="CRÉDITO",$D1628-($D1628*TAXAS!$C$9)),IF($A1628=TAXAS!$A$10,IF($B1628="CRÉDITO",$D1628-($D1628*TAXAS!$C$10)), IF($A1628=TAXAS!$A$11,IF($B1628="CRÉDITO",$D1628-($D1628*TAXAS!$C$11)), IF($A1628=TAXAS!$A$12,IF($B1628="CRÉDITO",$D1628-($D1628*TAXAS!$C$12)), IF($A1628=TAXAS!$A$13,IF($B1628="CRÉDITO",$D1628-($D1628*TAXAS!$C$13)), IF($A1628=TAXAS!$A$14,IF($B1628="CRÉDITO",$D1628-($D1628*TAXAS!$C$14)), IF($A1628=TAXAS!$A$15,IF($B1628="CRÉDITO",$D1628-($D1628*TAXAS!$C$15)), IF($A1628=TAXAS!$A$16,IF($B1628="CRÉDITO",$D1628-($D1628*TAXAS!$C$16)), IF($A1628=TAXAS!$A$17,IF($B1628="CRÉDITO",$D1628-($D1628*TAXAS!$C$17)), IF($A1628=TAXAS!$A$18,IF($B1628="CRÉDITO",$D1628-($D1628*TAXAS!$C$18)), IF($A1628=TAXAS!$A$19,IF($B1628="CRÉDITO",$D1628-($D1628*TAXAS!$C$19)), IF($A1628=TAXAS!$A$20,IF($B1628="CRÉDITO",$D1628-($D1628*TAXAS!$C$20)), IF($A1628=TAXAS!$A$21,IF($B1628="CRÉDITO",$D1628-($D1628*TAXAS!$C$21)), IF($A1628=TAXAS!$A$22,IF($B1628="CRÉDITO",$D1628-($D1628*TAXAS!$C$22)), IF($A1628=TAXAS!$A$23,IF($B1628="CRÉDITO",$D1628-($D1628*TAXAS!$C$23)), IF($A1628=TAXAS!$A$24,IF($B1628="CRÉDITO",$D1628-($D1628*TAXAS!$C$24)), IF($A1628=TAXAS!$A$25,IF($B1628="CRÉDITO",$D1628-($D1628*TAXAS!$C$25)), IF($A1628=TAXAS!$A$26,IF($B1628="CRÉDITO",$D1628-($D1628*TAXAS!$C$26)), IF($A1628=TAXAS!$A$27,IF($B1628="CRÉDITO",$D1628-($D1628*TAXAS!$C$27))))))))))))))))))))))))))/1</f>
        <v>0</v>
      </c>
      <c r="G1628" s="9">
        <f>IF($A1628="VISA",IF($B1628="PARCELADO ATÉ 3X",$D1628-(D1628*TAXAS!$D$4))/3,IF($A1628="MASTER",IF($B1628="PARCELADO ATÉ 3X",$D1628-(D1628*TAXAS!$D$5))/3,IF($A1628="ELO",IF($B1628="PARCELADO ATÉ 3X",$D1628-(D1628*TAXAS!$D$6))/3,IF($A1628="HIPERCARD",IF($B1628="PARCELADO ATÉ 3X",$D1628-(D1628*TAXAS!$D$7))/3,IF($A1628="DINERS",IF($B1628="PARCELADO ATÉ 3X",$D1628-(D1628*TAXAS!$D$8))/3,IF($A1628="AMERICA EXPRESS",IF($B1628="PARCELADO ATÉ 3X",$D1628-(D1628*TAXAS!$D$9))/3,IF($A1628=TAXAS!$A$10,IF($B1628="PARCELADO ATÉ 3X",$D1628-($D1628*TAXAS!$D$10))/3,IF($A1628=TAXAS!$A$11,IF($B1628="PARCELADO ATÉ 3X",$D1628-($D1628*TAXAS!$D$11))/3,IF($A1628=TAXAS!$A$12,IF($B1628="PARCELADO ATÉ 3X",$D1628-($D1628*TAXAS!$D$12))/3,IF($A1628=TAXAS!$A$13,IF($B1628="PARCELADO ATÉ 3X",$D1628-($D1628*TAXAS!$D$13))/3,IF($A1628=TAXAS!$A$14,IF($B1628="PARCELADO ATÉ 3X",$D1628-($D1628*TAXAS!$D$14))/3,IF($A1628=TAXAS!$A$15,IF($B1628="PARCELADO ATÉ 3X",$D1628-($D1628*TAXAS!$D$15))/3,IF($A1628=TAXAS!$A$16,IF($B1628="PARCELADO ATÉ 3X",$D1628-($D1628*TAXAS!$D$16))/3,IF($A1628=TAXAS!$A$17,IF($B1628="PARCELADO ATÉ 3X",$D1628-($D1628*TAXAS!$D$17))/3,IF($A1628=TAXAS!$A$18,IF($B1628="PARCELADO ATÉ 3X",$D1628-($D1628*TAXAS!$D$18))/3,IF($A1628=TAXAS!$A$19,IF($B1628="PARCELADO ATÉ 3X",$D1628-($D1628*TAXAS!$D$19))/3,IF($A1628=TAXAS!$A$20,IF($B1628="PARCELADO ATÉ 3X",$D1628-($D1628*TAXAS!$D$20))/3,IF($A1628=TAXAS!$A$21,IF($B1628="PARCELADO ATÉ 3X",$D1628-($D1628*TAXAS!$D$21))/3,IF($A1628=TAXAS!$A$22,IF($B1628="PARCELADO ATÉ 3X",$D1628-($D1628*TAXAS!$D$22))/3,IF($A1628=TAXAS!$A$23,IF($B1628="PARCELADO ATÉ 3X",$D1628-($D1628*TAXAS!$D$23))/3,IF($A1628=TAXAS!$A$24,IF($B1628="PARCELADO ATÉ 3X",$D1628-($D1628*TAXAS!$D$24))/3,IF($A1628=TAXAS!$A$25,IF($B1628="PARCELADO ATÉ 3X",$D1628-($D1628*TAXAS!$D$25))/3,IF($A1628=TAXAS!$A$26,IF($B1628="PARCELADO ATÉ 3X",$D1628-($D1628*TAXAS!$D$26))/3,IF($A1628=TAXAS!$A$27,IF($B1628="PARCELADO ATÉ 3X",$D1628-($D1628*TAXAS!$D$27))/3))))))))))))))))))))))))/1</f>
        <v>0</v>
      </c>
      <c r="H1628" s="9">
        <f>IF($A1628="VISA",IF($B1628="PARCELADO ATÉ 6X",$D1628-(D1628*TAXAS!$E$4))/6,IF($A1628="MASTER",IF($B1628="PARCELADO ATÉ 6X",$D1628-(D1628*TAXAS!$E$5))/6,IF($A1628="ELO",IF($B1628="PARCELADO ATÉ 6X",$D1628-(D1628*TAXAS!$E$6))/6,IF($A1628="HIPERCARD",IF($B1628="PARCELADO ATÉ 6X",$D1628-(D1628*TAXAS!$E$7))/6,IF($A1628="DINERS",IF($B1628="PARCELADO ATÉ 6X",$D1628-(D1628*TAXAS!$E$8))/6,IF($A1628="AMERICA EXPRESS",IF($B1628="PARCELADO ATÉ 6X",$D1628-(D1628*TAXAS!$E$9))/6,IF($A1628=TAXAS!$A$10,IF($B1628="PARCELADO ATÉ 6X",$D1628-($D1628*TAXAS!$E$10))/6,IF($A1628=TAXAS!$A$11,IF($B1628="PARCELADO ATÉ 6X",$D1628-($D1628*TAXAS!$E$11))/6,IF($A1628=TAXAS!$A$12,IF($B1628="PARCELADO ATÉ 6X",$D1628-($D1628*TAXAS!$E$12))/6,IF($A1628=TAXAS!$A$13,IF($B1628="PARCELADO ATÉ 6X",$D1628-($D1628*TAXAS!$E$13))/6,IF($A1628=TAXAS!$A$14,IF($B1628="PARCELADO ATÉ 6X",$D1628-($D1628*TAXAS!$E$14))/6,IF($A1628=TAXAS!$A$15,IF($B1628="PARCELADO ATÉ 6X",$D1628-($D1628*TAXAS!$E$15))/6,IF($A1628=TAXAS!$A$16,IF($B1628="PARCELADO ATÉ 6X",$D1628-($D1628*TAXAS!$E$16))/6,IF($A1628=TAXAS!$A$17,IF($B1628="PARCELADO ATÉ 6X",$D1628-($D1628*TAXAS!$E$17))/6,IF($A1628=TAXAS!$A$18,IF($B1628="PARCELADO ATÉ 6X",$D1628-($D1628*TAXAS!$E$18))/6,IF($A1628=TAXAS!$A$19,IF($B1628="PARCELADO ATÉ 6X",$D1628-($D1628*TAXAS!$E$19))/6,IF($A1628=TAXAS!$A$20,IF($B1628="PARCELADO ATÉ 6X",$D1628-($D1628*TAXAS!$E$20))/6,IF($A1628=TAXAS!$A$21,IF($B1628="PARCELADO ATÉ 6X",$D1628-($D1628*TAXAS!$E$21))/6,IF($A1628=TAXAS!$A$22,IF($B1628="PARCELADO ATÉ 6X",$D1628-($D1628*TAXAS!$E$22))/6,IF($A1628=TAXAS!$A$23,IF($B1628="PARCELADO ATÉ 6X",$D1628-($D1628*TAXAS!$E$23))/6,IF($A1628=TAXAS!$A$24,IF($B1628="PARCELADO ATÉ 6X",$D1628-($D1628*TAXAS!$E$24))/6,IF($A1628=TAXAS!$A$25,IF($B1628="PARCELADO ATÉ 6X",$D1628-($D1628*TAXAS!$E$25))/6,IF($A1628=TAXAS!$A$26,IF($B1628="PARCELADO ATÉ 6X",$D1628-($D1628*TAXAS!$E$26))/6,IF($A1628=TAXAS!$A$27,IF($B1628="PARCELADO ATÉ 6X",$D1628-($D1628*TAXAS!$E$27))/6))))))))))))))))))))))))/1</f>
        <v>0</v>
      </c>
      <c r="I1628" s="9">
        <f>IF($A1628="VISA",IF($B1628="PARCELADO ATÉ 12X",$D1628-(D1628*TAXAS!$F$4))/12,IF($A1628="MASTER",IF($B1628="PARCELADO ATÉ 12X",$D1628-(D1628*TAXAS!$F$5))/12,IF($A1628="ELO",IF($B1628="PARCELADO ATÉ 12X",$D1628-(D1628*TAXAS!$F$6))/12,IF($A1628="HIPERCARD",IF($B1628="PARCELADO ATÉ 12X",$D1628-(D1628*TAXAS!$F$7))/12,IF($A1628="DINERS",IF($B1628="PARCELADO ATÉ 12X",$D1628-(D1628*TAXAS!$F$8))/12,IF($A1628="AMERICA EXPRESS",IF($B1628="PARCELADO ATÉ 12X",$D1628-(D1628*TAXAS!$F$9))/12,IF($A1628=TAXAS!$A$10,IF($B1628="PARCELADO ATÉ 12X",$D1628-($D1628*TAXAS!$F$10))/12,IF($A1628=TAXAS!$A$11,IF($B1628="PARCELADO ATÉ 12X",$D1628-($D1628*TAXAS!$F$11))/12,IF($A1628=TAXAS!$A$12,IF($B1628="PARCELADO ATÉ 12X",$D1628-($D1628*TAXAS!$F$12))/12,IF($A1628=TAXAS!$A$13,IF($B1628="PARCELADO ATÉ 12X",$D1628-($D1628*TAXAS!$F$13))/12,IF($A1628=TAXAS!$A$14,IF($B1628="PARCELADO ATÉ 12X",$D1628-($D1628*TAXAS!$F$14))/12,IF($A1628=TAXAS!$A$15,IF($B1628="PARCELADO ATÉ 12X",$D1628-($D1628*TAXAS!$F$15))/12,IF($A1628=TAXAS!$A$16,IF($B1628="PARCELADO ATÉ 12X",$D1628-($D1628*TAXAS!$F$16))/12,IF($A1628=TAXAS!$A$17,IF($B1628="PARCELADO ATÉ 12X",$D1628-($D1628*TAXAS!$F$17))/12,IF($A1628=TAXAS!$A$18,IF($B1628="PARCELADO ATÉ 12X",$D1628-($D1628*TAXAS!$F$18))/12,IF($A1628=TAXAS!$A$19,IF($B1628="PARCELADO ATÉ 12X",$D1628-($D1628*TAXAS!$F$19))/12,IF($A1628=TAXAS!$A$20,IF($B1628="PARCELADO ATÉ 12X",$D1628-($D1628*TAXAS!$F$20))/12,IF($A1628=TAXAS!$A$21,IF($B1628="PARCELADO ATÉ 12X",$D1628-($D1628*TAXAS!$F$21))/12,IF($A1628=TAXAS!$A$22,IF($B1628="PARCELADO ATÉ 12X",$D1628-($D1628*TAXAS!$F$22))/12,IF($A1628=TAXAS!$A$23,IF($B1628="PARCELADO ATÉ 12X",$D1628-($D1628*TAXAS!$F$23))/12,IF($A1628=TAXAS!$A$24,IF($B1628="PARCELADO ATÉ 12X",$D1628-($D1628*TAXAS!$F$24))/12,IF($A1628=TAXAS!$A$25,IF($B1628="PARCELADO ATÉ 12X",$D1628-($D1628*TAXAS!$F$25))/12,IF($A1628=TAXAS!$A$26,IF($B1628="PARCELADO ATÉ 12X",$D1628-($D1628*TAXAS!$F$26))/12,IF($A1628=TAXAS!$A$27,IF($B1628="PARCELADO ATÉ 12X",$D1628-($D1628*TAXAS!$F$27))/12))))))))))))))))))))))))/1</f>
        <v>0</v>
      </c>
      <c r="J1628" s="8">
        <f t="shared" si="0"/>
        <v>0</v>
      </c>
      <c r="K1628" s="10" t="b">
        <f>IF($B1628="PARCELADO ATÉ 3X",($D1628-($D1628*TAXAS!$D$4))-$J1628)</f>
        <v>0</v>
      </c>
      <c r="L1628" s="10" t="b">
        <f>IF($B1628="PARCELADO ATÉ 6X",($D1628-($D1628*TAXAS!$E$4))-$J1628)</f>
        <v>0</v>
      </c>
      <c r="M1628" s="10" t="b">
        <f>IF($B1628="PARCELADO ATÉ 12X",($D1628-($D1628*TAXAS!$F$4))-$J1628)</f>
        <v>0</v>
      </c>
      <c r="N1628" s="8">
        <f t="shared" si="1"/>
        <v>0</v>
      </c>
      <c r="O1628" s="10">
        <f t="shared" si="2"/>
        <v>0</v>
      </c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</row>
    <row r="1629" spans="1:31" ht="15.75" customHeight="1" x14ac:dyDescent="0.2">
      <c r="A1629" s="3"/>
      <c r="B1629" s="5"/>
      <c r="C1629" s="6"/>
      <c r="D1629" s="42"/>
      <c r="E1629" s="8">
        <f>IF($A1629="VISA",IF($B1629="DÉBITO",$D1629-($D1629*TAXAS!$B$4)),IF($A1629="MASTER",IF($B1629="DÉBITO",$D1629-($D1629*TAXAS!$B$5)),IF($A1629="ELO", IF($B1629="DÉBITO",$D1629-($D1629*TAXAS!$B$6)),IF($A1629="HIPERCARD",IF($B1629="DÉBITO",$D1629-($D1629*TAXAS!$B$7)),IF($A1629="DINERS",IF($B1629="DÉBITO",$D1629-($D1629*TAXAS!$B$8)),IF($A1629="AMERICA EXPRESS",IF($B1629="DÉBITO",$D1629-($D1629*TAXAS!$B$9)),IF($A1629=TAXAS!$A$10,IF($B1629="DÉBITO",$D1629-($D1629*TAXAS!$B$10)), IF($A1629=TAXAS!$A$11,IF($B1629="DÉBITO",$D1629-($D1629*TAXAS!$B$11)), IF($A1629=TAXAS!$A$12,IF($B1629="DÉBITO",$D1629-($D1629*TAXAS!$B$12)), IF($A1629=TAXAS!$A$13,IF($B1629="DÉBITO",$D1629-($D1629*TAXAS!$B$13)), IF($A1629=TAXAS!$A$14,IF($B1629="DÉBITO",$D1629-($D1629*TAXAS!$B$14)), IF($A1629=TAXAS!$A$15,IF($B1629="DÉBITO",$D1629-($D1629*TAXAS!$B$15)), IF($A1629=TAXAS!$A$16,IF($B1629="DÉBITO",$D1629-($D1629*TAXAS!$B$16)), IF($A1629=TAXAS!$A$17,IF($B1629="DÉBITO",$D1629-($D1629*TAXAS!$B$17)), IF($A1629=TAXAS!$A$18,IF($B1629="DÉBITO",$D1629-($D1629*TAXAS!$B$18)), IF($A1629=TAXAS!$A$19,IF($B1629="DÉBITO",$D1629-($D1629*TAXAS!$B$19)), IF($A1629=TAXAS!$A$20,IF($B1629="DÉBITO",$D1629-($D1629*TAXAS!$B$20)), IF($A1629=TAXAS!$A$21,IF($B1629="DÉBITO",$D1629-($D1629*TAXAS!$B$21)), IF($A1629=TAXAS!$A$22,IF($B1629="DÉBITO",$D1629-($D1629*TAXAS!$B$22)), IF($A1629=TAXAS!$A$23,IF($B1629="DÉBITO",$D1629-($D1629*TAXAS!$B$23)), IF($A1629=TAXAS!$A$24,IF($B1629="DÉBITO",$D1629-($D1629*TAXAS!$B$24)), IF($A1629=TAXAS!$A$25,IF($B1629="DÉBITO",$D1629-($D1629*TAXAS!$B$25)), IF($A1629=TAXAS!$A$26,IF($B1629="DÉBITO",$D1629-($D1629*TAXAS!$B$26)), IF($A1629=TAXAS!$A$27,IF($B1629="DÉBITO",$D1629-($D1629*TAXAS!$B$27))))))))))))))))))))))))))/1</f>
        <v>0</v>
      </c>
      <c r="F1629" s="8">
        <f>IF($A1629="VISA",IF($B1629="CRÉDITO",$D1629-($D1629*TAXAS!$C$4)),IF($A1629="MASTER",IF($B1629="CRÉDITO",$D1629-($D1629*TAXAS!$C$5)),IF($A1629="ELO", IF($B1629="CRÉDITO",$D1629-($D1629*TAXAS!$C$6)),IF($A1629="HIPERCARD",IF($B1629="CRÉDITO",$D1629-($D1629*TAXAS!$C$7)),IF($A1629="DINERS",IF($B1629="CRÉDITO",$D1629-($D1629*TAXAS!$C$8)),IF($A1629="AMERICA EXPRESS",IF($B1629="CRÉDITO",$D1629-($D1629*TAXAS!$C$9)),IF($A1629=TAXAS!$A$10,IF($B1629="CRÉDITO",$D1629-($D1629*TAXAS!$C$10)), IF($A1629=TAXAS!$A$11,IF($B1629="CRÉDITO",$D1629-($D1629*TAXAS!$C$11)), IF($A1629=TAXAS!$A$12,IF($B1629="CRÉDITO",$D1629-($D1629*TAXAS!$C$12)), IF($A1629=TAXAS!$A$13,IF($B1629="CRÉDITO",$D1629-($D1629*TAXAS!$C$13)), IF($A1629=TAXAS!$A$14,IF($B1629="CRÉDITO",$D1629-($D1629*TAXAS!$C$14)), IF($A1629=TAXAS!$A$15,IF($B1629="CRÉDITO",$D1629-($D1629*TAXAS!$C$15)), IF($A1629=TAXAS!$A$16,IF($B1629="CRÉDITO",$D1629-($D1629*TAXAS!$C$16)), IF($A1629=TAXAS!$A$17,IF($B1629="CRÉDITO",$D1629-($D1629*TAXAS!$C$17)), IF($A1629=TAXAS!$A$18,IF($B1629="CRÉDITO",$D1629-($D1629*TAXAS!$C$18)), IF($A1629=TAXAS!$A$19,IF($B1629="CRÉDITO",$D1629-($D1629*TAXAS!$C$19)), IF($A1629=TAXAS!$A$20,IF($B1629="CRÉDITO",$D1629-($D1629*TAXAS!$C$20)), IF($A1629=TAXAS!$A$21,IF($B1629="CRÉDITO",$D1629-($D1629*TAXAS!$C$21)), IF($A1629=TAXAS!$A$22,IF($B1629="CRÉDITO",$D1629-($D1629*TAXAS!$C$22)), IF($A1629=TAXAS!$A$23,IF($B1629="CRÉDITO",$D1629-($D1629*TAXAS!$C$23)), IF($A1629=TAXAS!$A$24,IF($B1629="CRÉDITO",$D1629-($D1629*TAXAS!$C$24)), IF($A1629=TAXAS!$A$25,IF($B1629="CRÉDITO",$D1629-($D1629*TAXAS!$C$25)), IF($A1629=TAXAS!$A$26,IF($B1629="CRÉDITO",$D1629-($D1629*TAXAS!$C$26)), IF($A1629=TAXAS!$A$27,IF($B1629="CRÉDITO",$D1629-($D1629*TAXAS!$C$27))))))))))))))))))))))))))/1</f>
        <v>0</v>
      </c>
      <c r="G1629" s="9">
        <f>IF($A1629="VISA",IF($B1629="PARCELADO ATÉ 3X",$D1629-(D1629*TAXAS!$D$4))/3,IF($A1629="MASTER",IF($B1629="PARCELADO ATÉ 3X",$D1629-(D1629*TAXAS!$D$5))/3,IF($A1629="ELO",IF($B1629="PARCELADO ATÉ 3X",$D1629-(D1629*TAXAS!$D$6))/3,IF($A1629="HIPERCARD",IF($B1629="PARCELADO ATÉ 3X",$D1629-(D1629*TAXAS!$D$7))/3,IF($A1629="DINERS",IF($B1629="PARCELADO ATÉ 3X",$D1629-(D1629*TAXAS!$D$8))/3,IF($A1629="AMERICA EXPRESS",IF($B1629="PARCELADO ATÉ 3X",$D1629-(D1629*TAXAS!$D$9))/3,IF($A1629=TAXAS!$A$10,IF($B1629="PARCELADO ATÉ 3X",$D1629-($D1629*TAXAS!$D$10))/3,IF($A1629=TAXAS!$A$11,IF($B1629="PARCELADO ATÉ 3X",$D1629-($D1629*TAXAS!$D$11))/3,IF($A1629=TAXAS!$A$12,IF($B1629="PARCELADO ATÉ 3X",$D1629-($D1629*TAXAS!$D$12))/3,IF($A1629=TAXAS!$A$13,IF($B1629="PARCELADO ATÉ 3X",$D1629-($D1629*TAXAS!$D$13))/3,IF($A1629=TAXAS!$A$14,IF($B1629="PARCELADO ATÉ 3X",$D1629-($D1629*TAXAS!$D$14))/3,IF($A1629=TAXAS!$A$15,IF($B1629="PARCELADO ATÉ 3X",$D1629-($D1629*TAXAS!$D$15))/3,IF($A1629=TAXAS!$A$16,IF($B1629="PARCELADO ATÉ 3X",$D1629-($D1629*TAXAS!$D$16))/3,IF($A1629=TAXAS!$A$17,IF($B1629="PARCELADO ATÉ 3X",$D1629-($D1629*TAXAS!$D$17))/3,IF($A1629=TAXAS!$A$18,IF($B1629="PARCELADO ATÉ 3X",$D1629-($D1629*TAXAS!$D$18))/3,IF($A1629=TAXAS!$A$19,IF($B1629="PARCELADO ATÉ 3X",$D1629-($D1629*TAXAS!$D$19))/3,IF($A1629=TAXAS!$A$20,IF($B1629="PARCELADO ATÉ 3X",$D1629-($D1629*TAXAS!$D$20))/3,IF($A1629=TAXAS!$A$21,IF($B1629="PARCELADO ATÉ 3X",$D1629-($D1629*TAXAS!$D$21))/3,IF($A1629=TAXAS!$A$22,IF($B1629="PARCELADO ATÉ 3X",$D1629-($D1629*TAXAS!$D$22))/3,IF($A1629=TAXAS!$A$23,IF($B1629="PARCELADO ATÉ 3X",$D1629-($D1629*TAXAS!$D$23))/3,IF($A1629=TAXAS!$A$24,IF($B1629="PARCELADO ATÉ 3X",$D1629-($D1629*TAXAS!$D$24))/3,IF($A1629=TAXAS!$A$25,IF($B1629="PARCELADO ATÉ 3X",$D1629-($D1629*TAXAS!$D$25))/3,IF($A1629=TAXAS!$A$26,IF($B1629="PARCELADO ATÉ 3X",$D1629-($D1629*TAXAS!$D$26))/3,IF($A1629=TAXAS!$A$27,IF($B1629="PARCELADO ATÉ 3X",$D1629-($D1629*TAXAS!$D$27))/3))))))))))))))))))))))))/1</f>
        <v>0</v>
      </c>
      <c r="H1629" s="9">
        <f>IF($A1629="VISA",IF($B1629="PARCELADO ATÉ 6X",$D1629-(D1629*TAXAS!$E$4))/6,IF($A1629="MASTER",IF($B1629="PARCELADO ATÉ 6X",$D1629-(D1629*TAXAS!$E$5))/6,IF($A1629="ELO",IF($B1629="PARCELADO ATÉ 6X",$D1629-(D1629*TAXAS!$E$6))/6,IF($A1629="HIPERCARD",IF($B1629="PARCELADO ATÉ 6X",$D1629-(D1629*TAXAS!$E$7))/6,IF($A1629="DINERS",IF($B1629="PARCELADO ATÉ 6X",$D1629-(D1629*TAXAS!$E$8))/6,IF($A1629="AMERICA EXPRESS",IF($B1629="PARCELADO ATÉ 6X",$D1629-(D1629*TAXAS!$E$9))/6,IF($A1629=TAXAS!$A$10,IF($B1629="PARCELADO ATÉ 6X",$D1629-($D1629*TAXAS!$E$10))/6,IF($A1629=TAXAS!$A$11,IF($B1629="PARCELADO ATÉ 6X",$D1629-($D1629*TAXAS!$E$11))/6,IF($A1629=TAXAS!$A$12,IF($B1629="PARCELADO ATÉ 6X",$D1629-($D1629*TAXAS!$E$12))/6,IF($A1629=TAXAS!$A$13,IF($B1629="PARCELADO ATÉ 6X",$D1629-($D1629*TAXAS!$E$13))/6,IF($A1629=TAXAS!$A$14,IF($B1629="PARCELADO ATÉ 6X",$D1629-($D1629*TAXAS!$E$14))/6,IF($A1629=TAXAS!$A$15,IF($B1629="PARCELADO ATÉ 6X",$D1629-($D1629*TAXAS!$E$15))/6,IF($A1629=TAXAS!$A$16,IF($B1629="PARCELADO ATÉ 6X",$D1629-($D1629*TAXAS!$E$16))/6,IF($A1629=TAXAS!$A$17,IF($B1629="PARCELADO ATÉ 6X",$D1629-($D1629*TAXAS!$E$17))/6,IF($A1629=TAXAS!$A$18,IF($B1629="PARCELADO ATÉ 6X",$D1629-($D1629*TAXAS!$E$18))/6,IF($A1629=TAXAS!$A$19,IF($B1629="PARCELADO ATÉ 6X",$D1629-($D1629*TAXAS!$E$19))/6,IF($A1629=TAXAS!$A$20,IF($B1629="PARCELADO ATÉ 6X",$D1629-($D1629*TAXAS!$E$20))/6,IF($A1629=TAXAS!$A$21,IF($B1629="PARCELADO ATÉ 6X",$D1629-($D1629*TAXAS!$E$21))/6,IF($A1629=TAXAS!$A$22,IF($B1629="PARCELADO ATÉ 6X",$D1629-($D1629*TAXAS!$E$22))/6,IF($A1629=TAXAS!$A$23,IF($B1629="PARCELADO ATÉ 6X",$D1629-($D1629*TAXAS!$E$23))/6,IF($A1629=TAXAS!$A$24,IF($B1629="PARCELADO ATÉ 6X",$D1629-($D1629*TAXAS!$E$24))/6,IF($A1629=TAXAS!$A$25,IF($B1629="PARCELADO ATÉ 6X",$D1629-($D1629*TAXAS!$E$25))/6,IF($A1629=TAXAS!$A$26,IF($B1629="PARCELADO ATÉ 6X",$D1629-($D1629*TAXAS!$E$26))/6,IF($A1629=TAXAS!$A$27,IF($B1629="PARCELADO ATÉ 6X",$D1629-($D1629*TAXAS!$E$27))/6))))))))))))))))))))))))/1</f>
        <v>0</v>
      </c>
      <c r="I1629" s="9">
        <f>IF($A1629="VISA",IF($B1629="PARCELADO ATÉ 12X",$D1629-(D1629*TAXAS!$F$4))/12,IF($A1629="MASTER",IF($B1629="PARCELADO ATÉ 12X",$D1629-(D1629*TAXAS!$F$5))/12,IF($A1629="ELO",IF($B1629="PARCELADO ATÉ 12X",$D1629-(D1629*TAXAS!$F$6))/12,IF($A1629="HIPERCARD",IF($B1629="PARCELADO ATÉ 12X",$D1629-(D1629*TAXAS!$F$7))/12,IF($A1629="DINERS",IF($B1629="PARCELADO ATÉ 12X",$D1629-(D1629*TAXAS!$F$8))/12,IF($A1629="AMERICA EXPRESS",IF($B1629="PARCELADO ATÉ 12X",$D1629-(D1629*TAXAS!$F$9))/12,IF($A1629=TAXAS!$A$10,IF($B1629="PARCELADO ATÉ 12X",$D1629-($D1629*TAXAS!$F$10))/12,IF($A1629=TAXAS!$A$11,IF($B1629="PARCELADO ATÉ 12X",$D1629-($D1629*TAXAS!$F$11))/12,IF($A1629=TAXAS!$A$12,IF($B1629="PARCELADO ATÉ 12X",$D1629-($D1629*TAXAS!$F$12))/12,IF($A1629=TAXAS!$A$13,IF($B1629="PARCELADO ATÉ 12X",$D1629-($D1629*TAXAS!$F$13))/12,IF($A1629=TAXAS!$A$14,IF($B1629="PARCELADO ATÉ 12X",$D1629-($D1629*TAXAS!$F$14))/12,IF($A1629=TAXAS!$A$15,IF($B1629="PARCELADO ATÉ 12X",$D1629-($D1629*TAXAS!$F$15))/12,IF($A1629=TAXAS!$A$16,IF($B1629="PARCELADO ATÉ 12X",$D1629-($D1629*TAXAS!$F$16))/12,IF($A1629=TAXAS!$A$17,IF($B1629="PARCELADO ATÉ 12X",$D1629-($D1629*TAXAS!$F$17))/12,IF($A1629=TAXAS!$A$18,IF($B1629="PARCELADO ATÉ 12X",$D1629-($D1629*TAXAS!$F$18))/12,IF($A1629=TAXAS!$A$19,IF($B1629="PARCELADO ATÉ 12X",$D1629-($D1629*TAXAS!$F$19))/12,IF($A1629=TAXAS!$A$20,IF($B1629="PARCELADO ATÉ 12X",$D1629-($D1629*TAXAS!$F$20))/12,IF($A1629=TAXAS!$A$21,IF($B1629="PARCELADO ATÉ 12X",$D1629-($D1629*TAXAS!$F$21))/12,IF($A1629=TAXAS!$A$22,IF($B1629="PARCELADO ATÉ 12X",$D1629-($D1629*TAXAS!$F$22))/12,IF($A1629=TAXAS!$A$23,IF($B1629="PARCELADO ATÉ 12X",$D1629-($D1629*TAXAS!$F$23))/12,IF($A1629=TAXAS!$A$24,IF($B1629="PARCELADO ATÉ 12X",$D1629-($D1629*TAXAS!$F$24))/12,IF($A1629=TAXAS!$A$25,IF($B1629="PARCELADO ATÉ 12X",$D1629-($D1629*TAXAS!$F$25))/12,IF($A1629=TAXAS!$A$26,IF($B1629="PARCELADO ATÉ 12X",$D1629-($D1629*TAXAS!$F$26))/12,IF($A1629=TAXAS!$A$27,IF($B1629="PARCELADO ATÉ 12X",$D1629-($D1629*TAXAS!$F$27))/12))))))))))))))))))))))))/1</f>
        <v>0</v>
      </c>
      <c r="J1629" s="8">
        <f t="shared" si="0"/>
        <v>0</v>
      </c>
      <c r="K1629" s="10" t="b">
        <f>IF($B1629="PARCELADO ATÉ 3X",($D1629-($D1629*TAXAS!$D$4))-$J1629)</f>
        <v>0</v>
      </c>
      <c r="L1629" s="10" t="b">
        <f>IF($B1629="PARCELADO ATÉ 6X",($D1629-($D1629*TAXAS!$E$4))-$J1629)</f>
        <v>0</v>
      </c>
      <c r="M1629" s="10" t="b">
        <f>IF($B1629="PARCELADO ATÉ 12X",($D1629-($D1629*TAXAS!$F$4))-$J1629)</f>
        <v>0</v>
      </c>
      <c r="N1629" s="8">
        <f t="shared" si="1"/>
        <v>0</v>
      </c>
      <c r="O1629" s="10">
        <f t="shared" si="2"/>
        <v>0</v>
      </c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</row>
    <row r="1630" spans="1:31" ht="15.75" customHeight="1" x14ac:dyDescent="0.2">
      <c r="A1630" s="3"/>
      <c r="B1630" s="5"/>
      <c r="C1630" s="6"/>
      <c r="D1630" s="42"/>
      <c r="E1630" s="8">
        <f>IF($A1630="VISA",IF($B1630="DÉBITO",$D1630-($D1630*TAXAS!$B$4)),IF($A1630="MASTER",IF($B1630="DÉBITO",$D1630-($D1630*TAXAS!$B$5)),IF($A1630="ELO", IF($B1630="DÉBITO",$D1630-($D1630*TAXAS!$B$6)),IF($A1630="HIPERCARD",IF($B1630="DÉBITO",$D1630-($D1630*TAXAS!$B$7)),IF($A1630="DINERS",IF($B1630="DÉBITO",$D1630-($D1630*TAXAS!$B$8)),IF($A1630="AMERICA EXPRESS",IF($B1630="DÉBITO",$D1630-($D1630*TAXAS!$B$9)),IF($A1630=TAXAS!$A$10,IF($B1630="DÉBITO",$D1630-($D1630*TAXAS!$B$10)), IF($A1630=TAXAS!$A$11,IF($B1630="DÉBITO",$D1630-($D1630*TAXAS!$B$11)), IF($A1630=TAXAS!$A$12,IF($B1630="DÉBITO",$D1630-($D1630*TAXAS!$B$12)), IF($A1630=TAXAS!$A$13,IF($B1630="DÉBITO",$D1630-($D1630*TAXAS!$B$13)), IF($A1630=TAXAS!$A$14,IF($B1630="DÉBITO",$D1630-($D1630*TAXAS!$B$14)), IF($A1630=TAXAS!$A$15,IF($B1630="DÉBITO",$D1630-($D1630*TAXAS!$B$15)), IF($A1630=TAXAS!$A$16,IF($B1630="DÉBITO",$D1630-($D1630*TAXAS!$B$16)), IF($A1630=TAXAS!$A$17,IF($B1630="DÉBITO",$D1630-($D1630*TAXAS!$B$17)), IF($A1630=TAXAS!$A$18,IF($B1630="DÉBITO",$D1630-($D1630*TAXAS!$B$18)), IF($A1630=TAXAS!$A$19,IF($B1630="DÉBITO",$D1630-($D1630*TAXAS!$B$19)), IF($A1630=TAXAS!$A$20,IF($B1630="DÉBITO",$D1630-($D1630*TAXAS!$B$20)), IF($A1630=TAXAS!$A$21,IF($B1630="DÉBITO",$D1630-($D1630*TAXAS!$B$21)), IF($A1630=TAXAS!$A$22,IF($B1630="DÉBITO",$D1630-($D1630*TAXAS!$B$22)), IF($A1630=TAXAS!$A$23,IF($B1630="DÉBITO",$D1630-($D1630*TAXAS!$B$23)), IF($A1630=TAXAS!$A$24,IF($B1630="DÉBITO",$D1630-($D1630*TAXAS!$B$24)), IF($A1630=TAXAS!$A$25,IF($B1630="DÉBITO",$D1630-($D1630*TAXAS!$B$25)), IF($A1630=TAXAS!$A$26,IF($B1630="DÉBITO",$D1630-($D1630*TAXAS!$B$26)), IF($A1630=TAXAS!$A$27,IF($B1630="DÉBITO",$D1630-($D1630*TAXAS!$B$27))))))))))))))))))))))))))/1</f>
        <v>0</v>
      </c>
      <c r="F1630" s="8">
        <f>IF($A1630="VISA",IF($B1630="CRÉDITO",$D1630-($D1630*TAXAS!$C$4)),IF($A1630="MASTER",IF($B1630="CRÉDITO",$D1630-($D1630*TAXAS!$C$5)),IF($A1630="ELO", IF($B1630="CRÉDITO",$D1630-($D1630*TAXAS!$C$6)),IF($A1630="HIPERCARD",IF($B1630="CRÉDITO",$D1630-($D1630*TAXAS!$C$7)),IF($A1630="DINERS",IF($B1630="CRÉDITO",$D1630-($D1630*TAXAS!$C$8)),IF($A1630="AMERICA EXPRESS",IF($B1630="CRÉDITO",$D1630-($D1630*TAXAS!$C$9)),IF($A1630=TAXAS!$A$10,IF($B1630="CRÉDITO",$D1630-($D1630*TAXAS!$C$10)), IF($A1630=TAXAS!$A$11,IF($B1630="CRÉDITO",$D1630-($D1630*TAXAS!$C$11)), IF($A1630=TAXAS!$A$12,IF($B1630="CRÉDITO",$D1630-($D1630*TAXAS!$C$12)), IF($A1630=TAXAS!$A$13,IF($B1630="CRÉDITO",$D1630-($D1630*TAXAS!$C$13)), IF($A1630=TAXAS!$A$14,IF($B1630="CRÉDITO",$D1630-($D1630*TAXAS!$C$14)), IF($A1630=TAXAS!$A$15,IF($B1630="CRÉDITO",$D1630-($D1630*TAXAS!$C$15)), IF($A1630=TAXAS!$A$16,IF($B1630="CRÉDITO",$D1630-($D1630*TAXAS!$C$16)), IF($A1630=TAXAS!$A$17,IF($B1630="CRÉDITO",$D1630-($D1630*TAXAS!$C$17)), IF($A1630=TAXAS!$A$18,IF($B1630="CRÉDITO",$D1630-($D1630*TAXAS!$C$18)), IF($A1630=TAXAS!$A$19,IF($B1630="CRÉDITO",$D1630-($D1630*TAXAS!$C$19)), IF($A1630=TAXAS!$A$20,IF($B1630="CRÉDITO",$D1630-($D1630*TAXAS!$C$20)), IF($A1630=TAXAS!$A$21,IF($B1630="CRÉDITO",$D1630-($D1630*TAXAS!$C$21)), IF($A1630=TAXAS!$A$22,IF($B1630="CRÉDITO",$D1630-($D1630*TAXAS!$C$22)), IF($A1630=TAXAS!$A$23,IF($B1630="CRÉDITO",$D1630-($D1630*TAXAS!$C$23)), IF($A1630=TAXAS!$A$24,IF($B1630="CRÉDITO",$D1630-($D1630*TAXAS!$C$24)), IF($A1630=TAXAS!$A$25,IF($B1630="CRÉDITO",$D1630-($D1630*TAXAS!$C$25)), IF($A1630=TAXAS!$A$26,IF($B1630="CRÉDITO",$D1630-($D1630*TAXAS!$C$26)), IF($A1630=TAXAS!$A$27,IF($B1630="CRÉDITO",$D1630-($D1630*TAXAS!$C$27))))))))))))))))))))))))))/1</f>
        <v>0</v>
      </c>
      <c r="G1630" s="9">
        <f>IF($A1630="VISA",IF($B1630="PARCELADO ATÉ 3X",$D1630-(D1630*TAXAS!$D$4))/3,IF($A1630="MASTER",IF($B1630="PARCELADO ATÉ 3X",$D1630-(D1630*TAXAS!$D$5))/3,IF($A1630="ELO",IF($B1630="PARCELADO ATÉ 3X",$D1630-(D1630*TAXAS!$D$6))/3,IF($A1630="HIPERCARD",IF($B1630="PARCELADO ATÉ 3X",$D1630-(D1630*TAXAS!$D$7))/3,IF($A1630="DINERS",IF($B1630="PARCELADO ATÉ 3X",$D1630-(D1630*TAXAS!$D$8))/3,IF($A1630="AMERICA EXPRESS",IF($B1630="PARCELADO ATÉ 3X",$D1630-(D1630*TAXAS!$D$9))/3,IF($A1630=TAXAS!$A$10,IF($B1630="PARCELADO ATÉ 3X",$D1630-($D1630*TAXAS!$D$10))/3,IF($A1630=TAXAS!$A$11,IF($B1630="PARCELADO ATÉ 3X",$D1630-($D1630*TAXAS!$D$11))/3,IF($A1630=TAXAS!$A$12,IF($B1630="PARCELADO ATÉ 3X",$D1630-($D1630*TAXAS!$D$12))/3,IF($A1630=TAXAS!$A$13,IF($B1630="PARCELADO ATÉ 3X",$D1630-($D1630*TAXAS!$D$13))/3,IF($A1630=TAXAS!$A$14,IF($B1630="PARCELADO ATÉ 3X",$D1630-($D1630*TAXAS!$D$14))/3,IF($A1630=TAXAS!$A$15,IF($B1630="PARCELADO ATÉ 3X",$D1630-($D1630*TAXAS!$D$15))/3,IF($A1630=TAXAS!$A$16,IF($B1630="PARCELADO ATÉ 3X",$D1630-($D1630*TAXAS!$D$16))/3,IF($A1630=TAXAS!$A$17,IF($B1630="PARCELADO ATÉ 3X",$D1630-($D1630*TAXAS!$D$17))/3,IF($A1630=TAXAS!$A$18,IF($B1630="PARCELADO ATÉ 3X",$D1630-($D1630*TAXAS!$D$18))/3,IF($A1630=TAXAS!$A$19,IF($B1630="PARCELADO ATÉ 3X",$D1630-($D1630*TAXAS!$D$19))/3,IF($A1630=TAXAS!$A$20,IF($B1630="PARCELADO ATÉ 3X",$D1630-($D1630*TAXAS!$D$20))/3,IF($A1630=TAXAS!$A$21,IF($B1630="PARCELADO ATÉ 3X",$D1630-($D1630*TAXAS!$D$21))/3,IF($A1630=TAXAS!$A$22,IF($B1630="PARCELADO ATÉ 3X",$D1630-($D1630*TAXAS!$D$22))/3,IF($A1630=TAXAS!$A$23,IF($B1630="PARCELADO ATÉ 3X",$D1630-($D1630*TAXAS!$D$23))/3,IF($A1630=TAXAS!$A$24,IF($B1630="PARCELADO ATÉ 3X",$D1630-($D1630*TAXAS!$D$24))/3,IF($A1630=TAXAS!$A$25,IF($B1630="PARCELADO ATÉ 3X",$D1630-($D1630*TAXAS!$D$25))/3,IF($A1630=TAXAS!$A$26,IF($B1630="PARCELADO ATÉ 3X",$D1630-($D1630*TAXAS!$D$26))/3,IF($A1630=TAXAS!$A$27,IF($B1630="PARCELADO ATÉ 3X",$D1630-($D1630*TAXAS!$D$27))/3))))))))))))))))))))))))/1</f>
        <v>0</v>
      </c>
      <c r="H1630" s="9">
        <f>IF($A1630="VISA",IF($B1630="PARCELADO ATÉ 6X",$D1630-(D1630*TAXAS!$E$4))/6,IF($A1630="MASTER",IF($B1630="PARCELADO ATÉ 6X",$D1630-(D1630*TAXAS!$E$5))/6,IF($A1630="ELO",IF($B1630="PARCELADO ATÉ 6X",$D1630-(D1630*TAXAS!$E$6))/6,IF($A1630="HIPERCARD",IF($B1630="PARCELADO ATÉ 6X",$D1630-(D1630*TAXAS!$E$7))/6,IF($A1630="DINERS",IF($B1630="PARCELADO ATÉ 6X",$D1630-(D1630*TAXAS!$E$8))/6,IF($A1630="AMERICA EXPRESS",IF($B1630="PARCELADO ATÉ 6X",$D1630-(D1630*TAXAS!$E$9))/6,IF($A1630=TAXAS!$A$10,IF($B1630="PARCELADO ATÉ 6X",$D1630-($D1630*TAXAS!$E$10))/6,IF($A1630=TAXAS!$A$11,IF($B1630="PARCELADO ATÉ 6X",$D1630-($D1630*TAXAS!$E$11))/6,IF($A1630=TAXAS!$A$12,IF($B1630="PARCELADO ATÉ 6X",$D1630-($D1630*TAXAS!$E$12))/6,IF($A1630=TAXAS!$A$13,IF($B1630="PARCELADO ATÉ 6X",$D1630-($D1630*TAXAS!$E$13))/6,IF($A1630=TAXAS!$A$14,IF($B1630="PARCELADO ATÉ 6X",$D1630-($D1630*TAXAS!$E$14))/6,IF($A1630=TAXAS!$A$15,IF($B1630="PARCELADO ATÉ 6X",$D1630-($D1630*TAXAS!$E$15))/6,IF($A1630=TAXAS!$A$16,IF($B1630="PARCELADO ATÉ 6X",$D1630-($D1630*TAXAS!$E$16))/6,IF($A1630=TAXAS!$A$17,IF($B1630="PARCELADO ATÉ 6X",$D1630-($D1630*TAXAS!$E$17))/6,IF($A1630=TAXAS!$A$18,IF($B1630="PARCELADO ATÉ 6X",$D1630-($D1630*TAXAS!$E$18))/6,IF($A1630=TAXAS!$A$19,IF($B1630="PARCELADO ATÉ 6X",$D1630-($D1630*TAXAS!$E$19))/6,IF($A1630=TAXAS!$A$20,IF($B1630="PARCELADO ATÉ 6X",$D1630-($D1630*TAXAS!$E$20))/6,IF($A1630=TAXAS!$A$21,IF($B1630="PARCELADO ATÉ 6X",$D1630-($D1630*TAXAS!$E$21))/6,IF($A1630=TAXAS!$A$22,IF($B1630="PARCELADO ATÉ 6X",$D1630-($D1630*TAXAS!$E$22))/6,IF($A1630=TAXAS!$A$23,IF($B1630="PARCELADO ATÉ 6X",$D1630-($D1630*TAXAS!$E$23))/6,IF($A1630=TAXAS!$A$24,IF($B1630="PARCELADO ATÉ 6X",$D1630-($D1630*TAXAS!$E$24))/6,IF($A1630=TAXAS!$A$25,IF($B1630="PARCELADO ATÉ 6X",$D1630-($D1630*TAXAS!$E$25))/6,IF($A1630=TAXAS!$A$26,IF($B1630="PARCELADO ATÉ 6X",$D1630-($D1630*TAXAS!$E$26))/6,IF($A1630=TAXAS!$A$27,IF($B1630="PARCELADO ATÉ 6X",$D1630-($D1630*TAXAS!$E$27))/6))))))))))))))))))))))))/1</f>
        <v>0</v>
      </c>
      <c r="I1630" s="9">
        <f>IF($A1630="VISA",IF($B1630="PARCELADO ATÉ 12X",$D1630-(D1630*TAXAS!$F$4))/12,IF($A1630="MASTER",IF($B1630="PARCELADO ATÉ 12X",$D1630-(D1630*TAXAS!$F$5))/12,IF($A1630="ELO",IF($B1630="PARCELADO ATÉ 12X",$D1630-(D1630*TAXAS!$F$6))/12,IF($A1630="HIPERCARD",IF($B1630="PARCELADO ATÉ 12X",$D1630-(D1630*TAXAS!$F$7))/12,IF($A1630="DINERS",IF($B1630="PARCELADO ATÉ 12X",$D1630-(D1630*TAXAS!$F$8))/12,IF($A1630="AMERICA EXPRESS",IF($B1630="PARCELADO ATÉ 12X",$D1630-(D1630*TAXAS!$F$9))/12,IF($A1630=TAXAS!$A$10,IF($B1630="PARCELADO ATÉ 12X",$D1630-($D1630*TAXAS!$F$10))/12,IF($A1630=TAXAS!$A$11,IF($B1630="PARCELADO ATÉ 12X",$D1630-($D1630*TAXAS!$F$11))/12,IF($A1630=TAXAS!$A$12,IF($B1630="PARCELADO ATÉ 12X",$D1630-($D1630*TAXAS!$F$12))/12,IF($A1630=TAXAS!$A$13,IF($B1630="PARCELADO ATÉ 12X",$D1630-($D1630*TAXAS!$F$13))/12,IF($A1630=TAXAS!$A$14,IF($B1630="PARCELADO ATÉ 12X",$D1630-($D1630*TAXAS!$F$14))/12,IF($A1630=TAXAS!$A$15,IF($B1630="PARCELADO ATÉ 12X",$D1630-($D1630*TAXAS!$F$15))/12,IF($A1630=TAXAS!$A$16,IF($B1630="PARCELADO ATÉ 12X",$D1630-($D1630*TAXAS!$F$16))/12,IF($A1630=TAXAS!$A$17,IF($B1630="PARCELADO ATÉ 12X",$D1630-($D1630*TAXAS!$F$17))/12,IF($A1630=TAXAS!$A$18,IF($B1630="PARCELADO ATÉ 12X",$D1630-($D1630*TAXAS!$F$18))/12,IF($A1630=TAXAS!$A$19,IF($B1630="PARCELADO ATÉ 12X",$D1630-($D1630*TAXAS!$F$19))/12,IF($A1630=TAXAS!$A$20,IF($B1630="PARCELADO ATÉ 12X",$D1630-($D1630*TAXAS!$F$20))/12,IF($A1630=TAXAS!$A$21,IF($B1630="PARCELADO ATÉ 12X",$D1630-($D1630*TAXAS!$F$21))/12,IF($A1630=TAXAS!$A$22,IF($B1630="PARCELADO ATÉ 12X",$D1630-($D1630*TAXAS!$F$22))/12,IF($A1630=TAXAS!$A$23,IF($B1630="PARCELADO ATÉ 12X",$D1630-($D1630*TAXAS!$F$23))/12,IF($A1630=TAXAS!$A$24,IF($B1630="PARCELADO ATÉ 12X",$D1630-($D1630*TAXAS!$F$24))/12,IF($A1630=TAXAS!$A$25,IF($B1630="PARCELADO ATÉ 12X",$D1630-($D1630*TAXAS!$F$25))/12,IF($A1630=TAXAS!$A$26,IF($B1630="PARCELADO ATÉ 12X",$D1630-($D1630*TAXAS!$F$26))/12,IF($A1630=TAXAS!$A$27,IF($B1630="PARCELADO ATÉ 12X",$D1630-($D1630*TAXAS!$F$27))/12))))))))))))))))))))))))/1</f>
        <v>0</v>
      </c>
      <c r="J1630" s="8">
        <f t="shared" si="0"/>
        <v>0</v>
      </c>
      <c r="K1630" s="10" t="b">
        <f>IF($B1630="PARCELADO ATÉ 3X",($D1630-($D1630*TAXAS!$D$4))-$J1630)</f>
        <v>0</v>
      </c>
      <c r="L1630" s="10" t="b">
        <f>IF($B1630="PARCELADO ATÉ 6X",($D1630-($D1630*TAXAS!$E$4))-$J1630)</f>
        <v>0</v>
      </c>
      <c r="M1630" s="10" t="b">
        <f>IF($B1630="PARCELADO ATÉ 12X",($D1630-($D1630*TAXAS!$F$4))-$J1630)</f>
        <v>0</v>
      </c>
      <c r="N1630" s="8">
        <f t="shared" si="1"/>
        <v>0</v>
      </c>
      <c r="O1630" s="10">
        <f t="shared" si="2"/>
        <v>0</v>
      </c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</row>
    <row r="1631" spans="1:31" ht="15.75" customHeight="1" x14ac:dyDescent="0.2">
      <c r="A1631" s="3"/>
      <c r="B1631" s="5"/>
      <c r="C1631" s="6"/>
      <c r="D1631" s="42"/>
      <c r="E1631" s="8">
        <f>IF($A1631="VISA",IF($B1631="DÉBITO",$D1631-($D1631*TAXAS!$B$4)),IF($A1631="MASTER",IF($B1631="DÉBITO",$D1631-($D1631*TAXAS!$B$5)),IF($A1631="ELO", IF($B1631="DÉBITO",$D1631-($D1631*TAXAS!$B$6)),IF($A1631="HIPERCARD",IF($B1631="DÉBITO",$D1631-($D1631*TAXAS!$B$7)),IF($A1631="DINERS",IF($B1631="DÉBITO",$D1631-($D1631*TAXAS!$B$8)),IF($A1631="AMERICA EXPRESS",IF($B1631="DÉBITO",$D1631-($D1631*TAXAS!$B$9)),IF($A1631=TAXAS!$A$10,IF($B1631="DÉBITO",$D1631-($D1631*TAXAS!$B$10)), IF($A1631=TAXAS!$A$11,IF($B1631="DÉBITO",$D1631-($D1631*TAXAS!$B$11)), IF($A1631=TAXAS!$A$12,IF($B1631="DÉBITO",$D1631-($D1631*TAXAS!$B$12)), IF($A1631=TAXAS!$A$13,IF($B1631="DÉBITO",$D1631-($D1631*TAXAS!$B$13)), IF($A1631=TAXAS!$A$14,IF($B1631="DÉBITO",$D1631-($D1631*TAXAS!$B$14)), IF($A1631=TAXAS!$A$15,IF($B1631="DÉBITO",$D1631-($D1631*TAXAS!$B$15)), IF($A1631=TAXAS!$A$16,IF($B1631="DÉBITO",$D1631-($D1631*TAXAS!$B$16)), IF($A1631=TAXAS!$A$17,IF($B1631="DÉBITO",$D1631-($D1631*TAXAS!$B$17)), IF($A1631=TAXAS!$A$18,IF($B1631="DÉBITO",$D1631-($D1631*TAXAS!$B$18)), IF($A1631=TAXAS!$A$19,IF($B1631="DÉBITO",$D1631-($D1631*TAXAS!$B$19)), IF($A1631=TAXAS!$A$20,IF($B1631="DÉBITO",$D1631-($D1631*TAXAS!$B$20)), IF($A1631=TAXAS!$A$21,IF($B1631="DÉBITO",$D1631-($D1631*TAXAS!$B$21)), IF($A1631=TAXAS!$A$22,IF($B1631="DÉBITO",$D1631-($D1631*TAXAS!$B$22)), IF($A1631=TAXAS!$A$23,IF($B1631="DÉBITO",$D1631-($D1631*TAXAS!$B$23)), IF($A1631=TAXAS!$A$24,IF($B1631="DÉBITO",$D1631-($D1631*TAXAS!$B$24)), IF($A1631=TAXAS!$A$25,IF($B1631="DÉBITO",$D1631-($D1631*TAXAS!$B$25)), IF($A1631=TAXAS!$A$26,IF($B1631="DÉBITO",$D1631-($D1631*TAXAS!$B$26)), IF($A1631=TAXAS!$A$27,IF($B1631="DÉBITO",$D1631-($D1631*TAXAS!$B$27))))))))))))))))))))))))))/1</f>
        <v>0</v>
      </c>
      <c r="F1631" s="8">
        <f>IF($A1631="VISA",IF($B1631="CRÉDITO",$D1631-($D1631*TAXAS!$C$4)),IF($A1631="MASTER",IF($B1631="CRÉDITO",$D1631-($D1631*TAXAS!$C$5)),IF($A1631="ELO", IF($B1631="CRÉDITO",$D1631-($D1631*TAXAS!$C$6)),IF($A1631="HIPERCARD",IF($B1631="CRÉDITO",$D1631-($D1631*TAXAS!$C$7)),IF($A1631="DINERS",IF($B1631="CRÉDITO",$D1631-($D1631*TAXAS!$C$8)),IF($A1631="AMERICA EXPRESS",IF($B1631="CRÉDITO",$D1631-($D1631*TAXAS!$C$9)),IF($A1631=TAXAS!$A$10,IF($B1631="CRÉDITO",$D1631-($D1631*TAXAS!$C$10)), IF($A1631=TAXAS!$A$11,IF($B1631="CRÉDITO",$D1631-($D1631*TAXAS!$C$11)), IF($A1631=TAXAS!$A$12,IF($B1631="CRÉDITO",$D1631-($D1631*TAXAS!$C$12)), IF($A1631=TAXAS!$A$13,IF($B1631="CRÉDITO",$D1631-($D1631*TAXAS!$C$13)), IF($A1631=TAXAS!$A$14,IF($B1631="CRÉDITO",$D1631-($D1631*TAXAS!$C$14)), IF($A1631=TAXAS!$A$15,IF($B1631="CRÉDITO",$D1631-($D1631*TAXAS!$C$15)), IF($A1631=TAXAS!$A$16,IF($B1631="CRÉDITO",$D1631-($D1631*TAXAS!$C$16)), IF($A1631=TAXAS!$A$17,IF($B1631="CRÉDITO",$D1631-($D1631*TAXAS!$C$17)), IF($A1631=TAXAS!$A$18,IF($B1631="CRÉDITO",$D1631-($D1631*TAXAS!$C$18)), IF($A1631=TAXAS!$A$19,IF($B1631="CRÉDITO",$D1631-($D1631*TAXAS!$C$19)), IF($A1631=TAXAS!$A$20,IF($B1631="CRÉDITO",$D1631-($D1631*TAXAS!$C$20)), IF($A1631=TAXAS!$A$21,IF($B1631="CRÉDITO",$D1631-($D1631*TAXAS!$C$21)), IF($A1631=TAXAS!$A$22,IF($B1631="CRÉDITO",$D1631-($D1631*TAXAS!$C$22)), IF($A1631=TAXAS!$A$23,IF($B1631="CRÉDITO",$D1631-($D1631*TAXAS!$C$23)), IF($A1631=TAXAS!$A$24,IF($B1631="CRÉDITO",$D1631-($D1631*TAXAS!$C$24)), IF($A1631=TAXAS!$A$25,IF($B1631="CRÉDITO",$D1631-($D1631*TAXAS!$C$25)), IF($A1631=TAXAS!$A$26,IF($B1631="CRÉDITO",$D1631-($D1631*TAXAS!$C$26)), IF($A1631=TAXAS!$A$27,IF($B1631="CRÉDITO",$D1631-($D1631*TAXAS!$C$27))))))))))))))))))))))))))/1</f>
        <v>0</v>
      </c>
      <c r="G1631" s="9">
        <f>IF($A1631="VISA",IF($B1631="PARCELADO ATÉ 3X",$D1631-(D1631*TAXAS!$D$4))/3,IF($A1631="MASTER",IF($B1631="PARCELADO ATÉ 3X",$D1631-(D1631*TAXAS!$D$5))/3,IF($A1631="ELO",IF($B1631="PARCELADO ATÉ 3X",$D1631-(D1631*TAXAS!$D$6))/3,IF($A1631="HIPERCARD",IF($B1631="PARCELADO ATÉ 3X",$D1631-(D1631*TAXAS!$D$7))/3,IF($A1631="DINERS",IF($B1631="PARCELADO ATÉ 3X",$D1631-(D1631*TAXAS!$D$8))/3,IF($A1631="AMERICA EXPRESS",IF($B1631="PARCELADO ATÉ 3X",$D1631-(D1631*TAXAS!$D$9))/3,IF($A1631=TAXAS!$A$10,IF($B1631="PARCELADO ATÉ 3X",$D1631-($D1631*TAXAS!$D$10))/3,IF($A1631=TAXAS!$A$11,IF($B1631="PARCELADO ATÉ 3X",$D1631-($D1631*TAXAS!$D$11))/3,IF($A1631=TAXAS!$A$12,IF($B1631="PARCELADO ATÉ 3X",$D1631-($D1631*TAXAS!$D$12))/3,IF($A1631=TAXAS!$A$13,IF($B1631="PARCELADO ATÉ 3X",$D1631-($D1631*TAXAS!$D$13))/3,IF($A1631=TAXAS!$A$14,IF($B1631="PARCELADO ATÉ 3X",$D1631-($D1631*TAXAS!$D$14))/3,IF($A1631=TAXAS!$A$15,IF($B1631="PARCELADO ATÉ 3X",$D1631-($D1631*TAXAS!$D$15))/3,IF($A1631=TAXAS!$A$16,IF($B1631="PARCELADO ATÉ 3X",$D1631-($D1631*TAXAS!$D$16))/3,IF($A1631=TAXAS!$A$17,IF($B1631="PARCELADO ATÉ 3X",$D1631-($D1631*TAXAS!$D$17))/3,IF($A1631=TAXAS!$A$18,IF($B1631="PARCELADO ATÉ 3X",$D1631-($D1631*TAXAS!$D$18))/3,IF($A1631=TAXAS!$A$19,IF($B1631="PARCELADO ATÉ 3X",$D1631-($D1631*TAXAS!$D$19))/3,IF($A1631=TAXAS!$A$20,IF($B1631="PARCELADO ATÉ 3X",$D1631-($D1631*TAXAS!$D$20))/3,IF($A1631=TAXAS!$A$21,IF($B1631="PARCELADO ATÉ 3X",$D1631-($D1631*TAXAS!$D$21))/3,IF($A1631=TAXAS!$A$22,IF($B1631="PARCELADO ATÉ 3X",$D1631-($D1631*TAXAS!$D$22))/3,IF($A1631=TAXAS!$A$23,IF($B1631="PARCELADO ATÉ 3X",$D1631-($D1631*TAXAS!$D$23))/3,IF($A1631=TAXAS!$A$24,IF($B1631="PARCELADO ATÉ 3X",$D1631-($D1631*TAXAS!$D$24))/3,IF($A1631=TAXAS!$A$25,IF($B1631="PARCELADO ATÉ 3X",$D1631-($D1631*TAXAS!$D$25))/3,IF($A1631=TAXAS!$A$26,IF($B1631="PARCELADO ATÉ 3X",$D1631-($D1631*TAXAS!$D$26))/3,IF($A1631=TAXAS!$A$27,IF($B1631="PARCELADO ATÉ 3X",$D1631-($D1631*TAXAS!$D$27))/3))))))))))))))))))))))))/1</f>
        <v>0</v>
      </c>
      <c r="H1631" s="9">
        <f>IF($A1631="VISA",IF($B1631="PARCELADO ATÉ 6X",$D1631-(D1631*TAXAS!$E$4))/6,IF($A1631="MASTER",IF($B1631="PARCELADO ATÉ 6X",$D1631-(D1631*TAXAS!$E$5))/6,IF($A1631="ELO",IF($B1631="PARCELADO ATÉ 6X",$D1631-(D1631*TAXAS!$E$6))/6,IF($A1631="HIPERCARD",IF($B1631="PARCELADO ATÉ 6X",$D1631-(D1631*TAXAS!$E$7))/6,IF($A1631="DINERS",IF($B1631="PARCELADO ATÉ 6X",$D1631-(D1631*TAXAS!$E$8))/6,IF($A1631="AMERICA EXPRESS",IF($B1631="PARCELADO ATÉ 6X",$D1631-(D1631*TAXAS!$E$9))/6,IF($A1631=TAXAS!$A$10,IF($B1631="PARCELADO ATÉ 6X",$D1631-($D1631*TAXAS!$E$10))/6,IF($A1631=TAXAS!$A$11,IF($B1631="PARCELADO ATÉ 6X",$D1631-($D1631*TAXAS!$E$11))/6,IF($A1631=TAXAS!$A$12,IF($B1631="PARCELADO ATÉ 6X",$D1631-($D1631*TAXAS!$E$12))/6,IF($A1631=TAXAS!$A$13,IF($B1631="PARCELADO ATÉ 6X",$D1631-($D1631*TAXAS!$E$13))/6,IF($A1631=TAXAS!$A$14,IF($B1631="PARCELADO ATÉ 6X",$D1631-($D1631*TAXAS!$E$14))/6,IF($A1631=TAXAS!$A$15,IF($B1631="PARCELADO ATÉ 6X",$D1631-($D1631*TAXAS!$E$15))/6,IF($A1631=TAXAS!$A$16,IF($B1631="PARCELADO ATÉ 6X",$D1631-($D1631*TAXAS!$E$16))/6,IF($A1631=TAXAS!$A$17,IF($B1631="PARCELADO ATÉ 6X",$D1631-($D1631*TAXAS!$E$17))/6,IF($A1631=TAXAS!$A$18,IF($B1631="PARCELADO ATÉ 6X",$D1631-($D1631*TAXAS!$E$18))/6,IF($A1631=TAXAS!$A$19,IF($B1631="PARCELADO ATÉ 6X",$D1631-($D1631*TAXAS!$E$19))/6,IF($A1631=TAXAS!$A$20,IF($B1631="PARCELADO ATÉ 6X",$D1631-($D1631*TAXAS!$E$20))/6,IF($A1631=TAXAS!$A$21,IF($B1631="PARCELADO ATÉ 6X",$D1631-($D1631*TAXAS!$E$21))/6,IF($A1631=TAXAS!$A$22,IF($B1631="PARCELADO ATÉ 6X",$D1631-($D1631*TAXAS!$E$22))/6,IF($A1631=TAXAS!$A$23,IF($B1631="PARCELADO ATÉ 6X",$D1631-($D1631*TAXAS!$E$23))/6,IF($A1631=TAXAS!$A$24,IF($B1631="PARCELADO ATÉ 6X",$D1631-($D1631*TAXAS!$E$24))/6,IF($A1631=TAXAS!$A$25,IF($B1631="PARCELADO ATÉ 6X",$D1631-($D1631*TAXAS!$E$25))/6,IF($A1631=TAXAS!$A$26,IF($B1631="PARCELADO ATÉ 6X",$D1631-($D1631*TAXAS!$E$26))/6,IF($A1631=TAXAS!$A$27,IF($B1631="PARCELADO ATÉ 6X",$D1631-($D1631*TAXAS!$E$27))/6))))))))))))))))))))))))/1</f>
        <v>0</v>
      </c>
      <c r="I1631" s="9">
        <f>IF($A1631="VISA",IF($B1631="PARCELADO ATÉ 12X",$D1631-(D1631*TAXAS!$F$4))/12,IF($A1631="MASTER",IF($B1631="PARCELADO ATÉ 12X",$D1631-(D1631*TAXAS!$F$5))/12,IF($A1631="ELO",IF($B1631="PARCELADO ATÉ 12X",$D1631-(D1631*TAXAS!$F$6))/12,IF($A1631="HIPERCARD",IF($B1631="PARCELADO ATÉ 12X",$D1631-(D1631*TAXAS!$F$7))/12,IF($A1631="DINERS",IF($B1631="PARCELADO ATÉ 12X",$D1631-(D1631*TAXAS!$F$8))/12,IF($A1631="AMERICA EXPRESS",IF($B1631="PARCELADO ATÉ 12X",$D1631-(D1631*TAXAS!$F$9))/12,IF($A1631=TAXAS!$A$10,IF($B1631="PARCELADO ATÉ 12X",$D1631-($D1631*TAXAS!$F$10))/12,IF($A1631=TAXAS!$A$11,IF($B1631="PARCELADO ATÉ 12X",$D1631-($D1631*TAXAS!$F$11))/12,IF($A1631=TAXAS!$A$12,IF($B1631="PARCELADO ATÉ 12X",$D1631-($D1631*TAXAS!$F$12))/12,IF($A1631=TAXAS!$A$13,IF($B1631="PARCELADO ATÉ 12X",$D1631-($D1631*TAXAS!$F$13))/12,IF($A1631=TAXAS!$A$14,IF($B1631="PARCELADO ATÉ 12X",$D1631-($D1631*TAXAS!$F$14))/12,IF($A1631=TAXAS!$A$15,IF($B1631="PARCELADO ATÉ 12X",$D1631-($D1631*TAXAS!$F$15))/12,IF($A1631=TAXAS!$A$16,IF($B1631="PARCELADO ATÉ 12X",$D1631-($D1631*TAXAS!$F$16))/12,IF($A1631=TAXAS!$A$17,IF($B1631="PARCELADO ATÉ 12X",$D1631-($D1631*TAXAS!$F$17))/12,IF($A1631=TAXAS!$A$18,IF($B1631="PARCELADO ATÉ 12X",$D1631-($D1631*TAXAS!$F$18))/12,IF($A1631=TAXAS!$A$19,IF($B1631="PARCELADO ATÉ 12X",$D1631-($D1631*TAXAS!$F$19))/12,IF($A1631=TAXAS!$A$20,IF($B1631="PARCELADO ATÉ 12X",$D1631-($D1631*TAXAS!$F$20))/12,IF($A1631=TAXAS!$A$21,IF($B1631="PARCELADO ATÉ 12X",$D1631-($D1631*TAXAS!$F$21))/12,IF($A1631=TAXAS!$A$22,IF($B1631="PARCELADO ATÉ 12X",$D1631-($D1631*TAXAS!$F$22))/12,IF($A1631=TAXAS!$A$23,IF($B1631="PARCELADO ATÉ 12X",$D1631-($D1631*TAXAS!$F$23))/12,IF($A1631=TAXAS!$A$24,IF($B1631="PARCELADO ATÉ 12X",$D1631-($D1631*TAXAS!$F$24))/12,IF($A1631=TAXAS!$A$25,IF($B1631="PARCELADO ATÉ 12X",$D1631-($D1631*TAXAS!$F$25))/12,IF($A1631=TAXAS!$A$26,IF($B1631="PARCELADO ATÉ 12X",$D1631-($D1631*TAXAS!$F$26))/12,IF($A1631=TAXAS!$A$27,IF($B1631="PARCELADO ATÉ 12X",$D1631-($D1631*TAXAS!$F$27))/12))))))))))))))))))))))))/1</f>
        <v>0</v>
      </c>
      <c r="J1631" s="8">
        <f t="shared" si="0"/>
        <v>0</v>
      </c>
      <c r="K1631" s="10" t="b">
        <f>IF($B1631="PARCELADO ATÉ 3X",($D1631-($D1631*TAXAS!$D$4))-$J1631)</f>
        <v>0</v>
      </c>
      <c r="L1631" s="10" t="b">
        <f>IF($B1631="PARCELADO ATÉ 6X",($D1631-($D1631*TAXAS!$E$4))-$J1631)</f>
        <v>0</v>
      </c>
      <c r="M1631" s="10" t="b">
        <f>IF($B1631="PARCELADO ATÉ 12X",($D1631-($D1631*TAXAS!$F$4))-$J1631)</f>
        <v>0</v>
      </c>
      <c r="N1631" s="8">
        <f t="shared" si="1"/>
        <v>0</v>
      </c>
      <c r="O1631" s="10">
        <f t="shared" si="2"/>
        <v>0</v>
      </c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</row>
    <row r="1632" spans="1:31" ht="15.75" customHeight="1" x14ac:dyDescent="0.2">
      <c r="A1632" s="3"/>
      <c r="B1632" s="5"/>
      <c r="C1632" s="6"/>
      <c r="D1632" s="42"/>
      <c r="E1632" s="8">
        <f>IF($A1632="VISA",IF($B1632="DÉBITO",$D1632-($D1632*TAXAS!$B$4)),IF($A1632="MASTER",IF($B1632="DÉBITO",$D1632-($D1632*TAXAS!$B$5)),IF($A1632="ELO", IF($B1632="DÉBITO",$D1632-($D1632*TAXAS!$B$6)),IF($A1632="HIPERCARD",IF($B1632="DÉBITO",$D1632-($D1632*TAXAS!$B$7)),IF($A1632="DINERS",IF($B1632="DÉBITO",$D1632-($D1632*TAXAS!$B$8)),IF($A1632="AMERICA EXPRESS",IF($B1632="DÉBITO",$D1632-($D1632*TAXAS!$B$9)),IF($A1632=TAXAS!$A$10,IF($B1632="DÉBITO",$D1632-($D1632*TAXAS!$B$10)), IF($A1632=TAXAS!$A$11,IF($B1632="DÉBITO",$D1632-($D1632*TAXAS!$B$11)), IF($A1632=TAXAS!$A$12,IF($B1632="DÉBITO",$D1632-($D1632*TAXAS!$B$12)), IF($A1632=TAXAS!$A$13,IF($B1632="DÉBITO",$D1632-($D1632*TAXAS!$B$13)), IF($A1632=TAXAS!$A$14,IF($B1632="DÉBITO",$D1632-($D1632*TAXAS!$B$14)), IF($A1632=TAXAS!$A$15,IF($B1632="DÉBITO",$D1632-($D1632*TAXAS!$B$15)), IF($A1632=TAXAS!$A$16,IF($B1632="DÉBITO",$D1632-($D1632*TAXAS!$B$16)), IF($A1632=TAXAS!$A$17,IF($B1632="DÉBITO",$D1632-($D1632*TAXAS!$B$17)), IF($A1632=TAXAS!$A$18,IF($B1632="DÉBITO",$D1632-($D1632*TAXAS!$B$18)), IF($A1632=TAXAS!$A$19,IF($B1632="DÉBITO",$D1632-($D1632*TAXAS!$B$19)), IF($A1632=TAXAS!$A$20,IF($B1632="DÉBITO",$D1632-($D1632*TAXAS!$B$20)), IF($A1632=TAXAS!$A$21,IF($B1632="DÉBITO",$D1632-($D1632*TAXAS!$B$21)), IF($A1632=TAXAS!$A$22,IF($B1632="DÉBITO",$D1632-($D1632*TAXAS!$B$22)), IF($A1632=TAXAS!$A$23,IF($B1632="DÉBITO",$D1632-($D1632*TAXAS!$B$23)), IF($A1632=TAXAS!$A$24,IF($B1632="DÉBITO",$D1632-($D1632*TAXAS!$B$24)), IF($A1632=TAXAS!$A$25,IF($B1632="DÉBITO",$D1632-($D1632*TAXAS!$B$25)), IF($A1632=TAXAS!$A$26,IF($B1632="DÉBITO",$D1632-($D1632*TAXAS!$B$26)), IF($A1632=TAXAS!$A$27,IF($B1632="DÉBITO",$D1632-($D1632*TAXAS!$B$27))))))))))))))))))))))))))/1</f>
        <v>0</v>
      </c>
      <c r="F1632" s="8">
        <f>IF($A1632="VISA",IF($B1632="CRÉDITO",$D1632-($D1632*TAXAS!$C$4)),IF($A1632="MASTER",IF($B1632="CRÉDITO",$D1632-($D1632*TAXAS!$C$5)),IF($A1632="ELO", IF($B1632="CRÉDITO",$D1632-($D1632*TAXAS!$C$6)),IF($A1632="HIPERCARD",IF($B1632="CRÉDITO",$D1632-($D1632*TAXAS!$C$7)),IF($A1632="DINERS",IF($B1632="CRÉDITO",$D1632-($D1632*TAXAS!$C$8)),IF($A1632="AMERICA EXPRESS",IF($B1632="CRÉDITO",$D1632-($D1632*TAXAS!$C$9)),IF($A1632=TAXAS!$A$10,IF($B1632="CRÉDITO",$D1632-($D1632*TAXAS!$C$10)), IF($A1632=TAXAS!$A$11,IF($B1632="CRÉDITO",$D1632-($D1632*TAXAS!$C$11)), IF($A1632=TAXAS!$A$12,IF($B1632="CRÉDITO",$D1632-($D1632*TAXAS!$C$12)), IF($A1632=TAXAS!$A$13,IF($B1632="CRÉDITO",$D1632-($D1632*TAXAS!$C$13)), IF($A1632=TAXAS!$A$14,IF($B1632="CRÉDITO",$D1632-($D1632*TAXAS!$C$14)), IF($A1632=TAXAS!$A$15,IF($B1632="CRÉDITO",$D1632-($D1632*TAXAS!$C$15)), IF($A1632=TAXAS!$A$16,IF($B1632="CRÉDITO",$D1632-($D1632*TAXAS!$C$16)), IF($A1632=TAXAS!$A$17,IF($B1632="CRÉDITO",$D1632-($D1632*TAXAS!$C$17)), IF($A1632=TAXAS!$A$18,IF($B1632="CRÉDITO",$D1632-($D1632*TAXAS!$C$18)), IF($A1632=TAXAS!$A$19,IF($B1632="CRÉDITO",$D1632-($D1632*TAXAS!$C$19)), IF($A1632=TAXAS!$A$20,IF($B1632="CRÉDITO",$D1632-($D1632*TAXAS!$C$20)), IF($A1632=TAXAS!$A$21,IF($B1632="CRÉDITO",$D1632-($D1632*TAXAS!$C$21)), IF($A1632=TAXAS!$A$22,IF($B1632="CRÉDITO",$D1632-($D1632*TAXAS!$C$22)), IF($A1632=TAXAS!$A$23,IF($B1632="CRÉDITO",$D1632-($D1632*TAXAS!$C$23)), IF($A1632=TAXAS!$A$24,IF($B1632="CRÉDITO",$D1632-($D1632*TAXAS!$C$24)), IF($A1632=TAXAS!$A$25,IF($B1632="CRÉDITO",$D1632-($D1632*TAXAS!$C$25)), IF($A1632=TAXAS!$A$26,IF($B1632="CRÉDITO",$D1632-($D1632*TAXAS!$C$26)), IF($A1632=TAXAS!$A$27,IF($B1632="CRÉDITO",$D1632-($D1632*TAXAS!$C$27))))))))))))))))))))))))))/1</f>
        <v>0</v>
      </c>
      <c r="G1632" s="9">
        <f>IF($A1632="VISA",IF($B1632="PARCELADO ATÉ 3X",$D1632-(D1632*TAXAS!$D$4))/3,IF($A1632="MASTER",IF($B1632="PARCELADO ATÉ 3X",$D1632-(D1632*TAXAS!$D$5))/3,IF($A1632="ELO",IF($B1632="PARCELADO ATÉ 3X",$D1632-(D1632*TAXAS!$D$6))/3,IF($A1632="HIPERCARD",IF($B1632="PARCELADO ATÉ 3X",$D1632-(D1632*TAXAS!$D$7))/3,IF($A1632="DINERS",IF($B1632="PARCELADO ATÉ 3X",$D1632-(D1632*TAXAS!$D$8))/3,IF($A1632="AMERICA EXPRESS",IF($B1632="PARCELADO ATÉ 3X",$D1632-(D1632*TAXAS!$D$9))/3,IF($A1632=TAXAS!$A$10,IF($B1632="PARCELADO ATÉ 3X",$D1632-($D1632*TAXAS!$D$10))/3,IF($A1632=TAXAS!$A$11,IF($B1632="PARCELADO ATÉ 3X",$D1632-($D1632*TAXAS!$D$11))/3,IF($A1632=TAXAS!$A$12,IF($B1632="PARCELADO ATÉ 3X",$D1632-($D1632*TAXAS!$D$12))/3,IF($A1632=TAXAS!$A$13,IF($B1632="PARCELADO ATÉ 3X",$D1632-($D1632*TAXAS!$D$13))/3,IF($A1632=TAXAS!$A$14,IF($B1632="PARCELADO ATÉ 3X",$D1632-($D1632*TAXAS!$D$14))/3,IF($A1632=TAXAS!$A$15,IF($B1632="PARCELADO ATÉ 3X",$D1632-($D1632*TAXAS!$D$15))/3,IF($A1632=TAXAS!$A$16,IF($B1632="PARCELADO ATÉ 3X",$D1632-($D1632*TAXAS!$D$16))/3,IF($A1632=TAXAS!$A$17,IF($B1632="PARCELADO ATÉ 3X",$D1632-($D1632*TAXAS!$D$17))/3,IF($A1632=TAXAS!$A$18,IF($B1632="PARCELADO ATÉ 3X",$D1632-($D1632*TAXAS!$D$18))/3,IF($A1632=TAXAS!$A$19,IF($B1632="PARCELADO ATÉ 3X",$D1632-($D1632*TAXAS!$D$19))/3,IF($A1632=TAXAS!$A$20,IF($B1632="PARCELADO ATÉ 3X",$D1632-($D1632*TAXAS!$D$20))/3,IF($A1632=TAXAS!$A$21,IF($B1632="PARCELADO ATÉ 3X",$D1632-($D1632*TAXAS!$D$21))/3,IF($A1632=TAXAS!$A$22,IF($B1632="PARCELADO ATÉ 3X",$D1632-($D1632*TAXAS!$D$22))/3,IF($A1632=TAXAS!$A$23,IF($B1632="PARCELADO ATÉ 3X",$D1632-($D1632*TAXAS!$D$23))/3,IF($A1632=TAXAS!$A$24,IF($B1632="PARCELADO ATÉ 3X",$D1632-($D1632*TAXAS!$D$24))/3,IF($A1632=TAXAS!$A$25,IF($B1632="PARCELADO ATÉ 3X",$D1632-($D1632*TAXAS!$D$25))/3,IF($A1632=TAXAS!$A$26,IF($B1632="PARCELADO ATÉ 3X",$D1632-($D1632*TAXAS!$D$26))/3,IF($A1632=TAXAS!$A$27,IF($B1632="PARCELADO ATÉ 3X",$D1632-($D1632*TAXAS!$D$27))/3))))))))))))))))))))))))/1</f>
        <v>0</v>
      </c>
      <c r="H1632" s="9">
        <f>IF($A1632="VISA",IF($B1632="PARCELADO ATÉ 6X",$D1632-(D1632*TAXAS!$E$4))/6,IF($A1632="MASTER",IF($B1632="PARCELADO ATÉ 6X",$D1632-(D1632*TAXAS!$E$5))/6,IF($A1632="ELO",IF($B1632="PARCELADO ATÉ 6X",$D1632-(D1632*TAXAS!$E$6))/6,IF($A1632="HIPERCARD",IF($B1632="PARCELADO ATÉ 6X",$D1632-(D1632*TAXAS!$E$7))/6,IF($A1632="DINERS",IF($B1632="PARCELADO ATÉ 6X",$D1632-(D1632*TAXAS!$E$8))/6,IF($A1632="AMERICA EXPRESS",IF($B1632="PARCELADO ATÉ 6X",$D1632-(D1632*TAXAS!$E$9))/6,IF($A1632=TAXAS!$A$10,IF($B1632="PARCELADO ATÉ 6X",$D1632-($D1632*TAXAS!$E$10))/6,IF($A1632=TAXAS!$A$11,IF($B1632="PARCELADO ATÉ 6X",$D1632-($D1632*TAXAS!$E$11))/6,IF($A1632=TAXAS!$A$12,IF($B1632="PARCELADO ATÉ 6X",$D1632-($D1632*TAXAS!$E$12))/6,IF($A1632=TAXAS!$A$13,IF($B1632="PARCELADO ATÉ 6X",$D1632-($D1632*TAXAS!$E$13))/6,IF($A1632=TAXAS!$A$14,IF($B1632="PARCELADO ATÉ 6X",$D1632-($D1632*TAXAS!$E$14))/6,IF($A1632=TAXAS!$A$15,IF($B1632="PARCELADO ATÉ 6X",$D1632-($D1632*TAXAS!$E$15))/6,IF($A1632=TAXAS!$A$16,IF($B1632="PARCELADO ATÉ 6X",$D1632-($D1632*TAXAS!$E$16))/6,IF($A1632=TAXAS!$A$17,IF($B1632="PARCELADO ATÉ 6X",$D1632-($D1632*TAXAS!$E$17))/6,IF($A1632=TAXAS!$A$18,IF($B1632="PARCELADO ATÉ 6X",$D1632-($D1632*TAXAS!$E$18))/6,IF($A1632=TAXAS!$A$19,IF($B1632="PARCELADO ATÉ 6X",$D1632-($D1632*TAXAS!$E$19))/6,IF($A1632=TAXAS!$A$20,IF($B1632="PARCELADO ATÉ 6X",$D1632-($D1632*TAXAS!$E$20))/6,IF($A1632=TAXAS!$A$21,IF($B1632="PARCELADO ATÉ 6X",$D1632-($D1632*TAXAS!$E$21))/6,IF($A1632=TAXAS!$A$22,IF($B1632="PARCELADO ATÉ 6X",$D1632-($D1632*TAXAS!$E$22))/6,IF($A1632=TAXAS!$A$23,IF($B1632="PARCELADO ATÉ 6X",$D1632-($D1632*TAXAS!$E$23))/6,IF($A1632=TAXAS!$A$24,IF($B1632="PARCELADO ATÉ 6X",$D1632-($D1632*TAXAS!$E$24))/6,IF($A1632=TAXAS!$A$25,IF($B1632="PARCELADO ATÉ 6X",$D1632-($D1632*TAXAS!$E$25))/6,IF($A1632=TAXAS!$A$26,IF($B1632="PARCELADO ATÉ 6X",$D1632-($D1632*TAXAS!$E$26))/6,IF($A1632=TAXAS!$A$27,IF($B1632="PARCELADO ATÉ 6X",$D1632-($D1632*TAXAS!$E$27))/6))))))))))))))))))))))))/1</f>
        <v>0</v>
      </c>
      <c r="I1632" s="9">
        <f>IF($A1632="VISA",IF($B1632="PARCELADO ATÉ 12X",$D1632-(D1632*TAXAS!$F$4))/12,IF($A1632="MASTER",IF($B1632="PARCELADO ATÉ 12X",$D1632-(D1632*TAXAS!$F$5))/12,IF($A1632="ELO",IF($B1632="PARCELADO ATÉ 12X",$D1632-(D1632*TAXAS!$F$6))/12,IF($A1632="HIPERCARD",IF($B1632="PARCELADO ATÉ 12X",$D1632-(D1632*TAXAS!$F$7))/12,IF($A1632="DINERS",IF($B1632="PARCELADO ATÉ 12X",$D1632-(D1632*TAXAS!$F$8))/12,IF($A1632="AMERICA EXPRESS",IF($B1632="PARCELADO ATÉ 12X",$D1632-(D1632*TAXAS!$F$9))/12,IF($A1632=TAXAS!$A$10,IF($B1632="PARCELADO ATÉ 12X",$D1632-($D1632*TAXAS!$F$10))/12,IF($A1632=TAXAS!$A$11,IF($B1632="PARCELADO ATÉ 12X",$D1632-($D1632*TAXAS!$F$11))/12,IF($A1632=TAXAS!$A$12,IF($B1632="PARCELADO ATÉ 12X",$D1632-($D1632*TAXAS!$F$12))/12,IF($A1632=TAXAS!$A$13,IF($B1632="PARCELADO ATÉ 12X",$D1632-($D1632*TAXAS!$F$13))/12,IF($A1632=TAXAS!$A$14,IF($B1632="PARCELADO ATÉ 12X",$D1632-($D1632*TAXAS!$F$14))/12,IF($A1632=TAXAS!$A$15,IF($B1632="PARCELADO ATÉ 12X",$D1632-($D1632*TAXAS!$F$15))/12,IF($A1632=TAXAS!$A$16,IF($B1632="PARCELADO ATÉ 12X",$D1632-($D1632*TAXAS!$F$16))/12,IF($A1632=TAXAS!$A$17,IF($B1632="PARCELADO ATÉ 12X",$D1632-($D1632*TAXAS!$F$17))/12,IF($A1632=TAXAS!$A$18,IF($B1632="PARCELADO ATÉ 12X",$D1632-($D1632*TAXAS!$F$18))/12,IF($A1632=TAXAS!$A$19,IF($B1632="PARCELADO ATÉ 12X",$D1632-($D1632*TAXAS!$F$19))/12,IF($A1632=TAXAS!$A$20,IF($B1632="PARCELADO ATÉ 12X",$D1632-($D1632*TAXAS!$F$20))/12,IF($A1632=TAXAS!$A$21,IF($B1632="PARCELADO ATÉ 12X",$D1632-($D1632*TAXAS!$F$21))/12,IF($A1632=TAXAS!$A$22,IF($B1632="PARCELADO ATÉ 12X",$D1632-($D1632*TAXAS!$F$22))/12,IF($A1632=TAXAS!$A$23,IF($B1632="PARCELADO ATÉ 12X",$D1632-($D1632*TAXAS!$F$23))/12,IF($A1632=TAXAS!$A$24,IF($B1632="PARCELADO ATÉ 12X",$D1632-($D1632*TAXAS!$F$24))/12,IF($A1632=TAXAS!$A$25,IF($B1632="PARCELADO ATÉ 12X",$D1632-($D1632*TAXAS!$F$25))/12,IF($A1632=TAXAS!$A$26,IF($B1632="PARCELADO ATÉ 12X",$D1632-($D1632*TAXAS!$F$26))/12,IF($A1632=TAXAS!$A$27,IF($B1632="PARCELADO ATÉ 12X",$D1632-($D1632*TAXAS!$F$27))/12))))))))))))))))))))))))/1</f>
        <v>0</v>
      </c>
      <c r="J1632" s="8">
        <f t="shared" si="0"/>
        <v>0</v>
      </c>
      <c r="K1632" s="10" t="b">
        <f>IF($B1632="PARCELADO ATÉ 3X",($D1632-($D1632*TAXAS!$D$4))-$J1632)</f>
        <v>0</v>
      </c>
      <c r="L1632" s="10" t="b">
        <f>IF($B1632="PARCELADO ATÉ 6X",($D1632-($D1632*TAXAS!$E$4))-$J1632)</f>
        <v>0</v>
      </c>
      <c r="M1632" s="10" t="b">
        <f>IF($B1632="PARCELADO ATÉ 12X",($D1632-($D1632*TAXAS!$F$4))-$J1632)</f>
        <v>0</v>
      </c>
      <c r="N1632" s="8">
        <f t="shared" si="1"/>
        <v>0</v>
      </c>
      <c r="O1632" s="10">
        <f t="shared" si="2"/>
        <v>0</v>
      </c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</row>
    <row r="1633" spans="1:31" ht="15.75" customHeight="1" x14ac:dyDescent="0.2">
      <c r="A1633" s="3"/>
      <c r="B1633" s="5"/>
      <c r="C1633" s="6"/>
      <c r="D1633" s="42"/>
      <c r="E1633" s="8">
        <f>IF($A1633="VISA",IF($B1633="DÉBITO",$D1633-($D1633*TAXAS!$B$4)),IF($A1633="MASTER",IF($B1633="DÉBITO",$D1633-($D1633*TAXAS!$B$5)),IF($A1633="ELO", IF($B1633="DÉBITO",$D1633-($D1633*TAXAS!$B$6)),IF($A1633="HIPERCARD",IF($B1633="DÉBITO",$D1633-($D1633*TAXAS!$B$7)),IF($A1633="DINERS",IF($B1633="DÉBITO",$D1633-($D1633*TAXAS!$B$8)),IF($A1633="AMERICA EXPRESS",IF($B1633="DÉBITO",$D1633-($D1633*TAXAS!$B$9)),IF($A1633=TAXAS!$A$10,IF($B1633="DÉBITO",$D1633-($D1633*TAXAS!$B$10)), IF($A1633=TAXAS!$A$11,IF($B1633="DÉBITO",$D1633-($D1633*TAXAS!$B$11)), IF($A1633=TAXAS!$A$12,IF($B1633="DÉBITO",$D1633-($D1633*TAXAS!$B$12)), IF($A1633=TAXAS!$A$13,IF($B1633="DÉBITO",$D1633-($D1633*TAXAS!$B$13)), IF($A1633=TAXAS!$A$14,IF($B1633="DÉBITO",$D1633-($D1633*TAXAS!$B$14)), IF($A1633=TAXAS!$A$15,IF($B1633="DÉBITO",$D1633-($D1633*TAXAS!$B$15)), IF($A1633=TAXAS!$A$16,IF($B1633="DÉBITO",$D1633-($D1633*TAXAS!$B$16)), IF($A1633=TAXAS!$A$17,IF($B1633="DÉBITO",$D1633-($D1633*TAXAS!$B$17)), IF($A1633=TAXAS!$A$18,IF($B1633="DÉBITO",$D1633-($D1633*TAXAS!$B$18)), IF($A1633=TAXAS!$A$19,IF($B1633="DÉBITO",$D1633-($D1633*TAXAS!$B$19)), IF($A1633=TAXAS!$A$20,IF($B1633="DÉBITO",$D1633-($D1633*TAXAS!$B$20)), IF($A1633=TAXAS!$A$21,IF($B1633="DÉBITO",$D1633-($D1633*TAXAS!$B$21)), IF($A1633=TAXAS!$A$22,IF($B1633="DÉBITO",$D1633-($D1633*TAXAS!$B$22)), IF($A1633=TAXAS!$A$23,IF($B1633="DÉBITO",$D1633-($D1633*TAXAS!$B$23)), IF($A1633=TAXAS!$A$24,IF($B1633="DÉBITO",$D1633-($D1633*TAXAS!$B$24)), IF($A1633=TAXAS!$A$25,IF($B1633="DÉBITO",$D1633-($D1633*TAXAS!$B$25)), IF($A1633=TAXAS!$A$26,IF($B1633="DÉBITO",$D1633-($D1633*TAXAS!$B$26)), IF($A1633=TAXAS!$A$27,IF($B1633="DÉBITO",$D1633-($D1633*TAXAS!$B$27))))))))))))))))))))))))))/1</f>
        <v>0</v>
      </c>
      <c r="F1633" s="8">
        <f>IF($A1633="VISA",IF($B1633="CRÉDITO",$D1633-($D1633*TAXAS!$C$4)),IF($A1633="MASTER",IF($B1633="CRÉDITO",$D1633-($D1633*TAXAS!$C$5)),IF($A1633="ELO", IF($B1633="CRÉDITO",$D1633-($D1633*TAXAS!$C$6)),IF($A1633="HIPERCARD",IF($B1633="CRÉDITO",$D1633-($D1633*TAXAS!$C$7)),IF($A1633="DINERS",IF($B1633="CRÉDITO",$D1633-($D1633*TAXAS!$C$8)),IF($A1633="AMERICA EXPRESS",IF($B1633="CRÉDITO",$D1633-($D1633*TAXAS!$C$9)),IF($A1633=TAXAS!$A$10,IF($B1633="CRÉDITO",$D1633-($D1633*TAXAS!$C$10)), IF($A1633=TAXAS!$A$11,IF($B1633="CRÉDITO",$D1633-($D1633*TAXAS!$C$11)), IF($A1633=TAXAS!$A$12,IF($B1633="CRÉDITO",$D1633-($D1633*TAXAS!$C$12)), IF($A1633=TAXAS!$A$13,IF($B1633="CRÉDITO",$D1633-($D1633*TAXAS!$C$13)), IF($A1633=TAXAS!$A$14,IF($B1633="CRÉDITO",$D1633-($D1633*TAXAS!$C$14)), IF($A1633=TAXAS!$A$15,IF($B1633="CRÉDITO",$D1633-($D1633*TAXAS!$C$15)), IF($A1633=TAXAS!$A$16,IF($B1633="CRÉDITO",$D1633-($D1633*TAXAS!$C$16)), IF($A1633=TAXAS!$A$17,IF($B1633="CRÉDITO",$D1633-($D1633*TAXAS!$C$17)), IF($A1633=TAXAS!$A$18,IF($B1633="CRÉDITO",$D1633-($D1633*TAXAS!$C$18)), IF($A1633=TAXAS!$A$19,IF($B1633="CRÉDITO",$D1633-($D1633*TAXAS!$C$19)), IF($A1633=TAXAS!$A$20,IF($B1633="CRÉDITO",$D1633-($D1633*TAXAS!$C$20)), IF($A1633=TAXAS!$A$21,IF($B1633="CRÉDITO",$D1633-($D1633*TAXAS!$C$21)), IF($A1633=TAXAS!$A$22,IF($B1633="CRÉDITO",$D1633-($D1633*TAXAS!$C$22)), IF($A1633=TAXAS!$A$23,IF($B1633="CRÉDITO",$D1633-($D1633*TAXAS!$C$23)), IF($A1633=TAXAS!$A$24,IF($B1633="CRÉDITO",$D1633-($D1633*TAXAS!$C$24)), IF($A1633=TAXAS!$A$25,IF($B1633="CRÉDITO",$D1633-($D1633*TAXAS!$C$25)), IF($A1633=TAXAS!$A$26,IF($B1633="CRÉDITO",$D1633-($D1633*TAXAS!$C$26)), IF($A1633=TAXAS!$A$27,IF($B1633="CRÉDITO",$D1633-($D1633*TAXAS!$C$27))))))))))))))))))))))))))/1</f>
        <v>0</v>
      </c>
      <c r="G1633" s="9">
        <f>IF($A1633="VISA",IF($B1633="PARCELADO ATÉ 3X",$D1633-(D1633*TAXAS!$D$4))/3,IF($A1633="MASTER",IF($B1633="PARCELADO ATÉ 3X",$D1633-(D1633*TAXAS!$D$5))/3,IF($A1633="ELO",IF($B1633="PARCELADO ATÉ 3X",$D1633-(D1633*TAXAS!$D$6))/3,IF($A1633="HIPERCARD",IF($B1633="PARCELADO ATÉ 3X",$D1633-(D1633*TAXAS!$D$7))/3,IF($A1633="DINERS",IF($B1633="PARCELADO ATÉ 3X",$D1633-(D1633*TAXAS!$D$8))/3,IF($A1633="AMERICA EXPRESS",IF($B1633="PARCELADO ATÉ 3X",$D1633-(D1633*TAXAS!$D$9))/3,IF($A1633=TAXAS!$A$10,IF($B1633="PARCELADO ATÉ 3X",$D1633-($D1633*TAXAS!$D$10))/3,IF($A1633=TAXAS!$A$11,IF($B1633="PARCELADO ATÉ 3X",$D1633-($D1633*TAXAS!$D$11))/3,IF($A1633=TAXAS!$A$12,IF($B1633="PARCELADO ATÉ 3X",$D1633-($D1633*TAXAS!$D$12))/3,IF($A1633=TAXAS!$A$13,IF($B1633="PARCELADO ATÉ 3X",$D1633-($D1633*TAXAS!$D$13))/3,IF($A1633=TAXAS!$A$14,IF($B1633="PARCELADO ATÉ 3X",$D1633-($D1633*TAXAS!$D$14))/3,IF($A1633=TAXAS!$A$15,IF($B1633="PARCELADO ATÉ 3X",$D1633-($D1633*TAXAS!$D$15))/3,IF($A1633=TAXAS!$A$16,IF($B1633="PARCELADO ATÉ 3X",$D1633-($D1633*TAXAS!$D$16))/3,IF($A1633=TAXAS!$A$17,IF($B1633="PARCELADO ATÉ 3X",$D1633-($D1633*TAXAS!$D$17))/3,IF($A1633=TAXAS!$A$18,IF($B1633="PARCELADO ATÉ 3X",$D1633-($D1633*TAXAS!$D$18))/3,IF($A1633=TAXAS!$A$19,IF($B1633="PARCELADO ATÉ 3X",$D1633-($D1633*TAXAS!$D$19))/3,IF($A1633=TAXAS!$A$20,IF($B1633="PARCELADO ATÉ 3X",$D1633-($D1633*TAXAS!$D$20))/3,IF($A1633=TAXAS!$A$21,IF($B1633="PARCELADO ATÉ 3X",$D1633-($D1633*TAXAS!$D$21))/3,IF($A1633=TAXAS!$A$22,IF($B1633="PARCELADO ATÉ 3X",$D1633-($D1633*TAXAS!$D$22))/3,IF($A1633=TAXAS!$A$23,IF($B1633="PARCELADO ATÉ 3X",$D1633-($D1633*TAXAS!$D$23))/3,IF($A1633=TAXAS!$A$24,IF($B1633="PARCELADO ATÉ 3X",$D1633-($D1633*TAXAS!$D$24))/3,IF($A1633=TAXAS!$A$25,IF($B1633="PARCELADO ATÉ 3X",$D1633-($D1633*TAXAS!$D$25))/3,IF($A1633=TAXAS!$A$26,IF($B1633="PARCELADO ATÉ 3X",$D1633-($D1633*TAXAS!$D$26))/3,IF($A1633=TAXAS!$A$27,IF($B1633="PARCELADO ATÉ 3X",$D1633-($D1633*TAXAS!$D$27))/3))))))))))))))))))))))))/1</f>
        <v>0</v>
      </c>
      <c r="H1633" s="9">
        <f>IF($A1633="VISA",IF($B1633="PARCELADO ATÉ 6X",$D1633-(D1633*TAXAS!$E$4))/6,IF($A1633="MASTER",IF($B1633="PARCELADO ATÉ 6X",$D1633-(D1633*TAXAS!$E$5))/6,IF($A1633="ELO",IF($B1633="PARCELADO ATÉ 6X",$D1633-(D1633*TAXAS!$E$6))/6,IF($A1633="HIPERCARD",IF($B1633="PARCELADO ATÉ 6X",$D1633-(D1633*TAXAS!$E$7))/6,IF($A1633="DINERS",IF($B1633="PARCELADO ATÉ 6X",$D1633-(D1633*TAXAS!$E$8))/6,IF($A1633="AMERICA EXPRESS",IF($B1633="PARCELADO ATÉ 6X",$D1633-(D1633*TAXAS!$E$9))/6,IF($A1633=TAXAS!$A$10,IF($B1633="PARCELADO ATÉ 6X",$D1633-($D1633*TAXAS!$E$10))/6,IF($A1633=TAXAS!$A$11,IF($B1633="PARCELADO ATÉ 6X",$D1633-($D1633*TAXAS!$E$11))/6,IF($A1633=TAXAS!$A$12,IF($B1633="PARCELADO ATÉ 6X",$D1633-($D1633*TAXAS!$E$12))/6,IF($A1633=TAXAS!$A$13,IF($B1633="PARCELADO ATÉ 6X",$D1633-($D1633*TAXAS!$E$13))/6,IF($A1633=TAXAS!$A$14,IF($B1633="PARCELADO ATÉ 6X",$D1633-($D1633*TAXAS!$E$14))/6,IF($A1633=TAXAS!$A$15,IF($B1633="PARCELADO ATÉ 6X",$D1633-($D1633*TAXAS!$E$15))/6,IF($A1633=TAXAS!$A$16,IF($B1633="PARCELADO ATÉ 6X",$D1633-($D1633*TAXAS!$E$16))/6,IF($A1633=TAXAS!$A$17,IF($B1633="PARCELADO ATÉ 6X",$D1633-($D1633*TAXAS!$E$17))/6,IF($A1633=TAXAS!$A$18,IF($B1633="PARCELADO ATÉ 6X",$D1633-($D1633*TAXAS!$E$18))/6,IF($A1633=TAXAS!$A$19,IF($B1633="PARCELADO ATÉ 6X",$D1633-($D1633*TAXAS!$E$19))/6,IF($A1633=TAXAS!$A$20,IF($B1633="PARCELADO ATÉ 6X",$D1633-($D1633*TAXAS!$E$20))/6,IF($A1633=TAXAS!$A$21,IF($B1633="PARCELADO ATÉ 6X",$D1633-($D1633*TAXAS!$E$21))/6,IF($A1633=TAXAS!$A$22,IF($B1633="PARCELADO ATÉ 6X",$D1633-($D1633*TAXAS!$E$22))/6,IF($A1633=TAXAS!$A$23,IF($B1633="PARCELADO ATÉ 6X",$D1633-($D1633*TAXAS!$E$23))/6,IF($A1633=TAXAS!$A$24,IF($B1633="PARCELADO ATÉ 6X",$D1633-($D1633*TAXAS!$E$24))/6,IF($A1633=TAXAS!$A$25,IF($B1633="PARCELADO ATÉ 6X",$D1633-($D1633*TAXAS!$E$25))/6,IF($A1633=TAXAS!$A$26,IF($B1633="PARCELADO ATÉ 6X",$D1633-($D1633*TAXAS!$E$26))/6,IF($A1633=TAXAS!$A$27,IF($B1633="PARCELADO ATÉ 6X",$D1633-($D1633*TAXAS!$E$27))/6))))))))))))))))))))))))/1</f>
        <v>0</v>
      </c>
      <c r="I1633" s="9">
        <f>IF($A1633="VISA",IF($B1633="PARCELADO ATÉ 12X",$D1633-(D1633*TAXAS!$F$4))/12,IF($A1633="MASTER",IF($B1633="PARCELADO ATÉ 12X",$D1633-(D1633*TAXAS!$F$5))/12,IF($A1633="ELO",IF($B1633="PARCELADO ATÉ 12X",$D1633-(D1633*TAXAS!$F$6))/12,IF($A1633="HIPERCARD",IF($B1633="PARCELADO ATÉ 12X",$D1633-(D1633*TAXAS!$F$7))/12,IF($A1633="DINERS",IF($B1633="PARCELADO ATÉ 12X",$D1633-(D1633*TAXAS!$F$8))/12,IF($A1633="AMERICA EXPRESS",IF($B1633="PARCELADO ATÉ 12X",$D1633-(D1633*TAXAS!$F$9))/12,IF($A1633=TAXAS!$A$10,IF($B1633="PARCELADO ATÉ 12X",$D1633-($D1633*TAXAS!$F$10))/12,IF($A1633=TAXAS!$A$11,IF($B1633="PARCELADO ATÉ 12X",$D1633-($D1633*TAXAS!$F$11))/12,IF($A1633=TAXAS!$A$12,IF($B1633="PARCELADO ATÉ 12X",$D1633-($D1633*TAXAS!$F$12))/12,IF($A1633=TAXAS!$A$13,IF($B1633="PARCELADO ATÉ 12X",$D1633-($D1633*TAXAS!$F$13))/12,IF($A1633=TAXAS!$A$14,IF($B1633="PARCELADO ATÉ 12X",$D1633-($D1633*TAXAS!$F$14))/12,IF($A1633=TAXAS!$A$15,IF($B1633="PARCELADO ATÉ 12X",$D1633-($D1633*TAXAS!$F$15))/12,IF($A1633=TAXAS!$A$16,IF($B1633="PARCELADO ATÉ 12X",$D1633-($D1633*TAXAS!$F$16))/12,IF($A1633=TAXAS!$A$17,IF($B1633="PARCELADO ATÉ 12X",$D1633-($D1633*TAXAS!$F$17))/12,IF($A1633=TAXAS!$A$18,IF($B1633="PARCELADO ATÉ 12X",$D1633-($D1633*TAXAS!$F$18))/12,IF($A1633=TAXAS!$A$19,IF($B1633="PARCELADO ATÉ 12X",$D1633-($D1633*TAXAS!$F$19))/12,IF($A1633=TAXAS!$A$20,IF($B1633="PARCELADO ATÉ 12X",$D1633-($D1633*TAXAS!$F$20))/12,IF($A1633=TAXAS!$A$21,IF($B1633="PARCELADO ATÉ 12X",$D1633-($D1633*TAXAS!$F$21))/12,IF($A1633=TAXAS!$A$22,IF($B1633="PARCELADO ATÉ 12X",$D1633-($D1633*TAXAS!$F$22))/12,IF($A1633=TAXAS!$A$23,IF($B1633="PARCELADO ATÉ 12X",$D1633-($D1633*TAXAS!$F$23))/12,IF($A1633=TAXAS!$A$24,IF($B1633="PARCELADO ATÉ 12X",$D1633-($D1633*TAXAS!$F$24))/12,IF($A1633=TAXAS!$A$25,IF($B1633="PARCELADO ATÉ 12X",$D1633-($D1633*TAXAS!$F$25))/12,IF($A1633=TAXAS!$A$26,IF($B1633="PARCELADO ATÉ 12X",$D1633-($D1633*TAXAS!$F$26))/12,IF($A1633=TAXAS!$A$27,IF($B1633="PARCELADO ATÉ 12X",$D1633-($D1633*TAXAS!$F$27))/12))))))))))))))))))))))))/1</f>
        <v>0</v>
      </c>
      <c r="J1633" s="8">
        <f t="shared" si="0"/>
        <v>0</v>
      </c>
      <c r="K1633" s="10" t="b">
        <f>IF($B1633="PARCELADO ATÉ 3X",($D1633-($D1633*TAXAS!$D$4))-$J1633)</f>
        <v>0</v>
      </c>
      <c r="L1633" s="10" t="b">
        <f>IF($B1633="PARCELADO ATÉ 6X",($D1633-($D1633*TAXAS!$E$4))-$J1633)</f>
        <v>0</v>
      </c>
      <c r="M1633" s="10" t="b">
        <f>IF($B1633="PARCELADO ATÉ 12X",($D1633-($D1633*TAXAS!$F$4))-$J1633)</f>
        <v>0</v>
      </c>
      <c r="N1633" s="8">
        <f t="shared" si="1"/>
        <v>0</v>
      </c>
      <c r="O1633" s="10">
        <f t="shared" si="2"/>
        <v>0</v>
      </c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</row>
    <row r="1634" spans="1:31" ht="15.75" customHeight="1" x14ac:dyDescent="0.2">
      <c r="A1634" s="3"/>
      <c r="B1634" s="5"/>
      <c r="C1634" s="6"/>
      <c r="D1634" s="42"/>
      <c r="E1634" s="8">
        <f>IF($A1634="VISA",IF($B1634="DÉBITO",$D1634-($D1634*TAXAS!$B$4)),IF($A1634="MASTER",IF($B1634="DÉBITO",$D1634-($D1634*TAXAS!$B$5)),IF($A1634="ELO", IF($B1634="DÉBITO",$D1634-($D1634*TAXAS!$B$6)),IF($A1634="HIPERCARD",IF($B1634="DÉBITO",$D1634-($D1634*TAXAS!$B$7)),IF($A1634="DINERS",IF($B1634="DÉBITO",$D1634-($D1634*TAXAS!$B$8)),IF($A1634="AMERICA EXPRESS",IF($B1634="DÉBITO",$D1634-($D1634*TAXAS!$B$9)),IF($A1634=TAXAS!$A$10,IF($B1634="DÉBITO",$D1634-($D1634*TAXAS!$B$10)), IF($A1634=TAXAS!$A$11,IF($B1634="DÉBITO",$D1634-($D1634*TAXAS!$B$11)), IF($A1634=TAXAS!$A$12,IF($B1634="DÉBITO",$D1634-($D1634*TAXAS!$B$12)), IF($A1634=TAXAS!$A$13,IF($B1634="DÉBITO",$D1634-($D1634*TAXAS!$B$13)), IF($A1634=TAXAS!$A$14,IF($B1634="DÉBITO",$D1634-($D1634*TAXAS!$B$14)), IF($A1634=TAXAS!$A$15,IF($B1634="DÉBITO",$D1634-($D1634*TAXAS!$B$15)), IF($A1634=TAXAS!$A$16,IF($B1634="DÉBITO",$D1634-($D1634*TAXAS!$B$16)), IF($A1634=TAXAS!$A$17,IF($B1634="DÉBITO",$D1634-($D1634*TAXAS!$B$17)), IF($A1634=TAXAS!$A$18,IF($B1634="DÉBITO",$D1634-($D1634*TAXAS!$B$18)), IF($A1634=TAXAS!$A$19,IF($B1634="DÉBITO",$D1634-($D1634*TAXAS!$B$19)), IF($A1634=TAXAS!$A$20,IF($B1634="DÉBITO",$D1634-($D1634*TAXAS!$B$20)), IF($A1634=TAXAS!$A$21,IF($B1634="DÉBITO",$D1634-($D1634*TAXAS!$B$21)), IF($A1634=TAXAS!$A$22,IF($B1634="DÉBITO",$D1634-($D1634*TAXAS!$B$22)), IF($A1634=TAXAS!$A$23,IF($B1634="DÉBITO",$D1634-($D1634*TAXAS!$B$23)), IF($A1634=TAXAS!$A$24,IF($B1634="DÉBITO",$D1634-($D1634*TAXAS!$B$24)), IF($A1634=TAXAS!$A$25,IF($B1634="DÉBITO",$D1634-($D1634*TAXAS!$B$25)), IF($A1634=TAXAS!$A$26,IF($B1634="DÉBITO",$D1634-($D1634*TAXAS!$B$26)), IF($A1634=TAXAS!$A$27,IF($B1634="DÉBITO",$D1634-($D1634*TAXAS!$B$27))))))))))))))))))))))))))/1</f>
        <v>0</v>
      </c>
      <c r="F1634" s="8">
        <f>IF($A1634="VISA",IF($B1634="CRÉDITO",$D1634-($D1634*TAXAS!$C$4)),IF($A1634="MASTER",IF($B1634="CRÉDITO",$D1634-($D1634*TAXAS!$C$5)),IF($A1634="ELO", IF($B1634="CRÉDITO",$D1634-($D1634*TAXAS!$C$6)),IF($A1634="HIPERCARD",IF($B1634="CRÉDITO",$D1634-($D1634*TAXAS!$C$7)),IF($A1634="DINERS",IF($B1634="CRÉDITO",$D1634-($D1634*TAXAS!$C$8)),IF($A1634="AMERICA EXPRESS",IF($B1634="CRÉDITO",$D1634-($D1634*TAXAS!$C$9)),IF($A1634=TAXAS!$A$10,IF($B1634="CRÉDITO",$D1634-($D1634*TAXAS!$C$10)), IF($A1634=TAXAS!$A$11,IF($B1634="CRÉDITO",$D1634-($D1634*TAXAS!$C$11)), IF($A1634=TAXAS!$A$12,IF($B1634="CRÉDITO",$D1634-($D1634*TAXAS!$C$12)), IF($A1634=TAXAS!$A$13,IF($B1634="CRÉDITO",$D1634-($D1634*TAXAS!$C$13)), IF($A1634=TAXAS!$A$14,IF($B1634="CRÉDITO",$D1634-($D1634*TAXAS!$C$14)), IF($A1634=TAXAS!$A$15,IF($B1634="CRÉDITO",$D1634-($D1634*TAXAS!$C$15)), IF($A1634=TAXAS!$A$16,IF($B1634="CRÉDITO",$D1634-($D1634*TAXAS!$C$16)), IF($A1634=TAXAS!$A$17,IF($B1634="CRÉDITO",$D1634-($D1634*TAXAS!$C$17)), IF($A1634=TAXAS!$A$18,IF($B1634="CRÉDITO",$D1634-($D1634*TAXAS!$C$18)), IF($A1634=TAXAS!$A$19,IF($B1634="CRÉDITO",$D1634-($D1634*TAXAS!$C$19)), IF($A1634=TAXAS!$A$20,IF($B1634="CRÉDITO",$D1634-($D1634*TAXAS!$C$20)), IF($A1634=TAXAS!$A$21,IF($B1634="CRÉDITO",$D1634-($D1634*TAXAS!$C$21)), IF($A1634=TAXAS!$A$22,IF($B1634="CRÉDITO",$D1634-($D1634*TAXAS!$C$22)), IF($A1634=TAXAS!$A$23,IF($B1634="CRÉDITO",$D1634-($D1634*TAXAS!$C$23)), IF($A1634=TAXAS!$A$24,IF($B1634="CRÉDITO",$D1634-($D1634*TAXAS!$C$24)), IF($A1634=TAXAS!$A$25,IF($B1634="CRÉDITO",$D1634-($D1634*TAXAS!$C$25)), IF($A1634=TAXAS!$A$26,IF($B1634="CRÉDITO",$D1634-($D1634*TAXAS!$C$26)), IF($A1634=TAXAS!$A$27,IF($B1634="CRÉDITO",$D1634-($D1634*TAXAS!$C$27))))))))))))))))))))))))))/1</f>
        <v>0</v>
      </c>
      <c r="G1634" s="9">
        <f>IF($A1634="VISA",IF($B1634="PARCELADO ATÉ 3X",$D1634-(D1634*TAXAS!$D$4))/3,IF($A1634="MASTER",IF($B1634="PARCELADO ATÉ 3X",$D1634-(D1634*TAXAS!$D$5))/3,IF($A1634="ELO",IF($B1634="PARCELADO ATÉ 3X",$D1634-(D1634*TAXAS!$D$6))/3,IF($A1634="HIPERCARD",IF($B1634="PARCELADO ATÉ 3X",$D1634-(D1634*TAXAS!$D$7))/3,IF($A1634="DINERS",IF($B1634="PARCELADO ATÉ 3X",$D1634-(D1634*TAXAS!$D$8))/3,IF($A1634="AMERICA EXPRESS",IF($B1634="PARCELADO ATÉ 3X",$D1634-(D1634*TAXAS!$D$9))/3,IF($A1634=TAXAS!$A$10,IF($B1634="PARCELADO ATÉ 3X",$D1634-($D1634*TAXAS!$D$10))/3,IF($A1634=TAXAS!$A$11,IF($B1634="PARCELADO ATÉ 3X",$D1634-($D1634*TAXAS!$D$11))/3,IF($A1634=TAXAS!$A$12,IF($B1634="PARCELADO ATÉ 3X",$D1634-($D1634*TAXAS!$D$12))/3,IF($A1634=TAXAS!$A$13,IF($B1634="PARCELADO ATÉ 3X",$D1634-($D1634*TAXAS!$D$13))/3,IF($A1634=TAXAS!$A$14,IF($B1634="PARCELADO ATÉ 3X",$D1634-($D1634*TAXAS!$D$14))/3,IF($A1634=TAXAS!$A$15,IF($B1634="PARCELADO ATÉ 3X",$D1634-($D1634*TAXAS!$D$15))/3,IF($A1634=TAXAS!$A$16,IF($B1634="PARCELADO ATÉ 3X",$D1634-($D1634*TAXAS!$D$16))/3,IF($A1634=TAXAS!$A$17,IF($B1634="PARCELADO ATÉ 3X",$D1634-($D1634*TAXAS!$D$17))/3,IF($A1634=TAXAS!$A$18,IF($B1634="PARCELADO ATÉ 3X",$D1634-($D1634*TAXAS!$D$18))/3,IF($A1634=TAXAS!$A$19,IF($B1634="PARCELADO ATÉ 3X",$D1634-($D1634*TAXAS!$D$19))/3,IF($A1634=TAXAS!$A$20,IF($B1634="PARCELADO ATÉ 3X",$D1634-($D1634*TAXAS!$D$20))/3,IF($A1634=TAXAS!$A$21,IF($B1634="PARCELADO ATÉ 3X",$D1634-($D1634*TAXAS!$D$21))/3,IF($A1634=TAXAS!$A$22,IF($B1634="PARCELADO ATÉ 3X",$D1634-($D1634*TAXAS!$D$22))/3,IF($A1634=TAXAS!$A$23,IF($B1634="PARCELADO ATÉ 3X",$D1634-($D1634*TAXAS!$D$23))/3,IF($A1634=TAXAS!$A$24,IF($B1634="PARCELADO ATÉ 3X",$D1634-($D1634*TAXAS!$D$24))/3,IF($A1634=TAXAS!$A$25,IF($B1634="PARCELADO ATÉ 3X",$D1634-($D1634*TAXAS!$D$25))/3,IF($A1634=TAXAS!$A$26,IF($B1634="PARCELADO ATÉ 3X",$D1634-($D1634*TAXAS!$D$26))/3,IF($A1634=TAXAS!$A$27,IF($B1634="PARCELADO ATÉ 3X",$D1634-($D1634*TAXAS!$D$27))/3))))))))))))))))))))))))/1</f>
        <v>0</v>
      </c>
      <c r="H1634" s="9">
        <f>IF($A1634="VISA",IF($B1634="PARCELADO ATÉ 6X",$D1634-(D1634*TAXAS!$E$4))/6,IF($A1634="MASTER",IF($B1634="PARCELADO ATÉ 6X",$D1634-(D1634*TAXAS!$E$5))/6,IF($A1634="ELO",IF($B1634="PARCELADO ATÉ 6X",$D1634-(D1634*TAXAS!$E$6))/6,IF($A1634="HIPERCARD",IF($B1634="PARCELADO ATÉ 6X",$D1634-(D1634*TAXAS!$E$7))/6,IF($A1634="DINERS",IF($B1634="PARCELADO ATÉ 6X",$D1634-(D1634*TAXAS!$E$8))/6,IF($A1634="AMERICA EXPRESS",IF($B1634="PARCELADO ATÉ 6X",$D1634-(D1634*TAXAS!$E$9))/6,IF($A1634=TAXAS!$A$10,IF($B1634="PARCELADO ATÉ 6X",$D1634-($D1634*TAXAS!$E$10))/6,IF($A1634=TAXAS!$A$11,IF($B1634="PARCELADO ATÉ 6X",$D1634-($D1634*TAXAS!$E$11))/6,IF($A1634=TAXAS!$A$12,IF($B1634="PARCELADO ATÉ 6X",$D1634-($D1634*TAXAS!$E$12))/6,IF($A1634=TAXAS!$A$13,IF($B1634="PARCELADO ATÉ 6X",$D1634-($D1634*TAXAS!$E$13))/6,IF($A1634=TAXAS!$A$14,IF($B1634="PARCELADO ATÉ 6X",$D1634-($D1634*TAXAS!$E$14))/6,IF($A1634=TAXAS!$A$15,IF($B1634="PARCELADO ATÉ 6X",$D1634-($D1634*TAXAS!$E$15))/6,IF($A1634=TAXAS!$A$16,IF($B1634="PARCELADO ATÉ 6X",$D1634-($D1634*TAXAS!$E$16))/6,IF($A1634=TAXAS!$A$17,IF($B1634="PARCELADO ATÉ 6X",$D1634-($D1634*TAXAS!$E$17))/6,IF($A1634=TAXAS!$A$18,IF($B1634="PARCELADO ATÉ 6X",$D1634-($D1634*TAXAS!$E$18))/6,IF($A1634=TAXAS!$A$19,IF($B1634="PARCELADO ATÉ 6X",$D1634-($D1634*TAXAS!$E$19))/6,IF($A1634=TAXAS!$A$20,IF($B1634="PARCELADO ATÉ 6X",$D1634-($D1634*TAXAS!$E$20))/6,IF($A1634=TAXAS!$A$21,IF($B1634="PARCELADO ATÉ 6X",$D1634-($D1634*TAXAS!$E$21))/6,IF($A1634=TAXAS!$A$22,IF($B1634="PARCELADO ATÉ 6X",$D1634-($D1634*TAXAS!$E$22))/6,IF($A1634=TAXAS!$A$23,IF($B1634="PARCELADO ATÉ 6X",$D1634-($D1634*TAXAS!$E$23))/6,IF($A1634=TAXAS!$A$24,IF($B1634="PARCELADO ATÉ 6X",$D1634-($D1634*TAXAS!$E$24))/6,IF($A1634=TAXAS!$A$25,IF($B1634="PARCELADO ATÉ 6X",$D1634-($D1634*TAXAS!$E$25))/6,IF($A1634=TAXAS!$A$26,IF($B1634="PARCELADO ATÉ 6X",$D1634-($D1634*TAXAS!$E$26))/6,IF($A1634=TAXAS!$A$27,IF($B1634="PARCELADO ATÉ 6X",$D1634-($D1634*TAXAS!$E$27))/6))))))))))))))))))))))))/1</f>
        <v>0</v>
      </c>
      <c r="I1634" s="9">
        <f>IF($A1634="VISA",IF($B1634="PARCELADO ATÉ 12X",$D1634-(D1634*TAXAS!$F$4))/12,IF($A1634="MASTER",IF($B1634="PARCELADO ATÉ 12X",$D1634-(D1634*TAXAS!$F$5))/12,IF($A1634="ELO",IF($B1634="PARCELADO ATÉ 12X",$D1634-(D1634*TAXAS!$F$6))/12,IF($A1634="HIPERCARD",IF($B1634="PARCELADO ATÉ 12X",$D1634-(D1634*TAXAS!$F$7))/12,IF($A1634="DINERS",IF($B1634="PARCELADO ATÉ 12X",$D1634-(D1634*TAXAS!$F$8))/12,IF($A1634="AMERICA EXPRESS",IF($B1634="PARCELADO ATÉ 12X",$D1634-(D1634*TAXAS!$F$9))/12,IF($A1634=TAXAS!$A$10,IF($B1634="PARCELADO ATÉ 12X",$D1634-($D1634*TAXAS!$F$10))/12,IF($A1634=TAXAS!$A$11,IF($B1634="PARCELADO ATÉ 12X",$D1634-($D1634*TAXAS!$F$11))/12,IF($A1634=TAXAS!$A$12,IF($B1634="PARCELADO ATÉ 12X",$D1634-($D1634*TAXAS!$F$12))/12,IF($A1634=TAXAS!$A$13,IF($B1634="PARCELADO ATÉ 12X",$D1634-($D1634*TAXAS!$F$13))/12,IF($A1634=TAXAS!$A$14,IF($B1634="PARCELADO ATÉ 12X",$D1634-($D1634*TAXAS!$F$14))/12,IF($A1634=TAXAS!$A$15,IF($B1634="PARCELADO ATÉ 12X",$D1634-($D1634*TAXAS!$F$15))/12,IF($A1634=TAXAS!$A$16,IF($B1634="PARCELADO ATÉ 12X",$D1634-($D1634*TAXAS!$F$16))/12,IF($A1634=TAXAS!$A$17,IF($B1634="PARCELADO ATÉ 12X",$D1634-($D1634*TAXAS!$F$17))/12,IF($A1634=TAXAS!$A$18,IF($B1634="PARCELADO ATÉ 12X",$D1634-($D1634*TAXAS!$F$18))/12,IF($A1634=TAXAS!$A$19,IF($B1634="PARCELADO ATÉ 12X",$D1634-($D1634*TAXAS!$F$19))/12,IF($A1634=TAXAS!$A$20,IF($B1634="PARCELADO ATÉ 12X",$D1634-($D1634*TAXAS!$F$20))/12,IF($A1634=TAXAS!$A$21,IF($B1634="PARCELADO ATÉ 12X",$D1634-($D1634*TAXAS!$F$21))/12,IF($A1634=TAXAS!$A$22,IF($B1634="PARCELADO ATÉ 12X",$D1634-($D1634*TAXAS!$F$22))/12,IF($A1634=TAXAS!$A$23,IF($B1634="PARCELADO ATÉ 12X",$D1634-($D1634*TAXAS!$F$23))/12,IF($A1634=TAXAS!$A$24,IF($B1634="PARCELADO ATÉ 12X",$D1634-($D1634*TAXAS!$F$24))/12,IF($A1634=TAXAS!$A$25,IF($B1634="PARCELADO ATÉ 12X",$D1634-($D1634*TAXAS!$F$25))/12,IF($A1634=TAXAS!$A$26,IF($B1634="PARCELADO ATÉ 12X",$D1634-($D1634*TAXAS!$F$26))/12,IF($A1634=TAXAS!$A$27,IF($B1634="PARCELADO ATÉ 12X",$D1634-($D1634*TAXAS!$F$27))/12))))))))))))))))))))))))/1</f>
        <v>0</v>
      </c>
      <c r="J1634" s="8">
        <f t="shared" si="0"/>
        <v>0</v>
      </c>
      <c r="K1634" s="10" t="b">
        <f>IF($B1634="PARCELADO ATÉ 3X",($D1634-($D1634*TAXAS!$D$4))-$J1634)</f>
        <v>0</v>
      </c>
      <c r="L1634" s="10" t="b">
        <f>IF($B1634="PARCELADO ATÉ 6X",($D1634-($D1634*TAXAS!$E$4))-$J1634)</f>
        <v>0</v>
      </c>
      <c r="M1634" s="10" t="b">
        <f>IF($B1634="PARCELADO ATÉ 12X",($D1634-($D1634*TAXAS!$F$4))-$J1634)</f>
        <v>0</v>
      </c>
      <c r="N1634" s="8">
        <f t="shared" si="1"/>
        <v>0</v>
      </c>
      <c r="O1634" s="10">
        <f t="shared" si="2"/>
        <v>0</v>
      </c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</row>
    <row r="1635" spans="1:31" ht="15.75" customHeight="1" x14ac:dyDescent="0.2">
      <c r="A1635" s="3"/>
      <c r="B1635" s="5"/>
      <c r="C1635" s="6"/>
      <c r="D1635" s="42"/>
      <c r="E1635" s="8">
        <f>IF($A1635="VISA",IF($B1635="DÉBITO",$D1635-($D1635*TAXAS!$B$4)),IF($A1635="MASTER",IF($B1635="DÉBITO",$D1635-($D1635*TAXAS!$B$5)),IF($A1635="ELO", IF($B1635="DÉBITO",$D1635-($D1635*TAXAS!$B$6)),IF($A1635="HIPERCARD",IF($B1635="DÉBITO",$D1635-($D1635*TAXAS!$B$7)),IF($A1635="DINERS",IF($B1635="DÉBITO",$D1635-($D1635*TAXAS!$B$8)),IF($A1635="AMERICA EXPRESS",IF($B1635="DÉBITO",$D1635-($D1635*TAXAS!$B$9)),IF($A1635=TAXAS!$A$10,IF($B1635="DÉBITO",$D1635-($D1635*TAXAS!$B$10)), IF($A1635=TAXAS!$A$11,IF($B1635="DÉBITO",$D1635-($D1635*TAXAS!$B$11)), IF($A1635=TAXAS!$A$12,IF($B1635="DÉBITO",$D1635-($D1635*TAXAS!$B$12)), IF($A1635=TAXAS!$A$13,IF($B1635="DÉBITO",$D1635-($D1635*TAXAS!$B$13)), IF($A1635=TAXAS!$A$14,IF($B1635="DÉBITO",$D1635-($D1635*TAXAS!$B$14)), IF($A1635=TAXAS!$A$15,IF($B1635="DÉBITO",$D1635-($D1635*TAXAS!$B$15)), IF($A1635=TAXAS!$A$16,IF($B1635="DÉBITO",$D1635-($D1635*TAXAS!$B$16)), IF($A1635=TAXAS!$A$17,IF($B1635="DÉBITO",$D1635-($D1635*TAXAS!$B$17)), IF($A1635=TAXAS!$A$18,IF($B1635="DÉBITO",$D1635-($D1635*TAXAS!$B$18)), IF($A1635=TAXAS!$A$19,IF($B1635="DÉBITO",$D1635-($D1635*TAXAS!$B$19)), IF($A1635=TAXAS!$A$20,IF($B1635="DÉBITO",$D1635-($D1635*TAXAS!$B$20)), IF($A1635=TAXAS!$A$21,IF($B1635="DÉBITO",$D1635-($D1635*TAXAS!$B$21)), IF($A1635=TAXAS!$A$22,IF($B1635="DÉBITO",$D1635-($D1635*TAXAS!$B$22)), IF($A1635=TAXAS!$A$23,IF($B1635="DÉBITO",$D1635-($D1635*TAXAS!$B$23)), IF($A1635=TAXAS!$A$24,IF($B1635="DÉBITO",$D1635-($D1635*TAXAS!$B$24)), IF($A1635=TAXAS!$A$25,IF($B1635="DÉBITO",$D1635-($D1635*TAXAS!$B$25)), IF($A1635=TAXAS!$A$26,IF($B1635="DÉBITO",$D1635-($D1635*TAXAS!$B$26)), IF($A1635=TAXAS!$A$27,IF($B1635="DÉBITO",$D1635-($D1635*TAXAS!$B$27))))))))))))))))))))))))))/1</f>
        <v>0</v>
      </c>
      <c r="F1635" s="8">
        <f>IF($A1635="VISA",IF($B1635="CRÉDITO",$D1635-($D1635*TAXAS!$C$4)),IF($A1635="MASTER",IF($B1635="CRÉDITO",$D1635-($D1635*TAXAS!$C$5)),IF($A1635="ELO", IF($B1635="CRÉDITO",$D1635-($D1635*TAXAS!$C$6)),IF($A1635="HIPERCARD",IF($B1635="CRÉDITO",$D1635-($D1635*TAXAS!$C$7)),IF($A1635="DINERS",IF($B1635="CRÉDITO",$D1635-($D1635*TAXAS!$C$8)),IF($A1635="AMERICA EXPRESS",IF($B1635="CRÉDITO",$D1635-($D1635*TAXAS!$C$9)),IF($A1635=TAXAS!$A$10,IF($B1635="CRÉDITO",$D1635-($D1635*TAXAS!$C$10)), IF($A1635=TAXAS!$A$11,IF($B1635="CRÉDITO",$D1635-($D1635*TAXAS!$C$11)), IF($A1635=TAXAS!$A$12,IF($B1635="CRÉDITO",$D1635-($D1635*TAXAS!$C$12)), IF($A1635=TAXAS!$A$13,IF($B1635="CRÉDITO",$D1635-($D1635*TAXAS!$C$13)), IF($A1635=TAXAS!$A$14,IF($B1635="CRÉDITO",$D1635-($D1635*TAXAS!$C$14)), IF($A1635=TAXAS!$A$15,IF($B1635="CRÉDITO",$D1635-($D1635*TAXAS!$C$15)), IF($A1635=TAXAS!$A$16,IF($B1635="CRÉDITO",$D1635-($D1635*TAXAS!$C$16)), IF($A1635=TAXAS!$A$17,IF($B1635="CRÉDITO",$D1635-($D1635*TAXAS!$C$17)), IF($A1635=TAXAS!$A$18,IF($B1635="CRÉDITO",$D1635-($D1635*TAXAS!$C$18)), IF($A1635=TAXAS!$A$19,IF($B1635="CRÉDITO",$D1635-($D1635*TAXAS!$C$19)), IF($A1635=TAXAS!$A$20,IF($B1635="CRÉDITO",$D1635-($D1635*TAXAS!$C$20)), IF($A1635=TAXAS!$A$21,IF($B1635="CRÉDITO",$D1635-($D1635*TAXAS!$C$21)), IF($A1635=TAXAS!$A$22,IF($B1635="CRÉDITO",$D1635-($D1635*TAXAS!$C$22)), IF($A1635=TAXAS!$A$23,IF($B1635="CRÉDITO",$D1635-($D1635*TAXAS!$C$23)), IF($A1635=TAXAS!$A$24,IF($B1635="CRÉDITO",$D1635-($D1635*TAXAS!$C$24)), IF($A1635=TAXAS!$A$25,IF($B1635="CRÉDITO",$D1635-($D1635*TAXAS!$C$25)), IF($A1635=TAXAS!$A$26,IF($B1635="CRÉDITO",$D1635-($D1635*TAXAS!$C$26)), IF($A1635=TAXAS!$A$27,IF($B1635="CRÉDITO",$D1635-($D1635*TAXAS!$C$27))))))))))))))))))))))))))/1</f>
        <v>0</v>
      </c>
      <c r="G1635" s="9">
        <f>IF($A1635="VISA",IF($B1635="PARCELADO ATÉ 3X",$D1635-(D1635*TAXAS!$D$4))/3,IF($A1635="MASTER",IF($B1635="PARCELADO ATÉ 3X",$D1635-(D1635*TAXAS!$D$5))/3,IF($A1635="ELO",IF($B1635="PARCELADO ATÉ 3X",$D1635-(D1635*TAXAS!$D$6))/3,IF($A1635="HIPERCARD",IF($B1635="PARCELADO ATÉ 3X",$D1635-(D1635*TAXAS!$D$7))/3,IF($A1635="DINERS",IF($B1635="PARCELADO ATÉ 3X",$D1635-(D1635*TAXAS!$D$8))/3,IF($A1635="AMERICA EXPRESS",IF($B1635="PARCELADO ATÉ 3X",$D1635-(D1635*TAXAS!$D$9))/3,IF($A1635=TAXAS!$A$10,IF($B1635="PARCELADO ATÉ 3X",$D1635-($D1635*TAXAS!$D$10))/3,IF($A1635=TAXAS!$A$11,IF($B1635="PARCELADO ATÉ 3X",$D1635-($D1635*TAXAS!$D$11))/3,IF($A1635=TAXAS!$A$12,IF($B1635="PARCELADO ATÉ 3X",$D1635-($D1635*TAXAS!$D$12))/3,IF($A1635=TAXAS!$A$13,IF($B1635="PARCELADO ATÉ 3X",$D1635-($D1635*TAXAS!$D$13))/3,IF($A1635=TAXAS!$A$14,IF($B1635="PARCELADO ATÉ 3X",$D1635-($D1635*TAXAS!$D$14))/3,IF($A1635=TAXAS!$A$15,IF($B1635="PARCELADO ATÉ 3X",$D1635-($D1635*TAXAS!$D$15))/3,IF($A1635=TAXAS!$A$16,IF($B1635="PARCELADO ATÉ 3X",$D1635-($D1635*TAXAS!$D$16))/3,IF($A1635=TAXAS!$A$17,IF($B1635="PARCELADO ATÉ 3X",$D1635-($D1635*TAXAS!$D$17))/3,IF($A1635=TAXAS!$A$18,IF($B1635="PARCELADO ATÉ 3X",$D1635-($D1635*TAXAS!$D$18))/3,IF($A1635=TAXAS!$A$19,IF($B1635="PARCELADO ATÉ 3X",$D1635-($D1635*TAXAS!$D$19))/3,IF($A1635=TAXAS!$A$20,IF($B1635="PARCELADO ATÉ 3X",$D1635-($D1635*TAXAS!$D$20))/3,IF($A1635=TAXAS!$A$21,IF($B1635="PARCELADO ATÉ 3X",$D1635-($D1635*TAXAS!$D$21))/3,IF($A1635=TAXAS!$A$22,IF($B1635="PARCELADO ATÉ 3X",$D1635-($D1635*TAXAS!$D$22))/3,IF($A1635=TAXAS!$A$23,IF($B1635="PARCELADO ATÉ 3X",$D1635-($D1635*TAXAS!$D$23))/3,IF($A1635=TAXAS!$A$24,IF($B1635="PARCELADO ATÉ 3X",$D1635-($D1635*TAXAS!$D$24))/3,IF($A1635=TAXAS!$A$25,IF($B1635="PARCELADO ATÉ 3X",$D1635-($D1635*TAXAS!$D$25))/3,IF($A1635=TAXAS!$A$26,IF($B1635="PARCELADO ATÉ 3X",$D1635-($D1635*TAXAS!$D$26))/3,IF($A1635=TAXAS!$A$27,IF($B1635="PARCELADO ATÉ 3X",$D1635-($D1635*TAXAS!$D$27))/3))))))))))))))))))))))))/1</f>
        <v>0</v>
      </c>
      <c r="H1635" s="9">
        <f>IF($A1635="VISA",IF($B1635="PARCELADO ATÉ 6X",$D1635-(D1635*TAXAS!$E$4))/6,IF($A1635="MASTER",IF($B1635="PARCELADO ATÉ 6X",$D1635-(D1635*TAXAS!$E$5))/6,IF($A1635="ELO",IF($B1635="PARCELADO ATÉ 6X",$D1635-(D1635*TAXAS!$E$6))/6,IF($A1635="HIPERCARD",IF($B1635="PARCELADO ATÉ 6X",$D1635-(D1635*TAXAS!$E$7))/6,IF($A1635="DINERS",IF($B1635="PARCELADO ATÉ 6X",$D1635-(D1635*TAXAS!$E$8))/6,IF($A1635="AMERICA EXPRESS",IF($B1635="PARCELADO ATÉ 6X",$D1635-(D1635*TAXAS!$E$9))/6,IF($A1635=TAXAS!$A$10,IF($B1635="PARCELADO ATÉ 6X",$D1635-($D1635*TAXAS!$E$10))/6,IF($A1635=TAXAS!$A$11,IF($B1635="PARCELADO ATÉ 6X",$D1635-($D1635*TAXAS!$E$11))/6,IF($A1635=TAXAS!$A$12,IF($B1635="PARCELADO ATÉ 6X",$D1635-($D1635*TAXAS!$E$12))/6,IF($A1635=TAXAS!$A$13,IF($B1635="PARCELADO ATÉ 6X",$D1635-($D1635*TAXAS!$E$13))/6,IF($A1635=TAXAS!$A$14,IF($B1635="PARCELADO ATÉ 6X",$D1635-($D1635*TAXAS!$E$14))/6,IF($A1635=TAXAS!$A$15,IF($B1635="PARCELADO ATÉ 6X",$D1635-($D1635*TAXAS!$E$15))/6,IF($A1635=TAXAS!$A$16,IF($B1635="PARCELADO ATÉ 6X",$D1635-($D1635*TAXAS!$E$16))/6,IF($A1635=TAXAS!$A$17,IF($B1635="PARCELADO ATÉ 6X",$D1635-($D1635*TAXAS!$E$17))/6,IF($A1635=TAXAS!$A$18,IF($B1635="PARCELADO ATÉ 6X",$D1635-($D1635*TAXAS!$E$18))/6,IF($A1635=TAXAS!$A$19,IF($B1635="PARCELADO ATÉ 6X",$D1635-($D1635*TAXAS!$E$19))/6,IF($A1635=TAXAS!$A$20,IF($B1635="PARCELADO ATÉ 6X",$D1635-($D1635*TAXAS!$E$20))/6,IF($A1635=TAXAS!$A$21,IF($B1635="PARCELADO ATÉ 6X",$D1635-($D1635*TAXAS!$E$21))/6,IF($A1635=TAXAS!$A$22,IF($B1635="PARCELADO ATÉ 6X",$D1635-($D1635*TAXAS!$E$22))/6,IF($A1635=TAXAS!$A$23,IF($B1635="PARCELADO ATÉ 6X",$D1635-($D1635*TAXAS!$E$23))/6,IF($A1635=TAXAS!$A$24,IF($B1635="PARCELADO ATÉ 6X",$D1635-($D1635*TAXAS!$E$24))/6,IF($A1635=TAXAS!$A$25,IF($B1635="PARCELADO ATÉ 6X",$D1635-($D1635*TAXAS!$E$25))/6,IF($A1635=TAXAS!$A$26,IF($B1635="PARCELADO ATÉ 6X",$D1635-($D1635*TAXAS!$E$26))/6,IF($A1635=TAXAS!$A$27,IF($B1635="PARCELADO ATÉ 6X",$D1635-($D1635*TAXAS!$E$27))/6))))))))))))))))))))))))/1</f>
        <v>0</v>
      </c>
      <c r="I1635" s="9">
        <f>IF($A1635="VISA",IF($B1635="PARCELADO ATÉ 12X",$D1635-(D1635*TAXAS!$F$4))/12,IF($A1635="MASTER",IF($B1635="PARCELADO ATÉ 12X",$D1635-(D1635*TAXAS!$F$5))/12,IF($A1635="ELO",IF($B1635="PARCELADO ATÉ 12X",$D1635-(D1635*TAXAS!$F$6))/12,IF($A1635="HIPERCARD",IF($B1635="PARCELADO ATÉ 12X",$D1635-(D1635*TAXAS!$F$7))/12,IF($A1635="DINERS",IF($B1635="PARCELADO ATÉ 12X",$D1635-(D1635*TAXAS!$F$8))/12,IF($A1635="AMERICA EXPRESS",IF($B1635="PARCELADO ATÉ 12X",$D1635-(D1635*TAXAS!$F$9))/12,IF($A1635=TAXAS!$A$10,IF($B1635="PARCELADO ATÉ 12X",$D1635-($D1635*TAXAS!$F$10))/12,IF($A1635=TAXAS!$A$11,IF($B1635="PARCELADO ATÉ 12X",$D1635-($D1635*TAXAS!$F$11))/12,IF($A1635=TAXAS!$A$12,IF($B1635="PARCELADO ATÉ 12X",$D1635-($D1635*TAXAS!$F$12))/12,IF($A1635=TAXAS!$A$13,IF($B1635="PARCELADO ATÉ 12X",$D1635-($D1635*TAXAS!$F$13))/12,IF($A1635=TAXAS!$A$14,IF($B1635="PARCELADO ATÉ 12X",$D1635-($D1635*TAXAS!$F$14))/12,IF($A1635=TAXAS!$A$15,IF($B1635="PARCELADO ATÉ 12X",$D1635-($D1635*TAXAS!$F$15))/12,IF($A1635=TAXAS!$A$16,IF($B1635="PARCELADO ATÉ 12X",$D1635-($D1635*TAXAS!$F$16))/12,IF($A1635=TAXAS!$A$17,IF($B1635="PARCELADO ATÉ 12X",$D1635-($D1635*TAXAS!$F$17))/12,IF($A1635=TAXAS!$A$18,IF($B1635="PARCELADO ATÉ 12X",$D1635-($D1635*TAXAS!$F$18))/12,IF($A1635=TAXAS!$A$19,IF($B1635="PARCELADO ATÉ 12X",$D1635-($D1635*TAXAS!$F$19))/12,IF($A1635=TAXAS!$A$20,IF($B1635="PARCELADO ATÉ 12X",$D1635-($D1635*TAXAS!$F$20))/12,IF($A1635=TAXAS!$A$21,IF($B1635="PARCELADO ATÉ 12X",$D1635-($D1635*TAXAS!$F$21))/12,IF($A1635=TAXAS!$A$22,IF($B1635="PARCELADO ATÉ 12X",$D1635-($D1635*TAXAS!$F$22))/12,IF($A1635=TAXAS!$A$23,IF($B1635="PARCELADO ATÉ 12X",$D1635-($D1635*TAXAS!$F$23))/12,IF($A1635=TAXAS!$A$24,IF($B1635="PARCELADO ATÉ 12X",$D1635-($D1635*TAXAS!$F$24))/12,IF($A1635=TAXAS!$A$25,IF($B1635="PARCELADO ATÉ 12X",$D1635-($D1635*TAXAS!$F$25))/12,IF($A1635=TAXAS!$A$26,IF($B1635="PARCELADO ATÉ 12X",$D1635-($D1635*TAXAS!$F$26))/12,IF($A1635=TAXAS!$A$27,IF($B1635="PARCELADO ATÉ 12X",$D1635-($D1635*TAXAS!$F$27))/12))))))))))))))))))))))))/1</f>
        <v>0</v>
      </c>
      <c r="J1635" s="8">
        <f t="shared" si="0"/>
        <v>0</v>
      </c>
      <c r="K1635" s="10" t="b">
        <f>IF($B1635="PARCELADO ATÉ 3X",($D1635-($D1635*TAXAS!$D$4))-$J1635)</f>
        <v>0</v>
      </c>
      <c r="L1635" s="10" t="b">
        <f>IF($B1635="PARCELADO ATÉ 6X",($D1635-($D1635*TAXAS!$E$4))-$J1635)</f>
        <v>0</v>
      </c>
      <c r="M1635" s="10" t="b">
        <f>IF($B1635="PARCELADO ATÉ 12X",($D1635-($D1635*TAXAS!$F$4))-$J1635)</f>
        <v>0</v>
      </c>
      <c r="N1635" s="8">
        <f t="shared" si="1"/>
        <v>0</v>
      </c>
      <c r="O1635" s="10">
        <f t="shared" si="2"/>
        <v>0</v>
      </c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</row>
    <row r="1636" spans="1:31" ht="15.75" customHeight="1" x14ac:dyDescent="0.2">
      <c r="A1636" s="3"/>
      <c r="B1636" s="5"/>
      <c r="C1636" s="6"/>
      <c r="D1636" s="42"/>
      <c r="E1636" s="8">
        <f>IF($A1636="VISA",IF($B1636="DÉBITO",$D1636-($D1636*TAXAS!$B$4)),IF($A1636="MASTER",IF($B1636="DÉBITO",$D1636-($D1636*TAXAS!$B$5)),IF($A1636="ELO", IF($B1636="DÉBITO",$D1636-($D1636*TAXAS!$B$6)),IF($A1636="HIPERCARD",IF($B1636="DÉBITO",$D1636-($D1636*TAXAS!$B$7)),IF($A1636="DINERS",IF($B1636="DÉBITO",$D1636-($D1636*TAXAS!$B$8)),IF($A1636="AMERICA EXPRESS",IF($B1636="DÉBITO",$D1636-($D1636*TAXAS!$B$9)),IF($A1636=TAXAS!$A$10,IF($B1636="DÉBITO",$D1636-($D1636*TAXAS!$B$10)), IF($A1636=TAXAS!$A$11,IF($B1636="DÉBITO",$D1636-($D1636*TAXAS!$B$11)), IF($A1636=TAXAS!$A$12,IF($B1636="DÉBITO",$D1636-($D1636*TAXAS!$B$12)), IF($A1636=TAXAS!$A$13,IF($B1636="DÉBITO",$D1636-($D1636*TAXAS!$B$13)), IF($A1636=TAXAS!$A$14,IF($B1636="DÉBITO",$D1636-($D1636*TAXAS!$B$14)), IF($A1636=TAXAS!$A$15,IF($B1636="DÉBITO",$D1636-($D1636*TAXAS!$B$15)), IF($A1636=TAXAS!$A$16,IF($B1636="DÉBITO",$D1636-($D1636*TAXAS!$B$16)), IF($A1636=TAXAS!$A$17,IF($B1636="DÉBITO",$D1636-($D1636*TAXAS!$B$17)), IF($A1636=TAXAS!$A$18,IF($B1636="DÉBITO",$D1636-($D1636*TAXAS!$B$18)), IF($A1636=TAXAS!$A$19,IF($B1636="DÉBITO",$D1636-($D1636*TAXAS!$B$19)), IF($A1636=TAXAS!$A$20,IF($B1636="DÉBITO",$D1636-($D1636*TAXAS!$B$20)), IF($A1636=TAXAS!$A$21,IF($B1636="DÉBITO",$D1636-($D1636*TAXAS!$B$21)), IF($A1636=TAXAS!$A$22,IF($B1636="DÉBITO",$D1636-($D1636*TAXAS!$B$22)), IF($A1636=TAXAS!$A$23,IF($B1636="DÉBITO",$D1636-($D1636*TAXAS!$B$23)), IF($A1636=TAXAS!$A$24,IF($B1636="DÉBITO",$D1636-($D1636*TAXAS!$B$24)), IF($A1636=TAXAS!$A$25,IF($B1636="DÉBITO",$D1636-($D1636*TAXAS!$B$25)), IF($A1636=TAXAS!$A$26,IF($B1636="DÉBITO",$D1636-($D1636*TAXAS!$B$26)), IF($A1636=TAXAS!$A$27,IF($B1636="DÉBITO",$D1636-($D1636*TAXAS!$B$27))))))))))))))))))))))))))/1</f>
        <v>0</v>
      </c>
      <c r="F1636" s="8">
        <f>IF($A1636="VISA",IF($B1636="CRÉDITO",$D1636-($D1636*TAXAS!$C$4)),IF($A1636="MASTER",IF($B1636="CRÉDITO",$D1636-($D1636*TAXAS!$C$5)),IF($A1636="ELO", IF($B1636="CRÉDITO",$D1636-($D1636*TAXAS!$C$6)),IF($A1636="HIPERCARD",IF($B1636="CRÉDITO",$D1636-($D1636*TAXAS!$C$7)),IF($A1636="DINERS",IF($B1636="CRÉDITO",$D1636-($D1636*TAXAS!$C$8)),IF($A1636="AMERICA EXPRESS",IF($B1636="CRÉDITO",$D1636-($D1636*TAXAS!$C$9)),IF($A1636=TAXAS!$A$10,IF($B1636="CRÉDITO",$D1636-($D1636*TAXAS!$C$10)), IF($A1636=TAXAS!$A$11,IF($B1636="CRÉDITO",$D1636-($D1636*TAXAS!$C$11)), IF($A1636=TAXAS!$A$12,IF($B1636="CRÉDITO",$D1636-($D1636*TAXAS!$C$12)), IF($A1636=TAXAS!$A$13,IF($B1636="CRÉDITO",$D1636-($D1636*TAXAS!$C$13)), IF($A1636=TAXAS!$A$14,IF($B1636="CRÉDITO",$D1636-($D1636*TAXAS!$C$14)), IF($A1636=TAXAS!$A$15,IF($B1636="CRÉDITO",$D1636-($D1636*TAXAS!$C$15)), IF($A1636=TAXAS!$A$16,IF($B1636="CRÉDITO",$D1636-($D1636*TAXAS!$C$16)), IF($A1636=TAXAS!$A$17,IF($B1636="CRÉDITO",$D1636-($D1636*TAXAS!$C$17)), IF($A1636=TAXAS!$A$18,IF($B1636="CRÉDITO",$D1636-($D1636*TAXAS!$C$18)), IF($A1636=TAXAS!$A$19,IF($B1636="CRÉDITO",$D1636-($D1636*TAXAS!$C$19)), IF($A1636=TAXAS!$A$20,IF($B1636="CRÉDITO",$D1636-($D1636*TAXAS!$C$20)), IF($A1636=TAXAS!$A$21,IF($B1636="CRÉDITO",$D1636-($D1636*TAXAS!$C$21)), IF($A1636=TAXAS!$A$22,IF($B1636="CRÉDITO",$D1636-($D1636*TAXAS!$C$22)), IF($A1636=TAXAS!$A$23,IF($B1636="CRÉDITO",$D1636-($D1636*TAXAS!$C$23)), IF($A1636=TAXAS!$A$24,IF($B1636="CRÉDITO",$D1636-($D1636*TAXAS!$C$24)), IF($A1636=TAXAS!$A$25,IF($B1636="CRÉDITO",$D1636-($D1636*TAXAS!$C$25)), IF($A1636=TAXAS!$A$26,IF($B1636="CRÉDITO",$D1636-($D1636*TAXAS!$C$26)), IF($A1636=TAXAS!$A$27,IF($B1636="CRÉDITO",$D1636-($D1636*TAXAS!$C$27))))))))))))))))))))))))))/1</f>
        <v>0</v>
      </c>
      <c r="G1636" s="9">
        <f>IF($A1636="VISA",IF($B1636="PARCELADO ATÉ 3X",$D1636-(D1636*TAXAS!$D$4))/3,IF($A1636="MASTER",IF($B1636="PARCELADO ATÉ 3X",$D1636-(D1636*TAXAS!$D$5))/3,IF($A1636="ELO",IF($B1636="PARCELADO ATÉ 3X",$D1636-(D1636*TAXAS!$D$6))/3,IF($A1636="HIPERCARD",IF($B1636="PARCELADO ATÉ 3X",$D1636-(D1636*TAXAS!$D$7))/3,IF($A1636="DINERS",IF($B1636="PARCELADO ATÉ 3X",$D1636-(D1636*TAXAS!$D$8))/3,IF($A1636="AMERICA EXPRESS",IF($B1636="PARCELADO ATÉ 3X",$D1636-(D1636*TAXAS!$D$9))/3,IF($A1636=TAXAS!$A$10,IF($B1636="PARCELADO ATÉ 3X",$D1636-($D1636*TAXAS!$D$10))/3,IF($A1636=TAXAS!$A$11,IF($B1636="PARCELADO ATÉ 3X",$D1636-($D1636*TAXAS!$D$11))/3,IF($A1636=TAXAS!$A$12,IF($B1636="PARCELADO ATÉ 3X",$D1636-($D1636*TAXAS!$D$12))/3,IF($A1636=TAXAS!$A$13,IF($B1636="PARCELADO ATÉ 3X",$D1636-($D1636*TAXAS!$D$13))/3,IF($A1636=TAXAS!$A$14,IF($B1636="PARCELADO ATÉ 3X",$D1636-($D1636*TAXAS!$D$14))/3,IF($A1636=TAXAS!$A$15,IF($B1636="PARCELADO ATÉ 3X",$D1636-($D1636*TAXAS!$D$15))/3,IF($A1636=TAXAS!$A$16,IF($B1636="PARCELADO ATÉ 3X",$D1636-($D1636*TAXAS!$D$16))/3,IF($A1636=TAXAS!$A$17,IF($B1636="PARCELADO ATÉ 3X",$D1636-($D1636*TAXAS!$D$17))/3,IF($A1636=TAXAS!$A$18,IF($B1636="PARCELADO ATÉ 3X",$D1636-($D1636*TAXAS!$D$18))/3,IF($A1636=TAXAS!$A$19,IF($B1636="PARCELADO ATÉ 3X",$D1636-($D1636*TAXAS!$D$19))/3,IF($A1636=TAXAS!$A$20,IF($B1636="PARCELADO ATÉ 3X",$D1636-($D1636*TAXAS!$D$20))/3,IF($A1636=TAXAS!$A$21,IF($B1636="PARCELADO ATÉ 3X",$D1636-($D1636*TAXAS!$D$21))/3,IF($A1636=TAXAS!$A$22,IF($B1636="PARCELADO ATÉ 3X",$D1636-($D1636*TAXAS!$D$22))/3,IF($A1636=TAXAS!$A$23,IF($B1636="PARCELADO ATÉ 3X",$D1636-($D1636*TAXAS!$D$23))/3,IF($A1636=TAXAS!$A$24,IF($B1636="PARCELADO ATÉ 3X",$D1636-($D1636*TAXAS!$D$24))/3,IF($A1636=TAXAS!$A$25,IF($B1636="PARCELADO ATÉ 3X",$D1636-($D1636*TAXAS!$D$25))/3,IF($A1636=TAXAS!$A$26,IF($B1636="PARCELADO ATÉ 3X",$D1636-($D1636*TAXAS!$D$26))/3,IF($A1636=TAXAS!$A$27,IF($B1636="PARCELADO ATÉ 3X",$D1636-($D1636*TAXAS!$D$27))/3))))))))))))))))))))))))/1</f>
        <v>0</v>
      </c>
      <c r="H1636" s="9">
        <f>IF($A1636="VISA",IF($B1636="PARCELADO ATÉ 6X",$D1636-(D1636*TAXAS!$E$4))/6,IF($A1636="MASTER",IF($B1636="PARCELADO ATÉ 6X",$D1636-(D1636*TAXAS!$E$5))/6,IF($A1636="ELO",IF($B1636="PARCELADO ATÉ 6X",$D1636-(D1636*TAXAS!$E$6))/6,IF($A1636="HIPERCARD",IF($B1636="PARCELADO ATÉ 6X",$D1636-(D1636*TAXAS!$E$7))/6,IF($A1636="DINERS",IF($B1636="PARCELADO ATÉ 6X",$D1636-(D1636*TAXAS!$E$8))/6,IF($A1636="AMERICA EXPRESS",IF($B1636="PARCELADO ATÉ 6X",$D1636-(D1636*TAXAS!$E$9))/6,IF($A1636=TAXAS!$A$10,IF($B1636="PARCELADO ATÉ 6X",$D1636-($D1636*TAXAS!$E$10))/6,IF($A1636=TAXAS!$A$11,IF($B1636="PARCELADO ATÉ 6X",$D1636-($D1636*TAXAS!$E$11))/6,IF($A1636=TAXAS!$A$12,IF($B1636="PARCELADO ATÉ 6X",$D1636-($D1636*TAXAS!$E$12))/6,IF($A1636=TAXAS!$A$13,IF($B1636="PARCELADO ATÉ 6X",$D1636-($D1636*TAXAS!$E$13))/6,IF($A1636=TAXAS!$A$14,IF($B1636="PARCELADO ATÉ 6X",$D1636-($D1636*TAXAS!$E$14))/6,IF($A1636=TAXAS!$A$15,IF($B1636="PARCELADO ATÉ 6X",$D1636-($D1636*TAXAS!$E$15))/6,IF($A1636=TAXAS!$A$16,IF($B1636="PARCELADO ATÉ 6X",$D1636-($D1636*TAXAS!$E$16))/6,IF($A1636=TAXAS!$A$17,IF($B1636="PARCELADO ATÉ 6X",$D1636-($D1636*TAXAS!$E$17))/6,IF($A1636=TAXAS!$A$18,IF($B1636="PARCELADO ATÉ 6X",$D1636-($D1636*TAXAS!$E$18))/6,IF($A1636=TAXAS!$A$19,IF($B1636="PARCELADO ATÉ 6X",$D1636-($D1636*TAXAS!$E$19))/6,IF($A1636=TAXAS!$A$20,IF($B1636="PARCELADO ATÉ 6X",$D1636-($D1636*TAXAS!$E$20))/6,IF($A1636=TAXAS!$A$21,IF($B1636="PARCELADO ATÉ 6X",$D1636-($D1636*TAXAS!$E$21))/6,IF($A1636=TAXAS!$A$22,IF($B1636="PARCELADO ATÉ 6X",$D1636-($D1636*TAXAS!$E$22))/6,IF($A1636=TAXAS!$A$23,IF($B1636="PARCELADO ATÉ 6X",$D1636-($D1636*TAXAS!$E$23))/6,IF($A1636=TAXAS!$A$24,IF($B1636="PARCELADO ATÉ 6X",$D1636-($D1636*TAXAS!$E$24))/6,IF($A1636=TAXAS!$A$25,IF($B1636="PARCELADO ATÉ 6X",$D1636-($D1636*TAXAS!$E$25))/6,IF($A1636=TAXAS!$A$26,IF($B1636="PARCELADO ATÉ 6X",$D1636-($D1636*TAXAS!$E$26))/6,IF($A1636=TAXAS!$A$27,IF($B1636="PARCELADO ATÉ 6X",$D1636-($D1636*TAXAS!$E$27))/6))))))))))))))))))))))))/1</f>
        <v>0</v>
      </c>
      <c r="I1636" s="9">
        <f>IF($A1636="VISA",IF($B1636="PARCELADO ATÉ 12X",$D1636-(D1636*TAXAS!$F$4))/12,IF($A1636="MASTER",IF($B1636="PARCELADO ATÉ 12X",$D1636-(D1636*TAXAS!$F$5))/12,IF($A1636="ELO",IF($B1636="PARCELADO ATÉ 12X",$D1636-(D1636*TAXAS!$F$6))/12,IF($A1636="HIPERCARD",IF($B1636="PARCELADO ATÉ 12X",$D1636-(D1636*TAXAS!$F$7))/12,IF($A1636="DINERS",IF($B1636="PARCELADO ATÉ 12X",$D1636-(D1636*TAXAS!$F$8))/12,IF($A1636="AMERICA EXPRESS",IF($B1636="PARCELADO ATÉ 12X",$D1636-(D1636*TAXAS!$F$9))/12,IF($A1636=TAXAS!$A$10,IF($B1636="PARCELADO ATÉ 12X",$D1636-($D1636*TAXAS!$F$10))/12,IF($A1636=TAXAS!$A$11,IF($B1636="PARCELADO ATÉ 12X",$D1636-($D1636*TAXAS!$F$11))/12,IF($A1636=TAXAS!$A$12,IF($B1636="PARCELADO ATÉ 12X",$D1636-($D1636*TAXAS!$F$12))/12,IF($A1636=TAXAS!$A$13,IF($B1636="PARCELADO ATÉ 12X",$D1636-($D1636*TAXAS!$F$13))/12,IF($A1636=TAXAS!$A$14,IF($B1636="PARCELADO ATÉ 12X",$D1636-($D1636*TAXAS!$F$14))/12,IF($A1636=TAXAS!$A$15,IF($B1636="PARCELADO ATÉ 12X",$D1636-($D1636*TAXAS!$F$15))/12,IF($A1636=TAXAS!$A$16,IF($B1636="PARCELADO ATÉ 12X",$D1636-($D1636*TAXAS!$F$16))/12,IF($A1636=TAXAS!$A$17,IF($B1636="PARCELADO ATÉ 12X",$D1636-($D1636*TAXAS!$F$17))/12,IF($A1636=TAXAS!$A$18,IF($B1636="PARCELADO ATÉ 12X",$D1636-($D1636*TAXAS!$F$18))/12,IF($A1636=TAXAS!$A$19,IF($B1636="PARCELADO ATÉ 12X",$D1636-($D1636*TAXAS!$F$19))/12,IF($A1636=TAXAS!$A$20,IF($B1636="PARCELADO ATÉ 12X",$D1636-($D1636*TAXAS!$F$20))/12,IF($A1636=TAXAS!$A$21,IF($B1636="PARCELADO ATÉ 12X",$D1636-($D1636*TAXAS!$F$21))/12,IF($A1636=TAXAS!$A$22,IF($B1636="PARCELADO ATÉ 12X",$D1636-($D1636*TAXAS!$F$22))/12,IF($A1636=TAXAS!$A$23,IF($B1636="PARCELADO ATÉ 12X",$D1636-($D1636*TAXAS!$F$23))/12,IF($A1636=TAXAS!$A$24,IF($B1636="PARCELADO ATÉ 12X",$D1636-($D1636*TAXAS!$F$24))/12,IF($A1636=TAXAS!$A$25,IF($B1636="PARCELADO ATÉ 12X",$D1636-($D1636*TAXAS!$F$25))/12,IF($A1636=TAXAS!$A$26,IF($B1636="PARCELADO ATÉ 12X",$D1636-($D1636*TAXAS!$F$26))/12,IF($A1636=TAXAS!$A$27,IF($B1636="PARCELADO ATÉ 12X",$D1636-($D1636*TAXAS!$F$27))/12))))))))))))))))))))))))/1</f>
        <v>0</v>
      </c>
      <c r="J1636" s="8">
        <f t="shared" si="0"/>
        <v>0</v>
      </c>
      <c r="K1636" s="10" t="b">
        <f>IF($B1636="PARCELADO ATÉ 3X",($D1636-($D1636*TAXAS!$D$4))-$J1636)</f>
        <v>0</v>
      </c>
      <c r="L1636" s="10" t="b">
        <f>IF($B1636="PARCELADO ATÉ 6X",($D1636-($D1636*TAXAS!$E$4))-$J1636)</f>
        <v>0</v>
      </c>
      <c r="M1636" s="10" t="b">
        <f>IF($B1636="PARCELADO ATÉ 12X",($D1636-($D1636*TAXAS!$F$4))-$J1636)</f>
        <v>0</v>
      </c>
      <c r="N1636" s="8">
        <f t="shared" si="1"/>
        <v>0</v>
      </c>
      <c r="O1636" s="10">
        <f t="shared" si="2"/>
        <v>0</v>
      </c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</row>
    <row r="1637" spans="1:31" ht="15.75" customHeight="1" x14ac:dyDescent="0.2">
      <c r="A1637" s="3"/>
      <c r="B1637" s="5"/>
      <c r="C1637" s="6"/>
      <c r="D1637" s="42"/>
      <c r="E1637" s="8">
        <f>IF($A1637="VISA",IF($B1637="DÉBITO",$D1637-($D1637*TAXAS!$B$4)),IF($A1637="MASTER",IF($B1637="DÉBITO",$D1637-($D1637*TAXAS!$B$5)),IF($A1637="ELO", IF($B1637="DÉBITO",$D1637-($D1637*TAXAS!$B$6)),IF($A1637="HIPERCARD",IF($B1637="DÉBITO",$D1637-($D1637*TAXAS!$B$7)),IF($A1637="DINERS",IF($B1637="DÉBITO",$D1637-($D1637*TAXAS!$B$8)),IF($A1637="AMERICA EXPRESS",IF($B1637="DÉBITO",$D1637-($D1637*TAXAS!$B$9)),IF($A1637=TAXAS!$A$10,IF($B1637="DÉBITO",$D1637-($D1637*TAXAS!$B$10)), IF($A1637=TAXAS!$A$11,IF($B1637="DÉBITO",$D1637-($D1637*TAXAS!$B$11)), IF($A1637=TAXAS!$A$12,IF($B1637="DÉBITO",$D1637-($D1637*TAXAS!$B$12)), IF($A1637=TAXAS!$A$13,IF($B1637="DÉBITO",$D1637-($D1637*TAXAS!$B$13)), IF($A1637=TAXAS!$A$14,IF($B1637="DÉBITO",$D1637-($D1637*TAXAS!$B$14)), IF($A1637=TAXAS!$A$15,IF($B1637="DÉBITO",$D1637-($D1637*TAXAS!$B$15)), IF($A1637=TAXAS!$A$16,IF($B1637="DÉBITO",$D1637-($D1637*TAXAS!$B$16)), IF($A1637=TAXAS!$A$17,IF($B1637="DÉBITO",$D1637-($D1637*TAXAS!$B$17)), IF($A1637=TAXAS!$A$18,IF($B1637="DÉBITO",$D1637-($D1637*TAXAS!$B$18)), IF($A1637=TAXAS!$A$19,IF($B1637="DÉBITO",$D1637-($D1637*TAXAS!$B$19)), IF($A1637=TAXAS!$A$20,IF($B1637="DÉBITO",$D1637-($D1637*TAXAS!$B$20)), IF($A1637=TAXAS!$A$21,IF($B1637="DÉBITO",$D1637-($D1637*TAXAS!$B$21)), IF($A1637=TAXAS!$A$22,IF($B1637="DÉBITO",$D1637-($D1637*TAXAS!$B$22)), IF($A1637=TAXAS!$A$23,IF($B1637="DÉBITO",$D1637-($D1637*TAXAS!$B$23)), IF($A1637=TAXAS!$A$24,IF($B1637="DÉBITO",$D1637-($D1637*TAXAS!$B$24)), IF($A1637=TAXAS!$A$25,IF($B1637="DÉBITO",$D1637-($D1637*TAXAS!$B$25)), IF($A1637=TAXAS!$A$26,IF($B1637="DÉBITO",$D1637-($D1637*TAXAS!$B$26)), IF($A1637=TAXAS!$A$27,IF($B1637="DÉBITO",$D1637-($D1637*TAXAS!$B$27))))))))))))))))))))))))))/1</f>
        <v>0</v>
      </c>
      <c r="F1637" s="8">
        <f>IF($A1637="VISA",IF($B1637="CRÉDITO",$D1637-($D1637*TAXAS!$C$4)),IF($A1637="MASTER",IF($B1637="CRÉDITO",$D1637-($D1637*TAXAS!$C$5)),IF($A1637="ELO", IF($B1637="CRÉDITO",$D1637-($D1637*TAXAS!$C$6)),IF($A1637="HIPERCARD",IF($B1637="CRÉDITO",$D1637-($D1637*TAXAS!$C$7)),IF($A1637="DINERS",IF($B1637="CRÉDITO",$D1637-($D1637*TAXAS!$C$8)),IF($A1637="AMERICA EXPRESS",IF($B1637="CRÉDITO",$D1637-($D1637*TAXAS!$C$9)),IF($A1637=TAXAS!$A$10,IF($B1637="CRÉDITO",$D1637-($D1637*TAXAS!$C$10)), IF($A1637=TAXAS!$A$11,IF($B1637="CRÉDITO",$D1637-($D1637*TAXAS!$C$11)), IF($A1637=TAXAS!$A$12,IF($B1637="CRÉDITO",$D1637-($D1637*TAXAS!$C$12)), IF($A1637=TAXAS!$A$13,IF($B1637="CRÉDITO",$D1637-($D1637*TAXAS!$C$13)), IF($A1637=TAXAS!$A$14,IF($B1637="CRÉDITO",$D1637-($D1637*TAXAS!$C$14)), IF($A1637=TAXAS!$A$15,IF($B1637="CRÉDITO",$D1637-($D1637*TAXAS!$C$15)), IF($A1637=TAXAS!$A$16,IF($B1637="CRÉDITO",$D1637-($D1637*TAXAS!$C$16)), IF($A1637=TAXAS!$A$17,IF($B1637="CRÉDITO",$D1637-($D1637*TAXAS!$C$17)), IF($A1637=TAXAS!$A$18,IF($B1637="CRÉDITO",$D1637-($D1637*TAXAS!$C$18)), IF($A1637=TAXAS!$A$19,IF($B1637="CRÉDITO",$D1637-($D1637*TAXAS!$C$19)), IF($A1637=TAXAS!$A$20,IF($B1637="CRÉDITO",$D1637-($D1637*TAXAS!$C$20)), IF($A1637=TAXAS!$A$21,IF($B1637="CRÉDITO",$D1637-($D1637*TAXAS!$C$21)), IF($A1637=TAXAS!$A$22,IF($B1637="CRÉDITO",$D1637-($D1637*TAXAS!$C$22)), IF($A1637=TAXAS!$A$23,IF($B1637="CRÉDITO",$D1637-($D1637*TAXAS!$C$23)), IF($A1637=TAXAS!$A$24,IF($B1637="CRÉDITO",$D1637-($D1637*TAXAS!$C$24)), IF($A1637=TAXAS!$A$25,IF($B1637="CRÉDITO",$D1637-($D1637*TAXAS!$C$25)), IF($A1637=TAXAS!$A$26,IF($B1637="CRÉDITO",$D1637-($D1637*TAXAS!$C$26)), IF($A1637=TAXAS!$A$27,IF($B1637="CRÉDITO",$D1637-($D1637*TAXAS!$C$27))))))))))))))))))))))))))/1</f>
        <v>0</v>
      </c>
      <c r="G1637" s="9">
        <f>IF($A1637="VISA",IF($B1637="PARCELADO ATÉ 3X",$D1637-(D1637*TAXAS!$D$4))/3,IF($A1637="MASTER",IF($B1637="PARCELADO ATÉ 3X",$D1637-(D1637*TAXAS!$D$5))/3,IF($A1637="ELO",IF($B1637="PARCELADO ATÉ 3X",$D1637-(D1637*TAXAS!$D$6))/3,IF($A1637="HIPERCARD",IF($B1637="PARCELADO ATÉ 3X",$D1637-(D1637*TAXAS!$D$7))/3,IF($A1637="DINERS",IF($B1637="PARCELADO ATÉ 3X",$D1637-(D1637*TAXAS!$D$8))/3,IF($A1637="AMERICA EXPRESS",IF($B1637="PARCELADO ATÉ 3X",$D1637-(D1637*TAXAS!$D$9))/3,IF($A1637=TAXAS!$A$10,IF($B1637="PARCELADO ATÉ 3X",$D1637-($D1637*TAXAS!$D$10))/3,IF($A1637=TAXAS!$A$11,IF($B1637="PARCELADO ATÉ 3X",$D1637-($D1637*TAXAS!$D$11))/3,IF($A1637=TAXAS!$A$12,IF($B1637="PARCELADO ATÉ 3X",$D1637-($D1637*TAXAS!$D$12))/3,IF($A1637=TAXAS!$A$13,IF($B1637="PARCELADO ATÉ 3X",$D1637-($D1637*TAXAS!$D$13))/3,IF($A1637=TAXAS!$A$14,IF($B1637="PARCELADO ATÉ 3X",$D1637-($D1637*TAXAS!$D$14))/3,IF($A1637=TAXAS!$A$15,IF($B1637="PARCELADO ATÉ 3X",$D1637-($D1637*TAXAS!$D$15))/3,IF($A1637=TAXAS!$A$16,IF($B1637="PARCELADO ATÉ 3X",$D1637-($D1637*TAXAS!$D$16))/3,IF($A1637=TAXAS!$A$17,IF($B1637="PARCELADO ATÉ 3X",$D1637-($D1637*TAXAS!$D$17))/3,IF($A1637=TAXAS!$A$18,IF($B1637="PARCELADO ATÉ 3X",$D1637-($D1637*TAXAS!$D$18))/3,IF($A1637=TAXAS!$A$19,IF($B1637="PARCELADO ATÉ 3X",$D1637-($D1637*TAXAS!$D$19))/3,IF($A1637=TAXAS!$A$20,IF($B1637="PARCELADO ATÉ 3X",$D1637-($D1637*TAXAS!$D$20))/3,IF($A1637=TAXAS!$A$21,IF($B1637="PARCELADO ATÉ 3X",$D1637-($D1637*TAXAS!$D$21))/3,IF($A1637=TAXAS!$A$22,IF($B1637="PARCELADO ATÉ 3X",$D1637-($D1637*TAXAS!$D$22))/3,IF($A1637=TAXAS!$A$23,IF($B1637="PARCELADO ATÉ 3X",$D1637-($D1637*TAXAS!$D$23))/3,IF($A1637=TAXAS!$A$24,IF($B1637="PARCELADO ATÉ 3X",$D1637-($D1637*TAXAS!$D$24))/3,IF($A1637=TAXAS!$A$25,IF($B1637="PARCELADO ATÉ 3X",$D1637-($D1637*TAXAS!$D$25))/3,IF($A1637=TAXAS!$A$26,IF($B1637="PARCELADO ATÉ 3X",$D1637-($D1637*TAXAS!$D$26))/3,IF($A1637=TAXAS!$A$27,IF($B1637="PARCELADO ATÉ 3X",$D1637-($D1637*TAXAS!$D$27))/3))))))))))))))))))))))))/1</f>
        <v>0</v>
      </c>
      <c r="H1637" s="9">
        <f>IF($A1637="VISA",IF($B1637="PARCELADO ATÉ 6X",$D1637-(D1637*TAXAS!$E$4))/6,IF($A1637="MASTER",IF($B1637="PARCELADO ATÉ 6X",$D1637-(D1637*TAXAS!$E$5))/6,IF($A1637="ELO",IF($B1637="PARCELADO ATÉ 6X",$D1637-(D1637*TAXAS!$E$6))/6,IF($A1637="HIPERCARD",IF($B1637="PARCELADO ATÉ 6X",$D1637-(D1637*TAXAS!$E$7))/6,IF($A1637="DINERS",IF($B1637="PARCELADO ATÉ 6X",$D1637-(D1637*TAXAS!$E$8))/6,IF($A1637="AMERICA EXPRESS",IF($B1637="PARCELADO ATÉ 6X",$D1637-(D1637*TAXAS!$E$9))/6,IF($A1637=TAXAS!$A$10,IF($B1637="PARCELADO ATÉ 6X",$D1637-($D1637*TAXAS!$E$10))/6,IF($A1637=TAXAS!$A$11,IF($B1637="PARCELADO ATÉ 6X",$D1637-($D1637*TAXAS!$E$11))/6,IF($A1637=TAXAS!$A$12,IF($B1637="PARCELADO ATÉ 6X",$D1637-($D1637*TAXAS!$E$12))/6,IF($A1637=TAXAS!$A$13,IF($B1637="PARCELADO ATÉ 6X",$D1637-($D1637*TAXAS!$E$13))/6,IF($A1637=TAXAS!$A$14,IF($B1637="PARCELADO ATÉ 6X",$D1637-($D1637*TAXAS!$E$14))/6,IF($A1637=TAXAS!$A$15,IF($B1637="PARCELADO ATÉ 6X",$D1637-($D1637*TAXAS!$E$15))/6,IF($A1637=TAXAS!$A$16,IF($B1637="PARCELADO ATÉ 6X",$D1637-($D1637*TAXAS!$E$16))/6,IF($A1637=TAXAS!$A$17,IF($B1637="PARCELADO ATÉ 6X",$D1637-($D1637*TAXAS!$E$17))/6,IF($A1637=TAXAS!$A$18,IF($B1637="PARCELADO ATÉ 6X",$D1637-($D1637*TAXAS!$E$18))/6,IF($A1637=TAXAS!$A$19,IF($B1637="PARCELADO ATÉ 6X",$D1637-($D1637*TAXAS!$E$19))/6,IF($A1637=TAXAS!$A$20,IF($B1637="PARCELADO ATÉ 6X",$D1637-($D1637*TAXAS!$E$20))/6,IF($A1637=TAXAS!$A$21,IF($B1637="PARCELADO ATÉ 6X",$D1637-($D1637*TAXAS!$E$21))/6,IF($A1637=TAXAS!$A$22,IF($B1637="PARCELADO ATÉ 6X",$D1637-($D1637*TAXAS!$E$22))/6,IF($A1637=TAXAS!$A$23,IF($B1637="PARCELADO ATÉ 6X",$D1637-($D1637*TAXAS!$E$23))/6,IF($A1637=TAXAS!$A$24,IF($B1637="PARCELADO ATÉ 6X",$D1637-($D1637*TAXAS!$E$24))/6,IF($A1637=TAXAS!$A$25,IF($B1637="PARCELADO ATÉ 6X",$D1637-($D1637*TAXAS!$E$25))/6,IF($A1637=TAXAS!$A$26,IF($B1637="PARCELADO ATÉ 6X",$D1637-($D1637*TAXAS!$E$26))/6,IF($A1637=TAXAS!$A$27,IF($B1637="PARCELADO ATÉ 6X",$D1637-($D1637*TAXAS!$E$27))/6))))))))))))))))))))))))/1</f>
        <v>0</v>
      </c>
      <c r="I1637" s="9">
        <f>IF($A1637="VISA",IF($B1637="PARCELADO ATÉ 12X",$D1637-(D1637*TAXAS!$F$4))/12,IF($A1637="MASTER",IF($B1637="PARCELADO ATÉ 12X",$D1637-(D1637*TAXAS!$F$5))/12,IF($A1637="ELO",IF($B1637="PARCELADO ATÉ 12X",$D1637-(D1637*TAXAS!$F$6))/12,IF($A1637="HIPERCARD",IF($B1637="PARCELADO ATÉ 12X",$D1637-(D1637*TAXAS!$F$7))/12,IF($A1637="DINERS",IF($B1637="PARCELADO ATÉ 12X",$D1637-(D1637*TAXAS!$F$8))/12,IF($A1637="AMERICA EXPRESS",IF($B1637="PARCELADO ATÉ 12X",$D1637-(D1637*TAXAS!$F$9))/12,IF($A1637=TAXAS!$A$10,IF($B1637="PARCELADO ATÉ 12X",$D1637-($D1637*TAXAS!$F$10))/12,IF($A1637=TAXAS!$A$11,IF($B1637="PARCELADO ATÉ 12X",$D1637-($D1637*TAXAS!$F$11))/12,IF($A1637=TAXAS!$A$12,IF($B1637="PARCELADO ATÉ 12X",$D1637-($D1637*TAXAS!$F$12))/12,IF($A1637=TAXAS!$A$13,IF($B1637="PARCELADO ATÉ 12X",$D1637-($D1637*TAXAS!$F$13))/12,IF($A1637=TAXAS!$A$14,IF($B1637="PARCELADO ATÉ 12X",$D1637-($D1637*TAXAS!$F$14))/12,IF($A1637=TAXAS!$A$15,IF($B1637="PARCELADO ATÉ 12X",$D1637-($D1637*TAXAS!$F$15))/12,IF($A1637=TAXAS!$A$16,IF($B1637="PARCELADO ATÉ 12X",$D1637-($D1637*TAXAS!$F$16))/12,IF($A1637=TAXAS!$A$17,IF($B1637="PARCELADO ATÉ 12X",$D1637-($D1637*TAXAS!$F$17))/12,IF($A1637=TAXAS!$A$18,IF($B1637="PARCELADO ATÉ 12X",$D1637-($D1637*TAXAS!$F$18))/12,IF($A1637=TAXAS!$A$19,IF($B1637="PARCELADO ATÉ 12X",$D1637-($D1637*TAXAS!$F$19))/12,IF($A1637=TAXAS!$A$20,IF($B1637="PARCELADO ATÉ 12X",$D1637-($D1637*TAXAS!$F$20))/12,IF($A1637=TAXAS!$A$21,IF($B1637="PARCELADO ATÉ 12X",$D1637-($D1637*TAXAS!$F$21))/12,IF($A1637=TAXAS!$A$22,IF($B1637="PARCELADO ATÉ 12X",$D1637-($D1637*TAXAS!$F$22))/12,IF($A1637=TAXAS!$A$23,IF($B1637="PARCELADO ATÉ 12X",$D1637-($D1637*TAXAS!$F$23))/12,IF($A1637=TAXAS!$A$24,IF($B1637="PARCELADO ATÉ 12X",$D1637-($D1637*TAXAS!$F$24))/12,IF($A1637=TAXAS!$A$25,IF($B1637="PARCELADO ATÉ 12X",$D1637-($D1637*TAXAS!$F$25))/12,IF($A1637=TAXAS!$A$26,IF($B1637="PARCELADO ATÉ 12X",$D1637-($D1637*TAXAS!$F$26))/12,IF($A1637=TAXAS!$A$27,IF($B1637="PARCELADO ATÉ 12X",$D1637-($D1637*TAXAS!$F$27))/12))))))))))))))))))))))))/1</f>
        <v>0</v>
      </c>
      <c r="J1637" s="8">
        <f t="shared" si="0"/>
        <v>0</v>
      </c>
      <c r="K1637" s="10" t="b">
        <f>IF($B1637="PARCELADO ATÉ 3X",($D1637-($D1637*TAXAS!$D$4))-$J1637)</f>
        <v>0</v>
      </c>
      <c r="L1637" s="10" t="b">
        <f>IF($B1637="PARCELADO ATÉ 6X",($D1637-($D1637*TAXAS!$E$4))-$J1637)</f>
        <v>0</v>
      </c>
      <c r="M1637" s="10" t="b">
        <f>IF($B1637="PARCELADO ATÉ 12X",($D1637-($D1637*TAXAS!$F$4))-$J1637)</f>
        <v>0</v>
      </c>
      <c r="N1637" s="8">
        <f t="shared" si="1"/>
        <v>0</v>
      </c>
      <c r="O1637" s="10">
        <f t="shared" si="2"/>
        <v>0</v>
      </c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</row>
    <row r="1638" spans="1:31" ht="15.75" customHeight="1" x14ac:dyDescent="0.2">
      <c r="A1638" s="3"/>
      <c r="B1638" s="5"/>
      <c r="C1638" s="6"/>
      <c r="D1638" s="42"/>
      <c r="E1638" s="8">
        <f>IF($A1638="VISA",IF($B1638="DÉBITO",$D1638-($D1638*TAXAS!$B$4)),IF($A1638="MASTER",IF($B1638="DÉBITO",$D1638-($D1638*TAXAS!$B$5)),IF($A1638="ELO", IF($B1638="DÉBITO",$D1638-($D1638*TAXAS!$B$6)),IF($A1638="HIPERCARD",IF($B1638="DÉBITO",$D1638-($D1638*TAXAS!$B$7)),IF($A1638="DINERS",IF($B1638="DÉBITO",$D1638-($D1638*TAXAS!$B$8)),IF($A1638="AMERICA EXPRESS",IF($B1638="DÉBITO",$D1638-($D1638*TAXAS!$B$9)),IF($A1638=TAXAS!$A$10,IF($B1638="DÉBITO",$D1638-($D1638*TAXAS!$B$10)), IF($A1638=TAXAS!$A$11,IF($B1638="DÉBITO",$D1638-($D1638*TAXAS!$B$11)), IF($A1638=TAXAS!$A$12,IF($B1638="DÉBITO",$D1638-($D1638*TAXAS!$B$12)), IF($A1638=TAXAS!$A$13,IF($B1638="DÉBITO",$D1638-($D1638*TAXAS!$B$13)), IF($A1638=TAXAS!$A$14,IF($B1638="DÉBITO",$D1638-($D1638*TAXAS!$B$14)), IF($A1638=TAXAS!$A$15,IF($B1638="DÉBITO",$D1638-($D1638*TAXAS!$B$15)), IF($A1638=TAXAS!$A$16,IF($B1638="DÉBITO",$D1638-($D1638*TAXAS!$B$16)), IF($A1638=TAXAS!$A$17,IF($B1638="DÉBITO",$D1638-($D1638*TAXAS!$B$17)), IF($A1638=TAXAS!$A$18,IF($B1638="DÉBITO",$D1638-($D1638*TAXAS!$B$18)), IF($A1638=TAXAS!$A$19,IF($B1638="DÉBITO",$D1638-($D1638*TAXAS!$B$19)), IF($A1638=TAXAS!$A$20,IF($B1638="DÉBITO",$D1638-($D1638*TAXAS!$B$20)), IF($A1638=TAXAS!$A$21,IF($B1638="DÉBITO",$D1638-($D1638*TAXAS!$B$21)), IF($A1638=TAXAS!$A$22,IF($B1638="DÉBITO",$D1638-($D1638*TAXAS!$B$22)), IF($A1638=TAXAS!$A$23,IF($B1638="DÉBITO",$D1638-($D1638*TAXAS!$B$23)), IF($A1638=TAXAS!$A$24,IF($B1638="DÉBITO",$D1638-($D1638*TAXAS!$B$24)), IF($A1638=TAXAS!$A$25,IF($B1638="DÉBITO",$D1638-($D1638*TAXAS!$B$25)), IF($A1638=TAXAS!$A$26,IF($B1638="DÉBITO",$D1638-($D1638*TAXAS!$B$26)), IF($A1638=TAXAS!$A$27,IF($B1638="DÉBITO",$D1638-($D1638*TAXAS!$B$27))))))))))))))))))))))))))/1</f>
        <v>0</v>
      </c>
      <c r="F1638" s="8">
        <f>IF($A1638="VISA",IF($B1638="CRÉDITO",$D1638-($D1638*TAXAS!$C$4)),IF($A1638="MASTER",IF($B1638="CRÉDITO",$D1638-($D1638*TAXAS!$C$5)),IF($A1638="ELO", IF($B1638="CRÉDITO",$D1638-($D1638*TAXAS!$C$6)),IF($A1638="HIPERCARD",IF($B1638="CRÉDITO",$D1638-($D1638*TAXAS!$C$7)),IF($A1638="DINERS",IF($B1638="CRÉDITO",$D1638-($D1638*TAXAS!$C$8)),IF($A1638="AMERICA EXPRESS",IF($B1638="CRÉDITO",$D1638-($D1638*TAXAS!$C$9)),IF($A1638=TAXAS!$A$10,IF($B1638="CRÉDITO",$D1638-($D1638*TAXAS!$C$10)), IF($A1638=TAXAS!$A$11,IF($B1638="CRÉDITO",$D1638-($D1638*TAXAS!$C$11)), IF($A1638=TAXAS!$A$12,IF($B1638="CRÉDITO",$D1638-($D1638*TAXAS!$C$12)), IF($A1638=TAXAS!$A$13,IF($B1638="CRÉDITO",$D1638-($D1638*TAXAS!$C$13)), IF($A1638=TAXAS!$A$14,IF($B1638="CRÉDITO",$D1638-($D1638*TAXAS!$C$14)), IF($A1638=TAXAS!$A$15,IF($B1638="CRÉDITO",$D1638-($D1638*TAXAS!$C$15)), IF($A1638=TAXAS!$A$16,IF($B1638="CRÉDITO",$D1638-($D1638*TAXAS!$C$16)), IF($A1638=TAXAS!$A$17,IF($B1638="CRÉDITO",$D1638-($D1638*TAXAS!$C$17)), IF($A1638=TAXAS!$A$18,IF($B1638="CRÉDITO",$D1638-($D1638*TAXAS!$C$18)), IF($A1638=TAXAS!$A$19,IF($B1638="CRÉDITO",$D1638-($D1638*TAXAS!$C$19)), IF($A1638=TAXAS!$A$20,IF($B1638="CRÉDITO",$D1638-($D1638*TAXAS!$C$20)), IF($A1638=TAXAS!$A$21,IF($B1638="CRÉDITO",$D1638-($D1638*TAXAS!$C$21)), IF($A1638=TAXAS!$A$22,IF($B1638="CRÉDITO",$D1638-($D1638*TAXAS!$C$22)), IF($A1638=TAXAS!$A$23,IF($B1638="CRÉDITO",$D1638-($D1638*TAXAS!$C$23)), IF($A1638=TAXAS!$A$24,IF($B1638="CRÉDITO",$D1638-($D1638*TAXAS!$C$24)), IF($A1638=TAXAS!$A$25,IF($B1638="CRÉDITO",$D1638-($D1638*TAXAS!$C$25)), IF($A1638=TAXAS!$A$26,IF($B1638="CRÉDITO",$D1638-($D1638*TAXAS!$C$26)), IF($A1638=TAXAS!$A$27,IF($B1638="CRÉDITO",$D1638-($D1638*TAXAS!$C$27))))))))))))))))))))))))))/1</f>
        <v>0</v>
      </c>
      <c r="G1638" s="9">
        <f>IF($A1638="VISA",IF($B1638="PARCELADO ATÉ 3X",$D1638-(D1638*TAXAS!$D$4))/3,IF($A1638="MASTER",IF($B1638="PARCELADO ATÉ 3X",$D1638-(D1638*TAXAS!$D$5))/3,IF($A1638="ELO",IF($B1638="PARCELADO ATÉ 3X",$D1638-(D1638*TAXAS!$D$6))/3,IF($A1638="HIPERCARD",IF($B1638="PARCELADO ATÉ 3X",$D1638-(D1638*TAXAS!$D$7))/3,IF($A1638="DINERS",IF($B1638="PARCELADO ATÉ 3X",$D1638-(D1638*TAXAS!$D$8))/3,IF($A1638="AMERICA EXPRESS",IF($B1638="PARCELADO ATÉ 3X",$D1638-(D1638*TAXAS!$D$9))/3,IF($A1638=TAXAS!$A$10,IF($B1638="PARCELADO ATÉ 3X",$D1638-($D1638*TAXAS!$D$10))/3,IF($A1638=TAXAS!$A$11,IF($B1638="PARCELADO ATÉ 3X",$D1638-($D1638*TAXAS!$D$11))/3,IF($A1638=TAXAS!$A$12,IF($B1638="PARCELADO ATÉ 3X",$D1638-($D1638*TAXAS!$D$12))/3,IF($A1638=TAXAS!$A$13,IF($B1638="PARCELADO ATÉ 3X",$D1638-($D1638*TAXAS!$D$13))/3,IF($A1638=TAXAS!$A$14,IF($B1638="PARCELADO ATÉ 3X",$D1638-($D1638*TAXAS!$D$14))/3,IF($A1638=TAXAS!$A$15,IF($B1638="PARCELADO ATÉ 3X",$D1638-($D1638*TAXAS!$D$15))/3,IF($A1638=TAXAS!$A$16,IF($B1638="PARCELADO ATÉ 3X",$D1638-($D1638*TAXAS!$D$16))/3,IF($A1638=TAXAS!$A$17,IF($B1638="PARCELADO ATÉ 3X",$D1638-($D1638*TAXAS!$D$17))/3,IF($A1638=TAXAS!$A$18,IF($B1638="PARCELADO ATÉ 3X",$D1638-($D1638*TAXAS!$D$18))/3,IF($A1638=TAXAS!$A$19,IF($B1638="PARCELADO ATÉ 3X",$D1638-($D1638*TAXAS!$D$19))/3,IF($A1638=TAXAS!$A$20,IF($B1638="PARCELADO ATÉ 3X",$D1638-($D1638*TAXAS!$D$20))/3,IF($A1638=TAXAS!$A$21,IF($B1638="PARCELADO ATÉ 3X",$D1638-($D1638*TAXAS!$D$21))/3,IF($A1638=TAXAS!$A$22,IF($B1638="PARCELADO ATÉ 3X",$D1638-($D1638*TAXAS!$D$22))/3,IF($A1638=TAXAS!$A$23,IF($B1638="PARCELADO ATÉ 3X",$D1638-($D1638*TAXAS!$D$23))/3,IF($A1638=TAXAS!$A$24,IF($B1638="PARCELADO ATÉ 3X",$D1638-($D1638*TAXAS!$D$24))/3,IF($A1638=TAXAS!$A$25,IF($B1638="PARCELADO ATÉ 3X",$D1638-($D1638*TAXAS!$D$25))/3,IF($A1638=TAXAS!$A$26,IF($B1638="PARCELADO ATÉ 3X",$D1638-($D1638*TAXAS!$D$26))/3,IF($A1638=TAXAS!$A$27,IF($B1638="PARCELADO ATÉ 3X",$D1638-($D1638*TAXAS!$D$27))/3))))))))))))))))))))))))/1</f>
        <v>0</v>
      </c>
      <c r="H1638" s="9">
        <f>IF($A1638="VISA",IF($B1638="PARCELADO ATÉ 6X",$D1638-(D1638*TAXAS!$E$4))/6,IF($A1638="MASTER",IF($B1638="PARCELADO ATÉ 6X",$D1638-(D1638*TAXAS!$E$5))/6,IF($A1638="ELO",IF($B1638="PARCELADO ATÉ 6X",$D1638-(D1638*TAXAS!$E$6))/6,IF($A1638="HIPERCARD",IF($B1638="PARCELADO ATÉ 6X",$D1638-(D1638*TAXAS!$E$7))/6,IF($A1638="DINERS",IF($B1638="PARCELADO ATÉ 6X",$D1638-(D1638*TAXAS!$E$8))/6,IF($A1638="AMERICA EXPRESS",IF($B1638="PARCELADO ATÉ 6X",$D1638-(D1638*TAXAS!$E$9))/6,IF($A1638=TAXAS!$A$10,IF($B1638="PARCELADO ATÉ 6X",$D1638-($D1638*TAXAS!$E$10))/6,IF($A1638=TAXAS!$A$11,IF($B1638="PARCELADO ATÉ 6X",$D1638-($D1638*TAXAS!$E$11))/6,IF($A1638=TAXAS!$A$12,IF($B1638="PARCELADO ATÉ 6X",$D1638-($D1638*TAXAS!$E$12))/6,IF($A1638=TAXAS!$A$13,IF($B1638="PARCELADO ATÉ 6X",$D1638-($D1638*TAXAS!$E$13))/6,IF($A1638=TAXAS!$A$14,IF($B1638="PARCELADO ATÉ 6X",$D1638-($D1638*TAXAS!$E$14))/6,IF($A1638=TAXAS!$A$15,IF($B1638="PARCELADO ATÉ 6X",$D1638-($D1638*TAXAS!$E$15))/6,IF($A1638=TAXAS!$A$16,IF($B1638="PARCELADO ATÉ 6X",$D1638-($D1638*TAXAS!$E$16))/6,IF($A1638=TAXAS!$A$17,IF($B1638="PARCELADO ATÉ 6X",$D1638-($D1638*TAXAS!$E$17))/6,IF($A1638=TAXAS!$A$18,IF($B1638="PARCELADO ATÉ 6X",$D1638-($D1638*TAXAS!$E$18))/6,IF($A1638=TAXAS!$A$19,IF($B1638="PARCELADO ATÉ 6X",$D1638-($D1638*TAXAS!$E$19))/6,IF($A1638=TAXAS!$A$20,IF($B1638="PARCELADO ATÉ 6X",$D1638-($D1638*TAXAS!$E$20))/6,IF($A1638=TAXAS!$A$21,IF($B1638="PARCELADO ATÉ 6X",$D1638-($D1638*TAXAS!$E$21))/6,IF($A1638=TAXAS!$A$22,IF($B1638="PARCELADO ATÉ 6X",$D1638-($D1638*TAXAS!$E$22))/6,IF($A1638=TAXAS!$A$23,IF($B1638="PARCELADO ATÉ 6X",$D1638-($D1638*TAXAS!$E$23))/6,IF($A1638=TAXAS!$A$24,IF($B1638="PARCELADO ATÉ 6X",$D1638-($D1638*TAXAS!$E$24))/6,IF($A1638=TAXAS!$A$25,IF($B1638="PARCELADO ATÉ 6X",$D1638-($D1638*TAXAS!$E$25))/6,IF($A1638=TAXAS!$A$26,IF($B1638="PARCELADO ATÉ 6X",$D1638-($D1638*TAXAS!$E$26))/6,IF($A1638=TAXAS!$A$27,IF($B1638="PARCELADO ATÉ 6X",$D1638-($D1638*TAXAS!$E$27))/6))))))))))))))))))))))))/1</f>
        <v>0</v>
      </c>
      <c r="I1638" s="9">
        <f>IF($A1638="VISA",IF($B1638="PARCELADO ATÉ 12X",$D1638-(D1638*TAXAS!$F$4))/12,IF($A1638="MASTER",IF($B1638="PARCELADO ATÉ 12X",$D1638-(D1638*TAXAS!$F$5))/12,IF($A1638="ELO",IF($B1638="PARCELADO ATÉ 12X",$D1638-(D1638*TAXAS!$F$6))/12,IF($A1638="HIPERCARD",IF($B1638="PARCELADO ATÉ 12X",$D1638-(D1638*TAXAS!$F$7))/12,IF($A1638="DINERS",IF($B1638="PARCELADO ATÉ 12X",$D1638-(D1638*TAXAS!$F$8))/12,IF($A1638="AMERICA EXPRESS",IF($B1638="PARCELADO ATÉ 12X",$D1638-(D1638*TAXAS!$F$9))/12,IF($A1638=TAXAS!$A$10,IF($B1638="PARCELADO ATÉ 12X",$D1638-($D1638*TAXAS!$F$10))/12,IF($A1638=TAXAS!$A$11,IF($B1638="PARCELADO ATÉ 12X",$D1638-($D1638*TAXAS!$F$11))/12,IF($A1638=TAXAS!$A$12,IF($B1638="PARCELADO ATÉ 12X",$D1638-($D1638*TAXAS!$F$12))/12,IF($A1638=TAXAS!$A$13,IF($B1638="PARCELADO ATÉ 12X",$D1638-($D1638*TAXAS!$F$13))/12,IF($A1638=TAXAS!$A$14,IF($B1638="PARCELADO ATÉ 12X",$D1638-($D1638*TAXAS!$F$14))/12,IF($A1638=TAXAS!$A$15,IF($B1638="PARCELADO ATÉ 12X",$D1638-($D1638*TAXAS!$F$15))/12,IF($A1638=TAXAS!$A$16,IF($B1638="PARCELADO ATÉ 12X",$D1638-($D1638*TAXAS!$F$16))/12,IF($A1638=TAXAS!$A$17,IF($B1638="PARCELADO ATÉ 12X",$D1638-($D1638*TAXAS!$F$17))/12,IF($A1638=TAXAS!$A$18,IF($B1638="PARCELADO ATÉ 12X",$D1638-($D1638*TAXAS!$F$18))/12,IF($A1638=TAXAS!$A$19,IF($B1638="PARCELADO ATÉ 12X",$D1638-($D1638*TAXAS!$F$19))/12,IF($A1638=TAXAS!$A$20,IF($B1638="PARCELADO ATÉ 12X",$D1638-($D1638*TAXAS!$F$20))/12,IF($A1638=TAXAS!$A$21,IF($B1638="PARCELADO ATÉ 12X",$D1638-($D1638*TAXAS!$F$21))/12,IF($A1638=TAXAS!$A$22,IF($B1638="PARCELADO ATÉ 12X",$D1638-($D1638*TAXAS!$F$22))/12,IF($A1638=TAXAS!$A$23,IF($B1638="PARCELADO ATÉ 12X",$D1638-($D1638*TAXAS!$F$23))/12,IF($A1638=TAXAS!$A$24,IF($B1638="PARCELADO ATÉ 12X",$D1638-($D1638*TAXAS!$F$24))/12,IF($A1638=TAXAS!$A$25,IF($B1638="PARCELADO ATÉ 12X",$D1638-($D1638*TAXAS!$F$25))/12,IF($A1638=TAXAS!$A$26,IF($B1638="PARCELADO ATÉ 12X",$D1638-($D1638*TAXAS!$F$26))/12,IF($A1638=TAXAS!$A$27,IF($B1638="PARCELADO ATÉ 12X",$D1638-($D1638*TAXAS!$F$27))/12))))))))))))))))))))))))/1</f>
        <v>0</v>
      </c>
      <c r="J1638" s="8">
        <f t="shared" si="0"/>
        <v>0</v>
      </c>
      <c r="K1638" s="10" t="b">
        <f>IF($B1638="PARCELADO ATÉ 3X",($D1638-($D1638*TAXAS!$D$4))-$J1638)</f>
        <v>0</v>
      </c>
      <c r="L1638" s="10" t="b">
        <f>IF($B1638="PARCELADO ATÉ 6X",($D1638-($D1638*TAXAS!$E$4))-$J1638)</f>
        <v>0</v>
      </c>
      <c r="M1638" s="10" t="b">
        <f>IF($B1638="PARCELADO ATÉ 12X",($D1638-($D1638*TAXAS!$F$4))-$J1638)</f>
        <v>0</v>
      </c>
      <c r="N1638" s="8">
        <f t="shared" si="1"/>
        <v>0</v>
      </c>
      <c r="O1638" s="10">
        <f t="shared" si="2"/>
        <v>0</v>
      </c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</row>
    <row r="1639" spans="1:31" ht="15.75" customHeight="1" x14ac:dyDescent="0.2">
      <c r="A1639" s="3"/>
      <c r="B1639" s="5"/>
      <c r="C1639" s="6"/>
      <c r="D1639" s="42"/>
      <c r="E1639" s="8">
        <f>IF($A1639="VISA",IF($B1639="DÉBITO",$D1639-($D1639*TAXAS!$B$4)),IF($A1639="MASTER",IF($B1639="DÉBITO",$D1639-($D1639*TAXAS!$B$5)),IF($A1639="ELO", IF($B1639="DÉBITO",$D1639-($D1639*TAXAS!$B$6)),IF($A1639="HIPERCARD",IF($B1639="DÉBITO",$D1639-($D1639*TAXAS!$B$7)),IF($A1639="DINERS",IF($B1639="DÉBITO",$D1639-($D1639*TAXAS!$B$8)),IF($A1639="AMERICA EXPRESS",IF($B1639="DÉBITO",$D1639-($D1639*TAXAS!$B$9)),IF($A1639=TAXAS!$A$10,IF($B1639="DÉBITO",$D1639-($D1639*TAXAS!$B$10)), IF($A1639=TAXAS!$A$11,IF($B1639="DÉBITO",$D1639-($D1639*TAXAS!$B$11)), IF($A1639=TAXAS!$A$12,IF($B1639="DÉBITO",$D1639-($D1639*TAXAS!$B$12)), IF($A1639=TAXAS!$A$13,IF($B1639="DÉBITO",$D1639-($D1639*TAXAS!$B$13)), IF($A1639=TAXAS!$A$14,IF($B1639="DÉBITO",$D1639-($D1639*TAXAS!$B$14)), IF($A1639=TAXAS!$A$15,IF($B1639="DÉBITO",$D1639-($D1639*TAXAS!$B$15)), IF($A1639=TAXAS!$A$16,IF($B1639="DÉBITO",$D1639-($D1639*TAXAS!$B$16)), IF($A1639=TAXAS!$A$17,IF($B1639="DÉBITO",$D1639-($D1639*TAXAS!$B$17)), IF($A1639=TAXAS!$A$18,IF($B1639="DÉBITO",$D1639-($D1639*TAXAS!$B$18)), IF($A1639=TAXAS!$A$19,IF($B1639="DÉBITO",$D1639-($D1639*TAXAS!$B$19)), IF($A1639=TAXAS!$A$20,IF($B1639="DÉBITO",$D1639-($D1639*TAXAS!$B$20)), IF($A1639=TAXAS!$A$21,IF($B1639="DÉBITO",$D1639-($D1639*TAXAS!$B$21)), IF($A1639=TAXAS!$A$22,IF($B1639="DÉBITO",$D1639-($D1639*TAXAS!$B$22)), IF($A1639=TAXAS!$A$23,IF($B1639="DÉBITO",$D1639-($D1639*TAXAS!$B$23)), IF($A1639=TAXAS!$A$24,IF($B1639="DÉBITO",$D1639-($D1639*TAXAS!$B$24)), IF($A1639=TAXAS!$A$25,IF($B1639="DÉBITO",$D1639-($D1639*TAXAS!$B$25)), IF($A1639=TAXAS!$A$26,IF($B1639="DÉBITO",$D1639-($D1639*TAXAS!$B$26)), IF($A1639=TAXAS!$A$27,IF($B1639="DÉBITO",$D1639-($D1639*TAXAS!$B$27))))))))))))))))))))))))))/1</f>
        <v>0</v>
      </c>
      <c r="F1639" s="8">
        <f>IF($A1639="VISA",IF($B1639="CRÉDITO",$D1639-($D1639*TAXAS!$C$4)),IF($A1639="MASTER",IF($B1639="CRÉDITO",$D1639-($D1639*TAXAS!$C$5)),IF($A1639="ELO", IF($B1639="CRÉDITO",$D1639-($D1639*TAXAS!$C$6)),IF($A1639="HIPERCARD",IF($B1639="CRÉDITO",$D1639-($D1639*TAXAS!$C$7)),IF($A1639="DINERS",IF($B1639="CRÉDITO",$D1639-($D1639*TAXAS!$C$8)),IF($A1639="AMERICA EXPRESS",IF($B1639="CRÉDITO",$D1639-($D1639*TAXAS!$C$9)),IF($A1639=TAXAS!$A$10,IF($B1639="CRÉDITO",$D1639-($D1639*TAXAS!$C$10)), IF($A1639=TAXAS!$A$11,IF($B1639="CRÉDITO",$D1639-($D1639*TAXAS!$C$11)), IF($A1639=TAXAS!$A$12,IF($B1639="CRÉDITO",$D1639-($D1639*TAXAS!$C$12)), IF($A1639=TAXAS!$A$13,IF($B1639="CRÉDITO",$D1639-($D1639*TAXAS!$C$13)), IF($A1639=TAXAS!$A$14,IF($B1639="CRÉDITO",$D1639-($D1639*TAXAS!$C$14)), IF($A1639=TAXAS!$A$15,IF($B1639="CRÉDITO",$D1639-($D1639*TAXAS!$C$15)), IF($A1639=TAXAS!$A$16,IF($B1639="CRÉDITO",$D1639-($D1639*TAXAS!$C$16)), IF($A1639=TAXAS!$A$17,IF($B1639="CRÉDITO",$D1639-($D1639*TAXAS!$C$17)), IF($A1639=TAXAS!$A$18,IF($B1639="CRÉDITO",$D1639-($D1639*TAXAS!$C$18)), IF($A1639=TAXAS!$A$19,IF($B1639="CRÉDITO",$D1639-($D1639*TAXAS!$C$19)), IF($A1639=TAXAS!$A$20,IF($B1639="CRÉDITO",$D1639-($D1639*TAXAS!$C$20)), IF($A1639=TAXAS!$A$21,IF($B1639="CRÉDITO",$D1639-($D1639*TAXAS!$C$21)), IF($A1639=TAXAS!$A$22,IF($B1639="CRÉDITO",$D1639-($D1639*TAXAS!$C$22)), IF($A1639=TAXAS!$A$23,IF($B1639="CRÉDITO",$D1639-($D1639*TAXAS!$C$23)), IF($A1639=TAXAS!$A$24,IF($B1639="CRÉDITO",$D1639-($D1639*TAXAS!$C$24)), IF($A1639=TAXAS!$A$25,IF($B1639="CRÉDITO",$D1639-($D1639*TAXAS!$C$25)), IF($A1639=TAXAS!$A$26,IF($B1639="CRÉDITO",$D1639-($D1639*TAXAS!$C$26)), IF($A1639=TAXAS!$A$27,IF($B1639="CRÉDITO",$D1639-($D1639*TAXAS!$C$27))))))))))))))))))))))))))/1</f>
        <v>0</v>
      </c>
      <c r="G1639" s="9">
        <f>IF($A1639="VISA",IF($B1639="PARCELADO ATÉ 3X",$D1639-(D1639*TAXAS!$D$4))/3,IF($A1639="MASTER",IF($B1639="PARCELADO ATÉ 3X",$D1639-(D1639*TAXAS!$D$5))/3,IF($A1639="ELO",IF($B1639="PARCELADO ATÉ 3X",$D1639-(D1639*TAXAS!$D$6))/3,IF($A1639="HIPERCARD",IF($B1639="PARCELADO ATÉ 3X",$D1639-(D1639*TAXAS!$D$7))/3,IF($A1639="DINERS",IF($B1639="PARCELADO ATÉ 3X",$D1639-(D1639*TAXAS!$D$8))/3,IF($A1639="AMERICA EXPRESS",IF($B1639="PARCELADO ATÉ 3X",$D1639-(D1639*TAXAS!$D$9))/3,IF($A1639=TAXAS!$A$10,IF($B1639="PARCELADO ATÉ 3X",$D1639-($D1639*TAXAS!$D$10))/3,IF($A1639=TAXAS!$A$11,IF($B1639="PARCELADO ATÉ 3X",$D1639-($D1639*TAXAS!$D$11))/3,IF($A1639=TAXAS!$A$12,IF($B1639="PARCELADO ATÉ 3X",$D1639-($D1639*TAXAS!$D$12))/3,IF($A1639=TAXAS!$A$13,IF($B1639="PARCELADO ATÉ 3X",$D1639-($D1639*TAXAS!$D$13))/3,IF($A1639=TAXAS!$A$14,IF($B1639="PARCELADO ATÉ 3X",$D1639-($D1639*TAXAS!$D$14))/3,IF($A1639=TAXAS!$A$15,IF($B1639="PARCELADO ATÉ 3X",$D1639-($D1639*TAXAS!$D$15))/3,IF($A1639=TAXAS!$A$16,IF($B1639="PARCELADO ATÉ 3X",$D1639-($D1639*TAXAS!$D$16))/3,IF($A1639=TAXAS!$A$17,IF($B1639="PARCELADO ATÉ 3X",$D1639-($D1639*TAXAS!$D$17))/3,IF($A1639=TAXAS!$A$18,IF($B1639="PARCELADO ATÉ 3X",$D1639-($D1639*TAXAS!$D$18))/3,IF($A1639=TAXAS!$A$19,IF($B1639="PARCELADO ATÉ 3X",$D1639-($D1639*TAXAS!$D$19))/3,IF($A1639=TAXAS!$A$20,IF($B1639="PARCELADO ATÉ 3X",$D1639-($D1639*TAXAS!$D$20))/3,IF($A1639=TAXAS!$A$21,IF($B1639="PARCELADO ATÉ 3X",$D1639-($D1639*TAXAS!$D$21))/3,IF($A1639=TAXAS!$A$22,IF($B1639="PARCELADO ATÉ 3X",$D1639-($D1639*TAXAS!$D$22))/3,IF($A1639=TAXAS!$A$23,IF($B1639="PARCELADO ATÉ 3X",$D1639-($D1639*TAXAS!$D$23))/3,IF($A1639=TAXAS!$A$24,IF($B1639="PARCELADO ATÉ 3X",$D1639-($D1639*TAXAS!$D$24))/3,IF($A1639=TAXAS!$A$25,IF($B1639="PARCELADO ATÉ 3X",$D1639-($D1639*TAXAS!$D$25))/3,IF($A1639=TAXAS!$A$26,IF($B1639="PARCELADO ATÉ 3X",$D1639-($D1639*TAXAS!$D$26))/3,IF($A1639=TAXAS!$A$27,IF($B1639="PARCELADO ATÉ 3X",$D1639-($D1639*TAXAS!$D$27))/3))))))))))))))))))))))))/1</f>
        <v>0</v>
      </c>
      <c r="H1639" s="9">
        <f>IF($A1639="VISA",IF($B1639="PARCELADO ATÉ 6X",$D1639-(D1639*TAXAS!$E$4))/6,IF($A1639="MASTER",IF($B1639="PARCELADO ATÉ 6X",$D1639-(D1639*TAXAS!$E$5))/6,IF($A1639="ELO",IF($B1639="PARCELADO ATÉ 6X",$D1639-(D1639*TAXAS!$E$6))/6,IF($A1639="HIPERCARD",IF($B1639="PARCELADO ATÉ 6X",$D1639-(D1639*TAXAS!$E$7))/6,IF($A1639="DINERS",IF($B1639="PARCELADO ATÉ 6X",$D1639-(D1639*TAXAS!$E$8))/6,IF($A1639="AMERICA EXPRESS",IF($B1639="PARCELADO ATÉ 6X",$D1639-(D1639*TAXAS!$E$9))/6,IF($A1639=TAXAS!$A$10,IF($B1639="PARCELADO ATÉ 6X",$D1639-($D1639*TAXAS!$E$10))/6,IF($A1639=TAXAS!$A$11,IF($B1639="PARCELADO ATÉ 6X",$D1639-($D1639*TAXAS!$E$11))/6,IF($A1639=TAXAS!$A$12,IF($B1639="PARCELADO ATÉ 6X",$D1639-($D1639*TAXAS!$E$12))/6,IF($A1639=TAXAS!$A$13,IF($B1639="PARCELADO ATÉ 6X",$D1639-($D1639*TAXAS!$E$13))/6,IF($A1639=TAXAS!$A$14,IF($B1639="PARCELADO ATÉ 6X",$D1639-($D1639*TAXAS!$E$14))/6,IF($A1639=TAXAS!$A$15,IF($B1639="PARCELADO ATÉ 6X",$D1639-($D1639*TAXAS!$E$15))/6,IF($A1639=TAXAS!$A$16,IF($B1639="PARCELADO ATÉ 6X",$D1639-($D1639*TAXAS!$E$16))/6,IF($A1639=TAXAS!$A$17,IF($B1639="PARCELADO ATÉ 6X",$D1639-($D1639*TAXAS!$E$17))/6,IF($A1639=TAXAS!$A$18,IF($B1639="PARCELADO ATÉ 6X",$D1639-($D1639*TAXAS!$E$18))/6,IF($A1639=TAXAS!$A$19,IF($B1639="PARCELADO ATÉ 6X",$D1639-($D1639*TAXAS!$E$19))/6,IF($A1639=TAXAS!$A$20,IF($B1639="PARCELADO ATÉ 6X",$D1639-($D1639*TAXAS!$E$20))/6,IF($A1639=TAXAS!$A$21,IF($B1639="PARCELADO ATÉ 6X",$D1639-($D1639*TAXAS!$E$21))/6,IF($A1639=TAXAS!$A$22,IF($B1639="PARCELADO ATÉ 6X",$D1639-($D1639*TAXAS!$E$22))/6,IF($A1639=TAXAS!$A$23,IF($B1639="PARCELADO ATÉ 6X",$D1639-($D1639*TAXAS!$E$23))/6,IF($A1639=TAXAS!$A$24,IF($B1639="PARCELADO ATÉ 6X",$D1639-($D1639*TAXAS!$E$24))/6,IF($A1639=TAXAS!$A$25,IF($B1639="PARCELADO ATÉ 6X",$D1639-($D1639*TAXAS!$E$25))/6,IF($A1639=TAXAS!$A$26,IF($B1639="PARCELADO ATÉ 6X",$D1639-($D1639*TAXAS!$E$26))/6,IF($A1639=TAXAS!$A$27,IF($B1639="PARCELADO ATÉ 6X",$D1639-($D1639*TAXAS!$E$27))/6))))))))))))))))))))))))/1</f>
        <v>0</v>
      </c>
      <c r="I1639" s="9">
        <f>IF($A1639="VISA",IF($B1639="PARCELADO ATÉ 12X",$D1639-(D1639*TAXAS!$F$4))/12,IF($A1639="MASTER",IF($B1639="PARCELADO ATÉ 12X",$D1639-(D1639*TAXAS!$F$5))/12,IF($A1639="ELO",IF($B1639="PARCELADO ATÉ 12X",$D1639-(D1639*TAXAS!$F$6))/12,IF($A1639="HIPERCARD",IF($B1639="PARCELADO ATÉ 12X",$D1639-(D1639*TAXAS!$F$7))/12,IF($A1639="DINERS",IF($B1639="PARCELADO ATÉ 12X",$D1639-(D1639*TAXAS!$F$8))/12,IF($A1639="AMERICA EXPRESS",IF($B1639="PARCELADO ATÉ 12X",$D1639-(D1639*TAXAS!$F$9))/12,IF($A1639=TAXAS!$A$10,IF($B1639="PARCELADO ATÉ 12X",$D1639-($D1639*TAXAS!$F$10))/12,IF($A1639=TAXAS!$A$11,IF($B1639="PARCELADO ATÉ 12X",$D1639-($D1639*TAXAS!$F$11))/12,IF($A1639=TAXAS!$A$12,IF($B1639="PARCELADO ATÉ 12X",$D1639-($D1639*TAXAS!$F$12))/12,IF($A1639=TAXAS!$A$13,IF($B1639="PARCELADO ATÉ 12X",$D1639-($D1639*TAXAS!$F$13))/12,IF($A1639=TAXAS!$A$14,IF($B1639="PARCELADO ATÉ 12X",$D1639-($D1639*TAXAS!$F$14))/12,IF($A1639=TAXAS!$A$15,IF($B1639="PARCELADO ATÉ 12X",$D1639-($D1639*TAXAS!$F$15))/12,IF($A1639=TAXAS!$A$16,IF($B1639="PARCELADO ATÉ 12X",$D1639-($D1639*TAXAS!$F$16))/12,IF($A1639=TAXAS!$A$17,IF($B1639="PARCELADO ATÉ 12X",$D1639-($D1639*TAXAS!$F$17))/12,IF($A1639=TAXAS!$A$18,IF($B1639="PARCELADO ATÉ 12X",$D1639-($D1639*TAXAS!$F$18))/12,IF($A1639=TAXAS!$A$19,IF($B1639="PARCELADO ATÉ 12X",$D1639-($D1639*TAXAS!$F$19))/12,IF($A1639=TAXAS!$A$20,IF($B1639="PARCELADO ATÉ 12X",$D1639-($D1639*TAXAS!$F$20))/12,IF($A1639=TAXAS!$A$21,IF($B1639="PARCELADO ATÉ 12X",$D1639-($D1639*TAXAS!$F$21))/12,IF($A1639=TAXAS!$A$22,IF($B1639="PARCELADO ATÉ 12X",$D1639-($D1639*TAXAS!$F$22))/12,IF($A1639=TAXAS!$A$23,IF($B1639="PARCELADO ATÉ 12X",$D1639-($D1639*TAXAS!$F$23))/12,IF($A1639=TAXAS!$A$24,IF($B1639="PARCELADO ATÉ 12X",$D1639-($D1639*TAXAS!$F$24))/12,IF($A1639=TAXAS!$A$25,IF($B1639="PARCELADO ATÉ 12X",$D1639-($D1639*TAXAS!$F$25))/12,IF($A1639=TAXAS!$A$26,IF($B1639="PARCELADO ATÉ 12X",$D1639-($D1639*TAXAS!$F$26))/12,IF($A1639=TAXAS!$A$27,IF($B1639="PARCELADO ATÉ 12X",$D1639-($D1639*TAXAS!$F$27))/12))))))))))))))))))))))))/1</f>
        <v>0</v>
      </c>
      <c r="J1639" s="8">
        <f t="shared" si="0"/>
        <v>0</v>
      </c>
      <c r="K1639" s="10" t="b">
        <f>IF($B1639="PARCELADO ATÉ 3X",($D1639-($D1639*TAXAS!$D$4))-$J1639)</f>
        <v>0</v>
      </c>
      <c r="L1639" s="10" t="b">
        <f>IF($B1639="PARCELADO ATÉ 6X",($D1639-($D1639*TAXAS!$E$4))-$J1639)</f>
        <v>0</v>
      </c>
      <c r="M1639" s="10" t="b">
        <f>IF($B1639="PARCELADO ATÉ 12X",($D1639-($D1639*TAXAS!$F$4))-$J1639)</f>
        <v>0</v>
      </c>
      <c r="N1639" s="8">
        <f t="shared" si="1"/>
        <v>0</v>
      </c>
      <c r="O1639" s="10">
        <f t="shared" si="2"/>
        <v>0</v>
      </c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</row>
    <row r="1640" spans="1:31" ht="15.75" customHeight="1" x14ac:dyDescent="0.2">
      <c r="A1640" s="3"/>
      <c r="B1640" s="5"/>
      <c r="C1640" s="6"/>
      <c r="D1640" s="42"/>
      <c r="E1640" s="8">
        <f>IF($A1640="VISA",IF($B1640="DÉBITO",$D1640-($D1640*TAXAS!$B$4)),IF($A1640="MASTER",IF($B1640="DÉBITO",$D1640-($D1640*TAXAS!$B$5)),IF($A1640="ELO", IF($B1640="DÉBITO",$D1640-($D1640*TAXAS!$B$6)),IF($A1640="HIPERCARD",IF($B1640="DÉBITO",$D1640-($D1640*TAXAS!$B$7)),IF($A1640="DINERS",IF($B1640="DÉBITO",$D1640-($D1640*TAXAS!$B$8)),IF($A1640="AMERICA EXPRESS",IF($B1640="DÉBITO",$D1640-($D1640*TAXAS!$B$9)),IF($A1640=TAXAS!$A$10,IF($B1640="DÉBITO",$D1640-($D1640*TAXAS!$B$10)), IF($A1640=TAXAS!$A$11,IF($B1640="DÉBITO",$D1640-($D1640*TAXAS!$B$11)), IF($A1640=TAXAS!$A$12,IF($B1640="DÉBITO",$D1640-($D1640*TAXAS!$B$12)), IF($A1640=TAXAS!$A$13,IF($B1640="DÉBITO",$D1640-($D1640*TAXAS!$B$13)), IF($A1640=TAXAS!$A$14,IF($B1640="DÉBITO",$D1640-($D1640*TAXAS!$B$14)), IF($A1640=TAXAS!$A$15,IF($B1640="DÉBITO",$D1640-($D1640*TAXAS!$B$15)), IF($A1640=TAXAS!$A$16,IF($B1640="DÉBITO",$D1640-($D1640*TAXAS!$B$16)), IF($A1640=TAXAS!$A$17,IF($B1640="DÉBITO",$D1640-($D1640*TAXAS!$B$17)), IF($A1640=TAXAS!$A$18,IF($B1640="DÉBITO",$D1640-($D1640*TAXAS!$B$18)), IF($A1640=TAXAS!$A$19,IF($B1640="DÉBITO",$D1640-($D1640*TAXAS!$B$19)), IF($A1640=TAXAS!$A$20,IF($B1640="DÉBITO",$D1640-($D1640*TAXAS!$B$20)), IF($A1640=TAXAS!$A$21,IF($B1640="DÉBITO",$D1640-($D1640*TAXAS!$B$21)), IF($A1640=TAXAS!$A$22,IF($B1640="DÉBITO",$D1640-($D1640*TAXAS!$B$22)), IF($A1640=TAXAS!$A$23,IF($B1640="DÉBITO",$D1640-($D1640*TAXAS!$B$23)), IF($A1640=TAXAS!$A$24,IF($B1640="DÉBITO",$D1640-($D1640*TAXAS!$B$24)), IF($A1640=TAXAS!$A$25,IF($B1640="DÉBITO",$D1640-($D1640*TAXAS!$B$25)), IF($A1640=TAXAS!$A$26,IF($B1640="DÉBITO",$D1640-($D1640*TAXAS!$B$26)), IF($A1640=TAXAS!$A$27,IF($B1640="DÉBITO",$D1640-($D1640*TAXAS!$B$27))))))))))))))))))))))))))/1</f>
        <v>0</v>
      </c>
      <c r="F1640" s="8">
        <f>IF($A1640="VISA",IF($B1640="CRÉDITO",$D1640-($D1640*TAXAS!$C$4)),IF($A1640="MASTER",IF($B1640="CRÉDITO",$D1640-($D1640*TAXAS!$C$5)),IF($A1640="ELO", IF($B1640="CRÉDITO",$D1640-($D1640*TAXAS!$C$6)),IF($A1640="HIPERCARD",IF($B1640="CRÉDITO",$D1640-($D1640*TAXAS!$C$7)),IF($A1640="DINERS",IF($B1640="CRÉDITO",$D1640-($D1640*TAXAS!$C$8)),IF($A1640="AMERICA EXPRESS",IF($B1640="CRÉDITO",$D1640-($D1640*TAXAS!$C$9)),IF($A1640=TAXAS!$A$10,IF($B1640="CRÉDITO",$D1640-($D1640*TAXAS!$C$10)), IF($A1640=TAXAS!$A$11,IF($B1640="CRÉDITO",$D1640-($D1640*TAXAS!$C$11)), IF($A1640=TAXAS!$A$12,IF($B1640="CRÉDITO",$D1640-($D1640*TAXAS!$C$12)), IF($A1640=TAXAS!$A$13,IF($B1640="CRÉDITO",$D1640-($D1640*TAXAS!$C$13)), IF($A1640=TAXAS!$A$14,IF($B1640="CRÉDITO",$D1640-($D1640*TAXAS!$C$14)), IF($A1640=TAXAS!$A$15,IF($B1640="CRÉDITO",$D1640-($D1640*TAXAS!$C$15)), IF($A1640=TAXAS!$A$16,IF($B1640="CRÉDITO",$D1640-($D1640*TAXAS!$C$16)), IF($A1640=TAXAS!$A$17,IF($B1640="CRÉDITO",$D1640-($D1640*TAXAS!$C$17)), IF($A1640=TAXAS!$A$18,IF($B1640="CRÉDITO",$D1640-($D1640*TAXAS!$C$18)), IF($A1640=TAXAS!$A$19,IF($B1640="CRÉDITO",$D1640-($D1640*TAXAS!$C$19)), IF($A1640=TAXAS!$A$20,IF($B1640="CRÉDITO",$D1640-($D1640*TAXAS!$C$20)), IF($A1640=TAXAS!$A$21,IF($B1640="CRÉDITO",$D1640-($D1640*TAXAS!$C$21)), IF($A1640=TAXAS!$A$22,IF($B1640="CRÉDITO",$D1640-($D1640*TAXAS!$C$22)), IF($A1640=TAXAS!$A$23,IF($B1640="CRÉDITO",$D1640-($D1640*TAXAS!$C$23)), IF($A1640=TAXAS!$A$24,IF($B1640="CRÉDITO",$D1640-($D1640*TAXAS!$C$24)), IF($A1640=TAXAS!$A$25,IF($B1640="CRÉDITO",$D1640-($D1640*TAXAS!$C$25)), IF($A1640=TAXAS!$A$26,IF($B1640="CRÉDITO",$D1640-($D1640*TAXAS!$C$26)), IF($A1640=TAXAS!$A$27,IF($B1640="CRÉDITO",$D1640-($D1640*TAXAS!$C$27))))))))))))))))))))))))))/1</f>
        <v>0</v>
      </c>
      <c r="G1640" s="9">
        <f>IF($A1640="VISA",IF($B1640="PARCELADO ATÉ 3X",$D1640-(D1640*TAXAS!$D$4))/3,IF($A1640="MASTER",IF($B1640="PARCELADO ATÉ 3X",$D1640-(D1640*TAXAS!$D$5))/3,IF($A1640="ELO",IF($B1640="PARCELADO ATÉ 3X",$D1640-(D1640*TAXAS!$D$6))/3,IF($A1640="HIPERCARD",IF($B1640="PARCELADO ATÉ 3X",$D1640-(D1640*TAXAS!$D$7))/3,IF($A1640="DINERS",IF($B1640="PARCELADO ATÉ 3X",$D1640-(D1640*TAXAS!$D$8))/3,IF($A1640="AMERICA EXPRESS",IF($B1640="PARCELADO ATÉ 3X",$D1640-(D1640*TAXAS!$D$9))/3,IF($A1640=TAXAS!$A$10,IF($B1640="PARCELADO ATÉ 3X",$D1640-($D1640*TAXAS!$D$10))/3,IF($A1640=TAXAS!$A$11,IF($B1640="PARCELADO ATÉ 3X",$D1640-($D1640*TAXAS!$D$11))/3,IF($A1640=TAXAS!$A$12,IF($B1640="PARCELADO ATÉ 3X",$D1640-($D1640*TAXAS!$D$12))/3,IF($A1640=TAXAS!$A$13,IF($B1640="PARCELADO ATÉ 3X",$D1640-($D1640*TAXAS!$D$13))/3,IF($A1640=TAXAS!$A$14,IF($B1640="PARCELADO ATÉ 3X",$D1640-($D1640*TAXAS!$D$14))/3,IF($A1640=TAXAS!$A$15,IF($B1640="PARCELADO ATÉ 3X",$D1640-($D1640*TAXAS!$D$15))/3,IF($A1640=TAXAS!$A$16,IF($B1640="PARCELADO ATÉ 3X",$D1640-($D1640*TAXAS!$D$16))/3,IF($A1640=TAXAS!$A$17,IF($B1640="PARCELADO ATÉ 3X",$D1640-($D1640*TAXAS!$D$17))/3,IF($A1640=TAXAS!$A$18,IF($B1640="PARCELADO ATÉ 3X",$D1640-($D1640*TAXAS!$D$18))/3,IF($A1640=TAXAS!$A$19,IF($B1640="PARCELADO ATÉ 3X",$D1640-($D1640*TAXAS!$D$19))/3,IF($A1640=TAXAS!$A$20,IF($B1640="PARCELADO ATÉ 3X",$D1640-($D1640*TAXAS!$D$20))/3,IF($A1640=TAXAS!$A$21,IF($B1640="PARCELADO ATÉ 3X",$D1640-($D1640*TAXAS!$D$21))/3,IF($A1640=TAXAS!$A$22,IF($B1640="PARCELADO ATÉ 3X",$D1640-($D1640*TAXAS!$D$22))/3,IF($A1640=TAXAS!$A$23,IF($B1640="PARCELADO ATÉ 3X",$D1640-($D1640*TAXAS!$D$23))/3,IF($A1640=TAXAS!$A$24,IF($B1640="PARCELADO ATÉ 3X",$D1640-($D1640*TAXAS!$D$24))/3,IF($A1640=TAXAS!$A$25,IF($B1640="PARCELADO ATÉ 3X",$D1640-($D1640*TAXAS!$D$25))/3,IF($A1640=TAXAS!$A$26,IF($B1640="PARCELADO ATÉ 3X",$D1640-($D1640*TAXAS!$D$26))/3,IF($A1640=TAXAS!$A$27,IF($B1640="PARCELADO ATÉ 3X",$D1640-($D1640*TAXAS!$D$27))/3))))))))))))))))))))))))/1</f>
        <v>0</v>
      </c>
      <c r="H1640" s="9">
        <f>IF($A1640="VISA",IF($B1640="PARCELADO ATÉ 6X",$D1640-(D1640*TAXAS!$E$4))/6,IF($A1640="MASTER",IF($B1640="PARCELADO ATÉ 6X",$D1640-(D1640*TAXAS!$E$5))/6,IF($A1640="ELO",IF($B1640="PARCELADO ATÉ 6X",$D1640-(D1640*TAXAS!$E$6))/6,IF($A1640="HIPERCARD",IF($B1640="PARCELADO ATÉ 6X",$D1640-(D1640*TAXAS!$E$7))/6,IF($A1640="DINERS",IF($B1640="PARCELADO ATÉ 6X",$D1640-(D1640*TAXAS!$E$8))/6,IF($A1640="AMERICA EXPRESS",IF($B1640="PARCELADO ATÉ 6X",$D1640-(D1640*TAXAS!$E$9))/6,IF($A1640=TAXAS!$A$10,IF($B1640="PARCELADO ATÉ 6X",$D1640-($D1640*TAXAS!$E$10))/6,IF($A1640=TAXAS!$A$11,IF($B1640="PARCELADO ATÉ 6X",$D1640-($D1640*TAXAS!$E$11))/6,IF($A1640=TAXAS!$A$12,IF($B1640="PARCELADO ATÉ 6X",$D1640-($D1640*TAXAS!$E$12))/6,IF($A1640=TAXAS!$A$13,IF($B1640="PARCELADO ATÉ 6X",$D1640-($D1640*TAXAS!$E$13))/6,IF($A1640=TAXAS!$A$14,IF($B1640="PARCELADO ATÉ 6X",$D1640-($D1640*TAXAS!$E$14))/6,IF($A1640=TAXAS!$A$15,IF($B1640="PARCELADO ATÉ 6X",$D1640-($D1640*TAXAS!$E$15))/6,IF($A1640=TAXAS!$A$16,IF($B1640="PARCELADO ATÉ 6X",$D1640-($D1640*TAXAS!$E$16))/6,IF($A1640=TAXAS!$A$17,IF($B1640="PARCELADO ATÉ 6X",$D1640-($D1640*TAXAS!$E$17))/6,IF($A1640=TAXAS!$A$18,IF($B1640="PARCELADO ATÉ 6X",$D1640-($D1640*TAXAS!$E$18))/6,IF($A1640=TAXAS!$A$19,IF($B1640="PARCELADO ATÉ 6X",$D1640-($D1640*TAXAS!$E$19))/6,IF($A1640=TAXAS!$A$20,IF($B1640="PARCELADO ATÉ 6X",$D1640-($D1640*TAXAS!$E$20))/6,IF($A1640=TAXAS!$A$21,IF($B1640="PARCELADO ATÉ 6X",$D1640-($D1640*TAXAS!$E$21))/6,IF($A1640=TAXAS!$A$22,IF($B1640="PARCELADO ATÉ 6X",$D1640-($D1640*TAXAS!$E$22))/6,IF($A1640=TAXAS!$A$23,IF($B1640="PARCELADO ATÉ 6X",$D1640-($D1640*TAXAS!$E$23))/6,IF($A1640=TAXAS!$A$24,IF($B1640="PARCELADO ATÉ 6X",$D1640-($D1640*TAXAS!$E$24))/6,IF($A1640=TAXAS!$A$25,IF($B1640="PARCELADO ATÉ 6X",$D1640-($D1640*TAXAS!$E$25))/6,IF($A1640=TAXAS!$A$26,IF($B1640="PARCELADO ATÉ 6X",$D1640-($D1640*TAXAS!$E$26))/6,IF($A1640=TAXAS!$A$27,IF($B1640="PARCELADO ATÉ 6X",$D1640-($D1640*TAXAS!$E$27))/6))))))))))))))))))))))))/1</f>
        <v>0</v>
      </c>
      <c r="I1640" s="9">
        <f>IF($A1640="VISA",IF($B1640="PARCELADO ATÉ 12X",$D1640-(D1640*TAXAS!$F$4))/12,IF($A1640="MASTER",IF($B1640="PARCELADO ATÉ 12X",$D1640-(D1640*TAXAS!$F$5))/12,IF($A1640="ELO",IF($B1640="PARCELADO ATÉ 12X",$D1640-(D1640*TAXAS!$F$6))/12,IF($A1640="HIPERCARD",IF($B1640="PARCELADO ATÉ 12X",$D1640-(D1640*TAXAS!$F$7))/12,IF($A1640="DINERS",IF($B1640="PARCELADO ATÉ 12X",$D1640-(D1640*TAXAS!$F$8))/12,IF($A1640="AMERICA EXPRESS",IF($B1640="PARCELADO ATÉ 12X",$D1640-(D1640*TAXAS!$F$9))/12,IF($A1640=TAXAS!$A$10,IF($B1640="PARCELADO ATÉ 12X",$D1640-($D1640*TAXAS!$F$10))/12,IF($A1640=TAXAS!$A$11,IF($B1640="PARCELADO ATÉ 12X",$D1640-($D1640*TAXAS!$F$11))/12,IF($A1640=TAXAS!$A$12,IF($B1640="PARCELADO ATÉ 12X",$D1640-($D1640*TAXAS!$F$12))/12,IF($A1640=TAXAS!$A$13,IF($B1640="PARCELADO ATÉ 12X",$D1640-($D1640*TAXAS!$F$13))/12,IF($A1640=TAXAS!$A$14,IF($B1640="PARCELADO ATÉ 12X",$D1640-($D1640*TAXAS!$F$14))/12,IF($A1640=TAXAS!$A$15,IF($B1640="PARCELADO ATÉ 12X",$D1640-($D1640*TAXAS!$F$15))/12,IF($A1640=TAXAS!$A$16,IF($B1640="PARCELADO ATÉ 12X",$D1640-($D1640*TAXAS!$F$16))/12,IF($A1640=TAXAS!$A$17,IF($B1640="PARCELADO ATÉ 12X",$D1640-($D1640*TAXAS!$F$17))/12,IF($A1640=TAXAS!$A$18,IF($B1640="PARCELADO ATÉ 12X",$D1640-($D1640*TAXAS!$F$18))/12,IF($A1640=TAXAS!$A$19,IF($B1640="PARCELADO ATÉ 12X",$D1640-($D1640*TAXAS!$F$19))/12,IF($A1640=TAXAS!$A$20,IF($B1640="PARCELADO ATÉ 12X",$D1640-($D1640*TAXAS!$F$20))/12,IF($A1640=TAXAS!$A$21,IF($B1640="PARCELADO ATÉ 12X",$D1640-($D1640*TAXAS!$F$21))/12,IF($A1640=TAXAS!$A$22,IF($B1640="PARCELADO ATÉ 12X",$D1640-($D1640*TAXAS!$F$22))/12,IF($A1640=TAXAS!$A$23,IF($B1640="PARCELADO ATÉ 12X",$D1640-($D1640*TAXAS!$F$23))/12,IF($A1640=TAXAS!$A$24,IF($B1640="PARCELADO ATÉ 12X",$D1640-($D1640*TAXAS!$F$24))/12,IF($A1640=TAXAS!$A$25,IF($B1640="PARCELADO ATÉ 12X",$D1640-($D1640*TAXAS!$F$25))/12,IF($A1640=TAXAS!$A$26,IF($B1640="PARCELADO ATÉ 12X",$D1640-($D1640*TAXAS!$F$26))/12,IF($A1640=TAXAS!$A$27,IF($B1640="PARCELADO ATÉ 12X",$D1640-($D1640*TAXAS!$F$27))/12))))))))))))))))))))))))/1</f>
        <v>0</v>
      </c>
      <c r="J1640" s="8">
        <f t="shared" si="0"/>
        <v>0</v>
      </c>
      <c r="K1640" s="10" t="b">
        <f>IF($B1640="PARCELADO ATÉ 3X",($D1640-($D1640*TAXAS!$D$4))-$J1640)</f>
        <v>0</v>
      </c>
      <c r="L1640" s="10" t="b">
        <f>IF($B1640="PARCELADO ATÉ 6X",($D1640-($D1640*TAXAS!$E$4))-$J1640)</f>
        <v>0</v>
      </c>
      <c r="M1640" s="10" t="b">
        <f>IF($B1640="PARCELADO ATÉ 12X",($D1640-($D1640*TAXAS!$F$4))-$J1640)</f>
        <v>0</v>
      </c>
      <c r="N1640" s="8">
        <f t="shared" si="1"/>
        <v>0</v>
      </c>
      <c r="O1640" s="10">
        <f t="shared" si="2"/>
        <v>0</v>
      </c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</row>
    <row r="1641" spans="1:31" ht="15.75" customHeight="1" x14ac:dyDescent="0.2">
      <c r="A1641" s="3"/>
      <c r="B1641" s="5"/>
      <c r="C1641" s="6"/>
      <c r="D1641" s="42"/>
      <c r="E1641" s="8">
        <f>IF($A1641="VISA",IF($B1641="DÉBITO",$D1641-($D1641*TAXAS!$B$4)),IF($A1641="MASTER",IF($B1641="DÉBITO",$D1641-($D1641*TAXAS!$B$5)),IF($A1641="ELO", IF($B1641="DÉBITO",$D1641-($D1641*TAXAS!$B$6)),IF($A1641="HIPERCARD",IF($B1641="DÉBITO",$D1641-($D1641*TAXAS!$B$7)),IF($A1641="DINERS",IF($B1641="DÉBITO",$D1641-($D1641*TAXAS!$B$8)),IF($A1641="AMERICA EXPRESS",IF($B1641="DÉBITO",$D1641-($D1641*TAXAS!$B$9)),IF($A1641=TAXAS!$A$10,IF($B1641="DÉBITO",$D1641-($D1641*TAXAS!$B$10)), IF($A1641=TAXAS!$A$11,IF($B1641="DÉBITO",$D1641-($D1641*TAXAS!$B$11)), IF($A1641=TAXAS!$A$12,IF($B1641="DÉBITO",$D1641-($D1641*TAXAS!$B$12)), IF($A1641=TAXAS!$A$13,IF($B1641="DÉBITO",$D1641-($D1641*TAXAS!$B$13)), IF($A1641=TAXAS!$A$14,IF($B1641="DÉBITO",$D1641-($D1641*TAXAS!$B$14)), IF($A1641=TAXAS!$A$15,IF($B1641="DÉBITO",$D1641-($D1641*TAXAS!$B$15)), IF($A1641=TAXAS!$A$16,IF($B1641="DÉBITO",$D1641-($D1641*TAXAS!$B$16)), IF($A1641=TAXAS!$A$17,IF($B1641="DÉBITO",$D1641-($D1641*TAXAS!$B$17)), IF($A1641=TAXAS!$A$18,IF($B1641="DÉBITO",$D1641-($D1641*TAXAS!$B$18)), IF($A1641=TAXAS!$A$19,IF($B1641="DÉBITO",$D1641-($D1641*TAXAS!$B$19)), IF($A1641=TAXAS!$A$20,IF($B1641="DÉBITO",$D1641-($D1641*TAXAS!$B$20)), IF($A1641=TAXAS!$A$21,IF($B1641="DÉBITO",$D1641-($D1641*TAXAS!$B$21)), IF($A1641=TAXAS!$A$22,IF($B1641="DÉBITO",$D1641-($D1641*TAXAS!$B$22)), IF($A1641=TAXAS!$A$23,IF($B1641="DÉBITO",$D1641-($D1641*TAXAS!$B$23)), IF($A1641=TAXAS!$A$24,IF($B1641="DÉBITO",$D1641-($D1641*TAXAS!$B$24)), IF($A1641=TAXAS!$A$25,IF($B1641="DÉBITO",$D1641-($D1641*TAXAS!$B$25)), IF($A1641=TAXAS!$A$26,IF($B1641="DÉBITO",$D1641-($D1641*TAXAS!$B$26)), IF($A1641=TAXAS!$A$27,IF($B1641="DÉBITO",$D1641-($D1641*TAXAS!$B$27))))))))))))))))))))))))))/1</f>
        <v>0</v>
      </c>
      <c r="F1641" s="8">
        <f>IF($A1641="VISA",IF($B1641="CRÉDITO",$D1641-($D1641*TAXAS!$C$4)),IF($A1641="MASTER",IF($B1641="CRÉDITO",$D1641-($D1641*TAXAS!$C$5)),IF($A1641="ELO", IF($B1641="CRÉDITO",$D1641-($D1641*TAXAS!$C$6)),IF($A1641="HIPERCARD",IF($B1641="CRÉDITO",$D1641-($D1641*TAXAS!$C$7)),IF($A1641="DINERS",IF($B1641="CRÉDITO",$D1641-($D1641*TAXAS!$C$8)),IF($A1641="AMERICA EXPRESS",IF($B1641="CRÉDITO",$D1641-($D1641*TAXAS!$C$9)),IF($A1641=TAXAS!$A$10,IF($B1641="CRÉDITO",$D1641-($D1641*TAXAS!$C$10)), IF($A1641=TAXAS!$A$11,IF($B1641="CRÉDITO",$D1641-($D1641*TAXAS!$C$11)), IF($A1641=TAXAS!$A$12,IF($B1641="CRÉDITO",$D1641-($D1641*TAXAS!$C$12)), IF($A1641=TAXAS!$A$13,IF($B1641="CRÉDITO",$D1641-($D1641*TAXAS!$C$13)), IF($A1641=TAXAS!$A$14,IF($B1641="CRÉDITO",$D1641-($D1641*TAXAS!$C$14)), IF($A1641=TAXAS!$A$15,IF($B1641="CRÉDITO",$D1641-($D1641*TAXAS!$C$15)), IF($A1641=TAXAS!$A$16,IF($B1641="CRÉDITO",$D1641-($D1641*TAXAS!$C$16)), IF($A1641=TAXAS!$A$17,IF($B1641="CRÉDITO",$D1641-($D1641*TAXAS!$C$17)), IF($A1641=TAXAS!$A$18,IF($B1641="CRÉDITO",$D1641-($D1641*TAXAS!$C$18)), IF($A1641=TAXAS!$A$19,IF($B1641="CRÉDITO",$D1641-($D1641*TAXAS!$C$19)), IF($A1641=TAXAS!$A$20,IF($B1641="CRÉDITO",$D1641-($D1641*TAXAS!$C$20)), IF($A1641=TAXAS!$A$21,IF($B1641="CRÉDITO",$D1641-($D1641*TAXAS!$C$21)), IF($A1641=TAXAS!$A$22,IF($B1641="CRÉDITO",$D1641-($D1641*TAXAS!$C$22)), IF($A1641=TAXAS!$A$23,IF($B1641="CRÉDITO",$D1641-($D1641*TAXAS!$C$23)), IF($A1641=TAXAS!$A$24,IF($B1641="CRÉDITO",$D1641-($D1641*TAXAS!$C$24)), IF($A1641=TAXAS!$A$25,IF($B1641="CRÉDITO",$D1641-($D1641*TAXAS!$C$25)), IF($A1641=TAXAS!$A$26,IF($B1641="CRÉDITO",$D1641-($D1641*TAXAS!$C$26)), IF($A1641=TAXAS!$A$27,IF($B1641="CRÉDITO",$D1641-($D1641*TAXAS!$C$27))))))))))))))))))))))))))/1</f>
        <v>0</v>
      </c>
      <c r="G1641" s="9">
        <f>IF($A1641="VISA",IF($B1641="PARCELADO ATÉ 3X",$D1641-(D1641*TAXAS!$D$4))/3,IF($A1641="MASTER",IF($B1641="PARCELADO ATÉ 3X",$D1641-(D1641*TAXAS!$D$5))/3,IF($A1641="ELO",IF($B1641="PARCELADO ATÉ 3X",$D1641-(D1641*TAXAS!$D$6))/3,IF($A1641="HIPERCARD",IF($B1641="PARCELADO ATÉ 3X",$D1641-(D1641*TAXAS!$D$7))/3,IF($A1641="DINERS",IF($B1641="PARCELADO ATÉ 3X",$D1641-(D1641*TAXAS!$D$8))/3,IF($A1641="AMERICA EXPRESS",IF($B1641="PARCELADO ATÉ 3X",$D1641-(D1641*TAXAS!$D$9))/3,IF($A1641=TAXAS!$A$10,IF($B1641="PARCELADO ATÉ 3X",$D1641-($D1641*TAXAS!$D$10))/3,IF($A1641=TAXAS!$A$11,IF($B1641="PARCELADO ATÉ 3X",$D1641-($D1641*TAXAS!$D$11))/3,IF($A1641=TAXAS!$A$12,IF($B1641="PARCELADO ATÉ 3X",$D1641-($D1641*TAXAS!$D$12))/3,IF($A1641=TAXAS!$A$13,IF($B1641="PARCELADO ATÉ 3X",$D1641-($D1641*TAXAS!$D$13))/3,IF($A1641=TAXAS!$A$14,IF($B1641="PARCELADO ATÉ 3X",$D1641-($D1641*TAXAS!$D$14))/3,IF($A1641=TAXAS!$A$15,IF($B1641="PARCELADO ATÉ 3X",$D1641-($D1641*TAXAS!$D$15))/3,IF($A1641=TAXAS!$A$16,IF($B1641="PARCELADO ATÉ 3X",$D1641-($D1641*TAXAS!$D$16))/3,IF($A1641=TAXAS!$A$17,IF($B1641="PARCELADO ATÉ 3X",$D1641-($D1641*TAXAS!$D$17))/3,IF($A1641=TAXAS!$A$18,IF($B1641="PARCELADO ATÉ 3X",$D1641-($D1641*TAXAS!$D$18))/3,IF($A1641=TAXAS!$A$19,IF($B1641="PARCELADO ATÉ 3X",$D1641-($D1641*TAXAS!$D$19))/3,IF($A1641=TAXAS!$A$20,IF($B1641="PARCELADO ATÉ 3X",$D1641-($D1641*TAXAS!$D$20))/3,IF($A1641=TAXAS!$A$21,IF($B1641="PARCELADO ATÉ 3X",$D1641-($D1641*TAXAS!$D$21))/3,IF($A1641=TAXAS!$A$22,IF($B1641="PARCELADO ATÉ 3X",$D1641-($D1641*TAXAS!$D$22))/3,IF($A1641=TAXAS!$A$23,IF($B1641="PARCELADO ATÉ 3X",$D1641-($D1641*TAXAS!$D$23))/3,IF($A1641=TAXAS!$A$24,IF($B1641="PARCELADO ATÉ 3X",$D1641-($D1641*TAXAS!$D$24))/3,IF($A1641=TAXAS!$A$25,IF($B1641="PARCELADO ATÉ 3X",$D1641-($D1641*TAXAS!$D$25))/3,IF($A1641=TAXAS!$A$26,IF($B1641="PARCELADO ATÉ 3X",$D1641-($D1641*TAXAS!$D$26))/3,IF($A1641=TAXAS!$A$27,IF($B1641="PARCELADO ATÉ 3X",$D1641-($D1641*TAXAS!$D$27))/3))))))))))))))))))))))))/1</f>
        <v>0</v>
      </c>
      <c r="H1641" s="9">
        <f>IF($A1641="VISA",IF($B1641="PARCELADO ATÉ 6X",$D1641-(D1641*TAXAS!$E$4))/6,IF($A1641="MASTER",IF($B1641="PARCELADO ATÉ 6X",$D1641-(D1641*TAXAS!$E$5))/6,IF($A1641="ELO",IF($B1641="PARCELADO ATÉ 6X",$D1641-(D1641*TAXAS!$E$6))/6,IF($A1641="HIPERCARD",IF($B1641="PARCELADO ATÉ 6X",$D1641-(D1641*TAXAS!$E$7))/6,IF($A1641="DINERS",IF($B1641="PARCELADO ATÉ 6X",$D1641-(D1641*TAXAS!$E$8))/6,IF($A1641="AMERICA EXPRESS",IF($B1641="PARCELADO ATÉ 6X",$D1641-(D1641*TAXAS!$E$9))/6,IF($A1641=TAXAS!$A$10,IF($B1641="PARCELADO ATÉ 6X",$D1641-($D1641*TAXAS!$E$10))/6,IF($A1641=TAXAS!$A$11,IF($B1641="PARCELADO ATÉ 6X",$D1641-($D1641*TAXAS!$E$11))/6,IF($A1641=TAXAS!$A$12,IF($B1641="PARCELADO ATÉ 6X",$D1641-($D1641*TAXAS!$E$12))/6,IF($A1641=TAXAS!$A$13,IF($B1641="PARCELADO ATÉ 6X",$D1641-($D1641*TAXAS!$E$13))/6,IF($A1641=TAXAS!$A$14,IF($B1641="PARCELADO ATÉ 6X",$D1641-($D1641*TAXAS!$E$14))/6,IF($A1641=TAXAS!$A$15,IF($B1641="PARCELADO ATÉ 6X",$D1641-($D1641*TAXAS!$E$15))/6,IF($A1641=TAXAS!$A$16,IF($B1641="PARCELADO ATÉ 6X",$D1641-($D1641*TAXAS!$E$16))/6,IF($A1641=TAXAS!$A$17,IF($B1641="PARCELADO ATÉ 6X",$D1641-($D1641*TAXAS!$E$17))/6,IF($A1641=TAXAS!$A$18,IF($B1641="PARCELADO ATÉ 6X",$D1641-($D1641*TAXAS!$E$18))/6,IF($A1641=TAXAS!$A$19,IF($B1641="PARCELADO ATÉ 6X",$D1641-($D1641*TAXAS!$E$19))/6,IF($A1641=TAXAS!$A$20,IF($B1641="PARCELADO ATÉ 6X",$D1641-($D1641*TAXAS!$E$20))/6,IF($A1641=TAXAS!$A$21,IF($B1641="PARCELADO ATÉ 6X",$D1641-($D1641*TAXAS!$E$21))/6,IF($A1641=TAXAS!$A$22,IF($B1641="PARCELADO ATÉ 6X",$D1641-($D1641*TAXAS!$E$22))/6,IF($A1641=TAXAS!$A$23,IF($B1641="PARCELADO ATÉ 6X",$D1641-($D1641*TAXAS!$E$23))/6,IF($A1641=TAXAS!$A$24,IF($B1641="PARCELADO ATÉ 6X",$D1641-($D1641*TAXAS!$E$24))/6,IF($A1641=TAXAS!$A$25,IF($B1641="PARCELADO ATÉ 6X",$D1641-($D1641*TAXAS!$E$25))/6,IF($A1641=TAXAS!$A$26,IF($B1641="PARCELADO ATÉ 6X",$D1641-($D1641*TAXAS!$E$26))/6,IF($A1641=TAXAS!$A$27,IF($B1641="PARCELADO ATÉ 6X",$D1641-($D1641*TAXAS!$E$27))/6))))))))))))))))))))))))/1</f>
        <v>0</v>
      </c>
      <c r="I1641" s="9">
        <f>IF($A1641="VISA",IF($B1641="PARCELADO ATÉ 12X",$D1641-(D1641*TAXAS!$F$4))/12,IF($A1641="MASTER",IF($B1641="PARCELADO ATÉ 12X",$D1641-(D1641*TAXAS!$F$5))/12,IF($A1641="ELO",IF($B1641="PARCELADO ATÉ 12X",$D1641-(D1641*TAXAS!$F$6))/12,IF($A1641="HIPERCARD",IF($B1641="PARCELADO ATÉ 12X",$D1641-(D1641*TAXAS!$F$7))/12,IF($A1641="DINERS",IF($B1641="PARCELADO ATÉ 12X",$D1641-(D1641*TAXAS!$F$8))/12,IF($A1641="AMERICA EXPRESS",IF($B1641="PARCELADO ATÉ 12X",$D1641-(D1641*TAXAS!$F$9))/12,IF($A1641=TAXAS!$A$10,IF($B1641="PARCELADO ATÉ 12X",$D1641-($D1641*TAXAS!$F$10))/12,IF($A1641=TAXAS!$A$11,IF($B1641="PARCELADO ATÉ 12X",$D1641-($D1641*TAXAS!$F$11))/12,IF($A1641=TAXAS!$A$12,IF($B1641="PARCELADO ATÉ 12X",$D1641-($D1641*TAXAS!$F$12))/12,IF($A1641=TAXAS!$A$13,IF($B1641="PARCELADO ATÉ 12X",$D1641-($D1641*TAXAS!$F$13))/12,IF($A1641=TAXAS!$A$14,IF($B1641="PARCELADO ATÉ 12X",$D1641-($D1641*TAXAS!$F$14))/12,IF($A1641=TAXAS!$A$15,IF($B1641="PARCELADO ATÉ 12X",$D1641-($D1641*TAXAS!$F$15))/12,IF($A1641=TAXAS!$A$16,IF($B1641="PARCELADO ATÉ 12X",$D1641-($D1641*TAXAS!$F$16))/12,IF($A1641=TAXAS!$A$17,IF($B1641="PARCELADO ATÉ 12X",$D1641-($D1641*TAXAS!$F$17))/12,IF($A1641=TAXAS!$A$18,IF($B1641="PARCELADO ATÉ 12X",$D1641-($D1641*TAXAS!$F$18))/12,IF($A1641=TAXAS!$A$19,IF($B1641="PARCELADO ATÉ 12X",$D1641-($D1641*TAXAS!$F$19))/12,IF($A1641=TAXAS!$A$20,IF($B1641="PARCELADO ATÉ 12X",$D1641-($D1641*TAXAS!$F$20))/12,IF($A1641=TAXAS!$A$21,IF($B1641="PARCELADO ATÉ 12X",$D1641-($D1641*TAXAS!$F$21))/12,IF($A1641=TAXAS!$A$22,IF($B1641="PARCELADO ATÉ 12X",$D1641-($D1641*TAXAS!$F$22))/12,IF($A1641=TAXAS!$A$23,IF($B1641="PARCELADO ATÉ 12X",$D1641-($D1641*TAXAS!$F$23))/12,IF($A1641=TAXAS!$A$24,IF($B1641="PARCELADO ATÉ 12X",$D1641-($D1641*TAXAS!$F$24))/12,IF($A1641=TAXAS!$A$25,IF($B1641="PARCELADO ATÉ 12X",$D1641-($D1641*TAXAS!$F$25))/12,IF($A1641=TAXAS!$A$26,IF($B1641="PARCELADO ATÉ 12X",$D1641-($D1641*TAXAS!$F$26))/12,IF($A1641=TAXAS!$A$27,IF($B1641="PARCELADO ATÉ 12X",$D1641-($D1641*TAXAS!$F$27))/12))))))))))))))))))))))))/1</f>
        <v>0</v>
      </c>
      <c r="J1641" s="8">
        <f t="shared" si="0"/>
        <v>0</v>
      </c>
      <c r="K1641" s="10" t="b">
        <f>IF($B1641="PARCELADO ATÉ 3X",($D1641-($D1641*TAXAS!$D$4))-$J1641)</f>
        <v>0</v>
      </c>
      <c r="L1641" s="10" t="b">
        <f>IF($B1641="PARCELADO ATÉ 6X",($D1641-($D1641*TAXAS!$E$4))-$J1641)</f>
        <v>0</v>
      </c>
      <c r="M1641" s="10" t="b">
        <f>IF($B1641="PARCELADO ATÉ 12X",($D1641-($D1641*TAXAS!$F$4))-$J1641)</f>
        <v>0</v>
      </c>
      <c r="N1641" s="8">
        <f t="shared" si="1"/>
        <v>0</v>
      </c>
      <c r="O1641" s="10">
        <f t="shared" si="2"/>
        <v>0</v>
      </c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</row>
    <row r="1642" spans="1:31" ht="15.75" customHeight="1" x14ac:dyDescent="0.2">
      <c r="A1642" s="3"/>
      <c r="B1642" s="5"/>
      <c r="C1642" s="6"/>
      <c r="D1642" s="42"/>
      <c r="E1642" s="8">
        <f>IF($A1642="VISA",IF($B1642="DÉBITO",$D1642-($D1642*TAXAS!$B$4)),IF($A1642="MASTER",IF($B1642="DÉBITO",$D1642-($D1642*TAXAS!$B$5)),IF($A1642="ELO", IF($B1642="DÉBITO",$D1642-($D1642*TAXAS!$B$6)),IF($A1642="HIPERCARD",IF($B1642="DÉBITO",$D1642-($D1642*TAXAS!$B$7)),IF($A1642="DINERS",IF($B1642="DÉBITO",$D1642-($D1642*TAXAS!$B$8)),IF($A1642="AMERICA EXPRESS",IF($B1642="DÉBITO",$D1642-($D1642*TAXAS!$B$9)),IF($A1642=TAXAS!$A$10,IF($B1642="DÉBITO",$D1642-($D1642*TAXAS!$B$10)), IF($A1642=TAXAS!$A$11,IF($B1642="DÉBITO",$D1642-($D1642*TAXAS!$B$11)), IF($A1642=TAXAS!$A$12,IF($B1642="DÉBITO",$D1642-($D1642*TAXAS!$B$12)), IF($A1642=TAXAS!$A$13,IF($B1642="DÉBITO",$D1642-($D1642*TAXAS!$B$13)), IF($A1642=TAXAS!$A$14,IF($B1642="DÉBITO",$D1642-($D1642*TAXAS!$B$14)), IF($A1642=TAXAS!$A$15,IF($B1642="DÉBITO",$D1642-($D1642*TAXAS!$B$15)), IF($A1642=TAXAS!$A$16,IF($B1642="DÉBITO",$D1642-($D1642*TAXAS!$B$16)), IF($A1642=TAXAS!$A$17,IF($B1642="DÉBITO",$D1642-($D1642*TAXAS!$B$17)), IF($A1642=TAXAS!$A$18,IF($B1642="DÉBITO",$D1642-($D1642*TAXAS!$B$18)), IF($A1642=TAXAS!$A$19,IF($B1642="DÉBITO",$D1642-($D1642*TAXAS!$B$19)), IF($A1642=TAXAS!$A$20,IF($B1642="DÉBITO",$D1642-($D1642*TAXAS!$B$20)), IF($A1642=TAXAS!$A$21,IF($B1642="DÉBITO",$D1642-($D1642*TAXAS!$B$21)), IF($A1642=TAXAS!$A$22,IF($B1642="DÉBITO",$D1642-($D1642*TAXAS!$B$22)), IF($A1642=TAXAS!$A$23,IF($B1642="DÉBITO",$D1642-($D1642*TAXAS!$B$23)), IF($A1642=TAXAS!$A$24,IF($B1642="DÉBITO",$D1642-($D1642*TAXAS!$B$24)), IF($A1642=TAXAS!$A$25,IF($B1642="DÉBITO",$D1642-($D1642*TAXAS!$B$25)), IF($A1642=TAXAS!$A$26,IF($B1642="DÉBITO",$D1642-($D1642*TAXAS!$B$26)), IF($A1642=TAXAS!$A$27,IF($B1642="DÉBITO",$D1642-($D1642*TAXAS!$B$27))))))))))))))))))))))))))/1</f>
        <v>0</v>
      </c>
      <c r="F1642" s="8">
        <f>IF($A1642="VISA",IF($B1642="CRÉDITO",$D1642-($D1642*TAXAS!$C$4)),IF($A1642="MASTER",IF($B1642="CRÉDITO",$D1642-($D1642*TAXAS!$C$5)),IF($A1642="ELO", IF($B1642="CRÉDITO",$D1642-($D1642*TAXAS!$C$6)),IF($A1642="HIPERCARD",IF($B1642="CRÉDITO",$D1642-($D1642*TAXAS!$C$7)),IF($A1642="DINERS",IF($B1642="CRÉDITO",$D1642-($D1642*TAXAS!$C$8)),IF($A1642="AMERICA EXPRESS",IF($B1642="CRÉDITO",$D1642-($D1642*TAXAS!$C$9)),IF($A1642=TAXAS!$A$10,IF($B1642="CRÉDITO",$D1642-($D1642*TAXAS!$C$10)), IF($A1642=TAXAS!$A$11,IF($B1642="CRÉDITO",$D1642-($D1642*TAXAS!$C$11)), IF($A1642=TAXAS!$A$12,IF($B1642="CRÉDITO",$D1642-($D1642*TAXAS!$C$12)), IF($A1642=TAXAS!$A$13,IF($B1642="CRÉDITO",$D1642-($D1642*TAXAS!$C$13)), IF($A1642=TAXAS!$A$14,IF($B1642="CRÉDITO",$D1642-($D1642*TAXAS!$C$14)), IF($A1642=TAXAS!$A$15,IF($B1642="CRÉDITO",$D1642-($D1642*TAXAS!$C$15)), IF($A1642=TAXAS!$A$16,IF($B1642="CRÉDITO",$D1642-($D1642*TAXAS!$C$16)), IF($A1642=TAXAS!$A$17,IF($B1642="CRÉDITO",$D1642-($D1642*TAXAS!$C$17)), IF($A1642=TAXAS!$A$18,IF($B1642="CRÉDITO",$D1642-($D1642*TAXAS!$C$18)), IF($A1642=TAXAS!$A$19,IF($B1642="CRÉDITO",$D1642-($D1642*TAXAS!$C$19)), IF($A1642=TAXAS!$A$20,IF($B1642="CRÉDITO",$D1642-($D1642*TAXAS!$C$20)), IF($A1642=TAXAS!$A$21,IF($B1642="CRÉDITO",$D1642-($D1642*TAXAS!$C$21)), IF($A1642=TAXAS!$A$22,IF($B1642="CRÉDITO",$D1642-($D1642*TAXAS!$C$22)), IF($A1642=TAXAS!$A$23,IF($B1642="CRÉDITO",$D1642-($D1642*TAXAS!$C$23)), IF($A1642=TAXAS!$A$24,IF($B1642="CRÉDITO",$D1642-($D1642*TAXAS!$C$24)), IF($A1642=TAXAS!$A$25,IF($B1642="CRÉDITO",$D1642-($D1642*TAXAS!$C$25)), IF($A1642=TAXAS!$A$26,IF($B1642="CRÉDITO",$D1642-($D1642*TAXAS!$C$26)), IF($A1642=TAXAS!$A$27,IF($B1642="CRÉDITO",$D1642-($D1642*TAXAS!$C$27))))))))))))))))))))))))))/1</f>
        <v>0</v>
      </c>
      <c r="G1642" s="9">
        <f>IF($A1642="VISA",IF($B1642="PARCELADO ATÉ 3X",$D1642-(D1642*TAXAS!$D$4))/3,IF($A1642="MASTER",IF($B1642="PARCELADO ATÉ 3X",$D1642-(D1642*TAXAS!$D$5))/3,IF($A1642="ELO",IF($B1642="PARCELADO ATÉ 3X",$D1642-(D1642*TAXAS!$D$6))/3,IF($A1642="HIPERCARD",IF($B1642="PARCELADO ATÉ 3X",$D1642-(D1642*TAXAS!$D$7))/3,IF($A1642="DINERS",IF($B1642="PARCELADO ATÉ 3X",$D1642-(D1642*TAXAS!$D$8))/3,IF($A1642="AMERICA EXPRESS",IF($B1642="PARCELADO ATÉ 3X",$D1642-(D1642*TAXAS!$D$9))/3,IF($A1642=TAXAS!$A$10,IF($B1642="PARCELADO ATÉ 3X",$D1642-($D1642*TAXAS!$D$10))/3,IF($A1642=TAXAS!$A$11,IF($B1642="PARCELADO ATÉ 3X",$D1642-($D1642*TAXAS!$D$11))/3,IF($A1642=TAXAS!$A$12,IF($B1642="PARCELADO ATÉ 3X",$D1642-($D1642*TAXAS!$D$12))/3,IF($A1642=TAXAS!$A$13,IF($B1642="PARCELADO ATÉ 3X",$D1642-($D1642*TAXAS!$D$13))/3,IF($A1642=TAXAS!$A$14,IF($B1642="PARCELADO ATÉ 3X",$D1642-($D1642*TAXAS!$D$14))/3,IF($A1642=TAXAS!$A$15,IF($B1642="PARCELADO ATÉ 3X",$D1642-($D1642*TAXAS!$D$15))/3,IF($A1642=TAXAS!$A$16,IF($B1642="PARCELADO ATÉ 3X",$D1642-($D1642*TAXAS!$D$16))/3,IF($A1642=TAXAS!$A$17,IF($B1642="PARCELADO ATÉ 3X",$D1642-($D1642*TAXAS!$D$17))/3,IF($A1642=TAXAS!$A$18,IF($B1642="PARCELADO ATÉ 3X",$D1642-($D1642*TAXAS!$D$18))/3,IF($A1642=TAXAS!$A$19,IF($B1642="PARCELADO ATÉ 3X",$D1642-($D1642*TAXAS!$D$19))/3,IF($A1642=TAXAS!$A$20,IF($B1642="PARCELADO ATÉ 3X",$D1642-($D1642*TAXAS!$D$20))/3,IF($A1642=TAXAS!$A$21,IF($B1642="PARCELADO ATÉ 3X",$D1642-($D1642*TAXAS!$D$21))/3,IF($A1642=TAXAS!$A$22,IF($B1642="PARCELADO ATÉ 3X",$D1642-($D1642*TAXAS!$D$22))/3,IF($A1642=TAXAS!$A$23,IF($B1642="PARCELADO ATÉ 3X",$D1642-($D1642*TAXAS!$D$23))/3,IF($A1642=TAXAS!$A$24,IF($B1642="PARCELADO ATÉ 3X",$D1642-($D1642*TAXAS!$D$24))/3,IF($A1642=TAXAS!$A$25,IF($B1642="PARCELADO ATÉ 3X",$D1642-($D1642*TAXAS!$D$25))/3,IF($A1642=TAXAS!$A$26,IF($B1642="PARCELADO ATÉ 3X",$D1642-($D1642*TAXAS!$D$26))/3,IF($A1642=TAXAS!$A$27,IF($B1642="PARCELADO ATÉ 3X",$D1642-($D1642*TAXAS!$D$27))/3))))))))))))))))))))))))/1</f>
        <v>0</v>
      </c>
      <c r="H1642" s="9">
        <f>IF($A1642="VISA",IF($B1642="PARCELADO ATÉ 6X",$D1642-(D1642*TAXAS!$E$4))/6,IF($A1642="MASTER",IF($B1642="PARCELADO ATÉ 6X",$D1642-(D1642*TAXAS!$E$5))/6,IF($A1642="ELO",IF($B1642="PARCELADO ATÉ 6X",$D1642-(D1642*TAXAS!$E$6))/6,IF($A1642="HIPERCARD",IF($B1642="PARCELADO ATÉ 6X",$D1642-(D1642*TAXAS!$E$7))/6,IF($A1642="DINERS",IF($B1642="PARCELADO ATÉ 6X",$D1642-(D1642*TAXAS!$E$8))/6,IF($A1642="AMERICA EXPRESS",IF($B1642="PARCELADO ATÉ 6X",$D1642-(D1642*TAXAS!$E$9))/6,IF($A1642=TAXAS!$A$10,IF($B1642="PARCELADO ATÉ 6X",$D1642-($D1642*TAXAS!$E$10))/6,IF($A1642=TAXAS!$A$11,IF($B1642="PARCELADO ATÉ 6X",$D1642-($D1642*TAXAS!$E$11))/6,IF($A1642=TAXAS!$A$12,IF($B1642="PARCELADO ATÉ 6X",$D1642-($D1642*TAXAS!$E$12))/6,IF($A1642=TAXAS!$A$13,IF($B1642="PARCELADO ATÉ 6X",$D1642-($D1642*TAXAS!$E$13))/6,IF($A1642=TAXAS!$A$14,IF($B1642="PARCELADO ATÉ 6X",$D1642-($D1642*TAXAS!$E$14))/6,IF($A1642=TAXAS!$A$15,IF($B1642="PARCELADO ATÉ 6X",$D1642-($D1642*TAXAS!$E$15))/6,IF($A1642=TAXAS!$A$16,IF($B1642="PARCELADO ATÉ 6X",$D1642-($D1642*TAXAS!$E$16))/6,IF($A1642=TAXAS!$A$17,IF($B1642="PARCELADO ATÉ 6X",$D1642-($D1642*TAXAS!$E$17))/6,IF($A1642=TAXAS!$A$18,IF($B1642="PARCELADO ATÉ 6X",$D1642-($D1642*TAXAS!$E$18))/6,IF($A1642=TAXAS!$A$19,IF($B1642="PARCELADO ATÉ 6X",$D1642-($D1642*TAXAS!$E$19))/6,IF($A1642=TAXAS!$A$20,IF($B1642="PARCELADO ATÉ 6X",$D1642-($D1642*TAXAS!$E$20))/6,IF($A1642=TAXAS!$A$21,IF($B1642="PARCELADO ATÉ 6X",$D1642-($D1642*TAXAS!$E$21))/6,IF($A1642=TAXAS!$A$22,IF($B1642="PARCELADO ATÉ 6X",$D1642-($D1642*TAXAS!$E$22))/6,IF($A1642=TAXAS!$A$23,IF($B1642="PARCELADO ATÉ 6X",$D1642-($D1642*TAXAS!$E$23))/6,IF($A1642=TAXAS!$A$24,IF($B1642="PARCELADO ATÉ 6X",$D1642-($D1642*TAXAS!$E$24))/6,IF($A1642=TAXAS!$A$25,IF($B1642="PARCELADO ATÉ 6X",$D1642-($D1642*TAXAS!$E$25))/6,IF($A1642=TAXAS!$A$26,IF($B1642="PARCELADO ATÉ 6X",$D1642-($D1642*TAXAS!$E$26))/6,IF($A1642=TAXAS!$A$27,IF($B1642="PARCELADO ATÉ 6X",$D1642-($D1642*TAXAS!$E$27))/6))))))))))))))))))))))))/1</f>
        <v>0</v>
      </c>
      <c r="I1642" s="9">
        <f>IF($A1642="VISA",IF($B1642="PARCELADO ATÉ 12X",$D1642-(D1642*TAXAS!$F$4))/12,IF($A1642="MASTER",IF($B1642="PARCELADO ATÉ 12X",$D1642-(D1642*TAXAS!$F$5))/12,IF($A1642="ELO",IF($B1642="PARCELADO ATÉ 12X",$D1642-(D1642*TAXAS!$F$6))/12,IF($A1642="HIPERCARD",IF($B1642="PARCELADO ATÉ 12X",$D1642-(D1642*TAXAS!$F$7))/12,IF($A1642="DINERS",IF($B1642="PARCELADO ATÉ 12X",$D1642-(D1642*TAXAS!$F$8))/12,IF($A1642="AMERICA EXPRESS",IF($B1642="PARCELADO ATÉ 12X",$D1642-(D1642*TAXAS!$F$9))/12,IF($A1642=TAXAS!$A$10,IF($B1642="PARCELADO ATÉ 12X",$D1642-($D1642*TAXAS!$F$10))/12,IF($A1642=TAXAS!$A$11,IF($B1642="PARCELADO ATÉ 12X",$D1642-($D1642*TAXAS!$F$11))/12,IF($A1642=TAXAS!$A$12,IF($B1642="PARCELADO ATÉ 12X",$D1642-($D1642*TAXAS!$F$12))/12,IF($A1642=TAXAS!$A$13,IF($B1642="PARCELADO ATÉ 12X",$D1642-($D1642*TAXAS!$F$13))/12,IF($A1642=TAXAS!$A$14,IF($B1642="PARCELADO ATÉ 12X",$D1642-($D1642*TAXAS!$F$14))/12,IF($A1642=TAXAS!$A$15,IF($B1642="PARCELADO ATÉ 12X",$D1642-($D1642*TAXAS!$F$15))/12,IF($A1642=TAXAS!$A$16,IF($B1642="PARCELADO ATÉ 12X",$D1642-($D1642*TAXAS!$F$16))/12,IF($A1642=TAXAS!$A$17,IF($B1642="PARCELADO ATÉ 12X",$D1642-($D1642*TAXAS!$F$17))/12,IF($A1642=TAXAS!$A$18,IF($B1642="PARCELADO ATÉ 12X",$D1642-($D1642*TAXAS!$F$18))/12,IF($A1642=TAXAS!$A$19,IF($B1642="PARCELADO ATÉ 12X",$D1642-($D1642*TAXAS!$F$19))/12,IF($A1642=TAXAS!$A$20,IF($B1642="PARCELADO ATÉ 12X",$D1642-($D1642*TAXAS!$F$20))/12,IF($A1642=TAXAS!$A$21,IF($B1642="PARCELADO ATÉ 12X",$D1642-($D1642*TAXAS!$F$21))/12,IF($A1642=TAXAS!$A$22,IF($B1642="PARCELADO ATÉ 12X",$D1642-($D1642*TAXAS!$F$22))/12,IF($A1642=TAXAS!$A$23,IF($B1642="PARCELADO ATÉ 12X",$D1642-($D1642*TAXAS!$F$23))/12,IF($A1642=TAXAS!$A$24,IF($B1642="PARCELADO ATÉ 12X",$D1642-($D1642*TAXAS!$F$24))/12,IF($A1642=TAXAS!$A$25,IF($B1642="PARCELADO ATÉ 12X",$D1642-($D1642*TAXAS!$F$25))/12,IF($A1642=TAXAS!$A$26,IF($B1642="PARCELADO ATÉ 12X",$D1642-($D1642*TAXAS!$F$26))/12,IF($A1642=TAXAS!$A$27,IF($B1642="PARCELADO ATÉ 12X",$D1642-($D1642*TAXAS!$F$27))/12))))))))))))))))))))))))/1</f>
        <v>0</v>
      </c>
      <c r="J1642" s="8">
        <f t="shared" si="0"/>
        <v>0</v>
      </c>
      <c r="K1642" s="10" t="b">
        <f>IF($B1642="PARCELADO ATÉ 3X",($D1642-($D1642*TAXAS!$D$4))-$J1642)</f>
        <v>0</v>
      </c>
      <c r="L1642" s="10" t="b">
        <f>IF($B1642="PARCELADO ATÉ 6X",($D1642-($D1642*TAXAS!$E$4))-$J1642)</f>
        <v>0</v>
      </c>
      <c r="M1642" s="10" t="b">
        <f>IF($B1642="PARCELADO ATÉ 12X",($D1642-($D1642*TAXAS!$F$4))-$J1642)</f>
        <v>0</v>
      </c>
      <c r="N1642" s="8">
        <f t="shared" si="1"/>
        <v>0</v>
      </c>
      <c r="O1642" s="10">
        <f t="shared" si="2"/>
        <v>0</v>
      </c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</row>
    <row r="1643" spans="1:31" ht="15.75" customHeight="1" x14ac:dyDescent="0.2">
      <c r="A1643" s="3"/>
      <c r="B1643" s="5"/>
      <c r="C1643" s="6"/>
      <c r="D1643" s="42"/>
      <c r="E1643" s="8">
        <f>IF($A1643="VISA",IF($B1643="DÉBITO",$D1643-($D1643*TAXAS!$B$4)),IF($A1643="MASTER",IF($B1643="DÉBITO",$D1643-($D1643*TAXAS!$B$5)),IF($A1643="ELO", IF($B1643="DÉBITO",$D1643-($D1643*TAXAS!$B$6)),IF($A1643="HIPERCARD",IF($B1643="DÉBITO",$D1643-($D1643*TAXAS!$B$7)),IF($A1643="DINERS",IF($B1643="DÉBITO",$D1643-($D1643*TAXAS!$B$8)),IF($A1643="AMERICA EXPRESS",IF($B1643="DÉBITO",$D1643-($D1643*TAXAS!$B$9)),IF($A1643=TAXAS!$A$10,IF($B1643="DÉBITO",$D1643-($D1643*TAXAS!$B$10)), IF($A1643=TAXAS!$A$11,IF($B1643="DÉBITO",$D1643-($D1643*TAXAS!$B$11)), IF($A1643=TAXAS!$A$12,IF($B1643="DÉBITO",$D1643-($D1643*TAXAS!$B$12)), IF($A1643=TAXAS!$A$13,IF($B1643="DÉBITO",$D1643-($D1643*TAXAS!$B$13)), IF($A1643=TAXAS!$A$14,IF($B1643="DÉBITO",$D1643-($D1643*TAXAS!$B$14)), IF($A1643=TAXAS!$A$15,IF($B1643="DÉBITO",$D1643-($D1643*TAXAS!$B$15)), IF($A1643=TAXAS!$A$16,IF($B1643="DÉBITO",$D1643-($D1643*TAXAS!$B$16)), IF($A1643=TAXAS!$A$17,IF($B1643="DÉBITO",$D1643-($D1643*TAXAS!$B$17)), IF($A1643=TAXAS!$A$18,IF($B1643="DÉBITO",$D1643-($D1643*TAXAS!$B$18)), IF($A1643=TAXAS!$A$19,IF($B1643="DÉBITO",$D1643-($D1643*TAXAS!$B$19)), IF($A1643=TAXAS!$A$20,IF($B1643="DÉBITO",$D1643-($D1643*TAXAS!$B$20)), IF($A1643=TAXAS!$A$21,IF($B1643="DÉBITO",$D1643-($D1643*TAXAS!$B$21)), IF($A1643=TAXAS!$A$22,IF($B1643="DÉBITO",$D1643-($D1643*TAXAS!$B$22)), IF($A1643=TAXAS!$A$23,IF($B1643="DÉBITO",$D1643-($D1643*TAXAS!$B$23)), IF($A1643=TAXAS!$A$24,IF($B1643="DÉBITO",$D1643-($D1643*TAXAS!$B$24)), IF($A1643=TAXAS!$A$25,IF($B1643="DÉBITO",$D1643-($D1643*TAXAS!$B$25)), IF($A1643=TAXAS!$A$26,IF($B1643="DÉBITO",$D1643-($D1643*TAXAS!$B$26)), IF($A1643=TAXAS!$A$27,IF($B1643="DÉBITO",$D1643-($D1643*TAXAS!$B$27))))))))))))))))))))))))))/1</f>
        <v>0</v>
      </c>
      <c r="F1643" s="8">
        <f>IF($A1643="VISA",IF($B1643="CRÉDITO",$D1643-($D1643*TAXAS!$C$4)),IF($A1643="MASTER",IF($B1643="CRÉDITO",$D1643-($D1643*TAXAS!$C$5)),IF($A1643="ELO", IF($B1643="CRÉDITO",$D1643-($D1643*TAXAS!$C$6)),IF($A1643="HIPERCARD",IF($B1643="CRÉDITO",$D1643-($D1643*TAXAS!$C$7)),IF($A1643="DINERS",IF($B1643="CRÉDITO",$D1643-($D1643*TAXAS!$C$8)),IF($A1643="AMERICA EXPRESS",IF($B1643="CRÉDITO",$D1643-($D1643*TAXAS!$C$9)),IF($A1643=TAXAS!$A$10,IF($B1643="CRÉDITO",$D1643-($D1643*TAXAS!$C$10)), IF($A1643=TAXAS!$A$11,IF($B1643="CRÉDITO",$D1643-($D1643*TAXAS!$C$11)), IF($A1643=TAXAS!$A$12,IF($B1643="CRÉDITO",$D1643-($D1643*TAXAS!$C$12)), IF($A1643=TAXAS!$A$13,IF($B1643="CRÉDITO",$D1643-($D1643*TAXAS!$C$13)), IF($A1643=TAXAS!$A$14,IF($B1643="CRÉDITO",$D1643-($D1643*TAXAS!$C$14)), IF($A1643=TAXAS!$A$15,IF($B1643="CRÉDITO",$D1643-($D1643*TAXAS!$C$15)), IF($A1643=TAXAS!$A$16,IF($B1643="CRÉDITO",$D1643-($D1643*TAXAS!$C$16)), IF($A1643=TAXAS!$A$17,IF($B1643="CRÉDITO",$D1643-($D1643*TAXAS!$C$17)), IF($A1643=TAXAS!$A$18,IF($B1643="CRÉDITO",$D1643-($D1643*TAXAS!$C$18)), IF($A1643=TAXAS!$A$19,IF($B1643="CRÉDITO",$D1643-($D1643*TAXAS!$C$19)), IF($A1643=TAXAS!$A$20,IF($B1643="CRÉDITO",$D1643-($D1643*TAXAS!$C$20)), IF($A1643=TAXAS!$A$21,IF($B1643="CRÉDITO",$D1643-($D1643*TAXAS!$C$21)), IF($A1643=TAXAS!$A$22,IF($B1643="CRÉDITO",$D1643-($D1643*TAXAS!$C$22)), IF($A1643=TAXAS!$A$23,IF($B1643="CRÉDITO",$D1643-($D1643*TAXAS!$C$23)), IF($A1643=TAXAS!$A$24,IF($B1643="CRÉDITO",$D1643-($D1643*TAXAS!$C$24)), IF($A1643=TAXAS!$A$25,IF($B1643="CRÉDITO",$D1643-($D1643*TAXAS!$C$25)), IF($A1643=TAXAS!$A$26,IF($B1643="CRÉDITO",$D1643-($D1643*TAXAS!$C$26)), IF($A1643=TAXAS!$A$27,IF($B1643="CRÉDITO",$D1643-($D1643*TAXAS!$C$27))))))))))))))))))))))))))/1</f>
        <v>0</v>
      </c>
      <c r="G1643" s="9">
        <f>IF($A1643="VISA",IF($B1643="PARCELADO ATÉ 3X",$D1643-(D1643*TAXAS!$D$4))/3,IF($A1643="MASTER",IF($B1643="PARCELADO ATÉ 3X",$D1643-(D1643*TAXAS!$D$5))/3,IF($A1643="ELO",IF($B1643="PARCELADO ATÉ 3X",$D1643-(D1643*TAXAS!$D$6))/3,IF($A1643="HIPERCARD",IF($B1643="PARCELADO ATÉ 3X",$D1643-(D1643*TAXAS!$D$7))/3,IF($A1643="DINERS",IF($B1643="PARCELADO ATÉ 3X",$D1643-(D1643*TAXAS!$D$8))/3,IF($A1643="AMERICA EXPRESS",IF($B1643="PARCELADO ATÉ 3X",$D1643-(D1643*TAXAS!$D$9))/3,IF($A1643=TAXAS!$A$10,IF($B1643="PARCELADO ATÉ 3X",$D1643-($D1643*TAXAS!$D$10))/3,IF($A1643=TAXAS!$A$11,IF($B1643="PARCELADO ATÉ 3X",$D1643-($D1643*TAXAS!$D$11))/3,IF($A1643=TAXAS!$A$12,IF($B1643="PARCELADO ATÉ 3X",$D1643-($D1643*TAXAS!$D$12))/3,IF($A1643=TAXAS!$A$13,IF($B1643="PARCELADO ATÉ 3X",$D1643-($D1643*TAXAS!$D$13))/3,IF($A1643=TAXAS!$A$14,IF($B1643="PARCELADO ATÉ 3X",$D1643-($D1643*TAXAS!$D$14))/3,IF($A1643=TAXAS!$A$15,IF($B1643="PARCELADO ATÉ 3X",$D1643-($D1643*TAXAS!$D$15))/3,IF($A1643=TAXAS!$A$16,IF($B1643="PARCELADO ATÉ 3X",$D1643-($D1643*TAXAS!$D$16))/3,IF($A1643=TAXAS!$A$17,IF($B1643="PARCELADO ATÉ 3X",$D1643-($D1643*TAXAS!$D$17))/3,IF($A1643=TAXAS!$A$18,IF($B1643="PARCELADO ATÉ 3X",$D1643-($D1643*TAXAS!$D$18))/3,IF($A1643=TAXAS!$A$19,IF($B1643="PARCELADO ATÉ 3X",$D1643-($D1643*TAXAS!$D$19))/3,IF($A1643=TAXAS!$A$20,IF($B1643="PARCELADO ATÉ 3X",$D1643-($D1643*TAXAS!$D$20))/3,IF($A1643=TAXAS!$A$21,IF($B1643="PARCELADO ATÉ 3X",$D1643-($D1643*TAXAS!$D$21))/3,IF($A1643=TAXAS!$A$22,IF($B1643="PARCELADO ATÉ 3X",$D1643-($D1643*TAXAS!$D$22))/3,IF($A1643=TAXAS!$A$23,IF($B1643="PARCELADO ATÉ 3X",$D1643-($D1643*TAXAS!$D$23))/3,IF($A1643=TAXAS!$A$24,IF($B1643="PARCELADO ATÉ 3X",$D1643-($D1643*TAXAS!$D$24))/3,IF($A1643=TAXAS!$A$25,IF($B1643="PARCELADO ATÉ 3X",$D1643-($D1643*TAXAS!$D$25))/3,IF($A1643=TAXAS!$A$26,IF($B1643="PARCELADO ATÉ 3X",$D1643-($D1643*TAXAS!$D$26))/3,IF($A1643=TAXAS!$A$27,IF($B1643="PARCELADO ATÉ 3X",$D1643-($D1643*TAXAS!$D$27))/3))))))))))))))))))))))))/1</f>
        <v>0</v>
      </c>
      <c r="H1643" s="9">
        <f>IF($A1643="VISA",IF($B1643="PARCELADO ATÉ 6X",$D1643-(D1643*TAXAS!$E$4))/6,IF($A1643="MASTER",IF($B1643="PARCELADO ATÉ 6X",$D1643-(D1643*TAXAS!$E$5))/6,IF($A1643="ELO",IF($B1643="PARCELADO ATÉ 6X",$D1643-(D1643*TAXAS!$E$6))/6,IF($A1643="HIPERCARD",IF($B1643="PARCELADO ATÉ 6X",$D1643-(D1643*TAXAS!$E$7))/6,IF($A1643="DINERS",IF($B1643="PARCELADO ATÉ 6X",$D1643-(D1643*TAXAS!$E$8))/6,IF($A1643="AMERICA EXPRESS",IF($B1643="PARCELADO ATÉ 6X",$D1643-(D1643*TAXAS!$E$9))/6,IF($A1643=TAXAS!$A$10,IF($B1643="PARCELADO ATÉ 6X",$D1643-($D1643*TAXAS!$E$10))/6,IF($A1643=TAXAS!$A$11,IF($B1643="PARCELADO ATÉ 6X",$D1643-($D1643*TAXAS!$E$11))/6,IF($A1643=TAXAS!$A$12,IF($B1643="PARCELADO ATÉ 6X",$D1643-($D1643*TAXAS!$E$12))/6,IF($A1643=TAXAS!$A$13,IF($B1643="PARCELADO ATÉ 6X",$D1643-($D1643*TAXAS!$E$13))/6,IF($A1643=TAXAS!$A$14,IF($B1643="PARCELADO ATÉ 6X",$D1643-($D1643*TAXAS!$E$14))/6,IF($A1643=TAXAS!$A$15,IF($B1643="PARCELADO ATÉ 6X",$D1643-($D1643*TAXAS!$E$15))/6,IF($A1643=TAXAS!$A$16,IF($B1643="PARCELADO ATÉ 6X",$D1643-($D1643*TAXAS!$E$16))/6,IF($A1643=TAXAS!$A$17,IF($B1643="PARCELADO ATÉ 6X",$D1643-($D1643*TAXAS!$E$17))/6,IF($A1643=TAXAS!$A$18,IF($B1643="PARCELADO ATÉ 6X",$D1643-($D1643*TAXAS!$E$18))/6,IF($A1643=TAXAS!$A$19,IF($B1643="PARCELADO ATÉ 6X",$D1643-($D1643*TAXAS!$E$19))/6,IF($A1643=TAXAS!$A$20,IF($B1643="PARCELADO ATÉ 6X",$D1643-($D1643*TAXAS!$E$20))/6,IF($A1643=TAXAS!$A$21,IF($B1643="PARCELADO ATÉ 6X",$D1643-($D1643*TAXAS!$E$21))/6,IF($A1643=TAXAS!$A$22,IF($B1643="PARCELADO ATÉ 6X",$D1643-($D1643*TAXAS!$E$22))/6,IF($A1643=TAXAS!$A$23,IF($B1643="PARCELADO ATÉ 6X",$D1643-($D1643*TAXAS!$E$23))/6,IF($A1643=TAXAS!$A$24,IF($B1643="PARCELADO ATÉ 6X",$D1643-($D1643*TAXAS!$E$24))/6,IF($A1643=TAXAS!$A$25,IF($B1643="PARCELADO ATÉ 6X",$D1643-($D1643*TAXAS!$E$25))/6,IF($A1643=TAXAS!$A$26,IF($B1643="PARCELADO ATÉ 6X",$D1643-($D1643*TAXAS!$E$26))/6,IF($A1643=TAXAS!$A$27,IF($B1643="PARCELADO ATÉ 6X",$D1643-($D1643*TAXAS!$E$27))/6))))))))))))))))))))))))/1</f>
        <v>0</v>
      </c>
      <c r="I1643" s="9">
        <f>IF($A1643="VISA",IF($B1643="PARCELADO ATÉ 12X",$D1643-(D1643*TAXAS!$F$4))/12,IF($A1643="MASTER",IF($B1643="PARCELADO ATÉ 12X",$D1643-(D1643*TAXAS!$F$5))/12,IF($A1643="ELO",IF($B1643="PARCELADO ATÉ 12X",$D1643-(D1643*TAXAS!$F$6))/12,IF($A1643="HIPERCARD",IF($B1643="PARCELADO ATÉ 12X",$D1643-(D1643*TAXAS!$F$7))/12,IF($A1643="DINERS",IF($B1643="PARCELADO ATÉ 12X",$D1643-(D1643*TAXAS!$F$8))/12,IF($A1643="AMERICA EXPRESS",IF($B1643="PARCELADO ATÉ 12X",$D1643-(D1643*TAXAS!$F$9))/12,IF($A1643=TAXAS!$A$10,IF($B1643="PARCELADO ATÉ 12X",$D1643-($D1643*TAXAS!$F$10))/12,IF($A1643=TAXAS!$A$11,IF($B1643="PARCELADO ATÉ 12X",$D1643-($D1643*TAXAS!$F$11))/12,IF($A1643=TAXAS!$A$12,IF($B1643="PARCELADO ATÉ 12X",$D1643-($D1643*TAXAS!$F$12))/12,IF($A1643=TAXAS!$A$13,IF($B1643="PARCELADO ATÉ 12X",$D1643-($D1643*TAXAS!$F$13))/12,IF($A1643=TAXAS!$A$14,IF($B1643="PARCELADO ATÉ 12X",$D1643-($D1643*TAXAS!$F$14))/12,IF($A1643=TAXAS!$A$15,IF($B1643="PARCELADO ATÉ 12X",$D1643-($D1643*TAXAS!$F$15))/12,IF($A1643=TAXAS!$A$16,IF($B1643="PARCELADO ATÉ 12X",$D1643-($D1643*TAXAS!$F$16))/12,IF($A1643=TAXAS!$A$17,IF($B1643="PARCELADO ATÉ 12X",$D1643-($D1643*TAXAS!$F$17))/12,IF($A1643=TAXAS!$A$18,IF($B1643="PARCELADO ATÉ 12X",$D1643-($D1643*TAXAS!$F$18))/12,IF($A1643=TAXAS!$A$19,IF($B1643="PARCELADO ATÉ 12X",$D1643-($D1643*TAXAS!$F$19))/12,IF($A1643=TAXAS!$A$20,IF($B1643="PARCELADO ATÉ 12X",$D1643-($D1643*TAXAS!$F$20))/12,IF($A1643=TAXAS!$A$21,IF($B1643="PARCELADO ATÉ 12X",$D1643-($D1643*TAXAS!$F$21))/12,IF($A1643=TAXAS!$A$22,IF($B1643="PARCELADO ATÉ 12X",$D1643-($D1643*TAXAS!$F$22))/12,IF($A1643=TAXAS!$A$23,IF($B1643="PARCELADO ATÉ 12X",$D1643-($D1643*TAXAS!$F$23))/12,IF($A1643=TAXAS!$A$24,IF($B1643="PARCELADO ATÉ 12X",$D1643-($D1643*TAXAS!$F$24))/12,IF($A1643=TAXAS!$A$25,IF($B1643="PARCELADO ATÉ 12X",$D1643-($D1643*TAXAS!$F$25))/12,IF($A1643=TAXAS!$A$26,IF($B1643="PARCELADO ATÉ 12X",$D1643-($D1643*TAXAS!$F$26))/12,IF($A1643=TAXAS!$A$27,IF($B1643="PARCELADO ATÉ 12X",$D1643-($D1643*TAXAS!$F$27))/12))))))))))))))))))))))))/1</f>
        <v>0</v>
      </c>
      <c r="J1643" s="8">
        <f t="shared" si="0"/>
        <v>0</v>
      </c>
      <c r="K1643" s="10" t="b">
        <f>IF($B1643="PARCELADO ATÉ 3X",($D1643-($D1643*TAXAS!$D$4))-$J1643)</f>
        <v>0</v>
      </c>
      <c r="L1643" s="10" t="b">
        <f>IF($B1643="PARCELADO ATÉ 6X",($D1643-($D1643*TAXAS!$E$4))-$J1643)</f>
        <v>0</v>
      </c>
      <c r="M1643" s="10" t="b">
        <f>IF($B1643="PARCELADO ATÉ 12X",($D1643-($D1643*TAXAS!$F$4))-$J1643)</f>
        <v>0</v>
      </c>
      <c r="N1643" s="8">
        <f t="shared" si="1"/>
        <v>0</v>
      </c>
      <c r="O1643" s="10">
        <f t="shared" si="2"/>
        <v>0</v>
      </c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</row>
    <row r="1644" spans="1:31" ht="15.75" customHeight="1" x14ac:dyDescent="0.2">
      <c r="A1644" s="3"/>
      <c r="B1644" s="5"/>
      <c r="C1644" s="6"/>
      <c r="D1644" s="42"/>
      <c r="E1644" s="8">
        <f>IF($A1644="VISA",IF($B1644="DÉBITO",$D1644-($D1644*TAXAS!$B$4)),IF($A1644="MASTER",IF($B1644="DÉBITO",$D1644-($D1644*TAXAS!$B$5)),IF($A1644="ELO", IF($B1644="DÉBITO",$D1644-($D1644*TAXAS!$B$6)),IF($A1644="HIPERCARD",IF($B1644="DÉBITO",$D1644-($D1644*TAXAS!$B$7)),IF($A1644="DINERS",IF($B1644="DÉBITO",$D1644-($D1644*TAXAS!$B$8)),IF($A1644="AMERICA EXPRESS",IF($B1644="DÉBITO",$D1644-($D1644*TAXAS!$B$9)),IF($A1644=TAXAS!$A$10,IF($B1644="DÉBITO",$D1644-($D1644*TAXAS!$B$10)), IF($A1644=TAXAS!$A$11,IF($B1644="DÉBITO",$D1644-($D1644*TAXAS!$B$11)), IF($A1644=TAXAS!$A$12,IF($B1644="DÉBITO",$D1644-($D1644*TAXAS!$B$12)), IF($A1644=TAXAS!$A$13,IF($B1644="DÉBITO",$D1644-($D1644*TAXAS!$B$13)), IF($A1644=TAXAS!$A$14,IF($B1644="DÉBITO",$D1644-($D1644*TAXAS!$B$14)), IF($A1644=TAXAS!$A$15,IF($B1644="DÉBITO",$D1644-($D1644*TAXAS!$B$15)), IF($A1644=TAXAS!$A$16,IF($B1644="DÉBITO",$D1644-($D1644*TAXAS!$B$16)), IF($A1644=TAXAS!$A$17,IF($B1644="DÉBITO",$D1644-($D1644*TAXAS!$B$17)), IF($A1644=TAXAS!$A$18,IF($B1644="DÉBITO",$D1644-($D1644*TAXAS!$B$18)), IF($A1644=TAXAS!$A$19,IF($B1644="DÉBITO",$D1644-($D1644*TAXAS!$B$19)), IF($A1644=TAXAS!$A$20,IF($B1644="DÉBITO",$D1644-($D1644*TAXAS!$B$20)), IF($A1644=TAXAS!$A$21,IF($B1644="DÉBITO",$D1644-($D1644*TAXAS!$B$21)), IF($A1644=TAXAS!$A$22,IF($B1644="DÉBITO",$D1644-($D1644*TAXAS!$B$22)), IF($A1644=TAXAS!$A$23,IF($B1644="DÉBITO",$D1644-($D1644*TAXAS!$B$23)), IF($A1644=TAXAS!$A$24,IF($B1644="DÉBITO",$D1644-($D1644*TAXAS!$B$24)), IF($A1644=TAXAS!$A$25,IF($B1644="DÉBITO",$D1644-($D1644*TAXAS!$B$25)), IF($A1644=TAXAS!$A$26,IF($B1644="DÉBITO",$D1644-($D1644*TAXAS!$B$26)), IF($A1644=TAXAS!$A$27,IF($B1644="DÉBITO",$D1644-($D1644*TAXAS!$B$27))))))))))))))))))))))))))/1</f>
        <v>0</v>
      </c>
      <c r="F1644" s="8">
        <f>IF($A1644="VISA",IF($B1644="CRÉDITO",$D1644-($D1644*TAXAS!$C$4)),IF($A1644="MASTER",IF($B1644="CRÉDITO",$D1644-($D1644*TAXAS!$C$5)),IF($A1644="ELO", IF($B1644="CRÉDITO",$D1644-($D1644*TAXAS!$C$6)),IF($A1644="HIPERCARD",IF($B1644="CRÉDITO",$D1644-($D1644*TAXAS!$C$7)),IF($A1644="DINERS",IF($B1644="CRÉDITO",$D1644-($D1644*TAXAS!$C$8)),IF($A1644="AMERICA EXPRESS",IF($B1644="CRÉDITO",$D1644-($D1644*TAXAS!$C$9)),IF($A1644=TAXAS!$A$10,IF($B1644="CRÉDITO",$D1644-($D1644*TAXAS!$C$10)), IF($A1644=TAXAS!$A$11,IF($B1644="CRÉDITO",$D1644-($D1644*TAXAS!$C$11)), IF($A1644=TAXAS!$A$12,IF($B1644="CRÉDITO",$D1644-($D1644*TAXAS!$C$12)), IF($A1644=TAXAS!$A$13,IF($B1644="CRÉDITO",$D1644-($D1644*TAXAS!$C$13)), IF($A1644=TAXAS!$A$14,IF($B1644="CRÉDITO",$D1644-($D1644*TAXAS!$C$14)), IF($A1644=TAXAS!$A$15,IF($B1644="CRÉDITO",$D1644-($D1644*TAXAS!$C$15)), IF($A1644=TAXAS!$A$16,IF($B1644="CRÉDITO",$D1644-($D1644*TAXAS!$C$16)), IF($A1644=TAXAS!$A$17,IF($B1644="CRÉDITO",$D1644-($D1644*TAXAS!$C$17)), IF($A1644=TAXAS!$A$18,IF($B1644="CRÉDITO",$D1644-($D1644*TAXAS!$C$18)), IF($A1644=TAXAS!$A$19,IF($B1644="CRÉDITO",$D1644-($D1644*TAXAS!$C$19)), IF($A1644=TAXAS!$A$20,IF($B1644="CRÉDITO",$D1644-($D1644*TAXAS!$C$20)), IF($A1644=TAXAS!$A$21,IF($B1644="CRÉDITO",$D1644-($D1644*TAXAS!$C$21)), IF($A1644=TAXAS!$A$22,IF($B1644="CRÉDITO",$D1644-($D1644*TAXAS!$C$22)), IF($A1644=TAXAS!$A$23,IF($B1644="CRÉDITO",$D1644-($D1644*TAXAS!$C$23)), IF($A1644=TAXAS!$A$24,IF($B1644="CRÉDITO",$D1644-($D1644*TAXAS!$C$24)), IF($A1644=TAXAS!$A$25,IF($B1644="CRÉDITO",$D1644-($D1644*TAXAS!$C$25)), IF($A1644=TAXAS!$A$26,IF($B1644="CRÉDITO",$D1644-($D1644*TAXAS!$C$26)), IF($A1644=TAXAS!$A$27,IF($B1644="CRÉDITO",$D1644-($D1644*TAXAS!$C$27))))))))))))))))))))))))))/1</f>
        <v>0</v>
      </c>
      <c r="G1644" s="9">
        <f>IF($A1644="VISA",IF($B1644="PARCELADO ATÉ 3X",$D1644-(D1644*TAXAS!$D$4))/3,IF($A1644="MASTER",IF($B1644="PARCELADO ATÉ 3X",$D1644-(D1644*TAXAS!$D$5))/3,IF($A1644="ELO",IF($B1644="PARCELADO ATÉ 3X",$D1644-(D1644*TAXAS!$D$6))/3,IF($A1644="HIPERCARD",IF($B1644="PARCELADO ATÉ 3X",$D1644-(D1644*TAXAS!$D$7))/3,IF($A1644="DINERS",IF($B1644="PARCELADO ATÉ 3X",$D1644-(D1644*TAXAS!$D$8))/3,IF($A1644="AMERICA EXPRESS",IF($B1644="PARCELADO ATÉ 3X",$D1644-(D1644*TAXAS!$D$9))/3,IF($A1644=TAXAS!$A$10,IF($B1644="PARCELADO ATÉ 3X",$D1644-($D1644*TAXAS!$D$10))/3,IF($A1644=TAXAS!$A$11,IF($B1644="PARCELADO ATÉ 3X",$D1644-($D1644*TAXAS!$D$11))/3,IF($A1644=TAXAS!$A$12,IF($B1644="PARCELADO ATÉ 3X",$D1644-($D1644*TAXAS!$D$12))/3,IF($A1644=TAXAS!$A$13,IF($B1644="PARCELADO ATÉ 3X",$D1644-($D1644*TAXAS!$D$13))/3,IF($A1644=TAXAS!$A$14,IF($B1644="PARCELADO ATÉ 3X",$D1644-($D1644*TAXAS!$D$14))/3,IF($A1644=TAXAS!$A$15,IF($B1644="PARCELADO ATÉ 3X",$D1644-($D1644*TAXAS!$D$15))/3,IF($A1644=TAXAS!$A$16,IF($B1644="PARCELADO ATÉ 3X",$D1644-($D1644*TAXAS!$D$16))/3,IF($A1644=TAXAS!$A$17,IF($B1644="PARCELADO ATÉ 3X",$D1644-($D1644*TAXAS!$D$17))/3,IF($A1644=TAXAS!$A$18,IF($B1644="PARCELADO ATÉ 3X",$D1644-($D1644*TAXAS!$D$18))/3,IF($A1644=TAXAS!$A$19,IF($B1644="PARCELADO ATÉ 3X",$D1644-($D1644*TAXAS!$D$19))/3,IF($A1644=TAXAS!$A$20,IF($B1644="PARCELADO ATÉ 3X",$D1644-($D1644*TAXAS!$D$20))/3,IF($A1644=TAXAS!$A$21,IF($B1644="PARCELADO ATÉ 3X",$D1644-($D1644*TAXAS!$D$21))/3,IF($A1644=TAXAS!$A$22,IF($B1644="PARCELADO ATÉ 3X",$D1644-($D1644*TAXAS!$D$22))/3,IF($A1644=TAXAS!$A$23,IF($B1644="PARCELADO ATÉ 3X",$D1644-($D1644*TAXAS!$D$23))/3,IF($A1644=TAXAS!$A$24,IF($B1644="PARCELADO ATÉ 3X",$D1644-($D1644*TAXAS!$D$24))/3,IF($A1644=TAXAS!$A$25,IF($B1644="PARCELADO ATÉ 3X",$D1644-($D1644*TAXAS!$D$25))/3,IF($A1644=TAXAS!$A$26,IF($B1644="PARCELADO ATÉ 3X",$D1644-($D1644*TAXAS!$D$26))/3,IF($A1644=TAXAS!$A$27,IF($B1644="PARCELADO ATÉ 3X",$D1644-($D1644*TAXAS!$D$27))/3))))))))))))))))))))))))/1</f>
        <v>0</v>
      </c>
      <c r="H1644" s="9">
        <f>IF($A1644="VISA",IF($B1644="PARCELADO ATÉ 6X",$D1644-(D1644*TAXAS!$E$4))/6,IF($A1644="MASTER",IF($B1644="PARCELADO ATÉ 6X",$D1644-(D1644*TAXAS!$E$5))/6,IF($A1644="ELO",IF($B1644="PARCELADO ATÉ 6X",$D1644-(D1644*TAXAS!$E$6))/6,IF($A1644="HIPERCARD",IF($B1644="PARCELADO ATÉ 6X",$D1644-(D1644*TAXAS!$E$7))/6,IF($A1644="DINERS",IF($B1644="PARCELADO ATÉ 6X",$D1644-(D1644*TAXAS!$E$8))/6,IF($A1644="AMERICA EXPRESS",IF($B1644="PARCELADO ATÉ 6X",$D1644-(D1644*TAXAS!$E$9))/6,IF($A1644=TAXAS!$A$10,IF($B1644="PARCELADO ATÉ 6X",$D1644-($D1644*TAXAS!$E$10))/6,IF($A1644=TAXAS!$A$11,IF($B1644="PARCELADO ATÉ 6X",$D1644-($D1644*TAXAS!$E$11))/6,IF($A1644=TAXAS!$A$12,IF($B1644="PARCELADO ATÉ 6X",$D1644-($D1644*TAXAS!$E$12))/6,IF($A1644=TAXAS!$A$13,IF($B1644="PARCELADO ATÉ 6X",$D1644-($D1644*TAXAS!$E$13))/6,IF($A1644=TAXAS!$A$14,IF($B1644="PARCELADO ATÉ 6X",$D1644-($D1644*TAXAS!$E$14))/6,IF($A1644=TAXAS!$A$15,IF($B1644="PARCELADO ATÉ 6X",$D1644-($D1644*TAXAS!$E$15))/6,IF($A1644=TAXAS!$A$16,IF($B1644="PARCELADO ATÉ 6X",$D1644-($D1644*TAXAS!$E$16))/6,IF($A1644=TAXAS!$A$17,IF($B1644="PARCELADO ATÉ 6X",$D1644-($D1644*TAXAS!$E$17))/6,IF($A1644=TAXAS!$A$18,IF($B1644="PARCELADO ATÉ 6X",$D1644-($D1644*TAXAS!$E$18))/6,IF($A1644=TAXAS!$A$19,IF($B1644="PARCELADO ATÉ 6X",$D1644-($D1644*TAXAS!$E$19))/6,IF($A1644=TAXAS!$A$20,IF($B1644="PARCELADO ATÉ 6X",$D1644-($D1644*TAXAS!$E$20))/6,IF($A1644=TAXAS!$A$21,IF($B1644="PARCELADO ATÉ 6X",$D1644-($D1644*TAXAS!$E$21))/6,IF($A1644=TAXAS!$A$22,IF($B1644="PARCELADO ATÉ 6X",$D1644-($D1644*TAXAS!$E$22))/6,IF($A1644=TAXAS!$A$23,IF($B1644="PARCELADO ATÉ 6X",$D1644-($D1644*TAXAS!$E$23))/6,IF($A1644=TAXAS!$A$24,IF($B1644="PARCELADO ATÉ 6X",$D1644-($D1644*TAXAS!$E$24))/6,IF($A1644=TAXAS!$A$25,IF($B1644="PARCELADO ATÉ 6X",$D1644-($D1644*TAXAS!$E$25))/6,IF($A1644=TAXAS!$A$26,IF($B1644="PARCELADO ATÉ 6X",$D1644-($D1644*TAXAS!$E$26))/6,IF($A1644=TAXAS!$A$27,IF($B1644="PARCELADO ATÉ 6X",$D1644-($D1644*TAXAS!$E$27))/6))))))))))))))))))))))))/1</f>
        <v>0</v>
      </c>
      <c r="I1644" s="9">
        <f>IF($A1644="VISA",IF($B1644="PARCELADO ATÉ 12X",$D1644-(D1644*TAXAS!$F$4))/12,IF($A1644="MASTER",IF($B1644="PARCELADO ATÉ 12X",$D1644-(D1644*TAXAS!$F$5))/12,IF($A1644="ELO",IF($B1644="PARCELADO ATÉ 12X",$D1644-(D1644*TAXAS!$F$6))/12,IF($A1644="HIPERCARD",IF($B1644="PARCELADO ATÉ 12X",$D1644-(D1644*TAXAS!$F$7))/12,IF($A1644="DINERS",IF($B1644="PARCELADO ATÉ 12X",$D1644-(D1644*TAXAS!$F$8))/12,IF($A1644="AMERICA EXPRESS",IF($B1644="PARCELADO ATÉ 12X",$D1644-(D1644*TAXAS!$F$9))/12,IF($A1644=TAXAS!$A$10,IF($B1644="PARCELADO ATÉ 12X",$D1644-($D1644*TAXAS!$F$10))/12,IF($A1644=TAXAS!$A$11,IF($B1644="PARCELADO ATÉ 12X",$D1644-($D1644*TAXAS!$F$11))/12,IF($A1644=TAXAS!$A$12,IF($B1644="PARCELADO ATÉ 12X",$D1644-($D1644*TAXAS!$F$12))/12,IF($A1644=TAXAS!$A$13,IF($B1644="PARCELADO ATÉ 12X",$D1644-($D1644*TAXAS!$F$13))/12,IF($A1644=TAXAS!$A$14,IF($B1644="PARCELADO ATÉ 12X",$D1644-($D1644*TAXAS!$F$14))/12,IF($A1644=TAXAS!$A$15,IF($B1644="PARCELADO ATÉ 12X",$D1644-($D1644*TAXAS!$F$15))/12,IF($A1644=TAXAS!$A$16,IF($B1644="PARCELADO ATÉ 12X",$D1644-($D1644*TAXAS!$F$16))/12,IF($A1644=TAXAS!$A$17,IF($B1644="PARCELADO ATÉ 12X",$D1644-($D1644*TAXAS!$F$17))/12,IF($A1644=TAXAS!$A$18,IF($B1644="PARCELADO ATÉ 12X",$D1644-($D1644*TAXAS!$F$18))/12,IF($A1644=TAXAS!$A$19,IF($B1644="PARCELADO ATÉ 12X",$D1644-($D1644*TAXAS!$F$19))/12,IF($A1644=TAXAS!$A$20,IF($B1644="PARCELADO ATÉ 12X",$D1644-($D1644*TAXAS!$F$20))/12,IF($A1644=TAXAS!$A$21,IF($B1644="PARCELADO ATÉ 12X",$D1644-($D1644*TAXAS!$F$21))/12,IF($A1644=TAXAS!$A$22,IF($B1644="PARCELADO ATÉ 12X",$D1644-($D1644*TAXAS!$F$22))/12,IF($A1644=TAXAS!$A$23,IF($B1644="PARCELADO ATÉ 12X",$D1644-($D1644*TAXAS!$F$23))/12,IF($A1644=TAXAS!$A$24,IF($B1644="PARCELADO ATÉ 12X",$D1644-($D1644*TAXAS!$F$24))/12,IF($A1644=TAXAS!$A$25,IF($B1644="PARCELADO ATÉ 12X",$D1644-($D1644*TAXAS!$F$25))/12,IF($A1644=TAXAS!$A$26,IF($B1644="PARCELADO ATÉ 12X",$D1644-($D1644*TAXAS!$F$26))/12,IF($A1644=TAXAS!$A$27,IF($B1644="PARCELADO ATÉ 12X",$D1644-($D1644*TAXAS!$F$27))/12))))))))))))))))))))))))/1</f>
        <v>0</v>
      </c>
      <c r="J1644" s="8">
        <f t="shared" si="0"/>
        <v>0</v>
      </c>
      <c r="K1644" s="10" t="b">
        <f>IF($B1644="PARCELADO ATÉ 3X",($D1644-($D1644*TAXAS!$D$4))-$J1644)</f>
        <v>0</v>
      </c>
      <c r="L1644" s="10" t="b">
        <f>IF($B1644="PARCELADO ATÉ 6X",($D1644-($D1644*TAXAS!$E$4))-$J1644)</f>
        <v>0</v>
      </c>
      <c r="M1644" s="10" t="b">
        <f>IF($B1644="PARCELADO ATÉ 12X",($D1644-($D1644*TAXAS!$F$4))-$J1644)</f>
        <v>0</v>
      </c>
      <c r="N1644" s="8">
        <f t="shared" si="1"/>
        <v>0</v>
      </c>
      <c r="O1644" s="10">
        <f t="shared" si="2"/>
        <v>0</v>
      </c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</row>
    <row r="1645" spans="1:31" ht="15.75" customHeight="1" x14ac:dyDescent="0.2">
      <c r="A1645" s="3"/>
      <c r="B1645" s="5"/>
      <c r="C1645" s="6"/>
      <c r="D1645" s="42"/>
      <c r="E1645" s="8">
        <f>IF($A1645="VISA",IF($B1645="DÉBITO",$D1645-($D1645*TAXAS!$B$4)),IF($A1645="MASTER",IF($B1645="DÉBITO",$D1645-($D1645*TAXAS!$B$5)),IF($A1645="ELO", IF($B1645="DÉBITO",$D1645-($D1645*TAXAS!$B$6)),IF($A1645="HIPERCARD",IF($B1645="DÉBITO",$D1645-($D1645*TAXAS!$B$7)),IF($A1645="DINERS",IF($B1645="DÉBITO",$D1645-($D1645*TAXAS!$B$8)),IF($A1645="AMERICA EXPRESS",IF($B1645="DÉBITO",$D1645-($D1645*TAXAS!$B$9)),IF($A1645=TAXAS!$A$10,IF($B1645="DÉBITO",$D1645-($D1645*TAXAS!$B$10)), IF($A1645=TAXAS!$A$11,IF($B1645="DÉBITO",$D1645-($D1645*TAXAS!$B$11)), IF($A1645=TAXAS!$A$12,IF($B1645="DÉBITO",$D1645-($D1645*TAXAS!$B$12)), IF($A1645=TAXAS!$A$13,IF($B1645="DÉBITO",$D1645-($D1645*TAXAS!$B$13)), IF($A1645=TAXAS!$A$14,IF($B1645="DÉBITO",$D1645-($D1645*TAXAS!$B$14)), IF($A1645=TAXAS!$A$15,IF($B1645="DÉBITO",$D1645-($D1645*TAXAS!$B$15)), IF($A1645=TAXAS!$A$16,IF($B1645="DÉBITO",$D1645-($D1645*TAXAS!$B$16)), IF($A1645=TAXAS!$A$17,IF($B1645="DÉBITO",$D1645-($D1645*TAXAS!$B$17)), IF($A1645=TAXAS!$A$18,IF($B1645="DÉBITO",$D1645-($D1645*TAXAS!$B$18)), IF($A1645=TAXAS!$A$19,IF($B1645="DÉBITO",$D1645-($D1645*TAXAS!$B$19)), IF($A1645=TAXAS!$A$20,IF($B1645="DÉBITO",$D1645-($D1645*TAXAS!$B$20)), IF($A1645=TAXAS!$A$21,IF($B1645="DÉBITO",$D1645-($D1645*TAXAS!$B$21)), IF($A1645=TAXAS!$A$22,IF($B1645="DÉBITO",$D1645-($D1645*TAXAS!$B$22)), IF($A1645=TAXAS!$A$23,IF($B1645="DÉBITO",$D1645-($D1645*TAXAS!$B$23)), IF($A1645=TAXAS!$A$24,IF($B1645="DÉBITO",$D1645-($D1645*TAXAS!$B$24)), IF($A1645=TAXAS!$A$25,IF($B1645="DÉBITO",$D1645-($D1645*TAXAS!$B$25)), IF($A1645=TAXAS!$A$26,IF($B1645="DÉBITO",$D1645-($D1645*TAXAS!$B$26)), IF($A1645=TAXAS!$A$27,IF($B1645="DÉBITO",$D1645-($D1645*TAXAS!$B$27))))))))))))))))))))))))))/1</f>
        <v>0</v>
      </c>
      <c r="F1645" s="8">
        <f>IF($A1645="VISA",IF($B1645="CRÉDITO",$D1645-($D1645*TAXAS!$C$4)),IF($A1645="MASTER",IF($B1645="CRÉDITO",$D1645-($D1645*TAXAS!$C$5)),IF($A1645="ELO", IF($B1645="CRÉDITO",$D1645-($D1645*TAXAS!$C$6)),IF($A1645="HIPERCARD",IF($B1645="CRÉDITO",$D1645-($D1645*TAXAS!$C$7)),IF($A1645="DINERS",IF($B1645="CRÉDITO",$D1645-($D1645*TAXAS!$C$8)),IF($A1645="AMERICA EXPRESS",IF($B1645="CRÉDITO",$D1645-($D1645*TAXAS!$C$9)),IF($A1645=TAXAS!$A$10,IF($B1645="CRÉDITO",$D1645-($D1645*TAXAS!$C$10)), IF($A1645=TAXAS!$A$11,IF($B1645="CRÉDITO",$D1645-($D1645*TAXAS!$C$11)), IF($A1645=TAXAS!$A$12,IF($B1645="CRÉDITO",$D1645-($D1645*TAXAS!$C$12)), IF($A1645=TAXAS!$A$13,IF($B1645="CRÉDITO",$D1645-($D1645*TAXAS!$C$13)), IF($A1645=TAXAS!$A$14,IF($B1645="CRÉDITO",$D1645-($D1645*TAXAS!$C$14)), IF($A1645=TAXAS!$A$15,IF($B1645="CRÉDITO",$D1645-($D1645*TAXAS!$C$15)), IF($A1645=TAXAS!$A$16,IF($B1645="CRÉDITO",$D1645-($D1645*TAXAS!$C$16)), IF($A1645=TAXAS!$A$17,IF($B1645="CRÉDITO",$D1645-($D1645*TAXAS!$C$17)), IF($A1645=TAXAS!$A$18,IF($B1645="CRÉDITO",$D1645-($D1645*TAXAS!$C$18)), IF($A1645=TAXAS!$A$19,IF($B1645="CRÉDITO",$D1645-($D1645*TAXAS!$C$19)), IF($A1645=TAXAS!$A$20,IF($B1645="CRÉDITO",$D1645-($D1645*TAXAS!$C$20)), IF($A1645=TAXAS!$A$21,IF($B1645="CRÉDITO",$D1645-($D1645*TAXAS!$C$21)), IF($A1645=TAXAS!$A$22,IF($B1645="CRÉDITO",$D1645-($D1645*TAXAS!$C$22)), IF($A1645=TAXAS!$A$23,IF($B1645="CRÉDITO",$D1645-($D1645*TAXAS!$C$23)), IF($A1645=TAXAS!$A$24,IF($B1645="CRÉDITO",$D1645-($D1645*TAXAS!$C$24)), IF($A1645=TAXAS!$A$25,IF($B1645="CRÉDITO",$D1645-($D1645*TAXAS!$C$25)), IF($A1645=TAXAS!$A$26,IF($B1645="CRÉDITO",$D1645-($D1645*TAXAS!$C$26)), IF($A1645=TAXAS!$A$27,IF($B1645="CRÉDITO",$D1645-($D1645*TAXAS!$C$27))))))))))))))))))))))))))/1</f>
        <v>0</v>
      </c>
      <c r="G1645" s="9">
        <f>IF($A1645="VISA",IF($B1645="PARCELADO ATÉ 3X",$D1645-(D1645*TAXAS!$D$4))/3,IF($A1645="MASTER",IF($B1645="PARCELADO ATÉ 3X",$D1645-(D1645*TAXAS!$D$5))/3,IF($A1645="ELO",IF($B1645="PARCELADO ATÉ 3X",$D1645-(D1645*TAXAS!$D$6))/3,IF($A1645="HIPERCARD",IF($B1645="PARCELADO ATÉ 3X",$D1645-(D1645*TAXAS!$D$7))/3,IF($A1645="DINERS",IF($B1645="PARCELADO ATÉ 3X",$D1645-(D1645*TAXAS!$D$8))/3,IF($A1645="AMERICA EXPRESS",IF($B1645="PARCELADO ATÉ 3X",$D1645-(D1645*TAXAS!$D$9))/3,IF($A1645=TAXAS!$A$10,IF($B1645="PARCELADO ATÉ 3X",$D1645-($D1645*TAXAS!$D$10))/3,IF($A1645=TAXAS!$A$11,IF($B1645="PARCELADO ATÉ 3X",$D1645-($D1645*TAXAS!$D$11))/3,IF($A1645=TAXAS!$A$12,IF($B1645="PARCELADO ATÉ 3X",$D1645-($D1645*TAXAS!$D$12))/3,IF($A1645=TAXAS!$A$13,IF($B1645="PARCELADO ATÉ 3X",$D1645-($D1645*TAXAS!$D$13))/3,IF($A1645=TAXAS!$A$14,IF($B1645="PARCELADO ATÉ 3X",$D1645-($D1645*TAXAS!$D$14))/3,IF($A1645=TAXAS!$A$15,IF($B1645="PARCELADO ATÉ 3X",$D1645-($D1645*TAXAS!$D$15))/3,IF($A1645=TAXAS!$A$16,IF($B1645="PARCELADO ATÉ 3X",$D1645-($D1645*TAXAS!$D$16))/3,IF($A1645=TAXAS!$A$17,IF($B1645="PARCELADO ATÉ 3X",$D1645-($D1645*TAXAS!$D$17))/3,IF($A1645=TAXAS!$A$18,IF($B1645="PARCELADO ATÉ 3X",$D1645-($D1645*TAXAS!$D$18))/3,IF($A1645=TAXAS!$A$19,IF($B1645="PARCELADO ATÉ 3X",$D1645-($D1645*TAXAS!$D$19))/3,IF($A1645=TAXAS!$A$20,IF($B1645="PARCELADO ATÉ 3X",$D1645-($D1645*TAXAS!$D$20))/3,IF($A1645=TAXAS!$A$21,IF($B1645="PARCELADO ATÉ 3X",$D1645-($D1645*TAXAS!$D$21))/3,IF($A1645=TAXAS!$A$22,IF($B1645="PARCELADO ATÉ 3X",$D1645-($D1645*TAXAS!$D$22))/3,IF($A1645=TAXAS!$A$23,IF($B1645="PARCELADO ATÉ 3X",$D1645-($D1645*TAXAS!$D$23))/3,IF($A1645=TAXAS!$A$24,IF($B1645="PARCELADO ATÉ 3X",$D1645-($D1645*TAXAS!$D$24))/3,IF($A1645=TAXAS!$A$25,IF($B1645="PARCELADO ATÉ 3X",$D1645-($D1645*TAXAS!$D$25))/3,IF($A1645=TAXAS!$A$26,IF($B1645="PARCELADO ATÉ 3X",$D1645-($D1645*TAXAS!$D$26))/3,IF($A1645=TAXAS!$A$27,IF($B1645="PARCELADO ATÉ 3X",$D1645-($D1645*TAXAS!$D$27))/3))))))))))))))))))))))))/1</f>
        <v>0</v>
      </c>
      <c r="H1645" s="9">
        <f>IF($A1645="VISA",IF($B1645="PARCELADO ATÉ 6X",$D1645-(D1645*TAXAS!$E$4))/6,IF($A1645="MASTER",IF($B1645="PARCELADO ATÉ 6X",$D1645-(D1645*TAXAS!$E$5))/6,IF($A1645="ELO",IF($B1645="PARCELADO ATÉ 6X",$D1645-(D1645*TAXAS!$E$6))/6,IF($A1645="HIPERCARD",IF($B1645="PARCELADO ATÉ 6X",$D1645-(D1645*TAXAS!$E$7))/6,IF($A1645="DINERS",IF($B1645="PARCELADO ATÉ 6X",$D1645-(D1645*TAXAS!$E$8))/6,IF($A1645="AMERICA EXPRESS",IF($B1645="PARCELADO ATÉ 6X",$D1645-(D1645*TAXAS!$E$9))/6,IF($A1645=TAXAS!$A$10,IF($B1645="PARCELADO ATÉ 6X",$D1645-($D1645*TAXAS!$E$10))/6,IF($A1645=TAXAS!$A$11,IF($B1645="PARCELADO ATÉ 6X",$D1645-($D1645*TAXAS!$E$11))/6,IF($A1645=TAXAS!$A$12,IF($B1645="PARCELADO ATÉ 6X",$D1645-($D1645*TAXAS!$E$12))/6,IF($A1645=TAXAS!$A$13,IF($B1645="PARCELADO ATÉ 6X",$D1645-($D1645*TAXAS!$E$13))/6,IF($A1645=TAXAS!$A$14,IF($B1645="PARCELADO ATÉ 6X",$D1645-($D1645*TAXAS!$E$14))/6,IF($A1645=TAXAS!$A$15,IF($B1645="PARCELADO ATÉ 6X",$D1645-($D1645*TAXAS!$E$15))/6,IF($A1645=TAXAS!$A$16,IF($B1645="PARCELADO ATÉ 6X",$D1645-($D1645*TAXAS!$E$16))/6,IF($A1645=TAXAS!$A$17,IF($B1645="PARCELADO ATÉ 6X",$D1645-($D1645*TAXAS!$E$17))/6,IF($A1645=TAXAS!$A$18,IF($B1645="PARCELADO ATÉ 6X",$D1645-($D1645*TAXAS!$E$18))/6,IF($A1645=TAXAS!$A$19,IF($B1645="PARCELADO ATÉ 6X",$D1645-($D1645*TAXAS!$E$19))/6,IF($A1645=TAXAS!$A$20,IF($B1645="PARCELADO ATÉ 6X",$D1645-($D1645*TAXAS!$E$20))/6,IF($A1645=TAXAS!$A$21,IF($B1645="PARCELADO ATÉ 6X",$D1645-($D1645*TAXAS!$E$21))/6,IF($A1645=TAXAS!$A$22,IF($B1645="PARCELADO ATÉ 6X",$D1645-($D1645*TAXAS!$E$22))/6,IF($A1645=TAXAS!$A$23,IF($B1645="PARCELADO ATÉ 6X",$D1645-($D1645*TAXAS!$E$23))/6,IF($A1645=TAXAS!$A$24,IF($B1645="PARCELADO ATÉ 6X",$D1645-($D1645*TAXAS!$E$24))/6,IF($A1645=TAXAS!$A$25,IF($B1645="PARCELADO ATÉ 6X",$D1645-($D1645*TAXAS!$E$25))/6,IF($A1645=TAXAS!$A$26,IF($B1645="PARCELADO ATÉ 6X",$D1645-($D1645*TAXAS!$E$26))/6,IF($A1645=TAXAS!$A$27,IF($B1645="PARCELADO ATÉ 6X",$D1645-($D1645*TAXAS!$E$27))/6))))))))))))))))))))))))/1</f>
        <v>0</v>
      </c>
      <c r="I1645" s="9">
        <f>IF($A1645="VISA",IF($B1645="PARCELADO ATÉ 12X",$D1645-(D1645*TAXAS!$F$4))/12,IF($A1645="MASTER",IF($B1645="PARCELADO ATÉ 12X",$D1645-(D1645*TAXAS!$F$5))/12,IF($A1645="ELO",IF($B1645="PARCELADO ATÉ 12X",$D1645-(D1645*TAXAS!$F$6))/12,IF($A1645="HIPERCARD",IF($B1645="PARCELADO ATÉ 12X",$D1645-(D1645*TAXAS!$F$7))/12,IF($A1645="DINERS",IF($B1645="PARCELADO ATÉ 12X",$D1645-(D1645*TAXAS!$F$8))/12,IF($A1645="AMERICA EXPRESS",IF($B1645="PARCELADO ATÉ 12X",$D1645-(D1645*TAXAS!$F$9))/12,IF($A1645=TAXAS!$A$10,IF($B1645="PARCELADO ATÉ 12X",$D1645-($D1645*TAXAS!$F$10))/12,IF($A1645=TAXAS!$A$11,IF($B1645="PARCELADO ATÉ 12X",$D1645-($D1645*TAXAS!$F$11))/12,IF($A1645=TAXAS!$A$12,IF($B1645="PARCELADO ATÉ 12X",$D1645-($D1645*TAXAS!$F$12))/12,IF($A1645=TAXAS!$A$13,IF($B1645="PARCELADO ATÉ 12X",$D1645-($D1645*TAXAS!$F$13))/12,IF($A1645=TAXAS!$A$14,IF($B1645="PARCELADO ATÉ 12X",$D1645-($D1645*TAXAS!$F$14))/12,IF($A1645=TAXAS!$A$15,IF($B1645="PARCELADO ATÉ 12X",$D1645-($D1645*TAXAS!$F$15))/12,IF($A1645=TAXAS!$A$16,IF($B1645="PARCELADO ATÉ 12X",$D1645-($D1645*TAXAS!$F$16))/12,IF($A1645=TAXAS!$A$17,IF($B1645="PARCELADO ATÉ 12X",$D1645-($D1645*TAXAS!$F$17))/12,IF($A1645=TAXAS!$A$18,IF($B1645="PARCELADO ATÉ 12X",$D1645-($D1645*TAXAS!$F$18))/12,IF($A1645=TAXAS!$A$19,IF($B1645="PARCELADO ATÉ 12X",$D1645-($D1645*TAXAS!$F$19))/12,IF($A1645=TAXAS!$A$20,IF($B1645="PARCELADO ATÉ 12X",$D1645-($D1645*TAXAS!$F$20))/12,IF($A1645=TAXAS!$A$21,IF($B1645="PARCELADO ATÉ 12X",$D1645-($D1645*TAXAS!$F$21))/12,IF($A1645=TAXAS!$A$22,IF($B1645="PARCELADO ATÉ 12X",$D1645-($D1645*TAXAS!$F$22))/12,IF($A1645=TAXAS!$A$23,IF($B1645="PARCELADO ATÉ 12X",$D1645-($D1645*TAXAS!$F$23))/12,IF($A1645=TAXAS!$A$24,IF($B1645="PARCELADO ATÉ 12X",$D1645-($D1645*TAXAS!$F$24))/12,IF($A1645=TAXAS!$A$25,IF($B1645="PARCELADO ATÉ 12X",$D1645-($D1645*TAXAS!$F$25))/12,IF($A1645=TAXAS!$A$26,IF($B1645="PARCELADO ATÉ 12X",$D1645-($D1645*TAXAS!$F$26))/12,IF($A1645=TAXAS!$A$27,IF($B1645="PARCELADO ATÉ 12X",$D1645-($D1645*TAXAS!$F$27))/12))))))))))))))))))))))))/1</f>
        <v>0</v>
      </c>
      <c r="J1645" s="8">
        <f t="shared" si="0"/>
        <v>0</v>
      </c>
      <c r="K1645" s="10" t="b">
        <f>IF($B1645="PARCELADO ATÉ 3X",($D1645-($D1645*TAXAS!$D$4))-$J1645)</f>
        <v>0</v>
      </c>
      <c r="L1645" s="10" t="b">
        <f>IF($B1645="PARCELADO ATÉ 6X",($D1645-($D1645*TAXAS!$E$4))-$J1645)</f>
        <v>0</v>
      </c>
      <c r="M1645" s="10" t="b">
        <f>IF($B1645="PARCELADO ATÉ 12X",($D1645-($D1645*TAXAS!$F$4))-$J1645)</f>
        <v>0</v>
      </c>
      <c r="N1645" s="8">
        <f t="shared" si="1"/>
        <v>0</v>
      </c>
      <c r="O1645" s="10">
        <f t="shared" si="2"/>
        <v>0</v>
      </c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</row>
    <row r="1646" spans="1:31" ht="15.75" customHeight="1" x14ac:dyDescent="0.2">
      <c r="A1646" s="3"/>
      <c r="B1646" s="5"/>
      <c r="C1646" s="6"/>
      <c r="D1646" s="42"/>
      <c r="E1646" s="8">
        <f>IF($A1646="VISA",IF($B1646="DÉBITO",$D1646-($D1646*TAXAS!$B$4)),IF($A1646="MASTER",IF($B1646="DÉBITO",$D1646-($D1646*TAXAS!$B$5)),IF($A1646="ELO", IF($B1646="DÉBITO",$D1646-($D1646*TAXAS!$B$6)),IF($A1646="HIPERCARD",IF($B1646="DÉBITO",$D1646-($D1646*TAXAS!$B$7)),IF($A1646="DINERS",IF($B1646="DÉBITO",$D1646-($D1646*TAXAS!$B$8)),IF($A1646="AMERICA EXPRESS",IF($B1646="DÉBITO",$D1646-($D1646*TAXAS!$B$9)),IF($A1646=TAXAS!$A$10,IF($B1646="DÉBITO",$D1646-($D1646*TAXAS!$B$10)), IF($A1646=TAXAS!$A$11,IF($B1646="DÉBITO",$D1646-($D1646*TAXAS!$B$11)), IF($A1646=TAXAS!$A$12,IF($B1646="DÉBITO",$D1646-($D1646*TAXAS!$B$12)), IF($A1646=TAXAS!$A$13,IF($B1646="DÉBITO",$D1646-($D1646*TAXAS!$B$13)), IF($A1646=TAXAS!$A$14,IF($B1646="DÉBITO",$D1646-($D1646*TAXAS!$B$14)), IF($A1646=TAXAS!$A$15,IF($B1646="DÉBITO",$D1646-($D1646*TAXAS!$B$15)), IF($A1646=TAXAS!$A$16,IF($B1646="DÉBITO",$D1646-($D1646*TAXAS!$B$16)), IF($A1646=TAXAS!$A$17,IF($B1646="DÉBITO",$D1646-($D1646*TAXAS!$B$17)), IF($A1646=TAXAS!$A$18,IF($B1646="DÉBITO",$D1646-($D1646*TAXAS!$B$18)), IF($A1646=TAXAS!$A$19,IF($B1646="DÉBITO",$D1646-($D1646*TAXAS!$B$19)), IF($A1646=TAXAS!$A$20,IF($B1646="DÉBITO",$D1646-($D1646*TAXAS!$B$20)), IF($A1646=TAXAS!$A$21,IF($B1646="DÉBITO",$D1646-($D1646*TAXAS!$B$21)), IF($A1646=TAXAS!$A$22,IF($B1646="DÉBITO",$D1646-($D1646*TAXAS!$B$22)), IF($A1646=TAXAS!$A$23,IF($B1646="DÉBITO",$D1646-($D1646*TAXAS!$B$23)), IF($A1646=TAXAS!$A$24,IF($B1646="DÉBITO",$D1646-($D1646*TAXAS!$B$24)), IF($A1646=TAXAS!$A$25,IF($B1646="DÉBITO",$D1646-($D1646*TAXAS!$B$25)), IF($A1646=TAXAS!$A$26,IF($B1646="DÉBITO",$D1646-($D1646*TAXAS!$B$26)), IF($A1646=TAXAS!$A$27,IF($B1646="DÉBITO",$D1646-($D1646*TAXAS!$B$27))))))))))))))))))))))))))/1</f>
        <v>0</v>
      </c>
      <c r="F1646" s="8">
        <f>IF($A1646="VISA",IF($B1646="CRÉDITO",$D1646-($D1646*TAXAS!$C$4)),IF($A1646="MASTER",IF($B1646="CRÉDITO",$D1646-($D1646*TAXAS!$C$5)),IF($A1646="ELO", IF($B1646="CRÉDITO",$D1646-($D1646*TAXAS!$C$6)),IF($A1646="HIPERCARD",IF($B1646="CRÉDITO",$D1646-($D1646*TAXAS!$C$7)),IF($A1646="DINERS",IF($B1646="CRÉDITO",$D1646-($D1646*TAXAS!$C$8)),IF($A1646="AMERICA EXPRESS",IF($B1646="CRÉDITO",$D1646-($D1646*TAXAS!$C$9)),IF($A1646=TAXAS!$A$10,IF($B1646="CRÉDITO",$D1646-($D1646*TAXAS!$C$10)), IF($A1646=TAXAS!$A$11,IF($B1646="CRÉDITO",$D1646-($D1646*TAXAS!$C$11)), IF($A1646=TAXAS!$A$12,IF($B1646="CRÉDITO",$D1646-($D1646*TAXAS!$C$12)), IF($A1646=TAXAS!$A$13,IF($B1646="CRÉDITO",$D1646-($D1646*TAXAS!$C$13)), IF($A1646=TAXAS!$A$14,IF($B1646="CRÉDITO",$D1646-($D1646*TAXAS!$C$14)), IF($A1646=TAXAS!$A$15,IF($B1646="CRÉDITO",$D1646-($D1646*TAXAS!$C$15)), IF($A1646=TAXAS!$A$16,IF($B1646="CRÉDITO",$D1646-($D1646*TAXAS!$C$16)), IF($A1646=TAXAS!$A$17,IF($B1646="CRÉDITO",$D1646-($D1646*TAXAS!$C$17)), IF($A1646=TAXAS!$A$18,IF($B1646="CRÉDITO",$D1646-($D1646*TAXAS!$C$18)), IF($A1646=TAXAS!$A$19,IF($B1646="CRÉDITO",$D1646-($D1646*TAXAS!$C$19)), IF($A1646=TAXAS!$A$20,IF($B1646="CRÉDITO",$D1646-($D1646*TAXAS!$C$20)), IF($A1646=TAXAS!$A$21,IF($B1646="CRÉDITO",$D1646-($D1646*TAXAS!$C$21)), IF($A1646=TAXAS!$A$22,IF($B1646="CRÉDITO",$D1646-($D1646*TAXAS!$C$22)), IF($A1646=TAXAS!$A$23,IF($B1646="CRÉDITO",$D1646-($D1646*TAXAS!$C$23)), IF($A1646=TAXAS!$A$24,IF($B1646="CRÉDITO",$D1646-($D1646*TAXAS!$C$24)), IF($A1646=TAXAS!$A$25,IF($B1646="CRÉDITO",$D1646-($D1646*TAXAS!$C$25)), IF($A1646=TAXAS!$A$26,IF($B1646="CRÉDITO",$D1646-($D1646*TAXAS!$C$26)), IF($A1646=TAXAS!$A$27,IF($B1646="CRÉDITO",$D1646-($D1646*TAXAS!$C$27))))))))))))))))))))))))))/1</f>
        <v>0</v>
      </c>
      <c r="G1646" s="9">
        <f>IF($A1646="VISA",IF($B1646="PARCELADO ATÉ 3X",$D1646-(D1646*TAXAS!$D$4))/3,IF($A1646="MASTER",IF($B1646="PARCELADO ATÉ 3X",$D1646-(D1646*TAXAS!$D$5))/3,IF($A1646="ELO",IF($B1646="PARCELADO ATÉ 3X",$D1646-(D1646*TAXAS!$D$6))/3,IF($A1646="HIPERCARD",IF($B1646="PARCELADO ATÉ 3X",$D1646-(D1646*TAXAS!$D$7))/3,IF($A1646="DINERS",IF($B1646="PARCELADO ATÉ 3X",$D1646-(D1646*TAXAS!$D$8))/3,IF($A1646="AMERICA EXPRESS",IF($B1646="PARCELADO ATÉ 3X",$D1646-(D1646*TAXAS!$D$9))/3,IF($A1646=TAXAS!$A$10,IF($B1646="PARCELADO ATÉ 3X",$D1646-($D1646*TAXAS!$D$10))/3,IF($A1646=TAXAS!$A$11,IF($B1646="PARCELADO ATÉ 3X",$D1646-($D1646*TAXAS!$D$11))/3,IF($A1646=TAXAS!$A$12,IF($B1646="PARCELADO ATÉ 3X",$D1646-($D1646*TAXAS!$D$12))/3,IF($A1646=TAXAS!$A$13,IF($B1646="PARCELADO ATÉ 3X",$D1646-($D1646*TAXAS!$D$13))/3,IF($A1646=TAXAS!$A$14,IF($B1646="PARCELADO ATÉ 3X",$D1646-($D1646*TAXAS!$D$14))/3,IF($A1646=TAXAS!$A$15,IF($B1646="PARCELADO ATÉ 3X",$D1646-($D1646*TAXAS!$D$15))/3,IF($A1646=TAXAS!$A$16,IF($B1646="PARCELADO ATÉ 3X",$D1646-($D1646*TAXAS!$D$16))/3,IF($A1646=TAXAS!$A$17,IF($B1646="PARCELADO ATÉ 3X",$D1646-($D1646*TAXAS!$D$17))/3,IF($A1646=TAXAS!$A$18,IF($B1646="PARCELADO ATÉ 3X",$D1646-($D1646*TAXAS!$D$18))/3,IF($A1646=TAXAS!$A$19,IF($B1646="PARCELADO ATÉ 3X",$D1646-($D1646*TAXAS!$D$19))/3,IF($A1646=TAXAS!$A$20,IF($B1646="PARCELADO ATÉ 3X",$D1646-($D1646*TAXAS!$D$20))/3,IF($A1646=TAXAS!$A$21,IF($B1646="PARCELADO ATÉ 3X",$D1646-($D1646*TAXAS!$D$21))/3,IF($A1646=TAXAS!$A$22,IF($B1646="PARCELADO ATÉ 3X",$D1646-($D1646*TAXAS!$D$22))/3,IF($A1646=TAXAS!$A$23,IF($B1646="PARCELADO ATÉ 3X",$D1646-($D1646*TAXAS!$D$23))/3,IF($A1646=TAXAS!$A$24,IF($B1646="PARCELADO ATÉ 3X",$D1646-($D1646*TAXAS!$D$24))/3,IF($A1646=TAXAS!$A$25,IF($B1646="PARCELADO ATÉ 3X",$D1646-($D1646*TAXAS!$D$25))/3,IF($A1646=TAXAS!$A$26,IF($B1646="PARCELADO ATÉ 3X",$D1646-($D1646*TAXAS!$D$26))/3,IF($A1646=TAXAS!$A$27,IF($B1646="PARCELADO ATÉ 3X",$D1646-($D1646*TAXAS!$D$27))/3))))))))))))))))))))))))/1</f>
        <v>0</v>
      </c>
      <c r="H1646" s="9">
        <f>IF($A1646="VISA",IF($B1646="PARCELADO ATÉ 6X",$D1646-(D1646*TAXAS!$E$4))/6,IF($A1646="MASTER",IF($B1646="PARCELADO ATÉ 6X",$D1646-(D1646*TAXAS!$E$5))/6,IF($A1646="ELO",IF($B1646="PARCELADO ATÉ 6X",$D1646-(D1646*TAXAS!$E$6))/6,IF($A1646="HIPERCARD",IF($B1646="PARCELADO ATÉ 6X",$D1646-(D1646*TAXAS!$E$7))/6,IF($A1646="DINERS",IF($B1646="PARCELADO ATÉ 6X",$D1646-(D1646*TAXAS!$E$8))/6,IF($A1646="AMERICA EXPRESS",IF($B1646="PARCELADO ATÉ 6X",$D1646-(D1646*TAXAS!$E$9))/6,IF($A1646=TAXAS!$A$10,IF($B1646="PARCELADO ATÉ 6X",$D1646-($D1646*TAXAS!$E$10))/6,IF($A1646=TAXAS!$A$11,IF($B1646="PARCELADO ATÉ 6X",$D1646-($D1646*TAXAS!$E$11))/6,IF($A1646=TAXAS!$A$12,IF($B1646="PARCELADO ATÉ 6X",$D1646-($D1646*TAXAS!$E$12))/6,IF($A1646=TAXAS!$A$13,IF($B1646="PARCELADO ATÉ 6X",$D1646-($D1646*TAXAS!$E$13))/6,IF($A1646=TAXAS!$A$14,IF($B1646="PARCELADO ATÉ 6X",$D1646-($D1646*TAXAS!$E$14))/6,IF($A1646=TAXAS!$A$15,IF($B1646="PARCELADO ATÉ 6X",$D1646-($D1646*TAXAS!$E$15))/6,IF($A1646=TAXAS!$A$16,IF($B1646="PARCELADO ATÉ 6X",$D1646-($D1646*TAXAS!$E$16))/6,IF($A1646=TAXAS!$A$17,IF($B1646="PARCELADO ATÉ 6X",$D1646-($D1646*TAXAS!$E$17))/6,IF($A1646=TAXAS!$A$18,IF($B1646="PARCELADO ATÉ 6X",$D1646-($D1646*TAXAS!$E$18))/6,IF($A1646=TAXAS!$A$19,IF($B1646="PARCELADO ATÉ 6X",$D1646-($D1646*TAXAS!$E$19))/6,IF($A1646=TAXAS!$A$20,IF($B1646="PARCELADO ATÉ 6X",$D1646-($D1646*TAXAS!$E$20))/6,IF($A1646=TAXAS!$A$21,IF($B1646="PARCELADO ATÉ 6X",$D1646-($D1646*TAXAS!$E$21))/6,IF($A1646=TAXAS!$A$22,IF($B1646="PARCELADO ATÉ 6X",$D1646-($D1646*TAXAS!$E$22))/6,IF($A1646=TAXAS!$A$23,IF($B1646="PARCELADO ATÉ 6X",$D1646-($D1646*TAXAS!$E$23))/6,IF($A1646=TAXAS!$A$24,IF($B1646="PARCELADO ATÉ 6X",$D1646-($D1646*TAXAS!$E$24))/6,IF($A1646=TAXAS!$A$25,IF($B1646="PARCELADO ATÉ 6X",$D1646-($D1646*TAXAS!$E$25))/6,IF($A1646=TAXAS!$A$26,IF($B1646="PARCELADO ATÉ 6X",$D1646-($D1646*TAXAS!$E$26))/6,IF($A1646=TAXAS!$A$27,IF($B1646="PARCELADO ATÉ 6X",$D1646-($D1646*TAXAS!$E$27))/6))))))))))))))))))))))))/1</f>
        <v>0</v>
      </c>
      <c r="I1646" s="9">
        <f>IF($A1646="VISA",IF($B1646="PARCELADO ATÉ 12X",$D1646-(D1646*TAXAS!$F$4))/12,IF($A1646="MASTER",IF($B1646="PARCELADO ATÉ 12X",$D1646-(D1646*TAXAS!$F$5))/12,IF($A1646="ELO",IF($B1646="PARCELADO ATÉ 12X",$D1646-(D1646*TAXAS!$F$6))/12,IF($A1646="HIPERCARD",IF($B1646="PARCELADO ATÉ 12X",$D1646-(D1646*TAXAS!$F$7))/12,IF($A1646="DINERS",IF($B1646="PARCELADO ATÉ 12X",$D1646-(D1646*TAXAS!$F$8))/12,IF($A1646="AMERICA EXPRESS",IF($B1646="PARCELADO ATÉ 12X",$D1646-(D1646*TAXAS!$F$9))/12,IF($A1646=TAXAS!$A$10,IF($B1646="PARCELADO ATÉ 12X",$D1646-($D1646*TAXAS!$F$10))/12,IF($A1646=TAXAS!$A$11,IF($B1646="PARCELADO ATÉ 12X",$D1646-($D1646*TAXAS!$F$11))/12,IF($A1646=TAXAS!$A$12,IF($B1646="PARCELADO ATÉ 12X",$D1646-($D1646*TAXAS!$F$12))/12,IF($A1646=TAXAS!$A$13,IF($B1646="PARCELADO ATÉ 12X",$D1646-($D1646*TAXAS!$F$13))/12,IF($A1646=TAXAS!$A$14,IF($B1646="PARCELADO ATÉ 12X",$D1646-($D1646*TAXAS!$F$14))/12,IF($A1646=TAXAS!$A$15,IF($B1646="PARCELADO ATÉ 12X",$D1646-($D1646*TAXAS!$F$15))/12,IF($A1646=TAXAS!$A$16,IF($B1646="PARCELADO ATÉ 12X",$D1646-($D1646*TAXAS!$F$16))/12,IF($A1646=TAXAS!$A$17,IF($B1646="PARCELADO ATÉ 12X",$D1646-($D1646*TAXAS!$F$17))/12,IF($A1646=TAXAS!$A$18,IF($B1646="PARCELADO ATÉ 12X",$D1646-($D1646*TAXAS!$F$18))/12,IF($A1646=TAXAS!$A$19,IF($B1646="PARCELADO ATÉ 12X",$D1646-($D1646*TAXAS!$F$19))/12,IF($A1646=TAXAS!$A$20,IF($B1646="PARCELADO ATÉ 12X",$D1646-($D1646*TAXAS!$F$20))/12,IF($A1646=TAXAS!$A$21,IF($B1646="PARCELADO ATÉ 12X",$D1646-($D1646*TAXAS!$F$21))/12,IF($A1646=TAXAS!$A$22,IF($B1646="PARCELADO ATÉ 12X",$D1646-($D1646*TAXAS!$F$22))/12,IF($A1646=TAXAS!$A$23,IF($B1646="PARCELADO ATÉ 12X",$D1646-($D1646*TAXAS!$F$23))/12,IF($A1646=TAXAS!$A$24,IF($B1646="PARCELADO ATÉ 12X",$D1646-($D1646*TAXAS!$F$24))/12,IF($A1646=TAXAS!$A$25,IF($B1646="PARCELADO ATÉ 12X",$D1646-($D1646*TAXAS!$F$25))/12,IF($A1646=TAXAS!$A$26,IF($B1646="PARCELADO ATÉ 12X",$D1646-($D1646*TAXAS!$F$26))/12,IF($A1646=TAXAS!$A$27,IF($B1646="PARCELADO ATÉ 12X",$D1646-($D1646*TAXAS!$F$27))/12))))))))))))))))))))))))/1</f>
        <v>0</v>
      </c>
      <c r="J1646" s="8">
        <f t="shared" si="0"/>
        <v>0</v>
      </c>
      <c r="K1646" s="10" t="b">
        <f>IF($B1646="PARCELADO ATÉ 3X",($D1646-($D1646*TAXAS!$D$4))-$J1646)</f>
        <v>0</v>
      </c>
      <c r="L1646" s="10" t="b">
        <f>IF($B1646="PARCELADO ATÉ 6X",($D1646-($D1646*TAXAS!$E$4))-$J1646)</f>
        <v>0</v>
      </c>
      <c r="M1646" s="10" t="b">
        <f>IF($B1646="PARCELADO ATÉ 12X",($D1646-($D1646*TAXAS!$F$4))-$J1646)</f>
        <v>0</v>
      </c>
      <c r="N1646" s="8">
        <f t="shared" si="1"/>
        <v>0</v>
      </c>
      <c r="O1646" s="10">
        <f t="shared" si="2"/>
        <v>0</v>
      </c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</row>
    <row r="1647" spans="1:31" ht="15.75" customHeight="1" x14ac:dyDescent="0.2">
      <c r="A1647" s="3"/>
      <c r="B1647" s="5"/>
      <c r="C1647" s="6"/>
      <c r="D1647" s="42"/>
      <c r="E1647" s="8">
        <f>IF($A1647="VISA",IF($B1647="DÉBITO",$D1647-($D1647*TAXAS!$B$4)),IF($A1647="MASTER",IF($B1647="DÉBITO",$D1647-($D1647*TAXAS!$B$5)),IF($A1647="ELO", IF($B1647="DÉBITO",$D1647-($D1647*TAXAS!$B$6)),IF($A1647="HIPERCARD",IF($B1647="DÉBITO",$D1647-($D1647*TAXAS!$B$7)),IF($A1647="DINERS",IF($B1647="DÉBITO",$D1647-($D1647*TAXAS!$B$8)),IF($A1647="AMERICA EXPRESS",IF($B1647="DÉBITO",$D1647-($D1647*TAXAS!$B$9)),IF($A1647=TAXAS!$A$10,IF($B1647="DÉBITO",$D1647-($D1647*TAXAS!$B$10)), IF($A1647=TAXAS!$A$11,IF($B1647="DÉBITO",$D1647-($D1647*TAXAS!$B$11)), IF($A1647=TAXAS!$A$12,IF($B1647="DÉBITO",$D1647-($D1647*TAXAS!$B$12)), IF($A1647=TAXAS!$A$13,IF($B1647="DÉBITO",$D1647-($D1647*TAXAS!$B$13)), IF($A1647=TAXAS!$A$14,IF($B1647="DÉBITO",$D1647-($D1647*TAXAS!$B$14)), IF($A1647=TAXAS!$A$15,IF($B1647="DÉBITO",$D1647-($D1647*TAXAS!$B$15)), IF($A1647=TAXAS!$A$16,IF($B1647="DÉBITO",$D1647-($D1647*TAXAS!$B$16)), IF($A1647=TAXAS!$A$17,IF($B1647="DÉBITO",$D1647-($D1647*TAXAS!$B$17)), IF($A1647=TAXAS!$A$18,IF($B1647="DÉBITO",$D1647-($D1647*TAXAS!$B$18)), IF($A1647=TAXAS!$A$19,IF($B1647="DÉBITO",$D1647-($D1647*TAXAS!$B$19)), IF($A1647=TAXAS!$A$20,IF($B1647="DÉBITO",$D1647-($D1647*TAXAS!$B$20)), IF($A1647=TAXAS!$A$21,IF($B1647="DÉBITO",$D1647-($D1647*TAXAS!$B$21)), IF($A1647=TAXAS!$A$22,IF($B1647="DÉBITO",$D1647-($D1647*TAXAS!$B$22)), IF($A1647=TAXAS!$A$23,IF($B1647="DÉBITO",$D1647-($D1647*TAXAS!$B$23)), IF($A1647=TAXAS!$A$24,IF($B1647="DÉBITO",$D1647-($D1647*TAXAS!$B$24)), IF($A1647=TAXAS!$A$25,IF($B1647="DÉBITO",$D1647-($D1647*TAXAS!$B$25)), IF($A1647=TAXAS!$A$26,IF($B1647="DÉBITO",$D1647-($D1647*TAXAS!$B$26)), IF($A1647=TAXAS!$A$27,IF($B1647="DÉBITO",$D1647-($D1647*TAXAS!$B$27))))))))))))))))))))))))))/1</f>
        <v>0</v>
      </c>
      <c r="F1647" s="8">
        <f>IF($A1647="VISA",IF($B1647="CRÉDITO",$D1647-($D1647*TAXAS!$C$4)),IF($A1647="MASTER",IF($B1647="CRÉDITO",$D1647-($D1647*TAXAS!$C$5)),IF($A1647="ELO", IF($B1647="CRÉDITO",$D1647-($D1647*TAXAS!$C$6)),IF($A1647="HIPERCARD",IF($B1647="CRÉDITO",$D1647-($D1647*TAXAS!$C$7)),IF($A1647="DINERS",IF($B1647="CRÉDITO",$D1647-($D1647*TAXAS!$C$8)),IF($A1647="AMERICA EXPRESS",IF($B1647="CRÉDITO",$D1647-($D1647*TAXAS!$C$9)),IF($A1647=TAXAS!$A$10,IF($B1647="CRÉDITO",$D1647-($D1647*TAXAS!$C$10)), IF($A1647=TAXAS!$A$11,IF($B1647="CRÉDITO",$D1647-($D1647*TAXAS!$C$11)), IF($A1647=TAXAS!$A$12,IF($B1647="CRÉDITO",$D1647-($D1647*TAXAS!$C$12)), IF($A1647=TAXAS!$A$13,IF($B1647="CRÉDITO",$D1647-($D1647*TAXAS!$C$13)), IF($A1647=TAXAS!$A$14,IF($B1647="CRÉDITO",$D1647-($D1647*TAXAS!$C$14)), IF($A1647=TAXAS!$A$15,IF($B1647="CRÉDITO",$D1647-($D1647*TAXAS!$C$15)), IF($A1647=TAXAS!$A$16,IF($B1647="CRÉDITO",$D1647-($D1647*TAXAS!$C$16)), IF($A1647=TAXAS!$A$17,IF($B1647="CRÉDITO",$D1647-($D1647*TAXAS!$C$17)), IF($A1647=TAXAS!$A$18,IF($B1647="CRÉDITO",$D1647-($D1647*TAXAS!$C$18)), IF($A1647=TAXAS!$A$19,IF($B1647="CRÉDITO",$D1647-($D1647*TAXAS!$C$19)), IF($A1647=TAXAS!$A$20,IF($B1647="CRÉDITO",$D1647-($D1647*TAXAS!$C$20)), IF($A1647=TAXAS!$A$21,IF($B1647="CRÉDITO",$D1647-($D1647*TAXAS!$C$21)), IF($A1647=TAXAS!$A$22,IF($B1647="CRÉDITO",$D1647-($D1647*TAXAS!$C$22)), IF($A1647=TAXAS!$A$23,IF($B1647="CRÉDITO",$D1647-($D1647*TAXAS!$C$23)), IF($A1647=TAXAS!$A$24,IF($B1647="CRÉDITO",$D1647-($D1647*TAXAS!$C$24)), IF($A1647=TAXAS!$A$25,IF($B1647="CRÉDITO",$D1647-($D1647*TAXAS!$C$25)), IF($A1647=TAXAS!$A$26,IF($B1647="CRÉDITO",$D1647-($D1647*TAXAS!$C$26)), IF($A1647=TAXAS!$A$27,IF($B1647="CRÉDITO",$D1647-($D1647*TAXAS!$C$27))))))))))))))))))))))))))/1</f>
        <v>0</v>
      </c>
      <c r="G1647" s="9">
        <f>IF($A1647="VISA",IF($B1647="PARCELADO ATÉ 3X",$D1647-(D1647*TAXAS!$D$4))/3,IF($A1647="MASTER",IF($B1647="PARCELADO ATÉ 3X",$D1647-(D1647*TAXAS!$D$5))/3,IF($A1647="ELO",IF($B1647="PARCELADO ATÉ 3X",$D1647-(D1647*TAXAS!$D$6))/3,IF($A1647="HIPERCARD",IF($B1647="PARCELADO ATÉ 3X",$D1647-(D1647*TAXAS!$D$7))/3,IF($A1647="DINERS",IF($B1647="PARCELADO ATÉ 3X",$D1647-(D1647*TAXAS!$D$8))/3,IF($A1647="AMERICA EXPRESS",IF($B1647="PARCELADO ATÉ 3X",$D1647-(D1647*TAXAS!$D$9))/3,IF($A1647=TAXAS!$A$10,IF($B1647="PARCELADO ATÉ 3X",$D1647-($D1647*TAXAS!$D$10))/3,IF($A1647=TAXAS!$A$11,IF($B1647="PARCELADO ATÉ 3X",$D1647-($D1647*TAXAS!$D$11))/3,IF($A1647=TAXAS!$A$12,IF($B1647="PARCELADO ATÉ 3X",$D1647-($D1647*TAXAS!$D$12))/3,IF($A1647=TAXAS!$A$13,IF($B1647="PARCELADO ATÉ 3X",$D1647-($D1647*TAXAS!$D$13))/3,IF($A1647=TAXAS!$A$14,IF($B1647="PARCELADO ATÉ 3X",$D1647-($D1647*TAXAS!$D$14))/3,IF($A1647=TAXAS!$A$15,IF($B1647="PARCELADO ATÉ 3X",$D1647-($D1647*TAXAS!$D$15))/3,IF($A1647=TAXAS!$A$16,IF($B1647="PARCELADO ATÉ 3X",$D1647-($D1647*TAXAS!$D$16))/3,IF($A1647=TAXAS!$A$17,IF($B1647="PARCELADO ATÉ 3X",$D1647-($D1647*TAXAS!$D$17))/3,IF($A1647=TAXAS!$A$18,IF($B1647="PARCELADO ATÉ 3X",$D1647-($D1647*TAXAS!$D$18))/3,IF($A1647=TAXAS!$A$19,IF($B1647="PARCELADO ATÉ 3X",$D1647-($D1647*TAXAS!$D$19))/3,IF($A1647=TAXAS!$A$20,IF($B1647="PARCELADO ATÉ 3X",$D1647-($D1647*TAXAS!$D$20))/3,IF($A1647=TAXAS!$A$21,IF($B1647="PARCELADO ATÉ 3X",$D1647-($D1647*TAXAS!$D$21))/3,IF($A1647=TAXAS!$A$22,IF($B1647="PARCELADO ATÉ 3X",$D1647-($D1647*TAXAS!$D$22))/3,IF($A1647=TAXAS!$A$23,IF($B1647="PARCELADO ATÉ 3X",$D1647-($D1647*TAXAS!$D$23))/3,IF($A1647=TAXAS!$A$24,IF($B1647="PARCELADO ATÉ 3X",$D1647-($D1647*TAXAS!$D$24))/3,IF($A1647=TAXAS!$A$25,IF($B1647="PARCELADO ATÉ 3X",$D1647-($D1647*TAXAS!$D$25))/3,IF($A1647=TAXAS!$A$26,IF($B1647="PARCELADO ATÉ 3X",$D1647-($D1647*TAXAS!$D$26))/3,IF($A1647=TAXAS!$A$27,IF($B1647="PARCELADO ATÉ 3X",$D1647-($D1647*TAXAS!$D$27))/3))))))))))))))))))))))))/1</f>
        <v>0</v>
      </c>
      <c r="H1647" s="9">
        <f>IF($A1647="VISA",IF($B1647="PARCELADO ATÉ 6X",$D1647-(D1647*TAXAS!$E$4))/6,IF($A1647="MASTER",IF($B1647="PARCELADO ATÉ 6X",$D1647-(D1647*TAXAS!$E$5))/6,IF($A1647="ELO",IF($B1647="PARCELADO ATÉ 6X",$D1647-(D1647*TAXAS!$E$6))/6,IF($A1647="HIPERCARD",IF($B1647="PARCELADO ATÉ 6X",$D1647-(D1647*TAXAS!$E$7))/6,IF($A1647="DINERS",IF($B1647="PARCELADO ATÉ 6X",$D1647-(D1647*TAXAS!$E$8))/6,IF($A1647="AMERICA EXPRESS",IF($B1647="PARCELADO ATÉ 6X",$D1647-(D1647*TAXAS!$E$9))/6,IF($A1647=TAXAS!$A$10,IF($B1647="PARCELADO ATÉ 6X",$D1647-($D1647*TAXAS!$E$10))/6,IF($A1647=TAXAS!$A$11,IF($B1647="PARCELADO ATÉ 6X",$D1647-($D1647*TAXAS!$E$11))/6,IF($A1647=TAXAS!$A$12,IF($B1647="PARCELADO ATÉ 6X",$D1647-($D1647*TAXAS!$E$12))/6,IF($A1647=TAXAS!$A$13,IF($B1647="PARCELADO ATÉ 6X",$D1647-($D1647*TAXAS!$E$13))/6,IF($A1647=TAXAS!$A$14,IF($B1647="PARCELADO ATÉ 6X",$D1647-($D1647*TAXAS!$E$14))/6,IF($A1647=TAXAS!$A$15,IF($B1647="PARCELADO ATÉ 6X",$D1647-($D1647*TAXAS!$E$15))/6,IF($A1647=TAXAS!$A$16,IF($B1647="PARCELADO ATÉ 6X",$D1647-($D1647*TAXAS!$E$16))/6,IF($A1647=TAXAS!$A$17,IF($B1647="PARCELADO ATÉ 6X",$D1647-($D1647*TAXAS!$E$17))/6,IF($A1647=TAXAS!$A$18,IF($B1647="PARCELADO ATÉ 6X",$D1647-($D1647*TAXAS!$E$18))/6,IF($A1647=TAXAS!$A$19,IF($B1647="PARCELADO ATÉ 6X",$D1647-($D1647*TAXAS!$E$19))/6,IF($A1647=TAXAS!$A$20,IF($B1647="PARCELADO ATÉ 6X",$D1647-($D1647*TAXAS!$E$20))/6,IF($A1647=TAXAS!$A$21,IF($B1647="PARCELADO ATÉ 6X",$D1647-($D1647*TAXAS!$E$21))/6,IF($A1647=TAXAS!$A$22,IF($B1647="PARCELADO ATÉ 6X",$D1647-($D1647*TAXAS!$E$22))/6,IF($A1647=TAXAS!$A$23,IF($B1647="PARCELADO ATÉ 6X",$D1647-($D1647*TAXAS!$E$23))/6,IF($A1647=TAXAS!$A$24,IF($B1647="PARCELADO ATÉ 6X",$D1647-($D1647*TAXAS!$E$24))/6,IF($A1647=TAXAS!$A$25,IF($B1647="PARCELADO ATÉ 6X",$D1647-($D1647*TAXAS!$E$25))/6,IF($A1647=TAXAS!$A$26,IF($B1647="PARCELADO ATÉ 6X",$D1647-($D1647*TAXAS!$E$26))/6,IF($A1647=TAXAS!$A$27,IF($B1647="PARCELADO ATÉ 6X",$D1647-($D1647*TAXAS!$E$27))/6))))))))))))))))))))))))/1</f>
        <v>0</v>
      </c>
      <c r="I1647" s="9">
        <f>IF($A1647="VISA",IF($B1647="PARCELADO ATÉ 12X",$D1647-(D1647*TAXAS!$F$4))/12,IF($A1647="MASTER",IF($B1647="PARCELADO ATÉ 12X",$D1647-(D1647*TAXAS!$F$5))/12,IF($A1647="ELO",IF($B1647="PARCELADO ATÉ 12X",$D1647-(D1647*TAXAS!$F$6))/12,IF($A1647="HIPERCARD",IF($B1647="PARCELADO ATÉ 12X",$D1647-(D1647*TAXAS!$F$7))/12,IF($A1647="DINERS",IF($B1647="PARCELADO ATÉ 12X",$D1647-(D1647*TAXAS!$F$8))/12,IF($A1647="AMERICA EXPRESS",IF($B1647="PARCELADO ATÉ 12X",$D1647-(D1647*TAXAS!$F$9))/12,IF($A1647=TAXAS!$A$10,IF($B1647="PARCELADO ATÉ 12X",$D1647-($D1647*TAXAS!$F$10))/12,IF($A1647=TAXAS!$A$11,IF($B1647="PARCELADO ATÉ 12X",$D1647-($D1647*TAXAS!$F$11))/12,IF($A1647=TAXAS!$A$12,IF($B1647="PARCELADO ATÉ 12X",$D1647-($D1647*TAXAS!$F$12))/12,IF($A1647=TAXAS!$A$13,IF($B1647="PARCELADO ATÉ 12X",$D1647-($D1647*TAXAS!$F$13))/12,IF($A1647=TAXAS!$A$14,IF($B1647="PARCELADO ATÉ 12X",$D1647-($D1647*TAXAS!$F$14))/12,IF($A1647=TAXAS!$A$15,IF($B1647="PARCELADO ATÉ 12X",$D1647-($D1647*TAXAS!$F$15))/12,IF($A1647=TAXAS!$A$16,IF($B1647="PARCELADO ATÉ 12X",$D1647-($D1647*TAXAS!$F$16))/12,IF($A1647=TAXAS!$A$17,IF($B1647="PARCELADO ATÉ 12X",$D1647-($D1647*TAXAS!$F$17))/12,IF($A1647=TAXAS!$A$18,IF($B1647="PARCELADO ATÉ 12X",$D1647-($D1647*TAXAS!$F$18))/12,IF($A1647=TAXAS!$A$19,IF($B1647="PARCELADO ATÉ 12X",$D1647-($D1647*TAXAS!$F$19))/12,IF($A1647=TAXAS!$A$20,IF($B1647="PARCELADO ATÉ 12X",$D1647-($D1647*TAXAS!$F$20))/12,IF($A1647=TAXAS!$A$21,IF($B1647="PARCELADO ATÉ 12X",$D1647-($D1647*TAXAS!$F$21))/12,IF($A1647=TAXAS!$A$22,IF($B1647="PARCELADO ATÉ 12X",$D1647-($D1647*TAXAS!$F$22))/12,IF($A1647=TAXAS!$A$23,IF($B1647="PARCELADO ATÉ 12X",$D1647-($D1647*TAXAS!$F$23))/12,IF($A1647=TAXAS!$A$24,IF($B1647="PARCELADO ATÉ 12X",$D1647-($D1647*TAXAS!$F$24))/12,IF($A1647=TAXAS!$A$25,IF($B1647="PARCELADO ATÉ 12X",$D1647-($D1647*TAXAS!$F$25))/12,IF($A1647=TAXAS!$A$26,IF($B1647="PARCELADO ATÉ 12X",$D1647-($D1647*TAXAS!$F$26))/12,IF($A1647=TAXAS!$A$27,IF($B1647="PARCELADO ATÉ 12X",$D1647-($D1647*TAXAS!$F$27))/12))))))))))))))))))))))))/1</f>
        <v>0</v>
      </c>
      <c r="J1647" s="8">
        <f t="shared" si="0"/>
        <v>0</v>
      </c>
      <c r="K1647" s="10" t="b">
        <f>IF($B1647="PARCELADO ATÉ 3X",($D1647-($D1647*TAXAS!$D$4))-$J1647)</f>
        <v>0</v>
      </c>
      <c r="L1647" s="10" t="b">
        <f>IF($B1647="PARCELADO ATÉ 6X",($D1647-($D1647*TAXAS!$E$4))-$J1647)</f>
        <v>0</v>
      </c>
      <c r="M1647" s="10" t="b">
        <f>IF($B1647="PARCELADO ATÉ 12X",($D1647-($D1647*TAXAS!$F$4))-$J1647)</f>
        <v>0</v>
      </c>
      <c r="N1647" s="8">
        <f t="shared" si="1"/>
        <v>0</v>
      </c>
      <c r="O1647" s="10">
        <f t="shared" si="2"/>
        <v>0</v>
      </c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</row>
    <row r="1648" spans="1:31" ht="15.75" customHeight="1" x14ac:dyDescent="0.2">
      <c r="A1648" s="3"/>
      <c r="B1648" s="5"/>
      <c r="C1648" s="6"/>
      <c r="D1648" s="42"/>
      <c r="E1648" s="8">
        <f>IF($A1648="VISA",IF($B1648="DÉBITO",$D1648-($D1648*TAXAS!$B$4)),IF($A1648="MASTER",IF($B1648="DÉBITO",$D1648-($D1648*TAXAS!$B$5)),IF($A1648="ELO", IF($B1648="DÉBITO",$D1648-($D1648*TAXAS!$B$6)),IF($A1648="HIPERCARD",IF($B1648="DÉBITO",$D1648-($D1648*TAXAS!$B$7)),IF($A1648="DINERS",IF($B1648="DÉBITO",$D1648-($D1648*TAXAS!$B$8)),IF($A1648="AMERICA EXPRESS",IF($B1648="DÉBITO",$D1648-($D1648*TAXAS!$B$9)),IF($A1648=TAXAS!$A$10,IF($B1648="DÉBITO",$D1648-($D1648*TAXAS!$B$10)), IF($A1648=TAXAS!$A$11,IF($B1648="DÉBITO",$D1648-($D1648*TAXAS!$B$11)), IF($A1648=TAXAS!$A$12,IF($B1648="DÉBITO",$D1648-($D1648*TAXAS!$B$12)), IF($A1648=TAXAS!$A$13,IF($B1648="DÉBITO",$D1648-($D1648*TAXAS!$B$13)), IF($A1648=TAXAS!$A$14,IF($B1648="DÉBITO",$D1648-($D1648*TAXAS!$B$14)), IF($A1648=TAXAS!$A$15,IF($B1648="DÉBITO",$D1648-($D1648*TAXAS!$B$15)), IF($A1648=TAXAS!$A$16,IF($B1648="DÉBITO",$D1648-($D1648*TAXAS!$B$16)), IF($A1648=TAXAS!$A$17,IF($B1648="DÉBITO",$D1648-($D1648*TAXAS!$B$17)), IF($A1648=TAXAS!$A$18,IF($B1648="DÉBITO",$D1648-($D1648*TAXAS!$B$18)), IF($A1648=TAXAS!$A$19,IF($B1648="DÉBITO",$D1648-($D1648*TAXAS!$B$19)), IF($A1648=TAXAS!$A$20,IF($B1648="DÉBITO",$D1648-($D1648*TAXAS!$B$20)), IF($A1648=TAXAS!$A$21,IF($B1648="DÉBITO",$D1648-($D1648*TAXAS!$B$21)), IF($A1648=TAXAS!$A$22,IF($B1648="DÉBITO",$D1648-($D1648*TAXAS!$B$22)), IF($A1648=TAXAS!$A$23,IF($B1648="DÉBITO",$D1648-($D1648*TAXAS!$B$23)), IF($A1648=TAXAS!$A$24,IF($B1648="DÉBITO",$D1648-($D1648*TAXAS!$B$24)), IF($A1648=TAXAS!$A$25,IF($B1648="DÉBITO",$D1648-($D1648*TAXAS!$B$25)), IF($A1648=TAXAS!$A$26,IF($B1648="DÉBITO",$D1648-($D1648*TAXAS!$B$26)), IF($A1648=TAXAS!$A$27,IF($B1648="DÉBITO",$D1648-($D1648*TAXAS!$B$27))))))))))))))))))))))))))/1</f>
        <v>0</v>
      </c>
      <c r="F1648" s="8">
        <f>IF($A1648="VISA",IF($B1648="CRÉDITO",$D1648-($D1648*TAXAS!$C$4)),IF($A1648="MASTER",IF($B1648="CRÉDITO",$D1648-($D1648*TAXAS!$C$5)),IF($A1648="ELO", IF($B1648="CRÉDITO",$D1648-($D1648*TAXAS!$C$6)),IF($A1648="HIPERCARD",IF($B1648="CRÉDITO",$D1648-($D1648*TAXAS!$C$7)),IF($A1648="DINERS",IF($B1648="CRÉDITO",$D1648-($D1648*TAXAS!$C$8)),IF($A1648="AMERICA EXPRESS",IF($B1648="CRÉDITO",$D1648-($D1648*TAXAS!$C$9)),IF($A1648=TAXAS!$A$10,IF($B1648="CRÉDITO",$D1648-($D1648*TAXAS!$C$10)), IF($A1648=TAXAS!$A$11,IF($B1648="CRÉDITO",$D1648-($D1648*TAXAS!$C$11)), IF($A1648=TAXAS!$A$12,IF($B1648="CRÉDITO",$D1648-($D1648*TAXAS!$C$12)), IF($A1648=TAXAS!$A$13,IF($B1648="CRÉDITO",$D1648-($D1648*TAXAS!$C$13)), IF($A1648=TAXAS!$A$14,IF($B1648="CRÉDITO",$D1648-($D1648*TAXAS!$C$14)), IF($A1648=TAXAS!$A$15,IF($B1648="CRÉDITO",$D1648-($D1648*TAXAS!$C$15)), IF($A1648=TAXAS!$A$16,IF($B1648="CRÉDITO",$D1648-($D1648*TAXAS!$C$16)), IF($A1648=TAXAS!$A$17,IF($B1648="CRÉDITO",$D1648-($D1648*TAXAS!$C$17)), IF($A1648=TAXAS!$A$18,IF($B1648="CRÉDITO",$D1648-($D1648*TAXAS!$C$18)), IF($A1648=TAXAS!$A$19,IF($B1648="CRÉDITO",$D1648-($D1648*TAXAS!$C$19)), IF($A1648=TAXAS!$A$20,IF($B1648="CRÉDITO",$D1648-($D1648*TAXAS!$C$20)), IF($A1648=TAXAS!$A$21,IF($B1648="CRÉDITO",$D1648-($D1648*TAXAS!$C$21)), IF($A1648=TAXAS!$A$22,IF($B1648="CRÉDITO",$D1648-($D1648*TAXAS!$C$22)), IF($A1648=TAXAS!$A$23,IF($B1648="CRÉDITO",$D1648-($D1648*TAXAS!$C$23)), IF($A1648=TAXAS!$A$24,IF($B1648="CRÉDITO",$D1648-($D1648*TAXAS!$C$24)), IF($A1648=TAXAS!$A$25,IF($B1648="CRÉDITO",$D1648-($D1648*TAXAS!$C$25)), IF($A1648=TAXAS!$A$26,IF($B1648="CRÉDITO",$D1648-($D1648*TAXAS!$C$26)), IF($A1648=TAXAS!$A$27,IF($B1648="CRÉDITO",$D1648-($D1648*TAXAS!$C$27))))))))))))))))))))))))))/1</f>
        <v>0</v>
      </c>
      <c r="G1648" s="9">
        <f>IF($A1648="VISA",IF($B1648="PARCELADO ATÉ 3X",$D1648-(D1648*TAXAS!$D$4))/3,IF($A1648="MASTER",IF($B1648="PARCELADO ATÉ 3X",$D1648-(D1648*TAXAS!$D$5))/3,IF($A1648="ELO",IF($B1648="PARCELADO ATÉ 3X",$D1648-(D1648*TAXAS!$D$6))/3,IF($A1648="HIPERCARD",IF($B1648="PARCELADO ATÉ 3X",$D1648-(D1648*TAXAS!$D$7))/3,IF($A1648="DINERS",IF($B1648="PARCELADO ATÉ 3X",$D1648-(D1648*TAXAS!$D$8))/3,IF($A1648="AMERICA EXPRESS",IF($B1648="PARCELADO ATÉ 3X",$D1648-(D1648*TAXAS!$D$9))/3,IF($A1648=TAXAS!$A$10,IF($B1648="PARCELADO ATÉ 3X",$D1648-($D1648*TAXAS!$D$10))/3,IF($A1648=TAXAS!$A$11,IF($B1648="PARCELADO ATÉ 3X",$D1648-($D1648*TAXAS!$D$11))/3,IF($A1648=TAXAS!$A$12,IF($B1648="PARCELADO ATÉ 3X",$D1648-($D1648*TAXAS!$D$12))/3,IF($A1648=TAXAS!$A$13,IF($B1648="PARCELADO ATÉ 3X",$D1648-($D1648*TAXAS!$D$13))/3,IF($A1648=TAXAS!$A$14,IF($B1648="PARCELADO ATÉ 3X",$D1648-($D1648*TAXAS!$D$14))/3,IF($A1648=TAXAS!$A$15,IF($B1648="PARCELADO ATÉ 3X",$D1648-($D1648*TAXAS!$D$15))/3,IF($A1648=TAXAS!$A$16,IF($B1648="PARCELADO ATÉ 3X",$D1648-($D1648*TAXAS!$D$16))/3,IF($A1648=TAXAS!$A$17,IF($B1648="PARCELADO ATÉ 3X",$D1648-($D1648*TAXAS!$D$17))/3,IF($A1648=TAXAS!$A$18,IF($B1648="PARCELADO ATÉ 3X",$D1648-($D1648*TAXAS!$D$18))/3,IF($A1648=TAXAS!$A$19,IF($B1648="PARCELADO ATÉ 3X",$D1648-($D1648*TAXAS!$D$19))/3,IF($A1648=TAXAS!$A$20,IF($B1648="PARCELADO ATÉ 3X",$D1648-($D1648*TAXAS!$D$20))/3,IF($A1648=TAXAS!$A$21,IF($B1648="PARCELADO ATÉ 3X",$D1648-($D1648*TAXAS!$D$21))/3,IF($A1648=TAXAS!$A$22,IF($B1648="PARCELADO ATÉ 3X",$D1648-($D1648*TAXAS!$D$22))/3,IF($A1648=TAXAS!$A$23,IF($B1648="PARCELADO ATÉ 3X",$D1648-($D1648*TAXAS!$D$23))/3,IF($A1648=TAXAS!$A$24,IF($B1648="PARCELADO ATÉ 3X",$D1648-($D1648*TAXAS!$D$24))/3,IF($A1648=TAXAS!$A$25,IF($B1648="PARCELADO ATÉ 3X",$D1648-($D1648*TAXAS!$D$25))/3,IF($A1648=TAXAS!$A$26,IF($B1648="PARCELADO ATÉ 3X",$D1648-($D1648*TAXAS!$D$26))/3,IF($A1648=TAXAS!$A$27,IF($B1648="PARCELADO ATÉ 3X",$D1648-($D1648*TAXAS!$D$27))/3))))))))))))))))))))))))/1</f>
        <v>0</v>
      </c>
      <c r="H1648" s="9">
        <f>IF($A1648="VISA",IF($B1648="PARCELADO ATÉ 6X",$D1648-(D1648*TAXAS!$E$4))/6,IF($A1648="MASTER",IF($B1648="PARCELADO ATÉ 6X",$D1648-(D1648*TAXAS!$E$5))/6,IF($A1648="ELO",IF($B1648="PARCELADO ATÉ 6X",$D1648-(D1648*TAXAS!$E$6))/6,IF($A1648="HIPERCARD",IF($B1648="PARCELADO ATÉ 6X",$D1648-(D1648*TAXAS!$E$7))/6,IF($A1648="DINERS",IF($B1648="PARCELADO ATÉ 6X",$D1648-(D1648*TAXAS!$E$8))/6,IF($A1648="AMERICA EXPRESS",IF($B1648="PARCELADO ATÉ 6X",$D1648-(D1648*TAXAS!$E$9))/6,IF($A1648=TAXAS!$A$10,IF($B1648="PARCELADO ATÉ 6X",$D1648-($D1648*TAXAS!$E$10))/6,IF($A1648=TAXAS!$A$11,IF($B1648="PARCELADO ATÉ 6X",$D1648-($D1648*TAXAS!$E$11))/6,IF($A1648=TAXAS!$A$12,IF($B1648="PARCELADO ATÉ 6X",$D1648-($D1648*TAXAS!$E$12))/6,IF($A1648=TAXAS!$A$13,IF($B1648="PARCELADO ATÉ 6X",$D1648-($D1648*TAXAS!$E$13))/6,IF($A1648=TAXAS!$A$14,IF($B1648="PARCELADO ATÉ 6X",$D1648-($D1648*TAXAS!$E$14))/6,IF($A1648=TAXAS!$A$15,IF($B1648="PARCELADO ATÉ 6X",$D1648-($D1648*TAXAS!$E$15))/6,IF($A1648=TAXAS!$A$16,IF($B1648="PARCELADO ATÉ 6X",$D1648-($D1648*TAXAS!$E$16))/6,IF($A1648=TAXAS!$A$17,IF($B1648="PARCELADO ATÉ 6X",$D1648-($D1648*TAXAS!$E$17))/6,IF($A1648=TAXAS!$A$18,IF($B1648="PARCELADO ATÉ 6X",$D1648-($D1648*TAXAS!$E$18))/6,IF($A1648=TAXAS!$A$19,IF($B1648="PARCELADO ATÉ 6X",$D1648-($D1648*TAXAS!$E$19))/6,IF($A1648=TAXAS!$A$20,IF($B1648="PARCELADO ATÉ 6X",$D1648-($D1648*TAXAS!$E$20))/6,IF($A1648=TAXAS!$A$21,IF($B1648="PARCELADO ATÉ 6X",$D1648-($D1648*TAXAS!$E$21))/6,IF($A1648=TAXAS!$A$22,IF($B1648="PARCELADO ATÉ 6X",$D1648-($D1648*TAXAS!$E$22))/6,IF($A1648=TAXAS!$A$23,IF($B1648="PARCELADO ATÉ 6X",$D1648-($D1648*TAXAS!$E$23))/6,IF($A1648=TAXAS!$A$24,IF($B1648="PARCELADO ATÉ 6X",$D1648-($D1648*TAXAS!$E$24))/6,IF($A1648=TAXAS!$A$25,IF($B1648="PARCELADO ATÉ 6X",$D1648-($D1648*TAXAS!$E$25))/6,IF($A1648=TAXAS!$A$26,IF($B1648="PARCELADO ATÉ 6X",$D1648-($D1648*TAXAS!$E$26))/6,IF($A1648=TAXAS!$A$27,IF($B1648="PARCELADO ATÉ 6X",$D1648-($D1648*TAXAS!$E$27))/6))))))))))))))))))))))))/1</f>
        <v>0</v>
      </c>
      <c r="I1648" s="9">
        <f>IF($A1648="VISA",IF($B1648="PARCELADO ATÉ 12X",$D1648-(D1648*TAXAS!$F$4))/12,IF($A1648="MASTER",IF($B1648="PARCELADO ATÉ 12X",$D1648-(D1648*TAXAS!$F$5))/12,IF($A1648="ELO",IF($B1648="PARCELADO ATÉ 12X",$D1648-(D1648*TAXAS!$F$6))/12,IF($A1648="HIPERCARD",IF($B1648="PARCELADO ATÉ 12X",$D1648-(D1648*TAXAS!$F$7))/12,IF($A1648="DINERS",IF($B1648="PARCELADO ATÉ 12X",$D1648-(D1648*TAXAS!$F$8))/12,IF($A1648="AMERICA EXPRESS",IF($B1648="PARCELADO ATÉ 12X",$D1648-(D1648*TAXAS!$F$9))/12,IF($A1648=TAXAS!$A$10,IF($B1648="PARCELADO ATÉ 12X",$D1648-($D1648*TAXAS!$F$10))/12,IF($A1648=TAXAS!$A$11,IF($B1648="PARCELADO ATÉ 12X",$D1648-($D1648*TAXAS!$F$11))/12,IF($A1648=TAXAS!$A$12,IF($B1648="PARCELADO ATÉ 12X",$D1648-($D1648*TAXAS!$F$12))/12,IF($A1648=TAXAS!$A$13,IF($B1648="PARCELADO ATÉ 12X",$D1648-($D1648*TAXAS!$F$13))/12,IF($A1648=TAXAS!$A$14,IF($B1648="PARCELADO ATÉ 12X",$D1648-($D1648*TAXAS!$F$14))/12,IF($A1648=TAXAS!$A$15,IF($B1648="PARCELADO ATÉ 12X",$D1648-($D1648*TAXAS!$F$15))/12,IF($A1648=TAXAS!$A$16,IF($B1648="PARCELADO ATÉ 12X",$D1648-($D1648*TAXAS!$F$16))/12,IF($A1648=TAXAS!$A$17,IF($B1648="PARCELADO ATÉ 12X",$D1648-($D1648*TAXAS!$F$17))/12,IF($A1648=TAXAS!$A$18,IF($B1648="PARCELADO ATÉ 12X",$D1648-($D1648*TAXAS!$F$18))/12,IF($A1648=TAXAS!$A$19,IF($B1648="PARCELADO ATÉ 12X",$D1648-($D1648*TAXAS!$F$19))/12,IF($A1648=TAXAS!$A$20,IF($B1648="PARCELADO ATÉ 12X",$D1648-($D1648*TAXAS!$F$20))/12,IF($A1648=TAXAS!$A$21,IF($B1648="PARCELADO ATÉ 12X",$D1648-($D1648*TAXAS!$F$21))/12,IF($A1648=TAXAS!$A$22,IF($B1648="PARCELADO ATÉ 12X",$D1648-($D1648*TAXAS!$F$22))/12,IF($A1648=TAXAS!$A$23,IF($B1648="PARCELADO ATÉ 12X",$D1648-($D1648*TAXAS!$F$23))/12,IF($A1648=TAXAS!$A$24,IF($B1648="PARCELADO ATÉ 12X",$D1648-($D1648*TAXAS!$F$24))/12,IF($A1648=TAXAS!$A$25,IF($B1648="PARCELADO ATÉ 12X",$D1648-($D1648*TAXAS!$F$25))/12,IF($A1648=TAXAS!$A$26,IF($B1648="PARCELADO ATÉ 12X",$D1648-($D1648*TAXAS!$F$26))/12,IF($A1648=TAXAS!$A$27,IF($B1648="PARCELADO ATÉ 12X",$D1648-($D1648*TAXAS!$F$27))/12))))))))))))))))))))))))/1</f>
        <v>0</v>
      </c>
      <c r="J1648" s="8">
        <f t="shared" si="0"/>
        <v>0</v>
      </c>
      <c r="K1648" s="10" t="b">
        <f>IF($B1648="PARCELADO ATÉ 3X",($D1648-($D1648*TAXAS!$D$4))-$J1648)</f>
        <v>0</v>
      </c>
      <c r="L1648" s="10" t="b">
        <f>IF($B1648="PARCELADO ATÉ 6X",($D1648-($D1648*TAXAS!$E$4))-$J1648)</f>
        <v>0</v>
      </c>
      <c r="M1648" s="10" t="b">
        <f>IF($B1648="PARCELADO ATÉ 12X",($D1648-($D1648*TAXAS!$F$4))-$J1648)</f>
        <v>0</v>
      </c>
      <c r="N1648" s="8">
        <f t="shared" si="1"/>
        <v>0</v>
      </c>
      <c r="O1648" s="10">
        <f t="shared" si="2"/>
        <v>0</v>
      </c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</row>
    <row r="1649" spans="1:31" ht="15.75" customHeight="1" x14ac:dyDescent="0.2">
      <c r="A1649" s="3"/>
      <c r="B1649" s="5"/>
      <c r="C1649" s="6"/>
      <c r="D1649" s="42"/>
      <c r="E1649" s="8">
        <f>IF($A1649="VISA",IF($B1649="DÉBITO",$D1649-($D1649*TAXAS!$B$4)),IF($A1649="MASTER",IF($B1649="DÉBITO",$D1649-($D1649*TAXAS!$B$5)),IF($A1649="ELO", IF($B1649="DÉBITO",$D1649-($D1649*TAXAS!$B$6)),IF($A1649="HIPERCARD",IF($B1649="DÉBITO",$D1649-($D1649*TAXAS!$B$7)),IF($A1649="DINERS",IF($B1649="DÉBITO",$D1649-($D1649*TAXAS!$B$8)),IF($A1649="AMERICA EXPRESS",IF($B1649="DÉBITO",$D1649-($D1649*TAXAS!$B$9)),IF($A1649=TAXAS!$A$10,IF($B1649="DÉBITO",$D1649-($D1649*TAXAS!$B$10)), IF($A1649=TAXAS!$A$11,IF($B1649="DÉBITO",$D1649-($D1649*TAXAS!$B$11)), IF($A1649=TAXAS!$A$12,IF($B1649="DÉBITO",$D1649-($D1649*TAXAS!$B$12)), IF($A1649=TAXAS!$A$13,IF($B1649="DÉBITO",$D1649-($D1649*TAXAS!$B$13)), IF($A1649=TAXAS!$A$14,IF($B1649="DÉBITO",$D1649-($D1649*TAXAS!$B$14)), IF($A1649=TAXAS!$A$15,IF($B1649="DÉBITO",$D1649-($D1649*TAXAS!$B$15)), IF($A1649=TAXAS!$A$16,IF($B1649="DÉBITO",$D1649-($D1649*TAXAS!$B$16)), IF($A1649=TAXAS!$A$17,IF($B1649="DÉBITO",$D1649-($D1649*TAXAS!$B$17)), IF($A1649=TAXAS!$A$18,IF($B1649="DÉBITO",$D1649-($D1649*TAXAS!$B$18)), IF($A1649=TAXAS!$A$19,IF($B1649="DÉBITO",$D1649-($D1649*TAXAS!$B$19)), IF($A1649=TAXAS!$A$20,IF($B1649="DÉBITO",$D1649-($D1649*TAXAS!$B$20)), IF($A1649=TAXAS!$A$21,IF($B1649="DÉBITO",$D1649-($D1649*TAXAS!$B$21)), IF($A1649=TAXAS!$A$22,IF($B1649="DÉBITO",$D1649-($D1649*TAXAS!$B$22)), IF($A1649=TAXAS!$A$23,IF($B1649="DÉBITO",$D1649-($D1649*TAXAS!$B$23)), IF($A1649=TAXAS!$A$24,IF($B1649="DÉBITO",$D1649-($D1649*TAXAS!$B$24)), IF($A1649=TAXAS!$A$25,IF($B1649="DÉBITO",$D1649-($D1649*TAXAS!$B$25)), IF($A1649=TAXAS!$A$26,IF($B1649="DÉBITO",$D1649-($D1649*TAXAS!$B$26)), IF($A1649=TAXAS!$A$27,IF($B1649="DÉBITO",$D1649-($D1649*TAXAS!$B$27))))))))))))))))))))))))))/1</f>
        <v>0</v>
      </c>
      <c r="F1649" s="8">
        <f>IF($A1649="VISA",IF($B1649="CRÉDITO",$D1649-($D1649*TAXAS!$C$4)),IF($A1649="MASTER",IF($B1649="CRÉDITO",$D1649-($D1649*TAXAS!$C$5)),IF($A1649="ELO", IF($B1649="CRÉDITO",$D1649-($D1649*TAXAS!$C$6)),IF($A1649="HIPERCARD",IF($B1649="CRÉDITO",$D1649-($D1649*TAXAS!$C$7)),IF($A1649="DINERS",IF($B1649="CRÉDITO",$D1649-($D1649*TAXAS!$C$8)),IF($A1649="AMERICA EXPRESS",IF($B1649="CRÉDITO",$D1649-($D1649*TAXAS!$C$9)),IF($A1649=TAXAS!$A$10,IF($B1649="CRÉDITO",$D1649-($D1649*TAXAS!$C$10)), IF($A1649=TAXAS!$A$11,IF($B1649="CRÉDITO",$D1649-($D1649*TAXAS!$C$11)), IF($A1649=TAXAS!$A$12,IF($B1649="CRÉDITO",$D1649-($D1649*TAXAS!$C$12)), IF($A1649=TAXAS!$A$13,IF($B1649="CRÉDITO",$D1649-($D1649*TAXAS!$C$13)), IF($A1649=TAXAS!$A$14,IF($B1649="CRÉDITO",$D1649-($D1649*TAXAS!$C$14)), IF($A1649=TAXAS!$A$15,IF($B1649="CRÉDITO",$D1649-($D1649*TAXAS!$C$15)), IF($A1649=TAXAS!$A$16,IF($B1649="CRÉDITO",$D1649-($D1649*TAXAS!$C$16)), IF($A1649=TAXAS!$A$17,IF($B1649="CRÉDITO",$D1649-($D1649*TAXAS!$C$17)), IF($A1649=TAXAS!$A$18,IF($B1649="CRÉDITO",$D1649-($D1649*TAXAS!$C$18)), IF($A1649=TAXAS!$A$19,IF($B1649="CRÉDITO",$D1649-($D1649*TAXAS!$C$19)), IF($A1649=TAXAS!$A$20,IF($B1649="CRÉDITO",$D1649-($D1649*TAXAS!$C$20)), IF($A1649=TAXAS!$A$21,IF($B1649="CRÉDITO",$D1649-($D1649*TAXAS!$C$21)), IF($A1649=TAXAS!$A$22,IF($B1649="CRÉDITO",$D1649-($D1649*TAXAS!$C$22)), IF($A1649=TAXAS!$A$23,IF($B1649="CRÉDITO",$D1649-($D1649*TAXAS!$C$23)), IF($A1649=TAXAS!$A$24,IF($B1649="CRÉDITO",$D1649-($D1649*TAXAS!$C$24)), IF($A1649=TAXAS!$A$25,IF($B1649="CRÉDITO",$D1649-($D1649*TAXAS!$C$25)), IF($A1649=TAXAS!$A$26,IF($B1649="CRÉDITO",$D1649-($D1649*TAXAS!$C$26)), IF($A1649=TAXAS!$A$27,IF($B1649="CRÉDITO",$D1649-($D1649*TAXAS!$C$27))))))))))))))))))))))))))/1</f>
        <v>0</v>
      </c>
      <c r="G1649" s="9">
        <f>IF($A1649="VISA",IF($B1649="PARCELADO ATÉ 3X",$D1649-(D1649*TAXAS!$D$4))/3,IF($A1649="MASTER",IF($B1649="PARCELADO ATÉ 3X",$D1649-(D1649*TAXAS!$D$5))/3,IF($A1649="ELO",IF($B1649="PARCELADO ATÉ 3X",$D1649-(D1649*TAXAS!$D$6))/3,IF($A1649="HIPERCARD",IF($B1649="PARCELADO ATÉ 3X",$D1649-(D1649*TAXAS!$D$7))/3,IF($A1649="DINERS",IF($B1649="PARCELADO ATÉ 3X",$D1649-(D1649*TAXAS!$D$8))/3,IF($A1649="AMERICA EXPRESS",IF($B1649="PARCELADO ATÉ 3X",$D1649-(D1649*TAXAS!$D$9))/3,IF($A1649=TAXAS!$A$10,IF($B1649="PARCELADO ATÉ 3X",$D1649-($D1649*TAXAS!$D$10))/3,IF($A1649=TAXAS!$A$11,IF($B1649="PARCELADO ATÉ 3X",$D1649-($D1649*TAXAS!$D$11))/3,IF($A1649=TAXAS!$A$12,IF($B1649="PARCELADO ATÉ 3X",$D1649-($D1649*TAXAS!$D$12))/3,IF($A1649=TAXAS!$A$13,IF($B1649="PARCELADO ATÉ 3X",$D1649-($D1649*TAXAS!$D$13))/3,IF($A1649=TAXAS!$A$14,IF($B1649="PARCELADO ATÉ 3X",$D1649-($D1649*TAXAS!$D$14))/3,IF($A1649=TAXAS!$A$15,IF($B1649="PARCELADO ATÉ 3X",$D1649-($D1649*TAXAS!$D$15))/3,IF($A1649=TAXAS!$A$16,IF($B1649="PARCELADO ATÉ 3X",$D1649-($D1649*TAXAS!$D$16))/3,IF($A1649=TAXAS!$A$17,IF($B1649="PARCELADO ATÉ 3X",$D1649-($D1649*TAXAS!$D$17))/3,IF($A1649=TAXAS!$A$18,IF($B1649="PARCELADO ATÉ 3X",$D1649-($D1649*TAXAS!$D$18))/3,IF($A1649=TAXAS!$A$19,IF($B1649="PARCELADO ATÉ 3X",$D1649-($D1649*TAXAS!$D$19))/3,IF($A1649=TAXAS!$A$20,IF($B1649="PARCELADO ATÉ 3X",$D1649-($D1649*TAXAS!$D$20))/3,IF($A1649=TAXAS!$A$21,IF($B1649="PARCELADO ATÉ 3X",$D1649-($D1649*TAXAS!$D$21))/3,IF($A1649=TAXAS!$A$22,IF($B1649="PARCELADO ATÉ 3X",$D1649-($D1649*TAXAS!$D$22))/3,IF($A1649=TAXAS!$A$23,IF($B1649="PARCELADO ATÉ 3X",$D1649-($D1649*TAXAS!$D$23))/3,IF($A1649=TAXAS!$A$24,IF($B1649="PARCELADO ATÉ 3X",$D1649-($D1649*TAXAS!$D$24))/3,IF($A1649=TAXAS!$A$25,IF($B1649="PARCELADO ATÉ 3X",$D1649-($D1649*TAXAS!$D$25))/3,IF($A1649=TAXAS!$A$26,IF($B1649="PARCELADO ATÉ 3X",$D1649-($D1649*TAXAS!$D$26))/3,IF($A1649=TAXAS!$A$27,IF($B1649="PARCELADO ATÉ 3X",$D1649-($D1649*TAXAS!$D$27))/3))))))))))))))))))))))))/1</f>
        <v>0</v>
      </c>
      <c r="H1649" s="9">
        <f>IF($A1649="VISA",IF($B1649="PARCELADO ATÉ 6X",$D1649-(D1649*TAXAS!$E$4))/6,IF($A1649="MASTER",IF($B1649="PARCELADO ATÉ 6X",$D1649-(D1649*TAXAS!$E$5))/6,IF($A1649="ELO",IF($B1649="PARCELADO ATÉ 6X",$D1649-(D1649*TAXAS!$E$6))/6,IF($A1649="HIPERCARD",IF($B1649="PARCELADO ATÉ 6X",$D1649-(D1649*TAXAS!$E$7))/6,IF($A1649="DINERS",IF($B1649="PARCELADO ATÉ 6X",$D1649-(D1649*TAXAS!$E$8))/6,IF($A1649="AMERICA EXPRESS",IF($B1649="PARCELADO ATÉ 6X",$D1649-(D1649*TAXAS!$E$9))/6,IF($A1649=TAXAS!$A$10,IF($B1649="PARCELADO ATÉ 6X",$D1649-($D1649*TAXAS!$E$10))/6,IF($A1649=TAXAS!$A$11,IF($B1649="PARCELADO ATÉ 6X",$D1649-($D1649*TAXAS!$E$11))/6,IF($A1649=TAXAS!$A$12,IF($B1649="PARCELADO ATÉ 6X",$D1649-($D1649*TAXAS!$E$12))/6,IF($A1649=TAXAS!$A$13,IF($B1649="PARCELADO ATÉ 6X",$D1649-($D1649*TAXAS!$E$13))/6,IF($A1649=TAXAS!$A$14,IF($B1649="PARCELADO ATÉ 6X",$D1649-($D1649*TAXAS!$E$14))/6,IF($A1649=TAXAS!$A$15,IF($B1649="PARCELADO ATÉ 6X",$D1649-($D1649*TAXAS!$E$15))/6,IF($A1649=TAXAS!$A$16,IF($B1649="PARCELADO ATÉ 6X",$D1649-($D1649*TAXAS!$E$16))/6,IF($A1649=TAXAS!$A$17,IF($B1649="PARCELADO ATÉ 6X",$D1649-($D1649*TAXAS!$E$17))/6,IF($A1649=TAXAS!$A$18,IF($B1649="PARCELADO ATÉ 6X",$D1649-($D1649*TAXAS!$E$18))/6,IF($A1649=TAXAS!$A$19,IF($B1649="PARCELADO ATÉ 6X",$D1649-($D1649*TAXAS!$E$19))/6,IF($A1649=TAXAS!$A$20,IF($B1649="PARCELADO ATÉ 6X",$D1649-($D1649*TAXAS!$E$20))/6,IF($A1649=TAXAS!$A$21,IF($B1649="PARCELADO ATÉ 6X",$D1649-($D1649*TAXAS!$E$21))/6,IF($A1649=TAXAS!$A$22,IF($B1649="PARCELADO ATÉ 6X",$D1649-($D1649*TAXAS!$E$22))/6,IF($A1649=TAXAS!$A$23,IF($B1649="PARCELADO ATÉ 6X",$D1649-($D1649*TAXAS!$E$23))/6,IF($A1649=TAXAS!$A$24,IF($B1649="PARCELADO ATÉ 6X",$D1649-($D1649*TAXAS!$E$24))/6,IF($A1649=TAXAS!$A$25,IF($B1649="PARCELADO ATÉ 6X",$D1649-($D1649*TAXAS!$E$25))/6,IF($A1649=TAXAS!$A$26,IF($B1649="PARCELADO ATÉ 6X",$D1649-($D1649*TAXAS!$E$26))/6,IF($A1649=TAXAS!$A$27,IF($B1649="PARCELADO ATÉ 6X",$D1649-($D1649*TAXAS!$E$27))/6))))))))))))))))))))))))/1</f>
        <v>0</v>
      </c>
      <c r="I1649" s="9">
        <f>IF($A1649="VISA",IF($B1649="PARCELADO ATÉ 12X",$D1649-(D1649*TAXAS!$F$4))/12,IF($A1649="MASTER",IF($B1649="PARCELADO ATÉ 12X",$D1649-(D1649*TAXAS!$F$5))/12,IF($A1649="ELO",IF($B1649="PARCELADO ATÉ 12X",$D1649-(D1649*TAXAS!$F$6))/12,IF($A1649="HIPERCARD",IF($B1649="PARCELADO ATÉ 12X",$D1649-(D1649*TAXAS!$F$7))/12,IF($A1649="DINERS",IF($B1649="PARCELADO ATÉ 12X",$D1649-(D1649*TAXAS!$F$8))/12,IF($A1649="AMERICA EXPRESS",IF($B1649="PARCELADO ATÉ 12X",$D1649-(D1649*TAXAS!$F$9))/12,IF($A1649=TAXAS!$A$10,IF($B1649="PARCELADO ATÉ 12X",$D1649-($D1649*TAXAS!$F$10))/12,IF($A1649=TAXAS!$A$11,IF($B1649="PARCELADO ATÉ 12X",$D1649-($D1649*TAXAS!$F$11))/12,IF($A1649=TAXAS!$A$12,IF($B1649="PARCELADO ATÉ 12X",$D1649-($D1649*TAXAS!$F$12))/12,IF($A1649=TAXAS!$A$13,IF($B1649="PARCELADO ATÉ 12X",$D1649-($D1649*TAXAS!$F$13))/12,IF($A1649=TAXAS!$A$14,IF($B1649="PARCELADO ATÉ 12X",$D1649-($D1649*TAXAS!$F$14))/12,IF($A1649=TAXAS!$A$15,IF($B1649="PARCELADO ATÉ 12X",$D1649-($D1649*TAXAS!$F$15))/12,IF($A1649=TAXAS!$A$16,IF($B1649="PARCELADO ATÉ 12X",$D1649-($D1649*TAXAS!$F$16))/12,IF($A1649=TAXAS!$A$17,IF($B1649="PARCELADO ATÉ 12X",$D1649-($D1649*TAXAS!$F$17))/12,IF($A1649=TAXAS!$A$18,IF($B1649="PARCELADO ATÉ 12X",$D1649-($D1649*TAXAS!$F$18))/12,IF($A1649=TAXAS!$A$19,IF($B1649="PARCELADO ATÉ 12X",$D1649-($D1649*TAXAS!$F$19))/12,IF($A1649=TAXAS!$A$20,IF($B1649="PARCELADO ATÉ 12X",$D1649-($D1649*TAXAS!$F$20))/12,IF($A1649=TAXAS!$A$21,IF($B1649="PARCELADO ATÉ 12X",$D1649-($D1649*TAXAS!$F$21))/12,IF($A1649=TAXAS!$A$22,IF($B1649="PARCELADO ATÉ 12X",$D1649-($D1649*TAXAS!$F$22))/12,IF($A1649=TAXAS!$A$23,IF($B1649="PARCELADO ATÉ 12X",$D1649-($D1649*TAXAS!$F$23))/12,IF($A1649=TAXAS!$A$24,IF($B1649="PARCELADO ATÉ 12X",$D1649-($D1649*TAXAS!$F$24))/12,IF($A1649=TAXAS!$A$25,IF($B1649="PARCELADO ATÉ 12X",$D1649-($D1649*TAXAS!$F$25))/12,IF($A1649=TAXAS!$A$26,IF($B1649="PARCELADO ATÉ 12X",$D1649-($D1649*TAXAS!$F$26))/12,IF($A1649=TAXAS!$A$27,IF($B1649="PARCELADO ATÉ 12X",$D1649-($D1649*TAXAS!$F$27))/12))))))))))))))))))))))))/1</f>
        <v>0</v>
      </c>
      <c r="J1649" s="8">
        <f t="shared" si="0"/>
        <v>0</v>
      </c>
      <c r="K1649" s="10" t="b">
        <f>IF($B1649="PARCELADO ATÉ 3X",($D1649-($D1649*TAXAS!$D$4))-$J1649)</f>
        <v>0</v>
      </c>
      <c r="L1649" s="10" t="b">
        <f>IF($B1649="PARCELADO ATÉ 6X",($D1649-($D1649*TAXAS!$E$4))-$J1649)</f>
        <v>0</v>
      </c>
      <c r="M1649" s="10" t="b">
        <f>IF($B1649="PARCELADO ATÉ 12X",($D1649-($D1649*TAXAS!$F$4))-$J1649)</f>
        <v>0</v>
      </c>
      <c r="N1649" s="8">
        <f t="shared" si="1"/>
        <v>0</v>
      </c>
      <c r="O1649" s="10">
        <f t="shared" si="2"/>
        <v>0</v>
      </c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</row>
    <row r="1650" spans="1:31" ht="15.75" customHeight="1" x14ac:dyDescent="0.2">
      <c r="A1650" s="3"/>
      <c r="B1650" s="5"/>
      <c r="C1650" s="6"/>
      <c r="D1650" s="42"/>
      <c r="E1650" s="8">
        <f>IF($A1650="VISA",IF($B1650="DÉBITO",$D1650-($D1650*TAXAS!$B$4)),IF($A1650="MASTER",IF($B1650="DÉBITO",$D1650-($D1650*TAXAS!$B$5)),IF($A1650="ELO", IF($B1650="DÉBITO",$D1650-($D1650*TAXAS!$B$6)),IF($A1650="HIPERCARD",IF($B1650="DÉBITO",$D1650-($D1650*TAXAS!$B$7)),IF($A1650="DINERS",IF($B1650="DÉBITO",$D1650-($D1650*TAXAS!$B$8)),IF($A1650="AMERICA EXPRESS",IF($B1650="DÉBITO",$D1650-($D1650*TAXAS!$B$9)),IF($A1650=TAXAS!$A$10,IF($B1650="DÉBITO",$D1650-($D1650*TAXAS!$B$10)), IF($A1650=TAXAS!$A$11,IF($B1650="DÉBITO",$D1650-($D1650*TAXAS!$B$11)), IF($A1650=TAXAS!$A$12,IF($B1650="DÉBITO",$D1650-($D1650*TAXAS!$B$12)), IF($A1650=TAXAS!$A$13,IF($B1650="DÉBITO",$D1650-($D1650*TAXAS!$B$13)), IF($A1650=TAXAS!$A$14,IF($B1650="DÉBITO",$D1650-($D1650*TAXAS!$B$14)), IF($A1650=TAXAS!$A$15,IF($B1650="DÉBITO",$D1650-($D1650*TAXAS!$B$15)), IF($A1650=TAXAS!$A$16,IF($B1650="DÉBITO",$D1650-($D1650*TAXAS!$B$16)), IF($A1650=TAXAS!$A$17,IF($B1650="DÉBITO",$D1650-($D1650*TAXAS!$B$17)), IF($A1650=TAXAS!$A$18,IF($B1650="DÉBITO",$D1650-($D1650*TAXAS!$B$18)), IF($A1650=TAXAS!$A$19,IF($B1650="DÉBITO",$D1650-($D1650*TAXAS!$B$19)), IF($A1650=TAXAS!$A$20,IF($B1650="DÉBITO",$D1650-($D1650*TAXAS!$B$20)), IF($A1650=TAXAS!$A$21,IF($B1650="DÉBITO",$D1650-($D1650*TAXAS!$B$21)), IF($A1650=TAXAS!$A$22,IF($B1650="DÉBITO",$D1650-($D1650*TAXAS!$B$22)), IF($A1650=TAXAS!$A$23,IF($B1650="DÉBITO",$D1650-($D1650*TAXAS!$B$23)), IF($A1650=TAXAS!$A$24,IF($B1650="DÉBITO",$D1650-($D1650*TAXAS!$B$24)), IF($A1650=TAXAS!$A$25,IF($B1650="DÉBITO",$D1650-($D1650*TAXAS!$B$25)), IF($A1650=TAXAS!$A$26,IF($B1650="DÉBITO",$D1650-($D1650*TAXAS!$B$26)), IF($A1650=TAXAS!$A$27,IF($B1650="DÉBITO",$D1650-($D1650*TAXAS!$B$27))))))))))))))))))))))))))/1</f>
        <v>0</v>
      </c>
      <c r="F1650" s="8">
        <f>IF($A1650="VISA",IF($B1650="CRÉDITO",$D1650-($D1650*TAXAS!$C$4)),IF($A1650="MASTER",IF($B1650="CRÉDITO",$D1650-($D1650*TAXAS!$C$5)),IF($A1650="ELO", IF($B1650="CRÉDITO",$D1650-($D1650*TAXAS!$C$6)),IF($A1650="HIPERCARD",IF($B1650="CRÉDITO",$D1650-($D1650*TAXAS!$C$7)),IF($A1650="DINERS",IF($B1650="CRÉDITO",$D1650-($D1650*TAXAS!$C$8)),IF($A1650="AMERICA EXPRESS",IF($B1650="CRÉDITO",$D1650-($D1650*TAXAS!$C$9)),IF($A1650=TAXAS!$A$10,IF($B1650="CRÉDITO",$D1650-($D1650*TAXAS!$C$10)), IF($A1650=TAXAS!$A$11,IF($B1650="CRÉDITO",$D1650-($D1650*TAXAS!$C$11)), IF($A1650=TAXAS!$A$12,IF($B1650="CRÉDITO",$D1650-($D1650*TAXAS!$C$12)), IF($A1650=TAXAS!$A$13,IF($B1650="CRÉDITO",$D1650-($D1650*TAXAS!$C$13)), IF($A1650=TAXAS!$A$14,IF($B1650="CRÉDITO",$D1650-($D1650*TAXAS!$C$14)), IF($A1650=TAXAS!$A$15,IF($B1650="CRÉDITO",$D1650-($D1650*TAXAS!$C$15)), IF($A1650=TAXAS!$A$16,IF($B1650="CRÉDITO",$D1650-($D1650*TAXAS!$C$16)), IF($A1650=TAXAS!$A$17,IF($B1650="CRÉDITO",$D1650-($D1650*TAXAS!$C$17)), IF($A1650=TAXAS!$A$18,IF($B1650="CRÉDITO",$D1650-($D1650*TAXAS!$C$18)), IF($A1650=TAXAS!$A$19,IF($B1650="CRÉDITO",$D1650-($D1650*TAXAS!$C$19)), IF($A1650=TAXAS!$A$20,IF($B1650="CRÉDITO",$D1650-($D1650*TAXAS!$C$20)), IF($A1650=TAXAS!$A$21,IF($B1650="CRÉDITO",$D1650-($D1650*TAXAS!$C$21)), IF($A1650=TAXAS!$A$22,IF($B1650="CRÉDITO",$D1650-($D1650*TAXAS!$C$22)), IF($A1650=TAXAS!$A$23,IF($B1650="CRÉDITO",$D1650-($D1650*TAXAS!$C$23)), IF($A1650=TAXAS!$A$24,IF($B1650="CRÉDITO",$D1650-($D1650*TAXAS!$C$24)), IF($A1650=TAXAS!$A$25,IF($B1650="CRÉDITO",$D1650-($D1650*TAXAS!$C$25)), IF($A1650=TAXAS!$A$26,IF($B1650="CRÉDITO",$D1650-($D1650*TAXAS!$C$26)), IF($A1650=TAXAS!$A$27,IF($B1650="CRÉDITO",$D1650-($D1650*TAXAS!$C$27))))))))))))))))))))))))))/1</f>
        <v>0</v>
      </c>
      <c r="G1650" s="9">
        <f>IF($A1650="VISA",IF($B1650="PARCELADO ATÉ 3X",$D1650-(D1650*TAXAS!$D$4))/3,IF($A1650="MASTER",IF($B1650="PARCELADO ATÉ 3X",$D1650-(D1650*TAXAS!$D$5))/3,IF($A1650="ELO",IF($B1650="PARCELADO ATÉ 3X",$D1650-(D1650*TAXAS!$D$6))/3,IF($A1650="HIPERCARD",IF($B1650="PARCELADO ATÉ 3X",$D1650-(D1650*TAXAS!$D$7))/3,IF($A1650="DINERS",IF($B1650="PARCELADO ATÉ 3X",$D1650-(D1650*TAXAS!$D$8))/3,IF($A1650="AMERICA EXPRESS",IF($B1650="PARCELADO ATÉ 3X",$D1650-(D1650*TAXAS!$D$9))/3,IF($A1650=TAXAS!$A$10,IF($B1650="PARCELADO ATÉ 3X",$D1650-($D1650*TAXAS!$D$10))/3,IF($A1650=TAXAS!$A$11,IF($B1650="PARCELADO ATÉ 3X",$D1650-($D1650*TAXAS!$D$11))/3,IF($A1650=TAXAS!$A$12,IF($B1650="PARCELADO ATÉ 3X",$D1650-($D1650*TAXAS!$D$12))/3,IF($A1650=TAXAS!$A$13,IF($B1650="PARCELADO ATÉ 3X",$D1650-($D1650*TAXAS!$D$13))/3,IF($A1650=TAXAS!$A$14,IF($B1650="PARCELADO ATÉ 3X",$D1650-($D1650*TAXAS!$D$14))/3,IF($A1650=TAXAS!$A$15,IF($B1650="PARCELADO ATÉ 3X",$D1650-($D1650*TAXAS!$D$15))/3,IF($A1650=TAXAS!$A$16,IF($B1650="PARCELADO ATÉ 3X",$D1650-($D1650*TAXAS!$D$16))/3,IF($A1650=TAXAS!$A$17,IF($B1650="PARCELADO ATÉ 3X",$D1650-($D1650*TAXAS!$D$17))/3,IF($A1650=TAXAS!$A$18,IF($B1650="PARCELADO ATÉ 3X",$D1650-($D1650*TAXAS!$D$18))/3,IF($A1650=TAXAS!$A$19,IF($B1650="PARCELADO ATÉ 3X",$D1650-($D1650*TAXAS!$D$19))/3,IF($A1650=TAXAS!$A$20,IF($B1650="PARCELADO ATÉ 3X",$D1650-($D1650*TAXAS!$D$20))/3,IF($A1650=TAXAS!$A$21,IF($B1650="PARCELADO ATÉ 3X",$D1650-($D1650*TAXAS!$D$21))/3,IF($A1650=TAXAS!$A$22,IF($B1650="PARCELADO ATÉ 3X",$D1650-($D1650*TAXAS!$D$22))/3,IF($A1650=TAXAS!$A$23,IF($B1650="PARCELADO ATÉ 3X",$D1650-($D1650*TAXAS!$D$23))/3,IF($A1650=TAXAS!$A$24,IF($B1650="PARCELADO ATÉ 3X",$D1650-($D1650*TAXAS!$D$24))/3,IF($A1650=TAXAS!$A$25,IF($B1650="PARCELADO ATÉ 3X",$D1650-($D1650*TAXAS!$D$25))/3,IF($A1650=TAXAS!$A$26,IF($B1650="PARCELADO ATÉ 3X",$D1650-($D1650*TAXAS!$D$26))/3,IF($A1650=TAXAS!$A$27,IF($B1650="PARCELADO ATÉ 3X",$D1650-($D1650*TAXAS!$D$27))/3))))))))))))))))))))))))/1</f>
        <v>0</v>
      </c>
      <c r="H1650" s="9">
        <f>IF($A1650="VISA",IF($B1650="PARCELADO ATÉ 6X",$D1650-(D1650*TAXAS!$E$4))/6,IF($A1650="MASTER",IF($B1650="PARCELADO ATÉ 6X",$D1650-(D1650*TAXAS!$E$5))/6,IF($A1650="ELO",IF($B1650="PARCELADO ATÉ 6X",$D1650-(D1650*TAXAS!$E$6))/6,IF($A1650="HIPERCARD",IF($B1650="PARCELADO ATÉ 6X",$D1650-(D1650*TAXAS!$E$7))/6,IF($A1650="DINERS",IF($B1650="PARCELADO ATÉ 6X",$D1650-(D1650*TAXAS!$E$8))/6,IF($A1650="AMERICA EXPRESS",IF($B1650="PARCELADO ATÉ 6X",$D1650-(D1650*TAXAS!$E$9))/6,IF($A1650=TAXAS!$A$10,IF($B1650="PARCELADO ATÉ 6X",$D1650-($D1650*TAXAS!$E$10))/6,IF($A1650=TAXAS!$A$11,IF($B1650="PARCELADO ATÉ 6X",$D1650-($D1650*TAXAS!$E$11))/6,IF($A1650=TAXAS!$A$12,IF($B1650="PARCELADO ATÉ 6X",$D1650-($D1650*TAXAS!$E$12))/6,IF($A1650=TAXAS!$A$13,IF($B1650="PARCELADO ATÉ 6X",$D1650-($D1650*TAXAS!$E$13))/6,IF($A1650=TAXAS!$A$14,IF($B1650="PARCELADO ATÉ 6X",$D1650-($D1650*TAXAS!$E$14))/6,IF($A1650=TAXAS!$A$15,IF($B1650="PARCELADO ATÉ 6X",$D1650-($D1650*TAXAS!$E$15))/6,IF($A1650=TAXAS!$A$16,IF($B1650="PARCELADO ATÉ 6X",$D1650-($D1650*TAXAS!$E$16))/6,IF($A1650=TAXAS!$A$17,IF($B1650="PARCELADO ATÉ 6X",$D1650-($D1650*TAXAS!$E$17))/6,IF($A1650=TAXAS!$A$18,IF($B1650="PARCELADO ATÉ 6X",$D1650-($D1650*TAXAS!$E$18))/6,IF($A1650=TAXAS!$A$19,IF($B1650="PARCELADO ATÉ 6X",$D1650-($D1650*TAXAS!$E$19))/6,IF($A1650=TAXAS!$A$20,IF($B1650="PARCELADO ATÉ 6X",$D1650-($D1650*TAXAS!$E$20))/6,IF($A1650=TAXAS!$A$21,IF($B1650="PARCELADO ATÉ 6X",$D1650-($D1650*TAXAS!$E$21))/6,IF($A1650=TAXAS!$A$22,IF($B1650="PARCELADO ATÉ 6X",$D1650-($D1650*TAXAS!$E$22))/6,IF($A1650=TAXAS!$A$23,IF($B1650="PARCELADO ATÉ 6X",$D1650-($D1650*TAXAS!$E$23))/6,IF($A1650=TAXAS!$A$24,IF($B1650="PARCELADO ATÉ 6X",$D1650-($D1650*TAXAS!$E$24))/6,IF($A1650=TAXAS!$A$25,IF($B1650="PARCELADO ATÉ 6X",$D1650-($D1650*TAXAS!$E$25))/6,IF($A1650=TAXAS!$A$26,IF($B1650="PARCELADO ATÉ 6X",$D1650-($D1650*TAXAS!$E$26))/6,IF($A1650=TAXAS!$A$27,IF($B1650="PARCELADO ATÉ 6X",$D1650-($D1650*TAXAS!$E$27))/6))))))))))))))))))))))))/1</f>
        <v>0</v>
      </c>
      <c r="I1650" s="9">
        <f>IF($A1650="VISA",IF($B1650="PARCELADO ATÉ 12X",$D1650-(D1650*TAXAS!$F$4))/12,IF($A1650="MASTER",IF($B1650="PARCELADO ATÉ 12X",$D1650-(D1650*TAXAS!$F$5))/12,IF($A1650="ELO",IF($B1650="PARCELADO ATÉ 12X",$D1650-(D1650*TAXAS!$F$6))/12,IF($A1650="HIPERCARD",IF($B1650="PARCELADO ATÉ 12X",$D1650-(D1650*TAXAS!$F$7))/12,IF($A1650="DINERS",IF($B1650="PARCELADO ATÉ 12X",$D1650-(D1650*TAXAS!$F$8))/12,IF($A1650="AMERICA EXPRESS",IF($B1650="PARCELADO ATÉ 12X",$D1650-(D1650*TAXAS!$F$9))/12,IF($A1650=TAXAS!$A$10,IF($B1650="PARCELADO ATÉ 12X",$D1650-($D1650*TAXAS!$F$10))/12,IF($A1650=TAXAS!$A$11,IF($B1650="PARCELADO ATÉ 12X",$D1650-($D1650*TAXAS!$F$11))/12,IF($A1650=TAXAS!$A$12,IF($B1650="PARCELADO ATÉ 12X",$D1650-($D1650*TAXAS!$F$12))/12,IF($A1650=TAXAS!$A$13,IF($B1650="PARCELADO ATÉ 12X",$D1650-($D1650*TAXAS!$F$13))/12,IF($A1650=TAXAS!$A$14,IF($B1650="PARCELADO ATÉ 12X",$D1650-($D1650*TAXAS!$F$14))/12,IF($A1650=TAXAS!$A$15,IF($B1650="PARCELADO ATÉ 12X",$D1650-($D1650*TAXAS!$F$15))/12,IF($A1650=TAXAS!$A$16,IF($B1650="PARCELADO ATÉ 12X",$D1650-($D1650*TAXAS!$F$16))/12,IF($A1650=TAXAS!$A$17,IF($B1650="PARCELADO ATÉ 12X",$D1650-($D1650*TAXAS!$F$17))/12,IF($A1650=TAXAS!$A$18,IF($B1650="PARCELADO ATÉ 12X",$D1650-($D1650*TAXAS!$F$18))/12,IF($A1650=TAXAS!$A$19,IF($B1650="PARCELADO ATÉ 12X",$D1650-($D1650*TAXAS!$F$19))/12,IF($A1650=TAXAS!$A$20,IF($B1650="PARCELADO ATÉ 12X",$D1650-($D1650*TAXAS!$F$20))/12,IF($A1650=TAXAS!$A$21,IF($B1650="PARCELADO ATÉ 12X",$D1650-($D1650*TAXAS!$F$21))/12,IF($A1650=TAXAS!$A$22,IF($B1650="PARCELADO ATÉ 12X",$D1650-($D1650*TAXAS!$F$22))/12,IF($A1650=TAXAS!$A$23,IF($B1650="PARCELADO ATÉ 12X",$D1650-($D1650*TAXAS!$F$23))/12,IF($A1650=TAXAS!$A$24,IF($B1650="PARCELADO ATÉ 12X",$D1650-($D1650*TAXAS!$F$24))/12,IF($A1650=TAXAS!$A$25,IF($B1650="PARCELADO ATÉ 12X",$D1650-($D1650*TAXAS!$F$25))/12,IF($A1650=TAXAS!$A$26,IF($B1650="PARCELADO ATÉ 12X",$D1650-($D1650*TAXAS!$F$26))/12,IF($A1650=TAXAS!$A$27,IF($B1650="PARCELADO ATÉ 12X",$D1650-($D1650*TAXAS!$F$27))/12))))))))))))))))))))))))/1</f>
        <v>0</v>
      </c>
      <c r="J1650" s="8">
        <f t="shared" si="0"/>
        <v>0</v>
      </c>
      <c r="K1650" s="10" t="b">
        <f>IF($B1650="PARCELADO ATÉ 3X",($D1650-($D1650*TAXAS!$D$4))-$J1650)</f>
        <v>0</v>
      </c>
      <c r="L1650" s="10" t="b">
        <f>IF($B1650="PARCELADO ATÉ 6X",($D1650-($D1650*TAXAS!$E$4))-$J1650)</f>
        <v>0</v>
      </c>
      <c r="M1650" s="10" t="b">
        <f>IF($B1650="PARCELADO ATÉ 12X",($D1650-($D1650*TAXAS!$F$4))-$J1650)</f>
        <v>0</v>
      </c>
      <c r="N1650" s="8">
        <f t="shared" si="1"/>
        <v>0</v>
      </c>
      <c r="O1650" s="10">
        <f t="shared" si="2"/>
        <v>0</v>
      </c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</row>
    <row r="1651" spans="1:31" ht="15.75" customHeight="1" x14ac:dyDescent="0.2">
      <c r="A1651" s="3"/>
      <c r="B1651" s="5"/>
      <c r="C1651" s="6"/>
      <c r="D1651" s="42"/>
      <c r="E1651" s="8">
        <f>IF($A1651="VISA",IF($B1651="DÉBITO",$D1651-($D1651*TAXAS!$B$4)),IF($A1651="MASTER",IF($B1651="DÉBITO",$D1651-($D1651*TAXAS!$B$5)),IF($A1651="ELO", IF($B1651="DÉBITO",$D1651-($D1651*TAXAS!$B$6)),IF($A1651="HIPERCARD",IF($B1651="DÉBITO",$D1651-($D1651*TAXAS!$B$7)),IF($A1651="DINERS",IF($B1651="DÉBITO",$D1651-($D1651*TAXAS!$B$8)),IF($A1651="AMERICA EXPRESS",IF($B1651="DÉBITO",$D1651-($D1651*TAXAS!$B$9)),IF($A1651=TAXAS!$A$10,IF($B1651="DÉBITO",$D1651-($D1651*TAXAS!$B$10)), IF($A1651=TAXAS!$A$11,IF($B1651="DÉBITO",$D1651-($D1651*TAXAS!$B$11)), IF($A1651=TAXAS!$A$12,IF($B1651="DÉBITO",$D1651-($D1651*TAXAS!$B$12)), IF($A1651=TAXAS!$A$13,IF($B1651="DÉBITO",$D1651-($D1651*TAXAS!$B$13)), IF($A1651=TAXAS!$A$14,IF($B1651="DÉBITO",$D1651-($D1651*TAXAS!$B$14)), IF($A1651=TAXAS!$A$15,IF($B1651="DÉBITO",$D1651-($D1651*TAXAS!$B$15)), IF($A1651=TAXAS!$A$16,IF($B1651="DÉBITO",$D1651-($D1651*TAXAS!$B$16)), IF($A1651=TAXAS!$A$17,IF($B1651="DÉBITO",$D1651-($D1651*TAXAS!$B$17)), IF($A1651=TAXAS!$A$18,IF($B1651="DÉBITO",$D1651-($D1651*TAXAS!$B$18)), IF($A1651=TAXAS!$A$19,IF($B1651="DÉBITO",$D1651-($D1651*TAXAS!$B$19)), IF($A1651=TAXAS!$A$20,IF($B1651="DÉBITO",$D1651-($D1651*TAXAS!$B$20)), IF($A1651=TAXAS!$A$21,IF($B1651="DÉBITO",$D1651-($D1651*TAXAS!$B$21)), IF($A1651=TAXAS!$A$22,IF($B1651="DÉBITO",$D1651-($D1651*TAXAS!$B$22)), IF($A1651=TAXAS!$A$23,IF($B1651="DÉBITO",$D1651-($D1651*TAXAS!$B$23)), IF($A1651=TAXAS!$A$24,IF($B1651="DÉBITO",$D1651-($D1651*TAXAS!$B$24)), IF($A1651=TAXAS!$A$25,IF($B1651="DÉBITO",$D1651-($D1651*TAXAS!$B$25)), IF($A1651=TAXAS!$A$26,IF($B1651="DÉBITO",$D1651-($D1651*TAXAS!$B$26)), IF($A1651=TAXAS!$A$27,IF($B1651="DÉBITO",$D1651-($D1651*TAXAS!$B$27))))))))))))))))))))))))))/1</f>
        <v>0</v>
      </c>
      <c r="F1651" s="8">
        <f>IF($A1651="VISA",IF($B1651="CRÉDITO",$D1651-($D1651*TAXAS!$C$4)),IF($A1651="MASTER",IF($B1651="CRÉDITO",$D1651-($D1651*TAXAS!$C$5)),IF($A1651="ELO", IF($B1651="CRÉDITO",$D1651-($D1651*TAXAS!$C$6)),IF($A1651="HIPERCARD",IF($B1651="CRÉDITO",$D1651-($D1651*TAXAS!$C$7)),IF($A1651="DINERS",IF($B1651="CRÉDITO",$D1651-($D1651*TAXAS!$C$8)),IF($A1651="AMERICA EXPRESS",IF($B1651="CRÉDITO",$D1651-($D1651*TAXAS!$C$9)),IF($A1651=TAXAS!$A$10,IF($B1651="CRÉDITO",$D1651-($D1651*TAXAS!$C$10)), IF($A1651=TAXAS!$A$11,IF($B1651="CRÉDITO",$D1651-($D1651*TAXAS!$C$11)), IF($A1651=TAXAS!$A$12,IF($B1651="CRÉDITO",$D1651-($D1651*TAXAS!$C$12)), IF($A1651=TAXAS!$A$13,IF($B1651="CRÉDITO",$D1651-($D1651*TAXAS!$C$13)), IF($A1651=TAXAS!$A$14,IF($B1651="CRÉDITO",$D1651-($D1651*TAXAS!$C$14)), IF($A1651=TAXAS!$A$15,IF($B1651="CRÉDITO",$D1651-($D1651*TAXAS!$C$15)), IF($A1651=TAXAS!$A$16,IF($B1651="CRÉDITO",$D1651-($D1651*TAXAS!$C$16)), IF($A1651=TAXAS!$A$17,IF($B1651="CRÉDITO",$D1651-($D1651*TAXAS!$C$17)), IF($A1651=TAXAS!$A$18,IF($B1651="CRÉDITO",$D1651-($D1651*TAXAS!$C$18)), IF($A1651=TAXAS!$A$19,IF($B1651="CRÉDITO",$D1651-($D1651*TAXAS!$C$19)), IF($A1651=TAXAS!$A$20,IF($B1651="CRÉDITO",$D1651-($D1651*TAXAS!$C$20)), IF($A1651=TAXAS!$A$21,IF($B1651="CRÉDITO",$D1651-($D1651*TAXAS!$C$21)), IF($A1651=TAXAS!$A$22,IF($B1651="CRÉDITO",$D1651-($D1651*TAXAS!$C$22)), IF($A1651=TAXAS!$A$23,IF($B1651="CRÉDITO",$D1651-($D1651*TAXAS!$C$23)), IF($A1651=TAXAS!$A$24,IF($B1651="CRÉDITO",$D1651-($D1651*TAXAS!$C$24)), IF($A1651=TAXAS!$A$25,IF($B1651="CRÉDITO",$D1651-($D1651*TAXAS!$C$25)), IF($A1651=TAXAS!$A$26,IF($B1651="CRÉDITO",$D1651-($D1651*TAXAS!$C$26)), IF($A1651=TAXAS!$A$27,IF($B1651="CRÉDITO",$D1651-($D1651*TAXAS!$C$27))))))))))))))))))))))))))/1</f>
        <v>0</v>
      </c>
      <c r="G1651" s="9">
        <f>IF($A1651="VISA",IF($B1651="PARCELADO ATÉ 3X",$D1651-(D1651*TAXAS!$D$4))/3,IF($A1651="MASTER",IF($B1651="PARCELADO ATÉ 3X",$D1651-(D1651*TAXAS!$D$5))/3,IF($A1651="ELO",IF($B1651="PARCELADO ATÉ 3X",$D1651-(D1651*TAXAS!$D$6))/3,IF($A1651="HIPERCARD",IF($B1651="PARCELADO ATÉ 3X",$D1651-(D1651*TAXAS!$D$7))/3,IF($A1651="DINERS",IF($B1651="PARCELADO ATÉ 3X",$D1651-(D1651*TAXAS!$D$8))/3,IF($A1651="AMERICA EXPRESS",IF($B1651="PARCELADO ATÉ 3X",$D1651-(D1651*TAXAS!$D$9))/3,IF($A1651=TAXAS!$A$10,IF($B1651="PARCELADO ATÉ 3X",$D1651-($D1651*TAXAS!$D$10))/3,IF($A1651=TAXAS!$A$11,IF($B1651="PARCELADO ATÉ 3X",$D1651-($D1651*TAXAS!$D$11))/3,IF($A1651=TAXAS!$A$12,IF($B1651="PARCELADO ATÉ 3X",$D1651-($D1651*TAXAS!$D$12))/3,IF($A1651=TAXAS!$A$13,IF($B1651="PARCELADO ATÉ 3X",$D1651-($D1651*TAXAS!$D$13))/3,IF($A1651=TAXAS!$A$14,IF($B1651="PARCELADO ATÉ 3X",$D1651-($D1651*TAXAS!$D$14))/3,IF($A1651=TAXAS!$A$15,IF($B1651="PARCELADO ATÉ 3X",$D1651-($D1651*TAXAS!$D$15))/3,IF($A1651=TAXAS!$A$16,IF($B1651="PARCELADO ATÉ 3X",$D1651-($D1651*TAXAS!$D$16))/3,IF($A1651=TAXAS!$A$17,IF($B1651="PARCELADO ATÉ 3X",$D1651-($D1651*TAXAS!$D$17))/3,IF($A1651=TAXAS!$A$18,IF($B1651="PARCELADO ATÉ 3X",$D1651-($D1651*TAXAS!$D$18))/3,IF($A1651=TAXAS!$A$19,IF($B1651="PARCELADO ATÉ 3X",$D1651-($D1651*TAXAS!$D$19))/3,IF($A1651=TAXAS!$A$20,IF($B1651="PARCELADO ATÉ 3X",$D1651-($D1651*TAXAS!$D$20))/3,IF($A1651=TAXAS!$A$21,IF($B1651="PARCELADO ATÉ 3X",$D1651-($D1651*TAXAS!$D$21))/3,IF($A1651=TAXAS!$A$22,IF($B1651="PARCELADO ATÉ 3X",$D1651-($D1651*TAXAS!$D$22))/3,IF($A1651=TAXAS!$A$23,IF($B1651="PARCELADO ATÉ 3X",$D1651-($D1651*TAXAS!$D$23))/3,IF($A1651=TAXAS!$A$24,IF($B1651="PARCELADO ATÉ 3X",$D1651-($D1651*TAXAS!$D$24))/3,IF($A1651=TAXAS!$A$25,IF($B1651="PARCELADO ATÉ 3X",$D1651-($D1651*TAXAS!$D$25))/3,IF($A1651=TAXAS!$A$26,IF($B1651="PARCELADO ATÉ 3X",$D1651-($D1651*TAXAS!$D$26))/3,IF($A1651=TAXAS!$A$27,IF($B1651="PARCELADO ATÉ 3X",$D1651-($D1651*TAXAS!$D$27))/3))))))))))))))))))))))))/1</f>
        <v>0</v>
      </c>
      <c r="H1651" s="9">
        <f>IF($A1651="VISA",IF($B1651="PARCELADO ATÉ 6X",$D1651-(D1651*TAXAS!$E$4))/6,IF($A1651="MASTER",IF($B1651="PARCELADO ATÉ 6X",$D1651-(D1651*TAXAS!$E$5))/6,IF($A1651="ELO",IF($B1651="PARCELADO ATÉ 6X",$D1651-(D1651*TAXAS!$E$6))/6,IF($A1651="HIPERCARD",IF($B1651="PARCELADO ATÉ 6X",$D1651-(D1651*TAXAS!$E$7))/6,IF($A1651="DINERS",IF($B1651="PARCELADO ATÉ 6X",$D1651-(D1651*TAXAS!$E$8))/6,IF($A1651="AMERICA EXPRESS",IF($B1651="PARCELADO ATÉ 6X",$D1651-(D1651*TAXAS!$E$9))/6,IF($A1651=TAXAS!$A$10,IF($B1651="PARCELADO ATÉ 6X",$D1651-($D1651*TAXAS!$E$10))/6,IF($A1651=TAXAS!$A$11,IF($B1651="PARCELADO ATÉ 6X",$D1651-($D1651*TAXAS!$E$11))/6,IF($A1651=TAXAS!$A$12,IF($B1651="PARCELADO ATÉ 6X",$D1651-($D1651*TAXAS!$E$12))/6,IF($A1651=TAXAS!$A$13,IF($B1651="PARCELADO ATÉ 6X",$D1651-($D1651*TAXAS!$E$13))/6,IF($A1651=TAXAS!$A$14,IF($B1651="PARCELADO ATÉ 6X",$D1651-($D1651*TAXAS!$E$14))/6,IF($A1651=TAXAS!$A$15,IF($B1651="PARCELADO ATÉ 6X",$D1651-($D1651*TAXAS!$E$15))/6,IF($A1651=TAXAS!$A$16,IF($B1651="PARCELADO ATÉ 6X",$D1651-($D1651*TAXAS!$E$16))/6,IF($A1651=TAXAS!$A$17,IF($B1651="PARCELADO ATÉ 6X",$D1651-($D1651*TAXAS!$E$17))/6,IF($A1651=TAXAS!$A$18,IF($B1651="PARCELADO ATÉ 6X",$D1651-($D1651*TAXAS!$E$18))/6,IF($A1651=TAXAS!$A$19,IF($B1651="PARCELADO ATÉ 6X",$D1651-($D1651*TAXAS!$E$19))/6,IF($A1651=TAXAS!$A$20,IF($B1651="PARCELADO ATÉ 6X",$D1651-($D1651*TAXAS!$E$20))/6,IF($A1651=TAXAS!$A$21,IF($B1651="PARCELADO ATÉ 6X",$D1651-($D1651*TAXAS!$E$21))/6,IF($A1651=TAXAS!$A$22,IF($B1651="PARCELADO ATÉ 6X",$D1651-($D1651*TAXAS!$E$22))/6,IF($A1651=TAXAS!$A$23,IF($B1651="PARCELADO ATÉ 6X",$D1651-($D1651*TAXAS!$E$23))/6,IF($A1651=TAXAS!$A$24,IF($B1651="PARCELADO ATÉ 6X",$D1651-($D1651*TAXAS!$E$24))/6,IF($A1651=TAXAS!$A$25,IF($B1651="PARCELADO ATÉ 6X",$D1651-($D1651*TAXAS!$E$25))/6,IF($A1651=TAXAS!$A$26,IF($B1651="PARCELADO ATÉ 6X",$D1651-($D1651*TAXAS!$E$26))/6,IF($A1651=TAXAS!$A$27,IF($B1651="PARCELADO ATÉ 6X",$D1651-($D1651*TAXAS!$E$27))/6))))))))))))))))))))))))/1</f>
        <v>0</v>
      </c>
      <c r="I1651" s="9">
        <f>IF($A1651="VISA",IF($B1651="PARCELADO ATÉ 12X",$D1651-(D1651*TAXAS!$F$4))/12,IF($A1651="MASTER",IF($B1651="PARCELADO ATÉ 12X",$D1651-(D1651*TAXAS!$F$5))/12,IF($A1651="ELO",IF($B1651="PARCELADO ATÉ 12X",$D1651-(D1651*TAXAS!$F$6))/12,IF($A1651="HIPERCARD",IF($B1651="PARCELADO ATÉ 12X",$D1651-(D1651*TAXAS!$F$7))/12,IF($A1651="DINERS",IF($B1651="PARCELADO ATÉ 12X",$D1651-(D1651*TAXAS!$F$8))/12,IF($A1651="AMERICA EXPRESS",IF($B1651="PARCELADO ATÉ 12X",$D1651-(D1651*TAXAS!$F$9))/12,IF($A1651=TAXAS!$A$10,IF($B1651="PARCELADO ATÉ 12X",$D1651-($D1651*TAXAS!$F$10))/12,IF($A1651=TAXAS!$A$11,IF($B1651="PARCELADO ATÉ 12X",$D1651-($D1651*TAXAS!$F$11))/12,IF($A1651=TAXAS!$A$12,IF($B1651="PARCELADO ATÉ 12X",$D1651-($D1651*TAXAS!$F$12))/12,IF($A1651=TAXAS!$A$13,IF($B1651="PARCELADO ATÉ 12X",$D1651-($D1651*TAXAS!$F$13))/12,IF($A1651=TAXAS!$A$14,IF($B1651="PARCELADO ATÉ 12X",$D1651-($D1651*TAXAS!$F$14))/12,IF($A1651=TAXAS!$A$15,IF($B1651="PARCELADO ATÉ 12X",$D1651-($D1651*TAXAS!$F$15))/12,IF($A1651=TAXAS!$A$16,IF($B1651="PARCELADO ATÉ 12X",$D1651-($D1651*TAXAS!$F$16))/12,IF($A1651=TAXAS!$A$17,IF($B1651="PARCELADO ATÉ 12X",$D1651-($D1651*TAXAS!$F$17))/12,IF($A1651=TAXAS!$A$18,IF($B1651="PARCELADO ATÉ 12X",$D1651-($D1651*TAXAS!$F$18))/12,IF($A1651=TAXAS!$A$19,IF($B1651="PARCELADO ATÉ 12X",$D1651-($D1651*TAXAS!$F$19))/12,IF($A1651=TAXAS!$A$20,IF($B1651="PARCELADO ATÉ 12X",$D1651-($D1651*TAXAS!$F$20))/12,IF($A1651=TAXAS!$A$21,IF($B1651="PARCELADO ATÉ 12X",$D1651-($D1651*TAXAS!$F$21))/12,IF($A1651=TAXAS!$A$22,IF($B1651="PARCELADO ATÉ 12X",$D1651-($D1651*TAXAS!$F$22))/12,IF($A1651=TAXAS!$A$23,IF($B1651="PARCELADO ATÉ 12X",$D1651-($D1651*TAXAS!$F$23))/12,IF($A1651=TAXAS!$A$24,IF($B1651="PARCELADO ATÉ 12X",$D1651-($D1651*TAXAS!$F$24))/12,IF($A1651=TAXAS!$A$25,IF($B1651="PARCELADO ATÉ 12X",$D1651-($D1651*TAXAS!$F$25))/12,IF($A1651=TAXAS!$A$26,IF($B1651="PARCELADO ATÉ 12X",$D1651-($D1651*TAXAS!$F$26))/12,IF($A1651=TAXAS!$A$27,IF($B1651="PARCELADO ATÉ 12X",$D1651-($D1651*TAXAS!$F$27))/12))))))))))))))))))))))))/1</f>
        <v>0</v>
      </c>
      <c r="J1651" s="8">
        <f t="shared" si="0"/>
        <v>0</v>
      </c>
      <c r="K1651" s="10" t="b">
        <f>IF($B1651="PARCELADO ATÉ 3X",($D1651-($D1651*TAXAS!$D$4))-$J1651)</f>
        <v>0</v>
      </c>
      <c r="L1651" s="10" t="b">
        <f>IF($B1651="PARCELADO ATÉ 6X",($D1651-($D1651*TAXAS!$E$4))-$J1651)</f>
        <v>0</v>
      </c>
      <c r="M1651" s="10" t="b">
        <f>IF($B1651="PARCELADO ATÉ 12X",($D1651-($D1651*TAXAS!$F$4))-$J1651)</f>
        <v>0</v>
      </c>
      <c r="N1651" s="8">
        <f t="shared" si="1"/>
        <v>0</v>
      </c>
      <c r="O1651" s="10">
        <f t="shared" si="2"/>
        <v>0</v>
      </c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</row>
    <row r="1652" spans="1:31" ht="15.75" customHeight="1" x14ac:dyDescent="0.2">
      <c r="A1652" s="3"/>
      <c r="B1652" s="5"/>
      <c r="C1652" s="6"/>
      <c r="D1652" s="42"/>
      <c r="E1652" s="8">
        <f>IF($A1652="VISA",IF($B1652="DÉBITO",$D1652-($D1652*TAXAS!$B$4)),IF($A1652="MASTER",IF($B1652="DÉBITO",$D1652-($D1652*TAXAS!$B$5)),IF($A1652="ELO", IF($B1652="DÉBITO",$D1652-($D1652*TAXAS!$B$6)),IF($A1652="HIPERCARD",IF($B1652="DÉBITO",$D1652-($D1652*TAXAS!$B$7)),IF($A1652="DINERS",IF($B1652="DÉBITO",$D1652-($D1652*TAXAS!$B$8)),IF($A1652="AMERICA EXPRESS",IF($B1652="DÉBITO",$D1652-($D1652*TAXAS!$B$9)),IF($A1652=TAXAS!$A$10,IF($B1652="DÉBITO",$D1652-($D1652*TAXAS!$B$10)), IF($A1652=TAXAS!$A$11,IF($B1652="DÉBITO",$D1652-($D1652*TAXAS!$B$11)), IF($A1652=TAXAS!$A$12,IF($B1652="DÉBITO",$D1652-($D1652*TAXAS!$B$12)), IF($A1652=TAXAS!$A$13,IF($B1652="DÉBITO",$D1652-($D1652*TAXAS!$B$13)), IF($A1652=TAXAS!$A$14,IF($B1652="DÉBITO",$D1652-($D1652*TAXAS!$B$14)), IF($A1652=TAXAS!$A$15,IF($B1652="DÉBITO",$D1652-($D1652*TAXAS!$B$15)), IF($A1652=TAXAS!$A$16,IF($B1652="DÉBITO",$D1652-($D1652*TAXAS!$B$16)), IF($A1652=TAXAS!$A$17,IF($B1652="DÉBITO",$D1652-($D1652*TAXAS!$B$17)), IF($A1652=TAXAS!$A$18,IF($B1652="DÉBITO",$D1652-($D1652*TAXAS!$B$18)), IF($A1652=TAXAS!$A$19,IF($B1652="DÉBITO",$D1652-($D1652*TAXAS!$B$19)), IF($A1652=TAXAS!$A$20,IF($B1652="DÉBITO",$D1652-($D1652*TAXAS!$B$20)), IF($A1652=TAXAS!$A$21,IF($B1652="DÉBITO",$D1652-($D1652*TAXAS!$B$21)), IF($A1652=TAXAS!$A$22,IF($B1652="DÉBITO",$D1652-($D1652*TAXAS!$B$22)), IF($A1652=TAXAS!$A$23,IF($B1652="DÉBITO",$D1652-($D1652*TAXAS!$B$23)), IF($A1652=TAXAS!$A$24,IF($B1652="DÉBITO",$D1652-($D1652*TAXAS!$B$24)), IF($A1652=TAXAS!$A$25,IF($B1652="DÉBITO",$D1652-($D1652*TAXAS!$B$25)), IF($A1652=TAXAS!$A$26,IF($B1652="DÉBITO",$D1652-($D1652*TAXAS!$B$26)), IF($A1652=TAXAS!$A$27,IF($B1652="DÉBITO",$D1652-($D1652*TAXAS!$B$27))))))))))))))))))))))))))/1</f>
        <v>0</v>
      </c>
      <c r="F1652" s="8">
        <f>IF($A1652="VISA",IF($B1652="CRÉDITO",$D1652-($D1652*TAXAS!$C$4)),IF($A1652="MASTER",IF($B1652="CRÉDITO",$D1652-($D1652*TAXAS!$C$5)),IF($A1652="ELO", IF($B1652="CRÉDITO",$D1652-($D1652*TAXAS!$C$6)),IF($A1652="HIPERCARD",IF($B1652="CRÉDITO",$D1652-($D1652*TAXAS!$C$7)),IF($A1652="DINERS",IF($B1652="CRÉDITO",$D1652-($D1652*TAXAS!$C$8)),IF($A1652="AMERICA EXPRESS",IF($B1652="CRÉDITO",$D1652-($D1652*TAXAS!$C$9)),IF($A1652=TAXAS!$A$10,IF($B1652="CRÉDITO",$D1652-($D1652*TAXAS!$C$10)), IF($A1652=TAXAS!$A$11,IF($B1652="CRÉDITO",$D1652-($D1652*TAXAS!$C$11)), IF($A1652=TAXAS!$A$12,IF($B1652="CRÉDITO",$D1652-($D1652*TAXAS!$C$12)), IF($A1652=TAXAS!$A$13,IF($B1652="CRÉDITO",$D1652-($D1652*TAXAS!$C$13)), IF($A1652=TAXAS!$A$14,IF($B1652="CRÉDITO",$D1652-($D1652*TAXAS!$C$14)), IF($A1652=TAXAS!$A$15,IF($B1652="CRÉDITO",$D1652-($D1652*TAXAS!$C$15)), IF($A1652=TAXAS!$A$16,IF($B1652="CRÉDITO",$D1652-($D1652*TAXAS!$C$16)), IF($A1652=TAXAS!$A$17,IF($B1652="CRÉDITO",$D1652-($D1652*TAXAS!$C$17)), IF($A1652=TAXAS!$A$18,IF($B1652="CRÉDITO",$D1652-($D1652*TAXAS!$C$18)), IF($A1652=TAXAS!$A$19,IF($B1652="CRÉDITO",$D1652-($D1652*TAXAS!$C$19)), IF($A1652=TAXAS!$A$20,IF($B1652="CRÉDITO",$D1652-($D1652*TAXAS!$C$20)), IF($A1652=TAXAS!$A$21,IF($B1652="CRÉDITO",$D1652-($D1652*TAXAS!$C$21)), IF($A1652=TAXAS!$A$22,IF($B1652="CRÉDITO",$D1652-($D1652*TAXAS!$C$22)), IF($A1652=TAXAS!$A$23,IF($B1652="CRÉDITO",$D1652-($D1652*TAXAS!$C$23)), IF($A1652=TAXAS!$A$24,IF($B1652="CRÉDITO",$D1652-($D1652*TAXAS!$C$24)), IF($A1652=TAXAS!$A$25,IF($B1652="CRÉDITO",$D1652-($D1652*TAXAS!$C$25)), IF($A1652=TAXAS!$A$26,IF($B1652="CRÉDITO",$D1652-($D1652*TAXAS!$C$26)), IF($A1652=TAXAS!$A$27,IF($B1652="CRÉDITO",$D1652-($D1652*TAXAS!$C$27))))))))))))))))))))))))))/1</f>
        <v>0</v>
      </c>
      <c r="G1652" s="9">
        <f>IF($A1652="VISA",IF($B1652="PARCELADO ATÉ 3X",$D1652-(D1652*TAXAS!$D$4))/3,IF($A1652="MASTER",IF($B1652="PARCELADO ATÉ 3X",$D1652-(D1652*TAXAS!$D$5))/3,IF($A1652="ELO",IF($B1652="PARCELADO ATÉ 3X",$D1652-(D1652*TAXAS!$D$6))/3,IF($A1652="HIPERCARD",IF($B1652="PARCELADO ATÉ 3X",$D1652-(D1652*TAXAS!$D$7))/3,IF($A1652="DINERS",IF($B1652="PARCELADO ATÉ 3X",$D1652-(D1652*TAXAS!$D$8))/3,IF($A1652="AMERICA EXPRESS",IF($B1652="PARCELADO ATÉ 3X",$D1652-(D1652*TAXAS!$D$9))/3,IF($A1652=TAXAS!$A$10,IF($B1652="PARCELADO ATÉ 3X",$D1652-($D1652*TAXAS!$D$10))/3,IF($A1652=TAXAS!$A$11,IF($B1652="PARCELADO ATÉ 3X",$D1652-($D1652*TAXAS!$D$11))/3,IF($A1652=TAXAS!$A$12,IF($B1652="PARCELADO ATÉ 3X",$D1652-($D1652*TAXAS!$D$12))/3,IF($A1652=TAXAS!$A$13,IF($B1652="PARCELADO ATÉ 3X",$D1652-($D1652*TAXAS!$D$13))/3,IF($A1652=TAXAS!$A$14,IF($B1652="PARCELADO ATÉ 3X",$D1652-($D1652*TAXAS!$D$14))/3,IF($A1652=TAXAS!$A$15,IF($B1652="PARCELADO ATÉ 3X",$D1652-($D1652*TAXAS!$D$15))/3,IF($A1652=TAXAS!$A$16,IF($B1652="PARCELADO ATÉ 3X",$D1652-($D1652*TAXAS!$D$16))/3,IF($A1652=TAXAS!$A$17,IF($B1652="PARCELADO ATÉ 3X",$D1652-($D1652*TAXAS!$D$17))/3,IF($A1652=TAXAS!$A$18,IF($B1652="PARCELADO ATÉ 3X",$D1652-($D1652*TAXAS!$D$18))/3,IF($A1652=TAXAS!$A$19,IF($B1652="PARCELADO ATÉ 3X",$D1652-($D1652*TAXAS!$D$19))/3,IF($A1652=TAXAS!$A$20,IF($B1652="PARCELADO ATÉ 3X",$D1652-($D1652*TAXAS!$D$20))/3,IF($A1652=TAXAS!$A$21,IF($B1652="PARCELADO ATÉ 3X",$D1652-($D1652*TAXAS!$D$21))/3,IF($A1652=TAXAS!$A$22,IF($B1652="PARCELADO ATÉ 3X",$D1652-($D1652*TAXAS!$D$22))/3,IF($A1652=TAXAS!$A$23,IF($B1652="PARCELADO ATÉ 3X",$D1652-($D1652*TAXAS!$D$23))/3,IF($A1652=TAXAS!$A$24,IF($B1652="PARCELADO ATÉ 3X",$D1652-($D1652*TAXAS!$D$24))/3,IF($A1652=TAXAS!$A$25,IF($B1652="PARCELADO ATÉ 3X",$D1652-($D1652*TAXAS!$D$25))/3,IF($A1652=TAXAS!$A$26,IF($B1652="PARCELADO ATÉ 3X",$D1652-($D1652*TAXAS!$D$26))/3,IF($A1652=TAXAS!$A$27,IF($B1652="PARCELADO ATÉ 3X",$D1652-($D1652*TAXAS!$D$27))/3))))))))))))))))))))))))/1</f>
        <v>0</v>
      </c>
      <c r="H1652" s="9">
        <f>IF($A1652="VISA",IF($B1652="PARCELADO ATÉ 6X",$D1652-(D1652*TAXAS!$E$4))/6,IF($A1652="MASTER",IF($B1652="PARCELADO ATÉ 6X",$D1652-(D1652*TAXAS!$E$5))/6,IF($A1652="ELO",IF($B1652="PARCELADO ATÉ 6X",$D1652-(D1652*TAXAS!$E$6))/6,IF($A1652="HIPERCARD",IF($B1652="PARCELADO ATÉ 6X",$D1652-(D1652*TAXAS!$E$7))/6,IF($A1652="DINERS",IF($B1652="PARCELADO ATÉ 6X",$D1652-(D1652*TAXAS!$E$8))/6,IF($A1652="AMERICA EXPRESS",IF($B1652="PARCELADO ATÉ 6X",$D1652-(D1652*TAXAS!$E$9))/6,IF($A1652=TAXAS!$A$10,IF($B1652="PARCELADO ATÉ 6X",$D1652-($D1652*TAXAS!$E$10))/6,IF($A1652=TAXAS!$A$11,IF($B1652="PARCELADO ATÉ 6X",$D1652-($D1652*TAXAS!$E$11))/6,IF($A1652=TAXAS!$A$12,IF($B1652="PARCELADO ATÉ 6X",$D1652-($D1652*TAXAS!$E$12))/6,IF($A1652=TAXAS!$A$13,IF($B1652="PARCELADO ATÉ 6X",$D1652-($D1652*TAXAS!$E$13))/6,IF($A1652=TAXAS!$A$14,IF($B1652="PARCELADO ATÉ 6X",$D1652-($D1652*TAXAS!$E$14))/6,IF($A1652=TAXAS!$A$15,IF($B1652="PARCELADO ATÉ 6X",$D1652-($D1652*TAXAS!$E$15))/6,IF($A1652=TAXAS!$A$16,IF($B1652="PARCELADO ATÉ 6X",$D1652-($D1652*TAXAS!$E$16))/6,IF($A1652=TAXAS!$A$17,IF($B1652="PARCELADO ATÉ 6X",$D1652-($D1652*TAXAS!$E$17))/6,IF($A1652=TAXAS!$A$18,IF($B1652="PARCELADO ATÉ 6X",$D1652-($D1652*TAXAS!$E$18))/6,IF($A1652=TAXAS!$A$19,IF($B1652="PARCELADO ATÉ 6X",$D1652-($D1652*TAXAS!$E$19))/6,IF($A1652=TAXAS!$A$20,IF($B1652="PARCELADO ATÉ 6X",$D1652-($D1652*TAXAS!$E$20))/6,IF($A1652=TAXAS!$A$21,IF($B1652="PARCELADO ATÉ 6X",$D1652-($D1652*TAXAS!$E$21))/6,IF($A1652=TAXAS!$A$22,IF($B1652="PARCELADO ATÉ 6X",$D1652-($D1652*TAXAS!$E$22))/6,IF($A1652=TAXAS!$A$23,IF($B1652="PARCELADO ATÉ 6X",$D1652-($D1652*TAXAS!$E$23))/6,IF($A1652=TAXAS!$A$24,IF($B1652="PARCELADO ATÉ 6X",$D1652-($D1652*TAXAS!$E$24))/6,IF($A1652=TAXAS!$A$25,IF($B1652="PARCELADO ATÉ 6X",$D1652-($D1652*TAXAS!$E$25))/6,IF($A1652=TAXAS!$A$26,IF($B1652="PARCELADO ATÉ 6X",$D1652-($D1652*TAXAS!$E$26))/6,IF($A1652=TAXAS!$A$27,IF($B1652="PARCELADO ATÉ 6X",$D1652-($D1652*TAXAS!$E$27))/6))))))))))))))))))))))))/1</f>
        <v>0</v>
      </c>
      <c r="I1652" s="9">
        <f>IF($A1652="VISA",IF($B1652="PARCELADO ATÉ 12X",$D1652-(D1652*TAXAS!$F$4))/12,IF($A1652="MASTER",IF($B1652="PARCELADO ATÉ 12X",$D1652-(D1652*TAXAS!$F$5))/12,IF($A1652="ELO",IF($B1652="PARCELADO ATÉ 12X",$D1652-(D1652*TAXAS!$F$6))/12,IF($A1652="HIPERCARD",IF($B1652="PARCELADO ATÉ 12X",$D1652-(D1652*TAXAS!$F$7))/12,IF($A1652="DINERS",IF($B1652="PARCELADO ATÉ 12X",$D1652-(D1652*TAXAS!$F$8))/12,IF($A1652="AMERICA EXPRESS",IF($B1652="PARCELADO ATÉ 12X",$D1652-(D1652*TAXAS!$F$9))/12,IF($A1652=TAXAS!$A$10,IF($B1652="PARCELADO ATÉ 12X",$D1652-($D1652*TAXAS!$F$10))/12,IF($A1652=TAXAS!$A$11,IF($B1652="PARCELADO ATÉ 12X",$D1652-($D1652*TAXAS!$F$11))/12,IF($A1652=TAXAS!$A$12,IF($B1652="PARCELADO ATÉ 12X",$D1652-($D1652*TAXAS!$F$12))/12,IF($A1652=TAXAS!$A$13,IF($B1652="PARCELADO ATÉ 12X",$D1652-($D1652*TAXAS!$F$13))/12,IF($A1652=TAXAS!$A$14,IF($B1652="PARCELADO ATÉ 12X",$D1652-($D1652*TAXAS!$F$14))/12,IF($A1652=TAXAS!$A$15,IF($B1652="PARCELADO ATÉ 12X",$D1652-($D1652*TAXAS!$F$15))/12,IF($A1652=TAXAS!$A$16,IF($B1652="PARCELADO ATÉ 12X",$D1652-($D1652*TAXAS!$F$16))/12,IF($A1652=TAXAS!$A$17,IF($B1652="PARCELADO ATÉ 12X",$D1652-($D1652*TAXAS!$F$17))/12,IF($A1652=TAXAS!$A$18,IF($B1652="PARCELADO ATÉ 12X",$D1652-($D1652*TAXAS!$F$18))/12,IF($A1652=TAXAS!$A$19,IF($B1652="PARCELADO ATÉ 12X",$D1652-($D1652*TAXAS!$F$19))/12,IF($A1652=TAXAS!$A$20,IF($B1652="PARCELADO ATÉ 12X",$D1652-($D1652*TAXAS!$F$20))/12,IF($A1652=TAXAS!$A$21,IF($B1652="PARCELADO ATÉ 12X",$D1652-($D1652*TAXAS!$F$21))/12,IF($A1652=TAXAS!$A$22,IF($B1652="PARCELADO ATÉ 12X",$D1652-($D1652*TAXAS!$F$22))/12,IF($A1652=TAXAS!$A$23,IF($B1652="PARCELADO ATÉ 12X",$D1652-($D1652*TAXAS!$F$23))/12,IF($A1652=TAXAS!$A$24,IF($B1652="PARCELADO ATÉ 12X",$D1652-($D1652*TAXAS!$F$24))/12,IF($A1652=TAXAS!$A$25,IF($B1652="PARCELADO ATÉ 12X",$D1652-($D1652*TAXAS!$F$25))/12,IF($A1652=TAXAS!$A$26,IF($B1652="PARCELADO ATÉ 12X",$D1652-($D1652*TAXAS!$F$26))/12,IF($A1652=TAXAS!$A$27,IF($B1652="PARCELADO ATÉ 12X",$D1652-($D1652*TAXAS!$F$27))/12))))))))))))))))))))))))/1</f>
        <v>0</v>
      </c>
      <c r="J1652" s="8">
        <f t="shared" si="0"/>
        <v>0</v>
      </c>
      <c r="K1652" s="10" t="b">
        <f>IF($B1652="PARCELADO ATÉ 3X",($D1652-($D1652*TAXAS!$D$4))-$J1652)</f>
        <v>0</v>
      </c>
      <c r="L1652" s="10" t="b">
        <f>IF($B1652="PARCELADO ATÉ 6X",($D1652-($D1652*TAXAS!$E$4))-$J1652)</f>
        <v>0</v>
      </c>
      <c r="M1652" s="10" t="b">
        <f>IF($B1652="PARCELADO ATÉ 12X",($D1652-($D1652*TAXAS!$F$4))-$J1652)</f>
        <v>0</v>
      </c>
      <c r="N1652" s="8">
        <f t="shared" si="1"/>
        <v>0</v>
      </c>
      <c r="O1652" s="10">
        <f t="shared" si="2"/>
        <v>0</v>
      </c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</row>
    <row r="1653" spans="1:31" ht="15.75" customHeight="1" x14ac:dyDescent="0.2">
      <c r="A1653" s="3"/>
      <c r="B1653" s="5"/>
      <c r="C1653" s="6"/>
      <c r="D1653" s="42"/>
      <c r="E1653" s="8">
        <f>IF($A1653="VISA",IF($B1653="DÉBITO",$D1653-($D1653*TAXAS!$B$4)),IF($A1653="MASTER",IF($B1653="DÉBITO",$D1653-($D1653*TAXAS!$B$5)),IF($A1653="ELO", IF($B1653="DÉBITO",$D1653-($D1653*TAXAS!$B$6)),IF($A1653="HIPERCARD",IF($B1653="DÉBITO",$D1653-($D1653*TAXAS!$B$7)),IF($A1653="DINERS",IF($B1653="DÉBITO",$D1653-($D1653*TAXAS!$B$8)),IF($A1653="AMERICA EXPRESS",IF($B1653="DÉBITO",$D1653-($D1653*TAXAS!$B$9)),IF($A1653=TAXAS!$A$10,IF($B1653="DÉBITO",$D1653-($D1653*TAXAS!$B$10)), IF($A1653=TAXAS!$A$11,IF($B1653="DÉBITO",$D1653-($D1653*TAXAS!$B$11)), IF($A1653=TAXAS!$A$12,IF($B1653="DÉBITO",$D1653-($D1653*TAXAS!$B$12)), IF($A1653=TAXAS!$A$13,IF($B1653="DÉBITO",$D1653-($D1653*TAXAS!$B$13)), IF($A1653=TAXAS!$A$14,IF($B1653="DÉBITO",$D1653-($D1653*TAXAS!$B$14)), IF($A1653=TAXAS!$A$15,IF($B1653="DÉBITO",$D1653-($D1653*TAXAS!$B$15)), IF($A1653=TAXAS!$A$16,IF($B1653="DÉBITO",$D1653-($D1653*TAXAS!$B$16)), IF($A1653=TAXAS!$A$17,IF($B1653="DÉBITO",$D1653-($D1653*TAXAS!$B$17)), IF($A1653=TAXAS!$A$18,IF($B1653="DÉBITO",$D1653-($D1653*TAXAS!$B$18)), IF($A1653=TAXAS!$A$19,IF($B1653="DÉBITO",$D1653-($D1653*TAXAS!$B$19)), IF($A1653=TAXAS!$A$20,IF($B1653="DÉBITO",$D1653-($D1653*TAXAS!$B$20)), IF($A1653=TAXAS!$A$21,IF($B1653="DÉBITO",$D1653-($D1653*TAXAS!$B$21)), IF($A1653=TAXAS!$A$22,IF($B1653="DÉBITO",$D1653-($D1653*TAXAS!$B$22)), IF($A1653=TAXAS!$A$23,IF($B1653="DÉBITO",$D1653-($D1653*TAXAS!$B$23)), IF($A1653=TAXAS!$A$24,IF($B1653="DÉBITO",$D1653-($D1653*TAXAS!$B$24)), IF($A1653=TAXAS!$A$25,IF($B1653="DÉBITO",$D1653-($D1653*TAXAS!$B$25)), IF($A1653=TAXAS!$A$26,IF($B1653="DÉBITO",$D1653-($D1653*TAXAS!$B$26)), IF($A1653=TAXAS!$A$27,IF($B1653="DÉBITO",$D1653-($D1653*TAXAS!$B$27))))))))))))))))))))))))))/1</f>
        <v>0</v>
      </c>
      <c r="F1653" s="8">
        <f>IF($A1653="VISA",IF($B1653="CRÉDITO",$D1653-($D1653*TAXAS!$C$4)),IF($A1653="MASTER",IF($B1653="CRÉDITO",$D1653-($D1653*TAXAS!$C$5)),IF($A1653="ELO", IF($B1653="CRÉDITO",$D1653-($D1653*TAXAS!$C$6)),IF($A1653="HIPERCARD",IF($B1653="CRÉDITO",$D1653-($D1653*TAXAS!$C$7)),IF($A1653="DINERS",IF($B1653="CRÉDITO",$D1653-($D1653*TAXAS!$C$8)),IF($A1653="AMERICA EXPRESS",IF($B1653="CRÉDITO",$D1653-($D1653*TAXAS!$C$9)),IF($A1653=TAXAS!$A$10,IF($B1653="CRÉDITO",$D1653-($D1653*TAXAS!$C$10)), IF($A1653=TAXAS!$A$11,IF($B1653="CRÉDITO",$D1653-($D1653*TAXAS!$C$11)), IF($A1653=TAXAS!$A$12,IF($B1653="CRÉDITO",$D1653-($D1653*TAXAS!$C$12)), IF($A1653=TAXAS!$A$13,IF($B1653="CRÉDITO",$D1653-($D1653*TAXAS!$C$13)), IF($A1653=TAXAS!$A$14,IF($B1653="CRÉDITO",$D1653-($D1653*TAXAS!$C$14)), IF($A1653=TAXAS!$A$15,IF($B1653="CRÉDITO",$D1653-($D1653*TAXAS!$C$15)), IF($A1653=TAXAS!$A$16,IF($B1653="CRÉDITO",$D1653-($D1653*TAXAS!$C$16)), IF($A1653=TAXAS!$A$17,IF($B1653="CRÉDITO",$D1653-($D1653*TAXAS!$C$17)), IF($A1653=TAXAS!$A$18,IF($B1653="CRÉDITO",$D1653-($D1653*TAXAS!$C$18)), IF($A1653=TAXAS!$A$19,IF($B1653="CRÉDITO",$D1653-($D1653*TAXAS!$C$19)), IF($A1653=TAXAS!$A$20,IF($B1653="CRÉDITO",$D1653-($D1653*TAXAS!$C$20)), IF($A1653=TAXAS!$A$21,IF($B1653="CRÉDITO",$D1653-($D1653*TAXAS!$C$21)), IF($A1653=TAXAS!$A$22,IF($B1653="CRÉDITO",$D1653-($D1653*TAXAS!$C$22)), IF($A1653=TAXAS!$A$23,IF($B1653="CRÉDITO",$D1653-($D1653*TAXAS!$C$23)), IF($A1653=TAXAS!$A$24,IF($B1653="CRÉDITO",$D1653-($D1653*TAXAS!$C$24)), IF($A1653=TAXAS!$A$25,IF($B1653="CRÉDITO",$D1653-($D1653*TAXAS!$C$25)), IF($A1653=TAXAS!$A$26,IF($B1653="CRÉDITO",$D1653-($D1653*TAXAS!$C$26)), IF($A1653=TAXAS!$A$27,IF($B1653="CRÉDITO",$D1653-($D1653*TAXAS!$C$27))))))))))))))))))))))))))/1</f>
        <v>0</v>
      </c>
      <c r="G1653" s="9">
        <f>IF($A1653="VISA",IF($B1653="PARCELADO ATÉ 3X",$D1653-(D1653*TAXAS!$D$4))/3,IF($A1653="MASTER",IF($B1653="PARCELADO ATÉ 3X",$D1653-(D1653*TAXAS!$D$5))/3,IF($A1653="ELO",IF($B1653="PARCELADO ATÉ 3X",$D1653-(D1653*TAXAS!$D$6))/3,IF($A1653="HIPERCARD",IF($B1653="PARCELADO ATÉ 3X",$D1653-(D1653*TAXAS!$D$7))/3,IF($A1653="DINERS",IF($B1653="PARCELADO ATÉ 3X",$D1653-(D1653*TAXAS!$D$8))/3,IF($A1653="AMERICA EXPRESS",IF($B1653="PARCELADO ATÉ 3X",$D1653-(D1653*TAXAS!$D$9))/3,IF($A1653=TAXAS!$A$10,IF($B1653="PARCELADO ATÉ 3X",$D1653-($D1653*TAXAS!$D$10))/3,IF($A1653=TAXAS!$A$11,IF($B1653="PARCELADO ATÉ 3X",$D1653-($D1653*TAXAS!$D$11))/3,IF($A1653=TAXAS!$A$12,IF($B1653="PARCELADO ATÉ 3X",$D1653-($D1653*TAXAS!$D$12))/3,IF($A1653=TAXAS!$A$13,IF($B1653="PARCELADO ATÉ 3X",$D1653-($D1653*TAXAS!$D$13))/3,IF($A1653=TAXAS!$A$14,IF($B1653="PARCELADO ATÉ 3X",$D1653-($D1653*TAXAS!$D$14))/3,IF($A1653=TAXAS!$A$15,IF($B1653="PARCELADO ATÉ 3X",$D1653-($D1653*TAXAS!$D$15))/3,IF($A1653=TAXAS!$A$16,IF($B1653="PARCELADO ATÉ 3X",$D1653-($D1653*TAXAS!$D$16))/3,IF($A1653=TAXAS!$A$17,IF($B1653="PARCELADO ATÉ 3X",$D1653-($D1653*TAXAS!$D$17))/3,IF($A1653=TAXAS!$A$18,IF($B1653="PARCELADO ATÉ 3X",$D1653-($D1653*TAXAS!$D$18))/3,IF($A1653=TAXAS!$A$19,IF($B1653="PARCELADO ATÉ 3X",$D1653-($D1653*TAXAS!$D$19))/3,IF($A1653=TAXAS!$A$20,IF($B1653="PARCELADO ATÉ 3X",$D1653-($D1653*TAXAS!$D$20))/3,IF($A1653=TAXAS!$A$21,IF($B1653="PARCELADO ATÉ 3X",$D1653-($D1653*TAXAS!$D$21))/3,IF($A1653=TAXAS!$A$22,IF($B1653="PARCELADO ATÉ 3X",$D1653-($D1653*TAXAS!$D$22))/3,IF($A1653=TAXAS!$A$23,IF($B1653="PARCELADO ATÉ 3X",$D1653-($D1653*TAXAS!$D$23))/3,IF($A1653=TAXAS!$A$24,IF($B1653="PARCELADO ATÉ 3X",$D1653-($D1653*TAXAS!$D$24))/3,IF($A1653=TAXAS!$A$25,IF($B1653="PARCELADO ATÉ 3X",$D1653-($D1653*TAXAS!$D$25))/3,IF($A1653=TAXAS!$A$26,IF($B1653="PARCELADO ATÉ 3X",$D1653-($D1653*TAXAS!$D$26))/3,IF($A1653=TAXAS!$A$27,IF($B1653="PARCELADO ATÉ 3X",$D1653-($D1653*TAXAS!$D$27))/3))))))))))))))))))))))))/1</f>
        <v>0</v>
      </c>
      <c r="H1653" s="9">
        <f>IF($A1653="VISA",IF($B1653="PARCELADO ATÉ 6X",$D1653-(D1653*TAXAS!$E$4))/6,IF($A1653="MASTER",IF($B1653="PARCELADO ATÉ 6X",$D1653-(D1653*TAXAS!$E$5))/6,IF($A1653="ELO",IF($B1653="PARCELADO ATÉ 6X",$D1653-(D1653*TAXAS!$E$6))/6,IF($A1653="HIPERCARD",IF($B1653="PARCELADO ATÉ 6X",$D1653-(D1653*TAXAS!$E$7))/6,IF($A1653="DINERS",IF($B1653="PARCELADO ATÉ 6X",$D1653-(D1653*TAXAS!$E$8))/6,IF($A1653="AMERICA EXPRESS",IF($B1653="PARCELADO ATÉ 6X",$D1653-(D1653*TAXAS!$E$9))/6,IF($A1653=TAXAS!$A$10,IF($B1653="PARCELADO ATÉ 6X",$D1653-($D1653*TAXAS!$E$10))/6,IF($A1653=TAXAS!$A$11,IF($B1653="PARCELADO ATÉ 6X",$D1653-($D1653*TAXAS!$E$11))/6,IF($A1653=TAXAS!$A$12,IF($B1653="PARCELADO ATÉ 6X",$D1653-($D1653*TAXAS!$E$12))/6,IF($A1653=TAXAS!$A$13,IF($B1653="PARCELADO ATÉ 6X",$D1653-($D1653*TAXAS!$E$13))/6,IF($A1653=TAXAS!$A$14,IF($B1653="PARCELADO ATÉ 6X",$D1653-($D1653*TAXAS!$E$14))/6,IF($A1653=TAXAS!$A$15,IF($B1653="PARCELADO ATÉ 6X",$D1653-($D1653*TAXAS!$E$15))/6,IF($A1653=TAXAS!$A$16,IF($B1653="PARCELADO ATÉ 6X",$D1653-($D1653*TAXAS!$E$16))/6,IF($A1653=TAXAS!$A$17,IF($B1653="PARCELADO ATÉ 6X",$D1653-($D1653*TAXAS!$E$17))/6,IF($A1653=TAXAS!$A$18,IF($B1653="PARCELADO ATÉ 6X",$D1653-($D1653*TAXAS!$E$18))/6,IF($A1653=TAXAS!$A$19,IF($B1653="PARCELADO ATÉ 6X",$D1653-($D1653*TAXAS!$E$19))/6,IF($A1653=TAXAS!$A$20,IF($B1653="PARCELADO ATÉ 6X",$D1653-($D1653*TAXAS!$E$20))/6,IF($A1653=TAXAS!$A$21,IF($B1653="PARCELADO ATÉ 6X",$D1653-($D1653*TAXAS!$E$21))/6,IF($A1653=TAXAS!$A$22,IF($B1653="PARCELADO ATÉ 6X",$D1653-($D1653*TAXAS!$E$22))/6,IF($A1653=TAXAS!$A$23,IF($B1653="PARCELADO ATÉ 6X",$D1653-($D1653*TAXAS!$E$23))/6,IF($A1653=TAXAS!$A$24,IF($B1653="PARCELADO ATÉ 6X",$D1653-($D1653*TAXAS!$E$24))/6,IF($A1653=TAXAS!$A$25,IF($B1653="PARCELADO ATÉ 6X",$D1653-($D1653*TAXAS!$E$25))/6,IF($A1653=TAXAS!$A$26,IF($B1653="PARCELADO ATÉ 6X",$D1653-($D1653*TAXAS!$E$26))/6,IF($A1653=TAXAS!$A$27,IF($B1653="PARCELADO ATÉ 6X",$D1653-($D1653*TAXAS!$E$27))/6))))))))))))))))))))))))/1</f>
        <v>0</v>
      </c>
      <c r="I1653" s="9">
        <f>IF($A1653="VISA",IF($B1653="PARCELADO ATÉ 12X",$D1653-(D1653*TAXAS!$F$4))/12,IF($A1653="MASTER",IF($B1653="PARCELADO ATÉ 12X",$D1653-(D1653*TAXAS!$F$5))/12,IF($A1653="ELO",IF($B1653="PARCELADO ATÉ 12X",$D1653-(D1653*TAXAS!$F$6))/12,IF($A1653="HIPERCARD",IF($B1653="PARCELADO ATÉ 12X",$D1653-(D1653*TAXAS!$F$7))/12,IF($A1653="DINERS",IF($B1653="PARCELADO ATÉ 12X",$D1653-(D1653*TAXAS!$F$8))/12,IF($A1653="AMERICA EXPRESS",IF($B1653="PARCELADO ATÉ 12X",$D1653-(D1653*TAXAS!$F$9))/12,IF($A1653=TAXAS!$A$10,IF($B1653="PARCELADO ATÉ 12X",$D1653-($D1653*TAXAS!$F$10))/12,IF($A1653=TAXAS!$A$11,IF($B1653="PARCELADO ATÉ 12X",$D1653-($D1653*TAXAS!$F$11))/12,IF($A1653=TAXAS!$A$12,IF($B1653="PARCELADO ATÉ 12X",$D1653-($D1653*TAXAS!$F$12))/12,IF($A1653=TAXAS!$A$13,IF($B1653="PARCELADO ATÉ 12X",$D1653-($D1653*TAXAS!$F$13))/12,IF($A1653=TAXAS!$A$14,IF($B1653="PARCELADO ATÉ 12X",$D1653-($D1653*TAXAS!$F$14))/12,IF($A1653=TAXAS!$A$15,IF($B1653="PARCELADO ATÉ 12X",$D1653-($D1653*TAXAS!$F$15))/12,IF($A1653=TAXAS!$A$16,IF($B1653="PARCELADO ATÉ 12X",$D1653-($D1653*TAXAS!$F$16))/12,IF($A1653=TAXAS!$A$17,IF($B1653="PARCELADO ATÉ 12X",$D1653-($D1653*TAXAS!$F$17))/12,IF($A1653=TAXAS!$A$18,IF($B1653="PARCELADO ATÉ 12X",$D1653-($D1653*TAXAS!$F$18))/12,IF($A1653=TAXAS!$A$19,IF($B1653="PARCELADO ATÉ 12X",$D1653-($D1653*TAXAS!$F$19))/12,IF($A1653=TAXAS!$A$20,IF($B1653="PARCELADO ATÉ 12X",$D1653-($D1653*TAXAS!$F$20))/12,IF($A1653=TAXAS!$A$21,IF($B1653="PARCELADO ATÉ 12X",$D1653-($D1653*TAXAS!$F$21))/12,IF($A1653=TAXAS!$A$22,IF($B1653="PARCELADO ATÉ 12X",$D1653-($D1653*TAXAS!$F$22))/12,IF($A1653=TAXAS!$A$23,IF($B1653="PARCELADO ATÉ 12X",$D1653-($D1653*TAXAS!$F$23))/12,IF($A1653=TAXAS!$A$24,IF($B1653="PARCELADO ATÉ 12X",$D1653-($D1653*TAXAS!$F$24))/12,IF($A1653=TAXAS!$A$25,IF($B1653="PARCELADO ATÉ 12X",$D1653-($D1653*TAXAS!$F$25))/12,IF($A1653=TAXAS!$A$26,IF($B1653="PARCELADO ATÉ 12X",$D1653-($D1653*TAXAS!$F$26))/12,IF($A1653=TAXAS!$A$27,IF($B1653="PARCELADO ATÉ 12X",$D1653-($D1653*TAXAS!$F$27))/12))))))))))))))))))))))))/1</f>
        <v>0</v>
      </c>
      <c r="J1653" s="8">
        <f t="shared" si="0"/>
        <v>0</v>
      </c>
      <c r="K1653" s="10" t="b">
        <f>IF($B1653="PARCELADO ATÉ 3X",($D1653-($D1653*TAXAS!$D$4))-$J1653)</f>
        <v>0</v>
      </c>
      <c r="L1653" s="10" t="b">
        <f>IF($B1653="PARCELADO ATÉ 6X",($D1653-($D1653*TAXAS!$E$4))-$J1653)</f>
        <v>0</v>
      </c>
      <c r="M1653" s="10" t="b">
        <f>IF($B1653="PARCELADO ATÉ 12X",($D1653-($D1653*TAXAS!$F$4))-$J1653)</f>
        <v>0</v>
      </c>
      <c r="N1653" s="8">
        <f t="shared" si="1"/>
        <v>0</v>
      </c>
      <c r="O1653" s="10">
        <f t="shared" si="2"/>
        <v>0</v>
      </c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</row>
    <row r="1654" spans="1:31" ht="15.75" customHeight="1" x14ac:dyDescent="0.2">
      <c r="A1654" s="3"/>
      <c r="B1654" s="5"/>
      <c r="C1654" s="6"/>
      <c r="D1654" s="42"/>
      <c r="E1654" s="8">
        <f>IF($A1654="VISA",IF($B1654="DÉBITO",$D1654-($D1654*TAXAS!$B$4)),IF($A1654="MASTER",IF($B1654="DÉBITO",$D1654-($D1654*TAXAS!$B$5)),IF($A1654="ELO", IF($B1654="DÉBITO",$D1654-($D1654*TAXAS!$B$6)),IF($A1654="HIPERCARD",IF($B1654="DÉBITO",$D1654-($D1654*TAXAS!$B$7)),IF($A1654="DINERS",IF($B1654="DÉBITO",$D1654-($D1654*TAXAS!$B$8)),IF($A1654="AMERICA EXPRESS",IF($B1654="DÉBITO",$D1654-($D1654*TAXAS!$B$9)),IF($A1654=TAXAS!$A$10,IF($B1654="DÉBITO",$D1654-($D1654*TAXAS!$B$10)), IF($A1654=TAXAS!$A$11,IF($B1654="DÉBITO",$D1654-($D1654*TAXAS!$B$11)), IF($A1654=TAXAS!$A$12,IF($B1654="DÉBITO",$D1654-($D1654*TAXAS!$B$12)), IF($A1654=TAXAS!$A$13,IF($B1654="DÉBITO",$D1654-($D1654*TAXAS!$B$13)), IF($A1654=TAXAS!$A$14,IF($B1654="DÉBITO",$D1654-($D1654*TAXAS!$B$14)), IF($A1654=TAXAS!$A$15,IF($B1654="DÉBITO",$D1654-($D1654*TAXAS!$B$15)), IF($A1654=TAXAS!$A$16,IF($B1654="DÉBITO",$D1654-($D1654*TAXAS!$B$16)), IF($A1654=TAXAS!$A$17,IF($B1654="DÉBITO",$D1654-($D1654*TAXAS!$B$17)), IF($A1654=TAXAS!$A$18,IF($B1654="DÉBITO",$D1654-($D1654*TAXAS!$B$18)), IF($A1654=TAXAS!$A$19,IF($B1654="DÉBITO",$D1654-($D1654*TAXAS!$B$19)), IF($A1654=TAXAS!$A$20,IF($B1654="DÉBITO",$D1654-($D1654*TAXAS!$B$20)), IF($A1654=TAXAS!$A$21,IF($B1654="DÉBITO",$D1654-($D1654*TAXAS!$B$21)), IF($A1654=TAXAS!$A$22,IF($B1654="DÉBITO",$D1654-($D1654*TAXAS!$B$22)), IF($A1654=TAXAS!$A$23,IF($B1654="DÉBITO",$D1654-($D1654*TAXAS!$B$23)), IF($A1654=TAXAS!$A$24,IF($B1654="DÉBITO",$D1654-($D1654*TAXAS!$B$24)), IF($A1654=TAXAS!$A$25,IF($B1654="DÉBITO",$D1654-($D1654*TAXAS!$B$25)), IF($A1654=TAXAS!$A$26,IF($B1654="DÉBITO",$D1654-($D1654*TAXAS!$B$26)), IF($A1654=TAXAS!$A$27,IF($B1654="DÉBITO",$D1654-($D1654*TAXAS!$B$27))))))))))))))))))))))))))/1</f>
        <v>0</v>
      </c>
      <c r="F1654" s="8">
        <f>IF($A1654="VISA",IF($B1654="CRÉDITO",$D1654-($D1654*TAXAS!$C$4)),IF($A1654="MASTER",IF($B1654="CRÉDITO",$D1654-($D1654*TAXAS!$C$5)),IF($A1654="ELO", IF($B1654="CRÉDITO",$D1654-($D1654*TAXAS!$C$6)),IF($A1654="HIPERCARD",IF($B1654="CRÉDITO",$D1654-($D1654*TAXAS!$C$7)),IF($A1654="DINERS",IF($B1654="CRÉDITO",$D1654-($D1654*TAXAS!$C$8)),IF($A1654="AMERICA EXPRESS",IF($B1654="CRÉDITO",$D1654-($D1654*TAXAS!$C$9)),IF($A1654=TAXAS!$A$10,IF($B1654="CRÉDITO",$D1654-($D1654*TAXAS!$C$10)), IF($A1654=TAXAS!$A$11,IF($B1654="CRÉDITO",$D1654-($D1654*TAXAS!$C$11)), IF($A1654=TAXAS!$A$12,IF($B1654="CRÉDITO",$D1654-($D1654*TAXAS!$C$12)), IF($A1654=TAXAS!$A$13,IF($B1654="CRÉDITO",$D1654-($D1654*TAXAS!$C$13)), IF($A1654=TAXAS!$A$14,IF($B1654="CRÉDITO",$D1654-($D1654*TAXAS!$C$14)), IF($A1654=TAXAS!$A$15,IF($B1654="CRÉDITO",$D1654-($D1654*TAXAS!$C$15)), IF($A1654=TAXAS!$A$16,IF($B1654="CRÉDITO",$D1654-($D1654*TAXAS!$C$16)), IF($A1654=TAXAS!$A$17,IF($B1654="CRÉDITO",$D1654-($D1654*TAXAS!$C$17)), IF($A1654=TAXAS!$A$18,IF($B1654="CRÉDITO",$D1654-($D1654*TAXAS!$C$18)), IF($A1654=TAXAS!$A$19,IF($B1654="CRÉDITO",$D1654-($D1654*TAXAS!$C$19)), IF($A1654=TAXAS!$A$20,IF($B1654="CRÉDITO",$D1654-($D1654*TAXAS!$C$20)), IF($A1654=TAXAS!$A$21,IF($B1654="CRÉDITO",$D1654-($D1654*TAXAS!$C$21)), IF($A1654=TAXAS!$A$22,IF($B1654="CRÉDITO",$D1654-($D1654*TAXAS!$C$22)), IF($A1654=TAXAS!$A$23,IF($B1654="CRÉDITO",$D1654-($D1654*TAXAS!$C$23)), IF($A1654=TAXAS!$A$24,IF($B1654="CRÉDITO",$D1654-($D1654*TAXAS!$C$24)), IF($A1654=TAXAS!$A$25,IF($B1654="CRÉDITO",$D1654-($D1654*TAXAS!$C$25)), IF($A1654=TAXAS!$A$26,IF($B1654="CRÉDITO",$D1654-($D1654*TAXAS!$C$26)), IF($A1654=TAXAS!$A$27,IF($B1654="CRÉDITO",$D1654-($D1654*TAXAS!$C$27))))))))))))))))))))))))))/1</f>
        <v>0</v>
      </c>
      <c r="G1654" s="9">
        <f>IF($A1654="VISA",IF($B1654="PARCELADO ATÉ 3X",$D1654-(D1654*TAXAS!$D$4))/3,IF($A1654="MASTER",IF($B1654="PARCELADO ATÉ 3X",$D1654-(D1654*TAXAS!$D$5))/3,IF($A1654="ELO",IF($B1654="PARCELADO ATÉ 3X",$D1654-(D1654*TAXAS!$D$6))/3,IF($A1654="HIPERCARD",IF($B1654="PARCELADO ATÉ 3X",$D1654-(D1654*TAXAS!$D$7))/3,IF($A1654="DINERS",IF($B1654="PARCELADO ATÉ 3X",$D1654-(D1654*TAXAS!$D$8))/3,IF($A1654="AMERICA EXPRESS",IF($B1654="PARCELADO ATÉ 3X",$D1654-(D1654*TAXAS!$D$9))/3,IF($A1654=TAXAS!$A$10,IF($B1654="PARCELADO ATÉ 3X",$D1654-($D1654*TAXAS!$D$10))/3,IF($A1654=TAXAS!$A$11,IF($B1654="PARCELADO ATÉ 3X",$D1654-($D1654*TAXAS!$D$11))/3,IF($A1654=TAXAS!$A$12,IF($B1654="PARCELADO ATÉ 3X",$D1654-($D1654*TAXAS!$D$12))/3,IF($A1654=TAXAS!$A$13,IF($B1654="PARCELADO ATÉ 3X",$D1654-($D1654*TAXAS!$D$13))/3,IF($A1654=TAXAS!$A$14,IF($B1654="PARCELADO ATÉ 3X",$D1654-($D1654*TAXAS!$D$14))/3,IF($A1654=TAXAS!$A$15,IF($B1654="PARCELADO ATÉ 3X",$D1654-($D1654*TAXAS!$D$15))/3,IF($A1654=TAXAS!$A$16,IF($B1654="PARCELADO ATÉ 3X",$D1654-($D1654*TAXAS!$D$16))/3,IF($A1654=TAXAS!$A$17,IF($B1654="PARCELADO ATÉ 3X",$D1654-($D1654*TAXAS!$D$17))/3,IF($A1654=TAXAS!$A$18,IF($B1654="PARCELADO ATÉ 3X",$D1654-($D1654*TAXAS!$D$18))/3,IF($A1654=TAXAS!$A$19,IF($B1654="PARCELADO ATÉ 3X",$D1654-($D1654*TAXAS!$D$19))/3,IF($A1654=TAXAS!$A$20,IF($B1654="PARCELADO ATÉ 3X",$D1654-($D1654*TAXAS!$D$20))/3,IF($A1654=TAXAS!$A$21,IF($B1654="PARCELADO ATÉ 3X",$D1654-($D1654*TAXAS!$D$21))/3,IF($A1654=TAXAS!$A$22,IF($B1654="PARCELADO ATÉ 3X",$D1654-($D1654*TAXAS!$D$22))/3,IF($A1654=TAXAS!$A$23,IF($B1654="PARCELADO ATÉ 3X",$D1654-($D1654*TAXAS!$D$23))/3,IF($A1654=TAXAS!$A$24,IF($B1654="PARCELADO ATÉ 3X",$D1654-($D1654*TAXAS!$D$24))/3,IF($A1654=TAXAS!$A$25,IF($B1654="PARCELADO ATÉ 3X",$D1654-($D1654*TAXAS!$D$25))/3,IF($A1654=TAXAS!$A$26,IF($B1654="PARCELADO ATÉ 3X",$D1654-($D1654*TAXAS!$D$26))/3,IF($A1654=TAXAS!$A$27,IF($B1654="PARCELADO ATÉ 3X",$D1654-($D1654*TAXAS!$D$27))/3))))))))))))))))))))))))/1</f>
        <v>0</v>
      </c>
      <c r="H1654" s="9">
        <f>IF($A1654="VISA",IF($B1654="PARCELADO ATÉ 6X",$D1654-(D1654*TAXAS!$E$4))/6,IF($A1654="MASTER",IF($B1654="PARCELADO ATÉ 6X",$D1654-(D1654*TAXAS!$E$5))/6,IF($A1654="ELO",IF($B1654="PARCELADO ATÉ 6X",$D1654-(D1654*TAXAS!$E$6))/6,IF($A1654="HIPERCARD",IF($B1654="PARCELADO ATÉ 6X",$D1654-(D1654*TAXAS!$E$7))/6,IF($A1654="DINERS",IF($B1654="PARCELADO ATÉ 6X",$D1654-(D1654*TAXAS!$E$8))/6,IF($A1654="AMERICA EXPRESS",IF($B1654="PARCELADO ATÉ 6X",$D1654-(D1654*TAXAS!$E$9))/6,IF($A1654=TAXAS!$A$10,IF($B1654="PARCELADO ATÉ 6X",$D1654-($D1654*TAXAS!$E$10))/6,IF($A1654=TAXAS!$A$11,IF($B1654="PARCELADO ATÉ 6X",$D1654-($D1654*TAXAS!$E$11))/6,IF($A1654=TAXAS!$A$12,IF($B1654="PARCELADO ATÉ 6X",$D1654-($D1654*TAXAS!$E$12))/6,IF($A1654=TAXAS!$A$13,IF($B1654="PARCELADO ATÉ 6X",$D1654-($D1654*TAXAS!$E$13))/6,IF($A1654=TAXAS!$A$14,IF($B1654="PARCELADO ATÉ 6X",$D1654-($D1654*TAXAS!$E$14))/6,IF($A1654=TAXAS!$A$15,IF($B1654="PARCELADO ATÉ 6X",$D1654-($D1654*TAXAS!$E$15))/6,IF($A1654=TAXAS!$A$16,IF($B1654="PARCELADO ATÉ 6X",$D1654-($D1654*TAXAS!$E$16))/6,IF($A1654=TAXAS!$A$17,IF($B1654="PARCELADO ATÉ 6X",$D1654-($D1654*TAXAS!$E$17))/6,IF($A1654=TAXAS!$A$18,IF($B1654="PARCELADO ATÉ 6X",$D1654-($D1654*TAXAS!$E$18))/6,IF($A1654=TAXAS!$A$19,IF($B1654="PARCELADO ATÉ 6X",$D1654-($D1654*TAXAS!$E$19))/6,IF($A1654=TAXAS!$A$20,IF($B1654="PARCELADO ATÉ 6X",$D1654-($D1654*TAXAS!$E$20))/6,IF($A1654=TAXAS!$A$21,IF($B1654="PARCELADO ATÉ 6X",$D1654-($D1654*TAXAS!$E$21))/6,IF($A1654=TAXAS!$A$22,IF($B1654="PARCELADO ATÉ 6X",$D1654-($D1654*TAXAS!$E$22))/6,IF($A1654=TAXAS!$A$23,IF($B1654="PARCELADO ATÉ 6X",$D1654-($D1654*TAXAS!$E$23))/6,IF($A1654=TAXAS!$A$24,IF($B1654="PARCELADO ATÉ 6X",$D1654-($D1654*TAXAS!$E$24))/6,IF($A1654=TAXAS!$A$25,IF($B1654="PARCELADO ATÉ 6X",$D1654-($D1654*TAXAS!$E$25))/6,IF($A1654=TAXAS!$A$26,IF($B1654="PARCELADO ATÉ 6X",$D1654-($D1654*TAXAS!$E$26))/6,IF($A1654=TAXAS!$A$27,IF($B1654="PARCELADO ATÉ 6X",$D1654-($D1654*TAXAS!$E$27))/6))))))))))))))))))))))))/1</f>
        <v>0</v>
      </c>
      <c r="I1654" s="9">
        <f>IF($A1654="VISA",IF($B1654="PARCELADO ATÉ 12X",$D1654-(D1654*TAXAS!$F$4))/12,IF($A1654="MASTER",IF($B1654="PARCELADO ATÉ 12X",$D1654-(D1654*TAXAS!$F$5))/12,IF($A1654="ELO",IF($B1654="PARCELADO ATÉ 12X",$D1654-(D1654*TAXAS!$F$6))/12,IF($A1654="HIPERCARD",IF($B1654="PARCELADO ATÉ 12X",$D1654-(D1654*TAXAS!$F$7))/12,IF($A1654="DINERS",IF($B1654="PARCELADO ATÉ 12X",$D1654-(D1654*TAXAS!$F$8))/12,IF($A1654="AMERICA EXPRESS",IF($B1654="PARCELADO ATÉ 12X",$D1654-(D1654*TAXAS!$F$9))/12,IF($A1654=TAXAS!$A$10,IF($B1654="PARCELADO ATÉ 12X",$D1654-($D1654*TAXAS!$F$10))/12,IF($A1654=TAXAS!$A$11,IF($B1654="PARCELADO ATÉ 12X",$D1654-($D1654*TAXAS!$F$11))/12,IF($A1654=TAXAS!$A$12,IF($B1654="PARCELADO ATÉ 12X",$D1654-($D1654*TAXAS!$F$12))/12,IF($A1654=TAXAS!$A$13,IF($B1654="PARCELADO ATÉ 12X",$D1654-($D1654*TAXAS!$F$13))/12,IF($A1654=TAXAS!$A$14,IF($B1654="PARCELADO ATÉ 12X",$D1654-($D1654*TAXAS!$F$14))/12,IF($A1654=TAXAS!$A$15,IF($B1654="PARCELADO ATÉ 12X",$D1654-($D1654*TAXAS!$F$15))/12,IF($A1654=TAXAS!$A$16,IF($B1654="PARCELADO ATÉ 12X",$D1654-($D1654*TAXAS!$F$16))/12,IF($A1654=TAXAS!$A$17,IF($B1654="PARCELADO ATÉ 12X",$D1654-($D1654*TAXAS!$F$17))/12,IF($A1654=TAXAS!$A$18,IF($B1654="PARCELADO ATÉ 12X",$D1654-($D1654*TAXAS!$F$18))/12,IF($A1654=TAXAS!$A$19,IF($B1654="PARCELADO ATÉ 12X",$D1654-($D1654*TAXAS!$F$19))/12,IF($A1654=TAXAS!$A$20,IF($B1654="PARCELADO ATÉ 12X",$D1654-($D1654*TAXAS!$F$20))/12,IF($A1654=TAXAS!$A$21,IF($B1654="PARCELADO ATÉ 12X",$D1654-($D1654*TAXAS!$F$21))/12,IF($A1654=TAXAS!$A$22,IF($B1654="PARCELADO ATÉ 12X",$D1654-($D1654*TAXAS!$F$22))/12,IF($A1654=TAXAS!$A$23,IF($B1654="PARCELADO ATÉ 12X",$D1654-($D1654*TAXAS!$F$23))/12,IF($A1654=TAXAS!$A$24,IF($B1654="PARCELADO ATÉ 12X",$D1654-($D1654*TAXAS!$F$24))/12,IF($A1654=TAXAS!$A$25,IF($B1654="PARCELADO ATÉ 12X",$D1654-($D1654*TAXAS!$F$25))/12,IF($A1654=TAXAS!$A$26,IF($B1654="PARCELADO ATÉ 12X",$D1654-($D1654*TAXAS!$F$26))/12,IF($A1654=TAXAS!$A$27,IF($B1654="PARCELADO ATÉ 12X",$D1654-($D1654*TAXAS!$F$27))/12))))))))))))))))))))))))/1</f>
        <v>0</v>
      </c>
      <c r="J1654" s="8">
        <f t="shared" si="0"/>
        <v>0</v>
      </c>
      <c r="K1654" s="10" t="b">
        <f>IF($B1654="PARCELADO ATÉ 3X",($D1654-($D1654*TAXAS!$D$4))-$J1654)</f>
        <v>0</v>
      </c>
      <c r="L1654" s="10" t="b">
        <f>IF($B1654="PARCELADO ATÉ 6X",($D1654-($D1654*TAXAS!$E$4))-$J1654)</f>
        <v>0</v>
      </c>
      <c r="M1654" s="10" t="b">
        <f>IF($B1654="PARCELADO ATÉ 12X",($D1654-($D1654*TAXAS!$F$4))-$J1654)</f>
        <v>0</v>
      </c>
      <c r="N1654" s="8">
        <f t="shared" si="1"/>
        <v>0</v>
      </c>
      <c r="O1654" s="10">
        <f t="shared" si="2"/>
        <v>0</v>
      </c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</row>
    <row r="1655" spans="1:31" ht="15.75" customHeight="1" x14ac:dyDescent="0.2">
      <c r="A1655" s="3"/>
      <c r="B1655" s="5"/>
      <c r="C1655" s="6"/>
      <c r="D1655" s="42"/>
      <c r="E1655" s="8">
        <f>IF($A1655="VISA",IF($B1655="DÉBITO",$D1655-($D1655*TAXAS!$B$4)),IF($A1655="MASTER",IF($B1655="DÉBITO",$D1655-($D1655*TAXAS!$B$5)),IF($A1655="ELO", IF($B1655="DÉBITO",$D1655-($D1655*TAXAS!$B$6)),IF($A1655="HIPERCARD",IF($B1655="DÉBITO",$D1655-($D1655*TAXAS!$B$7)),IF($A1655="DINERS",IF($B1655="DÉBITO",$D1655-($D1655*TAXAS!$B$8)),IF($A1655="AMERICA EXPRESS",IF($B1655="DÉBITO",$D1655-($D1655*TAXAS!$B$9)),IF($A1655=TAXAS!$A$10,IF($B1655="DÉBITO",$D1655-($D1655*TAXAS!$B$10)), IF($A1655=TAXAS!$A$11,IF($B1655="DÉBITO",$D1655-($D1655*TAXAS!$B$11)), IF($A1655=TAXAS!$A$12,IF($B1655="DÉBITO",$D1655-($D1655*TAXAS!$B$12)), IF($A1655=TAXAS!$A$13,IF($B1655="DÉBITO",$D1655-($D1655*TAXAS!$B$13)), IF($A1655=TAXAS!$A$14,IF($B1655="DÉBITO",$D1655-($D1655*TAXAS!$B$14)), IF($A1655=TAXAS!$A$15,IF($B1655="DÉBITO",$D1655-($D1655*TAXAS!$B$15)), IF($A1655=TAXAS!$A$16,IF($B1655="DÉBITO",$D1655-($D1655*TAXAS!$B$16)), IF($A1655=TAXAS!$A$17,IF($B1655="DÉBITO",$D1655-($D1655*TAXAS!$B$17)), IF($A1655=TAXAS!$A$18,IF($B1655="DÉBITO",$D1655-($D1655*TAXAS!$B$18)), IF($A1655=TAXAS!$A$19,IF($B1655="DÉBITO",$D1655-($D1655*TAXAS!$B$19)), IF($A1655=TAXAS!$A$20,IF($B1655="DÉBITO",$D1655-($D1655*TAXAS!$B$20)), IF($A1655=TAXAS!$A$21,IF($B1655="DÉBITO",$D1655-($D1655*TAXAS!$B$21)), IF($A1655=TAXAS!$A$22,IF($B1655="DÉBITO",$D1655-($D1655*TAXAS!$B$22)), IF($A1655=TAXAS!$A$23,IF($B1655="DÉBITO",$D1655-($D1655*TAXAS!$B$23)), IF($A1655=TAXAS!$A$24,IF($B1655="DÉBITO",$D1655-($D1655*TAXAS!$B$24)), IF($A1655=TAXAS!$A$25,IF($B1655="DÉBITO",$D1655-($D1655*TAXAS!$B$25)), IF($A1655=TAXAS!$A$26,IF($B1655="DÉBITO",$D1655-($D1655*TAXAS!$B$26)), IF($A1655=TAXAS!$A$27,IF($B1655="DÉBITO",$D1655-($D1655*TAXAS!$B$27))))))))))))))))))))))))))/1</f>
        <v>0</v>
      </c>
      <c r="F1655" s="8">
        <f>IF($A1655="VISA",IF($B1655="CRÉDITO",$D1655-($D1655*TAXAS!$C$4)),IF($A1655="MASTER",IF($B1655="CRÉDITO",$D1655-($D1655*TAXAS!$C$5)),IF($A1655="ELO", IF($B1655="CRÉDITO",$D1655-($D1655*TAXAS!$C$6)),IF($A1655="HIPERCARD",IF($B1655="CRÉDITO",$D1655-($D1655*TAXAS!$C$7)),IF($A1655="DINERS",IF($B1655="CRÉDITO",$D1655-($D1655*TAXAS!$C$8)),IF($A1655="AMERICA EXPRESS",IF($B1655="CRÉDITO",$D1655-($D1655*TAXAS!$C$9)),IF($A1655=TAXAS!$A$10,IF($B1655="CRÉDITO",$D1655-($D1655*TAXAS!$C$10)), IF($A1655=TAXAS!$A$11,IF($B1655="CRÉDITO",$D1655-($D1655*TAXAS!$C$11)), IF($A1655=TAXAS!$A$12,IF($B1655="CRÉDITO",$D1655-($D1655*TAXAS!$C$12)), IF($A1655=TAXAS!$A$13,IF($B1655="CRÉDITO",$D1655-($D1655*TAXAS!$C$13)), IF($A1655=TAXAS!$A$14,IF($B1655="CRÉDITO",$D1655-($D1655*TAXAS!$C$14)), IF($A1655=TAXAS!$A$15,IF($B1655="CRÉDITO",$D1655-($D1655*TAXAS!$C$15)), IF($A1655=TAXAS!$A$16,IF($B1655="CRÉDITO",$D1655-($D1655*TAXAS!$C$16)), IF($A1655=TAXAS!$A$17,IF($B1655="CRÉDITO",$D1655-($D1655*TAXAS!$C$17)), IF($A1655=TAXAS!$A$18,IF($B1655="CRÉDITO",$D1655-($D1655*TAXAS!$C$18)), IF($A1655=TAXAS!$A$19,IF($B1655="CRÉDITO",$D1655-($D1655*TAXAS!$C$19)), IF($A1655=TAXAS!$A$20,IF($B1655="CRÉDITO",$D1655-($D1655*TAXAS!$C$20)), IF($A1655=TAXAS!$A$21,IF($B1655="CRÉDITO",$D1655-($D1655*TAXAS!$C$21)), IF($A1655=TAXAS!$A$22,IF($B1655="CRÉDITO",$D1655-($D1655*TAXAS!$C$22)), IF($A1655=TAXAS!$A$23,IF($B1655="CRÉDITO",$D1655-($D1655*TAXAS!$C$23)), IF($A1655=TAXAS!$A$24,IF($B1655="CRÉDITO",$D1655-($D1655*TAXAS!$C$24)), IF($A1655=TAXAS!$A$25,IF($B1655="CRÉDITO",$D1655-($D1655*TAXAS!$C$25)), IF($A1655=TAXAS!$A$26,IF($B1655="CRÉDITO",$D1655-($D1655*TAXAS!$C$26)), IF($A1655=TAXAS!$A$27,IF($B1655="CRÉDITO",$D1655-($D1655*TAXAS!$C$27))))))))))))))))))))))))))/1</f>
        <v>0</v>
      </c>
      <c r="G1655" s="9">
        <f>IF($A1655="VISA",IF($B1655="PARCELADO ATÉ 3X",$D1655-(D1655*TAXAS!$D$4))/3,IF($A1655="MASTER",IF($B1655="PARCELADO ATÉ 3X",$D1655-(D1655*TAXAS!$D$5))/3,IF($A1655="ELO",IF($B1655="PARCELADO ATÉ 3X",$D1655-(D1655*TAXAS!$D$6))/3,IF($A1655="HIPERCARD",IF($B1655="PARCELADO ATÉ 3X",$D1655-(D1655*TAXAS!$D$7))/3,IF($A1655="DINERS",IF($B1655="PARCELADO ATÉ 3X",$D1655-(D1655*TAXAS!$D$8))/3,IF($A1655="AMERICA EXPRESS",IF($B1655="PARCELADO ATÉ 3X",$D1655-(D1655*TAXAS!$D$9))/3,IF($A1655=TAXAS!$A$10,IF($B1655="PARCELADO ATÉ 3X",$D1655-($D1655*TAXAS!$D$10))/3,IF($A1655=TAXAS!$A$11,IF($B1655="PARCELADO ATÉ 3X",$D1655-($D1655*TAXAS!$D$11))/3,IF($A1655=TAXAS!$A$12,IF($B1655="PARCELADO ATÉ 3X",$D1655-($D1655*TAXAS!$D$12))/3,IF($A1655=TAXAS!$A$13,IF($B1655="PARCELADO ATÉ 3X",$D1655-($D1655*TAXAS!$D$13))/3,IF($A1655=TAXAS!$A$14,IF($B1655="PARCELADO ATÉ 3X",$D1655-($D1655*TAXAS!$D$14))/3,IF($A1655=TAXAS!$A$15,IF($B1655="PARCELADO ATÉ 3X",$D1655-($D1655*TAXAS!$D$15))/3,IF($A1655=TAXAS!$A$16,IF($B1655="PARCELADO ATÉ 3X",$D1655-($D1655*TAXAS!$D$16))/3,IF($A1655=TAXAS!$A$17,IF($B1655="PARCELADO ATÉ 3X",$D1655-($D1655*TAXAS!$D$17))/3,IF($A1655=TAXAS!$A$18,IF($B1655="PARCELADO ATÉ 3X",$D1655-($D1655*TAXAS!$D$18))/3,IF($A1655=TAXAS!$A$19,IF($B1655="PARCELADO ATÉ 3X",$D1655-($D1655*TAXAS!$D$19))/3,IF($A1655=TAXAS!$A$20,IF($B1655="PARCELADO ATÉ 3X",$D1655-($D1655*TAXAS!$D$20))/3,IF($A1655=TAXAS!$A$21,IF($B1655="PARCELADO ATÉ 3X",$D1655-($D1655*TAXAS!$D$21))/3,IF($A1655=TAXAS!$A$22,IF($B1655="PARCELADO ATÉ 3X",$D1655-($D1655*TAXAS!$D$22))/3,IF($A1655=TAXAS!$A$23,IF($B1655="PARCELADO ATÉ 3X",$D1655-($D1655*TAXAS!$D$23))/3,IF($A1655=TAXAS!$A$24,IF($B1655="PARCELADO ATÉ 3X",$D1655-($D1655*TAXAS!$D$24))/3,IF($A1655=TAXAS!$A$25,IF($B1655="PARCELADO ATÉ 3X",$D1655-($D1655*TAXAS!$D$25))/3,IF($A1655=TAXAS!$A$26,IF($B1655="PARCELADO ATÉ 3X",$D1655-($D1655*TAXAS!$D$26))/3,IF($A1655=TAXAS!$A$27,IF($B1655="PARCELADO ATÉ 3X",$D1655-($D1655*TAXAS!$D$27))/3))))))))))))))))))))))))/1</f>
        <v>0</v>
      </c>
      <c r="H1655" s="9">
        <f>IF($A1655="VISA",IF($B1655="PARCELADO ATÉ 6X",$D1655-(D1655*TAXAS!$E$4))/6,IF($A1655="MASTER",IF($B1655="PARCELADO ATÉ 6X",$D1655-(D1655*TAXAS!$E$5))/6,IF($A1655="ELO",IF($B1655="PARCELADO ATÉ 6X",$D1655-(D1655*TAXAS!$E$6))/6,IF($A1655="HIPERCARD",IF($B1655="PARCELADO ATÉ 6X",$D1655-(D1655*TAXAS!$E$7))/6,IF($A1655="DINERS",IF($B1655="PARCELADO ATÉ 6X",$D1655-(D1655*TAXAS!$E$8))/6,IF($A1655="AMERICA EXPRESS",IF($B1655="PARCELADO ATÉ 6X",$D1655-(D1655*TAXAS!$E$9))/6,IF($A1655=TAXAS!$A$10,IF($B1655="PARCELADO ATÉ 6X",$D1655-($D1655*TAXAS!$E$10))/6,IF($A1655=TAXAS!$A$11,IF($B1655="PARCELADO ATÉ 6X",$D1655-($D1655*TAXAS!$E$11))/6,IF($A1655=TAXAS!$A$12,IF($B1655="PARCELADO ATÉ 6X",$D1655-($D1655*TAXAS!$E$12))/6,IF($A1655=TAXAS!$A$13,IF($B1655="PARCELADO ATÉ 6X",$D1655-($D1655*TAXAS!$E$13))/6,IF($A1655=TAXAS!$A$14,IF($B1655="PARCELADO ATÉ 6X",$D1655-($D1655*TAXAS!$E$14))/6,IF($A1655=TAXAS!$A$15,IF($B1655="PARCELADO ATÉ 6X",$D1655-($D1655*TAXAS!$E$15))/6,IF($A1655=TAXAS!$A$16,IF($B1655="PARCELADO ATÉ 6X",$D1655-($D1655*TAXAS!$E$16))/6,IF($A1655=TAXAS!$A$17,IF($B1655="PARCELADO ATÉ 6X",$D1655-($D1655*TAXAS!$E$17))/6,IF($A1655=TAXAS!$A$18,IF($B1655="PARCELADO ATÉ 6X",$D1655-($D1655*TAXAS!$E$18))/6,IF($A1655=TAXAS!$A$19,IF($B1655="PARCELADO ATÉ 6X",$D1655-($D1655*TAXAS!$E$19))/6,IF($A1655=TAXAS!$A$20,IF($B1655="PARCELADO ATÉ 6X",$D1655-($D1655*TAXAS!$E$20))/6,IF($A1655=TAXAS!$A$21,IF($B1655="PARCELADO ATÉ 6X",$D1655-($D1655*TAXAS!$E$21))/6,IF($A1655=TAXAS!$A$22,IF($B1655="PARCELADO ATÉ 6X",$D1655-($D1655*TAXAS!$E$22))/6,IF($A1655=TAXAS!$A$23,IF($B1655="PARCELADO ATÉ 6X",$D1655-($D1655*TAXAS!$E$23))/6,IF($A1655=TAXAS!$A$24,IF($B1655="PARCELADO ATÉ 6X",$D1655-($D1655*TAXAS!$E$24))/6,IF($A1655=TAXAS!$A$25,IF($B1655="PARCELADO ATÉ 6X",$D1655-($D1655*TAXAS!$E$25))/6,IF($A1655=TAXAS!$A$26,IF($B1655="PARCELADO ATÉ 6X",$D1655-($D1655*TAXAS!$E$26))/6,IF($A1655=TAXAS!$A$27,IF($B1655="PARCELADO ATÉ 6X",$D1655-($D1655*TAXAS!$E$27))/6))))))))))))))))))))))))/1</f>
        <v>0</v>
      </c>
      <c r="I1655" s="9">
        <f>IF($A1655="VISA",IF($B1655="PARCELADO ATÉ 12X",$D1655-(D1655*TAXAS!$F$4))/12,IF($A1655="MASTER",IF($B1655="PARCELADO ATÉ 12X",$D1655-(D1655*TAXAS!$F$5))/12,IF($A1655="ELO",IF($B1655="PARCELADO ATÉ 12X",$D1655-(D1655*TAXAS!$F$6))/12,IF($A1655="HIPERCARD",IF($B1655="PARCELADO ATÉ 12X",$D1655-(D1655*TAXAS!$F$7))/12,IF($A1655="DINERS",IF($B1655="PARCELADO ATÉ 12X",$D1655-(D1655*TAXAS!$F$8))/12,IF($A1655="AMERICA EXPRESS",IF($B1655="PARCELADO ATÉ 12X",$D1655-(D1655*TAXAS!$F$9))/12,IF($A1655=TAXAS!$A$10,IF($B1655="PARCELADO ATÉ 12X",$D1655-($D1655*TAXAS!$F$10))/12,IF($A1655=TAXAS!$A$11,IF($B1655="PARCELADO ATÉ 12X",$D1655-($D1655*TAXAS!$F$11))/12,IF($A1655=TAXAS!$A$12,IF($B1655="PARCELADO ATÉ 12X",$D1655-($D1655*TAXAS!$F$12))/12,IF($A1655=TAXAS!$A$13,IF($B1655="PARCELADO ATÉ 12X",$D1655-($D1655*TAXAS!$F$13))/12,IF($A1655=TAXAS!$A$14,IF($B1655="PARCELADO ATÉ 12X",$D1655-($D1655*TAXAS!$F$14))/12,IF($A1655=TAXAS!$A$15,IF($B1655="PARCELADO ATÉ 12X",$D1655-($D1655*TAXAS!$F$15))/12,IF($A1655=TAXAS!$A$16,IF($B1655="PARCELADO ATÉ 12X",$D1655-($D1655*TAXAS!$F$16))/12,IF($A1655=TAXAS!$A$17,IF($B1655="PARCELADO ATÉ 12X",$D1655-($D1655*TAXAS!$F$17))/12,IF($A1655=TAXAS!$A$18,IF($B1655="PARCELADO ATÉ 12X",$D1655-($D1655*TAXAS!$F$18))/12,IF($A1655=TAXAS!$A$19,IF($B1655="PARCELADO ATÉ 12X",$D1655-($D1655*TAXAS!$F$19))/12,IF($A1655=TAXAS!$A$20,IF($B1655="PARCELADO ATÉ 12X",$D1655-($D1655*TAXAS!$F$20))/12,IF($A1655=TAXAS!$A$21,IF($B1655="PARCELADO ATÉ 12X",$D1655-($D1655*TAXAS!$F$21))/12,IF($A1655=TAXAS!$A$22,IF($B1655="PARCELADO ATÉ 12X",$D1655-($D1655*TAXAS!$F$22))/12,IF($A1655=TAXAS!$A$23,IF($B1655="PARCELADO ATÉ 12X",$D1655-($D1655*TAXAS!$F$23))/12,IF($A1655=TAXAS!$A$24,IF($B1655="PARCELADO ATÉ 12X",$D1655-($D1655*TAXAS!$F$24))/12,IF($A1655=TAXAS!$A$25,IF($B1655="PARCELADO ATÉ 12X",$D1655-($D1655*TAXAS!$F$25))/12,IF($A1655=TAXAS!$A$26,IF($B1655="PARCELADO ATÉ 12X",$D1655-($D1655*TAXAS!$F$26))/12,IF($A1655=TAXAS!$A$27,IF($B1655="PARCELADO ATÉ 12X",$D1655-($D1655*TAXAS!$F$27))/12))))))))))))))))))))))))/1</f>
        <v>0</v>
      </c>
      <c r="J1655" s="8">
        <f t="shared" si="0"/>
        <v>0</v>
      </c>
      <c r="K1655" s="10" t="b">
        <f>IF($B1655="PARCELADO ATÉ 3X",($D1655-($D1655*TAXAS!$D$4))-$J1655)</f>
        <v>0</v>
      </c>
      <c r="L1655" s="10" t="b">
        <f>IF($B1655="PARCELADO ATÉ 6X",($D1655-($D1655*TAXAS!$E$4))-$J1655)</f>
        <v>0</v>
      </c>
      <c r="M1655" s="10" t="b">
        <f>IF($B1655="PARCELADO ATÉ 12X",($D1655-($D1655*TAXAS!$F$4))-$J1655)</f>
        <v>0</v>
      </c>
      <c r="N1655" s="8">
        <f t="shared" si="1"/>
        <v>0</v>
      </c>
      <c r="O1655" s="10">
        <f t="shared" si="2"/>
        <v>0</v>
      </c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</row>
    <row r="1656" spans="1:31" ht="15.75" customHeight="1" x14ac:dyDescent="0.2">
      <c r="A1656" s="3"/>
      <c r="B1656" s="5"/>
      <c r="C1656" s="6"/>
      <c r="D1656" s="42"/>
      <c r="E1656" s="8">
        <f>IF($A1656="VISA",IF($B1656="DÉBITO",$D1656-($D1656*TAXAS!$B$4)),IF($A1656="MASTER",IF($B1656="DÉBITO",$D1656-($D1656*TAXAS!$B$5)),IF($A1656="ELO", IF($B1656="DÉBITO",$D1656-($D1656*TAXAS!$B$6)),IF($A1656="HIPERCARD",IF($B1656="DÉBITO",$D1656-($D1656*TAXAS!$B$7)),IF($A1656="DINERS",IF($B1656="DÉBITO",$D1656-($D1656*TAXAS!$B$8)),IF($A1656="AMERICA EXPRESS",IF($B1656="DÉBITO",$D1656-($D1656*TAXAS!$B$9)),IF($A1656=TAXAS!$A$10,IF($B1656="DÉBITO",$D1656-($D1656*TAXAS!$B$10)), IF($A1656=TAXAS!$A$11,IF($B1656="DÉBITO",$D1656-($D1656*TAXAS!$B$11)), IF($A1656=TAXAS!$A$12,IF($B1656="DÉBITO",$D1656-($D1656*TAXAS!$B$12)), IF($A1656=TAXAS!$A$13,IF($B1656="DÉBITO",$D1656-($D1656*TAXAS!$B$13)), IF($A1656=TAXAS!$A$14,IF($B1656="DÉBITO",$D1656-($D1656*TAXAS!$B$14)), IF($A1656=TAXAS!$A$15,IF($B1656="DÉBITO",$D1656-($D1656*TAXAS!$B$15)), IF($A1656=TAXAS!$A$16,IF($B1656="DÉBITO",$D1656-($D1656*TAXAS!$B$16)), IF($A1656=TAXAS!$A$17,IF($B1656="DÉBITO",$D1656-($D1656*TAXAS!$B$17)), IF($A1656=TAXAS!$A$18,IF($B1656="DÉBITO",$D1656-($D1656*TAXAS!$B$18)), IF($A1656=TAXAS!$A$19,IF($B1656="DÉBITO",$D1656-($D1656*TAXAS!$B$19)), IF($A1656=TAXAS!$A$20,IF($B1656="DÉBITO",$D1656-($D1656*TAXAS!$B$20)), IF($A1656=TAXAS!$A$21,IF($B1656="DÉBITO",$D1656-($D1656*TAXAS!$B$21)), IF($A1656=TAXAS!$A$22,IF($B1656="DÉBITO",$D1656-($D1656*TAXAS!$B$22)), IF($A1656=TAXAS!$A$23,IF($B1656="DÉBITO",$D1656-($D1656*TAXAS!$B$23)), IF($A1656=TAXAS!$A$24,IF($B1656="DÉBITO",$D1656-($D1656*TAXAS!$B$24)), IF($A1656=TAXAS!$A$25,IF($B1656="DÉBITO",$D1656-($D1656*TAXAS!$B$25)), IF($A1656=TAXAS!$A$26,IF($B1656="DÉBITO",$D1656-($D1656*TAXAS!$B$26)), IF($A1656=TAXAS!$A$27,IF($B1656="DÉBITO",$D1656-($D1656*TAXAS!$B$27))))))))))))))))))))))))))/1</f>
        <v>0</v>
      </c>
      <c r="F1656" s="8">
        <f>IF($A1656="VISA",IF($B1656="CRÉDITO",$D1656-($D1656*TAXAS!$C$4)),IF($A1656="MASTER",IF($B1656="CRÉDITO",$D1656-($D1656*TAXAS!$C$5)),IF($A1656="ELO", IF($B1656="CRÉDITO",$D1656-($D1656*TAXAS!$C$6)),IF($A1656="HIPERCARD",IF($B1656="CRÉDITO",$D1656-($D1656*TAXAS!$C$7)),IF($A1656="DINERS",IF($B1656="CRÉDITO",$D1656-($D1656*TAXAS!$C$8)),IF($A1656="AMERICA EXPRESS",IF($B1656="CRÉDITO",$D1656-($D1656*TAXAS!$C$9)),IF($A1656=TAXAS!$A$10,IF($B1656="CRÉDITO",$D1656-($D1656*TAXAS!$C$10)), IF($A1656=TAXAS!$A$11,IF($B1656="CRÉDITO",$D1656-($D1656*TAXAS!$C$11)), IF($A1656=TAXAS!$A$12,IF($B1656="CRÉDITO",$D1656-($D1656*TAXAS!$C$12)), IF($A1656=TAXAS!$A$13,IF($B1656="CRÉDITO",$D1656-($D1656*TAXAS!$C$13)), IF($A1656=TAXAS!$A$14,IF($B1656="CRÉDITO",$D1656-($D1656*TAXAS!$C$14)), IF($A1656=TAXAS!$A$15,IF($B1656="CRÉDITO",$D1656-($D1656*TAXAS!$C$15)), IF($A1656=TAXAS!$A$16,IF($B1656="CRÉDITO",$D1656-($D1656*TAXAS!$C$16)), IF($A1656=TAXAS!$A$17,IF($B1656="CRÉDITO",$D1656-($D1656*TAXAS!$C$17)), IF($A1656=TAXAS!$A$18,IF($B1656="CRÉDITO",$D1656-($D1656*TAXAS!$C$18)), IF($A1656=TAXAS!$A$19,IF($B1656="CRÉDITO",$D1656-($D1656*TAXAS!$C$19)), IF($A1656=TAXAS!$A$20,IF($B1656="CRÉDITO",$D1656-($D1656*TAXAS!$C$20)), IF($A1656=TAXAS!$A$21,IF($B1656="CRÉDITO",$D1656-($D1656*TAXAS!$C$21)), IF($A1656=TAXAS!$A$22,IF($B1656="CRÉDITO",$D1656-($D1656*TAXAS!$C$22)), IF($A1656=TAXAS!$A$23,IF($B1656="CRÉDITO",$D1656-($D1656*TAXAS!$C$23)), IF($A1656=TAXAS!$A$24,IF($B1656="CRÉDITO",$D1656-($D1656*TAXAS!$C$24)), IF($A1656=TAXAS!$A$25,IF($B1656="CRÉDITO",$D1656-($D1656*TAXAS!$C$25)), IF($A1656=TAXAS!$A$26,IF($B1656="CRÉDITO",$D1656-($D1656*TAXAS!$C$26)), IF($A1656=TAXAS!$A$27,IF($B1656="CRÉDITO",$D1656-($D1656*TAXAS!$C$27))))))))))))))))))))))))))/1</f>
        <v>0</v>
      </c>
      <c r="G1656" s="9">
        <f>IF($A1656="VISA",IF($B1656="PARCELADO ATÉ 3X",$D1656-(D1656*TAXAS!$D$4))/3,IF($A1656="MASTER",IF($B1656="PARCELADO ATÉ 3X",$D1656-(D1656*TAXAS!$D$5))/3,IF($A1656="ELO",IF($B1656="PARCELADO ATÉ 3X",$D1656-(D1656*TAXAS!$D$6))/3,IF($A1656="HIPERCARD",IF($B1656="PARCELADO ATÉ 3X",$D1656-(D1656*TAXAS!$D$7))/3,IF($A1656="DINERS",IF($B1656="PARCELADO ATÉ 3X",$D1656-(D1656*TAXAS!$D$8))/3,IF($A1656="AMERICA EXPRESS",IF($B1656="PARCELADO ATÉ 3X",$D1656-(D1656*TAXAS!$D$9))/3,IF($A1656=TAXAS!$A$10,IF($B1656="PARCELADO ATÉ 3X",$D1656-($D1656*TAXAS!$D$10))/3,IF($A1656=TAXAS!$A$11,IF($B1656="PARCELADO ATÉ 3X",$D1656-($D1656*TAXAS!$D$11))/3,IF($A1656=TAXAS!$A$12,IF($B1656="PARCELADO ATÉ 3X",$D1656-($D1656*TAXAS!$D$12))/3,IF($A1656=TAXAS!$A$13,IF($B1656="PARCELADO ATÉ 3X",$D1656-($D1656*TAXAS!$D$13))/3,IF($A1656=TAXAS!$A$14,IF($B1656="PARCELADO ATÉ 3X",$D1656-($D1656*TAXAS!$D$14))/3,IF($A1656=TAXAS!$A$15,IF($B1656="PARCELADO ATÉ 3X",$D1656-($D1656*TAXAS!$D$15))/3,IF($A1656=TAXAS!$A$16,IF($B1656="PARCELADO ATÉ 3X",$D1656-($D1656*TAXAS!$D$16))/3,IF($A1656=TAXAS!$A$17,IF($B1656="PARCELADO ATÉ 3X",$D1656-($D1656*TAXAS!$D$17))/3,IF($A1656=TAXAS!$A$18,IF($B1656="PARCELADO ATÉ 3X",$D1656-($D1656*TAXAS!$D$18))/3,IF($A1656=TAXAS!$A$19,IF($B1656="PARCELADO ATÉ 3X",$D1656-($D1656*TAXAS!$D$19))/3,IF($A1656=TAXAS!$A$20,IF($B1656="PARCELADO ATÉ 3X",$D1656-($D1656*TAXAS!$D$20))/3,IF($A1656=TAXAS!$A$21,IF($B1656="PARCELADO ATÉ 3X",$D1656-($D1656*TAXAS!$D$21))/3,IF($A1656=TAXAS!$A$22,IF($B1656="PARCELADO ATÉ 3X",$D1656-($D1656*TAXAS!$D$22))/3,IF($A1656=TAXAS!$A$23,IF($B1656="PARCELADO ATÉ 3X",$D1656-($D1656*TAXAS!$D$23))/3,IF($A1656=TAXAS!$A$24,IF($B1656="PARCELADO ATÉ 3X",$D1656-($D1656*TAXAS!$D$24))/3,IF($A1656=TAXAS!$A$25,IF($B1656="PARCELADO ATÉ 3X",$D1656-($D1656*TAXAS!$D$25))/3,IF($A1656=TAXAS!$A$26,IF($B1656="PARCELADO ATÉ 3X",$D1656-($D1656*TAXAS!$D$26))/3,IF($A1656=TAXAS!$A$27,IF($B1656="PARCELADO ATÉ 3X",$D1656-($D1656*TAXAS!$D$27))/3))))))))))))))))))))))))/1</f>
        <v>0</v>
      </c>
      <c r="H1656" s="9">
        <f>IF($A1656="VISA",IF($B1656="PARCELADO ATÉ 6X",$D1656-(D1656*TAXAS!$E$4))/6,IF($A1656="MASTER",IF($B1656="PARCELADO ATÉ 6X",$D1656-(D1656*TAXAS!$E$5))/6,IF($A1656="ELO",IF($B1656="PARCELADO ATÉ 6X",$D1656-(D1656*TAXAS!$E$6))/6,IF($A1656="HIPERCARD",IF($B1656="PARCELADO ATÉ 6X",$D1656-(D1656*TAXAS!$E$7))/6,IF($A1656="DINERS",IF($B1656="PARCELADO ATÉ 6X",$D1656-(D1656*TAXAS!$E$8))/6,IF($A1656="AMERICA EXPRESS",IF($B1656="PARCELADO ATÉ 6X",$D1656-(D1656*TAXAS!$E$9))/6,IF($A1656=TAXAS!$A$10,IF($B1656="PARCELADO ATÉ 6X",$D1656-($D1656*TAXAS!$E$10))/6,IF($A1656=TAXAS!$A$11,IF($B1656="PARCELADO ATÉ 6X",$D1656-($D1656*TAXAS!$E$11))/6,IF($A1656=TAXAS!$A$12,IF($B1656="PARCELADO ATÉ 6X",$D1656-($D1656*TAXAS!$E$12))/6,IF($A1656=TAXAS!$A$13,IF($B1656="PARCELADO ATÉ 6X",$D1656-($D1656*TAXAS!$E$13))/6,IF($A1656=TAXAS!$A$14,IF($B1656="PARCELADO ATÉ 6X",$D1656-($D1656*TAXAS!$E$14))/6,IF($A1656=TAXAS!$A$15,IF($B1656="PARCELADO ATÉ 6X",$D1656-($D1656*TAXAS!$E$15))/6,IF($A1656=TAXAS!$A$16,IF($B1656="PARCELADO ATÉ 6X",$D1656-($D1656*TAXAS!$E$16))/6,IF($A1656=TAXAS!$A$17,IF($B1656="PARCELADO ATÉ 6X",$D1656-($D1656*TAXAS!$E$17))/6,IF($A1656=TAXAS!$A$18,IF($B1656="PARCELADO ATÉ 6X",$D1656-($D1656*TAXAS!$E$18))/6,IF($A1656=TAXAS!$A$19,IF($B1656="PARCELADO ATÉ 6X",$D1656-($D1656*TAXAS!$E$19))/6,IF($A1656=TAXAS!$A$20,IF($B1656="PARCELADO ATÉ 6X",$D1656-($D1656*TAXAS!$E$20))/6,IF($A1656=TAXAS!$A$21,IF($B1656="PARCELADO ATÉ 6X",$D1656-($D1656*TAXAS!$E$21))/6,IF($A1656=TAXAS!$A$22,IF($B1656="PARCELADO ATÉ 6X",$D1656-($D1656*TAXAS!$E$22))/6,IF($A1656=TAXAS!$A$23,IF($B1656="PARCELADO ATÉ 6X",$D1656-($D1656*TAXAS!$E$23))/6,IF($A1656=TAXAS!$A$24,IF($B1656="PARCELADO ATÉ 6X",$D1656-($D1656*TAXAS!$E$24))/6,IF($A1656=TAXAS!$A$25,IF($B1656="PARCELADO ATÉ 6X",$D1656-($D1656*TAXAS!$E$25))/6,IF($A1656=TAXAS!$A$26,IF($B1656="PARCELADO ATÉ 6X",$D1656-($D1656*TAXAS!$E$26))/6,IF($A1656=TAXAS!$A$27,IF($B1656="PARCELADO ATÉ 6X",$D1656-($D1656*TAXAS!$E$27))/6))))))))))))))))))))))))/1</f>
        <v>0</v>
      </c>
      <c r="I1656" s="9">
        <f>IF($A1656="VISA",IF($B1656="PARCELADO ATÉ 12X",$D1656-(D1656*TAXAS!$F$4))/12,IF($A1656="MASTER",IF($B1656="PARCELADO ATÉ 12X",$D1656-(D1656*TAXAS!$F$5))/12,IF($A1656="ELO",IF($B1656="PARCELADO ATÉ 12X",$D1656-(D1656*TAXAS!$F$6))/12,IF($A1656="HIPERCARD",IF($B1656="PARCELADO ATÉ 12X",$D1656-(D1656*TAXAS!$F$7))/12,IF($A1656="DINERS",IF($B1656="PARCELADO ATÉ 12X",$D1656-(D1656*TAXAS!$F$8))/12,IF($A1656="AMERICA EXPRESS",IF($B1656="PARCELADO ATÉ 12X",$D1656-(D1656*TAXAS!$F$9))/12,IF($A1656=TAXAS!$A$10,IF($B1656="PARCELADO ATÉ 12X",$D1656-($D1656*TAXAS!$F$10))/12,IF($A1656=TAXAS!$A$11,IF($B1656="PARCELADO ATÉ 12X",$D1656-($D1656*TAXAS!$F$11))/12,IF($A1656=TAXAS!$A$12,IF($B1656="PARCELADO ATÉ 12X",$D1656-($D1656*TAXAS!$F$12))/12,IF($A1656=TAXAS!$A$13,IF($B1656="PARCELADO ATÉ 12X",$D1656-($D1656*TAXAS!$F$13))/12,IF($A1656=TAXAS!$A$14,IF($B1656="PARCELADO ATÉ 12X",$D1656-($D1656*TAXAS!$F$14))/12,IF($A1656=TAXAS!$A$15,IF($B1656="PARCELADO ATÉ 12X",$D1656-($D1656*TAXAS!$F$15))/12,IF($A1656=TAXAS!$A$16,IF($B1656="PARCELADO ATÉ 12X",$D1656-($D1656*TAXAS!$F$16))/12,IF($A1656=TAXAS!$A$17,IF($B1656="PARCELADO ATÉ 12X",$D1656-($D1656*TAXAS!$F$17))/12,IF($A1656=TAXAS!$A$18,IF($B1656="PARCELADO ATÉ 12X",$D1656-($D1656*TAXAS!$F$18))/12,IF($A1656=TAXAS!$A$19,IF($B1656="PARCELADO ATÉ 12X",$D1656-($D1656*TAXAS!$F$19))/12,IF($A1656=TAXAS!$A$20,IF($B1656="PARCELADO ATÉ 12X",$D1656-($D1656*TAXAS!$F$20))/12,IF($A1656=TAXAS!$A$21,IF($B1656="PARCELADO ATÉ 12X",$D1656-($D1656*TAXAS!$F$21))/12,IF($A1656=TAXAS!$A$22,IF($B1656="PARCELADO ATÉ 12X",$D1656-($D1656*TAXAS!$F$22))/12,IF($A1656=TAXAS!$A$23,IF($B1656="PARCELADO ATÉ 12X",$D1656-($D1656*TAXAS!$F$23))/12,IF($A1656=TAXAS!$A$24,IF($B1656="PARCELADO ATÉ 12X",$D1656-($D1656*TAXAS!$F$24))/12,IF($A1656=TAXAS!$A$25,IF($B1656="PARCELADO ATÉ 12X",$D1656-($D1656*TAXAS!$F$25))/12,IF($A1656=TAXAS!$A$26,IF($B1656="PARCELADO ATÉ 12X",$D1656-($D1656*TAXAS!$F$26))/12,IF($A1656=TAXAS!$A$27,IF($B1656="PARCELADO ATÉ 12X",$D1656-($D1656*TAXAS!$F$27))/12))))))))))))))))))))))))/1</f>
        <v>0</v>
      </c>
      <c r="J1656" s="8">
        <f t="shared" si="0"/>
        <v>0</v>
      </c>
      <c r="K1656" s="10" t="b">
        <f>IF($B1656="PARCELADO ATÉ 3X",($D1656-($D1656*TAXAS!$D$4))-$J1656)</f>
        <v>0</v>
      </c>
      <c r="L1656" s="10" t="b">
        <f>IF($B1656="PARCELADO ATÉ 6X",($D1656-($D1656*TAXAS!$E$4))-$J1656)</f>
        <v>0</v>
      </c>
      <c r="M1656" s="10" t="b">
        <f>IF($B1656="PARCELADO ATÉ 12X",($D1656-($D1656*TAXAS!$F$4))-$J1656)</f>
        <v>0</v>
      </c>
      <c r="N1656" s="8">
        <f t="shared" si="1"/>
        <v>0</v>
      </c>
      <c r="O1656" s="10">
        <f t="shared" si="2"/>
        <v>0</v>
      </c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</row>
    <row r="1657" spans="1:31" ht="15.75" customHeight="1" x14ac:dyDescent="0.2">
      <c r="A1657" s="3"/>
      <c r="B1657" s="5"/>
      <c r="C1657" s="6"/>
      <c r="D1657" s="42"/>
      <c r="E1657" s="8">
        <f>IF($A1657="VISA",IF($B1657="DÉBITO",$D1657-($D1657*TAXAS!$B$4)),IF($A1657="MASTER",IF($B1657="DÉBITO",$D1657-($D1657*TAXAS!$B$5)),IF($A1657="ELO", IF($B1657="DÉBITO",$D1657-($D1657*TAXAS!$B$6)),IF($A1657="HIPERCARD",IF($B1657="DÉBITO",$D1657-($D1657*TAXAS!$B$7)),IF($A1657="DINERS",IF($B1657="DÉBITO",$D1657-($D1657*TAXAS!$B$8)),IF($A1657="AMERICA EXPRESS",IF($B1657="DÉBITO",$D1657-($D1657*TAXAS!$B$9)),IF($A1657=TAXAS!$A$10,IF($B1657="DÉBITO",$D1657-($D1657*TAXAS!$B$10)), IF($A1657=TAXAS!$A$11,IF($B1657="DÉBITO",$D1657-($D1657*TAXAS!$B$11)), IF($A1657=TAXAS!$A$12,IF($B1657="DÉBITO",$D1657-($D1657*TAXAS!$B$12)), IF($A1657=TAXAS!$A$13,IF($B1657="DÉBITO",$D1657-($D1657*TAXAS!$B$13)), IF($A1657=TAXAS!$A$14,IF($B1657="DÉBITO",$D1657-($D1657*TAXAS!$B$14)), IF($A1657=TAXAS!$A$15,IF($B1657="DÉBITO",$D1657-($D1657*TAXAS!$B$15)), IF($A1657=TAXAS!$A$16,IF($B1657="DÉBITO",$D1657-($D1657*TAXAS!$B$16)), IF($A1657=TAXAS!$A$17,IF($B1657="DÉBITO",$D1657-($D1657*TAXAS!$B$17)), IF($A1657=TAXAS!$A$18,IF($B1657="DÉBITO",$D1657-($D1657*TAXAS!$B$18)), IF($A1657=TAXAS!$A$19,IF($B1657="DÉBITO",$D1657-($D1657*TAXAS!$B$19)), IF($A1657=TAXAS!$A$20,IF($B1657="DÉBITO",$D1657-($D1657*TAXAS!$B$20)), IF($A1657=TAXAS!$A$21,IF($B1657="DÉBITO",$D1657-($D1657*TAXAS!$B$21)), IF($A1657=TAXAS!$A$22,IF($B1657="DÉBITO",$D1657-($D1657*TAXAS!$B$22)), IF($A1657=TAXAS!$A$23,IF($B1657="DÉBITO",$D1657-($D1657*TAXAS!$B$23)), IF($A1657=TAXAS!$A$24,IF($B1657="DÉBITO",$D1657-($D1657*TAXAS!$B$24)), IF($A1657=TAXAS!$A$25,IF($B1657="DÉBITO",$D1657-($D1657*TAXAS!$B$25)), IF($A1657=TAXAS!$A$26,IF($B1657="DÉBITO",$D1657-($D1657*TAXAS!$B$26)), IF($A1657=TAXAS!$A$27,IF($B1657="DÉBITO",$D1657-($D1657*TAXAS!$B$27))))))))))))))))))))))))))/1</f>
        <v>0</v>
      </c>
      <c r="F1657" s="8">
        <f>IF($A1657="VISA",IF($B1657="CRÉDITO",$D1657-($D1657*TAXAS!$C$4)),IF($A1657="MASTER",IF($B1657="CRÉDITO",$D1657-($D1657*TAXAS!$C$5)),IF($A1657="ELO", IF($B1657="CRÉDITO",$D1657-($D1657*TAXAS!$C$6)),IF($A1657="HIPERCARD",IF($B1657="CRÉDITO",$D1657-($D1657*TAXAS!$C$7)),IF($A1657="DINERS",IF($B1657="CRÉDITO",$D1657-($D1657*TAXAS!$C$8)),IF($A1657="AMERICA EXPRESS",IF($B1657="CRÉDITO",$D1657-($D1657*TAXAS!$C$9)),IF($A1657=TAXAS!$A$10,IF($B1657="CRÉDITO",$D1657-($D1657*TAXAS!$C$10)), IF($A1657=TAXAS!$A$11,IF($B1657="CRÉDITO",$D1657-($D1657*TAXAS!$C$11)), IF($A1657=TAXAS!$A$12,IF($B1657="CRÉDITO",$D1657-($D1657*TAXAS!$C$12)), IF($A1657=TAXAS!$A$13,IF($B1657="CRÉDITO",$D1657-($D1657*TAXAS!$C$13)), IF($A1657=TAXAS!$A$14,IF($B1657="CRÉDITO",$D1657-($D1657*TAXAS!$C$14)), IF($A1657=TAXAS!$A$15,IF($B1657="CRÉDITO",$D1657-($D1657*TAXAS!$C$15)), IF($A1657=TAXAS!$A$16,IF($B1657="CRÉDITO",$D1657-($D1657*TAXAS!$C$16)), IF($A1657=TAXAS!$A$17,IF($B1657="CRÉDITO",$D1657-($D1657*TAXAS!$C$17)), IF($A1657=TAXAS!$A$18,IF($B1657="CRÉDITO",$D1657-($D1657*TAXAS!$C$18)), IF($A1657=TAXAS!$A$19,IF($B1657="CRÉDITO",$D1657-($D1657*TAXAS!$C$19)), IF($A1657=TAXAS!$A$20,IF($B1657="CRÉDITO",$D1657-($D1657*TAXAS!$C$20)), IF($A1657=TAXAS!$A$21,IF($B1657="CRÉDITO",$D1657-($D1657*TAXAS!$C$21)), IF($A1657=TAXAS!$A$22,IF($B1657="CRÉDITO",$D1657-($D1657*TAXAS!$C$22)), IF($A1657=TAXAS!$A$23,IF($B1657="CRÉDITO",$D1657-($D1657*TAXAS!$C$23)), IF($A1657=TAXAS!$A$24,IF($B1657="CRÉDITO",$D1657-($D1657*TAXAS!$C$24)), IF($A1657=TAXAS!$A$25,IF($B1657="CRÉDITO",$D1657-($D1657*TAXAS!$C$25)), IF($A1657=TAXAS!$A$26,IF($B1657="CRÉDITO",$D1657-($D1657*TAXAS!$C$26)), IF($A1657=TAXAS!$A$27,IF($B1657="CRÉDITO",$D1657-($D1657*TAXAS!$C$27))))))))))))))))))))))))))/1</f>
        <v>0</v>
      </c>
      <c r="G1657" s="9">
        <f>IF($A1657="VISA",IF($B1657="PARCELADO ATÉ 3X",$D1657-(D1657*TAXAS!$D$4))/3,IF($A1657="MASTER",IF($B1657="PARCELADO ATÉ 3X",$D1657-(D1657*TAXAS!$D$5))/3,IF($A1657="ELO",IF($B1657="PARCELADO ATÉ 3X",$D1657-(D1657*TAXAS!$D$6))/3,IF($A1657="HIPERCARD",IF($B1657="PARCELADO ATÉ 3X",$D1657-(D1657*TAXAS!$D$7))/3,IF($A1657="DINERS",IF($B1657="PARCELADO ATÉ 3X",$D1657-(D1657*TAXAS!$D$8))/3,IF($A1657="AMERICA EXPRESS",IF($B1657="PARCELADO ATÉ 3X",$D1657-(D1657*TAXAS!$D$9))/3,IF($A1657=TAXAS!$A$10,IF($B1657="PARCELADO ATÉ 3X",$D1657-($D1657*TAXAS!$D$10))/3,IF($A1657=TAXAS!$A$11,IF($B1657="PARCELADO ATÉ 3X",$D1657-($D1657*TAXAS!$D$11))/3,IF($A1657=TAXAS!$A$12,IF($B1657="PARCELADO ATÉ 3X",$D1657-($D1657*TAXAS!$D$12))/3,IF($A1657=TAXAS!$A$13,IF($B1657="PARCELADO ATÉ 3X",$D1657-($D1657*TAXAS!$D$13))/3,IF($A1657=TAXAS!$A$14,IF($B1657="PARCELADO ATÉ 3X",$D1657-($D1657*TAXAS!$D$14))/3,IF($A1657=TAXAS!$A$15,IF($B1657="PARCELADO ATÉ 3X",$D1657-($D1657*TAXAS!$D$15))/3,IF($A1657=TAXAS!$A$16,IF($B1657="PARCELADO ATÉ 3X",$D1657-($D1657*TAXAS!$D$16))/3,IF($A1657=TAXAS!$A$17,IF($B1657="PARCELADO ATÉ 3X",$D1657-($D1657*TAXAS!$D$17))/3,IF($A1657=TAXAS!$A$18,IF($B1657="PARCELADO ATÉ 3X",$D1657-($D1657*TAXAS!$D$18))/3,IF($A1657=TAXAS!$A$19,IF($B1657="PARCELADO ATÉ 3X",$D1657-($D1657*TAXAS!$D$19))/3,IF($A1657=TAXAS!$A$20,IF($B1657="PARCELADO ATÉ 3X",$D1657-($D1657*TAXAS!$D$20))/3,IF($A1657=TAXAS!$A$21,IF($B1657="PARCELADO ATÉ 3X",$D1657-($D1657*TAXAS!$D$21))/3,IF($A1657=TAXAS!$A$22,IF($B1657="PARCELADO ATÉ 3X",$D1657-($D1657*TAXAS!$D$22))/3,IF($A1657=TAXAS!$A$23,IF($B1657="PARCELADO ATÉ 3X",$D1657-($D1657*TAXAS!$D$23))/3,IF($A1657=TAXAS!$A$24,IF($B1657="PARCELADO ATÉ 3X",$D1657-($D1657*TAXAS!$D$24))/3,IF($A1657=TAXAS!$A$25,IF($B1657="PARCELADO ATÉ 3X",$D1657-($D1657*TAXAS!$D$25))/3,IF($A1657=TAXAS!$A$26,IF($B1657="PARCELADO ATÉ 3X",$D1657-($D1657*TAXAS!$D$26))/3,IF($A1657=TAXAS!$A$27,IF($B1657="PARCELADO ATÉ 3X",$D1657-($D1657*TAXAS!$D$27))/3))))))))))))))))))))))))/1</f>
        <v>0</v>
      </c>
      <c r="H1657" s="9">
        <f>IF($A1657="VISA",IF($B1657="PARCELADO ATÉ 6X",$D1657-(D1657*TAXAS!$E$4))/6,IF($A1657="MASTER",IF($B1657="PARCELADO ATÉ 6X",$D1657-(D1657*TAXAS!$E$5))/6,IF($A1657="ELO",IF($B1657="PARCELADO ATÉ 6X",$D1657-(D1657*TAXAS!$E$6))/6,IF($A1657="HIPERCARD",IF($B1657="PARCELADO ATÉ 6X",$D1657-(D1657*TAXAS!$E$7))/6,IF($A1657="DINERS",IF($B1657="PARCELADO ATÉ 6X",$D1657-(D1657*TAXAS!$E$8))/6,IF($A1657="AMERICA EXPRESS",IF($B1657="PARCELADO ATÉ 6X",$D1657-(D1657*TAXAS!$E$9))/6,IF($A1657=TAXAS!$A$10,IF($B1657="PARCELADO ATÉ 6X",$D1657-($D1657*TAXAS!$E$10))/6,IF($A1657=TAXAS!$A$11,IF($B1657="PARCELADO ATÉ 6X",$D1657-($D1657*TAXAS!$E$11))/6,IF($A1657=TAXAS!$A$12,IF($B1657="PARCELADO ATÉ 6X",$D1657-($D1657*TAXAS!$E$12))/6,IF($A1657=TAXAS!$A$13,IF($B1657="PARCELADO ATÉ 6X",$D1657-($D1657*TAXAS!$E$13))/6,IF($A1657=TAXAS!$A$14,IF($B1657="PARCELADO ATÉ 6X",$D1657-($D1657*TAXAS!$E$14))/6,IF($A1657=TAXAS!$A$15,IF($B1657="PARCELADO ATÉ 6X",$D1657-($D1657*TAXAS!$E$15))/6,IF($A1657=TAXAS!$A$16,IF($B1657="PARCELADO ATÉ 6X",$D1657-($D1657*TAXAS!$E$16))/6,IF($A1657=TAXAS!$A$17,IF($B1657="PARCELADO ATÉ 6X",$D1657-($D1657*TAXAS!$E$17))/6,IF($A1657=TAXAS!$A$18,IF($B1657="PARCELADO ATÉ 6X",$D1657-($D1657*TAXAS!$E$18))/6,IF($A1657=TAXAS!$A$19,IF($B1657="PARCELADO ATÉ 6X",$D1657-($D1657*TAXAS!$E$19))/6,IF($A1657=TAXAS!$A$20,IF($B1657="PARCELADO ATÉ 6X",$D1657-($D1657*TAXAS!$E$20))/6,IF($A1657=TAXAS!$A$21,IF($B1657="PARCELADO ATÉ 6X",$D1657-($D1657*TAXAS!$E$21))/6,IF($A1657=TAXAS!$A$22,IF($B1657="PARCELADO ATÉ 6X",$D1657-($D1657*TAXAS!$E$22))/6,IF($A1657=TAXAS!$A$23,IF($B1657="PARCELADO ATÉ 6X",$D1657-($D1657*TAXAS!$E$23))/6,IF($A1657=TAXAS!$A$24,IF($B1657="PARCELADO ATÉ 6X",$D1657-($D1657*TAXAS!$E$24))/6,IF($A1657=TAXAS!$A$25,IF($B1657="PARCELADO ATÉ 6X",$D1657-($D1657*TAXAS!$E$25))/6,IF($A1657=TAXAS!$A$26,IF($B1657="PARCELADO ATÉ 6X",$D1657-($D1657*TAXAS!$E$26))/6,IF($A1657=TAXAS!$A$27,IF($B1657="PARCELADO ATÉ 6X",$D1657-($D1657*TAXAS!$E$27))/6))))))))))))))))))))))))/1</f>
        <v>0</v>
      </c>
      <c r="I1657" s="9">
        <f>IF($A1657="VISA",IF($B1657="PARCELADO ATÉ 12X",$D1657-(D1657*TAXAS!$F$4))/12,IF($A1657="MASTER",IF($B1657="PARCELADO ATÉ 12X",$D1657-(D1657*TAXAS!$F$5))/12,IF($A1657="ELO",IF($B1657="PARCELADO ATÉ 12X",$D1657-(D1657*TAXAS!$F$6))/12,IF($A1657="HIPERCARD",IF($B1657="PARCELADO ATÉ 12X",$D1657-(D1657*TAXAS!$F$7))/12,IF($A1657="DINERS",IF($B1657="PARCELADO ATÉ 12X",$D1657-(D1657*TAXAS!$F$8))/12,IF($A1657="AMERICA EXPRESS",IF($B1657="PARCELADO ATÉ 12X",$D1657-(D1657*TAXAS!$F$9))/12,IF($A1657=TAXAS!$A$10,IF($B1657="PARCELADO ATÉ 12X",$D1657-($D1657*TAXAS!$F$10))/12,IF($A1657=TAXAS!$A$11,IF($B1657="PARCELADO ATÉ 12X",$D1657-($D1657*TAXAS!$F$11))/12,IF($A1657=TAXAS!$A$12,IF($B1657="PARCELADO ATÉ 12X",$D1657-($D1657*TAXAS!$F$12))/12,IF($A1657=TAXAS!$A$13,IF($B1657="PARCELADO ATÉ 12X",$D1657-($D1657*TAXAS!$F$13))/12,IF($A1657=TAXAS!$A$14,IF($B1657="PARCELADO ATÉ 12X",$D1657-($D1657*TAXAS!$F$14))/12,IF($A1657=TAXAS!$A$15,IF($B1657="PARCELADO ATÉ 12X",$D1657-($D1657*TAXAS!$F$15))/12,IF($A1657=TAXAS!$A$16,IF($B1657="PARCELADO ATÉ 12X",$D1657-($D1657*TAXAS!$F$16))/12,IF($A1657=TAXAS!$A$17,IF($B1657="PARCELADO ATÉ 12X",$D1657-($D1657*TAXAS!$F$17))/12,IF($A1657=TAXAS!$A$18,IF($B1657="PARCELADO ATÉ 12X",$D1657-($D1657*TAXAS!$F$18))/12,IF($A1657=TAXAS!$A$19,IF($B1657="PARCELADO ATÉ 12X",$D1657-($D1657*TAXAS!$F$19))/12,IF($A1657=TAXAS!$A$20,IF($B1657="PARCELADO ATÉ 12X",$D1657-($D1657*TAXAS!$F$20))/12,IF($A1657=TAXAS!$A$21,IF($B1657="PARCELADO ATÉ 12X",$D1657-($D1657*TAXAS!$F$21))/12,IF($A1657=TAXAS!$A$22,IF($B1657="PARCELADO ATÉ 12X",$D1657-($D1657*TAXAS!$F$22))/12,IF($A1657=TAXAS!$A$23,IF($B1657="PARCELADO ATÉ 12X",$D1657-($D1657*TAXAS!$F$23))/12,IF($A1657=TAXAS!$A$24,IF($B1657="PARCELADO ATÉ 12X",$D1657-($D1657*TAXAS!$F$24))/12,IF($A1657=TAXAS!$A$25,IF($B1657="PARCELADO ATÉ 12X",$D1657-($D1657*TAXAS!$F$25))/12,IF($A1657=TAXAS!$A$26,IF($B1657="PARCELADO ATÉ 12X",$D1657-($D1657*TAXAS!$F$26))/12,IF($A1657=TAXAS!$A$27,IF($B1657="PARCELADO ATÉ 12X",$D1657-($D1657*TAXAS!$F$27))/12))))))))))))))))))))))))/1</f>
        <v>0</v>
      </c>
      <c r="J1657" s="8">
        <f t="shared" si="0"/>
        <v>0</v>
      </c>
      <c r="K1657" s="10" t="b">
        <f>IF($B1657="PARCELADO ATÉ 3X",($D1657-($D1657*TAXAS!$D$4))-$J1657)</f>
        <v>0</v>
      </c>
      <c r="L1657" s="10" t="b">
        <f>IF($B1657="PARCELADO ATÉ 6X",($D1657-($D1657*TAXAS!$E$4))-$J1657)</f>
        <v>0</v>
      </c>
      <c r="M1657" s="10" t="b">
        <f>IF($B1657="PARCELADO ATÉ 12X",($D1657-($D1657*TAXAS!$F$4))-$J1657)</f>
        <v>0</v>
      </c>
      <c r="N1657" s="8">
        <f t="shared" si="1"/>
        <v>0</v>
      </c>
      <c r="O1657" s="10">
        <f t="shared" si="2"/>
        <v>0</v>
      </c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</row>
    <row r="1658" spans="1:31" ht="15.75" customHeight="1" x14ac:dyDescent="0.2">
      <c r="A1658" s="3"/>
      <c r="B1658" s="5"/>
      <c r="C1658" s="6"/>
      <c r="D1658" s="42"/>
      <c r="E1658" s="8">
        <f>IF($A1658="VISA",IF($B1658="DÉBITO",$D1658-($D1658*TAXAS!$B$4)),IF($A1658="MASTER",IF($B1658="DÉBITO",$D1658-($D1658*TAXAS!$B$5)),IF($A1658="ELO", IF($B1658="DÉBITO",$D1658-($D1658*TAXAS!$B$6)),IF($A1658="HIPERCARD",IF($B1658="DÉBITO",$D1658-($D1658*TAXAS!$B$7)),IF($A1658="DINERS",IF($B1658="DÉBITO",$D1658-($D1658*TAXAS!$B$8)),IF($A1658="AMERICA EXPRESS",IF($B1658="DÉBITO",$D1658-($D1658*TAXAS!$B$9)),IF($A1658=TAXAS!$A$10,IF($B1658="DÉBITO",$D1658-($D1658*TAXAS!$B$10)), IF($A1658=TAXAS!$A$11,IF($B1658="DÉBITO",$D1658-($D1658*TAXAS!$B$11)), IF($A1658=TAXAS!$A$12,IF($B1658="DÉBITO",$D1658-($D1658*TAXAS!$B$12)), IF($A1658=TAXAS!$A$13,IF($B1658="DÉBITO",$D1658-($D1658*TAXAS!$B$13)), IF($A1658=TAXAS!$A$14,IF($B1658="DÉBITO",$D1658-($D1658*TAXAS!$B$14)), IF($A1658=TAXAS!$A$15,IF($B1658="DÉBITO",$D1658-($D1658*TAXAS!$B$15)), IF($A1658=TAXAS!$A$16,IF($B1658="DÉBITO",$D1658-($D1658*TAXAS!$B$16)), IF($A1658=TAXAS!$A$17,IF($B1658="DÉBITO",$D1658-($D1658*TAXAS!$B$17)), IF($A1658=TAXAS!$A$18,IF($B1658="DÉBITO",$D1658-($D1658*TAXAS!$B$18)), IF($A1658=TAXAS!$A$19,IF($B1658="DÉBITO",$D1658-($D1658*TAXAS!$B$19)), IF($A1658=TAXAS!$A$20,IF($B1658="DÉBITO",$D1658-($D1658*TAXAS!$B$20)), IF($A1658=TAXAS!$A$21,IF($B1658="DÉBITO",$D1658-($D1658*TAXAS!$B$21)), IF($A1658=TAXAS!$A$22,IF($B1658="DÉBITO",$D1658-($D1658*TAXAS!$B$22)), IF($A1658=TAXAS!$A$23,IF($B1658="DÉBITO",$D1658-($D1658*TAXAS!$B$23)), IF($A1658=TAXAS!$A$24,IF($B1658="DÉBITO",$D1658-($D1658*TAXAS!$B$24)), IF($A1658=TAXAS!$A$25,IF($B1658="DÉBITO",$D1658-($D1658*TAXAS!$B$25)), IF($A1658=TAXAS!$A$26,IF($B1658="DÉBITO",$D1658-($D1658*TAXAS!$B$26)), IF($A1658=TAXAS!$A$27,IF($B1658="DÉBITO",$D1658-($D1658*TAXAS!$B$27))))))))))))))))))))))))))/1</f>
        <v>0</v>
      </c>
      <c r="F1658" s="8">
        <f>IF($A1658="VISA",IF($B1658="CRÉDITO",$D1658-($D1658*TAXAS!$C$4)),IF($A1658="MASTER",IF($B1658="CRÉDITO",$D1658-($D1658*TAXAS!$C$5)),IF($A1658="ELO", IF($B1658="CRÉDITO",$D1658-($D1658*TAXAS!$C$6)),IF($A1658="HIPERCARD",IF($B1658="CRÉDITO",$D1658-($D1658*TAXAS!$C$7)),IF($A1658="DINERS",IF($B1658="CRÉDITO",$D1658-($D1658*TAXAS!$C$8)),IF($A1658="AMERICA EXPRESS",IF($B1658="CRÉDITO",$D1658-($D1658*TAXAS!$C$9)),IF($A1658=TAXAS!$A$10,IF($B1658="CRÉDITO",$D1658-($D1658*TAXAS!$C$10)), IF($A1658=TAXAS!$A$11,IF($B1658="CRÉDITO",$D1658-($D1658*TAXAS!$C$11)), IF($A1658=TAXAS!$A$12,IF($B1658="CRÉDITO",$D1658-($D1658*TAXAS!$C$12)), IF($A1658=TAXAS!$A$13,IF($B1658="CRÉDITO",$D1658-($D1658*TAXAS!$C$13)), IF($A1658=TAXAS!$A$14,IF($B1658="CRÉDITO",$D1658-($D1658*TAXAS!$C$14)), IF($A1658=TAXAS!$A$15,IF($B1658="CRÉDITO",$D1658-($D1658*TAXAS!$C$15)), IF($A1658=TAXAS!$A$16,IF($B1658="CRÉDITO",$D1658-($D1658*TAXAS!$C$16)), IF($A1658=TAXAS!$A$17,IF($B1658="CRÉDITO",$D1658-($D1658*TAXAS!$C$17)), IF($A1658=TAXAS!$A$18,IF($B1658="CRÉDITO",$D1658-($D1658*TAXAS!$C$18)), IF($A1658=TAXAS!$A$19,IF($B1658="CRÉDITO",$D1658-($D1658*TAXAS!$C$19)), IF($A1658=TAXAS!$A$20,IF($B1658="CRÉDITO",$D1658-($D1658*TAXAS!$C$20)), IF($A1658=TAXAS!$A$21,IF($B1658="CRÉDITO",$D1658-($D1658*TAXAS!$C$21)), IF($A1658=TAXAS!$A$22,IF($B1658="CRÉDITO",$D1658-($D1658*TAXAS!$C$22)), IF($A1658=TAXAS!$A$23,IF($B1658="CRÉDITO",$D1658-($D1658*TAXAS!$C$23)), IF($A1658=TAXAS!$A$24,IF($B1658="CRÉDITO",$D1658-($D1658*TAXAS!$C$24)), IF($A1658=TAXAS!$A$25,IF($B1658="CRÉDITO",$D1658-($D1658*TAXAS!$C$25)), IF($A1658=TAXAS!$A$26,IF($B1658="CRÉDITO",$D1658-($D1658*TAXAS!$C$26)), IF($A1658=TAXAS!$A$27,IF($B1658="CRÉDITO",$D1658-($D1658*TAXAS!$C$27))))))))))))))))))))))))))/1</f>
        <v>0</v>
      </c>
      <c r="G1658" s="9">
        <f>IF($A1658="VISA",IF($B1658="PARCELADO ATÉ 3X",$D1658-(D1658*TAXAS!$D$4))/3,IF($A1658="MASTER",IF($B1658="PARCELADO ATÉ 3X",$D1658-(D1658*TAXAS!$D$5))/3,IF($A1658="ELO",IF($B1658="PARCELADO ATÉ 3X",$D1658-(D1658*TAXAS!$D$6))/3,IF($A1658="HIPERCARD",IF($B1658="PARCELADO ATÉ 3X",$D1658-(D1658*TAXAS!$D$7))/3,IF($A1658="DINERS",IF($B1658="PARCELADO ATÉ 3X",$D1658-(D1658*TAXAS!$D$8))/3,IF($A1658="AMERICA EXPRESS",IF($B1658="PARCELADO ATÉ 3X",$D1658-(D1658*TAXAS!$D$9))/3,IF($A1658=TAXAS!$A$10,IF($B1658="PARCELADO ATÉ 3X",$D1658-($D1658*TAXAS!$D$10))/3,IF($A1658=TAXAS!$A$11,IF($B1658="PARCELADO ATÉ 3X",$D1658-($D1658*TAXAS!$D$11))/3,IF($A1658=TAXAS!$A$12,IF($B1658="PARCELADO ATÉ 3X",$D1658-($D1658*TAXAS!$D$12))/3,IF($A1658=TAXAS!$A$13,IF($B1658="PARCELADO ATÉ 3X",$D1658-($D1658*TAXAS!$D$13))/3,IF($A1658=TAXAS!$A$14,IF($B1658="PARCELADO ATÉ 3X",$D1658-($D1658*TAXAS!$D$14))/3,IF($A1658=TAXAS!$A$15,IF($B1658="PARCELADO ATÉ 3X",$D1658-($D1658*TAXAS!$D$15))/3,IF($A1658=TAXAS!$A$16,IF($B1658="PARCELADO ATÉ 3X",$D1658-($D1658*TAXAS!$D$16))/3,IF($A1658=TAXAS!$A$17,IF($B1658="PARCELADO ATÉ 3X",$D1658-($D1658*TAXAS!$D$17))/3,IF($A1658=TAXAS!$A$18,IF($B1658="PARCELADO ATÉ 3X",$D1658-($D1658*TAXAS!$D$18))/3,IF($A1658=TAXAS!$A$19,IF($B1658="PARCELADO ATÉ 3X",$D1658-($D1658*TAXAS!$D$19))/3,IF($A1658=TAXAS!$A$20,IF($B1658="PARCELADO ATÉ 3X",$D1658-($D1658*TAXAS!$D$20))/3,IF($A1658=TAXAS!$A$21,IF($B1658="PARCELADO ATÉ 3X",$D1658-($D1658*TAXAS!$D$21))/3,IF($A1658=TAXAS!$A$22,IF($B1658="PARCELADO ATÉ 3X",$D1658-($D1658*TAXAS!$D$22))/3,IF($A1658=TAXAS!$A$23,IF($B1658="PARCELADO ATÉ 3X",$D1658-($D1658*TAXAS!$D$23))/3,IF($A1658=TAXAS!$A$24,IF($B1658="PARCELADO ATÉ 3X",$D1658-($D1658*TAXAS!$D$24))/3,IF($A1658=TAXAS!$A$25,IF($B1658="PARCELADO ATÉ 3X",$D1658-($D1658*TAXAS!$D$25))/3,IF($A1658=TAXAS!$A$26,IF($B1658="PARCELADO ATÉ 3X",$D1658-($D1658*TAXAS!$D$26))/3,IF($A1658=TAXAS!$A$27,IF($B1658="PARCELADO ATÉ 3X",$D1658-($D1658*TAXAS!$D$27))/3))))))))))))))))))))))))/1</f>
        <v>0</v>
      </c>
      <c r="H1658" s="9">
        <f>IF($A1658="VISA",IF($B1658="PARCELADO ATÉ 6X",$D1658-(D1658*TAXAS!$E$4))/6,IF($A1658="MASTER",IF($B1658="PARCELADO ATÉ 6X",$D1658-(D1658*TAXAS!$E$5))/6,IF($A1658="ELO",IF($B1658="PARCELADO ATÉ 6X",$D1658-(D1658*TAXAS!$E$6))/6,IF($A1658="HIPERCARD",IF($B1658="PARCELADO ATÉ 6X",$D1658-(D1658*TAXAS!$E$7))/6,IF($A1658="DINERS",IF($B1658="PARCELADO ATÉ 6X",$D1658-(D1658*TAXAS!$E$8))/6,IF($A1658="AMERICA EXPRESS",IF($B1658="PARCELADO ATÉ 6X",$D1658-(D1658*TAXAS!$E$9))/6,IF($A1658=TAXAS!$A$10,IF($B1658="PARCELADO ATÉ 6X",$D1658-($D1658*TAXAS!$E$10))/6,IF($A1658=TAXAS!$A$11,IF($B1658="PARCELADO ATÉ 6X",$D1658-($D1658*TAXAS!$E$11))/6,IF($A1658=TAXAS!$A$12,IF($B1658="PARCELADO ATÉ 6X",$D1658-($D1658*TAXAS!$E$12))/6,IF($A1658=TAXAS!$A$13,IF($B1658="PARCELADO ATÉ 6X",$D1658-($D1658*TAXAS!$E$13))/6,IF($A1658=TAXAS!$A$14,IF($B1658="PARCELADO ATÉ 6X",$D1658-($D1658*TAXAS!$E$14))/6,IF($A1658=TAXAS!$A$15,IF($B1658="PARCELADO ATÉ 6X",$D1658-($D1658*TAXAS!$E$15))/6,IF($A1658=TAXAS!$A$16,IF($B1658="PARCELADO ATÉ 6X",$D1658-($D1658*TAXAS!$E$16))/6,IF($A1658=TAXAS!$A$17,IF($B1658="PARCELADO ATÉ 6X",$D1658-($D1658*TAXAS!$E$17))/6,IF($A1658=TAXAS!$A$18,IF($B1658="PARCELADO ATÉ 6X",$D1658-($D1658*TAXAS!$E$18))/6,IF($A1658=TAXAS!$A$19,IF($B1658="PARCELADO ATÉ 6X",$D1658-($D1658*TAXAS!$E$19))/6,IF($A1658=TAXAS!$A$20,IF($B1658="PARCELADO ATÉ 6X",$D1658-($D1658*TAXAS!$E$20))/6,IF($A1658=TAXAS!$A$21,IF($B1658="PARCELADO ATÉ 6X",$D1658-($D1658*TAXAS!$E$21))/6,IF($A1658=TAXAS!$A$22,IF($B1658="PARCELADO ATÉ 6X",$D1658-($D1658*TAXAS!$E$22))/6,IF($A1658=TAXAS!$A$23,IF($B1658="PARCELADO ATÉ 6X",$D1658-($D1658*TAXAS!$E$23))/6,IF($A1658=TAXAS!$A$24,IF($B1658="PARCELADO ATÉ 6X",$D1658-($D1658*TAXAS!$E$24))/6,IF($A1658=TAXAS!$A$25,IF($B1658="PARCELADO ATÉ 6X",$D1658-($D1658*TAXAS!$E$25))/6,IF($A1658=TAXAS!$A$26,IF($B1658="PARCELADO ATÉ 6X",$D1658-($D1658*TAXAS!$E$26))/6,IF($A1658=TAXAS!$A$27,IF($B1658="PARCELADO ATÉ 6X",$D1658-($D1658*TAXAS!$E$27))/6))))))))))))))))))))))))/1</f>
        <v>0</v>
      </c>
      <c r="I1658" s="9">
        <f>IF($A1658="VISA",IF($B1658="PARCELADO ATÉ 12X",$D1658-(D1658*TAXAS!$F$4))/12,IF($A1658="MASTER",IF($B1658="PARCELADO ATÉ 12X",$D1658-(D1658*TAXAS!$F$5))/12,IF($A1658="ELO",IF($B1658="PARCELADO ATÉ 12X",$D1658-(D1658*TAXAS!$F$6))/12,IF($A1658="HIPERCARD",IF($B1658="PARCELADO ATÉ 12X",$D1658-(D1658*TAXAS!$F$7))/12,IF($A1658="DINERS",IF($B1658="PARCELADO ATÉ 12X",$D1658-(D1658*TAXAS!$F$8))/12,IF($A1658="AMERICA EXPRESS",IF($B1658="PARCELADO ATÉ 12X",$D1658-(D1658*TAXAS!$F$9))/12,IF($A1658=TAXAS!$A$10,IF($B1658="PARCELADO ATÉ 12X",$D1658-($D1658*TAXAS!$F$10))/12,IF($A1658=TAXAS!$A$11,IF($B1658="PARCELADO ATÉ 12X",$D1658-($D1658*TAXAS!$F$11))/12,IF($A1658=TAXAS!$A$12,IF($B1658="PARCELADO ATÉ 12X",$D1658-($D1658*TAXAS!$F$12))/12,IF($A1658=TAXAS!$A$13,IF($B1658="PARCELADO ATÉ 12X",$D1658-($D1658*TAXAS!$F$13))/12,IF($A1658=TAXAS!$A$14,IF($B1658="PARCELADO ATÉ 12X",$D1658-($D1658*TAXAS!$F$14))/12,IF($A1658=TAXAS!$A$15,IF($B1658="PARCELADO ATÉ 12X",$D1658-($D1658*TAXAS!$F$15))/12,IF($A1658=TAXAS!$A$16,IF($B1658="PARCELADO ATÉ 12X",$D1658-($D1658*TAXAS!$F$16))/12,IF($A1658=TAXAS!$A$17,IF($B1658="PARCELADO ATÉ 12X",$D1658-($D1658*TAXAS!$F$17))/12,IF($A1658=TAXAS!$A$18,IF($B1658="PARCELADO ATÉ 12X",$D1658-($D1658*TAXAS!$F$18))/12,IF($A1658=TAXAS!$A$19,IF($B1658="PARCELADO ATÉ 12X",$D1658-($D1658*TAXAS!$F$19))/12,IF($A1658=TAXAS!$A$20,IF($B1658="PARCELADO ATÉ 12X",$D1658-($D1658*TAXAS!$F$20))/12,IF($A1658=TAXAS!$A$21,IF($B1658="PARCELADO ATÉ 12X",$D1658-($D1658*TAXAS!$F$21))/12,IF($A1658=TAXAS!$A$22,IF($B1658="PARCELADO ATÉ 12X",$D1658-($D1658*TAXAS!$F$22))/12,IF($A1658=TAXAS!$A$23,IF($B1658="PARCELADO ATÉ 12X",$D1658-($D1658*TAXAS!$F$23))/12,IF($A1658=TAXAS!$A$24,IF($B1658="PARCELADO ATÉ 12X",$D1658-($D1658*TAXAS!$F$24))/12,IF($A1658=TAXAS!$A$25,IF($B1658="PARCELADO ATÉ 12X",$D1658-($D1658*TAXAS!$F$25))/12,IF($A1658=TAXAS!$A$26,IF($B1658="PARCELADO ATÉ 12X",$D1658-($D1658*TAXAS!$F$26))/12,IF($A1658=TAXAS!$A$27,IF($B1658="PARCELADO ATÉ 12X",$D1658-($D1658*TAXAS!$F$27))/12))))))))))))))))))))))))/1</f>
        <v>0</v>
      </c>
      <c r="J1658" s="8">
        <f t="shared" si="0"/>
        <v>0</v>
      </c>
      <c r="K1658" s="10" t="b">
        <f>IF($B1658="PARCELADO ATÉ 3X",($D1658-($D1658*TAXAS!$D$4))-$J1658)</f>
        <v>0</v>
      </c>
      <c r="L1658" s="10" t="b">
        <f>IF($B1658="PARCELADO ATÉ 6X",($D1658-($D1658*TAXAS!$E$4))-$J1658)</f>
        <v>0</v>
      </c>
      <c r="M1658" s="10" t="b">
        <f>IF($B1658="PARCELADO ATÉ 12X",($D1658-($D1658*TAXAS!$F$4))-$J1658)</f>
        <v>0</v>
      </c>
      <c r="N1658" s="8">
        <f t="shared" si="1"/>
        <v>0</v>
      </c>
      <c r="O1658" s="10">
        <f t="shared" si="2"/>
        <v>0</v>
      </c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</row>
    <row r="1659" spans="1:31" ht="15.75" customHeight="1" x14ac:dyDescent="0.2">
      <c r="A1659" s="3"/>
      <c r="B1659" s="5"/>
      <c r="C1659" s="6"/>
      <c r="D1659" s="42"/>
      <c r="E1659" s="8">
        <f>IF($A1659="VISA",IF($B1659="DÉBITO",$D1659-($D1659*TAXAS!$B$4)),IF($A1659="MASTER",IF($B1659="DÉBITO",$D1659-($D1659*TAXAS!$B$5)),IF($A1659="ELO", IF($B1659="DÉBITO",$D1659-($D1659*TAXAS!$B$6)),IF($A1659="HIPERCARD",IF($B1659="DÉBITO",$D1659-($D1659*TAXAS!$B$7)),IF($A1659="DINERS",IF($B1659="DÉBITO",$D1659-($D1659*TAXAS!$B$8)),IF($A1659="AMERICA EXPRESS",IF($B1659="DÉBITO",$D1659-($D1659*TAXAS!$B$9)),IF($A1659=TAXAS!$A$10,IF($B1659="DÉBITO",$D1659-($D1659*TAXAS!$B$10)), IF($A1659=TAXAS!$A$11,IF($B1659="DÉBITO",$D1659-($D1659*TAXAS!$B$11)), IF($A1659=TAXAS!$A$12,IF($B1659="DÉBITO",$D1659-($D1659*TAXAS!$B$12)), IF($A1659=TAXAS!$A$13,IF($B1659="DÉBITO",$D1659-($D1659*TAXAS!$B$13)), IF($A1659=TAXAS!$A$14,IF($B1659="DÉBITO",$D1659-($D1659*TAXAS!$B$14)), IF($A1659=TAXAS!$A$15,IF($B1659="DÉBITO",$D1659-($D1659*TAXAS!$B$15)), IF($A1659=TAXAS!$A$16,IF($B1659="DÉBITO",$D1659-($D1659*TAXAS!$B$16)), IF($A1659=TAXAS!$A$17,IF($B1659="DÉBITO",$D1659-($D1659*TAXAS!$B$17)), IF($A1659=TAXAS!$A$18,IF($B1659="DÉBITO",$D1659-($D1659*TAXAS!$B$18)), IF($A1659=TAXAS!$A$19,IF($B1659="DÉBITO",$D1659-($D1659*TAXAS!$B$19)), IF($A1659=TAXAS!$A$20,IF($B1659="DÉBITO",$D1659-($D1659*TAXAS!$B$20)), IF($A1659=TAXAS!$A$21,IF($B1659="DÉBITO",$D1659-($D1659*TAXAS!$B$21)), IF($A1659=TAXAS!$A$22,IF($B1659="DÉBITO",$D1659-($D1659*TAXAS!$B$22)), IF($A1659=TAXAS!$A$23,IF($B1659="DÉBITO",$D1659-($D1659*TAXAS!$B$23)), IF($A1659=TAXAS!$A$24,IF($B1659="DÉBITO",$D1659-($D1659*TAXAS!$B$24)), IF($A1659=TAXAS!$A$25,IF($B1659="DÉBITO",$D1659-($D1659*TAXAS!$B$25)), IF($A1659=TAXAS!$A$26,IF($B1659="DÉBITO",$D1659-($D1659*TAXAS!$B$26)), IF($A1659=TAXAS!$A$27,IF($B1659="DÉBITO",$D1659-($D1659*TAXAS!$B$27))))))))))))))))))))))))))/1</f>
        <v>0</v>
      </c>
      <c r="F1659" s="8">
        <f>IF($A1659="VISA",IF($B1659="CRÉDITO",$D1659-($D1659*TAXAS!$C$4)),IF($A1659="MASTER",IF($B1659="CRÉDITO",$D1659-($D1659*TAXAS!$C$5)),IF($A1659="ELO", IF($B1659="CRÉDITO",$D1659-($D1659*TAXAS!$C$6)),IF($A1659="HIPERCARD",IF($B1659="CRÉDITO",$D1659-($D1659*TAXAS!$C$7)),IF($A1659="DINERS",IF($B1659="CRÉDITO",$D1659-($D1659*TAXAS!$C$8)),IF($A1659="AMERICA EXPRESS",IF($B1659="CRÉDITO",$D1659-($D1659*TAXAS!$C$9)),IF($A1659=TAXAS!$A$10,IF($B1659="CRÉDITO",$D1659-($D1659*TAXAS!$C$10)), IF($A1659=TAXAS!$A$11,IF($B1659="CRÉDITO",$D1659-($D1659*TAXAS!$C$11)), IF($A1659=TAXAS!$A$12,IF($B1659="CRÉDITO",$D1659-($D1659*TAXAS!$C$12)), IF($A1659=TAXAS!$A$13,IF($B1659="CRÉDITO",$D1659-($D1659*TAXAS!$C$13)), IF($A1659=TAXAS!$A$14,IF($B1659="CRÉDITO",$D1659-($D1659*TAXAS!$C$14)), IF($A1659=TAXAS!$A$15,IF($B1659="CRÉDITO",$D1659-($D1659*TAXAS!$C$15)), IF($A1659=TAXAS!$A$16,IF($B1659="CRÉDITO",$D1659-($D1659*TAXAS!$C$16)), IF($A1659=TAXAS!$A$17,IF($B1659="CRÉDITO",$D1659-($D1659*TAXAS!$C$17)), IF($A1659=TAXAS!$A$18,IF($B1659="CRÉDITO",$D1659-($D1659*TAXAS!$C$18)), IF($A1659=TAXAS!$A$19,IF($B1659="CRÉDITO",$D1659-($D1659*TAXAS!$C$19)), IF($A1659=TAXAS!$A$20,IF($B1659="CRÉDITO",$D1659-($D1659*TAXAS!$C$20)), IF($A1659=TAXAS!$A$21,IF($B1659="CRÉDITO",$D1659-($D1659*TAXAS!$C$21)), IF($A1659=TAXAS!$A$22,IF($B1659="CRÉDITO",$D1659-($D1659*TAXAS!$C$22)), IF($A1659=TAXAS!$A$23,IF($B1659="CRÉDITO",$D1659-($D1659*TAXAS!$C$23)), IF($A1659=TAXAS!$A$24,IF($B1659="CRÉDITO",$D1659-($D1659*TAXAS!$C$24)), IF($A1659=TAXAS!$A$25,IF($B1659="CRÉDITO",$D1659-($D1659*TAXAS!$C$25)), IF($A1659=TAXAS!$A$26,IF($B1659="CRÉDITO",$D1659-($D1659*TAXAS!$C$26)), IF($A1659=TAXAS!$A$27,IF($B1659="CRÉDITO",$D1659-($D1659*TAXAS!$C$27))))))))))))))))))))))))))/1</f>
        <v>0</v>
      </c>
      <c r="G1659" s="9">
        <f>IF($A1659="VISA",IF($B1659="PARCELADO ATÉ 3X",$D1659-(D1659*TAXAS!$D$4))/3,IF($A1659="MASTER",IF($B1659="PARCELADO ATÉ 3X",$D1659-(D1659*TAXAS!$D$5))/3,IF($A1659="ELO",IF($B1659="PARCELADO ATÉ 3X",$D1659-(D1659*TAXAS!$D$6))/3,IF($A1659="HIPERCARD",IF($B1659="PARCELADO ATÉ 3X",$D1659-(D1659*TAXAS!$D$7))/3,IF($A1659="DINERS",IF($B1659="PARCELADO ATÉ 3X",$D1659-(D1659*TAXAS!$D$8))/3,IF($A1659="AMERICA EXPRESS",IF($B1659="PARCELADO ATÉ 3X",$D1659-(D1659*TAXAS!$D$9))/3,IF($A1659=TAXAS!$A$10,IF($B1659="PARCELADO ATÉ 3X",$D1659-($D1659*TAXAS!$D$10))/3,IF($A1659=TAXAS!$A$11,IF($B1659="PARCELADO ATÉ 3X",$D1659-($D1659*TAXAS!$D$11))/3,IF($A1659=TAXAS!$A$12,IF($B1659="PARCELADO ATÉ 3X",$D1659-($D1659*TAXAS!$D$12))/3,IF($A1659=TAXAS!$A$13,IF($B1659="PARCELADO ATÉ 3X",$D1659-($D1659*TAXAS!$D$13))/3,IF($A1659=TAXAS!$A$14,IF($B1659="PARCELADO ATÉ 3X",$D1659-($D1659*TAXAS!$D$14))/3,IF($A1659=TAXAS!$A$15,IF($B1659="PARCELADO ATÉ 3X",$D1659-($D1659*TAXAS!$D$15))/3,IF($A1659=TAXAS!$A$16,IF($B1659="PARCELADO ATÉ 3X",$D1659-($D1659*TAXAS!$D$16))/3,IF($A1659=TAXAS!$A$17,IF($B1659="PARCELADO ATÉ 3X",$D1659-($D1659*TAXAS!$D$17))/3,IF($A1659=TAXAS!$A$18,IF($B1659="PARCELADO ATÉ 3X",$D1659-($D1659*TAXAS!$D$18))/3,IF($A1659=TAXAS!$A$19,IF($B1659="PARCELADO ATÉ 3X",$D1659-($D1659*TAXAS!$D$19))/3,IF($A1659=TAXAS!$A$20,IF($B1659="PARCELADO ATÉ 3X",$D1659-($D1659*TAXAS!$D$20))/3,IF($A1659=TAXAS!$A$21,IF($B1659="PARCELADO ATÉ 3X",$D1659-($D1659*TAXAS!$D$21))/3,IF($A1659=TAXAS!$A$22,IF($B1659="PARCELADO ATÉ 3X",$D1659-($D1659*TAXAS!$D$22))/3,IF($A1659=TAXAS!$A$23,IF($B1659="PARCELADO ATÉ 3X",$D1659-($D1659*TAXAS!$D$23))/3,IF($A1659=TAXAS!$A$24,IF($B1659="PARCELADO ATÉ 3X",$D1659-($D1659*TAXAS!$D$24))/3,IF($A1659=TAXAS!$A$25,IF($B1659="PARCELADO ATÉ 3X",$D1659-($D1659*TAXAS!$D$25))/3,IF($A1659=TAXAS!$A$26,IF($B1659="PARCELADO ATÉ 3X",$D1659-($D1659*TAXAS!$D$26))/3,IF($A1659=TAXAS!$A$27,IF($B1659="PARCELADO ATÉ 3X",$D1659-($D1659*TAXAS!$D$27))/3))))))))))))))))))))))))/1</f>
        <v>0</v>
      </c>
      <c r="H1659" s="9">
        <f>IF($A1659="VISA",IF($B1659="PARCELADO ATÉ 6X",$D1659-(D1659*TAXAS!$E$4))/6,IF($A1659="MASTER",IF($B1659="PARCELADO ATÉ 6X",$D1659-(D1659*TAXAS!$E$5))/6,IF($A1659="ELO",IF($B1659="PARCELADO ATÉ 6X",$D1659-(D1659*TAXAS!$E$6))/6,IF($A1659="HIPERCARD",IF($B1659="PARCELADO ATÉ 6X",$D1659-(D1659*TAXAS!$E$7))/6,IF($A1659="DINERS",IF($B1659="PARCELADO ATÉ 6X",$D1659-(D1659*TAXAS!$E$8))/6,IF($A1659="AMERICA EXPRESS",IF($B1659="PARCELADO ATÉ 6X",$D1659-(D1659*TAXAS!$E$9))/6,IF($A1659=TAXAS!$A$10,IF($B1659="PARCELADO ATÉ 6X",$D1659-($D1659*TAXAS!$E$10))/6,IF($A1659=TAXAS!$A$11,IF($B1659="PARCELADO ATÉ 6X",$D1659-($D1659*TAXAS!$E$11))/6,IF($A1659=TAXAS!$A$12,IF($B1659="PARCELADO ATÉ 6X",$D1659-($D1659*TAXAS!$E$12))/6,IF($A1659=TAXAS!$A$13,IF($B1659="PARCELADO ATÉ 6X",$D1659-($D1659*TAXAS!$E$13))/6,IF($A1659=TAXAS!$A$14,IF($B1659="PARCELADO ATÉ 6X",$D1659-($D1659*TAXAS!$E$14))/6,IF($A1659=TAXAS!$A$15,IF($B1659="PARCELADO ATÉ 6X",$D1659-($D1659*TAXAS!$E$15))/6,IF($A1659=TAXAS!$A$16,IF($B1659="PARCELADO ATÉ 6X",$D1659-($D1659*TAXAS!$E$16))/6,IF($A1659=TAXAS!$A$17,IF($B1659="PARCELADO ATÉ 6X",$D1659-($D1659*TAXAS!$E$17))/6,IF($A1659=TAXAS!$A$18,IF($B1659="PARCELADO ATÉ 6X",$D1659-($D1659*TAXAS!$E$18))/6,IF($A1659=TAXAS!$A$19,IF($B1659="PARCELADO ATÉ 6X",$D1659-($D1659*TAXAS!$E$19))/6,IF($A1659=TAXAS!$A$20,IF($B1659="PARCELADO ATÉ 6X",$D1659-($D1659*TAXAS!$E$20))/6,IF($A1659=TAXAS!$A$21,IF($B1659="PARCELADO ATÉ 6X",$D1659-($D1659*TAXAS!$E$21))/6,IF($A1659=TAXAS!$A$22,IF($B1659="PARCELADO ATÉ 6X",$D1659-($D1659*TAXAS!$E$22))/6,IF($A1659=TAXAS!$A$23,IF($B1659="PARCELADO ATÉ 6X",$D1659-($D1659*TAXAS!$E$23))/6,IF($A1659=TAXAS!$A$24,IF($B1659="PARCELADO ATÉ 6X",$D1659-($D1659*TAXAS!$E$24))/6,IF($A1659=TAXAS!$A$25,IF($B1659="PARCELADO ATÉ 6X",$D1659-($D1659*TAXAS!$E$25))/6,IF($A1659=TAXAS!$A$26,IF($B1659="PARCELADO ATÉ 6X",$D1659-($D1659*TAXAS!$E$26))/6,IF($A1659=TAXAS!$A$27,IF($B1659="PARCELADO ATÉ 6X",$D1659-($D1659*TAXAS!$E$27))/6))))))))))))))))))))))))/1</f>
        <v>0</v>
      </c>
      <c r="I1659" s="9">
        <f>IF($A1659="VISA",IF($B1659="PARCELADO ATÉ 12X",$D1659-(D1659*TAXAS!$F$4))/12,IF($A1659="MASTER",IF($B1659="PARCELADO ATÉ 12X",$D1659-(D1659*TAXAS!$F$5))/12,IF($A1659="ELO",IF($B1659="PARCELADO ATÉ 12X",$D1659-(D1659*TAXAS!$F$6))/12,IF($A1659="HIPERCARD",IF($B1659="PARCELADO ATÉ 12X",$D1659-(D1659*TAXAS!$F$7))/12,IF($A1659="DINERS",IF($B1659="PARCELADO ATÉ 12X",$D1659-(D1659*TAXAS!$F$8))/12,IF($A1659="AMERICA EXPRESS",IF($B1659="PARCELADO ATÉ 12X",$D1659-(D1659*TAXAS!$F$9))/12,IF($A1659=TAXAS!$A$10,IF($B1659="PARCELADO ATÉ 12X",$D1659-($D1659*TAXAS!$F$10))/12,IF($A1659=TAXAS!$A$11,IF($B1659="PARCELADO ATÉ 12X",$D1659-($D1659*TAXAS!$F$11))/12,IF($A1659=TAXAS!$A$12,IF($B1659="PARCELADO ATÉ 12X",$D1659-($D1659*TAXAS!$F$12))/12,IF($A1659=TAXAS!$A$13,IF($B1659="PARCELADO ATÉ 12X",$D1659-($D1659*TAXAS!$F$13))/12,IF($A1659=TAXAS!$A$14,IF($B1659="PARCELADO ATÉ 12X",$D1659-($D1659*TAXAS!$F$14))/12,IF($A1659=TAXAS!$A$15,IF($B1659="PARCELADO ATÉ 12X",$D1659-($D1659*TAXAS!$F$15))/12,IF($A1659=TAXAS!$A$16,IF($B1659="PARCELADO ATÉ 12X",$D1659-($D1659*TAXAS!$F$16))/12,IF($A1659=TAXAS!$A$17,IF($B1659="PARCELADO ATÉ 12X",$D1659-($D1659*TAXAS!$F$17))/12,IF($A1659=TAXAS!$A$18,IF($B1659="PARCELADO ATÉ 12X",$D1659-($D1659*TAXAS!$F$18))/12,IF($A1659=TAXAS!$A$19,IF($B1659="PARCELADO ATÉ 12X",$D1659-($D1659*TAXAS!$F$19))/12,IF($A1659=TAXAS!$A$20,IF($B1659="PARCELADO ATÉ 12X",$D1659-($D1659*TAXAS!$F$20))/12,IF($A1659=TAXAS!$A$21,IF($B1659="PARCELADO ATÉ 12X",$D1659-($D1659*TAXAS!$F$21))/12,IF($A1659=TAXAS!$A$22,IF($B1659="PARCELADO ATÉ 12X",$D1659-($D1659*TAXAS!$F$22))/12,IF($A1659=TAXAS!$A$23,IF($B1659="PARCELADO ATÉ 12X",$D1659-($D1659*TAXAS!$F$23))/12,IF($A1659=TAXAS!$A$24,IF($B1659="PARCELADO ATÉ 12X",$D1659-($D1659*TAXAS!$F$24))/12,IF($A1659=TAXAS!$A$25,IF($B1659="PARCELADO ATÉ 12X",$D1659-($D1659*TAXAS!$F$25))/12,IF($A1659=TAXAS!$A$26,IF($B1659="PARCELADO ATÉ 12X",$D1659-($D1659*TAXAS!$F$26))/12,IF($A1659=TAXAS!$A$27,IF($B1659="PARCELADO ATÉ 12X",$D1659-($D1659*TAXAS!$F$27))/12))))))))))))))))))))))))/1</f>
        <v>0</v>
      </c>
      <c r="J1659" s="8">
        <f t="shared" si="0"/>
        <v>0</v>
      </c>
      <c r="K1659" s="10" t="b">
        <f>IF($B1659="PARCELADO ATÉ 3X",($D1659-($D1659*TAXAS!$D$4))-$J1659)</f>
        <v>0</v>
      </c>
      <c r="L1659" s="10" t="b">
        <f>IF($B1659="PARCELADO ATÉ 6X",($D1659-($D1659*TAXAS!$E$4))-$J1659)</f>
        <v>0</v>
      </c>
      <c r="M1659" s="10" t="b">
        <f>IF($B1659="PARCELADO ATÉ 12X",($D1659-($D1659*TAXAS!$F$4))-$J1659)</f>
        <v>0</v>
      </c>
      <c r="N1659" s="8">
        <f t="shared" si="1"/>
        <v>0</v>
      </c>
      <c r="O1659" s="10">
        <f t="shared" si="2"/>
        <v>0</v>
      </c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</row>
    <row r="1660" spans="1:31" ht="15.75" customHeight="1" x14ac:dyDescent="0.2">
      <c r="A1660" s="3"/>
      <c r="B1660" s="5"/>
      <c r="C1660" s="6"/>
      <c r="D1660" s="42"/>
      <c r="E1660" s="8">
        <f>IF($A1660="VISA",IF($B1660="DÉBITO",$D1660-($D1660*TAXAS!$B$4)),IF($A1660="MASTER",IF($B1660="DÉBITO",$D1660-($D1660*TAXAS!$B$5)),IF($A1660="ELO", IF($B1660="DÉBITO",$D1660-($D1660*TAXAS!$B$6)),IF($A1660="HIPERCARD",IF($B1660="DÉBITO",$D1660-($D1660*TAXAS!$B$7)),IF($A1660="DINERS",IF($B1660="DÉBITO",$D1660-($D1660*TAXAS!$B$8)),IF($A1660="AMERICA EXPRESS",IF($B1660="DÉBITO",$D1660-($D1660*TAXAS!$B$9)),IF($A1660=TAXAS!$A$10,IF($B1660="DÉBITO",$D1660-($D1660*TAXAS!$B$10)), IF($A1660=TAXAS!$A$11,IF($B1660="DÉBITO",$D1660-($D1660*TAXAS!$B$11)), IF($A1660=TAXAS!$A$12,IF($B1660="DÉBITO",$D1660-($D1660*TAXAS!$B$12)), IF($A1660=TAXAS!$A$13,IF($B1660="DÉBITO",$D1660-($D1660*TAXAS!$B$13)), IF($A1660=TAXAS!$A$14,IF($B1660="DÉBITO",$D1660-($D1660*TAXAS!$B$14)), IF($A1660=TAXAS!$A$15,IF($B1660="DÉBITO",$D1660-($D1660*TAXAS!$B$15)), IF($A1660=TAXAS!$A$16,IF($B1660="DÉBITO",$D1660-($D1660*TAXAS!$B$16)), IF($A1660=TAXAS!$A$17,IF($B1660="DÉBITO",$D1660-($D1660*TAXAS!$B$17)), IF($A1660=TAXAS!$A$18,IF($B1660="DÉBITO",$D1660-($D1660*TAXAS!$B$18)), IF($A1660=TAXAS!$A$19,IF($B1660="DÉBITO",$D1660-($D1660*TAXAS!$B$19)), IF($A1660=TAXAS!$A$20,IF($B1660="DÉBITO",$D1660-($D1660*TAXAS!$B$20)), IF($A1660=TAXAS!$A$21,IF($B1660="DÉBITO",$D1660-($D1660*TAXAS!$B$21)), IF($A1660=TAXAS!$A$22,IF($B1660="DÉBITO",$D1660-($D1660*TAXAS!$B$22)), IF($A1660=TAXAS!$A$23,IF($B1660="DÉBITO",$D1660-($D1660*TAXAS!$B$23)), IF($A1660=TAXAS!$A$24,IF($B1660="DÉBITO",$D1660-($D1660*TAXAS!$B$24)), IF($A1660=TAXAS!$A$25,IF($B1660="DÉBITO",$D1660-($D1660*TAXAS!$B$25)), IF($A1660=TAXAS!$A$26,IF($B1660="DÉBITO",$D1660-($D1660*TAXAS!$B$26)), IF($A1660=TAXAS!$A$27,IF($B1660="DÉBITO",$D1660-($D1660*TAXAS!$B$27))))))))))))))))))))))))))/1</f>
        <v>0</v>
      </c>
      <c r="F1660" s="8">
        <f>IF($A1660="VISA",IF($B1660="CRÉDITO",$D1660-($D1660*TAXAS!$C$4)),IF($A1660="MASTER",IF($B1660="CRÉDITO",$D1660-($D1660*TAXAS!$C$5)),IF($A1660="ELO", IF($B1660="CRÉDITO",$D1660-($D1660*TAXAS!$C$6)),IF($A1660="HIPERCARD",IF($B1660="CRÉDITO",$D1660-($D1660*TAXAS!$C$7)),IF($A1660="DINERS",IF($B1660="CRÉDITO",$D1660-($D1660*TAXAS!$C$8)),IF($A1660="AMERICA EXPRESS",IF($B1660="CRÉDITO",$D1660-($D1660*TAXAS!$C$9)),IF($A1660=TAXAS!$A$10,IF($B1660="CRÉDITO",$D1660-($D1660*TAXAS!$C$10)), IF($A1660=TAXAS!$A$11,IF($B1660="CRÉDITO",$D1660-($D1660*TAXAS!$C$11)), IF($A1660=TAXAS!$A$12,IF($B1660="CRÉDITO",$D1660-($D1660*TAXAS!$C$12)), IF($A1660=TAXAS!$A$13,IF($B1660="CRÉDITO",$D1660-($D1660*TAXAS!$C$13)), IF($A1660=TAXAS!$A$14,IF($B1660="CRÉDITO",$D1660-($D1660*TAXAS!$C$14)), IF($A1660=TAXAS!$A$15,IF($B1660="CRÉDITO",$D1660-($D1660*TAXAS!$C$15)), IF($A1660=TAXAS!$A$16,IF($B1660="CRÉDITO",$D1660-($D1660*TAXAS!$C$16)), IF($A1660=TAXAS!$A$17,IF($B1660="CRÉDITO",$D1660-($D1660*TAXAS!$C$17)), IF($A1660=TAXAS!$A$18,IF($B1660="CRÉDITO",$D1660-($D1660*TAXAS!$C$18)), IF($A1660=TAXAS!$A$19,IF($B1660="CRÉDITO",$D1660-($D1660*TAXAS!$C$19)), IF($A1660=TAXAS!$A$20,IF($B1660="CRÉDITO",$D1660-($D1660*TAXAS!$C$20)), IF($A1660=TAXAS!$A$21,IF($B1660="CRÉDITO",$D1660-($D1660*TAXAS!$C$21)), IF($A1660=TAXAS!$A$22,IF($B1660="CRÉDITO",$D1660-($D1660*TAXAS!$C$22)), IF($A1660=TAXAS!$A$23,IF($B1660="CRÉDITO",$D1660-($D1660*TAXAS!$C$23)), IF($A1660=TAXAS!$A$24,IF($B1660="CRÉDITO",$D1660-($D1660*TAXAS!$C$24)), IF($A1660=TAXAS!$A$25,IF($B1660="CRÉDITO",$D1660-($D1660*TAXAS!$C$25)), IF($A1660=TAXAS!$A$26,IF($B1660="CRÉDITO",$D1660-($D1660*TAXAS!$C$26)), IF($A1660=TAXAS!$A$27,IF($B1660="CRÉDITO",$D1660-($D1660*TAXAS!$C$27))))))))))))))))))))))))))/1</f>
        <v>0</v>
      </c>
      <c r="G1660" s="9">
        <f>IF($A1660="VISA",IF($B1660="PARCELADO ATÉ 3X",$D1660-(D1660*TAXAS!$D$4))/3,IF($A1660="MASTER",IF($B1660="PARCELADO ATÉ 3X",$D1660-(D1660*TAXAS!$D$5))/3,IF($A1660="ELO",IF($B1660="PARCELADO ATÉ 3X",$D1660-(D1660*TAXAS!$D$6))/3,IF($A1660="HIPERCARD",IF($B1660="PARCELADO ATÉ 3X",$D1660-(D1660*TAXAS!$D$7))/3,IF($A1660="DINERS",IF($B1660="PARCELADO ATÉ 3X",$D1660-(D1660*TAXAS!$D$8))/3,IF($A1660="AMERICA EXPRESS",IF($B1660="PARCELADO ATÉ 3X",$D1660-(D1660*TAXAS!$D$9))/3,IF($A1660=TAXAS!$A$10,IF($B1660="PARCELADO ATÉ 3X",$D1660-($D1660*TAXAS!$D$10))/3,IF($A1660=TAXAS!$A$11,IF($B1660="PARCELADO ATÉ 3X",$D1660-($D1660*TAXAS!$D$11))/3,IF($A1660=TAXAS!$A$12,IF($B1660="PARCELADO ATÉ 3X",$D1660-($D1660*TAXAS!$D$12))/3,IF($A1660=TAXAS!$A$13,IF($B1660="PARCELADO ATÉ 3X",$D1660-($D1660*TAXAS!$D$13))/3,IF($A1660=TAXAS!$A$14,IF($B1660="PARCELADO ATÉ 3X",$D1660-($D1660*TAXAS!$D$14))/3,IF($A1660=TAXAS!$A$15,IF($B1660="PARCELADO ATÉ 3X",$D1660-($D1660*TAXAS!$D$15))/3,IF($A1660=TAXAS!$A$16,IF($B1660="PARCELADO ATÉ 3X",$D1660-($D1660*TAXAS!$D$16))/3,IF($A1660=TAXAS!$A$17,IF($B1660="PARCELADO ATÉ 3X",$D1660-($D1660*TAXAS!$D$17))/3,IF($A1660=TAXAS!$A$18,IF($B1660="PARCELADO ATÉ 3X",$D1660-($D1660*TAXAS!$D$18))/3,IF($A1660=TAXAS!$A$19,IF($B1660="PARCELADO ATÉ 3X",$D1660-($D1660*TAXAS!$D$19))/3,IF($A1660=TAXAS!$A$20,IF($B1660="PARCELADO ATÉ 3X",$D1660-($D1660*TAXAS!$D$20))/3,IF($A1660=TAXAS!$A$21,IF($B1660="PARCELADO ATÉ 3X",$D1660-($D1660*TAXAS!$D$21))/3,IF($A1660=TAXAS!$A$22,IF($B1660="PARCELADO ATÉ 3X",$D1660-($D1660*TAXAS!$D$22))/3,IF($A1660=TAXAS!$A$23,IF($B1660="PARCELADO ATÉ 3X",$D1660-($D1660*TAXAS!$D$23))/3,IF($A1660=TAXAS!$A$24,IF($B1660="PARCELADO ATÉ 3X",$D1660-($D1660*TAXAS!$D$24))/3,IF($A1660=TAXAS!$A$25,IF($B1660="PARCELADO ATÉ 3X",$D1660-($D1660*TAXAS!$D$25))/3,IF($A1660=TAXAS!$A$26,IF($B1660="PARCELADO ATÉ 3X",$D1660-($D1660*TAXAS!$D$26))/3,IF($A1660=TAXAS!$A$27,IF($B1660="PARCELADO ATÉ 3X",$D1660-($D1660*TAXAS!$D$27))/3))))))))))))))))))))))))/1</f>
        <v>0</v>
      </c>
      <c r="H1660" s="9">
        <f>IF($A1660="VISA",IF($B1660="PARCELADO ATÉ 6X",$D1660-(D1660*TAXAS!$E$4))/6,IF($A1660="MASTER",IF($B1660="PARCELADO ATÉ 6X",$D1660-(D1660*TAXAS!$E$5))/6,IF($A1660="ELO",IF($B1660="PARCELADO ATÉ 6X",$D1660-(D1660*TAXAS!$E$6))/6,IF($A1660="HIPERCARD",IF($B1660="PARCELADO ATÉ 6X",$D1660-(D1660*TAXAS!$E$7))/6,IF($A1660="DINERS",IF($B1660="PARCELADO ATÉ 6X",$D1660-(D1660*TAXAS!$E$8))/6,IF($A1660="AMERICA EXPRESS",IF($B1660="PARCELADO ATÉ 6X",$D1660-(D1660*TAXAS!$E$9))/6,IF($A1660=TAXAS!$A$10,IF($B1660="PARCELADO ATÉ 6X",$D1660-($D1660*TAXAS!$E$10))/6,IF($A1660=TAXAS!$A$11,IF($B1660="PARCELADO ATÉ 6X",$D1660-($D1660*TAXAS!$E$11))/6,IF($A1660=TAXAS!$A$12,IF($B1660="PARCELADO ATÉ 6X",$D1660-($D1660*TAXAS!$E$12))/6,IF($A1660=TAXAS!$A$13,IF($B1660="PARCELADO ATÉ 6X",$D1660-($D1660*TAXAS!$E$13))/6,IF($A1660=TAXAS!$A$14,IF($B1660="PARCELADO ATÉ 6X",$D1660-($D1660*TAXAS!$E$14))/6,IF($A1660=TAXAS!$A$15,IF($B1660="PARCELADO ATÉ 6X",$D1660-($D1660*TAXAS!$E$15))/6,IF($A1660=TAXAS!$A$16,IF($B1660="PARCELADO ATÉ 6X",$D1660-($D1660*TAXAS!$E$16))/6,IF($A1660=TAXAS!$A$17,IF($B1660="PARCELADO ATÉ 6X",$D1660-($D1660*TAXAS!$E$17))/6,IF($A1660=TAXAS!$A$18,IF($B1660="PARCELADO ATÉ 6X",$D1660-($D1660*TAXAS!$E$18))/6,IF($A1660=TAXAS!$A$19,IF($B1660="PARCELADO ATÉ 6X",$D1660-($D1660*TAXAS!$E$19))/6,IF($A1660=TAXAS!$A$20,IF($B1660="PARCELADO ATÉ 6X",$D1660-($D1660*TAXAS!$E$20))/6,IF($A1660=TAXAS!$A$21,IF($B1660="PARCELADO ATÉ 6X",$D1660-($D1660*TAXAS!$E$21))/6,IF($A1660=TAXAS!$A$22,IF($B1660="PARCELADO ATÉ 6X",$D1660-($D1660*TAXAS!$E$22))/6,IF($A1660=TAXAS!$A$23,IF($B1660="PARCELADO ATÉ 6X",$D1660-($D1660*TAXAS!$E$23))/6,IF($A1660=TAXAS!$A$24,IF($B1660="PARCELADO ATÉ 6X",$D1660-($D1660*TAXAS!$E$24))/6,IF($A1660=TAXAS!$A$25,IF($B1660="PARCELADO ATÉ 6X",$D1660-($D1660*TAXAS!$E$25))/6,IF($A1660=TAXAS!$A$26,IF($B1660="PARCELADO ATÉ 6X",$D1660-($D1660*TAXAS!$E$26))/6,IF($A1660=TAXAS!$A$27,IF($B1660="PARCELADO ATÉ 6X",$D1660-($D1660*TAXAS!$E$27))/6))))))))))))))))))))))))/1</f>
        <v>0</v>
      </c>
      <c r="I1660" s="9">
        <f>IF($A1660="VISA",IF($B1660="PARCELADO ATÉ 12X",$D1660-(D1660*TAXAS!$F$4))/12,IF($A1660="MASTER",IF($B1660="PARCELADO ATÉ 12X",$D1660-(D1660*TAXAS!$F$5))/12,IF($A1660="ELO",IF($B1660="PARCELADO ATÉ 12X",$D1660-(D1660*TAXAS!$F$6))/12,IF($A1660="HIPERCARD",IF($B1660="PARCELADO ATÉ 12X",$D1660-(D1660*TAXAS!$F$7))/12,IF($A1660="DINERS",IF($B1660="PARCELADO ATÉ 12X",$D1660-(D1660*TAXAS!$F$8))/12,IF($A1660="AMERICA EXPRESS",IF($B1660="PARCELADO ATÉ 12X",$D1660-(D1660*TAXAS!$F$9))/12,IF($A1660=TAXAS!$A$10,IF($B1660="PARCELADO ATÉ 12X",$D1660-($D1660*TAXAS!$F$10))/12,IF($A1660=TAXAS!$A$11,IF($B1660="PARCELADO ATÉ 12X",$D1660-($D1660*TAXAS!$F$11))/12,IF($A1660=TAXAS!$A$12,IF($B1660="PARCELADO ATÉ 12X",$D1660-($D1660*TAXAS!$F$12))/12,IF($A1660=TAXAS!$A$13,IF($B1660="PARCELADO ATÉ 12X",$D1660-($D1660*TAXAS!$F$13))/12,IF($A1660=TAXAS!$A$14,IF($B1660="PARCELADO ATÉ 12X",$D1660-($D1660*TAXAS!$F$14))/12,IF($A1660=TAXAS!$A$15,IF($B1660="PARCELADO ATÉ 12X",$D1660-($D1660*TAXAS!$F$15))/12,IF($A1660=TAXAS!$A$16,IF($B1660="PARCELADO ATÉ 12X",$D1660-($D1660*TAXAS!$F$16))/12,IF($A1660=TAXAS!$A$17,IF($B1660="PARCELADO ATÉ 12X",$D1660-($D1660*TAXAS!$F$17))/12,IF($A1660=TAXAS!$A$18,IF($B1660="PARCELADO ATÉ 12X",$D1660-($D1660*TAXAS!$F$18))/12,IF($A1660=TAXAS!$A$19,IF($B1660="PARCELADO ATÉ 12X",$D1660-($D1660*TAXAS!$F$19))/12,IF($A1660=TAXAS!$A$20,IF($B1660="PARCELADO ATÉ 12X",$D1660-($D1660*TAXAS!$F$20))/12,IF($A1660=TAXAS!$A$21,IF($B1660="PARCELADO ATÉ 12X",$D1660-($D1660*TAXAS!$F$21))/12,IF($A1660=TAXAS!$A$22,IF($B1660="PARCELADO ATÉ 12X",$D1660-($D1660*TAXAS!$F$22))/12,IF($A1660=TAXAS!$A$23,IF($B1660="PARCELADO ATÉ 12X",$D1660-($D1660*TAXAS!$F$23))/12,IF($A1660=TAXAS!$A$24,IF($B1660="PARCELADO ATÉ 12X",$D1660-($D1660*TAXAS!$F$24))/12,IF($A1660=TAXAS!$A$25,IF($B1660="PARCELADO ATÉ 12X",$D1660-($D1660*TAXAS!$F$25))/12,IF($A1660=TAXAS!$A$26,IF($B1660="PARCELADO ATÉ 12X",$D1660-($D1660*TAXAS!$F$26))/12,IF($A1660=TAXAS!$A$27,IF($B1660="PARCELADO ATÉ 12X",$D1660-($D1660*TAXAS!$F$27))/12))))))))))))))))))))))))/1</f>
        <v>0</v>
      </c>
      <c r="J1660" s="8">
        <f t="shared" si="0"/>
        <v>0</v>
      </c>
      <c r="K1660" s="10" t="b">
        <f>IF($B1660="PARCELADO ATÉ 3X",($D1660-($D1660*TAXAS!$D$4))-$J1660)</f>
        <v>0</v>
      </c>
      <c r="L1660" s="10" t="b">
        <f>IF($B1660="PARCELADO ATÉ 6X",($D1660-($D1660*TAXAS!$E$4))-$J1660)</f>
        <v>0</v>
      </c>
      <c r="M1660" s="10" t="b">
        <f>IF($B1660="PARCELADO ATÉ 12X",($D1660-($D1660*TAXAS!$F$4))-$J1660)</f>
        <v>0</v>
      </c>
      <c r="N1660" s="8">
        <f t="shared" si="1"/>
        <v>0</v>
      </c>
      <c r="O1660" s="10">
        <f t="shared" si="2"/>
        <v>0</v>
      </c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</row>
    <row r="1661" spans="1:31" ht="15.75" customHeight="1" x14ac:dyDescent="0.2">
      <c r="A1661" s="3"/>
      <c r="B1661" s="5"/>
      <c r="C1661" s="6"/>
      <c r="D1661" s="42"/>
      <c r="E1661" s="8">
        <f>IF($A1661="VISA",IF($B1661="DÉBITO",$D1661-($D1661*TAXAS!$B$4)),IF($A1661="MASTER",IF($B1661="DÉBITO",$D1661-($D1661*TAXAS!$B$5)),IF($A1661="ELO", IF($B1661="DÉBITO",$D1661-($D1661*TAXAS!$B$6)),IF($A1661="HIPERCARD",IF($B1661="DÉBITO",$D1661-($D1661*TAXAS!$B$7)),IF($A1661="DINERS",IF($B1661="DÉBITO",$D1661-($D1661*TAXAS!$B$8)),IF($A1661="AMERICA EXPRESS",IF($B1661="DÉBITO",$D1661-($D1661*TAXAS!$B$9)),IF($A1661=TAXAS!$A$10,IF($B1661="DÉBITO",$D1661-($D1661*TAXAS!$B$10)), IF($A1661=TAXAS!$A$11,IF($B1661="DÉBITO",$D1661-($D1661*TAXAS!$B$11)), IF($A1661=TAXAS!$A$12,IF($B1661="DÉBITO",$D1661-($D1661*TAXAS!$B$12)), IF($A1661=TAXAS!$A$13,IF($B1661="DÉBITO",$D1661-($D1661*TAXAS!$B$13)), IF($A1661=TAXAS!$A$14,IF($B1661="DÉBITO",$D1661-($D1661*TAXAS!$B$14)), IF($A1661=TAXAS!$A$15,IF($B1661="DÉBITO",$D1661-($D1661*TAXAS!$B$15)), IF($A1661=TAXAS!$A$16,IF($B1661="DÉBITO",$D1661-($D1661*TAXAS!$B$16)), IF($A1661=TAXAS!$A$17,IF($B1661="DÉBITO",$D1661-($D1661*TAXAS!$B$17)), IF($A1661=TAXAS!$A$18,IF($B1661="DÉBITO",$D1661-($D1661*TAXAS!$B$18)), IF($A1661=TAXAS!$A$19,IF($B1661="DÉBITO",$D1661-($D1661*TAXAS!$B$19)), IF($A1661=TAXAS!$A$20,IF($B1661="DÉBITO",$D1661-($D1661*TAXAS!$B$20)), IF($A1661=TAXAS!$A$21,IF($B1661="DÉBITO",$D1661-($D1661*TAXAS!$B$21)), IF($A1661=TAXAS!$A$22,IF($B1661="DÉBITO",$D1661-($D1661*TAXAS!$B$22)), IF($A1661=TAXAS!$A$23,IF($B1661="DÉBITO",$D1661-($D1661*TAXAS!$B$23)), IF($A1661=TAXAS!$A$24,IF($B1661="DÉBITO",$D1661-($D1661*TAXAS!$B$24)), IF($A1661=TAXAS!$A$25,IF($B1661="DÉBITO",$D1661-($D1661*TAXAS!$B$25)), IF($A1661=TAXAS!$A$26,IF($B1661="DÉBITO",$D1661-($D1661*TAXAS!$B$26)), IF($A1661=TAXAS!$A$27,IF($B1661="DÉBITO",$D1661-($D1661*TAXAS!$B$27))))))))))))))))))))))))))/1</f>
        <v>0</v>
      </c>
      <c r="F1661" s="8">
        <f>IF($A1661="VISA",IF($B1661="CRÉDITO",$D1661-($D1661*TAXAS!$C$4)),IF($A1661="MASTER",IF($B1661="CRÉDITO",$D1661-($D1661*TAXAS!$C$5)),IF($A1661="ELO", IF($B1661="CRÉDITO",$D1661-($D1661*TAXAS!$C$6)),IF($A1661="HIPERCARD",IF($B1661="CRÉDITO",$D1661-($D1661*TAXAS!$C$7)),IF($A1661="DINERS",IF($B1661="CRÉDITO",$D1661-($D1661*TAXAS!$C$8)),IF($A1661="AMERICA EXPRESS",IF($B1661="CRÉDITO",$D1661-($D1661*TAXAS!$C$9)),IF($A1661=TAXAS!$A$10,IF($B1661="CRÉDITO",$D1661-($D1661*TAXAS!$C$10)), IF($A1661=TAXAS!$A$11,IF($B1661="CRÉDITO",$D1661-($D1661*TAXAS!$C$11)), IF($A1661=TAXAS!$A$12,IF($B1661="CRÉDITO",$D1661-($D1661*TAXAS!$C$12)), IF($A1661=TAXAS!$A$13,IF($B1661="CRÉDITO",$D1661-($D1661*TAXAS!$C$13)), IF($A1661=TAXAS!$A$14,IF($B1661="CRÉDITO",$D1661-($D1661*TAXAS!$C$14)), IF($A1661=TAXAS!$A$15,IF($B1661="CRÉDITO",$D1661-($D1661*TAXAS!$C$15)), IF($A1661=TAXAS!$A$16,IF($B1661="CRÉDITO",$D1661-($D1661*TAXAS!$C$16)), IF($A1661=TAXAS!$A$17,IF($B1661="CRÉDITO",$D1661-($D1661*TAXAS!$C$17)), IF($A1661=TAXAS!$A$18,IF($B1661="CRÉDITO",$D1661-($D1661*TAXAS!$C$18)), IF($A1661=TAXAS!$A$19,IF($B1661="CRÉDITO",$D1661-($D1661*TAXAS!$C$19)), IF($A1661=TAXAS!$A$20,IF($B1661="CRÉDITO",$D1661-($D1661*TAXAS!$C$20)), IF($A1661=TAXAS!$A$21,IF($B1661="CRÉDITO",$D1661-($D1661*TAXAS!$C$21)), IF($A1661=TAXAS!$A$22,IF($B1661="CRÉDITO",$D1661-($D1661*TAXAS!$C$22)), IF($A1661=TAXAS!$A$23,IF($B1661="CRÉDITO",$D1661-($D1661*TAXAS!$C$23)), IF($A1661=TAXAS!$A$24,IF($B1661="CRÉDITO",$D1661-($D1661*TAXAS!$C$24)), IF($A1661=TAXAS!$A$25,IF($B1661="CRÉDITO",$D1661-($D1661*TAXAS!$C$25)), IF($A1661=TAXAS!$A$26,IF($B1661="CRÉDITO",$D1661-($D1661*TAXAS!$C$26)), IF($A1661=TAXAS!$A$27,IF($B1661="CRÉDITO",$D1661-($D1661*TAXAS!$C$27))))))))))))))))))))))))))/1</f>
        <v>0</v>
      </c>
      <c r="G1661" s="9">
        <f>IF($A1661="VISA",IF($B1661="PARCELADO ATÉ 3X",$D1661-(D1661*TAXAS!$D$4))/3,IF($A1661="MASTER",IF($B1661="PARCELADO ATÉ 3X",$D1661-(D1661*TAXAS!$D$5))/3,IF($A1661="ELO",IF($B1661="PARCELADO ATÉ 3X",$D1661-(D1661*TAXAS!$D$6))/3,IF($A1661="HIPERCARD",IF($B1661="PARCELADO ATÉ 3X",$D1661-(D1661*TAXAS!$D$7))/3,IF($A1661="DINERS",IF($B1661="PARCELADO ATÉ 3X",$D1661-(D1661*TAXAS!$D$8))/3,IF($A1661="AMERICA EXPRESS",IF($B1661="PARCELADO ATÉ 3X",$D1661-(D1661*TAXAS!$D$9))/3,IF($A1661=TAXAS!$A$10,IF($B1661="PARCELADO ATÉ 3X",$D1661-($D1661*TAXAS!$D$10))/3,IF($A1661=TAXAS!$A$11,IF($B1661="PARCELADO ATÉ 3X",$D1661-($D1661*TAXAS!$D$11))/3,IF($A1661=TAXAS!$A$12,IF($B1661="PARCELADO ATÉ 3X",$D1661-($D1661*TAXAS!$D$12))/3,IF($A1661=TAXAS!$A$13,IF($B1661="PARCELADO ATÉ 3X",$D1661-($D1661*TAXAS!$D$13))/3,IF($A1661=TAXAS!$A$14,IF($B1661="PARCELADO ATÉ 3X",$D1661-($D1661*TAXAS!$D$14))/3,IF($A1661=TAXAS!$A$15,IF($B1661="PARCELADO ATÉ 3X",$D1661-($D1661*TAXAS!$D$15))/3,IF($A1661=TAXAS!$A$16,IF($B1661="PARCELADO ATÉ 3X",$D1661-($D1661*TAXAS!$D$16))/3,IF($A1661=TAXAS!$A$17,IF($B1661="PARCELADO ATÉ 3X",$D1661-($D1661*TAXAS!$D$17))/3,IF($A1661=TAXAS!$A$18,IF($B1661="PARCELADO ATÉ 3X",$D1661-($D1661*TAXAS!$D$18))/3,IF($A1661=TAXAS!$A$19,IF($B1661="PARCELADO ATÉ 3X",$D1661-($D1661*TAXAS!$D$19))/3,IF($A1661=TAXAS!$A$20,IF($B1661="PARCELADO ATÉ 3X",$D1661-($D1661*TAXAS!$D$20))/3,IF($A1661=TAXAS!$A$21,IF($B1661="PARCELADO ATÉ 3X",$D1661-($D1661*TAXAS!$D$21))/3,IF($A1661=TAXAS!$A$22,IF($B1661="PARCELADO ATÉ 3X",$D1661-($D1661*TAXAS!$D$22))/3,IF($A1661=TAXAS!$A$23,IF($B1661="PARCELADO ATÉ 3X",$D1661-($D1661*TAXAS!$D$23))/3,IF($A1661=TAXAS!$A$24,IF($B1661="PARCELADO ATÉ 3X",$D1661-($D1661*TAXAS!$D$24))/3,IF($A1661=TAXAS!$A$25,IF($B1661="PARCELADO ATÉ 3X",$D1661-($D1661*TAXAS!$D$25))/3,IF($A1661=TAXAS!$A$26,IF($B1661="PARCELADO ATÉ 3X",$D1661-($D1661*TAXAS!$D$26))/3,IF($A1661=TAXAS!$A$27,IF($B1661="PARCELADO ATÉ 3X",$D1661-($D1661*TAXAS!$D$27))/3))))))))))))))))))))))))/1</f>
        <v>0</v>
      </c>
      <c r="H1661" s="9">
        <f>IF($A1661="VISA",IF($B1661="PARCELADO ATÉ 6X",$D1661-(D1661*TAXAS!$E$4))/6,IF($A1661="MASTER",IF($B1661="PARCELADO ATÉ 6X",$D1661-(D1661*TAXAS!$E$5))/6,IF($A1661="ELO",IF($B1661="PARCELADO ATÉ 6X",$D1661-(D1661*TAXAS!$E$6))/6,IF($A1661="HIPERCARD",IF($B1661="PARCELADO ATÉ 6X",$D1661-(D1661*TAXAS!$E$7))/6,IF($A1661="DINERS",IF($B1661="PARCELADO ATÉ 6X",$D1661-(D1661*TAXAS!$E$8))/6,IF($A1661="AMERICA EXPRESS",IF($B1661="PARCELADO ATÉ 6X",$D1661-(D1661*TAXAS!$E$9))/6,IF($A1661=TAXAS!$A$10,IF($B1661="PARCELADO ATÉ 6X",$D1661-($D1661*TAXAS!$E$10))/6,IF($A1661=TAXAS!$A$11,IF($B1661="PARCELADO ATÉ 6X",$D1661-($D1661*TAXAS!$E$11))/6,IF($A1661=TAXAS!$A$12,IF($B1661="PARCELADO ATÉ 6X",$D1661-($D1661*TAXAS!$E$12))/6,IF($A1661=TAXAS!$A$13,IF($B1661="PARCELADO ATÉ 6X",$D1661-($D1661*TAXAS!$E$13))/6,IF($A1661=TAXAS!$A$14,IF($B1661="PARCELADO ATÉ 6X",$D1661-($D1661*TAXAS!$E$14))/6,IF($A1661=TAXAS!$A$15,IF($B1661="PARCELADO ATÉ 6X",$D1661-($D1661*TAXAS!$E$15))/6,IF($A1661=TAXAS!$A$16,IF($B1661="PARCELADO ATÉ 6X",$D1661-($D1661*TAXAS!$E$16))/6,IF($A1661=TAXAS!$A$17,IF($B1661="PARCELADO ATÉ 6X",$D1661-($D1661*TAXAS!$E$17))/6,IF($A1661=TAXAS!$A$18,IF($B1661="PARCELADO ATÉ 6X",$D1661-($D1661*TAXAS!$E$18))/6,IF($A1661=TAXAS!$A$19,IF($B1661="PARCELADO ATÉ 6X",$D1661-($D1661*TAXAS!$E$19))/6,IF($A1661=TAXAS!$A$20,IF($B1661="PARCELADO ATÉ 6X",$D1661-($D1661*TAXAS!$E$20))/6,IF($A1661=TAXAS!$A$21,IF($B1661="PARCELADO ATÉ 6X",$D1661-($D1661*TAXAS!$E$21))/6,IF($A1661=TAXAS!$A$22,IF($B1661="PARCELADO ATÉ 6X",$D1661-($D1661*TAXAS!$E$22))/6,IF($A1661=TAXAS!$A$23,IF($B1661="PARCELADO ATÉ 6X",$D1661-($D1661*TAXAS!$E$23))/6,IF($A1661=TAXAS!$A$24,IF($B1661="PARCELADO ATÉ 6X",$D1661-($D1661*TAXAS!$E$24))/6,IF($A1661=TAXAS!$A$25,IF($B1661="PARCELADO ATÉ 6X",$D1661-($D1661*TAXAS!$E$25))/6,IF($A1661=TAXAS!$A$26,IF($B1661="PARCELADO ATÉ 6X",$D1661-($D1661*TAXAS!$E$26))/6,IF($A1661=TAXAS!$A$27,IF($B1661="PARCELADO ATÉ 6X",$D1661-($D1661*TAXAS!$E$27))/6))))))))))))))))))))))))/1</f>
        <v>0</v>
      </c>
      <c r="I1661" s="9">
        <f>IF($A1661="VISA",IF($B1661="PARCELADO ATÉ 12X",$D1661-(D1661*TAXAS!$F$4))/12,IF($A1661="MASTER",IF($B1661="PARCELADO ATÉ 12X",$D1661-(D1661*TAXAS!$F$5))/12,IF($A1661="ELO",IF($B1661="PARCELADO ATÉ 12X",$D1661-(D1661*TAXAS!$F$6))/12,IF($A1661="HIPERCARD",IF($B1661="PARCELADO ATÉ 12X",$D1661-(D1661*TAXAS!$F$7))/12,IF($A1661="DINERS",IF($B1661="PARCELADO ATÉ 12X",$D1661-(D1661*TAXAS!$F$8))/12,IF($A1661="AMERICA EXPRESS",IF($B1661="PARCELADO ATÉ 12X",$D1661-(D1661*TAXAS!$F$9))/12,IF($A1661=TAXAS!$A$10,IF($B1661="PARCELADO ATÉ 12X",$D1661-($D1661*TAXAS!$F$10))/12,IF($A1661=TAXAS!$A$11,IF($B1661="PARCELADO ATÉ 12X",$D1661-($D1661*TAXAS!$F$11))/12,IF($A1661=TAXAS!$A$12,IF($B1661="PARCELADO ATÉ 12X",$D1661-($D1661*TAXAS!$F$12))/12,IF($A1661=TAXAS!$A$13,IF($B1661="PARCELADO ATÉ 12X",$D1661-($D1661*TAXAS!$F$13))/12,IF($A1661=TAXAS!$A$14,IF($B1661="PARCELADO ATÉ 12X",$D1661-($D1661*TAXAS!$F$14))/12,IF($A1661=TAXAS!$A$15,IF($B1661="PARCELADO ATÉ 12X",$D1661-($D1661*TAXAS!$F$15))/12,IF($A1661=TAXAS!$A$16,IF($B1661="PARCELADO ATÉ 12X",$D1661-($D1661*TAXAS!$F$16))/12,IF($A1661=TAXAS!$A$17,IF($B1661="PARCELADO ATÉ 12X",$D1661-($D1661*TAXAS!$F$17))/12,IF($A1661=TAXAS!$A$18,IF($B1661="PARCELADO ATÉ 12X",$D1661-($D1661*TAXAS!$F$18))/12,IF($A1661=TAXAS!$A$19,IF($B1661="PARCELADO ATÉ 12X",$D1661-($D1661*TAXAS!$F$19))/12,IF($A1661=TAXAS!$A$20,IF($B1661="PARCELADO ATÉ 12X",$D1661-($D1661*TAXAS!$F$20))/12,IF($A1661=TAXAS!$A$21,IF($B1661="PARCELADO ATÉ 12X",$D1661-($D1661*TAXAS!$F$21))/12,IF($A1661=TAXAS!$A$22,IF($B1661="PARCELADO ATÉ 12X",$D1661-($D1661*TAXAS!$F$22))/12,IF($A1661=TAXAS!$A$23,IF($B1661="PARCELADO ATÉ 12X",$D1661-($D1661*TAXAS!$F$23))/12,IF($A1661=TAXAS!$A$24,IF($B1661="PARCELADO ATÉ 12X",$D1661-($D1661*TAXAS!$F$24))/12,IF($A1661=TAXAS!$A$25,IF($B1661="PARCELADO ATÉ 12X",$D1661-($D1661*TAXAS!$F$25))/12,IF($A1661=TAXAS!$A$26,IF($B1661="PARCELADO ATÉ 12X",$D1661-($D1661*TAXAS!$F$26))/12,IF($A1661=TAXAS!$A$27,IF($B1661="PARCELADO ATÉ 12X",$D1661-($D1661*TAXAS!$F$27))/12))))))))))))))))))))))))/1</f>
        <v>0</v>
      </c>
      <c r="J1661" s="8">
        <f t="shared" si="0"/>
        <v>0</v>
      </c>
      <c r="K1661" s="10" t="b">
        <f>IF($B1661="PARCELADO ATÉ 3X",($D1661-($D1661*TAXAS!$D$4))-$J1661)</f>
        <v>0</v>
      </c>
      <c r="L1661" s="10" t="b">
        <f>IF($B1661="PARCELADO ATÉ 6X",($D1661-($D1661*TAXAS!$E$4))-$J1661)</f>
        <v>0</v>
      </c>
      <c r="M1661" s="10" t="b">
        <f>IF($B1661="PARCELADO ATÉ 12X",($D1661-($D1661*TAXAS!$F$4))-$J1661)</f>
        <v>0</v>
      </c>
      <c r="N1661" s="8">
        <f t="shared" si="1"/>
        <v>0</v>
      </c>
      <c r="O1661" s="10">
        <f t="shared" si="2"/>
        <v>0</v>
      </c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</row>
    <row r="1662" spans="1:31" ht="15.75" customHeight="1" x14ac:dyDescent="0.2">
      <c r="A1662" s="3"/>
      <c r="B1662" s="5"/>
      <c r="C1662" s="6"/>
      <c r="D1662" s="42"/>
      <c r="E1662" s="8">
        <f>IF($A1662="VISA",IF($B1662="DÉBITO",$D1662-($D1662*TAXAS!$B$4)),IF($A1662="MASTER",IF($B1662="DÉBITO",$D1662-($D1662*TAXAS!$B$5)),IF($A1662="ELO", IF($B1662="DÉBITO",$D1662-($D1662*TAXAS!$B$6)),IF($A1662="HIPERCARD",IF($B1662="DÉBITO",$D1662-($D1662*TAXAS!$B$7)),IF($A1662="DINERS",IF($B1662="DÉBITO",$D1662-($D1662*TAXAS!$B$8)),IF($A1662="AMERICA EXPRESS",IF($B1662="DÉBITO",$D1662-($D1662*TAXAS!$B$9)),IF($A1662=TAXAS!$A$10,IF($B1662="DÉBITO",$D1662-($D1662*TAXAS!$B$10)), IF($A1662=TAXAS!$A$11,IF($B1662="DÉBITO",$D1662-($D1662*TAXAS!$B$11)), IF($A1662=TAXAS!$A$12,IF($B1662="DÉBITO",$D1662-($D1662*TAXAS!$B$12)), IF($A1662=TAXAS!$A$13,IF($B1662="DÉBITO",$D1662-($D1662*TAXAS!$B$13)), IF($A1662=TAXAS!$A$14,IF($B1662="DÉBITO",$D1662-($D1662*TAXAS!$B$14)), IF($A1662=TAXAS!$A$15,IF($B1662="DÉBITO",$D1662-($D1662*TAXAS!$B$15)), IF($A1662=TAXAS!$A$16,IF($B1662="DÉBITO",$D1662-($D1662*TAXAS!$B$16)), IF($A1662=TAXAS!$A$17,IF($B1662="DÉBITO",$D1662-($D1662*TAXAS!$B$17)), IF($A1662=TAXAS!$A$18,IF($B1662="DÉBITO",$D1662-($D1662*TAXAS!$B$18)), IF($A1662=TAXAS!$A$19,IF($B1662="DÉBITO",$D1662-($D1662*TAXAS!$B$19)), IF($A1662=TAXAS!$A$20,IF($B1662="DÉBITO",$D1662-($D1662*TAXAS!$B$20)), IF($A1662=TAXAS!$A$21,IF($B1662="DÉBITO",$D1662-($D1662*TAXAS!$B$21)), IF($A1662=TAXAS!$A$22,IF($B1662="DÉBITO",$D1662-($D1662*TAXAS!$B$22)), IF($A1662=TAXAS!$A$23,IF($B1662="DÉBITO",$D1662-($D1662*TAXAS!$B$23)), IF($A1662=TAXAS!$A$24,IF($B1662="DÉBITO",$D1662-($D1662*TAXAS!$B$24)), IF($A1662=TAXAS!$A$25,IF($B1662="DÉBITO",$D1662-($D1662*TAXAS!$B$25)), IF($A1662=TAXAS!$A$26,IF($B1662="DÉBITO",$D1662-($D1662*TAXAS!$B$26)), IF($A1662=TAXAS!$A$27,IF($B1662="DÉBITO",$D1662-($D1662*TAXAS!$B$27))))))))))))))))))))))))))/1</f>
        <v>0</v>
      </c>
      <c r="F1662" s="8">
        <f>IF($A1662="VISA",IF($B1662="CRÉDITO",$D1662-($D1662*TAXAS!$C$4)),IF($A1662="MASTER",IF($B1662="CRÉDITO",$D1662-($D1662*TAXAS!$C$5)),IF($A1662="ELO", IF($B1662="CRÉDITO",$D1662-($D1662*TAXAS!$C$6)),IF($A1662="HIPERCARD",IF($B1662="CRÉDITO",$D1662-($D1662*TAXAS!$C$7)),IF($A1662="DINERS",IF($B1662="CRÉDITO",$D1662-($D1662*TAXAS!$C$8)),IF($A1662="AMERICA EXPRESS",IF($B1662="CRÉDITO",$D1662-($D1662*TAXAS!$C$9)),IF($A1662=TAXAS!$A$10,IF($B1662="CRÉDITO",$D1662-($D1662*TAXAS!$C$10)), IF($A1662=TAXAS!$A$11,IF($B1662="CRÉDITO",$D1662-($D1662*TAXAS!$C$11)), IF($A1662=TAXAS!$A$12,IF($B1662="CRÉDITO",$D1662-($D1662*TAXAS!$C$12)), IF($A1662=TAXAS!$A$13,IF($B1662="CRÉDITO",$D1662-($D1662*TAXAS!$C$13)), IF($A1662=TAXAS!$A$14,IF($B1662="CRÉDITO",$D1662-($D1662*TAXAS!$C$14)), IF($A1662=TAXAS!$A$15,IF($B1662="CRÉDITO",$D1662-($D1662*TAXAS!$C$15)), IF($A1662=TAXAS!$A$16,IF($B1662="CRÉDITO",$D1662-($D1662*TAXAS!$C$16)), IF($A1662=TAXAS!$A$17,IF($B1662="CRÉDITO",$D1662-($D1662*TAXAS!$C$17)), IF($A1662=TAXAS!$A$18,IF($B1662="CRÉDITO",$D1662-($D1662*TAXAS!$C$18)), IF($A1662=TAXAS!$A$19,IF($B1662="CRÉDITO",$D1662-($D1662*TAXAS!$C$19)), IF($A1662=TAXAS!$A$20,IF($B1662="CRÉDITO",$D1662-($D1662*TAXAS!$C$20)), IF($A1662=TAXAS!$A$21,IF($B1662="CRÉDITO",$D1662-($D1662*TAXAS!$C$21)), IF($A1662=TAXAS!$A$22,IF($B1662="CRÉDITO",$D1662-($D1662*TAXAS!$C$22)), IF($A1662=TAXAS!$A$23,IF($B1662="CRÉDITO",$D1662-($D1662*TAXAS!$C$23)), IF($A1662=TAXAS!$A$24,IF($B1662="CRÉDITO",$D1662-($D1662*TAXAS!$C$24)), IF($A1662=TAXAS!$A$25,IF($B1662="CRÉDITO",$D1662-($D1662*TAXAS!$C$25)), IF($A1662=TAXAS!$A$26,IF($B1662="CRÉDITO",$D1662-($D1662*TAXAS!$C$26)), IF($A1662=TAXAS!$A$27,IF($B1662="CRÉDITO",$D1662-($D1662*TAXAS!$C$27))))))))))))))))))))))))))/1</f>
        <v>0</v>
      </c>
      <c r="G1662" s="9">
        <f>IF($A1662="VISA",IF($B1662="PARCELADO ATÉ 3X",$D1662-(D1662*TAXAS!$D$4))/3,IF($A1662="MASTER",IF($B1662="PARCELADO ATÉ 3X",$D1662-(D1662*TAXAS!$D$5))/3,IF($A1662="ELO",IF($B1662="PARCELADO ATÉ 3X",$D1662-(D1662*TAXAS!$D$6))/3,IF($A1662="HIPERCARD",IF($B1662="PARCELADO ATÉ 3X",$D1662-(D1662*TAXAS!$D$7))/3,IF($A1662="DINERS",IF($B1662="PARCELADO ATÉ 3X",$D1662-(D1662*TAXAS!$D$8))/3,IF($A1662="AMERICA EXPRESS",IF($B1662="PARCELADO ATÉ 3X",$D1662-(D1662*TAXAS!$D$9))/3,IF($A1662=TAXAS!$A$10,IF($B1662="PARCELADO ATÉ 3X",$D1662-($D1662*TAXAS!$D$10))/3,IF($A1662=TAXAS!$A$11,IF($B1662="PARCELADO ATÉ 3X",$D1662-($D1662*TAXAS!$D$11))/3,IF($A1662=TAXAS!$A$12,IF($B1662="PARCELADO ATÉ 3X",$D1662-($D1662*TAXAS!$D$12))/3,IF($A1662=TAXAS!$A$13,IF($B1662="PARCELADO ATÉ 3X",$D1662-($D1662*TAXAS!$D$13))/3,IF($A1662=TAXAS!$A$14,IF($B1662="PARCELADO ATÉ 3X",$D1662-($D1662*TAXAS!$D$14))/3,IF($A1662=TAXAS!$A$15,IF($B1662="PARCELADO ATÉ 3X",$D1662-($D1662*TAXAS!$D$15))/3,IF($A1662=TAXAS!$A$16,IF($B1662="PARCELADO ATÉ 3X",$D1662-($D1662*TAXAS!$D$16))/3,IF($A1662=TAXAS!$A$17,IF($B1662="PARCELADO ATÉ 3X",$D1662-($D1662*TAXAS!$D$17))/3,IF($A1662=TAXAS!$A$18,IF($B1662="PARCELADO ATÉ 3X",$D1662-($D1662*TAXAS!$D$18))/3,IF($A1662=TAXAS!$A$19,IF($B1662="PARCELADO ATÉ 3X",$D1662-($D1662*TAXAS!$D$19))/3,IF($A1662=TAXAS!$A$20,IF($B1662="PARCELADO ATÉ 3X",$D1662-($D1662*TAXAS!$D$20))/3,IF($A1662=TAXAS!$A$21,IF($B1662="PARCELADO ATÉ 3X",$D1662-($D1662*TAXAS!$D$21))/3,IF($A1662=TAXAS!$A$22,IF($B1662="PARCELADO ATÉ 3X",$D1662-($D1662*TAXAS!$D$22))/3,IF($A1662=TAXAS!$A$23,IF($B1662="PARCELADO ATÉ 3X",$D1662-($D1662*TAXAS!$D$23))/3,IF($A1662=TAXAS!$A$24,IF($B1662="PARCELADO ATÉ 3X",$D1662-($D1662*TAXAS!$D$24))/3,IF($A1662=TAXAS!$A$25,IF($B1662="PARCELADO ATÉ 3X",$D1662-($D1662*TAXAS!$D$25))/3,IF($A1662=TAXAS!$A$26,IF($B1662="PARCELADO ATÉ 3X",$D1662-($D1662*TAXAS!$D$26))/3,IF($A1662=TAXAS!$A$27,IF($B1662="PARCELADO ATÉ 3X",$D1662-($D1662*TAXAS!$D$27))/3))))))))))))))))))))))))/1</f>
        <v>0</v>
      </c>
      <c r="H1662" s="9">
        <f>IF($A1662="VISA",IF($B1662="PARCELADO ATÉ 6X",$D1662-(D1662*TAXAS!$E$4))/6,IF($A1662="MASTER",IF($B1662="PARCELADO ATÉ 6X",$D1662-(D1662*TAXAS!$E$5))/6,IF($A1662="ELO",IF($B1662="PARCELADO ATÉ 6X",$D1662-(D1662*TAXAS!$E$6))/6,IF($A1662="HIPERCARD",IF($B1662="PARCELADO ATÉ 6X",$D1662-(D1662*TAXAS!$E$7))/6,IF($A1662="DINERS",IF($B1662="PARCELADO ATÉ 6X",$D1662-(D1662*TAXAS!$E$8))/6,IF($A1662="AMERICA EXPRESS",IF($B1662="PARCELADO ATÉ 6X",$D1662-(D1662*TAXAS!$E$9))/6,IF($A1662=TAXAS!$A$10,IF($B1662="PARCELADO ATÉ 6X",$D1662-($D1662*TAXAS!$E$10))/6,IF($A1662=TAXAS!$A$11,IF($B1662="PARCELADO ATÉ 6X",$D1662-($D1662*TAXAS!$E$11))/6,IF($A1662=TAXAS!$A$12,IF($B1662="PARCELADO ATÉ 6X",$D1662-($D1662*TAXAS!$E$12))/6,IF($A1662=TAXAS!$A$13,IF($B1662="PARCELADO ATÉ 6X",$D1662-($D1662*TAXAS!$E$13))/6,IF($A1662=TAXAS!$A$14,IF($B1662="PARCELADO ATÉ 6X",$D1662-($D1662*TAXAS!$E$14))/6,IF($A1662=TAXAS!$A$15,IF($B1662="PARCELADO ATÉ 6X",$D1662-($D1662*TAXAS!$E$15))/6,IF($A1662=TAXAS!$A$16,IF($B1662="PARCELADO ATÉ 6X",$D1662-($D1662*TAXAS!$E$16))/6,IF($A1662=TAXAS!$A$17,IF($B1662="PARCELADO ATÉ 6X",$D1662-($D1662*TAXAS!$E$17))/6,IF($A1662=TAXAS!$A$18,IF($B1662="PARCELADO ATÉ 6X",$D1662-($D1662*TAXAS!$E$18))/6,IF($A1662=TAXAS!$A$19,IF($B1662="PARCELADO ATÉ 6X",$D1662-($D1662*TAXAS!$E$19))/6,IF($A1662=TAXAS!$A$20,IF($B1662="PARCELADO ATÉ 6X",$D1662-($D1662*TAXAS!$E$20))/6,IF($A1662=TAXAS!$A$21,IF($B1662="PARCELADO ATÉ 6X",$D1662-($D1662*TAXAS!$E$21))/6,IF($A1662=TAXAS!$A$22,IF($B1662="PARCELADO ATÉ 6X",$D1662-($D1662*TAXAS!$E$22))/6,IF($A1662=TAXAS!$A$23,IF($B1662="PARCELADO ATÉ 6X",$D1662-($D1662*TAXAS!$E$23))/6,IF($A1662=TAXAS!$A$24,IF($B1662="PARCELADO ATÉ 6X",$D1662-($D1662*TAXAS!$E$24))/6,IF($A1662=TAXAS!$A$25,IF($B1662="PARCELADO ATÉ 6X",$D1662-($D1662*TAXAS!$E$25))/6,IF($A1662=TAXAS!$A$26,IF($B1662="PARCELADO ATÉ 6X",$D1662-($D1662*TAXAS!$E$26))/6,IF($A1662=TAXAS!$A$27,IF($B1662="PARCELADO ATÉ 6X",$D1662-($D1662*TAXAS!$E$27))/6))))))))))))))))))))))))/1</f>
        <v>0</v>
      </c>
      <c r="I1662" s="9">
        <f>IF($A1662="VISA",IF($B1662="PARCELADO ATÉ 12X",$D1662-(D1662*TAXAS!$F$4))/12,IF($A1662="MASTER",IF($B1662="PARCELADO ATÉ 12X",$D1662-(D1662*TAXAS!$F$5))/12,IF($A1662="ELO",IF($B1662="PARCELADO ATÉ 12X",$D1662-(D1662*TAXAS!$F$6))/12,IF($A1662="HIPERCARD",IF($B1662="PARCELADO ATÉ 12X",$D1662-(D1662*TAXAS!$F$7))/12,IF($A1662="DINERS",IF($B1662="PARCELADO ATÉ 12X",$D1662-(D1662*TAXAS!$F$8))/12,IF($A1662="AMERICA EXPRESS",IF($B1662="PARCELADO ATÉ 12X",$D1662-(D1662*TAXAS!$F$9))/12,IF($A1662=TAXAS!$A$10,IF($B1662="PARCELADO ATÉ 12X",$D1662-($D1662*TAXAS!$F$10))/12,IF($A1662=TAXAS!$A$11,IF($B1662="PARCELADO ATÉ 12X",$D1662-($D1662*TAXAS!$F$11))/12,IF($A1662=TAXAS!$A$12,IF($B1662="PARCELADO ATÉ 12X",$D1662-($D1662*TAXAS!$F$12))/12,IF($A1662=TAXAS!$A$13,IF($B1662="PARCELADO ATÉ 12X",$D1662-($D1662*TAXAS!$F$13))/12,IF($A1662=TAXAS!$A$14,IF($B1662="PARCELADO ATÉ 12X",$D1662-($D1662*TAXAS!$F$14))/12,IF($A1662=TAXAS!$A$15,IF($B1662="PARCELADO ATÉ 12X",$D1662-($D1662*TAXAS!$F$15))/12,IF($A1662=TAXAS!$A$16,IF($B1662="PARCELADO ATÉ 12X",$D1662-($D1662*TAXAS!$F$16))/12,IF($A1662=TAXAS!$A$17,IF($B1662="PARCELADO ATÉ 12X",$D1662-($D1662*TAXAS!$F$17))/12,IF($A1662=TAXAS!$A$18,IF($B1662="PARCELADO ATÉ 12X",$D1662-($D1662*TAXAS!$F$18))/12,IF($A1662=TAXAS!$A$19,IF($B1662="PARCELADO ATÉ 12X",$D1662-($D1662*TAXAS!$F$19))/12,IF($A1662=TAXAS!$A$20,IF($B1662="PARCELADO ATÉ 12X",$D1662-($D1662*TAXAS!$F$20))/12,IF($A1662=TAXAS!$A$21,IF($B1662="PARCELADO ATÉ 12X",$D1662-($D1662*TAXAS!$F$21))/12,IF($A1662=TAXAS!$A$22,IF($B1662="PARCELADO ATÉ 12X",$D1662-($D1662*TAXAS!$F$22))/12,IF($A1662=TAXAS!$A$23,IF($B1662="PARCELADO ATÉ 12X",$D1662-($D1662*TAXAS!$F$23))/12,IF($A1662=TAXAS!$A$24,IF($B1662="PARCELADO ATÉ 12X",$D1662-($D1662*TAXAS!$F$24))/12,IF($A1662=TAXAS!$A$25,IF($B1662="PARCELADO ATÉ 12X",$D1662-($D1662*TAXAS!$F$25))/12,IF($A1662=TAXAS!$A$26,IF($B1662="PARCELADO ATÉ 12X",$D1662-($D1662*TAXAS!$F$26))/12,IF($A1662=TAXAS!$A$27,IF($B1662="PARCELADO ATÉ 12X",$D1662-($D1662*TAXAS!$F$27))/12))))))))))))))))))))))))/1</f>
        <v>0</v>
      </c>
      <c r="J1662" s="8">
        <f t="shared" si="0"/>
        <v>0</v>
      </c>
      <c r="K1662" s="10" t="b">
        <f>IF($B1662="PARCELADO ATÉ 3X",($D1662-($D1662*TAXAS!$D$4))-$J1662)</f>
        <v>0</v>
      </c>
      <c r="L1662" s="10" t="b">
        <f>IF($B1662="PARCELADO ATÉ 6X",($D1662-($D1662*TAXAS!$E$4))-$J1662)</f>
        <v>0</v>
      </c>
      <c r="M1662" s="10" t="b">
        <f>IF($B1662="PARCELADO ATÉ 12X",($D1662-($D1662*TAXAS!$F$4))-$J1662)</f>
        <v>0</v>
      </c>
      <c r="N1662" s="8">
        <f t="shared" si="1"/>
        <v>0</v>
      </c>
      <c r="O1662" s="10">
        <f t="shared" si="2"/>
        <v>0</v>
      </c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</row>
    <row r="1663" spans="1:31" ht="15.75" customHeight="1" x14ac:dyDescent="0.2">
      <c r="A1663" s="3"/>
      <c r="B1663" s="5"/>
      <c r="C1663" s="6"/>
      <c r="D1663" s="42"/>
      <c r="E1663" s="8">
        <f>IF($A1663="VISA",IF($B1663="DÉBITO",$D1663-($D1663*TAXAS!$B$4)),IF($A1663="MASTER",IF($B1663="DÉBITO",$D1663-($D1663*TAXAS!$B$5)),IF($A1663="ELO", IF($B1663="DÉBITO",$D1663-($D1663*TAXAS!$B$6)),IF($A1663="HIPERCARD",IF($B1663="DÉBITO",$D1663-($D1663*TAXAS!$B$7)),IF($A1663="DINERS",IF($B1663="DÉBITO",$D1663-($D1663*TAXAS!$B$8)),IF($A1663="AMERICA EXPRESS",IF($B1663="DÉBITO",$D1663-($D1663*TAXAS!$B$9)),IF($A1663=TAXAS!$A$10,IF($B1663="DÉBITO",$D1663-($D1663*TAXAS!$B$10)), IF($A1663=TAXAS!$A$11,IF($B1663="DÉBITO",$D1663-($D1663*TAXAS!$B$11)), IF($A1663=TAXAS!$A$12,IF($B1663="DÉBITO",$D1663-($D1663*TAXAS!$B$12)), IF($A1663=TAXAS!$A$13,IF($B1663="DÉBITO",$D1663-($D1663*TAXAS!$B$13)), IF($A1663=TAXAS!$A$14,IF($B1663="DÉBITO",$D1663-($D1663*TAXAS!$B$14)), IF($A1663=TAXAS!$A$15,IF($B1663="DÉBITO",$D1663-($D1663*TAXAS!$B$15)), IF($A1663=TAXAS!$A$16,IF($B1663="DÉBITO",$D1663-($D1663*TAXAS!$B$16)), IF($A1663=TAXAS!$A$17,IF($B1663="DÉBITO",$D1663-($D1663*TAXAS!$B$17)), IF($A1663=TAXAS!$A$18,IF($B1663="DÉBITO",$D1663-($D1663*TAXAS!$B$18)), IF($A1663=TAXAS!$A$19,IF($B1663="DÉBITO",$D1663-($D1663*TAXAS!$B$19)), IF($A1663=TAXAS!$A$20,IF($B1663="DÉBITO",$D1663-($D1663*TAXAS!$B$20)), IF($A1663=TAXAS!$A$21,IF($B1663="DÉBITO",$D1663-($D1663*TAXAS!$B$21)), IF($A1663=TAXAS!$A$22,IF($B1663="DÉBITO",$D1663-($D1663*TAXAS!$B$22)), IF($A1663=TAXAS!$A$23,IF($B1663="DÉBITO",$D1663-($D1663*TAXAS!$B$23)), IF($A1663=TAXAS!$A$24,IF($B1663="DÉBITO",$D1663-($D1663*TAXAS!$B$24)), IF($A1663=TAXAS!$A$25,IF($B1663="DÉBITO",$D1663-($D1663*TAXAS!$B$25)), IF($A1663=TAXAS!$A$26,IF($B1663="DÉBITO",$D1663-($D1663*TAXAS!$B$26)), IF($A1663=TAXAS!$A$27,IF($B1663="DÉBITO",$D1663-($D1663*TAXAS!$B$27))))))))))))))))))))))))))/1</f>
        <v>0</v>
      </c>
      <c r="F1663" s="8">
        <f>IF($A1663="VISA",IF($B1663="CRÉDITO",$D1663-($D1663*TAXAS!$C$4)),IF($A1663="MASTER",IF($B1663="CRÉDITO",$D1663-($D1663*TAXAS!$C$5)),IF($A1663="ELO", IF($B1663="CRÉDITO",$D1663-($D1663*TAXAS!$C$6)),IF($A1663="HIPERCARD",IF($B1663="CRÉDITO",$D1663-($D1663*TAXAS!$C$7)),IF($A1663="DINERS",IF($B1663="CRÉDITO",$D1663-($D1663*TAXAS!$C$8)),IF($A1663="AMERICA EXPRESS",IF($B1663="CRÉDITO",$D1663-($D1663*TAXAS!$C$9)),IF($A1663=TAXAS!$A$10,IF($B1663="CRÉDITO",$D1663-($D1663*TAXAS!$C$10)), IF($A1663=TAXAS!$A$11,IF($B1663="CRÉDITO",$D1663-($D1663*TAXAS!$C$11)), IF($A1663=TAXAS!$A$12,IF($B1663="CRÉDITO",$D1663-($D1663*TAXAS!$C$12)), IF($A1663=TAXAS!$A$13,IF($B1663="CRÉDITO",$D1663-($D1663*TAXAS!$C$13)), IF($A1663=TAXAS!$A$14,IF($B1663="CRÉDITO",$D1663-($D1663*TAXAS!$C$14)), IF($A1663=TAXAS!$A$15,IF($B1663="CRÉDITO",$D1663-($D1663*TAXAS!$C$15)), IF($A1663=TAXAS!$A$16,IF($B1663="CRÉDITO",$D1663-($D1663*TAXAS!$C$16)), IF($A1663=TAXAS!$A$17,IF($B1663="CRÉDITO",$D1663-($D1663*TAXAS!$C$17)), IF($A1663=TAXAS!$A$18,IF($B1663="CRÉDITO",$D1663-($D1663*TAXAS!$C$18)), IF($A1663=TAXAS!$A$19,IF($B1663="CRÉDITO",$D1663-($D1663*TAXAS!$C$19)), IF($A1663=TAXAS!$A$20,IF($B1663="CRÉDITO",$D1663-($D1663*TAXAS!$C$20)), IF($A1663=TAXAS!$A$21,IF($B1663="CRÉDITO",$D1663-($D1663*TAXAS!$C$21)), IF($A1663=TAXAS!$A$22,IF($B1663="CRÉDITO",$D1663-($D1663*TAXAS!$C$22)), IF($A1663=TAXAS!$A$23,IF($B1663="CRÉDITO",$D1663-($D1663*TAXAS!$C$23)), IF($A1663=TAXAS!$A$24,IF($B1663="CRÉDITO",$D1663-($D1663*TAXAS!$C$24)), IF($A1663=TAXAS!$A$25,IF($B1663="CRÉDITO",$D1663-($D1663*TAXAS!$C$25)), IF($A1663=TAXAS!$A$26,IF($B1663="CRÉDITO",$D1663-($D1663*TAXAS!$C$26)), IF($A1663=TAXAS!$A$27,IF($B1663="CRÉDITO",$D1663-($D1663*TAXAS!$C$27))))))))))))))))))))))))))/1</f>
        <v>0</v>
      </c>
      <c r="G1663" s="9">
        <f>IF($A1663="VISA",IF($B1663="PARCELADO ATÉ 3X",$D1663-(D1663*TAXAS!$D$4))/3,IF($A1663="MASTER",IF($B1663="PARCELADO ATÉ 3X",$D1663-(D1663*TAXAS!$D$5))/3,IF($A1663="ELO",IF($B1663="PARCELADO ATÉ 3X",$D1663-(D1663*TAXAS!$D$6))/3,IF($A1663="HIPERCARD",IF($B1663="PARCELADO ATÉ 3X",$D1663-(D1663*TAXAS!$D$7))/3,IF($A1663="DINERS",IF($B1663="PARCELADO ATÉ 3X",$D1663-(D1663*TAXAS!$D$8))/3,IF($A1663="AMERICA EXPRESS",IF($B1663="PARCELADO ATÉ 3X",$D1663-(D1663*TAXAS!$D$9))/3,IF($A1663=TAXAS!$A$10,IF($B1663="PARCELADO ATÉ 3X",$D1663-($D1663*TAXAS!$D$10))/3,IF($A1663=TAXAS!$A$11,IF($B1663="PARCELADO ATÉ 3X",$D1663-($D1663*TAXAS!$D$11))/3,IF($A1663=TAXAS!$A$12,IF($B1663="PARCELADO ATÉ 3X",$D1663-($D1663*TAXAS!$D$12))/3,IF($A1663=TAXAS!$A$13,IF($B1663="PARCELADO ATÉ 3X",$D1663-($D1663*TAXAS!$D$13))/3,IF($A1663=TAXAS!$A$14,IF($B1663="PARCELADO ATÉ 3X",$D1663-($D1663*TAXAS!$D$14))/3,IF($A1663=TAXAS!$A$15,IF($B1663="PARCELADO ATÉ 3X",$D1663-($D1663*TAXAS!$D$15))/3,IF($A1663=TAXAS!$A$16,IF($B1663="PARCELADO ATÉ 3X",$D1663-($D1663*TAXAS!$D$16))/3,IF($A1663=TAXAS!$A$17,IF($B1663="PARCELADO ATÉ 3X",$D1663-($D1663*TAXAS!$D$17))/3,IF($A1663=TAXAS!$A$18,IF($B1663="PARCELADO ATÉ 3X",$D1663-($D1663*TAXAS!$D$18))/3,IF($A1663=TAXAS!$A$19,IF($B1663="PARCELADO ATÉ 3X",$D1663-($D1663*TAXAS!$D$19))/3,IF($A1663=TAXAS!$A$20,IF($B1663="PARCELADO ATÉ 3X",$D1663-($D1663*TAXAS!$D$20))/3,IF($A1663=TAXAS!$A$21,IF($B1663="PARCELADO ATÉ 3X",$D1663-($D1663*TAXAS!$D$21))/3,IF($A1663=TAXAS!$A$22,IF($B1663="PARCELADO ATÉ 3X",$D1663-($D1663*TAXAS!$D$22))/3,IF($A1663=TAXAS!$A$23,IF($B1663="PARCELADO ATÉ 3X",$D1663-($D1663*TAXAS!$D$23))/3,IF($A1663=TAXAS!$A$24,IF($B1663="PARCELADO ATÉ 3X",$D1663-($D1663*TAXAS!$D$24))/3,IF($A1663=TAXAS!$A$25,IF($B1663="PARCELADO ATÉ 3X",$D1663-($D1663*TAXAS!$D$25))/3,IF($A1663=TAXAS!$A$26,IF($B1663="PARCELADO ATÉ 3X",$D1663-($D1663*TAXAS!$D$26))/3,IF($A1663=TAXAS!$A$27,IF($B1663="PARCELADO ATÉ 3X",$D1663-($D1663*TAXAS!$D$27))/3))))))))))))))))))))))))/1</f>
        <v>0</v>
      </c>
      <c r="H1663" s="9">
        <f>IF($A1663="VISA",IF($B1663="PARCELADO ATÉ 6X",$D1663-(D1663*TAXAS!$E$4))/6,IF($A1663="MASTER",IF($B1663="PARCELADO ATÉ 6X",$D1663-(D1663*TAXAS!$E$5))/6,IF($A1663="ELO",IF($B1663="PARCELADO ATÉ 6X",$D1663-(D1663*TAXAS!$E$6))/6,IF($A1663="HIPERCARD",IF($B1663="PARCELADO ATÉ 6X",$D1663-(D1663*TAXAS!$E$7))/6,IF($A1663="DINERS",IF($B1663="PARCELADO ATÉ 6X",$D1663-(D1663*TAXAS!$E$8))/6,IF($A1663="AMERICA EXPRESS",IF($B1663="PARCELADO ATÉ 6X",$D1663-(D1663*TAXAS!$E$9))/6,IF($A1663=TAXAS!$A$10,IF($B1663="PARCELADO ATÉ 6X",$D1663-($D1663*TAXAS!$E$10))/6,IF($A1663=TAXAS!$A$11,IF($B1663="PARCELADO ATÉ 6X",$D1663-($D1663*TAXAS!$E$11))/6,IF($A1663=TAXAS!$A$12,IF($B1663="PARCELADO ATÉ 6X",$D1663-($D1663*TAXAS!$E$12))/6,IF($A1663=TAXAS!$A$13,IF($B1663="PARCELADO ATÉ 6X",$D1663-($D1663*TAXAS!$E$13))/6,IF($A1663=TAXAS!$A$14,IF($B1663="PARCELADO ATÉ 6X",$D1663-($D1663*TAXAS!$E$14))/6,IF($A1663=TAXAS!$A$15,IF($B1663="PARCELADO ATÉ 6X",$D1663-($D1663*TAXAS!$E$15))/6,IF($A1663=TAXAS!$A$16,IF($B1663="PARCELADO ATÉ 6X",$D1663-($D1663*TAXAS!$E$16))/6,IF($A1663=TAXAS!$A$17,IF($B1663="PARCELADO ATÉ 6X",$D1663-($D1663*TAXAS!$E$17))/6,IF($A1663=TAXAS!$A$18,IF($B1663="PARCELADO ATÉ 6X",$D1663-($D1663*TAXAS!$E$18))/6,IF($A1663=TAXAS!$A$19,IF($B1663="PARCELADO ATÉ 6X",$D1663-($D1663*TAXAS!$E$19))/6,IF($A1663=TAXAS!$A$20,IF($B1663="PARCELADO ATÉ 6X",$D1663-($D1663*TAXAS!$E$20))/6,IF($A1663=TAXAS!$A$21,IF($B1663="PARCELADO ATÉ 6X",$D1663-($D1663*TAXAS!$E$21))/6,IF($A1663=TAXAS!$A$22,IF($B1663="PARCELADO ATÉ 6X",$D1663-($D1663*TAXAS!$E$22))/6,IF($A1663=TAXAS!$A$23,IF($B1663="PARCELADO ATÉ 6X",$D1663-($D1663*TAXAS!$E$23))/6,IF($A1663=TAXAS!$A$24,IF($B1663="PARCELADO ATÉ 6X",$D1663-($D1663*TAXAS!$E$24))/6,IF($A1663=TAXAS!$A$25,IF($B1663="PARCELADO ATÉ 6X",$D1663-($D1663*TAXAS!$E$25))/6,IF($A1663=TAXAS!$A$26,IF($B1663="PARCELADO ATÉ 6X",$D1663-($D1663*TAXAS!$E$26))/6,IF($A1663=TAXAS!$A$27,IF($B1663="PARCELADO ATÉ 6X",$D1663-($D1663*TAXAS!$E$27))/6))))))))))))))))))))))))/1</f>
        <v>0</v>
      </c>
      <c r="I1663" s="9">
        <f>IF($A1663="VISA",IF($B1663="PARCELADO ATÉ 12X",$D1663-(D1663*TAXAS!$F$4))/12,IF($A1663="MASTER",IF($B1663="PARCELADO ATÉ 12X",$D1663-(D1663*TAXAS!$F$5))/12,IF($A1663="ELO",IF($B1663="PARCELADO ATÉ 12X",$D1663-(D1663*TAXAS!$F$6))/12,IF($A1663="HIPERCARD",IF($B1663="PARCELADO ATÉ 12X",$D1663-(D1663*TAXAS!$F$7))/12,IF($A1663="DINERS",IF($B1663="PARCELADO ATÉ 12X",$D1663-(D1663*TAXAS!$F$8))/12,IF($A1663="AMERICA EXPRESS",IF($B1663="PARCELADO ATÉ 12X",$D1663-(D1663*TAXAS!$F$9))/12,IF($A1663=TAXAS!$A$10,IF($B1663="PARCELADO ATÉ 12X",$D1663-($D1663*TAXAS!$F$10))/12,IF($A1663=TAXAS!$A$11,IF($B1663="PARCELADO ATÉ 12X",$D1663-($D1663*TAXAS!$F$11))/12,IF($A1663=TAXAS!$A$12,IF($B1663="PARCELADO ATÉ 12X",$D1663-($D1663*TAXAS!$F$12))/12,IF($A1663=TAXAS!$A$13,IF($B1663="PARCELADO ATÉ 12X",$D1663-($D1663*TAXAS!$F$13))/12,IF($A1663=TAXAS!$A$14,IF($B1663="PARCELADO ATÉ 12X",$D1663-($D1663*TAXAS!$F$14))/12,IF($A1663=TAXAS!$A$15,IF($B1663="PARCELADO ATÉ 12X",$D1663-($D1663*TAXAS!$F$15))/12,IF($A1663=TAXAS!$A$16,IF($B1663="PARCELADO ATÉ 12X",$D1663-($D1663*TAXAS!$F$16))/12,IF($A1663=TAXAS!$A$17,IF($B1663="PARCELADO ATÉ 12X",$D1663-($D1663*TAXAS!$F$17))/12,IF($A1663=TAXAS!$A$18,IF($B1663="PARCELADO ATÉ 12X",$D1663-($D1663*TAXAS!$F$18))/12,IF($A1663=TAXAS!$A$19,IF($B1663="PARCELADO ATÉ 12X",$D1663-($D1663*TAXAS!$F$19))/12,IF($A1663=TAXAS!$A$20,IF($B1663="PARCELADO ATÉ 12X",$D1663-($D1663*TAXAS!$F$20))/12,IF($A1663=TAXAS!$A$21,IF($B1663="PARCELADO ATÉ 12X",$D1663-($D1663*TAXAS!$F$21))/12,IF($A1663=TAXAS!$A$22,IF($B1663="PARCELADO ATÉ 12X",$D1663-($D1663*TAXAS!$F$22))/12,IF($A1663=TAXAS!$A$23,IF($B1663="PARCELADO ATÉ 12X",$D1663-($D1663*TAXAS!$F$23))/12,IF($A1663=TAXAS!$A$24,IF($B1663="PARCELADO ATÉ 12X",$D1663-($D1663*TAXAS!$F$24))/12,IF($A1663=TAXAS!$A$25,IF($B1663="PARCELADO ATÉ 12X",$D1663-($D1663*TAXAS!$F$25))/12,IF($A1663=TAXAS!$A$26,IF($B1663="PARCELADO ATÉ 12X",$D1663-($D1663*TAXAS!$F$26))/12,IF($A1663=TAXAS!$A$27,IF($B1663="PARCELADO ATÉ 12X",$D1663-($D1663*TAXAS!$F$27))/12))))))))))))))))))))))))/1</f>
        <v>0</v>
      </c>
      <c r="J1663" s="8">
        <f t="shared" si="0"/>
        <v>0</v>
      </c>
      <c r="K1663" s="10" t="b">
        <f>IF($B1663="PARCELADO ATÉ 3X",($D1663-($D1663*TAXAS!$D$4))-$J1663)</f>
        <v>0</v>
      </c>
      <c r="L1663" s="10" t="b">
        <f>IF($B1663="PARCELADO ATÉ 6X",($D1663-($D1663*TAXAS!$E$4))-$J1663)</f>
        <v>0</v>
      </c>
      <c r="M1663" s="10" t="b">
        <f>IF($B1663="PARCELADO ATÉ 12X",($D1663-($D1663*TAXAS!$F$4))-$J1663)</f>
        <v>0</v>
      </c>
      <c r="N1663" s="8">
        <f t="shared" si="1"/>
        <v>0</v>
      </c>
      <c r="O1663" s="10">
        <f t="shared" si="2"/>
        <v>0</v>
      </c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</row>
    <row r="1664" spans="1:31" ht="15.75" customHeight="1" x14ac:dyDescent="0.2">
      <c r="A1664" s="3"/>
      <c r="B1664" s="5"/>
      <c r="C1664" s="6"/>
      <c r="D1664" s="42"/>
      <c r="E1664" s="8">
        <f>IF($A1664="VISA",IF($B1664="DÉBITO",$D1664-($D1664*TAXAS!$B$4)),IF($A1664="MASTER",IF($B1664="DÉBITO",$D1664-($D1664*TAXAS!$B$5)),IF($A1664="ELO", IF($B1664="DÉBITO",$D1664-($D1664*TAXAS!$B$6)),IF($A1664="HIPERCARD",IF($B1664="DÉBITO",$D1664-($D1664*TAXAS!$B$7)),IF($A1664="DINERS",IF($B1664="DÉBITO",$D1664-($D1664*TAXAS!$B$8)),IF($A1664="AMERICA EXPRESS",IF($B1664="DÉBITO",$D1664-($D1664*TAXAS!$B$9)),IF($A1664=TAXAS!$A$10,IF($B1664="DÉBITO",$D1664-($D1664*TAXAS!$B$10)), IF($A1664=TAXAS!$A$11,IF($B1664="DÉBITO",$D1664-($D1664*TAXAS!$B$11)), IF($A1664=TAXAS!$A$12,IF($B1664="DÉBITO",$D1664-($D1664*TAXAS!$B$12)), IF($A1664=TAXAS!$A$13,IF($B1664="DÉBITO",$D1664-($D1664*TAXAS!$B$13)), IF($A1664=TAXAS!$A$14,IF($B1664="DÉBITO",$D1664-($D1664*TAXAS!$B$14)), IF($A1664=TAXAS!$A$15,IF($B1664="DÉBITO",$D1664-($D1664*TAXAS!$B$15)), IF($A1664=TAXAS!$A$16,IF($B1664="DÉBITO",$D1664-($D1664*TAXAS!$B$16)), IF($A1664=TAXAS!$A$17,IF($B1664="DÉBITO",$D1664-($D1664*TAXAS!$B$17)), IF($A1664=TAXAS!$A$18,IF($B1664="DÉBITO",$D1664-($D1664*TAXAS!$B$18)), IF($A1664=TAXAS!$A$19,IF($B1664="DÉBITO",$D1664-($D1664*TAXAS!$B$19)), IF($A1664=TAXAS!$A$20,IF($B1664="DÉBITO",$D1664-($D1664*TAXAS!$B$20)), IF($A1664=TAXAS!$A$21,IF($B1664="DÉBITO",$D1664-($D1664*TAXAS!$B$21)), IF($A1664=TAXAS!$A$22,IF($B1664="DÉBITO",$D1664-($D1664*TAXAS!$B$22)), IF($A1664=TAXAS!$A$23,IF($B1664="DÉBITO",$D1664-($D1664*TAXAS!$B$23)), IF($A1664=TAXAS!$A$24,IF($B1664="DÉBITO",$D1664-($D1664*TAXAS!$B$24)), IF($A1664=TAXAS!$A$25,IF($B1664="DÉBITO",$D1664-($D1664*TAXAS!$B$25)), IF($A1664=TAXAS!$A$26,IF($B1664="DÉBITO",$D1664-($D1664*TAXAS!$B$26)), IF($A1664=TAXAS!$A$27,IF($B1664="DÉBITO",$D1664-($D1664*TAXAS!$B$27))))))))))))))))))))))))))/1</f>
        <v>0</v>
      </c>
      <c r="F1664" s="8">
        <f>IF($A1664="VISA",IF($B1664="CRÉDITO",$D1664-($D1664*TAXAS!$C$4)),IF($A1664="MASTER",IF($B1664="CRÉDITO",$D1664-($D1664*TAXAS!$C$5)),IF($A1664="ELO", IF($B1664="CRÉDITO",$D1664-($D1664*TAXAS!$C$6)),IF($A1664="HIPERCARD",IF($B1664="CRÉDITO",$D1664-($D1664*TAXAS!$C$7)),IF($A1664="DINERS",IF($B1664="CRÉDITO",$D1664-($D1664*TAXAS!$C$8)),IF($A1664="AMERICA EXPRESS",IF($B1664="CRÉDITO",$D1664-($D1664*TAXAS!$C$9)),IF($A1664=TAXAS!$A$10,IF($B1664="CRÉDITO",$D1664-($D1664*TAXAS!$C$10)), IF($A1664=TAXAS!$A$11,IF($B1664="CRÉDITO",$D1664-($D1664*TAXAS!$C$11)), IF($A1664=TAXAS!$A$12,IF($B1664="CRÉDITO",$D1664-($D1664*TAXAS!$C$12)), IF($A1664=TAXAS!$A$13,IF($B1664="CRÉDITO",$D1664-($D1664*TAXAS!$C$13)), IF($A1664=TAXAS!$A$14,IF($B1664="CRÉDITO",$D1664-($D1664*TAXAS!$C$14)), IF($A1664=TAXAS!$A$15,IF($B1664="CRÉDITO",$D1664-($D1664*TAXAS!$C$15)), IF($A1664=TAXAS!$A$16,IF($B1664="CRÉDITO",$D1664-($D1664*TAXAS!$C$16)), IF($A1664=TAXAS!$A$17,IF($B1664="CRÉDITO",$D1664-($D1664*TAXAS!$C$17)), IF($A1664=TAXAS!$A$18,IF($B1664="CRÉDITO",$D1664-($D1664*TAXAS!$C$18)), IF($A1664=TAXAS!$A$19,IF($B1664="CRÉDITO",$D1664-($D1664*TAXAS!$C$19)), IF($A1664=TAXAS!$A$20,IF($B1664="CRÉDITO",$D1664-($D1664*TAXAS!$C$20)), IF($A1664=TAXAS!$A$21,IF($B1664="CRÉDITO",$D1664-($D1664*TAXAS!$C$21)), IF($A1664=TAXAS!$A$22,IF($B1664="CRÉDITO",$D1664-($D1664*TAXAS!$C$22)), IF($A1664=TAXAS!$A$23,IF($B1664="CRÉDITO",$D1664-($D1664*TAXAS!$C$23)), IF($A1664=TAXAS!$A$24,IF($B1664="CRÉDITO",$D1664-($D1664*TAXAS!$C$24)), IF($A1664=TAXAS!$A$25,IF($B1664="CRÉDITO",$D1664-($D1664*TAXAS!$C$25)), IF($A1664=TAXAS!$A$26,IF($B1664="CRÉDITO",$D1664-($D1664*TAXAS!$C$26)), IF($A1664=TAXAS!$A$27,IF($B1664="CRÉDITO",$D1664-($D1664*TAXAS!$C$27))))))))))))))))))))))))))/1</f>
        <v>0</v>
      </c>
      <c r="G1664" s="9">
        <f>IF($A1664="VISA",IF($B1664="PARCELADO ATÉ 3X",$D1664-(D1664*TAXAS!$D$4))/3,IF($A1664="MASTER",IF($B1664="PARCELADO ATÉ 3X",$D1664-(D1664*TAXAS!$D$5))/3,IF($A1664="ELO",IF($B1664="PARCELADO ATÉ 3X",$D1664-(D1664*TAXAS!$D$6))/3,IF($A1664="HIPERCARD",IF($B1664="PARCELADO ATÉ 3X",$D1664-(D1664*TAXAS!$D$7))/3,IF($A1664="DINERS",IF($B1664="PARCELADO ATÉ 3X",$D1664-(D1664*TAXAS!$D$8))/3,IF($A1664="AMERICA EXPRESS",IF($B1664="PARCELADO ATÉ 3X",$D1664-(D1664*TAXAS!$D$9))/3,IF($A1664=TAXAS!$A$10,IF($B1664="PARCELADO ATÉ 3X",$D1664-($D1664*TAXAS!$D$10))/3,IF($A1664=TAXAS!$A$11,IF($B1664="PARCELADO ATÉ 3X",$D1664-($D1664*TAXAS!$D$11))/3,IF($A1664=TAXAS!$A$12,IF($B1664="PARCELADO ATÉ 3X",$D1664-($D1664*TAXAS!$D$12))/3,IF($A1664=TAXAS!$A$13,IF($B1664="PARCELADO ATÉ 3X",$D1664-($D1664*TAXAS!$D$13))/3,IF($A1664=TAXAS!$A$14,IF($B1664="PARCELADO ATÉ 3X",$D1664-($D1664*TAXAS!$D$14))/3,IF($A1664=TAXAS!$A$15,IF($B1664="PARCELADO ATÉ 3X",$D1664-($D1664*TAXAS!$D$15))/3,IF($A1664=TAXAS!$A$16,IF($B1664="PARCELADO ATÉ 3X",$D1664-($D1664*TAXAS!$D$16))/3,IF($A1664=TAXAS!$A$17,IF($B1664="PARCELADO ATÉ 3X",$D1664-($D1664*TAXAS!$D$17))/3,IF($A1664=TAXAS!$A$18,IF($B1664="PARCELADO ATÉ 3X",$D1664-($D1664*TAXAS!$D$18))/3,IF($A1664=TAXAS!$A$19,IF($B1664="PARCELADO ATÉ 3X",$D1664-($D1664*TAXAS!$D$19))/3,IF($A1664=TAXAS!$A$20,IF($B1664="PARCELADO ATÉ 3X",$D1664-($D1664*TAXAS!$D$20))/3,IF($A1664=TAXAS!$A$21,IF($B1664="PARCELADO ATÉ 3X",$D1664-($D1664*TAXAS!$D$21))/3,IF($A1664=TAXAS!$A$22,IF($B1664="PARCELADO ATÉ 3X",$D1664-($D1664*TAXAS!$D$22))/3,IF($A1664=TAXAS!$A$23,IF($B1664="PARCELADO ATÉ 3X",$D1664-($D1664*TAXAS!$D$23))/3,IF($A1664=TAXAS!$A$24,IF($B1664="PARCELADO ATÉ 3X",$D1664-($D1664*TAXAS!$D$24))/3,IF($A1664=TAXAS!$A$25,IF($B1664="PARCELADO ATÉ 3X",$D1664-($D1664*TAXAS!$D$25))/3,IF($A1664=TAXAS!$A$26,IF($B1664="PARCELADO ATÉ 3X",$D1664-($D1664*TAXAS!$D$26))/3,IF($A1664=TAXAS!$A$27,IF($B1664="PARCELADO ATÉ 3X",$D1664-($D1664*TAXAS!$D$27))/3))))))))))))))))))))))))/1</f>
        <v>0</v>
      </c>
      <c r="H1664" s="9">
        <f>IF($A1664="VISA",IF($B1664="PARCELADO ATÉ 6X",$D1664-(D1664*TAXAS!$E$4))/6,IF($A1664="MASTER",IF($B1664="PARCELADO ATÉ 6X",$D1664-(D1664*TAXAS!$E$5))/6,IF($A1664="ELO",IF($B1664="PARCELADO ATÉ 6X",$D1664-(D1664*TAXAS!$E$6))/6,IF($A1664="HIPERCARD",IF($B1664="PARCELADO ATÉ 6X",$D1664-(D1664*TAXAS!$E$7))/6,IF($A1664="DINERS",IF($B1664="PARCELADO ATÉ 6X",$D1664-(D1664*TAXAS!$E$8))/6,IF($A1664="AMERICA EXPRESS",IF($B1664="PARCELADO ATÉ 6X",$D1664-(D1664*TAXAS!$E$9))/6,IF($A1664=TAXAS!$A$10,IF($B1664="PARCELADO ATÉ 6X",$D1664-($D1664*TAXAS!$E$10))/6,IF($A1664=TAXAS!$A$11,IF($B1664="PARCELADO ATÉ 6X",$D1664-($D1664*TAXAS!$E$11))/6,IF($A1664=TAXAS!$A$12,IF($B1664="PARCELADO ATÉ 6X",$D1664-($D1664*TAXAS!$E$12))/6,IF($A1664=TAXAS!$A$13,IF($B1664="PARCELADO ATÉ 6X",$D1664-($D1664*TAXAS!$E$13))/6,IF($A1664=TAXAS!$A$14,IF($B1664="PARCELADO ATÉ 6X",$D1664-($D1664*TAXAS!$E$14))/6,IF($A1664=TAXAS!$A$15,IF($B1664="PARCELADO ATÉ 6X",$D1664-($D1664*TAXAS!$E$15))/6,IF($A1664=TAXAS!$A$16,IF($B1664="PARCELADO ATÉ 6X",$D1664-($D1664*TAXAS!$E$16))/6,IF($A1664=TAXAS!$A$17,IF($B1664="PARCELADO ATÉ 6X",$D1664-($D1664*TAXAS!$E$17))/6,IF($A1664=TAXAS!$A$18,IF($B1664="PARCELADO ATÉ 6X",$D1664-($D1664*TAXAS!$E$18))/6,IF($A1664=TAXAS!$A$19,IF($B1664="PARCELADO ATÉ 6X",$D1664-($D1664*TAXAS!$E$19))/6,IF($A1664=TAXAS!$A$20,IF($B1664="PARCELADO ATÉ 6X",$D1664-($D1664*TAXAS!$E$20))/6,IF($A1664=TAXAS!$A$21,IF($B1664="PARCELADO ATÉ 6X",$D1664-($D1664*TAXAS!$E$21))/6,IF($A1664=TAXAS!$A$22,IF($B1664="PARCELADO ATÉ 6X",$D1664-($D1664*TAXAS!$E$22))/6,IF($A1664=TAXAS!$A$23,IF($B1664="PARCELADO ATÉ 6X",$D1664-($D1664*TAXAS!$E$23))/6,IF($A1664=TAXAS!$A$24,IF($B1664="PARCELADO ATÉ 6X",$D1664-($D1664*TAXAS!$E$24))/6,IF($A1664=TAXAS!$A$25,IF($B1664="PARCELADO ATÉ 6X",$D1664-($D1664*TAXAS!$E$25))/6,IF($A1664=TAXAS!$A$26,IF($B1664="PARCELADO ATÉ 6X",$D1664-($D1664*TAXAS!$E$26))/6,IF($A1664=TAXAS!$A$27,IF($B1664="PARCELADO ATÉ 6X",$D1664-($D1664*TAXAS!$E$27))/6))))))))))))))))))))))))/1</f>
        <v>0</v>
      </c>
      <c r="I1664" s="9">
        <f>IF($A1664="VISA",IF($B1664="PARCELADO ATÉ 12X",$D1664-(D1664*TAXAS!$F$4))/12,IF($A1664="MASTER",IF($B1664="PARCELADO ATÉ 12X",$D1664-(D1664*TAXAS!$F$5))/12,IF($A1664="ELO",IF($B1664="PARCELADO ATÉ 12X",$D1664-(D1664*TAXAS!$F$6))/12,IF($A1664="HIPERCARD",IF($B1664="PARCELADO ATÉ 12X",$D1664-(D1664*TAXAS!$F$7))/12,IF($A1664="DINERS",IF($B1664="PARCELADO ATÉ 12X",$D1664-(D1664*TAXAS!$F$8))/12,IF($A1664="AMERICA EXPRESS",IF($B1664="PARCELADO ATÉ 12X",$D1664-(D1664*TAXAS!$F$9))/12,IF($A1664=TAXAS!$A$10,IF($B1664="PARCELADO ATÉ 12X",$D1664-($D1664*TAXAS!$F$10))/12,IF($A1664=TAXAS!$A$11,IF($B1664="PARCELADO ATÉ 12X",$D1664-($D1664*TAXAS!$F$11))/12,IF($A1664=TAXAS!$A$12,IF($B1664="PARCELADO ATÉ 12X",$D1664-($D1664*TAXAS!$F$12))/12,IF($A1664=TAXAS!$A$13,IF($B1664="PARCELADO ATÉ 12X",$D1664-($D1664*TAXAS!$F$13))/12,IF($A1664=TAXAS!$A$14,IF($B1664="PARCELADO ATÉ 12X",$D1664-($D1664*TAXAS!$F$14))/12,IF($A1664=TAXAS!$A$15,IF($B1664="PARCELADO ATÉ 12X",$D1664-($D1664*TAXAS!$F$15))/12,IF($A1664=TAXAS!$A$16,IF($B1664="PARCELADO ATÉ 12X",$D1664-($D1664*TAXAS!$F$16))/12,IF($A1664=TAXAS!$A$17,IF($B1664="PARCELADO ATÉ 12X",$D1664-($D1664*TAXAS!$F$17))/12,IF($A1664=TAXAS!$A$18,IF($B1664="PARCELADO ATÉ 12X",$D1664-($D1664*TAXAS!$F$18))/12,IF($A1664=TAXAS!$A$19,IF($B1664="PARCELADO ATÉ 12X",$D1664-($D1664*TAXAS!$F$19))/12,IF($A1664=TAXAS!$A$20,IF($B1664="PARCELADO ATÉ 12X",$D1664-($D1664*TAXAS!$F$20))/12,IF($A1664=TAXAS!$A$21,IF($B1664="PARCELADO ATÉ 12X",$D1664-($D1664*TAXAS!$F$21))/12,IF($A1664=TAXAS!$A$22,IF($B1664="PARCELADO ATÉ 12X",$D1664-($D1664*TAXAS!$F$22))/12,IF($A1664=TAXAS!$A$23,IF($B1664="PARCELADO ATÉ 12X",$D1664-($D1664*TAXAS!$F$23))/12,IF($A1664=TAXAS!$A$24,IF($B1664="PARCELADO ATÉ 12X",$D1664-($D1664*TAXAS!$F$24))/12,IF($A1664=TAXAS!$A$25,IF($B1664="PARCELADO ATÉ 12X",$D1664-($D1664*TAXAS!$F$25))/12,IF($A1664=TAXAS!$A$26,IF($B1664="PARCELADO ATÉ 12X",$D1664-($D1664*TAXAS!$F$26))/12,IF($A1664=TAXAS!$A$27,IF($B1664="PARCELADO ATÉ 12X",$D1664-($D1664*TAXAS!$F$27))/12))))))))))))))))))))))))/1</f>
        <v>0</v>
      </c>
      <c r="J1664" s="8">
        <f t="shared" si="0"/>
        <v>0</v>
      </c>
      <c r="K1664" s="10" t="b">
        <f>IF($B1664="PARCELADO ATÉ 3X",($D1664-($D1664*TAXAS!$D$4))-$J1664)</f>
        <v>0</v>
      </c>
      <c r="L1664" s="10" t="b">
        <f>IF($B1664="PARCELADO ATÉ 6X",($D1664-($D1664*TAXAS!$E$4))-$J1664)</f>
        <v>0</v>
      </c>
      <c r="M1664" s="10" t="b">
        <f>IF($B1664="PARCELADO ATÉ 12X",($D1664-($D1664*TAXAS!$F$4))-$J1664)</f>
        <v>0</v>
      </c>
      <c r="N1664" s="8">
        <f t="shared" si="1"/>
        <v>0</v>
      </c>
      <c r="O1664" s="10">
        <f t="shared" si="2"/>
        <v>0</v>
      </c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</row>
    <row r="1665" spans="1:31" ht="15.75" customHeight="1" x14ac:dyDescent="0.2">
      <c r="A1665" s="3"/>
      <c r="B1665" s="5"/>
      <c r="C1665" s="6"/>
      <c r="D1665" s="42"/>
      <c r="E1665" s="8">
        <f>IF($A1665="VISA",IF($B1665="DÉBITO",$D1665-($D1665*TAXAS!$B$4)),IF($A1665="MASTER",IF($B1665="DÉBITO",$D1665-($D1665*TAXAS!$B$5)),IF($A1665="ELO", IF($B1665="DÉBITO",$D1665-($D1665*TAXAS!$B$6)),IF($A1665="HIPERCARD",IF($B1665="DÉBITO",$D1665-($D1665*TAXAS!$B$7)),IF($A1665="DINERS",IF($B1665="DÉBITO",$D1665-($D1665*TAXAS!$B$8)),IF($A1665="AMERICA EXPRESS",IF($B1665="DÉBITO",$D1665-($D1665*TAXAS!$B$9)),IF($A1665=TAXAS!$A$10,IF($B1665="DÉBITO",$D1665-($D1665*TAXAS!$B$10)), IF($A1665=TAXAS!$A$11,IF($B1665="DÉBITO",$D1665-($D1665*TAXAS!$B$11)), IF($A1665=TAXAS!$A$12,IF($B1665="DÉBITO",$D1665-($D1665*TAXAS!$B$12)), IF($A1665=TAXAS!$A$13,IF($B1665="DÉBITO",$D1665-($D1665*TAXAS!$B$13)), IF($A1665=TAXAS!$A$14,IF($B1665="DÉBITO",$D1665-($D1665*TAXAS!$B$14)), IF($A1665=TAXAS!$A$15,IF($B1665="DÉBITO",$D1665-($D1665*TAXAS!$B$15)), IF($A1665=TAXAS!$A$16,IF($B1665="DÉBITO",$D1665-($D1665*TAXAS!$B$16)), IF($A1665=TAXAS!$A$17,IF($B1665="DÉBITO",$D1665-($D1665*TAXAS!$B$17)), IF($A1665=TAXAS!$A$18,IF($B1665="DÉBITO",$D1665-($D1665*TAXAS!$B$18)), IF($A1665=TAXAS!$A$19,IF($B1665="DÉBITO",$D1665-($D1665*TAXAS!$B$19)), IF($A1665=TAXAS!$A$20,IF($B1665="DÉBITO",$D1665-($D1665*TAXAS!$B$20)), IF($A1665=TAXAS!$A$21,IF($B1665="DÉBITO",$D1665-($D1665*TAXAS!$B$21)), IF($A1665=TAXAS!$A$22,IF($B1665="DÉBITO",$D1665-($D1665*TAXAS!$B$22)), IF($A1665=TAXAS!$A$23,IF($B1665="DÉBITO",$D1665-($D1665*TAXAS!$B$23)), IF($A1665=TAXAS!$A$24,IF($B1665="DÉBITO",$D1665-($D1665*TAXAS!$B$24)), IF($A1665=TAXAS!$A$25,IF($B1665="DÉBITO",$D1665-($D1665*TAXAS!$B$25)), IF($A1665=TAXAS!$A$26,IF($B1665="DÉBITO",$D1665-($D1665*TAXAS!$B$26)), IF($A1665=TAXAS!$A$27,IF($B1665="DÉBITO",$D1665-($D1665*TAXAS!$B$27))))))))))))))))))))))))))/1</f>
        <v>0</v>
      </c>
      <c r="F1665" s="8">
        <f>IF($A1665="VISA",IF($B1665="CRÉDITO",$D1665-($D1665*TAXAS!$C$4)),IF($A1665="MASTER",IF($B1665="CRÉDITO",$D1665-($D1665*TAXAS!$C$5)),IF($A1665="ELO", IF($B1665="CRÉDITO",$D1665-($D1665*TAXAS!$C$6)),IF($A1665="HIPERCARD",IF($B1665="CRÉDITO",$D1665-($D1665*TAXAS!$C$7)),IF($A1665="DINERS",IF($B1665="CRÉDITO",$D1665-($D1665*TAXAS!$C$8)),IF($A1665="AMERICA EXPRESS",IF($B1665="CRÉDITO",$D1665-($D1665*TAXAS!$C$9)),IF($A1665=TAXAS!$A$10,IF($B1665="CRÉDITO",$D1665-($D1665*TAXAS!$C$10)), IF($A1665=TAXAS!$A$11,IF($B1665="CRÉDITO",$D1665-($D1665*TAXAS!$C$11)), IF($A1665=TAXAS!$A$12,IF($B1665="CRÉDITO",$D1665-($D1665*TAXAS!$C$12)), IF($A1665=TAXAS!$A$13,IF($B1665="CRÉDITO",$D1665-($D1665*TAXAS!$C$13)), IF($A1665=TAXAS!$A$14,IF($B1665="CRÉDITO",$D1665-($D1665*TAXAS!$C$14)), IF($A1665=TAXAS!$A$15,IF($B1665="CRÉDITO",$D1665-($D1665*TAXAS!$C$15)), IF($A1665=TAXAS!$A$16,IF($B1665="CRÉDITO",$D1665-($D1665*TAXAS!$C$16)), IF($A1665=TAXAS!$A$17,IF($B1665="CRÉDITO",$D1665-($D1665*TAXAS!$C$17)), IF($A1665=TAXAS!$A$18,IF($B1665="CRÉDITO",$D1665-($D1665*TAXAS!$C$18)), IF($A1665=TAXAS!$A$19,IF($B1665="CRÉDITO",$D1665-($D1665*TAXAS!$C$19)), IF($A1665=TAXAS!$A$20,IF($B1665="CRÉDITO",$D1665-($D1665*TAXAS!$C$20)), IF($A1665=TAXAS!$A$21,IF($B1665="CRÉDITO",$D1665-($D1665*TAXAS!$C$21)), IF($A1665=TAXAS!$A$22,IF($B1665="CRÉDITO",$D1665-($D1665*TAXAS!$C$22)), IF($A1665=TAXAS!$A$23,IF($B1665="CRÉDITO",$D1665-($D1665*TAXAS!$C$23)), IF($A1665=TAXAS!$A$24,IF($B1665="CRÉDITO",$D1665-($D1665*TAXAS!$C$24)), IF($A1665=TAXAS!$A$25,IF($B1665="CRÉDITO",$D1665-($D1665*TAXAS!$C$25)), IF($A1665=TAXAS!$A$26,IF($B1665="CRÉDITO",$D1665-($D1665*TAXAS!$C$26)), IF($A1665=TAXAS!$A$27,IF($B1665="CRÉDITO",$D1665-($D1665*TAXAS!$C$27))))))))))))))))))))))))))/1</f>
        <v>0</v>
      </c>
      <c r="G1665" s="9">
        <f>IF($A1665="VISA",IF($B1665="PARCELADO ATÉ 3X",$D1665-(D1665*TAXAS!$D$4))/3,IF($A1665="MASTER",IF($B1665="PARCELADO ATÉ 3X",$D1665-(D1665*TAXAS!$D$5))/3,IF($A1665="ELO",IF($B1665="PARCELADO ATÉ 3X",$D1665-(D1665*TAXAS!$D$6))/3,IF($A1665="HIPERCARD",IF($B1665="PARCELADO ATÉ 3X",$D1665-(D1665*TAXAS!$D$7))/3,IF($A1665="DINERS",IF($B1665="PARCELADO ATÉ 3X",$D1665-(D1665*TAXAS!$D$8))/3,IF($A1665="AMERICA EXPRESS",IF($B1665="PARCELADO ATÉ 3X",$D1665-(D1665*TAXAS!$D$9))/3,IF($A1665=TAXAS!$A$10,IF($B1665="PARCELADO ATÉ 3X",$D1665-($D1665*TAXAS!$D$10))/3,IF($A1665=TAXAS!$A$11,IF($B1665="PARCELADO ATÉ 3X",$D1665-($D1665*TAXAS!$D$11))/3,IF($A1665=TAXAS!$A$12,IF($B1665="PARCELADO ATÉ 3X",$D1665-($D1665*TAXAS!$D$12))/3,IF($A1665=TAXAS!$A$13,IF($B1665="PARCELADO ATÉ 3X",$D1665-($D1665*TAXAS!$D$13))/3,IF($A1665=TAXAS!$A$14,IF($B1665="PARCELADO ATÉ 3X",$D1665-($D1665*TAXAS!$D$14))/3,IF($A1665=TAXAS!$A$15,IF($B1665="PARCELADO ATÉ 3X",$D1665-($D1665*TAXAS!$D$15))/3,IF($A1665=TAXAS!$A$16,IF($B1665="PARCELADO ATÉ 3X",$D1665-($D1665*TAXAS!$D$16))/3,IF($A1665=TAXAS!$A$17,IF($B1665="PARCELADO ATÉ 3X",$D1665-($D1665*TAXAS!$D$17))/3,IF($A1665=TAXAS!$A$18,IF($B1665="PARCELADO ATÉ 3X",$D1665-($D1665*TAXAS!$D$18))/3,IF($A1665=TAXAS!$A$19,IF($B1665="PARCELADO ATÉ 3X",$D1665-($D1665*TAXAS!$D$19))/3,IF($A1665=TAXAS!$A$20,IF($B1665="PARCELADO ATÉ 3X",$D1665-($D1665*TAXAS!$D$20))/3,IF($A1665=TAXAS!$A$21,IF($B1665="PARCELADO ATÉ 3X",$D1665-($D1665*TAXAS!$D$21))/3,IF($A1665=TAXAS!$A$22,IF($B1665="PARCELADO ATÉ 3X",$D1665-($D1665*TAXAS!$D$22))/3,IF($A1665=TAXAS!$A$23,IF($B1665="PARCELADO ATÉ 3X",$D1665-($D1665*TAXAS!$D$23))/3,IF($A1665=TAXAS!$A$24,IF($B1665="PARCELADO ATÉ 3X",$D1665-($D1665*TAXAS!$D$24))/3,IF($A1665=TAXAS!$A$25,IF($B1665="PARCELADO ATÉ 3X",$D1665-($D1665*TAXAS!$D$25))/3,IF($A1665=TAXAS!$A$26,IF($B1665="PARCELADO ATÉ 3X",$D1665-($D1665*TAXAS!$D$26))/3,IF($A1665=TAXAS!$A$27,IF($B1665="PARCELADO ATÉ 3X",$D1665-($D1665*TAXAS!$D$27))/3))))))))))))))))))))))))/1</f>
        <v>0</v>
      </c>
      <c r="H1665" s="9">
        <f>IF($A1665="VISA",IF($B1665="PARCELADO ATÉ 6X",$D1665-(D1665*TAXAS!$E$4))/6,IF($A1665="MASTER",IF($B1665="PARCELADO ATÉ 6X",$D1665-(D1665*TAXAS!$E$5))/6,IF($A1665="ELO",IF($B1665="PARCELADO ATÉ 6X",$D1665-(D1665*TAXAS!$E$6))/6,IF($A1665="HIPERCARD",IF($B1665="PARCELADO ATÉ 6X",$D1665-(D1665*TAXAS!$E$7))/6,IF($A1665="DINERS",IF($B1665="PARCELADO ATÉ 6X",$D1665-(D1665*TAXAS!$E$8))/6,IF($A1665="AMERICA EXPRESS",IF($B1665="PARCELADO ATÉ 6X",$D1665-(D1665*TAXAS!$E$9))/6,IF($A1665=TAXAS!$A$10,IF($B1665="PARCELADO ATÉ 6X",$D1665-($D1665*TAXAS!$E$10))/6,IF($A1665=TAXAS!$A$11,IF($B1665="PARCELADO ATÉ 6X",$D1665-($D1665*TAXAS!$E$11))/6,IF($A1665=TAXAS!$A$12,IF($B1665="PARCELADO ATÉ 6X",$D1665-($D1665*TAXAS!$E$12))/6,IF($A1665=TAXAS!$A$13,IF($B1665="PARCELADO ATÉ 6X",$D1665-($D1665*TAXAS!$E$13))/6,IF($A1665=TAXAS!$A$14,IF($B1665="PARCELADO ATÉ 6X",$D1665-($D1665*TAXAS!$E$14))/6,IF($A1665=TAXAS!$A$15,IF($B1665="PARCELADO ATÉ 6X",$D1665-($D1665*TAXAS!$E$15))/6,IF($A1665=TAXAS!$A$16,IF($B1665="PARCELADO ATÉ 6X",$D1665-($D1665*TAXAS!$E$16))/6,IF($A1665=TAXAS!$A$17,IF($B1665="PARCELADO ATÉ 6X",$D1665-($D1665*TAXAS!$E$17))/6,IF($A1665=TAXAS!$A$18,IF($B1665="PARCELADO ATÉ 6X",$D1665-($D1665*TAXAS!$E$18))/6,IF($A1665=TAXAS!$A$19,IF($B1665="PARCELADO ATÉ 6X",$D1665-($D1665*TAXAS!$E$19))/6,IF($A1665=TAXAS!$A$20,IF($B1665="PARCELADO ATÉ 6X",$D1665-($D1665*TAXAS!$E$20))/6,IF($A1665=TAXAS!$A$21,IF($B1665="PARCELADO ATÉ 6X",$D1665-($D1665*TAXAS!$E$21))/6,IF($A1665=TAXAS!$A$22,IF($B1665="PARCELADO ATÉ 6X",$D1665-($D1665*TAXAS!$E$22))/6,IF($A1665=TAXAS!$A$23,IF($B1665="PARCELADO ATÉ 6X",$D1665-($D1665*TAXAS!$E$23))/6,IF($A1665=TAXAS!$A$24,IF($B1665="PARCELADO ATÉ 6X",$D1665-($D1665*TAXAS!$E$24))/6,IF($A1665=TAXAS!$A$25,IF($B1665="PARCELADO ATÉ 6X",$D1665-($D1665*TAXAS!$E$25))/6,IF($A1665=TAXAS!$A$26,IF($B1665="PARCELADO ATÉ 6X",$D1665-($D1665*TAXAS!$E$26))/6,IF($A1665=TAXAS!$A$27,IF($B1665="PARCELADO ATÉ 6X",$D1665-($D1665*TAXAS!$E$27))/6))))))))))))))))))))))))/1</f>
        <v>0</v>
      </c>
      <c r="I1665" s="9">
        <f>IF($A1665="VISA",IF($B1665="PARCELADO ATÉ 12X",$D1665-(D1665*TAXAS!$F$4))/12,IF($A1665="MASTER",IF($B1665="PARCELADO ATÉ 12X",$D1665-(D1665*TAXAS!$F$5))/12,IF($A1665="ELO",IF($B1665="PARCELADO ATÉ 12X",$D1665-(D1665*TAXAS!$F$6))/12,IF($A1665="HIPERCARD",IF($B1665="PARCELADO ATÉ 12X",$D1665-(D1665*TAXAS!$F$7))/12,IF($A1665="DINERS",IF($B1665="PARCELADO ATÉ 12X",$D1665-(D1665*TAXAS!$F$8))/12,IF($A1665="AMERICA EXPRESS",IF($B1665="PARCELADO ATÉ 12X",$D1665-(D1665*TAXAS!$F$9))/12,IF($A1665=TAXAS!$A$10,IF($B1665="PARCELADO ATÉ 12X",$D1665-($D1665*TAXAS!$F$10))/12,IF($A1665=TAXAS!$A$11,IF($B1665="PARCELADO ATÉ 12X",$D1665-($D1665*TAXAS!$F$11))/12,IF($A1665=TAXAS!$A$12,IF($B1665="PARCELADO ATÉ 12X",$D1665-($D1665*TAXAS!$F$12))/12,IF($A1665=TAXAS!$A$13,IF($B1665="PARCELADO ATÉ 12X",$D1665-($D1665*TAXAS!$F$13))/12,IF($A1665=TAXAS!$A$14,IF($B1665="PARCELADO ATÉ 12X",$D1665-($D1665*TAXAS!$F$14))/12,IF($A1665=TAXAS!$A$15,IF($B1665="PARCELADO ATÉ 12X",$D1665-($D1665*TAXAS!$F$15))/12,IF($A1665=TAXAS!$A$16,IF($B1665="PARCELADO ATÉ 12X",$D1665-($D1665*TAXAS!$F$16))/12,IF($A1665=TAXAS!$A$17,IF($B1665="PARCELADO ATÉ 12X",$D1665-($D1665*TAXAS!$F$17))/12,IF($A1665=TAXAS!$A$18,IF($B1665="PARCELADO ATÉ 12X",$D1665-($D1665*TAXAS!$F$18))/12,IF($A1665=TAXAS!$A$19,IF($B1665="PARCELADO ATÉ 12X",$D1665-($D1665*TAXAS!$F$19))/12,IF($A1665=TAXAS!$A$20,IF($B1665="PARCELADO ATÉ 12X",$D1665-($D1665*TAXAS!$F$20))/12,IF($A1665=TAXAS!$A$21,IF($B1665="PARCELADO ATÉ 12X",$D1665-($D1665*TAXAS!$F$21))/12,IF($A1665=TAXAS!$A$22,IF($B1665="PARCELADO ATÉ 12X",$D1665-($D1665*TAXAS!$F$22))/12,IF($A1665=TAXAS!$A$23,IF($B1665="PARCELADO ATÉ 12X",$D1665-($D1665*TAXAS!$F$23))/12,IF($A1665=TAXAS!$A$24,IF($B1665="PARCELADO ATÉ 12X",$D1665-($D1665*TAXAS!$F$24))/12,IF($A1665=TAXAS!$A$25,IF($B1665="PARCELADO ATÉ 12X",$D1665-($D1665*TAXAS!$F$25))/12,IF($A1665=TAXAS!$A$26,IF($B1665="PARCELADO ATÉ 12X",$D1665-($D1665*TAXAS!$F$26))/12,IF($A1665=TAXAS!$A$27,IF($B1665="PARCELADO ATÉ 12X",$D1665-($D1665*TAXAS!$F$27))/12))))))))))))))))))))))))/1</f>
        <v>0</v>
      </c>
      <c r="J1665" s="8">
        <f t="shared" si="0"/>
        <v>0</v>
      </c>
      <c r="K1665" s="10" t="b">
        <f>IF($B1665="PARCELADO ATÉ 3X",($D1665-($D1665*TAXAS!$D$4))-$J1665)</f>
        <v>0</v>
      </c>
      <c r="L1665" s="10" t="b">
        <f>IF($B1665="PARCELADO ATÉ 6X",($D1665-($D1665*TAXAS!$E$4))-$J1665)</f>
        <v>0</v>
      </c>
      <c r="M1665" s="10" t="b">
        <f>IF($B1665="PARCELADO ATÉ 12X",($D1665-($D1665*TAXAS!$F$4))-$J1665)</f>
        <v>0</v>
      </c>
      <c r="N1665" s="8">
        <f t="shared" si="1"/>
        <v>0</v>
      </c>
      <c r="O1665" s="10">
        <f t="shared" si="2"/>
        <v>0</v>
      </c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</row>
    <row r="1666" spans="1:31" ht="15.75" customHeight="1" x14ac:dyDescent="0.2">
      <c r="A1666" s="3"/>
      <c r="B1666" s="5"/>
      <c r="C1666" s="6"/>
      <c r="D1666" s="42"/>
      <c r="E1666" s="8">
        <f>IF($A1666="VISA",IF($B1666="DÉBITO",$D1666-($D1666*TAXAS!$B$4)),IF($A1666="MASTER",IF($B1666="DÉBITO",$D1666-($D1666*TAXAS!$B$5)),IF($A1666="ELO", IF($B1666="DÉBITO",$D1666-($D1666*TAXAS!$B$6)),IF($A1666="HIPERCARD",IF($B1666="DÉBITO",$D1666-($D1666*TAXAS!$B$7)),IF($A1666="DINERS",IF($B1666="DÉBITO",$D1666-($D1666*TAXAS!$B$8)),IF($A1666="AMERICA EXPRESS",IF($B1666="DÉBITO",$D1666-($D1666*TAXAS!$B$9)),IF($A1666=TAXAS!$A$10,IF($B1666="DÉBITO",$D1666-($D1666*TAXAS!$B$10)), IF($A1666=TAXAS!$A$11,IF($B1666="DÉBITO",$D1666-($D1666*TAXAS!$B$11)), IF($A1666=TAXAS!$A$12,IF($B1666="DÉBITO",$D1666-($D1666*TAXAS!$B$12)), IF($A1666=TAXAS!$A$13,IF($B1666="DÉBITO",$D1666-($D1666*TAXAS!$B$13)), IF($A1666=TAXAS!$A$14,IF($B1666="DÉBITO",$D1666-($D1666*TAXAS!$B$14)), IF($A1666=TAXAS!$A$15,IF($B1666="DÉBITO",$D1666-($D1666*TAXAS!$B$15)), IF($A1666=TAXAS!$A$16,IF($B1666="DÉBITO",$D1666-($D1666*TAXAS!$B$16)), IF($A1666=TAXAS!$A$17,IF($B1666="DÉBITO",$D1666-($D1666*TAXAS!$B$17)), IF($A1666=TAXAS!$A$18,IF($B1666="DÉBITO",$D1666-($D1666*TAXAS!$B$18)), IF($A1666=TAXAS!$A$19,IF($B1666="DÉBITO",$D1666-($D1666*TAXAS!$B$19)), IF($A1666=TAXAS!$A$20,IF($B1666="DÉBITO",$D1666-($D1666*TAXAS!$B$20)), IF($A1666=TAXAS!$A$21,IF($B1666="DÉBITO",$D1666-($D1666*TAXAS!$B$21)), IF($A1666=TAXAS!$A$22,IF($B1666="DÉBITO",$D1666-($D1666*TAXAS!$B$22)), IF($A1666=TAXAS!$A$23,IF($B1666="DÉBITO",$D1666-($D1666*TAXAS!$B$23)), IF($A1666=TAXAS!$A$24,IF($B1666="DÉBITO",$D1666-($D1666*TAXAS!$B$24)), IF($A1666=TAXAS!$A$25,IF($B1666="DÉBITO",$D1666-($D1666*TAXAS!$B$25)), IF($A1666=TAXAS!$A$26,IF($B1666="DÉBITO",$D1666-($D1666*TAXAS!$B$26)), IF($A1666=TAXAS!$A$27,IF($B1666="DÉBITO",$D1666-($D1666*TAXAS!$B$27))))))))))))))))))))))))))/1</f>
        <v>0</v>
      </c>
      <c r="F1666" s="8">
        <f>IF($A1666="VISA",IF($B1666="CRÉDITO",$D1666-($D1666*TAXAS!$C$4)),IF($A1666="MASTER",IF($B1666="CRÉDITO",$D1666-($D1666*TAXAS!$C$5)),IF($A1666="ELO", IF($B1666="CRÉDITO",$D1666-($D1666*TAXAS!$C$6)),IF($A1666="HIPERCARD",IF($B1666="CRÉDITO",$D1666-($D1666*TAXAS!$C$7)),IF($A1666="DINERS",IF($B1666="CRÉDITO",$D1666-($D1666*TAXAS!$C$8)),IF($A1666="AMERICA EXPRESS",IF($B1666="CRÉDITO",$D1666-($D1666*TAXAS!$C$9)),IF($A1666=TAXAS!$A$10,IF($B1666="CRÉDITO",$D1666-($D1666*TAXAS!$C$10)), IF($A1666=TAXAS!$A$11,IF($B1666="CRÉDITO",$D1666-($D1666*TAXAS!$C$11)), IF($A1666=TAXAS!$A$12,IF($B1666="CRÉDITO",$D1666-($D1666*TAXAS!$C$12)), IF($A1666=TAXAS!$A$13,IF($B1666="CRÉDITO",$D1666-($D1666*TAXAS!$C$13)), IF($A1666=TAXAS!$A$14,IF($B1666="CRÉDITO",$D1666-($D1666*TAXAS!$C$14)), IF($A1666=TAXAS!$A$15,IF($B1666="CRÉDITO",$D1666-($D1666*TAXAS!$C$15)), IF($A1666=TAXAS!$A$16,IF($B1666="CRÉDITO",$D1666-($D1666*TAXAS!$C$16)), IF($A1666=TAXAS!$A$17,IF($B1666="CRÉDITO",$D1666-($D1666*TAXAS!$C$17)), IF($A1666=TAXAS!$A$18,IF($B1666="CRÉDITO",$D1666-($D1666*TAXAS!$C$18)), IF($A1666=TAXAS!$A$19,IF($B1666="CRÉDITO",$D1666-($D1666*TAXAS!$C$19)), IF($A1666=TAXAS!$A$20,IF($B1666="CRÉDITO",$D1666-($D1666*TAXAS!$C$20)), IF($A1666=TAXAS!$A$21,IF($B1666="CRÉDITO",$D1666-($D1666*TAXAS!$C$21)), IF($A1666=TAXAS!$A$22,IF($B1666="CRÉDITO",$D1666-($D1666*TAXAS!$C$22)), IF($A1666=TAXAS!$A$23,IF($B1666="CRÉDITO",$D1666-($D1666*TAXAS!$C$23)), IF($A1666=TAXAS!$A$24,IF($B1666="CRÉDITO",$D1666-($D1666*TAXAS!$C$24)), IF($A1666=TAXAS!$A$25,IF($B1666="CRÉDITO",$D1666-($D1666*TAXAS!$C$25)), IF($A1666=TAXAS!$A$26,IF($B1666="CRÉDITO",$D1666-($D1666*TAXAS!$C$26)), IF($A1666=TAXAS!$A$27,IF($B1666="CRÉDITO",$D1666-($D1666*TAXAS!$C$27))))))))))))))))))))))))))/1</f>
        <v>0</v>
      </c>
      <c r="G1666" s="9">
        <f>IF($A1666="VISA",IF($B1666="PARCELADO ATÉ 3X",$D1666-(D1666*TAXAS!$D$4))/3,IF($A1666="MASTER",IF($B1666="PARCELADO ATÉ 3X",$D1666-(D1666*TAXAS!$D$5))/3,IF($A1666="ELO",IF($B1666="PARCELADO ATÉ 3X",$D1666-(D1666*TAXAS!$D$6))/3,IF($A1666="HIPERCARD",IF($B1666="PARCELADO ATÉ 3X",$D1666-(D1666*TAXAS!$D$7))/3,IF($A1666="DINERS",IF($B1666="PARCELADO ATÉ 3X",$D1666-(D1666*TAXAS!$D$8))/3,IF($A1666="AMERICA EXPRESS",IF($B1666="PARCELADO ATÉ 3X",$D1666-(D1666*TAXAS!$D$9))/3,IF($A1666=TAXAS!$A$10,IF($B1666="PARCELADO ATÉ 3X",$D1666-($D1666*TAXAS!$D$10))/3,IF($A1666=TAXAS!$A$11,IF($B1666="PARCELADO ATÉ 3X",$D1666-($D1666*TAXAS!$D$11))/3,IF($A1666=TAXAS!$A$12,IF($B1666="PARCELADO ATÉ 3X",$D1666-($D1666*TAXAS!$D$12))/3,IF($A1666=TAXAS!$A$13,IF($B1666="PARCELADO ATÉ 3X",$D1666-($D1666*TAXAS!$D$13))/3,IF($A1666=TAXAS!$A$14,IF($B1666="PARCELADO ATÉ 3X",$D1666-($D1666*TAXAS!$D$14))/3,IF($A1666=TAXAS!$A$15,IF($B1666="PARCELADO ATÉ 3X",$D1666-($D1666*TAXAS!$D$15))/3,IF($A1666=TAXAS!$A$16,IF($B1666="PARCELADO ATÉ 3X",$D1666-($D1666*TAXAS!$D$16))/3,IF($A1666=TAXAS!$A$17,IF($B1666="PARCELADO ATÉ 3X",$D1666-($D1666*TAXAS!$D$17))/3,IF($A1666=TAXAS!$A$18,IF($B1666="PARCELADO ATÉ 3X",$D1666-($D1666*TAXAS!$D$18))/3,IF($A1666=TAXAS!$A$19,IF($B1666="PARCELADO ATÉ 3X",$D1666-($D1666*TAXAS!$D$19))/3,IF($A1666=TAXAS!$A$20,IF($B1666="PARCELADO ATÉ 3X",$D1666-($D1666*TAXAS!$D$20))/3,IF($A1666=TAXAS!$A$21,IF($B1666="PARCELADO ATÉ 3X",$D1666-($D1666*TAXAS!$D$21))/3,IF($A1666=TAXAS!$A$22,IF($B1666="PARCELADO ATÉ 3X",$D1666-($D1666*TAXAS!$D$22))/3,IF($A1666=TAXAS!$A$23,IF($B1666="PARCELADO ATÉ 3X",$D1666-($D1666*TAXAS!$D$23))/3,IF($A1666=TAXAS!$A$24,IF($B1666="PARCELADO ATÉ 3X",$D1666-($D1666*TAXAS!$D$24))/3,IF($A1666=TAXAS!$A$25,IF($B1666="PARCELADO ATÉ 3X",$D1666-($D1666*TAXAS!$D$25))/3,IF($A1666=TAXAS!$A$26,IF($B1666="PARCELADO ATÉ 3X",$D1666-($D1666*TAXAS!$D$26))/3,IF($A1666=TAXAS!$A$27,IF($B1666="PARCELADO ATÉ 3X",$D1666-($D1666*TAXAS!$D$27))/3))))))))))))))))))))))))/1</f>
        <v>0</v>
      </c>
      <c r="H1666" s="9">
        <f>IF($A1666="VISA",IF($B1666="PARCELADO ATÉ 6X",$D1666-(D1666*TAXAS!$E$4))/6,IF($A1666="MASTER",IF($B1666="PARCELADO ATÉ 6X",$D1666-(D1666*TAXAS!$E$5))/6,IF($A1666="ELO",IF($B1666="PARCELADO ATÉ 6X",$D1666-(D1666*TAXAS!$E$6))/6,IF($A1666="HIPERCARD",IF($B1666="PARCELADO ATÉ 6X",$D1666-(D1666*TAXAS!$E$7))/6,IF($A1666="DINERS",IF($B1666="PARCELADO ATÉ 6X",$D1666-(D1666*TAXAS!$E$8))/6,IF($A1666="AMERICA EXPRESS",IF($B1666="PARCELADO ATÉ 6X",$D1666-(D1666*TAXAS!$E$9))/6,IF($A1666=TAXAS!$A$10,IF($B1666="PARCELADO ATÉ 6X",$D1666-($D1666*TAXAS!$E$10))/6,IF($A1666=TAXAS!$A$11,IF($B1666="PARCELADO ATÉ 6X",$D1666-($D1666*TAXAS!$E$11))/6,IF($A1666=TAXAS!$A$12,IF($B1666="PARCELADO ATÉ 6X",$D1666-($D1666*TAXAS!$E$12))/6,IF($A1666=TAXAS!$A$13,IF($B1666="PARCELADO ATÉ 6X",$D1666-($D1666*TAXAS!$E$13))/6,IF($A1666=TAXAS!$A$14,IF($B1666="PARCELADO ATÉ 6X",$D1666-($D1666*TAXAS!$E$14))/6,IF($A1666=TAXAS!$A$15,IF($B1666="PARCELADO ATÉ 6X",$D1666-($D1666*TAXAS!$E$15))/6,IF($A1666=TAXAS!$A$16,IF($B1666="PARCELADO ATÉ 6X",$D1666-($D1666*TAXAS!$E$16))/6,IF($A1666=TAXAS!$A$17,IF($B1666="PARCELADO ATÉ 6X",$D1666-($D1666*TAXAS!$E$17))/6,IF($A1666=TAXAS!$A$18,IF($B1666="PARCELADO ATÉ 6X",$D1666-($D1666*TAXAS!$E$18))/6,IF($A1666=TAXAS!$A$19,IF($B1666="PARCELADO ATÉ 6X",$D1666-($D1666*TAXAS!$E$19))/6,IF($A1666=TAXAS!$A$20,IF($B1666="PARCELADO ATÉ 6X",$D1666-($D1666*TAXAS!$E$20))/6,IF($A1666=TAXAS!$A$21,IF($B1666="PARCELADO ATÉ 6X",$D1666-($D1666*TAXAS!$E$21))/6,IF($A1666=TAXAS!$A$22,IF($B1666="PARCELADO ATÉ 6X",$D1666-($D1666*TAXAS!$E$22))/6,IF($A1666=TAXAS!$A$23,IF($B1666="PARCELADO ATÉ 6X",$D1666-($D1666*TAXAS!$E$23))/6,IF($A1666=TAXAS!$A$24,IF($B1666="PARCELADO ATÉ 6X",$D1666-($D1666*TAXAS!$E$24))/6,IF($A1666=TAXAS!$A$25,IF($B1666="PARCELADO ATÉ 6X",$D1666-($D1666*TAXAS!$E$25))/6,IF($A1666=TAXAS!$A$26,IF($B1666="PARCELADO ATÉ 6X",$D1666-($D1666*TAXAS!$E$26))/6,IF($A1666=TAXAS!$A$27,IF($B1666="PARCELADO ATÉ 6X",$D1666-($D1666*TAXAS!$E$27))/6))))))))))))))))))))))))/1</f>
        <v>0</v>
      </c>
      <c r="I1666" s="9">
        <f>IF($A1666="VISA",IF($B1666="PARCELADO ATÉ 12X",$D1666-(D1666*TAXAS!$F$4))/12,IF($A1666="MASTER",IF($B1666="PARCELADO ATÉ 12X",$D1666-(D1666*TAXAS!$F$5))/12,IF($A1666="ELO",IF($B1666="PARCELADO ATÉ 12X",$D1666-(D1666*TAXAS!$F$6))/12,IF($A1666="HIPERCARD",IF($B1666="PARCELADO ATÉ 12X",$D1666-(D1666*TAXAS!$F$7))/12,IF($A1666="DINERS",IF($B1666="PARCELADO ATÉ 12X",$D1666-(D1666*TAXAS!$F$8))/12,IF($A1666="AMERICA EXPRESS",IF($B1666="PARCELADO ATÉ 12X",$D1666-(D1666*TAXAS!$F$9))/12,IF($A1666=TAXAS!$A$10,IF($B1666="PARCELADO ATÉ 12X",$D1666-($D1666*TAXAS!$F$10))/12,IF($A1666=TAXAS!$A$11,IF($B1666="PARCELADO ATÉ 12X",$D1666-($D1666*TAXAS!$F$11))/12,IF($A1666=TAXAS!$A$12,IF($B1666="PARCELADO ATÉ 12X",$D1666-($D1666*TAXAS!$F$12))/12,IF($A1666=TAXAS!$A$13,IF($B1666="PARCELADO ATÉ 12X",$D1666-($D1666*TAXAS!$F$13))/12,IF($A1666=TAXAS!$A$14,IF($B1666="PARCELADO ATÉ 12X",$D1666-($D1666*TAXAS!$F$14))/12,IF($A1666=TAXAS!$A$15,IF($B1666="PARCELADO ATÉ 12X",$D1666-($D1666*TAXAS!$F$15))/12,IF($A1666=TAXAS!$A$16,IF($B1666="PARCELADO ATÉ 12X",$D1666-($D1666*TAXAS!$F$16))/12,IF($A1666=TAXAS!$A$17,IF($B1666="PARCELADO ATÉ 12X",$D1666-($D1666*TAXAS!$F$17))/12,IF($A1666=TAXAS!$A$18,IF($B1666="PARCELADO ATÉ 12X",$D1666-($D1666*TAXAS!$F$18))/12,IF($A1666=TAXAS!$A$19,IF($B1666="PARCELADO ATÉ 12X",$D1666-($D1666*TAXAS!$F$19))/12,IF($A1666=TAXAS!$A$20,IF($B1666="PARCELADO ATÉ 12X",$D1666-($D1666*TAXAS!$F$20))/12,IF($A1666=TAXAS!$A$21,IF($B1666="PARCELADO ATÉ 12X",$D1666-($D1666*TAXAS!$F$21))/12,IF($A1666=TAXAS!$A$22,IF($B1666="PARCELADO ATÉ 12X",$D1666-($D1666*TAXAS!$F$22))/12,IF($A1666=TAXAS!$A$23,IF($B1666="PARCELADO ATÉ 12X",$D1666-($D1666*TAXAS!$F$23))/12,IF($A1666=TAXAS!$A$24,IF($B1666="PARCELADO ATÉ 12X",$D1666-($D1666*TAXAS!$F$24))/12,IF($A1666=TAXAS!$A$25,IF($B1666="PARCELADO ATÉ 12X",$D1666-($D1666*TAXAS!$F$25))/12,IF($A1666=TAXAS!$A$26,IF($B1666="PARCELADO ATÉ 12X",$D1666-($D1666*TAXAS!$F$26))/12,IF($A1666=TAXAS!$A$27,IF($B1666="PARCELADO ATÉ 12X",$D1666-($D1666*TAXAS!$F$27))/12))))))))))))))))))))))))/1</f>
        <v>0</v>
      </c>
      <c r="J1666" s="8">
        <f t="shared" si="0"/>
        <v>0</v>
      </c>
      <c r="K1666" s="10" t="b">
        <f>IF($B1666="PARCELADO ATÉ 3X",($D1666-($D1666*TAXAS!$D$4))-$J1666)</f>
        <v>0</v>
      </c>
      <c r="L1666" s="10" t="b">
        <f>IF($B1666="PARCELADO ATÉ 6X",($D1666-($D1666*TAXAS!$E$4))-$J1666)</f>
        <v>0</v>
      </c>
      <c r="M1666" s="10" t="b">
        <f>IF($B1666="PARCELADO ATÉ 12X",($D1666-($D1666*TAXAS!$F$4))-$J1666)</f>
        <v>0</v>
      </c>
      <c r="N1666" s="8">
        <f t="shared" si="1"/>
        <v>0</v>
      </c>
      <c r="O1666" s="10">
        <f t="shared" si="2"/>
        <v>0</v>
      </c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</row>
    <row r="1667" spans="1:31" ht="15.75" customHeight="1" x14ac:dyDescent="0.2">
      <c r="A1667" s="3"/>
      <c r="B1667" s="5"/>
      <c r="C1667" s="6"/>
      <c r="D1667" s="42"/>
      <c r="E1667" s="8">
        <f>IF($A1667="VISA",IF($B1667="DÉBITO",$D1667-($D1667*TAXAS!$B$4)),IF($A1667="MASTER",IF($B1667="DÉBITO",$D1667-($D1667*TAXAS!$B$5)),IF($A1667="ELO", IF($B1667="DÉBITO",$D1667-($D1667*TAXAS!$B$6)),IF($A1667="HIPERCARD",IF($B1667="DÉBITO",$D1667-($D1667*TAXAS!$B$7)),IF($A1667="DINERS",IF($B1667="DÉBITO",$D1667-($D1667*TAXAS!$B$8)),IF($A1667="AMERICA EXPRESS",IF($B1667="DÉBITO",$D1667-($D1667*TAXAS!$B$9)),IF($A1667=TAXAS!$A$10,IF($B1667="DÉBITO",$D1667-($D1667*TAXAS!$B$10)), IF($A1667=TAXAS!$A$11,IF($B1667="DÉBITO",$D1667-($D1667*TAXAS!$B$11)), IF($A1667=TAXAS!$A$12,IF($B1667="DÉBITO",$D1667-($D1667*TAXAS!$B$12)), IF($A1667=TAXAS!$A$13,IF($B1667="DÉBITO",$D1667-($D1667*TAXAS!$B$13)), IF($A1667=TAXAS!$A$14,IF($B1667="DÉBITO",$D1667-($D1667*TAXAS!$B$14)), IF($A1667=TAXAS!$A$15,IF($B1667="DÉBITO",$D1667-($D1667*TAXAS!$B$15)), IF($A1667=TAXAS!$A$16,IF($B1667="DÉBITO",$D1667-($D1667*TAXAS!$B$16)), IF($A1667=TAXAS!$A$17,IF($B1667="DÉBITO",$D1667-($D1667*TAXAS!$B$17)), IF($A1667=TAXAS!$A$18,IF($B1667="DÉBITO",$D1667-($D1667*TAXAS!$B$18)), IF($A1667=TAXAS!$A$19,IF($B1667="DÉBITO",$D1667-($D1667*TAXAS!$B$19)), IF($A1667=TAXAS!$A$20,IF($B1667="DÉBITO",$D1667-($D1667*TAXAS!$B$20)), IF($A1667=TAXAS!$A$21,IF($B1667="DÉBITO",$D1667-($D1667*TAXAS!$B$21)), IF($A1667=TAXAS!$A$22,IF($B1667="DÉBITO",$D1667-($D1667*TAXAS!$B$22)), IF($A1667=TAXAS!$A$23,IF($B1667="DÉBITO",$D1667-($D1667*TAXAS!$B$23)), IF($A1667=TAXAS!$A$24,IF($B1667="DÉBITO",$D1667-($D1667*TAXAS!$B$24)), IF($A1667=TAXAS!$A$25,IF($B1667="DÉBITO",$D1667-($D1667*TAXAS!$B$25)), IF($A1667=TAXAS!$A$26,IF($B1667="DÉBITO",$D1667-($D1667*TAXAS!$B$26)), IF($A1667=TAXAS!$A$27,IF($B1667="DÉBITO",$D1667-($D1667*TAXAS!$B$27))))))))))))))))))))))))))/1</f>
        <v>0</v>
      </c>
      <c r="F1667" s="8">
        <f>IF($A1667="VISA",IF($B1667="CRÉDITO",$D1667-($D1667*TAXAS!$C$4)),IF($A1667="MASTER",IF($B1667="CRÉDITO",$D1667-($D1667*TAXAS!$C$5)),IF($A1667="ELO", IF($B1667="CRÉDITO",$D1667-($D1667*TAXAS!$C$6)),IF($A1667="HIPERCARD",IF($B1667="CRÉDITO",$D1667-($D1667*TAXAS!$C$7)),IF($A1667="DINERS",IF($B1667="CRÉDITO",$D1667-($D1667*TAXAS!$C$8)),IF($A1667="AMERICA EXPRESS",IF($B1667="CRÉDITO",$D1667-($D1667*TAXAS!$C$9)),IF($A1667=TAXAS!$A$10,IF($B1667="CRÉDITO",$D1667-($D1667*TAXAS!$C$10)), IF($A1667=TAXAS!$A$11,IF($B1667="CRÉDITO",$D1667-($D1667*TAXAS!$C$11)), IF($A1667=TAXAS!$A$12,IF($B1667="CRÉDITO",$D1667-($D1667*TAXAS!$C$12)), IF($A1667=TAXAS!$A$13,IF($B1667="CRÉDITO",$D1667-($D1667*TAXAS!$C$13)), IF($A1667=TAXAS!$A$14,IF($B1667="CRÉDITO",$D1667-($D1667*TAXAS!$C$14)), IF($A1667=TAXAS!$A$15,IF($B1667="CRÉDITO",$D1667-($D1667*TAXAS!$C$15)), IF($A1667=TAXAS!$A$16,IF($B1667="CRÉDITO",$D1667-($D1667*TAXAS!$C$16)), IF($A1667=TAXAS!$A$17,IF($B1667="CRÉDITO",$D1667-($D1667*TAXAS!$C$17)), IF($A1667=TAXAS!$A$18,IF($B1667="CRÉDITO",$D1667-($D1667*TAXAS!$C$18)), IF($A1667=TAXAS!$A$19,IF($B1667="CRÉDITO",$D1667-($D1667*TAXAS!$C$19)), IF($A1667=TAXAS!$A$20,IF($B1667="CRÉDITO",$D1667-($D1667*TAXAS!$C$20)), IF($A1667=TAXAS!$A$21,IF($B1667="CRÉDITO",$D1667-($D1667*TAXAS!$C$21)), IF($A1667=TAXAS!$A$22,IF($B1667="CRÉDITO",$D1667-($D1667*TAXAS!$C$22)), IF($A1667=TAXAS!$A$23,IF($B1667="CRÉDITO",$D1667-($D1667*TAXAS!$C$23)), IF($A1667=TAXAS!$A$24,IF($B1667="CRÉDITO",$D1667-($D1667*TAXAS!$C$24)), IF($A1667=TAXAS!$A$25,IF($B1667="CRÉDITO",$D1667-($D1667*TAXAS!$C$25)), IF($A1667=TAXAS!$A$26,IF($B1667="CRÉDITO",$D1667-($D1667*TAXAS!$C$26)), IF($A1667=TAXAS!$A$27,IF($B1667="CRÉDITO",$D1667-($D1667*TAXAS!$C$27))))))))))))))))))))))))))/1</f>
        <v>0</v>
      </c>
      <c r="G1667" s="9">
        <f>IF($A1667="VISA",IF($B1667="PARCELADO ATÉ 3X",$D1667-(D1667*TAXAS!$D$4))/3,IF($A1667="MASTER",IF($B1667="PARCELADO ATÉ 3X",$D1667-(D1667*TAXAS!$D$5))/3,IF($A1667="ELO",IF($B1667="PARCELADO ATÉ 3X",$D1667-(D1667*TAXAS!$D$6))/3,IF($A1667="HIPERCARD",IF($B1667="PARCELADO ATÉ 3X",$D1667-(D1667*TAXAS!$D$7))/3,IF($A1667="DINERS",IF($B1667="PARCELADO ATÉ 3X",$D1667-(D1667*TAXAS!$D$8))/3,IF($A1667="AMERICA EXPRESS",IF($B1667="PARCELADO ATÉ 3X",$D1667-(D1667*TAXAS!$D$9))/3,IF($A1667=TAXAS!$A$10,IF($B1667="PARCELADO ATÉ 3X",$D1667-($D1667*TAXAS!$D$10))/3,IF($A1667=TAXAS!$A$11,IF($B1667="PARCELADO ATÉ 3X",$D1667-($D1667*TAXAS!$D$11))/3,IF($A1667=TAXAS!$A$12,IF($B1667="PARCELADO ATÉ 3X",$D1667-($D1667*TAXAS!$D$12))/3,IF($A1667=TAXAS!$A$13,IF($B1667="PARCELADO ATÉ 3X",$D1667-($D1667*TAXAS!$D$13))/3,IF($A1667=TAXAS!$A$14,IF($B1667="PARCELADO ATÉ 3X",$D1667-($D1667*TAXAS!$D$14))/3,IF($A1667=TAXAS!$A$15,IF($B1667="PARCELADO ATÉ 3X",$D1667-($D1667*TAXAS!$D$15))/3,IF($A1667=TAXAS!$A$16,IF($B1667="PARCELADO ATÉ 3X",$D1667-($D1667*TAXAS!$D$16))/3,IF($A1667=TAXAS!$A$17,IF($B1667="PARCELADO ATÉ 3X",$D1667-($D1667*TAXAS!$D$17))/3,IF($A1667=TAXAS!$A$18,IF($B1667="PARCELADO ATÉ 3X",$D1667-($D1667*TAXAS!$D$18))/3,IF($A1667=TAXAS!$A$19,IF($B1667="PARCELADO ATÉ 3X",$D1667-($D1667*TAXAS!$D$19))/3,IF($A1667=TAXAS!$A$20,IF($B1667="PARCELADO ATÉ 3X",$D1667-($D1667*TAXAS!$D$20))/3,IF($A1667=TAXAS!$A$21,IF($B1667="PARCELADO ATÉ 3X",$D1667-($D1667*TAXAS!$D$21))/3,IF($A1667=TAXAS!$A$22,IF($B1667="PARCELADO ATÉ 3X",$D1667-($D1667*TAXAS!$D$22))/3,IF($A1667=TAXAS!$A$23,IF($B1667="PARCELADO ATÉ 3X",$D1667-($D1667*TAXAS!$D$23))/3,IF($A1667=TAXAS!$A$24,IF($B1667="PARCELADO ATÉ 3X",$D1667-($D1667*TAXAS!$D$24))/3,IF($A1667=TAXAS!$A$25,IF($B1667="PARCELADO ATÉ 3X",$D1667-($D1667*TAXAS!$D$25))/3,IF($A1667=TAXAS!$A$26,IF($B1667="PARCELADO ATÉ 3X",$D1667-($D1667*TAXAS!$D$26))/3,IF($A1667=TAXAS!$A$27,IF($B1667="PARCELADO ATÉ 3X",$D1667-($D1667*TAXAS!$D$27))/3))))))))))))))))))))))))/1</f>
        <v>0</v>
      </c>
      <c r="H1667" s="9">
        <f>IF($A1667="VISA",IF($B1667="PARCELADO ATÉ 6X",$D1667-(D1667*TAXAS!$E$4))/6,IF($A1667="MASTER",IF($B1667="PARCELADO ATÉ 6X",$D1667-(D1667*TAXAS!$E$5))/6,IF($A1667="ELO",IF($B1667="PARCELADO ATÉ 6X",$D1667-(D1667*TAXAS!$E$6))/6,IF($A1667="HIPERCARD",IF($B1667="PARCELADO ATÉ 6X",$D1667-(D1667*TAXAS!$E$7))/6,IF($A1667="DINERS",IF($B1667="PARCELADO ATÉ 6X",$D1667-(D1667*TAXAS!$E$8))/6,IF($A1667="AMERICA EXPRESS",IF($B1667="PARCELADO ATÉ 6X",$D1667-(D1667*TAXAS!$E$9))/6,IF($A1667=TAXAS!$A$10,IF($B1667="PARCELADO ATÉ 6X",$D1667-($D1667*TAXAS!$E$10))/6,IF($A1667=TAXAS!$A$11,IF($B1667="PARCELADO ATÉ 6X",$D1667-($D1667*TAXAS!$E$11))/6,IF($A1667=TAXAS!$A$12,IF($B1667="PARCELADO ATÉ 6X",$D1667-($D1667*TAXAS!$E$12))/6,IF($A1667=TAXAS!$A$13,IF($B1667="PARCELADO ATÉ 6X",$D1667-($D1667*TAXAS!$E$13))/6,IF($A1667=TAXAS!$A$14,IF($B1667="PARCELADO ATÉ 6X",$D1667-($D1667*TAXAS!$E$14))/6,IF($A1667=TAXAS!$A$15,IF($B1667="PARCELADO ATÉ 6X",$D1667-($D1667*TAXAS!$E$15))/6,IF($A1667=TAXAS!$A$16,IF($B1667="PARCELADO ATÉ 6X",$D1667-($D1667*TAXAS!$E$16))/6,IF($A1667=TAXAS!$A$17,IF($B1667="PARCELADO ATÉ 6X",$D1667-($D1667*TAXAS!$E$17))/6,IF($A1667=TAXAS!$A$18,IF($B1667="PARCELADO ATÉ 6X",$D1667-($D1667*TAXAS!$E$18))/6,IF($A1667=TAXAS!$A$19,IF($B1667="PARCELADO ATÉ 6X",$D1667-($D1667*TAXAS!$E$19))/6,IF($A1667=TAXAS!$A$20,IF($B1667="PARCELADO ATÉ 6X",$D1667-($D1667*TAXAS!$E$20))/6,IF($A1667=TAXAS!$A$21,IF($B1667="PARCELADO ATÉ 6X",$D1667-($D1667*TAXAS!$E$21))/6,IF($A1667=TAXAS!$A$22,IF($B1667="PARCELADO ATÉ 6X",$D1667-($D1667*TAXAS!$E$22))/6,IF($A1667=TAXAS!$A$23,IF($B1667="PARCELADO ATÉ 6X",$D1667-($D1667*TAXAS!$E$23))/6,IF($A1667=TAXAS!$A$24,IF($B1667="PARCELADO ATÉ 6X",$D1667-($D1667*TAXAS!$E$24))/6,IF($A1667=TAXAS!$A$25,IF($B1667="PARCELADO ATÉ 6X",$D1667-($D1667*TAXAS!$E$25))/6,IF($A1667=TAXAS!$A$26,IF($B1667="PARCELADO ATÉ 6X",$D1667-($D1667*TAXAS!$E$26))/6,IF($A1667=TAXAS!$A$27,IF($B1667="PARCELADO ATÉ 6X",$D1667-($D1667*TAXAS!$E$27))/6))))))))))))))))))))))))/1</f>
        <v>0</v>
      </c>
      <c r="I1667" s="9">
        <f>IF($A1667="VISA",IF($B1667="PARCELADO ATÉ 12X",$D1667-(D1667*TAXAS!$F$4))/12,IF($A1667="MASTER",IF($B1667="PARCELADO ATÉ 12X",$D1667-(D1667*TAXAS!$F$5))/12,IF($A1667="ELO",IF($B1667="PARCELADO ATÉ 12X",$D1667-(D1667*TAXAS!$F$6))/12,IF($A1667="HIPERCARD",IF($B1667="PARCELADO ATÉ 12X",$D1667-(D1667*TAXAS!$F$7))/12,IF($A1667="DINERS",IF($B1667="PARCELADO ATÉ 12X",$D1667-(D1667*TAXAS!$F$8))/12,IF($A1667="AMERICA EXPRESS",IF($B1667="PARCELADO ATÉ 12X",$D1667-(D1667*TAXAS!$F$9))/12,IF($A1667=TAXAS!$A$10,IF($B1667="PARCELADO ATÉ 12X",$D1667-($D1667*TAXAS!$F$10))/12,IF($A1667=TAXAS!$A$11,IF($B1667="PARCELADO ATÉ 12X",$D1667-($D1667*TAXAS!$F$11))/12,IF($A1667=TAXAS!$A$12,IF($B1667="PARCELADO ATÉ 12X",$D1667-($D1667*TAXAS!$F$12))/12,IF($A1667=TAXAS!$A$13,IF($B1667="PARCELADO ATÉ 12X",$D1667-($D1667*TAXAS!$F$13))/12,IF($A1667=TAXAS!$A$14,IF($B1667="PARCELADO ATÉ 12X",$D1667-($D1667*TAXAS!$F$14))/12,IF($A1667=TAXAS!$A$15,IF($B1667="PARCELADO ATÉ 12X",$D1667-($D1667*TAXAS!$F$15))/12,IF($A1667=TAXAS!$A$16,IF($B1667="PARCELADO ATÉ 12X",$D1667-($D1667*TAXAS!$F$16))/12,IF($A1667=TAXAS!$A$17,IF($B1667="PARCELADO ATÉ 12X",$D1667-($D1667*TAXAS!$F$17))/12,IF($A1667=TAXAS!$A$18,IF($B1667="PARCELADO ATÉ 12X",$D1667-($D1667*TAXAS!$F$18))/12,IF($A1667=TAXAS!$A$19,IF($B1667="PARCELADO ATÉ 12X",$D1667-($D1667*TAXAS!$F$19))/12,IF($A1667=TAXAS!$A$20,IF($B1667="PARCELADO ATÉ 12X",$D1667-($D1667*TAXAS!$F$20))/12,IF($A1667=TAXAS!$A$21,IF($B1667="PARCELADO ATÉ 12X",$D1667-($D1667*TAXAS!$F$21))/12,IF($A1667=TAXAS!$A$22,IF($B1667="PARCELADO ATÉ 12X",$D1667-($D1667*TAXAS!$F$22))/12,IF($A1667=TAXAS!$A$23,IF($B1667="PARCELADO ATÉ 12X",$D1667-($D1667*TAXAS!$F$23))/12,IF($A1667=TAXAS!$A$24,IF($B1667="PARCELADO ATÉ 12X",$D1667-($D1667*TAXAS!$F$24))/12,IF($A1667=TAXAS!$A$25,IF($B1667="PARCELADO ATÉ 12X",$D1667-($D1667*TAXAS!$F$25))/12,IF($A1667=TAXAS!$A$26,IF($B1667="PARCELADO ATÉ 12X",$D1667-($D1667*TAXAS!$F$26))/12,IF($A1667=TAXAS!$A$27,IF($B1667="PARCELADO ATÉ 12X",$D1667-($D1667*TAXAS!$F$27))/12))))))))))))))))))))))))/1</f>
        <v>0</v>
      </c>
      <c r="J1667" s="8">
        <f t="shared" si="0"/>
        <v>0</v>
      </c>
      <c r="K1667" s="10" t="b">
        <f>IF($B1667="PARCELADO ATÉ 3X",($D1667-($D1667*TAXAS!$D$4))-$J1667)</f>
        <v>0</v>
      </c>
      <c r="L1667" s="10" t="b">
        <f>IF($B1667="PARCELADO ATÉ 6X",($D1667-($D1667*TAXAS!$E$4))-$J1667)</f>
        <v>0</v>
      </c>
      <c r="M1667" s="10" t="b">
        <f>IF($B1667="PARCELADO ATÉ 12X",($D1667-($D1667*TAXAS!$F$4))-$J1667)</f>
        <v>0</v>
      </c>
      <c r="N1667" s="8">
        <f t="shared" si="1"/>
        <v>0</v>
      </c>
      <c r="O1667" s="10">
        <f t="shared" si="2"/>
        <v>0</v>
      </c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</row>
    <row r="1668" spans="1:31" ht="15.75" customHeight="1" x14ac:dyDescent="0.2">
      <c r="A1668" s="3"/>
      <c r="B1668" s="5"/>
      <c r="C1668" s="6"/>
      <c r="D1668" s="42"/>
      <c r="E1668" s="8">
        <f>IF($A1668="VISA",IF($B1668="DÉBITO",$D1668-($D1668*TAXAS!$B$4)),IF($A1668="MASTER",IF($B1668="DÉBITO",$D1668-($D1668*TAXAS!$B$5)),IF($A1668="ELO", IF($B1668="DÉBITO",$D1668-($D1668*TAXAS!$B$6)),IF($A1668="HIPERCARD",IF($B1668="DÉBITO",$D1668-($D1668*TAXAS!$B$7)),IF($A1668="DINERS",IF($B1668="DÉBITO",$D1668-($D1668*TAXAS!$B$8)),IF($A1668="AMERICA EXPRESS",IF($B1668="DÉBITO",$D1668-($D1668*TAXAS!$B$9)),IF($A1668=TAXAS!$A$10,IF($B1668="DÉBITO",$D1668-($D1668*TAXAS!$B$10)), IF($A1668=TAXAS!$A$11,IF($B1668="DÉBITO",$D1668-($D1668*TAXAS!$B$11)), IF($A1668=TAXAS!$A$12,IF($B1668="DÉBITO",$D1668-($D1668*TAXAS!$B$12)), IF($A1668=TAXAS!$A$13,IF($B1668="DÉBITO",$D1668-($D1668*TAXAS!$B$13)), IF($A1668=TAXAS!$A$14,IF($B1668="DÉBITO",$D1668-($D1668*TAXAS!$B$14)), IF($A1668=TAXAS!$A$15,IF($B1668="DÉBITO",$D1668-($D1668*TAXAS!$B$15)), IF($A1668=TAXAS!$A$16,IF($B1668="DÉBITO",$D1668-($D1668*TAXAS!$B$16)), IF($A1668=TAXAS!$A$17,IF($B1668="DÉBITO",$D1668-($D1668*TAXAS!$B$17)), IF($A1668=TAXAS!$A$18,IF($B1668="DÉBITO",$D1668-($D1668*TAXAS!$B$18)), IF($A1668=TAXAS!$A$19,IF($B1668="DÉBITO",$D1668-($D1668*TAXAS!$B$19)), IF($A1668=TAXAS!$A$20,IF($B1668="DÉBITO",$D1668-($D1668*TAXAS!$B$20)), IF($A1668=TAXAS!$A$21,IF($B1668="DÉBITO",$D1668-($D1668*TAXAS!$B$21)), IF($A1668=TAXAS!$A$22,IF($B1668="DÉBITO",$D1668-($D1668*TAXAS!$B$22)), IF($A1668=TAXAS!$A$23,IF($B1668="DÉBITO",$D1668-($D1668*TAXAS!$B$23)), IF($A1668=TAXAS!$A$24,IF($B1668="DÉBITO",$D1668-($D1668*TAXAS!$B$24)), IF($A1668=TAXAS!$A$25,IF($B1668="DÉBITO",$D1668-($D1668*TAXAS!$B$25)), IF($A1668=TAXAS!$A$26,IF($B1668="DÉBITO",$D1668-($D1668*TAXAS!$B$26)), IF($A1668=TAXAS!$A$27,IF($B1668="DÉBITO",$D1668-($D1668*TAXAS!$B$27))))))))))))))))))))))))))/1</f>
        <v>0</v>
      </c>
      <c r="F1668" s="8">
        <f>IF($A1668="VISA",IF($B1668="CRÉDITO",$D1668-($D1668*TAXAS!$C$4)),IF($A1668="MASTER",IF($B1668="CRÉDITO",$D1668-($D1668*TAXAS!$C$5)),IF($A1668="ELO", IF($B1668="CRÉDITO",$D1668-($D1668*TAXAS!$C$6)),IF($A1668="HIPERCARD",IF($B1668="CRÉDITO",$D1668-($D1668*TAXAS!$C$7)),IF($A1668="DINERS",IF($B1668="CRÉDITO",$D1668-($D1668*TAXAS!$C$8)),IF($A1668="AMERICA EXPRESS",IF($B1668="CRÉDITO",$D1668-($D1668*TAXAS!$C$9)),IF($A1668=TAXAS!$A$10,IF($B1668="CRÉDITO",$D1668-($D1668*TAXAS!$C$10)), IF($A1668=TAXAS!$A$11,IF($B1668="CRÉDITO",$D1668-($D1668*TAXAS!$C$11)), IF($A1668=TAXAS!$A$12,IF($B1668="CRÉDITO",$D1668-($D1668*TAXAS!$C$12)), IF($A1668=TAXAS!$A$13,IF($B1668="CRÉDITO",$D1668-($D1668*TAXAS!$C$13)), IF($A1668=TAXAS!$A$14,IF($B1668="CRÉDITO",$D1668-($D1668*TAXAS!$C$14)), IF($A1668=TAXAS!$A$15,IF($B1668="CRÉDITO",$D1668-($D1668*TAXAS!$C$15)), IF($A1668=TAXAS!$A$16,IF($B1668="CRÉDITO",$D1668-($D1668*TAXAS!$C$16)), IF($A1668=TAXAS!$A$17,IF($B1668="CRÉDITO",$D1668-($D1668*TAXAS!$C$17)), IF($A1668=TAXAS!$A$18,IF($B1668="CRÉDITO",$D1668-($D1668*TAXAS!$C$18)), IF($A1668=TAXAS!$A$19,IF($B1668="CRÉDITO",$D1668-($D1668*TAXAS!$C$19)), IF($A1668=TAXAS!$A$20,IF($B1668="CRÉDITO",$D1668-($D1668*TAXAS!$C$20)), IF($A1668=TAXAS!$A$21,IF($B1668="CRÉDITO",$D1668-($D1668*TAXAS!$C$21)), IF($A1668=TAXAS!$A$22,IF($B1668="CRÉDITO",$D1668-($D1668*TAXAS!$C$22)), IF($A1668=TAXAS!$A$23,IF($B1668="CRÉDITO",$D1668-($D1668*TAXAS!$C$23)), IF($A1668=TAXAS!$A$24,IF($B1668="CRÉDITO",$D1668-($D1668*TAXAS!$C$24)), IF($A1668=TAXAS!$A$25,IF($B1668="CRÉDITO",$D1668-($D1668*TAXAS!$C$25)), IF($A1668=TAXAS!$A$26,IF($B1668="CRÉDITO",$D1668-($D1668*TAXAS!$C$26)), IF($A1668=TAXAS!$A$27,IF($B1668="CRÉDITO",$D1668-($D1668*TAXAS!$C$27))))))))))))))))))))))))))/1</f>
        <v>0</v>
      </c>
      <c r="G1668" s="9">
        <f>IF($A1668="VISA",IF($B1668="PARCELADO ATÉ 3X",$D1668-(D1668*TAXAS!$D$4))/3,IF($A1668="MASTER",IF($B1668="PARCELADO ATÉ 3X",$D1668-(D1668*TAXAS!$D$5))/3,IF($A1668="ELO",IF($B1668="PARCELADO ATÉ 3X",$D1668-(D1668*TAXAS!$D$6))/3,IF($A1668="HIPERCARD",IF($B1668="PARCELADO ATÉ 3X",$D1668-(D1668*TAXAS!$D$7))/3,IF($A1668="DINERS",IF($B1668="PARCELADO ATÉ 3X",$D1668-(D1668*TAXAS!$D$8))/3,IF($A1668="AMERICA EXPRESS",IF($B1668="PARCELADO ATÉ 3X",$D1668-(D1668*TAXAS!$D$9))/3,IF($A1668=TAXAS!$A$10,IF($B1668="PARCELADO ATÉ 3X",$D1668-($D1668*TAXAS!$D$10))/3,IF($A1668=TAXAS!$A$11,IF($B1668="PARCELADO ATÉ 3X",$D1668-($D1668*TAXAS!$D$11))/3,IF($A1668=TAXAS!$A$12,IF($B1668="PARCELADO ATÉ 3X",$D1668-($D1668*TAXAS!$D$12))/3,IF($A1668=TAXAS!$A$13,IF($B1668="PARCELADO ATÉ 3X",$D1668-($D1668*TAXAS!$D$13))/3,IF($A1668=TAXAS!$A$14,IF($B1668="PARCELADO ATÉ 3X",$D1668-($D1668*TAXAS!$D$14))/3,IF($A1668=TAXAS!$A$15,IF($B1668="PARCELADO ATÉ 3X",$D1668-($D1668*TAXAS!$D$15))/3,IF($A1668=TAXAS!$A$16,IF($B1668="PARCELADO ATÉ 3X",$D1668-($D1668*TAXAS!$D$16))/3,IF($A1668=TAXAS!$A$17,IF($B1668="PARCELADO ATÉ 3X",$D1668-($D1668*TAXAS!$D$17))/3,IF($A1668=TAXAS!$A$18,IF($B1668="PARCELADO ATÉ 3X",$D1668-($D1668*TAXAS!$D$18))/3,IF($A1668=TAXAS!$A$19,IF($B1668="PARCELADO ATÉ 3X",$D1668-($D1668*TAXAS!$D$19))/3,IF($A1668=TAXAS!$A$20,IF($B1668="PARCELADO ATÉ 3X",$D1668-($D1668*TAXAS!$D$20))/3,IF($A1668=TAXAS!$A$21,IF($B1668="PARCELADO ATÉ 3X",$D1668-($D1668*TAXAS!$D$21))/3,IF($A1668=TAXAS!$A$22,IF($B1668="PARCELADO ATÉ 3X",$D1668-($D1668*TAXAS!$D$22))/3,IF($A1668=TAXAS!$A$23,IF($B1668="PARCELADO ATÉ 3X",$D1668-($D1668*TAXAS!$D$23))/3,IF($A1668=TAXAS!$A$24,IF($B1668="PARCELADO ATÉ 3X",$D1668-($D1668*TAXAS!$D$24))/3,IF($A1668=TAXAS!$A$25,IF($B1668="PARCELADO ATÉ 3X",$D1668-($D1668*TAXAS!$D$25))/3,IF($A1668=TAXAS!$A$26,IF($B1668="PARCELADO ATÉ 3X",$D1668-($D1668*TAXAS!$D$26))/3,IF($A1668=TAXAS!$A$27,IF($B1668="PARCELADO ATÉ 3X",$D1668-($D1668*TAXAS!$D$27))/3))))))))))))))))))))))))/1</f>
        <v>0</v>
      </c>
      <c r="H1668" s="9">
        <f>IF($A1668="VISA",IF($B1668="PARCELADO ATÉ 6X",$D1668-(D1668*TAXAS!$E$4))/6,IF($A1668="MASTER",IF($B1668="PARCELADO ATÉ 6X",$D1668-(D1668*TAXAS!$E$5))/6,IF($A1668="ELO",IF($B1668="PARCELADO ATÉ 6X",$D1668-(D1668*TAXAS!$E$6))/6,IF($A1668="HIPERCARD",IF($B1668="PARCELADO ATÉ 6X",$D1668-(D1668*TAXAS!$E$7))/6,IF($A1668="DINERS",IF($B1668="PARCELADO ATÉ 6X",$D1668-(D1668*TAXAS!$E$8))/6,IF($A1668="AMERICA EXPRESS",IF($B1668="PARCELADO ATÉ 6X",$D1668-(D1668*TAXAS!$E$9))/6,IF($A1668=TAXAS!$A$10,IF($B1668="PARCELADO ATÉ 6X",$D1668-($D1668*TAXAS!$E$10))/6,IF($A1668=TAXAS!$A$11,IF($B1668="PARCELADO ATÉ 6X",$D1668-($D1668*TAXAS!$E$11))/6,IF($A1668=TAXAS!$A$12,IF($B1668="PARCELADO ATÉ 6X",$D1668-($D1668*TAXAS!$E$12))/6,IF($A1668=TAXAS!$A$13,IF($B1668="PARCELADO ATÉ 6X",$D1668-($D1668*TAXAS!$E$13))/6,IF($A1668=TAXAS!$A$14,IF($B1668="PARCELADO ATÉ 6X",$D1668-($D1668*TAXAS!$E$14))/6,IF($A1668=TAXAS!$A$15,IF($B1668="PARCELADO ATÉ 6X",$D1668-($D1668*TAXAS!$E$15))/6,IF($A1668=TAXAS!$A$16,IF($B1668="PARCELADO ATÉ 6X",$D1668-($D1668*TAXAS!$E$16))/6,IF($A1668=TAXAS!$A$17,IF($B1668="PARCELADO ATÉ 6X",$D1668-($D1668*TAXAS!$E$17))/6,IF($A1668=TAXAS!$A$18,IF($B1668="PARCELADO ATÉ 6X",$D1668-($D1668*TAXAS!$E$18))/6,IF($A1668=TAXAS!$A$19,IF($B1668="PARCELADO ATÉ 6X",$D1668-($D1668*TAXAS!$E$19))/6,IF($A1668=TAXAS!$A$20,IF($B1668="PARCELADO ATÉ 6X",$D1668-($D1668*TAXAS!$E$20))/6,IF($A1668=TAXAS!$A$21,IF($B1668="PARCELADO ATÉ 6X",$D1668-($D1668*TAXAS!$E$21))/6,IF($A1668=TAXAS!$A$22,IF($B1668="PARCELADO ATÉ 6X",$D1668-($D1668*TAXAS!$E$22))/6,IF($A1668=TAXAS!$A$23,IF($B1668="PARCELADO ATÉ 6X",$D1668-($D1668*TAXAS!$E$23))/6,IF($A1668=TAXAS!$A$24,IF($B1668="PARCELADO ATÉ 6X",$D1668-($D1668*TAXAS!$E$24))/6,IF($A1668=TAXAS!$A$25,IF($B1668="PARCELADO ATÉ 6X",$D1668-($D1668*TAXAS!$E$25))/6,IF($A1668=TAXAS!$A$26,IF($B1668="PARCELADO ATÉ 6X",$D1668-($D1668*TAXAS!$E$26))/6,IF($A1668=TAXAS!$A$27,IF($B1668="PARCELADO ATÉ 6X",$D1668-($D1668*TAXAS!$E$27))/6))))))))))))))))))))))))/1</f>
        <v>0</v>
      </c>
      <c r="I1668" s="9">
        <f>IF($A1668="VISA",IF($B1668="PARCELADO ATÉ 12X",$D1668-(D1668*TAXAS!$F$4))/12,IF($A1668="MASTER",IF($B1668="PARCELADO ATÉ 12X",$D1668-(D1668*TAXAS!$F$5))/12,IF($A1668="ELO",IF($B1668="PARCELADO ATÉ 12X",$D1668-(D1668*TAXAS!$F$6))/12,IF($A1668="HIPERCARD",IF($B1668="PARCELADO ATÉ 12X",$D1668-(D1668*TAXAS!$F$7))/12,IF($A1668="DINERS",IF($B1668="PARCELADO ATÉ 12X",$D1668-(D1668*TAXAS!$F$8))/12,IF($A1668="AMERICA EXPRESS",IF($B1668="PARCELADO ATÉ 12X",$D1668-(D1668*TAXAS!$F$9))/12,IF($A1668=TAXAS!$A$10,IF($B1668="PARCELADO ATÉ 12X",$D1668-($D1668*TAXAS!$F$10))/12,IF($A1668=TAXAS!$A$11,IF($B1668="PARCELADO ATÉ 12X",$D1668-($D1668*TAXAS!$F$11))/12,IF($A1668=TAXAS!$A$12,IF($B1668="PARCELADO ATÉ 12X",$D1668-($D1668*TAXAS!$F$12))/12,IF($A1668=TAXAS!$A$13,IF($B1668="PARCELADO ATÉ 12X",$D1668-($D1668*TAXAS!$F$13))/12,IF($A1668=TAXAS!$A$14,IF($B1668="PARCELADO ATÉ 12X",$D1668-($D1668*TAXAS!$F$14))/12,IF($A1668=TAXAS!$A$15,IF($B1668="PARCELADO ATÉ 12X",$D1668-($D1668*TAXAS!$F$15))/12,IF($A1668=TAXAS!$A$16,IF($B1668="PARCELADO ATÉ 12X",$D1668-($D1668*TAXAS!$F$16))/12,IF($A1668=TAXAS!$A$17,IF($B1668="PARCELADO ATÉ 12X",$D1668-($D1668*TAXAS!$F$17))/12,IF($A1668=TAXAS!$A$18,IF($B1668="PARCELADO ATÉ 12X",$D1668-($D1668*TAXAS!$F$18))/12,IF($A1668=TAXAS!$A$19,IF($B1668="PARCELADO ATÉ 12X",$D1668-($D1668*TAXAS!$F$19))/12,IF($A1668=TAXAS!$A$20,IF($B1668="PARCELADO ATÉ 12X",$D1668-($D1668*TAXAS!$F$20))/12,IF($A1668=TAXAS!$A$21,IF($B1668="PARCELADO ATÉ 12X",$D1668-($D1668*TAXAS!$F$21))/12,IF($A1668=TAXAS!$A$22,IF($B1668="PARCELADO ATÉ 12X",$D1668-($D1668*TAXAS!$F$22))/12,IF($A1668=TAXAS!$A$23,IF($B1668="PARCELADO ATÉ 12X",$D1668-($D1668*TAXAS!$F$23))/12,IF($A1668=TAXAS!$A$24,IF($B1668="PARCELADO ATÉ 12X",$D1668-($D1668*TAXAS!$F$24))/12,IF($A1668=TAXAS!$A$25,IF($B1668="PARCELADO ATÉ 12X",$D1668-($D1668*TAXAS!$F$25))/12,IF($A1668=TAXAS!$A$26,IF($B1668="PARCELADO ATÉ 12X",$D1668-($D1668*TAXAS!$F$26))/12,IF($A1668=TAXAS!$A$27,IF($B1668="PARCELADO ATÉ 12X",$D1668-($D1668*TAXAS!$F$27))/12))))))))))))))))))))))))/1</f>
        <v>0</v>
      </c>
      <c r="J1668" s="8">
        <f t="shared" si="0"/>
        <v>0</v>
      </c>
      <c r="K1668" s="10" t="b">
        <f>IF($B1668="PARCELADO ATÉ 3X",($D1668-($D1668*TAXAS!$D$4))-$J1668)</f>
        <v>0</v>
      </c>
      <c r="L1668" s="10" t="b">
        <f>IF($B1668="PARCELADO ATÉ 6X",($D1668-($D1668*TAXAS!$E$4))-$J1668)</f>
        <v>0</v>
      </c>
      <c r="M1668" s="10" t="b">
        <f>IF($B1668="PARCELADO ATÉ 12X",($D1668-($D1668*TAXAS!$F$4))-$J1668)</f>
        <v>0</v>
      </c>
      <c r="N1668" s="8">
        <f t="shared" si="1"/>
        <v>0</v>
      </c>
      <c r="O1668" s="10">
        <f t="shared" si="2"/>
        <v>0</v>
      </c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</row>
    <row r="1669" spans="1:31" ht="15.75" customHeight="1" x14ac:dyDescent="0.2">
      <c r="A1669" s="3"/>
      <c r="B1669" s="5"/>
      <c r="C1669" s="6"/>
      <c r="D1669" s="42"/>
      <c r="E1669" s="8">
        <f>IF($A1669="VISA",IF($B1669="DÉBITO",$D1669-($D1669*TAXAS!$B$4)),IF($A1669="MASTER",IF($B1669="DÉBITO",$D1669-($D1669*TAXAS!$B$5)),IF($A1669="ELO", IF($B1669="DÉBITO",$D1669-($D1669*TAXAS!$B$6)),IF($A1669="HIPERCARD",IF($B1669="DÉBITO",$D1669-($D1669*TAXAS!$B$7)),IF($A1669="DINERS",IF($B1669="DÉBITO",$D1669-($D1669*TAXAS!$B$8)),IF($A1669="AMERICA EXPRESS",IF($B1669="DÉBITO",$D1669-($D1669*TAXAS!$B$9)),IF($A1669=TAXAS!$A$10,IF($B1669="DÉBITO",$D1669-($D1669*TAXAS!$B$10)), IF($A1669=TAXAS!$A$11,IF($B1669="DÉBITO",$D1669-($D1669*TAXAS!$B$11)), IF($A1669=TAXAS!$A$12,IF($B1669="DÉBITO",$D1669-($D1669*TAXAS!$B$12)), IF($A1669=TAXAS!$A$13,IF($B1669="DÉBITO",$D1669-($D1669*TAXAS!$B$13)), IF($A1669=TAXAS!$A$14,IF($B1669="DÉBITO",$D1669-($D1669*TAXAS!$B$14)), IF($A1669=TAXAS!$A$15,IF($B1669="DÉBITO",$D1669-($D1669*TAXAS!$B$15)), IF($A1669=TAXAS!$A$16,IF($B1669="DÉBITO",$D1669-($D1669*TAXAS!$B$16)), IF($A1669=TAXAS!$A$17,IF($B1669="DÉBITO",$D1669-($D1669*TAXAS!$B$17)), IF($A1669=TAXAS!$A$18,IF($B1669="DÉBITO",$D1669-($D1669*TAXAS!$B$18)), IF($A1669=TAXAS!$A$19,IF($B1669="DÉBITO",$D1669-($D1669*TAXAS!$B$19)), IF($A1669=TAXAS!$A$20,IF($B1669="DÉBITO",$D1669-($D1669*TAXAS!$B$20)), IF($A1669=TAXAS!$A$21,IF($B1669="DÉBITO",$D1669-($D1669*TAXAS!$B$21)), IF($A1669=TAXAS!$A$22,IF($B1669="DÉBITO",$D1669-($D1669*TAXAS!$B$22)), IF($A1669=TAXAS!$A$23,IF($B1669="DÉBITO",$D1669-($D1669*TAXAS!$B$23)), IF($A1669=TAXAS!$A$24,IF($B1669="DÉBITO",$D1669-($D1669*TAXAS!$B$24)), IF($A1669=TAXAS!$A$25,IF($B1669="DÉBITO",$D1669-($D1669*TAXAS!$B$25)), IF($A1669=TAXAS!$A$26,IF($B1669="DÉBITO",$D1669-($D1669*TAXAS!$B$26)), IF($A1669=TAXAS!$A$27,IF($B1669="DÉBITO",$D1669-($D1669*TAXAS!$B$27))))))))))))))))))))))))))/1</f>
        <v>0</v>
      </c>
      <c r="F1669" s="8">
        <f>IF($A1669="VISA",IF($B1669="CRÉDITO",$D1669-($D1669*TAXAS!$C$4)),IF($A1669="MASTER",IF($B1669="CRÉDITO",$D1669-($D1669*TAXAS!$C$5)),IF($A1669="ELO", IF($B1669="CRÉDITO",$D1669-($D1669*TAXAS!$C$6)),IF($A1669="HIPERCARD",IF($B1669="CRÉDITO",$D1669-($D1669*TAXAS!$C$7)),IF($A1669="DINERS",IF($B1669="CRÉDITO",$D1669-($D1669*TAXAS!$C$8)),IF($A1669="AMERICA EXPRESS",IF($B1669="CRÉDITO",$D1669-($D1669*TAXAS!$C$9)),IF($A1669=TAXAS!$A$10,IF($B1669="CRÉDITO",$D1669-($D1669*TAXAS!$C$10)), IF($A1669=TAXAS!$A$11,IF($B1669="CRÉDITO",$D1669-($D1669*TAXAS!$C$11)), IF($A1669=TAXAS!$A$12,IF($B1669="CRÉDITO",$D1669-($D1669*TAXAS!$C$12)), IF($A1669=TAXAS!$A$13,IF($B1669="CRÉDITO",$D1669-($D1669*TAXAS!$C$13)), IF($A1669=TAXAS!$A$14,IF($B1669="CRÉDITO",$D1669-($D1669*TAXAS!$C$14)), IF($A1669=TAXAS!$A$15,IF($B1669="CRÉDITO",$D1669-($D1669*TAXAS!$C$15)), IF($A1669=TAXAS!$A$16,IF($B1669="CRÉDITO",$D1669-($D1669*TAXAS!$C$16)), IF($A1669=TAXAS!$A$17,IF($B1669="CRÉDITO",$D1669-($D1669*TAXAS!$C$17)), IF($A1669=TAXAS!$A$18,IF($B1669="CRÉDITO",$D1669-($D1669*TAXAS!$C$18)), IF($A1669=TAXAS!$A$19,IF($B1669="CRÉDITO",$D1669-($D1669*TAXAS!$C$19)), IF($A1669=TAXAS!$A$20,IF($B1669="CRÉDITO",$D1669-($D1669*TAXAS!$C$20)), IF($A1669=TAXAS!$A$21,IF($B1669="CRÉDITO",$D1669-($D1669*TAXAS!$C$21)), IF($A1669=TAXAS!$A$22,IF($B1669="CRÉDITO",$D1669-($D1669*TAXAS!$C$22)), IF($A1669=TAXAS!$A$23,IF($B1669="CRÉDITO",$D1669-($D1669*TAXAS!$C$23)), IF($A1669=TAXAS!$A$24,IF($B1669="CRÉDITO",$D1669-($D1669*TAXAS!$C$24)), IF($A1669=TAXAS!$A$25,IF($B1669="CRÉDITO",$D1669-($D1669*TAXAS!$C$25)), IF($A1669=TAXAS!$A$26,IF($B1669="CRÉDITO",$D1669-($D1669*TAXAS!$C$26)), IF($A1669=TAXAS!$A$27,IF($B1669="CRÉDITO",$D1669-($D1669*TAXAS!$C$27))))))))))))))))))))))))))/1</f>
        <v>0</v>
      </c>
      <c r="G1669" s="9">
        <f>IF($A1669="VISA",IF($B1669="PARCELADO ATÉ 3X",$D1669-(D1669*TAXAS!$D$4))/3,IF($A1669="MASTER",IF($B1669="PARCELADO ATÉ 3X",$D1669-(D1669*TAXAS!$D$5))/3,IF($A1669="ELO",IF($B1669="PARCELADO ATÉ 3X",$D1669-(D1669*TAXAS!$D$6))/3,IF($A1669="HIPERCARD",IF($B1669="PARCELADO ATÉ 3X",$D1669-(D1669*TAXAS!$D$7))/3,IF($A1669="DINERS",IF($B1669="PARCELADO ATÉ 3X",$D1669-(D1669*TAXAS!$D$8))/3,IF($A1669="AMERICA EXPRESS",IF($B1669="PARCELADO ATÉ 3X",$D1669-(D1669*TAXAS!$D$9))/3,IF($A1669=TAXAS!$A$10,IF($B1669="PARCELADO ATÉ 3X",$D1669-($D1669*TAXAS!$D$10))/3,IF($A1669=TAXAS!$A$11,IF($B1669="PARCELADO ATÉ 3X",$D1669-($D1669*TAXAS!$D$11))/3,IF($A1669=TAXAS!$A$12,IF($B1669="PARCELADO ATÉ 3X",$D1669-($D1669*TAXAS!$D$12))/3,IF($A1669=TAXAS!$A$13,IF($B1669="PARCELADO ATÉ 3X",$D1669-($D1669*TAXAS!$D$13))/3,IF($A1669=TAXAS!$A$14,IF($B1669="PARCELADO ATÉ 3X",$D1669-($D1669*TAXAS!$D$14))/3,IF($A1669=TAXAS!$A$15,IF($B1669="PARCELADO ATÉ 3X",$D1669-($D1669*TAXAS!$D$15))/3,IF($A1669=TAXAS!$A$16,IF($B1669="PARCELADO ATÉ 3X",$D1669-($D1669*TAXAS!$D$16))/3,IF($A1669=TAXAS!$A$17,IF($B1669="PARCELADO ATÉ 3X",$D1669-($D1669*TAXAS!$D$17))/3,IF($A1669=TAXAS!$A$18,IF($B1669="PARCELADO ATÉ 3X",$D1669-($D1669*TAXAS!$D$18))/3,IF($A1669=TAXAS!$A$19,IF($B1669="PARCELADO ATÉ 3X",$D1669-($D1669*TAXAS!$D$19))/3,IF($A1669=TAXAS!$A$20,IF($B1669="PARCELADO ATÉ 3X",$D1669-($D1669*TAXAS!$D$20))/3,IF($A1669=TAXAS!$A$21,IF($B1669="PARCELADO ATÉ 3X",$D1669-($D1669*TAXAS!$D$21))/3,IF($A1669=TAXAS!$A$22,IF($B1669="PARCELADO ATÉ 3X",$D1669-($D1669*TAXAS!$D$22))/3,IF($A1669=TAXAS!$A$23,IF($B1669="PARCELADO ATÉ 3X",$D1669-($D1669*TAXAS!$D$23))/3,IF($A1669=TAXAS!$A$24,IF($B1669="PARCELADO ATÉ 3X",$D1669-($D1669*TAXAS!$D$24))/3,IF($A1669=TAXAS!$A$25,IF($B1669="PARCELADO ATÉ 3X",$D1669-($D1669*TAXAS!$D$25))/3,IF($A1669=TAXAS!$A$26,IF($B1669="PARCELADO ATÉ 3X",$D1669-($D1669*TAXAS!$D$26))/3,IF($A1669=TAXAS!$A$27,IF($B1669="PARCELADO ATÉ 3X",$D1669-($D1669*TAXAS!$D$27))/3))))))))))))))))))))))))/1</f>
        <v>0</v>
      </c>
      <c r="H1669" s="9">
        <f>IF($A1669="VISA",IF($B1669="PARCELADO ATÉ 6X",$D1669-(D1669*TAXAS!$E$4))/6,IF($A1669="MASTER",IF($B1669="PARCELADO ATÉ 6X",$D1669-(D1669*TAXAS!$E$5))/6,IF($A1669="ELO",IF($B1669="PARCELADO ATÉ 6X",$D1669-(D1669*TAXAS!$E$6))/6,IF($A1669="HIPERCARD",IF($B1669="PARCELADO ATÉ 6X",$D1669-(D1669*TAXAS!$E$7))/6,IF($A1669="DINERS",IF($B1669="PARCELADO ATÉ 6X",$D1669-(D1669*TAXAS!$E$8))/6,IF($A1669="AMERICA EXPRESS",IF($B1669="PARCELADO ATÉ 6X",$D1669-(D1669*TAXAS!$E$9))/6,IF($A1669=TAXAS!$A$10,IF($B1669="PARCELADO ATÉ 6X",$D1669-($D1669*TAXAS!$E$10))/6,IF($A1669=TAXAS!$A$11,IF($B1669="PARCELADO ATÉ 6X",$D1669-($D1669*TAXAS!$E$11))/6,IF($A1669=TAXAS!$A$12,IF($B1669="PARCELADO ATÉ 6X",$D1669-($D1669*TAXAS!$E$12))/6,IF($A1669=TAXAS!$A$13,IF($B1669="PARCELADO ATÉ 6X",$D1669-($D1669*TAXAS!$E$13))/6,IF($A1669=TAXAS!$A$14,IF($B1669="PARCELADO ATÉ 6X",$D1669-($D1669*TAXAS!$E$14))/6,IF($A1669=TAXAS!$A$15,IF($B1669="PARCELADO ATÉ 6X",$D1669-($D1669*TAXAS!$E$15))/6,IF($A1669=TAXAS!$A$16,IF($B1669="PARCELADO ATÉ 6X",$D1669-($D1669*TAXAS!$E$16))/6,IF($A1669=TAXAS!$A$17,IF($B1669="PARCELADO ATÉ 6X",$D1669-($D1669*TAXAS!$E$17))/6,IF($A1669=TAXAS!$A$18,IF($B1669="PARCELADO ATÉ 6X",$D1669-($D1669*TAXAS!$E$18))/6,IF($A1669=TAXAS!$A$19,IF($B1669="PARCELADO ATÉ 6X",$D1669-($D1669*TAXAS!$E$19))/6,IF($A1669=TAXAS!$A$20,IF($B1669="PARCELADO ATÉ 6X",$D1669-($D1669*TAXAS!$E$20))/6,IF($A1669=TAXAS!$A$21,IF($B1669="PARCELADO ATÉ 6X",$D1669-($D1669*TAXAS!$E$21))/6,IF($A1669=TAXAS!$A$22,IF($B1669="PARCELADO ATÉ 6X",$D1669-($D1669*TAXAS!$E$22))/6,IF($A1669=TAXAS!$A$23,IF($B1669="PARCELADO ATÉ 6X",$D1669-($D1669*TAXAS!$E$23))/6,IF($A1669=TAXAS!$A$24,IF($B1669="PARCELADO ATÉ 6X",$D1669-($D1669*TAXAS!$E$24))/6,IF($A1669=TAXAS!$A$25,IF($B1669="PARCELADO ATÉ 6X",$D1669-($D1669*TAXAS!$E$25))/6,IF($A1669=TAXAS!$A$26,IF($B1669="PARCELADO ATÉ 6X",$D1669-($D1669*TAXAS!$E$26))/6,IF($A1669=TAXAS!$A$27,IF($B1669="PARCELADO ATÉ 6X",$D1669-($D1669*TAXAS!$E$27))/6))))))))))))))))))))))))/1</f>
        <v>0</v>
      </c>
      <c r="I1669" s="9">
        <f>IF($A1669="VISA",IF($B1669="PARCELADO ATÉ 12X",$D1669-(D1669*TAXAS!$F$4))/12,IF($A1669="MASTER",IF($B1669="PARCELADO ATÉ 12X",$D1669-(D1669*TAXAS!$F$5))/12,IF($A1669="ELO",IF($B1669="PARCELADO ATÉ 12X",$D1669-(D1669*TAXAS!$F$6))/12,IF($A1669="HIPERCARD",IF($B1669="PARCELADO ATÉ 12X",$D1669-(D1669*TAXAS!$F$7))/12,IF($A1669="DINERS",IF($B1669="PARCELADO ATÉ 12X",$D1669-(D1669*TAXAS!$F$8))/12,IF($A1669="AMERICA EXPRESS",IF($B1669="PARCELADO ATÉ 12X",$D1669-(D1669*TAXAS!$F$9))/12,IF($A1669=TAXAS!$A$10,IF($B1669="PARCELADO ATÉ 12X",$D1669-($D1669*TAXAS!$F$10))/12,IF($A1669=TAXAS!$A$11,IF($B1669="PARCELADO ATÉ 12X",$D1669-($D1669*TAXAS!$F$11))/12,IF($A1669=TAXAS!$A$12,IF($B1669="PARCELADO ATÉ 12X",$D1669-($D1669*TAXAS!$F$12))/12,IF($A1669=TAXAS!$A$13,IF($B1669="PARCELADO ATÉ 12X",$D1669-($D1669*TAXAS!$F$13))/12,IF($A1669=TAXAS!$A$14,IF($B1669="PARCELADO ATÉ 12X",$D1669-($D1669*TAXAS!$F$14))/12,IF($A1669=TAXAS!$A$15,IF($B1669="PARCELADO ATÉ 12X",$D1669-($D1669*TAXAS!$F$15))/12,IF($A1669=TAXAS!$A$16,IF($B1669="PARCELADO ATÉ 12X",$D1669-($D1669*TAXAS!$F$16))/12,IF($A1669=TAXAS!$A$17,IF($B1669="PARCELADO ATÉ 12X",$D1669-($D1669*TAXAS!$F$17))/12,IF($A1669=TAXAS!$A$18,IF($B1669="PARCELADO ATÉ 12X",$D1669-($D1669*TAXAS!$F$18))/12,IF($A1669=TAXAS!$A$19,IF($B1669="PARCELADO ATÉ 12X",$D1669-($D1669*TAXAS!$F$19))/12,IF($A1669=TAXAS!$A$20,IF($B1669="PARCELADO ATÉ 12X",$D1669-($D1669*TAXAS!$F$20))/12,IF($A1669=TAXAS!$A$21,IF($B1669="PARCELADO ATÉ 12X",$D1669-($D1669*TAXAS!$F$21))/12,IF($A1669=TAXAS!$A$22,IF($B1669="PARCELADO ATÉ 12X",$D1669-($D1669*TAXAS!$F$22))/12,IF($A1669=TAXAS!$A$23,IF($B1669="PARCELADO ATÉ 12X",$D1669-($D1669*TAXAS!$F$23))/12,IF($A1669=TAXAS!$A$24,IF($B1669="PARCELADO ATÉ 12X",$D1669-($D1669*TAXAS!$F$24))/12,IF($A1669=TAXAS!$A$25,IF($B1669="PARCELADO ATÉ 12X",$D1669-($D1669*TAXAS!$F$25))/12,IF($A1669=TAXAS!$A$26,IF($B1669="PARCELADO ATÉ 12X",$D1669-($D1669*TAXAS!$F$26))/12,IF($A1669=TAXAS!$A$27,IF($B1669="PARCELADO ATÉ 12X",$D1669-($D1669*TAXAS!$F$27))/12))))))))))))))))))))))))/1</f>
        <v>0</v>
      </c>
      <c r="J1669" s="8">
        <f t="shared" si="0"/>
        <v>0</v>
      </c>
      <c r="K1669" s="10" t="b">
        <f>IF($B1669="PARCELADO ATÉ 3X",($D1669-($D1669*TAXAS!$D$4))-$J1669)</f>
        <v>0</v>
      </c>
      <c r="L1669" s="10" t="b">
        <f>IF($B1669="PARCELADO ATÉ 6X",($D1669-($D1669*TAXAS!$E$4))-$J1669)</f>
        <v>0</v>
      </c>
      <c r="M1669" s="10" t="b">
        <f>IF($B1669="PARCELADO ATÉ 12X",($D1669-($D1669*TAXAS!$F$4))-$J1669)</f>
        <v>0</v>
      </c>
      <c r="N1669" s="8">
        <f t="shared" si="1"/>
        <v>0</v>
      </c>
      <c r="O1669" s="10">
        <f t="shared" si="2"/>
        <v>0</v>
      </c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</row>
    <row r="1670" spans="1:31" ht="15.75" customHeight="1" x14ac:dyDescent="0.2">
      <c r="A1670" s="3"/>
      <c r="B1670" s="5"/>
      <c r="C1670" s="6"/>
      <c r="D1670" s="42"/>
      <c r="E1670" s="8">
        <f>IF($A1670="VISA",IF($B1670="DÉBITO",$D1670-($D1670*TAXAS!$B$4)),IF($A1670="MASTER",IF($B1670="DÉBITO",$D1670-($D1670*TAXAS!$B$5)),IF($A1670="ELO", IF($B1670="DÉBITO",$D1670-($D1670*TAXAS!$B$6)),IF($A1670="HIPERCARD",IF($B1670="DÉBITO",$D1670-($D1670*TAXAS!$B$7)),IF($A1670="DINERS",IF($B1670="DÉBITO",$D1670-($D1670*TAXAS!$B$8)),IF($A1670="AMERICA EXPRESS",IF($B1670="DÉBITO",$D1670-($D1670*TAXAS!$B$9)),IF($A1670=TAXAS!$A$10,IF($B1670="DÉBITO",$D1670-($D1670*TAXAS!$B$10)), IF($A1670=TAXAS!$A$11,IF($B1670="DÉBITO",$D1670-($D1670*TAXAS!$B$11)), IF($A1670=TAXAS!$A$12,IF($B1670="DÉBITO",$D1670-($D1670*TAXAS!$B$12)), IF($A1670=TAXAS!$A$13,IF($B1670="DÉBITO",$D1670-($D1670*TAXAS!$B$13)), IF($A1670=TAXAS!$A$14,IF($B1670="DÉBITO",$D1670-($D1670*TAXAS!$B$14)), IF($A1670=TAXAS!$A$15,IF($B1670="DÉBITO",$D1670-($D1670*TAXAS!$B$15)), IF($A1670=TAXAS!$A$16,IF($B1670="DÉBITO",$D1670-($D1670*TAXAS!$B$16)), IF($A1670=TAXAS!$A$17,IF($B1670="DÉBITO",$D1670-($D1670*TAXAS!$B$17)), IF($A1670=TAXAS!$A$18,IF($B1670="DÉBITO",$D1670-($D1670*TAXAS!$B$18)), IF($A1670=TAXAS!$A$19,IF($B1670="DÉBITO",$D1670-($D1670*TAXAS!$B$19)), IF($A1670=TAXAS!$A$20,IF($B1670="DÉBITO",$D1670-($D1670*TAXAS!$B$20)), IF($A1670=TAXAS!$A$21,IF($B1670="DÉBITO",$D1670-($D1670*TAXAS!$B$21)), IF($A1670=TAXAS!$A$22,IF($B1670="DÉBITO",$D1670-($D1670*TAXAS!$B$22)), IF($A1670=TAXAS!$A$23,IF($B1670="DÉBITO",$D1670-($D1670*TAXAS!$B$23)), IF($A1670=TAXAS!$A$24,IF($B1670="DÉBITO",$D1670-($D1670*TAXAS!$B$24)), IF($A1670=TAXAS!$A$25,IF($B1670="DÉBITO",$D1670-($D1670*TAXAS!$B$25)), IF($A1670=TAXAS!$A$26,IF($B1670="DÉBITO",$D1670-($D1670*TAXAS!$B$26)), IF($A1670=TAXAS!$A$27,IF($B1670="DÉBITO",$D1670-($D1670*TAXAS!$B$27))))))))))))))))))))))))))/1</f>
        <v>0</v>
      </c>
      <c r="F1670" s="8">
        <f>IF($A1670="VISA",IF($B1670="CRÉDITO",$D1670-($D1670*TAXAS!$C$4)),IF($A1670="MASTER",IF($B1670="CRÉDITO",$D1670-($D1670*TAXAS!$C$5)),IF($A1670="ELO", IF($B1670="CRÉDITO",$D1670-($D1670*TAXAS!$C$6)),IF($A1670="HIPERCARD",IF($B1670="CRÉDITO",$D1670-($D1670*TAXAS!$C$7)),IF($A1670="DINERS",IF($B1670="CRÉDITO",$D1670-($D1670*TAXAS!$C$8)),IF($A1670="AMERICA EXPRESS",IF($B1670="CRÉDITO",$D1670-($D1670*TAXAS!$C$9)),IF($A1670=TAXAS!$A$10,IF($B1670="CRÉDITO",$D1670-($D1670*TAXAS!$C$10)), IF($A1670=TAXAS!$A$11,IF($B1670="CRÉDITO",$D1670-($D1670*TAXAS!$C$11)), IF($A1670=TAXAS!$A$12,IF($B1670="CRÉDITO",$D1670-($D1670*TAXAS!$C$12)), IF($A1670=TAXAS!$A$13,IF($B1670="CRÉDITO",$D1670-($D1670*TAXAS!$C$13)), IF($A1670=TAXAS!$A$14,IF($B1670="CRÉDITO",$D1670-($D1670*TAXAS!$C$14)), IF($A1670=TAXAS!$A$15,IF($B1670="CRÉDITO",$D1670-($D1670*TAXAS!$C$15)), IF($A1670=TAXAS!$A$16,IF($B1670="CRÉDITO",$D1670-($D1670*TAXAS!$C$16)), IF($A1670=TAXAS!$A$17,IF($B1670="CRÉDITO",$D1670-($D1670*TAXAS!$C$17)), IF($A1670=TAXAS!$A$18,IF($B1670="CRÉDITO",$D1670-($D1670*TAXAS!$C$18)), IF($A1670=TAXAS!$A$19,IF($B1670="CRÉDITO",$D1670-($D1670*TAXAS!$C$19)), IF($A1670=TAXAS!$A$20,IF($B1670="CRÉDITO",$D1670-($D1670*TAXAS!$C$20)), IF($A1670=TAXAS!$A$21,IF($B1670="CRÉDITO",$D1670-($D1670*TAXAS!$C$21)), IF($A1670=TAXAS!$A$22,IF($B1670="CRÉDITO",$D1670-($D1670*TAXAS!$C$22)), IF($A1670=TAXAS!$A$23,IF($B1670="CRÉDITO",$D1670-($D1670*TAXAS!$C$23)), IF($A1670=TAXAS!$A$24,IF($B1670="CRÉDITO",$D1670-($D1670*TAXAS!$C$24)), IF($A1670=TAXAS!$A$25,IF($B1670="CRÉDITO",$D1670-($D1670*TAXAS!$C$25)), IF($A1670=TAXAS!$A$26,IF($B1670="CRÉDITO",$D1670-($D1670*TAXAS!$C$26)), IF($A1670=TAXAS!$A$27,IF($B1670="CRÉDITO",$D1670-($D1670*TAXAS!$C$27))))))))))))))))))))))))))/1</f>
        <v>0</v>
      </c>
      <c r="G1670" s="9">
        <f>IF($A1670="VISA",IF($B1670="PARCELADO ATÉ 3X",$D1670-(D1670*TAXAS!$D$4))/3,IF($A1670="MASTER",IF($B1670="PARCELADO ATÉ 3X",$D1670-(D1670*TAXAS!$D$5))/3,IF($A1670="ELO",IF($B1670="PARCELADO ATÉ 3X",$D1670-(D1670*TAXAS!$D$6))/3,IF($A1670="HIPERCARD",IF($B1670="PARCELADO ATÉ 3X",$D1670-(D1670*TAXAS!$D$7))/3,IF($A1670="DINERS",IF($B1670="PARCELADO ATÉ 3X",$D1670-(D1670*TAXAS!$D$8))/3,IF($A1670="AMERICA EXPRESS",IF($B1670="PARCELADO ATÉ 3X",$D1670-(D1670*TAXAS!$D$9))/3,IF($A1670=TAXAS!$A$10,IF($B1670="PARCELADO ATÉ 3X",$D1670-($D1670*TAXAS!$D$10))/3,IF($A1670=TAXAS!$A$11,IF($B1670="PARCELADO ATÉ 3X",$D1670-($D1670*TAXAS!$D$11))/3,IF($A1670=TAXAS!$A$12,IF($B1670="PARCELADO ATÉ 3X",$D1670-($D1670*TAXAS!$D$12))/3,IF($A1670=TAXAS!$A$13,IF($B1670="PARCELADO ATÉ 3X",$D1670-($D1670*TAXAS!$D$13))/3,IF($A1670=TAXAS!$A$14,IF($B1670="PARCELADO ATÉ 3X",$D1670-($D1670*TAXAS!$D$14))/3,IF($A1670=TAXAS!$A$15,IF($B1670="PARCELADO ATÉ 3X",$D1670-($D1670*TAXAS!$D$15))/3,IF($A1670=TAXAS!$A$16,IF($B1670="PARCELADO ATÉ 3X",$D1670-($D1670*TAXAS!$D$16))/3,IF($A1670=TAXAS!$A$17,IF($B1670="PARCELADO ATÉ 3X",$D1670-($D1670*TAXAS!$D$17))/3,IF($A1670=TAXAS!$A$18,IF($B1670="PARCELADO ATÉ 3X",$D1670-($D1670*TAXAS!$D$18))/3,IF($A1670=TAXAS!$A$19,IF($B1670="PARCELADO ATÉ 3X",$D1670-($D1670*TAXAS!$D$19))/3,IF($A1670=TAXAS!$A$20,IF($B1670="PARCELADO ATÉ 3X",$D1670-($D1670*TAXAS!$D$20))/3,IF($A1670=TAXAS!$A$21,IF($B1670="PARCELADO ATÉ 3X",$D1670-($D1670*TAXAS!$D$21))/3,IF($A1670=TAXAS!$A$22,IF($B1670="PARCELADO ATÉ 3X",$D1670-($D1670*TAXAS!$D$22))/3,IF($A1670=TAXAS!$A$23,IF($B1670="PARCELADO ATÉ 3X",$D1670-($D1670*TAXAS!$D$23))/3,IF($A1670=TAXAS!$A$24,IF($B1670="PARCELADO ATÉ 3X",$D1670-($D1670*TAXAS!$D$24))/3,IF($A1670=TAXAS!$A$25,IF($B1670="PARCELADO ATÉ 3X",$D1670-($D1670*TAXAS!$D$25))/3,IF($A1670=TAXAS!$A$26,IF($B1670="PARCELADO ATÉ 3X",$D1670-($D1670*TAXAS!$D$26))/3,IF($A1670=TAXAS!$A$27,IF($B1670="PARCELADO ATÉ 3X",$D1670-($D1670*TAXAS!$D$27))/3))))))))))))))))))))))))/1</f>
        <v>0</v>
      </c>
      <c r="H1670" s="9">
        <f>IF($A1670="VISA",IF($B1670="PARCELADO ATÉ 6X",$D1670-(D1670*TAXAS!$E$4))/6,IF($A1670="MASTER",IF($B1670="PARCELADO ATÉ 6X",$D1670-(D1670*TAXAS!$E$5))/6,IF($A1670="ELO",IF($B1670="PARCELADO ATÉ 6X",$D1670-(D1670*TAXAS!$E$6))/6,IF($A1670="HIPERCARD",IF($B1670="PARCELADO ATÉ 6X",$D1670-(D1670*TAXAS!$E$7))/6,IF($A1670="DINERS",IF($B1670="PARCELADO ATÉ 6X",$D1670-(D1670*TAXAS!$E$8))/6,IF($A1670="AMERICA EXPRESS",IF($B1670="PARCELADO ATÉ 6X",$D1670-(D1670*TAXAS!$E$9))/6,IF($A1670=TAXAS!$A$10,IF($B1670="PARCELADO ATÉ 6X",$D1670-($D1670*TAXAS!$E$10))/6,IF($A1670=TAXAS!$A$11,IF($B1670="PARCELADO ATÉ 6X",$D1670-($D1670*TAXAS!$E$11))/6,IF($A1670=TAXAS!$A$12,IF($B1670="PARCELADO ATÉ 6X",$D1670-($D1670*TAXAS!$E$12))/6,IF($A1670=TAXAS!$A$13,IF($B1670="PARCELADO ATÉ 6X",$D1670-($D1670*TAXAS!$E$13))/6,IF($A1670=TAXAS!$A$14,IF($B1670="PARCELADO ATÉ 6X",$D1670-($D1670*TAXAS!$E$14))/6,IF($A1670=TAXAS!$A$15,IF($B1670="PARCELADO ATÉ 6X",$D1670-($D1670*TAXAS!$E$15))/6,IF($A1670=TAXAS!$A$16,IF($B1670="PARCELADO ATÉ 6X",$D1670-($D1670*TAXAS!$E$16))/6,IF($A1670=TAXAS!$A$17,IF($B1670="PARCELADO ATÉ 6X",$D1670-($D1670*TAXAS!$E$17))/6,IF($A1670=TAXAS!$A$18,IF($B1670="PARCELADO ATÉ 6X",$D1670-($D1670*TAXAS!$E$18))/6,IF($A1670=TAXAS!$A$19,IF($B1670="PARCELADO ATÉ 6X",$D1670-($D1670*TAXAS!$E$19))/6,IF($A1670=TAXAS!$A$20,IF($B1670="PARCELADO ATÉ 6X",$D1670-($D1670*TAXAS!$E$20))/6,IF($A1670=TAXAS!$A$21,IF($B1670="PARCELADO ATÉ 6X",$D1670-($D1670*TAXAS!$E$21))/6,IF($A1670=TAXAS!$A$22,IF($B1670="PARCELADO ATÉ 6X",$D1670-($D1670*TAXAS!$E$22))/6,IF($A1670=TAXAS!$A$23,IF($B1670="PARCELADO ATÉ 6X",$D1670-($D1670*TAXAS!$E$23))/6,IF($A1670=TAXAS!$A$24,IF($B1670="PARCELADO ATÉ 6X",$D1670-($D1670*TAXAS!$E$24))/6,IF($A1670=TAXAS!$A$25,IF($B1670="PARCELADO ATÉ 6X",$D1670-($D1670*TAXAS!$E$25))/6,IF($A1670=TAXAS!$A$26,IF($B1670="PARCELADO ATÉ 6X",$D1670-($D1670*TAXAS!$E$26))/6,IF($A1670=TAXAS!$A$27,IF($B1670="PARCELADO ATÉ 6X",$D1670-($D1670*TAXAS!$E$27))/6))))))))))))))))))))))))/1</f>
        <v>0</v>
      </c>
      <c r="I1670" s="9">
        <f>IF($A1670="VISA",IF($B1670="PARCELADO ATÉ 12X",$D1670-(D1670*TAXAS!$F$4))/12,IF($A1670="MASTER",IF($B1670="PARCELADO ATÉ 12X",$D1670-(D1670*TAXAS!$F$5))/12,IF($A1670="ELO",IF($B1670="PARCELADO ATÉ 12X",$D1670-(D1670*TAXAS!$F$6))/12,IF($A1670="HIPERCARD",IF($B1670="PARCELADO ATÉ 12X",$D1670-(D1670*TAXAS!$F$7))/12,IF($A1670="DINERS",IF($B1670="PARCELADO ATÉ 12X",$D1670-(D1670*TAXAS!$F$8))/12,IF($A1670="AMERICA EXPRESS",IF($B1670="PARCELADO ATÉ 12X",$D1670-(D1670*TAXAS!$F$9))/12,IF($A1670=TAXAS!$A$10,IF($B1670="PARCELADO ATÉ 12X",$D1670-($D1670*TAXAS!$F$10))/12,IF($A1670=TAXAS!$A$11,IF($B1670="PARCELADO ATÉ 12X",$D1670-($D1670*TAXAS!$F$11))/12,IF($A1670=TAXAS!$A$12,IF($B1670="PARCELADO ATÉ 12X",$D1670-($D1670*TAXAS!$F$12))/12,IF($A1670=TAXAS!$A$13,IF($B1670="PARCELADO ATÉ 12X",$D1670-($D1670*TAXAS!$F$13))/12,IF($A1670=TAXAS!$A$14,IF($B1670="PARCELADO ATÉ 12X",$D1670-($D1670*TAXAS!$F$14))/12,IF($A1670=TAXAS!$A$15,IF($B1670="PARCELADO ATÉ 12X",$D1670-($D1670*TAXAS!$F$15))/12,IF($A1670=TAXAS!$A$16,IF($B1670="PARCELADO ATÉ 12X",$D1670-($D1670*TAXAS!$F$16))/12,IF($A1670=TAXAS!$A$17,IF($B1670="PARCELADO ATÉ 12X",$D1670-($D1670*TAXAS!$F$17))/12,IF($A1670=TAXAS!$A$18,IF($B1670="PARCELADO ATÉ 12X",$D1670-($D1670*TAXAS!$F$18))/12,IF($A1670=TAXAS!$A$19,IF($B1670="PARCELADO ATÉ 12X",$D1670-($D1670*TAXAS!$F$19))/12,IF($A1670=TAXAS!$A$20,IF($B1670="PARCELADO ATÉ 12X",$D1670-($D1670*TAXAS!$F$20))/12,IF($A1670=TAXAS!$A$21,IF($B1670="PARCELADO ATÉ 12X",$D1670-($D1670*TAXAS!$F$21))/12,IF($A1670=TAXAS!$A$22,IF($B1670="PARCELADO ATÉ 12X",$D1670-($D1670*TAXAS!$F$22))/12,IF($A1670=TAXAS!$A$23,IF($B1670="PARCELADO ATÉ 12X",$D1670-($D1670*TAXAS!$F$23))/12,IF($A1670=TAXAS!$A$24,IF($B1670="PARCELADO ATÉ 12X",$D1670-($D1670*TAXAS!$F$24))/12,IF($A1670=TAXAS!$A$25,IF($B1670="PARCELADO ATÉ 12X",$D1670-($D1670*TAXAS!$F$25))/12,IF($A1670=TAXAS!$A$26,IF($B1670="PARCELADO ATÉ 12X",$D1670-($D1670*TAXAS!$F$26))/12,IF($A1670=TAXAS!$A$27,IF($B1670="PARCELADO ATÉ 12X",$D1670-($D1670*TAXAS!$F$27))/12))))))))))))))))))))))))/1</f>
        <v>0</v>
      </c>
      <c r="J1670" s="8">
        <f t="shared" si="0"/>
        <v>0</v>
      </c>
      <c r="K1670" s="10" t="b">
        <f>IF($B1670="PARCELADO ATÉ 3X",($D1670-($D1670*TAXAS!$D$4))-$J1670)</f>
        <v>0</v>
      </c>
      <c r="L1670" s="10" t="b">
        <f>IF($B1670="PARCELADO ATÉ 6X",($D1670-($D1670*TAXAS!$E$4))-$J1670)</f>
        <v>0</v>
      </c>
      <c r="M1670" s="10" t="b">
        <f>IF($B1670="PARCELADO ATÉ 12X",($D1670-($D1670*TAXAS!$F$4))-$J1670)</f>
        <v>0</v>
      </c>
      <c r="N1670" s="8">
        <f t="shared" si="1"/>
        <v>0</v>
      </c>
      <c r="O1670" s="10">
        <f t="shared" si="2"/>
        <v>0</v>
      </c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</row>
    <row r="1671" spans="1:31" ht="15.75" customHeight="1" x14ac:dyDescent="0.2">
      <c r="A1671" s="3"/>
      <c r="B1671" s="5"/>
      <c r="C1671" s="6"/>
      <c r="D1671" s="42"/>
      <c r="E1671" s="8">
        <f>IF($A1671="VISA",IF($B1671="DÉBITO",$D1671-($D1671*TAXAS!$B$4)),IF($A1671="MASTER",IF($B1671="DÉBITO",$D1671-($D1671*TAXAS!$B$5)),IF($A1671="ELO", IF($B1671="DÉBITO",$D1671-($D1671*TAXAS!$B$6)),IF($A1671="HIPERCARD",IF($B1671="DÉBITO",$D1671-($D1671*TAXAS!$B$7)),IF($A1671="DINERS",IF($B1671="DÉBITO",$D1671-($D1671*TAXAS!$B$8)),IF($A1671="AMERICA EXPRESS",IF($B1671="DÉBITO",$D1671-($D1671*TAXAS!$B$9)),IF($A1671=TAXAS!$A$10,IF($B1671="DÉBITO",$D1671-($D1671*TAXAS!$B$10)), IF($A1671=TAXAS!$A$11,IF($B1671="DÉBITO",$D1671-($D1671*TAXAS!$B$11)), IF($A1671=TAXAS!$A$12,IF($B1671="DÉBITO",$D1671-($D1671*TAXAS!$B$12)), IF($A1671=TAXAS!$A$13,IF($B1671="DÉBITO",$D1671-($D1671*TAXAS!$B$13)), IF($A1671=TAXAS!$A$14,IF($B1671="DÉBITO",$D1671-($D1671*TAXAS!$B$14)), IF($A1671=TAXAS!$A$15,IF($B1671="DÉBITO",$D1671-($D1671*TAXAS!$B$15)), IF($A1671=TAXAS!$A$16,IF($B1671="DÉBITO",$D1671-($D1671*TAXAS!$B$16)), IF($A1671=TAXAS!$A$17,IF($B1671="DÉBITO",$D1671-($D1671*TAXAS!$B$17)), IF($A1671=TAXAS!$A$18,IF($B1671="DÉBITO",$D1671-($D1671*TAXAS!$B$18)), IF($A1671=TAXAS!$A$19,IF($B1671="DÉBITO",$D1671-($D1671*TAXAS!$B$19)), IF($A1671=TAXAS!$A$20,IF($B1671="DÉBITO",$D1671-($D1671*TAXAS!$B$20)), IF($A1671=TAXAS!$A$21,IF($B1671="DÉBITO",$D1671-($D1671*TAXAS!$B$21)), IF($A1671=TAXAS!$A$22,IF($B1671="DÉBITO",$D1671-($D1671*TAXAS!$B$22)), IF($A1671=TAXAS!$A$23,IF($B1671="DÉBITO",$D1671-($D1671*TAXAS!$B$23)), IF($A1671=TAXAS!$A$24,IF($B1671="DÉBITO",$D1671-($D1671*TAXAS!$B$24)), IF($A1671=TAXAS!$A$25,IF($B1671="DÉBITO",$D1671-($D1671*TAXAS!$B$25)), IF($A1671=TAXAS!$A$26,IF($B1671="DÉBITO",$D1671-($D1671*TAXAS!$B$26)), IF($A1671=TAXAS!$A$27,IF($B1671="DÉBITO",$D1671-($D1671*TAXAS!$B$27))))))))))))))))))))))))))/1</f>
        <v>0</v>
      </c>
      <c r="F1671" s="8">
        <f>IF($A1671="VISA",IF($B1671="CRÉDITO",$D1671-($D1671*TAXAS!$C$4)),IF($A1671="MASTER",IF($B1671="CRÉDITO",$D1671-($D1671*TAXAS!$C$5)),IF($A1671="ELO", IF($B1671="CRÉDITO",$D1671-($D1671*TAXAS!$C$6)),IF($A1671="HIPERCARD",IF($B1671="CRÉDITO",$D1671-($D1671*TAXAS!$C$7)),IF($A1671="DINERS",IF($B1671="CRÉDITO",$D1671-($D1671*TAXAS!$C$8)),IF($A1671="AMERICA EXPRESS",IF($B1671="CRÉDITO",$D1671-($D1671*TAXAS!$C$9)),IF($A1671=TAXAS!$A$10,IF($B1671="CRÉDITO",$D1671-($D1671*TAXAS!$C$10)), IF($A1671=TAXAS!$A$11,IF($B1671="CRÉDITO",$D1671-($D1671*TAXAS!$C$11)), IF($A1671=TAXAS!$A$12,IF($B1671="CRÉDITO",$D1671-($D1671*TAXAS!$C$12)), IF($A1671=TAXAS!$A$13,IF($B1671="CRÉDITO",$D1671-($D1671*TAXAS!$C$13)), IF($A1671=TAXAS!$A$14,IF($B1671="CRÉDITO",$D1671-($D1671*TAXAS!$C$14)), IF($A1671=TAXAS!$A$15,IF($B1671="CRÉDITO",$D1671-($D1671*TAXAS!$C$15)), IF($A1671=TAXAS!$A$16,IF($B1671="CRÉDITO",$D1671-($D1671*TAXAS!$C$16)), IF($A1671=TAXAS!$A$17,IF($B1671="CRÉDITO",$D1671-($D1671*TAXAS!$C$17)), IF($A1671=TAXAS!$A$18,IF($B1671="CRÉDITO",$D1671-($D1671*TAXAS!$C$18)), IF($A1671=TAXAS!$A$19,IF($B1671="CRÉDITO",$D1671-($D1671*TAXAS!$C$19)), IF($A1671=TAXAS!$A$20,IF($B1671="CRÉDITO",$D1671-($D1671*TAXAS!$C$20)), IF($A1671=TAXAS!$A$21,IF($B1671="CRÉDITO",$D1671-($D1671*TAXAS!$C$21)), IF($A1671=TAXAS!$A$22,IF($B1671="CRÉDITO",$D1671-($D1671*TAXAS!$C$22)), IF($A1671=TAXAS!$A$23,IF($B1671="CRÉDITO",$D1671-($D1671*TAXAS!$C$23)), IF($A1671=TAXAS!$A$24,IF($B1671="CRÉDITO",$D1671-($D1671*TAXAS!$C$24)), IF($A1671=TAXAS!$A$25,IF($B1671="CRÉDITO",$D1671-($D1671*TAXAS!$C$25)), IF($A1671=TAXAS!$A$26,IF($B1671="CRÉDITO",$D1671-($D1671*TAXAS!$C$26)), IF($A1671=TAXAS!$A$27,IF($B1671="CRÉDITO",$D1671-($D1671*TAXAS!$C$27))))))))))))))))))))))))))/1</f>
        <v>0</v>
      </c>
      <c r="G1671" s="9">
        <f>IF($A1671="VISA",IF($B1671="PARCELADO ATÉ 3X",$D1671-(D1671*TAXAS!$D$4))/3,IF($A1671="MASTER",IF($B1671="PARCELADO ATÉ 3X",$D1671-(D1671*TAXAS!$D$5))/3,IF($A1671="ELO",IF($B1671="PARCELADO ATÉ 3X",$D1671-(D1671*TAXAS!$D$6))/3,IF($A1671="HIPERCARD",IF($B1671="PARCELADO ATÉ 3X",$D1671-(D1671*TAXAS!$D$7))/3,IF($A1671="DINERS",IF($B1671="PARCELADO ATÉ 3X",$D1671-(D1671*TAXAS!$D$8))/3,IF($A1671="AMERICA EXPRESS",IF($B1671="PARCELADO ATÉ 3X",$D1671-(D1671*TAXAS!$D$9))/3,IF($A1671=TAXAS!$A$10,IF($B1671="PARCELADO ATÉ 3X",$D1671-($D1671*TAXAS!$D$10))/3,IF($A1671=TAXAS!$A$11,IF($B1671="PARCELADO ATÉ 3X",$D1671-($D1671*TAXAS!$D$11))/3,IF($A1671=TAXAS!$A$12,IF($B1671="PARCELADO ATÉ 3X",$D1671-($D1671*TAXAS!$D$12))/3,IF($A1671=TAXAS!$A$13,IF($B1671="PARCELADO ATÉ 3X",$D1671-($D1671*TAXAS!$D$13))/3,IF($A1671=TAXAS!$A$14,IF($B1671="PARCELADO ATÉ 3X",$D1671-($D1671*TAXAS!$D$14))/3,IF($A1671=TAXAS!$A$15,IF($B1671="PARCELADO ATÉ 3X",$D1671-($D1671*TAXAS!$D$15))/3,IF($A1671=TAXAS!$A$16,IF($B1671="PARCELADO ATÉ 3X",$D1671-($D1671*TAXAS!$D$16))/3,IF($A1671=TAXAS!$A$17,IF($B1671="PARCELADO ATÉ 3X",$D1671-($D1671*TAXAS!$D$17))/3,IF($A1671=TAXAS!$A$18,IF($B1671="PARCELADO ATÉ 3X",$D1671-($D1671*TAXAS!$D$18))/3,IF($A1671=TAXAS!$A$19,IF($B1671="PARCELADO ATÉ 3X",$D1671-($D1671*TAXAS!$D$19))/3,IF($A1671=TAXAS!$A$20,IF($B1671="PARCELADO ATÉ 3X",$D1671-($D1671*TAXAS!$D$20))/3,IF($A1671=TAXAS!$A$21,IF($B1671="PARCELADO ATÉ 3X",$D1671-($D1671*TAXAS!$D$21))/3,IF($A1671=TAXAS!$A$22,IF($B1671="PARCELADO ATÉ 3X",$D1671-($D1671*TAXAS!$D$22))/3,IF($A1671=TAXAS!$A$23,IF($B1671="PARCELADO ATÉ 3X",$D1671-($D1671*TAXAS!$D$23))/3,IF($A1671=TAXAS!$A$24,IF($B1671="PARCELADO ATÉ 3X",$D1671-($D1671*TAXAS!$D$24))/3,IF($A1671=TAXAS!$A$25,IF($B1671="PARCELADO ATÉ 3X",$D1671-($D1671*TAXAS!$D$25))/3,IF($A1671=TAXAS!$A$26,IF($B1671="PARCELADO ATÉ 3X",$D1671-($D1671*TAXAS!$D$26))/3,IF($A1671=TAXAS!$A$27,IF($B1671="PARCELADO ATÉ 3X",$D1671-($D1671*TAXAS!$D$27))/3))))))))))))))))))))))))/1</f>
        <v>0</v>
      </c>
      <c r="H1671" s="9">
        <f>IF($A1671="VISA",IF($B1671="PARCELADO ATÉ 6X",$D1671-(D1671*TAXAS!$E$4))/6,IF($A1671="MASTER",IF($B1671="PARCELADO ATÉ 6X",$D1671-(D1671*TAXAS!$E$5))/6,IF($A1671="ELO",IF($B1671="PARCELADO ATÉ 6X",$D1671-(D1671*TAXAS!$E$6))/6,IF($A1671="HIPERCARD",IF($B1671="PARCELADO ATÉ 6X",$D1671-(D1671*TAXAS!$E$7))/6,IF($A1671="DINERS",IF($B1671="PARCELADO ATÉ 6X",$D1671-(D1671*TAXAS!$E$8))/6,IF($A1671="AMERICA EXPRESS",IF($B1671="PARCELADO ATÉ 6X",$D1671-(D1671*TAXAS!$E$9))/6,IF($A1671=TAXAS!$A$10,IF($B1671="PARCELADO ATÉ 6X",$D1671-($D1671*TAXAS!$E$10))/6,IF($A1671=TAXAS!$A$11,IF($B1671="PARCELADO ATÉ 6X",$D1671-($D1671*TAXAS!$E$11))/6,IF($A1671=TAXAS!$A$12,IF($B1671="PARCELADO ATÉ 6X",$D1671-($D1671*TAXAS!$E$12))/6,IF($A1671=TAXAS!$A$13,IF($B1671="PARCELADO ATÉ 6X",$D1671-($D1671*TAXAS!$E$13))/6,IF($A1671=TAXAS!$A$14,IF($B1671="PARCELADO ATÉ 6X",$D1671-($D1671*TAXAS!$E$14))/6,IF($A1671=TAXAS!$A$15,IF($B1671="PARCELADO ATÉ 6X",$D1671-($D1671*TAXAS!$E$15))/6,IF($A1671=TAXAS!$A$16,IF($B1671="PARCELADO ATÉ 6X",$D1671-($D1671*TAXAS!$E$16))/6,IF($A1671=TAXAS!$A$17,IF($B1671="PARCELADO ATÉ 6X",$D1671-($D1671*TAXAS!$E$17))/6,IF($A1671=TAXAS!$A$18,IF($B1671="PARCELADO ATÉ 6X",$D1671-($D1671*TAXAS!$E$18))/6,IF($A1671=TAXAS!$A$19,IF($B1671="PARCELADO ATÉ 6X",$D1671-($D1671*TAXAS!$E$19))/6,IF($A1671=TAXAS!$A$20,IF($B1671="PARCELADO ATÉ 6X",$D1671-($D1671*TAXAS!$E$20))/6,IF($A1671=TAXAS!$A$21,IF($B1671="PARCELADO ATÉ 6X",$D1671-($D1671*TAXAS!$E$21))/6,IF($A1671=TAXAS!$A$22,IF($B1671="PARCELADO ATÉ 6X",$D1671-($D1671*TAXAS!$E$22))/6,IF($A1671=TAXAS!$A$23,IF($B1671="PARCELADO ATÉ 6X",$D1671-($D1671*TAXAS!$E$23))/6,IF($A1671=TAXAS!$A$24,IF($B1671="PARCELADO ATÉ 6X",$D1671-($D1671*TAXAS!$E$24))/6,IF($A1671=TAXAS!$A$25,IF($B1671="PARCELADO ATÉ 6X",$D1671-($D1671*TAXAS!$E$25))/6,IF($A1671=TAXAS!$A$26,IF($B1671="PARCELADO ATÉ 6X",$D1671-($D1671*TAXAS!$E$26))/6,IF($A1671=TAXAS!$A$27,IF($B1671="PARCELADO ATÉ 6X",$D1671-($D1671*TAXAS!$E$27))/6))))))))))))))))))))))))/1</f>
        <v>0</v>
      </c>
      <c r="I1671" s="9">
        <f>IF($A1671="VISA",IF($B1671="PARCELADO ATÉ 12X",$D1671-(D1671*TAXAS!$F$4))/12,IF($A1671="MASTER",IF($B1671="PARCELADO ATÉ 12X",$D1671-(D1671*TAXAS!$F$5))/12,IF($A1671="ELO",IF($B1671="PARCELADO ATÉ 12X",$D1671-(D1671*TAXAS!$F$6))/12,IF($A1671="HIPERCARD",IF($B1671="PARCELADO ATÉ 12X",$D1671-(D1671*TAXAS!$F$7))/12,IF($A1671="DINERS",IF($B1671="PARCELADO ATÉ 12X",$D1671-(D1671*TAXAS!$F$8))/12,IF($A1671="AMERICA EXPRESS",IF($B1671="PARCELADO ATÉ 12X",$D1671-(D1671*TAXAS!$F$9))/12,IF($A1671=TAXAS!$A$10,IF($B1671="PARCELADO ATÉ 12X",$D1671-($D1671*TAXAS!$F$10))/12,IF($A1671=TAXAS!$A$11,IF($B1671="PARCELADO ATÉ 12X",$D1671-($D1671*TAXAS!$F$11))/12,IF($A1671=TAXAS!$A$12,IF($B1671="PARCELADO ATÉ 12X",$D1671-($D1671*TAXAS!$F$12))/12,IF($A1671=TAXAS!$A$13,IF($B1671="PARCELADO ATÉ 12X",$D1671-($D1671*TAXAS!$F$13))/12,IF($A1671=TAXAS!$A$14,IF($B1671="PARCELADO ATÉ 12X",$D1671-($D1671*TAXAS!$F$14))/12,IF($A1671=TAXAS!$A$15,IF($B1671="PARCELADO ATÉ 12X",$D1671-($D1671*TAXAS!$F$15))/12,IF($A1671=TAXAS!$A$16,IF($B1671="PARCELADO ATÉ 12X",$D1671-($D1671*TAXAS!$F$16))/12,IF($A1671=TAXAS!$A$17,IF($B1671="PARCELADO ATÉ 12X",$D1671-($D1671*TAXAS!$F$17))/12,IF($A1671=TAXAS!$A$18,IF($B1671="PARCELADO ATÉ 12X",$D1671-($D1671*TAXAS!$F$18))/12,IF($A1671=TAXAS!$A$19,IF($B1671="PARCELADO ATÉ 12X",$D1671-($D1671*TAXAS!$F$19))/12,IF($A1671=TAXAS!$A$20,IF($B1671="PARCELADO ATÉ 12X",$D1671-($D1671*TAXAS!$F$20))/12,IF($A1671=TAXAS!$A$21,IF($B1671="PARCELADO ATÉ 12X",$D1671-($D1671*TAXAS!$F$21))/12,IF($A1671=TAXAS!$A$22,IF($B1671="PARCELADO ATÉ 12X",$D1671-($D1671*TAXAS!$F$22))/12,IF($A1671=TAXAS!$A$23,IF($B1671="PARCELADO ATÉ 12X",$D1671-($D1671*TAXAS!$F$23))/12,IF($A1671=TAXAS!$A$24,IF($B1671="PARCELADO ATÉ 12X",$D1671-($D1671*TAXAS!$F$24))/12,IF($A1671=TAXAS!$A$25,IF($B1671="PARCELADO ATÉ 12X",$D1671-($D1671*TAXAS!$F$25))/12,IF($A1671=TAXAS!$A$26,IF($B1671="PARCELADO ATÉ 12X",$D1671-($D1671*TAXAS!$F$26))/12,IF($A1671=TAXAS!$A$27,IF($B1671="PARCELADO ATÉ 12X",$D1671-($D1671*TAXAS!$F$27))/12))))))))))))))))))))))))/1</f>
        <v>0</v>
      </c>
      <c r="J1671" s="8">
        <f t="shared" si="0"/>
        <v>0</v>
      </c>
      <c r="K1671" s="10" t="b">
        <f>IF($B1671="PARCELADO ATÉ 3X",($D1671-($D1671*TAXAS!$D$4))-$J1671)</f>
        <v>0</v>
      </c>
      <c r="L1671" s="10" t="b">
        <f>IF($B1671="PARCELADO ATÉ 6X",($D1671-($D1671*TAXAS!$E$4))-$J1671)</f>
        <v>0</v>
      </c>
      <c r="M1671" s="10" t="b">
        <f>IF($B1671="PARCELADO ATÉ 12X",($D1671-($D1671*TAXAS!$F$4))-$J1671)</f>
        <v>0</v>
      </c>
      <c r="N1671" s="8">
        <f t="shared" si="1"/>
        <v>0</v>
      </c>
      <c r="O1671" s="10">
        <f t="shared" si="2"/>
        <v>0</v>
      </c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</row>
    <row r="1672" spans="1:31" ht="15.75" customHeight="1" x14ac:dyDescent="0.2">
      <c r="A1672" s="3"/>
      <c r="B1672" s="5"/>
      <c r="C1672" s="6"/>
      <c r="D1672" s="42"/>
      <c r="E1672" s="8">
        <f>IF($A1672="VISA",IF($B1672="DÉBITO",$D1672-($D1672*TAXAS!$B$4)),IF($A1672="MASTER",IF($B1672="DÉBITO",$D1672-($D1672*TAXAS!$B$5)),IF($A1672="ELO", IF($B1672="DÉBITO",$D1672-($D1672*TAXAS!$B$6)),IF($A1672="HIPERCARD",IF($B1672="DÉBITO",$D1672-($D1672*TAXAS!$B$7)),IF($A1672="DINERS",IF($B1672="DÉBITO",$D1672-($D1672*TAXAS!$B$8)),IF($A1672="AMERICA EXPRESS",IF($B1672="DÉBITO",$D1672-($D1672*TAXAS!$B$9)),IF($A1672=TAXAS!$A$10,IF($B1672="DÉBITO",$D1672-($D1672*TAXAS!$B$10)), IF($A1672=TAXAS!$A$11,IF($B1672="DÉBITO",$D1672-($D1672*TAXAS!$B$11)), IF($A1672=TAXAS!$A$12,IF($B1672="DÉBITO",$D1672-($D1672*TAXAS!$B$12)), IF($A1672=TAXAS!$A$13,IF($B1672="DÉBITO",$D1672-($D1672*TAXAS!$B$13)), IF($A1672=TAXAS!$A$14,IF($B1672="DÉBITO",$D1672-($D1672*TAXAS!$B$14)), IF($A1672=TAXAS!$A$15,IF($B1672="DÉBITO",$D1672-($D1672*TAXAS!$B$15)), IF($A1672=TAXAS!$A$16,IF($B1672="DÉBITO",$D1672-($D1672*TAXAS!$B$16)), IF($A1672=TAXAS!$A$17,IF($B1672="DÉBITO",$D1672-($D1672*TAXAS!$B$17)), IF($A1672=TAXAS!$A$18,IF($B1672="DÉBITO",$D1672-($D1672*TAXAS!$B$18)), IF($A1672=TAXAS!$A$19,IF($B1672="DÉBITO",$D1672-($D1672*TAXAS!$B$19)), IF($A1672=TAXAS!$A$20,IF($B1672="DÉBITO",$D1672-($D1672*TAXAS!$B$20)), IF($A1672=TAXAS!$A$21,IF($B1672="DÉBITO",$D1672-($D1672*TAXAS!$B$21)), IF($A1672=TAXAS!$A$22,IF($B1672="DÉBITO",$D1672-($D1672*TAXAS!$B$22)), IF($A1672=TAXAS!$A$23,IF($B1672="DÉBITO",$D1672-($D1672*TAXAS!$B$23)), IF($A1672=TAXAS!$A$24,IF($B1672="DÉBITO",$D1672-($D1672*TAXAS!$B$24)), IF($A1672=TAXAS!$A$25,IF($B1672="DÉBITO",$D1672-($D1672*TAXAS!$B$25)), IF($A1672=TAXAS!$A$26,IF($B1672="DÉBITO",$D1672-($D1672*TAXAS!$B$26)), IF($A1672=TAXAS!$A$27,IF($B1672="DÉBITO",$D1672-($D1672*TAXAS!$B$27))))))))))))))))))))))))))/1</f>
        <v>0</v>
      </c>
      <c r="F1672" s="8">
        <f>IF($A1672="VISA",IF($B1672="CRÉDITO",$D1672-($D1672*TAXAS!$C$4)),IF($A1672="MASTER",IF($B1672="CRÉDITO",$D1672-($D1672*TAXAS!$C$5)),IF($A1672="ELO", IF($B1672="CRÉDITO",$D1672-($D1672*TAXAS!$C$6)),IF($A1672="HIPERCARD",IF($B1672="CRÉDITO",$D1672-($D1672*TAXAS!$C$7)),IF($A1672="DINERS",IF($B1672="CRÉDITO",$D1672-($D1672*TAXAS!$C$8)),IF($A1672="AMERICA EXPRESS",IF($B1672="CRÉDITO",$D1672-($D1672*TAXAS!$C$9)),IF($A1672=TAXAS!$A$10,IF($B1672="CRÉDITO",$D1672-($D1672*TAXAS!$C$10)), IF($A1672=TAXAS!$A$11,IF($B1672="CRÉDITO",$D1672-($D1672*TAXAS!$C$11)), IF($A1672=TAXAS!$A$12,IF($B1672="CRÉDITO",$D1672-($D1672*TAXAS!$C$12)), IF($A1672=TAXAS!$A$13,IF($B1672="CRÉDITO",$D1672-($D1672*TAXAS!$C$13)), IF($A1672=TAXAS!$A$14,IF($B1672="CRÉDITO",$D1672-($D1672*TAXAS!$C$14)), IF($A1672=TAXAS!$A$15,IF($B1672="CRÉDITO",$D1672-($D1672*TAXAS!$C$15)), IF($A1672=TAXAS!$A$16,IF($B1672="CRÉDITO",$D1672-($D1672*TAXAS!$C$16)), IF($A1672=TAXAS!$A$17,IF($B1672="CRÉDITO",$D1672-($D1672*TAXAS!$C$17)), IF($A1672=TAXAS!$A$18,IF($B1672="CRÉDITO",$D1672-($D1672*TAXAS!$C$18)), IF($A1672=TAXAS!$A$19,IF($B1672="CRÉDITO",$D1672-($D1672*TAXAS!$C$19)), IF($A1672=TAXAS!$A$20,IF($B1672="CRÉDITO",$D1672-($D1672*TAXAS!$C$20)), IF($A1672=TAXAS!$A$21,IF($B1672="CRÉDITO",$D1672-($D1672*TAXAS!$C$21)), IF($A1672=TAXAS!$A$22,IF($B1672="CRÉDITO",$D1672-($D1672*TAXAS!$C$22)), IF($A1672=TAXAS!$A$23,IF($B1672="CRÉDITO",$D1672-($D1672*TAXAS!$C$23)), IF($A1672=TAXAS!$A$24,IF($B1672="CRÉDITO",$D1672-($D1672*TAXAS!$C$24)), IF($A1672=TAXAS!$A$25,IF($B1672="CRÉDITO",$D1672-($D1672*TAXAS!$C$25)), IF($A1672=TAXAS!$A$26,IF($B1672="CRÉDITO",$D1672-($D1672*TAXAS!$C$26)), IF($A1672=TAXAS!$A$27,IF($B1672="CRÉDITO",$D1672-($D1672*TAXAS!$C$27))))))))))))))))))))))))))/1</f>
        <v>0</v>
      </c>
      <c r="G1672" s="9">
        <f>IF($A1672="VISA",IF($B1672="PARCELADO ATÉ 3X",$D1672-(D1672*TAXAS!$D$4))/3,IF($A1672="MASTER",IF($B1672="PARCELADO ATÉ 3X",$D1672-(D1672*TAXAS!$D$5))/3,IF($A1672="ELO",IF($B1672="PARCELADO ATÉ 3X",$D1672-(D1672*TAXAS!$D$6))/3,IF($A1672="HIPERCARD",IF($B1672="PARCELADO ATÉ 3X",$D1672-(D1672*TAXAS!$D$7))/3,IF($A1672="DINERS",IF($B1672="PARCELADO ATÉ 3X",$D1672-(D1672*TAXAS!$D$8))/3,IF($A1672="AMERICA EXPRESS",IF($B1672="PARCELADO ATÉ 3X",$D1672-(D1672*TAXAS!$D$9))/3,IF($A1672=TAXAS!$A$10,IF($B1672="PARCELADO ATÉ 3X",$D1672-($D1672*TAXAS!$D$10))/3,IF($A1672=TAXAS!$A$11,IF($B1672="PARCELADO ATÉ 3X",$D1672-($D1672*TAXAS!$D$11))/3,IF($A1672=TAXAS!$A$12,IF($B1672="PARCELADO ATÉ 3X",$D1672-($D1672*TAXAS!$D$12))/3,IF($A1672=TAXAS!$A$13,IF($B1672="PARCELADO ATÉ 3X",$D1672-($D1672*TAXAS!$D$13))/3,IF($A1672=TAXAS!$A$14,IF($B1672="PARCELADO ATÉ 3X",$D1672-($D1672*TAXAS!$D$14))/3,IF($A1672=TAXAS!$A$15,IF($B1672="PARCELADO ATÉ 3X",$D1672-($D1672*TAXAS!$D$15))/3,IF($A1672=TAXAS!$A$16,IF($B1672="PARCELADO ATÉ 3X",$D1672-($D1672*TAXAS!$D$16))/3,IF($A1672=TAXAS!$A$17,IF($B1672="PARCELADO ATÉ 3X",$D1672-($D1672*TAXAS!$D$17))/3,IF($A1672=TAXAS!$A$18,IF($B1672="PARCELADO ATÉ 3X",$D1672-($D1672*TAXAS!$D$18))/3,IF($A1672=TAXAS!$A$19,IF($B1672="PARCELADO ATÉ 3X",$D1672-($D1672*TAXAS!$D$19))/3,IF($A1672=TAXAS!$A$20,IF($B1672="PARCELADO ATÉ 3X",$D1672-($D1672*TAXAS!$D$20))/3,IF($A1672=TAXAS!$A$21,IF($B1672="PARCELADO ATÉ 3X",$D1672-($D1672*TAXAS!$D$21))/3,IF($A1672=TAXAS!$A$22,IF($B1672="PARCELADO ATÉ 3X",$D1672-($D1672*TAXAS!$D$22))/3,IF($A1672=TAXAS!$A$23,IF($B1672="PARCELADO ATÉ 3X",$D1672-($D1672*TAXAS!$D$23))/3,IF($A1672=TAXAS!$A$24,IF($B1672="PARCELADO ATÉ 3X",$D1672-($D1672*TAXAS!$D$24))/3,IF($A1672=TAXAS!$A$25,IF($B1672="PARCELADO ATÉ 3X",$D1672-($D1672*TAXAS!$D$25))/3,IF($A1672=TAXAS!$A$26,IF($B1672="PARCELADO ATÉ 3X",$D1672-($D1672*TAXAS!$D$26))/3,IF($A1672=TAXAS!$A$27,IF($B1672="PARCELADO ATÉ 3X",$D1672-($D1672*TAXAS!$D$27))/3))))))))))))))))))))))))/1</f>
        <v>0</v>
      </c>
      <c r="H1672" s="9">
        <f>IF($A1672="VISA",IF($B1672="PARCELADO ATÉ 6X",$D1672-(D1672*TAXAS!$E$4))/6,IF($A1672="MASTER",IF($B1672="PARCELADO ATÉ 6X",$D1672-(D1672*TAXAS!$E$5))/6,IF($A1672="ELO",IF($B1672="PARCELADO ATÉ 6X",$D1672-(D1672*TAXAS!$E$6))/6,IF($A1672="HIPERCARD",IF($B1672="PARCELADO ATÉ 6X",$D1672-(D1672*TAXAS!$E$7))/6,IF($A1672="DINERS",IF($B1672="PARCELADO ATÉ 6X",$D1672-(D1672*TAXAS!$E$8))/6,IF($A1672="AMERICA EXPRESS",IF($B1672="PARCELADO ATÉ 6X",$D1672-(D1672*TAXAS!$E$9))/6,IF($A1672=TAXAS!$A$10,IF($B1672="PARCELADO ATÉ 6X",$D1672-($D1672*TAXAS!$E$10))/6,IF($A1672=TAXAS!$A$11,IF($B1672="PARCELADO ATÉ 6X",$D1672-($D1672*TAXAS!$E$11))/6,IF($A1672=TAXAS!$A$12,IF($B1672="PARCELADO ATÉ 6X",$D1672-($D1672*TAXAS!$E$12))/6,IF($A1672=TAXAS!$A$13,IF($B1672="PARCELADO ATÉ 6X",$D1672-($D1672*TAXAS!$E$13))/6,IF($A1672=TAXAS!$A$14,IF($B1672="PARCELADO ATÉ 6X",$D1672-($D1672*TAXAS!$E$14))/6,IF($A1672=TAXAS!$A$15,IF($B1672="PARCELADO ATÉ 6X",$D1672-($D1672*TAXAS!$E$15))/6,IF($A1672=TAXAS!$A$16,IF($B1672="PARCELADO ATÉ 6X",$D1672-($D1672*TAXAS!$E$16))/6,IF($A1672=TAXAS!$A$17,IF($B1672="PARCELADO ATÉ 6X",$D1672-($D1672*TAXAS!$E$17))/6,IF($A1672=TAXAS!$A$18,IF($B1672="PARCELADO ATÉ 6X",$D1672-($D1672*TAXAS!$E$18))/6,IF($A1672=TAXAS!$A$19,IF($B1672="PARCELADO ATÉ 6X",$D1672-($D1672*TAXAS!$E$19))/6,IF($A1672=TAXAS!$A$20,IF($B1672="PARCELADO ATÉ 6X",$D1672-($D1672*TAXAS!$E$20))/6,IF($A1672=TAXAS!$A$21,IF($B1672="PARCELADO ATÉ 6X",$D1672-($D1672*TAXAS!$E$21))/6,IF($A1672=TAXAS!$A$22,IF($B1672="PARCELADO ATÉ 6X",$D1672-($D1672*TAXAS!$E$22))/6,IF($A1672=TAXAS!$A$23,IF($B1672="PARCELADO ATÉ 6X",$D1672-($D1672*TAXAS!$E$23))/6,IF($A1672=TAXAS!$A$24,IF($B1672="PARCELADO ATÉ 6X",$D1672-($D1672*TAXAS!$E$24))/6,IF($A1672=TAXAS!$A$25,IF($B1672="PARCELADO ATÉ 6X",$D1672-($D1672*TAXAS!$E$25))/6,IF($A1672=TAXAS!$A$26,IF($B1672="PARCELADO ATÉ 6X",$D1672-($D1672*TAXAS!$E$26))/6,IF($A1672=TAXAS!$A$27,IF($B1672="PARCELADO ATÉ 6X",$D1672-($D1672*TAXAS!$E$27))/6))))))))))))))))))))))))/1</f>
        <v>0</v>
      </c>
      <c r="I1672" s="9">
        <f>IF($A1672="VISA",IF($B1672="PARCELADO ATÉ 12X",$D1672-(D1672*TAXAS!$F$4))/12,IF($A1672="MASTER",IF($B1672="PARCELADO ATÉ 12X",$D1672-(D1672*TAXAS!$F$5))/12,IF($A1672="ELO",IF($B1672="PARCELADO ATÉ 12X",$D1672-(D1672*TAXAS!$F$6))/12,IF($A1672="HIPERCARD",IF($B1672="PARCELADO ATÉ 12X",$D1672-(D1672*TAXAS!$F$7))/12,IF($A1672="DINERS",IF($B1672="PARCELADO ATÉ 12X",$D1672-(D1672*TAXAS!$F$8))/12,IF($A1672="AMERICA EXPRESS",IF($B1672="PARCELADO ATÉ 12X",$D1672-(D1672*TAXAS!$F$9))/12,IF($A1672=TAXAS!$A$10,IF($B1672="PARCELADO ATÉ 12X",$D1672-($D1672*TAXAS!$F$10))/12,IF($A1672=TAXAS!$A$11,IF($B1672="PARCELADO ATÉ 12X",$D1672-($D1672*TAXAS!$F$11))/12,IF($A1672=TAXAS!$A$12,IF($B1672="PARCELADO ATÉ 12X",$D1672-($D1672*TAXAS!$F$12))/12,IF($A1672=TAXAS!$A$13,IF($B1672="PARCELADO ATÉ 12X",$D1672-($D1672*TAXAS!$F$13))/12,IF($A1672=TAXAS!$A$14,IF($B1672="PARCELADO ATÉ 12X",$D1672-($D1672*TAXAS!$F$14))/12,IF($A1672=TAXAS!$A$15,IF($B1672="PARCELADO ATÉ 12X",$D1672-($D1672*TAXAS!$F$15))/12,IF($A1672=TAXAS!$A$16,IF($B1672="PARCELADO ATÉ 12X",$D1672-($D1672*TAXAS!$F$16))/12,IF($A1672=TAXAS!$A$17,IF($B1672="PARCELADO ATÉ 12X",$D1672-($D1672*TAXAS!$F$17))/12,IF($A1672=TAXAS!$A$18,IF($B1672="PARCELADO ATÉ 12X",$D1672-($D1672*TAXAS!$F$18))/12,IF($A1672=TAXAS!$A$19,IF($B1672="PARCELADO ATÉ 12X",$D1672-($D1672*TAXAS!$F$19))/12,IF($A1672=TAXAS!$A$20,IF($B1672="PARCELADO ATÉ 12X",$D1672-($D1672*TAXAS!$F$20))/12,IF($A1672=TAXAS!$A$21,IF($B1672="PARCELADO ATÉ 12X",$D1672-($D1672*TAXAS!$F$21))/12,IF($A1672=TAXAS!$A$22,IF($B1672="PARCELADO ATÉ 12X",$D1672-($D1672*TAXAS!$F$22))/12,IF($A1672=TAXAS!$A$23,IF($B1672="PARCELADO ATÉ 12X",$D1672-($D1672*TAXAS!$F$23))/12,IF($A1672=TAXAS!$A$24,IF($B1672="PARCELADO ATÉ 12X",$D1672-($D1672*TAXAS!$F$24))/12,IF($A1672=TAXAS!$A$25,IF($B1672="PARCELADO ATÉ 12X",$D1672-($D1672*TAXAS!$F$25))/12,IF($A1672=TAXAS!$A$26,IF($B1672="PARCELADO ATÉ 12X",$D1672-($D1672*TAXAS!$F$26))/12,IF($A1672=TAXAS!$A$27,IF($B1672="PARCELADO ATÉ 12X",$D1672-($D1672*TAXAS!$F$27))/12))))))))))))))))))))))))/1</f>
        <v>0</v>
      </c>
      <c r="J1672" s="8">
        <f t="shared" si="0"/>
        <v>0</v>
      </c>
      <c r="K1672" s="10" t="b">
        <f>IF($B1672="PARCELADO ATÉ 3X",($D1672-($D1672*TAXAS!$D$4))-$J1672)</f>
        <v>0</v>
      </c>
      <c r="L1672" s="10" t="b">
        <f>IF($B1672="PARCELADO ATÉ 6X",($D1672-($D1672*TAXAS!$E$4))-$J1672)</f>
        <v>0</v>
      </c>
      <c r="M1672" s="10" t="b">
        <f>IF($B1672="PARCELADO ATÉ 12X",($D1672-($D1672*TAXAS!$F$4))-$J1672)</f>
        <v>0</v>
      </c>
      <c r="N1672" s="8">
        <f t="shared" si="1"/>
        <v>0</v>
      </c>
      <c r="O1672" s="10">
        <f t="shared" si="2"/>
        <v>0</v>
      </c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</row>
    <row r="1673" spans="1:31" ht="15.75" customHeight="1" x14ac:dyDescent="0.2">
      <c r="A1673" s="3"/>
      <c r="B1673" s="5"/>
      <c r="C1673" s="6"/>
      <c r="D1673" s="42"/>
      <c r="E1673" s="8">
        <f>IF($A1673="VISA",IF($B1673="DÉBITO",$D1673-($D1673*TAXAS!$B$4)),IF($A1673="MASTER",IF($B1673="DÉBITO",$D1673-($D1673*TAXAS!$B$5)),IF($A1673="ELO", IF($B1673="DÉBITO",$D1673-($D1673*TAXAS!$B$6)),IF($A1673="HIPERCARD",IF($B1673="DÉBITO",$D1673-($D1673*TAXAS!$B$7)),IF($A1673="DINERS",IF($B1673="DÉBITO",$D1673-($D1673*TAXAS!$B$8)),IF($A1673="AMERICA EXPRESS",IF($B1673="DÉBITO",$D1673-($D1673*TAXAS!$B$9)),IF($A1673=TAXAS!$A$10,IF($B1673="DÉBITO",$D1673-($D1673*TAXAS!$B$10)), IF($A1673=TAXAS!$A$11,IF($B1673="DÉBITO",$D1673-($D1673*TAXAS!$B$11)), IF($A1673=TAXAS!$A$12,IF($B1673="DÉBITO",$D1673-($D1673*TAXAS!$B$12)), IF($A1673=TAXAS!$A$13,IF($B1673="DÉBITO",$D1673-($D1673*TAXAS!$B$13)), IF($A1673=TAXAS!$A$14,IF($B1673="DÉBITO",$D1673-($D1673*TAXAS!$B$14)), IF($A1673=TAXAS!$A$15,IF($B1673="DÉBITO",$D1673-($D1673*TAXAS!$B$15)), IF($A1673=TAXAS!$A$16,IF($B1673="DÉBITO",$D1673-($D1673*TAXAS!$B$16)), IF($A1673=TAXAS!$A$17,IF($B1673="DÉBITO",$D1673-($D1673*TAXAS!$B$17)), IF($A1673=TAXAS!$A$18,IF($B1673="DÉBITO",$D1673-($D1673*TAXAS!$B$18)), IF($A1673=TAXAS!$A$19,IF($B1673="DÉBITO",$D1673-($D1673*TAXAS!$B$19)), IF($A1673=TAXAS!$A$20,IF($B1673="DÉBITO",$D1673-($D1673*TAXAS!$B$20)), IF($A1673=TAXAS!$A$21,IF($B1673="DÉBITO",$D1673-($D1673*TAXAS!$B$21)), IF($A1673=TAXAS!$A$22,IF($B1673="DÉBITO",$D1673-($D1673*TAXAS!$B$22)), IF($A1673=TAXAS!$A$23,IF($B1673="DÉBITO",$D1673-($D1673*TAXAS!$B$23)), IF($A1673=TAXAS!$A$24,IF($B1673="DÉBITO",$D1673-($D1673*TAXAS!$B$24)), IF($A1673=TAXAS!$A$25,IF($B1673="DÉBITO",$D1673-($D1673*TAXAS!$B$25)), IF($A1673=TAXAS!$A$26,IF($B1673="DÉBITO",$D1673-($D1673*TAXAS!$B$26)), IF($A1673=TAXAS!$A$27,IF($B1673="DÉBITO",$D1673-($D1673*TAXAS!$B$27))))))))))))))))))))))))))/1</f>
        <v>0</v>
      </c>
      <c r="F1673" s="8">
        <f>IF($A1673="VISA",IF($B1673="CRÉDITO",$D1673-($D1673*TAXAS!$C$4)),IF($A1673="MASTER",IF($B1673="CRÉDITO",$D1673-($D1673*TAXAS!$C$5)),IF($A1673="ELO", IF($B1673="CRÉDITO",$D1673-($D1673*TAXAS!$C$6)),IF($A1673="HIPERCARD",IF($B1673="CRÉDITO",$D1673-($D1673*TAXAS!$C$7)),IF($A1673="DINERS",IF($B1673="CRÉDITO",$D1673-($D1673*TAXAS!$C$8)),IF($A1673="AMERICA EXPRESS",IF($B1673="CRÉDITO",$D1673-($D1673*TAXAS!$C$9)),IF($A1673=TAXAS!$A$10,IF($B1673="CRÉDITO",$D1673-($D1673*TAXAS!$C$10)), IF($A1673=TAXAS!$A$11,IF($B1673="CRÉDITO",$D1673-($D1673*TAXAS!$C$11)), IF($A1673=TAXAS!$A$12,IF($B1673="CRÉDITO",$D1673-($D1673*TAXAS!$C$12)), IF($A1673=TAXAS!$A$13,IF($B1673="CRÉDITO",$D1673-($D1673*TAXAS!$C$13)), IF($A1673=TAXAS!$A$14,IF($B1673="CRÉDITO",$D1673-($D1673*TAXAS!$C$14)), IF($A1673=TAXAS!$A$15,IF($B1673="CRÉDITO",$D1673-($D1673*TAXAS!$C$15)), IF($A1673=TAXAS!$A$16,IF($B1673="CRÉDITO",$D1673-($D1673*TAXAS!$C$16)), IF($A1673=TAXAS!$A$17,IF($B1673="CRÉDITO",$D1673-($D1673*TAXAS!$C$17)), IF($A1673=TAXAS!$A$18,IF($B1673="CRÉDITO",$D1673-($D1673*TAXAS!$C$18)), IF($A1673=TAXAS!$A$19,IF($B1673="CRÉDITO",$D1673-($D1673*TAXAS!$C$19)), IF($A1673=TAXAS!$A$20,IF($B1673="CRÉDITO",$D1673-($D1673*TAXAS!$C$20)), IF($A1673=TAXAS!$A$21,IF($B1673="CRÉDITO",$D1673-($D1673*TAXAS!$C$21)), IF($A1673=TAXAS!$A$22,IF($B1673="CRÉDITO",$D1673-($D1673*TAXAS!$C$22)), IF($A1673=TAXAS!$A$23,IF($B1673="CRÉDITO",$D1673-($D1673*TAXAS!$C$23)), IF($A1673=TAXAS!$A$24,IF($B1673="CRÉDITO",$D1673-($D1673*TAXAS!$C$24)), IF($A1673=TAXAS!$A$25,IF($B1673="CRÉDITO",$D1673-($D1673*TAXAS!$C$25)), IF($A1673=TAXAS!$A$26,IF($B1673="CRÉDITO",$D1673-($D1673*TAXAS!$C$26)), IF($A1673=TAXAS!$A$27,IF($B1673="CRÉDITO",$D1673-($D1673*TAXAS!$C$27))))))))))))))))))))))))))/1</f>
        <v>0</v>
      </c>
      <c r="G1673" s="9">
        <f>IF($A1673="VISA",IF($B1673="PARCELADO ATÉ 3X",$D1673-(D1673*TAXAS!$D$4))/3,IF($A1673="MASTER",IF($B1673="PARCELADO ATÉ 3X",$D1673-(D1673*TAXAS!$D$5))/3,IF($A1673="ELO",IF($B1673="PARCELADO ATÉ 3X",$D1673-(D1673*TAXAS!$D$6))/3,IF($A1673="HIPERCARD",IF($B1673="PARCELADO ATÉ 3X",$D1673-(D1673*TAXAS!$D$7))/3,IF($A1673="DINERS",IF($B1673="PARCELADO ATÉ 3X",$D1673-(D1673*TAXAS!$D$8))/3,IF($A1673="AMERICA EXPRESS",IF($B1673="PARCELADO ATÉ 3X",$D1673-(D1673*TAXAS!$D$9))/3,IF($A1673=TAXAS!$A$10,IF($B1673="PARCELADO ATÉ 3X",$D1673-($D1673*TAXAS!$D$10))/3,IF($A1673=TAXAS!$A$11,IF($B1673="PARCELADO ATÉ 3X",$D1673-($D1673*TAXAS!$D$11))/3,IF($A1673=TAXAS!$A$12,IF($B1673="PARCELADO ATÉ 3X",$D1673-($D1673*TAXAS!$D$12))/3,IF($A1673=TAXAS!$A$13,IF($B1673="PARCELADO ATÉ 3X",$D1673-($D1673*TAXAS!$D$13))/3,IF($A1673=TAXAS!$A$14,IF($B1673="PARCELADO ATÉ 3X",$D1673-($D1673*TAXAS!$D$14))/3,IF($A1673=TAXAS!$A$15,IF($B1673="PARCELADO ATÉ 3X",$D1673-($D1673*TAXAS!$D$15))/3,IF($A1673=TAXAS!$A$16,IF($B1673="PARCELADO ATÉ 3X",$D1673-($D1673*TAXAS!$D$16))/3,IF($A1673=TAXAS!$A$17,IF($B1673="PARCELADO ATÉ 3X",$D1673-($D1673*TAXAS!$D$17))/3,IF($A1673=TAXAS!$A$18,IF($B1673="PARCELADO ATÉ 3X",$D1673-($D1673*TAXAS!$D$18))/3,IF($A1673=TAXAS!$A$19,IF($B1673="PARCELADO ATÉ 3X",$D1673-($D1673*TAXAS!$D$19))/3,IF($A1673=TAXAS!$A$20,IF($B1673="PARCELADO ATÉ 3X",$D1673-($D1673*TAXAS!$D$20))/3,IF($A1673=TAXAS!$A$21,IF($B1673="PARCELADO ATÉ 3X",$D1673-($D1673*TAXAS!$D$21))/3,IF($A1673=TAXAS!$A$22,IF($B1673="PARCELADO ATÉ 3X",$D1673-($D1673*TAXAS!$D$22))/3,IF($A1673=TAXAS!$A$23,IF($B1673="PARCELADO ATÉ 3X",$D1673-($D1673*TAXAS!$D$23))/3,IF($A1673=TAXAS!$A$24,IF($B1673="PARCELADO ATÉ 3X",$D1673-($D1673*TAXAS!$D$24))/3,IF($A1673=TAXAS!$A$25,IF($B1673="PARCELADO ATÉ 3X",$D1673-($D1673*TAXAS!$D$25))/3,IF($A1673=TAXAS!$A$26,IF($B1673="PARCELADO ATÉ 3X",$D1673-($D1673*TAXAS!$D$26))/3,IF($A1673=TAXAS!$A$27,IF($B1673="PARCELADO ATÉ 3X",$D1673-($D1673*TAXAS!$D$27))/3))))))))))))))))))))))))/1</f>
        <v>0</v>
      </c>
      <c r="H1673" s="9">
        <f>IF($A1673="VISA",IF($B1673="PARCELADO ATÉ 6X",$D1673-(D1673*TAXAS!$E$4))/6,IF($A1673="MASTER",IF($B1673="PARCELADO ATÉ 6X",$D1673-(D1673*TAXAS!$E$5))/6,IF($A1673="ELO",IF($B1673="PARCELADO ATÉ 6X",$D1673-(D1673*TAXAS!$E$6))/6,IF($A1673="HIPERCARD",IF($B1673="PARCELADO ATÉ 6X",$D1673-(D1673*TAXAS!$E$7))/6,IF($A1673="DINERS",IF($B1673="PARCELADO ATÉ 6X",$D1673-(D1673*TAXAS!$E$8))/6,IF($A1673="AMERICA EXPRESS",IF($B1673="PARCELADO ATÉ 6X",$D1673-(D1673*TAXAS!$E$9))/6,IF($A1673=TAXAS!$A$10,IF($B1673="PARCELADO ATÉ 6X",$D1673-($D1673*TAXAS!$E$10))/6,IF($A1673=TAXAS!$A$11,IF($B1673="PARCELADO ATÉ 6X",$D1673-($D1673*TAXAS!$E$11))/6,IF($A1673=TAXAS!$A$12,IF($B1673="PARCELADO ATÉ 6X",$D1673-($D1673*TAXAS!$E$12))/6,IF($A1673=TAXAS!$A$13,IF($B1673="PARCELADO ATÉ 6X",$D1673-($D1673*TAXAS!$E$13))/6,IF($A1673=TAXAS!$A$14,IF($B1673="PARCELADO ATÉ 6X",$D1673-($D1673*TAXAS!$E$14))/6,IF($A1673=TAXAS!$A$15,IF($B1673="PARCELADO ATÉ 6X",$D1673-($D1673*TAXAS!$E$15))/6,IF($A1673=TAXAS!$A$16,IF($B1673="PARCELADO ATÉ 6X",$D1673-($D1673*TAXAS!$E$16))/6,IF($A1673=TAXAS!$A$17,IF($B1673="PARCELADO ATÉ 6X",$D1673-($D1673*TAXAS!$E$17))/6,IF($A1673=TAXAS!$A$18,IF($B1673="PARCELADO ATÉ 6X",$D1673-($D1673*TAXAS!$E$18))/6,IF($A1673=TAXAS!$A$19,IF($B1673="PARCELADO ATÉ 6X",$D1673-($D1673*TAXAS!$E$19))/6,IF($A1673=TAXAS!$A$20,IF($B1673="PARCELADO ATÉ 6X",$D1673-($D1673*TAXAS!$E$20))/6,IF($A1673=TAXAS!$A$21,IF($B1673="PARCELADO ATÉ 6X",$D1673-($D1673*TAXAS!$E$21))/6,IF($A1673=TAXAS!$A$22,IF($B1673="PARCELADO ATÉ 6X",$D1673-($D1673*TAXAS!$E$22))/6,IF($A1673=TAXAS!$A$23,IF($B1673="PARCELADO ATÉ 6X",$D1673-($D1673*TAXAS!$E$23))/6,IF($A1673=TAXAS!$A$24,IF($B1673="PARCELADO ATÉ 6X",$D1673-($D1673*TAXAS!$E$24))/6,IF($A1673=TAXAS!$A$25,IF($B1673="PARCELADO ATÉ 6X",$D1673-($D1673*TAXAS!$E$25))/6,IF($A1673=TAXAS!$A$26,IF($B1673="PARCELADO ATÉ 6X",$D1673-($D1673*TAXAS!$E$26))/6,IF($A1673=TAXAS!$A$27,IF($B1673="PARCELADO ATÉ 6X",$D1673-($D1673*TAXAS!$E$27))/6))))))))))))))))))))))))/1</f>
        <v>0</v>
      </c>
      <c r="I1673" s="9">
        <f>IF($A1673="VISA",IF($B1673="PARCELADO ATÉ 12X",$D1673-(D1673*TAXAS!$F$4))/12,IF($A1673="MASTER",IF($B1673="PARCELADO ATÉ 12X",$D1673-(D1673*TAXAS!$F$5))/12,IF($A1673="ELO",IF($B1673="PARCELADO ATÉ 12X",$D1673-(D1673*TAXAS!$F$6))/12,IF($A1673="HIPERCARD",IF($B1673="PARCELADO ATÉ 12X",$D1673-(D1673*TAXAS!$F$7))/12,IF($A1673="DINERS",IF($B1673="PARCELADO ATÉ 12X",$D1673-(D1673*TAXAS!$F$8))/12,IF($A1673="AMERICA EXPRESS",IF($B1673="PARCELADO ATÉ 12X",$D1673-(D1673*TAXAS!$F$9))/12,IF($A1673=TAXAS!$A$10,IF($B1673="PARCELADO ATÉ 12X",$D1673-($D1673*TAXAS!$F$10))/12,IF($A1673=TAXAS!$A$11,IF($B1673="PARCELADO ATÉ 12X",$D1673-($D1673*TAXAS!$F$11))/12,IF($A1673=TAXAS!$A$12,IF($B1673="PARCELADO ATÉ 12X",$D1673-($D1673*TAXAS!$F$12))/12,IF($A1673=TAXAS!$A$13,IF($B1673="PARCELADO ATÉ 12X",$D1673-($D1673*TAXAS!$F$13))/12,IF($A1673=TAXAS!$A$14,IF($B1673="PARCELADO ATÉ 12X",$D1673-($D1673*TAXAS!$F$14))/12,IF($A1673=TAXAS!$A$15,IF($B1673="PARCELADO ATÉ 12X",$D1673-($D1673*TAXAS!$F$15))/12,IF($A1673=TAXAS!$A$16,IF($B1673="PARCELADO ATÉ 12X",$D1673-($D1673*TAXAS!$F$16))/12,IF($A1673=TAXAS!$A$17,IF($B1673="PARCELADO ATÉ 12X",$D1673-($D1673*TAXAS!$F$17))/12,IF($A1673=TAXAS!$A$18,IF($B1673="PARCELADO ATÉ 12X",$D1673-($D1673*TAXAS!$F$18))/12,IF($A1673=TAXAS!$A$19,IF($B1673="PARCELADO ATÉ 12X",$D1673-($D1673*TAXAS!$F$19))/12,IF($A1673=TAXAS!$A$20,IF($B1673="PARCELADO ATÉ 12X",$D1673-($D1673*TAXAS!$F$20))/12,IF($A1673=TAXAS!$A$21,IF($B1673="PARCELADO ATÉ 12X",$D1673-($D1673*TAXAS!$F$21))/12,IF($A1673=TAXAS!$A$22,IF($B1673="PARCELADO ATÉ 12X",$D1673-($D1673*TAXAS!$F$22))/12,IF($A1673=TAXAS!$A$23,IF($B1673="PARCELADO ATÉ 12X",$D1673-($D1673*TAXAS!$F$23))/12,IF($A1673=TAXAS!$A$24,IF($B1673="PARCELADO ATÉ 12X",$D1673-($D1673*TAXAS!$F$24))/12,IF($A1673=TAXAS!$A$25,IF($B1673="PARCELADO ATÉ 12X",$D1673-($D1673*TAXAS!$F$25))/12,IF($A1673=TAXAS!$A$26,IF($B1673="PARCELADO ATÉ 12X",$D1673-($D1673*TAXAS!$F$26))/12,IF($A1673=TAXAS!$A$27,IF($B1673="PARCELADO ATÉ 12X",$D1673-($D1673*TAXAS!$F$27))/12))))))))))))))))))))))))/1</f>
        <v>0</v>
      </c>
      <c r="J1673" s="8">
        <f t="shared" si="0"/>
        <v>0</v>
      </c>
      <c r="K1673" s="10" t="b">
        <f>IF($B1673="PARCELADO ATÉ 3X",($D1673-($D1673*TAXAS!$D$4))-$J1673)</f>
        <v>0</v>
      </c>
      <c r="L1673" s="10" t="b">
        <f>IF($B1673="PARCELADO ATÉ 6X",($D1673-($D1673*TAXAS!$E$4))-$J1673)</f>
        <v>0</v>
      </c>
      <c r="M1673" s="10" t="b">
        <f>IF($B1673="PARCELADO ATÉ 12X",($D1673-($D1673*TAXAS!$F$4))-$J1673)</f>
        <v>0</v>
      </c>
      <c r="N1673" s="8">
        <f t="shared" si="1"/>
        <v>0</v>
      </c>
      <c r="O1673" s="10">
        <f t="shared" si="2"/>
        <v>0</v>
      </c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</row>
    <row r="1674" spans="1:31" ht="15.75" customHeight="1" x14ac:dyDescent="0.2">
      <c r="A1674" s="3"/>
      <c r="B1674" s="5"/>
      <c r="C1674" s="6"/>
      <c r="D1674" s="42"/>
      <c r="E1674" s="8">
        <f>IF($A1674="VISA",IF($B1674="DÉBITO",$D1674-($D1674*TAXAS!$B$4)),IF($A1674="MASTER",IF($B1674="DÉBITO",$D1674-($D1674*TAXAS!$B$5)),IF($A1674="ELO", IF($B1674="DÉBITO",$D1674-($D1674*TAXAS!$B$6)),IF($A1674="HIPERCARD",IF($B1674="DÉBITO",$D1674-($D1674*TAXAS!$B$7)),IF($A1674="DINERS",IF($B1674="DÉBITO",$D1674-($D1674*TAXAS!$B$8)),IF($A1674="AMERICA EXPRESS",IF($B1674="DÉBITO",$D1674-($D1674*TAXAS!$B$9)),IF($A1674=TAXAS!$A$10,IF($B1674="DÉBITO",$D1674-($D1674*TAXAS!$B$10)), IF($A1674=TAXAS!$A$11,IF($B1674="DÉBITO",$D1674-($D1674*TAXAS!$B$11)), IF($A1674=TAXAS!$A$12,IF($B1674="DÉBITO",$D1674-($D1674*TAXAS!$B$12)), IF($A1674=TAXAS!$A$13,IF($B1674="DÉBITO",$D1674-($D1674*TAXAS!$B$13)), IF($A1674=TAXAS!$A$14,IF($B1674="DÉBITO",$D1674-($D1674*TAXAS!$B$14)), IF($A1674=TAXAS!$A$15,IF($B1674="DÉBITO",$D1674-($D1674*TAXAS!$B$15)), IF($A1674=TAXAS!$A$16,IF($B1674="DÉBITO",$D1674-($D1674*TAXAS!$B$16)), IF($A1674=TAXAS!$A$17,IF($B1674="DÉBITO",$D1674-($D1674*TAXAS!$B$17)), IF($A1674=TAXAS!$A$18,IF($B1674="DÉBITO",$D1674-($D1674*TAXAS!$B$18)), IF($A1674=TAXAS!$A$19,IF($B1674="DÉBITO",$D1674-($D1674*TAXAS!$B$19)), IF($A1674=TAXAS!$A$20,IF($B1674="DÉBITO",$D1674-($D1674*TAXAS!$B$20)), IF($A1674=TAXAS!$A$21,IF($B1674="DÉBITO",$D1674-($D1674*TAXAS!$B$21)), IF($A1674=TAXAS!$A$22,IF($B1674="DÉBITO",$D1674-($D1674*TAXAS!$B$22)), IF($A1674=TAXAS!$A$23,IF($B1674="DÉBITO",$D1674-($D1674*TAXAS!$B$23)), IF($A1674=TAXAS!$A$24,IF($B1674="DÉBITO",$D1674-($D1674*TAXAS!$B$24)), IF($A1674=TAXAS!$A$25,IF($B1674="DÉBITO",$D1674-($D1674*TAXAS!$B$25)), IF($A1674=TAXAS!$A$26,IF($B1674="DÉBITO",$D1674-($D1674*TAXAS!$B$26)), IF($A1674=TAXAS!$A$27,IF($B1674="DÉBITO",$D1674-($D1674*TAXAS!$B$27))))))))))))))))))))))))))/1</f>
        <v>0</v>
      </c>
      <c r="F1674" s="8">
        <f>IF($A1674="VISA",IF($B1674="CRÉDITO",$D1674-($D1674*TAXAS!$C$4)),IF($A1674="MASTER",IF($B1674="CRÉDITO",$D1674-($D1674*TAXAS!$C$5)),IF($A1674="ELO", IF($B1674="CRÉDITO",$D1674-($D1674*TAXAS!$C$6)),IF($A1674="HIPERCARD",IF($B1674="CRÉDITO",$D1674-($D1674*TAXAS!$C$7)),IF($A1674="DINERS",IF($B1674="CRÉDITO",$D1674-($D1674*TAXAS!$C$8)),IF($A1674="AMERICA EXPRESS",IF($B1674="CRÉDITO",$D1674-($D1674*TAXAS!$C$9)),IF($A1674=TAXAS!$A$10,IF($B1674="CRÉDITO",$D1674-($D1674*TAXAS!$C$10)), IF($A1674=TAXAS!$A$11,IF($B1674="CRÉDITO",$D1674-($D1674*TAXAS!$C$11)), IF($A1674=TAXAS!$A$12,IF($B1674="CRÉDITO",$D1674-($D1674*TAXAS!$C$12)), IF($A1674=TAXAS!$A$13,IF($B1674="CRÉDITO",$D1674-($D1674*TAXAS!$C$13)), IF($A1674=TAXAS!$A$14,IF($B1674="CRÉDITO",$D1674-($D1674*TAXAS!$C$14)), IF($A1674=TAXAS!$A$15,IF($B1674="CRÉDITO",$D1674-($D1674*TAXAS!$C$15)), IF($A1674=TAXAS!$A$16,IF($B1674="CRÉDITO",$D1674-($D1674*TAXAS!$C$16)), IF($A1674=TAXAS!$A$17,IF($B1674="CRÉDITO",$D1674-($D1674*TAXAS!$C$17)), IF($A1674=TAXAS!$A$18,IF($B1674="CRÉDITO",$D1674-($D1674*TAXAS!$C$18)), IF($A1674=TAXAS!$A$19,IF($B1674="CRÉDITO",$D1674-($D1674*TAXAS!$C$19)), IF($A1674=TAXAS!$A$20,IF($B1674="CRÉDITO",$D1674-($D1674*TAXAS!$C$20)), IF($A1674=TAXAS!$A$21,IF($B1674="CRÉDITO",$D1674-($D1674*TAXAS!$C$21)), IF($A1674=TAXAS!$A$22,IF($B1674="CRÉDITO",$D1674-($D1674*TAXAS!$C$22)), IF($A1674=TAXAS!$A$23,IF($B1674="CRÉDITO",$D1674-($D1674*TAXAS!$C$23)), IF($A1674=TAXAS!$A$24,IF($B1674="CRÉDITO",$D1674-($D1674*TAXAS!$C$24)), IF($A1674=TAXAS!$A$25,IF($B1674="CRÉDITO",$D1674-($D1674*TAXAS!$C$25)), IF($A1674=TAXAS!$A$26,IF($B1674="CRÉDITO",$D1674-($D1674*TAXAS!$C$26)), IF($A1674=TAXAS!$A$27,IF($B1674="CRÉDITO",$D1674-($D1674*TAXAS!$C$27))))))))))))))))))))))))))/1</f>
        <v>0</v>
      </c>
      <c r="G1674" s="9">
        <f>IF($A1674="VISA",IF($B1674="PARCELADO ATÉ 3X",$D1674-(D1674*TAXAS!$D$4))/3,IF($A1674="MASTER",IF($B1674="PARCELADO ATÉ 3X",$D1674-(D1674*TAXAS!$D$5))/3,IF($A1674="ELO",IF($B1674="PARCELADO ATÉ 3X",$D1674-(D1674*TAXAS!$D$6))/3,IF($A1674="HIPERCARD",IF($B1674="PARCELADO ATÉ 3X",$D1674-(D1674*TAXAS!$D$7))/3,IF($A1674="DINERS",IF($B1674="PARCELADO ATÉ 3X",$D1674-(D1674*TAXAS!$D$8))/3,IF($A1674="AMERICA EXPRESS",IF($B1674="PARCELADO ATÉ 3X",$D1674-(D1674*TAXAS!$D$9))/3,IF($A1674=TAXAS!$A$10,IF($B1674="PARCELADO ATÉ 3X",$D1674-($D1674*TAXAS!$D$10))/3,IF($A1674=TAXAS!$A$11,IF($B1674="PARCELADO ATÉ 3X",$D1674-($D1674*TAXAS!$D$11))/3,IF($A1674=TAXAS!$A$12,IF($B1674="PARCELADO ATÉ 3X",$D1674-($D1674*TAXAS!$D$12))/3,IF($A1674=TAXAS!$A$13,IF($B1674="PARCELADO ATÉ 3X",$D1674-($D1674*TAXAS!$D$13))/3,IF($A1674=TAXAS!$A$14,IF($B1674="PARCELADO ATÉ 3X",$D1674-($D1674*TAXAS!$D$14))/3,IF($A1674=TAXAS!$A$15,IF($B1674="PARCELADO ATÉ 3X",$D1674-($D1674*TAXAS!$D$15))/3,IF($A1674=TAXAS!$A$16,IF($B1674="PARCELADO ATÉ 3X",$D1674-($D1674*TAXAS!$D$16))/3,IF($A1674=TAXAS!$A$17,IF($B1674="PARCELADO ATÉ 3X",$D1674-($D1674*TAXAS!$D$17))/3,IF($A1674=TAXAS!$A$18,IF($B1674="PARCELADO ATÉ 3X",$D1674-($D1674*TAXAS!$D$18))/3,IF($A1674=TAXAS!$A$19,IF($B1674="PARCELADO ATÉ 3X",$D1674-($D1674*TAXAS!$D$19))/3,IF($A1674=TAXAS!$A$20,IF($B1674="PARCELADO ATÉ 3X",$D1674-($D1674*TAXAS!$D$20))/3,IF($A1674=TAXAS!$A$21,IF($B1674="PARCELADO ATÉ 3X",$D1674-($D1674*TAXAS!$D$21))/3,IF($A1674=TAXAS!$A$22,IF($B1674="PARCELADO ATÉ 3X",$D1674-($D1674*TAXAS!$D$22))/3,IF($A1674=TAXAS!$A$23,IF($B1674="PARCELADO ATÉ 3X",$D1674-($D1674*TAXAS!$D$23))/3,IF($A1674=TAXAS!$A$24,IF($B1674="PARCELADO ATÉ 3X",$D1674-($D1674*TAXAS!$D$24))/3,IF($A1674=TAXAS!$A$25,IF($B1674="PARCELADO ATÉ 3X",$D1674-($D1674*TAXAS!$D$25))/3,IF($A1674=TAXAS!$A$26,IF($B1674="PARCELADO ATÉ 3X",$D1674-($D1674*TAXAS!$D$26))/3,IF($A1674=TAXAS!$A$27,IF($B1674="PARCELADO ATÉ 3X",$D1674-($D1674*TAXAS!$D$27))/3))))))))))))))))))))))))/1</f>
        <v>0</v>
      </c>
      <c r="H1674" s="9">
        <f>IF($A1674="VISA",IF($B1674="PARCELADO ATÉ 6X",$D1674-(D1674*TAXAS!$E$4))/6,IF($A1674="MASTER",IF($B1674="PARCELADO ATÉ 6X",$D1674-(D1674*TAXAS!$E$5))/6,IF($A1674="ELO",IF($B1674="PARCELADO ATÉ 6X",$D1674-(D1674*TAXAS!$E$6))/6,IF($A1674="HIPERCARD",IF($B1674="PARCELADO ATÉ 6X",$D1674-(D1674*TAXAS!$E$7))/6,IF($A1674="DINERS",IF($B1674="PARCELADO ATÉ 6X",$D1674-(D1674*TAXAS!$E$8))/6,IF($A1674="AMERICA EXPRESS",IF($B1674="PARCELADO ATÉ 6X",$D1674-(D1674*TAXAS!$E$9))/6,IF($A1674=TAXAS!$A$10,IF($B1674="PARCELADO ATÉ 6X",$D1674-($D1674*TAXAS!$E$10))/6,IF($A1674=TAXAS!$A$11,IF($B1674="PARCELADO ATÉ 6X",$D1674-($D1674*TAXAS!$E$11))/6,IF($A1674=TAXAS!$A$12,IF($B1674="PARCELADO ATÉ 6X",$D1674-($D1674*TAXAS!$E$12))/6,IF($A1674=TAXAS!$A$13,IF($B1674="PARCELADO ATÉ 6X",$D1674-($D1674*TAXAS!$E$13))/6,IF($A1674=TAXAS!$A$14,IF($B1674="PARCELADO ATÉ 6X",$D1674-($D1674*TAXAS!$E$14))/6,IF($A1674=TAXAS!$A$15,IF($B1674="PARCELADO ATÉ 6X",$D1674-($D1674*TAXAS!$E$15))/6,IF($A1674=TAXAS!$A$16,IF($B1674="PARCELADO ATÉ 6X",$D1674-($D1674*TAXAS!$E$16))/6,IF($A1674=TAXAS!$A$17,IF($B1674="PARCELADO ATÉ 6X",$D1674-($D1674*TAXAS!$E$17))/6,IF($A1674=TAXAS!$A$18,IF($B1674="PARCELADO ATÉ 6X",$D1674-($D1674*TAXAS!$E$18))/6,IF($A1674=TAXAS!$A$19,IF($B1674="PARCELADO ATÉ 6X",$D1674-($D1674*TAXAS!$E$19))/6,IF($A1674=TAXAS!$A$20,IF($B1674="PARCELADO ATÉ 6X",$D1674-($D1674*TAXAS!$E$20))/6,IF($A1674=TAXAS!$A$21,IF($B1674="PARCELADO ATÉ 6X",$D1674-($D1674*TAXAS!$E$21))/6,IF($A1674=TAXAS!$A$22,IF($B1674="PARCELADO ATÉ 6X",$D1674-($D1674*TAXAS!$E$22))/6,IF($A1674=TAXAS!$A$23,IF($B1674="PARCELADO ATÉ 6X",$D1674-($D1674*TAXAS!$E$23))/6,IF($A1674=TAXAS!$A$24,IF($B1674="PARCELADO ATÉ 6X",$D1674-($D1674*TAXAS!$E$24))/6,IF($A1674=TAXAS!$A$25,IF($B1674="PARCELADO ATÉ 6X",$D1674-($D1674*TAXAS!$E$25))/6,IF($A1674=TAXAS!$A$26,IF($B1674="PARCELADO ATÉ 6X",$D1674-($D1674*TAXAS!$E$26))/6,IF($A1674=TAXAS!$A$27,IF($B1674="PARCELADO ATÉ 6X",$D1674-($D1674*TAXAS!$E$27))/6))))))))))))))))))))))))/1</f>
        <v>0</v>
      </c>
      <c r="I1674" s="9">
        <f>IF($A1674="VISA",IF($B1674="PARCELADO ATÉ 12X",$D1674-(D1674*TAXAS!$F$4))/12,IF($A1674="MASTER",IF($B1674="PARCELADO ATÉ 12X",$D1674-(D1674*TAXAS!$F$5))/12,IF($A1674="ELO",IF($B1674="PARCELADO ATÉ 12X",$D1674-(D1674*TAXAS!$F$6))/12,IF($A1674="HIPERCARD",IF($B1674="PARCELADO ATÉ 12X",$D1674-(D1674*TAXAS!$F$7))/12,IF($A1674="DINERS",IF($B1674="PARCELADO ATÉ 12X",$D1674-(D1674*TAXAS!$F$8))/12,IF($A1674="AMERICA EXPRESS",IF($B1674="PARCELADO ATÉ 12X",$D1674-(D1674*TAXAS!$F$9))/12,IF($A1674=TAXAS!$A$10,IF($B1674="PARCELADO ATÉ 12X",$D1674-($D1674*TAXAS!$F$10))/12,IF($A1674=TAXAS!$A$11,IF($B1674="PARCELADO ATÉ 12X",$D1674-($D1674*TAXAS!$F$11))/12,IF($A1674=TAXAS!$A$12,IF($B1674="PARCELADO ATÉ 12X",$D1674-($D1674*TAXAS!$F$12))/12,IF($A1674=TAXAS!$A$13,IF($B1674="PARCELADO ATÉ 12X",$D1674-($D1674*TAXAS!$F$13))/12,IF($A1674=TAXAS!$A$14,IF($B1674="PARCELADO ATÉ 12X",$D1674-($D1674*TAXAS!$F$14))/12,IF($A1674=TAXAS!$A$15,IF($B1674="PARCELADO ATÉ 12X",$D1674-($D1674*TAXAS!$F$15))/12,IF($A1674=TAXAS!$A$16,IF($B1674="PARCELADO ATÉ 12X",$D1674-($D1674*TAXAS!$F$16))/12,IF($A1674=TAXAS!$A$17,IF($B1674="PARCELADO ATÉ 12X",$D1674-($D1674*TAXAS!$F$17))/12,IF($A1674=TAXAS!$A$18,IF($B1674="PARCELADO ATÉ 12X",$D1674-($D1674*TAXAS!$F$18))/12,IF($A1674=TAXAS!$A$19,IF($B1674="PARCELADO ATÉ 12X",$D1674-($D1674*TAXAS!$F$19))/12,IF($A1674=TAXAS!$A$20,IF($B1674="PARCELADO ATÉ 12X",$D1674-($D1674*TAXAS!$F$20))/12,IF($A1674=TAXAS!$A$21,IF($B1674="PARCELADO ATÉ 12X",$D1674-($D1674*TAXAS!$F$21))/12,IF($A1674=TAXAS!$A$22,IF($B1674="PARCELADO ATÉ 12X",$D1674-($D1674*TAXAS!$F$22))/12,IF($A1674=TAXAS!$A$23,IF($B1674="PARCELADO ATÉ 12X",$D1674-($D1674*TAXAS!$F$23))/12,IF($A1674=TAXAS!$A$24,IF($B1674="PARCELADO ATÉ 12X",$D1674-($D1674*TAXAS!$F$24))/12,IF($A1674=TAXAS!$A$25,IF($B1674="PARCELADO ATÉ 12X",$D1674-($D1674*TAXAS!$F$25))/12,IF($A1674=TAXAS!$A$26,IF($B1674="PARCELADO ATÉ 12X",$D1674-($D1674*TAXAS!$F$26))/12,IF($A1674=TAXAS!$A$27,IF($B1674="PARCELADO ATÉ 12X",$D1674-($D1674*TAXAS!$F$27))/12))))))))))))))))))))))))/1</f>
        <v>0</v>
      </c>
      <c r="J1674" s="8">
        <f t="shared" si="0"/>
        <v>0</v>
      </c>
      <c r="K1674" s="10" t="b">
        <f>IF($B1674="PARCELADO ATÉ 3X",($D1674-($D1674*TAXAS!$D$4))-$J1674)</f>
        <v>0</v>
      </c>
      <c r="L1674" s="10" t="b">
        <f>IF($B1674="PARCELADO ATÉ 6X",($D1674-($D1674*TAXAS!$E$4))-$J1674)</f>
        <v>0</v>
      </c>
      <c r="M1674" s="10" t="b">
        <f>IF($B1674="PARCELADO ATÉ 12X",($D1674-($D1674*TAXAS!$F$4))-$J1674)</f>
        <v>0</v>
      </c>
      <c r="N1674" s="8">
        <f t="shared" si="1"/>
        <v>0</v>
      </c>
      <c r="O1674" s="10">
        <f t="shared" si="2"/>
        <v>0</v>
      </c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</row>
    <row r="1675" spans="1:31" ht="15.75" customHeight="1" x14ac:dyDescent="0.2">
      <c r="A1675" s="3"/>
      <c r="B1675" s="5"/>
      <c r="C1675" s="6"/>
      <c r="D1675" s="42"/>
      <c r="E1675" s="8">
        <f>IF($A1675="VISA",IF($B1675="DÉBITO",$D1675-($D1675*TAXAS!$B$4)),IF($A1675="MASTER",IF($B1675="DÉBITO",$D1675-($D1675*TAXAS!$B$5)),IF($A1675="ELO", IF($B1675="DÉBITO",$D1675-($D1675*TAXAS!$B$6)),IF($A1675="HIPERCARD",IF($B1675="DÉBITO",$D1675-($D1675*TAXAS!$B$7)),IF($A1675="DINERS",IF($B1675="DÉBITO",$D1675-($D1675*TAXAS!$B$8)),IF($A1675="AMERICA EXPRESS",IF($B1675="DÉBITO",$D1675-($D1675*TAXAS!$B$9)),IF($A1675=TAXAS!$A$10,IF($B1675="DÉBITO",$D1675-($D1675*TAXAS!$B$10)), IF($A1675=TAXAS!$A$11,IF($B1675="DÉBITO",$D1675-($D1675*TAXAS!$B$11)), IF($A1675=TAXAS!$A$12,IF($B1675="DÉBITO",$D1675-($D1675*TAXAS!$B$12)), IF($A1675=TAXAS!$A$13,IF($B1675="DÉBITO",$D1675-($D1675*TAXAS!$B$13)), IF($A1675=TAXAS!$A$14,IF($B1675="DÉBITO",$D1675-($D1675*TAXAS!$B$14)), IF($A1675=TAXAS!$A$15,IF($B1675="DÉBITO",$D1675-($D1675*TAXAS!$B$15)), IF($A1675=TAXAS!$A$16,IF($B1675="DÉBITO",$D1675-($D1675*TAXAS!$B$16)), IF($A1675=TAXAS!$A$17,IF($B1675="DÉBITO",$D1675-($D1675*TAXAS!$B$17)), IF($A1675=TAXAS!$A$18,IF($B1675="DÉBITO",$D1675-($D1675*TAXAS!$B$18)), IF($A1675=TAXAS!$A$19,IF($B1675="DÉBITO",$D1675-($D1675*TAXAS!$B$19)), IF($A1675=TAXAS!$A$20,IF($B1675="DÉBITO",$D1675-($D1675*TAXAS!$B$20)), IF($A1675=TAXAS!$A$21,IF($B1675="DÉBITO",$D1675-($D1675*TAXAS!$B$21)), IF($A1675=TAXAS!$A$22,IF($B1675="DÉBITO",$D1675-($D1675*TAXAS!$B$22)), IF($A1675=TAXAS!$A$23,IF($B1675="DÉBITO",$D1675-($D1675*TAXAS!$B$23)), IF($A1675=TAXAS!$A$24,IF($B1675="DÉBITO",$D1675-($D1675*TAXAS!$B$24)), IF($A1675=TAXAS!$A$25,IF($B1675="DÉBITO",$D1675-($D1675*TAXAS!$B$25)), IF($A1675=TAXAS!$A$26,IF($B1675="DÉBITO",$D1675-($D1675*TAXAS!$B$26)), IF($A1675=TAXAS!$A$27,IF($B1675="DÉBITO",$D1675-($D1675*TAXAS!$B$27))))))))))))))))))))))))))/1</f>
        <v>0</v>
      </c>
      <c r="F1675" s="8">
        <f>IF($A1675="VISA",IF($B1675="CRÉDITO",$D1675-($D1675*TAXAS!$C$4)),IF($A1675="MASTER",IF($B1675="CRÉDITO",$D1675-($D1675*TAXAS!$C$5)),IF($A1675="ELO", IF($B1675="CRÉDITO",$D1675-($D1675*TAXAS!$C$6)),IF($A1675="HIPERCARD",IF($B1675="CRÉDITO",$D1675-($D1675*TAXAS!$C$7)),IF($A1675="DINERS",IF($B1675="CRÉDITO",$D1675-($D1675*TAXAS!$C$8)),IF($A1675="AMERICA EXPRESS",IF($B1675="CRÉDITO",$D1675-($D1675*TAXAS!$C$9)),IF($A1675=TAXAS!$A$10,IF($B1675="CRÉDITO",$D1675-($D1675*TAXAS!$C$10)), IF($A1675=TAXAS!$A$11,IF($B1675="CRÉDITO",$D1675-($D1675*TAXAS!$C$11)), IF($A1675=TAXAS!$A$12,IF($B1675="CRÉDITO",$D1675-($D1675*TAXAS!$C$12)), IF($A1675=TAXAS!$A$13,IF($B1675="CRÉDITO",$D1675-($D1675*TAXAS!$C$13)), IF($A1675=TAXAS!$A$14,IF($B1675="CRÉDITO",$D1675-($D1675*TAXAS!$C$14)), IF($A1675=TAXAS!$A$15,IF($B1675="CRÉDITO",$D1675-($D1675*TAXAS!$C$15)), IF($A1675=TAXAS!$A$16,IF($B1675="CRÉDITO",$D1675-($D1675*TAXAS!$C$16)), IF($A1675=TAXAS!$A$17,IF($B1675="CRÉDITO",$D1675-($D1675*TAXAS!$C$17)), IF($A1675=TAXAS!$A$18,IF($B1675="CRÉDITO",$D1675-($D1675*TAXAS!$C$18)), IF($A1675=TAXAS!$A$19,IF($B1675="CRÉDITO",$D1675-($D1675*TAXAS!$C$19)), IF($A1675=TAXAS!$A$20,IF($B1675="CRÉDITO",$D1675-($D1675*TAXAS!$C$20)), IF($A1675=TAXAS!$A$21,IF($B1675="CRÉDITO",$D1675-($D1675*TAXAS!$C$21)), IF($A1675=TAXAS!$A$22,IF($B1675="CRÉDITO",$D1675-($D1675*TAXAS!$C$22)), IF($A1675=TAXAS!$A$23,IF($B1675="CRÉDITO",$D1675-($D1675*TAXAS!$C$23)), IF($A1675=TAXAS!$A$24,IF($B1675="CRÉDITO",$D1675-($D1675*TAXAS!$C$24)), IF($A1675=TAXAS!$A$25,IF($B1675="CRÉDITO",$D1675-($D1675*TAXAS!$C$25)), IF($A1675=TAXAS!$A$26,IF($B1675="CRÉDITO",$D1675-($D1675*TAXAS!$C$26)), IF($A1675=TAXAS!$A$27,IF($B1675="CRÉDITO",$D1675-($D1675*TAXAS!$C$27))))))))))))))))))))))))))/1</f>
        <v>0</v>
      </c>
      <c r="G1675" s="9">
        <f>IF($A1675="VISA",IF($B1675="PARCELADO ATÉ 3X",$D1675-(D1675*TAXAS!$D$4))/3,IF($A1675="MASTER",IF($B1675="PARCELADO ATÉ 3X",$D1675-(D1675*TAXAS!$D$5))/3,IF($A1675="ELO",IF($B1675="PARCELADO ATÉ 3X",$D1675-(D1675*TAXAS!$D$6))/3,IF($A1675="HIPERCARD",IF($B1675="PARCELADO ATÉ 3X",$D1675-(D1675*TAXAS!$D$7))/3,IF($A1675="DINERS",IF($B1675="PARCELADO ATÉ 3X",$D1675-(D1675*TAXAS!$D$8))/3,IF($A1675="AMERICA EXPRESS",IF($B1675="PARCELADO ATÉ 3X",$D1675-(D1675*TAXAS!$D$9))/3,IF($A1675=TAXAS!$A$10,IF($B1675="PARCELADO ATÉ 3X",$D1675-($D1675*TAXAS!$D$10))/3,IF($A1675=TAXAS!$A$11,IF($B1675="PARCELADO ATÉ 3X",$D1675-($D1675*TAXAS!$D$11))/3,IF($A1675=TAXAS!$A$12,IF($B1675="PARCELADO ATÉ 3X",$D1675-($D1675*TAXAS!$D$12))/3,IF($A1675=TAXAS!$A$13,IF($B1675="PARCELADO ATÉ 3X",$D1675-($D1675*TAXAS!$D$13))/3,IF($A1675=TAXAS!$A$14,IF($B1675="PARCELADO ATÉ 3X",$D1675-($D1675*TAXAS!$D$14))/3,IF($A1675=TAXAS!$A$15,IF($B1675="PARCELADO ATÉ 3X",$D1675-($D1675*TAXAS!$D$15))/3,IF($A1675=TAXAS!$A$16,IF($B1675="PARCELADO ATÉ 3X",$D1675-($D1675*TAXAS!$D$16))/3,IF($A1675=TAXAS!$A$17,IF($B1675="PARCELADO ATÉ 3X",$D1675-($D1675*TAXAS!$D$17))/3,IF($A1675=TAXAS!$A$18,IF($B1675="PARCELADO ATÉ 3X",$D1675-($D1675*TAXAS!$D$18))/3,IF($A1675=TAXAS!$A$19,IF($B1675="PARCELADO ATÉ 3X",$D1675-($D1675*TAXAS!$D$19))/3,IF($A1675=TAXAS!$A$20,IF($B1675="PARCELADO ATÉ 3X",$D1675-($D1675*TAXAS!$D$20))/3,IF($A1675=TAXAS!$A$21,IF($B1675="PARCELADO ATÉ 3X",$D1675-($D1675*TAXAS!$D$21))/3,IF($A1675=TAXAS!$A$22,IF($B1675="PARCELADO ATÉ 3X",$D1675-($D1675*TAXAS!$D$22))/3,IF($A1675=TAXAS!$A$23,IF($B1675="PARCELADO ATÉ 3X",$D1675-($D1675*TAXAS!$D$23))/3,IF($A1675=TAXAS!$A$24,IF($B1675="PARCELADO ATÉ 3X",$D1675-($D1675*TAXAS!$D$24))/3,IF($A1675=TAXAS!$A$25,IF($B1675="PARCELADO ATÉ 3X",$D1675-($D1675*TAXAS!$D$25))/3,IF($A1675=TAXAS!$A$26,IF($B1675="PARCELADO ATÉ 3X",$D1675-($D1675*TAXAS!$D$26))/3,IF($A1675=TAXAS!$A$27,IF($B1675="PARCELADO ATÉ 3X",$D1675-($D1675*TAXAS!$D$27))/3))))))))))))))))))))))))/1</f>
        <v>0</v>
      </c>
      <c r="H1675" s="9">
        <f>IF($A1675="VISA",IF($B1675="PARCELADO ATÉ 6X",$D1675-(D1675*TAXAS!$E$4))/6,IF($A1675="MASTER",IF($B1675="PARCELADO ATÉ 6X",$D1675-(D1675*TAXAS!$E$5))/6,IF($A1675="ELO",IF($B1675="PARCELADO ATÉ 6X",$D1675-(D1675*TAXAS!$E$6))/6,IF($A1675="HIPERCARD",IF($B1675="PARCELADO ATÉ 6X",$D1675-(D1675*TAXAS!$E$7))/6,IF($A1675="DINERS",IF($B1675="PARCELADO ATÉ 6X",$D1675-(D1675*TAXAS!$E$8))/6,IF($A1675="AMERICA EXPRESS",IF($B1675="PARCELADO ATÉ 6X",$D1675-(D1675*TAXAS!$E$9))/6,IF($A1675=TAXAS!$A$10,IF($B1675="PARCELADO ATÉ 6X",$D1675-($D1675*TAXAS!$E$10))/6,IF($A1675=TAXAS!$A$11,IF($B1675="PARCELADO ATÉ 6X",$D1675-($D1675*TAXAS!$E$11))/6,IF($A1675=TAXAS!$A$12,IF($B1675="PARCELADO ATÉ 6X",$D1675-($D1675*TAXAS!$E$12))/6,IF($A1675=TAXAS!$A$13,IF($B1675="PARCELADO ATÉ 6X",$D1675-($D1675*TAXAS!$E$13))/6,IF($A1675=TAXAS!$A$14,IF($B1675="PARCELADO ATÉ 6X",$D1675-($D1675*TAXAS!$E$14))/6,IF($A1675=TAXAS!$A$15,IF($B1675="PARCELADO ATÉ 6X",$D1675-($D1675*TAXAS!$E$15))/6,IF($A1675=TAXAS!$A$16,IF($B1675="PARCELADO ATÉ 6X",$D1675-($D1675*TAXAS!$E$16))/6,IF($A1675=TAXAS!$A$17,IF($B1675="PARCELADO ATÉ 6X",$D1675-($D1675*TAXAS!$E$17))/6,IF($A1675=TAXAS!$A$18,IF($B1675="PARCELADO ATÉ 6X",$D1675-($D1675*TAXAS!$E$18))/6,IF($A1675=TAXAS!$A$19,IF($B1675="PARCELADO ATÉ 6X",$D1675-($D1675*TAXAS!$E$19))/6,IF($A1675=TAXAS!$A$20,IF($B1675="PARCELADO ATÉ 6X",$D1675-($D1675*TAXAS!$E$20))/6,IF($A1675=TAXAS!$A$21,IF($B1675="PARCELADO ATÉ 6X",$D1675-($D1675*TAXAS!$E$21))/6,IF($A1675=TAXAS!$A$22,IF($B1675="PARCELADO ATÉ 6X",$D1675-($D1675*TAXAS!$E$22))/6,IF($A1675=TAXAS!$A$23,IF($B1675="PARCELADO ATÉ 6X",$D1675-($D1675*TAXAS!$E$23))/6,IF($A1675=TAXAS!$A$24,IF($B1675="PARCELADO ATÉ 6X",$D1675-($D1675*TAXAS!$E$24))/6,IF($A1675=TAXAS!$A$25,IF($B1675="PARCELADO ATÉ 6X",$D1675-($D1675*TAXAS!$E$25))/6,IF($A1675=TAXAS!$A$26,IF($B1675="PARCELADO ATÉ 6X",$D1675-($D1675*TAXAS!$E$26))/6,IF($A1675=TAXAS!$A$27,IF($B1675="PARCELADO ATÉ 6X",$D1675-($D1675*TAXAS!$E$27))/6))))))))))))))))))))))))/1</f>
        <v>0</v>
      </c>
      <c r="I1675" s="9">
        <f>IF($A1675="VISA",IF($B1675="PARCELADO ATÉ 12X",$D1675-(D1675*TAXAS!$F$4))/12,IF($A1675="MASTER",IF($B1675="PARCELADO ATÉ 12X",$D1675-(D1675*TAXAS!$F$5))/12,IF($A1675="ELO",IF($B1675="PARCELADO ATÉ 12X",$D1675-(D1675*TAXAS!$F$6))/12,IF($A1675="HIPERCARD",IF($B1675="PARCELADO ATÉ 12X",$D1675-(D1675*TAXAS!$F$7))/12,IF($A1675="DINERS",IF($B1675="PARCELADO ATÉ 12X",$D1675-(D1675*TAXAS!$F$8))/12,IF($A1675="AMERICA EXPRESS",IF($B1675="PARCELADO ATÉ 12X",$D1675-(D1675*TAXAS!$F$9))/12,IF($A1675=TAXAS!$A$10,IF($B1675="PARCELADO ATÉ 12X",$D1675-($D1675*TAXAS!$F$10))/12,IF($A1675=TAXAS!$A$11,IF($B1675="PARCELADO ATÉ 12X",$D1675-($D1675*TAXAS!$F$11))/12,IF($A1675=TAXAS!$A$12,IF($B1675="PARCELADO ATÉ 12X",$D1675-($D1675*TAXAS!$F$12))/12,IF($A1675=TAXAS!$A$13,IF($B1675="PARCELADO ATÉ 12X",$D1675-($D1675*TAXAS!$F$13))/12,IF($A1675=TAXAS!$A$14,IF($B1675="PARCELADO ATÉ 12X",$D1675-($D1675*TAXAS!$F$14))/12,IF($A1675=TAXAS!$A$15,IF($B1675="PARCELADO ATÉ 12X",$D1675-($D1675*TAXAS!$F$15))/12,IF($A1675=TAXAS!$A$16,IF($B1675="PARCELADO ATÉ 12X",$D1675-($D1675*TAXAS!$F$16))/12,IF($A1675=TAXAS!$A$17,IF($B1675="PARCELADO ATÉ 12X",$D1675-($D1675*TAXAS!$F$17))/12,IF($A1675=TAXAS!$A$18,IF($B1675="PARCELADO ATÉ 12X",$D1675-($D1675*TAXAS!$F$18))/12,IF($A1675=TAXAS!$A$19,IF($B1675="PARCELADO ATÉ 12X",$D1675-($D1675*TAXAS!$F$19))/12,IF($A1675=TAXAS!$A$20,IF($B1675="PARCELADO ATÉ 12X",$D1675-($D1675*TAXAS!$F$20))/12,IF($A1675=TAXAS!$A$21,IF($B1675="PARCELADO ATÉ 12X",$D1675-($D1675*TAXAS!$F$21))/12,IF($A1675=TAXAS!$A$22,IF($B1675="PARCELADO ATÉ 12X",$D1675-($D1675*TAXAS!$F$22))/12,IF($A1675=TAXAS!$A$23,IF($B1675="PARCELADO ATÉ 12X",$D1675-($D1675*TAXAS!$F$23))/12,IF($A1675=TAXAS!$A$24,IF($B1675="PARCELADO ATÉ 12X",$D1675-($D1675*TAXAS!$F$24))/12,IF($A1675=TAXAS!$A$25,IF($B1675="PARCELADO ATÉ 12X",$D1675-($D1675*TAXAS!$F$25))/12,IF($A1675=TAXAS!$A$26,IF($B1675="PARCELADO ATÉ 12X",$D1675-($D1675*TAXAS!$F$26))/12,IF($A1675=TAXAS!$A$27,IF($B1675="PARCELADO ATÉ 12X",$D1675-($D1675*TAXAS!$F$27))/12))))))))))))))))))))))))/1</f>
        <v>0</v>
      </c>
      <c r="J1675" s="8">
        <f t="shared" si="0"/>
        <v>0</v>
      </c>
      <c r="K1675" s="10" t="b">
        <f>IF($B1675="PARCELADO ATÉ 3X",($D1675-($D1675*TAXAS!$D$4))-$J1675)</f>
        <v>0</v>
      </c>
      <c r="L1675" s="10" t="b">
        <f>IF($B1675="PARCELADO ATÉ 6X",($D1675-($D1675*TAXAS!$E$4))-$J1675)</f>
        <v>0</v>
      </c>
      <c r="M1675" s="10" t="b">
        <f>IF($B1675="PARCELADO ATÉ 12X",($D1675-($D1675*TAXAS!$F$4))-$J1675)</f>
        <v>0</v>
      </c>
      <c r="N1675" s="8">
        <f t="shared" si="1"/>
        <v>0</v>
      </c>
      <c r="O1675" s="10">
        <f t="shared" si="2"/>
        <v>0</v>
      </c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</row>
    <row r="1676" spans="1:31" ht="15.75" customHeight="1" x14ac:dyDescent="0.2">
      <c r="A1676" s="3"/>
      <c r="B1676" s="5"/>
      <c r="C1676" s="6"/>
      <c r="D1676" s="42"/>
      <c r="E1676" s="8">
        <f>IF($A1676="VISA",IF($B1676="DÉBITO",$D1676-($D1676*TAXAS!$B$4)),IF($A1676="MASTER",IF($B1676="DÉBITO",$D1676-($D1676*TAXAS!$B$5)),IF($A1676="ELO", IF($B1676="DÉBITO",$D1676-($D1676*TAXAS!$B$6)),IF($A1676="HIPERCARD",IF($B1676="DÉBITO",$D1676-($D1676*TAXAS!$B$7)),IF($A1676="DINERS",IF($B1676="DÉBITO",$D1676-($D1676*TAXAS!$B$8)),IF($A1676="AMERICA EXPRESS",IF($B1676="DÉBITO",$D1676-($D1676*TAXAS!$B$9)),IF($A1676=TAXAS!$A$10,IF($B1676="DÉBITO",$D1676-($D1676*TAXAS!$B$10)), IF($A1676=TAXAS!$A$11,IF($B1676="DÉBITO",$D1676-($D1676*TAXAS!$B$11)), IF($A1676=TAXAS!$A$12,IF($B1676="DÉBITO",$D1676-($D1676*TAXAS!$B$12)), IF($A1676=TAXAS!$A$13,IF($B1676="DÉBITO",$D1676-($D1676*TAXAS!$B$13)), IF($A1676=TAXAS!$A$14,IF($B1676="DÉBITO",$D1676-($D1676*TAXAS!$B$14)), IF($A1676=TAXAS!$A$15,IF($B1676="DÉBITO",$D1676-($D1676*TAXAS!$B$15)), IF($A1676=TAXAS!$A$16,IF($B1676="DÉBITO",$D1676-($D1676*TAXAS!$B$16)), IF($A1676=TAXAS!$A$17,IF($B1676="DÉBITO",$D1676-($D1676*TAXAS!$B$17)), IF($A1676=TAXAS!$A$18,IF($B1676="DÉBITO",$D1676-($D1676*TAXAS!$B$18)), IF($A1676=TAXAS!$A$19,IF($B1676="DÉBITO",$D1676-($D1676*TAXAS!$B$19)), IF($A1676=TAXAS!$A$20,IF($B1676="DÉBITO",$D1676-($D1676*TAXAS!$B$20)), IF($A1676=TAXAS!$A$21,IF($B1676="DÉBITO",$D1676-($D1676*TAXAS!$B$21)), IF($A1676=TAXAS!$A$22,IF($B1676="DÉBITO",$D1676-($D1676*TAXAS!$B$22)), IF($A1676=TAXAS!$A$23,IF($B1676="DÉBITO",$D1676-($D1676*TAXAS!$B$23)), IF($A1676=TAXAS!$A$24,IF($B1676="DÉBITO",$D1676-($D1676*TAXAS!$B$24)), IF($A1676=TAXAS!$A$25,IF($B1676="DÉBITO",$D1676-($D1676*TAXAS!$B$25)), IF($A1676=TAXAS!$A$26,IF($B1676="DÉBITO",$D1676-($D1676*TAXAS!$B$26)), IF($A1676=TAXAS!$A$27,IF($B1676="DÉBITO",$D1676-($D1676*TAXAS!$B$27))))))))))))))))))))))))))/1</f>
        <v>0</v>
      </c>
      <c r="F1676" s="8">
        <f>IF($A1676="VISA",IF($B1676="CRÉDITO",$D1676-($D1676*TAXAS!$C$4)),IF($A1676="MASTER",IF($B1676="CRÉDITO",$D1676-($D1676*TAXAS!$C$5)),IF($A1676="ELO", IF($B1676="CRÉDITO",$D1676-($D1676*TAXAS!$C$6)),IF($A1676="HIPERCARD",IF($B1676="CRÉDITO",$D1676-($D1676*TAXAS!$C$7)),IF($A1676="DINERS",IF($B1676="CRÉDITO",$D1676-($D1676*TAXAS!$C$8)),IF($A1676="AMERICA EXPRESS",IF($B1676="CRÉDITO",$D1676-($D1676*TAXAS!$C$9)),IF($A1676=TAXAS!$A$10,IF($B1676="CRÉDITO",$D1676-($D1676*TAXAS!$C$10)), IF($A1676=TAXAS!$A$11,IF($B1676="CRÉDITO",$D1676-($D1676*TAXAS!$C$11)), IF($A1676=TAXAS!$A$12,IF($B1676="CRÉDITO",$D1676-($D1676*TAXAS!$C$12)), IF($A1676=TAXAS!$A$13,IF($B1676="CRÉDITO",$D1676-($D1676*TAXAS!$C$13)), IF($A1676=TAXAS!$A$14,IF($B1676="CRÉDITO",$D1676-($D1676*TAXAS!$C$14)), IF($A1676=TAXAS!$A$15,IF($B1676="CRÉDITO",$D1676-($D1676*TAXAS!$C$15)), IF($A1676=TAXAS!$A$16,IF($B1676="CRÉDITO",$D1676-($D1676*TAXAS!$C$16)), IF($A1676=TAXAS!$A$17,IF($B1676="CRÉDITO",$D1676-($D1676*TAXAS!$C$17)), IF($A1676=TAXAS!$A$18,IF($B1676="CRÉDITO",$D1676-($D1676*TAXAS!$C$18)), IF($A1676=TAXAS!$A$19,IF($B1676="CRÉDITO",$D1676-($D1676*TAXAS!$C$19)), IF($A1676=TAXAS!$A$20,IF($B1676="CRÉDITO",$D1676-($D1676*TAXAS!$C$20)), IF($A1676=TAXAS!$A$21,IF($B1676="CRÉDITO",$D1676-($D1676*TAXAS!$C$21)), IF($A1676=TAXAS!$A$22,IF($B1676="CRÉDITO",$D1676-($D1676*TAXAS!$C$22)), IF($A1676=TAXAS!$A$23,IF($B1676="CRÉDITO",$D1676-($D1676*TAXAS!$C$23)), IF($A1676=TAXAS!$A$24,IF($B1676="CRÉDITO",$D1676-($D1676*TAXAS!$C$24)), IF($A1676=TAXAS!$A$25,IF($B1676="CRÉDITO",$D1676-($D1676*TAXAS!$C$25)), IF($A1676=TAXAS!$A$26,IF($B1676="CRÉDITO",$D1676-($D1676*TAXAS!$C$26)), IF($A1676=TAXAS!$A$27,IF($B1676="CRÉDITO",$D1676-($D1676*TAXAS!$C$27))))))))))))))))))))))))))/1</f>
        <v>0</v>
      </c>
      <c r="G1676" s="9">
        <f>IF($A1676="VISA",IF($B1676="PARCELADO ATÉ 3X",$D1676-(D1676*TAXAS!$D$4))/3,IF($A1676="MASTER",IF($B1676="PARCELADO ATÉ 3X",$D1676-(D1676*TAXAS!$D$5))/3,IF($A1676="ELO",IF($B1676="PARCELADO ATÉ 3X",$D1676-(D1676*TAXAS!$D$6))/3,IF($A1676="HIPERCARD",IF($B1676="PARCELADO ATÉ 3X",$D1676-(D1676*TAXAS!$D$7))/3,IF($A1676="DINERS",IF($B1676="PARCELADO ATÉ 3X",$D1676-(D1676*TAXAS!$D$8))/3,IF($A1676="AMERICA EXPRESS",IF($B1676="PARCELADO ATÉ 3X",$D1676-(D1676*TAXAS!$D$9))/3,IF($A1676=TAXAS!$A$10,IF($B1676="PARCELADO ATÉ 3X",$D1676-($D1676*TAXAS!$D$10))/3,IF($A1676=TAXAS!$A$11,IF($B1676="PARCELADO ATÉ 3X",$D1676-($D1676*TAXAS!$D$11))/3,IF($A1676=TAXAS!$A$12,IF($B1676="PARCELADO ATÉ 3X",$D1676-($D1676*TAXAS!$D$12))/3,IF($A1676=TAXAS!$A$13,IF($B1676="PARCELADO ATÉ 3X",$D1676-($D1676*TAXAS!$D$13))/3,IF($A1676=TAXAS!$A$14,IF($B1676="PARCELADO ATÉ 3X",$D1676-($D1676*TAXAS!$D$14))/3,IF($A1676=TAXAS!$A$15,IF($B1676="PARCELADO ATÉ 3X",$D1676-($D1676*TAXAS!$D$15))/3,IF($A1676=TAXAS!$A$16,IF($B1676="PARCELADO ATÉ 3X",$D1676-($D1676*TAXAS!$D$16))/3,IF($A1676=TAXAS!$A$17,IF($B1676="PARCELADO ATÉ 3X",$D1676-($D1676*TAXAS!$D$17))/3,IF($A1676=TAXAS!$A$18,IF($B1676="PARCELADO ATÉ 3X",$D1676-($D1676*TAXAS!$D$18))/3,IF($A1676=TAXAS!$A$19,IF($B1676="PARCELADO ATÉ 3X",$D1676-($D1676*TAXAS!$D$19))/3,IF($A1676=TAXAS!$A$20,IF($B1676="PARCELADO ATÉ 3X",$D1676-($D1676*TAXAS!$D$20))/3,IF($A1676=TAXAS!$A$21,IF($B1676="PARCELADO ATÉ 3X",$D1676-($D1676*TAXAS!$D$21))/3,IF($A1676=TAXAS!$A$22,IF($B1676="PARCELADO ATÉ 3X",$D1676-($D1676*TAXAS!$D$22))/3,IF($A1676=TAXAS!$A$23,IF($B1676="PARCELADO ATÉ 3X",$D1676-($D1676*TAXAS!$D$23))/3,IF($A1676=TAXAS!$A$24,IF($B1676="PARCELADO ATÉ 3X",$D1676-($D1676*TAXAS!$D$24))/3,IF($A1676=TAXAS!$A$25,IF($B1676="PARCELADO ATÉ 3X",$D1676-($D1676*TAXAS!$D$25))/3,IF($A1676=TAXAS!$A$26,IF($B1676="PARCELADO ATÉ 3X",$D1676-($D1676*TAXAS!$D$26))/3,IF($A1676=TAXAS!$A$27,IF($B1676="PARCELADO ATÉ 3X",$D1676-($D1676*TAXAS!$D$27))/3))))))))))))))))))))))))/1</f>
        <v>0</v>
      </c>
      <c r="H1676" s="9">
        <f>IF($A1676="VISA",IF($B1676="PARCELADO ATÉ 6X",$D1676-(D1676*TAXAS!$E$4))/6,IF($A1676="MASTER",IF($B1676="PARCELADO ATÉ 6X",$D1676-(D1676*TAXAS!$E$5))/6,IF($A1676="ELO",IF($B1676="PARCELADO ATÉ 6X",$D1676-(D1676*TAXAS!$E$6))/6,IF($A1676="HIPERCARD",IF($B1676="PARCELADO ATÉ 6X",$D1676-(D1676*TAXAS!$E$7))/6,IF($A1676="DINERS",IF($B1676="PARCELADO ATÉ 6X",$D1676-(D1676*TAXAS!$E$8))/6,IF($A1676="AMERICA EXPRESS",IF($B1676="PARCELADO ATÉ 6X",$D1676-(D1676*TAXAS!$E$9))/6,IF($A1676=TAXAS!$A$10,IF($B1676="PARCELADO ATÉ 6X",$D1676-($D1676*TAXAS!$E$10))/6,IF($A1676=TAXAS!$A$11,IF($B1676="PARCELADO ATÉ 6X",$D1676-($D1676*TAXAS!$E$11))/6,IF($A1676=TAXAS!$A$12,IF($B1676="PARCELADO ATÉ 6X",$D1676-($D1676*TAXAS!$E$12))/6,IF($A1676=TAXAS!$A$13,IF($B1676="PARCELADO ATÉ 6X",$D1676-($D1676*TAXAS!$E$13))/6,IF($A1676=TAXAS!$A$14,IF($B1676="PARCELADO ATÉ 6X",$D1676-($D1676*TAXAS!$E$14))/6,IF($A1676=TAXAS!$A$15,IF($B1676="PARCELADO ATÉ 6X",$D1676-($D1676*TAXAS!$E$15))/6,IF($A1676=TAXAS!$A$16,IF($B1676="PARCELADO ATÉ 6X",$D1676-($D1676*TAXAS!$E$16))/6,IF($A1676=TAXAS!$A$17,IF($B1676="PARCELADO ATÉ 6X",$D1676-($D1676*TAXAS!$E$17))/6,IF($A1676=TAXAS!$A$18,IF($B1676="PARCELADO ATÉ 6X",$D1676-($D1676*TAXAS!$E$18))/6,IF($A1676=TAXAS!$A$19,IF($B1676="PARCELADO ATÉ 6X",$D1676-($D1676*TAXAS!$E$19))/6,IF($A1676=TAXAS!$A$20,IF($B1676="PARCELADO ATÉ 6X",$D1676-($D1676*TAXAS!$E$20))/6,IF($A1676=TAXAS!$A$21,IF($B1676="PARCELADO ATÉ 6X",$D1676-($D1676*TAXAS!$E$21))/6,IF($A1676=TAXAS!$A$22,IF($B1676="PARCELADO ATÉ 6X",$D1676-($D1676*TAXAS!$E$22))/6,IF($A1676=TAXAS!$A$23,IF($B1676="PARCELADO ATÉ 6X",$D1676-($D1676*TAXAS!$E$23))/6,IF($A1676=TAXAS!$A$24,IF($B1676="PARCELADO ATÉ 6X",$D1676-($D1676*TAXAS!$E$24))/6,IF($A1676=TAXAS!$A$25,IF($B1676="PARCELADO ATÉ 6X",$D1676-($D1676*TAXAS!$E$25))/6,IF($A1676=TAXAS!$A$26,IF($B1676="PARCELADO ATÉ 6X",$D1676-($D1676*TAXAS!$E$26))/6,IF($A1676=TAXAS!$A$27,IF($B1676="PARCELADO ATÉ 6X",$D1676-($D1676*TAXAS!$E$27))/6))))))))))))))))))))))))/1</f>
        <v>0</v>
      </c>
      <c r="I1676" s="9">
        <f>IF($A1676="VISA",IF($B1676="PARCELADO ATÉ 12X",$D1676-(D1676*TAXAS!$F$4))/12,IF($A1676="MASTER",IF($B1676="PARCELADO ATÉ 12X",$D1676-(D1676*TAXAS!$F$5))/12,IF($A1676="ELO",IF($B1676="PARCELADO ATÉ 12X",$D1676-(D1676*TAXAS!$F$6))/12,IF($A1676="HIPERCARD",IF($B1676="PARCELADO ATÉ 12X",$D1676-(D1676*TAXAS!$F$7))/12,IF($A1676="DINERS",IF($B1676="PARCELADO ATÉ 12X",$D1676-(D1676*TAXAS!$F$8))/12,IF($A1676="AMERICA EXPRESS",IF($B1676="PARCELADO ATÉ 12X",$D1676-(D1676*TAXAS!$F$9))/12,IF($A1676=TAXAS!$A$10,IF($B1676="PARCELADO ATÉ 12X",$D1676-($D1676*TAXAS!$F$10))/12,IF($A1676=TAXAS!$A$11,IF($B1676="PARCELADO ATÉ 12X",$D1676-($D1676*TAXAS!$F$11))/12,IF($A1676=TAXAS!$A$12,IF($B1676="PARCELADO ATÉ 12X",$D1676-($D1676*TAXAS!$F$12))/12,IF($A1676=TAXAS!$A$13,IF($B1676="PARCELADO ATÉ 12X",$D1676-($D1676*TAXAS!$F$13))/12,IF($A1676=TAXAS!$A$14,IF($B1676="PARCELADO ATÉ 12X",$D1676-($D1676*TAXAS!$F$14))/12,IF($A1676=TAXAS!$A$15,IF($B1676="PARCELADO ATÉ 12X",$D1676-($D1676*TAXAS!$F$15))/12,IF($A1676=TAXAS!$A$16,IF($B1676="PARCELADO ATÉ 12X",$D1676-($D1676*TAXAS!$F$16))/12,IF($A1676=TAXAS!$A$17,IF($B1676="PARCELADO ATÉ 12X",$D1676-($D1676*TAXAS!$F$17))/12,IF($A1676=TAXAS!$A$18,IF($B1676="PARCELADO ATÉ 12X",$D1676-($D1676*TAXAS!$F$18))/12,IF($A1676=TAXAS!$A$19,IF($B1676="PARCELADO ATÉ 12X",$D1676-($D1676*TAXAS!$F$19))/12,IF($A1676=TAXAS!$A$20,IF($B1676="PARCELADO ATÉ 12X",$D1676-($D1676*TAXAS!$F$20))/12,IF($A1676=TAXAS!$A$21,IF($B1676="PARCELADO ATÉ 12X",$D1676-($D1676*TAXAS!$F$21))/12,IF($A1676=TAXAS!$A$22,IF($B1676="PARCELADO ATÉ 12X",$D1676-($D1676*TAXAS!$F$22))/12,IF($A1676=TAXAS!$A$23,IF($B1676="PARCELADO ATÉ 12X",$D1676-($D1676*TAXAS!$F$23))/12,IF($A1676=TAXAS!$A$24,IF($B1676="PARCELADO ATÉ 12X",$D1676-($D1676*TAXAS!$F$24))/12,IF($A1676=TAXAS!$A$25,IF($B1676="PARCELADO ATÉ 12X",$D1676-($D1676*TAXAS!$F$25))/12,IF($A1676=TAXAS!$A$26,IF($B1676="PARCELADO ATÉ 12X",$D1676-($D1676*TAXAS!$F$26))/12,IF($A1676=TAXAS!$A$27,IF($B1676="PARCELADO ATÉ 12X",$D1676-($D1676*TAXAS!$F$27))/12))))))))))))))))))))))))/1</f>
        <v>0</v>
      </c>
      <c r="J1676" s="8">
        <f t="shared" si="0"/>
        <v>0</v>
      </c>
      <c r="K1676" s="10" t="b">
        <f>IF($B1676="PARCELADO ATÉ 3X",($D1676-($D1676*TAXAS!$D$4))-$J1676)</f>
        <v>0</v>
      </c>
      <c r="L1676" s="10" t="b">
        <f>IF($B1676="PARCELADO ATÉ 6X",($D1676-($D1676*TAXAS!$E$4))-$J1676)</f>
        <v>0</v>
      </c>
      <c r="M1676" s="10" t="b">
        <f>IF($B1676="PARCELADO ATÉ 12X",($D1676-($D1676*TAXAS!$F$4))-$J1676)</f>
        <v>0</v>
      </c>
      <c r="N1676" s="8">
        <f t="shared" si="1"/>
        <v>0</v>
      </c>
      <c r="O1676" s="10">
        <f t="shared" si="2"/>
        <v>0</v>
      </c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</row>
    <row r="1677" spans="1:31" ht="15.75" customHeight="1" x14ac:dyDescent="0.2">
      <c r="A1677" s="3"/>
      <c r="B1677" s="5"/>
      <c r="C1677" s="6"/>
      <c r="D1677" s="42"/>
      <c r="E1677" s="8">
        <f>IF($A1677="VISA",IF($B1677="DÉBITO",$D1677-($D1677*TAXAS!$B$4)),IF($A1677="MASTER",IF($B1677="DÉBITO",$D1677-($D1677*TAXAS!$B$5)),IF($A1677="ELO", IF($B1677="DÉBITO",$D1677-($D1677*TAXAS!$B$6)),IF($A1677="HIPERCARD",IF($B1677="DÉBITO",$D1677-($D1677*TAXAS!$B$7)),IF($A1677="DINERS",IF($B1677="DÉBITO",$D1677-($D1677*TAXAS!$B$8)),IF($A1677="AMERICA EXPRESS",IF($B1677="DÉBITO",$D1677-($D1677*TAXAS!$B$9)),IF($A1677=TAXAS!$A$10,IF($B1677="DÉBITO",$D1677-($D1677*TAXAS!$B$10)), IF($A1677=TAXAS!$A$11,IF($B1677="DÉBITO",$D1677-($D1677*TAXAS!$B$11)), IF($A1677=TAXAS!$A$12,IF($B1677="DÉBITO",$D1677-($D1677*TAXAS!$B$12)), IF($A1677=TAXAS!$A$13,IF($B1677="DÉBITO",$D1677-($D1677*TAXAS!$B$13)), IF($A1677=TAXAS!$A$14,IF($B1677="DÉBITO",$D1677-($D1677*TAXAS!$B$14)), IF($A1677=TAXAS!$A$15,IF($B1677="DÉBITO",$D1677-($D1677*TAXAS!$B$15)), IF($A1677=TAXAS!$A$16,IF($B1677="DÉBITO",$D1677-($D1677*TAXAS!$B$16)), IF($A1677=TAXAS!$A$17,IF($B1677="DÉBITO",$D1677-($D1677*TAXAS!$B$17)), IF($A1677=TAXAS!$A$18,IF($B1677="DÉBITO",$D1677-($D1677*TAXAS!$B$18)), IF($A1677=TAXAS!$A$19,IF($B1677="DÉBITO",$D1677-($D1677*TAXAS!$B$19)), IF($A1677=TAXAS!$A$20,IF($B1677="DÉBITO",$D1677-($D1677*TAXAS!$B$20)), IF($A1677=TAXAS!$A$21,IF($B1677="DÉBITO",$D1677-($D1677*TAXAS!$B$21)), IF($A1677=TAXAS!$A$22,IF($B1677="DÉBITO",$D1677-($D1677*TAXAS!$B$22)), IF($A1677=TAXAS!$A$23,IF($B1677="DÉBITO",$D1677-($D1677*TAXAS!$B$23)), IF($A1677=TAXAS!$A$24,IF($B1677="DÉBITO",$D1677-($D1677*TAXAS!$B$24)), IF($A1677=TAXAS!$A$25,IF($B1677="DÉBITO",$D1677-($D1677*TAXAS!$B$25)), IF($A1677=TAXAS!$A$26,IF($B1677="DÉBITO",$D1677-($D1677*TAXAS!$B$26)), IF($A1677=TAXAS!$A$27,IF($B1677="DÉBITO",$D1677-($D1677*TAXAS!$B$27))))))))))))))))))))))))))/1</f>
        <v>0</v>
      </c>
      <c r="F1677" s="8">
        <f>IF($A1677="VISA",IF($B1677="CRÉDITO",$D1677-($D1677*TAXAS!$C$4)),IF($A1677="MASTER",IF($B1677="CRÉDITO",$D1677-($D1677*TAXAS!$C$5)),IF($A1677="ELO", IF($B1677="CRÉDITO",$D1677-($D1677*TAXAS!$C$6)),IF($A1677="HIPERCARD",IF($B1677="CRÉDITO",$D1677-($D1677*TAXAS!$C$7)),IF($A1677="DINERS",IF($B1677="CRÉDITO",$D1677-($D1677*TAXAS!$C$8)),IF($A1677="AMERICA EXPRESS",IF($B1677="CRÉDITO",$D1677-($D1677*TAXAS!$C$9)),IF($A1677=TAXAS!$A$10,IF($B1677="CRÉDITO",$D1677-($D1677*TAXAS!$C$10)), IF($A1677=TAXAS!$A$11,IF($B1677="CRÉDITO",$D1677-($D1677*TAXAS!$C$11)), IF($A1677=TAXAS!$A$12,IF($B1677="CRÉDITO",$D1677-($D1677*TAXAS!$C$12)), IF($A1677=TAXAS!$A$13,IF($B1677="CRÉDITO",$D1677-($D1677*TAXAS!$C$13)), IF($A1677=TAXAS!$A$14,IF($B1677="CRÉDITO",$D1677-($D1677*TAXAS!$C$14)), IF($A1677=TAXAS!$A$15,IF($B1677="CRÉDITO",$D1677-($D1677*TAXAS!$C$15)), IF($A1677=TAXAS!$A$16,IF($B1677="CRÉDITO",$D1677-($D1677*TAXAS!$C$16)), IF($A1677=TAXAS!$A$17,IF($B1677="CRÉDITO",$D1677-($D1677*TAXAS!$C$17)), IF($A1677=TAXAS!$A$18,IF($B1677="CRÉDITO",$D1677-($D1677*TAXAS!$C$18)), IF($A1677=TAXAS!$A$19,IF($B1677="CRÉDITO",$D1677-($D1677*TAXAS!$C$19)), IF($A1677=TAXAS!$A$20,IF($B1677="CRÉDITO",$D1677-($D1677*TAXAS!$C$20)), IF($A1677=TAXAS!$A$21,IF($B1677="CRÉDITO",$D1677-($D1677*TAXAS!$C$21)), IF($A1677=TAXAS!$A$22,IF($B1677="CRÉDITO",$D1677-($D1677*TAXAS!$C$22)), IF($A1677=TAXAS!$A$23,IF($B1677="CRÉDITO",$D1677-($D1677*TAXAS!$C$23)), IF($A1677=TAXAS!$A$24,IF($B1677="CRÉDITO",$D1677-($D1677*TAXAS!$C$24)), IF($A1677=TAXAS!$A$25,IF($B1677="CRÉDITO",$D1677-($D1677*TAXAS!$C$25)), IF($A1677=TAXAS!$A$26,IF($B1677="CRÉDITO",$D1677-($D1677*TAXAS!$C$26)), IF($A1677=TAXAS!$A$27,IF($B1677="CRÉDITO",$D1677-($D1677*TAXAS!$C$27))))))))))))))))))))))))))/1</f>
        <v>0</v>
      </c>
      <c r="G1677" s="9">
        <f>IF($A1677="VISA",IF($B1677="PARCELADO ATÉ 3X",$D1677-(D1677*TAXAS!$D$4))/3,IF($A1677="MASTER",IF($B1677="PARCELADO ATÉ 3X",$D1677-(D1677*TAXAS!$D$5))/3,IF($A1677="ELO",IF($B1677="PARCELADO ATÉ 3X",$D1677-(D1677*TAXAS!$D$6))/3,IF($A1677="HIPERCARD",IF($B1677="PARCELADO ATÉ 3X",$D1677-(D1677*TAXAS!$D$7))/3,IF($A1677="DINERS",IF($B1677="PARCELADO ATÉ 3X",$D1677-(D1677*TAXAS!$D$8))/3,IF($A1677="AMERICA EXPRESS",IF($B1677="PARCELADO ATÉ 3X",$D1677-(D1677*TAXAS!$D$9))/3,IF($A1677=TAXAS!$A$10,IF($B1677="PARCELADO ATÉ 3X",$D1677-($D1677*TAXAS!$D$10))/3,IF($A1677=TAXAS!$A$11,IF($B1677="PARCELADO ATÉ 3X",$D1677-($D1677*TAXAS!$D$11))/3,IF($A1677=TAXAS!$A$12,IF($B1677="PARCELADO ATÉ 3X",$D1677-($D1677*TAXAS!$D$12))/3,IF($A1677=TAXAS!$A$13,IF($B1677="PARCELADO ATÉ 3X",$D1677-($D1677*TAXAS!$D$13))/3,IF($A1677=TAXAS!$A$14,IF($B1677="PARCELADO ATÉ 3X",$D1677-($D1677*TAXAS!$D$14))/3,IF($A1677=TAXAS!$A$15,IF($B1677="PARCELADO ATÉ 3X",$D1677-($D1677*TAXAS!$D$15))/3,IF($A1677=TAXAS!$A$16,IF($B1677="PARCELADO ATÉ 3X",$D1677-($D1677*TAXAS!$D$16))/3,IF($A1677=TAXAS!$A$17,IF($B1677="PARCELADO ATÉ 3X",$D1677-($D1677*TAXAS!$D$17))/3,IF($A1677=TAXAS!$A$18,IF($B1677="PARCELADO ATÉ 3X",$D1677-($D1677*TAXAS!$D$18))/3,IF($A1677=TAXAS!$A$19,IF($B1677="PARCELADO ATÉ 3X",$D1677-($D1677*TAXAS!$D$19))/3,IF($A1677=TAXAS!$A$20,IF($B1677="PARCELADO ATÉ 3X",$D1677-($D1677*TAXAS!$D$20))/3,IF($A1677=TAXAS!$A$21,IF($B1677="PARCELADO ATÉ 3X",$D1677-($D1677*TAXAS!$D$21))/3,IF($A1677=TAXAS!$A$22,IF($B1677="PARCELADO ATÉ 3X",$D1677-($D1677*TAXAS!$D$22))/3,IF($A1677=TAXAS!$A$23,IF($B1677="PARCELADO ATÉ 3X",$D1677-($D1677*TAXAS!$D$23))/3,IF($A1677=TAXAS!$A$24,IF($B1677="PARCELADO ATÉ 3X",$D1677-($D1677*TAXAS!$D$24))/3,IF($A1677=TAXAS!$A$25,IF($B1677="PARCELADO ATÉ 3X",$D1677-($D1677*TAXAS!$D$25))/3,IF($A1677=TAXAS!$A$26,IF($B1677="PARCELADO ATÉ 3X",$D1677-($D1677*TAXAS!$D$26))/3,IF($A1677=TAXAS!$A$27,IF($B1677="PARCELADO ATÉ 3X",$D1677-($D1677*TAXAS!$D$27))/3))))))))))))))))))))))))/1</f>
        <v>0</v>
      </c>
      <c r="H1677" s="9">
        <f>IF($A1677="VISA",IF($B1677="PARCELADO ATÉ 6X",$D1677-(D1677*TAXAS!$E$4))/6,IF($A1677="MASTER",IF($B1677="PARCELADO ATÉ 6X",$D1677-(D1677*TAXAS!$E$5))/6,IF($A1677="ELO",IF($B1677="PARCELADO ATÉ 6X",$D1677-(D1677*TAXAS!$E$6))/6,IF($A1677="HIPERCARD",IF($B1677="PARCELADO ATÉ 6X",$D1677-(D1677*TAXAS!$E$7))/6,IF($A1677="DINERS",IF($B1677="PARCELADO ATÉ 6X",$D1677-(D1677*TAXAS!$E$8))/6,IF($A1677="AMERICA EXPRESS",IF($B1677="PARCELADO ATÉ 6X",$D1677-(D1677*TAXAS!$E$9))/6,IF($A1677=TAXAS!$A$10,IF($B1677="PARCELADO ATÉ 6X",$D1677-($D1677*TAXAS!$E$10))/6,IF($A1677=TAXAS!$A$11,IF($B1677="PARCELADO ATÉ 6X",$D1677-($D1677*TAXAS!$E$11))/6,IF($A1677=TAXAS!$A$12,IF($B1677="PARCELADO ATÉ 6X",$D1677-($D1677*TAXAS!$E$12))/6,IF($A1677=TAXAS!$A$13,IF($B1677="PARCELADO ATÉ 6X",$D1677-($D1677*TAXAS!$E$13))/6,IF($A1677=TAXAS!$A$14,IF($B1677="PARCELADO ATÉ 6X",$D1677-($D1677*TAXAS!$E$14))/6,IF($A1677=TAXAS!$A$15,IF($B1677="PARCELADO ATÉ 6X",$D1677-($D1677*TAXAS!$E$15))/6,IF($A1677=TAXAS!$A$16,IF($B1677="PARCELADO ATÉ 6X",$D1677-($D1677*TAXAS!$E$16))/6,IF($A1677=TAXAS!$A$17,IF($B1677="PARCELADO ATÉ 6X",$D1677-($D1677*TAXAS!$E$17))/6,IF($A1677=TAXAS!$A$18,IF($B1677="PARCELADO ATÉ 6X",$D1677-($D1677*TAXAS!$E$18))/6,IF($A1677=TAXAS!$A$19,IF($B1677="PARCELADO ATÉ 6X",$D1677-($D1677*TAXAS!$E$19))/6,IF($A1677=TAXAS!$A$20,IF($B1677="PARCELADO ATÉ 6X",$D1677-($D1677*TAXAS!$E$20))/6,IF($A1677=TAXAS!$A$21,IF($B1677="PARCELADO ATÉ 6X",$D1677-($D1677*TAXAS!$E$21))/6,IF($A1677=TAXAS!$A$22,IF($B1677="PARCELADO ATÉ 6X",$D1677-($D1677*TAXAS!$E$22))/6,IF($A1677=TAXAS!$A$23,IF($B1677="PARCELADO ATÉ 6X",$D1677-($D1677*TAXAS!$E$23))/6,IF($A1677=TAXAS!$A$24,IF($B1677="PARCELADO ATÉ 6X",$D1677-($D1677*TAXAS!$E$24))/6,IF($A1677=TAXAS!$A$25,IF($B1677="PARCELADO ATÉ 6X",$D1677-($D1677*TAXAS!$E$25))/6,IF($A1677=TAXAS!$A$26,IF($B1677="PARCELADO ATÉ 6X",$D1677-($D1677*TAXAS!$E$26))/6,IF($A1677=TAXAS!$A$27,IF($B1677="PARCELADO ATÉ 6X",$D1677-($D1677*TAXAS!$E$27))/6))))))))))))))))))))))))/1</f>
        <v>0</v>
      </c>
      <c r="I1677" s="9">
        <f>IF($A1677="VISA",IF($B1677="PARCELADO ATÉ 12X",$D1677-(D1677*TAXAS!$F$4))/12,IF($A1677="MASTER",IF($B1677="PARCELADO ATÉ 12X",$D1677-(D1677*TAXAS!$F$5))/12,IF($A1677="ELO",IF($B1677="PARCELADO ATÉ 12X",$D1677-(D1677*TAXAS!$F$6))/12,IF($A1677="HIPERCARD",IF($B1677="PARCELADO ATÉ 12X",$D1677-(D1677*TAXAS!$F$7))/12,IF($A1677="DINERS",IF($B1677="PARCELADO ATÉ 12X",$D1677-(D1677*TAXAS!$F$8))/12,IF($A1677="AMERICA EXPRESS",IF($B1677="PARCELADO ATÉ 12X",$D1677-(D1677*TAXAS!$F$9))/12,IF($A1677=TAXAS!$A$10,IF($B1677="PARCELADO ATÉ 12X",$D1677-($D1677*TAXAS!$F$10))/12,IF($A1677=TAXAS!$A$11,IF($B1677="PARCELADO ATÉ 12X",$D1677-($D1677*TAXAS!$F$11))/12,IF($A1677=TAXAS!$A$12,IF($B1677="PARCELADO ATÉ 12X",$D1677-($D1677*TAXAS!$F$12))/12,IF($A1677=TAXAS!$A$13,IF($B1677="PARCELADO ATÉ 12X",$D1677-($D1677*TAXAS!$F$13))/12,IF($A1677=TAXAS!$A$14,IF($B1677="PARCELADO ATÉ 12X",$D1677-($D1677*TAXAS!$F$14))/12,IF($A1677=TAXAS!$A$15,IF($B1677="PARCELADO ATÉ 12X",$D1677-($D1677*TAXAS!$F$15))/12,IF($A1677=TAXAS!$A$16,IF($B1677="PARCELADO ATÉ 12X",$D1677-($D1677*TAXAS!$F$16))/12,IF($A1677=TAXAS!$A$17,IF($B1677="PARCELADO ATÉ 12X",$D1677-($D1677*TAXAS!$F$17))/12,IF($A1677=TAXAS!$A$18,IF($B1677="PARCELADO ATÉ 12X",$D1677-($D1677*TAXAS!$F$18))/12,IF($A1677=TAXAS!$A$19,IF($B1677="PARCELADO ATÉ 12X",$D1677-($D1677*TAXAS!$F$19))/12,IF($A1677=TAXAS!$A$20,IF($B1677="PARCELADO ATÉ 12X",$D1677-($D1677*TAXAS!$F$20))/12,IF($A1677=TAXAS!$A$21,IF($B1677="PARCELADO ATÉ 12X",$D1677-($D1677*TAXAS!$F$21))/12,IF($A1677=TAXAS!$A$22,IF($B1677="PARCELADO ATÉ 12X",$D1677-($D1677*TAXAS!$F$22))/12,IF($A1677=TAXAS!$A$23,IF($B1677="PARCELADO ATÉ 12X",$D1677-($D1677*TAXAS!$F$23))/12,IF($A1677=TAXAS!$A$24,IF($B1677="PARCELADO ATÉ 12X",$D1677-($D1677*TAXAS!$F$24))/12,IF($A1677=TAXAS!$A$25,IF($B1677="PARCELADO ATÉ 12X",$D1677-($D1677*TAXAS!$F$25))/12,IF($A1677=TAXAS!$A$26,IF($B1677="PARCELADO ATÉ 12X",$D1677-($D1677*TAXAS!$F$26))/12,IF($A1677=TAXAS!$A$27,IF($B1677="PARCELADO ATÉ 12X",$D1677-($D1677*TAXAS!$F$27))/12))))))))))))))))))))))))/1</f>
        <v>0</v>
      </c>
      <c r="J1677" s="8">
        <f t="shared" si="0"/>
        <v>0</v>
      </c>
      <c r="K1677" s="10" t="b">
        <f>IF($B1677="PARCELADO ATÉ 3X",($D1677-($D1677*TAXAS!$D$4))-$J1677)</f>
        <v>0</v>
      </c>
      <c r="L1677" s="10" t="b">
        <f>IF($B1677="PARCELADO ATÉ 6X",($D1677-($D1677*TAXAS!$E$4))-$J1677)</f>
        <v>0</v>
      </c>
      <c r="M1677" s="10" t="b">
        <f>IF($B1677="PARCELADO ATÉ 12X",($D1677-($D1677*TAXAS!$F$4))-$J1677)</f>
        <v>0</v>
      </c>
      <c r="N1677" s="8">
        <f t="shared" si="1"/>
        <v>0</v>
      </c>
      <c r="O1677" s="10">
        <f t="shared" si="2"/>
        <v>0</v>
      </c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</row>
    <row r="1678" spans="1:31" ht="15.75" customHeight="1" x14ac:dyDescent="0.2">
      <c r="A1678" s="3"/>
      <c r="B1678" s="5"/>
      <c r="C1678" s="6"/>
      <c r="D1678" s="42"/>
      <c r="E1678" s="8">
        <f>IF($A1678="VISA",IF($B1678="DÉBITO",$D1678-($D1678*TAXAS!$B$4)),IF($A1678="MASTER",IF($B1678="DÉBITO",$D1678-($D1678*TAXAS!$B$5)),IF($A1678="ELO", IF($B1678="DÉBITO",$D1678-($D1678*TAXAS!$B$6)),IF($A1678="HIPERCARD",IF($B1678="DÉBITO",$D1678-($D1678*TAXAS!$B$7)),IF($A1678="DINERS",IF($B1678="DÉBITO",$D1678-($D1678*TAXAS!$B$8)),IF($A1678="AMERICA EXPRESS",IF($B1678="DÉBITO",$D1678-($D1678*TAXAS!$B$9)),IF($A1678=TAXAS!$A$10,IF($B1678="DÉBITO",$D1678-($D1678*TAXAS!$B$10)), IF($A1678=TAXAS!$A$11,IF($B1678="DÉBITO",$D1678-($D1678*TAXAS!$B$11)), IF($A1678=TAXAS!$A$12,IF($B1678="DÉBITO",$D1678-($D1678*TAXAS!$B$12)), IF($A1678=TAXAS!$A$13,IF($B1678="DÉBITO",$D1678-($D1678*TAXAS!$B$13)), IF($A1678=TAXAS!$A$14,IF($B1678="DÉBITO",$D1678-($D1678*TAXAS!$B$14)), IF($A1678=TAXAS!$A$15,IF($B1678="DÉBITO",$D1678-($D1678*TAXAS!$B$15)), IF($A1678=TAXAS!$A$16,IF($B1678="DÉBITO",$D1678-($D1678*TAXAS!$B$16)), IF($A1678=TAXAS!$A$17,IF($B1678="DÉBITO",$D1678-($D1678*TAXAS!$B$17)), IF($A1678=TAXAS!$A$18,IF($B1678="DÉBITO",$D1678-($D1678*TAXAS!$B$18)), IF($A1678=TAXAS!$A$19,IF($B1678="DÉBITO",$D1678-($D1678*TAXAS!$B$19)), IF($A1678=TAXAS!$A$20,IF($B1678="DÉBITO",$D1678-($D1678*TAXAS!$B$20)), IF($A1678=TAXAS!$A$21,IF($B1678="DÉBITO",$D1678-($D1678*TAXAS!$B$21)), IF($A1678=TAXAS!$A$22,IF($B1678="DÉBITO",$D1678-($D1678*TAXAS!$B$22)), IF($A1678=TAXAS!$A$23,IF($B1678="DÉBITO",$D1678-($D1678*TAXAS!$B$23)), IF($A1678=TAXAS!$A$24,IF($B1678="DÉBITO",$D1678-($D1678*TAXAS!$B$24)), IF($A1678=TAXAS!$A$25,IF($B1678="DÉBITO",$D1678-($D1678*TAXAS!$B$25)), IF($A1678=TAXAS!$A$26,IF($B1678="DÉBITO",$D1678-($D1678*TAXAS!$B$26)), IF($A1678=TAXAS!$A$27,IF($B1678="DÉBITO",$D1678-($D1678*TAXAS!$B$27))))))))))))))))))))))))))/1</f>
        <v>0</v>
      </c>
      <c r="F1678" s="8">
        <f>IF($A1678="VISA",IF($B1678="CRÉDITO",$D1678-($D1678*TAXAS!$C$4)),IF($A1678="MASTER",IF($B1678="CRÉDITO",$D1678-($D1678*TAXAS!$C$5)),IF($A1678="ELO", IF($B1678="CRÉDITO",$D1678-($D1678*TAXAS!$C$6)),IF($A1678="HIPERCARD",IF($B1678="CRÉDITO",$D1678-($D1678*TAXAS!$C$7)),IF($A1678="DINERS",IF($B1678="CRÉDITO",$D1678-($D1678*TAXAS!$C$8)),IF($A1678="AMERICA EXPRESS",IF($B1678="CRÉDITO",$D1678-($D1678*TAXAS!$C$9)),IF($A1678=TAXAS!$A$10,IF($B1678="CRÉDITO",$D1678-($D1678*TAXAS!$C$10)), IF($A1678=TAXAS!$A$11,IF($B1678="CRÉDITO",$D1678-($D1678*TAXAS!$C$11)), IF($A1678=TAXAS!$A$12,IF($B1678="CRÉDITO",$D1678-($D1678*TAXAS!$C$12)), IF($A1678=TAXAS!$A$13,IF($B1678="CRÉDITO",$D1678-($D1678*TAXAS!$C$13)), IF($A1678=TAXAS!$A$14,IF($B1678="CRÉDITO",$D1678-($D1678*TAXAS!$C$14)), IF($A1678=TAXAS!$A$15,IF($B1678="CRÉDITO",$D1678-($D1678*TAXAS!$C$15)), IF($A1678=TAXAS!$A$16,IF($B1678="CRÉDITO",$D1678-($D1678*TAXAS!$C$16)), IF($A1678=TAXAS!$A$17,IF($B1678="CRÉDITO",$D1678-($D1678*TAXAS!$C$17)), IF($A1678=TAXAS!$A$18,IF($B1678="CRÉDITO",$D1678-($D1678*TAXAS!$C$18)), IF($A1678=TAXAS!$A$19,IF($B1678="CRÉDITO",$D1678-($D1678*TAXAS!$C$19)), IF($A1678=TAXAS!$A$20,IF($B1678="CRÉDITO",$D1678-($D1678*TAXAS!$C$20)), IF($A1678=TAXAS!$A$21,IF($B1678="CRÉDITO",$D1678-($D1678*TAXAS!$C$21)), IF($A1678=TAXAS!$A$22,IF($B1678="CRÉDITO",$D1678-($D1678*TAXAS!$C$22)), IF($A1678=TAXAS!$A$23,IF($B1678="CRÉDITO",$D1678-($D1678*TAXAS!$C$23)), IF($A1678=TAXAS!$A$24,IF($B1678="CRÉDITO",$D1678-($D1678*TAXAS!$C$24)), IF($A1678=TAXAS!$A$25,IF($B1678="CRÉDITO",$D1678-($D1678*TAXAS!$C$25)), IF($A1678=TAXAS!$A$26,IF($B1678="CRÉDITO",$D1678-($D1678*TAXAS!$C$26)), IF($A1678=TAXAS!$A$27,IF($B1678="CRÉDITO",$D1678-($D1678*TAXAS!$C$27))))))))))))))))))))))))))/1</f>
        <v>0</v>
      </c>
      <c r="G1678" s="9">
        <f>IF($A1678="VISA",IF($B1678="PARCELADO ATÉ 3X",$D1678-(D1678*TAXAS!$D$4))/3,IF($A1678="MASTER",IF($B1678="PARCELADO ATÉ 3X",$D1678-(D1678*TAXAS!$D$5))/3,IF($A1678="ELO",IF($B1678="PARCELADO ATÉ 3X",$D1678-(D1678*TAXAS!$D$6))/3,IF($A1678="HIPERCARD",IF($B1678="PARCELADO ATÉ 3X",$D1678-(D1678*TAXAS!$D$7))/3,IF($A1678="DINERS",IF($B1678="PARCELADO ATÉ 3X",$D1678-(D1678*TAXAS!$D$8))/3,IF($A1678="AMERICA EXPRESS",IF($B1678="PARCELADO ATÉ 3X",$D1678-(D1678*TAXAS!$D$9))/3,IF($A1678=TAXAS!$A$10,IF($B1678="PARCELADO ATÉ 3X",$D1678-($D1678*TAXAS!$D$10))/3,IF($A1678=TAXAS!$A$11,IF($B1678="PARCELADO ATÉ 3X",$D1678-($D1678*TAXAS!$D$11))/3,IF($A1678=TAXAS!$A$12,IF($B1678="PARCELADO ATÉ 3X",$D1678-($D1678*TAXAS!$D$12))/3,IF($A1678=TAXAS!$A$13,IF($B1678="PARCELADO ATÉ 3X",$D1678-($D1678*TAXAS!$D$13))/3,IF($A1678=TAXAS!$A$14,IF($B1678="PARCELADO ATÉ 3X",$D1678-($D1678*TAXAS!$D$14))/3,IF($A1678=TAXAS!$A$15,IF($B1678="PARCELADO ATÉ 3X",$D1678-($D1678*TAXAS!$D$15))/3,IF($A1678=TAXAS!$A$16,IF($B1678="PARCELADO ATÉ 3X",$D1678-($D1678*TAXAS!$D$16))/3,IF($A1678=TAXAS!$A$17,IF($B1678="PARCELADO ATÉ 3X",$D1678-($D1678*TAXAS!$D$17))/3,IF($A1678=TAXAS!$A$18,IF($B1678="PARCELADO ATÉ 3X",$D1678-($D1678*TAXAS!$D$18))/3,IF($A1678=TAXAS!$A$19,IF($B1678="PARCELADO ATÉ 3X",$D1678-($D1678*TAXAS!$D$19))/3,IF($A1678=TAXAS!$A$20,IF($B1678="PARCELADO ATÉ 3X",$D1678-($D1678*TAXAS!$D$20))/3,IF($A1678=TAXAS!$A$21,IF($B1678="PARCELADO ATÉ 3X",$D1678-($D1678*TAXAS!$D$21))/3,IF($A1678=TAXAS!$A$22,IF($B1678="PARCELADO ATÉ 3X",$D1678-($D1678*TAXAS!$D$22))/3,IF($A1678=TAXAS!$A$23,IF($B1678="PARCELADO ATÉ 3X",$D1678-($D1678*TAXAS!$D$23))/3,IF($A1678=TAXAS!$A$24,IF($B1678="PARCELADO ATÉ 3X",$D1678-($D1678*TAXAS!$D$24))/3,IF($A1678=TAXAS!$A$25,IF($B1678="PARCELADO ATÉ 3X",$D1678-($D1678*TAXAS!$D$25))/3,IF($A1678=TAXAS!$A$26,IF($B1678="PARCELADO ATÉ 3X",$D1678-($D1678*TAXAS!$D$26))/3,IF($A1678=TAXAS!$A$27,IF($B1678="PARCELADO ATÉ 3X",$D1678-($D1678*TAXAS!$D$27))/3))))))))))))))))))))))))/1</f>
        <v>0</v>
      </c>
      <c r="H1678" s="9">
        <f>IF($A1678="VISA",IF($B1678="PARCELADO ATÉ 6X",$D1678-(D1678*TAXAS!$E$4))/6,IF($A1678="MASTER",IF($B1678="PARCELADO ATÉ 6X",$D1678-(D1678*TAXAS!$E$5))/6,IF($A1678="ELO",IF($B1678="PARCELADO ATÉ 6X",$D1678-(D1678*TAXAS!$E$6))/6,IF($A1678="HIPERCARD",IF($B1678="PARCELADO ATÉ 6X",$D1678-(D1678*TAXAS!$E$7))/6,IF($A1678="DINERS",IF($B1678="PARCELADO ATÉ 6X",$D1678-(D1678*TAXAS!$E$8))/6,IF($A1678="AMERICA EXPRESS",IF($B1678="PARCELADO ATÉ 6X",$D1678-(D1678*TAXAS!$E$9))/6,IF($A1678=TAXAS!$A$10,IF($B1678="PARCELADO ATÉ 6X",$D1678-($D1678*TAXAS!$E$10))/6,IF($A1678=TAXAS!$A$11,IF($B1678="PARCELADO ATÉ 6X",$D1678-($D1678*TAXAS!$E$11))/6,IF($A1678=TAXAS!$A$12,IF($B1678="PARCELADO ATÉ 6X",$D1678-($D1678*TAXAS!$E$12))/6,IF($A1678=TAXAS!$A$13,IF($B1678="PARCELADO ATÉ 6X",$D1678-($D1678*TAXAS!$E$13))/6,IF($A1678=TAXAS!$A$14,IF($B1678="PARCELADO ATÉ 6X",$D1678-($D1678*TAXAS!$E$14))/6,IF($A1678=TAXAS!$A$15,IF($B1678="PARCELADO ATÉ 6X",$D1678-($D1678*TAXAS!$E$15))/6,IF($A1678=TAXAS!$A$16,IF($B1678="PARCELADO ATÉ 6X",$D1678-($D1678*TAXAS!$E$16))/6,IF($A1678=TAXAS!$A$17,IF($B1678="PARCELADO ATÉ 6X",$D1678-($D1678*TAXAS!$E$17))/6,IF($A1678=TAXAS!$A$18,IF($B1678="PARCELADO ATÉ 6X",$D1678-($D1678*TAXAS!$E$18))/6,IF($A1678=TAXAS!$A$19,IF($B1678="PARCELADO ATÉ 6X",$D1678-($D1678*TAXAS!$E$19))/6,IF($A1678=TAXAS!$A$20,IF($B1678="PARCELADO ATÉ 6X",$D1678-($D1678*TAXAS!$E$20))/6,IF($A1678=TAXAS!$A$21,IF($B1678="PARCELADO ATÉ 6X",$D1678-($D1678*TAXAS!$E$21))/6,IF($A1678=TAXAS!$A$22,IF($B1678="PARCELADO ATÉ 6X",$D1678-($D1678*TAXAS!$E$22))/6,IF($A1678=TAXAS!$A$23,IF($B1678="PARCELADO ATÉ 6X",$D1678-($D1678*TAXAS!$E$23))/6,IF($A1678=TAXAS!$A$24,IF($B1678="PARCELADO ATÉ 6X",$D1678-($D1678*TAXAS!$E$24))/6,IF($A1678=TAXAS!$A$25,IF($B1678="PARCELADO ATÉ 6X",$D1678-($D1678*TAXAS!$E$25))/6,IF($A1678=TAXAS!$A$26,IF($B1678="PARCELADO ATÉ 6X",$D1678-($D1678*TAXAS!$E$26))/6,IF($A1678=TAXAS!$A$27,IF($B1678="PARCELADO ATÉ 6X",$D1678-($D1678*TAXAS!$E$27))/6))))))))))))))))))))))))/1</f>
        <v>0</v>
      </c>
      <c r="I1678" s="9">
        <f>IF($A1678="VISA",IF($B1678="PARCELADO ATÉ 12X",$D1678-(D1678*TAXAS!$F$4))/12,IF($A1678="MASTER",IF($B1678="PARCELADO ATÉ 12X",$D1678-(D1678*TAXAS!$F$5))/12,IF($A1678="ELO",IF($B1678="PARCELADO ATÉ 12X",$D1678-(D1678*TAXAS!$F$6))/12,IF($A1678="HIPERCARD",IF($B1678="PARCELADO ATÉ 12X",$D1678-(D1678*TAXAS!$F$7))/12,IF($A1678="DINERS",IF($B1678="PARCELADO ATÉ 12X",$D1678-(D1678*TAXAS!$F$8))/12,IF($A1678="AMERICA EXPRESS",IF($B1678="PARCELADO ATÉ 12X",$D1678-(D1678*TAXAS!$F$9))/12,IF($A1678=TAXAS!$A$10,IF($B1678="PARCELADO ATÉ 12X",$D1678-($D1678*TAXAS!$F$10))/12,IF($A1678=TAXAS!$A$11,IF($B1678="PARCELADO ATÉ 12X",$D1678-($D1678*TAXAS!$F$11))/12,IF($A1678=TAXAS!$A$12,IF($B1678="PARCELADO ATÉ 12X",$D1678-($D1678*TAXAS!$F$12))/12,IF($A1678=TAXAS!$A$13,IF($B1678="PARCELADO ATÉ 12X",$D1678-($D1678*TAXAS!$F$13))/12,IF($A1678=TAXAS!$A$14,IF($B1678="PARCELADO ATÉ 12X",$D1678-($D1678*TAXAS!$F$14))/12,IF($A1678=TAXAS!$A$15,IF($B1678="PARCELADO ATÉ 12X",$D1678-($D1678*TAXAS!$F$15))/12,IF($A1678=TAXAS!$A$16,IF($B1678="PARCELADO ATÉ 12X",$D1678-($D1678*TAXAS!$F$16))/12,IF($A1678=TAXAS!$A$17,IF($B1678="PARCELADO ATÉ 12X",$D1678-($D1678*TAXAS!$F$17))/12,IF($A1678=TAXAS!$A$18,IF($B1678="PARCELADO ATÉ 12X",$D1678-($D1678*TAXAS!$F$18))/12,IF($A1678=TAXAS!$A$19,IF($B1678="PARCELADO ATÉ 12X",$D1678-($D1678*TAXAS!$F$19))/12,IF($A1678=TAXAS!$A$20,IF($B1678="PARCELADO ATÉ 12X",$D1678-($D1678*TAXAS!$F$20))/12,IF($A1678=TAXAS!$A$21,IF($B1678="PARCELADO ATÉ 12X",$D1678-($D1678*TAXAS!$F$21))/12,IF($A1678=TAXAS!$A$22,IF($B1678="PARCELADO ATÉ 12X",$D1678-($D1678*TAXAS!$F$22))/12,IF($A1678=TAXAS!$A$23,IF($B1678="PARCELADO ATÉ 12X",$D1678-($D1678*TAXAS!$F$23))/12,IF($A1678=TAXAS!$A$24,IF($B1678="PARCELADO ATÉ 12X",$D1678-($D1678*TAXAS!$F$24))/12,IF($A1678=TAXAS!$A$25,IF($B1678="PARCELADO ATÉ 12X",$D1678-($D1678*TAXAS!$F$25))/12,IF($A1678=TAXAS!$A$26,IF($B1678="PARCELADO ATÉ 12X",$D1678-($D1678*TAXAS!$F$26))/12,IF($A1678=TAXAS!$A$27,IF($B1678="PARCELADO ATÉ 12X",$D1678-($D1678*TAXAS!$F$27))/12))))))))))))))))))))))))/1</f>
        <v>0</v>
      </c>
      <c r="J1678" s="8">
        <f t="shared" si="0"/>
        <v>0</v>
      </c>
      <c r="K1678" s="10" t="b">
        <f>IF($B1678="PARCELADO ATÉ 3X",($D1678-($D1678*TAXAS!$D$4))-$J1678)</f>
        <v>0</v>
      </c>
      <c r="L1678" s="10" t="b">
        <f>IF($B1678="PARCELADO ATÉ 6X",($D1678-($D1678*TAXAS!$E$4))-$J1678)</f>
        <v>0</v>
      </c>
      <c r="M1678" s="10" t="b">
        <f>IF($B1678="PARCELADO ATÉ 12X",($D1678-($D1678*TAXAS!$F$4))-$J1678)</f>
        <v>0</v>
      </c>
      <c r="N1678" s="8">
        <f t="shared" si="1"/>
        <v>0</v>
      </c>
      <c r="O1678" s="10">
        <f t="shared" si="2"/>
        <v>0</v>
      </c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</row>
    <row r="1679" spans="1:31" ht="15.75" customHeight="1" x14ac:dyDescent="0.2">
      <c r="A1679" s="3"/>
      <c r="B1679" s="5"/>
      <c r="C1679" s="6"/>
      <c r="D1679" s="42"/>
      <c r="E1679" s="8">
        <f>IF($A1679="VISA",IF($B1679="DÉBITO",$D1679-($D1679*TAXAS!$B$4)),IF($A1679="MASTER",IF($B1679="DÉBITO",$D1679-($D1679*TAXAS!$B$5)),IF($A1679="ELO", IF($B1679="DÉBITO",$D1679-($D1679*TAXAS!$B$6)),IF($A1679="HIPERCARD",IF($B1679="DÉBITO",$D1679-($D1679*TAXAS!$B$7)),IF($A1679="DINERS",IF($B1679="DÉBITO",$D1679-($D1679*TAXAS!$B$8)),IF($A1679="AMERICA EXPRESS",IF($B1679="DÉBITO",$D1679-($D1679*TAXAS!$B$9)),IF($A1679=TAXAS!$A$10,IF($B1679="DÉBITO",$D1679-($D1679*TAXAS!$B$10)), IF($A1679=TAXAS!$A$11,IF($B1679="DÉBITO",$D1679-($D1679*TAXAS!$B$11)), IF($A1679=TAXAS!$A$12,IF($B1679="DÉBITO",$D1679-($D1679*TAXAS!$B$12)), IF($A1679=TAXAS!$A$13,IF($B1679="DÉBITO",$D1679-($D1679*TAXAS!$B$13)), IF($A1679=TAXAS!$A$14,IF($B1679="DÉBITO",$D1679-($D1679*TAXAS!$B$14)), IF($A1679=TAXAS!$A$15,IF($B1679="DÉBITO",$D1679-($D1679*TAXAS!$B$15)), IF($A1679=TAXAS!$A$16,IF($B1679="DÉBITO",$D1679-($D1679*TAXAS!$B$16)), IF($A1679=TAXAS!$A$17,IF($B1679="DÉBITO",$D1679-($D1679*TAXAS!$B$17)), IF($A1679=TAXAS!$A$18,IF($B1679="DÉBITO",$D1679-($D1679*TAXAS!$B$18)), IF($A1679=TAXAS!$A$19,IF($B1679="DÉBITO",$D1679-($D1679*TAXAS!$B$19)), IF($A1679=TAXAS!$A$20,IF($B1679="DÉBITO",$D1679-($D1679*TAXAS!$B$20)), IF($A1679=TAXAS!$A$21,IF($B1679="DÉBITO",$D1679-($D1679*TAXAS!$B$21)), IF($A1679=TAXAS!$A$22,IF($B1679="DÉBITO",$D1679-($D1679*TAXAS!$B$22)), IF($A1679=TAXAS!$A$23,IF($B1679="DÉBITO",$D1679-($D1679*TAXAS!$B$23)), IF($A1679=TAXAS!$A$24,IF($B1679="DÉBITO",$D1679-($D1679*TAXAS!$B$24)), IF($A1679=TAXAS!$A$25,IF($B1679="DÉBITO",$D1679-($D1679*TAXAS!$B$25)), IF($A1679=TAXAS!$A$26,IF($B1679="DÉBITO",$D1679-($D1679*TAXAS!$B$26)), IF($A1679=TAXAS!$A$27,IF($B1679="DÉBITO",$D1679-($D1679*TAXAS!$B$27))))))))))))))))))))))))))/1</f>
        <v>0</v>
      </c>
      <c r="F1679" s="8">
        <f>IF($A1679="VISA",IF($B1679="CRÉDITO",$D1679-($D1679*TAXAS!$C$4)),IF($A1679="MASTER",IF($B1679="CRÉDITO",$D1679-($D1679*TAXAS!$C$5)),IF($A1679="ELO", IF($B1679="CRÉDITO",$D1679-($D1679*TAXAS!$C$6)),IF($A1679="HIPERCARD",IF($B1679="CRÉDITO",$D1679-($D1679*TAXAS!$C$7)),IF($A1679="DINERS",IF($B1679="CRÉDITO",$D1679-($D1679*TAXAS!$C$8)),IF($A1679="AMERICA EXPRESS",IF($B1679="CRÉDITO",$D1679-($D1679*TAXAS!$C$9)),IF($A1679=TAXAS!$A$10,IF($B1679="CRÉDITO",$D1679-($D1679*TAXAS!$C$10)), IF($A1679=TAXAS!$A$11,IF($B1679="CRÉDITO",$D1679-($D1679*TAXAS!$C$11)), IF($A1679=TAXAS!$A$12,IF($B1679="CRÉDITO",$D1679-($D1679*TAXAS!$C$12)), IF($A1679=TAXAS!$A$13,IF($B1679="CRÉDITO",$D1679-($D1679*TAXAS!$C$13)), IF($A1679=TAXAS!$A$14,IF($B1679="CRÉDITO",$D1679-($D1679*TAXAS!$C$14)), IF($A1679=TAXAS!$A$15,IF($B1679="CRÉDITO",$D1679-($D1679*TAXAS!$C$15)), IF($A1679=TAXAS!$A$16,IF($B1679="CRÉDITO",$D1679-($D1679*TAXAS!$C$16)), IF($A1679=TAXAS!$A$17,IF($B1679="CRÉDITO",$D1679-($D1679*TAXAS!$C$17)), IF($A1679=TAXAS!$A$18,IF($B1679="CRÉDITO",$D1679-($D1679*TAXAS!$C$18)), IF($A1679=TAXAS!$A$19,IF($B1679="CRÉDITO",$D1679-($D1679*TAXAS!$C$19)), IF($A1679=TAXAS!$A$20,IF($B1679="CRÉDITO",$D1679-($D1679*TAXAS!$C$20)), IF($A1679=TAXAS!$A$21,IF($B1679="CRÉDITO",$D1679-($D1679*TAXAS!$C$21)), IF($A1679=TAXAS!$A$22,IF($B1679="CRÉDITO",$D1679-($D1679*TAXAS!$C$22)), IF($A1679=TAXAS!$A$23,IF($B1679="CRÉDITO",$D1679-($D1679*TAXAS!$C$23)), IF($A1679=TAXAS!$A$24,IF($B1679="CRÉDITO",$D1679-($D1679*TAXAS!$C$24)), IF($A1679=TAXAS!$A$25,IF($B1679="CRÉDITO",$D1679-($D1679*TAXAS!$C$25)), IF($A1679=TAXAS!$A$26,IF($B1679="CRÉDITO",$D1679-($D1679*TAXAS!$C$26)), IF($A1679=TAXAS!$A$27,IF($B1679="CRÉDITO",$D1679-($D1679*TAXAS!$C$27))))))))))))))))))))))))))/1</f>
        <v>0</v>
      </c>
      <c r="G1679" s="9">
        <f>IF($A1679="VISA",IF($B1679="PARCELADO ATÉ 3X",$D1679-(D1679*TAXAS!$D$4))/3,IF($A1679="MASTER",IF($B1679="PARCELADO ATÉ 3X",$D1679-(D1679*TAXAS!$D$5))/3,IF($A1679="ELO",IF($B1679="PARCELADO ATÉ 3X",$D1679-(D1679*TAXAS!$D$6))/3,IF($A1679="HIPERCARD",IF($B1679="PARCELADO ATÉ 3X",$D1679-(D1679*TAXAS!$D$7))/3,IF($A1679="DINERS",IF($B1679="PARCELADO ATÉ 3X",$D1679-(D1679*TAXAS!$D$8))/3,IF($A1679="AMERICA EXPRESS",IF($B1679="PARCELADO ATÉ 3X",$D1679-(D1679*TAXAS!$D$9))/3,IF($A1679=TAXAS!$A$10,IF($B1679="PARCELADO ATÉ 3X",$D1679-($D1679*TAXAS!$D$10))/3,IF($A1679=TAXAS!$A$11,IF($B1679="PARCELADO ATÉ 3X",$D1679-($D1679*TAXAS!$D$11))/3,IF($A1679=TAXAS!$A$12,IF($B1679="PARCELADO ATÉ 3X",$D1679-($D1679*TAXAS!$D$12))/3,IF($A1679=TAXAS!$A$13,IF($B1679="PARCELADO ATÉ 3X",$D1679-($D1679*TAXAS!$D$13))/3,IF($A1679=TAXAS!$A$14,IF($B1679="PARCELADO ATÉ 3X",$D1679-($D1679*TAXAS!$D$14))/3,IF($A1679=TAXAS!$A$15,IF($B1679="PARCELADO ATÉ 3X",$D1679-($D1679*TAXAS!$D$15))/3,IF($A1679=TAXAS!$A$16,IF($B1679="PARCELADO ATÉ 3X",$D1679-($D1679*TAXAS!$D$16))/3,IF($A1679=TAXAS!$A$17,IF($B1679="PARCELADO ATÉ 3X",$D1679-($D1679*TAXAS!$D$17))/3,IF($A1679=TAXAS!$A$18,IF($B1679="PARCELADO ATÉ 3X",$D1679-($D1679*TAXAS!$D$18))/3,IF($A1679=TAXAS!$A$19,IF($B1679="PARCELADO ATÉ 3X",$D1679-($D1679*TAXAS!$D$19))/3,IF($A1679=TAXAS!$A$20,IF($B1679="PARCELADO ATÉ 3X",$D1679-($D1679*TAXAS!$D$20))/3,IF($A1679=TAXAS!$A$21,IF($B1679="PARCELADO ATÉ 3X",$D1679-($D1679*TAXAS!$D$21))/3,IF($A1679=TAXAS!$A$22,IF($B1679="PARCELADO ATÉ 3X",$D1679-($D1679*TAXAS!$D$22))/3,IF($A1679=TAXAS!$A$23,IF($B1679="PARCELADO ATÉ 3X",$D1679-($D1679*TAXAS!$D$23))/3,IF($A1679=TAXAS!$A$24,IF($B1679="PARCELADO ATÉ 3X",$D1679-($D1679*TAXAS!$D$24))/3,IF($A1679=TAXAS!$A$25,IF($B1679="PARCELADO ATÉ 3X",$D1679-($D1679*TAXAS!$D$25))/3,IF($A1679=TAXAS!$A$26,IF($B1679="PARCELADO ATÉ 3X",$D1679-($D1679*TAXAS!$D$26))/3,IF($A1679=TAXAS!$A$27,IF($B1679="PARCELADO ATÉ 3X",$D1679-($D1679*TAXAS!$D$27))/3))))))))))))))))))))))))/1</f>
        <v>0</v>
      </c>
      <c r="H1679" s="9">
        <f>IF($A1679="VISA",IF($B1679="PARCELADO ATÉ 6X",$D1679-(D1679*TAXAS!$E$4))/6,IF($A1679="MASTER",IF($B1679="PARCELADO ATÉ 6X",$D1679-(D1679*TAXAS!$E$5))/6,IF($A1679="ELO",IF($B1679="PARCELADO ATÉ 6X",$D1679-(D1679*TAXAS!$E$6))/6,IF($A1679="HIPERCARD",IF($B1679="PARCELADO ATÉ 6X",$D1679-(D1679*TAXAS!$E$7))/6,IF($A1679="DINERS",IF($B1679="PARCELADO ATÉ 6X",$D1679-(D1679*TAXAS!$E$8))/6,IF($A1679="AMERICA EXPRESS",IF($B1679="PARCELADO ATÉ 6X",$D1679-(D1679*TAXAS!$E$9))/6,IF($A1679=TAXAS!$A$10,IF($B1679="PARCELADO ATÉ 6X",$D1679-($D1679*TAXAS!$E$10))/6,IF($A1679=TAXAS!$A$11,IF($B1679="PARCELADO ATÉ 6X",$D1679-($D1679*TAXAS!$E$11))/6,IF($A1679=TAXAS!$A$12,IF($B1679="PARCELADO ATÉ 6X",$D1679-($D1679*TAXAS!$E$12))/6,IF($A1679=TAXAS!$A$13,IF($B1679="PARCELADO ATÉ 6X",$D1679-($D1679*TAXAS!$E$13))/6,IF($A1679=TAXAS!$A$14,IF($B1679="PARCELADO ATÉ 6X",$D1679-($D1679*TAXAS!$E$14))/6,IF($A1679=TAXAS!$A$15,IF($B1679="PARCELADO ATÉ 6X",$D1679-($D1679*TAXAS!$E$15))/6,IF($A1679=TAXAS!$A$16,IF($B1679="PARCELADO ATÉ 6X",$D1679-($D1679*TAXAS!$E$16))/6,IF($A1679=TAXAS!$A$17,IF($B1679="PARCELADO ATÉ 6X",$D1679-($D1679*TAXAS!$E$17))/6,IF($A1679=TAXAS!$A$18,IF($B1679="PARCELADO ATÉ 6X",$D1679-($D1679*TAXAS!$E$18))/6,IF($A1679=TAXAS!$A$19,IF($B1679="PARCELADO ATÉ 6X",$D1679-($D1679*TAXAS!$E$19))/6,IF($A1679=TAXAS!$A$20,IF($B1679="PARCELADO ATÉ 6X",$D1679-($D1679*TAXAS!$E$20))/6,IF($A1679=TAXAS!$A$21,IF($B1679="PARCELADO ATÉ 6X",$D1679-($D1679*TAXAS!$E$21))/6,IF($A1679=TAXAS!$A$22,IF($B1679="PARCELADO ATÉ 6X",$D1679-($D1679*TAXAS!$E$22))/6,IF($A1679=TAXAS!$A$23,IF($B1679="PARCELADO ATÉ 6X",$D1679-($D1679*TAXAS!$E$23))/6,IF($A1679=TAXAS!$A$24,IF($B1679="PARCELADO ATÉ 6X",$D1679-($D1679*TAXAS!$E$24))/6,IF($A1679=TAXAS!$A$25,IF($B1679="PARCELADO ATÉ 6X",$D1679-($D1679*TAXAS!$E$25))/6,IF($A1679=TAXAS!$A$26,IF($B1679="PARCELADO ATÉ 6X",$D1679-($D1679*TAXAS!$E$26))/6,IF($A1679=TAXAS!$A$27,IF($B1679="PARCELADO ATÉ 6X",$D1679-($D1679*TAXAS!$E$27))/6))))))))))))))))))))))))/1</f>
        <v>0</v>
      </c>
      <c r="I1679" s="9">
        <f>IF($A1679="VISA",IF($B1679="PARCELADO ATÉ 12X",$D1679-(D1679*TAXAS!$F$4))/12,IF($A1679="MASTER",IF($B1679="PARCELADO ATÉ 12X",$D1679-(D1679*TAXAS!$F$5))/12,IF($A1679="ELO",IF($B1679="PARCELADO ATÉ 12X",$D1679-(D1679*TAXAS!$F$6))/12,IF($A1679="HIPERCARD",IF($B1679="PARCELADO ATÉ 12X",$D1679-(D1679*TAXAS!$F$7))/12,IF($A1679="DINERS",IF($B1679="PARCELADO ATÉ 12X",$D1679-(D1679*TAXAS!$F$8))/12,IF($A1679="AMERICA EXPRESS",IF($B1679="PARCELADO ATÉ 12X",$D1679-(D1679*TAXAS!$F$9))/12,IF($A1679=TAXAS!$A$10,IF($B1679="PARCELADO ATÉ 12X",$D1679-($D1679*TAXAS!$F$10))/12,IF($A1679=TAXAS!$A$11,IF($B1679="PARCELADO ATÉ 12X",$D1679-($D1679*TAXAS!$F$11))/12,IF($A1679=TAXAS!$A$12,IF($B1679="PARCELADO ATÉ 12X",$D1679-($D1679*TAXAS!$F$12))/12,IF($A1679=TAXAS!$A$13,IF($B1679="PARCELADO ATÉ 12X",$D1679-($D1679*TAXAS!$F$13))/12,IF($A1679=TAXAS!$A$14,IF($B1679="PARCELADO ATÉ 12X",$D1679-($D1679*TAXAS!$F$14))/12,IF($A1679=TAXAS!$A$15,IF($B1679="PARCELADO ATÉ 12X",$D1679-($D1679*TAXAS!$F$15))/12,IF($A1679=TAXAS!$A$16,IF($B1679="PARCELADO ATÉ 12X",$D1679-($D1679*TAXAS!$F$16))/12,IF($A1679=TAXAS!$A$17,IF($B1679="PARCELADO ATÉ 12X",$D1679-($D1679*TAXAS!$F$17))/12,IF($A1679=TAXAS!$A$18,IF($B1679="PARCELADO ATÉ 12X",$D1679-($D1679*TAXAS!$F$18))/12,IF($A1679=TAXAS!$A$19,IF($B1679="PARCELADO ATÉ 12X",$D1679-($D1679*TAXAS!$F$19))/12,IF($A1679=TAXAS!$A$20,IF($B1679="PARCELADO ATÉ 12X",$D1679-($D1679*TAXAS!$F$20))/12,IF($A1679=TAXAS!$A$21,IF($B1679="PARCELADO ATÉ 12X",$D1679-($D1679*TAXAS!$F$21))/12,IF($A1679=TAXAS!$A$22,IF($B1679="PARCELADO ATÉ 12X",$D1679-($D1679*TAXAS!$F$22))/12,IF($A1679=TAXAS!$A$23,IF($B1679="PARCELADO ATÉ 12X",$D1679-($D1679*TAXAS!$F$23))/12,IF($A1679=TAXAS!$A$24,IF($B1679="PARCELADO ATÉ 12X",$D1679-($D1679*TAXAS!$F$24))/12,IF($A1679=TAXAS!$A$25,IF($B1679="PARCELADO ATÉ 12X",$D1679-($D1679*TAXAS!$F$25))/12,IF($A1679=TAXAS!$A$26,IF($B1679="PARCELADO ATÉ 12X",$D1679-($D1679*TAXAS!$F$26))/12,IF($A1679=TAXAS!$A$27,IF($B1679="PARCELADO ATÉ 12X",$D1679-($D1679*TAXAS!$F$27))/12))))))))))))))))))))))))/1</f>
        <v>0</v>
      </c>
      <c r="J1679" s="8">
        <f t="shared" si="0"/>
        <v>0</v>
      </c>
      <c r="K1679" s="10" t="b">
        <f>IF($B1679="PARCELADO ATÉ 3X",($D1679-($D1679*TAXAS!$D$4))-$J1679)</f>
        <v>0</v>
      </c>
      <c r="L1679" s="10" t="b">
        <f>IF($B1679="PARCELADO ATÉ 6X",($D1679-($D1679*TAXAS!$E$4))-$J1679)</f>
        <v>0</v>
      </c>
      <c r="M1679" s="10" t="b">
        <f>IF($B1679="PARCELADO ATÉ 12X",($D1679-($D1679*TAXAS!$F$4))-$J1679)</f>
        <v>0</v>
      </c>
      <c r="N1679" s="8">
        <f t="shared" si="1"/>
        <v>0</v>
      </c>
      <c r="O1679" s="10">
        <f t="shared" si="2"/>
        <v>0</v>
      </c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</row>
    <row r="1680" spans="1:31" ht="15.75" customHeight="1" x14ac:dyDescent="0.2">
      <c r="A1680" s="3"/>
      <c r="B1680" s="5"/>
      <c r="C1680" s="6"/>
      <c r="D1680" s="42"/>
      <c r="E1680" s="8">
        <f>IF($A1680="VISA",IF($B1680="DÉBITO",$D1680-($D1680*TAXAS!$B$4)),IF($A1680="MASTER",IF($B1680="DÉBITO",$D1680-($D1680*TAXAS!$B$5)),IF($A1680="ELO", IF($B1680="DÉBITO",$D1680-($D1680*TAXAS!$B$6)),IF($A1680="HIPERCARD",IF($B1680="DÉBITO",$D1680-($D1680*TAXAS!$B$7)),IF($A1680="DINERS",IF($B1680="DÉBITO",$D1680-($D1680*TAXAS!$B$8)),IF($A1680="AMERICA EXPRESS",IF($B1680="DÉBITO",$D1680-($D1680*TAXAS!$B$9)),IF($A1680=TAXAS!$A$10,IF($B1680="DÉBITO",$D1680-($D1680*TAXAS!$B$10)), IF($A1680=TAXAS!$A$11,IF($B1680="DÉBITO",$D1680-($D1680*TAXAS!$B$11)), IF($A1680=TAXAS!$A$12,IF($B1680="DÉBITO",$D1680-($D1680*TAXAS!$B$12)), IF($A1680=TAXAS!$A$13,IF($B1680="DÉBITO",$D1680-($D1680*TAXAS!$B$13)), IF($A1680=TAXAS!$A$14,IF($B1680="DÉBITO",$D1680-($D1680*TAXAS!$B$14)), IF($A1680=TAXAS!$A$15,IF($B1680="DÉBITO",$D1680-($D1680*TAXAS!$B$15)), IF($A1680=TAXAS!$A$16,IF($B1680="DÉBITO",$D1680-($D1680*TAXAS!$B$16)), IF($A1680=TAXAS!$A$17,IF($B1680="DÉBITO",$D1680-($D1680*TAXAS!$B$17)), IF($A1680=TAXAS!$A$18,IF($B1680="DÉBITO",$D1680-($D1680*TAXAS!$B$18)), IF($A1680=TAXAS!$A$19,IF($B1680="DÉBITO",$D1680-($D1680*TAXAS!$B$19)), IF($A1680=TAXAS!$A$20,IF($B1680="DÉBITO",$D1680-($D1680*TAXAS!$B$20)), IF($A1680=TAXAS!$A$21,IF($B1680="DÉBITO",$D1680-($D1680*TAXAS!$B$21)), IF($A1680=TAXAS!$A$22,IF($B1680="DÉBITO",$D1680-($D1680*TAXAS!$B$22)), IF($A1680=TAXAS!$A$23,IF($B1680="DÉBITO",$D1680-($D1680*TAXAS!$B$23)), IF($A1680=TAXAS!$A$24,IF($B1680="DÉBITO",$D1680-($D1680*TAXAS!$B$24)), IF($A1680=TAXAS!$A$25,IF($B1680="DÉBITO",$D1680-($D1680*TAXAS!$B$25)), IF($A1680=TAXAS!$A$26,IF($B1680="DÉBITO",$D1680-($D1680*TAXAS!$B$26)), IF($A1680=TAXAS!$A$27,IF($B1680="DÉBITO",$D1680-($D1680*TAXAS!$B$27))))))))))))))))))))))))))/1</f>
        <v>0</v>
      </c>
      <c r="F1680" s="8">
        <f>IF($A1680="VISA",IF($B1680="CRÉDITO",$D1680-($D1680*TAXAS!$C$4)),IF($A1680="MASTER",IF($B1680="CRÉDITO",$D1680-($D1680*TAXAS!$C$5)),IF($A1680="ELO", IF($B1680="CRÉDITO",$D1680-($D1680*TAXAS!$C$6)),IF($A1680="HIPERCARD",IF($B1680="CRÉDITO",$D1680-($D1680*TAXAS!$C$7)),IF($A1680="DINERS",IF($B1680="CRÉDITO",$D1680-($D1680*TAXAS!$C$8)),IF($A1680="AMERICA EXPRESS",IF($B1680="CRÉDITO",$D1680-($D1680*TAXAS!$C$9)),IF($A1680=TAXAS!$A$10,IF($B1680="CRÉDITO",$D1680-($D1680*TAXAS!$C$10)), IF($A1680=TAXAS!$A$11,IF($B1680="CRÉDITO",$D1680-($D1680*TAXAS!$C$11)), IF($A1680=TAXAS!$A$12,IF($B1680="CRÉDITO",$D1680-($D1680*TAXAS!$C$12)), IF($A1680=TAXAS!$A$13,IF($B1680="CRÉDITO",$D1680-($D1680*TAXAS!$C$13)), IF($A1680=TAXAS!$A$14,IF($B1680="CRÉDITO",$D1680-($D1680*TAXAS!$C$14)), IF($A1680=TAXAS!$A$15,IF($B1680="CRÉDITO",$D1680-($D1680*TAXAS!$C$15)), IF($A1680=TAXAS!$A$16,IF($B1680="CRÉDITO",$D1680-($D1680*TAXAS!$C$16)), IF($A1680=TAXAS!$A$17,IF($B1680="CRÉDITO",$D1680-($D1680*TAXAS!$C$17)), IF($A1680=TAXAS!$A$18,IF($B1680="CRÉDITO",$D1680-($D1680*TAXAS!$C$18)), IF($A1680=TAXAS!$A$19,IF($B1680="CRÉDITO",$D1680-($D1680*TAXAS!$C$19)), IF($A1680=TAXAS!$A$20,IF($B1680="CRÉDITO",$D1680-($D1680*TAXAS!$C$20)), IF($A1680=TAXAS!$A$21,IF($B1680="CRÉDITO",$D1680-($D1680*TAXAS!$C$21)), IF($A1680=TAXAS!$A$22,IF($B1680="CRÉDITO",$D1680-($D1680*TAXAS!$C$22)), IF($A1680=TAXAS!$A$23,IF($B1680="CRÉDITO",$D1680-($D1680*TAXAS!$C$23)), IF($A1680=TAXAS!$A$24,IF($B1680="CRÉDITO",$D1680-($D1680*TAXAS!$C$24)), IF($A1680=TAXAS!$A$25,IF($B1680="CRÉDITO",$D1680-($D1680*TAXAS!$C$25)), IF($A1680=TAXAS!$A$26,IF($B1680="CRÉDITO",$D1680-($D1680*TAXAS!$C$26)), IF($A1680=TAXAS!$A$27,IF($B1680="CRÉDITO",$D1680-($D1680*TAXAS!$C$27))))))))))))))))))))))))))/1</f>
        <v>0</v>
      </c>
      <c r="G1680" s="9">
        <f>IF($A1680="VISA",IF($B1680="PARCELADO ATÉ 3X",$D1680-(D1680*TAXAS!$D$4))/3,IF($A1680="MASTER",IF($B1680="PARCELADO ATÉ 3X",$D1680-(D1680*TAXAS!$D$5))/3,IF($A1680="ELO",IF($B1680="PARCELADO ATÉ 3X",$D1680-(D1680*TAXAS!$D$6))/3,IF($A1680="HIPERCARD",IF($B1680="PARCELADO ATÉ 3X",$D1680-(D1680*TAXAS!$D$7))/3,IF($A1680="DINERS",IF($B1680="PARCELADO ATÉ 3X",$D1680-(D1680*TAXAS!$D$8))/3,IF($A1680="AMERICA EXPRESS",IF($B1680="PARCELADO ATÉ 3X",$D1680-(D1680*TAXAS!$D$9))/3,IF($A1680=TAXAS!$A$10,IF($B1680="PARCELADO ATÉ 3X",$D1680-($D1680*TAXAS!$D$10))/3,IF($A1680=TAXAS!$A$11,IF($B1680="PARCELADO ATÉ 3X",$D1680-($D1680*TAXAS!$D$11))/3,IF($A1680=TAXAS!$A$12,IF($B1680="PARCELADO ATÉ 3X",$D1680-($D1680*TAXAS!$D$12))/3,IF($A1680=TAXAS!$A$13,IF($B1680="PARCELADO ATÉ 3X",$D1680-($D1680*TAXAS!$D$13))/3,IF($A1680=TAXAS!$A$14,IF($B1680="PARCELADO ATÉ 3X",$D1680-($D1680*TAXAS!$D$14))/3,IF($A1680=TAXAS!$A$15,IF($B1680="PARCELADO ATÉ 3X",$D1680-($D1680*TAXAS!$D$15))/3,IF($A1680=TAXAS!$A$16,IF($B1680="PARCELADO ATÉ 3X",$D1680-($D1680*TAXAS!$D$16))/3,IF($A1680=TAXAS!$A$17,IF($B1680="PARCELADO ATÉ 3X",$D1680-($D1680*TAXAS!$D$17))/3,IF($A1680=TAXAS!$A$18,IF($B1680="PARCELADO ATÉ 3X",$D1680-($D1680*TAXAS!$D$18))/3,IF($A1680=TAXAS!$A$19,IF($B1680="PARCELADO ATÉ 3X",$D1680-($D1680*TAXAS!$D$19))/3,IF($A1680=TAXAS!$A$20,IF($B1680="PARCELADO ATÉ 3X",$D1680-($D1680*TAXAS!$D$20))/3,IF($A1680=TAXAS!$A$21,IF($B1680="PARCELADO ATÉ 3X",$D1680-($D1680*TAXAS!$D$21))/3,IF($A1680=TAXAS!$A$22,IF($B1680="PARCELADO ATÉ 3X",$D1680-($D1680*TAXAS!$D$22))/3,IF($A1680=TAXAS!$A$23,IF($B1680="PARCELADO ATÉ 3X",$D1680-($D1680*TAXAS!$D$23))/3,IF($A1680=TAXAS!$A$24,IF($B1680="PARCELADO ATÉ 3X",$D1680-($D1680*TAXAS!$D$24))/3,IF($A1680=TAXAS!$A$25,IF($B1680="PARCELADO ATÉ 3X",$D1680-($D1680*TAXAS!$D$25))/3,IF($A1680=TAXAS!$A$26,IF($B1680="PARCELADO ATÉ 3X",$D1680-($D1680*TAXAS!$D$26))/3,IF($A1680=TAXAS!$A$27,IF($B1680="PARCELADO ATÉ 3X",$D1680-($D1680*TAXAS!$D$27))/3))))))))))))))))))))))))/1</f>
        <v>0</v>
      </c>
      <c r="H1680" s="9">
        <f>IF($A1680="VISA",IF($B1680="PARCELADO ATÉ 6X",$D1680-(D1680*TAXAS!$E$4))/6,IF($A1680="MASTER",IF($B1680="PARCELADO ATÉ 6X",$D1680-(D1680*TAXAS!$E$5))/6,IF($A1680="ELO",IF($B1680="PARCELADO ATÉ 6X",$D1680-(D1680*TAXAS!$E$6))/6,IF($A1680="HIPERCARD",IF($B1680="PARCELADO ATÉ 6X",$D1680-(D1680*TAXAS!$E$7))/6,IF($A1680="DINERS",IF($B1680="PARCELADO ATÉ 6X",$D1680-(D1680*TAXAS!$E$8))/6,IF($A1680="AMERICA EXPRESS",IF($B1680="PARCELADO ATÉ 6X",$D1680-(D1680*TAXAS!$E$9))/6,IF($A1680=TAXAS!$A$10,IF($B1680="PARCELADO ATÉ 6X",$D1680-($D1680*TAXAS!$E$10))/6,IF($A1680=TAXAS!$A$11,IF($B1680="PARCELADO ATÉ 6X",$D1680-($D1680*TAXAS!$E$11))/6,IF($A1680=TAXAS!$A$12,IF($B1680="PARCELADO ATÉ 6X",$D1680-($D1680*TAXAS!$E$12))/6,IF($A1680=TAXAS!$A$13,IF($B1680="PARCELADO ATÉ 6X",$D1680-($D1680*TAXAS!$E$13))/6,IF($A1680=TAXAS!$A$14,IF($B1680="PARCELADO ATÉ 6X",$D1680-($D1680*TAXAS!$E$14))/6,IF($A1680=TAXAS!$A$15,IF($B1680="PARCELADO ATÉ 6X",$D1680-($D1680*TAXAS!$E$15))/6,IF($A1680=TAXAS!$A$16,IF($B1680="PARCELADO ATÉ 6X",$D1680-($D1680*TAXAS!$E$16))/6,IF($A1680=TAXAS!$A$17,IF($B1680="PARCELADO ATÉ 6X",$D1680-($D1680*TAXAS!$E$17))/6,IF($A1680=TAXAS!$A$18,IF($B1680="PARCELADO ATÉ 6X",$D1680-($D1680*TAXAS!$E$18))/6,IF($A1680=TAXAS!$A$19,IF($B1680="PARCELADO ATÉ 6X",$D1680-($D1680*TAXAS!$E$19))/6,IF($A1680=TAXAS!$A$20,IF($B1680="PARCELADO ATÉ 6X",$D1680-($D1680*TAXAS!$E$20))/6,IF($A1680=TAXAS!$A$21,IF($B1680="PARCELADO ATÉ 6X",$D1680-($D1680*TAXAS!$E$21))/6,IF($A1680=TAXAS!$A$22,IF($B1680="PARCELADO ATÉ 6X",$D1680-($D1680*TAXAS!$E$22))/6,IF($A1680=TAXAS!$A$23,IF($B1680="PARCELADO ATÉ 6X",$D1680-($D1680*TAXAS!$E$23))/6,IF($A1680=TAXAS!$A$24,IF($B1680="PARCELADO ATÉ 6X",$D1680-($D1680*TAXAS!$E$24))/6,IF($A1680=TAXAS!$A$25,IF($B1680="PARCELADO ATÉ 6X",$D1680-($D1680*TAXAS!$E$25))/6,IF($A1680=TAXAS!$A$26,IF($B1680="PARCELADO ATÉ 6X",$D1680-($D1680*TAXAS!$E$26))/6,IF($A1680=TAXAS!$A$27,IF($B1680="PARCELADO ATÉ 6X",$D1680-($D1680*TAXAS!$E$27))/6))))))))))))))))))))))))/1</f>
        <v>0</v>
      </c>
      <c r="I1680" s="9">
        <f>IF($A1680="VISA",IF($B1680="PARCELADO ATÉ 12X",$D1680-(D1680*TAXAS!$F$4))/12,IF($A1680="MASTER",IF($B1680="PARCELADO ATÉ 12X",$D1680-(D1680*TAXAS!$F$5))/12,IF($A1680="ELO",IF($B1680="PARCELADO ATÉ 12X",$D1680-(D1680*TAXAS!$F$6))/12,IF($A1680="HIPERCARD",IF($B1680="PARCELADO ATÉ 12X",$D1680-(D1680*TAXAS!$F$7))/12,IF($A1680="DINERS",IF($B1680="PARCELADO ATÉ 12X",$D1680-(D1680*TAXAS!$F$8))/12,IF($A1680="AMERICA EXPRESS",IF($B1680="PARCELADO ATÉ 12X",$D1680-(D1680*TAXAS!$F$9))/12,IF($A1680=TAXAS!$A$10,IF($B1680="PARCELADO ATÉ 12X",$D1680-($D1680*TAXAS!$F$10))/12,IF($A1680=TAXAS!$A$11,IF($B1680="PARCELADO ATÉ 12X",$D1680-($D1680*TAXAS!$F$11))/12,IF($A1680=TAXAS!$A$12,IF($B1680="PARCELADO ATÉ 12X",$D1680-($D1680*TAXAS!$F$12))/12,IF($A1680=TAXAS!$A$13,IF($B1680="PARCELADO ATÉ 12X",$D1680-($D1680*TAXAS!$F$13))/12,IF($A1680=TAXAS!$A$14,IF($B1680="PARCELADO ATÉ 12X",$D1680-($D1680*TAXAS!$F$14))/12,IF($A1680=TAXAS!$A$15,IF($B1680="PARCELADO ATÉ 12X",$D1680-($D1680*TAXAS!$F$15))/12,IF($A1680=TAXAS!$A$16,IF($B1680="PARCELADO ATÉ 12X",$D1680-($D1680*TAXAS!$F$16))/12,IF($A1680=TAXAS!$A$17,IF($B1680="PARCELADO ATÉ 12X",$D1680-($D1680*TAXAS!$F$17))/12,IF($A1680=TAXAS!$A$18,IF($B1680="PARCELADO ATÉ 12X",$D1680-($D1680*TAXAS!$F$18))/12,IF($A1680=TAXAS!$A$19,IF($B1680="PARCELADO ATÉ 12X",$D1680-($D1680*TAXAS!$F$19))/12,IF($A1680=TAXAS!$A$20,IF($B1680="PARCELADO ATÉ 12X",$D1680-($D1680*TAXAS!$F$20))/12,IF($A1680=TAXAS!$A$21,IF($B1680="PARCELADO ATÉ 12X",$D1680-($D1680*TAXAS!$F$21))/12,IF($A1680=TAXAS!$A$22,IF($B1680="PARCELADO ATÉ 12X",$D1680-($D1680*TAXAS!$F$22))/12,IF($A1680=TAXAS!$A$23,IF($B1680="PARCELADO ATÉ 12X",$D1680-($D1680*TAXAS!$F$23))/12,IF($A1680=TAXAS!$A$24,IF($B1680="PARCELADO ATÉ 12X",$D1680-($D1680*TAXAS!$F$24))/12,IF($A1680=TAXAS!$A$25,IF($B1680="PARCELADO ATÉ 12X",$D1680-($D1680*TAXAS!$F$25))/12,IF($A1680=TAXAS!$A$26,IF($B1680="PARCELADO ATÉ 12X",$D1680-($D1680*TAXAS!$F$26))/12,IF($A1680=TAXAS!$A$27,IF($B1680="PARCELADO ATÉ 12X",$D1680-($D1680*TAXAS!$F$27))/12))))))))))))))))))))))))/1</f>
        <v>0</v>
      </c>
      <c r="J1680" s="8">
        <f t="shared" si="0"/>
        <v>0</v>
      </c>
      <c r="K1680" s="10" t="b">
        <f>IF($B1680="PARCELADO ATÉ 3X",($D1680-($D1680*TAXAS!$D$4))-$J1680)</f>
        <v>0</v>
      </c>
      <c r="L1680" s="10" t="b">
        <f>IF($B1680="PARCELADO ATÉ 6X",($D1680-($D1680*TAXAS!$E$4))-$J1680)</f>
        <v>0</v>
      </c>
      <c r="M1680" s="10" t="b">
        <f>IF($B1680="PARCELADO ATÉ 12X",($D1680-($D1680*TAXAS!$F$4))-$J1680)</f>
        <v>0</v>
      </c>
      <c r="N1680" s="8">
        <f t="shared" si="1"/>
        <v>0</v>
      </c>
      <c r="O1680" s="10">
        <f t="shared" si="2"/>
        <v>0</v>
      </c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</row>
    <row r="1681" spans="1:31" ht="15.75" customHeight="1" x14ac:dyDescent="0.2">
      <c r="A1681" s="3"/>
      <c r="B1681" s="5"/>
      <c r="C1681" s="6"/>
      <c r="D1681" s="42"/>
      <c r="E1681" s="8">
        <f>IF($A1681="VISA",IF($B1681="DÉBITO",$D1681-($D1681*TAXAS!$B$4)),IF($A1681="MASTER",IF($B1681="DÉBITO",$D1681-($D1681*TAXAS!$B$5)),IF($A1681="ELO", IF($B1681="DÉBITO",$D1681-($D1681*TAXAS!$B$6)),IF($A1681="HIPERCARD",IF($B1681="DÉBITO",$D1681-($D1681*TAXAS!$B$7)),IF($A1681="DINERS",IF($B1681="DÉBITO",$D1681-($D1681*TAXAS!$B$8)),IF($A1681="AMERICA EXPRESS",IF($B1681="DÉBITO",$D1681-($D1681*TAXAS!$B$9)),IF($A1681=TAXAS!$A$10,IF($B1681="DÉBITO",$D1681-($D1681*TAXAS!$B$10)), IF($A1681=TAXAS!$A$11,IF($B1681="DÉBITO",$D1681-($D1681*TAXAS!$B$11)), IF($A1681=TAXAS!$A$12,IF($B1681="DÉBITO",$D1681-($D1681*TAXAS!$B$12)), IF($A1681=TAXAS!$A$13,IF($B1681="DÉBITO",$D1681-($D1681*TAXAS!$B$13)), IF($A1681=TAXAS!$A$14,IF($B1681="DÉBITO",$D1681-($D1681*TAXAS!$B$14)), IF($A1681=TAXAS!$A$15,IF($B1681="DÉBITO",$D1681-($D1681*TAXAS!$B$15)), IF($A1681=TAXAS!$A$16,IF($B1681="DÉBITO",$D1681-($D1681*TAXAS!$B$16)), IF($A1681=TAXAS!$A$17,IF($B1681="DÉBITO",$D1681-($D1681*TAXAS!$B$17)), IF($A1681=TAXAS!$A$18,IF($B1681="DÉBITO",$D1681-($D1681*TAXAS!$B$18)), IF($A1681=TAXAS!$A$19,IF($B1681="DÉBITO",$D1681-($D1681*TAXAS!$B$19)), IF($A1681=TAXAS!$A$20,IF($B1681="DÉBITO",$D1681-($D1681*TAXAS!$B$20)), IF($A1681=TAXAS!$A$21,IF($B1681="DÉBITO",$D1681-($D1681*TAXAS!$B$21)), IF($A1681=TAXAS!$A$22,IF($B1681="DÉBITO",$D1681-($D1681*TAXAS!$B$22)), IF($A1681=TAXAS!$A$23,IF($B1681="DÉBITO",$D1681-($D1681*TAXAS!$B$23)), IF($A1681=TAXAS!$A$24,IF($B1681="DÉBITO",$D1681-($D1681*TAXAS!$B$24)), IF($A1681=TAXAS!$A$25,IF($B1681="DÉBITO",$D1681-($D1681*TAXAS!$B$25)), IF($A1681=TAXAS!$A$26,IF($B1681="DÉBITO",$D1681-($D1681*TAXAS!$B$26)), IF($A1681=TAXAS!$A$27,IF($B1681="DÉBITO",$D1681-($D1681*TAXAS!$B$27))))))))))))))))))))))))))/1</f>
        <v>0</v>
      </c>
      <c r="F1681" s="8">
        <f>IF($A1681="VISA",IF($B1681="CRÉDITO",$D1681-($D1681*TAXAS!$C$4)),IF($A1681="MASTER",IF($B1681="CRÉDITO",$D1681-($D1681*TAXAS!$C$5)),IF($A1681="ELO", IF($B1681="CRÉDITO",$D1681-($D1681*TAXAS!$C$6)),IF($A1681="HIPERCARD",IF($B1681="CRÉDITO",$D1681-($D1681*TAXAS!$C$7)),IF($A1681="DINERS",IF($B1681="CRÉDITO",$D1681-($D1681*TAXAS!$C$8)),IF($A1681="AMERICA EXPRESS",IF($B1681="CRÉDITO",$D1681-($D1681*TAXAS!$C$9)),IF($A1681=TAXAS!$A$10,IF($B1681="CRÉDITO",$D1681-($D1681*TAXAS!$C$10)), IF($A1681=TAXAS!$A$11,IF($B1681="CRÉDITO",$D1681-($D1681*TAXAS!$C$11)), IF($A1681=TAXAS!$A$12,IF($B1681="CRÉDITO",$D1681-($D1681*TAXAS!$C$12)), IF($A1681=TAXAS!$A$13,IF($B1681="CRÉDITO",$D1681-($D1681*TAXAS!$C$13)), IF($A1681=TAXAS!$A$14,IF($B1681="CRÉDITO",$D1681-($D1681*TAXAS!$C$14)), IF($A1681=TAXAS!$A$15,IF($B1681="CRÉDITO",$D1681-($D1681*TAXAS!$C$15)), IF($A1681=TAXAS!$A$16,IF($B1681="CRÉDITO",$D1681-($D1681*TAXAS!$C$16)), IF($A1681=TAXAS!$A$17,IF($B1681="CRÉDITO",$D1681-($D1681*TAXAS!$C$17)), IF($A1681=TAXAS!$A$18,IF($B1681="CRÉDITO",$D1681-($D1681*TAXAS!$C$18)), IF($A1681=TAXAS!$A$19,IF($B1681="CRÉDITO",$D1681-($D1681*TAXAS!$C$19)), IF($A1681=TAXAS!$A$20,IF($B1681="CRÉDITO",$D1681-($D1681*TAXAS!$C$20)), IF($A1681=TAXAS!$A$21,IF($B1681="CRÉDITO",$D1681-($D1681*TAXAS!$C$21)), IF($A1681=TAXAS!$A$22,IF($B1681="CRÉDITO",$D1681-($D1681*TAXAS!$C$22)), IF($A1681=TAXAS!$A$23,IF($B1681="CRÉDITO",$D1681-($D1681*TAXAS!$C$23)), IF($A1681=TAXAS!$A$24,IF($B1681="CRÉDITO",$D1681-($D1681*TAXAS!$C$24)), IF($A1681=TAXAS!$A$25,IF($B1681="CRÉDITO",$D1681-($D1681*TAXAS!$C$25)), IF($A1681=TAXAS!$A$26,IF($B1681="CRÉDITO",$D1681-($D1681*TAXAS!$C$26)), IF($A1681=TAXAS!$A$27,IF($B1681="CRÉDITO",$D1681-($D1681*TAXAS!$C$27))))))))))))))))))))))))))/1</f>
        <v>0</v>
      </c>
      <c r="G1681" s="9">
        <f>IF($A1681="VISA",IF($B1681="PARCELADO ATÉ 3X",$D1681-(D1681*TAXAS!$D$4))/3,IF($A1681="MASTER",IF($B1681="PARCELADO ATÉ 3X",$D1681-(D1681*TAXAS!$D$5))/3,IF($A1681="ELO",IF($B1681="PARCELADO ATÉ 3X",$D1681-(D1681*TAXAS!$D$6))/3,IF($A1681="HIPERCARD",IF($B1681="PARCELADO ATÉ 3X",$D1681-(D1681*TAXAS!$D$7))/3,IF($A1681="DINERS",IF($B1681="PARCELADO ATÉ 3X",$D1681-(D1681*TAXAS!$D$8))/3,IF($A1681="AMERICA EXPRESS",IF($B1681="PARCELADO ATÉ 3X",$D1681-(D1681*TAXAS!$D$9))/3,IF($A1681=TAXAS!$A$10,IF($B1681="PARCELADO ATÉ 3X",$D1681-($D1681*TAXAS!$D$10))/3,IF($A1681=TAXAS!$A$11,IF($B1681="PARCELADO ATÉ 3X",$D1681-($D1681*TAXAS!$D$11))/3,IF($A1681=TAXAS!$A$12,IF($B1681="PARCELADO ATÉ 3X",$D1681-($D1681*TAXAS!$D$12))/3,IF($A1681=TAXAS!$A$13,IF($B1681="PARCELADO ATÉ 3X",$D1681-($D1681*TAXAS!$D$13))/3,IF($A1681=TAXAS!$A$14,IF($B1681="PARCELADO ATÉ 3X",$D1681-($D1681*TAXAS!$D$14))/3,IF($A1681=TAXAS!$A$15,IF($B1681="PARCELADO ATÉ 3X",$D1681-($D1681*TAXAS!$D$15))/3,IF($A1681=TAXAS!$A$16,IF($B1681="PARCELADO ATÉ 3X",$D1681-($D1681*TAXAS!$D$16))/3,IF($A1681=TAXAS!$A$17,IF($B1681="PARCELADO ATÉ 3X",$D1681-($D1681*TAXAS!$D$17))/3,IF($A1681=TAXAS!$A$18,IF($B1681="PARCELADO ATÉ 3X",$D1681-($D1681*TAXAS!$D$18))/3,IF($A1681=TAXAS!$A$19,IF($B1681="PARCELADO ATÉ 3X",$D1681-($D1681*TAXAS!$D$19))/3,IF($A1681=TAXAS!$A$20,IF($B1681="PARCELADO ATÉ 3X",$D1681-($D1681*TAXAS!$D$20))/3,IF($A1681=TAXAS!$A$21,IF($B1681="PARCELADO ATÉ 3X",$D1681-($D1681*TAXAS!$D$21))/3,IF($A1681=TAXAS!$A$22,IF($B1681="PARCELADO ATÉ 3X",$D1681-($D1681*TAXAS!$D$22))/3,IF($A1681=TAXAS!$A$23,IF($B1681="PARCELADO ATÉ 3X",$D1681-($D1681*TAXAS!$D$23))/3,IF($A1681=TAXAS!$A$24,IF($B1681="PARCELADO ATÉ 3X",$D1681-($D1681*TAXAS!$D$24))/3,IF($A1681=TAXAS!$A$25,IF($B1681="PARCELADO ATÉ 3X",$D1681-($D1681*TAXAS!$D$25))/3,IF($A1681=TAXAS!$A$26,IF($B1681="PARCELADO ATÉ 3X",$D1681-($D1681*TAXAS!$D$26))/3,IF($A1681=TAXAS!$A$27,IF($B1681="PARCELADO ATÉ 3X",$D1681-($D1681*TAXAS!$D$27))/3))))))))))))))))))))))))/1</f>
        <v>0</v>
      </c>
      <c r="H1681" s="9">
        <f>IF($A1681="VISA",IF($B1681="PARCELADO ATÉ 6X",$D1681-(D1681*TAXAS!$E$4))/6,IF($A1681="MASTER",IF($B1681="PARCELADO ATÉ 6X",$D1681-(D1681*TAXAS!$E$5))/6,IF($A1681="ELO",IF($B1681="PARCELADO ATÉ 6X",$D1681-(D1681*TAXAS!$E$6))/6,IF($A1681="HIPERCARD",IF($B1681="PARCELADO ATÉ 6X",$D1681-(D1681*TAXAS!$E$7))/6,IF($A1681="DINERS",IF($B1681="PARCELADO ATÉ 6X",$D1681-(D1681*TAXAS!$E$8))/6,IF($A1681="AMERICA EXPRESS",IF($B1681="PARCELADO ATÉ 6X",$D1681-(D1681*TAXAS!$E$9))/6,IF($A1681=TAXAS!$A$10,IF($B1681="PARCELADO ATÉ 6X",$D1681-($D1681*TAXAS!$E$10))/6,IF($A1681=TAXAS!$A$11,IF($B1681="PARCELADO ATÉ 6X",$D1681-($D1681*TAXAS!$E$11))/6,IF($A1681=TAXAS!$A$12,IF($B1681="PARCELADO ATÉ 6X",$D1681-($D1681*TAXAS!$E$12))/6,IF($A1681=TAXAS!$A$13,IF($B1681="PARCELADO ATÉ 6X",$D1681-($D1681*TAXAS!$E$13))/6,IF($A1681=TAXAS!$A$14,IF($B1681="PARCELADO ATÉ 6X",$D1681-($D1681*TAXAS!$E$14))/6,IF($A1681=TAXAS!$A$15,IF($B1681="PARCELADO ATÉ 6X",$D1681-($D1681*TAXAS!$E$15))/6,IF($A1681=TAXAS!$A$16,IF($B1681="PARCELADO ATÉ 6X",$D1681-($D1681*TAXAS!$E$16))/6,IF($A1681=TAXAS!$A$17,IF($B1681="PARCELADO ATÉ 6X",$D1681-($D1681*TAXAS!$E$17))/6,IF($A1681=TAXAS!$A$18,IF($B1681="PARCELADO ATÉ 6X",$D1681-($D1681*TAXAS!$E$18))/6,IF($A1681=TAXAS!$A$19,IF($B1681="PARCELADO ATÉ 6X",$D1681-($D1681*TAXAS!$E$19))/6,IF($A1681=TAXAS!$A$20,IF($B1681="PARCELADO ATÉ 6X",$D1681-($D1681*TAXAS!$E$20))/6,IF($A1681=TAXAS!$A$21,IF($B1681="PARCELADO ATÉ 6X",$D1681-($D1681*TAXAS!$E$21))/6,IF($A1681=TAXAS!$A$22,IF($B1681="PARCELADO ATÉ 6X",$D1681-($D1681*TAXAS!$E$22))/6,IF($A1681=TAXAS!$A$23,IF($B1681="PARCELADO ATÉ 6X",$D1681-($D1681*TAXAS!$E$23))/6,IF($A1681=TAXAS!$A$24,IF($B1681="PARCELADO ATÉ 6X",$D1681-($D1681*TAXAS!$E$24))/6,IF($A1681=TAXAS!$A$25,IF($B1681="PARCELADO ATÉ 6X",$D1681-($D1681*TAXAS!$E$25))/6,IF($A1681=TAXAS!$A$26,IF($B1681="PARCELADO ATÉ 6X",$D1681-($D1681*TAXAS!$E$26))/6,IF($A1681=TAXAS!$A$27,IF($B1681="PARCELADO ATÉ 6X",$D1681-($D1681*TAXAS!$E$27))/6))))))))))))))))))))))))/1</f>
        <v>0</v>
      </c>
      <c r="I1681" s="9">
        <f>IF($A1681="VISA",IF($B1681="PARCELADO ATÉ 12X",$D1681-(D1681*TAXAS!$F$4))/12,IF($A1681="MASTER",IF($B1681="PARCELADO ATÉ 12X",$D1681-(D1681*TAXAS!$F$5))/12,IF($A1681="ELO",IF($B1681="PARCELADO ATÉ 12X",$D1681-(D1681*TAXAS!$F$6))/12,IF($A1681="HIPERCARD",IF($B1681="PARCELADO ATÉ 12X",$D1681-(D1681*TAXAS!$F$7))/12,IF($A1681="DINERS",IF($B1681="PARCELADO ATÉ 12X",$D1681-(D1681*TAXAS!$F$8))/12,IF($A1681="AMERICA EXPRESS",IF($B1681="PARCELADO ATÉ 12X",$D1681-(D1681*TAXAS!$F$9))/12,IF($A1681=TAXAS!$A$10,IF($B1681="PARCELADO ATÉ 12X",$D1681-($D1681*TAXAS!$F$10))/12,IF($A1681=TAXAS!$A$11,IF($B1681="PARCELADO ATÉ 12X",$D1681-($D1681*TAXAS!$F$11))/12,IF($A1681=TAXAS!$A$12,IF($B1681="PARCELADO ATÉ 12X",$D1681-($D1681*TAXAS!$F$12))/12,IF($A1681=TAXAS!$A$13,IF($B1681="PARCELADO ATÉ 12X",$D1681-($D1681*TAXAS!$F$13))/12,IF($A1681=TAXAS!$A$14,IF($B1681="PARCELADO ATÉ 12X",$D1681-($D1681*TAXAS!$F$14))/12,IF($A1681=TAXAS!$A$15,IF($B1681="PARCELADO ATÉ 12X",$D1681-($D1681*TAXAS!$F$15))/12,IF($A1681=TAXAS!$A$16,IF($B1681="PARCELADO ATÉ 12X",$D1681-($D1681*TAXAS!$F$16))/12,IF($A1681=TAXAS!$A$17,IF($B1681="PARCELADO ATÉ 12X",$D1681-($D1681*TAXAS!$F$17))/12,IF($A1681=TAXAS!$A$18,IF($B1681="PARCELADO ATÉ 12X",$D1681-($D1681*TAXAS!$F$18))/12,IF($A1681=TAXAS!$A$19,IF($B1681="PARCELADO ATÉ 12X",$D1681-($D1681*TAXAS!$F$19))/12,IF($A1681=TAXAS!$A$20,IF($B1681="PARCELADO ATÉ 12X",$D1681-($D1681*TAXAS!$F$20))/12,IF($A1681=TAXAS!$A$21,IF($B1681="PARCELADO ATÉ 12X",$D1681-($D1681*TAXAS!$F$21))/12,IF($A1681=TAXAS!$A$22,IF($B1681="PARCELADO ATÉ 12X",$D1681-($D1681*TAXAS!$F$22))/12,IF($A1681=TAXAS!$A$23,IF($B1681="PARCELADO ATÉ 12X",$D1681-($D1681*TAXAS!$F$23))/12,IF($A1681=TAXAS!$A$24,IF($B1681="PARCELADO ATÉ 12X",$D1681-($D1681*TAXAS!$F$24))/12,IF($A1681=TAXAS!$A$25,IF($B1681="PARCELADO ATÉ 12X",$D1681-($D1681*TAXAS!$F$25))/12,IF($A1681=TAXAS!$A$26,IF($B1681="PARCELADO ATÉ 12X",$D1681-($D1681*TAXAS!$F$26))/12,IF($A1681=TAXAS!$A$27,IF($B1681="PARCELADO ATÉ 12X",$D1681-($D1681*TAXAS!$F$27))/12))))))))))))))))))))))))/1</f>
        <v>0</v>
      </c>
      <c r="J1681" s="8">
        <f t="shared" si="0"/>
        <v>0</v>
      </c>
      <c r="K1681" s="10" t="b">
        <f>IF($B1681="PARCELADO ATÉ 3X",($D1681-($D1681*TAXAS!$D$4))-$J1681)</f>
        <v>0</v>
      </c>
      <c r="L1681" s="10" t="b">
        <f>IF($B1681="PARCELADO ATÉ 6X",($D1681-($D1681*TAXAS!$E$4))-$J1681)</f>
        <v>0</v>
      </c>
      <c r="M1681" s="10" t="b">
        <f>IF($B1681="PARCELADO ATÉ 12X",($D1681-($D1681*TAXAS!$F$4))-$J1681)</f>
        <v>0</v>
      </c>
      <c r="N1681" s="8">
        <f t="shared" si="1"/>
        <v>0</v>
      </c>
      <c r="O1681" s="10">
        <f t="shared" si="2"/>
        <v>0</v>
      </c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</row>
    <row r="1682" spans="1:31" ht="15.75" customHeight="1" x14ac:dyDescent="0.2">
      <c r="A1682" s="3"/>
      <c r="B1682" s="5"/>
      <c r="C1682" s="6"/>
      <c r="D1682" s="42"/>
      <c r="E1682" s="8">
        <f>IF($A1682="VISA",IF($B1682="DÉBITO",$D1682-($D1682*TAXAS!$B$4)),IF($A1682="MASTER",IF($B1682="DÉBITO",$D1682-($D1682*TAXAS!$B$5)),IF($A1682="ELO", IF($B1682="DÉBITO",$D1682-($D1682*TAXAS!$B$6)),IF($A1682="HIPERCARD",IF($B1682="DÉBITO",$D1682-($D1682*TAXAS!$B$7)),IF($A1682="DINERS",IF($B1682="DÉBITO",$D1682-($D1682*TAXAS!$B$8)),IF($A1682="AMERICA EXPRESS",IF($B1682="DÉBITO",$D1682-($D1682*TAXAS!$B$9)),IF($A1682=TAXAS!$A$10,IF($B1682="DÉBITO",$D1682-($D1682*TAXAS!$B$10)), IF($A1682=TAXAS!$A$11,IF($B1682="DÉBITO",$D1682-($D1682*TAXAS!$B$11)), IF($A1682=TAXAS!$A$12,IF($B1682="DÉBITO",$D1682-($D1682*TAXAS!$B$12)), IF($A1682=TAXAS!$A$13,IF($B1682="DÉBITO",$D1682-($D1682*TAXAS!$B$13)), IF($A1682=TAXAS!$A$14,IF($B1682="DÉBITO",$D1682-($D1682*TAXAS!$B$14)), IF($A1682=TAXAS!$A$15,IF($B1682="DÉBITO",$D1682-($D1682*TAXAS!$B$15)), IF($A1682=TAXAS!$A$16,IF($B1682="DÉBITO",$D1682-($D1682*TAXAS!$B$16)), IF($A1682=TAXAS!$A$17,IF($B1682="DÉBITO",$D1682-($D1682*TAXAS!$B$17)), IF($A1682=TAXAS!$A$18,IF($B1682="DÉBITO",$D1682-($D1682*TAXAS!$B$18)), IF($A1682=TAXAS!$A$19,IF($B1682="DÉBITO",$D1682-($D1682*TAXAS!$B$19)), IF($A1682=TAXAS!$A$20,IF($B1682="DÉBITO",$D1682-($D1682*TAXAS!$B$20)), IF($A1682=TAXAS!$A$21,IF($B1682="DÉBITO",$D1682-($D1682*TAXAS!$B$21)), IF($A1682=TAXAS!$A$22,IF($B1682="DÉBITO",$D1682-($D1682*TAXAS!$B$22)), IF($A1682=TAXAS!$A$23,IF($B1682="DÉBITO",$D1682-($D1682*TAXAS!$B$23)), IF($A1682=TAXAS!$A$24,IF($B1682="DÉBITO",$D1682-($D1682*TAXAS!$B$24)), IF($A1682=TAXAS!$A$25,IF($B1682="DÉBITO",$D1682-($D1682*TAXAS!$B$25)), IF($A1682=TAXAS!$A$26,IF($B1682="DÉBITO",$D1682-($D1682*TAXAS!$B$26)), IF($A1682=TAXAS!$A$27,IF($B1682="DÉBITO",$D1682-($D1682*TAXAS!$B$27))))))))))))))))))))))))))/1</f>
        <v>0</v>
      </c>
      <c r="F1682" s="8">
        <f>IF($A1682="VISA",IF($B1682="CRÉDITO",$D1682-($D1682*TAXAS!$C$4)),IF($A1682="MASTER",IF($B1682="CRÉDITO",$D1682-($D1682*TAXAS!$C$5)),IF($A1682="ELO", IF($B1682="CRÉDITO",$D1682-($D1682*TAXAS!$C$6)),IF($A1682="HIPERCARD",IF($B1682="CRÉDITO",$D1682-($D1682*TAXAS!$C$7)),IF($A1682="DINERS",IF($B1682="CRÉDITO",$D1682-($D1682*TAXAS!$C$8)),IF($A1682="AMERICA EXPRESS",IF($B1682="CRÉDITO",$D1682-($D1682*TAXAS!$C$9)),IF($A1682=TAXAS!$A$10,IF($B1682="CRÉDITO",$D1682-($D1682*TAXAS!$C$10)), IF($A1682=TAXAS!$A$11,IF($B1682="CRÉDITO",$D1682-($D1682*TAXAS!$C$11)), IF($A1682=TAXAS!$A$12,IF($B1682="CRÉDITO",$D1682-($D1682*TAXAS!$C$12)), IF($A1682=TAXAS!$A$13,IF($B1682="CRÉDITO",$D1682-($D1682*TAXAS!$C$13)), IF($A1682=TAXAS!$A$14,IF($B1682="CRÉDITO",$D1682-($D1682*TAXAS!$C$14)), IF($A1682=TAXAS!$A$15,IF($B1682="CRÉDITO",$D1682-($D1682*TAXAS!$C$15)), IF($A1682=TAXAS!$A$16,IF($B1682="CRÉDITO",$D1682-($D1682*TAXAS!$C$16)), IF($A1682=TAXAS!$A$17,IF($B1682="CRÉDITO",$D1682-($D1682*TAXAS!$C$17)), IF($A1682=TAXAS!$A$18,IF($B1682="CRÉDITO",$D1682-($D1682*TAXAS!$C$18)), IF($A1682=TAXAS!$A$19,IF($B1682="CRÉDITO",$D1682-($D1682*TAXAS!$C$19)), IF($A1682=TAXAS!$A$20,IF($B1682="CRÉDITO",$D1682-($D1682*TAXAS!$C$20)), IF($A1682=TAXAS!$A$21,IF($B1682="CRÉDITO",$D1682-($D1682*TAXAS!$C$21)), IF($A1682=TAXAS!$A$22,IF($B1682="CRÉDITO",$D1682-($D1682*TAXAS!$C$22)), IF($A1682=TAXAS!$A$23,IF($B1682="CRÉDITO",$D1682-($D1682*TAXAS!$C$23)), IF($A1682=TAXAS!$A$24,IF($B1682="CRÉDITO",$D1682-($D1682*TAXAS!$C$24)), IF($A1682=TAXAS!$A$25,IF($B1682="CRÉDITO",$D1682-($D1682*TAXAS!$C$25)), IF($A1682=TAXAS!$A$26,IF($B1682="CRÉDITO",$D1682-($D1682*TAXAS!$C$26)), IF($A1682=TAXAS!$A$27,IF($B1682="CRÉDITO",$D1682-($D1682*TAXAS!$C$27))))))))))))))))))))))))))/1</f>
        <v>0</v>
      </c>
      <c r="G1682" s="9">
        <f>IF($A1682="VISA",IF($B1682="PARCELADO ATÉ 3X",$D1682-(D1682*TAXAS!$D$4))/3,IF($A1682="MASTER",IF($B1682="PARCELADO ATÉ 3X",$D1682-(D1682*TAXAS!$D$5))/3,IF($A1682="ELO",IF($B1682="PARCELADO ATÉ 3X",$D1682-(D1682*TAXAS!$D$6))/3,IF($A1682="HIPERCARD",IF($B1682="PARCELADO ATÉ 3X",$D1682-(D1682*TAXAS!$D$7))/3,IF($A1682="DINERS",IF($B1682="PARCELADO ATÉ 3X",$D1682-(D1682*TAXAS!$D$8))/3,IF($A1682="AMERICA EXPRESS",IF($B1682="PARCELADO ATÉ 3X",$D1682-(D1682*TAXAS!$D$9))/3,IF($A1682=TAXAS!$A$10,IF($B1682="PARCELADO ATÉ 3X",$D1682-($D1682*TAXAS!$D$10))/3,IF($A1682=TAXAS!$A$11,IF($B1682="PARCELADO ATÉ 3X",$D1682-($D1682*TAXAS!$D$11))/3,IF($A1682=TAXAS!$A$12,IF($B1682="PARCELADO ATÉ 3X",$D1682-($D1682*TAXAS!$D$12))/3,IF($A1682=TAXAS!$A$13,IF($B1682="PARCELADO ATÉ 3X",$D1682-($D1682*TAXAS!$D$13))/3,IF($A1682=TAXAS!$A$14,IF($B1682="PARCELADO ATÉ 3X",$D1682-($D1682*TAXAS!$D$14))/3,IF($A1682=TAXAS!$A$15,IF($B1682="PARCELADO ATÉ 3X",$D1682-($D1682*TAXAS!$D$15))/3,IF($A1682=TAXAS!$A$16,IF($B1682="PARCELADO ATÉ 3X",$D1682-($D1682*TAXAS!$D$16))/3,IF($A1682=TAXAS!$A$17,IF($B1682="PARCELADO ATÉ 3X",$D1682-($D1682*TAXAS!$D$17))/3,IF($A1682=TAXAS!$A$18,IF($B1682="PARCELADO ATÉ 3X",$D1682-($D1682*TAXAS!$D$18))/3,IF($A1682=TAXAS!$A$19,IF($B1682="PARCELADO ATÉ 3X",$D1682-($D1682*TAXAS!$D$19))/3,IF($A1682=TAXAS!$A$20,IF($B1682="PARCELADO ATÉ 3X",$D1682-($D1682*TAXAS!$D$20))/3,IF($A1682=TAXAS!$A$21,IF($B1682="PARCELADO ATÉ 3X",$D1682-($D1682*TAXAS!$D$21))/3,IF($A1682=TAXAS!$A$22,IF($B1682="PARCELADO ATÉ 3X",$D1682-($D1682*TAXAS!$D$22))/3,IF($A1682=TAXAS!$A$23,IF($B1682="PARCELADO ATÉ 3X",$D1682-($D1682*TAXAS!$D$23))/3,IF($A1682=TAXAS!$A$24,IF($B1682="PARCELADO ATÉ 3X",$D1682-($D1682*TAXAS!$D$24))/3,IF($A1682=TAXAS!$A$25,IF($B1682="PARCELADO ATÉ 3X",$D1682-($D1682*TAXAS!$D$25))/3,IF($A1682=TAXAS!$A$26,IF($B1682="PARCELADO ATÉ 3X",$D1682-($D1682*TAXAS!$D$26))/3,IF($A1682=TAXAS!$A$27,IF($B1682="PARCELADO ATÉ 3X",$D1682-($D1682*TAXAS!$D$27))/3))))))))))))))))))))))))/1</f>
        <v>0</v>
      </c>
      <c r="H1682" s="9">
        <f>IF($A1682="VISA",IF($B1682="PARCELADO ATÉ 6X",$D1682-(D1682*TAXAS!$E$4))/6,IF($A1682="MASTER",IF($B1682="PARCELADO ATÉ 6X",$D1682-(D1682*TAXAS!$E$5))/6,IF($A1682="ELO",IF($B1682="PARCELADO ATÉ 6X",$D1682-(D1682*TAXAS!$E$6))/6,IF($A1682="HIPERCARD",IF($B1682="PARCELADO ATÉ 6X",$D1682-(D1682*TAXAS!$E$7))/6,IF($A1682="DINERS",IF($B1682="PARCELADO ATÉ 6X",$D1682-(D1682*TAXAS!$E$8))/6,IF($A1682="AMERICA EXPRESS",IF($B1682="PARCELADO ATÉ 6X",$D1682-(D1682*TAXAS!$E$9))/6,IF($A1682=TAXAS!$A$10,IF($B1682="PARCELADO ATÉ 6X",$D1682-($D1682*TAXAS!$E$10))/6,IF($A1682=TAXAS!$A$11,IF($B1682="PARCELADO ATÉ 6X",$D1682-($D1682*TAXAS!$E$11))/6,IF($A1682=TAXAS!$A$12,IF($B1682="PARCELADO ATÉ 6X",$D1682-($D1682*TAXAS!$E$12))/6,IF($A1682=TAXAS!$A$13,IF($B1682="PARCELADO ATÉ 6X",$D1682-($D1682*TAXAS!$E$13))/6,IF($A1682=TAXAS!$A$14,IF($B1682="PARCELADO ATÉ 6X",$D1682-($D1682*TAXAS!$E$14))/6,IF($A1682=TAXAS!$A$15,IF($B1682="PARCELADO ATÉ 6X",$D1682-($D1682*TAXAS!$E$15))/6,IF($A1682=TAXAS!$A$16,IF($B1682="PARCELADO ATÉ 6X",$D1682-($D1682*TAXAS!$E$16))/6,IF($A1682=TAXAS!$A$17,IF($B1682="PARCELADO ATÉ 6X",$D1682-($D1682*TAXAS!$E$17))/6,IF($A1682=TAXAS!$A$18,IF($B1682="PARCELADO ATÉ 6X",$D1682-($D1682*TAXAS!$E$18))/6,IF($A1682=TAXAS!$A$19,IF($B1682="PARCELADO ATÉ 6X",$D1682-($D1682*TAXAS!$E$19))/6,IF($A1682=TAXAS!$A$20,IF($B1682="PARCELADO ATÉ 6X",$D1682-($D1682*TAXAS!$E$20))/6,IF($A1682=TAXAS!$A$21,IF($B1682="PARCELADO ATÉ 6X",$D1682-($D1682*TAXAS!$E$21))/6,IF($A1682=TAXAS!$A$22,IF($B1682="PARCELADO ATÉ 6X",$D1682-($D1682*TAXAS!$E$22))/6,IF($A1682=TAXAS!$A$23,IF($B1682="PARCELADO ATÉ 6X",$D1682-($D1682*TAXAS!$E$23))/6,IF($A1682=TAXAS!$A$24,IF($B1682="PARCELADO ATÉ 6X",$D1682-($D1682*TAXAS!$E$24))/6,IF($A1682=TAXAS!$A$25,IF($B1682="PARCELADO ATÉ 6X",$D1682-($D1682*TAXAS!$E$25))/6,IF($A1682=TAXAS!$A$26,IF($B1682="PARCELADO ATÉ 6X",$D1682-($D1682*TAXAS!$E$26))/6,IF($A1682=TAXAS!$A$27,IF($B1682="PARCELADO ATÉ 6X",$D1682-($D1682*TAXAS!$E$27))/6))))))))))))))))))))))))/1</f>
        <v>0</v>
      </c>
      <c r="I1682" s="9">
        <f>IF($A1682="VISA",IF($B1682="PARCELADO ATÉ 12X",$D1682-(D1682*TAXAS!$F$4))/12,IF($A1682="MASTER",IF($B1682="PARCELADO ATÉ 12X",$D1682-(D1682*TAXAS!$F$5))/12,IF($A1682="ELO",IF($B1682="PARCELADO ATÉ 12X",$D1682-(D1682*TAXAS!$F$6))/12,IF($A1682="HIPERCARD",IF($B1682="PARCELADO ATÉ 12X",$D1682-(D1682*TAXAS!$F$7))/12,IF($A1682="DINERS",IF($B1682="PARCELADO ATÉ 12X",$D1682-(D1682*TAXAS!$F$8))/12,IF($A1682="AMERICA EXPRESS",IF($B1682="PARCELADO ATÉ 12X",$D1682-(D1682*TAXAS!$F$9))/12,IF($A1682=TAXAS!$A$10,IF($B1682="PARCELADO ATÉ 12X",$D1682-($D1682*TAXAS!$F$10))/12,IF($A1682=TAXAS!$A$11,IF($B1682="PARCELADO ATÉ 12X",$D1682-($D1682*TAXAS!$F$11))/12,IF($A1682=TAXAS!$A$12,IF($B1682="PARCELADO ATÉ 12X",$D1682-($D1682*TAXAS!$F$12))/12,IF($A1682=TAXAS!$A$13,IF($B1682="PARCELADO ATÉ 12X",$D1682-($D1682*TAXAS!$F$13))/12,IF($A1682=TAXAS!$A$14,IF($B1682="PARCELADO ATÉ 12X",$D1682-($D1682*TAXAS!$F$14))/12,IF($A1682=TAXAS!$A$15,IF($B1682="PARCELADO ATÉ 12X",$D1682-($D1682*TAXAS!$F$15))/12,IF($A1682=TAXAS!$A$16,IF($B1682="PARCELADO ATÉ 12X",$D1682-($D1682*TAXAS!$F$16))/12,IF($A1682=TAXAS!$A$17,IF($B1682="PARCELADO ATÉ 12X",$D1682-($D1682*TAXAS!$F$17))/12,IF($A1682=TAXAS!$A$18,IF($B1682="PARCELADO ATÉ 12X",$D1682-($D1682*TAXAS!$F$18))/12,IF($A1682=TAXAS!$A$19,IF($B1682="PARCELADO ATÉ 12X",$D1682-($D1682*TAXAS!$F$19))/12,IF($A1682=TAXAS!$A$20,IF($B1682="PARCELADO ATÉ 12X",$D1682-($D1682*TAXAS!$F$20))/12,IF($A1682=TAXAS!$A$21,IF($B1682="PARCELADO ATÉ 12X",$D1682-($D1682*TAXAS!$F$21))/12,IF($A1682=TAXAS!$A$22,IF($B1682="PARCELADO ATÉ 12X",$D1682-($D1682*TAXAS!$F$22))/12,IF($A1682=TAXAS!$A$23,IF($B1682="PARCELADO ATÉ 12X",$D1682-($D1682*TAXAS!$F$23))/12,IF($A1682=TAXAS!$A$24,IF($B1682="PARCELADO ATÉ 12X",$D1682-($D1682*TAXAS!$F$24))/12,IF($A1682=TAXAS!$A$25,IF($B1682="PARCELADO ATÉ 12X",$D1682-($D1682*TAXAS!$F$25))/12,IF($A1682=TAXAS!$A$26,IF($B1682="PARCELADO ATÉ 12X",$D1682-($D1682*TAXAS!$F$26))/12,IF($A1682=TAXAS!$A$27,IF($B1682="PARCELADO ATÉ 12X",$D1682-($D1682*TAXAS!$F$27))/12))))))))))))))))))))))))/1</f>
        <v>0</v>
      </c>
      <c r="J1682" s="8">
        <f t="shared" si="0"/>
        <v>0</v>
      </c>
      <c r="K1682" s="10" t="b">
        <f>IF($B1682="PARCELADO ATÉ 3X",($D1682-($D1682*TAXAS!$D$4))-$J1682)</f>
        <v>0</v>
      </c>
      <c r="L1682" s="10" t="b">
        <f>IF($B1682="PARCELADO ATÉ 6X",($D1682-($D1682*TAXAS!$E$4))-$J1682)</f>
        <v>0</v>
      </c>
      <c r="M1682" s="10" t="b">
        <f>IF($B1682="PARCELADO ATÉ 12X",($D1682-($D1682*TAXAS!$F$4))-$J1682)</f>
        <v>0</v>
      </c>
      <c r="N1682" s="8">
        <f t="shared" si="1"/>
        <v>0</v>
      </c>
      <c r="O1682" s="10">
        <f t="shared" si="2"/>
        <v>0</v>
      </c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</row>
    <row r="1683" spans="1:31" ht="15.75" customHeight="1" x14ac:dyDescent="0.2">
      <c r="A1683" s="3"/>
      <c r="B1683" s="5"/>
      <c r="C1683" s="6"/>
      <c r="D1683" s="42"/>
      <c r="E1683" s="8">
        <f>IF($A1683="VISA",IF($B1683="DÉBITO",$D1683-($D1683*TAXAS!$B$4)),IF($A1683="MASTER",IF($B1683="DÉBITO",$D1683-($D1683*TAXAS!$B$5)),IF($A1683="ELO", IF($B1683="DÉBITO",$D1683-($D1683*TAXAS!$B$6)),IF($A1683="HIPERCARD",IF($B1683="DÉBITO",$D1683-($D1683*TAXAS!$B$7)),IF($A1683="DINERS",IF($B1683="DÉBITO",$D1683-($D1683*TAXAS!$B$8)),IF($A1683="AMERICA EXPRESS",IF($B1683="DÉBITO",$D1683-($D1683*TAXAS!$B$9)),IF($A1683=TAXAS!$A$10,IF($B1683="DÉBITO",$D1683-($D1683*TAXAS!$B$10)), IF($A1683=TAXAS!$A$11,IF($B1683="DÉBITO",$D1683-($D1683*TAXAS!$B$11)), IF($A1683=TAXAS!$A$12,IF($B1683="DÉBITO",$D1683-($D1683*TAXAS!$B$12)), IF($A1683=TAXAS!$A$13,IF($B1683="DÉBITO",$D1683-($D1683*TAXAS!$B$13)), IF($A1683=TAXAS!$A$14,IF($B1683="DÉBITO",$D1683-($D1683*TAXAS!$B$14)), IF($A1683=TAXAS!$A$15,IF($B1683="DÉBITO",$D1683-($D1683*TAXAS!$B$15)), IF($A1683=TAXAS!$A$16,IF($B1683="DÉBITO",$D1683-($D1683*TAXAS!$B$16)), IF($A1683=TAXAS!$A$17,IF($B1683="DÉBITO",$D1683-($D1683*TAXAS!$B$17)), IF($A1683=TAXAS!$A$18,IF($B1683="DÉBITO",$D1683-($D1683*TAXAS!$B$18)), IF($A1683=TAXAS!$A$19,IF($B1683="DÉBITO",$D1683-($D1683*TAXAS!$B$19)), IF($A1683=TAXAS!$A$20,IF($B1683="DÉBITO",$D1683-($D1683*TAXAS!$B$20)), IF($A1683=TAXAS!$A$21,IF($B1683="DÉBITO",$D1683-($D1683*TAXAS!$B$21)), IF($A1683=TAXAS!$A$22,IF($B1683="DÉBITO",$D1683-($D1683*TAXAS!$B$22)), IF($A1683=TAXAS!$A$23,IF($B1683="DÉBITO",$D1683-($D1683*TAXAS!$B$23)), IF($A1683=TAXAS!$A$24,IF($B1683="DÉBITO",$D1683-($D1683*TAXAS!$B$24)), IF($A1683=TAXAS!$A$25,IF($B1683="DÉBITO",$D1683-($D1683*TAXAS!$B$25)), IF($A1683=TAXAS!$A$26,IF($B1683="DÉBITO",$D1683-($D1683*TAXAS!$B$26)), IF($A1683=TAXAS!$A$27,IF($B1683="DÉBITO",$D1683-($D1683*TAXAS!$B$27))))))))))))))))))))))))))/1</f>
        <v>0</v>
      </c>
      <c r="F1683" s="8">
        <f>IF($A1683="VISA",IF($B1683="CRÉDITO",$D1683-($D1683*TAXAS!$C$4)),IF($A1683="MASTER",IF($B1683="CRÉDITO",$D1683-($D1683*TAXAS!$C$5)),IF($A1683="ELO", IF($B1683="CRÉDITO",$D1683-($D1683*TAXAS!$C$6)),IF($A1683="HIPERCARD",IF($B1683="CRÉDITO",$D1683-($D1683*TAXAS!$C$7)),IF($A1683="DINERS",IF($B1683="CRÉDITO",$D1683-($D1683*TAXAS!$C$8)),IF($A1683="AMERICA EXPRESS",IF($B1683="CRÉDITO",$D1683-($D1683*TAXAS!$C$9)),IF($A1683=TAXAS!$A$10,IF($B1683="CRÉDITO",$D1683-($D1683*TAXAS!$C$10)), IF($A1683=TAXAS!$A$11,IF($B1683="CRÉDITO",$D1683-($D1683*TAXAS!$C$11)), IF($A1683=TAXAS!$A$12,IF($B1683="CRÉDITO",$D1683-($D1683*TAXAS!$C$12)), IF($A1683=TAXAS!$A$13,IF($B1683="CRÉDITO",$D1683-($D1683*TAXAS!$C$13)), IF($A1683=TAXAS!$A$14,IF($B1683="CRÉDITO",$D1683-($D1683*TAXAS!$C$14)), IF($A1683=TAXAS!$A$15,IF($B1683="CRÉDITO",$D1683-($D1683*TAXAS!$C$15)), IF($A1683=TAXAS!$A$16,IF($B1683="CRÉDITO",$D1683-($D1683*TAXAS!$C$16)), IF($A1683=TAXAS!$A$17,IF($B1683="CRÉDITO",$D1683-($D1683*TAXAS!$C$17)), IF($A1683=TAXAS!$A$18,IF($B1683="CRÉDITO",$D1683-($D1683*TAXAS!$C$18)), IF($A1683=TAXAS!$A$19,IF($B1683="CRÉDITO",$D1683-($D1683*TAXAS!$C$19)), IF($A1683=TAXAS!$A$20,IF($B1683="CRÉDITO",$D1683-($D1683*TAXAS!$C$20)), IF($A1683=TAXAS!$A$21,IF($B1683="CRÉDITO",$D1683-($D1683*TAXAS!$C$21)), IF($A1683=TAXAS!$A$22,IF($B1683="CRÉDITO",$D1683-($D1683*TAXAS!$C$22)), IF($A1683=TAXAS!$A$23,IF($B1683="CRÉDITO",$D1683-($D1683*TAXAS!$C$23)), IF($A1683=TAXAS!$A$24,IF($B1683="CRÉDITO",$D1683-($D1683*TAXAS!$C$24)), IF($A1683=TAXAS!$A$25,IF($B1683="CRÉDITO",$D1683-($D1683*TAXAS!$C$25)), IF($A1683=TAXAS!$A$26,IF($B1683="CRÉDITO",$D1683-($D1683*TAXAS!$C$26)), IF($A1683=TAXAS!$A$27,IF($B1683="CRÉDITO",$D1683-($D1683*TAXAS!$C$27))))))))))))))))))))))))))/1</f>
        <v>0</v>
      </c>
      <c r="G1683" s="9">
        <f>IF($A1683="VISA",IF($B1683="PARCELADO ATÉ 3X",$D1683-(D1683*TAXAS!$D$4))/3,IF($A1683="MASTER",IF($B1683="PARCELADO ATÉ 3X",$D1683-(D1683*TAXAS!$D$5))/3,IF($A1683="ELO",IF($B1683="PARCELADO ATÉ 3X",$D1683-(D1683*TAXAS!$D$6))/3,IF($A1683="HIPERCARD",IF($B1683="PARCELADO ATÉ 3X",$D1683-(D1683*TAXAS!$D$7))/3,IF($A1683="DINERS",IF($B1683="PARCELADO ATÉ 3X",$D1683-(D1683*TAXAS!$D$8))/3,IF($A1683="AMERICA EXPRESS",IF($B1683="PARCELADO ATÉ 3X",$D1683-(D1683*TAXAS!$D$9))/3,IF($A1683=TAXAS!$A$10,IF($B1683="PARCELADO ATÉ 3X",$D1683-($D1683*TAXAS!$D$10))/3,IF($A1683=TAXAS!$A$11,IF($B1683="PARCELADO ATÉ 3X",$D1683-($D1683*TAXAS!$D$11))/3,IF($A1683=TAXAS!$A$12,IF($B1683="PARCELADO ATÉ 3X",$D1683-($D1683*TAXAS!$D$12))/3,IF($A1683=TAXAS!$A$13,IF($B1683="PARCELADO ATÉ 3X",$D1683-($D1683*TAXAS!$D$13))/3,IF($A1683=TAXAS!$A$14,IF($B1683="PARCELADO ATÉ 3X",$D1683-($D1683*TAXAS!$D$14))/3,IF($A1683=TAXAS!$A$15,IF($B1683="PARCELADO ATÉ 3X",$D1683-($D1683*TAXAS!$D$15))/3,IF($A1683=TAXAS!$A$16,IF($B1683="PARCELADO ATÉ 3X",$D1683-($D1683*TAXAS!$D$16))/3,IF($A1683=TAXAS!$A$17,IF($B1683="PARCELADO ATÉ 3X",$D1683-($D1683*TAXAS!$D$17))/3,IF($A1683=TAXAS!$A$18,IF($B1683="PARCELADO ATÉ 3X",$D1683-($D1683*TAXAS!$D$18))/3,IF($A1683=TAXAS!$A$19,IF($B1683="PARCELADO ATÉ 3X",$D1683-($D1683*TAXAS!$D$19))/3,IF($A1683=TAXAS!$A$20,IF($B1683="PARCELADO ATÉ 3X",$D1683-($D1683*TAXAS!$D$20))/3,IF($A1683=TAXAS!$A$21,IF($B1683="PARCELADO ATÉ 3X",$D1683-($D1683*TAXAS!$D$21))/3,IF($A1683=TAXAS!$A$22,IF($B1683="PARCELADO ATÉ 3X",$D1683-($D1683*TAXAS!$D$22))/3,IF($A1683=TAXAS!$A$23,IF($B1683="PARCELADO ATÉ 3X",$D1683-($D1683*TAXAS!$D$23))/3,IF($A1683=TAXAS!$A$24,IF($B1683="PARCELADO ATÉ 3X",$D1683-($D1683*TAXAS!$D$24))/3,IF($A1683=TAXAS!$A$25,IF($B1683="PARCELADO ATÉ 3X",$D1683-($D1683*TAXAS!$D$25))/3,IF($A1683=TAXAS!$A$26,IF($B1683="PARCELADO ATÉ 3X",$D1683-($D1683*TAXAS!$D$26))/3,IF($A1683=TAXAS!$A$27,IF($B1683="PARCELADO ATÉ 3X",$D1683-($D1683*TAXAS!$D$27))/3))))))))))))))))))))))))/1</f>
        <v>0</v>
      </c>
      <c r="H1683" s="9">
        <f>IF($A1683="VISA",IF($B1683="PARCELADO ATÉ 6X",$D1683-(D1683*TAXAS!$E$4))/6,IF($A1683="MASTER",IF($B1683="PARCELADO ATÉ 6X",$D1683-(D1683*TAXAS!$E$5))/6,IF($A1683="ELO",IF($B1683="PARCELADO ATÉ 6X",$D1683-(D1683*TAXAS!$E$6))/6,IF($A1683="HIPERCARD",IF($B1683="PARCELADO ATÉ 6X",$D1683-(D1683*TAXAS!$E$7))/6,IF($A1683="DINERS",IF($B1683="PARCELADO ATÉ 6X",$D1683-(D1683*TAXAS!$E$8))/6,IF($A1683="AMERICA EXPRESS",IF($B1683="PARCELADO ATÉ 6X",$D1683-(D1683*TAXAS!$E$9))/6,IF($A1683=TAXAS!$A$10,IF($B1683="PARCELADO ATÉ 6X",$D1683-($D1683*TAXAS!$E$10))/6,IF($A1683=TAXAS!$A$11,IF($B1683="PARCELADO ATÉ 6X",$D1683-($D1683*TAXAS!$E$11))/6,IF($A1683=TAXAS!$A$12,IF($B1683="PARCELADO ATÉ 6X",$D1683-($D1683*TAXAS!$E$12))/6,IF($A1683=TAXAS!$A$13,IF($B1683="PARCELADO ATÉ 6X",$D1683-($D1683*TAXAS!$E$13))/6,IF($A1683=TAXAS!$A$14,IF($B1683="PARCELADO ATÉ 6X",$D1683-($D1683*TAXAS!$E$14))/6,IF($A1683=TAXAS!$A$15,IF($B1683="PARCELADO ATÉ 6X",$D1683-($D1683*TAXAS!$E$15))/6,IF($A1683=TAXAS!$A$16,IF($B1683="PARCELADO ATÉ 6X",$D1683-($D1683*TAXAS!$E$16))/6,IF($A1683=TAXAS!$A$17,IF($B1683="PARCELADO ATÉ 6X",$D1683-($D1683*TAXAS!$E$17))/6,IF($A1683=TAXAS!$A$18,IF($B1683="PARCELADO ATÉ 6X",$D1683-($D1683*TAXAS!$E$18))/6,IF($A1683=TAXAS!$A$19,IF($B1683="PARCELADO ATÉ 6X",$D1683-($D1683*TAXAS!$E$19))/6,IF($A1683=TAXAS!$A$20,IF($B1683="PARCELADO ATÉ 6X",$D1683-($D1683*TAXAS!$E$20))/6,IF($A1683=TAXAS!$A$21,IF($B1683="PARCELADO ATÉ 6X",$D1683-($D1683*TAXAS!$E$21))/6,IF($A1683=TAXAS!$A$22,IF($B1683="PARCELADO ATÉ 6X",$D1683-($D1683*TAXAS!$E$22))/6,IF($A1683=TAXAS!$A$23,IF($B1683="PARCELADO ATÉ 6X",$D1683-($D1683*TAXAS!$E$23))/6,IF($A1683=TAXAS!$A$24,IF($B1683="PARCELADO ATÉ 6X",$D1683-($D1683*TAXAS!$E$24))/6,IF($A1683=TAXAS!$A$25,IF($B1683="PARCELADO ATÉ 6X",$D1683-($D1683*TAXAS!$E$25))/6,IF($A1683=TAXAS!$A$26,IF($B1683="PARCELADO ATÉ 6X",$D1683-($D1683*TAXAS!$E$26))/6,IF($A1683=TAXAS!$A$27,IF($B1683="PARCELADO ATÉ 6X",$D1683-($D1683*TAXAS!$E$27))/6))))))))))))))))))))))))/1</f>
        <v>0</v>
      </c>
      <c r="I1683" s="9">
        <f>IF($A1683="VISA",IF($B1683="PARCELADO ATÉ 12X",$D1683-(D1683*TAXAS!$F$4))/12,IF($A1683="MASTER",IF($B1683="PARCELADO ATÉ 12X",$D1683-(D1683*TAXAS!$F$5))/12,IF($A1683="ELO",IF($B1683="PARCELADO ATÉ 12X",$D1683-(D1683*TAXAS!$F$6))/12,IF($A1683="HIPERCARD",IF($B1683="PARCELADO ATÉ 12X",$D1683-(D1683*TAXAS!$F$7))/12,IF($A1683="DINERS",IF($B1683="PARCELADO ATÉ 12X",$D1683-(D1683*TAXAS!$F$8))/12,IF($A1683="AMERICA EXPRESS",IF($B1683="PARCELADO ATÉ 12X",$D1683-(D1683*TAXAS!$F$9))/12,IF($A1683=TAXAS!$A$10,IF($B1683="PARCELADO ATÉ 12X",$D1683-($D1683*TAXAS!$F$10))/12,IF($A1683=TAXAS!$A$11,IF($B1683="PARCELADO ATÉ 12X",$D1683-($D1683*TAXAS!$F$11))/12,IF($A1683=TAXAS!$A$12,IF($B1683="PARCELADO ATÉ 12X",$D1683-($D1683*TAXAS!$F$12))/12,IF($A1683=TAXAS!$A$13,IF($B1683="PARCELADO ATÉ 12X",$D1683-($D1683*TAXAS!$F$13))/12,IF($A1683=TAXAS!$A$14,IF($B1683="PARCELADO ATÉ 12X",$D1683-($D1683*TAXAS!$F$14))/12,IF($A1683=TAXAS!$A$15,IF($B1683="PARCELADO ATÉ 12X",$D1683-($D1683*TAXAS!$F$15))/12,IF($A1683=TAXAS!$A$16,IF($B1683="PARCELADO ATÉ 12X",$D1683-($D1683*TAXAS!$F$16))/12,IF($A1683=TAXAS!$A$17,IF($B1683="PARCELADO ATÉ 12X",$D1683-($D1683*TAXAS!$F$17))/12,IF($A1683=TAXAS!$A$18,IF($B1683="PARCELADO ATÉ 12X",$D1683-($D1683*TAXAS!$F$18))/12,IF($A1683=TAXAS!$A$19,IF($B1683="PARCELADO ATÉ 12X",$D1683-($D1683*TAXAS!$F$19))/12,IF($A1683=TAXAS!$A$20,IF($B1683="PARCELADO ATÉ 12X",$D1683-($D1683*TAXAS!$F$20))/12,IF($A1683=TAXAS!$A$21,IF($B1683="PARCELADO ATÉ 12X",$D1683-($D1683*TAXAS!$F$21))/12,IF($A1683=TAXAS!$A$22,IF($B1683="PARCELADO ATÉ 12X",$D1683-($D1683*TAXAS!$F$22))/12,IF($A1683=TAXAS!$A$23,IF($B1683="PARCELADO ATÉ 12X",$D1683-($D1683*TAXAS!$F$23))/12,IF($A1683=TAXAS!$A$24,IF($B1683="PARCELADO ATÉ 12X",$D1683-($D1683*TAXAS!$F$24))/12,IF($A1683=TAXAS!$A$25,IF($B1683="PARCELADO ATÉ 12X",$D1683-($D1683*TAXAS!$F$25))/12,IF($A1683=TAXAS!$A$26,IF($B1683="PARCELADO ATÉ 12X",$D1683-($D1683*TAXAS!$F$26))/12,IF($A1683=TAXAS!$A$27,IF($B1683="PARCELADO ATÉ 12X",$D1683-($D1683*TAXAS!$F$27))/12))))))))))))))))))))))))/1</f>
        <v>0</v>
      </c>
      <c r="J1683" s="8">
        <f t="shared" si="0"/>
        <v>0</v>
      </c>
      <c r="K1683" s="10" t="b">
        <f>IF($B1683="PARCELADO ATÉ 3X",($D1683-($D1683*TAXAS!$D$4))-$J1683)</f>
        <v>0</v>
      </c>
      <c r="L1683" s="10" t="b">
        <f>IF($B1683="PARCELADO ATÉ 6X",($D1683-($D1683*TAXAS!$E$4))-$J1683)</f>
        <v>0</v>
      </c>
      <c r="M1683" s="10" t="b">
        <f>IF($B1683="PARCELADO ATÉ 12X",($D1683-($D1683*TAXAS!$F$4))-$J1683)</f>
        <v>0</v>
      </c>
      <c r="N1683" s="8">
        <f t="shared" si="1"/>
        <v>0</v>
      </c>
      <c r="O1683" s="10">
        <f t="shared" si="2"/>
        <v>0</v>
      </c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</row>
    <row r="1684" spans="1:31" ht="15.75" customHeight="1" x14ac:dyDescent="0.2">
      <c r="A1684" s="3"/>
      <c r="B1684" s="5"/>
      <c r="C1684" s="6"/>
      <c r="D1684" s="42"/>
      <c r="E1684" s="8">
        <f>IF($A1684="VISA",IF($B1684="DÉBITO",$D1684-($D1684*TAXAS!$B$4)),IF($A1684="MASTER",IF($B1684="DÉBITO",$D1684-($D1684*TAXAS!$B$5)),IF($A1684="ELO", IF($B1684="DÉBITO",$D1684-($D1684*TAXAS!$B$6)),IF($A1684="HIPERCARD",IF($B1684="DÉBITO",$D1684-($D1684*TAXAS!$B$7)),IF($A1684="DINERS",IF($B1684="DÉBITO",$D1684-($D1684*TAXAS!$B$8)),IF($A1684="AMERICA EXPRESS",IF($B1684="DÉBITO",$D1684-($D1684*TAXAS!$B$9)),IF($A1684=TAXAS!$A$10,IF($B1684="DÉBITO",$D1684-($D1684*TAXAS!$B$10)), IF($A1684=TAXAS!$A$11,IF($B1684="DÉBITO",$D1684-($D1684*TAXAS!$B$11)), IF($A1684=TAXAS!$A$12,IF($B1684="DÉBITO",$D1684-($D1684*TAXAS!$B$12)), IF($A1684=TAXAS!$A$13,IF($B1684="DÉBITO",$D1684-($D1684*TAXAS!$B$13)), IF($A1684=TAXAS!$A$14,IF($B1684="DÉBITO",$D1684-($D1684*TAXAS!$B$14)), IF($A1684=TAXAS!$A$15,IF($B1684="DÉBITO",$D1684-($D1684*TAXAS!$B$15)), IF($A1684=TAXAS!$A$16,IF($B1684="DÉBITO",$D1684-($D1684*TAXAS!$B$16)), IF($A1684=TAXAS!$A$17,IF($B1684="DÉBITO",$D1684-($D1684*TAXAS!$B$17)), IF($A1684=TAXAS!$A$18,IF($B1684="DÉBITO",$D1684-($D1684*TAXAS!$B$18)), IF($A1684=TAXAS!$A$19,IF($B1684="DÉBITO",$D1684-($D1684*TAXAS!$B$19)), IF($A1684=TAXAS!$A$20,IF($B1684="DÉBITO",$D1684-($D1684*TAXAS!$B$20)), IF($A1684=TAXAS!$A$21,IF($B1684="DÉBITO",$D1684-($D1684*TAXAS!$B$21)), IF($A1684=TAXAS!$A$22,IF($B1684="DÉBITO",$D1684-($D1684*TAXAS!$B$22)), IF($A1684=TAXAS!$A$23,IF($B1684="DÉBITO",$D1684-($D1684*TAXAS!$B$23)), IF($A1684=TAXAS!$A$24,IF($B1684="DÉBITO",$D1684-($D1684*TAXAS!$B$24)), IF($A1684=TAXAS!$A$25,IF($B1684="DÉBITO",$D1684-($D1684*TAXAS!$B$25)), IF($A1684=TAXAS!$A$26,IF($B1684="DÉBITO",$D1684-($D1684*TAXAS!$B$26)), IF($A1684=TAXAS!$A$27,IF($B1684="DÉBITO",$D1684-($D1684*TAXAS!$B$27))))))))))))))))))))))))))/1</f>
        <v>0</v>
      </c>
      <c r="F1684" s="8">
        <f>IF($A1684="VISA",IF($B1684="CRÉDITO",$D1684-($D1684*TAXAS!$C$4)),IF($A1684="MASTER",IF($B1684="CRÉDITO",$D1684-($D1684*TAXAS!$C$5)),IF($A1684="ELO", IF($B1684="CRÉDITO",$D1684-($D1684*TAXAS!$C$6)),IF($A1684="HIPERCARD",IF($B1684="CRÉDITO",$D1684-($D1684*TAXAS!$C$7)),IF($A1684="DINERS",IF($B1684="CRÉDITO",$D1684-($D1684*TAXAS!$C$8)),IF($A1684="AMERICA EXPRESS",IF($B1684="CRÉDITO",$D1684-($D1684*TAXAS!$C$9)),IF($A1684=TAXAS!$A$10,IF($B1684="CRÉDITO",$D1684-($D1684*TAXAS!$C$10)), IF($A1684=TAXAS!$A$11,IF($B1684="CRÉDITO",$D1684-($D1684*TAXAS!$C$11)), IF($A1684=TAXAS!$A$12,IF($B1684="CRÉDITO",$D1684-($D1684*TAXAS!$C$12)), IF($A1684=TAXAS!$A$13,IF($B1684="CRÉDITO",$D1684-($D1684*TAXAS!$C$13)), IF($A1684=TAXAS!$A$14,IF($B1684="CRÉDITO",$D1684-($D1684*TAXAS!$C$14)), IF($A1684=TAXAS!$A$15,IF($B1684="CRÉDITO",$D1684-($D1684*TAXAS!$C$15)), IF($A1684=TAXAS!$A$16,IF($B1684="CRÉDITO",$D1684-($D1684*TAXAS!$C$16)), IF($A1684=TAXAS!$A$17,IF($B1684="CRÉDITO",$D1684-($D1684*TAXAS!$C$17)), IF($A1684=TAXAS!$A$18,IF($B1684="CRÉDITO",$D1684-($D1684*TAXAS!$C$18)), IF($A1684=TAXAS!$A$19,IF($B1684="CRÉDITO",$D1684-($D1684*TAXAS!$C$19)), IF($A1684=TAXAS!$A$20,IF($B1684="CRÉDITO",$D1684-($D1684*TAXAS!$C$20)), IF($A1684=TAXAS!$A$21,IF($B1684="CRÉDITO",$D1684-($D1684*TAXAS!$C$21)), IF($A1684=TAXAS!$A$22,IF($B1684="CRÉDITO",$D1684-($D1684*TAXAS!$C$22)), IF($A1684=TAXAS!$A$23,IF($B1684="CRÉDITO",$D1684-($D1684*TAXAS!$C$23)), IF($A1684=TAXAS!$A$24,IF($B1684="CRÉDITO",$D1684-($D1684*TAXAS!$C$24)), IF($A1684=TAXAS!$A$25,IF($B1684="CRÉDITO",$D1684-($D1684*TAXAS!$C$25)), IF($A1684=TAXAS!$A$26,IF($B1684="CRÉDITO",$D1684-($D1684*TAXAS!$C$26)), IF($A1684=TAXAS!$A$27,IF($B1684="CRÉDITO",$D1684-($D1684*TAXAS!$C$27))))))))))))))))))))))))))/1</f>
        <v>0</v>
      </c>
      <c r="G1684" s="9">
        <f>IF($A1684="VISA",IF($B1684="PARCELADO ATÉ 3X",$D1684-(D1684*TAXAS!$D$4))/3,IF($A1684="MASTER",IF($B1684="PARCELADO ATÉ 3X",$D1684-(D1684*TAXAS!$D$5))/3,IF($A1684="ELO",IF($B1684="PARCELADO ATÉ 3X",$D1684-(D1684*TAXAS!$D$6))/3,IF($A1684="HIPERCARD",IF($B1684="PARCELADO ATÉ 3X",$D1684-(D1684*TAXAS!$D$7))/3,IF($A1684="DINERS",IF($B1684="PARCELADO ATÉ 3X",$D1684-(D1684*TAXAS!$D$8))/3,IF($A1684="AMERICA EXPRESS",IF($B1684="PARCELADO ATÉ 3X",$D1684-(D1684*TAXAS!$D$9))/3,IF($A1684=TAXAS!$A$10,IF($B1684="PARCELADO ATÉ 3X",$D1684-($D1684*TAXAS!$D$10))/3,IF($A1684=TAXAS!$A$11,IF($B1684="PARCELADO ATÉ 3X",$D1684-($D1684*TAXAS!$D$11))/3,IF($A1684=TAXAS!$A$12,IF($B1684="PARCELADO ATÉ 3X",$D1684-($D1684*TAXAS!$D$12))/3,IF($A1684=TAXAS!$A$13,IF($B1684="PARCELADO ATÉ 3X",$D1684-($D1684*TAXAS!$D$13))/3,IF($A1684=TAXAS!$A$14,IF($B1684="PARCELADO ATÉ 3X",$D1684-($D1684*TAXAS!$D$14))/3,IF($A1684=TAXAS!$A$15,IF($B1684="PARCELADO ATÉ 3X",$D1684-($D1684*TAXAS!$D$15))/3,IF($A1684=TAXAS!$A$16,IF($B1684="PARCELADO ATÉ 3X",$D1684-($D1684*TAXAS!$D$16))/3,IF($A1684=TAXAS!$A$17,IF($B1684="PARCELADO ATÉ 3X",$D1684-($D1684*TAXAS!$D$17))/3,IF($A1684=TAXAS!$A$18,IF($B1684="PARCELADO ATÉ 3X",$D1684-($D1684*TAXAS!$D$18))/3,IF($A1684=TAXAS!$A$19,IF($B1684="PARCELADO ATÉ 3X",$D1684-($D1684*TAXAS!$D$19))/3,IF($A1684=TAXAS!$A$20,IF($B1684="PARCELADO ATÉ 3X",$D1684-($D1684*TAXAS!$D$20))/3,IF($A1684=TAXAS!$A$21,IF($B1684="PARCELADO ATÉ 3X",$D1684-($D1684*TAXAS!$D$21))/3,IF($A1684=TAXAS!$A$22,IF($B1684="PARCELADO ATÉ 3X",$D1684-($D1684*TAXAS!$D$22))/3,IF($A1684=TAXAS!$A$23,IF($B1684="PARCELADO ATÉ 3X",$D1684-($D1684*TAXAS!$D$23))/3,IF($A1684=TAXAS!$A$24,IF($B1684="PARCELADO ATÉ 3X",$D1684-($D1684*TAXAS!$D$24))/3,IF($A1684=TAXAS!$A$25,IF($B1684="PARCELADO ATÉ 3X",$D1684-($D1684*TAXAS!$D$25))/3,IF($A1684=TAXAS!$A$26,IF($B1684="PARCELADO ATÉ 3X",$D1684-($D1684*TAXAS!$D$26))/3,IF($A1684=TAXAS!$A$27,IF($B1684="PARCELADO ATÉ 3X",$D1684-($D1684*TAXAS!$D$27))/3))))))))))))))))))))))))/1</f>
        <v>0</v>
      </c>
      <c r="H1684" s="9">
        <f>IF($A1684="VISA",IF($B1684="PARCELADO ATÉ 6X",$D1684-(D1684*TAXAS!$E$4))/6,IF($A1684="MASTER",IF($B1684="PARCELADO ATÉ 6X",$D1684-(D1684*TAXAS!$E$5))/6,IF($A1684="ELO",IF($B1684="PARCELADO ATÉ 6X",$D1684-(D1684*TAXAS!$E$6))/6,IF($A1684="HIPERCARD",IF($B1684="PARCELADO ATÉ 6X",$D1684-(D1684*TAXAS!$E$7))/6,IF($A1684="DINERS",IF($B1684="PARCELADO ATÉ 6X",$D1684-(D1684*TAXAS!$E$8))/6,IF($A1684="AMERICA EXPRESS",IF($B1684="PARCELADO ATÉ 6X",$D1684-(D1684*TAXAS!$E$9))/6,IF($A1684=TAXAS!$A$10,IF($B1684="PARCELADO ATÉ 6X",$D1684-($D1684*TAXAS!$E$10))/6,IF($A1684=TAXAS!$A$11,IF($B1684="PARCELADO ATÉ 6X",$D1684-($D1684*TAXAS!$E$11))/6,IF($A1684=TAXAS!$A$12,IF($B1684="PARCELADO ATÉ 6X",$D1684-($D1684*TAXAS!$E$12))/6,IF($A1684=TAXAS!$A$13,IF($B1684="PARCELADO ATÉ 6X",$D1684-($D1684*TAXAS!$E$13))/6,IF($A1684=TAXAS!$A$14,IF($B1684="PARCELADO ATÉ 6X",$D1684-($D1684*TAXAS!$E$14))/6,IF($A1684=TAXAS!$A$15,IF($B1684="PARCELADO ATÉ 6X",$D1684-($D1684*TAXAS!$E$15))/6,IF($A1684=TAXAS!$A$16,IF($B1684="PARCELADO ATÉ 6X",$D1684-($D1684*TAXAS!$E$16))/6,IF($A1684=TAXAS!$A$17,IF($B1684="PARCELADO ATÉ 6X",$D1684-($D1684*TAXAS!$E$17))/6,IF($A1684=TAXAS!$A$18,IF($B1684="PARCELADO ATÉ 6X",$D1684-($D1684*TAXAS!$E$18))/6,IF($A1684=TAXAS!$A$19,IF($B1684="PARCELADO ATÉ 6X",$D1684-($D1684*TAXAS!$E$19))/6,IF($A1684=TAXAS!$A$20,IF($B1684="PARCELADO ATÉ 6X",$D1684-($D1684*TAXAS!$E$20))/6,IF($A1684=TAXAS!$A$21,IF($B1684="PARCELADO ATÉ 6X",$D1684-($D1684*TAXAS!$E$21))/6,IF($A1684=TAXAS!$A$22,IF($B1684="PARCELADO ATÉ 6X",$D1684-($D1684*TAXAS!$E$22))/6,IF($A1684=TAXAS!$A$23,IF($B1684="PARCELADO ATÉ 6X",$D1684-($D1684*TAXAS!$E$23))/6,IF($A1684=TAXAS!$A$24,IF($B1684="PARCELADO ATÉ 6X",$D1684-($D1684*TAXAS!$E$24))/6,IF($A1684=TAXAS!$A$25,IF($B1684="PARCELADO ATÉ 6X",$D1684-($D1684*TAXAS!$E$25))/6,IF($A1684=TAXAS!$A$26,IF($B1684="PARCELADO ATÉ 6X",$D1684-($D1684*TAXAS!$E$26))/6,IF($A1684=TAXAS!$A$27,IF($B1684="PARCELADO ATÉ 6X",$D1684-($D1684*TAXAS!$E$27))/6))))))))))))))))))))))))/1</f>
        <v>0</v>
      </c>
      <c r="I1684" s="9">
        <f>IF($A1684="VISA",IF($B1684="PARCELADO ATÉ 12X",$D1684-(D1684*TAXAS!$F$4))/12,IF($A1684="MASTER",IF($B1684="PARCELADO ATÉ 12X",$D1684-(D1684*TAXAS!$F$5))/12,IF($A1684="ELO",IF($B1684="PARCELADO ATÉ 12X",$D1684-(D1684*TAXAS!$F$6))/12,IF($A1684="HIPERCARD",IF($B1684="PARCELADO ATÉ 12X",$D1684-(D1684*TAXAS!$F$7))/12,IF($A1684="DINERS",IF($B1684="PARCELADO ATÉ 12X",$D1684-(D1684*TAXAS!$F$8))/12,IF($A1684="AMERICA EXPRESS",IF($B1684="PARCELADO ATÉ 12X",$D1684-(D1684*TAXAS!$F$9))/12,IF($A1684=TAXAS!$A$10,IF($B1684="PARCELADO ATÉ 12X",$D1684-($D1684*TAXAS!$F$10))/12,IF($A1684=TAXAS!$A$11,IF($B1684="PARCELADO ATÉ 12X",$D1684-($D1684*TAXAS!$F$11))/12,IF($A1684=TAXAS!$A$12,IF($B1684="PARCELADO ATÉ 12X",$D1684-($D1684*TAXAS!$F$12))/12,IF($A1684=TAXAS!$A$13,IF($B1684="PARCELADO ATÉ 12X",$D1684-($D1684*TAXAS!$F$13))/12,IF($A1684=TAXAS!$A$14,IF($B1684="PARCELADO ATÉ 12X",$D1684-($D1684*TAXAS!$F$14))/12,IF($A1684=TAXAS!$A$15,IF($B1684="PARCELADO ATÉ 12X",$D1684-($D1684*TAXAS!$F$15))/12,IF($A1684=TAXAS!$A$16,IF($B1684="PARCELADO ATÉ 12X",$D1684-($D1684*TAXAS!$F$16))/12,IF($A1684=TAXAS!$A$17,IF($B1684="PARCELADO ATÉ 12X",$D1684-($D1684*TAXAS!$F$17))/12,IF($A1684=TAXAS!$A$18,IF($B1684="PARCELADO ATÉ 12X",$D1684-($D1684*TAXAS!$F$18))/12,IF($A1684=TAXAS!$A$19,IF($B1684="PARCELADO ATÉ 12X",$D1684-($D1684*TAXAS!$F$19))/12,IF($A1684=TAXAS!$A$20,IF($B1684="PARCELADO ATÉ 12X",$D1684-($D1684*TAXAS!$F$20))/12,IF($A1684=TAXAS!$A$21,IF($B1684="PARCELADO ATÉ 12X",$D1684-($D1684*TAXAS!$F$21))/12,IF($A1684=TAXAS!$A$22,IF($B1684="PARCELADO ATÉ 12X",$D1684-($D1684*TAXAS!$F$22))/12,IF($A1684=TAXAS!$A$23,IF($B1684="PARCELADO ATÉ 12X",$D1684-($D1684*TAXAS!$F$23))/12,IF($A1684=TAXAS!$A$24,IF($B1684="PARCELADO ATÉ 12X",$D1684-($D1684*TAXAS!$F$24))/12,IF($A1684=TAXAS!$A$25,IF($B1684="PARCELADO ATÉ 12X",$D1684-($D1684*TAXAS!$F$25))/12,IF($A1684=TAXAS!$A$26,IF($B1684="PARCELADO ATÉ 12X",$D1684-($D1684*TAXAS!$F$26))/12,IF($A1684=TAXAS!$A$27,IF($B1684="PARCELADO ATÉ 12X",$D1684-($D1684*TAXAS!$F$27))/12))))))))))))))))))))))))/1</f>
        <v>0</v>
      </c>
      <c r="J1684" s="8">
        <f t="shared" si="0"/>
        <v>0</v>
      </c>
      <c r="K1684" s="10" t="b">
        <f>IF($B1684="PARCELADO ATÉ 3X",($D1684-($D1684*TAXAS!$D$4))-$J1684)</f>
        <v>0</v>
      </c>
      <c r="L1684" s="10" t="b">
        <f>IF($B1684="PARCELADO ATÉ 6X",($D1684-($D1684*TAXAS!$E$4))-$J1684)</f>
        <v>0</v>
      </c>
      <c r="M1684" s="10" t="b">
        <f>IF($B1684="PARCELADO ATÉ 12X",($D1684-($D1684*TAXAS!$F$4))-$J1684)</f>
        <v>0</v>
      </c>
      <c r="N1684" s="8">
        <f t="shared" si="1"/>
        <v>0</v>
      </c>
      <c r="O1684" s="10">
        <f t="shared" si="2"/>
        <v>0</v>
      </c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</row>
    <row r="1685" spans="1:31" ht="15.75" customHeight="1" x14ac:dyDescent="0.2">
      <c r="A1685" s="3"/>
      <c r="B1685" s="5"/>
      <c r="C1685" s="6"/>
      <c r="D1685" s="42"/>
      <c r="E1685" s="8">
        <f>IF($A1685="VISA",IF($B1685="DÉBITO",$D1685-($D1685*TAXAS!$B$4)),IF($A1685="MASTER",IF($B1685="DÉBITO",$D1685-($D1685*TAXAS!$B$5)),IF($A1685="ELO", IF($B1685="DÉBITO",$D1685-($D1685*TAXAS!$B$6)),IF($A1685="HIPERCARD",IF($B1685="DÉBITO",$D1685-($D1685*TAXAS!$B$7)),IF($A1685="DINERS",IF($B1685="DÉBITO",$D1685-($D1685*TAXAS!$B$8)),IF($A1685="AMERICA EXPRESS",IF($B1685="DÉBITO",$D1685-($D1685*TAXAS!$B$9)),IF($A1685=TAXAS!$A$10,IF($B1685="DÉBITO",$D1685-($D1685*TAXAS!$B$10)), IF($A1685=TAXAS!$A$11,IF($B1685="DÉBITO",$D1685-($D1685*TAXAS!$B$11)), IF($A1685=TAXAS!$A$12,IF($B1685="DÉBITO",$D1685-($D1685*TAXAS!$B$12)), IF($A1685=TAXAS!$A$13,IF($B1685="DÉBITO",$D1685-($D1685*TAXAS!$B$13)), IF($A1685=TAXAS!$A$14,IF($B1685="DÉBITO",$D1685-($D1685*TAXAS!$B$14)), IF($A1685=TAXAS!$A$15,IF($B1685="DÉBITO",$D1685-($D1685*TAXAS!$B$15)), IF($A1685=TAXAS!$A$16,IF($B1685="DÉBITO",$D1685-($D1685*TAXAS!$B$16)), IF($A1685=TAXAS!$A$17,IF($B1685="DÉBITO",$D1685-($D1685*TAXAS!$B$17)), IF($A1685=TAXAS!$A$18,IF($B1685="DÉBITO",$D1685-($D1685*TAXAS!$B$18)), IF($A1685=TAXAS!$A$19,IF($B1685="DÉBITO",$D1685-($D1685*TAXAS!$B$19)), IF($A1685=TAXAS!$A$20,IF($B1685="DÉBITO",$D1685-($D1685*TAXAS!$B$20)), IF($A1685=TAXAS!$A$21,IF($B1685="DÉBITO",$D1685-($D1685*TAXAS!$B$21)), IF($A1685=TAXAS!$A$22,IF($B1685="DÉBITO",$D1685-($D1685*TAXAS!$B$22)), IF($A1685=TAXAS!$A$23,IF($B1685="DÉBITO",$D1685-($D1685*TAXAS!$B$23)), IF($A1685=TAXAS!$A$24,IF($B1685="DÉBITO",$D1685-($D1685*TAXAS!$B$24)), IF($A1685=TAXAS!$A$25,IF($B1685="DÉBITO",$D1685-($D1685*TAXAS!$B$25)), IF($A1685=TAXAS!$A$26,IF($B1685="DÉBITO",$D1685-($D1685*TAXAS!$B$26)), IF($A1685=TAXAS!$A$27,IF($B1685="DÉBITO",$D1685-($D1685*TAXAS!$B$27))))))))))))))))))))))))))/1</f>
        <v>0</v>
      </c>
      <c r="F1685" s="8">
        <f>IF($A1685="VISA",IF($B1685="CRÉDITO",$D1685-($D1685*TAXAS!$C$4)),IF($A1685="MASTER",IF($B1685="CRÉDITO",$D1685-($D1685*TAXAS!$C$5)),IF($A1685="ELO", IF($B1685="CRÉDITO",$D1685-($D1685*TAXAS!$C$6)),IF($A1685="HIPERCARD",IF($B1685="CRÉDITO",$D1685-($D1685*TAXAS!$C$7)),IF($A1685="DINERS",IF($B1685="CRÉDITO",$D1685-($D1685*TAXAS!$C$8)),IF($A1685="AMERICA EXPRESS",IF($B1685="CRÉDITO",$D1685-($D1685*TAXAS!$C$9)),IF($A1685=TAXAS!$A$10,IF($B1685="CRÉDITO",$D1685-($D1685*TAXAS!$C$10)), IF($A1685=TAXAS!$A$11,IF($B1685="CRÉDITO",$D1685-($D1685*TAXAS!$C$11)), IF($A1685=TAXAS!$A$12,IF($B1685="CRÉDITO",$D1685-($D1685*TAXAS!$C$12)), IF($A1685=TAXAS!$A$13,IF($B1685="CRÉDITO",$D1685-($D1685*TAXAS!$C$13)), IF($A1685=TAXAS!$A$14,IF($B1685="CRÉDITO",$D1685-($D1685*TAXAS!$C$14)), IF($A1685=TAXAS!$A$15,IF($B1685="CRÉDITO",$D1685-($D1685*TAXAS!$C$15)), IF($A1685=TAXAS!$A$16,IF($B1685="CRÉDITO",$D1685-($D1685*TAXAS!$C$16)), IF($A1685=TAXAS!$A$17,IF($B1685="CRÉDITO",$D1685-($D1685*TAXAS!$C$17)), IF($A1685=TAXAS!$A$18,IF($B1685="CRÉDITO",$D1685-($D1685*TAXAS!$C$18)), IF($A1685=TAXAS!$A$19,IF($B1685="CRÉDITO",$D1685-($D1685*TAXAS!$C$19)), IF($A1685=TAXAS!$A$20,IF($B1685="CRÉDITO",$D1685-($D1685*TAXAS!$C$20)), IF($A1685=TAXAS!$A$21,IF($B1685="CRÉDITO",$D1685-($D1685*TAXAS!$C$21)), IF($A1685=TAXAS!$A$22,IF($B1685="CRÉDITO",$D1685-($D1685*TAXAS!$C$22)), IF($A1685=TAXAS!$A$23,IF($B1685="CRÉDITO",$D1685-($D1685*TAXAS!$C$23)), IF($A1685=TAXAS!$A$24,IF($B1685="CRÉDITO",$D1685-($D1685*TAXAS!$C$24)), IF($A1685=TAXAS!$A$25,IF($B1685="CRÉDITO",$D1685-($D1685*TAXAS!$C$25)), IF($A1685=TAXAS!$A$26,IF($B1685="CRÉDITO",$D1685-($D1685*TAXAS!$C$26)), IF($A1685=TAXAS!$A$27,IF($B1685="CRÉDITO",$D1685-($D1685*TAXAS!$C$27))))))))))))))))))))))))))/1</f>
        <v>0</v>
      </c>
      <c r="G1685" s="9">
        <f>IF($A1685="VISA",IF($B1685="PARCELADO ATÉ 3X",$D1685-(D1685*TAXAS!$D$4))/3,IF($A1685="MASTER",IF($B1685="PARCELADO ATÉ 3X",$D1685-(D1685*TAXAS!$D$5))/3,IF($A1685="ELO",IF($B1685="PARCELADO ATÉ 3X",$D1685-(D1685*TAXAS!$D$6))/3,IF($A1685="HIPERCARD",IF($B1685="PARCELADO ATÉ 3X",$D1685-(D1685*TAXAS!$D$7))/3,IF($A1685="DINERS",IF($B1685="PARCELADO ATÉ 3X",$D1685-(D1685*TAXAS!$D$8))/3,IF($A1685="AMERICA EXPRESS",IF($B1685="PARCELADO ATÉ 3X",$D1685-(D1685*TAXAS!$D$9))/3,IF($A1685=TAXAS!$A$10,IF($B1685="PARCELADO ATÉ 3X",$D1685-($D1685*TAXAS!$D$10))/3,IF($A1685=TAXAS!$A$11,IF($B1685="PARCELADO ATÉ 3X",$D1685-($D1685*TAXAS!$D$11))/3,IF($A1685=TAXAS!$A$12,IF($B1685="PARCELADO ATÉ 3X",$D1685-($D1685*TAXAS!$D$12))/3,IF($A1685=TAXAS!$A$13,IF($B1685="PARCELADO ATÉ 3X",$D1685-($D1685*TAXAS!$D$13))/3,IF($A1685=TAXAS!$A$14,IF($B1685="PARCELADO ATÉ 3X",$D1685-($D1685*TAXAS!$D$14))/3,IF($A1685=TAXAS!$A$15,IF($B1685="PARCELADO ATÉ 3X",$D1685-($D1685*TAXAS!$D$15))/3,IF($A1685=TAXAS!$A$16,IF($B1685="PARCELADO ATÉ 3X",$D1685-($D1685*TAXAS!$D$16))/3,IF($A1685=TAXAS!$A$17,IF($B1685="PARCELADO ATÉ 3X",$D1685-($D1685*TAXAS!$D$17))/3,IF($A1685=TAXAS!$A$18,IF($B1685="PARCELADO ATÉ 3X",$D1685-($D1685*TAXAS!$D$18))/3,IF($A1685=TAXAS!$A$19,IF($B1685="PARCELADO ATÉ 3X",$D1685-($D1685*TAXAS!$D$19))/3,IF($A1685=TAXAS!$A$20,IF($B1685="PARCELADO ATÉ 3X",$D1685-($D1685*TAXAS!$D$20))/3,IF($A1685=TAXAS!$A$21,IF($B1685="PARCELADO ATÉ 3X",$D1685-($D1685*TAXAS!$D$21))/3,IF($A1685=TAXAS!$A$22,IF($B1685="PARCELADO ATÉ 3X",$D1685-($D1685*TAXAS!$D$22))/3,IF($A1685=TAXAS!$A$23,IF($B1685="PARCELADO ATÉ 3X",$D1685-($D1685*TAXAS!$D$23))/3,IF($A1685=TAXAS!$A$24,IF($B1685="PARCELADO ATÉ 3X",$D1685-($D1685*TAXAS!$D$24))/3,IF($A1685=TAXAS!$A$25,IF($B1685="PARCELADO ATÉ 3X",$D1685-($D1685*TAXAS!$D$25))/3,IF($A1685=TAXAS!$A$26,IF($B1685="PARCELADO ATÉ 3X",$D1685-($D1685*TAXAS!$D$26))/3,IF($A1685=TAXAS!$A$27,IF($B1685="PARCELADO ATÉ 3X",$D1685-($D1685*TAXAS!$D$27))/3))))))))))))))))))))))))/1</f>
        <v>0</v>
      </c>
      <c r="H1685" s="9">
        <f>IF($A1685="VISA",IF($B1685="PARCELADO ATÉ 6X",$D1685-(D1685*TAXAS!$E$4))/6,IF($A1685="MASTER",IF($B1685="PARCELADO ATÉ 6X",$D1685-(D1685*TAXAS!$E$5))/6,IF($A1685="ELO",IF($B1685="PARCELADO ATÉ 6X",$D1685-(D1685*TAXAS!$E$6))/6,IF($A1685="HIPERCARD",IF($B1685="PARCELADO ATÉ 6X",$D1685-(D1685*TAXAS!$E$7))/6,IF($A1685="DINERS",IF($B1685="PARCELADO ATÉ 6X",$D1685-(D1685*TAXAS!$E$8))/6,IF($A1685="AMERICA EXPRESS",IF($B1685="PARCELADO ATÉ 6X",$D1685-(D1685*TAXAS!$E$9))/6,IF($A1685=TAXAS!$A$10,IF($B1685="PARCELADO ATÉ 6X",$D1685-($D1685*TAXAS!$E$10))/6,IF($A1685=TAXAS!$A$11,IF($B1685="PARCELADO ATÉ 6X",$D1685-($D1685*TAXAS!$E$11))/6,IF($A1685=TAXAS!$A$12,IF($B1685="PARCELADO ATÉ 6X",$D1685-($D1685*TAXAS!$E$12))/6,IF($A1685=TAXAS!$A$13,IF($B1685="PARCELADO ATÉ 6X",$D1685-($D1685*TAXAS!$E$13))/6,IF($A1685=TAXAS!$A$14,IF($B1685="PARCELADO ATÉ 6X",$D1685-($D1685*TAXAS!$E$14))/6,IF($A1685=TAXAS!$A$15,IF($B1685="PARCELADO ATÉ 6X",$D1685-($D1685*TAXAS!$E$15))/6,IF($A1685=TAXAS!$A$16,IF($B1685="PARCELADO ATÉ 6X",$D1685-($D1685*TAXAS!$E$16))/6,IF($A1685=TAXAS!$A$17,IF($B1685="PARCELADO ATÉ 6X",$D1685-($D1685*TAXAS!$E$17))/6,IF($A1685=TAXAS!$A$18,IF($B1685="PARCELADO ATÉ 6X",$D1685-($D1685*TAXAS!$E$18))/6,IF($A1685=TAXAS!$A$19,IF($B1685="PARCELADO ATÉ 6X",$D1685-($D1685*TAXAS!$E$19))/6,IF($A1685=TAXAS!$A$20,IF($B1685="PARCELADO ATÉ 6X",$D1685-($D1685*TAXAS!$E$20))/6,IF($A1685=TAXAS!$A$21,IF($B1685="PARCELADO ATÉ 6X",$D1685-($D1685*TAXAS!$E$21))/6,IF($A1685=TAXAS!$A$22,IF($B1685="PARCELADO ATÉ 6X",$D1685-($D1685*TAXAS!$E$22))/6,IF($A1685=TAXAS!$A$23,IF($B1685="PARCELADO ATÉ 6X",$D1685-($D1685*TAXAS!$E$23))/6,IF($A1685=TAXAS!$A$24,IF($B1685="PARCELADO ATÉ 6X",$D1685-($D1685*TAXAS!$E$24))/6,IF($A1685=TAXAS!$A$25,IF($B1685="PARCELADO ATÉ 6X",$D1685-($D1685*TAXAS!$E$25))/6,IF($A1685=TAXAS!$A$26,IF($B1685="PARCELADO ATÉ 6X",$D1685-($D1685*TAXAS!$E$26))/6,IF($A1685=TAXAS!$A$27,IF($B1685="PARCELADO ATÉ 6X",$D1685-($D1685*TAXAS!$E$27))/6))))))))))))))))))))))))/1</f>
        <v>0</v>
      </c>
      <c r="I1685" s="9">
        <f>IF($A1685="VISA",IF($B1685="PARCELADO ATÉ 12X",$D1685-(D1685*TAXAS!$F$4))/12,IF($A1685="MASTER",IF($B1685="PARCELADO ATÉ 12X",$D1685-(D1685*TAXAS!$F$5))/12,IF($A1685="ELO",IF($B1685="PARCELADO ATÉ 12X",$D1685-(D1685*TAXAS!$F$6))/12,IF($A1685="HIPERCARD",IF($B1685="PARCELADO ATÉ 12X",$D1685-(D1685*TAXAS!$F$7))/12,IF($A1685="DINERS",IF($B1685="PARCELADO ATÉ 12X",$D1685-(D1685*TAXAS!$F$8))/12,IF($A1685="AMERICA EXPRESS",IF($B1685="PARCELADO ATÉ 12X",$D1685-(D1685*TAXAS!$F$9))/12,IF($A1685=TAXAS!$A$10,IF($B1685="PARCELADO ATÉ 12X",$D1685-($D1685*TAXAS!$F$10))/12,IF($A1685=TAXAS!$A$11,IF($B1685="PARCELADO ATÉ 12X",$D1685-($D1685*TAXAS!$F$11))/12,IF($A1685=TAXAS!$A$12,IF($B1685="PARCELADO ATÉ 12X",$D1685-($D1685*TAXAS!$F$12))/12,IF($A1685=TAXAS!$A$13,IF($B1685="PARCELADO ATÉ 12X",$D1685-($D1685*TAXAS!$F$13))/12,IF($A1685=TAXAS!$A$14,IF($B1685="PARCELADO ATÉ 12X",$D1685-($D1685*TAXAS!$F$14))/12,IF($A1685=TAXAS!$A$15,IF($B1685="PARCELADO ATÉ 12X",$D1685-($D1685*TAXAS!$F$15))/12,IF($A1685=TAXAS!$A$16,IF($B1685="PARCELADO ATÉ 12X",$D1685-($D1685*TAXAS!$F$16))/12,IF($A1685=TAXAS!$A$17,IF($B1685="PARCELADO ATÉ 12X",$D1685-($D1685*TAXAS!$F$17))/12,IF($A1685=TAXAS!$A$18,IF($B1685="PARCELADO ATÉ 12X",$D1685-($D1685*TAXAS!$F$18))/12,IF($A1685=TAXAS!$A$19,IF($B1685="PARCELADO ATÉ 12X",$D1685-($D1685*TAXAS!$F$19))/12,IF($A1685=TAXAS!$A$20,IF($B1685="PARCELADO ATÉ 12X",$D1685-($D1685*TAXAS!$F$20))/12,IF($A1685=TAXAS!$A$21,IF($B1685="PARCELADO ATÉ 12X",$D1685-($D1685*TAXAS!$F$21))/12,IF($A1685=TAXAS!$A$22,IF($B1685="PARCELADO ATÉ 12X",$D1685-($D1685*TAXAS!$F$22))/12,IF($A1685=TAXAS!$A$23,IF($B1685="PARCELADO ATÉ 12X",$D1685-($D1685*TAXAS!$F$23))/12,IF($A1685=TAXAS!$A$24,IF($B1685="PARCELADO ATÉ 12X",$D1685-($D1685*TAXAS!$F$24))/12,IF($A1685=TAXAS!$A$25,IF($B1685="PARCELADO ATÉ 12X",$D1685-($D1685*TAXAS!$F$25))/12,IF($A1685=TAXAS!$A$26,IF($B1685="PARCELADO ATÉ 12X",$D1685-($D1685*TAXAS!$F$26))/12,IF($A1685=TAXAS!$A$27,IF($B1685="PARCELADO ATÉ 12X",$D1685-($D1685*TAXAS!$F$27))/12))))))))))))))))))))))))/1</f>
        <v>0</v>
      </c>
      <c r="J1685" s="8">
        <f t="shared" si="0"/>
        <v>0</v>
      </c>
      <c r="K1685" s="10" t="b">
        <f>IF($B1685="PARCELADO ATÉ 3X",($D1685-($D1685*TAXAS!$D$4))-$J1685)</f>
        <v>0</v>
      </c>
      <c r="L1685" s="10" t="b">
        <f>IF($B1685="PARCELADO ATÉ 6X",($D1685-($D1685*TAXAS!$E$4))-$J1685)</f>
        <v>0</v>
      </c>
      <c r="M1685" s="10" t="b">
        <f>IF($B1685="PARCELADO ATÉ 12X",($D1685-($D1685*TAXAS!$F$4))-$J1685)</f>
        <v>0</v>
      </c>
      <c r="N1685" s="8">
        <f t="shared" si="1"/>
        <v>0</v>
      </c>
      <c r="O1685" s="10">
        <f t="shared" si="2"/>
        <v>0</v>
      </c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</row>
    <row r="1686" spans="1:31" ht="15.75" customHeight="1" x14ac:dyDescent="0.2">
      <c r="A1686" s="3"/>
      <c r="B1686" s="5"/>
      <c r="C1686" s="6"/>
      <c r="D1686" s="42"/>
      <c r="E1686" s="8">
        <f>IF($A1686="VISA",IF($B1686="DÉBITO",$D1686-($D1686*TAXAS!$B$4)),IF($A1686="MASTER",IF($B1686="DÉBITO",$D1686-($D1686*TAXAS!$B$5)),IF($A1686="ELO", IF($B1686="DÉBITO",$D1686-($D1686*TAXAS!$B$6)),IF($A1686="HIPERCARD",IF($B1686="DÉBITO",$D1686-($D1686*TAXAS!$B$7)),IF($A1686="DINERS",IF($B1686="DÉBITO",$D1686-($D1686*TAXAS!$B$8)),IF($A1686="AMERICA EXPRESS",IF($B1686="DÉBITO",$D1686-($D1686*TAXAS!$B$9)),IF($A1686=TAXAS!$A$10,IF($B1686="DÉBITO",$D1686-($D1686*TAXAS!$B$10)), IF($A1686=TAXAS!$A$11,IF($B1686="DÉBITO",$D1686-($D1686*TAXAS!$B$11)), IF($A1686=TAXAS!$A$12,IF($B1686="DÉBITO",$D1686-($D1686*TAXAS!$B$12)), IF($A1686=TAXAS!$A$13,IF($B1686="DÉBITO",$D1686-($D1686*TAXAS!$B$13)), IF($A1686=TAXAS!$A$14,IF($B1686="DÉBITO",$D1686-($D1686*TAXAS!$B$14)), IF($A1686=TAXAS!$A$15,IF($B1686="DÉBITO",$D1686-($D1686*TAXAS!$B$15)), IF($A1686=TAXAS!$A$16,IF($B1686="DÉBITO",$D1686-($D1686*TAXAS!$B$16)), IF($A1686=TAXAS!$A$17,IF($B1686="DÉBITO",$D1686-($D1686*TAXAS!$B$17)), IF($A1686=TAXAS!$A$18,IF($B1686="DÉBITO",$D1686-($D1686*TAXAS!$B$18)), IF($A1686=TAXAS!$A$19,IF($B1686="DÉBITO",$D1686-($D1686*TAXAS!$B$19)), IF($A1686=TAXAS!$A$20,IF($B1686="DÉBITO",$D1686-($D1686*TAXAS!$B$20)), IF($A1686=TAXAS!$A$21,IF($B1686="DÉBITO",$D1686-($D1686*TAXAS!$B$21)), IF($A1686=TAXAS!$A$22,IF($B1686="DÉBITO",$D1686-($D1686*TAXAS!$B$22)), IF($A1686=TAXAS!$A$23,IF($B1686="DÉBITO",$D1686-($D1686*TAXAS!$B$23)), IF($A1686=TAXAS!$A$24,IF($B1686="DÉBITO",$D1686-($D1686*TAXAS!$B$24)), IF($A1686=TAXAS!$A$25,IF($B1686="DÉBITO",$D1686-($D1686*TAXAS!$B$25)), IF($A1686=TAXAS!$A$26,IF($B1686="DÉBITO",$D1686-($D1686*TAXAS!$B$26)), IF($A1686=TAXAS!$A$27,IF($B1686="DÉBITO",$D1686-($D1686*TAXAS!$B$27))))))))))))))))))))))))))/1</f>
        <v>0</v>
      </c>
      <c r="F1686" s="8">
        <f>IF($A1686="VISA",IF($B1686="CRÉDITO",$D1686-($D1686*TAXAS!$C$4)),IF($A1686="MASTER",IF($B1686="CRÉDITO",$D1686-($D1686*TAXAS!$C$5)),IF($A1686="ELO", IF($B1686="CRÉDITO",$D1686-($D1686*TAXAS!$C$6)),IF($A1686="HIPERCARD",IF($B1686="CRÉDITO",$D1686-($D1686*TAXAS!$C$7)),IF($A1686="DINERS",IF($B1686="CRÉDITO",$D1686-($D1686*TAXAS!$C$8)),IF($A1686="AMERICA EXPRESS",IF($B1686="CRÉDITO",$D1686-($D1686*TAXAS!$C$9)),IF($A1686=TAXAS!$A$10,IF($B1686="CRÉDITO",$D1686-($D1686*TAXAS!$C$10)), IF($A1686=TAXAS!$A$11,IF($B1686="CRÉDITO",$D1686-($D1686*TAXAS!$C$11)), IF($A1686=TAXAS!$A$12,IF($B1686="CRÉDITO",$D1686-($D1686*TAXAS!$C$12)), IF($A1686=TAXAS!$A$13,IF($B1686="CRÉDITO",$D1686-($D1686*TAXAS!$C$13)), IF($A1686=TAXAS!$A$14,IF($B1686="CRÉDITO",$D1686-($D1686*TAXAS!$C$14)), IF($A1686=TAXAS!$A$15,IF($B1686="CRÉDITO",$D1686-($D1686*TAXAS!$C$15)), IF($A1686=TAXAS!$A$16,IF($B1686="CRÉDITO",$D1686-($D1686*TAXAS!$C$16)), IF($A1686=TAXAS!$A$17,IF($B1686="CRÉDITO",$D1686-($D1686*TAXAS!$C$17)), IF($A1686=TAXAS!$A$18,IF($B1686="CRÉDITO",$D1686-($D1686*TAXAS!$C$18)), IF($A1686=TAXAS!$A$19,IF($B1686="CRÉDITO",$D1686-($D1686*TAXAS!$C$19)), IF($A1686=TAXAS!$A$20,IF($B1686="CRÉDITO",$D1686-($D1686*TAXAS!$C$20)), IF($A1686=TAXAS!$A$21,IF($B1686="CRÉDITO",$D1686-($D1686*TAXAS!$C$21)), IF($A1686=TAXAS!$A$22,IF($B1686="CRÉDITO",$D1686-($D1686*TAXAS!$C$22)), IF($A1686=TAXAS!$A$23,IF($B1686="CRÉDITO",$D1686-($D1686*TAXAS!$C$23)), IF($A1686=TAXAS!$A$24,IF($B1686="CRÉDITO",$D1686-($D1686*TAXAS!$C$24)), IF($A1686=TAXAS!$A$25,IF($B1686="CRÉDITO",$D1686-($D1686*TAXAS!$C$25)), IF($A1686=TAXAS!$A$26,IF($B1686="CRÉDITO",$D1686-($D1686*TAXAS!$C$26)), IF($A1686=TAXAS!$A$27,IF($B1686="CRÉDITO",$D1686-($D1686*TAXAS!$C$27))))))))))))))))))))))))))/1</f>
        <v>0</v>
      </c>
      <c r="G1686" s="9">
        <f>IF($A1686="VISA",IF($B1686="PARCELADO ATÉ 3X",$D1686-(D1686*TAXAS!$D$4))/3,IF($A1686="MASTER",IF($B1686="PARCELADO ATÉ 3X",$D1686-(D1686*TAXAS!$D$5))/3,IF($A1686="ELO",IF($B1686="PARCELADO ATÉ 3X",$D1686-(D1686*TAXAS!$D$6))/3,IF($A1686="HIPERCARD",IF($B1686="PARCELADO ATÉ 3X",$D1686-(D1686*TAXAS!$D$7))/3,IF($A1686="DINERS",IF($B1686="PARCELADO ATÉ 3X",$D1686-(D1686*TAXAS!$D$8))/3,IF($A1686="AMERICA EXPRESS",IF($B1686="PARCELADO ATÉ 3X",$D1686-(D1686*TAXAS!$D$9))/3,IF($A1686=TAXAS!$A$10,IF($B1686="PARCELADO ATÉ 3X",$D1686-($D1686*TAXAS!$D$10))/3,IF($A1686=TAXAS!$A$11,IF($B1686="PARCELADO ATÉ 3X",$D1686-($D1686*TAXAS!$D$11))/3,IF($A1686=TAXAS!$A$12,IF($B1686="PARCELADO ATÉ 3X",$D1686-($D1686*TAXAS!$D$12))/3,IF($A1686=TAXAS!$A$13,IF($B1686="PARCELADO ATÉ 3X",$D1686-($D1686*TAXAS!$D$13))/3,IF($A1686=TAXAS!$A$14,IF($B1686="PARCELADO ATÉ 3X",$D1686-($D1686*TAXAS!$D$14))/3,IF($A1686=TAXAS!$A$15,IF($B1686="PARCELADO ATÉ 3X",$D1686-($D1686*TAXAS!$D$15))/3,IF($A1686=TAXAS!$A$16,IF($B1686="PARCELADO ATÉ 3X",$D1686-($D1686*TAXAS!$D$16))/3,IF($A1686=TAXAS!$A$17,IF($B1686="PARCELADO ATÉ 3X",$D1686-($D1686*TAXAS!$D$17))/3,IF($A1686=TAXAS!$A$18,IF($B1686="PARCELADO ATÉ 3X",$D1686-($D1686*TAXAS!$D$18))/3,IF($A1686=TAXAS!$A$19,IF($B1686="PARCELADO ATÉ 3X",$D1686-($D1686*TAXAS!$D$19))/3,IF($A1686=TAXAS!$A$20,IF($B1686="PARCELADO ATÉ 3X",$D1686-($D1686*TAXAS!$D$20))/3,IF($A1686=TAXAS!$A$21,IF($B1686="PARCELADO ATÉ 3X",$D1686-($D1686*TAXAS!$D$21))/3,IF($A1686=TAXAS!$A$22,IF($B1686="PARCELADO ATÉ 3X",$D1686-($D1686*TAXAS!$D$22))/3,IF($A1686=TAXAS!$A$23,IF($B1686="PARCELADO ATÉ 3X",$D1686-($D1686*TAXAS!$D$23))/3,IF($A1686=TAXAS!$A$24,IF($B1686="PARCELADO ATÉ 3X",$D1686-($D1686*TAXAS!$D$24))/3,IF($A1686=TAXAS!$A$25,IF($B1686="PARCELADO ATÉ 3X",$D1686-($D1686*TAXAS!$D$25))/3,IF($A1686=TAXAS!$A$26,IF($B1686="PARCELADO ATÉ 3X",$D1686-($D1686*TAXAS!$D$26))/3,IF($A1686=TAXAS!$A$27,IF($B1686="PARCELADO ATÉ 3X",$D1686-($D1686*TAXAS!$D$27))/3))))))))))))))))))))))))/1</f>
        <v>0</v>
      </c>
      <c r="H1686" s="9">
        <f>IF($A1686="VISA",IF($B1686="PARCELADO ATÉ 6X",$D1686-(D1686*TAXAS!$E$4))/6,IF($A1686="MASTER",IF($B1686="PARCELADO ATÉ 6X",$D1686-(D1686*TAXAS!$E$5))/6,IF($A1686="ELO",IF($B1686="PARCELADO ATÉ 6X",$D1686-(D1686*TAXAS!$E$6))/6,IF($A1686="HIPERCARD",IF($B1686="PARCELADO ATÉ 6X",$D1686-(D1686*TAXAS!$E$7))/6,IF($A1686="DINERS",IF($B1686="PARCELADO ATÉ 6X",$D1686-(D1686*TAXAS!$E$8))/6,IF($A1686="AMERICA EXPRESS",IF($B1686="PARCELADO ATÉ 6X",$D1686-(D1686*TAXAS!$E$9))/6,IF($A1686=TAXAS!$A$10,IF($B1686="PARCELADO ATÉ 6X",$D1686-($D1686*TAXAS!$E$10))/6,IF($A1686=TAXAS!$A$11,IF($B1686="PARCELADO ATÉ 6X",$D1686-($D1686*TAXAS!$E$11))/6,IF($A1686=TAXAS!$A$12,IF($B1686="PARCELADO ATÉ 6X",$D1686-($D1686*TAXAS!$E$12))/6,IF($A1686=TAXAS!$A$13,IF($B1686="PARCELADO ATÉ 6X",$D1686-($D1686*TAXAS!$E$13))/6,IF($A1686=TAXAS!$A$14,IF($B1686="PARCELADO ATÉ 6X",$D1686-($D1686*TAXAS!$E$14))/6,IF($A1686=TAXAS!$A$15,IF($B1686="PARCELADO ATÉ 6X",$D1686-($D1686*TAXAS!$E$15))/6,IF($A1686=TAXAS!$A$16,IF($B1686="PARCELADO ATÉ 6X",$D1686-($D1686*TAXAS!$E$16))/6,IF($A1686=TAXAS!$A$17,IF($B1686="PARCELADO ATÉ 6X",$D1686-($D1686*TAXAS!$E$17))/6,IF($A1686=TAXAS!$A$18,IF($B1686="PARCELADO ATÉ 6X",$D1686-($D1686*TAXAS!$E$18))/6,IF($A1686=TAXAS!$A$19,IF($B1686="PARCELADO ATÉ 6X",$D1686-($D1686*TAXAS!$E$19))/6,IF($A1686=TAXAS!$A$20,IF($B1686="PARCELADO ATÉ 6X",$D1686-($D1686*TAXAS!$E$20))/6,IF($A1686=TAXAS!$A$21,IF($B1686="PARCELADO ATÉ 6X",$D1686-($D1686*TAXAS!$E$21))/6,IF($A1686=TAXAS!$A$22,IF($B1686="PARCELADO ATÉ 6X",$D1686-($D1686*TAXAS!$E$22))/6,IF($A1686=TAXAS!$A$23,IF($B1686="PARCELADO ATÉ 6X",$D1686-($D1686*TAXAS!$E$23))/6,IF($A1686=TAXAS!$A$24,IF($B1686="PARCELADO ATÉ 6X",$D1686-($D1686*TAXAS!$E$24))/6,IF($A1686=TAXAS!$A$25,IF($B1686="PARCELADO ATÉ 6X",$D1686-($D1686*TAXAS!$E$25))/6,IF($A1686=TAXAS!$A$26,IF($B1686="PARCELADO ATÉ 6X",$D1686-($D1686*TAXAS!$E$26))/6,IF($A1686=TAXAS!$A$27,IF($B1686="PARCELADO ATÉ 6X",$D1686-($D1686*TAXAS!$E$27))/6))))))))))))))))))))))))/1</f>
        <v>0</v>
      </c>
      <c r="I1686" s="9">
        <f>IF($A1686="VISA",IF($B1686="PARCELADO ATÉ 12X",$D1686-(D1686*TAXAS!$F$4))/12,IF($A1686="MASTER",IF($B1686="PARCELADO ATÉ 12X",$D1686-(D1686*TAXAS!$F$5))/12,IF($A1686="ELO",IF($B1686="PARCELADO ATÉ 12X",$D1686-(D1686*TAXAS!$F$6))/12,IF($A1686="HIPERCARD",IF($B1686="PARCELADO ATÉ 12X",$D1686-(D1686*TAXAS!$F$7))/12,IF($A1686="DINERS",IF($B1686="PARCELADO ATÉ 12X",$D1686-(D1686*TAXAS!$F$8))/12,IF($A1686="AMERICA EXPRESS",IF($B1686="PARCELADO ATÉ 12X",$D1686-(D1686*TAXAS!$F$9))/12,IF($A1686=TAXAS!$A$10,IF($B1686="PARCELADO ATÉ 12X",$D1686-($D1686*TAXAS!$F$10))/12,IF($A1686=TAXAS!$A$11,IF($B1686="PARCELADO ATÉ 12X",$D1686-($D1686*TAXAS!$F$11))/12,IF($A1686=TAXAS!$A$12,IF($B1686="PARCELADO ATÉ 12X",$D1686-($D1686*TAXAS!$F$12))/12,IF($A1686=TAXAS!$A$13,IF($B1686="PARCELADO ATÉ 12X",$D1686-($D1686*TAXAS!$F$13))/12,IF($A1686=TAXAS!$A$14,IF($B1686="PARCELADO ATÉ 12X",$D1686-($D1686*TAXAS!$F$14))/12,IF($A1686=TAXAS!$A$15,IF($B1686="PARCELADO ATÉ 12X",$D1686-($D1686*TAXAS!$F$15))/12,IF($A1686=TAXAS!$A$16,IF($B1686="PARCELADO ATÉ 12X",$D1686-($D1686*TAXAS!$F$16))/12,IF($A1686=TAXAS!$A$17,IF($B1686="PARCELADO ATÉ 12X",$D1686-($D1686*TAXAS!$F$17))/12,IF($A1686=TAXAS!$A$18,IF($B1686="PARCELADO ATÉ 12X",$D1686-($D1686*TAXAS!$F$18))/12,IF($A1686=TAXAS!$A$19,IF($B1686="PARCELADO ATÉ 12X",$D1686-($D1686*TAXAS!$F$19))/12,IF($A1686=TAXAS!$A$20,IF($B1686="PARCELADO ATÉ 12X",$D1686-($D1686*TAXAS!$F$20))/12,IF($A1686=TAXAS!$A$21,IF($B1686="PARCELADO ATÉ 12X",$D1686-($D1686*TAXAS!$F$21))/12,IF($A1686=TAXAS!$A$22,IF($B1686="PARCELADO ATÉ 12X",$D1686-($D1686*TAXAS!$F$22))/12,IF($A1686=TAXAS!$A$23,IF($B1686="PARCELADO ATÉ 12X",$D1686-($D1686*TAXAS!$F$23))/12,IF($A1686=TAXAS!$A$24,IF($B1686="PARCELADO ATÉ 12X",$D1686-($D1686*TAXAS!$F$24))/12,IF($A1686=TAXAS!$A$25,IF($B1686="PARCELADO ATÉ 12X",$D1686-($D1686*TAXAS!$F$25))/12,IF($A1686=TAXAS!$A$26,IF($B1686="PARCELADO ATÉ 12X",$D1686-($D1686*TAXAS!$F$26))/12,IF($A1686=TAXAS!$A$27,IF($B1686="PARCELADO ATÉ 12X",$D1686-($D1686*TAXAS!$F$27))/12))))))))))))))))))))))))/1</f>
        <v>0</v>
      </c>
      <c r="J1686" s="8">
        <f t="shared" si="0"/>
        <v>0</v>
      </c>
      <c r="K1686" s="10" t="b">
        <f>IF($B1686="PARCELADO ATÉ 3X",($D1686-($D1686*TAXAS!$D$4))-$J1686)</f>
        <v>0</v>
      </c>
      <c r="L1686" s="10" t="b">
        <f>IF($B1686="PARCELADO ATÉ 6X",($D1686-($D1686*TAXAS!$E$4))-$J1686)</f>
        <v>0</v>
      </c>
      <c r="M1686" s="10" t="b">
        <f>IF($B1686="PARCELADO ATÉ 12X",($D1686-($D1686*TAXAS!$F$4))-$J1686)</f>
        <v>0</v>
      </c>
      <c r="N1686" s="8">
        <f t="shared" si="1"/>
        <v>0</v>
      </c>
      <c r="O1686" s="10">
        <f t="shared" si="2"/>
        <v>0</v>
      </c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</row>
    <row r="1687" spans="1:31" ht="15.75" customHeight="1" x14ac:dyDescent="0.2">
      <c r="A1687" s="3"/>
      <c r="B1687" s="5"/>
      <c r="C1687" s="6"/>
      <c r="D1687" s="42"/>
      <c r="E1687" s="8">
        <f>IF($A1687="VISA",IF($B1687="DÉBITO",$D1687-($D1687*TAXAS!$B$4)),IF($A1687="MASTER",IF($B1687="DÉBITO",$D1687-($D1687*TAXAS!$B$5)),IF($A1687="ELO", IF($B1687="DÉBITO",$D1687-($D1687*TAXAS!$B$6)),IF($A1687="HIPERCARD",IF($B1687="DÉBITO",$D1687-($D1687*TAXAS!$B$7)),IF($A1687="DINERS",IF($B1687="DÉBITO",$D1687-($D1687*TAXAS!$B$8)),IF($A1687="AMERICA EXPRESS",IF($B1687="DÉBITO",$D1687-($D1687*TAXAS!$B$9)),IF($A1687=TAXAS!$A$10,IF($B1687="DÉBITO",$D1687-($D1687*TAXAS!$B$10)), IF($A1687=TAXAS!$A$11,IF($B1687="DÉBITO",$D1687-($D1687*TAXAS!$B$11)), IF($A1687=TAXAS!$A$12,IF($B1687="DÉBITO",$D1687-($D1687*TAXAS!$B$12)), IF($A1687=TAXAS!$A$13,IF($B1687="DÉBITO",$D1687-($D1687*TAXAS!$B$13)), IF($A1687=TAXAS!$A$14,IF($B1687="DÉBITO",$D1687-($D1687*TAXAS!$B$14)), IF($A1687=TAXAS!$A$15,IF($B1687="DÉBITO",$D1687-($D1687*TAXAS!$B$15)), IF($A1687=TAXAS!$A$16,IF($B1687="DÉBITO",$D1687-($D1687*TAXAS!$B$16)), IF($A1687=TAXAS!$A$17,IF($B1687="DÉBITO",$D1687-($D1687*TAXAS!$B$17)), IF($A1687=TAXAS!$A$18,IF($B1687="DÉBITO",$D1687-($D1687*TAXAS!$B$18)), IF($A1687=TAXAS!$A$19,IF($B1687="DÉBITO",$D1687-($D1687*TAXAS!$B$19)), IF($A1687=TAXAS!$A$20,IF($B1687="DÉBITO",$D1687-($D1687*TAXAS!$B$20)), IF($A1687=TAXAS!$A$21,IF($B1687="DÉBITO",$D1687-($D1687*TAXAS!$B$21)), IF($A1687=TAXAS!$A$22,IF($B1687="DÉBITO",$D1687-($D1687*TAXAS!$B$22)), IF($A1687=TAXAS!$A$23,IF($B1687="DÉBITO",$D1687-($D1687*TAXAS!$B$23)), IF($A1687=TAXAS!$A$24,IF($B1687="DÉBITO",$D1687-($D1687*TAXAS!$B$24)), IF($A1687=TAXAS!$A$25,IF($B1687="DÉBITO",$D1687-($D1687*TAXAS!$B$25)), IF($A1687=TAXAS!$A$26,IF($B1687="DÉBITO",$D1687-($D1687*TAXAS!$B$26)), IF($A1687=TAXAS!$A$27,IF($B1687="DÉBITO",$D1687-($D1687*TAXAS!$B$27))))))))))))))))))))))))))/1</f>
        <v>0</v>
      </c>
      <c r="F1687" s="8">
        <f>IF($A1687="VISA",IF($B1687="CRÉDITO",$D1687-($D1687*TAXAS!$C$4)),IF($A1687="MASTER",IF($B1687="CRÉDITO",$D1687-($D1687*TAXAS!$C$5)),IF($A1687="ELO", IF($B1687="CRÉDITO",$D1687-($D1687*TAXAS!$C$6)),IF($A1687="HIPERCARD",IF($B1687="CRÉDITO",$D1687-($D1687*TAXAS!$C$7)),IF($A1687="DINERS",IF($B1687="CRÉDITO",$D1687-($D1687*TAXAS!$C$8)),IF($A1687="AMERICA EXPRESS",IF($B1687="CRÉDITO",$D1687-($D1687*TAXAS!$C$9)),IF($A1687=TAXAS!$A$10,IF($B1687="CRÉDITO",$D1687-($D1687*TAXAS!$C$10)), IF($A1687=TAXAS!$A$11,IF($B1687="CRÉDITO",$D1687-($D1687*TAXAS!$C$11)), IF($A1687=TAXAS!$A$12,IF($B1687="CRÉDITO",$D1687-($D1687*TAXAS!$C$12)), IF($A1687=TAXAS!$A$13,IF($B1687="CRÉDITO",$D1687-($D1687*TAXAS!$C$13)), IF($A1687=TAXAS!$A$14,IF($B1687="CRÉDITO",$D1687-($D1687*TAXAS!$C$14)), IF($A1687=TAXAS!$A$15,IF($B1687="CRÉDITO",$D1687-($D1687*TAXAS!$C$15)), IF($A1687=TAXAS!$A$16,IF($B1687="CRÉDITO",$D1687-($D1687*TAXAS!$C$16)), IF($A1687=TAXAS!$A$17,IF($B1687="CRÉDITO",$D1687-($D1687*TAXAS!$C$17)), IF($A1687=TAXAS!$A$18,IF($B1687="CRÉDITO",$D1687-($D1687*TAXAS!$C$18)), IF($A1687=TAXAS!$A$19,IF($B1687="CRÉDITO",$D1687-($D1687*TAXAS!$C$19)), IF($A1687=TAXAS!$A$20,IF($B1687="CRÉDITO",$D1687-($D1687*TAXAS!$C$20)), IF($A1687=TAXAS!$A$21,IF($B1687="CRÉDITO",$D1687-($D1687*TAXAS!$C$21)), IF($A1687=TAXAS!$A$22,IF($B1687="CRÉDITO",$D1687-($D1687*TAXAS!$C$22)), IF($A1687=TAXAS!$A$23,IF($B1687="CRÉDITO",$D1687-($D1687*TAXAS!$C$23)), IF($A1687=TAXAS!$A$24,IF($B1687="CRÉDITO",$D1687-($D1687*TAXAS!$C$24)), IF($A1687=TAXAS!$A$25,IF($B1687="CRÉDITO",$D1687-($D1687*TAXAS!$C$25)), IF($A1687=TAXAS!$A$26,IF($B1687="CRÉDITO",$D1687-($D1687*TAXAS!$C$26)), IF($A1687=TAXAS!$A$27,IF($B1687="CRÉDITO",$D1687-($D1687*TAXAS!$C$27))))))))))))))))))))))))))/1</f>
        <v>0</v>
      </c>
      <c r="G1687" s="9">
        <f>IF($A1687="VISA",IF($B1687="PARCELADO ATÉ 3X",$D1687-(D1687*TAXAS!$D$4))/3,IF($A1687="MASTER",IF($B1687="PARCELADO ATÉ 3X",$D1687-(D1687*TAXAS!$D$5))/3,IF($A1687="ELO",IF($B1687="PARCELADO ATÉ 3X",$D1687-(D1687*TAXAS!$D$6))/3,IF($A1687="HIPERCARD",IF($B1687="PARCELADO ATÉ 3X",$D1687-(D1687*TAXAS!$D$7))/3,IF($A1687="DINERS",IF($B1687="PARCELADO ATÉ 3X",$D1687-(D1687*TAXAS!$D$8))/3,IF($A1687="AMERICA EXPRESS",IF($B1687="PARCELADO ATÉ 3X",$D1687-(D1687*TAXAS!$D$9))/3,IF($A1687=TAXAS!$A$10,IF($B1687="PARCELADO ATÉ 3X",$D1687-($D1687*TAXAS!$D$10))/3,IF($A1687=TAXAS!$A$11,IF($B1687="PARCELADO ATÉ 3X",$D1687-($D1687*TAXAS!$D$11))/3,IF($A1687=TAXAS!$A$12,IF($B1687="PARCELADO ATÉ 3X",$D1687-($D1687*TAXAS!$D$12))/3,IF($A1687=TAXAS!$A$13,IF($B1687="PARCELADO ATÉ 3X",$D1687-($D1687*TAXAS!$D$13))/3,IF($A1687=TAXAS!$A$14,IF($B1687="PARCELADO ATÉ 3X",$D1687-($D1687*TAXAS!$D$14))/3,IF($A1687=TAXAS!$A$15,IF($B1687="PARCELADO ATÉ 3X",$D1687-($D1687*TAXAS!$D$15))/3,IF($A1687=TAXAS!$A$16,IF($B1687="PARCELADO ATÉ 3X",$D1687-($D1687*TAXAS!$D$16))/3,IF($A1687=TAXAS!$A$17,IF($B1687="PARCELADO ATÉ 3X",$D1687-($D1687*TAXAS!$D$17))/3,IF($A1687=TAXAS!$A$18,IF($B1687="PARCELADO ATÉ 3X",$D1687-($D1687*TAXAS!$D$18))/3,IF($A1687=TAXAS!$A$19,IF($B1687="PARCELADO ATÉ 3X",$D1687-($D1687*TAXAS!$D$19))/3,IF($A1687=TAXAS!$A$20,IF($B1687="PARCELADO ATÉ 3X",$D1687-($D1687*TAXAS!$D$20))/3,IF($A1687=TAXAS!$A$21,IF($B1687="PARCELADO ATÉ 3X",$D1687-($D1687*TAXAS!$D$21))/3,IF($A1687=TAXAS!$A$22,IF($B1687="PARCELADO ATÉ 3X",$D1687-($D1687*TAXAS!$D$22))/3,IF($A1687=TAXAS!$A$23,IF($B1687="PARCELADO ATÉ 3X",$D1687-($D1687*TAXAS!$D$23))/3,IF($A1687=TAXAS!$A$24,IF($B1687="PARCELADO ATÉ 3X",$D1687-($D1687*TAXAS!$D$24))/3,IF($A1687=TAXAS!$A$25,IF($B1687="PARCELADO ATÉ 3X",$D1687-($D1687*TAXAS!$D$25))/3,IF($A1687=TAXAS!$A$26,IF($B1687="PARCELADO ATÉ 3X",$D1687-($D1687*TAXAS!$D$26))/3,IF($A1687=TAXAS!$A$27,IF($B1687="PARCELADO ATÉ 3X",$D1687-($D1687*TAXAS!$D$27))/3))))))))))))))))))))))))/1</f>
        <v>0</v>
      </c>
      <c r="H1687" s="9">
        <f>IF($A1687="VISA",IF($B1687="PARCELADO ATÉ 6X",$D1687-(D1687*TAXAS!$E$4))/6,IF($A1687="MASTER",IF($B1687="PARCELADO ATÉ 6X",$D1687-(D1687*TAXAS!$E$5))/6,IF($A1687="ELO",IF($B1687="PARCELADO ATÉ 6X",$D1687-(D1687*TAXAS!$E$6))/6,IF($A1687="HIPERCARD",IF($B1687="PARCELADO ATÉ 6X",$D1687-(D1687*TAXAS!$E$7))/6,IF($A1687="DINERS",IF($B1687="PARCELADO ATÉ 6X",$D1687-(D1687*TAXAS!$E$8))/6,IF($A1687="AMERICA EXPRESS",IF($B1687="PARCELADO ATÉ 6X",$D1687-(D1687*TAXAS!$E$9))/6,IF($A1687=TAXAS!$A$10,IF($B1687="PARCELADO ATÉ 6X",$D1687-($D1687*TAXAS!$E$10))/6,IF($A1687=TAXAS!$A$11,IF($B1687="PARCELADO ATÉ 6X",$D1687-($D1687*TAXAS!$E$11))/6,IF($A1687=TAXAS!$A$12,IF($B1687="PARCELADO ATÉ 6X",$D1687-($D1687*TAXAS!$E$12))/6,IF($A1687=TAXAS!$A$13,IF($B1687="PARCELADO ATÉ 6X",$D1687-($D1687*TAXAS!$E$13))/6,IF($A1687=TAXAS!$A$14,IF($B1687="PARCELADO ATÉ 6X",$D1687-($D1687*TAXAS!$E$14))/6,IF($A1687=TAXAS!$A$15,IF($B1687="PARCELADO ATÉ 6X",$D1687-($D1687*TAXAS!$E$15))/6,IF($A1687=TAXAS!$A$16,IF($B1687="PARCELADO ATÉ 6X",$D1687-($D1687*TAXAS!$E$16))/6,IF($A1687=TAXAS!$A$17,IF($B1687="PARCELADO ATÉ 6X",$D1687-($D1687*TAXAS!$E$17))/6,IF($A1687=TAXAS!$A$18,IF($B1687="PARCELADO ATÉ 6X",$D1687-($D1687*TAXAS!$E$18))/6,IF($A1687=TAXAS!$A$19,IF($B1687="PARCELADO ATÉ 6X",$D1687-($D1687*TAXAS!$E$19))/6,IF($A1687=TAXAS!$A$20,IF($B1687="PARCELADO ATÉ 6X",$D1687-($D1687*TAXAS!$E$20))/6,IF($A1687=TAXAS!$A$21,IF($B1687="PARCELADO ATÉ 6X",$D1687-($D1687*TAXAS!$E$21))/6,IF($A1687=TAXAS!$A$22,IF($B1687="PARCELADO ATÉ 6X",$D1687-($D1687*TAXAS!$E$22))/6,IF($A1687=TAXAS!$A$23,IF($B1687="PARCELADO ATÉ 6X",$D1687-($D1687*TAXAS!$E$23))/6,IF($A1687=TAXAS!$A$24,IF($B1687="PARCELADO ATÉ 6X",$D1687-($D1687*TAXAS!$E$24))/6,IF($A1687=TAXAS!$A$25,IF($B1687="PARCELADO ATÉ 6X",$D1687-($D1687*TAXAS!$E$25))/6,IF($A1687=TAXAS!$A$26,IF($B1687="PARCELADO ATÉ 6X",$D1687-($D1687*TAXAS!$E$26))/6,IF($A1687=TAXAS!$A$27,IF($B1687="PARCELADO ATÉ 6X",$D1687-($D1687*TAXAS!$E$27))/6))))))))))))))))))))))))/1</f>
        <v>0</v>
      </c>
      <c r="I1687" s="9">
        <f>IF($A1687="VISA",IF($B1687="PARCELADO ATÉ 12X",$D1687-(D1687*TAXAS!$F$4))/12,IF($A1687="MASTER",IF($B1687="PARCELADO ATÉ 12X",$D1687-(D1687*TAXAS!$F$5))/12,IF($A1687="ELO",IF($B1687="PARCELADO ATÉ 12X",$D1687-(D1687*TAXAS!$F$6))/12,IF($A1687="HIPERCARD",IF($B1687="PARCELADO ATÉ 12X",$D1687-(D1687*TAXAS!$F$7))/12,IF($A1687="DINERS",IF($B1687="PARCELADO ATÉ 12X",$D1687-(D1687*TAXAS!$F$8))/12,IF($A1687="AMERICA EXPRESS",IF($B1687="PARCELADO ATÉ 12X",$D1687-(D1687*TAXAS!$F$9))/12,IF($A1687=TAXAS!$A$10,IF($B1687="PARCELADO ATÉ 12X",$D1687-($D1687*TAXAS!$F$10))/12,IF($A1687=TAXAS!$A$11,IF($B1687="PARCELADO ATÉ 12X",$D1687-($D1687*TAXAS!$F$11))/12,IF($A1687=TAXAS!$A$12,IF($B1687="PARCELADO ATÉ 12X",$D1687-($D1687*TAXAS!$F$12))/12,IF($A1687=TAXAS!$A$13,IF($B1687="PARCELADO ATÉ 12X",$D1687-($D1687*TAXAS!$F$13))/12,IF($A1687=TAXAS!$A$14,IF($B1687="PARCELADO ATÉ 12X",$D1687-($D1687*TAXAS!$F$14))/12,IF($A1687=TAXAS!$A$15,IF($B1687="PARCELADO ATÉ 12X",$D1687-($D1687*TAXAS!$F$15))/12,IF($A1687=TAXAS!$A$16,IF($B1687="PARCELADO ATÉ 12X",$D1687-($D1687*TAXAS!$F$16))/12,IF($A1687=TAXAS!$A$17,IF($B1687="PARCELADO ATÉ 12X",$D1687-($D1687*TAXAS!$F$17))/12,IF($A1687=TAXAS!$A$18,IF($B1687="PARCELADO ATÉ 12X",$D1687-($D1687*TAXAS!$F$18))/12,IF($A1687=TAXAS!$A$19,IF($B1687="PARCELADO ATÉ 12X",$D1687-($D1687*TAXAS!$F$19))/12,IF($A1687=TAXAS!$A$20,IF($B1687="PARCELADO ATÉ 12X",$D1687-($D1687*TAXAS!$F$20))/12,IF($A1687=TAXAS!$A$21,IF($B1687="PARCELADO ATÉ 12X",$D1687-($D1687*TAXAS!$F$21))/12,IF($A1687=TAXAS!$A$22,IF($B1687="PARCELADO ATÉ 12X",$D1687-($D1687*TAXAS!$F$22))/12,IF($A1687=TAXAS!$A$23,IF($B1687="PARCELADO ATÉ 12X",$D1687-($D1687*TAXAS!$F$23))/12,IF($A1687=TAXAS!$A$24,IF($B1687="PARCELADO ATÉ 12X",$D1687-($D1687*TAXAS!$F$24))/12,IF($A1687=TAXAS!$A$25,IF($B1687="PARCELADO ATÉ 12X",$D1687-($D1687*TAXAS!$F$25))/12,IF($A1687=TAXAS!$A$26,IF($B1687="PARCELADO ATÉ 12X",$D1687-($D1687*TAXAS!$F$26))/12,IF($A1687=TAXAS!$A$27,IF($B1687="PARCELADO ATÉ 12X",$D1687-($D1687*TAXAS!$F$27))/12))))))))))))))))))))))))/1</f>
        <v>0</v>
      </c>
      <c r="J1687" s="8">
        <f t="shared" si="0"/>
        <v>0</v>
      </c>
      <c r="K1687" s="10" t="b">
        <f>IF($B1687="PARCELADO ATÉ 3X",($D1687-($D1687*TAXAS!$D$4))-$J1687)</f>
        <v>0</v>
      </c>
      <c r="L1687" s="10" t="b">
        <f>IF($B1687="PARCELADO ATÉ 6X",($D1687-($D1687*TAXAS!$E$4))-$J1687)</f>
        <v>0</v>
      </c>
      <c r="M1687" s="10" t="b">
        <f>IF($B1687="PARCELADO ATÉ 12X",($D1687-($D1687*TAXAS!$F$4))-$J1687)</f>
        <v>0</v>
      </c>
      <c r="N1687" s="8">
        <f t="shared" si="1"/>
        <v>0</v>
      </c>
      <c r="O1687" s="10">
        <f t="shared" si="2"/>
        <v>0</v>
      </c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</row>
    <row r="1688" spans="1:31" ht="15.75" customHeight="1" x14ac:dyDescent="0.2">
      <c r="A1688" s="3"/>
      <c r="B1688" s="5"/>
      <c r="C1688" s="6"/>
      <c r="D1688" s="42"/>
      <c r="E1688" s="8">
        <f>IF($A1688="VISA",IF($B1688="DÉBITO",$D1688-($D1688*TAXAS!$B$4)),IF($A1688="MASTER",IF($B1688="DÉBITO",$D1688-($D1688*TAXAS!$B$5)),IF($A1688="ELO", IF($B1688="DÉBITO",$D1688-($D1688*TAXAS!$B$6)),IF($A1688="HIPERCARD",IF($B1688="DÉBITO",$D1688-($D1688*TAXAS!$B$7)),IF($A1688="DINERS",IF($B1688="DÉBITO",$D1688-($D1688*TAXAS!$B$8)),IF($A1688="AMERICA EXPRESS",IF($B1688="DÉBITO",$D1688-($D1688*TAXAS!$B$9)),IF($A1688=TAXAS!$A$10,IF($B1688="DÉBITO",$D1688-($D1688*TAXAS!$B$10)), IF($A1688=TAXAS!$A$11,IF($B1688="DÉBITO",$D1688-($D1688*TAXAS!$B$11)), IF($A1688=TAXAS!$A$12,IF($B1688="DÉBITO",$D1688-($D1688*TAXAS!$B$12)), IF($A1688=TAXAS!$A$13,IF($B1688="DÉBITO",$D1688-($D1688*TAXAS!$B$13)), IF($A1688=TAXAS!$A$14,IF($B1688="DÉBITO",$D1688-($D1688*TAXAS!$B$14)), IF($A1688=TAXAS!$A$15,IF($B1688="DÉBITO",$D1688-($D1688*TAXAS!$B$15)), IF($A1688=TAXAS!$A$16,IF($B1688="DÉBITO",$D1688-($D1688*TAXAS!$B$16)), IF($A1688=TAXAS!$A$17,IF($B1688="DÉBITO",$D1688-($D1688*TAXAS!$B$17)), IF($A1688=TAXAS!$A$18,IF($B1688="DÉBITO",$D1688-($D1688*TAXAS!$B$18)), IF($A1688=TAXAS!$A$19,IF($B1688="DÉBITO",$D1688-($D1688*TAXAS!$B$19)), IF($A1688=TAXAS!$A$20,IF($B1688="DÉBITO",$D1688-($D1688*TAXAS!$B$20)), IF($A1688=TAXAS!$A$21,IF($B1688="DÉBITO",$D1688-($D1688*TAXAS!$B$21)), IF($A1688=TAXAS!$A$22,IF($B1688="DÉBITO",$D1688-($D1688*TAXAS!$B$22)), IF($A1688=TAXAS!$A$23,IF($B1688="DÉBITO",$D1688-($D1688*TAXAS!$B$23)), IF($A1688=TAXAS!$A$24,IF($B1688="DÉBITO",$D1688-($D1688*TAXAS!$B$24)), IF($A1688=TAXAS!$A$25,IF($B1688="DÉBITO",$D1688-($D1688*TAXAS!$B$25)), IF($A1688=TAXAS!$A$26,IF($B1688="DÉBITO",$D1688-($D1688*TAXAS!$B$26)), IF($A1688=TAXAS!$A$27,IF($B1688="DÉBITO",$D1688-($D1688*TAXAS!$B$27))))))))))))))))))))))))))/1</f>
        <v>0</v>
      </c>
      <c r="F1688" s="8">
        <f>IF($A1688="VISA",IF($B1688="CRÉDITO",$D1688-($D1688*TAXAS!$C$4)),IF($A1688="MASTER",IF($B1688="CRÉDITO",$D1688-($D1688*TAXAS!$C$5)),IF($A1688="ELO", IF($B1688="CRÉDITO",$D1688-($D1688*TAXAS!$C$6)),IF($A1688="HIPERCARD",IF($B1688="CRÉDITO",$D1688-($D1688*TAXAS!$C$7)),IF($A1688="DINERS",IF($B1688="CRÉDITO",$D1688-($D1688*TAXAS!$C$8)),IF($A1688="AMERICA EXPRESS",IF($B1688="CRÉDITO",$D1688-($D1688*TAXAS!$C$9)),IF($A1688=TAXAS!$A$10,IF($B1688="CRÉDITO",$D1688-($D1688*TAXAS!$C$10)), IF($A1688=TAXAS!$A$11,IF($B1688="CRÉDITO",$D1688-($D1688*TAXAS!$C$11)), IF($A1688=TAXAS!$A$12,IF($B1688="CRÉDITO",$D1688-($D1688*TAXAS!$C$12)), IF($A1688=TAXAS!$A$13,IF($B1688="CRÉDITO",$D1688-($D1688*TAXAS!$C$13)), IF($A1688=TAXAS!$A$14,IF($B1688="CRÉDITO",$D1688-($D1688*TAXAS!$C$14)), IF($A1688=TAXAS!$A$15,IF($B1688="CRÉDITO",$D1688-($D1688*TAXAS!$C$15)), IF($A1688=TAXAS!$A$16,IF($B1688="CRÉDITO",$D1688-($D1688*TAXAS!$C$16)), IF($A1688=TAXAS!$A$17,IF($B1688="CRÉDITO",$D1688-($D1688*TAXAS!$C$17)), IF($A1688=TAXAS!$A$18,IF($B1688="CRÉDITO",$D1688-($D1688*TAXAS!$C$18)), IF($A1688=TAXAS!$A$19,IF($B1688="CRÉDITO",$D1688-($D1688*TAXAS!$C$19)), IF($A1688=TAXAS!$A$20,IF($B1688="CRÉDITO",$D1688-($D1688*TAXAS!$C$20)), IF($A1688=TAXAS!$A$21,IF($B1688="CRÉDITO",$D1688-($D1688*TAXAS!$C$21)), IF($A1688=TAXAS!$A$22,IF($B1688="CRÉDITO",$D1688-($D1688*TAXAS!$C$22)), IF($A1688=TAXAS!$A$23,IF($B1688="CRÉDITO",$D1688-($D1688*TAXAS!$C$23)), IF($A1688=TAXAS!$A$24,IF($B1688="CRÉDITO",$D1688-($D1688*TAXAS!$C$24)), IF($A1688=TAXAS!$A$25,IF($B1688="CRÉDITO",$D1688-($D1688*TAXAS!$C$25)), IF($A1688=TAXAS!$A$26,IF($B1688="CRÉDITO",$D1688-($D1688*TAXAS!$C$26)), IF($A1688=TAXAS!$A$27,IF($B1688="CRÉDITO",$D1688-($D1688*TAXAS!$C$27))))))))))))))))))))))))))/1</f>
        <v>0</v>
      </c>
      <c r="G1688" s="9">
        <f>IF($A1688="VISA",IF($B1688="PARCELADO ATÉ 3X",$D1688-(D1688*TAXAS!$D$4))/3,IF($A1688="MASTER",IF($B1688="PARCELADO ATÉ 3X",$D1688-(D1688*TAXAS!$D$5))/3,IF($A1688="ELO",IF($B1688="PARCELADO ATÉ 3X",$D1688-(D1688*TAXAS!$D$6))/3,IF($A1688="HIPERCARD",IF($B1688="PARCELADO ATÉ 3X",$D1688-(D1688*TAXAS!$D$7))/3,IF($A1688="DINERS",IF($B1688="PARCELADO ATÉ 3X",$D1688-(D1688*TAXAS!$D$8))/3,IF($A1688="AMERICA EXPRESS",IF($B1688="PARCELADO ATÉ 3X",$D1688-(D1688*TAXAS!$D$9))/3,IF($A1688=TAXAS!$A$10,IF($B1688="PARCELADO ATÉ 3X",$D1688-($D1688*TAXAS!$D$10))/3,IF($A1688=TAXAS!$A$11,IF($B1688="PARCELADO ATÉ 3X",$D1688-($D1688*TAXAS!$D$11))/3,IF($A1688=TAXAS!$A$12,IF($B1688="PARCELADO ATÉ 3X",$D1688-($D1688*TAXAS!$D$12))/3,IF($A1688=TAXAS!$A$13,IF($B1688="PARCELADO ATÉ 3X",$D1688-($D1688*TAXAS!$D$13))/3,IF($A1688=TAXAS!$A$14,IF($B1688="PARCELADO ATÉ 3X",$D1688-($D1688*TAXAS!$D$14))/3,IF($A1688=TAXAS!$A$15,IF($B1688="PARCELADO ATÉ 3X",$D1688-($D1688*TAXAS!$D$15))/3,IF($A1688=TAXAS!$A$16,IF($B1688="PARCELADO ATÉ 3X",$D1688-($D1688*TAXAS!$D$16))/3,IF($A1688=TAXAS!$A$17,IF($B1688="PARCELADO ATÉ 3X",$D1688-($D1688*TAXAS!$D$17))/3,IF($A1688=TAXAS!$A$18,IF($B1688="PARCELADO ATÉ 3X",$D1688-($D1688*TAXAS!$D$18))/3,IF($A1688=TAXAS!$A$19,IF($B1688="PARCELADO ATÉ 3X",$D1688-($D1688*TAXAS!$D$19))/3,IF($A1688=TAXAS!$A$20,IF($B1688="PARCELADO ATÉ 3X",$D1688-($D1688*TAXAS!$D$20))/3,IF($A1688=TAXAS!$A$21,IF($B1688="PARCELADO ATÉ 3X",$D1688-($D1688*TAXAS!$D$21))/3,IF($A1688=TAXAS!$A$22,IF($B1688="PARCELADO ATÉ 3X",$D1688-($D1688*TAXAS!$D$22))/3,IF($A1688=TAXAS!$A$23,IF($B1688="PARCELADO ATÉ 3X",$D1688-($D1688*TAXAS!$D$23))/3,IF($A1688=TAXAS!$A$24,IF($B1688="PARCELADO ATÉ 3X",$D1688-($D1688*TAXAS!$D$24))/3,IF($A1688=TAXAS!$A$25,IF($B1688="PARCELADO ATÉ 3X",$D1688-($D1688*TAXAS!$D$25))/3,IF($A1688=TAXAS!$A$26,IF($B1688="PARCELADO ATÉ 3X",$D1688-($D1688*TAXAS!$D$26))/3,IF($A1688=TAXAS!$A$27,IF($B1688="PARCELADO ATÉ 3X",$D1688-($D1688*TAXAS!$D$27))/3))))))))))))))))))))))))/1</f>
        <v>0</v>
      </c>
      <c r="H1688" s="9">
        <f>IF($A1688="VISA",IF($B1688="PARCELADO ATÉ 6X",$D1688-(D1688*TAXAS!$E$4))/6,IF($A1688="MASTER",IF($B1688="PARCELADO ATÉ 6X",$D1688-(D1688*TAXAS!$E$5))/6,IF($A1688="ELO",IF($B1688="PARCELADO ATÉ 6X",$D1688-(D1688*TAXAS!$E$6))/6,IF($A1688="HIPERCARD",IF($B1688="PARCELADO ATÉ 6X",$D1688-(D1688*TAXAS!$E$7))/6,IF($A1688="DINERS",IF($B1688="PARCELADO ATÉ 6X",$D1688-(D1688*TAXAS!$E$8))/6,IF($A1688="AMERICA EXPRESS",IF($B1688="PARCELADO ATÉ 6X",$D1688-(D1688*TAXAS!$E$9))/6,IF($A1688=TAXAS!$A$10,IF($B1688="PARCELADO ATÉ 6X",$D1688-($D1688*TAXAS!$E$10))/6,IF($A1688=TAXAS!$A$11,IF($B1688="PARCELADO ATÉ 6X",$D1688-($D1688*TAXAS!$E$11))/6,IF($A1688=TAXAS!$A$12,IF($B1688="PARCELADO ATÉ 6X",$D1688-($D1688*TAXAS!$E$12))/6,IF($A1688=TAXAS!$A$13,IF($B1688="PARCELADO ATÉ 6X",$D1688-($D1688*TAXAS!$E$13))/6,IF($A1688=TAXAS!$A$14,IF($B1688="PARCELADO ATÉ 6X",$D1688-($D1688*TAXAS!$E$14))/6,IF($A1688=TAXAS!$A$15,IF($B1688="PARCELADO ATÉ 6X",$D1688-($D1688*TAXAS!$E$15))/6,IF($A1688=TAXAS!$A$16,IF($B1688="PARCELADO ATÉ 6X",$D1688-($D1688*TAXAS!$E$16))/6,IF($A1688=TAXAS!$A$17,IF($B1688="PARCELADO ATÉ 6X",$D1688-($D1688*TAXAS!$E$17))/6,IF($A1688=TAXAS!$A$18,IF($B1688="PARCELADO ATÉ 6X",$D1688-($D1688*TAXAS!$E$18))/6,IF($A1688=TAXAS!$A$19,IF($B1688="PARCELADO ATÉ 6X",$D1688-($D1688*TAXAS!$E$19))/6,IF($A1688=TAXAS!$A$20,IF($B1688="PARCELADO ATÉ 6X",$D1688-($D1688*TAXAS!$E$20))/6,IF($A1688=TAXAS!$A$21,IF($B1688="PARCELADO ATÉ 6X",$D1688-($D1688*TAXAS!$E$21))/6,IF($A1688=TAXAS!$A$22,IF($B1688="PARCELADO ATÉ 6X",$D1688-($D1688*TAXAS!$E$22))/6,IF($A1688=TAXAS!$A$23,IF($B1688="PARCELADO ATÉ 6X",$D1688-($D1688*TAXAS!$E$23))/6,IF($A1688=TAXAS!$A$24,IF($B1688="PARCELADO ATÉ 6X",$D1688-($D1688*TAXAS!$E$24))/6,IF($A1688=TAXAS!$A$25,IF($B1688="PARCELADO ATÉ 6X",$D1688-($D1688*TAXAS!$E$25))/6,IF($A1688=TAXAS!$A$26,IF($B1688="PARCELADO ATÉ 6X",$D1688-($D1688*TAXAS!$E$26))/6,IF($A1688=TAXAS!$A$27,IF($B1688="PARCELADO ATÉ 6X",$D1688-($D1688*TAXAS!$E$27))/6))))))))))))))))))))))))/1</f>
        <v>0</v>
      </c>
      <c r="I1688" s="9">
        <f>IF($A1688="VISA",IF($B1688="PARCELADO ATÉ 12X",$D1688-(D1688*TAXAS!$F$4))/12,IF($A1688="MASTER",IF($B1688="PARCELADO ATÉ 12X",$D1688-(D1688*TAXAS!$F$5))/12,IF($A1688="ELO",IF($B1688="PARCELADO ATÉ 12X",$D1688-(D1688*TAXAS!$F$6))/12,IF($A1688="HIPERCARD",IF($B1688="PARCELADO ATÉ 12X",$D1688-(D1688*TAXAS!$F$7))/12,IF($A1688="DINERS",IF($B1688="PARCELADO ATÉ 12X",$D1688-(D1688*TAXAS!$F$8))/12,IF($A1688="AMERICA EXPRESS",IF($B1688="PARCELADO ATÉ 12X",$D1688-(D1688*TAXAS!$F$9))/12,IF($A1688=TAXAS!$A$10,IF($B1688="PARCELADO ATÉ 12X",$D1688-($D1688*TAXAS!$F$10))/12,IF($A1688=TAXAS!$A$11,IF($B1688="PARCELADO ATÉ 12X",$D1688-($D1688*TAXAS!$F$11))/12,IF($A1688=TAXAS!$A$12,IF($B1688="PARCELADO ATÉ 12X",$D1688-($D1688*TAXAS!$F$12))/12,IF($A1688=TAXAS!$A$13,IF($B1688="PARCELADO ATÉ 12X",$D1688-($D1688*TAXAS!$F$13))/12,IF($A1688=TAXAS!$A$14,IF($B1688="PARCELADO ATÉ 12X",$D1688-($D1688*TAXAS!$F$14))/12,IF($A1688=TAXAS!$A$15,IF($B1688="PARCELADO ATÉ 12X",$D1688-($D1688*TAXAS!$F$15))/12,IF($A1688=TAXAS!$A$16,IF($B1688="PARCELADO ATÉ 12X",$D1688-($D1688*TAXAS!$F$16))/12,IF($A1688=TAXAS!$A$17,IF($B1688="PARCELADO ATÉ 12X",$D1688-($D1688*TAXAS!$F$17))/12,IF($A1688=TAXAS!$A$18,IF($B1688="PARCELADO ATÉ 12X",$D1688-($D1688*TAXAS!$F$18))/12,IF($A1688=TAXAS!$A$19,IF($B1688="PARCELADO ATÉ 12X",$D1688-($D1688*TAXAS!$F$19))/12,IF($A1688=TAXAS!$A$20,IF($B1688="PARCELADO ATÉ 12X",$D1688-($D1688*TAXAS!$F$20))/12,IF($A1688=TAXAS!$A$21,IF($B1688="PARCELADO ATÉ 12X",$D1688-($D1688*TAXAS!$F$21))/12,IF($A1688=TAXAS!$A$22,IF($B1688="PARCELADO ATÉ 12X",$D1688-($D1688*TAXAS!$F$22))/12,IF($A1688=TAXAS!$A$23,IF($B1688="PARCELADO ATÉ 12X",$D1688-($D1688*TAXAS!$F$23))/12,IF($A1688=TAXAS!$A$24,IF($B1688="PARCELADO ATÉ 12X",$D1688-($D1688*TAXAS!$F$24))/12,IF($A1688=TAXAS!$A$25,IF($B1688="PARCELADO ATÉ 12X",$D1688-($D1688*TAXAS!$F$25))/12,IF($A1688=TAXAS!$A$26,IF($B1688="PARCELADO ATÉ 12X",$D1688-($D1688*TAXAS!$F$26))/12,IF($A1688=TAXAS!$A$27,IF($B1688="PARCELADO ATÉ 12X",$D1688-($D1688*TAXAS!$F$27))/12))))))))))))))))))))))))/1</f>
        <v>0</v>
      </c>
      <c r="J1688" s="8">
        <f t="shared" si="0"/>
        <v>0</v>
      </c>
      <c r="K1688" s="10" t="b">
        <f>IF($B1688="PARCELADO ATÉ 3X",($D1688-($D1688*TAXAS!$D$4))-$J1688)</f>
        <v>0</v>
      </c>
      <c r="L1688" s="10" t="b">
        <f>IF($B1688="PARCELADO ATÉ 6X",($D1688-($D1688*TAXAS!$E$4))-$J1688)</f>
        <v>0</v>
      </c>
      <c r="M1688" s="10" t="b">
        <f>IF($B1688="PARCELADO ATÉ 12X",($D1688-($D1688*TAXAS!$F$4))-$J1688)</f>
        <v>0</v>
      </c>
      <c r="N1688" s="8">
        <f t="shared" si="1"/>
        <v>0</v>
      </c>
      <c r="O1688" s="10">
        <f t="shared" si="2"/>
        <v>0</v>
      </c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</row>
    <row r="1689" spans="1:31" ht="15.75" customHeight="1" x14ac:dyDescent="0.2">
      <c r="A1689" s="3"/>
      <c r="B1689" s="5"/>
      <c r="C1689" s="6"/>
      <c r="D1689" s="42"/>
      <c r="E1689" s="8">
        <f>IF($A1689="VISA",IF($B1689="DÉBITO",$D1689-($D1689*TAXAS!$B$4)),IF($A1689="MASTER",IF($B1689="DÉBITO",$D1689-($D1689*TAXAS!$B$5)),IF($A1689="ELO", IF($B1689="DÉBITO",$D1689-($D1689*TAXAS!$B$6)),IF($A1689="HIPERCARD",IF($B1689="DÉBITO",$D1689-($D1689*TAXAS!$B$7)),IF($A1689="DINERS",IF($B1689="DÉBITO",$D1689-($D1689*TAXAS!$B$8)),IF($A1689="AMERICA EXPRESS",IF($B1689="DÉBITO",$D1689-($D1689*TAXAS!$B$9)),IF($A1689=TAXAS!$A$10,IF($B1689="DÉBITO",$D1689-($D1689*TAXAS!$B$10)), IF($A1689=TAXAS!$A$11,IF($B1689="DÉBITO",$D1689-($D1689*TAXAS!$B$11)), IF($A1689=TAXAS!$A$12,IF($B1689="DÉBITO",$D1689-($D1689*TAXAS!$B$12)), IF($A1689=TAXAS!$A$13,IF($B1689="DÉBITO",$D1689-($D1689*TAXAS!$B$13)), IF($A1689=TAXAS!$A$14,IF($B1689="DÉBITO",$D1689-($D1689*TAXAS!$B$14)), IF($A1689=TAXAS!$A$15,IF($B1689="DÉBITO",$D1689-($D1689*TAXAS!$B$15)), IF($A1689=TAXAS!$A$16,IF($B1689="DÉBITO",$D1689-($D1689*TAXAS!$B$16)), IF($A1689=TAXAS!$A$17,IF($B1689="DÉBITO",$D1689-($D1689*TAXAS!$B$17)), IF($A1689=TAXAS!$A$18,IF($B1689="DÉBITO",$D1689-($D1689*TAXAS!$B$18)), IF($A1689=TAXAS!$A$19,IF($B1689="DÉBITO",$D1689-($D1689*TAXAS!$B$19)), IF($A1689=TAXAS!$A$20,IF($B1689="DÉBITO",$D1689-($D1689*TAXAS!$B$20)), IF($A1689=TAXAS!$A$21,IF($B1689="DÉBITO",$D1689-($D1689*TAXAS!$B$21)), IF($A1689=TAXAS!$A$22,IF($B1689="DÉBITO",$D1689-($D1689*TAXAS!$B$22)), IF($A1689=TAXAS!$A$23,IF($B1689="DÉBITO",$D1689-($D1689*TAXAS!$B$23)), IF($A1689=TAXAS!$A$24,IF($B1689="DÉBITO",$D1689-($D1689*TAXAS!$B$24)), IF($A1689=TAXAS!$A$25,IF($B1689="DÉBITO",$D1689-($D1689*TAXAS!$B$25)), IF($A1689=TAXAS!$A$26,IF($B1689="DÉBITO",$D1689-($D1689*TAXAS!$B$26)), IF($A1689=TAXAS!$A$27,IF($B1689="DÉBITO",$D1689-($D1689*TAXAS!$B$27))))))))))))))))))))))))))/1</f>
        <v>0</v>
      </c>
      <c r="F1689" s="8">
        <f>IF($A1689="VISA",IF($B1689="CRÉDITO",$D1689-($D1689*TAXAS!$C$4)),IF($A1689="MASTER",IF($B1689="CRÉDITO",$D1689-($D1689*TAXAS!$C$5)),IF($A1689="ELO", IF($B1689="CRÉDITO",$D1689-($D1689*TAXAS!$C$6)),IF($A1689="HIPERCARD",IF($B1689="CRÉDITO",$D1689-($D1689*TAXAS!$C$7)),IF($A1689="DINERS",IF($B1689="CRÉDITO",$D1689-($D1689*TAXAS!$C$8)),IF($A1689="AMERICA EXPRESS",IF($B1689="CRÉDITO",$D1689-($D1689*TAXAS!$C$9)),IF($A1689=TAXAS!$A$10,IF($B1689="CRÉDITO",$D1689-($D1689*TAXAS!$C$10)), IF($A1689=TAXAS!$A$11,IF($B1689="CRÉDITO",$D1689-($D1689*TAXAS!$C$11)), IF($A1689=TAXAS!$A$12,IF($B1689="CRÉDITO",$D1689-($D1689*TAXAS!$C$12)), IF($A1689=TAXAS!$A$13,IF($B1689="CRÉDITO",$D1689-($D1689*TAXAS!$C$13)), IF($A1689=TAXAS!$A$14,IF($B1689="CRÉDITO",$D1689-($D1689*TAXAS!$C$14)), IF($A1689=TAXAS!$A$15,IF($B1689="CRÉDITO",$D1689-($D1689*TAXAS!$C$15)), IF($A1689=TAXAS!$A$16,IF($B1689="CRÉDITO",$D1689-($D1689*TAXAS!$C$16)), IF($A1689=TAXAS!$A$17,IF($B1689="CRÉDITO",$D1689-($D1689*TAXAS!$C$17)), IF($A1689=TAXAS!$A$18,IF($B1689="CRÉDITO",$D1689-($D1689*TAXAS!$C$18)), IF($A1689=TAXAS!$A$19,IF($B1689="CRÉDITO",$D1689-($D1689*TAXAS!$C$19)), IF($A1689=TAXAS!$A$20,IF($B1689="CRÉDITO",$D1689-($D1689*TAXAS!$C$20)), IF($A1689=TAXAS!$A$21,IF($B1689="CRÉDITO",$D1689-($D1689*TAXAS!$C$21)), IF($A1689=TAXAS!$A$22,IF($B1689="CRÉDITO",$D1689-($D1689*TAXAS!$C$22)), IF($A1689=TAXAS!$A$23,IF($B1689="CRÉDITO",$D1689-($D1689*TAXAS!$C$23)), IF($A1689=TAXAS!$A$24,IF($B1689="CRÉDITO",$D1689-($D1689*TAXAS!$C$24)), IF($A1689=TAXAS!$A$25,IF($B1689="CRÉDITO",$D1689-($D1689*TAXAS!$C$25)), IF($A1689=TAXAS!$A$26,IF($B1689="CRÉDITO",$D1689-($D1689*TAXAS!$C$26)), IF($A1689=TAXAS!$A$27,IF($B1689="CRÉDITO",$D1689-($D1689*TAXAS!$C$27))))))))))))))))))))))))))/1</f>
        <v>0</v>
      </c>
      <c r="G1689" s="9">
        <f>IF($A1689="VISA",IF($B1689="PARCELADO ATÉ 3X",$D1689-(D1689*TAXAS!$D$4))/3,IF($A1689="MASTER",IF($B1689="PARCELADO ATÉ 3X",$D1689-(D1689*TAXAS!$D$5))/3,IF($A1689="ELO",IF($B1689="PARCELADO ATÉ 3X",$D1689-(D1689*TAXAS!$D$6))/3,IF($A1689="HIPERCARD",IF($B1689="PARCELADO ATÉ 3X",$D1689-(D1689*TAXAS!$D$7))/3,IF($A1689="DINERS",IF($B1689="PARCELADO ATÉ 3X",$D1689-(D1689*TAXAS!$D$8))/3,IF($A1689="AMERICA EXPRESS",IF($B1689="PARCELADO ATÉ 3X",$D1689-(D1689*TAXAS!$D$9))/3,IF($A1689=TAXAS!$A$10,IF($B1689="PARCELADO ATÉ 3X",$D1689-($D1689*TAXAS!$D$10))/3,IF($A1689=TAXAS!$A$11,IF($B1689="PARCELADO ATÉ 3X",$D1689-($D1689*TAXAS!$D$11))/3,IF($A1689=TAXAS!$A$12,IF($B1689="PARCELADO ATÉ 3X",$D1689-($D1689*TAXAS!$D$12))/3,IF($A1689=TAXAS!$A$13,IF($B1689="PARCELADO ATÉ 3X",$D1689-($D1689*TAXAS!$D$13))/3,IF($A1689=TAXAS!$A$14,IF($B1689="PARCELADO ATÉ 3X",$D1689-($D1689*TAXAS!$D$14))/3,IF($A1689=TAXAS!$A$15,IF($B1689="PARCELADO ATÉ 3X",$D1689-($D1689*TAXAS!$D$15))/3,IF($A1689=TAXAS!$A$16,IF($B1689="PARCELADO ATÉ 3X",$D1689-($D1689*TAXAS!$D$16))/3,IF($A1689=TAXAS!$A$17,IF($B1689="PARCELADO ATÉ 3X",$D1689-($D1689*TAXAS!$D$17))/3,IF($A1689=TAXAS!$A$18,IF($B1689="PARCELADO ATÉ 3X",$D1689-($D1689*TAXAS!$D$18))/3,IF($A1689=TAXAS!$A$19,IF($B1689="PARCELADO ATÉ 3X",$D1689-($D1689*TAXAS!$D$19))/3,IF($A1689=TAXAS!$A$20,IF($B1689="PARCELADO ATÉ 3X",$D1689-($D1689*TAXAS!$D$20))/3,IF($A1689=TAXAS!$A$21,IF($B1689="PARCELADO ATÉ 3X",$D1689-($D1689*TAXAS!$D$21))/3,IF($A1689=TAXAS!$A$22,IF($B1689="PARCELADO ATÉ 3X",$D1689-($D1689*TAXAS!$D$22))/3,IF($A1689=TAXAS!$A$23,IF($B1689="PARCELADO ATÉ 3X",$D1689-($D1689*TAXAS!$D$23))/3,IF($A1689=TAXAS!$A$24,IF($B1689="PARCELADO ATÉ 3X",$D1689-($D1689*TAXAS!$D$24))/3,IF($A1689=TAXAS!$A$25,IF($B1689="PARCELADO ATÉ 3X",$D1689-($D1689*TAXAS!$D$25))/3,IF($A1689=TAXAS!$A$26,IF($B1689="PARCELADO ATÉ 3X",$D1689-($D1689*TAXAS!$D$26))/3,IF($A1689=TAXAS!$A$27,IF($B1689="PARCELADO ATÉ 3X",$D1689-($D1689*TAXAS!$D$27))/3))))))))))))))))))))))))/1</f>
        <v>0</v>
      </c>
      <c r="H1689" s="9">
        <f>IF($A1689="VISA",IF($B1689="PARCELADO ATÉ 6X",$D1689-(D1689*TAXAS!$E$4))/6,IF($A1689="MASTER",IF($B1689="PARCELADO ATÉ 6X",$D1689-(D1689*TAXAS!$E$5))/6,IF($A1689="ELO",IF($B1689="PARCELADO ATÉ 6X",$D1689-(D1689*TAXAS!$E$6))/6,IF($A1689="HIPERCARD",IF($B1689="PARCELADO ATÉ 6X",$D1689-(D1689*TAXAS!$E$7))/6,IF($A1689="DINERS",IF($B1689="PARCELADO ATÉ 6X",$D1689-(D1689*TAXAS!$E$8))/6,IF($A1689="AMERICA EXPRESS",IF($B1689="PARCELADO ATÉ 6X",$D1689-(D1689*TAXAS!$E$9))/6,IF($A1689=TAXAS!$A$10,IF($B1689="PARCELADO ATÉ 6X",$D1689-($D1689*TAXAS!$E$10))/6,IF($A1689=TAXAS!$A$11,IF($B1689="PARCELADO ATÉ 6X",$D1689-($D1689*TAXAS!$E$11))/6,IF($A1689=TAXAS!$A$12,IF($B1689="PARCELADO ATÉ 6X",$D1689-($D1689*TAXAS!$E$12))/6,IF($A1689=TAXAS!$A$13,IF($B1689="PARCELADO ATÉ 6X",$D1689-($D1689*TAXAS!$E$13))/6,IF($A1689=TAXAS!$A$14,IF($B1689="PARCELADO ATÉ 6X",$D1689-($D1689*TAXAS!$E$14))/6,IF($A1689=TAXAS!$A$15,IF($B1689="PARCELADO ATÉ 6X",$D1689-($D1689*TAXAS!$E$15))/6,IF($A1689=TAXAS!$A$16,IF($B1689="PARCELADO ATÉ 6X",$D1689-($D1689*TAXAS!$E$16))/6,IF($A1689=TAXAS!$A$17,IF($B1689="PARCELADO ATÉ 6X",$D1689-($D1689*TAXAS!$E$17))/6,IF($A1689=TAXAS!$A$18,IF($B1689="PARCELADO ATÉ 6X",$D1689-($D1689*TAXAS!$E$18))/6,IF($A1689=TAXAS!$A$19,IF($B1689="PARCELADO ATÉ 6X",$D1689-($D1689*TAXAS!$E$19))/6,IF($A1689=TAXAS!$A$20,IF($B1689="PARCELADO ATÉ 6X",$D1689-($D1689*TAXAS!$E$20))/6,IF($A1689=TAXAS!$A$21,IF($B1689="PARCELADO ATÉ 6X",$D1689-($D1689*TAXAS!$E$21))/6,IF($A1689=TAXAS!$A$22,IF($B1689="PARCELADO ATÉ 6X",$D1689-($D1689*TAXAS!$E$22))/6,IF($A1689=TAXAS!$A$23,IF($B1689="PARCELADO ATÉ 6X",$D1689-($D1689*TAXAS!$E$23))/6,IF($A1689=TAXAS!$A$24,IF($B1689="PARCELADO ATÉ 6X",$D1689-($D1689*TAXAS!$E$24))/6,IF($A1689=TAXAS!$A$25,IF($B1689="PARCELADO ATÉ 6X",$D1689-($D1689*TAXAS!$E$25))/6,IF($A1689=TAXAS!$A$26,IF($B1689="PARCELADO ATÉ 6X",$D1689-($D1689*TAXAS!$E$26))/6,IF($A1689=TAXAS!$A$27,IF($B1689="PARCELADO ATÉ 6X",$D1689-($D1689*TAXAS!$E$27))/6))))))))))))))))))))))))/1</f>
        <v>0</v>
      </c>
      <c r="I1689" s="9">
        <f>IF($A1689="VISA",IF($B1689="PARCELADO ATÉ 12X",$D1689-(D1689*TAXAS!$F$4))/12,IF($A1689="MASTER",IF($B1689="PARCELADO ATÉ 12X",$D1689-(D1689*TAXAS!$F$5))/12,IF($A1689="ELO",IF($B1689="PARCELADO ATÉ 12X",$D1689-(D1689*TAXAS!$F$6))/12,IF($A1689="HIPERCARD",IF($B1689="PARCELADO ATÉ 12X",$D1689-(D1689*TAXAS!$F$7))/12,IF($A1689="DINERS",IF($B1689="PARCELADO ATÉ 12X",$D1689-(D1689*TAXAS!$F$8))/12,IF($A1689="AMERICA EXPRESS",IF($B1689="PARCELADO ATÉ 12X",$D1689-(D1689*TAXAS!$F$9))/12,IF($A1689=TAXAS!$A$10,IF($B1689="PARCELADO ATÉ 12X",$D1689-($D1689*TAXAS!$F$10))/12,IF($A1689=TAXAS!$A$11,IF($B1689="PARCELADO ATÉ 12X",$D1689-($D1689*TAXAS!$F$11))/12,IF($A1689=TAXAS!$A$12,IF($B1689="PARCELADO ATÉ 12X",$D1689-($D1689*TAXAS!$F$12))/12,IF($A1689=TAXAS!$A$13,IF($B1689="PARCELADO ATÉ 12X",$D1689-($D1689*TAXAS!$F$13))/12,IF($A1689=TAXAS!$A$14,IF($B1689="PARCELADO ATÉ 12X",$D1689-($D1689*TAXAS!$F$14))/12,IF($A1689=TAXAS!$A$15,IF($B1689="PARCELADO ATÉ 12X",$D1689-($D1689*TAXAS!$F$15))/12,IF($A1689=TAXAS!$A$16,IF($B1689="PARCELADO ATÉ 12X",$D1689-($D1689*TAXAS!$F$16))/12,IF($A1689=TAXAS!$A$17,IF($B1689="PARCELADO ATÉ 12X",$D1689-($D1689*TAXAS!$F$17))/12,IF($A1689=TAXAS!$A$18,IF($B1689="PARCELADO ATÉ 12X",$D1689-($D1689*TAXAS!$F$18))/12,IF($A1689=TAXAS!$A$19,IF($B1689="PARCELADO ATÉ 12X",$D1689-($D1689*TAXAS!$F$19))/12,IF($A1689=TAXAS!$A$20,IF($B1689="PARCELADO ATÉ 12X",$D1689-($D1689*TAXAS!$F$20))/12,IF($A1689=TAXAS!$A$21,IF($B1689="PARCELADO ATÉ 12X",$D1689-($D1689*TAXAS!$F$21))/12,IF($A1689=TAXAS!$A$22,IF($B1689="PARCELADO ATÉ 12X",$D1689-($D1689*TAXAS!$F$22))/12,IF($A1689=TAXAS!$A$23,IF($B1689="PARCELADO ATÉ 12X",$D1689-($D1689*TAXAS!$F$23))/12,IF($A1689=TAXAS!$A$24,IF($B1689="PARCELADO ATÉ 12X",$D1689-($D1689*TAXAS!$F$24))/12,IF($A1689=TAXAS!$A$25,IF($B1689="PARCELADO ATÉ 12X",$D1689-($D1689*TAXAS!$F$25))/12,IF($A1689=TAXAS!$A$26,IF($B1689="PARCELADO ATÉ 12X",$D1689-($D1689*TAXAS!$F$26))/12,IF($A1689=TAXAS!$A$27,IF($B1689="PARCELADO ATÉ 12X",$D1689-($D1689*TAXAS!$F$27))/12))))))))))))))))))))))))/1</f>
        <v>0</v>
      </c>
      <c r="J1689" s="8">
        <f t="shared" si="0"/>
        <v>0</v>
      </c>
      <c r="K1689" s="10" t="b">
        <f>IF($B1689="PARCELADO ATÉ 3X",($D1689-($D1689*TAXAS!$D$4))-$J1689)</f>
        <v>0</v>
      </c>
      <c r="L1689" s="10" t="b">
        <f>IF($B1689="PARCELADO ATÉ 6X",($D1689-($D1689*TAXAS!$E$4))-$J1689)</f>
        <v>0</v>
      </c>
      <c r="M1689" s="10" t="b">
        <f>IF($B1689="PARCELADO ATÉ 12X",($D1689-($D1689*TAXAS!$F$4))-$J1689)</f>
        <v>0</v>
      </c>
      <c r="N1689" s="8">
        <f t="shared" si="1"/>
        <v>0</v>
      </c>
      <c r="O1689" s="10">
        <f t="shared" si="2"/>
        <v>0</v>
      </c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</row>
    <row r="1690" spans="1:31" ht="15.75" customHeight="1" x14ac:dyDescent="0.2">
      <c r="A1690" s="3"/>
      <c r="B1690" s="5"/>
      <c r="C1690" s="6"/>
      <c r="D1690" s="42"/>
      <c r="E1690" s="8">
        <f>IF($A1690="VISA",IF($B1690="DÉBITO",$D1690-($D1690*TAXAS!$B$4)),IF($A1690="MASTER",IF($B1690="DÉBITO",$D1690-($D1690*TAXAS!$B$5)),IF($A1690="ELO", IF($B1690="DÉBITO",$D1690-($D1690*TAXAS!$B$6)),IF($A1690="HIPERCARD",IF($B1690="DÉBITO",$D1690-($D1690*TAXAS!$B$7)),IF($A1690="DINERS",IF($B1690="DÉBITO",$D1690-($D1690*TAXAS!$B$8)),IF($A1690="AMERICA EXPRESS",IF($B1690="DÉBITO",$D1690-($D1690*TAXAS!$B$9)),IF($A1690=TAXAS!$A$10,IF($B1690="DÉBITO",$D1690-($D1690*TAXAS!$B$10)), IF($A1690=TAXAS!$A$11,IF($B1690="DÉBITO",$D1690-($D1690*TAXAS!$B$11)), IF($A1690=TAXAS!$A$12,IF($B1690="DÉBITO",$D1690-($D1690*TAXAS!$B$12)), IF($A1690=TAXAS!$A$13,IF($B1690="DÉBITO",$D1690-($D1690*TAXAS!$B$13)), IF($A1690=TAXAS!$A$14,IF($B1690="DÉBITO",$D1690-($D1690*TAXAS!$B$14)), IF($A1690=TAXAS!$A$15,IF($B1690="DÉBITO",$D1690-($D1690*TAXAS!$B$15)), IF($A1690=TAXAS!$A$16,IF($B1690="DÉBITO",$D1690-($D1690*TAXAS!$B$16)), IF($A1690=TAXAS!$A$17,IF($B1690="DÉBITO",$D1690-($D1690*TAXAS!$B$17)), IF($A1690=TAXAS!$A$18,IF($B1690="DÉBITO",$D1690-($D1690*TAXAS!$B$18)), IF($A1690=TAXAS!$A$19,IF($B1690="DÉBITO",$D1690-($D1690*TAXAS!$B$19)), IF($A1690=TAXAS!$A$20,IF($B1690="DÉBITO",$D1690-($D1690*TAXAS!$B$20)), IF($A1690=TAXAS!$A$21,IF($B1690="DÉBITO",$D1690-($D1690*TAXAS!$B$21)), IF($A1690=TAXAS!$A$22,IF($B1690="DÉBITO",$D1690-($D1690*TAXAS!$B$22)), IF($A1690=TAXAS!$A$23,IF($B1690="DÉBITO",$D1690-($D1690*TAXAS!$B$23)), IF($A1690=TAXAS!$A$24,IF($B1690="DÉBITO",$D1690-($D1690*TAXAS!$B$24)), IF($A1690=TAXAS!$A$25,IF($B1690="DÉBITO",$D1690-($D1690*TAXAS!$B$25)), IF($A1690=TAXAS!$A$26,IF($B1690="DÉBITO",$D1690-($D1690*TAXAS!$B$26)), IF($A1690=TAXAS!$A$27,IF($B1690="DÉBITO",$D1690-($D1690*TAXAS!$B$27))))))))))))))))))))))))))/1</f>
        <v>0</v>
      </c>
      <c r="F1690" s="8">
        <f>IF($A1690="VISA",IF($B1690="CRÉDITO",$D1690-($D1690*TAXAS!$C$4)),IF($A1690="MASTER",IF($B1690="CRÉDITO",$D1690-($D1690*TAXAS!$C$5)),IF($A1690="ELO", IF($B1690="CRÉDITO",$D1690-($D1690*TAXAS!$C$6)),IF($A1690="HIPERCARD",IF($B1690="CRÉDITO",$D1690-($D1690*TAXAS!$C$7)),IF($A1690="DINERS",IF($B1690="CRÉDITO",$D1690-($D1690*TAXAS!$C$8)),IF($A1690="AMERICA EXPRESS",IF($B1690="CRÉDITO",$D1690-($D1690*TAXAS!$C$9)),IF($A1690=TAXAS!$A$10,IF($B1690="CRÉDITO",$D1690-($D1690*TAXAS!$C$10)), IF($A1690=TAXAS!$A$11,IF($B1690="CRÉDITO",$D1690-($D1690*TAXAS!$C$11)), IF($A1690=TAXAS!$A$12,IF($B1690="CRÉDITO",$D1690-($D1690*TAXAS!$C$12)), IF($A1690=TAXAS!$A$13,IF($B1690="CRÉDITO",$D1690-($D1690*TAXAS!$C$13)), IF($A1690=TAXAS!$A$14,IF($B1690="CRÉDITO",$D1690-($D1690*TAXAS!$C$14)), IF($A1690=TAXAS!$A$15,IF($B1690="CRÉDITO",$D1690-($D1690*TAXAS!$C$15)), IF($A1690=TAXAS!$A$16,IF($B1690="CRÉDITO",$D1690-($D1690*TAXAS!$C$16)), IF($A1690=TAXAS!$A$17,IF($B1690="CRÉDITO",$D1690-($D1690*TAXAS!$C$17)), IF($A1690=TAXAS!$A$18,IF($B1690="CRÉDITO",$D1690-($D1690*TAXAS!$C$18)), IF($A1690=TAXAS!$A$19,IF($B1690="CRÉDITO",$D1690-($D1690*TAXAS!$C$19)), IF($A1690=TAXAS!$A$20,IF($B1690="CRÉDITO",$D1690-($D1690*TAXAS!$C$20)), IF($A1690=TAXAS!$A$21,IF($B1690="CRÉDITO",$D1690-($D1690*TAXAS!$C$21)), IF($A1690=TAXAS!$A$22,IF($B1690="CRÉDITO",$D1690-($D1690*TAXAS!$C$22)), IF($A1690=TAXAS!$A$23,IF($B1690="CRÉDITO",$D1690-($D1690*TAXAS!$C$23)), IF($A1690=TAXAS!$A$24,IF($B1690="CRÉDITO",$D1690-($D1690*TAXAS!$C$24)), IF($A1690=TAXAS!$A$25,IF($B1690="CRÉDITO",$D1690-($D1690*TAXAS!$C$25)), IF($A1690=TAXAS!$A$26,IF($B1690="CRÉDITO",$D1690-($D1690*TAXAS!$C$26)), IF($A1690=TAXAS!$A$27,IF($B1690="CRÉDITO",$D1690-($D1690*TAXAS!$C$27))))))))))))))))))))))))))/1</f>
        <v>0</v>
      </c>
      <c r="G1690" s="9">
        <f>IF($A1690="VISA",IF($B1690="PARCELADO ATÉ 3X",$D1690-(D1690*TAXAS!$D$4))/3,IF($A1690="MASTER",IF($B1690="PARCELADO ATÉ 3X",$D1690-(D1690*TAXAS!$D$5))/3,IF($A1690="ELO",IF($B1690="PARCELADO ATÉ 3X",$D1690-(D1690*TAXAS!$D$6))/3,IF($A1690="HIPERCARD",IF($B1690="PARCELADO ATÉ 3X",$D1690-(D1690*TAXAS!$D$7))/3,IF($A1690="DINERS",IF($B1690="PARCELADO ATÉ 3X",$D1690-(D1690*TAXAS!$D$8))/3,IF($A1690="AMERICA EXPRESS",IF($B1690="PARCELADO ATÉ 3X",$D1690-(D1690*TAXAS!$D$9))/3,IF($A1690=TAXAS!$A$10,IF($B1690="PARCELADO ATÉ 3X",$D1690-($D1690*TAXAS!$D$10))/3,IF($A1690=TAXAS!$A$11,IF($B1690="PARCELADO ATÉ 3X",$D1690-($D1690*TAXAS!$D$11))/3,IF($A1690=TAXAS!$A$12,IF($B1690="PARCELADO ATÉ 3X",$D1690-($D1690*TAXAS!$D$12))/3,IF($A1690=TAXAS!$A$13,IF($B1690="PARCELADO ATÉ 3X",$D1690-($D1690*TAXAS!$D$13))/3,IF($A1690=TAXAS!$A$14,IF($B1690="PARCELADO ATÉ 3X",$D1690-($D1690*TAXAS!$D$14))/3,IF($A1690=TAXAS!$A$15,IF($B1690="PARCELADO ATÉ 3X",$D1690-($D1690*TAXAS!$D$15))/3,IF($A1690=TAXAS!$A$16,IF($B1690="PARCELADO ATÉ 3X",$D1690-($D1690*TAXAS!$D$16))/3,IF($A1690=TAXAS!$A$17,IF($B1690="PARCELADO ATÉ 3X",$D1690-($D1690*TAXAS!$D$17))/3,IF($A1690=TAXAS!$A$18,IF($B1690="PARCELADO ATÉ 3X",$D1690-($D1690*TAXAS!$D$18))/3,IF($A1690=TAXAS!$A$19,IF($B1690="PARCELADO ATÉ 3X",$D1690-($D1690*TAXAS!$D$19))/3,IF($A1690=TAXAS!$A$20,IF($B1690="PARCELADO ATÉ 3X",$D1690-($D1690*TAXAS!$D$20))/3,IF($A1690=TAXAS!$A$21,IF($B1690="PARCELADO ATÉ 3X",$D1690-($D1690*TAXAS!$D$21))/3,IF($A1690=TAXAS!$A$22,IF($B1690="PARCELADO ATÉ 3X",$D1690-($D1690*TAXAS!$D$22))/3,IF($A1690=TAXAS!$A$23,IF($B1690="PARCELADO ATÉ 3X",$D1690-($D1690*TAXAS!$D$23))/3,IF($A1690=TAXAS!$A$24,IF($B1690="PARCELADO ATÉ 3X",$D1690-($D1690*TAXAS!$D$24))/3,IF($A1690=TAXAS!$A$25,IF($B1690="PARCELADO ATÉ 3X",$D1690-($D1690*TAXAS!$D$25))/3,IF($A1690=TAXAS!$A$26,IF($B1690="PARCELADO ATÉ 3X",$D1690-($D1690*TAXAS!$D$26))/3,IF($A1690=TAXAS!$A$27,IF($B1690="PARCELADO ATÉ 3X",$D1690-($D1690*TAXAS!$D$27))/3))))))))))))))))))))))))/1</f>
        <v>0</v>
      </c>
      <c r="H1690" s="9">
        <f>IF($A1690="VISA",IF($B1690="PARCELADO ATÉ 6X",$D1690-(D1690*TAXAS!$E$4))/6,IF($A1690="MASTER",IF($B1690="PARCELADO ATÉ 6X",$D1690-(D1690*TAXAS!$E$5))/6,IF($A1690="ELO",IF($B1690="PARCELADO ATÉ 6X",$D1690-(D1690*TAXAS!$E$6))/6,IF($A1690="HIPERCARD",IF($B1690="PARCELADO ATÉ 6X",$D1690-(D1690*TAXAS!$E$7))/6,IF($A1690="DINERS",IF($B1690="PARCELADO ATÉ 6X",$D1690-(D1690*TAXAS!$E$8))/6,IF($A1690="AMERICA EXPRESS",IF($B1690="PARCELADO ATÉ 6X",$D1690-(D1690*TAXAS!$E$9))/6,IF($A1690=TAXAS!$A$10,IF($B1690="PARCELADO ATÉ 6X",$D1690-($D1690*TAXAS!$E$10))/6,IF($A1690=TAXAS!$A$11,IF($B1690="PARCELADO ATÉ 6X",$D1690-($D1690*TAXAS!$E$11))/6,IF($A1690=TAXAS!$A$12,IF($B1690="PARCELADO ATÉ 6X",$D1690-($D1690*TAXAS!$E$12))/6,IF($A1690=TAXAS!$A$13,IF($B1690="PARCELADO ATÉ 6X",$D1690-($D1690*TAXAS!$E$13))/6,IF($A1690=TAXAS!$A$14,IF($B1690="PARCELADO ATÉ 6X",$D1690-($D1690*TAXAS!$E$14))/6,IF($A1690=TAXAS!$A$15,IF($B1690="PARCELADO ATÉ 6X",$D1690-($D1690*TAXAS!$E$15))/6,IF($A1690=TAXAS!$A$16,IF($B1690="PARCELADO ATÉ 6X",$D1690-($D1690*TAXAS!$E$16))/6,IF($A1690=TAXAS!$A$17,IF($B1690="PARCELADO ATÉ 6X",$D1690-($D1690*TAXAS!$E$17))/6,IF($A1690=TAXAS!$A$18,IF($B1690="PARCELADO ATÉ 6X",$D1690-($D1690*TAXAS!$E$18))/6,IF($A1690=TAXAS!$A$19,IF($B1690="PARCELADO ATÉ 6X",$D1690-($D1690*TAXAS!$E$19))/6,IF($A1690=TAXAS!$A$20,IF($B1690="PARCELADO ATÉ 6X",$D1690-($D1690*TAXAS!$E$20))/6,IF($A1690=TAXAS!$A$21,IF($B1690="PARCELADO ATÉ 6X",$D1690-($D1690*TAXAS!$E$21))/6,IF($A1690=TAXAS!$A$22,IF($B1690="PARCELADO ATÉ 6X",$D1690-($D1690*TAXAS!$E$22))/6,IF($A1690=TAXAS!$A$23,IF($B1690="PARCELADO ATÉ 6X",$D1690-($D1690*TAXAS!$E$23))/6,IF($A1690=TAXAS!$A$24,IF($B1690="PARCELADO ATÉ 6X",$D1690-($D1690*TAXAS!$E$24))/6,IF($A1690=TAXAS!$A$25,IF($B1690="PARCELADO ATÉ 6X",$D1690-($D1690*TAXAS!$E$25))/6,IF($A1690=TAXAS!$A$26,IF($B1690="PARCELADO ATÉ 6X",$D1690-($D1690*TAXAS!$E$26))/6,IF($A1690=TAXAS!$A$27,IF($B1690="PARCELADO ATÉ 6X",$D1690-($D1690*TAXAS!$E$27))/6))))))))))))))))))))))))/1</f>
        <v>0</v>
      </c>
      <c r="I1690" s="9">
        <f>IF($A1690="VISA",IF($B1690="PARCELADO ATÉ 12X",$D1690-(D1690*TAXAS!$F$4))/12,IF($A1690="MASTER",IF($B1690="PARCELADO ATÉ 12X",$D1690-(D1690*TAXAS!$F$5))/12,IF($A1690="ELO",IF($B1690="PARCELADO ATÉ 12X",$D1690-(D1690*TAXAS!$F$6))/12,IF($A1690="HIPERCARD",IF($B1690="PARCELADO ATÉ 12X",$D1690-(D1690*TAXAS!$F$7))/12,IF($A1690="DINERS",IF($B1690="PARCELADO ATÉ 12X",$D1690-(D1690*TAXAS!$F$8))/12,IF($A1690="AMERICA EXPRESS",IF($B1690="PARCELADO ATÉ 12X",$D1690-(D1690*TAXAS!$F$9))/12,IF($A1690=TAXAS!$A$10,IF($B1690="PARCELADO ATÉ 12X",$D1690-($D1690*TAXAS!$F$10))/12,IF($A1690=TAXAS!$A$11,IF($B1690="PARCELADO ATÉ 12X",$D1690-($D1690*TAXAS!$F$11))/12,IF($A1690=TAXAS!$A$12,IF($B1690="PARCELADO ATÉ 12X",$D1690-($D1690*TAXAS!$F$12))/12,IF($A1690=TAXAS!$A$13,IF($B1690="PARCELADO ATÉ 12X",$D1690-($D1690*TAXAS!$F$13))/12,IF($A1690=TAXAS!$A$14,IF($B1690="PARCELADO ATÉ 12X",$D1690-($D1690*TAXAS!$F$14))/12,IF($A1690=TAXAS!$A$15,IF($B1690="PARCELADO ATÉ 12X",$D1690-($D1690*TAXAS!$F$15))/12,IF($A1690=TAXAS!$A$16,IF($B1690="PARCELADO ATÉ 12X",$D1690-($D1690*TAXAS!$F$16))/12,IF($A1690=TAXAS!$A$17,IF($B1690="PARCELADO ATÉ 12X",$D1690-($D1690*TAXAS!$F$17))/12,IF($A1690=TAXAS!$A$18,IF($B1690="PARCELADO ATÉ 12X",$D1690-($D1690*TAXAS!$F$18))/12,IF($A1690=TAXAS!$A$19,IF($B1690="PARCELADO ATÉ 12X",$D1690-($D1690*TAXAS!$F$19))/12,IF($A1690=TAXAS!$A$20,IF($B1690="PARCELADO ATÉ 12X",$D1690-($D1690*TAXAS!$F$20))/12,IF($A1690=TAXAS!$A$21,IF($B1690="PARCELADO ATÉ 12X",$D1690-($D1690*TAXAS!$F$21))/12,IF($A1690=TAXAS!$A$22,IF($B1690="PARCELADO ATÉ 12X",$D1690-($D1690*TAXAS!$F$22))/12,IF($A1690=TAXAS!$A$23,IF($B1690="PARCELADO ATÉ 12X",$D1690-($D1690*TAXAS!$F$23))/12,IF($A1690=TAXAS!$A$24,IF($B1690="PARCELADO ATÉ 12X",$D1690-($D1690*TAXAS!$F$24))/12,IF($A1690=TAXAS!$A$25,IF($B1690="PARCELADO ATÉ 12X",$D1690-($D1690*TAXAS!$F$25))/12,IF($A1690=TAXAS!$A$26,IF($B1690="PARCELADO ATÉ 12X",$D1690-($D1690*TAXAS!$F$26))/12,IF($A1690=TAXAS!$A$27,IF($B1690="PARCELADO ATÉ 12X",$D1690-($D1690*TAXAS!$F$27))/12))))))))))))))))))))))))/1</f>
        <v>0</v>
      </c>
      <c r="J1690" s="8">
        <f t="shared" si="0"/>
        <v>0</v>
      </c>
      <c r="K1690" s="10" t="b">
        <f>IF($B1690="PARCELADO ATÉ 3X",($D1690-($D1690*TAXAS!$D$4))-$J1690)</f>
        <v>0</v>
      </c>
      <c r="L1690" s="10" t="b">
        <f>IF($B1690="PARCELADO ATÉ 6X",($D1690-($D1690*TAXAS!$E$4))-$J1690)</f>
        <v>0</v>
      </c>
      <c r="M1690" s="10" t="b">
        <f>IF($B1690="PARCELADO ATÉ 12X",($D1690-($D1690*TAXAS!$F$4))-$J1690)</f>
        <v>0</v>
      </c>
      <c r="N1690" s="8">
        <f t="shared" si="1"/>
        <v>0</v>
      </c>
      <c r="O1690" s="10">
        <f t="shared" si="2"/>
        <v>0</v>
      </c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</row>
    <row r="1691" spans="1:31" ht="15.75" customHeight="1" x14ac:dyDescent="0.2">
      <c r="A1691" s="3"/>
      <c r="B1691" s="5"/>
      <c r="C1691" s="6"/>
      <c r="D1691" s="42"/>
      <c r="E1691" s="8">
        <f>IF($A1691="VISA",IF($B1691="DÉBITO",$D1691-($D1691*TAXAS!$B$4)),IF($A1691="MASTER",IF($B1691="DÉBITO",$D1691-($D1691*TAXAS!$B$5)),IF($A1691="ELO", IF($B1691="DÉBITO",$D1691-($D1691*TAXAS!$B$6)),IF($A1691="HIPERCARD",IF($B1691="DÉBITO",$D1691-($D1691*TAXAS!$B$7)),IF($A1691="DINERS",IF($B1691="DÉBITO",$D1691-($D1691*TAXAS!$B$8)),IF($A1691="AMERICA EXPRESS",IF($B1691="DÉBITO",$D1691-($D1691*TAXAS!$B$9)),IF($A1691=TAXAS!$A$10,IF($B1691="DÉBITO",$D1691-($D1691*TAXAS!$B$10)), IF($A1691=TAXAS!$A$11,IF($B1691="DÉBITO",$D1691-($D1691*TAXAS!$B$11)), IF($A1691=TAXAS!$A$12,IF($B1691="DÉBITO",$D1691-($D1691*TAXAS!$B$12)), IF($A1691=TAXAS!$A$13,IF($B1691="DÉBITO",$D1691-($D1691*TAXAS!$B$13)), IF($A1691=TAXAS!$A$14,IF($B1691="DÉBITO",$D1691-($D1691*TAXAS!$B$14)), IF($A1691=TAXAS!$A$15,IF($B1691="DÉBITO",$D1691-($D1691*TAXAS!$B$15)), IF($A1691=TAXAS!$A$16,IF($B1691="DÉBITO",$D1691-($D1691*TAXAS!$B$16)), IF($A1691=TAXAS!$A$17,IF($B1691="DÉBITO",$D1691-($D1691*TAXAS!$B$17)), IF($A1691=TAXAS!$A$18,IF($B1691="DÉBITO",$D1691-($D1691*TAXAS!$B$18)), IF($A1691=TAXAS!$A$19,IF($B1691="DÉBITO",$D1691-($D1691*TAXAS!$B$19)), IF($A1691=TAXAS!$A$20,IF($B1691="DÉBITO",$D1691-($D1691*TAXAS!$B$20)), IF($A1691=TAXAS!$A$21,IF($B1691="DÉBITO",$D1691-($D1691*TAXAS!$B$21)), IF($A1691=TAXAS!$A$22,IF($B1691="DÉBITO",$D1691-($D1691*TAXAS!$B$22)), IF($A1691=TAXAS!$A$23,IF($B1691="DÉBITO",$D1691-($D1691*TAXAS!$B$23)), IF($A1691=TAXAS!$A$24,IF($B1691="DÉBITO",$D1691-($D1691*TAXAS!$B$24)), IF($A1691=TAXAS!$A$25,IF($B1691="DÉBITO",$D1691-($D1691*TAXAS!$B$25)), IF($A1691=TAXAS!$A$26,IF($B1691="DÉBITO",$D1691-($D1691*TAXAS!$B$26)), IF($A1691=TAXAS!$A$27,IF($B1691="DÉBITO",$D1691-($D1691*TAXAS!$B$27))))))))))))))))))))))))))/1</f>
        <v>0</v>
      </c>
      <c r="F1691" s="8">
        <f>IF($A1691="VISA",IF($B1691="CRÉDITO",$D1691-($D1691*TAXAS!$C$4)),IF($A1691="MASTER",IF($B1691="CRÉDITO",$D1691-($D1691*TAXAS!$C$5)),IF($A1691="ELO", IF($B1691="CRÉDITO",$D1691-($D1691*TAXAS!$C$6)),IF($A1691="HIPERCARD",IF($B1691="CRÉDITO",$D1691-($D1691*TAXAS!$C$7)),IF($A1691="DINERS",IF($B1691="CRÉDITO",$D1691-($D1691*TAXAS!$C$8)),IF($A1691="AMERICA EXPRESS",IF($B1691="CRÉDITO",$D1691-($D1691*TAXAS!$C$9)),IF($A1691=TAXAS!$A$10,IF($B1691="CRÉDITO",$D1691-($D1691*TAXAS!$C$10)), IF($A1691=TAXAS!$A$11,IF($B1691="CRÉDITO",$D1691-($D1691*TAXAS!$C$11)), IF($A1691=TAXAS!$A$12,IF($B1691="CRÉDITO",$D1691-($D1691*TAXAS!$C$12)), IF($A1691=TAXAS!$A$13,IF($B1691="CRÉDITO",$D1691-($D1691*TAXAS!$C$13)), IF($A1691=TAXAS!$A$14,IF($B1691="CRÉDITO",$D1691-($D1691*TAXAS!$C$14)), IF($A1691=TAXAS!$A$15,IF($B1691="CRÉDITO",$D1691-($D1691*TAXAS!$C$15)), IF($A1691=TAXAS!$A$16,IF($B1691="CRÉDITO",$D1691-($D1691*TAXAS!$C$16)), IF($A1691=TAXAS!$A$17,IF($B1691="CRÉDITO",$D1691-($D1691*TAXAS!$C$17)), IF($A1691=TAXAS!$A$18,IF($B1691="CRÉDITO",$D1691-($D1691*TAXAS!$C$18)), IF($A1691=TAXAS!$A$19,IF($B1691="CRÉDITO",$D1691-($D1691*TAXAS!$C$19)), IF($A1691=TAXAS!$A$20,IF($B1691="CRÉDITO",$D1691-($D1691*TAXAS!$C$20)), IF($A1691=TAXAS!$A$21,IF($B1691="CRÉDITO",$D1691-($D1691*TAXAS!$C$21)), IF($A1691=TAXAS!$A$22,IF($B1691="CRÉDITO",$D1691-($D1691*TAXAS!$C$22)), IF($A1691=TAXAS!$A$23,IF($B1691="CRÉDITO",$D1691-($D1691*TAXAS!$C$23)), IF($A1691=TAXAS!$A$24,IF($B1691="CRÉDITO",$D1691-($D1691*TAXAS!$C$24)), IF($A1691=TAXAS!$A$25,IF($B1691="CRÉDITO",$D1691-($D1691*TAXAS!$C$25)), IF($A1691=TAXAS!$A$26,IF($B1691="CRÉDITO",$D1691-($D1691*TAXAS!$C$26)), IF($A1691=TAXAS!$A$27,IF($B1691="CRÉDITO",$D1691-($D1691*TAXAS!$C$27))))))))))))))))))))))))))/1</f>
        <v>0</v>
      </c>
      <c r="G1691" s="9">
        <f>IF($A1691="VISA",IF($B1691="PARCELADO ATÉ 3X",$D1691-(D1691*TAXAS!$D$4))/3,IF($A1691="MASTER",IF($B1691="PARCELADO ATÉ 3X",$D1691-(D1691*TAXAS!$D$5))/3,IF($A1691="ELO",IF($B1691="PARCELADO ATÉ 3X",$D1691-(D1691*TAXAS!$D$6))/3,IF($A1691="HIPERCARD",IF($B1691="PARCELADO ATÉ 3X",$D1691-(D1691*TAXAS!$D$7))/3,IF($A1691="DINERS",IF($B1691="PARCELADO ATÉ 3X",$D1691-(D1691*TAXAS!$D$8))/3,IF($A1691="AMERICA EXPRESS",IF($B1691="PARCELADO ATÉ 3X",$D1691-(D1691*TAXAS!$D$9))/3,IF($A1691=TAXAS!$A$10,IF($B1691="PARCELADO ATÉ 3X",$D1691-($D1691*TAXAS!$D$10))/3,IF($A1691=TAXAS!$A$11,IF($B1691="PARCELADO ATÉ 3X",$D1691-($D1691*TAXAS!$D$11))/3,IF($A1691=TAXAS!$A$12,IF($B1691="PARCELADO ATÉ 3X",$D1691-($D1691*TAXAS!$D$12))/3,IF($A1691=TAXAS!$A$13,IF($B1691="PARCELADO ATÉ 3X",$D1691-($D1691*TAXAS!$D$13))/3,IF($A1691=TAXAS!$A$14,IF($B1691="PARCELADO ATÉ 3X",$D1691-($D1691*TAXAS!$D$14))/3,IF($A1691=TAXAS!$A$15,IF($B1691="PARCELADO ATÉ 3X",$D1691-($D1691*TAXAS!$D$15))/3,IF($A1691=TAXAS!$A$16,IF($B1691="PARCELADO ATÉ 3X",$D1691-($D1691*TAXAS!$D$16))/3,IF($A1691=TAXAS!$A$17,IF($B1691="PARCELADO ATÉ 3X",$D1691-($D1691*TAXAS!$D$17))/3,IF($A1691=TAXAS!$A$18,IF($B1691="PARCELADO ATÉ 3X",$D1691-($D1691*TAXAS!$D$18))/3,IF($A1691=TAXAS!$A$19,IF($B1691="PARCELADO ATÉ 3X",$D1691-($D1691*TAXAS!$D$19))/3,IF($A1691=TAXAS!$A$20,IF($B1691="PARCELADO ATÉ 3X",$D1691-($D1691*TAXAS!$D$20))/3,IF($A1691=TAXAS!$A$21,IF($B1691="PARCELADO ATÉ 3X",$D1691-($D1691*TAXAS!$D$21))/3,IF($A1691=TAXAS!$A$22,IF($B1691="PARCELADO ATÉ 3X",$D1691-($D1691*TAXAS!$D$22))/3,IF($A1691=TAXAS!$A$23,IF($B1691="PARCELADO ATÉ 3X",$D1691-($D1691*TAXAS!$D$23))/3,IF($A1691=TAXAS!$A$24,IF($B1691="PARCELADO ATÉ 3X",$D1691-($D1691*TAXAS!$D$24))/3,IF($A1691=TAXAS!$A$25,IF($B1691="PARCELADO ATÉ 3X",$D1691-($D1691*TAXAS!$D$25))/3,IF($A1691=TAXAS!$A$26,IF($B1691="PARCELADO ATÉ 3X",$D1691-($D1691*TAXAS!$D$26))/3,IF($A1691=TAXAS!$A$27,IF($B1691="PARCELADO ATÉ 3X",$D1691-($D1691*TAXAS!$D$27))/3))))))))))))))))))))))))/1</f>
        <v>0</v>
      </c>
      <c r="H1691" s="9">
        <f>IF($A1691="VISA",IF($B1691="PARCELADO ATÉ 6X",$D1691-(D1691*TAXAS!$E$4))/6,IF($A1691="MASTER",IF($B1691="PARCELADO ATÉ 6X",$D1691-(D1691*TAXAS!$E$5))/6,IF($A1691="ELO",IF($B1691="PARCELADO ATÉ 6X",$D1691-(D1691*TAXAS!$E$6))/6,IF($A1691="HIPERCARD",IF($B1691="PARCELADO ATÉ 6X",$D1691-(D1691*TAXAS!$E$7))/6,IF($A1691="DINERS",IF($B1691="PARCELADO ATÉ 6X",$D1691-(D1691*TAXAS!$E$8))/6,IF($A1691="AMERICA EXPRESS",IF($B1691="PARCELADO ATÉ 6X",$D1691-(D1691*TAXAS!$E$9))/6,IF($A1691=TAXAS!$A$10,IF($B1691="PARCELADO ATÉ 6X",$D1691-($D1691*TAXAS!$E$10))/6,IF($A1691=TAXAS!$A$11,IF($B1691="PARCELADO ATÉ 6X",$D1691-($D1691*TAXAS!$E$11))/6,IF($A1691=TAXAS!$A$12,IF($B1691="PARCELADO ATÉ 6X",$D1691-($D1691*TAXAS!$E$12))/6,IF($A1691=TAXAS!$A$13,IF($B1691="PARCELADO ATÉ 6X",$D1691-($D1691*TAXAS!$E$13))/6,IF($A1691=TAXAS!$A$14,IF($B1691="PARCELADO ATÉ 6X",$D1691-($D1691*TAXAS!$E$14))/6,IF($A1691=TAXAS!$A$15,IF($B1691="PARCELADO ATÉ 6X",$D1691-($D1691*TAXAS!$E$15))/6,IF($A1691=TAXAS!$A$16,IF($B1691="PARCELADO ATÉ 6X",$D1691-($D1691*TAXAS!$E$16))/6,IF($A1691=TAXAS!$A$17,IF($B1691="PARCELADO ATÉ 6X",$D1691-($D1691*TAXAS!$E$17))/6,IF($A1691=TAXAS!$A$18,IF($B1691="PARCELADO ATÉ 6X",$D1691-($D1691*TAXAS!$E$18))/6,IF($A1691=TAXAS!$A$19,IF($B1691="PARCELADO ATÉ 6X",$D1691-($D1691*TAXAS!$E$19))/6,IF($A1691=TAXAS!$A$20,IF($B1691="PARCELADO ATÉ 6X",$D1691-($D1691*TAXAS!$E$20))/6,IF($A1691=TAXAS!$A$21,IF($B1691="PARCELADO ATÉ 6X",$D1691-($D1691*TAXAS!$E$21))/6,IF($A1691=TAXAS!$A$22,IF($B1691="PARCELADO ATÉ 6X",$D1691-($D1691*TAXAS!$E$22))/6,IF($A1691=TAXAS!$A$23,IF($B1691="PARCELADO ATÉ 6X",$D1691-($D1691*TAXAS!$E$23))/6,IF($A1691=TAXAS!$A$24,IF($B1691="PARCELADO ATÉ 6X",$D1691-($D1691*TAXAS!$E$24))/6,IF($A1691=TAXAS!$A$25,IF($B1691="PARCELADO ATÉ 6X",$D1691-($D1691*TAXAS!$E$25))/6,IF($A1691=TAXAS!$A$26,IF($B1691="PARCELADO ATÉ 6X",$D1691-($D1691*TAXAS!$E$26))/6,IF($A1691=TAXAS!$A$27,IF($B1691="PARCELADO ATÉ 6X",$D1691-($D1691*TAXAS!$E$27))/6))))))))))))))))))))))))/1</f>
        <v>0</v>
      </c>
      <c r="I1691" s="9">
        <f>IF($A1691="VISA",IF($B1691="PARCELADO ATÉ 12X",$D1691-(D1691*TAXAS!$F$4))/12,IF($A1691="MASTER",IF($B1691="PARCELADO ATÉ 12X",$D1691-(D1691*TAXAS!$F$5))/12,IF($A1691="ELO",IF($B1691="PARCELADO ATÉ 12X",$D1691-(D1691*TAXAS!$F$6))/12,IF($A1691="HIPERCARD",IF($B1691="PARCELADO ATÉ 12X",$D1691-(D1691*TAXAS!$F$7))/12,IF($A1691="DINERS",IF($B1691="PARCELADO ATÉ 12X",$D1691-(D1691*TAXAS!$F$8))/12,IF($A1691="AMERICA EXPRESS",IF($B1691="PARCELADO ATÉ 12X",$D1691-(D1691*TAXAS!$F$9))/12,IF($A1691=TAXAS!$A$10,IF($B1691="PARCELADO ATÉ 12X",$D1691-($D1691*TAXAS!$F$10))/12,IF($A1691=TAXAS!$A$11,IF($B1691="PARCELADO ATÉ 12X",$D1691-($D1691*TAXAS!$F$11))/12,IF($A1691=TAXAS!$A$12,IF($B1691="PARCELADO ATÉ 12X",$D1691-($D1691*TAXAS!$F$12))/12,IF($A1691=TAXAS!$A$13,IF($B1691="PARCELADO ATÉ 12X",$D1691-($D1691*TAXAS!$F$13))/12,IF($A1691=TAXAS!$A$14,IF($B1691="PARCELADO ATÉ 12X",$D1691-($D1691*TAXAS!$F$14))/12,IF($A1691=TAXAS!$A$15,IF($B1691="PARCELADO ATÉ 12X",$D1691-($D1691*TAXAS!$F$15))/12,IF($A1691=TAXAS!$A$16,IF($B1691="PARCELADO ATÉ 12X",$D1691-($D1691*TAXAS!$F$16))/12,IF($A1691=TAXAS!$A$17,IF($B1691="PARCELADO ATÉ 12X",$D1691-($D1691*TAXAS!$F$17))/12,IF($A1691=TAXAS!$A$18,IF($B1691="PARCELADO ATÉ 12X",$D1691-($D1691*TAXAS!$F$18))/12,IF($A1691=TAXAS!$A$19,IF($B1691="PARCELADO ATÉ 12X",$D1691-($D1691*TAXAS!$F$19))/12,IF($A1691=TAXAS!$A$20,IF($B1691="PARCELADO ATÉ 12X",$D1691-($D1691*TAXAS!$F$20))/12,IF($A1691=TAXAS!$A$21,IF($B1691="PARCELADO ATÉ 12X",$D1691-($D1691*TAXAS!$F$21))/12,IF($A1691=TAXAS!$A$22,IF($B1691="PARCELADO ATÉ 12X",$D1691-($D1691*TAXAS!$F$22))/12,IF($A1691=TAXAS!$A$23,IF($B1691="PARCELADO ATÉ 12X",$D1691-($D1691*TAXAS!$F$23))/12,IF($A1691=TAXAS!$A$24,IF($B1691="PARCELADO ATÉ 12X",$D1691-($D1691*TAXAS!$F$24))/12,IF($A1691=TAXAS!$A$25,IF($B1691="PARCELADO ATÉ 12X",$D1691-($D1691*TAXAS!$F$25))/12,IF($A1691=TAXAS!$A$26,IF($B1691="PARCELADO ATÉ 12X",$D1691-($D1691*TAXAS!$F$26))/12,IF($A1691=TAXAS!$A$27,IF($B1691="PARCELADO ATÉ 12X",$D1691-($D1691*TAXAS!$F$27))/12))))))))))))))))))))))))/1</f>
        <v>0</v>
      </c>
      <c r="J1691" s="8">
        <f t="shared" si="0"/>
        <v>0</v>
      </c>
      <c r="K1691" s="10" t="b">
        <f>IF($B1691="PARCELADO ATÉ 3X",($D1691-($D1691*TAXAS!$D$4))-$J1691)</f>
        <v>0</v>
      </c>
      <c r="L1691" s="10" t="b">
        <f>IF($B1691="PARCELADO ATÉ 6X",($D1691-($D1691*TAXAS!$E$4))-$J1691)</f>
        <v>0</v>
      </c>
      <c r="M1691" s="10" t="b">
        <f>IF($B1691="PARCELADO ATÉ 12X",($D1691-($D1691*TAXAS!$F$4))-$J1691)</f>
        <v>0</v>
      </c>
      <c r="N1691" s="8">
        <f t="shared" si="1"/>
        <v>0</v>
      </c>
      <c r="O1691" s="10">
        <f t="shared" si="2"/>
        <v>0</v>
      </c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</row>
    <row r="1692" spans="1:31" ht="15.75" customHeight="1" x14ac:dyDescent="0.2">
      <c r="A1692" s="3"/>
      <c r="B1692" s="5"/>
      <c r="C1692" s="6"/>
      <c r="D1692" s="42"/>
      <c r="E1692" s="8">
        <f>IF($A1692="VISA",IF($B1692="DÉBITO",$D1692-($D1692*TAXAS!$B$4)),IF($A1692="MASTER",IF($B1692="DÉBITO",$D1692-($D1692*TAXAS!$B$5)),IF($A1692="ELO", IF($B1692="DÉBITO",$D1692-($D1692*TAXAS!$B$6)),IF($A1692="HIPERCARD",IF($B1692="DÉBITO",$D1692-($D1692*TAXAS!$B$7)),IF($A1692="DINERS",IF($B1692="DÉBITO",$D1692-($D1692*TAXAS!$B$8)),IF($A1692="AMERICA EXPRESS",IF($B1692="DÉBITO",$D1692-($D1692*TAXAS!$B$9)),IF($A1692=TAXAS!$A$10,IF($B1692="DÉBITO",$D1692-($D1692*TAXAS!$B$10)), IF($A1692=TAXAS!$A$11,IF($B1692="DÉBITO",$D1692-($D1692*TAXAS!$B$11)), IF($A1692=TAXAS!$A$12,IF($B1692="DÉBITO",$D1692-($D1692*TAXAS!$B$12)), IF($A1692=TAXAS!$A$13,IF($B1692="DÉBITO",$D1692-($D1692*TAXAS!$B$13)), IF($A1692=TAXAS!$A$14,IF($B1692="DÉBITO",$D1692-($D1692*TAXAS!$B$14)), IF($A1692=TAXAS!$A$15,IF($B1692="DÉBITO",$D1692-($D1692*TAXAS!$B$15)), IF($A1692=TAXAS!$A$16,IF($B1692="DÉBITO",$D1692-($D1692*TAXAS!$B$16)), IF($A1692=TAXAS!$A$17,IF($B1692="DÉBITO",$D1692-($D1692*TAXAS!$B$17)), IF($A1692=TAXAS!$A$18,IF($B1692="DÉBITO",$D1692-($D1692*TAXAS!$B$18)), IF($A1692=TAXAS!$A$19,IF($B1692="DÉBITO",$D1692-($D1692*TAXAS!$B$19)), IF($A1692=TAXAS!$A$20,IF($B1692="DÉBITO",$D1692-($D1692*TAXAS!$B$20)), IF($A1692=TAXAS!$A$21,IF($B1692="DÉBITO",$D1692-($D1692*TAXAS!$B$21)), IF($A1692=TAXAS!$A$22,IF($B1692="DÉBITO",$D1692-($D1692*TAXAS!$B$22)), IF($A1692=TAXAS!$A$23,IF($B1692="DÉBITO",$D1692-($D1692*TAXAS!$B$23)), IF($A1692=TAXAS!$A$24,IF($B1692="DÉBITO",$D1692-($D1692*TAXAS!$B$24)), IF($A1692=TAXAS!$A$25,IF($B1692="DÉBITO",$D1692-($D1692*TAXAS!$B$25)), IF($A1692=TAXAS!$A$26,IF($B1692="DÉBITO",$D1692-($D1692*TAXAS!$B$26)), IF($A1692=TAXAS!$A$27,IF($B1692="DÉBITO",$D1692-($D1692*TAXAS!$B$27))))))))))))))))))))))))))/1</f>
        <v>0</v>
      </c>
      <c r="F1692" s="8">
        <f>IF($A1692="VISA",IF($B1692="CRÉDITO",$D1692-($D1692*TAXAS!$C$4)),IF($A1692="MASTER",IF($B1692="CRÉDITO",$D1692-($D1692*TAXAS!$C$5)),IF($A1692="ELO", IF($B1692="CRÉDITO",$D1692-($D1692*TAXAS!$C$6)),IF($A1692="HIPERCARD",IF($B1692="CRÉDITO",$D1692-($D1692*TAXAS!$C$7)),IF($A1692="DINERS",IF($B1692="CRÉDITO",$D1692-($D1692*TAXAS!$C$8)),IF($A1692="AMERICA EXPRESS",IF($B1692="CRÉDITO",$D1692-($D1692*TAXAS!$C$9)),IF($A1692=TAXAS!$A$10,IF($B1692="CRÉDITO",$D1692-($D1692*TAXAS!$C$10)), IF($A1692=TAXAS!$A$11,IF($B1692="CRÉDITO",$D1692-($D1692*TAXAS!$C$11)), IF($A1692=TAXAS!$A$12,IF($B1692="CRÉDITO",$D1692-($D1692*TAXAS!$C$12)), IF($A1692=TAXAS!$A$13,IF($B1692="CRÉDITO",$D1692-($D1692*TAXAS!$C$13)), IF($A1692=TAXAS!$A$14,IF($B1692="CRÉDITO",$D1692-($D1692*TAXAS!$C$14)), IF($A1692=TAXAS!$A$15,IF($B1692="CRÉDITO",$D1692-($D1692*TAXAS!$C$15)), IF($A1692=TAXAS!$A$16,IF($B1692="CRÉDITO",$D1692-($D1692*TAXAS!$C$16)), IF($A1692=TAXAS!$A$17,IF($B1692="CRÉDITO",$D1692-($D1692*TAXAS!$C$17)), IF($A1692=TAXAS!$A$18,IF($B1692="CRÉDITO",$D1692-($D1692*TAXAS!$C$18)), IF($A1692=TAXAS!$A$19,IF($B1692="CRÉDITO",$D1692-($D1692*TAXAS!$C$19)), IF($A1692=TAXAS!$A$20,IF($B1692="CRÉDITO",$D1692-($D1692*TAXAS!$C$20)), IF($A1692=TAXAS!$A$21,IF($B1692="CRÉDITO",$D1692-($D1692*TAXAS!$C$21)), IF($A1692=TAXAS!$A$22,IF($B1692="CRÉDITO",$D1692-($D1692*TAXAS!$C$22)), IF($A1692=TAXAS!$A$23,IF($B1692="CRÉDITO",$D1692-($D1692*TAXAS!$C$23)), IF($A1692=TAXAS!$A$24,IF($B1692="CRÉDITO",$D1692-($D1692*TAXAS!$C$24)), IF($A1692=TAXAS!$A$25,IF($B1692="CRÉDITO",$D1692-($D1692*TAXAS!$C$25)), IF($A1692=TAXAS!$A$26,IF($B1692="CRÉDITO",$D1692-($D1692*TAXAS!$C$26)), IF($A1692=TAXAS!$A$27,IF($B1692="CRÉDITO",$D1692-($D1692*TAXAS!$C$27))))))))))))))))))))))))))/1</f>
        <v>0</v>
      </c>
      <c r="G1692" s="9">
        <f>IF($A1692="VISA",IF($B1692="PARCELADO ATÉ 3X",$D1692-(D1692*TAXAS!$D$4))/3,IF($A1692="MASTER",IF($B1692="PARCELADO ATÉ 3X",$D1692-(D1692*TAXAS!$D$5))/3,IF($A1692="ELO",IF($B1692="PARCELADO ATÉ 3X",$D1692-(D1692*TAXAS!$D$6))/3,IF($A1692="HIPERCARD",IF($B1692="PARCELADO ATÉ 3X",$D1692-(D1692*TAXAS!$D$7))/3,IF($A1692="DINERS",IF($B1692="PARCELADO ATÉ 3X",$D1692-(D1692*TAXAS!$D$8))/3,IF($A1692="AMERICA EXPRESS",IF($B1692="PARCELADO ATÉ 3X",$D1692-(D1692*TAXAS!$D$9))/3,IF($A1692=TAXAS!$A$10,IF($B1692="PARCELADO ATÉ 3X",$D1692-($D1692*TAXAS!$D$10))/3,IF($A1692=TAXAS!$A$11,IF($B1692="PARCELADO ATÉ 3X",$D1692-($D1692*TAXAS!$D$11))/3,IF($A1692=TAXAS!$A$12,IF($B1692="PARCELADO ATÉ 3X",$D1692-($D1692*TAXAS!$D$12))/3,IF($A1692=TAXAS!$A$13,IF($B1692="PARCELADO ATÉ 3X",$D1692-($D1692*TAXAS!$D$13))/3,IF($A1692=TAXAS!$A$14,IF($B1692="PARCELADO ATÉ 3X",$D1692-($D1692*TAXAS!$D$14))/3,IF($A1692=TAXAS!$A$15,IF($B1692="PARCELADO ATÉ 3X",$D1692-($D1692*TAXAS!$D$15))/3,IF($A1692=TAXAS!$A$16,IF($B1692="PARCELADO ATÉ 3X",$D1692-($D1692*TAXAS!$D$16))/3,IF($A1692=TAXAS!$A$17,IF($B1692="PARCELADO ATÉ 3X",$D1692-($D1692*TAXAS!$D$17))/3,IF($A1692=TAXAS!$A$18,IF($B1692="PARCELADO ATÉ 3X",$D1692-($D1692*TAXAS!$D$18))/3,IF($A1692=TAXAS!$A$19,IF($B1692="PARCELADO ATÉ 3X",$D1692-($D1692*TAXAS!$D$19))/3,IF($A1692=TAXAS!$A$20,IF($B1692="PARCELADO ATÉ 3X",$D1692-($D1692*TAXAS!$D$20))/3,IF($A1692=TAXAS!$A$21,IF($B1692="PARCELADO ATÉ 3X",$D1692-($D1692*TAXAS!$D$21))/3,IF($A1692=TAXAS!$A$22,IF($B1692="PARCELADO ATÉ 3X",$D1692-($D1692*TAXAS!$D$22))/3,IF($A1692=TAXAS!$A$23,IF($B1692="PARCELADO ATÉ 3X",$D1692-($D1692*TAXAS!$D$23))/3,IF($A1692=TAXAS!$A$24,IF($B1692="PARCELADO ATÉ 3X",$D1692-($D1692*TAXAS!$D$24))/3,IF($A1692=TAXAS!$A$25,IF($B1692="PARCELADO ATÉ 3X",$D1692-($D1692*TAXAS!$D$25))/3,IF($A1692=TAXAS!$A$26,IF($B1692="PARCELADO ATÉ 3X",$D1692-($D1692*TAXAS!$D$26))/3,IF($A1692=TAXAS!$A$27,IF($B1692="PARCELADO ATÉ 3X",$D1692-($D1692*TAXAS!$D$27))/3))))))))))))))))))))))))/1</f>
        <v>0</v>
      </c>
      <c r="H1692" s="9">
        <f>IF($A1692="VISA",IF($B1692="PARCELADO ATÉ 6X",$D1692-(D1692*TAXAS!$E$4))/6,IF($A1692="MASTER",IF($B1692="PARCELADO ATÉ 6X",$D1692-(D1692*TAXAS!$E$5))/6,IF($A1692="ELO",IF($B1692="PARCELADO ATÉ 6X",$D1692-(D1692*TAXAS!$E$6))/6,IF($A1692="HIPERCARD",IF($B1692="PARCELADO ATÉ 6X",$D1692-(D1692*TAXAS!$E$7))/6,IF($A1692="DINERS",IF($B1692="PARCELADO ATÉ 6X",$D1692-(D1692*TAXAS!$E$8))/6,IF($A1692="AMERICA EXPRESS",IF($B1692="PARCELADO ATÉ 6X",$D1692-(D1692*TAXAS!$E$9))/6,IF($A1692=TAXAS!$A$10,IF($B1692="PARCELADO ATÉ 6X",$D1692-($D1692*TAXAS!$E$10))/6,IF($A1692=TAXAS!$A$11,IF($B1692="PARCELADO ATÉ 6X",$D1692-($D1692*TAXAS!$E$11))/6,IF($A1692=TAXAS!$A$12,IF($B1692="PARCELADO ATÉ 6X",$D1692-($D1692*TAXAS!$E$12))/6,IF($A1692=TAXAS!$A$13,IF($B1692="PARCELADO ATÉ 6X",$D1692-($D1692*TAXAS!$E$13))/6,IF($A1692=TAXAS!$A$14,IF($B1692="PARCELADO ATÉ 6X",$D1692-($D1692*TAXAS!$E$14))/6,IF($A1692=TAXAS!$A$15,IF($B1692="PARCELADO ATÉ 6X",$D1692-($D1692*TAXAS!$E$15))/6,IF($A1692=TAXAS!$A$16,IF($B1692="PARCELADO ATÉ 6X",$D1692-($D1692*TAXAS!$E$16))/6,IF($A1692=TAXAS!$A$17,IF($B1692="PARCELADO ATÉ 6X",$D1692-($D1692*TAXAS!$E$17))/6,IF($A1692=TAXAS!$A$18,IF($B1692="PARCELADO ATÉ 6X",$D1692-($D1692*TAXAS!$E$18))/6,IF($A1692=TAXAS!$A$19,IF($B1692="PARCELADO ATÉ 6X",$D1692-($D1692*TAXAS!$E$19))/6,IF($A1692=TAXAS!$A$20,IF($B1692="PARCELADO ATÉ 6X",$D1692-($D1692*TAXAS!$E$20))/6,IF($A1692=TAXAS!$A$21,IF($B1692="PARCELADO ATÉ 6X",$D1692-($D1692*TAXAS!$E$21))/6,IF($A1692=TAXAS!$A$22,IF($B1692="PARCELADO ATÉ 6X",$D1692-($D1692*TAXAS!$E$22))/6,IF($A1692=TAXAS!$A$23,IF($B1692="PARCELADO ATÉ 6X",$D1692-($D1692*TAXAS!$E$23))/6,IF($A1692=TAXAS!$A$24,IF($B1692="PARCELADO ATÉ 6X",$D1692-($D1692*TAXAS!$E$24))/6,IF($A1692=TAXAS!$A$25,IF($B1692="PARCELADO ATÉ 6X",$D1692-($D1692*TAXAS!$E$25))/6,IF($A1692=TAXAS!$A$26,IF($B1692="PARCELADO ATÉ 6X",$D1692-($D1692*TAXAS!$E$26))/6,IF($A1692=TAXAS!$A$27,IF($B1692="PARCELADO ATÉ 6X",$D1692-($D1692*TAXAS!$E$27))/6))))))))))))))))))))))))/1</f>
        <v>0</v>
      </c>
      <c r="I1692" s="9">
        <f>IF($A1692="VISA",IF($B1692="PARCELADO ATÉ 12X",$D1692-(D1692*TAXAS!$F$4))/12,IF($A1692="MASTER",IF($B1692="PARCELADO ATÉ 12X",$D1692-(D1692*TAXAS!$F$5))/12,IF($A1692="ELO",IF($B1692="PARCELADO ATÉ 12X",$D1692-(D1692*TAXAS!$F$6))/12,IF($A1692="HIPERCARD",IF($B1692="PARCELADO ATÉ 12X",$D1692-(D1692*TAXAS!$F$7))/12,IF($A1692="DINERS",IF($B1692="PARCELADO ATÉ 12X",$D1692-(D1692*TAXAS!$F$8))/12,IF($A1692="AMERICA EXPRESS",IF($B1692="PARCELADO ATÉ 12X",$D1692-(D1692*TAXAS!$F$9))/12,IF($A1692=TAXAS!$A$10,IF($B1692="PARCELADO ATÉ 12X",$D1692-($D1692*TAXAS!$F$10))/12,IF($A1692=TAXAS!$A$11,IF($B1692="PARCELADO ATÉ 12X",$D1692-($D1692*TAXAS!$F$11))/12,IF($A1692=TAXAS!$A$12,IF($B1692="PARCELADO ATÉ 12X",$D1692-($D1692*TAXAS!$F$12))/12,IF($A1692=TAXAS!$A$13,IF($B1692="PARCELADO ATÉ 12X",$D1692-($D1692*TAXAS!$F$13))/12,IF($A1692=TAXAS!$A$14,IF($B1692="PARCELADO ATÉ 12X",$D1692-($D1692*TAXAS!$F$14))/12,IF($A1692=TAXAS!$A$15,IF($B1692="PARCELADO ATÉ 12X",$D1692-($D1692*TAXAS!$F$15))/12,IF($A1692=TAXAS!$A$16,IF($B1692="PARCELADO ATÉ 12X",$D1692-($D1692*TAXAS!$F$16))/12,IF($A1692=TAXAS!$A$17,IF($B1692="PARCELADO ATÉ 12X",$D1692-($D1692*TAXAS!$F$17))/12,IF($A1692=TAXAS!$A$18,IF($B1692="PARCELADO ATÉ 12X",$D1692-($D1692*TAXAS!$F$18))/12,IF($A1692=TAXAS!$A$19,IF($B1692="PARCELADO ATÉ 12X",$D1692-($D1692*TAXAS!$F$19))/12,IF($A1692=TAXAS!$A$20,IF($B1692="PARCELADO ATÉ 12X",$D1692-($D1692*TAXAS!$F$20))/12,IF($A1692=TAXAS!$A$21,IF($B1692="PARCELADO ATÉ 12X",$D1692-($D1692*TAXAS!$F$21))/12,IF($A1692=TAXAS!$A$22,IF($B1692="PARCELADO ATÉ 12X",$D1692-($D1692*TAXAS!$F$22))/12,IF($A1692=TAXAS!$A$23,IF($B1692="PARCELADO ATÉ 12X",$D1692-($D1692*TAXAS!$F$23))/12,IF($A1692=TAXAS!$A$24,IF($B1692="PARCELADO ATÉ 12X",$D1692-($D1692*TAXAS!$F$24))/12,IF($A1692=TAXAS!$A$25,IF($B1692="PARCELADO ATÉ 12X",$D1692-($D1692*TAXAS!$F$25))/12,IF($A1692=TAXAS!$A$26,IF($B1692="PARCELADO ATÉ 12X",$D1692-($D1692*TAXAS!$F$26))/12,IF($A1692=TAXAS!$A$27,IF($B1692="PARCELADO ATÉ 12X",$D1692-($D1692*TAXAS!$F$27))/12))))))))))))))))))))))))/1</f>
        <v>0</v>
      </c>
      <c r="J1692" s="8">
        <f t="shared" si="0"/>
        <v>0</v>
      </c>
      <c r="K1692" s="10" t="b">
        <f>IF($B1692="PARCELADO ATÉ 3X",($D1692-($D1692*TAXAS!$D$4))-$J1692)</f>
        <v>0</v>
      </c>
      <c r="L1692" s="10" t="b">
        <f>IF($B1692="PARCELADO ATÉ 6X",($D1692-($D1692*TAXAS!$E$4))-$J1692)</f>
        <v>0</v>
      </c>
      <c r="M1692" s="10" t="b">
        <f>IF($B1692="PARCELADO ATÉ 12X",($D1692-($D1692*TAXAS!$F$4))-$J1692)</f>
        <v>0</v>
      </c>
      <c r="N1692" s="8">
        <f t="shared" si="1"/>
        <v>0</v>
      </c>
      <c r="O1692" s="10">
        <f t="shared" si="2"/>
        <v>0</v>
      </c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</row>
    <row r="1693" spans="1:31" ht="15.75" customHeight="1" x14ac:dyDescent="0.2">
      <c r="A1693" s="3"/>
      <c r="B1693" s="5"/>
      <c r="C1693" s="6"/>
      <c r="D1693" s="42"/>
      <c r="E1693" s="8">
        <f>IF($A1693="VISA",IF($B1693="DÉBITO",$D1693-($D1693*TAXAS!$B$4)),IF($A1693="MASTER",IF($B1693="DÉBITO",$D1693-($D1693*TAXAS!$B$5)),IF($A1693="ELO", IF($B1693="DÉBITO",$D1693-($D1693*TAXAS!$B$6)),IF($A1693="HIPERCARD",IF($B1693="DÉBITO",$D1693-($D1693*TAXAS!$B$7)),IF($A1693="DINERS",IF($B1693="DÉBITO",$D1693-($D1693*TAXAS!$B$8)),IF($A1693="AMERICA EXPRESS",IF($B1693="DÉBITO",$D1693-($D1693*TAXAS!$B$9)),IF($A1693=TAXAS!$A$10,IF($B1693="DÉBITO",$D1693-($D1693*TAXAS!$B$10)), IF($A1693=TAXAS!$A$11,IF($B1693="DÉBITO",$D1693-($D1693*TAXAS!$B$11)), IF($A1693=TAXAS!$A$12,IF($B1693="DÉBITO",$D1693-($D1693*TAXAS!$B$12)), IF($A1693=TAXAS!$A$13,IF($B1693="DÉBITO",$D1693-($D1693*TAXAS!$B$13)), IF($A1693=TAXAS!$A$14,IF($B1693="DÉBITO",$D1693-($D1693*TAXAS!$B$14)), IF($A1693=TAXAS!$A$15,IF($B1693="DÉBITO",$D1693-($D1693*TAXAS!$B$15)), IF($A1693=TAXAS!$A$16,IF($B1693="DÉBITO",$D1693-($D1693*TAXAS!$B$16)), IF($A1693=TAXAS!$A$17,IF($B1693="DÉBITO",$D1693-($D1693*TAXAS!$B$17)), IF($A1693=TAXAS!$A$18,IF($B1693="DÉBITO",$D1693-($D1693*TAXAS!$B$18)), IF($A1693=TAXAS!$A$19,IF($B1693="DÉBITO",$D1693-($D1693*TAXAS!$B$19)), IF($A1693=TAXAS!$A$20,IF($B1693="DÉBITO",$D1693-($D1693*TAXAS!$B$20)), IF($A1693=TAXAS!$A$21,IF($B1693="DÉBITO",$D1693-($D1693*TAXAS!$B$21)), IF($A1693=TAXAS!$A$22,IF($B1693="DÉBITO",$D1693-($D1693*TAXAS!$B$22)), IF($A1693=TAXAS!$A$23,IF($B1693="DÉBITO",$D1693-($D1693*TAXAS!$B$23)), IF($A1693=TAXAS!$A$24,IF($B1693="DÉBITO",$D1693-($D1693*TAXAS!$B$24)), IF($A1693=TAXAS!$A$25,IF($B1693="DÉBITO",$D1693-($D1693*TAXAS!$B$25)), IF($A1693=TAXAS!$A$26,IF($B1693="DÉBITO",$D1693-($D1693*TAXAS!$B$26)), IF($A1693=TAXAS!$A$27,IF($B1693="DÉBITO",$D1693-($D1693*TAXAS!$B$27))))))))))))))))))))))))))/1</f>
        <v>0</v>
      </c>
      <c r="F1693" s="8">
        <f>IF($A1693="VISA",IF($B1693="CRÉDITO",$D1693-($D1693*TAXAS!$C$4)),IF($A1693="MASTER",IF($B1693="CRÉDITO",$D1693-($D1693*TAXAS!$C$5)),IF($A1693="ELO", IF($B1693="CRÉDITO",$D1693-($D1693*TAXAS!$C$6)),IF($A1693="HIPERCARD",IF($B1693="CRÉDITO",$D1693-($D1693*TAXAS!$C$7)),IF($A1693="DINERS",IF($B1693="CRÉDITO",$D1693-($D1693*TAXAS!$C$8)),IF($A1693="AMERICA EXPRESS",IF($B1693="CRÉDITO",$D1693-($D1693*TAXAS!$C$9)),IF($A1693=TAXAS!$A$10,IF($B1693="CRÉDITO",$D1693-($D1693*TAXAS!$C$10)), IF($A1693=TAXAS!$A$11,IF($B1693="CRÉDITO",$D1693-($D1693*TAXAS!$C$11)), IF($A1693=TAXAS!$A$12,IF($B1693="CRÉDITO",$D1693-($D1693*TAXAS!$C$12)), IF($A1693=TAXAS!$A$13,IF($B1693="CRÉDITO",$D1693-($D1693*TAXAS!$C$13)), IF($A1693=TAXAS!$A$14,IF($B1693="CRÉDITO",$D1693-($D1693*TAXAS!$C$14)), IF($A1693=TAXAS!$A$15,IF($B1693="CRÉDITO",$D1693-($D1693*TAXAS!$C$15)), IF($A1693=TAXAS!$A$16,IF($B1693="CRÉDITO",$D1693-($D1693*TAXAS!$C$16)), IF($A1693=TAXAS!$A$17,IF($B1693="CRÉDITO",$D1693-($D1693*TAXAS!$C$17)), IF($A1693=TAXAS!$A$18,IF($B1693="CRÉDITO",$D1693-($D1693*TAXAS!$C$18)), IF($A1693=TAXAS!$A$19,IF($B1693="CRÉDITO",$D1693-($D1693*TAXAS!$C$19)), IF($A1693=TAXAS!$A$20,IF($B1693="CRÉDITO",$D1693-($D1693*TAXAS!$C$20)), IF($A1693=TAXAS!$A$21,IF($B1693="CRÉDITO",$D1693-($D1693*TAXAS!$C$21)), IF($A1693=TAXAS!$A$22,IF($B1693="CRÉDITO",$D1693-($D1693*TAXAS!$C$22)), IF($A1693=TAXAS!$A$23,IF($B1693="CRÉDITO",$D1693-($D1693*TAXAS!$C$23)), IF($A1693=TAXAS!$A$24,IF($B1693="CRÉDITO",$D1693-($D1693*TAXAS!$C$24)), IF($A1693=TAXAS!$A$25,IF($B1693="CRÉDITO",$D1693-($D1693*TAXAS!$C$25)), IF($A1693=TAXAS!$A$26,IF($B1693="CRÉDITO",$D1693-($D1693*TAXAS!$C$26)), IF($A1693=TAXAS!$A$27,IF($B1693="CRÉDITO",$D1693-($D1693*TAXAS!$C$27))))))))))))))))))))))))))/1</f>
        <v>0</v>
      </c>
      <c r="G1693" s="9">
        <f>IF($A1693="VISA",IF($B1693="PARCELADO ATÉ 3X",$D1693-(D1693*TAXAS!$D$4))/3,IF($A1693="MASTER",IF($B1693="PARCELADO ATÉ 3X",$D1693-(D1693*TAXAS!$D$5))/3,IF($A1693="ELO",IF($B1693="PARCELADO ATÉ 3X",$D1693-(D1693*TAXAS!$D$6))/3,IF($A1693="HIPERCARD",IF($B1693="PARCELADO ATÉ 3X",$D1693-(D1693*TAXAS!$D$7))/3,IF($A1693="DINERS",IF($B1693="PARCELADO ATÉ 3X",$D1693-(D1693*TAXAS!$D$8))/3,IF($A1693="AMERICA EXPRESS",IF($B1693="PARCELADO ATÉ 3X",$D1693-(D1693*TAXAS!$D$9))/3,IF($A1693=TAXAS!$A$10,IF($B1693="PARCELADO ATÉ 3X",$D1693-($D1693*TAXAS!$D$10))/3,IF($A1693=TAXAS!$A$11,IF($B1693="PARCELADO ATÉ 3X",$D1693-($D1693*TAXAS!$D$11))/3,IF($A1693=TAXAS!$A$12,IF($B1693="PARCELADO ATÉ 3X",$D1693-($D1693*TAXAS!$D$12))/3,IF($A1693=TAXAS!$A$13,IF($B1693="PARCELADO ATÉ 3X",$D1693-($D1693*TAXAS!$D$13))/3,IF($A1693=TAXAS!$A$14,IF($B1693="PARCELADO ATÉ 3X",$D1693-($D1693*TAXAS!$D$14))/3,IF($A1693=TAXAS!$A$15,IF($B1693="PARCELADO ATÉ 3X",$D1693-($D1693*TAXAS!$D$15))/3,IF($A1693=TAXAS!$A$16,IF($B1693="PARCELADO ATÉ 3X",$D1693-($D1693*TAXAS!$D$16))/3,IF($A1693=TAXAS!$A$17,IF($B1693="PARCELADO ATÉ 3X",$D1693-($D1693*TAXAS!$D$17))/3,IF($A1693=TAXAS!$A$18,IF($B1693="PARCELADO ATÉ 3X",$D1693-($D1693*TAXAS!$D$18))/3,IF($A1693=TAXAS!$A$19,IF($B1693="PARCELADO ATÉ 3X",$D1693-($D1693*TAXAS!$D$19))/3,IF($A1693=TAXAS!$A$20,IF($B1693="PARCELADO ATÉ 3X",$D1693-($D1693*TAXAS!$D$20))/3,IF($A1693=TAXAS!$A$21,IF($B1693="PARCELADO ATÉ 3X",$D1693-($D1693*TAXAS!$D$21))/3,IF($A1693=TAXAS!$A$22,IF($B1693="PARCELADO ATÉ 3X",$D1693-($D1693*TAXAS!$D$22))/3,IF($A1693=TAXAS!$A$23,IF($B1693="PARCELADO ATÉ 3X",$D1693-($D1693*TAXAS!$D$23))/3,IF($A1693=TAXAS!$A$24,IF($B1693="PARCELADO ATÉ 3X",$D1693-($D1693*TAXAS!$D$24))/3,IF($A1693=TAXAS!$A$25,IF($B1693="PARCELADO ATÉ 3X",$D1693-($D1693*TAXAS!$D$25))/3,IF($A1693=TAXAS!$A$26,IF($B1693="PARCELADO ATÉ 3X",$D1693-($D1693*TAXAS!$D$26))/3,IF($A1693=TAXAS!$A$27,IF($B1693="PARCELADO ATÉ 3X",$D1693-($D1693*TAXAS!$D$27))/3))))))))))))))))))))))))/1</f>
        <v>0</v>
      </c>
      <c r="H1693" s="9">
        <f>IF($A1693="VISA",IF($B1693="PARCELADO ATÉ 6X",$D1693-(D1693*TAXAS!$E$4))/6,IF($A1693="MASTER",IF($B1693="PARCELADO ATÉ 6X",$D1693-(D1693*TAXAS!$E$5))/6,IF($A1693="ELO",IF($B1693="PARCELADO ATÉ 6X",$D1693-(D1693*TAXAS!$E$6))/6,IF($A1693="HIPERCARD",IF($B1693="PARCELADO ATÉ 6X",$D1693-(D1693*TAXAS!$E$7))/6,IF($A1693="DINERS",IF($B1693="PARCELADO ATÉ 6X",$D1693-(D1693*TAXAS!$E$8))/6,IF($A1693="AMERICA EXPRESS",IF($B1693="PARCELADO ATÉ 6X",$D1693-(D1693*TAXAS!$E$9))/6,IF($A1693=TAXAS!$A$10,IF($B1693="PARCELADO ATÉ 6X",$D1693-($D1693*TAXAS!$E$10))/6,IF($A1693=TAXAS!$A$11,IF($B1693="PARCELADO ATÉ 6X",$D1693-($D1693*TAXAS!$E$11))/6,IF($A1693=TAXAS!$A$12,IF($B1693="PARCELADO ATÉ 6X",$D1693-($D1693*TAXAS!$E$12))/6,IF($A1693=TAXAS!$A$13,IF($B1693="PARCELADO ATÉ 6X",$D1693-($D1693*TAXAS!$E$13))/6,IF($A1693=TAXAS!$A$14,IF($B1693="PARCELADO ATÉ 6X",$D1693-($D1693*TAXAS!$E$14))/6,IF($A1693=TAXAS!$A$15,IF($B1693="PARCELADO ATÉ 6X",$D1693-($D1693*TAXAS!$E$15))/6,IF($A1693=TAXAS!$A$16,IF($B1693="PARCELADO ATÉ 6X",$D1693-($D1693*TAXAS!$E$16))/6,IF($A1693=TAXAS!$A$17,IF($B1693="PARCELADO ATÉ 6X",$D1693-($D1693*TAXAS!$E$17))/6,IF($A1693=TAXAS!$A$18,IF($B1693="PARCELADO ATÉ 6X",$D1693-($D1693*TAXAS!$E$18))/6,IF($A1693=TAXAS!$A$19,IF($B1693="PARCELADO ATÉ 6X",$D1693-($D1693*TAXAS!$E$19))/6,IF($A1693=TAXAS!$A$20,IF($B1693="PARCELADO ATÉ 6X",$D1693-($D1693*TAXAS!$E$20))/6,IF($A1693=TAXAS!$A$21,IF($B1693="PARCELADO ATÉ 6X",$D1693-($D1693*TAXAS!$E$21))/6,IF($A1693=TAXAS!$A$22,IF($B1693="PARCELADO ATÉ 6X",$D1693-($D1693*TAXAS!$E$22))/6,IF($A1693=TAXAS!$A$23,IF($B1693="PARCELADO ATÉ 6X",$D1693-($D1693*TAXAS!$E$23))/6,IF($A1693=TAXAS!$A$24,IF($B1693="PARCELADO ATÉ 6X",$D1693-($D1693*TAXAS!$E$24))/6,IF($A1693=TAXAS!$A$25,IF($B1693="PARCELADO ATÉ 6X",$D1693-($D1693*TAXAS!$E$25))/6,IF($A1693=TAXAS!$A$26,IF($B1693="PARCELADO ATÉ 6X",$D1693-($D1693*TAXAS!$E$26))/6,IF($A1693=TAXAS!$A$27,IF($B1693="PARCELADO ATÉ 6X",$D1693-($D1693*TAXAS!$E$27))/6))))))))))))))))))))))))/1</f>
        <v>0</v>
      </c>
      <c r="I1693" s="9">
        <f>IF($A1693="VISA",IF($B1693="PARCELADO ATÉ 12X",$D1693-(D1693*TAXAS!$F$4))/12,IF($A1693="MASTER",IF($B1693="PARCELADO ATÉ 12X",$D1693-(D1693*TAXAS!$F$5))/12,IF($A1693="ELO",IF($B1693="PARCELADO ATÉ 12X",$D1693-(D1693*TAXAS!$F$6))/12,IF($A1693="HIPERCARD",IF($B1693="PARCELADO ATÉ 12X",$D1693-(D1693*TAXAS!$F$7))/12,IF($A1693="DINERS",IF($B1693="PARCELADO ATÉ 12X",$D1693-(D1693*TAXAS!$F$8))/12,IF($A1693="AMERICA EXPRESS",IF($B1693="PARCELADO ATÉ 12X",$D1693-(D1693*TAXAS!$F$9))/12,IF($A1693=TAXAS!$A$10,IF($B1693="PARCELADO ATÉ 12X",$D1693-($D1693*TAXAS!$F$10))/12,IF($A1693=TAXAS!$A$11,IF($B1693="PARCELADO ATÉ 12X",$D1693-($D1693*TAXAS!$F$11))/12,IF($A1693=TAXAS!$A$12,IF($B1693="PARCELADO ATÉ 12X",$D1693-($D1693*TAXAS!$F$12))/12,IF($A1693=TAXAS!$A$13,IF($B1693="PARCELADO ATÉ 12X",$D1693-($D1693*TAXAS!$F$13))/12,IF($A1693=TAXAS!$A$14,IF($B1693="PARCELADO ATÉ 12X",$D1693-($D1693*TAXAS!$F$14))/12,IF($A1693=TAXAS!$A$15,IF($B1693="PARCELADO ATÉ 12X",$D1693-($D1693*TAXAS!$F$15))/12,IF($A1693=TAXAS!$A$16,IF($B1693="PARCELADO ATÉ 12X",$D1693-($D1693*TAXAS!$F$16))/12,IF($A1693=TAXAS!$A$17,IF($B1693="PARCELADO ATÉ 12X",$D1693-($D1693*TAXAS!$F$17))/12,IF($A1693=TAXAS!$A$18,IF($B1693="PARCELADO ATÉ 12X",$D1693-($D1693*TAXAS!$F$18))/12,IF($A1693=TAXAS!$A$19,IF($B1693="PARCELADO ATÉ 12X",$D1693-($D1693*TAXAS!$F$19))/12,IF($A1693=TAXAS!$A$20,IF($B1693="PARCELADO ATÉ 12X",$D1693-($D1693*TAXAS!$F$20))/12,IF($A1693=TAXAS!$A$21,IF($B1693="PARCELADO ATÉ 12X",$D1693-($D1693*TAXAS!$F$21))/12,IF($A1693=TAXAS!$A$22,IF($B1693="PARCELADO ATÉ 12X",$D1693-($D1693*TAXAS!$F$22))/12,IF($A1693=TAXAS!$A$23,IF($B1693="PARCELADO ATÉ 12X",$D1693-($D1693*TAXAS!$F$23))/12,IF($A1693=TAXAS!$A$24,IF($B1693="PARCELADO ATÉ 12X",$D1693-($D1693*TAXAS!$F$24))/12,IF($A1693=TAXAS!$A$25,IF($B1693="PARCELADO ATÉ 12X",$D1693-($D1693*TAXAS!$F$25))/12,IF($A1693=TAXAS!$A$26,IF($B1693="PARCELADO ATÉ 12X",$D1693-($D1693*TAXAS!$F$26))/12,IF($A1693=TAXAS!$A$27,IF($B1693="PARCELADO ATÉ 12X",$D1693-($D1693*TAXAS!$F$27))/12))))))))))))))))))))))))/1</f>
        <v>0</v>
      </c>
      <c r="J1693" s="8">
        <f t="shared" si="0"/>
        <v>0</v>
      </c>
      <c r="K1693" s="10" t="b">
        <f>IF($B1693="PARCELADO ATÉ 3X",($D1693-($D1693*TAXAS!$D$4))-$J1693)</f>
        <v>0</v>
      </c>
      <c r="L1693" s="10" t="b">
        <f>IF($B1693="PARCELADO ATÉ 6X",($D1693-($D1693*TAXAS!$E$4))-$J1693)</f>
        <v>0</v>
      </c>
      <c r="M1693" s="10" t="b">
        <f>IF($B1693="PARCELADO ATÉ 12X",($D1693-($D1693*TAXAS!$F$4))-$J1693)</f>
        <v>0</v>
      </c>
      <c r="N1693" s="8">
        <f t="shared" si="1"/>
        <v>0</v>
      </c>
      <c r="O1693" s="10">
        <f t="shared" si="2"/>
        <v>0</v>
      </c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</row>
    <row r="1694" spans="1:31" ht="15.75" customHeight="1" x14ac:dyDescent="0.2">
      <c r="A1694" s="3"/>
      <c r="B1694" s="5"/>
      <c r="C1694" s="6"/>
      <c r="D1694" s="42"/>
      <c r="E1694" s="8">
        <f>IF($A1694="VISA",IF($B1694="DÉBITO",$D1694-($D1694*TAXAS!$B$4)),IF($A1694="MASTER",IF($B1694="DÉBITO",$D1694-($D1694*TAXAS!$B$5)),IF($A1694="ELO", IF($B1694="DÉBITO",$D1694-($D1694*TAXAS!$B$6)),IF($A1694="HIPERCARD",IF($B1694="DÉBITO",$D1694-($D1694*TAXAS!$B$7)),IF($A1694="DINERS",IF($B1694="DÉBITO",$D1694-($D1694*TAXAS!$B$8)),IF($A1694="AMERICA EXPRESS",IF($B1694="DÉBITO",$D1694-($D1694*TAXAS!$B$9)),IF($A1694=TAXAS!$A$10,IF($B1694="DÉBITO",$D1694-($D1694*TAXAS!$B$10)), IF($A1694=TAXAS!$A$11,IF($B1694="DÉBITO",$D1694-($D1694*TAXAS!$B$11)), IF($A1694=TAXAS!$A$12,IF($B1694="DÉBITO",$D1694-($D1694*TAXAS!$B$12)), IF($A1694=TAXAS!$A$13,IF($B1694="DÉBITO",$D1694-($D1694*TAXAS!$B$13)), IF($A1694=TAXAS!$A$14,IF($B1694="DÉBITO",$D1694-($D1694*TAXAS!$B$14)), IF($A1694=TAXAS!$A$15,IF($B1694="DÉBITO",$D1694-($D1694*TAXAS!$B$15)), IF($A1694=TAXAS!$A$16,IF($B1694="DÉBITO",$D1694-($D1694*TAXAS!$B$16)), IF($A1694=TAXAS!$A$17,IF($B1694="DÉBITO",$D1694-($D1694*TAXAS!$B$17)), IF($A1694=TAXAS!$A$18,IF($B1694="DÉBITO",$D1694-($D1694*TAXAS!$B$18)), IF($A1694=TAXAS!$A$19,IF($B1694="DÉBITO",$D1694-($D1694*TAXAS!$B$19)), IF($A1694=TAXAS!$A$20,IF($B1694="DÉBITO",$D1694-($D1694*TAXAS!$B$20)), IF($A1694=TAXAS!$A$21,IF($B1694="DÉBITO",$D1694-($D1694*TAXAS!$B$21)), IF($A1694=TAXAS!$A$22,IF($B1694="DÉBITO",$D1694-($D1694*TAXAS!$B$22)), IF($A1694=TAXAS!$A$23,IF($B1694="DÉBITO",$D1694-($D1694*TAXAS!$B$23)), IF($A1694=TAXAS!$A$24,IF($B1694="DÉBITO",$D1694-($D1694*TAXAS!$B$24)), IF($A1694=TAXAS!$A$25,IF($B1694="DÉBITO",$D1694-($D1694*TAXAS!$B$25)), IF($A1694=TAXAS!$A$26,IF($B1694="DÉBITO",$D1694-($D1694*TAXAS!$B$26)), IF($A1694=TAXAS!$A$27,IF($B1694="DÉBITO",$D1694-($D1694*TAXAS!$B$27))))))))))))))))))))))))))/1</f>
        <v>0</v>
      </c>
      <c r="F1694" s="8">
        <f>IF($A1694="VISA",IF($B1694="CRÉDITO",$D1694-($D1694*TAXAS!$C$4)),IF($A1694="MASTER",IF($B1694="CRÉDITO",$D1694-($D1694*TAXAS!$C$5)),IF($A1694="ELO", IF($B1694="CRÉDITO",$D1694-($D1694*TAXAS!$C$6)),IF($A1694="HIPERCARD",IF($B1694="CRÉDITO",$D1694-($D1694*TAXAS!$C$7)),IF($A1694="DINERS",IF($B1694="CRÉDITO",$D1694-($D1694*TAXAS!$C$8)),IF($A1694="AMERICA EXPRESS",IF($B1694="CRÉDITO",$D1694-($D1694*TAXAS!$C$9)),IF($A1694=TAXAS!$A$10,IF($B1694="CRÉDITO",$D1694-($D1694*TAXAS!$C$10)), IF($A1694=TAXAS!$A$11,IF($B1694="CRÉDITO",$D1694-($D1694*TAXAS!$C$11)), IF($A1694=TAXAS!$A$12,IF($B1694="CRÉDITO",$D1694-($D1694*TAXAS!$C$12)), IF($A1694=TAXAS!$A$13,IF($B1694="CRÉDITO",$D1694-($D1694*TAXAS!$C$13)), IF($A1694=TAXAS!$A$14,IF($B1694="CRÉDITO",$D1694-($D1694*TAXAS!$C$14)), IF($A1694=TAXAS!$A$15,IF($B1694="CRÉDITO",$D1694-($D1694*TAXAS!$C$15)), IF($A1694=TAXAS!$A$16,IF($B1694="CRÉDITO",$D1694-($D1694*TAXAS!$C$16)), IF($A1694=TAXAS!$A$17,IF($B1694="CRÉDITO",$D1694-($D1694*TAXAS!$C$17)), IF($A1694=TAXAS!$A$18,IF($B1694="CRÉDITO",$D1694-($D1694*TAXAS!$C$18)), IF($A1694=TAXAS!$A$19,IF($B1694="CRÉDITO",$D1694-($D1694*TAXAS!$C$19)), IF($A1694=TAXAS!$A$20,IF($B1694="CRÉDITO",$D1694-($D1694*TAXAS!$C$20)), IF($A1694=TAXAS!$A$21,IF($B1694="CRÉDITO",$D1694-($D1694*TAXAS!$C$21)), IF($A1694=TAXAS!$A$22,IF($B1694="CRÉDITO",$D1694-($D1694*TAXAS!$C$22)), IF($A1694=TAXAS!$A$23,IF($B1694="CRÉDITO",$D1694-($D1694*TAXAS!$C$23)), IF($A1694=TAXAS!$A$24,IF($B1694="CRÉDITO",$D1694-($D1694*TAXAS!$C$24)), IF($A1694=TAXAS!$A$25,IF($B1694="CRÉDITO",$D1694-($D1694*TAXAS!$C$25)), IF($A1694=TAXAS!$A$26,IF($B1694="CRÉDITO",$D1694-($D1694*TAXAS!$C$26)), IF($A1694=TAXAS!$A$27,IF($B1694="CRÉDITO",$D1694-($D1694*TAXAS!$C$27))))))))))))))))))))))))))/1</f>
        <v>0</v>
      </c>
      <c r="G1694" s="9">
        <f>IF($A1694="VISA",IF($B1694="PARCELADO ATÉ 3X",$D1694-(D1694*TAXAS!$D$4))/3,IF($A1694="MASTER",IF($B1694="PARCELADO ATÉ 3X",$D1694-(D1694*TAXAS!$D$5))/3,IF($A1694="ELO",IF($B1694="PARCELADO ATÉ 3X",$D1694-(D1694*TAXAS!$D$6))/3,IF($A1694="HIPERCARD",IF($B1694="PARCELADO ATÉ 3X",$D1694-(D1694*TAXAS!$D$7))/3,IF($A1694="DINERS",IF($B1694="PARCELADO ATÉ 3X",$D1694-(D1694*TAXAS!$D$8))/3,IF($A1694="AMERICA EXPRESS",IF($B1694="PARCELADO ATÉ 3X",$D1694-(D1694*TAXAS!$D$9))/3,IF($A1694=TAXAS!$A$10,IF($B1694="PARCELADO ATÉ 3X",$D1694-($D1694*TAXAS!$D$10))/3,IF($A1694=TAXAS!$A$11,IF($B1694="PARCELADO ATÉ 3X",$D1694-($D1694*TAXAS!$D$11))/3,IF($A1694=TAXAS!$A$12,IF($B1694="PARCELADO ATÉ 3X",$D1694-($D1694*TAXAS!$D$12))/3,IF($A1694=TAXAS!$A$13,IF($B1694="PARCELADO ATÉ 3X",$D1694-($D1694*TAXAS!$D$13))/3,IF($A1694=TAXAS!$A$14,IF($B1694="PARCELADO ATÉ 3X",$D1694-($D1694*TAXAS!$D$14))/3,IF($A1694=TAXAS!$A$15,IF($B1694="PARCELADO ATÉ 3X",$D1694-($D1694*TAXAS!$D$15))/3,IF($A1694=TAXAS!$A$16,IF($B1694="PARCELADO ATÉ 3X",$D1694-($D1694*TAXAS!$D$16))/3,IF($A1694=TAXAS!$A$17,IF($B1694="PARCELADO ATÉ 3X",$D1694-($D1694*TAXAS!$D$17))/3,IF($A1694=TAXAS!$A$18,IF($B1694="PARCELADO ATÉ 3X",$D1694-($D1694*TAXAS!$D$18))/3,IF($A1694=TAXAS!$A$19,IF($B1694="PARCELADO ATÉ 3X",$D1694-($D1694*TAXAS!$D$19))/3,IF($A1694=TAXAS!$A$20,IF($B1694="PARCELADO ATÉ 3X",$D1694-($D1694*TAXAS!$D$20))/3,IF($A1694=TAXAS!$A$21,IF($B1694="PARCELADO ATÉ 3X",$D1694-($D1694*TAXAS!$D$21))/3,IF($A1694=TAXAS!$A$22,IF($B1694="PARCELADO ATÉ 3X",$D1694-($D1694*TAXAS!$D$22))/3,IF($A1694=TAXAS!$A$23,IF($B1694="PARCELADO ATÉ 3X",$D1694-($D1694*TAXAS!$D$23))/3,IF($A1694=TAXAS!$A$24,IF($B1694="PARCELADO ATÉ 3X",$D1694-($D1694*TAXAS!$D$24))/3,IF($A1694=TAXAS!$A$25,IF($B1694="PARCELADO ATÉ 3X",$D1694-($D1694*TAXAS!$D$25))/3,IF($A1694=TAXAS!$A$26,IF($B1694="PARCELADO ATÉ 3X",$D1694-($D1694*TAXAS!$D$26))/3,IF($A1694=TAXAS!$A$27,IF($B1694="PARCELADO ATÉ 3X",$D1694-($D1694*TAXAS!$D$27))/3))))))))))))))))))))))))/1</f>
        <v>0</v>
      </c>
      <c r="H1694" s="9">
        <f>IF($A1694="VISA",IF($B1694="PARCELADO ATÉ 6X",$D1694-(D1694*TAXAS!$E$4))/6,IF($A1694="MASTER",IF($B1694="PARCELADO ATÉ 6X",$D1694-(D1694*TAXAS!$E$5))/6,IF($A1694="ELO",IF($B1694="PARCELADO ATÉ 6X",$D1694-(D1694*TAXAS!$E$6))/6,IF($A1694="HIPERCARD",IF($B1694="PARCELADO ATÉ 6X",$D1694-(D1694*TAXAS!$E$7))/6,IF($A1694="DINERS",IF($B1694="PARCELADO ATÉ 6X",$D1694-(D1694*TAXAS!$E$8))/6,IF($A1694="AMERICA EXPRESS",IF($B1694="PARCELADO ATÉ 6X",$D1694-(D1694*TAXAS!$E$9))/6,IF($A1694=TAXAS!$A$10,IF($B1694="PARCELADO ATÉ 6X",$D1694-($D1694*TAXAS!$E$10))/6,IF($A1694=TAXAS!$A$11,IF($B1694="PARCELADO ATÉ 6X",$D1694-($D1694*TAXAS!$E$11))/6,IF($A1694=TAXAS!$A$12,IF($B1694="PARCELADO ATÉ 6X",$D1694-($D1694*TAXAS!$E$12))/6,IF($A1694=TAXAS!$A$13,IF($B1694="PARCELADO ATÉ 6X",$D1694-($D1694*TAXAS!$E$13))/6,IF($A1694=TAXAS!$A$14,IF($B1694="PARCELADO ATÉ 6X",$D1694-($D1694*TAXAS!$E$14))/6,IF($A1694=TAXAS!$A$15,IF($B1694="PARCELADO ATÉ 6X",$D1694-($D1694*TAXAS!$E$15))/6,IF($A1694=TAXAS!$A$16,IF($B1694="PARCELADO ATÉ 6X",$D1694-($D1694*TAXAS!$E$16))/6,IF($A1694=TAXAS!$A$17,IF($B1694="PARCELADO ATÉ 6X",$D1694-($D1694*TAXAS!$E$17))/6,IF($A1694=TAXAS!$A$18,IF($B1694="PARCELADO ATÉ 6X",$D1694-($D1694*TAXAS!$E$18))/6,IF($A1694=TAXAS!$A$19,IF($B1694="PARCELADO ATÉ 6X",$D1694-($D1694*TAXAS!$E$19))/6,IF($A1694=TAXAS!$A$20,IF($B1694="PARCELADO ATÉ 6X",$D1694-($D1694*TAXAS!$E$20))/6,IF($A1694=TAXAS!$A$21,IF($B1694="PARCELADO ATÉ 6X",$D1694-($D1694*TAXAS!$E$21))/6,IF($A1694=TAXAS!$A$22,IF($B1694="PARCELADO ATÉ 6X",$D1694-($D1694*TAXAS!$E$22))/6,IF($A1694=TAXAS!$A$23,IF($B1694="PARCELADO ATÉ 6X",$D1694-($D1694*TAXAS!$E$23))/6,IF($A1694=TAXAS!$A$24,IF($B1694="PARCELADO ATÉ 6X",$D1694-($D1694*TAXAS!$E$24))/6,IF($A1694=TAXAS!$A$25,IF($B1694="PARCELADO ATÉ 6X",$D1694-($D1694*TAXAS!$E$25))/6,IF($A1694=TAXAS!$A$26,IF($B1694="PARCELADO ATÉ 6X",$D1694-($D1694*TAXAS!$E$26))/6,IF($A1694=TAXAS!$A$27,IF($B1694="PARCELADO ATÉ 6X",$D1694-($D1694*TAXAS!$E$27))/6))))))))))))))))))))))))/1</f>
        <v>0</v>
      </c>
      <c r="I1694" s="9">
        <f>IF($A1694="VISA",IF($B1694="PARCELADO ATÉ 12X",$D1694-(D1694*TAXAS!$F$4))/12,IF($A1694="MASTER",IF($B1694="PARCELADO ATÉ 12X",$D1694-(D1694*TAXAS!$F$5))/12,IF($A1694="ELO",IF($B1694="PARCELADO ATÉ 12X",$D1694-(D1694*TAXAS!$F$6))/12,IF($A1694="HIPERCARD",IF($B1694="PARCELADO ATÉ 12X",$D1694-(D1694*TAXAS!$F$7))/12,IF($A1694="DINERS",IF($B1694="PARCELADO ATÉ 12X",$D1694-(D1694*TAXAS!$F$8))/12,IF($A1694="AMERICA EXPRESS",IF($B1694="PARCELADO ATÉ 12X",$D1694-(D1694*TAXAS!$F$9))/12,IF($A1694=TAXAS!$A$10,IF($B1694="PARCELADO ATÉ 12X",$D1694-($D1694*TAXAS!$F$10))/12,IF($A1694=TAXAS!$A$11,IF($B1694="PARCELADO ATÉ 12X",$D1694-($D1694*TAXAS!$F$11))/12,IF($A1694=TAXAS!$A$12,IF($B1694="PARCELADO ATÉ 12X",$D1694-($D1694*TAXAS!$F$12))/12,IF($A1694=TAXAS!$A$13,IF($B1694="PARCELADO ATÉ 12X",$D1694-($D1694*TAXAS!$F$13))/12,IF($A1694=TAXAS!$A$14,IF($B1694="PARCELADO ATÉ 12X",$D1694-($D1694*TAXAS!$F$14))/12,IF($A1694=TAXAS!$A$15,IF($B1694="PARCELADO ATÉ 12X",$D1694-($D1694*TAXAS!$F$15))/12,IF($A1694=TAXAS!$A$16,IF($B1694="PARCELADO ATÉ 12X",$D1694-($D1694*TAXAS!$F$16))/12,IF($A1694=TAXAS!$A$17,IF($B1694="PARCELADO ATÉ 12X",$D1694-($D1694*TAXAS!$F$17))/12,IF($A1694=TAXAS!$A$18,IF($B1694="PARCELADO ATÉ 12X",$D1694-($D1694*TAXAS!$F$18))/12,IF($A1694=TAXAS!$A$19,IF($B1694="PARCELADO ATÉ 12X",$D1694-($D1694*TAXAS!$F$19))/12,IF($A1694=TAXAS!$A$20,IF($B1694="PARCELADO ATÉ 12X",$D1694-($D1694*TAXAS!$F$20))/12,IF($A1694=TAXAS!$A$21,IF($B1694="PARCELADO ATÉ 12X",$D1694-($D1694*TAXAS!$F$21))/12,IF($A1694=TAXAS!$A$22,IF($B1694="PARCELADO ATÉ 12X",$D1694-($D1694*TAXAS!$F$22))/12,IF($A1694=TAXAS!$A$23,IF($B1694="PARCELADO ATÉ 12X",$D1694-($D1694*TAXAS!$F$23))/12,IF($A1694=TAXAS!$A$24,IF($B1694="PARCELADO ATÉ 12X",$D1694-($D1694*TAXAS!$F$24))/12,IF($A1694=TAXAS!$A$25,IF($B1694="PARCELADO ATÉ 12X",$D1694-($D1694*TAXAS!$F$25))/12,IF($A1694=TAXAS!$A$26,IF($B1694="PARCELADO ATÉ 12X",$D1694-($D1694*TAXAS!$F$26))/12,IF($A1694=TAXAS!$A$27,IF($B1694="PARCELADO ATÉ 12X",$D1694-($D1694*TAXAS!$F$27))/12))))))))))))))))))))))))/1</f>
        <v>0</v>
      </c>
      <c r="J1694" s="8">
        <f t="shared" si="0"/>
        <v>0</v>
      </c>
      <c r="K1694" s="10" t="b">
        <f>IF($B1694="PARCELADO ATÉ 3X",($D1694-($D1694*TAXAS!$D$4))-$J1694)</f>
        <v>0</v>
      </c>
      <c r="L1694" s="10" t="b">
        <f>IF($B1694="PARCELADO ATÉ 6X",($D1694-($D1694*TAXAS!$E$4))-$J1694)</f>
        <v>0</v>
      </c>
      <c r="M1694" s="10" t="b">
        <f>IF($B1694="PARCELADO ATÉ 12X",($D1694-($D1694*TAXAS!$F$4))-$J1694)</f>
        <v>0</v>
      </c>
      <c r="N1694" s="8">
        <f t="shared" si="1"/>
        <v>0</v>
      </c>
      <c r="O1694" s="10">
        <f t="shared" si="2"/>
        <v>0</v>
      </c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</row>
    <row r="1695" spans="1:31" ht="15.75" customHeight="1" x14ac:dyDescent="0.2">
      <c r="A1695" s="3"/>
      <c r="B1695" s="5"/>
      <c r="C1695" s="6"/>
      <c r="D1695" s="42"/>
      <c r="E1695" s="8">
        <f>IF($A1695="VISA",IF($B1695="DÉBITO",$D1695-($D1695*TAXAS!$B$4)),IF($A1695="MASTER",IF($B1695="DÉBITO",$D1695-($D1695*TAXAS!$B$5)),IF($A1695="ELO", IF($B1695="DÉBITO",$D1695-($D1695*TAXAS!$B$6)),IF($A1695="HIPERCARD",IF($B1695="DÉBITO",$D1695-($D1695*TAXAS!$B$7)),IF($A1695="DINERS",IF($B1695="DÉBITO",$D1695-($D1695*TAXAS!$B$8)),IF($A1695="AMERICA EXPRESS",IF($B1695="DÉBITO",$D1695-($D1695*TAXAS!$B$9)),IF($A1695=TAXAS!$A$10,IF($B1695="DÉBITO",$D1695-($D1695*TAXAS!$B$10)), IF($A1695=TAXAS!$A$11,IF($B1695="DÉBITO",$D1695-($D1695*TAXAS!$B$11)), IF($A1695=TAXAS!$A$12,IF($B1695="DÉBITO",$D1695-($D1695*TAXAS!$B$12)), IF($A1695=TAXAS!$A$13,IF($B1695="DÉBITO",$D1695-($D1695*TAXAS!$B$13)), IF($A1695=TAXAS!$A$14,IF($B1695="DÉBITO",$D1695-($D1695*TAXAS!$B$14)), IF($A1695=TAXAS!$A$15,IF($B1695="DÉBITO",$D1695-($D1695*TAXAS!$B$15)), IF($A1695=TAXAS!$A$16,IF($B1695="DÉBITO",$D1695-($D1695*TAXAS!$B$16)), IF($A1695=TAXAS!$A$17,IF($B1695="DÉBITO",$D1695-($D1695*TAXAS!$B$17)), IF($A1695=TAXAS!$A$18,IF($B1695="DÉBITO",$D1695-($D1695*TAXAS!$B$18)), IF($A1695=TAXAS!$A$19,IF($B1695="DÉBITO",$D1695-($D1695*TAXAS!$B$19)), IF($A1695=TAXAS!$A$20,IF($B1695="DÉBITO",$D1695-($D1695*TAXAS!$B$20)), IF($A1695=TAXAS!$A$21,IF($B1695="DÉBITO",$D1695-($D1695*TAXAS!$B$21)), IF($A1695=TAXAS!$A$22,IF($B1695="DÉBITO",$D1695-($D1695*TAXAS!$B$22)), IF($A1695=TAXAS!$A$23,IF($B1695="DÉBITO",$D1695-($D1695*TAXAS!$B$23)), IF($A1695=TAXAS!$A$24,IF($B1695="DÉBITO",$D1695-($D1695*TAXAS!$B$24)), IF($A1695=TAXAS!$A$25,IF($B1695="DÉBITO",$D1695-($D1695*TAXAS!$B$25)), IF($A1695=TAXAS!$A$26,IF($B1695="DÉBITO",$D1695-($D1695*TAXAS!$B$26)), IF($A1695=TAXAS!$A$27,IF($B1695="DÉBITO",$D1695-($D1695*TAXAS!$B$27))))))))))))))))))))))))))/1</f>
        <v>0</v>
      </c>
      <c r="F1695" s="8">
        <f>IF($A1695="VISA",IF($B1695="CRÉDITO",$D1695-($D1695*TAXAS!$C$4)),IF($A1695="MASTER",IF($B1695="CRÉDITO",$D1695-($D1695*TAXAS!$C$5)),IF($A1695="ELO", IF($B1695="CRÉDITO",$D1695-($D1695*TAXAS!$C$6)),IF($A1695="HIPERCARD",IF($B1695="CRÉDITO",$D1695-($D1695*TAXAS!$C$7)),IF($A1695="DINERS",IF($B1695="CRÉDITO",$D1695-($D1695*TAXAS!$C$8)),IF($A1695="AMERICA EXPRESS",IF($B1695="CRÉDITO",$D1695-($D1695*TAXAS!$C$9)),IF($A1695=TAXAS!$A$10,IF($B1695="CRÉDITO",$D1695-($D1695*TAXAS!$C$10)), IF($A1695=TAXAS!$A$11,IF($B1695="CRÉDITO",$D1695-($D1695*TAXAS!$C$11)), IF($A1695=TAXAS!$A$12,IF($B1695="CRÉDITO",$D1695-($D1695*TAXAS!$C$12)), IF($A1695=TAXAS!$A$13,IF($B1695="CRÉDITO",$D1695-($D1695*TAXAS!$C$13)), IF($A1695=TAXAS!$A$14,IF($B1695="CRÉDITO",$D1695-($D1695*TAXAS!$C$14)), IF($A1695=TAXAS!$A$15,IF($B1695="CRÉDITO",$D1695-($D1695*TAXAS!$C$15)), IF($A1695=TAXAS!$A$16,IF($B1695="CRÉDITO",$D1695-($D1695*TAXAS!$C$16)), IF($A1695=TAXAS!$A$17,IF($B1695="CRÉDITO",$D1695-($D1695*TAXAS!$C$17)), IF($A1695=TAXAS!$A$18,IF($B1695="CRÉDITO",$D1695-($D1695*TAXAS!$C$18)), IF($A1695=TAXAS!$A$19,IF($B1695="CRÉDITO",$D1695-($D1695*TAXAS!$C$19)), IF($A1695=TAXAS!$A$20,IF($B1695="CRÉDITO",$D1695-($D1695*TAXAS!$C$20)), IF($A1695=TAXAS!$A$21,IF($B1695="CRÉDITO",$D1695-($D1695*TAXAS!$C$21)), IF($A1695=TAXAS!$A$22,IF($B1695="CRÉDITO",$D1695-($D1695*TAXAS!$C$22)), IF($A1695=TAXAS!$A$23,IF($B1695="CRÉDITO",$D1695-($D1695*TAXAS!$C$23)), IF($A1695=TAXAS!$A$24,IF($B1695="CRÉDITO",$D1695-($D1695*TAXAS!$C$24)), IF($A1695=TAXAS!$A$25,IF($B1695="CRÉDITO",$D1695-($D1695*TAXAS!$C$25)), IF($A1695=TAXAS!$A$26,IF($B1695="CRÉDITO",$D1695-($D1695*TAXAS!$C$26)), IF($A1695=TAXAS!$A$27,IF($B1695="CRÉDITO",$D1695-($D1695*TAXAS!$C$27))))))))))))))))))))))))))/1</f>
        <v>0</v>
      </c>
      <c r="G1695" s="9">
        <f>IF($A1695="VISA",IF($B1695="PARCELADO ATÉ 3X",$D1695-(D1695*TAXAS!$D$4))/3,IF($A1695="MASTER",IF($B1695="PARCELADO ATÉ 3X",$D1695-(D1695*TAXAS!$D$5))/3,IF($A1695="ELO",IF($B1695="PARCELADO ATÉ 3X",$D1695-(D1695*TAXAS!$D$6))/3,IF($A1695="HIPERCARD",IF($B1695="PARCELADO ATÉ 3X",$D1695-(D1695*TAXAS!$D$7))/3,IF($A1695="DINERS",IF($B1695="PARCELADO ATÉ 3X",$D1695-(D1695*TAXAS!$D$8))/3,IF($A1695="AMERICA EXPRESS",IF($B1695="PARCELADO ATÉ 3X",$D1695-(D1695*TAXAS!$D$9))/3,IF($A1695=TAXAS!$A$10,IF($B1695="PARCELADO ATÉ 3X",$D1695-($D1695*TAXAS!$D$10))/3,IF($A1695=TAXAS!$A$11,IF($B1695="PARCELADO ATÉ 3X",$D1695-($D1695*TAXAS!$D$11))/3,IF($A1695=TAXAS!$A$12,IF($B1695="PARCELADO ATÉ 3X",$D1695-($D1695*TAXAS!$D$12))/3,IF($A1695=TAXAS!$A$13,IF($B1695="PARCELADO ATÉ 3X",$D1695-($D1695*TAXAS!$D$13))/3,IF($A1695=TAXAS!$A$14,IF($B1695="PARCELADO ATÉ 3X",$D1695-($D1695*TAXAS!$D$14))/3,IF($A1695=TAXAS!$A$15,IF($B1695="PARCELADO ATÉ 3X",$D1695-($D1695*TAXAS!$D$15))/3,IF($A1695=TAXAS!$A$16,IF($B1695="PARCELADO ATÉ 3X",$D1695-($D1695*TAXAS!$D$16))/3,IF($A1695=TAXAS!$A$17,IF($B1695="PARCELADO ATÉ 3X",$D1695-($D1695*TAXAS!$D$17))/3,IF($A1695=TAXAS!$A$18,IF($B1695="PARCELADO ATÉ 3X",$D1695-($D1695*TAXAS!$D$18))/3,IF($A1695=TAXAS!$A$19,IF($B1695="PARCELADO ATÉ 3X",$D1695-($D1695*TAXAS!$D$19))/3,IF($A1695=TAXAS!$A$20,IF($B1695="PARCELADO ATÉ 3X",$D1695-($D1695*TAXAS!$D$20))/3,IF($A1695=TAXAS!$A$21,IF($B1695="PARCELADO ATÉ 3X",$D1695-($D1695*TAXAS!$D$21))/3,IF($A1695=TAXAS!$A$22,IF($B1695="PARCELADO ATÉ 3X",$D1695-($D1695*TAXAS!$D$22))/3,IF($A1695=TAXAS!$A$23,IF($B1695="PARCELADO ATÉ 3X",$D1695-($D1695*TAXAS!$D$23))/3,IF($A1695=TAXAS!$A$24,IF($B1695="PARCELADO ATÉ 3X",$D1695-($D1695*TAXAS!$D$24))/3,IF($A1695=TAXAS!$A$25,IF($B1695="PARCELADO ATÉ 3X",$D1695-($D1695*TAXAS!$D$25))/3,IF($A1695=TAXAS!$A$26,IF($B1695="PARCELADO ATÉ 3X",$D1695-($D1695*TAXAS!$D$26))/3,IF($A1695=TAXAS!$A$27,IF($B1695="PARCELADO ATÉ 3X",$D1695-($D1695*TAXAS!$D$27))/3))))))))))))))))))))))))/1</f>
        <v>0</v>
      </c>
      <c r="H1695" s="9">
        <f>IF($A1695="VISA",IF($B1695="PARCELADO ATÉ 6X",$D1695-(D1695*TAXAS!$E$4))/6,IF($A1695="MASTER",IF($B1695="PARCELADO ATÉ 6X",$D1695-(D1695*TAXAS!$E$5))/6,IF($A1695="ELO",IF($B1695="PARCELADO ATÉ 6X",$D1695-(D1695*TAXAS!$E$6))/6,IF($A1695="HIPERCARD",IF($B1695="PARCELADO ATÉ 6X",$D1695-(D1695*TAXAS!$E$7))/6,IF($A1695="DINERS",IF($B1695="PARCELADO ATÉ 6X",$D1695-(D1695*TAXAS!$E$8))/6,IF($A1695="AMERICA EXPRESS",IF($B1695="PARCELADO ATÉ 6X",$D1695-(D1695*TAXAS!$E$9))/6,IF($A1695=TAXAS!$A$10,IF($B1695="PARCELADO ATÉ 6X",$D1695-($D1695*TAXAS!$E$10))/6,IF($A1695=TAXAS!$A$11,IF($B1695="PARCELADO ATÉ 6X",$D1695-($D1695*TAXAS!$E$11))/6,IF($A1695=TAXAS!$A$12,IF($B1695="PARCELADO ATÉ 6X",$D1695-($D1695*TAXAS!$E$12))/6,IF($A1695=TAXAS!$A$13,IF($B1695="PARCELADO ATÉ 6X",$D1695-($D1695*TAXAS!$E$13))/6,IF($A1695=TAXAS!$A$14,IF($B1695="PARCELADO ATÉ 6X",$D1695-($D1695*TAXAS!$E$14))/6,IF($A1695=TAXAS!$A$15,IF($B1695="PARCELADO ATÉ 6X",$D1695-($D1695*TAXAS!$E$15))/6,IF($A1695=TAXAS!$A$16,IF($B1695="PARCELADO ATÉ 6X",$D1695-($D1695*TAXAS!$E$16))/6,IF($A1695=TAXAS!$A$17,IF($B1695="PARCELADO ATÉ 6X",$D1695-($D1695*TAXAS!$E$17))/6,IF($A1695=TAXAS!$A$18,IF($B1695="PARCELADO ATÉ 6X",$D1695-($D1695*TAXAS!$E$18))/6,IF($A1695=TAXAS!$A$19,IF($B1695="PARCELADO ATÉ 6X",$D1695-($D1695*TAXAS!$E$19))/6,IF($A1695=TAXAS!$A$20,IF($B1695="PARCELADO ATÉ 6X",$D1695-($D1695*TAXAS!$E$20))/6,IF($A1695=TAXAS!$A$21,IF($B1695="PARCELADO ATÉ 6X",$D1695-($D1695*TAXAS!$E$21))/6,IF($A1695=TAXAS!$A$22,IF($B1695="PARCELADO ATÉ 6X",$D1695-($D1695*TAXAS!$E$22))/6,IF($A1695=TAXAS!$A$23,IF($B1695="PARCELADO ATÉ 6X",$D1695-($D1695*TAXAS!$E$23))/6,IF($A1695=TAXAS!$A$24,IF($B1695="PARCELADO ATÉ 6X",$D1695-($D1695*TAXAS!$E$24))/6,IF($A1695=TAXAS!$A$25,IF($B1695="PARCELADO ATÉ 6X",$D1695-($D1695*TAXAS!$E$25))/6,IF($A1695=TAXAS!$A$26,IF($B1695="PARCELADO ATÉ 6X",$D1695-($D1695*TAXAS!$E$26))/6,IF($A1695=TAXAS!$A$27,IF($B1695="PARCELADO ATÉ 6X",$D1695-($D1695*TAXAS!$E$27))/6))))))))))))))))))))))))/1</f>
        <v>0</v>
      </c>
      <c r="I1695" s="9">
        <f>IF($A1695="VISA",IF($B1695="PARCELADO ATÉ 12X",$D1695-(D1695*TAXAS!$F$4))/12,IF($A1695="MASTER",IF($B1695="PARCELADO ATÉ 12X",$D1695-(D1695*TAXAS!$F$5))/12,IF($A1695="ELO",IF($B1695="PARCELADO ATÉ 12X",$D1695-(D1695*TAXAS!$F$6))/12,IF($A1695="HIPERCARD",IF($B1695="PARCELADO ATÉ 12X",$D1695-(D1695*TAXAS!$F$7))/12,IF($A1695="DINERS",IF($B1695="PARCELADO ATÉ 12X",$D1695-(D1695*TAXAS!$F$8))/12,IF($A1695="AMERICA EXPRESS",IF($B1695="PARCELADO ATÉ 12X",$D1695-(D1695*TAXAS!$F$9))/12,IF($A1695=TAXAS!$A$10,IF($B1695="PARCELADO ATÉ 12X",$D1695-($D1695*TAXAS!$F$10))/12,IF($A1695=TAXAS!$A$11,IF($B1695="PARCELADO ATÉ 12X",$D1695-($D1695*TAXAS!$F$11))/12,IF($A1695=TAXAS!$A$12,IF($B1695="PARCELADO ATÉ 12X",$D1695-($D1695*TAXAS!$F$12))/12,IF($A1695=TAXAS!$A$13,IF($B1695="PARCELADO ATÉ 12X",$D1695-($D1695*TAXAS!$F$13))/12,IF($A1695=TAXAS!$A$14,IF($B1695="PARCELADO ATÉ 12X",$D1695-($D1695*TAXAS!$F$14))/12,IF($A1695=TAXAS!$A$15,IF($B1695="PARCELADO ATÉ 12X",$D1695-($D1695*TAXAS!$F$15))/12,IF($A1695=TAXAS!$A$16,IF($B1695="PARCELADO ATÉ 12X",$D1695-($D1695*TAXAS!$F$16))/12,IF($A1695=TAXAS!$A$17,IF($B1695="PARCELADO ATÉ 12X",$D1695-($D1695*TAXAS!$F$17))/12,IF($A1695=TAXAS!$A$18,IF($B1695="PARCELADO ATÉ 12X",$D1695-($D1695*TAXAS!$F$18))/12,IF($A1695=TAXAS!$A$19,IF($B1695="PARCELADO ATÉ 12X",$D1695-($D1695*TAXAS!$F$19))/12,IF($A1695=TAXAS!$A$20,IF($B1695="PARCELADO ATÉ 12X",$D1695-($D1695*TAXAS!$F$20))/12,IF($A1695=TAXAS!$A$21,IF($B1695="PARCELADO ATÉ 12X",$D1695-($D1695*TAXAS!$F$21))/12,IF($A1695=TAXAS!$A$22,IF($B1695="PARCELADO ATÉ 12X",$D1695-($D1695*TAXAS!$F$22))/12,IF($A1695=TAXAS!$A$23,IF($B1695="PARCELADO ATÉ 12X",$D1695-($D1695*TAXAS!$F$23))/12,IF($A1695=TAXAS!$A$24,IF($B1695="PARCELADO ATÉ 12X",$D1695-($D1695*TAXAS!$F$24))/12,IF($A1695=TAXAS!$A$25,IF($B1695="PARCELADO ATÉ 12X",$D1695-($D1695*TAXAS!$F$25))/12,IF($A1695=TAXAS!$A$26,IF($B1695="PARCELADO ATÉ 12X",$D1695-($D1695*TAXAS!$F$26))/12,IF($A1695=TAXAS!$A$27,IF($B1695="PARCELADO ATÉ 12X",$D1695-($D1695*TAXAS!$F$27))/12))))))))))))))))))))))))/1</f>
        <v>0</v>
      </c>
      <c r="J1695" s="8">
        <f t="shared" si="0"/>
        <v>0</v>
      </c>
      <c r="K1695" s="10" t="b">
        <f>IF($B1695="PARCELADO ATÉ 3X",($D1695-($D1695*TAXAS!$D$4))-$J1695)</f>
        <v>0</v>
      </c>
      <c r="L1695" s="10" t="b">
        <f>IF($B1695="PARCELADO ATÉ 6X",($D1695-($D1695*TAXAS!$E$4))-$J1695)</f>
        <v>0</v>
      </c>
      <c r="M1695" s="10" t="b">
        <f>IF($B1695="PARCELADO ATÉ 12X",($D1695-($D1695*TAXAS!$F$4))-$J1695)</f>
        <v>0</v>
      </c>
      <c r="N1695" s="8">
        <f t="shared" si="1"/>
        <v>0</v>
      </c>
      <c r="O1695" s="10">
        <f t="shared" si="2"/>
        <v>0</v>
      </c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</row>
    <row r="1696" spans="1:31" ht="15.75" customHeight="1" x14ac:dyDescent="0.2">
      <c r="A1696" s="3"/>
      <c r="B1696" s="5"/>
      <c r="C1696" s="6"/>
      <c r="D1696" s="42"/>
      <c r="E1696" s="8">
        <f>IF($A1696="VISA",IF($B1696="DÉBITO",$D1696-($D1696*TAXAS!$B$4)),IF($A1696="MASTER",IF($B1696="DÉBITO",$D1696-($D1696*TAXAS!$B$5)),IF($A1696="ELO", IF($B1696="DÉBITO",$D1696-($D1696*TAXAS!$B$6)),IF($A1696="HIPERCARD",IF($B1696="DÉBITO",$D1696-($D1696*TAXAS!$B$7)),IF($A1696="DINERS",IF($B1696="DÉBITO",$D1696-($D1696*TAXAS!$B$8)),IF($A1696="AMERICA EXPRESS",IF($B1696="DÉBITO",$D1696-($D1696*TAXAS!$B$9)),IF($A1696=TAXAS!$A$10,IF($B1696="DÉBITO",$D1696-($D1696*TAXAS!$B$10)), IF($A1696=TAXAS!$A$11,IF($B1696="DÉBITO",$D1696-($D1696*TAXAS!$B$11)), IF($A1696=TAXAS!$A$12,IF($B1696="DÉBITO",$D1696-($D1696*TAXAS!$B$12)), IF($A1696=TAXAS!$A$13,IF($B1696="DÉBITO",$D1696-($D1696*TAXAS!$B$13)), IF($A1696=TAXAS!$A$14,IF($B1696="DÉBITO",$D1696-($D1696*TAXAS!$B$14)), IF($A1696=TAXAS!$A$15,IF($B1696="DÉBITO",$D1696-($D1696*TAXAS!$B$15)), IF($A1696=TAXAS!$A$16,IF($B1696="DÉBITO",$D1696-($D1696*TAXAS!$B$16)), IF($A1696=TAXAS!$A$17,IF($B1696="DÉBITO",$D1696-($D1696*TAXAS!$B$17)), IF($A1696=TAXAS!$A$18,IF($B1696="DÉBITO",$D1696-($D1696*TAXAS!$B$18)), IF($A1696=TAXAS!$A$19,IF($B1696="DÉBITO",$D1696-($D1696*TAXAS!$B$19)), IF($A1696=TAXAS!$A$20,IF($B1696="DÉBITO",$D1696-($D1696*TAXAS!$B$20)), IF($A1696=TAXAS!$A$21,IF($B1696="DÉBITO",$D1696-($D1696*TAXAS!$B$21)), IF($A1696=TAXAS!$A$22,IF($B1696="DÉBITO",$D1696-($D1696*TAXAS!$B$22)), IF($A1696=TAXAS!$A$23,IF($B1696="DÉBITO",$D1696-($D1696*TAXAS!$B$23)), IF($A1696=TAXAS!$A$24,IF($B1696="DÉBITO",$D1696-($D1696*TAXAS!$B$24)), IF($A1696=TAXAS!$A$25,IF($B1696="DÉBITO",$D1696-($D1696*TAXAS!$B$25)), IF($A1696=TAXAS!$A$26,IF($B1696="DÉBITO",$D1696-($D1696*TAXAS!$B$26)), IF($A1696=TAXAS!$A$27,IF($B1696="DÉBITO",$D1696-($D1696*TAXAS!$B$27))))))))))))))))))))))))))/1</f>
        <v>0</v>
      </c>
      <c r="F1696" s="8">
        <f>IF($A1696="VISA",IF($B1696="CRÉDITO",$D1696-($D1696*TAXAS!$C$4)),IF($A1696="MASTER",IF($B1696="CRÉDITO",$D1696-($D1696*TAXAS!$C$5)),IF($A1696="ELO", IF($B1696="CRÉDITO",$D1696-($D1696*TAXAS!$C$6)),IF($A1696="HIPERCARD",IF($B1696="CRÉDITO",$D1696-($D1696*TAXAS!$C$7)),IF($A1696="DINERS",IF($B1696="CRÉDITO",$D1696-($D1696*TAXAS!$C$8)),IF($A1696="AMERICA EXPRESS",IF($B1696="CRÉDITO",$D1696-($D1696*TAXAS!$C$9)),IF($A1696=TAXAS!$A$10,IF($B1696="CRÉDITO",$D1696-($D1696*TAXAS!$C$10)), IF($A1696=TAXAS!$A$11,IF($B1696="CRÉDITO",$D1696-($D1696*TAXAS!$C$11)), IF($A1696=TAXAS!$A$12,IF($B1696="CRÉDITO",$D1696-($D1696*TAXAS!$C$12)), IF($A1696=TAXAS!$A$13,IF($B1696="CRÉDITO",$D1696-($D1696*TAXAS!$C$13)), IF($A1696=TAXAS!$A$14,IF($B1696="CRÉDITO",$D1696-($D1696*TAXAS!$C$14)), IF($A1696=TAXAS!$A$15,IF($B1696="CRÉDITO",$D1696-($D1696*TAXAS!$C$15)), IF($A1696=TAXAS!$A$16,IF($B1696="CRÉDITO",$D1696-($D1696*TAXAS!$C$16)), IF($A1696=TAXAS!$A$17,IF($B1696="CRÉDITO",$D1696-($D1696*TAXAS!$C$17)), IF($A1696=TAXAS!$A$18,IF($B1696="CRÉDITO",$D1696-($D1696*TAXAS!$C$18)), IF($A1696=TAXAS!$A$19,IF($B1696="CRÉDITO",$D1696-($D1696*TAXAS!$C$19)), IF($A1696=TAXAS!$A$20,IF($B1696="CRÉDITO",$D1696-($D1696*TAXAS!$C$20)), IF($A1696=TAXAS!$A$21,IF($B1696="CRÉDITO",$D1696-($D1696*TAXAS!$C$21)), IF($A1696=TAXAS!$A$22,IF($B1696="CRÉDITO",$D1696-($D1696*TAXAS!$C$22)), IF($A1696=TAXAS!$A$23,IF($B1696="CRÉDITO",$D1696-($D1696*TAXAS!$C$23)), IF($A1696=TAXAS!$A$24,IF($B1696="CRÉDITO",$D1696-($D1696*TAXAS!$C$24)), IF($A1696=TAXAS!$A$25,IF($B1696="CRÉDITO",$D1696-($D1696*TAXAS!$C$25)), IF($A1696=TAXAS!$A$26,IF($B1696="CRÉDITO",$D1696-($D1696*TAXAS!$C$26)), IF($A1696=TAXAS!$A$27,IF($B1696="CRÉDITO",$D1696-($D1696*TAXAS!$C$27))))))))))))))))))))))))))/1</f>
        <v>0</v>
      </c>
      <c r="G1696" s="9">
        <f>IF($A1696="VISA",IF($B1696="PARCELADO ATÉ 3X",$D1696-(D1696*TAXAS!$D$4))/3,IF($A1696="MASTER",IF($B1696="PARCELADO ATÉ 3X",$D1696-(D1696*TAXAS!$D$5))/3,IF($A1696="ELO",IF($B1696="PARCELADO ATÉ 3X",$D1696-(D1696*TAXAS!$D$6))/3,IF($A1696="HIPERCARD",IF($B1696="PARCELADO ATÉ 3X",$D1696-(D1696*TAXAS!$D$7))/3,IF($A1696="DINERS",IF($B1696="PARCELADO ATÉ 3X",$D1696-(D1696*TAXAS!$D$8))/3,IF($A1696="AMERICA EXPRESS",IF($B1696="PARCELADO ATÉ 3X",$D1696-(D1696*TAXAS!$D$9))/3,IF($A1696=TAXAS!$A$10,IF($B1696="PARCELADO ATÉ 3X",$D1696-($D1696*TAXAS!$D$10))/3,IF($A1696=TAXAS!$A$11,IF($B1696="PARCELADO ATÉ 3X",$D1696-($D1696*TAXAS!$D$11))/3,IF($A1696=TAXAS!$A$12,IF($B1696="PARCELADO ATÉ 3X",$D1696-($D1696*TAXAS!$D$12))/3,IF($A1696=TAXAS!$A$13,IF($B1696="PARCELADO ATÉ 3X",$D1696-($D1696*TAXAS!$D$13))/3,IF($A1696=TAXAS!$A$14,IF($B1696="PARCELADO ATÉ 3X",$D1696-($D1696*TAXAS!$D$14))/3,IF($A1696=TAXAS!$A$15,IF($B1696="PARCELADO ATÉ 3X",$D1696-($D1696*TAXAS!$D$15))/3,IF($A1696=TAXAS!$A$16,IF($B1696="PARCELADO ATÉ 3X",$D1696-($D1696*TAXAS!$D$16))/3,IF($A1696=TAXAS!$A$17,IF($B1696="PARCELADO ATÉ 3X",$D1696-($D1696*TAXAS!$D$17))/3,IF($A1696=TAXAS!$A$18,IF($B1696="PARCELADO ATÉ 3X",$D1696-($D1696*TAXAS!$D$18))/3,IF($A1696=TAXAS!$A$19,IF($B1696="PARCELADO ATÉ 3X",$D1696-($D1696*TAXAS!$D$19))/3,IF($A1696=TAXAS!$A$20,IF($B1696="PARCELADO ATÉ 3X",$D1696-($D1696*TAXAS!$D$20))/3,IF($A1696=TAXAS!$A$21,IF($B1696="PARCELADO ATÉ 3X",$D1696-($D1696*TAXAS!$D$21))/3,IF($A1696=TAXAS!$A$22,IF($B1696="PARCELADO ATÉ 3X",$D1696-($D1696*TAXAS!$D$22))/3,IF($A1696=TAXAS!$A$23,IF($B1696="PARCELADO ATÉ 3X",$D1696-($D1696*TAXAS!$D$23))/3,IF($A1696=TAXAS!$A$24,IF($B1696="PARCELADO ATÉ 3X",$D1696-($D1696*TAXAS!$D$24))/3,IF($A1696=TAXAS!$A$25,IF($B1696="PARCELADO ATÉ 3X",$D1696-($D1696*TAXAS!$D$25))/3,IF($A1696=TAXAS!$A$26,IF($B1696="PARCELADO ATÉ 3X",$D1696-($D1696*TAXAS!$D$26))/3,IF($A1696=TAXAS!$A$27,IF($B1696="PARCELADO ATÉ 3X",$D1696-($D1696*TAXAS!$D$27))/3))))))))))))))))))))))))/1</f>
        <v>0</v>
      </c>
      <c r="H1696" s="9">
        <f>IF($A1696="VISA",IF($B1696="PARCELADO ATÉ 6X",$D1696-(D1696*TAXAS!$E$4))/6,IF($A1696="MASTER",IF($B1696="PARCELADO ATÉ 6X",$D1696-(D1696*TAXAS!$E$5))/6,IF($A1696="ELO",IF($B1696="PARCELADO ATÉ 6X",$D1696-(D1696*TAXAS!$E$6))/6,IF($A1696="HIPERCARD",IF($B1696="PARCELADO ATÉ 6X",$D1696-(D1696*TAXAS!$E$7))/6,IF($A1696="DINERS",IF($B1696="PARCELADO ATÉ 6X",$D1696-(D1696*TAXAS!$E$8))/6,IF($A1696="AMERICA EXPRESS",IF($B1696="PARCELADO ATÉ 6X",$D1696-(D1696*TAXAS!$E$9))/6,IF($A1696=TAXAS!$A$10,IF($B1696="PARCELADO ATÉ 6X",$D1696-($D1696*TAXAS!$E$10))/6,IF($A1696=TAXAS!$A$11,IF($B1696="PARCELADO ATÉ 6X",$D1696-($D1696*TAXAS!$E$11))/6,IF($A1696=TAXAS!$A$12,IF($B1696="PARCELADO ATÉ 6X",$D1696-($D1696*TAXAS!$E$12))/6,IF($A1696=TAXAS!$A$13,IF($B1696="PARCELADO ATÉ 6X",$D1696-($D1696*TAXAS!$E$13))/6,IF($A1696=TAXAS!$A$14,IF($B1696="PARCELADO ATÉ 6X",$D1696-($D1696*TAXAS!$E$14))/6,IF($A1696=TAXAS!$A$15,IF($B1696="PARCELADO ATÉ 6X",$D1696-($D1696*TAXAS!$E$15))/6,IF($A1696=TAXAS!$A$16,IF($B1696="PARCELADO ATÉ 6X",$D1696-($D1696*TAXAS!$E$16))/6,IF($A1696=TAXAS!$A$17,IF($B1696="PARCELADO ATÉ 6X",$D1696-($D1696*TAXAS!$E$17))/6,IF($A1696=TAXAS!$A$18,IF($B1696="PARCELADO ATÉ 6X",$D1696-($D1696*TAXAS!$E$18))/6,IF($A1696=TAXAS!$A$19,IF($B1696="PARCELADO ATÉ 6X",$D1696-($D1696*TAXAS!$E$19))/6,IF($A1696=TAXAS!$A$20,IF($B1696="PARCELADO ATÉ 6X",$D1696-($D1696*TAXAS!$E$20))/6,IF($A1696=TAXAS!$A$21,IF($B1696="PARCELADO ATÉ 6X",$D1696-($D1696*TAXAS!$E$21))/6,IF($A1696=TAXAS!$A$22,IF($B1696="PARCELADO ATÉ 6X",$D1696-($D1696*TAXAS!$E$22))/6,IF($A1696=TAXAS!$A$23,IF($B1696="PARCELADO ATÉ 6X",$D1696-($D1696*TAXAS!$E$23))/6,IF($A1696=TAXAS!$A$24,IF($B1696="PARCELADO ATÉ 6X",$D1696-($D1696*TAXAS!$E$24))/6,IF($A1696=TAXAS!$A$25,IF($B1696="PARCELADO ATÉ 6X",$D1696-($D1696*TAXAS!$E$25))/6,IF($A1696=TAXAS!$A$26,IF($B1696="PARCELADO ATÉ 6X",$D1696-($D1696*TAXAS!$E$26))/6,IF($A1696=TAXAS!$A$27,IF($B1696="PARCELADO ATÉ 6X",$D1696-($D1696*TAXAS!$E$27))/6))))))))))))))))))))))))/1</f>
        <v>0</v>
      </c>
      <c r="I1696" s="9">
        <f>IF($A1696="VISA",IF($B1696="PARCELADO ATÉ 12X",$D1696-(D1696*TAXAS!$F$4))/12,IF($A1696="MASTER",IF($B1696="PARCELADO ATÉ 12X",$D1696-(D1696*TAXAS!$F$5))/12,IF($A1696="ELO",IF($B1696="PARCELADO ATÉ 12X",$D1696-(D1696*TAXAS!$F$6))/12,IF($A1696="HIPERCARD",IF($B1696="PARCELADO ATÉ 12X",$D1696-(D1696*TAXAS!$F$7))/12,IF($A1696="DINERS",IF($B1696="PARCELADO ATÉ 12X",$D1696-(D1696*TAXAS!$F$8))/12,IF($A1696="AMERICA EXPRESS",IF($B1696="PARCELADO ATÉ 12X",$D1696-(D1696*TAXAS!$F$9))/12,IF($A1696=TAXAS!$A$10,IF($B1696="PARCELADO ATÉ 12X",$D1696-($D1696*TAXAS!$F$10))/12,IF($A1696=TAXAS!$A$11,IF($B1696="PARCELADO ATÉ 12X",$D1696-($D1696*TAXAS!$F$11))/12,IF($A1696=TAXAS!$A$12,IF($B1696="PARCELADO ATÉ 12X",$D1696-($D1696*TAXAS!$F$12))/12,IF($A1696=TAXAS!$A$13,IF($B1696="PARCELADO ATÉ 12X",$D1696-($D1696*TAXAS!$F$13))/12,IF($A1696=TAXAS!$A$14,IF($B1696="PARCELADO ATÉ 12X",$D1696-($D1696*TAXAS!$F$14))/12,IF($A1696=TAXAS!$A$15,IF($B1696="PARCELADO ATÉ 12X",$D1696-($D1696*TAXAS!$F$15))/12,IF($A1696=TAXAS!$A$16,IF($B1696="PARCELADO ATÉ 12X",$D1696-($D1696*TAXAS!$F$16))/12,IF($A1696=TAXAS!$A$17,IF($B1696="PARCELADO ATÉ 12X",$D1696-($D1696*TAXAS!$F$17))/12,IF($A1696=TAXAS!$A$18,IF($B1696="PARCELADO ATÉ 12X",$D1696-($D1696*TAXAS!$F$18))/12,IF($A1696=TAXAS!$A$19,IF($B1696="PARCELADO ATÉ 12X",$D1696-($D1696*TAXAS!$F$19))/12,IF($A1696=TAXAS!$A$20,IF($B1696="PARCELADO ATÉ 12X",$D1696-($D1696*TAXAS!$F$20))/12,IF($A1696=TAXAS!$A$21,IF($B1696="PARCELADO ATÉ 12X",$D1696-($D1696*TAXAS!$F$21))/12,IF($A1696=TAXAS!$A$22,IF($B1696="PARCELADO ATÉ 12X",$D1696-($D1696*TAXAS!$F$22))/12,IF($A1696=TAXAS!$A$23,IF($B1696="PARCELADO ATÉ 12X",$D1696-($D1696*TAXAS!$F$23))/12,IF($A1696=TAXAS!$A$24,IF($B1696="PARCELADO ATÉ 12X",$D1696-($D1696*TAXAS!$F$24))/12,IF($A1696=TAXAS!$A$25,IF($B1696="PARCELADO ATÉ 12X",$D1696-($D1696*TAXAS!$F$25))/12,IF($A1696=TAXAS!$A$26,IF($B1696="PARCELADO ATÉ 12X",$D1696-($D1696*TAXAS!$F$26))/12,IF($A1696=TAXAS!$A$27,IF($B1696="PARCELADO ATÉ 12X",$D1696-($D1696*TAXAS!$F$27))/12))))))))))))))))))))))))/1</f>
        <v>0</v>
      </c>
      <c r="J1696" s="8">
        <f t="shared" si="0"/>
        <v>0</v>
      </c>
      <c r="K1696" s="10" t="b">
        <f>IF($B1696="PARCELADO ATÉ 3X",($D1696-($D1696*TAXAS!$D$4))-$J1696)</f>
        <v>0</v>
      </c>
      <c r="L1696" s="10" t="b">
        <f>IF($B1696="PARCELADO ATÉ 6X",($D1696-($D1696*TAXAS!$E$4))-$J1696)</f>
        <v>0</v>
      </c>
      <c r="M1696" s="10" t="b">
        <f>IF($B1696="PARCELADO ATÉ 12X",($D1696-($D1696*TAXAS!$F$4))-$J1696)</f>
        <v>0</v>
      </c>
      <c r="N1696" s="8">
        <f t="shared" si="1"/>
        <v>0</v>
      </c>
      <c r="O1696" s="10">
        <f t="shared" si="2"/>
        <v>0</v>
      </c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</row>
    <row r="1697" spans="1:31" ht="15.75" customHeight="1" x14ac:dyDescent="0.2">
      <c r="A1697" s="3"/>
      <c r="B1697" s="5"/>
      <c r="C1697" s="6"/>
      <c r="D1697" s="42"/>
      <c r="E1697" s="8">
        <f>IF($A1697="VISA",IF($B1697="DÉBITO",$D1697-($D1697*TAXAS!$B$4)),IF($A1697="MASTER",IF($B1697="DÉBITO",$D1697-($D1697*TAXAS!$B$5)),IF($A1697="ELO", IF($B1697="DÉBITO",$D1697-($D1697*TAXAS!$B$6)),IF($A1697="HIPERCARD",IF($B1697="DÉBITO",$D1697-($D1697*TAXAS!$B$7)),IF($A1697="DINERS",IF($B1697="DÉBITO",$D1697-($D1697*TAXAS!$B$8)),IF($A1697="AMERICA EXPRESS",IF($B1697="DÉBITO",$D1697-($D1697*TAXAS!$B$9)),IF($A1697=TAXAS!$A$10,IF($B1697="DÉBITO",$D1697-($D1697*TAXAS!$B$10)), IF($A1697=TAXAS!$A$11,IF($B1697="DÉBITO",$D1697-($D1697*TAXAS!$B$11)), IF($A1697=TAXAS!$A$12,IF($B1697="DÉBITO",$D1697-($D1697*TAXAS!$B$12)), IF($A1697=TAXAS!$A$13,IF($B1697="DÉBITO",$D1697-($D1697*TAXAS!$B$13)), IF($A1697=TAXAS!$A$14,IF($B1697="DÉBITO",$D1697-($D1697*TAXAS!$B$14)), IF($A1697=TAXAS!$A$15,IF($B1697="DÉBITO",$D1697-($D1697*TAXAS!$B$15)), IF($A1697=TAXAS!$A$16,IF($B1697="DÉBITO",$D1697-($D1697*TAXAS!$B$16)), IF($A1697=TAXAS!$A$17,IF($B1697="DÉBITO",$D1697-($D1697*TAXAS!$B$17)), IF($A1697=TAXAS!$A$18,IF($B1697="DÉBITO",$D1697-($D1697*TAXAS!$B$18)), IF($A1697=TAXAS!$A$19,IF($B1697="DÉBITO",$D1697-($D1697*TAXAS!$B$19)), IF($A1697=TAXAS!$A$20,IF($B1697="DÉBITO",$D1697-($D1697*TAXAS!$B$20)), IF($A1697=TAXAS!$A$21,IF($B1697="DÉBITO",$D1697-($D1697*TAXAS!$B$21)), IF($A1697=TAXAS!$A$22,IF($B1697="DÉBITO",$D1697-($D1697*TAXAS!$B$22)), IF($A1697=TAXAS!$A$23,IF($B1697="DÉBITO",$D1697-($D1697*TAXAS!$B$23)), IF($A1697=TAXAS!$A$24,IF($B1697="DÉBITO",$D1697-($D1697*TAXAS!$B$24)), IF($A1697=TAXAS!$A$25,IF($B1697="DÉBITO",$D1697-($D1697*TAXAS!$B$25)), IF($A1697=TAXAS!$A$26,IF($B1697="DÉBITO",$D1697-($D1697*TAXAS!$B$26)), IF($A1697=TAXAS!$A$27,IF($B1697="DÉBITO",$D1697-($D1697*TAXAS!$B$27))))))))))))))))))))))))))/1</f>
        <v>0</v>
      </c>
      <c r="F1697" s="8">
        <f>IF($A1697="VISA",IF($B1697="CRÉDITO",$D1697-($D1697*TAXAS!$C$4)),IF($A1697="MASTER",IF($B1697="CRÉDITO",$D1697-($D1697*TAXAS!$C$5)),IF($A1697="ELO", IF($B1697="CRÉDITO",$D1697-($D1697*TAXAS!$C$6)),IF($A1697="HIPERCARD",IF($B1697="CRÉDITO",$D1697-($D1697*TAXAS!$C$7)),IF($A1697="DINERS",IF($B1697="CRÉDITO",$D1697-($D1697*TAXAS!$C$8)),IF($A1697="AMERICA EXPRESS",IF($B1697="CRÉDITO",$D1697-($D1697*TAXAS!$C$9)),IF($A1697=TAXAS!$A$10,IF($B1697="CRÉDITO",$D1697-($D1697*TAXAS!$C$10)), IF($A1697=TAXAS!$A$11,IF($B1697="CRÉDITO",$D1697-($D1697*TAXAS!$C$11)), IF($A1697=TAXAS!$A$12,IF($B1697="CRÉDITO",$D1697-($D1697*TAXAS!$C$12)), IF($A1697=TAXAS!$A$13,IF($B1697="CRÉDITO",$D1697-($D1697*TAXAS!$C$13)), IF($A1697=TAXAS!$A$14,IF($B1697="CRÉDITO",$D1697-($D1697*TAXAS!$C$14)), IF($A1697=TAXAS!$A$15,IF($B1697="CRÉDITO",$D1697-($D1697*TAXAS!$C$15)), IF($A1697=TAXAS!$A$16,IF($B1697="CRÉDITO",$D1697-($D1697*TAXAS!$C$16)), IF($A1697=TAXAS!$A$17,IF($B1697="CRÉDITO",$D1697-($D1697*TAXAS!$C$17)), IF($A1697=TAXAS!$A$18,IF($B1697="CRÉDITO",$D1697-($D1697*TAXAS!$C$18)), IF($A1697=TAXAS!$A$19,IF($B1697="CRÉDITO",$D1697-($D1697*TAXAS!$C$19)), IF($A1697=TAXAS!$A$20,IF($B1697="CRÉDITO",$D1697-($D1697*TAXAS!$C$20)), IF($A1697=TAXAS!$A$21,IF($B1697="CRÉDITO",$D1697-($D1697*TAXAS!$C$21)), IF($A1697=TAXAS!$A$22,IF($B1697="CRÉDITO",$D1697-($D1697*TAXAS!$C$22)), IF($A1697=TAXAS!$A$23,IF($B1697="CRÉDITO",$D1697-($D1697*TAXAS!$C$23)), IF($A1697=TAXAS!$A$24,IF($B1697="CRÉDITO",$D1697-($D1697*TAXAS!$C$24)), IF($A1697=TAXAS!$A$25,IF($B1697="CRÉDITO",$D1697-($D1697*TAXAS!$C$25)), IF($A1697=TAXAS!$A$26,IF($B1697="CRÉDITO",$D1697-($D1697*TAXAS!$C$26)), IF($A1697=TAXAS!$A$27,IF($B1697="CRÉDITO",$D1697-($D1697*TAXAS!$C$27))))))))))))))))))))))))))/1</f>
        <v>0</v>
      </c>
      <c r="G1697" s="9">
        <f>IF($A1697="VISA",IF($B1697="PARCELADO ATÉ 3X",$D1697-(D1697*TAXAS!$D$4))/3,IF($A1697="MASTER",IF($B1697="PARCELADO ATÉ 3X",$D1697-(D1697*TAXAS!$D$5))/3,IF($A1697="ELO",IF($B1697="PARCELADO ATÉ 3X",$D1697-(D1697*TAXAS!$D$6))/3,IF($A1697="HIPERCARD",IF($B1697="PARCELADO ATÉ 3X",$D1697-(D1697*TAXAS!$D$7))/3,IF($A1697="DINERS",IF($B1697="PARCELADO ATÉ 3X",$D1697-(D1697*TAXAS!$D$8))/3,IF($A1697="AMERICA EXPRESS",IF($B1697="PARCELADO ATÉ 3X",$D1697-(D1697*TAXAS!$D$9))/3,IF($A1697=TAXAS!$A$10,IF($B1697="PARCELADO ATÉ 3X",$D1697-($D1697*TAXAS!$D$10))/3,IF($A1697=TAXAS!$A$11,IF($B1697="PARCELADO ATÉ 3X",$D1697-($D1697*TAXAS!$D$11))/3,IF($A1697=TAXAS!$A$12,IF($B1697="PARCELADO ATÉ 3X",$D1697-($D1697*TAXAS!$D$12))/3,IF($A1697=TAXAS!$A$13,IF($B1697="PARCELADO ATÉ 3X",$D1697-($D1697*TAXAS!$D$13))/3,IF($A1697=TAXAS!$A$14,IF($B1697="PARCELADO ATÉ 3X",$D1697-($D1697*TAXAS!$D$14))/3,IF($A1697=TAXAS!$A$15,IF($B1697="PARCELADO ATÉ 3X",$D1697-($D1697*TAXAS!$D$15))/3,IF($A1697=TAXAS!$A$16,IF($B1697="PARCELADO ATÉ 3X",$D1697-($D1697*TAXAS!$D$16))/3,IF($A1697=TAXAS!$A$17,IF($B1697="PARCELADO ATÉ 3X",$D1697-($D1697*TAXAS!$D$17))/3,IF($A1697=TAXAS!$A$18,IF($B1697="PARCELADO ATÉ 3X",$D1697-($D1697*TAXAS!$D$18))/3,IF($A1697=TAXAS!$A$19,IF($B1697="PARCELADO ATÉ 3X",$D1697-($D1697*TAXAS!$D$19))/3,IF($A1697=TAXAS!$A$20,IF($B1697="PARCELADO ATÉ 3X",$D1697-($D1697*TAXAS!$D$20))/3,IF($A1697=TAXAS!$A$21,IF($B1697="PARCELADO ATÉ 3X",$D1697-($D1697*TAXAS!$D$21))/3,IF($A1697=TAXAS!$A$22,IF($B1697="PARCELADO ATÉ 3X",$D1697-($D1697*TAXAS!$D$22))/3,IF($A1697=TAXAS!$A$23,IF($B1697="PARCELADO ATÉ 3X",$D1697-($D1697*TAXAS!$D$23))/3,IF($A1697=TAXAS!$A$24,IF($B1697="PARCELADO ATÉ 3X",$D1697-($D1697*TAXAS!$D$24))/3,IF($A1697=TAXAS!$A$25,IF($B1697="PARCELADO ATÉ 3X",$D1697-($D1697*TAXAS!$D$25))/3,IF($A1697=TAXAS!$A$26,IF($B1697="PARCELADO ATÉ 3X",$D1697-($D1697*TAXAS!$D$26))/3,IF($A1697=TAXAS!$A$27,IF($B1697="PARCELADO ATÉ 3X",$D1697-($D1697*TAXAS!$D$27))/3))))))))))))))))))))))))/1</f>
        <v>0</v>
      </c>
      <c r="H1697" s="9">
        <f>IF($A1697="VISA",IF($B1697="PARCELADO ATÉ 6X",$D1697-(D1697*TAXAS!$E$4))/6,IF($A1697="MASTER",IF($B1697="PARCELADO ATÉ 6X",$D1697-(D1697*TAXAS!$E$5))/6,IF($A1697="ELO",IF($B1697="PARCELADO ATÉ 6X",$D1697-(D1697*TAXAS!$E$6))/6,IF($A1697="HIPERCARD",IF($B1697="PARCELADO ATÉ 6X",$D1697-(D1697*TAXAS!$E$7))/6,IF($A1697="DINERS",IF($B1697="PARCELADO ATÉ 6X",$D1697-(D1697*TAXAS!$E$8))/6,IF($A1697="AMERICA EXPRESS",IF($B1697="PARCELADO ATÉ 6X",$D1697-(D1697*TAXAS!$E$9))/6,IF($A1697=TAXAS!$A$10,IF($B1697="PARCELADO ATÉ 6X",$D1697-($D1697*TAXAS!$E$10))/6,IF($A1697=TAXAS!$A$11,IF($B1697="PARCELADO ATÉ 6X",$D1697-($D1697*TAXAS!$E$11))/6,IF($A1697=TAXAS!$A$12,IF($B1697="PARCELADO ATÉ 6X",$D1697-($D1697*TAXAS!$E$12))/6,IF($A1697=TAXAS!$A$13,IF($B1697="PARCELADO ATÉ 6X",$D1697-($D1697*TAXAS!$E$13))/6,IF($A1697=TAXAS!$A$14,IF($B1697="PARCELADO ATÉ 6X",$D1697-($D1697*TAXAS!$E$14))/6,IF($A1697=TAXAS!$A$15,IF($B1697="PARCELADO ATÉ 6X",$D1697-($D1697*TAXAS!$E$15))/6,IF($A1697=TAXAS!$A$16,IF($B1697="PARCELADO ATÉ 6X",$D1697-($D1697*TAXAS!$E$16))/6,IF($A1697=TAXAS!$A$17,IF($B1697="PARCELADO ATÉ 6X",$D1697-($D1697*TAXAS!$E$17))/6,IF($A1697=TAXAS!$A$18,IF($B1697="PARCELADO ATÉ 6X",$D1697-($D1697*TAXAS!$E$18))/6,IF($A1697=TAXAS!$A$19,IF($B1697="PARCELADO ATÉ 6X",$D1697-($D1697*TAXAS!$E$19))/6,IF($A1697=TAXAS!$A$20,IF($B1697="PARCELADO ATÉ 6X",$D1697-($D1697*TAXAS!$E$20))/6,IF($A1697=TAXAS!$A$21,IF($B1697="PARCELADO ATÉ 6X",$D1697-($D1697*TAXAS!$E$21))/6,IF($A1697=TAXAS!$A$22,IF($B1697="PARCELADO ATÉ 6X",$D1697-($D1697*TAXAS!$E$22))/6,IF($A1697=TAXAS!$A$23,IF($B1697="PARCELADO ATÉ 6X",$D1697-($D1697*TAXAS!$E$23))/6,IF($A1697=TAXAS!$A$24,IF($B1697="PARCELADO ATÉ 6X",$D1697-($D1697*TAXAS!$E$24))/6,IF($A1697=TAXAS!$A$25,IF($B1697="PARCELADO ATÉ 6X",$D1697-($D1697*TAXAS!$E$25))/6,IF($A1697=TAXAS!$A$26,IF($B1697="PARCELADO ATÉ 6X",$D1697-($D1697*TAXAS!$E$26))/6,IF($A1697=TAXAS!$A$27,IF($B1697="PARCELADO ATÉ 6X",$D1697-($D1697*TAXAS!$E$27))/6))))))))))))))))))))))))/1</f>
        <v>0</v>
      </c>
      <c r="I1697" s="9">
        <f>IF($A1697="VISA",IF($B1697="PARCELADO ATÉ 12X",$D1697-(D1697*TAXAS!$F$4))/12,IF($A1697="MASTER",IF($B1697="PARCELADO ATÉ 12X",$D1697-(D1697*TAXAS!$F$5))/12,IF($A1697="ELO",IF($B1697="PARCELADO ATÉ 12X",$D1697-(D1697*TAXAS!$F$6))/12,IF($A1697="HIPERCARD",IF($B1697="PARCELADO ATÉ 12X",$D1697-(D1697*TAXAS!$F$7))/12,IF($A1697="DINERS",IF($B1697="PARCELADO ATÉ 12X",$D1697-(D1697*TAXAS!$F$8))/12,IF($A1697="AMERICA EXPRESS",IF($B1697="PARCELADO ATÉ 12X",$D1697-(D1697*TAXAS!$F$9))/12,IF($A1697=TAXAS!$A$10,IF($B1697="PARCELADO ATÉ 12X",$D1697-($D1697*TAXAS!$F$10))/12,IF($A1697=TAXAS!$A$11,IF($B1697="PARCELADO ATÉ 12X",$D1697-($D1697*TAXAS!$F$11))/12,IF($A1697=TAXAS!$A$12,IF($B1697="PARCELADO ATÉ 12X",$D1697-($D1697*TAXAS!$F$12))/12,IF($A1697=TAXAS!$A$13,IF($B1697="PARCELADO ATÉ 12X",$D1697-($D1697*TAXAS!$F$13))/12,IF($A1697=TAXAS!$A$14,IF($B1697="PARCELADO ATÉ 12X",$D1697-($D1697*TAXAS!$F$14))/12,IF($A1697=TAXAS!$A$15,IF($B1697="PARCELADO ATÉ 12X",$D1697-($D1697*TAXAS!$F$15))/12,IF($A1697=TAXAS!$A$16,IF($B1697="PARCELADO ATÉ 12X",$D1697-($D1697*TAXAS!$F$16))/12,IF($A1697=TAXAS!$A$17,IF($B1697="PARCELADO ATÉ 12X",$D1697-($D1697*TAXAS!$F$17))/12,IF($A1697=TAXAS!$A$18,IF($B1697="PARCELADO ATÉ 12X",$D1697-($D1697*TAXAS!$F$18))/12,IF($A1697=TAXAS!$A$19,IF($B1697="PARCELADO ATÉ 12X",$D1697-($D1697*TAXAS!$F$19))/12,IF($A1697=TAXAS!$A$20,IF($B1697="PARCELADO ATÉ 12X",$D1697-($D1697*TAXAS!$F$20))/12,IF($A1697=TAXAS!$A$21,IF($B1697="PARCELADO ATÉ 12X",$D1697-($D1697*TAXAS!$F$21))/12,IF($A1697=TAXAS!$A$22,IF($B1697="PARCELADO ATÉ 12X",$D1697-($D1697*TAXAS!$F$22))/12,IF($A1697=TAXAS!$A$23,IF($B1697="PARCELADO ATÉ 12X",$D1697-($D1697*TAXAS!$F$23))/12,IF($A1697=TAXAS!$A$24,IF($B1697="PARCELADO ATÉ 12X",$D1697-($D1697*TAXAS!$F$24))/12,IF($A1697=TAXAS!$A$25,IF($B1697="PARCELADO ATÉ 12X",$D1697-($D1697*TAXAS!$F$25))/12,IF($A1697=TAXAS!$A$26,IF($B1697="PARCELADO ATÉ 12X",$D1697-($D1697*TAXAS!$F$26))/12,IF($A1697=TAXAS!$A$27,IF($B1697="PARCELADO ATÉ 12X",$D1697-($D1697*TAXAS!$F$27))/12))))))))))))))))))))))))/1</f>
        <v>0</v>
      </c>
      <c r="J1697" s="8">
        <f t="shared" si="0"/>
        <v>0</v>
      </c>
      <c r="K1697" s="10" t="b">
        <f>IF($B1697="PARCELADO ATÉ 3X",($D1697-($D1697*TAXAS!$D$4))-$J1697)</f>
        <v>0</v>
      </c>
      <c r="L1697" s="10" t="b">
        <f>IF($B1697="PARCELADO ATÉ 6X",($D1697-($D1697*TAXAS!$E$4))-$J1697)</f>
        <v>0</v>
      </c>
      <c r="M1697" s="10" t="b">
        <f>IF($B1697="PARCELADO ATÉ 12X",($D1697-($D1697*TAXAS!$F$4))-$J1697)</f>
        <v>0</v>
      </c>
      <c r="N1697" s="8">
        <f t="shared" si="1"/>
        <v>0</v>
      </c>
      <c r="O1697" s="10">
        <f t="shared" si="2"/>
        <v>0</v>
      </c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</row>
    <row r="1698" spans="1:31" ht="15.75" customHeight="1" x14ac:dyDescent="0.2">
      <c r="A1698" s="3"/>
      <c r="B1698" s="5"/>
      <c r="C1698" s="6"/>
      <c r="D1698" s="42"/>
      <c r="E1698" s="8">
        <f>IF($A1698="VISA",IF($B1698="DÉBITO",$D1698-($D1698*TAXAS!$B$4)),IF($A1698="MASTER",IF($B1698="DÉBITO",$D1698-($D1698*TAXAS!$B$5)),IF($A1698="ELO", IF($B1698="DÉBITO",$D1698-($D1698*TAXAS!$B$6)),IF($A1698="HIPERCARD",IF($B1698="DÉBITO",$D1698-($D1698*TAXAS!$B$7)),IF($A1698="DINERS",IF($B1698="DÉBITO",$D1698-($D1698*TAXAS!$B$8)),IF($A1698="AMERICA EXPRESS",IF($B1698="DÉBITO",$D1698-($D1698*TAXAS!$B$9)),IF($A1698=TAXAS!$A$10,IF($B1698="DÉBITO",$D1698-($D1698*TAXAS!$B$10)), IF($A1698=TAXAS!$A$11,IF($B1698="DÉBITO",$D1698-($D1698*TAXAS!$B$11)), IF($A1698=TAXAS!$A$12,IF($B1698="DÉBITO",$D1698-($D1698*TAXAS!$B$12)), IF($A1698=TAXAS!$A$13,IF($B1698="DÉBITO",$D1698-($D1698*TAXAS!$B$13)), IF($A1698=TAXAS!$A$14,IF($B1698="DÉBITO",$D1698-($D1698*TAXAS!$B$14)), IF($A1698=TAXAS!$A$15,IF($B1698="DÉBITO",$D1698-($D1698*TAXAS!$B$15)), IF($A1698=TAXAS!$A$16,IF($B1698="DÉBITO",$D1698-($D1698*TAXAS!$B$16)), IF($A1698=TAXAS!$A$17,IF($B1698="DÉBITO",$D1698-($D1698*TAXAS!$B$17)), IF($A1698=TAXAS!$A$18,IF($B1698="DÉBITO",$D1698-($D1698*TAXAS!$B$18)), IF($A1698=TAXAS!$A$19,IF($B1698="DÉBITO",$D1698-($D1698*TAXAS!$B$19)), IF($A1698=TAXAS!$A$20,IF($B1698="DÉBITO",$D1698-($D1698*TAXAS!$B$20)), IF($A1698=TAXAS!$A$21,IF($B1698="DÉBITO",$D1698-($D1698*TAXAS!$B$21)), IF($A1698=TAXAS!$A$22,IF($B1698="DÉBITO",$D1698-($D1698*TAXAS!$B$22)), IF($A1698=TAXAS!$A$23,IF($B1698="DÉBITO",$D1698-($D1698*TAXAS!$B$23)), IF($A1698=TAXAS!$A$24,IF($B1698="DÉBITO",$D1698-($D1698*TAXAS!$B$24)), IF($A1698=TAXAS!$A$25,IF($B1698="DÉBITO",$D1698-($D1698*TAXAS!$B$25)), IF($A1698=TAXAS!$A$26,IF($B1698="DÉBITO",$D1698-($D1698*TAXAS!$B$26)), IF($A1698=TAXAS!$A$27,IF($B1698="DÉBITO",$D1698-($D1698*TAXAS!$B$27))))))))))))))))))))))))))/1</f>
        <v>0</v>
      </c>
      <c r="F1698" s="8">
        <f>IF($A1698="VISA",IF($B1698="CRÉDITO",$D1698-($D1698*TAXAS!$C$4)),IF($A1698="MASTER",IF($B1698="CRÉDITO",$D1698-($D1698*TAXAS!$C$5)),IF($A1698="ELO", IF($B1698="CRÉDITO",$D1698-($D1698*TAXAS!$C$6)),IF($A1698="HIPERCARD",IF($B1698="CRÉDITO",$D1698-($D1698*TAXAS!$C$7)),IF($A1698="DINERS",IF($B1698="CRÉDITO",$D1698-($D1698*TAXAS!$C$8)),IF($A1698="AMERICA EXPRESS",IF($B1698="CRÉDITO",$D1698-($D1698*TAXAS!$C$9)),IF($A1698=TAXAS!$A$10,IF($B1698="CRÉDITO",$D1698-($D1698*TAXAS!$C$10)), IF($A1698=TAXAS!$A$11,IF($B1698="CRÉDITO",$D1698-($D1698*TAXAS!$C$11)), IF($A1698=TAXAS!$A$12,IF($B1698="CRÉDITO",$D1698-($D1698*TAXAS!$C$12)), IF($A1698=TAXAS!$A$13,IF($B1698="CRÉDITO",$D1698-($D1698*TAXAS!$C$13)), IF($A1698=TAXAS!$A$14,IF($B1698="CRÉDITO",$D1698-($D1698*TAXAS!$C$14)), IF($A1698=TAXAS!$A$15,IF($B1698="CRÉDITO",$D1698-($D1698*TAXAS!$C$15)), IF($A1698=TAXAS!$A$16,IF($B1698="CRÉDITO",$D1698-($D1698*TAXAS!$C$16)), IF($A1698=TAXAS!$A$17,IF($B1698="CRÉDITO",$D1698-($D1698*TAXAS!$C$17)), IF($A1698=TAXAS!$A$18,IF($B1698="CRÉDITO",$D1698-($D1698*TAXAS!$C$18)), IF($A1698=TAXAS!$A$19,IF($B1698="CRÉDITO",$D1698-($D1698*TAXAS!$C$19)), IF($A1698=TAXAS!$A$20,IF($B1698="CRÉDITO",$D1698-($D1698*TAXAS!$C$20)), IF($A1698=TAXAS!$A$21,IF($B1698="CRÉDITO",$D1698-($D1698*TAXAS!$C$21)), IF($A1698=TAXAS!$A$22,IF($B1698="CRÉDITO",$D1698-($D1698*TAXAS!$C$22)), IF($A1698=TAXAS!$A$23,IF($B1698="CRÉDITO",$D1698-($D1698*TAXAS!$C$23)), IF($A1698=TAXAS!$A$24,IF($B1698="CRÉDITO",$D1698-($D1698*TAXAS!$C$24)), IF($A1698=TAXAS!$A$25,IF($B1698="CRÉDITO",$D1698-($D1698*TAXAS!$C$25)), IF($A1698=TAXAS!$A$26,IF($B1698="CRÉDITO",$D1698-($D1698*TAXAS!$C$26)), IF($A1698=TAXAS!$A$27,IF($B1698="CRÉDITO",$D1698-($D1698*TAXAS!$C$27))))))))))))))))))))))))))/1</f>
        <v>0</v>
      </c>
      <c r="G1698" s="9">
        <f>IF($A1698="VISA",IF($B1698="PARCELADO ATÉ 3X",$D1698-(D1698*TAXAS!$D$4))/3,IF($A1698="MASTER",IF($B1698="PARCELADO ATÉ 3X",$D1698-(D1698*TAXAS!$D$5))/3,IF($A1698="ELO",IF($B1698="PARCELADO ATÉ 3X",$D1698-(D1698*TAXAS!$D$6))/3,IF($A1698="HIPERCARD",IF($B1698="PARCELADO ATÉ 3X",$D1698-(D1698*TAXAS!$D$7))/3,IF($A1698="DINERS",IF($B1698="PARCELADO ATÉ 3X",$D1698-(D1698*TAXAS!$D$8))/3,IF($A1698="AMERICA EXPRESS",IF($B1698="PARCELADO ATÉ 3X",$D1698-(D1698*TAXAS!$D$9))/3,IF($A1698=TAXAS!$A$10,IF($B1698="PARCELADO ATÉ 3X",$D1698-($D1698*TAXAS!$D$10))/3,IF($A1698=TAXAS!$A$11,IF($B1698="PARCELADO ATÉ 3X",$D1698-($D1698*TAXAS!$D$11))/3,IF($A1698=TAXAS!$A$12,IF($B1698="PARCELADO ATÉ 3X",$D1698-($D1698*TAXAS!$D$12))/3,IF($A1698=TAXAS!$A$13,IF($B1698="PARCELADO ATÉ 3X",$D1698-($D1698*TAXAS!$D$13))/3,IF($A1698=TAXAS!$A$14,IF($B1698="PARCELADO ATÉ 3X",$D1698-($D1698*TAXAS!$D$14))/3,IF($A1698=TAXAS!$A$15,IF($B1698="PARCELADO ATÉ 3X",$D1698-($D1698*TAXAS!$D$15))/3,IF($A1698=TAXAS!$A$16,IF($B1698="PARCELADO ATÉ 3X",$D1698-($D1698*TAXAS!$D$16))/3,IF($A1698=TAXAS!$A$17,IF($B1698="PARCELADO ATÉ 3X",$D1698-($D1698*TAXAS!$D$17))/3,IF($A1698=TAXAS!$A$18,IF($B1698="PARCELADO ATÉ 3X",$D1698-($D1698*TAXAS!$D$18))/3,IF($A1698=TAXAS!$A$19,IF($B1698="PARCELADO ATÉ 3X",$D1698-($D1698*TAXAS!$D$19))/3,IF($A1698=TAXAS!$A$20,IF($B1698="PARCELADO ATÉ 3X",$D1698-($D1698*TAXAS!$D$20))/3,IF($A1698=TAXAS!$A$21,IF($B1698="PARCELADO ATÉ 3X",$D1698-($D1698*TAXAS!$D$21))/3,IF($A1698=TAXAS!$A$22,IF($B1698="PARCELADO ATÉ 3X",$D1698-($D1698*TAXAS!$D$22))/3,IF($A1698=TAXAS!$A$23,IF($B1698="PARCELADO ATÉ 3X",$D1698-($D1698*TAXAS!$D$23))/3,IF($A1698=TAXAS!$A$24,IF($B1698="PARCELADO ATÉ 3X",$D1698-($D1698*TAXAS!$D$24))/3,IF($A1698=TAXAS!$A$25,IF($B1698="PARCELADO ATÉ 3X",$D1698-($D1698*TAXAS!$D$25))/3,IF($A1698=TAXAS!$A$26,IF($B1698="PARCELADO ATÉ 3X",$D1698-($D1698*TAXAS!$D$26))/3,IF($A1698=TAXAS!$A$27,IF($B1698="PARCELADO ATÉ 3X",$D1698-($D1698*TAXAS!$D$27))/3))))))))))))))))))))))))/1</f>
        <v>0</v>
      </c>
      <c r="H1698" s="9">
        <f>IF($A1698="VISA",IF($B1698="PARCELADO ATÉ 6X",$D1698-(D1698*TAXAS!$E$4))/6,IF($A1698="MASTER",IF($B1698="PARCELADO ATÉ 6X",$D1698-(D1698*TAXAS!$E$5))/6,IF($A1698="ELO",IF($B1698="PARCELADO ATÉ 6X",$D1698-(D1698*TAXAS!$E$6))/6,IF($A1698="HIPERCARD",IF($B1698="PARCELADO ATÉ 6X",$D1698-(D1698*TAXAS!$E$7))/6,IF($A1698="DINERS",IF($B1698="PARCELADO ATÉ 6X",$D1698-(D1698*TAXAS!$E$8))/6,IF($A1698="AMERICA EXPRESS",IF($B1698="PARCELADO ATÉ 6X",$D1698-(D1698*TAXAS!$E$9))/6,IF($A1698=TAXAS!$A$10,IF($B1698="PARCELADO ATÉ 6X",$D1698-($D1698*TAXAS!$E$10))/6,IF($A1698=TAXAS!$A$11,IF($B1698="PARCELADO ATÉ 6X",$D1698-($D1698*TAXAS!$E$11))/6,IF($A1698=TAXAS!$A$12,IF($B1698="PARCELADO ATÉ 6X",$D1698-($D1698*TAXAS!$E$12))/6,IF($A1698=TAXAS!$A$13,IF($B1698="PARCELADO ATÉ 6X",$D1698-($D1698*TAXAS!$E$13))/6,IF($A1698=TAXAS!$A$14,IF($B1698="PARCELADO ATÉ 6X",$D1698-($D1698*TAXAS!$E$14))/6,IF($A1698=TAXAS!$A$15,IF($B1698="PARCELADO ATÉ 6X",$D1698-($D1698*TAXAS!$E$15))/6,IF($A1698=TAXAS!$A$16,IF($B1698="PARCELADO ATÉ 6X",$D1698-($D1698*TAXAS!$E$16))/6,IF($A1698=TAXAS!$A$17,IF($B1698="PARCELADO ATÉ 6X",$D1698-($D1698*TAXAS!$E$17))/6,IF($A1698=TAXAS!$A$18,IF($B1698="PARCELADO ATÉ 6X",$D1698-($D1698*TAXAS!$E$18))/6,IF($A1698=TAXAS!$A$19,IF($B1698="PARCELADO ATÉ 6X",$D1698-($D1698*TAXAS!$E$19))/6,IF($A1698=TAXAS!$A$20,IF($B1698="PARCELADO ATÉ 6X",$D1698-($D1698*TAXAS!$E$20))/6,IF($A1698=TAXAS!$A$21,IF($B1698="PARCELADO ATÉ 6X",$D1698-($D1698*TAXAS!$E$21))/6,IF($A1698=TAXAS!$A$22,IF($B1698="PARCELADO ATÉ 6X",$D1698-($D1698*TAXAS!$E$22))/6,IF($A1698=TAXAS!$A$23,IF($B1698="PARCELADO ATÉ 6X",$D1698-($D1698*TAXAS!$E$23))/6,IF($A1698=TAXAS!$A$24,IF($B1698="PARCELADO ATÉ 6X",$D1698-($D1698*TAXAS!$E$24))/6,IF($A1698=TAXAS!$A$25,IF($B1698="PARCELADO ATÉ 6X",$D1698-($D1698*TAXAS!$E$25))/6,IF($A1698=TAXAS!$A$26,IF($B1698="PARCELADO ATÉ 6X",$D1698-($D1698*TAXAS!$E$26))/6,IF($A1698=TAXAS!$A$27,IF($B1698="PARCELADO ATÉ 6X",$D1698-($D1698*TAXAS!$E$27))/6))))))))))))))))))))))))/1</f>
        <v>0</v>
      </c>
      <c r="I1698" s="9">
        <f>IF($A1698="VISA",IF($B1698="PARCELADO ATÉ 12X",$D1698-(D1698*TAXAS!$F$4))/12,IF($A1698="MASTER",IF($B1698="PARCELADO ATÉ 12X",$D1698-(D1698*TAXAS!$F$5))/12,IF($A1698="ELO",IF($B1698="PARCELADO ATÉ 12X",$D1698-(D1698*TAXAS!$F$6))/12,IF($A1698="HIPERCARD",IF($B1698="PARCELADO ATÉ 12X",$D1698-(D1698*TAXAS!$F$7))/12,IF($A1698="DINERS",IF($B1698="PARCELADO ATÉ 12X",$D1698-(D1698*TAXAS!$F$8))/12,IF($A1698="AMERICA EXPRESS",IF($B1698="PARCELADO ATÉ 12X",$D1698-(D1698*TAXAS!$F$9))/12,IF($A1698=TAXAS!$A$10,IF($B1698="PARCELADO ATÉ 12X",$D1698-($D1698*TAXAS!$F$10))/12,IF($A1698=TAXAS!$A$11,IF($B1698="PARCELADO ATÉ 12X",$D1698-($D1698*TAXAS!$F$11))/12,IF($A1698=TAXAS!$A$12,IF($B1698="PARCELADO ATÉ 12X",$D1698-($D1698*TAXAS!$F$12))/12,IF($A1698=TAXAS!$A$13,IF($B1698="PARCELADO ATÉ 12X",$D1698-($D1698*TAXAS!$F$13))/12,IF($A1698=TAXAS!$A$14,IF($B1698="PARCELADO ATÉ 12X",$D1698-($D1698*TAXAS!$F$14))/12,IF($A1698=TAXAS!$A$15,IF($B1698="PARCELADO ATÉ 12X",$D1698-($D1698*TAXAS!$F$15))/12,IF($A1698=TAXAS!$A$16,IF($B1698="PARCELADO ATÉ 12X",$D1698-($D1698*TAXAS!$F$16))/12,IF($A1698=TAXAS!$A$17,IF($B1698="PARCELADO ATÉ 12X",$D1698-($D1698*TAXAS!$F$17))/12,IF($A1698=TAXAS!$A$18,IF($B1698="PARCELADO ATÉ 12X",$D1698-($D1698*TAXAS!$F$18))/12,IF($A1698=TAXAS!$A$19,IF($B1698="PARCELADO ATÉ 12X",$D1698-($D1698*TAXAS!$F$19))/12,IF($A1698=TAXAS!$A$20,IF($B1698="PARCELADO ATÉ 12X",$D1698-($D1698*TAXAS!$F$20))/12,IF($A1698=TAXAS!$A$21,IF($B1698="PARCELADO ATÉ 12X",$D1698-($D1698*TAXAS!$F$21))/12,IF($A1698=TAXAS!$A$22,IF($B1698="PARCELADO ATÉ 12X",$D1698-($D1698*TAXAS!$F$22))/12,IF($A1698=TAXAS!$A$23,IF($B1698="PARCELADO ATÉ 12X",$D1698-($D1698*TAXAS!$F$23))/12,IF($A1698=TAXAS!$A$24,IF($B1698="PARCELADO ATÉ 12X",$D1698-($D1698*TAXAS!$F$24))/12,IF($A1698=TAXAS!$A$25,IF($B1698="PARCELADO ATÉ 12X",$D1698-($D1698*TAXAS!$F$25))/12,IF($A1698=TAXAS!$A$26,IF($B1698="PARCELADO ATÉ 12X",$D1698-($D1698*TAXAS!$F$26))/12,IF($A1698=TAXAS!$A$27,IF($B1698="PARCELADO ATÉ 12X",$D1698-($D1698*TAXAS!$F$27))/12))))))))))))))))))))))))/1</f>
        <v>0</v>
      </c>
      <c r="J1698" s="8">
        <f t="shared" si="0"/>
        <v>0</v>
      </c>
      <c r="K1698" s="10" t="b">
        <f>IF($B1698="PARCELADO ATÉ 3X",($D1698-($D1698*TAXAS!$D$4))-$J1698)</f>
        <v>0</v>
      </c>
      <c r="L1698" s="10" t="b">
        <f>IF($B1698="PARCELADO ATÉ 6X",($D1698-($D1698*TAXAS!$E$4))-$J1698)</f>
        <v>0</v>
      </c>
      <c r="M1698" s="10" t="b">
        <f>IF($B1698="PARCELADO ATÉ 12X",($D1698-($D1698*TAXAS!$F$4))-$J1698)</f>
        <v>0</v>
      </c>
      <c r="N1698" s="8">
        <f t="shared" si="1"/>
        <v>0</v>
      </c>
      <c r="O1698" s="10">
        <f t="shared" si="2"/>
        <v>0</v>
      </c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</row>
    <row r="1699" spans="1:31" ht="15.75" customHeight="1" x14ac:dyDescent="0.2">
      <c r="A1699" s="3"/>
      <c r="B1699" s="5"/>
      <c r="C1699" s="6"/>
      <c r="D1699" s="42"/>
      <c r="E1699" s="8">
        <f>IF($A1699="VISA",IF($B1699="DÉBITO",$D1699-($D1699*TAXAS!$B$4)),IF($A1699="MASTER",IF($B1699="DÉBITO",$D1699-($D1699*TAXAS!$B$5)),IF($A1699="ELO", IF($B1699="DÉBITO",$D1699-($D1699*TAXAS!$B$6)),IF($A1699="HIPERCARD",IF($B1699="DÉBITO",$D1699-($D1699*TAXAS!$B$7)),IF($A1699="DINERS",IF($B1699="DÉBITO",$D1699-($D1699*TAXAS!$B$8)),IF($A1699="AMERICA EXPRESS",IF($B1699="DÉBITO",$D1699-($D1699*TAXAS!$B$9)),IF($A1699=TAXAS!$A$10,IF($B1699="DÉBITO",$D1699-($D1699*TAXAS!$B$10)), IF($A1699=TAXAS!$A$11,IF($B1699="DÉBITO",$D1699-($D1699*TAXAS!$B$11)), IF($A1699=TAXAS!$A$12,IF($B1699="DÉBITO",$D1699-($D1699*TAXAS!$B$12)), IF($A1699=TAXAS!$A$13,IF($B1699="DÉBITO",$D1699-($D1699*TAXAS!$B$13)), IF($A1699=TAXAS!$A$14,IF($B1699="DÉBITO",$D1699-($D1699*TAXAS!$B$14)), IF($A1699=TAXAS!$A$15,IF($B1699="DÉBITO",$D1699-($D1699*TAXAS!$B$15)), IF($A1699=TAXAS!$A$16,IF($B1699="DÉBITO",$D1699-($D1699*TAXAS!$B$16)), IF($A1699=TAXAS!$A$17,IF($B1699="DÉBITO",$D1699-($D1699*TAXAS!$B$17)), IF($A1699=TAXAS!$A$18,IF($B1699="DÉBITO",$D1699-($D1699*TAXAS!$B$18)), IF($A1699=TAXAS!$A$19,IF($B1699="DÉBITO",$D1699-($D1699*TAXAS!$B$19)), IF($A1699=TAXAS!$A$20,IF($B1699="DÉBITO",$D1699-($D1699*TAXAS!$B$20)), IF($A1699=TAXAS!$A$21,IF($B1699="DÉBITO",$D1699-($D1699*TAXAS!$B$21)), IF($A1699=TAXAS!$A$22,IF($B1699="DÉBITO",$D1699-($D1699*TAXAS!$B$22)), IF($A1699=TAXAS!$A$23,IF($B1699="DÉBITO",$D1699-($D1699*TAXAS!$B$23)), IF($A1699=TAXAS!$A$24,IF($B1699="DÉBITO",$D1699-($D1699*TAXAS!$B$24)), IF($A1699=TAXAS!$A$25,IF($B1699="DÉBITO",$D1699-($D1699*TAXAS!$B$25)), IF($A1699=TAXAS!$A$26,IF($B1699="DÉBITO",$D1699-($D1699*TAXAS!$B$26)), IF($A1699=TAXAS!$A$27,IF($B1699="DÉBITO",$D1699-($D1699*TAXAS!$B$27))))))))))))))))))))))))))/1</f>
        <v>0</v>
      </c>
      <c r="F1699" s="8">
        <f>IF($A1699="VISA",IF($B1699="CRÉDITO",$D1699-($D1699*TAXAS!$C$4)),IF($A1699="MASTER",IF($B1699="CRÉDITO",$D1699-($D1699*TAXAS!$C$5)),IF($A1699="ELO", IF($B1699="CRÉDITO",$D1699-($D1699*TAXAS!$C$6)),IF($A1699="HIPERCARD",IF($B1699="CRÉDITO",$D1699-($D1699*TAXAS!$C$7)),IF($A1699="DINERS",IF($B1699="CRÉDITO",$D1699-($D1699*TAXAS!$C$8)),IF($A1699="AMERICA EXPRESS",IF($B1699="CRÉDITO",$D1699-($D1699*TAXAS!$C$9)),IF($A1699=TAXAS!$A$10,IF($B1699="CRÉDITO",$D1699-($D1699*TAXAS!$C$10)), IF($A1699=TAXAS!$A$11,IF($B1699="CRÉDITO",$D1699-($D1699*TAXAS!$C$11)), IF($A1699=TAXAS!$A$12,IF($B1699="CRÉDITO",$D1699-($D1699*TAXAS!$C$12)), IF($A1699=TAXAS!$A$13,IF($B1699="CRÉDITO",$D1699-($D1699*TAXAS!$C$13)), IF($A1699=TAXAS!$A$14,IF($B1699="CRÉDITO",$D1699-($D1699*TAXAS!$C$14)), IF($A1699=TAXAS!$A$15,IF($B1699="CRÉDITO",$D1699-($D1699*TAXAS!$C$15)), IF($A1699=TAXAS!$A$16,IF($B1699="CRÉDITO",$D1699-($D1699*TAXAS!$C$16)), IF($A1699=TAXAS!$A$17,IF($B1699="CRÉDITO",$D1699-($D1699*TAXAS!$C$17)), IF($A1699=TAXAS!$A$18,IF($B1699="CRÉDITO",$D1699-($D1699*TAXAS!$C$18)), IF($A1699=TAXAS!$A$19,IF($B1699="CRÉDITO",$D1699-($D1699*TAXAS!$C$19)), IF($A1699=TAXAS!$A$20,IF($B1699="CRÉDITO",$D1699-($D1699*TAXAS!$C$20)), IF($A1699=TAXAS!$A$21,IF($B1699="CRÉDITO",$D1699-($D1699*TAXAS!$C$21)), IF($A1699=TAXAS!$A$22,IF($B1699="CRÉDITO",$D1699-($D1699*TAXAS!$C$22)), IF($A1699=TAXAS!$A$23,IF($B1699="CRÉDITO",$D1699-($D1699*TAXAS!$C$23)), IF($A1699=TAXAS!$A$24,IF($B1699="CRÉDITO",$D1699-($D1699*TAXAS!$C$24)), IF($A1699=TAXAS!$A$25,IF($B1699="CRÉDITO",$D1699-($D1699*TAXAS!$C$25)), IF($A1699=TAXAS!$A$26,IF($B1699="CRÉDITO",$D1699-($D1699*TAXAS!$C$26)), IF($A1699=TAXAS!$A$27,IF($B1699="CRÉDITO",$D1699-($D1699*TAXAS!$C$27))))))))))))))))))))))))))/1</f>
        <v>0</v>
      </c>
      <c r="G1699" s="9">
        <f>IF($A1699="VISA",IF($B1699="PARCELADO ATÉ 3X",$D1699-(D1699*TAXAS!$D$4))/3,IF($A1699="MASTER",IF($B1699="PARCELADO ATÉ 3X",$D1699-(D1699*TAXAS!$D$5))/3,IF($A1699="ELO",IF($B1699="PARCELADO ATÉ 3X",$D1699-(D1699*TAXAS!$D$6))/3,IF($A1699="HIPERCARD",IF($B1699="PARCELADO ATÉ 3X",$D1699-(D1699*TAXAS!$D$7))/3,IF($A1699="DINERS",IF($B1699="PARCELADO ATÉ 3X",$D1699-(D1699*TAXAS!$D$8))/3,IF($A1699="AMERICA EXPRESS",IF($B1699="PARCELADO ATÉ 3X",$D1699-(D1699*TAXAS!$D$9))/3,IF($A1699=TAXAS!$A$10,IF($B1699="PARCELADO ATÉ 3X",$D1699-($D1699*TAXAS!$D$10))/3,IF($A1699=TAXAS!$A$11,IF($B1699="PARCELADO ATÉ 3X",$D1699-($D1699*TAXAS!$D$11))/3,IF($A1699=TAXAS!$A$12,IF($B1699="PARCELADO ATÉ 3X",$D1699-($D1699*TAXAS!$D$12))/3,IF($A1699=TAXAS!$A$13,IF($B1699="PARCELADO ATÉ 3X",$D1699-($D1699*TAXAS!$D$13))/3,IF($A1699=TAXAS!$A$14,IF($B1699="PARCELADO ATÉ 3X",$D1699-($D1699*TAXAS!$D$14))/3,IF($A1699=TAXAS!$A$15,IF($B1699="PARCELADO ATÉ 3X",$D1699-($D1699*TAXAS!$D$15))/3,IF($A1699=TAXAS!$A$16,IF($B1699="PARCELADO ATÉ 3X",$D1699-($D1699*TAXAS!$D$16))/3,IF($A1699=TAXAS!$A$17,IF($B1699="PARCELADO ATÉ 3X",$D1699-($D1699*TAXAS!$D$17))/3,IF($A1699=TAXAS!$A$18,IF($B1699="PARCELADO ATÉ 3X",$D1699-($D1699*TAXAS!$D$18))/3,IF($A1699=TAXAS!$A$19,IF($B1699="PARCELADO ATÉ 3X",$D1699-($D1699*TAXAS!$D$19))/3,IF($A1699=TAXAS!$A$20,IF($B1699="PARCELADO ATÉ 3X",$D1699-($D1699*TAXAS!$D$20))/3,IF($A1699=TAXAS!$A$21,IF($B1699="PARCELADO ATÉ 3X",$D1699-($D1699*TAXAS!$D$21))/3,IF($A1699=TAXAS!$A$22,IF($B1699="PARCELADO ATÉ 3X",$D1699-($D1699*TAXAS!$D$22))/3,IF($A1699=TAXAS!$A$23,IF($B1699="PARCELADO ATÉ 3X",$D1699-($D1699*TAXAS!$D$23))/3,IF($A1699=TAXAS!$A$24,IF($B1699="PARCELADO ATÉ 3X",$D1699-($D1699*TAXAS!$D$24))/3,IF($A1699=TAXAS!$A$25,IF($B1699="PARCELADO ATÉ 3X",$D1699-($D1699*TAXAS!$D$25))/3,IF($A1699=TAXAS!$A$26,IF($B1699="PARCELADO ATÉ 3X",$D1699-($D1699*TAXAS!$D$26))/3,IF($A1699=TAXAS!$A$27,IF($B1699="PARCELADO ATÉ 3X",$D1699-($D1699*TAXAS!$D$27))/3))))))))))))))))))))))))/1</f>
        <v>0</v>
      </c>
      <c r="H1699" s="9">
        <f>IF($A1699="VISA",IF($B1699="PARCELADO ATÉ 6X",$D1699-(D1699*TAXAS!$E$4))/6,IF($A1699="MASTER",IF($B1699="PARCELADO ATÉ 6X",$D1699-(D1699*TAXAS!$E$5))/6,IF($A1699="ELO",IF($B1699="PARCELADO ATÉ 6X",$D1699-(D1699*TAXAS!$E$6))/6,IF($A1699="HIPERCARD",IF($B1699="PARCELADO ATÉ 6X",$D1699-(D1699*TAXAS!$E$7))/6,IF($A1699="DINERS",IF($B1699="PARCELADO ATÉ 6X",$D1699-(D1699*TAXAS!$E$8))/6,IF($A1699="AMERICA EXPRESS",IF($B1699="PARCELADO ATÉ 6X",$D1699-(D1699*TAXAS!$E$9))/6,IF($A1699=TAXAS!$A$10,IF($B1699="PARCELADO ATÉ 6X",$D1699-($D1699*TAXAS!$E$10))/6,IF($A1699=TAXAS!$A$11,IF($B1699="PARCELADO ATÉ 6X",$D1699-($D1699*TAXAS!$E$11))/6,IF($A1699=TAXAS!$A$12,IF($B1699="PARCELADO ATÉ 6X",$D1699-($D1699*TAXAS!$E$12))/6,IF($A1699=TAXAS!$A$13,IF($B1699="PARCELADO ATÉ 6X",$D1699-($D1699*TAXAS!$E$13))/6,IF($A1699=TAXAS!$A$14,IF($B1699="PARCELADO ATÉ 6X",$D1699-($D1699*TAXAS!$E$14))/6,IF($A1699=TAXAS!$A$15,IF($B1699="PARCELADO ATÉ 6X",$D1699-($D1699*TAXAS!$E$15))/6,IF($A1699=TAXAS!$A$16,IF($B1699="PARCELADO ATÉ 6X",$D1699-($D1699*TAXAS!$E$16))/6,IF($A1699=TAXAS!$A$17,IF($B1699="PARCELADO ATÉ 6X",$D1699-($D1699*TAXAS!$E$17))/6,IF($A1699=TAXAS!$A$18,IF($B1699="PARCELADO ATÉ 6X",$D1699-($D1699*TAXAS!$E$18))/6,IF($A1699=TAXAS!$A$19,IF($B1699="PARCELADO ATÉ 6X",$D1699-($D1699*TAXAS!$E$19))/6,IF($A1699=TAXAS!$A$20,IF($B1699="PARCELADO ATÉ 6X",$D1699-($D1699*TAXAS!$E$20))/6,IF($A1699=TAXAS!$A$21,IF($B1699="PARCELADO ATÉ 6X",$D1699-($D1699*TAXAS!$E$21))/6,IF($A1699=TAXAS!$A$22,IF($B1699="PARCELADO ATÉ 6X",$D1699-($D1699*TAXAS!$E$22))/6,IF($A1699=TAXAS!$A$23,IF($B1699="PARCELADO ATÉ 6X",$D1699-($D1699*TAXAS!$E$23))/6,IF($A1699=TAXAS!$A$24,IF($B1699="PARCELADO ATÉ 6X",$D1699-($D1699*TAXAS!$E$24))/6,IF($A1699=TAXAS!$A$25,IF($B1699="PARCELADO ATÉ 6X",$D1699-($D1699*TAXAS!$E$25))/6,IF($A1699=TAXAS!$A$26,IF($B1699="PARCELADO ATÉ 6X",$D1699-($D1699*TAXAS!$E$26))/6,IF($A1699=TAXAS!$A$27,IF($B1699="PARCELADO ATÉ 6X",$D1699-($D1699*TAXAS!$E$27))/6))))))))))))))))))))))))/1</f>
        <v>0</v>
      </c>
      <c r="I1699" s="9">
        <f>IF($A1699="VISA",IF($B1699="PARCELADO ATÉ 12X",$D1699-(D1699*TAXAS!$F$4))/12,IF($A1699="MASTER",IF($B1699="PARCELADO ATÉ 12X",$D1699-(D1699*TAXAS!$F$5))/12,IF($A1699="ELO",IF($B1699="PARCELADO ATÉ 12X",$D1699-(D1699*TAXAS!$F$6))/12,IF($A1699="HIPERCARD",IF($B1699="PARCELADO ATÉ 12X",$D1699-(D1699*TAXAS!$F$7))/12,IF($A1699="DINERS",IF($B1699="PARCELADO ATÉ 12X",$D1699-(D1699*TAXAS!$F$8))/12,IF($A1699="AMERICA EXPRESS",IF($B1699="PARCELADO ATÉ 12X",$D1699-(D1699*TAXAS!$F$9))/12,IF($A1699=TAXAS!$A$10,IF($B1699="PARCELADO ATÉ 12X",$D1699-($D1699*TAXAS!$F$10))/12,IF($A1699=TAXAS!$A$11,IF($B1699="PARCELADO ATÉ 12X",$D1699-($D1699*TAXAS!$F$11))/12,IF($A1699=TAXAS!$A$12,IF($B1699="PARCELADO ATÉ 12X",$D1699-($D1699*TAXAS!$F$12))/12,IF($A1699=TAXAS!$A$13,IF($B1699="PARCELADO ATÉ 12X",$D1699-($D1699*TAXAS!$F$13))/12,IF($A1699=TAXAS!$A$14,IF($B1699="PARCELADO ATÉ 12X",$D1699-($D1699*TAXAS!$F$14))/12,IF($A1699=TAXAS!$A$15,IF($B1699="PARCELADO ATÉ 12X",$D1699-($D1699*TAXAS!$F$15))/12,IF($A1699=TAXAS!$A$16,IF($B1699="PARCELADO ATÉ 12X",$D1699-($D1699*TAXAS!$F$16))/12,IF($A1699=TAXAS!$A$17,IF($B1699="PARCELADO ATÉ 12X",$D1699-($D1699*TAXAS!$F$17))/12,IF($A1699=TAXAS!$A$18,IF($B1699="PARCELADO ATÉ 12X",$D1699-($D1699*TAXAS!$F$18))/12,IF($A1699=TAXAS!$A$19,IF($B1699="PARCELADO ATÉ 12X",$D1699-($D1699*TAXAS!$F$19))/12,IF($A1699=TAXAS!$A$20,IF($B1699="PARCELADO ATÉ 12X",$D1699-($D1699*TAXAS!$F$20))/12,IF($A1699=TAXAS!$A$21,IF($B1699="PARCELADO ATÉ 12X",$D1699-($D1699*TAXAS!$F$21))/12,IF($A1699=TAXAS!$A$22,IF($B1699="PARCELADO ATÉ 12X",$D1699-($D1699*TAXAS!$F$22))/12,IF($A1699=TAXAS!$A$23,IF($B1699="PARCELADO ATÉ 12X",$D1699-($D1699*TAXAS!$F$23))/12,IF($A1699=TAXAS!$A$24,IF($B1699="PARCELADO ATÉ 12X",$D1699-($D1699*TAXAS!$F$24))/12,IF($A1699=TAXAS!$A$25,IF($B1699="PARCELADO ATÉ 12X",$D1699-($D1699*TAXAS!$F$25))/12,IF($A1699=TAXAS!$A$26,IF($B1699="PARCELADO ATÉ 12X",$D1699-($D1699*TAXAS!$F$26))/12,IF($A1699=TAXAS!$A$27,IF($B1699="PARCELADO ATÉ 12X",$D1699-($D1699*TAXAS!$F$27))/12))))))))))))))))))))))))/1</f>
        <v>0</v>
      </c>
      <c r="J1699" s="8">
        <f t="shared" si="0"/>
        <v>0</v>
      </c>
      <c r="K1699" s="10" t="b">
        <f>IF($B1699="PARCELADO ATÉ 3X",($D1699-($D1699*TAXAS!$D$4))-$J1699)</f>
        <v>0</v>
      </c>
      <c r="L1699" s="10" t="b">
        <f>IF($B1699="PARCELADO ATÉ 6X",($D1699-($D1699*TAXAS!$E$4))-$J1699)</f>
        <v>0</v>
      </c>
      <c r="M1699" s="10" t="b">
        <f>IF($B1699="PARCELADO ATÉ 12X",($D1699-($D1699*TAXAS!$F$4))-$J1699)</f>
        <v>0</v>
      </c>
      <c r="N1699" s="8">
        <f t="shared" si="1"/>
        <v>0</v>
      </c>
      <c r="O1699" s="10">
        <f t="shared" si="2"/>
        <v>0</v>
      </c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</row>
    <row r="1700" spans="1:31" ht="15.75" customHeight="1" x14ac:dyDescent="0.2">
      <c r="A1700" s="3"/>
      <c r="B1700" s="5"/>
      <c r="C1700" s="6"/>
      <c r="D1700" s="42"/>
      <c r="E1700" s="8">
        <f>IF($A1700="VISA",IF($B1700="DÉBITO",$D1700-($D1700*TAXAS!$B$4)),IF($A1700="MASTER",IF($B1700="DÉBITO",$D1700-($D1700*TAXAS!$B$5)),IF($A1700="ELO", IF($B1700="DÉBITO",$D1700-($D1700*TAXAS!$B$6)),IF($A1700="HIPERCARD",IF($B1700="DÉBITO",$D1700-($D1700*TAXAS!$B$7)),IF($A1700="DINERS",IF($B1700="DÉBITO",$D1700-($D1700*TAXAS!$B$8)),IF($A1700="AMERICA EXPRESS",IF($B1700="DÉBITO",$D1700-($D1700*TAXAS!$B$9)),IF($A1700=TAXAS!$A$10,IF($B1700="DÉBITO",$D1700-($D1700*TAXAS!$B$10)), IF($A1700=TAXAS!$A$11,IF($B1700="DÉBITO",$D1700-($D1700*TAXAS!$B$11)), IF($A1700=TAXAS!$A$12,IF($B1700="DÉBITO",$D1700-($D1700*TAXAS!$B$12)), IF($A1700=TAXAS!$A$13,IF($B1700="DÉBITO",$D1700-($D1700*TAXAS!$B$13)), IF($A1700=TAXAS!$A$14,IF($B1700="DÉBITO",$D1700-($D1700*TAXAS!$B$14)), IF($A1700=TAXAS!$A$15,IF($B1700="DÉBITO",$D1700-($D1700*TAXAS!$B$15)), IF($A1700=TAXAS!$A$16,IF($B1700="DÉBITO",$D1700-($D1700*TAXAS!$B$16)), IF($A1700=TAXAS!$A$17,IF($B1700="DÉBITO",$D1700-($D1700*TAXAS!$B$17)), IF($A1700=TAXAS!$A$18,IF($B1700="DÉBITO",$D1700-($D1700*TAXAS!$B$18)), IF($A1700=TAXAS!$A$19,IF($B1700="DÉBITO",$D1700-($D1700*TAXAS!$B$19)), IF($A1700=TAXAS!$A$20,IF($B1700="DÉBITO",$D1700-($D1700*TAXAS!$B$20)), IF($A1700=TAXAS!$A$21,IF($B1700="DÉBITO",$D1700-($D1700*TAXAS!$B$21)), IF($A1700=TAXAS!$A$22,IF($B1700="DÉBITO",$D1700-($D1700*TAXAS!$B$22)), IF($A1700=TAXAS!$A$23,IF($B1700="DÉBITO",$D1700-($D1700*TAXAS!$B$23)), IF($A1700=TAXAS!$A$24,IF($B1700="DÉBITO",$D1700-($D1700*TAXAS!$B$24)), IF($A1700=TAXAS!$A$25,IF($B1700="DÉBITO",$D1700-($D1700*TAXAS!$B$25)), IF($A1700=TAXAS!$A$26,IF($B1700="DÉBITO",$D1700-($D1700*TAXAS!$B$26)), IF($A1700=TAXAS!$A$27,IF($B1700="DÉBITO",$D1700-($D1700*TAXAS!$B$27))))))))))))))))))))))))))/1</f>
        <v>0</v>
      </c>
      <c r="F1700" s="8">
        <f>IF($A1700="VISA",IF($B1700="CRÉDITO",$D1700-($D1700*TAXAS!$C$4)),IF($A1700="MASTER",IF($B1700="CRÉDITO",$D1700-($D1700*TAXAS!$C$5)),IF($A1700="ELO", IF($B1700="CRÉDITO",$D1700-($D1700*TAXAS!$C$6)),IF($A1700="HIPERCARD",IF($B1700="CRÉDITO",$D1700-($D1700*TAXAS!$C$7)),IF($A1700="DINERS",IF($B1700="CRÉDITO",$D1700-($D1700*TAXAS!$C$8)),IF($A1700="AMERICA EXPRESS",IF($B1700="CRÉDITO",$D1700-($D1700*TAXAS!$C$9)),IF($A1700=TAXAS!$A$10,IF($B1700="CRÉDITO",$D1700-($D1700*TAXAS!$C$10)), IF($A1700=TAXAS!$A$11,IF($B1700="CRÉDITO",$D1700-($D1700*TAXAS!$C$11)), IF($A1700=TAXAS!$A$12,IF($B1700="CRÉDITO",$D1700-($D1700*TAXAS!$C$12)), IF($A1700=TAXAS!$A$13,IF($B1700="CRÉDITO",$D1700-($D1700*TAXAS!$C$13)), IF($A1700=TAXAS!$A$14,IF($B1700="CRÉDITO",$D1700-($D1700*TAXAS!$C$14)), IF($A1700=TAXAS!$A$15,IF($B1700="CRÉDITO",$D1700-($D1700*TAXAS!$C$15)), IF($A1700=TAXAS!$A$16,IF($B1700="CRÉDITO",$D1700-($D1700*TAXAS!$C$16)), IF($A1700=TAXAS!$A$17,IF($B1700="CRÉDITO",$D1700-($D1700*TAXAS!$C$17)), IF($A1700=TAXAS!$A$18,IF($B1700="CRÉDITO",$D1700-($D1700*TAXAS!$C$18)), IF($A1700=TAXAS!$A$19,IF($B1700="CRÉDITO",$D1700-($D1700*TAXAS!$C$19)), IF($A1700=TAXAS!$A$20,IF($B1700="CRÉDITO",$D1700-($D1700*TAXAS!$C$20)), IF($A1700=TAXAS!$A$21,IF($B1700="CRÉDITO",$D1700-($D1700*TAXAS!$C$21)), IF($A1700=TAXAS!$A$22,IF($B1700="CRÉDITO",$D1700-($D1700*TAXAS!$C$22)), IF($A1700=TAXAS!$A$23,IF($B1700="CRÉDITO",$D1700-($D1700*TAXAS!$C$23)), IF($A1700=TAXAS!$A$24,IF($B1700="CRÉDITO",$D1700-($D1700*TAXAS!$C$24)), IF($A1700=TAXAS!$A$25,IF($B1700="CRÉDITO",$D1700-($D1700*TAXAS!$C$25)), IF($A1700=TAXAS!$A$26,IF($B1700="CRÉDITO",$D1700-($D1700*TAXAS!$C$26)), IF($A1700=TAXAS!$A$27,IF($B1700="CRÉDITO",$D1700-($D1700*TAXAS!$C$27))))))))))))))))))))))))))/1</f>
        <v>0</v>
      </c>
      <c r="G1700" s="9">
        <f>IF($A1700="VISA",IF($B1700="PARCELADO ATÉ 3X",$D1700-(D1700*TAXAS!$D$4))/3,IF($A1700="MASTER",IF($B1700="PARCELADO ATÉ 3X",$D1700-(D1700*TAXAS!$D$5))/3,IF($A1700="ELO",IF($B1700="PARCELADO ATÉ 3X",$D1700-(D1700*TAXAS!$D$6))/3,IF($A1700="HIPERCARD",IF($B1700="PARCELADO ATÉ 3X",$D1700-(D1700*TAXAS!$D$7))/3,IF($A1700="DINERS",IF($B1700="PARCELADO ATÉ 3X",$D1700-(D1700*TAXAS!$D$8))/3,IF($A1700="AMERICA EXPRESS",IF($B1700="PARCELADO ATÉ 3X",$D1700-(D1700*TAXAS!$D$9))/3,IF($A1700=TAXAS!$A$10,IF($B1700="PARCELADO ATÉ 3X",$D1700-($D1700*TAXAS!$D$10))/3,IF($A1700=TAXAS!$A$11,IF($B1700="PARCELADO ATÉ 3X",$D1700-($D1700*TAXAS!$D$11))/3,IF($A1700=TAXAS!$A$12,IF($B1700="PARCELADO ATÉ 3X",$D1700-($D1700*TAXAS!$D$12))/3,IF($A1700=TAXAS!$A$13,IF($B1700="PARCELADO ATÉ 3X",$D1700-($D1700*TAXAS!$D$13))/3,IF($A1700=TAXAS!$A$14,IF($B1700="PARCELADO ATÉ 3X",$D1700-($D1700*TAXAS!$D$14))/3,IF($A1700=TAXAS!$A$15,IF($B1700="PARCELADO ATÉ 3X",$D1700-($D1700*TAXAS!$D$15))/3,IF($A1700=TAXAS!$A$16,IF($B1700="PARCELADO ATÉ 3X",$D1700-($D1700*TAXAS!$D$16))/3,IF($A1700=TAXAS!$A$17,IF($B1700="PARCELADO ATÉ 3X",$D1700-($D1700*TAXAS!$D$17))/3,IF($A1700=TAXAS!$A$18,IF($B1700="PARCELADO ATÉ 3X",$D1700-($D1700*TAXAS!$D$18))/3,IF($A1700=TAXAS!$A$19,IF($B1700="PARCELADO ATÉ 3X",$D1700-($D1700*TAXAS!$D$19))/3,IF($A1700=TAXAS!$A$20,IF($B1700="PARCELADO ATÉ 3X",$D1700-($D1700*TAXAS!$D$20))/3,IF($A1700=TAXAS!$A$21,IF($B1700="PARCELADO ATÉ 3X",$D1700-($D1700*TAXAS!$D$21))/3,IF($A1700=TAXAS!$A$22,IF($B1700="PARCELADO ATÉ 3X",$D1700-($D1700*TAXAS!$D$22))/3,IF($A1700=TAXAS!$A$23,IF($B1700="PARCELADO ATÉ 3X",$D1700-($D1700*TAXAS!$D$23))/3,IF($A1700=TAXAS!$A$24,IF($B1700="PARCELADO ATÉ 3X",$D1700-($D1700*TAXAS!$D$24))/3,IF($A1700=TAXAS!$A$25,IF($B1700="PARCELADO ATÉ 3X",$D1700-($D1700*TAXAS!$D$25))/3,IF($A1700=TAXAS!$A$26,IF($B1700="PARCELADO ATÉ 3X",$D1700-($D1700*TAXAS!$D$26))/3,IF($A1700=TAXAS!$A$27,IF($B1700="PARCELADO ATÉ 3X",$D1700-($D1700*TAXAS!$D$27))/3))))))))))))))))))))))))/1</f>
        <v>0</v>
      </c>
      <c r="H1700" s="9">
        <f>IF($A1700="VISA",IF($B1700="PARCELADO ATÉ 6X",$D1700-(D1700*TAXAS!$E$4))/6,IF($A1700="MASTER",IF($B1700="PARCELADO ATÉ 6X",$D1700-(D1700*TAXAS!$E$5))/6,IF($A1700="ELO",IF($B1700="PARCELADO ATÉ 6X",$D1700-(D1700*TAXAS!$E$6))/6,IF($A1700="HIPERCARD",IF($B1700="PARCELADO ATÉ 6X",$D1700-(D1700*TAXAS!$E$7))/6,IF($A1700="DINERS",IF($B1700="PARCELADO ATÉ 6X",$D1700-(D1700*TAXAS!$E$8))/6,IF($A1700="AMERICA EXPRESS",IF($B1700="PARCELADO ATÉ 6X",$D1700-(D1700*TAXAS!$E$9))/6,IF($A1700=TAXAS!$A$10,IF($B1700="PARCELADO ATÉ 6X",$D1700-($D1700*TAXAS!$E$10))/6,IF($A1700=TAXAS!$A$11,IF($B1700="PARCELADO ATÉ 6X",$D1700-($D1700*TAXAS!$E$11))/6,IF($A1700=TAXAS!$A$12,IF($B1700="PARCELADO ATÉ 6X",$D1700-($D1700*TAXAS!$E$12))/6,IF($A1700=TAXAS!$A$13,IF($B1700="PARCELADO ATÉ 6X",$D1700-($D1700*TAXAS!$E$13))/6,IF($A1700=TAXAS!$A$14,IF($B1700="PARCELADO ATÉ 6X",$D1700-($D1700*TAXAS!$E$14))/6,IF($A1700=TAXAS!$A$15,IF($B1700="PARCELADO ATÉ 6X",$D1700-($D1700*TAXAS!$E$15))/6,IF($A1700=TAXAS!$A$16,IF($B1700="PARCELADO ATÉ 6X",$D1700-($D1700*TAXAS!$E$16))/6,IF($A1700=TAXAS!$A$17,IF($B1700="PARCELADO ATÉ 6X",$D1700-($D1700*TAXAS!$E$17))/6,IF($A1700=TAXAS!$A$18,IF($B1700="PARCELADO ATÉ 6X",$D1700-($D1700*TAXAS!$E$18))/6,IF($A1700=TAXAS!$A$19,IF($B1700="PARCELADO ATÉ 6X",$D1700-($D1700*TAXAS!$E$19))/6,IF($A1700=TAXAS!$A$20,IF($B1700="PARCELADO ATÉ 6X",$D1700-($D1700*TAXAS!$E$20))/6,IF($A1700=TAXAS!$A$21,IF($B1700="PARCELADO ATÉ 6X",$D1700-($D1700*TAXAS!$E$21))/6,IF($A1700=TAXAS!$A$22,IF($B1700="PARCELADO ATÉ 6X",$D1700-($D1700*TAXAS!$E$22))/6,IF($A1700=TAXAS!$A$23,IF($B1700="PARCELADO ATÉ 6X",$D1700-($D1700*TAXAS!$E$23))/6,IF($A1700=TAXAS!$A$24,IF($B1700="PARCELADO ATÉ 6X",$D1700-($D1700*TAXAS!$E$24))/6,IF($A1700=TAXAS!$A$25,IF($B1700="PARCELADO ATÉ 6X",$D1700-($D1700*TAXAS!$E$25))/6,IF($A1700=TAXAS!$A$26,IF($B1700="PARCELADO ATÉ 6X",$D1700-($D1700*TAXAS!$E$26))/6,IF($A1700=TAXAS!$A$27,IF($B1700="PARCELADO ATÉ 6X",$D1700-($D1700*TAXAS!$E$27))/6))))))))))))))))))))))))/1</f>
        <v>0</v>
      </c>
      <c r="I1700" s="9">
        <f>IF($A1700="VISA",IF($B1700="PARCELADO ATÉ 12X",$D1700-(D1700*TAXAS!$F$4))/12,IF($A1700="MASTER",IF($B1700="PARCELADO ATÉ 12X",$D1700-(D1700*TAXAS!$F$5))/12,IF($A1700="ELO",IF($B1700="PARCELADO ATÉ 12X",$D1700-(D1700*TAXAS!$F$6))/12,IF($A1700="HIPERCARD",IF($B1700="PARCELADO ATÉ 12X",$D1700-(D1700*TAXAS!$F$7))/12,IF($A1700="DINERS",IF($B1700="PARCELADO ATÉ 12X",$D1700-(D1700*TAXAS!$F$8))/12,IF($A1700="AMERICA EXPRESS",IF($B1700="PARCELADO ATÉ 12X",$D1700-(D1700*TAXAS!$F$9))/12,IF($A1700=TAXAS!$A$10,IF($B1700="PARCELADO ATÉ 12X",$D1700-($D1700*TAXAS!$F$10))/12,IF($A1700=TAXAS!$A$11,IF($B1700="PARCELADO ATÉ 12X",$D1700-($D1700*TAXAS!$F$11))/12,IF($A1700=TAXAS!$A$12,IF($B1700="PARCELADO ATÉ 12X",$D1700-($D1700*TAXAS!$F$12))/12,IF($A1700=TAXAS!$A$13,IF($B1700="PARCELADO ATÉ 12X",$D1700-($D1700*TAXAS!$F$13))/12,IF($A1700=TAXAS!$A$14,IF($B1700="PARCELADO ATÉ 12X",$D1700-($D1700*TAXAS!$F$14))/12,IF($A1700=TAXAS!$A$15,IF($B1700="PARCELADO ATÉ 12X",$D1700-($D1700*TAXAS!$F$15))/12,IF($A1700=TAXAS!$A$16,IF($B1700="PARCELADO ATÉ 12X",$D1700-($D1700*TAXAS!$F$16))/12,IF($A1700=TAXAS!$A$17,IF($B1700="PARCELADO ATÉ 12X",$D1700-($D1700*TAXAS!$F$17))/12,IF($A1700=TAXAS!$A$18,IF($B1700="PARCELADO ATÉ 12X",$D1700-($D1700*TAXAS!$F$18))/12,IF($A1700=TAXAS!$A$19,IF($B1700="PARCELADO ATÉ 12X",$D1700-($D1700*TAXAS!$F$19))/12,IF($A1700=TAXAS!$A$20,IF($B1700="PARCELADO ATÉ 12X",$D1700-($D1700*TAXAS!$F$20))/12,IF($A1700=TAXAS!$A$21,IF($B1700="PARCELADO ATÉ 12X",$D1700-($D1700*TAXAS!$F$21))/12,IF($A1700=TAXAS!$A$22,IF($B1700="PARCELADO ATÉ 12X",$D1700-($D1700*TAXAS!$F$22))/12,IF($A1700=TAXAS!$A$23,IF($B1700="PARCELADO ATÉ 12X",$D1700-($D1700*TAXAS!$F$23))/12,IF($A1700=TAXAS!$A$24,IF($B1700="PARCELADO ATÉ 12X",$D1700-($D1700*TAXAS!$F$24))/12,IF($A1700=TAXAS!$A$25,IF($B1700="PARCELADO ATÉ 12X",$D1700-($D1700*TAXAS!$F$25))/12,IF($A1700=TAXAS!$A$26,IF($B1700="PARCELADO ATÉ 12X",$D1700-($D1700*TAXAS!$F$26))/12,IF($A1700=TAXAS!$A$27,IF($B1700="PARCELADO ATÉ 12X",$D1700-($D1700*TAXAS!$F$27))/12))))))))))))))))))))))))/1</f>
        <v>0</v>
      </c>
      <c r="J1700" s="8">
        <f t="shared" si="0"/>
        <v>0</v>
      </c>
      <c r="K1700" s="10" t="b">
        <f>IF($B1700="PARCELADO ATÉ 3X",($D1700-($D1700*TAXAS!$D$4))-$J1700)</f>
        <v>0</v>
      </c>
      <c r="L1700" s="10" t="b">
        <f>IF($B1700="PARCELADO ATÉ 6X",($D1700-($D1700*TAXAS!$E$4))-$J1700)</f>
        <v>0</v>
      </c>
      <c r="M1700" s="10" t="b">
        <f>IF($B1700="PARCELADO ATÉ 12X",($D1700-($D1700*TAXAS!$F$4))-$J1700)</f>
        <v>0</v>
      </c>
      <c r="N1700" s="8">
        <f t="shared" si="1"/>
        <v>0</v>
      </c>
      <c r="O1700" s="10">
        <f t="shared" si="2"/>
        <v>0</v>
      </c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</row>
    <row r="1701" spans="1:31" ht="15.75" customHeight="1" x14ac:dyDescent="0.2">
      <c r="A1701" s="3"/>
      <c r="B1701" s="5"/>
      <c r="C1701" s="6"/>
      <c r="D1701" s="42"/>
      <c r="E1701" s="8">
        <f>IF($A1701="VISA",IF($B1701="DÉBITO",$D1701-($D1701*TAXAS!$B$4)),IF($A1701="MASTER",IF($B1701="DÉBITO",$D1701-($D1701*TAXAS!$B$5)),IF($A1701="ELO", IF($B1701="DÉBITO",$D1701-($D1701*TAXAS!$B$6)),IF($A1701="HIPERCARD",IF($B1701="DÉBITO",$D1701-($D1701*TAXAS!$B$7)),IF($A1701="DINERS",IF($B1701="DÉBITO",$D1701-($D1701*TAXAS!$B$8)),IF($A1701="AMERICA EXPRESS",IF($B1701="DÉBITO",$D1701-($D1701*TAXAS!$B$9)),IF($A1701=TAXAS!$A$10,IF($B1701="DÉBITO",$D1701-($D1701*TAXAS!$B$10)), IF($A1701=TAXAS!$A$11,IF($B1701="DÉBITO",$D1701-($D1701*TAXAS!$B$11)), IF($A1701=TAXAS!$A$12,IF($B1701="DÉBITO",$D1701-($D1701*TAXAS!$B$12)), IF($A1701=TAXAS!$A$13,IF($B1701="DÉBITO",$D1701-($D1701*TAXAS!$B$13)), IF($A1701=TAXAS!$A$14,IF($B1701="DÉBITO",$D1701-($D1701*TAXAS!$B$14)), IF($A1701=TAXAS!$A$15,IF($B1701="DÉBITO",$D1701-($D1701*TAXAS!$B$15)), IF($A1701=TAXAS!$A$16,IF($B1701="DÉBITO",$D1701-($D1701*TAXAS!$B$16)), IF($A1701=TAXAS!$A$17,IF($B1701="DÉBITO",$D1701-($D1701*TAXAS!$B$17)), IF($A1701=TAXAS!$A$18,IF($B1701="DÉBITO",$D1701-($D1701*TAXAS!$B$18)), IF($A1701=TAXAS!$A$19,IF($B1701="DÉBITO",$D1701-($D1701*TAXAS!$B$19)), IF($A1701=TAXAS!$A$20,IF($B1701="DÉBITO",$D1701-($D1701*TAXAS!$B$20)), IF($A1701=TAXAS!$A$21,IF($B1701="DÉBITO",$D1701-($D1701*TAXAS!$B$21)), IF($A1701=TAXAS!$A$22,IF($B1701="DÉBITO",$D1701-($D1701*TAXAS!$B$22)), IF($A1701=TAXAS!$A$23,IF($B1701="DÉBITO",$D1701-($D1701*TAXAS!$B$23)), IF($A1701=TAXAS!$A$24,IF($B1701="DÉBITO",$D1701-($D1701*TAXAS!$B$24)), IF($A1701=TAXAS!$A$25,IF($B1701="DÉBITO",$D1701-($D1701*TAXAS!$B$25)), IF($A1701=TAXAS!$A$26,IF($B1701="DÉBITO",$D1701-($D1701*TAXAS!$B$26)), IF($A1701=TAXAS!$A$27,IF($B1701="DÉBITO",$D1701-($D1701*TAXAS!$B$27))))))))))))))))))))))))))/1</f>
        <v>0</v>
      </c>
      <c r="F1701" s="8">
        <f>IF($A1701="VISA",IF($B1701="CRÉDITO",$D1701-($D1701*TAXAS!$C$4)),IF($A1701="MASTER",IF($B1701="CRÉDITO",$D1701-($D1701*TAXAS!$C$5)),IF($A1701="ELO", IF($B1701="CRÉDITO",$D1701-($D1701*TAXAS!$C$6)),IF($A1701="HIPERCARD",IF($B1701="CRÉDITO",$D1701-($D1701*TAXAS!$C$7)),IF($A1701="DINERS",IF($B1701="CRÉDITO",$D1701-($D1701*TAXAS!$C$8)),IF($A1701="AMERICA EXPRESS",IF($B1701="CRÉDITO",$D1701-($D1701*TAXAS!$C$9)),IF($A1701=TAXAS!$A$10,IF($B1701="CRÉDITO",$D1701-($D1701*TAXAS!$C$10)), IF($A1701=TAXAS!$A$11,IF($B1701="CRÉDITO",$D1701-($D1701*TAXAS!$C$11)), IF($A1701=TAXAS!$A$12,IF($B1701="CRÉDITO",$D1701-($D1701*TAXAS!$C$12)), IF($A1701=TAXAS!$A$13,IF($B1701="CRÉDITO",$D1701-($D1701*TAXAS!$C$13)), IF($A1701=TAXAS!$A$14,IF($B1701="CRÉDITO",$D1701-($D1701*TAXAS!$C$14)), IF($A1701=TAXAS!$A$15,IF($B1701="CRÉDITO",$D1701-($D1701*TAXAS!$C$15)), IF($A1701=TAXAS!$A$16,IF($B1701="CRÉDITO",$D1701-($D1701*TAXAS!$C$16)), IF($A1701=TAXAS!$A$17,IF($B1701="CRÉDITO",$D1701-($D1701*TAXAS!$C$17)), IF($A1701=TAXAS!$A$18,IF($B1701="CRÉDITO",$D1701-($D1701*TAXAS!$C$18)), IF($A1701=TAXAS!$A$19,IF($B1701="CRÉDITO",$D1701-($D1701*TAXAS!$C$19)), IF($A1701=TAXAS!$A$20,IF($B1701="CRÉDITO",$D1701-($D1701*TAXAS!$C$20)), IF($A1701=TAXAS!$A$21,IF($B1701="CRÉDITO",$D1701-($D1701*TAXAS!$C$21)), IF($A1701=TAXAS!$A$22,IF($B1701="CRÉDITO",$D1701-($D1701*TAXAS!$C$22)), IF($A1701=TAXAS!$A$23,IF($B1701="CRÉDITO",$D1701-($D1701*TAXAS!$C$23)), IF($A1701=TAXAS!$A$24,IF($B1701="CRÉDITO",$D1701-($D1701*TAXAS!$C$24)), IF($A1701=TAXAS!$A$25,IF($B1701="CRÉDITO",$D1701-($D1701*TAXAS!$C$25)), IF($A1701=TAXAS!$A$26,IF($B1701="CRÉDITO",$D1701-($D1701*TAXAS!$C$26)), IF($A1701=TAXAS!$A$27,IF($B1701="CRÉDITO",$D1701-($D1701*TAXAS!$C$27))))))))))))))))))))))))))/1</f>
        <v>0</v>
      </c>
      <c r="G1701" s="9">
        <f>IF($A1701="VISA",IF($B1701="PARCELADO ATÉ 3X",$D1701-(D1701*TAXAS!$D$4))/3,IF($A1701="MASTER",IF($B1701="PARCELADO ATÉ 3X",$D1701-(D1701*TAXAS!$D$5))/3,IF($A1701="ELO",IF($B1701="PARCELADO ATÉ 3X",$D1701-(D1701*TAXAS!$D$6))/3,IF($A1701="HIPERCARD",IF($B1701="PARCELADO ATÉ 3X",$D1701-(D1701*TAXAS!$D$7))/3,IF($A1701="DINERS",IF($B1701="PARCELADO ATÉ 3X",$D1701-(D1701*TAXAS!$D$8))/3,IF($A1701="AMERICA EXPRESS",IF($B1701="PARCELADO ATÉ 3X",$D1701-(D1701*TAXAS!$D$9))/3,IF($A1701=TAXAS!$A$10,IF($B1701="PARCELADO ATÉ 3X",$D1701-($D1701*TAXAS!$D$10))/3,IF($A1701=TAXAS!$A$11,IF($B1701="PARCELADO ATÉ 3X",$D1701-($D1701*TAXAS!$D$11))/3,IF($A1701=TAXAS!$A$12,IF($B1701="PARCELADO ATÉ 3X",$D1701-($D1701*TAXAS!$D$12))/3,IF($A1701=TAXAS!$A$13,IF($B1701="PARCELADO ATÉ 3X",$D1701-($D1701*TAXAS!$D$13))/3,IF($A1701=TAXAS!$A$14,IF($B1701="PARCELADO ATÉ 3X",$D1701-($D1701*TAXAS!$D$14))/3,IF($A1701=TAXAS!$A$15,IF($B1701="PARCELADO ATÉ 3X",$D1701-($D1701*TAXAS!$D$15))/3,IF($A1701=TAXAS!$A$16,IF($B1701="PARCELADO ATÉ 3X",$D1701-($D1701*TAXAS!$D$16))/3,IF($A1701=TAXAS!$A$17,IF($B1701="PARCELADO ATÉ 3X",$D1701-($D1701*TAXAS!$D$17))/3,IF($A1701=TAXAS!$A$18,IF($B1701="PARCELADO ATÉ 3X",$D1701-($D1701*TAXAS!$D$18))/3,IF($A1701=TAXAS!$A$19,IF($B1701="PARCELADO ATÉ 3X",$D1701-($D1701*TAXAS!$D$19))/3,IF($A1701=TAXAS!$A$20,IF($B1701="PARCELADO ATÉ 3X",$D1701-($D1701*TAXAS!$D$20))/3,IF($A1701=TAXAS!$A$21,IF($B1701="PARCELADO ATÉ 3X",$D1701-($D1701*TAXAS!$D$21))/3,IF($A1701=TAXAS!$A$22,IF($B1701="PARCELADO ATÉ 3X",$D1701-($D1701*TAXAS!$D$22))/3,IF($A1701=TAXAS!$A$23,IF($B1701="PARCELADO ATÉ 3X",$D1701-($D1701*TAXAS!$D$23))/3,IF($A1701=TAXAS!$A$24,IF($B1701="PARCELADO ATÉ 3X",$D1701-($D1701*TAXAS!$D$24))/3,IF($A1701=TAXAS!$A$25,IF($B1701="PARCELADO ATÉ 3X",$D1701-($D1701*TAXAS!$D$25))/3,IF($A1701=TAXAS!$A$26,IF($B1701="PARCELADO ATÉ 3X",$D1701-($D1701*TAXAS!$D$26))/3,IF($A1701=TAXAS!$A$27,IF($B1701="PARCELADO ATÉ 3X",$D1701-($D1701*TAXAS!$D$27))/3))))))))))))))))))))))))/1</f>
        <v>0</v>
      </c>
      <c r="H1701" s="9">
        <f>IF($A1701="VISA",IF($B1701="PARCELADO ATÉ 6X",$D1701-(D1701*TAXAS!$E$4))/6,IF($A1701="MASTER",IF($B1701="PARCELADO ATÉ 6X",$D1701-(D1701*TAXAS!$E$5))/6,IF($A1701="ELO",IF($B1701="PARCELADO ATÉ 6X",$D1701-(D1701*TAXAS!$E$6))/6,IF($A1701="HIPERCARD",IF($B1701="PARCELADO ATÉ 6X",$D1701-(D1701*TAXAS!$E$7))/6,IF($A1701="DINERS",IF($B1701="PARCELADO ATÉ 6X",$D1701-(D1701*TAXAS!$E$8))/6,IF($A1701="AMERICA EXPRESS",IF($B1701="PARCELADO ATÉ 6X",$D1701-(D1701*TAXAS!$E$9))/6,IF($A1701=TAXAS!$A$10,IF($B1701="PARCELADO ATÉ 6X",$D1701-($D1701*TAXAS!$E$10))/6,IF($A1701=TAXAS!$A$11,IF($B1701="PARCELADO ATÉ 6X",$D1701-($D1701*TAXAS!$E$11))/6,IF($A1701=TAXAS!$A$12,IF($B1701="PARCELADO ATÉ 6X",$D1701-($D1701*TAXAS!$E$12))/6,IF($A1701=TAXAS!$A$13,IF($B1701="PARCELADO ATÉ 6X",$D1701-($D1701*TAXAS!$E$13))/6,IF($A1701=TAXAS!$A$14,IF($B1701="PARCELADO ATÉ 6X",$D1701-($D1701*TAXAS!$E$14))/6,IF($A1701=TAXAS!$A$15,IF($B1701="PARCELADO ATÉ 6X",$D1701-($D1701*TAXAS!$E$15))/6,IF($A1701=TAXAS!$A$16,IF($B1701="PARCELADO ATÉ 6X",$D1701-($D1701*TAXAS!$E$16))/6,IF($A1701=TAXAS!$A$17,IF($B1701="PARCELADO ATÉ 6X",$D1701-($D1701*TAXAS!$E$17))/6,IF($A1701=TAXAS!$A$18,IF($B1701="PARCELADO ATÉ 6X",$D1701-($D1701*TAXAS!$E$18))/6,IF($A1701=TAXAS!$A$19,IF($B1701="PARCELADO ATÉ 6X",$D1701-($D1701*TAXAS!$E$19))/6,IF($A1701=TAXAS!$A$20,IF($B1701="PARCELADO ATÉ 6X",$D1701-($D1701*TAXAS!$E$20))/6,IF($A1701=TAXAS!$A$21,IF($B1701="PARCELADO ATÉ 6X",$D1701-($D1701*TAXAS!$E$21))/6,IF($A1701=TAXAS!$A$22,IF($B1701="PARCELADO ATÉ 6X",$D1701-($D1701*TAXAS!$E$22))/6,IF($A1701=TAXAS!$A$23,IF($B1701="PARCELADO ATÉ 6X",$D1701-($D1701*TAXAS!$E$23))/6,IF($A1701=TAXAS!$A$24,IF($B1701="PARCELADO ATÉ 6X",$D1701-($D1701*TAXAS!$E$24))/6,IF($A1701=TAXAS!$A$25,IF($B1701="PARCELADO ATÉ 6X",$D1701-($D1701*TAXAS!$E$25))/6,IF($A1701=TAXAS!$A$26,IF($B1701="PARCELADO ATÉ 6X",$D1701-($D1701*TAXAS!$E$26))/6,IF($A1701=TAXAS!$A$27,IF($B1701="PARCELADO ATÉ 6X",$D1701-($D1701*TAXAS!$E$27))/6))))))))))))))))))))))))/1</f>
        <v>0</v>
      </c>
      <c r="I1701" s="9">
        <f>IF($A1701="VISA",IF($B1701="PARCELADO ATÉ 12X",$D1701-(D1701*TAXAS!$F$4))/12,IF($A1701="MASTER",IF($B1701="PARCELADO ATÉ 12X",$D1701-(D1701*TAXAS!$F$5))/12,IF($A1701="ELO",IF($B1701="PARCELADO ATÉ 12X",$D1701-(D1701*TAXAS!$F$6))/12,IF($A1701="HIPERCARD",IF($B1701="PARCELADO ATÉ 12X",$D1701-(D1701*TAXAS!$F$7))/12,IF($A1701="DINERS",IF($B1701="PARCELADO ATÉ 12X",$D1701-(D1701*TAXAS!$F$8))/12,IF($A1701="AMERICA EXPRESS",IF($B1701="PARCELADO ATÉ 12X",$D1701-(D1701*TAXAS!$F$9))/12,IF($A1701=TAXAS!$A$10,IF($B1701="PARCELADO ATÉ 12X",$D1701-($D1701*TAXAS!$F$10))/12,IF($A1701=TAXAS!$A$11,IF($B1701="PARCELADO ATÉ 12X",$D1701-($D1701*TAXAS!$F$11))/12,IF($A1701=TAXAS!$A$12,IF($B1701="PARCELADO ATÉ 12X",$D1701-($D1701*TAXAS!$F$12))/12,IF($A1701=TAXAS!$A$13,IF($B1701="PARCELADO ATÉ 12X",$D1701-($D1701*TAXAS!$F$13))/12,IF($A1701=TAXAS!$A$14,IF($B1701="PARCELADO ATÉ 12X",$D1701-($D1701*TAXAS!$F$14))/12,IF($A1701=TAXAS!$A$15,IF($B1701="PARCELADO ATÉ 12X",$D1701-($D1701*TAXAS!$F$15))/12,IF($A1701=TAXAS!$A$16,IF($B1701="PARCELADO ATÉ 12X",$D1701-($D1701*TAXAS!$F$16))/12,IF($A1701=TAXAS!$A$17,IF($B1701="PARCELADO ATÉ 12X",$D1701-($D1701*TAXAS!$F$17))/12,IF($A1701=TAXAS!$A$18,IF($B1701="PARCELADO ATÉ 12X",$D1701-($D1701*TAXAS!$F$18))/12,IF($A1701=TAXAS!$A$19,IF($B1701="PARCELADO ATÉ 12X",$D1701-($D1701*TAXAS!$F$19))/12,IF($A1701=TAXAS!$A$20,IF($B1701="PARCELADO ATÉ 12X",$D1701-($D1701*TAXAS!$F$20))/12,IF($A1701=TAXAS!$A$21,IF($B1701="PARCELADO ATÉ 12X",$D1701-($D1701*TAXAS!$F$21))/12,IF($A1701=TAXAS!$A$22,IF($B1701="PARCELADO ATÉ 12X",$D1701-($D1701*TAXAS!$F$22))/12,IF($A1701=TAXAS!$A$23,IF($B1701="PARCELADO ATÉ 12X",$D1701-($D1701*TAXAS!$F$23))/12,IF($A1701=TAXAS!$A$24,IF($B1701="PARCELADO ATÉ 12X",$D1701-($D1701*TAXAS!$F$24))/12,IF($A1701=TAXAS!$A$25,IF($B1701="PARCELADO ATÉ 12X",$D1701-($D1701*TAXAS!$F$25))/12,IF($A1701=TAXAS!$A$26,IF($B1701="PARCELADO ATÉ 12X",$D1701-($D1701*TAXAS!$F$26))/12,IF($A1701=TAXAS!$A$27,IF($B1701="PARCELADO ATÉ 12X",$D1701-($D1701*TAXAS!$F$27))/12))))))))))))))))))))))))/1</f>
        <v>0</v>
      </c>
      <c r="J1701" s="8">
        <f t="shared" si="0"/>
        <v>0</v>
      </c>
      <c r="K1701" s="10" t="b">
        <f>IF($B1701="PARCELADO ATÉ 3X",($D1701-($D1701*TAXAS!$D$4))-$J1701)</f>
        <v>0</v>
      </c>
      <c r="L1701" s="10" t="b">
        <f>IF($B1701="PARCELADO ATÉ 6X",($D1701-($D1701*TAXAS!$E$4))-$J1701)</f>
        <v>0</v>
      </c>
      <c r="M1701" s="10" t="b">
        <f>IF($B1701="PARCELADO ATÉ 12X",($D1701-($D1701*TAXAS!$F$4))-$J1701)</f>
        <v>0</v>
      </c>
      <c r="N1701" s="8">
        <f t="shared" si="1"/>
        <v>0</v>
      </c>
      <c r="O1701" s="10">
        <f t="shared" si="2"/>
        <v>0</v>
      </c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</row>
    <row r="1702" spans="1:31" ht="15.75" customHeight="1" x14ac:dyDescent="0.2">
      <c r="A1702" s="3"/>
      <c r="B1702" s="5"/>
      <c r="C1702" s="6"/>
      <c r="D1702" s="42"/>
      <c r="E1702" s="8">
        <f>IF($A1702="VISA",IF($B1702="DÉBITO",$D1702-($D1702*TAXAS!$B$4)),IF($A1702="MASTER",IF($B1702="DÉBITO",$D1702-($D1702*TAXAS!$B$5)),IF($A1702="ELO", IF($B1702="DÉBITO",$D1702-($D1702*TAXAS!$B$6)),IF($A1702="HIPERCARD",IF($B1702="DÉBITO",$D1702-($D1702*TAXAS!$B$7)),IF($A1702="DINERS",IF($B1702="DÉBITO",$D1702-($D1702*TAXAS!$B$8)),IF($A1702="AMERICA EXPRESS",IF($B1702="DÉBITO",$D1702-($D1702*TAXAS!$B$9)),IF($A1702=TAXAS!$A$10,IF($B1702="DÉBITO",$D1702-($D1702*TAXAS!$B$10)), IF($A1702=TAXAS!$A$11,IF($B1702="DÉBITO",$D1702-($D1702*TAXAS!$B$11)), IF($A1702=TAXAS!$A$12,IF($B1702="DÉBITO",$D1702-($D1702*TAXAS!$B$12)), IF($A1702=TAXAS!$A$13,IF($B1702="DÉBITO",$D1702-($D1702*TAXAS!$B$13)), IF($A1702=TAXAS!$A$14,IF($B1702="DÉBITO",$D1702-($D1702*TAXAS!$B$14)), IF($A1702=TAXAS!$A$15,IF($B1702="DÉBITO",$D1702-($D1702*TAXAS!$B$15)), IF($A1702=TAXAS!$A$16,IF($B1702="DÉBITO",$D1702-($D1702*TAXAS!$B$16)), IF($A1702=TAXAS!$A$17,IF($B1702="DÉBITO",$D1702-($D1702*TAXAS!$B$17)), IF($A1702=TAXAS!$A$18,IF($B1702="DÉBITO",$D1702-($D1702*TAXAS!$B$18)), IF($A1702=TAXAS!$A$19,IF($B1702="DÉBITO",$D1702-($D1702*TAXAS!$B$19)), IF($A1702=TAXAS!$A$20,IF($B1702="DÉBITO",$D1702-($D1702*TAXAS!$B$20)), IF($A1702=TAXAS!$A$21,IF($B1702="DÉBITO",$D1702-($D1702*TAXAS!$B$21)), IF($A1702=TAXAS!$A$22,IF($B1702="DÉBITO",$D1702-($D1702*TAXAS!$B$22)), IF($A1702=TAXAS!$A$23,IF($B1702="DÉBITO",$D1702-($D1702*TAXAS!$B$23)), IF($A1702=TAXAS!$A$24,IF($B1702="DÉBITO",$D1702-($D1702*TAXAS!$B$24)), IF($A1702=TAXAS!$A$25,IF($B1702="DÉBITO",$D1702-($D1702*TAXAS!$B$25)), IF($A1702=TAXAS!$A$26,IF($B1702="DÉBITO",$D1702-($D1702*TAXAS!$B$26)), IF($A1702=TAXAS!$A$27,IF($B1702="DÉBITO",$D1702-($D1702*TAXAS!$B$27))))))))))))))))))))))))))/1</f>
        <v>0</v>
      </c>
      <c r="F1702" s="8">
        <f>IF($A1702="VISA",IF($B1702="CRÉDITO",$D1702-($D1702*TAXAS!$C$4)),IF($A1702="MASTER",IF($B1702="CRÉDITO",$D1702-($D1702*TAXAS!$C$5)),IF($A1702="ELO", IF($B1702="CRÉDITO",$D1702-($D1702*TAXAS!$C$6)),IF($A1702="HIPERCARD",IF($B1702="CRÉDITO",$D1702-($D1702*TAXAS!$C$7)),IF($A1702="DINERS",IF($B1702="CRÉDITO",$D1702-($D1702*TAXAS!$C$8)),IF($A1702="AMERICA EXPRESS",IF($B1702="CRÉDITO",$D1702-($D1702*TAXAS!$C$9)),IF($A1702=TAXAS!$A$10,IF($B1702="CRÉDITO",$D1702-($D1702*TAXAS!$C$10)), IF($A1702=TAXAS!$A$11,IF($B1702="CRÉDITO",$D1702-($D1702*TAXAS!$C$11)), IF($A1702=TAXAS!$A$12,IF($B1702="CRÉDITO",$D1702-($D1702*TAXAS!$C$12)), IF($A1702=TAXAS!$A$13,IF($B1702="CRÉDITO",$D1702-($D1702*TAXAS!$C$13)), IF($A1702=TAXAS!$A$14,IF($B1702="CRÉDITO",$D1702-($D1702*TAXAS!$C$14)), IF($A1702=TAXAS!$A$15,IF($B1702="CRÉDITO",$D1702-($D1702*TAXAS!$C$15)), IF($A1702=TAXAS!$A$16,IF($B1702="CRÉDITO",$D1702-($D1702*TAXAS!$C$16)), IF($A1702=TAXAS!$A$17,IF($B1702="CRÉDITO",$D1702-($D1702*TAXAS!$C$17)), IF($A1702=TAXAS!$A$18,IF($B1702="CRÉDITO",$D1702-($D1702*TAXAS!$C$18)), IF($A1702=TAXAS!$A$19,IF($B1702="CRÉDITO",$D1702-($D1702*TAXAS!$C$19)), IF($A1702=TAXAS!$A$20,IF($B1702="CRÉDITO",$D1702-($D1702*TAXAS!$C$20)), IF($A1702=TAXAS!$A$21,IF($B1702="CRÉDITO",$D1702-($D1702*TAXAS!$C$21)), IF($A1702=TAXAS!$A$22,IF($B1702="CRÉDITO",$D1702-($D1702*TAXAS!$C$22)), IF($A1702=TAXAS!$A$23,IF($B1702="CRÉDITO",$D1702-($D1702*TAXAS!$C$23)), IF($A1702=TAXAS!$A$24,IF($B1702="CRÉDITO",$D1702-($D1702*TAXAS!$C$24)), IF($A1702=TAXAS!$A$25,IF($B1702="CRÉDITO",$D1702-($D1702*TAXAS!$C$25)), IF($A1702=TAXAS!$A$26,IF($B1702="CRÉDITO",$D1702-($D1702*TAXAS!$C$26)), IF($A1702=TAXAS!$A$27,IF($B1702="CRÉDITO",$D1702-($D1702*TAXAS!$C$27))))))))))))))))))))))))))/1</f>
        <v>0</v>
      </c>
      <c r="G1702" s="9">
        <f>IF($A1702="VISA",IF($B1702="PARCELADO ATÉ 3X",$D1702-(D1702*TAXAS!$D$4))/3,IF($A1702="MASTER",IF($B1702="PARCELADO ATÉ 3X",$D1702-(D1702*TAXAS!$D$5))/3,IF($A1702="ELO",IF($B1702="PARCELADO ATÉ 3X",$D1702-(D1702*TAXAS!$D$6))/3,IF($A1702="HIPERCARD",IF($B1702="PARCELADO ATÉ 3X",$D1702-(D1702*TAXAS!$D$7))/3,IF($A1702="DINERS",IF($B1702="PARCELADO ATÉ 3X",$D1702-(D1702*TAXAS!$D$8))/3,IF($A1702="AMERICA EXPRESS",IF($B1702="PARCELADO ATÉ 3X",$D1702-(D1702*TAXAS!$D$9))/3,IF($A1702=TAXAS!$A$10,IF($B1702="PARCELADO ATÉ 3X",$D1702-($D1702*TAXAS!$D$10))/3,IF($A1702=TAXAS!$A$11,IF($B1702="PARCELADO ATÉ 3X",$D1702-($D1702*TAXAS!$D$11))/3,IF($A1702=TAXAS!$A$12,IF($B1702="PARCELADO ATÉ 3X",$D1702-($D1702*TAXAS!$D$12))/3,IF($A1702=TAXAS!$A$13,IF($B1702="PARCELADO ATÉ 3X",$D1702-($D1702*TAXAS!$D$13))/3,IF($A1702=TAXAS!$A$14,IF($B1702="PARCELADO ATÉ 3X",$D1702-($D1702*TAXAS!$D$14))/3,IF($A1702=TAXAS!$A$15,IF($B1702="PARCELADO ATÉ 3X",$D1702-($D1702*TAXAS!$D$15))/3,IF($A1702=TAXAS!$A$16,IF($B1702="PARCELADO ATÉ 3X",$D1702-($D1702*TAXAS!$D$16))/3,IF($A1702=TAXAS!$A$17,IF($B1702="PARCELADO ATÉ 3X",$D1702-($D1702*TAXAS!$D$17))/3,IF($A1702=TAXAS!$A$18,IF($B1702="PARCELADO ATÉ 3X",$D1702-($D1702*TAXAS!$D$18))/3,IF($A1702=TAXAS!$A$19,IF($B1702="PARCELADO ATÉ 3X",$D1702-($D1702*TAXAS!$D$19))/3,IF($A1702=TAXAS!$A$20,IF($B1702="PARCELADO ATÉ 3X",$D1702-($D1702*TAXAS!$D$20))/3,IF($A1702=TAXAS!$A$21,IF($B1702="PARCELADO ATÉ 3X",$D1702-($D1702*TAXAS!$D$21))/3,IF($A1702=TAXAS!$A$22,IF($B1702="PARCELADO ATÉ 3X",$D1702-($D1702*TAXAS!$D$22))/3,IF($A1702=TAXAS!$A$23,IF($B1702="PARCELADO ATÉ 3X",$D1702-($D1702*TAXAS!$D$23))/3,IF($A1702=TAXAS!$A$24,IF($B1702="PARCELADO ATÉ 3X",$D1702-($D1702*TAXAS!$D$24))/3,IF($A1702=TAXAS!$A$25,IF($B1702="PARCELADO ATÉ 3X",$D1702-($D1702*TAXAS!$D$25))/3,IF($A1702=TAXAS!$A$26,IF($B1702="PARCELADO ATÉ 3X",$D1702-($D1702*TAXAS!$D$26))/3,IF($A1702=TAXAS!$A$27,IF($B1702="PARCELADO ATÉ 3X",$D1702-($D1702*TAXAS!$D$27))/3))))))))))))))))))))))))/1</f>
        <v>0</v>
      </c>
      <c r="H1702" s="9">
        <f>IF($A1702="VISA",IF($B1702="PARCELADO ATÉ 6X",$D1702-(D1702*TAXAS!$E$4))/6,IF($A1702="MASTER",IF($B1702="PARCELADO ATÉ 6X",$D1702-(D1702*TAXAS!$E$5))/6,IF($A1702="ELO",IF($B1702="PARCELADO ATÉ 6X",$D1702-(D1702*TAXAS!$E$6))/6,IF($A1702="HIPERCARD",IF($B1702="PARCELADO ATÉ 6X",$D1702-(D1702*TAXAS!$E$7))/6,IF($A1702="DINERS",IF($B1702="PARCELADO ATÉ 6X",$D1702-(D1702*TAXAS!$E$8))/6,IF($A1702="AMERICA EXPRESS",IF($B1702="PARCELADO ATÉ 6X",$D1702-(D1702*TAXAS!$E$9))/6,IF($A1702=TAXAS!$A$10,IF($B1702="PARCELADO ATÉ 6X",$D1702-($D1702*TAXAS!$E$10))/6,IF($A1702=TAXAS!$A$11,IF($B1702="PARCELADO ATÉ 6X",$D1702-($D1702*TAXAS!$E$11))/6,IF($A1702=TAXAS!$A$12,IF($B1702="PARCELADO ATÉ 6X",$D1702-($D1702*TAXAS!$E$12))/6,IF($A1702=TAXAS!$A$13,IF($B1702="PARCELADO ATÉ 6X",$D1702-($D1702*TAXAS!$E$13))/6,IF($A1702=TAXAS!$A$14,IF($B1702="PARCELADO ATÉ 6X",$D1702-($D1702*TAXAS!$E$14))/6,IF($A1702=TAXAS!$A$15,IF($B1702="PARCELADO ATÉ 6X",$D1702-($D1702*TAXAS!$E$15))/6,IF($A1702=TAXAS!$A$16,IF($B1702="PARCELADO ATÉ 6X",$D1702-($D1702*TAXAS!$E$16))/6,IF($A1702=TAXAS!$A$17,IF($B1702="PARCELADO ATÉ 6X",$D1702-($D1702*TAXAS!$E$17))/6,IF($A1702=TAXAS!$A$18,IF($B1702="PARCELADO ATÉ 6X",$D1702-($D1702*TAXAS!$E$18))/6,IF($A1702=TAXAS!$A$19,IF($B1702="PARCELADO ATÉ 6X",$D1702-($D1702*TAXAS!$E$19))/6,IF($A1702=TAXAS!$A$20,IF($B1702="PARCELADO ATÉ 6X",$D1702-($D1702*TAXAS!$E$20))/6,IF($A1702=TAXAS!$A$21,IF($B1702="PARCELADO ATÉ 6X",$D1702-($D1702*TAXAS!$E$21))/6,IF($A1702=TAXAS!$A$22,IF($B1702="PARCELADO ATÉ 6X",$D1702-($D1702*TAXAS!$E$22))/6,IF($A1702=TAXAS!$A$23,IF($B1702="PARCELADO ATÉ 6X",$D1702-($D1702*TAXAS!$E$23))/6,IF($A1702=TAXAS!$A$24,IF($B1702="PARCELADO ATÉ 6X",$D1702-($D1702*TAXAS!$E$24))/6,IF($A1702=TAXAS!$A$25,IF($B1702="PARCELADO ATÉ 6X",$D1702-($D1702*TAXAS!$E$25))/6,IF($A1702=TAXAS!$A$26,IF($B1702="PARCELADO ATÉ 6X",$D1702-($D1702*TAXAS!$E$26))/6,IF($A1702=TAXAS!$A$27,IF($B1702="PARCELADO ATÉ 6X",$D1702-($D1702*TAXAS!$E$27))/6))))))))))))))))))))))))/1</f>
        <v>0</v>
      </c>
      <c r="I1702" s="9">
        <f>IF($A1702="VISA",IF($B1702="PARCELADO ATÉ 12X",$D1702-(D1702*TAXAS!$F$4))/12,IF($A1702="MASTER",IF($B1702="PARCELADO ATÉ 12X",$D1702-(D1702*TAXAS!$F$5))/12,IF($A1702="ELO",IF($B1702="PARCELADO ATÉ 12X",$D1702-(D1702*TAXAS!$F$6))/12,IF($A1702="HIPERCARD",IF($B1702="PARCELADO ATÉ 12X",$D1702-(D1702*TAXAS!$F$7))/12,IF($A1702="DINERS",IF($B1702="PARCELADO ATÉ 12X",$D1702-(D1702*TAXAS!$F$8))/12,IF($A1702="AMERICA EXPRESS",IF($B1702="PARCELADO ATÉ 12X",$D1702-(D1702*TAXAS!$F$9))/12,IF($A1702=TAXAS!$A$10,IF($B1702="PARCELADO ATÉ 12X",$D1702-($D1702*TAXAS!$F$10))/12,IF($A1702=TAXAS!$A$11,IF($B1702="PARCELADO ATÉ 12X",$D1702-($D1702*TAXAS!$F$11))/12,IF($A1702=TAXAS!$A$12,IF($B1702="PARCELADO ATÉ 12X",$D1702-($D1702*TAXAS!$F$12))/12,IF($A1702=TAXAS!$A$13,IF($B1702="PARCELADO ATÉ 12X",$D1702-($D1702*TAXAS!$F$13))/12,IF($A1702=TAXAS!$A$14,IF($B1702="PARCELADO ATÉ 12X",$D1702-($D1702*TAXAS!$F$14))/12,IF($A1702=TAXAS!$A$15,IF($B1702="PARCELADO ATÉ 12X",$D1702-($D1702*TAXAS!$F$15))/12,IF($A1702=TAXAS!$A$16,IF($B1702="PARCELADO ATÉ 12X",$D1702-($D1702*TAXAS!$F$16))/12,IF($A1702=TAXAS!$A$17,IF($B1702="PARCELADO ATÉ 12X",$D1702-($D1702*TAXAS!$F$17))/12,IF($A1702=TAXAS!$A$18,IF($B1702="PARCELADO ATÉ 12X",$D1702-($D1702*TAXAS!$F$18))/12,IF($A1702=TAXAS!$A$19,IF($B1702="PARCELADO ATÉ 12X",$D1702-($D1702*TAXAS!$F$19))/12,IF($A1702=TAXAS!$A$20,IF($B1702="PARCELADO ATÉ 12X",$D1702-($D1702*TAXAS!$F$20))/12,IF($A1702=TAXAS!$A$21,IF($B1702="PARCELADO ATÉ 12X",$D1702-($D1702*TAXAS!$F$21))/12,IF($A1702=TAXAS!$A$22,IF($B1702="PARCELADO ATÉ 12X",$D1702-($D1702*TAXAS!$F$22))/12,IF($A1702=TAXAS!$A$23,IF($B1702="PARCELADO ATÉ 12X",$D1702-($D1702*TAXAS!$F$23))/12,IF($A1702=TAXAS!$A$24,IF($B1702="PARCELADO ATÉ 12X",$D1702-($D1702*TAXAS!$F$24))/12,IF($A1702=TAXAS!$A$25,IF($B1702="PARCELADO ATÉ 12X",$D1702-($D1702*TAXAS!$F$25))/12,IF($A1702=TAXAS!$A$26,IF($B1702="PARCELADO ATÉ 12X",$D1702-($D1702*TAXAS!$F$26))/12,IF($A1702=TAXAS!$A$27,IF($B1702="PARCELADO ATÉ 12X",$D1702-($D1702*TAXAS!$F$27))/12))))))))))))))))))))))))/1</f>
        <v>0</v>
      </c>
      <c r="J1702" s="8">
        <f t="shared" si="0"/>
        <v>0</v>
      </c>
      <c r="K1702" s="10" t="b">
        <f>IF($B1702="PARCELADO ATÉ 3X",($D1702-($D1702*TAXAS!$D$4))-$J1702)</f>
        <v>0</v>
      </c>
      <c r="L1702" s="10" t="b">
        <f>IF($B1702="PARCELADO ATÉ 6X",($D1702-($D1702*TAXAS!$E$4))-$J1702)</f>
        <v>0</v>
      </c>
      <c r="M1702" s="10" t="b">
        <f>IF($B1702="PARCELADO ATÉ 12X",($D1702-($D1702*TAXAS!$F$4))-$J1702)</f>
        <v>0</v>
      </c>
      <c r="N1702" s="8">
        <f t="shared" si="1"/>
        <v>0</v>
      </c>
      <c r="O1702" s="10">
        <f t="shared" si="2"/>
        <v>0</v>
      </c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</row>
    <row r="1703" spans="1:31" ht="15.75" customHeight="1" x14ac:dyDescent="0.2">
      <c r="A1703" s="3"/>
      <c r="B1703" s="5"/>
      <c r="C1703" s="6"/>
      <c r="D1703" s="42"/>
      <c r="E1703" s="8">
        <f>IF($A1703="VISA",IF($B1703="DÉBITO",$D1703-($D1703*TAXAS!$B$4)),IF($A1703="MASTER",IF($B1703="DÉBITO",$D1703-($D1703*TAXAS!$B$5)),IF($A1703="ELO", IF($B1703="DÉBITO",$D1703-($D1703*TAXAS!$B$6)),IF($A1703="HIPERCARD",IF($B1703="DÉBITO",$D1703-($D1703*TAXAS!$B$7)),IF($A1703="DINERS",IF($B1703="DÉBITO",$D1703-($D1703*TAXAS!$B$8)),IF($A1703="AMERICA EXPRESS",IF($B1703="DÉBITO",$D1703-($D1703*TAXAS!$B$9)),IF($A1703=TAXAS!$A$10,IF($B1703="DÉBITO",$D1703-($D1703*TAXAS!$B$10)), IF($A1703=TAXAS!$A$11,IF($B1703="DÉBITO",$D1703-($D1703*TAXAS!$B$11)), IF($A1703=TAXAS!$A$12,IF($B1703="DÉBITO",$D1703-($D1703*TAXAS!$B$12)), IF($A1703=TAXAS!$A$13,IF($B1703="DÉBITO",$D1703-($D1703*TAXAS!$B$13)), IF($A1703=TAXAS!$A$14,IF($B1703="DÉBITO",$D1703-($D1703*TAXAS!$B$14)), IF($A1703=TAXAS!$A$15,IF($B1703="DÉBITO",$D1703-($D1703*TAXAS!$B$15)), IF($A1703=TAXAS!$A$16,IF($B1703="DÉBITO",$D1703-($D1703*TAXAS!$B$16)), IF($A1703=TAXAS!$A$17,IF($B1703="DÉBITO",$D1703-($D1703*TAXAS!$B$17)), IF($A1703=TAXAS!$A$18,IF($B1703="DÉBITO",$D1703-($D1703*TAXAS!$B$18)), IF($A1703=TAXAS!$A$19,IF($B1703="DÉBITO",$D1703-($D1703*TAXAS!$B$19)), IF($A1703=TAXAS!$A$20,IF($B1703="DÉBITO",$D1703-($D1703*TAXAS!$B$20)), IF($A1703=TAXAS!$A$21,IF($B1703="DÉBITO",$D1703-($D1703*TAXAS!$B$21)), IF($A1703=TAXAS!$A$22,IF($B1703="DÉBITO",$D1703-($D1703*TAXAS!$B$22)), IF($A1703=TAXAS!$A$23,IF($B1703="DÉBITO",$D1703-($D1703*TAXAS!$B$23)), IF($A1703=TAXAS!$A$24,IF($B1703="DÉBITO",$D1703-($D1703*TAXAS!$B$24)), IF($A1703=TAXAS!$A$25,IF($B1703="DÉBITO",$D1703-($D1703*TAXAS!$B$25)), IF($A1703=TAXAS!$A$26,IF($B1703="DÉBITO",$D1703-($D1703*TAXAS!$B$26)), IF($A1703=TAXAS!$A$27,IF($B1703="DÉBITO",$D1703-($D1703*TAXAS!$B$27))))))))))))))))))))))))))/1</f>
        <v>0</v>
      </c>
      <c r="F1703" s="8">
        <f>IF($A1703="VISA",IF($B1703="CRÉDITO",$D1703-($D1703*TAXAS!$C$4)),IF($A1703="MASTER",IF($B1703="CRÉDITO",$D1703-($D1703*TAXAS!$C$5)),IF($A1703="ELO", IF($B1703="CRÉDITO",$D1703-($D1703*TAXAS!$C$6)),IF($A1703="HIPERCARD",IF($B1703="CRÉDITO",$D1703-($D1703*TAXAS!$C$7)),IF($A1703="DINERS",IF($B1703="CRÉDITO",$D1703-($D1703*TAXAS!$C$8)),IF($A1703="AMERICA EXPRESS",IF($B1703="CRÉDITO",$D1703-($D1703*TAXAS!$C$9)),IF($A1703=TAXAS!$A$10,IF($B1703="CRÉDITO",$D1703-($D1703*TAXAS!$C$10)), IF($A1703=TAXAS!$A$11,IF($B1703="CRÉDITO",$D1703-($D1703*TAXAS!$C$11)), IF($A1703=TAXAS!$A$12,IF($B1703="CRÉDITO",$D1703-($D1703*TAXAS!$C$12)), IF($A1703=TAXAS!$A$13,IF($B1703="CRÉDITO",$D1703-($D1703*TAXAS!$C$13)), IF($A1703=TAXAS!$A$14,IF($B1703="CRÉDITO",$D1703-($D1703*TAXAS!$C$14)), IF($A1703=TAXAS!$A$15,IF($B1703="CRÉDITO",$D1703-($D1703*TAXAS!$C$15)), IF($A1703=TAXAS!$A$16,IF($B1703="CRÉDITO",$D1703-($D1703*TAXAS!$C$16)), IF($A1703=TAXAS!$A$17,IF($B1703="CRÉDITO",$D1703-($D1703*TAXAS!$C$17)), IF($A1703=TAXAS!$A$18,IF($B1703="CRÉDITO",$D1703-($D1703*TAXAS!$C$18)), IF($A1703=TAXAS!$A$19,IF($B1703="CRÉDITO",$D1703-($D1703*TAXAS!$C$19)), IF($A1703=TAXAS!$A$20,IF($B1703="CRÉDITO",$D1703-($D1703*TAXAS!$C$20)), IF($A1703=TAXAS!$A$21,IF($B1703="CRÉDITO",$D1703-($D1703*TAXAS!$C$21)), IF($A1703=TAXAS!$A$22,IF($B1703="CRÉDITO",$D1703-($D1703*TAXAS!$C$22)), IF($A1703=TAXAS!$A$23,IF($B1703="CRÉDITO",$D1703-($D1703*TAXAS!$C$23)), IF($A1703=TAXAS!$A$24,IF($B1703="CRÉDITO",$D1703-($D1703*TAXAS!$C$24)), IF($A1703=TAXAS!$A$25,IF($B1703="CRÉDITO",$D1703-($D1703*TAXAS!$C$25)), IF($A1703=TAXAS!$A$26,IF($B1703="CRÉDITO",$D1703-($D1703*TAXAS!$C$26)), IF($A1703=TAXAS!$A$27,IF($B1703="CRÉDITO",$D1703-($D1703*TAXAS!$C$27))))))))))))))))))))))))))/1</f>
        <v>0</v>
      </c>
      <c r="G1703" s="9">
        <f>IF($A1703="VISA",IF($B1703="PARCELADO ATÉ 3X",$D1703-(D1703*TAXAS!$D$4))/3,IF($A1703="MASTER",IF($B1703="PARCELADO ATÉ 3X",$D1703-(D1703*TAXAS!$D$5))/3,IF($A1703="ELO",IF($B1703="PARCELADO ATÉ 3X",$D1703-(D1703*TAXAS!$D$6))/3,IF($A1703="HIPERCARD",IF($B1703="PARCELADO ATÉ 3X",$D1703-(D1703*TAXAS!$D$7))/3,IF($A1703="DINERS",IF($B1703="PARCELADO ATÉ 3X",$D1703-(D1703*TAXAS!$D$8))/3,IF($A1703="AMERICA EXPRESS",IF($B1703="PARCELADO ATÉ 3X",$D1703-(D1703*TAXAS!$D$9))/3,IF($A1703=TAXAS!$A$10,IF($B1703="PARCELADO ATÉ 3X",$D1703-($D1703*TAXAS!$D$10))/3,IF($A1703=TAXAS!$A$11,IF($B1703="PARCELADO ATÉ 3X",$D1703-($D1703*TAXAS!$D$11))/3,IF($A1703=TAXAS!$A$12,IF($B1703="PARCELADO ATÉ 3X",$D1703-($D1703*TAXAS!$D$12))/3,IF($A1703=TAXAS!$A$13,IF($B1703="PARCELADO ATÉ 3X",$D1703-($D1703*TAXAS!$D$13))/3,IF($A1703=TAXAS!$A$14,IF($B1703="PARCELADO ATÉ 3X",$D1703-($D1703*TAXAS!$D$14))/3,IF($A1703=TAXAS!$A$15,IF($B1703="PARCELADO ATÉ 3X",$D1703-($D1703*TAXAS!$D$15))/3,IF($A1703=TAXAS!$A$16,IF($B1703="PARCELADO ATÉ 3X",$D1703-($D1703*TAXAS!$D$16))/3,IF($A1703=TAXAS!$A$17,IF($B1703="PARCELADO ATÉ 3X",$D1703-($D1703*TAXAS!$D$17))/3,IF($A1703=TAXAS!$A$18,IF($B1703="PARCELADO ATÉ 3X",$D1703-($D1703*TAXAS!$D$18))/3,IF($A1703=TAXAS!$A$19,IF($B1703="PARCELADO ATÉ 3X",$D1703-($D1703*TAXAS!$D$19))/3,IF($A1703=TAXAS!$A$20,IF($B1703="PARCELADO ATÉ 3X",$D1703-($D1703*TAXAS!$D$20))/3,IF($A1703=TAXAS!$A$21,IF($B1703="PARCELADO ATÉ 3X",$D1703-($D1703*TAXAS!$D$21))/3,IF($A1703=TAXAS!$A$22,IF($B1703="PARCELADO ATÉ 3X",$D1703-($D1703*TAXAS!$D$22))/3,IF($A1703=TAXAS!$A$23,IF($B1703="PARCELADO ATÉ 3X",$D1703-($D1703*TAXAS!$D$23))/3,IF($A1703=TAXAS!$A$24,IF($B1703="PARCELADO ATÉ 3X",$D1703-($D1703*TAXAS!$D$24))/3,IF($A1703=TAXAS!$A$25,IF($B1703="PARCELADO ATÉ 3X",$D1703-($D1703*TAXAS!$D$25))/3,IF($A1703=TAXAS!$A$26,IF($B1703="PARCELADO ATÉ 3X",$D1703-($D1703*TAXAS!$D$26))/3,IF($A1703=TAXAS!$A$27,IF($B1703="PARCELADO ATÉ 3X",$D1703-($D1703*TAXAS!$D$27))/3))))))))))))))))))))))))/1</f>
        <v>0</v>
      </c>
      <c r="H1703" s="9">
        <f>IF($A1703="VISA",IF($B1703="PARCELADO ATÉ 6X",$D1703-(D1703*TAXAS!$E$4))/6,IF($A1703="MASTER",IF($B1703="PARCELADO ATÉ 6X",$D1703-(D1703*TAXAS!$E$5))/6,IF($A1703="ELO",IF($B1703="PARCELADO ATÉ 6X",$D1703-(D1703*TAXAS!$E$6))/6,IF($A1703="HIPERCARD",IF($B1703="PARCELADO ATÉ 6X",$D1703-(D1703*TAXAS!$E$7))/6,IF($A1703="DINERS",IF($B1703="PARCELADO ATÉ 6X",$D1703-(D1703*TAXAS!$E$8))/6,IF($A1703="AMERICA EXPRESS",IF($B1703="PARCELADO ATÉ 6X",$D1703-(D1703*TAXAS!$E$9))/6,IF($A1703=TAXAS!$A$10,IF($B1703="PARCELADO ATÉ 6X",$D1703-($D1703*TAXAS!$E$10))/6,IF($A1703=TAXAS!$A$11,IF($B1703="PARCELADO ATÉ 6X",$D1703-($D1703*TAXAS!$E$11))/6,IF($A1703=TAXAS!$A$12,IF($B1703="PARCELADO ATÉ 6X",$D1703-($D1703*TAXAS!$E$12))/6,IF($A1703=TAXAS!$A$13,IF($B1703="PARCELADO ATÉ 6X",$D1703-($D1703*TAXAS!$E$13))/6,IF($A1703=TAXAS!$A$14,IF($B1703="PARCELADO ATÉ 6X",$D1703-($D1703*TAXAS!$E$14))/6,IF($A1703=TAXAS!$A$15,IF($B1703="PARCELADO ATÉ 6X",$D1703-($D1703*TAXAS!$E$15))/6,IF($A1703=TAXAS!$A$16,IF($B1703="PARCELADO ATÉ 6X",$D1703-($D1703*TAXAS!$E$16))/6,IF($A1703=TAXAS!$A$17,IF($B1703="PARCELADO ATÉ 6X",$D1703-($D1703*TAXAS!$E$17))/6,IF($A1703=TAXAS!$A$18,IF($B1703="PARCELADO ATÉ 6X",$D1703-($D1703*TAXAS!$E$18))/6,IF($A1703=TAXAS!$A$19,IF($B1703="PARCELADO ATÉ 6X",$D1703-($D1703*TAXAS!$E$19))/6,IF($A1703=TAXAS!$A$20,IF($B1703="PARCELADO ATÉ 6X",$D1703-($D1703*TAXAS!$E$20))/6,IF($A1703=TAXAS!$A$21,IF($B1703="PARCELADO ATÉ 6X",$D1703-($D1703*TAXAS!$E$21))/6,IF($A1703=TAXAS!$A$22,IF($B1703="PARCELADO ATÉ 6X",$D1703-($D1703*TAXAS!$E$22))/6,IF($A1703=TAXAS!$A$23,IF($B1703="PARCELADO ATÉ 6X",$D1703-($D1703*TAXAS!$E$23))/6,IF($A1703=TAXAS!$A$24,IF($B1703="PARCELADO ATÉ 6X",$D1703-($D1703*TAXAS!$E$24))/6,IF($A1703=TAXAS!$A$25,IF($B1703="PARCELADO ATÉ 6X",$D1703-($D1703*TAXAS!$E$25))/6,IF($A1703=TAXAS!$A$26,IF($B1703="PARCELADO ATÉ 6X",$D1703-($D1703*TAXAS!$E$26))/6,IF($A1703=TAXAS!$A$27,IF($B1703="PARCELADO ATÉ 6X",$D1703-($D1703*TAXAS!$E$27))/6))))))))))))))))))))))))/1</f>
        <v>0</v>
      </c>
      <c r="I1703" s="9">
        <f>IF($A1703="VISA",IF($B1703="PARCELADO ATÉ 12X",$D1703-(D1703*TAXAS!$F$4))/12,IF($A1703="MASTER",IF($B1703="PARCELADO ATÉ 12X",$D1703-(D1703*TAXAS!$F$5))/12,IF($A1703="ELO",IF($B1703="PARCELADO ATÉ 12X",$D1703-(D1703*TAXAS!$F$6))/12,IF($A1703="HIPERCARD",IF($B1703="PARCELADO ATÉ 12X",$D1703-(D1703*TAXAS!$F$7))/12,IF($A1703="DINERS",IF($B1703="PARCELADO ATÉ 12X",$D1703-(D1703*TAXAS!$F$8))/12,IF($A1703="AMERICA EXPRESS",IF($B1703="PARCELADO ATÉ 12X",$D1703-(D1703*TAXAS!$F$9))/12,IF($A1703=TAXAS!$A$10,IF($B1703="PARCELADO ATÉ 12X",$D1703-($D1703*TAXAS!$F$10))/12,IF($A1703=TAXAS!$A$11,IF($B1703="PARCELADO ATÉ 12X",$D1703-($D1703*TAXAS!$F$11))/12,IF($A1703=TAXAS!$A$12,IF($B1703="PARCELADO ATÉ 12X",$D1703-($D1703*TAXAS!$F$12))/12,IF($A1703=TAXAS!$A$13,IF($B1703="PARCELADO ATÉ 12X",$D1703-($D1703*TAXAS!$F$13))/12,IF($A1703=TAXAS!$A$14,IF($B1703="PARCELADO ATÉ 12X",$D1703-($D1703*TAXAS!$F$14))/12,IF($A1703=TAXAS!$A$15,IF($B1703="PARCELADO ATÉ 12X",$D1703-($D1703*TAXAS!$F$15))/12,IF($A1703=TAXAS!$A$16,IF($B1703="PARCELADO ATÉ 12X",$D1703-($D1703*TAXAS!$F$16))/12,IF($A1703=TAXAS!$A$17,IF($B1703="PARCELADO ATÉ 12X",$D1703-($D1703*TAXAS!$F$17))/12,IF($A1703=TAXAS!$A$18,IF($B1703="PARCELADO ATÉ 12X",$D1703-($D1703*TAXAS!$F$18))/12,IF($A1703=TAXAS!$A$19,IF($B1703="PARCELADO ATÉ 12X",$D1703-($D1703*TAXAS!$F$19))/12,IF($A1703=TAXAS!$A$20,IF($B1703="PARCELADO ATÉ 12X",$D1703-($D1703*TAXAS!$F$20))/12,IF($A1703=TAXAS!$A$21,IF($B1703="PARCELADO ATÉ 12X",$D1703-($D1703*TAXAS!$F$21))/12,IF($A1703=TAXAS!$A$22,IF($B1703="PARCELADO ATÉ 12X",$D1703-($D1703*TAXAS!$F$22))/12,IF($A1703=TAXAS!$A$23,IF($B1703="PARCELADO ATÉ 12X",$D1703-($D1703*TAXAS!$F$23))/12,IF($A1703=TAXAS!$A$24,IF($B1703="PARCELADO ATÉ 12X",$D1703-($D1703*TAXAS!$F$24))/12,IF($A1703=TAXAS!$A$25,IF($B1703="PARCELADO ATÉ 12X",$D1703-($D1703*TAXAS!$F$25))/12,IF($A1703=TAXAS!$A$26,IF($B1703="PARCELADO ATÉ 12X",$D1703-($D1703*TAXAS!$F$26))/12,IF($A1703=TAXAS!$A$27,IF($B1703="PARCELADO ATÉ 12X",$D1703-($D1703*TAXAS!$F$27))/12))))))))))))))))))))))))/1</f>
        <v>0</v>
      </c>
      <c r="J1703" s="8">
        <f t="shared" si="0"/>
        <v>0</v>
      </c>
      <c r="K1703" s="10" t="b">
        <f>IF($B1703="PARCELADO ATÉ 3X",($D1703-($D1703*TAXAS!$D$4))-$J1703)</f>
        <v>0</v>
      </c>
      <c r="L1703" s="10" t="b">
        <f>IF($B1703="PARCELADO ATÉ 6X",($D1703-($D1703*TAXAS!$E$4))-$J1703)</f>
        <v>0</v>
      </c>
      <c r="M1703" s="10" t="b">
        <f>IF($B1703="PARCELADO ATÉ 12X",($D1703-($D1703*TAXAS!$F$4))-$J1703)</f>
        <v>0</v>
      </c>
      <c r="N1703" s="8">
        <f t="shared" si="1"/>
        <v>0</v>
      </c>
      <c r="O1703" s="10">
        <f t="shared" si="2"/>
        <v>0</v>
      </c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</row>
    <row r="1704" spans="1:31" ht="15.75" customHeight="1" x14ac:dyDescent="0.2">
      <c r="A1704" s="3"/>
      <c r="B1704" s="5"/>
      <c r="C1704" s="6"/>
      <c r="D1704" s="42"/>
      <c r="E1704" s="8">
        <f>IF($A1704="VISA",IF($B1704="DÉBITO",$D1704-($D1704*TAXAS!$B$4)),IF($A1704="MASTER",IF($B1704="DÉBITO",$D1704-($D1704*TAXAS!$B$5)),IF($A1704="ELO", IF($B1704="DÉBITO",$D1704-($D1704*TAXAS!$B$6)),IF($A1704="HIPERCARD",IF($B1704="DÉBITO",$D1704-($D1704*TAXAS!$B$7)),IF($A1704="DINERS",IF($B1704="DÉBITO",$D1704-($D1704*TAXAS!$B$8)),IF($A1704="AMERICA EXPRESS",IF($B1704="DÉBITO",$D1704-($D1704*TAXAS!$B$9)),IF($A1704=TAXAS!$A$10,IF($B1704="DÉBITO",$D1704-($D1704*TAXAS!$B$10)), IF($A1704=TAXAS!$A$11,IF($B1704="DÉBITO",$D1704-($D1704*TAXAS!$B$11)), IF($A1704=TAXAS!$A$12,IF($B1704="DÉBITO",$D1704-($D1704*TAXAS!$B$12)), IF($A1704=TAXAS!$A$13,IF($B1704="DÉBITO",$D1704-($D1704*TAXAS!$B$13)), IF($A1704=TAXAS!$A$14,IF($B1704="DÉBITO",$D1704-($D1704*TAXAS!$B$14)), IF($A1704=TAXAS!$A$15,IF($B1704="DÉBITO",$D1704-($D1704*TAXAS!$B$15)), IF($A1704=TAXAS!$A$16,IF($B1704="DÉBITO",$D1704-($D1704*TAXAS!$B$16)), IF($A1704=TAXAS!$A$17,IF($B1704="DÉBITO",$D1704-($D1704*TAXAS!$B$17)), IF($A1704=TAXAS!$A$18,IF($B1704="DÉBITO",$D1704-($D1704*TAXAS!$B$18)), IF($A1704=TAXAS!$A$19,IF($B1704="DÉBITO",$D1704-($D1704*TAXAS!$B$19)), IF($A1704=TAXAS!$A$20,IF($B1704="DÉBITO",$D1704-($D1704*TAXAS!$B$20)), IF($A1704=TAXAS!$A$21,IF($B1704="DÉBITO",$D1704-($D1704*TAXAS!$B$21)), IF($A1704=TAXAS!$A$22,IF($B1704="DÉBITO",$D1704-($D1704*TAXAS!$B$22)), IF($A1704=TAXAS!$A$23,IF($B1704="DÉBITO",$D1704-($D1704*TAXAS!$B$23)), IF($A1704=TAXAS!$A$24,IF($B1704="DÉBITO",$D1704-($D1704*TAXAS!$B$24)), IF($A1704=TAXAS!$A$25,IF($B1704="DÉBITO",$D1704-($D1704*TAXAS!$B$25)), IF($A1704=TAXAS!$A$26,IF($B1704="DÉBITO",$D1704-($D1704*TAXAS!$B$26)), IF($A1704=TAXAS!$A$27,IF($B1704="DÉBITO",$D1704-($D1704*TAXAS!$B$27))))))))))))))))))))))))))/1</f>
        <v>0</v>
      </c>
      <c r="F1704" s="8">
        <f>IF($A1704="VISA",IF($B1704="CRÉDITO",$D1704-($D1704*TAXAS!$C$4)),IF($A1704="MASTER",IF($B1704="CRÉDITO",$D1704-($D1704*TAXAS!$C$5)),IF($A1704="ELO", IF($B1704="CRÉDITO",$D1704-($D1704*TAXAS!$C$6)),IF($A1704="HIPERCARD",IF($B1704="CRÉDITO",$D1704-($D1704*TAXAS!$C$7)),IF($A1704="DINERS",IF($B1704="CRÉDITO",$D1704-($D1704*TAXAS!$C$8)),IF($A1704="AMERICA EXPRESS",IF($B1704="CRÉDITO",$D1704-($D1704*TAXAS!$C$9)),IF($A1704=TAXAS!$A$10,IF($B1704="CRÉDITO",$D1704-($D1704*TAXAS!$C$10)), IF($A1704=TAXAS!$A$11,IF($B1704="CRÉDITO",$D1704-($D1704*TAXAS!$C$11)), IF($A1704=TAXAS!$A$12,IF($B1704="CRÉDITO",$D1704-($D1704*TAXAS!$C$12)), IF($A1704=TAXAS!$A$13,IF($B1704="CRÉDITO",$D1704-($D1704*TAXAS!$C$13)), IF($A1704=TAXAS!$A$14,IF($B1704="CRÉDITO",$D1704-($D1704*TAXAS!$C$14)), IF($A1704=TAXAS!$A$15,IF($B1704="CRÉDITO",$D1704-($D1704*TAXAS!$C$15)), IF($A1704=TAXAS!$A$16,IF($B1704="CRÉDITO",$D1704-($D1704*TAXAS!$C$16)), IF($A1704=TAXAS!$A$17,IF($B1704="CRÉDITO",$D1704-($D1704*TAXAS!$C$17)), IF($A1704=TAXAS!$A$18,IF($B1704="CRÉDITO",$D1704-($D1704*TAXAS!$C$18)), IF($A1704=TAXAS!$A$19,IF($B1704="CRÉDITO",$D1704-($D1704*TAXAS!$C$19)), IF($A1704=TAXAS!$A$20,IF($B1704="CRÉDITO",$D1704-($D1704*TAXAS!$C$20)), IF($A1704=TAXAS!$A$21,IF($B1704="CRÉDITO",$D1704-($D1704*TAXAS!$C$21)), IF($A1704=TAXAS!$A$22,IF($B1704="CRÉDITO",$D1704-($D1704*TAXAS!$C$22)), IF($A1704=TAXAS!$A$23,IF($B1704="CRÉDITO",$D1704-($D1704*TAXAS!$C$23)), IF($A1704=TAXAS!$A$24,IF($B1704="CRÉDITO",$D1704-($D1704*TAXAS!$C$24)), IF($A1704=TAXAS!$A$25,IF($B1704="CRÉDITO",$D1704-($D1704*TAXAS!$C$25)), IF($A1704=TAXAS!$A$26,IF($B1704="CRÉDITO",$D1704-($D1704*TAXAS!$C$26)), IF($A1704=TAXAS!$A$27,IF($B1704="CRÉDITO",$D1704-($D1704*TAXAS!$C$27))))))))))))))))))))))))))/1</f>
        <v>0</v>
      </c>
      <c r="G1704" s="9">
        <f>IF($A1704="VISA",IF($B1704="PARCELADO ATÉ 3X",$D1704-(D1704*TAXAS!$D$4))/3,IF($A1704="MASTER",IF($B1704="PARCELADO ATÉ 3X",$D1704-(D1704*TAXAS!$D$5))/3,IF($A1704="ELO",IF($B1704="PARCELADO ATÉ 3X",$D1704-(D1704*TAXAS!$D$6))/3,IF($A1704="HIPERCARD",IF($B1704="PARCELADO ATÉ 3X",$D1704-(D1704*TAXAS!$D$7))/3,IF($A1704="DINERS",IF($B1704="PARCELADO ATÉ 3X",$D1704-(D1704*TAXAS!$D$8))/3,IF($A1704="AMERICA EXPRESS",IF($B1704="PARCELADO ATÉ 3X",$D1704-(D1704*TAXAS!$D$9))/3,IF($A1704=TAXAS!$A$10,IF($B1704="PARCELADO ATÉ 3X",$D1704-($D1704*TAXAS!$D$10))/3,IF($A1704=TAXAS!$A$11,IF($B1704="PARCELADO ATÉ 3X",$D1704-($D1704*TAXAS!$D$11))/3,IF($A1704=TAXAS!$A$12,IF($B1704="PARCELADO ATÉ 3X",$D1704-($D1704*TAXAS!$D$12))/3,IF($A1704=TAXAS!$A$13,IF($B1704="PARCELADO ATÉ 3X",$D1704-($D1704*TAXAS!$D$13))/3,IF($A1704=TAXAS!$A$14,IF($B1704="PARCELADO ATÉ 3X",$D1704-($D1704*TAXAS!$D$14))/3,IF($A1704=TAXAS!$A$15,IF($B1704="PARCELADO ATÉ 3X",$D1704-($D1704*TAXAS!$D$15))/3,IF($A1704=TAXAS!$A$16,IF($B1704="PARCELADO ATÉ 3X",$D1704-($D1704*TAXAS!$D$16))/3,IF($A1704=TAXAS!$A$17,IF($B1704="PARCELADO ATÉ 3X",$D1704-($D1704*TAXAS!$D$17))/3,IF($A1704=TAXAS!$A$18,IF($B1704="PARCELADO ATÉ 3X",$D1704-($D1704*TAXAS!$D$18))/3,IF($A1704=TAXAS!$A$19,IF($B1704="PARCELADO ATÉ 3X",$D1704-($D1704*TAXAS!$D$19))/3,IF($A1704=TAXAS!$A$20,IF($B1704="PARCELADO ATÉ 3X",$D1704-($D1704*TAXAS!$D$20))/3,IF($A1704=TAXAS!$A$21,IF($B1704="PARCELADO ATÉ 3X",$D1704-($D1704*TAXAS!$D$21))/3,IF($A1704=TAXAS!$A$22,IF($B1704="PARCELADO ATÉ 3X",$D1704-($D1704*TAXAS!$D$22))/3,IF($A1704=TAXAS!$A$23,IF($B1704="PARCELADO ATÉ 3X",$D1704-($D1704*TAXAS!$D$23))/3,IF($A1704=TAXAS!$A$24,IF($B1704="PARCELADO ATÉ 3X",$D1704-($D1704*TAXAS!$D$24))/3,IF($A1704=TAXAS!$A$25,IF($B1704="PARCELADO ATÉ 3X",$D1704-($D1704*TAXAS!$D$25))/3,IF($A1704=TAXAS!$A$26,IF($B1704="PARCELADO ATÉ 3X",$D1704-($D1704*TAXAS!$D$26))/3,IF($A1704=TAXAS!$A$27,IF($B1704="PARCELADO ATÉ 3X",$D1704-($D1704*TAXAS!$D$27))/3))))))))))))))))))))))))/1</f>
        <v>0</v>
      </c>
      <c r="H1704" s="9">
        <f>IF($A1704="VISA",IF($B1704="PARCELADO ATÉ 6X",$D1704-(D1704*TAXAS!$E$4))/6,IF($A1704="MASTER",IF($B1704="PARCELADO ATÉ 6X",$D1704-(D1704*TAXAS!$E$5))/6,IF($A1704="ELO",IF($B1704="PARCELADO ATÉ 6X",$D1704-(D1704*TAXAS!$E$6))/6,IF($A1704="HIPERCARD",IF($B1704="PARCELADO ATÉ 6X",$D1704-(D1704*TAXAS!$E$7))/6,IF($A1704="DINERS",IF($B1704="PARCELADO ATÉ 6X",$D1704-(D1704*TAXAS!$E$8))/6,IF($A1704="AMERICA EXPRESS",IF($B1704="PARCELADO ATÉ 6X",$D1704-(D1704*TAXAS!$E$9))/6,IF($A1704=TAXAS!$A$10,IF($B1704="PARCELADO ATÉ 6X",$D1704-($D1704*TAXAS!$E$10))/6,IF($A1704=TAXAS!$A$11,IF($B1704="PARCELADO ATÉ 6X",$D1704-($D1704*TAXAS!$E$11))/6,IF($A1704=TAXAS!$A$12,IF($B1704="PARCELADO ATÉ 6X",$D1704-($D1704*TAXAS!$E$12))/6,IF($A1704=TAXAS!$A$13,IF($B1704="PARCELADO ATÉ 6X",$D1704-($D1704*TAXAS!$E$13))/6,IF($A1704=TAXAS!$A$14,IF($B1704="PARCELADO ATÉ 6X",$D1704-($D1704*TAXAS!$E$14))/6,IF($A1704=TAXAS!$A$15,IF($B1704="PARCELADO ATÉ 6X",$D1704-($D1704*TAXAS!$E$15))/6,IF($A1704=TAXAS!$A$16,IF($B1704="PARCELADO ATÉ 6X",$D1704-($D1704*TAXAS!$E$16))/6,IF($A1704=TAXAS!$A$17,IF($B1704="PARCELADO ATÉ 6X",$D1704-($D1704*TAXAS!$E$17))/6,IF($A1704=TAXAS!$A$18,IF($B1704="PARCELADO ATÉ 6X",$D1704-($D1704*TAXAS!$E$18))/6,IF($A1704=TAXAS!$A$19,IF($B1704="PARCELADO ATÉ 6X",$D1704-($D1704*TAXAS!$E$19))/6,IF($A1704=TAXAS!$A$20,IF($B1704="PARCELADO ATÉ 6X",$D1704-($D1704*TAXAS!$E$20))/6,IF($A1704=TAXAS!$A$21,IF($B1704="PARCELADO ATÉ 6X",$D1704-($D1704*TAXAS!$E$21))/6,IF($A1704=TAXAS!$A$22,IF($B1704="PARCELADO ATÉ 6X",$D1704-($D1704*TAXAS!$E$22))/6,IF($A1704=TAXAS!$A$23,IF($B1704="PARCELADO ATÉ 6X",$D1704-($D1704*TAXAS!$E$23))/6,IF($A1704=TAXAS!$A$24,IF($B1704="PARCELADO ATÉ 6X",$D1704-($D1704*TAXAS!$E$24))/6,IF($A1704=TAXAS!$A$25,IF($B1704="PARCELADO ATÉ 6X",$D1704-($D1704*TAXAS!$E$25))/6,IF($A1704=TAXAS!$A$26,IF($B1704="PARCELADO ATÉ 6X",$D1704-($D1704*TAXAS!$E$26))/6,IF($A1704=TAXAS!$A$27,IF($B1704="PARCELADO ATÉ 6X",$D1704-($D1704*TAXAS!$E$27))/6))))))))))))))))))))))))/1</f>
        <v>0</v>
      </c>
      <c r="I1704" s="9">
        <f>IF($A1704="VISA",IF($B1704="PARCELADO ATÉ 12X",$D1704-(D1704*TAXAS!$F$4))/12,IF($A1704="MASTER",IF($B1704="PARCELADO ATÉ 12X",$D1704-(D1704*TAXAS!$F$5))/12,IF($A1704="ELO",IF($B1704="PARCELADO ATÉ 12X",$D1704-(D1704*TAXAS!$F$6))/12,IF($A1704="HIPERCARD",IF($B1704="PARCELADO ATÉ 12X",$D1704-(D1704*TAXAS!$F$7))/12,IF($A1704="DINERS",IF($B1704="PARCELADO ATÉ 12X",$D1704-(D1704*TAXAS!$F$8))/12,IF($A1704="AMERICA EXPRESS",IF($B1704="PARCELADO ATÉ 12X",$D1704-(D1704*TAXAS!$F$9))/12,IF($A1704=TAXAS!$A$10,IF($B1704="PARCELADO ATÉ 12X",$D1704-($D1704*TAXAS!$F$10))/12,IF($A1704=TAXAS!$A$11,IF($B1704="PARCELADO ATÉ 12X",$D1704-($D1704*TAXAS!$F$11))/12,IF($A1704=TAXAS!$A$12,IF($B1704="PARCELADO ATÉ 12X",$D1704-($D1704*TAXAS!$F$12))/12,IF($A1704=TAXAS!$A$13,IF($B1704="PARCELADO ATÉ 12X",$D1704-($D1704*TAXAS!$F$13))/12,IF($A1704=TAXAS!$A$14,IF($B1704="PARCELADO ATÉ 12X",$D1704-($D1704*TAXAS!$F$14))/12,IF($A1704=TAXAS!$A$15,IF($B1704="PARCELADO ATÉ 12X",$D1704-($D1704*TAXAS!$F$15))/12,IF($A1704=TAXAS!$A$16,IF($B1704="PARCELADO ATÉ 12X",$D1704-($D1704*TAXAS!$F$16))/12,IF($A1704=TAXAS!$A$17,IF($B1704="PARCELADO ATÉ 12X",$D1704-($D1704*TAXAS!$F$17))/12,IF($A1704=TAXAS!$A$18,IF($B1704="PARCELADO ATÉ 12X",$D1704-($D1704*TAXAS!$F$18))/12,IF($A1704=TAXAS!$A$19,IF($B1704="PARCELADO ATÉ 12X",$D1704-($D1704*TAXAS!$F$19))/12,IF($A1704=TAXAS!$A$20,IF($B1704="PARCELADO ATÉ 12X",$D1704-($D1704*TAXAS!$F$20))/12,IF($A1704=TAXAS!$A$21,IF($B1704="PARCELADO ATÉ 12X",$D1704-($D1704*TAXAS!$F$21))/12,IF($A1704=TAXAS!$A$22,IF($B1704="PARCELADO ATÉ 12X",$D1704-($D1704*TAXAS!$F$22))/12,IF($A1704=TAXAS!$A$23,IF($B1704="PARCELADO ATÉ 12X",$D1704-($D1704*TAXAS!$F$23))/12,IF($A1704=TAXAS!$A$24,IF($B1704="PARCELADO ATÉ 12X",$D1704-($D1704*TAXAS!$F$24))/12,IF($A1704=TAXAS!$A$25,IF($B1704="PARCELADO ATÉ 12X",$D1704-($D1704*TAXAS!$F$25))/12,IF($A1704=TAXAS!$A$26,IF($B1704="PARCELADO ATÉ 12X",$D1704-($D1704*TAXAS!$F$26))/12,IF($A1704=TAXAS!$A$27,IF($B1704="PARCELADO ATÉ 12X",$D1704-($D1704*TAXAS!$F$27))/12))))))))))))))))))))))))/1</f>
        <v>0</v>
      </c>
      <c r="J1704" s="8">
        <f t="shared" si="0"/>
        <v>0</v>
      </c>
      <c r="K1704" s="10" t="b">
        <f>IF($B1704="PARCELADO ATÉ 3X",($D1704-($D1704*TAXAS!$D$4))-$J1704)</f>
        <v>0</v>
      </c>
      <c r="L1704" s="10" t="b">
        <f>IF($B1704="PARCELADO ATÉ 6X",($D1704-($D1704*TAXAS!$E$4))-$J1704)</f>
        <v>0</v>
      </c>
      <c r="M1704" s="10" t="b">
        <f>IF($B1704="PARCELADO ATÉ 12X",($D1704-($D1704*TAXAS!$F$4))-$J1704)</f>
        <v>0</v>
      </c>
      <c r="N1704" s="8">
        <f t="shared" si="1"/>
        <v>0</v>
      </c>
      <c r="O1704" s="10">
        <f t="shared" si="2"/>
        <v>0</v>
      </c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</row>
    <row r="1705" spans="1:31" ht="15.75" customHeight="1" x14ac:dyDescent="0.2">
      <c r="A1705" s="3"/>
      <c r="B1705" s="5"/>
      <c r="C1705" s="6"/>
      <c r="D1705" s="42"/>
      <c r="E1705" s="8">
        <f>IF($A1705="VISA",IF($B1705="DÉBITO",$D1705-($D1705*TAXAS!$B$4)),IF($A1705="MASTER",IF($B1705="DÉBITO",$D1705-($D1705*TAXAS!$B$5)),IF($A1705="ELO", IF($B1705="DÉBITO",$D1705-($D1705*TAXAS!$B$6)),IF($A1705="HIPERCARD",IF($B1705="DÉBITO",$D1705-($D1705*TAXAS!$B$7)),IF($A1705="DINERS",IF($B1705="DÉBITO",$D1705-($D1705*TAXAS!$B$8)),IF($A1705="AMERICA EXPRESS",IF($B1705="DÉBITO",$D1705-($D1705*TAXAS!$B$9)),IF($A1705=TAXAS!$A$10,IF($B1705="DÉBITO",$D1705-($D1705*TAXAS!$B$10)), IF($A1705=TAXAS!$A$11,IF($B1705="DÉBITO",$D1705-($D1705*TAXAS!$B$11)), IF($A1705=TAXAS!$A$12,IF($B1705="DÉBITO",$D1705-($D1705*TAXAS!$B$12)), IF($A1705=TAXAS!$A$13,IF($B1705="DÉBITO",$D1705-($D1705*TAXAS!$B$13)), IF($A1705=TAXAS!$A$14,IF($B1705="DÉBITO",$D1705-($D1705*TAXAS!$B$14)), IF($A1705=TAXAS!$A$15,IF($B1705="DÉBITO",$D1705-($D1705*TAXAS!$B$15)), IF($A1705=TAXAS!$A$16,IF($B1705="DÉBITO",$D1705-($D1705*TAXAS!$B$16)), IF($A1705=TAXAS!$A$17,IF($B1705="DÉBITO",$D1705-($D1705*TAXAS!$B$17)), IF($A1705=TAXAS!$A$18,IF($B1705="DÉBITO",$D1705-($D1705*TAXAS!$B$18)), IF($A1705=TAXAS!$A$19,IF($B1705="DÉBITO",$D1705-($D1705*TAXAS!$B$19)), IF($A1705=TAXAS!$A$20,IF($B1705="DÉBITO",$D1705-($D1705*TAXAS!$B$20)), IF($A1705=TAXAS!$A$21,IF($B1705="DÉBITO",$D1705-($D1705*TAXAS!$B$21)), IF($A1705=TAXAS!$A$22,IF($B1705="DÉBITO",$D1705-($D1705*TAXAS!$B$22)), IF($A1705=TAXAS!$A$23,IF($B1705="DÉBITO",$D1705-($D1705*TAXAS!$B$23)), IF($A1705=TAXAS!$A$24,IF($B1705="DÉBITO",$D1705-($D1705*TAXAS!$B$24)), IF($A1705=TAXAS!$A$25,IF($B1705="DÉBITO",$D1705-($D1705*TAXAS!$B$25)), IF($A1705=TAXAS!$A$26,IF($B1705="DÉBITO",$D1705-($D1705*TAXAS!$B$26)), IF($A1705=TAXAS!$A$27,IF($B1705="DÉBITO",$D1705-($D1705*TAXAS!$B$27))))))))))))))))))))))))))/1</f>
        <v>0</v>
      </c>
      <c r="F1705" s="8">
        <f>IF($A1705="VISA",IF($B1705="CRÉDITO",$D1705-($D1705*TAXAS!$C$4)),IF($A1705="MASTER",IF($B1705="CRÉDITO",$D1705-($D1705*TAXAS!$C$5)),IF($A1705="ELO", IF($B1705="CRÉDITO",$D1705-($D1705*TAXAS!$C$6)),IF($A1705="HIPERCARD",IF($B1705="CRÉDITO",$D1705-($D1705*TAXAS!$C$7)),IF($A1705="DINERS",IF($B1705="CRÉDITO",$D1705-($D1705*TAXAS!$C$8)),IF($A1705="AMERICA EXPRESS",IF($B1705="CRÉDITO",$D1705-($D1705*TAXAS!$C$9)),IF($A1705=TAXAS!$A$10,IF($B1705="CRÉDITO",$D1705-($D1705*TAXAS!$C$10)), IF($A1705=TAXAS!$A$11,IF($B1705="CRÉDITO",$D1705-($D1705*TAXAS!$C$11)), IF($A1705=TAXAS!$A$12,IF($B1705="CRÉDITO",$D1705-($D1705*TAXAS!$C$12)), IF($A1705=TAXAS!$A$13,IF($B1705="CRÉDITO",$D1705-($D1705*TAXAS!$C$13)), IF($A1705=TAXAS!$A$14,IF($B1705="CRÉDITO",$D1705-($D1705*TAXAS!$C$14)), IF($A1705=TAXAS!$A$15,IF($B1705="CRÉDITO",$D1705-($D1705*TAXAS!$C$15)), IF($A1705=TAXAS!$A$16,IF($B1705="CRÉDITO",$D1705-($D1705*TAXAS!$C$16)), IF($A1705=TAXAS!$A$17,IF($B1705="CRÉDITO",$D1705-($D1705*TAXAS!$C$17)), IF($A1705=TAXAS!$A$18,IF($B1705="CRÉDITO",$D1705-($D1705*TAXAS!$C$18)), IF($A1705=TAXAS!$A$19,IF($B1705="CRÉDITO",$D1705-($D1705*TAXAS!$C$19)), IF($A1705=TAXAS!$A$20,IF($B1705="CRÉDITO",$D1705-($D1705*TAXAS!$C$20)), IF($A1705=TAXAS!$A$21,IF($B1705="CRÉDITO",$D1705-($D1705*TAXAS!$C$21)), IF($A1705=TAXAS!$A$22,IF($B1705="CRÉDITO",$D1705-($D1705*TAXAS!$C$22)), IF($A1705=TAXAS!$A$23,IF($B1705="CRÉDITO",$D1705-($D1705*TAXAS!$C$23)), IF($A1705=TAXAS!$A$24,IF($B1705="CRÉDITO",$D1705-($D1705*TAXAS!$C$24)), IF($A1705=TAXAS!$A$25,IF($B1705="CRÉDITO",$D1705-($D1705*TAXAS!$C$25)), IF($A1705=TAXAS!$A$26,IF($B1705="CRÉDITO",$D1705-($D1705*TAXAS!$C$26)), IF($A1705=TAXAS!$A$27,IF($B1705="CRÉDITO",$D1705-($D1705*TAXAS!$C$27))))))))))))))))))))))))))/1</f>
        <v>0</v>
      </c>
      <c r="G1705" s="9">
        <f>IF($A1705="VISA",IF($B1705="PARCELADO ATÉ 3X",$D1705-(D1705*TAXAS!$D$4))/3,IF($A1705="MASTER",IF($B1705="PARCELADO ATÉ 3X",$D1705-(D1705*TAXAS!$D$5))/3,IF($A1705="ELO",IF($B1705="PARCELADO ATÉ 3X",$D1705-(D1705*TAXAS!$D$6))/3,IF($A1705="HIPERCARD",IF($B1705="PARCELADO ATÉ 3X",$D1705-(D1705*TAXAS!$D$7))/3,IF($A1705="DINERS",IF($B1705="PARCELADO ATÉ 3X",$D1705-(D1705*TAXAS!$D$8))/3,IF($A1705="AMERICA EXPRESS",IF($B1705="PARCELADO ATÉ 3X",$D1705-(D1705*TAXAS!$D$9))/3,IF($A1705=TAXAS!$A$10,IF($B1705="PARCELADO ATÉ 3X",$D1705-($D1705*TAXAS!$D$10))/3,IF($A1705=TAXAS!$A$11,IF($B1705="PARCELADO ATÉ 3X",$D1705-($D1705*TAXAS!$D$11))/3,IF($A1705=TAXAS!$A$12,IF($B1705="PARCELADO ATÉ 3X",$D1705-($D1705*TAXAS!$D$12))/3,IF($A1705=TAXAS!$A$13,IF($B1705="PARCELADO ATÉ 3X",$D1705-($D1705*TAXAS!$D$13))/3,IF($A1705=TAXAS!$A$14,IF($B1705="PARCELADO ATÉ 3X",$D1705-($D1705*TAXAS!$D$14))/3,IF($A1705=TAXAS!$A$15,IF($B1705="PARCELADO ATÉ 3X",$D1705-($D1705*TAXAS!$D$15))/3,IF($A1705=TAXAS!$A$16,IF($B1705="PARCELADO ATÉ 3X",$D1705-($D1705*TAXAS!$D$16))/3,IF($A1705=TAXAS!$A$17,IF($B1705="PARCELADO ATÉ 3X",$D1705-($D1705*TAXAS!$D$17))/3,IF($A1705=TAXAS!$A$18,IF($B1705="PARCELADO ATÉ 3X",$D1705-($D1705*TAXAS!$D$18))/3,IF($A1705=TAXAS!$A$19,IF($B1705="PARCELADO ATÉ 3X",$D1705-($D1705*TAXAS!$D$19))/3,IF($A1705=TAXAS!$A$20,IF($B1705="PARCELADO ATÉ 3X",$D1705-($D1705*TAXAS!$D$20))/3,IF($A1705=TAXAS!$A$21,IF($B1705="PARCELADO ATÉ 3X",$D1705-($D1705*TAXAS!$D$21))/3,IF($A1705=TAXAS!$A$22,IF($B1705="PARCELADO ATÉ 3X",$D1705-($D1705*TAXAS!$D$22))/3,IF($A1705=TAXAS!$A$23,IF($B1705="PARCELADO ATÉ 3X",$D1705-($D1705*TAXAS!$D$23))/3,IF($A1705=TAXAS!$A$24,IF($B1705="PARCELADO ATÉ 3X",$D1705-($D1705*TAXAS!$D$24))/3,IF($A1705=TAXAS!$A$25,IF($B1705="PARCELADO ATÉ 3X",$D1705-($D1705*TAXAS!$D$25))/3,IF($A1705=TAXAS!$A$26,IF($B1705="PARCELADO ATÉ 3X",$D1705-($D1705*TAXAS!$D$26))/3,IF($A1705=TAXAS!$A$27,IF($B1705="PARCELADO ATÉ 3X",$D1705-($D1705*TAXAS!$D$27))/3))))))))))))))))))))))))/1</f>
        <v>0</v>
      </c>
      <c r="H1705" s="9">
        <f>IF($A1705="VISA",IF($B1705="PARCELADO ATÉ 6X",$D1705-(D1705*TAXAS!$E$4))/6,IF($A1705="MASTER",IF($B1705="PARCELADO ATÉ 6X",$D1705-(D1705*TAXAS!$E$5))/6,IF($A1705="ELO",IF($B1705="PARCELADO ATÉ 6X",$D1705-(D1705*TAXAS!$E$6))/6,IF($A1705="HIPERCARD",IF($B1705="PARCELADO ATÉ 6X",$D1705-(D1705*TAXAS!$E$7))/6,IF($A1705="DINERS",IF($B1705="PARCELADO ATÉ 6X",$D1705-(D1705*TAXAS!$E$8))/6,IF($A1705="AMERICA EXPRESS",IF($B1705="PARCELADO ATÉ 6X",$D1705-(D1705*TAXAS!$E$9))/6,IF($A1705=TAXAS!$A$10,IF($B1705="PARCELADO ATÉ 6X",$D1705-($D1705*TAXAS!$E$10))/6,IF($A1705=TAXAS!$A$11,IF($B1705="PARCELADO ATÉ 6X",$D1705-($D1705*TAXAS!$E$11))/6,IF($A1705=TAXAS!$A$12,IF($B1705="PARCELADO ATÉ 6X",$D1705-($D1705*TAXAS!$E$12))/6,IF($A1705=TAXAS!$A$13,IF($B1705="PARCELADO ATÉ 6X",$D1705-($D1705*TAXAS!$E$13))/6,IF($A1705=TAXAS!$A$14,IF($B1705="PARCELADO ATÉ 6X",$D1705-($D1705*TAXAS!$E$14))/6,IF($A1705=TAXAS!$A$15,IF($B1705="PARCELADO ATÉ 6X",$D1705-($D1705*TAXAS!$E$15))/6,IF($A1705=TAXAS!$A$16,IF($B1705="PARCELADO ATÉ 6X",$D1705-($D1705*TAXAS!$E$16))/6,IF($A1705=TAXAS!$A$17,IF($B1705="PARCELADO ATÉ 6X",$D1705-($D1705*TAXAS!$E$17))/6,IF($A1705=TAXAS!$A$18,IF($B1705="PARCELADO ATÉ 6X",$D1705-($D1705*TAXAS!$E$18))/6,IF($A1705=TAXAS!$A$19,IF($B1705="PARCELADO ATÉ 6X",$D1705-($D1705*TAXAS!$E$19))/6,IF($A1705=TAXAS!$A$20,IF($B1705="PARCELADO ATÉ 6X",$D1705-($D1705*TAXAS!$E$20))/6,IF($A1705=TAXAS!$A$21,IF($B1705="PARCELADO ATÉ 6X",$D1705-($D1705*TAXAS!$E$21))/6,IF($A1705=TAXAS!$A$22,IF($B1705="PARCELADO ATÉ 6X",$D1705-($D1705*TAXAS!$E$22))/6,IF($A1705=TAXAS!$A$23,IF($B1705="PARCELADO ATÉ 6X",$D1705-($D1705*TAXAS!$E$23))/6,IF($A1705=TAXAS!$A$24,IF($B1705="PARCELADO ATÉ 6X",$D1705-($D1705*TAXAS!$E$24))/6,IF($A1705=TAXAS!$A$25,IF($B1705="PARCELADO ATÉ 6X",$D1705-($D1705*TAXAS!$E$25))/6,IF($A1705=TAXAS!$A$26,IF($B1705="PARCELADO ATÉ 6X",$D1705-($D1705*TAXAS!$E$26))/6,IF($A1705=TAXAS!$A$27,IF($B1705="PARCELADO ATÉ 6X",$D1705-($D1705*TAXAS!$E$27))/6))))))))))))))))))))))))/1</f>
        <v>0</v>
      </c>
      <c r="I1705" s="9">
        <f>IF($A1705="VISA",IF($B1705="PARCELADO ATÉ 12X",$D1705-(D1705*TAXAS!$F$4))/12,IF($A1705="MASTER",IF($B1705="PARCELADO ATÉ 12X",$D1705-(D1705*TAXAS!$F$5))/12,IF($A1705="ELO",IF($B1705="PARCELADO ATÉ 12X",$D1705-(D1705*TAXAS!$F$6))/12,IF($A1705="HIPERCARD",IF($B1705="PARCELADO ATÉ 12X",$D1705-(D1705*TAXAS!$F$7))/12,IF($A1705="DINERS",IF($B1705="PARCELADO ATÉ 12X",$D1705-(D1705*TAXAS!$F$8))/12,IF($A1705="AMERICA EXPRESS",IF($B1705="PARCELADO ATÉ 12X",$D1705-(D1705*TAXAS!$F$9))/12,IF($A1705=TAXAS!$A$10,IF($B1705="PARCELADO ATÉ 12X",$D1705-($D1705*TAXAS!$F$10))/12,IF($A1705=TAXAS!$A$11,IF($B1705="PARCELADO ATÉ 12X",$D1705-($D1705*TAXAS!$F$11))/12,IF($A1705=TAXAS!$A$12,IF($B1705="PARCELADO ATÉ 12X",$D1705-($D1705*TAXAS!$F$12))/12,IF($A1705=TAXAS!$A$13,IF($B1705="PARCELADO ATÉ 12X",$D1705-($D1705*TAXAS!$F$13))/12,IF($A1705=TAXAS!$A$14,IF($B1705="PARCELADO ATÉ 12X",$D1705-($D1705*TAXAS!$F$14))/12,IF($A1705=TAXAS!$A$15,IF($B1705="PARCELADO ATÉ 12X",$D1705-($D1705*TAXAS!$F$15))/12,IF($A1705=TAXAS!$A$16,IF($B1705="PARCELADO ATÉ 12X",$D1705-($D1705*TAXAS!$F$16))/12,IF($A1705=TAXAS!$A$17,IF($B1705="PARCELADO ATÉ 12X",$D1705-($D1705*TAXAS!$F$17))/12,IF($A1705=TAXAS!$A$18,IF($B1705="PARCELADO ATÉ 12X",$D1705-($D1705*TAXAS!$F$18))/12,IF($A1705=TAXAS!$A$19,IF($B1705="PARCELADO ATÉ 12X",$D1705-($D1705*TAXAS!$F$19))/12,IF($A1705=TAXAS!$A$20,IF($B1705="PARCELADO ATÉ 12X",$D1705-($D1705*TAXAS!$F$20))/12,IF($A1705=TAXAS!$A$21,IF($B1705="PARCELADO ATÉ 12X",$D1705-($D1705*TAXAS!$F$21))/12,IF($A1705=TAXAS!$A$22,IF($B1705="PARCELADO ATÉ 12X",$D1705-($D1705*TAXAS!$F$22))/12,IF($A1705=TAXAS!$A$23,IF($B1705="PARCELADO ATÉ 12X",$D1705-($D1705*TAXAS!$F$23))/12,IF($A1705=TAXAS!$A$24,IF($B1705="PARCELADO ATÉ 12X",$D1705-($D1705*TAXAS!$F$24))/12,IF($A1705=TAXAS!$A$25,IF($B1705="PARCELADO ATÉ 12X",$D1705-($D1705*TAXAS!$F$25))/12,IF($A1705=TAXAS!$A$26,IF($B1705="PARCELADO ATÉ 12X",$D1705-($D1705*TAXAS!$F$26))/12,IF($A1705=TAXAS!$A$27,IF($B1705="PARCELADO ATÉ 12X",$D1705-($D1705*TAXAS!$F$27))/12))))))))))))))))))))))))/1</f>
        <v>0</v>
      </c>
      <c r="J1705" s="8">
        <f t="shared" si="0"/>
        <v>0</v>
      </c>
      <c r="K1705" s="10" t="b">
        <f>IF($B1705="PARCELADO ATÉ 3X",($D1705-($D1705*TAXAS!$D$4))-$J1705)</f>
        <v>0</v>
      </c>
      <c r="L1705" s="10" t="b">
        <f>IF($B1705="PARCELADO ATÉ 6X",($D1705-($D1705*TAXAS!$E$4))-$J1705)</f>
        <v>0</v>
      </c>
      <c r="M1705" s="10" t="b">
        <f>IF($B1705="PARCELADO ATÉ 12X",($D1705-($D1705*TAXAS!$F$4))-$J1705)</f>
        <v>0</v>
      </c>
      <c r="N1705" s="8">
        <f t="shared" si="1"/>
        <v>0</v>
      </c>
      <c r="O1705" s="10">
        <f t="shared" si="2"/>
        <v>0</v>
      </c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</row>
    <row r="1706" spans="1:31" ht="15.75" customHeight="1" x14ac:dyDescent="0.2">
      <c r="A1706" s="3"/>
      <c r="B1706" s="5"/>
      <c r="C1706" s="6"/>
      <c r="D1706" s="42"/>
      <c r="E1706" s="8">
        <f>IF($A1706="VISA",IF($B1706="DÉBITO",$D1706-($D1706*TAXAS!$B$4)),IF($A1706="MASTER",IF($B1706="DÉBITO",$D1706-($D1706*TAXAS!$B$5)),IF($A1706="ELO", IF($B1706="DÉBITO",$D1706-($D1706*TAXAS!$B$6)),IF($A1706="HIPERCARD",IF($B1706="DÉBITO",$D1706-($D1706*TAXAS!$B$7)),IF($A1706="DINERS",IF($B1706="DÉBITO",$D1706-($D1706*TAXAS!$B$8)),IF($A1706="AMERICA EXPRESS",IF($B1706="DÉBITO",$D1706-($D1706*TAXAS!$B$9)),IF($A1706=TAXAS!$A$10,IF($B1706="DÉBITO",$D1706-($D1706*TAXAS!$B$10)), IF($A1706=TAXAS!$A$11,IF($B1706="DÉBITO",$D1706-($D1706*TAXAS!$B$11)), IF($A1706=TAXAS!$A$12,IF($B1706="DÉBITO",$D1706-($D1706*TAXAS!$B$12)), IF($A1706=TAXAS!$A$13,IF($B1706="DÉBITO",$D1706-($D1706*TAXAS!$B$13)), IF($A1706=TAXAS!$A$14,IF($B1706="DÉBITO",$D1706-($D1706*TAXAS!$B$14)), IF($A1706=TAXAS!$A$15,IF($B1706="DÉBITO",$D1706-($D1706*TAXAS!$B$15)), IF($A1706=TAXAS!$A$16,IF($B1706="DÉBITO",$D1706-($D1706*TAXAS!$B$16)), IF($A1706=TAXAS!$A$17,IF($B1706="DÉBITO",$D1706-($D1706*TAXAS!$B$17)), IF($A1706=TAXAS!$A$18,IF($B1706="DÉBITO",$D1706-($D1706*TAXAS!$B$18)), IF($A1706=TAXAS!$A$19,IF($B1706="DÉBITO",$D1706-($D1706*TAXAS!$B$19)), IF($A1706=TAXAS!$A$20,IF($B1706="DÉBITO",$D1706-($D1706*TAXAS!$B$20)), IF($A1706=TAXAS!$A$21,IF($B1706="DÉBITO",$D1706-($D1706*TAXAS!$B$21)), IF($A1706=TAXAS!$A$22,IF($B1706="DÉBITO",$D1706-($D1706*TAXAS!$B$22)), IF($A1706=TAXAS!$A$23,IF($B1706="DÉBITO",$D1706-($D1706*TAXAS!$B$23)), IF($A1706=TAXAS!$A$24,IF($B1706="DÉBITO",$D1706-($D1706*TAXAS!$B$24)), IF($A1706=TAXAS!$A$25,IF($B1706="DÉBITO",$D1706-($D1706*TAXAS!$B$25)), IF($A1706=TAXAS!$A$26,IF($B1706="DÉBITO",$D1706-($D1706*TAXAS!$B$26)), IF($A1706=TAXAS!$A$27,IF($B1706="DÉBITO",$D1706-($D1706*TAXAS!$B$27))))))))))))))))))))))))))/1</f>
        <v>0</v>
      </c>
      <c r="F1706" s="8">
        <f>IF($A1706="VISA",IF($B1706="CRÉDITO",$D1706-($D1706*TAXAS!$C$4)),IF($A1706="MASTER",IF($B1706="CRÉDITO",$D1706-($D1706*TAXAS!$C$5)),IF($A1706="ELO", IF($B1706="CRÉDITO",$D1706-($D1706*TAXAS!$C$6)),IF($A1706="HIPERCARD",IF($B1706="CRÉDITO",$D1706-($D1706*TAXAS!$C$7)),IF($A1706="DINERS",IF($B1706="CRÉDITO",$D1706-($D1706*TAXAS!$C$8)),IF($A1706="AMERICA EXPRESS",IF($B1706="CRÉDITO",$D1706-($D1706*TAXAS!$C$9)),IF($A1706=TAXAS!$A$10,IF($B1706="CRÉDITO",$D1706-($D1706*TAXAS!$C$10)), IF($A1706=TAXAS!$A$11,IF($B1706="CRÉDITO",$D1706-($D1706*TAXAS!$C$11)), IF($A1706=TAXAS!$A$12,IF($B1706="CRÉDITO",$D1706-($D1706*TAXAS!$C$12)), IF($A1706=TAXAS!$A$13,IF($B1706="CRÉDITO",$D1706-($D1706*TAXAS!$C$13)), IF($A1706=TAXAS!$A$14,IF($B1706="CRÉDITO",$D1706-($D1706*TAXAS!$C$14)), IF($A1706=TAXAS!$A$15,IF($B1706="CRÉDITO",$D1706-($D1706*TAXAS!$C$15)), IF($A1706=TAXAS!$A$16,IF($B1706="CRÉDITO",$D1706-($D1706*TAXAS!$C$16)), IF($A1706=TAXAS!$A$17,IF($B1706="CRÉDITO",$D1706-($D1706*TAXAS!$C$17)), IF($A1706=TAXAS!$A$18,IF($B1706="CRÉDITO",$D1706-($D1706*TAXAS!$C$18)), IF($A1706=TAXAS!$A$19,IF($B1706="CRÉDITO",$D1706-($D1706*TAXAS!$C$19)), IF($A1706=TAXAS!$A$20,IF($B1706="CRÉDITO",$D1706-($D1706*TAXAS!$C$20)), IF($A1706=TAXAS!$A$21,IF($B1706="CRÉDITO",$D1706-($D1706*TAXAS!$C$21)), IF($A1706=TAXAS!$A$22,IF($B1706="CRÉDITO",$D1706-($D1706*TAXAS!$C$22)), IF($A1706=TAXAS!$A$23,IF($B1706="CRÉDITO",$D1706-($D1706*TAXAS!$C$23)), IF($A1706=TAXAS!$A$24,IF($B1706="CRÉDITO",$D1706-($D1706*TAXAS!$C$24)), IF($A1706=TAXAS!$A$25,IF($B1706="CRÉDITO",$D1706-($D1706*TAXAS!$C$25)), IF($A1706=TAXAS!$A$26,IF($B1706="CRÉDITO",$D1706-($D1706*TAXAS!$C$26)), IF($A1706=TAXAS!$A$27,IF($B1706="CRÉDITO",$D1706-($D1706*TAXAS!$C$27))))))))))))))))))))))))))/1</f>
        <v>0</v>
      </c>
      <c r="G1706" s="9">
        <f>IF($A1706="VISA",IF($B1706="PARCELADO ATÉ 3X",$D1706-(D1706*TAXAS!$D$4))/3,IF($A1706="MASTER",IF($B1706="PARCELADO ATÉ 3X",$D1706-(D1706*TAXAS!$D$5))/3,IF($A1706="ELO",IF($B1706="PARCELADO ATÉ 3X",$D1706-(D1706*TAXAS!$D$6))/3,IF($A1706="HIPERCARD",IF($B1706="PARCELADO ATÉ 3X",$D1706-(D1706*TAXAS!$D$7))/3,IF($A1706="DINERS",IF($B1706="PARCELADO ATÉ 3X",$D1706-(D1706*TAXAS!$D$8))/3,IF($A1706="AMERICA EXPRESS",IF($B1706="PARCELADO ATÉ 3X",$D1706-(D1706*TAXAS!$D$9))/3,IF($A1706=TAXAS!$A$10,IF($B1706="PARCELADO ATÉ 3X",$D1706-($D1706*TAXAS!$D$10))/3,IF($A1706=TAXAS!$A$11,IF($B1706="PARCELADO ATÉ 3X",$D1706-($D1706*TAXAS!$D$11))/3,IF($A1706=TAXAS!$A$12,IF($B1706="PARCELADO ATÉ 3X",$D1706-($D1706*TAXAS!$D$12))/3,IF($A1706=TAXAS!$A$13,IF($B1706="PARCELADO ATÉ 3X",$D1706-($D1706*TAXAS!$D$13))/3,IF($A1706=TAXAS!$A$14,IF($B1706="PARCELADO ATÉ 3X",$D1706-($D1706*TAXAS!$D$14))/3,IF($A1706=TAXAS!$A$15,IF($B1706="PARCELADO ATÉ 3X",$D1706-($D1706*TAXAS!$D$15))/3,IF($A1706=TAXAS!$A$16,IF($B1706="PARCELADO ATÉ 3X",$D1706-($D1706*TAXAS!$D$16))/3,IF($A1706=TAXAS!$A$17,IF($B1706="PARCELADO ATÉ 3X",$D1706-($D1706*TAXAS!$D$17))/3,IF($A1706=TAXAS!$A$18,IF($B1706="PARCELADO ATÉ 3X",$D1706-($D1706*TAXAS!$D$18))/3,IF($A1706=TAXAS!$A$19,IF($B1706="PARCELADO ATÉ 3X",$D1706-($D1706*TAXAS!$D$19))/3,IF($A1706=TAXAS!$A$20,IF($B1706="PARCELADO ATÉ 3X",$D1706-($D1706*TAXAS!$D$20))/3,IF($A1706=TAXAS!$A$21,IF($B1706="PARCELADO ATÉ 3X",$D1706-($D1706*TAXAS!$D$21))/3,IF($A1706=TAXAS!$A$22,IF($B1706="PARCELADO ATÉ 3X",$D1706-($D1706*TAXAS!$D$22))/3,IF($A1706=TAXAS!$A$23,IF($B1706="PARCELADO ATÉ 3X",$D1706-($D1706*TAXAS!$D$23))/3,IF($A1706=TAXAS!$A$24,IF($B1706="PARCELADO ATÉ 3X",$D1706-($D1706*TAXAS!$D$24))/3,IF($A1706=TAXAS!$A$25,IF($B1706="PARCELADO ATÉ 3X",$D1706-($D1706*TAXAS!$D$25))/3,IF($A1706=TAXAS!$A$26,IF($B1706="PARCELADO ATÉ 3X",$D1706-($D1706*TAXAS!$D$26))/3,IF($A1706=TAXAS!$A$27,IF($B1706="PARCELADO ATÉ 3X",$D1706-($D1706*TAXAS!$D$27))/3))))))))))))))))))))))))/1</f>
        <v>0</v>
      </c>
      <c r="H1706" s="9">
        <f>IF($A1706="VISA",IF($B1706="PARCELADO ATÉ 6X",$D1706-(D1706*TAXAS!$E$4))/6,IF($A1706="MASTER",IF($B1706="PARCELADO ATÉ 6X",$D1706-(D1706*TAXAS!$E$5))/6,IF($A1706="ELO",IF($B1706="PARCELADO ATÉ 6X",$D1706-(D1706*TAXAS!$E$6))/6,IF($A1706="HIPERCARD",IF($B1706="PARCELADO ATÉ 6X",$D1706-(D1706*TAXAS!$E$7))/6,IF($A1706="DINERS",IF($B1706="PARCELADO ATÉ 6X",$D1706-(D1706*TAXAS!$E$8))/6,IF($A1706="AMERICA EXPRESS",IF($B1706="PARCELADO ATÉ 6X",$D1706-(D1706*TAXAS!$E$9))/6,IF($A1706=TAXAS!$A$10,IF($B1706="PARCELADO ATÉ 6X",$D1706-($D1706*TAXAS!$E$10))/6,IF($A1706=TAXAS!$A$11,IF($B1706="PARCELADO ATÉ 6X",$D1706-($D1706*TAXAS!$E$11))/6,IF($A1706=TAXAS!$A$12,IF($B1706="PARCELADO ATÉ 6X",$D1706-($D1706*TAXAS!$E$12))/6,IF($A1706=TAXAS!$A$13,IF($B1706="PARCELADO ATÉ 6X",$D1706-($D1706*TAXAS!$E$13))/6,IF($A1706=TAXAS!$A$14,IF($B1706="PARCELADO ATÉ 6X",$D1706-($D1706*TAXAS!$E$14))/6,IF($A1706=TAXAS!$A$15,IF($B1706="PARCELADO ATÉ 6X",$D1706-($D1706*TAXAS!$E$15))/6,IF($A1706=TAXAS!$A$16,IF($B1706="PARCELADO ATÉ 6X",$D1706-($D1706*TAXAS!$E$16))/6,IF($A1706=TAXAS!$A$17,IF($B1706="PARCELADO ATÉ 6X",$D1706-($D1706*TAXAS!$E$17))/6,IF($A1706=TAXAS!$A$18,IF($B1706="PARCELADO ATÉ 6X",$D1706-($D1706*TAXAS!$E$18))/6,IF($A1706=TAXAS!$A$19,IF($B1706="PARCELADO ATÉ 6X",$D1706-($D1706*TAXAS!$E$19))/6,IF($A1706=TAXAS!$A$20,IF($B1706="PARCELADO ATÉ 6X",$D1706-($D1706*TAXAS!$E$20))/6,IF($A1706=TAXAS!$A$21,IF($B1706="PARCELADO ATÉ 6X",$D1706-($D1706*TAXAS!$E$21))/6,IF($A1706=TAXAS!$A$22,IF($B1706="PARCELADO ATÉ 6X",$D1706-($D1706*TAXAS!$E$22))/6,IF($A1706=TAXAS!$A$23,IF($B1706="PARCELADO ATÉ 6X",$D1706-($D1706*TAXAS!$E$23))/6,IF($A1706=TAXAS!$A$24,IF($B1706="PARCELADO ATÉ 6X",$D1706-($D1706*TAXAS!$E$24))/6,IF($A1706=TAXAS!$A$25,IF($B1706="PARCELADO ATÉ 6X",$D1706-($D1706*TAXAS!$E$25))/6,IF($A1706=TAXAS!$A$26,IF($B1706="PARCELADO ATÉ 6X",$D1706-($D1706*TAXAS!$E$26))/6,IF($A1706=TAXAS!$A$27,IF($B1706="PARCELADO ATÉ 6X",$D1706-($D1706*TAXAS!$E$27))/6))))))))))))))))))))))))/1</f>
        <v>0</v>
      </c>
      <c r="I1706" s="9">
        <f>IF($A1706="VISA",IF($B1706="PARCELADO ATÉ 12X",$D1706-(D1706*TAXAS!$F$4))/12,IF($A1706="MASTER",IF($B1706="PARCELADO ATÉ 12X",$D1706-(D1706*TAXAS!$F$5))/12,IF($A1706="ELO",IF($B1706="PARCELADO ATÉ 12X",$D1706-(D1706*TAXAS!$F$6))/12,IF($A1706="HIPERCARD",IF($B1706="PARCELADO ATÉ 12X",$D1706-(D1706*TAXAS!$F$7))/12,IF($A1706="DINERS",IF($B1706="PARCELADO ATÉ 12X",$D1706-(D1706*TAXAS!$F$8))/12,IF($A1706="AMERICA EXPRESS",IF($B1706="PARCELADO ATÉ 12X",$D1706-(D1706*TAXAS!$F$9))/12,IF($A1706=TAXAS!$A$10,IF($B1706="PARCELADO ATÉ 12X",$D1706-($D1706*TAXAS!$F$10))/12,IF($A1706=TAXAS!$A$11,IF($B1706="PARCELADO ATÉ 12X",$D1706-($D1706*TAXAS!$F$11))/12,IF($A1706=TAXAS!$A$12,IF($B1706="PARCELADO ATÉ 12X",$D1706-($D1706*TAXAS!$F$12))/12,IF($A1706=TAXAS!$A$13,IF($B1706="PARCELADO ATÉ 12X",$D1706-($D1706*TAXAS!$F$13))/12,IF($A1706=TAXAS!$A$14,IF($B1706="PARCELADO ATÉ 12X",$D1706-($D1706*TAXAS!$F$14))/12,IF($A1706=TAXAS!$A$15,IF($B1706="PARCELADO ATÉ 12X",$D1706-($D1706*TAXAS!$F$15))/12,IF($A1706=TAXAS!$A$16,IF($B1706="PARCELADO ATÉ 12X",$D1706-($D1706*TAXAS!$F$16))/12,IF($A1706=TAXAS!$A$17,IF($B1706="PARCELADO ATÉ 12X",$D1706-($D1706*TAXAS!$F$17))/12,IF($A1706=TAXAS!$A$18,IF($B1706="PARCELADO ATÉ 12X",$D1706-($D1706*TAXAS!$F$18))/12,IF($A1706=TAXAS!$A$19,IF($B1706="PARCELADO ATÉ 12X",$D1706-($D1706*TAXAS!$F$19))/12,IF($A1706=TAXAS!$A$20,IF($B1706="PARCELADO ATÉ 12X",$D1706-($D1706*TAXAS!$F$20))/12,IF($A1706=TAXAS!$A$21,IF($B1706="PARCELADO ATÉ 12X",$D1706-($D1706*TAXAS!$F$21))/12,IF($A1706=TAXAS!$A$22,IF($B1706="PARCELADO ATÉ 12X",$D1706-($D1706*TAXAS!$F$22))/12,IF($A1706=TAXAS!$A$23,IF($B1706="PARCELADO ATÉ 12X",$D1706-($D1706*TAXAS!$F$23))/12,IF($A1706=TAXAS!$A$24,IF($B1706="PARCELADO ATÉ 12X",$D1706-($D1706*TAXAS!$F$24))/12,IF($A1706=TAXAS!$A$25,IF($B1706="PARCELADO ATÉ 12X",$D1706-($D1706*TAXAS!$F$25))/12,IF($A1706=TAXAS!$A$26,IF($B1706="PARCELADO ATÉ 12X",$D1706-($D1706*TAXAS!$F$26))/12,IF($A1706=TAXAS!$A$27,IF($B1706="PARCELADO ATÉ 12X",$D1706-($D1706*TAXAS!$F$27))/12))))))))))))))))))))))))/1</f>
        <v>0</v>
      </c>
      <c r="J1706" s="8">
        <f t="shared" si="0"/>
        <v>0</v>
      </c>
      <c r="K1706" s="10" t="b">
        <f>IF($B1706="PARCELADO ATÉ 3X",($D1706-($D1706*TAXAS!$D$4))-$J1706)</f>
        <v>0</v>
      </c>
      <c r="L1706" s="10" t="b">
        <f>IF($B1706="PARCELADO ATÉ 6X",($D1706-($D1706*TAXAS!$E$4))-$J1706)</f>
        <v>0</v>
      </c>
      <c r="M1706" s="10" t="b">
        <f>IF($B1706="PARCELADO ATÉ 12X",($D1706-($D1706*TAXAS!$F$4))-$J1706)</f>
        <v>0</v>
      </c>
      <c r="N1706" s="8">
        <f t="shared" si="1"/>
        <v>0</v>
      </c>
      <c r="O1706" s="10">
        <f t="shared" si="2"/>
        <v>0</v>
      </c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</row>
    <row r="1707" spans="1:31" ht="15.75" customHeight="1" x14ac:dyDescent="0.2">
      <c r="A1707" s="3"/>
      <c r="B1707" s="5"/>
      <c r="C1707" s="6"/>
      <c r="D1707" s="42"/>
      <c r="E1707" s="8">
        <f>IF($A1707="VISA",IF($B1707="DÉBITO",$D1707-($D1707*TAXAS!$B$4)),IF($A1707="MASTER",IF($B1707="DÉBITO",$D1707-($D1707*TAXAS!$B$5)),IF($A1707="ELO", IF($B1707="DÉBITO",$D1707-($D1707*TAXAS!$B$6)),IF($A1707="HIPERCARD",IF($B1707="DÉBITO",$D1707-($D1707*TAXAS!$B$7)),IF($A1707="DINERS",IF($B1707="DÉBITO",$D1707-($D1707*TAXAS!$B$8)),IF($A1707="AMERICA EXPRESS",IF($B1707="DÉBITO",$D1707-($D1707*TAXAS!$B$9)),IF($A1707=TAXAS!$A$10,IF($B1707="DÉBITO",$D1707-($D1707*TAXAS!$B$10)), IF($A1707=TAXAS!$A$11,IF($B1707="DÉBITO",$D1707-($D1707*TAXAS!$B$11)), IF($A1707=TAXAS!$A$12,IF($B1707="DÉBITO",$D1707-($D1707*TAXAS!$B$12)), IF($A1707=TAXAS!$A$13,IF($B1707="DÉBITO",$D1707-($D1707*TAXAS!$B$13)), IF($A1707=TAXAS!$A$14,IF($B1707="DÉBITO",$D1707-($D1707*TAXAS!$B$14)), IF($A1707=TAXAS!$A$15,IF($B1707="DÉBITO",$D1707-($D1707*TAXAS!$B$15)), IF($A1707=TAXAS!$A$16,IF($B1707="DÉBITO",$D1707-($D1707*TAXAS!$B$16)), IF($A1707=TAXAS!$A$17,IF($B1707="DÉBITO",$D1707-($D1707*TAXAS!$B$17)), IF($A1707=TAXAS!$A$18,IF($B1707="DÉBITO",$D1707-($D1707*TAXAS!$B$18)), IF($A1707=TAXAS!$A$19,IF($B1707="DÉBITO",$D1707-($D1707*TAXAS!$B$19)), IF($A1707=TAXAS!$A$20,IF($B1707="DÉBITO",$D1707-($D1707*TAXAS!$B$20)), IF($A1707=TAXAS!$A$21,IF($B1707="DÉBITO",$D1707-($D1707*TAXAS!$B$21)), IF($A1707=TAXAS!$A$22,IF($B1707="DÉBITO",$D1707-($D1707*TAXAS!$B$22)), IF($A1707=TAXAS!$A$23,IF($B1707="DÉBITO",$D1707-($D1707*TAXAS!$B$23)), IF($A1707=TAXAS!$A$24,IF($B1707="DÉBITO",$D1707-($D1707*TAXAS!$B$24)), IF($A1707=TAXAS!$A$25,IF($B1707="DÉBITO",$D1707-($D1707*TAXAS!$B$25)), IF($A1707=TAXAS!$A$26,IF($B1707="DÉBITO",$D1707-($D1707*TAXAS!$B$26)), IF($A1707=TAXAS!$A$27,IF($B1707="DÉBITO",$D1707-($D1707*TAXAS!$B$27))))))))))))))))))))))))))/1</f>
        <v>0</v>
      </c>
      <c r="F1707" s="8">
        <f>IF($A1707="VISA",IF($B1707="CRÉDITO",$D1707-($D1707*TAXAS!$C$4)),IF($A1707="MASTER",IF($B1707="CRÉDITO",$D1707-($D1707*TAXAS!$C$5)),IF($A1707="ELO", IF($B1707="CRÉDITO",$D1707-($D1707*TAXAS!$C$6)),IF($A1707="HIPERCARD",IF($B1707="CRÉDITO",$D1707-($D1707*TAXAS!$C$7)),IF($A1707="DINERS",IF($B1707="CRÉDITO",$D1707-($D1707*TAXAS!$C$8)),IF($A1707="AMERICA EXPRESS",IF($B1707="CRÉDITO",$D1707-($D1707*TAXAS!$C$9)),IF($A1707=TAXAS!$A$10,IF($B1707="CRÉDITO",$D1707-($D1707*TAXAS!$C$10)), IF($A1707=TAXAS!$A$11,IF($B1707="CRÉDITO",$D1707-($D1707*TAXAS!$C$11)), IF($A1707=TAXAS!$A$12,IF($B1707="CRÉDITO",$D1707-($D1707*TAXAS!$C$12)), IF($A1707=TAXAS!$A$13,IF($B1707="CRÉDITO",$D1707-($D1707*TAXAS!$C$13)), IF($A1707=TAXAS!$A$14,IF($B1707="CRÉDITO",$D1707-($D1707*TAXAS!$C$14)), IF($A1707=TAXAS!$A$15,IF($B1707="CRÉDITO",$D1707-($D1707*TAXAS!$C$15)), IF($A1707=TAXAS!$A$16,IF($B1707="CRÉDITO",$D1707-($D1707*TAXAS!$C$16)), IF($A1707=TAXAS!$A$17,IF($B1707="CRÉDITO",$D1707-($D1707*TAXAS!$C$17)), IF($A1707=TAXAS!$A$18,IF($B1707="CRÉDITO",$D1707-($D1707*TAXAS!$C$18)), IF($A1707=TAXAS!$A$19,IF($B1707="CRÉDITO",$D1707-($D1707*TAXAS!$C$19)), IF($A1707=TAXAS!$A$20,IF($B1707="CRÉDITO",$D1707-($D1707*TAXAS!$C$20)), IF($A1707=TAXAS!$A$21,IF($B1707="CRÉDITO",$D1707-($D1707*TAXAS!$C$21)), IF($A1707=TAXAS!$A$22,IF($B1707="CRÉDITO",$D1707-($D1707*TAXAS!$C$22)), IF($A1707=TAXAS!$A$23,IF($B1707="CRÉDITO",$D1707-($D1707*TAXAS!$C$23)), IF($A1707=TAXAS!$A$24,IF($B1707="CRÉDITO",$D1707-($D1707*TAXAS!$C$24)), IF($A1707=TAXAS!$A$25,IF($B1707="CRÉDITO",$D1707-($D1707*TAXAS!$C$25)), IF($A1707=TAXAS!$A$26,IF($B1707="CRÉDITO",$D1707-($D1707*TAXAS!$C$26)), IF($A1707=TAXAS!$A$27,IF($B1707="CRÉDITO",$D1707-($D1707*TAXAS!$C$27))))))))))))))))))))))))))/1</f>
        <v>0</v>
      </c>
      <c r="G1707" s="9">
        <f>IF($A1707="VISA",IF($B1707="PARCELADO ATÉ 3X",$D1707-(D1707*TAXAS!$D$4))/3,IF($A1707="MASTER",IF($B1707="PARCELADO ATÉ 3X",$D1707-(D1707*TAXAS!$D$5))/3,IF($A1707="ELO",IF($B1707="PARCELADO ATÉ 3X",$D1707-(D1707*TAXAS!$D$6))/3,IF($A1707="HIPERCARD",IF($B1707="PARCELADO ATÉ 3X",$D1707-(D1707*TAXAS!$D$7))/3,IF($A1707="DINERS",IF($B1707="PARCELADO ATÉ 3X",$D1707-(D1707*TAXAS!$D$8))/3,IF($A1707="AMERICA EXPRESS",IF($B1707="PARCELADO ATÉ 3X",$D1707-(D1707*TAXAS!$D$9))/3,IF($A1707=TAXAS!$A$10,IF($B1707="PARCELADO ATÉ 3X",$D1707-($D1707*TAXAS!$D$10))/3,IF($A1707=TAXAS!$A$11,IF($B1707="PARCELADO ATÉ 3X",$D1707-($D1707*TAXAS!$D$11))/3,IF($A1707=TAXAS!$A$12,IF($B1707="PARCELADO ATÉ 3X",$D1707-($D1707*TAXAS!$D$12))/3,IF($A1707=TAXAS!$A$13,IF($B1707="PARCELADO ATÉ 3X",$D1707-($D1707*TAXAS!$D$13))/3,IF($A1707=TAXAS!$A$14,IF($B1707="PARCELADO ATÉ 3X",$D1707-($D1707*TAXAS!$D$14))/3,IF($A1707=TAXAS!$A$15,IF($B1707="PARCELADO ATÉ 3X",$D1707-($D1707*TAXAS!$D$15))/3,IF($A1707=TAXAS!$A$16,IF($B1707="PARCELADO ATÉ 3X",$D1707-($D1707*TAXAS!$D$16))/3,IF($A1707=TAXAS!$A$17,IF($B1707="PARCELADO ATÉ 3X",$D1707-($D1707*TAXAS!$D$17))/3,IF($A1707=TAXAS!$A$18,IF($B1707="PARCELADO ATÉ 3X",$D1707-($D1707*TAXAS!$D$18))/3,IF($A1707=TAXAS!$A$19,IF($B1707="PARCELADO ATÉ 3X",$D1707-($D1707*TAXAS!$D$19))/3,IF($A1707=TAXAS!$A$20,IF($B1707="PARCELADO ATÉ 3X",$D1707-($D1707*TAXAS!$D$20))/3,IF($A1707=TAXAS!$A$21,IF($B1707="PARCELADO ATÉ 3X",$D1707-($D1707*TAXAS!$D$21))/3,IF($A1707=TAXAS!$A$22,IF($B1707="PARCELADO ATÉ 3X",$D1707-($D1707*TAXAS!$D$22))/3,IF($A1707=TAXAS!$A$23,IF($B1707="PARCELADO ATÉ 3X",$D1707-($D1707*TAXAS!$D$23))/3,IF($A1707=TAXAS!$A$24,IF($B1707="PARCELADO ATÉ 3X",$D1707-($D1707*TAXAS!$D$24))/3,IF($A1707=TAXAS!$A$25,IF($B1707="PARCELADO ATÉ 3X",$D1707-($D1707*TAXAS!$D$25))/3,IF($A1707=TAXAS!$A$26,IF($B1707="PARCELADO ATÉ 3X",$D1707-($D1707*TAXAS!$D$26))/3,IF($A1707=TAXAS!$A$27,IF($B1707="PARCELADO ATÉ 3X",$D1707-($D1707*TAXAS!$D$27))/3))))))))))))))))))))))))/1</f>
        <v>0</v>
      </c>
      <c r="H1707" s="9">
        <f>IF($A1707="VISA",IF($B1707="PARCELADO ATÉ 6X",$D1707-(D1707*TAXAS!$E$4))/6,IF($A1707="MASTER",IF($B1707="PARCELADO ATÉ 6X",$D1707-(D1707*TAXAS!$E$5))/6,IF($A1707="ELO",IF($B1707="PARCELADO ATÉ 6X",$D1707-(D1707*TAXAS!$E$6))/6,IF($A1707="HIPERCARD",IF($B1707="PARCELADO ATÉ 6X",$D1707-(D1707*TAXAS!$E$7))/6,IF($A1707="DINERS",IF($B1707="PARCELADO ATÉ 6X",$D1707-(D1707*TAXAS!$E$8))/6,IF($A1707="AMERICA EXPRESS",IF($B1707="PARCELADO ATÉ 6X",$D1707-(D1707*TAXAS!$E$9))/6,IF($A1707=TAXAS!$A$10,IF($B1707="PARCELADO ATÉ 6X",$D1707-($D1707*TAXAS!$E$10))/6,IF($A1707=TAXAS!$A$11,IF($B1707="PARCELADO ATÉ 6X",$D1707-($D1707*TAXAS!$E$11))/6,IF($A1707=TAXAS!$A$12,IF($B1707="PARCELADO ATÉ 6X",$D1707-($D1707*TAXAS!$E$12))/6,IF($A1707=TAXAS!$A$13,IF($B1707="PARCELADO ATÉ 6X",$D1707-($D1707*TAXAS!$E$13))/6,IF($A1707=TAXAS!$A$14,IF($B1707="PARCELADO ATÉ 6X",$D1707-($D1707*TAXAS!$E$14))/6,IF($A1707=TAXAS!$A$15,IF($B1707="PARCELADO ATÉ 6X",$D1707-($D1707*TAXAS!$E$15))/6,IF($A1707=TAXAS!$A$16,IF($B1707="PARCELADO ATÉ 6X",$D1707-($D1707*TAXAS!$E$16))/6,IF($A1707=TAXAS!$A$17,IF($B1707="PARCELADO ATÉ 6X",$D1707-($D1707*TAXAS!$E$17))/6,IF($A1707=TAXAS!$A$18,IF($B1707="PARCELADO ATÉ 6X",$D1707-($D1707*TAXAS!$E$18))/6,IF($A1707=TAXAS!$A$19,IF($B1707="PARCELADO ATÉ 6X",$D1707-($D1707*TAXAS!$E$19))/6,IF($A1707=TAXAS!$A$20,IF($B1707="PARCELADO ATÉ 6X",$D1707-($D1707*TAXAS!$E$20))/6,IF($A1707=TAXAS!$A$21,IF($B1707="PARCELADO ATÉ 6X",$D1707-($D1707*TAXAS!$E$21))/6,IF($A1707=TAXAS!$A$22,IF($B1707="PARCELADO ATÉ 6X",$D1707-($D1707*TAXAS!$E$22))/6,IF($A1707=TAXAS!$A$23,IF($B1707="PARCELADO ATÉ 6X",$D1707-($D1707*TAXAS!$E$23))/6,IF($A1707=TAXAS!$A$24,IF($B1707="PARCELADO ATÉ 6X",$D1707-($D1707*TAXAS!$E$24))/6,IF($A1707=TAXAS!$A$25,IF($B1707="PARCELADO ATÉ 6X",$D1707-($D1707*TAXAS!$E$25))/6,IF($A1707=TAXAS!$A$26,IF($B1707="PARCELADO ATÉ 6X",$D1707-($D1707*TAXAS!$E$26))/6,IF($A1707=TAXAS!$A$27,IF($B1707="PARCELADO ATÉ 6X",$D1707-($D1707*TAXAS!$E$27))/6))))))))))))))))))))))))/1</f>
        <v>0</v>
      </c>
      <c r="I1707" s="9">
        <f>IF($A1707="VISA",IF($B1707="PARCELADO ATÉ 12X",$D1707-(D1707*TAXAS!$F$4))/12,IF($A1707="MASTER",IF($B1707="PARCELADO ATÉ 12X",$D1707-(D1707*TAXAS!$F$5))/12,IF($A1707="ELO",IF($B1707="PARCELADO ATÉ 12X",$D1707-(D1707*TAXAS!$F$6))/12,IF($A1707="HIPERCARD",IF($B1707="PARCELADO ATÉ 12X",$D1707-(D1707*TAXAS!$F$7))/12,IF($A1707="DINERS",IF($B1707="PARCELADO ATÉ 12X",$D1707-(D1707*TAXAS!$F$8))/12,IF($A1707="AMERICA EXPRESS",IF($B1707="PARCELADO ATÉ 12X",$D1707-(D1707*TAXAS!$F$9))/12,IF($A1707=TAXAS!$A$10,IF($B1707="PARCELADO ATÉ 12X",$D1707-($D1707*TAXAS!$F$10))/12,IF($A1707=TAXAS!$A$11,IF($B1707="PARCELADO ATÉ 12X",$D1707-($D1707*TAXAS!$F$11))/12,IF($A1707=TAXAS!$A$12,IF($B1707="PARCELADO ATÉ 12X",$D1707-($D1707*TAXAS!$F$12))/12,IF($A1707=TAXAS!$A$13,IF($B1707="PARCELADO ATÉ 12X",$D1707-($D1707*TAXAS!$F$13))/12,IF($A1707=TAXAS!$A$14,IF($B1707="PARCELADO ATÉ 12X",$D1707-($D1707*TAXAS!$F$14))/12,IF($A1707=TAXAS!$A$15,IF($B1707="PARCELADO ATÉ 12X",$D1707-($D1707*TAXAS!$F$15))/12,IF($A1707=TAXAS!$A$16,IF($B1707="PARCELADO ATÉ 12X",$D1707-($D1707*TAXAS!$F$16))/12,IF($A1707=TAXAS!$A$17,IF($B1707="PARCELADO ATÉ 12X",$D1707-($D1707*TAXAS!$F$17))/12,IF($A1707=TAXAS!$A$18,IF($B1707="PARCELADO ATÉ 12X",$D1707-($D1707*TAXAS!$F$18))/12,IF($A1707=TAXAS!$A$19,IF($B1707="PARCELADO ATÉ 12X",$D1707-($D1707*TAXAS!$F$19))/12,IF($A1707=TAXAS!$A$20,IF($B1707="PARCELADO ATÉ 12X",$D1707-($D1707*TAXAS!$F$20))/12,IF($A1707=TAXAS!$A$21,IF($B1707="PARCELADO ATÉ 12X",$D1707-($D1707*TAXAS!$F$21))/12,IF($A1707=TAXAS!$A$22,IF($B1707="PARCELADO ATÉ 12X",$D1707-($D1707*TAXAS!$F$22))/12,IF($A1707=TAXAS!$A$23,IF($B1707="PARCELADO ATÉ 12X",$D1707-($D1707*TAXAS!$F$23))/12,IF($A1707=TAXAS!$A$24,IF($B1707="PARCELADO ATÉ 12X",$D1707-($D1707*TAXAS!$F$24))/12,IF($A1707=TAXAS!$A$25,IF($B1707="PARCELADO ATÉ 12X",$D1707-($D1707*TAXAS!$F$25))/12,IF($A1707=TAXAS!$A$26,IF($B1707="PARCELADO ATÉ 12X",$D1707-($D1707*TAXAS!$F$26))/12,IF($A1707=TAXAS!$A$27,IF($B1707="PARCELADO ATÉ 12X",$D1707-($D1707*TAXAS!$F$27))/12))))))))))))))))))))))))/1</f>
        <v>0</v>
      </c>
      <c r="J1707" s="8">
        <f t="shared" si="0"/>
        <v>0</v>
      </c>
      <c r="K1707" s="10" t="b">
        <f>IF($B1707="PARCELADO ATÉ 3X",($D1707-($D1707*TAXAS!$D$4))-$J1707)</f>
        <v>0</v>
      </c>
      <c r="L1707" s="10" t="b">
        <f>IF($B1707="PARCELADO ATÉ 6X",($D1707-($D1707*TAXAS!$E$4))-$J1707)</f>
        <v>0</v>
      </c>
      <c r="M1707" s="10" t="b">
        <f>IF($B1707="PARCELADO ATÉ 12X",($D1707-($D1707*TAXAS!$F$4))-$J1707)</f>
        <v>0</v>
      </c>
      <c r="N1707" s="8">
        <f t="shared" si="1"/>
        <v>0</v>
      </c>
      <c r="O1707" s="10">
        <f t="shared" si="2"/>
        <v>0</v>
      </c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</row>
    <row r="1708" spans="1:31" ht="15.75" customHeight="1" x14ac:dyDescent="0.2">
      <c r="A1708" s="3"/>
      <c r="B1708" s="5"/>
      <c r="C1708" s="6"/>
      <c r="D1708" s="42"/>
      <c r="E1708" s="8">
        <f>IF($A1708="VISA",IF($B1708="DÉBITO",$D1708-($D1708*TAXAS!$B$4)),IF($A1708="MASTER",IF($B1708="DÉBITO",$D1708-($D1708*TAXAS!$B$5)),IF($A1708="ELO", IF($B1708="DÉBITO",$D1708-($D1708*TAXAS!$B$6)),IF($A1708="HIPERCARD",IF($B1708="DÉBITO",$D1708-($D1708*TAXAS!$B$7)),IF($A1708="DINERS",IF($B1708="DÉBITO",$D1708-($D1708*TAXAS!$B$8)),IF($A1708="AMERICA EXPRESS",IF($B1708="DÉBITO",$D1708-($D1708*TAXAS!$B$9)),IF($A1708=TAXAS!$A$10,IF($B1708="DÉBITO",$D1708-($D1708*TAXAS!$B$10)), IF($A1708=TAXAS!$A$11,IF($B1708="DÉBITO",$D1708-($D1708*TAXAS!$B$11)), IF($A1708=TAXAS!$A$12,IF($B1708="DÉBITO",$D1708-($D1708*TAXAS!$B$12)), IF($A1708=TAXAS!$A$13,IF($B1708="DÉBITO",$D1708-($D1708*TAXAS!$B$13)), IF($A1708=TAXAS!$A$14,IF($B1708="DÉBITO",$D1708-($D1708*TAXAS!$B$14)), IF($A1708=TAXAS!$A$15,IF($B1708="DÉBITO",$D1708-($D1708*TAXAS!$B$15)), IF($A1708=TAXAS!$A$16,IF($B1708="DÉBITO",$D1708-($D1708*TAXAS!$B$16)), IF($A1708=TAXAS!$A$17,IF($B1708="DÉBITO",$D1708-($D1708*TAXAS!$B$17)), IF($A1708=TAXAS!$A$18,IF($B1708="DÉBITO",$D1708-($D1708*TAXAS!$B$18)), IF($A1708=TAXAS!$A$19,IF($B1708="DÉBITO",$D1708-($D1708*TAXAS!$B$19)), IF($A1708=TAXAS!$A$20,IF($B1708="DÉBITO",$D1708-($D1708*TAXAS!$B$20)), IF($A1708=TAXAS!$A$21,IF($B1708="DÉBITO",$D1708-($D1708*TAXAS!$B$21)), IF($A1708=TAXAS!$A$22,IF($B1708="DÉBITO",$D1708-($D1708*TAXAS!$B$22)), IF($A1708=TAXAS!$A$23,IF($B1708="DÉBITO",$D1708-($D1708*TAXAS!$B$23)), IF($A1708=TAXAS!$A$24,IF($B1708="DÉBITO",$D1708-($D1708*TAXAS!$B$24)), IF($A1708=TAXAS!$A$25,IF($B1708="DÉBITO",$D1708-($D1708*TAXAS!$B$25)), IF($A1708=TAXAS!$A$26,IF($B1708="DÉBITO",$D1708-($D1708*TAXAS!$B$26)), IF($A1708=TAXAS!$A$27,IF($B1708="DÉBITO",$D1708-($D1708*TAXAS!$B$27))))))))))))))))))))))))))/1</f>
        <v>0</v>
      </c>
      <c r="F1708" s="8">
        <f>IF($A1708="VISA",IF($B1708="CRÉDITO",$D1708-($D1708*TAXAS!$C$4)),IF($A1708="MASTER",IF($B1708="CRÉDITO",$D1708-($D1708*TAXAS!$C$5)),IF($A1708="ELO", IF($B1708="CRÉDITO",$D1708-($D1708*TAXAS!$C$6)),IF($A1708="HIPERCARD",IF($B1708="CRÉDITO",$D1708-($D1708*TAXAS!$C$7)),IF($A1708="DINERS",IF($B1708="CRÉDITO",$D1708-($D1708*TAXAS!$C$8)),IF($A1708="AMERICA EXPRESS",IF($B1708="CRÉDITO",$D1708-($D1708*TAXAS!$C$9)),IF($A1708=TAXAS!$A$10,IF($B1708="CRÉDITO",$D1708-($D1708*TAXAS!$C$10)), IF($A1708=TAXAS!$A$11,IF($B1708="CRÉDITO",$D1708-($D1708*TAXAS!$C$11)), IF($A1708=TAXAS!$A$12,IF($B1708="CRÉDITO",$D1708-($D1708*TAXAS!$C$12)), IF($A1708=TAXAS!$A$13,IF($B1708="CRÉDITO",$D1708-($D1708*TAXAS!$C$13)), IF($A1708=TAXAS!$A$14,IF($B1708="CRÉDITO",$D1708-($D1708*TAXAS!$C$14)), IF($A1708=TAXAS!$A$15,IF($B1708="CRÉDITO",$D1708-($D1708*TAXAS!$C$15)), IF($A1708=TAXAS!$A$16,IF($B1708="CRÉDITO",$D1708-($D1708*TAXAS!$C$16)), IF($A1708=TAXAS!$A$17,IF($B1708="CRÉDITO",$D1708-($D1708*TAXAS!$C$17)), IF($A1708=TAXAS!$A$18,IF($B1708="CRÉDITO",$D1708-($D1708*TAXAS!$C$18)), IF($A1708=TAXAS!$A$19,IF($B1708="CRÉDITO",$D1708-($D1708*TAXAS!$C$19)), IF($A1708=TAXAS!$A$20,IF($B1708="CRÉDITO",$D1708-($D1708*TAXAS!$C$20)), IF($A1708=TAXAS!$A$21,IF($B1708="CRÉDITO",$D1708-($D1708*TAXAS!$C$21)), IF($A1708=TAXAS!$A$22,IF($B1708="CRÉDITO",$D1708-($D1708*TAXAS!$C$22)), IF($A1708=TAXAS!$A$23,IF($B1708="CRÉDITO",$D1708-($D1708*TAXAS!$C$23)), IF($A1708=TAXAS!$A$24,IF($B1708="CRÉDITO",$D1708-($D1708*TAXAS!$C$24)), IF($A1708=TAXAS!$A$25,IF($B1708="CRÉDITO",$D1708-($D1708*TAXAS!$C$25)), IF($A1708=TAXAS!$A$26,IF($B1708="CRÉDITO",$D1708-($D1708*TAXAS!$C$26)), IF($A1708=TAXAS!$A$27,IF($B1708="CRÉDITO",$D1708-($D1708*TAXAS!$C$27))))))))))))))))))))))))))/1</f>
        <v>0</v>
      </c>
      <c r="G1708" s="9">
        <f>IF($A1708="VISA",IF($B1708="PARCELADO ATÉ 3X",$D1708-(D1708*TAXAS!$D$4))/3,IF($A1708="MASTER",IF($B1708="PARCELADO ATÉ 3X",$D1708-(D1708*TAXAS!$D$5))/3,IF($A1708="ELO",IF($B1708="PARCELADO ATÉ 3X",$D1708-(D1708*TAXAS!$D$6))/3,IF($A1708="HIPERCARD",IF($B1708="PARCELADO ATÉ 3X",$D1708-(D1708*TAXAS!$D$7))/3,IF($A1708="DINERS",IF($B1708="PARCELADO ATÉ 3X",$D1708-(D1708*TAXAS!$D$8))/3,IF($A1708="AMERICA EXPRESS",IF($B1708="PARCELADO ATÉ 3X",$D1708-(D1708*TAXAS!$D$9))/3,IF($A1708=TAXAS!$A$10,IF($B1708="PARCELADO ATÉ 3X",$D1708-($D1708*TAXAS!$D$10))/3,IF($A1708=TAXAS!$A$11,IF($B1708="PARCELADO ATÉ 3X",$D1708-($D1708*TAXAS!$D$11))/3,IF($A1708=TAXAS!$A$12,IF($B1708="PARCELADO ATÉ 3X",$D1708-($D1708*TAXAS!$D$12))/3,IF($A1708=TAXAS!$A$13,IF($B1708="PARCELADO ATÉ 3X",$D1708-($D1708*TAXAS!$D$13))/3,IF($A1708=TAXAS!$A$14,IF($B1708="PARCELADO ATÉ 3X",$D1708-($D1708*TAXAS!$D$14))/3,IF($A1708=TAXAS!$A$15,IF($B1708="PARCELADO ATÉ 3X",$D1708-($D1708*TAXAS!$D$15))/3,IF($A1708=TAXAS!$A$16,IF($B1708="PARCELADO ATÉ 3X",$D1708-($D1708*TAXAS!$D$16))/3,IF($A1708=TAXAS!$A$17,IF($B1708="PARCELADO ATÉ 3X",$D1708-($D1708*TAXAS!$D$17))/3,IF($A1708=TAXAS!$A$18,IF($B1708="PARCELADO ATÉ 3X",$D1708-($D1708*TAXAS!$D$18))/3,IF($A1708=TAXAS!$A$19,IF($B1708="PARCELADO ATÉ 3X",$D1708-($D1708*TAXAS!$D$19))/3,IF($A1708=TAXAS!$A$20,IF($B1708="PARCELADO ATÉ 3X",$D1708-($D1708*TAXAS!$D$20))/3,IF($A1708=TAXAS!$A$21,IF($B1708="PARCELADO ATÉ 3X",$D1708-($D1708*TAXAS!$D$21))/3,IF($A1708=TAXAS!$A$22,IF($B1708="PARCELADO ATÉ 3X",$D1708-($D1708*TAXAS!$D$22))/3,IF($A1708=TAXAS!$A$23,IF($B1708="PARCELADO ATÉ 3X",$D1708-($D1708*TAXAS!$D$23))/3,IF($A1708=TAXAS!$A$24,IF($B1708="PARCELADO ATÉ 3X",$D1708-($D1708*TAXAS!$D$24))/3,IF($A1708=TAXAS!$A$25,IF($B1708="PARCELADO ATÉ 3X",$D1708-($D1708*TAXAS!$D$25))/3,IF($A1708=TAXAS!$A$26,IF($B1708="PARCELADO ATÉ 3X",$D1708-($D1708*TAXAS!$D$26))/3,IF($A1708=TAXAS!$A$27,IF($B1708="PARCELADO ATÉ 3X",$D1708-($D1708*TAXAS!$D$27))/3))))))))))))))))))))))))/1</f>
        <v>0</v>
      </c>
      <c r="H1708" s="9">
        <f>IF($A1708="VISA",IF($B1708="PARCELADO ATÉ 6X",$D1708-(D1708*TAXAS!$E$4))/6,IF($A1708="MASTER",IF($B1708="PARCELADO ATÉ 6X",$D1708-(D1708*TAXAS!$E$5))/6,IF($A1708="ELO",IF($B1708="PARCELADO ATÉ 6X",$D1708-(D1708*TAXAS!$E$6))/6,IF($A1708="HIPERCARD",IF($B1708="PARCELADO ATÉ 6X",$D1708-(D1708*TAXAS!$E$7))/6,IF($A1708="DINERS",IF($B1708="PARCELADO ATÉ 6X",$D1708-(D1708*TAXAS!$E$8))/6,IF($A1708="AMERICA EXPRESS",IF($B1708="PARCELADO ATÉ 6X",$D1708-(D1708*TAXAS!$E$9))/6,IF($A1708=TAXAS!$A$10,IF($B1708="PARCELADO ATÉ 6X",$D1708-($D1708*TAXAS!$E$10))/6,IF($A1708=TAXAS!$A$11,IF($B1708="PARCELADO ATÉ 6X",$D1708-($D1708*TAXAS!$E$11))/6,IF($A1708=TAXAS!$A$12,IF($B1708="PARCELADO ATÉ 6X",$D1708-($D1708*TAXAS!$E$12))/6,IF($A1708=TAXAS!$A$13,IF($B1708="PARCELADO ATÉ 6X",$D1708-($D1708*TAXAS!$E$13))/6,IF($A1708=TAXAS!$A$14,IF($B1708="PARCELADO ATÉ 6X",$D1708-($D1708*TAXAS!$E$14))/6,IF($A1708=TAXAS!$A$15,IF($B1708="PARCELADO ATÉ 6X",$D1708-($D1708*TAXAS!$E$15))/6,IF($A1708=TAXAS!$A$16,IF($B1708="PARCELADO ATÉ 6X",$D1708-($D1708*TAXAS!$E$16))/6,IF($A1708=TAXAS!$A$17,IF($B1708="PARCELADO ATÉ 6X",$D1708-($D1708*TAXAS!$E$17))/6,IF($A1708=TAXAS!$A$18,IF($B1708="PARCELADO ATÉ 6X",$D1708-($D1708*TAXAS!$E$18))/6,IF($A1708=TAXAS!$A$19,IF($B1708="PARCELADO ATÉ 6X",$D1708-($D1708*TAXAS!$E$19))/6,IF($A1708=TAXAS!$A$20,IF($B1708="PARCELADO ATÉ 6X",$D1708-($D1708*TAXAS!$E$20))/6,IF($A1708=TAXAS!$A$21,IF($B1708="PARCELADO ATÉ 6X",$D1708-($D1708*TAXAS!$E$21))/6,IF($A1708=TAXAS!$A$22,IF($B1708="PARCELADO ATÉ 6X",$D1708-($D1708*TAXAS!$E$22))/6,IF($A1708=TAXAS!$A$23,IF($B1708="PARCELADO ATÉ 6X",$D1708-($D1708*TAXAS!$E$23))/6,IF($A1708=TAXAS!$A$24,IF($B1708="PARCELADO ATÉ 6X",$D1708-($D1708*TAXAS!$E$24))/6,IF($A1708=TAXAS!$A$25,IF($B1708="PARCELADO ATÉ 6X",$D1708-($D1708*TAXAS!$E$25))/6,IF($A1708=TAXAS!$A$26,IF($B1708="PARCELADO ATÉ 6X",$D1708-($D1708*TAXAS!$E$26))/6,IF($A1708=TAXAS!$A$27,IF($B1708="PARCELADO ATÉ 6X",$D1708-($D1708*TAXAS!$E$27))/6))))))))))))))))))))))))/1</f>
        <v>0</v>
      </c>
      <c r="I1708" s="9">
        <f>IF($A1708="VISA",IF($B1708="PARCELADO ATÉ 12X",$D1708-(D1708*TAXAS!$F$4))/12,IF($A1708="MASTER",IF($B1708="PARCELADO ATÉ 12X",$D1708-(D1708*TAXAS!$F$5))/12,IF($A1708="ELO",IF($B1708="PARCELADO ATÉ 12X",$D1708-(D1708*TAXAS!$F$6))/12,IF($A1708="HIPERCARD",IF($B1708="PARCELADO ATÉ 12X",$D1708-(D1708*TAXAS!$F$7))/12,IF($A1708="DINERS",IF($B1708="PARCELADO ATÉ 12X",$D1708-(D1708*TAXAS!$F$8))/12,IF($A1708="AMERICA EXPRESS",IF($B1708="PARCELADO ATÉ 12X",$D1708-(D1708*TAXAS!$F$9))/12,IF($A1708=TAXAS!$A$10,IF($B1708="PARCELADO ATÉ 12X",$D1708-($D1708*TAXAS!$F$10))/12,IF($A1708=TAXAS!$A$11,IF($B1708="PARCELADO ATÉ 12X",$D1708-($D1708*TAXAS!$F$11))/12,IF($A1708=TAXAS!$A$12,IF($B1708="PARCELADO ATÉ 12X",$D1708-($D1708*TAXAS!$F$12))/12,IF($A1708=TAXAS!$A$13,IF($B1708="PARCELADO ATÉ 12X",$D1708-($D1708*TAXAS!$F$13))/12,IF($A1708=TAXAS!$A$14,IF($B1708="PARCELADO ATÉ 12X",$D1708-($D1708*TAXAS!$F$14))/12,IF($A1708=TAXAS!$A$15,IF($B1708="PARCELADO ATÉ 12X",$D1708-($D1708*TAXAS!$F$15))/12,IF($A1708=TAXAS!$A$16,IF($B1708="PARCELADO ATÉ 12X",$D1708-($D1708*TAXAS!$F$16))/12,IF($A1708=TAXAS!$A$17,IF($B1708="PARCELADO ATÉ 12X",$D1708-($D1708*TAXAS!$F$17))/12,IF($A1708=TAXAS!$A$18,IF($B1708="PARCELADO ATÉ 12X",$D1708-($D1708*TAXAS!$F$18))/12,IF($A1708=TAXAS!$A$19,IF($B1708="PARCELADO ATÉ 12X",$D1708-($D1708*TAXAS!$F$19))/12,IF($A1708=TAXAS!$A$20,IF($B1708="PARCELADO ATÉ 12X",$D1708-($D1708*TAXAS!$F$20))/12,IF($A1708=TAXAS!$A$21,IF($B1708="PARCELADO ATÉ 12X",$D1708-($D1708*TAXAS!$F$21))/12,IF($A1708=TAXAS!$A$22,IF($B1708="PARCELADO ATÉ 12X",$D1708-($D1708*TAXAS!$F$22))/12,IF($A1708=TAXAS!$A$23,IF($B1708="PARCELADO ATÉ 12X",$D1708-($D1708*TAXAS!$F$23))/12,IF($A1708=TAXAS!$A$24,IF($B1708="PARCELADO ATÉ 12X",$D1708-($D1708*TAXAS!$F$24))/12,IF($A1708=TAXAS!$A$25,IF($B1708="PARCELADO ATÉ 12X",$D1708-($D1708*TAXAS!$F$25))/12,IF($A1708=TAXAS!$A$26,IF($B1708="PARCELADO ATÉ 12X",$D1708-($D1708*TAXAS!$F$26))/12,IF($A1708=TAXAS!$A$27,IF($B1708="PARCELADO ATÉ 12X",$D1708-($D1708*TAXAS!$F$27))/12))))))))))))))))))))))))/1</f>
        <v>0</v>
      </c>
      <c r="J1708" s="8">
        <f t="shared" si="0"/>
        <v>0</v>
      </c>
      <c r="K1708" s="10" t="b">
        <f>IF($B1708="PARCELADO ATÉ 3X",($D1708-($D1708*TAXAS!$D$4))-$J1708)</f>
        <v>0</v>
      </c>
      <c r="L1708" s="10" t="b">
        <f>IF($B1708="PARCELADO ATÉ 6X",($D1708-($D1708*TAXAS!$E$4))-$J1708)</f>
        <v>0</v>
      </c>
      <c r="M1708" s="10" t="b">
        <f>IF($B1708="PARCELADO ATÉ 12X",($D1708-($D1708*TAXAS!$F$4))-$J1708)</f>
        <v>0</v>
      </c>
      <c r="N1708" s="8">
        <f t="shared" si="1"/>
        <v>0</v>
      </c>
      <c r="O1708" s="10">
        <f t="shared" si="2"/>
        <v>0</v>
      </c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</row>
    <row r="1709" spans="1:31" ht="15.75" customHeight="1" x14ac:dyDescent="0.2">
      <c r="A1709" s="3"/>
      <c r="B1709" s="5"/>
      <c r="C1709" s="6"/>
      <c r="D1709" s="42"/>
      <c r="E1709" s="8">
        <f>IF($A1709="VISA",IF($B1709="DÉBITO",$D1709-($D1709*TAXAS!$B$4)),IF($A1709="MASTER",IF($B1709="DÉBITO",$D1709-($D1709*TAXAS!$B$5)),IF($A1709="ELO", IF($B1709="DÉBITO",$D1709-($D1709*TAXAS!$B$6)),IF($A1709="HIPERCARD",IF($B1709="DÉBITO",$D1709-($D1709*TAXAS!$B$7)),IF($A1709="DINERS",IF($B1709="DÉBITO",$D1709-($D1709*TAXAS!$B$8)),IF($A1709="AMERICA EXPRESS",IF($B1709="DÉBITO",$D1709-($D1709*TAXAS!$B$9)),IF($A1709=TAXAS!$A$10,IF($B1709="DÉBITO",$D1709-($D1709*TAXAS!$B$10)), IF($A1709=TAXAS!$A$11,IF($B1709="DÉBITO",$D1709-($D1709*TAXAS!$B$11)), IF($A1709=TAXAS!$A$12,IF($B1709="DÉBITO",$D1709-($D1709*TAXAS!$B$12)), IF($A1709=TAXAS!$A$13,IF($B1709="DÉBITO",$D1709-($D1709*TAXAS!$B$13)), IF($A1709=TAXAS!$A$14,IF($B1709="DÉBITO",$D1709-($D1709*TAXAS!$B$14)), IF($A1709=TAXAS!$A$15,IF($B1709="DÉBITO",$D1709-($D1709*TAXAS!$B$15)), IF($A1709=TAXAS!$A$16,IF($B1709="DÉBITO",$D1709-($D1709*TAXAS!$B$16)), IF($A1709=TAXAS!$A$17,IF($B1709="DÉBITO",$D1709-($D1709*TAXAS!$B$17)), IF($A1709=TAXAS!$A$18,IF($B1709="DÉBITO",$D1709-($D1709*TAXAS!$B$18)), IF($A1709=TAXAS!$A$19,IF($B1709="DÉBITO",$D1709-($D1709*TAXAS!$B$19)), IF($A1709=TAXAS!$A$20,IF($B1709="DÉBITO",$D1709-($D1709*TAXAS!$B$20)), IF($A1709=TAXAS!$A$21,IF($B1709="DÉBITO",$D1709-($D1709*TAXAS!$B$21)), IF($A1709=TAXAS!$A$22,IF($B1709="DÉBITO",$D1709-($D1709*TAXAS!$B$22)), IF($A1709=TAXAS!$A$23,IF($B1709="DÉBITO",$D1709-($D1709*TAXAS!$B$23)), IF($A1709=TAXAS!$A$24,IF($B1709="DÉBITO",$D1709-($D1709*TAXAS!$B$24)), IF($A1709=TAXAS!$A$25,IF($B1709="DÉBITO",$D1709-($D1709*TAXAS!$B$25)), IF($A1709=TAXAS!$A$26,IF($B1709="DÉBITO",$D1709-($D1709*TAXAS!$B$26)), IF($A1709=TAXAS!$A$27,IF($B1709="DÉBITO",$D1709-($D1709*TAXAS!$B$27))))))))))))))))))))))))))/1</f>
        <v>0</v>
      </c>
      <c r="F1709" s="8">
        <f>IF($A1709="VISA",IF($B1709="CRÉDITO",$D1709-($D1709*TAXAS!$C$4)),IF($A1709="MASTER",IF($B1709="CRÉDITO",$D1709-($D1709*TAXAS!$C$5)),IF($A1709="ELO", IF($B1709="CRÉDITO",$D1709-($D1709*TAXAS!$C$6)),IF($A1709="HIPERCARD",IF($B1709="CRÉDITO",$D1709-($D1709*TAXAS!$C$7)),IF($A1709="DINERS",IF($B1709="CRÉDITO",$D1709-($D1709*TAXAS!$C$8)),IF($A1709="AMERICA EXPRESS",IF($B1709="CRÉDITO",$D1709-($D1709*TAXAS!$C$9)),IF($A1709=TAXAS!$A$10,IF($B1709="CRÉDITO",$D1709-($D1709*TAXAS!$C$10)), IF($A1709=TAXAS!$A$11,IF($B1709="CRÉDITO",$D1709-($D1709*TAXAS!$C$11)), IF($A1709=TAXAS!$A$12,IF($B1709="CRÉDITO",$D1709-($D1709*TAXAS!$C$12)), IF($A1709=TAXAS!$A$13,IF($B1709="CRÉDITO",$D1709-($D1709*TAXAS!$C$13)), IF($A1709=TAXAS!$A$14,IF($B1709="CRÉDITO",$D1709-($D1709*TAXAS!$C$14)), IF($A1709=TAXAS!$A$15,IF($B1709="CRÉDITO",$D1709-($D1709*TAXAS!$C$15)), IF($A1709=TAXAS!$A$16,IF($B1709="CRÉDITO",$D1709-($D1709*TAXAS!$C$16)), IF($A1709=TAXAS!$A$17,IF($B1709="CRÉDITO",$D1709-($D1709*TAXAS!$C$17)), IF($A1709=TAXAS!$A$18,IF($B1709="CRÉDITO",$D1709-($D1709*TAXAS!$C$18)), IF($A1709=TAXAS!$A$19,IF($B1709="CRÉDITO",$D1709-($D1709*TAXAS!$C$19)), IF($A1709=TAXAS!$A$20,IF($B1709="CRÉDITO",$D1709-($D1709*TAXAS!$C$20)), IF($A1709=TAXAS!$A$21,IF($B1709="CRÉDITO",$D1709-($D1709*TAXAS!$C$21)), IF($A1709=TAXAS!$A$22,IF($B1709="CRÉDITO",$D1709-($D1709*TAXAS!$C$22)), IF($A1709=TAXAS!$A$23,IF($B1709="CRÉDITO",$D1709-($D1709*TAXAS!$C$23)), IF($A1709=TAXAS!$A$24,IF($B1709="CRÉDITO",$D1709-($D1709*TAXAS!$C$24)), IF($A1709=TAXAS!$A$25,IF($B1709="CRÉDITO",$D1709-($D1709*TAXAS!$C$25)), IF($A1709=TAXAS!$A$26,IF($B1709="CRÉDITO",$D1709-($D1709*TAXAS!$C$26)), IF($A1709=TAXAS!$A$27,IF($B1709="CRÉDITO",$D1709-($D1709*TAXAS!$C$27))))))))))))))))))))))))))/1</f>
        <v>0</v>
      </c>
      <c r="G1709" s="9">
        <f>IF($A1709="VISA",IF($B1709="PARCELADO ATÉ 3X",$D1709-(D1709*TAXAS!$D$4))/3,IF($A1709="MASTER",IF($B1709="PARCELADO ATÉ 3X",$D1709-(D1709*TAXAS!$D$5))/3,IF($A1709="ELO",IF($B1709="PARCELADO ATÉ 3X",$D1709-(D1709*TAXAS!$D$6))/3,IF($A1709="HIPERCARD",IF($B1709="PARCELADO ATÉ 3X",$D1709-(D1709*TAXAS!$D$7))/3,IF($A1709="DINERS",IF($B1709="PARCELADO ATÉ 3X",$D1709-(D1709*TAXAS!$D$8))/3,IF($A1709="AMERICA EXPRESS",IF($B1709="PARCELADO ATÉ 3X",$D1709-(D1709*TAXAS!$D$9))/3,IF($A1709=TAXAS!$A$10,IF($B1709="PARCELADO ATÉ 3X",$D1709-($D1709*TAXAS!$D$10))/3,IF($A1709=TAXAS!$A$11,IF($B1709="PARCELADO ATÉ 3X",$D1709-($D1709*TAXAS!$D$11))/3,IF($A1709=TAXAS!$A$12,IF($B1709="PARCELADO ATÉ 3X",$D1709-($D1709*TAXAS!$D$12))/3,IF($A1709=TAXAS!$A$13,IF($B1709="PARCELADO ATÉ 3X",$D1709-($D1709*TAXAS!$D$13))/3,IF($A1709=TAXAS!$A$14,IF($B1709="PARCELADO ATÉ 3X",$D1709-($D1709*TAXAS!$D$14))/3,IF($A1709=TAXAS!$A$15,IF($B1709="PARCELADO ATÉ 3X",$D1709-($D1709*TAXAS!$D$15))/3,IF($A1709=TAXAS!$A$16,IF($B1709="PARCELADO ATÉ 3X",$D1709-($D1709*TAXAS!$D$16))/3,IF($A1709=TAXAS!$A$17,IF($B1709="PARCELADO ATÉ 3X",$D1709-($D1709*TAXAS!$D$17))/3,IF($A1709=TAXAS!$A$18,IF($B1709="PARCELADO ATÉ 3X",$D1709-($D1709*TAXAS!$D$18))/3,IF($A1709=TAXAS!$A$19,IF($B1709="PARCELADO ATÉ 3X",$D1709-($D1709*TAXAS!$D$19))/3,IF($A1709=TAXAS!$A$20,IF($B1709="PARCELADO ATÉ 3X",$D1709-($D1709*TAXAS!$D$20))/3,IF($A1709=TAXAS!$A$21,IF($B1709="PARCELADO ATÉ 3X",$D1709-($D1709*TAXAS!$D$21))/3,IF($A1709=TAXAS!$A$22,IF($B1709="PARCELADO ATÉ 3X",$D1709-($D1709*TAXAS!$D$22))/3,IF($A1709=TAXAS!$A$23,IF($B1709="PARCELADO ATÉ 3X",$D1709-($D1709*TAXAS!$D$23))/3,IF($A1709=TAXAS!$A$24,IF($B1709="PARCELADO ATÉ 3X",$D1709-($D1709*TAXAS!$D$24))/3,IF($A1709=TAXAS!$A$25,IF($B1709="PARCELADO ATÉ 3X",$D1709-($D1709*TAXAS!$D$25))/3,IF($A1709=TAXAS!$A$26,IF($B1709="PARCELADO ATÉ 3X",$D1709-($D1709*TAXAS!$D$26))/3,IF($A1709=TAXAS!$A$27,IF($B1709="PARCELADO ATÉ 3X",$D1709-($D1709*TAXAS!$D$27))/3))))))))))))))))))))))))/1</f>
        <v>0</v>
      </c>
      <c r="H1709" s="9">
        <f>IF($A1709="VISA",IF($B1709="PARCELADO ATÉ 6X",$D1709-(D1709*TAXAS!$E$4))/6,IF($A1709="MASTER",IF($B1709="PARCELADO ATÉ 6X",$D1709-(D1709*TAXAS!$E$5))/6,IF($A1709="ELO",IF($B1709="PARCELADO ATÉ 6X",$D1709-(D1709*TAXAS!$E$6))/6,IF($A1709="HIPERCARD",IF($B1709="PARCELADO ATÉ 6X",$D1709-(D1709*TAXAS!$E$7))/6,IF($A1709="DINERS",IF($B1709="PARCELADO ATÉ 6X",$D1709-(D1709*TAXAS!$E$8))/6,IF($A1709="AMERICA EXPRESS",IF($B1709="PARCELADO ATÉ 6X",$D1709-(D1709*TAXAS!$E$9))/6,IF($A1709=TAXAS!$A$10,IF($B1709="PARCELADO ATÉ 6X",$D1709-($D1709*TAXAS!$E$10))/6,IF($A1709=TAXAS!$A$11,IF($B1709="PARCELADO ATÉ 6X",$D1709-($D1709*TAXAS!$E$11))/6,IF($A1709=TAXAS!$A$12,IF($B1709="PARCELADO ATÉ 6X",$D1709-($D1709*TAXAS!$E$12))/6,IF($A1709=TAXAS!$A$13,IF($B1709="PARCELADO ATÉ 6X",$D1709-($D1709*TAXAS!$E$13))/6,IF($A1709=TAXAS!$A$14,IF($B1709="PARCELADO ATÉ 6X",$D1709-($D1709*TAXAS!$E$14))/6,IF($A1709=TAXAS!$A$15,IF($B1709="PARCELADO ATÉ 6X",$D1709-($D1709*TAXAS!$E$15))/6,IF($A1709=TAXAS!$A$16,IF($B1709="PARCELADO ATÉ 6X",$D1709-($D1709*TAXAS!$E$16))/6,IF($A1709=TAXAS!$A$17,IF($B1709="PARCELADO ATÉ 6X",$D1709-($D1709*TAXAS!$E$17))/6,IF($A1709=TAXAS!$A$18,IF($B1709="PARCELADO ATÉ 6X",$D1709-($D1709*TAXAS!$E$18))/6,IF($A1709=TAXAS!$A$19,IF($B1709="PARCELADO ATÉ 6X",$D1709-($D1709*TAXAS!$E$19))/6,IF($A1709=TAXAS!$A$20,IF($B1709="PARCELADO ATÉ 6X",$D1709-($D1709*TAXAS!$E$20))/6,IF($A1709=TAXAS!$A$21,IF($B1709="PARCELADO ATÉ 6X",$D1709-($D1709*TAXAS!$E$21))/6,IF($A1709=TAXAS!$A$22,IF($B1709="PARCELADO ATÉ 6X",$D1709-($D1709*TAXAS!$E$22))/6,IF($A1709=TAXAS!$A$23,IF($B1709="PARCELADO ATÉ 6X",$D1709-($D1709*TAXAS!$E$23))/6,IF($A1709=TAXAS!$A$24,IF($B1709="PARCELADO ATÉ 6X",$D1709-($D1709*TAXAS!$E$24))/6,IF($A1709=TAXAS!$A$25,IF($B1709="PARCELADO ATÉ 6X",$D1709-($D1709*TAXAS!$E$25))/6,IF($A1709=TAXAS!$A$26,IF($B1709="PARCELADO ATÉ 6X",$D1709-($D1709*TAXAS!$E$26))/6,IF($A1709=TAXAS!$A$27,IF($B1709="PARCELADO ATÉ 6X",$D1709-($D1709*TAXAS!$E$27))/6))))))))))))))))))))))))/1</f>
        <v>0</v>
      </c>
      <c r="I1709" s="9">
        <f>IF($A1709="VISA",IF($B1709="PARCELADO ATÉ 12X",$D1709-(D1709*TAXAS!$F$4))/12,IF($A1709="MASTER",IF($B1709="PARCELADO ATÉ 12X",$D1709-(D1709*TAXAS!$F$5))/12,IF($A1709="ELO",IF($B1709="PARCELADO ATÉ 12X",$D1709-(D1709*TAXAS!$F$6))/12,IF($A1709="HIPERCARD",IF($B1709="PARCELADO ATÉ 12X",$D1709-(D1709*TAXAS!$F$7))/12,IF($A1709="DINERS",IF($B1709="PARCELADO ATÉ 12X",$D1709-(D1709*TAXAS!$F$8))/12,IF($A1709="AMERICA EXPRESS",IF($B1709="PARCELADO ATÉ 12X",$D1709-(D1709*TAXAS!$F$9))/12,IF($A1709=TAXAS!$A$10,IF($B1709="PARCELADO ATÉ 12X",$D1709-($D1709*TAXAS!$F$10))/12,IF($A1709=TAXAS!$A$11,IF($B1709="PARCELADO ATÉ 12X",$D1709-($D1709*TAXAS!$F$11))/12,IF($A1709=TAXAS!$A$12,IF($B1709="PARCELADO ATÉ 12X",$D1709-($D1709*TAXAS!$F$12))/12,IF($A1709=TAXAS!$A$13,IF($B1709="PARCELADO ATÉ 12X",$D1709-($D1709*TAXAS!$F$13))/12,IF($A1709=TAXAS!$A$14,IF($B1709="PARCELADO ATÉ 12X",$D1709-($D1709*TAXAS!$F$14))/12,IF($A1709=TAXAS!$A$15,IF($B1709="PARCELADO ATÉ 12X",$D1709-($D1709*TAXAS!$F$15))/12,IF($A1709=TAXAS!$A$16,IF($B1709="PARCELADO ATÉ 12X",$D1709-($D1709*TAXAS!$F$16))/12,IF($A1709=TAXAS!$A$17,IF($B1709="PARCELADO ATÉ 12X",$D1709-($D1709*TAXAS!$F$17))/12,IF($A1709=TAXAS!$A$18,IF($B1709="PARCELADO ATÉ 12X",$D1709-($D1709*TAXAS!$F$18))/12,IF($A1709=TAXAS!$A$19,IF($B1709="PARCELADO ATÉ 12X",$D1709-($D1709*TAXAS!$F$19))/12,IF($A1709=TAXAS!$A$20,IF($B1709="PARCELADO ATÉ 12X",$D1709-($D1709*TAXAS!$F$20))/12,IF($A1709=TAXAS!$A$21,IF($B1709="PARCELADO ATÉ 12X",$D1709-($D1709*TAXAS!$F$21))/12,IF($A1709=TAXAS!$A$22,IF($B1709="PARCELADO ATÉ 12X",$D1709-($D1709*TAXAS!$F$22))/12,IF($A1709=TAXAS!$A$23,IF($B1709="PARCELADO ATÉ 12X",$D1709-($D1709*TAXAS!$F$23))/12,IF($A1709=TAXAS!$A$24,IF($B1709="PARCELADO ATÉ 12X",$D1709-($D1709*TAXAS!$F$24))/12,IF($A1709=TAXAS!$A$25,IF($B1709="PARCELADO ATÉ 12X",$D1709-($D1709*TAXAS!$F$25))/12,IF($A1709=TAXAS!$A$26,IF($B1709="PARCELADO ATÉ 12X",$D1709-($D1709*TAXAS!$F$26))/12,IF($A1709=TAXAS!$A$27,IF($B1709="PARCELADO ATÉ 12X",$D1709-($D1709*TAXAS!$F$27))/12))))))))))))))))))))))))/1</f>
        <v>0</v>
      </c>
      <c r="J1709" s="8">
        <f t="shared" si="0"/>
        <v>0</v>
      </c>
      <c r="K1709" s="10" t="b">
        <f>IF($B1709="PARCELADO ATÉ 3X",($D1709-($D1709*TAXAS!$D$4))-$J1709)</f>
        <v>0</v>
      </c>
      <c r="L1709" s="10" t="b">
        <f>IF($B1709="PARCELADO ATÉ 6X",($D1709-($D1709*TAXAS!$E$4))-$J1709)</f>
        <v>0</v>
      </c>
      <c r="M1709" s="10" t="b">
        <f>IF($B1709="PARCELADO ATÉ 12X",($D1709-($D1709*TAXAS!$F$4))-$J1709)</f>
        <v>0</v>
      </c>
      <c r="N1709" s="8">
        <f t="shared" si="1"/>
        <v>0</v>
      </c>
      <c r="O1709" s="10">
        <f t="shared" si="2"/>
        <v>0</v>
      </c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</row>
    <row r="1710" spans="1:31" ht="15.75" customHeight="1" x14ac:dyDescent="0.2">
      <c r="A1710" s="3"/>
      <c r="B1710" s="5"/>
      <c r="C1710" s="6"/>
      <c r="D1710" s="42"/>
      <c r="E1710" s="8">
        <f>IF($A1710="VISA",IF($B1710="DÉBITO",$D1710-($D1710*TAXAS!$B$4)),IF($A1710="MASTER",IF($B1710="DÉBITO",$D1710-($D1710*TAXAS!$B$5)),IF($A1710="ELO", IF($B1710="DÉBITO",$D1710-($D1710*TAXAS!$B$6)),IF($A1710="HIPERCARD",IF($B1710="DÉBITO",$D1710-($D1710*TAXAS!$B$7)),IF($A1710="DINERS",IF($B1710="DÉBITO",$D1710-($D1710*TAXAS!$B$8)),IF($A1710="AMERICA EXPRESS",IF($B1710="DÉBITO",$D1710-($D1710*TAXAS!$B$9)),IF($A1710=TAXAS!$A$10,IF($B1710="DÉBITO",$D1710-($D1710*TAXAS!$B$10)), IF($A1710=TAXAS!$A$11,IF($B1710="DÉBITO",$D1710-($D1710*TAXAS!$B$11)), IF($A1710=TAXAS!$A$12,IF($B1710="DÉBITO",$D1710-($D1710*TAXAS!$B$12)), IF($A1710=TAXAS!$A$13,IF($B1710="DÉBITO",$D1710-($D1710*TAXAS!$B$13)), IF($A1710=TAXAS!$A$14,IF($B1710="DÉBITO",$D1710-($D1710*TAXAS!$B$14)), IF($A1710=TAXAS!$A$15,IF($B1710="DÉBITO",$D1710-($D1710*TAXAS!$B$15)), IF($A1710=TAXAS!$A$16,IF($B1710="DÉBITO",$D1710-($D1710*TAXAS!$B$16)), IF($A1710=TAXAS!$A$17,IF($B1710="DÉBITO",$D1710-($D1710*TAXAS!$B$17)), IF($A1710=TAXAS!$A$18,IF($B1710="DÉBITO",$D1710-($D1710*TAXAS!$B$18)), IF($A1710=TAXAS!$A$19,IF($B1710="DÉBITO",$D1710-($D1710*TAXAS!$B$19)), IF($A1710=TAXAS!$A$20,IF($B1710="DÉBITO",$D1710-($D1710*TAXAS!$B$20)), IF($A1710=TAXAS!$A$21,IF($B1710="DÉBITO",$D1710-($D1710*TAXAS!$B$21)), IF($A1710=TAXAS!$A$22,IF($B1710="DÉBITO",$D1710-($D1710*TAXAS!$B$22)), IF($A1710=TAXAS!$A$23,IF($B1710="DÉBITO",$D1710-($D1710*TAXAS!$B$23)), IF($A1710=TAXAS!$A$24,IF($B1710="DÉBITO",$D1710-($D1710*TAXAS!$B$24)), IF($A1710=TAXAS!$A$25,IF($B1710="DÉBITO",$D1710-($D1710*TAXAS!$B$25)), IF($A1710=TAXAS!$A$26,IF($B1710="DÉBITO",$D1710-($D1710*TAXAS!$B$26)), IF($A1710=TAXAS!$A$27,IF($B1710="DÉBITO",$D1710-($D1710*TAXAS!$B$27))))))))))))))))))))))))))/1</f>
        <v>0</v>
      </c>
      <c r="F1710" s="8">
        <f>IF($A1710="VISA",IF($B1710="CRÉDITO",$D1710-($D1710*TAXAS!$C$4)),IF($A1710="MASTER",IF($B1710="CRÉDITO",$D1710-($D1710*TAXAS!$C$5)),IF($A1710="ELO", IF($B1710="CRÉDITO",$D1710-($D1710*TAXAS!$C$6)),IF($A1710="HIPERCARD",IF($B1710="CRÉDITO",$D1710-($D1710*TAXAS!$C$7)),IF($A1710="DINERS",IF($B1710="CRÉDITO",$D1710-($D1710*TAXAS!$C$8)),IF($A1710="AMERICA EXPRESS",IF($B1710="CRÉDITO",$D1710-($D1710*TAXAS!$C$9)),IF($A1710=TAXAS!$A$10,IF($B1710="CRÉDITO",$D1710-($D1710*TAXAS!$C$10)), IF($A1710=TAXAS!$A$11,IF($B1710="CRÉDITO",$D1710-($D1710*TAXAS!$C$11)), IF($A1710=TAXAS!$A$12,IF($B1710="CRÉDITO",$D1710-($D1710*TAXAS!$C$12)), IF($A1710=TAXAS!$A$13,IF($B1710="CRÉDITO",$D1710-($D1710*TAXAS!$C$13)), IF($A1710=TAXAS!$A$14,IF($B1710="CRÉDITO",$D1710-($D1710*TAXAS!$C$14)), IF($A1710=TAXAS!$A$15,IF($B1710="CRÉDITO",$D1710-($D1710*TAXAS!$C$15)), IF($A1710=TAXAS!$A$16,IF($B1710="CRÉDITO",$D1710-($D1710*TAXAS!$C$16)), IF($A1710=TAXAS!$A$17,IF($B1710="CRÉDITO",$D1710-($D1710*TAXAS!$C$17)), IF($A1710=TAXAS!$A$18,IF($B1710="CRÉDITO",$D1710-($D1710*TAXAS!$C$18)), IF($A1710=TAXAS!$A$19,IF($B1710="CRÉDITO",$D1710-($D1710*TAXAS!$C$19)), IF($A1710=TAXAS!$A$20,IF($B1710="CRÉDITO",$D1710-($D1710*TAXAS!$C$20)), IF($A1710=TAXAS!$A$21,IF($B1710="CRÉDITO",$D1710-($D1710*TAXAS!$C$21)), IF($A1710=TAXAS!$A$22,IF($B1710="CRÉDITO",$D1710-($D1710*TAXAS!$C$22)), IF($A1710=TAXAS!$A$23,IF($B1710="CRÉDITO",$D1710-($D1710*TAXAS!$C$23)), IF($A1710=TAXAS!$A$24,IF($B1710="CRÉDITO",$D1710-($D1710*TAXAS!$C$24)), IF($A1710=TAXAS!$A$25,IF($B1710="CRÉDITO",$D1710-($D1710*TAXAS!$C$25)), IF($A1710=TAXAS!$A$26,IF($B1710="CRÉDITO",$D1710-($D1710*TAXAS!$C$26)), IF($A1710=TAXAS!$A$27,IF($B1710="CRÉDITO",$D1710-($D1710*TAXAS!$C$27))))))))))))))))))))))))))/1</f>
        <v>0</v>
      </c>
      <c r="G1710" s="9">
        <f>IF($A1710="VISA",IF($B1710="PARCELADO ATÉ 3X",$D1710-(D1710*TAXAS!$D$4))/3,IF($A1710="MASTER",IF($B1710="PARCELADO ATÉ 3X",$D1710-(D1710*TAXAS!$D$5))/3,IF($A1710="ELO",IF($B1710="PARCELADO ATÉ 3X",$D1710-(D1710*TAXAS!$D$6))/3,IF($A1710="HIPERCARD",IF($B1710="PARCELADO ATÉ 3X",$D1710-(D1710*TAXAS!$D$7))/3,IF($A1710="DINERS",IF($B1710="PARCELADO ATÉ 3X",$D1710-(D1710*TAXAS!$D$8))/3,IF($A1710="AMERICA EXPRESS",IF($B1710="PARCELADO ATÉ 3X",$D1710-(D1710*TAXAS!$D$9))/3,IF($A1710=TAXAS!$A$10,IF($B1710="PARCELADO ATÉ 3X",$D1710-($D1710*TAXAS!$D$10))/3,IF($A1710=TAXAS!$A$11,IF($B1710="PARCELADO ATÉ 3X",$D1710-($D1710*TAXAS!$D$11))/3,IF($A1710=TAXAS!$A$12,IF($B1710="PARCELADO ATÉ 3X",$D1710-($D1710*TAXAS!$D$12))/3,IF($A1710=TAXAS!$A$13,IF($B1710="PARCELADO ATÉ 3X",$D1710-($D1710*TAXAS!$D$13))/3,IF($A1710=TAXAS!$A$14,IF($B1710="PARCELADO ATÉ 3X",$D1710-($D1710*TAXAS!$D$14))/3,IF($A1710=TAXAS!$A$15,IF($B1710="PARCELADO ATÉ 3X",$D1710-($D1710*TAXAS!$D$15))/3,IF($A1710=TAXAS!$A$16,IF($B1710="PARCELADO ATÉ 3X",$D1710-($D1710*TAXAS!$D$16))/3,IF($A1710=TAXAS!$A$17,IF($B1710="PARCELADO ATÉ 3X",$D1710-($D1710*TAXAS!$D$17))/3,IF($A1710=TAXAS!$A$18,IF($B1710="PARCELADO ATÉ 3X",$D1710-($D1710*TAXAS!$D$18))/3,IF($A1710=TAXAS!$A$19,IF($B1710="PARCELADO ATÉ 3X",$D1710-($D1710*TAXAS!$D$19))/3,IF($A1710=TAXAS!$A$20,IF($B1710="PARCELADO ATÉ 3X",$D1710-($D1710*TAXAS!$D$20))/3,IF($A1710=TAXAS!$A$21,IF($B1710="PARCELADO ATÉ 3X",$D1710-($D1710*TAXAS!$D$21))/3,IF($A1710=TAXAS!$A$22,IF($B1710="PARCELADO ATÉ 3X",$D1710-($D1710*TAXAS!$D$22))/3,IF($A1710=TAXAS!$A$23,IF($B1710="PARCELADO ATÉ 3X",$D1710-($D1710*TAXAS!$D$23))/3,IF($A1710=TAXAS!$A$24,IF($B1710="PARCELADO ATÉ 3X",$D1710-($D1710*TAXAS!$D$24))/3,IF($A1710=TAXAS!$A$25,IF($B1710="PARCELADO ATÉ 3X",$D1710-($D1710*TAXAS!$D$25))/3,IF($A1710=TAXAS!$A$26,IF($B1710="PARCELADO ATÉ 3X",$D1710-($D1710*TAXAS!$D$26))/3,IF($A1710=TAXAS!$A$27,IF($B1710="PARCELADO ATÉ 3X",$D1710-($D1710*TAXAS!$D$27))/3))))))))))))))))))))))))/1</f>
        <v>0</v>
      </c>
      <c r="H1710" s="9">
        <f>IF($A1710="VISA",IF($B1710="PARCELADO ATÉ 6X",$D1710-(D1710*TAXAS!$E$4))/6,IF($A1710="MASTER",IF($B1710="PARCELADO ATÉ 6X",$D1710-(D1710*TAXAS!$E$5))/6,IF($A1710="ELO",IF($B1710="PARCELADO ATÉ 6X",$D1710-(D1710*TAXAS!$E$6))/6,IF($A1710="HIPERCARD",IF($B1710="PARCELADO ATÉ 6X",$D1710-(D1710*TAXAS!$E$7))/6,IF($A1710="DINERS",IF($B1710="PARCELADO ATÉ 6X",$D1710-(D1710*TAXAS!$E$8))/6,IF($A1710="AMERICA EXPRESS",IF($B1710="PARCELADO ATÉ 6X",$D1710-(D1710*TAXAS!$E$9))/6,IF($A1710=TAXAS!$A$10,IF($B1710="PARCELADO ATÉ 6X",$D1710-($D1710*TAXAS!$E$10))/6,IF($A1710=TAXAS!$A$11,IF($B1710="PARCELADO ATÉ 6X",$D1710-($D1710*TAXAS!$E$11))/6,IF($A1710=TAXAS!$A$12,IF($B1710="PARCELADO ATÉ 6X",$D1710-($D1710*TAXAS!$E$12))/6,IF($A1710=TAXAS!$A$13,IF($B1710="PARCELADO ATÉ 6X",$D1710-($D1710*TAXAS!$E$13))/6,IF($A1710=TAXAS!$A$14,IF($B1710="PARCELADO ATÉ 6X",$D1710-($D1710*TAXAS!$E$14))/6,IF($A1710=TAXAS!$A$15,IF($B1710="PARCELADO ATÉ 6X",$D1710-($D1710*TAXAS!$E$15))/6,IF($A1710=TAXAS!$A$16,IF($B1710="PARCELADO ATÉ 6X",$D1710-($D1710*TAXAS!$E$16))/6,IF($A1710=TAXAS!$A$17,IF($B1710="PARCELADO ATÉ 6X",$D1710-($D1710*TAXAS!$E$17))/6,IF($A1710=TAXAS!$A$18,IF($B1710="PARCELADO ATÉ 6X",$D1710-($D1710*TAXAS!$E$18))/6,IF($A1710=TAXAS!$A$19,IF($B1710="PARCELADO ATÉ 6X",$D1710-($D1710*TAXAS!$E$19))/6,IF($A1710=TAXAS!$A$20,IF($B1710="PARCELADO ATÉ 6X",$D1710-($D1710*TAXAS!$E$20))/6,IF($A1710=TAXAS!$A$21,IF($B1710="PARCELADO ATÉ 6X",$D1710-($D1710*TAXAS!$E$21))/6,IF($A1710=TAXAS!$A$22,IF($B1710="PARCELADO ATÉ 6X",$D1710-($D1710*TAXAS!$E$22))/6,IF($A1710=TAXAS!$A$23,IF($B1710="PARCELADO ATÉ 6X",$D1710-($D1710*TAXAS!$E$23))/6,IF($A1710=TAXAS!$A$24,IF($B1710="PARCELADO ATÉ 6X",$D1710-($D1710*TAXAS!$E$24))/6,IF($A1710=TAXAS!$A$25,IF($B1710="PARCELADO ATÉ 6X",$D1710-($D1710*TAXAS!$E$25))/6,IF($A1710=TAXAS!$A$26,IF($B1710="PARCELADO ATÉ 6X",$D1710-($D1710*TAXAS!$E$26))/6,IF($A1710=TAXAS!$A$27,IF($B1710="PARCELADO ATÉ 6X",$D1710-($D1710*TAXAS!$E$27))/6))))))))))))))))))))))))/1</f>
        <v>0</v>
      </c>
      <c r="I1710" s="9">
        <f>IF($A1710="VISA",IF($B1710="PARCELADO ATÉ 12X",$D1710-(D1710*TAXAS!$F$4))/12,IF($A1710="MASTER",IF($B1710="PARCELADO ATÉ 12X",$D1710-(D1710*TAXAS!$F$5))/12,IF($A1710="ELO",IF($B1710="PARCELADO ATÉ 12X",$D1710-(D1710*TAXAS!$F$6))/12,IF($A1710="HIPERCARD",IF($B1710="PARCELADO ATÉ 12X",$D1710-(D1710*TAXAS!$F$7))/12,IF($A1710="DINERS",IF($B1710="PARCELADO ATÉ 12X",$D1710-(D1710*TAXAS!$F$8))/12,IF($A1710="AMERICA EXPRESS",IF($B1710="PARCELADO ATÉ 12X",$D1710-(D1710*TAXAS!$F$9))/12,IF($A1710=TAXAS!$A$10,IF($B1710="PARCELADO ATÉ 12X",$D1710-($D1710*TAXAS!$F$10))/12,IF($A1710=TAXAS!$A$11,IF($B1710="PARCELADO ATÉ 12X",$D1710-($D1710*TAXAS!$F$11))/12,IF($A1710=TAXAS!$A$12,IF($B1710="PARCELADO ATÉ 12X",$D1710-($D1710*TAXAS!$F$12))/12,IF($A1710=TAXAS!$A$13,IF($B1710="PARCELADO ATÉ 12X",$D1710-($D1710*TAXAS!$F$13))/12,IF($A1710=TAXAS!$A$14,IF($B1710="PARCELADO ATÉ 12X",$D1710-($D1710*TAXAS!$F$14))/12,IF($A1710=TAXAS!$A$15,IF($B1710="PARCELADO ATÉ 12X",$D1710-($D1710*TAXAS!$F$15))/12,IF($A1710=TAXAS!$A$16,IF($B1710="PARCELADO ATÉ 12X",$D1710-($D1710*TAXAS!$F$16))/12,IF($A1710=TAXAS!$A$17,IF($B1710="PARCELADO ATÉ 12X",$D1710-($D1710*TAXAS!$F$17))/12,IF($A1710=TAXAS!$A$18,IF($B1710="PARCELADO ATÉ 12X",$D1710-($D1710*TAXAS!$F$18))/12,IF($A1710=TAXAS!$A$19,IF($B1710="PARCELADO ATÉ 12X",$D1710-($D1710*TAXAS!$F$19))/12,IF($A1710=TAXAS!$A$20,IF($B1710="PARCELADO ATÉ 12X",$D1710-($D1710*TAXAS!$F$20))/12,IF($A1710=TAXAS!$A$21,IF($B1710="PARCELADO ATÉ 12X",$D1710-($D1710*TAXAS!$F$21))/12,IF($A1710=TAXAS!$A$22,IF($B1710="PARCELADO ATÉ 12X",$D1710-($D1710*TAXAS!$F$22))/12,IF($A1710=TAXAS!$A$23,IF($B1710="PARCELADO ATÉ 12X",$D1710-($D1710*TAXAS!$F$23))/12,IF($A1710=TAXAS!$A$24,IF($B1710="PARCELADO ATÉ 12X",$D1710-($D1710*TAXAS!$F$24))/12,IF($A1710=TAXAS!$A$25,IF($B1710="PARCELADO ATÉ 12X",$D1710-($D1710*TAXAS!$F$25))/12,IF($A1710=TAXAS!$A$26,IF($B1710="PARCELADO ATÉ 12X",$D1710-($D1710*TAXAS!$F$26))/12,IF($A1710=TAXAS!$A$27,IF($B1710="PARCELADO ATÉ 12X",$D1710-($D1710*TAXAS!$F$27))/12))))))))))))))))))))))))/1</f>
        <v>0</v>
      </c>
      <c r="J1710" s="8">
        <f t="shared" si="0"/>
        <v>0</v>
      </c>
      <c r="K1710" s="10" t="b">
        <f>IF($B1710="PARCELADO ATÉ 3X",($D1710-($D1710*TAXAS!$D$4))-$J1710)</f>
        <v>0</v>
      </c>
      <c r="L1710" s="10" t="b">
        <f>IF($B1710="PARCELADO ATÉ 6X",($D1710-($D1710*TAXAS!$E$4))-$J1710)</f>
        <v>0</v>
      </c>
      <c r="M1710" s="10" t="b">
        <f>IF($B1710="PARCELADO ATÉ 12X",($D1710-($D1710*TAXAS!$F$4))-$J1710)</f>
        <v>0</v>
      </c>
      <c r="N1710" s="8">
        <f t="shared" si="1"/>
        <v>0</v>
      </c>
      <c r="O1710" s="10">
        <f t="shared" si="2"/>
        <v>0</v>
      </c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</row>
    <row r="1711" spans="1:31" ht="15.75" customHeight="1" x14ac:dyDescent="0.2">
      <c r="A1711" s="3"/>
      <c r="B1711" s="5"/>
      <c r="C1711" s="6"/>
      <c r="D1711" s="42"/>
      <c r="E1711" s="8">
        <f>IF($A1711="VISA",IF($B1711="DÉBITO",$D1711-($D1711*TAXAS!$B$4)),IF($A1711="MASTER",IF($B1711="DÉBITO",$D1711-($D1711*TAXAS!$B$5)),IF($A1711="ELO", IF($B1711="DÉBITO",$D1711-($D1711*TAXAS!$B$6)),IF($A1711="HIPERCARD",IF($B1711="DÉBITO",$D1711-($D1711*TAXAS!$B$7)),IF($A1711="DINERS",IF($B1711="DÉBITO",$D1711-($D1711*TAXAS!$B$8)),IF($A1711="AMERICA EXPRESS",IF($B1711="DÉBITO",$D1711-($D1711*TAXAS!$B$9)),IF($A1711=TAXAS!$A$10,IF($B1711="DÉBITO",$D1711-($D1711*TAXAS!$B$10)), IF($A1711=TAXAS!$A$11,IF($B1711="DÉBITO",$D1711-($D1711*TAXAS!$B$11)), IF($A1711=TAXAS!$A$12,IF($B1711="DÉBITO",$D1711-($D1711*TAXAS!$B$12)), IF($A1711=TAXAS!$A$13,IF($B1711="DÉBITO",$D1711-($D1711*TAXAS!$B$13)), IF($A1711=TAXAS!$A$14,IF($B1711="DÉBITO",$D1711-($D1711*TAXAS!$B$14)), IF($A1711=TAXAS!$A$15,IF($B1711="DÉBITO",$D1711-($D1711*TAXAS!$B$15)), IF($A1711=TAXAS!$A$16,IF($B1711="DÉBITO",$D1711-($D1711*TAXAS!$B$16)), IF($A1711=TAXAS!$A$17,IF($B1711="DÉBITO",$D1711-($D1711*TAXAS!$B$17)), IF($A1711=TAXAS!$A$18,IF($B1711="DÉBITO",$D1711-($D1711*TAXAS!$B$18)), IF($A1711=TAXAS!$A$19,IF($B1711="DÉBITO",$D1711-($D1711*TAXAS!$B$19)), IF($A1711=TAXAS!$A$20,IF($B1711="DÉBITO",$D1711-($D1711*TAXAS!$B$20)), IF($A1711=TAXAS!$A$21,IF($B1711="DÉBITO",$D1711-($D1711*TAXAS!$B$21)), IF($A1711=TAXAS!$A$22,IF($B1711="DÉBITO",$D1711-($D1711*TAXAS!$B$22)), IF($A1711=TAXAS!$A$23,IF($B1711="DÉBITO",$D1711-($D1711*TAXAS!$B$23)), IF($A1711=TAXAS!$A$24,IF($B1711="DÉBITO",$D1711-($D1711*TAXAS!$B$24)), IF($A1711=TAXAS!$A$25,IF($B1711="DÉBITO",$D1711-($D1711*TAXAS!$B$25)), IF($A1711=TAXAS!$A$26,IF($B1711="DÉBITO",$D1711-($D1711*TAXAS!$B$26)), IF($A1711=TAXAS!$A$27,IF($B1711="DÉBITO",$D1711-($D1711*TAXAS!$B$27))))))))))))))))))))))))))/1</f>
        <v>0</v>
      </c>
      <c r="F1711" s="8">
        <f>IF($A1711="VISA",IF($B1711="CRÉDITO",$D1711-($D1711*TAXAS!$C$4)),IF($A1711="MASTER",IF($B1711="CRÉDITO",$D1711-($D1711*TAXAS!$C$5)),IF($A1711="ELO", IF($B1711="CRÉDITO",$D1711-($D1711*TAXAS!$C$6)),IF($A1711="HIPERCARD",IF($B1711="CRÉDITO",$D1711-($D1711*TAXAS!$C$7)),IF($A1711="DINERS",IF($B1711="CRÉDITO",$D1711-($D1711*TAXAS!$C$8)),IF($A1711="AMERICA EXPRESS",IF($B1711="CRÉDITO",$D1711-($D1711*TAXAS!$C$9)),IF($A1711=TAXAS!$A$10,IF($B1711="CRÉDITO",$D1711-($D1711*TAXAS!$C$10)), IF($A1711=TAXAS!$A$11,IF($B1711="CRÉDITO",$D1711-($D1711*TAXAS!$C$11)), IF($A1711=TAXAS!$A$12,IF($B1711="CRÉDITO",$D1711-($D1711*TAXAS!$C$12)), IF($A1711=TAXAS!$A$13,IF($B1711="CRÉDITO",$D1711-($D1711*TAXAS!$C$13)), IF($A1711=TAXAS!$A$14,IF($B1711="CRÉDITO",$D1711-($D1711*TAXAS!$C$14)), IF($A1711=TAXAS!$A$15,IF($B1711="CRÉDITO",$D1711-($D1711*TAXAS!$C$15)), IF($A1711=TAXAS!$A$16,IF($B1711="CRÉDITO",$D1711-($D1711*TAXAS!$C$16)), IF($A1711=TAXAS!$A$17,IF($B1711="CRÉDITO",$D1711-($D1711*TAXAS!$C$17)), IF($A1711=TAXAS!$A$18,IF($B1711="CRÉDITO",$D1711-($D1711*TAXAS!$C$18)), IF($A1711=TAXAS!$A$19,IF($B1711="CRÉDITO",$D1711-($D1711*TAXAS!$C$19)), IF($A1711=TAXAS!$A$20,IF($B1711="CRÉDITO",$D1711-($D1711*TAXAS!$C$20)), IF($A1711=TAXAS!$A$21,IF($B1711="CRÉDITO",$D1711-($D1711*TAXAS!$C$21)), IF($A1711=TAXAS!$A$22,IF($B1711="CRÉDITO",$D1711-($D1711*TAXAS!$C$22)), IF($A1711=TAXAS!$A$23,IF($B1711="CRÉDITO",$D1711-($D1711*TAXAS!$C$23)), IF($A1711=TAXAS!$A$24,IF($B1711="CRÉDITO",$D1711-($D1711*TAXAS!$C$24)), IF($A1711=TAXAS!$A$25,IF($B1711="CRÉDITO",$D1711-($D1711*TAXAS!$C$25)), IF($A1711=TAXAS!$A$26,IF($B1711="CRÉDITO",$D1711-($D1711*TAXAS!$C$26)), IF($A1711=TAXAS!$A$27,IF($B1711="CRÉDITO",$D1711-($D1711*TAXAS!$C$27))))))))))))))))))))))))))/1</f>
        <v>0</v>
      </c>
      <c r="G1711" s="9">
        <f>IF($A1711="VISA",IF($B1711="PARCELADO ATÉ 3X",$D1711-(D1711*TAXAS!$D$4))/3,IF($A1711="MASTER",IF($B1711="PARCELADO ATÉ 3X",$D1711-(D1711*TAXAS!$D$5))/3,IF($A1711="ELO",IF($B1711="PARCELADO ATÉ 3X",$D1711-(D1711*TAXAS!$D$6))/3,IF($A1711="HIPERCARD",IF($B1711="PARCELADO ATÉ 3X",$D1711-(D1711*TAXAS!$D$7))/3,IF($A1711="DINERS",IF($B1711="PARCELADO ATÉ 3X",$D1711-(D1711*TAXAS!$D$8))/3,IF($A1711="AMERICA EXPRESS",IF($B1711="PARCELADO ATÉ 3X",$D1711-(D1711*TAXAS!$D$9))/3,IF($A1711=TAXAS!$A$10,IF($B1711="PARCELADO ATÉ 3X",$D1711-($D1711*TAXAS!$D$10))/3,IF($A1711=TAXAS!$A$11,IF($B1711="PARCELADO ATÉ 3X",$D1711-($D1711*TAXAS!$D$11))/3,IF($A1711=TAXAS!$A$12,IF($B1711="PARCELADO ATÉ 3X",$D1711-($D1711*TAXAS!$D$12))/3,IF($A1711=TAXAS!$A$13,IF($B1711="PARCELADO ATÉ 3X",$D1711-($D1711*TAXAS!$D$13))/3,IF($A1711=TAXAS!$A$14,IF($B1711="PARCELADO ATÉ 3X",$D1711-($D1711*TAXAS!$D$14))/3,IF($A1711=TAXAS!$A$15,IF($B1711="PARCELADO ATÉ 3X",$D1711-($D1711*TAXAS!$D$15))/3,IF($A1711=TAXAS!$A$16,IF($B1711="PARCELADO ATÉ 3X",$D1711-($D1711*TAXAS!$D$16))/3,IF($A1711=TAXAS!$A$17,IF($B1711="PARCELADO ATÉ 3X",$D1711-($D1711*TAXAS!$D$17))/3,IF($A1711=TAXAS!$A$18,IF($B1711="PARCELADO ATÉ 3X",$D1711-($D1711*TAXAS!$D$18))/3,IF($A1711=TAXAS!$A$19,IF($B1711="PARCELADO ATÉ 3X",$D1711-($D1711*TAXAS!$D$19))/3,IF($A1711=TAXAS!$A$20,IF($B1711="PARCELADO ATÉ 3X",$D1711-($D1711*TAXAS!$D$20))/3,IF($A1711=TAXAS!$A$21,IF($B1711="PARCELADO ATÉ 3X",$D1711-($D1711*TAXAS!$D$21))/3,IF($A1711=TAXAS!$A$22,IF($B1711="PARCELADO ATÉ 3X",$D1711-($D1711*TAXAS!$D$22))/3,IF($A1711=TAXAS!$A$23,IF($B1711="PARCELADO ATÉ 3X",$D1711-($D1711*TAXAS!$D$23))/3,IF($A1711=TAXAS!$A$24,IF($B1711="PARCELADO ATÉ 3X",$D1711-($D1711*TAXAS!$D$24))/3,IF($A1711=TAXAS!$A$25,IF($B1711="PARCELADO ATÉ 3X",$D1711-($D1711*TAXAS!$D$25))/3,IF($A1711=TAXAS!$A$26,IF($B1711="PARCELADO ATÉ 3X",$D1711-($D1711*TAXAS!$D$26))/3,IF($A1711=TAXAS!$A$27,IF($B1711="PARCELADO ATÉ 3X",$D1711-($D1711*TAXAS!$D$27))/3))))))))))))))))))))))))/1</f>
        <v>0</v>
      </c>
      <c r="H1711" s="9">
        <f>IF($A1711="VISA",IF($B1711="PARCELADO ATÉ 6X",$D1711-(D1711*TAXAS!$E$4))/6,IF($A1711="MASTER",IF($B1711="PARCELADO ATÉ 6X",$D1711-(D1711*TAXAS!$E$5))/6,IF($A1711="ELO",IF($B1711="PARCELADO ATÉ 6X",$D1711-(D1711*TAXAS!$E$6))/6,IF($A1711="HIPERCARD",IF($B1711="PARCELADO ATÉ 6X",$D1711-(D1711*TAXAS!$E$7))/6,IF($A1711="DINERS",IF($B1711="PARCELADO ATÉ 6X",$D1711-(D1711*TAXAS!$E$8))/6,IF($A1711="AMERICA EXPRESS",IF($B1711="PARCELADO ATÉ 6X",$D1711-(D1711*TAXAS!$E$9))/6,IF($A1711=TAXAS!$A$10,IF($B1711="PARCELADO ATÉ 6X",$D1711-($D1711*TAXAS!$E$10))/6,IF($A1711=TAXAS!$A$11,IF($B1711="PARCELADO ATÉ 6X",$D1711-($D1711*TAXAS!$E$11))/6,IF($A1711=TAXAS!$A$12,IF($B1711="PARCELADO ATÉ 6X",$D1711-($D1711*TAXAS!$E$12))/6,IF($A1711=TAXAS!$A$13,IF($B1711="PARCELADO ATÉ 6X",$D1711-($D1711*TAXAS!$E$13))/6,IF($A1711=TAXAS!$A$14,IF($B1711="PARCELADO ATÉ 6X",$D1711-($D1711*TAXAS!$E$14))/6,IF($A1711=TAXAS!$A$15,IF($B1711="PARCELADO ATÉ 6X",$D1711-($D1711*TAXAS!$E$15))/6,IF($A1711=TAXAS!$A$16,IF($B1711="PARCELADO ATÉ 6X",$D1711-($D1711*TAXAS!$E$16))/6,IF($A1711=TAXAS!$A$17,IF($B1711="PARCELADO ATÉ 6X",$D1711-($D1711*TAXAS!$E$17))/6,IF($A1711=TAXAS!$A$18,IF($B1711="PARCELADO ATÉ 6X",$D1711-($D1711*TAXAS!$E$18))/6,IF($A1711=TAXAS!$A$19,IF($B1711="PARCELADO ATÉ 6X",$D1711-($D1711*TAXAS!$E$19))/6,IF($A1711=TAXAS!$A$20,IF($B1711="PARCELADO ATÉ 6X",$D1711-($D1711*TAXAS!$E$20))/6,IF($A1711=TAXAS!$A$21,IF($B1711="PARCELADO ATÉ 6X",$D1711-($D1711*TAXAS!$E$21))/6,IF($A1711=TAXAS!$A$22,IF($B1711="PARCELADO ATÉ 6X",$D1711-($D1711*TAXAS!$E$22))/6,IF($A1711=TAXAS!$A$23,IF($B1711="PARCELADO ATÉ 6X",$D1711-($D1711*TAXAS!$E$23))/6,IF($A1711=TAXAS!$A$24,IF($B1711="PARCELADO ATÉ 6X",$D1711-($D1711*TAXAS!$E$24))/6,IF($A1711=TAXAS!$A$25,IF($B1711="PARCELADO ATÉ 6X",$D1711-($D1711*TAXAS!$E$25))/6,IF($A1711=TAXAS!$A$26,IF($B1711="PARCELADO ATÉ 6X",$D1711-($D1711*TAXAS!$E$26))/6,IF($A1711=TAXAS!$A$27,IF($B1711="PARCELADO ATÉ 6X",$D1711-($D1711*TAXAS!$E$27))/6))))))))))))))))))))))))/1</f>
        <v>0</v>
      </c>
      <c r="I1711" s="9">
        <f>IF($A1711="VISA",IF($B1711="PARCELADO ATÉ 12X",$D1711-(D1711*TAXAS!$F$4))/12,IF($A1711="MASTER",IF($B1711="PARCELADO ATÉ 12X",$D1711-(D1711*TAXAS!$F$5))/12,IF($A1711="ELO",IF($B1711="PARCELADO ATÉ 12X",$D1711-(D1711*TAXAS!$F$6))/12,IF($A1711="HIPERCARD",IF($B1711="PARCELADO ATÉ 12X",$D1711-(D1711*TAXAS!$F$7))/12,IF($A1711="DINERS",IF($B1711="PARCELADO ATÉ 12X",$D1711-(D1711*TAXAS!$F$8))/12,IF($A1711="AMERICA EXPRESS",IF($B1711="PARCELADO ATÉ 12X",$D1711-(D1711*TAXAS!$F$9))/12,IF($A1711=TAXAS!$A$10,IF($B1711="PARCELADO ATÉ 12X",$D1711-($D1711*TAXAS!$F$10))/12,IF($A1711=TAXAS!$A$11,IF($B1711="PARCELADO ATÉ 12X",$D1711-($D1711*TAXAS!$F$11))/12,IF($A1711=TAXAS!$A$12,IF($B1711="PARCELADO ATÉ 12X",$D1711-($D1711*TAXAS!$F$12))/12,IF($A1711=TAXAS!$A$13,IF($B1711="PARCELADO ATÉ 12X",$D1711-($D1711*TAXAS!$F$13))/12,IF($A1711=TAXAS!$A$14,IF($B1711="PARCELADO ATÉ 12X",$D1711-($D1711*TAXAS!$F$14))/12,IF($A1711=TAXAS!$A$15,IF($B1711="PARCELADO ATÉ 12X",$D1711-($D1711*TAXAS!$F$15))/12,IF($A1711=TAXAS!$A$16,IF($B1711="PARCELADO ATÉ 12X",$D1711-($D1711*TAXAS!$F$16))/12,IF($A1711=TAXAS!$A$17,IF($B1711="PARCELADO ATÉ 12X",$D1711-($D1711*TAXAS!$F$17))/12,IF($A1711=TAXAS!$A$18,IF($B1711="PARCELADO ATÉ 12X",$D1711-($D1711*TAXAS!$F$18))/12,IF($A1711=TAXAS!$A$19,IF($B1711="PARCELADO ATÉ 12X",$D1711-($D1711*TAXAS!$F$19))/12,IF($A1711=TAXAS!$A$20,IF($B1711="PARCELADO ATÉ 12X",$D1711-($D1711*TAXAS!$F$20))/12,IF($A1711=TAXAS!$A$21,IF($B1711="PARCELADO ATÉ 12X",$D1711-($D1711*TAXAS!$F$21))/12,IF($A1711=TAXAS!$A$22,IF($B1711="PARCELADO ATÉ 12X",$D1711-($D1711*TAXAS!$F$22))/12,IF($A1711=TAXAS!$A$23,IF($B1711="PARCELADO ATÉ 12X",$D1711-($D1711*TAXAS!$F$23))/12,IF($A1711=TAXAS!$A$24,IF($B1711="PARCELADO ATÉ 12X",$D1711-($D1711*TAXAS!$F$24))/12,IF($A1711=TAXAS!$A$25,IF($B1711="PARCELADO ATÉ 12X",$D1711-($D1711*TAXAS!$F$25))/12,IF($A1711=TAXAS!$A$26,IF($B1711="PARCELADO ATÉ 12X",$D1711-($D1711*TAXAS!$F$26))/12,IF($A1711=TAXAS!$A$27,IF($B1711="PARCELADO ATÉ 12X",$D1711-($D1711*TAXAS!$F$27))/12))))))))))))))))))))))))/1</f>
        <v>0</v>
      </c>
      <c r="J1711" s="8">
        <f t="shared" si="0"/>
        <v>0</v>
      </c>
      <c r="K1711" s="10" t="b">
        <f>IF($B1711="PARCELADO ATÉ 3X",($D1711-($D1711*TAXAS!$D$4))-$J1711)</f>
        <v>0</v>
      </c>
      <c r="L1711" s="10" t="b">
        <f>IF($B1711="PARCELADO ATÉ 6X",($D1711-($D1711*TAXAS!$E$4))-$J1711)</f>
        <v>0</v>
      </c>
      <c r="M1711" s="10" t="b">
        <f>IF($B1711="PARCELADO ATÉ 12X",($D1711-($D1711*TAXAS!$F$4))-$J1711)</f>
        <v>0</v>
      </c>
      <c r="N1711" s="8">
        <f t="shared" si="1"/>
        <v>0</v>
      </c>
      <c r="O1711" s="10">
        <f t="shared" si="2"/>
        <v>0</v>
      </c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</row>
    <row r="1712" spans="1:31" ht="15.75" customHeight="1" x14ac:dyDescent="0.2">
      <c r="A1712" s="3"/>
      <c r="B1712" s="5"/>
      <c r="C1712" s="6"/>
      <c r="D1712" s="42"/>
      <c r="E1712" s="8">
        <f>IF($A1712="VISA",IF($B1712="DÉBITO",$D1712-($D1712*TAXAS!$B$4)),IF($A1712="MASTER",IF($B1712="DÉBITO",$D1712-($D1712*TAXAS!$B$5)),IF($A1712="ELO", IF($B1712="DÉBITO",$D1712-($D1712*TAXAS!$B$6)),IF($A1712="HIPERCARD",IF($B1712="DÉBITO",$D1712-($D1712*TAXAS!$B$7)),IF($A1712="DINERS",IF($B1712="DÉBITO",$D1712-($D1712*TAXAS!$B$8)),IF($A1712="AMERICA EXPRESS",IF($B1712="DÉBITO",$D1712-($D1712*TAXAS!$B$9)),IF($A1712=TAXAS!$A$10,IF($B1712="DÉBITO",$D1712-($D1712*TAXAS!$B$10)), IF($A1712=TAXAS!$A$11,IF($B1712="DÉBITO",$D1712-($D1712*TAXAS!$B$11)), IF($A1712=TAXAS!$A$12,IF($B1712="DÉBITO",$D1712-($D1712*TAXAS!$B$12)), IF($A1712=TAXAS!$A$13,IF($B1712="DÉBITO",$D1712-($D1712*TAXAS!$B$13)), IF($A1712=TAXAS!$A$14,IF($B1712="DÉBITO",$D1712-($D1712*TAXAS!$B$14)), IF($A1712=TAXAS!$A$15,IF($B1712="DÉBITO",$D1712-($D1712*TAXAS!$B$15)), IF($A1712=TAXAS!$A$16,IF($B1712="DÉBITO",$D1712-($D1712*TAXAS!$B$16)), IF($A1712=TAXAS!$A$17,IF($B1712="DÉBITO",$D1712-($D1712*TAXAS!$B$17)), IF($A1712=TAXAS!$A$18,IF($B1712="DÉBITO",$D1712-($D1712*TAXAS!$B$18)), IF($A1712=TAXAS!$A$19,IF($B1712="DÉBITO",$D1712-($D1712*TAXAS!$B$19)), IF($A1712=TAXAS!$A$20,IF($B1712="DÉBITO",$D1712-($D1712*TAXAS!$B$20)), IF($A1712=TAXAS!$A$21,IF($B1712="DÉBITO",$D1712-($D1712*TAXAS!$B$21)), IF($A1712=TAXAS!$A$22,IF($B1712="DÉBITO",$D1712-($D1712*TAXAS!$B$22)), IF($A1712=TAXAS!$A$23,IF($B1712="DÉBITO",$D1712-($D1712*TAXAS!$B$23)), IF($A1712=TAXAS!$A$24,IF($B1712="DÉBITO",$D1712-($D1712*TAXAS!$B$24)), IF($A1712=TAXAS!$A$25,IF($B1712="DÉBITO",$D1712-($D1712*TAXAS!$B$25)), IF($A1712=TAXAS!$A$26,IF($B1712="DÉBITO",$D1712-($D1712*TAXAS!$B$26)), IF($A1712=TAXAS!$A$27,IF($B1712="DÉBITO",$D1712-($D1712*TAXAS!$B$27))))))))))))))))))))))))))/1</f>
        <v>0</v>
      </c>
      <c r="F1712" s="8">
        <f>IF($A1712="VISA",IF($B1712="CRÉDITO",$D1712-($D1712*TAXAS!$C$4)),IF($A1712="MASTER",IF($B1712="CRÉDITO",$D1712-($D1712*TAXAS!$C$5)),IF($A1712="ELO", IF($B1712="CRÉDITO",$D1712-($D1712*TAXAS!$C$6)),IF($A1712="HIPERCARD",IF($B1712="CRÉDITO",$D1712-($D1712*TAXAS!$C$7)),IF($A1712="DINERS",IF($B1712="CRÉDITO",$D1712-($D1712*TAXAS!$C$8)),IF($A1712="AMERICA EXPRESS",IF($B1712="CRÉDITO",$D1712-($D1712*TAXAS!$C$9)),IF($A1712=TAXAS!$A$10,IF($B1712="CRÉDITO",$D1712-($D1712*TAXAS!$C$10)), IF($A1712=TAXAS!$A$11,IF($B1712="CRÉDITO",$D1712-($D1712*TAXAS!$C$11)), IF($A1712=TAXAS!$A$12,IF($B1712="CRÉDITO",$D1712-($D1712*TAXAS!$C$12)), IF($A1712=TAXAS!$A$13,IF($B1712="CRÉDITO",$D1712-($D1712*TAXAS!$C$13)), IF($A1712=TAXAS!$A$14,IF($B1712="CRÉDITO",$D1712-($D1712*TAXAS!$C$14)), IF($A1712=TAXAS!$A$15,IF($B1712="CRÉDITO",$D1712-($D1712*TAXAS!$C$15)), IF($A1712=TAXAS!$A$16,IF($B1712="CRÉDITO",$D1712-($D1712*TAXAS!$C$16)), IF($A1712=TAXAS!$A$17,IF($B1712="CRÉDITO",$D1712-($D1712*TAXAS!$C$17)), IF($A1712=TAXAS!$A$18,IF($B1712="CRÉDITO",$D1712-($D1712*TAXAS!$C$18)), IF($A1712=TAXAS!$A$19,IF($B1712="CRÉDITO",$D1712-($D1712*TAXAS!$C$19)), IF($A1712=TAXAS!$A$20,IF($B1712="CRÉDITO",$D1712-($D1712*TAXAS!$C$20)), IF($A1712=TAXAS!$A$21,IF($B1712="CRÉDITO",$D1712-($D1712*TAXAS!$C$21)), IF($A1712=TAXAS!$A$22,IF($B1712="CRÉDITO",$D1712-($D1712*TAXAS!$C$22)), IF($A1712=TAXAS!$A$23,IF($B1712="CRÉDITO",$D1712-($D1712*TAXAS!$C$23)), IF($A1712=TAXAS!$A$24,IF($B1712="CRÉDITO",$D1712-($D1712*TAXAS!$C$24)), IF($A1712=TAXAS!$A$25,IF($B1712="CRÉDITO",$D1712-($D1712*TAXAS!$C$25)), IF($A1712=TAXAS!$A$26,IF($B1712="CRÉDITO",$D1712-($D1712*TAXAS!$C$26)), IF($A1712=TAXAS!$A$27,IF($B1712="CRÉDITO",$D1712-($D1712*TAXAS!$C$27))))))))))))))))))))))))))/1</f>
        <v>0</v>
      </c>
      <c r="G1712" s="9">
        <f>IF($A1712="VISA",IF($B1712="PARCELADO ATÉ 3X",$D1712-(D1712*TAXAS!$D$4))/3,IF($A1712="MASTER",IF($B1712="PARCELADO ATÉ 3X",$D1712-(D1712*TAXAS!$D$5))/3,IF($A1712="ELO",IF($B1712="PARCELADO ATÉ 3X",$D1712-(D1712*TAXAS!$D$6))/3,IF($A1712="HIPERCARD",IF($B1712="PARCELADO ATÉ 3X",$D1712-(D1712*TAXAS!$D$7))/3,IF($A1712="DINERS",IF($B1712="PARCELADO ATÉ 3X",$D1712-(D1712*TAXAS!$D$8))/3,IF($A1712="AMERICA EXPRESS",IF($B1712="PARCELADO ATÉ 3X",$D1712-(D1712*TAXAS!$D$9))/3,IF($A1712=TAXAS!$A$10,IF($B1712="PARCELADO ATÉ 3X",$D1712-($D1712*TAXAS!$D$10))/3,IF($A1712=TAXAS!$A$11,IF($B1712="PARCELADO ATÉ 3X",$D1712-($D1712*TAXAS!$D$11))/3,IF($A1712=TAXAS!$A$12,IF($B1712="PARCELADO ATÉ 3X",$D1712-($D1712*TAXAS!$D$12))/3,IF($A1712=TAXAS!$A$13,IF($B1712="PARCELADO ATÉ 3X",$D1712-($D1712*TAXAS!$D$13))/3,IF($A1712=TAXAS!$A$14,IF($B1712="PARCELADO ATÉ 3X",$D1712-($D1712*TAXAS!$D$14))/3,IF($A1712=TAXAS!$A$15,IF($B1712="PARCELADO ATÉ 3X",$D1712-($D1712*TAXAS!$D$15))/3,IF($A1712=TAXAS!$A$16,IF($B1712="PARCELADO ATÉ 3X",$D1712-($D1712*TAXAS!$D$16))/3,IF($A1712=TAXAS!$A$17,IF($B1712="PARCELADO ATÉ 3X",$D1712-($D1712*TAXAS!$D$17))/3,IF($A1712=TAXAS!$A$18,IF($B1712="PARCELADO ATÉ 3X",$D1712-($D1712*TAXAS!$D$18))/3,IF($A1712=TAXAS!$A$19,IF($B1712="PARCELADO ATÉ 3X",$D1712-($D1712*TAXAS!$D$19))/3,IF($A1712=TAXAS!$A$20,IF($B1712="PARCELADO ATÉ 3X",$D1712-($D1712*TAXAS!$D$20))/3,IF($A1712=TAXAS!$A$21,IF($B1712="PARCELADO ATÉ 3X",$D1712-($D1712*TAXAS!$D$21))/3,IF($A1712=TAXAS!$A$22,IF($B1712="PARCELADO ATÉ 3X",$D1712-($D1712*TAXAS!$D$22))/3,IF($A1712=TAXAS!$A$23,IF($B1712="PARCELADO ATÉ 3X",$D1712-($D1712*TAXAS!$D$23))/3,IF($A1712=TAXAS!$A$24,IF($B1712="PARCELADO ATÉ 3X",$D1712-($D1712*TAXAS!$D$24))/3,IF($A1712=TAXAS!$A$25,IF($B1712="PARCELADO ATÉ 3X",$D1712-($D1712*TAXAS!$D$25))/3,IF($A1712=TAXAS!$A$26,IF($B1712="PARCELADO ATÉ 3X",$D1712-($D1712*TAXAS!$D$26))/3,IF($A1712=TAXAS!$A$27,IF($B1712="PARCELADO ATÉ 3X",$D1712-($D1712*TAXAS!$D$27))/3))))))))))))))))))))))))/1</f>
        <v>0</v>
      </c>
      <c r="H1712" s="9">
        <f>IF($A1712="VISA",IF($B1712="PARCELADO ATÉ 6X",$D1712-(D1712*TAXAS!$E$4))/6,IF($A1712="MASTER",IF($B1712="PARCELADO ATÉ 6X",$D1712-(D1712*TAXAS!$E$5))/6,IF($A1712="ELO",IF($B1712="PARCELADO ATÉ 6X",$D1712-(D1712*TAXAS!$E$6))/6,IF($A1712="HIPERCARD",IF($B1712="PARCELADO ATÉ 6X",$D1712-(D1712*TAXAS!$E$7))/6,IF($A1712="DINERS",IF($B1712="PARCELADO ATÉ 6X",$D1712-(D1712*TAXAS!$E$8))/6,IF($A1712="AMERICA EXPRESS",IF($B1712="PARCELADO ATÉ 6X",$D1712-(D1712*TAXAS!$E$9))/6,IF($A1712=TAXAS!$A$10,IF($B1712="PARCELADO ATÉ 6X",$D1712-($D1712*TAXAS!$E$10))/6,IF($A1712=TAXAS!$A$11,IF($B1712="PARCELADO ATÉ 6X",$D1712-($D1712*TAXAS!$E$11))/6,IF($A1712=TAXAS!$A$12,IF($B1712="PARCELADO ATÉ 6X",$D1712-($D1712*TAXAS!$E$12))/6,IF($A1712=TAXAS!$A$13,IF($B1712="PARCELADO ATÉ 6X",$D1712-($D1712*TAXAS!$E$13))/6,IF($A1712=TAXAS!$A$14,IF($B1712="PARCELADO ATÉ 6X",$D1712-($D1712*TAXAS!$E$14))/6,IF($A1712=TAXAS!$A$15,IF($B1712="PARCELADO ATÉ 6X",$D1712-($D1712*TAXAS!$E$15))/6,IF($A1712=TAXAS!$A$16,IF($B1712="PARCELADO ATÉ 6X",$D1712-($D1712*TAXAS!$E$16))/6,IF($A1712=TAXAS!$A$17,IF($B1712="PARCELADO ATÉ 6X",$D1712-($D1712*TAXAS!$E$17))/6,IF($A1712=TAXAS!$A$18,IF($B1712="PARCELADO ATÉ 6X",$D1712-($D1712*TAXAS!$E$18))/6,IF($A1712=TAXAS!$A$19,IF($B1712="PARCELADO ATÉ 6X",$D1712-($D1712*TAXAS!$E$19))/6,IF($A1712=TAXAS!$A$20,IF($B1712="PARCELADO ATÉ 6X",$D1712-($D1712*TAXAS!$E$20))/6,IF($A1712=TAXAS!$A$21,IF($B1712="PARCELADO ATÉ 6X",$D1712-($D1712*TAXAS!$E$21))/6,IF($A1712=TAXAS!$A$22,IF($B1712="PARCELADO ATÉ 6X",$D1712-($D1712*TAXAS!$E$22))/6,IF($A1712=TAXAS!$A$23,IF($B1712="PARCELADO ATÉ 6X",$D1712-($D1712*TAXAS!$E$23))/6,IF($A1712=TAXAS!$A$24,IF($B1712="PARCELADO ATÉ 6X",$D1712-($D1712*TAXAS!$E$24))/6,IF($A1712=TAXAS!$A$25,IF($B1712="PARCELADO ATÉ 6X",$D1712-($D1712*TAXAS!$E$25))/6,IF($A1712=TAXAS!$A$26,IF($B1712="PARCELADO ATÉ 6X",$D1712-($D1712*TAXAS!$E$26))/6,IF($A1712=TAXAS!$A$27,IF($B1712="PARCELADO ATÉ 6X",$D1712-($D1712*TAXAS!$E$27))/6))))))))))))))))))))))))/1</f>
        <v>0</v>
      </c>
      <c r="I1712" s="9">
        <f>IF($A1712="VISA",IF($B1712="PARCELADO ATÉ 12X",$D1712-(D1712*TAXAS!$F$4))/12,IF($A1712="MASTER",IF($B1712="PARCELADO ATÉ 12X",$D1712-(D1712*TAXAS!$F$5))/12,IF($A1712="ELO",IF($B1712="PARCELADO ATÉ 12X",$D1712-(D1712*TAXAS!$F$6))/12,IF($A1712="HIPERCARD",IF($B1712="PARCELADO ATÉ 12X",$D1712-(D1712*TAXAS!$F$7))/12,IF($A1712="DINERS",IF($B1712="PARCELADO ATÉ 12X",$D1712-(D1712*TAXAS!$F$8))/12,IF($A1712="AMERICA EXPRESS",IF($B1712="PARCELADO ATÉ 12X",$D1712-(D1712*TAXAS!$F$9))/12,IF($A1712=TAXAS!$A$10,IF($B1712="PARCELADO ATÉ 12X",$D1712-($D1712*TAXAS!$F$10))/12,IF($A1712=TAXAS!$A$11,IF($B1712="PARCELADO ATÉ 12X",$D1712-($D1712*TAXAS!$F$11))/12,IF($A1712=TAXAS!$A$12,IF($B1712="PARCELADO ATÉ 12X",$D1712-($D1712*TAXAS!$F$12))/12,IF($A1712=TAXAS!$A$13,IF($B1712="PARCELADO ATÉ 12X",$D1712-($D1712*TAXAS!$F$13))/12,IF($A1712=TAXAS!$A$14,IF($B1712="PARCELADO ATÉ 12X",$D1712-($D1712*TAXAS!$F$14))/12,IF($A1712=TAXAS!$A$15,IF($B1712="PARCELADO ATÉ 12X",$D1712-($D1712*TAXAS!$F$15))/12,IF($A1712=TAXAS!$A$16,IF($B1712="PARCELADO ATÉ 12X",$D1712-($D1712*TAXAS!$F$16))/12,IF($A1712=TAXAS!$A$17,IF($B1712="PARCELADO ATÉ 12X",$D1712-($D1712*TAXAS!$F$17))/12,IF($A1712=TAXAS!$A$18,IF($B1712="PARCELADO ATÉ 12X",$D1712-($D1712*TAXAS!$F$18))/12,IF($A1712=TAXAS!$A$19,IF($B1712="PARCELADO ATÉ 12X",$D1712-($D1712*TAXAS!$F$19))/12,IF($A1712=TAXAS!$A$20,IF($B1712="PARCELADO ATÉ 12X",$D1712-($D1712*TAXAS!$F$20))/12,IF($A1712=TAXAS!$A$21,IF($B1712="PARCELADO ATÉ 12X",$D1712-($D1712*TAXAS!$F$21))/12,IF($A1712=TAXAS!$A$22,IF($B1712="PARCELADO ATÉ 12X",$D1712-($D1712*TAXAS!$F$22))/12,IF($A1712=TAXAS!$A$23,IF($B1712="PARCELADO ATÉ 12X",$D1712-($D1712*TAXAS!$F$23))/12,IF($A1712=TAXAS!$A$24,IF($B1712="PARCELADO ATÉ 12X",$D1712-($D1712*TAXAS!$F$24))/12,IF($A1712=TAXAS!$A$25,IF($B1712="PARCELADO ATÉ 12X",$D1712-($D1712*TAXAS!$F$25))/12,IF($A1712=TAXAS!$A$26,IF($B1712="PARCELADO ATÉ 12X",$D1712-($D1712*TAXAS!$F$26))/12,IF($A1712=TAXAS!$A$27,IF($B1712="PARCELADO ATÉ 12X",$D1712-($D1712*TAXAS!$F$27))/12))))))))))))))))))))))))/1</f>
        <v>0</v>
      </c>
      <c r="J1712" s="8">
        <f t="shared" si="0"/>
        <v>0</v>
      </c>
      <c r="K1712" s="10" t="b">
        <f>IF($B1712="PARCELADO ATÉ 3X",($D1712-($D1712*TAXAS!$D$4))-$J1712)</f>
        <v>0</v>
      </c>
      <c r="L1712" s="10" t="b">
        <f>IF($B1712="PARCELADO ATÉ 6X",($D1712-($D1712*TAXAS!$E$4))-$J1712)</f>
        <v>0</v>
      </c>
      <c r="M1712" s="10" t="b">
        <f>IF($B1712="PARCELADO ATÉ 12X",($D1712-($D1712*TAXAS!$F$4))-$J1712)</f>
        <v>0</v>
      </c>
      <c r="N1712" s="8">
        <f t="shared" si="1"/>
        <v>0</v>
      </c>
      <c r="O1712" s="10">
        <f t="shared" si="2"/>
        <v>0</v>
      </c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</row>
    <row r="1713" spans="1:31" ht="15.75" customHeight="1" x14ac:dyDescent="0.2">
      <c r="A1713" s="3"/>
      <c r="B1713" s="5"/>
      <c r="C1713" s="6"/>
      <c r="D1713" s="42"/>
      <c r="E1713" s="8">
        <f>IF($A1713="VISA",IF($B1713="DÉBITO",$D1713-($D1713*TAXAS!$B$4)),IF($A1713="MASTER",IF($B1713="DÉBITO",$D1713-($D1713*TAXAS!$B$5)),IF($A1713="ELO", IF($B1713="DÉBITO",$D1713-($D1713*TAXAS!$B$6)),IF($A1713="HIPERCARD",IF($B1713="DÉBITO",$D1713-($D1713*TAXAS!$B$7)),IF($A1713="DINERS",IF($B1713="DÉBITO",$D1713-($D1713*TAXAS!$B$8)),IF($A1713="AMERICA EXPRESS",IF($B1713="DÉBITO",$D1713-($D1713*TAXAS!$B$9)),IF($A1713=TAXAS!$A$10,IF($B1713="DÉBITO",$D1713-($D1713*TAXAS!$B$10)), IF($A1713=TAXAS!$A$11,IF($B1713="DÉBITO",$D1713-($D1713*TAXAS!$B$11)), IF($A1713=TAXAS!$A$12,IF($B1713="DÉBITO",$D1713-($D1713*TAXAS!$B$12)), IF($A1713=TAXAS!$A$13,IF($B1713="DÉBITO",$D1713-($D1713*TAXAS!$B$13)), IF($A1713=TAXAS!$A$14,IF($B1713="DÉBITO",$D1713-($D1713*TAXAS!$B$14)), IF($A1713=TAXAS!$A$15,IF($B1713="DÉBITO",$D1713-($D1713*TAXAS!$B$15)), IF($A1713=TAXAS!$A$16,IF($B1713="DÉBITO",$D1713-($D1713*TAXAS!$B$16)), IF($A1713=TAXAS!$A$17,IF($B1713="DÉBITO",$D1713-($D1713*TAXAS!$B$17)), IF($A1713=TAXAS!$A$18,IF($B1713="DÉBITO",$D1713-($D1713*TAXAS!$B$18)), IF($A1713=TAXAS!$A$19,IF($B1713="DÉBITO",$D1713-($D1713*TAXAS!$B$19)), IF($A1713=TAXAS!$A$20,IF($B1713="DÉBITO",$D1713-($D1713*TAXAS!$B$20)), IF($A1713=TAXAS!$A$21,IF($B1713="DÉBITO",$D1713-($D1713*TAXAS!$B$21)), IF($A1713=TAXAS!$A$22,IF($B1713="DÉBITO",$D1713-($D1713*TAXAS!$B$22)), IF($A1713=TAXAS!$A$23,IF($B1713="DÉBITO",$D1713-($D1713*TAXAS!$B$23)), IF($A1713=TAXAS!$A$24,IF($B1713="DÉBITO",$D1713-($D1713*TAXAS!$B$24)), IF($A1713=TAXAS!$A$25,IF($B1713="DÉBITO",$D1713-($D1713*TAXAS!$B$25)), IF($A1713=TAXAS!$A$26,IF($B1713="DÉBITO",$D1713-($D1713*TAXAS!$B$26)), IF($A1713=TAXAS!$A$27,IF($B1713="DÉBITO",$D1713-($D1713*TAXAS!$B$27))))))))))))))))))))))))))/1</f>
        <v>0</v>
      </c>
      <c r="F1713" s="8">
        <f>IF($A1713="VISA",IF($B1713="CRÉDITO",$D1713-($D1713*TAXAS!$C$4)),IF($A1713="MASTER",IF($B1713="CRÉDITO",$D1713-($D1713*TAXAS!$C$5)),IF($A1713="ELO", IF($B1713="CRÉDITO",$D1713-($D1713*TAXAS!$C$6)),IF($A1713="HIPERCARD",IF($B1713="CRÉDITO",$D1713-($D1713*TAXAS!$C$7)),IF($A1713="DINERS",IF($B1713="CRÉDITO",$D1713-($D1713*TAXAS!$C$8)),IF($A1713="AMERICA EXPRESS",IF($B1713="CRÉDITO",$D1713-($D1713*TAXAS!$C$9)),IF($A1713=TAXAS!$A$10,IF($B1713="CRÉDITO",$D1713-($D1713*TAXAS!$C$10)), IF($A1713=TAXAS!$A$11,IF($B1713="CRÉDITO",$D1713-($D1713*TAXAS!$C$11)), IF($A1713=TAXAS!$A$12,IF($B1713="CRÉDITO",$D1713-($D1713*TAXAS!$C$12)), IF($A1713=TAXAS!$A$13,IF($B1713="CRÉDITO",$D1713-($D1713*TAXAS!$C$13)), IF($A1713=TAXAS!$A$14,IF($B1713="CRÉDITO",$D1713-($D1713*TAXAS!$C$14)), IF($A1713=TAXAS!$A$15,IF($B1713="CRÉDITO",$D1713-($D1713*TAXAS!$C$15)), IF($A1713=TAXAS!$A$16,IF($B1713="CRÉDITO",$D1713-($D1713*TAXAS!$C$16)), IF($A1713=TAXAS!$A$17,IF($B1713="CRÉDITO",$D1713-($D1713*TAXAS!$C$17)), IF($A1713=TAXAS!$A$18,IF($B1713="CRÉDITO",$D1713-($D1713*TAXAS!$C$18)), IF($A1713=TAXAS!$A$19,IF($B1713="CRÉDITO",$D1713-($D1713*TAXAS!$C$19)), IF($A1713=TAXAS!$A$20,IF($B1713="CRÉDITO",$D1713-($D1713*TAXAS!$C$20)), IF($A1713=TAXAS!$A$21,IF($B1713="CRÉDITO",$D1713-($D1713*TAXAS!$C$21)), IF($A1713=TAXAS!$A$22,IF($B1713="CRÉDITO",$D1713-($D1713*TAXAS!$C$22)), IF($A1713=TAXAS!$A$23,IF($B1713="CRÉDITO",$D1713-($D1713*TAXAS!$C$23)), IF($A1713=TAXAS!$A$24,IF($B1713="CRÉDITO",$D1713-($D1713*TAXAS!$C$24)), IF($A1713=TAXAS!$A$25,IF($B1713="CRÉDITO",$D1713-($D1713*TAXAS!$C$25)), IF($A1713=TAXAS!$A$26,IF($B1713="CRÉDITO",$D1713-($D1713*TAXAS!$C$26)), IF($A1713=TAXAS!$A$27,IF($B1713="CRÉDITO",$D1713-($D1713*TAXAS!$C$27))))))))))))))))))))))))))/1</f>
        <v>0</v>
      </c>
      <c r="G1713" s="9">
        <f>IF($A1713="VISA",IF($B1713="PARCELADO ATÉ 3X",$D1713-(D1713*TAXAS!$D$4))/3,IF($A1713="MASTER",IF($B1713="PARCELADO ATÉ 3X",$D1713-(D1713*TAXAS!$D$5))/3,IF($A1713="ELO",IF($B1713="PARCELADO ATÉ 3X",$D1713-(D1713*TAXAS!$D$6))/3,IF($A1713="HIPERCARD",IF($B1713="PARCELADO ATÉ 3X",$D1713-(D1713*TAXAS!$D$7))/3,IF($A1713="DINERS",IF($B1713="PARCELADO ATÉ 3X",$D1713-(D1713*TAXAS!$D$8))/3,IF($A1713="AMERICA EXPRESS",IF($B1713="PARCELADO ATÉ 3X",$D1713-(D1713*TAXAS!$D$9))/3,IF($A1713=TAXAS!$A$10,IF($B1713="PARCELADO ATÉ 3X",$D1713-($D1713*TAXAS!$D$10))/3,IF($A1713=TAXAS!$A$11,IF($B1713="PARCELADO ATÉ 3X",$D1713-($D1713*TAXAS!$D$11))/3,IF($A1713=TAXAS!$A$12,IF($B1713="PARCELADO ATÉ 3X",$D1713-($D1713*TAXAS!$D$12))/3,IF($A1713=TAXAS!$A$13,IF($B1713="PARCELADO ATÉ 3X",$D1713-($D1713*TAXAS!$D$13))/3,IF($A1713=TAXAS!$A$14,IF($B1713="PARCELADO ATÉ 3X",$D1713-($D1713*TAXAS!$D$14))/3,IF($A1713=TAXAS!$A$15,IF($B1713="PARCELADO ATÉ 3X",$D1713-($D1713*TAXAS!$D$15))/3,IF($A1713=TAXAS!$A$16,IF($B1713="PARCELADO ATÉ 3X",$D1713-($D1713*TAXAS!$D$16))/3,IF($A1713=TAXAS!$A$17,IF($B1713="PARCELADO ATÉ 3X",$D1713-($D1713*TAXAS!$D$17))/3,IF($A1713=TAXAS!$A$18,IF($B1713="PARCELADO ATÉ 3X",$D1713-($D1713*TAXAS!$D$18))/3,IF($A1713=TAXAS!$A$19,IF($B1713="PARCELADO ATÉ 3X",$D1713-($D1713*TAXAS!$D$19))/3,IF($A1713=TAXAS!$A$20,IF($B1713="PARCELADO ATÉ 3X",$D1713-($D1713*TAXAS!$D$20))/3,IF($A1713=TAXAS!$A$21,IF($B1713="PARCELADO ATÉ 3X",$D1713-($D1713*TAXAS!$D$21))/3,IF($A1713=TAXAS!$A$22,IF($B1713="PARCELADO ATÉ 3X",$D1713-($D1713*TAXAS!$D$22))/3,IF($A1713=TAXAS!$A$23,IF($B1713="PARCELADO ATÉ 3X",$D1713-($D1713*TAXAS!$D$23))/3,IF($A1713=TAXAS!$A$24,IF($B1713="PARCELADO ATÉ 3X",$D1713-($D1713*TAXAS!$D$24))/3,IF($A1713=TAXAS!$A$25,IF($B1713="PARCELADO ATÉ 3X",$D1713-($D1713*TAXAS!$D$25))/3,IF($A1713=TAXAS!$A$26,IF($B1713="PARCELADO ATÉ 3X",$D1713-($D1713*TAXAS!$D$26))/3,IF($A1713=TAXAS!$A$27,IF($B1713="PARCELADO ATÉ 3X",$D1713-($D1713*TAXAS!$D$27))/3))))))))))))))))))))))))/1</f>
        <v>0</v>
      </c>
      <c r="H1713" s="9">
        <f>IF($A1713="VISA",IF($B1713="PARCELADO ATÉ 6X",$D1713-(D1713*TAXAS!$E$4))/6,IF($A1713="MASTER",IF($B1713="PARCELADO ATÉ 6X",$D1713-(D1713*TAXAS!$E$5))/6,IF($A1713="ELO",IF($B1713="PARCELADO ATÉ 6X",$D1713-(D1713*TAXAS!$E$6))/6,IF($A1713="HIPERCARD",IF($B1713="PARCELADO ATÉ 6X",$D1713-(D1713*TAXAS!$E$7))/6,IF($A1713="DINERS",IF($B1713="PARCELADO ATÉ 6X",$D1713-(D1713*TAXAS!$E$8))/6,IF($A1713="AMERICA EXPRESS",IF($B1713="PARCELADO ATÉ 6X",$D1713-(D1713*TAXAS!$E$9))/6,IF($A1713=TAXAS!$A$10,IF($B1713="PARCELADO ATÉ 6X",$D1713-($D1713*TAXAS!$E$10))/6,IF($A1713=TAXAS!$A$11,IF($B1713="PARCELADO ATÉ 6X",$D1713-($D1713*TAXAS!$E$11))/6,IF($A1713=TAXAS!$A$12,IF($B1713="PARCELADO ATÉ 6X",$D1713-($D1713*TAXAS!$E$12))/6,IF($A1713=TAXAS!$A$13,IF($B1713="PARCELADO ATÉ 6X",$D1713-($D1713*TAXAS!$E$13))/6,IF($A1713=TAXAS!$A$14,IF($B1713="PARCELADO ATÉ 6X",$D1713-($D1713*TAXAS!$E$14))/6,IF($A1713=TAXAS!$A$15,IF($B1713="PARCELADO ATÉ 6X",$D1713-($D1713*TAXAS!$E$15))/6,IF($A1713=TAXAS!$A$16,IF($B1713="PARCELADO ATÉ 6X",$D1713-($D1713*TAXAS!$E$16))/6,IF($A1713=TAXAS!$A$17,IF($B1713="PARCELADO ATÉ 6X",$D1713-($D1713*TAXAS!$E$17))/6,IF($A1713=TAXAS!$A$18,IF($B1713="PARCELADO ATÉ 6X",$D1713-($D1713*TAXAS!$E$18))/6,IF($A1713=TAXAS!$A$19,IF($B1713="PARCELADO ATÉ 6X",$D1713-($D1713*TAXAS!$E$19))/6,IF($A1713=TAXAS!$A$20,IF($B1713="PARCELADO ATÉ 6X",$D1713-($D1713*TAXAS!$E$20))/6,IF($A1713=TAXAS!$A$21,IF($B1713="PARCELADO ATÉ 6X",$D1713-($D1713*TAXAS!$E$21))/6,IF($A1713=TAXAS!$A$22,IF($B1713="PARCELADO ATÉ 6X",$D1713-($D1713*TAXAS!$E$22))/6,IF($A1713=TAXAS!$A$23,IF($B1713="PARCELADO ATÉ 6X",$D1713-($D1713*TAXAS!$E$23))/6,IF($A1713=TAXAS!$A$24,IF($B1713="PARCELADO ATÉ 6X",$D1713-($D1713*TAXAS!$E$24))/6,IF($A1713=TAXAS!$A$25,IF($B1713="PARCELADO ATÉ 6X",$D1713-($D1713*TAXAS!$E$25))/6,IF($A1713=TAXAS!$A$26,IF($B1713="PARCELADO ATÉ 6X",$D1713-($D1713*TAXAS!$E$26))/6,IF($A1713=TAXAS!$A$27,IF($B1713="PARCELADO ATÉ 6X",$D1713-($D1713*TAXAS!$E$27))/6))))))))))))))))))))))))/1</f>
        <v>0</v>
      </c>
      <c r="I1713" s="9">
        <f>IF($A1713="VISA",IF($B1713="PARCELADO ATÉ 12X",$D1713-(D1713*TAXAS!$F$4))/12,IF($A1713="MASTER",IF($B1713="PARCELADO ATÉ 12X",$D1713-(D1713*TAXAS!$F$5))/12,IF($A1713="ELO",IF($B1713="PARCELADO ATÉ 12X",$D1713-(D1713*TAXAS!$F$6))/12,IF($A1713="HIPERCARD",IF($B1713="PARCELADO ATÉ 12X",$D1713-(D1713*TAXAS!$F$7))/12,IF($A1713="DINERS",IF($B1713="PARCELADO ATÉ 12X",$D1713-(D1713*TAXAS!$F$8))/12,IF($A1713="AMERICA EXPRESS",IF($B1713="PARCELADO ATÉ 12X",$D1713-(D1713*TAXAS!$F$9))/12,IF($A1713=TAXAS!$A$10,IF($B1713="PARCELADO ATÉ 12X",$D1713-($D1713*TAXAS!$F$10))/12,IF($A1713=TAXAS!$A$11,IF($B1713="PARCELADO ATÉ 12X",$D1713-($D1713*TAXAS!$F$11))/12,IF($A1713=TAXAS!$A$12,IF($B1713="PARCELADO ATÉ 12X",$D1713-($D1713*TAXAS!$F$12))/12,IF($A1713=TAXAS!$A$13,IF($B1713="PARCELADO ATÉ 12X",$D1713-($D1713*TAXAS!$F$13))/12,IF($A1713=TAXAS!$A$14,IF($B1713="PARCELADO ATÉ 12X",$D1713-($D1713*TAXAS!$F$14))/12,IF($A1713=TAXAS!$A$15,IF($B1713="PARCELADO ATÉ 12X",$D1713-($D1713*TAXAS!$F$15))/12,IF($A1713=TAXAS!$A$16,IF($B1713="PARCELADO ATÉ 12X",$D1713-($D1713*TAXAS!$F$16))/12,IF($A1713=TAXAS!$A$17,IF($B1713="PARCELADO ATÉ 12X",$D1713-($D1713*TAXAS!$F$17))/12,IF($A1713=TAXAS!$A$18,IF($B1713="PARCELADO ATÉ 12X",$D1713-($D1713*TAXAS!$F$18))/12,IF($A1713=TAXAS!$A$19,IF($B1713="PARCELADO ATÉ 12X",$D1713-($D1713*TAXAS!$F$19))/12,IF($A1713=TAXAS!$A$20,IF($B1713="PARCELADO ATÉ 12X",$D1713-($D1713*TAXAS!$F$20))/12,IF($A1713=TAXAS!$A$21,IF($B1713="PARCELADO ATÉ 12X",$D1713-($D1713*TAXAS!$F$21))/12,IF($A1713=TAXAS!$A$22,IF($B1713="PARCELADO ATÉ 12X",$D1713-($D1713*TAXAS!$F$22))/12,IF($A1713=TAXAS!$A$23,IF($B1713="PARCELADO ATÉ 12X",$D1713-($D1713*TAXAS!$F$23))/12,IF($A1713=TAXAS!$A$24,IF($B1713="PARCELADO ATÉ 12X",$D1713-($D1713*TAXAS!$F$24))/12,IF($A1713=TAXAS!$A$25,IF($B1713="PARCELADO ATÉ 12X",$D1713-($D1713*TAXAS!$F$25))/12,IF($A1713=TAXAS!$A$26,IF($B1713="PARCELADO ATÉ 12X",$D1713-($D1713*TAXAS!$F$26))/12,IF($A1713=TAXAS!$A$27,IF($B1713="PARCELADO ATÉ 12X",$D1713-($D1713*TAXAS!$F$27))/12))))))))))))))))))))))))/1</f>
        <v>0</v>
      </c>
      <c r="J1713" s="8">
        <f t="shared" si="0"/>
        <v>0</v>
      </c>
      <c r="K1713" s="10" t="b">
        <f>IF($B1713="PARCELADO ATÉ 3X",($D1713-($D1713*TAXAS!$D$4))-$J1713)</f>
        <v>0</v>
      </c>
      <c r="L1713" s="10" t="b">
        <f>IF($B1713="PARCELADO ATÉ 6X",($D1713-($D1713*TAXAS!$E$4))-$J1713)</f>
        <v>0</v>
      </c>
      <c r="M1713" s="10" t="b">
        <f>IF($B1713="PARCELADO ATÉ 12X",($D1713-($D1713*TAXAS!$F$4))-$J1713)</f>
        <v>0</v>
      </c>
      <c r="N1713" s="8">
        <f t="shared" si="1"/>
        <v>0</v>
      </c>
      <c r="O1713" s="10">
        <f t="shared" si="2"/>
        <v>0</v>
      </c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</row>
    <row r="1714" spans="1:31" ht="15.75" customHeight="1" x14ac:dyDescent="0.2">
      <c r="A1714" s="3"/>
      <c r="B1714" s="5"/>
      <c r="C1714" s="6"/>
      <c r="D1714" s="42"/>
      <c r="E1714" s="8">
        <f>IF($A1714="VISA",IF($B1714="DÉBITO",$D1714-($D1714*TAXAS!$B$4)),IF($A1714="MASTER",IF($B1714="DÉBITO",$D1714-($D1714*TAXAS!$B$5)),IF($A1714="ELO", IF($B1714="DÉBITO",$D1714-($D1714*TAXAS!$B$6)),IF($A1714="HIPERCARD",IF($B1714="DÉBITO",$D1714-($D1714*TAXAS!$B$7)),IF($A1714="DINERS",IF($B1714="DÉBITO",$D1714-($D1714*TAXAS!$B$8)),IF($A1714="AMERICA EXPRESS",IF($B1714="DÉBITO",$D1714-($D1714*TAXAS!$B$9)),IF($A1714=TAXAS!$A$10,IF($B1714="DÉBITO",$D1714-($D1714*TAXAS!$B$10)), IF($A1714=TAXAS!$A$11,IF($B1714="DÉBITO",$D1714-($D1714*TAXAS!$B$11)), IF($A1714=TAXAS!$A$12,IF($B1714="DÉBITO",$D1714-($D1714*TAXAS!$B$12)), IF($A1714=TAXAS!$A$13,IF($B1714="DÉBITO",$D1714-($D1714*TAXAS!$B$13)), IF($A1714=TAXAS!$A$14,IF($B1714="DÉBITO",$D1714-($D1714*TAXAS!$B$14)), IF($A1714=TAXAS!$A$15,IF($B1714="DÉBITO",$D1714-($D1714*TAXAS!$B$15)), IF($A1714=TAXAS!$A$16,IF($B1714="DÉBITO",$D1714-($D1714*TAXAS!$B$16)), IF($A1714=TAXAS!$A$17,IF($B1714="DÉBITO",$D1714-($D1714*TAXAS!$B$17)), IF($A1714=TAXAS!$A$18,IF($B1714="DÉBITO",$D1714-($D1714*TAXAS!$B$18)), IF($A1714=TAXAS!$A$19,IF($B1714="DÉBITO",$D1714-($D1714*TAXAS!$B$19)), IF($A1714=TAXAS!$A$20,IF($B1714="DÉBITO",$D1714-($D1714*TAXAS!$B$20)), IF($A1714=TAXAS!$A$21,IF($B1714="DÉBITO",$D1714-($D1714*TAXAS!$B$21)), IF($A1714=TAXAS!$A$22,IF($B1714="DÉBITO",$D1714-($D1714*TAXAS!$B$22)), IF($A1714=TAXAS!$A$23,IF($B1714="DÉBITO",$D1714-($D1714*TAXAS!$B$23)), IF($A1714=TAXAS!$A$24,IF($B1714="DÉBITO",$D1714-($D1714*TAXAS!$B$24)), IF($A1714=TAXAS!$A$25,IF($B1714="DÉBITO",$D1714-($D1714*TAXAS!$B$25)), IF($A1714=TAXAS!$A$26,IF($B1714="DÉBITO",$D1714-($D1714*TAXAS!$B$26)), IF($A1714=TAXAS!$A$27,IF($B1714="DÉBITO",$D1714-($D1714*TAXAS!$B$27))))))))))))))))))))))))))/1</f>
        <v>0</v>
      </c>
      <c r="F1714" s="8">
        <f>IF($A1714="VISA",IF($B1714="CRÉDITO",$D1714-($D1714*TAXAS!$C$4)),IF($A1714="MASTER",IF($B1714="CRÉDITO",$D1714-($D1714*TAXAS!$C$5)),IF($A1714="ELO", IF($B1714="CRÉDITO",$D1714-($D1714*TAXAS!$C$6)),IF($A1714="HIPERCARD",IF($B1714="CRÉDITO",$D1714-($D1714*TAXAS!$C$7)),IF($A1714="DINERS",IF($B1714="CRÉDITO",$D1714-($D1714*TAXAS!$C$8)),IF($A1714="AMERICA EXPRESS",IF($B1714="CRÉDITO",$D1714-($D1714*TAXAS!$C$9)),IF($A1714=TAXAS!$A$10,IF($B1714="CRÉDITO",$D1714-($D1714*TAXAS!$C$10)), IF($A1714=TAXAS!$A$11,IF($B1714="CRÉDITO",$D1714-($D1714*TAXAS!$C$11)), IF($A1714=TAXAS!$A$12,IF($B1714="CRÉDITO",$D1714-($D1714*TAXAS!$C$12)), IF($A1714=TAXAS!$A$13,IF($B1714="CRÉDITO",$D1714-($D1714*TAXAS!$C$13)), IF($A1714=TAXAS!$A$14,IF($B1714="CRÉDITO",$D1714-($D1714*TAXAS!$C$14)), IF($A1714=TAXAS!$A$15,IF($B1714="CRÉDITO",$D1714-($D1714*TAXAS!$C$15)), IF($A1714=TAXAS!$A$16,IF($B1714="CRÉDITO",$D1714-($D1714*TAXAS!$C$16)), IF($A1714=TAXAS!$A$17,IF($B1714="CRÉDITO",$D1714-($D1714*TAXAS!$C$17)), IF($A1714=TAXAS!$A$18,IF($B1714="CRÉDITO",$D1714-($D1714*TAXAS!$C$18)), IF($A1714=TAXAS!$A$19,IF($B1714="CRÉDITO",$D1714-($D1714*TAXAS!$C$19)), IF($A1714=TAXAS!$A$20,IF($B1714="CRÉDITO",$D1714-($D1714*TAXAS!$C$20)), IF($A1714=TAXAS!$A$21,IF($B1714="CRÉDITO",$D1714-($D1714*TAXAS!$C$21)), IF($A1714=TAXAS!$A$22,IF($B1714="CRÉDITO",$D1714-($D1714*TAXAS!$C$22)), IF($A1714=TAXAS!$A$23,IF($B1714="CRÉDITO",$D1714-($D1714*TAXAS!$C$23)), IF($A1714=TAXAS!$A$24,IF($B1714="CRÉDITO",$D1714-($D1714*TAXAS!$C$24)), IF($A1714=TAXAS!$A$25,IF($B1714="CRÉDITO",$D1714-($D1714*TAXAS!$C$25)), IF($A1714=TAXAS!$A$26,IF($B1714="CRÉDITO",$D1714-($D1714*TAXAS!$C$26)), IF($A1714=TAXAS!$A$27,IF($B1714="CRÉDITO",$D1714-($D1714*TAXAS!$C$27))))))))))))))))))))))))))/1</f>
        <v>0</v>
      </c>
      <c r="G1714" s="9">
        <f>IF($A1714="VISA",IF($B1714="PARCELADO ATÉ 3X",$D1714-(D1714*TAXAS!$D$4))/3,IF($A1714="MASTER",IF($B1714="PARCELADO ATÉ 3X",$D1714-(D1714*TAXAS!$D$5))/3,IF($A1714="ELO",IF($B1714="PARCELADO ATÉ 3X",$D1714-(D1714*TAXAS!$D$6))/3,IF($A1714="HIPERCARD",IF($B1714="PARCELADO ATÉ 3X",$D1714-(D1714*TAXAS!$D$7))/3,IF($A1714="DINERS",IF($B1714="PARCELADO ATÉ 3X",$D1714-(D1714*TAXAS!$D$8))/3,IF($A1714="AMERICA EXPRESS",IF($B1714="PARCELADO ATÉ 3X",$D1714-(D1714*TAXAS!$D$9))/3,IF($A1714=TAXAS!$A$10,IF($B1714="PARCELADO ATÉ 3X",$D1714-($D1714*TAXAS!$D$10))/3,IF($A1714=TAXAS!$A$11,IF($B1714="PARCELADO ATÉ 3X",$D1714-($D1714*TAXAS!$D$11))/3,IF($A1714=TAXAS!$A$12,IF($B1714="PARCELADO ATÉ 3X",$D1714-($D1714*TAXAS!$D$12))/3,IF($A1714=TAXAS!$A$13,IF($B1714="PARCELADO ATÉ 3X",$D1714-($D1714*TAXAS!$D$13))/3,IF($A1714=TAXAS!$A$14,IF($B1714="PARCELADO ATÉ 3X",$D1714-($D1714*TAXAS!$D$14))/3,IF($A1714=TAXAS!$A$15,IF($B1714="PARCELADO ATÉ 3X",$D1714-($D1714*TAXAS!$D$15))/3,IF($A1714=TAXAS!$A$16,IF($B1714="PARCELADO ATÉ 3X",$D1714-($D1714*TAXAS!$D$16))/3,IF($A1714=TAXAS!$A$17,IF($B1714="PARCELADO ATÉ 3X",$D1714-($D1714*TAXAS!$D$17))/3,IF($A1714=TAXAS!$A$18,IF($B1714="PARCELADO ATÉ 3X",$D1714-($D1714*TAXAS!$D$18))/3,IF($A1714=TAXAS!$A$19,IF($B1714="PARCELADO ATÉ 3X",$D1714-($D1714*TAXAS!$D$19))/3,IF($A1714=TAXAS!$A$20,IF($B1714="PARCELADO ATÉ 3X",$D1714-($D1714*TAXAS!$D$20))/3,IF($A1714=TAXAS!$A$21,IF($B1714="PARCELADO ATÉ 3X",$D1714-($D1714*TAXAS!$D$21))/3,IF($A1714=TAXAS!$A$22,IF($B1714="PARCELADO ATÉ 3X",$D1714-($D1714*TAXAS!$D$22))/3,IF($A1714=TAXAS!$A$23,IF($B1714="PARCELADO ATÉ 3X",$D1714-($D1714*TAXAS!$D$23))/3,IF($A1714=TAXAS!$A$24,IF($B1714="PARCELADO ATÉ 3X",$D1714-($D1714*TAXAS!$D$24))/3,IF($A1714=TAXAS!$A$25,IF($B1714="PARCELADO ATÉ 3X",$D1714-($D1714*TAXAS!$D$25))/3,IF($A1714=TAXAS!$A$26,IF($B1714="PARCELADO ATÉ 3X",$D1714-($D1714*TAXAS!$D$26))/3,IF($A1714=TAXAS!$A$27,IF($B1714="PARCELADO ATÉ 3X",$D1714-($D1714*TAXAS!$D$27))/3))))))))))))))))))))))))/1</f>
        <v>0</v>
      </c>
      <c r="H1714" s="9">
        <f>IF($A1714="VISA",IF($B1714="PARCELADO ATÉ 6X",$D1714-(D1714*TAXAS!$E$4))/6,IF($A1714="MASTER",IF($B1714="PARCELADO ATÉ 6X",$D1714-(D1714*TAXAS!$E$5))/6,IF($A1714="ELO",IF($B1714="PARCELADO ATÉ 6X",$D1714-(D1714*TAXAS!$E$6))/6,IF($A1714="HIPERCARD",IF($B1714="PARCELADO ATÉ 6X",$D1714-(D1714*TAXAS!$E$7))/6,IF($A1714="DINERS",IF($B1714="PARCELADO ATÉ 6X",$D1714-(D1714*TAXAS!$E$8))/6,IF($A1714="AMERICA EXPRESS",IF($B1714="PARCELADO ATÉ 6X",$D1714-(D1714*TAXAS!$E$9))/6,IF($A1714=TAXAS!$A$10,IF($B1714="PARCELADO ATÉ 6X",$D1714-($D1714*TAXAS!$E$10))/6,IF($A1714=TAXAS!$A$11,IF($B1714="PARCELADO ATÉ 6X",$D1714-($D1714*TAXAS!$E$11))/6,IF($A1714=TAXAS!$A$12,IF($B1714="PARCELADO ATÉ 6X",$D1714-($D1714*TAXAS!$E$12))/6,IF($A1714=TAXAS!$A$13,IF($B1714="PARCELADO ATÉ 6X",$D1714-($D1714*TAXAS!$E$13))/6,IF($A1714=TAXAS!$A$14,IF($B1714="PARCELADO ATÉ 6X",$D1714-($D1714*TAXAS!$E$14))/6,IF($A1714=TAXAS!$A$15,IF($B1714="PARCELADO ATÉ 6X",$D1714-($D1714*TAXAS!$E$15))/6,IF($A1714=TAXAS!$A$16,IF($B1714="PARCELADO ATÉ 6X",$D1714-($D1714*TAXAS!$E$16))/6,IF($A1714=TAXAS!$A$17,IF($B1714="PARCELADO ATÉ 6X",$D1714-($D1714*TAXAS!$E$17))/6,IF($A1714=TAXAS!$A$18,IF($B1714="PARCELADO ATÉ 6X",$D1714-($D1714*TAXAS!$E$18))/6,IF($A1714=TAXAS!$A$19,IF($B1714="PARCELADO ATÉ 6X",$D1714-($D1714*TAXAS!$E$19))/6,IF($A1714=TAXAS!$A$20,IF($B1714="PARCELADO ATÉ 6X",$D1714-($D1714*TAXAS!$E$20))/6,IF($A1714=TAXAS!$A$21,IF($B1714="PARCELADO ATÉ 6X",$D1714-($D1714*TAXAS!$E$21))/6,IF($A1714=TAXAS!$A$22,IF($B1714="PARCELADO ATÉ 6X",$D1714-($D1714*TAXAS!$E$22))/6,IF($A1714=TAXAS!$A$23,IF($B1714="PARCELADO ATÉ 6X",$D1714-($D1714*TAXAS!$E$23))/6,IF($A1714=TAXAS!$A$24,IF($B1714="PARCELADO ATÉ 6X",$D1714-($D1714*TAXAS!$E$24))/6,IF($A1714=TAXAS!$A$25,IF($B1714="PARCELADO ATÉ 6X",$D1714-($D1714*TAXAS!$E$25))/6,IF($A1714=TAXAS!$A$26,IF($B1714="PARCELADO ATÉ 6X",$D1714-($D1714*TAXAS!$E$26))/6,IF($A1714=TAXAS!$A$27,IF($B1714="PARCELADO ATÉ 6X",$D1714-($D1714*TAXAS!$E$27))/6))))))))))))))))))))))))/1</f>
        <v>0</v>
      </c>
      <c r="I1714" s="9">
        <f>IF($A1714="VISA",IF($B1714="PARCELADO ATÉ 12X",$D1714-(D1714*TAXAS!$F$4))/12,IF($A1714="MASTER",IF($B1714="PARCELADO ATÉ 12X",$D1714-(D1714*TAXAS!$F$5))/12,IF($A1714="ELO",IF($B1714="PARCELADO ATÉ 12X",$D1714-(D1714*TAXAS!$F$6))/12,IF($A1714="HIPERCARD",IF($B1714="PARCELADO ATÉ 12X",$D1714-(D1714*TAXAS!$F$7))/12,IF($A1714="DINERS",IF($B1714="PARCELADO ATÉ 12X",$D1714-(D1714*TAXAS!$F$8))/12,IF($A1714="AMERICA EXPRESS",IF($B1714="PARCELADO ATÉ 12X",$D1714-(D1714*TAXAS!$F$9))/12,IF($A1714=TAXAS!$A$10,IF($B1714="PARCELADO ATÉ 12X",$D1714-($D1714*TAXAS!$F$10))/12,IF($A1714=TAXAS!$A$11,IF($B1714="PARCELADO ATÉ 12X",$D1714-($D1714*TAXAS!$F$11))/12,IF($A1714=TAXAS!$A$12,IF($B1714="PARCELADO ATÉ 12X",$D1714-($D1714*TAXAS!$F$12))/12,IF($A1714=TAXAS!$A$13,IF($B1714="PARCELADO ATÉ 12X",$D1714-($D1714*TAXAS!$F$13))/12,IF($A1714=TAXAS!$A$14,IF($B1714="PARCELADO ATÉ 12X",$D1714-($D1714*TAXAS!$F$14))/12,IF($A1714=TAXAS!$A$15,IF($B1714="PARCELADO ATÉ 12X",$D1714-($D1714*TAXAS!$F$15))/12,IF($A1714=TAXAS!$A$16,IF($B1714="PARCELADO ATÉ 12X",$D1714-($D1714*TAXAS!$F$16))/12,IF($A1714=TAXAS!$A$17,IF($B1714="PARCELADO ATÉ 12X",$D1714-($D1714*TAXAS!$F$17))/12,IF($A1714=TAXAS!$A$18,IF($B1714="PARCELADO ATÉ 12X",$D1714-($D1714*TAXAS!$F$18))/12,IF($A1714=TAXAS!$A$19,IF($B1714="PARCELADO ATÉ 12X",$D1714-($D1714*TAXAS!$F$19))/12,IF($A1714=TAXAS!$A$20,IF($B1714="PARCELADO ATÉ 12X",$D1714-($D1714*TAXAS!$F$20))/12,IF($A1714=TAXAS!$A$21,IF($B1714="PARCELADO ATÉ 12X",$D1714-($D1714*TAXAS!$F$21))/12,IF($A1714=TAXAS!$A$22,IF($B1714="PARCELADO ATÉ 12X",$D1714-($D1714*TAXAS!$F$22))/12,IF($A1714=TAXAS!$A$23,IF($B1714="PARCELADO ATÉ 12X",$D1714-($D1714*TAXAS!$F$23))/12,IF($A1714=TAXAS!$A$24,IF($B1714="PARCELADO ATÉ 12X",$D1714-($D1714*TAXAS!$F$24))/12,IF($A1714=TAXAS!$A$25,IF($B1714="PARCELADO ATÉ 12X",$D1714-($D1714*TAXAS!$F$25))/12,IF($A1714=TAXAS!$A$26,IF($B1714="PARCELADO ATÉ 12X",$D1714-($D1714*TAXAS!$F$26))/12,IF($A1714=TAXAS!$A$27,IF($B1714="PARCELADO ATÉ 12X",$D1714-($D1714*TAXAS!$F$27))/12))))))))))))))))))))))))/1</f>
        <v>0</v>
      </c>
      <c r="J1714" s="8">
        <f t="shared" si="0"/>
        <v>0</v>
      </c>
      <c r="K1714" s="10" t="b">
        <f>IF($B1714="PARCELADO ATÉ 3X",($D1714-($D1714*TAXAS!$D$4))-$J1714)</f>
        <v>0</v>
      </c>
      <c r="L1714" s="10" t="b">
        <f>IF($B1714="PARCELADO ATÉ 6X",($D1714-($D1714*TAXAS!$E$4))-$J1714)</f>
        <v>0</v>
      </c>
      <c r="M1714" s="10" t="b">
        <f>IF($B1714="PARCELADO ATÉ 12X",($D1714-($D1714*TAXAS!$F$4))-$J1714)</f>
        <v>0</v>
      </c>
      <c r="N1714" s="8">
        <f t="shared" si="1"/>
        <v>0</v>
      </c>
      <c r="O1714" s="10">
        <f t="shared" si="2"/>
        <v>0</v>
      </c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</row>
    <row r="1715" spans="1:31" ht="15.75" customHeight="1" x14ac:dyDescent="0.2">
      <c r="A1715" s="3"/>
      <c r="B1715" s="5"/>
      <c r="C1715" s="6"/>
      <c r="D1715" s="42"/>
      <c r="E1715" s="8">
        <f>IF($A1715="VISA",IF($B1715="DÉBITO",$D1715-($D1715*TAXAS!$B$4)),IF($A1715="MASTER",IF($B1715="DÉBITO",$D1715-($D1715*TAXAS!$B$5)),IF($A1715="ELO", IF($B1715="DÉBITO",$D1715-($D1715*TAXAS!$B$6)),IF($A1715="HIPERCARD",IF($B1715="DÉBITO",$D1715-($D1715*TAXAS!$B$7)),IF($A1715="DINERS",IF($B1715="DÉBITO",$D1715-($D1715*TAXAS!$B$8)),IF($A1715="AMERICA EXPRESS",IF($B1715="DÉBITO",$D1715-($D1715*TAXAS!$B$9)),IF($A1715=TAXAS!$A$10,IF($B1715="DÉBITO",$D1715-($D1715*TAXAS!$B$10)), IF($A1715=TAXAS!$A$11,IF($B1715="DÉBITO",$D1715-($D1715*TAXAS!$B$11)), IF($A1715=TAXAS!$A$12,IF($B1715="DÉBITO",$D1715-($D1715*TAXAS!$B$12)), IF($A1715=TAXAS!$A$13,IF($B1715="DÉBITO",$D1715-($D1715*TAXAS!$B$13)), IF($A1715=TAXAS!$A$14,IF($B1715="DÉBITO",$D1715-($D1715*TAXAS!$B$14)), IF($A1715=TAXAS!$A$15,IF($B1715="DÉBITO",$D1715-($D1715*TAXAS!$B$15)), IF($A1715=TAXAS!$A$16,IF($B1715="DÉBITO",$D1715-($D1715*TAXAS!$B$16)), IF($A1715=TAXAS!$A$17,IF($B1715="DÉBITO",$D1715-($D1715*TAXAS!$B$17)), IF($A1715=TAXAS!$A$18,IF($B1715="DÉBITO",$D1715-($D1715*TAXAS!$B$18)), IF($A1715=TAXAS!$A$19,IF($B1715="DÉBITO",$D1715-($D1715*TAXAS!$B$19)), IF($A1715=TAXAS!$A$20,IF($B1715="DÉBITO",$D1715-($D1715*TAXAS!$B$20)), IF($A1715=TAXAS!$A$21,IF($B1715="DÉBITO",$D1715-($D1715*TAXAS!$B$21)), IF($A1715=TAXAS!$A$22,IF($B1715="DÉBITO",$D1715-($D1715*TAXAS!$B$22)), IF($A1715=TAXAS!$A$23,IF($B1715="DÉBITO",$D1715-($D1715*TAXAS!$B$23)), IF($A1715=TAXAS!$A$24,IF($B1715="DÉBITO",$D1715-($D1715*TAXAS!$B$24)), IF($A1715=TAXAS!$A$25,IF($B1715="DÉBITO",$D1715-($D1715*TAXAS!$B$25)), IF($A1715=TAXAS!$A$26,IF($B1715="DÉBITO",$D1715-($D1715*TAXAS!$B$26)), IF($A1715=TAXAS!$A$27,IF($B1715="DÉBITO",$D1715-($D1715*TAXAS!$B$27))))))))))))))))))))))))))/1</f>
        <v>0</v>
      </c>
      <c r="F1715" s="8">
        <f>IF($A1715="VISA",IF($B1715="CRÉDITO",$D1715-($D1715*TAXAS!$C$4)),IF($A1715="MASTER",IF($B1715="CRÉDITO",$D1715-($D1715*TAXAS!$C$5)),IF($A1715="ELO", IF($B1715="CRÉDITO",$D1715-($D1715*TAXAS!$C$6)),IF($A1715="HIPERCARD",IF($B1715="CRÉDITO",$D1715-($D1715*TAXAS!$C$7)),IF($A1715="DINERS",IF($B1715="CRÉDITO",$D1715-($D1715*TAXAS!$C$8)),IF($A1715="AMERICA EXPRESS",IF($B1715="CRÉDITO",$D1715-($D1715*TAXAS!$C$9)),IF($A1715=TAXAS!$A$10,IF($B1715="CRÉDITO",$D1715-($D1715*TAXAS!$C$10)), IF($A1715=TAXAS!$A$11,IF($B1715="CRÉDITO",$D1715-($D1715*TAXAS!$C$11)), IF($A1715=TAXAS!$A$12,IF($B1715="CRÉDITO",$D1715-($D1715*TAXAS!$C$12)), IF($A1715=TAXAS!$A$13,IF($B1715="CRÉDITO",$D1715-($D1715*TAXAS!$C$13)), IF($A1715=TAXAS!$A$14,IF($B1715="CRÉDITO",$D1715-($D1715*TAXAS!$C$14)), IF($A1715=TAXAS!$A$15,IF($B1715="CRÉDITO",$D1715-($D1715*TAXAS!$C$15)), IF($A1715=TAXAS!$A$16,IF($B1715="CRÉDITO",$D1715-($D1715*TAXAS!$C$16)), IF($A1715=TAXAS!$A$17,IF($B1715="CRÉDITO",$D1715-($D1715*TAXAS!$C$17)), IF($A1715=TAXAS!$A$18,IF($B1715="CRÉDITO",$D1715-($D1715*TAXAS!$C$18)), IF($A1715=TAXAS!$A$19,IF($B1715="CRÉDITO",$D1715-($D1715*TAXAS!$C$19)), IF($A1715=TAXAS!$A$20,IF($B1715="CRÉDITO",$D1715-($D1715*TAXAS!$C$20)), IF($A1715=TAXAS!$A$21,IF($B1715="CRÉDITO",$D1715-($D1715*TAXAS!$C$21)), IF($A1715=TAXAS!$A$22,IF($B1715="CRÉDITO",$D1715-($D1715*TAXAS!$C$22)), IF($A1715=TAXAS!$A$23,IF($B1715="CRÉDITO",$D1715-($D1715*TAXAS!$C$23)), IF($A1715=TAXAS!$A$24,IF($B1715="CRÉDITO",$D1715-($D1715*TAXAS!$C$24)), IF($A1715=TAXAS!$A$25,IF($B1715="CRÉDITO",$D1715-($D1715*TAXAS!$C$25)), IF($A1715=TAXAS!$A$26,IF($B1715="CRÉDITO",$D1715-($D1715*TAXAS!$C$26)), IF($A1715=TAXAS!$A$27,IF($B1715="CRÉDITO",$D1715-($D1715*TAXAS!$C$27))))))))))))))))))))))))))/1</f>
        <v>0</v>
      </c>
      <c r="G1715" s="9">
        <f>IF($A1715="VISA",IF($B1715="PARCELADO ATÉ 3X",$D1715-(D1715*TAXAS!$D$4))/3,IF($A1715="MASTER",IF($B1715="PARCELADO ATÉ 3X",$D1715-(D1715*TAXAS!$D$5))/3,IF($A1715="ELO",IF($B1715="PARCELADO ATÉ 3X",$D1715-(D1715*TAXAS!$D$6))/3,IF($A1715="HIPERCARD",IF($B1715="PARCELADO ATÉ 3X",$D1715-(D1715*TAXAS!$D$7))/3,IF($A1715="DINERS",IF($B1715="PARCELADO ATÉ 3X",$D1715-(D1715*TAXAS!$D$8))/3,IF($A1715="AMERICA EXPRESS",IF($B1715="PARCELADO ATÉ 3X",$D1715-(D1715*TAXAS!$D$9))/3,IF($A1715=TAXAS!$A$10,IF($B1715="PARCELADO ATÉ 3X",$D1715-($D1715*TAXAS!$D$10))/3,IF($A1715=TAXAS!$A$11,IF($B1715="PARCELADO ATÉ 3X",$D1715-($D1715*TAXAS!$D$11))/3,IF($A1715=TAXAS!$A$12,IF($B1715="PARCELADO ATÉ 3X",$D1715-($D1715*TAXAS!$D$12))/3,IF($A1715=TAXAS!$A$13,IF($B1715="PARCELADO ATÉ 3X",$D1715-($D1715*TAXAS!$D$13))/3,IF($A1715=TAXAS!$A$14,IF($B1715="PARCELADO ATÉ 3X",$D1715-($D1715*TAXAS!$D$14))/3,IF($A1715=TAXAS!$A$15,IF($B1715="PARCELADO ATÉ 3X",$D1715-($D1715*TAXAS!$D$15))/3,IF($A1715=TAXAS!$A$16,IF($B1715="PARCELADO ATÉ 3X",$D1715-($D1715*TAXAS!$D$16))/3,IF($A1715=TAXAS!$A$17,IF($B1715="PARCELADO ATÉ 3X",$D1715-($D1715*TAXAS!$D$17))/3,IF($A1715=TAXAS!$A$18,IF($B1715="PARCELADO ATÉ 3X",$D1715-($D1715*TAXAS!$D$18))/3,IF($A1715=TAXAS!$A$19,IF($B1715="PARCELADO ATÉ 3X",$D1715-($D1715*TAXAS!$D$19))/3,IF($A1715=TAXAS!$A$20,IF($B1715="PARCELADO ATÉ 3X",$D1715-($D1715*TAXAS!$D$20))/3,IF($A1715=TAXAS!$A$21,IF($B1715="PARCELADO ATÉ 3X",$D1715-($D1715*TAXAS!$D$21))/3,IF($A1715=TAXAS!$A$22,IF($B1715="PARCELADO ATÉ 3X",$D1715-($D1715*TAXAS!$D$22))/3,IF($A1715=TAXAS!$A$23,IF($B1715="PARCELADO ATÉ 3X",$D1715-($D1715*TAXAS!$D$23))/3,IF($A1715=TAXAS!$A$24,IF($B1715="PARCELADO ATÉ 3X",$D1715-($D1715*TAXAS!$D$24))/3,IF($A1715=TAXAS!$A$25,IF($B1715="PARCELADO ATÉ 3X",$D1715-($D1715*TAXAS!$D$25))/3,IF($A1715=TAXAS!$A$26,IF($B1715="PARCELADO ATÉ 3X",$D1715-($D1715*TAXAS!$D$26))/3,IF($A1715=TAXAS!$A$27,IF($B1715="PARCELADO ATÉ 3X",$D1715-($D1715*TAXAS!$D$27))/3))))))))))))))))))))))))/1</f>
        <v>0</v>
      </c>
      <c r="H1715" s="9">
        <f>IF($A1715="VISA",IF($B1715="PARCELADO ATÉ 6X",$D1715-(D1715*TAXAS!$E$4))/6,IF($A1715="MASTER",IF($B1715="PARCELADO ATÉ 6X",$D1715-(D1715*TAXAS!$E$5))/6,IF($A1715="ELO",IF($B1715="PARCELADO ATÉ 6X",$D1715-(D1715*TAXAS!$E$6))/6,IF($A1715="HIPERCARD",IF($B1715="PARCELADO ATÉ 6X",$D1715-(D1715*TAXAS!$E$7))/6,IF($A1715="DINERS",IF($B1715="PARCELADO ATÉ 6X",$D1715-(D1715*TAXAS!$E$8))/6,IF($A1715="AMERICA EXPRESS",IF($B1715="PARCELADO ATÉ 6X",$D1715-(D1715*TAXAS!$E$9))/6,IF($A1715=TAXAS!$A$10,IF($B1715="PARCELADO ATÉ 6X",$D1715-($D1715*TAXAS!$E$10))/6,IF($A1715=TAXAS!$A$11,IF($B1715="PARCELADO ATÉ 6X",$D1715-($D1715*TAXAS!$E$11))/6,IF($A1715=TAXAS!$A$12,IF($B1715="PARCELADO ATÉ 6X",$D1715-($D1715*TAXAS!$E$12))/6,IF($A1715=TAXAS!$A$13,IF($B1715="PARCELADO ATÉ 6X",$D1715-($D1715*TAXAS!$E$13))/6,IF($A1715=TAXAS!$A$14,IF($B1715="PARCELADO ATÉ 6X",$D1715-($D1715*TAXAS!$E$14))/6,IF($A1715=TAXAS!$A$15,IF($B1715="PARCELADO ATÉ 6X",$D1715-($D1715*TAXAS!$E$15))/6,IF($A1715=TAXAS!$A$16,IF($B1715="PARCELADO ATÉ 6X",$D1715-($D1715*TAXAS!$E$16))/6,IF($A1715=TAXAS!$A$17,IF($B1715="PARCELADO ATÉ 6X",$D1715-($D1715*TAXAS!$E$17))/6,IF($A1715=TAXAS!$A$18,IF($B1715="PARCELADO ATÉ 6X",$D1715-($D1715*TAXAS!$E$18))/6,IF($A1715=TAXAS!$A$19,IF($B1715="PARCELADO ATÉ 6X",$D1715-($D1715*TAXAS!$E$19))/6,IF($A1715=TAXAS!$A$20,IF($B1715="PARCELADO ATÉ 6X",$D1715-($D1715*TAXAS!$E$20))/6,IF($A1715=TAXAS!$A$21,IF($B1715="PARCELADO ATÉ 6X",$D1715-($D1715*TAXAS!$E$21))/6,IF($A1715=TAXAS!$A$22,IF($B1715="PARCELADO ATÉ 6X",$D1715-($D1715*TAXAS!$E$22))/6,IF($A1715=TAXAS!$A$23,IF($B1715="PARCELADO ATÉ 6X",$D1715-($D1715*TAXAS!$E$23))/6,IF($A1715=TAXAS!$A$24,IF($B1715="PARCELADO ATÉ 6X",$D1715-($D1715*TAXAS!$E$24))/6,IF($A1715=TAXAS!$A$25,IF($B1715="PARCELADO ATÉ 6X",$D1715-($D1715*TAXAS!$E$25))/6,IF($A1715=TAXAS!$A$26,IF($B1715="PARCELADO ATÉ 6X",$D1715-($D1715*TAXAS!$E$26))/6,IF($A1715=TAXAS!$A$27,IF($B1715="PARCELADO ATÉ 6X",$D1715-($D1715*TAXAS!$E$27))/6))))))))))))))))))))))))/1</f>
        <v>0</v>
      </c>
      <c r="I1715" s="9">
        <f>IF($A1715="VISA",IF($B1715="PARCELADO ATÉ 12X",$D1715-(D1715*TAXAS!$F$4))/12,IF($A1715="MASTER",IF($B1715="PARCELADO ATÉ 12X",$D1715-(D1715*TAXAS!$F$5))/12,IF($A1715="ELO",IF($B1715="PARCELADO ATÉ 12X",$D1715-(D1715*TAXAS!$F$6))/12,IF($A1715="HIPERCARD",IF($B1715="PARCELADO ATÉ 12X",$D1715-(D1715*TAXAS!$F$7))/12,IF($A1715="DINERS",IF($B1715="PARCELADO ATÉ 12X",$D1715-(D1715*TAXAS!$F$8))/12,IF($A1715="AMERICA EXPRESS",IF($B1715="PARCELADO ATÉ 12X",$D1715-(D1715*TAXAS!$F$9))/12,IF($A1715=TAXAS!$A$10,IF($B1715="PARCELADO ATÉ 12X",$D1715-($D1715*TAXAS!$F$10))/12,IF($A1715=TAXAS!$A$11,IF($B1715="PARCELADO ATÉ 12X",$D1715-($D1715*TAXAS!$F$11))/12,IF($A1715=TAXAS!$A$12,IF($B1715="PARCELADO ATÉ 12X",$D1715-($D1715*TAXAS!$F$12))/12,IF($A1715=TAXAS!$A$13,IF($B1715="PARCELADO ATÉ 12X",$D1715-($D1715*TAXAS!$F$13))/12,IF($A1715=TAXAS!$A$14,IF($B1715="PARCELADO ATÉ 12X",$D1715-($D1715*TAXAS!$F$14))/12,IF($A1715=TAXAS!$A$15,IF($B1715="PARCELADO ATÉ 12X",$D1715-($D1715*TAXAS!$F$15))/12,IF($A1715=TAXAS!$A$16,IF($B1715="PARCELADO ATÉ 12X",$D1715-($D1715*TAXAS!$F$16))/12,IF($A1715=TAXAS!$A$17,IF($B1715="PARCELADO ATÉ 12X",$D1715-($D1715*TAXAS!$F$17))/12,IF($A1715=TAXAS!$A$18,IF($B1715="PARCELADO ATÉ 12X",$D1715-($D1715*TAXAS!$F$18))/12,IF($A1715=TAXAS!$A$19,IF($B1715="PARCELADO ATÉ 12X",$D1715-($D1715*TAXAS!$F$19))/12,IF($A1715=TAXAS!$A$20,IF($B1715="PARCELADO ATÉ 12X",$D1715-($D1715*TAXAS!$F$20))/12,IF($A1715=TAXAS!$A$21,IF($B1715="PARCELADO ATÉ 12X",$D1715-($D1715*TAXAS!$F$21))/12,IF($A1715=TAXAS!$A$22,IF($B1715="PARCELADO ATÉ 12X",$D1715-($D1715*TAXAS!$F$22))/12,IF($A1715=TAXAS!$A$23,IF($B1715="PARCELADO ATÉ 12X",$D1715-($D1715*TAXAS!$F$23))/12,IF($A1715=TAXAS!$A$24,IF($B1715="PARCELADO ATÉ 12X",$D1715-($D1715*TAXAS!$F$24))/12,IF($A1715=TAXAS!$A$25,IF($B1715="PARCELADO ATÉ 12X",$D1715-($D1715*TAXAS!$F$25))/12,IF($A1715=TAXAS!$A$26,IF($B1715="PARCELADO ATÉ 12X",$D1715-($D1715*TAXAS!$F$26))/12,IF($A1715=TAXAS!$A$27,IF($B1715="PARCELADO ATÉ 12X",$D1715-($D1715*TAXAS!$F$27))/12))))))))))))))))))))))))/1</f>
        <v>0</v>
      </c>
      <c r="J1715" s="8">
        <f t="shared" si="0"/>
        <v>0</v>
      </c>
      <c r="K1715" s="10" t="b">
        <f>IF($B1715="PARCELADO ATÉ 3X",($D1715-($D1715*TAXAS!$D$4))-$J1715)</f>
        <v>0</v>
      </c>
      <c r="L1715" s="10" t="b">
        <f>IF($B1715="PARCELADO ATÉ 6X",($D1715-($D1715*TAXAS!$E$4))-$J1715)</f>
        <v>0</v>
      </c>
      <c r="M1715" s="10" t="b">
        <f>IF($B1715="PARCELADO ATÉ 12X",($D1715-($D1715*TAXAS!$F$4))-$J1715)</f>
        <v>0</v>
      </c>
      <c r="N1715" s="8">
        <f t="shared" si="1"/>
        <v>0</v>
      </c>
      <c r="O1715" s="10">
        <f t="shared" si="2"/>
        <v>0</v>
      </c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</row>
    <row r="1716" spans="1:31" ht="15.75" customHeight="1" x14ac:dyDescent="0.2">
      <c r="A1716" s="3"/>
      <c r="B1716" s="5"/>
      <c r="C1716" s="6"/>
      <c r="D1716" s="42"/>
      <c r="E1716" s="8">
        <f>IF($A1716="VISA",IF($B1716="DÉBITO",$D1716-($D1716*TAXAS!$B$4)),IF($A1716="MASTER",IF($B1716="DÉBITO",$D1716-($D1716*TAXAS!$B$5)),IF($A1716="ELO", IF($B1716="DÉBITO",$D1716-($D1716*TAXAS!$B$6)),IF($A1716="HIPERCARD",IF($B1716="DÉBITO",$D1716-($D1716*TAXAS!$B$7)),IF($A1716="DINERS",IF($B1716="DÉBITO",$D1716-($D1716*TAXAS!$B$8)),IF($A1716="AMERICA EXPRESS",IF($B1716="DÉBITO",$D1716-($D1716*TAXAS!$B$9)),IF($A1716=TAXAS!$A$10,IF($B1716="DÉBITO",$D1716-($D1716*TAXAS!$B$10)), IF($A1716=TAXAS!$A$11,IF($B1716="DÉBITO",$D1716-($D1716*TAXAS!$B$11)), IF($A1716=TAXAS!$A$12,IF($B1716="DÉBITO",$D1716-($D1716*TAXAS!$B$12)), IF($A1716=TAXAS!$A$13,IF($B1716="DÉBITO",$D1716-($D1716*TAXAS!$B$13)), IF($A1716=TAXAS!$A$14,IF($B1716="DÉBITO",$D1716-($D1716*TAXAS!$B$14)), IF($A1716=TAXAS!$A$15,IF($B1716="DÉBITO",$D1716-($D1716*TAXAS!$B$15)), IF($A1716=TAXAS!$A$16,IF($B1716="DÉBITO",$D1716-($D1716*TAXAS!$B$16)), IF($A1716=TAXAS!$A$17,IF($B1716="DÉBITO",$D1716-($D1716*TAXAS!$B$17)), IF($A1716=TAXAS!$A$18,IF($B1716="DÉBITO",$D1716-($D1716*TAXAS!$B$18)), IF($A1716=TAXAS!$A$19,IF($B1716="DÉBITO",$D1716-($D1716*TAXAS!$B$19)), IF($A1716=TAXAS!$A$20,IF($B1716="DÉBITO",$D1716-($D1716*TAXAS!$B$20)), IF($A1716=TAXAS!$A$21,IF($B1716="DÉBITO",$D1716-($D1716*TAXAS!$B$21)), IF($A1716=TAXAS!$A$22,IF($B1716="DÉBITO",$D1716-($D1716*TAXAS!$B$22)), IF($A1716=TAXAS!$A$23,IF($B1716="DÉBITO",$D1716-($D1716*TAXAS!$B$23)), IF($A1716=TAXAS!$A$24,IF($B1716="DÉBITO",$D1716-($D1716*TAXAS!$B$24)), IF($A1716=TAXAS!$A$25,IF($B1716="DÉBITO",$D1716-($D1716*TAXAS!$B$25)), IF($A1716=TAXAS!$A$26,IF($B1716="DÉBITO",$D1716-($D1716*TAXAS!$B$26)), IF($A1716=TAXAS!$A$27,IF($B1716="DÉBITO",$D1716-($D1716*TAXAS!$B$27))))))))))))))))))))))))))/1</f>
        <v>0</v>
      </c>
      <c r="F1716" s="8">
        <f>IF($A1716="VISA",IF($B1716="CRÉDITO",$D1716-($D1716*TAXAS!$C$4)),IF($A1716="MASTER",IF($B1716="CRÉDITO",$D1716-($D1716*TAXAS!$C$5)),IF($A1716="ELO", IF($B1716="CRÉDITO",$D1716-($D1716*TAXAS!$C$6)),IF($A1716="HIPERCARD",IF($B1716="CRÉDITO",$D1716-($D1716*TAXAS!$C$7)),IF($A1716="DINERS",IF($B1716="CRÉDITO",$D1716-($D1716*TAXAS!$C$8)),IF($A1716="AMERICA EXPRESS",IF($B1716="CRÉDITO",$D1716-($D1716*TAXAS!$C$9)),IF($A1716=TAXAS!$A$10,IF($B1716="CRÉDITO",$D1716-($D1716*TAXAS!$C$10)), IF($A1716=TAXAS!$A$11,IF($B1716="CRÉDITO",$D1716-($D1716*TAXAS!$C$11)), IF($A1716=TAXAS!$A$12,IF($B1716="CRÉDITO",$D1716-($D1716*TAXAS!$C$12)), IF($A1716=TAXAS!$A$13,IF($B1716="CRÉDITO",$D1716-($D1716*TAXAS!$C$13)), IF($A1716=TAXAS!$A$14,IF($B1716="CRÉDITO",$D1716-($D1716*TAXAS!$C$14)), IF($A1716=TAXAS!$A$15,IF($B1716="CRÉDITO",$D1716-($D1716*TAXAS!$C$15)), IF($A1716=TAXAS!$A$16,IF($B1716="CRÉDITO",$D1716-($D1716*TAXAS!$C$16)), IF($A1716=TAXAS!$A$17,IF($B1716="CRÉDITO",$D1716-($D1716*TAXAS!$C$17)), IF($A1716=TAXAS!$A$18,IF($B1716="CRÉDITO",$D1716-($D1716*TAXAS!$C$18)), IF($A1716=TAXAS!$A$19,IF($B1716="CRÉDITO",$D1716-($D1716*TAXAS!$C$19)), IF($A1716=TAXAS!$A$20,IF($B1716="CRÉDITO",$D1716-($D1716*TAXAS!$C$20)), IF($A1716=TAXAS!$A$21,IF($B1716="CRÉDITO",$D1716-($D1716*TAXAS!$C$21)), IF($A1716=TAXAS!$A$22,IF($B1716="CRÉDITO",$D1716-($D1716*TAXAS!$C$22)), IF($A1716=TAXAS!$A$23,IF($B1716="CRÉDITO",$D1716-($D1716*TAXAS!$C$23)), IF($A1716=TAXAS!$A$24,IF($B1716="CRÉDITO",$D1716-($D1716*TAXAS!$C$24)), IF($A1716=TAXAS!$A$25,IF($B1716="CRÉDITO",$D1716-($D1716*TAXAS!$C$25)), IF($A1716=TAXAS!$A$26,IF($B1716="CRÉDITO",$D1716-($D1716*TAXAS!$C$26)), IF($A1716=TAXAS!$A$27,IF($B1716="CRÉDITO",$D1716-($D1716*TAXAS!$C$27))))))))))))))))))))))))))/1</f>
        <v>0</v>
      </c>
      <c r="G1716" s="9">
        <f>IF($A1716="VISA",IF($B1716="PARCELADO ATÉ 3X",$D1716-(D1716*TAXAS!$D$4))/3,IF($A1716="MASTER",IF($B1716="PARCELADO ATÉ 3X",$D1716-(D1716*TAXAS!$D$5))/3,IF($A1716="ELO",IF($B1716="PARCELADO ATÉ 3X",$D1716-(D1716*TAXAS!$D$6))/3,IF($A1716="HIPERCARD",IF($B1716="PARCELADO ATÉ 3X",$D1716-(D1716*TAXAS!$D$7))/3,IF($A1716="DINERS",IF($B1716="PARCELADO ATÉ 3X",$D1716-(D1716*TAXAS!$D$8))/3,IF($A1716="AMERICA EXPRESS",IF($B1716="PARCELADO ATÉ 3X",$D1716-(D1716*TAXAS!$D$9))/3,IF($A1716=TAXAS!$A$10,IF($B1716="PARCELADO ATÉ 3X",$D1716-($D1716*TAXAS!$D$10))/3,IF($A1716=TAXAS!$A$11,IF($B1716="PARCELADO ATÉ 3X",$D1716-($D1716*TAXAS!$D$11))/3,IF($A1716=TAXAS!$A$12,IF($B1716="PARCELADO ATÉ 3X",$D1716-($D1716*TAXAS!$D$12))/3,IF($A1716=TAXAS!$A$13,IF($B1716="PARCELADO ATÉ 3X",$D1716-($D1716*TAXAS!$D$13))/3,IF($A1716=TAXAS!$A$14,IF($B1716="PARCELADO ATÉ 3X",$D1716-($D1716*TAXAS!$D$14))/3,IF($A1716=TAXAS!$A$15,IF($B1716="PARCELADO ATÉ 3X",$D1716-($D1716*TAXAS!$D$15))/3,IF($A1716=TAXAS!$A$16,IF($B1716="PARCELADO ATÉ 3X",$D1716-($D1716*TAXAS!$D$16))/3,IF($A1716=TAXAS!$A$17,IF($B1716="PARCELADO ATÉ 3X",$D1716-($D1716*TAXAS!$D$17))/3,IF($A1716=TAXAS!$A$18,IF($B1716="PARCELADO ATÉ 3X",$D1716-($D1716*TAXAS!$D$18))/3,IF($A1716=TAXAS!$A$19,IF($B1716="PARCELADO ATÉ 3X",$D1716-($D1716*TAXAS!$D$19))/3,IF($A1716=TAXAS!$A$20,IF($B1716="PARCELADO ATÉ 3X",$D1716-($D1716*TAXAS!$D$20))/3,IF($A1716=TAXAS!$A$21,IF($B1716="PARCELADO ATÉ 3X",$D1716-($D1716*TAXAS!$D$21))/3,IF($A1716=TAXAS!$A$22,IF($B1716="PARCELADO ATÉ 3X",$D1716-($D1716*TAXAS!$D$22))/3,IF($A1716=TAXAS!$A$23,IF($B1716="PARCELADO ATÉ 3X",$D1716-($D1716*TAXAS!$D$23))/3,IF($A1716=TAXAS!$A$24,IF($B1716="PARCELADO ATÉ 3X",$D1716-($D1716*TAXAS!$D$24))/3,IF($A1716=TAXAS!$A$25,IF($B1716="PARCELADO ATÉ 3X",$D1716-($D1716*TAXAS!$D$25))/3,IF($A1716=TAXAS!$A$26,IF($B1716="PARCELADO ATÉ 3X",$D1716-($D1716*TAXAS!$D$26))/3,IF($A1716=TAXAS!$A$27,IF($B1716="PARCELADO ATÉ 3X",$D1716-($D1716*TAXAS!$D$27))/3))))))))))))))))))))))))/1</f>
        <v>0</v>
      </c>
      <c r="H1716" s="9">
        <f>IF($A1716="VISA",IF($B1716="PARCELADO ATÉ 6X",$D1716-(D1716*TAXAS!$E$4))/6,IF($A1716="MASTER",IF($B1716="PARCELADO ATÉ 6X",$D1716-(D1716*TAXAS!$E$5))/6,IF($A1716="ELO",IF($B1716="PARCELADO ATÉ 6X",$D1716-(D1716*TAXAS!$E$6))/6,IF($A1716="HIPERCARD",IF($B1716="PARCELADO ATÉ 6X",$D1716-(D1716*TAXAS!$E$7))/6,IF($A1716="DINERS",IF($B1716="PARCELADO ATÉ 6X",$D1716-(D1716*TAXAS!$E$8))/6,IF($A1716="AMERICA EXPRESS",IF($B1716="PARCELADO ATÉ 6X",$D1716-(D1716*TAXAS!$E$9))/6,IF($A1716=TAXAS!$A$10,IF($B1716="PARCELADO ATÉ 6X",$D1716-($D1716*TAXAS!$E$10))/6,IF($A1716=TAXAS!$A$11,IF($B1716="PARCELADO ATÉ 6X",$D1716-($D1716*TAXAS!$E$11))/6,IF($A1716=TAXAS!$A$12,IF($B1716="PARCELADO ATÉ 6X",$D1716-($D1716*TAXAS!$E$12))/6,IF($A1716=TAXAS!$A$13,IF($B1716="PARCELADO ATÉ 6X",$D1716-($D1716*TAXAS!$E$13))/6,IF($A1716=TAXAS!$A$14,IF($B1716="PARCELADO ATÉ 6X",$D1716-($D1716*TAXAS!$E$14))/6,IF($A1716=TAXAS!$A$15,IF($B1716="PARCELADO ATÉ 6X",$D1716-($D1716*TAXAS!$E$15))/6,IF($A1716=TAXAS!$A$16,IF($B1716="PARCELADO ATÉ 6X",$D1716-($D1716*TAXAS!$E$16))/6,IF($A1716=TAXAS!$A$17,IF($B1716="PARCELADO ATÉ 6X",$D1716-($D1716*TAXAS!$E$17))/6,IF($A1716=TAXAS!$A$18,IF($B1716="PARCELADO ATÉ 6X",$D1716-($D1716*TAXAS!$E$18))/6,IF($A1716=TAXAS!$A$19,IF($B1716="PARCELADO ATÉ 6X",$D1716-($D1716*TAXAS!$E$19))/6,IF($A1716=TAXAS!$A$20,IF($B1716="PARCELADO ATÉ 6X",$D1716-($D1716*TAXAS!$E$20))/6,IF($A1716=TAXAS!$A$21,IF($B1716="PARCELADO ATÉ 6X",$D1716-($D1716*TAXAS!$E$21))/6,IF($A1716=TAXAS!$A$22,IF($B1716="PARCELADO ATÉ 6X",$D1716-($D1716*TAXAS!$E$22))/6,IF($A1716=TAXAS!$A$23,IF($B1716="PARCELADO ATÉ 6X",$D1716-($D1716*TAXAS!$E$23))/6,IF($A1716=TAXAS!$A$24,IF($B1716="PARCELADO ATÉ 6X",$D1716-($D1716*TAXAS!$E$24))/6,IF($A1716=TAXAS!$A$25,IF($B1716="PARCELADO ATÉ 6X",$D1716-($D1716*TAXAS!$E$25))/6,IF($A1716=TAXAS!$A$26,IF($B1716="PARCELADO ATÉ 6X",$D1716-($D1716*TAXAS!$E$26))/6,IF($A1716=TAXAS!$A$27,IF($B1716="PARCELADO ATÉ 6X",$D1716-($D1716*TAXAS!$E$27))/6))))))))))))))))))))))))/1</f>
        <v>0</v>
      </c>
      <c r="I1716" s="9">
        <f>IF($A1716="VISA",IF($B1716="PARCELADO ATÉ 12X",$D1716-(D1716*TAXAS!$F$4))/12,IF($A1716="MASTER",IF($B1716="PARCELADO ATÉ 12X",$D1716-(D1716*TAXAS!$F$5))/12,IF($A1716="ELO",IF($B1716="PARCELADO ATÉ 12X",$D1716-(D1716*TAXAS!$F$6))/12,IF($A1716="HIPERCARD",IF($B1716="PARCELADO ATÉ 12X",$D1716-(D1716*TAXAS!$F$7))/12,IF($A1716="DINERS",IF($B1716="PARCELADO ATÉ 12X",$D1716-(D1716*TAXAS!$F$8))/12,IF($A1716="AMERICA EXPRESS",IF($B1716="PARCELADO ATÉ 12X",$D1716-(D1716*TAXAS!$F$9))/12,IF($A1716=TAXAS!$A$10,IF($B1716="PARCELADO ATÉ 12X",$D1716-($D1716*TAXAS!$F$10))/12,IF($A1716=TAXAS!$A$11,IF($B1716="PARCELADO ATÉ 12X",$D1716-($D1716*TAXAS!$F$11))/12,IF($A1716=TAXAS!$A$12,IF($B1716="PARCELADO ATÉ 12X",$D1716-($D1716*TAXAS!$F$12))/12,IF($A1716=TAXAS!$A$13,IF($B1716="PARCELADO ATÉ 12X",$D1716-($D1716*TAXAS!$F$13))/12,IF($A1716=TAXAS!$A$14,IF($B1716="PARCELADO ATÉ 12X",$D1716-($D1716*TAXAS!$F$14))/12,IF($A1716=TAXAS!$A$15,IF($B1716="PARCELADO ATÉ 12X",$D1716-($D1716*TAXAS!$F$15))/12,IF($A1716=TAXAS!$A$16,IF($B1716="PARCELADO ATÉ 12X",$D1716-($D1716*TAXAS!$F$16))/12,IF($A1716=TAXAS!$A$17,IF($B1716="PARCELADO ATÉ 12X",$D1716-($D1716*TAXAS!$F$17))/12,IF($A1716=TAXAS!$A$18,IF($B1716="PARCELADO ATÉ 12X",$D1716-($D1716*TAXAS!$F$18))/12,IF($A1716=TAXAS!$A$19,IF($B1716="PARCELADO ATÉ 12X",$D1716-($D1716*TAXAS!$F$19))/12,IF($A1716=TAXAS!$A$20,IF($B1716="PARCELADO ATÉ 12X",$D1716-($D1716*TAXAS!$F$20))/12,IF($A1716=TAXAS!$A$21,IF($B1716="PARCELADO ATÉ 12X",$D1716-($D1716*TAXAS!$F$21))/12,IF($A1716=TAXAS!$A$22,IF($B1716="PARCELADO ATÉ 12X",$D1716-($D1716*TAXAS!$F$22))/12,IF($A1716=TAXAS!$A$23,IF($B1716="PARCELADO ATÉ 12X",$D1716-($D1716*TAXAS!$F$23))/12,IF($A1716=TAXAS!$A$24,IF($B1716="PARCELADO ATÉ 12X",$D1716-($D1716*TAXAS!$F$24))/12,IF($A1716=TAXAS!$A$25,IF($B1716="PARCELADO ATÉ 12X",$D1716-($D1716*TAXAS!$F$25))/12,IF($A1716=TAXAS!$A$26,IF($B1716="PARCELADO ATÉ 12X",$D1716-($D1716*TAXAS!$F$26))/12,IF($A1716=TAXAS!$A$27,IF($B1716="PARCELADO ATÉ 12X",$D1716-($D1716*TAXAS!$F$27))/12))))))))))))))))))))))))/1</f>
        <v>0</v>
      </c>
      <c r="J1716" s="8">
        <f t="shared" si="0"/>
        <v>0</v>
      </c>
      <c r="K1716" s="10" t="b">
        <f>IF($B1716="PARCELADO ATÉ 3X",($D1716-($D1716*TAXAS!$D$4))-$J1716)</f>
        <v>0</v>
      </c>
      <c r="L1716" s="10" t="b">
        <f>IF($B1716="PARCELADO ATÉ 6X",($D1716-($D1716*TAXAS!$E$4))-$J1716)</f>
        <v>0</v>
      </c>
      <c r="M1716" s="10" t="b">
        <f>IF($B1716="PARCELADO ATÉ 12X",($D1716-($D1716*TAXAS!$F$4))-$J1716)</f>
        <v>0</v>
      </c>
      <c r="N1716" s="8">
        <f t="shared" si="1"/>
        <v>0</v>
      </c>
      <c r="O1716" s="10">
        <f t="shared" si="2"/>
        <v>0</v>
      </c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</row>
    <row r="1717" spans="1:31" ht="15.75" customHeight="1" x14ac:dyDescent="0.2">
      <c r="A1717" s="3"/>
      <c r="B1717" s="5"/>
      <c r="C1717" s="6"/>
      <c r="D1717" s="42"/>
      <c r="E1717" s="8">
        <f>IF($A1717="VISA",IF($B1717="DÉBITO",$D1717-($D1717*TAXAS!$B$4)),IF($A1717="MASTER",IF($B1717="DÉBITO",$D1717-($D1717*TAXAS!$B$5)),IF($A1717="ELO", IF($B1717="DÉBITO",$D1717-($D1717*TAXAS!$B$6)),IF($A1717="HIPERCARD",IF($B1717="DÉBITO",$D1717-($D1717*TAXAS!$B$7)),IF($A1717="DINERS",IF($B1717="DÉBITO",$D1717-($D1717*TAXAS!$B$8)),IF($A1717="AMERICA EXPRESS",IF($B1717="DÉBITO",$D1717-($D1717*TAXAS!$B$9)),IF($A1717=TAXAS!$A$10,IF($B1717="DÉBITO",$D1717-($D1717*TAXAS!$B$10)), IF($A1717=TAXAS!$A$11,IF($B1717="DÉBITO",$D1717-($D1717*TAXAS!$B$11)), IF($A1717=TAXAS!$A$12,IF($B1717="DÉBITO",$D1717-($D1717*TAXAS!$B$12)), IF($A1717=TAXAS!$A$13,IF($B1717="DÉBITO",$D1717-($D1717*TAXAS!$B$13)), IF($A1717=TAXAS!$A$14,IF($B1717="DÉBITO",$D1717-($D1717*TAXAS!$B$14)), IF($A1717=TAXAS!$A$15,IF($B1717="DÉBITO",$D1717-($D1717*TAXAS!$B$15)), IF($A1717=TAXAS!$A$16,IF($B1717="DÉBITO",$D1717-($D1717*TAXAS!$B$16)), IF($A1717=TAXAS!$A$17,IF($B1717="DÉBITO",$D1717-($D1717*TAXAS!$B$17)), IF($A1717=TAXAS!$A$18,IF($B1717="DÉBITO",$D1717-($D1717*TAXAS!$B$18)), IF($A1717=TAXAS!$A$19,IF($B1717="DÉBITO",$D1717-($D1717*TAXAS!$B$19)), IF($A1717=TAXAS!$A$20,IF($B1717="DÉBITO",$D1717-($D1717*TAXAS!$B$20)), IF($A1717=TAXAS!$A$21,IF($B1717="DÉBITO",$D1717-($D1717*TAXAS!$B$21)), IF($A1717=TAXAS!$A$22,IF($B1717="DÉBITO",$D1717-($D1717*TAXAS!$B$22)), IF($A1717=TAXAS!$A$23,IF($B1717="DÉBITO",$D1717-($D1717*TAXAS!$B$23)), IF($A1717=TAXAS!$A$24,IF($B1717="DÉBITO",$D1717-($D1717*TAXAS!$B$24)), IF($A1717=TAXAS!$A$25,IF($B1717="DÉBITO",$D1717-($D1717*TAXAS!$B$25)), IF($A1717=TAXAS!$A$26,IF($B1717="DÉBITO",$D1717-($D1717*TAXAS!$B$26)), IF($A1717=TAXAS!$A$27,IF($B1717="DÉBITO",$D1717-($D1717*TAXAS!$B$27))))))))))))))))))))))))))/1</f>
        <v>0</v>
      </c>
      <c r="F1717" s="8">
        <f>IF($A1717="VISA",IF($B1717="CRÉDITO",$D1717-($D1717*TAXAS!$C$4)),IF($A1717="MASTER",IF($B1717="CRÉDITO",$D1717-($D1717*TAXAS!$C$5)),IF($A1717="ELO", IF($B1717="CRÉDITO",$D1717-($D1717*TAXAS!$C$6)),IF($A1717="HIPERCARD",IF($B1717="CRÉDITO",$D1717-($D1717*TAXAS!$C$7)),IF($A1717="DINERS",IF($B1717="CRÉDITO",$D1717-($D1717*TAXAS!$C$8)),IF($A1717="AMERICA EXPRESS",IF($B1717="CRÉDITO",$D1717-($D1717*TAXAS!$C$9)),IF($A1717=TAXAS!$A$10,IF($B1717="CRÉDITO",$D1717-($D1717*TAXAS!$C$10)), IF($A1717=TAXAS!$A$11,IF($B1717="CRÉDITO",$D1717-($D1717*TAXAS!$C$11)), IF($A1717=TAXAS!$A$12,IF($B1717="CRÉDITO",$D1717-($D1717*TAXAS!$C$12)), IF($A1717=TAXAS!$A$13,IF($B1717="CRÉDITO",$D1717-($D1717*TAXAS!$C$13)), IF($A1717=TAXAS!$A$14,IF($B1717="CRÉDITO",$D1717-($D1717*TAXAS!$C$14)), IF($A1717=TAXAS!$A$15,IF($B1717="CRÉDITO",$D1717-($D1717*TAXAS!$C$15)), IF($A1717=TAXAS!$A$16,IF($B1717="CRÉDITO",$D1717-($D1717*TAXAS!$C$16)), IF($A1717=TAXAS!$A$17,IF($B1717="CRÉDITO",$D1717-($D1717*TAXAS!$C$17)), IF($A1717=TAXAS!$A$18,IF($B1717="CRÉDITO",$D1717-($D1717*TAXAS!$C$18)), IF($A1717=TAXAS!$A$19,IF($B1717="CRÉDITO",$D1717-($D1717*TAXAS!$C$19)), IF($A1717=TAXAS!$A$20,IF($B1717="CRÉDITO",$D1717-($D1717*TAXAS!$C$20)), IF($A1717=TAXAS!$A$21,IF($B1717="CRÉDITO",$D1717-($D1717*TAXAS!$C$21)), IF($A1717=TAXAS!$A$22,IF($B1717="CRÉDITO",$D1717-($D1717*TAXAS!$C$22)), IF($A1717=TAXAS!$A$23,IF($B1717="CRÉDITO",$D1717-($D1717*TAXAS!$C$23)), IF($A1717=TAXAS!$A$24,IF($B1717="CRÉDITO",$D1717-($D1717*TAXAS!$C$24)), IF($A1717=TAXAS!$A$25,IF($B1717="CRÉDITO",$D1717-($D1717*TAXAS!$C$25)), IF($A1717=TAXAS!$A$26,IF($B1717="CRÉDITO",$D1717-($D1717*TAXAS!$C$26)), IF($A1717=TAXAS!$A$27,IF($B1717="CRÉDITO",$D1717-($D1717*TAXAS!$C$27))))))))))))))))))))))))))/1</f>
        <v>0</v>
      </c>
      <c r="G1717" s="9">
        <f>IF($A1717="VISA",IF($B1717="PARCELADO ATÉ 3X",$D1717-(D1717*TAXAS!$D$4))/3,IF($A1717="MASTER",IF($B1717="PARCELADO ATÉ 3X",$D1717-(D1717*TAXAS!$D$5))/3,IF($A1717="ELO",IF($B1717="PARCELADO ATÉ 3X",$D1717-(D1717*TAXAS!$D$6))/3,IF($A1717="HIPERCARD",IF($B1717="PARCELADO ATÉ 3X",$D1717-(D1717*TAXAS!$D$7))/3,IF($A1717="DINERS",IF($B1717="PARCELADO ATÉ 3X",$D1717-(D1717*TAXAS!$D$8))/3,IF($A1717="AMERICA EXPRESS",IF($B1717="PARCELADO ATÉ 3X",$D1717-(D1717*TAXAS!$D$9))/3,IF($A1717=TAXAS!$A$10,IF($B1717="PARCELADO ATÉ 3X",$D1717-($D1717*TAXAS!$D$10))/3,IF($A1717=TAXAS!$A$11,IF($B1717="PARCELADO ATÉ 3X",$D1717-($D1717*TAXAS!$D$11))/3,IF($A1717=TAXAS!$A$12,IF($B1717="PARCELADO ATÉ 3X",$D1717-($D1717*TAXAS!$D$12))/3,IF($A1717=TAXAS!$A$13,IF($B1717="PARCELADO ATÉ 3X",$D1717-($D1717*TAXAS!$D$13))/3,IF($A1717=TAXAS!$A$14,IF($B1717="PARCELADO ATÉ 3X",$D1717-($D1717*TAXAS!$D$14))/3,IF($A1717=TAXAS!$A$15,IF($B1717="PARCELADO ATÉ 3X",$D1717-($D1717*TAXAS!$D$15))/3,IF($A1717=TAXAS!$A$16,IF($B1717="PARCELADO ATÉ 3X",$D1717-($D1717*TAXAS!$D$16))/3,IF($A1717=TAXAS!$A$17,IF($B1717="PARCELADO ATÉ 3X",$D1717-($D1717*TAXAS!$D$17))/3,IF($A1717=TAXAS!$A$18,IF($B1717="PARCELADO ATÉ 3X",$D1717-($D1717*TAXAS!$D$18))/3,IF($A1717=TAXAS!$A$19,IF($B1717="PARCELADO ATÉ 3X",$D1717-($D1717*TAXAS!$D$19))/3,IF($A1717=TAXAS!$A$20,IF($B1717="PARCELADO ATÉ 3X",$D1717-($D1717*TAXAS!$D$20))/3,IF($A1717=TAXAS!$A$21,IF($B1717="PARCELADO ATÉ 3X",$D1717-($D1717*TAXAS!$D$21))/3,IF($A1717=TAXAS!$A$22,IF($B1717="PARCELADO ATÉ 3X",$D1717-($D1717*TAXAS!$D$22))/3,IF($A1717=TAXAS!$A$23,IF($B1717="PARCELADO ATÉ 3X",$D1717-($D1717*TAXAS!$D$23))/3,IF($A1717=TAXAS!$A$24,IF($B1717="PARCELADO ATÉ 3X",$D1717-($D1717*TAXAS!$D$24))/3,IF($A1717=TAXAS!$A$25,IF($B1717="PARCELADO ATÉ 3X",$D1717-($D1717*TAXAS!$D$25))/3,IF($A1717=TAXAS!$A$26,IF($B1717="PARCELADO ATÉ 3X",$D1717-($D1717*TAXAS!$D$26))/3,IF($A1717=TAXAS!$A$27,IF($B1717="PARCELADO ATÉ 3X",$D1717-($D1717*TAXAS!$D$27))/3))))))))))))))))))))))))/1</f>
        <v>0</v>
      </c>
      <c r="H1717" s="9">
        <f>IF($A1717="VISA",IF($B1717="PARCELADO ATÉ 6X",$D1717-(D1717*TAXAS!$E$4))/6,IF($A1717="MASTER",IF($B1717="PARCELADO ATÉ 6X",$D1717-(D1717*TAXAS!$E$5))/6,IF($A1717="ELO",IF($B1717="PARCELADO ATÉ 6X",$D1717-(D1717*TAXAS!$E$6))/6,IF($A1717="HIPERCARD",IF($B1717="PARCELADO ATÉ 6X",$D1717-(D1717*TAXAS!$E$7))/6,IF($A1717="DINERS",IF($B1717="PARCELADO ATÉ 6X",$D1717-(D1717*TAXAS!$E$8))/6,IF($A1717="AMERICA EXPRESS",IF($B1717="PARCELADO ATÉ 6X",$D1717-(D1717*TAXAS!$E$9))/6,IF($A1717=TAXAS!$A$10,IF($B1717="PARCELADO ATÉ 6X",$D1717-($D1717*TAXAS!$E$10))/6,IF($A1717=TAXAS!$A$11,IF($B1717="PARCELADO ATÉ 6X",$D1717-($D1717*TAXAS!$E$11))/6,IF($A1717=TAXAS!$A$12,IF($B1717="PARCELADO ATÉ 6X",$D1717-($D1717*TAXAS!$E$12))/6,IF($A1717=TAXAS!$A$13,IF($B1717="PARCELADO ATÉ 6X",$D1717-($D1717*TAXAS!$E$13))/6,IF($A1717=TAXAS!$A$14,IF($B1717="PARCELADO ATÉ 6X",$D1717-($D1717*TAXAS!$E$14))/6,IF($A1717=TAXAS!$A$15,IF($B1717="PARCELADO ATÉ 6X",$D1717-($D1717*TAXAS!$E$15))/6,IF($A1717=TAXAS!$A$16,IF($B1717="PARCELADO ATÉ 6X",$D1717-($D1717*TAXAS!$E$16))/6,IF($A1717=TAXAS!$A$17,IF($B1717="PARCELADO ATÉ 6X",$D1717-($D1717*TAXAS!$E$17))/6,IF($A1717=TAXAS!$A$18,IF($B1717="PARCELADO ATÉ 6X",$D1717-($D1717*TAXAS!$E$18))/6,IF($A1717=TAXAS!$A$19,IF($B1717="PARCELADO ATÉ 6X",$D1717-($D1717*TAXAS!$E$19))/6,IF($A1717=TAXAS!$A$20,IF($B1717="PARCELADO ATÉ 6X",$D1717-($D1717*TAXAS!$E$20))/6,IF($A1717=TAXAS!$A$21,IF($B1717="PARCELADO ATÉ 6X",$D1717-($D1717*TAXAS!$E$21))/6,IF($A1717=TAXAS!$A$22,IF($B1717="PARCELADO ATÉ 6X",$D1717-($D1717*TAXAS!$E$22))/6,IF($A1717=TAXAS!$A$23,IF($B1717="PARCELADO ATÉ 6X",$D1717-($D1717*TAXAS!$E$23))/6,IF($A1717=TAXAS!$A$24,IF($B1717="PARCELADO ATÉ 6X",$D1717-($D1717*TAXAS!$E$24))/6,IF($A1717=TAXAS!$A$25,IF($B1717="PARCELADO ATÉ 6X",$D1717-($D1717*TAXAS!$E$25))/6,IF($A1717=TAXAS!$A$26,IF($B1717="PARCELADO ATÉ 6X",$D1717-($D1717*TAXAS!$E$26))/6,IF($A1717=TAXAS!$A$27,IF($B1717="PARCELADO ATÉ 6X",$D1717-($D1717*TAXAS!$E$27))/6))))))))))))))))))))))))/1</f>
        <v>0</v>
      </c>
      <c r="I1717" s="9">
        <f>IF($A1717="VISA",IF($B1717="PARCELADO ATÉ 12X",$D1717-(D1717*TAXAS!$F$4))/12,IF($A1717="MASTER",IF($B1717="PARCELADO ATÉ 12X",$D1717-(D1717*TAXAS!$F$5))/12,IF($A1717="ELO",IF($B1717="PARCELADO ATÉ 12X",$D1717-(D1717*TAXAS!$F$6))/12,IF($A1717="HIPERCARD",IF($B1717="PARCELADO ATÉ 12X",$D1717-(D1717*TAXAS!$F$7))/12,IF($A1717="DINERS",IF($B1717="PARCELADO ATÉ 12X",$D1717-(D1717*TAXAS!$F$8))/12,IF($A1717="AMERICA EXPRESS",IF($B1717="PARCELADO ATÉ 12X",$D1717-(D1717*TAXAS!$F$9))/12,IF($A1717=TAXAS!$A$10,IF($B1717="PARCELADO ATÉ 12X",$D1717-($D1717*TAXAS!$F$10))/12,IF($A1717=TAXAS!$A$11,IF($B1717="PARCELADO ATÉ 12X",$D1717-($D1717*TAXAS!$F$11))/12,IF($A1717=TAXAS!$A$12,IF($B1717="PARCELADO ATÉ 12X",$D1717-($D1717*TAXAS!$F$12))/12,IF($A1717=TAXAS!$A$13,IF($B1717="PARCELADO ATÉ 12X",$D1717-($D1717*TAXAS!$F$13))/12,IF($A1717=TAXAS!$A$14,IF($B1717="PARCELADO ATÉ 12X",$D1717-($D1717*TAXAS!$F$14))/12,IF($A1717=TAXAS!$A$15,IF($B1717="PARCELADO ATÉ 12X",$D1717-($D1717*TAXAS!$F$15))/12,IF($A1717=TAXAS!$A$16,IF($B1717="PARCELADO ATÉ 12X",$D1717-($D1717*TAXAS!$F$16))/12,IF($A1717=TAXAS!$A$17,IF($B1717="PARCELADO ATÉ 12X",$D1717-($D1717*TAXAS!$F$17))/12,IF($A1717=TAXAS!$A$18,IF($B1717="PARCELADO ATÉ 12X",$D1717-($D1717*TAXAS!$F$18))/12,IF($A1717=TAXAS!$A$19,IF($B1717="PARCELADO ATÉ 12X",$D1717-($D1717*TAXAS!$F$19))/12,IF($A1717=TAXAS!$A$20,IF($B1717="PARCELADO ATÉ 12X",$D1717-($D1717*TAXAS!$F$20))/12,IF($A1717=TAXAS!$A$21,IF($B1717="PARCELADO ATÉ 12X",$D1717-($D1717*TAXAS!$F$21))/12,IF($A1717=TAXAS!$A$22,IF($B1717="PARCELADO ATÉ 12X",$D1717-($D1717*TAXAS!$F$22))/12,IF($A1717=TAXAS!$A$23,IF($B1717="PARCELADO ATÉ 12X",$D1717-($D1717*TAXAS!$F$23))/12,IF($A1717=TAXAS!$A$24,IF($B1717="PARCELADO ATÉ 12X",$D1717-($D1717*TAXAS!$F$24))/12,IF($A1717=TAXAS!$A$25,IF($B1717="PARCELADO ATÉ 12X",$D1717-($D1717*TAXAS!$F$25))/12,IF($A1717=TAXAS!$A$26,IF($B1717="PARCELADO ATÉ 12X",$D1717-($D1717*TAXAS!$F$26))/12,IF($A1717=TAXAS!$A$27,IF($B1717="PARCELADO ATÉ 12X",$D1717-($D1717*TAXAS!$F$27))/12))))))))))))))))))))))))/1</f>
        <v>0</v>
      </c>
      <c r="J1717" s="8">
        <f t="shared" si="0"/>
        <v>0</v>
      </c>
      <c r="K1717" s="10" t="b">
        <f>IF($B1717="PARCELADO ATÉ 3X",($D1717-($D1717*TAXAS!$D$4))-$J1717)</f>
        <v>0</v>
      </c>
      <c r="L1717" s="10" t="b">
        <f>IF($B1717="PARCELADO ATÉ 6X",($D1717-($D1717*TAXAS!$E$4))-$J1717)</f>
        <v>0</v>
      </c>
      <c r="M1717" s="10" t="b">
        <f>IF($B1717="PARCELADO ATÉ 12X",($D1717-($D1717*TAXAS!$F$4))-$J1717)</f>
        <v>0</v>
      </c>
      <c r="N1717" s="8">
        <f t="shared" si="1"/>
        <v>0</v>
      </c>
      <c r="O1717" s="10">
        <f t="shared" si="2"/>
        <v>0</v>
      </c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</row>
    <row r="1718" spans="1:31" ht="15.75" customHeight="1" x14ac:dyDescent="0.2">
      <c r="A1718" s="3"/>
      <c r="B1718" s="5"/>
      <c r="C1718" s="6"/>
      <c r="D1718" s="42"/>
      <c r="E1718" s="8">
        <f>IF($A1718="VISA",IF($B1718="DÉBITO",$D1718-($D1718*TAXAS!$B$4)),IF($A1718="MASTER",IF($B1718="DÉBITO",$D1718-($D1718*TAXAS!$B$5)),IF($A1718="ELO", IF($B1718="DÉBITO",$D1718-($D1718*TAXAS!$B$6)),IF($A1718="HIPERCARD",IF($B1718="DÉBITO",$D1718-($D1718*TAXAS!$B$7)),IF($A1718="DINERS",IF($B1718="DÉBITO",$D1718-($D1718*TAXAS!$B$8)),IF($A1718="AMERICA EXPRESS",IF($B1718="DÉBITO",$D1718-($D1718*TAXAS!$B$9)),IF($A1718=TAXAS!$A$10,IF($B1718="DÉBITO",$D1718-($D1718*TAXAS!$B$10)), IF($A1718=TAXAS!$A$11,IF($B1718="DÉBITO",$D1718-($D1718*TAXAS!$B$11)), IF($A1718=TAXAS!$A$12,IF($B1718="DÉBITO",$D1718-($D1718*TAXAS!$B$12)), IF($A1718=TAXAS!$A$13,IF($B1718="DÉBITO",$D1718-($D1718*TAXAS!$B$13)), IF($A1718=TAXAS!$A$14,IF($B1718="DÉBITO",$D1718-($D1718*TAXAS!$B$14)), IF($A1718=TAXAS!$A$15,IF($B1718="DÉBITO",$D1718-($D1718*TAXAS!$B$15)), IF($A1718=TAXAS!$A$16,IF($B1718="DÉBITO",$D1718-($D1718*TAXAS!$B$16)), IF($A1718=TAXAS!$A$17,IF($B1718="DÉBITO",$D1718-($D1718*TAXAS!$B$17)), IF($A1718=TAXAS!$A$18,IF($B1718="DÉBITO",$D1718-($D1718*TAXAS!$B$18)), IF($A1718=TAXAS!$A$19,IF($B1718="DÉBITO",$D1718-($D1718*TAXAS!$B$19)), IF($A1718=TAXAS!$A$20,IF($B1718="DÉBITO",$D1718-($D1718*TAXAS!$B$20)), IF($A1718=TAXAS!$A$21,IF($B1718="DÉBITO",$D1718-($D1718*TAXAS!$B$21)), IF($A1718=TAXAS!$A$22,IF($B1718="DÉBITO",$D1718-($D1718*TAXAS!$B$22)), IF($A1718=TAXAS!$A$23,IF($B1718="DÉBITO",$D1718-($D1718*TAXAS!$B$23)), IF($A1718=TAXAS!$A$24,IF($B1718="DÉBITO",$D1718-($D1718*TAXAS!$B$24)), IF($A1718=TAXAS!$A$25,IF($B1718="DÉBITO",$D1718-($D1718*TAXAS!$B$25)), IF($A1718=TAXAS!$A$26,IF($B1718="DÉBITO",$D1718-($D1718*TAXAS!$B$26)), IF($A1718=TAXAS!$A$27,IF($B1718="DÉBITO",$D1718-($D1718*TAXAS!$B$27))))))))))))))))))))))))))/1</f>
        <v>0</v>
      </c>
      <c r="F1718" s="8">
        <f>IF($A1718="VISA",IF($B1718="CRÉDITO",$D1718-($D1718*TAXAS!$C$4)),IF($A1718="MASTER",IF($B1718="CRÉDITO",$D1718-($D1718*TAXAS!$C$5)),IF($A1718="ELO", IF($B1718="CRÉDITO",$D1718-($D1718*TAXAS!$C$6)),IF($A1718="HIPERCARD",IF($B1718="CRÉDITO",$D1718-($D1718*TAXAS!$C$7)),IF($A1718="DINERS",IF($B1718="CRÉDITO",$D1718-($D1718*TAXAS!$C$8)),IF($A1718="AMERICA EXPRESS",IF($B1718="CRÉDITO",$D1718-($D1718*TAXAS!$C$9)),IF($A1718=TAXAS!$A$10,IF($B1718="CRÉDITO",$D1718-($D1718*TAXAS!$C$10)), IF($A1718=TAXAS!$A$11,IF($B1718="CRÉDITO",$D1718-($D1718*TAXAS!$C$11)), IF($A1718=TAXAS!$A$12,IF($B1718="CRÉDITO",$D1718-($D1718*TAXAS!$C$12)), IF($A1718=TAXAS!$A$13,IF($B1718="CRÉDITO",$D1718-($D1718*TAXAS!$C$13)), IF($A1718=TAXAS!$A$14,IF($B1718="CRÉDITO",$D1718-($D1718*TAXAS!$C$14)), IF($A1718=TAXAS!$A$15,IF($B1718="CRÉDITO",$D1718-($D1718*TAXAS!$C$15)), IF($A1718=TAXAS!$A$16,IF($B1718="CRÉDITO",$D1718-($D1718*TAXAS!$C$16)), IF($A1718=TAXAS!$A$17,IF($B1718="CRÉDITO",$D1718-($D1718*TAXAS!$C$17)), IF($A1718=TAXAS!$A$18,IF($B1718="CRÉDITO",$D1718-($D1718*TAXAS!$C$18)), IF($A1718=TAXAS!$A$19,IF($B1718="CRÉDITO",$D1718-($D1718*TAXAS!$C$19)), IF($A1718=TAXAS!$A$20,IF($B1718="CRÉDITO",$D1718-($D1718*TAXAS!$C$20)), IF($A1718=TAXAS!$A$21,IF($B1718="CRÉDITO",$D1718-($D1718*TAXAS!$C$21)), IF($A1718=TAXAS!$A$22,IF($B1718="CRÉDITO",$D1718-($D1718*TAXAS!$C$22)), IF($A1718=TAXAS!$A$23,IF($B1718="CRÉDITO",$D1718-($D1718*TAXAS!$C$23)), IF($A1718=TAXAS!$A$24,IF($B1718="CRÉDITO",$D1718-($D1718*TAXAS!$C$24)), IF($A1718=TAXAS!$A$25,IF($B1718="CRÉDITO",$D1718-($D1718*TAXAS!$C$25)), IF($A1718=TAXAS!$A$26,IF($B1718="CRÉDITO",$D1718-($D1718*TAXAS!$C$26)), IF($A1718=TAXAS!$A$27,IF($B1718="CRÉDITO",$D1718-($D1718*TAXAS!$C$27))))))))))))))))))))))))))/1</f>
        <v>0</v>
      </c>
      <c r="G1718" s="9">
        <f>IF($A1718="VISA",IF($B1718="PARCELADO ATÉ 3X",$D1718-(D1718*TAXAS!$D$4))/3,IF($A1718="MASTER",IF($B1718="PARCELADO ATÉ 3X",$D1718-(D1718*TAXAS!$D$5))/3,IF($A1718="ELO",IF($B1718="PARCELADO ATÉ 3X",$D1718-(D1718*TAXAS!$D$6))/3,IF($A1718="HIPERCARD",IF($B1718="PARCELADO ATÉ 3X",$D1718-(D1718*TAXAS!$D$7))/3,IF($A1718="DINERS",IF($B1718="PARCELADO ATÉ 3X",$D1718-(D1718*TAXAS!$D$8))/3,IF($A1718="AMERICA EXPRESS",IF($B1718="PARCELADO ATÉ 3X",$D1718-(D1718*TAXAS!$D$9))/3,IF($A1718=TAXAS!$A$10,IF($B1718="PARCELADO ATÉ 3X",$D1718-($D1718*TAXAS!$D$10))/3,IF($A1718=TAXAS!$A$11,IF($B1718="PARCELADO ATÉ 3X",$D1718-($D1718*TAXAS!$D$11))/3,IF($A1718=TAXAS!$A$12,IF($B1718="PARCELADO ATÉ 3X",$D1718-($D1718*TAXAS!$D$12))/3,IF($A1718=TAXAS!$A$13,IF($B1718="PARCELADO ATÉ 3X",$D1718-($D1718*TAXAS!$D$13))/3,IF($A1718=TAXAS!$A$14,IF($B1718="PARCELADO ATÉ 3X",$D1718-($D1718*TAXAS!$D$14))/3,IF($A1718=TAXAS!$A$15,IF($B1718="PARCELADO ATÉ 3X",$D1718-($D1718*TAXAS!$D$15))/3,IF($A1718=TAXAS!$A$16,IF($B1718="PARCELADO ATÉ 3X",$D1718-($D1718*TAXAS!$D$16))/3,IF($A1718=TAXAS!$A$17,IF($B1718="PARCELADO ATÉ 3X",$D1718-($D1718*TAXAS!$D$17))/3,IF($A1718=TAXAS!$A$18,IF($B1718="PARCELADO ATÉ 3X",$D1718-($D1718*TAXAS!$D$18))/3,IF($A1718=TAXAS!$A$19,IF($B1718="PARCELADO ATÉ 3X",$D1718-($D1718*TAXAS!$D$19))/3,IF($A1718=TAXAS!$A$20,IF($B1718="PARCELADO ATÉ 3X",$D1718-($D1718*TAXAS!$D$20))/3,IF($A1718=TAXAS!$A$21,IF($B1718="PARCELADO ATÉ 3X",$D1718-($D1718*TAXAS!$D$21))/3,IF($A1718=TAXAS!$A$22,IF($B1718="PARCELADO ATÉ 3X",$D1718-($D1718*TAXAS!$D$22))/3,IF($A1718=TAXAS!$A$23,IF($B1718="PARCELADO ATÉ 3X",$D1718-($D1718*TAXAS!$D$23))/3,IF($A1718=TAXAS!$A$24,IF($B1718="PARCELADO ATÉ 3X",$D1718-($D1718*TAXAS!$D$24))/3,IF($A1718=TAXAS!$A$25,IF($B1718="PARCELADO ATÉ 3X",$D1718-($D1718*TAXAS!$D$25))/3,IF($A1718=TAXAS!$A$26,IF($B1718="PARCELADO ATÉ 3X",$D1718-($D1718*TAXAS!$D$26))/3,IF($A1718=TAXAS!$A$27,IF($B1718="PARCELADO ATÉ 3X",$D1718-($D1718*TAXAS!$D$27))/3))))))))))))))))))))))))/1</f>
        <v>0</v>
      </c>
      <c r="H1718" s="9">
        <f>IF($A1718="VISA",IF($B1718="PARCELADO ATÉ 6X",$D1718-(D1718*TAXAS!$E$4))/6,IF($A1718="MASTER",IF($B1718="PARCELADO ATÉ 6X",$D1718-(D1718*TAXAS!$E$5))/6,IF($A1718="ELO",IF($B1718="PARCELADO ATÉ 6X",$D1718-(D1718*TAXAS!$E$6))/6,IF($A1718="HIPERCARD",IF($B1718="PARCELADO ATÉ 6X",$D1718-(D1718*TAXAS!$E$7))/6,IF($A1718="DINERS",IF($B1718="PARCELADO ATÉ 6X",$D1718-(D1718*TAXAS!$E$8))/6,IF($A1718="AMERICA EXPRESS",IF($B1718="PARCELADO ATÉ 6X",$D1718-(D1718*TAXAS!$E$9))/6,IF($A1718=TAXAS!$A$10,IF($B1718="PARCELADO ATÉ 6X",$D1718-($D1718*TAXAS!$E$10))/6,IF($A1718=TAXAS!$A$11,IF($B1718="PARCELADO ATÉ 6X",$D1718-($D1718*TAXAS!$E$11))/6,IF($A1718=TAXAS!$A$12,IF($B1718="PARCELADO ATÉ 6X",$D1718-($D1718*TAXAS!$E$12))/6,IF($A1718=TAXAS!$A$13,IF($B1718="PARCELADO ATÉ 6X",$D1718-($D1718*TAXAS!$E$13))/6,IF($A1718=TAXAS!$A$14,IF($B1718="PARCELADO ATÉ 6X",$D1718-($D1718*TAXAS!$E$14))/6,IF($A1718=TAXAS!$A$15,IF($B1718="PARCELADO ATÉ 6X",$D1718-($D1718*TAXAS!$E$15))/6,IF($A1718=TAXAS!$A$16,IF($B1718="PARCELADO ATÉ 6X",$D1718-($D1718*TAXAS!$E$16))/6,IF($A1718=TAXAS!$A$17,IF($B1718="PARCELADO ATÉ 6X",$D1718-($D1718*TAXAS!$E$17))/6,IF($A1718=TAXAS!$A$18,IF($B1718="PARCELADO ATÉ 6X",$D1718-($D1718*TAXAS!$E$18))/6,IF($A1718=TAXAS!$A$19,IF($B1718="PARCELADO ATÉ 6X",$D1718-($D1718*TAXAS!$E$19))/6,IF($A1718=TAXAS!$A$20,IF($B1718="PARCELADO ATÉ 6X",$D1718-($D1718*TAXAS!$E$20))/6,IF($A1718=TAXAS!$A$21,IF($B1718="PARCELADO ATÉ 6X",$D1718-($D1718*TAXAS!$E$21))/6,IF($A1718=TAXAS!$A$22,IF($B1718="PARCELADO ATÉ 6X",$D1718-($D1718*TAXAS!$E$22))/6,IF($A1718=TAXAS!$A$23,IF($B1718="PARCELADO ATÉ 6X",$D1718-($D1718*TAXAS!$E$23))/6,IF($A1718=TAXAS!$A$24,IF($B1718="PARCELADO ATÉ 6X",$D1718-($D1718*TAXAS!$E$24))/6,IF($A1718=TAXAS!$A$25,IF($B1718="PARCELADO ATÉ 6X",$D1718-($D1718*TAXAS!$E$25))/6,IF($A1718=TAXAS!$A$26,IF($B1718="PARCELADO ATÉ 6X",$D1718-($D1718*TAXAS!$E$26))/6,IF($A1718=TAXAS!$A$27,IF($B1718="PARCELADO ATÉ 6X",$D1718-($D1718*TAXAS!$E$27))/6))))))))))))))))))))))))/1</f>
        <v>0</v>
      </c>
      <c r="I1718" s="9">
        <f>IF($A1718="VISA",IF($B1718="PARCELADO ATÉ 12X",$D1718-(D1718*TAXAS!$F$4))/12,IF($A1718="MASTER",IF($B1718="PARCELADO ATÉ 12X",$D1718-(D1718*TAXAS!$F$5))/12,IF($A1718="ELO",IF($B1718="PARCELADO ATÉ 12X",$D1718-(D1718*TAXAS!$F$6))/12,IF($A1718="HIPERCARD",IF($B1718="PARCELADO ATÉ 12X",$D1718-(D1718*TAXAS!$F$7))/12,IF($A1718="DINERS",IF($B1718="PARCELADO ATÉ 12X",$D1718-(D1718*TAXAS!$F$8))/12,IF($A1718="AMERICA EXPRESS",IF($B1718="PARCELADO ATÉ 12X",$D1718-(D1718*TAXAS!$F$9))/12,IF($A1718=TAXAS!$A$10,IF($B1718="PARCELADO ATÉ 12X",$D1718-($D1718*TAXAS!$F$10))/12,IF($A1718=TAXAS!$A$11,IF($B1718="PARCELADO ATÉ 12X",$D1718-($D1718*TAXAS!$F$11))/12,IF($A1718=TAXAS!$A$12,IF($B1718="PARCELADO ATÉ 12X",$D1718-($D1718*TAXAS!$F$12))/12,IF($A1718=TAXAS!$A$13,IF($B1718="PARCELADO ATÉ 12X",$D1718-($D1718*TAXAS!$F$13))/12,IF($A1718=TAXAS!$A$14,IF($B1718="PARCELADO ATÉ 12X",$D1718-($D1718*TAXAS!$F$14))/12,IF($A1718=TAXAS!$A$15,IF($B1718="PARCELADO ATÉ 12X",$D1718-($D1718*TAXAS!$F$15))/12,IF($A1718=TAXAS!$A$16,IF($B1718="PARCELADO ATÉ 12X",$D1718-($D1718*TAXAS!$F$16))/12,IF($A1718=TAXAS!$A$17,IF($B1718="PARCELADO ATÉ 12X",$D1718-($D1718*TAXAS!$F$17))/12,IF($A1718=TAXAS!$A$18,IF($B1718="PARCELADO ATÉ 12X",$D1718-($D1718*TAXAS!$F$18))/12,IF($A1718=TAXAS!$A$19,IF($B1718="PARCELADO ATÉ 12X",$D1718-($D1718*TAXAS!$F$19))/12,IF($A1718=TAXAS!$A$20,IF($B1718="PARCELADO ATÉ 12X",$D1718-($D1718*TAXAS!$F$20))/12,IF($A1718=TAXAS!$A$21,IF($B1718="PARCELADO ATÉ 12X",$D1718-($D1718*TAXAS!$F$21))/12,IF($A1718=TAXAS!$A$22,IF($B1718="PARCELADO ATÉ 12X",$D1718-($D1718*TAXAS!$F$22))/12,IF($A1718=TAXAS!$A$23,IF($B1718="PARCELADO ATÉ 12X",$D1718-($D1718*TAXAS!$F$23))/12,IF($A1718=TAXAS!$A$24,IF($B1718="PARCELADO ATÉ 12X",$D1718-($D1718*TAXAS!$F$24))/12,IF($A1718=TAXAS!$A$25,IF($B1718="PARCELADO ATÉ 12X",$D1718-($D1718*TAXAS!$F$25))/12,IF($A1718=TAXAS!$A$26,IF($B1718="PARCELADO ATÉ 12X",$D1718-($D1718*TAXAS!$F$26))/12,IF($A1718=TAXAS!$A$27,IF($B1718="PARCELADO ATÉ 12X",$D1718-($D1718*TAXAS!$F$27))/12))))))))))))))))))))))))/1</f>
        <v>0</v>
      </c>
      <c r="J1718" s="8">
        <f t="shared" si="0"/>
        <v>0</v>
      </c>
      <c r="K1718" s="10" t="b">
        <f>IF($B1718="PARCELADO ATÉ 3X",($D1718-($D1718*TAXAS!$D$4))-$J1718)</f>
        <v>0</v>
      </c>
      <c r="L1718" s="10" t="b">
        <f>IF($B1718="PARCELADO ATÉ 6X",($D1718-($D1718*TAXAS!$E$4))-$J1718)</f>
        <v>0</v>
      </c>
      <c r="M1718" s="10" t="b">
        <f>IF($B1718="PARCELADO ATÉ 12X",($D1718-($D1718*TAXAS!$F$4))-$J1718)</f>
        <v>0</v>
      </c>
      <c r="N1718" s="8">
        <f t="shared" si="1"/>
        <v>0</v>
      </c>
      <c r="O1718" s="10">
        <f t="shared" si="2"/>
        <v>0</v>
      </c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</row>
    <row r="1719" spans="1:31" ht="15.75" customHeight="1" x14ac:dyDescent="0.2">
      <c r="A1719" s="3"/>
      <c r="B1719" s="5"/>
      <c r="C1719" s="6"/>
      <c r="D1719" s="42"/>
      <c r="E1719" s="8">
        <f>IF($A1719="VISA",IF($B1719="DÉBITO",$D1719-($D1719*TAXAS!$B$4)),IF($A1719="MASTER",IF($B1719="DÉBITO",$D1719-($D1719*TAXAS!$B$5)),IF($A1719="ELO", IF($B1719="DÉBITO",$D1719-($D1719*TAXAS!$B$6)),IF($A1719="HIPERCARD",IF($B1719="DÉBITO",$D1719-($D1719*TAXAS!$B$7)),IF($A1719="DINERS",IF($B1719="DÉBITO",$D1719-($D1719*TAXAS!$B$8)),IF($A1719="AMERICA EXPRESS",IF($B1719="DÉBITO",$D1719-($D1719*TAXAS!$B$9)),IF($A1719=TAXAS!$A$10,IF($B1719="DÉBITO",$D1719-($D1719*TAXAS!$B$10)), IF($A1719=TAXAS!$A$11,IF($B1719="DÉBITO",$D1719-($D1719*TAXAS!$B$11)), IF($A1719=TAXAS!$A$12,IF($B1719="DÉBITO",$D1719-($D1719*TAXAS!$B$12)), IF($A1719=TAXAS!$A$13,IF($B1719="DÉBITO",$D1719-($D1719*TAXAS!$B$13)), IF($A1719=TAXAS!$A$14,IF($B1719="DÉBITO",$D1719-($D1719*TAXAS!$B$14)), IF($A1719=TAXAS!$A$15,IF($B1719="DÉBITO",$D1719-($D1719*TAXAS!$B$15)), IF($A1719=TAXAS!$A$16,IF($B1719="DÉBITO",$D1719-($D1719*TAXAS!$B$16)), IF($A1719=TAXAS!$A$17,IF($B1719="DÉBITO",$D1719-($D1719*TAXAS!$B$17)), IF($A1719=TAXAS!$A$18,IF($B1719="DÉBITO",$D1719-($D1719*TAXAS!$B$18)), IF($A1719=TAXAS!$A$19,IF($B1719="DÉBITO",$D1719-($D1719*TAXAS!$B$19)), IF($A1719=TAXAS!$A$20,IF($B1719="DÉBITO",$D1719-($D1719*TAXAS!$B$20)), IF($A1719=TAXAS!$A$21,IF($B1719="DÉBITO",$D1719-($D1719*TAXAS!$B$21)), IF($A1719=TAXAS!$A$22,IF($B1719="DÉBITO",$D1719-($D1719*TAXAS!$B$22)), IF($A1719=TAXAS!$A$23,IF($B1719="DÉBITO",$D1719-($D1719*TAXAS!$B$23)), IF($A1719=TAXAS!$A$24,IF($B1719="DÉBITO",$D1719-($D1719*TAXAS!$B$24)), IF($A1719=TAXAS!$A$25,IF($B1719="DÉBITO",$D1719-($D1719*TAXAS!$B$25)), IF($A1719=TAXAS!$A$26,IF($B1719="DÉBITO",$D1719-($D1719*TAXAS!$B$26)), IF($A1719=TAXAS!$A$27,IF($B1719="DÉBITO",$D1719-($D1719*TAXAS!$B$27))))))))))))))))))))))))))/1</f>
        <v>0</v>
      </c>
      <c r="F1719" s="8">
        <f>IF($A1719="VISA",IF($B1719="CRÉDITO",$D1719-($D1719*TAXAS!$C$4)),IF($A1719="MASTER",IF($B1719="CRÉDITO",$D1719-($D1719*TAXAS!$C$5)),IF($A1719="ELO", IF($B1719="CRÉDITO",$D1719-($D1719*TAXAS!$C$6)),IF($A1719="HIPERCARD",IF($B1719="CRÉDITO",$D1719-($D1719*TAXAS!$C$7)),IF($A1719="DINERS",IF($B1719="CRÉDITO",$D1719-($D1719*TAXAS!$C$8)),IF($A1719="AMERICA EXPRESS",IF($B1719="CRÉDITO",$D1719-($D1719*TAXAS!$C$9)),IF($A1719=TAXAS!$A$10,IF($B1719="CRÉDITO",$D1719-($D1719*TAXAS!$C$10)), IF($A1719=TAXAS!$A$11,IF($B1719="CRÉDITO",$D1719-($D1719*TAXAS!$C$11)), IF($A1719=TAXAS!$A$12,IF($B1719="CRÉDITO",$D1719-($D1719*TAXAS!$C$12)), IF($A1719=TAXAS!$A$13,IF($B1719="CRÉDITO",$D1719-($D1719*TAXAS!$C$13)), IF($A1719=TAXAS!$A$14,IF($B1719="CRÉDITO",$D1719-($D1719*TAXAS!$C$14)), IF($A1719=TAXAS!$A$15,IF($B1719="CRÉDITO",$D1719-($D1719*TAXAS!$C$15)), IF($A1719=TAXAS!$A$16,IF($B1719="CRÉDITO",$D1719-($D1719*TAXAS!$C$16)), IF($A1719=TAXAS!$A$17,IF($B1719="CRÉDITO",$D1719-($D1719*TAXAS!$C$17)), IF($A1719=TAXAS!$A$18,IF($B1719="CRÉDITO",$D1719-($D1719*TAXAS!$C$18)), IF($A1719=TAXAS!$A$19,IF($B1719="CRÉDITO",$D1719-($D1719*TAXAS!$C$19)), IF($A1719=TAXAS!$A$20,IF($B1719="CRÉDITO",$D1719-($D1719*TAXAS!$C$20)), IF($A1719=TAXAS!$A$21,IF($B1719="CRÉDITO",$D1719-($D1719*TAXAS!$C$21)), IF($A1719=TAXAS!$A$22,IF($B1719="CRÉDITO",$D1719-($D1719*TAXAS!$C$22)), IF($A1719=TAXAS!$A$23,IF($B1719="CRÉDITO",$D1719-($D1719*TAXAS!$C$23)), IF($A1719=TAXAS!$A$24,IF($B1719="CRÉDITO",$D1719-($D1719*TAXAS!$C$24)), IF($A1719=TAXAS!$A$25,IF($B1719="CRÉDITO",$D1719-($D1719*TAXAS!$C$25)), IF($A1719=TAXAS!$A$26,IF($B1719="CRÉDITO",$D1719-($D1719*TAXAS!$C$26)), IF($A1719=TAXAS!$A$27,IF($B1719="CRÉDITO",$D1719-($D1719*TAXAS!$C$27))))))))))))))))))))))))))/1</f>
        <v>0</v>
      </c>
      <c r="G1719" s="9">
        <f>IF($A1719="VISA",IF($B1719="PARCELADO ATÉ 3X",$D1719-(D1719*TAXAS!$D$4))/3,IF($A1719="MASTER",IF($B1719="PARCELADO ATÉ 3X",$D1719-(D1719*TAXAS!$D$5))/3,IF($A1719="ELO",IF($B1719="PARCELADO ATÉ 3X",$D1719-(D1719*TAXAS!$D$6))/3,IF($A1719="HIPERCARD",IF($B1719="PARCELADO ATÉ 3X",$D1719-(D1719*TAXAS!$D$7))/3,IF($A1719="DINERS",IF($B1719="PARCELADO ATÉ 3X",$D1719-(D1719*TAXAS!$D$8))/3,IF($A1719="AMERICA EXPRESS",IF($B1719="PARCELADO ATÉ 3X",$D1719-(D1719*TAXAS!$D$9))/3,IF($A1719=TAXAS!$A$10,IF($B1719="PARCELADO ATÉ 3X",$D1719-($D1719*TAXAS!$D$10))/3,IF($A1719=TAXAS!$A$11,IF($B1719="PARCELADO ATÉ 3X",$D1719-($D1719*TAXAS!$D$11))/3,IF($A1719=TAXAS!$A$12,IF($B1719="PARCELADO ATÉ 3X",$D1719-($D1719*TAXAS!$D$12))/3,IF($A1719=TAXAS!$A$13,IF($B1719="PARCELADO ATÉ 3X",$D1719-($D1719*TAXAS!$D$13))/3,IF($A1719=TAXAS!$A$14,IF($B1719="PARCELADO ATÉ 3X",$D1719-($D1719*TAXAS!$D$14))/3,IF($A1719=TAXAS!$A$15,IF($B1719="PARCELADO ATÉ 3X",$D1719-($D1719*TAXAS!$D$15))/3,IF($A1719=TAXAS!$A$16,IF($B1719="PARCELADO ATÉ 3X",$D1719-($D1719*TAXAS!$D$16))/3,IF($A1719=TAXAS!$A$17,IF($B1719="PARCELADO ATÉ 3X",$D1719-($D1719*TAXAS!$D$17))/3,IF($A1719=TAXAS!$A$18,IF($B1719="PARCELADO ATÉ 3X",$D1719-($D1719*TAXAS!$D$18))/3,IF($A1719=TAXAS!$A$19,IF($B1719="PARCELADO ATÉ 3X",$D1719-($D1719*TAXAS!$D$19))/3,IF($A1719=TAXAS!$A$20,IF($B1719="PARCELADO ATÉ 3X",$D1719-($D1719*TAXAS!$D$20))/3,IF($A1719=TAXAS!$A$21,IF($B1719="PARCELADO ATÉ 3X",$D1719-($D1719*TAXAS!$D$21))/3,IF($A1719=TAXAS!$A$22,IF($B1719="PARCELADO ATÉ 3X",$D1719-($D1719*TAXAS!$D$22))/3,IF($A1719=TAXAS!$A$23,IF($B1719="PARCELADO ATÉ 3X",$D1719-($D1719*TAXAS!$D$23))/3,IF($A1719=TAXAS!$A$24,IF($B1719="PARCELADO ATÉ 3X",$D1719-($D1719*TAXAS!$D$24))/3,IF($A1719=TAXAS!$A$25,IF($B1719="PARCELADO ATÉ 3X",$D1719-($D1719*TAXAS!$D$25))/3,IF($A1719=TAXAS!$A$26,IF($B1719="PARCELADO ATÉ 3X",$D1719-($D1719*TAXAS!$D$26))/3,IF($A1719=TAXAS!$A$27,IF($B1719="PARCELADO ATÉ 3X",$D1719-($D1719*TAXAS!$D$27))/3))))))))))))))))))))))))/1</f>
        <v>0</v>
      </c>
      <c r="H1719" s="9">
        <f>IF($A1719="VISA",IF($B1719="PARCELADO ATÉ 6X",$D1719-(D1719*TAXAS!$E$4))/6,IF($A1719="MASTER",IF($B1719="PARCELADO ATÉ 6X",$D1719-(D1719*TAXAS!$E$5))/6,IF($A1719="ELO",IF($B1719="PARCELADO ATÉ 6X",$D1719-(D1719*TAXAS!$E$6))/6,IF($A1719="HIPERCARD",IF($B1719="PARCELADO ATÉ 6X",$D1719-(D1719*TAXAS!$E$7))/6,IF($A1719="DINERS",IF($B1719="PARCELADO ATÉ 6X",$D1719-(D1719*TAXAS!$E$8))/6,IF($A1719="AMERICA EXPRESS",IF($B1719="PARCELADO ATÉ 6X",$D1719-(D1719*TAXAS!$E$9))/6,IF($A1719=TAXAS!$A$10,IF($B1719="PARCELADO ATÉ 6X",$D1719-($D1719*TAXAS!$E$10))/6,IF($A1719=TAXAS!$A$11,IF($B1719="PARCELADO ATÉ 6X",$D1719-($D1719*TAXAS!$E$11))/6,IF($A1719=TAXAS!$A$12,IF($B1719="PARCELADO ATÉ 6X",$D1719-($D1719*TAXAS!$E$12))/6,IF($A1719=TAXAS!$A$13,IF($B1719="PARCELADO ATÉ 6X",$D1719-($D1719*TAXAS!$E$13))/6,IF($A1719=TAXAS!$A$14,IF($B1719="PARCELADO ATÉ 6X",$D1719-($D1719*TAXAS!$E$14))/6,IF($A1719=TAXAS!$A$15,IF($B1719="PARCELADO ATÉ 6X",$D1719-($D1719*TAXAS!$E$15))/6,IF($A1719=TAXAS!$A$16,IF($B1719="PARCELADO ATÉ 6X",$D1719-($D1719*TAXAS!$E$16))/6,IF($A1719=TAXAS!$A$17,IF($B1719="PARCELADO ATÉ 6X",$D1719-($D1719*TAXAS!$E$17))/6,IF($A1719=TAXAS!$A$18,IF($B1719="PARCELADO ATÉ 6X",$D1719-($D1719*TAXAS!$E$18))/6,IF($A1719=TAXAS!$A$19,IF($B1719="PARCELADO ATÉ 6X",$D1719-($D1719*TAXAS!$E$19))/6,IF($A1719=TAXAS!$A$20,IF($B1719="PARCELADO ATÉ 6X",$D1719-($D1719*TAXAS!$E$20))/6,IF($A1719=TAXAS!$A$21,IF($B1719="PARCELADO ATÉ 6X",$D1719-($D1719*TAXAS!$E$21))/6,IF($A1719=TAXAS!$A$22,IF($B1719="PARCELADO ATÉ 6X",$D1719-($D1719*TAXAS!$E$22))/6,IF($A1719=TAXAS!$A$23,IF($B1719="PARCELADO ATÉ 6X",$D1719-($D1719*TAXAS!$E$23))/6,IF($A1719=TAXAS!$A$24,IF($B1719="PARCELADO ATÉ 6X",$D1719-($D1719*TAXAS!$E$24))/6,IF($A1719=TAXAS!$A$25,IF($B1719="PARCELADO ATÉ 6X",$D1719-($D1719*TAXAS!$E$25))/6,IF($A1719=TAXAS!$A$26,IF($B1719="PARCELADO ATÉ 6X",$D1719-($D1719*TAXAS!$E$26))/6,IF($A1719=TAXAS!$A$27,IF($B1719="PARCELADO ATÉ 6X",$D1719-($D1719*TAXAS!$E$27))/6))))))))))))))))))))))))/1</f>
        <v>0</v>
      </c>
      <c r="I1719" s="9">
        <f>IF($A1719="VISA",IF($B1719="PARCELADO ATÉ 12X",$D1719-(D1719*TAXAS!$F$4))/12,IF($A1719="MASTER",IF($B1719="PARCELADO ATÉ 12X",$D1719-(D1719*TAXAS!$F$5))/12,IF($A1719="ELO",IF($B1719="PARCELADO ATÉ 12X",$D1719-(D1719*TAXAS!$F$6))/12,IF($A1719="HIPERCARD",IF($B1719="PARCELADO ATÉ 12X",$D1719-(D1719*TAXAS!$F$7))/12,IF($A1719="DINERS",IF($B1719="PARCELADO ATÉ 12X",$D1719-(D1719*TAXAS!$F$8))/12,IF($A1719="AMERICA EXPRESS",IF($B1719="PARCELADO ATÉ 12X",$D1719-(D1719*TAXAS!$F$9))/12,IF($A1719=TAXAS!$A$10,IF($B1719="PARCELADO ATÉ 12X",$D1719-($D1719*TAXAS!$F$10))/12,IF($A1719=TAXAS!$A$11,IF($B1719="PARCELADO ATÉ 12X",$D1719-($D1719*TAXAS!$F$11))/12,IF($A1719=TAXAS!$A$12,IF($B1719="PARCELADO ATÉ 12X",$D1719-($D1719*TAXAS!$F$12))/12,IF($A1719=TAXAS!$A$13,IF($B1719="PARCELADO ATÉ 12X",$D1719-($D1719*TAXAS!$F$13))/12,IF($A1719=TAXAS!$A$14,IF($B1719="PARCELADO ATÉ 12X",$D1719-($D1719*TAXAS!$F$14))/12,IF($A1719=TAXAS!$A$15,IF($B1719="PARCELADO ATÉ 12X",$D1719-($D1719*TAXAS!$F$15))/12,IF($A1719=TAXAS!$A$16,IF($B1719="PARCELADO ATÉ 12X",$D1719-($D1719*TAXAS!$F$16))/12,IF($A1719=TAXAS!$A$17,IF($B1719="PARCELADO ATÉ 12X",$D1719-($D1719*TAXAS!$F$17))/12,IF($A1719=TAXAS!$A$18,IF($B1719="PARCELADO ATÉ 12X",$D1719-($D1719*TAXAS!$F$18))/12,IF($A1719=TAXAS!$A$19,IF($B1719="PARCELADO ATÉ 12X",$D1719-($D1719*TAXAS!$F$19))/12,IF($A1719=TAXAS!$A$20,IF($B1719="PARCELADO ATÉ 12X",$D1719-($D1719*TAXAS!$F$20))/12,IF($A1719=TAXAS!$A$21,IF($B1719="PARCELADO ATÉ 12X",$D1719-($D1719*TAXAS!$F$21))/12,IF($A1719=TAXAS!$A$22,IF($B1719="PARCELADO ATÉ 12X",$D1719-($D1719*TAXAS!$F$22))/12,IF($A1719=TAXAS!$A$23,IF($B1719="PARCELADO ATÉ 12X",$D1719-($D1719*TAXAS!$F$23))/12,IF($A1719=TAXAS!$A$24,IF($B1719="PARCELADO ATÉ 12X",$D1719-($D1719*TAXAS!$F$24))/12,IF($A1719=TAXAS!$A$25,IF($B1719="PARCELADO ATÉ 12X",$D1719-($D1719*TAXAS!$F$25))/12,IF($A1719=TAXAS!$A$26,IF($B1719="PARCELADO ATÉ 12X",$D1719-($D1719*TAXAS!$F$26))/12,IF($A1719=TAXAS!$A$27,IF($B1719="PARCELADO ATÉ 12X",$D1719-($D1719*TAXAS!$F$27))/12))))))))))))))))))))))))/1</f>
        <v>0</v>
      </c>
      <c r="J1719" s="8">
        <f t="shared" si="0"/>
        <v>0</v>
      </c>
      <c r="K1719" s="10" t="b">
        <f>IF($B1719="PARCELADO ATÉ 3X",($D1719-($D1719*TAXAS!$D$4))-$J1719)</f>
        <v>0</v>
      </c>
      <c r="L1719" s="10" t="b">
        <f>IF($B1719="PARCELADO ATÉ 6X",($D1719-($D1719*TAXAS!$E$4))-$J1719)</f>
        <v>0</v>
      </c>
      <c r="M1719" s="10" t="b">
        <f>IF($B1719="PARCELADO ATÉ 12X",($D1719-($D1719*TAXAS!$F$4))-$J1719)</f>
        <v>0</v>
      </c>
      <c r="N1719" s="8">
        <f t="shared" si="1"/>
        <v>0</v>
      </c>
      <c r="O1719" s="10">
        <f t="shared" si="2"/>
        <v>0</v>
      </c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</row>
    <row r="1720" spans="1:31" ht="15.75" customHeight="1" x14ac:dyDescent="0.2">
      <c r="A1720" s="3"/>
      <c r="B1720" s="5"/>
      <c r="C1720" s="6"/>
      <c r="D1720" s="42"/>
      <c r="E1720" s="8">
        <f>IF($A1720="VISA",IF($B1720="DÉBITO",$D1720-($D1720*TAXAS!$B$4)),IF($A1720="MASTER",IF($B1720="DÉBITO",$D1720-($D1720*TAXAS!$B$5)),IF($A1720="ELO", IF($B1720="DÉBITO",$D1720-($D1720*TAXAS!$B$6)),IF($A1720="HIPERCARD",IF($B1720="DÉBITO",$D1720-($D1720*TAXAS!$B$7)),IF($A1720="DINERS",IF($B1720="DÉBITO",$D1720-($D1720*TAXAS!$B$8)),IF($A1720="AMERICA EXPRESS",IF($B1720="DÉBITO",$D1720-($D1720*TAXAS!$B$9)),IF($A1720=TAXAS!$A$10,IF($B1720="DÉBITO",$D1720-($D1720*TAXAS!$B$10)), IF($A1720=TAXAS!$A$11,IF($B1720="DÉBITO",$D1720-($D1720*TAXAS!$B$11)), IF($A1720=TAXAS!$A$12,IF($B1720="DÉBITO",$D1720-($D1720*TAXAS!$B$12)), IF($A1720=TAXAS!$A$13,IF($B1720="DÉBITO",$D1720-($D1720*TAXAS!$B$13)), IF($A1720=TAXAS!$A$14,IF($B1720="DÉBITO",$D1720-($D1720*TAXAS!$B$14)), IF($A1720=TAXAS!$A$15,IF($B1720="DÉBITO",$D1720-($D1720*TAXAS!$B$15)), IF($A1720=TAXAS!$A$16,IF($B1720="DÉBITO",$D1720-($D1720*TAXAS!$B$16)), IF($A1720=TAXAS!$A$17,IF($B1720="DÉBITO",$D1720-($D1720*TAXAS!$B$17)), IF($A1720=TAXAS!$A$18,IF($B1720="DÉBITO",$D1720-($D1720*TAXAS!$B$18)), IF($A1720=TAXAS!$A$19,IF($B1720="DÉBITO",$D1720-($D1720*TAXAS!$B$19)), IF($A1720=TAXAS!$A$20,IF($B1720="DÉBITO",$D1720-($D1720*TAXAS!$B$20)), IF($A1720=TAXAS!$A$21,IF($B1720="DÉBITO",$D1720-($D1720*TAXAS!$B$21)), IF($A1720=TAXAS!$A$22,IF($B1720="DÉBITO",$D1720-($D1720*TAXAS!$B$22)), IF($A1720=TAXAS!$A$23,IF($B1720="DÉBITO",$D1720-($D1720*TAXAS!$B$23)), IF($A1720=TAXAS!$A$24,IF($B1720="DÉBITO",$D1720-($D1720*TAXAS!$B$24)), IF($A1720=TAXAS!$A$25,IF($B1720="DÉBITO",$D1720-($D1720*TAXAS!$B$25)), IF($A1720=TAXAS!$A$26,IF($B1720="DÉBITO",$D1720-($D1720*TAXAS!$B$26)), IF($A1720=TAXAS!$A$27,IF($B1720="DÉBITO",$D1720-($D1720*TAXAS!$B$27))))))))))))))))))))))))))/1</f>
        <v>0</v>
      </c>
      <c r="F1720" s="8">
        <f>IF($A1720="VISA",IF($B1720="CRÉDITO",$D1720-($D1720*TAXAS!$C$4)),IF($A1720="MASTER",IF($B1720="CRÉDITO",$D1720-($D1720*TAXAS!$C$5)),IF($A1720="ELO", IF($B1720="CRÉDITO",$D1720-($D1720*TAXAS!$C$6)),IF($A1720="HIPERCARD",IF($B1720="CRÉDITO",$D1720-($D1720*TAXAS!$C$7)),IF($A1720="DINERS",IF($B1720="CRÉDITO",$D1720-($D1720*TAXAS!$C$8)),IF($A1720="AMERICA EXPRESS",IF($B1720="CRÉDITO",$D1720-($D1720*TAXAS!$C$9)),IF($A1720=TAXAS!$A$10,IF($B1720="CRÉDITO",$D1720-($D1720*TAXAS!$C$10)), IF($A1720=TAXAS!$A$11,IF($B1720="CRÉDITO",$D1720-($D1720*TAXAS!$C$11)), IF($A1720=TAXAS!$A$12,IF($B1720="CRÉDITO",$D1720-($D1720*TAXAS!$C$12)), IF($A1720=TAXAS!$A$13,IF($B1720="CRÉDITO",$D1720-($D1720*TAXAS!$C$13)), IF($A1720=TAXAS!$A$14,IF($B1720="CRÉDITO",$D1720-($D1720*TAXAS!$C$14)), IF($A1720=TAXAS!$A$15,IF($B1720="CRÉDITO",$D1720-($D1720*TAXAS!$C$15)), IF($A1720=TAXAS!$A$16,IF($B1720="CRÉDITO",$D1720-($D1720*TAXAS!$C$16)), IF($A1720=TAXAS!$A$17,IF($B1720="CRÉDITO",$D1720-($D1720*TAXAS!$C$17)), IF($A1720=TAXAS!$A$18,IF($B1720="CRÉDITO",$D1720-($D1720*TAXAS!$C$18)), IF($A1720=TAXAS!$A$19,IF($B1720="CRÉDITO",$D1720-($D1720*TAXAS!$C$19)), IF($A1720=TAXAS!$A$20,IF($B1720="CRÉDITO",$D1720-($D1720*TAXAS!$C$20)), IF($A1720=TAXAS!$A$21,IF($B1720="CRÉDITO",$D1720-($D1720*TAXAS!$C$21)), IF($A1720=TAXAS!$A$22,IF($B1720="CRÉDITO",$D1720-($D1720*TAXAS!$C$22)), IF($A1720=TAXAS!$A$23,IF($B1720="CRÉDITO",$D1720-($D1720*TAXAS!$C$23)), IF($A1720=TAXAS!$A$24,IF($B1720="CRÉDITO",$D1720-($D1720*TAXAS!$C$24)), IF($A1720=TAXAS!$A$25,IF($B1720="CRÉDITO",$D1720-($D1720*TAXAS!$C$25)), IF($A1720=TAXAS!$A$26,IF($B1720="CRÉDITO",$D1720-($D1720*TAXAS!$C$26)), IF($A1720=TAXAS!$A$27,IF($B1720="CRÉDITO",$D1720-($D1720*TAXAS!$C$27))))))))))))))))))))))))))/1</f>
        <v>0</v>
      </c>
      <c r="G1720" s="9">
        <f>IF($A1720="VISA",IF($B1720="PARCELADO ATÉ 3X",$D1720-(D1720*TAXAS!$D$4))/3,IF($A1720="MASTER",IF($B1720="PARCELADO ATÉ 3X",$D1720-(D1720*TAXAS!$D$5))/3,IF($A1720="ELO",IF($B1720="PARCELADO ATÉ 3X",$D1720-(D1720*TAXAS!$D$6))/3,IF($A1720="HIPERCARD",IF($B1720="PARCELADO ATÉ 3X",$D1720-(D1720*TAXAS!$D$7))/3,IF($A1720="DINERS",IF($B1720="PARCELADO ATÉ 3X",$D1720-(D1720*TAXAS!$D$8))/3,IF($A1720="AMERICA EXPRESS",IF($B1720="PARCELADO ATÉ 3X",$D1720-(D1720*TAXAS!$D$9))/3,IF($A1720=TAXAS!$A$10,IF($B1720="PARCELADO ATÉ 3X",$D1720-($D1720*TAXAS!$D$10))/3,IF($A1720=TAXAS!$A$11,IF($B1720="PARCELADO ATÉ 3X",$D1720-($D1720*TAXAS!$D$11))/3,IF($A1720=TAXAS!$A$12,IF($B1720="PARCELADO ATÉ 3X",$D1720-($D1720*TAXAS!$D$12))/3,IF($A1720=TAXAS!$A$13,IF($B1720="PARCELADO ATÉ 3X",$D1720-($D1720*TAXAS!$D$13))/3,IF($A1720=TAXAS!$A$14,IF($B1720="PARCELADO ATÉ 3X",$D1720-($D1720*TAXAS!$D$14))/3,IF($A1720=TAXAS!$A$15,IF($B1720="PARCELADO ATÉ 3X",$D1720-($D1720*TAXAS!$D$15))/3,IF($A1720=TAXAS!$A$16,IF($B1720="PARCELADO ATÉ 3X",$D1720-($D1720*TAXAS!$D$16))/3,IF($A1720=TAXAS!$A$17,IF($B1720="PARCELADO ATÉ 3X",$D1720-($D1720*TAXAS!$D$17))/3,IF($A1720=TAXAS!$A$18,IF($B1720="PARCELADO ATÉ 3X",$D1720-($D1720*TAXAS!$D$18))/3,IF($A1720=TAXAS!$A$19,IF($B1720="PARCELADO ATÉ 3X",$D1720-($D1720*TAXAS!$D$19))/3,IF($A1720=TAXAS!$A$20,IF($B1720="PARCELADO ATÉ 3X",$D1720-($D1720*TAXAS!$D$20))/3,IF($A1720=TAXAS!$A$21,IF($B1720="PARCELADO ATÉ 3X",$D1720-($D1720*TAXAS!$D$21))/3,IF($A1720=TAXAS!$A$22,IF($B1720="PARCELADO ATÉ 3X",$D1720-($D1720*TAXAS!$D$22))/3,IF($A1720=TAXAS!$A$23,IF($B1720="PARCELADO ATÉ 3X",$D1720-($D1720*TAXAS!$D$23))/3,IF($A1720=TAXAS!$A$24,IF($B1720="PARCELADO ATÉ 3X",$D1720-($D1720*TAXAS!$D$24))/3,IF($A1720=TAXAS!$A$25,IF($B1720="PARCELADO ATÉ 3X",$D1720-($D1720*TAXAS!$D$25))/3,IF($A1720=TAXAS!$A$26,IF($B1720="PARCELADO ATÉ 3X",$D1720-($D1720*TAXAS!$D$26))/3,IF($A1720=TAXAS!$A$27,IF($B1720="PARCELADO ATÉ 3X",$D1720-($D1720*TAXAS!$D$27))/3))))))))))))))))))))))))/1</f>
        <v>0</v>
      </c>
      <c r="H1720" s="9">
        <f>IF($A1720="VISA",IF($B1720="PARCELADO ATÉ 6X",$D1720-(D1720*TAXAS!$E$4))/6,IF($A1720="MASTER",IF($B1720="PARCELADO ATÉ 6X",$D1720-(D1720*TAXAS!$E$5))/6,IF($A1720="ELO",IF($B1720="PARCELADO ATÉ 6X",$D1720-(D1720*TAXAS!$E$6))/6,IF($A1720="HIPERCARD",IF($B1720="PARCELADO ATÉ 6X",$D1720-(D1720*TAXAS!$E$7))/6,IF($A1720="DINERS",IF($B1720="PARCELADO ATÉ 6X",$D1720-(D1720*TAXAS!$E$8))/6,IF($A1720="AMERICA EXPRESS",IF($B1720="PARCELADO ATÉ 6X",$D1720-(D1720*TAXAS!$E$9))/6,IF($A1720=TAXAS!$A$10,IF($B1720="PARCELADO ATÉ 6X",$D1720-($D1720*TAXAS!$E$10))/6,IF($A1720=TAXAS!$A$11,IF($B1720="PARCELADO ATÉ 6X",$D1720-($D1720*TAXAS!$E$11))/6,IF($A1720=TAXAS!$A$12,IF($B1720="PARCELADO ATÉ 6X",$D1720-($D1720*TAXAS!$E$12))/6,IF($A1720=TAXAS!$A$13,IF($B1720="PARCELADO ATÉ 6X",$D1720-($D1720*TAXAS!$E$13))/6,IF($A1720=TAXAS!$A$14,IF($B1720="PARCELADO ATÉ 6X",$D1720-($D1720*TAXAS!$E$14))/6,IF($A1720=TAXAS!$A$15,IF($B1720="PARCELADO ATÉ 6X",$D1720-($D1720*TAXAS!$E$15))/6,IF($A1720=TAXAS!$A$16,IF($B1720="PARCELADO ATÉ 6X",$D1720-($D1720*TAXAS!$E$16))/6,IF($A1720=TAXAS!$A$17,IF($B1720="PARCELADO ATÉ 6X",$D1720-($D1720*TAXAS!$E$17))/6,IF($A1720=TAXAS!$A$18,IF($B1720="PARCELADO ATÉ 6X",$D1720-($D1720*TAXAS!$E$18))/6,IF($A1720=TAXAS!$A$19,IF($B1720="PARCELADO ATÉ 6X",$D1720-($D1720*TAXAS!$E$19))/6,IF($A1720=TAXAS!$A$20,IF($B1720="PARCELADO ATÉ 6X",$D1720-($D1720*TAXAS!$E$20))/6,IF($A1720=TAXAS!$A$21,IF($B1720="PARCELADO ATÉ 6X",$D1720-($D1720*TAXAS!$E$21))/6,IF($A1720=TAXAS!$A$22,IF($B1720="PARCELADO ATÉ 6X",$D1720-($D1720*TAXAS!$E$22))/6,IF($A1720=TAXAS!$A$23,IF($B1720="PARCELADO ATÉ 6X",$D1720-($D1720*TAXAS!$E$23))/6,IF($A1720=TAXAS!$A$24,IF($B1720="PARCELADO ATÉ 6X",$D1720-($D1720*TAXAS!$E$24))/6,IF($A1720=TAXAS!$A$25,IF($B1720="PARCELADO ATÉ 6X",$D1720-($D1720*TAXAS!$E$25))/6,IF($A1720=TAXAS!$A$26,IF($B1720="PARCELADO ATÉ 6X",$D1720-($D1720*TAXAS!$E$26))/6,IF($A1720=TAXAS!$A$27,IF($B1720="PARCELADO ATÉ 6X",$D1720-($D1720*TAXAS!$E$27))/6))))))))))))))))))))))))/1</f>
        <v>0</v>
      </c>
      <c r="I1720" s="9">
        <f>IF($A1720="VISA",IF($B1720="PARCELADO ATÉ 12X",$D1720-(D1720*TAXAS!$F$4))/12,IF($A1720="MASTER",IF($B1720="PARCELADO ATÉ 12X",$D1720-(D1720*TAXAS!$F$5))/12,IF($A1720="ELO",IF($B1720="PARCELADO ATÉ 12X",$D1720-(D1720*TAXAS!$F$6))/12,IF($A1720="HIPERCARD",IF($B1720="PARCELADO ATÉ 12X",$D1720-(D1720*TAXAS!$F$7))/12,IF($A1720="DINERS",IF($B1720="PARCELADO ATÉ 12X",$D1720-(D1720*TAXAS!$F$8))/12,IF($A1720="AMERICA EXPRESS",IF($B1720="PARCELADO ATÉ 12X",$D1720-(D1720*TAXAS!$F$9))/12,IF($A1720=TAXAS!$A$10,IF($B1720="PARCELADO ATÉ 12X",$D1720-($D1720*TAXAS!$F$10))/12,IF($A1720=TAXAS!$A$11,IF($B1720="PARCELADO ATÉ 12X",$D1720-($D1720*TAXAS!$F$11))/12,IF($A1720=TAXAS!$A$12,IF($B1720="PARCELADO ATÉ 12X",$D1720-($D1720*TAXAS!$F$12))/12,IF($A1720=TAXAS!$A$13,IF($B1720="PARCELADO ATÉ 12X",$D1720-($D1720*TAXAS!$F$13))/12,IF($A1720=TAXAS!$A$14,IF($B1720="PARCELADO ATÉ 12X",$D1720-($D1720*TAXAS!$F$14))/12,IF($A1720=TAXAS!$A$15,IF($B1720="PARCELADO ATÉ 12X",$D1720-($D1720*TAXAS!$F$15))/12,IF($A1720=TAXAS!$A$16,IF($B1720="PARCELADO ATÉ 12X",$D1720-($D1720*TAXAS!$F$16))/12,IF($A1720=TAXAS!$A$17,IF($B1720="PARCELADO ATÉ 12X",$D1720-($D1720*TAXAS!$F$17))/12,IF($A1720=TAXAS!$A$18,IF($B1720="PARCELADO ATÉ 12X",$D1720-($D1720*TAXAS!$F$18))/12,IF($A1720=TAXAS!$A$19,IF($B1720="PARCELADO ATÉ 12X",$D1720-($D1720*TAXAS!$F$19))/12,IF($A1720=TAXAS!$A$20,IF($B1720="PARCELADO ATÉ 12X",$D1720-($D1720*TAXAS!$F$20))/12,IF($A1720=TAXAS!$A$21,IF($B1720="PARCELADO ATÉ 12X",$D1720-($D1720*TAXAS!$F$21))/12,IF($A1720=TAXAS!$A$22,IF($B1720="PARCELADO ATÉ 12X",$D1720-($D1720*TAXAS!$F$22))/12,IF($A1720=TAXAS!$A$23,IF($B1720="PARCELADO ATÉ 12X",$D1720-($D1720*TAXAS!$F$23))/12,IF($A1720=TAXAS!$A$24,IF($B1720="PARCELADO ATÉ 12X",$D1720-($D1720*TAXAS!$F$24))/12,IF($A1720=TAXAS!$A$25,IF($B1720="PARCELADO ATÉ 12X",$D1720-($D1720*TAXAS!$F$25))/12,IF($A1720=TAXAS!$A$26,IF($B1720="PARCELADO ATÉ 12X",$D1720-($D1720*TAXAS!$F$26))/12,IF($A1720=TAXAS!$A$27,IF($B1720="PARCELADO ATÉ 12X",$D1720-($D1720*TAXAS!$F$27))/12))))))))))))))))))))))))/1</f>
        <v>0</v>
      </c>
      <c r="J1720" s="8">
        <f t="shared" si="0"/>
        <v>0</v>
      </c>
      <c r="K1720" s="10" t="b">
        <f>IF($B1720="PARCELADO ATÉ 3X",($D1720-($D1720*TAXAS!$D$4))-$J1720)</f>
        <v>0</v>
      </c>
      <c r="L1720" s="10" t="b">
        <f>IF($B1720="PARCELADO ATÉ 6X",($D1720-($D1720*TAXAS!$E$4))-$J1720)</f>
        <v>0</v>
      </c>
      <c r="M1720" s="10" t="b">
        <f>IF($B1720="PARCELADO ATÉ 12X",($D1720-($D1720*TAXAS!$F$4))-$J1720)</f>
        <v>0</v>
      </c>
      <c r="N1720" s="8">
        <f t="shared" si="1"/>
        <v>0</v>
      </c>
      <c r="O1720" s="10">
        <f t="shared" si="2"/>
        <v>0</v>
      </c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</row>
    <row r="1721" spans="1:31" ht="15.75" customHeight="1" x14ac:dyDescent="0.2">
      <c r="A1721" s="3"/>
      <c r="B1721" s="5"/>
      <c r="C1721" s="6"/>
      <c r="D1721" s="42"/>
      <c r="E1721" s="8">
        <f>IF($A1721="VISA",IF($B1721="DÉBITO",$D1721-($D1721*TAXAS!$B$4)),IF($A1721="MASTER",IF($B1721="DÉBITO",$D1721-($D1721*TAXAS!$B$5)),IF($A1721="ELO", IF($B1721="DÉBITO",$D1721-($D1721*TAXAS!$B$6)),IF($A1721="HIPERCARD",IF($B1721="DÉBITO",$D1721-($D1721*TAXAS!$B$7)),IF($A1721="DINERS",IF($B1721="DÉBITO",$D1721-($D1721*TAXAS!$B$8)),IF($A1721="AMERICA EXPRESS",IF($B1721="DÉBITO",$D1721-($D1721*TAXAS!$B$9)),IF($A1721=TAXAS!$A$10,IF($B1721="DÉBITO",$D1721-($D1721*TAXAS!$B$10)), IF($A1721=TAXAS!$A$11,IF($B1721="DÉBITO",$D1721-($D1721*TAXAS!$B$11)), IF($A1721=TAXAS!$A$12,IF($B1721="DÉBITO",$D1721-($D1721*TAXAS!$B$12)), IF($A1721=TAXAS!$A$13,IF($B1721="DÉBITO",$D1721-($D1721*TAXAS!$B$13)), IF($A1721=TAXAS!$A$14,IF($B1721="DÉBITO",$D1721-($D1721*TAXAS!$B$14)), IF($A1721=TAXAS!$A$15,IF($B1721="DÉBITO",$D1721-($D1721*TAXAS!$B$15)), IF($A1721=TAXAS!$A$16,IF($B1721="DÉBITO",$D1721-($D1721*TAXAS!$B$16)), IF($A1721=TAXAS!$A$17,IF($B1721="DÉBITO",$D1721-($D1721*TAXAS!$B$17)), IF($A1721=TAXAS!$A$18,IF($B1721="DÉBITO",$D1721-($D1721*TAXAS!$B$18)), IF($A1721=TAXAS!$A$19,IF($B1721="DÉBITO",$D1721-($D1721*TAXAS!$B$19)), IF($A1721=TAXAS!$A$20,IF($B1721="DÉBITO",$D1721-($D1721*TAXAS!$B$20)), IF($A1721=TAXAS!$A$21,IF($B1721="DÉBITO",$D1721-($D1721*TAXAS!$B$21)), IF($A1721=TAXAS!$A$22,IF($B1721="DÉBITO",$D1721-($D1721*TAXAS!$B$22)), IF($A1721=TAXAS!$A$23,IF($B1721="DÉBITO",$D1721-($D1721*TAXAS!$B$23)), IF($A1721=TAXAS!$A$24,IF($B1721="DÉBITO",$D1721-($D1721*TAXAS!$B$24)), IF($A1721=TAXAS!$A$25,IF($B1721="DÉBITO",$D1721-($D1721*TAXAS!$B$25)), IF($A1721=TAXAS!$A$26,IF($B1721="DÉBITO",$D1721-($D1721*TAXAS!$B$26)), IF($A1721=TAXAS!$A$27,IF($B1721="DÉBITO",$D1721-($D1721*TAXAS!$B$27))))))))))))))))))))))))))/1</f>
        <v>0</v>
      </c>
      <c r="F1721" s="8">
        <f>IF($A1721="VISA",IF($B1721="CRÉDITO",$D1721-($D1721*TAXAS!$C$4)),IF($A1721="MASTER",IF($B1721="CRÉDITO",$D1721-($D1721*TAXAS!$C$5)),IF($A1721="ELO", IF($B1721="CRÉDITO",$D1721-($D1721*TAXAS!$C$6)),IF($A1721="HIPERCARD",IF($B1721="CRÉDITO",$D1721-($D1721*TAXAS!$C$7)),IF($A1721="DINERS",IF($B1721="CRÉDITO",$D1721-($D1721*TAXAS!$C$8)),IF($A1721="AMERICA EXPRESS",IF($B1721="CRÉDITO",$D1721-($D1721*TAXAS!$C$9)),IF($A1721=TAXAS!$A$10,IF($B1721="CRÉDITO",$D1721-($D1721*TAXAS!$C$10)), IF($A1721=TAXAS!$A$11,IF($B1721="CRÉDITO",$D1721-($D1721*TAXAS!$C$11)), IF($A1721=TAXAS!$A$12,IF($B1721="CRÉDITO",$D1721-($D1721*TAXAS!$C$12)), IF($A1721=TAXAS!$A$13,IF($B1721="CRÉDITO",$D1721-($D1721*TAXAS!$C$13)), IF($A1721=TAXAS!$A$14,IF($B1721="CRÉDITO",$D1721-($D1721*TAXAS!$C$14)), IF($A1721=TAXAS!$A$15,IF($B1721="CRÉDITO",$D1721-($D1721*TAXAS!$C$15)), IF($A1721=TAXAS!$A$16,IF($B1721="CRÉDITO",$D1721-($D1721*TAXAS!$C$16)), IF($A1721=TAXAS!$A$17,IF($B1721="CRÉDITO",$D1721-($D1721*TAXAS!$C$17)), IF($A1721=TAXAS!$A$18,IF($B1721="CRÉDITO",$D1721-($D1721*TAXAS!$C$18)), IF($A1721=TAXAS!$A$19,IF($B1721="CRÉDITO",$D1721-($D1721*TAXAS!$C$19)), IF($A1721=TAXAS!$A$20,IF($B1721="CRÉDITO",$D1721-($D1721*TAXAS!$C$20)), IF($A1721=TAXAS!$A$21,IF($B1721="CRÉDITO",$D1721-($D1721*TAXAS!$C$21)), IF($A1721=TAXAS!$A$22,IF($B1721="CRÉDITO",$D1721-($D1721*TAXAS!$C$22)), IF($A1721=TAXAS!$A$23,IF($B1721="CRÉDITO",$D1721-($D1721*TAXAS!$C$23)), IF($A1721=TAXAS!$A$24,IF($B1721="CRÉDITO",$D1721-($D1721*TAXAS!$C$24)), IF($A1721=TAXAS!$A$25,IF($B1721="CRÉDITO",$D1721-($D1721*TAXAS!$C$25)), IF($A1721=TAXAS!$A$26,IF($B1721="CRÉDITO",$D1721-($D1721*TAXAS!$C$26)), IF($A1721=TAXAS!$A$27,IF($B1721="CRÉDITO",$D1721-($D1721*TAXAS!$C$27))))))))))))))))))))))))))/1</f>
        <v>0</v>
      </c>
      <c r="G1721" s="9">
        <f>IF($A1721="VISA",IF($B1721="PARCELADO ATÉ 3X",$D1721-(D1721*TAXAS!$D$4))/3,IF($A1721="MASTER",IF($B1721="PARCELADO ATÉ 3X",$D1721-(D1721*TAXAS!$D$5))/3,IF($A1721="ELO",IF($B1721="PARCELADO ATÉ 3X",$D1721-(D1721*TAXAS!$D$6))/3,IF($A1721="HIPERCARD",IF($B1721="PARCELADO ATÉ 3X",$D1721-(D1721*TAXAS!$D$7))/3,IF($A1721="DINERS",IF($B1721="PARCELADO ATÉ 3X",$D1721-(D1721*TAXAS!$D$8))/3,IF($A1721="AMERICA EXPRESS",IF($B1721="PARCELADO ATÉ 3X",$D1721-(D1721*TAXAS!$D$9))/3,IF($A1721=TAXAS!$A$10,IF($B1721="PARCELADO ATÉ 3X",$D1721-($D1721*TAXAS!$D$10))/3,IF($A1721=TAXAS!$A$11,IF($B1721="PARCELADO ATÉ 3X",$D1721-($D1721*TAXAS!$D$11))/3,IF($A1721=TAXAS!$A$12,IF($B1721="PARCELADO ATÉ 3X",$D1721-($D1721*TAXAS!$D$12))/3,IF($A1721=TAXAS!$A$13,IF($B1721="PARCELADO ATÉ 3X",$D1721-($D1721*TAXAS!$D$13))/3,IF($A1721=TAXAS!$A$14,IF($B1721="PARCELADO ATÉ 3X",$D1721-($D1721*TAXAS!$D$14))/3,IF($A1721=TAXAS!$A$15,IF($B1721="PARCELADO ATÉ 3X",$D1721-($D1721*TAXAS!$D$15))/3,IF($A1721=TAXAS!$A$16,IF($B1721="PARCELADO ATÉ 3X",$D1721-($D1721*TAXAS!$D$16))/3,IF($A1721=TAXAS!$A$17,IF($B1721="PARCELADO ATÉ 3X",$D1721-($D1721*TAXAS!$D$17))/3,IF($A1721=TAXAS!$A$18,IF($B1721="PARCELADO ATÉ 3X",$D1721-($D1721*TAXAS!$D$18))/3,IF($A1721=TAXAS!$A$19,IF($B1721="PARCELADO ATÉ 3X",$D1721-($D1721*TAXAS!$D$19))/3,IF($A1721=TAXAS!$A$20,IF($B1721="PARCELADO ATÉ 3X",$D1721-($D1721*TAXAS!$D$20))/3,IF($A1721=TAXAS!$A$21,IF($B1721="PARCELADO ATÉ 3X",$D1721-($D1721*TAXAS!$D$21))/3,IF($A1721=TAXAS!$A$22,IF($B1721="PARCELADO ATÉ 3X",$D1721-($D1721*TAXAS!$D$22))/3,IF($A1721=TAXAS!$A$23,IF($B1721="PARCELADO ATÉ 3X",$D1721-($D1721*TAXAS!$D$23))/3,IF($A1721=TAXAS!$A$24,IF($B1721="PARCELADO ATÉ 3X",$D1721-($D1721*TAXAS!$D$24))/3,IF($A1721=TAXAS!$A$25,IF($B1721="PARCELADO ATÉ 3X",$D1721-($D1721*TAXAS!$D$25))/3,IF($A1721=TAXAS!$A$26,IF($B1721="PARCELADO ATÉ 3X",$D1721-($D1721*TAXAS!$D$26))/3,IF($A1721=TAXAS!$A$27,IF($B1721="PARCELADO ATÉ 3X",$D1721-($D1721*TAXAS!$D$27))/3))))))))))))))))))))))))/1</f>
        <v>0</v>
      </c>
      <c r="H1721" s="9">
        <f>IF($A1721="VISA",IF($B1721="PARCELADO ATÉ 6X",$D1721-(D1721*TAXAS!$E$4))/6,IF($A1721="MASTER",IF($B1721="PARCELADO ATÉ 6X",$D1721-(D1721*TAXAS!$E$5))/6,IF($A1721="ELO",IF($B1721="PARCELADO ATÉ 6X",$D1721-(D1721*TAXAS!$E$6))/6,IF($A1721="HIPERCARD",IF($B1721="PARCELADO ATÉ 6X",$D1721-(D1721*TAXAS!$E$7))/6,IF($A1721="DINERS",IF($B1721="PARCELADO ATÉ 6X",$D1721-(D1721*TAXAS!$E$8))/6,IF($A1721="AMERICA EXPRESS",IF($B1721="PARCELADO ATÉ 6X",$D1721-(D1721*TAXAS!$E$9))/6,IF($A1721=TAXAS!$A$10,IF($B1721="PARCELADO ATÉ 6X",$D1721-($D1721*TAXAS!$E$10))/6,IF($A1721=TAXAS!$A$11,IF($B1721="PARCELADO ATÉ 6X",$D1721-($D1721*TAXAS!$E$11))/6,IF($A1721=TAXAS!$A$12,IF($B1721="PARCELADO ATÉ 6X",$D1721-($D1721*TAXAS!$E$12))/6,IF($A1721=TAXAS!$A$13,IF($B1721="PARCELADO ATÉ 6X",$D1721-($D1721*TAXAS!$E$13))/6,IF($A1721=TAXAS!$A$14,IF($B1721="PARCELADO ATÉ 6X",$D1721-($D1721*TAXAS!$E$14))/6,IF($A1721=TAXAS!$A$15,IF($B1721="PARCELADO ATÉ 6X",$D1721-($D1721*TAXAS!$E$15))/6,IF($A1721=TAXAS!$A$16,IF($B1721="PARCELADO ATÉ 6X",$D1721-($D1721*TAXAS!$E$16))/6,IF($A1721=TAXAS!$A$17,IF($B1721="PARCELADO ATÉ 6X",$D1721-($D1721*TAXAS!$E$17))/6,IF($A1721=TAXAS!$A$18,IF($B1721="PARCELADO ATÉ 6X",$D1721-($D1721*TAXAS!$E$18))/6,IF($A1721=TAXAS!$A$19,IF($B1721="PARCELADO ATÉ 6X",$D1721-($D1721*TAXAS!$E$19))/6,IF($A1721=TAXAS!$A$20,IF($B1721="PARCELADO ATÉ 6X",$D1721-($D1721*TAXAS!$E$20))/6,IF($A1721=TAXAS!$A$21,IF($B1721="PARCELADO ATÉ 6X",$D1721-($D1721*TAXAS!$E$21))/6,IF($A1721=TAXAS!$A$22,IF($B1721="PARCELADO ATÉ 6X",$D1721-($D1721*TAXAS!$E$22))/6,IF($A1721=TAXAS!$A$23,IF($B1721="PARCELADO ATÉ 6X",$D1721-($D1721*TAXAS!$E$23))/6,IF($A1721=TAXAS!$A$24,IF($B1721="PARCELADO ATÉ 6X",$D1721-($D1721*TAXAS!$E$24))/6,IF($A1721=TAXAS!$A$25,IF($B1721="PARCELADO ATÉ 6X",$D1721-($D1721*TAXAS!$E$25))/6,IF($A1721=TAXAS!$A$26,IF($B1721="PARCELADO ATÉ 6X",$D1721-($D1721*TAXAS!$E$26))/6,IF($A1721=TAXAS!$A$27,IF($B1721="PARCELADO ATÉ 6X",$D1721-($D1721*TAXAS!$E$27))/6))))))))))))))))))))))))/1</f>
        <v>0</v>
      </c>
      <c r="I1721" s="9">
        <f>IF($A1721="VISA",IF($B1721="PARCELADO ATÉ 12X",$D1721-(D1721*TAXAS!$F$4))/12,IF($A1721="MASTER",IF($B1721="PARCELADO ATÉ 12X",$D1721-(D1721*TAXAS!$F$5))/12,IF($A1721="ELO",IF($B1721="PARCELADO ATÉ 12X",$D1721-(D1721*TAXAS!$F$6))/12,IF($A1721="HIPERCARD",IF($B1721="PARCELADO ATÉ 12X",$D1721-(D1721*TAXAS!$F$7))/12,IF($A1721="DINERS",IF($B1721="PARCELADO ATÉ 12X",$D1721-(D1721*TAXAS!$F$8))/12,IF($A1721="AMERICA EXPRESS",IF($B1721="PARCELADO ATÉ 12X",$D1721-(D1721*TAXAS!$F$9))/12,IF($A1721=TAXAS!$A$10,IF($B1721="PARCELADO ATÉ 12X",$D1721-($D1721*TAXAS!$F$10))/12,IF($A1721=TAXAS!$A$11,IF($B1721="PARCELADO ATÉ 12X",$D1721-($D1721*TAXAS!$F$11))/12,IF($A1721=TAXAS!$A$12,IF($B1721="PARCELADO ATÉ 12X",$D1721-($D1721*TAXAS!$F$12))/12,IF($A1721=TAXAS!$A$13,IF($B1721="PARCELADO ATÉ 12X",$D1721-($D1721*TAXAS!$F$13))/12,IF($A1721=TAXAS!$A$14,IF($B1721="PARCELADO ATÉ 12X",$D1721-($D1721*TAXAS!$F$14))/12,IF($A1721=TAXAS!$A$15,IF($B1721="PARCELADO ATÉ 12X",$D1721-($D1721*TAXAS!$F$15))/12,IF($A1721=TAXAS!$A$16,IF($B1721="PARCELADO ATÉ 12X",$D1721-($D1721*TAXAS!$F$16))/12,IF($A1721=TAXAS!$A$17,IF($B1721="PARCELADO ATÉ 12X",$D1721-($D1721*TAXAS!$F$17))/12,IF($A1721=TAXAS!$A$18,IF($B1721="PARCELADO ATÉ 12X",$D1721-($D1721*TAXAS!$F$18))/12,IF($A1721=TAXAS!$A$19,IF($B1721="PARCELADO ATÉ 12X",$D1721-($D1721*TAXAS!$F$19))/12,IF($A1721=TAXAS!$A$20,IF($B1721="PARCELADO ATÉ 12X",$D1721-($D1721*TAXAS!$F$20))/12,IF($A1721=TAXAS!$A$21,IF($B1721="PARCELADO ATÉ 12X",$D1721-($D1721*TAXAS!$F$21))/12,IF($A1721=TAXAS!$A$22,IF($B1721="PARCELADO ATÉ 12X",$D1721-($D1721*TAXAS!$F$22))/12,IF($A1721=TAXAS!$A$23,IF($B1721="PARCELADO ATÉ 12X",$D1721-($D1721*TAXAS!$F$23))/12,IF($A1721=TAXAS!$A$24,IF($B1721="PARCELADO ATÉ 12X",$D1721-($D1721*TAXAS!$F$24))/12,IF($A1721=TAXAS!$A$25,IF($B1721="PARCELADO ATÉ 12X",$D1721-($D1721*TAXAS!$F$25))/12,IF($A1721=TAXAS!$A$26,IF($B1721="PARCELADO ATÉ 12X",$D1721-($D1721*TAXAS!$F$26))/12,IF($A1721=TAXAS!$A$27,IF($B1721="PARCELADO ATÉ 12X",$D1721-($D1721*TAXAS!$F$27))/12))))))))))))))))))))))))/1</f>
        <v>0</v>
      </c>
      <c r="J1721" s="8">
        <f t="shared" si="0"/>
        <v>0</v>
      </c>
      <c r="K1721" s="10" t="b">
        <f>IF($B1721="PARCELADO ATÉ 3X",($D1721-($D1721*TAXAS!$D$4))-$J1721)</f>
        <v>0</v>
      </c>
      <c r="L1721" s="10" t="b">
        <f>IF($B1721="PARCELADO ATÉ 6X",($D1721-($D1721*TAXAS!$E$4))-$J1721)</f>
        <v>0</v>
      </c>
      <c r="M1721" s="10" t="b">
        <f>IF($B1721="PARCELADO ATÉ 12X",($D1721-($D1721*TAXAS!$F$4))-$J1721)</f>
        <v>0</v>
      </c>
      <c r="N1721" s="8">
        <f t="shared" si="1"/>
        <v>0</v>
      </c>
      <c r="O1721" s="10">
        <f t="shared" si="2"/>
        <v>0</v>
      </c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</row>
    <row r="1722" spans="1:31" ht="15.75" customHeight="1" x14ac:dyDescent="0.2">
      <c r="A1722" s="3"/>
      <c r="B1722" s="5"/>
      <c r="C1722" s="6"/>
      <c r="D1722" s="42"/>
      <c r="E1722" s="8">
        <f>IF($A1722="VISA",IF($B1722="DÉBITO",$D1722-($D1722*TAXAS!$B$4)),IF($A1722="MASTER",IF($B1722="DÉBITO",$D1722-($D1722*TAXAS!$B$5)),IF($A1722="ELO", IF($B1722="DÉBITO",$D1722-($D1722*TAXAS!$B$6)),IF($A1722="HIPERCARD",IF($B1722="DÉBITO",$D1722-($D1722*TAXAS!$B$7)),IF($A1722="DINERS",IF($B1722="DÉBITO",$D1722-($D1722*TAXAS!$B$8)),IF($A1722="AMERICA EXPRESS",IF($B1722="DÉBITO",$D1722-($D1722*TAXAS!$B$9)),IF($A1722=TAXAS!$A$10,IF($B1722="DÉBITO",$D1722-($D1722*TAXAS!$B$10)), IF($A1722=TAXAS!$A$11,IF($B1722="DÉBITO",$D1722-($D1722*TAXAS!$B$11)), IF($A1722=TAXAS!$A$12,IF($B1722="DÉBITO",$D1722-($D1722*TAXAS!$B$12)), IF($A1722=TAXAS!$A$13,IF($B1722="DÉBITO",$D1722-($D1722*TAXAS!$B$13)), IF($A1722=TAXAS!$A$14,IF($B1722="DÉBITO",$D1722-($D1722*TAXAS!$B$14)), IF($A1722=TAXAS!$A$15,IF($B1722="DÉBITO",$D1722-($D1722*TAXAS!$B$15)), IF($A1722=TAXAS!$A$16,IF($B1722="DÉBITO",$D1722-($D1722*TAXAS!$B$16)), IF($A1722=TAXAS!$A$17,IF($B1722="DÉBITO",$D1722-($D1722*TAXAS!$B$17)), IF($A1722=TAXAS!$A$18,IF($B1722="DÉBITO",$D1722-($D1722*TAXAS!$B$18)), IF($A1722=TAXAS!$A$19,IF($B1722="DÉBITO",$D1722-($D1722*TAXAS!$B$19)), IF($A1722=TAXAS!$A$20,IF($B1722="DÉBITO",$D1722-($D1722*TAXAS!$B$20)), IF($A1722=TAXAS!$A$21,IF($B1722="DÉBITO",$D1722-($D1722*TAXAS!$B$21)), IF($A1722=TAXAS!$A$22,IF($B1722="DÉBITO",$D1722-($D1722*TAXAS!$B$22)), IF($A1722=TAXAS!$A$23,IF($B1722="DÉBITO",$D1722-($D1722*TAXAS!$B$23)), IF($A1722=TAXAS!$A$24,IF($B1722="DÉBITO",$D1722-($D1722*TAXAS!$B$24)), IF($A1722=TAXAS!$A$25,IF($B1722="DÉBITO",$D1722-($D1722*TAXAS!$B$25)), IF($A1722=TAXAS!$A$26,IF($B1722="DÉBITO",$D1722-($D1722*TAXAS!$B$26)), IF($A1722=TAXAS!$A$27,IF($B1722="DÉBITO",$D1722-($D1722*TAXAS!$B$27))))))))))))))))))))))))))/1</f>
        <v>0</v>
      </c>
      <c r="F1722" s="8">
        <f>IF($A1722="VISA",IF($B1722="CRÉDITO",$D1722-($D1722*TAXAS!$C$4)),IF($A1722="MASTER",IF($B1722="CRÉDITO",$D1722-($D1722*TAXAS!$C$5)),IF($A1722="ELO", IF($B1722="CRÉDITO",$D1722-($D1722*TAXAS!$C$6)),IF($A1722="HIPERCARD",IF($B1722="CRÉDITO",$D1722-($D1722*TAXAS!$C$7)),IF($A1722="DINERS",IF($B1722="CRÉDITO",$D1722-($D1722*TAXAS!$C$8)),IF($A1722="AMERICA EXPRESS",IF($B1722="CRÉDITO",$D1722-($D1722*TAXAS!$C$9)),IF($A1722=TAXAS!$A$10,IF($B1722="CRÉDITO",$D1722-($D1722*TAXAS!$C$10)), IF($A1722=TAXAS!$A$11,IF($B1722="CRÉDITO",$D1722-($D1722*TAXAS!$C$11)), IF($A1722=TAXAS!$A$12,IF($B1722="CRÉDITO",$D1722-($D1722*TAXAS!$C$12)), IF($A1722=TAXAS!$A$13,IF($B1722="CRÉDITO",$D1722-($D1722*TAXAS!$C$13)), IF($A1722=TAXAS!$A$14,IF($B1722="CRÉDITO",$D1722-($D1722*TAXAS!$C$14)), IF($A1722=TAXAS!$A$15,IF($B1722="CRÉDITO",$D1722-($D1722*TAXAS!$C$15)), IF($A1722=TAXAS!$A$16,IF($B1722="CRÉDITO",$D1722-($D1722*TAXAS!$C$16)), IF($A1722=TAXAS!$A$17,IF($B1722="CRÉDITO",$D1722-($D1722*TAXAS!$C$17)), IF($A1722=TAXAS!$A$18,IF($B1722="CRÉDITO",$D1722-($D1722*TAXAS!$C$18)), IF($A1722=TAXAS!$A$19,IF($B1722="CRÉDITO",$D1722-($D1722*TAXAS!$C$19)), IF($A1722=TAXAS!$A$20,IF($B1722="CRÉDITO",$D1722-($D1722*TAXAS!$C$20)), IF($A1722=TAXAS!$A$21,IF($B1722="CRÉDITO",$D1722-($D1722*TAXAS!$C$21)), IF($A1722=TAXAS!$A$22,IF($B1722="CRÉDITO",$D1722-($D1722*TAXAS!$C$22)), IF($A1722=TAXAS!$A$23,IF($B1722="CRÉDITO",$D1722-($D1722*TAXAS!$C$23)), IF($A1722=TAXAS!$A$24,IF($B1722="CRÉDITO",$D1722-($D1722*TAXAS!$C$24)), IF($A1722=TAXAS!$A$25,IF($B1722="CRÉDITO",$D1722-($D1722*TAXAS!$C$25)), IF($A1722=TAXAS!$A$26,IF($B1722="CRÉDITO",$D1722-($D1722*TAXAS!$C$26)), IF($A1722=TAXAS!$A$27,IF($B1722="CRÉDITO",$D1722-($D1722*TAXAS!$C$27))))))))))))))))))))))))))/1</f>
        <v>0</v>
      </c>
      <c r="G1722" s="9">
        <f>IF($A1722="VISA",IF($B1722="PARCELADO ATÉ 3X",$D1722-(D1722*TAXAS!$D$4))/3,IF($A1722="MASTER",IF($B1722="PARCELADO ATÉ 3X",$D1722-(D1722*TAXAS!$D$5))/3,IF($A1722="ELO",IF($B1722="PARCELADO ATÉ 3X",$D1722-(D1722*TAXAS!$D$6))/3,IF($A1722="HIPERCARD",IF($B1722="PARCELADO ATÉ 3X",$D1722-(D1722*TAXAS!$D$7))/3,IF($A1722="DINERS",IF($B1722="PARCELADO ATÉ 3X",$D1722-(D1722*TAXAS!$D$8))/3,IF($A1722="AMERICA EXPRESS",IF($B1722="PARCELADO ATÉ 3X",$D1722-(D1722*TAXAS!$D$9))/3,IF($A1722=TAXAS!$A$10,IF($B1722="PARCELADO ATÉ 3X",$D1722-($D1722*TAXAS!$D$10))/3,IF($A1722=TAXAS!$A$11,IF($B1722="PARCELADO ATÉ 3X",$D1722-($D1722*TAXAS!$D$11))/3,IF($A1722=TAXAS!$A$12,IF($B1722="PARCELADO ATÉ 3X",$D1722-($D1722*TAXAS!$D$12))/3,IF($A1722=TAXAS!$A$13,IF($B1722="PARCELADO ATÉ 3X",$D1722-($D1722*TAXAS!$D$13))/3,IF($A1722=TAXAS!$A$14,IF($B1722="PARCELADO ATÉ 3X",$D1722-($D1722*TAXAS!$D$14))/3,IF($A1722=TAXAS!$A$15,IF($B1722="PARCELADO ATÉ 3X",$D1722-($D1722*TAXAS!$D$15))/3,IF($A1722=TAXAS!$A$16,IF($B1722="PARCELADO ATÉ 3X",$D1722-($D1722*TAXAS!$D$16))/3,IF($A1722=TAXAS!$A$17,IF($B1722="PARCELADO ATÉ 3X",$D1722-($D1722*TAXAS!$D$17))/3,IF($A1722=TAXAS!$A$18,IF($B1722="PARCELADO ATÉ 3X",$D1722-($D1722*TAXAS!$D$18))/3,IF($A1722=TAXAS!$A$19,IF($B1722="PARCELADO ATÉ 3X",$D1722-($D1722*TAXAS!$D$19))/3,IF($A1722=TAXAS!$A$20,IF($B1722="PARCELADO ATÉ 3X",$D1722-($D1722*TAXAS!$D$20))/3,IF($A1722=TAXAS!$A$21,IF($B1722="PARCELADO ATÉ 3X",$D1722-($D1722*TAXAS!$D$21))/3,IF($A1722=TAXAS!$A$22,IF($B1722="PARCELADO ATÉ 3X",$D1722-($D1722*TAXAS!$D$22))/3,IF($A1722=TAXAS!$A$23,IF($B1722="PARCELADO ATÉ 3X",$D1722-($D1722*TAXAS!$D$23))/3,IF($A1722=TAXAS!$A$24,IF($B1722="PARCELADO ATÉ 3X",$D1722-($D1722*TAXAS!$D$24))/3,IF($A1722=TAXAS!$A$25,IF($B1722="PARCELADO ATÉ 3X",$D1722-($D1722*TAXAS!$D$25))/3,IF($A1722=TAXAS!$A$26,IF($B1722="PARCELADO ATÉ 3X",$D1722-($D1722*TAXAS!$D$26))/3,IF($A1722=TAXAS!$A$27,IF($B1722="PARCELADO ATÉ 3X",$D1722-($D1722*TAXAS!$D$27))/3))))))))))))))))))))))))/1</f>
        <v>0</v>
      </c>
      <c r="H1722" s="9">
        <f>IF($A1722="VISA",IF($B1722="PARCELADO ATÉ 6X",$D1722-(D1722*TAXAS!$E$4))/6,IF($A1722="MASTER",IF($B1722="PARCELADO ATÉ 6X",$D1722-(D1722*TAXAS!$E$5))/6,IF($A1722="ELO",IF($B1722="PARCELADO ATÉ 6X",$D1722-(D1722*TAXAS!$E$6))/6,IF($A1722="HIPERCARD",IF($B1722="PARCELADO ATÉ 6X",$D1722-(D1722*TAXAS!$E$7))/6,IF($A1722="DINERS",IF($B1722="PARCELADO ATÉ 6X",$D1722-(D1722*TAXAS!$E$8))/6,IF($A1722="AMERICA EXPRESS",IF($B1722="PARCELADO ATÉ 6X",$D1722-(D1722*TAXAS!$E$9))/6,IF($A1722=TAXAS!$A$10,IF($B1722="PARCELADO ATÉ 6X",$D1722-($D1722*TAXAS!$E$10))/6,IF($A1722=TAXAS!$A$11,IF($B1722="PARCELADO ATÉ 6X",$D1722-($D1722*TAXAS!$E$11))/6,IF($A1722=TAXAS!$A$12,IF($B1722="PARCELADO ATÉ 6X",$D1722-($D1722*TAXAS!$E$12))/6,IF($A1722=TAXAS!$A$13,IF($B1722="PARCELADO ATÉ 6X",$D1722-($D1722*TAXAS!$E$13))/6,IF($A1722=TAXAS!$A$14,IF($B1722="PARCELADO ATÉ 6X",$D1722-($D1722*TAXAS!$E$14))/6,IF($A1722=TAXAS!$A$15,IF($B1722="PARCELADO ATÉ 6X",$D1722-($D1722*TAXAS!$E$15))/6,IF($A1722=TAXAS!$A$16,IF($B1722="PARCELADO ATÉ 6X",$D1722-($D1722*TAXAS!$E$16))/6,IF($A1722=TAXAS!$A$17,IF($B1722="PARCELADO ATÉ 6X",$D1722-($D1722*TAXAS!$E$17))/6,IF($A1722=TAXAS!$A$18,IF($B1722="PARCELADO ATÉ 6X",$D1722-($D1722*TAXAS!$E$18))/6,IF($A1722=TAXAS!$A$19,IF($B1722="PARCELADO ATÉ 6X",$D1722-($D1722*TAXAS!$E$19))/6,IF($A1722=TAXAS!$A$20,IF($B1722="PARCELADO ATÉ 6X",$D1722-($D1722*TAXAS!$E$20))/6,IF($A1722=TAXAS!$A$21,IF($B1722="PARCELADO ATÉ 6X",$D1722-($D1722*TAXAS!$E$21))/6,IF($A1722=TAXAS!$A$22,IF($B1722="PARCELADO ATÉ 6X",$D1722-($D1722*TAXAS!$E$22))/6,IF($A1722=TAXAS!$A$23,IF($B1722="PARCELADO ATÉ 6X",$D1722-($D1722*TAXAS!$E$23))/6,IF($A1722=TAXAS!$A$24,IF($B1722="PARCELADO ATÉ 6X",$D1722-($D1722*TAXAS!$E$24))/6,IF($A1722=TAXAS!$A$25,IF($B1722="PARCELADO ATÉ 6X",$D1722-($D1722*TAXAS!$E$25))/6,IF($A1722=TAXAS!$A$26,IF($B1722="PARCELADO ATÉ 6X",$D1722-($D1722*TAXAS!$E$26))/6,IF($A1722=TAXAS!$A$27,IF($B1722="PARCELADO ATÉ 6X",$D1722-($D1722*TAXAS!$E$27))/6))))))))))))))))))))))))/1</f>
        <v>0</v>
      </c>
      <c r="I1722" s="9">
        <f>IF($A1722="VISA",IF($B1722="PARCELADO ATÉ 12X",$D1722-(D1722*TAXAS!$F$4))/12,IF($A1722="MASTER",IF($B1722="PARCELADO ATÉ 12X",$D1722-(D1722*TAXAS!$F$5))/12,IF($A1722="ELO",IF($B1722="PARCELADO ATÉ 12X",$D1722-(D1722*TAXAS!$F$6))/12,IF($A1722="HIPERCARD",IF($B1722="PARCELADO ATÉ 12X",$D1722-(D1722*TAXAS!$F$7))/12,IF($A1722="DINERS",IF($B1722="PARCELADO ATÉ 12X",$D1722-(D1722*TAXAS!$F$8))/12,IF($A1722="AMERICA EXPRESS",IF($B1722="PARCELADO ATÉ 12X",$D1722-(D1722*TAXAS!$F$9))/12,IF($A1722=TAXAS!$A$10,IF($B1722="PARCELADO ATÉ 12X",$D1722-($D1722*TAXAS!$F$10))/12,IF($A1722=TAXAS!$A$11,IF($B1722="PARCELADO ATÉ 12X",$D1722-($D1722*TAXAS!$F$11))/12,IF($A1722=TAXAS!$A$12,IF($B1722="PARCELADO ATÉ 12X",$D1722-($D1722*TAXAS!$F$12))/12,IF($A1722=TAXAS!$A$13,IF($B1722="PARCELADO ATÉ 12X",$D1722-($D1722*TAXAS!$F$13))/12,IF($A1722=TAXAS!$A$14,IF($B1722="PARCELADO ATÉ 12X",$D1722-($D1722*TAXAS!$F$14))/12,IF($A1722=TAXAS!$A$15,IF($B1722="PARCELADO ATÉ 12X",$D1722-($D1722*TAXAS!$F$15))/12,IF($A1722=TAXAS!$A$16,IF($B1722="PARCELADO ATÉ 12X",$D1722-($D1722*TAXAS!$F$16))/12,IF($A1722=TAXAS!$A$17,IF($B1722="PARCELADO ATÉ 12X",$D1722-($D1722*TAXAS!$F$17))/12,IF($A1722=TAXAS!$A$18,IF($B1722="PARCELADO ATÉ 12X",$D1722-($D1722*TAXAS!$F$18))/12,IF($A1722=TAXAS!$A$19,IF($B1722="PARCELADO ATÉ 12X",$D1722-($D1722*TAXAS!$F$19))/12,IF($A1722=TAXAS!$A$20,IF($B1722="PARCELADO ATÉ 12X",$D1722-($D1722*TAXAS!$F$20))/12,IF($A1722=TAXAS!$A$21,IF($B1722="PARCELADO ATÉ 12X",$D1722-($D1722*TAXAS!$F$21))/12,IF($A1722=TAXAS!$A$22,IF($B1722="PARCELADO ATÉ 12X",$D1722-($D1722*TAXAS!$F$22))/12,IF($A1722=TAXAS!$A$23,IF($B1722="PARCELADO ATÉ 12X",$D1722-($D1722*TAXAS!$F$23))/12,IF($A1722=TAXAS!$A$24,IF($B1722="PARCELADO ATÉ 12X",$D1722-($D1722*TAXAS!$F$24))/12,IF($A1722=TAXAS!$A$25,IF($B1722="PARCELADO ATÉ 12X",$D1722-($D1722*TAXAS!$F$25))/12,IF($A1722=TAXAS!$A$26,IF($B1722="PARCELADO ATÉ 12X",$D1722-($D1722*TAXAS!$F$26))/12,IF($A1722=TAXAS!$A$27,IF($B1722="PARCELADO ATÉ 12X",$D1722-($D1722*TAXAS!$F$27))/12))))))))))))))))))))))))/1</f>
        <v>0</v>
      </c>
      <c r="J1722" s="8">
        <f t="shared" si="0"/>
        <v>0</v>
      </c>
      <c r="K1722" s="10" t="b">
        <f>IF($B1722="PARCELADO ATÉ 3X",($D1722-($D1722*TAXAS!$D$4))-$J1722)</f>
        <v>0</v>
      </c>
      <c r="L1722" s="10" t="b">
        <f>IF($B1722="PARCELADO ATÉ 6X",($D1722-($D1722*TAXAS!$E$4))-$J1722)</f>
        <v>0</v>
      </c>
      <c r="M1722" s="10" t="b">
        <f>IF($B1722="PARCELADO ATÉ 12X",($D1722-($D1722*TAXAS!$F$4))-$J1722)</f>
        <v>0</v>
      </c>
      <c r="N1722" s="8">
        <f t="shared" si="1"/>
        <v>0</v>
      </c>
      <c r="O1722" s="10">
        <f t="shared" si="2"/>
        <v>0</v>
      </c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</row>
    <row r="1723" spans="1:31" ht="15.75" customHeight="1" x14ac:dyDescent="0.2">
      <c r="A1723" s="3"/>
      <c r="B1723" s="5"/>
      <c r="C1723" s="6"/>
      <c r="D1723" s="42"/>
      <c r="E1723" s="8">
        <f>IF($A1723="VISA",IF($B1723="DÉBITO",$D1723-($D1723*TAXAS!$B$4)),IF($A1723="MASTER",IF($B1723="DÉBITO",$D1723-($D1723*TAXAS!$B$5)),IF($A1723="ELO", IF($B1723="DÉBITO",$D1723-($D1723*TAXAS!$B$6)),IF($A1723="HIPERCARD",IF($B1723="DÉBITO",$D1723-($D1723*TAXAS!$B$7)),IF($A1723="DINERS",IF($B1723="DÉBITO",$D1723-($D1723*TAXAS!$B$8)),IF($A1723="AMERICA EXPRESS",IF($B1723="DÉBITO",$D1723-($D1723*TAXAS!$B$9)),IF($A1723=TAXAS!$A$10,IF($B1723="DÉBITO",$D1723-($D1723*TAXAS!$B$10)), IF($A1723=TAXAS!$A$11,IF($B1723="DÉBITO",$D1723-($D1723*TAXAS!$B$11)), IF($A1723=TAXAS!$A$12,IF($B1723="DÉBITO",$D1723-($D1723*TAXAS!$B$12)), IF($A1723=TAXAS!$A$13,IF($B1723="DÉBITO",$D1723-($D1723*TAXAS!$B$13)), IF($A1723=TAXAS!$A$14,IF($B1723="DÉBITO",$D1723-($D1723*TAXAS!$B$14)), IF($A1723=TAXAS!$A$15,IF($B1723="DÉBITO",$D1723-($D1723*TAXAS!$B$15)), IF($A1723=TAXAS!$A$16,IF($B1723="DÉBITO",$D1723-($D1723*TAXAS!$B$16)), IF($A1723=TAXAS!$A$17,IF($B1723="DÉBITO",$D1723-($D1723*TAXAS!$B$17)), IF($A1723=TAXAS!$A$18,IF($B1723="DÉBITO",$D1723-($D1723*TAXAS!$B$18)), IF($A1723=TAXAS!$A$19,IF($B1723="DÉBITO",$D1723-($D1723*TAXAS!$B$19)), IF($A1723=TAXAS!$A$20,IF($B1723="DÉBITO",$D1723-($D1723*TAXAS!$B$20)), IF($A1723=TAXAS!$A$21,IF($B1723="DÉBITO",$D1723-($D1723*TAXAS!$B$21)), IF($A1723=TAXAS!$A$22,IF($B1723="DÉBITO",$D1723-($D1723*TAXAS!$B$22)), IF($A1723=TAXAS!$A$23,IF($B1723="DÉBITO",$D1723-($D1723*TAXAS!$B$23)), IF($A1723=TAXAS!$A$24,IF($B1723="DÉBITO",$D1723-($D1723*TAXAS!$B$24)), IF($A1723=TAXAS!$A$25,IF($B1723="DÉBITO",$D1723-($D1723*TAXAS!$B$25)), IF($A1723=TAXAS!$A$26,IF($B1723="DÉBITO",$D1723-($D1723*TAXAS!$B$26)), IF($A1723=TAXAS!$A$27,IF($B1723="DÉBITO",$D1723-($D1723*TAXAS!$B$27))))))))))))))))))))))))))/1</f>
        <v>0</v>
      </c>
      <c r="F1723" s="8">
        <f>IF($A1723="VISA",IF($B1723="CRÉDITO",$D1723-($D1723*TAXAS!$C$4)),IF($A1723="MASTER",IF($B1723="CRÉDITO",$D1723-($D1723*TAXAS!$C$5)),IF($A1723="ELO", IF($B1723="CRÉDITO",$D1723-($D1723*TAXAS!$C$6)),IF($A1723="HIPERCARD",IF($B1723="CRÉDITO",$D1723-($D1723*TAXAS!$C$7)),IF($A1723="DINERS",IF($B1723="CRÉDITO",$D1723-($D1723*TAXAS!$C$8)),IF($A1723="AMERICA EXPRESS",IF($B1723="CRÉDITO",$D1723-($D1723*TAXAS!$C$9)),IF($A1723=TAXAS!$A$10,IF($B1723="CRÉDITO",$D1723-($D1723*TAXAS!$C$10)), IF($A1723=TAXAS!$A$11,IF($B1723="CRÉDITO",$D1723-($D1723*TAXAS!$C$11)), IF($A1723=TAXAS!$A$12,IF($B1723="CRÉDITO",$D1723-($D1723*TAXAS!$C$12)), IF($A1723=TAXAS!$A$13,IF($B1723="CRÉDITO",$D1723-($D1723*TAXAS!$C$13)), IF($A1723=TAXAS!$A$14,IF($B1723="CRÉDITO",$D1723-($D1723*TAXAS!$C$14)), IF($A1723=TAXAS!$A$15,IF($B1723="CRÉDITO",$D1723-($D1723*TAXAS!$C$15)), IF($A1723=TAXAS!$A$16,IF($B1723="CRÉDITO",$D1723-($D1723*TAXAS!$C$16)), IF($A1723=TAXAS!$A$17,IF($B1723="CRÉDITO",$D1723-($D1723*TAXAS!$C$17)), IF($A1723=TAXAS!$A$18,IF($B1723="CRÉDITO",$D1723-($D1723*TAXAS!$C$18)), IF($A1723=TAXAS!$A$19,IF($B1723="CRÉDITO",$D1723-($D1723*TAXAS!$C$19)), IF($A1723=TAXAS!$A$20,IF($B1723="CRÉDITO",$D1723-($D1723*TAXAS!$C$20)), IF($A1723=TAXAS!$A$21,IF($B1723="CRÉDITO",$D1723-($D1723*TAXAS!$C$21)), IF($A1723=TAXAS!$A$22,IF($B1723="CRÉDITO",$D1723-($D1723*TAXAS!$C$22)), IF($A1723=TAXAS!$A$23,IF($B1723="CRÉDITO",$D1723-($D1723*TAXAS!$C$23)), IF($A1723=TAXAS!$A$24,IF($B1723="CRÉDITO",$D1723-($D1723*TAXAS!$C$24)), IF($A1723=TAXAS!$A$25,IF($B1723="CRÉDITO",$D1723-($D1723*TAXAS!$C$25)), IF($A1723=TAXAS!$A$26,IF($B1723="CRÉDITO",$D1723-($D1723*TAXAS!$C$26)), IF($A1723=TAXAS!$A$27,IF($B1723="CRÉDITO",$D1723-($D1723*TAXAS!$C$27))))))))))))))))))))))))))/1</f>
        <v>0</v>
      </c>
      <c r="G1723" s="9">
        <f>IF($A1723="VISA",IF($B1723="PARCELADO ATÉ 3X",$D1723-(D1723*TAXAS!$D$4))/3,IF($A1723="MASTER",IF($B1723="PARCELADO ATÉ 3X",$D1723-(D1723*TAXAS!$D$5))/3,IF($A1723="ELO",IF($B1723="PARCELADO ATÉ 3X",$D1723-(D1723*TAXAS!$D$6))/3,IF($A1723="HIPERCARD",IF($B1723="PARCELADO ATÉ 3X",$D1723-(D1723*TAXAS!$D$7))/3,IF($A1723="DINERS",IF($B1723="PARCELADO ATÉ 3X",$D1723-(D1723*TAXAS!$D$8))/3,IF($A1723="AMERICA EXPRESS",IF($B1723="PARCELADO ATÉ 3X",$D1723-(D1723*TAXAS!$D$9))/3,IF($A1723=TAXAS!$A$10,IF($B1723="PARCELADO ATÉ 3X",$D1723-($D1723*TAXAS!$D$10))/3,IF($A1723=TAXAS!$A$11,IF($B1723="PARCELADO ATÉ 3X",$D1723-($D1723*TAXAS!$D$11))/3,IF($A1723=TAXAS!$A$12,IF($B1723="PARCELADO ATÉ 3X",$D1723-($D1723*TAXAS!$D$12))/3,IF($A1723=TAXAS!$A$13,IF($B1723="PARCELADO ATÉ 3X",$D1723-($D1723*TAXAS!$D$13))/3,IF($A1723=TAXAS!$A$14,IF($B1723="PARCELADO ATÉ 3X",$D1723-($D1723*TAXAS!$D$14))/3,IF($A1723=TAXAS!$A$15,IF($B1723="PARCELADO ATÉ 3X",$D1723-($D1723*TAXAS!$D$15))/3,IF($A1723=TAXAS!$A$16,IF($B1723="PARCELADO ATÉ 3X",$D1723-($D1723*TAXAS!$D$16))/3,IF($A1723=TAXAS!$A$17,IF($B1723="PARCELADO ATÉ 3X",$D1723-($D1723*TAXAS!$D$17))/3,IF($A1723=TAXAS!$A$18,IF($B1723="PARCELADO ATÉ 3X",$D1723-($D1723*TAXAS!$D$18))/3,IF($A1723=TAXAS!$A$19,IF($B1723="PARCELADO ATÉ 3X",$D1723-($D1723*TAXAS!$D$19))/3,IF($A1723=TAXAS!$A$20,IF($B1723="PARCELADO ATÉ 3X",$D1723-($D1723*TAXAS!$D$20))/3,IF($A1723=TAXAS!$A$21,IF($B1723="PARCELADO ATÉ 3X",$D1723-($D1723*TAXAS!$D$21))/3,IF($A1723=TAXAS!$A$22,IF($B1723="PARCELADO ATÉ 3X",$D1723-($D1723*TAXAS!$D$22))/3,IF($A1723=TAXAS!$A$23,IF($B1723="PARCELADO ATÉ 3X",$D1723-($D1723*TAXAS!$D$23))/3,IF($A1723=TAXAS!$A$24,IF($B1723="PARCELADO ATÉ 3X",$D1723-($D1723*TAXAS!$D$24))/3,IF($A1723=TAXAS!$A$25,IF($B1723="PARCELADO ATÉ 3X",$D1723-($D1723*TAXAS!$D$25))/3,IF($A1723=TAXAS!$A$26,IF($B1723="PARCELADO ATÉ 3X",$D1723-($D1723*TAXAS!$D$26))/3,IF($A1723=TAXAS!$A$27,IF($B1723="PARCELADO ATÉ 3X",$D1723-($D1723*TAXAS!$D$27))/3))))))))))))))))))))))))/1</f>
        <v>0</v>
      </c>
      <c r="H1723" s="9">
        <f>IF($A1723="VISA",IF($B1723="PARCELADO ATÉ 6X",$D1723-(D1723*TAXAS!$E$4))/6,IF($A1723="MASTER",IF($B1723="PARCELADO ATÉ 6X",$D1723-(D1723*TAXAS!$E$5))/6,IF($A1723="ELO",IF($B1723="PARCELADO ATÉ 6X",$D1723-(D1723*TAXAS!$E$6))/6,IF($A1723="HIPERCARD",IF($B1723="PARCELADO ATÉ 6X",$D1723-(D1723*TAXAS!$E$7))/6,IF($A1723="DINERS",IF($B1723="PARCELADO ATÉ 6X",$D1723-(D1723*TAXAS!$E$8))/6,IF($A1723="AMERICA EXPRESS",IF($B1723="PARCELADO ATÉ 6X",$D1723-(D1723*TAXAS!$E$9))/6,IF($A1723=TAXAS!$A$10,IF($B1723="PARCELADO ATÉ 6X",$D1723-($D1723*TAXAS!$E$10))/6,IF($A1723=TAXAS!$A$11,IF($B1723="PARCELADO ATÉ 6X",$D1723-($D1723*TAXAS!$E$11))/6,IF($A1723=TAXAS!$A$12,IF($B1723="PARCELADO ATÉ 6X",$D1723-($D1723*TAXAS!$E$12))/6,IF($A1723=TAXAS!$A$13,IF($B1723="PARCELADO ATÉ 6X",$D1723-($D1723*TAXAS!$E$13))/6,IF($A1723=TAXAS!$A$14,IF($B1723="PARCELADO ATÉ 6X",$D1723-($D1723*TAXAS!$E$14))/6,IF($A1723=TAXAS!$A$15,IF($B1723="PARCELADO ATÉ 6X",$D1723-($D1723*TAXAS!$E$15))/6,IF($A1723=TAXAS!$A$16,IF($B1723="PARCELADO ATÉ 6X",$D1723-($D1723*TAXAS!$E$16))/6,IF($A1723=TAXAS!$A$17,IF($B1723="PARCELADO ATÉ 6X",$D1723-($D1723*TAXAS!$E$17))/6,IF($A1723=TAXAS!$A$18,IF($B1723="PARCELADO ATÉ 6X",$D1723-($D1723*TAXAS!$E$18))/6,IF($A1723=TAXAS!$A$19,IF($B1723="PARCELADO ATÉ 6X",$D1723-($D1723*TAXAS!$E$19))/6,IF($A1723=TAXAS!$A$20,IF($B1723="PARCELADO ATÉ 6X",$D1723-($D1723*TAXAS!$E$20))/6,IF($A1723=TAXAS!$A$21,IF($B1723="PARCELADO ATÉ 6X",$D1723-($D1723*TAXAS!$E$21))/6,IF($A1723=TAXAS!$A$22,IF($B1723="PARCELADO ATÉ 6X",$D1723-($D1723*TAXAS!$E$22))/6,IF($A1723=TAXAS!$A$23,IF($B1723="PARCELADO ATÉ 6X",$D1723-($D1723*TAXAS!$E$23))/6,IF($A1723=TAXAS!$A$24,IF($B1723="PARCELADO ATÉ 6X",$D1723-($D1723*TAXAS!$E$24))/6,IF($A1723=TAXAS!$A$25,IF($B1723="PARCELADO ATÉ 6X",$D1723-($D1723*TAXAS!$E$25))/6,IF($A1723=TAXAS!$A$26,IF($B1723="PARCELADO ATÉ 6X",$D1723-($D1723*TAXAS!$E$26))/6,IF($A1723=TAXAS!$A$27,IF($B1723="PARCELADO ATÉ 6X",$D1723-($D1723*TAXAS!$E$27))/6))))))))))))))))))))))))/1</f>
        <v>0</v>
      </c>
      <c r="I1723" s="9">
        <f>IF($A1723="VISA",IF($B1723="PARCELADO ATÉ 12X",$D1723-(D1723*TAXAS!$F$4))/12,IF($A1723="MASTER",IF($B1723="PARCELADO ATÉ 12X",$D1723-(D1723*TAXAS!$F$5))/12,IF($A1723="ELO",IF($B1723="PARCELADO ATÉ 12X",$D1723-(D1723*TAXAS!$F$6))/12,IF($A1723="HIPERCARD",IF($B1723="PARCELADO ATÉ 12X",$D1723-(D1723*TAXAS!$F$7))/12,IF($A1723="DINERS",IF($B1723="PARCELADO ATÉ 12X",$D1723-(D1723*TAXAS!$F$8))/12,IF($A1723="AMERICA EXPRESS",IF($B1723="PARCELADO ATÉ 12X",$D1723-(D1723*TAXAS!$F$9))/12,IF($A1723=TAXAS!$A$10,IF($B1723="PARCELADO ATÉ 12X",$D1723-($D1723*TAXAS!$F$10))/12,IF($A1723=TAXAS!$A$11,IF($B1723="PARCELADO ATÉ 12X",$D1723-($D1723*TAXAS!$F$11))/12,IF($A1723=TAXAS!$A$12,IF($B1723="PARCELADO ATÉ 12X",$D1723-($D1723*TAXAS!$F$12))/12,IF($A1723=TAXAS!$A$13,IF($B1723="PARCELADO ATÉ 12X",$D1723-($D1723*TAXAS!$F$13))/12,IF($A1723=TAXAS!$A$14,IF($B1723="PARCELADO ATÉ 12X",$D1723-($D1723*TAXAS!$F$14))/12,IF($A1723=TAXAS!$A$15,IF($B1723="PARCELADO ATÉ 12X",$D1723-($D1723*TAXAS!$F$15))/12,IF($A1723=TAXAS!$A$16,IF($B1723="PARCELADO ATÉ 12X",$D1723-($D1723*TAXAS!$F$16))/12,IF($A1723=TAXAS!$A$17,IF($B1723="PARCELADO ATÉ 12X",$D1723-($D1723*TAXAS!$F$17))/12,IF($A1723=TAXAS!$A$18,IF($B1723="PARCELADO ATÉ 12X",$D1723-($D1723*TAXAS!$F$18))/12,IF($A1723=TAXAS!$A$19,IF($B1723="PARCELADO ATÉ 12X",$D1723-($D1723*TAXAS!$F$19))/12,IF($A1723=TAXAS!$A$20,IF($B1723="PARCELADO ATÉ 12X",$D1723-($D1723*TAXAS!$F$20))/12,IF($A1723=TAXAS!$A$21,IF($B1723="PARCELADO ATÉ 12X",$D1723-($D1723*TAXAS!$F$21))/12,IF($A1723=TAXAS!$A$22,IF($B1723="PARCELADO ATÉ 12X",$D1723-($D1723*TAXAS!$F$22))/12,IF($A1723=TAXAS!$A$23,IF($B1723="PARCELADO ATÉ 12X",$D1723-($D1723*TAXAS!$F$23))/12,IF($A1723=TAXAS!$A$24,IF($B1723="PARCELADO ATÉ 12X",$D1723-($D1723*TAXAS!$F$24))/12,IF($A1723=TAXAS!$A$25,IF($B1723="PARCELADO ATÉ 12X",$D1723-($D1723*TAXAS!$F$25))/12,IF($A1723=TAXAS!$A$26,IF($B1723="PARCELADO ATÉ 12X",$D1723-($D1723*TAXAS!$F$26))/12,IF($A1723=TAXAS!$A$27,IF($B1723="PARCELADO ATÉ 12X",$D1723-($D1723*TAXAS!$F$27))/12))))))))))))))))))))))))/1</f>
        <v>0</v>
      </c>
      <c r="J1723" s="8">
        <f t="shared" si="0"/>
        <v>0</v>
      </c>
      <c r="K1723" s="10" t="b">
        <f>IF($B1723="PARCELADO ATÉ 3X",($D1723-($D1723*TAXAS!$D$4))-$J1723)</f>
        <v>0</v>
      </c>
      <c r="L1723" s="10" t="b">
        <f>IF($B1723="PARCELADO ATÉ 6X",($D1723-($D1723*TAXAS!$E$4))-$J1723)</f>
        <v>0</v>
      </c>
      <c r="M1723" s="10" t="b">
        <f>IF($B1723="PARCELADO ATÉ 12X",($D1723-($D1723*TAXAS!$F$4))-$J1723)</f>
        <v>0</v>
      </c>
      <c r="N1723" s="8">
        <f t="shared" si="1"/>
        <v>0</v>
      </c>
      <c r="O1723" s="10">
        <f t="shared" si="2"/>
        <v>0</v>
      </c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</row>
    <row r="1724" spans="1:31" ht="15.75" customHeight="1" x14ac:dyDescent="0.2">
      <c r="A1724" s="3"/>
      <c r="B1724" s="5"/>
      <c r="C1724" s="6"/>
      <c r="D1724" s="42"/>
      <c r="E1724" s="8">
        <f>IF($A1724="VISA",IF($B1724="DÉBITO",$D1724-($D1724*TAXAS!$B$4)),IF($A1724="MASTER",IF($B1724="DÉBITO",$D1724-($D1724*TAXAS!$B$5)),IF($A1724="ELO", IF($B1724="DÉBITO",$D1724-($D1724*TAXAS!$B$6)),IF($A1724="HIPERCARD",IF($B1724="DÉBITO",$D1724-($D1724*TAXAS!$B$7)),IF($A1724="DINERS",IF($B1724="DÉBITO",$D1724-($D1724*TAXAS!$B$8)),IF($A1724="AMERICA EXPRESS",IF($B1724="DÉBITO",$D1724-($D1724*TAXAS!$B$9)),IF($A1724=TAXAS!$A$10,IF($B1724="DÉBITO",$D1724-($D1724*TAXAS!$B$10)), IF($A1724=TAXAS!$A$11,IF($B1724="DÉBITO",$D1724-($D1724*TAXAS!$B$11)), IF($A1724=TAXAS!$A$12,IF($B1724="DÉBITO",$D1724-($D1724*TAXAS!$B$12)), IF($A1724=TAXAS!$A$13,IF($B1724="DÉBITO",$D1724-($D1724*TAXAS!$B$13)), IF($A1724=TAXAS!$A$14,IF($B1724="DÉBITO",$D1724-($D1724*TAXAS!$B$14)), IF($A1724=TAXAS!$A$15,IF($B1724="DÉBITO",$D1724-($D1724*TAXAS!$B$15)), IF($A1724=TAXAS!$A$16,IF($B1724="DÉBITO",$D1724-($D1724*TAXAS!$B$16)), IF($A1724=TAXAS!$A$17,IF($B1724="DÉBITO",$D1724-($D1724*TAXAS!$B$17)), IF($A1724=TAXAS!$A$18,IF($B1724="DÉBITO",$D1724-($D1724*TAXAS!$B$18)), IF($A1724=TAXAS!$A$19,IF($B1724="DÉBITO",$D1724-($D1724*TAXAS!$B$19)), IF($A1724=TAXAS!$A$20,IF($B1724="DÉBITO",$D1724-($D1724*TAXAS!$B$20)), IF($A1724=TAXAS!$A$21,IF($B1724="DÉBITO",$D1724-($D1724*TAXAS!$B$21)), IF($A1724=TAXAS!$A$22,IF($B1724="DÉBITO",$D1724-($D1724*TAXAS!$B$22)), IF($A1724=TAXAS!$A$23,IF($B1724="DÉBITO",$D1724-($D1724*TAXAS!$B$23)), IF($A1724=TAXAS!$A$24,IF($B1724="DÉBITO",$D1724-($D1724*TAXAS!$B$24)), IF($A1724=TAXAS!$A$25,IF($B1724="DÉBITO",$D1724-($D1724*TAXAS!$B$25)), IF($A1724=TAXAS!$A$26,IF($B1724="DÉBITO",$D1724-($D1724*TAXAS!$B$26)), IF($A1724=TAXAS!$A$27,IF($B1724="DÉBITO",$D1724-($D1724*TAXAS!$B$27))))))))))))))))))))))))))/1</f>
        <v>0</v>
      </c>
      <c r="F1724" s="8">
        <f>IF($A1724="VISA",IF($B1724="CRÉDITO",$D1724-($D1724*TAXAS!$C$4)),IF($A1724="MASTER",IF($B1724="CRÉDITO",$D1724-($D1724*TAXAS!$C$5)),IF($A1724="ELO", IF($B1724="CRÉDITO",$D1724-($D1724*TAXAS!$C$6)),IF($A1724="HIPERCARD",IF($B1724="CRÉDITO",$D1724-($D1724*TAXAS!$C$7)),IF($A1724="DINERS",IF($B1724="CRÉDITO",$D1724-($D1724*TAXAS!$C$8)),IF($A1724="AMERICA EXPRESS",IF($B1724="CRÉDITO",$D1724-($D1724*TAXAS!$C$9)),IF($A1724=TAXAS!$A$10,IF($B1724="CRÉDITO",$D1724-($D1724*TAXAS!$C$10)), IF($A1724=TAXAS!$A$11,IF($B1724="CRÉDITO",$D1724-($D1724*TAXAS!$C$11)), IF($A1724=TAXAS!$A$12,IF($B1724="CRÉDITO",$D1724-($D1724*TAXAS!$C$12)), IF($A1724=TAXAS!$A$13,IF($B1724="CRÉDITO",$D1724-($D1724*TAXAS!$C$13)), IF($A1724=TAXAS!$A$14,IF($B1724="CRÉDITO",$D1724-($D1724*TAXAS!$C$14)), IF($A1724=TAXAS!$A$15,IF($B1724="CRÉDITO",$D1724-($D1724*TAXAS!$C$15)), IF($A1724=TAXAS!$A$16,IF($B1724="CRÉDITO",$D1724-($D1724*TAXAS!$C$16)), IF($A1724=TAXAS!$A$17,IF($B1724="CRÉDITO",$D1724-($D1724*TAXAS!$C$17)), IF($A1724=TAXAS!$A$18,IF($B1724="CRÉDITO",$D1724-($D1724*TAXAS!$C$18)), IF($A1724=TAXAS!$A$19,IF($B1724="CRÉDITO",$D1724-($D1724*TAXAS!$C$19)), IF($A1724=TAXAS!$A$20,IF($B1724="CRÉDITO",$D1724-($D1724*TAXAS!$C$20)), IF($A1724=TAXAS!$A$21,IF($B1724="CRÉDITO",$D1724-($D1724*TAXAS!$C$21)), IF($A1724=TAXAS!$A$22,IF($B1724="CRÉDITO",$D1724-($D1724*TAXAS!$C$22)), IF($A1724=TAXAS!$A$23,IF($B1724="CRÉDITO",$D1724-($D1724*TAXAS!$C$23)), IF($A1724=TAXAS!$A$24,IF($B1724="CRÉDITO",$D1724-($D1724*TAXAS!$C$24)), IF($A1724=TAXAS!$A$25,IF($B1724="CRÉDITO",$D1724-($D1724*TAXAS!$C$25)), IF($A1724=TAXAS!$A$26,IF($B1724="CRÉDITO",$D1724-($D1724*TAXAS!$C$26)), IF($A1724=TAXAS!$A$27,IF($B1724="CRÉDITO",$D1724-($D1724*TAXAS!$C$27))))))))))))))))))))))))))/1</f>
        <v>0</v>
      </c>
      <c r="G1724" s="9">
        <f>IF($A1724="VISA",IF($B1724="PARCELADO ATÉ 3X",$D1724-(D1724*TAXAS!$D$4))/3,IF($A1724="MASTER",IF($B1724="PARCELADO ATÉ 3X",$D1724-(D1724*TAXAS!$D$5))/3,IF($A1724="ELO",IF($B1724="PARCELADO ATÉ 3X",$D1724-(D1724*TAXAS!$D$6))/3,IF($A1724="HIPERCARD",IF($B1724="PARCELADO ATÉ 3X",$D1724-(D1724*TAXAS!$D$7))/3,IF($A1724="DINERS",IF($B1724="PARCELADO ATÉ 3X",$D1724-(D1724*TAXAS!$D$8))/3,IF($A1724="AMERICA EXPRESS",IF($B1724="PARCELADO ATÉ 3X",$D1724-(D1724*TAXAS!$D$9))/3,IF($A1724=TAXAS!$A$10,IF($B1724="PARCELADO ATÉ 3X",$D1724-($D1724*TAXAS!$D$10))/3,IF($A1724=TAXAS!$A$11,IF($B1724="PARCELADO ATÉ 3X",$D1724-($D1724*TAXAS!$D$11))/3,IF($A1724=TAXAS!$A$12,IF($B1724="PARCELADO ATÉ 3X",$D1724-($D1724*TAXAS!$D$12))/3,IF($A1724=TAXAS!$A$13,IF($B1724="PARCELADO ATÉ 3X",$D1724-($D1724*TAXAS!$D$13))/3,IF($A1724=TAXAS!$A$14,IF($B1724="PARCELADO ATÉ 3X",$D1724-($D1724*TAXAS!$D$14))/3,IF($A1724=TAXAS!$A$15,IF($B1724="PARCELADO ATÉ 3X",$D1724-($D1724*TAXAS!$D$15))/3,IF($A1724=TAXAS!$A$16,IF($B1724="PARCELADO ATÉ 3X",$D1724-($D1724*TAXAS!$D$16))/3,IF($A1724=TAXAS!$A$17,IF($B1724="PARCELADO ATÉ 3X",$D1724-($D1724*TAXAS!$D$17))/3,IF($A1724=TAXAS!$A$18,IF($B1724="PARCELADO ATÉ 3X",$D1724-($D1724*TAXAS!$D$18))/3,IF($A1724=TAXAS!$A$19,IF($B1724="PARCELADO ATÉ 3X",$D1724-($D1724*TAXAS!$D$19))/3,IF($A1724=TAXAS!$A$20,IF($B1724="PARCELADO ATÉ 3X",$D1724-($D1724*TAXAS!$D$20))/3,IF($A1724=TAXAS!$A$21,IF($B1724="PARCELADO ATÉ 3X",$D1724-($D1724*TAXAS!$D$21))/3,IF($A1724=TAXAS!$A$22,IF($B1724="PARCELADO ATÉ 3X",$D1724-($D1724*TAXAS!$D$22))/3,IF($A1724=TAXAS!$A$23,IF($B1724="PARCELADO ATÉ 3X",$D1724-($D1724*TAXAS!$D$23))/3,IF($A1724=TAXAS!$A$24,IF($B1724="PARCELADO ATÉ 3X",$D1724-($D1724*TAXAS!$D$24))/3,IF($A1724=TAXAS!$A$25,IF($B1724="PARCELADO ATÉ 3X",$D1724-($D1724*TAXAS!$D$25))/3,IF($A1724=TAXAS!$A$26,IF($B1724="PARCELADO ATÉ 3X",$D1724-($D1724*TAXAS!$D$26))/3,IF($A1724=TAXAS!$A$27,IF($B1724="PARCELADO ATÉ 3X",$D1724-($D1724*TAXAS!$D$27))/3))))))))))))))))))))))))/1</f>
        <v>0</v>
      </c>
      <c r="H1724" s="9">
        <f>IF($A1724="VISA",IF($B1724="PARCELADO ATÉ 6X",$D1724-(D1724*TAXAS!$E$4))/6,IF($A1724="MASTER",IF($B1724="PARCELADO ATÉ 6X",$D1724-(D1724*TAXAS!$E$5))/6,IF($A1724="ELO",IF($B1724="PARCELADO ATÉ 6X",$D1724-(D1724*TAXAS!$E$6))/6,IF($A1724="HIPERCARD",IF($B1724="PARCELADO ATÉ 6X",$D1724-(D1724*TAXAS!$E$7))/6,IF($A1724="DINERS",IF($B1724="PARCELADO ATÉ 6X",$D1724-(D1724*TAXAS!$E$8))/6,IF($A1724="AMERICA EXPRESS",IF($B1724="PARCELADO ATÉ 6X",$D1724-(D1724*TAXAS!$E$9))/6,IF($A1724=TAXAS!$A$10,IF($B1724="PARCELADO ATÉ 6X",$D1724-($D1724*TAXAS!$E$10))/6,IF($A1724=TAXAS!$A$11,IF($B1724="PARCELADO ATÉ 6X",$D1724-($D1724*TAXAS!$E$11))/6,IF($A1724=TAXAS!$A$12,IF($B1724="PARCELADO ATÉ 6X",$D1724-($D1724*TAXAS!$E$12))/6,IF($A1724=TAXAS!$A$13,IF($B1724="PARCELADO ATÉ 6X",$D1724-($D1724*TAXAS!$E$13))/6,IF($A1724=TAXAS!$A$14,IF($B1724="PARCELADO ATÉ 6X",$D1724-($D1724*TAXAS!$E$14))/6,IF($A1724=TAXAS!$A$15,IF($B1724="PARCELADO ATÉ 6X",$D1724-($D1724*TAXAS!$E$15))/6,IF($A1724=TAXAS!$A$16,IF($B1724="PARCELADO ATÉ 6X",$D1724-($D1724*TAXAS!$E$16))/6,IF($A1724=TAXAS!$A$17,IF($B1724="PARCELADO ATÉ 6X",$D1724-($D1724*TAXAS!$E$17))/6,IF($A1724=TAXAS!$A$18,IF($B1724="PARCELADO ATÉ 6X",$D1724-($D1724*TAXAS!$E$18))/6,IF($A1724=TAXAS!$A$19,IF($B1724="PARCELADO ATÉ 6X",$D1724-($D1724*TAXAS!$E$19))/6,IF($A1724=TAXAS!$A$20,IF($B1724="PARCELADO ATÉ 6X",$D1724-($D1724*TAXAS!$E$20))/6,IF($A1724=TAXAS!$A$21,IF($B1724="PARCELADO ATÉ 6X",$D1724-($D1724*TAXAS!$E$21))/6,IF($A1724=TAXAS!$A$22,IF($B1724="PARCELADO ATÉ 6X",$D1724-($D1724*TAXAS!$E$22))/6,IF($A1724=TAXAS!$A$23,IF($B1724="PARCELADO ATÉ 6X",$D1724-($D1724*TAXAS!$E$23))/6,IF($A1724=TAXAS!$A$24,IF($B1724="PARCELADO ATÉ 6X",$D1724-($D1724*TAXAS!$E$24))/6,IF($A1724=TAXAS!$A$25,IF($B1724="PARCELADO ATÉ 6X",$D1724-($D1724*TAXAS!$E$25))/6,IF($A1724=TAXAS!$A$26,IF($B1724="PARCELADO ATÉ 6X",$D1724-($D1724*TAXAS!$E$26))/6,IF($A1724=TAXAS!$A$27,IF($B1724="PARCELADO ATÉ 6X",$D1724-($D1724*TAXAS!$E$27))/6))))))))))))))))))))))))/1</f>
        <v>0</v>
      </c>
      <c r="I1724" s="9">
        <f>IF($A1724="VISA",IF($B1724="PARCELADO ATÉ 12X",$D1724-(D1724*TAXAS!$F$4))/12,IF($A1724="MASTER",IF($B1724="PARCELADO ATÉ 12X",$D1724-(D1724*TAXAS!$F$5))/12,IF($A1724="ELO",IF($B1724="PARCELADO ATÉ 12X",$D1724-(D1724*TAXAS!$F$6))/12,IF($A1724="HIPERCARD",IF($B1724="PARCELADO ATÉ 12X",$D1724-(D1724*TAXAS!$F$7))/12,IF($A1724="DINERS",IF($B1724="PARCELADO ATÉ 12X",$D1724-(D1724*TAXAS!$F$8))/12,IF($A1724="AMERICA EXPRESS",IF($B1724="PARCELADO ATÉ 12X",$D1724-(D1724*TAXAS!$F$9))/12,IF($A1724=TAXAS!$A$10,IF($B1724="PARCELADO ATÉ 12X",$D1724-($D1724*TAXAS!$F$10))/12,IF($A1724=TAXAS!$A$11,IF($B1724="PARCELADO ATÉ 12X",$D1724-($D1724*TAXAS!$F$11))/12,IF($A1724=TAXAS!$A$12,IF($B1724="PARCELADO ATÉ 12X",$D1724-($D1724*TAXAS!$F$12))/12,IF($A1724=TAXAS!$A$13,IF($B1724="PARCELADO ATÉ 12X",$D1724-($D1724*TAXAS!$F$13))/12,IF($A1724=TAXAS!$A$14,IF($B1724="PARCELADO ATÉ 12X",$D1724-($D1724*TAXAS!$F$14))/12,IF($A1724=TAXAS!$A$15,IF($B1724="PARCELADO ATÉ 12X",$D1724-($D1724*TAXAS!$F$15))/12,IF($A1724=TAXAS!$A$16,IF($B1724="PARCELADO ATÉ 12X",$D1724-($D1724*TAXAS!$F$16))/12,IF($A1724=TAXAS!$A$17,IF($B1724="PARCELADO ATÉ 12X",$D1724-($D1724*TAXAS!$F$17))/12,IF($A1724=TAXAS!$A$18,IF($B1724="PARCELADO ATÉ 12X",$D1724-($D1724*TAXAS!$F$18))/12,IF($A1724=TAXAS!$A$19,IF($B1724="PARCELADO ATÉ 12X",$D1724-($D1724*TAXAS!$F$19))/12,IF($A1724=TAXAS!$A$20,IF($B1724="PARCELADO ATÉ 12X",$D1724-($D1724*TAXAS!$F$20))/12,IF($A1724=TAXAS!$A$21,IF($B1724="PARCELADO ATÉ 12X",$D1724-($D1724*TAXAS!$F$21))/12,IF($A1724=TAXAS!$A$22,IF($B1724="PARCELADO ATÉ 12X",$D1724-($D1724*TAXAS!$F$22))/12,IF($A1724=TAXAS!$A$23,IF($B1724="PARCELADO ATÉ 12X",$D1724-($D1724*TAXAS!$F$23))/12,IF($A1724=TAXAS!$A$24,IF($B1724="PARCELADO ATÉ 12X",$D1724-($D1724*TAXAS!$F$24))/12,IF($A1724=TAXAS!$A$25,IF($B1724="PARCELADO ATÉ 12X",$D1724-($D1724*TAXAS!$F$25))/12,IF($A1724=TAXAS!$A$26,IF($B1724="PARCELADO ATÉ 12X",$D1724-($D1724*TAXAS!$F$26))/12,IF($A1724=TAXAS!$A$27,IF($B1724="PARCELADO ATÉ 12X",$D1724-($D1724*TAXAS!$F$27))/12))))))))))))))))))))))))/1</f>
        <v>0</v>
      </c>
      <c r="J1724" s="8">
        <f t="shared" si="0"/>
        <v>0</v>
      </c>
      <c r="K1724" s="10" t="b">
        <f>IF($B1724="PARCELADO ATÉ 3X",($D1724-($D1724*TAXAS!$D$4))-$J1724)</f>
        <v>0</v>
      </c>
      <c r="L1724" s="10" t="b">
        <f>IF($B1724="PARCELADO ATÉ 6X",($D1724-($D1724*TAXAS!$E$4))-$J1724)</f>
        <v>0</v>
      </c>
      <c r="M1724" s="10" t="b">
        <f>IF($B1724="PARCELADO ATÉ 12X",($D1724-($D1724*TAXAS!$F$4))-$J1724)</f>
        <v>0</v>
      </c>
      <c r="N1724" s="8">
        <f t="shared" si="1"/>
        <v>0</v>
      </c>
      <c r="O1724" s="10">
        <f t="shared" si="2"/>
        <v>0</v>
      </c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</row>
    <row r="1725" spans="1:31" ht="15.75" customHeight="1" x14ac:dyDescent="0.2">
      <c r="A1725" s="3"/>
      <c r="B1725" s="5"/>
      <c r="C1725" s="6"/>
      <c r="D1725" s="42"/>
      <c r="E1725" s="8">
        <f>IF($A1725="VISA",IF($B1725="DÉBITO",$D1725-($D1725*TAXAS!$B$4)),IF($A1725="MASTER",IF($B1725="DÉBITO",$D1725-($D1725*TAXAS!$B$5)),IF($A1725="ELO", IF($B1725="DÉBITO",$D1725-($D1725*TAXAS!$B$6)),IF($A1725="HIPERCARD",IF($B1725="DÉBITO",$D1725-($D1725*TAXAS!$B$7)),IF($A1725="DINERS",IF($B1725="DÉBITO",$D1725-($D1725*TAXAS!$B$8)),IF($A1725="AMERICA EXPRESS",IF($B1725="DÉBITO",$D1725-($D1725*TAXAS!$B$9)),IF($A1725=TAXAS!$A$10,IF($B1725="DÉBITO",$D1725-($D1725*TAXAS!$B$10)), IF($A1725=TAXAS!$A$11,IF($B1725="DÉBITO",$D1725-($D1725*TAXAS!$B$11)), IF($A1725=TAXAS!$A$12,IF($B1725="DÉBITO",$D1725-($D1725*TAXAS!$B$12)), IF($A1725=TAXAS!$A$13,IF($B1725="DÉBITO",$D1725-($D1725*TAXAS!$B$13)), IF($A1725=TAXAS!$A$14,IF($B1725="DÉBITO",$D1725-($D1725*TAXAS!$B$14)), IF($A1725=TAXAS!$A$15,IF($B1725="DÉBITO",$D1725-($D1725*TAXAS!$B$15)), IF($A1725=TAXAS!$A$16,IF($B1725="DÉBITO",$D1725-($D1725*TAXAS!$B$16)), IF($A1725=TAXAS!$A$17,IF($B1725="DÉBITO",$D1725-($D1725*TAXAS!$B$17)), IF($A1725=TAXAS!$A$18,IF($B1725="DÉBITO",$D1725-($D1725*TAXAS!$B$18)), IF($A1725=TAXAS!$A$19,IF($B1725="DÉBITO",$D1725-($D1725*TAXAS!$B$19)), IF($A1725=TAXAS!$A$20,IF($B1725="DÉBITO",$D1725-($D1725*TAXAS!$B$20)), IF($A1725=TAXAS!$A$21,IF($B1725="DÉBITO",$D1725-($D1725*TAXAS!$B$21)), IF($A1725=TAXAS!$A$22,IF($B1725="DÉBITO",$D1725-($D1725*TAXAS!$B$22)), IF($A1725=TAXAS!$A$23,IF($B1725="DÉBITO",$D1725-($D1725*TAXAS!$B$23)), IF($A1725=TAXAS!$A$24,IF($B1725="DÉBITO",$D1725-($D1725*TAXAS!$B$24)), IF($A1725=TAXAS!$A$25,IF($B1725="DÉBITO",$D1725-($D1725*TAXAS!$B$25)), IF($A1725=TAXAS!$A$26,IF($B1725="DÉBITO",$D1725-($D1725*TAXAS!$B$26)), IF($A1725=TAXAS!$A$27,IF($B1725="DÉBITO",$D1725-($D1725*TAXAS!$B$27))))))))))))))))))))))))))/1</f>
        <v>0</v>
      </c>
      <c r="F1725" s="8">
        <f>IF($A1725="VISA",IF($B1725="CRÉDITO",$D1725-($D1725*TAXAS!$C$4)),IF($A1725="MASTER",IF($B1725="CRÉDITO",$D1725-($D1725*TAXAS!$C$5)),IF($A1725="ELO", IF($B1725="CRÉDITO",$D1725-($D1725*TAXAS!$C$6)),IF($A1725="HIPERCARD",IF($B1725="CRÉDITO",$D1725-($D1725*TAXAS!$C$7)),IF($A1725="DINERS",IF($B1725="CRÉDITO",$D1725-($D1725*TAXAS!$C$8)),IF($A1725="AMERICA EXPRESS",IF($B1725="CRÉDITO",$D1725-($D1725*TAXAS!$C$9)),IF($A1725=TAXAS!$A$10,IF($B1725="CRÉDITO",$D1725-($D1725*TAXAS!$C$10)), IF($A1725=TAXAS!$A$11,IF($B1725="CRÉDITO",$D1725-($D1725*TAXAS!$C$11)), IF($A1725=TAXAS!$A$12,IF($B1725="CRÉDITO",$D1725-($D1725*TAXAS!$C$12)), IF($A1725=TAXAS!$A$13,IF($B1725="CRÉDITO",$D1725-($D1725*TAXAS!$C$13)), IF($A1725=TAXAS!$A$14,IF($B1725="CRÉDITO",$D1725-($D1725*TAXAS!$C$14)), IF($A1725=TAXAS!$A$15,IF($B1725="CRÉDITO",$D1725-($D1725*TAXAS!$C$15)), IF($A1725=TAXAS!$A$16,IF($B1725="CRÉDITO",$D1725-($D1725*TAXAS!$C$16)), IF($A1725=TAXAS!$A$17,IF($B1725="CRÉDITO",$D1725-($D1725*TAXAS!$C$17)), IF($A1725=TAXAS!$A$18,IF($B1725="CRÉDITO",$D1725-($D1725*TAXAS!$C$18)), IF($A1725=TAXAS!$A$19,IF($B1725="CRÉDITO",$D1725-($D1725*TAXAS!$C$19)), IF($A1725=TAXAS!$A$20,IF($B1725="CRÉDITO",$D1725-($D1725*TAXAS!$C$20)), IF($A1725=TAXAS!$A$21,IF($B1725="CRÉDITO",$D1725-($D1725*TAXAS!$C$21)), IF($A1725=TAXAS!$A$22,IF($B1725="CRÉDITO",$D1725-($D1725*TAXAS!$C$22)), IF($A1725=TAXAS!$A$23,IF($B1725="CRÉDITO",$D1725-($D1725*TAXAS!$C$23)), IF($A1725=TAXAS!$A$24,IF($B1725="CRÉDITO",$D1725-($D1725*TAXAS!$C$24)), IF($A1725=TAXAS!$A$25,IF($B1725="CRÉDITO",$D1725-($D1725*TAXAS!$C$25)), IF($A1725=TAXAS!$A$26,IF($B1725="CRÉDITO",$D1725-($D1725*TAXAS!$C$26)), IF($A1725=TAXAS!$A$27,IF($B1725="CRÉDITO",$D1725-($D1725*TAXAS!$C$27))))))))))))))))))))))))))/1</f>
        <v>0</v>
      </c>
      <c r="G1725" s="9">
        <f>IF($A1725="VISA",IF($B1725="PARCELADO ATÉ 3X",$D1725-(D1725*TAXAS!$D$4))/3,IF($A1725="MASTER",IF($B1725="PARCELADO ATÉ 3X",$D1725-(D1725*TAXAS!$D$5))/3,IF($A1725="ELO",IF($B1725="PARCELADO ATÉ 3X",$D1725-(D1725*TAXAS!$D$6))/3,IF($A1725="HIPERCARD",IF($B1725="PARCELADO ATÉ 3X",$D1725-(D1725*TAXAS!$D$7))/3,IF($A1725="DINERS",IF($B1725="PARCELADO ATÉ 3X",$D1725-(D1725*TAXAS!$D$8))/3,IF($A1725="AMERICA EXPRESS",IF($B1725="PARCELADO ATÉ 3X",$D1725-(D1725*TAXAS!$D$9))/3,IF($A1725=TAXAS!$A$10,IF($B1725="PARCELADO ATÉ 3X",$D1725-($D1725*TAXAS!$D$10))/3,IF($A1725=TAXAS!$A$11,IF($B1725="PARCELADO ATÉ 3X",$D1725-($D1725*TAXAS!$D$11))/3,IF($A1725=TAXAS!$A$12,IF($B1725="PARCELADO ATÉ 3X",$D1725-($D1725*TAXAS!$D$12))/3,IF($A1725=TAXAS!$A$13,IF($B1725="PARCELADO ATÉ 3X",$D1725-($D1725*TAXAS!$D$13))/3,IF($A1725=TAXAS!$A$14,IF($B1725="PARCELADO ATÉ 3X",$D1725-($D1725*TAXAS!$D$14))/3,IF($A1725=TAXAS!$A$15,IF($B1725="PARCELADO ATÉ 3X",$D1725-($D1725*TAXAS!$D$15))/3,IF($A1725=TAXAS!$A$16,IF($B1725="PARCELADO ATÉ 3X",$D1725-($D1725*TAXAS!$D$16))/3,IF($A1725=TAXAS!$A$17,IF($B1725="PARCELADO ATÉ 3X",$D1725-($D1725*TAXAS!$D$17))/3,IF($A1725=TAXAS!$A$18,IF($B1725="PARCELADO ATÉ 3X",$D1725-($D1725*TAXAS!$D$18))/3,IF($A1725=TAXAS!$A$19,IF($B1725="PARCELADO ATÉ 3X",$D1725-($D1725*TAXAS!$D$19))/3,IF($A1725=TAXAS!$A$20,IF($B1725="PARCELADO ATÉ 3X",$D1725-($D1725*TAXAS!$D$20))/3,IF($A1725=TAXAS!$A$21,IF($B1725="PARCELADO ATÉ 3X",$D1725-($D1725*TAXAS!$D$21))/3,IF($A1725=TAXAS!$A$22,IF($B1725="PARCELADO ATÉ 3X",$D1725-($D1725*TAXAS!$D$22))/3,IF($A1725=TAXAS!$A$23,IF($B1725="PARCELADO ATÉ 3X",$D1725-($D1725*TAXAS!$D$23))/3,IF($A1725=TAXAS!$A$24,IF($B1725="PARCELADO ATÉ 3X",$D1725-($D1725*TAXAS!$D$24))/3,IF($A1725=TAXAS!$A$25,IF($B1725="PARCELADO ATÉ 3X",$D1725-($D1725*TAXAS!$D$25))/3,IF($A1725=TAXAS!$A$26,IF($B1725="PARCELADO ATÉ 3X",$D1725-($D1725*TAXAS!$D$26))/3,IF($A1725=TAXAS!$A$27,IF($B1725="PARCELADO ATÉ 3X",$D1725-($D1725*TAXAS!$D$27))/3))))))))))))))))))))))))/1</f>
        <v>0</v>
      </c>
      <c r="H1725" s="9">
        <f>IF($A1725="VISA",IF($B1725="PARCELADO ATÉ 6X",$D1725-(D1725*TAXAS!$E$4))/6,IF($A1725="MASTER",IF($B1725="PARCELADO ATÉ 6X",$D1725-(D1725*TAXAS!$E$5))/6,IF($A1725="ELO",IF($B1725="PARCELADO ATÉ 6X",$D1725-(D1725*TAXAS!$E$6))/6,IF($A1725="HIPERCARD",IF($B1725="PARCELADO ATÉ 6X",$D1725-(D1725*TAXAS!$E$7))/6,IF($A1725="DINERS",IF($B1725="PARCELADO ATÉ 6X",$D1725-(D1725*TAXAS!$E$8))/6,IF($A1725="AMERICA EXPRESS",IF($B1725="PARCELADO ATÉ 6X",$D1725-(D1725*TAXAS!$E$9))/6,IF($A1725=TAXAS!$A$10,IF($B1725="PARCELADO ATÉ 6X",$D1725-($D1725*TAXAS!$E$10))/6,IF($A1725=TAXAS!$A$11,IF($B1725="PARCELADO ATÉ 6X",$D1725-($D1725*TAXAS!$E$11))/6,IF($A1725=TAXAS!$A$12,IF($B1725="PARCELADO ATÉ 6X",$D1725-($D1725*TAXAS!$E$12))/6,IF($A1725=TAXAS!$A$13,IF($B1725="PARCELADO ATÉ 6X",$D1725-($D1725*TAXAS!$E$13))/6,IF($A1725=TAXAS!$A$14,IF($B1725="PARCELADO ATÉ 6X",$D1725-($D1725*TAXAS!$E$14))/6,IF($A1725=TAXAS!$A$15,IF($B1725="PARCELADO ATÉ 6X",$D1725-($D1725*TAXAS!$E$15))/6,IF($A1725=TAXAS!$A$16,IF($B1725="PARCELADO ATÉ 6X",$D1725-($D1725*TAXAS!$E$16))/6,IF($A1725=TAXAS!$A$17,IF($B1725="PARCELADO ATÉ 6X",$D1725-($D1725*TAXAS!$E$17))/6,IF($A1725=TAXAS!$A$18,IF($B1725="PARCELADO ATÉ 6X",$D1725-($D1725*TAXAS!$E$18))/6,IF($A1725=TAXAS!$A$19,IF($B1725="PARCELADO ATÉ 6X",$D1725-($D1725*TAXAS!$E$19))/6,IF($A1725=TAXAS!$A$20,IF($B1725="PARCELADO ATÉ 6X",$D1725-($D1725*TAXAS!$E$20))/6,IF($A1725=TAXAS!$A$21,IF($B1725="PARCELADO ATÉ 6X",$D1725-($D1725*TAXAS!$E$21))/6,IF($A1725=TAXAS!$A$22,IF($B1725="PARCELADO ATÉ 6X",$D1725-($D1725*TAXAS!$E$22))/6,IF($A1725=TAXAS!$A$23,IF($B1725="PARCELADO ATÉ 6X",$D1725-($D1725*TAXAS!$E$23))/6,IF($A1725=TAXAS!$A$24,IF($B1725="PARCELADO ATÉ 6X",$D1725-($D1725*TAXAS!$E$24))/6,IF($A1725=TAXAS!$A$25,IF($B1725="PARCELADO ATÉ 6X",$D1725-($D1725*TAXAS!$E$25))/6,IF($A1725=TAXAS!$A$26,IF($B1725="PARCELADO ATÉ 6X",$D1725-($D1725*TAXAS!$E$26))/6,IF($A1725=TAXAS!$A$27,IF($B1725="PARCELADO ATÉ 6X",$D1725-($D1725*TAXAS!$E$27))/6))))))))))))))))))))))))/1</f>
        <v>0</v>
      </c>
      <c r="I1725" s="9">
        <f>IF($A1725="VISA",IF($B1725="PARCELADO ATÉ 12X",$D1725-(D1725*TAXAS!$F$4))/12,IF($A1725="MASTER",IF($B1725="PARCELADO ATÉ 12X",$D1725-(D1725*TAXAS!$F$5))/12,IF($A1725="ELO",IF($B1725="PARCELADO ATÉ 12X",$D1725-(D1725*TAXAS!$F$6))/12,IF($A1725="HIPERCARD",IF($B1725="PARCELADO ATÉ 12X",$D1725-(D1725*TAXAS!$F$7))/12,IF($A1725="DINERS",IF($B1725="PARCELADO ATÉ 12X",$D1725-(D1725*TAXAS!$F$8))/12,IF($A1725="AMERICA EXPRESS",IF($B1725="PARCELADO ATÉ 12X",$D1725-(D1725*TAXAS!$F$9))/12,IF($A1725=TAXAS!$A$10,IF($B1725="PARCELADO ATÉ 12X",$D1725-($D1725*TAXAS!$F$10))/12,IF($A1725=TAXAS!$A$11,IF($B1725="PARCELADO ATÉ 12X",$D1725-($D1725*TAXAS!$F$11))/12,IF($A1725=TAXAS!$A$12,IF($B1725="PARCELADO ATÉ 12X",$D1725-($D1725*TAXAS!$F$12))/12,IF($A1725=TAXAS!$A$13,IF($B1725="PARCELADO ATÉ 12X",$D1725-($D1725*TAXAS!$F$13))/12,IF($A1725=TAXAS!$A$14,IF($B1725="PARCELADO ATÉ 12X",$D1725-($D1725*TAXAS!$F$14))/12,IF($A1725=TAXAS!$A$15,IF($B1725="PARCELADO ATÉ 12X",$D1725-($D1725*TAXAS!$F$15))/12,IF($A1725=TAXAS!$A$16,IF($B1725="PARCELADO ATÉ 12X",$D1725-($D1725*TAXAS!$F$16))/12,IF($A1725=TAXAS!$A$17,IF($B1725="PARCELADO ATÉ 12X",$D1725-($D1725*TAXAS!$F$17))/12,IF($A1725=TAXAS!$A$18,IF($B1725="PARCELADO ATÉ 12X",$D1725-($D1725*TAXAS!$F$18))/12,IF($A1725=TAXAS!$A$19,IF($B1725="PARCELADO ATÉ 12X",$D1725-($D1725*TAXAS!$F$19))/12,IF($A1725=TAXAS!$A$20,IF($B1725="PARCELADO ATÉ 12X",$D1725-($D1725*TAXAS!$F$20))/12,IF($A1725=TAXAS!$A$21,IF($B1725="PARCELADO ATÉ 12X",$D1725-($D1725*TAXAS!$F$21))/12,IF($A1725=TAXAS!$A$22,IF($B1725="PARCELADO ATÉ 12X",$D1725-($D1725*TAXAS!$F$22))/12,IF($A1725=TAXAS!$A$23,IF($B1725="PARCELADO ATÉ 12X",$D1725-($D1725*TAXAS!$F$23))/12,IF($A1725=TAXAS!$A$24,IF($B1725="PARCELADO ATÉ 12X",$D1725-($D1725*TAXAS!$F$24))/12,IF($A1725=TAXAS!$A$25,IF($B1725="PARCELADO ATÉ 12X",$D1725-($D1725*TAXAS!$F$25))/12,IF($A1725=TAXAS!$A$26,IF($B1725="PARCELADO ATÉ 12X",$D1725-($D1725*TAXAS!$F$26))/12,IF($A1725=TAXAS!$A$27,IF($B1725="PARCELADO ATÉ 12X",$D1725-($D1725*TAXAS!$F$27))/12))))))))))))))))))))))))/1</f>
        <v>0</v>
      </c>
      <c r="J1725" s="8">
        <f t="shared" si="0"/>
        <v>0</v>
      </c>
      <c r="K1725" s="10" t="b">
        <f>IF($B1725="PARCELADO ATÉ 3X",($D1725-($D1725*TAXAS!$D$4))-$J1725)</f>
        <v>0</v>
      </c>
      <c r="L1725" s="10" t="b">
        <f>IF($B1725="PARCELADO ATÉ 6X",($D1725-($D1725*TAXAS!$E$4))-$J1725)</f>
        <v>0</v>
      </c>
      <c r="M1725" s="10" t="b">
        <f>IF($B1725="PARCELADO ATÉ 12X",($D1725-($D1725*TAXAS!$F$4))-$J1725)</f>
        <v>0</v>
      </c>
      <c r="N1725" s="8">
        <f t="shared" si="1"/>
        <v>0</v>
      </c>
      <c r="O1725" s="10">
        <f t="shared" si="2"/>
        <v>0</v>
      </c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</row>
    <row r="1726" spans="1:31" ht="15.75" customHeight="1" x14ac:dyDescent="0.2">
      <c r="A1726" s="3"/>
      <c r="B1726" s="5"/>
      <c r="C1726" s="6"/>
      <c r="D1726" s="42"/>
      <c r="E1726" s="8">
        <f>IF($A1726="VISA",IF($B1726="DÉBITO",$D1726-($D1726*TAXAS!$B$4)),IF($A1726="MASTER",IF($B1726="DÉBITO",$D1726-($D1726*TAXAS!$B$5)),IF($A1726="ELO", IF($B1726="DÉBITO",$D1726-($D1726*TAXAS!$B$6)),IF($A1726="HIPERCARD",IF($B1726="DÉBITO",$D1726-($D1726*TAXAS!$B$7)),IF($A1726="DINERS",IF($B1726="DÉBITO",$D1726-($D1726*TAXAS!$B$8)),IF($A1726="AMERICA EXPRESS",IF($B1726="DÉBITO",$D1726-($D1726*TAXAS!$B$9)),IF($A1726=TAXAS!$A$10,IF($B1726="DÉBITO",$D1726-($D1726*TAXAS!$B$10)), IF($A1726=TAXAS!$A$11,IF($B1726="DÉBITO",$D1726-($D1726*TAXAS!$B$11)), IF($A1726=TAXAS!$A$12,IF($B1726="DÉBITO",$D1726-($D1726*TAXAS!$B$12)), IF($A1726=TAXAS!$A$13,IF($B1726="DÉBITO",$D1726-($D1726*TAXAS!$B$13)), IF($A1726=TAXAS!$A$14,IF($B1726="DÉBITO",$D1726-($D1726*TAXAS!$B$14)), IF($A1726=TAXAS!$A$15,IF($B1726="DÉBITO",$D1726-($D1726*TAXAS!$B$15)), IF($A1726=TAXAS!$A$16,IF($B1726="DÉBITO",$D1726-($D1726*TAXAS!$B$16)), IF($A1726=TAXAS!$A$17,IF($B1726="DÉBITO",$D1726-($D1726*TAXAS!$B$17)), IF($A1726=TAXAS!$A$18,IF($B1726="DÉBITO",$D1726-($D1726*TAXAS!$B$18)), IF($A1726=TAXAS!$A$19,IF($B1726="DÉBITO",$D1726-($D1726*TAXAS!$B$19)), IF($A1726=TAXAS!$A$20,IF($B1726="DÉBITO",$D1726-($D1726*TAXAS!$B$20)), IF($A1726=TAXAS!$A$21,IF($B1726="DÉBITO",$D1726-($D1726*TAXAS!$B$21)), IF($A1726=TAXAS!$A$22,IF($B1726="DÉBITO",$D1726-($D1726*TAXAS!$B$22)), IF($A1726=TAXAS!$A$23,IF($B1726="DÉBITO",$D1726-($D1726*TAXAS!$B$23)), IF($A1726=TAXAS!$A$24,IF($B1726="DÉBITO",$D1726-($D1726*TAXAS!$B$24)), IF($A1726=TAXAS!$A$25,IF($B1726="DÉBITO",$D1726-($D1726*TAXAS!$B$25)), IF($A1726=TAXAS!$A$26,IF($B1726="DÉBITO",$D1726-($D1726*TAXAS!$B$26)), IF($A1726=TAXAS!$A$27,IF($B1726="DÉBITO",$D1726-($D1726*TAXAS!$B$27))))))))))))))))))))))))))/1</f>
        <v>0</v>
      </c>
      <c r="F1726" s="8">
        <f>IF($A1726="VISA",IF($B1726="CRÉDITO",$D1726-($D1726*TAXAS!$C$4)),IF($A1726="MASTER",IF($B1726="CRÉDITO",$D1726-($D1726*TAXAS!$C$5)),IF($A1726="ELO", IF($B1726="CRÉDITO",$D1726-($D1726*TAXAS!$C$6)),IF($A1726="HIPERCARD",IF($B1726="CRÉDITO",$D1726-($D1726*TAXAS!$C$7)),IF($A1726="DINERS",IF($B1726="CRÉDITO",$D1726-($D1726*TAXAS!$C$8)),IF($A1726="AMERICA EXPRESS",IF($B1726="CRÉDITO",$D1726-($D1726*TAXAS!$C$9)),IF($A1726=TAXAS!$A$10,IF($B1726="CRÉDITO",$D1726-($D1726*TAXAS!$C$10)), IF($A1726=TAXAS!$A$11,IF($B1726="CRÉDITO",$D1726-($D1726*TAXAS!$C$11)), IF($A1726=TAXAS!$A$12,IF($B1726="CRÉDITO",$D1726-($D1726*TAXAS!$C$12)), IF($A1726=TAXAS!$A$13,IF($B1726="CRÉDITO",$D1726-($D1726*TAXAS!$C$13)), IF($A1726=TAXAS!$A$14,IF($B1726="CRÉDITO",$D1726-($D1726*TAXAS!$C$14)), IF($A1726=TAXAS!$A$15,IF($B1726="CRÉDITO",$D1726-($D1726*TAXAS!$C$15)), IF($A1726=TAXAS!$A$16,IF($B1726="CRÉDITO",$D1726-($D1726*TAXAS!$C$16)), IF($A1726=TAXAS!$A$17,IF($B1726="CRÉDITO",$D1726-($D1726*TAXAS!$C$17)), IF($A1726=TAXAS!$A$18,IF($B1726="CRÉDITO",$D1726-($D1726*TAXAS!$C$18)), IF($A1726=TAXAS!$A$19,IF($B1726="CRÉDITO",$D1726-($D1726*TAXAS!$C$19)), IF($A1726=TAXAS!$A$20,IF($B1726="CRÉDITO",$D1726-($D1726*TAXAS!$C$20)), IF($A1726=TAXAS!$A$21,IF($B1726="CRÉDITO",$D1726-($D1726*TAXAS!$C$21)), IF($A1726=TAXAS!$A$22,IF($B1726="CRÉDITO",$D1726-($D1726*TAXAS!$C$22)), IF($A1726=TAXAS!$A$23,IF($B1726="CRÉDITO",$D1726-($D1726*TAXAS!$C$23)), IF($A1726=TAXAS!$A$24,IF($B1726="CRÉDITO",$D1726-($D1726*TAXAS!$C$24)), IF($A1726=TAXAS!$A$25,IF($B1726="CRÉDITO",$D1726-($D1726*TAXAS!$C$25)), IF($A1726=TAXAS!$A$26,IF($B1726="CRÉDITO",$D1726-($D1726*TAXAS!$C$26)), IF($A1726=TAXAS!$A$27,IF($B1726="CRÉDITO",$D1726-($D1726*TAXAS!$C$27))))))))))))))))))))))))))/1</f>
        <v>0</v>
      </c>
      <c r="G1726" s="9">
        <f>IF($A1726="VISA",IF($B1726="PARCELADO ATÉ 3X",$D1726-(D1726*TAXAS!$D$4))/3,IF($A1726="MASTER",IF($B1726="PARCELADO ATÉ 3X",$D1726-(D1726*TAXAS!$D$5))/3,IF($A1726="ELO",IF($B1726="PARCELADO ATÉ 3X",$D1726-(D1726*TAXAS!$D$6))/3,IF($A1726="HIPERCARD",IF($B1726="PARCELADO ATÉ 3X",$D1726-(D1726*TAXAS!$D$7))/3,IF($A1726="DINERS",IF($B1726="PARCELADO ATÉ 3X",$D1726-(D1726*TAXAS!$D$8))/3,IF($A1726="AMERICA EXPRESS",IF($B1726="PARCELADO ATÉ 3X",$D1726-(D1726*TAXAS!$D$9))/3,IF($A1726=TAXAS!$A$10,IF($B1726="PARCELADO ATÉ 3X",$D1726-($D1726*TAXAS!$D$10))/3,IF($A1726=TAXAS!$A$11,IF($B1726="PARCELADO ATÉ 3X",$D1726-($D1726*TAXAS!$D$11))/3,IF($A1726=TAXAS!$A$12,IF($B1726="PARCELADO ATÉ 3X",$D1726-($D1726*TAXAS!$D$12))/3,IF($A1726=TAXAS!$A$13,IF($B1726="PARCELADO ATÉ 3X",$D1726-($D1726*TAXAS!$D$13))/3,IF($A1726=TAXAS!$A$14,IF($B1726="PARCELADO ATÉ 3X",$D1726-($D1726*TAXAS!$D$14))/3,IF($A1726=TAXAS!$A$15,IF($B1726="PARCELADO ATÉ 3X",$D1726-($D1726*TAXAS!$D$15))/3,IF($A1726=TAXAS!$A$16,IF($B1726="PARCELADO ATÉ 3X",$D1726-($D1726*TAXAS!$D$16))/3,IF($A1726=TAXAS!$A$17,IF($B1726="PARCELADO ATÉ 3X",$D1726-($D1726*TAXAS!$D$17))/3,IF($A1726=TAXAS!$A$18,IF($B1726="PARCELADO ATÉ 3X",$D1726-($D1726*TAXAS!$D$18))/3,IF($A1726=TAXAS!$A$19,IF($B1726="PARCELADO ATÉ 3X",$D1726-($D1726*TAXAS!$D$19))/3,IF($A1726=TAXAS!$A$20,IF($B1726="PARCELADO ATÉ 3X",$D1726-($D1726*TAXAS!$D$20))/3,IF($A1726=TAXAS!$A$21,IF($B1726="PARCELADO ATÉ 3X",$D1726-($D1726*TAXAS!$D$21))/3,IF($A1726=TAXAS!$A$22,IF($B1726="PARCELADO ATÉ 3X",$D1726-($D1726*TAXAS!$D$22))/3,IF($A1726=TAXAS!$A$23,IF($B1726="PARCELADO ATÉ 3X",$D1726-($D1726*TAXAS!$D$23))/3,IF($A1726=TAXAS!$A$24,IF($B1726="PARCELADO ATÉ 3X",$D1726-($D1726*TAXAS!$D$24))/3,IF($A1726=TAXAS!$A$25,IF($B1726="PARCELADO ATÉ 3X",$D1726-($D1726*TAXAS!$D$25))/3,IF($A1726=TAXAS!$A$26,IF($B1726="PARCELADO ATÉ 3X",$D1726-($D1726*TAXAS!$D$26))/3,IF($A1726=TAXAS!$A$27,IF($B1726="PARCELADO ATÉ 3X",$D1726-($D1726*TAXAS!$D$27))/3))))))))))))))))))))))))/1</f>
        <v>0</v>
      </c>
      <c r="H1726" s="9">
        <f>IF($A1726="VISA",IF($B1726="PARCELADO ATÉ 6X",$D1726-(D1726*TAXAS!$E$4))/6,IF($A1726="MASTER",IF($B1726="PARCELADO ATÉ 6X",$D1726-(D1726*TAXAS!$E$5))/6,IF($A1726="ELO",IF($B1726="PARCELADO ATÉ 6X",$D1726-(D1726*TAXAS!$E$6))/6,IF($A1726="HIPERCARD",IF($B1726="PARCELADO ATÉ 6X",$D1726-(D1726*TAXAS!$E$7))/6,IF($A1726="DINERS",IF($B1726="PARCELADO ATÉ 6X",$D1726-(D1726*TAXAS!$E$8))/6,IF($A1726="AMERICA EXPRESS",IF($B1726="PARCELADO ATÉ 6X",$D1726-(D1726*TAXAS!$E$9))/6,IF($A1726=TAXAS!$A$10,IF($B1726="PARCELADO ATÉ 6X",$D1726-($D1726*TAXAS!$E$10))/6,IF($A1726=TAXAS!$A$11,IF($B1726="PARCELADO ATÉ 6X",$D1726-($D1726*TAXAS!$E$11))/6,IF($A1726=TAXAS!$A$12,IF($B1726="PARCELADO ATÉ 6X",$D1726-($D1726*TAXAS!$E$12))/6,IF($A1726=TAXAS!$A$13,IF($B1726="PARCELADO ATÉ 6X",$D1726-($D1726*TAXAS!$E$13))/6,IF($A1726=TAXAS!$A$14,IF($B1726="PARCELADO ATÉ 6X",$D1726-($D1726*TAXAS!$E$14))/6,IF($A1726=TAXAS!$A$15,IF($B1726="PARCELADO ATÉ 6X",$D1726-($D1726*TAXAS!$E$15))/6,IF($A1726=TAXAS!$A$16,IF($B1726="PARCELADO ATÉ 6X",$D1726-($D1726*TAXAS!$E$16))/6,IF($A1726=TAXAS!$A$17,IF($B1726="PARCELADO ATÉ 6X",$D1726-($D1726*TAXAS!$E$17))/6,IF($A1726=TAXAS!$A$18,IF($B1726="PARCELADO ATÉ 6X",$D1726-($D1726*TAXAS!$E$18))/6,IF($A1726=TAXAS!$A$19,IF($B1726="PARCELADO ATÉ 6X",$D1726-($D1726*TAXAS!$E$19))/6,IF($A1726=TAXAS!$A$20,IF($B1726="PARCELADO ATÉ 6X",$D1726-($D1726*TAXAS!$E$20))/6,IF($A1726=TAXAS!$A$21,IF($B1726="PARCELADO ATÉ 6X",$D1726-($D1726*TAXAS!$E$21))/6,IF($A1726=TAXAS!$A$22,IF($B1726="PARCELADO ATÉ 6X",$D1726-($D1726*TAXAS!$E$22))/6,IF($A1726=TAXAS!$A$23,IF($B1726="PARCELADO ATÉ 6X",$D1726-($D1726*TAXAS!$E$23))/6,IF($A1726=TAXAS!$A$24,IF($B1726="PARCELADO ATÉ 6X",$D1726-($D1726*TAXAS!$E$24))/6,IF($A1726=TAXAS!$A$25,IF($B1726="PARCELADO ATÉ 6X",$D1726-($D1726*TAXAS!$E$25))/6,IF($A1726=TAXAS!$A$26,IF($B1726="PARCELADO ATÉ 6X",$D1726-($D1726*TAXAS!$E$26))/6,IF($A1726=TAXAS!$A$27,IF($B1726="PARCELADO ATÉ 6X",$D1726-($D1726*TAXAS!$E$27))/6))))))))))))))))))))))))/1</f>
        <v>0</v>
      </c>
      <c r="I1726" s="9">
        <f>IF($A1726="VISA",IF($B1726="PARCELADO ATÉ 12X",$D1726-(D1726*TAXAS!$F$4))/12,IF($A1726="MASTER",IF($B1726="PARCELADO ATÉ 12X",$D1726-(D1726*TAXAS!$F$5))/12,IF($A1726="ELO",IF($B1726="PARCELADO ATÉ 12X",$D1726-(D1726*TAXAS!$F$6))/12,IF($A1726="HIPERCARD",IF($B1726="PARCELADO ATÉ 12X",$D1726-(D1726*TAXAS!$F$7))/12,IF($A1726="DINERS",IF($B1726="PARCELADO ATÉ 12X",$D1726-(D1726*TAXAS!$F$8))/12,IF($A1726="AMERICA EXPRESS",IF($B1726="PARCELADO ATÉ 12X",$D1726-(D1726*TAXAS!$F$9))/12,IF($A1726=TAXAS!$A$10,IF($B1726="PARCELADO ATÉ 12X",$D1726-($D1726*TAXAS!$F$10))/12,IF($A1726=TAXAS!$A$11,IF($B1726="PARCELADO ATÉ 12X",$D1726-($D1726*TAXAS!$F$11))/12,IF($A1726=TAXAS!$A$12,IF($B1726="PARCELADO ATÉ 12X",$D1726-($D1726*TAXAS!$F$12))/12,IF($A1726=TAXAS!$A$13,IF($B1726="PARCELADO ATÉ 12X",$D1726-($D1726*TAXAS!$F$13))/12,IF($A1726=TAXAS!$A$14,IF($B1726="PARCELADO ATÉ 12X",$D1726-($D1726*TAXAS!$F$14))/12,IF($A1726=TAXAS!$A$15,IF($B1726="PARCELADO ATÉ 12X",$D1726-($D1726*TAXAS!$F$15))/12,IF($A1726=TAXAS!$A$16,IF($B1726="PARCELADO ATÉ 12X",$D1726-($D1726*TAXAS!$F$16))/12,IF($A1726=TAXAS!$A$17,IF($B1726="PARCELADO ATÉ 12X",$D1726-($D1726*TAXAS!$F$17))/12,IF($A1726=TAXAS!$A$18,IF($B1726="PARCELADO ATÉ 12X",$D1726-($D1726*TAXAS!$F$18))/12,IF($A1726=TAXAS!$A$19,IF($B1726="PARCELADO ATÉ 12X",$D1726-($D1726*TAXAS!$F$19))/12,IF($A1726=TAXAS!$A$20,IF($B1726="PARCELADO ATÉ 12X",$D1726-($D1726*TAXAS!$F$20))/12,IF($A1726=TAXAS!$A$21,IF($B1726="PARCELADO ATÉ 12X",$D1726-($D1726*TAXAS!$F$21))/12,IF($A1726=TAXAS!$A$22,IF($B1726="PARCELADO ATÉ 12X",$D1726-($D1726*TAXAS!$F$22))/12,IF($A1726=TAXAS!$A$23,IF($B1726="PARCELADO ATÉ 12X",$D1726-($D1726*TAXAS!$F$23))/12,IF($A1726=TAXAS!$A$24,IF($B1726="PARCELADO ATÉ 12X",$D1726-($D1726*TAXAS!$F$24))/12,IF($A1726=TAXAS!$A$25,IF($B1726="PARCELADO ATÉ 12X",$D1726-($D1726*TAXAS!$F$25))/12,IF($A1726=TAXAS!$A$26,IF($B1726="PARCELADO ATÉ 12X",$D1726-($D1726*TAXAS!$F$26))/12,IF($A1726=TAXAS!$A$27,IF($B1726="PARCELADO ATÉ 12X",$D1726-($D1726*TAXAS!$F$27))/12))))))))))))))))))))))))/1</f>
        <v>0</v>
      </c>
      <c r="J1726" s="8">
        <f t="shared" si="0"/>
        <v>0</v>
      </c>
      <c r="K1726" s="10" t="b">
        <f>IF($B1726="PARCELADO ATÉ 3X",($D1726-($D1726*TAXAS!$D$4))-$J1726)</f>
        <v>0</v>
      </c>
      <c r="L1726" s="10" t="b">
        <f>IF($B1726="PARCELADO ATÉ 6X",($D1726-($D1726*TAXAS!$E$4))-$J1726)</f>
        <v>0</v>
      </c>
      <c r="M1726" s="10" t="b">
        <f>IF($B1726="PARCELADO ATÉ 12X",($D1726-($D1726*TAXAS!$F$4))-$J1726)</f>
        <v>0</v>
      </c>
      <c r="N1726" s="8">
        <f t="shared" si="1"/>
        <v>0</v>
      </c>
      <c r="O1726" s="10">
        <f t="shared" si="2"/>
        <v>0</v>
      </c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</row>
    <row r="1727" spans="1:31" ht="15.75" customHeight="1" x14ac:dyDescent="0.2">
      <c r="A1727" s="3"/>
      <c r="B1727" s="5"/>
      <c r="C1727" s="6"/>
      <c r="D1727" s="42"/>
      <c r="E1727" s="8">
        <f>IF($A1727="VISA",IF($B1727="DÉBITO",$D1727-($D1727*TAXAS!$B$4)),IF($A1727="MASTER",IF($B1727="DÉBITO",$D1727-($D1727*TAXAS!$B$5)),IF($A1727="ELO", IF($B1727="DÉBITO",$D1727-($D1727*TAXAS!$B$6)),IF($A1727="HIPERCARD",IF($B1727="DÉBITO",$D1727-($D1727*TAXAS!$B$7)),IF($A1727="DINERS",IF($B1727="DÉBITO",$D1727-($D1727*TAXAS!$B$8)),IF($A1727="AMERICA EXPRESS",IF($B1727="DÉBITO",$D1727-($D1727*TAXAS!$B$9)),IF($A1727=TAXAS!$A$10,IF($B1727="DÉBITO",$D1727-($D1727*TAXAS!$B$10)), IF($A1727=TAXAS!$A$11,IF($B1727="DÉBITO",$D1727-($D1727*TAXAS!$B$11)), IF($A1727=TAXAS!$A$12,IF($B1727="DÉBITO",$D1727-($D1727*TAXAS!$B$12)), IF($A1727=TAXAS!$A$13,IF($B1727="DÉBITO",$D1727-($D1727*TAXAS!$B$13)), IF($A1727=TAXAS!$A$14,IF($B1727="DÉBITO",$D1727-($D1727*TAXAS!$B$14)), IF($A1727=TAXAS!$A$15,IF($B1727="DÉBITO",$D1727-($D1727*TAXAS!$B$15)), IF($A1727=TAXAS!$A$16,IF($B1727="DÉBITO",$D1727-($D1727*TAXAS!$B$16)), IF($A1727=TAXAS!$A$17,IF($B1727="DÉBITO",$D1727-($D1727*TAXAS!$B$17)), IF($A1727=TAXAS!$A$18,IF($B1727="DÉBITO",$D1727-($D1727*TAXAS!$B$18)), IF($A1727=TAXAS!$A$19,IF($B1727="DÉBITO",$D1727-($D1727*TAXAS!$B$19)), IF($A1727=TAXAS!$A$20,IF($B1727="DÉBITO",$D1727-($D1727*TAXAS!$B$20)), IF($A1727=TAXAS!$A$21,IF($B1727="DÉBITO",$D1727-($D1727*TAXAS!$B$21)), IF($A1727=TAXAS!$A$22,IF($B1727="DÉBITO",$D1727-($D1727*TAXAS!$B$22)), IF($A1727=TAXAS!$A$23,IF($B1727="DÉBITO",$D1727-($D1727*TAXAS!$B$23)), IF($A1727=TAXAS!$A$24,IF($B1727="DÉBITO",$D1727-($D1727*TAXAS!$B$24)), IF($A1727=TAXAS!$A$25,IF($B1727="DÉBITO",$D1727-($D1727*TAXAS!$B$25)), IF($A1727=TAXAS!$A$26,IF($B1727="DÉBITO",$D1727-($D1727*TAXAS!$B$26)), IF($A1727=TAXAS!$A$27,IF($B1727="DÉBITO",$D1727-($D1727*TAXAS!$B$27))))))))))))))))))))))))))/1</f>
        <v>0</v>
      </c>
      <c r="F1727" s="8">
        <f>IF($A1727="VISA",IF($B1727="CRÉDITO",$D1727-($D1727*TAXAS!$C$4)),IF($A1727="MASTER",IF($B1727="CRÉDITO",$D1727-($D1727*TAXAS!$C$5)),IF($A1727="ELO", IF($B1727="CRÉDITO",$D1727-($D1727*TAXAS!$C$6)),IF($A1727="HIPERCARD",IF($B1727="CRÉDITO",$D1727-($D1727*TAXAS!$C$7)),IF($A1727="DINERS",IF($B1727="CRÉDITO",$D1727-($D1727*TAXAS!$C$8)),IF($A1727="AMERICA EXPRESS",IF($B1727="CRÉDITO",$D1727-($D1727*TAXAS!$C$9)),IF($A1727=TAXAS!$A$10,IF($B1727="CRÉDITO",$D1727-($D1727*TAXAS!$C$10)), IF($A1727=TAXAS!$A$11,IF($B1727="CRÉDITO",$D1727-($D1727*TAXAS!$C$11)), IF($A1727=TAXAS!$A$12,IF($B1727="CRÉDITO",$D1727-($D1727*TAXAS!$C$12)), IF($A1727=TAXAS!$A$13,IF($B1727="CRÉDITO",$D1727-($D1727*TAXAS!$C$13)), IF($A1727=TAXAS!$A$14,IF($B1727="CRÉDITO",$D1727-($D1727*TAXAS!$C$14)), IF($A1727=TAXAS!$A$15,IF($B1727="CRÉDITO",$D1727-($D1727*TAXAS!$C$15)), IF($A1727=TAXAS!$A$16,IF($B1727="CRÉDITO",$D1727-($D1727*TAXAS!$C$16)), IF($A1727=TAXAS!$A$17,IF($B1727="CRÉDITO",$D1727-($D1727*TAXAS!$C$17)), IF($A1727=TAXAS!$A$18,IF($B1727="CRÉDITO",$D1727-($D1727*TAXAS!$C$18)), IF($A1727=TAXAS!$A$19,IF($B1727="CRÉDITO",$D1727-($D1727*TAXAS!$C$19)), IF($A1727=TAXAS!$A$20,IF($B1727="CRÉDITO",$D1727-($D1727*TAXAS!$C$20)), IF($A1727=TAXAS!$A$21,IF($B1727="CRÉDITO",$D1727-($D1727*TAXAS!$C$21)), IF($A1727=TAXAS!$A$22,IF($B1727="CRÉDITO",$D1727-($D1727*TAXAS!$C$22)), IF($A1727=TAXAS!$A$23,IF($B1727="CRÉDITO",$D1727-($D1727*TAXAS!$C$23)), IF($A1727=TAXAS!$A$24,IF($B1727="CRÉDITO",$D1727-($D1727*TAXAS!$C$24)), IF($A1727=TAXAS!$A$25,IF($B1727="CRÉDITO",$D1727-($D1727*TAXAS!$C$25)), IF($A1727=TAXAS!$A$26,IF($B1727="CRÉDITO",$D1727-($D1727*TAXAS!$C$26)), IF($A1727=TAXAS!$A$27,IF($B1727="CRÉDITO",$D1727-($D1727*TAXAS!$C$27))))))))))))))))))))))))))/1</f>
        <v>0</v>
      </c>
      <c r="G1727" s="9">
        <f>IF($A1727="VISA",IF($B1727="PARCELADO ATÉ 3X",$D1727-(D1727*TAXAS!$D$4))/3,IF($A1727="MASTER",IF($B1727="PARCELADO ATÉ 3X",$D1727-(D1727*TAXAS!$D$5))/3,IF($A1727="ELO",IF($B1727="PARCELADO ATÉ 3X",$D1727-(D1727*TAXAS!$D$6))/3,IF($A1727="HIPERCARD",IF($B1727="PARCELADO ATÉ 3X",$D1727-(D1727*TAXAS!$D$7))/3,IF($A1727="DINERS",IF($B1727="PARCELADO ATÉ 3X",$D1727-(D1727*TAXAS!$D$8))/3,IF($A1727="AMERICA EXPRESS",IF($B1727="PARCELADO ATÉ 3X",$D1727-(D1727*TAXAS!$D$9))/3,IF($A1727=TAXAS!$A$10,IF($B1727="PARCELADO ATÉ 3X",$D1727-($D1727*TAXAS!$D$10))/3,IF($A1727=TAXAS!$A$11,IF($B1727="PARCELADO ATÉ 3X",$D1727-($D1727*TAXAS!$D$11))/3,IF($A1727=TAXAS!$A$12,IF($B1727="PARCELADO ATÉ 3X",$D1727-($D1727*TAXAS!$D$12))/3,IF($A1727=TAXAS!$A$13,IF($B1727="PARCELADO ATÉ 3X",$D1727-($D1727*TAXAS!$D$13))/3,IF($A1727=TAXAS!$A$14,IF($B1727="PARCELADO ATÉ 3X",$D1727-($D1727*TAXAS!$D$14))/3,IF($A1727=TAXAS!$A$15,IF($B1727="PARCELADO ATÉ 3X",$D1727-($D1727*TAXAS!$D$15))/3,IF($A1727=TAXAS!$A$16,IF($B1727="PARCELADO ATÉ 3X",$D1727-($D1727*TAXAS!$D$16))/3,IF($A1727=TAXAS!$A$17,IF($B1727="PARCELADO ATÉ 3X",$D1727-($D1727*TAXAS!$D$17))/3,IF($A1727=TAXAS!$A$18,IF($B1727="PARCELADO ATÉ 3X",$D1727-($D1727*TAXAS!$D$18))/3,IF($A1727=TAXAS!$A$19,IF($B1727="PARCELADO ATÉ 3X",$D1727-($D1727*TAXAS!$D$19))/3,IF($A1727=TAXAS!$A$20,IF($B1727="PARCELADO ATÉ 3X",$D1727-($D1727*TAXAS!$D$20))/3,IF($A1727=TAXAS!$A$21,IF($B1727="PARCELADO ATÉ 3X",$D1727-($D1727*TAXAS!$D$21))/3,IF($A1727=TAXAS!$A$22,IF($B1727="PARCELADO ATÉ 3X",$D1727-($D1727*TAXAS!$D$22))/3,IF($A1727=TAXAS!$A$23,IF($B1727="PARCELADO ATÉ 3X",$D1727-($D1727*TAXAS!$D$23))/3,IF($A1727=TAXAS!$A$24,IF($B1727="PARCELADO ATÉ 3X",$D1727-($D1727*TAXAS!$D$24))/3,IF($A1727=TAXAS!$A$25,IF($B1727="PARCELADO ATÉ 3X",$D1727-($D1727*TAXAS!$D$25))/3,IF($A1727=TAXAS!$A$26,IF($B1727="PARCELADO ATÉ 3X",$D1727-($D1727*TAXAS!$D$26))/3,IF($A1727=TAXAS!$A$27,IF($B1727="PARCELADO ATÉ 3X",$D1727-($D1727*TAXAS!$D$27))/3))))))))))))))))))))))))/1</f>
        <v>0</v>
      </c>
      <c r="H1727" s="9">
        <f>IF($A1727="VISA",IF($B1727="PARCELADO ATÉ 6X",$D1727-(D1727*TAXAS!$E$4))/6,IF($A1727="MASTER",IF($B1727="PARCELADO ATÉ 6X",$D1727-(D1727*TAXAS!$E$5))/6,IF($A1727="ELO",IF($B1727="PARCELADO ATÉ 6X",$D1727-(D1727*TAXAS!$E$6))/6,IF($A1727="HIPERCARD",IF($B1727="PARCELADO ATÉ 6X",$D1727-(D1727*TAXAS!$E$7))/6,IF($A1727="DINERS",IF($B1727="PARCELADO ATÉ 6X",$D1727-(D1727*TAXAS!$E$8))/6,IF($A1727="AMERICA EXPRESS",IF($B1727="PARCELADO ATÉ 6X",$D1727-(D1727*TAXAS!$E$9))/6,IF($A1727=TAXAS!$A$10,IF($B1727="PARCELADO ATÉ 6X",$D1727-($D1727*TAXAS!$E$10))/6,IF($A1727=TAXAS!$A$11,IF($B1727="PARCELADO ATÉ 6X",$D1727-($D1727*TAXAS!$E$11))/6,IF($A1727=TAXAS!$A$12,IF($B1727="PARCELADO ATÉ 6X",$D1727-($D1727*TAXAS!$E$12))/6,IF($A1727=TAXAS!$A$13,IF($B1727="PARCELADO ATÉ 6X",$D1727-($D1727*TAXAS!$E$13))/6,IF($A1727=TAXAS!$A$14,IF($B1727="PARCELADO ATÉ 6X",$D1727-($D1727*TAXAS!$E$14))/6,IF($A1727=TAXAS!$A$15,IF($B1727="PARCELADO ATÉ 6X",$D1727-($D1727*TAXAS!$E$15))/6,IF($A1727=TAXAS!$A$16,IF($B1727="PARCELADO ATÉ 6X",$D1727-($D1727*TAXAS!$E$16))/6,IF($A1727=TAXAS!$A$17,IF($B1727="PARCELADO ATÉ 6X",$D1727-($D1727*TAXAS!$E$17))/6,IF($A1727=TAXAS!$A$18,IF($B1727="PARCELADO ATÉ 6X",$D1727-($D1727*TAXAS!$E$18))/6,IF($A1727=TAXAS!$A$19,IF($B1727="PARCELADO ATÉ 6X",$D1727-($D1727*TAXAS!$E$19))/6,IF($A1727=TAXAS!$A$20,IF($B1727="PARCELADO ATÉ 6X",$D1727-($D1727*TAXAS!$E$20))/6,IF($A1727=TAXAS!$A$21,IF($B1727="PARCELADO ATÉ 6X",$D1727-($D1727*TAXAS!$E$21))/6,IF($A1727=TAXAS!$A$22,IF($B1727="PARCELADO ATÉ 6X",$D1727-($D1727*TAXAS!$E$22))/6,IF($A1727=TAXAS!$A$23,IF($B1727="PARCELADO ATÉ 6X",$D1727-($D1727*TAXAS!$E$23))/6,IF($A1727=TAXAS!$A$24,IF($B1727="PARCELADO ATÉ 6X",$D1727-($D1727*TAXAS!$E$24))/6,IF($A1727=TAXAS!$A$25,IF($B1727="PARCELADO ATÉ 6X",$D1727-($D1727*TAXAS!$E$25))/6,IF($A1727=TAXAS!$A$26,IF($B1727="PARCELADO ATÉ 6X",$D1727-($D1727*TAXAS!$E$26))/6,IF($A1727=TAXAS!$A$27,IF($B1727="PARCELADO ATÉ 6X",$D1727-($D1727*TAXAS!$E$27))/6))))))))))))))))))))))))/1</f>
        <v>0</v>
      </c>
      <c r="I1727" s="9">
        <f>IF($A1727="VISA",IF($B1727="PARCELADO ATÉ 12X",$D1727-(D1727*TAXAS!$F$4))/12,IF($A1727="MASTER",IF($B1727="PARCELADO ATÉ 12X",$D1727-(D1727*TAXAS!$F$5))/12,IF($A1727="ELO",IF($B1727="PARCELADO ATÉ 12X",$D1727-(D1727*TAXAS!$F$6))/12,IF($A1727="HIPERCARD",IF($B1727="PARCELADO ATÉ 12X",$D1727-(D1727*TAXAS!$F$7))/12,IF($A1727="DINERS",IF($B1727="PARCELADO ATÉ 12X",$D1727-(D1727*TAXAS!$F$8))/12,IF($A1727="AMERICA EXPRESS",IF($B1727="PARCELADO ATÉ 12X",$D1727-(D1727*TAXAS!$F$9))/12,IF($A1727=TAXAS!$A$10,IF($B1727="PARCELADO ATÉ 12X",$D1727-($D1727*TAXAS!$F$10))/12,IF($A1727=TAXAS!$A$11,IF($B1727="PARCELADO ATÉ 12X",$D1727-($D1727*TAXAS!$F$11))/12,IF($A1727=TAXAS!$A$12,IF($B1727="PARCELADO ATÉ 12X",$D1727-($D1727*TAXAS!$F$12))/12,IF($A1727=TAXAS!$A$13,IF($B1727="PARCELADO ATÉ 12X",$D1727-($D1727*TAXAS!$F$13))/12,IF($A1727=TAXAS!$A$14,IF($B1727="PARCELADO ATÉ 12X",$D1727-($D1727*TAXAS!$F$14))/12,IF($A1727=TAXAS!$A$15,IF($B1727="PARCELADO ATÉ 12X",$D1727-($D1727*TAXAS!$F$15))/12,IF($A1727=TAXAS!$A$16,IF($B1727="PARCELADO ATÉ 12X",$D1727-($D1727*TAXAS!$F$16))/12,IF($A1727=TAXAS!$A$17,IF($B1727="PARCELADO ATÉ 12X",$D1727-($D1727*TAXAS!$F$17))/12,IF($A1727=TAXAS!$A$18,IF($B1727="PARCELADO ATÉ 12X",$D1727-($D1727*TAXAS!$F$18))/12,IF($A1727=TAXAS!$A$19,IF($B1727="PARCELADO ATÉ 12X",$D1727-($D1727*TAXAS!$F$19))/12,IF($A1727=TAXAS!$A$20,IF($B1727="PARCELADO ATÉ 12X",$D1727-($D1727*TAXAS!$F$20))/12,IF($A1727=TAXAS!$A$21,IF($B1727="PARCELADO ATÉ 12X",$D1727-($D1727*TAXAS!$F$21))/12,IF($A1727=TAXAS!$A$22,IF($B1727="PARCELADO ATÉ 12X",$D1727-($D1727*TAXAS!$F$22))/12,IF($A1727=TAXAS!$A$23,IF($B1727="PARCELADO ATÉ 12X",$D1727-($D1727*TAXAS!$F$23))/12,IF($A1727=TAXAS!$A$24,IF($B1727="PARCELADO ATÉ 12X",$D1727-($D1727*TAXAS!$F$24))/12,IF($A1727=TAXAS!$A$25,IF($B1727="PARCELADO ATÉ 12X",$D1727-($D1727*TAXAS!$F$25))/12,IF($A1727=TAXAS!$A$26,IF($B1727="PARCELADO ATÉ 12X",$D1727-($D1727*TAXAS!$F$26))/12,IF($A1727=TAXAS!$A$27,IF($B1727="PARCELADO ATÉ 12X",$D1727-($D1727*TAXAS!$F$27))/12))))))))))))))))))))))))/1</f>
        <v>0</v>
      </c>
      <c r="J1727" s="8">
        <f t="shared" si="0"/>
        <v>0</v>
      </c>
      <c r="K1727" s="10" t="b">
        <f>IF($B1727="PARCELADO ATÉ 3X",($D1727-($D1727*TAXAS!$D$4))-$J1727)</f>
        <v>0</v>
      </c>
      <c r="L1727" s="10" t="b">
        <f>IF($B1727="PARCELADO ATÉ 6X",($D1727-($D1727*TAXAS!$E$4))-$J1727)</f>
        <v>0</v>
      </c>
      <c r="M1727" s="10" t="b">
        <f>IF($B1727="PARCELADO ATÉ 12X",($D1727-($D1727*TAXAS!$F$4))-$J1727)</f>
        <v>0</v>
      </c>
      <c r="N1727" s="8">
        <f t="shared" si="1"/>
        <v>0</v>
      </c>
      <c r="O1727" s="10">
        <f t="shared" si="2"/>
        <v>0</v>
      </c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</row>
    <row r="1728" spans="1:31" ht="15.75" customHeight="1" x14ac:dyDescent="0.2">
      <c r="A1728" s="3"/>
      <c r="B1728" s="5"/>
      <c r="C1728" s="6"/>
      <c r="D1728" s="42"/>
      <c r="E1728" s="8">
        <f>IF($A1728="VISA",IF($B1728="DÉBITO",$D1728-($D1728*TAXAS!$B$4)),IF($A1728="MASTER",IF($B1728="DÉBITO",$D1728-($D1728*TAXAS!$B$5)),IF($A1728="ELO", IF($B1728="DÉBITO",$D1728-($D1728*TAXAS!$B$6)),IF($A1728="HIPERCARD",IF($B1728="DÉBITO",$D1728-($D1728*TAXAS!$B$7)),IF($A1728="DINERS",IF($B1728="DÉBITO",$D1728-($D1728*TAXAS!$B$8)),IF($A1728="AMERICA EXPRESS",IF($B1728="DÉBITO",$D1728-($D1728*TAXAS!$B$9)),IF($A1728=TAXAS!$A$10,IF($B1728="DÉBITO",$D1728-($D1728*TAXAS!$B$10)), IF($A1728=TAXAS!$A$11,IF($B1728="DÉBITO",$D1728-($D1728*TAXAS!$B$11)), IF($A1728=TAXAS!$A$12,IF($B1728="DÉBITO",$D1728-($D1728*TAXAS!$B$12)), IF($A1728=TAXAS!$A$13,IF($B1728="DÉBITO",$D1728-($D1728*TAXAS!$B$13)), IF($A1728=TAXAS!$A$14,IF($B1728="DÉBITO",$D1728-($D1728*TAXAS!$B$14)), IF($A1728=TAXAS!$A$15,IF($B1728="DÉBITO",$D1728-($D1728*TAXAS!$B$15)), IF($A1728=TAXAS!$A$16,IF($B1728="DÉBITO",$D1728-($D1728*TAXAS!$B$16)), IF($A1728=TAXAS!$A$17,IF($B1728="DÉBITO",$D1728-($D1728*TAXAS!$B$17)), IF($A1728=TAXAS!$A$18,IF($B1728="DÉBITO",$D1728-($D1728*TAXAS!$B$18)), IF($A1728=TAXAS!$A$19,IF($B1728="DÉBITO",$D1728-($D1728*TAXAS!$B$19)), IF($A1728=TAXAS!$A$20,IF($B1728="DÉBITO",$D1728-($D1728*TAXAS!$B$20)), IF($A1728=TAXAS!$A$21,IF($B1728="DÉBITO",$D1728-($D1728*TAXAS!$B$21)), IF($A1728=TAXAS!$A$22,IF($B1728="DÉBITO",$D1728-($D1728*TAXAS!$B$22)), IF($A1728=TAXAS!$A$23,IF($B1728="DÉBITO",$D1728-($D1728*TAXAS!$B$23)), IF($A1728=TAXAS!$A$24,IF($B1728="DÉBITO",$D1728-($D1728*TAXAS!$B$24)), IF($A1728=TAXAS!$A$25,IF($B1728="DÉBITO",$D1728-($D1728*TAXAS!$B$25)), IF($A1728=TAXAS!$A$26,IF($B1728="DÉBITO",$D1728-($D1728*TAXAS!$B$26)), IF($A1728=TAXAS!$A$27,IF($B1728="DÉBITO",$D1728-($D1728*TAXAS!$B$27))))))))))))))))))))))))))/1</f>
        <v>0</v>
      </c>
      <c r="F1728" s="8">
        <f>IF($A1728="VISA",IF($B1728="CRÉDITO",$D1728-($D1728*TAXAS!$C$4)),IF($A1728="MASTER",IF($B1728="CRÉDITO",$D1728-($D1728*TAXAS!$C$5)),IF($A1728="ELO", IF($B1728="CRÉDITO",$D1728-($D1728*TAXAS!$C$6)),IF($A1728="HIPERCARD",IF($B1728="CRÉDITO",$D1728-($D1728*TAXAS!$C$7)),IF($A1728="DINERS",IF($B1728="CRÉDITO",$D1728-($D1728*TAXAS!$C$8)),IF($A1728="AMERICA EXPRESS",IF($B1728="CRÉDITO",$D1728-($D1728*TAXAS!$C$9)),IF($A1728=TAXAS!$A$10,IF($B1728="CRÉDITO",$D1728-($D1728*TAXAS!$C$10)), IF($A1728=TAXAS!$A$11,IF($B1728="CRÉDITO",$D1728-($D1728*TAXAS!$C$11)), IF($A1728=TAXAS!$A$12,IF($B1728="CRÉDITO",$D1728-($D1728*TAXAS!$C$12)), IF($A1728=TAXAS!$A$13,IF($B1728="CRÉDITO",$D1728-($D1728*TAXAS!$C$13)), IF($A1728=TAXAS!$A$14,IF($B1728="CRÉDITO",$D1728-($D1728*TAXAS!$C$14)), IF($A1728=TAXAS!$A$15,IF($B1728="CRÉDITO",$D1728-($D1728*TAXAS!$C$15)), IF($A1728=TAXAS!$A$16,IF($B1728="CRÉDITO",$D1728-($D1728*TAXAS!$C$16)), IF($A1728=TAXAS!$A$17,IF($B1728="CRÉDITO",$D1728-($D1728*TAXAS!$C$17)), IF($A1728=TAXAS!$A$18,IF($B1728="CRÉDITO",$D1728-($D1728*TAXAS!$C$18)), IF($A1728=TAXAS!$A$19,IF($B1728="CRÉDITO",$D1728-($D1728*TAXAS!$C$19)), IF($A1728=TAXAS!$A$20,IF($B1728="CRÉDITO",$D1728-($D1728*TAXAS!$C$20)), IF($A1728=TAXAS!$A$21,IF($B1728="CRÉDITO",$D1728-($D1728*TAXAS!$C$21)), IF($A1728=TAXAS!$A$22,IF($B1728="CRÉDITO",$D1728-($D1728*TAXAS!$C$22)), IF($A1728=TAXAS!$A$23,IF($B1728="CRÉDITO",$D1728-($D1728*TAXAS!$C$23)), IF($A1728=TAXAS!$A$24,IF($B1728="CRÉDITO",$D1728-($D1728*TAXAS!$C$24)), IF($A1728=TAXAS!$A$25,IF($B1728="CRÉDITO",$D1728-($D1728*TAXAS!$C$25)), IF($A1728=TAXAS!$A$26,IF($B1728="CRÉDITO",$D1728-($D1728*TAXAS!$C$26)), IF($A1728=TAXAS!$A$27,IF($B1728="CRÉDITO",$D1728-($D1728*TAXAS!$C$27))))))))))))))))))))))))))/1</f>
        <v>0</v>
      </c>
      <c r="G1728" s="9">
        <f>IF($A1728="VISA",IF($B1728="PARCELADO ATÉ 3X",$D1728-(D1728*TAXAS!$D$4))/3,IF($A1728="MASTER",IF($B1728="PARCELADO ATÉ 3X",$D1728-(D1728*TAXAS!$D$5))/3,IF($A1728="ELO",IF($B1728="PARCELADO ATÉ 3X",$D1728-(D1728*TAXAS!$D$6))/3,IF($A1728="HIPERCARD",IF($B1728="PARCELADO ATÉ 3X",$D1728-(D1728*TAXAS!$D$7))/3,IF($A1728="DINERS",IF($B1728="PARCELADO ATÉ 3X",$D1728-(D1728*TAXAS!$D$8))/3,IF($A1728="AMERICA EXPRESS",IF($B1728="PARCELADO ATÉ 3X",$D1728-(D1728*TAXAS!$D$9))/3,IF($A1728=TAXAS!$A$10,IF($B1728="PARCELADO ATÉ 3X",$D1728-($D1728*TAXAS!$D$10))/3,IF($A1728=TAXAS!$A$11,IF($B1728="PARCELADO ATÉ 3X",$D1728-($D1728*TAXAS!$D$11))/3,IF($A1728=TAXAS!$A$12,IF($B1728="PARCELADO ATÉ 3X",$D1728-($D1728*TAXAS!$D$12))/3,IF($A1728=TAXAS!$A$13,IF($B1728="PARCELADO ATÉ 3X",$D1728-($D1728*TAXAS!$D$13))/3,IF($A1728=TAXAS!$A$14,IF($B1728="PARCELADO ATÉ 3X",$D1728-($D1728*TAXAS!$D$14))/3,IF($A1728=TAXAS!$A$15,IF($B1728="PARCELADO ATÉ 3X",$D1728-($D1728*TAXAS!$D$15))/3,IF($A1728=TAXAS!$A$16,IF($B1728="PARCELADO ATÉ 3X",$D1728-($D1728*TAXAS!$D$16))/3,IF($A1728=TAXAS!$A$17,IF($B1728="PARCELADO ATÉ 3X",$D1728-($D1728*TAXAS!$D$17))/3,IF($A1728=TAXAS!$A$18,IF($B1728="PARCELADO ATÉ 3X",$D1728-($D1728*TAXAS!$D$18))/3,IF($A1728=TAXAS!$A$19,IF($B1728="PARCELADO ATÉ 3X",$D1728-($D1728*TAXAS!$D$19))/3,IF($A1728=TAXAS!$A$20,IF($B1728="PARCELADO ATÉ 3X",$D1728-($D1728*TAXAS!$D$20))/3,IF($A1728=TAXAS!$A$21,IF($B1728="PARCELADO ATÉ 3X",$D1728-($D1728*TAXAS!$D$21))/3,IF($A1728=TAXAS!$A$22,IF($B1728="PARCELADO ATÉ 3X",$D1728-($D1728*TAXAS!$D$22))/3,IF($A1728=TAXAS!$A$23,IF($B1728="PARCELADO ATÉ 3X",$D1728-($D1728*TAXAS!$D$23))/3,IF($A1728=TAXAS!$A$24,IF($B1728="PARCELADO ATÉ 3X",$D1728-($D1728*TAXAS!$D$24))/3,IF($A1728=TAXAS!$A$25,IF($B1728="PARCELADO ATÉ 3X",$D1728-($D1728*TAXAS!$D$25))/3,IF($A1728=TAXAS!$A$26,IF($B1728="PARCELADO ATÉ 3X",$D1728-($D1728*TAXAS!$D$26))/3,IF($A1728=TAXAS!$A$27,IF($B1728="PARCELADO ATÉ 3X",$D1728-($D1728*TAXAS!$D$27))/3))))))))))))))))))))))))/1</f>
        <v>0</v>
      </c>
      <c r="H1728" s="9">
        <f>IF($A1728="VISA",IF($B1728="PARCELADO ATÉ 6X",$D1728-(D1728*TAXAS!$E$4))/6,IF($A1728="MASTER",IF($B1728="PARCELADO ATÉ 6X",$D1728-(D1728*TAXAS!$E$5))/6,IF($A1728="ELO",IF($B1728="PARCELADO ATÉ 6X",$D1728-(D1728*TAXAS!$E$6))/6,IF($A1728="HIPERCARD",IF($B1728="PARCELADO ATÉ 6X",$D1728-(D1728*TAXAS!$E$7))/6,IF($A1728="DINERS",IF($B1728="PARCELADO ATÉ 6X",$D1728-(D1728*TAXAS!$E$8))/6,IF($A1728="AMERICA EXPRESS",IF($B1728="PARCELADO ATÉ 6X",$D1728-(D1728*TAXAS!$E$9))/6,IF($A1728=TAXAS!$A$10,IF($B1728="PARCELADO ATÉ 6X",$D1728-($D1728*TAXAS!$E$10))/6,IF($A1728=TAXAS!$A$11,IF($B1728="PARCELADO ATÉ 6X",$D1728-($D1728*TAXAS!$E$11))/6,IF($A1728=TAXAS!$A$12,IF($B1728="PARCELADO ATÉ 6X",$D1728-($D1728*TAXAS!$E$12))/6,IF($A1728=TAXAS!$A$13,IF($B1728="PARCELADO ATÉ 6X",$D1728-($D1728*TAXAS!$E$13))/6,IF($A1728=TAXAS!$A$14,IF($B1728="PARCELADO ATÉ 6X",$D1728-($D1728*TAXAS!$E$14))/6,IF($A1728=TAXAS!$A$15,IF($B1728="PARCELADO ATÉ 6X",$D1728-($D1728*TAXAS!$E$15))/6,IF($A1728=TAXAS!$A$16,IF($B1728="PARCELADO ATÉ 6X",$D1728-($D1728*TAXAS!$E$16))/6,IF($A1728=TAXAS!$A$17,IF($B1728="PARCELADO ATÉ 6X",$D1728-($D1728*TAXAS!$E$17))/6,IF($A1728=TAXAS!$A$18,IF($B1728="PARCELADO ATÉ 6X",$D1728-($D1728*TAXAS!$E$18))/6,IF($A1728=TAXAS!$A$19,IF($B1728="PARCELADO ATÉ 6X",$D1728-($D1728*TAXAS!$E$19))/6,IF($A1728=TAXAS!$A$20,IF($B1728="PARCELADO ATÉ 6X",$D1728-($D1728*TAXAS!$E$20))/6,IF($A1728=TAXAS!$A$21,IF($B1728="PARCELADO ATÉ 6X",$D1728-($D1728*TAXAS!$E$21))/6,IF($A1728=TAXAS!$A$22,IF($B1728="PARCELADO ATÉ 6X",$D1728-($D1728*TAXAS!$E$22))/6,IF($A1728=TAXAS!$A$23,IF($B1728="PARCELADO ATÉ 6X",$D1728-($D1728*TAXAS!$E$23))/6,IF($A1728=TAXAS!$A$24,IF($B1728="PARCELADO ATÉ 6X",$D1728-($D1728*TAXAS!$E$24))/6,IF($A1728=TAXAS!$A$25,IF($B1728="PARCELADO ATÉ 6X",$D1728-($D1728*TAXAS!$E$25))/6,IF($A1728=TAXAS!$A$26,IF($B1728="PARCELADO ATÉ 6X",$D1728-($D1728*TAXAS!$E$26))/6,IF($A1728=TAXAS!$A$27,IF($B1728="PARCELADO ATÉ 6X",$D1728-($D1728*TAXAS!$E$27))/6))))))))))))))))))))))))/1</f>
        <v>0</v>
      </c>
      <c r="I1728" s="9">
        <f>IF($A1728="VISA",IF($B1728="PARCELADO ATÉ 12X",$D1728-(D1728*TAXAS!$F$4))/12,IF($A1728="MASTER",IF($B1728="PARCELADO ATÉ 12X",$D1728-(D1728*TAXAS!$F$5))/12,IF($A1728="ELO",IF($B1728="PARCELADO ATÉ 12X",$D1728-(D1728*TAXAS!$F$6))/12,IF($A1728="HIPERCARD",IF($B1728="PARCELADO ATÉ 12X",$D1728-(D1728*TAXAS!$F$7))/12,IF($A1728="DINERS",IF($B1728="PARCELADO ATÉ 12X",$D1728-(D1728*TAXAS!$F$8))/12,IF($A1728="AMERICA EXPRESS",IF($B1728="PARCELADO ATÉ 12X",$D1728-(D1728*TAXAS!$F$9))/12,IF($A1728=TAXAS!$A$10,IF($B1728="PARCELADO ATÉ 12X",$D1728-($D1728*TAXAS!$F$10))/12,IF($A1728=TAXAS!$A$11,IF($B1728="PARCELADO ATÉ 12X",$D1728-($D1728*TAXAS!$F$11))/12,IF($A1728=TAXAS!$A$12,IF($B1728="PARCELADO ATÉ 12X",$D1728-($D1728*TAXAS!$F$12))/12,IF($A1728=TAXAS!$A$13,IF($B1728="PARCELADO ATÉ 12X",$D1728-($D1728*TAXAS!$F$13))/12,IF($A1728=TAXAS!$A$14,IF($B1728="PARCELADO ATÉ 12X",$D1728-($D1728*TAXAS!$F$14))/12,IF($A1728=TAXAS!$A$15,IF($B1728="PARCELADO ATÉ 12X",$D1728-($D1728*TAXAS!$F$15))/12,IF($A1728=TAXAS!$A$16,IF($B1728="PARCELADO ATÉ 12X",$D1728-($D1728*TAXAS!$F$16))/12,IF($A1728=TAXAS!$A$17,IF($B1728="PARCELADO ATÉ 12X",$D1728-($D1728*TAXAS!$F$17))/12,IF($A1728=TAXAS!$A$18,IF($B1728="PARCELADO ATÉ 12X",$D1728-($D1728*TAXAS!$F$18))/12,IF($A1728=TAXAS!$A$19,IF($B1728="PARCELADO ATÉ 12X",$D1728-($D1728*TAXAS!$F$19))/12,IF($A1728=TAXAS!$A$20,IF($B1728="PARCELADO ATÉ 12X",$D1728-($D1728*TAXAS!$F$20))/12,IF($A1728=TAXAS!$A$21,IF($B1728="PARCELADO ATÉ 12X",$D1728-($D1728*TAXAS!$F$21))/12,IF($A1728=TAXAS!$A$22,IF($B1728="PARCELADO ATÉ 12X",$D1728-($D1728*TAXAS!$F$22))/12,IF($A1728=TAXAS!$A$23,IF($B1728="PARCELADO ATÉ 12X",$D1728-($D1728*TAXAS!$F$23))/12,IF($A1728=TAXAS!$A$24,IF($B1728="PARCELADO ATÉ 12X",$D1728-($D1728*TAXAS!$F$24))/12,IF($A1728=TAXAS!$A$25,IF($B1728="PARCELADO ATÉ 12X",$D1728-($D1728*TAXAS!$F$25))/12,IF($A1728=TAXAS!$A$26,IF($B1728="PARCELADO ATÉ 12X",$D1728-($D1728*TAXAS!$F$26))/12,IF($A1728=TAXAS!$A$27,IF($B1728="PARCELADO ATÉ 12X",$D1728-($D1728*TAXAS!$F$27))/12))))))))))))))))))))))))/1</f>
        <v>0</v>
      </c>
      <c r="J1728" s="8">
        <f t="shared" si="0"/>
        <v>0</v>
      </c>
      <c r="K1728" s="10" t="b">
        <f>IF($B1728="PARCELADO ATÉ 3X",($D1728-($D1728*TAXAS!$D$4))-$J1728)</f>
        <v>0</v>
      </c>
      <c r="L1728" s="10" t="b">
        <f>IF($B1728="PARCELADO ATÉ 6X",($D1728-($D1728*TAXAS!$E$4))-$J1728)</f>
        <v>0</v>
      </c>
      <c r="M1728" s="10" t="b">
        <f>IF($B1728="PARCELADO ATÉ 12X",($D1728-($D1728*TAXAS!$F$4))-$J1728)</f>
        <v>0</v>
      </c>
      <c r="N1728" s="8">
        <f t="shared" si="1"/>
        <v>0</v>
      </c>
      <c r="O1728" s="10">
        <f t="shared" si="2"/>
        <v>0</v>
      </c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</row>
    <row r="1729" spans="1:31" ht="15.75" customHeight="1" x14ac:dyDescent="0.2">
      <c r="A1729" s="3"/>
      <c r="B1729" s="5"/>
      <c r="C1729" s="6"/>
      <c r="D1729" s="42"/>
      <c r="E1729" s="8">
        <f>IF($A1729="VISA",IF($B1729="DÉBITO",$D1729-($D1729*TAXAS!$B$4)),IF($A1729="MASTER",IF($B1729="DÉBITO",$D1729-($D1729*TAXAS!$B$5)),IF($A1729="ELO", IF($B1729="DÉBITO",$D1729-($D1729*TAXAS!$B$6)),IF($A1729="HIPERCARD",IF($B1729="DÉBITO",$D1729-($D1729*TAXAS!$B$7)),IF($A1729="DINERS",IF($B1729="DÉBITO",$D1729-($D1729*TAXAS!$B$8)),IF($A1729="AMERICA EXPRESS",IF($B1729="DÉBITO",$D1729-($D1729*TAXAS!$B$9)),IF($A1729=TAXAS!$A$10,IF($B1729="DÉBITO",$D1729-($D1729*TAXAS!$B$10)), IF($A1729=TAXAS!$A$11,IF($B1729="DÉBITO",$D1729-($D1729*TAXAS!$B$11)), IF($A1729=TAXAS!$A$12,IF($B1729="DÉBITO",$D1729-($D1729*TAXAS!$B$12)), IF($A1729=TAXAS!$A$13,IF($B1729="DÉBITO",$D1729-($D1729*TAXAS!$B$13)), IF($A1729=TAXAS!$A$14,IF($B1729="DÉBITO",$D1729-($D1729*TAXAS!$B$14)), IF($A1729=TAXAS!$A$15,IF($B1729="DÉBITO",$D1729-($D1729*TAXAS!$B$15)), IF($A1729=TAXAS!$A$16,IF($B1729="DÉBITO",$D1729-($D1729*TAXAS!$B$16)), IF($A1729=TAXAS!$A$17,IF($B1729="DÉBITO",$D1729-($D1729*TAXAS!$B$17)), IF($A1729=TAXAS!$A$18,IF($B1729="DÉBITO",$D1729-($D1729*TAXAS!$B$18)), IF($A1729=TAXAS!$A$19,IF($B1729="DÉBITO",$D1729-($D1729*TAXAS!$B$19)), IF($A1729=TAXAS!$A$20,IF($B1729="DÉBITO",$D1729-($D1729*TAXAS!$B$20)), IF($A1729=TAXAS!$A$21,IF($B1729="DÉBITO",$D1729-($D1729*TAXAS!$B$21)), IF($A1729=TAXAS!$A$22,IF($B1729="DÉBITO",$D1729-($D1729*TAXAS!$B$22)), IF($A1729=TAXAS!$A$23,IF($B1729="DÉBITO",$D1729-($D1729*TAXAS!$B$23)), IF($A1729=TAXAS!$A$24,IF($B1729="DÉBITO",$D1729-($D1729*TAXAS!$B$24)), IF($A1729=TAXAS!$A$25,IF($B1729="DÉBITO",$D1729-($D1729*TAXAS!$B$25)), IF($A1729=TAXAS!$A$26,IF($B1729="DÉBITO",$D1729-($D1729*TAXAS!$B$26)), IF($A1729=TAXAS!$A$27,IF($B1729="DÉBITO",$D1729-($D1729*TAXAS!$B$27))))))))))))))))))))))))))/1</f>
        <v>0</v>
      </c>
      <c r="F1729" s="8">
        <f>IF($A1729="VISA",IF($B1729="CRÉDITO",$D1729-($D1729*TAXAS!$C$4)),IF($A1729="MASTER",IF($B1729="CRÉDITO",$D1729-($D1729*TAXAS!$C$5)),IF($A1729="ELO", IF($B1729="CRÉDITO",$D1729-($D1729*TAXAS!$C$6)),IF($A1729="HIPERCARD",IF($B1729="CRÉDITO",$D1729-($D1729*TAXAS!$C$7)),IF($A1729="DINERS",IF($B1729="CRÉDITO",$D1729-($D1729*TAXAS!$C$8)),IF($A1729="AMERICA EXPRESS",IF($B1729="CRÉDITO",$D1729-($D1729*TAXAS!$C$9)),IF($A1729=TAXAS!$A$10,IF($B1729="CRÉDITO",$D1729-($D1729*TAXAS!$C$10)), IF($A1729=TAXAS!$A$11,IF($B1729="CRÉDITO",$D1729-($D1729*TAXAS!$C$11)), IF($A1729=TAXAS!$A$12,IF($B1729="CRÉDITO",$D1729-($D1729*TAXAS!$C$12)), IF($A1729=TAXAS!$A$13,IF($B1729="CRÉDITO",$D1729-($D1729*TAXAS!$C$13)), IF($A1729=TAXAS!$A$14,IF($B1729="CRÉDITO",$D1729-($D1729*TAXAS!$C$14)), IF($A1729=TAXAS!$A$15,IF($B1729="CRÉDITO",$D1729-($D1729*TAXAS!$C$15)), IF($A1729=TAXAS!$A$16,IF($B1729="CRÉDITO",$D1729-($D1729*TAXAS!$C$16)), IF($A1729=TAXAS!$A$17,IF($B1729="CRÉDITO",$D1729-($D1729*TAXAS!$C$17)), IF($A1729=TAXAS!$A$18,IF($B1729="CRÉDITO",$D1729-($D1729*TAXAS!$C$18)), IF($A1729=TAXAS!$A$19,IF($B1729="CRÉDITO",$D1729-($D1729*TAXAS!$C$19)), IF($A1729=TAXAS!$A$20,IF($B1729="CRÉDITO",$D1729-($D1729*TAXAS!$C$20)), IF($A1729=TAXAS!$A$21,IF($B1729="CRÉDITO",$D1729-($D1729*TAXAS!$C$21)), IF($A1729=TAXAS!$A$22,IF($B1729="CRÉDITO",$D1729-($D1729*TAXAS!$C$22)), IF($A1729=TAXAS!$A$23,IF($B1729="CRÉDITO",$D1729-($D1729*TAXAS!$C$23)), IF($A1729=TAXAS!$A$24,IF($B1729="CRÉDITO",$D1729-($D1729*TAXAS!$C$24)), IF($A1729=TAXAS!$A$25,IF($B1729="CRÉDITO",$D1729-($D1729*TAXAS!$C$25)), IF($A1729=TAXAS!$A$26,IF($B1729="CRÉDITO",$D1729-($D1729*TAXAS!$C$26)), IF($A1729=TAXAS!$A$27,IF($B1729="CRÉDITO",$D1729-($D1729*TAXAS!$C$27))))))))))))))))))))))))))/1</f>
        <v>0</v>
      </c>
      <c r="G1729" s="9">
        <f>IF($A1729="VISA",IF($B1729="PARCELADO ATÉ 3X",$D1729-(D1729*TAXAS!$D$4))/3,IF($A1729="MASTER",IF($B1729="PARCELADO ATÉ 3X",$D1729-(D1729*TAXAS!$D$5))/3,IF($A1729="ELO",IF($B1729="PARCELADO ATÉ 3X",$D1729-(D1729*TAXAS!$D$6))/3,IF($A1729="HIPERCARD",IF($B1729="PARCELADO ATÉ 3X",$D1729-(D1729*TAXAS!$D$7))/3,IF($A1729="DINERS",IF($B1729="PARCELADO ATÉ 3X",$D1729-(D1729*TAXAS!$D$8))/3,IF($A1729="AMERICA EXPRESS",IF($B1729="PARCELADO ATÉ 3X",$D1729-(D1729*TAXAS!$D$9))/3,IF($A1729=TAXAS!$A$10,IF($B1729="PARCELADO ATÉ 3X",$D1729-($D1729*TAXAS!$D$10))/3,IF($A1729=TAXAS!$A$11,IF($B1729="PARCELADO ATÉ 3X",$D1729-($D1729*TAXAS!$D$11))/3,IF($A1729=TAXAS!$A$12,IF($B1729="PARCELADO ATÉ 3X",$D1729-($D1729*TAXAS!$D$12))/3,IF($A1729=TAXAS!$A$13,IF($B1729="PARCELADO ATÉ 3X",$D1729-($D1729*TAXAS!$D$13))/3,IF($A1729=TAXAS!$A$14,IF($B1729="PARCELADO ATÉ 3X",$D1729-($D1729*TAXAS!$D$14))/3,IF($A1729=TAXAS!$A$15,IF($B1729="PARCELADO ATÉ 3X",$D1729-($D1729*TAXAS!$D$15))/3,IF($A1729=TAXAS!$A$16,IF($B1729="PARCELADO ATÉ 3X",$D1729-($D1729*TAXAS!$D$16))/3,IF($A1729=TAXAS!$A$17,IF($B1729="PARCELADO ATÉ 3X",$D1729-($D1729*TAXAS!$D$17))/3,IF($A1729=TAXAS!$A$18,IF($B1729="PARCELADO ATÉ 3X",$D1729-($D1729*TAXAS!$D$18))/3,IF($A1729=TAXAS!$A$19,IF($B1729="PARCELADO ATÉ 3X",$D1729-($D1729*TAXAS!$D$19))/3,IF($A1729=TAXAS!$A$20,IF($B1729="PARCELADO ATÉ 3X",$D1729-($D1729*TAXAS!$D$20))/3,IF($A1729=TAXAS!$A$21,IF($B1729="PARCELADO ATÉ 3X",$D1729-($D1729*TAXAS!$D$21))/3,IF($A1729=TAXAS!$A$22,IF($B1729="PARCELADO ATÉ 3X",$D1729-($D1729*TAXAS!$D$22))/3,IF($A1729=TAXAS!$A$23,IF($B1729="PARCELADO ATÉ 3X",$D1729-($D1729*TAXAS!$D$23))/3,IF($A1729=TAXAS!$A$24,IF($B1729="PARCELADO ATÉ 3X",$D1729-($D1729*TAXAS!$D$24))/3,IF($A1729=TAXAS!$A$25,IF($B1729="PARCELADO ATÉ 3X",$D1729-($D1729*TAXAS!$D$25))/3,IF($A1729=TAXAS!$A$26,IF($B1729="PARCELADO ATÉ 3X",$D1729-($D1729*TAXAS!$D$26))/3,IF($A1729=TAXAS!$A$27,IF($B1729="PARCELADO ATÉ 3X",$D1729-($D1729*TAXAS!$D$27))/3))))))))))))))))))))))))/1</f>
        <v>0</v>
      </c>
      <c r="H1729" s="9">
        <f>IF($A1729="VISA",IF($B1729="PARCELADO ATÉ 6X",$D1729-(D1729*TAXAS!$E$4))/6,IF($A1729="MASTER",IF($B1729="PARCELADO ATÉ 6X",$D1729-(D1729*TAXAS!$E$5))/6,IF($A1729="ELO",IF($B1729="PARCELADO ATÉ 6X",$D1729-(D1729*TAXAS!$E$6))/6,IF($A1729="HIPERCARD",IF($B1729="PARCELADO ATÉ 6X",$D1729-(D1729*TAXAS!$E$7))/6,IF($A1729="DINERS",IF($B1729="PARCELADO ATÉ 6X",$D1729-(D1729*TAXAS!$E$8))/6,IF($A1729="AMERICA EXPRESS",IF($B1729="PARCELADO ATÉ 6X",$D1729-(D1729*TAXAS!$E$9))/6,IF($A1729=TAXAS!$A$10,IF($B1729="PARCELADO ATÉ 6X",$D1729-($D1729*TAXAS!$E$10))/6,IF($A1729=TAXAS!$A$11,IF($B1729="PARCELADO ATÉ 6X",$D1729-($D1729*TAXAS!$E$11))/6,IF($A1729=TAXAS!$A$12,IF($B1729="PARCELADO ATÉ 6X",$D1729-($D1729*TAXAS!$E$12))/6,IF($A1729=TAXAS!$A$13,IF($B1729="PARCELADO ATÉ 6X",$D1729-($D1729*TAXAS!$E$13))/6,IF($A1729=TAXAS!$A$14,IF($B1729="PARCELADO ATÉ 6X",$D1729-($D1729*TAXAS!$E$14))/6,IF($A1729=TAXAS!$A$15,IF($B1729="PARCELADO ATÉ 6X",$D1729-($D1729*TAXAS!$E$15))/6,IF($A1729=TAXAS!$A$16,IF($B1729="PARCELADO ATÉ 6X",$D1729-($D1729*TAXAS!$E$16))/6,IF($A1729=TAXAS!$A$17,IF($B1729="PARCELADO ATÉ 6X",$D1729-($D1729*TAXAS!$E$17))/6,IF($A1729=TAXAS!$A$18,IF($B1729="PARCELADO ATÉ 6X",$D1729-($D1729*TAXAS!$E$18))/6,IF($A1729=TAXAS!$A$19,IF($B1729="PARCELADO ATÉ 6X",$D1729-($D1729*TAXAS!$E$19))/6,IF($A1729=TAXAS!$A$20,IF($B1729="PARCELADO ATÉ 6X",$D1729-($D1729*TAXAS!$E$20))/6,IF($A1729=TAXAS!$A$21,IF($B1729="PARCELADO ATÉ 6X",$D1729-($D1729*TAXAS!$E$21))/6,IF($A1729=TAXAS!$A$22,IF($B1729="PARCELADO ATÉ 6X",$D1729-($D1729*TAXAS!$E$22))/6,IF($A1729=TAXAS!$A$23,IF($B1729="PARCELADO ATÉ 6X",$D1729-($D1729*TAXAS!$E$23))/6,IF($A1729=TAXAS!$A$24,IF($B1729="PARCELADO ATÉ 6X",$D1729-($D1729*TAXAS!$E$24))/6,IF($A1729=TAXAS!$A$25,IF($B1729="PARCELADO ATÉ 6X",$D1729-($D1729*TAXAS!$E$25))/6,IF($A1729=TAXAS!$A$26,IF($B1729="PARCELADO ATÉ 6X",$D1729-($D1729*TAXAS!$E$26))/6,IF($A1729=TAXAS!$A$27,IF($B1729="PARCELADO ATÉ 6X",$D1729-($D1729*TAXAS!$E$27))/6))))))))))))))))))))))))/1</f>
        <v>0</v>
      </c>
      <c r="I1729" s="9">
        <f>IF($A1729="VISA",IF($B1729="PARCELADO ATÉ 12X",$D1729-(D1729*TAXAS!$F$4))/12,IF($A1729="MASTER",IF($B1729="PARCELADO ATÉ 12X",$D1729-(D1729*TAXAS!$F$5))/12,IF($A1729="ELO",IF($B1729="PARCELADO ATÉ 12X",$D1729-(D1729*TAXAS!$F$6))/12,IF($A1729="HIPERCARD",IF($B1729="PARCELADO ATÉ 12X",$D1729-(D1729*TAXAS!$F$7))/12,IF($A1729="DINERS",IF($B1729="PARCELADO ATÉ 12X",$D1729-(D1729*TAXAS!$F$8))/12,IF($A1729="AMERICA EXPRESS",IF($B1729="PARCELADO ATÉ 12X",$D1729-(D1729*TAXAS!$F$9))/12,IF($A1729=TAXAS!$A$10,IF($B1729="PARCELADO ATÉ 12X",$D1729-($D1729*TAXAS!$F$10))/12,IF($A1729=TAXAS!$A$11,IF($B1729="PARCELADO ATÉ 12X",$D1729-($D1729*TAXAS!$F$11))/12,IF($A1729=TAXAS!$A$12,IF($B1729="PARCELADO ATÉ 12X",$D1729-($D1729*TAXAS!$F$12))/12,IF($A1729=TAXAS!$A$13,IF($B1729="PARCELADO ATÉ 12X",$D1729-($D1729*TAXAS!$F$13))/12,IF($A1729=TAXAS!$A$14,IF($B1729="PARCELADO ATÉ 12X",$D1729-($D1729*TAXAS!$F$14))/12,IF($A1729=TAXAS!$A$15,IF($B1729="PARCELADO ATÉ 12X",$D1729-($D1729*TAXAS!$F$15))/12,IF($A1729=TAXAS!$A$16,IF($B1729="PARCELADO ATÉ 12X",$D1729-($D1729*TAXAS!$F$16))/12,IF($A1729=TAXAS!$A$17,IF($B1729="PARCELADO ATÉ 12X",$D1729-($D1729*TAXAS!$F$17))/12,IF($A1729=TAXAS!$A$18,IF($B1729="PARCELADO ATÉ 12X",$D1729-($D1729*TAXAS!$F$18))/12,IF($A1729=TAXAS!$A$19,IF($B1729="PARCELADO ATÉ 12X",$D1729-($D1729*TAXAS!$F$19))/12,IF($A1729=TAXAS!$A$20,IF($B1729="PARCELADO ATÉ 12X",$D1729-($D1729*TAXAS!$F$20))/12,IF($A1729=TAXAS!$A$21,IF($B1729="PARCELADO ATÉ 12X",$D1729-($D1729*TAXAS!$F$21))/12,IF($A1729=TAXAS!$A$22,IF($B1729="PARCELADO ATÉ 12X",$D1729-($D1729*TAXAS!$F$22))/12,IF($A1729=TAXAS!$A$23,IF($B1729="PARCELADO ATÉ 12X",$D1729-($D1729*TAXAS!$F$23))/12,IF($A1729=TAXAS!$A$24,IF($B1729="PARCELADO ATÉ 12X",$D1729-($D1729*TAXAS!$F$24))/12,IF($A1729=TAXAS!$A$25,IF($B1729="PARCELADO ATÉ 12X",$D1729-($D1729*TAXAS!$F$25))/12,IF($A1729=TAXAS!$A$26,IF($B1729="PARCELADO ATÉ 12X",$D1729-($D1729*TAXAS!$F$26))/12,IF($A1729=TAXAS!$A$27,IF($B1729="PARCELADO ATÉ 12X",$D1729-($D1729*TAXAS!$F$27))/12))))))))))))))))))))))))/1</f>
        <v>0</v>
      </c>
      <c r="J1729" s="8">
        <f t="shared" si="0"/>
        <v>0</v>
      </c>
      <c r="K1729" s="10" t="b">
        <f>IF($B1729="PARCELADO ATÉ 3X",($D1729-($D1729*TAXAS!$D$4))-$J1729)</f>
        <v>0</v>
      </c>
      <c r="L1729" s="10" t="b">
        <f>IF($B1729="PARCELADO ATÉ 6X",($D1729-($D1729*TAXAS!$E$4))-$J1729)</f>
        <v>0</v>
      </c>
      <c r="M1729" s="10" t="b">
        <f>IF($B1729="PARCELADO ATÉ 12X",($D1729-($D1729*TAXAS!$F$4))-$J1729)</f>
        <v>0</v>
      </c>
      <c r="N1729" s="8">
        <f t="shared" si="1"/>
        <v>0</v>
      </c>
      <c r="O1729" s="10">
        <f t="shared" si="2"/>
        <v>0</v>
      </c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</row>
    <row r="1730" spans="1:31" ht="15.75" customHeight="1" x14ac:dyDescent="0.2">
      <c r="A1730" s="3"/>
      <c r="B1730" s="5"/>
      <c r="C1730" s="6"/>
      <c r="D1730" s="42"/>
      <c r="E1730" s="8">
        <f>IF($A1730="VISA",IF($B1730="DÉBITO",$D1730-($D1730*TAXAS!$B$4)),IF($A1730="MASTER",IF($B1730="DÉBITO",$D1730-($D1730*TAXAS!$B$5)),IF($A1730="ELO", IF($B1730="DÉBITO",$D1730-($D1730*TAXAS!$B$6)),IF($A1730="HIPERCARD",IF($B1730="DÉBITO",$D1730-($D1730*TAXAS!$B$7)),IF($A1730="DINERS",IF($B1730="DÉBITO",$D1730-($D1730*TAXAS!$B$8)),IF($A1730="AMERICA EXPRESS",IF($B1730="DÉBITO",$D1730-($D1730*TAXAS!$B$9)),IF($A1730=TAXAS!$A$10,IF($B1730="DÉBITO",$D1730-($D1730*TAXAS!$B$10)), IF($A1730=TAXAS!$A$11,IF($B1730="DÉBITO",$D1730-($D1730*TAXAS!$B$11)), IF($A1730=TAXAS!$A$12,IF($B1730="DÉBITO",$D1730-($D1730*TAXAS!$B$12)), IF($A1730=TAXAS!$A$13,IF($B1730="DÉBITO",$D1730-($D1730*TAXAS!$B$13)), IF($A1730=TAXAS!$A$14,IF($B1730="DÉBITO",$D1730-($D1730*TAXAS!$B$14)), IF($A1730=TAXAS!$A$15,IF($B1730="DÉBITO",$D1730-($D1730*TAXAS!$B$15)), IF($A1730=TAXAS!$A$16,IF($B1730="DÉBITO",$D1730-($D1730*TAXAS!$B$16)), IF($A1730=TAXAS!$A$17,IF($B1730="DÉBITO",$D1730-($D1730*TAXAS!$B$17)), IF($A1730=TAXAS!$A$18,IF($B1730="DÉBITO",$D1730-($D1730*TAXAS!$B$18)), IF($A1730=TAXAS!$A$19,IF($B1730="DÉBITO",$D1730-($D1730*TAXAS!$B$19)), IF($A1730=TAXAS!$A$20,IF($B1730="DÉBITO",$D1730-($D1730*TAXAS!$B$20)), IF($A1730=TAXAS!$A$21,IF($B1730="DÉBITO",$D1730-($D1730*TAXAS!$B$21)), IF($A1730=TAXAS!$A$22,IF($B1730="DÉBITO",$D1730-($D1730*TAXAS!$B$22)), IF($A1730=TAXAS!$A$23,IF($B1730="DÉBITO",$D1730-($D1730*TAXAS!$B$23)), IF($A1730=TAXAS!$A$24,IF($B1730="DÉBITO",$D1730-($D1730*TAXAS!$B$24)), IF($A1730=TAXAS!$A$25,IF($B1730="DÉBITO",$D1730-($D1730*TAXAS!$B$25)), IF($A1730=TAXAS!$A$26,IF($B1730="DÉBITO",$D1730-($D1730*TAXAS!$B$26)), IF($A1730=TAXAS!$A$27,IF($B1730="DÉBITO",$D1730-($D1730*TAXAS!$B$27))))))))))))))))))))))))))/1</f>
        <v>0</v>
      </c>
      <c r="F1730" s="8">
        <f>IF($A1730="VISA",IF($B1730="CRÉDITO",$D1730-($D1730*TAXAS!$C$4)),IF($A1730="MASTER",IF($B1730="CRÉDITO",$D1730-($D1730*TAXAS!$C$5)),IF($A1730="ELO", IF($B1730="CRÉDITO",$D1730-($D1730*TAXAS!$C$6)),IF($A1730="HIPERCARD",IF($B1730="CRÉDITO",$D1730-($D1730*TAXAS!$C$7)),IF($A1730="DINERS",IF($B1730="CRÉDITO",$D1730-($D1730*TAXAS!$C$8)),IF($A1730="AMERICA EXPRESS",IF($B1730="CRÉDITO",$D1730-($D1730*TAXAS!$C$9)),IF($A1730=TAXAS!$A$10,IF($B1730="CRÉDITO",$D1730-($D1730*TAXAS!$C$10)), IF($A1730=TAXAS!$A$11,IF($B1730="CRÉDITO",$D1730-($D1730*TAXAS!$C$11)), IF($A1730=TAXAS!$A$12,IF($B1730="CRÉDITO",$D1730-($D1730*TAXAS!$C$12)), IF($A1730=TAXAS!$A$13,IF($B1730="CRÉDITO",$D1730-($D1730*TAXAS!$C$13)), IF($A1730=TAXAS!$A$14,IF($B1730="CRÉDITO",$D1730-($D1730*TAXAS!$C$14)), IF($A1730=TAXAS!$A$15,IF($B1730="CRÉDITO",$D1730-($D1730*TAXAS!$C$15)), IF($A1730=TAXAS!$A$16,IF($B1730="CRÉDITO",$D1730-($D1730*TAXAS!$C$16)), IF($A1730=TAXAS!$A$17,IF($B1730="CRÉDITO",$D1730-($D1730*TAXAS!$C$17)), IF($A1730=TAXAS!$A$18,IF($B1730="CRÉDITO",$D1730-($D1730*TAXAS!$C$18)), IF($A1730=TAXAS!$A$19,IF($B1730="CRÉDITO",$D1730-($D1730*TAXAS!$C$19)), IF($A1730=TAXAS!$A$20,IF($B1730="CRÉDITO",$D1730-($D1730*TAXAS!$C$20)), IF($A1730=TAXAS!$A$21,IF($B1730="CRÉDITO",$D1730-($D1730*TAXAS!$C$21)), IF($A1730=TAXAS!$A$22,IF($B1730="CRÉDITO",$D1730-($D1730*TAXAS!$C$22)), IF($A1730=TAXAS!$A$23,IF($B1730="CRÉDITO",$D1730-($D1730*TAXAS!$C$23)), IF($A1730=TAXAS!$A$24,IF($B1730="CRÉDITO",$D1730-($D1730*TAXAS!$C$24)), IF($A1730=TAXAS!$A$25,IF($B1730="CRÉDITO",$D1730-($D1730*TAXAS!$C$25)), IF($A1730=TAXAS!$A$26,IF($B1730="CRÉDITO",$D1730-($D1730*TAXAS!$C$26)), IF($A1730=TAXAS!$A$27,IF($B1730="CRÉDITO",$D1730-($D1730*TAXAS!$C$27))))))))))))))))))))))))))/1</f>
        <v>0</v>
      </c>
      <c r="G1730" s="9">
        <f>IF($A1730="VISA",IF($B1730="PARCELADO ATÉ 3X",$D1730-(D1730*TAXAS!$D$4))/3,IF($A1730="MASTER",IF($B1730="PARCELADO ATÉ 3X",$D1730-(D1730*TAXAS!$D$5))/3,IF($A1730="ELO",IF($B1730="PARCELADO ATÉ 3X",$D1730-(D1730*TAXAS!$D$6))/3,IF($A1730="HIPERCARD",IF($B1730="PARCELADO ATÉ 3X",$D1730-(D1730*TAXAS!$D$7))/3,IF($A1730="DINERS",IF($B1730="PARCELADO ATÉ 3X",$D1730-(D1730*TAXAS!$D$8))/3,IF($A1730="AMERICA EXPRESS",IF($B1730="PARCELADO ATÉ 3X",$D1730-(D1730*TAXAS!$D$9))/3,IF($A1730=TAXAS!$A$10,IF($B1730="PARCELADO ATÉ 3X",$D1730-($D1730*TAXAS!$D$10))/3,IF($A1730=TAXAS!$A$11,IF($B1730="PARCELADO ATÉ 3X",$D1730-($D1730*TAXAS!$D$11))/3,IF($A1730=TAXAS!$A$12,IF($B1730="PARCELADO ATÉ 3X",$D1730-($D1730*TAXAS!$D$12))/3,IF($A1730=TAXAS!$A$13,IF($B1730="PARCELADO ATÉ 3X",$D1730-($D1730*TAXAS!$D$13))/3,IF($A1730=TAXAS!$A$14,IF($B1730="PARCELADO ATÉ 3X",$D1730-($D1730*TAXAS!$D$14))/3,IF($A1730=TAXAS!$A$15,IF($B1730="PARCELADO ATÉ 3X",$D1730-($D1730*TAXAS!$D$15))/3,IF($A1730=TAXAS!$A$16,IF($B1730="PARCELADO ATÉ 3X",$D1730-($D1730*TAXAS!$D$16))/3,IF($A1730=TAXAS!$A$17,IF($B1730="PARCELADO ATÉ 3X",$D1730-($D1730*TAXAS!$D$17))/3,IF($A1730=TAXAS!$A$18,IF($B1730="PARCELADO ATÉ 3X",$D1730-($D1730*TAXAS!$D$18))/3,IF($A1730=TAXAS!$A$19,IF($B1730="PARCELADO ATÉ 3X",$D1730-($D1730*TAXAS!$D$19))/3,IF($A1730=TAXAS!$A$20,IF($B1730="PARCELADO ATÉ 3X",$D1730-($D1730*TAXAS!$D$20))/3,IF($A1730=TAXAS!$A$21,IF($B1730="PARCELADO ATÉ 3X",$D1730-($D1730*TAXAS!$D$21))/3,IF($A1730=TAXAS!$A$22,IF($B1730="PARCELADO ATÉ 3X",$D1730-($D1730*TAXAS!$D$22))/3,IF($A1730=TAXAS!$A$23,IF($B1730="PARCELADO ATÉ 3X",$D1730-($D1730*TAXAS!$D$23))/3,IF($A1730=TAXAS!$A$24,IF($B1730="PARCELADO ATÉ 3X",$D1730-($D1730*TAXAS!$D$24))/3,IF($A1730=TAXAS!$A$25,IF($B1730="PARCELADO ATÉ 3X",$D1730-($D1730*TAXAS!$D$25))/3,IF($A1730=TAXAS!$A$26,IF($B1730="PARCELADO ATÉ 3X",$D1730-($D1730*TAXAS!$D$26))/3,IF($A1730=TAXAS!$A$27,IF($B1730="PARCELADO ATÉ 3X",$D1730-($D1730*TAXAS!$D$27))/3))))))))))))))))))))))))/1</f>
        <v>0</v>
      </c>
      <c r="H1730" s="9">
        <f>IF($A1730="VISA",IF($B1730="PARCELADO ATÉ 6X",$D1730-(D1730*TAXAS!$E$4))/6,IF($A1730="MASTER",IF($B1730="PARCELADO ATÉ 6X",$D1730-(D1730*TAXAS!$E$5))/6,IF($A1730="ELO",IF($B1730="PARCELADO ATÉ 6X",$D1730-(D1730*TAXAS!$E$6))/6,IF($A1730="HIPERCARD",IF($B1730="PARCELADO ATÉ 6X",$D1730-(D1730*TAXAS!$E$7))/6,IF($A1730="DINERS",IF($B1730="PARCELADO ATÉ 6X",$D1730-(D1730*TAXAS!$E$8))/6,IF($A1730="AMERICA EXPRESS",IF($B1730="PARCELADO ATÉ 6X",$D1730-(D1730*TAXAS!$E$9))/6,IF($A1730=TAXAS!$A$10,IF($B1730="PARCELADO ATÉ 6X",$D1730-($D1730*TAXAS!$E$10))/6,IF($A1730=TAXAS!$A$11,IF($B1730="PARCELADO ATÉ 6X",$D1730-($D1730*TAXAS!$E$11))/6,IF($A1730=TAXAS!$A$12,IF($B1730="PARCELADO ATÉ 6X",$D1730-($D1730*TAXAS!$E$12))/6,IF($A1730=TAXAS!$A$13,IF($B1730="PARCELADO ATÉ 6X",$D1730-($D1730*TAXAS!$E$13))/6,IF($A1730=TAXAS!$A$14,IF($B1730="PARCELADO ATÉ 6X",$D1730-($D1730*TAXAS!$E$14))/6,IF($A1730=TAXAS!$A$15,IF($B1730="PARCELADO ATÉ 6X",$D1730-($D1730*TAXAS!$E$15))/6,IF($A1730=TAXAS!$A$16,IF($B1730="PARCELADO ATÉ 6X",$D1730-($D1730*TAXAS!$E$16))/6,IF($A1730=TAXAS!$A$17,IF($B1730="PARCELADO ATÉ 6X",$D1730-($D1730*TAXAS!$E$17))/6,IF($A1730=TAXAS!$A$18,IF($B1730="PARCELADO ATÉ 6X",$D1730-($D1730*TAXAS!$E$18))/6,IF($A1730=TAXAS!$A$19,IF($B1730="PARCELADO ATÉ 6X",$D1730-($D1730*TAXAS!$E$19))/6,IF($A1730=TAXAS!$A$20,IF($B1730="PARCELADO ATÉ 6X",$D1730-($D1730*TAXAS!$E$20))/6,IF($A1730=TAXAS!$A$21,IF($B1730="PARCELADO ATÉ 6X",$D1730-($D1730*TAXAS!$E$21))/6,IF($A1730=TAXAS!$A$22,IF($B1730="PARCELADO ATÉ 6X",$D1730-($D1730*TAXAS!$E$22))/6,IF($A1730=TAXAS!$A$23,IF($B1730="PARCELADO ATÉ 6X",$D1730-($D1730*TAXAS!$E$23))/6,IF($A1730=TAXAS!$A$24,IF($B1730="PARCELADO ATÉ 6X",$D1730-($D1730*TAXAS!$E$24))/6,IF($A1730=TAXAS!$A$25,IF($B1730="PARCELADO ATÉ 6X",$D1730-($D1730*TAXAS!$E$25))/6,IF($A1730=TAXAS!$A$26,IF($B1730="PARCELADO ATÉ 6X",$D1730-($D1730*TAXAS!$E$26))/6,IF($A1730=TAXAS!$A$27,IF($B1730="PARCELADO ATÉ 6X",$D1730-($D1730*TAXAS!$E$27))/6))))))))))))))))))))))))/1</f>
        <v>0</v>
      </c>
      <c r="I1730" s="9">
        <f>IF($A1730="VISA",IF($B1730="PARCELADO ATÉ 12X",$D1730-(D1730*TAXAS!$F$4))/12,IF($A1730="MASTER",IF($B1730="PARCELADO ATÉ 12X",$D1730-(D1730*TAXAS!$F$5))/12,IF($A1730="ELO",IF($B1730="PARCELADO ATÉ 12X",$D1730-(D1730*TAXAS!$F$6))/12,IF($A1730="HIPERCARD",IF($B1730="PARCELADO ATÉ 12X",$D1730-(D1730*TAXAS!$F$7))/12,IF($A1730="DINERS",IF($B1730="PARCELADO ATÉ 12X",$D1730-(D1730*TAXAS!$F$8))/12,IF($A1730="AMERICA EXPRESS",IF($B1730="PARCELADO ATÉ 12X",$D1730-(D1730*TAXAS!$F$9))/12,IF($A1730=TAXAS!$A$10,IF($B1730="PARCELADO ATÉ 12X",$D1730-($D1730*TAXAS!$F$10))/12,IF($A1730=TAXAS!$A$11,IF($B1730="PARCELADO ATÉ 12X",$D1730-($D1730*TAXAS!$F$11))/12,IF($A1730=TAXAS!$A$12,IF($B1730="PARCELADO ATÉ 12X",$D1730-($D1730*TAXAS!$F$12))/12,IF($A1730=TAXAS!$A$13,IF($B1730="PARCELADO ATÉ 12X",$D1730-($D1730*TAXAS!$F$13))/12,IF($A1730=TAXAS!$A$14,IF($B1730="PARCELADO ATÉ 12X",$D1730-($D1730*TAXAS!$F$14))/12,IF($A1730=TAXAS!$A$15,IF($B1730="PARCELADO ATÉ 12X",$D1730-($D1730*TAXAS!$F$15))/12,IF($A1730=TAXAS!$A$16,IF($B1730="PARCELADO ATÉ 12X",$D1730-($D1730*TAXAS!$F$16))/12,IF($A1730=TAXAS!$A$17,IF($B1730="PARCELADO ATÉ 12X",$D1730-($D1730*TAXAS!$F$17))/12,IF($A1730=TAXAS!$A$18,IF($B1730="PARCELADO ATÉ 12X",$D1730-($D1730*TAXAS!$F$18))/12,IF($A1730=TAXAS!$A$19,IF($B1730="PARCELADO ATÉ 12X",$D1730-($D1730*TAXAS!$F$19))/12,IF($A1730=TAXAS!$A$20,IF($B1730="PARCELADO ATÉ 12X",$D1730-($D1730*TAXAS!$F$20))/12,IF($A1730=TAXAS!$A$21,IF($B1730="PARCELADO ATÉ 12X",$D1730-($D1730*TAXAS!$F$21))/12,IF($A1730=TAXAS!$A$22,IF($B1730="PARCELADO ATÉ 12X",$D1730-($D1730*TAXAS!$F$22))/12,IF($A1730=TAXAS!$A$23,IF($B1730="PARCELADO ATÉ 12X",$D1730-($D1730*TAXAS!$F$23))/12,IF($A1730=TAXAS!$A$24,IF($B1730="PARCELADO ATÉ 12X",$D1730-($D1730*TAXAS!$F$24))/12,IF($A1730=TAXAS!$A$25,IF($B1730="PARCELADO ATÉ 12X",$D1730-($D1730*TAXAS!$F$25))/12,IF($A1730=TAXAS!$A$26,IF($B1730="PARCELADO ATÉ 12X",$D1730-($D1730*TAXAS!$F$26))/12,IF($A1730=TAXAS!$A$27,IF($B1730="PARCELADO ATÉ 12X",$D1730-($D1730*TAXAS!$F$27))/12))))))))))))))))))))))))/1</f>
        <v>0</v>
      </c>
      <c r="J1730" s="8">
        <f t="shared" si="0"/>
        <v>0</v>
      </c>
      <c r="K1730" s="10" t="b">
        <f>IF($B1730="PARCELADO ATÉ 3X",($D1730-($D1730*TAXAS!$D$4))-$J1730)</f>
        <v>0</v>
      </c>
      <c r="L1730" s="10" t="b">
        <f>IF($B1730="PARCELADO ATÉ 6X",($D1730-($D1730*TAXAS!$E$4))-$J1730)</f>
        <v>0</v>
      </c>
      <c r="M1730" s="10" t="b">
        <f>IF($B1730="PARCELADO ATÉ 12X",($D1730-($D1730*TAXAS!$F$4))-$J1730)</f>
        <v>0</v>
      </c>
      <c r="N1730" s="8">
        <f t="shared" si="1"/>
        <v>0</v>
      </c>
      <c r="O1730" s="10">
        <f t="shared" si="2"/>
        <v>0</v>
      </c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</row>
    <row r="1731" spans="1:31" ht="15.75" customHeight="1" x14ac:dyDescent="0.2">
      <c r="A1731" s="3"/>
      <c r="B1731" s="5"/>
      <c r="C1731" s="6"/>
      <c r="D1731" s="42"/>
      <c r="E1731" s="8">
        <f>IF($A1731="VISA",IF($B1731="DÉBITO",$D1731-($D1731*TAXAS!$B$4)),IF($A1731="MASTER",IF($B1731="DÉBITO",$D1731-($D1731*TAXAS!$B$5)),IF($A1731="ELO", IF($B1731="DÉBITO",$D1731-($D1731*TAXAS!$B$6)),IF($A1731="HIPERCARD",IF($B1731="DÉBITO",$D1731-($D1731*TAXAS!$B$7)),IF($A1731="DINERS",IF($B1731="DÉBITO",$D1731-($D1731*TAXAS!$B$8)),IF($A1731="AMERICA EXPRESS",IF($B1731="DÉBITO",$D1731-($D1731*TAXAS!$B$9)),IF($A1731=TAXAS!$A$10,IF($B1731="DÉBITO",$D1731-($D1731*TAXAS!$B$10)), IF($A1731=TAXAS!$A$11,IF($B1731="DÉBITO",$D1731-($D1731*TAXAS!$B$11)), IF($A1731=TAXAS!$A$12,IF($B1731="DÉBITO",$D1731-($D1731*TAXAS!$B$12)), IF($A1731=TAXAS!$A$13,IF($B1731="DÉBITO",$D1731-($D1731*TAXAS!$B$13)), IF($A1731=TAXAS!$A$14,IF($B1731="DÉBITO",$D1731-($D1731*TAXAS!$B$14)), IF($A1731=TAXAS!$A$15,IF($B1731="DÉBITO",$D1731-($D1731*TAXAS!$B$15)), IF($A1731=TAXAS!$A$16,IF($B1731="DÉBITO",$D1731-($D1731*TAXAS!$B$16)), IF($A1731=TAXAS!$A$17,IF($B1731="DÉBITO",$D1731-($D1731*TAXAS!$B$17)), IF($A1731=TAXAS!$A$18,IF($B1731="DÉBITO",$D1731-($D1731*TAXAS!$B$18)), IF($A1731=TAXAS!$A$19,IF($B1731="DÉBITO",$D1731-($D1731*TAXAS!$B$19)), IF($A1731=TAXAS!$A$20,IF($B1731="DÉBITO",$D1731-($D1731*TAXAS!$B$20)), IF($A1731=TAXAS!$A$21,IF($B1731="DÉBITO",$D1731-($D1731*TAXAS!$B$21)), IF($A1731=TAXAS!$A$22,IF($B1731="DÉBITO",$D1731-($D1731*TAXAS!$B$22)), IF($A1731=TAXAS!$A$23,IF($B1731="DÉBITO",$D1731-($D1731*TAXAS!$B$23)), IF($A1731=TAXAS!$A$24,IF($B1731="DÉBITO",$D1731-($D1731*TAXAS!$B$24)), IF($A1731=TAXAS!$A$25,IF($B1731="DÉBITO",$D1731-($D1731*TAXAS!$B$25)), IF($A1731=TAXAS!$A$26,IF($B1731="DÉBITO",$D1731-($D1731*TAXAS!$B$26)), IF($A1731=TAXAS!$A$27,IF($B1731="DÉBITO",$D1731-($D1731*TAXAS!$B$27))))))))))))))))))))))))))/1</f>
        <v>0</v>
      </c>
      <c r="F1731" s="8">
        <f>IF($A1731="VISA",IF($B1731="CRÉDITO",$D1731-($D1731*TAXAS!$C$4)),IF($A1731="MASTER",IF($B1731="CRÉDITO",$D1731-($D1731*TAXAS!$C$5)),IF($A1731="ELO", IF($B1731="CRÉDITO",$D1731-($D1731*TAXAS!$C$6)),IF($A1731="HIPERCARD",IF($B1731="CRÉDITO",$D1731-($D1731*TAXAS!$C$7)),IF($A1731="DINERS",IF($B1731="CRÉDITO",$D1731-($D1731*TAXAS!$C$8)),IF($A1731="AMERICA EXPRESS",IF($B1731="CRÉDITO",$D1731-($D1731*TAXAS!$C$9)),IF($A1731=TAXAS!$A$10,IF($B1731="CRÉDITO",$D1731-($D1731*TAXAS!$C$10)), IF($A1731=TAXAS!$A$11,IF($B1731="CRÉDITO",$D1731-($D1731*TAXAS!$C$11)), IF($A1731=TAXAS!$A$12,IF($B1731="CRÉDITO",$D1731-($D1731*TAXAS!$C$12)), IF($A1731=TAXAS!$A$13,IF($B1731="CRÉDITO",$D1731-($D1731*TAXAS!$C$13)), IF($A1731=TAXAS!$A$14,IF($B1731="CRÉDITO",$D1731-($D1731*TAXAS!$C$14)), IF($A1731=TAXAS!$A$15,IF($B1731="CRÉDITO",$D1731-($D1731*TAXAS!$C$15)), IF($A1731=TAXAS!$A$16,IF($B1731="CRÉDITO",$D1731-($D1731*TAXAS!$C$16)), IF($A1731=TAXAS!$A$17,IF($B1731="CRÉDITO",$D1731-($D1731*TAXAS!$C$17)), IF($A1731=TAXAS!$A$18,IF($B1731="CRÉDITO",$D1731-($D1731*TAXAS!$C$18)), IF($A1731=TAXAS!$A$19,IF($B1731="CRÉDITO",$D1731-($D1731*TAXAS!$C$19)), IF($A1731=TAXAS!$A$20,IF($B1731="CRÉDITO",$D1731-($D1731*TAXAS!$C$20)), IF($A1731=TAXAS!$A$21,IF($B1731="CRÉDITO",$D1731-($D1731*TAXAS!$C$21)), IF($A1731=TAXAS!$A$22,IF($B1731="CRÉDITO",$D1731-($D1731*TAXAS!$C$22)), IF($A1731=TAXAS!$A$23,IF($B1731="CRÉDITO",$D1731-($D1731*TAXAS!$C$23)), IF($A1731=TAXAS!$A$24,IF($B1731="CRÉDITO",$D1731-($D1731*TAXAS!$C$24)), IF($A1731=TAXAS!$A$25,IF($B1731="CRÉDITO",$D1731-($D1731*TAXAS!$C$25)), IF($A1731=TAXAS!$A$26,IF($B1731="CRÉDITO",$D1731-($D1731*TAXAS!$C$26)), IF($A1731=TAXAS!$A$27,IF($B1731="CRÉDITO",$D1731-($D1731*TAXAS!$C$27))))))))))))))))))))))))))/1</f>
        <v>0</v>
      </c>
      <c r="G1731" s="9">
        <f>IF($A1731="VISA",IF($B1731="PARCELADO ATÉ 3X",$D1731-(D1731*TAXAS!$D$4))/3,IF($A1731="MASTER",IF($B1731="PARCELADO ATÉ 3X",$D1731-(D1731*TAXAS!$D$5))/3,IF($A1731="ELO",IF($B1731="PARCELADO ATÉ 3X",$D1731-(D1731*TAXAS!$D$6))/3,IF($A1731="HIPERCARD",IF($B1731="PARCELADO ATÉ 3X",$D1731-(D1731*TAXAS!$D$7))/3,IF($A1731="DINERS",IF($B1731="PARCELADO ATÉ 3X",$D1731-(D1731*TAXAS!$D$8))/3,IF($A1731="AMERICA EXPRESS",IF($B1731="PARCELADO ATÉ 3X",$D1731-(D1731*TAXAS!$D$9))/3,IF($A1731=TAXAS!$A$10,IF($B1731="PARCELADO ATÉ 3X",$D1731-($D1731*TAXAS!$D$10))/3,IF($A1731=TAXAS!$A$11,IF($B1731="PARCELADO ATÉ 3X",$D1731-($D1731*TAXAS!$D$11))/3,IF($A1731=TAXAS!$A$12,IF($B1731="PARCELADO ATÉ 3X",$D1731-($D1731*TAXAS!$D$12))/3,IF($A1731=TAXAS!$A$13,IF($B1731="PARCELADO ATÉ 3X",$D1731-($D1731*TAXAS!$D$13))/3,IF($A1731=TAXAS!$A$14,IF($B1731="PARCELADO ATÉ 3X",$D1731-($D1731*TAXAS!$D$14))/3,IF($A1731=TAXAS!$A$15,IF($B1731="PARCELADO ATÉ 3X",$D1731-($D1731*TAXAS!$D$15))/3,IF($A1731=TAXAS!$A$16,IF($B1731="PARCELADO ATÉ 3X",$D1731-($D1731*TAXAS!$D$16))/3,IF($A1731=TAXAS!$A$17,IF($B1731="PARCELADO ATÉ 3X",$D1731-($D1731*TAXAS!$D$17))/3,IF($A1731=TAXAS!$A$18,IF($B1731="PARCELADO ATÉ 3X",$D1731-($D1731*TAXAS!$D$18))/3,IF($A1731=TAXAS!$A$19,IF($B1731="PARCELADO ATÉ 3X",$D1731-($D1731*TAXAS!$D$19))/3,IF($A1731=TAXAS!$A$20,IF($B1731="PARCELADO ATÉ 3X",$D1731-($D1731*TAXAS!$D$20))/3,IF($A1731=TAXAS!$A$21,IF($B1731="PARCELADO ATÉ 3X",$D1731-($D1731*TAXAS!$D$21))/3,IF($A1731=TAXAS!$A$22,IF($B1731="PARCELADO ATÉ 3X",$D1731-($D1731*TAXAS!$D$22))/3,IF($A1731=TAXAS!$A$23,IF($B1731="PARCELADO ATÉ 3X",$D1731-($D1731*TAXAS!$D$23))/3,IF($A1731=TAXAS!$A$24,IF($B1731="PARCELADO ATÉ 3X",$D1731-($D1731*TAXAS!$D$24))/3,IF($A1731=TAXAS!$A$25,IF($B1731="PARCELADO ATÉ 3X",$D1731-($D1731*TAXAS!$D$25))/3,IF($A1731=TAXAS!$A$26,IF($B1731="PARCELADO ATÉ 3X",$D1731-($D1731*TAXAS!$D$26))/3,IF($A1731=TAXAS!$A$27,IF($B1731="PARCELADO ATÉ 3X",$D1731-($D1731*TAXAS!$D$27))/3))))))))))))))))))))))))/1</f>
        <v>0</v>
      </c>
      <c r="H1731" s="9">
        <f>IF($A1731="VISA",IF($B1731="PARCELADO ATÉ 6X",$D1731-(D1731*TAXAS!$E$4))/6,IF($A1731="MASTER",IF($B1731="PARCELADO ATÉ 6X",$D1731-(D1731*TAXAS!$E$5))/6,IF($A1731="ELO",IF($B1731="PARCELADO ATÉ 6X",$D1731-(D1731*TAXAS!$E$6))/6,IF($A1731="HIPERCARD",IF($B1731="PARCELADO ATÉ 6X",$D1731-(D1731*TAXAS!$E$7))/6,IF($A1731="DINERS",IF($B1731="PARCELADO ATÉ 6X",$D1731-(D1731*TAXAS!$E$8))/6,IF($A1731="AMERICA EXPRESS",IF($B1731="PARCELADO ATÉ 6X",$D1731-(D1731*TAXAS!$E$9))/6,IF($A1731=TAXAS!$A$10,IF($B1731="PARCELADO ATÉ 6X",$D1731-($D1731*TAXAS!$E$10))/6,IF($A1731=TAXAS!$A$11,IF($B1731="PARCELADO ATÉ 6X",$D1731-($D1731*TAXAS!$E$11))/6,IF($A1731=TAXAS!$A$12,IF($B1731="PARCELADO ATÉ 6X",$D1731-($D1731*TAXAS!$E$12))/6,IF($A1731=TAXAS!$A$13,IF($B1731="PARCELADO ATÉ 6X",$D1731-($D1731*TAXAS!$E$13))/6,IF($A1731=TAXAS!$A$14,IF($B1731="PARCELADO ATÉ 6X",$D1731-($D1731*TAXAS!$E$14))/6,IF($A1731=TAXAS!$A$15,IF($B1731="PARCELADO ATÉ 6X",$D1731-($D1731*TAXAS!$E$15))/6,IF($A1731=TAXAS!$A$16,IF($B1731="PARCELADO ATÉ 6X",$D1731-($D1731*TAXAS!$E$16))/6,IF($A1731=TAXAS!$A$17,IF($B1731="PARCELADO ATÉ 6X",$D1731-($D1731*TAXAS!$E$17))/6,IF($A1731=TAXAS!$A$18,IF($B1731="PARCELADO ATÉ 6X",$D1731-($D1731*TAXAS!$E$18))/6,IF($A1731=TAXAS!$A$19,IF($B1731="PARCELADO ATÉ 6X",$D1731-($D1731*TAXAS!$E$19))/6,IF($A1731=TAXAS!$A$20,IF($B1731="PARCELADO ATÉ 6X",$D1731-($D1731*TAXAS!$E$20))/6,IF($A1731=TAXAS!$A$21,IF($B1731="PARCELADO ATÉ 6X",$D1731-($D1731*TAXAS!$E$21))/6,IF($A1731=TAXAS!$A$22,IF($B1731="PARCELADO ATÉ 6X",$D1731-($D1731*TAXAS!$E$22))/6,IF($A1731=TAXAS!$A$23,IF($B1731="PARCELADO ATÉ 6X",$D1731-($D1731*TAXAS!$E$23))/6,IF($A1731=TAXAS!$A$24,IF($B1731="PARCELADO ATÉ 6X",$D1731-($D1731*TAXAS!$E$24))/6,IF($A1731=TAXAS!$A$25,IF($B1731="PARCELADO ATÉ 6X",$D1731-($D1731*TAXAS!$E$25))/6,IF($A1731=TAXAS!$A$26,IF($B1731="PARCELADO ATÉ 6X",$D1731-($D1731*TAXAS!$E$26))/6,IF($A1731=TAXAS!$A$27,IF($B1731="PARCELADO ATÉ 6X",$D1731-($D1731*TAXAS!$E$27))/6))))))))))))))))))))))))/1</f>
        <v>0</v>
      </c>
      <c r="I1731" s="9">
        <f>IF($A1731="VISA",IF($B1731="PARCELADO ATÉ 12X",$D1731-(D1731*TAXAS!$F$4))/12,IF($A1731="MASTER",IF($B1731="PARCELADO ATÉ 12X",$D1731-(D1731*TAXAS!$F$5))/12,IF($A1731="ELO",IF($B1731="PARCELADO ATÉ 12X",$D1731-(D1731*TAXAS!$F$6))/12,IF($A1731="HIPERCARD",IF($B1731="PARCELADO ATÉ 12X",$D1731-(D1731*TAXAS!$F$7))/12,IF($A1731="DINERS",IF($B1731="PARCELADO ATÉ 12X",$D1731-(D1731*TAXAS!$F$8))/12,IF($A1731="AMERICA EXPRESS",IF($B1731="PARCELADO ATÉ 12X",$D1731-(D1731*TAXAS!$F$9))/12,IF($A1731=TAXAS!$A$10,IF($B1731="PARCELADO ATÉ 12X",$D1731-($D1731*TAXAS!$F$10))/12,IF($A1731=TAXAS!$A$11,IF($B1731="PARCELADO ATÉ 12X",$D1731-($D1731*TAXAS!$F$11))/12,IF($A1731=TAXAS!$A$12,IF($B1731="PARCELADO ATÉ 12X",$D1731-($D1731*TAXAS!$F$12))/12,IF($A1731=TAXAS!$A$13,IF($B1731="PARCELADO ATÉ 12X",$D1731-($D1731*TAXAS!$F$13))/12,IF($A1731=TAXAS!$A$14,IF($B1731="PARCELADO ATÉ 12X",$D1731-($D1731*TAXAS!$F$14))/12,IF($A1731=TAXAS!$A$15,IF($B1731="PARCELADO ATÉ 12X",$D1731-($D1731*TAXAS!$F$15))/12,IF($A1731=TAXAS!$A$16,IF($B1731="PARCELADO ATÉ 12X",$D1731-($D1731*TAXAS!$F$16))/12,IF($A1731=TAXAS!$A$17,IF($B1731="PARCELADO ATÉ 12X",$D1731-($D1731*TAXAS!$F$17))/12,IF($A1731=TAXAS!$A$18,IF($B1731="PARCELADO ATÉ 12X",$D1731-($D1731*TAXAS!$F$18))/12,IF($A1731=TAXAS!$A$19,IF($B1731="PARCELADO ATÉ 12X",$D1731-($D1731*TAXAS!$F$19))/12,IF($A1731=TAXAS!$A$20,IF($B1731="PARCELADO ATÉ 12X",$D1731-($D1731*TAXAS!$F$20))/12,IF($A1731=TAXAS!$A$21,IF($B1731="PARCELADO ATÉ 12X",$D1731-($D1731*TAXAS!$F$21))/12,IF($A1731=TAXAS!$A$22,IF($B1731="PARCELADO ATÉ 12X",$D1731-($D1731*TAXAS!$F$22))/12,IF($A1731=TAXAS!$A$23,IF($B1731="PARCELADO ATÉ 12X",$D1731-($D1731*TAXAS!$F$23))/12,IF($A1731=TAXAS!$A$24,IF($B1731="PARCELADO ATÉ 12X",$D1731-($D1731*TAXAS!$F$24))/12,IF($A1731=TAXAS!$A$25,IF($B1731="PARCELADO ATÉ 12X",$D1731-($D1731*TAXAS!$F$25))/12,IF($A1731=TAXAS!$A$26,IF($B1731="PARCELADO ATÉ 12X",$D1731-($D1731*TAXAS!$F$26))/12,IF($A1731=TAXAS!$A$27,IF($B1731="PARCELADO ATÉ 12X",$D1731-($D1731*TAXAS!$F$27))/12))))))))))))))))))))))))/1</f>
        <v>0</v>
      </c>
      <c r="J1731" s="8">
        <f t="shared" si="0"/>
        <v>0</v>
      </c>
      <c r="K1731" s="10" t="b">
        <f>IF($B1731="PARCELADO ATÉ 3X",($D1731-($D1731*TAXAS!$D$4))-$J1731)</f>
        <v>0</v>
      </c>
      <c r="L1731" s="10" t="b">
        <f>IF($B1731="PARCELADO ATÉ 6X",($D1731-($D1731*TAXAS!$E$4))-$J1731)</f>
        <v>0</v>
      </c>
      <c r="M1731" s="10" t="b">
        <f>IF($B1731="PARCELADO ATÉ 12X",($D1731-($D1731*TAXAS!$F$4))-$J1731)</f>
        <v>0</v>
      </c>
      <c r="N1731" s="8">
        <f t="shared" si="1"/>
        <v>0</v>
      </c>
      <c r="O1731" s="10">
        <f t="shared" si="2"/>
        <v>0</v>
      </c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</row>
    <row r="1732" spans="1:31" ht="15.75" customHeight="1" x14ac:dyDescent="0.2">
      <c r="A1732" s="3"/>
      <c r="B1732" s="5"/>
      <c r="C1732" s="6"/>
      <c r="D1732" s="42"/>
      <c r="E1732" s="8">
        <f>IF($A1732="VISA",IF($B1732="DÉBITO",$D1732-($D1732*TAXAS!$B$4)),IF($A1732="MASTER",IF($B1732="DÉBITO",$D1732-($D1732*TAXAS!$B$5)),IF($A1732="ELO", IF($B1732="DÉBITO",$D1732-($D1732*TAXAS!$B$6)),IF($A1732="HIPERCARD",IF($B1732="DÉBITO",$D1732-($D1732*TAXAS!$B$7)),IF($A1732="DINERS",IF($B1732="DÉBITO",$D1732-($D1732*TAXAS!$B$8)),IF($A1732="AMERICA EXPRESS",IF($B1732="DÉBITO",$D1732-($D1732*TAXAS!$B$9)),IF($A1732=TAXAS!$A$10,IF($B1732="DÉBITO",$D1732-($D1732*TAXAS!$B$10)), IF($A1732=TAXAS!$A$11,IF($B1732="DÉBITO",$D1732-($D1732*TAXAS!$B$11)), IF($A1732=TAXAS!$A$12,IF($B1732="DÉBITO",$D1732-($D1732*TAXAS!$B$12)), IF($A1732=TAXAS!$A$13,IF($B1732="DÉBITO",$D1732-($D1732*TAXAS!$B$13)), IF($A1732=TAXAS!$A$14,IF($B1732="DÉBITO",$D1732-($D1732*TAXAS!$B$14)), IF($A1732=TAXAS!$A$15,IF($B1732="DÉBITO",$D1732-($D1732*TAXAS!$B$15)), IF($A1732=TAXAS!$A$16,IF($B1732="DÉBITO",$D1732-($D1732*TAXAS!$B$16)), IF($A1732=TAXAS!$A$17,IF($B1732="DÉBITO",$D1732-($D1732*TAXAS!$B$17)), IF($A1732=TAXAS!$A$18,IF($B1732="DÉBITO",$D1732-($D1732*TAXAS!$B$18)), IF($A1732=TAXAS!$A$19,IF($B1732="DÉBITO",$D1732-($D1732*TAXAS!$B$19)), IF($A1732=TAXAS!$A$20,IF($B1732="DÉBITO",$D1732-($D1732*TAXAS!$B$20)), IF($A1732=TAXAS!$A$21,IF($B1732="DÉBITO",$D1732-($D1732*TAXAS!$B$21)), IF($A1732=TAXAS!$A$22,IF($B1732="DÉBITO",$D1732-($D1732*TAXAS!$B$22)), IF($A1732=TAXAS!$A$23,IF($B1732="DÉBITO",$D1732-($D1732*TAXAS!$B$23)), IF($A1732=TAXAS!$A$24,IF($B1732="DÉBITO",$D1732-($D1732*TAXAS!$B$24)), IF($A1732=TAXAS!$A$25,IF($B1732="DÉBITO",$D1732-($D1732*TAXAS!$B$25)), IF($A1732=TAXAS!$A$26,IF($B1732="DÉBITO",$D1732-($D1732*TAXAS!$B$26)), IF($A1732=TAXAS!$A$27,IF($B1732="DÉBITO",$D1732-($D1732*TAXAS!$B$27))))))))))))))))))))))))))/1</f>
        <v>0</v>
      </c>
      <c r="F1732" s="8">
        <f>IF($A1732="VISA",IF($B1732="CRÉDITO",$D1732-($D1732*TAXAS!$C$4)),IF($A1732="MASTER",IF($B1732="CRÉDITO",$D1732-($D1732*TAXAS!$C$5)),IF($A1732="ELO", IF($B1732="CRÉDITO",$D1732-($D1732*TAXAS!$C$6)),IF($A1732="HIPERCARD",IF($B1732="CRÉDITO",$D1732-($D1732*TAXAS!$C$7)),IF($A1732="DINERS",IF($B1732="CRÉDITO",$D1732-($D1732*TAXAS!$C$8)),IF($A1732="AMERICA EXPRESS",IF($B1732="CRÉDITO",$D1732-($D1732*TAXAS!$C$9)),IF($A1732=TAXAS!$A$10,IF($B1732="CRÉDITO",$D1732-($D1732*TAXAS!$C$10)), IF($A1732=TAXAS!$A$11,IF($B1732="CRÉDITO",$D1732-($D1732*TAXAS!$C$11)), IF($A1732=TAXAS!$A$12,IF($B1732="CRÉDITO",$D1732-($D1732*TAXAS!$C$12)), IF($A1732=TAXAS!$A$13,IF($B1732="CRÉDITO",$D1732-($D1732*TAXAS!$C$13)), IF($A1732=TAXAS!$A$14,IF($B1732="CRÉDITO",$D1732-($D1732*TAXAS!$C$14)), IF($A1732=TAXAS!$A$15,IF($B1732="CRÉDITO",$D1732-($D1732*TAXAS!$C$15)), IF($A1732=TAXAS!$A$16,IF($B1732="CRÉDITO",$D1732-($D1732*TAXAS!$C$16)), IF($A1732=TAXAS!$A$17,IF($B1732="CRÉDITO",$D1732-($D1732*TAXAS!$C$17)), IF($A1732=TAXAS!$A$18,IF($B1732="CRÉDITO",$D1732-($D1732*TAXAS!$C$18)), IF($A1732=TAXAS!$A$19,IF($B1732="CRÉDITO",$D1732-($D1732*TAXAS!$C$19)), IF($A1732=TAXAS!$A$20,IF($B1732="CRÉDITO",$D1732-($D1732*TAXAS!$C$20)), IF($A1732=TAXAS!$A$21,IF($B1732="CRÉDITO",$D1732-($D1732*TAXAS!$C$21)), IF($A1732=TAXAS!$A$22,IF($B1732="CRÉDITO",$D1732-($D1732*TAXAS!$C$22)), IF($A1732=TAXAS!$A$23,IF($B1732="CRÉDITO",$D1732-($D1732*TAXAS!$C$23)), IF($A1732=TAXAS!$A$24,IF($B1732="CRÉDITO",$D1732-($D1732*TAXAS!$C$24)), IF($A1732=TAXAS!$A$25,IF($B1732="CRÉDITO",$D1732-($D1732*TAXAS!$C$25)), IF($A1732=TAXAS!$A$26,IF($B1732="CRÉDITO",$D1732-($D1732*TAXAS!$C$26)), IF($A1732=TAXAS!$A$27,IF($B1732="CRÉDITO",$D1732-($D1732*TAXAS!$C$27))))))))))))))))))))))))))/1</f>
        <v>0</v>
      </c>
      <c r="G1732" s="9">
        <f>IF($A1732="VISA",IF($B1732="PARCELADO ATÉ 3X",$D1732-(D1732*TAXAS!$D$4))/3,IF($A1732="MASTER",IF($B1732="PARCELADO ATÉ 3X",$D1732-(D1732*TAXAS!$D$5))/3,IF($A1732="ELO",IF($B1732="PARCELADO ATÉ 3X",$D1732-(D1732*TAXAS!$D$6))/3,IF($A1732="HIPERCARD",IF($B1732="PARCELADO ATÉ 3X",$D1732-(D1732*TAXAS!$D$7))/3,IF($A1732="DINERS",IF($B1732="PARCELADO ATÉ 3X",$D1732-(D1732*TAXAS!$D$8))/3,IF($A1732="AMERICA EXPRESS",IF($B1732="PARCELADO ATÉ 3X",$D1732-(D1732*TAXAS!$D$9))/3,IF($A1732=TAXAS!$A$10,IF($B1732="PARCELADO ATÉ 3X",$D1732-($D1732*TAXAS!$D$10))/3,IF($A1732=TAXAS!$A$11,IF($B1732="PARCELADO ATÉ 3X",$D1732-($D1732*TAXAS!$D$11))/3,IF($A1732=TAXAS!$A$12,IF($B1732="PARCELADO ATÉ 3X",$D1732-($D1732*TAXAS!$D$12))/3,IF($A1732=TAXAS!$A$13,IF($B1732="PARCELADO ATÉ 3X",$D1732-($D1732*TAXAS!$D$13))/3,IF($A1732=TAXAS!$A$14,IF($B1732="PARCELADO ATÉ 3X",$D1732-($D1732*TAXAS!$D$14))/3,IF($A1732=TAXAS!$A$15,IF($B1732="PARCELADO ATÉ 3X",$D1732-($D1732*TAXAS!$D$15))/3,IF($A1732=TAXAS!$A$16,IF($B1732="PARCELADO ATÉ 3X",$D1732-($D1732*TAXAS!$D$16))/3,IF($A1732=TAXAS!$A$17,IF($B1732="PARCELADO ATÉ 3X",$D1732-($D1732*TAXAS!$D$17))/3,IF($A1732=TAXAS!$A$18,IF($B1732="PARCELADO ATÉ 3X",$D1732-($D1732*TAXAS!$D$18))/3,IF($A1732=TAXAS!$A$19,IF($B1732="PARCELADO ATÉ 3X",$D1732-($D1732*TAXAS!$D$19))/3,IF($A1732=TAXAS!$A$20,IF($B1732="PARCELADO ATÉ 3X",$D1732-($D1732*TAXAS!$D$20))/3,IF($A1732=TAXAS!$A$21,IF($B1732="PARCELADO ATÉ 3X",$D1732-($D1732*TAXAS!$D$21))/3,IF($A1732=TAXAS!$A$22,IF($B1732="PARCELADO ATÉ 3X",$D1732-($D1732*TAXAS!$D$22))/3,IF($A1732=TAXAS!$A$23,IF($B1732="PARCELADO ATÉ 3X",$D1732-($D1732*TAXAS!$D$23))/3,IF($A1732=TAXAS!$A$24,IF($B1732="PARCELADO ATÉ 3X",$D1732-($D1732*TAXAS!$D$24))/3,IF($A1732=TAXAS!$A$25,IF($B1732="PARCELADO ATÉ 3X",$D1732-($D1732*TAXAS!$D$25))/3,IF($A1732=TAXAS!$A$26,IF($B1732="PARCELADO ATÉ 3X",$D1732-($D1732*TAXAS!$D$26))/3,IF($A1732=TAXAS!$A$27,IF($B1732="PARCELADO ATÉ 3X",$D1732-($D1732*TAXAS!$D$27))/3))))))))))))))))))))))))/1</f>
        <v>0</v>
      </c>
      <c r="H1732" s="9">
        <f>IF($A1732="VISA",IF($B1732="PARCELADO ATÉ 6X",$D1732-(D1732*TAXAS!$E$4))/6,IF($A1732="MASTER",IF($B1732="PARCELADO ATÉ 6X",$D1732-(D1732*TAXAS!$E$5))/6,IF($A1732="ELO",IF($B1732="PARCELADO ATÉ 6X",$D1732-(D1732*TAXAS!$E$6))/6,IF($A1732="HIPERCARD",IF($B1732="PARCELADO ATÉ 6X",$D1732-(D1732*TAXAS!$E$7))/6,IF($A1732="DINERS",IF($B1732="PARCELADO ATÉ 6X",$D1732-(D1732*TAXAS!$E$8))/6,IF($A1732="AMERICA EXPRESS",IF($B1732="PARCELADO ATÉ 6X",$D1732-(D1732*TAXAS!$E$9))/6,IF($A1732=TAXAS!$A$10,IF($B1732="PARCELADO ATÉ 6X",$D1732-($D1732*TAXAS!$E$10))/6,IF($A1732=TAXAS!$A$11,IF($B1732="PARCELADO ATÉ 6X",$D1732-($D1732*TAXAS!$E$11))/6,IF($A1732=TAXAS!$A$12,IF($B1732="PARCELADO ATÉ 6X",$D1732-($D1732*TAXAS!$E$12))/6,IF($A1732=TAXAS!$A$13,IF($B1732="PARCELADO ATÉ 6X",$D1732-($D1732*TAXAS!$E$13))/6,IF($A1732=TAXAS!$A$14,IF($B1732="PARCELADO ATÉ 6X",$D1732-($D1732*TAXAS!$E$14))/6,IF($A1732=TAXAS!$A$15,IF($B1732="PARCELADO ATÉ 6X",$D1732-($D1732*TAXAS!$E$15))/6,IF($A1732=TAXAS!$A$16,IF($B1732="PARCELADO ATÉ 6X",$D1732-($D1732*TAXAS!$E$16))/6,IF($A1732=TAXAS!$A$17,IF($B1732="PARCELADO ATÉ 6X",$D1732-($D1732*TAXAS!$E$17))/6,IF($A1732=TAXAS!$A$18,IF($B1732="PARCELADO ATÉ 6X",$D1732-($D1732*TAXAS!$E$18))/6,IF($A1732=TAXAS!$A$19,IF($B1732="PARCELADO ATÉ 6X",$D1732-($D1732*TAXAS!$E$19))/6,IF($A1732=TAXAS!$A$20,IF($B1732="PARCELADO ATÉ 6X",$D1732-($D1732*TAXAS!$E$20))/6,IF($A1732=TAXAS!$A$21,IF($B1732="PARCELADO ATÉ 6X",$D1732-($D1732*TAXAS!$E$21))/6,IF($A1732=TAXAS!$A$22,IF($B1732="PARCELADO ATÉ 6X",$D1732-($D1732*TAXAS!$E$22))/6,IF($A1732=TAXAS!$A$23,IF($B1732="PARCELADO ATÉ 6X",$D1732-($D1732*TAXAS!$E$23))/6,IF($A1732=TAXAS!$A$24,IF($B1732="PARCELADO ATÉ 6X",$D1732-($D1732*TAXAS!$E$24))/6,IF($A1732=TAXAS!$A$25,IF($B1732="PARCELADO ATÉ 6X",$D1732-($D1732*TAXAS!$E$25))/6,IF($A1732=TAXAS!$A$26,IF($B1732="PARCELADO ATÉ 6X",$D1732-($D1732*TAXAS!$E$26))/6,IF($A1732=TAXAS!$A$27,IF($B1732="PARCELADO ATÉ 6X",$D1732-($D1732*TAXAS!$E$27))/6))))))))))))))))))))))))/1</f>
        <v>0</v>
      </c>
      <c r="I1732" s="9">
        <f>IF($A1732="VISA",IF($B1732="PARCELADO ATÉ 12X",$D1732-(D1732*TAXAS!$F$4))/12,IF($A1732="MASTER",IF($B1732="PARCELADO ATÉ 12X",$D1732-(D1732*TAXAS!$F$5))/12,IF($A1732="ELO",IF($B1732="PARCELADO ATÉ 12X",$D1732-(D1732*TAXAS!$F$6))/12,IF($A1732="HIPERCARD",IF($B1732="PARCELADO ATÉ 12X",$D1732-(D1732*TAXAS!$F$7))/12,IF($A1732="DINERS",IF($B1732="PARCELADO ATÉ 12X",$D1732-(D1732*TAXAS!$F$8))/12,IF($A1732="AMERICA EXPRESS",IF($B1732="PARCELADO ATÉ 12X",$D1732-(D1732*TAXAS!$F$9))/12,IF($A1732=TAXAS!$A$10,IF($B1732="PARCELADO ATÉ 12X",$D1732-($D1732*TAXAS!$F$10))/12,IF($A1732=TAXAS!$A$11,IF($B1732="PARCELADO ATÉ 12X",$D1732-($D1732*TAXAS!$F$11))/12,IF($A1732=TAXAS!$A$12,IF($B1732="PARCELADO ATÉ 12X",$D1732-($D1732*TAXAS!$F$12))/12,IF($A1732=TAXAS!$A$13,IF($B1732="PARCELADO ATÉ 12X",$D1732-($D1732*TAXAS!$F$13))/12,IF($A1732=TAXAS!$A$14,IF($B1732="PARCELADO ATÉ 12X",$D1732-($D1732*TAXAS!$F$14))/12,IF($A1732=TAXAS!$A$15,IF($B1732="PARCELADO ATÉ 12X",$D1732-($D1732*TAXAS!$F$15))/12,IF($A1732=TAXAS!$A$16,IF($B1732="PARCELADO ATÉ 12X",$D1732-($D1732*TAXAS!$F$16))/12,IF($A1732=TAXAS!$A$17,IF($B1732="PARCELADO ATÉ 12X",$D1732-($D1732*TAXAS!$F$17))/12,IF($A1732=TAXAS!$A$18,IF($B1732="PARCELADO ATÉ 12X",$D1732-($D1732*TAXAS!$F$18))/12,IF($A1732=TAXAS!$A$19,IF($B1732="PARCELADO ATÉ 12X",$D1732-($D1732*TAXAS!$F$19))/12,IF($A1732=TAXAS!$A$20,IF($B1732="PARCELADO ATÉ 12X",$D1732-($D1732*TAXAS!$F$20))/12,IF($A1732=TAXAS!$A$21,IF($B1732="PARCELADO ATÉ 12X",$D1732-($D1732*TAXAS!$F$21))/12,IF($A1732=TAXAS!$A$22,IF($B1732="PARCELADO ATÉ 12X",$D1732-($D1732*TAXAS!$F$22))/12,IF($A1732=TAXAS!$A$23,IF($B1732="PARCELADO ATÉ 12X",$D1732-($D1732*TAXAS!$F$23))/12,IF($A1732=TAXAS!$A$24,IF($B1732="PARCELADO ATÉ 12X",$D1732-($D1732*TAXAS!$F$24))/12,IF($A1732=TAXAS!$A$25,IF($B1732="PARCELADO ATÉ 12X",$D1732-($D1732*TAXAS!$F$25))/12,IF($A1732=TAXAS!$A$26,IF($B1732="PARCELADO ATÉ 12X",$D1732-($D1732*TAXAS!$F$26))/12,IF($A1732=TAXAS!$A$27,IF($B1732="PARCELADO ATÉ 12X",$D1732-($D1732*TAXAS!$F$27))/12))))))))))))))))))))))))/1</f>
        <v>0</v>
      </c>
      <c r="J1732" s="8">
        <f t="shared" si="0"/>
        <v>0</v>
      </c>
      <c r="K1732" s="10" t="b">
        <f>IF($B1732="PARCELADO ATÉ 3X",($D1732-($D1732*TAXAS!$D$4))-$J1732)</f>
        <v>0</v>
      </c>
      <c r="L1732" s="10" t="b">
        <f>IF($B1732="PARCELADO ATÉ 6X",($D1732-($D1732*TAXAS!$E$4))-$J1732)</f>
        <v>0</v>
      </c>
      <c r="M1732" s="10" t="b">
        <f>IF($B1732="PARCELADO ATÉ 12X",($D1732-($D1732*TAXAS!$F$4))-$J1732)</f>
        <v>0</v>
      </c>
      <c r="N1732" s="8">
        <f t="shared" si="1"/>
        <v>0</v>
      </c>
      <c r="O1732" s="10">
        <f t="shared" si="2"/>
        <v>0</v>
      </c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</row>
    <row r="1733" spans="1:31" ht="15.75" customHeight="1" x14ac:dyDescent="0.2">
      <c r="A1733" s="3"/>
      <c r="B1733" s="5"/>
      <c r="C1733" s="6"/>
      <c r="D1733" s="42"/>
      <c r="E1733" s="8">
        <f>IF($A1733="VISA",IF($B1733="DÉBITO",$D1733-($D1733*TAXAS!$B$4)),IF($A1733="MASTER",IF($B1733="DÉBITO",$D1733-($D1733*TAXAS!$B$5)),IF($A1733="ELO", IF($B1733="DÉBITO",$D1733-($D1733*TAXAS!$B$6)),IF($A1733="HIPERCARD",IF($B1733="DÉBITO",$D1733-($D1733*TAXAS!$B$7)),IF($A1733="DINERS",IF($B1733="DÉBITO",$D1733-($D1733*TAXAS!$B$8)),IF($A1733="AMERICA EXPRESS",IF($B1733="DÉBITO",$D1733-($D1733*TAXAS!$B$9)),IF($A1733=TAXAS!$A$10,IF($B1733="DÉBITO",$D1733-($D1733*TAXAS!$B$10)), IF($A1733=TAXAS!$A$11,IF($B1733="DÉBITO",$D1733-($D1733*TAXAS!$B$11)), IF($A1733=TAXAS!$A$12,IF($B1733="DÉBITO",$D1733-($D1733*TAXAS!$B$12)), IF($A1733=TAXAS!$A$13,IF($B1733="DÉBITO",$D1733-($D1733*TAXAS!$B$13)), IF($A1733=TAXAS!$A$14,IF($B1733="DÉBITO",$D1733-($D1733*TAXAS!$B$14)), IF($A1733=TAXAS!$A$15,IF($B1733="DÉBITO",$D1733-($D1733*TAXAS!$B$15)), IF($A1733=TAXAS!$A$16,IF($B1733="DÉBITO",$D1733-($D1733*TAXAS!$B$16)), IF($A1733=TAXAS!$A$17,IF($B1733="DÉBITO",$D1733-($D1733*TAXAS!$B$17)), IF($A1733=TAXAS!$A$18,IF($B1733="DÉBITO",$D1733-($D1733*TAXAS!$B$18)), IF($A1733=TAXAS!$A$19,IF($B1733="DÉBITO",$D1733-($D1733*TAXAS!$B$19)), IF($A1733=TAXAS!$A$20,IF($B1733="DÉBITO",$D1733-($D1733*TAXAS!$B$20)), IF($A1733=TAXAS!$A$21,IF($B1733="DÉBITO",$D1733-($D1733*TAXAS!$B$21)), IF($A1733=TAXAS!$A$22,IF($B1733="DÉBITO",$D1733-($D1733*TAXAS!$B$22)), IF($A1733=TAXAS!$A$23,IF($B1733="DÉBITO",$D1733-($D1733*TAXAS!$B$23)), IF($A1733=TAXAS!$A$24,IF($B1733="DÉBITO",$D1733-($D1733*TAXAS!$B$24)), IF($A1733=TAXAS!$A$25,IF($B1733="DÉBITO",$D1733-($D1733*TAXAS!$B$25)), IF($A1733=TAXAS!$A$26,IF($B1733="DÉBITO",$D1733-($D1733*TAXAS!$B$26)), IF($A1733=TAXAS!$A$27,IF($B1733="DÉBITO",$D1733-($D1733*TAXAS!$B$27))))))))))))))))))))))))))/1</f>
        <v>0</v>
      </c>
      <c r="F1733" s="8">
        <f>IF($A1733="VISA",IF($B1733="CRÉDITO",$D1733-($D1733*TAXAS!$C$4)),IF($A1733="MASTER",IF($B1733="CRÉDITO",$D1733-($D1733*TAXAS!$C$5)),IF($A1733="ELO", IF($B1733="CRÉDITO",$D1733-($D1733*TAXAS!$C$6)),IF($A1733="HIPERCARD",IF($B1733="CRÉDITO",$D1733-($D1733*TAXAS!$C$7)),IF($A1733="DINERS",IF($B1733="CRÉDITO",$D1733-($D1733*TAXAS!$C$8)),IF($A1733="AMERICA EXPRESS",IF($B1733="CRÉDITO",$D1733-($D1733*TAXAS!$C$9)),IF($A1733=TAXAS!$A$10,IF($B1733="CRÉDITO",$D1733-($D1733*TAXAS!$C$10)), IF($A1733=TAXAS!$A$11,IF($B1733="CRÉDITO",$D1733-($D1733*TAXAS!$C$11)), IF($A1733=TAXAS!$A$12,IF($B1733="CRÉDITO",$D1733-($D1733*TAXAS!$C$12)), IF($A1733=TAXAS!$A$13,IF($B1733="CRÉDITO",$D1733-($D1733*TAXAS!$C$13)), IF($A1733=TAXAS!$A$14,IF($B1733="CRÉDITO",$D1733-($D1733*TAXAS!$C$14)), IF($A1733=TAXAS!$A$15,IF($B1733="CRÉDITO",$D1733-($D1733*TAXAS!$C$15)), IF($A1733=TAXAS!$A$16,IF($B1733="CRÉDITO",$D1733-($D1733*TAXAS!$C$16)), IF($A1733=TAXAS!$A$17,IF($B1733="CRÉDITO",$D1733-($D1733*TAXAS!$C$17)), IF($A1733=TAXAS!$A$18,IF($B1733="CRÉDITO",$D1733-($D1733*TAXAS!$C$18)), IF($A1733=TAXAS!$A$19,IF($B1733="CRÉDITO",$D1733-($D1733*TAXAS!$C$19)), IF($A1733=TAXAS!$A$20,IF($B1733="CRÉDITO",$D1733-($D1733*TAXAS!$C$20)), IF($A1733=TAXAS!$A$21,IF($B1733="CRÉDITO",$D1733-($D1733*TAXAS!$C$21)), IF($A1733=TAXAS!$A$22,IF($B1733="CRÉDITO",$D1733-($D1733*TAXAS!$C$22)), IF($A1733=TAXAS!$A$23,IF($B1733="CRÉDITO",$D1733-($D1733*TAXAS!$C$23)), IF($A1733=TAXAS!$A$24,IF($B1733="CRÉDITO",$D1733-($D1733*TAXAS!$C$24)), IF($A1733=TAXAS!$A$25,IF($B1733="CRÉDITO",$D1733-($D1733*TAXAS!$C$25)), IF($A1733=TAXAS!$A$26,IF($B1733="CRÉDITO",$D1733-($D1733*TAXAS!$C$26)), IF($A1733=TAXAS!$A$27,IF($B1733="CRÉDITO",$D1733-($D1733*TAXAS!$C$27))))))))))))))))))))))))))/1</f>
        <v>0</v>
      </c>
      <c r="G1733" s="9">
        <f>IF($A1733="VISA",IF($B1733="PARCELADO ATÉ 3X",$D1733-(D1733*TAXAS!$D$4))/3,IF($A1733="MASTER",IF($B1733="PARCELADO ATÉ 3X",$D1733-(D1733*TAXAS!$D$5))/3,IF($A1733="ELO",IF($B1733="PARCELADO ATÉ 3X",$D1733-(D1733*TAXAS!$D$6))/3,IF($A1733="HIPERCARD",IF($B1733="PARCELADO ATÉ 3X",$D1733-(D1733*TAXAS!$D$7))/3,IF($A1733="DINERS",IF($B1733="PARCELADO ATÉ 3X",$D1733-(D1733*TAXAS!$D$8))/3,IF($A1733="AMERICA EXPRESS",IF($B1733="PARCELADO ATÉ 3X",$D1733-(D1733*TAXAS!$D$9))/3,IF($A1733=TAXAS!$A$10,IF($B1733="PARCELADO ATÉ 3X",$D1733-($D1733*TAXAS!$D$10))/3,IF($A1733=TAXAS!$A$11,IF($B1733="PARCELADO ATÉ 3X",$D1733-($D1733*TAXAS!$D$11))/3,IF($A1733=TAXAS!$A$12,IF($B1733="PARCELADO ATÉ 3X",$D1733-($D1733*TAXAS!$D$12))/3,IF($A1733=TAXAS!$A$13,IF($B1733="PARCELADO ATÉ 3X",$D1733-($D1733*TAXAS!$D$13))/3,IF($A1733=TAXAS!$A$14,IF($B1733="PARCELADO ATÉ 3X",$D1733-($D1733*TAXAS!$D$14))/3,IF($A1733=TAXAS!$A$15,IF($B1733="PARCELADO ATÉ 3X",$D1733-($D1733*TAXAS!$D$15))/3,IF($A1733=TAXAS!$A$16,IF($B1733="PARCELADO ATÉ 3X",$D1733-($D1733*TAXAS!$D$16))/3,IF($A1733=TAXAS!$A$17,IF($B1733="PARCELADO ATÉ 3X",$D1733-($D1733*TAXAS!$D$17))/3,IF($A1733=TAXAS!$A$18,IF($B1733="PARCELADO ATÉ 3X",$D1733-($D1733*TAXAS!$D$18))/3,IF($A1733=TAXAS!$A$19,IF($B1733="PARCELADO ATÉ 3X",$D1733-($D1733*TAXAS!$D$19))/3,IF($A1733=TAXAS!$A$20,IF($B1733="PARCELADO ATÉ 3X",$D1733-($D1733*TAXAS!$D$20))/3,IF($A1733=TAXAS!$A$21,IF($B1733="PARCELADO ATÉ 3X",$D1733-($D1733*TAXAS!$D$21))/3,IF($A1733=TAXAS!$A$22,IF($B1733="PARCELADO ATÉ 3X",$D1733-($D1733*TAXAS!$D$22))/3,IF($A1733=TAXAS!$A$23,IF($B1733="PARCELADO ATÉ 3X",$D1733-($D1733*TAXAS!$D$23))/3,IF($A1733=TAXAS!$A$24,IF($B1733="PARCELADO ATÉ 3X",$D1733-($D1733*TAXAS!$D$24))/3,IF($A1733=TAXAS!$A$25,IF($B1733="PARCELADO ATÉ 3X",$D1733-($D1733*TAXAS!$D$25))/3,IF($A1733=TAXAS!$A$26,IF($B1733="PARCELADO ATÉ 3X",$D1733-($D1733*TAXAS!$D$26))/3,IF($A1733=TAXAS!$A$27,IF($B1733="PARCELADO ATÉ 3X",$D1733-($D1733*TAXAS!$D$27))/3))))))))))))))))))))))))/1</f>
        <v>0</v>
      </c>
      <c r="H1733" s="9">
        <f>IF($A1733="VISA",IF($B1733="PARCELADO ATÉ 6X",$D1733-(D1733*TAXAS!$E$4))/6,IF($A1733="MASTER",IF($B1733="PARCELADO ATÉ 6X",$D1733-(D1733*TAXAS!$E$5))/6,IF($A1733="ELO",IF($B1733="PARCELADO ATÉ 6X",$D1733-(D1733*TAXAS!$E$6))/6,IF($A1733="HIPERCARD",IF($B1733="PARCELADO ATÉ 6X",$D1733-(D1733*TAXAS!$E$7))/6,IF($A1733="DINERS",IF($B1733="PARCELADO ATÉ 6X",$D1733-(D1733*TAXAS!$E$8))/6,IF($A1733="AMERICA EXPRESS",IF($B1733="PARCELADO ATÉ 6X",$D1733-(D1733*TAXAS!$E$9))/6,IF($A1733=TAXAS!$A$10,IF($B1733="PARCELADO ATÉ 6X",$D1733-($D1733*TAXAS!$E$10))/6,IF($A1733=TAXAS!$A$11,IF($B1733="PARCELADO ATÉ 6X",$D1733-($D1733*TAXAS!$E$11))/6,IF($A1733=TAXAS!$A$12,IF($B1733="PARCELADO ATÉ 6X",$D1733-($D1733*TAXAS!$E$12))/6,IF($A1733=TAXAS!$A$13,IF($B1733="PARCELADO ATÉ 6X",$D1733-($D1733*TAXAS!$E$13))/6,IF($A1733=TAXAS!$A$14,IF($B1733="PARCELADO ATÉ 6X",$D1733-($D1733*TAXAS!$E$14))/6,IF($A1733=TAXAS!$A$15,IF($B1733="PARCELADO ATÉ 6X",$D1733-($D1733*TAXAS!$E$15))/6,IF($A1733=TAXAS!$A$16,IF($B1733="PARCELADO ATÉ 6X",$D1733-($D1733*TAXAS!$E$16))/6,IF($A1733=TAXAS!$A$17,IF($B1733="PARCELADO ATÉ 6X",$D1733-($D1733*TAXAS!$E$17))/6,IF($A1733=TAXAS!$A$18,IF($B1733="PARCELADO ATÉ 6X",$D1733-($D1733*TAXAS!$E$18))/6,IF($A1733=TAXAS!$A$19,IF($B1733="PARCELADO ATÉ 6X",$D1733-($D1733*TAXAS!$E$19))/6,IF($A1733=TAXAS!$A$20,IF($B1733="PARCELADO ATÉ 6X",$D1733-($D1733*TAXAS!$E$20))/6,IF($A1733=TAXAS!$A$21,IF($B1733="PARCELADO ATÉ 6X",$D1733-($D1733*TAXAS!$E$21))/6,IF($A1733=TAXAS!$A$22,IF($B1733="PARCELADO ATÉ 6X",$D1733-($D1733*TAXAS!$E$22))/6,IF($A1733=TAXAS!$A$23,IF($B1733="PARCELADO ATÉ 6X",$D1733-($D1733*TAXAS!$E$23))/6,IF($A1733=TAXAS!$A$24,IF($B1733="PARCELADO ATÉ 6X",$D1733-($D1733*TAXAS!$E$24))/6,IF($A1733=TAXAS!$A$25,IF($B1733="PARCELADO ATÉ 6X",$D1733-($D1733*TAXAS!$E$25))/6,IF($A1733=TAXAS!$A$26,IF($B1733="PARCELADO ATÉ 6X",$D1733-($D1733*TAXAS!$E$26))/6,IF($A1733=TAXAS!$A$27,IF($B1733="PARCELADO ATÉ 6X",$D1733-($D1733*TAXAS!$E$27))/6))))))))))))))))))))))))/1</f>
        <v>0</v>
      </c>
      <c r="I1733" s="9">
        <f>IF($A1733="VISA",IF($B1733="PARCELADO ATÉ 12X",$D1733-(D1733*TAXAS!$F$4))/12,IF($A1733="MASTER",IF($B1733="PARCELADO ATÉ 12X",$D1733-(D1733*TAXAS!$F$5))/12,IF($A1733="ELO",IF($B1733="PARCELADO ATÉ 12X",$D1733-(D1733*TAXAS!$F$6))/12,IF($A1733="HIPERCARD",IF($B1733="PARCELADO ATÉ 12X",$D1733-(D1733*TAXAS!$F$7))/12,IF($A1733="DINERS",IF($B1733="PARCELADO ATÉ 12X",$D1733-(D1733*TAXAS!$F$8))/12,IF($A1733="AMERICA EXPRESS",IF($B1733="PARCELADO ATÉ 12X",$D1733-(D1733*TAXAS!$F$9))/12,IF($A1733=TAXAS!$A$10,IF($B1733="PARCELADO ATÉ 12X",$D1733-($D1733*TAXAS!$F$10))/12,IF($A1733=TAXAS!$A$11,IF($B1733="PARCELADO ATÉ 12X",$D1733-($D1733*TAXAS!$F$11))/12,IF($A1733=TAXAS!$A$12,IF($B1733="PARCELADO ATÉ 12X",$D1733-($D1733*TAXAS!$F$12))/12,IF($A1733=TAXAS!$A$13,IF($B1733="PARCELADO ATÉ 12X",$D1733-($D1733*TAXAS!$F$13))/12,IF($A1733=TAXAS!$A$14,IF($B1733="PARCELADO ATÉ 12X",$D1733-($D1733*TAXAS!$F$14))/12,IF($A1733=TAXAS!$A$15,IF($B1733="PARCELADO ATÉ 12X",$D1733-($D1733*TAXAS!$F$15))/12,IF($A1733=TAXAS!$A$16,IF($B1733="PARCELADO ATÉ 12X",$D1733-($D1733*TAXAS!$F$16))/12,IF($A1733=TAXAS!$A$17,IF($B1733="PARCELADO ATÉ 12X",$D1733-($D1733*TAXAS!$F$17))/12,IF($A1733=TAXAS!$A$18,IF($B1733="PARCELADO ATÉ 12X",$D1733-($D1733*TAXAS!$F$18))/12,IF($A1733=TAXAS!$A$19,IF($B1733="PARCELADO ATÉ 12X",$D1733-($D1733*TAXAS!$F$19))/12,IF($A1733=TAXAS!$A$20,IF($B1733="PARCELADO ATÉ 12X",$D1733-($D1733*TAXAS!$F$20))/12,IF($A1733=TAXAS!$A$21,IF($B1733="PARCELADO ATÉ 12X",$D1733-($D1733*TAXAS!$F$21))/12,IF($A1733=TAXAS!$A$22,IF($B1733="PARCELADO ATÉ 12X",$D1733-($D1733*TAXAS!$F$22))/12,IF($A1733=TAXAS!$A$23,IF($B1733="PARCELADO ATÉ 12X",$D1733-($D1733*TAXAS!$F$23))/12,IF($A1733=TAXAS!$A$24,IF($B1733="PARCELADO ATÉ 12X",$D1733-($D1733*TAXAS!$F$24))/12,IF($A1733=TAXAS!$A$25,IF($B1733="PARCELADO ATÉ 12X",$D1733-($D1733*TAXAS!$F$25))/12,IF($A1733=TAXAS!$A$26,IF($B1733="PARCELADO ATÉ 12X",$D1733-($D1733*TAXAS!$F$26))/12,IF($A1733=TAXAS!$A$27,IF($B1733="PARCELADO ATÉ 12X",$D1733-($D1733*TAXAS!$F$27))/12))))))))))))))))))))))))/1</f>
        <v>0</v>
      </c>
      <c r="J1733" s="8">
        <f t="shared" si="0"/>
        <v>0</v>
      </c>
      <c r="K1733" s="10" t="b">
        <f>IF($B1733="PARCELADO ATÉ 3X",($D1733-($D1733*TAXAS!$D$4))-$J1733)</f>
        <v>0</v>
      </c>
      <c r="L1733" s="10" t="b">
        <f>IF($B1733="PARCELADO ATÉ 6X",($D1733-($D1733*TAXAS!$E$4))-$J1733)</f>
        <v>0</v>
      </c>
      <c r="M1733" s="10" t="b">
        <f>IF($B1733="PARCELADO ATÉ 12X",($D1733-($D1733*TAXAS!$F$4))-$J1733)</f>
        <v>0</v>
      </c>
      <c r="N1733" s="8">
        <f t="shared" si="1"/>
        <v>0</v>
      </c>
      <c r="O1733" s="10">
        <f t="shared" si="2"/>
        <v>0</v>
      </c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</row>
    <row r="1734" spans="1:31" ht="15.75" customHeight="1" x14ac:dyDescent="0.2">
      <c r="A1734" s="3"/>
      <c r="B1734" s="5"/>
      <c r="C1734" s="6"/>
      <c r="D1734" s="42"/>
      <c r="E1734" s="8">
        <f>IF($A1734="VISA",IF($B1734="DÉBITO",$D1734-($D1734*TAXAS!$B$4)),IF($A1734="MASTER",IF($B1734="DÉBITO",$D1734-($D1734*TAXAS!$B$5)),IF($A1734="ELO", IF($B1734="DÉBITO",$D1734-($D1734*TAXAS!$B$6)),IF($A1734="HIPERCARD",IF($B1734="DÉBITO",$D1734-($D1734*TAXAS!$B$7)),IF($A1734="DINERS",IF($B1734="DÉBITO",$D1734-($D1734*TAXAS!$B$8)),IF($A1734="AMERICA EXPRESS",IF($B1734="DÉBITO",$D1734-($D1734*TAXAS!$B$9)),IF($A1734=TAXAS!$A$10,IF($B1734="DÉBITO",$D1734-($D1734*TAXAS!$B$10)), IF($A1734=TAXAS!$A$11,IF($B1734="DÉBITO",$D1734-($D1734*TAXAS!$B$11)), IF($A1734=TAXAS!$A$12,IF($B1734="DÉBITO",$D1734-($D1734*TAXAS!$B$12)), IF($A1734=TAXAS!$A$13,IF($B1734="DÉBITO",$D1734-($D1734*TAXAS!$B$13)), IF($A1734=TAXAS!$A$14,IF($B1734="DÉBITO",$D1734-($D1734*TAXAS!$B$14)), IF($A1734=TAXAS!$A$15,IF($B1734="DÉBITO",$D1734-($D1734*TAXAS!$B$15)), IF($A1734=TAXAS!$A$16,IF($B1734="DÉBITO",$D1734-($D1734*TAXAS!$B$16)), IF($A1734=TAXAS!$A$17,IF($B1734="DÉBITO",$D1734-($D1734*TAXAS!$B$17)), IF($A1734=TAXAS!$A$18,IF($B1734="DÉBITO",$D1734-($D1734*TAXAS!$B$18)), IF($A1734=TAXAS!$A$19,IF($B1734="DÉBITO",$D1734-($D1734*TAXAS!$B$19)), IF($A1734=TAXAS!$A$20,IF($B1734="DÉBITO",$D1734-($D1734*TAXAS!$B$20)), IF($A1734=TAXAS!$A$21,IF($B1734="DÉBITO",$D1734-($D1734*TAXAS!$B$21)), IF($A1734=TAXAS!$A$22,IF($B1734="DÉBITO",$D1734-($D1734*TAXAS!$B$22)), IF($A1734=TAXAS!$A$23,IF($B1734="DÉBITO",$D1734-($D1734*TAXAS!$B$23)), IF($A1734=TAXAS!$A$24,IF($B1734="DÉBITO",$D1734-($D1734*TAXAS!$B$24)), IF($A1734=TAXAS!$A$25,IF($B1734="DÉBITO",$D1734-($D1734*TAXAS!$B$25)), IF($A1734=TAXAS!$A$26,IF($B1734="DÉBITO",$D1734-($D1734*TAXAS!$B$26)), IF($A1734=TAXAS!$A$27,IF($B1734="DÉBITO",$D1734-($D1734*TAXAS!$B$27))))))))))))))))))))))))))/1</f>
        <v>0</v>
      </c>
      <c r="F1734" s="8">
        <f>IF($A1734="VISA",IF($B1734="CRÉDITO",$D1734-($D1734*TAXAS!$C$4)),IF($A1734="MASTER",IF($B1734="CRÉDITO",$D1734-($D1734*TAXAS!$C$5)),IF($A1734="ELO", IF($B1734="CRÉDITO",$D1734-($D1734*TAXAS!$C$6)),IF($A1734="HIPERCARD",IF($B1734="CRÉDITO",$D1734-($D1734*TAXAS!$C$7)),IF($A1734="DINERS",IF($B1734="CRÉDITO",$D1734-($D1734*TAXAS!$C$8)),IF($A1734="AMERICA EXPRESS",IF($B1734="CRÉDITO",$D1734-($D1734*TAXAS!$C$9)),IF($A1734=TAXAS!$A$10,IF($B1734="CRÉDITO",$D1734-($D1734*TAXAS!$C$10)), IF($A1734=TAXAS!$A$11,IF($B1734="CRÉDITO",$D1734-($D1734*TAXAS!$C$11)), IF($A1734=TAXAS!$A$12,IF($B1734="CRÉDITO",$D1734-($D1734*TAXAS!$C$12)), IF($A1734=TAXAS!$A$13,IF($B1734="CRÉDITO",$D1734-($D1734*TAXAS!$C$13)), IF($A1734=TAXAS!$A$14,IF($B1734="CRÉDITO",$D1734-($D1734*TAXAS!$C$14)), IF($A1734=TAXAS!$A$15,IF($B1734="CRÉDITO",$D1734-($D1734*TAXAS!$C$15)), IF($A1734=TAXAS!$A$16,IF($B1734="CRÉDITO",$D1734-($D1734*TAXAS!$C$16)), IF($A1734=TAXAS!$A$17,IF($B1734="CRÉDITO",$D1734-($D1734*TAXAS!$C$17)), IF($A1734=TAXAS!$A$18,IF($B1734="CRÉDITO",$D1734-($D1734*TAXAS!$C$18)), IF($A1734=TAXAS!$A$19,IF($B1734="CRÉDITO",$D1734-($D1734*TAXAS!$C$19)), IF($A1734=TAXAS!$A$20,IF($B1734="CRÉDITO",$D1734-($D1734*TAXAS!$C$20)), IF($A1734=TAXAS!$A$21,IF($B1734="CRÉDITO",$D1734-($D1734*TAXAS!$C$21)), IF($A1734=TAXAS!$A$22,IF($B1734="CRÉDITO",$D1734-($D1734*TAXAS!$C$22)), IF($A1734=TAXAS!$A$23,IF($B1734="CRÉDITO",$D1734-($D1734*TAXAS!$C$23)), IF($A1734=TAXAS!$A$24,IF($B1734="CRÉDITO",$D1734-($D1734*TAXAS!$C$24)), IF($A1734=TAXAS!$A$25,IF($B1734="CRÉDITO",$D1734-($D1734*TAXAS!$C$25)), IF($A1734=TAXAS!$A$26,IF($B1734="CRÉDITO",$D1734-($D1734*TAXAS!$C$26)), IF($A1734=TAXAS!$A$27,IF($B1734="CRÉDITO",$D1734-($D1734*TAXAS!$C$27))))))))))))))))))))))))))/1</f>
        <v>0</v>
      </c>
      <c r="G1734" s="9">
        <f>IF($A1734="VISA",IF($B1734="PARCELADO ATÉ 3X",$D1734-(D1734*TAXAS!$D$4))/3,IF($A1734="MASTER",IF($B1734="PARCELADO ATÉ 3X",$D1734-(D1734*TAXAS!$D$5))/3,IF($A1734="ELO",IF($B1734="PARCELADO ATÉ 3X",$D1734-(D1734*TAXAS!$D$6))/3,IF($A1734="HIPERCARD",IF($B1734="PARCELADO ATÉ 3X",$D1734-(D1734*TAXAS!$D$7))/3,IF($A1734="DINERS",IF($B1734="PARCELADO ATÉ 3X",$D1734-(D1734*TAXAS!$D$8))/3,IF($A1734="AMERICA EXPRESS",IF($B1734="PARCELADO ATÉ 3X",$D1734-(D1734*TAXAS!$D$9))/3,IF($A1734=TAXAS!$A$10,IF($B1734="PARCELADO ATÉ 3X",$D1734-($D1734*TAXAS!$D$10))/3,IF($A1734=TAXAS!$A$11,IF($B1734="PARCELADO ATÉ 3X",$D1734-($D1734*TAXAS!$D$11))/3,IF($A1734=TAXAS!$A$12,IF($B1734="PARCELADO ATÉ 3X",$D1734-($D1734*TAXAS!$D$12))/3,IF($A1734=TAXAS!$A$13,IF($B1734="PARCELADO ATÉ 3X",$D1734-($D1734*TAXAS!$D$13))/3,IF($A1734=TAXAS!$A$14,IF($B1734="PARCELADO ATÉ 3X",$D1734-($D1734*TAXAS!$D$14))/3,IF($A1734=TAXAS!$A$15,IF($B1734="PARCELADO ATÉ 3X",$D1734-($D1734*TAXAS!$D$15))/3,IF($A1734=TAXAS!$A$16,IF($B1734="PARCELADO ATÉ 3X",$D1734-($D1734*TAXAS!$D$16))/3,IF($A1734=TAXAS!$A$17,IF($B1734="PARCELADO ATÉ 3X",$D1734-($D1734*TAXAS!$D$17))/3,IF($A1734=TAXAS!$A$18,IF($B1734="PARCELADO ATÉ 3X",$D1734-($D1734*TAXAS!$D$18))/3,IF($A1734=TAXAS!$A$19,IF($B1734="PARCELADO ATÉ 3X",$D1734-($D1734*TAXAS!$D$19))/3,IF($A1734=TAXAS!$A$20,IF($B1734="PARCELADO ATÉ 3X",$D1734-($D1734*TAXAS!$D$20))/3,IF($A1734=TAXAS!$A$21,IF($B1734="PARCELADO ATÉ 3X",$D1734-($D1734*TAXAS!$D$21))/3,IF($A1734=TAXAS!$A$22,IF($B1734="PARCELADO ATÉ 3X",$D1734-($D1734*TAXAS!$D$22))/3,IF($A1734=TAXAS!$A$23,IF($B1734="PARCELADO ATÉ 3X",$D1734-($D1734*TAXAS!$D$23))/3,IF($A1734=TAXAS!$A$24,IF($B1734="PARCELADO ATÉ 3X",$D1734-($D1734*TAXAS!$D$24))/3,IF($A1734=TAXAS!$A$25,IF($B1734="PARCELADO ATÉ 3X",$D1734-($D1734*TAXAS!$D$25))/3,IF($A1734=TAXAS!$A$26,IF($B1734="PARCELADO ATÉ 3X",$D1734-($D1734*TAXAS!$D$26))/3,IF($A1734=TAXAS!$A$27,IF($B1734="PARCELADO ATÉ 3X",$D1734-($D1734*TAXAS!$D$27))/3))))))))))))))))))))))))/1</f>
        <v>0</v>
      </c>
      <c r="H1734" s="9">
        <f>IF($A1734="VISA",IF($B1734="PARCELADO ATÉ 6X",$D1734-(D1734*TAXAS!$E$4))/6,IF($A1734="MASTER",IF($B1734="PARCELADO ATÉ 6X",$D1734-(D1734*TAXAS!$E$5))/6,IF($A1734="ELO",IF($B1734="PARCELADO ATÉ 6X",$D1734-(D1734*TAXAS!$E$6))/6,IF($A1734="HIPERCARD",IF($B1734="PARCELADO ATÉ 6X",$D1734-(D1734*TAXAS!$E$7))/6,IF($A1734="DINERS",IF($B1734="PARCELADO ATÉ 6X",$D1734-(D1734*TAXAS!$E$8))/6,IF($A1734="AMERICA EXPRESS",IF($B1734="PARCELADO ATÉ 6X",$D1734-(D1734*TAXAS!$E$9))/6,IF($A1734=TAXAS!$A$10,IF($B1734="PARCELADO ATÉ 6X",$D1734-($D1734*TAXAS!$E$10))/6,IF($A1734=TAXAS!$A$11,IF($B1734="PARCELADO ATÉ 6X",$D1734-($D1734*TAXAS!$E$11))/6,IF($A1734=TAXAS!$A$12,IF($B1734="PARCELADO ATÉ 6X",$D1734-($D1734*TAXAS!$E$12))/6,IF($A1734=TAXAS!$A$13,IF($B1734="PARCELADO ATÉ 6X",$D1734-($D1734*TAXAS!$E$13))/6,IF($A1734=TAXAS!$A$14,IF($B1734="PARCELADO ATÉ 6X",$D1734-($D1734*TAXAS!$E$14))/6,IF($A1734=TAXAS!$A$15,IF($B1734="PARCELADO ATÉ 6X",$D1734-($D1734*TAXAS!$E$15))/6,IF($A1734=TAXAS!$A$16,IF($B1734="PARCELADO ATÉ 6X",$D1734-($D1734*TAXAS!$E$16))/6,IF($A1734=TAXAS!$A$17,IF($B1734="PARCELADO ATÉ 6X",$D1734-($D1734*TAXAS!$E$17))/6,IF($A1734=TAXAS!$A$18,IF($B1734="PARCELADO ATÉ 6X",$D1734-($D1734*TAXAS!$E$18))/6,IF($A1734=TAXAS!$A$19,IF($B1734="PARCELADO ATÉ 6X",$D1734-($D1734*TAXAS!$E$19))/6,IF($A1734=TAXAS!$A$20,IF($B1734="PARCELADO ATÉ 6X",$D1734-($D1734*TAXAS!$E$20))/6,IF($A1734=TAXAS!$A$21,IF($B1734="PARCELADO ATÉ 6X",$D1734-($D1734*TAXAS!$E$21))/6,IF($A1734=TAXAS!$A$22,IF($B1734="PARCELADO ATÉ 6X",$D1734-($D1734*TAXAS!$E$22))/6,IF($A1734=TAXAS!$A$23,IF($B1734="PARCELADO ATÉ 6X",$D1734-($D1734*TAXAS!$E$23))/6,IF($A1734=TAXAS!$A$24,IF($B1734="PARCELADO ATÉ 6X",$D1734-($D1734*TAXAS!$E$24))/6,IF($A1734=TAXAS!$A$25,IF($B1734="PARCELADO ATÉ 6X",$D1734-($D1734*TAXAS!$E$25))/6,IF($A1734=TAXAS!$A$26,IF($B1734="PARCELADO ATÉ 6X",$D1734-($D1734*TAXAS!$E$26))/6,IF($A1734=TAXAS!$A$27,IF($B1734="PARCELADO ATÉ 6X",$D1734-($D1734*TAXAS!$E$27))/6))))))))))))))))))))))))/1</f>
        <v>0</v>
      </c>
      <c r="I1734" s="9">
        <f>IF($A1734="VISA",IF($B1734="PARCELADO ATÉ 12X",$D1734-(D1734*TAXAS!$F$4))/12,IF($A1734="MASTER",IF($B1734="PARCELADO ATÉ 12X",$D1734-(D1734*TAXAS!$F$5))/12,IF($A1734="ELO",IF($B1734="PARCELADO ATÉ 12X",$D1734-(D1734*TAXAS!$F$6))/12,IF($A1734="HIPERCARD",IF($B1734="PARCELADO ATÉ 12X",$D1734-(D1734*TAXAS!$F$7))/12,IF($A1734="DINERS",IF($B1734="PARCELADO ATÉ 12X",$D1734-(D1734*TAXAS!$F$8))/12,IF($A1734="AMERICA EXPRESS",IF($B1734="PARCELADO ATÉ 12X",$D1734-(D1734*TAXAS!$F$9))/12,IF($A1734=TAXAS!$A$10,IF($B1734="PARCELADO ATÉ 12X",$D1734-($D1734*TAXAS!$F$10))/12,IF($A1734=TAXAS!$A$11,IF($B1734="PARCELADO ATÉ 12X",$D1734-($D1734*TAXAS!$F$11))/12,IF($A1734=TAXAS!$A$12,IF($B1734="PARCELADO ATÉ 12X",$D1734-($D1734*TAXAS!$F$12))/12,IF($A1734=TAXAS!$A$13,IF($B1734="PARCELADO ATÉ 12X",$D1734-($D1734*TAXAS!$F$13))/12,IF($A1734=TAXAS!$A$14,IF($B1734="PARCELADO ATÉ 12X",$D1734-($D1734*TAXAS!$F$14))/12,IF($A1734=TAXAS!$A$15,IF($B1734="PARCELADO ATÉ 12X",$D1734-($D1734*TAXAS!$F$15))/12,IF($A1734=TAXAS!$A$16,IF($B1734="PARCELADO ATÉ 12X",$D1734-($D1734*TAXAS!$F$16))/12,IF($A1734=TAXAS!$A$17,IF($B1734="PARCELADO ATÉ 12X",$D1734-($D1734*TAXAS!$F$17))/12,IF($A1734=TAXAS!$A$18,IF($B1734="PARCELADO ATÉ 12X",$D1734-($D1734*TAXAS!$F$18))/12,IF($A1734=TAXAS!$A$19,IF($B1734="PARCELADO ATÉ 12X",$D1734-($D1734*TAXAS!$F$19))/12,IF($A1734=TAXAS!$A$20,IF($B1734="PARCELADO ATÉ 12X",$D1734-($D1734*TAXAS!$F$20))/12,IF($A1734=TAXAS!$A$21,IF($B1734="PARCELADO ATÉ 12X",$D1734-($D1734*TAXAS!$F$21))/12,IF($A1734=TAXAS!$A$22,IF($B1734="PARCELADO ATÉ 12X",$D1734-($D1734*TAXAS!$F$22))/12,IF($A1734=TAXAS!$A$23,IF($B1734="PARCELADO ATÉ 12X",$D1734-($D1734*TAXAS!$F$23))/12,IF($A1734=TAXAS!$A$24,IF($B1734="PARCELADO ATÉ 12X",$D1734-($D1734*TAXAS!$F$24))/12,IF($A1734=TAXAS!$A$25,IF($B1734="PARCELADO ATÉ 12X",$D1734-($D1734*TAXAS!$F$25))/12,IF($A1734=TAXAS!$A$26,IF($B1734="PARCELADO ATÉ 12X",$D1734-($D1734*TAXAS!$F$26))/12,IF($A1734=TAXAS!$A$27,IF($B1734="PARCELADO ATÉ 12X",$D1734-($D1734*TAXAS!$F$27))/12))))))))))))))))))))))))/1</f>
        <v>0</v>
      </c>
      <c r="J1734" s="8">
        <f t="shared" si="0"/>
        <v>0</v>
      </c>
      <c r="K1734" s="10" t="b">
        <f>IF($B1734="PARCELADO ATÉ 3X",($D1734-($D1734*TAXAS!$D$4))-$J1734)</f>
        <v>0</v>
      </c>
      <c r="L1734" s="10" t="b">
        <f>IF($B1734="PARCELADO ATÉ 6X",($D1734-($D1734*TAXAS!$E$4))-$J1734)</f>
        <v>0</v>
      </c>
      <c r="M1734" s="10" t="b">
        <f>IF($B1734="PARCELADO ATÉ 12X",($D1734-($D1734*TAXAS!$F$4))-$J1734)</f>
        <v>0</v>
      </c>
      <c r="N1734" s="8">
        <f t="shared" si="1"/>
        <v>0</v>
      </c>
      <c r="O1734" s="10">
        <f t="shared" si="2"/>
        <v>0</v>
      </c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</row>
    <row r="1735" spans="1:31" ht="15.75" customHeight="1" x14ac:dyDescent="0.2">
      <c r="A1735" s="3"/>
      <c r="B1735" s="5"/>
      <c r="C1735" s="6"/>
      <c r="D1735" s="42"/>
      <c r="E1735" s="8">
        <f>IF($A1735="VISA",IF($B1735="DÉBITO",$D1735-($D1735*TAXAS!$B$4)),IF($A1735="MASTER",IF($B1735="DÉBITO",$D1735-($D1735*TAXAS!$B$5)),IF($A1735="ELO", IF($B1735="DÉBITO",$D1735-($D1735*TAXAS!$B$6)),IF($A1735="HIPERCARD",IF($B1735="DÉBITO",$D1735-($D1735*TAXAS!$B$7)),IF($A1735="DINERS",IF($B1735="DÉBITO",$D1735-($D1735*TAXAS!$B$8)),IF($A1735="AMERICA EXPRESS",IF($B1735="DÉBITO",$D1735-($D1735*TAXAS!$B$9)),IF($A1735=TAXAS!$A$10,IF($B1735="DÉBITO",$D1735-($D1735*TAXAS!$B$10)), IF($A1735=TAXAS!$A$11,IF($B1735="DÉBITO",$D1735-($D1735*TAXAS!$B$11)), IF($A1735=TAXAS!$A$12,IF($B1735="DÉBITO",$D1735-($D1735*TAXAS!$B$12)), IF($A1735=TAXAS!$A$13,IF($B1735="DÉBITO",$D1735-($D1735*TAXAS!$B$13)), IF($A1735=TAXAS!$A$14,IF($B1735="DÉBITO",$D1735-($D1735*TAXAS!$B$14)), IF($A1735=TAXAS!$A$15,IF($B1735="DÉBITO",$D1735-($D1735*TAXAS!$B$15)), IF($A1735=TAXAS!$A$16,IF($B1735="DÉBITO",$D1735-($D1735*TAXAS!$B$16)), IF($A1735=TAXAS!$A$17,IF($B1735="DÉBITO",$D1735-($D1735*TAXAS!$B$17)), IF($A1735=TAXAS!$A$18,IF($B1735="DÉBITO",$D1735-($D1735*TAXAS!$B$18)), IF($A1735=TAXAS!$A$19,IF($B1735="DÉBITO",$D1735-($D1735*TAXAS!$B$19)), IF($A1735=TAXAS!$A$20,IF($B1735="DÉBITO",$D1735-($D1735*TAXAS!$B$20)), IF($A1735=TAXAS!$A$21,IF($B1735="DÉBITO",$D1735-($D1735*TAXAS!$B$21)), IF($A1735=TAXAS!$A$22,IF($B1735="DÉBITO",$D1735-($D1735*TAXAS!$B$22)), IF($A1735=TAXAS!$A$23,IF($B1735="DÉBITO",$D1735-($D1735*TAXAS!$B$23)), IF($A1735=TAXAS!$A$24,IF($B1735="DÉBITO",$D1735-($D1735*TAXAS!$B$24)), IF($A1735=TAXAS!$A$25,IF($B1735="DÉBITO",$D1735-($D1735*TAXAS!$B$25)), IF($A1735=TAXAS!$A$26,IF($B1735="DÉBITO",$D1735-($D1735*TAXAS!$B$26)), IF($A1735=TAXAS!$A$27,IF($B1735="DÉBITO",$D1735-($D1735*TAXAS!$B$27))))))))))))))))))))))))))/1</f>
        <v>0</v>
      </c>
      <c r="F1735" s="8">
        <f>IF($A1735="VISA",IF($B1735="CRÉDITO",$D1735-($D1735*TAXAS!$C$4)),IF($A1735="MASTER",IF($B1735="CRÉDITO",$D1735-($D1735*TAXAS!$C$5)),IF($A1735="ELO", IF($B1735="CRÉDITO",$D1735-($D1735*TAXAS!$C$6)),IF($A1735="HIPERCARD",IF($B1735="CRÉDITO",$D1735-($D1735*TAXAS!$C$7)),IF($A1735="DINERS",IF($B1735="CRÉDITO",$D1735-($D1735*TAXAS!$C$8)),IF($A1735="AMERICA EXPRESS",IF($B1735="CRÉDITO",$D1735-($D1735*TAXAS!$C$9)),IF($A1735=TAXAS!$A$10,IF($B1735="CRÉDITO",$D1735-($D1735*TAXAS!$C$10)), IF($A1735=TAXAS!$A$11,IF($B1735="CRÉDITO",$D1735-($D1735*TAXAS!$C$11)), IF($A1735=TAXAS!$A$12,IF($B1735="CRÉDITO",$D1735-($D1735*TAXAS!$C$12)), IF($A1735=TAXAS!$A$13,IF($B1735="CRÉDITO",$D1735-($D1735*TAXAS!$C$13)), IF($A1735=TAXAS!$A$14,IF($B1735="CRÉDITO",$D1735-($D1735*TAXAS!$C$14)), IF($A1735=TAXAS!$A$15,IF($B1735="CRÉDITO",$D1735-($D1735*TAXAS!$C$15)), IF($A1735=TAXAS!$A$16,IF($B1735="CRÉDITO",$D1735-($D1735*TAXAS!$C$16)), IF($A1735=TAXAS!$A$17,IF($B1735="CRÉDITO",$D1735-($D1735*TAXAS!$C$17)), IF($A1735=TAXAS!$A$18,IF($B1735="CRÉDITO",$D1735-($D1735*TAXAS!$C$18)), IF($A1735=TAXAS!$A$19,IF($B1735="CRÉDITO",$D1735-($D1735*TAXAS!$C$19)), IF($A1735=TAXAS!$A$20,IF($B1735="CRÉDITO",$D1735-($D1735*TAXAS!$C$20)), IF($A1735=TAXAS!$A$21,IF($B1735="CRÉDITO",$D1735-($D1735*TAXAS!$C$21)), IF($A1735=TAXAS!$A$22,IF($B1735="CRÉDITO",$D1735-($D1735*TAXAS!$C$22)), IF($A1735=TAXAS!$A$23,IF($B1735="CRÉDITO",$D1735-($D1735*TAXAS!$C$23)), IF($A1735=TAXAS!$A$24,IF($B1735="CRÉDITO",$D1735-($D1735*TAXAS!$C$24)), IF($A1735=TAXAS!$A$25,IF($B1735="CRÉDITO",$D1735-($D1735*TAXAS!$C$25)), IF($A1735=TAXAS!$A$26,IF($B1735="CRÉDITO",$D1735-($D1735*TAXAS!$C$26)), IF($A1735=TAXAS!$A$27,IF($B1735="CRÉDITO",$D1735-($D1735*TAXAS!$C$27))))))))))))))))))))))))))/1</f>
        <v>0</v>
      </c>
      <c r="G1735" s="9">
        <f>IF($A1735="VISA",IF($B1735="PARCELADO ATÉ 3X",$D1735-(D1735*TAXAS!$D$4))/3,IF($A1735="MASTER",IF($B1735="PARCELADO ATÉ 3X",$D1735-(D1735*TAXAS!$D$5))/3,IF($A1735="ELO",IF($B1735="PARCELADO ATÉ 3X",$D1735-(D1735*TAXAS!$D$6))/3,IF($A1735="HIPERCARD",IF($B1735="PARCELADO ATÉ 3X",$D1735-(D1735*TAXAS!$D$7))/3,IF($A1735="DINERS",IF($B1735="PARCELADO ATÉ 3X",$D1735-(D1735*TAXAS!$D$8))/3,IF($A1735="AMERICA EXPRESS",IF($B1735="PARCELADO ATÉ 3X",$D1735-(D1735*TAXAS!$D$9))/3,IF($A1735=TAXAS!$A$10,IF($B1735="PARCELADO ATÉ 3X",$D1735-($D1735*TAXAS!$D$10))/3,IF($A1735=TAXAS!$A$11,IF($B1735="PARCELADO ATÉ 3X",$D1735-($D1735*TAXAS!$D$11))/3,IF($A1735=TAXAS!$A$12,IF($B1735="PARCELADO ATÉ 3X",$D1735-($D1735*TAXAS!$D$12))/3,IF($A1735=TAXAS!$A$13,IF($B1735="PARCELADO ATÉ 3X",$D1735-($D1735*TAXAS!$D$13))/3,IF($A1735=TAXAS!$A$14,IF($B1735="PARCELADO ATÉ 3X",$D1735-($D1735*TAXAS!$D$14))/3,IF($A1735=TAXAS!$A$15,IF($B1735="PARCELADO ATÉ 3X",$D1735-($D1735*TAXAS!$D$15))/3,IF($A1735=TAXAS!$A$16,IF($B1735="PARCELADO ATÉ 3X",$D1735-($D1735*TAXAS!$D$16))/3,IF($A1735=TAXAS!$A$17,IF($B1735="PARCELADO ATÉ 3X",$D1735-($D1735*TAXAS!$D$17))/3,IF($A1735=TAXAS!$A$18,IF($B1735="PARCELADO ATÉ 3X",$D1735-($D1735*TAXAS!$D$18))/3,IF($A1735=TAXAS!$A$19,IF($B1735="PARCELADO ATÉ 3X",$D1735-($D1735*TAXAS!$D$19))/3,IF($A1735=TAXAS!$A$20,IF($B1735="PARCELADO ATÉ 3X",$D1735-($D1735*TAXAS!$D$20))/3,IF($A1735=TAXAS!$A$21,IF($B1735="PARCELADO ATÉ 3X",$D1735-($D1735*TAXAS!$D$21))/3,IF($A1735=TAXAS!$A$22,IF($B1735="PARCELADO ATÉ 3X",$D1735-($D1735*TAXAS!$D$22))/3,IF($A1735=TAXAS!$A$23,IF($B1735="PARCELADO ATÉ 3X",$D1735-($D1735*TAXAS!$D$23))/3,IF($A1735=TAXAS!$A$24,IF($B1735="PARCELADO ATÉ 3X",$D1735-($D1735*TAXAS!$D$24))/3,IF($A1735=TAXAS!$A$25,IF($B1735="PARCELADO ATÉ 3X",$D1735-($D1735*TAXAS!$D$25))/3,IF($A1735=TAXAS!$A$26,IF($B1735="PARCELADO ATÉ 3X",$D1735-($D1735*TAXAS!$D$26))/3,IF($A1735=TAXAS!$A$27,IF($B1735="PARCELADO ATÉ 3X",$D1735-($D1735*TAXAS!$D$27))/3))))))))))))))))))))))))/1</f>
        <v>0</v>
      </c>
      <c r="H1735" s="9">
        <f>IF($A1735="VISA",IF($B1735="PARCELADO ATÉ 6X",$D1735-(D1735*TAXAS!$E$4))/6,IF($A1735="MASTER",IF($B1735="PARCELADO ATÉ 6X",$D1735-(D1735*TAXAS!$E$5))/6,IF($A1735="ELO",IF($B1735="PARCELADO ATÉ 6X",$D1735-(D1735*TAXAS!$E$6))/6,IF($A1735="HIPERCARD",IF($B1735="PARCELADO ATÉ 6X",$D1735-(D1735*TAXAS!$E$7))/6,IF($A1735="DINERS",IF($B1735="PARCELADO ATÉ 6X",$D1735-(D1735*TAXAS!$E$8))/6,IF($A1735="AMERICA EXPRESS",IF($B1735="PARCELADO ATÉ 6X",$D1735-(D1735*TAXAS!$E$9))/6,IF($A1735=TAXAS!$A$10,IF($B1735="PARCELADO ATÉ 6X",$D1735-($D1735*TAXAS!$E$10))/6,IF($A1735=TAXAS!$A$11,IF($B1735="PARCELADO ATÉ 6X",$D1735-($D1735*TAXAS!$E$11))/6,IF($A1735=TAXAS!$A$12,IF($B1735="PARCELADO ATÉ 6X",$D1735-($D1735*TAXAS!$E$12))/6,IF($A1735=TAXAS!$A$13,IF($B1735="PARCELADO ATÉ 6X",$D1735-($D1735*TAXAS!$E$13))/6,IF($A1735=TAXAS!$A$14,IF($B1735="PARCELADO ATÉ 6X",$D1735-($D1735*TAXAS!$E$14))/6,IF($A1735=TAXAS!$A$15,IF($B1735="PARCELADO ATÉ 6X",$D1735-($D1735*TAXAS!$E$15))/6,IF($A1735=TAXAS!$A$16,IF($B1735="PARCELADO ATÉ 6X",$D1735-($D1735*TAXAS!$E$16))/6,IF($A1735=TAXAS!$A$17,IF($B1735="PARCELADO ATÉ 6X",$D1735-($D1735*TAXAS!$E$17))/6,IF($A1735=TAXAS!$A$18,IF($B1735="PARCELADO ATÉ 6X",$D1735-($D1735*TAXAS!$E$18))/6,IF($A1735=TAXAS!$A$19,IF($B1735="PARCELADO ATÉ 6X",$D1735-($D1735*TAXAS!$E$19))/6,IF($A1735=TAXAS!$A$20,IF($B1735="PARCELADO ATÉ 6X",$D1735-($D1735*TAXAS!$E$20))/6,IF($A1735=TAXAS!$A$21,IF($B1735="PARCELADO ATÉ 6X",$D1735-($D1735*TAXAS!$E$21))/6,IF($A1735=TAXAS!$A$22,IF($B1735="PARCELADO ATÉ 6X",$D1735-($D1735*TAXAS!$E$22))/6,IF($A1735=TAXAS!$A$23,IF($B1735="PARCELADO ATÉ 6X",$D1735-($D1735*TAXAS!$E$23))/6,IF($A1735=TAXAS!$A$24,IF($B1735="PARCELADO ATÉ 6X",$D1735-($D1735*TAXAS!$E$24))/6,IF($A1735=TAXAS!$A$25,IF($B1735="PARCELADO ATÉ 6X",$D1735-($D1735*TAXAS!$E$25))/6,IF($A1735=TAXAS!$A$26,IF($B1735="PARCELADO ATÉ 6X",$D1735-($D1735*TAXAS!$E$26))/6,IF($A1735=TAXAS!$A$27,IF($B1735="PARCELADO ATÉ 6X",$D1735-($D1735*TAXAS!$E$27))/6))))))))))))))))))))))))/1</f>
        <v>0</v>
      </c>
      <c r="I1735" s="9">
        <f>IF($A1735="VISA",IF($B1735="PARCELADO ATÉ 12X",$D1735-(D1735*TAXAS!$F$4))/12,IF($A1735="MASTER",IF($B1735="PARCELADO ATÉ 12X",$D1735-(D1735*TAXAS!$F$5))/12,IF($A1735="ELO",IF($B1735="PARCELADO ATÉ 12X",$D1735-(D1735*TAXAS!$F$6))/12,IF($A1735="HIPERCARD",IF($B1735="PARCELADO ATÉ 12X",$D1735-(D1735*TAXAS!$F$7))/12,IF($A1735="DINERS",IF($B1735="PARCELADO ATÉ 12X",$D1735-(D1735*TAXAS!$F$8))/12,IF($A1735="AMERICA EXPRESS",IF($B1735="PARCELADO ATÉ 12X",$D1735-(D1735*TAXAS!$F$9))/12,IF($A1735=TAXAS!$A$10,IF($B1735="PARCELADO ATÉ 12X",$D1735-($D1735*TAXAS!$F$10))/12,IF($A1735=TAXAS!$A$11,IF($B1735="PARCELADO ATÉ 12X",$D1735-($D1735*TAXAS!$F$11))/12,IF($A1735=TAXAS!$A$12,IF($B1735="PARCELADO ATÉ 12X",$D1735-($D1735*TAXAS!$F$12))/12,IF($A1735=TAXAS!$A$13,IF($B1735="PARCELADO ATÉ 12X",$D1735-($D1735*TAXAS!$F$13))/12,IF($A1735=TAXAS!$A$14,IF($B1735="PARCELADO ATÉ 12X",$D1735-($D1735*TAXAS!$F$14))/12,IF($A1735=TAXAS!$A$15,IF($B1735="PARCELADO ATÉ 12X",$D1735-($D1735*TAXAS!$F$15))/12,IF($A1735=TAXAS!$A$16,IF($B1735="PARCELADO ATÉ 12X",$D1735-($D1735*TAXAS!$F$16))/12,IF($A1735=TAXAS!$A$17,IF($B1735="PARCELADO ATÉ 12X",$D1735-($D1735*TAXAS!$F$17))/12,IF($A1735=TAXAS!$A$18,IF($B1735="PARCELADO ATÉ 12X",$D1735-($D1735*TAXAS!$F$18))/12,IF($A1735=TAXAS!$A$19,IF($B1735="PARCELADO ATÉ 12X",$D1735-($D1735*TAXAS!$F$19))/12,IF($A1735=TAXAS!$A$20,IF($B1735="PARCELADO ATÉ 12X",$D1735-($D1735*TAXAS!$F$20))/12,IF($A1735=TAXAS!$A$21,IF($B1735="PARCELADO ATÉ 12X",$D1735-($D1735*TAXAS!$F$21))/12,IF($A1735=TAXAS!$A$22,IF($B1735="PARCELADO ATÉ 12X",$D1735-($D1735*TAXAS!$F$22))/12,IF($A1735=TAXAS!$A$23,IF($B1735="PARCELADO ATÉ 12X",$D1735-($D1735*TAXAS!$F$23))/12,IF($A1735=TAXAS!$A$24,IF($B1735="PARCELADO ATÉ 12X",$D1735-($D1735*TAXAS!$F$24))/12,IF($A1735=TAXAS!$A$25,IF($B1735="PARCELADO ATÉ 12X",$D1735-($D1735*TAXAS!$F$25))/12,IF($A1735=TAXAS!$A$26,IF($B1735="PARCELADO ATÉ 12X",$D1735-($D1735*TAXAS!$F$26))/12,IF($A1735=TAXAS!$A$27,IF($B1735="PARCELADO ATÉ 12X",$D1735-($D1735*TAXAS!$F$27))/12))))))))))))))))))))))))/1</f>
        <v>0</v>
      </c>
      <c r="J1735" s="8">
        <f t="shared" si="0"/>
        <v>0</v>
      </c>
      <c r="K1735" s="10" t="b">
        <f>IF($B1735="PARCELADO ATÉ 3X",($D1735-($D1735*TAXAS!$D$4))-$J1735)</f>
        <v>0</v>
      </c>
      <c r="L1735" s="10" t="b">
        <f>IF($B1735="PARCELADO ATÉ 6X",($D1735-($D1735*TAXAS!$E$4))-$J1735)</f>
        <v>0</v>
      </c>
      <c r="M1735" s="10" t="b">
        <f>IF($B1735="PARCELADO ATÉ 12X",($D1735-($D1735*TAXAS!$F$4))-$J1735)</f>
        <v>0</v>
      </c>
      <c r="N1735" s="8">
        <f t="shared" si="1"/>
        <v>0</v>
      </c>
      <c r="O1735" s="10">
        <f t="shared" si="2"/>
        <v>0</v>
      </c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</row>
    <row r="1736" spans="1:31" ht="15.75" customHeight="1" x14ac:dyDescent="0.2">
      <c r="A1736" s="3"/>
      <c r="B1736" s="5"/>
      <c r="C1736" s="6"/>
      <c r="D1736" s="42"/>
      <c r="E1736" s="8">
        <f>IF($A1736="VISA",IF($B1736="DÉBITO",$D1736-($D1736*TAXAS!$B$4)),IF($A1736="MASTER",IF($B1736="DÉBITO",$D1736-($D1736*TAXAS!$B$5)),IF($A1736="ELO", IF($B1736="DÉBITO",$D1736-($D1736*TAXAS!$B$6)),IF($A1736="HIPERCARD",IF($B1736="DÉBITO",$D1736-($D1736*TAXAS!$B$7)),IF($A1736="DINERS",IF($B1736="DÉBITO",$D1736-($D1736*TAXAS!$B$8)),IF($A1736="AMERICA EXPRESS",IF($B1736="DÉBITO",$D1736-($D1736*TAXAS!$B$9)),IF($A1736=TAXAS!$A$10,IF($B1736="DÉBITO",$D1736-($D1736*TAXAS!$B$10)), IF($A1736=TAXAS!$A$11,IF($B1736="DÉBITO",$D1736-($D1736*TAXAS!$B$11)), IF($A1736=TAXAS!$A$12,IF($B1736="DÉBITO",$D1736-($D1736*TAXAS!$B$12)), IF($A1736=TAXAS!$A$13,IF($B1736="DÉBITO",$D1736-($D1736*TAXAS!$B$13)), IF($A1736=TAXAS!$A$14,IF($B1736="DÉBITO",$D1736-($D1736*TAXAS!$B$14)), IF($A1736=TAXAS!$A$15,IF($B1736="DÉBITO",$D1736-($D1736*TAXAS!$B$15)), IF($A1736=TAXAS!$A$16,IF($B1736="DÉBITO",$D1736-($D1736*TAXAS!$B$16)), IF($A1736=TAXAS!$A$17,IF($B1736="DÉBITO",$D1736-($D1736*TAXAS!$B$17)), IF($A1736=TAXAS!$A$18,IF($B1736="DÉBITO",$D1736-($D1736*TAXAS!$B$18)), IF($A1736=TAXAS!$A$19,IF($B1736="DÉBITO",$D1736-($D1736*TAXAS!$B$19)), IF($A1736=TAXAS!$A$20,IF($B1736="DÉBITO",$D1736-($D1736*TAXAS!$B$20)), IF($A1736=TAXAS!$A$21,IF($B1736="DÉBITO",$D1736-($D1736*TAXAS!$B$21)), IF($A1736=TAXAS!$A$22,IF($B1736="DÉBITO",$D1736-($D1736*TAXAS!$B$22)), IF($A1736=TAXAS!$A$23,IF($B1736="DÉBITO",$D1736-($D1736*TAXAS!$B$23)), IF($A1736=TAXAS!$A$24,IF($B1736="DÉBITO",$D1736-($D1736*TAXAS!$B$24)), IF($A1736=TAXAS!$A$25,IF($B1736="DÉBITO",$D1736-($D1736*TAXAS!$B$25)), IF($A1736=TAXAS!$A$26,IF($B1736="DÉBITO",$D1736-($D1736*TAXAS!$B$26)), IF($A1736=TAXAS!$A$27,IF($B1736="DÉBITO",$D1736-($D1736*TAXAS!$B$27))))))))))))))))))))))))))/1</f>
        <v>0</v>
      </c>
      <c r="F1736" s="8">
        <f>IF($A1736="VISA",IF($B1736="CRÉDITO",$D1736-($D1736*TAXAS!$C$4)),IF($A1736="MASTER",IF($B1736="CRÉDITO",$D1736-($D1736*TAXAS!$C$5)),IF($A1736="ELO", IF($B1736="CRÉDITO",$D1736-($D1736*TAXAS!$C$6)),IF($A1736="HIPERCARD",IF($B1736="CRÉDITO",$D1736-($D1736*TAXAS!$C$7)),IF($A1736="DINERS",IF($B1736="CRÉDITO",$D1736-($D1736*TAXAS!$C$8)),IF($A1736="AMERICA EXPRESS",IF($B1736="CRÉDITO",$D1736-($D1736*TAXAS!$C$9)),IF($A1736=TAXAS!$A$10,IF($B1736="CRÉDITO",$D1736-($D1736*TAXAS!$C$10)), IF($A1736=TAXAS!$A$11,IF($B1736="CRÉDITO",$D1736-($D1736*TAXAS!$C$11)), IF($A1736=TAXAS!$A$12,IF($B1736="CRÉDITO",$D1736-($D1736*TAXAS!$C$12)), IF($A1736=TAXAS!$A$13,IF($B1736="CRÉDITO",$D1736-($D1736*TAXAS!$C$13)), IF($A1736=TAXAS!$A$14,IF($B1736="CRÉDITO",$D1736-($D1736*TAXAS!$C$14)), IF($A1736=TAXAS!$A$15,IF($B1736="CRÉDITO",$D1736-($D1736*TAXAS!$C$15)), IF($A1736=TAXAS!$A$16,IF($B1736="CRÉDITO",$D1736-($D1736*TAXAS!$C$16)), IF($A1736=TAXAS!$A$17,IF($B1736="CRÉDITO",$D1736-($D1736*TAXAS!$C$17)), IF($A1736=TAXAS!$A$18,IF($B1736="CRÉDITO",$D1736-($D1736*TAXAS!$C$18)), IF($A1736=TAXAS!$A$19,IF($B1736="CRÉDITO",$D1736-($D1736*TAXAS!$C$19)), IF($A1736=TAXAS!$A$20,IF($B1736="CRÉDITO",$D1736-($D1736*TAXAS!$C$20)), IF($A1736=TAXAS!$A$21,IF($B1736="CRÉDITO",$D1736-($D1736*TAXAS!$C$21)), IF($A1736=TAXAS!$A$22,IF($B1736="CRÉDITO",$D1736-($D1736*TAXAS!$C$22)), IF($A1736=TAXAS!$A$23,IF($B1736="CRÉDITO",$D1736-($D1736*TAXAS!$C$23)), IF($A1736=TAXAS!$A$24,IF($B1736="CRÉDITO",$D1736-($D1736*TAXAS!$C$24)), IF($A1736=TAXAS!$A$25,IF($B1736="CRÉDITO",$D1736-($D1736*TAXAS!$C$25)), IF($A1736=TAXAS!$A$26,IF($B1736="CRÉDITO",$D1736-($D1736*TAXAS!$C$26)), IF($A1736=TAXAS!$A$27,IF($B1736="CRÉDITO",$D1736-($D1736*TAXAS!$C$27))))))))))))))))))))))))))/1</f>
        <v>0</v>
      </c>
      <c r="G1736" s="9">
        <f>IF($A1736="VISA",IF($B1736="PARCELADO ATÉ 3X",$D1736-(D1736*TAXAS!$D$4))/3,IF($A1736="MASTER",IF($B1736="PARCELADO ATÉ 3X",$D1736-(D1736*TAXAS!$D$5))/3,IF($A1736="ELO",IF($B1736="PARCELADO ATÉ 3X",$D1736-(D1736*TAXAS!$D$6))/3,IF($A1736="HIPERCARD",IF($B1736="PARCELADO ATÉ 3X",$D1736-(D1736*TAXAS!$D$7))/3,IF($A1736="DINERS",IF($B1736="PARCELADO ATÉ 3X",$D1736-(D1736*TAXAS!$D$8))/3,IF($A1736="AMERICA EXPRESS",IF($B1736="PARCELADO ATÉ 3X",$D1736-(D1736*TAXAS!$D$9))/3,IF($A1736=TAXAS!$A$10,IF($B1736="PARCELADO ATÉ 3X",$D1736-($D1736*TAXAS!$D$10))/3,IF($A1736=TAXAS!$A$11,IF($B1736="PARCELADO ATÉ 3X",$D1736-($D1736*TAXAS!$D$11))/3,IF($A1736=TAXAS!$A$12,IF($B1736="PARCELADO ATÉ 3X",$D1736-($D1736*TAXAS!$D$12))/3,IF($A1736=TAXAS!$A$13,IF($B1736="PARCELADO ATÉ 3X",$D1736-($D1736*TAXAS!$D$13))/3,IF($A1736=TAXAS!$A$14,IF($B1736="PARCELADO ATÉ 3X",$D1736-($D1736*TAXAS!$D$14))/3,IF($A1736=TAXAS!$A$15,IF($B1736="PARCELADO ATÉ 3X",$D1736-($D1736*TAXAS!$D$15))/3,IF($A1736=TAXAS!$A$16,IF($B1736="PARCELADO ATÉ 3X",$D1736-($D1736*TAXAS!$D$16))/3,IF($A1736=TAXAS!$A$17,IF($B1736="PARCELADO ATÉ 3X",$D1736-($D1736*TAXAS!$D$17))/3,IF($A1736=TAXAS!$A$18,IF($B1736="PARCELADO ATÉ 3X",$D1736-($D1736*TAXAS!$D$18))/3,IF($A1736=TAXAS!$A$19,IF($B1736="PARCELADO ATÉ 3X",$D1736-($D1736*TAXAS!$D$19))/3,IF($A1736=TAXAS!$A$20,IF($B1736="PARCELADO ATÉ 3X",$D1736-($D1736*TAXAS!$D$20))/3,IF($A1736=TAXAS!$A$21,IF($B1736="PARCELADO ATÉ 3X",$D1736-($D1736*TAXAS!$D$21))/3,IF($A1736=TAXAS!$A$22,IF($B1736="PARCELADO ATÉ 3X",$D1736-($D1736*TAXAS!$D$22))/3,IF($A1736=TAXAS!$A$23,IF($B1736="PARCELADO ATÉ 3X",$D1736-($D1736*TAXAS!$D$23))/3,IF($A1736=TAXAS!$A$24,IF($B1736="PARCELADO ATÉ 3X",$D1736-($D1736*TAXAS!$D$24))/3,IF($A1736=TAXAS!$A$25,IF($B1736="PARCELADO ATÉ 3X",$D1736-($D1736*TAXAS!$D$25))/3,IF($A1736=TAXAS!$A$26,IF($B1736="PARCELADO ATÉ 3X",$D1736-($D1736*TAXAS!$D$26))/3,IF($A1736=TAXAS!$A$27,IF($B1736="PARCELADO ATÉ 3X",$D1736-($D1736*TAXAS!$D$27))/3))))))))))))))))))))))))/1</f>
        <v>0</v>
      </c>
      <c r="H1736" s="9">
        <f>IF($A1736="VISA",IF($B1736="PARCELADO ATÉ 6X",$D1736-(D1736*TAXAS!$E$4))/6,IF($A1736="MASTER",IF($B1736="PARCELADO ATÉ 6X",$D1736-(D1736*TAXAS!$E$5))/6,IF($A1736="ELO",IF($B1736="PARCELADO ATÉ 6X",$D1736-(D1736*TAXAS!$E$6))/6,IF($A1736="HIPERCARD",IF($B1736="PARCELADO ATÉ 6X",$D1736-(D1736*TAXAS!$E$7))/6,IF($A1736="DINERS",IF($B1736="PARCELADO ATÉ 6X",$D1736-(D1736*TAXAS!$E$8))/6,IF($A1736="AMERICA EXPRESS",IF($B1736="PARCELADO ATÉ 6X",$D1736-(D1736*TAXAS!$E$9))/6,IF($A1736=TAXAS!$A$10,IF($B1736="PARCELADO ATÉ 6X",$D1736-($D1736*TAXAS!$E$10))/6,IF($A1736=TAXAS!$A$11,IF($B1736="PARCELADO ATÉ 6X",$D1736-($D1736*TAXAS!$E$11))/6,IF($A1736=TAXAS!$A$12,IF($B1736="PARCELADO ATÉ 6X",$D1736-($D1736*TAXAS!$E$12))/6,IF($A1736=TAXAS!$A$13,IF($B1736="PARCELADO ATÉ 6X",$D1736-($D1736*TAXAS!$E$13))/6,IF($A1736=TAXAS!$A$14,IF($B1736="PARCELADO ATÉ 6X",$D1736-($D1736*TAXAS!$E$14))/6,IF($A1736=TAXAS!$A$15,IF($B1736="PARCELADO ATÉ 6X",$D1736-($D1736*TAXAS!$E$15))/6,IF($A1736=TAXAS!$A$16,IF($B1736="PARCELADO ATÉ 6X",$D1736-($D1736*TAXAS!$E$16))/6,IF($A1736=TAXAS!$A$17,IF($B1736="PARCELADO ATÉ 6X",$D1736-($D1736*TAXAS!$E$17))/6,IF($A1736=TAXAS!$A$18,IF($B1736="PARCELADO ATÉ 6X",$D1736-($D1736*TAXAS!$E$18))/6,IF($A1736=TAXAS!$A$19,IF($B1736="PARCELADO ATÉ 6X",$D1736-($D1736*TAXAS!$E$19))/6,IF($A1736=TAXAS!$A$20,IF($B1736="PARCELADO ATÉ 6X",$D1736-($D1736*TAXAS!$E$20))/6,IF($A1736=TAXAS!$A$21,IF($B1736="PARCELADO ATÉ 6X",$D1736-($D1736*TAXAS!$E$21))/6,IF($A1736=TAXAS!$A$22,IF($B1736="PARCELADO ATÉ 6X",$D1736-($D1736*TAXAS!$E$22))/6,IF($A1736=TAXAS!$A$23,IF($B1736="PARCELADO ATÉ 6X",$D1736-($D1736*TAXAS!$E$23))/6,IF($A1736=TAXAS!$A$24,IF($B1736="PARCELADO ATÉ 6X",$D1736-($D1736*TAXAS!$E$24))/6,IF($A1736=TAXAS!$A$25,IF($B1736="PARCELADO ATÉ 6X",$D1736-($D1736*TAXAS!$E$25))/6,IF($A1736=TAXAS!$A$26,IF($B1736="PARCELADO ATÉ 6X",$D1736-($D1736*TAXAS!$E$26))/6,IF($A1736=TAXAS!$A$27,IF($B1736="PARCELADO ATÉ 6X",$D1736-($D1736*TAXAS!$E$27))/6))))))))))))))))))))))))/1</f>
        <v>0</v>
      </c>
      <c r="I1736" s="9">
        <f>IF($A1736="VISA",IF($B1736="PARCELADO ATÉ 12X",$D1736-(D1736*TAXAS!$F$4))/12,IF($A1736="MASTER",IF($B1736="PARCELADO ATÉ 12X",$D1736-(D1736*TAXAS!$F$5))/12,IF($A1736="ELO",IF($B1736="PARCELADO ATÉ 12X",$D1736-(D1736*TAXAS!$F$6))/12,IF($A1736="HIPERCARD",IF($B1736="PARCELADO ATÉ 12X",$D1736-(D1736*TAXAS!$F$7))/12,IF($A1736="DINERS",IF($B1736="PARCELADO ATÉ 12X",$D1736-(D1736*TAXAS!$F$8))/12,IF($A1736="AMERICA EXPRESS",IF($B1736="PARCELADO ATÉ 12X",$D1736-(D1736*TAXAS!$F$9))/12,IF($A1736=TAXAS!$A$10,IF($B1736="PARCELADO ATÉ 12X",$D1736-($D1736*TAXAS!$F$10))/12,IF($A1736=TAXAS!$A$11,IF($B1736="PARCELADO ATÉ 12X",$D1736-($D1736*TAXAS!$F$11))/12,IF($A1736=TAXAS!$A$12,IF($B1736="PARCELADO ATÉ 12X",$D1736-($D1736*TAXAS!$F$12))/12,IF($A1736=TAXAS!$A$13,IF($B1736="PARCELADO ATÉ 12X",$D1736-($D1736*TAXAS!$F$13))/12,IF($A1736=TAXAS!$A$14,IF($B1736="PARCELADO ATÉ 12X",$D1736-($D1736*TAXAS!$F$14))/12,IF($A1736=TAXAS!$A$15,IF($B1736="PARCELADO ATÉ 12X",$D1736-($D1736*TAXAS!$F$15))/12,IF($A1736=TAXAS!$A$16,IF($B1736="PARCELADO ATÉ 12X",$D1736-($D1736*TAXAS!$F$16))/12,IF($A1736=TAXAS!$A$17,IF($B1736="PARCELADO ATÉ 12X",$D1736-($D1736*TAXAS!$F$17))/12,IF($A1736=TAXAS!$A$18,IF($B1736="PARCELADO ATÉ 12X",$D1736-($D1736*TAXAS!$F$18))/12,IF($A1736=TAXAS!$A$19,IF($B1736="PARCELADO ATÉ 12X",$D1736-($D1736*TAXAS!$F$19))/12,IF($A1736=TAXAS!$A$20,IF($B1736="PARCELADO ATÉ 12X",$D1736-($D1736*TAXAS!$F$20))/12,IF($A1736=TAXAS!$A$21,IF($B1736="PARCELADO ATÉ 12X",$D1736-($D1736*TAXAS!$F$21))/12,IF($A1736=TAXAS!$A$22,IF($B1736="PARCELADO ATÉ 12X",$D1736-($D1736*TAXAS!$F$22))/12,IF($A1736=TAXAS!$A$23,IF($B1736="PARCELADO ATÉ 12X",$D1736-($D1736*TAXAS!$F$23))/12,IF($A1736=TAXAS!$A$24,IF($B1736="PARCELADO ATÉ 12X",$D1736-($D1736*TAXAS!$F$24))/12,IF($A1736=TAXAS!$A$25,IF($B1736="PARCELADO ATÉ 12X",$D1736-($D1736*TAXAS!$F$25))/12,IF($A1736=TAXAS!$A$26,IF($B1736="PARCELADO ATÉ 12X",$D1736-($D1736*TAXAS!$F$26))/12,IF($A1736=TAXAS!$A$27,IF($B1736="PARCELADO ATÉ 12X",$D1736-($D1736*TAXAS!$F$27))/12))))))))))))))))))))))))/1</f>
        <v>0</v>
      </c>
      <c r="J1736" s="8">
        <f t="shared" si="0"/>
        <v>0</v>
      </c>
      <c r="K1736" s="10" t="b">
        <f>IF($B1736="PARCELADO ATÉ 3X",($D1736-($D1736*TAXAS!$D$4))-$J1736)</f>
        <v>0</v>
      </c>
      <c r="L1736" s="10" t="b">
        <f>IF($B1736="PARCELADO ATÉ 6X",($D1736-($D1736*TAXAS!$E$4))-$J1736)</f>
        <v>0</v>
      </c>
      <c r="M1736" s="10" t="b">
        <f>IF($B1736="PARCELADO ATÉ 12X",($D1736-($D1736*TAXAS!$F$4))-$J1736)</f>
        <v>0</v>
      </c>
      <c r="N1736" s="8">
        <f t="shared" si="1"/>
        <v>0</v>
      </c>
      <c r="O1736" s="10">
        <f t="shared" si="2"/>
        <v>0</v>
      </c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</row>
    <row r="1737" spans="1:31" ht="15.75" customHeight="1" x14ac:dyDescent="0.2">
      <c r="A1737" s="3"/>
      <c r="B1737" s="5"/>
      <c r="C1737" s="6"/>
      <c r="D1737" s="42"/>
      <c r="E1737" s="8">
        <f>IF($A1737="VISA",IF($B1737="DÉBITO",$D1737-($D1737*TAXAS!$B$4)),IF($A1737="MASTER",IF($B1737="DÉBITO",$D1737-($D1737*TAXAS!$B$5)),IF($A1737="ELO", IF($B1737="DÉBITO",$D1737-($D1737*TAXAS!$B$6)),IF($A1737="HIPERCARD",IF($B1737="DÉBITO",$D1737-($D1737*TAXAS!$B$7)),IF($A1737="DINERS",IF($B1737="DÉBITO",$D1737-($D1737*TAXAS!$B$8)),IF($A1737="AMERICA EXPRESS",IF($B1737="DÉBITO",$D1737-($D1737*TAXAS!$B$9)),IF($A1737=TAXAS!$A$10,IF($B1737="DÉBITO",$D1737-($D1737*TAXAS!$B$10)), IF($A1737=TAXAS!$A$11,IF($B1737="DÉBITO",$D1737-($D1737*TAXAS!$B$11)), IF($A1737=TAXAS!$A$12,IF($B1737="DÉBITO",$D1737-($D1737*TAXAS!$B$12)), IF($A1737=TAXAS!$A$13,IF($B1737="DÉBITO",$D1737-($D1737*TAXAS!$B$13)), IF($A1737=TAXAS!$A$14,IF($B1737="DÉBITO",$D1737-($D1737*TAXAS!$B$14)), IF($A1737=TAXAS!$A$15,IF($B1737="DÉBITO",$D1737-($D1737*TAXAS!$B$15)), IF($A1737=TAXAS!$A$16,IF($B1737="DÉBITO",$D1737-($D1737*TAXAS!$B$16)), IF($A1737=TAXAS!$A$17,IF($B1737="DÉBITO",$D1737-($D1737*TAXAS!$B$17)), IF($A1737=TAXAS!$A$18,IF($B1737="DÉBITO",$D1737-($D1737*TAXAS!$B$18)), IF($A1737=TAXAS!$A$19,IF($B1737="DÉBITO",$D1737-($D1737*TAXAS!$B$19)), IF($A1737=TAXAS!$A$20,IF($B1737="DÉBITO",$D1737-($D1737*TAXAS!$B$20)), IF($A1737=TAXAS!$A$21,IF($B1737="DÉBITO",$D1737-($D1737*TAXAS!$B$21)), IF($A1737=TAXAS!$A$22,IF($B1737="DÉBITO",$D1737-($D1737*TAXAS!$B$22)), IF($A1737=TAXAS!$A$23,IF($B1737="DÉBITO",$D1737-($D1737*TAXAS!$B$23)), IF($A1737=TAXAS!$A$24,IF($B1737="DÉBITO",$D1737-($D1737*TAXAS!$B$24)), IF($A1737=TAXAS!$A$25,IF($B1737="DÉBITO",$D1737-($D1737*TAXAS!$B$25)), IF($A1737=TAXAS!$A$26,IF($B1737="DÉBITO",$D1737-($D1737*TAXAS!$B$26)), IF($A1737=TAXAS!$A$27,IF($B1737="DÉBITO",$D1737-($D1737*TAXAS!$B$27))))))))))))))))))))))))))/1</f>
        <v>0</v>
      </c>
      <c r="F1737" s="8">
        <f>IF($A1737="VISA",IF($B1737="CRÉDITO",$D1737-($D1737*TAXAS!$C$4)),IF($A1737="MASTER",IF($B1737="CRÉDITO",$D1737-($D1737*TAXAS!$C$5)),IF($A1737="ELO", IF($B1737="CRÉDITO",$D1737-($D1737*TAXAS!$C$6)),IF($A1737="HIPERCARD",IF($B1737="CRÉDITO",$D1737-($D1737*TAXAS!$C$7)),IF($A1737="DINERS",IF($B1737="CRÉDITO",$D1737-($D1737*TAXAS!$C$8)),IF($A1737="AMERICA EXPRESS",IF($B1737="CRÉDITO",$D1737-($D1737*TAXAS!$C$9)),IF($A1737=TAXAS!$A$10,IF($B1737="CRÉDITO",$D1737-($D1737*TAXAS!$C$10)), IF($A1737=TAXAS!$A$11,IF($B1737="CRÉDITO",$D1737-($D1737*TAXAS!$C$11)), IF($A1737=TAXAS!$A$12,IF($B1737="CRÉDITO",$D1737-($D1737*TAXAS!$C$12)), IF($A1737=TAXAS!$A$13,IF($B1737="CRÉDITO",$D1737-($D1737*TAXAS!$C$13)), IF($A1737=TAXAS!$A$14,IF($B1737="CRÉDITO",$D1737-($D1737*TAXAS!$C$14)), IF($A1737=TAXAS!$A$15,IF($B1737="CRÉDITO",$D1737-($D1737*TAXAS!$C$15)), IF($A1737=TAXAS!$A$16,IF($B1737="CRÉDITO",$D1737-($D1737*TAXAS!$C$16)), IF($A1737=TAXAS!$A$17,IF($B1737="CRÉDITO",$D1737-($D1737*TAXAS!$C$17)), IF($A1737=TAXAS!$A$18,IF($B1737="CRÉDITO",$D1737-($D1737*TAXAS!$C$18)), IF($A1737=TAXAS!$A$19,IF($B1737="CRÉDITO",$D1737-($D1737*TAXAS!$C$19)), IF($A1737=TAXAS!$A$20,IF($B1737="CRÉDITO",$D1737-($D1737*TAXAS!$C$20)), IF($A1737=TAXAS!$A$21,IF($B1737="CRÉDITO",$D1737-($D1737*TAXAS!$C$21)), IF($A1737=TAXAS!$A$22,IF($B1737="CRÉDITO",$D1737-($D1737*TAXAS!$C$22)), IF($A1737=TAXAS!$A$23,IF($B1737="CRÉDITO",$D1737-($D1737*TAXAS!$C$23)), IF($A1737=TAXAS!$A$24,IF($B1737="CRÉDITO",$D1737-($D1737*TAXAS!$C$24)), IF($A1737=TAXAS!$A$25,IF($B1737="CRÉDITO",$D1737-($D1737*TAXAS!$C$25)), IF($A1737=TAXAS!$A$26,IF($B1737="CRÉDITO",$D1737-($D1737*TAXAS!$C$26)), IF($A1737=TAXAS!$A$27,IF($B1737="CRÉDITO",$D1737-($D1737*TAXAS!$C$27))))))))))))))))))))))))))/1</f>
        <v>0</v>
      </c>
      <c r="G1737" s="9">
        <f>IF($A1737="VISA",IF($B1737="PARCELADO ATÉ 3X",$D1737-(D1737*TAXAS!$D$4))/3,IF($A1737="MASTER",IF($B1737="PARCELADO ATÉ 3X",$D1737-(D1737*TAXAS!$D$5))/3,IF($A1737="ELO",IF($B1737="PARCELADO ATÉ 3X",$D1737-(D1737*TAXAS!$D$6))/3,IF($A1737="HIPERCARD",IF($B1737="PARCELADO ATÉ 3X",$D1737-(D1737*TAXAS!$D$7))/3,IF($A1737="DINERS",IF($B1737="PARCELADO ATÉ 3X",$D1737-(D1737*TAXAS!$D$8))/3,IF($A1737="AMERICA EXPRESS",IF($B1737="PARCELADO ATÉ 3X",$D1737-(D1737*TAXAS!$D$9))/3,IF($A1737=TAXAS!$A$10,IF($B1737="PARCELADO ATÉ 3X",$D1737-($D1737*TAXAS!$D$10))/3,IF($A1737=TAXAS!$A$11,IF($B1737="PARCELADO ATÉ 3X",$D1737-($D1737*TAXAS!$D$11))/3,IF($A1737=TAXAS!$A$12,IF($B1737="PARCELADO ATÉ 3X",$D1737-($D1737*TAXAS!$D$12))/3,IF($A1737=TAXAS!$A$13,IF($B1737="PARCELADO ATÉ 3X",$D1737-($D1737*TAXAS!$D$13))/3,IF($A1737=TAXAS!$A$14,IF($B1737="PARCELADO ATÉ 3X",$D1737-($D1737*TAXAS!$D$14))/3,IF($A1737=TAXAS!$A$15,IF($B1737="PARCELADO ATÉ 3X",$D1737-($D1737*TAXAS!$D$15))/3,IF($A1737=TAXAS!$A$16,IF($B1737="PARCELADO ATÉ 3X",$D1737-($D1737*TAXAS!$D$16))/3,IF($A1737=TAXAS!$A$17,IF($B1737="PARCELADO ATÉ 3X",$D1737-($D1737*TAXAS!$D$17))/3,IF($A1737=TAXAS!$A$18,IF($B1737="PARCELADO ATÉ 3X",$D1737-($D1737*TAXAS!$D$18))/3,IF($A1737=TAXAS!$A$19,IF($B1737="PARCELADO ATÉ 3X",$D1737-($D1737*TAXAS!$D$19))/3,IF($A1737=TAXAS!$A$20,IF($B1737="PARCELADO ATÉ 3X",$D1737-($D1737*TAXAS!$D$20))/3,IF($A1737=TAXAS!$A$21,IF($B1737="PARCELADO ATÉ 3X",$D1737-($D1737*TAXAS!$D$21))/3,IF($A1737=TAXAS!$A$22,IF($B1737="PARCELADO ATÉ 3X",$D1737-($D1737*TAXAS!$D$22))/3,IF($A1737=TAXAS!$A$23,IF($B1737="PARCELADO ATÉ 3X",$D1737-($D1737*TAXAS!$D$23))/3,IF($A1737=TAXAS!$A$24,IF($B1737="PARCELADO ATÉ 3X",$D1737-($D1737*TAXAS!$D$24))/3,IF($A1737=TAXAS!$A$25,IF($B1737="PARCELADO ATÉ 3X",$D1737-($D1737*TAXAS!$D$25))/3,IF($A1737=TAXAS!$A$26,IF($B1737="PARCELADO ATÉ 3X",$D1737-($D1737*TAXAS!$D$26))/3,IF($A1737=TAXAS!$A$27,IF($B1737="PARCELADO ATÉ 3X",$D1737-($D1737*TAXAS!$D$27))/3))))))))))))))))))))))))/1</f>
        <v>0</v>
      </c>
      <c r="H1737" s="9">
        <f>IF($A1737="VISA",IF($B1737="PARCELADO ATÉ 6X",$D1737-(D1737*TAXAS!$E$4))/6,IF($A1737="MASTER",IF($B1737="PARCELADO ATÉ 6X",$D1737-(D1737*TAXAS!$E$5))/6,IF($A1737="ELO",IF($B1737="PARCELADO ATÉ 6X",$D1737-(D1737*TAXAS!$E$6))/6,IF($A1737="HIPERCARD",IF($B1737="PARCELADO ATÉ 6X",$D1737-(D1737*TAXAS!$E$7))/6,IF($A1737="DINERS",IF($B1737="PARCELADO ATÉ 6X",$D1737-(D1737*TAXAS!$E$8))/6,IF($A1737="AMERICA EXPRESS",IF($B1737="PARCELADO ATÉ 6X",$D1737-(D1737*TAXAS!$E$9))/6,IF($A1737=TAXAS!$A$10,IF($B1737="PARCELADO ATÉ 6X",$D1737-($D1737*TAXAS!$E$10))/6,IF($A1737=TAXAS!$A$11,IF($B1737="PARCELADO ATÉ 6X",$D1737-($D1737*TAXAS!$E$11))/6,IF($A1737=TAXAS!$A$12,IF($B1737="PARCELADO ATÉ 6X",$D1737-($D1737*TAXAS!$E$12))/6,IF($A1737=TAXAS!$A$13,IF($B1737="PARCELADO ATÉ 6X",$D1737-($D1737*TAXAS!$E$13))/6,IF($A1737=TAXAS!$A$14,IF($B1737="PARCELADO ATÉ 6X",$D1737-($D1737*TAXAS!$E$14))/6,IF($A1737=TAXAS!$A$15,IF($B1737="PARCELADO ATÉ 6X",$D1737-($D1737*TAXAS!$E$15))/6,IF($A1737=TAXAS!$A$16,IF($B1737="PARCELADO ATÉ 6X",$D1737-($D1737*TAXAS!$E$16))/6,IF($A1737=TAXAS!$A$17,IF($B1737="PARCELADO ATÉ 6X",$D1737-($D1737*TAXAS!$E$17))/6,IF($A1737=TAXAS!$A$18,IF($B1737="PARCELADO ATÉ 6X",$D1737-($D1737*TAXAS!$E$18))/6,IF($A1737=TAXAS!$A$19,IF($B1737="PARCELADO ATÉ 6X",$D1737-($D1737*TAXAS!$E$19))/6,IF($A1737=TAXAS!$A$20,IF($B1737="PARCELADO ATÉ 6X",$D1737-($D1737*TAXAS!$E$20))/6,IF($A1737=TAXAS!$A$21,IF($B1737="PARCELADO ATÉ 6X",$D1737-($D1737*TAXAS!$E$21))/6,IF($A1737=TAXAS!$A$22,IF($B1737="PARCELADO ATÉ 6X",$D1737-($D1737*TAXAS!$E$22))/6,IF($A1737=TAXAS!$A$23,IF($B1737="PARCELADO ATÉ 6X",$D1737-($D1737*TAXAS!$E$23))/6,IF($A1737=TAXAS!$A$24,IF($B1737="PARCELADO ATÉ 6X",$D1737-($D1737*TAXAS!$E$24))/6,IF($A1737=TAXAS!$A$25,IF($B1737="PARCELADO ATÉ 6X",$D1737-($D1737*TAXAS!$E$25))/6,IF($A1737=TAXAS!$A$26,IF($B1737="PARCELADO ATÉ 6X",$D1737-($D1737*TAXAS!$E$26))/6,IF($A1737=TAXAS!$A$27,IF($B1737="PARCELADO ATÉ 6X",$D1737-($D1737*TAXAS!$E$27))/6))))))))))))))))))))))))/1</f>
        <v>0</v>
      </c>
      <c r="I1737" s="9">
        <f>IF($A1737="VISA",IF($B1737="PARCELADO ATÉ 12X",$D1737-(D1737*TAXAS!$F$4))/12,IF($A1737="MASTER",IF($B1737="PARCELADO ATÉ 12X",$D1737-(D1737*TAXAS!$F$5))/12,IF($A1737="ELO",IF($B1737="PARCELADO ATÉ 12X",$D1737-(D1737*TAXAS!$F$6))/12,IF($A1737="HIPERCARD",IF($B1737="PARCELADO ATÉ 12X",$D1737-(D1737*TAXAS!$F$7))/12,IF($A1737="DINERS",IF($B1737="PARCELADO ATÉ 12X",$D1737-(D1737*TAXAS!$F$8))/12,IF($A1737="AMERICA EXPRESS",IF($B1737="PARCELADO ATÉ 12X",$D1737-(D1737*TAXAS!$F$9))/12,IF($A1737=TAXAS!$A$10,IF($B1737="PARCELADO ATÉ 12X",$D1737-($D1737*TAXAS!$F$10))/12,IF($A1737=TAXAS!$A$11,IF($B1737="PARCELADO ATÉ 12X",$D1737-($D1737*TAXAS!$F$11))/12,IF($A1737=TAXAS!$A$12,IF($B1737="PARCELADO ATÉ 12X",$D1737-($D1737*TAXAS!$F$12))/12,IF($A1737=TAXAS!$A$13,IF($B1737="PARCELADO ATÉ 12X",$D1737-($D1737*TAXAS!$F$13))/12,IF($A1737=TAXAS!$A$14,IF($B1737="PARCELADO ATÉ 12X",$D1737-($D1737*TAXAS!$F$14))/12,IF($A1737=TAXAS!$A$15,IF($B1737="PARCELADO ATÉ 12X",$D1737-($D1737*TAXAS!$F$15))/12,IF($A1737=TAXAS!$A$16,IF($B1737="PARCELADO ATÉ 12X",$D1737-($D1737*TAXAS!$F$16))/12,IF($A1737=TAXAS!$A$17,IF($B1737="PARCELADO ATÉ 12X",$D1737-($D1737*TAXAS!$F$17))/12,IF($A1737=TAXAS!$A$18,IF($B1737="PARCELADO ATÉ 12X",$D1737-($D1737*TAXAS!$F$18))/12,IF($A1737=TAXAS!$A$19,IF($B1737="PARCELADO ATÉ 12X",$D1737-($D1737*TAXAS!$F$19))/12,IF($A1737=TAXAS!$A$20,IF($B1737="PARCELADO ATÉ 12X",$D1737-($D1737*TAXAS!$F$20))/12,IF($A1737=TAXAS!$A$21,IF($B1737="PARCELADO ATÉ 12X",$D1737-($D1737*TAXAS!$F$21))/12,IF($A1737=TAXAS!$A$22,IF($B1737="PARCELADO ATÉ 12X",$D1737-($D1737*TAXAS!$F$22))/12,IF($A1737=TAXAS!$A$23,IF($B1737="PARCELADO ATÉ 12X",$D1737-($D1737*TAXAS!$F$23))/12,IF($A1737=TAXAS!$A$24,IF($B1737="PARCELADO ATÉ 12X",$D1737-($D1737*TAXAS!$F$24))/12,IF($A1737=TAXAS!$A$25,IF($B1737="PARCELADO ATÉ 12X",$D1737-($D1737*TAXAS!$F$25))/12,IF($A1737=TAXAS!$A$26,IF($B1737="PARCELADO ATÉ 12X",$D1737-($D1737*TAXAS!$F$26))/12,IF($A1737=TAXAS!$A$27,IF($B1737="PARCELADO ATÉ 12X",$D1737-($D1737*TAXAS!$F$27))/12))))))))))))))))))))))))/1</f>
        <v>0</v>
      </c>
      <c r="J1737" s="8">
        <f t="shared" si="0"/>
        <v>0</v>
      </c>
      <c r="K1737" s="10" t="b">
        <f>IF($B1737="PARCELADO ATÉ 3X",($D1737-($D1737*TAXAS!$D$4))-$J1737)</f>
        <v>0</v>
      </c>
      <c r="L1737" s="10" t="b">
        <f>IF($B1737="PARCELADO ATÉ 6X",($D1737-($D1737*TAXAS!$E$4))-$J1737)</f>
        <v>0</v>
      </c>
      <c r="M1737" s="10" t="b">
        <f>IF($B1737="PARCELADO ATÉ 12X",($D1737-($D1737*TAXAS!$F$4))-$J1737)</f>
        <v>0</v>
      </c>
      <c r="N1737" s="8">
        <f t="shared" si="1"/>
        <v>0</v>
      </c>
      <c r="O1737" s="10">
        <f t="shared" si="2"/>
        <v>0</v>
      </c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</row>
    <row r="1738" spans="1:31" ht="15.75" customHeight="1" x14ac:dyDescent="0.2">
      <c r="A1738" s="3"/>
      <c r="B1738" s="5"/>
      <c r="C1738" s="6"/>
      <c r="D1738" s="42"/>
      <c r="E1738" s="8">
        <f>IF($A1738="VISA",IF($B1738="DÉBITO",$D1738-($D1738*TAXAS!$B$4)),IF($A1738="MASTER",IF($B1738="DÉBITO",$D1738-($D1738*TAXAS!$B$5)),IF($A1738="ELO", IF($B1738="DÉBITO",$D1738-($D1738*TAXAS!$B$6)),IF($A1738="HIPERCARD",IF($B1738="DÉBITO",$D1738-($D1738*TAXAS!$B$7)),IF($A1738="DINERS",IF($B1738="DÉBITO",$D1738-($D1738*TAXAS!$B$8)),IF($A1738="AMERICA EXPRESS",IF($B1738="DÉBITO",$D1738-($D1738*TAXAS!$B$9)),IF($A1738=TAXAS!$A$10,IF($B1738="DÉBITO",$D1738-($D1738*TAXAS!$B$10)), IF($A1738=TAXAS!$A$11,IF($B1738="DÉBITO",$D1738-($D1738*TAXAS!$B$11)), IF($A1738=TAXAS!$A$12,IF($B1738="DÉBITO",$D1738-($D1738*TAXAS!$B$12)), IF($A1738=TAXAS!$A$13,IF($B1738="DÉBITO",$D1738-($D1738*TAXAS!$B$13)), IF($A1738=TAXAS!$A$14,IF($B1738="DÉBITO",$D1738-($D1738*TAXAS!$B$14)), IF($A1738=TAXAS!$A$15,IF($B1738="DÉBITO",$D1738-($D1738*TAXAS!$B$15)), IF($A1738=TAXAS!$A$16,IF($B1738="DÉBITO",$D1738-($D1738*TAXAS!$B$16)), IF($A1738=TAXAS!$A$17,IF($B1738="DÉBITO",$D1738-($D1738*TAXAS!$B$17)), IF($A1738=TAXAS!$A$18,IF($B1738="DÉBITO",$D1738-($D1738*TAXAS!$B$18)), IF($A1738=TAXAS!$A$19,IF($B1738="DÉBITO",$D1738-($D1738*TAXAS!$B$19)), IF($A1738=TAXAS!$A$20,IF($B1738="DÉBITO",$D1738-($D1738*TAXAS!$B$20)), IF($A1738=TAXAS!$A$21,IF($B1738="DÉBITO",$D1738-($D1738*TAXAS!$B$21)), IF($A1738=TAXAS!$A$22,IF($B1738="DÉBITO",$D1738-($D1738*TAXAS!$B$22)), IF($A1738=TAXAS!$A$23,IF($B1738="DÉBITO",$D1738-($D1738*TAXAS!$B$23)), IF($A1738=TAXAS!$A$24,IF($B1738="DÉBITO",$D1738-($D1738*TAXAS!$B$24)), IF($A1738=TAXAS!$A$25,IF($B1738="DÉBITO",$D1738-($D1738*TAXAS!$B$25)), IF($A1738=TAXAS!$A$26,IF($B1738="DÉBITO",$D1738-($D1738*TAXAS!$B$26)), IF($A1738=TAXAS!$A$27,IF($B1738="DÉBITO",$D1738-($D1738*TAXAS!$B$27))))))))))))))))))))))))))/1</f>
        <v>0</v>
      </c>
      <c r="F1738" s="8">
        <f>IF($A1738="VISA",IF($B1738="CRÉDITO",$D1738-($D1738*TAXAS!$C$4)),IF($A1738="MASTER",IF($B1738="CRÉDITO",$D1738-($D1738*TAXAS!$C$5)),IF($A1738="ELO", IF($B1738="CRÉDITO",$D1738-($D1738*TAXAS!$C$6)),IF($A1738="HIPERCARD",IF($B1738="CRÉDITO",$D1738-($D1738*TAXAS!$C$7)),IF($A1738="DINERS",IF($B1738="CRÉDITO",$D1738-($D1738*TAXAS!$C$8)),IF($A1738="AMERICA EXPRESS",IF($B1738="CRÉDITO",$D1738-($D1738*TAXAS!$C$9)),IF($A1738=TAXAS!$A$10,IF($B1738="CRÉDITO",$D1738-($D1738*TAXAS!$C$10)), IF($A1738=TAXAS!$A$11,IF($B1738="CRÉDITO",$D1738-($D1738*TAXAS!$C$11)), IF($A1738=TAXAS!$A$12,IF($B1738="CRÉDITO",$D1738-($D1738*TAXAS!$C$12)), IF($A1738=TAXAS!$A$13,IF($B1738="CRÉDITO",$D1738-($D1738*TAXAS!$C$13)), IF($A1738=TAXAS!$A$14,IF($B1738="CRÉDITO",$D1738-($D1738*TAXAS!$C$14)), IF($A1738=TAXAS!$A$15,IF($B1738="CRÉDITO",$D1738-($D1738*TAXAS!$C$15)), IF($A1738=TAXAS!$A$16,IF($B1738="CRÉDITO",$D1738-($D1738*TAXAS!$C$16)), IF($A1738=TAXAS!$A$17,IF($B1738="CRÉDITO",$D1738-($D1738*TAXAS!$C$17)), IF($A1738=TAXAS!$A$18,IF($B1738="CRÉDITO",$D1738-($D1738*TAXAS!$C$18)), IF($A1738=TAXAS!$A$19,IF($B1738="CRÉDITO",$D1738-($D1738*TAXAS!$C$19)), IF($A1738=TAXAS!$A$20,IF($B1738="CRÉDITO",$D1738-($D1738*TAXAS!$C$20)), IF($A1738=TAXAS!$A$21,IF($B1738="CRÉDITO",$D1738-($D1738*TAXAS!$C$21)), IF($A1738=TAXAS!$A$22,IF($B1738="CRÉDITO",$D1738-($D1738*TAXAS!$C$22)), IF($A1738=TAXAS!$A$23,IF($B1738="CRÉDITO",$D1738-($D1738*TAXAS!$C$23)), IF($A1738=TAXAS!$A$24,IF($B1738="CRÉDITO",$D1738-($D1738*TAXAS!$C$24)), IF($A1738=TAXAS!$A$25,IF($B1738="CRÉDITO",$D1738-($D1738*TAXAS!$C$25)), IF($A1738=TAXAS!$A$26,IF($B1738="CRÉDITO",$D1738-($D1738*TAXAS!$C$26)), IF($A1738=TAXAS!$A$27,IF($B1738="CRÉDITO",$D1738-($D1738*TAXAS!$C$27))))))))))))))))))))))))))/1</f>
        <v>0</v>
      </c>
      <c r="G1738" s="9">
        <f>IF($A1738="VISA",IF($B1738="PARCELADO ATÉ 3X",$D1738-(D1738*TAXAS!$D$4))/3,IF($A1738="MASTER",IF($B1738="PARCELADO ATÉ 3X",$D1738-(D1738*TAXAS!$D$5))/3,IF($A1738="ELO",IF($B1738="PARCELADO ATÉ 3X",$D1738-(D1738*TAXAS!$D$6))/3,IF($A1738="HIPERCARD",IF($B1738="PARCELADO ATÉ 3X",$D1738-(D1738*TAXAS!$D$7))/3,IF($A1738="DINERS",IF($B1738="PARCELADO ATÉ 3X",$D1738-(D1738*TAXAS!$D$8))/3,IF($A1738="AMERICA EXPRESS",IF($B1738="PARCELADO ATÉ 3X",$D1738-(D1738*TAXAS!$D$9))/3,IF($A1738=TAXAS!$A$10,IF($B1738="PARCELADO ATÉ 3X",$D1738-($D1738*TAXAS!$D$10))/3,IF($A1738=TAXAS!$A$11,IF($B1738="PARCELADO ATÉ 3X",$D1738-($D1738*TAXAS!$D$11))/3,IF($A1738=TAXAS!$A$12,IF($B1738="PARCELADO ATÉ 3X",$D1738-($D1738*TAXAS!$D$12))/3,IF($A1738=TAXAS!$A$13,IF($B1738="PARCELADO ATÉ 3X",$D1738-($D1738*TAXAS!$D$13))/3,IF($A1738=TAXAS!$A$14,IF($B1738="PARCELADO ATÉ 3X",$D1738-($D1738*TAXAS!$D$14))/3,IF($A1738=TAXAS!$A$15,IF($B1738="PARCELADO ATÉ 3X",$D1738-($D1738*TAXAS!$D$15))/3,IF($A1738=TAXAS!$A$16,IF($B1738="PARCELADO ATÉ 3X",$D1738-($D1738*TAXAS!$D$16))/3,IF($A1738=TAXAS!$A$17,IF($B1738="PARCELADO ATÉ 3X",$D1738-($D1738*TAXAS!$D$17))/3,IF($A1738=TAXAS!$A$18,IF($B1738="PARCELADO ATÉ 3X",$D1738-($D1738*TAXAS!$D$18))/3,IF($A1738=TAXAS!$A$19,IF($B1738="PARCELADO ATÉ 3X",$D1738-($D1738*TAXAS!$D$19))/3,IF($A1738=TAXAS!$A$20,IF($B1738="PARCELADO ATÉ 3X",$D1738-($D1738*TAXAS!$D$20))/3,IF($A1738=TAXAS!$A$21,IF($B1738="PARCELADO ATÉ 3X",$D1738-($D1738*TAXAS!$D$21))/3,IF($A1738=TAXAS!$A$22,IF($B1738="PARCELADO ATÉ 3X",$D1738-($D1738*TAXAS!$D$22))/3,IF($A1738=TAXAS!$A$23,IF($B1738="PARCELADO ATÉ 3X",$D1738-($D1738*TAXAS!$D$23))/3,IF($A1738=TAXAS!$A$24,IF($B1738="PARCELADO ATÉ 3X",$D1738-($D1738*TAXAS!$D$24))/3,IF($A1738=TAXAS!$A$25,IF($B1738="PARCELADO ATÉ 3X",$D1738-($D1738*TAXAS!$D$25))/3,IF($A1738=TAXAS!$A$26,IF($B1738="PARCELADO ATÉ 3X",$D1738-($D1738*TAXAS!$D$26))/3,IF($A1738=TAXAS!$A$27,IF($B1738="PARCELADO ATÉ 3X",$D1738-($D1738*TAXAS!$D$27))/3))))))))))))))))))))))))/1</f>
        <v>0</v>
      </c>
      <c r="H1738" s="9">
        <f>IF($A1738="VISA",IF($B1738="PARCELADO ATÉ 6X",$D1738-(D1738*TAXAS!$E$4))/6,IF($A1738="MASTER",IF($B1738="PARCELADO ATÉ 6X",$D1738-(D1738*TAXAS!$E$5))/6,IF($A1738="ELO",IF($B1738="PARCELADO ATÉ 6X",$D1738-(D1738*TAXAS!$E$6))/6,IF($A1738="HIPERCARD",IF($B1738="PARCELADO ATÉ 6X",$D1738-(D1738*TAXAS!$E$7))/6,IF($A1738="DINERS",IF($B1738="PARCELADO ATÉ 6X",$D1738-(D1738*TAXAS!$E$8))/6,IF($A1738="AMERICA EXPRESS",IF($B1738="PARCELADO ATÉ 6X",$D1738-(D1738*TAXAS!$E$9))/6,IF($A1738=TAXAS!$A$10,IF($B1738="PARCELADO ATÉ 6X",$D1738-($D1738*TAXAS!$E$10))/6,IF($A1738=TAXAS!$A$11,IF($B1738="PARCELADO ATÉ 6X",$D1738-($D1738*TAXAS!$E$11))/6,IF($A1738=TAXAS!$A$12,IF($B1738="PARCELADO ATÉ 6X",$D1738-($D1738*TAXAS!$E$12))/6,IF($A1738=TAXAS!$A$13,IF($B1738="PARCELADO ATÉ 6X",$D1738-($D1738*TAXAS!$E$13))/6,IF($A1738=TAXAS!$A$14,IF($B1738="PARCELADO ATÉ 6X",$D1738-($D1738*TAXAS!$E$14))/6,IF($A1738=TAXAS!$A$15,IF($B1738="PARCELADO ATÉ 6X",$D1738-($D1738*TAXAS!$E$15))/6,IF($A1738=TAXAS!$A$16,IF($B1738="PARCELADO ATÉ 6X",$D1738-($D1738*TAXAS!$E$16))/6,IF($A1738=TAXAS!$A$17,IF($B1738="PARCELADO ATÉ 6X",$D1738-($D1738*TAXAS!$E$17))/6,IF($A1738=TAXAS!$A$18,IF($B1738="PARCELADO ATÉ 6X",$D1738-($D1738*TAXAS!$E$18))/6,IF($A1738=TAXAS!$A$19,IF($B1738="PARCELADO ATÉ 6X",$D1738-($D1738*TAXAS!$E$19))/6,IF($A1738=TAXAS!$A$20,IF($B1738="PARCELADO ATÉ 6X",$D1738-($D1738*TAXAS!$E$20))/6,IF($A1738=TAXAS!$A$21,IF($B1738="PARCELADO ATÉ 6X",$D1738-($D1738*TAXAS!$E$21))/6,IF($A1738=TAXAS!$A$22,IF($B1738="PARCELADO ATÉ 6X",$D1738-($D1738*TAXAS!$E$22))/6,IF($A1738=TAXAS!$A$23,IF($B1738="PARCELADO ATÉ 6X",$D1738-($D1738*TAXAS!$E$23))/6,IF($A1738=TAXAS!$A$24,IF($B1738="PARCELADO ATÉ 6X",$D1738-($D1738*TAXAS!$E$24))/6,IF($A1738=TAXAS!$A$25,IF($B1738="PARCELADO ATÉ 6X",$D1738-($D1738*TAXAS!$E$25))/6,IF($A1738=TAXAS!$A$26,IF($B1738="PARCELADO ATÉ 6X",$D1738-($D1738*TAXAS!$E$26))/6,IF($A1738=TAXAS!$A$27,IF($B1738="PARCELADO ATÉ 6X",$D1738-($D1738*TAXAS!$E$27))/6))))))))))))))))))))))))/1</f>
        <v>0</v>
      </c>
      <c r="I1738" s="9">
        <f>IF($A1738="VISA",IF($B1738="PARCELADO ATÉ 12X",$D1738-(D1738*TAXAS!$F$4))/12,IF($A1738="MASTER",IF($B1738="PARCELADO ATÉ 12X",$D1738-(D1738*TAXAS!$F$5))/12,IF($A1738="ELO",IF($B1738="PARCELADO ATÉ 12X",$D1738-(D1738*TAXAS!$F$6))/12,IF($A1738="HIPERCARD",IF($B1738="PARCELADO ATÉ 12X",$D1738-(D1738*TAXAS!$F$7))/12,IF($A1738="DINERS",IF($B1738="PARCELADO ATÉ 12X",$D1738-(D1738*TAXAS!$F$8))/12,IF($A1738="AMERICA EXPRESS",IF($B1738="PARCELADO ATÉ 12X",$D1738-(D1738*TAXAS!$F$9))/12,IF($A1738=TAXAS!$A$10,IF($B1738="PARCELADO ATÉ 12X",$D1738-($D1738*TAXAS!$F$10))/12,IF($A1738=TAXAS!$A$11,IF($B1738="PARCELADO ATÉ 12X",$D1738-($D1738*TAXAS!$F$11))/12,IF($A1738=TAXAS!$A$12,IF($B1738="PARCELADO ATÉ 12X",$D1738-($D1738*TAXAS!$F$12))/12,IF($A1738=TAXAS!$A$13,IF($B1738="PARCELADO ATÉ 12X",$D1738-($D1738*TAXAS!$F$13))/12,IF($A1738=TAXAS!$A$14,IF($B1738="PARCELADO ATÉ 12X",$D1738-($D1738*TAXAS!$F$14))/12,IF($A1738=TAXAS!$A$15,IF($B1738="PARCELADO ATÉ 12X",$D1738-($D1738*TAXAS!$F$15))/12,IF($A1738=TAXAS!$A$16,IF($B1738="PARCELADO ATÉ 12X",$D1738-($D1738*TAXAS!$F$16))/12,IF($A1738=TAXAS!$A$17,IF($B1738="PARCELADO ATÉ 12X",$D1738-($D1738*TAXAS!$F$17))/12,IF($A1738=TAXAS!$A$18,IF($B1738="PARCELADO ATÉ 12X",$D1738-($D1738*TAXAS!$F$18))/12,IF($A1738=TAXAS!$A$19,IF($B1738="PARCELADO ATÉ 12X",$D1738-($D1738*TAXAS!$F$19))/12,IF($A1738=TAXAS!$A$20,IF($B1738="PARCELADO ATÉ 12X",$D1738-($D1738*TAXAS!$F$20))/12,IF($A1738=TAXAS!$A$21,IF($B1738="PARCELADO ATÉ 12X",$D1738-($D1738*TAXAS!$F$21))/12,IF($A1738=TAXAS!$A$22,IF($B1738="PARCELADO ATÉ 12X",$D1738-($D1738*TAXAS!$F$22))/12,IF($A1738=TAXAS!$A$23,IF($B1738="PARCELADO ATÉ 12X",$D1738-($D1738*TAXAS!$F$23))/12,IF($A1738=TAXAS!$A$24,IF($B1738="PARCELADO ATÉ 12X",$D1738-($D1738*TAXAS!$F$24))/12,IF($A1738=TAXAS!$A$25,IF($B1738="PARCELADO ATÉ 12X",$D1738-($D1738*TAXAS!$F$25))/12,IF($A1738=TAXAS!$A$26,IF($B1738="PARCELADO ATÉ 12X",$D1738-($D1738*TAXAS!$F$26))/12,IF($A1738=TAXAS!$A$27,IF($B1738="PARCELADO ATÉ 12X",$D1738-($D1738*TAXAS!$F$27))/12))))))))))))))))))))))))/1</f>
        <v>0</v>
      </c>
      <c r="J1738" s="8">
        <f t="shared" si="0"/>
        <v>0</v>
      </c>
      <c r="K1738" s="10" t="b">
        <f>IF($B1738="PARCELADO ATÉ 3X",($D1738-($D1738*TAXAS!$D$4))-$J1738)</f>
        <v>0</v>
      </c>
      <c r="L1738" s="10" t="b">
        <f>IF($B1738="PARCELADO ATÉ 6X",($D1738-($D1738*TAXAS!$E$4))-$J1738)</f>
        <v>0</v>
      </c>
      <c r="M1738" s="10" t="b">
        <f>IF($B1738="PARCELADO ATÉ 12X",($D1738-($D1738*TAXAS!$F$4))-$J1738)</f>
        <v>0</v>
      </c>
      <c r="N1738" s="8">
        <f t="shared" si="1"/>
        <v>0</v>
      </c>
      <c r="O1738" s="10">
        <f t="shared" si="2"/>
        <v>0</v>
      </c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</row>
    <row r="1739" spans="1:31" ht="15.75" customHeight="1" x14ac:dyDescent="0.2">
      <c r="A1739" s="3"/>
      <c r="B1739" s="5"/>
      <c r="C1739" s="6"/>
      <c r="D1739" s="42"/>
      <c r="E1739" s="8">
        <f>IF($A1739="VISA",IF($B1739="DÉBITO",$D1739-($D1739*TAXAS!$B$4)),IF($A1739="MASTER",IF($B1739="DÉBITO",$D1739-($D1739*TAXAS!$B$5)),IF($A1739="ELO", IF($B1739="DÉBITO",$D1739-($D1739*TAXAS!$B$6)),IF($A1739="HIPERCARD",IF($B1739="DÉBITO",$D1739-($D1739*TAXAS!$B$7)),IF($A1739="DINERS",IF($B1739="DÉBITO",$D1739-($D1739*TAXAS!$B$8)),IF($A1739="AMERICA EXPRESS",IF($B1739="DÉBITO",$D1739-($D1739*TAXAS!$B$9)),IF($A1739=TAXAS!$A$10,IF($B1739="DÉBITO",$D1739-($D1739*TAXAS!$B$10)), IF($A1739=TAXAS!$A$11,IF($B1739="DÉBITO",$D1739-($D1739*TAXAS!$B$11)), IF($A1739=TAXAS!$A$12,IF($B1739="DÉBITO",$D1739-($D1739*TAXAS!$B$12)), IF($A1739=TAXAS!$A$13,IF($B1739="DÉBITO",$D1739-($D1739*TAXAS!$B$13)), IF($A1739=TAXAS!$A$14,IF($B1739="DÉBITO",$D1739-($D1739*TAXAS!$B$14)), IF($A1739=TAXAS!$A$15,IF($B1739="DÉBITO",$D1739-($D1739*TAXAS!$B$15)), IF($A1739=TAXAS!$A$16,IF($B1739="DÉBITO",$D1739-($D1739*TAXAS!$B$16)), IF($A1739=TAXAS!$A$17,IF($B1739="DÉBITO",$D1739-($D1739*TAXAS!$B$17)), IF($A1739=TAXAS!$A$18,IF($B1739="DÉBITO",$D1739-($D1739*TAXAS!$B$18)), IF($A1739=TAXAS!$A$19,IF($B1739="DÉBITO",$D1739-($D1739*TAXAS!$B$19)), IF($A1739=TAXAS!$A$20,IF($B1739="DÉBITO",$D1739-($D1739*TAXAS!$B$20)), IF($A1739=TAXAS!$A$21,IF($B1739="DÉBITO",$D1739-($D1739*TAXAS!$B$21)), IF($A1739=TAXAS!$A$22,IF($B1739="DÉBITO",$D1739-($D1739*TAXAS!$B$22)), IF($A1739=TAXAS!$A$23,IF($B1739="DÉBITO",$D1739-($D1739*TAXAS!$B$23)), IF($A1739=TAXAS!$A$24,IF($B1739="DÉBITO",$D1739-($D1739*TAXAS!$B$24)), IF($A1739=TAXAS!$A$25,IF($B1739="DÉBITO",$D1739-($D1739*TAXAS!$B$25)), IF($A1739=TAXAS!$A$26,IF($B1739="DÉBITO",$D1739-($D1739*TAXAS!$B$26)), IF($A1739=TAXAS!$A$27,IF($B1739="DÉBITO",$D1739-($D1739*TAXAS!$B$27))))))))))))))))))))))))))/1</f>
        <v>0</v>
      </c>
      <c r="F1739" s="8">
        <f>IF($A1739="VISA",IF($B1739="CRÉDITO",$D1739-($D1739*TAXAS!$C$4)),IF($A1739="MASTER",IF($B1739="CRÉDITO",$D1739-($D1739*TAXAS!$C$5)),IF($A1739="ELO", IF($B1739="CRÉDITO",$D1739-($D1739*TAXAS!$C$6)),IF($A1739="HIPERCARD",IF($B1739="CRÉDITO",$D1739-($D1739*TAXAS!$C$7)),IF($A1739="DINERS",IF($B1739="CRÉDITO",$D1739-($D1739*TAXAS!$C$8)),IF($A1739="AMERICA EXPRESS",IF($B1739="CRÉDITO",$D1739-($D1739*TAXAS!$C$9)),IF($A1739=TAXAS!$A$10,IF($B1739="CRÉDITO",$D1739-($D1739*TAXAS!$C$10)), IF($A1739=TAXAS!$A$11,IF($B1739="CRÉDITO",$D1739-($D1739*TAXAS!$C$11)), IF($A1739=TAXAS!$A$12,IF($B1739="CRÉDITO",$D1739-($D1739*TAXAS!$C$12)), IF($A1739=TAXAS!$A$13,IF($B1739="CRÉDITO",$D1739-($D1739*TAXAS!$C$13)), IF($A1739=TAXAS!$A$14,IF($B1739="CRÉDITO",$D1739-($D1739*TAXAS!$C$14)), IF($A1739=TAXAS!$A$15,IF($B1739="CRÉDITO",$D1739-($D1739*TAXAS!$C$15)), IF($A1739=TAXAS!$A$16,IF($B1739="CRÉDITO",$D1739-($D1739*TAXAS!$C$16)), IF($A1739=TAXAS!$A$17,IF($B1739="CRÉDITO",$D1739-($D1739*TAXAS!$C$17)), IF($A1739=TAXAS!$A$18,IF($B1739="CRÉDITO",$D1739-($D1739*TAXAS!$C$18)), IF($A1739=TAXAS!$A$19,IF($B1739="CRÉDITO",$D1739-($D1739*TAXAS!$C$19)), IF($A1739=TAXAS!$A$20,IF($B1739="CRÉDITO",$D1739-($D1739*TAXAS!$C$20)), IF($A1739=TAXAS!$A$21,IF($B1739="CRÉDITO",$D1739-($D1739*TAXAS!$C$21)), IF($A1739=TAXAS!$A$22,IF($B1739="CRÉDITO",$D1739-($D1739*TAXAS!$C$22)), IF($A1739=TAXAS!$A$23,IF($B1739="CRÉDITO",$D1739-($D1739*TAXAS!$C$23)), IF($A1739=TAXAS!$A$24,IF($B1739="CRÉDITO",$D1739-($D1739*TAXAS!$C$24)), IF($A1739=TAXAS!$A$25,IF($B1739="CRÉDITO",$D1739-($D1739*TAXAS!$C$25)), IF($A1739=TAXAS!$A$26,IF($B1739="CRÉDITO",$D1739-($D1739*TAXAS!$C$26)), IF($A1739=TAXAS!$A$27,IF($B1739="CRÉDITO",$D1739-($D1739*TAXAS!$C$27))))))))))))))))))))))))))/1</f>
        <v>0</v>
      </c>
      <c r="G1739" s="9">
        <f>IF($A1739="VISA",IF($B1739="PARCELADO ATÉ 3X",$D1739-(D1739*TAXAS!$D$4))/3,IF($A1739="MASTER",IF($B1739="PARCELADO ATÉ 3X",$D1739-(D1739*TAXAS!$D$5))/3,IF($A1739="ELO",IF($B1739="PARCELADO ATÉ 3X",$D1739-(D1739*TAXAS!$D$6))/3,IF($A1739="HIPERCARD",IF($B1739="PARCELADO ATÉ 3X",$D1739-(D1739*TAXAS!$D$7))/3,IF($A1739="DINERS",IF($B1739="PARCELADO ATÉ 3X",$D1739-(D1739*TAXAS!$D$8))/3,IF($A1739="AMERICA EXPRESS",IF($B1739="PARCELADO ATÉ 3X",$D1739-(D1739*TAXAS!$D$9))/3,IF($A1739=TAXAS!$A$10,IF($B1739="PARCELADO ATÉ 3X",$D1739-($D1739*TAXAS!$D$10))/3,IF($A1739=TAXAS!$A$11,IF($B1739="PARCELADO ATÉ 3X",$D1739-($D1739*TAXAS!$D$11))/3,IF($A1739=TAXAS!$A$12,IF($B1739="PARCELADO ATÉ 3X",$D1739-($D1739*TAXAS!$D$12))/3,IF($A1739=TAXAS!$A$13,IF($B1739="PARCELADO ATÉ 3X",$D1739-($D1739*TAXAS!$D$13))/3,IF($A1739=TAXAS!$A$14,IF($B1739="PARCELADO ATÉ 3X",$D1739-($D1739*TAXAS!$D$14))/3,IF($A1739=TAXAS!$A$15,IF($B1739="PARCELADO ATÉ 3X",$D1739-($D1739*TAXAS!$D$15))/3,IF($A1739=TAXAS!$A$16,IF($B1739="PARCELADO ATÉ 3X",$D1739-($D1739*TAXAS!$D$16))/3,IF($A1739=TAXAS!$A$17,IF($B1739="PARCELADO ATÉ 3X",$D1739-($D1739*TAXAS!$D$17))/3,IF($A1739=TAXAS!$A$18,IF($B1739="PARCELADO ATÉ 3X",$D1739-($D1739*TAXAS!$D$18))/3,IF($A1739=TAXAS!$A$19,IF($B1739="PARCELADO ATÉ 3X",$D1739-($D1739*TAXAS!$D$19))/3,IF($A1739=TAXAS!$A$20,IF($B1739="PARCELADO ATÉ 3X",$D1739-($D1739*TAXAS!$D$20))/3,IF($A1739=TAXAS!$A$21,IF($B1739="PARCELADO ATÉ 3X",$D1739-($D1739*TAXAS!$D$21))/3,IF($A1739=TAXAS!$A$22,IF($B1739="PARCELADO ATÉ 3X",$D1739-($D1739*TAXAS!$D$22))/3,IF($A1739=TAXAS!$A$23,IF($B1739="PARCELADO ATÉ 3X",$D1739-($D1739*TAXAS!$D$23))/3,IF($A1739=TAXAS!$A$24,IF($B1739="PARCELADO ATÉ 3X",$D1739-($D1739*TAXAS!$D$24))/3,IF($A1739=TAXAS!$A$25,IF($B1739="PARCELADO ATÉ 3X",$D1739-($D1739*TAXAS!$D$25))/3,IF($A1739=TAXAS!$A$26,IF($B1739="PARCELADO ATÉ 3X",$D1739-($D1739*TAXAS!$D$26))/3,IF($A1739=TAXAS!$A$27,IF($B1739="PARCELADO ATÉ 3X",$D1739-($D1739*TAXAS!$D$27))/3))))))))))))))))))))))))/1</f>
        <v>0</v>
      </c>
      <c r="H1739" s="9">
        <f>IF($A1739="VISA",IF($B1739="PARCELADO ATÉ 6X",$D1739-(D1739*TAXAS!$E$4))/6,IF($A1739="MASTER",IF($B1739="PARCELADO ATÉ 6X",$D1739-(D1739*TAXAS!$E$5))/6,IF($A1739="ELO",IF($B1739="PARCELADO ATÉ 6X",$D1739-(D1739*TAXAS!$E$6))/6,IF($A1739="HIPERCARD",IF($B1739="PARCELADO ATÉ 6X",$D1739-(D1739*TAXAS!$E$7))/6,IF($A1739="DINERS",IF($B1739="PARCELADO ATÉ 6X",$D1739-(D1739*TAXAS!$E$8))/6,IF($A1739="AMERICA EXPRESS",IF($B1739="PARCELADO ATÉ 6X",$D1739-(D1739*TAXAS!$E$9))/6,IF($A1739=TAXAS!$A$10,IF($B1739="PARCELADO ATÉ 6X",$D1739-($D1739*TAXAS!$E$10))/6,IF($A1739=TAXAS!$A$11,IF($B1739="PARCELADO ATÉ 6X",$D1739-($D1739*TAXAS!$E$11))/6,IF($A1739=TAXAS!$A$12,IF($B1739="PARCELADO ATÉ 6X",$D1739-($D1739*TAXAS!$E$12))/6,IF($A1739=TAXAS!$A$13,IF($B1739="PARCELADO ATÉ 6X",$D1739-($D1739*TAXAS!$E$13))/6,IF($A1739=TAXAS!$A$14,IF($B1739="PARCELADO ATÉ 6X",$D1739-($D1739*TAXAS!$E$14))/6,IF($A1739=TAXAS!$A$15,IF($B1739="PARCELADO ATÉ 6X",$D1739-($D1739*TAXAS!$E$15))/6,IF($A1739=TAXAS!$A$16,IF($B1739="PARCELADO ATÉ 6X",$D1739-($D1739*TAXAS!$E$16))/6,IF($A1739=TAXAS!$A$17,IF($B1739="PARCELADO ATÉ 6X",$D1739-($D1739*TAXAS!$E$17))/6,IF($A1739=TAXAS!$A$18,IF($B1739="PARCELADO ATÉ 6X",$D1739-($D1739*TAXAS!$E$18))/6,IF($A1739=TAXAS!$A$19,IF($B1739="PARCELADO ATÉ 6X",$D1739-($D1739*TAXAS!$E$19))/6,IF($A1739=TAXAS!$A$20,IF($B1739="PARCELADO ATÉ 6X",$D1739-($D1739*TAXAS!$E$20))/6,IF($A1739=TAXAS!$A$21,IF($B1739="PARCELADO ATÉ 6X",$D1739-($D1739*TAXAS!$E$21))/6,IF($A1739=TAXAS!$A$22,IF($B1739="PARCELADO ATÉ 6X",$D1739-($D1739*TAXAS!$E$22))/6,IF($A1739=TAXAS!$A$23,IF($B1739="PARCELADO ATÉ 6X",$D1739-($D1739*TAXAS!$E$23))/6,IF($A1739=TAXAS!$A$24,IF($B1739="PARCELADO ATÉ 6X",$D1739-($D1739*TAXAS!$E$24))/6,IF($A1739=TAXAS!$A$25,IF($B1739="PARCELADO ATÉ 6X",$D1739-($D1739*TAXAS!$E$25))/6,IF($A1739=TAXAS!$A$26,IF($B1739="PARCELADO ATÉ 6X",$D1739-($D1739*TAXAS!$E$26))/6,IF($A1739=TAXAS!$A$27,IF($B1739="PARCELADO ATÉ 6X",$D1739-($D1739*TAXAS!$E$27))/6))))))))))))))))))))))))/1</f>
        <v>0</v>
      </c>
      <c r="I1739" s="9">
        <f>IF($A1739="VISA",IF($B1739="PARCELADO ATÉ 12X",$D1739-(D1739*TAXAS!$F$4))/12,IF($A1739="MASTER",IF($B1739="PARCELADO ATÉ 12X",$D1739-(D1739*TAXAS!$F$5))/12,IF($A1739="ELO",IF($B1739="PARCELADO ATÉ 12X",$D1739-(D1739*TAXAS!$F$6))/12,IF($A1739="HIPERCARD",IF($B1739="PARCELADO ATÉ 12X",$D1739-(D1739*TAXAS!$F$7))/12,IF($A1739="DINERS",IF($B1739="PARCELADO ATÉ 12X",$D1739-(D1739*TAXAS!$F$8))/12,IF($A1739="AMERICA EXPRESS",IF($B1739="PARCELADO ATÉ 12X",$D1739-(D1739*TAXAS!$F$9))/12,IF($A1739=TAXAS!$A$10,IF($B1739="PARCELADO ATÉ 12X",$D1739-($D1739*TAXAS!$F$10))/12,IF($A1739=TAXAS!$A$11,IF($B1739="PARCELADO ATÉ 12X",$D1739-($D1739*TAXAS!$F$11))/12,IF($A1739=TAXAS!$A$12,IF($B1739="PARCELADO ATÉ 12X",$D1739-($D1739*TAXAS!$F$12))/12,IF($A1739=TAXAS!$A$13,IF($B1739="PARCELADO ATÉ 12X",$D1739-($D1739*TAXAS!$F$13))/12,IF($A1739=TAXAS!$A$14,IF($B1739="PARCELADO ATÉ 12X",$D1739-($D1739*TAXAS!$F$14))/12,IF($A1739=TAXAS!$A$15,IF($B1739="PARCELADO ATÉ 12X",$D1739-($D1739*TAXAS!$F$15))/12,IF($A1739=TAXAS!$A$16,IF($B1739="PARCELADO ATÉ 12X",$D1739-($D1739*TAXAS!$F$16))/12,IF($A1739=TAXAS!$A$17,IF($B1739="PARCELADO ATÉ 12X",$D1739-($D1739*TAXAS!$F$17))/12,IF($A1739=TAXAS!$A$18,IF($B1739="PARCELADO ATÉ 12X",$D1739-($D1739*TAXAS!$F$18))/12,IF($A1739=TAXAS!$A$19,IF($B1739="PARCELADO ATÉ 12X",$D1739-($D1739*TAXAS!$F$19))/12,IF($A1739=TAXAS!$A$20,IF($B1739="PARCELADO ATÉ 12X",$D1739-($D1739*TAXAS!$F$20))/12,IF($A1739=TAXAS!$A$21,IF($B1739="PARCELADO ATÉ 12X",$D1739-($D1739*TAXAS!$F$21))/12,IF($A1739=TAXAS!$A$22,IF($B1739="PARCELADO ATÉ 12X",$D1739-($D1739*TAXAS!$F$22))/12,IF($A1739=TAXAS!$A$23,IF($B1739="PARCELADO ATÉ 12X",$D1739-($D1739*TAXAS!$F$23))/12,IF($A1739=TAXAS!$A$24,IF($B1739="PARCELADO ATÉ 12X",$D1739-($D1739*TAXAS!$F$24))/12,IF($A1739=TAXAS!$A$25,IF($B1739="PARCELADO ATÉ 12X",$D1739-($D1739*TAXAS!$F$25))/12,IF($A1739=TAXAS!$A$26,IF($B1739="PARCELADO ATÉ 12X",$D1739-($D1739*TAXAS!$F$26))/12,IF($A1739=TAXAS!$A$27,IF($B1739="PARCELADO ATÉ 12X",$D1739-($D1739*TAXAS!$F$27))/12))))))))))))))))))))))))/1</f>
        <v>0</v>
      </c>
      <c r="J1739" s="8">
        <f t="shared" si="0"/>
        <v>0</v>
      </c>
      <c r="K1739" s="10" t="b">
        <f>IF($B1739="PARCELADO ATÉ 3X",($D1739-($D1739*TAXAS!$D$4))-$J1739)</f>
        <v>0</v>
      </c>
      <c r="L1739" s="10" t="b">
        <f>IF($B1739="PARCELADO ATÉ 6X",($D1739-($D1739*TAXAS!$E$4))-$J1739)</f>
        <v>0</v>
      </c>
      <c r="M1739" s="10" t="b">
        <f>IF($B1739="PARCELADO ATÉ 12X",($D1739-($D1739*TAXAS!$F$4))-$J1739)</f>
        <v>0</v>
      </c>
      <c r="N1739" s="8">
        <f t="shared" si="1"/>
        <v>0</v>
      </c>
      <c r="O1739" s="10">
        <f t="shared" si="2"/>
        <v>0</v>
      </c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</row>
    <row r="1740" spans="1:31" ht="15.75" customHeight="1" x14ac:dyDescent="0.2">
      <c r="A1740" s="3"/>
      <c r="B1740" s="5"/>
      <c r="C1740" s="6"/>
      <c r="D1740" s="42"/>
      <c r="E1740" s="8">
        <f>IF($A1740="VISA",IF($B1740="DÉBITO",$D1740-($D1740*TAXAS!$B$4)),IF($A1740="MASTER",IF($B1740="DÉBITO",$D1740-($D1740*TAXAS!$B$5)),IF($A1740="ELO", IF($B1740="DÉBITO",$D1740-($D1740*TAXAS!$B$6)),IF($A1740="HIPERCARD",IF($B1740="DÉBITO",$D1740-($D1740*TAXAS!$B$7)),IF($A1740="DINERS",IF($B1740="DÉBITO",$D1740-($D1740*TAXAS!$B$8)),IF($A1740="AMERICA EXPRESS",IF($B1740="DÉBITO",$D1740-($D1740*TAXAS!$B$9)),IF($A1740=TAXAS!$A$10,IF($B1740="DÉBITO",$D1740-($D1740*TAXAS!$B$10)), IF($A1740=TAXAS!$A$11,IF($B1740="DÉBITO",$D1740-($D1740*TAXAS!$B$11)), IF($A1740=TAXAS!$A$12,IF($B1740="DÉBITO",$D1740-($D1740*TAXAS!$B$12)), IF($A1740=TAXAS!$A$13,IF($B1740="DÉBITO",$D1740-($D1740*TAXAS!$B$13)), IF($A1740=TAXAS!$A$14,IF($B1740="DÉBITO",$D1740-($D1740*TAXAS!$B$14)), IF($A1740=TAXAS!$A$15,IF($B1740="DÉBITO",$D1740-($D1740*TAXAS!$B$15)), IF($A1740=TAXAS!$A$16,IF($B1740="DÉBITO",$D1740-($D1740*TAXAS!$B$16)), IF($A1740=TAXAS!$A$17,IF($B1740="DÉBITO",$D1740-($D1740*TAXAS!$B$17)), IF($A1740=TAXAS!$A$18,IF($B1740="DÉBITO",$D1740-($D1740*TAXAS!$B$18)), IF($A1740=TAXAS!$A$19,IF($B1740="DÉBITO",$D1740-($D1740*TAXAS!$B$19)), IF($A1740=TAXAS!$A$20,IF($B1740="DÉBITO",$D1740-($D1740*TAXAS!$B$20)), IF($A1740=TAXAS!$A$21,IF($B1740="DÉBITO",$D1740-($D1740*TAXAS!$B$21)), IF($A1740=TAXAS!$A$22,IF($B1740="DÉBITO",$D1740-($D1740*TAXAS!$B$22)), IF($A1740=TAXAS!$A$23,IF($B1740="DÉBITO",$D1740-($D1740*TAXAS!$B$23)), IF($A1740=TAXAS!$A$24,IF($B1740="DÉBITO",$D1740-($D1740*TAXAS!$B$24)), IF($A1740=TAXAS!$A$25,IF($B1740="DÉBITO",$D1740-($D1740*TAXAS!$B$25)), IF($A1740=TAXAS!$A$26,IF($B1740="DÉBITO",$D1740-($D1740*TAXAS!$B$26)), IF($A1740=TAXAS!$A$27,IF($B1740="DÉBITO",$D1740-($D1740*TAXAS!$B$27))))))))))))))))))))))))))/1</f>
        <v>0</v>
      </c>
      <c r="F1740" s="8">
        <f>IF($A1740="VISA",IF($B1740="CRÉDITO",$D1740-($D1740*TAXAS!$C$4)),IF($A1740="MASTER",IF($B1740="CRÉDITO",$D1740-($D1740*TAXAS!$C$5)),IF($A1740="ELO", IF($B1740="CRÉDITO",$D1740-($D1740*TAXAS!$C$6)),IF($A1740="HIPERCARD",IF($B1740="CRÉDITO",$D1740-($D1740*TAXAS!$C$7)),IF($A1740="DINERS",IF($B1740="CRÉDITO",$D1740-($D1740*TAXAS!$C$8)),IF($A1740="AMERICA EXPRESS",IF($B1740="CRÉDITO",$D1740-($D1740*TAXAS!$C$9)),IF($A1740=TAXAS!$A$10,IF($B1740="CRÉDITO",$D1740-($D1740*TAXAS!$C$10)), IF($A1740=TAXAS!$A$11,IF($B1740="CRÉDITO",$D1740-($D1740*TAXAS!$C$11)), IF($A1740=TAXAS!$A$12,IF($B1740="CRÉDITO",$D1740-($D1740*TAXAS!$C$12)), IF($A1740=TAXAS!$A$13,IF($B1740="CRÉDITO",$D1740-($D1740*TAXAS!$C$13)), IF($A1740=TAXAS!$A$14,IF($B1740="CRÉDITO",$D1740-($D1740*TAXAS!$C$14)), IF($A1740=TAXAS!$A$15,IF($B1740="CRÉDITO",$D1740-($D1740*TAXAS!$C$15)), IF($A1740=TAXAS!$A$16,IF($B1740="CRÉDITO",$D1740-($D1740*TAXAS!$C$16)), IF($A1740=TAXAS!$A$17,IF($B1740="CRÉDITO",$D1740-($D1740*TAXAS!$C$17)), IF($A1740=TAXAS!$A$18,IF($B1740="CRÉDITO",$D1740-($D1740*TAXAS!$C$18)), IF($A1740=TAXAS!$A$19,IF($B1740="CRÉDITO",$D1740-($D1740*TAXAS!$C$19)), IF($A1740=TAXAS!$A$20,IF($B1740="CRÉDITO",$D1740-($D1740*TAXAS!$C$20)), IF($A1740=TAXAS!$A$21,IF($B1740="CRÉDITO",$D1740-($D1740*TAXAS!$C$21)), IF($A1740=TAXAS!$A$22,IF($B1740="CRÉDITO",$D1740-($D1740*TAXAS!$C$22)), IF($A1740=TAXAS!$A$23,IF($B1740="CRÉDITO",$D1740-($D1740*TAXAS!$C$23)), IF($A1740=TAXAS!$A$24,IF($B1740="CRÉDITO",$D1740-($D1740*TAXAS!$C$24)), IF($A1740=TAXAS!$A$25,IF($B1740="CRÉDITO",$D1740-($D1740*TAXAS!$C$25)), IF($A1740=TAXAS!$A$26,IF($B1740="CRÉDITO",$D1740-($D1740*TAXAS!$C$26)), IF($A1740=TAXAS!$A$27,IF($B1740="CRÉDITO",$D1740-($D1740*TAXAS!$C$27))))))))))))))))))))))))))/1</f>
        <v>0</v>
      </c>
      <c r="G1740" s="9">
        <f>IF($A1740="VISA",IF($B1740="PARCELADO ATÉ 3X",$D1740-(D1740*TAXAS!$D$4))/3,IF($A1740="MASTER",IF($B1740="PARCELADO ATÉ 3X",$D1740-(D1740*TAXAS!$D$5))/3,IF($A1740="ELO",IF($B1740="PARCELADO ATÉ 3X",$D1740-(D1740*TAXAS!$D$6))/3,IF($A1740="HIPERCARD",IF($B1740="PARCELADO ATÉ 3X",$D1740-(D1740*TAXAS!$D$7))/3,IF($A1740="DINERS",IF($B1740="PARCELADO ATÉ 3X",$D1740-(D1740*TAXAS!$D$8))/3,IF($A1740="AMERICA EXPRESS",IF($B1740="PARCELADO ATÉ 3X",$D1740-(D1740*TAXAS!$D$9))/3,IF($A1740=TAXAS!$A$10,IF($B1740="PARCELADO ATÉ 3X",$D1740-($D1740*TAXAS!$D$10))/3,IF($A1740=TAXAS!$A$11,IF($B1740="PARCELADO ATÉ 3X",$D1740-($D1740*TAXAS!$D$11))/3,IF($A1740=TAXAS!$A$12,IF($B1740="PARCELADO ATÉ 3X",$D1740-($D1740*TAXAS!$D$12))/3,IF($A1740=TAXAS!$A$13,IF($B1740="PARCELADO ATÉ 3X",$D1740-($D1740*TAXAS!$D$13))/3,IF($A1740=TAXAS!$A$14,IF($B1740="PARCELADO ATÉ 3X",$D1740-($D1740*TAXAS!$D$14))/3,IF($A1740=TAXAS!$A$15,IF($B1740="PARCELADO ATÉ 3X",$D1740-($D1740*TAXAS!$D$15))/3,IF($A1740=TAXAS!$A$16,IF($B1740="PARCELADO ATÉ 3X",$D1740-($D1740*TAXAS!$D$16))/3,IF($A1740=TAXAS!$A$17,IF($B1740="PARCELADO ATÉ 3X",$D1740-($D1740*TAXAS!$D$17))/3,IF($A1740=TAXAS!$A$18,IF($B1740="PARCELADO ATÉ 3X",$D1740-($D1740*TAXAS!$D$18))/3,IF($A1740=TAXAS!$A$19,IF($B1740="PARCELADO ATÉ 3X",$D1740-($D1740*TAXAS!$D$19))/3,IF($A1740=TAXAS!$A$20,IF($B1740="PARCELADO ATÉ 3X",$D1740-($D1740*TAXAS!$D$20))/3,IF($A1740=TAXAS!$A$21,IF($B1740="PARCELADO ATÉ 3X",$D1740-($D1740*TAXAS!$D$21))/3,IF($A1740=TAXAS!$A$22,IF($B1740="PARCELADO ATÉ 3X",$D1740-($D1740*TAXAS!$D$22))/3,IF($A1740=TAXAS!$A$23,IF($B1740="PARCELADO ATÉ 3X",$D1740-($D1740*TAXAS!$D$23))/3,IF($A1740=TAXAS!$A$24,IF($B1740="PARCELADO ATÉ 3X",$D1740-($D1740*TAXAS!$D$24))/3,IF($A1740=TAXAS!$A$25,IF($B1740="PARCELADO ATÉ 3X",$D1740-($D1740*TAXAS!$D$25))/3,IF($A1740=TAXAS!$A$26,IF($B1740="PARCELADO ATÉ 3X",$D1740-($D1740*TAXAS!$D$26))/3,IF($A1740=TAXAS!$A$27,IF($B1740="PARCELADO ATÉ 3X",$D1740-($D1740*TAXAS!$D$27))/3))))))))))))))))))))))))/1</f>
        <v>0</v>
      </c>
      <c r="H1740" s="9">
        <f>IF($A1740="VISA",IF($B1740="PARCELADO ATÉ 6X",$D1740-(D1740*TAXAS!$E$4))/6,IF($A1740="MASTER",IF($B1740="PARCELADO ATÉ 6X",$D1740-(D1740*TAXAS!$E$5))/6,IF($A1740="ELO",IF($B1740="PARCELADO ATÉ 6X",$D1740-(D1740*TAXAS!$E$6))/6,IF($A1740="HIPERCARD",IF($B1740="PARCELADO ATÉ 6X",$D1740-(D1740*TAXAS!$E$7))/6,IF($A1740="DINERS",IF($B1740="PARCELADO ATÉ 6X",$D1740-(D1740*TAXAS!$E$8))/6,IF($A1740="AMERICA EXPRESS",IF($B1740="PARCELADO ATÉ 6X",$D1740-(D1740*TAXAS!$E$9))/6,IF($A1740=TAXAS!$A$10,IF($B1740="PARCELADO ATÉ 6X",$D1740-($D1740*TAXAS!$E$10))/6,IF($A1740=TAXAS!$A$11,IF($B1740="PARCELADO ATÉ 6X",$D1740-($D1740*TAXAS!$E$11))/6,IF($A1740=TAXAS!$A$12,IF($B1740="PARCELADO ATÉ 6X",$D1740-($D1740*TAXAS!$E$12))/6,IF($A1740=TAXAS!$A$13,IF($B1740="PARCELADO ATÉ 6X",$D1740-($D1740*TAXAS!$E$13))/6,IF($A1740=TAXAS!$A$14,IF($B1740="PARCELADO ATÉ 6X",$D1740-($D1740*TAXAS!$E$14))/6,IF($A1740=TAXAS!$A$15,IF($B1740="PARCELADO ATÉ 6X",$D1740-($D1740*TAXAS!$E$15))/6,IF($A1740=TAXAS!$A$16,IF($B1740="PARCELADO ATÉ 6X",$D1740-($D1740*TAXAS!$E$16))/6,IF($A1740=TAXAS!$A$17,IF($B1740="PARCELADO ATÉ 6X",$D1740-($D1740*TAXAS!$E$17))/6,IF($A1740=TAXAS!$A$18,IF($B1740="PARCELADO ATÉ 6X",$D1740-($D1740*TAXAS!$E$18))/6,IF($A1740=TAXAS!$A$19,IF($B1740="PARCELADO ATÉ 6X",$D1740-($D1740*TAXAS!$E$19))/6,IF($A1740=TAXAS!$A$20,IF($B1740="PARCELADO ATÉ 6X",$D1740-($D1740*TAXAS!$E$20))/6,IF($A1740=TAXAS!$A$21,IF($B1740="PARCELADO ATÉ 6X",$D1740-($D1740*TAXAS!$E$21))/6,IF($A1740=TAXAS!$A$22,IF($B1740="PARCELADO ATÉ 6X",$D1740-($D1740*TAXAS!$E$22))/6,IF($A1740=TAXAS!$A$23,IF($B1740="PARCELADO ATÉ 6X",$D1740-($D1740*TAXAS!$E$23))/6,IF($A1740=TAXAS!$A$24,IF($B1740="PARCELADO ATÉ 6X",$D1740-($D1740*TAXAS!$E$24))/6,IF($A1740=TAXAS!$A$25,IF($B1740="PARCELADO ATÉ 6X",$D1740-($D1740*TAXAS!$E$25))/6,IF($A1740=TAXAS!$A$26,IF($B1740="PARCELADO ATÉ 6X",$D1740-($D1740*TAXAS!$E$26))/6,IF($A1740=TAXAS!$A$27,IF($B1740="PARCELADO ATÉ 6X",$D1740-($D1740*TAXAS!$E$27))/6))))))))))))))))))))))))/1</f>
        <v>0</v>
      </c>
      <c r="I1740" s="9">
        <f>IF($A1740="VISA",IF($B1740="PARCELADO ATÉ 12X",$D1740-(D1740*TAXAS!$F$4))/12,IF($A1740="MASTER",IF($B1740="PARCELADO ATÉ 12X",$D1740-(D1740*TAXAS!$F$5))/12,IF($A1740="ELO",IF($B1740="PARCELADO ATÉ 12X",$D1740-(D1740*TAXAS!$F$6))/12,IF($A1740="HIPERCARD",IF($B1740="PARCELADO ATÉ 12X",$D1740-(D1740*TAXAS!$F$7))/12,IF($A1740="DINERS",IF($B1740="PARCELADO ATÉ 12X",$D1740-(D1740*TAXAS!$F$8))/12,IF($A1740="AMERICA EXPRESS",IF($B1740="PARCELADO ATÉ 12X",$D1740-(D1740*TAXAS!$F$9))/12,IF($A1740=TAXAS!$A$10,IF($B1740="PARCELADO ATÉ 12X",$D1740-($D1740*TAXAS!$F$10))/12,IF($A1740=TAXAS!$A$11,IF($B1740="PARCELADO ATÉ 12X",$D1740-($D1740*TAXAS!$F$11))/12,IF($A1740=TAXAS!$A$12,IF($B1740="PARCELADO ATÉ 12X",$D1740-($D1740*TAXAS!$F$12))/12,IF($A1740=TAXAS!$A$13,IF($B1740="PARCELADO ATÉ 12X",$D1740-($D1740*TAXAS!$F$13))/12,IF($A1740=TAXAS!$A$14,IF($B1740="PARCELADO ATÉ 12X",$D1740-($D1740*TAXAS!$F$14))/12,IF($A1740=TAXAS!$A$15,IF($B1740="PARCELADO ATÉ 12X",$D1740-($D1740*TAXAS!$F$15))/12,IF($A1740=TAXAS!$A$16,IF($B1740="PARCELADO ATÉ 12X",$D1740-($D1740*TAXAS!$F$16))/12,IF($A1740=TAXAS!$A$17,IF($B1740="PARCELADO ATÉ 12X",$D1740-($D1740*TAXAS!$F$17))/12,IF($A1740=TAXAS!$A$18,IF($B1740="PARCELADO ATÉ 12X",$D1740-($D1740*TAXAS!$F$18))/12,IF($A1740=TAXAS!$A$19,IF($B1740="PARCELADO ATÉ 12X",$D1740-($D1740*TAXAS!$F$19))/12,IF($A1740=TAXAS!$A$20,IF($B1740="PARCELADO ATÉ 12X",$D1740-($D1740*TAXAS!$F$20))/12,IF($A1740=TAXAS!$A$21,IF($B1740="PARCELADO ATÉ 12X",$D1740-($D1740*TAXAS!$F$21))/12,IF($A1740=TAXAS!$A$22,IF($B1740="PARCELADO ATÉ 12X",$D1740-($D1740*TAXAS!$F$22))/12,IF($A1740=TAXAS!$A$23,IF($B1740="PARCELADO ATÉ 12X",$D1740-($D1740*TAXAS!$F$23))/12,IF($A1740=TAXAS!$A$24,IF($B1740="PARCELADO ATÉ 12X",$D1740-($D1740*TAXAS!$F$24))/12,IF($A1740=TAXAS!$A$25,IF($B1740="PARCELADO ATÉ 12X",$D1740-($D1740*TAXAS!$F$25))/12,IF($A1740=TAXAS!$A$26,IF($B1740="PARCELADO ATÉ 12X",$D1740-($D1740*TAXAS!$F$26))/12,IF($A1740=TAXAS!$A$27,IF($B1740="PARCELADO ATÉ 12X",$D1740-($D1740*TAXAS!$F$27))/12))))))))))))))))))))))))/1</f>
        <v>0</v>
      </c>
      <c r="J1740" s="8">
        <f t="shared" si="0"/>
        <v>0</v>
      </c>
      <c r="K1740" s="10" t="b">
        <f>IF($B1740="PARCELADO ATÉ 3X",($D1740-($D1740*TAXAS!$D$4))-$J1740)</f>
        <v>0</v>
      </c>
      <c r="L1740" s="10" t="b">
        <f>IF($B1740="PARCELADO ATÉ 6X",($D1740-($D1740*TAXAS!$E$4))-$J1740)</f>
        <v>0</v>
      </c>
      <c r="M1740" s="10" t="b">
        <f>IF($B1740="PARCELADO ATÉ 12X",($D1740-($D1740*TAXAS!$F$4))-$J1740)</f>
        <v>0</v>
      </c>
      <c r="N1740" s="8">
        <f t="shared" si="1"/>
        <v>0</v>
      </c>
      <c r="O1740" s="10">
        <f t="shared" si="2"/>
        <v>0</v>
      </c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</row>
    <row r="1741" spans="1:31" ht="15.75" customHeight="1" x14ac:dyDescent="0.2">
      <c r="A1741" s="3"/>
      <c r="B1741" s="5"/>
      <c r="C1741" s="6"/>
      <c r="D1741" s="42"/>
      <c r="E1741" s="8">
        <f>IF($A1741="VISA",IF($B1741="DÉBITO",$D1741-($D1741*TAXAS!$B$4)),IF($A1741="MASTER",IF($B1741="DÉBITO",$D1741-($D1741*TAXAS!$B$5)),IF($A1741="ELO", IF($B1741="DÉBITO",$D1741-($D1741*TAXAS!$B$6)),IF($A1741="HIPERCARD",IF($B1741="DÉBITO",$D1741-($D1741*TAXAS!$B$7)),IF($A1741="DINERS",IF($B1741="DÉBITO",$D1741-($D1741*TAXAS!$B$8)),IF($A1741="AMERICA EXPRESS",IF($B1741="DÉBITO",$D1741-($D1741*TAXAS!$B$9)),IF($A1741=TAXAS!$A$10,IF($B1741="DÉBITO",$D1741-($D1741*TAXAS!$B$10)), IF($A1741=TAXAS!$A$11,IF($B1741="DÉBITO",$D1741-($D1741*TAXAS!$B$11)), IF($A1741=TAXAS!$A$12,IF($B1741="DÉBITO",$D1741-($D1741*TAXAS!$B$12)), IF($A1741=TAXAS!$A$13,IF($B1741="DÉBITO",$D1741-($D1741*TAXAS!$B$13)), IF($A1741=TAXAS!$A$14,IF($B1741="DÉBITO",$D1741-($D1741*TAXAS!$B$14)), IF($A1741=TAXAS!$A$15,IF($B1741="DÉBITO",$D1741-($D1741*TAXAS!$B$15)), IF($A1741=TAXAS!$A$16,IF($B1741="DÉBITO",$D1741-($D1741*TAXAS!$B$16)), IF($A1741=TAXAS!$A$17,IF($B1741="DÉBITO",$D1741-($D1741*TAXAS!$B$17)), IF($A1741=TAXAS!$A$18,IF($B1741="DÉBITO",$D1741-($D1741*TAXAS!$B$18)), IF($A1741=TAXAS!$A$19,IF($B1741="DÉBITO",$D1741-($D1741*TAXAS!$B$19)), IF($A1741=TAXAS!$A$20,IF($B1741="DÉBITO",$D1741-($D1741*TAXAS!$B$20)), IF($A1741=TAXAS!$A$21,IF($B1741="DÉBITO",$D1741-($D1741*TAXAS!$B$21)), IF($A1741=TAXAS!$A$22,IF($B1741="DÉBITO",$D1741-($D1741*TAXAS!$B$22)), IF($A1741=TAXAS!$A$23,IF($B1741="DÉBITO",$D1741-($D1741*TAXAS!$B$23)), IF($A1741=TAXAS!$A$24,IF($B1741="DÉBITO",$D1741-($D1741*TAXAS!$B$24)), IF($A1741=TAXAS!$A$25,IF($B1741="DÉBITO",$D1741-($D1741*TAXAS!$B$25)), IF($A1741=TAXAS!$A$26,IF($B1741="DÉBITO",$D1741-($D1741*TAXAS!$B$26)), IF($A1741=TAXAS!$A$27,IF($B1741="DÉBITO",$D1741-($D1741*TAXAS!$B$27))))))))))))))))))))))))))/1</f>
        <v>0</v>
      </c>
      <c r="F1741" s="8">
        <f>IF($A1741="VISA",IF($B1741="CRÉDITO",$D1741-($D1741*TAXAS!$C$4)),IF($A1741="MASTER",IF($B1741="CRÉDITO",$D1741-($D1741*TAXAS!$C$5)),IF($A1741="ELO", IF($B1741="CRÉDITO",$D1741-($D1741*TAXAS!$C$6)),IF($A1741="HIPERCARD",IF($B1741="CRÉDITO",$D1741-($D1741*TAXAS!$C$7)),IF($A1741="DINERS",IF($B1741="CRÉDITO",$D1741-($D1741*TAXAS!$C$8)),IF($A1741="AMERICA EXPRESS",IF($B1741="CRÉDITO",$D1741-($D1741*TAXAS!$C$9)),IF($A1741=TAXAS!$A$10,IF($B1741="CRÉDITO",$D1741-($D1741*TAXAS!$C$10)), IF($A1741=TAXAS!$A$11,IF($B1741="CRÉDITO",$D1741-($D1741*TAXAS!$C$11)), IF($A1741=TAXAS!$A$12,IF($B1741="CRÉDITO",$D1741-($D1741*TAXAS!$C$12)), IF($A1741=TAXAS!$A$13,IF($B1741="CRÉDITO",$D1741-($D1741*TAXAS!$C$13)), IF($A1741=TAXAS!$A$14,IF($B1741="CRÉDITO",$D1741-($D1741*TAXAS!$C$14)), IF($A1741=TAXAS!$A$15,IF($B1741="CRÉDITO",$D1741-($D1741*TAXAS!$C$15)), IF($A1741=TAXAS!$A$16,IF($B1741="CRÉDITO",$D1741-($D1741*TAXAS!$C$16)), IF($A1741=TAXAS!$A$17,IF($B1741="CRÉDITO",$D1741-($D1741*TAXAS!$C$17)), IF($A1741=TAXAS!$A$18,IF($B1741="CRÉDITO",$D1741-($D1741*TAXAS!$C$18)), IF($A1741=TAXAS!$A$19,IF($B1741="CRÉDITO",$D1741-($D1741*TAXAS!$C$19)), IF($A1741=TAXAS!$A$20,IF($B1741="CRÉDITO",$D1741-($D1741*TAXAS!$C$20)), IF($A1741=TAXAS!$A$21,IF($B1741="CRÉDITO",$D1741-($D1741*TAXAS!$C$21)), IF($A1741=TAXAS!$A$22,IF($B1741="CRÉDITO",$D1741-($D1741*TAXAS!$C$22)), IF($A1741=TAXAS!$A$23,IF($B1741="CRÉDITO",$D1741-($D1741*TAXAS!$C$23)), IF($A1741=TAXAS!$A$24,IF($B1741="CRÉDITO",$D1741-($D1741*TAXAS!$C$24)), IF($A1741=TAXAS!$A$25,IF($B1741="CRÉDITO",$D1741-($D1741*TAXAS!$C$25)), IF($A1741=TAXAS!$A$26,IF($B1741="CRÉDITO",$D1741-($D1741*TAXAS!$C$26)), IF($A1741=TAXAS!$A$27,IF($B1741="CRÉDITO",$D1741-($D1741*TAXAS!$C$27))))))))))))))))))))))))))/1</f>
        <v>0</v>
      </c>
      <c r="G1741" s="9">
        <f>IF($A1741="VISA",IF($B1741="PARCELADO ATÉ 3X",$D1741-(D1741*TAXAS!$D$4))/3,IF($A1741="MASTER",IF($B1741="PARCELADO ATÉ 3X",$D1741-(D1741*TAXAS!$D$5))/3,IF($A1741="ELO",IF($B1741="PARCELADO ATÉ 3X",$D1741-(D1741*TAXAS!$D$6))/3,IF($A1741="HIPERCARD",IF($B1741="PARCELADO ATÉ 3X",$D1741-(D1741*TAXAS!$D$7))/3,IF($A1741="DINERS",IF($B1741="PARCELADO ATÉ 3X",$D1741-(D1741*TAXAS!$D$8))/3,IF($A1741="AMERICA EXPRESS",IF($B1741="PARCELADO ATÉ 3X",$D1741-(D1741*TAXAS!$D$9))/3,IF($A1741=TAXAS!$A$10,IF($B1741="PARCELADO ATÉ 3X",$D1741-($D1741*TAXAS!$D$10))/3,IF($A1741=TAXAS!$A$11,IF($B1741="PARCELADO ATÉ 3X",$D1741-($D1741*TAXAS!$D$11))/3,IF($A1741=TAXAS!$A$12,IF($B1741="PARCELADO ATÉ 3X",$D1741-($D1741*TAXAS!$D$12))/3,IF($A1741=TAXAS!$A$13,IF($B1741="PARCELADO ATÉ 3X",$D1741-($D1741*TAXAS!$D$13))/3,IF($A1741=TAXAS!$A$14,IF($B1741="PARCELADO ATÉ 3X",$D1741-($D1741*TAXAS!$D$14))/3,IF($A1741=TAXAS!$A$15,IF($B1741="PARCELADO ATÉ 3X",$D1741-($D1741*TAXAS!$D$15))/3,IF($A1741=TAXAS!$A$16,IF($B1741="PARCELADO ATÉ 3X",$D1741-($D1741*TAXAS!$D$16))/3,IF($A1741=TAXAS!$A$17,IF($B1741="PARCELADO ATÉ 3X",$D1741-($D1741*TAXAS!$D$17))/3,IF($A1741=TAXAS!$A$18,IF($B1741="PARCELADO ATÉ 3X",$D1741-($D1741*TAXAS!$D$18))/3,IF($A1741=TAXAS!$A$19,IF($B1741="PARCELADO ATÉ 3X",$D1741-($D1741*TAXAS!$D$19))/3,IF($A1741=TAXAS!$A$20,IF($B1741="PARCELADO ATÉ 3X",$D1741-($D1741*TAXAS!$D$20))/3,IF($A1741=TAXAS!$A$21,IF($B1741="PARCELADO ATÉ 3X",$D1741-($D1741*TAXAS!$D$21))/3,IF($A1741=TAXAS!$A$22,IF($B1741="PARCELADO ATÉ 3X",$D1741-($D1741*TAXAS!$D$22))/3,IF($A1741=TAXAS!$A$23,IF($B1741="PARCELADO ATÉ 3X",$D1741-($D1741*TAXAS!$D$23))/3,IF($A1741=TAXAS!$A$24,IF($B1741="PARCELADO ATÉ 3X",$D1741-($D1741*TAXAS!$D$24))/3,IF($A1741=TAXAS!$A$25,IF($B1741="PARCELADO ATÉ 3X",$D1741-($D1741*TAXAS!$D$25))/3,IF($A1741=TAXAS!$A$26,IF($B1741="PARCELADO ATÉ 3X",$D1741-($D1741*TAXAS!$D$26))/3,IF($A1741=TAXAS!$A$27,IF($B1741="PARCELADO ATÉ 3X",$D1741-($D1741*TAXAS!$D$27))/3))))))))))))))))))))))))/1</f>
        <v>0</v>
      </c>
      <c r="H1741" s="9">
        <f>IF($A1741="VISA",IF($B1741="PARCELADO ATÉ 6X",$D1741-(D1741*TAXAS!$E$4))/6,IF($A1741="MASTER",IF($B1741="PARCELADO ATÉ 6X",$D1741-(D1741*TAXAS!$E$5))/6,IF($A1741="ELO",IF($B1741="PARCELADO ATÉ 6X",$D1741-(D1741*TAXAS!$E$6))/6,IF($A1741="HIPERCARD",IF($B1741="PARCELADO ATÉ 6X",$D1741-(D1741*TAXAS!$E$7))/6,IF($A1741="DINERS",IF($B1741="PARCELADO ATÉ 6X",$D1741-(D1741*TAXAS!$E$8))/6,IF($A1741="AMERICA EXPRESS",IF($B1741="PARCELADO ATÉ 6X",$D1741-(D1741*TAXAS!$E$9))/6,IF($A1741=TAXAS!$A$10,IF($B1741="PARCELADO ATÉ 6X",$D1741-($D1741*TAXAS!$E$10))/6,IF($A1741=TAXAS!$A$11,IF($B1741="PARCELADO ATÉ 6X",$D1741-($D1741*TAXAS!$E$11))/6,IF($A1741=TAXAS!$A$12,IF($B1741="PARCELADO ATÉ 6X",$D1741-($D1741*TAXAS!$E$12))/6,IF($A1741=TAXAS!$A$13,IF($B1741="PARCELADO ATÉ 6X",$D1741-($D1741*TAXAS!$E$13))/6,IF($A1741=TAXAS!$A$14,IF($B1741="PARCELADO ATÉ 6X",$D1741-($D1741*TAXAS!$E$14))/6,IF($A1741=TAXAS!$A$15,IF($B1741="PARCELADO ATÉ 6X",$D1741-($D1741*TAXAS!$E$15))/6,IF($A1741=TAXAS!$A$16,IF($B1741="PARCELADO ATÉ 6X",$D1741-($D1741*TAXAS!$E$16))/6,IF($A1741=TAXAS!$A$17,IF($B1741="PARCELADO ATÉ 6X",$D1741-($D1741*TAXAS!$E$17))/6,IF($A1741=TAXAS!$A$18,IF($B1741="PARCELADO ATÉ 6X",$D1741-($D1741*TAXAS!$E$18))/6,IF($A1741=TAXAS!$A$19,IF($B1741="PARCELADO ATÉ 6X",$D1741-($D1741*TAXAS!$E$19))/6,IF($A1741=TAXAS!$A$20,IF($B1741="PARCELADO ATÉ 6X",$D1741-($D1741*TAXAS!$E$20))/6,IF($A1741=TAXAS!$A$21,IF($B1741="PARCELADO ATÉ 6X",$D1741-($D1741*TAXAS!$E$21))/6,IF($A1741=TAXAS!$A$22,IF($B1741="PARCELADO ATÉ 6X",$D1741-($D1741*TAXAS!$E$22))/6,IF($A1741=TAXAS!$A$23,IF($B1741="PARCELADO ATÉ 6X",$D1741-($D1741*TAXAS!$E$23))/6,IF($A1741=TAXAS!$A$24,IF($B1741="PARCELADO ATÉ 6X",$D1741-($D1741*TAXAS!$E$24))/6,IF($A1741=TAXAS!$A$25,IF($B1741="PARCELADO ATÉ 6X",$D1741-($D1741*TAXAS!$E$25))/6,IF($A1741=TAXAS!$A$26,IF($B1741="PARCELADO ATÉ 6X",$D1741-($D1741*TAXAS!$E$26))/6,IF($A1741=TAXAS!$A$27,IF($B1741="PARCELADO ATÉ 6X",$D1741-($D1741*TAXAS!$E$27))/6))))))))))))))))))))))))/1</f>
        <v>0</v>
      </c>
      <c r="I1741" s="9">
        <f>IF($A1741="VISA",IF($B1741="PARCELADO ATÉ 12X",$D1741-(D1741*TAXAS!$F$4))/12,IF($A1741="MASTER",IF($B1741="PARCELADO ATÉ 12X",$D1741-(D1741*TAXAS!$F$5))/12,IF($A1741="ELO",IF($B1741="PARCELADO ATÉ 12X",$D1741-(D1741*TAXAS!$F$6))/12,IF($A1741="HIPERCARD",IF($B1741="PARCELADO ATÉ 12X",$D1741-(D1741*TAXAS!$F$7))/12,IF($A1741="DINERS",IF($B1741="PARCELADO ATÉ 12X",$D1741-(D1741*TAXAS!$F$8))/12,IF($A1741="AMERICA EXPRESS",IF($B1741="PARCELADO ATÉ 12X",$D1741-(D1741*TAXAS!$F$9))/12,IF($A1741=TAXAS!$A$10,IF($B1741="PARCELADO ATÉ 12X",$D1741-($D1741*TAXAS!$F$10))/12,IF($A1741=TAXAS!$A$11,IF($B1741="PARCELADO ATÉ 12X",$D1741-($D1741*TAXAS!$F$11))/12,IF($A1741=TAXAS!$A$12,IF($B1741="PARCELADO ATÉ 12X",$D1741-($D1741*TAXAS!$F$12))/12,IF($A1741=TAXAS!$A$13,IF($B1741="PARCELADO ATÉ 12X",$D1741-($D1741*TAXAS!$F$13))/12,IF($A1741=TAXAS!$A$14,IF($B1741="PARCELADO ATÉ 12X",$D1741-($D1741*TAXAS!$F$14))/12,IF($A1741=TAXAS!$A$15,IF($B1741="PARCELADO ATÉ 12X",$D1741-($D1741*TAXAS!$F$15))/12,IF($A1741=TAXAS!$A$16,IF($B1741="PARCELADO ATÉ 12X",$D1741-($D1741*TAXAS!$F$16))/12,IF($A1741=TAXAS!$A$17,IF($B1741="PARCELADO ATÉ 12X",$D1741-($D1741*TAXAS!$F$17))/12,IF($A1741=TAXAS!$A$18,IF($B1741="PARCELADO ATÉ 12X",$D1741-($D1741*TAXAS!$F$18))/12,IF($A1741=TAXAS!$A$19,IF($B1741="PARCELADO ATÉ 12X",$D1741-($D1741*TAXAS!$F$19))/12,IF($A1741=TAXAS!$A$20,IF($B1741="PARCELADO ATÉ 12X",$D1741-($D1741*TAXAS!$F$20))/12,IF($A1741=TAXAS!$A$21,IF($B1741="PARCELADO ATÉ 12X",$D1741-($D1741*TAXAS!$F$21))/12,IF($A1741=TAXAS!$A$22,IF($B1741="PARCELADO ATÉ 12X",$D1741-($D1741*TAXAS!$F$22))/12,IF($A1741=TAXAS!$A$23,IF($B1741="PARCELADO ATÉ 12X",$D1741-($D1741*TAXAS!$F$23))/12,IF($A1741=TAXAS!$A$24,IF($B1741="PARCELADO ATÉ 12X",$D1741-($D1741*TAXAS!$F$24))/12,IF($A1741=TAXAS!$A$25,IF($B1741="PARCELADO ATÉ 12X",$D1741-($D1741*TAXAS!$F$25))/12,IF($A1741=TAXAS!$A$26,IF($B1741="PARCELADO ATÉ 12X",$D1741-($D1741*TAXAS!$F$26))/12,IF($A1741=TAXAS!$A$27,IF($B1741="PARCELADO ATÉ 12X",$D1741-($D1741*TAXAS!$F$27))/12))))))))))))))))))))))))/1</f>
        <v>0</v>
      </c>
      <c r="J1741" s="8">
        <f t="shared" si="0"/>
        <v>0</v>
      </c>
      <c r="K1741" s="10" t="b">
        <f>IF($B1741="PARCELADO ATÉ 3X",($D1741-($D1741*TAXAS!$D$4))-$J1741)</f>
        <v>0</v>
      </c>
      <c r="L1741" s="10" t="b">
        <f>IF($B1741="PARCELADO ATÉ 6X",($D1741-($D1741*TAXAS!$E$4))-$J1741)</f>
        <v>0</v>
      </c>
      <c r="M1741" s="10" t="b">
        <f>IF($B1741="PARCELADO ATÉ 12X",($D1741-($D1741*TAXAS!$F$4))-$J1741)</f>
        <v>0</v>
      </c>
      <c r="N1741" s="8">
        <f t="shared" si="1"/>
        <v>0</v>
      </c>
      <c r="O1741" s="10">
        <f t="shared" si="2"/>
        <v>0</v>
      </c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</row>
    <row r="1742" spans="1:31" ht="15.75" customHeight="1" x14ac:dyDescent="0.2">
      <c r="A1742" s="3"/>
      <c r="B1742" s="5"/>
      <c r="C1742" s="6"/>
      <c r="D1742" s="42"/>
      <c r="E1742" s="8">
        <f>IF($A1742="VISA",IF($B1742="DÉBITO",$D1742-($D1742*TAXAS!$B$4)),IF($A1742="MASTER",IF($B1742="DÉBITO",$D1742-($D1742*TAXAS!$B$5)),IF($A1742="ELO", IF($B1742="DÉBITO",$D1742-($D1742*TAXAS!$B$6)),IF($A1742="HIPERCARD",IF($B1742="DÉBITO",$D1742-($D1742*TAXAS!$B$7)),IF($A1742="DINERS",IF($B1742="DÉBITO",$D1742-($D1742*TAXAS!$B$8)),IF($A1742="AMERICA EXPRESS",IF($B1742="DÉBITO",$D1742-($D1742*TAXAS!$B$9)),IF($A1742=TAXAS!$A$10,IF($B1742="DÉBITO",$D1742-($D1742*TAXAS!$B$10)), IF($A1742=TAXAS!$A$11,IF($B1742="DÉBITO",$D1742-($D1742*TAXAS!$B$11)), IF($A1742=TAXAS!$A$12,IF($B1742="DÉBITO",$D1742-($D1742*TAXAS!$B$12)), IF($A1742=TAXAS!$A$13,IF($B1742="DÉBITO",$D1742-($D1742*TAXAS!$B$13)), IF($A1742=TAXAS!$A$14,IF($B1742="DÉBITO",$D1742-($D1742*TAXAS!$B$14)), IF($A1742=TAXAS!$A$15,IF($B1742="DÉBITO",$D1742-($D1742*TAXAS!$B$15)), IF($A1742=TAXAS!$A$16,IF($B1742="DÉBITO",$D1742-($D1742*TAXAS!$B$16)), IF($A1742=TAXAS!$A$17,IF($B1742="DÉBITO",$D1742-($D1742*TAXAS!$B$17)), IF($A1742=TAXAS!$A$18,IF($B1742="DÉBITO",$D1742-($D1742*TAXAS!$B$18)), IF($A1742=TAXAS!$A$19,IF($B1742="DÉBITO",$D1742-($D1742*TAXAS!$B$19)), IF($A1742=TAXAS!$A$20,IF($B1742="DÉBITO",$D1742-($D1742*TAXAS!$B$20)), IF($A1742=TAXAS!$A$21,IF($B1742="DÉBITO",$D1742-($D1742*TAXAS!$B$21)), IF($A1742=TAXAS!$A$22,IF($B1742="DÉBITO",$D1742-($D1742*TAXAS!$B$22)), IF($A1742=TAXAS!$A$23,IF($B1742="DÉBITO",$D1742-($D1742*TAXAS!$B$23)), IF($A1742=TAXAS!$A$24,IF($B1742="DÉBITO",$D1742-($D1742*TAXAS!$B$24)), IF($A1742=TAXAS!$A$25,IF($B1742="DÉBITO",$D1742-($D1742*TAXAS!$B$25)), IF($A1742=TAXAS!$A$26,IF($B1742="DÉBITO",$D1742-($D1742*TAXAS!$B$26)), IF($A1742=TAXAS!$A$27,IF($B1742="DÉBITO",$D1742-($D1742*TAXAS!$B$27))))))))))))))))))))))))))/1</f>
        <v>0</v>
      </c>
      <c r="F1742" s="8">
        <f>IF($A1742="VISA",IF($B1742="CRÉDITO",$D1742-($D1742*TAXAS!$C$4)),IF($A1742="MASTER",IF($B1742="CRÉDITO",$D1742-($D1742*TAXAS!$C$5)),IF($A1742="ELO", IF($B1742="CRÉDITO",$D1742-($D1742*TAXAS!$C$6)),IF($A1742="HIPERCARD",IF($B1742="CRÉDITO",$D1742-($D1742*TAXAS!$C$7)),IF($A1742="DINERS",IF($B1742="CRÉDITO",$D1742-($D1742*TAXAS!$C$8)),IF($A1742="AMERICA EXPRESS",IF($B1742="CRÉDITO",$D1742-($D1742*TAXAS!$C$9)),IF($A1742=TAXAS!$A$10,IF($B1742="CRÉDITO",$D1742-($D1742*TAXAS!$C$10)), IF($A1742=TAXAS!$A$11,IF($B1742="CRÉDITO",$D1742-($D1742*TAXAS!$C$11)), IF($A1742=TAXAS!$A$12,IF($B1742="CRÉDITO",$D1742-($D1742*TAXAS!$C$12)), IF($A1742=TAXAS!$A$13,IF($B1742="CRÉDITO",$D1742-($D1742*TAXAS!$C$13)), IF($A1742=TAXAS!$A$14,IF($B1742="CRÉDITO",$D1742-($D1742*TAXAS!$C$14)), IF($A1742=TAXAS!$A$15,IF($B1742="CRÉDITO",$D1742-($D1742*TAXAS!$C$15)), IF($A1742=TAXAS!$A$16,IF($B1742="CRÉDITO",$D1742-($D1742*TAXAS!$C$16)), IF($A1742=TAXAS!$A$17,IF($B1742="CRÉDITO",$D1742-($D1742*TAXAS!$C$17)), IF($A1742=TAXAS!$A$18,IF($B1742="CRÉDITO",$D1742-($D1742*TAXAS!$C$18)), IF($A1742=TAXAS!$A$19,IF($B1742="CRÉDITO",$D1742-($D1742*TAXAS!$C$19)), IF($A1742=TAXAS!$A$20,IF($B1742="CRÉDITO",$D1742-($D1742*TAXAS!$C$20)), IF($A1742=TAXAS!$A$21,IF($B1742="CRÉDITO",$D1742-($D1742*TAXAS!$C$21)), IF($A1742=TAXAS!$A$22,IF($B1742="CRÉDITO",$D1742-($D1742*TAXAS!$C$22)), IF($A1742=TAXAS!$A$23,IF($B1742="CRÉDITO",$D1742-($D1742*TAXAS!$C$23)), IF($A1742=TAXAS!$A$24,IF($B1742="CRÉDITO",$D1742-($D1742*TAXAS!$C$24)), IF($A1742=TAXAS!$A$25,IF($B1742="CRÉDITO",$D1742-($D1742*TAXAS!$C$25)), IF($A1742=TAXAS!$A$26,IF($B1742="CRÉDITO",$D1742-($D1742*TAXAS!$C$26)), IF($A1742=TAXAS!$A$27,IF($B1742="CRÉDITO",$D1742-($D1742*TAXAS!$C$27))))))))))))))))))))))))))/1</f>
        <v>0</v>
      </c>
      <c r="G1742" s="9">
        <f>IF($A1742="VISA",IF($B1742="PARCELADO ATÉ 3X",$D1742-(D1742*TAXAS!$D$4))/3,IF($A1742="MASTER",IF($B1742="PARCELADO ATÉ 3X",$D1742-(D1742*TAXAS!$D$5))/3,IF($A1742="ELO",IF($B1742="PARCELADO ATÉ 3X",$D1742-(D1742*TAXAS!$D$6))/3,IF($A1742="HIPERCARD",IF($B1742="PARCELADO ATÉ 3X",$D1742-(D1742*TAXAS!$D$7))/3,IF($A1742="DINERS",IF($B1742="PARCELADO ATÉ 3X",$D1742-(D1742*TAXAS!$D$8))/3,IF($A1742="AMERICA EXPRESS",IF($B1742="PARCELADO ATÉ 3X",$D1742-(D1742*TAXAS!$D$9))/3,IF($A1742=TAXAS!$A$10,IF($B1742="PARCELADO ATÉ 3X",$D1742-($D1742*TAXAS!$D$10))/3,IF($A1742=TAXAS!$A$11,IF($B1742="PARCELADO ATÉ 3X",$D1742-($D1742*TAXAS!$D$11))/3,IF($A1742=TAXAS!$A$12,IF($B1742="PARCELADO ATÉ 3X",$D1742-($D1742*TAXAS!$D$12))/3,IF($A1742=TAXAS!$A$13,IF($B1742="PARCELADO ATÉ 3X",$D1742-($D1742*TAXAS!$D$13))/3,IF($A1742=TAXAS!$A$14,IF($B1742="PARCELADO ATÉ 3X",$D1742-($D1742*TAXAS!$D$14))/3,IF($A1742=TAXAS!$A$15,IF($B1742="PARCELADO ATÉ 3X",$D1742-($D1742*TAXAS!$D$15))/3,IF($A1742=TAXAS!$A$16,IF($B1742="PARCELADO ATÉ 3X",$D1742-($D1742*TAXAS!$D$16))/3,IF($A1742=TAXAS!$A$17,IF($B1742="PARCELADO ATÉ 3X",$D1742-($D1742*TAXAS!$D$17))/3,IF($A1742=TAXAS!$A$18,IF($B1742="PARCELADO ATÉ 3X",$D1742-($D1742*TAXAS!$D$18))/3,IF($A1742=TAXAS!$A$19,IF($B1742="PARCELADO ATÉ 3X",$D1742-($D1742*TAXAS!$D$19))/3,IF($A1742=TAXAS!$A$20,IF($B1742="PARCELADO ATÉ 3X",$D1742-($D1742*TAXAS!$D$20))/3,IF($A1742=TAXAS!$A$21,IF($B1742="PARCELADO ATÉ 3X",$D1742-($D1742*TAXAS!$D$21))/3,IF($A1742=TAXAS!$A$22,IF($B1742="PARCELADO ATÉ 3X",$D1742-($D1742*TAXAS!$D$22))/3,IF($A1742=TAXAS!$A$23,IF($B1742="PARCELADO ATÉ 3X",$D1742-($D1742*TAXAS!$D$23))/3,IF($A1742=TAXAS!$A$24,IF($B1742="PARCELADO ATÉ 3X",$D1742-($D1742*TAXAS!$D$24))/3,IF($A1742=TAXAS!$A$25,IF($B1742="PARCELADO ATÉ 3X",$D1742-($D1742*TAXAS!$D$25))/3,IF($A1742=TAXAS!$A$26,IF($B1742="PARCELADO ATÉ 3X",$D1742-($D1742*TAXAS!$D$26))/3,IF($A1742=TAXAS!$A$27,IF($B1742="PARCELADO ATÉ 3X",$D1742-($D1742*TAXAS!$D$27))/3))))))))))))))))))))))))/1</f>
        <v>0</v>
      </c>
      <c r="H1742" s="9">
        <f>IF($A1742="VISA",IF($B1742="PARCELADO ATÉ 6X",$D1742-(D1742*TAXAS!$E$4))/6,IF($A1742="MASTER",IF($B1742="PARCELADO ATÉ 6X",$D1742-(D1742*TAXAS!$E$5))/6,IF($A1742="ELO",IF($B1742="PARCELADO ATÉ 6X",$D1742-(D1742*TAXAS!$E$6))/6,IF($A1742="HIPERCARD",IF($B1742="PARCELADO ATÉ 6X",$D1742-(D1742*TAXAS!$E$7))/6,IF($A1742="DINERS",IF($B1742="PARCELADO ATÉ 6X",$D1742-(D1742*TAXAS!$E$8))/6,IF($A1742="AMERICA EXPRESS",IF($B1742="PARCELADO ATÉ 6X",$D1742-(D1742*TAXAS!$E$9))/6,IF($A1742=TAXAS!$A$10,IF($B1742="PARCELADO ATÉ 6X",$D1742-($D1742*TAXAS!$E$10))/6,IF($A1742=TAXAS!$A$11,IF($B1742="PARCELADO ATÉ 6X",$D1742-($D1742*TAXAS!$E$11))/6,IF($A1742=TAXAS!$A$12,IF($B1742="PARCELADO ATÉ 6X",$D1742-($D1742*TAXAS!$E$12))/6,IF($A1742=TAXAS!$A$13,IF($B1742="PARCELADO ATÉ 6X",$D1742-($D1742*TAXAS!$E$13))/6,IF($A1742=TAXAS!$A$14,IF($B1742="PARCELADO ATÉ 6X",$D1742-($D1742*TAXAS!$E$14))/6,IF($A1742=TAXAS!$A$15,IF($B1742="PARCELADO ATÉ 6X",$D1742-($D1742*TAXAS!$E$15))/6,IF($A1742=TAXAS!$A$16,IF($B1742="PARCELADO ATÉ 6X",$D1742-($D1742*TAXAS!$E$16))/6,IF($A1742=TAXAS!$A$17,IF($B1742="PARCELADO ATÉ 6X",$D1742-($D1742*TAXAS!$E$17))/6,IF($A1742=TAXAS!$A$18,IF($B1742="PARCELADO ATÉ 6X",$D1742-($D1742*TAXAS!$E$18))/6,IF($A1742=TAXAS!$A$19,IF($B1742="PARCELADO ATÉ 6X",$D1742-($D1742*TAXAS!$E$19))/6,IF($A1742=TAXAS!$A$20,IF($B1742="PARCELADO ATÉ 6X",$D1742-($D1742*TAXAS!$E$20))/6,IF($A1742=TAXAS!$A$21,IF($B1742="PARCELADO ATÉ 6X",$D1742-($D1742*TAXAS!$E$21))/6,IF($A1742=TAXAS!$A$22,IF($B1742="PARCELADO ATÉ 6X",$D1742-($D1742*TAXAS!$E$22))/6,IF($A1742=TAXAS!$A$23,IF($B1742="PARCELADO ATÉ 6X",$D1742-($D1742*TAXAS!$E$23))/6,IF($A1742=TAXAS!$A$24,IF($B1742="PARCELADO ATÉ 6X",$D1742-($D1742*TAXAS!$E$24))/6,IF($A1742=TAXAS!$A$25,IF($B1742="PARCELADO ATÉ 6X",$D1742-($D1742*TAXAS!$E$25))/6,IF($A1742=TAXAS!$A$26,IF($B1742="PARCELADO ATÉ 6X",$D1742-($D1742*TAXAS!$E$26))/6,IF($A1742=TAXAS!$A$27,IF($B1742="PARCELADO ATÉ 6X",$D1742-($D1742*TAXAS!$E$27))/6))))))))))))))))))))))))/1</f>
        <v>0</v>
      </c>
      <c r="I1742" s="9">
        <f>IF($A1742="VISA",IF($B1742="PARCELADO ATÉ 12X",$D1742-(D1742*TAXAS!$F$4))/12,IF($A1742="MASTER",IF($B1742="PARCELADO ATÉ 12X",$D1742-(D1742*TAXAS!$F$5))/12,IF($A1742="ELO",IF($B1742="PARCELADO ATÉ 12X",$D1742-(D1742*TAXAS!$F$6))/12,IF($A1742="HIPERCARD",IF($B1742="PARCELADO ATÉ 12X",$D1742-(D1742*TAXAS!$F$7))/12,IF($A1742="DINERS",IF($B1742="PARCELADO ATÉ 12X",$D1742-(D1742*TAXAS!$F$8))/12,IF($A1742="AMERICA EXPRESS",IF($B1742="PARCELADO ATÉ 12X",$D1742-(D1742*TAXAS!$F$9))/12,IF($A1742=TAXAS!$A$10,IF($B1742="PARCELADO ATÉ 12X",$D1742-($D1742*TAXAS!$F$10))/12,IF($A1742=TAXAS!$A$11,IF($B1742="PARCELADO ATÉ 12X",$D1742-($D1742*TAXAS!$F$11))/12,IF($A1742=TAXAS!$A$12,IF($B1742="PARCELADO ATÉ 12X",$D1742-($D1742*TAXAS!$F$12))/12,IF($A1742=TAXAS!$A$13,IF($B1742="PARCELADO ATÉ 12X",$D1742-($D1742*TAXAS!$F$13))/12,IF($A1742=TAXAS!$A$14,IF($B1742="PARCELADO ATÉ 12X",$D1742-($D1742*TAXAS!$F$14))/12,IF($A1742=TAXAS!$A$15,IF($B1742="PARCELADO ATÉ 12X",$D1742-($D1742*TAXAS!$F$15))/12,IF($A1742=TAXAS!$A$16,IF($B1742="PARCELADO ATÉ 12X",$D1742-($D1742*TAXAS!$F$16))/12,IF($A1742=TAXAS!$A$17,IF($B1742="PARCELADO ATÉ 12X",$D1742-($D1742*TAXAS!$F$17))/12,IF($A1742=TAXAS!$A$18,IF($B1742="PARCELADO ATÉ 12X",$D1742-($D1742*TAXAS!$F$18))/12,IF($A1742=TAXAS!$A$19,IF($B1742="PARCELADO ATÉ 12X",$D1742-($D1742*TAXAS!$F$19))/12,IF($A1742=TAXAS!$A$20,IF($B1742="PARCELADO ATÉ 12X",$D1742-($D1742*TAXAS!$F$20))/12,IF($A1742=TAXAS!$A$21,IF($B1742="PARCELADO ATÉ 12X",$D1742-($D1742*TAXAS!$F$21))/12,IF($A1742=TAXAS!$A$22,IF($B1742="PARCELADO ATÉ 12X",$D1742-($D1742*TAXAS!$F$22))/12,IF($A1742=TAXAS!$A$23,IF($B1742="PARCELADO ATÉ 12X",$D1742-($D1742*TAXAS!$F$23))/12,IF($A1742=TAXAS!$A$24,IF($B1742="PARCELADO ATÉ 12X",$D1742-($D1742*TAXAS!$F$24))/12,IF($A1742=TAXAS!$A$25,IF($B1742="PARCELADO ATÉ 12X",$D1742-($D1742*TAXAS!$F$25))/12,IF($A1742=TAXAS!$A$26,IF($B1742="PARCELADO ATÉ 12X",$D1742-($D1742*TAXAS!$F$26))/12,IF($A1742=TAXAS!$A$27,IF($B1742="PARCELADO ATÉ 12X",$D1742-($D1742*TAXAS!$F$27))/12))))))))))))))))))))))))/1</f>
        <v>0</v>
      </c>
      <c r="J1742" s="8">
        <f t="shared" si="0"/>
        <v>0</v>
      </c>
      <c r="K1742" s="10" t="b">
        <f>IF($B1742="PARCELADO ATÉ 3X",($D1742-($D1742*TAXAS!$D$4))-$J1742)</f>
        <v>0</v>
      </c>
      <c r="L1742" s="10" t="b">
        <f>IF($B1742="PARCELADO ATÉ 6X",($D1742-($D1742*TAXAS!$E$4))-$J1742)</f>
        <v>0</v>
      </c>
      <c r="M1742" s="10" t="b">
        <f>IF($B1742="PARCELADO ATÉ 12X",($D1742-($D1742*TAXAS!$F$4))-$J1742)</f>
        <v>0</v>
      </c>
      <c r="N1742" s="8">
        <f t="shared" si="1"/>
        <v>0</v>
      </c>
      <c r="O1742" s="10">
        <f t="shared" si="2"/>
        <v>0</v>
      </c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</row>
    <row r="1743" spans="1:31" ht="15.75" customHeight="1" x14ac:dyDescent="0.2">
      <c r="A1743" s="3"/>
      <c r="B1743" s="5"/>
      <c r="C1743" s="6"/>
      <c r="D1743" s="42"/>
      <c r="E1743" s="8">
        <f>IF($A1743="VISA",IF($B1743="DÉBITO",$D1743-($D1743*TAXAS!$B$4)),IF($A1743="MASTER",IF($B1743="DÉBITO",$D1743-($D1743*TAXAS!$B$5)),IF($A1743="ELO", IF($B1743="DÉBITO",$D1743-($D1743*TAXAS!$B$6)),IF($A1743="HIPERCARD",IF($B1743="DÉBITO",$D1743-($D1743*TAXAS!$B$7)),IF($A1743="DINERS",IF($B1743="DÉBITO",$D1743-($D1743*TAXAS!$B$8)),IF($A1743="AMERICA EXPRESS",IF($B1743="DÉBITO",$D1743-($D1743*TAXAS!$B$9)),IF($A1743=TAXAS!$A$10,IF($B1743="DÉBITO",$D1743-($D1743*TAXAS!$B$10)), IF($A1743=TAXAS!$A$11,IF($B1743="DÉBITO",$D1743-($D1743*TAXAS!$B$11)), IF($A1743=TAXAS!$A$12,IF($B1743="DÉBITO",$D1743-($D1743*TAXAS!$B$12)), IF($A1743=TAXAS!$A$13,IF($B1743="DÉBITO",$D1743-($D1743*TAXAS!$B$13)), IF($A1743=TAXAS!$A$14,IF($B1743="DÉBITO",$D1743-($D1743*TAXAS!$B$14)), IF($A1743=TAXAS!$A$15,IF($B1743="DÉBITO",$D1743-($D1743*TAXAS!$B$15)), IF($A1743=TAXAS!$A$16,IF($B1743="DÉBITO",$D1743-($D1743*TAXAS!$B$16)), IF($A1743=TAXAS!$A$17,IF($B1743="DÉBITO",$D1743-($D1743*TAXAS!$B$17)), IF($A1743=TAXAS!$A$18,IF($B1743="DÉBITO",$D1743-($D1743*TAXAS!$B$18)), IF($A1743=TAXAS!$A$19,IF($B1743="DÉBITO",$D1743-($D1743*TAXAS!$B$19)), IF($A1743=TAXAS!$A$20,IF($B1743="DÉBITO",$D1743-($D1743*TAXAS!$B$20)), IF($A1743=TAXAS!$A$21,IF($B1743="DÉBITO",$D1743-($D1743*TAXAS!$B$21)), IF($A1743=TAXAS!$A$22,IF($B1743="DÉBITO",$D1743-($D1743*TAXAS!$B$22)), IF($A1743=TAXAS!$A$23,IF($B1743="DÉBITO",$D1743-($D1743*TAXAS!$B$23)), IF($A1743=TAXAS!$A$24,IF($B1743="DÉBITO",$D1743-($D1743*TAXAS!$B$24)), IF($A1743=TAXAS!$A$25,IF($B1743="DÉBITO",$D1743-($D1743*TAXAS!$B$25)), IF($A1743=TAXAS!$A$26,IF($B1743="DÉBITO",$D1743-($D1743*TAXAS!$B$26)), IF($A1743=TAXAS!$A$27,IF($B1743="DÉBITO",$D1743-($D1743*TAXAS!$B$27))))))))))))))))))))))))))/1</f>
        <v>0</v>
      </c>
      <c r="F1743" s="8">
        <f>IF($A1743="VISA",IF($B1743="CRÉDITO",$D1743-($D1743*TAXAS!$C$4)),IF($A1743="MASTER",IF($B1743="CRÉDITO",$D1743-($D1743*TAXAS!$C$5)),IF($A1743="ELO", IF($B1743="CRÉDITO",$D1743-($D1743*TAXAS!$C$6)),IF($A1743="HIPERCARD",IF($B1743="CRÉDITO",$D1743-($D1743*TAXAS!$C$7)),IF($A1743="DINERS",IF($B1743="CRÉDITO",$D1743-($D1743*TAXAS!$C$8)),IF($A1743="AMERICA EXPRESS",IF($B1743="CRÉDITO",$D1743-($D1743*TAXAS!$C$9)),IF($A1743=TAXAS!$A$10,IF($B1743="CRÉDITO",$D1743-($D1743*TAXAS!$C$10)), IF($A1743=TAXAS!$A$11,IF($B1743="CRÉDITO",$D1743-($D1743*TAXAS!$C$11)), IF($A1743=TAXAS!$A$12,IF($B1743="CRÉDITO",$D1743-($D1743*TAXAS!$C$12)), IF($A1743=TAXAS!$A$13,IF($B1743="CRÉDITO",$D1743-($D1743*TAXAS!$C$13)), IF($A1743=TAXAS!$A$14,IF($B1743="CRÉDITO",$D1743-($D1743*TAXAS!$C$14)), IF($A1743=TAXAS!$A$15,IF($B1743="CRÉDITO",$D1743-($D1743*TAXAS!$C$15)), IF($A1743=TAXAS!$A$16,IF($B1743="CRÉDITO",$D1743-($D1743*TAXAS!$C$16)), IF($A1743=TAXAS!$A$17,IF($B1743="CRÉDITO",$D1743-($D1743*TAXAS!$C$17)), IF($A1743=TAXAS!$A$18,IF($B1743="CRÉDITO",$D1743-($D1743*TAXAS!$C$18)), IF($A1743=TAXAS!$A$19,IF($B1743="CRÉDITO",$D1743-($D1743*TAXAS!$C$19)), IF($A1743=TAXAS!$A$20,IF($B1743="CRÉDITO",$D1743-($D1743*TAXAS!$C$20)), IF($A1743=TAXAS!$A$21,IF($B1743="CRÉDITO",$D1743-($D1743*TAXAS!$C$21)), IF($A1743=TAXAS!$A$22,IF($B1743="CRÉDITO",$D1743-($D1743*TAXAS!$C$22)), IF($A1743=TAXAS!$A$23,IF($B1743="CRÉDITO",$D1743-($D1743*TAXAS!$C$23)), IF($A1743=TAXAS!$A$24,IF($B1743="CRÉDITO",$D1743-($D1743*TAXAS!$C$24)), IF($A1743=TAXAS!$A$25,IF($B1743="CRÉDITO",$D1743-($D1743*TAXAS!$C$25)), IF($A1743=TAXAS!$A$26,IF($B1743="CRÉDITO",$D1743-($D1743*TAXAS!$C$26)), IF($A1743=TAXAS!$A$27,IF($B1743="CRÉDITO",$D1743-($D1743*TAXAS!$C$27))))))))))))))))))))))))))/1</f>
        <v>0</v>
      </c>
      <c r="G1743" s="9">
        <f>IF($A1743="VISA",IF($B1743="PARCELADO ATÉ 3X",$D1743-(D1743*TAXAS!$D$4))/3,IF($A1743="MASTER",IF($B1743="PARCELADO ATÉ 3X",$D1743-(D1743*TAXAS!$D$5))/3,IF($A1743="ELO",IF($B1743="PARCELADO ATÉ 3X",$D1743-(D1743*TAXAS!$D$6))/3,IF($A1743="HIPERCARD",IF($B1743="PARCELADO ATÉ 3X",$D1743-(D1743*TAXAS!$D$7))/3,IF($A1743="DINERS",IF($B1743="PARCELADO ATÉ 3X",$D1743-(D1743*TAXAS!$D$8))/3,IF($A1743="AMERICA EXPRESS",IF($B1743="PARCELADO ATÉ 3X",$D1743-(D1743*TAXAS!$D$9))/3,IF($A1743=TAXAS!$A$10,IF($B1743="PARCELADO ATÉ 3X",$D1743-($D1743*TAXAS!$D$10))/3,IF($A1743=TAXAS!$A$11,IF($B1743="PARCELADO ATÉ 3X",$D1743-($D1743*TAXAS!$D$11))/3,IF($A1743=TAXAS!$A$12,IF($B1743="PARCELADO ATÉ 3X",$D1743-($D1743*TAXAS!$D$12))/3,IF($A1743=TAXAS!$A$13,IF($B1743="PARCELADO ATÉ 3X",$D1743-($D1743*TAXAS!$D$13))/3,IF($A1743=TAXAS!$A$14,IF($B1743="PARCELADO ATÉ 3X",$D1743-($D1743*TAXAS!$D$14))/3,IF($A1743=TAXAS!$A$15,IF($B1743="PARCELADO ATÉ 3X",$D1743-($D1743*TAXAS!$D$15))/3,IF($A1743=TAXAS!$A$16,IF($B1743="PARCELADO ATÉ 3X",$D1743-($D1743*TAXAS!$D$16))/3,IF($A1743=TAXAS!$A$17,IF($B1743="PARCELADO ATÉ 3X",$D1743-($D1743*TAXAS!$D$17))/3,IF($A1743=TAXAS!$A$18,IF($B1743="PARCELADO ATÉ 3X",$D1743-($D1743*TAXAS!$D$18))/3,IF($A1743=TAXAS!$A$19,IF($B1743="PARCELADO ATÉ 3X",$D1743-($D1743*TAXAS!$D$19))/3,IF($A1743=TAXAS!$A$20,IF($B1743="PARCELADO ATÉ 3X",$D1743-($D1743*TAXAS!$D$20))/3,IF($A1743=TAXAS!$A$21,IF($B1743="PARCELADO ATÉ 3X",$D1743-($D1743*TAXAS!$D$21))/3,IF($A1743=TAXAS!$A$22,IF($B1743="PARCELADO ATÉ 3X",$D1743-($D1743*TAXAS!$D$22))/3,IF($A1743=TAXAS!$A$23,IF($B1743="PARCELADO ATÉ 3X",$D1743-($D1743*TAXAS!$D$23))/3,IF($A1743=TAXAS!$A$24,IF($B1743="PARCELADO ATÉ 3X",$D1743-($D1743*TAXAS!$D$24))/3,IF($A1743=TAXAS!$A$25,IF($B1743="PARCELADO ATÉ 3X",$D1743-($D1743*TAXAS!$D$25))/3,IF($A1743=TAXAS!$A$26,IF($B1743="PARCELADO ATÉ 3X",$D1743-($D1743*TAXAS!$D$26))/3,IF($A1743=TAXAS!$A$27,IF($B1743="PARCELADO ATÉ 3X",$D1743-($D1743*TAXAS!$D$27))/3))))))))))))))))))))))))/1</f>
        <v>0</v>
      </c>
      <c r="H1743" s="9">
        <f>IF($A1743="VISA",IF($B1743="PARCELADO ATÉ 6X",$D1743-(D1743*TAXAS!$E$4))/6,IF($A1743="MASTER",IF($B1743="PARCELADO ATÉ 6X",$D1743-(D1743*TAXAS!$E$5))/6,IF($A1743="ELO",IF($B1743="PARCELADO ATÉ 6X",$D1743-(D1743*TAXAS!$E$6))/6,IF($A1743="HIPERCARD",IF($B1743="PARCELADO ATÉ 6X",$D1743-(D1743*TAXAS!$E$7))/6,IF($A1743="DINERS",IF($B1743="PARCELADO ATÉ 6X",$D1743-(D1743*TAXAS!$E$8))/6,IF($A1743="AMERICA EXPRESS",IF($B1743="PARCELADO ATÉ 6X",$D1743-(D1743*TAXAS!$E$9))/6,IF($A1743=TAXAS!$A$10,IF($B1743="PARCELADO ATÉ 6X",$D1743-($D1743*TAXAS!$E$10))/6,IF($A1743=TAXAS!$A$11,IF($B1743="PARCELADO ATÉ 6X",$D1743-($D1743*TAXAS!$E$11))/6,IF($A1743=TAXAS!$A$12,IF($B1743="PARCELADO ATÉ 6X",$D1743-($D1743*TAXAS!$E$12))/6,IF($A1743=TAXAS!$A$13,IF($B1743="PARCELADO ATÉ 6X",$D1743-($D1743*TAXAS!$E$13))/6,IF($A1743=TAXAS!$A$14,IF($B1743="PARCELADO ATÉ 6X",$D1743-($D1743*TAXAS!$E$14))/6,IF($A1743=TAXAS!$A$15,IF($B1743="PARCELADO ATÉ 6X",$D1743-($D1743*TAXAS!$E$15))/6,IF($A1743=TAXAS!$A$16,IF($B1743="PARCELADO ATÉ 6X",$D1743-($D1743*TAXAS!$E$16))/6,IF($A1743=TAXAS!$A$17,IF($B1743="PARCELADO ATÉ 6X",$D1743-($D1743*TAXAS!$E$17))/6,IF($A1743=TAXAS!$A$18,IF($B1743="PARCELADO ATÉ 6X",$D1743-($D1743*TAXAS!$E$18))/6,IF($A1743=TAXAS!$A$19,IF($B1743="PARCELADO ATÉ 6X",$D1743-($D1743*TAXAS!$E$19))/6,IF($A1743=TAXAS!$A$20,IF($B1743="PARCELADO ATÉ 6X",$D1743-($D1743*TAXAS!$E$20))/6,IF($A1743=TAXAS!$A$21,IF($B1743="PARCELADO ATÉ 6X",$D1743-($D1743*TAXAS!$E$21))/6,IF($A1743=TAXAS!$A$22,IF($B1743="PARCELADO ATÉ 6X",$D1743-($D1743*TAXAS!$E$22))/6,IF($A1743=TAXAS!$A$23,IF($B1743="PARCELADO ATÉ 6X",$D1743-($D1743*TAXAS!$E$23))/6,IF($A1743=TAXAS!$A$24,IF($B1743="PARCELADO ATÉ 6X",$D1743-($D1743*TAXAS!$E$24))/6,IF($A1743=TAXAS!$A$25,IF($B1743="PARCELADO ATÉ 6X",$D1743-($D1743*TAXAS!$E$25))/6,IF($A1743=TAXAS!$A$26,IF($B1743="PARCELADO ATÉ 6X",$D1743-($D1743*TAXAS!$E$26))/6,IF($A1743=TAXAS!$A$27,IF($B1743="PARCELADO ATÉ 6X",$D1743-($D1743*TAXAS!$E$27))/6))))))))))))))))))))))))/1</f>
        <v>0</v>
      </c>
      <c r="I1743" s="9">
        <f>IF($A1743="VISA",IF($B1743="PARCELADO ATÉ 12X",$D1743-(D1743*TAXAS!$F$4))/12,IF($A1743="MASTER",IF($B1743="PARCELADO ATÉ 12X",$D1743-(D1743*TAXAS!$F$5))/12,IF($A1743="ELO",IF($B1743="PARCELADO ATÉ 12X",$D1743-(D1743*TAXAS!$F$6))/12,IF($A1743="HIPERCARD",IF($B1743="PARCELADO ATÉ 12X",$D1743-(D1743*TAXAS!$F$7))/12,IF($A1743="DINERS",IF($B1743="PARCELADO ATÉ 12X",$D1743-(D1743*TAXAS!$F$8))/12,IF($A1743="AMERICA EXPRESS",IF($B1743="PARCELADO ATÉ 12X",$D1743-(D1743*TAXAS!$F$9))/12,IF($A1743=TAXAS!$A$10,IF($B1743="PARCELADO ATÉ 12X",$D1743-($D1743*TAXAS!$F$10))/12,IF($A1743=TAXAS!$A$11,IF($B1743="PARCELADO ATÉ 12X",$D1743-($D1743*TAXAS!$F$11))/12,IF($A1743=TAXAS!$A$12,IF($B1743="PARCELADO ATÉ 12X",$D1743-($D1743*TAXAS!$F$12))/12,IF($A1743=TAXAS!$A$13,IF($B1743="PARCELADO ATÉ 12X",$D1743-($D1743*TAXAS!$F$13))/12,IF($A1743=TAXAS!$A$14,IF($B1743="PARCELADO ATÉ 12X",$D1743-($D1743*TAXAS!$F$14))/12,IF($A1743=TAXAS!$A$15,IF($B1743="PARCELADO ATÉ 12X",$D1743-($D1743*TAXAS!$F$15))/12,IF($A1743=TAXAS!$A$16,IF($B1743="PARCELADO ATÉ 12X",$D1743-($D1743*TAXAS!$F$16))/12,IF($A1743=TAXAS!$A$17,IF($B1743="PARCELADO ATÉ 12X",$D1743-($D1743*TAXAS!$F$17))/12,IF($A1743=TAXAS!$A$18,IF($B1743="PARCELADO ATÉ 12X",$D1743-($D1743*TAXAS!$F$18))/12,IF($A1743=TAXAS!$A$19,IF($B1743="PARCELADO ATÉ 12X",$D1743-($D1743*TAXAS!$F$19))/12,IF($A1743=TAXAS!$A$20,IF($B1743="PARCELADO ATÉ 12X",$D1743-($D1743*TAXAS!$F$20))/12,IF($A1743=TAXAS!$A$21,IF($B1743="PARCELADO ATÉ 12X",$D1743-($D1743*TAXAS!$F$21))/12,IF($A1743=TAXAS!$A$22,IF($B1743="PARCELADO ATÉ 12X",$D1743-($D1743*TAXAS!$F$22))/12,IF($A1743=TAXAS!$A$23,IF($B1743="PARCELADO ATÉ 12X",$D1743-($D1743*TAXAS!$F$23))/12,IF($A1743=TAXAS!$A$24,IF($B1743="PARCELADO ATÉ 12X",$D1743-($D1743*TAXAS!$F$24))/12,IF($A1743=TAXAS!$A$25,IF($B1743="PARCELADO ATÉ 12X",$D1743-($D1743*TAXAS!$F$25))/12,IF($A1743=TAXAS!$A$26,IF($B1743="PARCELADO ATÉ 12X",$D1743-($D1743*TAXAS!$F$26))/12,IF($A1743=TAXAS!$A$27,IF($B1743="PARCELADO ATÉ 12X",$D1743-($D1743*TAXAS!$F$27))/12))))))))))))))))))))))))/1</f>
        <v>0</v>
      </c>
      <c r="J1743" s="8">
        <f t="shared" si="0"/>
        <v>0</v>
      </c>
      <c r="K1743" s="10" t="b">
        <f>IF($B1743="PARCELADO ATÉ 3X",($D1743-($D1743*TAXAS!$D$4))-$J1743)</f>
        <v>0</v>
      </c>
      <c r="L1743" s="10" t="b">
        <f>IF($B1743="PARCELADO ATÉ 6X",($D1743-($D1743*TAXAS!$E$4))-$J1743)</f>
        <v>0</v>
      </c>
      <c r="M1743" s="10" t="b">
        <f>IF($B1743="PARCELADO ATÉ 12X",($D1743-($D1743*TAXAS!$F$4))-$J1743)</f>
        <v>0</v>
      </c>
      <c r="N1743" s="8">
        <f t="shared" si="1"/>
        <v>0</v>
      </c>
      <c r="O1743" s="10">
        <f t="shared" si="2"/>
        <v>0</v>
      </c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</row>
    <row r="1744" spans="1:31" ht="15.75" customHeight="1" x14ac:dyDescent="0.2">
      <c r="A1744" s="3"/>
      <c r="B1744" s="5"/>
      <c r="C1744" s="6"/>
      <c r="D1744" s="42"/>
      <c r="E1744" s="8">
        <f>IF($A1744="VISA",IF($B1744="DÉBITO",$D1744-($D1744*TAXAS!$B$4)),IF($A1744="MASTER",IF($B1744="DÉBITO",$D1744-($D1744*TAXAS!$B$5)),IF($A1744="ELO", IF($B1744="DÉBITO",$D1744-($D1744*TAXAS!$B$6)),IF($A1744="HIPERCARD",IF($B1744="DÉBITO",$D1744-($D1744*TAXAS!$B$7)),IF($A1744="DINERS",IF($B1744="DÉBITO",$D1744-($D1744*TAXAS!$B$8)),IF($A1744="AMERICA EXPRESS",IF($B1744="DÉBITO",$D1744-($D1744*TAXAS!$B$9)),IF($A1744=TAXAS!$A$10,IF($B1744="DÉBITO",$D1744-($D1744*TAXAS!$B$10)), IF($A1744=TAXAS!$A$11,IF($B1744="DÉBITO",$D1744-($D1744*TAXAS!$B$11)), IF($A1744=TAXAS!$A$12,IF($B1744="DÉBITO",$D1744-($D1744*TAXAS!$B$12)), IF($A1744=TAXAS!$A$13,IF($B1744="DÉBITO",$D1744-($D1744*TAXAS!$B$13)), IF($A1744=TAXAS!$A$14,IF($B1744="DÉBITO",$D1744-($D1744*TAXAS!$B$14)), IF($A1744=TAXAS!$A$15,IF($B1744="DÉBITO",$D1744-($D1744*TAXAS!$B$15)), IF($A1744=TAXAS!$A$16,IF($B1744="DÉBITO",$D1744-($D1744*TAXAS!$B$16)), IF($A1744=TAXAS!$A$17,IF($B1744="DÉBITO",$D1744-($D1744*TAXAS!$B$17)), IF($A1744=TAXAS!$A$18,IF($B1744="DÉBITO",$D1744-($D1744*TAXAS!$B$18)), IF($A1744=TAXAS!$A$19,IF($B1744="DÉBITO",$D1744-($D1744*TAXAS!$B$19)), IF($A1744=TAXAS!$A$20,IF($B1744="DÉBITO",$D1744-($D1744*TAXAS!$B$20)), IF($A1744=TAXAS!$A$21,IF($B1744="DÉBITO",$D1744-($D1744*TAXAS!$B$21)), IF($A1744=TAXAS!$A$22,IF($B1744="DÉBITO",$D1744-($D1744*TAXAS!$B$22)), IF($A1744=TAXAS!$A$23,IF($B1744="DÉBITO",$D1744-($D1744*TAXAS!$B$23)), IF($A1744=TAXAS!$A$24,IF($B1744="DÉBITO",$D1744-($D1744*TAXAS!$B$24)), IF($A1744=TAXAS!$A$25,IF($B1744="DÉBITO",$D1744-($D1744*TAXAS!$B$25)), IF($A1744=TAXAS!$A$26,IF($B1744="DÉBITO",$D1744-($D1744*TAXAS!$B$26)), IF($A1744=TAXAS!$A$27,IF($B1744="DÉBITO",$D1744-($D1744*TAXAS!$B$27))))))))))))))))))))))))))/1</f>
        <v>0</v>
      </c>
      <c r="F1744" s="8">
        <f>IF($A1744="VISA",IF($B1744="CRÉDITO",$D1744-($D1744*TAXAS!$C$4)),IF($A1744="MASTER",IF($B1744="CRÉDITO",$D1744-($D1744*TAXAS!$C$5)),IF($A1744="ELO", IF($B1744="CRÉDITO",$D1744-($D1744*TAXAS!$C$6)),IF($A1744="HIPERCARD",IF($B1744="CRÉDITO",$D1744-($D1744*TAXAS!$C$7)),IF($A1744="DINERS",IF($B1744="CRÉDITO",$D1744-($D1744*TAXAS!$C$8)),IF($A1744="AMERICA EXPRESS",IF($B1744="CRÉDITO",$D1744-($D1744*TAXAS!$C$9)),IF($A1744=TAXAS!$A$10,IF($B1744="CRÉDITO",$D1744-($D1744*TAXAS!$C$10)), IF($A1744=TAXAS!$A$11,IF($B1744="CRÉDITO",$D1744-($D1744*TAXAS!$C$11)), IF($A1744=TAXAS!$A$12,IF($B1744="CRÉDITO",$D1744-($D1744*TAXAS!$C$12)), IF($A1744=TAXAS!$A$13,IF($B1744="CRÉDITO",$D1744-($D1744*TAXAS!$C$13)), IF($A1744=TAXAS!$A$14,IF($B1744="CRÉDITO",$D1744-($D1744*TAXAS!$C$14)), IF($A1744=TAXAS!$A$15,IF($B1744="CRÉDITO",$D1744-($D1744*TAXAS!$C$15)), IF($A1744=TAXAS!$A$16,IF($B1744="CRÉDITO",$D1744-($D1744*TAXAS!$C$16)), IF($A1744=TAXAS!$A$17,IF($B1744="CRÉDITO",$D1744-($D1744*TAXAS!$C$17)), IF($A1744=TAXAS!$A$18,IF($B1744="CRÉDITO",$D1744-($D1744*TAXAS!$C$18)), IF($A1744=TAXAS!$A$19,IF($B1744="CRÉDITO",$D1744-($D1744*TAXAS!$C$19)), IF($A1744=TAXAS!$A$20,IF($B1744="CRÉDITO",$D1744-($D1744*TAXAS!$C$20)), IF($A1744=TAXAS!$A$21,IF($B1744="CRÉDITO",$D1744-($D1744*TAXAS!$C$21)), IF($A1744=TAXAS!$A$22,IF($B1744="CRÉDITO",$D1744-($D1744*TAXAS!$C$22)), IF($A1744=TAXAS!$A$23,IF($B1744="CRÉDITO",$D1744-($D1744*TAXAS!$C$23)), IF($A1744=TAXAS!$A$24,IF($B1744="CRÉDITO",$D1744-($D1744*TAXAS!$C$24)), IF($A1744=TAXAS!$A$25,IF($B1744="CRÉDITO",$D1744-($D1744*TAXAS!$C$25)), IF($A1744=TAXAS!$A$26,IF($B1744="CRÉDITO",$D1744-($D1744*TAXAS!$C$26)), IF($A1744=TAXAS!$A$27,IF($B1744="CRÉDITO",$D1744-($D1744*TAXAS!$C$27))))))))))))))))))))))))))/1</f>
        <v>0</v>
      </c>
      <c r="G1744" s="9">
        <f>IF($A1744="VISA",IF($B1744="PARCELADO ATÉ 3X",$D1744-(D1744*TAXAS!$D$4))/3,IF($A1744="MASTER",IF($B1744="PARCELADO ATÉ 3X",$D1744-(D1744*TAXAS!$D$5))/3,IF($A1744="ELO",IF($B1744="PARCELADO ATÉ 3X",$D1744-(D1744*TAXAS!$D$6))/3,IF($A1744="HIPERCARD",IF($B1744="PARCELADO ATÉ 3X",$D1744-(D1744*TAXAS!$D$7))/3,IF($A1744="DINERS",IF($B1744="PARCELADO ATÉ 3X",$D1744-(D1744*TAXAS!$D$8))/3,IF($A1744="AMERICA EXPRESS",IF($B1744="PARCELADO ATÉ 3X",$D1744-(D1744*TAXAS!$D$9))/3,IF($A1744=TAXAS!$A$10,IF($B1744="PARCELADO ATÉ 3X",$D1744-($D1744*TAXAS!$D$10))/3,IF($A1744=TAXAS!$A$11,IF($B1744="PARCELADO ATÉ 3X",$D1744-($D1744*TAXAS!$D$11))/3,IF($A1744=TAXAS!$A$12,IF($B1744="PARCELADO ATÉ 3X",$D1744-($D1744*TAXAS!$D$12))/3,IF($A1744=TAXAS!$A$13,IF($B1744="PARCELADO ATÉ 3X",$D1744-($D1744*TAXAS!$D$13))/3,IF($A1744=TAXAS!$A$14,IF($B1744="PARCELADO ATÉ 3X",$D1744-($D1744*TAXAS!$D$14))/3,IF($A1744=TAXAS!$A$15,IF($B1744="PARCELADO ATÉ 3X",$D1744-($D1744*TAXAS!$D$15))/3,IF($A1744=TAXAS!$A$16,IF($B1744="PARCELADO ATÉ 3X",$D1744-($D1744*TAXAS!$D$16))/3,IF($A1744=TAXAS!$A$17,IF($B1744="PARCELADO ATÉ 3X",$D1744-($D1744*TAXAS!$D$17))/3,IF($A1744=TAXAS!$A$18,IF($B1744="PARCELADO ATÉ 3X",$D1744-($D1744*TAXAS!$D$18))/3,IF($A1744=TAXAS!$A$19,IF($B1744="PARCELADO ATÉ 3X",$D1744-($D1744*TAXAS!$D$19))/3,IF($A1744=TAXAS!$A$20,IF($B1744="PARCELADO ATÉ 3X",$D1744-($D1744*TAXAS!$D$20))/3,IF($A1744=TAXAS!$A$21,IF($B1744="PARCELADO ATÉ 3X",$D1744-($D1744*TAXAS!$D$21))/3,IF($A1744=TAXAS!$A$22,IF($B1744="PARCELADO ATÉ 3X",$D1744-($D1744*TAXAS!$D$22))/3,IF($A1744=TAXAS!$A$23,IF($B1744="PARCELADO ATÉ 3X",$D1744-($D1744*TAXAS!$D$23))/3,IF($A1744=TAXAS!$A$24,IF($B1744="PARCELADO ATÉ 3X",$D1744-($D1744*TAXAS!$D$24))/3,IF($A1744=TAXAS!$A$25,IF($B1744="PARCELADO ATÉ 3X",$D1744-($D1744*TAXAS!$D$25))/3,IF($A1744=TAXAS!$A$26,IF($B1744="PARCELADO ATÉ 3X",$D1744-($D1744*TAXAS!$D$26))/3,IF($A1744=TAXAS!$A$27,IF($B1744="PARCELADO ATÉ 3X",$D1744-($D1744*TAXAS!$D$27))/3))))))))))))))))))))))))/1</f>
        <v>0</v>
      </c>
      <c r="H1744" s="9">
        <f>IF($A1744="VISA",IF($B1744="PARCELADO ATÉ 6X",$D1744-(D1744*TAXAS!$E$4))/6,IF($A1744="MASTER",IF($B1744="PARCELADO ATÉ 6X",$D1744-(D1744*TAXAS!$E$5))/6,IF($A1744="ELO",IF($B1744="PARCELADO ATÉ 6X",$D1744-(D1744*TAXAS!$E$6))/6,IF($A1744="HIPERCARD",IF($B1744="PARCELADO ATÉ 6X",$D1744-(D1744*TAXAS!$E$7))/6,IF($A1744="DINERS",IF($B1744="PARCELADO ATÉ 6X",$D1744-(D1744*TAXAS!$E$8))/6,IF($A1744="AMERICA EXPRESS",IF($B1744="PARCELADO ATÉ 6X",$D1744-(D1744*TAXAS!$E$9))/6,IF($A1744=TAXAS!$A$10,IF($B1744="PARCELADO ATÉ 6X",$D1744-($D1744*TAXAS!$E$10))/6,IF($A1744=TAXAS!$A$11,IF($B1744="PARCELADO ATÉ 6X",$D1744-($D1744*TAXAS!$E$11))/6,IF($A1744=TAXAS!$A$12,IF($B1744="PARCELADO ATÉ 6X",$D1744-($D1744*TAXAS!$E$12))/6,IF($A1744=TAXAS!$A$13,IF($B1744="PARCELADO ATÉ 6X",$D1744-($D1744*TAXAS!$E$13))/6,IF($A1744=TAXAS!$A$14,IF($B1744="PARCELADO ATÉ 6X",$D1744-($D1744*TAXAS!$E$14))/6,IF($A1744=TAXAS!$A$15,IF($B1744="PARCELADO ATÉ 6X",$D1744-($D1744*TAXAS!$E$15))/6,IF($A1744=TAXAS!$A$16,IF($B1744="PARCELADO ATÉ 6X",$D1744-($D1744*TAXAS!$E$16))/6,IF($A1744=TAXAS!$A$17,IF($B1744="PARCELADO ATÉ 6X",$D1744-($D1744*TAXAS!$E$17))/6,IF($A1744=TAXAS!$A$18,IF($B1744="PARCELADO ATÉ 6X",$D1744-($D1744*TAXAS!$E$18))/6,IF($A1744=TAXAS!$A$19,IF($B1744="PARCELADO ATÉ 6X",$D1744-($D1744*TAXAS!$E$19))/6,IF($A1744=TAXAS!$A$20,IF($B1744="PARCELADO ATÉ 6X",$D1744-($D1744*TAXAS!$E$20))/6,IF($A1744=TAXAS!$A$21,IF($B1744="PARCELADO ATÉ 6X",$D1744-($D1744*TAXAS!$E$21))/6,IF($A1744=TAXAS!$A$22,IF($B1744="PARCELADO ATÉ 6X",$D1744-($D1744*TAXAS!$E$22))/6,IF($A1744=TAXAS!$A$23,IF($B1744="PARCELADO ATÉ 6X",$D1744-($D1744*TAXAS!$E$23))/6,IF($A1744=TAXAS!$A$24,IF($B1744="PARCELADO ATÉ 6X",$D1744-($D1744*TAXAS!$E$24))/6,IF($A1744=TAXAS!$A$25,IF($B1744="PARCELADO ATÉ 6X",$D1744-($D1744*TAXAS!$E$25))/6,IF($A1744=TAXAS!$A$26,IF($B1744="PARCELADO ATÉ 6X",$D1744-($D1744*TAXAS!$E$26))/6,IF($A1744=TAXAS!$A$27,IF($B1744="PARCELADO ATÉ 6X",$D1744-($D1744*TAXAS!$E$27))/6))))))))))))))))))))))))/1</f>
        <v>0</v>
      </c>
      <c r="I1744" s="9">
        <f>IF($A1744="VISA",IF($B1744="PARCELADO ATÉ 12X",$D1744-(D1744*TAXAS!$F$4))/12,IF($A1744="MASTER",IF($B1744="PARCELADO ATÉ 12X",$D1744-(D1744*TAXAS!$F$5))/12,IF($A1744="ELO",IF($B1744="PARCELADO ATÉ 12X",$D1744-(D1744*TAXAS!$F$6))/12,IF($A1744="HIPERCARD",IF($B1744="PARCELADO ATÉ 12X",$D1744-(D1744*TAXAS!$F$7))/12,IF($A1744="DINERS",IF($B1744="PARCELADO ATÉ 12X",$D1744-(D1744*TAXAS!$F$8))/12,IF($A1744="AMERICA EXPRESS",IF($B1744="PARCELADO ATÉ 12X",$D1744-(D1744*TAXAS!$F$9))/12,IF($A1744=TAXAS!$A$10,IF($B1744="PARCELADO ATÉ 12X",$D1744-($D1744*TAXAS!$F$10))/12,IF($A1744=TAXAS!$A$11,IF($B1744="PARCELADO ATÉ 12X",$D1744-($D1744*TAXAS!$F$11))/12,IF($A1744=TAXAS!$A$12,IF($B1744="PARCELADO ATÉ 12X",$D1744-($D1744*TAXAS!$F$12))/12,IF($A1744=TAXAS!$A$13,IF($B1744="PARCELADO ATÉ 12X",$D1744-($D1744*TAXAS!$F$13))/12,IF($A1744=TAXAS!$A$14,IF($B1744="PARCELADO ATÉ 12X",$D1744-($D1744*TAXAS!$F$14))/12,IF($A1744=TAXAS!$A$15,IF($B1744="PARCELADO ATÉ 12X",$D1744-($D1744*TAXAS!$F$15))/12,IF($A1744=TAXAS!$A$16,IF($B1744="PARCELADO ATÉ 12X",$D1744-($D1744*TAXAS!$F$16))/12,IF($A1744=TAXAS!$A$17,IF($B1744="PARCELADO ATÉ 12X",$D1744-($D1744*TAXAS!$F$17))/12,IF($A1744=TAXAS!$A$18,IF($B1744="PARCELADO ATÉ 12X",$D1744-($D1744*TAXAS!$F$18))/12,IF($A1744=TAXAS!$A$19,IF($B1744="PARCELADO ATÉ 12X",$D1744-($D1744*TAXAS!$F$19))/12,IF($A1744=TAXAS!$A$20,IF($B1744="PARCELADO ATÉ 12X",$D1744-($D1744*TAXAS!$F$20))/12,IF($A1744=TAXAS!$A$21,IF($B1744="PARCELADO ATÉ 12X",$D1744-($D1744*TAXAS!$F$21))/12,IF($A1744=TAXAS!$A$22,IF($B1744="PARCELADO ATÉ 12X",$D1744-($D1744*TAXAS!$F$22))/12,IF($A1744=TAXAS!$A$23,IF($B1744="PARCELADO ATÉ 12X",$D1744-($D1744*TAXAS!$F$23))/12,IF($A1744=TAXAS!$A$24,IF($B1744="PARCELADO ATÉ 12X",$D1744-($D1744*TAXAS!$F$24))/12,IF($A1744=TAXAS!$A$25,IF($B1744="PARCELADO ATÉ 12X",$D1744-($D1744*TAXAS!$F$25))/12,IF($A1744=TAXAS!$A$26,IF($B1744="PARCELADO ATÉ 12X",$D1744-($D1744*TAXAS!$F$26))/12,IF($A1744=TAXAS!$A$27,IF($B1744="PARCELADO ATÉ 12X",$D1744-($D1744*TAXAS!$F$27))/12))))))))))))))))))))))))/1</f>
        <v>0</v>
      </c>
      <c r="J1744" s="8">
        <f t="shared" si="0"/>
        <v>0</v>
      </c>
      <c r="K1744" s="10" t="b">
        <f>IF($B1744="PARCELADO ATÉ 3X",($D1744-($D1744*TAXAS!$D$4))-$J1744)</f>
        <v>0</v>
      </c>
      <c r="L1744" s="10" t="b">
        <f>IF($B1744="PARCELADO ATÉ 6X",($D1744-($D1744*TAXAS!$E$4))-$J1744)</f>
        <v>0</v>
      </c>
      <c r="M1744" s="10" t="b">
        <f>IF($B1744="PARCELADO ATÉ 12X",($D1744-($D1744*TAXAS!$F$4))-$J1744)</f>
        <v>0</v>
      </c>
      <c r="N1744" s="8">
        <f t="shared" si="1"/>
        <v>0</v>
      </c>
      <c r="O1744" s="10">
        <f t="shared" si="2"/>
        <v>0</v>
      </c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</row>
    <row r="1745" spans="1:31" ht="15.75" customHeight="1" x14ac:dyDescent="0.2">
      <c r="A1745" s="3"/>
      <c r="B1745" s="5"/>
      <c r="C1745" s="6"/>
      <c r="D1745" s="42"/>
      <c r="E1745" s="8">
        <f>IF($A1745="VISA",IF($B1745="DÉBITO",$D1745-($D1745*TAXAS!$B$4)),IF($A1745="MASTER",IF($B1745="DÉBITO",$D1745-($D1745*TAXAS!$B$5)),IF($A1745="ELO", IF($B1745="DÉBITO",$D1745-($D1745*TAXAS!$B$6)),IF($A1745="HIPERCARD",IF($B1745="DÉBITO",$D1745-($D1745*TAXAS!$B$7)),IF($A1745="DINERS",IF($B1745="DÉBITO",$D1745-($D1745*TAXAS!$B$8)),IF($A1745="AMERICA EXPRESS",IF($B1745="DÉBITO",$D1745-($D1745*TAXAS!$B$9)),IF($A1745=TAXAS!$A$10,IF($B1745="DÉBITO",$D1745-($D1745*TAXAS!$B$10)), IF($A1745=TAXAS!$A$11,IF($B1745="DÉBITO",$D1745-($D1745*TAXAS!$B$11)), IF($A1745=TAXAS!$A$12,IF($B1745="DÉBITO",$D1745-($D1745*TAXAS!$B$12)), IF($A1745=TAXAS!$A$13,IF($B1745="DÉBITO",$D1745-($D1745*TAXAS!$B$13)), IF($A1745=TAXAS!$A$14,IF($B1745="DÉBITO",$D1745-($D1745*TAXAS!$B$14)), IF($A1745=TAXAS!$A$15,IF($B1745="DÉBITO",$D1745-($D1745*TAXAS!$B$15)), IF($A1745=TAXAS!$A$16,IF($B1745="DÉBITO",$D1745-($D1745*TAXAS!$B$16)), IF($A1745=TAXAS!$A$17,IF($B1745="DÉBITO",$D1745-($D1745*TAXAS!$B$17)), IF($A1745=TAXAS!$A$18,IF($B1745="DÉBITO",$D1745-($D1745*TAXAS!$B$18)), IF($A1745=TAXAS!$A$19,IF($B1745="DÉBITO",$D1745-($D1745*TAXAS!$B$19)), IF($A1745=TAXAS!$A$20,IF($B1745="DÉBITO",$D1745-($D1745*TAXAS!$B$20)), IF($A1745=TAXAS!$A$21,IF($B1745="DÉBITO",$D1745-($D1745*TAXAS!$B$21)), IF($A1745=TAXAS!$A$22,IF($B1745="DÉBITO",$D1745-($D1745*TAXAS!$B$22)), IF($A1745=TAXAS!$A$23,IF($B1745="DÉBITO",$D1745-($D1745*TAXAS!$B$23)), IF($A1745=TAXAS!$A$24,IF($B1745="DÉBITO",$D1745-($D1745*TAXAS!$B$24)), IF($A1745=TAXAS!$A$25,IF($B1745="DÉBITO",$D1745-($D1745*TAXAS!$B$25)), IF($A1745=TAXAS!$A$26,IF($B1745="DÉBITO",$D1745-($D1745*TAXAS!$B$26)), IF($A1745=TAXAS!$A$27,IF($B1745="DÉBITO",$D1745-($D1745*TAXAS!$B$27))))))))))))))))))))))))))/1</f>
        <v>0</v>
      </c>
      <c r="F1745" s="8">
        <f>IF($A1745="VISA",IF($B1745="CRÉDITO",$D1745-($D1745*TAXAS!$C$4)),IF($A1745="MASTER",IF($B1745="CRÉDITO",$D1745-($D1745*TAXAS!$C$5)),IF($A1745="ELO", IF($B1745="CRÉDITO",$D1745-($D1745*TAXAS!$C$6)),IF($A1745="HIPERCARD",IF($B1745="CRÉDITO",$D1745-($D1745*TAXAS!$C$7)),IF($A1745="DINERS",IF($B1745="CRÉDITO",$D1745-($D1745*TAXAS!$C$8)),IF($A1745="AMERICA EXPRESS",IF($B1745="CRÉDITO",$D1745-($D1745*TAXAS!$C$9)),IF($A1745=TAXAS!$A$10,IF($B1745="CRÉDITO",$D1745-($D1745*TAXAS!$C$10)), IF($A1745=TAXAS!$A$11,IF($B1745="CRÉDITO",$D1745-($D1745*TAXAS!$C$11)), IF($A1745=TAXAS!$A$12,IF($B1745="CRÉDITO",$D1745-($D1745*TAXAS!$C$12)), IF($A1745=TAXAS!$A$13,IF($B1745="CRÉDITO",$D1745-($D1745*TAXAS!$C$13)), IF($A1745=TAXAS!$A$14,IF($B1745="CRÉDITO",$D1745-($D1745*TAXAS!$C$14)), IF($A1745=TAXAS!$A$15,IF($B1745="CRÉDITO",$D1745-($D1745*TAXAS!$C$15)), IF($A1745=TAXAS!$A$16,IF($B1745="CRÉDITO",$D1745-($D1745*TAXAS!$C$16)), IF($A1745=TAXAS!$A$17,IF($B1745="CRÉDITO",$D1745-($D1745*TAXAS!$C$17)), IF($A1745=TAXAS!$A$18,IF($B1745="CRÉDITO",$D1745-($D1745*TAXAS!$C$18)), IF($A1745=TAXAS!$A$19,IF($B1745="CRÉDITO",$D1745-($D1745*TAXAS!$C$19)), IF($A1745=TAXAS!$A$20,IF($B1745="CRÉDITO",$D1745-($D1745*TAXAS!$C$20)), IF($A1745=TAXAS!$A$21,IF($B1745="CRÉDITO",$D1745-($D1745*TAXAS!$C$21)), IF($A1745=TAXAS!$A$22,IF($B1745="CRÉDITO",$D1745-($D1745*TAXAS!$C$22)), IF($A1745=TAXAS!$A$23,IF($B1745="CRÉDITO",$D1745-($D1745*TAXAS!$C$23)), IF($A1745=TAXAS!$A$24,IF($B1745="CRÉDITO",$D1745-($D1745*TAXAS!$C$24)), IF($A1745=TAXAS!$A$25,IF($B1745="CRÉDITO",$D1745-($D1745*TAXAS!$C$25)), IF($A1745=TAXAS!$A$26,IF($B1745="CRÉDITO",$D1745-($D1745*TAXAS!$C$26)), IF($A1745=TAXAS!$A$27,IF($B1745="CRÉDITO",$D1745-($D1745*TAXAS!$C$27))))))))))))))))))))))))))/1</f>
        <v>0</v>
      </c>
      <c r="G1745" s="9">
        <f>IF($A1745="VISA",IF($B1745="PARCELADO ATÉ 3X",$D1745-(D1745*TAXAS!$D$4))/3,IF($A1745="MASTER",IF($B1745="PARCELADO ATÉ 3X",$D1745-(D1745*TAXAS!$D$5))/3,IF($A1745="ELO",IF($B1745="PARCELADO ATÉ 3X",$D1745-(D1745*TAXAS!$D$6))/3,IF($A1745="HIPERCARD",IF($B1745="PARCELADO ATÉ 3X",$D1745-(D1745*TAXAS!$D$7))/3,IF($A1745="DINERS",IF($B1745="PARCELADO ATÉ 3X",$D1745-(D1745*TAXAS!$D$8))/3,IF($A1745="AMERICA EXPRESS",IF($B1745="PARCELADO ATÉ 3X",$D1745-(D1745*TAXAS!$D$9))/3,IF($A1745=TAXAS!$A$10,IF($B1745="PARCELADO ATÉ 3X",$D1745-($D1745*TAXAS!$D$10))/3,IF($A1745=TAXAS!$A$11,IF($B1745="PARCELADO ATÉ 3X",$D1745-($D1745*TAXAS!$D$11))/3,IF($A1745=TAXAS!$A$12,IF($B1745="PARCELADO ATÉ 3X",$D1745-($D1745*TAXAS!$D$12))/3,IF($A1745=TAXAS!$A$13,IF($B1745="PARCELADO ATÉ 3X",$D1745-($D1745*TAXAS!$D$13))/3,IF($A1745=TAXAS!$A$14,IF($B1745="PARCELADO ATÉ 3X",$D1745-($D1745*TAXAS!$D$14))/3,IF($A1745=TAXAS!$A$15,IF($B1745="PARCELADO ATÉ 3X",$D1745-($D1745*TAXAS!$D$15))/3,IF($A1745=TAXAS!$A$16,IF($B1745="PARCELADO ATÉ 3X",$D1745-($D1745*TAXAS!$D$16))/3,IF($A1745=TAXAS!$A$17,IF($B1745="PARCELADO ATÉ 3X",$D1745-($D1745*TAXAS!$D$17))/3,IF($A1745=TAXAS!$A$18,IF($B1745="PARCELADO ATÉ 3X",$D1745-($D1745*TAXAS!$D$18))/3,IF($A1745=TAXAS!$A$19,IF($B1745="PARCELADO ATÉ 3X",$D1745-($D1745*TAXAS!$D$19))/3,IF($A1745=TAXAS!$A$20,IF($B1745="PARCELADO ATÉ 3X",$D1745-($D1745*TAXAS!$D$20))/3,IF($A1745=TAXAS!$A$21,IF($B1745="PARCELADO ATÉ 3X",$D1745-($D1745*TAXAS!$D$21))/3,IF($A1745=TAXAS!$A$22,IF($B1745="PARCELADO ATÉ 3X",$D1745-($D1745*TAXAS!$D$22))/3,IF($A1745=TAXAS!$A$23,IF($B1745="PARCELADO ATÉ 3X",$D1745-($D1745*TAXAS!$D$23))/3,IF($A1745=TAXAS!$A$24,IF($B1745="PARCELADO ATÉ 3X",$D1745-($D1745*TAXAS!$D$24))/3,IF($A1745=TAXAS!$A$25,IF($B1745="PARCELADO ATÉ 3X",$D1745-($D1745*TAXAS!$D$25))/3,IF($A1745=TAXAS!$A$26,IF($B1745="PARCELADO ATÉ 3X",$D1745-($D1745*TAXAS!$D$26))/3,IF($A1745=TAXAS!$A$27,IF($B1745="PARCELADO ATÉ 3X",$D1745-($D1745*TAXAS!$D$27))/3))))))))))))))))))))))))/1</f>
        <v>0</v>
      </c>
      <c r="H1745" s="9">
        <f>IF($A1745="VISA",IF($B1745="PARCELADO ATÉ 6X",$D1745-(D1745*TAXAS!$E$4))/6,IF($A1745="MASTER",IF($B1745="PARCELADO ATÉ 6X",$D1745-(D1745*TAXAS!$E$5))/6,IF($A1745="ELO",IF($B1745="PARCELADO ATÉ 6X",$D1745-(D1745*TAXAS!$E$6))/6,IF($A1745="HIPERCARD",IF($B1745="PARCELADO ATÉ 6X",$D1745-(D1745*TAXAS!$E$7))/6,IF($A1745="DINERS",IF($B1745="PARCELADO ATÉ 6X",$D1745-(D1745*TAXAS!$E$8))/6,IF($A1745="AMERICA EXPRESS",IF($B1745="PARCELADO ATÉ 6X",$D1745-(D1745*TAXAS!$E$9))/6,IF($A1745=TAXAS!$A$10,IF($B1745="PARCELADO ATÉ 6X",$D1745-($D1745*TAXAS!$E$10))/6,IF($A1745=TAXAS!$A$11,IF($B1745="PARCELADO ATÉ 6X",$D1745-($D1745*TAXAS!$E$11))/6,IF($A1745=TAXAS!$A$12,IF($B1745="PARCELADO ATÉ 6X",$D1745-($D1745*TAXAS!$E$12))/6,IF($A1745=TAXAS!$A$13,IF($B1745="PARCELADO ATÉ 6X",$D1745-($D1745*TAXAS!$E$13))/6,IF($A1745=TAXAS!$A$14,IF($B1745="PARCELADO ATÉ 6X",$D1745-($D1745*TAXAS!$E$14))/6,IF($A1745=TAXAS!$A$15,IF($B1745="PARCELADO ATÉ 6X",$D1745-($D1745*TAXAS!$E$15))/6,IF($A1745=TAXAS!$A$16,IF($B1745="PARCELADO ATÉ 6X",$D1745-($D1745*TAXAS!$E$16))/6,IF($A1745=TAXAS!$A$17,IF($B1745="PARCELADO ATÉ 6X",$D1745-($D1745*TAXAS!$E$17))/6,IF($A1745=TAXAS!$A$18,IF($B1745="PARCELADO ATÉ 6X",$D1745-($D1745*TAXAS!$E$18))/6,IF($A1745=TAXAS!$A$19,IF($B1745="PARCELADO ATÉ 6X",$D1745-($D1745*TAXAS!$E$19))/6,IF($A1745=TAXAS!$A$20,IF($B1745="PARCELADO ATÉ 6X",$D1745-($D1745*TAXAS!$E$20))/6,IF($A1745=TAXAS!$A$21,IF($B1745="PARCELADO ATÉ 6X",$D1745-($D1745*TAXAS!$E$21))/6,IF($A1745=TAXAS!$A$22,IF($B1745="PARCELADO ATÉ 6X",$D1745-($D1745*TAXAS!$E$22))/6,IF($A1745=TAXAS!$A$23,IF($B1745="PARCELADO ATÉ 6X",$D1745-($D1745*TAXAS!$E$23))/6,IF($A1745=TAXAS!$A$24,IF($B1745="PARCELADO ATÉ 6X",$D1745-($D1745*TAXAS!$E$24))/6,IF($A1745=TAXAS!$A$25,IF($B1745="PARCELADO ATÉ 6X",$D1745-($D1745*TAXAS!$E$25))/6,IF($A1745=TAXAS!$A$26,IF($B1745="PARCELADO ATÉ 6X",$D1745-($D1745*TAXAS!$E$26))/6,IF($A1745=TAXAS!$A$27,IF($B1745="PARCELADO ATÉ 6X",$D1745-($D1745*TAXAS!$E$27))/6))))))))))))))))))))))))/1</f>
        <v>0</v>
      </c>
      <c r="I1745" s="9">
        <f>IF($A1745="VISA",IF($B1745="PARCELADO ATÉ 12X",$D1745-(D1745*TAXAS!$F$4))/12,IF($A1745="MASTER",IF($B1745="PARCELADO ATÉ 12X",$D1745-(D1745*TAXAS!$F$5))/12,IF($A1745="ELO",IF($B1745="PARCELADO ATÉ 12X",$D1745-(D1745*TAXAS!$F$6))/12,IF($A1745="HIPERCARD",IF($B1745="PARCELADO ATÉ 12X",$D1745-(D1745*TAXAS!$F$7))/12,IF($A1745="DINERS",IF($B1745="PARCELADO ATÉ 12X",$D1745-(D1745*TAXAS!$F$8))/12,IF($A1745="AMERICA EXPRESS",IF($B1745="PARCELADO ATÉ 12X",$D1745-(D1745*TAXAS!$F$9))/12,IF($A1745=TAXAS!$A$10,IF($B1745="PARCELADO ATÉ 12X",$D1745-($D1745*TAXAS!$F$10))/12,IF($A1745=TAXAS!$A$11,IF($B1745="PARCELADO ATÉ 12X",$D1745-($D1745*TAXAS!$F$11))/12,IF($A1745=TAXAS!$A$12,IF($B1745="PARCELADO ATÉ 12X",$D1745-($D1745*TAXAS!$F$12))/12,IF($A1745=TAXAS!$A$13,IF($B1745="PARCELADO ATÉ 12X",$D1745-($D1745*TAXAS!$F$13))/12,IF($A1745=TAXAS!$A$14,IF($B1745="PARCELADO ATÉ 12X",$D1745-($D1745*TAXAS!$F$14))/12,IF($A1745=TAXAS!$A$15,IF($B1745="PARCELADO ATÉ 12X",$D1745-($D1745*TAXAS!$F$15))/12,IF($A1745=TAXAS!$A$16,IF($B1745="PARCELADO ATÉ 12X",$D1745-($D1745*TAXAS!$F$16))/12,IF($A1745=TAXAS!$A$17,IF($B1745="PARCELADO ATÉ 12X",$D1745-($D1745*TAXAS!$F$17))/12,IF($A1745=TAXAS!$A$18,IF($B1745="PARCELADO ATÉ 12X",$D1745-($D1745*TAXAS!$F$18))/12,IF($A1745=TAXAS!$A$19,IF($B1745="PARCELADO ATÉ 12X",$D1745-($D1745*TAXAS!$F$19))/12,IF($A1745=TAXAS!$A$20,IF($B1745="PARCELADO ATÉ 12X",$D1745-($D1745*TAXAS!$F$20))/12,IF($A1745=TAXAS!$A$21,IF($B1745="PARCELADO ATÉ 12X",$D1745-($D1745*TAXAS!$F$21))/12,IF($A1745=TAXAS!$A$22,IF($B1745="PARCELADO ATÉ 12X",$D1745-($D1745*TAXAS!$F$22))/12,IF($A1745=TAXAS!$A$23,IF($B1745="PARCELADO ATÉ 12X",$D1745-($D1745*TAXAS!$F$23))/12,IF($A1745=TAXAS!$A$24,IF($B1745="PARCELADO ATÉ 12X",$D1745-($D1745*TAXAS!$F$24))/12,IF($A1745=TAXAS!$A$25,IF($B1745="PARCELADO ATÉ 12X",$D1745-($D1745*TAXAS!$F$25))/12,IF($A1745=TAXAS!$A$26,IF($B1745="PARCELADO ATÉ 12X",$D1745-($D1745*TAXAS!$F$26))/12,IF($A1745=TAXAS!$A$27,IF($B1745="PARCELADO ATÉ 12X",$D1745-($D1745*TAXAS!$F$27))/12))))))))))))))))))))))))/1</f>
        <v>0</v>
      </c>
      <c r="J1745" s="8">
        <f t="shared" si="0"/>
        <v>0</v>
      </c>
      <c r="K1745" s="10" t="b">
        <f>IF($B1745="PARCELADO ATÉ 3X",($D1745-($D1745*TAXAS!$D$4))-$J1745)</f>
        <v>0</v>
      </c>
      <c r="L1745" s="10" t="b">
        <f>IF($B1745="PARCELADO ATÉ 6X",($D1745-($D1745*TAXAS!$E$4))-$J1745)</f>
        <v>0</v>
      </c>
      <c r="M1745" s="10" t="b">
        <f>IF($B1745="PARCELADO ATÉ 12X",($D1745-($D1745*TAXAS!$F$4))-$J1745)</f>
        <v>0</v>
      </c>
      <c r="N1745" s="8">
        <f t="shared" si="1"/>
        <v>0</v>
      </c>
      <c r="O1745" s="10">
        <f t="shared" si="2"/>
        <v>0</v>
      </c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</row>
    <row r="1746" spans="1:31" ht="15.75" customHeight="1" x14ac:dyDescent="0.2">
      <c r="A1746" s="3"/>
      <c r="B1746" s="5"/>
      <c r="C1746" s="6"/>
      <c r="D1746" s="42"/>
      <c r="E1746" s="8">
        <f>IF($A1746="VISA",IF($B1746="DÉBITO",$D1746-($D1746*TAXAS!$B$4)),IF($A1746="MASTER",IF($B1746="DÉBITO",$D1746-($D1746*TAXAS!$B$5)),IF($A1746="ELO", IF($B1746="DÉBITO",$D1746-($D1746*TAXAS!$B$6)),IF($A1746="HIPERCARD",IF($B1746="DÉBITO",$D1746-($D1746*TAXAS!$B$7)),IF($A1746="DINERS",IF($B1746="DÉBITO",$D1746-($D1746*TAXAS!$B$8)),IF($A1746="AMERICA EXPRESS",IF($B1746="DÉBITO",$D1746-($D1746*TAXAS!$B$9)),IF($A1746=TAXAS!$A$10,IF($B1746="DÉBITO",$D1746-($D1746*TAXAS!$B$10)), IF($A1746=TAXAS!$A$11,IF($B1746="DÉBITO",$D1746-($D1746*TAXAS!$B$11)), IF($A1746=TAXAS!$A$12,IF($B1746="DÉBITO",$D1746-($D1746*TAXAS!$B$12)), IF($A1746=TAXAS!$A$13,IF($B1746="DÉBITO",$D1746-($D1746*TAXAS!$B$13)), IF($A1746=TAXAS!$A$14,IF($B1746="DÉBITO",$D1746-($D1746*TAXAS!$B$14)), IF($A1746=TAXAS!$A$15,IF($B1746="DÉBITO",$D1746-($D1746*TAXAS!$B$15)), IF($A1746=TAXAS!$A$16,IF($B1746="DÉBITO",$D1746-($D1746*TAXAS!$B$16)), IF($A1746=TAXAS!$A$17,IF($B1746="DÉBITO",$D1746-($D1746*TAXAS!$B$17)), IF($A1746=TAXAS!$A$18,IF($B1746="DÉBITO",$D1746-($D1746*TAXAS!$B$18)), IF($A1746=TAXAS!$A$19,IF($B1746="DÉBITO",$D1746-($D1746*TAXAS!$B$19)), IF($A1746=TAXAS!$A$20,IF($B1746="DÉBITO",$D1746-($D1746*TAXAS!$B$20)), IF($A1746=TAXAS!$A$21,IF($B1746="DÉBITO",$D1746-($D1746*TAXAS!$B$21)), IF($A1746=TAXAS!$A$22,IF($B1746="DÉBITO",$D1746-($D1746*TAXAS!$B$22)), IF($A1746=TAXAS!$A$23,IF($B1746="DÉBITO",$D1746-($D1746*TAXAS!$B$23)), IF($A1746=TAXAS!$A$24,IF($B1746="DÉBITO",$D1746-($D1746*TAXAS!$B$24)), IF($A1746=TAXAS!$A$25,IF($B1746="DÉBITO",$D1746-($D1746*TAXAS!$B$25)), IF($A1746=TAXAS!$A$26,IF($B1746="DÉBITO",$D1746-($D1746*TAXAS!$B$26)), IF($A1746=TAXAS!$A$27,IF($B1746="DÉBITO",$D1746-($D1746*TAXAS!$B$27))))))))))))))))))))))))))/1</f>
        <v>0</v>
      </c>
      <c r="F1746" s="8">
        <f>IF($A1746="VISA",IF($B1746="CRÉDITO",$D1746-($D1746*TAXAS!$C$4)),IF($A1746="MASTER",IF($B1746="CRÉDITO",$D1746-($D1746*TAXAS!$C$5)),IF($A1746="ELO", IF($B1746="CRÉDITO",$D1746-($D1746*TAXAS!$C$6)),IF($A1746="HIPERCARD",IF($B1746="CRÉDITO",$D1746-($D1746*TAXAS!$C$7)),IF($A1746="DINERS",IF($B1746="CRÉDITO",$D1746-($D1746*TAXAS!$C$8)),IF($A1746="AMERICA EXPRESS",IF($B1746="CRÉDITO",$D1746-($D1746*TAXAS!$C$9)),IF($A1746=TAXAS!$A$10,IF($B1746="CRÉDITO",$D1746-($D1746*TAXAS!$C$10)), IF($A1746=TAXAS!$A$11,IF($B1746="CRÉDITO",$D1746-($D1746*TAXAS!$C$11)), IF($A1746=TAXAS!$A$12,IF($B1746="CRÉDITO",$D1746-($D1746*TAXAS!$C$12)), IF($A1746=TAXAS!$A$13,IF($B1746="CRÉDITO",$D1746-($D1746*TAXAS!$C$13)), IF($A1746=TAXAS!$A$14,IF($B1746="CRÉDITO",$D1746-($D1746*TAXAS!$C$14)), IF($A1746=TAXAS!$A$15,IF($B1746="CRÉDITO",$D1746-($D1746*TAXAS!$C$15)), IF($A1746=TAXAS!$A$16,IF($B1746="CRÉDITO",$D1746-($D1746*TAXAS!$C$16)), IF($A1746=TAXAS!$A$17,IF($B1746="CRÉDITO",$D1746-($D1746*TAXAS!$C$17)), IF($A1746=TAXAS!$A$18,IF($B1746="CRÉDITO",$D1746-($D1746*TAXAS!$C$18)), IF($A1746=TAXAS!$A$19,IF($B1746="CRÉDITO",$D1746-($D1746*TAXAS!$C$19)), IF($A1746=TAXAS!$A$20,IF($B1746="CRÉDITO",$D1746-($D1746*TAXAS!$C$20)), IF($A1746=TAXAS!$A$21,IF($B1746="CRÉDITO",$D1746-($D1746*TAXAS!$C$21)), IF($A1746=TAXAS!$A$22,IF($B1746="CRÉDITO",$D1746-($D1746*TAXAS!$C$22)), IF($A1746=TAXAS!$A$23,IF($B1746="CRÉDITO",$D1746-($D1746*TAXAS!$C$23)), IF($A1746=TAXAS!$A$24,IF($B1746="CRÉDITO",$D1746-($D1746*TAXAS!$C$24)), IF($A1746=TAXAS!$A$25,IF($B1746="CRÉDITO",$D1746-($D1746*TAXAS!$C$25)), IF($A1746=TAXAS!$A$26,IF($B1746="CRÉDITO",$D1746-($D1746*TAXAS!$C$26)), IF($A1746=TAXAS!$A$27,IF($B1746="CRÉDITO",$D1746-($D1746*TAXAS!$C$27))))))))))))))))))))))))))/1</f>
        <v>0</v>
      </c>
      <c r="G1746" s="9">
        <f>IF($A1746="VISA",IF($B1746="PARCELADO ATÉ 3X",$D1746-(D1746*TAXAS!$D$4))/3,IF($A1746="MASTER",IF($B1746="PARCELADO ATÉ 3X",$D1746-(D1746*TAXAS!$D$5))/3,IF($A1746="ELO",IF($B1746="PARCELADO ATÉ 3X",$D1746-(D1746*TAXAS!$D$6))/3,IF($A1746="HIPERCARD",IF($B1746="PARCELADO ATÉ 3X",$D1746-(D1746*TAXAS!$D$7))/3,IF($A1746="DINERS",IF($B1746="PARCELADO ATÉ 3X",$D1746-(D1746*TAXAS!$D$8))/3,IF($A1746="AMERICA EXPRESS",IF($B1746="PARCELADO ATÉ 3X",$D1746-(D1746*TAXAS!$D$9))/3,IF($A1746=TAXAS!$A$10,IF($B1746="PARCELADO ATÉ 3X",$D1746-($D1746*TAXAS!$D$10))/3,IF($A1746=TAXAS!$A$11,IF($B1746="PARCELADO ATÉ 3X",$D1746-($D1746*TAXAS!$D$11))/3,IF($A1746=TAXAS!$A$12,IF($B1746="PARCELADO ATÉ 3X",$D1746-($D1746*TAXAS!$D$12))/3,IF($A1746=TAXAS!$A$13,IF($B1746="PARCELADO ATÉ 3X",$D1746-($D1746*TAXAS!$D$13))/3,IF($A1746=TAXAS!$A$14,IF($B1746="PARCELADO ATÉ 3X",$D1746-($D1746*TAXAS!$D$14))/3,IF($A1746=TAXAS!$A$15,IF($B1746="PARCELADO ATÉ 3X",$D1746-($D1746*TAXAS!$D$15))/3,IF($A1746=TAXAS!$A$16,IF($B1746="PARCELADO ATÉ 3X",$D1746-($D1746*TAXAS!$D$16))/3,IF($A1746=TAXAS!$A$17,IF($B1746="PARCELADO ATÉ 3X",$D1746-($D1746*TAXAS!$D$17))/3,IF($A1746=TAXAS!$A$18,IF($B1746="PARCELADO ATÉ 3X",$D1746-($D1746*TAXAS!$D$18))/3,IF($A1746=TAXAS!$A$19,IF($B1746="PARCELADO ATÉ 3X",$D1746-($D1746*TAXAS!$D$19))/3,IF($A1746=TAXAS!$A$20,IF($B1746="PARCELADO ATÉ 3X",$D1746-($D1746*TAXAS!$D$20))/3,IF($A1746=TAXAS!$A$21,IF($B1746="PARCELADO ATÉ 3X",$D1746-($D1746*TAXAS!$D$21))/3,IF($A1746=TAXAS!$A$22,IF($B1746="PARCELADO ATÉ 3X",$D1746-($D1746*TAXAS!$D$22))/3,IF($A1746=TAXAS!$A$23,IF($B1746="PARCELADO ATÉ 3X",$D1746-($D1746*TAXAS!$D$23))/3,IF($A1746=TAXAS!$A$24,IF($B1746="PARCELADO ATÉ 3X",$D1746-($D1746*TAXAS!$D$24))/3,IF($A1746=TAXAS!$A$25,IF($B1746="PARCELADO ATÉ 3X",$D1746-($D1746*TAXAS!$D$25))/3,IF($A1746=TAXAS!$A$26,IF($B1746="PARCELADO ATÉ 3X",$D1746-($D1746*TAXAS!$D$26))/3,IF($A1746=TAXAS!$A$27,IF($B1746="PARCELADO ATÉ 3X",$D1746-($D1746*TAXAS!$D$27))/3))))))))))))))))))))))))/1</f>
        <v>0</v>
      </c>
      <c r="H1746" s="9">
        <f>IF($A1746="VISA",IF($B1746="PARCELADO ATÉ 6X",$D1746-(D1746*TAXAS!$E$4))/6,IF($A1746="MASTER",IF($B1746="PARCELADO ATÉ 6X",$D1746-(D1746*TAXAS!$E$5))/6,IF($A1746="ELO",IF($B1746="PARCELADO ATÉ 6X",$D1746-(D1746*TAXAS!$E$6))/6,IF($A1746="HIPERCARD",IF($B1746="PARCELADO ATÉ 6X",$D1746-(D1746*TAXAS!$E$7))/6,IF($A1746="DINERS",IF($B1746="PARCELADO ATÉ 6X",$D1746-(D1746*TAXAS!$E$8))/6,IF($A1746="AMERICA EXPRESS",IF($B1746="PARCELADO ATÉ 6X",$D1746-(D1746*TAXAS!$E$9))/6,IF($A1746=TAXAS!$A$10,IF($B1746="PARCELADO ATÉ 6X",$D1746-($D1746*TAXAS!$E$10))/6,IF($A1746=TAXAS!$A$11,IF($B1746="PARCELADO ATÉ 6X",$D1746-($D1746*TAXAS!$E$11))/6,IF($A1746=TAXAS!$A$12,IF($B1746="PARCELADO ATÉ 6X",$D1746-($D1746*TAXAS!$E$12))/6,IF($A1746=TAXAS!$A$13,IF($B1746="PARCELADO ATÉ 6X",$D1746-($D1746*TAXAS!$E$13))/6,IF($A1746=TAXAS!$A$14,IF($B1746="PARCELADO ATÉ 6X",$D1746-($D1746*TAXAS!$E$14))/6,IF($A1746=TAXAS!$A$15,IF($B1746="PARCELADO ATÉ 6X",$D1746-($D1746*TAXAS!$E$15))/6,IF($A1746=TAXAS!$A$16,IF($B1746="PARCELADO ATÉ 6X",$D1746-($D1746*TAXAS!$E$16))/6,IF($A1746=TAXAS!$A$17,IF($B1746="PARCELADO ATÉ 6X",$D1746-($D1746*TAXAS!$E$17))/6,IF($A1746=TAXAS!$A$18,IF($B1746="PARCELADO ATÉ 6X",$D1746-($D1746*TAXAS!$E$18))/6,IF($A1746=TAXAS!$A$19,IF($B1746="PARCELADO ATÉ 6X",$D1746-($D1746*TAXAS!$E$19))/6,IF($A1746=TAXAS!$A$20,IF($B1746="PARCELADO ATÉ 6X",$D1746-($D1746*TAXAS!$E$20))/6,IF($A1746=TAXAS!$A$21,IF($B1746="PARCELADO ATÉ 6X",$D1746-($D1746*TAXAS!$E$21))/6,IF($A1746=TAXAS!$A$22,IF($B1746="PARCELADO ATÉ 6X",$D1746-($D1746*TAXAS!$E$22))/6,IF($A1746=TAXAS!$A$23,IF($B1746="PARCELADO ATÉ 6X",$D1746-($D1746*TAXAS!$E$23))/6,IF($A1746=TAXAS!$A$24,IF($B1746="PARCELADO ATÉ 6X",$D1746-($D1746*TAXAS!$E$24))/6,IF($A1746=TAXAS!$A$25,IF($B1746="PARCELADO ATÉ 6X",$D1746-($D1746*TAXAS!$E$25))/6,IF($A1746=TAXAS!$A$26,IF($B1746="PARCELADO ATÉ 6X",$D1746-($D1746*TAXAS!$E$26))/6,IF($A1746=TAXAS!$A$27,IF($B1746="PARCELADO ATÉ 6X",$D1746-($D1746*TAXAS!$E$27))/6))))))))))))))))))))))))/1</f>
        <v>0</v>
      </c>
      <c r="I1746" s="9">
        <f>IF($A1746="VISA",IF($B1746="PARCELADO ATÉ 12X",$D1746-(D1746*TAXAS!$F$4))/12,IF($A1746="MASTER",IF($B1746="PARCELADO ATÉ 12X",$D1746-(D1746*TAXAS!$F$5))/12,IF($A1746="ELO",IF($B1746="PARCELADO ATÉ 12X",$D1746-(D1746*TAXAS!$F$6))/12,IF($A1746="HIPERCARD",IF($B1746="PARCELADO ATÉ 12X",$D1746-(D1746*TAXAS!$F$7))/12,IF($A1746="DINERS",IF($B1746="PARCELADO ATÉ 12X",$D1746-(D1746*TAXAS!$F$8))/12,IF($A1746="AMERICA EXPRESS",IF($B1746="PARCELADO ATÉ 12X",$D1746-(D1746*TAXAS!$F$9))/12,IF($A1746=TAXAS!$A$10,IF($B1746="PARCELADO ATÉ 12X",$D1746-($D1746*TAXAS!$F$10))/12,IF($A1746=TAXAS!$A$11,IF($B1746="PARCELADO ATÉ 12X",$D1746-($D1746*TAXAS!$F$11))/12,IF($A1746=TAXAS!$A$12,IF($B1746="PARCELADO ATÉ 12X",$D1746-($D1746*TAXAS!$F$12))/12,IF($A1746=TAXAS!$A$13,IF($B1746="PARCELADO ATÉ 12X",$D1746-($D1746*TAXAS!$F$13))/12,IF($A1746=TAXAS!$A$14,IF($B1746="PARCELADO ATÉ 12X",$D1746-($D1746*TAXAS!$F$14))/12,IF($A1746=TAXAS!$A$15,IF($B1746="PARCELADO ATÉ 12X",$D1746-($D1746*TAXAS!$F$15))/12,IF($A1746=TAXAS!$A$16,IF($B1746="PARCELADO ATÉ 12X",$D1746-($D1746*TAXAS!$F$16))/12,IF($A1746=TAXAS!$A$17,IF($B1746="PARCELADO ATÉ 12X",$D1746-($D1746*TAXAS!$F$17))/12,IF($A1746=TAXAS!$A$18,IF($B1746="PARCELADO ATÉ 12X",$D1746-($D1746*TAXAS!$F$18))/12,IF($A1746=TAXAS!$A$19,IF($B1746="PARCELADO ATÉ 12X",$D1746-($D1746*TAXAS!$F$19))/12,IF($A1746=TAXAS!$A$20,IF($B1746="PARCELADO ATÉ 12X",$D1746-($D1746*TAXAS!$F$20))/12,IF($A1746=TAXAS!$A$21,IF($B1746="PARCELADO ATÉ 12X",$D1746-($D1746*TAXAS!$F$21))/12,IF($A1746=TAXAS!$A$22,IF($B1746="PARCELADO ATÉ 12X",$D1746-($D1746*TAXAS!$F$22))/12,IF($A1746=TAXAS!$A$23,IF($B1746="PARCELADO ATÉ 12X",$D1746-($D1746*TAXAS!$F$23))/12,IF($A1746=TAXAS!$A$24,IF($B1746="PARCELADO ATÉ 12X",$D1746-($D1746*TAXAS!$F$24))/12,IF($A1746=TAXAS!$A$25,IF($B1746="PARCELADO ATÉ 12X",$D1746-($D1746*TAXAS!$F$25))/12,IF($A1746=TAXAS!$A$26,IF($B1746="PARCELADO ATÉ 12X",$D1746-($D1746*TAXAS!$F$26))/12,IF($A1746=TAXAS!$A$27,IF($B1746="PARCELADO ATÉ 12X",$D1746-($D1746*TAXAS!$F$27))/12))))))))))))))))))))))))/1</f>
        <v>0</v>
      </c>
      <c r="J1746" s="8">
        <f t="shared" si="0"/>
        <v>0</v>
      </c>
      <c r="K1746" s="10" t="b">
        <f>IF($B1746="PARCELADO ATÉ 3X",($D1746-($D1746*TAXAS!$D$4))-$J1746)</f>
        <v>0</v>
      </c>
      <c r="L1746" s="10" t="b">
        <f>IF($B1746="PARCELADO ATÉ 6X",($D1746-($D1746*TAXAS!$E$4))-$J1746)</f>
        <v>0</v>
      </c>
      <c r="M1746" s="10" t="b">
        <f>IF($B1746="PARCELADO ATÉ 12X",($D1746-($D1746*TAXAS!$F$4))-$J1746)</f>
        <v>0</v>
      </c>
      <c r="N1746" s="8">
        <f t="shared" si="1"/>
        <v>0</v>
      </c>
      <c r="O1746" s="10">
        <f t="shared" si="2"/>
        <v>0</v>
      </c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</row>
    <row r="1747" spans="1:31" ht="15.75" customHeight="1" x14ac:dyDescent="0.2">
      <c r="A1747" s="3"/>
      <c r="B1747" s="5"/>
      <c r="C1747" s="6"/>
      <c r="D1747" s="42"/>
      <c r="E1747" s="8">
        <f>IF($A1747="VISA",IF($B1747="DÉBITO",$D1747-($D1747*TAXAS!$B$4)),IF($A1747="MASTER",IF($B1747="DÉBITO",$D1747-($D1747*TAXAS!$B$5)),IF($A1747="ELO", IF($B1747="DÉBITO",$D1747-($D1747*TAXAS!$B$6)),IF($A1747="HIPERCARD",IF($B1747="DÉBITO",$D1747-($D1747*TAXAS!$B$7)),IF($A1747="DINERS",IF($B1747="DÉBITO",$D1747-($D1747*TAXAS!$B$8)),IF($A1747="AMERICA EXPRESS",IF($B1747="DÉBITO",$D1747-($D1747*TAXAS!$B$9)),IF($A1747=TAXAS!$A$10,IF($B1747="DÉBITO",$D1747-($D1747*TAXAS!$B$10)), IF($A1747=TAXAS!$A$11,IF($B1747="DÉBITO",$D1747-($D1747*TAXAS!$B$11)), IF($A1747=TAXAS!$A$12,IF($B1747="DÉBITO",$D1747-($D1747*TAXAS!$B$12)), IF($A1747=TAXAS!$A$13,IF($B1747="DÉBITO",$D1747-($D1747*TAXAS!$B$13)), IF($A1747=TAXAS!$A$14,IF($B1747="DÉBITO",$D1747-($D1747*TAXAS!$B$14)), IF($A1747=TAXAS!$A$15,IF($B1747="DÉBITO",$D1747-($D1747*TAXAS!$B$15)), IF($A1747=TAXAS!$A$16,IF($B1747="DÉBITO",$D1747-($D1747*TAXAS!$B$16)), IF($A1747=TAXAS!$A$17,IF($B1747="DÉBITO",$D1747-($D1747*TAXAS!$B$17)), IF($A1747=TAXAS!$A$18,IF($B1747="DÉBITO",$D1747-($D1747*TAXAS!$B$18)), IF($A1747=TAXAS!$A$19,IF($B1747="DÉBITO",$D1747-($D1747*TAXAS!$B$19)), IF($A1747=TAXAS!$A$20,IF($B1747="DÉBITO",$D1747-($D1747*TAXAS!$B$20)), IF($A1747=TAXAS!$A$21,IF($B1747="DÉBITO",$D1747-($D1747*TAXAS!$B$21)), IF($A1747=TAXAS!$A$22,IF($B1747="DÉBITO",$D1747-($D1747*TAXAS!$B$22)), IF($A1747=TAXAS!$A$23,IF($B1747="DÉBITO",$D1747-($D1747*TAXAS!$B$23)), IF($A1747=TAXAS!$A$24,IF($B1747="DÉBITO",$D1747-($D1747*TAXAS!$B$24)), IF($A1747=TAXAS!$A$25,IF($B1747="DÉBITO",$D1747-($D1747*TAXAS!$B$25)), IF($A1747=TAXAS!$A$26,IF($B1747="DÉBITO",$D1747-($D1747*TAXAS!$B$26)), IF($A1747=TAXAS!$A$27,IF($B1747="DÉBITO",$D1747-($D1747*TAXAS!$B$27))))))))))))))))))))))))))/1</f>
        <v>0</v>
      </c>
      <c r="F1747" s="8">
        <f>IF($A1747="VISA",IF($B1747="CRÉDITO",$D1747-($D1747*TAXAS!$C$4)),IF($A1747="MASTER",IF($B1747="CRÉDITO",$D1747-($D1747*TAXAS!$C$5)),IF($A1747="ELO", IF($B1747="CRÉDITO",$D1747-($D1747*TAXAS!$C$6)),IF($A1747="HIPERCARD",IF($B1747="CRÉDITO",$D1747-($D1747*TAXAS!$C$7)),IF($A1747="DINERS",IF($B1747="CRÉDITO",$D1747-($D1747*TAXAS!$C$8)),IF($A1747="AMERICA EXPRESS",IF($B1747="CRÉDITO",$D1747-($D1747*TAXAS!$C$9)),IF($A1747=TAXAS!$A$10,IF($B1747="CRÉDITO",$D1747-($D1747*TAXAS!$C$10)), IF($A1747=TAXAS!$A$11,IF($B1747="CRÉDITO",$D1747-($D1747*TAXAS!$C$11)), IF($A1747=TAXAS!$A$12,IF($B1747="CRÉDITO",$D1747-($D1747*TAXAS!$C$12)), IF($A1747=TAXAS!$A$13,IF($B1747="CRÉDITO",$D1747-($D1747*TAXAS!$C$13)), IF($A1747=TAXAS!$A$14,IF($B1747="CRÉDITO",$D1747-($D1747*TAXAS!$C$14)), IF($A1747=TAXAS!$A$15,IF($B1747="CRÉDITO",$D1747-($D1747*TAXAS!$C$15)), IF($A1747=TAXAS!$A$16,IF($B1747="CRÉDITO",$D1747-($D1747*TAXAS!$C$16)), IF($A1747=TAXAS!$A$17,IF($B1747="CRÉDITO",$D1747-($D1747*TAXAS!$C$17)), IF($A1747=TAXAS!$A$18,IF($B1747="CRÉDITO",$D1747-($D1747*TAXAS!$C$18)), IF($A1747=TAXAS!$A$19,IF($B1747="CRÉDITO",$D1747-($D1747*TAXAS!$C$19)), IF($A1747=TAXAS!$A$20,IF($B1747="CRÉDITO",$D1747-($D1747*TAXAS!$C$20)), IF($A1747=TAXAS!$A$21,IF($B1747="CRÉDITO",$D1747-($D1747*TAXAS!$C$21)), IF($A1747=TAXAS!$A$22,IF($B1747="CRÉDITO",$D1747-($D1747*TAXAS!$C$22)), IF($A1747=TAXAS!$A$23,IF($B1747="CRÉDITO",$D1747-($D1747*TAXAS!$C$23)), IF($A1747=TAXAS!$A$24,IF($B1747="CRÉDITO",$D1747-($D1747*TAXAS!$C$24)), IF($A1747=TAXAS!$A$25,IF($B1747="CRÉDITO",$D1747-($D1747*TAXAS!$C$25)), IF($A1747=TAXAS!$A$26,IF($B1747="CRÉDITO",$D1747-($D1747*TAXAS!$C$26)), IF($A1747=TAXAS!$A$27,IF($B1747="CRÉDITO",$D1747-($D1747*TAXAS!$C$27))))))))))))))))))))))))))/1</f>
        <v>0</v>
      </c>
      <c r="G1747" s="9">
        <f>IF($A1747="VISA",IF($B1747="PARCELADO ATÉ 3X",$D1747-(D1747*TAXAS!$D$4))/3,IF($A1747="MASTER",IF($B1747="PARCELADO ATÉ 3X",$D1747-(D1747*TAXAS!$D$5))/3,IF($A1747="ELO",IF($B1747="PARCELADO ATÉ 3X",$D1747-(D1747*TAXAS!$D$6))/3,IF($A1747="HIPERCARD",IF($B1747="PARCELADO ATÉ 3X",$D1747-(D1747*TAXAS!$D$7))/3,IF($A1747="DINERS",IF($B1747="PARCELADO ATÉ 3X",$D1747-(D1747*TAXAS!$D$8))/3,IF($A1747="AMERICA EXPRESS",IF($B1747="PARCELADO ATÉ 3X",$D1747-(D1747*TAXAS!$D$9))/3,IF($A1747=TAXAS!$A$10,IF($B1747="PARCELADO ATÉ 3X",$D1747-($D1747*TAXAS!$D$10))/3,IF($A1747=TAXAS!$A$11,IF($B1747="PARCELADO ATÉ 3X",$D1747-($D1747*TAXAS!$D$11))/3,IF($A1747=TAXAS!$A$12,IF($B1747="PARCELADO ATÉ 3X",$D1747-($D1747*TAXAS!$D$12))/3,IF($A1747=TAXAS!$A$13,IF($B1747="PARCELADO ATÉ 3X",$D1747-($D1747*TAXAS!$D$13))/3,IF($A1747=TAXAS!$A$14,IF($B1747="PARCELADO ATÉ 3X",$D1747-($D1747*TAXAS!$D$14))/3,IF($A1747=TAXAS!$A$15,IF($B1747="PARCELADO ATÉ 3X",$D1747-($D1747*TAXAS!$D$15))/3,IF($A1747=TAXAS!$A$16,IF($B1747="PARCELADO ATÉ 3X",$D1747-($D1747*TAXAS!$D$16))/3,IF($A1747=TAXAS!$A$17,IF($B1747="PARCELADO ATÉ 3X",$D1747-($D1747*TAXAS!$D$17))/3,IF($A1747=TAXAS!$A$18,IF($B1747="PARCELADO ATÉ 3X",$D1747-($D1747*TAXAS!$D$18))/3,IF($A1747=TAXAS!$A$19,IF($B1747="PARCELADO ATÉ 3X",$D1747-($D1747*TAXAS!$D$19))/3,IF($A1747=TAXAS!$A$20,IF($B1747="PARCELADO ATÉ 3X",$D1747-($D1747*TAXAS!$D$20))/3,IF($A1747=TAXAS!$A$21,IF($B1747="PARCELADO ATÉ 3X",$D1747-($D1747*TAXAS!$D$21))/3,IF($A1747=TAXAS!$A$22,IF($B1747="PARCELADO ATÉ 3X",$D1747-($D1747*TAXAS!$D$22))/3,IF($A1747=TAXAS!$A$23,IF($B1747="PARCELADO ATÉ 3X",$D1747-($D1747*TAXAS!$D$23))/3,IF($A1747=TAXAS!$A$24,IF($B1747="PARCELADO ATÉ 3X",$D1747-($D1747*TAXAS!$D$24))/3,IF($A1747=TAXAS!$A$25,IF($B1747="PARCELADO ATÉ 3X",$D1747-($D1747*TAXAS!$D$25))/3,IF($A1747=TAXAS!$A$26,IF($B1747="PARCELADO ATÉ 3X",$D1747-($D1747*TAXAS!$D$26))/3,IF($A1747=TAXAS!$A$27,IF($B1747="PARCELADO ATÉ 3X",$D1747-($D1747*TAXAS!$D$27))/3))))))))))))))))))))))))/1</f>
        <v>0</v>
      </c>
      <c r="H1747" s="9">
        <f>IF($A1747="VISA",IF($B1747="PARCELADO ATÉ 6X",$D1747-(D1747*TAXAS!$E$4))/6,IF($A1747="MASTER",IF($B1747="PARCELADO ATÉ 6X",$D1747-(D1747*TAXAS!$E$5))/6,IF($A1747="ELO",IF($B1747="PARCELADO ATÉ 6X",$D1747-(D1747*TAXAS!$E$6))/6,IF($A1747="HIPERCARD",IF($B1747="PARCELADO ATÉ 6X",$D1747-(D1747*TAXAS!$E$7))/6,IF($A1747="DINERS",IF($B1747="PARCELADO ATÉ 6X",$D1747-(D1747*TAXAS!$E$8))/6,IF($A1747="AMERICA EXPRESS",IF($B1747="PARCELADO ATÉ 6X",$D1747-(D1747*TAXAS!$E$9))/6,IF($A1747=TAXAS!$A$10,IF($B1747="PARCELADO ATÉ 6X",$D1747-($D1747*TAXAS!$E$10))/6,IF($A1747=TAXAS!$A$11,IF($B1747="PARCELADO ATÉ 6X",$D1747-($D1747*TAXAS!$E$11))/6,IF($A1747=TAXAS!$A$12,IF($B1747="PARCELADO ATÉ 6X",$D1747-($D1747*TAXAS!$E$12))/6,IF($A1747=TAXAS!$A$13,IF($B1747="PARCELADO ATÉ 6X",$D1747-($D1747*TAXAS!$E$13))/6,IF($A1747=TAXAS!$A$14,IF($B1747="PARCELADO ATÉ 6X",$D1747-($D1747*TAXAS!$E$14))/6,IF($A1747=TAXAS!$A$15,IF($B1747="PARCELADO ATÉ 6X",$D1747-($D1747*TAXAS!$E$15))/6,IF($A1747=TAXAS!$A$16,IF($B1747="PARCELADO ATÉ 6X",$D1747-($D1747*TAXAS!$E$16))/6,IF($A1747=TAXAS!$A$17,IF($B1747="PARCELADO ATÉ 6X",$D1747-($D1747*TAXAS!$E$17))/6,IF($A1747=TAXAS!$A$18,IF($B1747="PARCELADO ATÉ 6X",$D1747-($D1747*TAXAS!$E$18))/6,IF($A1747=TAXAS!$A$19,IF($B1747="PARCELADO ATÉ 6X",$D1747-($D1747*TAXAS!$E$19))/6,IF($A1747=TAXAS!$A$20,IF($B1747="PARCELADO ATÉ 6X",$D1747-($D1747*TAXAS!$E$20))/6,IF($A1747=TAXAS!$A$21,IF($B1747="PARCELADO ATÉ 6X",$D1747-($D1747*TAXAS!$E$21))/6,IF($A1747=TAXAS!$A$22,IF($B1747="PARCELADO ATÉ 6X",$D1747-($D1747*TAXAS!$E$22))/6,IF($A1747=TAXAS!$A$23,IF($B1747="PARCELADO ATÉ 6X",$D1747-($D1747*TAXAS!$E$23))/6,IF($A1747=TAXAS!$A$24,IF($B1747="PARCELADO ATÉ 6X",$D1747-($D1747*TAXAS!$E$24))/6,IF($A1747=TAXAS!$A$25,IF($B1747="PARCELADO ATÉ 6X",$D1747-($D1747*TAXAS!$E$25))/6,IF($A1747=TAXAS!$A$26,IF($B1747="PARCELADO ATÉ 6X",$D1747-($D1747*TAXAS!$E$26))/6,IF($A1747=TAXAS!$A$27,IF($B1747="PARCELADO ATÉ 6X",$D1747-($D1747*TAXAS!$E$27))/6))))))))))))))))))))))))/1</f>
        <v>0</v>
      </c>
      <c r="I1747" s="9">
        <f>IF($A1747="VISA",IF($B1747="PARCELADO ATÉ 12X",$D1747-(D1747*TAXAS!$F$4))/12,IF($A1747="MASTER",IF($B1747="PARCELADO ATÉ 12X",$D1747-(D1747*TAXAS!$F$5))/12,IF($A1747="ELO",IF($B1747="PARCELADO ATÉ 12X",$D1747-(D1747*TAXAS!$F$6))/12,IF($A1747="HIPERCARD",IF($B1747="PARCELADO ATÉ 12X",$D1747-(D1747*TAXAS!$F$7))/12,IF($A1747="DINERS",IF($B1747="PARCELADO ATÉ 12X",$D1747-(D1747*TAXAS!$F$8))/12,IF($A1747="AMERICA EXPRESS",IF($B1747="PARCELADO ATÉ 12X",$D1747-(D1747*TAXAS!$F$9))/12,IF($A1747=TAXAS!$A$10,IF($B1747="PARCELADO ATÉ 12X",$D1747-($D1747*TAXAS!$F$10))/12,IF($A1747=TAXAS!$A$11,IF($B1747="PARCELADO ATÉ 12X",$D1747-($D1747*TAXAS!$F$11))/12,IF($A1747=TAXAS!$A$12,IF($B1747="PARCELADO ATÉ 12X",$D1747-($D1747*TAXAS!$F$12))/12,IF($A1747=TAXAS!$A$13,IF($B1747="PARCELADO ATÉ 12X",$D1747-($D1747*TAXAS!$F$13))/12,IF($A1747=TAXAS!$A$14,IF($B1747="PARCELADO ATÉ 12X",$D1747-($D1747*TAXAS!$F$14))/12,IF($A1747=TAXAS!$A$15,IF($B1747="PARCELADO ATÉ 12X",$D1747-($D1747*TAXAS!$F$15))/12,IF($A1747=TAXAS!$A$16,IF($B1747="PARCELADO ATÉ 12X",$D1747-($D1747*TAXAS!$F$16))/12,IF($A1747=TAXAS!$A$17,IF($B1747="PARCELADO ATÉ 12X",$D1747-($D1747*TAXAS!$F$17))/12,IF($A1747=TAXAS!$A$18,IF($B1747="PARCELADO ATÉ 12X",$D1747-($D1747*TAXAS!$F$18))/12,IF($A1747=TAXAS!$A$19,IF($B1747="PARCELADO ATÉ 12X",$D1747-($D1747*TAXAS!$F$19))/12,IF($A1747=TAXAS!$A$20,IF($B1747="PARCELADO ATÉ 12X",$D1747-($D1747*TAXAS!$F$20))/12,IF($A1747=TAXAS!$A$21,IF($B1747="PARCELADO ATÉ 12X",$D1747-($D1747*TAXAS!$F$21))/12,IF($A1747=TAXAS!$A$22,IF($B1747="PARCELADO ATÉ 12X",$D1747-($D1747*TAXAS!$F$22))/12,IF($A1747=TAXAS!$A$23,IF($B1747="PARCELADO ATÉ 12X",$D1747-($D1747*TAXAS!$F$23))/12,IF($A1747=TAXAS!$A$24,IF($B1747="PARCELADO ATÉ 12X",$D1747-($D1747*TAXAS!$F$24))/12,IF($A1747=TAXAS!$A$25,IF($B1747="PARCELADO ATÉ 12X",$D1747-($D1747*TAXAS!$F$25))/12,IF($A1747=TAXAS!$A$26,IF($B1747="PARCELADO ATÉ 12X",$D1747-($D1747*TAXAS!$F$26))/12,IF($A1747=TAXAS!$A$27,IF($B1747="PARCELADO ATÉ 12X",$D1747-($D1747*TAXAS!$F$27))/12))))))))))))))))))))))))/1</f>
        <v>0</v>
      </c>
      <c r="J1747" s="8">
        <f t="shared" si="0"/>
        <v>0</v>
      </c>
      <c r="K1747" s="10" t="b">
        <f>IF($B1747="PARCELADO ATÉ 3X",($D1747-($D1747*TAXAS!$D$4))-$J1747)</f>
        <v>0</v>
      </c>
      <c r="L1747" s="10" t="b">
        <f>IF($B1747="PARCELADO ATÉ 6X",($D1747-($D1747*TAXAS!$E$4))-$J1747)</f>
        <v>0</v>
      </c>
      <c r="M1747" s="10" t="b">
        <f>IF($B1747="PARCELADO ATÉ 12X",($D1747-($D1747*TAXAS!$F$4))-$J1747)</f>
        <v>0</v>
      </c>
      <c r="N1747" s="8">
        <f t="shared" si="1"/>
        <v>0</v>
      </c>
      <c r="O1747" s="10">
        <f t="shared" si="2"/>
        <v>0</v>
      </c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</row>
    <row r="1748" spans="1:31" ht="15.75" customHeight="1" x14ac:dyDescent="0.2">
      <c r="A1748" s="3"/>
      <c r="B1748" s="5"/>
      <c r="C1748" s="6"/>
      <c r="D1748" s="42"/>
      <c r="E1748" s="8">
        <f>IF($A1748="VISA",IF($B1748="DÉBITO",$D1748-($D1748*TAXAS!$B$4)),IF($A1748="MASTER",IF($B1748="DÉBITO",$D1748-($D1748*TAXAS!$B$5)),IF($A1748="ELO", IF($B1748="DÉBITO",$D1748-($D1748*TAXAS!$B$6)),IF($A1748="HIPERCARD",IF($B1748="DÉBITO",$D1748-($D1748*TAXAS!$B$7)),IF($A1748="DINERS",IF($B1748="DÉBITO",$D1748-($D1748*TAXAS!$B$8)),IF($A1748="AMERICA EXPRESS",IF($B1748="DÉBITO",$D1748-($D1748*TAXAS!$B$9)),IF($A1748=TAXAS!$A$10,IF($B1748="DÉBITO",$D1748-($D1748*TAXAS!$B$10)), IF($A1748=TAXAS!$A$11,IF($B1748="DÉBITO",$D1748-($D1748*TAXAS!$B$11)), IF($A1748=TAXAS!$A$12,IF($B1748="DÉBITO",$D1748-($D1748*TAXAS!$B$12)), IF($A1748=TAXAS!$A$13,IF($B1748="DÉBITO",$D1748-($D1748*TAXAS!$B$13)), IF($A1748=TAXAS!$A$14,IF($B1748="DÉBITO",$D1748-($D1748*TAXAS!$B$14)), IF($A1748=TAXAS!$A$15,IF($B1748="DÉBITO",$D1748-($D1748*TAXAS!$B$15)), IF($A1748=TAXAS!$A$16,IF($B1748="DÉBITO",$D1748-($D1748*TAXAS!$B$16)), IF($A1748=TAXAS!$A$17,IF($B1748="DÉBITO",$D1748-($D1748*TAXAS!$B$17)), IF($A1748=TAXAS!$A$18,IF($B1748="DÉBITO",$D1748-($D1748*TAXAS!$B$18)), IF($A1748=TAXAS!$A$19,IF($B1748="DÉBITO",$D1748-($D1748*TAXAS!$B$19)), IF($A1748=TAXAS!$A$20,IF($B1748="DÉBITO",$D1748-($D1748*TAXAS!$B$20)), IF($A1748=TAXAS!$A$21,IF($B1748="DÉBITO",$D1748-($D1748*TAXAS!$B$21)), IF($A1748=TAXAS!$A$22,IF($B1748="DÉBITO",$D1748-($D1748*TAXAS!$B$22)), IF($A1748=TAXAS!$A$23,IF($B1748="DÉBITO",$D1748-($D1748*TAXAS!$B$23)), IF($A1748=TAXAS!$A$24,IF($B1748="DÉBITO",$D1748-($D1748*TAXAS!$B$24)), IF($A1748=TAXAS!$A$25,IF($B1748="DÉBITO",$D1748-($D1748*TAXAS!$B$25)), IF($A1748=TAXAS!$A$26,IF($B1748="DÉBITO",$D1748-($D1748*TAXAS!$B$26)), IF($A1748=TAXAS!$A$27,IF($B1748="DÉBITO",$D1748-($D1748*TAXAS!$B$27))))))))))))))))))))))))))/1</f>
        <v>0</v>
      </c>
      <c r="F1748" s="8">
        <f>IF($A1748="VISA",IF($B1748="CRÉDITO",$D1748-($D1748*TAXAS!$C$4)),IF($A1748="MASTER",IF($B1748="CRÉDITO",$D1748-($D1748*TAXAS!$C$5)),IF($A1748="ELO", IF($B1748="CRÉDITO",$D1748-($D1748*TAXAS!$C$6)),IF($A1748="HIPERCARD",IF($B1748="CRÉDITO",$D1748-($D1748*TAXAS!$C$7)),IF($A1748="DINERS",IF($B1748="CRÉDITO",$D1748-($D1748*TAXAS!$C$8)),IF($A1748="AMERICA EXPRESS",IF($B1748="CRÉDITO",$D1748-($D1748*TAXAS!$C$9)),IF($A1748=TAXAS!$A$10,IF($B1748="CRÉDITO",$D1748-($D1748*TAXAS!$C$10)), IF($A1748=TAXAS!$A$11,IF($B1748="CRÉDITO",$D1748-($D1748*TAXAS!$C$11)), IF($A1748=TAXAS!$A$12,IF($B1748="CRÉDITO",$D1748-($D1748*TAXAS!$C$12)), IF($A1748=TAXAS!$A$13,IF($B1748="CRÉDITO",$D1748-($D1748*TAXAS!$C$13)), IF($A1748=TAXAS!$A$14,IF($B1748="CRÉDITO",$D1748-($D1748*TAXAS!$C$14)), IF($A1748=TAXAS!$A$15,IF($B1748="CRÉDITO",$D1748-($D1748*TAXAS!$C$15)), IF($A1748=TAXAS!$A$16,IF($B1748="CRÉDITO",$D1748-($D1748*TAXAS!$C$16)), IF($A1748=TAXAS!$A$17,IF($B1748="CRÉDITO",$D1748-($D1748*TAXAS!$C$17)), IF($A1748=TAXAS!$A$18,IF($B1748="CRÉDITO",$D1748-($D1748*TAXAS!$C$18)), IF($A1748=TAXAS!$A$19,IF($B1748="CRÉDITO",$D1748-($D1748*TAXAS!$C$19)), IF($A1748=TAXAS!$A$20,IF($B1748="CRÉDITO",$D1748-($D1748*TAXAS!$C$20)), IF($A1748=TAXAS!$A$21,IF($B1748="CRÉDITO",$D1748-($D1748*TAXAS!$C$21)), IF($A1748=TAXAS!$A$22,IF($B1748="CRÉDITO",$D1748-($D1748*TAXAS!$C$22)), IF($A1748=TAXAS!$A$23,IF($B1748="CRÉDITO",$D1748-($D1748*TAXAS!$C$23)), IF($A1748=TAXAS!$A$24,IF($B1748="CRÉDITO",$D1748-($D1748*TAXAS!$C$24)), IF($A1748=TAXAS!$A$25,IF($B1748="CRÉDITO",$D1748-($D1748*TAXAS!$C$25)), IF($A1748=TAXAS!$A$26,IF($B1748="CRÉDITO",$D1748-($D1748*TAXAS!$C$26)), IF($A1748=TAXAS!$A$27,IF($B1748="CRÉDITO",$D1748-($D1748*TAXAS!$C$27))))))))))))))))))))))))))/1</f>
        <v>0</v>
      </c>
      <c r="G1748" s="9">
        <f>IF($A1748="VISA",IF($B1748="PARCELADO ATÉ 3X",$D1748-(D1748*TAXAS!$D$4))/3,IF($A1748="MASTER",IF($B1748="PARCELADO ATÉ 3X",$D1748-(D1748*TAXAS!$D$5))/3,IF($A1748="ELO",IF($B1748="PARCELADO ATÉ 3X",$D1748-(D1748*TAXAS!$D$6))/3,IF($A1748="HIPERCARD",IF($B1748="PARCELADO ATÉ 3X",$D1748-(D1748*TAXAS!$D$7))/3,IF($A1748="DINERS",IF($B1748="PARCELADO ATÉ 3X",$D1748-(D1748*TAXAS!$D$8))/3,IF($A1748="AMERICA EXPRESS",IF($B1748="PARCELADO ATÉ 3X",$D1748-(D1748*TAXAS!$D$9))/3,IF($A1748=TAXAS!$A$10,IF($B1748="PARCELADO ATÉ 3X",$D1748-($D1748*TAXAS!$D$10))/3,IF($A1748=TAXAS!$A$11,IF($B1748="PARCELADO ATÉ 3X",$D1748-($D1748*TAXAS!$D$11))/3,IF($A1748=TAXAS!$A$12,IF($B1748="PARCELADO ATÉ 3X",$D1748-($D1748*TAXAS!$D$12))/3,IF($A1748=TAXAS!$A$13,IF($B1748="PARCELADO ATÉ 3X",$D1748-($D1748*TAXAS!$D$13))/3,IF($A1748=TAXAS!$A$14,IF($B1748="PARCELADO ATÉ 3X",$D1748-($D1748*TAXAS!$D$14))/3,IF($A1748=TAXAS!$A$15,IF($B1748="PARCELADO ATÉ 3X",$D1748-($D1748*TAXAS!$D$15))/3,IF($A1748=TAXAS!$A$16,IF($B1748="PARCELADO ATÉ 3X",$D1748-($D1748*TAXAS!$D$16))/3,IF($A1748=TAXAS!$A$17,IF($B1748="PARCELADO ATÉ 3X",$D1748-($D1748*TAXAS!$D$17))/3,IF($A1748=TAXAS!$A$18,IF($B1748="PARCELADO ATÉ 3X",$D1748-($D1748*TAXAS!$D$18))/3,IF($A1748=TAXAS!$A$19,IF($B1748="PARCELADO ATÉ 3X",$D1748-($D1748*TAXAS!$D$19))/3,IF($A1748=TAXAS!$A$20,IF($B1748="PARCELADO ATÉ 3X",$D1748-($D1748*TAXAS!$D$20))/3,IF($A1748=TAXAS!$A$21,IF($B1748="PARCELADO ATÉ 3X",$D1748-($D1748*TAXAS!$D$21))/3,IF($A1748=TAXAS!$A$22,IF($B1748="PARCELADO ATÉ 3X",$D1748-($D1748*TAXAS!$D$22))/3,IF($A1748=TAXAS!$A$23,IF($B1748="PARCELADO ATÉ 3X",$D1748-($D1748*TAXAS!$D$23))/3,IF($A1748=TAXAS!$A$24,IF($B1748="PARCELADO ATÉ 3X",$D1748-($D1748*TAXAS!$D$24))/3,IF($A1748=TAXAS!$A$25,IF($B1748="PARCELADO ATÉ 3X",$D1748-($D1748*TAXAS!$D$25))/3,IF($A1748=TAXAS!$A$26,IF($B1748="PARCELADO ATÉ 3X",$D1748-($D1748*TAXAS!$D$26))/3,IF($A1748=TAXAS!$A$27,IF($B1748="PARCELADO ATÉ 3X",$D1748-($D1748*TAXAS!$D$27))/3))))))))))))))))))))))))/1</f>
        <v>0</v>
      </c>
      <c r="H1748" s="9">
        <f>IF($A1748="VISA",IF($B1748="PARCELADO ATÉ 6X",$D1748-(D1748*TAXAS!$E$4))/6,IF($A1748="MASTER",IF($B1748="PARCELADO ATÉ 6X",$D1748-(D1748*TAXAS!$E$5))/6,IF($A1748="ELO",IF($B1748="PARCELADO ATÉ 6X",$D1748-(D1748*TAXAS!$E$6))/6,IF($A1748="HIPERCARD",IF($B1748="PARCELADO ATÉ 6X",$D1748-(D1748*TAXAS!$E$7))/6,IF($A1748="DINERS",IF($B1748="PARCELADO ATÉ 6X",$D1748-(D1748*TAXAS!$E$8))/6,IF($A1748="AMERICA EXPRESS",IF($B1748="PARCELADO ATÉ 6X",$D1748-(D1748*TAXAS!$E$9))/6,IF($A1748=TAXAS!$A$10,IF($B1748="PARCELADO ATÉ 6X",$D1748-($D1748*TAXAS!$E$10))/6,IF($A1748=TAXAS!$A$11,IF($B1748="PARCELADO ATÉ 6X",$D1748-($D1748*TAXAS!$E$11))/6,IF($A1748=TAXAS!$A$12,IF($B1748="PARCELADO ATÉ 6X",$D1748-($D1748*TAXAS!$E$12))/6,IF($A1748=TAXAS!$A$13,IF($B1748="PARCELADO ATÉ 6X",$D1748-($D1748*TAXAS!$E$13))/6,IF($A1748=TAXAS!$A$14,IF($B1748="PARCELADO ATÉ 6X",$D1748-($D1748*TAXAS!$E$14))/6,IF($A1748=TAXAS!$A$15,IF($B1748="PARCELADO ATÉ 6X",$D1748-($D1748*TAXAS!$E$15))/6,IF($A1748=TAXAS!$A$16,IF($B1748="PARCELADO ATÉ 6X",$D1748-($D1748*TAXAS!$E$16))/6,IF($A1748=TAXAS!$A$17,IF($B1748="PARCELADO ATÉ 6X",$D1748-($D1748*TAXAS!$E$17))/6,IF($A1748=TAXAS!$A$18,IF($B1748="PARCELADO ATÉ 6X",$D1748-($D1748*TAXAS!$E$18))/6,IF($A1748=TAXAS!$A$19,IF($B1748="PARCELADO ATÉ 6X",$D1748-($D1748*TAXAS!$E$19))/6,IF($A1748=TAXAS!$A$20,IF($B1748="PARCELADO ATÉ 6X",$D1748-($D1748*TAXAS!$E$20))/6,IF($A1748=TAXAS!$A$21,IF($B1748="PARCELADO ATÉ 6X",$D1748-($D1748*TAXAS!$E$21))/6,IF($A1748=TAXAS!$A$22,IF($B1748="PARCELADO ATÉ 6X",$D1748-($D1748*TAXAS!$E$22))/6,IF($A1748=TAXAS!$A$23,IF($B1748="PARCELADO ATÉ 6X",$D1748-($D1748*TAXAS!$E$23))/6,IF($A1748=TAXAS!$A$24,IF($B1748="PARCELADO ATÉ 6X",$D1748-($D1748*TAXAS!$E$24))/6,IF($A1748=TAXAS!$A$25,IF($B1748="PARCELADO ATÉ 6X",$D1748-($D1748*TAXAS!$E$25))/6,IF($A1748=TAXAS!$A$26,IF($B1748="PARCELADO ATÉ 6X",$D1748-($D1748*TAXAS!$E$26))/6,IF($A1748=TAXAS!$A$27,IF($B1748="PARCELADO ATÉ 6X",$D1748-($D1748*TAXAS!$E$27))/6))))))))))))))))))))))))/1</f>
        <v>0</v>
      </c>
      <c r="I1748" s="9">
        <f>IF($A1748="VISA",IF($B1748="PARCELADO ATÉ 12X",$D1748-(D1748*TAXAS!$F$4))/12,IF($A1748="MASTER",IF($B1748="PARCELADO ATÉ 12X",$D1748-(D1748*TAXAS!$F$5))/12,IF($A1748="ELO",IF($B1748="PARCELADO ATÉ 12X",$D1748-(D1748*TAXAS!$F$6))/12,IF($A1748="HIPERCARD",IF($B1748="PARCELADO ATÉ 12X",$D1748-(D1748*TAXAS!$F$7))/12,IF($A1748="DINERS",IF($B1748="PARCELADO ATÉ 12X",$D1748-(D1748*TAXAS!$F$8))/12,IF($A1748="AMERICA EXPRESS",IF($B1748="PARCELADO ATÉ 12X",$D1748-(D1748*TAXAS!$F$9))/12,IF($A1748=TAXAS!$A$10,IF($B1748="PARCELADO ATÉ 12X",$D1748-($D1748*TAXAS!$F$10))/12,IF($A1748=TAXAS!$A$11,IF($B1748="PARCELADO ATÉ 12X",$D1748-($D1748*TAXAS!$F$11))/12,IF($A1748=TAXAS!$A$12,IF($B1748="PARCELADO ATÉ 12X",$D1748-($D1748*TAXAS!$F$12))/12,IF($A1748=TAXAS!$A$13,IF($B1748="PARCELADO ATÉ 12X",$D1748-($D1748*TAXAS!$F$13))/12,IF($A1748=TAXAS!$A$14,IF($B1748="PARCELADO ATÉ 12X",$D1748-($D1748*TAXAS!$F$14))/12,IF($A1748=TAXAS!$A$15,IF($B1748="PARCELADO ATÉ 12X",$D1748-($D1748*TAXAS!$F$15))/12,IF($A1748=TAXAS!$A$16,IF($B1748="PARCELADO ATÉ 12X",$D1748-($D1748*TAXAS!$F$16))/12,IF($A1748=TAXAS!$A$17,IF($B1748="PARCELADO ATÉ 12X",$D1748-($D1748*TAXAS!$F$17))/12,IF($A1748=TAXAS!$A$18,IF($B1748="PARCELADO ATÉ 12X",$D1748-($D1748*TAXAS!$F$18))/12,IF($A1748=TAXAS!$A$19,IF($B1748="PARCELADO ATÉ 12X",$D1748-($D1748*TAXAS!$F$19))/12,IF($A1748=TAXAS!$A$20,IF($B1748="PARCELADO ATÉ 12X",$D1748-($D1748*TAXAS!$F$20))/12,IF($A1748=TAXAS!$A$21,IF($B1748="PARCELADO ATÉ 12X",$D1748-($D1748*TAXAS!$F$21))/12,IF($A1748=TAXAS!$A$22,IF($B1748="PARCELADO ATÉ 12X",$D1748-($D1748*TAXAS!$F$22))/12,IF($A1748=TAXAS!$A$23,IF($B1748="PARCELADO ATÉ 12X",$D1748-($D1748*TAXAS!$F$23))/12,IF($A1748=TAXAS!$A$24,IF($B1748="PARCELADO ATÉ 12X",$D1748-($D1748*TAXAS!$F$24))/12,IF($A1748=TAXAS!$A$25,IF($B1748="PARCELADO ATÉ 12X",$D1748-($D1748*TAXAS!$F$25))/12,IF($A1748=TAXAS!$A$26,IF($B1748="PARCELADO ATÉ 12X",$D1748-($D1748*TAXAS!$F$26))/12,IF($A1748=TAXAS!$A$27,IF($B1748="PARCELADO ATÉ 12X",$D1748-($D1748*TAXAS!$F$27))/12))))))))))))))))))))))))/1</f>
        <v>0</v>
      </c>
      <c r="J1748" s="8">
        <f t="shared" si="0"/>
        <v>0</v>
      </c>
      <c r="K1748" s="10" t="b">
        <f>IF($B1748="PARCELADO ATÉ 3X",($D1748-($D1748*TAXAS!$D$4))-$J1748)</f>
        <v>0</v>
      </c>
      <c r="L1748" s="10" t="b">
        <f>IF($B1748="PARCELADO ATÉ 6X",($D1748-($D1748*TAXAS!$E$4))-$J1748)</f>
        <v>0</v>
      </c>
      <c r="M1748" s="10" t="b">
        <f>IF($B1748="PARCELADO ATÉ 12X",($D1748-($D1748*TAXAS!$F$4))-$J1748)</f>
        <v>0</v>
      </c>
      <c r="N1748" s="8">
        <f t="shared" si="1"/>
        <v>0</v>
      </c>
      <c r="O1748" s="10">
        <f t="shared" si="2"/>
        <v>0</v>
      </c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</row>
    <row r="1749" spans="1:31" ht="15.75" customHeight="1" x14ac:dyDescent="0.2">
      <c r="A1749" s="3"/>
      <c r="B1749" s="5"/>
      <c r="C1749" s="6"/>
      <c r="D1749" s="42"/>
      <c r="E1749" s="8">
        <f>IF($A1749="VISA",IF($B1749="DÉBITO",$D1749-($D1749*TAXAS!$B$4)),IF($A1749="MASTER",IF($B1749="DÉBITO",$D1749-($D1749*TAXAS!$B$5)),IF($A1749="ELO", IF($B1749="DÉBITO",$D1749-($D1749*TAXAS!$B$6)),IF($A1749="HIPERCARD",IF($B1749="DÉBITO",$D1749-($D1749*TAXAS!$B$7)),IF($A1749="DINERS",IF($B1749="DÉBITO",$D1749-($D1749*TAXAS!$B$8)),IF($A1749="AMERICA EXPRESS",IF($B1749="DÉBITO",$D1749-($D1749*TAXAS!$B$9)),IF($A1749=TAXAS!$A$10,IF($B1749="DÉBITO",$D1749-($D1749*TAXAS!$B$10)), IF($A1749=TAXAS!$A$11,IF($B1749="DÉBITO",$D1749-($D1749*TAXAS!$B$11)), IF($A1749=TAXAS!$A$12,IF($B1749="DÉBITO",$D1749-($D1749*TAXAS!$B$12)), IF($A1749=TAXAS!$A$13,IF($B1749="DÉBITO",$D1749-($D1749*TAXAS!$B$13)), IF($A1749=TAXAS!$A$14,IF($B1749="DÉBITO",$D1749-($D1749*TAXAS!$B$14)), IF($A1749=TAXAS!$A$15,IF($B1749="DÉBITO",$D1749-($D1749*TAXAS!$B$15)), IF($A1749=TAXAS!$A$16,IF($B1749="DÉBITO",$D1749-($D1749*TAXAS!$B$16)), IF($A1749=TAXAS!$A$17,IF($B1749="DÉBITO",$D1749-($D1749*TAXAS!$B$17)), IF($A1749=TAXAS!$A$18,IF($B1749="DÉBITO",$D1749-($D1749*TAXAS!$B$18)), IF($A1749=TAXAS!$A$19,IF($B1749="DÉBITO",$D1749-($D1749*TAXAS!$B$19)), IF($A1749=TAXAS!$A$20,IF($B1749="DÉBITO",$D1749-($D1749*TAXAS!$B$20)), IF($A1749=TAXAS!$A$21,IF($B1749="DÉBITO",$D1749-($D1749*TAXAS!$B$21)), IF($A1749=TAXAS!$A$22,IF($B1749="DÉBITO",$D1749-($D1749*TAXAS!$B$22)), IF($A1749=TAXAS!$A$23,IF($B1749="DÉBITO",$D1749-($D1749*TAXAS!$B$23)), IF($A1749=TAXAS!$A$24,IF($B1749="DÉBITO",$D1749-($D1749*TAXAS!$B$24)), IF($A1749=TAXAS!$A$25,IF($B1749="DÉBITO",$D1749-($D1749*TAXAS!$B$25)), IF($A1749=TAXAS!$A$26,IF($B1749="DÉBITO",$D1749-($D1749*TAXAS!$B$26)), IF($A1749=TAXAS!$A$27,IF($B1749="DÉBITO",$D1749-($D1749*TAXAS!$B$27))))))))))))))))))))))))))/1</f>
        <v>0</v>
      </c>
      <c r="F1749" s="8">
        <f>IF($A1749="VISA",IF($B1749="CRÉDITO",$D1749-($D1749*TAXAS!$C$4)),IF($A1749="MASTER",IF($B1749="CRÉDITO",$D1749-($D1749*TAXAS!$C$5)),IF($A1749="ELO", IF($B1749="CRÉDITO",$D1749-($D1749*TAXAS!$C$6)),IF($A1749="HIPERCARD",IF($B1749="CRÉDITO",$D1749-($D1749*TAXAS!$C$7)),IF($A1749="DINERS",IF($B1749="CRÉDITO",$D1749-($D1749*TAXAS!$C$8)),IF($A1749="AMERICA EXPRESS",IF($B1749="CRÉDITO",$D1749-($D1749*TAXAS!$C$9)),IF($A1749=TAXAS!$A$10,IF($B1749="CRÉDITO",$D1749-($D1749*TAXAS!$C$10)), IF($A1749=TAXAS!$A$11,IF($B1749="CRÉDITO",$D1749-($D1749*TAXAS!$C$11)), IF($A1749=TAXAS!$A$12,IF($B1749="CRÉDITO",$D1749-($D1749*TAXAS!$C$12)), IF($A1749=TAXAS!$A$13,IF($B1749="CRÉDITO",$D1749-($D1749*TAXAS!$C$13)), IF($A1749=TAXAS!$A$14,IF($B1749="CRÉDITO",$D1749-($D1749*TAXAS!$C$14)), IF($A1749=TAXAS!$A$15,IF($B1749="CRÉDITO",$D1749-($D1749*TAXAS!$C$15)), IF($A1749=TAXAS!$A$16,IF($B1749="CRÉDITO",$D1749-($D1749*TAXAS!$C$16)), IF($A1749=TAXAS!$A$17,IF($B1749="CRÉDITO",$D1749-($D1749*TAXAS!$C$17)), IF($A1749=TAXAS!$A$18,IF($B1749="CRÉDITO",$D1749-($D1749*TAXAS!$C$18)), IF($A1749=TAXAS!$A$19,IF($B1749="CRÉDITO",$D1749-($D1749*TAXAS!$C$19)), IF($A1749=TAXAS!$A$20,IF($B1749="CRÉDITO",$D1749-($D1749*TAXAS!$C$20)), IF($A1749=TAXAS!$A$21,IF($B1749="CRÉDITO",$D1749-($D1749*TAXAS!$C$21)), IF($A1749=TAXAS!$A$22,IF($B1749="CRÉDITO",$D1749-($D1749*TAXAS!$C$22)), IF($A1749=TAXAS!$A$23,IF($B1749="CRÉDITO",$D1749-($D1749*TAXAS!$C$23)), IF($A1749=TAXAS!$A$24,IF($B1749="CRÉDITO",$D1749-($D1749*TAXAS!$C$24)), IF($A1749=TAXAS!$A$25,IF($B1749="CRÉDITO",$D1749-($D1749*TAXAS!$C$25)), IF($A1749=TAXAS!$A$26,IF($B1749="CRÉDITO",$D1749-($D1749*TAXAS!$C$26)), IF($A1749=TAXAS!$A$27,IF($B1749="CRÉDITO",$D1749-($D1749*TAXAS!$C$27))))))))))))))))))))))))))/1</f>
        <v>0</v>
      </c>
      <c r="G1749" s="9">
        <f>IF($A1749="VISA",IF($B1749="PARCELADO ATÉ 3X",$D1749-(D1749*TAXAS!$D$4))/3,IF($A1749="MASTER",IF($B1749="PARCELADO ATÉ 3X",$D1749-(D1749*TAXAS!$D$5))/3,IF($A1749="ELO",IF($B1749="PARCELADO ATÉ 3X",$D1749-(D1749*TAXAS!$D$6))/3,IF($A1749="HIPERCARD",IF($B1749="PARCELADO ATÉ 3X",$D1749-(D1749*TAXAS!$D$7))/3,IF($A1749="DINERS",IF($B1749="PARCELADO ATÉ 3X",$D1749-(D1749*TAXAS!$D$8))/3,IF($A1749="AMERICA EXPRESS",IF($B1749="PARCELADO ATÉ 3X",$D1749-(D1749*TAXAS!$D$9))/3,IF($A1749=TAXAS!$A$10,IF($B1749="PARCELADO ATÉ 3X",$D1749-($D1749*TAXAS!$D$10))/3,IF($A1749=TAXAS!$A$11,IF($B1749="PARCELADO ATÉ 3X",$D1749-($D1749*TAXAS!$D$11))/3,IF($A1749=TAXAS!$A$12,IF($B1749="PARCELADO ATÉ 3X",$D1749-($D1749*TAXAS!$D$12))/3,IF($A1749=TAXAS!$A$13,IF($B1749="PARCELADO ATÉ 3X",$D1749-($D1749*TAXAS!$D$13))/3,IF($A1749=TAXAS!$A$14,IF($B1749="PARCELADO ATÉ 3X",$D1749-($D1749*TAXAS!$D$14))/3,IF($A1749=TAXAS!$A$15,IF($B1749="PARCELADO ATÉ 3X",$D1749-($D1749*TAXAS!$D$15))/3,IF($A1749=TAXAS!$A$16,IF($B1749="PARCELADO ATÉ 3X",$D1749-($D1749*TAXAS!$D$16))/3,IF($A1749=TAXAS!$A$17,IF($B1749="PARCELADO ATÉ 3X",$D1749-($D1749*TAXAS!$D$17))/3,IF($A1749=TAXAS!$A$18,IF($B1749="PARCELADO ATÉ 3X",$D1749-($D1749*TAXAS!$D$18))/3,IF($A1749=TAXAS!$A$19,IF($B1749="PARCELADO ATÉ 3X",$D1749-($D1749*TAXAS!$D$19))/3,IF($A1749=TAXAS!$A$20,IF($B1749="PARCELADO ATÉ 3X",$D1749-($D1749*TAXAS!$D$20))/3,IF($A1749=TAXAS!$A$21,IF($B1749="PARCELADO ATÉ 3X",$D1749-($D1749*TAXAS!$D$21))/3,IF($A1749=TAXAS!$A$22,IF($B1749="PARCELADO ATÉ 3X",$D1749-($D1749*TAXAS!$D$22))/3,IF($A1749=TAXAS!$A$23,IF($B1749="PARCELADO ATÉ 3X",$D1749-($D1749*TAXAS!$D$23))/3,IF($A1749=TAXAS!$A$24,IF($B1749="PARCELADO ATÉ 3X",$D1749-($D1749*TAXAS!$D$24))/3,IF($A1749=TAXAS!$A$25,IF($B1749="PARCELADO ATÉ 3X",$D1749-($D1749*TAXAS!$D$25))/3,IF($A1749=TAXAS!$A$26,IF($B1749="PARCELADO ATÉ 3X",$D1749-($D1749*TAXAS!$D$26))/3,IF($A1749=TAXAS!$A$27,IF($B1749="PARCELADO ATÉ 3X",$D1749-($D1749*TAXAS!$D$27))/3))))))))))))))))))))))))/1</f>
        <v>0</v>
      </c>
      <c r="H1749" s="9">
        <f>IF($A1749="VISA",IF($B1749="PARCELADO ATÉ 6X",$D1749-(D1749*TAXAS!$E$4))/6,IF($A1749="MASTER",IF($B1749="PARCELADO ATÉ 6X",$D1749-(D1749*TAXAS!$E$5))/6,IF($A1749="ELO",IF($B1749="PARCELADO ATÉ 6X",$D1749-(D1749*TAXAS!$E$6))/6,IF($A1749="HIPERCARD",IF($B1749="PARCELADO ATÉ 6X",$D1749-(D1749*TAXAS!$E$7))/6,IF($A1749="DINERS",IF($B1749="PARCELADO ATÉ 6X",$D1749-(D1749*TAXAS!$E$8))/6,IF($A1749="AMERICA EXPRESS",IF($B1749="PARCELADO ATÉ 6X",$D1749-(D1749*TAXAS!$E$9))/6,IF($A1749=TAXAS!$A$10,IF($B1749="PARCELADO ATÉ 6X",$D1749-($D1749*TAXAS!$E$10))/6,IF($A1749=TAXAS!$A$11,IF($B1749="PARCELADO ATÉ 6X",$D1749-($D1749*TAXAS!$E$11))/6,IF($A1749=TAXAS!$A$12,IF($B1749="PARCELADO ATÉ 6X",$D1749-($D1749*TAXAS!$E$12))/6,IF($A1749=TAXAS!$A$13,IF($B1749="PARCELADO ATÉ 6X",$D1749-($D1749*TAXAS!$E$13))/6,IF($A1749=TAXAS!$A$14,IF($B1749="PARCELADO ATÉ 6X",$D1749-($D1749*TAXAS!$E$14))/6,IF($A1749=TAXAS!$A$15,IF($B1749="PARCELADO ATÉ 6X",$D1749-($D1749*TAXAS!$E$15))/6,IF($A1749=TAXAS!$A$16,IF($B1749="PARCELADO ATÉ 6X",$D1749-($D1749*TAXAS!$E$16))/6,IF($A1749=TAXAS!$A$17,IF($B1749="PARCELADO ATÉ 6X",$D1749-($D1749*TAXAS!$E$17))/6,IF($A1749=TAXAS!$A$18,IF($B1749="PARCELADO ATÉ 6X",$D1749-($D1749*TAXAS!$E$18))/6,IF($A1749=TAXAS!$A$19,IF($B1749="PARCELADO ATÉ 6X",$D1749-($D1749*TAXAS!$E$19))/6,IF($A1749=TAXAS!$A$20,IF($B1749="PARCELADO ATÉ 6X",$D1749-($D1749*TAXAS!$E$20))/6,IF($A1749=TAXAS!$A$21,IF($B1749="PARCELADO ATÉ 6X",$D1749-($D1749*TAXAS!$E$21))/6,IF($A1749=TAXAS!$A$22,IF($B1749="PARCELADO ATÉ 6X",$D1749-($D1749*TAXAS!$E$22))/6,IF($A1749=TAXAS!$A$23,IF($B1749="PARCELADO ATÉ 6X",$D1749-($D1749*TAXAS!$E$23))/6,IF($A1749=TAXAS!$A$24,IF($B1749="PARCELADO ATÉ 6X",$D1749-($D1749*TAXAS!$E$24))/6,IF($A1749=TAXAS!$A$25,IF($B1749="PARCELADO ATÉ 6X",$D1749-($D1749*TAXAS!$E$25))/6,IF($A1749=TAXAS!$A$26,IF($B1749="PARCELADO ATÉ 6X",$D1749-($D1749*TAXAS!$E$26))/6,IF($A1749=TAXAS!$A$27,IF($B1749="PARCELADO ATÉ 6X",$D1749-($D1749*TAXAS!$E$27))/6))))))))))))))))))))))))/1</f>
        <v>0</v>
      </c>
      <c r="I1749" s="9">
        <f>IF($A1749="VISA",IF($B1749="PARCELADO ATÉ 12X",$D1749-(D1749*TAXAS!$F$4))/12,IF($A1749="MASTER",IF($B1749="PARCELADO ATÉ 12X",$D1749-(D1749*TAXAS!$F$5))/12,IF($A1749="ELO",IF($B1749="PARCELADO ATÉ 12X",$D1749-(D1749*TAXAS!$F$6))/12,IF($A1749="HIPERCARD",IF($B1749="PARCELADO ATÉ 12X",$D1749-(D1749*TAXAS!$F$7))/12,IF($A1749="DINERS",IF($B1749="PARCELADO ATÉ 12X",$D1749-(D1749*TAXAS!$F$8))/12,IF($A1749="AMERICA EXPRESS",IF($B1749="PARCELADO ATÉ 12X",$D1749-(D1749*TAXAS!$F$9))/12,IF($A1749=TAXAS!$A$10,IF($B1749="PARCELADO ATÉ 12X",$D1749-($D1749*TAXAS!$F$10))/12,IF($A1749=TAXAS!$A$11,IF($B1749="PARCELADO ATÉ 12X",$D1749-($D1749*TAXAS!$F$11))/12,IF($A1749=TAXAS!$A$12,IF($B1749="PARCELADO ATÉ 12X",$D1749-($D1749*TAXAS!$F$12))/12,IF($A1749=TAXAS!$A$13,IF($B1749="PARCELADO ATÉ 12X",$D1749-($D1749*TAXAS!$F$13))/12,IF($A1749=TAXAS!$A$14,IF($B1749="PARCELADO ATÉ 12X",$D1749-($D1749*TAXAS!$F$14))/12,IF($A1749=TAXAS!$A$15,IF($B1749="PARCELADO ATÉ 12X",$D1749-($D1749*TAXAS!$F$15))/12,IF($A1749=TAXAS!$A$16,IF($B1749="PARCELADO ATÉ 12X",$D1749-($D1749*TAXAS!$F$16))/12,IF($A1749=TAXAS!$A$17,IF($B1749="PARCELADO ATÉ 12X",$D1749-($D1749*TAXAS!$F$17))/12,IF($A1749=TAXAS!$A$18,IF($B1749="PARCELADO ATÉ 12X",$D1749-($D1749*TAXAS!$F$18))/12,IF($A1749=TAXAS!$A$19,IF($B1749="PARCELADO ATÉ 12X",$D1749-($D1749*TAXAS!$F$19))/12,IF($A1749=TAXAS!$A$20,IF($B1749="PARCELADO ATÉ 12X",$D1749-($D1749*TAXAS!$F$20))/12,IF($A1749=TAXAS!$A$21,IF($B1749="PARCELADO ATÉ 12X",$D1749-($D1749*TAXAS!$F$21))/12,IF($A1749=TAXAS!$A$22,IF($B1749="PARCELADO ATÉ 12X",$D1749-($D1749*TAXAS!$F$22))/12,IF($A1749=TAXAS!$A$23,IF($B1749="PARCELADO ATÉ 12X",$D1749-($D1749*TAXAS!$F$23))/12,IF($A1749=TAXAS!$A$24,IF($B1749="PARCELADO ATÉ 12X",$D1749-($D1749*TAXAS!$F$24))/12,IF($A1749=TAXAS!$A$25,IF($B1749="PARCELADO ATÉ 12X",$D1749-($D1749*TAXAS!$F$25))/12,IF($A1749=TAXAS!$A$26,IF($B1749="PARCELADO ATÉ 12X",$D1749-($D1749*TAXAS!$F$26))/12,IF($A1749=TAXAS!$A$27,IF($B1749="PARCELADO ATÉ 12X",$D1749-($D1749*TAXAS!$F$27))/12))))))))))))))))))))))))/1</f>
        <v>0</v>
      </c>
      <c r="J1749" s="8">
        <f t="shared" si="0"/>
        <v>0</v>
      </c>
      <c r="K1749" s="10" t="b">
        <f>IF($B1749="PARCELADO ATÉ 3X",($D1749-($D1749*TAXAS!$D$4))-$J1749)</f>
        <v>0</v>
      </c>
      <c r="L1749" s="10" t="b">
        <f>IF($B1749="PARCELADO ATÉ 6X",($D1749-($D1749*TAXAS!$E$4))-$J1749)</f>
        <v>0</v>
      </c>
      <c r="M1749" s="10" t="b">
        <f>IF($B1749="PARCELADO ATÉ 12X",($D1749-($D1749*TAXAS!$F$4))-$J1749)</f>
        <v>0</v>
      </c>
      <c r="N1749" s="8">
        <f t="shared" si="1"/>
        <v>0</v>
      </c>
      <c r="O1749" s="10">
        <f t="shared" si="2"/>
        <v>0</v>
      </c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</row>
    <row r="1750" spans="1:31" ht="15.75" customHeight="1" x14ac:dyDescent="0.2">
      <c r="A1750" s="3"/>
      <c r="B1750" s="5"/>
      <c r="C1750" s="6"/>
      <c r="D1750" s="42"/>
      <c r="E1750" s="8">
        <f>IF($A1750="VISA",IF($B1750="DÉBITO",$D1750-($D1750*TAXAS!$B$4)),IF($A1750="MASTER",IF($B1750="DÉBITO",$D1750-($D1750*TAXAS!$B$5)),IF($A1750="ELO", IF($B1750="DÉBITO",$D1750-($D1750*TAXAS!$B$6)),IF($A1750="HIPERCARD",IF($B1750="DÉBITO",$D1750-($D1750*TAXAS!$B$7)),IF($A1750="DINERS",IF($B1750="DÉBITO",$D1750-($D1750*TAXAS!$B$8)),IF($A1750="AMERICA EXPRESS",IF($B1750="DÉBITO",$D1750-($D1750*TAXAS!$B$9)),IF($A1750=TAXAS!$A$10,IF($B1750="DÉBITO",$D1750-($D1750*TAXAS!$B$10)), IF($A1750=TAXAS!$A$11,IF($B1750="DÉBITO",$D1750-($D1750*TAXAS!$B$11)), IF($A1750=TAXAS!$A$12,IF($B1750="DÉBITO",$D1750-($D1750*TAXAS!$B$12)), IF($A1750=TAXAS!$A$13,IF($B1750="DÉBITO",$D1750-($D1750*TAXAS!$B$13)), IF($A1750=TAXAS!$A$14,IF($B1750="DÉBITO",$D1750-($D1750*TAXAS!$B$14)), IF($A1750=TAXAS!$A$15,IF($B1750="DÉBITO",$D1750-($D1750*TAXAS!$B$15)), IF($A1750=TAXAS!$A$16,IF($B1750="DÉBITO",$D1750-($D1750*TAXAS!$B$16)), IF($A1750=TAXAS!$A$17,IF($B1750="DÉBITO",$D1750-($D1750*TAXAS!$B$17)), IF($A1750=TAXAS!$A$18,IF($B1750="DÉBITO",$D1750-($D1750*TAXAS!$B$18)), IF($A1750=TAXAS!$A$19,IF($B1750="DÉBITO",$D1750-($D1750*TAXAS!$B$19)), IF($A1750=TAXAS!$A$20,IF($B1750="DÉBITO",$D1750-($D1750*TAXAS!$B$20)), IF($A1750=TAXAS!$A$21,IF($B1750="DÉBITO",$D1750-($D1750*TAXAS!$B$21)), IF($A1750=TAXAS!$A$22,IF($B1750="DÉBITO",$D1750-($D1750*TAXAS!$B$22)), IF($A1750=TAXAS!$A$23,IF($B1750="DÉBITO",$D1750-($D1750*TAXAS!$B$23)), IF($A1750=TAXAS!$A$24,IF($B1750="DÉBITO",$D1750-($D1750*TAXAS!$B$24)), IF($A1750=TAXAS!$A$25,IF($B1750="DÉBITO",$D1750-($D1750*TAXAS!$B$25)), IF($A1750=TAXAS!$A$26,IF($B1750="DÉBITO",$D1750-($D1750*TAXAS!$B$26)), IF($A1750=TAXAS!$A$27,IF($B1750="DÉBITO",$D1750-($D1750*TAXAS!$B$27))))))))))))))))))))))))))/1</f>
        <v>0</v>
      </c>
      <c r="F1750" s="8">
        <f>IF($A1750="VISA",IF($B1750="CRÉDITO",$D1750-($D1750*TAXAS!$C$4)),IF($A1750="MASTER",IF($B1750="CRÉDITO",$D1750-($D1750*TAXAS!$C$5)),IF($A1750="ELO", IF($B1750="CRÉDITO",$D1750-($D1750*TAXAS!$C$6)),IF($A1750="HIPERCARD",IF($B1750="CRÉDITO",$D1750-($D1750*TAXAS!$C$7)),IF($A1750="DINERS",IF($B1750="CRÉDITO",$D1750-($D1750*TAXAS!$C$8)),IF($A1750="AMERICA EXPRESS",IF($B1750="CRÉDITO",$D1750-($D1750*TAXAS!$C$9)),IF($A1750=TAXAS!$A$10,IF($B1750="CRÉDITO",$D1750-($D1750*TAXAS!$C$10)), IF($A1750=TAXAS!$A$11,IF($B1750="CRÉDITO",$D1750-($D1750*TAXAS!$C$11)), IF($A1750=TAXAS!$A$12,IF($B1750="CRÉDITO",$D1750-($D1750*TAXAS!$C$12)), IF($A1750=TAXAS!$A$13,IF($B1750="CRÉDITO",$D1750-($D1750*TAXAS!$C$13)), IF($A1750=TAXAS!$A$14,IF($B1750="CRÉDITO",$D1750-($D1750*TAXAS!$C$14)), IF($A1750=TAXAS!$A$15,IF($B1750="CRÉDITO",$D1750-($D1750*TAXAS!$C$15)), IF($A1750=TAXAS!$A$16,IF($B1750="CRÉDITO",$D1750-($D1750*TAXAS!$C$16)), IF($A1750=TAXAS!$A$17,IF($B1750="CRÉDITO",$D1750-($D1750*TAXAS!$C$17)), IF($A1750=TAXAS!$A$18,IF($B1750="CRÉDITO",$D1750-($D1750*TAXAS!$C$18)), IF($A1750=TAXAS!$A$19,IF($B1750="CRÉDITO",$D1750-($D1750*TAXAS!$C$19)), IF($A1750=TAXAS!$A$20,IF($B1750="CRÉDITO",$D1750-($D1750*TAXAS!$C$20)), IF($A1750=TAXAS!$A$21,IF($B1750="CRÉDITO",$D1750-($D1750*TAXAS!$C$21)), IF($A1750=TAXAS!$A$22,IF($B1750="CRÉDITO",$D1750-($D1750*TAXAS!$C$22)), IF($A1750=TAXAS!$A$23,IF($B1750="CRÉDITO",$D1750-($D1750*TAXAS!$C$23)), IF($A1750=TAXAS!$A$24,IF($B1750="CRÉDITO",$D1750-($D1750*TAXAS!$C$24)), IF($A1750=TAXAS!$A$25,IF($B1750="CRÉDITO",$D1750-($D1750*TAXAS!$C$25)), IF($A1750=TAXAS!$A$26,IF($B1750="CRÉDITO",$D1750-($D1750*TAXAS!$C$26)), IF($A1750=TAXAS!$A$27,IF($B1750="CRÉDITO",$D1750-($D1750*TAXAS!$C$27))))))))))))))))))))))))))/1</f>
        <v>0</v>
      </c>
      <c r="G1750" s="9">
        <f>IF($A1750="VISA",IF($B1750="PARCELADO ATÉ 3X",$D1750-(D1750*TAXAS!$D$4))/3,IF($A1750="MASTER",IF($B1750="PARCELADO ATÉ 3X",$D1750-(D1750*TAXAS!$D$5))/3,IF($A1750="ELO",IF($B1750="PARCELADO ATÉ 3X",$D1750-(D1750*TAXAS!$D$6))/3,IF($A1750="HIPERCARD",IF($B1750="PARCELADO ATÉ 3X",$D1750-(D1750*TAXAS!$D$7))/3,IF($A1750="DINERS",IF($B1750="PARCELADO ATÉ 3X",$D1750-(D1750*TAXAS!$D$8))/3,IF($A1750="AMERICA EXPRESS",IF($B1750="PARCELADO ATÉ 3X",$D1750-(D1750*TAXAS!$D$9))/3,IF($A1750=TAXAS!$A$10,IF($B1750="PARCELADO ATÉ 3X",$D1750-($D1750*TAXAS!$D$10))/3,IF($A1750=TAXAS!$A$11,IF($B1750="PARCELADO ATÉ 3X",$D1750-($D1750*TAXAS!$D$11))/3,IF($A1750=TAXAS!$A$12,IF($B1750="PARCELADO ATÉ 3X",$D1750-($D1750*TAXAS!$D$12))/3,IF($A1750=TAXAS!$A$13,IF($B1750="PARCELADO ATÉ 3X",$D1750-($D1750*TAXAS!$D$13))/3,IF($A1750=TAXAS!$A$14,IF($B1750="PARCELADO ATÉ 3X",$D1750-($D1750*TAXAS!$D$14))/3,IF($A1750=TAXAS!$A$15,IF($B1750="PARCELADO ATÉ 3X",$D1750-($D1750*TAXAS!$D$15))/3,IF($A1750=TAXAS!$A$16,IF($B1750="PARCELADO ATÉ 3X",$D1750-($D1750*TAXAS!$D$16))/3,IF($A1750=TAXAS!$A$17,IF($B1750="PARCELADO ATÉ 3X",$D1750-($D1750*TAXAS!$D$17))/3,IF($A1750=TAXAS!$A$18,IF($B1750="PARCELADO ATÉ 3X",$D1750-($D1750*TAXAS!$D$18))/3,IF($A1750=TAXAS!$A$19,IF($B1750="PARCELADO ATÉ 3X",$D1750-($D1750*TAXAS!$D$19))/3,IF($A1750=TAXAS!$A$20,IF($B1750="PARCELADO ATÉ 3X",$D1750-($D1750*TAXAS!$D$20))/3,IF($A1750=TAXAS!$A$21,IF($B1750="PARCELADO ATÉ 3X",$D1750-($D1750*TAXAS!$D$21))/3,IF($A1750=TAXAS!$A$22,IF($B1750="PARCELADO ATÉ 3X",$D1750-($D1750*TAXAS!$D$22))/3,IF($A1750=TAXAS!$A$23,IF($B1750="PARCELADO ATÉ 3X",$D1750-($D1750*TAXAS!$D$23))/3,IF($A1750=TAXAS!$A$24,IF($B1750="PARCELADO ATÉ 3X",$D1750-($D1750*TAXAS!$D$24))/3,IF($A1750=TAXAS!$A$25,IF($B1750="PARCELADO ATÉ 3X",$D1750-($D1750*TAXAS!$D$25))/3,IF($A1750=TAXAS!$A$26,IF($B1750="PARCELADO ATÉ 3X",$D1750-($D1750*TAXAS!$D$26))/3,IF($A1750=TAXAS!$A$27,IF($B1750="PARCELADO ATÉ 3X",$D1750-($D1750*TAXAS!$D$27))/3))))))))))))))))))))))))/1</f>
        <v>0</v>
      </c>
      <c r="H1750" s="9">
        <f>IF($A1750="VISA",IF($B1750="PARCELADO ATÉ 6X",$D1750-(D1750*TAXAS!$E$4))/6,IF($A1750="MASTER",IF($B1750="PARCELADO ATÉ 6X",$D1750-(D1750*TAXAS!$E$5))/6,IF($A1750="ELO",IF($B1750="PARCELADO ATÉ 6X",$D1750-(D1750*TAXAS!$E$6))/6,IF($A1750="HIPERCARD",IF($B1750="PARCELADO ATÉ 6X",$D1750-(D1750*TAXAS!$E$7))/6,IF($A1750="DINERS",IF($B1750="PARCELADO ATÉ 6X",$D1750-(D1750*TAXAS!$E$8))/6,IF($A1750="AMERICA EXPRESS",IF($B1750="PARCELADO ATÉ 6X",$D1750-(D1750*TAXAS!$E$9))/6,IF($A1750=TAXAS!$A$10,IF($B1750="PARCELADO ATÉ 6X",$D1750-($D1750*TAXAS!$E$10))/6,IF($A1750=TAXAS!$A$11,IF($B1750="PARCELADO ATÉ 6X",$D1750-($D1750*TAXAS!$E$11))/6,IF($A1750=TAXAS!$A$12,IF($B1750="PARCELADO ATÉ 6X",$D1750-($D1750*TAXAS!$E$12))/6,IF($A1750=TAXAS!$A$13,IF($B1750="PARCELADO ATÉ 6X",$D1750-($D1750*TAXAS!$E$13))/6,IF($A1750=TAXAS!$A$14,IF($B1750="PARCELADO ATÉ 6X",$D1750-($D1750*TAXAS!$E$14))/6,IF($A1750=TAXAS!$A$15,IF($B1750="PARCELADO ATÉ 6X",$D1750-($D1750*TAXAS!$E$15))/6,IF($A1750=TAXAS!$A$16,IF($B1750="PARCELADO ATÉ 6X",$D1750-($D1750*TAXAS!$E$16))/6,IF($A1750=TAXAS!$A$17,IF($B1750="PARCELADO ATÉ 6X",$D1750-($D1750*TAXAS!$E$17))/6,IF($A1750=TAXAS!$A$18,IF($B1750="PARCELADO ATÉ 6X",$D1750-($D1750*TAXAS!$E$18))/6,IF($A1750=TAXAS!$A$19,IF($B1750="PARCELADO ATÉ 6X",$D1750-($D1750*TAXAS!$E$19))/6,IF($A1750=TAXAS!$A$20,IF($B1750="PARCELADO ATÉ 6X",$D1750-($D1750*TAXAS!$E$20))/6,IF($A1750=TAXAS!$A$21,IF($B1750="PARCELADO ATÉ 6X",$D1750-($D1750*TAXAS!$E$21))/6,IF($A1750=TAXAS!$A$22,IF($B1750="PARCELADO ATÉ 6X",$D1750-($D1750*TAXAS!$E$22))/6,IF($A1750=TAXAS!$A$23,IF($B1750="PARCELADO ATÉ 6X",$D1750-($D1750*TAXAS!$E$23))/6,IF($A1750=TAXAS!$A$24,IF($B1750="PARCELADO ATÉ 6X",$D1750-($D1750*TAXAS!$E$24))/6,IF($A1750=TAXAS!$A$25,IF($B1750="PARCELADO ATÉ 6X",$D1750-($D1750*TAXAS!$E$25))/6,IF($A1750=TAXAS!$A$26,IF($B1750="PARCELADO ATÉ 6X",$D1750-($D1750*TAXAS!$E$26))/6,IF($A1750=TAXAS!$A$27,IF($B1750="PARCELADO ATÉ 6X",$D1750-($D1750*TAXAS!$E$27))/6))))))))))))))))))))))))/1</f>
        <v>0</v>
      </c>
      <c r="I1750" s="9">
        <f>IF($A1750="VISA",IF($B1750="PARCELADO ATÉ 12X",$D1750-(D1750*TAXAS!$F$4))/12,IF($A1750="MASTER",IF($B1750="PARCELADO ATÉ 12X",$D1750-(D1750*TAXAS!$F$5))/12,IF($A1750="ELO",IF($B1750="PARCELADO ATÉ 12X",$D1750-(D1750*TAXAS!$F$6))/12,IF($A1750="HIPERCARD",IF($B1750="PARCELADO ATÉ 12X",$D1750-(D1750*TAXAS!$F$7))/12,IF($A1750="DINERS",IF($B1750="PARCELADO ATÉ 12X",$D1750-(D1750*TAXAS!$F$8))/12,IF($A1750="AMERICA EXPRESS",IF($B1750="PARCELADO ATÉ 12X",$D1750-(D1750*TAXAS!$F$9))/12,IF($A1750=TAXAS!$A$10,IF($B1750="PARCELADO ATÉ 12X",$D1750-($D1750*TAXAS!$F$10))/12,IF($A1750=TAXAS!$A$11,IF($B1750="PARCELADO ATÉ 12X",$D1750-($D1750*TAXAS!$F$11))/12,IF($A1750=TAXAS!$A$12,IF($B1750="PARCELADO ATÉ 12X",$D1750-($D1750*TAXAS!$F$12))/12,IF($A1750=TAXAS!$A$13,IF($B1750="PARCELADO ATÉ 12X",$D1750-($D1750*TAXAS!$F$13))/12,IF($A1750=TAXAS!$A$14,IF($B1750="PARCELADO ATÉ 12X",$D1750-($D1750*TAXAS!$F$14))/12,IF($A1750=TAXAS!$A$15,IF($B1750="PARCELADO ATÉ 12X",$D1750-($D1750*TAXAS!$F$15))/12,IF($A1750=TAXAS!$A$16,IF($B1750="PARCELADO ATÉ 12X",$D1750-($D1750*TAXAS!$F$16))/12,IF($A1750=TAXAS!$A$17,IF($B1750="PARCELADO ATÉ 12X",$D1750-($D1750*TAXAS!$F$17))/12,IF($A1750=TAXAS!$A$18,IF($B1750="PARCELADO ATÉ 12X",$D1750-($D1750*TAXAS!$F$18))/12,IF($A1750=TAXAS!$A$19,IF($B1750="PARCELADO ATÉ 12X",$D1750-($D1750*TAXAS!$F$19))/12,IF($A1750=TAXAS!$A$20,IF($B1750="PARCELADO ATÉ 12X",$D1750-($D1750*TAXAS!$F$20))/12,IF($A1750=TAXAS!$A$21,IF($B1750="PARCELADO ATÉ 12X",$D1750-($D1750*TAXAS!$F$21))/12,IF($A1750=TAXAS!$A$22,IF($B1750="PARCELADO ATÉ 12X",$D1750-($D1750*TAXAS!$F$22))/12,IF($A1750=TAXAS!$A$23,IF($B1750="PARCELADO ATÉ 12X",$D1750-($D1750*TAXAS!$F$23))/12,IF($A1750=TAXAS!$A$24,IF($B1750="PARCELADO ATÉ 12X",$D1750-($D1750*TAXAS!$F$24))/12,IF($A1750=TAXAS!$A$25,IF($B1750="PARCELADO ATÉ 12X",$D1750-($D1750*TAXAS!$F$25))/12,IF($A1750=TAXAS!$A$26,IF($B1750="PARCELADO ATÉ 12X",$D1750-($D1750*TAXAS!$F$26))/12,IF($A1750=TAXAS!$A$27,IF($B1750="PARCELADO ATÉ 12X",$D1750-($D1750*TAXAS!$F$27))/12))))))))))))))))))))))))/1</f>
        <v>0</v>
      </c>
      <c r="J1750" s="8">
        <f t="shared" si="0"/>
        <v>0</v>
      </c>
      <c r="K1750" s="10" t="b">
        <f>IF($B1750="PARCELADO ATÉ 3X",($D1750-($D1750*TAXAS!$D$4))-$J1750)</f>
        <v>0</v>
      </c>
      <c r="L1750" s="10" t="b">
        <f>IF($B1750="PARCELADO ATÉ 6X",($D1750-($D1750*TAXAS!$E$4))-$J1750)</f>
        <v>0</v>
      </c>
      <c r="M1750" s="10" t="b">
        <f>IF($B1750="PARCELADO ATÉ 12X",($D1750-($D1750*TAXAS!$F$4))-$J1750)</f>
        <v>0</v>
      </c>
      <c r="N1750" s="8">
        <f t="shared" si="1"/>
        <v>0</v>
      </c>
      <c r="O1750" s="10">
        <f t="shared" si="2"/>
        <v>0</v>
      </c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</row>
    <row r="1751" spans="1:31" ht="15.75" customHeight="1" x14ac:dyDescent="0.2">
      <c r="A1751" s="3"/>
      <c r="B1751" s="5"/>
      <c r="C1751" s="6"/>
      <c r="D1751" s="42"/>
      <c r="E1751" s="8">
        <f>IF($A1751="VISA",IF($B1751="DÉBITO",$D1751-($D1751*TAXAS!$B$4)),IF($A1751="MASTER",IF($B1751="DÉBITO",$D1751-($D1751*TAXAS!$B$5)),IF($A1751="ELO", IF($B1751="DÉBITO",$D1751-($D1751*TAXAS!$B$6)),IF($A1751="HIPERCARD",IF($B1751="DÉBITO",$D1751-($D1751*TAXAS!$B$7)),IF($A1751="DINERS",IF($B1751="DÉBITO",$D1751-($D1751*TAXAS!$B$8)),IF($A1751="AMERICA EXPRESS",IF($B1751="DÉBITO",$D1751-($D1751*TAXAS!$B$9)),IF($A1751=TAXAS!$A$10,IF($B1751="DÉBITO",$D1751-($D1751*TAXAS!$B$10)), IF($A1751=TAXAS!$A$11,IF($B1751="DÉBITO",$D1751-($D1751*TAXAS!$B$11)), IF($A1751=TAXAS!$A$12,IF($B1751="DÉBITO",$D1751-($D1751*TAXAS!$B$12)), IF($A1751=TAXAS!$A$13,IF($B1751="DÉBITO",$D1751-($D1751*TAXAS!$B$13)), IF($A1751=TAXAS!$A$14,IF($B1751="DÉBITO",$D1751-($D1751*TAXAS!$B$14)), IF($A1751=TAXAS!$A$15,IF($B1751="DÉBITO",$D1751-($D1751*TAXAS!$B$15)), IF($A1751=TAXAS!$A$16,IF($B1751="DÉBITO",$D1751-($D1751*TAXAS!$B$16)), IF($A1751=TAXAS!$A$17,IF($B1751="DÉBITO",$D1751-($D1751*TAXAS!$B$17)), IF($A1751=TAXAS!$A$18,IF($B1751="DÉBITO",$D1751-($D1751*TAXAS!$B$18)), IF($A1751=TAXAS!$A$19,IF($B1751="DÉBITO",$D1751-($D1751*TAXAS!$B$19)), IF($A1751=TAXAS!$A$20,IF($B1751="DÉBITO",$D1751-($D1751*TAXAS!$B$20)), IF($A1751=TAXAS!$A$21,IF($B1751="DÉBITO",$D1751-($D1751*TAXAS!$B$21)), IF($A1751=TAXAS!$A$22,IF($B1751="DÉBITO",$D1751-($D1751*TAXAS!$B$22)), IF($A1751=TAXAS!$A$23,IF($B1751="DÉBITO",$D1751-($D1751*TAXAS!$B$23)), IF($A1751=TAXAS!$A$24,IF($B1751="DÉBITO",$D1751-($D1751*TAXAS!$B$24)), IF($A1751=TAXAS!$A$25,IF($B1751="DÉBITO",$D1751-($D1751*TAXAS!$B$25)), IF($A1751=TAXAS!$A$26,IF($B1751="DÉBITO",$D1751-($D1751*TAXAS!$B$26)), IF($A1751=TAXAS!$A$27,IF($B1751="DÉBITO",$D1751-($D1751*TAXAS!$B$27))))))))))))))))))))))))))/1</f>
        <v>0</v>
      </c>
      <c r="F1751" s="8">
        <f>IF($A1751="VISA",IF($B1751="CRÉDITO",$D1751-($D1751*TAXAS!$C$4)),IF($A1751="MASTER",IF($B1751="CRÉDITO",$D1751-($D1751*TAXAS!$C$5)),IF($A1751="ELO", IF($B1751="CRÉDITO",$D1751-($D1751*TAXAS!$C$6)),IF($A1751="HIPERCARD",IF($B1751="CRÉDITO",$D1751-($D1751*TAXAS!$C$7)),IF($A1751="DINERS",IF($B1751="CRÉDITO",$D1751-($D1751*TAXAS!$C$8)),IF($A1751="AMERICA EXPRESS",IF($B1751="CRÉDITO",$D1751-($D1751*TAXAS!$C$9)),IF($A1751=TAXAS!$A$10,IF($B1751="CRÉDITO",$D1751-($D1751*TAXAS!$C$10)), IF($A1751=TAXAS!$A$11,IF($B1751="CRÉDITO",$D1751-($D1751*TAXAS!$C$11)), IF($A1751=TAXAS!$A$12,IF($B1751="CRÉDITO",$D1751-($D1751*TAXAS!$C$12)), IF($A1751=TAXAS!$A$13,IF($B1751="CRÉDITO",$D1751-($D1751*TAXAS!$C$13)), IF($A1751=TAXAS!$A$14,IF($B1751="CRÉDITO",$D1751-($D1751*TAXAS!$C$14)), IF($A1751=TAXAS!$A$15,IF($B1751="CRÉDITO",$D1751-($D1751*TAXAS!$C$15)), IF($A1751=TAXAS!$A$16,IF($B1751="CRÉDITO",$D1751-($D1751*TAXAS!$C$16)), IF($A1751=TAXAS!$A$17,IF($B1751="CRÉDITO",$D1751-($D1751*TAXAS!$C$17)), IF($A1751=TAXAS!$A$18,IF($B1751="CRÉDITO",$D1751-($D1751*TAXAS!$C$18)), IF($A1751=TAXAS!$A$19,IF($B1751="CRÉDITO",$D1751-($D1751*TAXAS!$C$19)), IF($A1751=TAXAS!$A$20,IF($B1751="CRÉDITO",$D1751-($D1751*TAXAS!$C$20)), IF($A1751=TAXAS!$A$21,IF($B1751="CRÉDITO",$D1751-($D1751*TAXAS!$C$21)), IF($A1751=TAXAS!$A$22,IF($B1751="CRÉDITO",$D1751-($D1751*TAXAS!$C$22)), IF($A1751=TAXAS!$A$23,IF($B1751="CRÉDITO",$D1751-($D1751*TAXAS!$C$23)), IF($A1751=TAXAS!$A$24,IF($B1751="CRÉDITO",$D1751-($D1751*TAXAS!$C$24)), IF($A1751=TAXAS!$A$25,IF($B1751="CRÉDITO",$D1751-($D1751*TAXAS!$C$25)), IF($A1751=TAXAS!$A$26,IF($B1751="CRÉDITO",$D1751-($D1751*TAXAS!$C$26)), IF($A1751=TAXAS!$A$27,IF($B1751="CRÉDITO",$D1751-($D1751*TAXAS!$C$27))))))))))))))))))))))))))/1</f>
        <v>0</v>
      </c>
      <c r="G1751" s="9">
        <f>IF($A1751="VISA",IF($B1751="PARCELADO ATÉ 3X",$D1751-(D1751*TAXAS!$D$4))/3,IF($A1751="MASTER",IF($B1751="PARCELADO ATÉ 3X",$D1751-(D1751*TAXAS!$D$5))/3,IF($A1751="ELO",IF($B1751="PARCELADO ATÉ 3X",$D1751-(D1751*TAXAS!$D$6))/3,IF($A1751="HIPERCARD",IF($B1751="PARCELADO ATÉ 3X",$D1751-(D1751*TAXAS!$D$7))/3,IF($A1751="DINERS",IF($B1751="PARCELADO ATÉ 3X",$D1751-(D1751*TAXAS!$D$8))/3,IF($A1751="AMERICA EXPRESS",IF($B1751="PARCELADO ATÉ 3X",$D1751-(D1751*TAXAS!$D$9))/3,IF($A1751=TAXAS!$A$10,IF($B1751="PARCELADO ATÉ 3X",$D1751-($D1751*TAXAS!$D$10))/3,IF($A1751=TAXAS!$A$11,IF($B1751="PARCELADO ATÉ 3X",$D1751-($D1751*TAXAS!$D$11))/3,IF($A1751=TAXAS!$A$12,IF($B1751="PARCELADO ATÉ 3X",$D1751-($D1751*TAXAS!$D$12))/3,IF($A1751=TAXAS!$A$13,IF($B1751="PARCELADO ATÉ 3X",$D1751-($D1751*TAXAS!$D$13))/3,IF($A1751=TAXAS!$A$14,IF($B1751="PARCELADO ATÉ 3X",$D1751-($D1751*TAXAS!$D$14))/3,IF($A1751=TAXAS!$A$15,IF($B1751="PARCELADO ATÉ 3X",$D1751-($D1751*TAXAS!$D$15))/3,IF($A1751=TAXAS!$A$16,IF($B1751="PARCELADO ATÉ 3X",$D1751-($D1751*TAXAS!$D$16))/3,IF($A1751=TAXAS!$A$17,IF($B1751="PARCELADO ATÉ 3X",$D1751-($D1751*TAXAS!$D$17))/3,IF($A1751=TAXAS!$A$18,IF($B1751="PARCELADO ATÉ 3X",$D1751-($D1751*TAXAS!$D$18))/3,IF($A1751=TAXAS!$A$19,IF($B1751="PARCELADO ATÉ 3X",$D1751-($D1751*TAXAS!$D$19))/3,IF($A1751=TAXAS!$A$20,IF($B1751="PARCELADO ATÉ 3X",$D1751-($D1751*TAXAS!$D$20))/3,IF($A1751=TAXAS!$A$21,IF($B1751="PARCELADO ATÉ 3X",$D1751-($D1751*TAXAS!$D$21))/3,IF($A1751=TAXAS!$A$22,IF($B1751="PARCELADO ATÉ 3X",$D1751-($D1751*TAXAS!$D$22))/3,IF($A1751=TAXAS!$A$23,IF($B1751="PARCELADO ATÉ 3X",$D1751-($D1751*TAXAS!$D$23))/3,IF($A1751=TAXAS!$A$24,IF($B1751="PARCELADO ATÉ 3X",$D1751-($D1751*TAXAS!$D$24))/3,IF($A1751=TAXAS!$A$25,IF($B1751="PARCELADO ATÉ 3X",$D1751-($D1751*TAXAS!$D$25))/3,IF($A1751=TAXAS!$A$26,IF($B1751="PARCELADO ATÉ 3X",$D1751-($D1751*TAXAS!$D$26))/3,IF($A1751=TAXAS!$A$27,IF($B1751="PARCELADO ATÉ 3X",$D1751-($D1751*TAXAS!$D$27))/3))))))))))))))))))))))))/1</f>
        <v>0</v>
      </c>
      <c r="H1751" s="9">
        <f>IF($A1751="VISA",IF($B1751="PARCELADO ATÉ 6X",$D1751-(D1751*TAXAS!$E$4))/6,IF($A1751="MASTER",IF($B1751="PARCELADO ATÉ 6X",$D1751-(D1751*TAXAS!$E$5))/6,IF($A1751="ELO",IF($B1751="PARCELADO ATÉ 6X",$D1751-(D1751*TAXAS!$E$6))/6,IF($A1751="HIPERCARD",IF($B1751="PARCELADO ATÉ 6X",$D1751-(D1751*TAXAS!$E$7))/6,IF($A1751="DINERS",IF($B1751="PARCELADO ATÉ 6X",$D1751-(D1751*TAXAS!$E$8))/6,IF($A1751="AMERICA EXPRESS",IF($B1751="PARCELADO ATÉ 6X",$D1751-(D1751*TAXAS!$E$9))/6,IF($A1751=TAXAS!$A$10,IF($B1751="PARCELADO ATÉ 6X",$D1751-($D1751*TAXAS!$E$10))/6,IF($A1751=TAXAS!$A$11,IF($B1751="PARCELADO ATÉ 6X",$D1751-($D1751*TAXAS!$E$11))/6,IF($A1751=TAXAS!$A$12,IF($B1751="PARCELADO ATÉ 6X",$D1751-($D1751*TAXAS!$E$12))/6,IF($A1751=TAXAS!$A$13,IF($B1751="PARCELADO ATÉ 6X",$D1751-($D1751*TAXAS!$E$13))/6,IF($A1751=TAXAS!$A$14,IF($B1751="PARCELADO ATÉ 6X",$D1751-($D1751*TAXAS!$E$14))/6,IF($A1751=TAXAS!$A$15,IF($B1751="PARCELADO ATÉ 6X",$D1751-($D1751*TAXAS!$E$15))/6,IF($A1751=TAXAS!$A$16,IF($B1751="PARCELADO ATÉ 6X",$D1751-($D1751*TAXAS!$E$16))/6,IF($A1751=TAXAS!$A$17,IF($B1751="PARCELADO ATÉ 6X",$D1751-($D1751*TAXAS!$E$17))/6,IF($A1751=TAXAS!$A$18,IF($B1751="PARCELADO ATÉ 6X",$D1751-($D1751*TAXAS!$E$18))/6,IF($A1751=TAXAS!$A$19,IF($B1751="PARCELADO ATÉ 6X",$D1751-($D1751*TAXAS!$E$19))/6,IF($A1751=TAXAS!$A$20,IF($B1751="PARCELADO ATÉ 6X",$D1751-($D1751*TAXAS!$E$20))/6,IF($A1751=TAXAS!$A$21,IF($B1751="PARCELADO ATÉ 6X",$D1751-($D1751*TAXAS!$E$21))/6,IF($A1751=TAXAS!$A$22,IF($B1751="PARCELADO ATÉ 6X",$D1751-($D1751*TAXAS!$E$22))/6,IF($A1751=TAXAS!$A$23,IF($B1751="PARCELADO ATÉ 6X",$D1751-($D1751*TAXAS!$E$23))/6,IF($A1751=TAXAS!$A$24,IF($B1751="PARCELADO ATÉ 6X",$D1751-($D1751*TAXAS!$E$24))/6,IF($A1751=TAXAS!$A$25,IF($B1751="PARCELADO ATÉ 6X",$D1751-($D1751*TAXAS!$E$25))/6,IF($A1751=TAXAS!$A$26,IF($B1751="PARCELADO ATÉ 6X",$D1751-($D1751*TAXAS!$E$26))/6,IF($A1751=TAXAS!$A$27,IF($B1751="PARCELADO ATÉ 6X",$D1751-($D1751*TAXAS!$E$27))/6))))))))))))))))))))))))/1</f>
        <v>0</v>
      </c>
      <c r="I1751" s="9">
        <f>IF($A1751="VISA",IF($B1751="PARCELADO ATÉ 12X",$D1751-(D1751*TAXAS!$F$4))/12,IF($A1751="MASTER",IF($B1751="PARCELADO ATÉ 12X",$D1751-(D1751*TAXAS!$F$5))/12,IF($A1751="ELO",IF($B1751="PARCELADO ATÉ 12X",$D1751-(D1751*TAXAS!$F$6))/12,IF($A1751="HIPERCARD",IF($B1751="PARCELADO ATÉ 12X",$D1751-(D1751*TAXAS!$F$7))/12,IF($A1751="DINERS",IF($B1751="PARCELADO ATÉ 12X",$D1751-(D1751*TAXAS!$F$8))/12,IF($A1751="AMERICA EXPRESS",IF($B1751="PARCELADO ATÉ 12X",$D1751-(D1751*TAXAS!$F$9))/12,IF($A1751=TAXAS!$A$10,IF($B1751="PARCELADO ATÉ 12X",$D1751-($D1751*TAXAS!$F$10))/12,IF($A1751=TAXAS!$A$11,IF($B1751="PARCELADO ATÉ 12X",$D1751-($D1751*TAXAS!$F$11))/12,IF($A1751=TAXAS!$A$12,IF($B1751="PARCELADO ATÉ 12X",$D1751-($D1751*TAXAS!$F$12))/12,IF($A1751=TAXAS!$A$13,IF($B1751="PARCELADO ATÉ 12X",$D1751-($D1751*TAXAS!$F$13))/12,IF($A1751=TAXAS!$A$14,IF($B1751="PARCELADO ATÉ 12X",$D1751-($D1751*TAXAS!$F$14))/12,IF($A1751=TAXAS!$A$15,IF($B1751="PARCELADO ATÉ 12X",$D1751-($D1751*TAXAS!$F$15))/12,IF($A1751=TAXAS!$A$16,IF($B1751="PARCELADO ATÉ 12X",$D1751-($D1751*TAXAS!$F$16))/12,IF($A1751=TAXAS!$A$17,IF($B1751="PARCELADO ATÉ 12X",$D1751-($D1751*TAXAS!$F$17))/12,IF($A1751=TAXAS!$A$18,IF($B1751="PARCELADO ATÉ 12X",$D1751-($D1751*TAXAS!$F$18))/12,IF($A1751=TAXAS!$A$19,IF($B1751="PARCELADO ATÉ 12X",$D1751-($D1751*TAXAS!$F$19))/12,IF($A1751=TAXAS!$A$20,IF($B1751="PARCELADO ATÉ 12X",$D1751-($D1751*TAXAS!$F$20))/12,IF($A1751=TAXAS!$A$21,IF($B1751="PARCELADO ATÉ 12X",$D1751-($D1751*TAXAS!$F$21))/12,IF($A1751=TAXAS!$A$22,IF($B1751="PARCELADO ATÉ 12X",$D1751-($D1751*TAXAS!$F$22))/12,IF($A1751=TAXAS!$A$23,IF($B1751="PARCELADO ATÉ 12X",$D1751-($D1751*TAXAS!$F$23))/12,IF($A1751=TAXAS!$A$24,IF($B1751="PARCELADO ATÉ 12X",$D1751-($D1751*TAXAS!$F$24))/12,IF($A1751=TAXAS!$A$25,IF($B1751="PARCELADO ATÉ 12X",$D1751-($D1751*TAXAS!$F$25))/12,IF($A1751=TAXAS!$A$26,IF($B1751="PARCELADO ATÉ 12X",$D1751-($D1751*TAXAS!$F$26))/12,IF($A1751=TAXAS!$A$27,IF($B1751="PARCELADO ATÉ 12X",$D1751-($D1751*TAXAS!$F$27))/12))))))))))))))))))))))))/1</f>
        <v>0</v>
      </c>
      <c r="J1751" s="8">
        <f t="shared" si="0"/>
        <v>0</v>
      </c>
      <c r="K1751" s="10" t="b">
        <f>IF($B1751="PARCELADO ATÉ 3X",($D1751-($D1751*TAXAS!$D$4))-$J1751)</f>
        <v>0</v>
      </c>
      <c r="L1751" s="10" t="b">
        <f>IF($B1751="PARCELADO ATÉ 6X",($D1751-($D1751*TAXAS!$E$4))-$J1751)</f>
        <v>0</v>
      </c>
      <c r="M1751" s="10" t="b">
        <f>IF($B1751="PARCELADO ATÉ 12X",($D1751-($D1751*TAXAS!$F$4))-$J1751)</f>
        <v>0</v>
      </c>
      <c r="N1751" s="8">
        <f t="shared" si="1"/>
        <v>0</v>
      </c>
      <c r="O1751" s="10">
        <f t="shared" si="2"/>
        <v>0</v>
      </c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</row>
    <row r="1752" spans="1:31" ht="15.75" customHeight="1" x14ac:dyDescent="0.2">
      <c r="A1752" s="3"/>
      <c r="B1752" s="5"/>
      <c r="C1752" s="6"/>
      <c r="D1752" s="42"/>
      <c r="E1752" s="8">
        <f>IF($A1752="VISA",IF($B1752="DÉBITO",$D1752-($D1752*TAXAS!$B$4)),IF($A1752="MASTER",IF($B1752="DÉBITO",$D1752-($D1752*TAXAS!$B$5)),IF($A1752="ELO", IF($B1752="DÉBITO",$D1752-($D1752*TAXAS!$B$6)),IF($A1752="HIPERCARD",IF($B1752="DÉBITO",$D1752-($D1752*TAXAS!$B$7)),IF($A1752="DINERS",IF($B1752="DÉBITO",$D1752-($D1752*TAXAS!$B$8)),IF($A1752="AMERICA EXPRESS",IF($B1752="DÉBITO",$D1752-($D1752*TAXAS!$B$9)),IF($A1752=TAXAS!$A$10,IF($B1752="DÉBITO",$D1752-($D1752*TAXAS!$B$10)), IF($A1752=TAXAS!$A$11,IF($B1752="DÉBITO",$D1752-($D1752*TAXAS!$B$11)), IF($A1752=TAXAS!$A$12,IF($B1752="DÉBITO",$D1752-($D1752*TAXAS!$B$12)), IF($A1752=TAXAS!$A$13,IF($B1752="DÉBITO",$D1752-($D1752*TAXAS!$B$13)), IF($A1752=TAXAS!$A$14,IF($B1752="DÉBITO",$D1752-($D1752*TAXAS!$B$14)), IF($A1752=TAXAS!$A$15,IF($B1752="DÉBITO",$D1752-($D1752*TAXAS!$B$15)), IF($A1752=TAXAS!$A$16,IF($B1752="DÉBITO",$D1752-($D1752*TAXAS!$B$16)), IF($A1752=TAXAS!$A$17,IF($B1752="DÉBITO",$D1752-($D1752*TAXAS!$B$17)), IF($A1752=TAXAS!$A$18,IF($B1752="DÉBITO",$D1752-($D1752*TAXAS!$B$18)), IF($A1752=TAXAS!$A$19,IF($B1752="DÉBITO",$D1752-($D1752*TAXAS!$B$19)), IF($A1752=TAXAS!$A$20,IF($B1752="DÉBITO",$D1752-($D1752*TAXAS!$B$20)), IF($A1752=TAXAS!$A$21,IF($B1752="DÉBITO",$D1752-($D1752*TAXAS!$B$21)), IF($A1752=TAXAS!$A$22,IF($B1752="DÉBITO",$D1752-($D1752*TAXAS!$B$22)), IF($A1752=TAXAS!$A$23,IF($B1752="DÉBITO",$D1752-($D1752*TAXAS!$B$23)), IF($A1752=TAXAS!$A$24,IF($B1752="DÉBITO",$D1752-($D1752*TAXAS!$B$24)), IF($A1752=TAXAS!$A$25,IF($B1752="DÉBITO",$D1752-($D1752*TAXAS!$B$25)), IF($A1752=TAXAS!$A$26,IF($B1752="DÉBITO",$D1752-($D1752*TAXAS!$B$26)), IF($A1752=TAXAS!$A$27,IF($B1752="DÉBITO",$D1752-($D1752*TAXAS!$B$27))))))))))))))))))))))))))/1</f>
        <v>0</v>
      </c>
      <c r="F1752" s="8">
        <f>IF($A1752="VISA",IF($B1752="CRÉDITO",$D1752-($D1752*TAXAS!$C$4)),IF($A1752="MASTER",IF($B1752="CRÉDITO",$D1752-($D1752*TAXAS!$C$5)),IF($A1752="ELO", IF($B1752="CRÉDITO",$D1752-($D1752*TAXAS!$C$6)),IF($A1752="HIPERCARD",IF($B1752="CRÉDITO",$D1752-($D1752*TAXAS!$C$7)),IF($A1752="DINERS",IF($B1752="CRÉDITO",$D1752-($D1752*TAXAS!$C$8)),IF($A1752="AMERICA EXPRESS",IF($B1752="CRÉDITO",$D1752-($D1752*TAXAS!$C$9)),IF($A1752=TAXAS!$A$10,IF($B1752="CRÉDITO",$D1752-($D1752*TAXAS!$C$10)), IF($A1752=TAXAS!$A$11,IF($B1752="CRÉDITO",$D1752-($D1752*TAXAS!$C$11)), IF($A1752=TAXAS!$A$12,IF($B1752="CRÉDITO",$D1752-($D1752*TAXAS!$C$12)), IF($A1752=TAXAS!$A$13,IF($B1752="CRÉDITO",$D1752-($D1752*TAXAS!$C$13)), IF($A1752=TAXAS!$A$14,IF($B1752="CRÉDITO",$D1752-($D1752*TAXAS!$C$14)), IF($A1752=TAXAS!$A$15,IF($B1752="CRÉDITO",$D1752-($D1752*TAXAS!$C$15)), IF($A1752=TAXAS!$A$16,IF($B1752="CRÉDITO",$D1752-($D1752*TAXAS!$C$16)), IF($A1752=TAXAS!$A$17,IF($B1752="CRÉDITO",$D1752-($D1752*TAXAS!$C$17)), IF($A1752=TAXAS!$A$18,IF($B1752="CRÉDITO",$D1752-($D1752*TAXAS!$C$18)), IF($A1752=TAXAS!$A$19,IF($B1752="CRÉDITO",$D1752-($D1752*TAXAS!$C$19)), IF($A1752=TAXAS!$A$20,IF($B1752="CRÉDITO",$D1752-($D1752*TAXAS!$C$20)), IF($A1752=TAXAS!$A$21,IF($B1752="CRÉDITO",$D1752-($D1752*TAXAS!$C$21)), IF($A1752=TAXAS!$A$22,IF($B1752="CRÉDITO",$D1752-($D1752*TAXAS!$C$22)), IF($A1752=TAXAS!$A$23,IF($B1752="CRÉDITO",$D1752-($D1752*TAXAS!$C$23)), IF($A1752=TAXAS!$A$24,IF($B1752="CRÉDITO",$D1752-($D1752*TAXAS!$C$24)), IF($A1752=TAXAS!$A$25,IF($B1752="CRÉDITO",$D1752-($D1752*TAXAS!$C$25)), IF($A1752=TAXAS!$A$26,IF($B1752="CRÉDITO",$D1752-($D1752*TAXAS!$C$26)), IF($A1752=TAXAS!$A$27,IF($B1752="CRÉDITO",$D1752-($D1752*TAXAS!$C$27))))))))))))))))))))))))))/1</f>
        <v>0</v>
      </c>
      <c r="G1752" s="9">
        <f>IF($A1752="VISA",IF($B1752="PARCELADO ATÉ 3X",$D1752-(D1752*TAXAS!$D$4))/3,IF($A1752="MASTER",IF($B1752="PARCELADO ATÉ 3X",$D1752-(D1752*TAXAS!$D$5))/3,IF($A1752="ELO",IF($B1752="PARCELADO ATÉ 3X",$D1752-(D1752*TAXAS!$D$6))/3,IF($A1752="HIPERCARD",IF($B1752="PARCELADO ATÉ 3X",$D1752-(D1752*TAXAS!$D$7))/3,IF($A1752="DINERS",IF($B1752="PARCELADO ATÉ 3X",$D1752-(D1752*TAXAS!$D$8))/3,IF($A1752="AMERICA EXPRESS",IF($B1752="PARCELADO ATÉ 3X",$D1752-(D1752*TAXAS!$D$9))/3,IF($A1752=TAXAS!$A$10,IF($B1752="PARCELADO ATÉ 3X",$D1752-($D1752*TAXAS!$D$10))/3,IF($A1752=TAXAS!$A$11,IF($B1752="PARCELADO ATÉ 3X",$D1752-($D1752*TAXAS!$D$11))/3,IF($A1752=TAXAS!$A$12,IF($B1752="PARCELADO ATÉ 3X",$D1752-($D1752*TAXAS!$D$12))/3,IF($A1752=TAXAS!$A$13,IF($B1752="PARCELADO ATÉ 3X",$D1752-($D1752*TAXAS!$D$13))/3,IF($A1752=TAXAS!$A$14,IF($B1752="PARCELADO ATÉ 3X",$D1752-($D1752*TAXAS!$D$14))/3,IF($A1752=TAXAS!$A$15,IF($B1752="PARCELADO ATÉ 3X",$D1752-($D1752*TAXAS!$D$15))/3,IF($A1752=TAXAS!$A$16,IF($B1752="PARCELADO ATÉ 3X",$D1752-($D1752*TAXAS!$D$16))/3,IF($A1752=TAXAS!$A$17,IF($B1752="PARCELADO ATÉ 3X",$D1752-($D1752*TAXAS!$D$17))/3,IF($A1752=TAXAS!$A$18,IF($B1752="PARCELADO ATÉ 3X",$D1752-($D1752*TAXAS!$D$18))/3,IF($A1752=TAXAS!$A$19,IF($B1752="PARCELADO ATÉ 3X",$D1752-($D1752*TAXAS!$D$19))/3,IF($A1752=TAXAS!$A$20,IF($B1752="PARCELADO ATÉ 3X",$D1752-($D1752*TAXAS!$D$20))/3,IF($A1752=TAXAS!$A$21,IF($B1752="PARCELADO ATÉ 3X",$D1752-($D1752*TAXAS!$D$21))/3,IF($A1752=TAXAS!$A$22,IF($B1752="PARCELADO ATÉ 3X",$D1752-($D1752*TAXAS!$D$22))/3,IF($A1752=TAXAS!$A$23,IF($B1752="PARCELADO ATÉ 3X",$D1752-($D1752*TAXAS!$D$23))/3,IF($A1752=TAXAS!$A$24,IF($B1752="PARCELADO ATÉ 3X",$D1752-($D1752*TAXAS!$D$24))/3,IF($A1752=TAXAS!$A$25,IF($B1752="PARCELADO ATÉ 3X",$D1752-($D1752*TAXAS!$D$25))/3,IF($A1752=TAXAS!$A$26,IF($B1752="PARCELADO ATÉ 3X",$D1752-($D1752*TAXAS!$D$26))/3,IF($A1752=TAXAS!$A$27,IF($B1752="PARCELADO ATÉ 3X",$D1752-($D1752*TAXAS!$D$27))/3))))))))))))))))))))))))/1</f>
        <v>0</v>
      </c>
      <c r="H1752" s="9">
        <f>IF($A1752="VISA",IF($B1752="PARCELADO ATÉ 6X",$D1752-(D1752*TAXAS!$E$4))/6,IF($A1752="MASTER",IF($B1752="PARCELADO ATÉ 6X",$D1752-(D1752*TAXAS!$E$5))/6,IF($A1752="ELO",IF($B1752="PARCELADO ATÉ 6X",$D1752-(D1752*TAXAS!$E$6))/6,IF($A1752="HIPERCARD",IF($B1752="PARCELADO ATÉ 6X",$D1752-(D1752*TAXAS!$E$7))/6,IF($A1752="DINERS",IF($B1752="PARCELADO ATÉ 6X",$D1752-(D1752*TAXAS!$E$8))/6,IF($A1752="AMERICA EXPRESS",IF($B1752="PARCELADO ATÉ 6X",$D1752-(D1752*TAXAS!$E$9))/6,IF($A1752=TAXAS!$A$10,IF($B1752="PARCELADO ATÉ 6X",$D1752-($D1752*TAXAS!$E$10))/6,IF($A1752=TAXAS!$A$11,IF($B1752="PARCELADO ATÉ 6X",$D1752-($D1752*TAXAS!$E$11))/6,IF($A1752=TAXAS!$A$12,IF($B1752="PARCELADO ATÉ 6X",$D1752-($D1752*TAXAS!$E$12))/6,IF($A1752=TAXAS!$A$13,IF($B1752="PARCELADO ATÉ 6X",$D1752-($D1752*TAXAS!$E$13))/6,IF($A1752=TAXAS!$A$14,IF($B1752="PARCELADO ATÉ 6X",$D1752-($D1752*TAXAS!$E$14))/6,IF($A1752=TAXAS!$A$15,IF($B1752="PARCELADO ATÉ 6X",$D1752-($D1752*TAXAS!$E$15))/6,IF($A1752=TAXAS!$A$16,IF($B1752="PARCELADO ATÉ 6X",$D1752-($D1752*TAXAS!$E$16))/6,IF($A1752=TAXAS!$A$17,IF($B1752="PARCELADO ATÉ 6X",$D1752-($D1752*TAXAS!$E$17))/6,IF($A1752=TAXAS!$A$18,IF($B1752="PARCELADO ATÉ 6X",$D1752-($D1752*TAXAS!$E$18))/6,IF($A1752=TAXAS!$A$19,IF($B1752="PARCELADO ATÉ 6X",$D1752-($D1752*TAXAS!$E$19))/6,IF($A1752=TAXAS!$A$20,IF($B1752="PARCELADO ATÉ 6X",$D1752-($D1752*TAXAS!$E$20))/6,IF($A1752=TAXAS!$A$21,IF($B1752="PARCELADO ATÉ 6X",$D1752-($D1752*TAXAS!$E$21))/6,IF($A1752=TAXAS!$A$22,IF($B1752="PARCELADO ATÉ 6X",$D1752-($D1752*TAXAS!$E$22))/6,IF($A1752=TAXAS!$A$23,IF($B1752="PARCELADO ATÉ 6X",$D1752-($D1752*TAXAS!$E$23))/6,IF($A1752=TAXAS!$A$24,IF($B1752="PARCELADO ATÉ 6X",$D1752-($D1752*TAXAS!$E$24))/6,IF($A1752=TAXAS!$A$25,IF($B1752="PARCELADO ATÉ 6X",$D1752-($D1752*TAXAS!$E$25))/6,IF($A1752=TAXAS!$A$26,IF($B1752="PARCELADO ATÉ 6X",$D1752-($D1752*TAXAS!$E$26))/6,IF($A1752=TAXAS!$A$27,IF($B1752="PARCELADO ATÉ 6X",$D1752-($D1752*TAXAS!$E$27))/6))))))))))))))))))))))))/1</f>
        <v>0</v>
      </c>
      <c r="I1752" s="9">
        <f>IF($A1752="VISA",IF($B1752="PARCELADO ATÉ 12X",$D1752-(D1752*TAXAS!$F$4))/12,IF($A1752="MASTER",IF($B1752="PARCELADO ATÉ 12X",$D1752-(D1752*TAXAS!$F$5))/12,IF($A1752="ELO",IF($B1752="PARCELADO ATÉ 12X",$D1752-(D1752*TAXAS!$F$6))/12,IF($A1752="HIPERCARD",IF($B1752="PARCELADO ATÉ 12X",$D1752-(D1752*TAXAS!$F$7))/12,IF($A1752="DINERS",IF($B1752="PARCELADO ATÉ 12X",$D1752-(D1752*TAXAS!$F$8))/12,IF($A1752="AMERICA EXPRESS",IF($B1752="PARCELADO ATÉ 12X",$D1752-(D1752*TAXAS!$F$9))/12,IF($A1752=TAXAS!$A$10,IF($B1752="PARCELADO ATÉ 12X",$D1752-($D1752*TAXAS!$F$10))/12,IF($A1752=TAXAS!$A$11,IF($B1752="PARCELADO ATÉ 12X",$D1752-($D1752*TAXAS!$F$11))/12,IF($A1752=TAXAS!$A$12,IF($B1752="PARCELADO ATÉ 12X",$D1752-($D1752*TAXAS!$F$12))/12,IF($A1752=TAXAS!$A$13,IF($B1752="PARCELADO ATÉ 12X",$D1752-($D1752*TAXAS!$F$13))/12,IF($A1752=TAXAS!$A$14,IF($B1752="PARCELADO ATÉ 12X",$D1752-($D1752*TAXAS!$F$14))/12,IF($A1752=TAXAS!$A$15,IF($B1752="PARCELADO ATÉ 12X",$D1752-($D1752*TAXAS!$F$15))/12,IF($A1752=TAXAS!$A$16,IF($B1752="PARCELADO ATÉ 12X",$D1752-($D1752*TAXAS!$F$16))/12,IF($A1752=TAXAS!$A$17,IF($B1752="PARCELADO ATÉ 12X",$D1752-($D1752*TAXAS!$F$17))/12,IF($A1752=TAXAS!$A$18,IF($B1752="PARCELADO ATÉ 12X",$D1752-($D1752*TAXAS!$F$18))/12,IF($A1752=TAXAS!$A$19,IF($B1752="PARCELADO ATÉ 12X",$D1752-($D1752*TAXAS!$F$19))/12,IF($A1752=TAXAS!$A$20,IF($B1752="PARCELADO ATÉ 12X",$D1752-($D1752*TAXAS!$F$20))/12,IF($A1752=TAXAS!$A$21,IF($B1752="PARCELADO ATÉ 12X",$D1752-($D1752*TAXAS!$F$21))/12,IF($A1752=TAXAS!$A$22,IF($B1752="PARCELADO ATÉ 12X",$D1752-($D1752*TAXAS!$F$22))/12,IF($A1752=TAXAS!$A$23,IF($B1752="PARCELADO ATÉ 12X",$D1752-($D1752*TAXAS!$F$23))/12,IF($A1752=TAXAS!$A$24,IF($B1752="PARCELADO ATÉ 12X",$D1752-($D1752*TAXAS!$F$24))/12,IF($A1752=TAXAS!$A$25,IF($B1752="PARCELADO ATÉ 12X",$D1752-($D1752*TAXAS!$F$25))/12,IF($A1752=TAXAS!$A$26,IF($B1752="PARCELADO ATÉ 12X",$D1752-($D1752*TAXAS!$F$26))/12,IF($A1752=TAXAS!$A$27,IF($B1752="PARCELADO ATÉ 12X",$D1752-($D1752*TAXAS!$F$27))/12))))))))))))))))))))))))/1</f>
        <v>0</v>
      </c>
      <c r="J1752" s="8">
        <f t="shared" si="0"/>
        <v>0</v>
      </c>
      <c r="K1752" s="10" t="b">
        <f>IF($B1752="PARCELADO ATÉ 3X",($D1752-($D1752*TAXAS!$D$4))-$J1752)</f>
        <v>0</v>
      </c>
      <c r="L1752" s="10" t="b">
        <f>IF($B1752="PARCELADO ATÉ 6X",($D1752-($D1752*TAXAS!$E$4))-$J1752)</f>
        <v>0</v>
      </c>
      <c r="M1752" s="10" t="b">
        <f>IF($B1752="PARCELADO ATÉ 12X",($D1752-($D1752*TAXAS!$F$4))-$J1752)</f>
        <v>0</v>
      </c>
      <c r="N1752" s="8">
        <f t="shared" si="1"/>
        <v>0</v>
      </c>
      <c r="O1752" s="10">
        <f t="shared" si="2"/>
        <v>0</v>
      </c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</row>
    <row r="1753" spans="1:31" ht="15.75" customHeight="1" x14ac:dyDescent="0.2">
      <c r="A1753" s="3"/>
      <c r="B1753" s="5"/>
      <c r="C1753" s="6"/>
      <c r="D1753" s="42"/>
      <c r="E1753" s="8">
        <f>IF($A1753="VISA",IF($B1753="DÉBITO",$D1753-($D1753*TAXAS!$B$4)),IF($A1753="MASTER",IF($B1753="DÉBITO",$D1753-($D1753*TAXAS!$B$5)),IF($A1753="ELO", IF($B1753="DÉBITO",$D1753-($D1753*TAXAS!$B$6)),IF($A1753="HIPERCARD",IF($B1753="DÉBITO",$D1753-($D1753*TAXAS!$B$7)),IF($A1753="DINERS",IF($B1753="DÉBITO",$D1753-($D1753*TAXAS!$B$8)),IF($A1753="AMERICA EXPRESS",IF($B1753="DÉBITO",$D1753-($D1753*TAXAS!$B$9)),IF($A1753=TAXAS!$A$10,IF($B1753="DÉBITO",$D1753-($D1753*TAXAS!$B$10)), IF($A1753=TAXAS!$A$11,IF($B1753="DÉBITO",$D1753-($D1753*TAXAS!$B$11)), IF($A1753=TAXAS!$A$12,IF($B1753="DÉBITO",$D1753-($D1753*TAXAS!$B$12)), IF($A1753=TAXAS!$A$13,IF($B1753="DÉBITO",$D1753-($D1753*TAXAS!$B$13)), IF($A1753=TAXAS!$A$14,IF($B1753="DÉBITO",$D1753-($D1753*TAXAS!$B$14)), IF($A1753=TAXAS!$A$15,IF($B1753="DÉBITO",$D1753-($D1753*TAXAS!$B$15)), IF($A1753=TAXAS!$A$16,IF($B1753="DÉBITO",$D1753-($D1753*TAXAS!$B$16)), IF($A1753=TAXAS!$A$17,IF($B1753="DÉBITO",$D1753-($D1753*TAXAS!$B$17)), IF($A1753=TAXAS!$A$18,IF($B1753="DÉBITO",$D1753-($D1753*TAXAS!$B$18)), IF($A1753=TAXAS!$A$19,IF($B1753="DÉBITO",$D1753-($D1753*TAXAS!$B$19)), IF($A1753=TAXAS!$A$20,IF($B1753="DÉBITO",$D1753-($D1753*TAXAS!$B$20)), IF($A1753=TAXAS!$A$21,IF($B1753="DÉBITO",$D1753-($D1753*TAXAS!$B$21)), IF($A1753=TAXAS!$A$22,IF($B1753="DÉBITO",$D1753-($D1753*TAXAS!$B$22)), IF($A1753=TAXAS!$A$23,IF($B1753="DÉBITO",$D1753-($D1753*TAXAS!$B$23)), IF($A1753=TAXAS!$A$24,IF($B1753="DÉBITO",$D1753-($D1753*TAXAS!$B$24)), IF($A1753=TAXAS!$A$25,IF($B1753="DÉBITO",$D1753-($D1753*TAXAS!$B$25)), IF($A1753=TAXAS!$A$26,IF($B1753="DÉBITO",$D1753-($D1753*TAXAS!$B$26)), IF($A1753=TAXAS!$A$27,IF($B1753="DÉBITO",$D1753-($D1753*TAXAS!$B$27))))))))))))))))))))))))))/1</f>
        <v>0</v>
      </c>
      <c r="F1753" s="8">
        <f>IF($A1753="VISA",IF($B1753="CRÉDITO",$D1753-($D1753*TAXAS!$C$4)),IF($A1753="MASTER",IF($B1753="CRÉDITO",$D1753-($D1753*TAXAS!$C$5)),IF($A1753="ELO", IF($B1753="CRÉDITO",$D1753-($D1753*TAXAS!$C$6)),IF($A1753="HIPERCARD",IF($B1753="CRÉDITO",$D1753-($D1753*TAXAS!$C$7)),IF($A1753="DINERS",IF($B1753="CRÉDITO",$D1753-($D1753*TAXAS!$C$8)),IF($A1753="AMERICA EXPRESS",IF($B1753="CRÉDITO",$D1753-($D1753*TAXAS!$C$9)),IF($A1753=TAXAS!$A$10,IF($B1753="CRÉDITO",$D1753-($D1753*TAXAS!$C$10)), IF($A1753=TAXAS!$A$11,IF($B1753="CRÉDITO",$D1753-($D1753*TAXAS!$C$11)), IF($A1753=TAXAS!$A$12,IF($B1753="CRÉDITO",$D1753-($D1753*TAXAS!$C$12)), IF($A1753=TAXAS!$A$13,IF($B1753="CRÉDITO",$D1753-($D1753*TAXAS!$C$13)), IF($A1753=TAXAS!$A$14,IF($B1753="CRÉDITO",$D1753-($D1753*TAXAS!$C$14)), IF($A1753=TAXAS!$A$15,IF($B1753="CRÉDITO",$D1753-($D1753*TAXAS!$C$15)), IF($A1753=TAXAS!$A$16,IF($B1753="CRÉDITO",$D1753-($D1753*TAXAS!$C$16)), IF($A1753=TAXAS!$A$17,IF($B1753="CRÉDITO",$D1753-($D1753*TAXAS!$C$17)), IF($A1753=TAXAS!$A$18,IF($B1753="CRÉDITO",$D1753-($D1753*TAXAS!$C$18)), IF($A1753=TAXAS!$A$19,IF($B1753="CRÉDITO",$D1753-($D1753*TAXAS!$C$19)), IF($A1753=TAXAS!$A$20,IF($B1753="CRÉDITO",$D1753-($D1753*TAXAS!$C$20)), IF($A1753=TAXAS!$A$21,IF($B1753="CRÉDITO",$D1753-($D1753*TAXAS!$C$21)), IF($A1753=TAXAS!$A$22,IF($B1753="CRÉDITO",$D1753-($D1753*TAXAS!$C$22)), IF($A1753=TAXAS!$A$23,IF($B1753="CRÉDITO",$D1753-($D1753*TAXAS!$C$23)), IF($A1753=TAXAS!$A$24,IF($B1753="CRÉDITO",$D1753-($D1753*TAXAS!$C$24)), IF($A1753=TAXAS!$A$25,IF($B1753="CRÉDITO",$D1753-($D1753*TAXAS!$C$25)), IF($A1753=TAXAS!$A$26,IF($B1753="CRÉDITO",$D1753-($D1753*TAXAS!$C$26)), IF($A1753=TAXAS!$A$27,IF($B1753="CRÉDITO",$D1753-($D1753*TAXAS!$C$27))))))))))))))))))))))))))/1</f>
        <v>0</v>
      </c>
      <c r="G1753" s="9">
        <f>IF($A1753="VISA",IF($B1753="PARCELADO ATÉ 3X",$D1753-(D1753*TAXAS!$D$4))/3,IF($A1753="MASTER",IF($B1753="PARCELADO ATÉ 3X",$D1753-(D1753*TAXAS!$D$5))/3,IF($A1753="ELO",IF($B1753="PARCELADO ATÉ 3X",$D1753-(D1753*TAXAS!$D$6))/3,IF($A1753="HIPERCARD",IF($B1753="PARCELADO ATÉ 3X",$D1753-(D1753*TAXAS!$D$7))/3,IF($A1753="DINERS",IF($B1753="PARCELADO ATÉ 3X",$D1753-(D1753*TAXAS!$D$8))/3,IF($A1753="AMERICA EXPRESS",IF($B1753="PARCELADO ATÉ 3X",$D1753-(D1753*TAXAS!$D$9))/3,IF($A1753=TAXAS!$A$10,IF($B1753="PARCELADO ATÉ 3X",$D1753-($D1753*TAXAS!$D$10))/3,IF($A1753=TAXAS!$A$11,IF($B1753="PARCELADO ATÉ 3X",$D1753-($D1753*TAXAS!$D$11))/3,IF($A1753=TAXAS!$A$12,IF($B1753="PARCELADO ATÉ 3X",$D1753-($D1753*TAXAS!$D$12))/3,IF($A1753=TAXAS!$A$13,IF($B1753="PARCELADO ATÉ 3X",$D1753-($D1753*TAXAS!$D$13))/3,IF($A1753=TAXAS!$A$14,IF($B1753="PARCELADO ATÉ 3X",$D1753-($D1753*TAXAS!$D$14))/3,IF($A1753=TAXAS!$A$15,IF($B1753="PARCELADO ATÉ 3X",$D1753-($D1753*TAXAS!$D$15))/3,IF($A1753=TAXAS!$A$16,IF($B1753="PARCELADO ATÉ 3X",$D1753-($D1753*TAXAS!$D$16))/3,IF($A1753=TAXAS!$A$17,IF($B1753="PARCELADO ATÉ 3X",$D1753-($D1753*TAXAS!$D$17))/3,IF($A1753=TAXAS!$A$18,IF($B1753="PARCELADO ATÉ 3X",$D1753-($D1753*TAXAS!$D$18))/3,IF($A1753=TAXAS!$A$19,IF($B1753="PARCELADO ATÉ 3X",$D1753-($D1753*TAXAS!$D$19))/3,IF($A1753=TAXAS!$A$20,IF($B1753="PARCELADO ATÉ 3X",$D1753-($D1753*TAXAS!$D$20))/3,IF($A1753=TAXAS!$A$21,IF($B1753="PARCELADO ATÉ 3X",$D1753-($D1753*TAXAS!$D$21))/3,IF($A1753=TAXAS!$A$22,IF($B1753="PARCELADO ATÉ 3X",$D1753-($D1753*TAXAS!$D$22))/3,IF($A1753=TAXAS!$A$23,IF($B1753="PARCELADO ATÉ 3X",$D1753-($D1753*TAXAS!$D$23))/3,IF($A1753=TAXAS!$A$24,IF($B1753="PARCELADO ATÉ 3X",$D1753-($D1753*TAXAS!$D$24))/3,IF($A1753=TAXAS!$A$25,IF($B1753="PARCELADO ATÉ 3X",$D1753-($D1753*TAXAS!$D$25))/3,IF($A1753=TAXAS!$A$26,IF($B1753="PARCELADO ATÉ 3X",$D1753-($D1753*TAXAS!$D$26))/3,IF($A1753=TAXAS!$A$27,IF($B1753="PARCELADO ATÉ 3X",$D1753-($D1753*TAXAS!$D$27))/3))))))))))))))))))))))))/1</f>
        <v>0</v>
      </c>
      <c r="H1753" s="9">
        <f>IF($A1753="VISA",IF($B1753="PARCELADO ATÉ 6X",$D1753-(D1753*TAXAS!$E$4))/6,IF($A1753="MASTER",IF($B1753="PARCELADO ATÉ 6X",$D1753-(D1753*TAXAS!$E$5))/6,IF($A1753="ELO",IF($B1753="PARCELADO ATÉ 6X",$D1753-(D1753*TAXAS!$E$6))/6,IF($A1753="HIPERCARD",IF($B1753="PARCELADO ATÉ 6X",$D1753-(D1753*TAXAS!$E$7))/6,IF($A1753="DINERS",IF($B1753="PARCELADO ATÉ 6X",$D1753-(D1753*TAXAS!$E$8))/6,IF($A1753="AMERICA EXPRESS",IF($B1753="PARCELADO ATÉ 6X",$D1753-(D1753*TAXAS!$E$9))/6,IF($A1753=TAXAS!$A$10,IF($B1753="PARCELADO ATÉ 6X",$D1753-($D1753*TAXAS!$E$10))/6,IF($A1753=TAXAS!$A$11,IF($B1753="PARCELADO ATÉ 6X",$D1753-($D1753*TAXAS!$E$11))/6,IF($A1753=TAXAS!$A$12,IF($B1753="PARCELADO ATÉ 6X",$D1753-($D1753*TAXAS!$E$12))/6,IF($A1753=TAXAS!$A$13,IF($B1753="PARCELADO ATÉ 6X",$D1753-($D1753*TAXAS!$E$13))/6,IF($A1753=TAXAS!$A$14,IF($B1753="PARCELADO ATÉ 6X",$D1753-($D1753*TAXAS!$E$14))/6,IF($A1753=TAXAS!$A$15,IF($B1753="PARCELADO ATÉ 6X",$D1753-($D1753*TAXAS!$E$15))/6,IF($A1753=TAXAS!$A$16,IF($B1753="PARCELADO ATÉ 6X",$D1753-($D1753*TAXAS!$E$16))/6,IF($A1753=TAXAS!$A$17,IF($B1753="PARCELADO ATÉ 6X",$D1753-($D1753*TAXAS!$E$17))/6,IF($A1753=TAXAS!$A$18,IF($B1753="PARCELADO ATÉ 6X",$D1753-($D1753*TAXAS!$E$18))/6,IF($A1753=TAXAS!$A$19,IF($B1753="PARCELADO ATÉ 6X",$D1753-($D1753*TAXAS!$E$19))/6,IF($A1753=TAXAS!$A$20,IF($B1753="PARCELADO ATÉ 6X",$D1753-($D1753*TAXAS!$E$20))/6,IF($A1753=TAXAS!$A$21,IF($B1753="PARCELADO ATÉ 6X",$D1753-($D1753*TAXAS!$E$21))/6,IF($A1753=TAXAS!$A$22,IF($B1753="PARCELADO ATÉ 6X",$D1753-($D1753*TAXAS!$E$22))/6,IF($A1753=TAXAS!$A$23,IF($B1753="PARCELADO ATÉ 6X",$D1753-($D1753*TAXAS!$E$23))/6,IF($A1753=TAXAS!$A$24,IF($B1753="PARCELADO ATÉ 6X",$D1753-($D1753*TAXAS!$E$24))/6,IF($A1753=TAXAS!$A$25,IF($B1753="PARCELADO ATÉ 6X",$D1753-($D1753*TAXAS!$E$25))/6,IF($A1753=TAXAS!$A$26,IF($B1753="PARCELADO ATÉ 6X",$D1753-($D1753*TAXAS!$E$26))/6,IF($A1753=TAXAS!$A$27,IF($B1753="PARCELADO ATÉ 6X",$D1753-($D1753*TAXAS!$E$27))/6))))))))))))))))))))))))/1</f>
        <v>0</v>
      </c>
      <c r="I1753" s="9">
        <f>IF($A1753="VISA",IF($B1753="PARCELADO ATÉ 12X",$D1753-(D1753*TAXAS!$F$4))/12,IF($A1753="MASTER",IF($B1753="PARCELADO ATÉ 12X",$D1753-(D1753*TAXAS!$F$5))/12,IF($A1753="ELO",IF($B1753="PARCELADO ATÉ 12X",$D1753-(D1753*TAXAS!$F$6))/12,IF($A1753="HIPERCARD",IF($B1753="PARCELADO ATÉ 12X",$D1753-(D1753*TAXAS!$F$7))/12,IF($A1753="DINERS",IF($B1753="PARCELADO ATÉ 12X",$D1753-(D1753*TAXAS!$F$8))/12,IF($A1753="AMERICA EXPRESS",IF($B1753="PARCELADO ATÉ 12X",$D1753-(D1753*TAXAS!$F$9))/12,IF($A1753=TAXAS!$A$10,IF($B1753="PARCELADO ATÉ 12X",$D1753-($D1753*TAXAS!$F$10))/12,IF($A1753=TAXAS!$A$11,IF($B1753="PARCELADO ATÉ 12X",$D1753-($D1753*TAXAS!$F$11))/12,IF($A1753=TAXAS!$A$12,IF($B1753="PARCELADO ATÉ 12X",$D1753-($D1753*TAXAS!$F$12))/12,IF($A1753=TAXAS!$A$13,IF($B1753="PARCELADO ATÉ 12X",$D1753-($D1753*TAXAS!$F$13))/12,IF($A1753=TAXAS!$A$14,IF($B1753="PARCELADO ATÉ 12X",$D1753-($D1753*TAXAS!$F$14))/12,IF($A1753=TAXAS!$A$15,IF($B1753="PARCELADO ATÉ 12X",$D1753-($D1753*TAXAS!$F$15))/12,IF($A1753=TAXAS!$A$16,IF($B1753="PARCELADO ATÉ 12X",$D1753-($D1753*TAXAS!$F$16))/12,IF($A1753=TAXAS!$A$17,IF($B1753="PARCELADO ATÉ 12X",$D1753-($D1753*TAXAS!$F$17))/12,IF($A1753=TAXAS!$A$18,IF($B1753="PARCELADO ATÉ 12X",$D1753-($D1753*TAXAS!$F$18))/12,IF($A1753=TAXAS!$A$19,IF($B1753="PARCELADO ATÉ 12X",$D1753-($D1753*TAXAS!$F$19))/12,IF($A1753=TAXAS!$A$20,IF($B1753="PARCELADO ATÉ 12X",$D1753-($D1753*TAXAS!$F$20))/12,IF($A1753=TAXAS!$A$21,IF($B1753="PARCELADO ATÉ 12X",$D1753-($D1753*TAXAS!$F$21))/12,IF($A1753=TAXAS!$A$22,IF($B1753="PARCELADO ATÉ 12X",$D1753-($D1753*TAXAS!$F$22))/12,IF($A1753=TAXAS!$A$23,IF($B1753="PARCELADO ATÉ 12X",$D1753-($D1753*TAXAS!$F$23))/12,IF($A1753=TAXAS!$A$24,IF($B1753="PARCELADO ATÉ 12X",$D1753-($D1753*TAXAS!$F$24))/12,IF($A1753=TAXAS!$A$25,IF($B1753="PARCELADO ATÉ 12X",$D1753-($D1753*TAXAS!$F$25))/12,IF($A1753=TAXAS!$A$26,IF($B1753="PARCELADO ATÉ 12X",$D1753-($D1753*TAXAS!$F$26))/12,IF($A1753=TAXAS!$A$27,IF($B1753="PARCELADO ATÉ 12X",$D1753-($D1753*TAXAS!$F$27))/12))))))))))))))))))))))))/1</f>
        <v>0</v>
      </c>
      <c r="J1753" s="8">
        <f t="shared" si="0"/>
        <v>0</v>
      </c>
      <c r="K1753" s="10" t="b">
        <f>IF($B1753="PARCELADO ATÉ 3X",($D1753-($D1753*TAXAS!$D$4))-$J1753)</f>
        <v>0</v>
      </c>
      <c r="L1753" s="10" t="b">
        <f>IF($B1753="PARCELADO ATÉ 6X",($D1753-($D1753*TAXAS!$E$4))-$J1753)</f>
        <v>0</v>
      </c>
      <c r="M1753" s="10" t="b">
        <f>IF($B1753="PARCELADO ATÉ 12X",($D1753-($D1753*TAXAS!$F$4))-$J1753)</f>
        <v>0</v>
      </c>
      <c r="N1753" s="8">
        <f t="shared" si="1"/>
        <v>0</v>
      </c>
      <c r="O1753" s="10">
        <f t="shared" si="2"/>
        <v>0</v>
      </c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</row>
    <row r="1754" spans="1:31" ht="15.75" customHeight="1" x14ac:dyDescent="0.2">
      <c r="A1754" s="3"/>
      <c r="B1754" s="5"/>
      <c r="C1754" s="6"/>
      <c r="D1754" s="42"/>
      <c r="E1754" s="8">
        <f>IF($A1754="VISA",IF($B1754="DÉBITO",$D1754-($D1754*TAXAS!$B$4)),IF($A1754="MASTER",IF($B1754="DÉBITO",$D1754-($D1754*TAXAS!$B$5)),IF($A1754="ELO", IF($B1754="DÉBITO",$D1754-($D1754*TAXAS!$B$6)),IF($A1754="HIPERCARD",IF($B1754="DÉBITO",$D1754-($D1754*TAXAS!$B$7)),IF($A1754="DINERS",IF($B1754="DÉBITO",$D1754-($D1754*TAXAS!$B$8)),IF($A1754="AMERICA EXPRESS",IF($B1754="DÉBITO",$D1754-($D1754*TAXAS!$B$9)),IF($A1754=TAXAS!$A$10,IF($B1754="DÉBITO",$D1754-($D1754*TAXAS!$B$10)), IF($A1754=TAXAS!$A$11,IF($B1754="DÉBITO",$D1754-($D1754*TAXAS!$B$11)), IF($A1754=TAXAS!$A$12,IF($B1754="DÉBITO",$D1754-($D1754*TAXAS!$B$12)), IF($A1754=TAXAS!$A$13,IF($B1754="DÉBITO",$D1754-($D1754*TAXAS!$B$13)), IF($A1754=TAXAS!$A$14,IF($B1754="DÉBITO",$D1754-($D1754*TAXAS!$B$14)), IF($A1754=TAXAS!$A$15,IF($B1754="DÉBITO",$D1754-($D1754*TAXAS!$B$15)), IF($A1754=TAXAS!$A$16,IF($B1754="DÉBITO",$D1754-($D1754*TAXAS!$B$16)), IF($A1754=TAXAS!$A$17,IF($B1754="DÉBITO",$D1754-($D1754*TAXAS!$B$17)), IF($A1754=TAXAS!$A$18,IF($B1754="DÉBITO",$D1754-($D1754*TAXAS!$B$18)), IF($A1754=TAXAS!$A$19,IF($B1754="DÉBITO",$D1754-($D1754*TAXAS!$B$19)), IF($A1754=TAXAS!$A$20,IF($B1754="DÉBITO",$D1754-($D1754*TAXAS!$B$20)), IF($A1754=TAXAS!$A$21,IF($B1754="DÉBITO",$D1754-($D1754*TAXAS!$B$21)), IF($A1754=TAXAS!$A$22,IF($B1754="DÉBITO",$D1754-($D1754*TAXAS!$B$22)), IF($A1754=TAXAS!$A$23,IF($B1754="DÉBITO",$D1754-($D1754*TAXAS!$B$23)), IF($A1754=TAXAS!$A$24,IF($B1754="DÉBITO",$D1754-($D1754*TAXAS!$B$24)), IF($A1754=TAXAS!$A$25,IF($B1754="DÉBITO",$D1754-($D1754*TAXAS!$B$25)), IF($A1754=TAXAS!$A$26,IF($B1754="DÉBITO",$D1754-($D1754*TAXAS!$B$26)), IF($A1754=TAXAS!$A$27,IF($B1754="DÉBITO",$D1754-($D1754*TAXAS!$B$27))))))))))))))))))))))))))/1</f>
        <v>0</v>
      </c>
      <c r="F1754" s="8">
        <f>IF($A1754="VISA",IF($B1754="CRÉDITO",$D1754-($D1754*TAXAS!$C$4)),IF($A1754="MASTER",IF($B1754="CRÉDITO",$D1754-($D1754*TAXAS!$C$5)),IF($A1754="ELO", IF($B1754="CRÉDITO",$D1754-($D1754*TAXAS!$C$6)),IF($A1754="HIPERCARD",IF($B1754="CRÉDITO",$D1754-($D1754*TAXAS!$C$7)),IF($A1754="DINERS",IF($B1754="CRÉDITO",$D1754-($D1754*TAXAS!$C$8)),IF($A1754="AMERICA EXPRESS",IF($B1754="CRÉDITO",$D1754-($D1754*TAXAS!$C$9)),IF($A1754=TAXAS!$A$10,IF($B1754="CRÉDITO",$D1754-($D1754*TAXAS!$C$10)), IF($A1754=TAXAS!$A$11,IF($B1754="CRÉDITO",$D1754-($D1754*TAXAS!$C$11)), IF($A1754=TAXAS!$A$12,IF($B1754="CRÉDITO",$D1754-($D1754*TAXAS!$C$12)), IF($A1754=TAXAS!$A$13,IF($B1754="CRÉDITO",$D1754-($D1754*TAXAS!$C$13)), IF($A1754=TAXAS!$A$14,IF($B1754="CRÉDITO",$D1754-($D1754*TAXAS!$C$14)), IF($A1754=TAXAS!$A$15,IF($B1754="CRÉDITO",$D1754-($D1754*TAXAS!$C$15)), IF($A1754=TAXAS!$A$16,IF($B1754="CRÉDITO",$D1754-($D1754*TAXAS!$C$16)), IF($A1754=TAXAS!$A$17,IF($B1754="CRÉDITO",$D1754-($D1754*TAXAS!$C$17)), IF($A1754=TAXAS!$A$18,IF($B1754="CRÉDITO",$D1754-($D1754*TAXAS!$C$18)), IF($A1754=TAXAS!$A$19,IF($B1754="CRÉDITO",$D1754-($D1754*TAXAS!$C$19)), IF($A1754=TAXAS!$A$20,IF($B1754="CRÉDITO",$D1754-($D1754*TAXAS!$C$20)), IF($A1754=TAXAS!$A$21,IF($B1754="CRÉDITO",$D1754-($D1754*TAXAS!$C$21)), IF($A1754=TAXAS!$A$22,IF($B1754="CRÉDITO",$D1754-($D1754*TAXAS!$C$22)), IF($A1754=TAXAS!$A$23,IF($B1754="CRÉDITO",$D1754-($D1754*TAXAS!$C$23)), IF($A1754=TAXAS!$A$24,IF($B1754="CRÉDITO",$D1754-($D1754*TAXAS!$C$24)), IF($A1754=TAXAS!$A$25,IF($B1754="CRÉDITO",$D1754-($D1754*TAXAS!$C$25)), IF($A1754=TAXAS!$A$26,IF($B1754="CRÉDITO",$D1754-($D1754*TAXAS!$C$26)), IF($A1754=TAXAS!$A$27,IF($B1754="CRÉDITO",$D1754-($D1754*TAXAS!$C$27))))))))))))))))))))))))))/1</f>
        <v>0</v>
      </c>
      <c r="G1754" s="9">
        <f>IF($A1754="VISA",IF($B1754="PARCELADO ATÉ 3X",$D1754-(D1754*TAXAS!$D$4))/3,IF($A1754="MASTER",IF($B1754="PARCELADO ATÉ 3X",$D1754-(D1754*TAXAS!$D$5))/3,IF($A1754="ELO",IF($B1754="PARCELADO ATÉ 3X",$D1754-(D1754*TAXAS!$D$6))/3,IF($A1754="HIPERCARD",IF($B1754="PARCELADO ATÉ 3X",$D1754-(D1754*TAXAS!$D$7))/3,IF($A1754="DINERS",IF($B1754="PARCELADO ATÉ 3X",$D1754-(D1754*TAXAS!$D$8))/3,IF($A1754="AMERICA EXPRESS",IF($B1754="PARCELADO ATÉ 3X",$D1754-(D1754*TAXAS!$D$9))/3,IF($A1754=TAXAS!$A$10,IF($B1754="PARCELADO ATÉ 3X",$D1754-($D1754*TAXAS!$D$10))/3,IF($A1754=TAXAS!$A$11,IF($B1754="PARCELADO ATÉ 3X",$D1754-($D1754*TAXAS!$D$11))/3,IF($A1754=TAXAS!$A$12,IF($B1754="PARCELADO ATÉ 3X",$D1754-($D1754*TAXAS!$D$12))/3,IF($A1754=TAXAS!$A$13,IF($B1754="PARCELADO ATÉ 3X",$D1754-($D1754*TAXAS!$D$13))/3,IF($A1754=TAXAS!$A$14,IF($B1754="PARCELADO ATÉ 3X",$D1754-($D1754*TAXAS!$D$14))/3,IF($A1754=TAXAS!$A$15,IF($B1754="PARCELADO ATÉ 3X",$D1754-($D1754*TAXAS!$D$15))/3,IF($A1754=TAXAS!$A$16,IF($B1754="PARCELADO ATÉ 3X",$D1754-($D1754*TAXAS!$D$16))/3,IF($A1754=TAXAS!$A$17,IF($B1754="PARCELADO ATÉ 3X",$D1754-($D1754*TAXAS!$D$17))/3,IF($A1754=TAXAS!$A$18,IF($B1754="PARCELADO ATÉ 3X",$D1754-($D1754*TAXAS!$D$18))/3,IF($A1754=TAXAS!$A$19,IF($B1754="PARCELADO ATÉ 3X",$D1754-($D1754*TAXAS!$D$19))/3,IF($A1754=TAXAS!$A$20,IF($B1754="PARCELADO ATÉ 3X",$D1754-($D1754*TAXAS!$D$20))/3,IF($A1754=TAXAS!$A$21,IF($B1754="PARCELADO ATÉ 3X",$D1754-($D1754*TAXAS!$D$21))/3,IF($A1754=TAXAS!$A$22,IF($B1754="PARCELADO ATÉ 3X",$D1754-($D1754*TAXAS!$D$22))/3,IF($A1754=TAXAS!$A$23,IF($B1754="PARCELADO ATÉ 3X",$D1754-($D1754*TAXAS!$D$23))/3,IF($A1754=TAXAS!$A$24,IF($B1754="PARCELADO ATÉ 3X",$D1754-($D1754*TAXAS!$D$24))/3,IF($A1754=TAXAS!$A$25,IF($B1754="PARCELADO ATÉ 3X",$D1754-($D1754*TAXAS!$D$25))/3,IF($A1754=TAXAS!$A$26,IF($B1754="PARCELADO ATÉ 3X",$D1754-($D1754*TAXAS!$D$26))/3,IF($A1754=TAXAS!$A$27,IF($B1754="PARCELADO ATÉ 3X",$D1754-($D1754*TAXAS!$D$27))/3))))))))))))))))))))))))/1</f>
        <v>0</v>
      </c>
      <c r="H1754" s="9">
        <f>IF($A1754="VISA",IF($B1754="PARCELADO ATÉ 6X",$D1754-(D1754*TAXAS!$E$4))/6,IF($A1754="MASTER",IF($B1754="PARCELADO ATÉ 6X",$D1754-(D1754*TAXAS!$E$5))/6,IF($A1754="ELO",IF($B1754="PARCELADO ATÉ 6X",$D1754-(D1754*TAXAS!$E$6))/6,IF($A1754="HIPERCARD",IF($B1754="PARCELADO ATÉ 6X",$D1754-(D1754*TAXAS!$E$7))/6,IF($A1754="DINERS",IF($B1754="PARCELADO ATÉ 6X",$D1754-(D1754*TAXAS!$E$8))/6,IF($A1754="AMERICA EXPRESS",IF($B1754="PARCELADO ATÉ 6X",$D1754-(D1754*TAXAS!$E$9))/6,IF($A1754=TAXAS!$A$10,IF($B1754="PARCELADO ATÉ 6X",$D1754-($D1754*TAXAS!$E$10))/6,IF($A1754=TAXAS!$A$11,IF($B1754="PARCELADO ATÉ 6X",$D1754-($D1754*TAXAS!$E$11))/6,IF($A1754=TAXAS!$A$12,IF($B1754="PARCELADO ATÉ 6X",$D1754-($D1754*TAXAS!$E$12))/6,IF($A1754=TAXAS!$A$13,IF($B1754="PARCELADO ATÉ 6X",$D1754-($D1754*TAXAS!$E$13))/6,IF($A1754=TAXAS!$A$14,IF($B1754="PARCELADO ATÉ 6X",$D1754-($D1754*TAXAS!$E$14))/6,IF($A1754=TAXAS!$A$15,IF($B1754="PARCELADO ATÉ 6X",$D1754-($D1754*TAXAS!$E$15))/6,IF($A1754=TAXAS!$A$16,IF($B1754="PARCELADO ATÉ 6X",$D1754-($D1754*TAXAS!$E$16))/6,IF($A1754=TAXAS!$A$17,IF($B1754="PARCELADO ATÉ 6X",$D1754-($D1754*TAXAS!$E$17))/6,IF($A1754=TAXAS!$A$18,IF($B1754="PARCELADO ATÉ 6X",$D1754-($D1754*TAXAS!$E$18))/6,IF($A1754=TAXAS!$A$19,IF($B1754="PARCELADO ATÉ 6X",$D1754-($D1754*TAXAS!$E$19))/6,IF($A1754=TAXAS!$A$20,IF($B1754="PARCELADO ATÉ 6X",$D1754-($D1754*TAXAS!$E$20))/6,IF($A1754=TAXAS!$A$21,IF($B1754="PARCELADO ATÉ 6X",$D1754-($D1754*TAXAS!$E$21))/6,IF($A1754=TAXAS!$A$22,IF($B1754="PARCELADO ATÉ 6X",$D1754-($D1754*TAXAS!$E$22))/6,IF($A1754=TAXAS!$A$23,IF($B1754="PARCELADO ATÉ 6X",$D1754-($D1754*TAXAS!$E$23))/6,IF($A1754=TAXAS!$A$24,IF($B1754="PARCELADO ATÉ 6X",$D1754-($D1754*TAXAS!$E$24))/6,IF($A1754=TAXAS!$A$25,IF($B1754="PARCELADO ATÉ 6X",$D1754-($D1754*TAXAS!$E$25))/6,IF($A1754=TAXAS!$A$26,IF($B1754="PARCELADO ATÉ 6X",$D1754-($D1754*TAXAS!$E$26))/6,IF($A1754=TAXAS!$A$27,IF($B1754="PARCELADO ATÉ 6X",$D1754-($D1754*TAXAS!$E$27))/6))))))))))))))))))))))))/1</f>
        <v>0</v>
      </c>
      <c r="I1754" s="9">
        <f>IF($A1754="VISA",IF($B1754="PARCELADO ATÉ 12X",$D1754-(D1754*TAXAS!$F$4))/12,IF($A1754="MASTER",IF($B1754="PARCELADO ATÉ 12X",$D1754-(D1754*TAXAS!$F$5))/12,IF($A1754="ELO",IF($B1754="PARCELADO ATÉ 12X",$D1754-(D1754*TAXAS!$F$6))/12,IF($A1754="HIPERCARD",IF($B1754="PARCELADO ATÉ 12X",$D1754-(D1754*TAXAS!$F$7))/12,IF($A1754="DINERS",IF($B1754="PARCELADO ATÉ 12X",$D1754-(D1754*TAXAS!$F$8))/12,IF($A1754="AMERICA EXPRESS",IF($B1754="PARCELADO ATÉ 12X",$D1754-(D1754*TAXAS!$F$9))/12,IF($A1754=TAXAS!$A$10,IF($B1754="PARCELADO ATÉ 12X",$D1754-($D1754*TAXAS!$F$10))/12,IF($A1754=TAXAS!$A$11,IF($B1754="PARCELADO ATÉ 12X",$D1754-($D1754*TAXAS!$F$11))/12,IF($A1754=TAXAS!$A$12,IF($B1754="PARCELADO ATÉ 12X",$D1754-($D1754*TAXAS!$F$12))/12,IF($A1754=TAXAS!$A$13,IF($B1754="PARCELADO ATÉ 12X",$D1754-($D1754*TAXAS!$F$13))/12,IF($A1754=TAXAS!$A$14,IF($B1754="PARCELADO ATÉ 12X",$D1754-($D1754*TAXAS!$F$14))/12,IF($A1754=TAXAS!$A$15,IF($B1754="PARCELADO ATÉ 12X",$D1754-($D1754*TAXAS!$F$15))/12,IF($A1754=TAXAS!$A$16,IF($B1754="PARCELADO ATÉ 12X",$D1754-($D1754*TAXAS!$F$16))/12,IF($A1754=TAXAS!$A$17,IF($B1754="PARCELADO ATÉ 12X",$D1754-($D1754*TAXAS!$F$17))/12,IF($A1754=TAXAS!$A$18,IF($B1754="PARCELADO ATÉ 12X",$D1754-($D1754*TAXAS!$F$18))/12,IF($A1754=TAXAS!$A$19,IF($B1754="PARCELADO ATÉ 12X",$D1754-($D1754*TAXAS!$F$19))/12,IF($A1754=TAXAS!$A$20,IF($B1754="PARCELADO ATÉ 12X",$D1754-($D1754*TAXAS!$F$20))/12,IF($A1754=TAXAS!$A$21,IF($B1754="PARCELADO ATÉ 12X",$D1754-($D1754*TAXAS!$F$21))/12,IF($A1754=TAXAS!$A$22,IF($B1754="PARCELADO ATÉ 12X",$D1754-($D1754*TAXAS!$F$22))/12,IF($A1754=TAXAS!$A$23,IF($B1754="PARCELADO ATÉ 12X",$D1754-($D1754*TAXAS!$F$23))/12,IF($A1754=TAXAS!$A$24,IF($B1754="PARCELADO ATÉ 12X",$D1754-($D1754*TAXAS!$F$24))/12,IF($A1754=TAXAS!$A$25,IF($B1754="PARCELADO ATÉ 12X",$D1754-($D1754*TAXAS!$F$25))/12,IF($A1754=TAXAS!$A$26,IF($B1754="PARCELADO ATÉ 12X",$D1754-($D1754*TAXAS!$F$26))/12,IF($A1754=TAXAS!$A$27,IF($B1754="PARCELADO ATÉ 12X",$D1754-($D1754*TAXAS!$F$27))/12))))))))))))))))))))))))/1</f>
        <v>0</v>
      </c>
      <c r="J1754" s="8">
        <f t="shared" si="0"/>
        <v>0</v>
      </c>
      <c r="K1754" s="10" t="b">
        <f>IF($B1754="PARCELADO ATÉ 3X",($D1754-($D1754*TAXAS!$D$4))-$J1754)</f>
        <v>0</v>
      </c>
      <c r="L1754" s="10" t="b">
        <f>IF($B1754="PARCELADO ATÉ 6X",($D1754-($D1754*TAXAS!$E$4))-$J1754)</f>
        <v>0</v>
      </c>
      <c r="M1754" s="10" t="b">
        <f>IF($B1754="PARCELADO ATÉ 12X",($D1754-($D1754*TAXAS!$F$4))-$J1754)</f>
        <v>0</v>
      </c>
      <c r="N1754" s="8">
        <f t="shared" si="1"/>
        <v>0</v>
      </c>
      <c r="O1754" s="10">
        <f t="shared" si="2"/>
        <v>0</v>
      </c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</row>
    <row r="1755" spans="1:31" ht="15.75" customHeight="1" x14ac:dyDescent="0.2">
      <c r="A1755" s="3"/>
      <c r="B1755" s="5"/>
      <c r="C1755" s="6"/>
      <c r="D1755" s="42"/>
      <c r="E1755" s="8">
        <f>IF($A1755="VISA",IF($B1755="DÉBITO",$D1755-($D1755*TAXAS!$B$4)),IF($A1755="MASTER",IF($B1755="DÉBITO",$D1755-($D1755*TAXAS!$B$5)),IF($A1755="ELO", IF($B1755="DÉBITO",$D1755-($D1755*TAXAS!$B$6)),IF($A1755="HIPERCARD",IF($B1755="DÉBITO",$D1755-($D1755*TAXAS!$B$7)),IF($A1755="DINERS",IF($B1755="DÉBITO",$D1755-($D1755*TAXAS!$B$8)),IF($A1755="AMERICA EXPRESS",IF($B1755="DÉBITO",$D1755-($D1755*TAXAS!$B$9)),IF($A1755=TAXAS!$A$10,IF($B1755="DÉBITO",$D1755-($D1755*TAXAS!$B$10)), IF($A1755=TAXAS!$A$11,IF($B1755="DÉBITO",$D1755-($D1755*TAXAS!$B$11)), IF($A1755=TAXAS!$A$12,IF($B1755="DÉBITO",$D1755-($D1755*TAXAS!$B$12)), IF($A1755=TAXAS!$A$13,IF($B1755="DÉBITO",$D1755-($D1755*TAXAS!$B$13)), IF($A1755=TAXAS!$A$14,IF($B1755="DÉBITO",$D1755-($D1755*TAXAS!$B$14)), IF($A1755=TAXAS!$A$15,IF($B1755="DÉBITO",$D1755-($D1755*TAXAS!$B$15)), IF($A1755=TAXAS!$A$16,IF($B1755="DÉBITO",$D1755-($D1755*TAXAS!$B$16)), IF($A1755=TAXAS!$A$17,IF($B1755="DÉBITO",$D1755-($D1755*TAXAS!$B$17)), IF($A1755=TAXAS!$A$18,IF($B1755="DÉBITO",$D1755-($D1755*TAXAS!$B$18)), IF($A1755=TAXAS!$A$19,IF($B1755="DÉBITO",$D1755-($D1755*TAXAS!$B$19)), IF($A1755=TAXAS!$A$20,IF($B1755="DÉBITO",$D1755-($D1755*TAXAS!$B$20)), IF($A1755=TAXAS!$A$21,IF($B1755="DÉBITO",$D1755-($D1755*TAXAS!$B$21)), IF($A1755=TAXAS!$A$22,IF($B1755="DÉBITO",$D1755-($D1755*TAXAS!$B$22)), IF($A1755=TAXAS!$A$23,IF($B1755="DÉBITO",$D1755-($D1755*TAXAS!$B$23)), IF($A1755=TAXAS!$A$24,IF($B1755="DÉBITO",$D1755-($D1755*TAXAS!$B$24)), IF($A1755=TAXAS!$A$25,IF($B1755="DÉBITO",$D1755-($D1755*TAXAS!$B$25)), IF($A1755=TAXAS!$A$26,IF($B1755="DÉBITO",$D1755-($D1755*TAXAS!$B$26)), IF($A1755=TAXAS!$A$27,IF($B1755="DÉBITO",$D1755-($D1755*TAXAS!$B$27))))))))))))))))))))))))))/1</f>
        <v>0</v>
      </c>
      <c r="F1755" s="8">
        <f>IF($A1755="VISA",IF($B1755="CRÉDITO",$D1755-($D1755*TAXAS!$C$4)),IF($A1755="MASTER",IF($B1755="CRÉDITO",$D1755-($D1755*TAXAS!$C$5)),IF($A1755="ELO", IF($B1755="CRÉDITO",$D1755-($D1755*TAXAS!$C$6)),IF($A1755="HIPERCARD",IF($B1755="CRÉDITO",$D1755-($D1755*TAXAS!$C$7)),IF($A1755="DINERS",IF($B1755="CRÉDITO",$D1755-($D1755*TAXAS!$C$8)),IF($A1755="AMERICA EXPRESS",IF($B1755="CRÉDITO",$D1755-($D1755*TAXAS!$C$9)),IF($A1755=TAXAS!$A$10,IF($B1755="CRÉDITO",$D1755-($D1755*TAXAS!$C$10)), IF($A1755=TAXAS!$A$11,IF($B1755="CRÉDITO",$D1755-($D1755*TAXAS!$C$11)), IF($A1755=TAXAS!$A$12,IF($B1755="CRÉDITO",$D1755-($D1755*TAXAS!$C$12)), IF($A1755=TAXAS!$A$13,IF($B1755="CRÉDITO",$D1755-($D1755*TAXAS!$C$13)), IF($A1755=TAXAS!$A$14,IF($B1755="CRÉDITO",$D1755-($D1755*TAXAS!$C$14)), IF($A1755=TAXAS!$A$15,IF($B1755="CRÉDITO",$D1755-($D1755*TAXAS!$C$15)), IF($A1755=TAXAS!$A$16,IF($B1755="CRÉDITO",$D1755-($D1755*TAXAS!$C$16)), IF($A1755=TAXAS!$A$17,IF($B1755="CRÉDITO",$D1755-($D1755*TAXAS!$C$17)), IF($A1755=TAXAS!$A$18,IF($B1755="CRÉDITO",$D1755-($D1755*TAXAS!$C$18)), IF($A1755=TAXAS!$A$19,IF($B1755="CRÉDITO",$D1755-($D1755*TAXAS!$C$19)), IF($A1755=TAXAS!$A$20,IF($B1755="CRÉDITO",$D1755-($D1755*TAXAS!$C$20)), IF($A1755=TAXAS!$A$21,IF($B1755="CRÉDITO",$D1755-($D1755*TAXAS!$C$21)), IF($A1755=TAXAS!$A$22,IF($B1755="CRÉDITO",$D1755-($D1755*TAXAS!$C$22)), IF($A1755=TAXAS!$A$23,IF($B1755="CRÉDITO",$D1755-($D1755*TAXAS!$C$23)), IF($A1755=TAXAS!$A$24,IF($B1755="CRÉDITO",$D1755-($D1755*TAXAS!$C$24)), IF($A1755=TAXAS!$A$25,IF($B1755="CRÉDITO",$D1755-($D1755*TAXAS!$C$25)), IF($A1755=TAXAS!$A$26,IF($B1755="CRÉDITO",$D1755-($D1755*TAXAS!$C$26)), IF($A1755=TAXAS!$A$27,IF($B1755="CRÉDITO",$D1755-($D1755*TAXAS!$C$27))))))))))))))))))))))))))/1</f>
        <v>0</v>
      </c>
      <c r="G1755" s="9">
        <f>IF($A1755="VISA",IF($B1755="PARCELADO ATÉ 3X",$D1755-(D1755*TAXAS!$D$4))/3,IF($A1755="MASTER",IF($B1755="PARCELADO ATÉ 3X",$D1755-(D1755*TAXAS!$D$5))/3,IF($A1755="ELO",IF($B1755="PARCELADO ATÉ 3X",$D1755-(D1755*TAXAS!$D$6))/3,IF($A1755="HIPERCARD",IF($B1755="PARCELADO ATÉ 3X",$D1755-(D1755*TAXAS!$D$7))/3,IF($A1755="DINERS",IF($B1755="PARCELADO ATÉ 3X",$D1755-(D1755*TAXAS!$D$8))/3,IF($A1755="AMERICA EXPRESS",IF($B1755="PARCELADO ATÉ 3X",$D1755-(D1755*TAXAS!$D$9))/3,IF($A1755=TAXAS!$A$10,IF($B1755="PARCELADO ATÉ 3X",$D1755-($D1755*TAXAS!$D$10))/3,IF($A1755=TAXAS!$A$11,IF($B1755="PARCELADO ATÉ 3X",$D1755-($D1755*TAXAS!$D$11))/3,IF($A1755=TAXAS!$A$12,IF($B1755="PARCELADO ATÉ 3X",$D1755-($D1755*TAXAS!$D$12))/3,IF($A1755=TAXAS!$A$13,IF($B1755="PARCELADO ATÉ 3X",$D1755-($D1755*TAXAS!$D$13))/3,IF($A1755=TAXAS!$A$14,IF($B1755="PARCELADO ATÉ 3X",$D1755-($D1755*TAXAS!$D$14))/3,IF($A1755=TAXAS!$A$15,IF($B1755="PARCELADO ATÉ 3X",$D1755-($D1755*TAXAS!$D$15))/3,IF($A1755=TAXAS!$A$16,IF($B1755="PARCELADO ATÉ 3X",$D1755-($D1755*TAXAS!$D$16))/3,IF($A1755=TAXAS!$A$17,IF($B1755="PARCELADO ATÉ 3X",$D1755-($D1755*TAXAS!$D$17))/3,IF($A1755=TAXAS!$A$18,IF($B1755="PARCELADO ATÉ 3X",$D1755-($D1755*TAXAS!$D$18))/3,IF($A1755=TAXAS!$A$19,IF($B1755="PARCELADO ATÉ 3X",$D1755-($D1755*TAXAS!$D$19))/3,IF($A1755=TAXAS!$A$20,IF($B1755="PARCELADO ATÉ 3X",$D1755-($D1755*TAXAS!$D$20))/3,IF($A1755=TAXAS!$A$21,IF($B1755="PARCELADO ATÉ 3X",$D1755-($D1755*TAXAS!$D$21))/3,IF($A1755=TAXAS!$A$22,IF($B1755="PARCELADO ATÉ 3X",$D1755-($D1755*TAXAS!$D$22))/3,IF($A1755=TAXAS!$A$23,IF($B1755="PARCELADO ATÉ 3X",$D1755-($D1755*TAXAS!$D$23))/3,IF($A1755=TAXAS!$A$24,IF($B1755="PARCELADO ATÉ 3X",$D1755-($D1755*TAXAS!$D$24))/3,IF($A1755=TAXAS!$A$25,IF($B1755="PARCELADO ATÉ 3X",$D1755-($D1755*TAXAS!$D$25))/3,IF($A1755=TAXAS!$A$26,IF($B1755="PARCELADO ATÉ 3X",$D1755-($D1755*TAXAS!$D$26))/3,IF($A1755=TAXAS!$A$27,IF($B1755="PARCELADO ATÉ 3X",$D1755-($D1755*TAXAS!$D$27))/3))))))))))))))))))))))))/1</f>
        <v>0</v>
      </c>
      <c r="H1755" s="9">
        <f>IF($A1755="VISA",IF($B1755="PARCELADO ATÉ 6X",$D1755-(D1755*TAXAS!$E$4))/6,IF($A1755="MASTER",IF($B1755="PARCELADO ATÉ 6X",$D1755-(D1755*TAXAS!$E$5))/6,IF($A1755="ELO",IF($B1755="PARCELADO ATÉ 6X",$D1755-(D1755*TAXAS!$E$6))/6,IF($A1755="HIPERCARD",IF($B1755="PARCELADO ATÉ 6X",$D1755-(D1755*TAXAS!$E$7))/6,IF($A1755="DINERS",IF($B1755="PARCELADO ATÉ 6X",$D1755-(D1755*TAXAS!$E$8))/6,IF($A1755="AMERICA EXPRESS",IF($B1755="PARCELADO ATÉ 6X",$D1755-(D1755*TAXAS!$E$9))/6,IF($A1755=TAXAS!$A$10,IF($B1755="PARCELADO ATÉ 6X",$D1755-($D1755*TAXAS!$E$10))/6,IF($A1755=TAXAS!$A$11,IF($B1755="PARCELADO ATÉ 6X",$D1755-($D1755*TAXAS!$E$11))/6,IF($A1755=TAXAS!$A$12,IF($B1755="PARCELADO ATÉ 6X",$D1755-($D1755*TAXAS!$E$12))/6,IF($A1755=TAXAS!$A$13,IF($B1755="PARCELADO ATÉ 6X",$D1755-($D1755*TAXAS!$E$13))/6,IF($A1755=TAXAS!$A$14,IF($B1755="PARCELADO ATÉ 6X",$D1755-($D1755*TAXAS!$E$14))/6,IF($A1755=TAXAS!$A$15,IF($B1755="PARCELADO ATÉ 6X",$D1755-($D1755*TAXAS!$E$15))/6,IF($A1755=TAXAS!$A$16,IF($B1755="PARCELADO ATÉ 6X",$D1755-($D1755*TAXAS!$E$16))/6,IF($A1755=TAXAS!$A$17,IF($B1755="PARCELADO ATÉ 6X",$D1755-($D1755*TAXAS!$E$17))/6,IF($A1755=TAXAS!$A$18,IF($B1755="PARCELADO ATÉ 6X",$D1755-($D1755*TAXAS!$E$18))/6,IF($A1755=TAXAS!$A$19,IF($B1755="PARCELADO ATÉ 6X",$D1755-($D1755*TAXAS!$E$19))/6,IF($A1755=TAXAS!$A$20,IF($B1755="PARCELADO ATÉ 6X",$D1755-($D1755*TAXAS!$E$20))/6,IF($A1755=TAXAS!$A$21,IF($B1755="PARCELADO ATÉ 6X",$D1755-($D1755*TAXAS!$E$21))/6,IF($A1755=TAXAS!$A$22,IF($B1755="PARCELADO ATÉ 6X",$D1755-($D1755*TAXAS!$E$22))/6,IF($A1755=TAXAS!$A$23,IF($B1755="PARCELADO ATÉ 6X",$D1755-($D1755*TAXAS!$E$23))/6,IF($A1755=TAXAS!$A$24,IF($B1755="PARCELADO ATÉ 6X",$D1755-($D1755*TAXAS!$E$24))/6,IF($A1755=TAXAS!$A$25,IF($B1755="PARCELADO ATÉ 6X",$D1755-($D1755*TAXAS!$E$25))/6,IF($A1755=TAXAS!$A$26,IF($B1755="PARCELADO ATÉ 6X",$D1755-($D1755*TAXAS!$E$26))/6,IF($A1755=TAXAS!$A$27,IF($B1755="PARCELADO ATÉ 6X",$D1755-($D1755*TAXAS!$E$27))/6))))))))))))))))))))))))/1</f>
        <v>0</v>
      </c>
      <c r="I1755" s="9">
        <f>IF($A1755="VISA",IF($B1755="PARCELADO ATÉ 12X",$D1755-(D1755*TAXAS!$F$4))/12,IF($A1755="MASTER",IF($B1755="PARCELADO ATÉ 12X",$D1755-(D1755*TAXAS!$F$5))/12,IF($A1755="ELO",IF($B1755="PARCELADO ATÉ 12X",$D1755-(D1755*TAXAS!$F$6))/12,IF($A1755="HIPERCARD",IF($B1755="PARCELADO ATÉ 12X",$D1755-(D1755*TAXAS!$F$7))/12,IF($A1755="DINERS",IF($B1755="PARCELADO ATÉ 12X",$D1755-(D1755*TAXAS!$F$8))/12,IF($A1755="AMERICA EXPRESS",IF($B1755="PARCELADO ATÉ 12X",$D1755-(D1755*TAXAS!$F$9))/12,IF($A1755=TAXAS!$A$10,IF($B1755="PARCELADO ATÉ 12X",$D1755-($D1755*TAXAS!$F$10))/12,IF($A1755=TAXAS!$A$11,IF($B1755="PARCELADO ATÉ 12X",$D1755-($D1755*TAXAS!$F$11))/12,IF($A1755=TAXAS!$A$12,IF($B1755="PARCELADO ATÉ 12X",$D1755-($D1755*TAXAS!$F$12))/12,IF($A1755=TAXAS!$A$13,IF($B1755="PARCELADO ATÉ 12X",$D1755-($D1755*TAXAS!$F$13))/12,IF($A1755=TAXAS!$A$14,IF($B1755="PARCELADO ATÉ 12X",$D1755-($D1755*TAXAS!$F$14))/12,IF($A1755=TAXAS!$A$15,IF($B1755="PARCELADO ATÉ 12X",$D1755-($D1755*TAXAS!$F$15))/12,IF($A1755=TAXAS!$A$16,IF($B1755="PARCELADO ATÉ 12X",$D1755-($D1755*TAXAS!$F$16))/12,IF($A1755=TAXAS!$A$17,IF($B1755="PARCELADO ATÉ 12X",$D1755-($D1755*TAXAS!$F$17))/12,IF($A1755=TAXAS!$A$18,IF($B1755="PARCELADO ATÉ 12X",$D1755-($D1755*TAXAS!$F$18))/12,IF($A1755=TAXAS!$A$19,IF($B1755="PARCELADO ATÉ 12X",$D1755-($D1755*TAXAS!$F$19))/12,IF($A1755=TAXAS!$A$20,IF($B1755="PARCELADO ATÉ 12X",$D1755-($D1755*TAXAS!$F$20))/12,IF($A1755=TAXAS!$A$21,IF($B1755="PARCELADO ATÉ 12X",$D1755-($D1755*TAXAS!$F$21))/12,IF($A1755=TAXAS!$A$22,IF($B1755="PARCELADO ATÉ 12X",$D1755-($D1755*TAXAS!$F$22))/12,IF($A1755=TAXAS!$A$23,IF($B1755="PARCELADO ATÉ 12X",$D1755-($D1755*TAXAS!$F$23))/12,IF($A1755=TAXAS!$A$24,IF($B1755="PARCELADO ATÉ 12X",$D1755-($D1755*TAXAS!$F$24))/12,IF($A1755=TAXAS!$A$25,IF($B1755="PARCELADO ATÉ 12X",$D1755-($D1755*TAXAS!$F$25))/12,IF($A1755=TAXAS!$A$26,IF($B1755="PARCELADO ATÉ 12X",$D1755-($D1755*TAXAS!$F$26))/12,IF($A1755=TAXAS!$A$27,IF($B1755="PARCELADO ATÉ 12X",$D1755-($D1755*TAXAS!$F$27))/12))))))))))))))))))))))))/1</f>
        <v>0</v>
      </c>
      <c r="J1755" s="8">
        <f t="shared" si="0"/>
        <v>0</v>
      </c>
      <c r="K1755" s="10" t="b">
        <f>IF($B1755="PARCELADO ATÉ 3X",($D1755-($D1755*TAXAS!$D$4))-$J1755)</f>
        <v>0</v>
      </c>
      <c r="L1755" s="10" t="b">
        <f>IF($B1755="PARCELADO ATÉ 6X",($D1755-($D1755*TAXAS!$E$4))-$J1755)</f>
        <v>0</v>
      </c>
      <c r="M1755" s="10" t="b">
        <f>IF($B1755="PARCELADO ATÉ 12X",($D1755-($D1755*TAXAS!$F$4))-$J1755)</f>
        <v>0</v>
      </c>
      <c r="N1755" s="8">
        <f t="shared" si="1"/>
        <v>0</v>
      </c>
      <c r="O1755" s="10">
        <f t="shared" si="2"/>
        <v>0</v>
      </c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</row>
    <row r="1756" spans="1:31" ht="15.75" customHeight="1" x14ac:dyDescent="0.2">
      <c r="A1756" s="3"/>
      <c r="B1756" s="5"/>
      <c r="C1756" s="6"/>
      <c r="D1756" s="42"/>
      <c r="E1756" s="8">
        <f>IF($A1756="VISA",IF($B1756="DÉBITO",$D1756-($D1756*TAXAS!$B$4)),IF($A1756="MASTER",IF($B1756="DÉBITO",$D1756-($D1756*TAXAS!$B$5)),IF($A1756="ELO", IF($B1756="DÉBITO",$D1756-($D1756*TAXAS!$B$6)),IF($A1756="HIPERCARD",IF($B1756="DÉBITO",$D1756-($D1756*TAXAS!$B$7)),IF($A1756="DINERS",IF($B1756="DÉBITO",$D1756-($D1756*TAXAS!$B$8)),IF($A1756="AMERICA EXPRESS",IF($B1756="DÉBITO",$D1756-($D1756*TAXAS!$B$9)),IF($A1756=TAXAS!$A$10,IF($B1756="DÉBITO",$D1756-($D1756*TAXAS!$B$10)), IF($A1756=TAXAS!$A$11,IF($B1756="DÉBITO",$D1756-($D1756*TAXAS!$B$11)), IF($A1756=TAXAS!$A$12,IF($B1756="DÉBITO",$D1756-($D1756*TAXAS!$B$12)), IF($A1756=TAXAS!$A$13,IF($B1756="DÉBITO",$D1756-($D1756*TAXAS!$B$13)), IF($A1756=TAXAS!$A$14,IF($B1756="DÉBITO",$D1756-($D1756*TAXAS!$B$14)), IF($A1756=TAXAS!$A$15,IF($B1756="DÉBITO",$D1756-($D1756*TAXAS!$B$15)), IF($A1756=TAXAS!$A$16,IF($B1756="DÉBITO",$D1756-($D1756*TAXAS!$B$16)), IF($A1756=TAXAS!$A$17,IF($B1756="DÉBITO",$D1756-($D1756*TAXAS!$B$17)), IF($A1756=TAXAS!$A$18,IF($B1756="DÉBITO",$D1756-($D1756*TAXAS!$B$18)), IF($A1756=TAXAS!$A$19,IF($B1756="DÉBITO",$D1756-($D1756*TAXAS!$B$19)), IF($A1756=TAXAS!$A$20,IF($B1756="DÉBITO",$D1756-($D1756*TAXAS!$B$20)), IF($A1756=TAXAS!$A$21,IF($B1756="DÉBITO",$D1756-($D1756*TAXAS!$B$21)), IF($A1756=TAXAS!$A$22,IF($B1756="DÉBITO",$D1756-($D1756*TAXAS!$B$22)), IF($A1756=TAXAS!$A$23,IF($B1756="DÉBITO",$D1756-($D1756*TAXAS!$B$23)), IF($A1756=TAXAS!$A$24,IF($B1756="DÉBITO",$D1756-($D1756*TAXAS!$B$24)), IF($A1756=TAXAS!$A$25,IF($B1756="DÉBITO",$D1756-($D1756*TAXAS!$B$25)), IF($A1756=TAXAS!$A$26,IF($B1756="DÉBITO",$D1756-($D1756*TAXAS!$B$26)), IF($A1756=TAXAS!$A$27,IF($B1756="DÉBITO",$D1756-($D1756*TAXAS!$B$27))))))))))))))))))))))))))/1</f>
        <v>0</v>
      </c>
      <c r="F1756" s="8">
        <f>IF($A1756="VISA",IF($B1756="CRÉDITO",$D1756-($D1756*TAXAS!$C$4)),IF($A1756="MASTER",IF($B1756="CRÉDITO",$D1756-($D1756*TAXAS!$C$5)),IF($A1756="ELO", IF($B1756="CRÉDITO",$D1756-($D1756*TAXAS!$C$6)),IF($A1756="HIPERCARD",IF($B1756="CRÉDITO",$D1756-($D1756*TAXAS!$C$7)),IF($A1756="DINERS",IF($B1756="CRÉDITO",$D1756-($D1756*TAXAS!$C$8)),IF($A1756="AMERICA EXPRESS",IF($B1756="CRÉDITO",$D1756-($D1756*TAXAS!$C$9)),IF($A1756=TAXAS!$A$10,IF($B1756="CRÉDITO",$D1756-($D1756*TAXAS!$C$10)), IF($A1756=TAXAS!$A$11,IF($B1756="CRÉDITO",$D1756-($D1756*TAXAS!$C$11)), IF($A1756=TAXAS!$A$12,IF($B1756="CRÉDITO",$D1756-($D1756*TAXAS!$C$12)), IF($A1756=TAXAS!$A$13,IF($B1756="CRÉDITO",$D1756-($D1756*TAXAS!$C$13)), IF($A1756=TAXAS!$A$14,IF($B1756="CRÉDITO",$D1756-($D1756*TAXAS!$C$14)), IF($A1756=TAXAS!$A$15,IF($B1756="CRÉDITO",$D1756-($D1756*TAXAS!$C$15)), IF($A1756=TAXAS!$A$16,IF($B1756="CRÉDITO",$D1756-($D1756*TAXAS!$C$16)), IF($A1756=TAXAS!$A$17,IF($B1756="CRÉDITO",$D1756-($D1756*TAXAS!$C$17)), IF($A1756=TAXAS!$A$18,IF($B1756="CRÉDITO",$D1756-($D1756*TAXAS!$C$18)), IF($A1756=TAXAS!$A$19,IF($B1756="CRÉDITO",$D1756-($D1756*TAXAS!$C$19)), IF($A1756=TAXAS!$A$20,IF($B1756="CRÉDITO",$D1756-($D1756*TAXAS!$C$20)), IF($A1756=TAXAS!$A$21,IF($B1756="CRÉDITO",$D1756-($D1756*TAXAS!$C$21)), IF($A1756=TAXAS!$A$22,IF($B1756="CRÉDITO",$D1756-($D1756*TAXAS!$C$22)), IF($A1756=TAXAS!$A$23,IF($B1756="CRÉDITO",$D1756-($D1756*TAXAS!$C$23)), IF($A1756=TAXAS!$A$24,IF($B1756="CRÉDITO",$D1756-($D1756*TAXAS!$C$24)), IF($A1756=TAXAS!$A$25,IF($B1756="CRÉDITO",$D1756-($D1756*TAXAS!$C$25)), IF($A1756=TAXAS!$A$26,IF($B1756="CRÉDITO",$D1756-($D1756*TAXAS!$C$26)), IF($A1756=TAXAS!$A$27,IF($B1756="CRÉDITO",$D1756-($D1756*TAXAS!$C$27))))))))))))))))))))))))))/1</f>
        <v>0</v>
      </c>
      <c r="G1756" s="9">
        <f>IF($A1756="VISA",IF($B1756="PARCELADO ATÉ 3X",$D1756-(D1756*TAXAS!$D$4))/3,IF($A1756="MASTER",IF($B1756="PARCELADO ATÉ 3X",$D1756-(D1756*TAXAS!$D$5))/3,IF($A1756="ELO",IF($B1756="PARCELADO ATÉ 3X",$D1756-(D1756*TAXAS!$D$6))/3,IF($A1756="HIPERCARD",IF($B1756="PARCELADO ATÉ 3X",$D1756-(D1756*TAXAS!$D$7))/3,IF($A1756="DINERS",IF($B1756="PARCELADO ATÉ 3X",$D1756-(D1756*TAXAS!$D$8))/3,IF($A1756="AMERICA EXPRESS",IF($B1756="PARCELADO ATÉ 3X",$D1756-(D1756*TAXAS!$D$9))/3,IF($A1756=TAXAS!$A$10,IF($B1756="PARCELADO ATÉ 3X",$D1756-($D1756*TAXAS!$D$10))/3,IF($A1756=TAXAS!$A$11,IF($B1756="PARCELADO ATÉ 3X",$D1756-($D1756*TAXAS!$D$11))/3,IF($A1756=TAXAS!$A$12,IF($B1756="PARCELADO ATÉ 3X",$D1756-($D1756*TAXAS!$D$12))/3,IF($A1756=TAXAS!$A$13,IF($B1756="PARCELADO ATÉ 3X",$D1756-($D1756*TAXAS!$D$13))/3,IF($A1756=TAXAS!$A$14,IF($B1756="PARCELADO ATÉ 3X",$D1756-($D1756*TAXAS!$D$14))/3,IF($A1756=TAXAS!$A$15,IF($B1756="PARCELADO ATÉ 3X",$D1756-($D1756*TAXAS!$D$15))/3,IF($A1756=TAXAS!$A$16,IF($B1756="PARCELADO ATÉ 3X",$D1756-($D1756*TAXAS!$D$16))/3,IF($A1756=TAXAS!$A$17,IF($B1756="PARCELADO ATÉ 3X",$D1756-($D1756*TAXAS!$D$17))/3,IF($A1756=TAXAS!$A$18,IF($B1756="PARCELADO ATÉ 3X",$D1756-($D1756*TAXAS!$D$18))/3,IF($A1756=TAXAS!$A$19,IF($B1756="PARCELADO ATÉ 3X",$D1756-($D1756*TAXAS!$D$19))/3,IF($A1756=TAXAS!$A$20,IF($B1756="PARCELADO ATÉ 3X",$D1756-($D1756*TAXAS!$D$20))/3,IF($A1756=TAXAS!$A$21,IF($B1756="PARCELADO ATÉ 3X",$D1756-($D1756*TAXAS!$D$21))/3,IF($A1756=TAXAS!$A$22,IF($B1756="PARCELADO ATÉ 3X",$D1756-($D1756*TAXAS!$D$22))/3,IF($A1756=TAXAS!$A$23,IF($B1756="PARCELADO ATÉ 3X",$D1756-($D1756*TAXAS!$D$23))/3,IF($A1756=TAXAS!$A$24,IF($B1756="PARCELADO ATÉ 3X",$D1756-($D1756*TAXAS!$D$24))/3,IF($A1756=TAXAS!$A$25,IF($B1756="PARCELADO ATÉ 3X",$D1756-($D1756*TAXAS!$D$25))/3,IF($A1756=TAXAS!$A$26,IF($B1756="PARCELADO ATÉ 3X",$D1756-($D1756*TAXAS!$D$26))/3,IF($A1756=TAXAS!$A$27,IF($B1756="PARCELADO ATÉ 3X",$D1756-($D1756*TAXAS!$D$27))/3))))))))))))))))))))))))/1</f>
        <v>0</v>
      </c>
      <c r="H1756" s="9">
        <f>IF($A1756="VISA",IF($B1756="PARCELADO ATÉ 6X",$D1756-(D1756*TAXAS!$E$4))/6,IF($A1756="MASTER",IF($B1756="PARCELADO ATÉ 6X",$D1756-(D1756*TAXAS!$E$5))/6,IF($A1756="ELO",IF($B1756="PARCELADO ATÉ 6X",$D1756-(D1756*TAXAS!$E$6))/6,IF($A1756="HIPERCARD",IF($B1756="PARCELADO ATÉ 6X",$D1756-(D1756*TAXAS!$E$7))/6,IF($A1756="DINERS",IF($B1756="PARCELADO ATÉ 6X",$D1756-(D1756*TAXAS!$E$8))/6,IF($A1756="AMERICA EXPRESS",IF($B1756="PARCELADO ATÉ 6X",$D1756-(D1756*TAXAS!$E$9))/6,IF($A1756=TAXAS!$A$10,IF($B1756="PARCELADO ATÉ 6X",$D1756-($D1756*TAXAS!$E$10))/6,IF($A1756=TAXAS!$A$11,IF($B1756="PARCELADO ATÉ 6X",$D1756-($D1756*TAXAS!$E$11))/6,IF($A1756=TAXAS!$A$12,IF($B1756="PARCELADO ATÉ 6X",$D1756-($D1756*TAXAS!$E$12))/6,IF($A1756=TAXAS!$A$13,IF($B1756="PARCELADO ATÉ 6X",$D1756-($D1756*TAXAS!$E$13))/6,IF($A1756=TAXAS!$A$14,IF($B1756="PARCELADO ATÉ 6X",$D1756-($D1756*TAXAS!$E$14))/6,IF($A1756=TAXAS!$A$15,IF($B1756="PARCELADO ATÉ 6X",$D1756-($D1756*TAXAS!$E$15))/6,IF($A1756=TAXAS!$A$16,IF($B1756="PARCELADO ATÉ 6X",$D1756-($D1756*TAXAS!$E$16))/6,IF($A1756=TAXAS!$A$17,IF($B1756="PARCELADO ATÉ 6X",$D1756-($D1756*TAXAS!$E$17))/6,IF($A1756=TAXAS!$A$18,IF($B1756="PARCELADO ATÉ 6X",$D1756-($D1756*TAXAS!$E$18))/6,IF($A1756=TAXAS!$A$19,IF($B1756="PARCELADO ATÉ 6X",$D1756-($D1756*TAXAS!$E$19))/6,IF($A1756=TAXAS!$A$20,IF($B1756="PARCELADO ATÉ 6X",$D1756-($D1756*TAXAS!$E$20))/6,IF($A1756=TAXAS!$A$21,IF($B1756="PARCELADO ATÉ 6X",$D1756-($D1756*TAXAS!$E$21))/6,IF($A1756=TAXAS!$A$22,IF($B1756="PARCELADO ATÉ 6X",$D1756-($D1756*TAXAS!$E$22))/6,IF($A1756=TAXAS!$A$23,IF($B1756="PARCELADO ATÉ 6X",$D1756-($D1756*TAXAS!$E$23))/6,IF($A1756=TAXAS!$A$24,IF($B1756="PARCELADO ATÉ 6X",$D1756-($D1756*TAXAS!$E$24))/6,IF($A1756=TAXAS!$A$25,IF($B1756="PARCELADO ATÉ 6X",$D1756-($D1756*TAXAS!$E$25))/6,IF($A1756=TAXAS!$A$26,IF($B1756="PARCELADO ATÉ 6X",$D1756-($D1756*TAXAS!$E$26))/6,IF($A1756=TAXAS!$A$27,IF($B1756="PARCELADO ATÉ 6X",$D1756-($D1756*TAXAS!$E$27))/6))))))))))))))))))))))))/1</f>
        <v>0</v>
      </c>
      <c r="I1756" s="9">
        <f>IF($A1756="VISA",IF($B1756="PARCELADO ATÉ 12X",$D1756-(D1756*TAXAS!$F$4))/12,IF($A1756="MASTER",IF($B1756="PARCELADO ATÉ 12X",$D1756-(D1756*TAXAS!$F$5))/12,IF($A1756="ELO",IF($B1756="PARCELADO ATÉ 12X",$D1756-(D1756*TAXAS!$F$6))/12,IF($A1756="HIPERCARD",IF($B1756="PARCELADO ATÉ 12X",$D1756-(D1756*TAXAS!$F$7))/12,IF($A1756="DINERS",IF($B1756="PARCELADO ATÉ 12X",$D1756-(D1756*TAXAS!$F$8))/12,IF($A1756="AMERICA EXPRESS",IF($B1756="PARCELADO ATÉ 12X",$D1756-(D1756*TAXAS!$F$9))/12,IF($A1756=TAXAS!$A$10,IF($B1756="PARCELADO ATÉ 12X",$D1756-($D1756*TAXAS!$F$10))/12,IF($A1756=TAXAS!$A$11,IF($B1756="PARCELADO ATÉ 12X",$D1756-($D1756*TAXAS!$F$11))/12,IF($A1756=TAXAS!$A$12,IF($B1756="PARCELADO ATÉ 12X",$D1756-($D1756*TAXAS!$F$12))/12,IF($A1756=TAXAS!$A$13,IF($B1756="PARCELADO ATÉ 12X",$D1756-($D1756*TAXAS!$F$13))/12,IF($A1756=TAXAS!$A$14,IF($B1756="PARCELADO ATÉ 12X",$D1756-($D1756*TAXAS!$F$14))/12,IF($A1756=TAXAS!$A$15,IF($B1756="PARCELADO ATÉ 12X",$D1756-($D1756*TAXAS!$F$15))/12,IF($A1756=TAXAS!$A$16,IF($B1756="PARCELADO ATÉ 12X",$D1756-($D1756*TAXAS!$F$16))/12,IF($A1756=TAXAS!$A$17,IF($B1756="PARCELADO ATÉ 12X",$D1756-($D1756*TAXAS!$F$17))/12,IF($A1756=TAXAS!$A$18,IF($B1756="PARCELADO ATÉ 12X",$D1756-($D1756*TAXAS!$F$18))/12,IF($A1756=TAXAS!$A$19,IF($B1756="PARCELADO ATÉ 12X",$D1756-($D1756*TAXAS!$F$19))/12,IF($A1756=TAXAS!$A$20,IF($B1756="PARCELADO ATÉ 12X",$D1756-($D1756*TAXAS!$F$20))/12,IF($A1756=TAXAS!$A$21,IF($B1756="PARCELADO ATÉ 12X",$D1756-($D1756*TAXAS!$F$21))/12,IF($A1756=TAXAS!$A$22,IF($B1756="PARCELADO ATÉ 12X",$D1756-($D1756*TAXAS!$F$22))/12,IF($A1756=TAXAS!$A$23,IF($B1756="PARCELADO ATÉ 12X",$D1756-($D1756*TAXAS!$F$23))/12,IF($A1756=TAXAS!$A$24,IF($B1756="PARCELADO ATÉ 12X",$D1756-($D1756*TAXAS!$F$24))/12,IF($A1756=TAXAS!$A$25,IF($B1756="PARCELADO ATÉ 12X",$D1756-($D1756*TAXAS!$F$25))/12,IF($A1756=TAXAS!$A$26,IF($B1756="PARCELADO ATÉ 12X",$D1756-($D1756*TAXAS!$F$26))/12,IF($A1756=TAXAS!$A$27,IF($B1756="PARCELADO ATÉ 12X",$D1756-($D1756*TAXAS!$F$27))/12))))))))))))))))))))))))/1</f>
        <v>0</v>
      </c>
      <c r="J1756" s="8">
        <f t="shared" si="0"/>
        <v>0</v>
      </c>
      <c r="K1756" s="10" t="b">
        <f>IF($B1756="PARCELADO ATÉ 3X",($D1756-($D1756*TAXAS!$D$4))-$J1756)</f>
        <v>0</v>
      </c>
      <c r="L1756" s="10" t="b">
        <f>IF($B1756="PARCELADO ATÉ 6X",($D1756-($D1756*TAXAS!$E$4))-$J1756)</f>
        <v>0</v>
      </c>
      <c r="M1756" s="10" t="b">
        <f>IF($B1756="PARCELADO ATÉ 12X",($D1756-($D1756*TAXAS!$F$4))-$J1756)</f>
        <v>0</v>
      </c>
      <c r="N1756" s="8">
        <f t="shared" si="1"/>
        <v>0</v>
      </c>
      <c r="O1756" s="10">
        <f t="shared" si="2"/>
        <v>0</v>
      </c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</row>
    <row r="1757" spans="1:31" ht="15.75" customHeight="1" x14ac:dyDescent="0.2">
      <c r="A1757" s="3"/>
      <c r="B1757" s="5"/>
      <c r="C1757" s="6"/>
      <c r="D1757" s="42"/>
      <c r="E1757" s="8">
        <f>IF($A1757="VISA",IF($B1757="DÉBITO",$D1757-($D1757*TAXAS!$B$4)),IF($A1757="MASTER",IF($B1757="DÉBITO",$D1757-($D1757*TAXAS!$B$5)),IF($A1757="ELO", IF($B1757="DÉBITO",$D1757-($D1757*TAXAS!$B$6)),IF($A1757="HIPERCARD",IF($B1757="DÉBITO",$D1757-($D1757*TAXAS!$B$7)),IF($A1757="DINERS",IF($B1757="DÉBITO",$D1757-($D1757*TAXAS!$B$8)),IF($A1757="AMERICA EXPRESS",IF($B1757="DÉBITO",$D1757-($D1757*TAXAS!$B$9)),IF($A1757=TAXAS!$A$10,IF($B1757="DÉBITO",$D1757-($D1757*TAXAS!$B$10)), IF($A1757=TAXAS!$A$11,IF($B1757="DÉBITO",$D1757-($D1757*TAXAS!$B$11)), IF($A1757=TAXAS!$A$12,IF($B1757="DÉBITO",$D1757-($D1757*TAXAS!$B$12)), IF($A1757=TAXAS!$A$13,IF($B1757="DÉBITO",$D1757-($D1757*TAXAS!$B$13)), IF($A1757=TAXAS!$A$14,IF($B1757="DÉBITO",$D1757-($D1757*TAXAS!$B$14)), IF($A1757=TAXAS!$A$15,IF($B1757="DÉBITO",$D1757-($D1757*TAXAS!$B$15)), IF($A1757=TAXAS!$A$16,IF($B1757="DÉBITO",$D1757-($D1757*TAXAS!$B$16)), IF($A1757=TAXAS!$A$17,IF($B1757="DÉBITO",$D1757-($D1757*TAXAS!$B$17)), IF($A1757=TAXAS!$A$18,IF($B1757="DÉBITO",$D1757-($D1757*TAXAS!$B$18)), IF($A1757=TAXAS!$A$19,IF($B1757="DÉBITO",$D1757-($D1757*TAXAS!$B$19)), IF($A1757=TAXAS!$A$20,IF($B1757="DÉBITO",$D1757-($D1757*TAXAS!$B$20)), IF($A1757=TAXAS!$A$21,IF($B1757="DÉBITO",$D1757-($D1757*TAXAS!$B$21)), IF($A1757=TAXAS!$A$22,IF($B1757="DÉBITO",$D1757-($D1757*TAXAS!$B$22)), IF($A1757=TAXAS!$A$23,IF($B1757="DÉBITO",$D1757-($D1757*TAXAS!$B$23)), IF($A1757=TAXAS!$A$24,IF($B1757="DÉBITO",$D1757-($D1757*TAXAS!$B$24)), IF($A1757=TAXAS!$A$25,IF($B1757="DÉBITO",$D1757-($D1757*TAXAS!$B$25)), IF($A1757=TAXAS!$A$26,IF($B1757="DÉBITO",$D1757-($D1757*TAXAS!$B$26)), IF($A1757=TAXAS!$A$27,IF($B1757="DÉBITO",$D1757-($D1757*TAXAS!$B$27))))))))))))))))))))))))))/1</f>
        <v>0</v>
      </c>
      <c r="F1757" s="8">
        <f>IF($A1757="VISA",IF($B1757="CRÉDITO",$D1757-($D1757*TAXAS!$C$4)),IF($A1757="MASTER",IF($B1757="CRÉDITO",$D1757-($D1757*TAXAS!$C$5)),IF($A1757="ELO", IF($B1757="CRÉDITO",$D1757-($D1757*TAXAS!$C$6)),IF($A1757="HIPERCARD",IF($B1757="CRÉDITO",$D1757-($D1757*TAXAS!$C$7)),IF($A1757="DINERS",IF($B1757="CRÉDITO",$D1757-($D1757*TAXAS!$C$8)),IF($A1757="AMERICA EXPRESS",IF($B1757="CRÉDITO",$D1757-($D1757*TAXAS!$C$9)),IF($A1757=TAXAS!$A$10,IF($B1757="CRÉDITO",$D1757-($D1757*TAXAS!$C$10)), IF($A1757=TAXAS!$A$11,IF($B1757="CRÉDITO",$D1757-($D1757*TAXAS!$C$11)), IF($A1757=TAXAS!$A$12,IF($B1757="CRÉDITO",$D1757-($D1757*TAXAS!$C$12)), IF($A1757=TAXAS!$A$13,IF($B1757="CRÉDITO",$D1757-($D1757*TAXAS!$C$13)), IF($A1757=TAXAS!$A$14,IF($B1757="CRÉDITO",$D1757-($D1757*TAXAS!$C$14)), IF($A1757=TAXAS!$A$15,IF($B1757="CRÉDITO",$D1757-($D1757*TAXAS!$C$15)), IF($A1757=TAXAS!$A$16,IF($B1757="CRÉDITO",$D1757-($D1757*TAXAS!$C$16)), IF($A1757=TAXAS!$A$17,IF($B1757="CRÉDITO",$D1757-($D1757*TAXAS!$C$17)), IF($A1757=TAXAS!$A$18,IF($B1757="CRÉDITO",$D1757-($D1757*TAXAS!$C$18)), IF($A1757=TAXAS!$A$19,IF($B1757="CRÉDITO",$D1757-($D1757*TAXAS!$C$19)), IF($A1757=TAXAS!$A$20,IF($B1757="CRÉDITO",$D1757-($D1757*TAXAS!$C$20)), IF($A1757=TAXAS!$A$21,IF($B1757="CRÉDITO",$D1757-($D1757*TAXAS!$C$21)), IF($A1757=TAXAS!$A$22,IF($B1757="CRÉDITO",$D1757-($D1757*TAXAS!$C$22)), IF($A1757=TAXAS!$A$23,IF($B1757="CRÉDITO",$D1757-($D1757*TAXAS!$C$23)), IF($A1757=TAXAS!$A$24,IF($B1757="CRÉDITO",$D1757-($D1757*TAXAS!$C$24)), IF($A1757=TAXAS!$A$25,IF($B1757="CRÉDITO",$D1757-($D1757*TAXAS!$C$25)), IF($A1757=TAXAS!$A$26,IF($B1757="CRÉDITO",$D1757-($D1757*TAXAS!$C$26)), IF($A1757=TAXAS!$A$27,IF($B1757="CRÉDITO",$D1757-($D1757*TAXAS!$C$27))))))))))))))))))))))))))/1</f>
        <v>0</v>
      </c>
      <c r="G1757" s="9">
        <f>IF($A1757="VISA",IF($B1757="PARCELADO ATÉ 3X",$D1757-(D1757*TAXAS!$D$4))/3,IF($A1757="MASTER",IF($B1757="PARCELADO ATÉ 3X",$D1757-(D1757*TAXAS!$D$5))/3,IF($A1757="ELO",IF($B1757="PARCELADO ATÉ 3X",$D1757-(D1757*TAXAS!$D$6))/3,IF($A1757="HIPERCARD",IF($B1757="PARCELADO ATÉ 3X",$D1757-(D1757*TAXAS!$D$7))/3,IF($A1757="DINERS",IF($B1757="PARCELADO ATÉ 3X",$D1757-(D1757*TAXAS!$D$8))/3,IF($A1757="AMERICA EXPRESS",IF($B1757="PARCELADO ATÉ 3X",$D1757-(D1757*TAXAS!$D$9))/3,IF($A1757=TAXAS!$A$10,IF($B1757="PARCELADO ATÉ 3X",$D1757-($D1757*TAXAS!$D$10))/3,IF($A1757=TAXAS!$A$11,IF($B1757="PARCELADO ATÉ 3X",$D1757-($D1757*TAXAS!$D$11))/3,IF($A1757=TAXAS!$A$12,IF($B1757="PARCELADO ATÉ 3X",$D1757-($D1757*TAXAS!$D$12))/3,IF($A1757=TAXAS!$A$13,IF($B1757="PARCELADO ATÉ 3X",$D1757-($D1757*TAXAS!$D$13))/3,IF($A1757=TAXAS!$A$14,IF($B1757="PARCELADO ATÉ 3X",$D1757-($D1757*TAXAS!$D$14))/3,IF($A1757=TAXAS!$A$15,IF($B1757="PARCELADO ATÉ 3X",$D1757-($D1757*TAXAS!$D$15))/3,IF($A1757=TAXAS!$A$16,IF($B1757="PARCELADO ATÉ 3X",$D1757-($D1757*TAXAS!$D$16))/3,IF($A1757=TAXAS!$A$17,IF($B1757="PARCELADO ATÉ 3X",$D1757-($D1757*TAXAS!$D$17))/3,IF($A1757=TAXAS!$A$18,IF($B1757="PARCELADO ATÉ 3X",$D1757-($D1757*TAXAS!$D$18))/3,IF($A1757=TAXAS!$A$19,IF($B1757="PARCELADO ATÉ 3X",$D1757-($D1757*TAXAS!$D$19))/3,IF($A1757=TAXAS!$A$20,IF($B1757="PARCELADO ATÉ 3X",$D1757-($D1757*TAXAS!$D$20))/3,IF($A1757=TAXAS!$A$21,IF($B1757="PARCELADO ATÉ 3X",$D1757-($D1757*TAXAS!$D$21))/3,IF($A1757=TAXAS!$A$22,IF($B1757="PARCELADO ATÉ 3X",$D1757-($D1757*TAXAS!$D$22))/3,IF($A1757=TAXAS!$A$23,IF($B1757="PARCELADO ATÉ 3X",$D1757-($D1757*TAXAS!$D$23))/3,IF($A1757=TAXAS!$A$24,IF($B1757="PARCELADO ATÉ 3X",$D1757-($D1757*TAXAS!$D$24))/3,IF($A1757=TAXAS!$A$25,IF($B1757="PARCELADO ATÉ 3X",$D1757-($D1757*TAXAS!$D$25))/3,IF($A1757=TAXAS!$A$26,IF($B1757="PARCELADO ATÉ 3X",$D1757-($D1757*TAXAS!$D$26))/3,IF($A1757=TAXAS!$A$27,IF($B1757="PARCELADO ATÉ 3X",$D1757-($D1757*TAXAS!$D$27))/3))))))))))))))))))))))))/1</f>
        <v>0</v>
      </c>
      <c r="H1757" s="9">
        <f>IF($A1757="VISA",IF($B1757="PARCELADO ATÉ 6X",$D1757-(D1757*TAXAS!$E$4))/6,IF($A1757="MASTER",IF($B1757="PARCELADO ATÉ 6X",$D1757-(D1757*TAXAS!$E$5))/6,IF($A1757="ELO",IF($B1757="PARCELADO ATÉ 6X",$D1757-(D1757*TAXAS!$E$6))/6,IF($A1757="HIPERCARD",IF($B1757="PARCELADO ATÉ 6X",$D1757-(D1757*TAXAS!$E$7))/6,IF($A1757="DINERS",IF($B1757="PARCELADO ATÉ 6X",$D1757-(D1757*TAXAS!$E$8))/6,IF($A1757="AMERICA EXPRESS",IF($B1757="PARCELADO ATÉ 6X",$D1757-(D1757*TAXAS!$E$9))/6,IF($A1757=TAXAS!$A$10,IF($B1757="PARCELADO ATÉ 6X",$D1757-($D1757*TAXAS!$E$10))/6,IF($A1757=TAXAS!$A$11,IF($B1757="PARCELADO ATÉ 6X",$D1757-($D1757*TAXAS!$E$11))/6,IF($A1757=TAXAS!$A$12,IF($B1757="PARCELADO ATÉ 6X",$D1757-($D1757*TAXAS!$E$12))/6,IF($A1757=TAXAS!$A$13,IF($B1757="PARCELADO ATÉ 6X",$D1757-($D1757*TAXAS!$E$13))/6,IF($A1757=TAXAS!$A$14,IF($B1757="PARCELADO ATÉ 6X",$D1757-($D1757*TAXAS!$E$14))/6,IF($A1757=TAXAS!$A$15,IF($B1757="PARCELADO ATÉ 6X",$D1757-($D1757*TAXAS!$E$15))/6,IF($A1757=TAXAS!$A$16,IF($B1757="PARCELADO ATÉ 6X",$D1757-($D1757*TAXAS!$E$16))/6,IF($A1757=TAXAS!$A$17,IF($B1757="PARCELADO ATÉ 6X",$D1757-($D1757*TAXAS!$E$17))/6,IF($A1757=TAXAS!$A$18,IF($B1757="PARCELADO ATÉ 6X",$D1757-($D1757*TAXAS!$E$18))/6,IF($A1757=TAXAS!$A$19,IF($B1757="PARCELADO ATÉ 6X",$D1757-($D1757*TAXAS!$E$19))/6,IF($A1757=TAXAS!$A$20,IF($B1757="PARCELADO ATÉ 6X",$D1757-($D1757*TAXAS!$E$20))/6,IF($A1757=TAXAS!$A$21,IF($B1757="PARCELADO ATÉ 6X",$D1757-($D1757*TAXAS!$E$21))/6,IF($A1757=TAXAS!$A$22,IF($B1757="PARCELADO ATÉ 6X",$D1757-($D1757*TAXAS!$E$22))/6,IF($A1757=TAXAS!$A$23,IF($B1757="PARCELADO ATÉ 6X",$D1757-($D1757*TAXAS!$E$23))/6,IF($A1757=TAXAS!$A$24,IF($B1757="PARCELADO ATÉ 6X",$D1757-($D1757*TAXAS!$E$24))/6,IF($A1757=TAXAS!$A$25,IF($B1757="PARCELADO ATÉ 6X",$D1757-($D1757*TAXAS!$E$25))/6,IF($A1757=TAXAS!$A$26,IF($B1757="PARCELADO ATÉ 6X",$D1757-($D1757*TAXAS!$E$26))/6,IF($A1757=TAXAS!$A$27,IF($B1757="PARCELADO ATÉ 6X",$D1757-($D1757*TAXAS!$E$27))/6))))))))))))))))))))))))/1</f>
        <v>0</v>
      </c>
      <c r="I1757" s="9">
        <f>IF($A1757="VISA",IF($B1757="PARCELADO ATÉ 12X",$D1757-(D1757*TAXAS!$F$4))/12,IF($A1757="MASTER",IF($B1757="PARCELADO ATÉ 12X",$D1757-(D1757*TAXAS!$F$5))/12,IF($A1757="ELO",IF($B1757="PARCELADO ATÉ 12X",$D1757-(D1757*TAXAS!$F$6))/12,IF($A1757="HIPERCARD",IF($B1757="PARCELADO ATÉ 12X",$D1757-(D1757*TAXAS!$F$7))/12,IF($A1757="DINERS",IF($B1757="PARCELADO ATÉ 12X",$D1757-(D1757*TAXAS!$F$8))/12,IF($A1757="AMERICA EXPRESS",IF($B1757="PARCELADO ATÉ 12X",$D1757-(D1757*TAXAS!$F$9))/12,IF($A1757=TAXAS!$A$10,IF($B1757="PARCELADO ATÉ 12X",$D1757-($D1757*TAXAS!$F$10))/12,IF($A1757=TAXAS!$A$11,IF($B1757="PARCELADO ATÉ 12X",$D1757-($D1757*TAXAS!$F$11))/12,IF($A1757=TAXAS!$A$12,IF($B1757="PARCELADO ATÉ 12X",$D1757-($D1757*TAXAS!$F$12))/12,IF($A1757=TAXAS!$A$13,IF($B1757="PARCELADO ATÉ 12X",$D1757-($D1757*TAXAS!$F$13))/12,IF($A1757=TAXAS!$A$14,IF($B1757="PARCELADO ATÉ 12X",$D1757-($D1757*TAXAS!$F$14))/12,IF($A1757=TAXAS!$A$15,IF($B1757="PARCELADO ATÉ 12X",$D1757-($D1757*TAXAS!$F$15))/12,IF($A1757=TAXAS!$A$16,IF($B1757="PARCELADO ATÉ 12X",$D1757-($D1757*TAXAS!$F$16))/12,IF($A1757=TAXAS!$A$17,IF($B1757="PARCELADO ATÉ 12X",$D1757-($D1757*TAXAS!$F$17))/12,IF($A1757=TAXAS!$A$18,IF($B1757="PARCELADO ATÉ 12X",$D1757-($D1757*TAXAS!$F$18))/12,IF($A1757=TAXAS!$A$19,IF($B1757="PARCELADO ATÉ 12X",$D1757-($D1757*TAXAS!$F$19))/12,IF($A1757=TAXAS!$A$20,IF($B1757="PARCELADO ATÉ 12X",$D1757-($D1757*TAXAS!$F$20))/12,IF($A1757=TAXAS!$A$21,IF($B1757="PARCELADO ATÉ 12X",$D1757-($D1757*TAXAS!$F$21))/12,IF($A1757=TAXAS!$A$22,IF($B1757="PARCELADO ATÉ 12X",$D1757-($D1757*TAXAS!$F$22))/12,IF($A1757=TAXAS!$A$23,IF($B1757="PARCELADO ATÉ 12X",$D1757-($D1757*TAXAS!$F$23))/12,IF($A1757=TAXAS!$A$24,IF($B1757="PARCELADO ATÉ 12X",$D1757-($D1757*TAXAS!$F$24))/12,IF($A1757=TAXAS!$A$25,IF($B1757="PARCELADO ATÉ 12X",$D1757-($D1757*TAXAS!$F$25))/12,IF($A1757=TAXAS!$A$26,IF($B1757="PARCELADO ATÉ 12X",$D1757-($D1757*TAXAS!$F$26))/12,IF($A1757=TAXAS!$A$27,IF($B1757="PARCELADO ATÉ 12X",$D1757-($D1757*TAXAS!$F$27))/12))))))))))))))))))))))))/1</f>
        <v>0</v>
      </c>
      <c r="J1757" s="8">
        <f t="shared" si="0"/>
        <v>0</v>
      </c>
      <c r="K1757" s="10" t="b">
        <f>IF($B1757="PARCELADO ATÉ 3X",($D1757-($D1757*TAXAS!$D$4))-$J1757)</f>
        <v>0</v>
      </c>
      <c r="L1757" s="10" t="b">
        <f>IF($B1757="PARCELADO ATÉ 6X",($D1757-($D1757*TAXAS!$E$4))-$J1757)</f>
        <v>0</v>
      </c>
      <c r="M1757" s="10" t="b">
        <f>IF($B1757="PARCELADO ATÉ 12X",($D1757-($D1757*TAXAS!$F$4))-$J1757)</f>
        <v>0</v>
      </c>
      <c r="N1757" s="8">
        <f t="shared" si="1"/>
        <v>0</v>
      </c>
      <c r="O1757" s="10">
        <f t="shared" si="2"/>
        <v>0</v>
      </c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</row>
    <row r="1758" spans="1:31" ht="15.75" customHeight="1" x14ac:dyDescent="0.2">
      <c r="A1758" s="3"/>
      <c r="B1758" s="5"/>
      <c r="C1758" s="6"/>
      <c r="D1758" s="42"/>
      <c r="E1758" s="8">
        <f>IF($A1758="VISA",IF($B1758="DÉBITO",$D1758-($D1758*TAXAS!$B$4)),IF($A1758="MASTER",IF($B1758="DÉBITO",$D1758-($D1758*TAXAS!$B$5)),IF($A1758="ELO", IF($B1758="DÉBITO",$D1758-($D1758*TAXAS!$B$6)),IF($A1758="HIPERCARD",IF($B1758="DÉBITO",$D1758-($D1758*TAXAS!$B$7)),IF($A1758="DINERS",IF($B1758="DÉBITO",$D1758-($D1758*TAXAS!$B$8)),IF($A1758="AMERICA EXPRESS",IF($B1758="DÉBITO",$D1758-($D1758*TAXAS!$B$9)),IF($A1758=TAXAS!$A$10,IF($B1758="DÉBITO",$D1758-($D1758*TAXAS!$B$10)), IF($A1758=TAXAS!$A$11,IF($B1758="DÉBITO",$D1758-($D1758*TAXAS!$B$11)), IF($A1758=TAXAS!$A$12,IF($B1758="DÉBITO",$D1758-($D1758*TAXAS!$B$12)), IF($A1758=TAXAS!$A$13,IF($B1758="DÉBITO",$D1758-($D1758*TAXAS!$B$13)), IF($A1758=TAXAS!$A$14,IF($B1758="DÉBITO",$D1758-($D1758*TAXAS!$B$14)), IF($A1758=TAXAS!$A$15,IF($B1758="DÉBITO",$D1758-($D1758*TAXAS!$B$15)), IF($A1758=TAXAS!$A$16,IF($B1758="DÉBITO",$D1758-($D1758*TAXAS!$B$16)), IF($A1758=TAXAS!$A$17,IF($B1758="DÉBITO",$D1758-($D1758*TAXAS!$B$17)), IF($A1758=TAXAS!$A$18,IF($B1758="DÉBITO",$D1758-($D1758*TAXAS!$B$18)), IF($A1758=TAXAS!$A$19,IF($B1758="DÉBITO",$D1758-($D1758*TAXAS!$B$19)), IF($A1758=TAXAS!$A$20,IF($B1758="DÉBITO",$D1758-($D1758*TAXAS!$B$20)), IF($A1758=TAXAS!$A$21,IF($B1758="DÉBITO",$D1758-($D1758*TAXAS!$B$21)), IF($A1758=TAXAS!$A$22,IF($B1758="DÉBITO",$D1758-($D1758*TAXAS!$B$22)), IF($A1758=TAXAS!$A$23,IF($B1758="DÉBITO",$D1758-($D1758*TAXAS!$B$23)), IF($A1758=TAXAS!$A$24,IF($B1758="DÉBITO",$D1758-($D1758*TAXAS!$B$24)), IF($A1758=TAXAS!$A$25,IF($B1758="DÉBITO",$D1758-($D1758*TAXAS!$B$25)), IF($A1758=TAXAS!$A$26,IF($B1758="DÉBITO",$D1758-($D1758*TAXAS!$B$26)), IF($A1758=TAXAS!$A$27,IF($B1758="DÉBITO",$D1758-($D1758*TAXAS!$B$27))))))))))))))))))))))))))/1</f>
        <v>0</v>
      </c>
      <c r="F1758" s="8">
        <f>IF($A1758="VISA",IF($B1758="CRÉDITO",$D1758-($D1758*TAXAS!$C$4)),IF($A1758="MASTER",IF($B1758="CRÉDITO",$D1758-($D1758*TAXAS!$C$5)),IF($A1758="ELO", IF($B1758="CRÉDITO",$D1758-($D1758*TAXAS!$C$6)),IF($A1758="HIPERCARD",IF($B1758="CRÉDITO",$D1758-($D1758*TAXAS!$C$7)),IF($A1758="DINERS",IF($B1758="CRÉDITO",$D1758-($D1758*TAXAS!$C$8)),IF($A1758="AMERICA EXPRESS",IF($B1758="CRÉDITO",$D1758-($D1758*TAXAS!$C$9)),IF($A1758=TAXAS!$A$10,IF($B1758="CRÉDITO",$D1758-($D1758*TAXAS!$C$10)), IF($A1758=TAXAS!$A$11,IF($B1758="CRÉDITO",$D1758-($D1758*TAXAS!$C$11)), IF($A1758=TAXAS!$A$12,IF($B1758="CRÉDITO",$D1758-($D1758*TAXAS!$C$12)), IF($A1758=TAXAS!$A$13,IF($B1758="CRÉDITO",$D1758-($D1758*TAXAS!$C$13)), IF($A1758=TAXAS!$A$14,IF($B1758="CRÉDITO",$D1758-($D1758*TAXAS!$C$14)), IF($A1758=TAXAS!$A$15,IF($B1758="CRÉDITO",$D1758-($D1758*TAXAS!$C$15)), IF($A1758=TAXAS!$A$16,IF($B1758="CRÉDITO",$D1758-($D1758*TAXAS!$C$16)), IF($A1758=TAXAS!$A$17,IF($B1758="CRÉDITO",$D1758-($D1758*TAXAS!$C$17)), IF($A1758=TAXAS!$A$18,IF($B1758="CRÉDITO",$D1758-($D1758*TAXAS!$C$18)), IF($A1758=TAXAS!$A$19,IF($B1758="CRÉDITO",$D1758-($D1758*TAXAS!$C$19)), IF($A1758=TAXAS!$A$20,IF($B1758="CRÉDITO",$D1758-($D1758*TAXAS!$C$20)), IF($A1758=TAXAS!$A$21,IF($B1758="CRÉDITO",$D1758-($D1758*TAXAS!$C$21)), IF($A1758=TAXAS!$A$22,IF($B1758="CRÉDITO",$D1758-($D1758*TAXAS!$C$22)), IF($A1758=TAXAS!$A$23,IF($B1758="CRÉDITO",$D1758-($D1758*TAXAS!$C$23)), IF($A1758=TAXAS!$A$24,IF($B1758="CRÉDITO",$D1758-($D1758*TAXAS!$C$24)), IF($A1758=TAXAS!$A$25,IF($B1758="CRÉDITO",$D1758-($D1758*TAXAS!$C$25)), IF($A1758=TAXAS!$A$26,IF($B1758="CRÉDITO",$D1758-($D1758*TAXAS!$C$26)), IF($A1758=TAXAS!$A$27,IF($B1758="CRÉDITO",$D1758-($D1758*TAXAS!$C$27))))))))))))))))))))))))))/1</f>
        <v>0</v>
      </c>
      <c r="G1758" s="9">
        <f>IF($A1758="VISA",IF($B1758="PARCELADO ATÉ 3X",$D1758-(D1758*TAXAS!$D$4))/3,IF($A1758="MASTER",IF($B1758="PARCELADO ATÉ 3X",$D1758-(D1758*TAXAS!$D$5))/3,IF($A1758="ELO",IF($B1758="PARCELADO ATÉ 3X",$D1758-(D1758*TAXAS!$D$6))/3,IF($A1758="HIPERCARD",IF($B1758="PARCELADO ATÉ 3X",$D1758-(D1758*TAXAS!$D$7))/3,IF($A1758="DINERS",IF($B1758="PARCELADO ATÉ 3X",$D1758-(D1758*TAXAS!$D$8))/3,IF($A1758="AMERICA EXPRESS",IF($B1758="PARCELADO ATÉ 3X",$D1758-(D1758*TAXAS!$D$9))/3,IF($A1758=TAXAS!$A$10,IF($B1758="PARCELADO ATÉ 3X",$D1758-($D1758*TAXAS!$D$10))/3,IF($A1758=TAXAS!$A$11,IF($B1758="PARCELADO ATÉ 3X",$D1758-($D1758*TAXAS!$D$11))/3,IF($A1758=TAXAS!$A$12,IF($B1758="PARCELADO ATÉ 3X",$D1758-($D1758*TAXAS!$D$12))/3,IF($A1758=TAXAS!$A$13,IF($B1758="PARCELADO ATÉ 3X",$D1758-($D1758*TAXAS!$D$13))/3,IF($A1758=TAXAS!$A$14,IF($B1758="PARCELADO ATÉ 3X",$D1758-($D1758*TAXAS!$D$14))/3,IF($A1758=TAXAS!$A$15,IF($B1758="PARCELADO ATÉ 3X",$D1758-($D1758*TAXAS!$D$15))/3,IF($A1758=TAXAS!$A$16,IF($B1758="PARCELADO ATÉ 3X",$D1758-($D1758*TAXAS!$D$16))/3,IF($A1758=TAXAS!$A$17,IF($B1758="PARCELADO ATÉ 3X",$D1758-($D1758*TAXAS!$D$17))/3,IF($A1758=TAXAS!$A$18,IF($B1758="PARCELADO ATÉ 3X",$D1758-($D1758*TAXAS!$D$18))/3,IF($A1758=TAXAS!$A$19,IF($B1758="PARCELADO ATÉ 3X",$D1758-($D1758*TAXAS!$D$19))/3,IF($A1758=TAXAS!$A$20,IF($B1758="PARCELADO ATÉ 3X",$D1758-($D1758*TAXAS!$D$20))/3,IF($A1758=TAXAS!$A$21,IF($B1758="PARCELADO ATÉ 3X",$D1758-($D1758*TAXAS!$D$21))/3,IF($A1758=TAXAS!$A$22,IF($B1758="PARCELADO ATÉ 3X",$D1758-($D1758*TAXAS!$D$22))/3,IF($A1758=TAXAS!$A$23,IF($B1758="PARCELADO ATÉ 3X",$D1758-($D1758*TAXAS!$D$23))/3,IF($A1758=TAXAS!$A$24,IF($B1758="PARCELADO ATÉ 3X",$D1758-($D1758*TAXAS!$D$24))/3,IF($A1758=TAXAS!$A$25,IF($B1758="PARCELADO ATÉ 3X",$D1758-($D1758*TAXAS!$D$25))/3,IF($A1758=TAXAS!$A$26,IF($B1758="PARCELADO ATÉ 3X",$D1758-($D1758*TAXAS!$D$26))/3,IF($A1758=TAXAS!$A$27,IF($B1758="PARCELADO ATÉ 3X",$D1758-($D1758*TAXAS!$D$27))/3))))))))))))))))))))))))/1</f>
        <v>0</v>
      </c>
      <c r="H1758" s="9">
        <f>IF($A1758="VISA",IF($B1758="PARCELADO ATÉ 6X",$D1758-(D1758*TAXAS!$E$4))/6,IF($A1758="MASTER",IF($B1758="PARCELADO ATÉ 6X",$D1758-(D1758*TAXAS!$E$5))/6,IF($A1758="ELO",IF($B1758="PARCELADO ATÉ 6X",$D1758-(D1758*TAXAS!$E$6))/6,IF($A1758="HIPERCARD",IF($B1758="PARCELADO ATÉ 6X",$D1758-(D1758*TAXAS!$E$7))/6,IF($A1758="DINERS",IF($B1758="PARCELADO ATÉ 6X",$D1758-(D1758*TAXAS!$E$8))/6,IF($A1758="AMERICA EXPRESS",IF($B1758="PARCELADO ATÉ 6X",$D1758-(D1758*TAXAS!$E$9))/6,IF($A1758=TAXAS!$A$10,IF($B1758="PARCELADO ATÉ 6X",$D1758-($D1758*TAXAS!$E$10))/6,IF($A1758=TAXAS!$A$11,IF($B1758="PARCELADO ATÉ 6X",$D1758-($D1758*TAXAS!$E$11))/6,IF($A1758=TAXAS!$A$12,IF($B1758="PARCELADO ATÉ 6X",$D1758-($D1758*TAXAS!$E$12))/6,IF($A1758=TAXAS!$A$13,IF($B1758="PARCELADO ATÉ 6X",$D1758-($D1758*TAXAS!$E$13))/6,IF($A1758=TAXAS!$A$14,IF($B1758="PARCELADO ATÉ 6X",$D1758-($D1758*TAXAS!$E$14))/6,IF($A1758=TAXAS!$A$15,IF($B1758="PARCELADO ATÉ 6X",$D1758-($D1758*TAXAS!$E$15))/6,IF($A1758=TAXAS!$A$16,IF($B1758="PARCELADO ATÉ 6X",$D1758-($D1758*TAXAS!$E$16))/6,IF($A1758=TAXAS!$A$17,IF($B1758="PARCELADO ATÉ 6X",$D1758-($D1758*TAXAS!$E$17))/6,IF($A1758=TAXAS!$A$18,IF($B1758="PARCELADO ATÉ 6X",$D1758-($D1758*TAXAS!$E$18))/6,IF($A1758=TAXAS!$A$19,IF($B1758="PARCELADO ATÉ 6X",$D1758-($D1758*TAXAS!$E$19))/6,IF($A1758=TAXAS!$A$20,IF($B1758="PARCELADO ATÉ 6X",$D1758-($D1758*TAXAS!$E$20))/6,IF($A1758=TAXAS!$A$21,IF($B1758="PARCELADO ATÉ 6X",$D1758-($D1758*TAXAS!$E$21))/6,IF($A1758=TAXAS!$A$22,IF($B1758="PARCELADO ATÉ 6X",$D1758-($D1758*TAXAS!$E$22))/6,IF($A1758=TAXAS!$A$23,IF($B1758="PARCELADO ATÉ 6X",$D1758-($D1758*TAXAS!$E$23))/6,IF($A1758=TAXAS!$A$24,IF($B1758="PARCELADO ATÉ 6X",$D1758-($D1758*TAXAS!$E$24))/6,IF($A1758=TAXAS!$A$25,IF($B1758="PARCELADO ATÉ 6X",$D1758-($D1758*TAXAS!$E$25))/6,IF($A1758=TAXAS!$A$26,IF($B1758="PARCELADO ATÉ 6X",$D1758-($D1758*TAXAS!$E$26))/6,IF($A1758=TAXAS!$A$27,IF($B1758="PARCELADO ATÉ 6X",$D1758-($D1758*TAXAS!$E$27))/6))))))))))))))))))))))))/1</f>
        <v>0</v>
      </c>
      <c r="I1758" s="9">
        <f>IF($A1758="VISA",IF($B1758="PARCELADO ATÉ 12X",$D1758-(D1758*TAXAS!$F$4))/12,IF($A1758="MASTER",IF($B1758="PARCELADO ATÉ 12X",$D1758-(D1758*TAXAS!$F$5))/12,IF($A1758="ELO",IF($B1758="PARCELADO ATÉ 12X",$D1758-(D1758*TAXAS!$F$6))/12,IF($A1758="HIPERCARD",IF($B1758="PARCELADO ATÉ 12X",$D1758-(D1758*TAXAS!$F$7))/12,IF($A1758="DINERS",IF($B1758="PARCELADO ATÉ 12X",$D1758-(D1758*TAXAS!$F$8))/12,IF($A1758="AMERICA EXPRESS",IF($B1758="PARCELADO ATÉ 12X",$D1758-(D1758*TAXAS!$F$9))/12,IF($A1758=TAXAS!$A$10,IF($B1758="PARCELADO ATÉ 12X",$D1758-($D1758*TAXAS!$F$10))/12,IF($A1758=TAXAS!$A$11,IF($B1758="PARCELADO ATÉ 12X",$D1758-($D1758*TAXAS!$F$11))/12,IF($A1758=TAXAS!$A$12,IF($B1758="PARCELADO ATÉ 12X",$D1758-($D1758*TAXAS!$F$12))/12,IF($A1758=TAXAS!$A$13,IF($B1758="PARCELADO ATÉ 12X",$D1758-($D1758*TAXAS!$F$13))/12,IF($A1758=TAXAS!$A$14,IF($B1758="PARCELADO ATÉ 12X",$D1758-($D1758*TAXAS!$F$14))/12,IF($A1758=TAXAS!$A$15,IF($B1758="PARCELADO ATÉ 12X",$D1758-($D1758*TAXAS!$F$15))/12,IF($A1758=TAXAS!$A$16,IF($B1758="PARCELADO ATÉ 12X",$D1758-($D1758*TAXAS!$F$16))/12,IF($A1758=TAXAS!$A$17,IF($B1758="PARCELADO ATÉ 12X",$D1758-($D1758*TAXAS!$F$17))/12,IF($A1758=TAXAS!$A$18,IF($B1758="PARCELADO ATÉ 12X",$D1758-($D1758*TAXAS!$F$18))/12,IF($A1758=TAXAS!$A$19,IF($B1758="PARCELADO ATÉ 12X",$D1758-($D1758*TAXAS!$F$19))/12,IF($A1758=TAXAS!$A$20,IF($B1758="PARCELADO ATÉ 12X",$D1758-($D1758*TAXAS!$F$20))/12,IF($A1758=TAXAS!$A$21,IF($B1758="PARCELADO ATÉ 12X",$D1758-($D1758*TAXAS!$F$21))/12,IF($A1758=TAXAS!$A$22,IF($B1758="PARCELADO ATÉ 12X",$D1758-($D1758*TAXAS!$F$22))/12,IF($A1758=TAXAS!$A$23,IF($B1758="PARCELADO ATÉ 12X",$D1758-($D1758*TAXAS!$F$23))/12,IF($A1758=TAXAS!$A$24,IF($B1758="PARCELADO ATÉ 12X",$D1758-($D1758*TAXAS!$F$24))/12,IF($A1758=TAXAS!$A$25,IF($B1758="PARCELADO ATÉ 12X",$D1758-($D1758*TAXAS!$F$25))/12,IF($A1758=TAXAS!$A$26,IF($B1758="PARCELADO ATÉ 12X",$D1758-($D1758*TAXAS!$F$26))/12,IF($A1758=TAXAS!$A$27,IF($B1758="PARCELADO ATÉ 12X",$D1758-($D1758*TAXAS!$F$27))/12))))))))))))))))))))))))/1</f>
        <v>0</v>
      </c>
      <c r="J1758" s="8">
        <f t="shared" si="0"/>
        <v>0</v>
      </c>
      <c r="K1758" s="10" t="b">
        <f>IF($B1758="PARCELADO ATÉ 3X",($D1758-($D1758*TAXAS!$D$4))-$J1758)</f>
        <v>0</v>
      </c>
      <c r="L1758" s="10" t="b">
        <f>IF($B1758="PARCELADO ATÉ 6X",($D1758-($D1758*TAXAS!$E$4))-$J1758)</f>
        <v>0</v>
      </c>
      <c r="M1758" s="10" t="b">
        <f>IF($B1758="PARCELADO ATÉ 12X",($D1758-($D1758*TAXAS!$F$4))-$J1758)</f>
        <v>0</v>
      </c>
      <c r="N1758" s="8">
        <f t="shared" si="1"/>
        <v>0</v>
      </c>
      <c r="O1758" s="10">
        <f t="shared" si="2"/>
        <v>0</v>
      </c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</row>
    <row r="1759" spans="1:31" ht="15.75" customHeight="1" x14ac:dyDescent="0.2">
      <c r="A1759" s="3"/>
      <c r="B1759" s="5"/>
      <c r="C1759" s="6"/>
      <c r="D1759" s="42"/>
      <c r="E1759" s="8">
        <f>IF($A1759="VISA",IF($B1759="DÉBITO",$D1759-($D1759*TAXAS!$B$4)),IF($A1759="MASTER",IF($B1759="DÉBITO",$D1759-($D1759*TAXAS!$B$5)),IF($A1759="ELO", IF($B1759="DÉBITO",$D1759-($D1759*TAXAS!$B$6)),IF($A1759="HIPERCARD",IF($B1759="DÉBITO",$D1759-($D1759*TAXAS!$B$7)),IF($A1759="DINERS",IF($B1759="DÉBITO",$D1759-($D1759*TAXAS!$B$8)),IF($A1759="AMERICA EXPRESS",IF($B1759="DÉBITO",$D1759-($D1759*TAXAS!$B$9)),IF($A1759=TAXAS!$A$10,IF($B1759="DÉBITO",$D1759-($D1759*TAXAS!$B$10)), IF($A1759=TAXAS!$A$11,IF($B1759="DÉBITO",$D1759-($D1759*TAXAS!$B$11)), IF($A1759=TAXAS!$A$12,IF($B1759="DÉBITO",$D1759-($D1759*TAXAS!$B$12)), IF($A1759=TAXAS!$A$13,IF($B1759="DÉBITO",$D1759-($D1759*TAXAS!$B$13)), IF($A1759=TAXAS!$A$14,IF($B1759="DÉBITO",$D1759-($D1759*TAXAS!$B$14)), IF($A1759=TAXAS!$A$15,IF($B1759="DÉBITO",$D1759-($D1759*TAXAS!$B$15)), IF($A1759=TAXAS!$A$16,IF($B1759="DÉBITO",$D1759-($D1759*TAXAS!$B$16)), IF($A1759=TAXAS!$A$17,IF($B1759="DÉBITO",$D1759-($D1759*TAXAS!$B$17)), IF($A1759=TAXAS!$A$18,IF($B1759="DÉBITO",$D1759-($D1759*TAXAS!$B$18)), IF($A1759=TAXAS!$A$19,IF($B1759="DÉBITO",$D1759-($D1759*TAXAS!$B$19)), IF($A1759=TAXAS!$A$20,IF($B1759="DÉBITO",$D1759-($D1759*TAXAS!$B$20)), IF($A1759=TAXAS!$A$21,IF($B1759="DÉBITO",$D1759-($D1759*TAXAS!$B$21)), IF($A1759=TAXAS!$A$22,IF($B1759="DÉBITO",$D1759-($D1759*TAXAS!$B$22)), IF($A1759=TAXAS!$A$23,IF($B1759="DÉBITO",$D1759-($D1759*TAXAS!$B$23)), IF($A1759=TAXAS!$A$24,IF($B1759="DÉBITO",$D1759-($D1759*TAXAS!$B$24)), IF($A1759=TAXAS!$A$25,IF($B1759="DÉBITO",$D1759-($D1759*TAXAS!$B$25)), IF($A1759=TAXAS!$A$26,IF($B1759="DÉBITO",$D1759-($D1759*TAXAS!$B$26)), IF($A1759=TAXAS!$A$27,IF($B1759="DÉBITO",$D1759-($D1759*TAXAS!$B$27))))))))))))))))))))))))))/1</f>
        <v>0</v>
      </c>
      <c r="F1759" s="8">
        <f>IF($A1759="VISA",IF($B1759="CRÉDITO",$D1759-($D1759*TAXAS!$C$4)),IF($A1759="MASTER",IF($B1759="CRÉDITO",$D1759-($D1759*TAXAS!$C$5)),IF($A1759="ELO", IF($B1759="CRÉDITO",$D1759-($D1759*TAXAS!$C$6)),IF($A1759="HIPERCARD",IF($B1759="CRÉDITO",$D1759-($D1759*TAXAS!$C$7)),IF($A1759="DINERS",IF($B1759="CRÉDITO",$D1759-($D1759*TAXAS!$C$8)),IF($A1759="AMERICA EXPRESS",IF($B1759="CRÉDITO",$D1759-($D1759*TAXAS!$C$9)),IF($A1759=TAXAS!$A$10,IF($B1759="CRÉDITO",$D1759-($D1759*TAXAS!$C$10)), IF($A1759=TAXAS!$A$11,IF($B1759="CRÉDITO",$D1759-($D1759*TAXAS!$C$11)), IF($A1759=TAXAS!$A$12,IF($B1759="CRÉDITO",$D1759-($D1759*TAXAS!$C$12)), IF($A1759=TAXAS!$A$13,IF($B1759="CRÉDITO",$D1759-($D1759*TAXAS!$C$13)), IF($A1759=TAXAS!$A$14,IF($B1759="CRÉDITO",$D1759-($D1759*TAXAS!$C$14)), IF($A1759=TAXAS!$A$15,IF($B1759="CRÉDITO",$D1759-($D1759*TAXAS!$C$15)), IF($A1759=TAXAS!$A$16,IF($B1759="CRÉDITO",$D1759-($D1759*TAXAS!$C$16)), IF($A1759=TAXAS!$A$17,IF($B1759="CRÉDITO",$D1759-($D1759*TAXAS!$C$17)), IF($A1759=TAXAS!$A$18,IF($B1759="CRÉDITO",$D1759-($D1759*TAXAS!$C$18)), IF($A1759=TAXAS!$A$19,IF($B1759="CRÉDITO",$D1759-($D1759*TAXAS!$C$19)), IF($A1759=TAXAS!$A$20,IF($B1759="CRÉDITO",$D1759-($D1759*TAXAS!$C$20)), IF($A1759=TAXAS!$A$21,IF($B1759="CRÉDITO",$D1759-($D1759*TAXAS!$C$21)), IF($A1759=TAXAS!$A$22,IF($B1759="CRÉDITO",$D1759-($D1759*TAXAS!$C$22)), IF($A1759=TAXAS!$A$23,IF($B1759="CRÉDITO",$D1759-($D1759*TAXAS!$C$23)), IF($A1759=TAXAS!$A$24,IF($B1759="CRÉDITO",$D1759-($D1759*TAXAS!$C$24)), IF($A1759=TAXAS!$A$25,IF($B1759="CRÉDITO",$D1759-($D1759*TAXAS!$C$25)), IF($A1759=TAXAS!$A$26,IF($B1759="CRÉDITO",$D1759-($D1759*TAXAS!$C$26)), IF($A1759=TAXAS!$A$27,IF($B1759="CRÉDITO",$D1759-($D1759*TAXAS!$C$27))))))))))))))))))))))))))/1</f>
        <v>0</v>
      </c>
      <c r="G1759" s="9">
        <f>IF($A1759="VISA",IF($B1759="PARCELADO ATÉ 3X",$D1759-(D1759*TAXAS!$D$4))/3,IF($A1759="MASTER",IF($B1759="PARCELADO ATÉ 3X",$D1759-(D1759*TAXAS!$D$5))/3,IF($A1759="ELO",IF($B1759="PARCELADO ATÉ 3X",$D1759-(D1759*TAXAS!$D$6))/3,IF($A1759="HIPERCARD",IF($B1759="PARCELADO ATÉ 3X",$D1759-(D1759*TAXAS!$D$7))/3,IF($A1759="DINERS",IF($B1759="PARCELADO ATÉ 3X",$D1759-(D1759*TAXAS!$D$8))/3,IF($A1759="AMERICA EXPRESS",IF($B1759="PARCELADO ATÉ 3X",$D1759-(D1759*TAXAS!$D$9))/3,IF($A1759=TAXAS!$A$10,IF($B1759="PARCELADO ATÉ 3X",$D1759-($D1759*TAXAS!$D$10))/3,IF($A1759=TAXAS!$A$11,IF($B1759="PARCELADO ATÉ 3X",$D1759-($D1759*TAXAS!$D$11))/3,IF($A1759=TAXAS!$A$12,IF($B1759="PARCELADO ATÉ 3X",$D1759-($D1759*TAXAS!$D$12))/3,IF($A1759=TAXAS!$A$13,IF($B1759="PARCELADO ATÉ 3X",$D1759-($D1759*TAXAS!$D$13))/3,IF($A1759=TAXAS!$A$14,IF($B1759="PARCELADO ATÉ 3X",$D1759-($D1759*TAXAS!$D$14))/3,IF($A1759=TAXAS!$A$15,IF($B1759="PARCELADO ATÉ 3X",$D1759-($D1759*TAXAS!$D$15))/3,IF($A1759=TAXAS!$A$16,IF($B1759="PARCELADO ATÉ 3X",$D1759-($D1759*TAXAS!$D$16))/3,IF($A1759=TAXAS!$A$17,IF($B1759="PARCELADO ATÉ 3X",$D1759-($D1759*TAXAS!$D$17))/3,IF($A1759=TAXAS!$A$18,IF($B1759="PARCELADO ATÉ 3X",$D1759-($D1759*TAXAS!$D$18))/3,IF($A1759=TAXAS!$A$19,IF($B1759="PARCELADO ATÉ 3X",$D1759-($D1759*TAXAS!$D$19))/3,IF($A1759=TAXAS!$A$20,IF($B1759="PARCELADO ATÉ 3X",$D1759-($D1759*TAXAS!$D$20))/3,IF($A1759=TAXAS!$A$21,IF($B1759="PARCELADO ATÉ 3X",$D1759-($D1759*TAXAS!$D$21))/3,IF($A1759=TAXAS!$A$22,IF($B1759="PARCELADO ATÉ 3X",$D1759-($D1759*TAXAS!$D$22))/3,IF($A1759=TAXAS!$A$23,IF($B1759="PARCELADO ATÉ 3X",$D1759-($D1759*TAXAS!$D$23))/3,IF($A1759=TAXAS!$A$24,IF($B1759="PARCELADO ATÉ 3X",$D1759-($D1759*TAXAS!$D$24))/3,IF($A1759=TAXAS!$A$25,IF($B1759="PARCELADO ATÉ 3X",$D1759-($D1759*TAXAS!$D$25))/3,IF($A1759=TAXAS!$A$26,IF($B1759="PARCELADO ATÉ 3X",$D1759-($D1759*TAXAS!$D$26))/3,IF($A1759=TAXAS!$A$27,IF($B1759="PARCELADO ATÉ 3X",$D1759-($D1759*TAXAS!$D$27))/3))))))))))))))))))))))))/1</f>
        <v>0</v>
      </c>
      <c r="H1759" s="9">
        <f>IF($A1759="VISA",IF($B1759="PARCELADO ATÉ 6X",$D1759-(D1759*TAXAS!$E$4))/6,IF($A1759="MASTER",IF($B1759="PARCELADO ATÉ 6X",$D1759-(D1759*TAXAS!$E$5))/6,IF($A1759="ELO",IF($B1759="PARCELADO ATÉ 6X",$D1759-(D1759*TAXAS!$E$6))/6,IF($A1759="HIPERCARD",IF($B1759="PARCELADO ATÉ 6X",$D1759-(D1759*TAXAS!$E$7))/6,IF($A1759="DINERS",IF($B1759="PARCELADO ATÉ 6X",$D1759-(D1759*TAXAS!$E$8))/6,IF($A1759="AMERICA EXPRESS",IF($B1759="PARCELADO ATÉ 6X",$D1759-(D1759*TAXAS!$E$9))/6,IF($A1759=TAXAS!$A$10,IF($B1759="PARCELADO ATÉ 6X",$D1759-($D1759*TAXAS!$E$10))/6,IF($A1759=TAXAS!$A$11,IF($B1759="PARCELADO ATÉ 6X",$D1759-($D1759*TAXAS!$E$11))/6,IF($A1759=TAXAS!$A$12,IF($B1759="PARCELADO ATÉ 6X",$D1759-($D1759*TAXAS!$E$12))/6,IF($A1759=TAXAS!$A$13,IF($B1759="PARCELADO ATÉ 6X",$D1759-($D1759*TAXAS!$E$13))/6,IF($A1759=TAXAS!$A$14,IF($B1759="PARCELADO ATÉ 6X",$D1759-($D1759*TAXAS!$E$14))/6,IF($A1759=TAXAS!$A$15,IF($B1759="PARCELADO ATÉ 6X",$D1759-($D1759*TAXAS!$E$15))/6,IF($A1759=TAXAS!$A$16,IF($B1759="PARCELADO ATÉ 6X",$D1759-($D1759*TAXAS!$E$16))/6,IF($A1759=TAXAS!$A$17,IF($B1759="PARCELADO ATÉ 6X",$D1759-($D1759*TAXAS!$E$17))/6,IF($A1759=TAXAS!$A$18,IF($B1759="PARCELADO ATÉ 6X",$D1759-($D1759*TAXAS!$E$18))/6,IF($A1759=TAXAS!$A$19,IF($B1759="PARCELADO ATÉ 6X",$D1759-($D1759*TAXAS!$E$19))/6,IF($A1759=TAXAS!$A$20,IF($B1759="PARCELADO ATÉ 6X",$D1759-($D1759*TAXAS!$E$20))/6,IF($A1759=TAXAS!$A$21,IF($B1759="PARCELADO ATÉ 6X",$D1759-($D1759*TAXAS!$E$21))/6,IF($A1759=TAXAS!$A$22,IF($B1759="PARCELADO ATÉ 6X",$D1759-($D1759*TAXAS!$E$22))/6,IF($A1759=TAXAS!$A$23,IF($B1759="PARCELADO ATÉ 6X",$D1759-($D1759*TAXAS!$E$23))/6,IF($A1759=TAXAS!$A$24,IF($B1759="PARCELADO ATÉ 6X",$D1759-($D1759*TAXAS!$E$24))/6,IF($A1759=TAXAS!$A$25,IF($B1759="PARCELADO ATÉ 6X",$D1759-($D1759*TAXAS!$E$25))/6,IF($A1759=TAXAS!$A$26,IF($B1759="PARCELADO ATÉ 6X",$D1759-($D1759*TAXAS!$E$26))/6,IF($A1759=TAXAS!$A$27,IF($B1759="PARCELADO ATÉ 6X",$D1759-($D1759*TAXAS!$E$27))/6))))))))))))))))))))))))/1</f>
        <v>0</v>
      </c>
      <c r="I1759" s="9">
        <f>IF($A1759="VISA",IF($B1759="PARCELADO ATÉ 12X",$D1759-(D1759*TAXAS!$F$4))/12,IF($A1759="MASTER",IF($B1759="PARCELADO ATÉ 12X",$D1759-(D1759*TAXAS!$F$5))/12,IF($A1759="ELO",IF($B1759="PARCELADO ATÉ 12X",$D1759-(D1759*TAXAS!$F$6))/12,IF($A1759="HIPERCARD",IF($B1759="PARCELADO ATÉ 12X",$D1759-(D1759*TAXAS!$F$7))/12,IF($A1759="DINERS",IF($B1759="PARCELADO ATÉ 12X",$D1759-(D1759*TAXAS!$F$8))/12,IF($A1759="AMERICA EXPRESS",IF($B1759="PARCELADO ATÉ 12X",$D1759-(D1759*TAXAS!$F$9))/12,IF($A1759=TAXAS!$A$10,IF($B1759="PARCELADO ATÉ 12X",$D1759-($D1759*TAXAS!$F$10))/12,IF($A1759=TAXAS!$A$11,IF($B1759="PARCELADO ATÉ 12X",$D1759-($D1759*TAXAS!$F$11))/12,IF($A1759=TAXAS!$A$12,IF($B1759="PARCELADO ATÉ 12X",$D1759-($D1759*TAXAS!$F$12))/12,IF($A1759=TAXAS!$A$13,IF($B1759="PARCELADO ATÉ 12X",$D1759-($D1759*TAXAS!$F$13))/12,IF($A1759=TAXAS!$A$14,IF($B1759="PARCELADO ATÉ 12X",$D1759-($D1759*TAXAS!$F$14))/12,IF($A1759=TAXAS!$A$15,IF($B1759="PARCELADO ATÉ 12X",$D1759-($D1759*TAXAS!$F$15))/12,IF($A1759=TAXAS!$A$16,IF($B1759="PARCELADO ATÉ 12X",$D1759-($D1759*TAXAS!$F$16))/12,IF($A1759=TAXAS!$A$17,IF($B1759="PARCELADO ATÉ 12X",$D1759-($D1759*TAXAS!$F$17))/12,IF($A1759=TAXAS!$A$18,IF($B1759="PARCELADO ATÉ 12X",$D1759-($D1759*TAXAS!$F$18))/12,IF($A1759=TAXAS!$A$19,IF($B1759="PARCELADO ATÉ 12X",$D1759-($D1759*TAXAS!$F$19))/12,IF($A1759=TAXAS!$A$20,IF($B1759="PARCELADO ATÉ 12X",$D1759-($D1759*TAXAS!$F$20))/12,IF($A1759=TAXAS!$A$21,IF($B1759="PARCELADO ATÉ 12X",$D1759-($D1759*TAXAS!$F$21))/12,IF($A1759=TAXAS!$A$22,IF($B1759="PARCELADO ATÉ 12X",$D1759-($D1759*TAXAS!$F$22))/12,IF($A1759=TAXAS!$A$23,IF($B1759="PARCELADO ATÉ 12X",$D1759-($D1759*TAXAS!$F$23))/12,IF($A1759=TAXAS!$A$24,IF($B1759="PARCELADO ATÉ 12X",$D1759-($D1759*TAXAS!$F$24))/12,IF($A1759=TAXAS!$A$25,IF($B1759="PARCELADO ATÉ 12X",$D1759-($D1759*TAXAS!$F$25))/12,IF($A1759=TAXAS!$A$26,IF($B1759="PARCELADO ATÉ 12X",$D1759-($D1759*TAXAS!$F$26))/12,IF($A1759=TAXAS!$A$27,IF($B1759="PARCELADO ATÉ 12X",$D1759-($D1759*TAXAS!$F$27))/12))))))))))))))))))))))))/1</f>
        <v>0</v>
      </c>
      <c r="J1759" s="8">
        <f t="shared" si="0"/>
        <v>0</v>
      </c>
      <c r="K1759" s="10" t="b">
        <f>IF($B1759="PARCELADO ATÉ 3X",($D1759-($D1759*TAXAS!$D$4))-$J1759)</f>
        <v>0</v>
      </c>
      <c r="L1759" s="10" t="b">
        <f>IF($B1759="PARCELADO ATÉ 6X",($D1759-($D1759*TAXAS!$E$4))-$J1759)</f>
        <v>0</v>
      </c>
      <c r="M1759" s="10" t="b">
        <f>IF($B1759="PARCELADO ATÉ 12X",($D1759-($D1759*TAXAS!$F$4))-$J1759)</f>
        <v>0</v>
      </c>
      <c r="N1759" s="8">
        <f t="shared" si="1"/>
        <v>0</v>
      </c>
      <c r="O1759" s="10">
        <f t="shared" si="2"/>
        <v>0</v>
      </c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</row>
    <row r="1760" spans="1:31" ht="15.75" customHeight="1" x14ac:dyDescent="0.2">
      <c r="A1760" s="3"/>
      <c r="B1760" s="5"/>
      <c r="C1760" s="6"/>
      <c r="D1760" s="42"/>
      <c r="E1760" s="8">
        <f>IF($A1760="VISA",IF($B1760="DÉBITO",$D1760-($D1760*TAXAS!$B$4)),IF($A1760="MASTER",IF($B1760="DÉBITO",$D1760-($D1760*TAXAS!$B$5)),IF($A1760="ELO", IF($B1760="DÉBITO",$D1760-($D1760*TAXAS!$B$6)),IF($A1760="HIPERCARD",IF($B1760="DÉBITO",$D1760-($D1760*TAXAS!$B$7)),IF($A1760="DINERS",IF($B1760="DÉBITO",$D1760-($D1760*TAXAS!$B$8)),IF($A1760="AMERICA EXPRESS",IF($B1760="DÉBITO",$D1760-($D1760*TAXAS!$B$9)),IF($A1760=TAXAS!$A$10,IF($B1760="DÉBITO",$D1760-($D1760*TAXAS!$B$10)), IF($A1760=TAXAS!$A$11,IF($B1760="DÉBITO",$D1760-($D1760*TAXAS!$B$11)), IF($A1760=TAXAS!$A$12,IF($B1760="DÉBITO",$D1760-($D1760*TAXAS!$B$12)), IF($A1760=TAXAS!$A$13,IF($B1760="DÉBITO",$D1760-($D1760*TAXAS!$B$13)), IF($A1760=TAXAS!$A$14,IF($B1760="DÉBITO",$D1760-($D1760*TAXAS!$B$14)), IF($A1760=TAXAS!$A$15,IF($B1760="DÉBITO",$D1760-($D1760*TAXAS!$B$15)), IF($A1760=TAXAS!$A$16,IF($B1760="DÉBITO",$D1760-($D1760*TAXAS!$B$16)), IF($A1760=TAXAS!$A$17,IF($B1760="DÉBITO",$D1760-($D1760*TAXAS!$B$17)), IF($A1760=TAXAS!$A$18,IF($B1760="DÉBITO",$D1760-($D1760*TAXAS!$B$18)), IF($A1760=TAXAS!$A$19,IF($B1760="DÉBITO",$D1760-($D1760*TAXAS!$B$19)), IF($A1760=TAXAS!$A$20,IF($B1760="DÉBITO",$D1760-($D1760*TAXAS!$B$20)), IF($A1760=TAXAS!$A$21,IF($B1760="DÉBITO",$D1760-($D1760*TAXAS!$B$21)), IF($A1760=TAXAS!$A$22,IF($B1760="DÉBITO",$D1760-($D1760*TAXAS!$B$22)), IF($A1760=TAXAS!$A$23,IF($B1760="DÉBITO",$D1760-($D1760*TAXAS!$B$23)), IF($A1760=TAXAS!$A$24,IF($B1760="DÉBITO",$D1760-($D1760*TAXAS!$B$24)), IF($A1760=TAXAS!$A$25,IF($B1760="DÉBITO",$D1760-($D1760*TAXAS!$B$25)), IF($A1760=TAXAS!$A$26,IF($B1760="DÉBITO",$D1760-($D1760*TAXAS!$B$26)), IF($A1760=TAXAS!$A$27,IF($B1760="DÉBITO",$D1760-($D1760*TAXAS!$B$27))))))))))))))))))))))))))/1</f>
        <v>0</v>
      </c>
      <c r="F1760" s="8">
        <f>IF($A1760="VISA",IF($B1760="CRÉDITO",$D1760-($D1760*TAXAS!$C$4)),IF($A1760="MASTER",IF($B1760="CRÉDITO",$D1760-($D1760*TAXAS!$C$5)),IF($A1760="ELO", IF($B1760="CRÉDITO",$D1760-($D1760*TAXAS!$C$6)),IF($A1760="HIPERCARD",IF($B1760="CRÉDITO",$D1760-($D1760*TAXAS!$C$7)),IF($A1760="DINERS",IF($B1760="CRÉDITO",$D1760-($D1760*TAXAS!$C$8)),IF($A1760="AMERICA EXPRESS",IF($B1760="CRÉDITO",$D1760-($D1760*TAXAS!$C$9)),IF($A1760=TAXAS!$A$10,IF($B1760="CRÉDITO",$D1760-($D1760*TAXAS!$C$10)), IF($A1760=TAXAS!$A$11,IF($B1760="CRÉDITO",$D1760-($D1760*TAXAS!$C$11)), IF($A1760=TAXAS!$A$12,IF($B1760="CRÉDITO",$D1760-($D1760*TAXAS!$C$12)), IF($A1760=TAXAS!$A$13,IF($B1760="CRÉDITO",$D1760-($D1760*TAXAS!$C$13)), IF($A1760=TAXAS!$A$14,IF($B1760="CRÉDITO",$D1760-($D1760*TAXAS!$C$14)), IF($A1760=TAXAS!$A$15,IF($B1760="CRÉDITO",$D1760-($D1760*TAXAS!$C$15)), IF($A1760=TAXAS!$A$16,IF($B1760="CRÉDITO",$D1760-($D1760*TAXAS!$C$16)), IF($A1760=TAXAS!$A$17,IF($B1760="CRÉDITO",$D1760-($D1760*TAXAS!$C$17)), IF($A1760=TAXAS!$A$18,IF($B1760="CRÉDITO",$D1760-($D1760*TAXAS!$C$18)), IF($A1760=TAXAS!$A$19,IF($B1760="CRÉDITO",$D1760-($D1760*TAXAS!$C$19)), IF($A1760=TAXAS!$A$20,IF($B1760="CRÉDITO",$D1760-($D1760*TAXAS!$C$20)), IF($A1760=TAXAS!$A$21,IF($B1760="CRÉDITO",$D1760-($D1760*TAXAS!$C$21)), IF($A1760=TAXAS!$A$22,IF($B1760="CRÉDITO",$D1760-($D1760*TAXAS!$C$22)), IF($A1760=TAXAS!$A$23,IF($B1760="CRÉDITO",$D1760-($D1760*TAXAS!$C$23)), IF($A1760=TAXAS!$A$24,IF($B1760="CRÉDITO",$D1760-($D1760*TAXAS!$C$24)), IF($A1760=TAXAS!$A$25,IF($B1760="CRÉDITO",$D1760-($D1760*TAXAS!$C$25)), IF($A1760=TAXAS!$A$26,IF($B1760="CRÉDITO",$D1760-($D1760*TAXAS!$C$26)), IF($A1760=TAXAS!$A$27,IF($B1760="CRÉDITO",$D1760-($D1760*TAXAS!$C$27))))))))))))))))))))))))))/1</f>
        <v>0</v>
      </c>
      <c r="G1760" s="9">
        <f>IF($A1760="VISA",IF($B1760="PARCELADO ATÉ 3X",$D1760-(D1760*TAXAS!$D$4))/3,IF($A1760="MASTER",IF($B1760="PARCELADO ATÉ 3X",$D1760-(D1760*TAXAS!$D$5))/3,IF($A1760="ELO",IF($B1760="PARCELADO ATÉ 3X",$D1760-(D1760*TAXAS!$D$6))/3,IF($A1760="HIPERCARD",IF($B1760="PARCELADO ATÉ 3X",$D1760-(D1760*TAXAS!$D$7))/3,IF($A1760="DINERS",IF($B1760="PARCELADO ATÉ 3X",$D1760-(D1760*TAXAS!$D$8))/3,IF($A1760="AMERICA EXPRESS",IF($B1760="PARCELADO ATÉ 3X",$D1760-(D1760*TAXAS!$D$9))/3,IF($A1760=TAXAS!$A$10,IF($B1760="PARCELADO ATÉ 3X",$D1760-($D1760*TAXAS!$D$10))/3,IF($A1760=TAXAS!$A$11,IF($B1760="PARCELADO ATÉ 3X",$D1760-($D1760*TAXAS!$D$11))/3,IF($A1760=TAXAS!$A$12,IF($B1760="PARCELADO ATÉ 3X",$D1760-($D1760*TAXAS!$D$12))/3,IF($A1760=TAXAS!$A$13,IF($B1760="PARCELADO ATÉ 3X",$D1760-($D1760*TAXAS!$D$13))/3,IF($A1760=TAXAS!$A$14,IF($B1760="PARCELADO ATÉ 3X",$D1760-($D1760*TAXAS!$D$14))/3,IF($A1760=TAXAS!$A$15,IF($B1760="PARCELADO ATÉ 3X",$D1760-($D1760*TAXAS!$D$15))/3,IF($A1760=TAXAS!$A$16,IF($B1760="PARCELADO ATÉ 3X",$D1760-($D1760*TAXAS!$D$16))/3,IF($A1760=TAXAS!$A$17,IF($B1760="PARCELADO ATÉ 3X",$D1760-($D1760*TAXAS!$D$17))/3,IF($A1760=TAXAS!$A$18,IF($B1760="PARCELADO ATÉ 3X",$D1760-($D1760*TAXAS!$D$18))/3,IF($A1760=TAXAS!$A$19,IF($B1760="PARCELADO ATÉ 3X",$D1760-($D1760*TAXAS!$D$19))/3,IF($A1760=TAXAS!$A$20,IF($B1760="PARCELADO ATÉ 3X",$D1760-($D1760*TAXAS!$D$20))/3,IF($A1760=TAXAS!$A$21,IF($B1760="PARCELADO ATÉ 3X",$D1760-($D1760*TAXAS!$D$21))/3,IF($A1760=TAXAS!$A$22,IF($B1760="PARCELADO ATÉ 3X",$D1760-($D1760*TAXAS!$D$22))/3,IF($A1760=TAXAS!$A$23,IF($B1760="PARCELADO ATÉ 3X",$D1760-($D1760*TAXAS!$D$23))/3,IF($A1760=TAXAS!$A$24,IF($B1760="PARCELADO ATÉ 3X",$D1760-($D1760*TAXAS!$D$24))/3,IF($A1760=TAXAS!$A$25,IF($B1760="PARCELADO ATÉ 3X",$D1760-($D1760*TAXAS!$D$25))/3,IF($A1760=TAXAS!$A$26,IF($B1760="PARCELADO ATÉ 3X",$D1760-($D1760*TAXAS!$D$26))/3,IF($A1760=TAXAS!$A$27,IF($B1760="PARCELADO ATÉ 3X",$D1760-($D1760*TAXAS!$D$27))/3))))))))))))))))))))))))/1</f>
        <v>0</v>
      </c>
      <c r="H1760" s="9">
        <f>IF($A1760="VISA",IF($B1760="PARCELADO ATÉ 6X",$D1760-(D1760*TAXAS!$E$4))/6,IF($A1760="MASTER",IF($B1760="PARCELADO ATÉ 6X",$D1760-(D1760*TAXAS!$E$5))/6,IF($A1760="ELO",IF($B1760="PARCELADO ATÉ 6X",$D1760-(D1760*TAXAS!$E$6))/6,IF($A1760="HIPERCARD",IF($B1760="PARCELADO ATÉ 6X",$D1760-(D1760*TAXAS!$E$7))/6,IF($A1760="DINERS",IF($B1760="PARCELADO ATÉ 6X",$D1760-(D1760*TAXAS!$E$8))/6,IF($A1760="AMERICA EXPRESS",IF($B1760="PARCELADO ATÉ 6X",$D1760-(D1760*TAXAS!$E$9))/6,IF($A1760=TAXAS!$A$10,IF($B1760="PARCELADO ATÉ 6X",$D1760-($D1760*TAXAS!$E$10))/6,IF($A1760=TAXAS!$A$11,IF($B1760="PARCELADO ATÉ 6X",$D1760-($D1760*TAXAS!$E$11))/6,IF($A1760=TAXAS!$A$12,IF($B1760="PARCELADO ATÉ 6X",$D1760-($D1760*TAXAS!$E$12))/6,IF($A1760=TAXAS!$A$13,IF($B1760="PARCELADO ATÉ 6X",$D1760-($D1760*TAXAS!$E$13))/6,IF($A1760=TAXAS!$A$14,IF($B1760="PARCELADO ATÉ 6X",$D1760-($D1760*TAXAS!$E$14))/6,IF($A1760=TAXAS!$A$15,IF($B1760="PARCELADO ATÉ 6X",$D1760-($D1760*TAXAS!$E$15))/6,IF($A1760=TAXAS!$A$16,IF($B1760="PARCELADO ATÉ 6X",$D1760-($D1760*TAXAS!$E$16))/6,IF($A1760=TAXAS!$A$17,IF($B1760="PARCELADO ATÉ 6X",$D1760-($D1760*TAXAS!$E$17))/6,IF($A1760=TAXAS!$A$18,IF($B1760="PARCELADO ATÉ 6X",$D1760-($D1760*TAXAS!$E$18))/6,IF($A1760=TAXAS!$A$19,IF($B1760="PARCELADO ATÉ 6X",$D1760-($D1760*TAXAS!$E$19))/6,IF($A1760=TAXAS!$A$20,IF($B1760="PARCELADO ATÉ 6X",$D1760-($D1760*TAXAS!$E$20))/6,IF($A1760=TAXAS!$A$21,IF($B1760="PARCELADO ATÉ 6X",$D1760-($D1760*TAXAS!$E$21))/6,IF($A1760=TAXAS!$A$22,IF($B1760="PARCELADO ATÉ 6X",$D1760-($D1760*TAXAS!$E$22))/6,IF($A1760=TAXAS!$A$23,IF($B1760="PARCELADO ATÉ 6X",$D1760-($D1760*TAXAS!$E$23))/6,IF($A1760=TAXAS!$A$24,IF($B1760="PARCELADO ATÉ 6X",$D1760-($D1760*TAXAS!$E$24))/6,IF($A1760=TAXAS!$A$25,IF($B1760="PARCELADO ATÉ 6X",$D1760-($D1760*TAXAS!$E$25))/6,IF($A1760=TAXAS!$A$26,IF($B1760="PARCELADO ATÉ 6X",$D1760-($D1760*TAXAS!$E$26))/6,IF($A1760=TAXAS!$A$27,IF($B1760="PARCELADO ATÉ 6X",$D1760-($D1760*TAXAS!$E$27))/6))))))))))))))))))))))))/1</f>
        <v>0</v>
      </c>
      <c r="I1760" s="9">
        <f>IF($A1760="VISA",IF($B1760="PARCELADO ATÉ 12X",$D1760-(D1760*TAXAS!$F$4))/12,IF($A1760="MASTER",IF($B1760="PARCELADO ATÉ 12X",$D1760-(D1760*TAXAS!$F$5))/12,IF($A1760="ELO",IF($B1760="PARCELADO ATÉ 12X",$D1760-(D1760*TAXAS!$F$6))/12,IF($A1760="HIPERCARD",IF($B1760="PARCELADO ATÉ 12X",$D1760-(D1760*TAXAS!$F$7))/12,IF($A1760="DINERS",IF($B1760="PARCELADO ATÉ 12X",$D1760-(D1760*TAXAS!$F$8))/12,IF($A1760="AMERICA EXPRESS",IF($B1760="PARCELADO ATÉ 12X",$D1760-(D1760*TAXAS!$F$9))/12,IF($A1760=TAXAS!$A$10,IF($B1760="PARCELADO ATÉ 12X",$D1760-($D1760*TAXAS!$F$10))/12,IF($A1760=TAXAS!$A$11,IF($B1760="PARCELADO ATÉ 12X",$D1760-($D1760*TAXAS!$F$11))/12,IF($A1760=TAXAS!$A$12,IF($B1760="PARCELADO ATÉ 12X",$D1760-($D1760*TAXAS!$F$12))/12,IF($A1760=TAXAS!$A$13,IF($B1760="PARCELADO ATÉ 12X",$D1760-($D1760*TAXAS!$F$13))/12,IF($A1760=TAXAS!$A$14,IF($B1760="PARCELADO ATÉ 12X",$D1760-($D1760*TAXAS!$F$14))/12,IF($A1760=TAXAS!$A$15,IF($B1760="PARCELADO ATÉ 12X",$D1760-($D1760*TAXAS!$F$15))/12,IF($A1760=TAXAS!$A$16,IF($B1760="PARCELADO ATÉ 12X",$D1760-($D1760*TAXAS!$F$16))/12,IF($A1760=TAXAS!$A$17,IF($B1760="PARCELADO ATÉ 12X",$D1760-($D1760*TAXAS!$F$17))/12,IF($A1760=TAXAS!$A$18,IF($B1760="PARCELADO ATÉ 12X",$D1760-($D1760*TAXAS!$F$18))/12,IF($A1760=TAXAS!$A$19,IF($B1760="PARCELADO ATÉ 12X",$D1760-($D1760*TAXAS!$F$19))/12,IF($A1760=TAXAS!$A$20,IF($B1760="PARCELADO ATÉ 12X",$D1760-($D1760*TAXAS!$F$20))/12,IF($A1760=TAXAS!$A$21,IF($B1760="PARCELADO ATÉ 12X",$D1760-($D1760*TAXAS!$F$21))/12,IF($A1760=TAXAS!$A$22,IF($B1760="PARCELADO ATÉ 12X",$D1760-($D1760*TAXAS!$F$22))/12,IF($A1760=TAXAS!$A$23,IF($B1760="PARCELADO ATÉ 12X",$D1760-($D1760*TAXAS!$F$23))/12,IF($A1760=TAXAS!$A$24,IF($B1760="PARCELADO ATÉ 12X",$D1760-($D1760*TAXAS!$F$24))/12,IF($A1760=TAXAS!$A$25,IF($B1760="PARCELADO ATÉ 12X",$D1760-($D1760*TAXAS!$F$25))/12,IF($A1760=TAXAS!$A$26,IF($B1760="PARCELADO ATÉ 12X",$D1760-($D1760*TAXAS!$F$26))/12,IF($A1760=TAXAS!$A$27,IF($B1760="PARCELADO ATÉ 12X",$D1760-($D1760*TAXAS!$F$27))/12))))))))))))))))))))))))/1</f>
        <v>0</v>
      </c>
      <c r="J1760" s="8">
        <f t="shared" si="0"/>
        <v>0</v>
      </c>
      <c r="K1760" s="10" t="b">
        <f>IF($B1760="PARCELADO ATÉ 3X",($D1760-($D1760*TAXAS!$D$4))-$J1760)</f>
        <v>0</v>
      </c>
      <c r="L1760" s="10" t="b">
        <f>IF($B1760="PARCELADO ATÉ 6X",($D1760-($D1760*TAXAS!$E$4))-$J1760)</f>
        <v>0</v>
      </c>
      <c r="M1760" s="10" t="b">
        <f>IF($B1760="PARCELADO ATÉ 12X",($D1760-($D1760*TAXAS!$F$4))-$J1760)</f>
        <v>0</v>
      </c>
      <c r="N1760" s="8">
        <f t="shared" si="1"/>
        <v>0</v>
      </c>
      <c r="O1760" s="10">
        <f t="shared" si="2"/>
        <v>0</v>
      </c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</row>
    <row r="1761" spans="1:31" ht="15.75" customHeight="1" x14ac:dyDescent="0.2">
      <c r="A1761" s="3"/>
      <c r="B1761" s="5"/>
      <c r="C1761" s="6"/>
      <c r="D1761" s="42"/>
      <c r="E1761" s="8">
        <f>IF($A1761="VISA",IF($B1761="DÉBITO",$D1761-($D1761*TAXAS!$B$4)),IF($A1761="MASTER",IF($B1761="DÉBITO",$D1761-($D1761*TAXAS!$B$5)),IF($A1761="ELO", IF($B1761="DÉBITO",$D1761-($D1761*TAXAS!$B$6)),IF($A1761="HIPERCARD",IF($B1761="DÉBITO",$D1761-($D1761*TAXAS!$B$7)),IF($A1761="DINERS",IF($B1761="DÉBITO",$D1761-($D1761*TAXAS!$B$8)),IF($A1761="AMERICA EXPRESS",IF($B1761="DÉBITO",$D1761-($D1761*TAXAS!$B$9)),IF($A1761=TAXAS!$A$10,IF($B1761="DÉBITO",$D1761-($D1761*TAXAS!$B$10)), IF($A1761=TAXAS!$A$11,IF($B1761="DÉBITO",$D1761-($D1761*TAXAS!$B$11)), IF($A1761=TAXAS!$A$12,IF($B1761="DÉBITO",$D1761-($D1761*TAXAS!$B$12)), IF($A1761=TAXAS!$A$13,IF($B1761="DÉBITO",$D1761-($D1761*TAXAS!$B$13)), IF($A1761=TAXAS!$A$14,IF($B1761="DÉBITO",$D1761-($D1761*TAXAS!$B$14)), IF($A1761=TAXAS!$A$15,IF($B1761="DÉBITO",$D1761-($D1761*TAXAS!$B$15)), IF($A1761=TAXAS!$A$16,IF($B1761="DÉBITO",$D1761-($D1761*TAXAS!$B$16)), IF($A1761=TAXAS!$A$17,IF($B1761="DÉBITO",$D1761-($D1761*TAXAS!$B$17)), IF($A1761=TAXAS!$A$18,IF($B1761="DÉBITO",$D1761-($D1761*TAXAS!$B$18)), IF($A1761=TAXAS!$A$19,IF($B1761="DÉBITO",$D1761-($D1761*TAXAS!$B$19)), IF($A1761=TAXAS!$A$20,IF($B1761="DÉBITO",$D1761-($D1761*TAXAS!$B$20)), IF($A1761=TAXAS!$A$21,IF($B1761="DÉBITO",$D1761-($D1761*TAXAS!$B$21)), IF($A1761=TAXAS!$A$22,IF($B1761="DÉBITO",$D1761-($D1761*TAXAS!$B$22)), IF($A1761=TAXAS!$A$23,IF($B1761="DÉBITO",$D1761-($D1761*TAXAS!$B$23)), IF($A1761=TAXAS!$A$24,IF($B1761="DÉBITO",$D1761-($D1761*TAXAS!$B$24)), IF($A1761=TAXAS!$A$25,IF($B1761="DÉBITO",$D1761-($D1761*TAXAS!$B$25)), IF($A1761=TAXAS!$A$26,IF($B1761="DÉBITO",$D1761-($D1761*TAXAS!$B$26)), IF($A1761=TAXAS!$A$27,IF($B1761="DÉBITO",$D1761-($D1761*TAXAS!$B$27))))))))))))))))))))))))))/1</f>
        <v>0</v>
      </c>
      <c r="F1761" s="8">
        <f>IF($A1761="VISA",IF($B1761="CRÉDITO",$D1761-($D1761*TAXAS!$C$4)),IF($A1761="MASTER",IF($B1761="CRÉDITO",$D1761-($D1761*TAXAS!$C$5)),IF($A1761="ELO", IF($B1761="CRÉDITO",$D1761-($D1761*TAXAS!$C$6)),IF($A1761="HIPERCARD",IF($B1761="CRÉDITO",$D1761-($D1761*TAXAS!$C$7)),IF($A1761="DINERS",IF($B1761="CRÉDITO",$D1761-($D1761*TAXAS!$C$8)),IF($A1761="AMERICA EXPRESS",IF($B1761="CRÉDITO",$D1761-($D1761*TAXAS!$C$9)),IF($A1761=TAXAS!$A$10,IF($B1761="CRÉDITO",$D1761-($D1761*TAXAS!$C$10)), IF($A1761=TAXAS!$A$11,IF($B1761="CRÉDITO",$D1761-($D1761*TAXAS!$C$11)), IF($A1761=TAXAS!$A$12,IF($B1761="CRÉDITO",$D1761-($D1761*TAXAS!$C$12)), IF($A1761=TAXAS!$A$13,IF($B1761="CRÉDITO",$D1761-($D1761*TAXAS!$C$13)), IF($A1761=TAXAS!$A$14,IF($B1761="CRÉDITO",$D1761-($D1761*TAXAS!$C$14)), IF($A1761=TAXAS!$A$15,IF($B1761="CRÉDITO",$D1761-($D1761*TAXAS!$C$15)), IF($A1761=TAXAS!$A$16,IF($B1761="CRÉDITO",$D1761-($D1761*TAXAS!$C$16)), IF($A1761=TAXAS!$A$17,IF($B1761="CRÉDITO",$D1761-($D1761*TAXAS!$C$17)), IF($A1761=TAXAS!$A$18,IF($B1761="CRÉDITO",$D1761-($D1761*TAXAS!$C$18)), IF($A1761=TAXAS!$A$19,IF($B1761="CRÉDITO",$D1761-($D1761*TAXAS!$C$19)), IF($A1761=TAXAS!$A$20,IF($B1761="CRÉDITO",$D1761-($D1761*TAXAS!$C$20)), IF($A1761=TAXAS!$A$21,IF($B1761="CRÉDITO",$D1761-($D1761*TAXAS!$C$21)), IF($A1761=TAXAS!$A$22,IF($B1761="CRÉDITO",$D1761-($D1761*TAXAS!$C$22)), IF($A1761=TAXAS!$A$23,IF($B1761="CRÉDITO",$D1761-($D1761*TAXAS!$C$23)), IF($A1761=TAXAS!$A$24,IF($B1761="CRÉDITO",$D1761-($D1761*TAXAS!$C$24)), IF($A1761=TAXAS!$A$25,IF($B1761="CRÉDITO",$D1761-($D1761*TAXAS!$C$25)), IF($A1761=TAXAS!$A$26,IF($B1761="CRÉDITO",$D1761-($D1761*TAXAS!$C$26)), IF($A1761=TAXAS!$A$27,IF($B1761="CRÉDITO",$D1761-($D1761*TAXAS!$C$27))))))))))))))))))))))))))/1</f>
        <v>0</v>
      </c>
      <c r="G1761" s="9">
        <f>IF($A1761="VISA",IF($B1761="PARCELADO ATÉ 3X",$D1761-(D1761*TAXAS!$D$4))/3,IF($A1761="MASTER",IF($B1761="PARCELADO ATÉ 3X",$D1761-(D1761*TAXAS!$D$5))/3,IF($A1761="ELO",IF($B1761="PARCELADO ATÉ 3X",$D1761-(D1761*TAXAS!$D$6))/3,IF($A1761="HIPERCARD",IF($B1761="PARCELADO ATÉ 3X",$D1761-(D1761*TAXAS!$D$7))/3,IF($A1761="DINERS",IF($B1761="PARCELADO ATÉ 3X",$D1761-(D1761*TAXAS!$D$8))/3,IF($A1761="AMERICA EXPRESS",IF($B1761="PARCELADO ATÉ 3X",$D1761-(D1761*TAXAS!$D$9))/3,IF($A1761=TAXAS!$A$10,IF($B1761="PARCELADO ATÉ 3X",$D1761-($D1761*TAXAS!$D$10))/3,IF($A1761=TAXAS!$A$11,IF($B1761="PARCELADO ATÉ 3X",$D1761-($D1761*TAXAS!$D$11))/3,IF($A1761=TAXAS!$A$12,IF($B1761="PARCELADO ATÉ 3X",$D1761-($D1761*TAXAS!$D$12))/3,IF($A1761=TAXAS!$A$13,IF($B1761="PARCELADO ATÉ 3X",$D1761-($D1761*TAXAS!$D$13))/3,IF($A1761=TAXAS!$A$14,IF($B1761="PARCELADO ATÉ 3X",$D1761-($D1761*TAXAS!$D$14))/3,IF($A1761=TAXAS!$A$15,IF($B1761="PARCELADO ATÉ 3X",$D1761-($D1761*TAXAS!$D$15))/3,IF($A1761=TAXAS!$A$16,IF($B1761="PARCELADO ATÉ 3X",$D1761-($D1761*TAXAS!$D$16))/3,IF($A1761=TAXAS!$A$17,IF($B1761="PARCELADO ATÉ 3X",$D1761-($D1761*TAXAS!$D$17))/3,IF($A1761=TAXAS!$A$18,IF($B1761="PARCELADO ATÉ 3X",$D1761-($D1761*TAXAS!$D$18))/3,IF($A1761=TAXAS!$A$19,IF($B1761="PARCELADO ATÉ 3X",$D1761-($D1761*TAXAS!$D$19))/3,IF($A1761=TAXAS!$A$20,IF($B1761="PARCELADO ATÉ 3X",$D1761-($D1761*TAXAS!$D$20))/3,IF($A1761=TAXAS!$A$21,IF($B1761="PARCELADO ATÉ 3X",$D1761-($D1761*TAXAS!$D$21))/3,IF($A1761=TAXAS!$A$22,IF($B1761="PARCELADO ATÉ 3X",$D1761-($D1761*TAXAS!$D$22))/3,IF($A1761=TAXAS!$A$23,IF($B1761="PARCELADO ATÉ 3X",$D1761-($D1761*TAXAS!$D$23))/3,IF($A1761=TAXAS!$A$24,IF($B1761="PARCELADO ATÉ 3X",$D1761-($D1761*TAXAS!$D$24))/3,IF($A1761=TAXAS!$A$25,IF($B1761="PARCELADO ATÉ 3X",$D1761-($D1761*TAXAS!$D$25))/3,IF($A1761=TAXAS!$A$26,IF($B1761="PARCELADO ATÉ 3X",$D1761-($D1761*TAXAS!$D$26))/3,IF($A1761=TAXAS!$A$27,IF($B1761="PARCELADO ATÉ 3X",$D1761-($D1761*TAXAS!$D$27))/3))))))))))))))))))))))))/1</f>
        <v>0</v>
      </c>
      <c r="H1761" s="9">
        <f>IF($A1761="VISA",IF($B1761="PARCELADO ATÉ 6X",$D1761-(D1761*TAXAS!$E$4))/6,IF($A1761="MASTER",IF($B1761="PARCELADO ATÉ 6X",$D1761-(D1761*TAXAS!$E$5))/6,IF($A1761="ELO",IF($B1761="PARCELADO ATÉ 6X",$D1761-(D1761*TAXAS!$E$6))/6,IF($A1761="HIPERCARD",IF($B1761="PARCELADO ATÉ 6X",$D1761-(D1761*TAXAS!$E$7))/6,IF($A1761="DINERS",IF($B1761="PARCELADO ATÉ 6X",$D1761-(D1761*TAXAS!$E$8))/6,IF($A1761="AMERICA EXPRESS",IF($B1761="PARCELADO ATÉ 6X",$D1761-(D1761*TAXAS!$E$9))/6,IF($A1761=TAXAS!$A$10,IF($B1761="PARCELADO ATÉ 6X",$D1761-($D1761*TAXAS!$E$10))/6,IF($A1761=TAXAS!$A$11,IF($B1761="PARCELADO ATÉ 6X",$D1761-($D1761*TAXAS!$E$11))/6,IF($A1761=TAXAS!$A$12,IF($B1761="PARCELADO ATÉ 6X",$D1761-($D1761*TAXAS!$E$12))/6,IF($A1761=TAXAS!$A$13,IF($B1761="PARCELADO ATÉ 6X",$D1761-($D1761*TAXAS!$E$13))/6,IF($A1761=TAXAS!$A$14,IF($B1761="PARCELADO ATÉ 6X",$D1761-($D1761*TAXAS!$E$14))/6,IF($A1761=TAXAS!$A$15,IF($B1761="PARCELADO ATÉ 6X",$D1761-($D1761*TAXAS!$E$15))/6,IF($A1761=TAXAS!$A$16,IF($B1761="PARCELADO ATÉ 6X",$D1761-($D1761*TAXAS!$E$16))/6,IF($A1761=TAXAS!$A$17,IF($B1761="PARCELADO ATÉ 6X",$D1761-($D1761*TAXAS!$E$17))/6,IF($A1761=TAXAS!$A$18,IF($B1761="PARCELADO ATÉ 6X",$D1761-($D1761*TAXAS!$E$18))/6,IF($A1761=TAXAS!$A$19,IF($B1761="PARCELADO ATÉ 6X",$D1761-($D1761*TAXAS!$E$19))/6,IF($A1761=TAXAS!$A$20,IF($B1761="PARCELADO ATÉ 6X",$D1761-($D1761*TAXAS!$E$20))/6,IF($A1761=TAXAS!$A$21,IF($B1761="PARCELADO ATÉ 6X",$D1761-($D1761*TAXAS!$E$21))/6,IF($A1761=TAXAS!$A$22,IF($B1761="PARCELADO ATÉ 6X",$D1761-($D1761*TAXAS!$E$22))/6,IF($A1761=TAXAS!$A$23,IF($B1761="PARCELADO ATÉ 6X",$D1761-($D1761*TAXAS!$E$23))/6,IF($A1761=TAXAS!$A$24,IF($B1761="PARCELADO ATÉ 6X",$D1761-($D1761*TAXAS!$E$24))/6,IF($A1761=TAXAS!$A$25,IF($B1761="PARCELADO ATÉ 6X",$D1761-($D1761*TAXAS!$E$25))/6,IF($A1761=TAXAS!$A$26,IF($B1761="PARCELADO ATÉ 6X",$D1761-($D1761*TAXAS!$E$26))/6,IF($A1761=TAXAS!$A$27,IF($B1761="PARCELADO ATÉ 6X",$D1761-($D1761*TAXAS!$E$27))/6))))))))))))))))))))))))/1</f>
        <v>0</v>
      </c>
      <c r="I1761" s="9">
        <f>IF($A1761="VISA",IF($B1761="PARCELADO ATÉ 12X",$D1761-(D1761*TAXAS!$F$4))/12,IF($A1761="MASTER",IF($B1761="PARCELADO ATÉ 12X",$D1761-(D1761*TAXAS!$F$5))/12,IF($A1761="ELO",IF($B1761="PARCELADO ATÉ 12X",$D1761-(D1761*TAXAS!$F$6))/12,IF($A1761="HIPERCARD",IF($B1761="PARCELADO ATÉ 12X",$D1761-(D1761*TAXAS!$F$7))/12,IF($A1761="DINERS",IF($B1761="PARCELADO ATÉ 12X",$D1761-(D1761*TAXAS!$F$8))/12,IF($A1761="AMERICA EXPRESS",IF($B1761="PARCELADO ATÉ 12X",$D1761-(D1761*TAXAS!$F$9))/12,IF($A1761=TAXAS!$A$10,IF($B1761="PARCELADO ATÉ 12X",$D1761-($D1761*TAXAS!$F$10))/12,IF($A1761=TAXAS!$A$11,IF($B1761="PARCELADO ATÉ 12X",$D1761-($D1761*TAXAS!$F$11))/12,IF($A1761=TAXAS!$A$12,IF($B1761="PARCELADO ATÉ 12X",$D1761-($D1761*TAXAS!$F$12))/12,IF($A1761=TAXAS!$A$13,IF($B1761="PARCELADO ATÉ 12X",$D1761-($D1761*TAXAS!$F$13))/12,IF($A1761=TAXAS!$A$14,IF($B1761="PARCELADO ATÉ 12X",$D1761-($D1761*TAXAS!$F$14))/12,IF($A1761=TAXAS!$A$15,IF($B1761="PARCELADO ATÉ 12X",$D1761-($D1761*TAXAS!$F$15))/12,IF($A1761=TAXAS!$A$16,IF($B1761="PARCELADO ATÉ 12X",$D1761-($D1761*TAXAS!$F$16))/12,IF($A1761=TAXAS!$A$17,IF($B1761="PARCELADO ATÉ 12X",$D1761-($D1761*TAXAS!$F$17))/12,IF($A1761=TAXAS!$A$18,IF($B1761="PARCELADO ATÉ 12X",$D1761-($D1761*TAXAS!$F$18))/12,IF($A1761=TAXAS!$A$19,IF($B1761="PARCELADO ATÉ 12X",$D1761-($D1761*TAXAS!$F$19))/12,IF($A1761=TAXAS!$A$20,IF($B1761="PARCELADO ATÉ 12X",$D1761-($D1761*TAXAS!$F$20))/12,IF($A1761=TAXAS!$A$21,IF($B1761="PARCELADO ATÉ 12X",$D1761-($D1761*TAXAS!$F$21))/12,IF($A1761=TAXAS!$A$22,IF($B1761="PARCELADO ATÉ 12X",$D1761-($D1761*TAXAS!$F$22))/12,IF($A1761=TAXAS!$A$23,IF($B1761="PARCELADO ATÉ 12X",$D1761-($D1761*TAXAS!$F$23))/12,IF($A1761=TAXAS!$A$24,IF($B1761="PARCELADO ATÉ 12X",$D1761-($D1761*TAXAS!$F$24))/12,IF($A1761=TAXAS!$A$25,IF($B1761="PARCELADO ATÉ 12X",$D1761-($D1761*TAXAS!$F$25))/12,IF($A1761=TAXAS!$A$26,IF($B1761="PARCELADO ATÉ 12X",$D1761-($D1761*TAXAS!$F$26))/12,IF($A1761=TAXAS!$A$27,IF($B1761="PARCELADO ATÉ 12X",$D1761-($D1761*TAXAS!$F$27))/12))))))))))))))))))))))))/1</f>
        <v>0</v>
      </c>
      <c r="J1761" s="8">
        <f t="shared" si="0"/>
        <v>0</v>
      </c>
      <c r="K1761" s="10" t="b">
        <f>IF($B1761="PARCELADO ATÉ 3X",($D1761-($D1761*TAXAS!$D$4))-$J1761)</f>
        <v>0</v>
      </c>
      <c r="L1761" s="10" t="b">
        <f>IF($B1761="PARCELADO ATÉ 6X",($D1761-($D1761*TAXAS!$E$4))-$J1761)</f>
        <v>0</v>
      </c>
      <c r="M1761" s="10" t="b">
        <f>IF($B1761="PARCELADO ATÉ 12X",($D1761-($D1761*TAXAS!$F$4))-$J1761)</f>
        <v>0</v>
      </c>
      <c r="N1761" s="8">
        <f t="shared" si="1"/>
        <v>0</v>
      </c>
      <c r="O1761" s="10">
        <f t="shared" si="2"/>
        <v>0</v>
      </c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</row>
    <row r="1762" spans="1:31" ht="15.75" customHeight="1" x14ac:dyDescent="0.2">
      <c r="A1762" s="3"/>
      <c r="B1762" s="5"/>
      <c r="C1762" s="6"/>
      <c r="D1762" s="42"/>
      <c r="E1762" s="8">
        <f>IF($A1762="VISA",IF($B1762="DÉBITO",$D1762-($D1762*TAXAS!$B$4)),IF($A1762="MASTER",IF($B1762="DÉBITO",$D1762-($D1762*TAXAS!$B$5)),IF($A1762="ELO", IF($B1762="DÉBITO",$D1762-($D1762*TAXAS!$B$6)),IF($A1762="HIPERCARD",IF($B1762="DÉBITO",$D1762-($D1762*TAXAS!$B$7)),IF($A1762="DINERS",IF($B1762="DÉBITO",$D1762-($D1762*TAXAS!$B$8)),IF($A1762="AMERICA EXPRESS",IF($B1762="DÉBITO",$D1762-($D1762*TAXAS!$B$9)),IF($A1762=TAXAS!$A$10,IF($B1762="DÉBITO",$D1762-($D1762*TAXAS!$B$10)), IF($A1762=TAXAS!$A$11,IF($B1762="DÉBITO",$D1762-($D1762*TAXAS!$B$11)), IF($A1762=TAXAS!$A$12,IF($B1762="DÉBITO",$D1762-($D1762*TAXAS!$B$12)), IF($A1762=TAXAS!$A$13,IF($B1762="DÉBITO",$D1762-($D1762*TAXAS!$B$13)), IF($A1762=TAXAS!$A$14,IF($B1762="DÉBITO",$D1762-($D1762*TAXAS!$B$14)), IF($A1762=TAXAS!$A$15,IF($B1762="DÉBITO",$D1762-($D1762*TAXAS!$B$15)), IF($A1762=TAXAS!$A$16,IF($B1762="DÉBITO",$D1762-($D1762*TAXAS!$B$16)), IF($A1762=TAXAS!$A$17,IF($B1762="DÉBITO",$D1762-($D1762*TAXAS!$B$17)), IF($A1762=TAXAS!$A$18,IF($B1762="DÉBITO",$D1762-($D1762*TAXAS!$B$18)), IF($A1762=TAXAS!$A$19,IF($B1762="DÉBITO",$D1762-($D1762*TAXAS!$B$19)), IF($A1762=TAXAS!$A$20,IF($B1762="DÉBITO",$D1762-($D1762*TAXAS!$B$20)), IF($A1762=TAXAS!$A$21,IF($B1762="DÉBITO",$D1762-($D1762*TAXAS!$B$21)), IF($A1762=TAXAS!$A$22,IF($B1762="DÉBITO",$D1762-($D1762*TAXAS!$B$22)), IF($A1762=TAXAS!$A$23,IF($B1762="DÉBITO",$D1762-($D1762*TAXAS!$B$23)), IF($A1762=TAXAS!$A$24,IF($B1762="DÉBITO",$D1762-($D1762*TAXAS!$B$24)), IF($A1762=TAXAS!$A$25,IF($B1762="DÉBITO",$D1762-($D1762*TAXAS!$B$25)), IF($A1762=TAXAS!$A$26,IF($B1762="DÉBITO",$D1762-($D1762*TAXAS!$B$26)), IF($A1762=TAXAS!$A$27,IF($B1762="DÉBITO",$D1762-($D1762*TAXAS!$B$27))))))))))))))))))))))))))/1</f>
        <v>0</v>
      </c>
      <c r="F1762" s="8">
        <f>IF($A1762="VISA",IF($B1762="CRÉDITO",$D1762-($D1762*TAXAS!$C$4)),IF($A1762="MASTER",IF($B1762="CRÉDITO",$D1762-($D1762*TAXAS!$C$5)),IF($A1762="ELO", IF($B1762="CRÉDITO",$D1762-($D1762*TAXAS!$C$6)),IF($A1762="HIPERCARD",IF($B1762="CRÉDITO",$D1762-($D1762*TAXAS!$C$7)),IF($A1762="DINERS",IF($B1762="CRÉDITO",$D1762-($D1762*TAXAS!$C$8)),IF($A1762="AMERICA EXPRESS",IF($B1762="CRÉDITO",$D1762-($D1762*TAXAS!$C$9)),IF($A1762=TAXAS!$A$10,IF($B1762="CRÉDITO",$D1762-($D1762*TAXAS!$C$10)), IF($A1762=TAXAS!$A$11,IF($B1762="CRÉDITO",$D1762-($D1762*TAXAS!$C$11)), IF($A1762=TAXAS!$A$12,IF($B1762="CRÉDITO",$D1762-($D1762*TAXAS!$C$12)), IF($A1762=TAXAS!$A$13,IF($B1762="CRÉDITO",$D1762-($D1762*TAXAS!$C$13)), IF($A1762=TAXAS!$A$14,IF($B1762="CRÉDITO",$D1762-($D1762*TAXAS!$C$14)), IF($A1762=TAXAS!$A$15,IF($B1762="CRÉDITO",$D1762-($D1762*TAXAS!$C$15)), IF($A1762=TAXAS!$A$16,IF($B1762="CRÉDITO",$D1762-($D1762*TAXAS!$C$16)), IF($A1762=TAXAS!$A$17,IF($B1762="CRÉDITO",$D1762-($D1762*TAXAS!$C$17)), IF($A1762=TAXAS!$A$18,IF($B1762="CRÉDITO",$D1762-($D1762*TAXAS!$C$18)), IF($A1762=TAXAS!$A$19,IF($B1762="CRÉDITO",$D1762-($D1762*TAXAS!$C$19)), IF($A1762=TAXAS!$A$20,IF($B1762="CRÉDITO",$D1762-($D1762*TAXAS!$C$20)), IF($A1762=TAXAS!$A$21,IF($B1762="CRÉDITO",$D1762-($D1762*TAXAS!$C$21)), IF($A1762=TAXAS!$A$22,IF($B1762="CRÉDITO",$D1762-($D1762*TAXAS!$C$22)), IF($A1762=TAXAS!$A$23,IF($B1762="CRÉDITO",$D1762-($D1762*TAXAS!$C$23)), IF($A1762=TAXAS!$A$24,IF($B1762="CRÉDITO",$D1762-($D1762*TAXAS!$C$24)), IF($A1762=TAXAS!$A$25,IF($B1762="CRÉDITO",$D1762-($D1762*TAXAS!$C$25)), IF($A1762=TAXAS!$A$26,IF($B1762="CRÉDITO",$D1762-($D1762*TAXAS!$C$26)), IF($A1762=TAXAS!$A$27,IF($B1762="CRÉDITO",$D1762-($D1762*TAXAS!$C$27))))))))))))))))))))))))))/1</f>
        <v>0</v>
      </c>
      <c r="G1762" s="9">
        <f>IF($A1762="VISA",IF($B1762="PARCELADO ATÉ 3X",$D1762-(D1762*TAXAS!$D$4))/3,IF($A1762="MASTER",IF($B1762="PARCELADO ATÉ 3X",$D1762-(D1762*TAXAS!$D$5))/3,IF($A1762="ELO",IF($B1762="PARCELADO ATÉ 3X",$D1762-(D1762*TAXAS!$D$6))/3,IF($A1762="HIPERCARD",IF($B1762="PARCELADO ATÉ 3X",$D1762-(D1762*TAXAS!$D$7))/3,IF($A1762="DINERS",IF($B1762="PARCELADO ATÉ 3X",$D1762-(D1762*TAXAS!$D$8))/3,IF($A1762="AMERICA EXPRESS",IF($B1762="PARCELADO ATÉ 3X",$D1762-(D1762*TAXAS!$D$9))/3,IF($A1762=TAXAS!$A$10,IF($B1762="PARCELADO ATÉ 3X",$D1762-($D1762*TAXAS!$D$10))/3,IF($A1762=TAXAS!$A$11,IF($B1762="PARCELADO ATÉ 3X",$D1762-($D1762*TAXAS!$D$11))/3,IF($A1762=TAXAS!$A$12,IF($B1762="PARCELADO ATÉ 3X",$D1762-($D1762*TAXAS!$D$12))/3,IF($A1762=TAXAS!$A$13,IF($B1762="PARCELADO ATÉ 3X",$D1762-($D1762*TAXAS!$D$13))/3,IF($A1762=TAXAS!$A$14,IF($B1762="PARCELADO ATÉ 3X",$D1762-($D1762*TAXAS!$D$14))/3,IF($A1762=TAXAS!$A$15,IF($B1762="PARCELADO ATÉ 3X",$D1762-($D1762*TAXAS!$D$15))/3,IF($A1762=TAXAS!$A$16,IF($B1762="PARCELADO ATÉ 3X",$D1762-($D1762*TAXAS!$D$16))/3,IF($A1762=TAXAS!$A$17,IF($B1762="PARCELADO ATÉ 3X",$D1762-($D1762*TAXAS!$D$17))/3,IF($A1762=TAXAS!$A$18,IF($B1762="PARCELADO ATÉ 3X",$D1762-($D1762*TAXAS!$D$18))/3,IF($A1762=TAXAS!$A$19,IF($B1762="PARCELADO ATÉ 3X",$D1762-($D1762*TAXAS!$D$19))/3,IF($A1762=TAXAS!$A$20,IF($B1762="PARCELADO ATÉ 3X",$D1762-($D1762*TAXAS!$D$20))/3,IF($A1762=TAXAS!$A$21,IF($B1762="PARCELADO ATÉ 3X",$D1762-($D1762*TAXAS!$D$21))/3,IF($A1762=TAXAS!$A$22,IF($B1762="PARCELADO ATÉ 3X",$D1762-($D1762*TAXAS!$D$22))/3,IF($A1762=TAXAS!$A$23,IF($B1762="PARCELADO ATÉ 3X",$D1762-($D1762*TAXAS!$D$23))/3,IF($A1762=TAXAS!$A$24,IF($B1762="PARCELADO ATÉ 3X",$D1762-($D1762*TAXAS!$D$24))/3,IF($A1762=TAXAS!$A$25,IF($B1762="PARCELADO ATÉ 3X",$D1762-($D1762*TAXAS!$D$25))/3,IF($A1762=TAXAS!$A$26,IF($B1762="PARCELADO ATÉ 3X",$D1762-($D1762*TAXAS!$D$26))/3,IF($A1762=TAXAS!$A$27,IF($B1762="PARCELADO ATÉ 3X",$D1762-($D1762*TAXAS!$D$27))/3))))))))))))))))))))))))/1</f>
        <v>0</v>
      </c>
      <c r="H1762" s="9">
        <f>IF($A1762="VISA",IF($B1762="PARCELADO ATÉ 6X",$D1762-(D1762*TAXAS!$E$4))/6,IF($A1762="MASTER",IF($B1762="PARCELADO ATÉ 6X",$D1762-(D1762*TAXAS!$E$5))/6,IF($A1762="ELO",IF($B1762="PARCELADO ATÉ 6X",$D1762-(D1762*TAXAS!$E$6))/6,IF($A1762="HIPERCARD",IF($B1762="PARCELADO ATÉ 6X",$D1762-(D1762*TAXAS!$E$7))/6,IF($A1762="DINERS",IF($B1762="PARCELADO ATÉ 6X",$D1762-(D1762*TAXAS!$E$8))/6,IF($A1762="AMERICA EXPRESS",IF($B1762="PARCELADO ATÉ 6X",$D1762-(D1762*TAXAS!$E$9))/6,IF($A1762=TAXAS!$A$10,IF($B1762="PARCELADO ATÉ 6X",$D1762-($D1762*TAXAS!$E$10))/6,IF($A1762=TAXAS!$A$11,IF($B1762="PARCELADO ATÉ 6X",$D1762-($D1762*TAXAS!$E$11))/6,IF($A1762=TAXAS!$A$12,IF($B1762="PARCELADO ATÉ 6X",$D1762-($D1762*TAXAS!$E$12))/6,IF($A1762=TAXAS!$A$13,IF($B1762="PARCELADO ATÉ 6X",$D1762-($D1762*TAXAS!$E$13))/6,IF($A1762=TAXAS!$A$14,IF($B1762="PARCELADO ATÉ 6X",$D1762-($D1762*TAXAS!$E$14))/6,IF($A1762=TAXAS!$A$15,IF($B1762="PARCELADO ATÉ 6X",$D1762-($D1762*TAXAS!$E$15))/6,IF($A1762=TAXAS!$A$16,IF($B1762="PARCELADO ATÉ 6X",$D1762-($D1762*TAXAS!$E$16))/6,IF($A1762=TAXAS!$A$17,IF($B1762="PARCELADO ATÉ 6X",$D1762-($D1762*TAXAS!$E$17))/6,IF($A1762=TAXAS!$A$18,IF($B1762="PARCELADO ATÉ 6X",$D1762-($D1762*TAXAS!$E$18))/6,IF($A1762=TAXAS!$A$19,IF($B1762="PARCELADO ATÉ 6X",$D1762-($D1762*TAXAS!$E$19))/6,IF($A1762=TAXAS!$A$20,IF($B1762="PARCELADO ATÉ 6X",$D1762-($D1762*TAXAS!$E$20))/6,IF($A1762=TAXAS!$A$21,IF($B1762="PARCELADO ATÉ 6X",$D1762-($D1762*TAXAS!$E$21))/6,IF($A1762=TAXAS!$A$22,IF($B1762="PARCELADO ATÉ 6X",$D1762-($D1762*TAXAS!$E$22))/6,IF($A1762=TAXAS!$A$23,IF($B1762="PARCELADO ATÉ 6X",$D1762-($D1762*TAXAS!$E$23))/6,IF($A1762=TAXAS!$A$24,IF($B1762="PARCELADO ATÉ 6X",$D1762-($D1762*TAXAS!$E$24))/6,IF($A1762=TAXAS!$A$25,IF($B1762="PARCELADO ATÉ 6X",$D1762-($D1762*TAXAS!$E$25))/6,IF($A1762=TAXAS!$A$26,IF($B1762="PARCELADO ATÉ 6X",$D1762-($D1762*TAXAS!$E$26))/6,IF($A1762=TAXAS!$A$27,IF($B1762="PARCELADO ATÉ 6X",$D1762-($D1762*TAXAS!$E$27))/6))))))))))))))))))))))))/1</f>
        <v>0</v>
      </c>
      <c r="I1762" s="9">
        <f>IF($A1762="VISA",IF($B1762="PARCELADO ATÉ 12X",$D1762-(D1762*TAXAS!$F$4))/12,IF($A1762="MASTER",IF($B1762="PARCELADO ATÉ 12X",$D1762-(D1762*TAXAS!$F$5))/12,IF($A1762="ELO",IF($B1762="PARCELADO ATÉ 12X",$D1762-(D1762*TAXAS!$F$6))/12,IF($A1762="HIPERCARD",IF($B1762="PARCELADO ATÉ 12X",$D1762-(D1762*TAXAS!$F$7))/12,IF($A1762="DINERS",IF($B1762="PARCELADO ATÉ 12X",$D1762-(D1762*TAXAS!$F$8))/12,IF($A1762="AMERICA EXPRESS",IF($B1762="PARCELADO ATÉ 12X",$D1762-(D1762*TAXAS!$F$9))/12,IF($A1762=TAXAS!$A$10,IF($B1762="PARCELADO ATÉ 12X",$D1762-($D1762*TAXAS!$F$10))/12,IF($A1762=TAXAS!$A$11,IF($B1762="PARCELADO ATÉ 12X",$D1762-($D1762*TAXAS!$F$11))/12,IF($A1762=TAXAS!$A$12,IF($B1762="PARCELADO ATÉ 12X",$D1762-($D1762*TAXAS!$F$12))/12,IF($A1762=TAXAS!$A$13,IF($B1762="PARCELADO ATÉ 12X",$D1762-($D1762*TAXAS!$F$13))/12,IF($A1762=TAXAS!$A$14,IF($B1762="PARCELADO ATÉ 12X",$D1762-($D1762*TAXAS!$F$14))/12,IF($A1762=TAXAS!$A$15,IF($B1762="PARCELADO ATÉ 12X",$D1762-($D1762*TAXAS!$F$15))/12,IF($A1762=TAXAS!$A$16,IF($B1762="PARCELADO ATÉ 12X",$D1762-($D1762*TAXAS!$F$16))/12,IF($A1762=TAXAS!$A$17,IF($B1762="PARCELADO ATÉ 12X",$D1762-($D1762*TAXAS!$F$17))/12,IF($A1762=TAXAS!$A$18,IF($B1762="PARCELADO ATÉ 12X",$D1762-($D1762*TAXAS!$F$18))/12,IF($A1762=TAXAS!$A$19,IF($B1762="PARCELADO ATÉ 12X",$D1762-($D1762*TAXAS!$F$19))/12,IF($A1762=TAXAS!$A$20,IF($B1762="PARCELADO ATÉ 12X",$D1762-($D1762*TAXAS!$F$20))/12,IF($A1762=TAXAS!$A$21,IF($B1762="PARCELADO ATÉ 12X",$D1762-($D1762*TAXAS!$F$21))/12,IF($A1762=TAXAS!$A$22,IF($B1762="PARCELADO ATÉ 12X",$D1762-($D1762*TAXAS!$F$22))/12,IF($A1762=TAXAS!$A$23,IF($B1762="PARCELADO ATÉ 12X",$D1762-($D1762*TAXAS!$F$23))/12,IF($A1762=TAXAS!$A$24,IF($B1762="PARCELADO ATÉ 12X",$D1762-($D1762*TAXAS!$F$24))/12,IF($A1762=TAXAS!$A$25,IF($B1762="PARCELADO ATÉ 12X",$D1762-($D1762*TAXAS!$F$25))/12,IF($A1762=TAXAS!$A$26,IF($B1762="PARCELADO ATÉ 12X",$D1762-($D1762*TAXAS!$F$26))/12,IF($A1762=TAXAS!$A$27,IF($B1762="PARCELADO ATÉ 12X",$D1762-($D1762*TAXAS!$F$27))/12))))))))))))))))))))))))/1</f>
        <v>0</v>
      </c>
      <c r="J1762" s="8">
        <f t="shared" si="0"/>
        <v>0</v>
      </c>
      <c r="K1762" s="10" t="b">
        <f>IF($B1762="PARCELADO ATÉ 3X",($D1762-($D1762*TAXAS!$D$4))-$J1762)</f>
        <v>0</v>
      </c>
      <c r="L1762" s="10" t="b">
        <f>IF($B1762="PARCELADO ATÉ 6X",($D1762-($D1762*TAXAS!$E$4))-$J1762)</f>
        <v>0</v>
      </c>
      <c r="M1762" s="10" t="b">
        <f>IF($B1762="PARCELADO ATÉ 12X",($D1762-($D1762*TAXAS!$F$4))-$J1762)</f>
        <v>0</v>
      </c>
      <c r="N1762" s="8">
        <f t="shared" si="1"/>
        <v>0</v>
      </c>
      <c r="O1762" s="10">
        <f t="shared" si="2"/>
        <v>0</v>
      </c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</row>
    <row r="1763" spans="1:31" ht="15.75" customHeight="1" x14ac:dyDescent="0.2">
      <c r="A1763" s="3"/>
      <c r="B1763" s="5"/>
      <c r="C1763" s="6"/>
      <c r="D1763" s="42"/>
      <c r="E1763" s="8">
        <f>IF($A1763="VISA",IF($B1763="DÉBITO",$D1763-($D1763*TAXAS!$B$4)),IF($A1763="MASTER",IF($B1763="DÉBITO",$D1763-($D1763*TAXAS!$B$5)),IF($A1763="ELO", IF($B1763="DÉBITO",$D1763-($D1763*TAXAS!$B$6)),IF($A1763="HIPERCARD",IF($B1763="DÉBITO",$D1763-($D1763*TAXAS!$B$7)),IF($A1763="DINERS",IF($B1763="DÉBITO",$D1763-($D1763*TAXAS!$B$8)),IF($A1763="AMERICA EXPRESS",IF($B1763="DÉBITO",$D1763-($D1763*TAXAS!$B$9)),IF($A1763=TAXAS!$A$10,IF($B1763="DÉBITO",$D1763-($D1763*TAXAS!$B$10)), IF($A1763=TAXAS!$A$11,IF($B1763="DÉBITO",$D1763-($D1763*TAXAS!$B$11)), IF($A1763=TAXAS!$A$12,IF($B1763="DÉBITO",$D1763-($D1763*TAXAS!$B$12)), IF($A1763=TAXAS!$A$13,IF($B1763="DÉBITO",$D1763-($D1763*TAXAS!$B$13)), IF($A1763=TAXAS!$A$14,IF($B1763="DÉBITO",$D1763-($D1763*TAXAS!$B$14)), IF($A1763=TAXAS!$A$15,IF($B1763="DÉBITO",$D1763-($D1763*TAXAS!$B$15)), IF($A1763=TAXAS!$A$16,IF($B1763="DÉBITO",$D1763-($D1763*TAXAS!$B$16)), IF($A1763=TAXAS!$A$17,IF($B1763="DÉBITO",$D1763-($D1763*TAXAS!$B$17)), IF($A1763=TAXAS!$A$18,IF($B1763="DÉBITO",$D1763-($D1763*TAXAS!$B$18)), IF($A1763=TAXAS!$A$19,IF($B1763="DÉBITO",$D1763-($D1763*TAXAS!$B$19)), IF($A1763=TAXAS!$A$20,IF($B1763="DÉBITO",$D1763-($D1763*TAXAS!$B$20)), IF($A1763=TAXAS!$A$21,IF($B1763="DÉBITO",$D1763-($D1763*TAXAS!$B$21)), IF($A1763=TAXAS!$A$22,IF($B1763="DÉBITO",$D1763-($D1763*TAXAS!$B$22)), IF($A1763=TAXAS!$A$23,IF($B1763="DÉBITO",$D1763-($D1763*TAXAS!$B$23)), IF($A1763=TAXAS!$A$24,IF($B1763="DÉBITO",$D1763-($D1763*TAXAS!$B$24)), IF($A1763=TAXAS!$A$25,IF($B1763="DÉBITO",$D1763-($D1763*TAXAS!$B$25)), IF($A1763=TAXAS!$A$26,IF($B1763="DÉBITO",$D1763-($D1763*TAXAS!$B$26)), IF($A1763=TAXAS!$A$27,IF($B1763="DÉBITO",$D1763-($D1763*TAXAS!$B$27))))))))))))))))))))))))))/1</f>
        <v>0</v>
      </c>
      <c r="F1763" s="8">
        <f>IF($A1763="VISA",IF($B1763="CRÉDITO",$D1763-($D1763*TAXAS!$C$4)),IF($A1763="MASTER",IF($B1763="CRÉDITO",$D1763-($D1763*TAXAS!$C$5)),IF($A1763="ELO", IF($B1763="CRÉDITO",$D1763-($D1763*TAXAS!$C$6)),IF($A1763="HIPERCARD",IF($B1763="CRÉDITO",$D1763-($D1763*TAXAS!$C$7)),IF($A1763="DINERS",IF($B1763="CRÉDITO",$D1763-($D1763*TAXAS!$C$8)),IF($A1763="AMERICA EXPRESS",IF($B1763="CRÉDITO",$D1763-($D1763*TAXAS!$C$9)),IF($A1763=TAXAS!$A$10,IF($B1763="CRÉDITO",$D1763-($D1763*TAXAS!$C$10)), IF($A1763=TAXAS!$A$11,IF($B1763="CRÉDITO",$D1763-($D1763*TAXAS!$C$11)), IF($A1763=TAXAS!$A$12,IF($B1763="CRÉDITO",$D1763-($D1763*TAXAS!$C$12)), IF($A1763=TAXAS!$A$13,IF($B1763="CRÉDITO",$D1763-($D1763*TAXAS!$C$13)), IF($A1763=TAXAS!$A$14,IF($B1763="CRÉDITO",$D1763-($D1763*TAXAS!$C$14)), IF($A1763=TAXAS!$A$15,IF($B1763="CRÉDITO",$D1763-($D1763*TAXAS!$C$15)), IF($A1763=TAXAS!$A$16,IF($B1763="CRÉDITO",$D1763-($D1763*TAXAS!$C$16)), IF($A1763=TAXAS!$A$17,IF($B1763="CRÉDITO",$D1763-($D1763*TAXAS!$C$17)), IF($A1763=TAXAS!$A$18,IF($B1763="CRÉDITO",$D1763-($D1763*TAXAS!$C$18)), IF($A1763=TAXAS!$A$19,IF($B1763="CRÉDITO",$D1763-($D1763*TAXAS!$C$19)), IF($A1763=TAXAS!$A$20,IF($B1763="CRÉDITO",$D1763-($D1763*TAXAS!$C$20)), IF($A1763=TAXAS!$A$21,IF($B1763="CRÉDITO",$D1763-($D1763*TAXAS!$C$21)), IF($A1763=TAXAS!$A$22,IF($B1763="CRÉDITO",$D1763-($D1763*TAXAS!$C$22)), IF($A1763=TAXAS!$A$23,IF($B1763="CRÉDITO",$D1763-($D1763*TAXAS!$C$23)), IF($A1763=TAXAS!$A$24,IF($B1763="CRÉDITO",$D1763-($D1763*TAXAS!$C$24)), IF($A1763=TAXAS!$A$25,IF($B1763="CRÉDITO",$D1763-($D1763*TAXAS!$C$25)), IF($A1763=TAXAS!$A$26,IF($B1763="CRÉDITO",$D1763-($D1763*TAXAS!$C$26)), IF($A1763=TAXAS!$A$27,IF($B1763="CRÉDITO",$D1763-($D1763*TAXAS!$C$27))))))))))))))))))))))))))/1</f>
        <v>0</v>
      </c>
      <c r="G1763" s="9">
        <f>IF($A1763="VISA",IF($B1763="PARCELADO ATÉ 3X",$D1763-(D1763*TAXAS!$D$4))/3,IF($A1763="MASTER",IF($B1763="PARCELADO ATÉ 3X",$D1763-(D1763*TAXAS!$D$5))/3,IF($A1763="ELO",IF($B1763="PARCELADO ATÉ 3X",$D1763-(D1763*TAXAS!$D$6))/3,IF($A1763="HIPERCARD",IF($B1763="PARCELADO ATÉ 3X",$D1763-(D1763*TAXAS!$D$7))/3,IF($A1763="DINERS",IF($B1763="PARCELADO ATÉ 3X",$D1763-(D1763*TAXAS!$D$8))/3,IF($A1763="AMERICA EXPRESS",IF($B1763="PARCELADO ATÉ 3X",$D1763-(D1763*TAXAS!$D$9))/3,IF($A1763=TAXAS!$A$10,IF($B1763="PARCELADO ATÉ 3X",$D1763-($D1763*TAXAS!$D$10))/3,IF($A1763=TAXAS!$A$11,IF($B1763="PARCELADO ATÉ 3X",$D1763-($D1763*TAXAS!$D$11))/3,IF($A1763=TAXAS!$A$12,IF($B1763="PARCELADO ATÉ 3X",$D1763-($D1763*TAXAS!$D$12))/3,IF($A1763=TAXAS!$A$13,IF($B1763="PARCELADO ATÉ 3X",$D1763-($D1763*TAXAS!$D$13))/3,IF($A1763=TAXAS!$A$14,IF($B1763="PARCELADO ATÉ 3X",$D1763-($D1763*TAXAS!$D$14))/3,IF($A1763=TAXAS!$A$15,IF($B1763="PARCELADO ATÉ 3X",$D1763-($D1763*TAXAS!$D$15))/3,IF($A1763=TAXAS!$A$16,IF($B1763="PARCELADO ATÉ 3X",$D1763-($D1763*TAXAS!$D$16))/3,IF($A1763=TAXAS!$A$17,IF($B1763="PARCELADO ATÉ 3X",$D1763-($D1763*TAXAS!$D$17))/3,IF($A1763=TAXAS!$A$18,IF($B1763="PARCELADO ATÉ 3X",$D1763-($D1763*TAXAS!$D$18))/3,IF($A1763=TAXAS!$A$19,IF($B1763="PARCELADO ATÉ 3X",$D1763-($D1763*TAXAS!$D$19))/3,IF($A1763=TAXAS!$A$20,IF($B1763="PARCELADO ATÉ 3X",$D1763-($D1763*TAXAS!$D$20))/3,IF($A1763=TAXAS!$A$21,IF($B1763="PARCELADO ATÉ 3X",$D1763-($D1763*TAXAS!$D$21))/3,IF($A1763=TAXAS!$A$22,IF($B1763="PARCELADO ATÉ 3X",$D1763-($D1763*TAXAS!$D$22))/3,IF($A1763=TAXAS!$A$23,IF($B1763="PARCELADO ATÉ 3X",$D1763-($D1763*TAXAS!$D$23))/3,IF($A1763=TAXAS!$A$24,IF($B1763="PARCELADO ATÉ 3X",$D1763-($D1763*TAXAS!$D$24))/3,IF($A1763=TAXAS!$A$25,IF($B1763="PARCELADO ATÉ 3X",$D1763-($D1763*TAXAS!$D$25))/3,IF($A1763=TAXAS!$A$26,IF($B1763="PARCELADO ATÉ 3X",$D1763-($D1763*TAXAS!$D$26))/3,IF($A1763=TAXAS!$A$27,IF($B1763="PARCELADO ATÉ 3X",$D1763-($D1763*TAXAS!$D$27))/3))))))))))))))))))))))))/1</f>
        <v>0</v>
      </c>
      <c r="H1763" s="9">
        <f>IF($A1763="VISA",IF($B1763="PARCELADO ATÉ 6X",$D1763-(D1763*TAXAS!$E$4))/6,IF($A1763="MASTER",IF($B1763="PARCELADO ATÉ 6X",$D1763-(D1763*TAXAS!$E$5))/6,IF($A1763="ELO",IF($B1763="PARCELADO ATÉ 6X",$D1763-(D1763*TAXAS!$E$6))/6,IF($A1763="HIPERCARD",IF($B1763="PARCELADO ATÉ 6X",$D1763-(D1763*TAXAS!$E$7))/6,IF($A1763="DINERS",IF($B1763="PARCELADO ATÉ 6X",$D1763-(D1763*TAXAS!$E$8))/6,IF($A1763="AMERICA EXPRESS",IF($B1763="PARCELADO ATÉ 6X",$D1763-(D1763*TAXAS!$E$9))/6,IF($A1763=TAXAS!$A$10,IF($B1763="PARCELADO ATÉ 6X",$D1763-($D1763*TAXAS!$E$10))/6,IF($A1763=TAXAS!$A$11,IF($B1763="PARCELADO ATÉ 6X",$D1763-($D1763*TAXAS!$E$11))/6,IF($A1763=TAXAS!$A$12,IF($B1763="PARCELADO ATÉ 6X",$D1763-($D1763*TAXAS!$E$12))/6,IF($A1763=TAXAS!$A$13,IF($B1763="PARCELADO ATÉ 6X",$D1763-($D1763*TAXAS!$E$13))/6,IF($A1763=TAXAS!$A$14,IF($B1763="PARCELADO ATÉ 6X",$D1763-($D1763*TAXAS!$E$14))/6,IF($A1763=TAXAS!$A$15,IF($B1763="PARCELADO ATÉ 6X",$D1763-($D1763*TAXAS!$E$15))/6,IF($A1763=TAXAS!$A$16,IF($B1763="PARCELADO ATÉ 6X",$D1763-($D1763*TAXAS!$E$16))/6,IF($A1763=TAXAS!$A$17,IF($B1763="PARCELADO ATÉ 6X",$D1763-($D1763*TAXAS!$E$17))/6,IF($A1763=TAXAS!$A$18,IF($B1763="PARCELADO ATÉ 6X",$D1763-($D1763*TAXAS!$E$18))/6,IF($A1763=TAXAS!$A$19,IF($B1763="PARCELADO ATÉ 6X",$D1763-($D1763*TAXAS!$E$19))/6,IF($A1763=TAXAS!$A$20,IF($B1763="PARCELADO ATÉ 6X",$D1763-($D1763*TAXAS!$E$20))/6,IF($A1763=TAXAS!$A$21,IF($B1763="PARCELADO ATÉ 6X",$D1763-($D1763*TAXAS!$E$21))/6,IF($A1763=TAXAS!$A$22,IF($B1763="PARCELADO ATÉ 6X",$D1763-($D1763*TAXAS!$E$22))/6,IF($A1763=TAXAS!$A$23,IF($B1763="PARCELADO ATÉ 6X",$D1763-($D1763*TAXAS!$E$23))/6,IF($A1763=TAXAS!$A$24,IF($B1763="PARCELADO ATÉ 6X",$D1763-($D1763*TAXAS!$E$24))/6,IF($A1763=TAXAS!$A$25,IF($B1763="PARCELADO ATÉ 6X",$D1763-($D1763*TAXAS!$E$25))/6,IF($A1763=TAXAS!$A$26,IF($B1763="PARCELADO ATÉ 6X",$D1763-($D1763*TAXAS!$E$26))/6,IF($A1763=TAXAS!$A$27,IF($B1763="PARCELADO ATÉ 6X",$D1763-($D1763*TAXAS!$E$27))/6))))))))))))))))))))))))/1</f>
        <v>0</v>
      </c>
      <c r="I1763" s="9">
        <f>IF($A1763="VISA",IF($B1763="PARCELADO ATÉ 12X",$D1763-(D1763*TAXAS!$F$4))/12,IF($A1763="MASTER",IF($B1763="PARCELADO ATÉ 12X",$D1763-(D1763*TAXAS!$F$5))/12,IF($A1763="ELO",IF($B1763="PARCELADO ATÉ 12X",$D1763-(D1763*TAXAS!$F$6))/12,IF($A1763="HIPERCARD",IF($B1763="PARCELADO ATÉ 12X",$D1763-(D1763*TAXAS!$F$7))/12,IF($A1763="DINERS",IF($B1763="PARCELADO ATÉ 12X",$D1763-(D1763*TAXAS!$F$8))/12,IF($A1763="AMERICA EXPRESS",IF($B1763="PARCELADO ATÉ 12X",$D1763-(D1763*TAXAS!$F$9))/12,IF($A1763=TAXAS!$A$10,IF($B1763="PARCELADO ATÉ 12X",$D1763-($D1763*TAXAS!$F$10))/12,IF($A1763=TAXAS!$A$11,IF($B1763="PARCELADO ATÉ 12X",$D1763-($D1763*TAXAS!$F$11))/12,IF($A1763=TAXAS!$A$12,IF($B1763="PARCELADO ATÉ 12X",$D1763-($D1763*TAXAS!$F$12))/12,IF($A1763=TAXAS!$A$13,IF($B1763="PARCELADO ATÉ 12X",$D1763-($D1763*TAXAS!$F$13))/12,IF($A1763=TAXAS!$A$14,IF($B1763="PARCELADO ATÉ 12X",$D1763-($D1763*TAXAS!$F$14))/12,IF($A1763=TAXAS!$A$15,IF($B1763="PARCELADO ATÉ 12X",$D1763-($D1763*TAXAS!$F$15))/12,IF($A1763=TAXAS!$A$16,IF($B1763="PARCELADO ATÉ 12X",$D1763-($D1763*TAXAS!$F$16))/12,IF($A1763=TAXAS!$A$17,IF($B1763="PARCELADO ATÉ 12X",$D1763-($D1763*TAXAS!$F$17))/12,IF($A1763=TAXAS!$A$18,IF($B1763="PARCELADO ATÉ 12X",$D1763-($D1763*TAXAS!$F$18))/12,IF($A1763=TAXAS!$A$19,IF($B1763="PARCELADO ATÉ 12X",$D1763-($D1763*TAXAS!$F$19))/12,IF($A1763=TAXAS!$A$20,IF($B1763="PARCELADO ATÉ 12X",$D1763-($D1763*TAXAS!$F$20))/12,IF($A1763=TAXAS!$A$21,IF($B1763="PARCELADO ATÉ 12X",$D1763-($D1763*TAXAS!$F$21))/12,IF($A1763=TAXAS!$A$22,IF($B1763="PARCELADO ATÉ 12X",$D1763-($D1763*TAXAS!$F$22))/12,IF($A1763=TAXAS!$A$23,IF($B1763="PARCELADO ATÉ 12X",$D1763-($D1763*TAXAS!$F$23))/12,IF($A1763=TAXAS!$A$24,IF($B1763="PARCELADO ATÉ 12X",$D1763-($D1763*TAXAS!$F$24))/12,IF($A1763=TAXAS!$A$25,IF($B1763="PARCELADO ATÉ 12X",$D1763-($D1763*TAXAS!$F$25))/12,IF($A1763=TAXAS!$A$26,IF($B1763="PARCELADO ATÉ 12X",$D1763-($D1763*TAXAS!$F$26))/12,IF($A1763=TAXAS!$A$27,IF($B1763="PARCELADO ATÉ 12X",$D1763-($D1763*TAXAS!$F$27))/12))))))))))))))))))))))))/1</f>
        <v>0</v>
      </c>
      <c r="J1763" s="8">
        <f t="shared" si="0"/>
        <v>0</v>
      </c>
      <c r="K1763" s="10" t="b">
        <f>IF($B1763="PARCELADO ATÉ 3X",($D1763-($D1763*TAXAS!$D$4))-$J1763)</f>
        <v>0</v>
      </c>
      <c r="L1763" s="10" t="b">
        <f>IF($B1763="PARCELADO ATÉ 6X",($D1763-($D1763*TAXAS!$E$4))-$J1763)</f>
        <v>0</v>
      </c>
      <c r="M1763" s="10" t="b">
        <f>IF($B1763="PARCELADO ATÉ 12X",($D1763-($D1763*TAXAS!$F$4))-$J1763)</f>
        <v>0</v>
      </c>
      <c r="N1763" s="8">
        <f t="shared" si="1"/>
        <v>0</v>
      </c>
      <c r="O1763" s="10">
        <f t="shared" si="2"/>
        <v>0</v>
      </c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</row>
    <row r="1764" spans="1:31" ht="15.75" customHeight="1" x14ac:dyDescent="0.2">
      <c r="A1764" s="3"/>
      <c r="B1764" s="5"/>
      <c r="C1764" s="6"/>
      <c r="D1764" s="42"/>
      <c r="E1764" s="8">
        <f>IF($A1764="VISA",IF($B1764="DÉBITO",$D1764-($D1764*TAXAS!$B$4)),IF($A1764="MASTER",IF($B1764="DÉBITO",$D1764-($D1764*TAXAS!$B$5)),IF($A1764="ELO", IF($B1764="DÉBITO",$D1764-($D1764*TAXAS!$B$6)),IF($A1764="HIPERCARD",IF($B1764="DÉBITO",$D1764-($D1764*TAXAS!$B$7)),IF($A1764="DINERS",IF($B1764="DÉBITO",$D1764-($D1764*TAXAS!$B$8)),IF($A1764="AMERICA EXPRESS",IF($B1764="DÉBITO",$D1764-($D1764*TAXAS!$B$9)),IF($A1764=TAXAS!$A$10,IF($B1764="DÉBITO",$D1764-($D1764*TAXAS!$B$10)), IF($A1764=TAXAS!$A$11,IF($B1764="DÉBITO",$D1764-($D1764*TAXAS!$B$11)), IF($A1764=TAXAS!$A$12,IF($B1764="DÉBITO",$D1764-($D1764*TAXAS!$B$12)), IF($A1764=TAXAS!$A$13,IF($B1764="DÉBITO",$D1764-($D1764*TAXAS!$B$13)), IF($A1764=TAXAS!$A$14,IF($B1764="DÉBITO",$D1764-($D1764*TAXAS!$B$14)), IF($A1764=TAXAS!$A$15,IF($B1764="DÉBITO",$D1764-($D1764*TAXAS!$B$15)), IF($A1764=TAXAS!$A$16,IF($B1764="DÉBITO",$D1764-($D1764*TAXAS!$B$16)), IF($A1764=TAXAS!$A$17,IF($B1764="DÉBITO",$D1764-($D1764*TAXAS!$B$17)), IF($A1764=TAXAS!$A$18,IF($B1764="DÉBITO",$D1764-($D1764*TAXAS!$B$18)), IF($A1764=TAXAS!$A$19,IF($B1764="DÉBITO",$D1764-($D1764*TAXAS!$B$19)), IF($A1764=TAXAS!$A$20,IF($B1764="DÉBITO",$D1764-($D1764*TAXAS!$B$20)), IF($A1764=TAXAS!$A$21,IF($B1764="DÉBITO",$D1764-($D1764*TAXAS!$B$21)), IF($A1764=TAXAS!$A$22,IF($B1764="DÉBITO",$D1764-($D1764*TAXAS!$B$22)), IF($A1764=TAXAS!$A$23,IF($B1764="DÉBITO",$D1764-($D1764*TAXAS!$B$23)), IF($A1764=TAXAS!$A$24,IF($B1764="DÉBITO",$D1764-($D1764*TAXAS!$B$24)), IF($A1764=TAXAS!$A$25,IF($B1764="DÉBITO",$D1764-($D1764*TAXAS!$B$25)), IF($A1764=TAXAS!$A$26,IF($B1764="DÉBITO",$D1764-($D1764*TAXAS!$B$26)), IF($A1764=TAXAS!$A$27,IF($B1764="DÉBITO",$D1764-($D1764*TAXAS!$B$27))))))))))))))))))))))))))/1</f>
        <v>0</v>
      </c>
      <c r="F1764" s="8">
        <f>IF($A1764="VISA",IF($B1764="CRÉDITO",$D1764-($D1764*TAXAS!$C$4)),IF($A1764="MASTER",IF($B1764="CRÉDITO",$D1764-($D1764*TAXAS!$C$5)),IF($A1764="ELO", IF($B1764="CRÉDITO",$D1764-($D1764*TAXAS!$C$6)),IF($A1764="HIPERCARD",IF($B1764="CRÉDITO",$D1764-($D1764*TAXAS!$C$7)),IF($A1764="DINERS",IF($B1764="CRÉDITO",$D1764-($D1764*TAXAS!$C$8)),IF($A1764="AMERICA EXPRESS",IF($B1764="CRÉDITO",$D1764-($D1764*TAXAS!$C$9)),IF($A1764=TAXAS!$A$10,IF($B1764="CRÉDITO",$D1764-($D1764*TAXAS!$C$10)), IF($A1764=TAXAS!$A$11,IF($B1764="CRÉDITO",$D1764-($D1764*TAXAS!$C$11)), IF($A1764=TAXAS!$A$12,IF($B1764="CRÉDITO",$D1764-($D1764*TAXAS!$C$12)), IF($A1764=TAXAS!$A$13,IF($B1764="CRÉDITO",$D1764-($D1764*TAXAS!$C$13)), IF($A1764=TAXAS!$A$14,IF($B1764="CRÉDITO",$D1764-($D1764*TAXAS!$C$14)), IF($A1764=TAXAS!$A$15,IF($B1764="CRÉDITO",$D1764-($D1764*TAXAS!$C$15)), IF($A1764=TAXAS!$A$16,IF($B1764="CRÉDITO",$D1764-($D1764*TAXAS!$C$16)), IF($A1764=TAXAS!$A$17,IF($B1764="CRÉDITO",$D1764-($D1764*TAXAS!$C$17)), IF($A1764=TAXAS!$A$18,IF($B1764="CRÉDITO",$D1764-($D1764*TAXAS!$C$18)), IF($A1764=TAXAS!$A$19,IF($B1764="CRÉDITO",$D1764-($D1764*TAXAS!$C$19)), IF($A1764=TAXAS!$A$20,IF($B1764="CRÉDITO",$D1764-($D1764*TAXAS!$C$20)), IF($A1764=TAXAS!$A$21,IF($B1764="CRÉDITO",$D1764-($D1764*TAXAS!$C$21)), IF($A1764=TAXAS!$A$22,IF($B1764="CRÉDITO",$D1764-($D1764*TAXAS!$C$22)), IF($A1764=TAXAS!$A$23,IF($B1764="CRÉDITO",$D1764-($D1764*TAXAS!$C$23)), IF($A1764=TAXAS!$A$24,IF($B1764="CRÉDITO",$D1764-($D1764*TAXAS!$C$24)), IF($A1764=TAXAS!$A$25,IF($B1764="CRÉDITO",$D1764-($D1764*TAXAS!$C$25)), IF($A1764=TAXAS!$A$26,IF($B1764="CRÉDITO",$D1764-($D1764*TAXAS!$C$26)), IF($A1764=TAXAS!$A$27,IF($B1764="CRÉDITO",$D1764-($D1764*TAXAS!$C$27))))))))))))))))))))))))))/1</f>
        <v>0</v>
      </c>
      <c r="G1764" s="9">
        <f>IF($A1764="VISA",IF($B1764="PARCELADO ATÉ 3X",$D1764-(D1764*TAXAS!$D$4))/3,IF($A1764="MASTER",IF($B1764="PARCELADO ATÉ 3X",$D1764-(D1764*TAXAS!$D$5))/3,IF($A1764="ELO",IF($B1764="PARCELADO ATÉ 3X",$D1764-(D1764*TAXAS!$D$6))/3,IF($A1764="HIPERCARD",IF($B1764="PARCELADO ATÉ 3X",$D1764-(D1764*TAXAS!$D$7))/3,IF($A1764="DINERS",IF($B1764="PARCELADO ATÉ 3X",$D1764-(D1764*TAXAS!$D$8))/3,IF($A1764="AMERICA EXPRESS",IF($B1764="PARCELADO ATÉ 3X",$D1764-(D1764*TAXAS!$D$9))/3,IF($A1764=TAXAS!$A$10,IF($B1764="PARCELADO ATÉ 3X",$D1764-($D1764*TAXAS!$D$10))/3,IF($A1764=TAXAS!$A$11,IF($B1764="PARCELADO ATÉ 3X",$D1764-($D1764*TAXAS!$D$11))/3,IF($A1764=TAXAS!$A$12,IF($B1764="PARCELADO ATÉ 3X",$D1764-($D1764*TAXAS!$D$12))/3,IF($A1764=TAXAS!$A$13,IF($B1764="PARCELADO ATÉ 3X",$D1764-($D1764*TAXAS!$D$13))/3,IF($A1764=TAXAS!$A$14,IF($B1764="PARCELADO ATÉ 3X",$D1764-($D1764*TAXAS!$D$14))/3,IF($A1764=TAXAS!$A$15,IF($B1764="PARCELADO ATÉ 3X",$D1764-($D1764*TAXAS!$D$15))/3,IF($A1764=TAXAS!$A$16,IF($B1764="PARCELADO ATÉ 3X",$D1764-($D1764*TAXAS!$D$16))/3,IF($A1764=TAXAS!$A$17,IF($B1764="PARCELADO ATÉ 3X",$D1764-($D1764*TAXAS!$D$17))/3,IF($A1764=TAXAS!$A$18,IF($B1764="PARCELADO ATÉ 3X",$D1764-($D1764*TAXAS!$D$18))/3,IF($A1764=TAXAS!$A$19,IF($B1764="PARCELADO ATÉ 3X",$D1764-($D1764*TAXAS!$D$19))/3,IF($A1764=TAXAS!$A$20,IF($B1764="PARCELADO ATÉ 3X",$D1764-($D1764*TAXAS!$D$20))/3,IF($A1764=TAXAS!$A$21,IF($B1764="PARCELADO ATÉ 3X",$D1764-($D1764*TAXAS!$D$21))/3,IF($A1764=TAXAS!$A$22,IF($B1764="PARCELADO ATÉ 3X",$D1764-($D1764*TAXAS!$D$22))/3,IF($A1764=TAXAS!$A$23,IF($B1764="PARCELADO ATÉ 3X",$D1764-($D1764*TAXAS!$D$23))/3,IF($A1764=TAXAS!$A$24,IF($B1764="PARCELADO ATÉ 3X",$D1764-($D1764*TAXAS!$D$24))/3,IF($A1764=TAXAS!$A$25,IF($B1764="PARCELADO ATÉ 3X",$D1764-($D1764*TAXAS!$D$25))/3,IF($A1764=TAXAS!$A$26,IF($B1764="PARCELADO ATÉ 3X",$D1764-($D1764*TAXAS!$D$26))/3,IF($A1764=TAXAS!$A$27,IF($B1764="PARCELADO ATÉ 3X",$D1764-($D1764*TAXAS!$D$27))/3))))))))))))))))))))))))/1</f>
        <v>0</v>
      </c>
      <c r="H1764" s="9">
        <f>IF($A1764="VISA",IF($B1764="PARCELADO ATÉ 6X",$D1764-(D1764*TAXAS!$E$4))/6,IF($A1764="MASTER",IF($B1764="PARCELADO ATÉ 6X",$D1764-(D1764*TAXAS!$E$5))/6,IF($A1764="ELO",IF($B1764="PARCELADO ATÉ 6X",$D1764-(D1764*TAXAS!$E$6))/6,IF($A1764="HIPERCARD",IF($B1764="PARCELADO ATÉ 6X",$D1764-(D1764*TAXAS!$E$7))/6,IF($A1764="DINERS",IF($B1764="PARCELADO ATÉ 6X",$D1764-(D1764*TAXAS!$E$8))/6,IF($A1764="AMERICA EXPRESS",IF($B1764="PARCELADO ATÉ 6X",$D1764-(D1764*TAXAS!$E$9))/6,IF($A1764=TAXAS!$A$10,IF($B1764="PARCELADO ATÉ 6X",$D1764-($D1764*TAXAS!$E$10))/6,IF($A1764=TAXAS!$A$11,IF($B1764="PARCELADO ATÉ 6X",$D1764-($D1764*TAXAS!$E$11))/6,IF($A1764=TAXAS!$A$12,IF($B1764="PARCELADO ATÉ 6X",$D1764-($D1764*TAXAS!$E$12))/6,IF($A1764=TAXAS!$A$13,IF($B1764="PARCELADO ATÉ 6X",$D1764-($D1764*TAXAS!$E$13))/6,IF($A1764=TAXAS!$A$14,IF($B1764="PARCELADO ATÉ 6X",$D1764-($D1764*TAXAS!$E$14))/6,IF($A1764=TAXAS!$A$15,IF($B1764="PARCELADO ATÉ 6X",$D1764-($D1764*TAXAS!$E$15))/6,IF($A1764=TAXAS!$A$16,IF($B1764="PARCELADO ATÉ 6X",$D1764-($D1764*TAXAS!$E$16))/6,IF($A1764=TAXAS!$A$17,IF($B1764="PARCELADO ATÉ 6X",$D1764-($D1764*TAXAS!$E$17))/6,IF($A1764=TAXAS!$A$18,IF($B1764="PARCELADO ATÉ 6X",$D1764-($D1764*TAXAS!$E$18))/6,IF($A1764=TAXAS!$A$19,IF($B1764="PARCELADO ATÉ 6X",$D1764-($D1764*TAXAS!$E$19))/6,IF($A1764=TAXAS!$A$20,IF($B1764="PARCELADO ATÉ 6X",$D1764-($D1764*TAXAS!$E$20))/6,IF($A1764=TAXAS!$A$21,IF($B1764="PARCELADO ATÉ 6X",$D1764-($D1764*TAXAS!$E$21))/6,IF($A1764=TAXAS!$A$22,IF($B1764="PARCELADO ATÉ 6X",$D1764-($D1764*TAXAS!$E$22))/6,IF($A1764=TAXAS!$A$23,IF($B1764="PARCELADO ATÉ 6X",$D1764-($D1764*TAXAS!$E$23))/6,IF($A1764=TAXAS!$A$24,IF($B1764="PARCELADO ATÉ 6X",$D1764-($D1764*TAXAS!$E$24))/6,IF($A1764=TAXAS!$A$25,IF($B1764="PARCELADO ATÉ 6X",$D1764-($D1764*TAXAS!$E$25))/6,IF($A1764=TAXAS!$A$26,IF($B1764="PARCELADO ATÉ 6X",$D1764-($D1764*TAXAS!$E$26))/6,IF($A1764=TAXAS!$A$27,IF($B1764="PARCELADO ATÉ 6X",$D1764-($D1764*TAXAS!$E$27))/6))))))))))))))))))))))))/1</f>
        <v>0</v>
      </c>
      <c r="I1764" s="9">
        <f>IF($A1764="VISA",IF($B1764="PARCELADO ATÉ 12X",$D1764-(D1764*TAXAS!$F$4))/12,IF($A1764="MASTER",IF($B1764="PARCELADO ATÉ 12X",$D1764-(D1764*TAXAS!$F$5))/12,IF($A1764="ELO",IF($B1764="PARCELADO ATÉ 12X",$D1764-(D1764*TAXAS!$F$6))/12,IF($A1764="HIPERCARD",IF($B1764="PARCELADO ATÉ 12X",$D1764-(D1764*TAXAS!$F$7))/12,IF($A1764="DINERS",IF($B1764="PARCELADO ATÉ 12X",$D1764-(D1764*TAXAS!$F$8))/12,IF($A1764="AMERICA EXPRESS",IF($B1764="PARCELADO ATÉ 12X",$D1764-(D1764*TAXAS!$F$9))/12,IF($A1764=TAXAS!$A$10,IF($B1764="PARCELADO ATÉ 12X",$D1764-($D1764*TAXAS!$F$10))/12,IF($A1764=TAXAS!$A$11,IF($B1764="PARCELADO ATÉ 12X",$D1764-($D1764*TAXAS!$F$11))/12,IF($A1764=TAXAS!$A$12,IF($B1764="PARCELADO ATÉ 12X",$D1764-($D1764*TAXAS!$F$12))/12,IF($A1764=TAXAS!$A$13,IF($B1764="PARCELADO ATÉ 12X",$D1764-($D1764*TAXAS!$F$13))/12,IF($A1764=TAXAS!$A$14,IF($B1764="PARCELADO ATÉ 12X",$D1764-($D1764*TAXAS!$F$14))/12,IF($A1764=TAXAS!$A$15,IF($B1764="PARCELADO ATÉ 12X",$D1764-($D1764*TAXAS!$F$15))/12,IF($A1764=TAXAS!$A$16,IF($B1764="PARCELADO ATÉ 12X",$D1764-($D1764*TAXAS!$F$16))/12,IF($A1764=TAXAS!$A$17,IF($B1764="PARCELADO ATÉ 12X",$D1764-($D1764*TAXAS!$F$17))/12,IF($A1764=TAXAS!$A$18,IF($B1764="PARCELADO ATÉ 12X",$D1764-($D1764*TAXAS!$F$18))/12,IF($A1764=TAXAS!$A$19,IF($B1764="PARCELADO ATÉ 12X",$D1764-($D1764*TAXAS!$F$19))/12,IF($A1764=TAXAS!$A$20,IF($B1764="PARCELADO ATÉ 12X",$D1764-($D1764*TAXAS!$F$20))/12,IF($A1764=TAXAS!$A$21,IF($B1764="PARCELADO ATÉ 12X",$D1764-($D1764*TAXAS!$F$21))/12,IF($A1764=TAXAS!$A$22,IF($B1764="PARCELADO ATÉ 12X",$D1764-($D1764*TAXAS!$F$22))/12,IF($A1764=TAXAS!$A$23,IF($B1764="PARCELADO ATÉ 12X",$D1764-($D1764*TAXAS!$F$23))/12,IF($A1764=TAXAS!$A$24,IF($B1764="PARCELADO ATÉ 12X",$D1764-($D1764*TAXAS!$F$24))/12,IF($A1764=TAXAS!$A$25,IF($B1764="PARCELADO ATÉ 12X",$D1764-($D1764*TAXAS!$F$25))/12,IF($A1764=TAXAS!$A$26,IF($B1764="PARCELADO ATÉ 12X",$D1764-($D1764*TAXAS!$F$26))/12,IF($A1764=TAXAS!$A$27,IF($B1764="PARCELADO ATÉ 12X",$D1764-($D1764*TAXAS!$F$27))/12))))))))))))))))))))))))/1</f>
        <v>0</v>
      </c>
      <c r="J1764" s="8">
        <f t="shared" si="0"/>
        <v>0</v>
      </c>
      <c r="K1764" s="10" t="b">
        <f>IF($B1764="PARCELADO ATÉ 3X",($D1764-($D1764*TAXAS!$D$4))-$J1764)</f>
        <v>0</v>
      </c>
      <c r="L1764" s="10" t="b">
        <f>IF($B1764="PARCELADO ATÉ 6X",($D1764-($D1764*TAXAS!$E$4))-$J1764)</f>
        <v>0</v>
      </c>
      <c r="M1764" s="10" t="b">
        <f>IF($B1764="PARCELADO ATÉ 12X",($D1764-($D1764*TAXAS!$F$4))-$J1764)</f>
        <v>0</v>
      </c>
      <c r="N1764" s="8">
        <f t="shared" si="1"/>
        <v>0</v>
      </c>
      <c r="O1764" s="10">
        <f t="shared" si="2"/>
        <v>0</v>
      </c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</row>
    <row r="1765" spans="1:31" ht="15.75" customHeight="1" x14ac:dyDescent="0.2">
      <c r="A1765" s="3"/>
      <c r="B1765" s="5"/>
      <c r="C1765" s="6"/>
      <c r="D1765" s="42"/>
      <c r="E1765" s="8">
        <f>IF($A1765="VISA",IF($B1765="DÉBITO",$D1765-($D1765*TAXAS!$B$4)),IF($A1765="MASTER",IF($B1765="DÉBITO",$D1765-($D1765*TAXAS!$B$5)),IF($A1765="ELO", IF($B1765="DÉBITO",$D1765-($D1765*TAXAS!$B$6)),IF($A1765="HIPERCARD",IF($B1765="DÉBITO",$D1765-($D1765*TAXAS!$B$7)),IF($A1765="DINERS",IF($B1765="DÉBITO",$D1765-($D1765*TAXAS!$B$8)),IF($A1765="AMERICA EXPRESS",IF($B1765="DÉBITO",$D1765-($D1765*TAXAS!$B$9)),IF($A1765=TAXAS!$A$10,IF($B1765="DÉBITO",$D1765-($D1765*TAXAS!$B$10)), IF($A1765=TAXAS!$A$11,IF($B1765="DÉBITO",$D1765-($D1765*TAXAS!$B$11)), IF($A1765=TAXAS!$A$12,IF($B1765="DÉBITO",$D1765-($D1765*TAXAS!$B$12)), IF($A1765=TAXAS!$A$13,IF($B1765="DÉBITO",$D1765-($D1765*TAXAS!$B$13)), IF($A1765=TAXAS!$A$14,IF($B1765="DÉBITO",$D1765-($D1765*TAXAS!$B$14)), IF($A1765=TAXAS!$A$15,IF($B1765="DÉBITO",$D1765-($D1765*TAXAS!$B$15)), IF($A1765=TAXAS!$A$16,IF($B1765="DÉBITO",$D1765-($D1765*TAXAS!$B$16)), IF($A1765=TAXAS!$A$17,IF($B1765="DÉBITO",$D1765-($D1765*TAXAS!$B$17)), IF($A1765=TAXAS!$A$18,IF($B1765="DÉBITO",$D1765-($D1765*TAXAS!$B$18)), IF($A1765=TAXAS!$A$19,IF($B1765="DÉBITO",$D1765-($D1765*TAXAS!$B$19)), IF($A1765=TAXAS!$A$20,IF($B1765="DÉBITO",$D1765-($D1765*TAXAS!$B$20)), IF($A1765=TAXAS!$A$21,IF($B1765="DÉBITO",$D1765-($D1765*TAXAS!$B$21)), IF($A1765=TAXAS!$A$22,IF($B1765="DÉBITO",$D1765-($D1765*TAXAS!$B$22)), IF($A1765=TAXAS!$A$23,IF($B1765="DÉBITO",$D1765-($D1765*TAXAS!$B$23)), IF($A1765=TAXAS!$A$24,IF($B1765="DÉBITO",$D1765-($D1765*TAXAS!$B$24)), IF($A1765=TAXAS!$A$25,IF($B1765="DÉBITO",$D1765-($D1765*TAXAS!$B$25)), IF($A1765=TAXAS!$A$26,IF($B1765="DÉBITO",$D1765-($D1765*TAXAS!$B$26)), IF($A1765=TAXAS!$A$27,IF($B1765="DÉBITO",$D1765-($D1765*TAXAS!$B$27))))))))))))))))))))))))))/1</f>
        <v>0</v>
      </c>
      <c r="F1765" s="8">
        <f>IF($A1765="VISA",IF($B1765="CRÉDITO",$D1765-($D1765*TAXAS!$C$4)),IF($A1765="MASTER",IF($B1765="CRÉDITO",$D1765-($D1765*TAXAS!$C$5)),IF($A1765="ELO", IF($B1765="CRÉDITO",$D1765-($D1765*TAXAS!$C$6)),IF($A1765="HIPERCARD",IF($B1765="CRÉDITO",$D1765-($D1765*TAXAS!$C$7)),IF($A1765="DINERS",IF($B1765="CRÉDITO",$D1765-($D1765*TAXAS!$C$8)),IF($A1765="AMERICA EXPRESS",IF($B1765="CRÉDITO",$D1765-($D1765*TAXAS!$C$9)),IF($A1765=TAXAS!$A$10,IF($B1765="CRÉDITO",$D1765-($D1765*TAXAS!$C$10)), IF($A1765=TAXAS!$A$11,IF($B1765="CRÉDITO",$D1765-($D1765*TAXAS!$C$11)), IF($A1765=TAXAS!$A$12,IF($B1765="CRÉDITO",$D1765-($D1765*TAXAS!$C$12)), IF($A1765=TAXAS!$A$13,IF($B1765="CRÉDITO",$D1765-($D1765*TAXAS!$C$13)), IF($A1765=TAXAS!$A$14,IF($B1765="CRÉDITO",$D1765-($D1765*TAXAS!$C$14)), IF($A1765=TAXAS!$A$15,IF($B1765="CRÉDITO",$D1765-($D1765*TAXAS!$C$15)), IF($A1765=TAXAS!$A$16,IF($B1765="CRÉDITO",$D1765-($D1765*TAXAS!$C$16)), IF($A1765=TAXAS!$A$17,IF($B1765="CRÉDITO",$D1765-($D1765*TAXAS!$C$17)), IF($A1765=TAXAS!$A$18,IF($B1765="CRÉDITO",$D1765-($D1765*TAXAS!$C$18)), IF($A1765=TAXAS!$A$19,IF($B1765="CRÉDITO",$D1765-($D1765*TAXAS!$C$19)), IF($A1765=TAXAS!$A$20,IF($B1765="CRÉDITO",$D1765-($D1765*TAXAS!$C$20)), IF($A1765=TAXAS!$A$21,IF($B1765="CRÉDITO",$D1765-($D1765*TAXAS!$C$21)), IF($A1765=TAXAS!$A$22,IF($B1765="CRÉDITO",$D1765-($D1765*TAXAS!$C$22)), IF($A1765=TAXAS!$A$23,IF($B1765="CRÉDITO",$D1765-($D1765*TAXAS!$C$23)), IF($A1765=TAXAS!$A$24,IF($B1765="CRÉDITO",$D1765-($D1765*TAXAS!$C$24)), IF($A1765=TAXAS!$A$25,IF($B1765="CRÉDITO",$D1765-($D1765*TAXAS!$C$25)), IF($A1765=TAXAS!$A$26,IF($B1765="CRÉDITO",$D1765-($D1765*TAXAS!$C$26)), IF($A1765=TAXAS!$A$27,IF($B1765="CRÉDITO",$D1765-($D1765*TAXAS!$C$27))))))))))))))))))))))))))/1</f>
        <v>0</v>
      </c>
      <c r="G1765" s="9">
        <f>IF($A1765="VISA",IF($B1765="PARCELADO ATÉ 3X",$D1765-(D1765*TAXAS!$D$4))/3,IF($A1765="MASTER",IF($B1765="PARCELADO ATÉ 3X",$D1765-(D1765*TAXAS!$D$5))/3,IF($A1765="ELO",IF($B1765="PARCELADO ATÉ 3X",$D1765-(D1765*TAXAS!$D$6))/3,IF($A1765="HIPERCARD",IF($B1765="PARCELADO ATÉ 3X",$D1765-(D1765*TAXAS!$D$7))/3,IF($A1765="DINERS",IF($B1765="PARCELADO ATÉ 3X",$D1765-(D1765*TAXAS!$D$8))/3,IF($A1765="AMERICA EXPRESS",IF($B1765="PARCELADO ATÉ 3X",$D1765-(D1765*TAXAS!$D$9))/3,IF($A1765=TAXAS!$A$10,IF($B1765="PARCELADO ATÉ 3X",$D1765-($D1765*TAXAS!$D$10))/3,IF($A1765=TAXAS!$A$11,IF($B1765="PARCELADO ATÉ 3X",$D1765-($D1765*TAXAS!$D$11))/3,IF($A1765=TAXAS!$A$12,IF($B1765="PARCELADO ATÉ 3X",$D1765-($D1765*TAXAS!$D$12))/3,IF($A1765=TAXAS!$A$13,IF($B1765="PARCELADO ATÉ 3X",$D1765-($D1765*TAXAS!$D$13))/3,IF($A1765=TAXAS!$A$14,IF($B1765="PARCELADO ATÉ 3X",$D1765-($D1765*TAXAS!$D$14))/3,IF($A1765=TAXAS!$A$15,IF($B1765="PARCELADO ATÉ 3X",$D1765-($D1765*TAXAS!$D$15))/3,IF($A1765=TAXAS!$A$16,IF($B1765="PARCELADO ATÉ 3X",$D1765-($D1765*TAXAS!$D$16))/3,IF($A1765=TAXAS!$A$17,IF($B1765="PARCELADO ATÉ 3X",$D1765-($D1765*TAXAS!$D$17))/3,IF($A1765=TAXAS!$A$18,IF($B1765="PARCELADO ATÉ 3X",$D1765-($D1765*TAXAS!$D$18))/3,IF($A1765=TAXAS!$A$19,IF($B1765="PARCELADO ATÉ 3X",$D1765-($D1765*TAXAS!$D$19))/3,IF($A1765=TAXAS!$A$20,IF($B1765="PARCELADO ATÉ 3X",$D1765-($D1765*TAXAS!$D$20))/3,IF($A1765=TAXAS!$A$21,IF($B1765="PARCELADO ATÉ 3X",$D1765-($D1765*TAXAS!$D$21))/3,IF($A1765=TAXAS!$A$22,IF($B1765="PARCELADO ATÉ 3X",$D1765-($D1765*TAXAS!$D$22))/3,IF($A1765=TAXAS!$A$23,IF($B1765="PARCELADO ATÉ 3X",$D1765-($D1765*TAXAS!$D$23))/3,IF($A1765=TAXAS!$A$24,IF($B1765="PARCELADO ATÉ 3X",$D1765-($D1765*TAXAS!$D$24))/3,IF($A1765=TAXAS!$A$25,IF($B1765="PARCELADO ATÉ 3X",$D1765-($D1765*TAXAS!$D$25))/3,IF($A1765=TAXAS!$A$26,IF($B1765="PARCELADO ATÉ 3X",$D1765-($D1765*TAXAS!$D$26))/3,IF($A1765=TAXAS!$A$27,IF($B1765="PARCELADO ATÉ 3X",$D1765-($D1765*TAXAS!$D$27))/3))))))))))))))))))))))))/1</f>
        <v>0</v>
      </c>
      <c r="H1765" s="9">
        <f>IF($A1765="VISA",IF($B1765="PARCELADO ATÉ 6X",$D1765-(D1765*TAXAS!$E$4))/6,IF($A1765="MASTER",IF($B1765="PARCELADO ATÉ 6X",$D1765-(D1765*TAXAS!$E$5))/6,IF($A1765="ELO",IF($B1765="PARCELADO ATÉ 6X",$D1765-(D1765*TAXAS!$E$6))/6,IF($A1765="HIPERCARD",IF($B1765="PARCELADO ATÉ 6X",$D1765-(D1765*TAXAS!$E$7))/6,IF($A1765="DINERS",IF($B1765="PARCELADO ATÉ 6X",$D1765-(D1765*TAXAS!$E$8))/6,IF($A1765="AMERICA EXPRESS",IF($B1765="PARCELADO ATÉ 6X",$D1765-(D1765*TAXAS!$E$9))/6,IF($A1765=TAXAS!$A$10,IF($B1765="PARCELADO ATÉ 6X",$D1765-($D1765*TAXAS!$E$10))/6,IF($A1765=TAXAS!$A$11,IF($B1765="PARCELADO ATÉ 6X",$D1765-($D1765*TAXAS!$E$11))/6,IF($A1765=TAXAS!$A$12,IF($B1765="PARCELADO ATÉ 6X",$D1765-($D1765*TAXAS!$E$12))/6,IF($A1765=TAXAS!$A$13,IF($B1765="PARCELADO ATÉ 6X",$D1765-($D1765*TAXAS!$E$13))/6,IF($A1765=TAXAS!$A$14,IF($B1765="PARCELADO ATÉ 6X",$D1765-($D1765*TAXAS!$E$14))/6,IF($A1765=TAXAS!$A$15,IF($B1765="PARCELADO ATÉ 6X",$D1765-($D1765*TAXAS!$E$15))/6,IF($A1765=TAXAS!$A$16,IF($B1765="PARCELADO ATÉ 6X",$D1765-($D1765*TAXAS!$E$16))/6,IF($A1765=TAXAS!$A$17,IF($B1765="PARCELADO ATÉ 6X",$D1765-($D1765*TAXAS!$E$17))/6,IF($A1765=TAXAS!$A$18,IF($B1765="PARCELADO ATÉ 6X",$D1765-($D1765*TAXAS!$E$18))/6,IF($A1765=TAXAS!$A$19,IF($B1765="PARCELADO ATÉ 6X",$D1765-($D1765*TAXAS!$E$19))/6,IF($A1765=TAXAS!$A$20,IF($B1765="PARCELADO ATÉ 6X",$D1765-($D1765*TAXAS!$E$20))/6,IF($A1765=TAXAS!$A$21,IF($B1765="PARCELADO ATÉ 6X",$D1765-($D1765*TAXAS!$E$21))/6,IF($A1765=TAXAS!$A$22,IF($B1765="PARCELADO ATÉ 6X",$D1765-($D1765*TAXAS!$E$22))/6,IF($A1765=TAXAS!$A$23,IF($B1765="PARCELADO ATÉ 6X",$D1765-($D1765*TAXAS!$E$23))/6,IF($A1765=TAXAS!$A$24,IF($B1765="PARCELADO ATÉ 6X",$D1765-($D1765*TAXAS!$E$24))/6,IF($A1765=TAXAS!$A$25,IF($B1765="PARCELADO ATÉ 6X",$D1765-($D1765*TAXAS!$E$25))/6,IF($A1765=TAXAS!$A$26,IF($B1765="PARCELADO ATÉ 6X",$D1765-($D1765*TAXAS!$E$26))/6,IF($A1765=TAXAS!$A$27,IF($B1765="PARCELADO ATÉ 6X",$D1765-($D1765*TAXAS!$E$27))/6))))))))))))))))))))))))/1</f>
        <v>0</v>
      </c>
      <c r="I1765" s="9">
        <f>IF($A1765="VISA",IF($B1765="PARCELADO ATÉ 12X",$D1765-(D1765*TAXAS!$F$4))/12,IF($A1765="MASTER",IF($B1765="PARCELADO ATÉ 12X",$D1765-(D1765*TAXAS!$F$5))/12,IF($A1765="ELO",IF($B1765="PARCELADO ATÉ 12X",$D1765-(D1765*TAXAS!$F$6))/12,IF($A1765="HIPERCARD",IF($B1765="PARCELADO ATÉ 12X",$D1765-(D1765*TAXAS!$F$7))/12,IF($A1765="DINERS",IF($B1765="PARCELADO ATÉ 12X",$D1765-(D1765*TAXAS!$F$8))/12,IF($A1765="AMERICA EXPRESS",IF($B1765="PARCELADO ATÉ 12X",$D1765-(D1765*TAXAS!$F$9))/12,IF($A1765=TAXAS!$A$10,IF($B1765="PARCELADO ATÉ 12X",$D1765-($D1765*TAXAS!$F$10))/12,IF($A1765=TAXAS!$A$11,IF($B1765="PARCELADO ATÉ 12X",$D1765-($D1765*TAXAS!$F$11))/12,IF($A1765=TAXAS!$A$12,IF($B1765="PARCELADO ATÉ 12X",$D1765-($D1765*TAXAS!$F$12))/12,IF($A1765=TAXAS!$A$13,IF($B1765="PARCELADO ATÉ 12X",$D1765-($D1765*TAXAS!$F$13))/12,IF($A1765=TAXAS!$A$14,IF($B1765="PARCELADO ATÉ 12X",$D1765-($D1765*TAXAS!$F$14))/12,IF($A1765=TAXAS!$A$15,IF($B1765="PARCELADO ATÉ 12X",$D1765-($D1765*TAXAS!$F$15))/12,IF($A1765=TAXAS!$A$16,IF($B1765="PARCELADO ATÉ 12X",$D1765-($D1765*TAXAS!$F$16))/12,IF($A1765=TAXAS!$A$17,IF($B1765="PARCELADO ATÉ 12X",$D1765-($D1765*TAXAS!$F$17))/12,IF($A1765=TAXAS!$A$18,IF($B1765="PARCELADO ATÉ 12X",$D1765-($D1765*TAXAS!$F$18))/12,IF($A1765=TAXAS!$A$19,IF($B1765="PARCELADO ATÉ 12X",$D1765-($D1765*TAXAS!$F$19))/12,IF($A1765=TAXAS!$A$20,IF($B1765="PARCELADO ATÉ 12X",$D1765-($D1765*TAXAS!$F$20))/12,IF($A1765=TAXAS!$A$21,IF($B1765="PARCELADO ATÉ 12X",$D1765-($D1765*TAXAS!$F$21))/12,IF($A1765=TAXAS!$A$22,IF($B1765="PARCELADO ATÉ 12X",$D1765-($D1765*TAXAS!$F$22))/12,IF($A1765=TAXAS!$A$23,IF($B1765="PARCELADO ATÉ 12X",$D1765-($D1765*TAXAS!$F$23))/12,IF($A1765=TAXAS!$A$24,IF($B1765="PARCELADO ATÉ 12X",$D1765-($D1765*TAXAS!$F$24))/12,IF($A1765=TAXAS!$A$25,IF($B1765="PARCELADO ATÉ 12X",$D1765-($D1765*TAXAS!$F$25))/12,IF($A1765=TAXAS!$A$26,IF($B1765="PARCELADO ATÉ 12X",$D1765-($D1765*TAXAS!$F$26))/12,IF($A1765=TAXAS!$A$27,IF($B1765="PARCELADO ATÉ 12X",$D1765-($D1765*TAXAS!$F$27))/12))))))))))))))))))))))))/1</f>
        <v>0</v>
      </c>
      <c r="J1765" s="8">
        <f t="shared" si="0"/>
        <v>0</v>
      </c>
      <c r="K1765" s="10" t="b">
        <f>IF($B1765="PARCELADO ATÉ 3X",($D1765-($D1765*TAXAS!$D$4))-$J1765)</f>
        <v>0</v>
      </c>
      <c r="L1765" s="10" t="b">
        <f>IF($B1765="PARCELADO ATÉ 6X",($D1765-($D1765*TAXAS!$E$4))-$J1765)</f>
        <v>0</v>
      </c>
      <c r="M1765" s="10" t="b">
        <f>IF($B1765="PARCELADO ATÉ 12X",($D1765-($D1765*TAXAS!$F$4))-$J1765)</f>
        <v>0</v>
      </c>
      <c r="N1765" s="8">
        <f t="shared" si="1"/>
        <v>0</v>
      </c>
      <c r="O1765" s="10">
        <f t="shared" si="2"/>
        <v>0</v>
      </c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</row>
    <row r="1766" spans="1:31" ht="15.75" customHeight="1" x14ac:dyDescent="0.2">
      <c r="A1766" s="3"/>
      <c r="B1766" s="5"/>
      <c r="C1766" s="6"/>
      <c r="D1766" s="42"/>
      <c r="E1766" s="8">
        <f>IF($A1766="VISA",IF($B1766="DÉBITO",$D1766-($D1766*TAXAS!$B$4)),IF($A1766="MASTER",IF($B1766="DÉBITO",$D1766-($D1766*TAXAS!$B$5)),IF($A1766="ELO", IF($B1766="DÉBITO",$D1766-($D1766*TAXAS!$B$6)),IF($A1766="HIPERCARD",IF($B1766="DÉBITO",$D1766-($D1766*TAXAS!$B$7)),IF($A1766="DINERS",IF($B1766="DÉBITO",$D1766-($D1766*TAXAS!$B$8)),IF($A1766="AMERICA EXPRESS",IF($B1766="DÉBITO",$D1766-($D1766*TAXAS!$B$9)),IF($A1766=TAXAS!$A$10,IF($B1766="DÉBITO",$D1766-($D1766*TAXAS!$B$10)), IF($A1766=TAXAS!$A$11,IF($B1766="DÉBITO",$D1766-($D1766*TAXAS!$B$11)), IF($A1766=TAXAS!$A$12,IF($B1766="DÉBITO",$D1766-($D1766*TAXAS!$B$12)), IF($A1766=TAXAS!$A$13,IF($B1766="DÉBITO",$D1766-($D1766*TAXAS!$B$13)), IF($A1766=TAXAS!$A$14,IF($B1766="DÉBITO",$D1766-($D1766*TAXAS!$B$14)), IF($A1766=TAXAS!$A$15,IF($B1766="DÉBITO",$D1766-($D1766*TAXAS!$B$15)), IF($A1766=TAXAS!$A$16,IF($B1766="DÉBITO",$D1766-($D1766*TAXAS!$B$16)), IF($A1766=TAXAS!$A$17,IF($B1766="DÉBITO",$D1766-($D1766*TAXAS!$B$17)), IF($A1766=TAXAS!$A$18,IF($B1766="DÉBITO",$D1766-($D1766*TAXAS!$B$18)), IF($A1766=TAXAS!$A$19,IF($B1766="DÉBITO",$D1766-($D1766*TAXAS!$B$19)), IF($A1766=TAXAS!$A$20,IF($B1766="DÉBITO",$D1766-($D1766*TAXAS!$B$20)), IF($A1766=TAXAS!$A$21,IF($B1766="DÉBITO",$D1766-($D1766*TAXAS!$B$21)), IF($A1766=TAXAS!$A$22,IF($B1766="DÉBITO",$D1766-($D1766*TAXAS!$B$22)), IF($A1766=TAXAS!$A$23,IF($B1766="DÉBITO",$D1766-($D1766*TAXAS!$B$23)), IF($A1766=TAXAS!$A$24,IF($B1766="DÉBITO",$D1766-($D1766*TAXAS!$B$24)), IF($A1766=TAXAS!$A$25,IF($B1766="DÉBITO",$D1766-($D1766*TAXAS!$B$25)), IF($A1766=TAXAS!$A$26,IF($B1766="DÉBITO",$D1766-($D1766*TAXAS!$B$26)), IF($A1766=TAXAS!$A$27,IF($B1766="DÉBITO",$D1766-($D1766*TAXAS!$B$27))))))))))))))))))))))))))/1</f>
        <v>0</v>
      </c>
      <c r="F1766" s="8">
        <f>IF($A1766="VISA",IF($B1766="CRÉDITO",$D1766-($D1766*TAXAS!$C$4)),IF($A1766="MASTER",IF($B1766="CRÉDITO",$D1766-($D1766*TAXAS!$C$5)),IF($A1766="ELO", IF($B1766="CRÉDITO",$D1766-($D1766*TAXAS!$C$6)),IF($A1766="HIPERCARD",IF($B1766="CRÉDITO",$D1766-($D1766*TAXAS!$C$7)),IF($A1766="DINERS",IF($B1766="CRÉDITO",$D1766-($D1766*TAXAS!$C$8)),IF($A1766="AMERICA EXPRESS",IF($B1766="CRÉDITO",$D1766-($D1766*TAXAS!$C$9)),IF($A1766=TAXAS!$A$10,IF($B1766="CRÉDITO",$D1766-($D1766*TAXAS!$C$10)), IF($A1766=TAXAS!$A$11,IF($B1766="CRÉDITO",$D1766-($D1766*TAXAS!$C$11)), IF($A1766=TAXAS!$A$12,IF($B1766="CRÉDITO",$D1766-($D1766*TAXAS!$C$12)), IF($A1766=TAXAS!$A$13,IF($B1766="CRÉDITO",$D1766-($D1766*TAXAS!$C$13)), IF($A1766=TAXAS!$A$14,IF($B1766="CRÉDITO",$D1766-($D1766*TAXAS!$C$14)), IF($A1766=TAXAS!$A$15,IF($B1766="CRÉDITO",$D1766-($D1766*TAXAS!$C$15)), IF($A1766=TAXAS!$A$16,IF($B1766="CRÉDITO",$D1766-($D1766*TAXAS!$C$16)), IF($A1766=TAXAS!$A$17,IF($B1766="CRÉDITO",$D1766-($D1766*TAXAS!$C$17)), IF($A1766=TAXAS!$A$18,IF($B1766="CRÉDITO",$D1766-($D1766*TAXAS!$C$18)), IF($A1766=TAXAS!$A$19,IF($B1766="CRÉDITO",$D1766-($D1766*TAXAS!$C$19)), IF($A1766=TAXAS!$A$20,IF($B1766="CRÉDITO",$D1766-($D1766*TAXAS!$C$20)), IF($A1766=TAXAS!$A$21,IF($B1766="CRÉDITO",$D1766-($D1766*TAXAS!$C$21)), IF($A1766=TAXAS!$A$22,IF($B1766="CRÉDITO",$D1766-($D1766*TAXAS!$C$22)), IF($A1766=TAXAS!$A$23,IF($B1766="CRÉDITO",$D1766-($D1766*TAXAS!$C$23)), IF($A1766=TAXAS!$A$24,IF($B1766="CRÉDITO",$D1766-($D1766*TAXAS!$C$24)), IF($A1766=TAXAS!$A$25,IF($B1766="CRÉDITO",$D1766-($D1766*TAXAS!$C$25)), IF($A1766=TAXAS!$A$26,IF($B1766="CRÉDITO",$D1766-($D1766*TAXAS!$C$26)), IF($A1766=TAXAS!$A$27,IF($B1766="CRÉDITO",$D1766-($D1766*TAXAS!$C$27))))))))))))))))))))))))))/1</f>
        <v>0</v>
      </c>
      <c r="G1766" s="9">
        <f>IF($A1766="VISA",IF($B1766="PARCELADO ATÉ 3X",$D1766-(D1766*TAXAS!$D$4))/3,IF($A1766="MASTER",IF($B1766="PARCELADO ATÉ 3X",$D1766-(D1766*TAXAS!$D$5))/3,IF($A1766="ELO",IF($B1766="PARCELADO ATÉ 3X",$D1766-(D1766*TAXAS!$D$6))/3,IF($A1766="HIPERCARD",IF($B1766="PARCELADO ATÉ 3X",$D1766-(D1766*TAXAS!$D$7))/3,IF($A1766="DINERS",IF($B1766="PARCELADO ATÉ 3X",$D1766-(D1766*TAXAS!$D$8))/3,IF($A1766="AMERICA EXPRESS",IF($B1766="PARCELADO ATÉ 3X",$D1766-(D1766*TAXAS!$D$9))/3,IF($A1766=TAXAS!$A$10,IF($B1766="PARCELADO ATÉ 3X",$D1766-($D1766*TAXAS!$D$10))/3,IF($A1766=TAXAS!$A$11,IF($B1766="PARCELADO ATÉ 3X",$D1766-($D1766*TAXAS!$D$11))/3,IF($A1766=TAXAS!$A$12,IF($B1766="PARCELADO ATÉ 3X",$D1766-($D1766*TAXAS!$D$12))/3,IF($A1766=TAXAS!$A$13,IF($B1766="PARCELADO ATÉ 3X",$D1766-($D1766*TAXAS!$D$13))/3,IF($A1766=TAXAS!$A$14,IF($B1766="PARCELADO ATÉ 3X",$D1766-($D1766*TAXAS!$D$14))/3,IF($A1766=TAXAS!$A$15,IF($B1766="PARCELADO ATÉ 3X",$D1766-($D1766*TAXAS!$D$15))/3,IF($A1766=TAXAS!$A$16,IF($B1766="PARCELADO ATÉ 3X",$D1766-($D1766*TAXAS!$D$16))/3,IF($A1766=TAXAS!$A$17,IF($B1766="PARCELADO ATÉ 3X",$D1766-($D1766*TAXAS!$D$17))/3,IF($A1766=TAXAS!$A$18,IF($B1766="PARCELADO ATÉ 3X",$D1766-($D1766*TAXAS!$D$18))/3,IF($A1766=TAXAS!$A$19,IF($B1766="PARCELADO ATÉ 3X",$D1766-($D1766*TAXAS!$D$19))/3,IF($A1766=TAXAS!$A$20,IF($B1766="PARCELADO ATÉ 3X",$D1766-($D1766*TAXAS!$D$20))/3,IF($A1766=TAXAS!$A$21,IF($B1766="PARCELADO ATÉ 3X",$D1766-($D1766*TAXAS!$D$21))/3,IF($A1766=TAXAS!$A$22,IF($B1766="PARCELADO ATÉ 3X",$D1766-($D1766*TAXAS!$D$22))/3,IF($A1766=TAXAS!$A$23,IF($B1766="PARCELADO ATÉ 3X",$D1766-($D1766*TAXAS!$D$23))/3,IF($A1766=TAXAS!$A$24,IF($B1766="PARCELADO ATÉ 3X",$D1766-($D1766*TAXAS!$D$24))/3,IF($A1766=TAXAS!$A$25,IF($B1766="PARCELADO ATÉ 3X",$D1766-($D1766*TAXAS!$D$25))/3,IF($A1766=TAXAS!$A$26,IF($B1766="PARCELADO ATÉ 3X",$D1766-($D1766*TAXAS!$D$26))/3,IF($A1766=TAXAS!$A$27,IF($B1766="PARCELADO ATÉ 3X",$D1766-($D1766*TAXAS!$D$27))/3))))))))))))))))))))))))/1</f>
        <v>0</v>
      </c>
      <c r="H1766" s="9">
        <f>IF($A1766="VISA",IF($B1766="PARCELADO ATÉ 6X",$D1766-(D1766*TAXAS!$E$4))/6,IF($A1766="MASTER",IF($B1766="PARCELADO ATÉ 6X",$D1766-(D1766*TAXAS!$E$5))/6,IF($A1766="ELO",IF($B1766="PARCELADO ATÉ 6X",$D1766-(D1766*TAXAS!$E$6))/6,IF($A1766="HIPERCARD",IF($B1766="PARCELADO ATÉ 6X",$D1766-(D1766*TAXAS!$E$7))/6,IF($A1766="DINERS",IF($B1766="PARCELADO ATÉ 6X",$D1766-(D1766*TAXAS!$E$8))/6,IF($A1766="AMERICA EXPRESS",IF($B1766="PARCELADO ATÉ 6X",$D1766-(D1766*TAXAS!$E$9))/6,IF($A1766=TAXAS!$A$10,IF($B1766="PARCELADO ATÉ 6X",$D1766-($D1766*TAXAS!$E$10))/6,IF($A1766=TAXAS!$A$11,IF($B1766="PARCELADO ATÉ 6X",$D1766-($D1766*TAXAS!$E$11))/6,IF($A1766=TAXAS!$A$12,IF($B1766="PARCELADO ATÉ 6X",$D1766-($D1766*TAXAS!$E$12))/6,IF($A1766=TAXAS!$A$13,IF($B1766="PARCELADO ATÉ 6X",$D1766-($D1766*TAXAS!$E$13))/6,IF($A1766=TAXAS!$A$14,IF($B1766="PARCELADO ATÉ 6X",$D1766-($D1766*TAXAS!$E$14))/6,IF($A1766=TAXAS!$A$15,IF($B1766="PARCELADO ATÉ 6X",$D1766-($D1766*TAXAS!$E$15))/6,IF($A1766=TAXAS!$A$16,IF($B1766="PARCELADO ATÉ 6X",$D1766-($D1766*TAXAS!$E$16))/6,IF($A1766=TAXAS!$A$17,IF($B1766="PARCELADO ATÉ 6X",$D1766-($D1766*TAXAS!$E$17))/6,IF($A1766=TAXAS!$A$18,IF($B1766="PARCELADO ATÉ 6X",$D1766-($D1766*TAXAS!$E$18))/6,IF($A1766=TAXAS!$A$19,IF($B1766="PARCELADO ATÉ 6X",$D1766-($D1766*TAXAS!$E$19))/6,IF($A1766=TAXAS!$A$20,IF($B1766="PARCELADO ATÉ 6X",$D1766-($D1766*TAXAS!$E$20))/6,IF($A1766=TAXAS!$A$21,IF($B1766="PARCELADO ATÉ 6X",$D1766-($D1766*TAXAS!$E$21))/6,IF($A1766=TAXAS!$A$22,IF($B1766="PARCELADO ATÉ 6X",$D1766-($D1766*TAXAS!$E$22))/6,IF($A1766=TAXAS!$A$23,IF($B1766="PARCELADO ATÉ 6X",$D1766-($D1766*TAXAS!$E$23))/6,IF($A1766=TAXAS!$A$24,IF($B1766="PARCELADO ATÉ 6X",$D1766-($D1766*TAXAS!$E$24))/6,IF($A1766=TAXAS!$A$25,IF($B1766="PARCELADO ATÉ 6X",$D1766-($D1766*TAXAS!$E$25))/6,IF($A1766=TAXAS!$A$26,IF($B1766="PARCELADO ATÉ 6X",$D1766-($D1766*TAXAS!$E$26))/6,IF($A1766=TAXAS!$A$27,IF($B1766="PARCELADO ATÉ 6X",$D1766-($D1766*TAXAS!$E$27))/6))))))))))))))))))))))))/1</f>
        <v>0</v>
      </c>
      <c r="I1766" s="9">
        <f>IF($A1766="VISA",IF($B1766="PARCELADO ATÉ 12X",$D1766-(D1766*TAXAS!$F$4))/12,IF($A1766="MASTER",IF($B1766="PARCELADO ATÉ 12X",$D1766-(D1766*TAXAS!$F$5))/12,IF($A1766="ELO",IF($B1766="PARCELADO ATÉ 12X",$D1766-(D1766*TAXAS!$F$6))/12,IF($A1766="HIPERCARD",IF($B1766="PARCELADO ATÉ 12X",$D1766-(D1766*TAXAS!$F$7))/12,IF($A1766="DINERS",IF($B1766="PARCELADO ATÉ 12X",$D1766-(D1766*TAXAS!$F$8))/12,IF($A1766="AMERICA EXPRESS",IF($B1766="PARCELADO ATÉ 12X",$D1766-(D1766*TAXAS!$F$9))/12,IF($A1766=TAXAS!$A$10,IF($B1766="PARCELADO ATÉ 12X",$D1766-($D1766*TAXAS!$F$10))/12,IF($A1766=TAXAS!$A$11,IF($B1766="PARCELADO ATÉ 12X",$D1766-($D1766*TAXAS!$F$11))/12,IF($A1766=TAXAS!$A$12,IF($B1766="PARCELADO ATÉ 12X",$D1766-($D1766*TAXAS!$F$12))/12,IF($A1766=TAXAS!$A$13,IF($B1766="PARCELADO ATÉ 12X",$D1766-($D1766*TAXAS!$F$13))/12,IF($A1766=TAXAS!$A$14,IF($B1766="PARCELADO ATÉ 12X",$D1766-($D1766*TAXAS!$F$14))/12,IF($A1766=TAXAS!$A$15,IF($B1766="PARCELADO ATÉ 12X",$D1766-($D1766*TAXAS!$F$15))/12,IF($A1766=TAXAS!$A$16,IF($B1766="PARCELADO ATÉ 12X",$D1766-($D1766*TAXAS!$F$16))/12,IF($A1766=TAXAS!$A$17,IF($B1766="PARCELADO ATÉ 12X",$D1766-($D1766*TAXAS!$F$17))/12,IF($A1766=TAXAS!$A$18,IF($B1766="PARCELADO ATÉ 12X",$D1766-($D1766*TAXAS!$F$18))/12,IF($A1766=TAXAS!$A$19,IF($B1766="PARCELADO ATÉ 12X",$D1766-($D1766*TAXAS!$F$19))/12,IF($A1766=TAXAS!$A$20,IF($B1766="PARCELADO ATÉ 12X",$D1766-($D1766*TAXAS!$F$20))/12,IF($A1766=TAXAS!$A$21,IF($B1766="PARCELADO ATÉ 12X",$D1766-($D1766*TAXAS!$F$21))/12,IF($A1766=TAXAS!$A$22,IF($B1766="PARCELADO ATÉ 12X",$D1766-($D1766*TAXAS!$F$22))/12,IF($A1766=TAXAS!$A$23,IF($B1766="PARCELADO ATÉ 12X",$D1766-($D1766*TAXAS!$F$23))/12,IF($A1766=TAXAS!$A$24,IF($B1766="PARCELADO ATÉ 12X",$D1766-($D1766*TAXAS!$F$24))/12,IF($A1766=TAXAS!$A$25,IF($B1766="PARCELADO ATÉ 12X",$D1766-($D1766*TAXAS!$F$25))/12,IF($A1766=TAXAS!$A$26,IF($B1766="PARCELADO ATÉ 12X",$D1766-($D1766*TAXAS!$F$26))/12,IF($A1766=TAXAS!$A$27,IF($B1766="PARCELADO ATÉ 12X",$D1766-($D1766*TAXAS!$F$27))/12))))))))))))))))))))))))/1</f>
        <v>0</v>
      </c>
      <c r="J1766" s="8">
        <f t="shared" si="0"/>
        <v>0</v>
      </c>
      <c r="K1766" s="10" t="b">
        <f>IF($B1766="PARCELADO ATÉ 3X",($D1766-($D1766*TAXAS!$D$4))-$J1766)</f>
        <v>0</v>
      </c>
      <c r="L1766" s="10" t="b">
        <f>IF($B1766="PARCELADO ATÉ 6X",($D1766-($D1766*TAXAS!$E$4))-$J1766)</f>
        <v>0</v>
      </c>
      <c r="M1766" s="10" t="b">
        <f>IF($B1766="PARCELADO ATÉ 12X",($D1766-($D1766*TAXAS!$F$4))-$J1766)</f>
        <v>0</v>
      </c>
      <c r="N1766" s="8">
        <f t="shared" si="1"/>
        <v>0</v>
      </c>
      <c r="O1766" s="10">
        <f t="shared" si="2"/>
        <v>0</v>
      </c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</row>
    <row r="1767" spans="1:31" ht="15.75" customHeight="1" x14ac:dyDescent="0.2">
      <c r="A1767" s="3"/>
      <c r="B1767" s="5"/>
      <c r="C1767" s="6"/>
      <c r="D1767" s="42"/>
      <c r="E1767" s="8">
        <f>IF($A1767="VISA",IF($B1767="DÉBITO",$D1767-($D1767*TAXAS!$B$4)),IF($A1767="MASTER",IF($B1767="DÉBITO",$D1767-($D1767*TAXAS!$B$5)),IF($A1767="ELO", IF($B1767="DÉBITO",$D1767-($D1767*TAXAS!$B$6)),IF($A1767="HIPERCARD",IF($B1767="DÉBITO",$D1767-($D1767*TAXAS!$B$7)),IF($A1767="DINERS",IF($B1767="DÉBITO",$D1767-($D1767*TAXAS!$B$8)),IF($A1767="AMERICA EXPRESS",IF($B1767="DÉBITO",$D1767-($D1767*TAXAS!$B$9)),IF($A1767=TAXAS!$A$10,IF($B1767="DÉBITO",$D1767-($D1767*TAXAS!$B$10)), IF($A1767=TAXAS!$A$11,IF($B1767="DÉBITO",$D1767-($D1767*TAXAS!$B$11)), IF($A1767=TAXAS!$A$12,IF($B1767="DÉBITO",$D1767-($D1767*TAXAS!$B$12)), IF($A1767=TAXAS!$A$13,IF($B1767="DÉBITO",$D1767-($D1767*TAXAS!$B$13)), IF($A1767=TAXAS!$A$14,IF($B1767="DÉBITO",$D1767-($D1767*TAXAS!$B$14)), IF($A1767=TAXAS!$A$15,IF($B1767="DÉBITO",$D1767-($D1767*TAXAS!$B$15)), IF($A1767=TAXAS!$A$16,IF($B1767="DÉBITO",$D1767-($D1767*TAXAS!$B$16)), IF($A1767=TAXAS!$A$17,IF($B1767="DÉBITO",$D1767-($D1767*TAXAS!$B$17)), IF($A1767=TAXAS!$A$18,IF($B1767="DÉBITO",$D1767-($D1767*TAXAS!$B$18)), IF($A1767=TAXAS!$A$19,IF($B1767="DÉBITO",$D1767-($D1767*TAXAS!$B$19)), IF($A1767=TAXAS!$A$20,IF($B1767="DÉBITO",$D1767-($D1767*TAXAS!$B$20)), IF($A1767=TAXAS!$A$21,IF($B1767="DÉBITO",$D1767-($D1767*TAXAS!$B$21)), IF($A1767=TAXAS!$A$22,IF($B1767="DÉBITO",$D1767-($D1767*TAXAS!$B$22)), IF($A1767=TAXAS!$A$23,IF($B1767="DÉBITO",$D1767-($D1767*TAXAS!$B$23)), IF($A1767=TAXAS!$A$24,IF($B1767="DÉBITO",$D1767-($D1767*TAXAS!$B$24)), IF($A1767=TAXAS!$A$25,IF($B1767="DÉBITO",$D1767-($D1767*TAXAS!$B$25)), IF($A1767=TAXAS!$A$26,IF($B1767="DÉBITO",$D1767-($D1767*TAXAS!$B$26)), IF($A1767=TAXAS!$A$27,IF($B1767="DÉBITO",$D1767-($D1767*TAXAS!$B$27))))))))))))))))))))))))))/1</f>
        <v>0</v>
      </c>
      <c r="F1767" s="8">
        <f>IF($A1767="VISA",IF($B1767="CRÉDITO",$D1767-($D1767*TAXAS!$C$4)),IF($A1767="MASTER",IF($B1767="CRÉDITO",$D1767-($D1767*TAXAS!$C$5)),IF($A1767="ELO", IF($B1767="CRÉDITO",$D1767-($D1767*TAXAS!$C$6)),IF($A1767="HIPERCARD",IF($B1767="CRÉDITO",$D1767-($D1767*TAXAS!$C$7)),IF($A1767="DINERS",IF($B1767="CRÉDITO",$D1767-($D1767*TAXAS!$C$8)),IF($A1767="AMERICA EXPRESS",IF($B1767="CRÉDITO",$D1767-($D1767*TAXAS!$C$9)),IF($A1767=TAXAS!$A$10,IF($B1767="CRÉDITO",$D1767-($D1767*TAXAS!$C$10)), IF($A1767=TAXAS!$A$11,IF($B1767="CRÉDITO",$D1767-($D1767*TAXAS!$C$11)), IF($A1767=TAXAS!$A$12,IF($B1767="CRÉDITO",$D1767-($D1767*TAXAS!$C$12)), IF($A1767=TAXAS!$A$13,IF($B1767="CRÉDITO",$D1767-($D1767*TAXAS!$C$13)), IF($A1767=TAXAS!$A$14,IF($B1767="CRÉDITO",$D1767-($D1767*TAXAS!$C$14)), IF($A1767=TAXAS!$A$15,IF($B1767="CRÉDITO",$D1767-($D1767*TAXAS!$C$15)), IF($A1767=TAXAS!$A$16,IF($B1767="CRÉDITO",$D1767-($D1767*TAXAS!$C$16)), IF($A1767=TAXAS!$A$17,IF($B1767="CRÉDITO",$D1767-($D1767*TAXAS!$C$17)), IF($A1767=TAXAS!$A$18,IF($B1767="CRÉDITO",$D1767-($D1767*TAXAS!$C$18)), IF($A1767=TAXAS!$A$19,IF($B1767="CRÉDITO",$D1767-($D1767*TAXAS!$C$19)), IF($A1767=TAXAS!$A$20,IF($B1767="CRÉDITO",$D1767-($D1767*TAXAS!$C$20)), IF($A1767=TAXAS!$A$21,IF($B1767="CRÉDITO",$D1767-($D1767*TAXAS!$C$21)), IF($A1767=TAXAS!$A$22,IF($B1767="CRÉDITO",$D1767-($D1767*TAXAS!$C$22)), IF($A1767=TAXAS!$A$23,IF($B1767="CRÉDITO",$D1767-($D1767*TAXAS!$C$23)), IF($A1767=TAXAS!$A$24,IF($B1767="CRÉDITO",$D1767-($D1767*TAXAS!$C$24)), IF($A1767=TAXAS!$A$25,IF($B1767="CRÉDITO",$D1767-($D1767*TAXAS!$C$25)), IF($A1767=TAXAS!$A$26,IF($B1767="CRÉDITO",$D1767-($D1767*TAXAS!$C$26)), IF($A1767=TAXAS!$A$27,IF($B1767="CRÉDITO",$D1767-($D1767*TAXAS!$C$27))))))))))))))))))))))))))/1</f>
        <v>0</v>
      </c>
      <c r="G1767" s="9">
        <f>IF($A1767="VISA",IF($B1767="PARCELADO ATÉ 3X",$D1767-(D1767*TAXAS!$D$4))/3,IF($A1767="MASTER",IF($B1767="PARCELADO ATÉ 3X",$D1767-(D1767*TAXAS!$D$5))/3,IF($A1767="ELO",IF($B1767="PARCELADO ATÉ 3X",$D1767-(D1767*TAXAS!$D$6))/3,IF($A1767="HIPERCARD",IF($B1767="PARCELADO ATÉ 3X",$D1767-(D1767*TAXAS!$D$7))/3,IF($A1767="DINERS",IF($B1767="PARCELADO ATÉ 3X",$D1767-(D1767*TAXAS!$D$8))/3,IF($A1767="AMERICA EXPRESS",IF($B1767="PARCELADO ATÉ 3X",$D1767-(D1767*TAXAS!$D$9))/3,IF($A1767=TAXAS!$A$10,IF($B1767="PARCELADO ATÉ 3X",$D1767-($D1767*TAXAS!$D$10))/3,IF($A1767=TAXAS!$A$11,IF($B1767="PARCELADO ATÉ 3X",$D1767-($D1767*TAXAS!$D$11))/3,IF($A1767=TAXAS!$A$12,IF($B1767="PARCELADO ATÉ 3X",$D1767-($D1767*TAXAS!$D$12))/3,IF($A1767=TAXAS!$A$13,IF($B1767="PARCELADO ATÉ 3X",$D1767-($D1767*TAXAS!$D$13))/3,IF($A1767=TAXAS!$A$14,IF($B1767="PARCELADO ATÉ 3X",$D1767-($D1767*TAXAS!$D$14))/3,IF($A1767=TAXAS!$A$15,IF($B1767="PARCELADO ATÉ 3X",$D1767-($D1767*TAXAS!$D$15))/3,IF($A1767=TAXAS!$A$16,IF($B1767="PARCELADO ATÉ 3X",$D1767-($D1767*TAXAS!$D$16))/3,IF($A1767=TAXAS!$A$17,IF($B1767="PARCELADO ATÉ 3X",$D1767-($D1767*TAXAS!$D$17))/3,IF($A1767=TAXAS!$A$18,IF($B1767="PARCELADO ATÉ 3X",$D1767-($D1767*TAXAS!$D$18))/3,IF($A1767=TAXAS!$A$19,IF($B1767="PARCELADO ATÉ 3X",$D1767-($D1767*TAXAS!$D$19))/3,IF($A1767=TAXAS!$A$20,IF($B1767="PARCELADO ATÉ 3X",$D1767-($D1767*TAXAS!$D$20))/3,IF($A1767=TAXAS!$A$21,IF($B1767="PARCELADO ATÉ 3X",$D1767-($D1767*TAXAS!$D$21))/3,IF($A1767=TAXAS!$A$22,IF($B1767="PARCELADO ATÉ 3X",$D1767-($D1767*TAXAS!$D$22))/3,IF($A1767=TAXAS!$A$23,IF($B1767="PARCELADO ATÉ 3X",$D1767-($D1767*TAXAS!$D$23))/3,IF($A1767=TAXAS!$A$24,IF($B1767="PARCELADO ATÉ 3X",$D1767-($D1767*TAXAS!$D$24))/3,IF($A1767=TAXAS!$A$25,IF($B1767="PARCELADO ATÉ 3X",$D1767-($D1767*TAXAS!$D$25))/3,IF($A1767=TAXAS!$A$26,IF($B1767="PARCELADO ATÉ 3X",$D1767-($D1767*TAXAS!$D$26))/3,IF($A1767=TAXAS!$A$27,IF($B1767="PARCELADO ATÉ 3X",$D1767-($D1767*TAXAS!$D$27))/3))))))))))))))))))))))))/1</f>
        <v>0</v>
      </c>
      <c r="H1767" s="9">
        <f>IF($A1767="VISA",IF($B1767="PARCELADO ATÉ 6X",$D1767-(D1767*TAXAS!$E$4))/6,IF($A1767="MASTER",IF($B1767="PARCELADO ATÉ 6X",$D1767-(D1767*TAXAS!$E$5))/6,IF($A1767="ELO",IF($B1767="PARCELADO ATÉ 6X",$D1767-(D1767*TAXAS!$E$6))/6,IF($A1767="HIPERCARD",IF($B1767="PARCELADO ATÉ 6X",$D1767-(D1767*TAXAS!$E$7))/6,IF($A1767="DINERS",IF($B1767="PARCELADO ATÉ 6X",$D1767-(D1767*TAXAS!$E$8))/6,IF($A1767="AMERICA EXPRESS",IF($B1767="PARCELADO ATÉ 6X",$D1767-(D1767*TAXAS!$E$9))/6,IF($A1767=TAXAS!$A$10,IF($B1767="PARCELADO ATÉ 6X",$D1767-($D1767*TAXAS!$E$10))/6,IF($A1767=TAXAS!$A$11,IF($B1767="PARCELADO ATÉ 6X",$D1767-($D1767*TAXAS!$E$11))/6,IF($A1767=TAXAS!$A$12,IF($B1767="PARCELADO ATÉ 6X",$D1767-($D1767*TAXAS!$E$12))/6,IF($A1767=TAXAS!$A$13,IF($B1767="PARCELADO ATÉ 6X",$D1767-($D1767*TAXAS!$E$13))/6,IF($A1767=TAXAS!$A$14,IF($B1767="PARCELADO ATÉ 6X",$D1767-($D1767*TAXAS!$E$14))/6,IF($A1767=TAXAS!$A$15,IF($B1767="PARCELADO ATÉ 6X",$D1767-($D1767*TAXAS!$E$15))/6,IF($A1767=TAXAS!$A$16,IF($B1767="PARCELADO ATÉ 6X",$D1767-($D1767*TAXAS!$E$16))/6,IF($A1767=TAXAS!$A$17,IF($B1767="PARCELADO ATÉ 6X",$D1767-($D1767*TAXAS!$E$17))/6,IF($A1767=TAXAS!$A$18,IF($B1767="PARCELADO ATÉ 6X",$D1767-($D1767*TAXAS!$E$18))/6,IF($A1767=TAXAS!$A$19,IF($B1767="PARCELADO ATÉ 6X",$D1767-($D1767*TAXAS!$E$19))/6,IF($A1767=TAXAS!$A$20,IF($B1767="PARCELADO ATÉ 6X",$D1767-($D1767*TAXAS!$E$20))/6,IF($A1767=TAXAS!$A$21,IF($B1767="PARCELADO ATÉ 6X",$D1767-($D1767*TAXAS!$E$21))/6,IF($A1767=TAXAS!$A$22,IF($B1767="PARCELADO ATÉ 6X",$D1767-($D1767*TAXAS!$E$22))/6,IF($A1767=TAXAS!$A$23,IF($B1767="PARCELADO ATÉ 6X",$D1767-($D1767*TAXAS!$E$23))/6,IF($A1767=TAXAS!$A$24,IF($B1767="PARCELADO ATÉ 6X",$D1767-($D1767*TAXAS!$E$24))/6,IF($A1767=TAXAS!$A$25,IF($B1767="PARCELADO ATÉ 6X",$D1767-($D1767*TAXAS!$E$25))/6,IF($A1767=TAXAS!$A$26,IF($B1767="PARCELADO ATÉ 6X",$D1767-($D1767*TAXAS!$E$26))/6,IF($A1767=TAXAS!$A$27,IF($B1767="PARCELADO ATÉ 6X",$D1767-($D1767*TAXAS!$E$27))/6))))))))))))))))))))))))/1</f>
        <v>0</v>
      </c>
      <c r="I1767" s="9">
        <f>IF($A1767="VISA",IF($B1767="PARCELADO ATÉ 12X",$D1767-(D1767*TAXAS!$F$4))/12,IF($A1767="MASTER",IF($B1767="PARCELADO ATÉ 12X",$D1767-(D1767*TAXAS!$F$5))/12,IF($A1767="ELO",IF($B1767="PARCELADO ATÉ 12X",$D1767-(D1767*TAXAS!$F$6))/12,IF($A1767="HIPERCARD",IF($B1767="PARCELADO ATÉ 12X",$D1767-(D1767*TAXAS!$F$7))/12,IF($A1767="DINERS",IF($B1767="PARCELADO ATÉ 12X",$D1767-(D1767*TAXAS!$F$8))/12,IF($A1767="AMERICA EXPRESS",IF($B1767="PARCELADO ATÉ 12X",$D1767-(D1767*TAXAS!$F$9))/12,IF($A1767=TAXAS!$A$10,IF($B1767="PARCELADO ATÉ 12X",$D1767-($D1767*TAXAS!$F$10))/12,IF($A1767=TAXAS!$A$11,IF($B1767="PARCELADO ATÉ 12X",$D1767-($D1767*TAXAS!$F$11))/12,IF($A1767=TAXAS!$A$12,IF($B1767="PARCELADO ATÉ 12X",$D1767-($D1767*TAXAS!$F$12))/12,IF($A1767=TAXAS!$A$13,IF($B1767="PARCELADO ATÉ 12X",$D1767-($D1767*TAXAS!$F$13))/12,IF($A1767=TAXAS!$A$14,IF($B1767="PARCELADO ATÉ 12X",$D1767-($D1767*TAXAS!$F$14))/12,IF($A1767=TAXAS!$A$15,IF($B1767="PARCELADO ATÉ 12X",$D1767-($D1767*TAXAS!$F$15))/12,IF($A1767=TAXAS!$A$16,IF($B1767="PARCELADO ATÉ 12X",$D1767-($D1767*TAXAS!$F$16))/12,IF($A1767=TAXAS!$A$17,IF($B1767="PARCELADO ATÉ 12X",$D1767-($D1767*TAXAS!$F$17))/12,IF($A1767=TAXAS!$A$18,IF($B1767="PARCELADO ATÉ 12X",$D1767-($D1767*TAXAS!$F$18))/12,IF($A1767=TAXAS!$A$19,IF($B1767="PARCELADO ATÉ 12X",$D1767-($D1767*TAXAS!$F$19))/12,IF($A1767=TAXAS!$A$20,IF($B1767="PARCELADO ATÉ 12X",$D1767-($D1767*TAXAS!$F$20))/12,IF($A1767=TAXAS!$A$21,IF($B1767="PARCELADO ATÉ 12X",$D1767-($D1767*TAXAS!$F$21))/12,IF($A1767=TAXAS!$A$22,IF($B1767="PARCELADO ATÉ 12X",$D1767-($D1767*TAXAS!$F$22))/12,IF($A1767=TAXAS!$A$23,IF($B1767="PARCELADO ATÉ 12X",$D1767-($D1767*TAXAS!$F$23))/12,IF($A1767=TAXAS!$A$24,IF($B1767="PARCELADO ATÉ 12X",$D1767-($D1767*TAXAS!$F$24))/12,IF($A1767=TAXAS!$A$25,IF($B1767="PARCELADO ATÉ 12X",$D1767-($D1767*TAXAS!$F$25))/12,IF($A1767=TAXAS!$A$26,IF($B1767="PARCELADO ATÉ 12X",$D1767-($D1767*TAXAS!$F$26))/12,IF($A1767=TAXAS!$A$27,IF($B1767="PARCELADO ATÉ 12X",$D1767-($D1767*TAXAS!$F$27))/12))))))))))))))))))))))))/1</f>
        <v>0</v>
      </c>
      <c r="J1767" s="8">
        <f t="shared" si="0"/>
        <v>0</v>
      </c>
      <c r="K1767" s="10" t="b">
        <f>IF($B1767="PARCELADO ATÉ 3X",($D1767-($D1767*TAXAS!$D$4))-$J1767)</f>
        <v>0</v>
      </c>
      <c r="L1767" s="10" t="b">
        <f>IF($B1767="PARCELADO ATÉ 6X",($D1767-($D1767*TAXAS!$E$4))-$J1767)</f>
        <v>0</v>
      </c>
      <c r="M1767" s="10" t="b">
        <f>IF($B1767="PARCELADO ATÉ 12X",($D1767-($D1767*TAXAS!$F$4))-$J1767)</f>
        <v>0</v>
      </c>
      <c r="N1767" s="8">
        <f t="shared" si="1"/>
        <v>0</v>
      </c>
      <c r="O1767" s="10">
        <f t="shared" si="2"/>
        <v>0</v>
      </c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</row>
    <row r="1768" spans="1:31" ht="15.75" customHeight="1" x14ac:dyDescent="0.2">
      <c r="A1768" s="3"/>
      <c r="B1768" s="5"/>
      <c r="C1768" s="6"/>
      <c r="D1768" s="42"/>
      <c r="E1768" s="8">
        <f>IF($A1768="VISA",IF($B1768="DÉBITO",$D1768-($D1768*TAXAS!$B$4)),IF($A1768="MASTER",IF($B1768="DÉBITO",$D1768-($D1768*TAXAS!$B$5)),IF($A1768="ELO", IF($B1768="DÉBITO",$D1768-($D1768*TAXAS!$B$6)),IF($A1768="HIPERCARD",IF($B1768="DÉBITO",$D1768-($D1768*TAXAS!$B$7)),IF($A1768="DINERS",IF($B1768="DÉBITO",$D1768-($D1768*TAXAS!$B$8)),IF($A1768="AMERICA EXPRESS",IF($B1768="DÉBITO",$D1768-($D1768*TAXAS!$B$9)),IF($A1768=TAXAS!$A$10,IF($B1768="DÉBITO",$D1768-($D1768*TAXAS!$B$10)), IF($A1768=TAXAS!$A$11,IF($B1768="DÉBITO",$D1768-($D1768*TAXAS!$B$11)), IF($A1768=TAXAS!$A$12,IF($B1768="DÉBITO",$D1768-($D1768*TAXAS!$B$12)), IF($A1768=TAXAS!$A$13,IF($B1768="DÉBITO",$D1768-($D1768*TAXAS!$B$13)), IF($A1768=TAXAS!$A$14,IF($B1768="DÉBITO",$D1768-($D1768*TAXAS!$B$14)), IF($A1768=TAXAS!$A$15,IF($B1768="DÉBITO",$D1768-($D1768*TAXAS!$B$15)), IF($A1768=TAXAS!$A$16,IF($B1768="DÉBITO",$D1768-($D1768*TAXAS!$B$16)), IF($A1768=TAXAS!$A$17,IF($B1768="DÉBITO",$D1768-($D1768*TAXAS!$B$17)), IF($A1768=TAXAS!$A$18,IF($B1768="DÉBITO",$D1768-($D1768*TAXAS!$B$18)), IF($A1768=TAXAS!$A$19,IF($B1768="DÉBITO",$D1768-($D1768*TAXAS!$B$19)), IF($A1768=TAXAS!$A$20,IF($B1768="DÉBITO",$D1768-($D1768*TAXAS!$B$20)), IF($A1768=TAXAS!$A$21,IF($B1768="DÉBITO",$D1768-($D1768*TAXAS!$B$21)), IF($A1768=TAXAS!$A$22,IF($B1768="DÉBITO",$D1768-($D1768*TAXAS!$B$22)), IF($A1768=TAXAS!$A$23,IF($B1768="DÉBITO",$D1768-($D1768*TAXAS!$B$23)), IF($A1768=TAXAS!$A$24,IF($B1768="DÉBITO",$D1768-($D1768*TAXAS!$B$24)), IF($A1768=TAXAS!$A$25,IF($B1768="DÉBITO",$D1768-($D1768*TAXAS!$B$25)), IF($A1768=TAXAS!$A$26,IF($B1768="DÉBITO",$D1768-($D1768*TAXAS!$B$26)), IF($A1768=TAXAS!$A$27,IF($B1768="DÉBITO",$D1768-($D1768*TAXAS!$B$27))))))))))))))))))))))))))/1</f>
        <v>0</v>
      </c>
      <c r="F1768" s="8">
        <f>IF($A1768="VISA",IF($B1768="CRÉDITO",$D1768-($D1768*TAXAS!$C$4)),IF($A1768="MASTER",IF($B1768="CRÉDITO",$D1768-($D1768*TAXAS!$C$5)),IF($A1768="ELO", IF($B1768="CRÉDITO",$D1768-($D1768*TAXAS!$C$6)),IF($A1768="HIPERCARD",IF($B1768="CRÉDITO",$D1768-($D1768*TAXAS!$C$7)),IF($A1768="DINERS",IF($B1768="CRÉDITO",$D1768-($D1768*TAXAS!$C$8)),IF($A1768="AMERICA EXPRESS",IF($B1768="CRÉDITO",$D1768-($D1768*TAXAS!$C$9)),IF($A1768=TAXAS!$A$10,IF($B1768="CRÉDITO",$D1768-($D1768*TAXAS!$C$10)), IF($A1768=TAXAS!$A$11,IF($B1768="CRÉDITO",$D1768-($D1768*TAXAS!$C$11)), IF($A1768=TAXAS!$A$12,IF($B1768="CRÉDITO",$D1768-($D1768*TAXAS!$C$12)), IF($A1768=TAXAS!$A$13,IF($B1768="CRÉDITO",$D1768-($D1768*TAXAS!$C$13)), IF($A1768=TAXAS!$A$14,IF($B1768="CRÉDITO",$D1768-($D1768*TAXAS!$C$14)), IF($A1768=TAXAS!$A$15,IF($B1768="CRÉDITO",$D1768-($D1768*TAXAS!$C$15)), IF($A1768=TAXAS!$A$16,IF($B1768="CRÉDITO",$D1768-($D1768*TAXAS!$C$16)), IF($A1768=TAXAS!$A$17,IF($B1768="CRÉDITO",$D1768-($D1768*TAXAS!$C$17)), IF($A1768=TAXAS!$A$18,IF($B1768="CRÉDITO",$D1768-($D1768*TAXAS!$C$18)), IF($A1768=TAXAS!$A$19,IF($B1768="CRÉDITO",$D1768-($D1768*TAXAS!$C$19)), IF($A1768=TAXAS!$A$20,IF($B1768="CRÉDITO",$D1768-($D1768*TAXAS!$C$20)), IF($A1768=TAXAS!$A$21,IF($B1768="CRÉDITO",$D1768-($D1768*TAXAS!$C$21)), IF($A1768=TAXAS!$A$22,IF($B1768="CRÉDITO",$D1768-($D1768*TAXAS!$C$22)), IF($A1768=TAXAS!$A$23,IF($B1768="CRÉDITO",$D1768-($D1768*TAXAS!$C$23)), IF($A1768=TAXAS!$A$24,IF($B1768="CRÉDITO",$D1768-($D1768*TAXAS!$C$24)), IF($A1768=TAXAS!$A$25,IF($B1768="CRÉDITO",$D1768-($D1768*TAXAS!$C$25)), IF($A1768=TAXAS!$A$26,IF($B1768="CRÉDITO",$D1768-($D1768*TAXAS!$C$26)), IF($A1768=TAXAS!$A$27,IF($B1768="CRÉDITO",$D1768-($D1768*TAXAS!$C$27))))))))))))))))))))))))))/1</f>
        <v>0</v>
      </c>
      <c r="G1768" s="9">
        <f>IF($A1768="VISA",IF($B1768="PARCELADO ATÉ 3X",$D1768-(D1768*TAXAS!$D$4))/3,IF($A1768="MASTER",IF($B1768="PARCELADO ATÉ 3X",$D1768-(D1768*TAXAS!$D$5))/3,IF($A1768="ELO",IF($B1768="PARCELADO ATÉ 3X",$D1768-(D1768*TAXAS!$D$6))/3,IF($A1768="HIPERCARD",IF($B1768="PARCELADO ATÉ 3X",$D1768-(D1768*TAXAS!$D$7))/3,IF($A1768="DINERS",IF($B1768="PARCELADO ATÉ 3X",$D1768-(D1768*TAXAS!$D$8))/3,IF($A1768="AMERICA EXPRESS",IF($B1768="PARCELADO ATÉ 3X",$D1768-(D1768*TAXAS!$D$9))/3,IF($A1768=TAXAS!$A$10,IF($B1768="PARCELADO ATÉ 3X",$D1768-($D1768*TAXAS!$D$10))/3,IF($A1768=TAXAS!$A$11,IF($B1768="PARCELADO ATÉ 3X",$D1768-($D1768*TAXAS!$D$11))/3,IF($A1768=TAXAS!$A$12,IF($B1768="PARCELADO ATÉ 3X",$D1768-($D1768*TAXAS!$D$12))/3,IF($A1768=TAXAS!$A$13,IF($B1768="PARCELADO ATÉ 3X",$D1768-($D1768*TAXAS!$D$13))/3,IF($A1768=TAXAS!$A$14,IF($B1768="PARCELADO ATÉ 3X",$D1768-($D1768*TAXAS!$D$14))/3,IF($A1768=TAXAS!$A$15,IF($B1768="PARCELADO ATÉ 3X",$D1768-($D1768*TAXAS!$D$15))/3,IF($A1768=TAXAS!$A$16,IF($B1768="PARCELADO ATÉ 3X",$D1768-($D1768*TAXAS!$D$16))/3,IF($A1768=TAXAS!$A$17,IF($B1768="PARCELADO ATÉ 3X",$D1768-($D1768*TAXAS!$D$17))/3,IF($A1768=TAXAS!$A$18,IF($B1768="PARCELADO ATÉ 3X",$D1768-($D1768*TAXAS!$D$18))/3,IF($A1768=TAXAS!$A$19,IF($B1768="PARCELADO ATÉ 3X",$D1768-($D1768*TAXAS!$D$19))/3,IF($A1768=TAXAS!$A$20,IF($B1768="PARCELADO ATÉ 3X",$D1768-($D1768*TAXAS!$D$20))/3,IF($A1768=TAXAS!$A$21,IF($B1768="PARCELADO ATÉ 3X",$D1768-($D1768*TAXAS!$D$21))/3,IF($A1768=TAXAS!$A$22,IF($B1768="PARCELADO ATÉ 3X",$D1768-($D1768*TAXAS!$D$22))/3,IF($A1768=TAXAS!$A$23,IF($B1768="PARCELADO ATÉ 3X",$D1768-($D1768*TAXAS!$D$23))/3,IF($A1768=TAXAS!$A$24,IF($B1768="PARCELADO ATÉ 3X",$D1768-($D1768*TAXAS!$D$24))/3,IF($A1768=TAXAS!$A$25,IF($B1768="PARCELADO ATÉ 3X",$D1768-($D1768*TAXAS!$D$25))/3,IF($A1768=TAXAS!$A$26,IF($B1768="PARCELADO ATÉ 3X",$D1768-($D1768*TAXAS!$D$26))/3,IF($A1768=TAXAS!$A$27,IF($B1768="PARCELADO ATÉ 3X",$D1768-($D1768*TAXAS!$D$27))/3))))))))))))))))))))))))/1</f>
        <v>0</v>
      </c>
      <c r="H1768" s="9">
        <f>IF($A1768="VISA",IF($B1768="PARCELADO ATÉ 6X",$D1768-(D1768*TAXAS!$E$4))/6,IF($A1768="MASTER",IF($B1768="PARCELADO ATÉ 6X",$D1768-(D1768*TAXAS!$E$5))/6,IF($A1768="ELO",IF($B1768="PARCELADO ATÉ 6X",$D1768-(D1768*TAXAS!$E$6))/6,IF($A1768="HIPERCARD",IF($B1768="PARCELADO ATÉ 6X",$D1768-(D1768*TAXAS!$E$7))/6,IF($A1768="DINERS",IF($B1768="PARCELADO ATÉ 6X",$D1768-(D1768*TAXAS!$E$8))/6,IF($A1768="AMERICA EXPRESS",IF($B1768="PARCELADO ATÉ 6X",$D1768-(D1768*TAXAS!$E$9))/6,IF($A1768=TAXAS!$A$10,IF($B1768="PARCELADO ATÉ 6X",$D1768-($D1768*TAXAS!$E$10))/6,IF($A1768=TAXAS!$A$11,IF($B1768="PARCELADO ATÉ 6X",$D1768-($D1768*TAXAS!$E$11))/6,IF($A1768=TAXAS!$A$12,IF($B1768="PARCELADO ATÉ 6X",$D1768-($D1768*TAXAS!$E$12))/6,IF($A1768=TAXAS!$A$13,IF($B1768="PARCELADO ATÉ 6X",$D1768-($D1768*TAXAS!$E$13))/6,IF($A1768=TAXAS!$A$14,IF($B1768="PARCELADO ATÉ 6X",$D1768-($D1768*TAXAS!$E$14))/6,IF($A1768=TAXAS!$A$15,IF($B1768="PARCELADO ATÉ 6X",$D1768-($D1768*TAXAS!$E$15))/6,IF($A1768=TAXAS!$A$16,IF($B1768="PARCELADO ATÉ 6X",$D1768-($D1768*TAXAS!$E$16))/6,IF($A1768=TAXAS!$A$17,IF($B1768="PARCELADO ATÉ 6X",$D1768-($D1768*TAXAS!$E$17))/6,IF($A1768=TAXAS!$A$18,IF($B1768="PARCELADO ATÉ 6X",$D1768-($D1768*TAXAS!$E$18))/6,IF($A1768=TAXAS!$A$19,IF($B1768="PARCELADO ATÉ 6X",$D1768-($D1768*TAXAS!$E$19))/6,IF($A1768=TAXAS!$A$20,IF($B1768="PARCELADO ATÉ 6X",$D1768-($D1768*TAXAS!$E$20))/6,IF($A1768=TAXAS!$A$21,IF($B1768="PARCELADO ATÉ 6X",$D1768-($D1768*TAXAS!$E$21))/6,IF($A1768=TAXAS!$A$22,IF($B1768="PARCELADO ATÉ 6X",$D1768-($D1768*TAXAS!$E$22))/6,IF($A1768=TAXAS!$A$23,IF($B1768="PARCELADO ATÉ 6X",$D1768-($D1768*TAXAS!$E$23))/6,IF($A1768=TAXAS!$A$24,IF($B1768="PARCELADO ATÉ 6X",$D1768-($D1768*TAXAS!$E$24))/6,IF($A1768=TAXAS!$A$25,IF($B1768="PARCELADO ATÉ 6X",$D1768-($D1768*TAXAS!$E$25))/6,IF($A1768=TAXAS!$A$26,IF($B1768="PARCELADO ATÉ 6X",$D1768-($D1768*TAXAS!$E$26))/6,IF($A1768=TAXAS!$A$27,IF($B1768="PARCELADO ATÉ 6X",$D1768-($D1768*TAXAS!$E$27))/6))))))))))))))))))))))))/1</f>
        <v>0</v>
      </c>
      <c r="I1768" s="9">
        <f>IF($A1768="VISA",IF($B1768="PARCELADO ATÉ 12X",$D1768-(D1768*TAXAS!$F$4))/12,IF($A1768="MASTER",IF($B1768="PARCELADO ATÉ 12X",$D1768-(D1768*TAXAS!$F$5))/12,IF($A1768="ELO",IF($B1768="PARCELADO ATÉ 12X",$D1768-(D1768*TAXAS!$F$6))/12,IF($A1768="HIPERCARD",IF($B1768="PARCELADO ATÉ 12X",$D1768-(D1768*TAXAS!$F$7))/12,IF($A1768="DINERS",IF($B1768="PARCELADO ATÉ 12X",$D1768-(D1768*TAXAS!$F$8))/12,IF($A1768="AMERICA EXPRESS",IF($B1768="PARCELADO ATÉ 12X",$D1768-(D1768*TAXAS!$F$9))/12,IF($A1768=TAXAS!$A$10,IF($B1768="PARCELADO ATÉ 12X",$D1768-($D1768*TAXAS!$F$10))/12,IF($A1768=TAXAS!$A$11,IF($B1768="PARCELADO ATÉ 12X",$D1768-($D1768*TAXAS!$F$11))/12,IF($A1768=TAXAS!$A$12,IF($B1768="PARCELADO ATÉ 12X",$D1768-($D1768*TAXAS!$F$12))/12,IF($A1768=TAXAS!$A$13,IF($B1768="PARCELADO ATÉ 12X",$D1768-($D1768*TAXAS!$F$13))/12,IF($A1768=TAXAS!$A$14,IF($B1768="PARCELADO ATÉ 12X",$D1768-($D1768*TAXAS!$F$14))/12,IF($A1768=TAXAS!$A$15,IF($B1768="PARCELADO ATÉ 12X",$D1768-($D1768*TAXAS!$F$15))/12,IF($A1768=TAXAS!$A$16,IF($B1768="PARCELADO ATÉ 12X",$D1768-($D1768*TAXAS!$F$16))/12,IF($A1768=TAXAS!$A$17,IF($B1768="PARCELADO ATÉ 12X",$D1768-($D1768*TAXAS!$F$17))/12,IF($A1768=TAXAS!$A$18,IF($B1768="PARCELADO ATÉ 12X",$D1768-($D1768*TAXAS!$F$18))/12,IF($A1768=TAXAS!$A$19,IF($B1768="PARCELADO ATÉ 12X",$D1768-($D1768*TAXAS!$F$19))/12,IF($A1768=TAXAS!$A$20,IF($B1768="PARCELADO ATÉ 12X",$D1768-($D1768*TAXAS!$F$20))/12,IF($A1768=TAXAS!$A$21,IF($B1768="PARCELADO ATÉ 12X",$D1768-($D1768*TAXAS!$F$21))/12,IF($A1768=TAXAS!$A$22,IF($B1768="PARCELADO ATÉ 12X",$D1768-($D1768*TAXAS!$F$22))/12,IF($A1768=TAXAS!$A$23,IF($B1768="PARCELADO ATÉ 12X",$D1768-($D1768*TAXAS!$F$23))/12,IF($A1768=TAXAS!$A$24,IF($B1768="PARCELADO ATÉ 12X",$D1768-($D1768*TAXAS!$F$24))/12,IF($A1768=TAXAS!$A$25,IF($B1768="PARCELADO ATÉ 12X",$D1768-($D1768*TAXAS!$F$25))/12,IF($A1768=TAXAS!$A$26,IF($B1768="PARCELADO ATÉ 12X",$D1768-($D1768*TAXAS!$F$26))/12,IF($A1768=TAXAS!$A$27,IF($B1768="PARCELADO ATÉ 12X",$D1768-($D1768*TAXAS!$F$27))/12))))))))))))))))))))))))/1</f>
        <v>0</v>
      </c>
      <c r="J1768" s="8">
        <f t="shared" si="0"/>
        <v>0</v>
      </c>
      <c r="K1768" s="10" t="b">
        <f>IF($B1768="PARCELADO ATÉ 3X",($D1768-($D1768*TAXAS!$D$4))-$J1768)</f>
        <v>0</v>
      </c>
      <c r="L1768" s="10" t="b">
        <f>IF($B1768="PARCELADO ATÉ 6X",($D1768-($D1768*TAXAS!$E$4))-$J1768)</f>
        <v>0</v>
      </c>
      <c r="M1768" s="10" t="b">
        <f>IF($B1768="PARCELADO ATÉ 12X",($D1768-($D1768*TAXAS!$F$4))-$J1768)</f>
        <v>0</v>
      </c>
      <c r="N1768" s="8">
        <f t="shared" si="1"/>
        <v>0</v>
      </c>
      <c r="O1768" s="10">
        <f t="shared" si="2"/>
        <v>0</v>
      </c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</row>
    <row r="1769" spans="1:31" ht="15.75" customHeight="1" x14ac:dyDescent="0.2">
      <c r="A1769" s="3"/>
      <c r="B1769" s="5"/>
      <c r="C1769" s="6"/>
      <c r="D1769" s="42"/>
      <c r="E1769" s="8">
        <f>IF($A1769="VISA",IF($B1769="DÉBITO",$D1769-($D1769*TAXAS!$B$4)),IF($A1769="MASTER",IF($B1769="DÉBITO",$D1769-($D1769*TAXAS!$B$5)),IF($A1769="ELO", IF($B1769="DÉBITO",$D1769-($D1769*TAXAS!$B$6)),IF($A1769="HIPERCARD",IF($B1769="DÉBITO",$D1769-($D1769*TAXAS!$B$7)),IF($A1769="DINERS",IF($B1769="DÉBITO",$D1769-($D1769*TAXAS!$B$8)),IF($A1769="AMERICA EXPRESS",IF($B1769="DÉBITO",$D1769-($D1769*TAXAS!$B$9)),IF($A1769=TAXAS!$A$10,IF($B1769="DÉBITO",$D1769-($D1769*TAXAS!$B$10)), IF($A1769=TAXAS!$A$11,IF($B1769="DÉBITO",$D1769-($D1769*TAXAS!$B$11)), IF($A1769=TAXAS!$A$12,IF($B1769="DÉBITO",$D1769-($D1769*TAXAS!$B$12)), IF($A1769=TAXAS!$A$13,IF($B1769="DÉBITO",$D1769-($D1769*TAXAS!$B$13)), IF($A1769=TAXAS!$A$14,IF($B1769="DÉBITO",$D1769-($D1769*TAXAS!$B$14)), IF($A1769=TAXAS!$A$15,IF($B1769="DÉBITO",$D1769-($D1769*TAXAS!$B$15)), IF($A1769=TAXAS!$A$16,IF($B1769="DÉBITO",$D1769-($D1769*TAXAS!$B$16)), IF($A1769=TAXAS!$A$17,IF($B1769="DÉBITO",$D1769-($D1769*TAXAS!$B$17)), IF($A1769=TAXAS!$A$18,IF($B1769="DÉBITO",$D1769-($D1769*TAXAS!$B$18)), IF($A1769=TAXAS!$A$19,IF($B1769="DÉBITO",$D1769-($D1769*TAXAS!$B$19)), IF($A1769=TAXAS!$A$20,IF($B1769="DÉBITO",$D1769-($D1769*TAXAS!$B$20)), IF($A1769=TAXAS!$A$21,IF($B1769="DÉBITO",$D1769-($D1769*TAXAS!$B$21)), IF($A1769=TAXAS!$A$22,IF($B1769="DÉBITO",$D1769-($D1769*TAXAS!$B$22)), IF($A1769=TAXAS!$A$23,IF($B1769="DÉBITO",$D1769-($D1769*TAXAS!$B$23)), IF($A1769=TAXAS!$A$24,IF($B1769="DÉBITO",$D1769-($D1769*TAXAS!$B$24)), IF($A1769=TAXAS!$A$25,IF($B1769="DÉBITO",$D1769-($D1769*TAXAS!$B$25)), IF($A1769=TAXAS!$A$26,IF($B1769="DÉBITO",$D1769-($D1769*TAXAS!$B$26)), IF($A1769=TAXAS!$A$27,IF($B1769="DÉBITO",$D1769-($D1769*TAXAS!$B$27))))))))))))))))))))))))))/1</f>
        <v>0</v>
      </c>
      <c r="F1769" s="8">
        <f>IF($A1769="VISA",IF($B1769="CRÉDITO",$D1769-($D1769*TAXAS!$C$4)),IF($A1769="MASTER",IF($B1769="CRÉDITO",$D1769-($D1769*TAXAS!$C$5)),IF($A1769="ELO", IF($B1769="CRÉDITO",$D1769-($D1769*TAXAS!$C$6)),IF($A1769="HIPERCARD",IF($B1769="CRÉDITO",$D1769-($D1769*TAXAS!$C$7)),IF($A1769="DINERS",IF($B1769="CRÉDITO",$D1769-($D1769*TAXAS!$C$8)),IF($A1769="AMERICA EXPRESS",IF($B1769="CRÉDITO",$D1769-($D1769*TAXAS!$C$9)),IF($A1769=TAXAS!$A$10,IF($B1769="CRÉDITO",$D1769-($D1769*TAXAS!$C$10)), IF($A1769=TAXAS!$A$11,IF($B1769="CRÉDITO",$D1769-($D1769*TAXAS!$C$11)), IF($A1769=TAXAS!$A$12,IF($B1769="CRÉDITO",$D1769-($D1769*TAXAS!$C$12)), IF($A1769=TAXAS!$A$13,IF($B1769="CRÉDITO",$D1769-($D1769*TAXAS!$C$13)), IF($A1769=TAXAS!$A$14,IF($B1769="CRÉDITO",$D1769-($D1769*TAXAS!$C$14)), IF($A1769=TAXAS!$A$15,IF($B1769="CRÉDITO",$D1769-($D1769*TAXAS!$C$15)), IF($A1769=TAXAS!$A$16,IF($B1769="CRÉDITO",$D1769-($D1769*TAXAS!$C$16)), IF($A1769=TAXAS!$A$17,IF($B1769="CRÉDITO",$D1769-($D1769*TAXAS!$C$17)), IF($A1769=TAXAS!$A$18,IF($B1769="CRÉDITO",$D1769-($D1769*TAXAS!$C$18)), IF($A1769=TAXAS!$A$19,IF($B1769="CRÉDITO",$D1769-($D1769*TAXAS!$C$19)), IF($A1769=TAXAS!$A$20,IF($B1769="CRÉDITO",$D1769-($D1769*TAXAS!$C$20)), IF($A1769=TAXAS!$A$21,IF($B1769="CRÉDITO",$D1769-($D1769*TAXAS!$C$21)), IF($A1769=TAXAS!$A$22,IF($B1769="CRÉDITO",$D1769-($D1769*TAXAS!$C$22)), IF($A1769=TAXAS!$A$23,IF($B1769="CRÉDITO",$D1769-($D1769*TAXAS!$C$23)), IF($A1769=TAXAS!$A$24,IF($B1769="CRÉDITO",$D1769-($D1769*TAXAS!$C$24)), IF($A1769=TAXAS!$A$25,IF($B1769="CRÉDITO",$D1769-($D1769*TAXAS!$C$25)), IF($A1769=TAXAS!$A$26,IF($B1769="CRÉDITO",$D1769-($D1769*TAXAS!$C$26)), IF($A1769=TAXAS!$A$27,IF($B1769="CRÉDITO",$D1769-($D1769*TAXAS!$C$27))))))))))))))))))))))))))/1</f>
        <v>0</v>
      </c>
      <c r="G1769" s="9">
        <f>IF($A1769="VISA",IF($B1769="PARCELADO ATÉ 3X",$D1769-(D1769*TAXAS!$D$4))/3,IF($A1769="MASTER",IF($B1769="PARCELADO ATÉ 3X",$D1769-(D1769*TAXAS!$D$5))/3,IF($A1769="ELO",IF($B1769="PARCELADO ATÉ 3X",$D1769-(D1769*TAXAS!$D$6))/3,IF($A1769="HIPERCARD",IF($B1769="PARCELADO ATÉ 3X",$D1769-(D1769*TAXAS!$D$7))/3,IF($A1769="DINERS",IF($B1769="PARCELADO ATÉ 3X",$D1769-(D1769*TAXAS!$D$8))/3,IF($A1769="AMERICA EXPRESS",IF($B1769="PARCELADO ATÉ 3X",$D1769-(D1769*TAXAS!$D$9))/3,IF($A1769=TAXAS!$A$10,IF($B1769="PARCELADO ATÉ 3X",$D1769-($D1769*TAXAS!$D$10))/3,IF($A1769=TAXAS!$A$11,IF($B1769="PARCELADO ATÉ 3X",$D1769-($D1769*TAXAS!$D$11))/3,IF($A1769=TAXAS!$A$12,IF($B1769="PARCELADO ATÉ 3X",$D1769-($D1769*TAXAS!$D$12))/3,IF($A1769=TAXAS!$A$13,IF($B1769="PARCELADO ATÉ 3X",$D1769-($D1769*TAXAS!$D$13))/3,IF($A1769=TAXAS!$A$14,IF($B1769="PARCELADO ATÉ 3X",$D1769-($D1769*TAXAS!$D$14))/3,IF($A1769=TAXAS!$A$15,IF($B1769="PARCELADO ATÉ 3X",$D1769-($D1769*TAXAS!$D$15))/3,IF($A1769=TAXAS!$A$16,IF($B1769="PARCELADO ATÉ 3X",$D1769-($D1769*TAXAS!$D$16))/3,IF($A1769=TAXAS!$A$17,IF($B1769="PARCELADO ATÉ 3X",$D1769-($D1769*TAXAS!$D$17))/3,IF($A1769=TAXAS!$A$18,IF($B1769="PARCELADO ATÉ 3X",$D1769-($D1769*TAXAS!$D$18))/3,IF($A1769=TAXAS!$A$19,IF($B1769="PARCELADO ATÉ 3X",$D1769-($D1769*TAXAS!$D$19))/3,IF($A1769=TAXAS!$A$20,IF($B1769="PARCELADO ATÉ 3X",$D1769-($D1769*TAXAS!$D$20))/3,IF($A1769=TAXAS!$A$21,IF($B1769="PARCELADO ATÉ 3X",$D1769-($D1769*TAXAS!$D$21))/3,IF($A1769=TAXAS!$A$22,IF($B1769="PARCELADO ATÉ 3X",$D1769-($D1769*TAXAS!$D$22))/3,IF($A1769=TAXAS!$A$23,IF($B1769="PARCELADO ATÉ 3X",$D1769-($D1769*TAXAS!$D$23))/3,IF($A1769=TAXAS!$A$24,IF($B1769="PARCELADO ATÉ 3X",$D1769-($D1769*TAXAS!$D$24))/3,IF($A1769=TAXAS!$A$25,IF($B1769="PARCELADO ATÉ 3X",$D1769-($D1769*TAXAS!$D$25))/3,IF($A1769=TAXAS!$A$26,IF($B1769="PARCELADO ATÉ 3X",$D1769-($D1769*TAXAS!$D$26))/3,IF($A1769=TAXAS!$A$27,IF($B1769="PARCELADO ATÉ 3X",$D1769-($D1769*TAXAS!$D$27))/3))))))))))))))))))))))))/1</f>
        <v>0</v>
      </c>
      <c r="H1769" s="9">
        <f>IF($A1769="VISA",IF($B1769="PARCELADO ATÉ 6X",$D1769-(D1769*TAXAS!$E$4))/6,IF($A1769="MASTER",IF($B1769="PARCELADO ATÉ 6X",$D1769-(D1769*TAXAS!$E$5))/6,IF($A1769="ELO",IF($B1769="PARCELADO ATÉ 6X",$D1769-(D1769*TAXAS!$E$6))/6,IF($A1769="HIPERCARD",IF($B1769="PARCELADO ATÉ 6X",$D1769-(D1769*TAXAS!$E$7))/6,IF($A1769="DINERS",IF($B1769="PARCELADO ATÉ 6X",$D1769-(D1769*TAXAS!$E$8))/6,IF($A1769="AMERICA EXPRESS",IF($B1769="PARCELADO ATÉ 6X",$D1769-(D1769*TAXAS!$E$9))/6,IF($A1769=TAXAS!$A$10,IF($B1769="PARCELADO ATÉ 6X",$D1769-($D1769*TAXAS!$E$10))/6,IF($A1769=TAXAS!$A$11,IF($B1769="PARCELADO ATÉ 6X",$D1769-($D1769*TAXAS!$E$11))/6,IF($A1769=TAXAS!$A$12,IF($B1769="PARCELADO ATÉ 6X",$D1769-($D1769*TAXAS!$E$12))/6,IF($A1769=TAXAS!$A$13,IF($B1769="PARCELADO ATÉ 6X",$D1769-($D1769*TAXAS!$E$13))/6,IF($A1769=TAXAS!$A$14,IF($B1769="PARCELADO ATÉ 6X",$D1769-($D1769*TAXAS!$E$14))/6,IF($A1769=TAXAS!$A$15,IF($B1769="PARCELADO ATÉ 6X",$D1769-($D1769*TAXAS!$E$15))/6,IF($A1769=TAXAS!$A$16,IF($B1769="PARCELADO ATÉ 6X",$D1769-($D1769*TAXAS!$E$16))/6,IF($A1769=TAXAS!$A$17,IF($B1769="PARCELADO ATÉ 6X",$D1769-($D1769*TAXAS!$E$17))/6,IF($A1769=TAXAS!$A$18,IF($B1769="PARCELADO ATÉ 6X",$D1769-($D1769*TAXAS!$E$18))/6,IF($A1769=TAXAS!$A$19,IF($B1769="PARCELADO ATÉ 6X",$D1769-($D1769*TAXAS!$E$19))/6,IF($A1769=TAXAS!$A$20,IF($B1769="PARCELADO ATÉ 6X",$D1769-($D1769*TAXAS!$E$20))/6,IF($A1769=TAXAS!$A$21,IF($B1769="PARCELADO ATÉ 6X",$D1769-($D1769*TAXAS!$E$21))/6,IF($A1769=TAXAS!$A$22,IF($B1769="PARCELADO ATÉ 6X",$D1769-($D1769*TAXAS!$E$22))/6,IF($A1769=TAXAS!$A$23,IF($B1769="PARCELADO ATÉ 6X",$D1769-($D1769*TAXAS!$E$23))/6,IF($A1769=TAXAS!$A$24,IF($B1769="PARCELADO ATÉ 6X",$D1769-($D1769*TAXAS!$E$24))/6,IF($A1769=TAXAS!$A$25,IF($B1769="PARCELADO ATÉ 6X",$D1769-($D1769*TAXAS!$E$25))/6,IF($A1769=TAXAS!$A$26,IF($B1769="PARCELADO ATÉ 6X",$D1769-($D1769*TAXAS!$E$26))/6,IF($A1769=TAXAS!$A$27,IF($B1769="PARCELADO ATÉ 6X",$D1769-($D1769*TAXAS!$E$27))/6))))))))))))))))))))))))/1</f>
        <v>0</v>
      </c>
      <c r="I1769" s="9">
        <f>IF($A1769="VISA",IF($B1769="PARCELADO ATÉ 12X",$D1769-(D1769*TAXAS!$F$4))/12,IF($A1769="MASTER",IF($B1769="PARCELADO ATÉ 12X",$D1769-(D1769*TAXAS!$F$5))/12,IF($A1769="ELO",IF($B1769="PARCELADO ATÉ 12X",$D1769-(D1769*TAXAS!$F$6))/12,IF($A1769="HIPERCARD",IF($B1769="PARCELADO ATÉ 12X",$D1769-(D1769*TAXAS!$F$7))/12,IF($A1769="DINERS",IF($B1769="PARCELADO ATÉ 12X",$D1769-(D1769*TAXAS!$F$8))/12,IF($A1769="AMERICA EXPRESS",IF($B1769="PARCELADO ATÉ 12X",$D1769-(D1769*TAXAS!$F$9))/12,IF($A1769=TAXAS!$A$10,IF($B1769="PARCELADO ATÉ 12X",$D1769-($D1769*TAXAS!$F$10))/12,IF($A1769=TAXAS!$A$11,IF($B1769="PARCELADO ATÉ 12X",$D1769-($D1769*TAXAS!$F$11))/12,IF($A1769=TAXAS!$A$12,IF($B1769="PARCELADO ATÉ 12X",$D1769-($D1769*TAXAS!$F$12))/12,IF($A1769=TAXAS!$A$13,IF($B1769="PARCELADO ATÉ 12X",$D1769-($D1769*TAXAS!$F$13))/12,IF($A1769=TAXAS!$A$14,IF($B1769="PARCELADO ATÉ 12X",$D1769-($D1769*TAXAS!$F$14))/12,IF($A1769=TAXAS!$A$15,IF($B1769="PARCELADO ATÉ 12X",$D1769-($D1769*TAXAS!$F$15))/12,IF($A1769=TAXAS!$A$16,IF($B1769="PARCELADO ATÉ 12X",$D1769-($D1769*TAXAS!$F$16))/12,IF($A1769=TAXAS!$A$17,IF($B1769="PARCELADO ATÉ 12X",$D1769-($D1769*TAXAS!$F$17))/12,IF($A1769=TAXAS!$A$18,IF($B1769="PARCELADO ATÉ 12X",$D1769-($D1769*TAXAS!$F$18))/12,IF($A1769=TAXAS!$A$19,IF($B1769="PARCELADO ATÉ 12X",$D1769-($D1769*TAXAS!$F$19))/12,IF($A1769=TAXAS!$A$20,IF($B1769="PARCELADO ATÉ 12X",$D1769-($D1769*TAXAS!$F$20))/12,IF($A1769=TAXAS!$A$21,IF($B1769="PARCELADO ATÉ 12X",$D1769-($D1769*TAXAS!$F$21))/12,IF($A1769=TAXAS!$A$22,IF($B1769="PARCELADO ATÉ 12X",$D1769-($D1769*TAXAS!$F$22))/12,IF($A1769=TAXAS!$A$23,IF($B1769="PARCELADO ATÉ 12X",$D1769-($D1769*TAXAS!$F$23))/12,IF($A1769=TAXAS!$A$24,IF($B1769="PARCELADO ATÉ 12X",$D1769-($D1769*TAXAS!$F$24))/12,IF($A1769=TAXAS!$A$25,IF($B1769="PARCELADO ATÉ 12X",$D1769-($D1769*TAXAS!$F$25))/12,IF($A1769=TAXAS!$A$26,IF($B1769="PARCELADO ATÉ 12X",$D1769-($D1769*TAXAS!$F$26))/12,IF($A1769=TAXAS!$A$27,IF($B1769="PARCELADO ATÉ 12X",$D1769-($D1769*TAXAS!$F$27))/12))))))))))))))))))))))))/1</f>
        <v>0</v>
      </c>
      <c r="J1769" s="8">
        <f t="shared" si="0"/>
        <v>0</v>
      </c>
      <c r="K1769" s="10" t="b">
        <f>IF($B1769="PARCELADO ATÉ 3X",($D1769-($D1769*TAXAS!$D$4))-$J1769)</f>
        <v>0</v>
      </c>
      <c r="L1769" s="10" t="b">
        <f>IF($B1769="PARCELADO ATÉ 6X",($D1769-($D1769*TAXAS!$E$4))-$J1769)</f>
        <v>0</v>
      </c>
      <c r="M1769" s="10" t="b">
        <f>IF($B1769="PARCELADO ATÉ 12X",($D1769-($D1769*TAXAS!$F$4))-$J1769)</f>
        <v>0</v>
      </c>
      <c r="N1769" s="8">
        <f t="shared" si="1"/>
        <v>0</v>
      </c>
      <c r="O1769" s="10">
        <f t="shared" si="2"/>
        <v>0</v>
      </c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</row>
    <row r="1770" spans="1:31" ht="15.75" customHeight="1" x14ac:dyDescent="0.2">
      <c r="A1770" s="3"/>
      <c r="B1770" s="5"/>
      <c r="C1770" s="6"/>
      <c r="D1770" s="42"/>
      <c r="E1770" s="8">
        <f>IF($A1770="VISA",IF($B1770="DÉBITO",$D1770-($D1770*TAXAS!$B$4)),IF($A1770="MASTER",IF($B1770="DÉBITO",$D1770-($D1770*TAXAS!$B$5)),IF($A1770="ELO", IF($B1770="DÉBITO",$D1770-($D1770*TAXAS!$B$6)),IF($A1770="HIPERCARD",IF($B1770="DÉBITO",$D1770-($D1770*TAXAS!$B$7)),IF($A1770="DINERS",IF($B1770="DÉBITO",$D1770-($D1770*TAXAS!$B$8)),IF($A1770="AMERICA EXPRESS",IF($B1770="DÉBITO",$D1770-($D1770*TAXAS!$B$9)),IF($A1770=TAXAS!$A$10,IF($B1770="DÉBITO",$D1770-($D1770*TAXAS!$B$10)), IF($A1770=TAXAS!$A$11,IF($B1770="DÉBITO",$D1770-($D1770*TAXAS!$B$11)), IF($A1770=TAXAS!$A$12,IF($B1770="DÉBITO",$D1770-($D1770*TAXAS!$B$12)), IF($A1770=TAXAS!$A$13,IF($B1770="DÉBITO",$D1770-($D1770*TAXAS!$B$13)), IF($A1770=TAXAS!$A$14,IF($B1770="DÉBITO",$D1770-($D1770*TAXAS!$B$14)), IF($A1770=TAXAS!$A$15,IF($B1770="DÉBITO",$D1770-($D1770*TAXAS!$B$15)), IF($A1770=TAXAS!$A$16,IF($B1770="DÉBITO",$D1770-($D1770*TAXAS!$B$16)), IF($A1770=TAXAS!$A$17,IF($B1770="DÉBITO",$D1770-($D1770*TAXAS!$B$17)), IF($A1770=TAXAS!$A$18,IF($B1770="DÉBITO",$D1770-($D1770*TAXAS!$B$18)), IF($A1770=TAXAS!$A$19,IF($B1770="DÉBITO",$D1770-($D1770*TAXAS!$B$19)), IF($A1770=TAXAS!$A$20,IF($B1770="DÉBITO",$D1770-($D1770*TAXAS!$B$20)), IF($A1770=TAXAS!$A$21,IF($B1770="DÉBITO",$D1770-($D1770*TAXAS!$B$21)), IF($A1770=TAXAS!$A$22,IF($B1770="DÉBITO",$D1770-($D1770*TAXAS!$B$22)), IF($A1770=TAXAS!$A$23,IF($B1770="DÉBITO",$D1770-($D1770*TAXAS!$B$23)), IF($A1770=TAXAS!$A$24,IF($B1770="DÉBITO",$D1770-($D1770*TAXAS!$B$24)), IF($A1770=TAXAS!$A$25,IF($B1770="DÉBITO",$D1770-($D1770*TAXAS!$B$25)), IF($A1770=TAXAS!$A$26,IF($B1770="DÉBITO",$D1770-($D1770*TAXAS!$B$26)), IF($A1770=TAXAS!$A$27,IF($B1770="DÉBITO",$D1770-($D1770*TAXAS!$B$27))))))))))))))))))))))))))/1</f>
        <v>0</v>
      </c>
      <c r="F1770" s="8">
        <f>IF($A1770="VISA",IF($B1770="CRÉDITO",$D1770-($D1770*TAXAS!$C$4)),IF($A1770="MASTER",IF($B1770="CRÉDITO",$D1770-($D1770*TAXAS!$C$5)),IF($A1770="ELO", IF($B1770="CRÉDITO",$D1770-($D1770*TAXAS!$C$6)),IF($A1770="HIPERCARD",IF($B1770="CRÉDITO",$D1770-($D1770*TAXAS!$C$7)),IF($A1770="DINERS",IF($B1770="CRÉDITO",$D1770-($D1770*TAXAS!$C$8)),IF($A1770="AMERICA EXPRESS",IF($B1770="CRÉDITO",$D1770-($D1770*TAXAS!$C$9)),IF($A1770=TAXAS!$A$10,IF($B1770="CRÉDITO",$D1770-($D1770*TAXAS!$C$10)), IF($A1770=TAXAS!$A$11,IF($B1770="CRÉDITO",$D1770-($D1770*TAXAS!$C$11)), IF($A1770=TAXAS!$A$12,IF($B1770="CRÉDITO",$D1770-($D1770*TAXAS!$C$12)), IF($A1770=TAXAS!$A$13,IF($B1770="CRÉDITO",$D1770-($D1770*TAXAS!$C$13)), IF($A1770=TAXAS!$A$14,IF($B1770="CRÉDITO",$D1770-($D1770*TAXAS!$C$14)), IF($A1770=TAXAS!$A$15,IF($B1770="CRÉDITO",$D1770-($D1770*TAXAS!$C$15)), IF($A1770=TAXAS!$A$16,IF($B1770="CRÉDITO",$D1770-($D1770*TAXAS!$C$16)), IF($A1770=TAXAS!$A$17,IF($B1770="CRÉDITO",$D1770-($D1770*TAXAS!$C$17)), IF($A1770=TAXAS!$A$18,IF($B1770="CRÉDITO",$D1770-($D1770*TAXAS!$C$18)), IF($A1770=TAXAS!$A$19,IF($B1770="CRÉDITO",$D1770-($D1770*TAXAS!$C$19)), IF($A1770=TAXAS!$A$20,IF($B1770="CRÉDITO",$D1770-($D1770*TAXAS!$C$20)), IF($A1770=TAXAS!$A$21,IF($B1770="CRÉDITO",$D1770-($D1770*TAXAS!$C$21)), IF($A1770=TAXAS!$A$22,IF($B1770="CRÉDITO",$D1770-($D1770*TAXAS!$C$22)), IF($A1770=TAXAS!$A$23,IF($B1770="CRÉDITO",$D1770-($D1770*TAXAS!$C$23)), IF($A1770=TAXAS!$A$24,IF($B1770="CRÉDITO",$D1770-($D1770*TAXAS!$C$24)), IF($A1770=TAXAS!$A$25,IF($B1770="CRÉDITO",$D1770-($D1770*TAXAS!$C$25)), IF($A1770=TAXAS!$A$26,IF($B1770="CRÉDITO",$D1770-($D1770*TAXAS!$C$26)), IF($A1770=TAXAS!$A$27,IF($B1770="CRÉDITO",$D1770-($D1770*TAXAS!$C$27))))))))))))))))))))))))))/1</f>
        <v>0</v>
      </c>
      <c r="G1770" s="9">
        <f>IF($A1770="VISA",IF($B1770="PARCELADO ATÉ 3X",$D1770-(D1770*TAXAS!$D$4))/3,IF($A1770="MASTER",IF($B1770="PARCELADO ATÉ 3X",$D1770-(D1770*TAXAS!$D$5))/3,IF($A1770="ELO",IF($B1770="PARCELADO ATÉ 3X",$D1770-(D1770*TAXAS!$D$6))/3,IF($A1770="HIPERCARD",IF($B1770="PARCELADO ATÉ 3X",$D1770-(D1770*TAXAS!$D$7))/3,IF($A1770="DINERS",IF($B1770="PARCELADO ATÉ 3X",$D1770-(D1770*TAXAS!$D$8))/3,IF($A1770="AMERICA EXPRESS",IF($B1770="PARCELADO ATÉ 3X",$D1770-(D1770*TAXAS!$D$9))/3,IF($A1770=TAXAS!$A$10,IF($B1770="PARCELADO ATÉ 3X",$D1770-($D1770*TAXAS!$D$10))/3,IF($A1770=TAXAS!$A$11,IF($B1770="PARCELADO ATÉ 3X",$D1770-($D1770*TAXAS!$D$11))/3,IF($A1770=TAXAS!$A$12,IF($B1770="PARCELADO ATÉ 3X",$D1770-($D1770*TAXAS!$D$12))/3,IF($A1770=TAXAS!$A$13,IF($B1770="PARCELADO ATÉ 3X",$D1770-($D1770*TAXAS!$D$13))/3,IF($A1770=TAXAS!$A$14,IF($B1770="PARCELADO ATÉ 3X",$D1770-($D1770*TAXAS!$D$14))/3,IF($A1770=TAXAS!$A$15,IF($B1770="PARCELADO ATÉ 3X",$D1770-($D1770*TAXAS!$D$15))/3,IF($A1770=TAXAS!$A$16,IF($B1770="PARCELADO ATÉ 3X",$D1770-($D1770*TAXAS!$D$16))/3,IF($A1770=TAXAS!$A$17,IF($B1770="PARCELADO ATÉ 3X",$D1770-($D1770*TAXAS!$D$17))/3,IF($A1770=TAXAS!$A$18,IF($B1770="PARCELADO ATÉ 3X",$D1770-($D1770*TAXAS!$D$18))/3,IF($A1770=TAXAS!$A$19,IF($B1770="PARCELADO ATÉ 3X",$D1770-($D1770*TAXAS!$D$19))/3,IF($A1770=TAXAS!$A$20,IF($B1770="PARCELADO ATÉ 3X",$D1770-($D1770*TAXAS!$D$20))/3,IF($A1770=TAXAS!$A$21,IF($B1770="PARCELADO ATÉ 3X",$D1770-($D1770*TAXAS!$D$21))/3,IF($A1770=TAXAS!$A$22,IF($B1770="PARCELADO ATÉ 3X",$D1770-($D1770*TAXAS!$D$22))/3,IF($A1770=TAXAS!$A$23,IF($B1770="PARCELADO ATÉ 3X",$D1770-($D1770*TAXAS!$D$23))/3,IF($A1770=TAXAS!$A$24,IF($B1770="PARCELADO ATÉ 3X",$D1770-($D1770*TAXAS!$D$24))/3,IF($A1770=TAXAS!$A$25,IF($B1770="PARCELADO ATÉ 3X",$D1770-($D1770*TAXAS!$D$25))/3,IF($A1770=TAXAS!$A$26,IF($B1770="PARCELADO ATÉ 3X",$D1770-($D1770*TAXAS!$D$26))/3,IF($A1770=TAXAS!$A$27,IF($B1770="PARCELADO ATÉ 3X",$D1770-($D1770*TAXAS!$D$27))/3))))))))))))))))))))))))/1</f>
        <v>0</v>
      </c>
      <c r="H1770" s="9">
        <f>IF($A1770="VISA",IF($B1770="PARCELADO ATÉ 6X",$D1770-(D1770*TAXAS!$E$4))/6,IF($A1770="MASTER",IF($B1770="PARCELADO ATÉ 6X",$D1770-(D1770*TAXAS!$E$5))/6,IF($A1770="ELO",IF($B1770="PARCELADO ATÉ 6X",$D1770-(D1770*TAXAS!$E$6))/6,IF($A1770="HIPERCARD",IF($B1770="PARCELADO ATÉ 6X",$D1770-(D1770*TAXAS!$E$7))/6,IF($A1770="DINERS",IF($B1770="PARCELADO ATÉ 6X",$D1770-(D1770*TAXAS!$E$8))/6,IF($A1770="AMERICA EXPRESS",IF($B1770="PARCELADO ATÉ 6X",$D1770-(D1770*TAXAS!$E$9))/6,IF($A1770=TAXAS!$A$10,IF($B1770="PARCELADO ATÉ 6X",$D1770-($D1770*TAXAS!$E$10))/6,IF($A1770=TAXAS!$A$11,IF($B1770="PARCELADO ATÉ 6X",$D1770-($D1770*TAXAS!$E$11))/6,IF($A1770=TAXAS!$A$12,IF($B1770="PARCELADO ATÉ 6X",$D1770-($D1770*TAXAS!$E$12))/6,IF($A1770=TAXAS!$A$13,IF($B1770="PARCELADO ATÉ 6X",$D1770-($D1770*TAXAS!$E$13))/6,IF($A1770=TAXAS!$A$14,IF($B1770="PARCELADO ATÉ 6X",$D1770-($D1770*TAXAS!$E$14))/6,IF($A1770=TAXAS!$A$15,IF($B1770="PARCELADO ATÉ 6X",$D1770-($D1770*TAXAS!$E$15))/6,IF($A1770=TAXAS!$A$16,IF($B1770="PARCELADO ATÉ 6X",$D1770-($D1770*TAXAS!$E$16))/6,IF($A1770=TAXAS!$A$17,IF($B1770="PARCELADO ATÉ 6X",$D1770-($D1770*TAXAS!$E$17))/6,IF($A1770=TAXAS!$A$18,IF($B1770="PARCELADO ATÉ 6X",$D1770-($D1770*TAXAS!$E$18))/6,IF($A1770=TAXAS!$A$19,IF($B1770="PARCELADO ATÉ 6X",$D1770-($D1770*TAXAS!$E$19))/6,IF($A1770=TAXAS!$A$20,IF($B1770="PARCELADO ATÉ 6X",$D1770-($D1770*TAXAS!$E$20))/6,IF($A1770=TAXAS!$A$21,IF($B1770="PARCELADO ATÉ 6X",$D1770-($D1770*TAXAS!$E$21))/6,IF($A1770=TAXAS!$A$22,IF($B1770="PARCELADO ATÉ 6X",$D1770-($D1770*TAXAS!$E$22))/6,IF($A1770=TAXAS!$A$23,IF($B1770="PARCELADO ATÉ 6X",$D1770-($D1770*TAXAS!$E$23))/6,IF($A1770=TAXAS!$A$24,IF($B1770="PARCELADO ATÉ 6X",$D1770-($D1770*TAXAS!$E$24))/6,IF($A1770=TAXAS!$A$25,IF($B1770="PARCELADO ATÉ 6X",$D1770-($D1770*TAXAS!$E$25))/6,IF($A1770=TAXAS!$A$26,IF($B1770="PARCELADO ATÉ 6X",$D1770-($D1770*TAXAS!$E$26))/6,IF($A1770=TAXAS!$A$27,IF($B1770="PARCELADO ATÉ 6X",$D1770-($D1770*TAXAS!$E$27))/6))))))))))))))))))))))))/1</f>
        <v>0</v>
      </c>
      <c r="I1770" s="9">
        <f>IF($A1770="VISA",IF($B1770="PARCELADO ATÉ 12X",$D1770-(D1770*TAXAS!$F$4))/12,IF($A1770="MASTER",IF($B1770="PARCELADO ATÉ 12X",$D1770-(D1770*TAXAS!$F$5))/12,IF($A1770="ELO",IF($B1770="PARCELADO ATÉ 12X",$D1770-(D1770*TAXAS!$F$6))/12,IF($A1770="HIPERCARD",IF($B1770="PARCELADO ATÉ 12X",$D1770-(D1770*TAXAS!$F$7))/12,IF($A1770="DINERS",IF($B1770="PARCELADO ATÉ 12X",$D1770-(D1770*TAXAS!$F$8))/12,IF($A1770="AMERICA EXPRESS",IF($B1770="PARCELADO ATÉ 12X",$D1770-(D1770*TAXAS!$F$9))/12,IF($A1770=TAXAS!$A$10,IF($B1770="PARCELADO ATÉ 12X",$D1770-($D1770*TAXAS!$F$10))/12,IF($A1770=TAXAS!$A$11,IF($B1770="PARCELADO ATÉ 12X",$D1770-($D1770*TAXAS!$F$11))/12,IF($A1770=TAXAS!$A$12,IF($B1770="PARCELADO ATÉ 12X",$D1770-($D1770*TAXAS!$F$12))/12,IF($A1770=TAXAS!$A$13,IF($B1770="PARCELADO ATÉ 12X",$D1770-($D1770*TAXAS!$F$13))/12,IF($A1770=TAXAS!$A$14,IF($B1770="PARCELADO ATÉ 12X",$D1770-($D1770*TAXAS!$F$14))/12,IF($A1770=TAXAS!$A$15,IF($B1770="PARCELADO ATÉ 12X",$D1770-($D1770*TAXAS!$F$15))/12,IF($A1770=TAXAS!$A$16,IF($B1770="PARCELADO ATÉ 12X",$D1770-($D1770*TAXAS!$F$16))/12,IF($A1770=TAXAS!$A$17,IF($B1770="PARCELADO ATÉ 12X",$D1770-($D1770*TAXAS!$F$17))/12,IF($A1770=TAXAS!$A$18,IF($B1770="PARCELADO ATÉ 12X",$D1770-($D1770*TAXAS!$F$18))/12,IF($A1770=TAXAS!$A$19,IF($B1770="PARCELADO ATÉ 12X",$D1770-($D1770*TAXAS!$F$19))/12,IF($A1770=TAXAS!$A$20,IF($B1770="PARCELADO ATÉ 12X",$D1770-($D1770*TAXAS!$F$20))/12,IF($A1770=TAXAS!$A$21,IF($B1770="PARCELADO ATÉ 12X",$D1770-($D1770*TAXAS!$F$21))/12,IF($A1770=TAXAS!$A$22,IF($B1770="PARCELADO ATÉ 12X",$D1770-($D1770*TAXAS!$F$22))/12,IF($A1770=TAXAS!$A$23,IF($B1770="PARCELADO ATÉ 12X",$D1770-($D1770*TAXAS!$F$23))/12,IF($A1770=TAXAS!$A$24,IF($B1770="PARCELADO ATÉ 12X",$D1770-($D1770*TAXAS!$F$24))/12,IF($A1770=TAXAS!$A$25,IF($B1770="PARCELADO ATÉ 12X",$D1770-($D1770*TAXAS!$F$25))/12,IF($A1770=TAXAS!$A$26,IF($B1770="PARCELADO ATÉ 12X",$D1770-($D1770*TAXAS!$F$26))/12,IF($A1770=TAXAS!$A$27,IF($B1770="PARCELADO ATÉ 12X",$D1770-($D1770*TAXAS!$F$27))/12))))))))))))))))))))))))/1</f>
        <v>0</v>
      </c>
      <c r="J1770" s="8">
        <f t="shared" si="0"/>
        <v>0</v>
      </c>
      <c r="K1770" s="10" t="b">
        <f>IF($B1770="PARCELADO ATÉ 3X",($D1770-($D1770*TAXAS!$D$4))-$J1770)</f>
        <v>0</v>
      </c>
      <c r="L1770" s="10" t="b">
        <f>IF($B1770="PARCELADO ATÉ 6X",($D1770-($D1770*TAXAS!$E$4))-$J1770)</f>
        <v>0</v>
      </c>
      <c r="M1770" s="10" t="b">
        <f>IF($B1770="PARCELADO ATÉ 12X",($D1770-($D1770*TAXAS!$F$4))-$J1770)</f>
        <v>0</v>
      </c>
      <c r="N1770" s="8">
        <f t="shared" si="1"/>
        <v>0</v>
      </c>
      <c r="O1770" s="10">
        <f t="shared" si="2"/>
        <v>0</v>
      </c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</row>
    <row r="1771" spans="1:31" ht="15.75" customHeight="1" x14ac:dyDescent="0.2">
      <c r="A1771" s="3"/>
      <c r="B1771" s="5"/>
      <c r="C1771" s="6"/>
      <c r="D1771" s="42"/>
      <c r="E1771" s="8">
        <f>IF($A1771="VISA",IF($B1771="DÉBITO",$D1771-($D1771*TAXAS!$B$4)),IF($A1771="MASTER",IF($B1771="DÉBITO",$D1771-($D1771*TAXAS!$B$5)),IF($A1771="ELO", IF($B1771="DÉBITO",$D1771-($D1771*TAXAS!$B$6)),IF($A1771="HIPERCARD",IF($B1771="DÉBITO",$D1771-($D1771*TAXAS!$B$7)),IF($A1771="DINERS",IF($B1771="DÉBITO",$D1771-($D1771*TAXAS!$B$8)),IF($A1771="AMERICA EXPRESS",IF($B1771="DÉBITO",$D1771-($D1771*TAXAS!$B$9)),IF($A1771=TAXAS!$A$10,IF($B1771="DÉBITO",$D1771-($D1771*TAXAS!$B$10)), IF($A1771=TAXAS!$A$11,IF($B1771="DÉBITO",$D1771-($D1771*TAXAS!$B$11)), IF($A1771=TAXAS!$A$12,IF($B1771="DÉBITO",$D1771-($D1771*TAXAS!$B$12)), IF($A1771=TAXAS!$A$13,IF($B1771="DÉBITO",$D1771-($D1771*TAXAS!$B$13)), IF($A1771=TAXAS!$A$14,IF($B1771="DÉBITO",$D1771-($D1771*TAXAS!$B$14)), IF($A1771=TAXAS!$A$15,IF($B1771="DÉBITO",$D1771-($D1771*TAXAS!$B$15)), IF($A1771=TAXAS!$A$16,IF($B1771="DÉBITO",$D1771-($D1771*TAXAS!$B$16)), IF($A1771=TAXAS!$A$17,IF($B1771="DÉBITO",$D1771-($D1771*TAXAS!$B$17)), IF($A1771=TAXAS!$A$18,IF($B1771="DÉBITO",$D1771-($D1771*TAXAS!$B$18)), IF($A1771=TAXAS!$A$19,IF($B1771="DÉBITO",$D1771-($D1771*TAXAS!$B$19)), IF($A1771=TAXAS!$A$20,IF($B1771="DÉBITO",$D1771-($D1771*TAXAS!$B$20)), IF($A1771=TAXAS!$A$21,IF($B1771="DÉBITO",$D1771-($D1771*TAXAS!$B$21)), IF($A1771=TAXAS!$A$22,IF($B1771="DÉBITO",$D1771-($D1771*TAXAS!$B$22)), IF($A1771=TAXAS!$A$23,IF($B1771="DÉBITO",$D1771-($D1771*TAXAS!$B$23)), IF($A1771=TAXAS!$A$24,IF($B1771="DÉBITO",$D1771-($D1771*TAXAS!$B$24)), IF($A1771=TAXAS!$A$25,IF($B1771="DÉBITO",$D1771-($D1771*TAXAS!$B$25)), IF($A1771=TAXAS!$A$26,IF($B1771="DÉBITO",$D1771-($D1771*TAXAS!$B$26)), IF($A1771=TAXAS!$A$27,IF($B1771="DÉBITO",$D1771-($D1771*TAXAS!$B$27))))))))))))))))))))))))))/1</f>
        <v>0</v>
      </c>
      <c r="F1771" s="8">
        <f>IF($A1771="VISA",IF($B1771="CRÉDITO",$D1771-($D1771*TAXAS!$C$4)),IF($A1771="MASTER",IF($B1771="CRÉDITO",$D1771-($D1771*TAXAS!$C$5)),IF($A1771="ELO", IF($B1771="CRÉDITO",$D1771-($D1771*TAXAS!$C$6)),IF($A1771="HIPERCARD",IF($B1771="CRÉDITO",$D1771-($D1771*TAXAS!$C$7)),IF($A1771="DINERS",IF($B1771="CRÉDITO",$D1771-($D1771*TAXAS!$C$8)),IF($A1771="AMERICA EXPRESS",IF($B1771="CRÉDITO",$D1771-($D1771*TAXAS!$C$9)),IF($A1771=TAXAS!$A$10,IF($B1771="CRÉDITO",$D1771-($D1771*TAXAS!$C$10)), IF($A1771=TAXAS!$A$11,IF($B1771="CRÉDITO",$D1771-($D1771*TAXAS!$C$11)), IF($A1771=TAXAS!$A$12,IF($B1771="CRÉDITO",$D1771-($D1771*TAXAS!$C$12)), IF($A1771=TAXAS!$A$13,IF($B1771="CRÉDITO",$D1771-($D1771*TAXAS!$C$13)), IF($A1771=TAXAS!$A$14,IF($B1771="CRÉDITO",$D1771-($D1771*TAXAS!$C$14)), IF($A1771=TAXAS!$A$15,IF($B1771="CRÉDITO",$D1771-($D1771*TAXAS!$C$15)), IF($A1771=TAXAS!$A$16,IF($B1771="CRÉDITO",$D1771-($D1771*TAXAS!$C$16)), IF($A1771=TAXAS!$A$17,IF($B1771="CRÉDITO",$D1771-($D1771*TAXAS!$C$17)), IF($A1771=TAXAS!$A$18,IF($B1771="CRÉDITO",$D1771-($D1771*TAXAS!$C$18)), IF($A1771=TAXAS!$A$19,IF($B1771="CRÉDITO",$D1771-($D1771*TAXAS!$C$19)), IF($A1771=TAXAS!$A$20,IF($B1771="CRÉDITO",$D1771-($D1771*TAXAS!$C$20)), IF($A1771=TAXAS!$A$21,IF($B1771="CRÉDITO",$D1771-($D1771*TAXAS!$C$21)), IF($A1771=TAXAS!$A$22,IF($B1771="CRÉDITO",$D1771-($D1771*TAXAS!$C$22)), IF($A1771=TAXAS!$A$23,IF($B1771="CRÉDITO",$D1771-($D1771*TAXAS!$C$23)), IF($A1771=TAXAS!$A$24,IF($B1771="CRÉDITO",$D1771-($D1771*TAXAS!$C$24)), IF($A1771=TAXAS!$A$25,IF($B1771="CRÉDITO",$D1771-($D1771*TAXAS!$C$25)), IF($A1771=TAXAS!$A$26,IF($B1771="CRÉDITO",$D1771-($D1771*TAXAS!$C$26)), IF($A1771=TAXAS!$A$27,IF($B1771="CRÉDITO",$D1771-($D1771*TAXAS!$C$27))))))))))))))))))))))))))/1</f>
        <v>0</v>
      </c>
      <c r="G1771" s="9">
        <f>IF($A1771="VISA",IF($B1771="PARCELADO ATÉ 3X",$D1771-(D1771*TAXAS!$D$4))/3,IF($A1771="MASTER",IF($B1771="PARCELADO ATÉ 3X",$D1771-(D1771*TAXAS!$D$5))/3,IF($A1771="ELO",IF($B1771="PARCELADO ATÉ 3X",$D1771-(D1771*TAXAS!$D$6))/3,IF($A1771="HIPERCARD",IF($B1771="PARCELADO ATÉ 3X",$D1771-(D1771*TAXAS!$D$7))/3,IF($A1771="DINERS",IF($B1771="PARCELADO ATÉ 3X",$D1771-(D1771*TAXAS!$D$8))/3,IF($A1771="AMERICA EXPRESS",IF($B1771="PARCELADO ATÉ 3X",$D1771-(D1771*TAXAS!$D$9))/3,IF($A1771=TAXAS!$A$10,IF($B1771="PARCELADO ATÉ 3X",$D1771-($D1771*TAXAS!$D$10))/3,IF($A1771=TAXAS!$A$11,IF($B1771="PARCELADO ATÉ 3X",$D1771-($D1771*TAXAS!$D$11))/3,IF($A1771=TAXAS!$A$12,IF($B1771="PARCELADO ATÉ 3X",$D1771-($D1771*TAXAS!$D$12))/3,IF($A1771=TAXAS!$A$13,IF($B1771="PARCELADO ATÉ 3X",$D1771-($D1771*TAXAS!$D$13))/3,IF($A1771=TAXAS!$A$14,IF($B1771="PARCELADO ATÉ 3X",$D1771-($D1771*TAXAS!$D$14))/3,IF($A1771=TAXAS!$A$15,IF($B1771="PARCELADO ATÉ 3X",$D1771-($D1771*TAXAS!$D$15))/3,IF($A1771=TAXAS!$A$16,IF($B1771="PARCELADO ATÉ 3X",$D1771-($D1771*TAXAS!$D$16))/3,IF($A1771=TAXAS!$A$17,IF($B1771="PARCELADO ATÉ 3X",$D1771-($D1771*TAXAS!$D$17))/3,IF($A1771=TAXAS!$A$18,IF($B1771="PARCELADO ATÉ 3X",$D1771-($D1771*TAXAS!$D$18))/3,IF($A1771=TAXAS!$A$19,IF($B1771="PARCELADO ATÉ 3X",$D1771-($D1771*TAXAS!$D$19))/3,IF($A1771=TAXAS!$A$20,IF($B1771="PARCELADO ATÉ 3X",$D1771-($D1771*TAXAS!$D$20))/3,IF($A1771=TAXAS!$A$21,IF($B1771="PARCELADO ATÉ 3X",$D1771-($D1771*TAXAS!$D$21))/3,IF($A1771=TAXAS!$A$22,IF($B1771="PARCELADO ATÉ 3X",$D1771-($D1771*TAXAS!$D$22))/3,IF($A1771=TAXAS!$A$23,IF($B1771="PARCELADO ATÉ 3X",$D1771-($D1771*TAXAS!$D$23))/3,IF($A1771=TAXAS!$A$24,IF($B1771="PARCELADO ATÉ 3X",$D1771-($D1771*TAXAS!$D$24))/3,IF($A1771=TAXAS!$A$25,IF($B1771="PARCELADO ATÉ 3X",$D1771-($D1771*TAXAS!$D$25))/3,IF($A1771=TAXAS!$A$26,IF($B1771="PARCELADO ATÉ 3X",$D1771-($D1771*TAXAS!$D$26))/3,IF($A1771=TAXAS!$A$27,IF($B1771="PARCELADO ATÉ 3X",$D1771-($D1771*TAXAS!$D$27))/3))))))))))))))))))))))))/1</f>
        <v>0</v>
      </c>
      <c r="H1771" s="9">
        <f>IF($A1771="VISA",IF($B1771="PARCELADO ATÉ 6X",$D1771-(D1771*TAXAS!$E$4))/6,IF($A1771="MASTER",IF($B1771="PARCELADO ATÉ 6X",$D1771-(D1771*TAXAS!$E$5))/6,IF($A1771="ELO",IF($B1771="PARCELADO ATÉ 6X",$D1771-(D1771*TAXAS!$E$6))/6,IF($A1771="HIPERCARD",IF($B1771="PARCELADO ATÉ 6X",$D1771-(D1771*TAXAS!$E$7))/6,IF($A1771="DINERS",IF($B1771="PARCELADO ATÉ 6X",$D1771-(D1771*TAXAS!$E$8))/6,IF($A1771="AMERICA EXPRESS",IF($B1771="PARCELADO ATÉ 6X",$D1771-(D1771*TAXAS!$E$9))/6,IF($A1771=TAXAS!$A$10,IF($B1771="PARCELADO ATÉ 6X",$D1771-($D1771*TAXAS!$E$10))/6,IF($A1771=TAXAS!$A$11,IF($B1771="PARCELADO ATÉ 6X",$D1771-($D1771*TAXAS!$E$11))/6,IF($A1771=TAXAS!$A$12,IF($B1771="PARCELADO ATÉ 6X",$D1771-($D1771*TAXAS!$E$12))/6,IF($A1771=TAXAS!$A$13,IF($B1771="PARCELADO ATÉ 6X",$D1771-($D1771*TAXAS!$E$13))/6,IF($A1771=TAXAS!$A$14,IF($B1771="PARCELADO ATÉ 6X",$D1771-($D1771*TAXAS!$E$14))/6,IF($A1771=TAXAS!$A$15,IF($B1771="PARCELADO ATÉ 6X",$D1771-($D1771*TAXAS!$E$15))/6,IF($A1771=TAXAS!$A$16,IF($B1771="PARCELADO ATÉ 6X",$D1771-($D1771*TAXAS!$E$16))/6,IF($A1771=TAXAS!$A$17,IF($B1771="PARCELADO ATÉ 6X",$D1771-($D1771*TAXAS!$E$17))/6,IF($A1771=TAXAS!$A$18,IF($B1771="PARCELADO ATÉ 6X",$D1771-($D1771*TAXAS!$E$18))/6,IF($A1771=TAXAS!$A$19,IF($B1771="PARCELADO ATÉ 6X",$D1771-($D1771*TAXAS!$E$19))/6,IF($A1771=TAXAS!$A$20,IF($B1771="PARCELADO ATÉ 6X",$D1771-($D1771*TAXAS!$E$20))/6,IF($A1771=TAXAS!$A$21,IF($B1771="PARCELADO ATÉ 6X",$D1771-($D1771*TAXAS!$E$21))/6,IF($A1771=TAXAS!$A$22,IF($B1771="PARCELADO ATÉ 6X",$D1771-($D1771*TAXAS!$E$22))/6,IF($A1771=TAXAS!$A$23,IF($B1771="PARCELADO ATÉ 6X",$D1771-($D1771*TAXAS!$E$23))/6,IF($A1771=TAXAS!$A$24,IF($B1771="PARCELADO ATÉ 6X",$D1771-($D1771*TAXAS!$E$24))/6,IF($A1771=TAXAS!$A$25,IF($B1771="PARCELADO ATÉ 6X",$D1771-($D1771*TAXAS!$E$25))/6,IF($A1771=TAXAS!$A$26,IF($B1771="PARCELADO ATÉ 6X",$D1771-($D1771*TAXAS!$E$26))/6,IF($A1771=TAXAS!$A$27,IF($B1771="PARCELADO ATÉ 6X",$D1771-($D1771*TAXAS!$E$27))/6))))))))))))))))))))))))/1</f>
        <v>0</v>
      </c>
      <c r="I1771" s="9">
        <f>IF($A1771="VISA",IF($B1771="PARCELADO ATÉ 12X",$D1771-(D1771*TAXAS!$F$4))/12,IF($A1771="MASTER",IF($B1771="PARCELADO ATÉ 12X",$D1771-(D1771*TAXAS!$F$5))/12,IF($A1771="ELO",IF($B1771="PARCELADO ATÉ 12X",$D1771-(D1771*TAXAS!$F$6))/12,IF($A1771="HIPERCARD",IF($B1771="PARCELADO ATÉ 12X",$D1771-(D1771*TAXAS!$F$7))/12,IF($A1771="DINERS",IF($B1771="PARCELADO ATÉ 12X",$D1771-(D1771*TAXAS!$F$8))/12,IF($A1771="AMERICA EXPRESS",IF($B1771="PARCELADO ATÉ 12X",$D1771-(D1771*TAXAS!$F$9))/12,IF($A1771=TAXAS!$A$10,IF($B1771="PARCELADO ATÉ 12X",$D1771-($D1771*TAXAS!$F$10))/12,IF($A1771=TAXAS!$A$11,IF($B1771="PARCELADO ATÉ 12X",$D1771-($D1771*TAXAS!$F$11))/12,IF($A1771=TAXAS!$A$12,IF($B1771="PARCELADO ATÉ 12X",$D1771-($D1771*TAXAS!$F$12))/12,IF($A1771=TAXAS!$A$13,IF($B1771="PARCELADO ATÉ 12X",$D1771-($D1771*TAXAS!$F$13))/12,IF($A1771=TAXAS!$A$14,IF($B1771="PARCELADO ATÉ 12X",$D1771-($D1771*TAXAS!$F$14))/12,IF($A1771=TAXAS!$A$15,IF($B1771="PARCELADO ATÉ 12X",$D1771-($D1771*TAXAS!$F$15))/12,IF($A1771=TAXAS!$A$16,IF($B1771="PARCELADO ATÉ 12X",$D1771-($D1771*TAXAS!$F$16))/12,IF($A1771=TAXAS!$A$17,IF($B1771="PARCELADO ATÉ 12X",$D1771-($D1771*TAXAS!$F$17))/12,IF($A1771=TAXAS!$A$18,IF($B1771="PARCELADO ATÉ 12X",$D1771-($D1771*TAXAS!$F$18))/12,IF($A1771=TAXAS!$A$19,IF($B1771="PARCELADO ATÉ 12X",$D1771-($D1771*TAXAS!$F$19))/12,IF($A1771=TAXAS!$A$20,IF($B1771="PARCELADO ATÉ 12X",$D1771-($D1771*TAXAS!$F$20))/12,IF($A1771=TAXAS!$A$21,IF($B1771="PARCELADO ATÉ 12X",$D1771-($D1771*TAXAS!$F$21))/12,IF($A1771=TAXAS!$A$22,IF($B1771="PARCELADO ATÉ 12X",$D1771-($D1771*TAXAS!$F$22))/12,IF($A1771=TAXAS!$A$23,IF($B1771="PARCELADO ATÉ 12X",$D1771-($D1771*TAXAS!$F$23))/12,IF($A1771=TAXAS!$A$24,IF($B1771="PARCELADO ATÉ 12X",$D1771-($D1771*TAXAS!$F$24))/12,IF($A1771=TAXAS!$A$25,IF($B1771="PARCELADO ATÉ 12X",$D1771-($D1771*TAXAS!$F$25))/12,IF($A1771=TAXAS!$A$26,IF($B1771="PARCELADO ATÉ 12X",$D1771-($D1771*TAXAS!$F$26))/12,IF($A1771=TAXAS!$A$27,IF($B1771="PARCELADO ATÉ 12X",$D1771-($D1771*TAXAS!$F$27))/12))))))))))))))))))))))))/1</f>
        <v>0</v>
      </c>
      <c r="J1771" s="8">
        <f t="shared" si="0"/>
        <v>0</v>
      </c>
      <c r="K1771" s="10" t="b">
        <f>IF($B1771="PARCELADO ATÉ 3X",($D1771-($D1771*TAXAS!$D$4))-$J1771)</f>
        <v>0</v>
      </c>
      <c r="L1771" s="10" t="b">
        <f>IF($B1771="PARCELADO ATÉ 6X",($D1771-($D1771*TAXAS!$E$4))-$J1771)</f>
        <v>0</v>
      </c>
      <c r="M1771" s="10" t="b">
        <f>IF($B1771="PARCELADO ATÉ 12X",($D1771-($D1771*TAXAS!$F$4))-$J1771)</f>
        <v>0</v>
      </c>
      <c r="N1771" s="8">
        <f t="shared" si="1"/>
        <v>0</v>
      </c>
      <c r="O1771" s="10">
        <f t="shared" si="2"/>
        <v>0</v>
      </c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</row>
    <row r="1772" spans="1:31" ht="15.75" customHeight="1" x14ac:dyDescent="0.2">
      <c r="A1772" s="3"/>
      <c r="B1772" s="5"/>
      <c r="C1772" s="6"/>
      <c r="D1772" s="42"/>
      <c r="E1772" s="8">
        <f>IF($A1772="VISA",IF($B1772="DÉBITO",$D1772-($D1772*TAXAS!$B$4)),IF($A1772="MASTER",IF($B1772="DÉBITO",$D1772-($D1772*TAXAS!$B$5)),IF($A1772="ELO", IF($B1772="DÉBITO",$D1772-($D1772*TAXAS!$B$6)),IF($A1772="HIPERCARD",IF($B1772="DÉBITO",$D1772-($D1772*TAXAS!$B$7)),IF($A1772="DINERS",IF($B1772="DÉBITO",$D1772-($D1772*TAXAS!$B$8)),IF($A1772="AMERICA EXPRESS",IF($B1772="DÉBITO",$D1772-($D1772*TAXAS!$B$9)),IF($A1772=TAXAS!$A$10,IF($B1772="DÉBITO",$D1772-($D1772*TAXAS!$B$10)), IF($A1772=TAXAS!$A$11,IF($B1772="DÉBITO",$D1772-($D1772*TAXAS!$B$11)), IF($A1772=TAXAS!$A$12,IF($B1772="DÉBITO",$D1772-($D1772*TAXAS!$B$12)), IF($A1772=TAXAS!$A$13,IF($B1772="DÉBITO",$D1772-($D1772*TAXAS!$B$13)), IF($A1772=TAXAS!$A$14,IF($B1772="DÉBITO",$D1772-($D1772*TAXAS!$B$14)), IF($A1772=TAXAS!$A$15,IF($B1772="DÉBITO",$D1772-($D1772*TAXAS!$B$15)), IF($A1772=TAXAS!$A$16,IF($B1772="DÉBITO",$D1772-($D1772*TAXAS!$B$16)), IF($A1772=TAXAS!$A$17,IF($B1772="DÉBITO",$D1772-($D1772*TAXAS!$B$17)), IF($A1772=TAXAS!$A$18,IF($B1772="DÉBITO",$D1772-($D1772*TAXAS!$B$18)), IF($A1772=TAXAS!$A$19,IF($B1772="DÉBITO",$D1772-($D1772*TAXAS!$B$19)), IF($A1772=TAXAS!$A$20,IF($B1772="DÉBITO",$D1772-($D1772*TAXAS!$B$20)), IF($A1772=TAXAS!$A$21,IF($B1772="DÉBITO",$D1772-($D1772*TAXAS!$B$21)), IF($A1772=TAXAS!$A$22,IF($B1772="DÉBITO",$D1772-($D1772*TAXAS!$B$22)), IF($A1772=TAXAS!$A$23,IF($B1772="DÉBITO",$D1772-($D1772*TAXAS!$B$23)), IF($A1772=TAXAS!$A$24,IF($B1772="DÉBITO",$D1772-($D1772*TAXAS!$B$24)), IF($A1772=TAXAS!$A$25,IF($B1772="DÉBITO",$D1772-($D1772*TAXAS!$B$25)), IF($A1772=TAXAS!$A$26,IF($B1772="DÉBITO",$D1772-($D1772*TAXAS!$B$26)), IF($A1772=TAXAS!$A$27,IF($B1772="DÉBITO",$D1772-($D1772*TAXAS!$B$27))))))))))))))))))))))))))/1</f>
        <v>0</v>
      </c>
      <c r="F1772" s="8">
        <f>IF($A1772="VISA",IF($B1772="CRÉDITO",$D1772-($D1772*TAXAS!$C$4)),IF($A1772="MASTER",IF($B1772="CRÉDITO",$D1772-($D1772*TAXAS!$C$5)),IF($A1772="ELO", IF($B1772="CRÉDITO",$D1772-($D1772*TAXAS!$C$6)),IF($A1772="HIPERCARD",IF($B1772="CRÉDITO",$D1772-($D1772*TAXAS!$C$7)),IF($A1772="DINERS",IF($B1772="CRÉDITO",$D1772-($D1772*TAXAS!$C$8)),IF($A1772="AMERICA EXPRESS",IF($B1772="CRÉDITO",$D1772-($D1772*TAXAS!$C$9)),IF($A1772=TAXAS!$A$10,IF($B1772="CRÉDITO",$D1772-($D1772*TAXAS!$C$10)), IF($A1772=TAXAS!$A$11,IF($B1772="CRÉDITO",$D1772-($D1772*TAXAS!$C$11)), IF($A1772=TAXAS!$A$12,IF($B1772="CRÉDITO",$D1772-($D1772*TAXAS!$C$12)), IF($A1772=TAXAS!$A$13,IF($B1772="CRÉDITO",$D1772-($D1772*TAXAS!$C$13)), IF($A1772=TAXAS!$A$14,IF($B1772="CRÉDITO",$D1772-($D1772*TAXAS!$C$14)), IF($A1772=TAXAS!$A$15,IF($B1772="CRÉDITO",$D1772-($D1772*TAXAS!$C$15)), IF($A1772=TAXAS!$A$16,IF($B1772="CRÉDITO",$D1772-($D1772*TAXAS!$C$16)), IF($A1772=TAXAS!$A$17,IF($B1772="CRÉDITO",$D1772-($D1772*TAXAS!$C$17)), IF($A1772=TAXAS!$A$18,IF($B1772="CRÉDITO",$D1772-($D1772*TAXAS!$C$18)), IF($A1772=TAXAS!$A$19,IF($B1772="CRÉDITO",$D1772-($D1772*TAXAS!$C$19)), IF($A1772=TAXAS!$A$20,IF($B1772="CRÉDITO",$D1772-($D1772*TAXAS!$C$20)), IF($A1772=TAXAS!$A$21,IF($B1772="CRÉDITO",$D1772-($D1772*TAXAS!$C$21)), IF($A1772=TAXAS!$A$22,IF($B1772="CRÉDITO",$D1772-($D1772*TAXAS!$C$22)), IF($A1772=TAXAS!$A$23,IF($B1772="CRÉDITO",$D1772-($D1772*TAXAS!$C$23)), IF($A1772=TAXAS!$A$24,IF($B1772="CRÉDITO",$D1772-($D1772*TAXAS!$C$24)), IF($A1772=TAXAS!$A$25,IF($B1772="CRÉDITO",$D1772-($D1772*TAXAS!$C$25)), IF($A1772=TAXAS!$A$26,IF($B1772="CRÉDITO",$D1772-($D1772*TAXAS!$C$26)), IF($A1772=TAXAS!$A$27,IF($B1772="CRÉDITO",$D1772-($D1772*TAXAS!$C$27))))))))))))))))))))))))))/1</f>
        <v>0</v>
      </c>
      <c r="G1772" s="9">
        <f>IF($A1772="VISA",IF($B1772="PARCELADO ATÉ 3X",$D1772-(D1772*TAXAS!$D$4))/3,IF($A1772="MASTER",IF($B1772="PARCELADO ATÉ 3X",$D1772-(D1772*TAXAS!$D$5))/3,IF($A1772="ELO",IF($B1772="PARCELADO ATÉ 3X",$D1772-(D1772*TAXAS!$D$6))/3,IF($A1772="HIPERCARD",IF($B1772="PARCELADO ATÉ 3X",$D1772-(D1772*TAXAS!$D$7))/3,IF($A1772="DINERS",IF($B1772="PARCELADO ATÉ 3X",$D1772-(D1772*TAXAS!$D$8))/3,IF($A1772="AMERICA EXPRESS",IF($B1772="PARCELADO ATÉ 3X",$D1772-(D1772*TAXAS!$D$9))/3,IF($A1772=TAXAS!$A$10,IF($B1772="PARCELADO ATÉ 3X",$D1772-($D1772*TAXAS!$D$10))/3,IF($A1772=TAXAS!$A$11,IF($B1772="PARCELADO ATÉ 3X",$D1772-($D1772*TAXAS!$D$11))/3,IF($A1772=TAXAS!$A$12,IF($B1772="PARCELADO ATÉ 3X",$D1772-($D1772*TAXAS!$D$12))/3,IF($A1772=TAXAS!$A$13,IF($B1772="PARCELADO ATÉ 3X",$D1772-($D1772*TAXAS!$D$13))/3,IF($A1772=TAXAS!$A$14,IF($B1772="PARCELADO ATÉ 3X",$D1772-($D1772*TAXAS!$D$14))/3,IF($A1772=TAXAS!$A$15,IF($B1772="PARCELADO ATÉ 3X",$D1772-($D1772*TAXAS!$D$15))/3,IF($A1772=TAXAS!$A$16,IF($B1772="PARCELADO ATÉ 3X",$D1772-($D1772*TAXAS!$D$16))/3,IF($A1772=TAXAS!$A$17,IF($B1772="PARCELADO ATÉ 3X",$D1772-($D1772*TAXAS!$D$17))/3,IF($A1772=TAXAS!$A$18,IF($B1772="PARCELADO ATÉ 3X",$D1772-($D1772*TAXAS!$D$18))/3,IF($A1772=TAXAS!$A$19,IF($B1772="PARCELADO ATÉ 3X",$D1772-($D1772*TAXAS!$D$19))/3,IF($A1772=TAXAS!$A$20,IF($B1772="PARCELADO ATÉ 3X",$D1772-($D1772*TAXAS!$D$20))/3,IF($A1772=TAXAS!$A$21,IF($B1772="PARCELADO ATÉ 3X",$D1772-($D1772*TAXAS!$D$21))/3,IF($A1772=TAXAS!$A$22,IF($B1772="PARCELADO ATÉ 3X",$D1772-($D1772*TAXAS!$D$22))/3,IF($A1772=TAXAS!$A$23,IF($B1772="PARCELADO ATÉ 3X",$D1772-($D1772*TAXAS!$D$23))/3,IF($A1772=TAXAS!$A$24,IF($B1772="PARCELADO ATÉ 3X",$D1772-($D1772*TAXAS!$D$24))/3,IF($A1772=TAXAS!$A$25,IF($B1772="PARCELADO ATÉ 3X",$D1772-($D1772*TAXAS!$D$25))/3,IF($A1772=TAXAS!$A$26,IF($B1772="PARCELADO ATÉ 3X",$D1772-($D1772*TAXAS!$D$26))/3,IF($A1772=TAXAS!$A$27,IF($B1772="PARCELADO ATÉ 3X",$D1772-($D1772*TAXAS!$D$27))/3))))))))))))))))))))))))/1</f>
        <v>0</v>
      </c>
      <c r="H1772" s="9">
        <f>IF($A1772="VISA",IF($B1772="PARCELADO ATÉ 6X",$D1772-(D1772*TAXAS!$E$4))/6,IF($A1772="MASTER",IF($B1772="PARCELADO ATÉ 6X",$D1772-(D1772*TAXAS!$E$5))/6,IF($A1772="ELO",IF($B1772="PARCELADO ATÉ 6X",$D1772-(D1772*TAXAS!$E$6))/6,IF($A1772="HIPERCARD",IF($B1772="PARCELADO ATÉ 6X",$D1772-(D1772*TAXAS!$E$7))/6,IF($A1772="DINERS",IF($B1772="PARCELADO ATÉ 6X",$D1772-(D1772*TAXAS!$E$8))/6,IF($A1772="AMERICA EXPRESS",IF($B1772="PARCELADO ATÉ 6X",$D1772-(D1772*TAXAS!$E$9))/6,IF($A1772=TAXAS!$A$10,IF($B1772="PARCELADO ATÉ 6X",$D1772-($D1772*TAXAS!$E$10))/6,IF($A1772=TAXAS!$A$11,IF($B1772="PARCELADO ATÉ 6X",$D1772-($D1772*TAXAS!$E$11))/6,IF($A1772=TAXAS!$A$12,IF($B1772="PARCELADO ATÉ 6X",$D1772-($D1772*TAXAS!$E$12))/6,IF($A1772=TAXAS!$A$13,IF($B1772="PARCELADO ATÉ 6X",$D1772-($D1772*TAXAS!$E$13))/6,IF($A1772=TAXAS!$A$14,IF($B1772="PARCELADO ATÉ 6X",$D1772-($D1772*TAXAS!$E$14))/6,IF($A1772=TAXAS!$A$15,IF($B1772="PARCELADO ATÉ 6X",$D1772-($D1772*TAXAS!$E$15))/6,IF($A1772=TAXAS!$A$16,IF($B1772="PARCELADO ATÉ 6X",$D1772-($D1772*TAXAS!$E$16))/6,IF($A1772=TAXAS!$A$17,IF($B1772="PARCELADO ATÉ 6X",$D1772-($D1772*TAXAS!$E$17))/6,IF($A1772=TAXAS!$A$18,IF($B1772="PARCELADO ATÉ 6X",$D1772-($D1772*TAXAS!$E$18))/6,IF($A1772=TAXAS!$A$19,IF($B1772="PARCELADO ATÉ 6X",$D1772-($D1772*TAXAS!$E$19))/6,IF($A1772=TAXAS!$A$20,IF($B1772="PARCELADO ATÉ 6X",$D1772-($D1772*TAXAS!$E$20))/6,IF($A1772=TAXAS!$A$21,IF($B1772="PARCELADO ATÉ 6X",$D1772-($D1772*TAXAS!$E$21))/6,IF($A1772=TAXAS!$A$22,IF($B1772="PARCELADO ATÉ 6X",$D1772-($D1772*TAXAS!$E$22))/6,IF($A1772=TAXAS!$A$23,IF($B1772="PARCELADO ATÉ 6X",$D1772-($D1772*TAXAS!$E$23))/6,IF($A1772=TAXAS!$A$24,IF($B1772="PARCELADO ATÉ 6X",$D1772-($D1772*TAXAS!$E$24))/6,IF($A1772=TAXAS!$A$25,IF($B1772="PARCELADO ATÉ 6X",$D1772-($D1772*TAXAS!$E$25))/6,IF($A1772=TAXAS!$A$26,IF($B1772="PARCELADO ATÉ 6X",$D1772-($D1772*TAXAS!$E$26))/6,IF($A1772=TAXAS!$A$27,IF($B1772="PARCELADO ATÉ 6X",$D1772-($D1772*TAXAS!$E$27))/6))))))))))))))))))))))))/1</f>
        <v>0</v>
      </c>
      <c r="I1772" s="9">
        <f>IF($A1772="VISA",IF($B1772="PARCELADO ATÉ 12X",$D1772-(D1772*TAXAS!$F$4))/12,IF($A1772="MASTER",IF($B1772="PARCELADO ATÉ 12X",$D1772-(D1772*TAXAS!$F$5))/12,IF($A1772="ELO",IF($B1772="PARCELADO ATÉ 12X",$D1772-(D1772*TAXAS!$F$6))/12,IF($A1772="HIPERCARD",IF($B1772="PARCELADO ATÉ 12X",$D1772-(D1772*TAXAS!$F$7))/12,IF($A1772="DINERS",IF($B1772="PARCELADO ATÉ 12X",$D1772-(D1772*TAXAS!$F$8))/12,IF($A1772="AMERICA EXPRESS",IF($B1772="PARCELADO ATÉ 12X",$D1772-(D1772*TAXAS!$F$9))/12,IF($A1772=TAXAS!$A$10,IF($B1772="PARCELADO ATÉ 12X",$D1772-($D1772*TAXAS!$F$10))/12,IF($A1772=TAXAS!$A$11,IF($B1772="PARCELADO ATÉ 12X",$D1772-($D1772*TAXAS!$F$11))/12,IF($A1772=TAXAS!$A$12,IF($B1772="PARCELADO ATÉ 12X",$D1772-($D1772*TAXAS!$F$12))/12,IF($A1772=TAXAS!$A$13,IF($B1772="PARCELADO ATÉ 12X",$D1772-($D1772*TAXAS!$F$13))/12,IF($A1772=TAXAS!$A$14,IF($B1772="PARCELADO ATÉ 12X",$D1772-($D1772*TAXAS!$F$14))/12,IF($A1772=TAXAS!$A$15,IF($B1772="PARCELADO ATÉ 12X",$D1772-($D1772*TAXAS!$F$15))/12,IF($A1772=TAXAS!$A$16,IF($B1772="PARCELADO ATÉ 12X",$D1772-($D1772*TAXAS!$F$16))/12,IF($A1772=TAXAS!$A$17,IF($B1772="PARCELADO ATÉ 12X",$D1772-($D1772*TAXAS!$F$17))/12,IF($A1772=TAXAS!$A$18,IF($B1772="PARCELADO ATÉ 12X",$D1772-($D1772*TAXAS!$F$18))/12,IF($A1772=TAXAS!$A$19,IF($B1772="PARCELADO ATÉ 12X",$D1772-($D1772*TAXAS!$F$19))/12,IF($A1772=TAXAS!$A$20,IF($B1772="PARCELADO ATÉ 12X",$D1772-($D1772*TAXAS!$F$20))/12,IF($A1772=TAXAS!$A$21,IF($B1772="PARCELADO ATÉ 12X",$D1772-($D1772*TAXAS!$F$21))/12,IF($A1772=TAXAS!$A$22,IF($B1772="PARCELADO ATÉ 12X",$D1772-($D1772*TAXAS!$F$22))/12,IF($A1772=TAXAS!$A$23,IF($B1772="PARCELADO ATÉ 12X",$D1772-($D1772*TAXAS!$F$23))/12,IF($A1772=TAXAS!$A$24,IF($B1772="PARCELADO ATÉ 12X",$D1772-($D1772*TAXAS!$F$24))/12,IF($A1772=TAXAS!$A$25,IF($B1772="PARCELADO ATÉ 12X",$D1772-($D1772*TAXAS!$F$25))/12,IF($A1772=TAXAS!$A$26,IF($B1772="PARCELADO ATÉ 12X",$D1772-($D1772*TAXAS!$F$26))/12,IF($A1772=TAXAS!$A$27,IF($B1772="PARCELADO ATÉ 12X",$D1772-($D1772*TAXAS!$F$27))/12))))))))))))))))))))))))/1</f>
        <v>0</v>
      </c>
      <c r="J1772" s="8">
        <f t="shared" si="0"/>
        <v>0</v>
      </c>
      <c r="K1772" s="10" t="b">
        <f>IF($B1772="PARCELADO ATÉ 3X",($D1772-($D1772*TAXAS!$D$4))-$J1772)</f>
        <v>0</v>
      </c>
      <c r="L1772" s="10" t="b">
        <f>IF($B1772="PARCELADO ATÉ 6X",($D1772-($D1772*TAXAS!$E$4))-$J1772)</f>
        <v>0</v>
      </c>
      <c r="M1772" s="10" t="b">
        <f>IF($B1772="PARCELADO ATÉ 12X",($D1772-($D1772*TAXAS!$F$4))-$J1772)</f>
        <v>0</v>
      </c>
      <c r="N1772" s="8">
        <f t="shared" si="1"/>
        <v>0</v>
      </c>
      <c r="O1772" s="10">
        <f t="shared" si="2"/>
        <v>0</v>
      </c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</row>
    <row r="1773" spans="1:31" ht="15.75" customHeight="1" x14ac:dyDescent="0.2">
      <c r="A1773" s="3"/>
      <c r="B1773" s="5"/>
      <c r="C1773" s="6"/>
      <c r="D1773" s="42"/>
      <c r="E1773" s="8">
        <f>IF($A1773="VISA",IF($B1773="DÉBITO",$D1773-($D1773*TAXAS!$B$4)),IF($A1773="MASTER",IF($B1773="DÉBITO",$D1773-($D1773*TAXAS!$B$5)),IF($A1773="ELO", IF($B1773="DÉBITO",$D1773-($D1773*TAXAS!$B$6)),IF($A1773="HIPERCARD",IF($B1773="DÉBITO",$D1773-($D1773*TAXAS!$B$7)),IF($A1773="DINERS",IF($B1773="DÉBITO",$D1773-($D1773*TAXAS!$B$8)),IF($A1773="AMERICA EXPRESS",IF($B1773="DÉBITO",$D1773-($D1773*TAXAS!$B$9)),IF($A1773=TAXAS!$A$10,IF($B1773="DÉBITO",$D1773-($D1773*TAXAS!$B$10)), IF($A1773=TAXAS!$A$11,IF($B1773="DÉBITO",$D1773-($D1773*TAXAS!$B$11)), IF($A1773=TAXAS!$A$12,IF($B1773="DÉBITO",$D1773-($D1773*TAXAS!$B$12)), IF($A1773=TAXAS!$A$13,IF($B1773="DÉBITO",$D1773-($D1773*TAXAS!$B$13)), IF($A1773=TAXAS!$A$14,IF($B1773="DÉBITO",$D1773-($D1773*TAXAS!$B$14)), IF($A1773=TAXAS!$A$15,IF($B1773="DÉBITO",$D1773-($D1773*TAXAS!$B$15)), IF($A1773=TAXAS!$A$16,IF($B1773="DÉBITO",$D1773-($D1773*TAXAS!$B$16)), IF($A1773=TAXAS!$A$17,IF($B1773="DÉBITO",$D1773-($D1773*TAXAS!$B$17)), IF($A1773=TAXAS!$A$18,IF($B1773="DÉBITO",$D1773-($D1773*TAXAS!$B$18)), IF($A1773=TAXAS!$A$19,IF($B1773="DÉBITO",$D1773-($D1773*TAXAS!$B$19)), IF($A1773=TAXAS!$A$20,IF($B1773="DÉBITO",$D1773-($D1773*TAXAS!$B$20)), IF($A1773=TAXAS!$A$21,IF($B1773="DÉBITO",$D1773-($D1773*TAXAS!$B$21)), IF($A1773=TAXAS!$A$22,IF($B1773="DÉBITO",$D1773-($D1773*TAXAS!$B$22)), IF($A1773=TAXAS!$A$23,IF($B1773="DÉBITO",$D1773-($D1773*TAXAS!$B$23)), IF($A1773=TAXAS!$A$24,IF($B1773="DÉBITO",$D1773-($D1773*TAXAS!$B$24)), IF($A1773=TAXAS!$A$25,IF($B1773="DÉBITO",$D1773-($D1773*TAXAS!$B$25)), IF($A1773=TAXAS!$A$26,IF($B1773="DÉBITO",$D1773-($D1773*TAXAS!$B$26)), IF($A1773=TAXAS!$A$27,IF($B1773="DÉBITO",$D1773-($D1773*TAXAS!$B$27))))))))))))))))))))))))))/1</f>
        <v>0</v>
      </c>
      <c r="F1773" s="8">
        <f>IF($A1773="VISA",IF($B1773="CRÉDITO",$D1773-($D1773*TAXAS!$C$4)),IF($A1773="MASTER",IF($B1773="CRÉDITO",$D1773-($D1773*TAXAS!$C$5)),IF($A1773="ELO", IF($B1773="CRÉDITO",$D1773-($D1773*TAXAS!$C$6)),IF($A1773="HIPERCARD",IF($B1773="CRÉDITO",$D1773-($D1773*TAXAS!$C$7)),IF($A1773="DINERS",IF($B1773="CRÉDITO",$D1773-($D1773*TAXAS!$C$8)),IF($A1773="AMERICA EXPRESS",IF($B1773="CRÉDITO",$D1773-($D1773*TAXAS!$C$9)),IF($A1773=TAXAS!$A$10,IF($B1773="CRÉDITO",$D1773-($D1773*TAXAS!$C$10)), IF($A1773=TAXAS!$A$11,IF($B1773="CRÉDITO",$D1773-($D1773*TAXAS!$C$11)), IF($A1773=TAXAS!$A$12,IF($B1773="CRÉDITO",$D1773-($D1773*TAXAS!$C$12)), IF($A1773=TAXAS!$A$13,IF($B1773="CRÉDITO",$D1773-($D1773*TAXAS!$C$13)), IF($A1773=TAXAS!$A$14,IF($B1773="CRÉDITO",$D1773-($D1773*TAXAS!$C$14)), IF($A1773=TAXAS!$A$15,IF($B1773="CRÉDITO",$D1773-($D1773*TAXAS!$C$15)), IF($A1773=TAXAS!$A$16,IF($B1773="CRÉDITO",$D1773-($D1773*TAXAS!$C$16)), IF($A1773=TAXAS!$A$17,IF($B1773="CRÉDITO",$D1773-($D1773*TAXAS!$C$17)), IF($A1773=TAXAS!$A$18,IF($B1773="CRÉDITO",$D1773-($D1773*TAXAS!$C$18)), IF($A1773=TAXAS!$A$19,IF($B1773="CRÉDITO",$D1773-($D1773*TAXAS!$C$19)), IF($A1773=TAXAS!$A$20,IF($B1773="CRÉDITO",$D1773-($D1773*TAXAS!$C$20)), IF($A1773=TAXAS!$A$21,IF($B1773="CRÉDITO",$D1773-($D1773*TAXAS!$C$21)), IF($A1773=TAXAS!$A$22,IF($B1773="CRÉDITO",$D1773-($D1773*TAXAS!$C$22)), IF($A1773=TAXAS!$A$23,IF($B1773="CRÉDITO",$D1773-($D1773*TAXAS!$C$23)), IF($A1773=TAXAS!$A$24,IF($B1773="CRÉDITO",$D1773-($D1773*TAXAS!$C$24)), IF($A1773=TAXAS!$A$25,IF($B1773="CRÉDITO",$D1773-($D1773*TAXAS!$C$25)), IF($A1773=TAXAS!$A$26,IF($B1773="CRÉDITO",$D1773-($D1773*TAXAS!$C$26)), IF($A1773=TAXAS!$A$27,IF($B1773="CRÉDITO",$D1773-($D1773*TAXAS!$C$27))))))))))))))))))))))))))/1</f>
        <v>0</v>
      </c>
      <c r="G1773" s="9">
        <f>IF($A1773="VISA",IF($B1773="PARCELADO ATÉ 3X",$D1773-(D1773*TAXAS!$D$4))/3,IF($A1773="MASTER",IF($B1773="PARCELADO ATÉ 3X",$D1773-(D1773*TAXAS!$D$5))/3,IF($A1773="ELO",IF($B1773="PARCELADO ATÉ 3X",$D1773-(D1773*TAXAS!$D$6))/3,IF($A1773="HIPERCARD",IF($B1773="PARCELADO ATÉ 3X",$D1773-(D1773*TAXAS!$D$7))/3,IF($A1773="DINERS",IF($B1773="PARCELADO ATÉ 3X",$D1773-(D1773*TAXAS!$D$8))/3,IF($A1773="AMERICA EXPRESS",IF($B1773="PARCELADO ATÉ 3X",$D1773-(D1773*TAXAS!$D$9))/3,IF($A1773=TAXAS!$A$10,IF($B1773="PARCELADO ATÉ 3X",$D1773-($D1773*TAXAS!$D$10))/3,IF($A1773=TAXAS!$A$11,IF($B1773="PARCELADO ATÉ 3X",$D1773-($D1773*TAXAS!$D$11))/3,IF($A1773=TAXAS!$A$12,IF($B1773="PARCELADO ATÉ 3X",$D1773-($D1773*TAXAS!$D$12))/3,IF($A1773=TAXAS!$A$13,IF($B1773="PARCELADO ATÉ 3X",$D1773-($D1773*TAXAS!$D$13))/3,IF($A1773=TAXAS!$A$14,IF($B1773="PARCELADO ATÉ 3X",$D1773-($D1773*TAXAS!$D$14))/3,IF($A1773=TAXAS!$A$15,IF($B1773="PARCELADO ATÉ 3X",$D1773-($D1773*TAXAS!$D$15))/3,IF($A1773=TAXAS!$A$16,IF($B1773="PARCELADO ATÉ 3X",$D1773-($D1773*TAXAS!$D$16))/3,IF($A1773=TAXAS!$A$17,IF($B1773="PARCELADO ATÉ 3X",$D1773-($D1773*TAXAS!$D$17))/3,IF($A1773=TAXAS!$A$18,IF($B1773="PARCELADO ATÉ 3X",$D1773-($D1773*TAXAS!$D$18))/3,IF($A1773=TAXAS!$A$19,IF($B1773="PARCELADO ATÉ 3X",$D1773-($D1773*TAXAS!$D$19))/3,IF($A1773=TAXAS!$A$20,IF($B1773="PARCELADO ATÉ 3X",$D1773-($D1773*TAXAS!$D$20))/3,IF($A1773=TAXAS!$A$21,IF($B1773="PARCELADO ATÉ 3X",$D1773-($D1773*TAXAS!$D$21))/3,IF($A1773=TAXAS!$A$22,IF($B1773="PARCELADO ATÉ 3X",$D1773-($D1773*TAXAS!$D$22))/3,IF($A1773=TAXAS!$A$23,IF($B1773="PARCELADO ATÉ 3X",$D1773-($D1773*TAXAS!$D$23))/3,IF($A1773=TAXAS!$A$24,IF($B1773="PARCELADO ATÉ 3X",$D1773-($D1773*TAXAS!$D$24))/3,IF($A1773=TAXAS!$A$25,IF($B1773="PARCELADO ATÉ 3X",$D1773-($D1773*TAXAS!$D$25))/3,IF($A1773=TAXAS!$A$26,IF($B1773="PARCELADO ATÉ 3X",$D1773-($D1773*TAXAS!$D$26))/3,IF($A1773=TAXAS!$A$27,IF($B1773="PARCELADO ATÉ 3X",$D1773-($D1773*TAXAS!$D$27))/3))))))))))))))))))))))))/1</f>
        <v>0</v>
      </c>
      <c r="H1773" s="9">
        <f>IF($A1773="VISA",IF($B1773="PARCELADO ATÉ 6X",$D1773-(D1773*TAXAS!$E$4))/6,IF($A1773="MASTER",IF($B1773="PARCELADO ATÉ 6X",$D1773-(D1773*TAXAS!$E$5))/6,IF($A1773="ELO",IF($B1773="PARCELADO ATÉ 6X",$D1773-(D1773*TAXAS!$E$6))/6,IF($A1773="HIPERCARD",IF($B1773="PARCELADO ATÉ 6X",$D1773-(D1773*TAXAS!$E$7))/6,IF($A1773="DINERS",IF($B1773="PARCELADO ATÉ 6X",$D1773-(D1773*TAXAS!$E$8))/6,IF($A1773="AMERICA EXPRESS",IF($B1773="PARCELADO ATÉ 6X",$D1773-(D1773*TAXAS!$E$9))/6,IF($A1773=TAXAS!$A$10,IF($B1773="PARCELADO ATÉ 6X",$D1773-($D1773*TAXAS!$E$10))/6,IF($A1773=TAXAS!$A$11,IF($B1773="PARCELADO ATÉ 6X",$D1773-($D1773*TAXAS!$E$11))/6,IF($A1773=TAXAS!$A$12,IF($B1773="PARCELADO ATÉ 6X",$D1773-($D1773*TAXAS!$E$12))/6,IF($A1773=TAXAS!$A$13,IF($B1773="PARCELADO ATÉ 6X",$D1773-($D1773*TAXAS!$E$13))/6,IF($A1773=TAXAS!$A$14,IF($B1773="PARCELADO ATÉ 6X",$D1773-($D1773*TAXAS!$E$14))/6,IF($A1773=TAXAS!$A$15,IF($B1773="PARCELADO ATÉ 6X",$D1773-($D1773*TAXAS!$E$15))/6,IF($A1773=TAXAS!$A$16,IF($B1773="PARCELADO ATÉ 6X",$D1773-($D1773*TAXAS!$E$16))/6,IF($A1773=TAXAS!$A$17,IF($B1773="PARCELADO ATÉ 6X",$D1773-($D1773*TAXAS!$E$17))/6,IF($A1773=TAXAS!$A$18,IF($B1773="PARCELADO ATÉ 6X",$D1773-($D1773*TAXAS!$E$18))/6,IF($A1773=TAXAS!$A$19,IF($B1773="PARCELADO ATÉ 6X",$D1773-($D1773*TAXAS!$E$19))/6,IF($A1773=TAXAS!$A$20,IF($B1773="PARCELADO ATÉ 6X",$D1773-($D1773*TAXAS!$E$20))/6,IF($A1773=TAXAS!$A$21,IF($B1773="PARCELADO ATÉ 6X",$D1773-($D1773*TAXAS!$E$21))/6,IF($A1773=TAXAS!$A$22,IF($B1773="PARCELADO ATÉ 6X",$D1773-($D1773*TAXAS!$E$22))/6,IF($A1773=TAXAS!$A$23,IF($B1773="PARCELADO ATÉ 6X",$D1773-($D1773*TAXAS!$E$23))/6,IF($A1773=TAXAS!$A$24,IF($B1773="PARCELADO ATÉ 6X",$D1773-($D1773*TAXAS!$E$24))/6,IF($A1773=TAXAS!$A$25,IF($B1773="PARCELADO ATÉ 6X",$D1773-($D1773*TAXAS!$E$25))/6,IF($A1773=TAXAS!$A$26,IF($B1773="PARCELADO ATÉ 6X",$D1773-($D1773*TAXAS!$E$26))/6,IF($A1773=TAXAS!$A$27,IF($B1773="PARCELADO ATÉ 6X",$D1773-($D1773*TAXAS!$E$27))/6))))))))))))))))))))))))/1</f>
        <v>0</v>
      </c>
      <c r="I1773" s="9">
        <f>IF($A1773="VISA",IF($B1773="PARCELADO ATÉ 12X",$D1773-(D1773*TAXAS!$F$4))/12,IF($A1773="MASTER",IF($B1773="PARCELADO ATÉ 12X",$D1773-(D1773*TAXAS!$F$5))/12,IF($A1773="ELO",IF($B1773="PARCELADO ATÉ 12X",$D1773-(D1773*TAXAS!$F$6))/12,IF($A1773="HIPERCARD",IF($B1773="PARCELADO ATÉ 12X",$D1773-(D1773*TAXAS!$F$7))/12,IF($A1773="DINERS",IF($B1773="PARCELADO ATÉ 12X",$D1773-(D1773*TAXAS!$F$8))/12,IF($A1773="AMERICA EXPRESS",IF($B1773="PARCELADO ATÉ 12X",$D1773-(D1773*TAXAS!$F$9))/12,IF($A1773=TAXAS!$A$10,IF($B1773="PARCELADO ATÉ 12X",$D1773-($D1773*TAXAS!$F$10))/12,IF($A1773=TAXAS!$A$11,IF($B1773="PARCELADO ATÉ 12X",$D1773-($D1773*TAXAS!$F$11))/12,IF($A1773=TAXAS!$A$12,IF($B1773="PARCELADO ATÉ 12X",$D1773-($D1773*TAXAS!$F$12))/12,IF($A1773=TAXAS!$A$13,IF($B1773="PARCELADO ATÉ 12X",$D1773-($D1773*TAXAS!$F$13))/12,IF($A1773=TAXAS!$A$14,IF($B1773="PARCELADO ATÉ 12X",$D1773-($D1773*TAXAS!$F$14))/12,IF($A1773=TAXAS!$A$15,IF($B1773="PARCELADO ATÉ 12X",$D1773-($D1773*TAXAS!$F$15))/12,IF($A1773=TAXAS!$A$16,IF($B1773="PARCELADO ATÉ 12X",$D1773-($D1773*TAXAS!$F$16))/12,IF($A1773=TAXAS!$A$17,IF($B1773="PARCELADO ATÉ 12X",$D1773-($D1773*TAXAS!$F$17))/12,IF($A1773=TAXAS!$A$18,IF($B1773="PARCELADO ATÉ 12X",$D1773-($D1773*TAXAS!$F$18))/12,IF($A1773=TAXAS!$A$19,IF($B1773="PARCELADO ATÉ 12X",$D1773-($D1773*TAXAS!$F$19))/12,IF($A1773=TAXAS!$A$20,IF($B1773="PARCELADO ATÉ 12X",$D1773-($D1773*TAXAS!$F$20))/12,IF($A1773=TAXAS!$A$21,IF($B1773="PARCELADO ATÉ 12X",$D1773-($D1773*TAXAS!$F$21))/12,IF($A1773=TAXAS!$A$22,IF($B1773="PARCELADO ATÉ 12X",$D1773-($D1773*TAXAS!$F$22))/12,IF($A1773=TAXAS!$A$23,IF($B1773="PARCELADO ATÉ 12X",$D1773-($D1773*TAXAS!$F$23))/12,IF($A1773=TAXAS!$A$24,IF($B1773="PARCELADO ATÉ 12X",$D1773-($D1773*TAXAS!$F$24))/12,IF($A1773=TAXAS!$A$25,IF($B1773="PARCELADO ATÉ 12X",$D1773-($D1773*TAXAS!$F$25))/12,IF($A1773=TAXAS!$A$26,IF($B1773="PARCELADO ATÉ 12X",$D1773-($D1773*TAXAS!$F$26))/12,IF($A1773=TAXAS!$A$27,IF($B1773="PARCELADO ATÉ 12X",$D1773-($D1773*TAXAS!$F$27))/12))))))))))))))))))))))))/1</f>
        <v>0</v>
      </c>
      <c r="J1773" s="8">
        <f t="shared" si="0"/>
        <v>0</v>
      </c>
      <c r="K1773" s="10" t="b">
        <f>IF($B1773="PARCELADO ATÉ 3X",($D1773-($D1773*TAXAS!$D$4))-$J1773)</f>
        <v>0</v>
      </c>
      <c r="L1773" s="10" t="b">
        <f>IF($B1773="PARCELADO ATÉ 6X",($D1773-($D1773*TAXAS!$E$4))-$J1773)</f>
        <v>0</v>
      </c>
      <c r="M1773" s="10" t="b">
        <f>IF($B1773="PARCELADO ATÉ 12X",($D1773-($D1773*TAXAS!$F$4))-$J1773)</f>
        <v>0</v>
      </c>
      <c r="N1773" s="8">
        <f t="shared" si="1"/>
        <v>0</v>
      </c>
      <c r="O1773" s="10">
        <f t="shared" si="2"/>
        <v>0</v>
      </c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</row>
    <row r="1774" spans="1:31" ht="15.75" customHeight="1" x14ac:dyDescent="0.2">
      <c r="A1774" s="3"/>
      <c r="B1774" s="5"/>
      <c r="C1774" s="6"/>
      <c r="D1774" s="42"/>
      <c r="E1774" s="8">
        <f>IF($A1774="VISA",IF($B1774="DÉBITO",$D1774-($D1774*TAXAS!$B$4)),IF($A1774="MASTER",IF($B1774="DÉBITO",$D1774-($D1774*TAXAS!$B$5)),IF($A1774="ELO", IF($B1774="DÉBITO",$D1774-($D1774*TAXAS!$B$6)),IF($A1774="HIPERCARD",IF($B1774="DÉBITO",$D1774-($D1774*TAXAS!$B$7)),IF($A1774="DINERS",IF($B1774="DÉBITO",$D1774-($D1774*TAXAS!$B$8)),IF($A1774="AMERICA EXPRESS",IF($B1774="DÉBITO",$D1774-($D1774*TAXAS!$B$9)),IF($A1774=TAXAS!$A$10,IF($B1774="DÉBITO",$D1774-($D1774*TAXAS!$B$10)), IF($A1774=TAXAS!$A$11,IF($B1774="DÉBITO",$D1774-($D1774*TAXAS!$B$11)), IF($A1774=TAXAS!$A$12,IF($B1774="DÉBITO",$D1774-($D1774*TAXAS!$B$12)), IF($A1774=TAXAS!$A$13,IF($B1774="DÉBITO",$D1774-($D1774*TAXAS!$B$13)), IF($A1774=TAXAS!$A$14,IF($B1774="DÉBITO",$D1774-($D1774*TAXAS!$B$14)), IF($A1774=TAXAS!$A$15,IF($B1774="DÉBITO",$D1774-($D1774*TAXAS!$B$15)), IF($A1774=TAXAS!$A$16,IF($B1774="DÉBITO",$D1774-($D1774*TAXAS!$B$16)), IF($A1774=TAXAS!$A$17,IF($B1774="DÉBITO",$D1774-($D1774*TAXAS!$B$17)), IF($A1774=TAXAS!$A$18,IF($B1774="DÉBITO",$D1774-($D1774*TAXAS!$B$18)), IF($A1774=TAXAS!$A$19,IF($B1774="DÉBITO",$D1774-($D1774*TAXAS!$B$19)), IF($A1774=TAXAS!$A$20,IF($B1774="DÉBITO",$D1774-($D1774*TAXAS!$B$20)), IF($A1774=TAXAS!$A$21,IF($B1774="DÉBITO",$D1774-($D1774*TAXAS!$B$21)), IF($A1774=TAXAS!$A$22,IF($B1774="DÉBITO",$D1774-($D1774*TAXAS!$B$22)), IF($A1774=TAXAS!$A$23,IF($B1774="DÉBITO",$D1774-($D1774*TAXAS!$B$23)), IF($A1774=TAXAS!$A$24,IF($B1774="DÉBITO",$D1774-($D1774*TAXAS!$B$24)), IF($A1774=TAXAS!$A$25,IF($B1774="DÉBITO",$D1774-($D1774*TAXAS!$B$25)), IF($A1774=TAXAS!$A$26,IF($B1774="DÉBITO",$D1774-($D1774*TAXAS!$B$26)), IF($A1774=TAXAS!$A$27,IF($B1774="DÉBITO",$D1774-($D1774*TAXAS!$B$27))))))))))))))))))))))))))/1</f>
        <v>0</v>
      </c>
      <c r="F1774" s="8">
        <f>IF($A1774="VISA",IF($B1774="CRÉDITO",$D1774-($D1774*TAXAS!$C$4)),IF($A1774="MASTER",IF($B1774="CRÉDITO",$D1774-($D1774*TAXAS!$C$5)),IF($A1774="ELO", IF($B1774="CRÉDITO",$D1774-($D1774*TAXAS!$C$6)),IF($A1774="HIPERCARD",IF($B1774="CRÉDITO",$D1774-($D1774*TAXAS!$C$7)),IF($A1774="DINERS",IF($B1774="CRÉDITO",$D1774-($D1774*TAXAS!$C$8)),IF($A1774="AMERICA EXPRESS",IF($B1774="CRÉDITO",$D1774-($D1774*TAXAS!$C$9)),IF($A1774=TAXAS!$A$10,IF($B1774="CRÉDITO",$D1774-($D1774*TAXAS!$C$10)), IF($A1774=TAXAS!$A$11,IF($B1774="CRÉDITO",$D1774-($D1774*TAXAS!$C$11)), IF($A1774=TAXAS!$A$12,IF($B1774="CRÉDITO",$D1774-($D1774*TAXAS!$C$12)), IF($A1774=TAXAS!$A$13,IF($B1774="CRÉDITO",$D1774-($D1774*TAXAS!$C$13)), IF($A1774=TAXAS!$A$14,IF($B1774="CRÉDITO",$D1774-($D1774*TAXAS!$C$14)), IF($A1774=TAXAS!$A$15,IF($B1774="CRÉDITO",$D1774-($D1774*TAXAS!$C$15)), IF($A1774=TAXAS!$A$16,IF($B1774="CRÉDITO",$D1774-($D1774*TAXAS!$C$16)), IF($A1774=TAXAS!$A$17,IF($B1774="CRÉDITO",$D1774-($D1774*TAXAS!$C$17)), IF($A1774=TAXAS!$A$18,IF($B1774="CRÉDITO",$D1774-($D1774*TAXAS!$C$18)), IF($A1774=TAXAS!$A$19,IF($B1774="CRÉDITO",$D1774-($D1774*TAXAS!$C$19)), IF($A1774=TAXAS!$A$20,IF($B1774="CRÉDITO",$D1774-($D1774*TAXAS!$C$20)), IF($A1774=TAXAS!$A$21,IF($B1774="CRÉDITO",$D1774-($D1774*TAXAS!$C$21)), IF($A1774=TAXAS!$A$22,IF($B1774="CRÉDITO",$D1774-($D1774*TAXAS!$C$22)), IF($A1774=TAXAS!$A$23,IF($B1774="CRÉDITO",$D1774-($D1774*TAXAS!$C$23)), IF($A1774=TAXAS!$A$24,IF($B1774="CRÉDITO",$D1774-($D1774*TAXAS!$C$24)), IF($A1774=TAXAS!$A$25,IF($B1774="CRÉDITO",$D1774-($D1774*TAXAS!$C$25)), IF($A1774=TAXAS!$A$26,IF($B1774="CRÉDITO",$D1774-($D1774*TAXAS!$C$26)), IF($A1774=TAXAS!$A$27,IF($B1774="CRÉDITO",$D1774-($D1774*TAXAS!$C$27))))))))))))))))))))))))))/1</f>
        <v>0</v>
      </c>
      <c r="G1774" s="9">
        <f>IF($A1774="VISA",IF($B1774="PARCELADO ATÉ 3X",$D1774-(D1774*TAXAS!$D$4))/3,IF($A1774="MASTER",IF($B1774="PARCELADO ATÉ 3X",$D1774-(D1774*TAXAS!$D$5))/3,IF($A1774="ELO",IF($B1774="PARCELADO ATÉ 3X",$D1774-(D1774*TAXAS!$D$6))/3,IF($A1774="HIPERCARD",IF($B1774="PARCELADO ATÉ 3X",$D1774-(D1774*TAXAS!$D$7))/3,IF($A1774="DINERS",IF($B1774="PARCELADO ATÉ 3X",$D1774-(D1774*TAXAS!$D$8))/3,IF($A1774="AMERICA EXPRESS",IF($B1774="PARCELADO ATÉ 3X",$D1774-(D1774*TAXAS!$D$9))/3,IF($A1774=TAXAS!$A$10,IF($B1774="PARCELADO ATÉ 3X",$D1774-($D1774*TAXAS!$D$10))/3,IF($A1774=TAXAS!$A$11,IF($B1774="PARCELADO ATÉ 3X",$D1774-($D1774*TAXAS!$D$11))/3,IF($A1774=TAXAS!$A$12,IF($B1774="PARCELADO ATÉ 3X",$D1774-($D1774*TAXAS!$D$12))/3,IF($A1774=TAXAS!$A$13,IF($B1774="PARCELADO ATÉ 3X",$D1774-($D1774*TAXAS!$D$13))/3,IF($A1774=TAXAS!$A$14,IF($B1774="PARCELADO ATÉ 3X",$D1774-($D1774*TAXAS!$D$14))/3,IF($A1774=TAXAS!$A$15,IF($B1774="PARCELADO ATÉ 3X",$D1774-($D1774*TAXAS!$D$15))/3,IF($A1774=TAXAS!$A$16,IF($B1774="PARCELADO ATÉ 3X",$D1774-($D1774*TAXAS!$D$16))/3,IF($A1774=TAXAS!$A$17,IF($B1774="PARCELADO ATÉ 3X",$D1774-($D1774*TAXAS!$D$17))/3,IF($A1774=TAXAS!$A$18,IF($B1774="PARCELADO ATÉ 3X",$D1774-($D1774*TAXAS!$D$18))/3,IF($A1774=TAXAS!$A$19,IF($B1774="PARCELADO ATÉ 3X",$D1774-($D1774*TAXAS!$D$19))/3,IF($A1774=TAXAS!$A$20,IF($B1774="PARCELADO ATÉ 3X",$D1774-($D1774*TAXAS!$D$20))/3,IF($A1774=TAXAS!$A$21,IF($B1774="PARCELADO ATÉ 3X",$D1774-($D1774*TAXAS!$D$21))/3,IF($A1774=TAXAS!$A$22,IF($B1774="PARCELADO ATÉ 3X",$D1774-($D1774*TAXAS!$D$22))/3,IF($A1774=TAXAS!$A$23,IF($B1774="PARCELADO ATÉ 3X",$D1774-($D1774*TAXAS!$D$23))/3,IF($A1774=TAXAS!$A$24,IF($B1774="PARCELADO ATÉ 3X",$D1774-($D1774*TAXAS!$D$24))/3,IF($A1774=TAXAS!$A$25,IF($B1774="PARCELADO ATÉ 3X",$D1774-($D1774*TAXAS!$D$25))/3,IF($A1774=TAXAS!$A$26,IF($B1774="PARCELADO ATÉ 3X",$D1774-($D1774*TAXAS!$D$26))/3,IF($A1774=TAXAS!$A$27,IF($B1774="PARCELADO ATÉ 3X",$D1774-($D1774*TAXAS!$D$27))/3))))))))))))))))))))))))/1</f>
        <v>0</v>
      </c>
      <c r="H1774" s="9">
        <f>IF($A1774="VISA",IF($B1774="PARCELADO ATÉ 6X",$D1774-(D1774*TAXAS!$E$4))/6,IF($A1774="MASTER",IF($B1774="PARCELADO ATÉ 6X",$D1774-(D1774*TAXAS!$E$5))/6,IF($A1774="ELO",IF($B1774="PARCELADO ATÉ 6X",$D1774-(D1774*TAXAS!$E$6))/6,IF($A1774="HIPERCARD",IF($B1774="PARCELADO ATÉ 6X",$D1774-(D1774*TAXAS!$E$7))/6,IF($A1774="DINERS",IF($B1774="PARCELADO ATÉ 6X",$D1774-(D1774*TAXAS!$E$8))/6,IF($A1774="AMERICA EXPRESS",IF($B1774="PARCELADO ATÉ 6X",$D1774-(D1774*TAXAS!$E$9))/6,IF($A1774=TAXAS!$A$10,IF($B1774="PARCELADO ATÉ 6X",$D1774-($D1774*TAXAS!$E$10))/6,IF($A1774=TAXAS!$A$11,IF($B1774="PARCELADO ATÉ 6X",$D1774-($D1774*TAXAS!$E$11))/6,IF($A1774=TAXAS!$A$12,IF($B1774="PARCELADO ATÉ 6X",$D1774-($D1774*TAXAS!$E$12))/6,IF($A1774=TAXAS!$A$13,IF($B1774="PARCELADO ATÉ 6X",$D1774-($D1774*TAXAS!$E$13))/6,IF($A1774=TAXAS!$A$14,IF($B1774="PARCELADO ATÉ 6X",$D1774-($D1774*TAXAS!$E$14))/6,IF($A1774=TAXAS!$A$15,IF($B1774="PARCELADO ATÉ 6X",$D1774-($D1774*TAXAS!$E$15))/6,IF($A1774=TAXAS!$A$16,IF($B1774="PARCELADO ATÉ 6X",$D1774-($D1774*TAXAS!$E$16))/6,IF($A1774=TAXAS!$A$17,IF($B1774="PARCELADO ATÉ 6X",$D1774-($D1774*TAXAS!$E$17))/6,IF($A1774=TAXAS!$A$18,IF($B1774="PARCELADO ATÉ 6X",$D1774-($D1774*TAXAS!$E$18))/6,IF($A1774=TAXAS!$A$19,IF($B1774="PARCELADO ATÉ 6X",$D1774-($D1774*TAXAS!$E$19))/6,IF($A1774=TAXAS!$A$20,IF($B1774="PARCELADO ATÉ 6X",$D1774-($D1774*TAXAS!$E$20))/6,IF($A1774=TAXAS!$A$21,IF($B1774="PARCELADO ATÉ 6X",$D1774-($D1774*TAXAS!$E$21))/6,IF($A1774=TAXAS!$A$22,IF($B1774="PARCELADO ATÉ 6X",$D1774-($D1774*TAXAS!$E$22))/6,IF($A1774=TAXAS!$A$23,IF($B1774="PARCELADO ATÉ 6X",$D1774-($D1774*TAXAS!$E$23))/6,IF($A1774=TAXAS!$A$24,IF($B1774="PARCELADO ATÉ 6X",$D1774-($D1774*TAXAS!$E$24))/6,IF($A1774=TAXAS!$A$25,IF($B1774="PARCELADO ATÉ 6X",$D1774-($D1774*TAXAS!$E$25))/6,IF($A1774=TAXAS!$A$26,IF($B1774="PARCELADO ATÉ 6X",$D1774-($D1774*TAXAS!$E$26))/6,IF($A1774=TAXAS!$A$27,IF($B1774="PARCELADO ATÉ 6X",$D1774-($D1774*TAXAS!$E$27))/6))))))))))))))))))))))))/1</f>
        <v>0</v>
      </c>
      <c r="I1774" s="9">
        <f>IF($A1774="VISA",IF($B1774="PARCELADO ATÉ 12X",$D1774-(D1774*TAXAS!$F$4))/12,IF($A1774="MASTER",IF($B1774="PARCELADO ATÉ 12X",$D1774-(D1774*TAXAS!$F$5))/12,IF($A1774="ELO",IF($B1774="PARCELADO ATÉ 12X",$D1774-(D1774*TAXAS!$F$6))/12,IF($A1774="HIPERCARD",IF($B1774="PARCELADO ATÉ 12X",$D1774-(D1774*TAXAS!$F$7))/12,IF($A1774="DINERS",IF($B1774="PARCELADO ATÉ 12X",$D1774-(D1774*TAXAS!$F$8))/12,IF($A1774="AMERICA EXPRESS",IF($B1774="PARCELADO ATÉ 12X",$D1774-(D1774*TAXAS!$F$9))/12,IF($A1774=TAXAS!$A$10,IF($B1774="PARCELADO ATÉ 12X",$D1774-($D1774*TAXAS!$F$10))/12,IF($A1774=TAXAS!$A$11,IF($B1774="PARCELADO ATÉ 12X",$D1774-($D1774*TAXAS!$F$11))/12,IF($A1774=TAXAS!$A$12,IF($B1774="PARCELADO ATÉ 12X",$D1774-($D1774*TAXAS!$F$12))/12,IF($A1774=TAXAS!$A$13,IF($B1774="PARCELADO ATÉ 12X",$D1774-($D1774*TAXAS!$F$13))/12,IF($A1774=TAXAS!$A$14,IF($B1774="PARCELADO ATÉ 12X",$D1774-($D1774*TAXAS!$F$14))/12,IF($A1774=TAXAS!$A$15,IF($B1774="PARCELADO ATÉ 12X",$D1774-($D1774*TAXAS!$F$15))/12,IF($A1774=TAXAS!$A$16,IF($B1774="PARCELADO ATÉ 12X",$D1774-($D1774*TAXAS!$F$16))/12,IF($A1774=TAXAS!$A$17,IF($B1774="PARCELADO ATÉ 12X",$D1774-($D1774*TAXAS!$F$17))/12,IF($A1774=TAXAS!$A$18,IF($B1774="PARCELADO ATÉ 12X",$D1774-($D1774*TAXAS!$F$18))/12,IF($A1774=TAXAS!$A$19,IF($B1774="PARCELADO ATÉ 12X",$D1774-($D1774*TAXAS!$F$19))/12,IF($A1774=TAXAS!$A$20,IF($B1774="PARCELADO ATÉ 12X",$D1774-($D1774*TAXAS!$F$20))/12,IF($A1774=TAXAS!$A$21,IF($B1774="PARCELADO ATÉ 12X",$D1774-($D1774*TAXAS!$F$21))/12,IF($A1774=TAXAS!$A$22,IF($B1774="PARCELADO ATÉ 12X",$D1774-($D1774*TAXAS!$F$22))/12,IF($A1774=TAXAS!$A$23,IF($B1774="PARCELADO ATÉ 12X",$D1774-($D1774*TAXAS!$F$23))/12,IF($A1774=TAXAS!$A$24,IF($B1774="PARCELADO ATÉ 12X",$D1774-($D1774*TAXAS!$F$24))/12,IF($A1774=TAXAS!$A$25,IF($B1774="PARCELADO ATÉ 12X",$D1774-($D1774*TAXAS!$F$25))/12,IF($A1774=TAXAS!$A$26,IF($B1774="PARCELADO ATÉ 12X",$D1774-($D1774*TAXAS!$F$26))/12,IF($A1774=TAXAS!$A$27,IF($B1774="PARCELADO ATÉ 12X",$D1774-($D1774*TAXAS!$F$27))/12))))))))))))))))))))))))/1</f>
        <v>0</v>
      </c>
      <c r="J1774" s="8">
        <f t="shared" si="0"/>
        <v>0</v>
      </c>
      <c r="K1774" s="10" t="b">
        <f>IF($B1774="PARCELADO ATÉ 3X",($D1774-($D1774*TAXAS!$D$4))-$J1774)</f>
        <v>0</v>
      </c>
      <c r="L1774" s="10" t="b">
        <f>IF($B1774="PARCELADO ATÉ 6X",($D1774-($D1774*TAXAS!$E$4))-$J1774)</f>
        <v>0</v>
      </c>
      <c r="M1774" s="10" t="b">
        <f>IF($B1774="PARCELADO ATÉ 12X",($D1774-($D1774*TAXAS!$F$4))-$J1774)</f>
        <v>0</v>
      </c>
      <c r="N1774" s="8">
        <f t="shared" si="1"/>
        <v>0</v>
      </c>
      <c r="O1774" s="10">
        <f t="shared" si="2"/>
        <v>0</v>
      </c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</row>
    <row r="1775" spans="1:31" ht="15.75" customHeight="1" x14ac:dyDescent="0.2">
      <c r="A1775" s="3"/>
      <c r="B1775" s="5"/>
      <c r="C1775" s="6"/>
      <c r="D1775" s="42"/>
      <c r="E1775" s="8">
        <f>IF($A1775="VISA",IF($B1775="DÉBITO",$D1775-($D1775*TAXAS!$B$4)),IF($A1775="MASTER",IF($B1775="DÉBITO",$D1775-($D1775*TAXAS!$B$5)),IF($A1775="ELO", IF($B1775="DÉBITO",$D1775-($D1775*TAXAS!$B$6)),IF($A1775="HIPERCARD",IF($B1775="DÉBITO",$D1775-($D1775*TAXAS!$B$7)),IF($A1775="DINERS",IF($B1775="DÉBITO",$D1775-($D1775*TAXAS!$B$8)),IF($A1775="AMERICA EXPRESS",IF($B1775="DÉBITO",$D1775-($D1775*TAXAS!$B$9)),IF($A1775=TAXAS!$A$10,IF($B1775="DÉBITO",$D1775-($D1775*TAXAS!$B$10)), IF($A1775=TAXAS!$A$11,IF($B1775="DÉBITO",$D1775-($D1775*TAXAS!$B$11)), IF($A1775=TAXAS!$A$12,IF($B1775="DÉBITO",$D1775-($D1775*TAXAS!$B$12)), IF($A1775=TAXAS!$A$13,IF($B1775="DÉBITO",$D1775-($D1775*TAXAS!$B$13)), IF($A1775=TAXAS!$A$14,IF($B1775="DÉBITO",$D1775-($D1775*TAXAS!$B$14)), IF($A1775=TAXAS!$A$15,IF($B1775="DÉBITO",$D1775-($D1775*TAXAS!$B$15)), IF($A1775=TAXAS!$A$16,IF($B1775="DÉBITO",$D1775-($D1775*TAXAS!$B$16)), IF($A1775=TAXAS!$A$17,IF($B1775="DÉBITO",$D1775-($D1775*TAXAS!$B$17)), IF($A1775=TAXAS!$A$18,IF($B1775="DÉBITO",$D1775-($D1775*TAXAS!$B$18)), IF($A1775=TAXAS!$A$19,IF($B1775="DÉBITO",$D1775-($D1775*TAXAS!$B$19)), IF($A1775=TAXAS!$A$20,IF($B1775="DÉBITO",$D1775-($D1775*TAXAS!$B$20)), IF($A1775=TAXAS!$A$21,IF($B1775="DÉBITO",$D1775-($D1775*TAXAS!$B$21)), IF($A1775=TAXAS!$A$22,IF($B1775="DÉBITO",$D1775-($D1775*TAXAS!$B$22)), IF($A1775=TAXAS!$A$23,IF($B1775="DÉBITO",$D1775-($D1775*TAXAS!$B$23)), IF($A1775=TAXAS!$A$24,IF($B1775="DÉBITO",$D1775-($D1775*TAXAS!$B$24)), IF($A1775=TAXAS!$A$25,IF($B1775="DÉBITO",$D1775-($D1775*TAXAS!$B$25)), IF($A1775=TAXAS!$A$26,IF($B1775="DÉBITO",$D1775-($D1775*TAXAS!$B$26)), IF($A1775=TAXAS!$A$27,IF($B1775="DÉBITO",$D1775-($D1775*TAXAS!$B$27))))))))))))))))))))))))))/1</f>
        <v>0</v>
      </c>
      <c r="F1775" s="8">
        <f>IF($A1775="VISA",IF($B1775="CRÉDITO",$D1775-($D1775*TAXAS!$C$4)),IF($A1775="MASTER",IF($B1775="CRÉDITO",$D1775-($D1775*TAXAS!$C$5)),IF($A1775="ELO", IF($B1775="CRÉDITO",$D1775-($D1775*TAXAS!$C$6)),IF($A1775="HIPERCARD",IF($B1775="CRÉDITO",$D1775-($D1775*TAXAS!$C$7)),IF($A1775="DINERS",IF($B1775="CRÉDITO",$D1775-($D1775*TAXAS!$C$8)),IF($A1775="AMERICA EXPRESS",IF($B1775="CRÉDITO",$D1775-($D1775*TAXAS!$C$9)),IF($A1775=TAXAS!$A$10,IF($B1775="CRÉDITO",$D1775-($D1775*TAXAS!$C$10)), IF($A1775=TAXAS!$A$11,IF($B1775="CRÉDITO",$D1775-($D1775*TAXAS!$C$11)), IF($A1775=TAXAS!$A$12,IF($B1775="CRÉDITO",$D1775-($D1775*TAXAS!$C$12)), IF($A1775=TAXAS!$A$13,IF($B1775="CRÉDITO",$D1775-($D1775*TAXAS!$C$13)), IF($A1775=TAXAS!$A$14,IF($B1775="CRÉDITO",$D1775-($D1775*TAXAS!$C$14)), IF($A1775=TAXAS!$A$15,IF($B1775="CRÉDITO",$D1775-($D1775*TAXAS!$C$15)), IF($A1775=TAXAS!$A$16,IF($B1775="CRÉDITO",$D1775-($D1775*TAXAS!$C$16)), IF($A1775=TAXAS!$A$17,IF($B1775="CRÉDITO",$D1775-($D1775*TAXAS!$C$17)), IF($A1775=TAXAS!$A$18,IF($B1775="CRÉDITO",$D1775-($D1775*TAXAS!$C$18)), IF($A1775=TAXAS!$A$19,IF($B1775="CRÉDITO",$D1775-($D1775*TAXAS!$C$19)), IF($A1775=TAXAS!$A$20,IF($B1775="CRÉDITO",$D1775-($D1775*TAXAS!$C$20)), IF($A1775=TAXAS!$A$21,IF($B1775="CRÉDITO",$D1775-($D1775*TAXAS!$C$21)), IF($A1775=TAXAS!$A$22,IF($B1775="CRÉDITO",$D1775-($D1775*TAXAS!$C$22)), IF($A1775=TAXAS!$A$23,IF($B1775="CRÉDITO",$D1775-($D1775*TAXAS!$C$23)), IF($A1775=TAXAS!$A$24,IF($B1775="CRÉDITO",$D1775-($D1775*TAXAS!$C$24)), IF($A1775=TAXAS!$A$25,IF($B1775="CRÉDITO",$D1775-($D1775*TAXAS!$C$25)), IF($A1775=TAXAS!$A$26,IF($B1775="CRÉDITO",$D1775-($D1775*TAXAS!$C$26)), IF($A1775=TAXAS!$A$27,IF($B1775="CRÉDITO",$D1775-($D1775*TAXAS!$C$27))))))))))))))))))))))))))/1</f>
        <v>0</v>
      </c>
      <c r="G1775" s="9">
        <f>IF($A1775="VISA",IF($B1775="PARCELADO ATÉ 3X",$D1775-(D1775*TAXAS!$D$4))/3,IF($A1775="MASTER",IF($B1775="PARCELADO ATÉ 3X",$D1775-(D1775*TAXAS!$D$5))/3,IF($A1775="ELO",IF($B1775="PARCELADO ATÉ 3X",$D1775-(D1775*TAXAS!$D$6))/3,IF($A1775="HIPERCARD",IF($B1775="PARCELADO ATÉ 3X",$D1775-(D1775*TAXAS!$D$7))/3,IF($A1775="DINERS",IF($B1775="PARCELADO ATÉ 3X",$D1775-(D1775*TAXAS!$D$8))/3,IF($A1775="AMERICA EXPRESS",IF($B1775="PARCELADO ATÉ 3X",$D1775-(D1775*TAXAS!$D$9))/3,IF($A1775=TAXAS!$A$10,IF($B1775="PARCELADO ATÉ 3X",$D1775-($D1775*TAXAS!$D$10))/3,IF($A1775=TAXAS!$A$11,IF($B1775="PARCELADO ATÉ 3X",$D1775-($D1775*TAXAS!$D$11))/3,IF($A1775=TAXAS!$A$12,IF($B1775="PARCELADO ATÉ 3X",$D1775-($D1775*TAXAS!$D$12))/3,IF($A1775=TAXAS!$A$13,IF($B1775="PARCELADO ATÉ 3X",$D1775-($D1775*TAXAS!$D$13))/3,IF($A1775=TAXAS!$A$14,IF($B1775="PARCELADO ATÉ 3X",$D1775-($D1775*TAXAS!$D$14))/3,IF($A1775=TAXAS!$A$15,IF($B1775="PARCELADO ATÉ 3X",$D1775-($D1775*TAXAS!$D$15))/3,IF($A1775=TAXAS!$A$16,IF($B1775="PARCELADO ATÉ 3X",$D1775-($D1775*TAXAS!$D$16))/3,IF($A1775=TAXAS!$A$17,IF($B1775="PARCELADO ATÉ 3X",$D1775-($D1775*TAXAS!$D$17))/3,IF($A1775=TAXAS!$A$18,IF($B1775="PARCELADO ATÉ 3X",$D1775-($D1775*TAXAS!$D$18))/3,IF($A1775=TAXAS!$A$19,IF($B1775="PARCELADO ATÉ 3X",$D1775-($D1775*TAXAS!$D$19))/3,IF($A1775=TAXAS!$A$20,IF($B1775="PARCELADO ATÉ 3X",$D1775-($D1775*TAXAS!$D$20))/3,IF($A1775=TAXAS!$A$21,IF($B1775="PARCELADO ATÉ 3X",$D1775-($D1775*TAXAS!$D$21))/3,IF($A1775=TAXAS!$A$22,IF($B1775="PARCELADO ATÉ 3X",$D1775-($D1775*TAXAS!$D$22))/3,IF($A1775=TAXAS!$A$23,IF($B1775="PARCELADO ATÉ 3X",$D1775-($D1775*TAXAS!$D$23))/3,IF($A1775=TAXAS!$A$24,IF($B1775="PARCELADO ATÉ 3X",$D1775-($D1775*TAXAS!$D$24))/3,IF($A1775=TAXAS!$A$25,IF($B1775="PARCELADO ATÉ 3X",$D1775-($D1775*TAXAS!$D$25))/3,IF($A1775=TAXAS!$A$26,IF($B1775="PARCELADO ATÉ 3X",$D1775-($D1775*TAXAS!$D$26))/3,IF($A1775=TAXAS!$A$27,IF($B1775="PARCELADO ATÉ 3X",$D1775-($D1775*TAXAS!$D$27))/3))))))))))))))))))))))))/1</f>
        <v>0</v>
      </c>
      <c r="H1775" s="9">
        <f>IF($A1775="VISA",IF($B1775="PARCELADO ATÉ 6X",$D1775-(D1775*TAXAS!$E$4))/6,IF($A1775="MASTER",IF($B1775="PARCELADO ATÉ 6X",$D1775-(D1775*TAXAS!$E$5))/6,IF($A1775="ELO",IF($B1775="PARCELADO ATÉ 6X",$D1775-(D1775*TAXAS!$E$6))/6,IF($A1775="HIPERCARD",IF($B1775="PARCELADO ATÉ 6X",$D1775-(D1775*TAXAS!$E$7))/6,IF($A1775="DINERS",IF($B1775="PARCELADO ATÉ 6X",$D1775-(D1775*TAXAS!$E$8))/6,IF($A1775="AMERICA EXPRESS",IF($B1775="PARCELADO ATÉ 6X",$D1775-(D1775*TAXAS!$E$9))/6,IF($A1775=TAXAS!$A$10,IF($B1775="PARCELADO ATÉ 6X",$D1775-($D1775*TAXAS!$E$10))/6,IF($A1775=TAXAS!$A$11,IF($B1775="PARCELADO ATÉ 6X",$D1775-($D1775*TAXAS!$E$11))/6,IF($A1775=TAXAS!$A$12,IF($B1775="PARCELADO ATÉ 6X",$D1775-($D1775*TAXAS!$E$12))/6,IF($A1775=TAXAS!$A$13,IF($B1775="PARCELADO ATÉ 6X",$D1775-($D1775*TAXAS!$E$13))/6,IF($A1775=TAXAS!$A$14,IF($B1775="PARCELADO ATÉ 6X",$D1775-($D1775*TAXAS!$E$14))/6,IF($A1775=TAXAS!$A$15,IF($B1775="PARCELADO ATÉ 6X",$D1775-($D1775*TAXAS!$E$15))/6,IF($A1775=TAXAS!$A$16,IF($B1775="PARCELADO ATÉ 6X",$D1775-($D1775*TAXAS!$E$16))/6,IF($A1775=TAXAS!$A$17,IF($B1775="PARCELADO ATÉ 6X",$D1775-($D1775*TAXAS!$E$17))/6,IF($A1775=TAXAS!$A$18,IF($B1775="PARCELADO ATÉ 6X",$D1775-($D1775*TAXAS!$E$18))/6,IF($A1775=TAXAS!$A$19,IF($B1775="PARCELADO ATÉ 6X",$D1775-($D1775*TAXAS!$E$19))/6,IF($A1775=TAXAS!$A$20,IF($B1775="PARCELADO ATÉ 6X",$D1775-($D1775*TAXAS!$E$20))/6,IF($A1775=TAXAS!$A$21,IF($B1775="PARCELADO ATÉ 6X",$D1775-($D1775*TAXAS!$E$21))/6,IF($A1775=TAXAS!$A$22,IF($B1775="PARCELADO ATÉ 6X",$D1775-($D1775*TAXAS!$E$22))/6,IF($A1775=TAXAS!$A$23,IF($B1775="PARCELADO ATÉ 6X",$D1775-($D1775*TAXAS!$E$23))/6,IF($A1775=TAXAS!$A$24,IF($B1775="PARCELADO ATÉ 6X",$D1775-($D1775*TAXAS!$E$24))/6,IF($A1775=TAXAS!$A$25,IF($B1775="PARCELADO ATÉ 6X",$D1775-($D1775*TAXAS!$E$25))/6,IF($A1775=TAXAS!$A$26,IF($B1775="PARCELADO ATÉ 6X",$D1775-($D1775*TAXAS!$E$26))/6,IF($A1775=TAXAS!$A$27,IF($B1775="PARCELADO ATÉ 6X",$D1775-($D1775*TAXAS!$E$27))/6))))))))))))))))))))))))/1</f>
        <v>0</v>
      </c>
      <c r="I1775" s="9">
        <f>IF($A1775="VISA",IF($B1775="PARCELADO ATÉ 12X",$D1775-(D1775*TAXAS!$F$4))/12,IF($A1775="MASTER",IF($B1775="PARCELADO ATÉ 12X",$D1775-(D1775*TAXAS!$F$5))/12,IF($A1775="ELO",IF($B1775="PARCELADO ATÉ 12X",$D1775-(D1775*TAXAS!$F$6))/12,IF($A1775="HIPERCARD",IF($B1775="PARCELADO ATÉ 12X",$D1775-(D1775*TAXAS!$F$7))/12,IF($A1775="DINERS",IF($B1775="PARCELADO ATÉ 12X",$D1775-(D1775*TAXAS!$F$8))/12,IF($A1775="AMERICA EXPRESS",IF($B1775="PARCELADO ATÉ 12X",$D1775-(D1775*TAXAS!$F$9))/12,IF($A1775=TAXAS!$A$10,IF($B1775="PARCELADO ATÉ 12X",$D1775-($D1775*TAXAS!$F$10))/12,IF($A1775=TAXAS!$A$11,IF($B1775="PARCELADO ATÉ 12X",$D1775-($D1775*TAXAS!$F$11))/12,IF($A1775=TAXAS!$A$12,IF($B1775="PARCELADO ATÉ 12X",$D1775-($D1775*TAXAS!$F$12))/12,IF($A1775=TAXAS!$A$13,IF($B1775="PARCELADO ATÉ 12X",$D1775-($D1775*TAXAS!$F$13))/12,IF($A1775=TAXAS!$A$14,IF($B1775="PARCELADO ATÉ 12X",$D1775-($D1775*TAXAS!$F$14))/12,IF($A1775=TAXAS!$A$15,IF($B1775="PARCELADO ATÉ 12X",$D1775-($D1775*TAXAS!$F$15))/12,IF($A1775=TAXAS!$A$16,IF($B1775="PARCELADO ATÉ 12X",$D1775-($D1775*TAXAS!$F$16))/12,IF($A1775=TAXAS!$A$17,IF($B1775="PARCELADO ATÉ 12X",$D1775-($D1775*TAXAS!$F$17))/12,IF($A1775=TAXAS!$A$18,IF($B1775="PARCELADO ATÉ 12X",$D1775-($D1775*TAXAS!$F$18))/12,IF($A1775=TAXAS!$A$19,IF($B1775="PARCELADO ATÉ 12X",$D1775-($D1775*TAXAS!$F$19))/12,IF($A1775=TAXAS!$A$20,IF($B1775="PARCELADO ATÉ 12X",$D1775-($D1775*TAXAS!$F$20))/12,IF($A1775=TAXAS!$A$21,IF($B1775="PARCELADO ATÉ 12X",$D1775-($D1775*TAXAS!$F$21))/12,IF($A1775=TAXAS!$A$22,IF($B1775="PARCELADO ATÉ 12X",$D1775-($D1775*TAXAS!$F$22))/12,IF($A1775=TAXAS!$A$23,IF($B1775="PARCELADO ATÉ 12X",$D1775-($D1775*TAXAS!$F$23))/12,IF($A1775=TAXAS!$A$24,IF($B1775="PARCELADO ATÉ 12X",$D1775-($D1775*TAXAS!$F$24))/12,IF($A1775=TAXAS!$A$25,IF($B1775="PARCELADO ATÉ 12X",$D1775-($D1775*TAXAS!$F$25))/12,IF($A1775=TAXAS!$A$26,IF($B1775="PARCELADO ATÉ 12X",$D1775-($D1775*TAXAS!$F$26))/12,IF($A1775=TAXAS!$A$27,IF($B1775="PARCELADO ATÉ 12X",$D1775-($D1775*TAXAS!$F$27))/12))))))))))))))))))))))))/1</f>
        <v>0</v>
      </c>
      <c r="J1775" s="8">
        <f t="shared" si="0"/>
        <v>0</v>
      </c>
      <c r="K1775" s="10" t="b">
        <f>IF($B1775="PARCELADO ATÉ 3X",($D1775-($D1775*TAXAS!$D$4))-$J1775)</f>
        <v>0</v>
      </c>
      <c r="L1775" s="10" t="b">
        <f>IF($B1775="PARCELADO ATÉ 6X",($D1775-($D1775*TAXAS!$E$4))-$J1775)</f>
        <v>0</v>
      </c>
      <c r="M1775" s="10" t="b">
        <f>IF($B1775="PARCELADO ATÉ 12X",($D1775-($D1775*TAXAS!$F$4))-$J1775)</f>
        <v>0</v>
      </c>
      <c r="N1775" s="8">
        <f t="shared" si="1"/>
        <v>0</v>
      </c>
      <c r="O1775" s="10">
        <f t="shared" si="2"/>
        <v>0</v>
      </c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</row>
    <row r="1776" spans="1:31" ht="15.75" customHeight="1" x14ac:dyDescent="0.2">
      <c r="A1776" s="3"/>
      <c r="B1776" s="5"/>
      <c r="C1776" s="6"/>
      <c r="D1776" s="42"/>
      <c r="E1776" s="8">
        <f>IF($A1776="VISA",IF($B1776="DÉBITO",$D1776-($D1776*TAXAS!$B$4)),IF($A1776="MASTER",IF($B1776="DÉBITO",$D1776-($D1776*TAXAS!$B$5)),IF($A1776="ELO", IF($B1776="DÉBITO",$D1776-($D1776*TAXAS!$B$6)),IF($A1776="HIPERCARD",IF($B1776="DÉBITO",$D1776-($D1776*TAXAS!$B$7)),IF($A1776="DINERS",IF($B1776="DÉBITO",$D1776-($D1776*TAXAS!$B$8)),IF($A1776="AMERICA EXPRESS",IF($B1776="DÉBITO",$D1776-($D1776*TAXAS!$B$9)),IF($A1776=TAXAS!$A$10,IF($B1776="DÉBITO",$D1776-($D1776*TAXAS!$B$10)), IF($A1776=TAXAS!$A$11,IF($B1776="DÉBITO",$D1776-($D1776*TAXAS!$B$11)), IF($A1776=TAXAS!$A$12,IF($B1776="DÉBITO",$D1776-($D1776*TAXAS!$B$12)), IF($A1776=TAXAS!$A$13,IF($B1776="DÉBITO",$D1776-($D1776*TAXAS!$B$13)), IF($A1776=TAXAS!$A$14,IF($B1776="DÉBITO",$D1776-($D1776*TAXAS!$B$14)), IF($A1776=TAXAS!$A$15,IF($B1776="DÉBITO",$D1776-($D1776*TAXAS!$B$15)), IF($A1776=TAXAS!$A$16,IF($B1776="DÉBITO",$D1776-($D1776*TAXAS!$B$16)), IF($A1776=TAXAS!$A$17,IF($B1776="DÉBITO",$D1776-($D1776*TAXAS!$B$17)), IF($A1776=TAXAS!$A$18,IF($B1776="DÉBITO",$D1776-($D1776*TAXAS!$B$18)), IF($A1776=TAXAS!$A$19,IF($B1776="DÉBITO",$D1776-($D1776*TAXAS!$B$19)), IF($A1776=TAXAS!$A$20,IF($B1776="DÉBITO",$D1776-($D1776*TAXAS!$B$20)), IF($A1776=TAXAS!$A$21,IF($B1776="DÉBITO",$D1776-($D1776*TAXAS!$B$21)), IF($A1776=TAXAS!$A$22,IF($B1776="DÉBITO",$D1776-($D1776*TAXAS!$B$22)), IF($A1776=TAXAS!$A$23,IF($B1776="DÉBITO",$D1776-($D1776*TAXAS!$B$23)), IF($A1776=TAXAS!$A$24,IF($B1776="DÉBITO",$D1776-($D1776*TAXAS!$B$24)), IF($A1776=TAXAS!$A$25,IF($B1776="DÉBITO",$D1776-($D1776*TAXAS!$B$25)), IF($A1776=TAXAS!$A$26,IF($B1776="DÉBITO",$D1776-($D1776*TAXAS!$B$26)), IF($A1776=TAXAS!$A$27,IF($B1776="DÉBITO",$D1776-($D1776*TAXAS!$B$27))))))))))))))))))))))))))/1</f>
        <v>0</v>
      </c>
      <c r="F1776" s="8">
        <f>IF($A1776="VISA",IF($B1776="CRÉDITO",$D1776-($D1776*TAXAS!$C$4)),IF($A1776="MASTER",IF($B1776="CRÉDITO",$D1776-($D1776*TAXAS!$C$5)),IF($A1776="ELO", IF($B1776="CRÉDITO",$D1776-($D1776*TAXAS!$C$6)),IF($A1776="HIPERCARD",IF($B1776="CRÉDITO",$D1776-($D1776*TAXAS!$C$7)),IF($A1776="DINERS",IF($B1776="CRÉDITO",$D1776-($D1776*TAXAS!$C$8)),IF($A1776="AMERICA EXPRESS",IF($B1776="CRÉDITO",$D1776-($D1776*TAXAS!$C$9)),IF($A1776=TAXAS!$A$10,IF($B1776="CRÉDITO",$D1776-($D1776*TAXAS!$C$10)), IF($A1776=TAXAS!$A$11,IF($B1776="CRÉDITO",$D1776-($D1776*TAXAS!$C$11)), IF($A1776=TAXAS!$A$12,IF($B1776="CRÉDITO",$D1776-($D1776*TAXAS!$C$12)), IF($A1776=TAXAS!$A$13,IF($B1776="CRÉDITO",$D1776-($D1776*TAXAS!$C$13)), IF($A1776=TAXAS!$A$14,IF($B1776="CRÉDITO",$D1776-($D1776*TAXAS!$C$14)), IF($A1776=TAXAS!$A$15,IF($B1776="CRÉDITO",$D1776-($D1776*TAXAS!$C$15)), IF($A1776=TAXAS!$A$16,IF($B1776="CRÉDITO",$D1776-($D1776*TAXAS!$C$16)), IF($A1776=TAXAS!$A$17,IF($B1776="CRÉDITO",$D1776-($D1776*TAXAS!$C$17)), IF($A1776=TAXAS!$A$18,IF($B1776="CRÉDITO",$D1776-($D1776*TAXAS!$C$18)), IF($A1776=TAXAS!$A$19,IF($B1776="CRÉDITO",$D1776-($D1776*TAXAS!$C$19)), IF($A1776=TAXAS!$A$20,IF($B1776="CRÉDITO",$D1776-($D1776*TAXAS!$C$20)), IF($A1776=TAXAS!$A$21,IF($B1776="CRÉDITO",$D1776-($D1776*TAXAS!$C$21)), IF($A1776=TAXAS!$A$22,IF($B1776="CRÉDITO",$D1776-($D1776*TAXAS!$C$22)), IF($A1776=TAXAS!$A$23,IF($B1776="CRÉDITO",$D1776-($D1776*TAXAS!$C$23)), IF($A1776=TAXAS!$A$24,IF($B1776="CRÉDITO",$D1776-($D1776*TAXAS!$C$24)), IF($A1776=TAXAS!$A$25,IF($B1776="CRÉDITO",$D1776-($D1776*TAXAS!$C$25)), IF($A1776=TAXAS!$A$26,IF($B1776="CRÉDITO",$D1776-($D1776*TAXAS!$C$26)), IF($A1776=TAXAS!$A$27,IF($B1776="CRÉDITO",$D1776-($D1776*TAXAS!$C$27))))))))))))))))))))))))))/1</f>
        <v>0</v>
      </c>
      <c r="G1776" s="9">
        <f>IF($A1776="VISA",IF($B1776="PARCELADO ATÉ 3X",$D1776-(D1776*TAXAS!$D$4))/3,IF($A1776="MASTER",IF($B1776="PARCELADO ATÉ 3X",$D1776-(D1776*TAXAS!$D$5))/3,IF($A1776="ELO",IF($B1776="PARCELADO ATÉ 3X",$D1776-(D1776*TAXAS!$D$6))/3,IF($A1776="HIPERCARD",IF($B1776="PARCELADO ATÉ 3X",$D1776-(D1776*TAXAS!$D$7))/3,IF($A1776="DINERS",IF($B1776="PARCELADO ATÉ 3X",$D1776-(D1776*TAXAS!$D$8))/3,IF($A1776="AMERICA EXPRESS",IF($B1776="PARCELADO ATÉ 3X",$D1776-(D1776*TAXAS!$D$9))/3,IF($A1776=TAXAS!$A$10,IF($B1776="PARCELADO ATÉ 3X",$D1776-($D1776*TAXAS!$D$10))/3,IF($A1776=TAXAS!$A$11,IF($B1776="PARCELADO ATÉ 3X",$D1776-($D1776*TAXAS!$D$11))/3,IF($A1776=TAXAS!$A$12,IF($B1776="PARCELADO ATÉ 3X",$D1776-($D1776*TAXAS!$D$12))/3,IF($A1776=TAXAS!$A$13,IF($B1776="PARCELADO ATÉ 3X",$D1776-($D1776*TAXAS!$D$13))/3,IF($A1776=TAXAS!$A$14,IF($B1776="PARCELADO ATÉ 3X",$D1776-($D1776*TAXAS!$D$14))/3,IF($A1776=TAXAS!$A$15,IF($B1776="PARCELADO ATÉ 3X",$D1776-($D1776*TAXAS!$D$15))/3,IF($A1776=TAXAS!$A$16,IF($B1776="PARCELADO ATÉ 3X",$D1776-($D1776*TAXAS!$D$16))/3,IF($A1776=TAXAS!$A$17,IF($B1776="PARCELADO ATÉ 3X",$D1776-($D1776*TAXAS!$D$17))/3,IF($A1776=TAXAS!$A$18,IF($B1776="PARCELADO ATÉ 3X",$D1776-($D1776*TAXAS!$D$18))/3,IF($A1776=TAXAS!$A$19,IF($B1776="PARCELADO ATÉ 3X",$D1776-($D1776*TAXAS!$D$19))/3,IF($A1776=TAXAS!$A$20,IF($B1776="PARCELADO ATÉ 3X",$D1776-($D1776*TAXAS!$D$20))/3,IF($A1776=TAXAS!$A$21,IF($B1776="PARCELADO ATÉ 3X",$D1776-($D1776*TAXAS!$D$21))/3,IF($A1776=TAXAS!$A$22,IF($B1776="PARCELADO ATÉ 3X",$D1776-($D1776*TAXAS!$D$22))/3,IF($A1776=TAXAS!$A$23,IF($B1776="PARCELADO ATÉ 3X",$D1776-($D1776*TAXAS!$D$23))/3,IF($A1776=TAXAS!$A$24,IF($B1776="PARCELADO ATÉ 3X",$D1776-($D1776*TAXAS!$D$24))/3,IF($A1776=TAXAS!$A$25,IF($B1776="PARCELADO ATÉ 3X",$D1776-($D1776*TAXAS!$D$25))/3,IF($A1776=TAXAS!$A$26,IF($B1776="PARCELADO ATÉ 3X",$D1776-($D1776*TAXAS!$D$26))/3,IF($A1776=TAXAS!$A$27,IF($B1776="PARCELADO ATÉ 3X",$D1776-($D1776*TAXAS!$D$27))/3))))))))))))))))))))))))/1</f>
        <v>0</v>
      </c>
      <c r="H1776" s="9">
        <f>IF($A1776="VISA",IF($B1776="PARCELADO ATÉ 6X",$D1776-(D1776*TAXAS!$E$4))/6,IF($A1776="MASTER",IF($B1776="PARCELADO ATÉ 6X",$D1776-(D1776*TAXAS!$E$5))/6,IF($A1776="ELO",IF($B1776="PARCELADO ATÉ 6X",$D1776-(D1776*TAXAS!$E$6))/6,IF($A1776="HIPERCARD",IF($B1776="PARCELADO ATÉ 6X",$D1776-(D1776*TAXAS!$E$7))/6,IF($A1776="DINERS",IF($B1776="PARCELADO ATÉ 6X",$D1776-(D1776*TAXAS!$E$8))/6,IF($A1776="AMERICA EXPRESS",IF($B1776="PARCELADO ATÉ 6X",$D1776-(D1776*TAXAS!$E$9))/6,IF($A1776=TAXAS!$A$10,IF($B1776="PARCELADO ATÉ 6X",$D1776-($D1776*TAXAS!$E$10))/6,IF($A1776=TAXAS!$A$11,IF($B1776="PARCELADO ATÉ 6X",$D1776-($D1776*TAXAS!$E$11))/6,IF($A1776=TAXAS!$A$12,IF($B1776="PARCELADO ATÉ 6X",$D1776-($D1776*TAXAS!$E$12))/6,IF($A1776=TAXAS!$A$13,IF($B1776="PARCELADO ATÉ 6X",$D1776-($D1776*TAXAS!$E$13))/6,IF($A1776=TAXAS!$A$14,IF($B1776="PARCELADO ATÉ 6X",$D1776-($D1776*TAXAS!$E$14))/6,IF($A1776=TAXAS!$A$15,IF($B1776="PARCELADO ATÉ 6X",$D1776-($D1776*TAXAS!$E$15))/6,IF($A1776=TAXAS!$A$16,IF($B1776="PARCELADO ATÉ 6X",$D1776-($D1776*TAXAS!$E$16))/6,IF($A1776=TAXAS!$A$17,IF($B1776="PARCELADO ATÉ 6X",$D1776-($D1776*TAXAS!$E$17))/6,IF($A1776=TAXAS!$A$18,IF($B1776="PARCELADO ATÉ 6X",$D1776-($D1776*TAXAS!$E$18))/6,IF($A1776=TAXAS!$A$19,IF($B1776="PARCELADO ATÉ 6X",$D1776-($D1776*TAXAS!$E$19))/6,IF($A1776=TAXAS!$A$20,IF($B1776="PARCELADO ATÉ 6X",$D1776-($D1776*TAXAS!$E$20))/6,IF($A1776=TAXAS!$A$21,IF($B1776="PARCELADO ATÉ 6X",$D1776-($D1776*TAXAS!$E$21))/6,IF($A1776=TAXAS!$A$22,IF($B1776="PARCELADO ATÉ 6X",$D1776-($D1776*TAXAS!$E$22))/6,IF($A1776=TAXAS!$A$23,IF($B1776="PARCELADO ATÉ 6X",$D1776-($D1776*TAXAS!$E$23))/6,IF($A1776=TAXAS!$A$24,IF($B1776="PARCELADO ATÉ 6X",$D1776-($D1776*TAXAS!$E$24))/6,IF($A1776=TAXAS!$A$25,IF($B1776="PARCELADO ATÉ 6X",$D1776-($D1776*TAXAS!$E$25))/6,IF($A1776=TAXAS!$A$26,IF($B1776="PARCELADO ATÉ 6X",$D1776-($D1776*TAXAS!$E$26))/6,IF($A1776=TAXAS!$A$27,IF($B1776="PARCELADO ATÉ 6X",$D1776-($D1776*TAXAS!$E$27))/6))))))))))))))))))))))))/1</f>
        <v>0</v>
      </c>
      <c r="I1776" s="9">
        <f>IF($A1776="VISA",IF($B1776="PARCELADO ATÉ 12X",$D1776-(D1776*TAXAS!$F$4))/12,IF($A1776="MASTER",IF($B1776="PARCELADO ATÉ 12X",$D1776-(D1776*TAXAS!$F$5))/12,IF($A1776="ELO",IF($B1776="PARCELADO ATÉ 12X",$D1776-(D1776*TAXAS!$F$6))/12,IF($A1776="HIPERCARD",IF($B1776="PARCELADO ATÉ 12X",$D1776-(D1776*TAXAS!$F$7))/12,IF($A1776="DINERS",IF($B1776="PARCELADO ATÉ 12X",$D1776-(D1776*TAXAS!$F$8))/12,IF($A1776="AMERICA EXPRESS",IF($B1776="PARCELADO ATÉ 12X",$D1776-(D1776*TAXAS!$F$9))/12,IF($A1776=TAXAS!$A$10,IF($B1776="PARCELADO ATÉ 12X",$D1776-($D1776*TAXAS!$F$10))/12,IF($A1776=TAXAS!$A$11,IF($B1776="PARCELADO ATÉ 12X",$D1776-($D1776*TAXAS!$F$11))/12,IF($A1776=TAXAS!$A$12,IF($B1776="PARCELADO ATÉ 12X",$D1776-($D1776*TAXAS!$F$12))/12,IF($A1776=TAXAS!$A$13,IF($B1776="PARCELADO ATÉ 12X",$D1776-($D1776*TAXAS!$F$13))/12,IF($A1776=TAXAS!$A$14,IF($B1776="PARCELADO ATÉ 12X",$D1776-($D1776*TAXAS!$F$14))/12,IF($A1776=TAXAS!$A$15,IF($B1776="PARCELADO ATÉ 12X",$D1776-($D1776*TAXAS!$F$15))/12,IF($A1776=TAXAS!$A$16,IF($B1776="PARCELADO ATÉ 12X",$D1776-($D1776*TAXAS!$F$16))/12,IF($A1776=TAXAS!$A$17,IF($B1776="PARCELADO ATÉ 12X",$D1776-($D1776*TAXAS!$F$17))/12,IF($A1776=TAXAS!$A$18,IF($B1776="PARCELADO ATÉ 12X",$D1776-($D1776*TAXAS!$F$18))/12,IF($A1776=TAXAS!$A$19,IF($B1776="PARCELADO ATÉ 12X",$D1776-($D1776*TAXAS!$F$19))/12,IF($A1776=TAXAS!$A$20,IF($B1776="PARCELADO ATÉ 12X",$D1776-($D1776*TAXAS!$F$20))/12,IF($A1776=TAXAS!$A$21,IF($B1776="PARCELADO ATÉ 12X",$D1776-($D1776*TAXAS!$F$21))/12,IF($A1776=TAXAS!$A$22,IF($B1776="PARCELADO ATÉ 12X",$D1776-($D1776*TAXAS!$F$22))/12,IF($A1776=TAXAS!$A$23,IF($B1776="PARCELADO ATÉ 12X",$D1776-($D1776*TAXAS!$F$23))/12,IF($A1776=TAXAS!$A$24,IF($B1776="PARCELADO ATÉ 12X",$D1776-($D1776*TAXAS!$F$24))/12,IF($A1776=TAXAS!$A$25,IF($B1776="PARCELADO ATÉ 12X",$D1776-($D1776*TAXAS!$F$25))/12,IF($A1776=TAXAS!$A$26,IF($B1776="PARCELADO ATÉ 12X",$D1776-($D1776*TAXAS!$F$26))/12,IF($A1776=TAXAS!$A$27,IF($B1776="PARCELADO ATÉ 12X",$D1776-($D1776*TAXAS!$F$27))/12))))))))))))))))))))))))/1</f>
        <v>0</v>
      </c>
      <c r="J1776" s="8">
        <f t="shared" si="0"/>
        <v>0</v>
      </c>
      <c r="K1776" s="10" t="b">
        <f>IF($B1776="PARCELADO ATÉ 3X",($D1776-($D1776*TAXAS!$D$4))-$J1776)</f>
        <v>0</v>
      </c>
      <c r="L1776" s="10" t="b">
        <f>IF($B1776="PARCELADO ATÉ 6X",($D1776-($D1776*TAXAS!$E$4))-$J1776)</f>
        <v>0</v>
      </c>
      <c r="M1776" s="10" t="b">
        <f>IF($B1776="PARCELADO ATÉ 12X",($D1776-($D1776*TAXAS!$F$4))-$J1776)</f>
        <v>0</v>
      </c>
      <c r="N1776" s="8">
        <f t="shared" si="1"/>
        <v>0</v>
      </c>
      <c r="O1776" s="10">
        <f t="shared" si="2"/>
        <v>0</v>
      </c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</row>
    <row r="1777" spans="1:31" ht="15.75" customHeight="1" x14ac:dyDescent="0.2">
      <c r="A1777" s="3"/>
      <c r="B1777" s="5"/>
      <c r="C1777" s="6"/>
      <c r="D1777" s="42"/>
      <c r="E1777" s="8">
        <f>IF($A1777="VISA",IF($B1777="DÉBITO",$D1777-($D1777*TAXAS!$B$4)),IF($A1777="MASTER",IF($B1777="DÉBITO",$D1777-($D1777*TAXAS!$B$5)),IF($A1777="ELO", IF($B1777="DÉBITO",$D1777-($D1777*TAXAS!$B$6)),IF($A1777="HIPERCARD",IF($B1777="DÉBITO",$D1777-($D1777*TAXAS!$B$7)),IF($A1777="DINERS",IF($B1777="DÉBITO",$D1777-($D1777*TAXAS!$B$8)),IF($A1777="AMERICA EXPRESS",IF($B1777="DÉBITO",$D1777-($D1777*TAXAS!$B$9)),IF($A1777=TAXAS!$A$10,IF($B1777="DÉBITO",$D1777-($D1777*TAXAS!$B$10)), IF($A1777=TAXAS!$A$11,IF($B1777="DÉBITO",$D1777-($D1777*TAXAS!$B$11)), IF($A1777=TAXAS!$A$12,IF($B1777="DÉBITO",$D1777-($D1777*TAXAS!$B$12)), IF($A1777=TAXAS!$A$13,IF($B1777="DÉBITO",$D1777-($D1777*TAXAS!$B$13)), IF($A1777=TAXAS!$A$14,IF($B1777="DÉBITO",$D1777-($D1777*TAXAS!$B$14)), IF($A1777=TAXAS!$A$15,IF($B1777="DÉBITO",$D1777-($D1777*TAXAS!$B$15)), IF($A1777=TAXAS!$A$16,IF($B1777="DÉBITO",$D1777-($D1777*TAXAS!$B$16)), IF($A1777=TAXAS!$A$17,IF($B1777="DÉBITO",$D1777-($D1777*TAXAS!$B$17)), IF($A1777=TAXAS!$A$18,IF($B1777="DÉBITO",$D1777-($D1777*TAXAS!$B$18)), IF($A1777=TAXAS!$A$19,IF($B1777="DÉBITO",$D1777-($D1777*TAXAS!$B$19)), IF($A1777=TAXAS!$A$20,IF($B1777="DÉBITO",$D1777-($D1777*TAXAS!$B$20)), IF($A1777=TAXAS!$A$21,IF($B1777="DÉBITO",$D1777-($D1777*TAXAS!$B$21)), IF($A1777=TAXAS!$A$22,IF($B1777="DÉBITO",$D1777-($D1777*TAXAS!$B$22)), IF($A1777=TAXAS!$A$23,IF($B1777="DÉBITO",$D1777-($D1777*TAXAS!$B$23)), IF($A1777=TAXAS!$A$24,IF($B1777="DÉBITO",$D1777-($D1777*TAXAS!$B$24)), IF($A1777=TAXAS!$A$25,IF($B1777="DÉBITO",$D1777-($D1777*TAXAS!$B$25)), IF($A1777=TAXAS!$A$26,IF($B1777="DÉBITO",$D1777-($D1777*TAXAS!$B$26)), IF($A1777=TAXAS!$A$27,IF($B1777="DÉBITO",$D1777-($D1777*TAXAS!$B$27))))))))))))))))))))))))))/1</f>
        <v>0</v>
      </c>
      <c r="F1777" s="8">
        <f>IF($A1777="VISA",IF($B1777="CRÉDITO",$D1777-($D1777*TAXAS!$C$4)),IF($A1777="MASTER",IF($B1777="CRÉDITO",$D1777-($D1777*TAXAS!$C$5)),IF($A1777="ELO", IF($B1777="CRÉDITO",$D1777-($D1777*TAXAS!$C$6)),IF($A1777="HIPERCARD",IF($B1777="CRÉDITO",$D1777-($D1777*TAXAS!$C$7)),IF($A1777="DINERS",IF($B1777="CRÉDITO",$D1777-($D1777*TAXAS!$C$8)),IF($A1777="AMERICA EXPRESS",IF($B1777="CRÉDITO",$D1777-($D1777*TAXAS!$C$9)),IF($A1777=TAXAS!$A$10,IF($B1777="CRÉDITO",$D1777-($D1777*TAXAS!$C$10)), IF($A1777=TAXAS!$A$11,IF($B1777="CRÉDITO",$D1777-($D1777*TAXAS!$C$11)), IF($A1777=TAXAS!$A$12,IF($B1777="CRÉDITO",$D1777-($D1777*TAXAS!$C$12)), IF($A1777=TAXAS!$A$13,IF($B1777="CRÉDITO",$D1777-($D1777*TAXAS!$C$13)), IF($A1777=TAXAS!$A$14,IF($B1777="CRÉDITO",$D1777-($D1777*TAXAS!$C$14)), IF($A1777=TAXAS!$A$15,IF($B1777="CRÉDITO",$D1777-($D1777*TAXAS!$C$15)), IF($A1777=TAXAS!$A$16,IF($B1777="CRÉDITO",$D1777-($D1777*TAXAS!$C$16)), IF($A1777=TAXAS!$A$17,IF($B1777="CRÉDITO",$D1777-($D1777*TAXAS!$C$17)), IF($A1777=TAXAS!$A$18,IF($B1777="CRÉDITO",$D1777-($D1777*TAXAS!$C$18)), IF($A1777=TAXAS!$A$19,IF($B1777="CRÉDITO",$D1777-($D1777*TAXAS!$C$19)), IF($A1777=TAXAS!$A$20,IF($B1777="CRÉDITO",$D1777-($D1777*TAXAS!$C$20)), IF($A1777=TAXAS!$A$21,IF($B1777="CRÉDITO",$D1777-($D1777*TAXAS!$C$21)), IF($A1777=TAXAS!$A$22,IF($B1777="CRÉDITO",$D1777-($D1777*TAXAS!$C$22)), IF($A1777=TAXAS!$A$23,IF($B1777="CRÉDITO",$D1777-($D1777*TAXAS!$C$23)), IF($A1777=TAXAS!$A$24,IF($B1777="CRÉDITO",$D1777-($D1777*TAXAS!$C$24)), IF($A1777=TAXAS!$A$25,IF($B1777="CRÉDITO",$D1777-($D1777*TAXAS!$C$25)), IF($A1777=TAXAS!$A$26,IF($B1777="CRÉDITO",$D1777-($D1777*TAXAS!$C$26)), IF($A1777=TAXAS!$A$27,IF($B1777="CRÉDITO",$D1777-($D1777*TAXAS!$C$27))))))))))))))))))))))))))/1</f>
        <v>0</v>
      </c>
      <c r="G1777" s="9">
        <f>IF($A1777="VISA",IF($B1777="PARCELADO ATÉ 3X",$D1777-(D1777*TAXAS!$D$4))/3,IF($A1777="MASTER",IF($B1777="PARCELADO ATÉ 3X",$D1777-(D1777*TAXAS!$D$5))/3,IF($A1777="ELO",IF($B1777="PARCELADO ATÉ 3X",$D1777-(D1777*TAXAS!$D$6))/3,IF($A1777="HIPERCARD",IF($B1777="PARCELADO ATÉ 3X",$D1777-(D1777*TAXAS!$D$7))/3,IF($A1777="DINERS",IF($B1777="PARCELADO ATÉ 3X",$D1777-(D1777*TAXAS!$D$8))/3,IF($A1777="AMERICA EXPRESS",IF($B1777="PARCELADO ATÉ 3X",$D1777-(D1777*TAXAS!$D$9))/3,IF($A1777=TAXAS!$A$10,IF($B1777="PARCELADO ATÉ 3X",$D1777-($D1777*TAXAS!$D$10))/3,IF($A1777=TAXAS!$A$11,IF($B1777="PARCELADO ATÉ 3X",$D1777-($D1777*TAXAS!$D$11))/3,IF($A1777=TAXAS!$A$12,IF($B1777="PARCELADO ATÉ 3X",$D1777-($D1777*TAXAS!$D$12))/3,IF($A1777=TAXAS!$A$13,IF($B1777="PARCELADO ATÉ 3X",$D1777-($D1777*TAXAS!$D$13))/3,IF($A1777=TAXAS!$A$14,IF($B1777="PARCELADO ATÉ 3X",$D1777-($D1777*TAXAS!$D$14))/3,IF($A1777=TAXAS!$A$15,IF($B1777="PARCELADO ATÉ 3X",$D1777-($D1777*TAXAS!$D$15))/3,IF($A1777=TAXAS!$A$16,IF($B1777="PARCELADO ATÉ 3X",$D1777-($D1777*TAXAS!$D$16))/3,IF($A1777=TAXAS!$A$17,IF($B1777="PARCELADO ATÉ 3X",$D1777-($D1777*TAXAS!$D$17))/3,IF($A1777=TAXAS!$A$18,IF($B1777="PARCELADO ATÉ 3X",$D1777-($D1777*TAXAS!$D$18))/3,IF($A1777=TAXAS!$A$19,IF($B1777="PARCELADO ATÉ 3X",$D1777-($D1777*TAXAS!$D$19))/3,IF($A1777=TAXAS!$A$20,IF($B1777="PARCELADO ATÉ 3X",$D1777-($D1777*TAXAS!$D$20))/3,IF($A1777=TAXAS!$A$21,IF($B1777="PARCELADO ATÉ 3X",$D1777-($D1777*TAXAS!$D$21))/3,IF($A1777=TAXAS!$A$22,IF($B1777="PARCELADO ATÉ 3X",$D1777-($D1777*TAXAS!$D$22))/3,IF($A1777=TAXAS!$A$23,IF($B1777="PARCELADO ATÉ 3X",$D1777-($D1777*TAXAS!$D$23))/3,IF($A1777=TAXAS!$A$24,IF($B1777="PARCELADO ATÉ 3X",$D1777-($D1777*TAXAS!$D$24))/3,IF($A1777=TAXAS!$A$25,IF($B1777="PARCELADO ATÉ 3X",$D1777-($D1777*TAXAS!$D$25))/3,IF($A1777=TAXAS!$A$26,IF($B1777="PARCELADO ATÉ 3X",$D1777-($D1777*TAXAS!$D$26))/3,IF($A1777=TAXAS!$A$27,IF($B1777="PARCELADO ATÉ 3X",$D1777-($D1777*TAXAS!$D$27))/3))))))))))))))))))))))))/1</f>
        <v>0</v>
      </c>
      <c r="H1777" s="9">
        <f>IF($A1777="VISA",IF($B1777="PARCELADO ATÉ 6X",$D1777-(D1777*TAXAS!$E$4))/6,IF($A1777="MASTER",IF($B1777="PARCELADO ATÉ 6X",$D1777-(D1777*TAXAS!$E$5))/6,IF($A1777="ELO",IF($B1777="PARCELADO ATÉ 6X",$D1777-(D1777*TAXAS!$E$6))/6,IF($A1777="HIPERCARD",IF($B1777="PARCELADO ATÉ 6X",$D1777-(D1777*TAXAS!$E$7))/6,IF($A1777="DINERS",IF($B1777="PARCELADO ATÉ 6X",$D1777-(D1777*TAXAS!$E$8))/6,IF($A1777="AMERICA EXPRESS",IF($B1777="PARCELADO ATÉ 6X",$D1777-(D1777*TAXAS!$E$9))/6,IF($A1777=TAXAS!$A$10,IF($B1777="PARCELADO ATÉ 6X",$D1777-($D1777*TAXAS!$E$10))/6,IF($A1777=TAXAS!$A$11,IF($B1777="PARCELADO ATÉ 6X",$D1777-($D1777*TAXAS!$E$11))/6,IF($A1777=TAXAS!$A$12,IF($B1777="PARCELADO ATÉ 6X",$D1777-($D1777*TAXAS!$E$12))/6,IF($A1777=TAXAS!$A$13,IF($B1777="PARCELADO ATÉ 6X",$D1777-($D1777*TAXAS!$E$13))/6,IF($A1777=TAXAS!$A$14,IF($B1777="PARCELADO ATÉ 6X",$D1777-($D1777*TAXAS!$E$14))/6,IF($A1777=TAXAS!$A$15,IF($B1777="PARCELADO ATÉ 6X",$D1777-($D1777*TAXAS!$E$15))/6,IF($A1777=TAXAS!$A$16,IF($B1777="PARCELADO ATÉ 6X",$D1777-($D1777*TAXAS!$E$16))/6,IF($A1777=TAXAS!$A$17,IF($B1777="PARCELADO ATÉ 6X",$D1777-($D1777*TAXAS!$E$17))/6,IF($A1777=TAXAS!$A$18,IF($B1777="PARCELADO ATÉ 6X",$D1777-($D1777*TAXAS!$E$18))/6,IF($A1777=TAXAS!$A$19,IF($B1777="PARCELADO ATÉ 6X",$D1777-($D1777*TAXAS!$E$19))/6,IF($A1777=TAXAS!$A$20,IF($B1777="PARCELADO ATÉ 6X",$D1777-($D1777*TAXAS!$E$20))/6,IF($A1777=TAXAS!$A$21,IF($B1777="PARCELADO ATÉ 6X",$D1777-($D1777*TAXAS!$E$21))/6,IF($A1777=TAXAS!$A$22,IF($B1777="PARCELADO ATÉ 6X",$D1777-($D1777*TAXAS!$E$22))/6,IF($A1777=TAXAS!$A$23,IF($B1777="PARCELADO ATÉ 6X",$D1777-($D1777*TAXAS!$E$23))/6,IF($A1777=TAXAS!$A$24,IF($B1777="PARCELADO ATÉ 6X",$D1777-($D1777*TAXAS!$E$24))/6,IF($A1777=TAXAS!$A$25,IF($B1777="PARCELADO ATÉ 6X",$D1777-($D1777*TAXAS!$E$25))/6,IF($A1777=TAXAS!$A$26,IF($B1777="PARCELADO ATÉ 6X",$D1777-($D1777*TAXAS!$E$26))/6,IF($A1777=TAXAS!$A$27,IF($B1777="PARCELADO ATÉ 6X",$D1777-($D1777*TAXAS!$E$27))/6))))))))))))))))))))))))/1</f>
        <v>0</v>
      </c>
      <c r="I1777" s="9">
        <f>IF($A1777="VISA",IF($B1777="PARCELADO ATÉ 12X",$D1777-(D1777*TAXAS!$F$4))/12,IF($A1777="MASTER",IF($B1777="PARCELADO ATÉ 12X",$D1777-(D1777*TAXAS!$F$5))/12,IF($A1777="ELO",IF($B1777="PARCELADO ATÉ 12X",$D1777-(D1777*TAXAS!$F$6))/12,IF($A1777="HIPERCARD",IF($B1777="PARCELADO ATÉ 12X",$D1777-(D1777*TAXAS!$F$7))/12,IF($A1777="DINERS",IF($B1777="PARCELADO ATÉ 12X",$D1777-(D1777*TAXAS!$F$8))/12,IF($A1777="AMERICA EXPRESS",IF($B1777="PARCELADO ATÉ 12X",$D1777-(D1777*TAXAS!$F$9))/12,IF($A1777=TAXAS!$A$10,IF($B1777="PARCELADO ATÉ 12X",$D1777-($D1777*TAXAS!$F$10))/12,IF($A1777=TAXAS!$A$11,IF($B1777="PARCELADO ATÉ 12X",$D1777-($D1777*TAXAS!$F$11))/12,IF($A1777=TAXAS!$A$12,IF($B1777="PARCELADO ATÉ 12X",$D1777-($D1777*TAXAS!$F$12))/12,IF($A1777=TAXAS!$A$13,IF($B1777="PARCELADO ATÉ 12X",$D1777-($D1777*TAXAS!$F$13))/12,IF($A1777=TAXAS!$A$14,IF($B1777="PARCELADO ATÉ 12X",$D1777-($D1777*TAXAS!$F$14))/12,IF($A1777=TAXAS!$A$15,IF($B1777="PARCELADO ATÉ 12X",$D1777-($D1777*TAXAS!$F$15))/12,IF($A1777=TAXAS!$A$16,IF($B1777="PARCELADO ATÉ 12X",$D1777-($D1777*TAXAS!$F$16))/12,IF($A1777=TAXAS!$A$17,IF($B1777="PARCELADO ATÉ 12X",$D1777-($D1777*TAXAS!$F$17))/12,IF($A1777=TAXAS!$A$18,IF($B1777="PARCELADO ATÉ 12X",$D1777-($D1777*TAXAS!$F$18))/12,IF($A1777=TAXAS!$A$19,IF($B1777="PARCELADO ATÉ 12X",$D1777-($D1777*TAXAS!$F$19))/12,IF($A1777=TAXAS!$A$20,IF($B1777="PARCELADO ATÉ 12X",$D1777-($D1777*TAXAS!$F$20))/12,IF($A1777=TAXAS!$A$21,IF($B1777="PARCELADO ATÉ 12X",$D1777-($D1777*TAXAS!$F$21))/12,IF($A1777=TAXAS!$A$22,IF($B1777="PARCELADO ATÉ 12X",$D1777-($D1777*TAXAS!$F$22))/12,IF($A1777=TAXAS!$A$23,IF($B1777="PARCELADO ATÉ 12X",$D1777-($D1777*TAXAS!$F$23))/12,IF($A1777=TAXAS!$A$24,IF($B1777="PARCELADO ATÉ 12X",$D1777-($D1777*TAXAS!$F$24))/12,IF($A1777=TAXAS!$A$25,IF($B1777="PARCELADO ATÉ 12X",$D1777-($D1777*TAXAS!$F$25))/12,IF($A1777=TAXAS!$A$26,IF($B1777="PARCELADO ATÉ 12X",$D1777-($D1777*TAXAS!$F$26))/12,IF($A1777=TAXAS!$A$27,IF($B1777="PARCELADO ATÉ 12X",$D1777-($D1777*TAXAS!$F$27))/12))))))))))))))))))))))))/1</f>
        <v>0</v>
      </c>
      <c r="J1777" s="8">
        <f t="shared" si="0"/>
        <v>0</v>
      </c>
      <c r="K1777" s="10" t="b">
        <f>IF($B1777="PARCELADO ATÉ 3X",($D1777-($D1777*TAXAS!$D$4))-$J1777)</f>
        <v>0</v>
      </c>
      <c r="L1777" s="10" t="b">
        <f>IF($B1777="PARCELADO ATÉ 6X",($D1777-($D1777*TAXAS!$E$4))-$J1777)</f>
        <v>0</v>
      </c>
      <c r="M1777" s="10" t="b">
        <f>IF($B1777="PARCELADO ATÉ 12X",($D1777-($D1777*TAXAS!$F$4))-$J1777)</f>
        <v>0</v>
      </c>
      <c r="N1777" s="8">
        <f t="shared" si="1"/>
        <v>0</v>
      </c>
      <c r="O1777" s="10">
        <f t="shared" si="2"/>
        <v>0</v>
      </c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</row>
    <row r="1778" spans="1:31" ht="15.75" customHeight="1" x14ac:dyDescent="0.2">
      <c r="A1778" s="3"/>
      <c r="B1778" s="5"/>
      <c r="C1778" s="6"/>
      <c r="D1778" s="42"/>
      <c r="E1778" s="8">
        <f>IF($A1778="VISA",IF($B1778="DÉBITO",$D1778-($D1778*TAXAS!$B$4)),IF($A1778="MASTER",IF($B1778="DÉBITO",$D1778-($D1778*TAXAS!$B$5)),IF($A1778="ELO", IF($B1778="DÉBITO",$D1778-($D1778*TAXAS!$B$6)),IF($A1778="HIPERCARD",IF($B1778="DÉBITO",$D1778-($D1778*TAXAS!$B$7)),IF($A1778="DINERS",IF($B1778="DÉBITO",$D1778-($D1778*TAXAS!$B$8)),IF($A1778="AMERICA EXPRESS",IF($B1778="DÉBITO",$D1778-($D1778*TAXAS!$B$9)),IF($A1778=TAXAS!$A$10,IF($B1778="DÉBITO",$D1778-($D1778*TAXAS!$B$10)), IF($A1778=TAXAS!$A$11,IF($B1778="DÉBITO",$D1778-($D1778*TAXAS!$B$11)), IF($A1778=TAXAS!$A$12,IF($B1778="DÉBITO",$D1778-($D1778*TAXAS!$B$12)), IF($A1778=TAXAS!$A$13,IF($B1778="DÉBITO",$D1778-($D1778*TAXAS!$B$13)), IF($A1778=TAXAS!$A$14,IF($B1778="DÉBITO",$D1778-($D1778*TAXAS!$B$14)), IF($A1778=TAXAS!$A$15,IF($B1778="DÉBITO",$D1778-($D1778*TAXAS!$B$15)), IF($A1778=TAXAS!$A$16,IF($B1778="DÉBITO",$D1778-($D1778*TAXAS!$B$16)), IF($A1778=TAXAS!$A$17,IF($B1778="DÉBITO",$D1778-($D1778*TAXAS!$B$17)), IF($A1778=TAXAS!$A$18,IF($B1778="DÉBITO",$D1778-($D1778*TAXAS!$B$18)), IF($A1778=TAXAS!$A$19,IF($B1778="DÉBITO",$D1778-($D1778*TAXAS!$B$19)), IF($A1778=TAXAS!$A$20,IF($B1778="DÉBITO",$D1778-($D1778*TAXAS!$B$20)), IF($A1778=TAXAS!$A$21,IF($B1778="DÉBITO",$D1778-($D1778*TAXAS!$B$21)), IF($A1778=TAXAS!$A$22,IF($B1778="DÉBITO",$D1778-($D1778*TAXAS!$B$22)), IF($A1778=TAXAS!$A$23,IF($B1778="DÉBITO",$D1778-($D1778*TAXAS!$B$23)), IF($A1778=TAXAS!$A$24,IF($B1778="DÉBITO",$D1778-($D1778*TAXAS!$B$24)), IF($A1778=TAXAS!$A$25,IF($B1778="DÉBITO",$D1778-($D1778*TAXAS!$B$25)), IF($A1778=TAXAS!$A$26,IF($B1778="DÉBITO",$D1778-($D1778*TAXAS!$B$26)), IF($A1778=TAXAS!$A$27,IF($B1778="DÉBITO",$D1778-($D1778*TAXAS!$B$27))))))))))))))))))))))))))/1</f>
        <v>0</v>
      </c>
      <c r="F1778" s="8">
        <f>IF($A1778="VISA",IF($B1778="CRÉDITO",$D1778-($D1778*TAXAS!$C$4)),IF($A1778="MASTER",IF($B1778="CRÉDITO",$D1778-($D1778*TAXAS!$C$5)),IF($A1778="ELO", IF($B1778="CRÉDITO",$D1778-($D1778*TAXAS!$C$6)),IF($A1778="HIPERCARD",IF($B1778="CRÉDITO",$D1778-($D1778*TAXAS!$C$7)),IF($A1778="DINERS",IF($B1778="CRÉDITO",$D1778-($D1778*TAXAS!$C$8)),IF($A1778="AMERICA EXPRESS",IF($B1778="CRÉDITO",$D1778-($D1778*TAXAS!$C$9)),IF($A1778=TAXAS!$A$10,IF($B1778="CRÉDITO",$D1778-($D1778*TAXAS!$C$10)), IF($A1778=TAXAS!$A$11,IF($B1778="CRÉDITO",$D1778-($D1778*TAXAS!$C$11)), IF($A1778=TAXAS!$A$12,IF($B1778="CRÉDITO",$D1778-($D1778*TAXAS!$C$12)), IF($A1778=TAXAS!$A$13,IF($B1778="CRÉDITO",$D1778-($D1778*TAXAS!$C$13)), IF($A1778=TAXAS!$A$14,IF($B1778="CRÉDITO",$D1778-($D1778*TAXAS!$C$14)), IF($A1778=TAXAS!$A$15,IF($B1778="CRÉDITO",$D1778-($D1778*TAXAS!$C$15)), IF($A1778=TAXAS!$A$16,IF($B1778="CRÉDITO",$D1778-($D1778*TAXAS!$C$16)), IF($A1778=TAXAS!$A$17,IF($B1778="CRÉDITO",$D1778-($D1778*TAXAS!$C$17)), IF($A1778=TAXAS!$A$18,IF($B1778="CRÉDITO",$D1778-($D1778*TAXAS!$C$18)), IF($A1778=TAXAS!$A$19,IF($B1778="CRÉDITO",$D1778-($D1778*TAXAS!$C$19)), IF($A1778=TAXAS!$A$20,IF($B1778="CRÉDITO",$D1778-($D1778*TAXAS!$C$20)), IF($A1778=TAXAS!$A$21,IF($B1778="CRÉDITO",$D1778-($D1778*TAXAS!$C$21)), IF($A1778=TAXAS!$A$22,IF($B1778="CRÉDITO",$D1778-($D1778*TAXAS!$C$22)), IF($A1778=TAXAS!$A$23,IF($B1778="CRÉDITO",$D1778-($D1778*TAXAS!$C$23)), IF($A1778=TAXAS!$A$24,IF($B1778="CRÉDITO",$D1778-($D1778*TAXAS!$C$24)), IF($A1778=TAXAS!$A$25,IF($B1778="CRÉDITO",$D1778-($D1778*TAXAS!$C$25)), IF($A1778=TAXAS!$A$26,IF($B1778="CRÉDITO",$D1778-($D1778*TAXAS!$C$26)), IF($A1778=TAXAS!$A$27,IF($B1778="CRÉDITO",$D1778-($D1778*TAXAS!$C$27))))))))))))))))))))))))))/1</f>
        <v>0</v>
      </c>
      <c r="G1778" s="9">
        <f>IF($A1778="VISA",IF($B1778="PARCELADO ATÉ 3X",$D1778-(D1778*TAXAS!$D$4))/3,IF($A1778="MASTER",IF($B1778="PARCELADO ATÉ 3X",$D1778-(D1778*TAXAS!$D$5))/3,IF($A1778="ELO",IF($B1778="PARCELADO ATÉ 3X",$D1778-(D1778*TAXAS!$D$6))/3,IF($A1778="HIPERCARD",IF($B1778="PARCELADO ATÉ 3X",$D1778-(D1778*TAXAS!$D$7))/3,IF($A1778="DINERS",IF($B1778="PARCELADO ATÉ 3X",$D1778-(D1778*TAXAS!$D$8))/3,IF($A1778="AMERICA EXPRESS",IF($B1778="PARCELADO ATÉ 3X",$D1778-(D1778*TAXAS!$D$9))/3,IF($A1778=TAXAS!$A$10,IF($B1778="PARCELADO ATÉ 3X",$D1778-($D1778*TAXAS!$D$10))/3,IF($A1778=TAXAS!$A$11,IF($B1778="PARCELADO ATÉ 3X",$D1778-($D1778*TAXAS!$D$11))/3,IF($A1778=TAXAS!$A$12,IF($B1778="PARCELADO ATÉ 3X",$D1778-($D1778*TAXAS!$D$12))/3,IF($A1778=TAXAS!$A$13,IF($B1778="PARCELADO ATÉ 3X",$D1778-($D1778*TAXAS!$D$13))/3,IF($A1778=TAXAS!$A$14,IF($B1778="PARCELADO ATÉ 3X",$D1778-($D1778*TAXAS!$D$14))/3,IF($A1778=TAXAS!$A$15,IF($B1778="PARCELADO ATÉ 3X",$D1778-($D1778*TAXAS!$D$15))/3,IF($A1778=TAXAS!$A$16,IF($B1778="PARCELADO ATÉ 3X",$D1778-($D1778*TAXAS!$D$16))/3,IF($A1778=TAXAS!$A$17,IF($B1778="PARCELADO ATÉ 3X",$D1778-($D1778*TAXAS!$D$17))/3,IF($A1778=TAXAS!$A$18,IF($B1778="PARCELADO ATÉ 3X",$D1778-($D1778*TAXAS!$D$18))/3,IF($A1778=TAXAS!$A$19,IF($B1778="PARCELADO ATÉ 3X",$D1778-($D1778*TAXAS!$D$19))/3,IF($A1778=TAXAS!$A$20,IF($B1778="PARCELADO ATÉ 3X",$D1778-($D1778*TAXAS!$D$20))/3,IF($A1778=TAXAS!$A$21,IF($B1778="PARCELADO ATÉ 3X",$D1778-($D1778*TAXAS!$D$21))/3,IF($A1778=TAXAS!$A$22,IF($B1778="PARCELADO ATÉ 3X",$D1778-($D1778*TAXAS!$D$22))/3,IF($A1778=TAXAS!$A$23,IF($B1778="PARCELADO ATÉ 3X",$D1778-($D1778*TAXAS!$D$23))/3,IF($A1778=TAXAS!$A$24,IF($B1778="PARCELADO ATÉ 3X",$D1778-($D1778*TAXAS!$D$24))/3,IF($A1778=TAXAS!$A$25,IF($B1778="PARCELADO ATÉ 3X",$D1778-($D1778*TAXAS!$D$25))/3,IF($A1778=TAXAS!$A$26,IF($B1778="PARCELADO ATÉ 3X",$D1778-($D1778*TAXAS!$D$26))/3,IF($A1778=TAXAS!$A$27,IF($B1778="PARCELADO ATÉ 3X",$D1778-($D1778*TAXAS!$D$27))/3))))))))))))))))))))))))/1</f>
        <v>0</v>
      </c>
      <c r="H1778" s="9">
        <f>IF($A1778="VISA",IF($B1778="PARCELADO ATÉ 6X",$D1778-(D1778*TAXAS!$E$4))/6,IF($A1778="MASTER",IF($B1778="PARCELADO ATÉ 6X",$D1778-(D1778*TAXAS!$E$5))/6,IF($A1778="ELO",IF($B1778="PARCELADO ATÉ 6X",$D1778-(D1778*TAXAS!$E$6))/6,IF($A1778="HIPERCARD",IF($B1778="PARCELADO ATÉ 6X",$D1778-(D1778*TAXAS!$E$7))/6,IF($A1778="DINERS",IF($B1778="PARCELADO ATÉ 6X",$D1778-(D1778*TAXAS!$E$8))/6,IF($A1778="AMERICA EXPRESS",IF($B1778="PARCELADO ATÉ 6X",$D1778-(D1778*TAXAS!$E$9))/6,IF($A1778=TAXAS!$A$10,IF($B1778="PARCELADO ATÉ 6X",$D1778-($D1778*TAXAS!$E$10))/6,IF($A1778=TAXAS!$A$11,IF($B1778="PARCELADO ATÉ 6X",$D1778-($D1778*TAXAS!$E$11))/6,IF($A1778=TAXAS!$A$12,IF($B1778="PARCELADO ATÉ 6X",$D1778-($D1778*TAXAS!$E$12))/6,IF($A1778=TAXAS!$A$13,IF($B1778="PARCELADO ATÉ 6X",$D1778-($D1778*TAXAS!$E$13))/6,IF($A1778=TAXAS!$A$14,IF($B1778="PARCELADO ATÉ 6X",$D1778-($D1778*TAXAS!$E$14))/6,IF($A1778=TAXAS!$A$15,IF($B1778="PARCELADO ATÉ 6X",$D1778-($D1778*TAXAS!$E$15))/6,IF($A1778=TAXAS!$A$16,IF($B1778="PARCELADO ATÉ 6X",$D1778-($D1778*TAXAS!$E$16))/6,IF($A1778=TAXAS!$A$17,IF($B1778="PARCELADO ATÉ 6X",$D1778-($D1778*TAXAS!$E$17))/6,IF($A1778=TAXAS!$A$18,IF($B1778="PARCELADO ATÉ 6X",$D1778-($D1778*TAXAS!$E$18))/6,IF($A1778=TAXAS!$A$19,IF($B1778="PARCELADO ATÉ 6X",$D1778-($D1778*TAXAS!$E$19))/6,IF($A1778=TAXAS!$A$20,IF($B1778="PARCELADO ATÉ 6X",$D1778-($D1778*TAXAS!$E$20))/6,IF($A1778=TAXAS!$A$21,IF($B1778="PARCELADO ATÉ 6X",$D1778-($D1778*TAXAS!$E$21))/6,IF($A1778=TAXAS!$A$22,IF($B1778="PARCELADO ATÉ 6X",$D1778-($D1778*TAXAS!$E$22))/6,IF($A1778=TAXAS!$A$23,IF($B1778="PARCELADO ATÉ 6X",$D1778-($D1778*TAXAS!$E$23))/6,IF($A1778=TAXAS!$A$24,IF($B1778="PARCELADO ATÉ 6X",$D1778-($D1778*TAXAS!$E$24))/6,IF($A1778=TAXAS!$A$25,IF($B1778="PARCELADO ATÉ 6X",$D1778-($D1778*TAXAS!$E$25))/6,IF($A1778=TAXAS!$A$26,IF($B1778="PARCELADO ATÉ 6X",$D1778-($D1778*TAXAS!$E$26))/6,IF($A1778=TAXAS!$A$27,IF($B1778="PARCELADO ATÉ 6X",$D1778-($D1778*TAXAS!$E$27))/6))))))))))))))))))))))))/1</f>
        <v>0</v>
      </c>
      <c r="I1778" s="9">
        <f>IF($A1778="VISA",IF($B1778="PARCELADO ATÉ 12X",$D1778-(D1778*TAXAS!$F$4))/12,IF($A1778="MASTER",IF($B1778="PARCELADO ATÉ 12X",$D1778-(D1778*TAXAS!$F$5))/12,IF($A1778="ELO",IF($B1778="PARCELADO ATÉ 12X",$D1778-(D1778*TAXAS!$F$6))/12,IF($A1778="HIPERCARD",IF($B1778="PARCELADO ATÉ 12X",$D1778-(D1778*TAXAS!$F$7))/12,IF($A1778="DINERS",IF($B1778="PARCELADO ATÉ 12X",$D1778-(D1778*TAXAS!$F$8))/12,IF($A1778="AMERICA EXPRESS",IF($B1778="PARCELADO ATÉ 12X",$D1778-(D1778*TAXAS!$F$9))/12,IF($A1778=TAXAS!$A$10,IF($B1778="PARCELADO ATÉ 12X",$D1778-($D1778*TAXAS!$F$10))/12,IF($A1778=TAXAS!$A$11,IF($B1778="PARCELADO ATÉ 12X",$D1778-($D1778*TAXAS!$F$11))/12,IF($A1778=TAXAS!$A$12,IF($B1778="PARCELADO ATÉ 12X",$D1778-($D1778*TAXAS!$F$12))/12,IF($A1778=TAXAS!$A$13,IF($B1778="PARCELADO ATÉ 12X",$D1778-($D1778*TAXAS!$F$13))/12,IF($A1778=TAXAS!$A$14,IF($B1778="PARCELADO ATÉ 12X",$D1778-($D1778*TAXAS!$F$14))/12,IF($A1778=TAXAS!$A$15,IF($B1778="PARCELADO ATÉ 12X",$D1778-($D1778*TAXAS!$F$15))/12,IF($A1778=TAXAS!$A$16,IF($B1778="PARCELADO ATÉ 12X",$D1778-($D1778*TAXAS!$F$16))/12,IF($A1778=TAXAS!$A$17,IF($B1778="PARCELADO ATÉ 12X",$D1778-($D1778*TAXAS!$F$17))/12,IF($A1778=TAXAS!$A$18,IF($B1778="PARCELADO ATÉ 12X",$D1778-($D1778*TAXAS!$F$18))/12,IF($A1778=TAXAS!$A$19,IF($B1778="PARCELADO ATÉ 12X",$D1778-($D1778*TAXAS!$F$19))/12,IF($A1778=TAXAS!$A$20,IF($B1778="PARCELADO ATÉ 12X",$D1778-($D1778*TAXAS!$F$20))/12,IF($A1778=TAXAS!$A$21,IF($B1778="PARCELADO ATÉ 12X",$D1778-($D1778*TAXAS!$F$21))/12,IF($A1778=TAXAS!$A$22,IF($B1778="PARCELADO ATÉ 12X",$D1778-($D1778*TAXAS!$F$22))/12,IF($A1778=TAXAS!$A$23,IF($B1778="PARCELADO ATÉ 12X",$D1778-($D1778*TAXAS!$F$23))/12,IF($A1778=TAXAS!$A$24,IF($B1778="PARCELADO ATÉ 12X",$D1778-($D1778*TAXAS!$F$24))/12,IF($A1778=TAXAS!$A$25,IF($B1778="PARCELADO ATÉ 12X",$D1778-($D1778*TAXAS!$F$25))/12,IF($A1778=TAXAS!$A$26,IF($B1778="PARCELADO ATÉ 12X",$D1778-($D1778*TAXAS!$F$26))/12,IF($A1778=TAXAS!$A$27,IF($B1778="PARCELADO ATÉ 12X",$D1778-($D1778*TAXAS!$F$27))/12))))))))))))))))))))))))/1</f>
        <v>0</v>
      </c>
      <c r="J1778" s="8">
        <f t="shared" si="0"/>
        <v>0</v>
      </c>
      <c r="K1778" s="10" t="b">
        <f>IF($B1778="PARCELADO ATÉ 3X",($D1778-($D1778*TAXAS!$D$4))-$J1778)</f>
        <v>0</v>
      </c>
      <c r="L1778" s="10" t="b">
        <f>IF($B1778="PARCELADO ATÉ 6X",($D1778-($D1778*TAXAS!$E$4))-$J1778)</f>
        <v>0</v>
      </c>
      <c r="M1778" s="10" t="b">
        <f>IF($B1778="PARCELADO ATÉ 12X",($D1778-($D1778*TAXAS!$F$4))-$J1778)</f>
        <v>0</v>
      </c>
      <c r="N1778" s="8">
        <f t="shared" si="1"/>
        <v>0</v>
      </c>
      <c r="O1778" s="10">
        <f t="shared" si="2"/>
        <v>0</v>
      </c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</row>
    <row r="1779" spans="1:31" ht="15.75" customHeight="1" x14ac:dyDescent="0.2">
      <c r="A1779" s="3"/>
      <c r="B1779" s="5"/>
      <c r="C1779" s="6"/>
      <c r="D1779" s="42"/>
      <c r="E1779" s="8">
        <f>IF($A1779="VISA",IF($B1779="DÉBITO",$D1779-($D1779*TAXAS!$B$4)),IF($A1779="MASTER",IF($B1779="DÉBITO",$D1779-($D1779*TAXAS!$B$5)),IF($A1779="ELO", IF($B1779="DÉBITO",$D1779-($D1779*TAXAS!$B$6)),IF($A1779="HIPERCARD",IF($B1779="DÉBITO",$D1779-($D1779*TAXAS!$B$7)),IF($A1779="DINERS",IF($B1779="DÉBITO",$D1779-($D1779*TAXAS!$B$8)),IF($A1779="AMERICA EXPRESS",IF($B1779="DÉBITO",$D1779-($D1779*TAXAS!$B$9)),IF($A1779=TAXAS!$A$10,IF($B1779="DÉBITO",$D1779-($D1779*TAXAS!$B$10)), IF($A1779=TAXAS!$A$11,IF($B1779="DÉBITO",$D1779-($D1779*TAXAS!$B$11)), IF($A1779=TAXAS!$A$12,IF($B1779="DÉBITO",$D1779-($D1779*TAXAS!$B$12)), IF($A1779=TAXAS!$A$13,IF($B1779="DÉBITO",$D1779-($D1779*TAXAS!$B$13)), IF($A1779=TAXAS!$A$14,IF($B1779="DÉBITO",$D1779-($D1779*TAXAS!$B$14)), IF($A1779=TAXAS!$A$15,IF($B1779="DÉBITO",$D1779-($D1779*TAXAS!$B$15)), IF($A1779=TAXAS!$A$16,IF($B1779="DÉBITO",$D1779-($D1779*TAXAS!$B$16)), IF($A1779=TAXAS!$A$17,IF($B1779="DÉBITO",$D1779-($D1779*TAXAS!$B$17)), IF($A1779=TAXAS!$A$18,IF($B1779="DÉBITO",$D1779-($D1779*TAXAS!$B$18)), IF($A1779=TAXAS!$A$19,IF($B1779="DÉBITO",$D1779-($D1779*TAXAS!$B$19)), IF($A1779=TAXAS!$A$20,IF($B1779="DÉBITO",$D1779-($D1779*TAXAS!$B$20)), IF($A1779=TAXAS!$A$21,IF($B1779="DÉBITO",$D1779-($D1779*TAXAS!$B$21)), IF($A1779=TAXAS!$A$22,IF($B1779="DÉBITO",$D1779-($D1779*TAXAS!$B$22)), IF($A1779=TAXAS!$A$23,IF($B1779="DÉBITO",$D1779-($D1779*TAXAS!$B$23)), IF($A1779=TAXAS!$A$24,IF($B1779="DÉBITO",$D1779-($D1779*TAXAS!$B$24)), IF($A1779=TAXAS!$A$25,IF($B1779="DÉBITO",$D1779-($D1779*TAXAS!$B$25)), IF($A1779=TAXAS!$A$26,IF($B1779="DÉBITO",$D1779-($D1779*TAXAS!$B$26)), IF($A1779=TAXAS!$A$27,IF($B1779="DÉBITO",$D1779-($D1779*TAXAS!$B$27))))))))))))))))))))))))))/1</f>
        <v>0</v>
      </c>
      <c r="F1779" s="8">
        <f>IF($A1779="VISA",IF($B1779="CRÉDITO",$D1779-($D1779*TAXAS!$C$4)),IF($A1779="MASTER",IF($B1779="CRÉDITO",$D1779-($D1779*TAXAS!$C$5)),IF($A1779="ELO", IF($B1779="CRÉDITO",$D1779-($D1779*TAXAS!$C$6)),IF($A1779="HIPERCARD",IF($B1779="CRÉDITO",$D1779-($D1779*TAXAS!$C$7)),IF($A1779="DINERS",IF($B1779="CRÉDITO",$D1779-($D1779*TAXAS!$C$8)),IF($A1779="AMERICA EXPRESS",IF($B1779="CRÉDITO",$D1779-($D1779*TAXAS!$C$9)),IF($A1779=TAXAS!$A$10,IF($B1779="CRÉDITO",$D1779-($D1779*TAXAS!$C$10)), IF($A1779=TAXAS!$A$11,IF($B1779="CRÉDITO",$D1779-($D1779*TAXAS!$C$11)), IF($A1779=TAXAS!$A$12,IF($B1779="CRÉDITO",$D1779-($D1779*TAXAS!$C$12)), IF($A1779=TAXAS!$A$13,IF($B1779="CRÉDITO",$D1779-($D1779*TAXAS!$C$13)), IF($A1779=TAXAS!$A$14,IF($B1779="CRÉDITO",$D1779-($D1779*TAXAS!$C$14)), IF($A1779=TAXAS!$A$15,IF($B1779="CRÉDITO",$D1779-($D1779*TAXAS!$C$15)), IF($A1779=TAXAS!$A$16,IF($B1779="CRÉDITO",$D1779-($D1779*TAXAS!$C$16)), IF($A1779=TAXAS!$A$17,IF($B1779="CRÉDITO",$D1779-($D1779*TAXAS!$C$17)), IF($A1779=TAXAS!$A$18,IF($B1779="CRÉDITO",$D1779-($D1779*TAXAS!$C$18)), IF($A1779=TAXAS!$A$19,IF($B1779="CRÉDITO",$D1779-($D1779*TAXAS!$C$19)), IF($A1779=TAXAS!$A$20,IF($B1779="CRÉDITO",$D1779-($D1779*TAXAS!$C$20)), IF($A1779=TAXAS!$A$21,IF($B1779="CRÉDITO",$D1779-($D1779*TAXAS!$C$21)), IF($A1779=TAXAS!$A$22,IF($B1779="CRÉDITO",$D1779-($D1779*TAXAS!$C$22)), IF($A1779=TAXAS!$A$23,IF($B1779="CRÉDITO",$D1779-($D1779*TAXAS!$C$23)), IF($A1779=TAXAS!$A$24,IF($B1779="CRÉDITO",$D1779-($D1779*TAXAS!$C$24)), IF($A1779=TAXAS!$A$25,IF($B1779="CRÉDITO",$D1779-($D1779*TAXAS!$C$25)), IF($A1779=TAXAS!$A$26,IF($B1779="CRÉDITO",$D1779-($D1779*TAXAS!$C$26)), IF($A1779=TAXAS!$A$27,IF($B1779="CRÉDITO",$D1779-($D1779*TAXAS!$C$27))))))))))))))))))))))))))/1</f>
        <v>0</v>
      </c>
      <c r="G1779" s="9">
        <f>IF($A1779="VISA",IF($B1779="PARCELADO ATÉ 3X",$D1779-(D1779*TAXAS!$D$4))/3,IF($A1779="MASTER",IF($B1779="PARCELADO ATÉ 3X",$D1779-(D1779*TAXAS!$D$5))/3,IF($A1779="ELO",IF($B1779="PARCELADO ATÉ 3X",$D1779-(D1779*TAXAS!$D$6))/3,IF($A1779="HIPERCARD",IF($B1779="PARCELADO ATÉ 3X",$D1779-(D1779*TAXAS!$D$7))/3,IF($A1779="DINERS",IF($B1779="PARCELADO ATÉ 3X",$D1779-(D1779*TAXAS!$D$8))/3,IF($A1779="AMERICA EXPRESS",IF($B1779="PARCELADO ATÉ 3X",$D1779-(D1779*TAXAS!$D$9))/3,IF($A1779=TAXAS!$A$10,IF($B1779="PARCELADO ATÉ 3X",$D1779-($D1779*TAXAS!$D$10))/3,IF($A1779=TAXAS!$A$11,IF($B1779="PARCELADO ATÉ 3X",$D1779-($D1779*TAXAS!$D$11))/3,IF($A1779=TAXAS!$A$12,IF($B1779="PARCELADO ATÉ 3X",$D1779-($D1779*TAXAS!$D$12))/3,IF($A1779=TAXAS!$A$13,IF($B1779="PARCELADO ATÉ 3X",$D1779-($D1779*TAXAS!$D$13))/3,IF($A1779=TAXAS!$A$14,IF($B1779="PARCELADO ATÉ 3X",$D1779-($D1779*TAXAS!$D$14))/3,IF($A1779=TAXAS!$A$15,IF($B1779="PARCELADO ATÉ 3X",$D1779-($D1779*TAXAS!$D$15))/3,IF($A1779=TAXAS!$A$16,IF($B1779="PARCELADO ATÉ 3X",$D1779-($D1779*TAXAS!$D$16))/3,IF($A1779=TAXAS!$A$17,IF($B1779="PARCELADO ATÉ 3X",$D1779-($D1779*TAXAS!$D$17))/3,IF($A1779=TAXAS!$A$18,IF($B1779="PARCELADO ATÉ 3X",$D1779-($D1779*TAXAS!$D$18))/3,IF($A1779=TAXAS!$A$19,IF($B1779="PARCELADO ATÉ 3X",$D1779-($D1779*TAXAS!$D$19))/3,IF($A1779=TAXAS!$A$20,IF($B1779="PARCELADO ATÉ 3X",$D1779-($D1779*TAXAS!$D$20))/3,IF($A1779=TAXAS!$A$21,IF($B1779="PARCELADO ATÉ 3X",$D1779-($D1779*TAXAS!$D$21))/3,IF($A1779=TAXAS!$A$22,IF($B1779="PARCELADO ATÉ 3X",$D1779-($D1779*TAXAS!$D$22))/3,IF($A1779=TAXAS!$A$23,IF($B1779="PARCELADO ATÉ 3X",$D1779-($D1779*TAXAS!$D$23))/3,IF($A1779=TAXAS!$A$24,IF($B1779="PARCELADO ATÉ 3X",$D1779-($D1779*TAXAS!$D$24))/3,IF($A1779=TAXAS!$A$25,IF($B1779="PARCELADO ATÉ 3X",$D1779-($D1779*TAXAS!$D$25))/3,IF($A1779=TAXAS!$A$26,IF($B1779="PARCELADO ATÉ 3X",$D1779-($D1779*TAXAS!$D$26))/3,IF($A1779=TAXAS!$A$27,IF($B1779="PARCELADO ATÉ 3X",$D1779-($D1779*TAXAS!$D$27))/3))))))))))))))))))))))))/1</f>
        <v>0</v>
      </c>
      <c r="H1779" s="9">
        <f>IF($A1779="VISA",IF($B1779="PARCELADO ATÉ 6X",$D1779-(D1779*TAXAS!$E$4))/6,IF($A1779="MASTER",IF($B1779="PARCELADO ATÉ 6X",$D1779-(D1779*TAXAS!$E$5))/6,IF($A1779="ELO",IF($B1779="PARCELADO ATÉ 6X",$D1779-(D1779*TAXAS!$E$6))/6,IF($A1779="HIPERCARD",IF($B1779="PARCELADO ATÉ 6X",$D1779-(D1779*TAXAS!$E$7))/6,IF($A1779="DINERS",IF($B1779="PARCELADO ATÉ 6X",$D1779-(D1779*TAXAS!$E$8))/6,IF($A1779="AMERICA EXPRESS",IF($B1779="PARCELADO ATÉ 6X",$D1779-(D1779*TAXAS!$E$9))/6,IF($A1779=TAXAS!$A$10,IF($B1779="PARCELADO ATÉ 6X",$D1779-($D1779*TAXAS!$E$10))/6,IF($A1779=TAXAS!$A$11,IF($B1779="PARCELADO ATÉ 6X",$D1779-($D1779*TAXAS!$E$11))/6,IF($A1779=TAXAS!$A$12,IF($B1779="PARCELADO ATÉ 6X",$D1779-($D1779*TAXAS!$E$12))/6,IF($A1779=TAXAS!$A$13,IF($B1779="PARCELADO ATÉ 6X",$D1779-($D1779*TAXAS!$E$13))/6,IF($A1779=TAXAS!$A$14,IF($B1779="PARCELADO ATÉ 6X",$D1779-($D1779*TAXAS!$E$14))/6,IF($A1779=TAXAS!$A$15,IF($B1779="PARCELADO ATÉ 6X",$D1779-($D1779*TAXAS!$E$15))/6,IF($A1779=TAXAS!$A$16,IF($B1779="PARCELADO ATÉ 6X",$D1779-($D1779*TAXAS!$E$16))/6,IF($A1779=TAXAS!$A$17,IF($B1779="PARCELADO ATÉ 6X",$D1779-($D1779*TAXAS!$E$17))/6,IF($A1779=TAXAS!$A$18,IF($B1779="PARCELADO ATÉ 6X",$D1779-($D1779*TAXAS!$E$18))/6,IF($A1779=TAXAS!$A$19,IF($B1779="PARCELADO ATÉ 6X",$D1779-($D1779*TAXAS!$E$19))/6,IF($A1779=TAXAS!$A$20,IF($B1779="PARCELADO ATÉ 6X",$D1779-($D1779*TAXAS!$E$20))/6,IF($A1779=TAXAS!$A$21,IF($B1779="PARCELADO ATÉ 6X",$D1779-($D1779*TAXAS!$E$21))/6,IF($A1779=TAXAS!$A$22,IF($B1779="PARCELADO ATÉ 6X",$D1779-($D1779*TAXAS!$E$22))/6,IF($A1779=TAXAS!$A$23,IF($B1779="PARCELADO ATÉ 6X",$D1779-($D1779*TAXAS!$E$23))/6,IF($A1779=TAXAS!$A$24,IF($B1779="PARCELADO ATÉ 6X",$D1779-($D1779*TAXAS!$E$24))/6,IF($A1779=TAXAS!$A$25,IF($B1779="PARCELADO ATÉ 6X",$D1779-($D1779*TAXAS!$E$25))/6,IF($A1779=TAXAS!$A$26,IF($B1779="PARCELADO ATÉ 6X",$D1779-($D1779*TAXAS!$E$26))/6,IF($A1779=TAXAS!$A$27,IF($B1779="PARCELADO ATÉ 6X",$D1779-($D1779*TAXAS!$E$27))/6))))))))))))))))))))))))/1</f>
        <v>0</v>
      </c>
      <c r="I1779" s="9">
        <f>IF($A1779="VISA",IF($B1779="PARCELADO ATÉ 12X",$D1779-(D1779*TAXAS!$F$4))/12,IF($A1779="MASTER",IF($B1779="PARCELADO ATÉ 12X",$D1779-(D1779*TAXAS!$F$5))/12,IF($A1779="ELO",IF($B1779="PARCELADO ATÉ 12X",$D1779-(D1779*TAXAS!$F$6))/12,IF($A1779="HIPERCARD",IF($B1779="PARCELADO ATÉ 12X",$D1779-(D1779*TAXAS!$F$7))/12,IF($A1779="DINERS",IF($B1779="PARCELADO ATÉ 12X",$D1779-(D1779*TAXAS!$F$8))/12,IF($A1779="AMERICA EXPRESS",IF($B1779="PARCELADO ATÉ 12X",$D1779-(D1779*TAXAS!$F$9))/12,IF($A1779=TAXAS!$A$10,IF($B1779="PARCELADO ATÉ 12X",$D1779-($D1779*TAXAS!$F$10))/12,IF($A1779=TAXAS!$A$11,IF($B1779="PARCELADO ATÉ 12X",$D1779-($D1779*TAXAS!$F$11))/12,IF($A1779=TAXAS!$A$12,IF($B1779="PARCELADO ATÉ 12X",$D1779-($D1779*TAXAS!$F$12))/12,IF($A1779=TAXAS!$A$13,IF($B1779="PARCELADO ATÉ 12X",$D1779-($D1779*TAXAS!$F$13))/12,IF($A1779=TAXAS!$A$14,IF($B1779="PARCELADO ATÉ 12X",$D1779-($D1779*TAXAS!$F$14))/12,IF($A1779=TAXAS!$A$15,IF($B1779="PARCELADO ATÉ 12X",$D1779-($D1779*TAXAS!$F$15))/12,IF($A1779=TAXAS!$A$16,IF($B1779="PARCELADO ATÉ 12X",$D1779-($D1779*TAXAS!$F$16))/12,IF($A1779=TAXAS!$A$17,IF($B1779="PARCELADO ATÉ 12X",$D1779-($D1779*TAXAS!$F$17))/12,IF($A1779=TAXAS!$A$18,IF($B1779="PARCELADO ATÉ 12X",$D1779-($D1779*TAXAS!$F$18))/12,IF($A1779=TAXAS!$A$19,IF($B1779="PARCELADO ATÉ 12X",$D1779-($D1779*TAXAS!$F$19))/12,IF($A1779=TAXAS!$A$20,IF($B1779="PARCELADO ATÉ 12X",$D1779-($D1779*TAXAS!$F$20))/12,IF($A1779=TAXAS!$A$21,IF($B1779="PARCELADO ATÉ 12X",$D1779-($D1779*TAXAS!$F$21))/12,IF($A1779=TAXAS!$A$22,IF($B1779="PARCELADO ATÉ 12X",$D1779-($D1779*TAXAS!$F$22))/12,IF($A1779=TAXAS!$A$23,IF($B1779="PARCELADO ATÉ 12X",$D1779-($D1779*TAXAS!$F$23))/12,IF($A1779=TAXAS!$A$24,IF($B1779="PARCELADO ATÉ 12X",$D1779-($D1779*TAXAS!$F$24))/12,IF($A1779=TAXAS!$A$25,IF($B1779="PARCELADO ATÉ 12X",$D1779-($D1779*TAXAS!$F$25))/12,IF($A1779=TAXAS!$A$26,IF($B1779="PARCELADO ATÉ 12X",$D1779-($D1779*TAXAS!$F$26))/12,IF($A1779=TAXAS!$A$27,IF($B1779="PARCELADO ATÉ 12X",$D1779-($D1779*TAXAS!$F$27))/12))))))))))))))))))))))))/1</f>
        <v>0</v>
      </c>
      <c r="J1779" s="8">
        <f t="shared" si="0"/>
        <v>0</v>
      </c>
      <c r="K1779" s="10" t="b">
        <f>IF($B1779="PARCELADO ATÉ 3X",($D1779-($D1779*TAXAS!$D$4))-$J1779)</f>
        <v>0</v>
      </c>
      <c r="L1779" s="10" t="b">
        <f>IF($B1779="PARCELADO ATÉ 6X",($D1779-($D1779*TAXAS!$E$4))-$J1779)</f>
        <v>0</v>
      </c>
      <c r="M1779" s="10" t="b">
        <f>IF($B1779="PARCELADO ATÉ 12X",($D1779-($D1779*TAXAS!$F$4))-$J1779)</f>
        <v>0</v>
      </c>
      <c r="N1779" s="8">
        <f t="shared" si="1"/>
        <v>0</v>
      </c>
      <c r="O1779" s="10">
        <f t="shared" si="2"/>
        <v>0</v>
      </c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</row>
    <row r="1780" spans="1:31" ht="15.75" customHeight="1" x14ac:dyDescent="0.2">
      <c r="A1780" s="3"/>
      <c r="B1780" s="5"/>
      <c r="C1780" s="6"/>
      <c r="D1780" s="42"/>
      <c r="E1780" s="8">
        <f>IF($A1780="VISA",IF($B1780="DÉBITO",$D1780-($D1780*TAXAS!$B$4)),IF($A1780="MASTER",IF($B1780="DÉBITO",$D1780-($D1780*TAXAS!$B$5)),IF($A1780="ELO", IF($B1780="DÉBITO",$D1780-($D1780*TAXAS!$B$6)),IF($A1780="HIPERCARD",IF($B1780="DÉBITO",$D1780-($D1780*TAXAS!$B$7)),IF($A1780="DINERS",IF($B1780="DÉBITO",$D1780-($D1780*TAXAS!$B$8)),IF($A1780="AMERICA EXPRESS",IF($B1780="DÉBITO",$D1780-($D1780*TAXAS!$B$9)),IF($A1780=TAXAS!$A$10,IF($B1780="DÉBITO",$D1780-($D1780*TAXAS!$B$10)), IF($A1780=TAXAS!$A$11,IF($B1780="DÉBITO",$D1780-($D1780*TAXAS!$B$11)), IF($A1780=TAXAS!$A$12,IF($B1780="DÉBITO",$D1780-($D1780*TAXAS!$B$12)), IF($A1780=TAXAS!$A$13,IF($B1780="DÉBITO",$D1780-($D1780*TAXAS!$B$13)), IF($A1780=TAXAS!$A$14,IF($B1780="DÉBITO",$D1780-($D1780*TAXAS!$B$14)), IF($A1780=TAXAS!$A$15,IF($B1780="DÉBITO",$D1780-($D1780*TAXAS!$B$15)), IF($A1780=TAXAS!$A$16,IF($B1780="DÉBITO",$D1780-($D1780*TAXAS!$B$16)), IF($A1780=TAXAS!$A$17,IF($B1780="DÉBITO",$D1780-($D1780*TAXAS!$B$17)), IF($A1780=TAXAS!$A$18,IF($B1780="DÉBITO",$D1780-($D1780*TAXAS!$B$18)), IF($A1780=TAXAS!$A$19,IF($B1780="DÉBITO",$D1780-($D1780*TAXAS!$B$19)), IF($A1780=TAXAS!$A$20,IF($B1780="DÉBITO",$D1780-($D1780*TAXAS!$B$20)), IF($A1780=TAXAS!$A$21,IF($B1780="DÉBITO",$D1780-($D1780*TAXAS!$B$21)), IF($A1780=TAXAS!$A$22,IF($B1780="DÉBITO",$D1780-($D1780*TAXAS!$B$22)), IF($A1780=TAXAS!$A$23,IF($B1780="DÉBITO",$D1780-($D1780*TAXAS!$B$23)), IF($A1780=TAXAS!$A$24,IF($B1780="DÉBITO",$D1780-($D1780*TAXAS!$B$24)), IF($A1780=TAXAS!$A$25,IF($B1780="DÉBITO",$D1780-($D1780*TAXAS!$B$25)), IF($A1780=TAXAS!$A$26,IF($B1780="DÉBITO",$D1780-($D1780*TAXAS!$B$26)), IF($A1780=TAXAS!$A$27,IF($B1780="DÉBITO",$D1780-($D1780*TAXAS!$B$27))))))))))))))))))))))))))/1</f>
        <v>0</v>
      </c>
      <c r="F1780" s="8">
        <f>IF($A1780="VISA",IF($B1780="CRÉDITO",$D1780-($D1780*TAXAS!$C$4)),IF($A1780="MASTER",IF($B1780="CRÉDITO",$D1780-($D1780*TAXAS!$C$5)),IF($A1780="ELO", IF($B1780="CRÉDITO",$D1780-($D1780*TAXAS!$C$6)),IF($A1780="HIPERCARD",IF($B1780="CRÉDITO",$D1780-($D1780*TAXAS!$C$7)),IF($A1780="DINERS",IF($B1780="CRÉDITO",$D1780-($D1780*TAXAS!$C$8)),IF($A1780="AMERICA EXPRESS",IF($B1780="CRÉDITO",$D1780-($D1780*TAXAS!$C$9)),IF($A1780=TAXAS!$A$10,IF($B1780="CRÉDITO",$D1780-($D1780*TAXAS!$C$10)), IF($A1780=TAXAS!$A$11,IF($B1780="CRÉDITO",$D1780-($D1780*TAXAS!$C$11)), IF($A1780=TAXAS!$A$12,IF($B1780="CRÉDITO",$D1780-($D1780*TAXAS!$C$12)), IF($A1780=TAXAS!$A$13,IF($B1780="CRÉDITO",$D1780-($D1780*TAXAS!$C$13)), IF($A1780=TAXAS!$A$14,IF($B1780="CRÉDITO",$D1780-($D1780*TAXAS!$C$14)), IF($A1780=TAXAS!$A$15,IF($B1780="CRÉDITO",$D1780-($D1780*TAXAS!$C$15)), IF($A1780=TAXAS!$A$16,IF($B1780="CRÉDITO",$D1780-($D1780*TAXAS!$C$16)), IF($A1780=TAXAS!$A$17,IF($B1780="CRÉDITO",$D1780-($D1780*TAXAS!$C$17)), IF($A1780=TAXAS!$A$18,IF($B1780="CRÉDITO",$D1780-($D1780*TAXAS!$C$18)), IF($A1780=TAXAS!$A$19,IF($B1780="CRÉDITO",$D1780-($D1780*TAXAS!$C$19)), IF($A1780=TAXAS!$A$20,IF($B1780="CRÉDITO",$D1780-($D1780*TAXAS!$C$20)), IF($A1780=TAXAS!$A$21,IF($B1780="CRÉDITO",$D1780-($D1780*TAXAS!$C$21)), IF($A1780=TAXAS!$A$22,IF($B1780="CRÉDITO",$D1780-($D1780*TAXAS!$C$22)), IF($A1780=TAXAS!$A$23,IF($B1780="CRÉDITO",$D1780-($D1780*TAXAS!$C$23)), IF($A1780=TAXAS!$A$24,IF($B1780="CRÉDITO",$D1780-($D1780*TAXAS!$C$24)), IF($A1780=TAXAS!$A$25,IF($B1780="CRÉDITO",$D1780-($D1780*TAXAS!$C$25)), IF($A1780=TAXAS!$A$26,IF($B1780="CRÉDITO",$D1780-($D1780*TAXAS!$C$26)), IF($A1780=TAXAS!$A$27,IF($B1780="CRÉDITO",$D1780-($D1780*TAXAS!$C$27))))))))))))))))))))))))))/1</f>
        <v>0</v>
      </c>
      <c r="G1780" s="9">
        <f>IF($A1780="VISA",IF($B1780="PARCELADO ATÉ 3X",$D1780-(D1780*TAXAS!$D$4))/3,IF($A1780="MASTER",IF($B1780="PARCELADO ATÉ 3X",$D1780-(D1780*TAXAS!$D$5))/3,IF($A1780="ELO",IF($B1780="PARCELADO ATÉ 3X",$D1780-(D1780*TAXAS!$D$6))/3,IF($A1780="HIPERCARD",IF($B1780="PARCELADO ATÉ 3X",$D1780-(D1780*TAXAS!$D$7))/3,IF($A1780="DINERS",IF($B1780="PARCELADO ATÉ 3X",$D1780-(D1780*TAXAS!$D$8))/3,IF($A1780="AMERICA EXPRESS",IF($B1780="PARCELADO ATÉ 3X",$D1780-(D1780*TAXAS!$D$9))/3,IF($A1780=TAXAS!$A$10,IF($B1780="PARCELADO ATÉ 3X",$D1780-($D1780*TAXAS!$D$10))/3,IF($A1780=TAXAS!$A$11,IF($B1780="PARCELADO ATÉ 3X",$D1780-($D1780*TAXAS!$D$11))/3,IF($A1780=TAXAS!$A$12,IF($B1780="PARCELADO ATÉ 3X",$D1780-($D1780*TAXAS!$D$12))/3,IF($A1780=TAXAS!$A$13,IF($B1780="PARCELADO ATÉ 3X",$D1780-($D1780*TAXAS!$D$13))/3,IF($A1780=TAXAS!$A$14,IF($B1780="PARCELADO ATÉ 3X",$D1780-($D1780*TAXAS!$D$14))/3,IF($A1780=TAXAS!$A$15,IF($B1780="PARCELADO ATÉ 3X",$D1780-($D1780*TAXAS!$D$15))/3,IF($A1780=TAXAS!$A$16,IF($B1780="PARCELADO ATÉ 3X",$D1780-($D1780*TAXAS!$D$16))/3,IF($A1780=TAXAS!$A$17,IF($B1780="PARCELADO ATÉ 3X",$D1780-($D1780*TAXAS!$D$17))/3,IF($A1780=TAXAS!$A$18,IF($B1780="PARCELADO ATÉ 3X",$D1780-($D1780*TAXAS!$D$18))/3,IF($A1780=TAXAS!$A$19,IF($B1780="PARCELADO ATÉ 3X",$D1780-($D1780*TAXAS!$D$19))/3,IF($A1780=TAXAS!$A$20,IF($B1780="PARCELADO ATÉ 3X",$D1780-($D1780*TAXAS!$D$20))/3,IF($A1780=TAXAS!$A$21,IF($B1780="PARCELADO ATÉ 3X",$D1780-($D1780*TAXAS!$D$21))/3,IF($A1780=TAXAS!$A$22,IF($B1780="PARCELADO ATÉ 3X",$D1780-($D1780*TAXAS!$D$22))/3,IF($A1780=TAXAS!$A$23,IF($B1780="PARCELADO ATÉ 3X",$D1780-($D1780*TAXAS!$D$23))/3,IF($A1780=TAXAS!$A$24,IF($B1780="PARCELADO ATÉ 3X",$D1780-($D1780*TAXAS!$D$24))/3,IF($A1780=TAXAS!$A$25,IF($B1780="PARCELADO ATÉ 3X",$D1780-($D1780*TAXAS!$D$25))/3,IF($A1780=TAXAS!$A$26,IF($B1780="PARCELADO ATÉ 3X",$D1780-($D1780*TAXAS!$D$26))/3,IF($A1780=TAXAS!$A$27,IF($B1780="PARCELADO ATÉ 3X",$D1780-($D1780*TAXAS!$D$27))/3))))))))))))))))))))))))/1</f>
        <v>0</v>
      </c>
      <c r="H1780" s="9">
        <f>IF($A1780="VISA",IF($B1780="PARCELADO ATÉ 6X",$D1780-(D1780*TAXAS!$E$4))/6,IF($A1780="MASTER",IF($B1780="PARCELADO ATÉ 6X",$D1780-(D1780*TAXAS!$E$5))/6,IF($A1780="ELO",IF($B1780="PARCELADO ATÉ 6X",$D1780-(D1780*TAXAS!$E$6))/6,IF($A1780="HIPERCARD",IF($B1780="PARCELADO ATÉ 6X",$D1780-(D1780*TAXAS!$E$7))/6,IF($A1780="DINERS",IF($B1780="PARCELADO ATÉ 6X",$D1780-(D1780*TAXAS!$E$8))/6,IF($A1780="AMERICA EXPRESS",IF($B1780="PARCELADO ATÉ 6X",$D1780-(D1780*TAXAS!$E$9))/6,IF($A1780=TAXAS!$A$10,IF($B1780="PARCELADO ATÉ 6X",$D1780-($D1780*TAXAS!$E$10))/6,IF($A1780=TAXAS!$A$11,IF($B1780="PARCELADO ATÉ 6X",$D1780-($D1780*TAXAS!$E$11))/6,IF($A1780=TAXAS!$A$12,IF($B1780="PARCELADO ATÉ 6X",$D1780-($D1780*TAXAS!$E$12))/6,IF($A1780=TAXAS!$A$13,IF($B1780="PARCELADO ATÉ 6X",$D1780-($D1780*TAXAS!$E$13))/6,IF($A1780=TAXAS!$A$14,IF($B1780="PARCELADO ATÉ 6X",$D1780-($D1780*TAXAS!$E$14))/6,IF($A1780=TAXAS!$A$15,IF($B1780="PARCELADO ATÉ 6X",$D1780-($D1780*TAXAS!$E$15))/6,IF($A1780=TAXAS!$A$16,IF($B1780="PARCELADO ATÉ 6X",$D1780-($D1780*TAXAS!$E$16))/6,IF($A1780=TAXAS!$A$17,IF($B1780="PARCELADO ATÉ 6X",$D1780-($D1780*TAXAS!$E$17))/6,IF($A1780=TAXAS!$A$18,IF($B1780="PARCELADO ATÉ 6X",$D1780-($D1780*TAXAS!$E$18))/6,IF($A1780=TAXAS!$A$19,IF($B1780="PARCELADO ATÉ 6X",$D1780-($D1780*TAXAS!$E$19))/6,IF($A1780=TAXAS!$A$20,IF($B1780="PARCELADO ATÉ 6X",$D1780-($D1780*TAXAS!$E$20))/6,IF($A1780=TAXAS!$A$21,IF($B1780="PARCELADO ATÉ 6X",$D1780-($D1780*TAXAS!$E$21))/6,IF($A1780=TAXAS!$A$22,IF($B1780="PARCELADO ATÉ 6X",$D1780-($D1780*TAXAS!$E$22))/6,IF($A1780=TAXAS!$A$23,IF($B1780="PARCELADO ATÉ 6X",$D1780-($D1780*TAXAS!$E$23))/6,IF($A1780=TAXAS!$A$24,IF($B1780="PARCELADO ATÉ 6X",$D1780-($D1780*TAXAS!$E$24))/6,IF($A1780=TAXAS!$A$25,IF($B1780="PARCELADO ATÉ 6X",$D1780-($D1780*TAXAS!$E$25))/6,IF($A1780=TAXAS!$A$26,IF($B1780="PARCELADO ATÉ 6X",$D1780-($D1780*TAXAS!$E$26))/6,IF($A1780=TAXAS!$A$27,IF($B1780="PARCELADO ATÉ 6X",$D1780-($D1780*TAXAS!$E$27))/6))))))))))))))))))))))))/1</f>
        <v>0</v>
      </c>
      <c r="I1780" s="9">
        <f>IF($A1780="VISA",IF($B1780="PARCELADO ATÉ 12X",$D1780-(D1780*TAXAS!$F$4))/12,IF($A1780="MASTER",IF($B1780="PARCELADO ATÉ 12X",$D1780-(D1780*TAXAS!$F$5))/12,IF($A1780="ELO",IF($B1780="PARCELADO ATÉ 12X",$D1780-(D1780*TAXAS!$F$6))/12,IF($A1780="HIPERCARD",IF($B1780="PARCELADO ATÉ 12X",$D1780-(D1780*TAXAS!$F$7))/12,IF($A1780="DINERS",IF($B1780="PARCELADO ATÉ 12X",$D1780-(D1780*TAXAS!$F$8))/12,IF($A1780="AMERICA EXPRESS",IF($B1780="PARCELADO ATÉ 12X",$D1780-(D1780*TAXAS!$F$9))/12,IF($A1780=TAXAS!$A$10,IF($B1780="PARCELADO ATÉ 12X",$D1780-($D1780*TAXAS!$F$10))/12,IF($A1780=TAXAS!$A$11,IF($B1780="PARCELADO ATÉ 12X",$D1780-($D1780*TAXAS!$F$11))/12,IF($A1780=TAXAS!$A$12,IF($B1780="PARCELADO ATÉ 12X",$D1780-($D1780*TAXAS!$F$12))/12,IF($A1780=TAXAS!$A$13,IF($B1780="PARCELADO ATÉ 12X",$D1780-($D1780*TAXAS!$F$13))/12,IF($A1780=TAXAS!$A$14,IF($B1780="PARCELADO ATÉ 12X",$D1780-($D1780*TAXAS!$F$14))/12,IF($A1780=TAXAS!$A$15,IF($B1780="PARCELADO ATÉ 12X",$D1780-($D1780*TAXAS!$F$15))/12,IF($A1780=TAXAS!$A$16,IF($B1780="PARCELADO ATÉ 12X",$D1780-($D1780*TAXAS!$F$16))/12,IF($A1780=TAXAS!$A$17,IF($B1780="PARCELADO ATÉ 12X",$D1780-($D1780*TAXAS!$F$17))/12,IF($A1780=TAXAS!$A$18,IF($B1780="PARCELADO ATÉ 12X",$D1780-($D1780*TAXAS!$F$18))/12,IF($A1780=TAXAS!$A$19,IF($B1780="PARCELADO ATÉ 12X",$D1780-($D1780*TAXAS!$F$19))/12,IF($A1780=TAXAS!$A$20,IF($B1780="PARCELADO ATÉ 12X",$D1780-($D1780*TAXAS!$F$20))/12,IF($A1780=TAXAS!$A$21,IF($B1780="PARCELADO ATÉ 12X",$D1780-($D1780*TAXAS!$F$21))/12,IF($A1780=TAXAS!$A$22,IF($B1780="PARCELADO ATÉ 12X",$D1780-($D1780*TAXAS!$F$22))/12,IF($A1780=TAXAS!$A$23,IF($B1780="PARCELADO ATÉ 12X",$D1780-($D1780*TAXAS!$F$23))/12,IF($A1780=TAXAS!$A$24,IF($B1780="PARCELADO ATÉ 12X",$D1780-($D1780*TAXAS!$F$24))/12,IF($A1780=TAXAS!$A$25,IF($B1780="PARCELADO ATÉ 12X",$D1780-($D1780*TAXAS!$F$25))/12,IF($A1780=TAXAS!$A$26,IF($B1780="PARCELADO ATÉ 12X",$D1780-($D1780*TAXAS!$F$26))/12,IF($A1780=TAXAS!$A$27,IF($B1780="PARCELADO ATÉ 12X",$D1780-($D1780*TAXAS!$F$27))/12))))))))))))))))))))))))/1</f>
        <v>0</v>
      </c>
      <c r="J1780" s="8">
        <f t="shared" si="0"/>
        <v>0</v>
      </c>
      <c r="K1780" s="10" t="b">
        <f>IF($B1780="PARCELADO ATÉ 3X",($D1780-($D1780*TAXAS!$D$4))-$J1780)</f>
        <v>0</v>
      </c>
      <c r="L1780" s="10" t="b">
        <f>IF($B1780="PARCELADO ATÉ 6X",($D1780-($D1780*TAXAS!$E$4))-$J1780)</f>
        <v>0</v>
      </c>
      <c r="M1780" s="10" t="b">
        <f>IF($B1780="PARCELADO ATÉ 12X",($D1780-($D1780*TAXAS!$F$4))-$J1780)</f>
        <v>0</v>
      </c>
      <c r="N1780" s="8">
        <f t="shared" si="1"/>
        <v>0</v>
      </c>
      <c r="O1780" s="10">
        <f t="shared" si="2"/>
        <v>0</v>
      </c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</row>
    <row r="1781" spans="1:31" ht="15.75" customHeight="1" x14ac:dyDescent="0.2">
      <c r="A1781" s="3"/>
      <c r="B1781" s="5"/>
      <c r="C1781" s="6"/>
      <c r="D1781" s="42"/>
      <c r="E1781" s="8">
        <f>IF($A1781="VISA",IF($B1781="DÉBITO",$D1781-($D1781*TAXAS!$B$4)),IF($A1781="MASTER",IF($B1781="DÉBITO",$D1781-($D1781*TAXAS!$B$5)),IF($A1781="ELO", IF($B1781="DÉBITO",$D1781-($D1781*TAXAS!$B$6)),IF($A1781="HIPERCARD",IF($B1781="DÉBITO",$D1781-($D1781*TAXAS!$B$7)),IF($A1781="DINERS",IF($B1781="DÉBITO",$D1781-($D1781*TAXAS!$B$8)),IF($A1781="AMERICA EXPRESS",IF($B1781="DÉBITO",$D1781-($D1781*TAXAS!$B$9)),IF($A1781=TAXAS!$A$10,IF($B1781="DÉBITO",$D1781-($D1781*TAXAS!$B$10)), IF($A1781=TAXAS!$A$11,IF($B1781="DÉBITO",$D1781-($D1781*TAXAS!$B$11)), IF($A1781=TAXAS!$A$12,IF($B1781="DÉBITO",$D1781-($D1781*TAXAS!$B$12)), IF($A1781=TAXAS!$A$13,IF($B1781="DÉBITO",$D1781-($D1781*TAXAS!$B$13)), IF($A1781=TAXAS!$A$14,IF($B1781="DÉBITO",$D1781-($D1781*TAXAS!$B$14)), IF($A1781=TAXAS!$A$15,IF($B1781="DÉBITO",$D1781-($D1781*TAXAS!$B$15)), IF($A1781=TAXAS!$A$16,IF($B1781="DÉBITO",$D1781-($D1781*TAXAS!$B$16)), IF($A1781=TAXAS!$A$17,IF($B1781="DÉBITO",$D1781-($D1781*TAXAS!$B$17)), IF($A1781=TAXAS!$A$18,IF($B1781="DÉBITO",$D1781-($D1781*TAXAS!$B$18)), IF($A1781=TAXAS!$A$19,IF($B1781="DÉBITO",$D1781-($D1781*TAXAS!$B$19)), IF($A1781=TAXAS!$A$20,IF($B1781="DÉBITO",$D1781-($D1781*TAXAS!$B$20)), IF($A1781=TAXAS!$A$21,IF($B1781="DÉBITO",$D1781-($D1781*TAXAS!$B$21)), IF($A1781=TAXAS!$A$22,IF($B1781="DÉBITO",$D1781-($D1781*TAXAS!$B$22)), IF($A1781=TAXAS!$A$23,IF($B1781="DÉBITO",$D1781-($D1781*TAXAS!$B$23)), IF($A1781=TAXAS!$A$24,IF($B1781="DÉBITO",$D1781-($D1781*TAXAS!$B$24)), IF($A1781=TAXAS!$A$25,IF($B1781="DÉBITO",$D1781-($D1781*TAXAS!$B$25)), IF($A1781=TAXAS!$A$26,IF($B1781="DÉBITO",$D1781-($D1781*TAXAS!$B$26)), IF($A1781=TAXAS!$A$27,IF($B1781="DÉBITO",$D1781-($D1781*TAXAS!$B$27))))))))))))))))))))))))))/1</f>
        <v>0</v>
      </c>
      <c r="F1781" s="8">
        <f>IF($A1781="VISA",IF($B1781="CRÉDITO",$D1781-($D1781*TAXAS!$C$4)),IF($A1781="MASTER",IF($B1781="CRÉDITO",$D1781-($D1781*TAXAS!$C$5)),IF($A1781="ELO", IF($B1781="CRÉDITO",$D1781-($D1781*TAXAS!$C$6)),IF($A1781="HIPERCARD",IF($B1781="CRÉDITO",$D1781-($D1781*TAXAS!$C$7)),IF($A1781="DINERS",IF($B1781="CRÉDITO",$D1781-($D1781*TAXAS!$C$8)),IF($A1781="AMERICA EXPRESS",IF($B1781="CRÉDITO",$D1781-($D1781*TAXAS!$C$9)),IF($A1781=TAXAS!$A$10,IF($B1781="CRÉDITO",$D1781-($D1781*TAXAS!$C$10)), IF($A1781=TAXAS!$A$11,IF($B1781="CRÉDITO",$D1781-($D1781*TAXAS!$C$11)), IF($A1781=TAXAS!$A$12,IF($B1781="CRÉDITO",$D1781-($D1781*TAXAS!$C$12)), IF($A1781=TAXAS!$A$13,IF($B1781="CRÉDITO",$D1781-($D1781*TAXAS!$C$13)), IF($A1781=TAXAS!$A$14,IF($B1781="CRÉDITO",$D1781-($D1781*TAXAS!$C$14)), IF($A1781=TAXAS!$A$15,IF($B1781="CRÉDITO",$D1781-($D1781*TAXAS!$C$15)), IF($A1781=TAXAS!$A$16,IF($B1781="CRÉDITO",$D1781-($D1781*TAXAS!$C$16)), IF($A1781=TAXAS!$A$17,IF($B1781="CRÉDITO",$D1781-($D1781*TAXAS!$C$17)), IF($A1781=TAXAS!$A$18,IF($B1781="CRÉDITO",$D1781-($D1781*TAXAS!$C$18)), IF($A1781=TAXAS!$A$19,IF($B1781="CRÉDITO",$D1781-($D1781*TAXAS!$C$19)), IF($A1781=TAXAS!$A$20,IF($B1781="CRÉDITO",$D1781-($D1781*TAXAS!$C$20)), IF($A1781=TAXAS!$A$21,IF($B1781="CRÉDITO",$D1781-($D1781*TAXAS!$C$21)), IF($A1781=TAXAS!$A$22,IF($B1781="CRÉDITO",$D1781-($D1781*TAXAS!$C$22)), IF($A1781=TAXAS!$A$23,IF($B1781="CRÉDITO",$D1781-($D1781*TAXAS!$C$23)), IF($A1781=TAXAS!$A$24,IF($B1781="CRÉDITO",$D1781-($D1781*TAXAS!$C$24)), IF($A1781=TAXAS!$A$25,IF($B1781="CRÉDITO",$D1781-($D1781*TAXAS!$C$25)), IF($A1781=TAXAS!$A$26,IF($B1781="CRÉDITO",$D1781-($D1781*TAXAS!$C$26)), IF($A1781=TAXAS!$A$27,IF($B1781="CRÉDITO",$D1781-($D1781*TAXAS!$C$27))))))))))))))))))))))))))/1</f>
        <v>0</v>
      </c>
      <c r="G1781" s="9">
        <f>IF($A1781="VISA",IF($B1781="PARCELADO ATÉ 3X",$D1781-(D1781*TAXAS!$D$4))/3,IF($A1781="MASTER",IF($B1781="PARCELADO ATÉ 3X",$D1781-(D1781*TAXAS!$D$5))/3,IF($A1781="ELO",IF($B1781="PARCELADO ATÉ 3X",$D1781-(D1781*TAXAS!$D$6))/3,IF($A1781="HIPERCARD",IF($B1781="PARCELADO ATÉ 3X",$D1781-(D1781*TAXAS!$D$7))/3,IF($A1781="DINERS",IF($B1781="PARCELADO ATÉ 3X",$D1781-(D1781*TAXAS!$D$8))/3,IF($A1781="AMERICA EXPRESS",IF($B1781="PARCELADO ATÉ 3X",$D1781-(D1781*TAXAS!$D$9))/3,IF($A1781=TAXAS!$A$10,IF($B1781="PARCELADO ATÉ 3X",$D1781-($D1781*TAXAS!$D$10))/3,IF($A1781=TAXAS!$A$11,IF($B1781="PARCELADO ATÉ 3X",$D1781-($D1781*TAXAS!$D$11))/3,IF($A1781=TAXAS!$A$12,IF($B1781="PARCELADO ATÉ 3X",$D1781-($D1781*TAXAS!$D$12))/3,IF($A1781=TAXAS!$A$13,IF($B1781="PARCELADO ATÉ 3X",$D1781-($D1781*TAXAS!$D$13))/3,IF($A1781=TAXAS!$A$14,IF($B1781="PARCELADO ATÉ 3X",$D1781-($D1781*TAXAS!$D$14))/3,IF($A1781=TAXAS!$A$15,IF($B1781="PARCELADO ATÉ 3X",$D1781-($D1781*TAXAS!$D$15))/3,IF($A1781=TAXAS!$A$16,IF($B1781="PARCELADO ATÉ 3X",$D1781-($D1781*TAXAS!$D$16))/3,IF($A1781=TAXAS!$A$17,IF($B1781="PARCELADO ATÉ 3X",$D1781-($D1781*TAXAS!$D$17))/3,IF($A1781=TAXAS!$A$18,IF($B1781="PARCELADO ATÉ 3X",$D1781-($D1781*TAXAS!$D$18))/3,IF($A1781=TAXAS!$A$19,IF($B1781="PARCELADO ATÉ 3X",$D1781-($D1781*TAXAS!$D$19))/3,IF($A1781=TAXAS!$A$20,IF($B1781="PARCELADO ATÉ 3X",$D1781-($D1781*TAXAS!$D$20))/3,IF($A1781=TAXAS!$A$21,IF($B1781="PARCELADO ATÉ 3X",$D1781-($D1781*TAXAS!$D$21))/3,IF($A1781=TAXAS!$A$22,IF($B1781="PARCELADO ATÉ 3X",$D1781-($D1781*TAXAS!$D$22))/3,IF($A1781=TAXAS!$A$23,IF($B1781="PARCELADO ATÉ 3X",$D1781-($D1781*TAXAS!$D$23))/3,IF($A1781=TAXAS!$A$24,IF($B1781="PARCELADO ATÉ 3X",$D1781-($D1781*TAXAS!$D$24))/3,IF($A1781=TAXAS!$A$25,IF($B1781="PARCELADO ATÉ 3X",$D1781-($D1781*TAXAS!$D$25))/3,IF($A1781=TAXAS!$A$26,IF($B1781="PARCELADO ATÉ 3X",$D1781-($D1781*TAXAS!$D$26))/3,IF($A1781=TAXAS!$A$27,IF($B1781="PARCELADO ATÉ 3X",$D1781-($D1781*TAXAS!$D$27))/3))))))))))))))))))))))))/1</f>
        <v>0</v>
      </c>
      <c r="H1781" s="9">
        <f>IF($A1781="VISA",IF($B1781="PARCELADO ATÉ 6X",$D1781-(D1781*TAXAS!$E$4))/6,IF($A1781="MASTER",IF($B1781="PARCELADO ATÉ 6X",$D1781-(D1781*TAXAS!$E$5))/6,IF($A1781="ELO",IF($B1781="PARCELADO ATÉ 6X",$D1781-(D1781*TAXAS!$E$6))/6,IF($A1781="HIPERCARD",IF($B1781="PARCELADO ATÉ 6X",$D1781-(D1781*TAXAS!$E$7))/6,IF($A1781="DINERS",IF($B1781="PARCELADO ATÉ 6X",$D1781-(D1781*TAXAS!$E$8))/6,IF($A1781="AMERICA EXPRESS",IF($B1781="PARCELADO ATÉ 6X",$D1781-(D1781*TAXAS!$E$9))/6,IF($A1781=TAXAS!$A$10,IF($B1781="PARCELADO ATÉ 6X",$D1781-($D1781*TAXAS!$E$10))/6,IF($A1781=TAXAS!$A$11,IF($B1781="PARCELADO ATÉ 6X",$D1781-($D1781*TAXAS!$E$11))/6,IF($A1781=TAXAS!$A$12,IF($B1781="PARCELADO ATÉ 6X",$D1781-($D1781*TAXAS!$E$12))/6,IF($A1781=TAXAS!$A$13,IF($B1781="PARCELADO ATÉ 6X",$D1781-($D1781*TAXAS!$E$13))/6,IF($A1781=TAXAS!$A$14,IF($B1781="PARCELADO ATÉ 6X",$D1781-($D1781*TAXAS!$E$14))/6,IF($A1781=TAXAS!$A$15,IF($B1781="PARCELADO ATÉ 6X",$D1781-($D1781*TAXAS!$E$15))/6,IF($A1781=TAXAS!$A$16,IF($B1781="PARCELADO ATÉ 6X",$D1781-($D1781*TAXAS!$E$16))/6,IF($A1781=TAXAS!$A$17,IF($B1781="PARCELADO ATÉ 6X",$D1781-($D1781*TAXAS!$E$17))/6,IF($A1781=TAXAS!$A$18,IF($B1781="PARCELADO ATÉ 6X",$D1781-($D1781*TAXAS!$E$18))/6,IF($A1781=TAXAS!$A$19,IF($B1781="PARCELADO ATÉ 6X",$D1781-($D1781*TAXAS!$E$19))/6,IF($A1781=TAXAS!$A$20,IF($B1781="PARCELADO ATÉ 6X",$D1781-($D1781*TAXAS!$E$20))/6,IF($A1781=TAXAS!$A$21,IF($B1781="PARCELADO ATÉ 6X",$D1781-($D1781*TAXAS!$E$21))/6,IF($A1781=TAXAS!$A$22,IF($B1781="PARCELADO ATÉ 6X",$D1781-($D1781*TAXAS!$E$22))/6,IF($A1781=TAXAS!$A$23,IF($B1781="PARCELADO ATÉ 6X",$D1781-($D1781*TAXAS!$E$23))/6,IF($A1781=TAXAS!$A$24,IF($B1781="PARCELADO ATÉ 6X",$D1781-($D1781*TAXAS!$E$24))/6,IF($A1781=TAXAS!$A$25,IF($B1781="PARCELADO ATÉ 6X",$D1781-($D1781*TAXAS!$E$25))/6,IF($A1781=TAXAS!$A$26,IF($B1781="PARCELADO ATÉ 6X",$D1781-($D1781*TAXAS!$E$26))/6,IF($A1781=TAXAS!$A$27,IF($B1781="PARCELADO ATÉ 6X",$D1781-($D1781*TAXAS!$E$27))/6))))))))))))))))))))))))/1</f>
        <v>0</v>
      </c>
      <c r="I1781" s="9">
        <f>IF($A1781="VISA",IF($B1781="PARCELADO ATÉ 12X",$D1781-(D1781*TAXAS!$F$4))/12,IF($A1781="MASTER",IF($B1781="PARCELADO ATÉ 12X",$D1781-(D1781*TAXAS!$F$5))/12,IF($A1781="ELO",IF($B1781="PARCELADO ATÉ 12X",$D1781-(D1781*TAXAS!$F$6))/12,IF($A1781="HIPERCARD",IF($B1781="PARCELADO ATÉ 12X",$D1781-(D1781*TAXAS!$F$7))/12,IF($A1781="DINERS",IF($B1781="PARCELADO ATÉ 12X",$D1781-(D1781*TAXAS!$F$8))/12,IF($A1781="AMERICA EXPRESS",IF($B1781="PARCELADO ATÉ 12X",$D1781-(D1781*TAXAS!$F$9))/12,IF($A1781=TAXAS!$A$10,IF($B1781="PARCELADO ATÉ 12X",$D1781-($D1781*TAXAS!$F$10))/12,IF($A1781=TAXAS!$A$11,IF($B1781="PARCELADO ATÉ 12X",$D1781-($D1781*TAXAS!$F$11))/12,IF($A1781=TAXAS!$A$12,IF($B1781="PARCELADO ATÉ 12X",$D1781-($D1781*TAXAS!$F$12))/12,IF($A1781=TAXAS!$A$13,IF($B1781="PARCELADO ATÉ 12X",$D1781-($D1781*TAXAS!$F$13))/12,IF($A1781=TAXAS!$A$14,IF($B1781="PARCELADO ATÉ 12X",$D1781-($D1781*TAXAS!$F$14))/12,IF($A1781=TAXAS!$A$15,IF($B1781="PARCELADO ATÉ 12X",$D1781-($D1781*TAXAS!$F$15))/12,IF($A1781=TAXAS!$A$16,IF($B1781="PARCELADO ATÉ 12X",$D1781-($D1781*TAXAS!$F$16))/12,IF($A1781=TAXAS!$A$17,IF($B1781="PARCELADO ATÉ 12X",$D1781-($D1781*TAXAS!$F$17))/12,IF($A1781=TAXAS!$A$18,IF($B1781="PARCELADO ATÉ 12X",$D1781-($D1781*TAXAS!$F$18))/12,IF($A1781=TAXAS!$A$19,IF($B1781="PARCELADO ATÉ 12X",$D1781-($D1781*TAXAS!$F$19))/12,IF($A1781=TAXAS!$A$20,IF($B1781="PARCELADO ATÉ 12X",$D1781-($D1781*TAXAS!$F$20))/12,IF($A1781=TAXAS!$A$21,IF($B1781="PARCELADO ATÉ 12X",$D1781-($D1781*TAXAS!$F$21))/12,IF($A1781=TAXAS!$A$22,IF($B1781="PARCELADO ATÉ 12X",$D1781-($D1781*TAXAS!$F$22))/12,IF($A1781=TAXAS!$A$23,IF($B1781="PARCELADO ATÉ 12X",$D1781-($D1781*TAXAS!$F$23))/12,IF($A1781=TAXAS!$A$24,IF($B1781="PARCELADO ATÉ 12X",$D1781-($D1781*TAXAS!$F$24))/12,IF($A1781=TAXAS!$A$25,IF($B1781="PARCELADO ATÉ 12X",$D1781-($D1781*TAXAS!$F$25))/12,IF($A1781=TAXAS!$A$26,IF($B1781="PARCELADO ATÉ 12X",$D1781-($D1781*TAXAS!$F$26))/12,IF($A1781=TAXAS!$A$27,IF($B1781="PARCELADO ATÉ 12X",$D1781-($D1781*TAXAS!$F$27))/12))))))))))))))))))))))))/1</f>
        <v>0</v>
      </c>
      <c r="J1781" s="8">
        <f t="shared" si="0"/>
        <v>0</v>
      </c>
      <c r="K1781" s="10" t="b">
        <f>IF($B1781="PARCELADO ATÉ 3X",($D1781-($D1781*TAXAS!$D$4))-$J1781)</f>
        <v>0</v>
      </c>
      <c r="L1781" s="10" t="b">
        <f>IF($B1781="PARCELADO ATÉ 6X",($D1781-($D1781*TAXAS!$E$4))-$J1781)</f>
        <v>0</v>
      </c>
      <c r="M1781" s="10" t="b">
        <f>IF($B1781="PARCELADO ATÉ 12X",($D1781-($D1781*TAXAS!$F$4))-$J1781)</f>
        <v>0</v>
      </c>
      <c r="N1781" s="8">
        <f t="shared" si="1"/>
        <v>0</v>
      </c>
      <c r="O1781" s="10">
        <f t="shared" si="2"/>
        <v>0</v>
      </c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</row>
    <row r="1782" spans="1:31" ht="15.75" customHeight="1" x14ac:dyDescent="0.2">
      <c r="A1782" s="3"/>
      <c r="B1782" s="5"/>
      <c r="C1782" s="6"/>
      <c r="D1782" s="42"/>
      <c r="E1782" s="8">
        <f>IF($A1782="VISA",IF($B1782="DÉBITO",$D1782-($D1782*TAXAS!$B$4)),IF($A1782="MASTER",IF($B1782="DÉBITO",$D1782-($D1782*TAXAS!$B$5)),IF($A1782="ELO", IF($B1782="DÉBITO",$D1782-($D1782*TAXAS!$B$6)),IF($A1782="HIPERCARD",IF($B1782="DÉBITO",$D1782-($D1782*TAXAS!$B$7)),IF($A1782="DINERS",IF($B1782="DÉBITO",$D1782-($D1782*TAXAS!$B$8)),IF($A1782="AMERICA EXPRESS",IF($B1782="DÉBITO",$D1782-($D1782*TAXAS!$B$9)),IF($A1782=TAXAS!$A$10,IF($B1782="DÉBITO",$D1782-($D1782*TAXAS!$B$10)), IF($A1782=TAXAS!$A$11,IF($B1782="DÉBITO",$D1782-($D1782*TAXAS!$B$11)), IF($A1782=TAXAS!$A$12,IF($B1782="DÉBITO",$D1782-($D1782*TAXAS!$B$12)), IF($A1782=TAXAS!$A$13,IF($B1782="DÉBITO",$D1782-($D1782*TAXAS!$B$13)), IF($A1782=TAXAS!$A$14,IF($B1782="DÉBITO",$D1782-($D1782*TAXAS!$B$14)), IF($A1782=TAXAS!$A$15,IF($B1782="DÉBITO",$D1782-($D1782*TAXAS!$B$15)), IF($A1782=TAXAS!$A$16,IF($B1782="DÉBITO",$D1782-($D1782*TAXAS!$B$16)), IF($A1782=TAXAS!$A$17,IF($B1782="DÉBITO",$D1782-($D1782*TAXAS!$B$17)), IF($A1782=TAXAS!$A$18,IF($B1782="DÉBITO",$D1782-($D1782*TAXAS!$B$18)), IF($A1782=TAXAS!$A$19,IF($B1782="DÉBITO",$D1782-($D1782*TAXAS!$B$19)), IF($A1782=TAXAS!$A$20,IF($B1782="DÉBITO",$D1782-($D1782*TAXAS!$B$20)), IF($A1782=TAXAS!$A$21,IF($B1782="DÉBITO",$D1782-($D1782*TAXAS!$B$21)), IF($A1782=TAXAS!$A$22,IF($B1782="DÉBITO",$D1782-($D1782*TAXAS!$B$22)), IF($A1782=TAXAS!$A$23,IF($B1782="DÉBITO",$D1782-($D1782*TAXAS!$B$23)), IF($A1782=TAXAS!$A$24,IF($B1782="DÉBITO",$D1782-($D1782*TAXAS!$B$24)), IF($A1782=TAXAS!$A$25,IF($B1782="DÉBITO",$D1782-($D1782*TAXAS!$B$25)), IF($A1782=TAXAS!$A$26,IF($B1782="DÉBITO",$D1782-($D1782*TAXAS!$B$26)), IF($A1782=TAXAS!$A$27,IF($B1782="DÉBITO",$D1782-($D1782*TAXAS!$B$27))))))))))))))))))))))))))/1</f>
        <v>0</v>
      </c>
      <c r="F1782" s="8">
        <f>IF($A1782="VISA",IF($B1782="CRÉDITO",$D1782-($D1782*TAXAS!$C$4)),IF($A1782="MASTER",IF($B1782="CRÉDITO",$D1782-($D1782*TAXAS!$C$5)),IF($A1782="ELO", IF($B1782="CRÉDITO",$D1782-($D1782*TAXAS!$C$6)),IF($A1782="HIPERCARD",IF($B1782="CRÉDITO",$D1782-($D1782*TAXAS!$C$7)),IF($A1782="DINERS",IF($B1782="CRÉDITO",$D1782-($D1782*TAXAS!$C$8)),IF($A1782="AMERICA EXPRESS",IF($B1782="CRÉDITO",$D1782-($D1782*TAXAS!$C$9)),IF($A1782=TAXAS!$A$10,IF($B1782="CRÉDITO",$D1782-($D1782*TAXAS!$C$10)), IF($A1782=TAXAS!$A$11,IF($B1782="CRÉDITO",$D1782-($D1782*TAXAS!$C$11)), IF($A1782=TAXAS!$A$12,IF($B1782="CRÉDITO",$D1782-($D1782*TAXAS!$C$12)), IF($A1782=TAXAS!$A$13,IF($B1782="CRÉDITO",$D1782-($D1782*TAXAS!$C$13)), IF($A1782=TAXAS!$A$14,IF($B1782="CRÉDITO",$D1782-($D1782*TAXAS!$C$14)), IF($A1782=TAXAS!$A$15,IF($B1782="CRÉDITO",$D1782-($D1782*TAXAS!$C$15)), IF($A1782=TAXAS!$A$16,IF($B1782="CRÉDITO",$D1782-($D1782*TAXAS!$C$16)), IF($A1782=TAXAS!$A$17,IF($B1782="CRÉDITO",$D1782-($D1782*TAXAS!$C$17)), IF($A1782=TAXAS!$A$18,IF($B1782="CRÉDITO",$D1782-($D1782*TAXAS!$C$18)), IF($A1782=TAXAS!$A$19,IF($B1782="CRÉDITO",$D1782-($D1782*TAXAS!$C$19)), IF($A1782=TAXAS!$A$20,IF($B1782="CRÉDITO",$D1782-($D1782*TAXAS!$C$20)), IF($A1782=TAXAS!$A$21,IF($B1782="CRÉDITO",$D1782-($D1782*TAXAS!$C$21)), IF($A1782=TAXAS!$A$22,IF($B1782="CRÉDITO",$D1782-($D1782*TAXAS!$C$22)), IF($A1782=TAXAS!$A$23,IF($B1782="CRÉDITO",$D1782-($D1782*TAXAS!$C$23)), IF($A1782=TAXAS!$A$24,IF($B1782="CRÉDITO",$D1782-($D1782*TAXAS!$C$24)), IF($A1782=TAXAS!$A$25,IF($B1782="CRÉDITO",$D1782-($D1782*TAXAS!$C$25)), IF($A1782=TAXAS!$A$26,IF($B1782="CRÉDITO",$D1782-($D1782*TAXAS!$C$26)), IF($A1782=TAXAS!$A$27,IF($B1782="CRÉDITO",$D1782-($D1782*TAXAS!$C$27))))))))))))))))))))))))))/1</f>
        <v>0</v>
      </c>
      <c r="G1782" s="9">
        <f>IF($A1782="VISA",IF($B1782="PARCELADO ATÉ 3X",$D1782-(D1782*TAXAS!$D$4))/3,IF($A1782="MASTER",IF($B1782="PARCELADO ATÉ 3X",$D1782-(D1782*TAXAS!$D$5))/3,IF($A1782="ELO",IF($B1782="PARCELADO ATÉ 3X",$D1782-(D1782*TAXAS!$D$6))/3,IF($A1782="HIPERCARD",IF($B1782="PARCELADO ATÉ 3X",$D1782-(D1782*TAXAS!$D$7))/3,IF($A1782="DINERS",IF($B1782="PARCELADO ATÉ 3X",$D1782-(D1782*TAXAS!$D$8))/3,IF($A1782="AMERICA EXPRESS",IF($B1782="PARCELADO ATÉ 3X",$D1782-(D1782*TAXAS!$D$9))/3,IF($A1782=TAXAS!$A$10,IF($B1782="PARCELADO ATÉ 3X",$D1782-($D1782*TAXAS!$D$10))/3,IF($A1782=TAXAS!$A$11,IF($B1782="PARCELADO ATÉ 3X",$D1782-($D1782*TAXAS!$D$11))/3,IF($A1782=TAXAS!$A$12,IF($B1782="PARCELADO ATÉ 3X",$D1782-($D1782*TAXAS!$D$12))/3,IF($A1782=TAXAS!$A$13,IF($B1782="PARCELADO ATÉ 3X",$D1782-($D1782*TAXAS!$D$13))/3,IF($A1782=TAXAS!$A$14,IF($B1782="PARCELADO ATÉ 3X",$D1782-($D1782*TAXAS!$D$14))/3,IF($A1782=TAXAS!$A$15,IF($B1782="PARCELADO ATÉ 3X",$D1782-($D1782*TAXAS!$D$15))/3,IF($A1782=TAXAS!$A$16,IF($B1782="PARCELADO ATÉ 3X",$D1782-($D1782*TAXAS!$D$16))/3,IF($A1782=TAXAS!$A$17,IF($B1782="PARCELADO ATÉ 3X",$D1782-($D1782*TAXAS!$D$17))/3,IF($A1782=TAXAS!$A$18,IF($B1782="PARCELADO ATÉ 3X",$D1782-($D1782*TAXAS!$D$18))/3,IF($A1782=TAXAS!$A$19,IF($B1782="PARCELADO ATÉ 3X",$D1782-($D1782*TAXAS!$D$19))/3,IF($A1782=TAXAS!$A$20,IF($B1782="PARCELADO ATÉ 3X",$D1782-($D1782*TAXAS!$D$20))/3,IF($A1782=TAXAS!$A$21,IF($B1782="PARCELADO ATÉ 3X",$D1782-($D1782*TAXAS!$D$21))/3,IF($A1782=TAXAS!$A$22,IF($B1782="PARCELADO ATÉ 3X",$D1782-($D1782*TAXAS!$D$22))/3,IF($A1782=TAXAS!$A$23,IF($B1782="PARCELADO ATÉ 3X",$D1782-($D1782*TAXAS!$D$23))/3,IF($A1782=TAXAS!$A$24,IF($B1782="PARCELADO ATÉ 3X",$D1782-($D1782*TAXAS!$D$24))/3,IF($A1782=TAXAS!$A$25,IF($B1782="PARCELADO ATÉ 3X",$D1782-($D1782*TAXAS!$D$25))/3,IF($A1782=TAXAS!$A$26,IF($B1782="PARCELADO ATÉ 3X",$D1782-($D1782*TAXAS!$D$26))/3,IF($A1782=TAXAS!$A$27,IF($B1782="PARCELADO ATÉ 3X",$D1782-($D1782*TAXAS!$D$27))/3))))))))))))))))))))))))/1</f>
        <v>0</v>
      </c>
      <c r="H1782" s="9">
        <f>IF($A1782="VISA",IF($B1782="PARCELADO ATÉ 6X",$D1782-(D1782*TAXAS!$E$4))/6,IF($A1782="MASTER",IF($B1782="PARCELADO ATÉ 6X",$D1782-(D1782*TAXAS!$E$5))/6,IF($A1782="ELO",IF($B1782="PARCELADO ATÉ 6X",$D1782-(D1782*TAXAS!$E$6))/6,IF($A1782="HIPERCARD",IF($B1782="PARCELADO ATÉ 6X",$D1782-(D1782*TAXAS!$E$7))/6,IF($A1782="DINERS",IF($B1782="PARCELADO ATÉ 6X",$D1782-(D1782*TAXAS!$E$8))/6,IF($A1782="AMERICA EXPRESS",IF($B1782="PARCELADO ATÉ 6X",$D1782-(D1782*TAXAS!$E$9))/6,IF($A1782=TAXAS!$A$10,IF($B1782="PARCELADO ATÉ 6X",$D1782-($D1782*TAXAS!$E$10))/6,IF($A1782=TAXAS!$A$11,IF($B1782="PARCELADO ATÉ 6X",$D1782-($D1782*TAXAS!$E$11))/6,IF($A1782=TAXAS!$A$12,IF($B1782="PARCELADO ATÉ 6X",$D1782-($D1782*TAXAS!$E$12))/6,IF($A1782=TAXAS!$A$13,IF($B1782="PARCELADO ATÉ 6X",$D1782-($D1782*TAXAS!$E$13))/6,IF($A1782=TAXAS!$A$14,IF($B1782="PARCELADO ATÉ 6X",$D1782-($D1782*TAXAS!$E$14))/6,IF($A1782=TAXAS!$A$15,IF($B1782="PARCELADO ATÉ 6X",$D1782-($D1782*TAXAS!$E$15))/6,IF($A1782=TAXAS!$A$16,IF($B1782="PARCELADO ATÉ 6X",$D1782-($D1782*TAXAS!$E$16))/6,IF($A1782=TAXAS!$A$17,IF($B1782="PARCELADO ATÉ 6X",$D1782-($D1782*TAXAS!$E$17))/6,IF($A1782=TAXAS!$A$18,IF($B1782="PARCELADO ATÉ 6X",$D1782-($D1782*TAXAS!$E$18))/6,IF($A1782=TAXAS!$A$19,IF($B1782="PARCELADO ATÉ 6X",$D1782-($D1782*TAXAS!$E$19))/6,IF($A1782=TAXAS!$A$20,IF($B1782="PARCELADO ATÉ 6X",$D1782-($D1782*TAXAS!$E$20))/6,IF($A1782=TAXAS!$A$21,IF($B1782="PARCELADO ATÉ 6X",$D1782-($D1782*TAXAS!$E$21))/6,IF($A1782=TAXAS!$A$22,IF($B1782="PARCELADO ATÉ 6X",$D1782-($D1782*TAXAS!$E$22))/6,IF($A1782=TAXAS!$A$23,IF($B1782="PARCELADO ATÉ 6X",$D1782-($D1782*TAXAS!$E$23))/6,IF($A1782=TAXAS!$A$24,IF($B1782="PARCELADO ATÉ 6X",$D1782-($D1782*TAXAS!$E$24))/6,IF($A1782=TAXAS!$A$25,IF($B1782="PARCELADO ATÉ 6X",$D1782-($D1782*TAXAS!$E$25))/6,IF($A1782=TAXAS!$A$26,IF($B1782="PARCELADO ATÉ 6X",$D1782-($D1782*TAXAS!$E$26))/6,IF($A1782=TAXAS!$A$27,IF($B1782="PARCELADO ATÉ 6X",$D1782-($D1782*TAXAS!$E$27))/6))))))))))))))))))))))))/1</f>
        <v>0</v>
      </c>
      <c r="I1782" s="9">
        <f>IF($A1782="VISA",IF($B1782="PARCELADO ATÉ 12X",$D1782-(D1782*TAXAS!$F$4))/12,IF($A1782="MASTER",IF($B1782="PARCELADO ATÉ 12X",$D1782-(D1782*TAXAS!$F$5))/12,IF($A1782="ELO",IF($B1782="PARCELADO ATÉ 12X",$D1782-(D1782*TAXAS!$F$6))/12,IF($A1782="HIPERCARD",IF($B1782="PARCELADO ATÉ 12X",$D1782-(D1782*TAXAS!$F$7))/12,IF($A1782="DINERS",IF($B1782="PARCELADO ATÉ 12X",$D1782-(D1782*TAXAS!$F$8))/12,IF($A1782="AMERICA EXPRESS",IF($B1782="PARCELADO ATÉ 12X",$D1782-(D1782*TAXAS!$F$9))/12,IF($A1782=TAXAS!$A$10,IF($B1782="PARCELADO ATÉ 12X",$D1782-($D1782*TAXAS!$F$10))/12,IF($A1782=TAXAS!$A$11,IF($B1782="PARCELADO ATÉ 12X",$D1782-($D1782*TAXAS!$F$11))/12,IF($A1782=TAXAS!$A$12,IF($B1782="PARCELADO ATÉ 12X",$D1782-($D1782*TAXAS!$F$12))/12,IF($A1782=TAXAS!$A$13,IF($B1782="PARCELADO ATÉ 12X",$D1782-($D1782*TAXAS!$F$13))/12,IF($A1782=TAXAS!$A$14,IF($B1782="PARCELADO ATÉ 12X",$D1782-($D1782*TAXAS!$F$14))/12,IF($A1782=TAXAS!$A$15,IF($B1782="PARCELADO ATÉ 12X",$D1782-($D1782*TAXAS!$F$15))/12,IF($A1782=TAXAS!$A$16,IF($B1782="PARCELADO ATÉ 12X",$D1782-($D1782*TAXAS!$F$16))/12,IF($A1782=TAXAS!$A$17,IF($B1782="PARCELADO ATÉ 12X",$D1782-($D1782*TAXAS!$F$17))/12,IF($A1782=TAXAS!$A$18,IF($B1782="PARCELADO ATÉ 12X",$D1782-($D1782*TAXAS!$F$18))/12,IF($A1782=TAXAS!$A$19,IF($B1782="PARCELADO ATÉ 12X",$D1782-($D1782*TAXAS!$F$19))/12,IF($A1782=TAXAS!$A$20,IF($B1782="PARCELADO ATÉ 12X",$D1782-($D1782*TAXAS!$F$20))/12,IF($A1782=TAXAS!$A$21,IF($B1782="PARCELADO ATÉ 12X",$D1782-($D1782*TAXAS!$F$21))/12,IF($A1782=TAXAS!$A$22,IF($B1782="PARCELADO ATÉ 12X",$D1782-($D1782*TAXAS!$F$22))/12,IF($A1782=TAXAS!$A$23,IF($B1782="PARCELADO ATÉ 12X",$D1782-($D1782*TAXAS!$F$23))/12,IF($A1782=TAXAS!$A$24,IF($B1782="PARCELADO ATÉ 12X",$D1782-($D1782*TAXAS!$F$24))/12,IF($A1782=TAXAS!$A$25,IF($B1782="PARCELADO ATÉ 12X",$D1782-($D1782*TAXAS!$F$25))/12,IF($A1782=TAXAS!$A$26,IF($B1782="PARCELADO ATÉ 12X",$D1782-($D1782*TAXAS!$F$26))/12,IF($A1782=TAXAS!$A$27,IF($B1782="PARCELADO ATÉ 12X",$D1782-($D1782*TAXAS!$F$27))/12))))))))))))))))))))))))/1</f>
        <v>0</v>
      </c>
      <c r="J1782" s="8">
        <f t="shared" si="0"/>
        <v>0</v>
      </c>
      <c r="K1782" s="10" t="b">
        <f>IF($B1782="PARCELADO ATÉ 3X",($D1782-($D1782*TAXAS!$D$4))-$J1782)</f>
        <v>0</v>
      </c>
      <c r="L1782" s="10" t="b">
        <f>IF($B1782="PARCELADO ATÉ 6X",($D1782-($D1782*TAXAS!$E$4))-$J1782)</f>
        <v>0</v>
      </c>
      <c r="M1782" s="10" t="b">
        <f>IF($B1782="PARCELADO ATÉ 12X",($D1782-($D1782*TAXAS!$F$4))-$J1782)</f>
        <v>0</v>
      </c>
      <c r="N1782" s="8">
        <f t="shared" si="1"/>
        <v>0</v>
      </c>
      <c r="O1782" s="10">
        <f t="shared" si="2"/>
        <v>0</v>
      </c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</row>
    <row r="1783" spans="1:31" ht="15.75" customHeight="1" x14ac:dyDescent="0.2">
      <c r="A1783" s="3"/>
      <c r="B1783" s="5"/>
      <c r="C1783" s="6"/>
      <c r="D1783" s="42"/>
      <c r="E1783" s="8">
        <f>IF($A1783="VISA",IF($B1783="DÉBITO",$D1783-($D1783*TAXAS!$B$4)),IF($A1783="MASTER",IF($B1783="DÉBITO",$D1783-($D1783*TAXAS!$B$5)),IF($A1783="ELO", IF($B1783="DÉBITO",$D1783-($D1783*TAXAS!$B$6)),IF($A1783="HIPERCARD",IF($B1783="DÉBITO",$D1783-($D1783*TAXAS!$B$7)),IF($A1783="DINERS",IF($B1783="DÉBITO",$D1783-($D1783*TAXAS!$B$8)),IF($A1783="AMERICA EXPRESS",IF($B1783="DÉBITO",$D1783-($D1783*TAXAS!$B$9)),IF($A1783=TAXAS!$A$10,IF($B1783="DÉBITO",$D1783-($D1783*TAXAS!$B$10)), IF($A1783=TAXAS!$A$11,IF($B1783="DÉBITO",$D1783-($D1783*TAXAS!$B$11)), IF($A1783=TAXAS!$A$12,IF($B1783="DÉBITO",$D1783-($D1783*TAXAS!$B$12)), IF($A1783=TAXAS!$A$13,IF($B1783="DÉBITO",$D1783-($D1783*TAXAS!$B$13)), IF($A1783=TAXAS!$A$14,IF($B1783="DÉBITO",$D1783-($D1783*TAXAS!$B$14)), IF($A1783=TAXAS!$A$15,IF($B1783="DÉBITO",$D1783-($D1783*TAXAS!$B$15)), IF($A1783=TAXAS!$A$16,IF($B1783="DÉBITO",$D1783-($D1783*TAXAS!$B$16)), IF($A1783=TAXAS!$A$17,IF($B1783="DÉBITO",$D1783-($D1783*TAXAS!$B$17)), IF($A1783=TAXAS!$A$18,IF($B1783="DÉBITO",$D1783-($D1783*TAXAS!$B$18)), IF($A1783=TAXAS!$A$19,IF($B1783="DÉBITO",$D1783-($D1783*TAXAS!$B$19)), IF($A1783=TAXAS!$A$20,IF($B1783="DÉBITO",$D1783-($D1783*TAXAS!$B$20)), IF($A1783=TAXAS!$A$21,IF($B1783="DÉBITO",$D1783-($D1783*TAXAS!$B$21)), IF($A1783=TAXAS!$A$22,IF($B1783="DÉBITO",$D1783-($D1783*TAXAS!$B$22)), IF($A1783=TAXAS!$A$23,IF($B1783="DÉBITO",$D1783-($D1783*TAXAS!$B$23)), IF($A1783=TAXAS!$A$24,IF($B1783="DÉBITO",$D1783-($D1783*TAXAS!$B$24)), IF($A1783=TAXAS!$A$25,IF($B1783="DÉBITO",$D1783-($D1783*TAXAS!$B$25)), IF($A1783=TAXAS!$A$26,IF($B1783="DÉBITO",$D1783-($D1783*TAXAS!$B$26)), IF($A1783=TAXAS!$A$27,IF($B1783="DÉBITO",$D1783-($D1783*TAXAS!$B$27))))))))))))))))))))))))))/1</f>
        <v>0</v>
      </c>
      <c r="F1783" s="8">
        <f>IF($A1783="VISA",IF($B1783="CRÉDITO",$D1783-($D1783*TAXAS!$C$4)),IF($A1783="MASTER",IF($B1783="CRÉDITO",$D1783-($D1783*TAXAS!$C$5)),IF($A1783="ELO", IF($B1783="CRÉDITO",$D1783-($D1783*TAXAS!$C$6)),IF($A1783="HIPERCARD",IF($B1783="CRÉDITO",$D1783-($D1783*TAXAS!$C$7)),IF($A1783="DINERS",IF($B1783="CRÉDITO",$D1783-($D1783*TAXAS!$C$8)),IF($A1783="AMERICA EXPRESS",IF($B1783="CRÉDITO",$D1783-($D1783*TAXAS!$C$9)),IF($A1783=TAXAS!$A$10,IF($B1783="CRÉDITO",$D1783-($D1783*TAXAS!$C$10)), IF($A1783=TAXAS!$A$11,IF($B1783="CRÉDITO",$D1783-($D1783*TAXAS!$C$11)), IF($A1783=TAXAS!$A$12,IF($B1783="CRÉDITO",$D1783-($D1783*TAXAS!$C$12)), IF($A1783=TAXAS!$A$13,IF($B1783="CRÉDITO",$D1783-($D1783*TAXAS!$C$13)), IF($A1783=TAXAS!$A$14,IF($B1783="CRÉDITO",$D1783-($D1783*TAXAS!$C$14)), IF($A1783=TAXAS!$A$15,IF($B1783="CRÉDITO",$D1783-($D1783*TAXAS!$C$15)), IF($A1783=TAXAS!$A$16,IF($B1783="CRÉDITO",$D1783-($D1783*TAXAS!$C$16)), IF($A1783=TAXAS!$A$17,IF($B1783="CRÉDITO",$D1783-($D1783*TAXAS!$C$17)), IF($A1783=TAXAS!$A$18,IF($B1783="CRÉDITO",$D1783-($D1783*TAXAS!$C$18)), IF($A1783=TAXAS!$A$19,IF($B1783="CRÉDITO",$D1783-($D1783*TAXAS!$C$19)), IF($A1783=TAXAS!$A$20,IF($B1783="CRÉDITO",$D1783-($D1783*TAXAS!$C$20)), IF($A1783=TAXAS!$A$21,IF($B1783="CRÉDITO",$D1783-($D1783*TAXAS!$C$21)), IF($A1783=TAXAS!$A$22,IF($B1783="CRÉDITO",$D1783-($D1783*TAXAS!$C$22)), IF($A1783=TAXAS!$A$23,IF($B1783="CRÉDITO",$D1783-($D1783*TAXAS!$C$23)), IF($A1783=TAXAS!$A$24,IF($B1783="CRÉDITO",$D1783-($D1783*TAXAS!$C$24)), IF($A1783=TAXAS!$A$25,IF($B1783="CRÉDITO",$D1783-($D1783*TAXAS!$C$25)), IF($A1783=TAXAS!$A$26,IF($B1783="CRÉDITO",$D1783-($D1783*TAXAS!$C$26)), IF($A1783=TAXAS!$A$27,IF($B1783="CRÉDITO",$D1783-($D1783*TAXAS!$C$27))))))))))))))))))))))))))/1</f>
        <v>0</v>
      </c>
      <c r="G1783" s="9">
        <f>IF($A1783="VISA",IF($B1783="PARCELADO ATÉ 3X",$D1783-(D1783*TAXAS!$D$4))/3,IF($A1783="MASTER",IF($B1783="PARCELADO ATÉ 3X",$D1783-(D1783*TAXAS!$D$5))/3,IF($A1783="ELO",IF($B1783="PARCELADO ATÉ 3X",$D1783-(D1783*TAXAS!$D$6))/3,IF($A1783="HIPERCARD",IF($B1783="PARCELADO ATÉ 3X",$D1783-(D1783*TAXAS!$D$7))/3,IF($A1783="DINERS",IF($B1783="PARCELADO ATÉ 3X",$D1783-(D1783*TAXAS!$D$8))/3,IF($A1783="AMERICA EXPRESS",IF($B1783="PARCELADO ATÉ 3X",$D1783-(D1783*TAXAS!$D$9))/3,IF($A1783=TAXAS!$A$10,IF($B1783="PARCELADO ATÉ 3X",$D1783-($D1783*TAXAS!$D$10))/3,IF($A1783=TAXAS!$A$11,IF($B1783="PARCELADO ATÉ 3X",$D1783-($D1783*TAXAS!$D$11))/3,IF($A1783=TAXAS!$A$12,IF($B1783="PARCELADO ATÉ 3X",$D1783-($D1783*TAXAS!$D$12))/3,IF($A1783=TAXAS!$A$13,IF($B1783="PARCELADO ATÉ 3X",$D1783-($D1783*TAXAS!$D$13))/3,IF($A1783=TAXAS!$A$14,IF($B1783="PARCELADO ATÉ 3X",$D1783-($D1783*TAXAS!$D$14))/3,IF($A1783=TAXAS!$A$15,IF($B1783="PARCELADO ATÉ 3X",$D1783-($D1783*TAXAS!$D$15))/3,IF($A1783=TAXAS!$A$16,IF($B1783="PARCELADO ATÉ 3X",$D1783-($D1783*TAXAS!$D$16))/3,IF($A1783=TAXAS!$A$17,IF($B1783="PARCELADO ATÉ 3X",$D1783-($D1783*TAXAS!$D$17))/3,IF($A1783=TAXAS!$A$18,IF($B1783="PARCELADO ATÉ 3X",$D1783-($D1783*TAXAS!$D$18))/3,IF($A1783=TAXAS!$A$19,IF($B1783="PARCELADO ATÉ 3X",$D1783-($D1783*TAXAS!$D$19))/3,IF($A1783=TAXAS!$A$20,IF($B1783="PARCELADO ATÉ 3X",$D1783-($D1783*TAXAS!$D$20))/3,IF($A1783=TAXAS!$A$21,IF($B1783="PARCELADO ATÉ 3X",$D1783-($D1783*TAXAS!$D$21))/3,IF($A1783=TAXAS!$A$22,IF($B1783="PARCELADO ATÉ 3X",$D1783-($D1783*TAXAS!$D$22))/3,IF($A1783=TAXAS!$A$23,IF($B1783="PARCELADO ATÉ 3X",$D1783-($D1783*TAXAS!$D$23))/3,IF($A1783=TAXAS!$A$24,IF($B1783="PARCELADO ATÉ 3X",$D1783-($D1783*TAXAS!$D$24))/3,IF($A1783=TAXAS!$A$25,IF($B1783="PARCELADO ATÉ 3X",$D1783-($D1783*TAXAS!$D$25))/3,IF($A1783=TAXAS!$A$26,IF($B1783="PARCELADO ATÉ 3X",$D1783-($D1783*TAXAS!$D$26))/3,IF($A1783=TAXAS!$A$27,IF($B1783="PARCELADO ATÉ 3X",$D1783-($D1783*TAXAS!$D$27))/3))))))))))))))))))))))))/1</f>
        <v>0</v>
      </c>
      <c r="H1783" s="9">
        <f>IF($A1783="VISA",IF($B1783="PARCELADO ATÉ 6X",$D1783-(D1783*TAXAS!$E$4))/6,IF($A1783="MASTER",IF($B1783="PARCELADO ATÉ 6X",$D1783-(D1783*TAXAS!$E$5))/6,IF($A1783="ELO",IF($B1783="PARCELADO ATÉ 6X",$D1783-(D1783*TAXAS!$E$6))/6,IF($A1783="HIPERCARD",IF($B1783="PARCELADO ATÉ 6X",$D1783-(D1783*TAXAS!$E$7))/6,IF($A1783="DINERS",IF($B1783="PARCELADO ATÉ 6X",$D1783-(D1783*TAXAS!$E$8))/6,IF($A1783="AMERICA EXPRESS",IF($B1783="PARCELADO ATÉ 6X",$D1783-(D1783*TAXAS!$E$9))/6,IF($A1783=TAXAS!$A$10,IF($B1783="PARCELADO ATÉ 6X",$D1783-($D1783*TAXAS!$E$10))/6,IF($A1783=TAXAS!$A$11,IF($B1783="PARCELADO ATÉ 6X",$D1783-($D1783*TAXAS!$E$11))/6,IF($A1783=TAXAS!$A$12,IF($B1783="PARCELADO ATÉ 6X",$D1783-($D1783*TAXAS!$E$12))/6,IF($A1783=TAXAS!$A$13,IF($B1783="PARCELADO ATÉ 6X",$D1783-($D1783*TAXAS!$E$13))/6,IF($A1783=TAXAS!$A$14,IF($B1783="PARCELADO ATÉ 6X",$D1783-($D1783*TAXAS!$E$14))/6,IF($A1783=TAXAS!$A$15,IF($B1783="PARCELADO ATÉ 6X",$D1783-($D1783*TAXAS!$E$15))/6,IF($A1783=TAXAS!$A$16,IF($B1783="PARCELADO ATÉ 6X",$D1783-($D1783*TAXAS!$E$16))/6,IF($A1783=TAXAS!$A$17,IF($B1783="PARCELADO ATÉ 6X",$D1783-($D1783*TAXAS!$E$17))/6,IF($A1783=TAXAS!$A$18,IF($B1783="PARCELADO ATÉ 6X",$D1783-($D1783*TAXAS!$E$18))/6,IF($A1783=TAXAS!$A$19,IF($B1783="PARCELADO ATÉ 6X",$D1783-($D1783*TAXAS!$E$19))/6,IF($A1783=TAXAS!$A$20,IF($B1783="PARCELADO ATÉ 6X",$D1783-($D1783*TAXAS!$E$20))/6,IF($A1783=TAXAS!$A$21,IF($B1783="PARCELADO ATÉ 6X",$D1783-($D1783*TAXAS!$E$21))/6,IF($A1783=TAXAS!$A$22,IF($B1783="PARCELADO ATÉ 6X",$D1783-($D1783*TAXAS!$E$22))/6,IF($A1783=TAXAS!$A$23,IF($B1783="PARCELADO ATÉ 6X",$D1783-($D1783*TAXAS!$E$23))/6,IF($A1783=TAXAS!$A$24,IF($B1783="PARCELADO ATÉ 6X",$D1783-($D1783*TAXAS!$E$24))/6,IF($A1783=TAXAS!$A$25,IF($B1783="PARCELADO ATÉ 6X",$D1783-($D1783*TAXAS!$E$25))/6,IF($A1783=TAXAS!$A$26,IF($B1783="PARCELADO ATÉ 6X",$D1783-($D1783*TAXAS!$E$26))/6,IF($A1783=TAXAS!$A$27,IF($B1783="PARCELADO ATÉ 6X",$D1783-($D1783*TAXAS!$E$27))/6))))))))))))))))))))))))/1</f>
        <v>0</v>
      </c>
      <c r="I1783" s="9">
        <f>IF($A1783="VISA",IF($B1783="PARCELADO ATÉ 12X",$D1783-(D1783*TAXAS!$F$4))/12,IF($A1783="MASTER",IF($B1783="PARCELADO ATÉ 12X",$D1783-(D1783*TAXAS!$F$5))/12,IF($A1783="ELO",IF($B1783="PARCELADO ATÉ 12X",$D1783-(D1783*TAXAS!$F$6))/12,IF($A1783="HIPERCARD",IF($B1783="PARCELADO ATÉ 12X",$D1783-(D1783*TAXAS!$F$7))/12,IF($A1783="DINERS",IF($B1783="PARCELADO ATÉ 12X",$D1783-(D1783*TAXAS!$F$8))/12,IF($A1783="AMERICA EXPRESS",IF($B1783="PARCELADO ATÉ 12X",$D1783-(D1783*TAXAS!$F$9))/12,IF($A1783=TAXAS!$A$10,IF($B1783="PARCELADO ATÉ 12X",$D1783-($D1783*TAXAS!$F$10))/12,IF($A1783=TAXAS!$A$11,IF($B1783="PARCELADO ATÉ 12X",$D1783-($D1783*TAXAS!$F$11))/12,IF($A1783=TAXAS!$A$12,IF($B1783="PARCELADO ATÉ 12X",$D1783-($D1783*TAXAS!$F$12))/12,IF($A1783=TAXAS!$A$13,IF($B1783="PARCELADO ATÉ 12X",$D1783-($D1783*TAXAS!$F$13))/12,IF($A1783=TAXAS!$A$14,IF($B1783="PARCELADO ATÉ 12X",$D1783-($D1783*TAXAS!$F$14))/12,IF($A1783=TAXAS!$A$15,IF($B1783="PARCELADO ATÉ 12X",$D1783-($D1783*TAXAS!$F$15))/12,IF($A1783=TAXAS!$A$16,IF($B1783="PARCELADO ATÉ 12X",$D1783-($D1783*TAXAS!$F$16))/12,IF($A1783=TAXAS!$A$17,IF($B1783="PARCELADO ATÉ 12X",$D1783-($D1783*TAXAS!$F$17))/12,IF($A1783=TAXAS!$A$18,IF($B1783="PARCELADO ATÉ 12X",$D1783-($D1783*TAXAS!$F$18))/12,IF($A1783=TAXAS!$A$19,IF($B1783="PARCELADO ATÉ 12X",$D1783-($D1783*TAXAS!$F$19))/12,IF($A1783=TAXAS!$A$20,IF($B1783="PARCELADO ATÉ 12X",$D1783-($D1783*TAXAS!$F$20))/12,IF($A1783=TAXAS!$A$21,IF($B1783="PARCELADO ATÉ 12X",$D1783-($D1783*TAXAS!$F$21))/12,IF($A1783=TAXAS!$A$22,IF($B1783="PARCELADO ATÉ 12X",$D1783-($D1783*TAXAS!$F$22))/12,IF($A1783=TAXAS!$A$23,IF($B1783="PARCELADO ATÉ 12X",$D1783-($D1783*TAXAS!$F$23))/12,IF($A1783=TAXAS!$A$24,IF($B1783="PARCELADO ATÉ 12X",$D1783-($D1783*TAXAS!$F$24))/12,IF($A1783=TAXAS!$A$25,IF($B1783="PARCELADO ATÉ 12X",$D1783-($D1783*TAXAS!$F$25))/12,IF($A1783=TAXAS!$A$26,IF($B1783="PARCELADO ATÉ 12X",$D1783-($D1783*TAXAS!$F$26))/12,IF($A1783=TAXAS!$A$27,IF($B1783="PARCELADO ATÉ 12X",$D1783-($D1783*TAXAS!$F$27))/12))))))))))))))))))))))))/1</f>
        <v>0</v>
      </c>
      <c r="J1783" s="8">
        <f t="shared" si="0"/>
        <v>0</v>
      </c>
      <c r="K1783" s="10" t="b">
        <f>IF($B1783="PARCELADO ATÉ 3X",($D1783-($D1783*TAXAS!$D$4))-$J1783)</f>
        <v>0</v>
      </c>
      <c r="L1783" s="10" t="b">
        <f>IF($B1783="PARCELADO ATÉ 6X",($D1783-($D1783*TAXAS!$E$4))-$J1783)</f>
        <v>0</v>
      </c>
      <c r="M1783" s="10" t="b">
        <f>IF($B1783="PARCELADO ATÉ 12X",($D1783-($D1783*TAXAS!$F$4))-$J1783)</f>
        <v>0</v>
      </c>
      <c r="N1783" s="8">
        <f t="shared" si="1"/>
        <v>0</v>
      </c>
      <c r="O1783" s="10">
        <f t="shared" si="2"/>
        <v>0</v>
      </c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</row>
    <row r="1784" spans="1:31" ht="15.75" customHeight="1" x14ac:dyDescent="0.2">
      <c r="A1784" s="3"/>
      <c r="B1784" s="5"/>
      <c r="C1784" s="6"/>
      <c r="D1784" s="42"/>
      <c r="E1784" s="8">
        <f>IF($A1784="VISA",IF($B1784="DÉBITO",$D1784-($D1784*TAXAS!$B$4)),IF($A1784="MASTER",IF($B1784="DÉBITO",$D1784-($D1784*TAXAS!$B$5)),IF($A1784="ELO", IF($B1784="DÉBITO",$D1784-($D1784*TAXAS!$B$6)),IF($A1784="HIPERCARD",IF($B1784="DÉBITO",$D1784-($D1784*TAXAS!$B$7)),IF($A1784="DINERS",IF($B1784="DÉBITO",$D1784-($D1784*TAXAS!$B$8)),IF($A1784="AMERICA EXPRESS",IF($B1784="DÉBITO",$D1784-($D1784*TAXAS!$B$9)),IF($A1784=TAXAS!$A$10,IF($B1784="DÉBITO",$D1784-($D1784*TAXAS!$B$10)), IF($A1784=TAXAS!$A$11,IF($B1784="DÉBITO",$D1784-($D1784*TAXAS!$B$11)), IF($A1784=TAXAS!$A$12,IF($B1784="DÉBITO",$D1784-($D1784*TAXAS!$B$12)), IF($A1784=TAXAS!$A$13,IF($B1784="DÉBITO",$D1784-($D1784*TAXAS!$B$13)), IF($A1784=TAXAS!$A$14,IF($B1784="DÉBITO",$D1784-($D1784*TAXAS!$B$14)), IF($A1784=TAXAS!$A$15,IF($B1784="DÉBITO",$D1784-($D1784*TAXAS!$B$15)), IF($A1784=TAXAS!$A$16,IF($B1784="DÉBITO",$D1784-($D1784*TAXAS!$B$16)), IF($A1784=TAXAS!$A$17,IF($B1784="DÉBITO",$D1784-($D1784*TAXAS!$B$17)), IF($A1784=TAXAS!$A$18,IF($B1784="DÉBITO",$D1784-($D1784*TAXAS!$B$18)), IF($A1784=TAXAS!$A$19,IF($B1784="DÉBITO",$D1784-($D1784*TAXAS!$B$19)), IF($A1784=TAXAS!$A$20,IF($B1784="DÉBITO",$D1784-($D1784*TAXAS!$B$20)), IF($A1784=TAXAS!$A$21,IF($B1784="DÉBITO",$D1784-($D1784*TAXAS!$B$21)), IF($A1784=TAXAS!$A$22,IF($B1784="DÉBITO",$D1784-($D1784*TAXAS!$B$22)), IF($A1784=TAXAS!$A$23,IF($B1784="DÉBITO",$D1784-($D1784*TAXAS!$B$23)), IF($A1784=TAXAS!$A$24,IF($B1784="DÉBITO",$D1784-($D1784*TAXAS!$B$24)), IF($A1784=TAXAS!$A$25,IF($B1784="DÉBITO",$D1784-($D1784*TAXAS!$B$25)), IF($A1784=TAXAS!$A$26,IF($B1784="DÉBITO",$D1784-($D1784*TAXAS!$B$26)), IF($A1784=TAXAS!$A$27,IF($B1784="DÉBITO",$D1784-($D1784*TAXAS!$B$27))))))))))))))))))))))))))/1</f>
        <v>0</v>
      </c>
      <c r="F1784" s="8">
        <f>IF($A1784="VISA",IF($B1784="CRÉDITO",$D1784-($D1784*TAXAS!$C$4)),IF($A1784="MASTER",IF($B1784="CRÉDITO",$D1784-($D1784*TAXAS!$C$5)),IF($A1784="ELO", IF($B1784="CRÉDITO",$D1784-($D1784*TAXAS!$C$6)),IF($A1784="HIPERCARD",IF($B1784="CRÉDITO",$D1784-($D1784*TAXAS!$C$7)),IF($A1784="DINERS",IF($B1784="CRÉDITO",$D1784-($D1784*TAXAS!$C$8)),IF($A1784="AMERICA EXPRESS",IF($B1784="CRÉDITO",$D1784-($D1784*TAXAS!$C$9)),IF($A1784=TAXAS!$A$10,IF($B1784="CRÉDITO",$D1784-($D1784*TAXAS!$C$10)), IF($A1784=TAXAS!$A$11,IF($B1784="CRÉDITO",$D1784-($D1784*TAXAS!$C$11)), IF($A1784=TAXAS!$A$12,IF($B1784="CRÉDITO",$D1784-($D1784*TAXAS!$C$12)), IF($A1784=TAXAS!$A$13,IF($B1784="CRÉDITO",$D1784-($D1784*TAXAS!$C$13)), IF($A1784=TAXAS!$A$14,IF($B1784="CRÉDITO",$D1784-($D1784*TAXAS!$C$14)), IF($A1784=TAXAS!$A$15,IF($B1784="CRÉDITO",$D1784-($D1784*TAXAS!$C$15)), IF($A1784=TAXAS!$A$16,IF($B1784="CRÉDITO",$D1784-($D1784*TAXAS!$C$16)), IF($A1784=TAXAS!$A$17,IF($B1784="CRÉDITO",$D1784-($D1784*TAXAS!$C$17)), IF($A1784=TAXAS!$A$18,IF($B1784="CRÉDITO",$D1784-($D1784*TAXAS!$C$18)), IF($A1784=TAXAS!$A$19,IF($B1784="CRÉDITO",$D1784-($D1784*TAXAS!$C$19)), IF($A1784=TAXAS!$A$20,IF($B1784="CRÉDITO",$D1784-($D1784*TAXAS!$C$20)), IF($A1784=TAXAS!$A$21,IF($B1784="CRÉDITO",$D1784-($D1784*TAXAS!$C$21)), IF($A1784=TAXAS!$A$22,IF($B1784="CRÉDITO",$D1784-($D1784*TAXAS!$C$22)), IF($A1784=TAXAS!$A$23,IF($B1784="CRÉDITO",$D1784-($D1784*TAXAS!$C$23)), IF($A1784=TAXAS!$A$24,IF($B1784="CRÉDITO",$D1784-($D1784*TAXAS!$C$24)), IF($A1784=TAXAS!$A$25,IF($B1784="CRÉDITO",$D1784-($D1784*TAXAS!$C$25)), IF($A1784=TAXAS!$A$26,IF($B1784="CRÉDITO",$D1784-($D1784*TAXAS!$C$26)), IF($A1784=TAXAS!$A$27,IF($B1784="CRÉDITO",$D1784-($D1784*TAXAS!$C$27))))))))))))))))))))))))))/1</f>
        <v>0</v>
      </c>
      <c r="G1784" s="9">
        <f>IF($A1784="VISA",IF($B1784="PARCELADO ATÉ 3X",$D1784-(D1784*TAXAS!$D$4))/3,IF($A1784="MASTER",IF($B1784="PARCELADO ATÉ 3X",$D1784-(D1784*TAXAS!$D$5))/3,IF($A1784="ELO",IF($B1784="PARCELADO ATÉ 3X",$D1784-(D1784*TAXAS!$D$6))/3,IF($A1784="HIPERCARD",IF($B1784="PARCELADO ATÉ 3X",$D1784-(D1784*TAXAS!$D$7))/3,IF($A1784="DINERS",IF($B1784="PARCELADO ATÉ 3X",$D1784-(D1784*TAXAS!$D$8))/3,IF($A1784="AMERICA EXPRESS",IF($B1784="PARCELADO ATÉ 3X",$D1784-(D1784*TAXAS!$D$9))/3,IF($A1784=TAXAS!$A$10,IF($B1784="PARCELADO ATÉ 3X",$D1784-($D1784*TAXAS!$D$10))/3,IF($A1784=TAXAS!$A$11,IF($B1784="PARCELADO ATÉ 3X",$D1784-($D1784*TAXAS!$D$11))/3,IF($A1784=TAXAS!$A$12,IF($B1784="PARCELADO ATÉ 3X",$D1784-($D1784*TAXAS!$D$12))/3,IF($A1784=TAXAS!$A$13,IF($B1784="PARCELADO ATÉ 3X",$D1784-($D1784*TAXAS!$D$13))/3,IF($A1784=TAXAS!$A$14,IF($B1784="PARCELADO ATÉ 3X",$D1784-($D1784*TAXAS!$D$14))/3,IF($A1784=TAXAS!$A$15,IF($B1784="PARCELADO ATÉ 3X",$D1784-($D1784*TAXAS!$D$15))/3,IF($A1784=TAXAS!$A$16,IF($B1784="PARCELADO ATÉ 3X",$D1784-($D1784*TAXAS!$D$16))/3,IF($A1784=TAXAS!$A$17,IF($B1784="PARCELADO ATÉ 3X",$D1784-($D1784*TAXAS!$D$17))/3,IF($A1784=TAXAS!$A$18,IF($B1784="PARCELADO ATÉ 3X",$D1784-($D1784*TAXAS!$D$18))/3,IF($A1784=TAXAS!$A$19,IF($B1784="PARCELADO ATÉ 3X",$D1784-($D1784*TAXAS!$D$19))/3,IF($A1784=TAXAS!$A$20,IF($B1784="PARCELADO ATÉ 3X",$D1784-($D1784*TAXAS!$D$20))/3,IF($A1784=TAXAS!$A$21,IF($B1784="PARCELADO ATÉ 3X",$D1784-($D1784*TAXAS!$D$21))/3,IF($A1784=TAXAS!$A$22,IF($B1784="PARCELADO ATÉ 3X",$D1784-($D1784*TAXAS!$D$22))/3,IF($A1784=TAXAS!$A$23,IF($B1784="PARCELADO ATÉ 3X",$D1784-($D1784*TAXAS!$D$23))/3,IF($A1784=TAXAS!$A$24,IF($B1784="PARCELADO ATÉ 3X",$D1784-($D1784*TAXAS!$D$24))/3,IF($A1784=TAXAS!$A$25,IF($B1784="PARCELADO ATÉ 3X",$D1784-($D1784*TAXAS!$D$25))/3,IF($A1784=TAXAS!$A$26,IF($B1784="PARCELADO ATÉ 3X",$D1784-($D1784*TAXAS!$D$26))/3,IF($A1784=TAXAS!$A$27,IF($B1784="PARCELADO ATÉ 3X",$D1784-($D1784*TAXAS!$D$27))/3))))))))))))))))))))))))/1</f>
        <v>0</v>
      </c>
      <c r="H1784" s="9">
        <f>IF($A1784="VISA",IF($B1784="PARCELADO ATÉ 6X",$D1784-(D1784*TAXAS!$E$4))/6,IF($A1784="MASTER",IF($B1784="PARCELADO ATÉ 6X",$D1784-(D1784*TAXAS!$E$5))/6,IF($A1784="ELO",IF($B1784="PARCELADO ATÉ 6X",$D1784-(D1784*TAXAS!$E$6))/6,IF($A1784="HIPERCARD",IF($B1784="PARCELADO ATÉ 6X",$D1784-(D1784*TAXAS!$E$7))/6,IF($A1784="DINERS",IF($B1784="PARCELADO ATÉ 6X",$D1784-(D1784*TAXAS!$E$8))/6,IF($A1784="AMERICA EXPRESS",IF($B1784="PARCELADO ATÉ 6X",$D1784-(D1784*TAXAS!$E$9))/6,IF($A1784=TAXAS!$A$10,IF($B1784="PARCELADO ATÉ 6X",$D1784-($D1784*TAXAS!$E$10))/6,IF($A1784=TAXAS!$A$11,IF($B1784="PARCELADO ATÉ 6X",$D1784-($D1784*TAXAS!$E$11))/6,IF($A1784=TAXAS!$A$12,IF($B1784="PARCELADO ATÉ 6X",$D1784-($D1784*TAXAS!$E$12))/6,IF($A1784=TAXAS!$A$13,IF($B1784="PARCELADO ATÉ 6X",$D1784-($D1784*TAXAS!$E$13))/6,IF($A1784=TAXAS!$A$14,IF($B1784="PARCELADO ATÉ 6X",$D1784-($D1784*TAXAS!$E$14))/6,IF($A1784=TAXAS!$A$15,IF($B1784="PARCELADO ATÉ 6X",$D1784-($D1784*TAXAS!$E$15))/6,IF($A1784=TAXAS!$A$16,IF($B1784="PARCELADO ATÉ 6X",$D1784-($D1784*TAXAS!$E$16))/6,IF($A1784=TAXAS!$A$17,IF($B1784="PARCELADO ATÉ 6X",$D1784-($D1784*TAXAS!$E$17))/6,IF($A1784=TAXAS!$A$18,IF($B1784="PARCELADO ATÉ 6X",$D1784-($D1784*TAXAS!$E$18))/6,IF($A1784=TAXAS!$A$19,IF($B1784="PARCELADO ATÉ 6X",$D1784-($D1784*TAXAS!$E$19))/6,IF($A1784=TAXAS!$A$20,IF($B1784="PARCELADO ATÉ 6X",$D1784-($D1784*TAXAS!$E$20))/6,IF($A1784=TAXAS!$A$21,IF($B1784="PARCELADO ATÉ 6X",$D1784-($D1784*TAXAS!$E$21))/6,IF($A1784=TAXAS!$A$22,IF($B1784="PARCELADO ATÉ 6X",$D1784-($D1784*TAXAS!$E$22))/6,IF($A1784=TAXAS!$A$23,IF($B1784="PARCELADO ATÉ 6X",$D1784-($D1784*TAXAS!$E$23))/6,IF($A1784=TAXAS!$A$24,IF($B1784="PARCELADO ATÉ 6X",$D1784-($D1784*TAXAS!$E$24))/6,IF($A1784=TAXAS!$A$25,IF($B1784="PARCELADO ATÉ 6X",$D1784-($D1784*TAXAS!$E$25))/6,IF($A1784=TAXAS!$A$26,IF($B1784="PARCELADO ATÉ 6X",$D1784-($D1784*TAXAS!$E$26))/6,IF($A1784=TAXAS!$A$27,IF($B1784="PARCELADO ATÉ 6X",$D1784-($D1784*TAXAS!$E$27))/6))))))))))))))))))))))))/1</f>
        <v>0</v>
      </c>
      <c r="I1784" s="9">
        <f>IF($A1784="VISA",IF($B1784="PARCELADO ATÉ 12X",$D1784-(D1784*TAXAS!$F$4))/12,IF($A1784="MASTER",IF($B1784="PARCELADO ATÉ 12X",$D1784-(D1784*TAXAS!$F$5))/12,IF($A1784="ELO",IF($B1784="PARCELADO ATÉ 12X",$D1784-(D1784*TAXAS!$F$6))/12,IF($A1784="HIPERCARD",IF($B1784="PARCELADO ATÉ 12X",$D1784-(D1784*TAXAS!$F$7))/12,IF($A1784="DINERS",IF($B1784="PARCELADO ATÉ 12X",$D1784-(D1784*TAXAS!$F$8))/12,IF($A1784="AMERICA EXPRESS",IF($B1784="PARCELADO ATÉ 12X",$D1784-(D1784*TAXAS!$F$9))/12,IF($A1784=TAXAS!$A$10,IF($B1784="PARCELADO ATÉ 12X",$D1784-($D1784*TAXAS!$F$10))/12,IF($A1784=TAXAS!$A$11,IF($B1784="PARCELADO ATÉ 12X",$D1784-($D1784*TAXAS!$F$11))/12,IF($A1784=TAXAS!$A$12,IF($B1784="PARCELADO ATÉ 12X",$D1784-($D1784*TAXAS!$F$12))/12,IF($A1784=TAXAS!$A$13,IF($B1784="PARCELADO ATÉ 12X",$D1784-($D1784*TAXAS!$F$13))/12,IF($A1784=TAXAS!$A$14,IF($B1784="PARCELADO ATÉ 12X",$D1784-($D1784*TAXAS!$F$14))/12,IF($A1784=TAXAS!$A$15,IF($B1784="PARCELADO ATÉ 12X",$D1784-($D1784*TAXAS!$F$15))/12,IF($A1784=TAXAS!$A$16,IF($B1784="PARCELADO ATÉ 12X",$D1784-($D1784*TAXAS!$F$16))/12,IF($A1784=TAXAS!$A$17,IF($B1784="PARCELADO ATÉ 12X",$D1784-($D1784*TAXAS!$F$17))/12,IF($A1784=TAXAS!$A$18,IF($B1784="PARCELADO ATÉ 12X",$D1784-($D1784*TAXAS!$F$18))/12,IF($A1784=TAXAS!$A$19,IF($B1784="PARCELADO ATÉ 12X",$D1784-($D1784*TAXAS!$F$19))/12,IF($A1784=TAXAS!$A$20,IF($B1784="PARCELADO ATÉ 12X",$D1784-($D1784*TAXAS!$F$20))/12,IF($A1784=TAXAS!$A$21,IF($B1784="PARCELADO ATÉ 12X",$D1784-($D1784*TAXAS!$F$21))/12,IF($A1784=TAXAS!$A$22,IF($B1784="PARCELADO ATÉ 12X",$D1784-($D1784*TAXAS!$F$22))/12,IF($A1784=TAXAS!$A$23,IF($B1784="PARCELADO ATÉ 12X",$D1784-($D1784*TAXAS!$F$23))/12,IF($A1784=TAXAS!$A$24,IF($B1784="PARCELADO ATÉ 12X",$D1784-($D1784*TAXAS!$F$24))/12,IF($A1784=TAXAS!$A$25,IF($B1784="PARCELADO ATÉ 12X",$D1784-($D1784*TAXAS!$F$25))/12,IF($A1784=TAXAS!$A$26,IF($B1784="PARCELADO ATÉ 12X",$D1784-($D1784*TAXAS!$F$26))/12,IF($A1784=TAXAS!$A$27,IF($B1784="PARCELADO ATÉ 12X",$D1784-($D1784*TAXAS!$F$27))/12))))))))))))))))))))))))/1</f>
        <v>0</v>
      </c>
      <c r="J1784" s="8">
        <f t="shared" si="0"/>
        <v>0</v>
      </c>
      <c r="K1784" s="10" t="b">
        <f>IF($B1784="PARCELADO ATÉ 3X",($D1784-($D1784*TAXAS!$D$4))-$J1784)</f>
        <v>0</v>
      </c>
      <c r="L1784" s="10" t="b">
        <f>IF($B1784="PARCELADO ATÉ 6X",($D1784-($D1784*TAXAS!$E$4))-$J1784)</f>
        <v>0</v>
      </c>
      <c r="M1784" s="10" t="b">
        <f>IF($B1784="PARCELADO ATÉ 12X",($D1784-($D1784*TAXAS!$F$4))-$J1784)</f>
        <v>0</v>
      </c>
      <c r="N1784" s="8">
        <f t="shared" si="1"/>
        <v>0</v>
      </c>
      <c r="O1784" s="10">
        <f t="shared" si="2"/>
        <v>0</v>
      </c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</row>
    <row r="1785" spans="1:31" ht="15.75" customHeight="1" x14ac:dyDescent="0.2">
      <c r="A1785" s="3"/>
      <c r="B1785" s="5"/>
      <c r="C1785" s="6"/>
      <c r="D1785" s="42"/>
      <c r="E1785" s="8">
        <f>IF($A1785="VISA",IF($B1785="DÉBITO",$D1785-($D1785*TAXAS!$B$4)),IF($A1785="MASTER",IF($B1785="DÉBITO",$D1785-($D1785*TAXAS!$B$5)),IF($A1785="ELO", IF($B1785="DÉBITO",$D1785-($D1785*TAXAS!$B$6)),IF($A1785="HIPERCARD",IF($B1785="DÉBITO",$D1785-($D1785*TAXAS!$B$7)),IF($A1785="DINERS",IF($B1785="DÉBITO",$D1785-($D1785*TAXAS!$B$8)),IF($A1785="AMERICA EXPRESS",IF($B1785="DÉBITO",$D1785-($D1785*TAXAS!$B$9)),IF($A1785=TAXAS!$A$10,IF($B1785="DÉBITO",$D1785-($D1785*TAXAS!$B$10)), IF($A1785=TAXAS!$A$11,IF($B1785="DÉBITO",$D1785-($D1785*TAXAS!$B$11)), IF($A1785=TAXAS!$A$12,IF($B1785="DÉBITO",$D1785-($D1785*TAXAS!$B$12)), IF($A1785=TAXAS!$A$13,IF($B1785="DÉBITO",$D1785-($D1785*TAXAS!$B$13)), IF($A1785=TAXAS!$A$14,IF($B1785="DÉBITO",$D1785-($D1785*TAXAS!$B$14)), IF($A1785=TAXAS!$A$15,IF($B1785="DÉBITO",$D1785-($D1785*TAXAS!$B$15)), IF($A1785=TAXAS!$A$16,IF($B1785="DÉBITO",$D1785-($D1785*TAXAS!$B$16)), IF($A1785=TAXAS!$A$17,IF($B1785="DÉBITO",$D1785-($D1785*TAXAS!$B$17)), IF($A1785=TAXAS!$A$18,IF($B1785="DÉBITO",$D1785-($D1785*TAXAS!$B$18)), IF($A1785=TAXAS!$A$19,IF($B1785="DÉBITO",$D1785-($D1785*TAXAS!$B$19)), IF($A1785=TAXAS!$A$20,IF($B1785="DÉBITO",$D1785-($D1785*TAXAS!$B$20)), IF($A1785=TAXAS!$A$21,IF($B1785="DÉBITO",$D1785-($D1785*TAXAS!$B$21)), IF($A1785=TAXAS!$A$22,IF($B1785="DÉBITO",$D1785-($D1785*TAXAS!$B$22)), IF($A1785=TAXAS!$A$23,IF($B1785="DÉBITO",$D1785-($D1785*TAXAS!$B$23)), IF($A1785=TAXAS!$A$24,IF($B1785="DÉBITO",$D1785-($D1785*TAXAS!$B$24)), IF($A1785=TAXAS!$A$25,IF($B1785="DÉBITO",$D1785-($D1785*TAXAS!$B$25)), IF($A1785=TAXAS!$A$26,IF($B1785="DÉBITO",$D1785-($D1785*TAXAS!$B$26)), IF($A1785=TAXAS!$A$27,IF($B1785="DÉBITO",$D1785-($D1785*TAXAS!$B$27))))))))))))))))))))))))))/1</f>
        <v>0</v>
      </c>
      <c r="F1785" s="8">
        <f>IF($A1785="VISA",IF($B1785="CRÉDITO",$D1785-($D1785*TAXAS!$C$4)),IF($A1785="MASTER",IF($B1785="CRÉDITO",$D1785-($D1785*TAXAS!$C$5)),IF($A1785="ELO", IF($B1785="CRÉDITO",$D1785-($D1785*TAXAS!$C$6)),IF($A1785="HIPERCARD",IF($B1785="CRÉDITO",$D1785-($D1785*TAXAS!$C$7)),IF($A1785="DINERS",IF($B1785="CRÉDITO",$D1785-($D1785*TAXAS!$C$8)),IF($A1785="AMERICA EXPRESS",IF($B1785="CRÉDITO",$D1785-($D1785*TAXAS!$C$9)),IF($A1785=TAXAS!$A$10,IF($B1785="CRÉDITO",$D1785-($D1785*TAXAS!$C$10)), IF($A1785=TAXAS!$A$11,IF($B1785="CRÉDITO",$D1785-($D1785*TAXAS!$C$11)), IF($A1785=TAXAS!$A$12,IF($B1785="CRÉDITO",$D1785-($D1785*TAXAS!$C$12)), IF($A1785=TAXAS!$A$13,IF($B1785="CRÉDITO",$D1785-($D1785*TAXAS!$C$13)), IF($A1785=TAXAS!$A$14,IF($B1785="CRÉDITO",$D1785-($D1785*TAXAS!$C$14)), IF($A1785=TAXAS!$A$15,IF($B1785="CRÉDITO",$D1785-($D1785*TAXAS!$C$15)), IF($A1785=TAXAS!$A$16,IF($B1785="CRÉDITO",$D1785-($D1785*TAXAS!$C$16)), IF($A1785=TAXAS!$A$17,IF($B1785="CRÉDITO",$D1785-($D1785*TAXAS!$C$17)), IF($A1785=TAXAS!$A$18,IF($B1785="CRÉDITO",$D1785-($D1785*TAXAS!$C$18)), IF($A1785=TAXAS!$A$19,IF($B1785="CRÉDITO",$D1785-($D1785*TAXAS!$C$19)), IF($A1785=TAXAS!$A$20,IF($B1785="CRÉDITO",$D1785-($D1785*TAXAS!$C$20)), IF($A1785=TAXAS!$A$21,IF($B1785="CRÉDITO",$D1785-($D1785*TAXAS!$C$21)), IF($A1785=TAXAS!$A$22,IF($B1785="CRÉDITO",$D1785-($D1785*TAXAS!$C$22)), IF($A1785=TAXAS!$A$23,IF($B1785="CRÉDITO",$D1785-($D1785*TAXAS!$C$23)), IF($A1785=TAXAS!$A$24,IF($B1785="CRÉDITO",$D1785-($D1785*TAXAS!$C$24)), IF($A1785=TAXAS!$A$25,IF($B1785="CRÉDITO",$D1785-($D1785*TAXAS!$C$25)), IF($A1785=TAXAS!$A$26,IF($B1785="CRÉDITO",$D1785-($D1785*TAXAS!$C$26)), IF($A1785=TAXAS!$A$27,IF($B1785="CRÉDITO",$D1785-($D1785*TAXAS!$C$27))))))))))))))))))))))))))/1</f>
        <v>0</v>
      </c>
      <c r="G1785" s="9">
        <f>IF($A1785="VISA",IF($B1785="PARCELADO ATÉ 3X",$D1785-(D1785*TAXAS!$D$4))/3,IF($A1785="MASTER",IF($B1785="PARCELADO ATÉ 3X",$D1785-(D1785*TAXAS!$D$5))/3,IF($A1785="ELO",IF($B1785="PARCELADO ATÉ 3X",$D1785-(D1785*TAXAS!$D$6))/3,IF($A1785="HIPERCARD",IF($B1785="PARCELADO ATÉ 3X",$D1785-(D1785*TAXAS!$D$7))/3,IF($A1785="DINERS",IF($B1785="PARCELADO ATÉ 3X",$D1785-(D1785*TAXAS!$D$8))/3,IF($A1785="AMERICA EXPRESS",IF($B1785="PARCELADO ATÉ 3X",$D1785-(D1785*TAXAS!$D$9))/3,IF($A1785=TAXAS!$A$10,IF($B1785="PARCELADO ATÉ 3X",$D1785-($D1785*TAXAS!$D$10))/3,IF($A1785=TAXAS!$A$11,IF($B1785="PARCELADO ATÉ 3X",$D1785-($D1785*TAXAS!$D$11))/3,IF($A1785=TAXAS!$A$12,IF($B1785="PARCELADO ATÉ 3X",$D1785-($D1785*TAXAS!$D$12))/3,IF($A1785=TAXAS!$A$13,IF($B1785="PARCELADO ATÉ 3X",$D1785-($D1785*TAXAS!$D$13))/3,IF($A1785=TAXAS!$A$14,IF($B1785="PARCELADO ATÉ 3X",$D1785-($D1785*TAXAS!$D$14))/3,IF($A1785=TAXAS!$A$15,IF($B1785="PARCELADO ATÉ 3X",$D1785-($D1785*TAXAS!$D$15))/3,IF($A1785=TAXAS!$A$16,IF($B1785="PARCELADO ATÉ 3X",$D1785-($D1785*TAXAS!$D$16))/3,IF($A1785=TAXAS!$A$17,IF($B1785="PARCELADO ATÉ 3X",$D1785-($D1785*TAXAS!$D$17))/3,IF($A1785=TAXAS!$A$18,IF($B1785="PARCELADO ATÉ 3X",$D1785-($D1785*TAXAS!$D$18))/3,IF($A1785=TAXAS!$A$19,IF($B1785="PARCELADO ATÉ 3X",$D1785-($D1785*TAXAS!$D$19))/3,IF($A1785=TAXAS!$A$20,IF($B1785="PARCELADO ATÉ 3X",$D1785-($D1785*TAXAS!$D$20))/3,IF($A1785=TAXAS!$A$21,IF($B1785="PARCELADO ATÉ 3X",$D1785-($D1785*TAXAS!$D$21))/3,IF($A1785=TAXAS!$A$22,IF($B1785="PARCELADO ATÉ 3X",$D1785-($D1785*TAXAS!$D$22))/3,IF($A1785=TAXAS!$A$23,IF($B1785="PARCELADO ATÉ 3X",$D1785-($D1785*TAXAS!$D$23))/3,IF($A1785=TAXAS!$A$24,IF($B1785="PARCELADO ATÉ 3X",$D1785-($D1785*TAXAS!$D$24))/3,IF($A1785=TAXAS!$A$25,IF($B1785="PARCELADO ATÉ 3X",$D1785-($D1785*TAXAS!$D$25))/3,IF($A1785=TAXAS!$A$26,IF($B1785="PARCELADO ATÉ 3X",$D1785-($D1785*TAXAS!$D$26))/3,IF($A1785=TAXAS!$A$27,IF($B1785="PARCELADO ATÉ 3X",$D1785-($D1785*TAXAS!$D$27))/3))))))))))))))))))))))))/1</f>
        <v>0</v>
      </c>
      <c r="H1785" s="9">
        <f>IF($A1785="VISA",IF($B1785="PARCELADO ATÉ 6X",$D1785-(D1785*TAXAS!$E$4))/6,IF($A1785="MASTER",IF($B1785="PARCELADO ATÉ 6X",$D1785-(D1785*TAXAS!$E$5))/6,IF($A1785="ELO",IF($B1785="PARCELADO ATÉ 6X",$D1785-(D1785*TAXAS!$E$6))/6,IF($A1785="HIPERCARD",IF($B1785="PARCELADO ATÉ 6X",$D1785-(D1785*TAXAS!$E$7))/6,IF($A1785="DINERS",IF($B1785="PARCELADO ATÉ 6X",$D1785-(D1785*TAXAS!$E$8))/6,IF($A1785="AMERICA EXPRESS",IF($B1785="PARCELADO ATÉ 6X",$D1785-(D1785*TAXAS!$E$9))/6,IF($A1785=TAXAS!$A$10,IF($B1785="PARCELADO ATÉ 6X",$D1785-($D1785*TAXAS!$E$10))/6,IF($A1785=TAXAS!$A$11,IF($B1785="PARCELADO ATÉ 6X",$D1785-($D1785*TAXAS!$E$11))/6,IF($A1785=TAXAS!$A$12,IF($B1785="PARCELADO ATÉ 6X",$D1785-($D1785*TAXAS!$E$12))/6,IF($A1785=TAXAS!$A$13,IF($B1785="PARCELADO ATÉ 6X",$D1785-($D1785*TAXAS!$E$13))/6,IF($A1785=TAXAS!$A$14,IF($B1785="PARCELADO ATÉ 6X",$D1785-($D1785*TAXAS!$E$14))/6,IF($A1785=TAXAS!$A$15,IF($B1785="PARCELADO ATÉ 6X",$D1785-($D1785*TAXAS!$E$15))/6,IF($A1785=TAXAS!$A$16,IF($B1785="PARCELADO ATÉ 6X",$D1785-($D1785*TAXAS!$E$16))/6,IF($A1785=TAXAS!$A$17,IF($B1785="PARCELADO ATÉ 6X",$D1785-($D1785*TAXAS!$E$17))/6,IF($A1785=TAXAS!$A$18,IF($B1785="PARCELADO ATÉ 6X",$D1785-($D1785*TAXAS!$E$18))/6,IF($A1785=TAXAS!$A$19,IF($B1785="PARCELADO ATÉ 6X",$D1785-($D1785*TAXAS!$E$19))/6,IF($A1785=TAXAS!$A$20,IF($B1785="PARCELADO ATÉ 6X",$D1785-($D1785*TAXAS!$E$20))/6,IF($A1785=TAXAS!$A$21,IF($B1785="PARCELADO ATÉ 6X",$D1785-($D1785*TAXAS!$E$21))/6,IF($A1785=TAXAS!$A$22,IF($B1785="PARCELADO ATÉ 6X",$D1785-($D1785*TAXAS!$E$22))/6,IF($A1785=TAXAS!$A$23,IF($B1785="PARCELADO ATÉ 6X",$D1785-($D1785*TAXAS!$E$23))/6,IF($A1785=TAXAS!$A$24,IF($B1785="PARCELADO ATÉ 6X",$D1785-($D1785*TAXAS!$E$24))/6,IF($A1785=TAXAS!$A$25,IF($B1785="PARCELADO ATÉ 6X",$D1785-($D1785*TAXAS!$E$25))/6,IF($A1785=TAXAS!$A$26,IF($B1785="PARCELADO ATÉ 6X",$D1785-($D1785*TAXAS!$E$26))/6,IF($A1785=TAXAS!$A$27,IF($B1785="PARCELADO ATÉ 6X",$D1785-($D1785*TAXAS!$E$27))/6))))))))))))))))))))))))/1</f>
        <v>0</v>
      </c>
      <c r="I1785" s="9">
        <f>IF($A1785="VISA",IF($B1785="PARCELADO ATÉ 12X",$D1785-(D1785*TAXAS!$F$4))/12,IF($A1785="MASTER",IF($B1785="PARCELADO ATÉ 12X",$D1785-(D1785*TAXAS!$F$5))/12,IF($A1785="ELO",IF($B1785="PARCELADO ATÉ 12X",$D1785-(D1785*TAXAS!$F$6))/12,IF($A1785="HIPERCARD",IF($B1785="PARCELADO ATÉ 12X",$D1785-(D1785*TAXAS!$F$7))/12,IF($A1785="DINERS",IF($B1785="PARCELADO ATÉ 12X",$D1785-(D1785*TAXAS!$F$8))/12,IF($A1785="AMERICA EXPRESS",IF($B1785="PARCELADO ATÉ 12X",$D1785-(D1785*TAXAS!$F$9))/12,IF($A1785=TAXAS!$A$10,IF($B1785="PARCELADO ATÉ 12X",$D1785-($D1785*TAXAS!$F$10))/12,IF($A1785=TAXAS!$A$11,IF($B1785="PARCELADO ATÉ 12X",$D1785-($D1785*TAXAS!$F$11))/12,IF($A1785=TAXAS!$A$12,IF($B1785="PARCELADO ATÉ 12X",$D1785-($D1785*TAXAS!$F$12))/12,IF($A1785=TAXAS!$A$13,IF($B1785="PARCELADO ATÉ 12X",$D1785-($D1785*TAXAS!$F$13))/12,IF($A1785=TAXAS!$A$14,IF($B1785="PARCELADO ATÉ 12X",$D1785-($D1785*TAXAS!$F$14))/12,IF($A1785=TAXAS!$A$15,IF($B1785="PARCELADO ATÉ 12X",$D1785-($D1785*TAXAS!$F$15))/12,IF($A1785=TAXAS!$A$16,IF($B1785="PARCELADO ATÉ 12X",$D1785-($D1785*TAXAS!$F$16))/12,IF($A1785=TAXAS!$A$17,IF($B1785="PARCELADO ATÉ 12X",$D1785-($D1785*TAXAS!$F$17))/12,IF($A1785=TAXAS!$A$18,IF($B1785="PARCELADO ATÉ 12X",$D1785-($D1785*TAXAS!$F$18))/12,IF($A1785=TAXAS!$A$19,IF($B1785="PARCELADO ATÉ 12X",$D1785-($D1785*TAXAS!$F$19))/12,IF($A1785=TAXAS!$A$20,IF($B1785="PARCELADO ATÉ 12X",$D1785-($D1785*TAXAS!$F$20))/12,IF($A1785=TAXAS!$A$21,IF($B1785="PARCELADO ATÉ 12X",$D1785-($D1785*TAXAS!$F$21))/12,IF($A1785=TAXAS!$A$22,IF($B1785="PARCELADO ATÉ 12X",$D1785-($D1785*TAXAS!$F$22))/12,IF($A1785=TAXAS!$A$23,IF($B1785="PARCELADO ATÉ 12X",$D1785-($D1785*TAXAS!$F$23))/12,IF($A1785=TAXAS!$A$24,IF($B1785="PARCELADO ATÉ 12X",$D1785-($D1785*TAXAS!$F$24))/12,IF($A1785=TAXAS!$A$25,IF($B1785="PARCELADO ATÉ 12X",$D1785-($D1785*TAXAS!$F$25))/12,IF($A1785=TAXAS!$A$26,IF($B1785="PARCELADO ATÉ 12X",$D1785-($D1785*TAXAS!$F$26))/12,IF($A1785=TAXAS!$A$27,IF($B1785="PARCELADO ATÉ 12X",$D1785-($D1785*TAXAS!$F$27))/12))))))))))))))))))))))))/1</f>
        <v>0</v>
      </c>
      <c r="J1785" s="8">
        <f t="shared" si="0"/>
        <v>0</v>
      </c>
      <c r="K1785" s="10" t="b">
        <f>IF($B1785="PARCELADO ATÉ 3X",($D1785-($D1785*TAXAS!$D$4))-$J1785)</f>
        <v>0</v>
      </c>
      <c r="L1785" s="10" t="b">
        <f>IF($B1785="PARCELADO ATÉ 6X",($D1785-($D1785*TAXAS!$E$4))-$J1785)</f>
        <v>0</v>
      </c>
      <c r="M1785" s="10" t="b">
        <f>IF($B1785="PARCELADO ATÉ 12X",($D1785-($D1785*TAXAS!$F$4))-$J1785)</f>
        <v>0</v>
      </c>
      <c r="N1785" s="8">
        <f t="shared" si="1"/>
        <v>0</v>
      </c>
      <c r="O1785" s="10">
        <f t="shared" si="2"/>
        <v>0</v>
      </c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</row>
    <row r="1786" spans="1:31" ht="15.75" customHeight="1" x14ac:dyDescent="0.2">
      <c r="A1786" s="3"/>
      <c r="B1786" s="5"/>
      <c r="C1786" s="6"/>
      <c r="D1786" s="42"/>
      <c r="E1786" s="8">
        <f>IF($A1786="VISA",IF($B1786="DÉBITO",$D1786-($D1786*TAXAS!$B$4)),IF($A1786="MASTER",IF($B1786="DÉBITO",$D1786-($D1786*TAXAS!$B$5)),IF($A1786="ELO", IF($B1786="DÉBITO",$D1786-($D1786*TAXAS!$B$6)),IF($A1786="HIPERCARD",IF($B1786="DÉBITO",$D1786-($D1786*TAXAS!$B$7)),IF($A1786="DINERS",IF($B1786="DÉBITO",$D1786-($D1786*TAXAS!$B$8)),IF($A1786="AMERICA EXPRESS",IF($B1786="DÉBITO",$D1786-($D1786*TAXAS!$B$9)),IF($A1786=TAXAS!$A$10,IF($B1786="DÉBITO",$D1786-($D1786*TAXAS!$B$10)), IF($A1786=TAXAS!$A$11,IF($B1786="DÉBITO",$D1786-($D1786*TAXAS!$B$11)), IF($A1786=TAXAS!$A$12,IF($B1786="DÉBITO",$D1786-($D1786*TAXAS!$B$12)), IF($A1786=TAXAS!$A$13,IF($B1786="DÉBITO",$D1786-($D1786*TAXAS!$B$13)), IF($A1786=TAXAS!$A$14,IF($B1786="DÉBITO",$D1786-($D1786*TAXAS!$B$14)), IF($A1786=TAXAS!$A$15,IF($B1786="DÉBITO",$D1786-($D1786*TAXAS!$B$15)), IF($A1786=TAXAS!$A$16,IF($B1786="DÉBITO",$D1786-($D1786*TAXAS!$B$16)), IF($A1786=TAXAS!$A$17,IF($B1786="DÉBITO",$D1786-($D1786*TAXAS!$B$17)), IF($A1786=TAXAS!$A$18,IF($B1786="DÉBITO",$D1786-($D1786*TAXAS!$B$18)), IF($A1786=TAXAS!$A$19,IF($B1786="DÉBITO",$D1786-($D1786*TAXAS!$B$19)), IF($A1786=TAXAS!$A$20,IF($B1786="DÉBITO",$D1786-($D1786*TAXAS!$B$20)), IF($A1786=TAXAS!$A$21,IF($B1786="DÉBITO",$D1786-($D1786*TAXAS!$B$21)), IF($A1786=TAXAS!$A$22,IF($B1786="DÉBITO",$D1786-($D1786*TAXAS!$B$22)), IF($A1786=TAXAS!$A$23,IF($B1786="DÉBITO",$D1786-($D1786*TAXAS!$B$23)), IF($A1786=TAXAS!$A$24,IF($B1786="DÉBITO",$D1786-($D1786*TAXAS!$B$24)), IF($A1786=TAXAS!$A$25,IF($B1786="DÉBITO",$D1786-($D1786*TAXAS!$B$25)), IF($A1786=TAXAS!$A$26,IF($B1786="DÉBITO",$D1786-($D1786*TAXAS!$B$26)), IF($A1786=TAXAS!$A$27,IF($B1786="DÉBITO",$D1786-($D1786*TAXAS!$B$27))))))))))))))))))))))))))/1</f>
        <v>0</v>
      </c>
      <c r="F1786" s="8">
        <f>IF($A1786="VISA",IF($B1786="CRÉDITO",$D1786-($D1786*TAXAS!$C$4)),IF($A1786="MASTER",IF($B1786="CRÉDITO",$D1786-($D1786*TAXAS!$C$5)),IF($A1786="ELO", IF($B1786="CRÉDITO",$D1786-($D1786*TAXAS!$C$6)),IF($A1786="HIPERCARD",IF($B1786="CRÉDITO",$D1786-($D1786*TAXAS!$C$7)),IF($A1786="DINERS",IF($B1786="CRÉDITO",$D1786-($D1786*TAXAS!$C$8)),IF($A1786="AMERICA EXPRESS",IF($B1786="CRÉDITO",$D1786-($D1786*TAXAS!$C$9)),IF($A1786=TAXAS!$A$10,IF($B1786="CRÉDITO",$D1786-($D1786*TAXAS!$C$10)), IF($A1786=TAXAS!$A$11,IF($B1786="CRÉDITO",$D1786-($D1786*TAXAS!$C$11)), IF($A1786=TAXAS!$A$12,IF($B1786="CRÉDITO",$D1786-($D1786*TAXAS!$C$12)), IF($A1786=TAXAS!$A$13,IF($B1786="CRÉDITO",$D1786-($D1786*TAXAS!$C$13)), IF($A1786=TAXAS!$A$14,IF($B1786="CRÉDITO",$D1786-($D1786*TAXAS!$C$14)), IF($A1786=TAXAS!$A$15,IF($B1786="CRÉDITO",$D1786-($D1786*TAXAS!$C$15)), IF($A1786=TAXAS!$A$16,IF($B1786="CRÉDITO",$D1786-($D1786*TAXAS!$C$16)), IF($A1786=TAXAS!$A$17,IF($B1786="CRÉDITO",$D1786-($D1786*TAXAS!$C$17)), IF($A1786=TAXAS!$A$18,IF($B1786="CRÉDITO",$D1786-($D1786*TAXAS!$C$18)), IF($A1786=TAXAS!$A$19,IF($B1786="CRÉDITO",$D1786-($D1786*TAXAS!$C$19)), IF($A1786=TAXAS!$A$20,IF($B1786="CRÉDITO",$D1786-($D1786*TAXAS!$C$20)), IF($A1786=TAXAS!$A$21,IF($B1786="CRÉDITO",$D1786-($D1786*TAXAS!$C$21)), IF($A1786=TAXAS!$A$22,IF($B1786="CRÉDITO",$D1786-($D1786*TAXAS!$C$22)), IF($A1786=TAXAS!$A$23,IF($B1786="CRÉDITO",$D1786-($D1786*TAXAS!$C$23)), IF($A1786=TAXAS!$A$24,IF($B1786="CRÉDITO",$D1786-($D1786*TAXAS!$C$24)), IF($A1786=TAXAS!$A$25,IF($B1786="CRÉDITO",$D1786-($D1786*TAXAS!$C$25)), IF($A1786=TAXAS!$A$26,IF($B1786="CRÉDITO",$D1786-($D1786*TAXAS!$C$26)), IF($A1786=TAXAS!$A$27,IF($B1786="CRÉDITO",$D1786-($D1786*TAXAS!$C$27))))))))))))))))))))))))))/1</f>
        <v>0</v>
      </c>
      <c r="G1786" s="9">
        <f>IF($A1786="VISA",IF($B1786="PARCELADO ATÉ 3X",$D1786-(D1786*TAXAS!$D$4))/3,IF($A1786="MASTER",IF($B1786="PARCELADO ATÉ 3X",$D1786-(D1786*TAXAS!$D$5))/3,IF($A1786="ELO",IF($B1786="PARCELADO ATÉ 3X",$D1786-(D1786*TAXAS!$D$6))/3,IF($A1786="HIPERCARD",IF($B1786="PARCELADO ATÉ 3X",$D1786-(D1786*TAXAS!$D$7))/3,IF($A1786="DINERS",IF($B1786="PARCELADO ATÉ 3X",$D1786-(D1786*TAXAS!$D$8))/3,IF($A1786="AMERICA EXPRESS",IF($B1786="PARCELADO ATÉ 3X",$D1786-(D1786*TAXAS!$D$9))/3,IF($A1786=TAXAS!$A$10,IF($B1786="PARCELADO ATÉ 3X",$D1786-($D1786*TAXAS!$D$10))/3,IF($A1786=TAXAS!$A$11,IF($B1786="PARCELADO ATÉ 3X",$D1786-($D1786*TAXAS!$D$11))/3,IF($A1786=TAXAS!$A$12,IF($B1786="PARCELADO ATÉ 3X",$D1786-($D1786*TAXAS!$D$12))/3,IF($A1786=TAXAS!$A$13,IF($B1786="PARCELADO ATÉ 3X",$D1786-($D1786*TAXAS!$D$13))/3,IF($A1786=TAXAS!$A$14,IF($B1786="PARCELADO ATÉ 3X",$D1786-($D1786*TAXAS!$D$14))/3,IF($A1786=TAXAS!$A$15,IF($B1786="PARCELADO ATÉ 3X",$D1786-($D1786*TAXAS!$D$15))/3,IF($A1786=TAXAS!$A$16,IF($B1786="PARCELADO ATÉ 3X",$D1786-($D1786*TAXAS!$D$16))/3,IF($A1786=TAXAS!$A$17,IF($B1786="PARCELADO ATÉ 3X",$D1786-($D1786*TAXAS!$D$17))/3,IF($A1786=TAXAS!$A$18,IF($B1786="PARCELADO ATÉ 3X",$D1786-($D1786*TAXAS!$D$18))/3,IF($A1786=TAXAS!$A$19,IF($B1786="PARCELADO ATÉ 3X",$D1786-($D1786*TAXAS!$D$19))/3,IF($A1786=TAXAS!$A$20,IF($B1786="PARCELADO ATÉ 3X",$D1786-($D1786*TAXAS!$D$20))/3,IF($A1786=TAXAS!$A$21,IF($B1786="PARCELADO ATÉ 3X",$D1786-($D1786*TAXAS!$D$21))/3,IF($A1786=TAXAS!$A$22,IF($B1786="PARCELADO ATÉ 3X",$D1786-($D1786*TAXAS!$D$22))/3,IF($A1786=TAXAS!$A$23,IF($B1786="PARCELADO ATÉ 3X",$D1786-($D1786*TAXAS!$D$23))/3,IF($A1786=TAXAS!$A$24,IF($B1786="PARCELADO ATÉ 3X",$D1786-($D1786*TAXAS!$D$24))/3,IF($A1786=TAXAS!$A$25,IF($B1786="PARCELADO ATÉ 3X",$D1786-($D1786*TAXAS!$D$25))/3,IF($A1786=TAXAS!$A$26,IF($B1786="PARCELADO ATÉ 3X",$D1786-($D1786*TAXAS!$D$26))/3,IF($A1786=TAXAS!$A$27,IF($B1786="PARCELADO ATÉ 3X",$D1786-($D1786*TAXAS!$D$27))/3))))))))))))))))))))))))/1</f>
        <v>0</v>
      </c>
      <c r="H1786" s="9">
        <f>IF($A1786="VISA",IF($B1786="PARCELADO ATÉ 6X",$D1786-(D1786*TAXAS!$E$4))/6,IF($A1786="MASTER",IF($B1786="PARCELADO ATÉ 6X",$D1786-(D1786*TAXAS!$E$5))/6,IF($A1786="ELO",IF($B1786="PARCELADO ATÉ 6X",$D1786-(D1786*TAXAS!$E$6))/6,IF($A1786="HIPERCARD",IF($B1786="PARCELADO ATÉ 6X",$D1786-(D1786*TAXAS!$E$7))/6,IF($A1786="DINERS",IF($B1786="PARCELADO ATÉ 6X",$D1786-(D1786*TAXAS!$E$8))/6,IF($A1786="AMERICA EXPRESS",IF($B1786="PARCELADO ATÉ 6X",$D1786-(D1786*TAXAS!$E$9))/6,IF($A1786=TAXAS!$A$10,IF($B1786="PARCELADO ATÉ 6X",$D1786-($D1786*TAXAS!$E$10))/6,IF($A1786=TAXAS!$A$11,IF($B1786="PARCELADO ATÉ 6X",$D1786-($D1786*TAXAS!$E$11))/6,IF($A1786=TAXAS!$A$12,IF($B1786="PARCELADO ATÉ 6X",$D1786-($D1786*TAXAS!$E$12))/6,IF($A1786=TAXAS!$A$13,IF($B1786="PARCELADO ATÉ 6X",$D1786-($D1786*TAXAS!$E$13))/6,IF($A1786=TAXAS!$A$14,IF($B1786="PARCELADO ATÉ 6X",$D1786-($D1786*TAXAS!$E$14))/6,IF($A1786=TAXAS!$A$15,IF($B1786="PARCELADO ATÉ 6X",$D1786-($D1786*TAXAS!$E$15))/6,IF($A1786=TAXAS!$A$16,IF($B1786="PARCELADO ATÉ 6X",$D1786-($D1786*TAXAS!$E$16))/6,IF($A1786=TAXAS!$A$17,IF($B1786="PARCELADO ATÉ 6X",$D1786-($D1786*TAXAS!$E$17))/6,IF($A1786=TAXAS!$A$18,IF($B1786="PARCELADO ATÉ 6X",$D1786-($D1786*TAXAS!$E$18))/6,IF($A1786=TAXAS!$A$19,IF($B1786="PARCELADO ATÉ 6X",$D1786-($D1786*TAXAS!$E$19))/6,IF($A1786=TAXAS!$A$20,IF($B1786="PARCELADO ATÉ 6X",$D1786-($D1786*TAXAS!$E$20))/6,IF($A1786=TAXAS!$A$21,IF($B1786="PARCELADO ATÉ 6X",$D1786-($D1786*TAXAS!$E$21))/6,IF($A1786=TAXAS!$A$22,IF($B1786="PARCELADO ATÉ 6X",$D1786-($D1786*TAXAS!$E$22))/6,IF($A1786=TAXAS!$A$23,IF($B1786="PARCELADO ATÉ 6X",$D1786-($D1786*TAXAS!$E$23))/6,IF($A1786=TAXAS!$A$24,IF($B1786="PARCELADO ATÉ 6X",$D1786-($D1786*TAXAS!$E$24))/6,IF($A1786=TAXAS!$A$25,IF($B1786="PARCELADO ATÉ 6X",$D1786-($D1786*TAXAS!$E$25))/6,IF($A1786=TAXAS!$A$26,IF($B1786="PARCELADO ATÉ 6X",$D1786-($D1786*TAXAS!$E$26))/6,IF($A1786=TAXAS!$A$27,IF($B1786="PARCELADO ATÉ 6X",$D1786-($D1786*TAXAS!$E$27))/6))))))))))))))))))))))))/1</f>
        <v>0</v>
      </c>
      <c r="I1786" s="9">
        <f>IF($A1786="VISA",IF($B1786="PARCELADO ATÉ 12X",$D1786-(D1786*TAXAS!$F$4))/12,IF($A1786="MASTER",IF($B1786="PARCELADO ATÉ 12X",$D1786-(D1786*TAXAS!$F$5))/12,IF($A1786="ELO",IF($B1786="PARCELADO ATÉ 12X",$D1786-(D1786*TAXAS!$F$6))/12,IF($A1786="HIPERCARD",IF($B1786="PARCELADO ATÉ 12X",$D1786-(D1786*TAXAS!$F$7))/12,IF($A1786="DINERS",IF($B1786="PARCELADO ATÉ 12X",$D1786-(D1786*TAXAS!$F$8))/12,IF($A1786="AMERICA EXPRESS",IF($B1786="PARCELADO ATÉ 12X",$D1786-(D1786*TAXAS!$F$9))/12,IF($A1786=TAXAS!$A$10,IF($B1786="PARCELADO ATÉ 12X",$D1786-($D1786*TAXAS!$F$10))/12,IF($A1786=TAXAS!$A$11,IF($B1786="PARCELADO ATÉ 12X",$D1786-($D1786*TAXAS!$F$11))/12,IF($A1786=TAXAS!$A$12,IF($B1786="PARCELADO ATÉ 12X",$D1786-($D1786*TAXAS!$F$12))/12,IF($A1786=TAXAS!$A$13,IF($B1786="PARCELADO ATÉ 12X",$D1786-($D1786*TAXAS!$F$13))/12,IF($A1786=TAXAS!$A$14,IF($B1786="PARCELADO ATÉ 12X",$D1786-($D1786*TAXAS!$F$14))/12,IF($A1786=TAXAS!$A$15,IF($B1786="PARCELADO ATÉ 12X",$D1786-($D1786*TAXAS!$F$15))/12,IF($A1786=TAXAS!$A$16,IF($B1786="PARCELADO ATÉ 12X",$D1786-($D1786*TAXAS!$F$16))/12,IF($A1786=TAXAS!$A$17,IF($B1786="PARCELADO ATÉ 12X",$D1786-($D1786*TAXAS!$F$17))/12,IF($A1786=TAXAS!$A$18,IF($B1786="PARCELADO ATÉ 12X",$D1786-($D1786*TAXAS!$F$18))/12,IF($A1786=TAXAS!$A$19,IF($B1786="PARCELADO ATÉ 12X",$D1786-($D1786*TAXAS!$F$19))/12,IF($A1786=TAXAS!$A$20,IF($B1786="PARCELADO ATÉ 12X",$D1786-($D1786*TAXAS!$F$20))/12,IF($A1786=TAXAS!$A$21,IF($B1786="PARCELADO ATÉ 12X",$D1786-($D1786*TAXAS!$F$21))/12,IF($A1786=TAXAS!$A$22,IF($B1786="PARCELADO ATÉ 12X",$D1786-($D1786*TAXAS!$F$22))/12,IF($A1786=TAXAS!$A$23,IF($B1786="PARCELADO ATÉ 12X",$D1786-($D1786*TAXAS!$F$23))/12,IF($A1786=TAXAS!$A$24,IF($B1786="PARCELADO ATÉ 12X",$D1786-($D1786*TAXAS!$F$24))/12,IF($A1786=TAXAS!$A$25,IF($B1786="PARCELADO ATÉ 12X",$D1786-($D1786*TAXAS!$F$25))/12,IF($A1786=TAXAS!$A$26,IF($B1786="PARCELADO ATÉ 12X",$D1786-($D1786*TAXAS!$F$26))/12,IF($A1786=TAXAS!$A$27,IF($B1786="PARCELADO ATÉ 12X",$D1786-($D1786*TAXAS!$F$27))/12))))))))))))))))))))))))/1</f>
        <v>0</v>
      </c>
      <c r="J1786" s="8">
        <f t="shared" si="0"/>
        <v>0</v>
      </c>
      <c r="K1786" s="10" t="b">
        <f>IF($B1786="PARCELADO ATÉ 3X",($D1786-($D1786*TAXAS!$D$4))-$J1786)</f>
        <v>0</v>
      </c>
      <c r="L1786" s="10" t="b">
        <f>IF($B1786="PARCELADO ATÉ 6X",($D1786-($D1786*TAXAS!$E$4))-$J1786)</f>
        <v>0</v>
      </c>
      <c r="M1786" s="10" t="b">
        <f>IF($B1786="PARCELADO ATÉ 12X",($D1786-($D1786*TAXAS!$F$4))-$J1786)</f>
        <v>0</v>
      </c>
      <c r="N1786" s="8">
        <f t="shared" si="1"/>
        <v>0</v>
      </c>
      <c r="O1786" s="10">
        <f t="shared" si="2"/>
        <v>0</v>
      </c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</row>
    <row r="1787" spans="1:31" ht="15.75" customHeight="1" x14ac:dyDescent="0.2">
      <c r="A1787" s="3"/>
      <c r="B1787" s="5"/>
      <c r="C1787" s="6"/>
      <c r="D1787" s="42"/>
      <c r="E1787" s="8">
        <f>IF($A1787="VISA",IF($B1787="DÉBITO",$D1787-($D1787*TAXAS!$B$4)),IF($A1787="MASTER",IF($B1787="DÉBITO",$D1787-($D1787*TAXAS!$B$5)),IF($A1787="ELO", IF($B1787="DÉBITO",$D1787-($D1787*TAXAS!$B$6)),IF($A1787="HIPERCARD",IF($B1787="DÉBITO",$D1787-($D1787*TAXAS!$B$7)),IF($A1787="DINERS",IF($B1787="DÉBITO",$D1787-($D1787*TAXAS!$B$8)),IF($A1787="AMERICA EXPRESS",IF($B1787="DÉBITO",$D1787-($D1787*TAXAS!$B$9)),IF($A1787=TAXAS!$A$10,IF($B1787="DÉBITO",$D1787-($D1787*TAXAS!$B$10)), IF($A1787=TAXAS!$A$11,IF($B1787="DÉBITO",$D1787-($D1787*TAXAS!$B$11)), IF($A1787=TAXAS!$A$12,IF($B1787="DÉBITO",$D1787-($D1787*TAXAS!$B$12)), IF($A1787=TAXAS!$A$13,IF($B1787="DÉBITO",$D1787-($D1787*TAXAS!$B$13)), IF($A1787=TAXAS!$A$14,IF($B1787="DÉBITO",$D1787-($D1787*TAXAS!$B$14)), IF($A1787=TAXAS!$A$15,IF($B1787="DÉBITO",$D1787-($D1787*TAXAS!$B$15)), IF($A1787=TAXAS!$A$16,IF($B1787="DÉBITO",$D1787-($D1787*TAXAS!$B$16)), IF($A1787=TAXAS!$A$17,IF($B1787="DÉBITO",$D1787-($D1787*TAXAS!$B$17)), IF($A1787=TAXAS!$A$18,IF($B1787="DÉBITO",$D1787-($D1787*TAXAS!$B$18)), IF($A1787=TAXAS!$A$19,IF($B1787="DÉBITO",$D1787-($D1787*TAXAS!$B$19)), IF($A1787=TAXAS!$A$20,IF($B1787="DÉBITO",$D1787-($D1787*TAXAS!$B$20)), IF($A1787=TAXAS!$A$21,IF($B1787="DÉBITO",$D1787-($D1787*TAXAS!$B$21)), IF($A1787=TAXAS!$A$22,IF($B1787="DÉBITO",$D1787-($D1787*TAXAS!$B$22)), IF($A1787=TAXAS!$A$23,IF($B1787="DÉBITO",$D1787-($D1787*TAXAS!$B$23)), IF($A1787=TAXAS!$A$24,IF($B1787="DÉBITO",$D1787-($D1787*TAXAS!$B$24)), IF($A1787=TAXAS!$A$25,IF($B1787="DÉBITO",$D1787-($D1787*TAXAS!$B$25)), IF($A1787=TAXAS!$A$26,IF($B1787="DÉBITO",$D1787-($D1787*TAXAS!$B$26)), IF($A1787=TAXAS!$A$27,IF($B1787="DÉBITO",$D1787-($D1787*TAXAS!$B$27))))))))))))))))))))))))))/1</f>
        <v>0</v>
      </c>
      <c r="F1787" s="8">
        <f>IF($A1787="VISA",IF($B1787="CRÉDITO",$D1787-($D1787*TAXAS!$C$4)),IF($A1787="MASTER",IF($B1787="CRÉDITO",$D1787-($D1787*TAXAS!$C$5)),IF($A1787="ELO", IF($B1787="CRÉDITO",$D1787-($D1787*TAXAS!$C$6)),IF($A1787="HIPERCARD",IF($B1787="CRÉDITO",$D1787-($D1787*TAXAS!$C$7)),IF($A1787="DINERS",IF($B1787="CRÉDITO",$D1787-($D1787*TAXAS!$C$8)),IF($A1787="AMERICA EXPRESS",IF($B1787="CRÉDITO",$D1787-($D1787*TAXAS!$C$9)),IF($A1787=TAXAS!$A$10,IF($B1787="CRÉDITO",$D1787-($D1787*TAXAS!$C$10)), IF($A1787=TAXAS!$A$11,IF($B1787="CRÉDITO",$D1787-($D1787*TAXAS!$C$11)), IF($A1787=TAXAS!$A$12,IF($B1787="CRÉDITO",$D1787-($D1787*TAXAS!$C$12)), IF($A1787=TAXAS!$A$13,IF($B1787="CRÉDITO",$D1787-($D1787*TAXAS!$C$13)), IF($A1787=TAXAS!$A$14,IF($B1787="CRÉDITO",$D1787-($D1787*TAXAS!$C$14)), IF($A1787=TAXAS!$A$15,IF($B1787="CRÉDITO",$D1787-($D1787*TAXAS!$C$15)), IF($A1787=TAXAS!$A$16,IF($B1787="CRÉDITO",$D1787-($D1787*TAXAS!$C$16)), IF($A1787=TAXAS!$A$17,IF($B1787="CRÉDITO",$D1787-($D1787*TAXAS!$C$17)), IF($A1787=TAXAS!$A$18,IF($B1787="CRÉDITO",$D1787-($D1787*TAXAS!$C$18)), IF($A1787=TAXAS!$A$19,IF($B1787="CRÉDITO",$D1787-($D1787*TAXAS!$C$19)), IF($A1787=TAXAS!$A$20,IF($B1787="CRÉDITO",$D1787-($D1787*TAXAS!$C$20)), IF($A1787=TAXAS!$A$21,IF($B1787="CRÉDITO",$D1787-($D1787*TAXAS!$C$21)), IF($A1787=TAXAS!$A$22,IF($B1787="CRÉDITO",$D1787-($D1787*TAXAS!$C$22)), IF($A1787=TAXAS!$A$23,IF($B1787="CRÉDITO",$D1787-($D1787*TAXAS!$C$23)), IF($A1787=TAXAS!$A$24,IF($B1787="CRÉDITO",$D1787-($D1787*TAXAS!$C$24)), IF($A1787=TAXAS!$A$25,IF($B1787="CRÉDITO",$D1787-($D1787*TAXAS!$C$25)), IF($A1787=TAXAS!$A$26,IF($B1787="CRÉDITO",$D1787-($D1787*TAXAS!$C$26)), IF($A1787=TAXAS!$A$27,IF($B1787="CRÉDITO",$D1787-($D1787*TAXAS!$C$27))))))))))))))))))))))))))/1</f>
        <v>0</v>
      </c>
      <c r="G1787" s="9">
        <f>IF($A1787="VISA",IF($B1787="PARCELADO ATÉ 3X",$D1787-(D1787*TAXAS!$D$4))/3,IF($A1787="MASTER",IF($B1787="PARCELADO ATÉ 3X",$D1787-(D1787*TAXAS!$D$5))/3,IF($A1787="ELO",IF($B1787="PARCELADO ATÉ 3X",$D1787-(D1787*TAXAS!$D$6))/3,IF($A1787="HIPERCARD",IF($B1787="PARCELADO ATÉ 3X",$D1787-(D1787*TAXAS!$D$7))/3,IF($A1787="DINERS",IF($B1787="PARCELADO ATÉ 3X",$D1787-(D1787*TAXAS!$D$8))/3,IF($A1787="AMERICA EXPRESS",IF($B1787="PARCELADO ATÉ 3X",$D1787-(D1787*TAXAS!$D$9))/3,IF($A1787=TAXAS!$A$10,IF($B1787="PARCELADO ATÉ 3X",$D1787-($D1787*TAXAS!$D$10))/3,IF($A1787=TAXAS!$A$11,IF($B1787="PARCELADO ATÉ 3X",$D1787-($D1787*TAXAS!$D$11))/3,IF($A1787=TAXAS!$A$12,IF($B1787="PARCELADO ATÉ 3X",$D1787-($D1787*TAXAS!$D$12))/3,IF($A1787=TAXAS!$A$13,IF($B1787="PARCELADO ATÉ 3X",$D1787-($D1787*TAXAS!$D$13))/3,IF($A1787=TAXAS!$A$14,IF($B1787="PARCELADO ATÉ 3X",$D1787-($D1787*TAXAS!$D$14))/3,IF($A1787=TAXAS!$A$15,IF($B1787="PARCELADO ATÉ 3X",$D1787-($D1787*TAXAS!$D$15))/3,IF($A1787=TAXAS!$A$16,IF($B1787="PARCELADO ATÉ 3X",$D1787-($D1787*TAXAS!$D$16))/3,IF($A1787=TAXAS!$A$17,IF($B1787="PARCELADO ATÉ 3X",$D1787-($D1787*TAXAS!$D$17))/3,IF($A1787=TAXAS!$A$18,IF($B1787="PARCELADO ATÉ 3X",$D1787-($D1787*TAXAS!$D$18))/3,IF($A1787=TAXAS!$A$19,IF($B1787="PARCELADO ATÉ 3X",$D1787-($D1787*TAXAS!$D$19))/3,IF($A1787=TAXAS!$A$20,IF($B1787="PARCELADO ATÉ 3X",$D1787-($D1787*TAXAS!$D$20))/3,IF($A1787=TAXAS!$A$21,IF($B1787="PARCELADO ATÉ 3X",$D1787-($D1787*TAXAS!$D$21))/3,IF($A1787=TAXAS!$A$22,IF($B1787="PARCELADO ATÉ 3X",$D1787-($D1787*TAXAS!$D$22))/3,IF($A1787=TAXAS!$A$23,IF($B1787="PARCELADO ATÉ 3X",$D1787-($D1787*TAXAS!$D$23))/3,IF($A1787=TAXAS!$A$24,IF($B1787="PARCELADO ATÉ 3X",$D1787-($D1787*TAXAS!$D$24))/3,IF($A1787=TAXAS!$A$25,IF($B1787="PARCELADO ATÉ 3X",$D1787-($D1787*TAXAS!$D$25))/3,IF($A1787=TAXAS!$A$26,IF($B1787="PARCELADO ATÉ 3X",$D1787-($D1787*TAXAS!$D$26))/3,IF($A1787=TAXAS!$A$27,IF($B1787="PARCELADO ATÉ 3X",$D1787-($D1787*TAXAS!$D$27))/3))))))))))))))))))))))))/1</f>
        <v>0</v>
      </c>
      <c r="H1787" s="9">
        <f>IF($A1787="VISA",IF($B1787="PARCELADO ATÉ 6X",$D1787-(D1787*TAXAS!$E$4))/6,IF($A1787="MASTER",IF($B1787="PARCELADO ATÉ 6X",$D1787-(D1787*TAXAS!$E$5))/6,IF($A1787="ELO",IF($B1787="PARCELADO ATÉ 6X",$D1787-(D1787*TAXAS!$E$6))/6,IF($A1787="HIPERCARD",IF($B1787="PARCELADO ATÉ 6X",$D1787-(D1787*TAXAS!$E$7))/6,IF($A1787="DINERS",IF($B1787="PARCELADO ATÉ 6X",$D1787-(D1787*TAXAS!$E$8))/6,IF($A1787="AMERICA EXPRESS",IF($B1787="PARCELADO ATÉ 6X",$D1787-(D1787*TAXAS!$E$9))/6,IF($A1787=TAXAS!$A$10,IF($B1787="PARCELADO ATÉ 6X",$D1787-($D1787*TAXAS!$E$10))/6,IF($A1787=TAXAS!$A$11,IF($B1787="PARCELADO ATÉ 6X",$D1787-($D1787*TAXAS!$E$11))/6,IF($A1787=TAXAS!$A$12,IF($B1787="PARCELADO ATÉ 6X",$D1787-($D1787*TAXAS!$E$12))/6,IF($A1787=TAXAS!$A$13,IF($B1787="PARCELADO ATÉ 6X",$D1787-($D1787*TAXAS!$E$13))/6,IF($A1787=TAXAS!$A$14,IF($B1787="PARCELADO ATÉ 6X",$D1787-($D1787*TAXAS!$E$14))/6,IF($A1787=TAXAS!$A$15,IF($B1787="PARCELADO ATÉ 6X",$D1787-($D1787*TAXAS!$E$15))/6,IF($A1787=TAXAS!$A$16,IF($B1787="PARCELADO ATÉ 6X",$D1787-($D1787*TAXAS!$E$16))/6,IF($A1787=TAXAS!$A$17,IF($B1787="PARCELADO ATÉ 6X",$D1787-($D1787*TAXAS!$E$17))/6,IF($A1787=TAXAS!$A$18,IF($B1787="PARCELADO ATÉ 6X",$D1787-($D1787*TAXAS!$E$18))/6,IF($A1787=TAXAS!$A$19,IF($B1787="PARCELADO ATÉ 6X",$D1787-($D1787*TAXAS!$E$19))/6,IF($A1787=TAXAS!$A$20,IF($B1787="PARCELADO ATÉ 6X",$D1787-($D1787*TAXAS!$E$20))/6,IF($A1787=TAXAS!$A$21,IF($B1787="PARCELADO ATÉ 6X",$D1787-($D1787*TAXAS!$E$21))/6,IF($A1787=TAXAS!$A$22,IF($B1787="PARCELADO ATÉ 6X",$D1787-($D1787*TAXAS!$E$22))/6,IF($A1787=TAXAS!$A$23,IF($B1787="PARCELADO ATÉ 6X",$D1787-($D1787*TAXAS!$E$23))/6,IF($A1787=TAXAS!$A$24,IF($B1787="PARCELADO ATÉ 6X",$D1787-($D1787*TAXAS!$E$24))/6,IF($A1787=TAXAS!$A$25,IF($B1787="PARCELADO ATÉ 6X",$D1787-($D1787*TAXAS!$E$25))/6,IF($A1787=TAXAS!$A$26,IF($B1787="PARCELADO ATÉ 6X",$D1787-($D1787*TAXAS!$E$26))/6,IF($A1787=TAXAS!$A$27,IF($B1787="PARCELADO ATÉ 6X",$D1787-($D1787*TAXAS!$E$27))/6))))))))))))))))))))))))/1</f>
        <v>0</v>
      </c>
      <c r="I1787" s="9">
        <f>IF($A1787="VISA",IF($B1787="PARCELADO ATÉ 12X",$D1787-(D1787*TAXAS!$F$4))/12,IF($A1787="MASTER",IF($B1787="PARCELADO ATÉ 12X",$D1787-(D1787*TAXAS!$F$5))/12,IF($A1787="ELO",IF($B1787="PARCELADO ATÉ 12X",$D1787-(D1787*TAXAS!$F$6))/12,IF($A1787="HIPERCARD",IF($B1787="PARCELADO ATÉ 12X",$D1787-(D1787*TAXAS!$F$7))/12,IF($A1787="DINERS",IF($B1787="PARCELADO ATÉ 12X",$D1787-(D1787*TAXAS!$F$8))/12,IF($A1787="AMERICA EXPRESS",IF($B1787="PARCELADO ATÉ 12X",$D1787-(D1787*TAXAS!$F$9))/12,IF($A1787=TAXAS!$A$10,IF($B1787="PARCELADO ATÉ 12X",$D1787-($D1787*TAXAS!$F$10))/12,IF($A1787=TAXAS!$A$11,IF($B1787="PARCELADO ATÉ 12X",$D1787-($D1787*TAXAS!$F$11))/12,IF($A1787=TAXAS!$A$12,IF($B1787="PARCELADO ATÉ 12X",$D1787-($D1787*TAXAS!$F$12))/12,IF($A1787=TAXAS!$A$13,IF($B1787="PARCELADO ATÉ 12X",$D1787-($D1787*TAXAS!$F$13))/12,IF($A1787=TAXAS!$A$14,IF($B1787="PARCELADO ATÉ 12X",$D1787-($D1787*TAXAS!$F$14))/12,IF($A1787=TAXAS!$A$15,IF($B1787="PARCELADO ATÉ 12X",$D1787-($D1787*TAXAS!$F$15))/12,IF($A1787=TAXAS!$A$16,IF($B1787="PARCELADO ATÉ 12X",$D1787-($D1787*TAXAS!$F$16))/12,IF($A1787=TAXAS!$A$17,IF($B1787="PARCELADO ATÉ 12X",$D1787-($D1787*TAXAS!$F$17))/12,IF($A1787=TAXAS!$A$18,IF($B1787="PARCELADO ATÉ 12X",$D1787-($D1787*TAXAS!$F$18))/12,IF($A1787=TAXAS!$A$19,IF($B1787="PARCELADO ATÉ 12X",$D1787-($D1787*TAXAS!$F$19))/12,IF($A1787=TAXAS!$A$20,IF($B1787="PARCELADO ATÉ 12X",$D1787-($D1787*TAXAS!$F$20))/12,IF($A1787=TAXAS!$A$21,IF($B1787="PARCELADO ATÉ 12X",$D1787-($D1787*TAXAS!$F$21))/12,IF($A1787=TAXAS!$A$22,IF($B1787="PARCELADO ATÉ 12X",$D1787-($D1787*TAXAS!$F$22))/12,IF($A1787=TAXAS!$A$23,IF($B1787="PARCELADO ATÉ 12X",$D1787-($D1787*TAXAS!$F$23))/12,IF($A1787=TAXAS!$A$24,IF($B1787="PARCELADO ATÉ 12X",$D1787-($D1787*TAXAS!$F$24))/12,IF($A1787=TAXAS!$A$25,IF($B1787="PARCELADO ATÉ 12X",$D1787-($D1787*TAXAS!$F$25))/12,IF($A1787=TAXAS!$A$26,IF($B1787="PARCELADO ATÉ 12X",$D1787-($D1787*TAXAS!$F$26))/12,IF($A1787=TAXAS!$A$27,IF($B1787="PARCELADO ATÉ 12X",$D1787-($D1787*TAXAS!$F$27))/12))))))))))))))))))))))))/1</f>
        <v>0</v>
      </c>
      <c r="J1787" s="8">
        <f t="shared" si="0"/>
        <v>0</v>
      </c>
      <c r="K1787" s="10" t="b">
        <f>IF($B1787="PARCELADO ATÉ 3X",($D1787-($D1787*TAXAS!$D$4))-$J1787)</f>
        <v>0</v>
      </c>
      <c r="L1787" s="10" t="b">
        <f>IF($B1787="PARCELADO ATÉ 6X",($D1787-($D1787*TAXAS!$E$4))-$J1787)</f>
        <v>0</v>
      </c>
      <c r="M1787" s="10" t="b">
        <f>IF($B1787="PARCELADO ATÉ 12X",($D1787-($D1787*TAXAS!$F$4))-$J1787)</f>
        <v>0</v>
      </c>
      <c r="N1787" s="8">
        <f t="shared" si="1"/>
        <v>0</v>
      </c>
      <c r="O1787" s="10">
        <f t="shared" si="2"/>
        <v>0</v>
      </c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</row>
    <row r="1788" spans="1:31" ht="15.75" customHeight="1" x14ac:dyDescent="0.2">
      <c r="A1788" s="3"/>
      <c r="B1788" s="5"/>
      <c r="C1788" s="6"/>
      <c r="D1788" s="42"/>
      <c r="E1788" s="8">
        <f>IF($A1788="VISA",IF($B1788="DÉBITO",$D1788-($D1788*TAXAS!$B$4)),IF($A1788="MASTER",IF($B1788="DÉBITO",$D1788-($D1788*TAXAS!$B$5)),IF($A1788="ELO", IF($B1788="DÉBITO",$D1788-($D1788*TAXAS!$B$6)),IF($A1788="HIPERCARD",IF($B1788="DÉBITO",$D1788-($D1788*TAXAS!$B$7)),IF($A1788="DINERS",IF($B1788="DÉBITO",$D1788-($D1788*TAXAS!$B$8)),IF($A1788="AMERICA EXPRESS",IF($B1788="DÉBITO",$D1788-($D1788*TAXAS!$B$9)),IF($A1788=TAXAS!$A$10,IF($B1788="DÉBITO",$D1788-($D1788*TAXAS!$B$10)), IF($A1788=TAXAS!$A$11,IF($B1788="DÉBITO",$D1788-($D1788*TAXAS!$B$11)), IF($A1788=TAXAS!$A$12,IF($B1788="DÉBITO",$D1788-($D1788*TAXAS!$B$12)), IF($A1788=TAXAS!$A$13,IF($B1788="DÉBITO",$D1788-($D1788*TAXAS!$B$13)), IF($A1788=TAXAS!$A$14,IF($B1788="DÉBITO",$D1788-($D1788*TAXAS!$B$14)), IF($A1788=TAXAS!$A$15,IF($B1788="DÉBITO",$D1788-($D1788*TAXAS!$B$15)), IF($A1788=TAXAS!$A$16,IF($B1788="DÉBITO",$D1788-($D1788*TAXAS!$B$16)), IF($A1788=TAXAS!$A$17,IF($B1788="DÉBITO",$D1788-($D1788*TAXAS!$B$17)), IF($A1788=TAXAS!$A$18,IF($B1788="DÉBITO",$D1788-($D1788*TAXAS!$B$18)), IF($A1788=TAXAS!$A$19,IF($B1788="DÉBITO",$D1788-($D1788*TAXAS!$B$19)), IF($A1788=TAXAS!$A$20,IF($B1788="DÉBITO",$D1788-($D1788*TAXAS!$B$20)), IF($A1788=TAXAS!$A$21,IF($B1788="DÉBITO",$D1788-($D1788*TAXAS!$B$21)), IF($A1788=TAXAS!$A$22,IF($B1788="DÉBITO",$D1788-($D1788*TAXAS!$B$22)), IF($A1788=TAXAS!$A$23,IF($B1788="DÉBITO",$D1788-($D1788*TAXAS!$B$23)), IF($A1788=TAXAS!$A$24,IF($B1788="DÉBITO",$D1788-($D1788*TAXAS!$B$24)), IF($A1788=TAXAS!$A$25,IF($B1788="DÉBITO",$D1788-($D1788*TAXAS!$B$25)), IF($A1788=TAXAS!$A$26,IF($B1788="DÉBITO",$D1788-($D1788*TAXAS!$B$26)), IF($A1788=TAXAS!$A$27,IF($B1788="DÉBITO",$D1788-($D1788*TAXAS!$B$27))))))))))))))))))))))))))/1</f>
        <v>0</v>
      </c>
      <c r="F1788" s="8">
        <f>IF($A1788="VISA",IF($B1788="CRÉDITO",$D1788-($D1788*TAXAS!$C$4)),IF($A1788="MASTER",IF($B1788="CRÉDITO",$D1788-($D1788*TAXAS!$C$5)),IF($A1788="ELO", IF($B1788="CRÉDITO",$D1788-($D1788*TAXAS!$C$6)),IF($A1788="HIPERCARD",IF($B1788="CRÉDITO",$D1788-($D1788*TAXAS!$C$7)),IF($A1788="DINERS",IF($B1788="CRÉDITO",$D1788-($D1788*TAXAS!$C$8)),IF($A1788="AMERICA EXPRESS",IF($B1788="CRÉDITO",$D1788-($D1788*TAXAS!$C$9)),IF($A1788=TAXAS!$A$10,IF($B1788="CRÉDITO",$D1788-($D1788*TAXAS!$C$10)), IF($A1788=TAXAS!$A$11,IF($B1788="CRÉDITO",$D1788-($D1788*TAXAS!$C$11)), IF($A1788=TAXAS!$A$12,IF($B1788="CRÉDITO",$D1788-($D1788*TAXAS!$C$12)), IF($A1788=TAXAS!$A$13,IF($B1788="CRÉDITO",$D1788-($D1788*TAXAS!$C$13)), IF($A1788=TAXAS!$A$14,IF($B1788="CRÉDITO",$D1788-($D1788*TAXAS!$C$14)), IF($A1788=TAXAS!$A$15,IF($B1788="CRÉDITO",$D1788-($D1788*TAXAS!$C$15)), IF($A1788=TAXAS!$A$16,IF($B1788="CRÉDITO",$D1788-($D1788*TAXAS!$C$16)), IF($A1788=TAXAS!$A$17,IF($B1788="CRÉDITO",$D1788-($D1788*TAXAS!$C$17)), IF($A1788=TAXAS!$A$18,IF($B1788="CRÉDITO",$D1788-($D1788*TAXAS!$C$18)), IF($A1788=TAXAS!$A$19,IF($B1788="CRÉDITO",$D1788-($D1788*TAXAS!$C$19)), IF($A1788=TAXAS!$A$20,IF($B1788="CRÉDITO",$D1788-($D1788*TAXAS!$C$20)), IF($A1788=TAXAS!$A$21,IF($B1788="CRÉDITO",$D1788-($D1788*TAXAS!$C$21)), IF($A1788=TAXAS!$A$22,IF($B1788="CRÉDITO",$D1788-($D1788*TAXAS!$C$22)), IF($A1788=TAXAS!$A$23,IF($B1788="CRÉDITO",$D1788-($D1788*TAXAS!$C$23)), IF($A1788=TAXAS!$A$24,IF($B1788="CRÉDITO",$D1788-($D1788*TAXAS!$C$24)), IF($A1788=TAXAS!$A$25,IF($B1788="CRÉDITO",$D1788-($D1788*TAXAS!$C$25)), IF($A1788=TAXAS!$A$26,IF($B1788="CRÉDITO",$D1788-($D1788*TAXAS!$C$26)), IF($A1788=TAXAS!$A$27,IF($B1788="CRÉDITO",$D1788-($D1788*TAXAS!$C$27))))))))))))))))))))))))))/1</f>
        <v>0</v>
      </c>
      <c r="G1788" s="9">
        <f>IF($A1788="VISA",IF($B1788="PARCELADO ATÉ 3X",$D1788-(D1788*TAXAS!$D$4))/3,IF($A1788="MASTER",IF($B1788="PARCELADO ATÉ 3X",$D1788-(D1788*TAXAS!$D$5))/3,IF($A1788="ELO",IF($B1788="PARCELADO ATÉ 3X",$D1788-(D1788*TAXAS!$D$6))/3,IF($A1788="HIPERCARD",IF($B1788="PARCELADO ATÉ 3X",$D1788-(D1788*TAXAS!$D$7))/3,IF($A1788="DINERS",IF($B1788="PARCELADO ATÉ 3X",$D1788-(D1788*TAXAS!$D$8))/3,IF($A1788="AMERICA EXPRESS",IF($B1788="PARCELADO ATÉ 3X",$D1788-(D1788*TAXAS!$D$9))/3,IF($A1788=TAXAS!$A$10,IF($B1788="PARCELADO ATÉ 3X",$D1788-($D1788*TAXAS!$D$10))/3,IF($A1788=TAXAS!$A$11,IF($B1788="PARCELADO ATÉ 3X",$D1788-($D1788*TAXAS!$D$11))/3,IF($A1788=TAXAS!$A$12,IF($B1788="PARCELADO ATÉ 3X",$D1788-($D1788*TAXAS!$D$12))/3,IF($A1788=TAXAS!$A$13,IF($B1788="PARCELADO ATÉ 3X",$D1788-($D1788*TAXAS!$D$13))/3,IF($A1788=TAXAS!$A$14,IF($B1788="PARCELADO ATÉ 3X",$D1788-($D1788*TAXAS!$D$14))/3,IF($A1788=TAXAS!$A$15,IF($B1788="PARCELADO ATÉ 3X",$D1788-($D1788*TAXAS!$D$15))/3,IF($A1788=TAXAS!$A$16,IF($B1788="PARCELADO ATÉ 3X",$D1788-($D1788*TAXAS!$D$16))/3,IF($A1788=TAXAS!$A$17,IF($B1788="PARCELADO ATÉ 3X",$D1788-($D1788*TAXAS!$D$17))/3,IF($A1788=TAXAS!$A$18,IF($B1788="PARCELADO ATÉ 3X",$D1788-($D1788*TAXAS!$D$18))/3,IF($A1788=TAXAS!$A$19,IF($B1788="PARCELADO ATÉ 3X",$D1788-($D1788*TAXAS!$D$19))/3,IF($A1788=TAXAS!$A$20,IF($B1788="PARCELADO ATÉ 3X",$D1788-($D1788*TAXAS!$D$20))/3,IF($A1788=TAXAS!$A$21,IF($B1788="PARCELADO ATÉ 3X",$D1788-($D1788*TAXAS!$D$21))/3,IF($A1788=TAXAS!$A$22,IF($B1788="PARCELADO ATÉ 3X",$D1788-($D1788*TAXAS!$D$22))/3,IF($A1788=TAXAS!$A$23,IF($B1788="PARCELADO ATÉ 3X",$D1788-($D1788*TAXAS!$D$23))/3,IF($A1788=TAXAS!$A$24,IF($B1788="PARCELADO ATÉ 3X",$D1788-($D1788*TAXAS!$D$24))/3,IF($A1788=TAXAS!$A$25,IF($B1788="PARCELADO ATÉ 3X",$D1788-($D1788*TAXAS!$D$25))/3,IF($A1788=TAXAS!$A$26,IF($B1788="PARCELADO ATÉ 3X",$D1788-($D1788*TAXAS!$D$26))/3,IF($A1788=TAXAS!$A$27,IF($B1788="PARCELADO ATÉ 3X",$D1788-($D1788*TAXAS!$D$27))/3))))))))))))))))))))))))/1</f>
        <v>0</v>
      </c>
      <c r="H1788" s="9">
        <f>IF($A1788="VISA",IF($B1788="PARCELADO ATÉ 6X",$D1788-(D1788*TAXAS!$E$4))/6,IF($A1788="MASTER",IF($B1788="PARCELADO ATÉ 6X",$D1788-(D1788*TAXAS!$E$5))/6,IF($A1788="ELO",IF($B1788="PARCELADO ATÉ 6X",$D1788-(D1788*TAXAS!$E$6))/6,IF($A1788="HIPERCARD",IF($B1788="PARCELADO ATÉ 6X",$D1788-(D1788*TAXAS!$E$7))/6,IF($A1788="DINERS",IF($B1788="PARCELADO ATÉ 6X",$D1788-(D1788*TAXAS!$E$8))/6,IF($A1788="AMERICA EXPRESS",IF($B1788="PARCELADO ATÉ 6X",$D1788-(D1788*TAXAS!$E$9))/6,IF($A1788=TAXAS!$A$10,IF($B1788="PARCELADO ATÉ 6X",$D1788-($D1788*TAXAS!$E$10))/6,IF($A1788=TAXAS!$A$11,IF($B1788="PARCELADO ATÉ 6X",$D1788-($D1788*TAXAS!$E$11))/6,IF($A1788=TAXAS!$A$12,IF($B1788="PARCELADO ATÉ 6X",$D1788-($D1788*TAXAS!$E$12))/6,IF($A1788=TAXAS!$A$13,IF($B1788="PARCELADO ATÉ 6X",$D1788-($D1788*TAXAS!$E$13))/6,IF($A1788=TAXAS!$A$14,IF($B1788="PARCELADO ATÉ 6X",$D1788-($D1788*TAXAS!$E$14))/6,IF($A1788=TAXAS!$A$15,IF($B1788="PARCELADO ATÉ 6X",$D1788-($D1788*TAXAS!$E$15))/6,IF($A1788=TAXAS!$A$16,IF($B1788="PARCELADO ATÉ 6X",$D1788-($D1788*TAXAS!$E$16))/6,IF($A1788=TAXAS!$A$17,IF($B1788="PARCELADO ATÉ 6X",$D1788-($D1788*TAXAS!$E$17))/6,IF($A1788=TAXAS!$A$18,IF($B1788="PARCELADO ATÉ 6X",$D1788-($D1788*TAXAS!$E$18))/6,IF($A1788=TAXAS!$A$19,IF($B1788="PARCELADO ATÉ 6X",$D1788-($D1788*TAXAS!$E$19))/6,IF($A1788=TAXAS!$A$20,IF($B1788="PARCELADO ATÉ 6X",$D1788-($D1788*TAXAS!$E$20))/6,IF($A1788=TAXAS!$A$21,IF($B1788="PARCELADO ATÉ 6X",$D1788-($D1788*TAXAS!$E$21))/6,IF($A1788=TAXAS!$A$22,IF($B1788="PARCELADO ATÉ 6X",$D1788-($D1788*TAXAS!$E$22))/6,IF($A1788=TAXAS!$A$23,IF($B1788="PARCELADO ATÉ 6X",$D1788-($D1788*TAXAS!$E$23))/6,IF($A1788=TAXAS!$A$24,IF($B1788="PARCELADO ATÉ 6X",$D1788-($D1788*TAXAS!$E$24))/6,IF($A1788=TAXAS!$A$25,IF($B1788="PARCELADO ATÉ 6X",$D1788-($D1788*TAXAS!$E$25))/6,IF($A1788=TAXAS!$A$26,IF($B1788="PARCELADO ATÉ 6X",$D1788-($D1788*TAXAS!$E$26))/6,IF($A1788=TAXAS!$A$27,IF($B1788="PARCELADO ATÉ 6X",$D1788-($D1788*TAXAS!$E$27))/6))))))))))))))))))))))))/1</f>
        <v>0</v>
      </c>
      <c r="I1788" s="9">
        <f>IF($A1788="VISA",IF($B1788="PARCELADO ATÉ 12X",$D1788-(D1788*TAXAS!$F$4))/12,IF($A1788="MASTER",IF($B1788="PARCELADO ATÉ 12X",$D1788-(D1788*TAXAS!$F$5))/12,IF($A1788="ELO",IF($B1788="PARCELADO ATÉ 12X",$D1788-(D1788*TAXAS!$F$6))/12,IF($A1788="HIPERCARD",IF($B1788="PARCELADO ATÉ 12X",$D1788-(D1788*TAXAS!$F$7))/12,IF($A1788="DINERS",IF($B1788="PARCELADO ATÉ 12X",$D1788-(D1788*TAXAS!$F$8))/12,IF($A1788="AMERICA EXPRESS",IF($B1788="PARCELADO ATÉ 12X",$D1788-(D1788*TAXAS!$F$9))/12,IF($A1788=TAXAS!$A$10,IF($B1788="PARCELADO ATÉ 12X",$D1788-($D1788*TAXAS!$F$10))/12,IF($A1788=TAXAS!$A$11,IF($B1788="PARCELADO ATÉ 12X",$D1788-($D1788*TAXAS!$F$11))/12,IF($A1788=TAXAS!$A$12,IF($B1788="PARCELADO ATÉ 12X",$D1788-($D1788*TAXAS!$F$12))/12,IF($A1788=TAXAS!$A$13,IF($B1788="PARCELADO ATÉ 12X",$D1788-($D1788*TAXAS!$F$13))/12,IF($A1788=TAXAS!$A$14,IF($B1788="PARCELADO ATÉ 12X",$D1788-($D1788*TAXAS!$F$14))/12,IF($A1788=TAXAS!$A$15,IF($B1788="PARCELADO ATÉ 12X",$D1788-($D1788*TAXAS!$F$15))/12,IF($A1788=TAXAS!$A$16,IF($B1788="PARCELADO ATÉ 12X",$D1788-($D1788*TAXAS!$F$16))/12,IF($A1788=TAXAS!$A$17,IF($B1788="PARCELADO ATÉ 12X",$D1788-($D1788*TAXAS!$F$17))/12,IF($A1788=TAXAS!$A$18,IF($B1788="PARCELADO ATÉ 12X",$D1788-($D1788*TAXAS!$F$18))/12,IF($A1788=TAXAS!$A$19,IF($B1788="PARCELADO ATÉ 12X",$D1788-($D1788*TAXAS!$F$19))/12,IF($A1788=TAXAS!$A$20,IF($B1788="PARCELADO ATÉ 12X",$D1788-($D1788*TAXAS!$F$20))/12,IF($A1788=TAXAS!$A$21,IF($B1788="PARCELADO ATÉ 12X",$D1788-($D1788*TAXAS!$F$21))/12,IF($A1788=TAXAS!$A$22,IF($B1788="PARCELADO ATÉ 12X",$D1788-($D1788*TAXAS!$F$22))/12,IF($A1788=TAXAS!$A$23,IF($B1788="PARCELADO ATÉ 12X",$D1788-($D1788*TAXAS!$F$23))/12,IF($A1788=TAXAS!$A$24,IF($B1788="PARCELADO ATÉ 12X",$D1788-($D1788*TAXAS!$F$24))/12,IF($A1788=TAXAS!$A$25,IF($B1788="PARCELADO ATÉ 12X",$D1788-($D1788*TAXAS!$F$25))/12,IF($A1788=TAXAS!$A$26,IF($B1788="PARCELADO ATÉ 12X",$D1788-($D1788*TAXAS!$F$26))/12,IF($A1788=TAXAS!$A$27,IF($B1788="PARCELADO ATÉ 12X",$D1788-($D1788*TAXAS!$F$27))/12))))))))))))))))))))))))/1</f>
        <v>0</v>
      </c>
      <c r="J1788" s="8">
        <f t="shared" si="0"/>
        <v>0</v>
      </c>
      <c r="K1788" s="10" t="b">
        <f>IF($B1788="PARCELADO ATÉ 3X",($D1788-($D1788*TAXAS!$D$4))-$J1788)</f>
        <v>0</v>
      </c>
      <c r="L1788" s="10" t="b">
        <f>IF($B1788="PARCELADO ATÉ 6X",($D1788-($D1788*TAXAS!$E$4))-$J1788)</f>
        <v>0</v>
      </c>
      <c r="M1788" s="10" t="b">
        <f>IF($B1788="PARCELADO ATÉ 12X",($D1788-($D1788*TAXAS!$F$4))-$J1788)</f>
        <v>0</v>
      </c>
      <c r="N1788" s="8">
        <f t="shared" si="1"/>
        <v>0</v>
      </c>
      <c r="O1788" s="10">
        <f t="shared" si="2"/>
        <v>0</v>
      </c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</row>
    <row r="1789" spans="1:31" ht="15.75" customHeight="1" x14ac:dyDescent="0.2">
      <c r="A1789" s="3"/>
      <c r="B1789" s="5"/>
      <c r="C1789" s="6"/>
      <c r="D1789" s="42"/>
      <c r="E1789" s="8">
        <f>IF($A1789="VISA",IF($B1789="DÉBITO",$D1789-($D1789*TAXAS!$B$4)),IF($A1789="MASTER",IF($B1789="DÉBITO",$D1789-($D1789*TAXAS!$B$5)),IF($A1789="ELO", IF($B1789="DÉBITO",$D1789-($D1789*TAXAS!$B$6)),IF($A1789="HIPERCARD",IF($B1789="DÉBITO",$D1789-($D1789*TAXAS!$B$7)),IF($A1789="DINERS",IF($B1789="DÉBITO",$D1789-($D1789*TAXAS!$B$8)),IF($A1789="AMERICA EXPRESS",IF($B1789="DÉBITO",$D1789-($D1789*TAXAS!$B$9)),IF($A1789=TAXAS!$A$10,IF($B1789="DÉBITO",$D1789-($D1789*TAXAS!$B$10)), IF($A1789=TAXAS!$A$11,IF($B1789="DÉBITO",$D1789-($D1789*TAXAS!$B$11)), IF($A1789=TAXAS!$A$12,IF($B1789="DÉBITO",$D1789-($D1789*TAXAS!$B$12)), IF($A1789=TAXAS!$A$13,IF($B1789="DÉBITO",$D1789-($D1789*TAXAS!$B$13)), IF($A1789=TAXAS!$A$14,IF($B1789="DÉBITO",$D1789-($D1789*TAXAS!$B$14)), IF($A1789=TAXAS!$A$15,IF($B1789="DÉBITO",$D1789-($D1789*TAXAS!$B$15)), IF($A1789=TAXAS!$A$16,IF($B1789="DÉBITO",$D1789-($D1789*TAXAS!$B$16)), IF($A1789=TAXAS!$A$17,IF($B1789="DÉBITO",$D1789-($D1789*TAXAS!$B$17)), IF($A1789=TAXAS!$A$18,IF($B1789="DÉBITO",$D1789-($D1789*TAXAS!$B$18)), IF($A1789=TAXAS!$A$19,IF($B1789="DÉBITO",$D1789-($D1789*TAXAS!$B$19)), IF($A1789=TAXAS!$A$20,IF($B1789="DÉBITO",$D1789-($D1789*TAXAS!$B$20)), IF($A1789=TAXAS!$A$21,IF($B1789="DÉBITO",$D1789-($D1789*TAXAS!$B$21)), IF($A1789=TAXAS!$A$22,IF($B1789="DÉBITO",$D1789-($D1789*TAXAS!$B$22)), IF($A1789=TAXAS!$A$23,IF($B1789="DÉBITO",$D1789-($D1789*TAXAS!$B$23)), IF($A1789=TAXAS!$A$24,IF($B1789="DÉBITO",$D1789-($D1789*TAXAS!$B$24)), IF($A1789=TAXAS!$A$25,IF($B1789="DÉBITO",$D1789-($D1789*TAXAS!$B$25)), IF($A1789=TAXAS!$A$26,IF($B1789="DÉBITO",$D1789-($D1789*TAXAS!$B$26)), IF($A1789=TAXAS!$A$27,IF($B1789="DÉBITO",$D1789-($D1789*TAXAS!$B$27))))))))))))))))))))))))))/1</f>
        <v>0</v>
      </c>
      <c r="F1789" s="8">
        <f>IF($A1789="VISA",IF($B1789="CRÉDITO",$D1789-($D1789*TAXAS!$C$4)),IF($A1789="MASTER",IF($B1789="CRÉDITO",$D1789-($D1789*TAXAS!$C$5)),IF($A1789="ELO", IF($B1789="CRÉDITO",$D1789-($D1789*TAXAS!$C$6)),IF($A1789="HIPERCARD",IF($B1789="CRÉDITO",$D1789-($D1789*TAXAS!$C$7)),IF($A1789="DINERS",IF($B1789="CRÉDITO",$D1789-($D1789*TAXAS!$C$8)),IF($A1789="AMERICA EXPRESS",IF($B1789="CRÉDITO",$D1789-($D1789*TAXAS!$C$9)),IF($A1789=TAXAS!$A$10,IF($B1789="CRÉDITO",$D1789-($D1789*TAXAS!$C$10)), IF($A1789=TAXAS!$A$11,IF($B1789="CRÉDITO",$D1789-($D1789*TAXAS!$C$11)), IF($A1789=TAXAS!$A$12,IF($B1789="CRÉDITO",$D1789-($D1789*TAXAS!$C$12)), IF($A1789=TAXAS!$A$13,IF($B1789="CRÉDITO",$D1789-($D1789*TAXAS!$C$13)), IF($A1789=TAXAS!$A$14,IF($B1789="CRÉDITO",$D1789-($D1789*TAXAS!$C$14)), IF($A1789=TAXAS!$A$15,IF($B1789="CRÉDITO",$D1789-($D1789*TAXAS!$C$15)), IF($A1789=TAXAS!$A$16,IF($B1789="CRÉDITO",$D1789-($D1789*TAXAS!$C$16)), IF($A1789=TAXAS!$A$17,IF($B1789="CRÉDITO",$D1789-($D1789*TAXAS!$C$17)), IF($A1789=TAXAS!$A$18,IF($B1789="CRÉDITO",$D1789-($D1789*TAXAS!$C$18)), IF($A1789=TAXAS!$A$19,IF($B1789="CRÉDITO",$D1789-($D1789*TAXAS!$C$19)), IF($A1789=TAXAS!$A$20,IF($B1789="CRÉDITO",$D1789-($D1789*TAXAS!$C$20)), IF($A1789=TAXAS!$A$21,IF($B1789="CRÉDITO",$D1789-($D1789*TAXAS!$C$21)), IF($A1789=TAXAS!$A$22,IF($B1789="CRÉDITO",$D1789-($D1789*TAXAS!$C$22)), IF($A1789=TAXAS!$A$23,IF($B1789="CRÉDITO",$D1789-($D1789*TAXAS!$C$23)), IF($A1789=TAXAS!$A$24,IF($B1789="CRÉDITO",$D1789-($D1789*TAXAS!$C$24)), IF($A1789=TAXAS!$A$25,IF($B1789="CRÉDITO",$D1789-($D1789*TAXAS!$C$25)), IF($A1789=TAXAS!$A$26,IF($B1789="CRÉDITO",$D1789-($D1789*TAXAS!$C$26)), IF($A1789=TAXAS!$A$27,IF($B1789="CRÉDITO",$D1789-($D1789*TAXAS!$C$27))))))))))))))))))))))))))/1</f>
        <v>0</v>
      </c>
      <c r="G1789" s="9">
        <f>IF($A1789="VISA",IF($B1789="PARCELADO ATÉ 3X",$D1789-(D1789*TAXAS!$D$4))/3,IF($A1789="MASTER",IF($B1789="PARCELADO ATÉ 3X",$D1789-(D1789*TAXAS!$D$5))/3,IF($A1789="ELO",IF($B1789="PARCELADO ATÉ 3X",$D1789-(D1789*TAXAS!$D$6))/3,IF($A1789="HIPERCARD",IF($B1789="PARCELADO ATÉ 3X",$D1789-(D1789*TAXAS!$D$7))/3,IF($A1789="DINERS",IF($B1789="PARCELADO ATÉ 3X",$D1789-(D1789*TAXAS!$D$8))/3,IF($A1789="AMERICA EXPRESS",IF($B1789="PARCELADO ATÉ 3X",$D1789-(D1789*TAXAS!$D$9))/3,IF($A1789=TAXAS!$A$10,IF($B1789="PARCELADO ATÉ 3X",$D1789-($D1789*TAXAS!$D$10))/3,IF($A1789=TAXAS!$A$11,IF($B1789="PARCELADO ATÉ 3X",$D1789-($D1789*TAXAS!$D$11))/3,IF($A1789=TAXAS!$A$12,IF($B1789="PARCELADO ATÉ 3X",$D1789-($D1789*TAXAS!$D$12))/3,IF($A1789=TAXAS!$A$13,IF($B1789="PARCELADO ATÉ 3X",$D1789-($D1789*TAXAS!$D$13))/3,IF($A1789=TAXAS!$A$14,IF($B1789="PARCELADO ATÉ 3X",$D1789-($D1789*TAXAS!$D$14))/3,IF($A1789=TAXAS!$A$15,IF($B1789="PARCELADO ATÉ 3X",$D1789-($D1789*TAXAS!$D$15))/3,IF($A1789=TAXAS!$A$16,IF($B1789="PARCELADO ATÉ 3X",$D1789-($D1789*TAXAS!$D$16))/3,IF($A1789=TAXAS!$A$17,IF($B1789="PARCELADO ATÉ 3X",$D1789-($D1789*TAXAS!$D$17))/3,IF($A1789=TAXAS!$A$18,IF($B1789="PARCELADO ATÉ 3X",$D1789-($D1789*TAXAS!$D$18))/3,IF($A1789=TAXAS!$A$19,IF($B1789="PARCELADO ATÉ 3X",$D1789-($D1789*TAXAS!$D$19))/3,IF($A1789=TAXAS!$A$20,IF($B1789="PARCELADO ATÉ 3X",$D1789-($D1789*TAXAS!$D$20))/3,IF($A1789=TAXAS!$A$21,IF($B1789="PARCELADO ATÉ 3X",$D1789-($D1789*TAXAS!$D$21))/3,IF($A1789=TAXAS!$A$22,IF($B1789="PARCELADO ATÉ 3X",$D1789-($D1789*TAXAS!$D$22))/3,IF($A1789=TAXAS!$A$23,IF($B1789="PARCELADO ATÉ 3X",$D1789-($D1789*TAXAS!$D$23))/3,IF($A1789=TAXAS!$A$24,IF($B1789="PARCELADO ATÉ 3X",$D1789-($D1789*TAXAS!$D$24))/3,IF($A1789=TAXAS!$A$25,IF($B1789="PARCELADO ATÉ 3X",$D1789-($D1789*TAXAS!$D$25))/3,IF($A1789=TAXAS!$A$26,IF($B1789="PARCELADO ATÉ 3X",$D1789-($D1789*TAXAS!$D$26))/3,IF($A1789=TAXAS!$A$27,IF($B1789="PARCELADO ATÉ 3X",$D1789-($D1789*TAXAS!$D$27))/3))))))))))))))))))))))))/1</f>
        <v>0</v>
      </c>
      <c r="H1789" s="9">
        <f>IF($A1789="VISA",IF($B1789="PARCELADO ATÉ 6X",$D1789-(D1789*TAXAS!$E$4))/6,IF($A1789="MASTER",IF($B1789="PARCELADO ATÉ 6X",$D1789-(D1789*TAXAS!$E$5))/6,IF($A1789="ELO",IF($B1789="PARCELADO ATÉ 6X",$D1789-(D1789*TAXAS!$E$6))/6,IF($A1789="HIPERCARD",IF($B1789="PARCELADO ATÉ 6X",$D1789-(D1789*TAXAS!$E$7))/6,IF($A1789="DINERS",IF($B1789="PARCELADO ATÉ 6X",$D1789-(D1789*TAXAS!$E$8))/6,IF($A1789="AMERICA EXPRESS",IF($B1789="PARCELADO ATÉ 6X",$D1789-(D1789*TAXAS!$E$9))/6,IF($A1789=TAXAS!$A$10,IF($B1789="PARCELADO ATÉ 6X",$D1789-($D1789*TAXAS!$E$10))/6,IF($A1789=TAXAS!$A$11,IF($B1789="PARCELADO ATÉ 6X",$D1789-($D1789*TAXAS!$E$11))/6,IF($A1789=TAXAS!$A$12,IF($B1789="PARCELADO ATÉ 6X",$D1789-($D1789*TAXAS!$E$12))/6,IF($A1789=TAXAS!$A$13,IF($B1789="PARCELADO ATÉ 6X",$D1789-($D1789*TAXAS!$E$13))/6,IF($A1789=TAXAS!$A$14,IF($B1789="PARCELADO ATÉ 6X",$D1789-($D1789*TAXAS!$E$14))/6,IF($A1789=TAXAS!$A$15,IF($B1789="PARCELADO ATÉ 6X",$D1789-($D1789*TAXAS!$E$15))/6,IF($A1789=TAXAS!$A$16,IF($B1789="PARCELADO ATÉ 6X",$D1789-($D1789*TAXAS!$E$16))/6,IF($A1789=TAXAS!$A$17,IF($B1789="PARCELADO ATÉ 6X",$D1789-($D1789*TAXAS!$E$17))/6,IF($A1789=TAXAS!$A$18,IF($B1789="PARCELADO ATÉ 6X",$D1789-($D1789*TAXAS!$E$18))/6,IF($A1789=TAXAS!$A$19,IF($B1789="PARCELADO ATÉ 6X",$D1789-($D1789*TAXAS!$E$19))/6,IF($A1789=TAXAS!$A$20,IF($B1789="PARCELADO ATÉ 6X",$D1789-($D1789*TAXAS!$E$20))/6,IF($A1789=TAXAS!$A$21,IF($B1789="PARCELADO ATÉ 6X",$D1789-($D1789*TAXAS!$E$21))/6,IF($A1789=TAXAS!$A$22,IF($B1789="PARCELADO ATÉ 6X",$D1789-($D1789*TAXAS!$E$22))/6,IF($A1789=TAXAS!$A$23,IF($B1789="PARCELADO ATÉ 6X",$D1789-($D1789*TAXAS!$E$23))/6,IF($A1789=TAXAS!$A$24,IF($B1789="PARCELADO ATÉ 6X",$D1789-($D1789*TAXAS!$E$24))/6,IF($A1789=TAXAS!$A$25,IF($B1789="PARCELADO ATÉ 6X",$D1789-($D1789*TAXAS!$E$25))/6,IF($A1789=TAXAS!$A$26,IF($B1789="PARCELADO ATÉ 6X",$D1789-($D1789*TAXAS!$E$26))/6,IF($A1789=TAXAS!$A$27,IF($B1789="PARCELADO ATÉ 6X",$D1789-($D1789*TAXAS!$E$27))/6))))))))))))))))))))))))/1</f>
        <v>0</v>
      </c>
      <c r="I1789" s="9">
        <f>IF($A1789="VISA",IF($B1789="PARCELADO ATÉ 12X",$D1789-(D1789*TAXAS!$F$4))/12,IF($A1789="MASTER",IF($B1789="PARCELADO ATÉ 12X",$D1789-(D1789*TAXAS!$F$5))/12,IF($A1789="ELO",IF($B1789="PARCELADO ATÉ 12X",$D1789-(D1789*TAXAS!$F$6))/12,IF($A1789="HIPERCARD",IF($B1789="PARCELADO ATÉ 12X",$D1789-(D1789*TAXAS!$F$7))/12,IF($A1789="DINERS",IF($B1789="PARCELADO ATÉ 12X",$D1789-(D1789*TAXAS!$F$8))/12,IF($A1789="AMERICA EXPRESS",IF($B1789="PARCELADO ATÉ 12X",$D1789-(D1789*TAXAS!$F$9))/12,IF($A1789=TAXAS!$A$10,IF($B1789="PARCELADO ATÉ 12X",$D1789-($D1789*TAXAS!$F$10))/12,IF($A1789=TAXAS!$A$11,IF($B1789="PARCELADO ATÉ 12X",$D1789-($D1789*TAXAS!$F$11))/12,IF($A1789=TAXAS!$A$12,IF($B1789="PARCELADO ATÉ 12X",$D1789-($D1789*TAXAS!$F$12))/12,IF($A1789=TAXAS!$A$13,IF($B1789="PARCELADO ATÉ 12X",$D1789-($D1789*TAXAS!$F$13))/12,IF($A1789=TAXAS!$A$14,IF($B1789="PARCELADO ATÉ 12X",$D1789-($D1789*TAXAS!$F$14))/12,IF($A1789=TAXAS!$A$15,IF($B1789="PARCELADO ATÉ 12X",$D1789-($D1789*TAXAS!$F$15))/12,IF($A1789=TAXAS!$A$16,IF($B1789="PARCELADO ATÉ 12X",$D1789-($D1789*TAXAS!$F$16))/12,IF($A1789=TAXAS!$A$17,IF($B1789="PARCELADO ATÉ 12X",$D1789-($D1789*TAXAS!$F$17))/12,IF($A1789=TAXAS!$A$18,IF($B1789="PARCELADO ATÉ 12X",$D1789-($D1789*TAXAS!$F$18))/12,IF($A1789=TAXAS!$A$19,IF($B1789="PARCELADO ATÉ 12X",$D1789-($D1789*TAXAS!$F$19))/12,IF($A1789=TAXAS!$A$20,IF($B1789="PARCELADO ATÉ 12X",$D1789-($D1789*TAXAS!$F$20))/12,IF($A1789=TAXAS!$A$21,IF($B1789="PARCELADO ATÉ 12X",$D1789-($D1789*TAXAS!$F$21))/12,IF($A1789=TAXAS!$A$22,IF($B1789="PARCELADO ATÉ 12X",$D1789-($D1789*TAXAS!$F$22))/12,IF($A1789=TAXAS!$A$23,IF($B1789="PARCELADO ATÉ 12X",$D1789-($D1789*TAXAS!$F$23))/12,IF($A1789=TAXAS!$A$24,IF($B1789="PARCELADO ATÉ 12X",$D1789-($D1789*TAXAS!$F$24))/12,IF($A1789=TAXAS!$A$25,IF($B1789="PARCELADO ATÉ 12X",$D1789-($D1789*TAXAS!$F$25))/12,IF($A1789=TAXAS!$A$26,IF($B1789="PARCELADO ATÉ 12X",$D1789-($D1789*TAXAS!$F$26))/12,IF($A1789=TAXAS!$A$27,IF($B1789="PARCELADO ATÉ 12X",$D1789-($D1789*TAXAS!$F$27))/12))))))))))))))))))))))))/1</f>
        <v>0</v>
      </c>
      <c r="J1789" s="8">
        <f t="shared" si="0"/>
        <v>0</v>
      </c>
      <c r="K1789" s="10" t="b">
        <f>IF($B1789="PARCELADO ATÉ 3X",($D1789-($D1789*TAXAS!$D$4))-$J1789)</f>
        <v>0</v>
      </c>
      <c r="L1789" s="10" t="b">
        <f>IF($B1789="PARCELADO ATÉ 6X",($D1789-($D1789*TAXAS!$E$4))-$J1789)</f>
        <v>0</v>
      </c>
      <c r="M1789" s="10" t="b">
        <f>IF($B1789="PARCELADO ATÉ 12X",($D1789-($D1789*TAXAS!$F$4))-$J1789)</f>
        <v>0</v>
      </c>
      <c r="N1789" s="8">
        <f t="shared" si="1"/>
        <v>0</v>
      </c>
      <c r="O1789" s="10">
        <f t="shared" si="2"/>
        <v>0</v>
      </c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</row>
    <row r="1790" spans="1:31" ht="15.75" customHeight="1" x14ac:dyDescent="0.2">
      <c r="A1790" s="3"/>
      <c r="B1790" s="5"/>
      <c r="C1790" s="6"/>
      <c r="D1790" s="42"/>
      <c r="E1790" s="8">
        <f>IF($A1790="VISA",IF($B1790="DÉBITO",$D1790-($D1790*TAXAS!$B$4)),IF($A1790="MASTER",IF($B1790="DÉBITO",$D1790-($D1790*TAXAS!$B$5)),IF($A1790="ELO", IF($B1790="DÉBITO",$D1790-($D1790*TAXAS!$B$6)),IF($A1790="HIPERCARD",IF($B1790="DÉBITO",$D1790-($D1790*TAXAS!$B$7)),IF($A1790="DINERS",IF($B1790="DÉBITO",$D1790-($D1790*TAXAS!$B$8)),IF($A1790="AMERICA EXPRESS",IF($B1790="DÉBITO",$D1790-($D1790*TAXAS!$B$9)),IF($A1790=TAXAS!$A$10,IF($B1790="DÉBITO",$D1790-($D1790*TAXAS!$B$10)), IF($A1790=TAXAS!$A$11,IF($B1790="DÉBITO",$D1790-($D1790*TAXAS!$B$11)), IF($A1790=TAXAS!$A$12,IF($B1790="DÉBITO",$D1790-($D1790*TAXAS!$B$12)), IF($A1790=TAXAS!$A$13,IF($B1790="DÉBITO",$D1790-($D1790*TAXAS!$B$13)), IF($A1790=TAXAS!$A$14,IF($B1790="DÉBITO",$D1790-($D1790*TAXAS!$B$14)), IF($A1790=TAXAS!$A$15,IF($B1790="DÉBITO",$D1790-($D1790*TAXAS!$B$15)), IF($A1790=TAXAS!$A$16,IF($B1790="DÉBITO",$D1790-($D1790*TAXAS!$B$16)), IF($A1790=TAXAS!$A$17,IF($B1790="DÉBITO",$D1790-($D1790*TAXAS!$B$17)), IF($A1790=TAXAS!$A$18,IF($B1790="DÉBITO",$D1790-($D1790*TAXAS!$B$18)), IF($A1790=TAXAS!$A$19,IF($B1790="DÉBITO",$D1790-($D1790*TAXAS!$B$19)), IF($A1790=TAXAS!$A$20,IF($B1790="DÉBITO",$D1790-($D1790*TAXAS!$B$20)), IF($A1790=TAXAS!$A$21,IF($B1790="DÉBITO",$D1790-($D1790*TAXAS!$B$21)), IF($A1790=TAXAS!$A$22,IF($B1790="DÉBITO",$D1790-($D1790*TAXAS!$B$22)), IF($A1790=TAXAS!$A$23,IF($B1790="DÉBITO",$D1790-($D1790*TAXAS!$B$23)), IF($A1790=TAXAS!$A$24,IF($B1790="DÉBITO",$D1790-($D1790*TAXAS!$B$24)), IF($A1790=TAXAS!$A$25,IF($B1790="DÉBITO",$D1790-($D1790*TAXAS!$B$25)), IF($A1790=TAXAS!$A$26,IF($B1790="DÉBITO",$D1790-($D1790*TAXAS!$B$26)), IF($A1790=TAXAS!$A$27,IF($B1790="DÉBITO",$D1790-($D1790*TAXAS!$B$27))))))))))))))))))))))))))/1</f>
        <v>0</v>
      </c>
      <c r="F1790" s="8">
        <f>IF($A1790="VISA",IF($B1790="CRÉDITO",$D1790-($D1790*TAXAS!$C$4)),IF($A1790="MASTER",IF($B1790="CRÉDITO",$D1790-($D1790*TAXAS!$C$5)),IF($A1790="ELO", IF($B1790="CRÉDITO",$D1790-($D1790*TAXAS!$C$6)),IF($A1790="HIPERCARD",IF($B1790="CRÉDITO",$D1790-($D1790*TAXAS!$C$7)),IF($A1790="DINERS",IF($B1790="CRÉDITO",$D1790-($D1790*TAXAS!$C$8)),IF($A1790="AMERICA EXPRESS",IF($B1790="CRÉDITO",$D1790-($D1790*TAXAS!$C$9)),IF($A1790=TAXAS!$A$10,IF($B1790="CRÉDITO",$D1790-($D1790*TAXAS!$C$10)), IF($A1790=TAXAS!$A$11,IF($B1790="CRÉDITO",$D1790-($D1790*TAXAS!$C$11)), IF($A1790=TAXAS!$A$12,IF($B1790="CRÉDITO",$D1790-($D1790*TAXAS!$C$12)), IF($A1790=TAXAS!$A$13,IF($B1790="CRÉDITO",$D1790-($D1790*TAXAS!$C$13)), IF($A1790=TAXAS!$A$14,IF($B1790="CRÉDITO",$D1790-($D1790*TAXAS!$C$14)), IF($A1790=TAXAS!$A$15,IF($B1790="CRÉDITO",$D1790-($D1790*TAXAS!$C$15)), IF($A1790=TAXAS!$A$16,IF($B1790="CRÉDITO",$D1790-($D1790*TAXAS!$C$16)), IF($A1790=TAXAS!$A$17,IF($B1790="CRÉDITO",$D1790-($D1790*TAXAS!$C$17)), IF($A1790=TAXAS!$A$18,IF($B1790="CRÉDITO",$D1790-($D1790*TAXAS!$C$18)), IF($A1790=TAXAS!$A$19,IF($B1790="CRÉDITO",$D1790-($D1790*TAXAS!$C$19)), IF($A1790=TAXAS!$A$20,IF($B1790="CRÉDITO",$D1790-($D1790*TAXAS!$C$20)), IF($A1790=TAXAS!$A$21,IF($B1790="CRÉDITO",$D1790-($D1790*TAXAS!$C$21)), IF($A1790=TAXAS!$A$22,IF($B1790="CRÉDITO",$D1790-($D1790*TAXAS!$C$22)), IF($A1790=TAXAS!$A$23,IF($B1790="CRÉDITO",$D1790-($D1790*TAXAS!$C$23)), IF($A1790=TAXAS!$A$24,IF($B1790="CRÉDITO",$D1790-($D1790*TAXAS!$C$24)), IF($A1790=TAXAS!$A$25,IF($B1790="CRÉDITO",$D1790-($D1790*TAXAS!$C$25)), IF($A1790=TAXAS!$A$26,IF($B1790="CRÉDITO",$D1790-($D1790*TAXAS!$C$26)), IF($A1790=TAXAS!$A$27,IF($B1790="CRÉDITO",$D1790-($D1790*TAXAS!$C$27))))))))))))))))))))))))))/1</f>
        <v>0</v>
      </c>
      <c r="G1790" s="9">
        <f>IF($A1790="VISA",IF($B1790="PARCELADO ATÉ 3X",$D1790-(D1790*TAXAS!$D$4))/3,IF($A1790="MASTER",IF($B1790="PARCELADO ATÉ 3X",$D1790-(D1790*TAXAS!$D$5))/3,IF($A1790="ELO",IF($B1790="PARCELADO ATÉ 3X",$D1790-(D1790*TAXAS!$D$6))/3,IF($A1790="HIPERCARD",IF($B1790="PARCELADO ATÉ 3X",$D1790-(D1790*TAXAS!$D$7))/3,IF($A1790="DINERS",IF($B1790="PARCELADO ATÉ 3X",$D1790-(D1790*TAXAS!$D$8))/3,IF($A1790="AMERICA EXPRESS",IF($B1790="PARCELADO ATÉ 3X",$D1790-(D1790*TAXAS!$D$9))/3,IF($A1790=TAXAS!$A$10,IF($B1790="PARCELADO ATÉ 3X",$D1790-($D1790*TAXAS!$D$10))/3,IF($A1790=TAXAS!$A$11,IF($B1790="PARCELADO ATÉ 3X",$D1790-($D1790*TAXAS!$D$11))/3,IF($A1790=TAXAS!$A$12,IF($B1790="PARCELADO ATÉ 3X",$D1790-($D1790*TAXAS!$D$12))/3,IF($A1790=TAXAS!$A$13,IF($B1790="PARCELADO ATÉ 3X",$D1790-($D1790*TAXAS!$D$13))/3,IF($A1790=TAXAS!$A$14,IF($B1790="PARCELADO ATÉ 3X",$D1790-($D1790*TAXAS!$D$14))/3,IF($A1790=TAXAS!$A$15,IF($B1790="PARCELADO ATÉ 3X",$D1790-($D1790*TAXAS!$D$15))/3,IF($A1790=TAXAS!$A$16,IF($B1790="PARCELADO ATÉ 3X",$D1790-($D1790*TAXAS!$D$16))/3,IF($A1790=TAXAS!$A$17,IF($B1790="PARCELADO ATÉ 3X",$D1790-($D1790*TAXAS!$D$17))/3,IF($A1790=TAXAS!$A$18,IF($B1790="PARCELADO ATÉ 3X",$D1790-($D1790*TAXAS!$D$18))/3,IF($A1790=TAXAS!$A$19,IF($B1790="PARCELADO ATÉ 3X",$D1790-($D1790*TAXAS!$D$19))/3,IF($A1790=TAXAS!$A$20,IF($B1790="PARCELADO ATÉ 3X",$D1790-($D1790*TAXAS!$D$20))/3,IF($A1790=TAXAS!$A$21,IF($B1790="PARCELADO ATÉ 3X",$D1790-($D1790*TAXAS!$D$21))/3,IF($A1790=TAXAS!$A$22,IF($B1790="PARCELADO ATÉ 3X",$D1790-($D1790*TAXAS!$D$22))/3,IF($A1790=TAXAS!$A$23,IF($B1790="PARCELADO ATÉ 3X",$D1790-($D1790*TAXAS!$D$23))/3,IF($A1790=TAXAS!$A$24,IF($B1790="PARCELADO ATÉ 3X",$D1790-($D1790*TAXAS!$D$24))/3,IF($A1790=TAXAS!$A$25,IF($B1790="PARCELADO ATÉ 3X",$D1790-($D1790*TAXAS!$D$25))/3,IF($A1790=TAXAS!$A$26,IF($B1790="PARCELADO ATÉ 3X",$D1790-($D1790*TAXAS!$D$26))/3,IF($A1790=TAXAS!$A$27,IF($B1790="PARCELADO ATÉ 3X",$D1790-($D1790*TAXAS!$D$27))/3))))))))))))))))))))))))/1</f>
        <v>0</v>
      </c>
      <c r="H1790" s="9">
        <f>IF($A1790="VISA",IF($B1790="PARCELADO ATÉ 6X",$D1790-(D1790*TAXAS!$E$4))/6,IF($A1790="MASTER",IF($B1790="PARCELADO ATÉ 6X",$D1790-(D1790*TAXAS!$E$5))/6,IF($A1790="ELO",IF($B1790="PARCELADO ATÉ 6X",$D1790-(D1790*TAXAS!$E$6))/6,IF($A1790="HIPERCARD",IF($B1790="PARCELADO ATÉ 6X",$D1790-(D1790*TAXAS!$E$7))/6,IF($A1790="DINERS",IF($B1790="PARCELADO ATÉ 6X",$D1790-(D1790*TAXAS!$E$8))/6,IF($A1790="AMERICA EXPRESS",IF($B1790="PARCELADO ATÉ 6X",$D1790-(D1790*TAXAS!$E$9))/6,IF($A1790=TAXAS!$A$10,IF($B1790="PARCELADO ATÉ 6X",$D1790-($D1790*TAXAS!$E$10))/6,IF($A1790=TAXAS!$A$11,IF($B1790="PARCELADO ATÉ 6X",$D1790-($D1790*TAXAS!$E$11))/6,IF($A1790=TAXAS!$A$12,IF($B1790="PARCELADO ATÉ 6X",$D1790-($D1790*TAXAS!$E$12))/6,IF($A1790=TAXAS!$A$13,IF($B1790="PARCELADO ATÉ 6X",$D1790-($D1790*TAXAS!$E$13))/6,IF($A1790=TAXAS!$A$14,IF($B1790="PARCELADO ATÉ 6X",$D1790-($D1790*TAXAS!$E$14))/6,IF($A1790=TAXAS!$A$15,IF($B1790="PARCELADO ATÉ 6X",$D1790-($D1790*TAXAS!$E$15))/6,IF($A1790=TAXAS!$A$16,IF($B1790="PARCELADO ATÉ 6X",$D1790-($D1790*TAXAS!$E$16))/6,IF($A1790=TAXAS!$A$17,IF($B1790="PARCELADO ATÉ 6X",$D1790-($D1790*TAXAS!$E$17))/6,IF($A1790=TAXAS!$A$18,IF($B1790="PARCELADO ATÉ 6X",$D1790-($D1790*TAXAS!$E$18))/6,IF($A1790=TAXAS!$A$19,IF($B1790="PARCELADO ATÉ 6X",$D1790-($D1790*TAXAS!$E$19))/6,IF($A1790=TAXAS!$A$20,IF($B1790="PARCELADO ATÉ 6X",$D1790-($D1790*TAXAS!$E$20))/6,IF($A1790=TAXAS!$A$21,IF($B1790="PARCELADO ATÉ 6X",$D1790-($D1790*TAXAS!$E$21))/6,IF($A1790=TAXAS!$A$22,IF($B1790="PARCELADO ATÉ 6X",$D1790-($D1790*TAXAS!$E$22))/6,IF($A1790=TAXAS!$A$23,IF($B1790="PARCELADO ATÉ 6X",$D1790-($D1790*TAXAS!$E$23))/6,IF($A1790=TAXAS!$A$24,IF($B1790="PARCELADO ATÉ 6X",$D1790-($D1790*TAXAS!$E$24))/6,IF($A1790=TAXAS!$A$25,IF($B1790="PARCELADO ATÉ 6X",$D1790-($D1790*TAXAS!$E$25))/6,IF($A1790=TAXAS!$A$26,IF($B1790="PARCELADO ATÉ 6X",$D1790-($D1790*TAXAS!$E$26))/6,IF($A1790=TAXAS!$A$27,IF($B1790="PARCELADO ATÉ 6X",$D1790-($D1790*TAXAS!$E$27))/6))))))))))))))))))))))))/1</f>
        <v>0</v>
      </c>
      <c r="I1790" s="9">
        <f>IF($A1790="VISA",IF($B1790="PARCELADO ATÉ 12X",$D1790-(D1790*TAXAS!$F$4))/12,IF($A1790="MASTER",IF($B1790="PARCELADO ATÉ 12X",$D1790-(D1790*TAXAS!$F$5))/12,IF($A1790="ELO",IF($B1790="PARCELADO ATÉ 12X",$D1790-(D1790*TAXAS!$F$6))/12,IF($A1790="HIPERCARD",IF($B1790="PARCELADO ATÉ 12X",$D1790-(D1790*TAXAS!$F$7))/12,IF($A1790="DINERS",IF($B1790="PARCELADO ATÉ 12X",$D1790-(D1790*TAXAS!$F$8))/12,IF($A1790="AMERICA EXPRESS",IF($B1790="PARCELADO ATÉ 12X",$D1790-(D1790*TAXAS!$F$9))/12,IF($A1790=TAXAS!$A$10,IF($B1790="PARCELADO ATÉ 12X",$D1790-($D1790*TAXAS!$F$10))/12,IF($A1790=TAXAS!$A$11,IF($B1790="PARCELADO ATÉ 12X",$D1790-($D1790*TAXAS!$F$11))/12,IF($A1790=TAXAS!$A$12,IF($B1790="PARCELADO ATÉ 12X",$D1790-($D1790*TAXAS!$F$12))/12,IF($A1790=TAXAS!$A$13,IF($B1790="PARCELADO ATÉ 12X",$D1790-($D1790*TAXAS!$F$13))/12,IF($A1790=TAXAS!$A$14,IF($B1790="PARCELADO ATÉ 12X",$D1790-($D1790*TAXAS!$F$14))/12,IF($A1790=TAXAS!$A$15,IF($B1790="PARCELADO ATÉ 12X",$D1790-($D1790*TAXAS!$F$15))/12,IF($A1790=TAXAS!$A$16,IF($B1790="PARCELADO ATÉ 12X",$D1790-($D1790*TAXAS!$F$16))/12,IF($A1790=TAXAS!$A$17,IF($B1790="PARCELADO ATÉ 12X",$D1790-($D1790*TAXAS!$F$17))/12,IF($A1790=TAXAS!$A$18,IF($B1790="PARCELADO ATÉ 12X",$D1790-($D1790*TAXAS!$F$18))/12,IF($A1790=TAXAS!$A$19,IF($B1790="PARCELADO ATÉ 12X",$D1790-($D1790*TAXAS!$F$19))/12,IF($A1790=TAXAS!$A$20,IF($B1790="PARCELADO ATÉ 12X",$D1790-($D1790*TAXAS!$F$20))/12,IF($A1790=TAXAS!$A$21,IF($B1790="PARCELADO ATÉ 12X",$D1790-($D1790*TAXAS!$F$21))/12,IF($A1790=TAXAS!$A$22,IF($B1790="PARCELADO ATÉ 12X",$D1790-($D1790*TAXAS!$F$22))/12,IF($A1790=TAXAS!$A$23,IF($B1790="PARCELADO ATÉ 12X",$D1790-($D1790*TAXAS!$F$23))/12,IF($A1790=TAXAS!$A$24,IF($B1790="PARCELADO ATÉ 12X",$D1790-($D1790*TAXAS!$F$24))/12,IF($A1790=TAXAS!$A$25,IF($B1790="PARCELADO ATÉ 12X",$D1790-($D1790*TAXAS!$F$25))/12,IF($A1790=TAXAS!$A$26,IF($B1790="PARCELADO ATÉ 12X",$D1790-($D1790*TAXAS!$F$26))/12,IF($A1790=TAXAS!$A$27,IF($B1790="PARCELADO ATÉ 12X",$D1790-($D1790*TAXAS!$F$27))/12))))))))))))))))))))))))/1</f>
        <v>0</v>
      </c>
      <c r="J1790" s="8">
        <f t="shared" si="0"/>
        <v>0</v>
      </c>
      <c r="K1790" s="10" t="b">
        <f>IF($B1790="PARCELADO ATÉ 3X",($D1790-($D1790*TAXAS!$D$4))-$J1790)</f>
        <v>0</v>
      </c>
      <c r="L1790" s="10" t="b">
        <f>IF($B1790="PARCELADO ATÉ 6X",($D1790-($D1790*TAXAS!$E$4))-$J1790)</f>
        <v>0</v>
      </c>
      <c r="M1790" s="10" t="b">
        <f>IF($B1790="PARCELADO ATÉ 12X",($D1790-($D1790*TAXAS!$F$4))-$J1790)</f>
        <v>0</v>
      </c>
      <c r="N1790" s="8">
        <f t="shared" si="1"/>
        <v>0</v>
      </c>
      <c r="O1790" s="10">
        <f t="shared" si="2"/>
        <v>0</v>
      </c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</row>
    <row r="1791" spans="1:31" ht="15.75" customHeight="1" x14ac:dyDescent="0.2">
      <c r="A1791" s="3"/>
      <c r="B1791" s="5"/>
      <c r="C1791" s="6"/>
      <c r="D1791" s="42"/>
      <c r="E1791" s="8">
        <f>IF($A1791="VISA",IF($B1791="DÉBITO",$D1791-($D1791*TAXAS!$B$4)),IF($A1791="MASTER",IF($B1791="DÉBITO",$D1791-($D1791*TAXAS!$B$5)),IF($A1791="ELO", IF($B1791="DÉBITO",$D1791-($D1791*TAXAS!$B$6)),IF($A1791="HIPERCARD",IF($B1791="DÉBITO",$D1791-($D1791*TAXAS!$B$7)),IF($A1791="DINERS",IF($B1791="DÉBITO",$D1791-($D1791*TAXAS!$B$8)),IF($A1791="AMERICA EXPRESS",IF($B1791="DÉBITO",$D1791-($D1791*TAXAS!$B$9)),IF($A1791=TAXAS!$A$10,IF($B1791="DÉBITO",$D1791-($D1791*TAXAS!$B$10)), IF($A1791=TAXAS!$A$11,IF($B1791="DÉBITO",$D1791-($D1791*TAXAS!$B$11)), IF($A1791=TAXAS!$A$12,IF($B1791="DÉBITO",$D1791-($D1791*TAXAS!$B$12)), IF($A1791=TAXAS!$A$13,IF($B1791="DÉBITO",$D1791-($D1791*TAXAS!$B$13)), IF($A1791=TAXAS!$A$14,IF($B1791="DÉBITO",$D1791-($D1791*TAXAS!$B$14)), IF($A1791=TAXAS!$A$15,IF($B1791="DÉBITO",$D1791-($D1791*TAXAS!$B$15)), IF($A1791=TAXAS!$A$16,IF($B1791="DÉBITO",$D1791-($D1791*TAXAS!$B$16)), IF($A1791=TAXAS!$A$17,IF($B1791="DÉBITO",$D1791-($D1791*TAXAS!$B$17)), IF($A1791=TAXAS!$A$18,IF($B1791="DÉBITO",$D1791-($D1791*TAXAS!$B$18)), IF($A1791=TAXAS!$A$19,IF($B1791="DÉBITO",$D1791-($D1791*TAXAS!$B$19)), IF($A1791=TAXAS!$A$20,IF($B1791="DÉBITO",$D1791-($D1791*TAXAS!$B$20)), IF($A1791=TAXAS!$A$21,IF($B1791="DÉBITO",$D1791-($D1791*TAXAS!$B$21)), IF($A1791=TAXAS!$A$22,IF($B1791="DÉBITO",$D1791-($D1791*TAXAS!$B$22)), IF($A1791=TAXAS!$A$23,IF($B1791="DÉBITO",$D1791-($D1791*TAXAS!$B$23)), IF($A1791=TAXAS!$A$24,IF($B1791="DÉBITO",$D1791-($D1791*TAXAS!$B$24)), IF($A1791=TAXAS!$A$25,IF($B1791="DÉBITO",$D1791-($D1791*TAXAS!$B$25)), IF($A1791=TAXAS!$A$26,IF($B1791="DÉBITO",$D1791-($D1791*TAXAS!$B$26)), IF($A1791=TAXAS!$A$27,IF($B1791="DÉBITO",$D1791-($D1791*TAXAS!$B$27))))))))))))))))))))))))))/1</f>
        <v>0</v>
      </c>
      <c r="F1791" s="8">
        <f>IF($A1791="VISA",IF($B1791="CRÉDITO",$D1791-($D1791*TAXAS!$C$4)),IF($A1791="MASTER",IF($B1791="CRÉDITO",$D1791-($D1791*TAXAS!$C$5)),IF($A1791="ELO", IF($B1791="CRÉDITO",$D1791-($D1791*TAXAS!$C$6)),IF($A1791="HIPERCARD",IF($B1791="CRÉDITO",$D1791-($D1791*TAXAS!$C$7)),IF($A1791="DINERS",IF($B1791="CRÉDITO",$D1791-($D1791*TAXAS!$C$8)),IF($A1791="AMERICA EXPRESS",IF($B1791="CRÉDITO",$D1791-($D1791*TAXAS!$C$9)),IF($A1791=TAXAS!$A$10,IF($B1791="CRÉDITO",$D1791-($D1791*TAXAS!$C$10)), IF($A1791=TAXAS!$A$11,IF($B1791="CRÉDITO",$D1791-($D1791*TAXAS!$C$11)), IF($A1791=TAXAS!$A$12,IF($B1791="CRÉDITO",$D1791-($D1791*TAXAS!$C$12)), IF($A1791=TAXAS!$A$13,IF($B1791="CRÉDITO",$D1791-($D1791*TAXAS!$C$13)), IF($A1791=TAXAS!$A$14,IF($B1791="CRÉDITO",$D1791-($D1791*TAXAS!$C$14)), IF($A1791=TAXAS!$A$15,IF($B1791="CRÉDITO",$D1791-($D1791*TAXAS!$C$15)), IF($A1791=TAXAS!$A$16,IF($B1791="CRÉDITO",$D1791-($D1791*TAXAS!$C$16)), IF($A1791=TAXAS!$A$17,IF($B1791="CRÉDITO",$D1791-($D1791*TAXAS!$C$17)), IF($A1791=TAXAS!$A$18,IF($B1791="CRÉDITO",$D1791-($D1791*TAXAS!$C$18)), IF($A1791=TAXAS!$A$19,IF($B1791="CRÉDITO",$D1791-($D1791*TAXAS!$C$19)), IF($A1791=TAXAS!$A$20,IF($B1791="CRÉDITO",$D1791-($D1791*TAXAS!$C$20)), IF($A1791=TAXAS!$A$21,IF($B1791="CRÉDITO",$D1791-($D1791*TAXAS!$C$21)), IF($A1791=TAXAS!$A$22,IF($B1791="CRÉDITO",$D1791-($D1791*TAXAS!$C$22)), IF($A1791=TAXAS!$A$23,IF($B1791="CRÉDITO",$D1791-($D1791*TAXAS!$C$23)), IF($A1791=TAXAS!$A$24,IF($B1791="CRÉDITO",$D1791-($D1791*TAXAS!$C$24)), IF($A1791=TAXAS!$A$25,IF($B1791="CRÉDITO",$D1791-($D1791*TAXAS!$C$25)), IF($A1791=TAXAS!$A$26,IF($B1791="CRÉDITO",$D1791-($D1791*TAXAS!$C$26)), IF($A1791=TAXAS!$A$27,IF($B1791="CRÉDITO",$D1791-($D1791*TAXAS!$C$27))))))))))))))))))))))))))/1</f>
        <v>0</v>
      </c>
      <c r="G1791" s="9">
        <f>IF($A1791="VISA",IF($B1791="PARCELADO ATÉ 3X",$D1791-(D1791*TAXAS!$D$4))/3,IF($A1791="MASTER",IF($B1791="PARCELADO ATÉ 3X",$D1791-(D1791*TAXAS!$D$5))/3,IF($A1791="ELO",IF($B1791="PARCELADO ATÉ 3X",$D1791-(D1791*TAXAS!$D$6))/3,IF($A1791="HIPERCARD",IF($B1791="PARCELADO ATÉ 3X",$D1791-(D1791*TAXAS!$D$7))/3,IF($A1791="DINERS",IF($B1791="PARCELADO ATÉ 3X",$D1791-(D1791*TAXAS!$D$8))/3,IF($A1791="AMERICA EXPRESS",IF($B1791="PARCELADO ATÉ 3X",$D1791-(D1791*TAXAS!$D$9))/3,IF($A1791=TAXAS!$A$10,IF($B1791="PARCELADO ATÉ 3X",$D1791-($D1791*TAXAS!$D$10))/3,IF($A1791=TAXAS!$A$11,IF($B1791="PARCELADO ATÉ 3X",$D1791-($D1791*TAXAS!$D$11))/3,IF($A1791=TAXAS!$A$12,IF($B1791="PARCELADO ATÉ 3X",$D1791-($D1791*TAXAS!$D$12))/3,IF($A1791=TAXAS!$A$13,IF($B1791="PARCELADO ATÉ 3X",$D1791-($D1791*TAXAS!$D$13))/3,IF($A1791=TAXAS!$A$14,IF($B1791="PARCELADO ATÉ 3X",$D1791-($D1791*TAXAS!$D$14))/3,IF($A1791=TAXAS!$A$15,IF($B1791="PARCELADO ATÉ 3X",$D1791-($D1791*TAXAS!$D$15))/3,IF($A1791=TAXAS!$A$16,IF($B1791="PARCELADO ATÉ 3X",$D1791-($D1791*TAXAS!$D$16))/3,IF($A1791=TAXAS!$A$17,IF($B1791="PARCELADO ATÉ 3X",$D1791-($D1791*TAXAS!$D$17))/3,IF($A1791=TAXAS!$A$18,IF($B1791="PARCELADO ATÉ 3X",$D1791-($D1791*TAXAS!$D$18))/3,IF($A1791=TAXAS!$A$19,IF($B1791="PARCELADO ATÉ 3X",$D1791-($D1791*TAXAS!$D$19))/3,IF($A1791=TAXAS!$A$20,IF($B1791="PARCELADO ATÉ 3X",$D1791-($D1791*TAXAS!$D$20))/3,IF($A1791=TAXAS!$A$21,IF($B1791="PARCELADO ATÉ 3X",$D1791-($D1791*TAXAS!$D$21))/3,IF($A1791=TAXAS!$A$22,IF($B1791="PARCELADO ATÉ 3X",$D1791-($D1791*TAXAS!$D$22))/3,IF($A1791=TAXAS!$A$23,IF($B1791="PARCELADO ATÉ 3X",$D1791-($D1791*TAXAS!$D$23))/3,IF($A1791=TAXAS!$A$24,IF($B1791="PARCELADO ATÉ 3X",$D1791-($D1791*TAXAS!$D$24))/3,IF($A1791=TAXAS!$A$25,IF($B1791="PARCELADO ATÉ 3X",$D1791-($D1791*TAXAS!$D$25))/3,IF($A1791=TAXAS!$A$26,IF($B1791="PARCELADO ATÉ 3X",$D1791-($D1791*TAXAS!$D$26))/3,IF($A1791=TAXAS!$A$27,IF($B1791="PARCELADO ATÉ 3X",$D1791-($D1791*TAXAS!$D$27))/3))))))))))))))))))))))))/1</f>
        <v>0</v>
      </c>
      <c r="H1791" s="9">
        <f>IF($A1791="VISA",IF($B1791="PARCELADO ATÉ 6X",$D1791-(D1791*TAXAS!$E$4))/6,IF($A1791="MASTER",IF($B1791="PARCELADO ATÉ 6X",$D1791-(D1791*TAXAS!$E$5))/6,IF($A1791="ELO",IF($B1791="PARCELADO ATÉ 6X",$D1791-(D1791*TAXAS!$E$6))/6,IF($A1791="HIPERCARD",IF($B1791="PARCELADO ATÉ 6X",$D1791-(D1791*TAXAS!$E$7))/6,IF($A1791="DINERS",IF($B1791="PARCELADO ATÉ 6X",$D1791-(D1791*TAXAS!$E$8))/6,IF($A1791="AMERICA EXPRESS",IF($B1791="PARCELADO ATÉ 6X",$D1791-(D1791*TAXAS!$E$9))/6,IF($A1791=TAXAS!$A$10,IF($B1791="PARCELADO ATÉ 6X",$D1791-($D1791*TAXAS!$E$10))/6,IF($A1791=TAXAS!$A$11,IF($B1791="PARCELADO ATÉ 6X",$D1791-($D1791*TAXAS!$E$11))/6,IF($A1791=TAXAS!$A$12,IF($B1791="PARCELADO ATÉ 6X",$D1791-($D1791*TAXAS!$E$12))/6,IF($A1791=TAXAS!$A$13,IF($B1791="PARCELADO ATÉ 6X",$D1791-($D1791*TAXAS!$E$13))/6,IF($A1791=TAXAS!$A$14,IF($B1791="PARCELADO ATÉ 6X",$D1791-($D1791*TAXAS!$E$14))/6,IF($A1791=TAXAS!$A$15,IF($B1791="PARCELADO ATÉ 6X",$D1791-($D1791*TAXAS!$E$15))/6,IF($A1791=TAXAS!$A$16,IF($B1791="PARCELADO ATÉ 6X",$D1791-($D1791*TAXAS!$E$16))/6,IF($A1791=TAXAS!$A$17,IF($B1791="PARCELADO ATÉ 6X",$D1791-($D1791*TAXAS!$E$17))/6,IF($A1791=TAXAS!$A$18,IF($B1791="PARCELADO ATÉ 6X",$D1791-($D1791*TAXAS!$E$18))/6,IF($A1791=TAXAS!$A$19,IF($B1791="PARCELADO ATÉ 6X",$D1791-($D1791*TAXAS!$E$19))/6,IF($A1791=TAXAS!$A$20,IF($B1791="PARCELADO ATÉ 6X",$D1791-($D1791*TAXAS!$E$20))/6,IF($A1791=TAXAS!$A$21,IF($B1791="PARCELADO ATÉ 6X",$D1791-($D1791*TAXAS!$E$21))/6,IF($A1791=TAXAS!$A$22,IF($B1791="PARCELADO ATÉ 6X",$D1791-($D1791*TAXAS!$E$22))/6,IF($A1791=TAXAS!$A$23,IF($B1791="PARCELADO ATÉ 6X",$D1791-($D1791*TAXAS!$E$23))/6,IF($A1791=TAXAS!$A$24,IF($B1791="PARCELADO ATÉ 6X",$D1791-($D1791*TAXAS!$E$24))/6,IF($A1791=TAXAS!$A$25,IF($B1791="PARCELADO ATÉ 6X",$D1791-($D1791*TAXAS!$E$25))/6,IF($A1791=TAXAS!$A$26,IF($B1791="PARCELADO ATÉ 6X",$D1791-($D1791*TAXAS!$E$26))/6,IF($A1791=TAXAS!$A$27,IF($B1791="PARCELADO ATÉ 6X",$D1791-($D1791*TAXAS!$E$27))/6))))))))))))))))))))))))/1</f>
        <v>0</v>
      </c>
      <c r="I1791" s="9">
        <f>IF($A1791="VISA",IF($B1791="PARCELADO ATÉ 12X",$D1791-(D1791*TAXAS!$F$4))/12,IF($A1791="MASTER",IF($B1791="PARCELADO ATÉ 12X",$D1791-(D1791*TAXAS!$F$5))/12,IF($A1791="ELO",IF($B1791="PARCELADO ATÉ 12X",$D1791-(D1791*TAXAS!$F$6))/12,IF($A1791="HIPERCARD",IF($B1791="PARCELADO ATÉ 12X",$D1791-(D1791*TAXAS!$F$7))/12,IF($A1791="DINERS",IF($B1791="PARCELADO ATÉ 12X",$D1791-(D1791*TAXAS!$F$8))/12,IF($A1791="AMERICA EXPRESS",IF($B1791="PARCELADO ATÉ 12X",$D1791-(D1791*TAXAS!$F$9))/12,IF($A1791=TAXAS!$A$10,IF($B1791="PARCELADO ATÉ 12X",$D1791-($D1791*TAXAS!$F$10))/12,IF($A1791=TAXAS!$A$11,IF($B1791="PARCELADO ATÉ 12X",$D1791-($D1791*TAXAS!$F$11))/12,IF($A1791=TAXAS!$A$12,IF($B1791="PARCELADO ATÉ 12X",$D1791-($D1791*TAXAS!$F$12))/12,IF($A1791=TAXAS!$A$13,IF($B1791="PARCELADO ATÉ 12X",$D1791-($D1791*TAXAS!$F$13))/12,IF($A1791=TAXAS!$A$14,IF($B1791="PARCELADO ATÉ 12X",$D1791-($D1791*TAXAS!$F$14))/12,IF($A1791=TAXAS!$A$15,IF($B1791="PARCELADO ATÉ 12X",$D1791-($D1791*TAXAS!$F$15))/12,IF($A1791=TAXAS!$A$16,IF($B1791="PARCELADO ATÉ 12X",$D1791-($D1791*TAXAS!$F$16))/12,IF($A1791=TAXAS!$A$17,IF($B1791="PARCELADO ATÉ 12X",$D1791-($D1791*TAXAS!$F$17))/12,IF($A1791=TAXAS!$A$18,IF($B1791="PARCELADO ATÉ 12X",$D1791-($D1791*TAXAS!$F$18))/12,IF($A1791=TAXAS!$A$19,IF($B1791="PARCELADO ATÉ 12X",$D1791-($D1791*TAXAS!$F$19))/12,IF($A1791=TAXAS!$A$20,IF($B1791="PARCELADO ATÉ 12X",$D1791-($D1791*TAXAS!$F$20))/12,IF($A1791=TAXAS!$A$21,IF($B1791="PARCELADO ATÉ 12X",$D1791-($D1791*TAXAS!$F$21))/12,IF($A1791=TAXAS!$A$22,IF($B1791="PARCELADO ATÉ 12X",$D1791-($D1791*TAXAS!$F$22))/12,IF($A1791=TAXAS!$A$23,IF($B1791="PARCELADO ATÉ 12X",$D1791-($D1791*TAXAS!$F$23))/12,IF($A1791=TAXAS!$A$24,IF($B1791="PARCELADO ATÉ 12X",$D1791-($D1791*TAXAS!$F$24))/12,IF($A1791=TAXAS!$A$25,IF($B1791="PARCELADO ATÉ 12X",$D1791-($D1791*TAXAS!$F$25))/12,IF($A1791=TAXAS!$A$26,IF($B1791="PARCELADO ATÉ 12X",$D1791-($D1791*TAXAS!$F$26))/12,IF($A1791=TAXAS!$A$27,IF($B1791="PARCELADO ATÉ 12X",$D1791-($D1791*TAXAS!$F$27))/12))))))))))))))))))))))))/1</f>
        <v>0</v>
      </c>
      <c r="J1791" s="8">
        <f t="shared" si="0"/>
        <v>0</v>
      </c>
      <c r="K1791" s="10" t="b">
        <f>IF($B1791="PARCELADO ATÉ 3X",($D1791-($D1791*TAXAS!$D$4))-$J1791)</f>
        <v>0</v>
      </c>
      <c r="L1791" s="10" t="b">
        <f>IF($B1791="PARCELADO ATÉ 6X",($D1791-($D1791*TAXAS!$E$4))-$J1791)</f>
        <v>0</v>
      </c>
      <c r="M1791" s="10" t="b">
        <f>IF($B1791="PARCELADO ATÉ 12X",($D1791-($D1791*TAXAS!$F$4))-$J1791)</f>
        <v>0</v>
      </c>
      <c r="N1791" s="8">
        <f t="shared" si="1"/>
        <v>0</v>
      </c>
      <c r="O1791" s="10">
        <f t="shared" si="2"/>
        <v>0</v>
      </c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</row>
    <row r="1792" spans="1:31" ht="15.75" customHeight="1" x14ac:dyDescent="0.2">
      <c r="A1792" s="3"/>
      <c r="B1792" s="5"/>
      <c r="C1792" s="6"/>
      <c r="D1792" s="42"/>
      <c r="E1792" s="8">
        <f>IF($A1792="VISA",IF($B1792="DÉBITO",$D1792-($D1792*TAXAS!$B$4)),IF($A1792="MASTER",IF($B1792="DÉBITO",$D1792-($D1792*TAXAS!$B$5)),IF($A1792="ELO", IF($B1792="DÉBITO",$D1792-($D1792*TAXAS!$B$6)),IF($A1792="HIPERCARD",IF($B1792="DÉBITO",$D1792-($D1792*TAXAS!$B$7)),IF($A1792="DINERS",IF($B1792="DÉBITO",$D1792-($D1792*TAXAS!$B$8)),IF($A1792="AMERICA EXPRESS",IF($B1792="DÉBITO",$D1792-($D1792*TAXAS!$B$9)),IF($A1792=TAXAS!$A$10,IF($B1792="DÉBITO",$D1792-($D1792*TAXAS!$B$10)), IF($A1792=TAXAS!$A$11,IF($B1792="DÉBITO",$D1792-($D1792*TAXAS!$B$11)), IF($A1792=TAXAS!$A$12,IF($B1792="DÉBITO",$D1792-($D1792*TAXAS!$B$12)), IF($A1792=TAXAS!$A$13,IF($B1792="DÉBITO",$D1792-($D1792*TAXAS!$B$13)), IF($A1792=TAXAS!$A$14,IF($B1792="DÉBITO",$D1792-($D1792*TAXAS!$B$14)), IF($A1792=TAXAS!$A$15,IF($B1792="DÉBITO",$D1792-($D1792*TAXAS!$B$15)), IF($A1792=TAXAS!$A$16,IF($B1792="DÉBITO",$D1792-($D1792*TAXAS!$B$16)), IF($A1792=TAXAS!$A$17,IF($B1792="DÉBITO",$D1792-($D1792*TAXAS!$B$17)), IF($A1792=TAXAS!$A$18,IF($B1792="DÉBITO",$D1792-($D1792*TAXAS!$B$18)), IF($A1792=TAXAS!$A$19,IF($B1792="DÉBITO",$D1792-($D1792*TAXAS!$B$19)), IF($A1792=TAXAS!$A$20,IF($B1792="DÉBITO",$D1792-($D1792*TAXAS!$B$20)), IF($A1792=TAXAS!$A$21,IF($B1792="DÉBITO",$D1792-($D1792*TAXAS!$B$21)), IF($A1792=TAXAS!$A$22,IF($B1792="DÉBITO",$D1792-($D1792*TAXAS!$B$22)), IF($A1792=TAXAS!$A$23,IF($B1792="DÉBITO",$D1792-($D1792*TAXAS!$B$23)), IF($A1792=TAXAS!$A$24,IF($B1792="DÉBITO",$D1792-($D1792*TAXAS!$B$24)), IF($A1792=TAXAS!$A$25,IF($B1792="DÉBITO",$D1792-($D1792*TAXAS!$B$25)), IF($A1792=TAXAS!$A$26,IF($B1792="DÉBITO",$D1792-($D1792*TAXAS!$B$26)), IF($A1792=TAXAS!$A$27,IF($B1792="DÉBITO",$D1792-($D1792*TAXAS!$B$27))))))))))))))))))))))))))/1</f>
        <v>0</v>
      </c>
      <c r="F1792" s="8">
        <f>IF($A1792="VISA",IF($B1792="CRÉDITO",$D1792-($D1792*TAXAS!$C$4)),IF($A1792="MASTER",IF($B1792="CRÉDITO",$D1792-($D1792*TAXAS!$C$5)),IF($A1792="ELO", IF($B1792="CRÉDITO",$D1792-($D1792*TAXAS!$C$6)),IF($A1792="HIPERCARD",IF($B1792="CRÉDITO",$D1792-($D1792*TAXAS!$C$7)),IF($A1792="DINERS",IF($B1792="CRÉDITO",$D1792-($D1792*TAXAS!$C$8)),IF($A1792="AMERICA EXPRESS",IF($B1792="CRÉDITO",$D1792-($D1792*TAXAS!$C$9)),IF($A1792=TAXAS!$A$10,IF($B1792="CRÉDITO",$D1792-($D1792*TAXAS!$C$10)), IF($A1792=TAXAS!$A$11,IF($B1792="CRÉDITO",$D1792-($D1792*TAXAS!$C$11)), IF($A1792=TAXAS!$A$12,IF($B1792="CRÉDITO",$D1792-($D1792*TAXAS!$C$12)), IF($A1792=TAXAS!$A$13,IF($B1792="CRÉDITO",$D1792-($D1792*TAXAS!$C$13)), IF($A1792=TAXAS!$A$14,IF($B1792="CRÉDITO",$D1792-($D1792*TAXAS!$C$14)), IF($A1792=TAXAS!$A$15,IF($B1792="CRÉDITO",$D1792-($D1792*TAXAS!$C$15)), IF($A1792=TAXAS!$A$16,IF($B1792="CRÉDITO",$D1792-($D1792*TAXAS!$C$16)), IF($A1792=TAXAS!$A$17,IF($B1792="CRÉDITO",$D1792-($D1792*TAXAS!$C$17)), IF($A1792=TAXAS!$A$18,IF($B1792="CRÉDITO",$D1792-($D1792*TAXAS!$C$18)), IF($A1792=TAXAS!$A$19,IF($B1792="CRÉDITO",$D1792-($D1792*TAXAS!$C$19)), IF($A1792=TAXAS!$A$20,IF($B1792="CRÉDITO",$D1792-($D1792*TAXAS!$C$20)), IF($A1792=TAXAS!$A$21,IF($B1792="CRÉDITO",$D1792-($D1792*TAXAS!$C$21)), IF($A1792=TAXAS!$A$22,IF($B1792="CRÉDITO",$D1792-($D1792*TAXAS!$C$22)), IF($A1792=TAXAS!$A$23,IF($B1792="CRÉDITO",$D1792-($D1792*TAXAS!$C$23)), IF($A1792=TAXAS!$A$24,IF($B1792="CRÉDITO",$D1792-($D1792*TAXAS!$C$24)), IF($A1792=TAXAS!$A$25,IF($B1792="CRÉDITO",$D1792-($D1792*TAXAS!$C$25)), IF($A1792=TAXAS!$A$26,IF($B1792="CRÉDITO",$D1792-($D1792*TAXAS!$C$26)), IF($A1792=TAXAS!$A$27,IF($B1792="CRÉDITO",$D1792-($D1792*TAXAS!$C$27))))))))))))))))))))))))))/1</f>
        <v>0</v>
      </c>
      <c r="G1792" s="9">
        <f>IF($A1792="VISA",IF($B1792="PARCELADO ATÉ 3X",$D1792-(D1792*TAXAS!$D$4))/3,IF($A1792="MASTER",IF($B1792="PARCELADO ATÉ 3X",$D1792-(D1792*TAXAS!$D$5))/3,IF($A1792="ELO",IF($B1792="PARCELADO ATÉ 3X",$D1792-(D1792*TAXAS!$D$6))/3,IF($A1792="HIPERCARD",IF($B1792="PARCELADO ATÉ 3X",$D1792-(D1792*TAXAS!$D$7))/3,IF($A1792="DINERS",IF($B1792="PARCELADO ATÉ 3X",$D1792-(D1792*TAXAS!$D$8))/3,IF($A1792="AMERICA EXPRESS",IF($B1792="PARCELADO ATÉ 3X",$D1792-(D1792*TAXAS!$D$9))/3,IF($A1792=TAXAS!$A$10,IF($B1792="PARCELADO ATÉ 3X",$D1792-($D1792*TAXAS!$D$10))/3,IF($A1792=TAXAS!$A$11,IF($B1792="PARCELADO ATÉ 3X",$D1792-($D1792*TAXAS!$D$11))/3,IF($A1792=TAXAS!$A$12,IF($B1792="PARCELADO ATÉ 3X",$D1792-($D1792*TAXAS!$D$12))/3,IF($A1792=TAXAS!$A$13,IF($B1792="PARCELADO ATÉ 3X",$D1792-($D1792*TAXAS!$D$13))/3,IF($A1792=TAXAS!$A$14,IF($B1792="PARCELADO ATÉ 3X",$D1792-($D1792*TAXAS!$D$14))/3,IF($A1792=TAXAS!$A$15,IF($B1792="PARCELADO ATÉ 3X",$D1792-($D1792*TAXAS!$D$15))/3,IF($A1792=TAXAS!$A$16,IF($B1792="PARCELADO ATÉ 3X",$D1792-($D1792*TAXAS!$D$16))/3,IF($A1792=TAXAS!$A$17,IF($B1792="PARCELADO ATÉ 3X",$D1792-($D1792*TAXAS!$D$17))/3,IF($A1792=TAXAS!$A$18,IF($B1792="PARCELADO ATÉ 3X",$D1792-($D1792*TAXAS!$D$18))/3,IF($A1792=TAXAS!$A$19,IF($B1792="PARCELADO ATÉ 3X",$D1792-($D1792*TAXAS!$D$19))/3,IF($A1792=TAXAS!$A$20,IF($B1792="PARCELADO ATÉ 3X",$D1792-($D1792*TAXAS!$D$20))/3,IF($A1792=TAXAS!$A$21,IF($B1792="PARCELADO ATÉ 3X",$D1792-($D1792*TAXAS!$D$21))/3,IF($A1792=TAXAS!$A$22,IF($B1792="PARCELADO ATÉ 3X",$D1792-($D1792*TAXAS!$D$22))/3,IF($A1792=TAXAS!$A$23,IF($B1792="PARCELADO ATÉ 3X",$D1792-($D1792*TAXAS!$D$23))/3,IF($A1792=TAXAS!$A$24,IF($B1792="PARCELADO ATÉ 3X",$D1792-($D1792*TAXAS!$D$24))/3,IF($A1792=TAXAS!$A$25,IF($B1792="PARCELADO ATÉ 3X",$D1792-($D1792*TAXAS!$D$25))/3,IF($A1792=TAXAS!$A$26,IF($B1792="PARCELADO ATÉ 3X",$D1792-($D1792*TAXAS!$D$26))/3,IF($A1792=TAXAS!$A$27,IF($B1792="PARCELADO ATÉ 3X",$D1792-($D1792*TAXAS!$D$27))/3))))))))))))))))))))))))/1</f>
        <v>0</v>
      </c>
      <c r="H1792" s="9">
        <f>IF($A1792="VISA",IF($B1792="PARCELADO ATÉ 6X",$D1792-(D1792*TAXAS!$E$4))/6,IF($A1792="MASTER",IF($B1792="PARCELADO ATÉ 6X",$D1792-(D1792*TAXAS!$E$5))/6,IF($A1792="ELO",IF($B1792="PARCELADO ATÉ 6X",$D1792-(D1792*TAXAS!$E$6))/6,IF($A1792="HIPERCARD",IF($B1792="PARCELADO ATÉ 6X",$D1792-(D1792*TAXAS!$E$7))/6,IF($A1792="DINERS",IF($B1792="PARCELADO ATÉ 6X",$D1792-(D1792*TAXAS!$E$8))/6,IF($A1792="AMERICA EXPRESS",IF($B1792="PARCELADO ATÉ 6X",$D1792-(D1792*TAXAS!$E$9))/6,IF($A1792=TAXAS!$A$10,IF($B1792="PARCELADO ATÉ 6X",$D1792-($D1792*TAXAS!$E$10))/6,IF($A1792=TAXAS!$A$11,IF($B1792="PARCELADO ATÉ 6X",$D1792-($D1792*TAXAS!$E$11))/6,IF($A1792=TAXAS!$A$12,IF($B1792="PARCELADO ATÉ 6X",$D1792-($D1792*TAXAS!$E$12))/6,IF($A1792=TAXAS!$A$13,IF($B1792="PARCELADO ATÉ 6X",$D1792-($D1792*TAXAS!$E$13))/6,IF($A1792=TAXAS!$A$14,IF($B1792="PARCELADO ATÉ 6X",$D1792-($D1792*TAXAS!$E$14))/6,IF($A1792=TAXAS!$A$15,IF($B1792="PARCELADO ATÉ 6X",$D1792-($D1792*TAXAS!$E$15))/6,IF($A1792=TAXAS!$A$16,IF($B1792="PARCELADO ATÉ 6X",$D1792-($D1792*TAXAS!$E$16))/6,IF($A1792=TAXAS!$A$17,IF($B1792="PARCELADO ATÉ 6X",$D1792-($D1792*TAXAS!$E$17))/6,IF($A1792=TAXAS!$A$18,IF($B1792="PARCELADO ATÉ 6X",$D1792-($D1792*TAXAS!$E$18))/6,IF($A1792=TAXAS!$A$19,IF($B1792="PARCELADO ATÉ 6X",$D1792-($D1792*TAXAS!$E$19))/6,IF($A1792=TAXAS!$A$20,IF($B1792="PARCELADO ATÉ 6X",$D1792-($D1792*TAXAS!$E$20))/6,IF($A1792=TAXAS!$A$21,IF($B1792="PARCELADO ATÉ 6X",$D1792-($D1792*TAXAS!$E$21))/6,IF($A1792=TAXAS!$A$22,IF($B1792="PARCELADO ATÉ 6X",$D1792-($D1792*TAXAS!$E$22))/6,IF($A1792=TAXAS!$A$23,IF($B1792="PARCELADO ATÉ 6X",$D1792-($D1792*TAXAS!$E$23))/6,IF($A1792=TAXAS!$A$24,IF($B1792="PARCELADO ATÉ 6X",$D1792-($D1792*TAXAS!$E$24))/6,IF($A1792=TAXAS!$A$25,IF($B1792="PARCELADO ATÉ 6X",$D1792-($D1792*TAXAS!$E$25))/6,IF($A1792=TAXAS!$A$26,IF($B1792="PARCELADO ATÉ 6X",$D1792-($D1792*TAXAS!$E$26))/6,IF($A1792=TAXAS!$A$27,IF($B1792="PARCELADO ATÉ 6X",$D1792-($D1792*TAXAS!$E$27))/6))))))))))))))))))))))))/1</f>
        <v>0</v>
      </c>
      <c r="I1792" s="9">
        <f>IF($A1792="VISA",IF($B1792="PARCELADO ATÉ 12X",$D1792-(D1792*TAXAS!$F$4))/12,IF($A1792="MASTER",IF($B1792="PARCELADO ATÉ 12X",$D1792-(D1792*TAXAS!$F$5))/12,IF($A1792="ELO",IF($B1792="PARCELADO ATÉ 12X",$D1792-(D1792*TAXAS!$F$6))/12,IF($A1792="HIPERCARD",IF($B1792="PARCELADO ATÉ 12X",$D1792-(D1792*TAXAS!$F$7))/12,IF($A1792="DINERS",IF($B1792="PARCELADO ATÉ 12X",$D1792-(D1792*TAXAS!$F$8))/12,IF($A1792="AMERICA EXPRESS",IF($B1792="PARCELADO ATÉ 12X",$D1792-(D1792*TAXAS!$F$9))/12,IF($A1792=TAXAS!$A$10,IF($B1792="PARCELADO ATÉ 12X",$D1792-($D1792*TAXAS!$F$10))/12,IF($A1792=TAXAS!$A$11,IF($B1792="PARCELADO ATÉ 12X",$D1792-($D1792*TAXAS!$F$11))/12,IF($A1792=TAXAS!$A$12,IF($B1792="PARCELADO ATÉ 12X",$D1792-($D1792*TAXAS!$F$12))/12,IF($A1792=TAXAS!$A$13,IF($B1792="PARCELADO ATÉ 12X",$D1792-($D1792*TAXAS!$F$13))/12,IF($A1792=TAXAS!$A$14,IF($B1792="PARCELADO ATÉ 12X",$D1792-($D1792*TAXAS!$F$14))/12,IF($A1792=TAXAS!$A$15,IF($B1792="PARCELADO ATÉ 12X",$D1792-($D1792*TAXAS!$F$15))/12,IF($A1792=TAXAS!$A$16,IF($B1792="PARCELADO ATÉ 12X",$D1792-($D1792*TAXAS!$F$16))/12,IF($A1792=TAXAS!$A$17,IF($B1792="PARCELADO ATÉ 12X",$D1792-($D1792*TAXAS!$F$17))/12,IF($A1792=TAXAS!$A$18,IF($B1792="PARCELADO ATÉ 12X",$D1792-($D1792*TAXAS!$F$18))/12,IF($A1792=TAXAS!$A$19,IF($B1792="PARCELADO ATÉ 12X",$D1792-($D1792*TAXAS!$F$19))/12,IF($A1792=TAXAS!$A$20,IF($B1792="PARCELADO ATÉ 12X",$D1792-($D1792*TAXAS!$F$20))/12,IF($A1792=TAXAS!$A$21,IF($B1792="PARCELADO ATÉ 12X",$D1792-($D1792*TAXAS!$F$21))/12,IF($A1792=TAXAS!$A$22,IF($B1792="PARCELADO ATÉ 12X",$D1792-($D1792*TAXAS!$F$22))/12,IF($A1792=TAXAS!$A$23,IF($B1792="PARCELADO ATÉ 12X",$D1792-($D1792*TAXAS!$F$23))/12,IF($A1792=TAXAS!$A$24,IF($B1792="PARCELADO ATÉ 12X",$D1792-($D1792*TAXAS!$F$24))/12,IF($A1792=TAXAS!$A$25,IF($B1792="PARCELADO ATÉ 12X",$D1792-($D1792*TAXAS!$F$25))/12,IF($A1792=TAXAS!$A$26,IF($B1792="PARCELADO ATÉ 12X",$D1792-($D1792*TAXAS!$F$26))/12,IF($A1792=TAXAS!$A$27,IF($B1792="PARCELADO ATÉ 12X",$D1792-($D1792*TAXAS!$F$27))/12))))))))))))))))))))))))/1</f>
        <v>0</v>
      </c>
      <c r="J1792" s="8">
        <f t="shared" si="0"/>
        <v>0</v>
      </c>
      <c r="K1792" s="10" t="b">
        <f>IF($B1792="PARCELADO ATÉ 3X",($D1792-($D1792*TAXAS!$D$4))-$J1792)</f>
        <v>0</v>
      </c>
      <c r="L1792" s="10" t="b">
        <f>IF($B1792="PARCELADO ATÉ 6X",($D1792-($D1792*TAXAS!$E$4))-$J1792)</f>
        <v>0</v>
      </c>
      <c r="M1792" s="10" t="b">
        <f>IF($B1792="PARCELADO ATÉ 12X",($D1792-($D1792*TAXAS!$F$4))-$J1792)</f>
        <v>0</v>
      </c>
      <c r="N1792" s="8">
        <f t="shared" si="1"/>
        <v>0</v>
      </c>
      <c r="O1792" s="10">
        <f t="shared" si="2"/>
        <v>0</v>
      </c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</row>
    <row r="1793" spans="1:31" ht="15.75" customHeight="1" x14ac:dyDescent="0.2">
      <c r="A1793" s="3"/>
      <c r="B1793" s="5"/>
      <c r="C1793" s="6"/>
      <c r="D1793" s="42"/>
      <c r="E1793" s="8">
        <f>IF($A1793="VISA",IF($B1793="DÉBITO",$D1793-($D1793*TAXAS!$B$4)),IF($A1793="MASTER",IF($B1793="DÉBITO",$D1793-($D1793*TAXAS!$B$5)),IF($A1793="ELO", IF($B1793="DÉBITO",$D1793-($D1793*TAXAS!$B$6)),IF($A1793="HIPERCARD",IF($B1793="DÉBITO",$D1793-($D1793*TAXAS!$B$7)),IF($A1793="DINERS",IF($B1793="DÉBITO",$D1793-($D1793*TAXAS!$B$8)),IF($A1793="AMERICA EXPRESS",IF($B1793="DÉBITO",$D1793-($D1793*TAXAS!$B$9)),IF($A1793=TAXAS!$A$10,IF($B1793="DÉBITO",$D1793-($D1793*TAXAS!$B$10)), IF($A1793=TAXAS!$A$11,IF($B1793="DÉBITO",$D1793-($D1793*TAXAS!$B$11)), IF($A1793=TAXAS!$A$12,IF($B1793="DÉBITO",$D1793-($D1793*TAXAS!$B$12)), IF($A1793=TAXAS!$A$13,IF($B1793="DÉBITO",$D1793-($D1793*TAXAS!$B$13)), IF($A1793=TAXAS!$A$14,IF($B1793="DÉBITO",$D1793-($D1793*TAXAS!$B$14)), IF($A1793=TAXAS!$A$15,IF($B1793="DÉBITO",$D1793-($D1793*TAXAS!$B$15)), IF($A1793=TAXAS!$A$16,IF($B1793="DÉBITO",$D1793-($D1793*TAXAS!$B$16)), IF($A1793=TAXAS!$A$17,IF($B1793="DÉBITO",$D1793-($D1793*TAXAS!$B$17)), IF($A1793=TAXAS!$A$18,IF($B1793="DÉBITO",$D1793-($D1793*TAXAS!$B$18)), IF($A1793=TAXAS!$A$19,IF($B1793="DÉBITO",$D1793-($D1793*TAXAS!$B$19)), IF($A1793=TAXAS!$A$20,IF($B1793="DÉBITO",$D1793-($D1793*TAXAS!$B$20)), IF($A1793=TAXAS!$A$21,IF($B1793="DÉBITO",$D1793-($D1793*TAXAS!$B$21)), IF($A1793=TAXAS!$A$22,IF($B1793="DÉBITO",$D1793-($D1793*TAXAS!$B$22)), IF($A1793=TAXAS!$A$23,IF($B1793="DÉBITO",$D1793-($D1793*TAXAS!$B$23)), IF($A1793=TAXAS!$A$24,IF($B1793="DÉBITO",$D1793-($D1793*TAXAS!$B$24)), IF($A1793=TAXAS!$A$25,IF($B1793="DÉBITO",$D1793-($D1793*TAXAS!$B$25)), IF($A1793=TAXAS!$A$26,IF($B1793="DÉBITO",$D1793-($D1793*TAXAS!$B$26)), IF($A1793=TAXAS!$A$27,IF($B1793="DÉBITO",$D1793-($D1793*TAXAS!$B$27))))))))))))))))))))))))))/1</f>
        <v>0</v>
      </c>
      <c r="F1793" s="8">
        <f>IF($A1793="VISA",IF($B1793="CRÉDITO",$D1793-($D1793*TAXAS!$C$4)),IF($A1793="MASTER",IF($B1793="CRÉDITO",$D1793-($D1793*TAXAS!$C$5)),IF($A1793="ELO", IF($B1793="CRÉDITO",$D1793-($D1793*TAXAS!$C$6)),IF($A1793="HIPERCARD",IF($B1793="CRÉDITO",$D1793-($D1793*TAXAS!$C$7)),IF($A1793="DINERS",IF($B1793="CRÉDITO",$D1793-($D1793*TAXAS!$C$8)),IF($A1793="AMERICA EXPRESS",IF($B1793="CRÉDITO",$D1793-($D1793*TAXAS!$C$9)),IF($A1793=TAXAS!$A$10,IF($B1793="CRÉDITO",$D1793-($D1793*TAXAS!$C$10)), IF($A1793=TAXAS!$A$11,IF($B1793="CRÉDITO",$D1793-($D1793*TAXAS!$C$11)), IF($A1793=TAXAS!$A$12,IF($B1793="CRÉDITO",$D1793-($D1793*TAXAS!$C$12)), IF($A1793=TAXAS!$A$13,IF($B1793="CRÉDITO",$D1793-($D1793*TAXAS!$C$13)), IF($A1793=TAXAS!$A$14,IF($B1793="CRÉDITO",$D1793-($D1793*TAXAS!$C$14)), IF($A1793=TAXAS!$A$15,IF($B1793="CRÉDITO",$D1793-($D1793*TAXAS!$C$15)), IF($A1793=TAXAS!$A$16,IF($B1793="CRÉDITO",$D1793-($D1793*TAXAS!$C$16)), IF($A1793=TAXAS!$A$17,IF($B1793="CRÉDITO",$D1793-($D1793*TAXAS!$C$17)), IF($A1793=TAXAS!$A$18,IF($B1793="CRÉDITO",$D1793-($D1793*TAXAS!$C$18)), IF($A1793=TAXAS!$A$19,IF($B1793="CRÉDITO",$D1793-($D1793*TAXAS!$C$19)), IF($A1793=TAXAS!$A$20,IF($B1793="CRÉDITO",$D1793-($D1793*TAXAS!$C$20)), IF($A1793=TAXAS!$A$21,IF($B1793="CRÉDITO",$D1793-($D1793*TAXAS!$C$21)), IF($A1793=TAXAS!$A$22,IF($B1793="CRÉDITO",$D1793-($D1793*TAXAS!$C$22)), IF($A1793=TAXAS!$A$23,IF($B1793="CRÉDITO",$D1793-($D1793*TAXAS!$C$23)), IF($A1793=TAXAS!$A$24,IF($B1793="CRÉDITO",$D1793-($D1793*TAXAS!$C$24)), IF($A1793=TAXAS!$A$25,IF($B1793="CRÉDITO",$D1793-($D1793*TAXAS!$C$25)), IF($A1793=TAXAS!$A$26,IF($B1793="CRÉDITO",$D1793-($D1793*TAXAS!$C$26)), IF($A1793=TAXAS!$A$27,IF($B1793="CRÉDITO",$D1793-($D1793*TAXAS!$C$27))))))))))))))))))))))))))/1</f>
        <v>0</v>
      </c>
      <c r="G1793" s="9">
        <f>IF($A1793="VISA",IF($B1793="PARCELADO ATÉ 3X",$D1793-(D1793*TAXAS!$D$4))/3,IF($A1793="MASTER",IF($B1793="PARCELADO ATÉ 3X",$D1793-(D1793*TAXAS!$D$5))/3,IF($A1793="ELO",IF($B1793="PARCELADO ATÉ 3X",$D1793-(D1793*TAXAS!$D$6))/3,IF($A1793="HIPERCARD",IF($B1793="PARCELADO ATÉ 3X",$D1793-(D1793*TAXAS!$D$7))/3,IF($A1793="DINERS",IF($B1793="PARCELADO ATÉ 3X",$D1793-(D1793*TAXAS!$D$8))/3,IF($A1793="AMERICA EXPRESS",IF($B1793="PARCELADO ATÉ 3X",$D1793-(D1793*TAXAS!$D$9))/3,IF($A1793=TAXAS!$A$10,IF($B1793="PARCELADO ATÉ 3X",$D1793-($D1793*TAXAS!$D$10))/3,IF($A1793=TAXAS!$A$11,IF($B1793="PARCELADO ATÉ 3X",$D1793-($D1793*TAXAS!$D$11))/3,IF($A1793=TAXAS!$A$12,IF($B1793="PARCELADO ATÉ 3X",$D1793-($D1793*TAXAS!$D$12))/3,IF($A1793=TAXAS!$A$13,IF($B1793="PARCELADO ATÉ 3X",$D1793-($D1793*TAXAS!$D$13))/3,IF($A1793=TAXAS!$A$14,IF($B1793="PARCELADO ATÉ 3X",$D1793-($D1793*TAXAS!$D$14))/3,IF($A1793=TAXAS!$A$15,IF($B1793="PARCELADO ATÉ 3X",$D1793-($D1793*TAXAS!$D$15))/3,IF($A1793=TAXAS!$A$16,IF($B1793="PARCELADO ATÉ 3X",$D1793-($D1793*TAXAS!$D$16))/3,IF($A1793=TAXAS!$A$17,IF($B1793="PARCELADO ATÉ 3X",$D1793-($D1793*TAXAS!$D$17))/3,IF($A1793=TAXAS!$A$18,IF($B1793="PARCELADO ATÉ 3X",$D1793-($D1793*TAXAS!$D$18))/3,IF($A1793=TAXAS!$A$19,IF($B1793="PARCELADO ATÉ 3X",$D1793-($D1793*TAXAS!$D$19))/3,IF($A1793=TAXAS!$A$20,IF($B1793="PARCELADO ATÉ 3X",$D1793-($D1793*TAXAS!$D$20))/3,IF($A1793=TAXAS!$A$21,IF($B1793="PARCELADO ATÉ 3X",$D1793-($D1793*TAXAS!$D$21))/3,IF($A1793=TAXAS!$A$22,IF($B1793="PARCELADO ATÉ 3X",$D1793-($D1793*TAXAS!$D$22))/3,IF($A1793=TAXAS!$A$23,IF($B1793="PARCELADO ATÉ 3X",$D1793-($D1793*TAXAS!$D$23))/3,IF($A1793=TAXAS!$A$24,IF($B1793="PARCELADO ATÉ 3X",$D1793-($D1793*TAXAS!$D$24))/3,IF($A1793=TAXAS!$A$25,IF($B1793="PARCELADO ATÉ 3X",$D1793-($D1793*TAXAS!$D$25))/3,IF($A1793=TAXAS!$A$26,IF($B1793="PARCELADO ATÉ 3X",$D1793-($D1793*TAXAS!$D$26))/3,IF($A1793=TAXAS!$A$27,IF($B1793="PARCELADO ATÉ 3X",$D1793-($D1793*TAXAS!$D$27))/3))))))))))))))))))))))))/1</f>
        <v>0</v>
      </c>
      <c r="H1793" s="9">
        <f>IF($A1793="VISA",IF($B1793="PARCELADO ATÉ 6X",$D1793-(D1793*TAXAS!$E$4))/6,IF($A1793="MASTER",IF($B1793="PARCELADO ATÉ 6X",$D1793-(D1793*TAXAS!$E$5))/6,IF($A1793="ELO",IF($B1793="PARCELADO ATÉ 6X",$D1793-(D1793*TAXAS!$E$6))/6,IF($A1793="HIPERCARD",IF($B1793="PARCELADO ATÉ 6X",$D1793-(D1793*TAXAS!$E$7))/6,IF($A1793="DINERS",IF($B1793="PARCELADO ATÉ 6X",$D1793-(D1793*TAXAS!$E$8))/6,IF($A1793="AMERICA EXPRESS",IF($B1793="PARCELADO ATÉ 6X",$D1793-(D1793*TAXAS!$E$9))/6,IF($A1793=TAXAS!$A$10,IF($B1793="PARCELADO ATÉ 6X",$D1793-($D1793*TAXAS!$E$10))/6,IF($A1793=TAXAS!$A$11,IF($B1793="PARCELADO ATÉ 6X",$D1793-($D1793*TAXAS!$E$11))/6,IF($A1793=TAXAS!$A$12,IF($B1793="PARCELADO ATÉ 6X",$D1793-($D1793*TAXAS!$E$12))/6,IF($A1793=TAXAS!$A$13,IF($B1793="PARCELADO ATÉ 6X",$D1793-($D1793*TAXAS!$E$13))/6,IF($A1793=TAXAS!$A$14,IF($B1793="PARCELADO ATÉ 6X",$D1793-($D1793*TAXAS!$E$14))/6,IF($A1793=TAXAS!$A$15,IF($B1793="PARCELADO ATÉ 6X",$D1793-($D1793*TAXAS!$E$15))/6,IF($A1793=TAXAS!$A$16,IF($B1793="PARCELADO ATÉ 6X",$D1793-($D1793*TAXAS!$E$16))/6,IF($A1793=TAXAS!$A$17,IF($B1793="PARCELADO ATÉ 6X",$D1793-($D1793*TAXAS!$E$17))/6,IF($A1793=TAXAS!$A$18,IF($B1793="PARCELADO ATÉ 6X",$D1793-($D1793*TAXAS!$E$18))/6,IF($A1793=TAXAS!$A$19,IF($B1793="PARCELADO ATÉ 6X",$D1793-($D1793*TAXAS!$E$19))/6,IF($A1793=TAXAS!$A$20,IF($B1793="PARCELADO ATÉ 6X",$D1793-($D1793*TAXAS!$E$20))/6,IF($A1793=TAXAS!$A$21,IF($B1793="PARCELADO ATÉ 6X",$D1793-($D1793*TAXAS!$E$21))/6,IF($A1793=TAXAS!$A$22,IF($B1793="PARCELADO ATÉ 6X",$D1793-($D1793*TAXAS!$E$22))/6,IF($A1793=TAXAS!$A$23,IF($B1793="PARCELADO ATÉ 6X",$D1793-($D1793*TAXAS!$E$23))/6,IF($A1793=TAXAS!$A$24,IF($B1793="PARCELADO ATÉ 6X",$D1793-($D1793*TAXAS!$E$24))/6,IF($A1793=TAXAS!$A$25,IF($B1793="PARCELADO ATÉ 6X",$D1793-($D1793*TAXAS!$E$25))/6,IF($A1793=TAXAS!$A$26,IF($B1793="PARCELADO ATÉ 6X",$D1793-($D1793*TAXAS!$E$26))/6,IF($A1793=TAXAS!$A$27,IF($B1793="PARCELADO ATÉ 6X",$D1793-($D1793*TAXAS!$E$27))/6))))))))))))))))))))))))/1</f>
        <v>0</v>
      </c>
      <c r="I1793" s="9">
        <f>IF($A1793="VISA",IF($B1793="PARCELADO ATÉ 12X",$D1793-(D1793*TAXAS!$F$4))/12,IF($A1793="MASTER",IF($B1793="PARCELADO ATÉ 12X",$D1793-(D1793*TAXAS!$F$5))/12,IF($A1793="ELO",IF($B1793="PARCELADO ATÉ 12X",$D1793-(D1793*TAXAS!$F$6))/12,IF($A1793="HIPERCARD",IF($B1793="PARCELADO ATÉ 12X",$D1793-(D1793*TAXAS!$F$7))/12,IF($A1793="DINERS",IF($B1793="PARCELADO ATÉ 12X",$D1793-(D1793*TAXAS!$F$8))/12,IF($A1793="AMERICA EXPRESS",IF($B1793="PARCELADO ATÉ 12X",$D1793-(D1793*TAXAS!$F$9))/12,IF($A1793=TAXAS!$A$10,IF($B1793="PARCELADO ATÉ 12X",$D1793-($D1793*TAXAS!$F$10))/12,IF($A1793=TAXAS!$A$11,IF($B1793="PARCELADO ATÉ 12X",$D1793-($D1793*TAXAS!$F$11))/12,IF($A1793=TAXAS!$A$12,IF($B1793="PARCELADO ATÉ 12X",$D1793-($D1793*TAXAS!$F$12))/12,IF($A1793=TAXAS!$A$13,IF($B1793="PARCELADO ATÉ 12X",$D1793-($D1793*TAXAS!$F$13))/12,IF($A1793=TAXAS!$A$14,IF($B1793="PARCELADO ATÉ 12X",$D1793-($D1793*TAXAS!$F$14))/12,IF($A1793=TAXAS!$A$15,IF($B1793="PARCELADO ATÉ 12X",$D1793-($D1793*TAXAS!$F$15))/12,IF($A1793=TAXAS!$A$16,IF($B1793="PARCELADO ATÉ 12X",$D1793-($D1793*TAXAS!$F$16))/12,IF($A1793=TAXAS!$A$17,IF($B1793="PARCELADO ATÉ 12X",$D1793-($D1793*TAXAS!$F$17))/12,IF($A1793=TAXAS!$A$18,IF($B1793="PARCELADO ATÉ 12X",$D1793-($D1793*TAXAS!$F$18))/12,IF($A1793=TAXAS!$A$19,IF($B1793="PARCELADO ATÉ 12X",$D1793-($D1793*TAXAS!$F$19))/12,IF($A1793=TAXAS!$A$20,IF($B1793="PARCELADO ATÉ 12X",$D1793-($D1793*TAXAS!$F$20))/12,IF($A1793=TAXAS!$A$21,IF($B1793="PARCELADO ATÉ 12X",$D1793-($D1793*TAXAS!$F$21))/12,IF($A1793=TAXAS!$A$22,IF($B1793="PARCELADO ATÉ 12X",$D1793-($D1793*TAXAS!$F$22))/12,IF($A1793=TAXAS!$A$23,IF($B1793="PARCELADO ATÉ 12X",$D1793-($D1793*TAXAS!$F$23))/12,IF($A1793=TAXAS!$A$24,IF($B1793="PARCELADO ATÉ 12X",$D1793-($D1793*TAXAS!$F$24))/12,IF($A1793=TAXAS!$A$25,IF($B1793="PARCELADO ATÉ 12X",$D1793-($D1793*TAXAS!$F$25))/12,IF($A1793=TAXAS!$A$26,IF($B1793="PARCELADO ATÉ 12X",$D1793-($D1793*TAXAS!$F$26))/12,IF($A1793=TAXAS!$A$27,IF($B1793="PARCELADO ATÉ 12X",$D1793-($D1793*TAXAS!$F$27))/12))))))))))))))))))))))))/1</f>
        <v>0</v>
      </c>
      <c r="J1793" s="8">
        <f t="shared" si="0"/>
        <v>0</v>
      </c>
      <c r="K1793" s="10" t="b">
        <f>IF($B1793="PARCELADO ATÉ 3X",($D1793-($D1793*TAXAS!$D$4))-$J1793)</f>
        <v>0</v>
      </c>
      <c r="L1793" s="10" t="b">
        <f>IF($B1793="PARCELADO ATÉ 6X",($D1793-($D1793*TAXAS!$E$4))-$J1793)</f>
        <v>0</v>
      </c>
      <c r="M1793" s="10" t="b">
        <f>IF($B1793="PARCELADO ATÉ 12X",($D1793-($D1793*TAXAS!$F$4))-$J1793)</f>
        <v>0</v>
      </c>
      <c r="N1793" s="8">
        <f t="shared" si="1"/>
        <v>0</v>
      </c>
      <c r="O1793" s="10">
        <f t="shared" si="2"/>
        <v>0</v>
      </c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</row>
    <row r="1794" spans="1:31" ht="15.75" customHeight="1" x14ac:dyDescent="0.2">
      <c r="A1794" s="3"/>
      <c r="B1794" s="5"/>
      <c r="C1794" s="6"/>
      <c r="D1794" s="42"/>
      <c r="E1794" s="8">
        <f>IF($A1794="VISA",IF($B1794="DÉBITO",$D1794-($D1794*TAXAS!$B$4)),IF($A1794="MASTER",IF($B1794="DÉBITO",$D1794-($D1794*TAXAS!$B$5)),IF($A1794="ELO", IF($B1794="DÉBITO",$D1794-($D1794*TAXAS!$B$6)),IF($A1794="HIPERCARD",IF($B1794="DÉBITO",$D1794-($D1794*TAXAS!$B$7)),IF($A1794="DINERS",IF($B1794="DÉBITO",$D1794-($D1794*TAXAS!$B$8)),IF($A1794="AMERICA EXPRESS",IF($B1794="DÉBITO",$D1794-($D1794*TAXAS!$B$9)),IF($A1794=TAXAS!$A$10,IF($B1794="DÉBITO",$D1794-($D1794*TAXAS!$B$10)), IF($A1794=TAXAS!$A$11,IF($B1794="DÉBITO",$D1794-($D1794*TAXAS!$B$11)), IF($A1794=TAXAS!$A$12,IF($B1794="DÉBITO",$D1794-($D1794*TAXAS!$B$12)), IF($A1794=TAXAS!$A$13,IF($B1794="DÉBITO",$D1794-($D1794*TAXAS!$B$13)), IF($A1794=TAXAS!$A$14,IF($B1794="DÉBITO",$D1794-($D1794*TAXAS!$B$14)), IF($A1794=TAXAS!$A$15,IF($B1794="DÉBITO",$D1794-($D1794*TAXAS!$B$15)), IF($A1794=TAXAS!$A$16,IF($B1794="DÉBITO",$D1794-($D1794*TAXAS!$B$16)), IF($A1794=TAXAS!$A$17,IF($B1794="DÉBITO",$D1794-($D1794*TAXAS!$B$17)), IF($A1794=TAXAS!$A$18,IF($B1794="DÉBITO",$D1794-($D1794*TAXAS!$B$18)), IF($A1794=TAXAS!$A$19,IF($B1794="DÉBITO",$D1794-($D1794*TAXAS!$B$19)), IF($A1794=TAXAS!$A$20,IF($B1794="DÉBITO",$D1794-($D1794*TAXAS!$B$20)), IF($A1794=TAXAS!$A$21,IF($B1794="DÉBITO",$D1794-($D1794*TAXAS!$B$21)), IF($A1794=TAXAS!$A$22,IF($B1794="DÉBITO",$D1794-($D1794*TAXAS!$B$22)), IF($A1794=TAXAS!$A$23,IF($B1794="DÉBITO",$D1794-($D1794*TAXAS!$B$23)), IF($A1794=TAXAS!$A$24,IF($B1794="DÉBITO",$D1794-($D1794*TAXAS!$B$24)), IF($A1794=TAXAS!$A$25,IF($B1794="DÉBITO",$D1794-($D1794*TAXAS!$B$25)), IF($A1794=TAXAS!$A$26,IF($B1794="DÉBITO",$D1794-($D1794*TAXAS!$B$26)), IF($A1794=TAXAS!$A$27,IF($B1794="DÉBITO",$D1794-($D1794*TAXAS!$B$27))))))))))))))))))))))))))/1</f>
        <v>0</v>
      </c>
      <c r="F1794" s="8">
        <f>IF($A1794="VISA",IF($B1794="CRÉDITO",$D1794-($D1794*TAXAS!$C$4)),IF($A1794="MASTER",IF($B1794="CRÉDITO",$D1794-($D1794*TAXAS!$C$5)),IF($A1794="ELO", IF($B1794="CRÉDITO",$D1794-($D1794*TAXAS!$C$6)),IF($A1794="HIPERCARD",IF($B1794="CRÉDITO",$D1794-($D1794*TAXAS!$C$7)),IF($A1794="DINERS",IF($B1794="CRÉDITO",$D1794-($D1794*TAXAS!$C$8)),IF($A1794="AMERICA EXPRESS",IF($B1794="CRÉDITO",$D1794-($D1794*TAXAS!$C$9)),IF($A1794=TAXAS!$A$10,IF($B1794="CRÉDITO",$D1794-($D1794*TAXAS!$C$10)), IF($A1794=TAXAS!$A$11,IF($B1794="CRÉDITO",$D1794-($D1794*TAXAS!$C$11)), IF($A1794=TAXAS!$A$12,IF($B1794="CRÉDITO",$D1794-($D1794*TAXAS!$C$12)), IF($A1794=TAXAS!$A$13,IF($B1794="CRÉDITO",$D1794-($D1794*TAXAS!$C$13)), IF($A1794=TAXAS!$A$14,IF($B1794="CRÉDITO",$D1794-($D1794*TAXAS!$C$14)), IF($A1794=TAXAS!$A$15,IF($B1794="CRÉDITO",$D1794-($D1794*TAXAS!$C$15)), IF($A1794=TAXAS!$A$16,IF($B1794="CRÉDITO",$D1794-($D1794*TAXAS!$C$16)), IF($A1794=TAXAS!$A$17,IF($B1794="CRÉDITO",$D1794-($D1794*TAXAS!$C$17)), IF($A1794=TAXAS!$A$18,IF($B1794="CRÉDITO",$D1794-($D1794*TAXAS!$C$18)), IF($A1794=TAXAS!$A$19,IF($B1794="CRÉDITO",$D1794-($D1794*TAXAS!$C$19)), IF($A1794=TAXAS!$A$20,IF($B1794="CRÉDITO",$D1794-($D1794*TAXAS!$C$20)), IF($A1794=TAXAS!$A$21,IF($B1794="CRÉDITO",$D1794-($D1794*TAXAS!$C$21)), IF($A1794=TAXAS!$A$22,IF($B1794="CRÉDITO",$D1794-($D1794*TAXAS!$C$22)), IF($A1794=TAXAS!$A$23,IF($B1794="CRÉDITO",$D1794-($D1794*TAXAS!$C$23)), IF($A1794=TAXAS!$A$24,IF($B1794="CRÉDITO",$D1794-($D1794*TAXAS!$C$24)), IF($A1794=TAXAS!$A$25,IF($B1794="CRÉDITO",$D1794-($D1794*TAXAS!$C$25)), IF($A1794=TAXAS!$A$26,IF($B1794="CRÉDITO",$D1794-($D1794*TAXAS!$C$26)), IF($A1794=TAXAS!$A$27,IF($B1794="CRÉDITO",$D1794-($D1794*TAXAS!$C$27))))))))))))))))))))))))))/1</f>
        <v>0</v>
      </c>
      <c r="G1794" s="9">
        <f>IF($A1794="VISA",IF($B1794="PARCELADO ATÉ 3X",$D1794-(D1794*TAXAS!$D$4))/3,IF($A1794="MASTER",IF($B1794="PARCELADO ATÉ 3X",$D1794-(D1794*TAXAS!$D$5))/3,IF($A1794="ELO",IF($B1794="PARCELADO ATÉ 3X",$D1794-(D1794*TAXAS!$D$6))/3,IF($A1794="HIPERCARD",IF($B1794="PARCELADO ATÉ 3X",$D1794-(D1794*TAXAS!$D$7))/3,IF($A1794="DINERS",IF($B1794="PARCELADO ATÉ 3X",$D1794-(D1794*TAXAS!$D$8))/3,IF($A1794="AMERICA EXPRESS",IF($B1794="PARCELADO ATÉ 3X",$D1794-(D1794*TAXAS!$D$9))/3,IF($A1794=TAXAS!$A$10,IF($B1794="PARCELADO ATÉ 3X",$D1794-($D1794*TAXAS!$D$10))/3,IF($A1794=TAXAS!$A$11,IF($B1794="PARCELADO ATÉ 3X",$D1794-($D1794*TAXAS!$D$11))/3,IF($A1794=TAXAS!$A$12,IF($B1794="PARCELADO ATÉ 3X",$D1794-($D1794*TAXAS!$D$12))/3,IF($A1794=TAXAS!$A$13,IF($B1794="PARCELADO ATÉ 3X",$D1794-($D1794*TAXAS!$D$13))/3,IF($A1794=TAXAS!$A$14,IF($B1794="PARCELADO ATÉ 3X",$D1794-($D1794*TAXAS!$D$14))/3,IF($A1794=TAXAS!$A$15,IF($B1794="PARCELADO ATÉ 3X",$D1794-($D1794*TAXAS!$D$15))/3,IF($A1794=TAXAS!$A$16,IF($B1794="PARCELADO ATÉ 3X",$D1794-($D1794*TAXAS!$D$16))/3,IF($A1794=TAXAS!$A$17,IF($B1794="PARCELADO ATÉ 3X",$D1794-($D1794*TAXAS!$D$17))/3,IF($A1794=TAXAS!$A$18,IF($B1794="PARCELADO ATÉ 3X",$D1794-($D1794*TAXAS!$D$18))/3,IF($A1794=TAXAS!$A$19,IF($B1794="PARCELADO ATÉ 3X",$D1794-($D1794*TAXAS!$D$19))/3,IF($A1794=TAXAS!$A$20,IF($B1794="PARCELADO ATÉ 3X",$D1794-($D1794*TAXAS!$D$20))/3,IF($A1794=TAXAS!$A$21,IF($B1794="PARCELADO ATÉ 3X",$D1794-($D1794*TAXAS!$D$21))/3,IF($A1794=TAXAS!$A$22,IF($B1794="PARCELADO ATÉ 3X",$D1794-($D1794*TAXAS!$D$22))/3,IF($A1794=TAXAS!$A$23,IF($B1794="PARCELADO ATÉ 3X",$D1794-($D1794*TAXAS!$D$23))/3,IF($A1794=TAXAS!$A$24,IF($B1794="PARCELADO ATÉ 3X",$D1794-($D1794*TAXAS!$D$24))/3,IF($A1794=TAXAS!$A$25,IF($B1794="PARCELADO ATÉ 3X",$D1794-($D1794*TAXAS!$D$25))/3,IF($A1794=TAXAS!$A$26,IF($B1794="PARCELADO ATÉ 3X",$D1794-($D1794*TAXAS!$D$26))/3,IF($A1794=TAXAS!$A$27,IF($B1794="PARCELADO ATÉ 3X",$D1794-($D1794*TAXAS!$D$27))/3))))))))))))))))))))))))/1</f>
        <v>0</v>
      </c>
      <c r="H1794" s="9">
        <f>IF($A1794="VISA",IF($B1794="PARCELADO ATÉ 6X",$D1794-(D1794*TAXAS!$E$4))/6,IF($A1794="MASTER",IF($B1794="PARCELADO ATÉ 6X",$D1794-(D1794*TAXAS!$E$5))/6,IF($A1794="ELO",IF($B1794="PARCELADO ATÉ 6X",$D1794-(D1794*TAXAS!$E$6))/6,IF($A1794="HIPERCARD",IF($B1794="PARCELADO ATÉ 6X",$D1794-(D1794*TAXAS!$E$7))/6,IF($A1794="DINERS",IF($B1794="PARCELADO ATÉ 6X",$D1794-(D1794*TAXAS!$E$8))/6,IF($A1794="AMERICA EXPRESS",IF($B1794="PARCELADO ATÉ 6X",$D1794-(D1794*TAXAS!$E$9))/6,IF($A1794=TAXAS!$A$10,IF($B1794="PARCELADO ATÉ 6X",$D1794-($D1794*TAXAS!$E$10))/6,IF($A1794=TAXAS!$A$11,IF($B1794="PARCELADO ATÉ 6X",$D1794-($D1794*TAXAS!$E$11))/6,IF($A1794=TAXAS!$A$12,IF($B1794="PARCELADO ATÉ 6X",$D1794-($D1794*TAXAS!$E$12))/6,IF($A1794=TAXAS!$A$13,IF($B1794="PARCELADO ATÉ 6X",$D1794-($D1794*TAXAS!$E$13))/6,IF($A1794=TAXAS!$A$14,IF($B1794="PARCELADO ATÉ 6X",$D1794-($D1794*TAXAS!$E$14))/6,IF($A1794=TAXAS!$A$15,IF($B1794="PARCELADO ATÉ 6X",$D1794-($D1794*TAXAS!$E$15))/6,IF($A1794=TAXAS!$A$16,IF($B1794="PARCELADO ATÉ 6X",$D1794-($D1794*TAXAS!$E$16))/6,IF($A1794=TAXAS!$A$17,IF($B1794="PARCELADO ATÉ 6X",$D1794-($D1794*TAXAS!$E$17))/6,IF($A1794=TAXAS!$A$18,IF($B1794="PARCELADO ATÉ 6X",$D1794-($D1794*TAXAS!$E$18))/6,IF($A1794=TAXAS!$A$19,IF($B1794="PARCELADO ATÉ 6X",$D1794-($D1794*TAXAS!$E$19))/6,IF($A1794=TAXAS!$A$20,IF($B1794="PARCELADO ATÉ 6X",$D1794-($D1794*TAXAS!$E$20))/6,IF($A1794=TAXAS!$A$21,IF($B1794="PARCELADO ATÉ 6X",$D1794-($D1794*TAXAS!$E$21))/6,IF($A1794=TAXAS!$A$22,IF($B1794="PARCELADO ATÉ 6X",$D1794-($D1794*TAXAS!$E$22))/6,IF($A1794=TAXAS!$A$23,IF($B1794="PARCELADO ATÉ 6X",$D1794-($D1794*TAXAS!$E$23))/6,IF($A1794=TAXAS!$A$24,IF($B1794="PARCELADO ATÉ 6X",$D1794-($D1794*TAXAS!$E$24))/6,IF($A1794=TAXAS!$A$25,IF($B1794="PARCELADO ATÉ 6X",$D1794-($D1794*TAXAS!$E$25))/6,IF($A1794=TAXAS!$A$26,IF($B1794="PARCELADO ATÉ 6X",$D1794-($D1794*TAXAS!$E$26))/6,IF($A1794=TAXAS!$A$27,IF($B1794="PARCELADO ATÉ 6X",$D1794-($D1794*TAXAS!$E$27))/6))))))))))))))))))))))))/1</f>
        <v>0</v>
      </c>
      <c r="I1794" s="9">
        <f>IF($A1794="VISA",IF($B1794="PARCELADO ATÉ 12X",$D1794-(D1794*TAXAS!$F$4))/12,IF($A1794="MASTER",IF($B1794="PARCELADO ATÉ 12X",$D1794-(D1794*TAXAS!$F$5))/12,IF($A1794="ELO",IF($B1794="PARCELADO ATÉ 12X",$D1794-(D1794*TAXAS!$F$6))/12,IF($A1794="HIPERCARD",IF($B1794="PARCELADO ATÉ 12X",$D1794-(D1794*TAXAS!$F$7))/12,IF($A1794="DINERS",IF($B1794="PARCELADO ATÉ 12X",$D1794-(D1794*TAXAS!$F$8))/12,IF($A1794="AMERICA EXPRESS",IF($B1794="PARCELADO ATÉ 12X",$D1794-(D1794*TAXAS!$F$9))/12,IF($A1794=TAXAS!$A$10,IF($B1794="PARCELADO ATÉ 12X",$D1794-($D1794*TAXAS!$F$10))/12,IF($A1794=TAXAS!$A$11,IF($B1794="PARCELADO ATÉ 12X",$D1794-($D1794*TAXAS!$F$11))/12,IF($A1794=TAXAS!$A$12,IF($B1794="PARCELADO ATÉ 12X",$D1794-($D1794*TAXAS!$F$12))/12,IF($A1794=TAXAS!$A$13,IF($B1794="PARCELADO ATÉ 12X",$D1794-($D1794*TAXAS!$F$13))/12,IF($A1794=TAXAS!$A$14,IF($B1794="PARCELADO ATÉ 12X",$D1794-($D1794*TAXAS!$F$14))/12,IF($A1794=TAXAS!$A$15,IF($B1794="PARCELADO ATÉ 12X",$D1794-($D1794*TAXAS!$F$15))/12,IF($A1794=TAXAS!$A$16,IF($B1794="PARCELADO ATÉ 12X",$D1794-($D1794*TAXAS!$F$16))/12,IF($A1794=TAXAS!$A$17,IF($B1794="PARCELADO ATÉ 12X",$D1794-($D1794*TAXAS!$F$17))/12,IF($A1794=TAXAS!$A$18,IF($B1794="PARCELADO ATÉ 12X",$D1794-($D1794*TAXAS!$F$18))/12,IF($A1794=TAXAS!$A$19,IF($B1794="PARCELADO ATÉ 12X",$D1794-($D1794*TAXAS!$F$19))/12,IF($A1794=TAXAS!$A$20,IF($B1794="PARCELADO ATÉ 12X",$D1794-($D1794*TAXAS!$F$20))/12,IF($A1794=TAXAS!$A$21,IF($B1794="PARCELADO ATÉ 12X",$D1794-($D1794*TAXAS!$F$21))/12,IF($A1794=TAXAS!$A$22,IF($B1794="PARCELADO ATÉ 12X",$D1794-($D1794*TAXAS!$F$22))/12,IF($A1794=TAXAS!$A$23,IF($B1794="PARCELADO ATÉ 12X",$D1794-($D1794*TAXAS!$F$23))/12,IF($A1794=TAXAS!$A$24,IF($B1794="PARCELADO ATÉ 12X",$D1794-($D1794*TAXAS!$F$24))/12,IF($A1794=TAXAS!$A$25,IF($B1794="PARCELADO ATÉ 12X",$D1794-($D1794*TAXAS!$F$25))/12,IF($A1794=TAXAS!$A$26,IF($B1794="PARCELADO ATÉ 12X",$D1794-($D1794*TAXAS!$F$26))/12,IF($A1794=TAXAS!$A$27,IF($B1794="PARCELADO ATÉ 12X",$D1794-($D1794*TAXAS!$F$27))/12))))))))))))))))))))))))/1</f>
        <v>0</v>
      </c>
      <c r="J1794" s="8">
        <f t="shared" si="0"/>
        <v>0</v>
      </c>
      <c r="K1794" s="10" t="b">
        <f>IF($B1794="PARCELADO ATÉ 3X",($D1794-($D1794*TAXAS!$D$4))-$J1794)</f>
        <v>0</v>
      </c>
      <c r="L1794" s="10" t="b">
        <f>IF($B1794="PARCELADO ATÉ 6X",($D1794-($D1794*TAXAS!$E$4))-$J1794)</f>
        <v>0</v>
      </c>
      <c r="M1794" s="10" t="b">
        <f>IF($B1794="PARCELADO ATÉ 12X",($D1794-($D1794*TAXAS!$F$4))-$J1794)</f>
        <v>0</v>
      </c>
      <c r="N1794" s="8">
        <f t="shared" si="1"/>
        <v>0</v>
      </c>
      <c r="O1794" s="10">
        <f t="shared" si="2"/>
        <v>0</v>
      </c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</row>
    <row r="1795" spans="1:31" ht="15.75" customHeight="1" x14ac:dyDescent="0.2">
      <c r="A1795" s="3"/>
      <c r="B1795" s="5"/>
      <c r="C1795" s="6"/>
      <c r="D1795" s="42"/>
      <c r="E1795" s="8">
        <f>IF($A1795="VISA",IF($B1795="DÉBITO",$D1795-($D1795*TAXAS!$B$4)),IF($A1795="MASTER",IF($B1795="DÉBITO",$D1795-($D1795*TAXAS!$B$5)),IF($A1795="ELO", IF($B1795="DÉBITO",$D1795-($D1795*TAXAS!$B$6)),IF($A1795="HIPERCARD",IF($B1795="DÉBITO",$D1795-($D1795*TAXAS!$B$7)),IF($A1795="DINERS",IF($B1795="DÉBITO",$D1795-($D1795*TAXAS!$B$8)),IF($A1795="AMERICA EXPRESS",IF($B1795="DÉBITO",$D1795-($D1795*TAXAS!$B$9)),IF($A1795=TAXAS!$A$10,IF($B1795="DÉBITO",$D1795-($D1795*TAXAS!$B$10)), IF($A1795=TAXAS!$A$11,IF($B1795="DÉBITO",$D1795-($D1795*TAXAS!$B$11)), IF($A1795=TAXAS!$A$12,IF($B1795="DÉBITO",$D1795-($D1795*TAXAS!$B$12)), IF($A1795=TAXAS!$A$13,IF($B1795="DÉBITO",$D1795-($D1795*TAXAS!$B$13)), IF($A1795=TAXAS!$A$14,IF($B1795="DÉBITO",$D1795-($D1795*TAXAS!$B$14)), IF($A1795=TAXAS!$A$15,IF($B1795="DÉBITO",$D1795-($D1795*TAXAS!$B$15)), IF($A1795=TAXAS!$A$16,IF($B1795="DÉBITO",$D1795-($D1795*TAXAS!$B$16)), IF($A1795=TAXAS!$A$17,IF($B1795="DÉBITO",$D1795-($D1795*TAXAS!$B$17)), IF($A1795=TAXAS!$A$18,IF($B1795="DÉBITO",$D1795-($D1795*TAXAS!$B$18)), IF($A1795=TAXAS!$A$19,IF($B1795="DÉBITO",$D1795-($D1795*TAXAS!$B$19)), IF($A1795=TAXAS!$A$20,IF($B1795="DÉBITO",$D1795-($D1795*TAXAS!$B$20)), IF($A1795=TAXAS!$A$21,IF($B1795="DÉBITO",$D1795-($D1795*TAXAS!$B$21)), IF($A1795=TAXAS!$A$22,IF($B1795="DÉBITO",$D1795-($D1795*TAXAS!$B$22)), IF($A1795=TAXAS!$A$23,IF($B1795="DÉBITO",$D1795-($D1795*TAXAS!$B$23)), IF($A1795=TAXAS!$A$24,IF($B1795="DÉBITO",$D1795-($D1795*TAXAS!$B$24)), IF($A1795=TAXAS!$A$25,IF($B1795="DÉBITO",$D1795-($D1795*TAXAS!$B$25)), IF($A1795=TAXAS!$A$26,IF($B1795="DÉBITO",$D1795-($D1795*TAXAS!$B$26)), IF($A1795=TAXAS!$A$27,IF($B1795="DÉBITO",$D1795-($D1795*TAXAS!$B$27))))))))))))))))))))))))))/1</f>
        <v>0</v>
      </c>
      <c r="F1795" s="8">
        <f>IF($A1795="VISA",IF($B1795="CRÉDITO",$D1795-($D1795*TAXAS!$C$4)),IF($A1795="MASTER",IF($B1795="CRÉDITO",$D1795-($D1795*TAXAS!$C$5)),IF($A1795="ELO", IF($B1795="CRÉDITO",$D1795-($D1795*TAXAS!$C$6)),IF($A1795="HIPERCARD",IF($B1795="CRÉDITO",$D1795-($D1795*TAXAS!$C$7)),IF($A1795="DINERS",IF($B1795="CRÉDITO",$D1795-($D1795*TAXAS!$C$8)),IF($A1795="AMERICA EXPRESS",IF($B1795="CRÉDITO",$D1795-($D1795*TAXAS!$C$9)),IF($A1795=TAXAS!$A$10,IF($B1795="CRÉDITO",$D1795-($D1795*TAXAS!$C$10)), IF($A1795=TAXAS!$A$11,IF($B1795="CRÉDITO",$D1795-($D1795*TAXAS!$C$11)), IF($A1795=TAXAS!$A$12,IF($B1795="CRÉDITO",$D1795-($D1795*TAXAS!$C$12)), IF($A1795=TAXAS!$A$13,IF($B1795="CRÉDITO",$D1795-($D1795*TAXAS!$C$13)), IF($A1795=TAXAS!$A$14,IF($B1795="CRÉDITO",$D1795-($D1795*TAXAS!$C$14)), IF($A1795=TAXAS!$A$15,IF($B1795="CRÉDITO",$D1795-($D1795*TAXAS!$C$15)), IF($A1795=TAXAS!$A$16,IF($B1795="CRÉDITO",$D1795-($D1795*TAXAS!$C$16)), IF($A1795=TAXAS!$A$17,IF($B1795="CRÉDITO",$D1795-($D1795*TAXAS!$C$17)), IF($A1795=TAXAS!$A$18,IF($B1795="CRÉDITO",$D1795-($D1795*TAXAS!$C$18)), IF($A1795=TAXAS!$A$19,IF($B1795="CRÉDITO",$D1795-($D1795*TAXAS!$C$19)), IF($A1795=TAXAS!$A$20,IF($B1795="CRÉDITO",$D1795-($D1795*TAXAS!$C$20)), IF($A1795=TAXAS!$A$21,IF($B1795="CRÉDITO",$D1795-($D1795*TAXAS!$C$21)), IF($A1795=TAXAS!$A$22,IF($B1795="CRÉDITO",$D1795-($D1795*TAXAS!$C$22)), IF($A1795=TAXAS!$A$23,IF($B1795="CRÉDITO",$D1795-($D1795*TAXAS!$C$23)), IF($A1795=TAXAS!$A$24,IF($B1795="CRÉDITO",$D1795-($D1795*TAXAS!$C$24)), IF($A1795=TAXAS!$A$25,IF($B1795="CRÉDITO",$D1795-($D1795*TAXAS!$C$25)), IF($A1795=TAXAS!$A$26,IF($B1795="CRÉDITO",$D1795-($D1795*TAXAS!$C$26)), IF($A1795=TAXAS!$A$27,IF($B1795="CRÉDITO",$D1795-($D1795*TAXAS!$C$27))))))))))))))))))))))))))/1</f>
        <v>0</v>
      </c>
      <c r="G1795" s="9">
        <f>IF($A1795="VISA",IF($B1795="PARCELADO ATÉ 3X",$D1795-(D1795*TAXAS!$D$4))/3,IF($A1795="MASTER",IF($B1795="PARCELADO ATÉ 3X",$D1795-(D1795*TAXAS!$D$5))/3,IF($A1795="ELO",IF($B1795="PARCELADO ATÉ 3X",$D1795-(D1795*TAXAS!$D$6))/3,IF($A1795="HIPERCARD",IF($B1795="PARCELADO ATÉ 3X",$D1795-(D1795*TAXAS!$D$7))/3,IF($A1795="DINERS",IF($B1795="PARCELADO ATÉ 3X",$D1795-(D1795*TAXAS!$D$8))/3,IF($A1795="AMERICA EXPRESS",IF($B1795="PARCELADO ATÉ 3X",$D1795-(D1795*TAXAS!$D$9))/3,IF($A1795=TAXAS!$A$10,IF($B1795="PARCELADO ATÉ 3X",$D1795-($D1795*TAXAS!$D$10))/3,IF($A1795=TAXAS!$A$11,IF($B1795="PARCELADO ATÉ 3X",$D1795-($D1795*TAXAS!$D$11))/3,IF($A1795=TAXAS!$A$12,IF($B1795="PARCELADO ATÉ 3X",$D1795-($D1795*TAXAS!$D$12))/3,IF($A1795=TAXAS!$A$13,IF($B1795="PARCELADO ATÉ 3X",$D1795-($D1795*TAXAS!$D$13))/3,IF($A1795=TAXAS!$A$14,IF($B1795="PARCELADO ATÉ 3X",$D1795-($D1795*TAXAS!$D$14))/3,IF($A1795=TAXAS!$A$15,IF($B1795="PARCELADO ATÉ 3X",$D1795-($D1795*TAXAS!$D$15))/3,IF($A1795=TAXAS!$A$16,IF($B1795="PARCELADO ATÉ 3X",$D1795-($D1795*TAXAS!$D$16))/3,IF($A1795=TAXAS!$A$17,IF($B1795="PARCELADO ATÉ 3X",$D1795-($D1795*TAXAS!$D$17))/3,IF($A1795=TAXAS!$A$18,IF($B1795="PARCELADO ATÉ 3X",$D1795-($D1795*TAXAS!$D$18))/3,IF($A1795=TAXAS!$A$19,IF($B1795="PARCELADO ATÉ 3X",$D1795-($D1795*TAXAS!$D$19))/3,IF($A1795=TAXAS!$A$20,IF($B1795="PARCELADO ATÉ 3X",$D1795-($D1795*TAXAS!$D$20))/3,IF($A1795=TAXAS!$A$21,IF($B1795="PARCELADO ATÉ 3X",$D1795-($D1795*TAXAS!$D$21))/3,IF($A1795=TAXAS!$A$22,IF($B1795="PARCELADO ATÉ 3X",$D1795-($D1795*TAXAS!$D$22))/3,IF($A1795=TAXAS!$A$23,IF($B1795="PARCELADO ATÉ 3X",$D1795-($D1795*TAXAS!$D$23))/3,IF($A1795=TAXAS!$A$24,IF($B1795="PARCELADO ATÉ 3X",$D1795-($D1795*TAXAS!$D$24))/3,IF($A1795=TAXAS!$A$25,IF($B1795="PARCELADO ATÉ 3X",$D1795-($D1795*TAXAS!$D$25))/3,IF($A1795=TAXAS!$A$26,IF($B1795="PARCELADO ATÉ 3X",$D1795-($D1795*TAXAS!$D$26))/3,IF($A1795=TAXAS!$A$27,IF($B1795="PARCELADO ATÉ 3X",$D1795-($D1795*TAXAS!$D$27))/3))))))))))))))))))))))))/1</f>
        <v>0</v>
      </c>
      <c r="H1795" s="9">
        <f>IF($A1795="VISA",IF($B1795="PARCELADO ATÉ 6X",$D1795-(D1795*TAXAS!$E$4))/6,IF($A1795="MASTER",IF($B1795="PARCELADO ATÉ 6X",$D1795-(D1795*TAXAS!$E$5))/6,IF($A1795="ELO",IF($B1795="PARCELADO ATÉ 6X",$D1795-(D1795*TAXAS!$E$6))/6,IF($A1795="HIPERCARD",IF($B1795="PARCELADO ATÉ 6X",$D1795-(D1795*TAXAS!$E$7))/6,IF($A1795="DINERS",IF($B1795="PARCELADO ATÉ 6X",$D1795-(D1795*TAXAS!$E$8))/6,IF($A1795="AMERICA EXPRESS",IF($B1795="PARCELADO ATÉ 6X",$D1795-(D1795*TAXAS!$E$9))/6,IF($A1795=TAXAS!$A$10,IF($B1795="PARCELADO ATÉ 6X",$D1795-($D1795*TAXAS!$E$10))/6,IF($A1795=TAXAS!$A$11,IF($B1795="PARCELADO ATÉ 6X",$D1795-($D1795*TAXAS!$E$11))/6,IF($A1795=TAXAS!$A$12,IF($B1795="PARCELADO ATÉ 6X",$D1795-($D1795*TAXAS!$E$12))/6,IF($A1795=TAXAS!$A$13,IF($B1795="PARCELADO ATÉ 6X",$D1795-($D1795*TAXAS!$E$13))/6,IF($A1795=TAXAS!$A$14,IF($B1795="PARCELADO ATÉ 6X",$D1795-($D1795*TAXAS!$E$14))/6,IF($A1795=TAXAS!$A$15,IF($B1795="PARCELADO ATÉ 6X",$D1795-($D1795*TAXAS!$E$15))/6,IF($A1795=TAXAS!$A$16,IF($B1795="PARCELADO ATÉ 6X",$D1795-($D1795*TAXAS!$E$16))/6,IF($A1795=TAXAS!$A$17,IF($B1795="PARCELADO ATÉ 6X",$D1795-($D1795*TAXAS!$E$17))/6,IF($A1795=TAXAS!$A$18,IF($B1795="PARCELADO ATÉ 6X",$D1795-($D1795*TAXAS!$E$18))/6,IF($A1795=TAXAS!$A$19,IF($B1795="PARCELADO ATÉ 6X",$D1795-($D1795*TAXAS!$E$19))/6,IF($A1795=TAXAS!$A$20,IF($B1795="PARCELADO ATÉ 6X",$D1795-($D1795*TAXAS!$E$20))/6,IF($A1795=TAXAS!$A$21,IF($B1795="PARCELADO ATÉ 6X",$D1795-($D1795*TAXAS!$E$21))/6,IF($A1795=TAXAS!$A$22,IF($B1795="PARCELADO ATÉ 6X",$D1795-($D1795*TAXAS!$E$22))/6,IF($A1795=TAXAS!$A$23,IF($B1795="PARCELADO ATÉ 6X",$D1795-($D1795*TAXAS!$E$23))/6,IF($A1795=TAXAS!$A$24,IF($B1795="PARCELADO ATÉ 6X",$D1795-($D1795*TAXAS!$E$24))/6,IF($A1795=TAXAS!$A$25,IF($B1795="PARCELADO ATÉ 6X",$D1795-($D1795*TAXAS!$E$25))/6,IF($A1795=TAXAS!$A$26,IF($B1795="PARCELADO ATÉ 6X",$D1795-($D1795*TAXAS!$E$26))/6,IF($A1795=TAXAS!$A$27,IF($B1795="PARCELADO ATÉ 6X",$D1795-($D1795*TAXAS!$E$27))/6))))))))))))))))))))))))/1</f>
        <v>0</v>
      </c>
      <c r="I1795" s="9">
        <f>IF($A1795="VISA",IF($B1795="PARCELADO ATÉ 12X",$D1795-(D1795*TAXAS!$F$4))/12,IF($A1795="MASTER",IF($B1795="PARCELADO ATÉ 12X",$D1795-(D1795*TAXAS!$F$5))/12,IF($A1795="ELO",IF($B1795="PARCELADO ATÉ 12X",$D1795-(D1795*TAXAS!$F$6))/12,IF($A1795="HIPERCARD",IF($B1795="PARCELADO ATÉ 12X",$D1795-(D1795*TAXAS!$F$7))/12,IF($A1795="DINERS",IF($B1795="PARCELADO ATÉ 12X",$D1795-(D1795*TAXAS!$F$8))/12,IF($A1795="AMERICA EXPRESS",IF($B1795="PARCELADO ATÉ 12X",$D1795-(D1795*TAXAS!$F$9))/12,IF($A1795=TAXAS!$A$10,IF($B1795="PARCELADO ATÉ 12X",$D1795-($D1795*TAXAS!$F$10))/12,IF($A1795=TAXAS!$A$11,IF($B1795="PARCELADO ATÉ 12X",$D1795-($D1795*TAXAS!$F$11))/12,IF($A1795=TAXAS!$A$12,IF($B1795="PARCELADO ATÉ 12X",$D1795-($D1795*TAXAS!$F$12))/12,IF($A1795=TAXAS!$A$13,IF($B1795="PARCELADO ATÉ 12X",$D1795-($D1795*TAXAS!$F$13))/12,IF($A1795=TAXAS!$A$14,IF($B1795="PARCELADO ATÉ 12X",$D1795-($D1795*TAXAS!$F$14))/12,IF($A1795=TAXAS!$A$15,IF($B1795="PARCELADO ATÉ 12X",$D1795-($D1795*TAXAS!$F$15))/12,IF($A1795=TAXAS!$A$16,IF($B1795="PARCELADO ATÉ 12X",$D1795-($D1795*TAXAS!$F$16))/12,IF($A1795=TAXAS!$A$17,IF($B1795="PARCELADO ATÉ 12X",$D1795-($D1795*TAXAS!$F$17))/12,IF($A1795=TAXAS!$A$18,IF($B1795="PARCELADO ATÉ 12X",$D1795-($D1795*TAXAS!$F$18))/12,IF($A1795=TAXAS!$A$19,IF($B1795="PARCELADO ATÉ 12X",$D1795-($D1795*TAXAS!$F$19))/12,IF($A1795=TAXAS!$A$20,IF($B1795="PARCELADO ATÉ 12X",$D1795-($D1795*TAXAS!$F$20))/12,IF($A1795=TAXAS!$A$21,IF($B1795="PARCELADO ATÉ 12X",$D1795-($D1795*TAXAS!$F$21))/12,IF($A1795=TAXAS!$A$22,IF($B1795="PARCELADO ATÉ 12X",$D1795-($D1795*TAXAS!$F$22))/12,IF($A1795=TAXAS!$A$23,IF($B1795="PARCELADO ATÉ 12X",$D1795-($D1795*TAXAS!$F$23))/12,IF($A1795=TAXAS!$A$24,IF($B1795="PARCELADO ATÉ 12X",$D1795-($D1795*TAXAS!$F$24))/12,IF($A1795=TAXAS!$A$25,IF($B1795="PARCELADO ATÉ 12X",$D1795-($D1795*TAXAS!$F$25))/12,IF($A1795=TAXAS!$A$26,IF($B1795="PARCELADO ATÉ 12X",$D1795-($D1795*TAXAS!$F$26))/12,IF($A1795=TAXAS!$A$27,IF($B1795="PARCELADO ATÉ 12X",$D1795-($D1795*TAXAS!$F$27))/12))))))))))))))))))))))))/1</f>
        <v>0</v>
      </c>
      <c r="J1795" s="8">
        <f t="shared" si="0"/>
        <v>0</v>
      </c>
      <c r="K1795" s="10" t="b">
        <f>IF($B1795="PARCELADO ATÉ 3X",($D1795-($D1795*TAXAS!$D$4))-$J1795)</f>
        <v>0</v>
      </c>
      <c r="L1795" s="10" t="b">
        <f>IF($B1795="PARCELADO ATÉ 6X",($D1795-($D1795*TAXAS!$E$4))-$J1795)</f>
        <v>0</v>
      </c>
      <c r="M1795" s="10" t="b">
        <f>IF($B1795="PARCELADO ATÉ 12X",($D1795-($D1795*TAXAS!$F$4))-$J1795)</f>
        <v>0</v>
      </c>
      <c r="N1795" s="8">
        <f t="shared" si="1"/>
        <v>0</v>
      </c>
      <c r="O1795" s="10">
        <f t="shared" si="2"/>
        <v>0</v>
      </c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</row>
    <row r="1796" spans="1:31" ht="15.75" customHeight="1" x14ac:dyDescent="0.2">
      <c r="A1796" s="3"/>
      <c r="B1796" s="5"/>
      <c r="C1796" s="6"/>
      <c r="D1796" s="42"/>
      <c r="E1796" s="8">
        <f>IF($A1796="VISA",IF($B1796="DÉBITO",$D1796-($D1796*TAXAS!$B$4)),IF($A1796="MASTER",IF($B1796="DÉBITO",$D1796-($D1796*TAXAS!$B$5)),IF($A1796="ELO", IF($B1796="DÉBITO",$D1796-($D1796*TAXAS!$B$6)),IF($A1796="HIPERCARD",IF($B1796="DÉBITO",$D1796-($D1796*TAXAS!$B$7)),IF($A1796="DINERS",IF($B1796="DÉBITO",$D1796-($D1796*TAXAS!$B$8)),IF($A1796="AMERICA EXPRESS",IF($B1796="DÉBITO",$D1796-($D1796*TAXAS!$B$9)),IF($A1796=TAXAS!$A$10,IF($B1796="DÉBITO",$D1796-($D1796*TAXAS!$B$10)), IF($A1796=TAXAS!$A$11,IF($B1796="DÉBITO",$D1796-($D1796*TAXAS!$B$11)), IF($A1796=TAXAS!$A$12,IF($B1796="DÉBITO",$D1796-($D1796*TAXAS!$B$12)), IF($A1796=TAXAS!$A$13,IF($B1796="DÉBITO",$D1796-($D1796*TAXAS!$B$13)), IF($A1796=TAXAS!$A$14,IF($B1796="DÉBITO",$D1796-($D1796*TAXAS!$B$14)), IF($A1796=TAXAS!$A$15,IF($B1796="DÉBITO",$D1796-($D1796*TAXAS!$B$15)), IF($A1796=TAXAS!$A$16,IF($B1796="DÉBITO",$D1796-($D1796*TAXAS!$B$16)), IF($A1796=TAXAS!$A$17,IF($B1796="DÉBITO",$D1796-($D1796*TAXAS!$B$17)), IF($A1796=TAXAS!$A$18,IF($B1796="DÉBITO",$D1796-($D1796*TAXAS!$B$18)), IF($A1796=TAXAS!$A$19,IF($B1796="DÉBITO",$D1796-($D1796*TAXAS!$B$19)), IF($A1796=TAXAS!$A$20,IF($B1796="DÉBITO",$D1796-($D1796*TAXAS!$B$20)), IF($A1796=TAXAS!$A$21,IF($B1796="DÉBITO",$D1796-($D1796*TAXAS!$B$21)), IF($A1796=TAXAS!$A$22,IF($B1796="DÉBITO",$D1796-($D1796*TAXAS!$B$22)), IF($A1796=TAXAS!$A$23,IF($B1796="DÉBITO",$D1796-($D1796*TAXAS!$B$23)), IF($A1796=TAXAS!$A$24,IF($B1796="DÉBITO",$D1796-($D1796*TAXAS!$B$24)), IF($A1796=TAXAS!$A$25,IF($B1796="DÉBITO",$D1796-($D1796*TAXAS!$B$25)), IF($A1796=TAXAS!$A$26,IF($B1796="DÉBITO",$D1796-($D1796*TAXAS!$B$26)), IF($A1796=TAXAS!$A$27,IF($B1796="DÉBITO",$D1796-($D1796*TAXAS!$B$27))))))))))))))))))))))))))/1</f>
        <v>0</v>
      </c>
      <c r="F1796" s="8">
        <f>IF($A1796="VISA",IF($B1796="CRÉDITO",$D1796-($D1796*TAXAS!$C$4)),IF($A1796="MASTER",IF($B1796="CRÉDITO",$D1796-($D1796*TAXAS!$C$5)),IF($A1796="ELO", IF($B1796="CRÉDITO",$D1796-($D1796*TAXAS!$C$6)),IF($A1796="HIPERCARD",IF($B1796="CRÉDITO",$D1796-($D1796*TAXAS!$C$7)),IF($A1796="DINERS",IF($B1796="CRÉDITO",$D1796-($D1796*TAXAS!$C$8)),IF($A1796="AMERICA EXPRESS",IF($B1796="CRÉDITO",$D1796-($D1796*TAXAS!$C$9)),IF($A1796=TAXAS!$A$10,IF($B1796="CRÉDITO",$D1796-($D1796*TAXAS!$C$10)), IF($A1796=TAXAS!$A$11,IF($B1796="CRÉDITO",$D1796-($D1796*TAXAS!$C$11)), IF($A1796=TAXAS!$A$12,IF($B1796="CRÉDITO",$D1796-($D1796*TAXAS!$C$12)), IF($A1796=TAXAS!$A$13,IF($B1796="CRÉDITO",$D1796-($D1796*TAXAS!$C$13)), IF($A1796=TAXAS!$A$14,IF($B1796="CRÉDITO",$D1796-($D1796*TAXAS!$C$14)), IF($A1796=TAXAS!$A$15,IF($B1796="CRÉDITO",$D1796-($D1796*TAXAS!$C$15)), IF($A1796=TAXAS!$A$16,IF($B1796="CRÉDITO",$D1796-($D1796*TAXAS!$C$16)), IF($A1796=TAXAS!$A$17,IF($B1796="CRÉDITO",$D1796-($D1796*TAXAS!$C$17)), IF($A1796=TAXAS!$A$18,IF($B1796="CRÉDITO",$D1796-($D1796*TAXAS!$C$18)), IF($A1796=TAXAS!$A$19,IF($B1796="CRÉDITO",$D1796-($D1796*TAXAS!$C$19)), IF($A1796=TAXAS!$A$20,IF($B1796="CRÉDITO",$D1796-($D1796*TAXAS!$C$20)), IF($A1796=TAXAS!$A$21,IF($B1796="CRÉDITO",$D1796-($D1796*TAXAS!$C$21)), IF($A1796=TAXAS!$A$22,IF($B1796="CRÉDITO",$D1796-($D1796*TAXAS!$C$22)), IF($A1796=TAXAS!$A$23,IF($B1796="CRÉDITO",$D1796-($D1796*TAXAS!$C$23)), IF($A1796=TAXAS!$A$24,IF($B1796="CRÉDITO",$D1796-($D1796*TAXAS!$C$24)), IF($A1796=TAXAS!$A$25,IF($B1796="CRÉDITO",$D1796-($D1796*TAXAS!$C$25)), IF($A1796=TAXAS!$A$26,IF($B1796="CRÉDITO",$D1796-($D1796*TAXAS!$C$26)), IF($A1796=TAXAS!$A$27,IF($B1796="CRÉDITO",$D1796-($D1796*TAXAS!$C$27))))))))))))))))))))))))))/1</f>
        <v>0</v>
      </c>
      <c r="G1796" s="9">
        <f>IF($A1796="VISA",IF($B1796="PARCELADO ATÉ 3X",$D1796-(D1796*TAXAS!$D$4))/3,IF($A1796="MASTER",IF($B1796="PARCELADO ATÉ 3X",$D1796-(D1796*TAXAS!$D$5))/3,IF($A1796="ELO",IF($B1796="PARCELADO ATÉ 3X",$D1796-(D1796*TAXAS!$D$6))/3,IF($A1796="HIPERCARD",IF($B1796="PARCELADO ATÉ 3X",$D1796-(D1796*TAXAS!$D$7))/3,IF($A1796="DINERS",IF($B1796="PARCELADO ATÉ 3X",$D1796-(D1796*TAXAS!$D$8))/3,IF($A1796="AMERICA EXPRESS",IF($B1796="PARCELADO ATÉ 3X",$D1796-(D1796*TAXAS!$D$9))/3,IF($A1796=TAXAS!$A$10,IF($B1796="PARCELADO ATÉ 3X",$D1796-($D1796*TAXAS!$D$10))/3,IF($A1796=TAXAS!$A$11,IF($B1796="PARCELADO ATÉ 3X",$D1796-($D1796*TAXAS!$D$11))/3,IF($A1796=TAXAS!$A$12,IF($B1796="PARCELADO ATÉ 3X",$D1796-($D1796*TAXAS!$D$12))/3,IF($A1796=TAXAS!$A$13,IF($B1796="PARCELADO ATÉ 3X",$D1796-($D1796*TAXAS!$D$13))/3,IF($A1796=TAXAS!$A$14,IF($B1796="PARCELADO ATÉ 3X",$D1796-($D1796*TAXAS!$D$14))/3,IF($A1796=TAXAS!$A$15,IF($B1796="PARCELADO ATÉ 3X",$D1796-($D1796*TAXAS!$D$15))/3,IF($A1796=TAXAS!$A$16,IF($B1796="PARCELADO ATÉ 3X",$D1796-($D1796*TAXAS!$D$16))/3,IF($A1796=TAXAS!$A$17,IF($B1796="PARCELADO ATÉ 3X",$D1796-($D1796*TAXAS!$D$17))/3,IF($A1796=TAXAS!$A$18,IF($B1796="PARCELADO ATÉ 3X",$D1796-($D1796*TAXAS!$D$18))/3,IF($A1796=TAXAS!$A$19,IF($B1796="PARCELADO ATÉ 3X",$D1796-($D1796*TAXAS!$D$19))/3,IF($A1796=TAXAS!$A$20,IF($B1796="PARCELADO ATÉ 3X",$D1796-($D1796*TAXAS!$D$20))/3,IF($A1796=TAXAS!$A$21,IF($B1796="PARCELADO ATÉ 3X",$D1796-($D1796*TAXAS!$D$21))/3,IF($A1796=TAXAS!$A$22,IF($B1796="PARCELADO ATÉ 3X",$D1796-($D1796*TAXAS!$D$22))/3,IF($A1796=TAXAS!$A$23,IF($B1796="PARCELADO ATÉ 3X",$D1796-($D1796*TAXAS!$D$23))/3,IF($A1796=TAXAS!$A$24,IF($B1796="PARCELADO ATÉ 3X",$D1796-($D1796*TAXAS!$D$24))/3,IF($A1796=TAXAS!$A$25,IF($B1796="PARCELADO ATÉ 3X",$D1796-($D1796*TAXAS!$D$25))/3,IF($A1796=TAXAS!$A$26,IF($B1796="PARCELADO ATÉ 3X",$D1796-($D1796*TAXAS!$D$26))/3,IF($A1796=TAXAS!$A$27,IF($B1796="PARCELADO ATÉ 3X",$D1796-($D1796*TAXAS!$D$27))/3))))))))))))))))))))))))/1</f>
        <v>0</v>
      </c>
      <c r="H1796" s="9">
        <f>IF($A1796="VISA",IF($B1796="PARCELADO ATÉ 6X",$D1796-(D1796*TAXAS!$E$4))/6,IF($A1796="MASTER",IF($B1796="PARCELADO ATÉ 6X",$D1796-(D1796*TAXAS!$E$5))/6,IF($A1796="ELO",IF($B1796="PARCELADO ATÉ 6X",$D1796-(D1796*TAXAS!$E$6))/6,IF($A1796="HIPERCARD",IF($B1796="PARCELADO ATÉ 6X",$D1796-(D1796*TAXAS!$E$7))/6,IF($A1796="DINERS",IF($B1796="PARCELADO ATÉ 6X",$D1796-(D1796*TAXAS!$E$8))/6,IF($A1796="AMERICA EXPRESS",IF($B1796="PARCELADO ATÉ 6X",$D1796-(D1796*TAXAS!$E$9))/6,IF($A1796=TAXAS!$A$10,IF($B1796="PARCELADO ATÉ 6X",$D1796-($D1796*TAXAS!$E$10))/6,IF($A1796=TAXAS!$A$11,IF($B1796="PARCELADO ATÉ 6X",$D1796-($D1796*TAXAS!$E$11))/6,IF($A1796=TAXAS!$A$12,IF($B1796="PARCELADO ATÉ 6X",$D1796-($D1796*TAXAS!$E$12))/6,IF($A1796=TAXAS!$A$13,IF($B1796="PARCELADO ATÉ 6X",$D1796-($D1796*TAXAS!$E$13))/6,IF($A1796=TAXAS!$A$14,IF($B1796="PARCELADO ATÉ 6X",$D1796-($D1796*TAXAS!$E$14))/6,IF($A1796=TAXAS!$A$15,IF($B1796="PARCELADO ATÉ 6X",$D1796-($D1796*TAXAS!$E$15))/6,IF($A1796=TAXAS!$A$16,IF($B1796="PARCELADO ATÉ 6X",$D1796-($D1796*TAXAS!$E$16))/6,IF($A1796=TAXAS!$A$17,IF($B1796="PARCELADO ATÉ 6X",$D1796-($D1796*TAXAS!$E$17))/6,IF($A1796=TAXAS!$A$18,IF($B1796="PARCELADO ATÉ 6X",$D1796-($D1796*TAXAS!$E$18))/6,IF($A1796=TAXAS!$A$19,IF($B1796="PARCELADO ATÉ 6X",$D1796-($D1796*TAXAS!$E$19))/6,IF($A1796=TAXAS!$A$20,IF($B1796="PARCELADO ATÉ 6X",$D1796-($D1796*TAXAS!$E$20))/6,IF($A1796=TAXAS!$A$21,IF($B1796="PARCELADO ATÉ 6X",$D1796-($D1796*TAXAS!$E$21))/6,IF($A1796=TAXAS!$A$22,IF($B1796="PARCELADO ATÉ 6X",$D1796-($D1796*TAXAS!$E$22))/6,IF($A1796=TAXAS!$A$23,IF($B1796="PARCELADO ATÉ 6X",$D1796-($D1796*TAXAS!$E$23))/6,IF($A1796=TAXAS!$A$24,IF($B1796="PARCELADO ATÉ 6X",$D1796-($D1796*TAXAS!$E$24))/6,IF($A1796=TAXAS!$A$25,IF($B1796="PARCELADO ATÉ 6X",$D1796-($D1796*TAXAS!$E$25))/6,IF($A1796=TAXAS!$A$26,IF($B1796="PARCELADO ATÉ 6X",$D1796-($D1796*TAXAS!$E$26))/6,IF($A1796=TAXAS!$A$27,IF($B1796="PARCELADO ATÉ 6X",$D1796-($D1796*TAXAS!$E$27))/6))))))))))))))))))))))))/1</f>
        <v>0</v>
      </c>
      <c r="I1796" s="9">
        <f>IF($A1796="VISA",IF($B1796="PARCELADO ATÉ 12X",$D1796-(D1796*TAXAS!$F$4))/12,IF($A1796="MASTER",IF($B1796="PARCELADO ATÉ 12X",$D1796-(D1796*TAXAS!$F$5))/12,IF($A1796="ELO",IF($B1796="PARCELADO ATÉ 12X",$D1796-(D1796*TAXAS!$F$6))/12,IF($A1796="HIPERCARD",IF($B1796="PARCELADO ATÉ 12X",$D1796-(D1796*TAXAS!$F$7))/12,IF($A1796="DINERS",IF($B1796="PARCELADO ATÉ 12X",$D1796-(D1796*TAXAS!$F$8))/12,IF($A1796="AMERICA EXPRESS",IF($B1796="PARCELADO ATÉ 12X",$D1796-(D1796*TAXAS!$F$9))/12,IF($A1796=TAXAS!$A$10,IF($B1796="PARCELADO ATÉ 12X",$D1796-($D1796*TAXAS!$F$10))/12,IF($A1796=TAXAS!$A$11,IF($B1796="PARCELADO ATÉ 12X",$D1796-($D1796*TAXAS!$F$11))/12,IF($A1796=TAXAS!$A$12,IF($B1796="PARCELADO ATÉ 12X",$D1796-($D1796*TAXAS!$F$12))/12,IF($A1796=TAXAS!$A$13,IF($B1796="PARCELADO ATÉ 12X",$D1796-($D1796*TAXAS!$F$13))/12,IF($A1796=TAXAS!$A$14,IF($B1796="PARCELADO ATÉ 12X",$D1796-($D1796*TAXAS!$F$14))/12,IF($A1796=TAXAS!$A$15,IF($B1796="PARCELADO ATÉ 12X",$D1796-($D1796*TAXAS!$F$15))/12,IF($A1796=TAXAS!$A$16,IF($B1796="PARCELADO ATÉ 12X",$D1796-($D1796*TAXAS!$F$16))/12,IF($A1796=TAXAS!$A$17,IF($B1796="PARCELADO ATÉ 12X",$D1796-($D1796*TAXAS!$F$17))/12,IF($A1796=TAXAS!$A$18,IF($B1796="PARCELADO ATÉ 12X",$D1796-($D1796*TAXAS!$F$18))/12,IF($A1796=TAXAS!$A$19,IF($B1796="PARCELADO ATÉ 12X",$D1796-($D1796*TAXAS!$F$19))/12,IF($A1796=TAXAS!$A$20,IF($B1796="PARCELADO ATÉ 12X",$D1796-($D1796*TAXAS!$F$20))/12,IF($A1796=TAXAS!$A$21,IF($B1796="PARCELADO ATÉ 12X",$D1796-($D1796*TAXAS!$F$21))/12,IF($A1796=TAXAS!$A$22,IF($B1796="PARCELADO ATÉ 12X",$D1796-($D1796*TAXAS!$F$22))/12,IF($A1796=TAXAS!$A$23,IF($B1796="PARCELADO ATÉ 12X",$D1796-($D1796*TAXAS!$F$23))/12,IF($A1796=TAXAS!$A$24,IF($B1796="PARCELADO ATÉ 12X",$D1796-($D1796*TAXAS!$F$24))/12,IF($A1796=TAXAS!$A$25,IF($B1796="PARCELADO ATÉ 12X",$D1796-($D1796*TAXAS!$F$25))/12,IF($A1796=TAXAS!$A$26,IF($B1796="PARCELADO ATÉ 12X",$D1796-($D1796*TAXAS!$F$26))/12,IF($A1796=TAXAS!$A$27,IF($B1796="PARCELADO ATÉ 12X",$D1796-($D1796*TAXAS!$F$27))/12))))))))))))))))))))))))/1</f>
        <v>0</v>
      </c>
      <c r="J1796" s="8">
        <f t="shared" si="0"/>
        <v>0</v>
      </c>
      <c r="K1796" s="10" t="b">
        <f>IF($B1796="PARCELADO ATÉ 3X",($D1796-($D1796*TAXAS!$D$4))-$J1796)</f>
        <v>0</v>
      </c>
      <c r="L1796" s="10" t="b">
        <f>IF($B1796="PARCELADO ATÉ 6X",($D1796-($D1796*TAXAS!$E$4))-$J1796)</f>
        <v>0</v>
      </c>
      <c r="M1796" s="10" t="b">
        <f>IF($B1796="PARCELADO ATÉ 12X",($D1796-($D1796*TAXAS!$F$4))-$J1796)</f>
        <v>0</v>
      </c>
      <c r="N1796" s="8">
        <f t="shared" si="1"/>
        <v>0</v>
      </c>
      <c r="O1796" s="10">
        <f t="shared" si="2"/>
        <v>0</v>
      </c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</row>
    <row r="1797" spans="1:31" ht="15.75" customHeight="1" x14ac:dyDescent="0.2">
      <c r="A1797" s="3"/>
      <c r="B1797" s="5"/>
      <c r="C1797" s="6"/>
      <c r="D1797" s="42"/>
      <c r="E1797" s="8">
        <f>IF($A1797="VISA",IF($B1797="DÉBITO",$D1797-($D1797*TAXAS!$B$4)),IF($A1797="MASTER",IF($B1797="DÉBITO",$D1797-($D1797*TAXAS!$B$5)),IF($A1797="ELO", IF($B1797="DÉBITO",$D1797-($D1797*TAXAS!$B$6)),IF($A1797="HIPERCARD",IF($B1797="DÉBITO",$D1797-($D1797*TAXAS!$B$7)),IF($A1797="DINERS",IF($B1797="DÉBITO",$D1797-($D1797*TAXAS!$B$8)),IF($A1797="AMERICA EXPRESS",IF($B1797="DÉBITO",$D1797-($D1797*TAXAS!$B$9)),IF($A1797=TAXAS!$A$10,IF($B1797="DÉBITO",$D1797-($D1797*TAXAS!$B$10)), IF($A1797=TAXAS!$A$11,IF($B1797="DÉBITO",$D1797-($D1797*TAXAS!$B$11)), IF($A1797=TAXAS!$A$12,IF($B1797="DÉBITO",$D1797-($D1797*TAXAS!$B$12)), IF($A1797=TAXAS!$A$13,IF($B1797="DÉBITO",$D1797-($D1797*TAXAS!$B$13)), IF($A1797=TAXAS!$A$14,IF($B1797="DÉBITO",$D1797-($D1797*TAXAS!$B$14)), IF($A1797=TAXAS!$A$15,IF($B1797="DÉBITO",$D1797-($D1797*TAXAS!$B$15)), IF($A1797=TAXAS!$A$16,IF($B1797="DÉBITO",$D1797-($D1797*TAXAS!$B$16)), IF($A1797=TAXAS!$A$17,IF($B1797="DÉBITO",$D1797-($D1797*TAXAS!$B$17)), IF($A1797=TAXAS!$A$18,IF($B1797="DÉBITO",$D1797-($D1797*TAXAS!$B$18)), IF($A1797=TAXAS!$A$19,IF($B1797="DÉBITO",$D1797-($D1797*TAXAS!$B$19)), IF($A1797=TAXAS!$A$20,IF($B1797="DÉBITO",$D1797-($D1797*TAXAS!$B$20)), IF($A1797=TAXAS!$A$21,IF($B1797="DÉBITO",$D1797-($D1797*TAXAS!$B$21)), IF($A1797=TAXAS!$A$22,IF($B1797="DÉBITO",$D1797-($D1797*TAXAS!$B$22)), IF($A1797=TAXAS!$A$23,IF($B1797="DÉBITO",$D1797-($D1797*TAXAS!$B$23)), IF($A1797=TAXAS!$A$24,IF($B1797="DÉBITO",$D1797-($D1797*TAXAS!$B$24)), IF($A1797=TAXAS!$A$25,IF($B1797="DÉBITO",$D1797-($D1797*TAXAS!$B$25)), IF($A1797=TAXAS!$A$26,IF($B1797="DÉBITO",$D1797-($D1797*TAXAS!$B$26)), IF($A1797=TAXAS!$A$27,IF($B1797="DÉBITO",$D1797-($D1797*TAXAS!$B$27))))))))))))))))))))))))))/1</f>
        <v>0</v>
      </c>
      <c r="F1797" s="8">
        <f>IF($A1797="VISA",IF($B1797="CRÉDITO",$D1797-($D1797*TAXAS!$C$4)),IF($A1797="MASTER",IF($B1797="CRÉDITO",$D1797-($D1797*TAXAS!$C$5)),IF($A1797="ELO", IF($B1797="CRÉDITO",$D1797-($D1797*TAXAS!$C$6)),IF($A1797="HIPERCARD",IF($B1797="CRÉDITO",$D1797-($D1797*TAXAS!$C$7)),IF($A1797="DINERS",IF($B1797="CRÉDITO",$D1797-($D1797*TAXAS!$C$8)),IF($A1797="AMERICA EXPRESS",IF($B1797="CRÉDITO",$D1797-($D1797*TAXAS!$C$9)),IF($A1797=TAXAS!$A$10,IF($B1797="CRÉDITO",$D1797-($D1797*TAXAS!$C$10)), IF($A1797=TAXAS!$A$11,IF($B1797="CRÉDITO",$D1797-($D1797*TAXAS!$C$11)), IF($A1797=TAXAS!$A$12,IF($B1797="CRÉDITO",$D1797-($D1797*TAXAS!$C$12)), IF($A1797=TAXAS!$A$13,IF($B1797="CRÉDITO",$D1797-($D1797*TAXAS!$C$13)), IF($A1797=TAXAS!$A$14,IF($B1797="CRÉDITO",$D1797-($D1797*TAXAS!$C$14)), IF($A1797=TAXAS!$A$15,IF($B1797="CRÉDITO",$D1797-($D1797*TAXAS!$C$15)), IF($A1797=TAXAS!$A$16,IF($B1797="CRÉDITO",$D1797-($D1797*TAXAS!$C$16)), IF($A1797=TAXAS!$A$17,IF($B1797="CRÉDITO",$D1797-($D1797*TAXAS!$C$17)), IF($A1797=TAXAS!$A$18,IF($B1797="CRÉDITO",$D1797-($D1797*TAXAS!$C$18)), IF($A1797=TAXAS!$A$19,IF($B1797="CRÉDITO",$D1797-($D1797*TAXAS!$C$19)), IF($A1797=TAXAS!$A$20,IF($B1797="CRÉDITO",$D1797-($D1797*TAXAS!$C$20)), IF($A1797=TAXAS!$A$21,IF($B1797="CRÉDITO",$D1797-($D1797*TAXAS!$C$21)), IF($A1797=TAXAS!$A$22,IF($B1797="CRÉDITO",$D1797-($D1797*TAXAS!$C$22)), IF($A1797=TAXAS!$A$23,IF($B1797="CRÉDITO",$D1797-($D1797*TAXAS!$C$23)), IF($A1797=TAXAS!$A$24,IF($B1797="CRÉDITO",$D1797-($D1797*TAXAS!$C$24)), IF($A1797=TAXAS!$A$25,IF($B1797="CRÉDITO",$D1797-($D1797*TAXAS!$C$25)), IF($A1797=TAXAS!$A$26,IF($B1797="CRÉDITO",$D1797-($D1797*TAXAS!$C$26)), IF($A1797=TAXAS!$A$27,IF($B1797="CRÉDITO",$D1797-($D1797*TAXAS!$C$27))))))))))))))))))))))))))/1</f>
        <v>0</v>
      </c>
      <c r="G1797" s="9">
        <f>IF($A1797="VISA",IF($B1797="PARCELADO ATÉ 3X",$D1797-(D1797*TAXAS!$D$4))/3,IF($A1797="MASTER",IF($B1797="PARCELADO ATÉ 3X",$D1797-(D1797*TAXAS!$D$5))/3,IF($A1797="ELO",IF($B1797="PARCELADO ATÉ 3X",$D1797-(D1797*TAXAS!$D$6))/3,IF($A1797="HIPERCARD",IF($B1797="PARCELADO ATÉ 3X",$D1797-(D1797*TAXAS!$D$7))/3,IF($A1797="DINERS",IF($B1797="PARCELADO ATÉ 3X",$D1797-(D1797*TAXAS!$D$8))/3,IF($A1797="AMERICA EXPRESS",IF($B1797="PARCELADO ATÉ 3X",$D1797-(D1797*TAXAS!$D$9))/3,IF($A1797=TAXAS!$A$10,IF($B1797="PARCELADO ATÉ 3X",$D1797-($D1797*TAXAS!$D$10))/3,IF($A1797=TAXAS!$A$11,IF($B1797="PARCELADO ATÉ 3X",$D1797-($D1797*TAXAS!$D$11))/3,IF($A1797=TAXAS!$A$12,IF($B1797="PARCELADO ATÉ 3X",$D1797-($D1797*TAXAS!$D$12))/3,IF($A1797=TAXAS!$A$13,IF($B1797="PARCELADO ATÉ 3X",$D1797-($D1797*TAXAS!$D$13))/3,IF($A1797=TAXAS!$A$14,IF($B1797="PARCELADO ATÉ 3X",$D1797-($D1797*TAXAS!$D$14))/3,IF($A1797=TAXAS!$A$15,IF($B1797="PARCELADO ATÉ 3X",$D1797-($D1797*TAXAS!$D$15))/3,IF($A1797=TAXAS!$A$16,IF($B1797="PARCELADO ATÉ 3X",$D1797-($D1797*TAXAS!$D$16))/3,IF($A1797=TAXAS!$A$17,IF($B1797="PARCELADO ATÉ 3X",$D1797-($D1797*TAXAS!$D$17))/3,IF($A1797=TAXAS!$A$18,IF($B1797="PARCELADO ATÉ 3X",$D1797-($D1797*TAXAS!$D$18))/3,IF($A1797=TAXAS!$A$19,IF($B1797="PARCELADO ATÉ 3X",$D1797-($D1797*TAXAS!$D$19))/3,IF($A1797=TAXAS!$A$20,IF($B1797="PARCELADO ATÉ 3X",$D1797-($D1797*TAXAS!$D$20))/3,IF($A1797=TAXAS!$A$21,IF($B1797="PARCELADO ATÉ 3X",$D1797-($D1797*TAXAS!$D$21))/3,IF($A1797=TAXAS!$A$22,IF($B1797="PARCELADO ATÉ 3X",$D1797-($D1797*TAXAS!$D$22))/3,IF($A1797=TAXAS!$A$23,IF($B1797="PARCELADO ATÉ 3X",$D1797-($D1797*TAXAS!$D$23))/3,IF($A1797=TAXAS!$A$24,IF($B1797="PARCELADO ATÉ 3X",$D1797-($D1797*TAXAS!$D$24))/3,IF($A1797=TAXAS!$A$25,IF($B1797="PARCELADO ATÉ 3X",$D1797-($D1797*TAXAS!$D$25))/3,IF($A1797=TAXAS!$A$26,IF($B1797="PARCELADO ATÉ 3X",$D1797-($D1797*TAXAS!$D$26))/3,IF($A1797=TAXAS!$A$27,IF($B1797="PARCELADO ATÉ 3X",$D1797-($D1797*TAXAS!$D$27))/3))))))))))))))))))))))))/1</f>
        <v>0</v>
      </c>
      <c r="H1797" s="9">
        <f>IF($A1797="VISA",IF($B1797="PARCELADO ATÉ 6X",$D1797-(D1797*TAXAS!$E$4))/6,IF($A1797="MASTER",IF($B1797="PARCELADO ATÉ 6X",$D1797-(D1797*TAXAS!$E$5))/6,IF($A1797="ELO",IF($B1797="PARCELADO ATÉ 6X",$D1797-(D1797*TAXAS!$E$6))/6,IF($A1797="HIPERCARD",IF($B1797="PARCELADO ATÉ 6X",$D1797-(D1797*TAXAS!$E$7))/6,IF($A1797="DINERS",IF($B1797="PARCELADO ATÉ 6X",$D1797-(D1797*TAXAS!$E$8))/6,IF($A1797="AMERICA EXPRESS",IF($B1797="PARCELADO ATÉ 6X",$D1797-(D1797*TAXAS!$E$9))/6,IF($A1797=TAXAS!$A$10,IF($B1797="PARCELADO ATÉ 6X",$D1797-($D1797*TAXAS!$E$10))/6,IF($A1797=TAXAS!$A$11,IF($B1797="PARCELADO ATÉ 6X",$D1797-($D1797*TAXAS!$E$11))/6,IF($A1797=TAXAS!$A$12,IF($B1797="PARCELADO ATÉ 6X",$D1797-($D1797*TAXAS!$E$12))/6,IF($A1797=TAXAS!$A$13,IF($B1797="PARCELADO ATÉ 6X",$D1797-($D1797*TAXAS!$E$13))/6,IF($A1797=TAXAS!$A$14,IF($B1797="PARCELADO ATÉ 6X",$D1797-($D1797*TAXAS!$E$14))/6,IF($A1797=TAXAS!$A$15,IF($B1797="PARCELADO ATÉ 6X",$D1797-($D1797*TAXAS!$E$15))/6,IF($A1797=TAXAS!$A$16,IF($B1797="PARCELADO ATÉ 6X",$D1797-($D1797*TAXAS!$E$16))/6,IF($A1797=TAXAS!$A$17,IF($B1797="PARCELADO ATÉ 6X",$D1797-($D1797*TAXAS!$E$17))/6,IF($A1797=TAXAS!$A$18,IF($B1797="PARCELADO ATÉ 6X",$D1797-($D1797*TAXAS!$E$18))/6,IF($A1797=TAXAS!$A$19,IF($B1797="PARCELADO ATÉ 6X",$D1797-($D1797*TAXAS!$E$19))/6,IF($A1797=TAXAS!$A$20,IF($B1797="PARCELADO ATÉ 6X",$D1797-($D1797*TAXAS!$E$20))/6,IF($A1797=TAXAS!$A$21,IF($B1797="PARCELADO ATÉ 6X",$D1797-($D1797*TAXAS!$E$21))/6,IF($A1797=TAXAS!$A$22,IF($B1797="PARCELADO ATÉ 6X",$D1797-($D1797*TAXAS!$E$22))/6,IF($A1797=TAXAS!$A$23,IF($B1797="PARCELADO ATÉ 6X",$D1797-($D1797*TAXAS!$E$23))/6,IF($A1797=TAXAS!$A$24,IF($B1797="PARCELADO ATÉ 6X",$D1797-($D1797*TAXAS!$E$24))/6,IF($A1797=TAXAS!$A$25,IF($B1797="PARCELADO ATÉ 6X",$D1797-($D1797*TAXAS!$E$25))/6,IF($A1797=TAXAS!$A$26,IF($B1797="PARCELADO ATÉ 6X",$D1797-($D1797*TAXAS!$E$26))/6,IF($A1797=TAXAS!$A$27,IF($B1797="PARCELADO ATÉ 6X",$D1797-($D1797*TAXAS!$E$27))/6))))))))))))))))))))))))/1</f>
        <v>0</v>
      </c>
      <c r="I1797" s="9">
        <f>IF($A1797="VISA",IF($B1797="PARCELADO ATÉ 12X",$D1797-(D1797*TAXAS!$F$4))/12,IF($A1797="MASTER",IF($B1797="PARCELADO ATÉ 12X",$D1797-(D1797*TAXAS!$F$5))/12,IF($A1797="ELO",IF($B1797="PARCELADO ATÉ 12X",$D1797-(D1797*TAXAS!$F$6))/12,IF($A1797="HIPERCARD",IF($B1797="PARCELADO ATÉ 12X",$D1797-(D1797*TAXAS!$F$7))/12,IF($A1797="DINERS",IF($B1797="PARCELADO ATÉ 12X",$D1797-(D1797*TAXAS!$F$8))/12,IF($A1797="AMERICA EXPRESS",IF($B1797="PARCELADO ATÉ 12X",$D1797-(D1797*TAXAS!$F$9))/12,IF($A1797=TAXAS!$A$10,IF($B1797="PARCELADO ATÉ 12X",$D1797-($D1797*TAXAS!$F$10))/12,IF($A1797=TAXAS!$A$11,IF($B1797="PARCELADO ATÉ 12X",$D1797-($D1797*TAXAS!$F$11))/12,IF($A1797=TAXAS!$A$12,IF($B1797="PARCELADO ATÉ 12X",$D1797-($D1797*TAXAS!$F$12))/12,IF($A1797=TAXAS!$A$13,IF($B1797="PARCELADO ATÉ 12X",$D1797-($D1797*TAXAS!$F$13))/12,IF($A1797=TAXAS!$A$14,IF($B1797="PARCELADO ATÉ 12X",$D1797-($D1797*TAXAS!$F$14))/12,IF($A1797=TAXAS!$A$15,IF($B1797="PARCELADO ATÉ 12X",$D1797-($D1797*TAXAS!$F$15))/12,IF($A1797=TAXAS!$A$16,IF($B1797="PARCELADO ATÉ 12X",$D1797-($D1797*TAXAS!$F$16))/12,IF($A1797=TAXAS!$A$17,IF($B1797="PARCELADO ATÉ 12X",$D1797-($D1797*TAXAS!$F$17))/12,IF($A1797=TAXAS!$A$18,IF($B1797="PARCELADO ATÉ 12X",$D1797-($D1797*TAXAS!$F$18))/12,IF($A1797=TAXAS!$A$19,IF($B1797="PARCELADO ATÉ 12X",$D1797-($D1797*TAXAS!$F$19))/12,IF($A1797=TAXAS!$A$20,IF($B1797="PARCELADO ATÉ 12X",$D1797-($D1797*TAXAS!$F$20))/12,IF($A1797=TAXAS!$A$21,IF($B1797="PARCELADO ATÉ 12X",$D1797-($D1797*TAXAS!$F$21))/12,IF($A1797=TAXAS!$A$22,IF($B1797="PARCELADO ATÉ 12X",$D1797-($D1797*TAXAS!$F$22))/12,IF($A1797=TAXAS!$A$23,IF($B1797="PARCELADO ATÉ 12X",$D1797-($D1797*TAXAS!$F$23))/12,IF($A1797=TAXAS!$A$24,IF($B1797="PARCELADO ATÉ 12X",$D1797-($D1797*TAXAS!$F$24))/12,IF($A1797=TAXAS!$A$25,IF($B1797="PARCELADO ATÉ 12X",$D1797-($D1797*TAXAS!$F$25))/12,IF($A1797=TAXAS!$A$26,IF($B1797="PARCELADO ATÉ 12X",$D1797-($D1797*TAXAS!$F$26))/12,IF($A1797=TAXAS!$A$27,IF($B1797="PARCELADO ATÉ 12X",$D1797-($D1797*TAXAS!$F$27))/12))))))))))))))))))))))))/1</f>
        <v>0</v>
      </c>
      <c r="J1797" s="8">
        <f t="shared" si="0"/>
        <v>0</v>
      </c>
      <c r="K1797" s="10" t="b">
        <f>IF($B1797="PARCELADO ATÉ 3X",($D1797-($D1797*TAXAS!$D$4))-$J1797)</f>
        <v>0</v>
      </c>
      <c r="L1797" s="10" t="b">
        <f>IF($B1797="PARCELADO ATÉ 6X",($D1797-($D1797*TAXAS!$E$4))-$J1797)</f>
        <v>0</v>
      </c>
      <c r="M1797" s="10" t="b">
        <f>IF($B1797="PARCELADO ATÉ 12X",($D1797-($D1797*TAXAS!$F$4))-$J1797)</f>
        <v>0</v>
      </c>
      <c r="N1797" s="8">
        <f t="shared" si="1"/>
        <v>0</v>
      </c>
      <c r="O1797" s="10">
        <f t="shared" si="2"/>
        <v>0</v>
      </c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</row>
    <row r="1798" spans="1:31" ht="15.75" customHeight="1" x14ac:dyDescent="0.2">
      <c r="A1798" s="3"/>
      <c r="B1798" s="5"/>
      <c r="C1798" s="6"/>
      <c r="D1798" s="42"/>
      <c r="E1798" s="8">
        <f>IF($A1798="VISA",IF($B1798="DÉBITO",$D1798-($D1798*TAXAS!$B$4)),IF($A1798="MASTER",IF($B1798="DÉBITO",$D1798-($D1798*TAXAS!$B$5)),IF($A1798="ELO", IF($B1798="DÉBITO",$D1798-($D1798*TAXAS!$B$6)),IF($A1798="HIPERCARD",IF($B1798="DÉBITO",$D1798-($D1798*TAXAS!$B$7)),IF($A1798="DINERS",IF($B1798="DÉBITO",$D1798-($D1798*TAXAS!$B$8)),IF($A1798="AMERICA EXPRESS",IF($B1798="DÉBITO",$D1798-($D1798*TAXAS!$B$9)),IF($A1798=TAXAS!$A$10,IF($B1798="DÉBITO",$D1798-($D1798*TAXAS!$B$10)), IF($A1798=TAXAS!$A$11,IF($B1798="DÉBITO",$D1798-($D1798*TAXAS!$B$11)), IF($A1798=TAXAS!$A$12,IF($B1798="DÉBITO",$D1798-($D1798*TAXAS!$B$12)), IF($A1798=TAXAS!$A$13,IF($B1798="DÉBITO",$D1798-($D1798*TAXAS!$B$13)), IF($A1798=TAXAS!$A$14,IF($B1798="DÉBITO",$D1798-($D1798*TAXAS!$B$14)), IF($A1798=TAXAS!$A$15,IF($B1798="DÉBITO",$D1798-($D1798*TAXAS!$B$15)), IF($A1798=TAXAS!$A$16,IF($B1798="DÉBITO",$D1798-($D1798*TAXAS!$B$16)), IF($A1798=TAXAS!$A$17,IF($B1798="DÉBITO",$D1798-($D1798*TAXAS!$B$17)), IF($A1798=TAXAS!$A$18,IF($B1798="DÉBITO",$D1798-($D1798*TAXAS!$B$18)), IF($A1798=TAXAS!$A$19,IF($B1798="DÉBITO",$D1798-($D1798*TAXAS!$B$19)), IF($A1798=TAXAS!$A$20,IF($B1798="DÉBITO",$D1798-($D1798*TAXAS!$B$20)), IF($A1798=TAXAS!$A$21,IF($B1798="DÉBITO",$D1798-($D1798*TAXAS!$B$21)), IF($A1798=TAXAS!$A$22,IF($B1798="DÉBITO",$D1798-($D1798*TAXAS!$B$22)), IF($A1798=TAXAS!$A$23,IF($B1798="DÉBITO",$D1798-($D1798*TAXAS!$B$23)), IF($A1798=TAXAS!$A$24,IF($B1798="DÉBITO",$D1798-($D1798*TAXAS!$B$24)), IF($A1798=TAXAS!$A$25,IF($B1798="DÉBITO",$D1798-($D1798*TAXAS!$B$25)), IF($A1798=TAXAS!$A$26,IF($B1798="DÉBITO",$D1798-($D1798*TAXAS!$B$26)), IF($A1798=TAXAS!$A$27,IF($B1798="DÉBITO",$D1798-($D1798*TAXAS!$B$27))))))))))))))))))))))))))/1</f>
        <v>0</v>
      </c>
      <c r="F1798" s="8">
        <f>IF($A1798="VISA",IF($B1798="CRÉDITO",$D1798-($D1798*TAXAS!$C$4)),IF($A1798="MASTER",IF($B1798="CRÉDITO",$D1798-($D1798*TAXAS!$C$5)),IF($A1798="ELO", IF($B1798="CRÉDITO",$D1798-($D1798*TAXAS!$C$6)),IF($A1798="HIPERCARD",IF($B1798="CRÉDITO",$D1798-($D1798*TAXAS!$C$7)),IF($A1798="DINERS",IF($B1798="CRÉDITO",$D1798-($D1798*TAXAS!$C$8)),IF($A1798="AMERICA EXPRESS",IF($B1798="CRÉDITO",$D1798-($D1798*TAXAS!$C$9)),IF($A1798=TAXAS!$A$10,IF($B1798="CRÉDITO",$D1798-($D1798*TAXAS!$C$10)), IF($A1798=TAXAS!$A$11,IF($B1798="CRÉDITO",$D1798-($D1798*TAXAS!$C$11)), IF($A1798=TAXAS!$A$12,IF($B1798="CRÉDITO",$D1798-($D1798*TAXAS!$C$12)), IF($A1798=TAXAS!$A$13,IF($B1798="CRÉDITO",$D1798-($D1798*TAXAS!$C$13)), IF($A1798=TAXAS!$A$14,IF($B1798="CRÉDITO",$D1798-($D1798*TAXAS!$C$14)), IF($A1798=TAXAS!$A$15,IF($B1798="CRÉDITO",$D1798-($D1798*TAXAS!$C$15)), IF($A1798=TAXAS!$A$16,IF($B1798="CRÉDITO",$D1798-($D1798*TAXAS!$C$16)), IF($A1798=TAXAS!$A$17,IF($B1798="CRÉDITO",$D1798-($D1798*TAXAS!$C$17)), IF($A1798=TAXAS!$A$18,IF($B1798="CRÉDITO",$D1798-($D1798*TAXAS!$C$18)), IF($A1798=TAXAS!$A$19,IF($B1798="CRÉDITO",$D1798-($D1798*TAXAS!$C$19)), IF($A1798=TAXAS!$A$20,IF($B1798="CRÉDITO",$D1798-($D1798*TAXAS!$C$20)), IF($A1798=TAXAS!$A$21,IF($B1798="CRÉDITO",$D1798-($D1798*TAXAS!$C$21)), IF($A1798=TAXAS!$A$22,IF($B1798="CRÉDITO",$D1798-($D1798*TAXAS!$C$22)), IF($A1798=TAXAS!$A$23,IF($B1798="CRÉDITO",$D1798-($D1798*TAXAS!$C$23)), IF($A1798=TAXAS!$A$24,IF($B1798="CRÉDITO",$D1798-($D1798*TAXAS!$C$24)), IF($A1798=TAXAS!$A$25,IF($B1798="CRÉDITO",$D1798-($D1798*TAXAS!$C$25)), IF($A1798=TAXAS!$A$26,IF($B1798="CRÉDITO",$D1798-($D1798*TAXAS!$C$26)), IF($A1798=TAXAS!$A$27,IF($B1798="CRÉDITO",$D1798-($D1798*TAXAS!$C$27))))))))))))))))))))))))))/1</f>
        <v>0</v>
      </c>
      <c r="G1798" s="9">
        <f>IF($A1798="VISA",IF($B1798="PARCELADO ATÉ 3X",$D1798-(D1798*TAXAS!$D$4))/3,IF($A1798="MASTER",IF($B1798="PARCELADO ATÉ 3X",$D1798-(D1798*TAXAS!$D$5))/3,IF($A1798="ELO",IF($B1798="PARCELADO ATÉ 3X",$D1798-(D1798*TAXAS!$D$6))/3,IF($A1798="HIPERCARD",IF($B1798="PARCELADO ATÉ 3X",$D1798-(D1798*TAXAS!$D$7))/3,IF($A1798="DINERS",IF($B1798="PARCELADO ATÉ 3X",$D1798-(D1798*TAXAS!$D$8))/3,IF($A1798="AMERICA EXPRESS",IF($B1798="PARCELADO ATÉ 3X",$D1798-(D1798*TAXAS!$D$9))/3,IF($A1798=TAXAS!$A$10,IF($B1798="PARCELADO ATÉ 3X",$D1798-($D1798*TAXAS!$D$10))/3,IF($A1798=TAXAS!$A$11,IF($B1798="PARCELADO ATÉ 3X",$D1798-($D1798*TAXAS!$D$11))/3,IF($A1798=TAXAS!$A$12,IF($B1798="PARCELADO ATÉ 3X",$D1798-($D1798*TAXAS!$D$12))/3,IF($A1798=TAXAS!$A$13,IF($B1798="PARCELADO ATÉ 3X",$D1798-($D1798*TAXAS!$D$13))/3,IF($A1798=TAXAS!$A$14,IF($B1798="PARCELADO ATÉ 3X",$D1798-($D1798*TAXAS!$D$14))/3,IF($A1798=TAXAS!$A$15,IF($B1798="PARCELADO ATÉ 3X",$D1798-($D1798*TAXAS!$D$15))/3,IF($A1798=TAXAS!$A$16,IF($B1798="PARCELADO ATÉ 3X",$D1798-($D1798*TAXAS!$D$16))/3,IF($A1798=TAXAS!$A$17,IF($B1798="PARCELADO ATÉ 3X",$D1798-($D1798*TAXAS!$D$17))/3,IF($A1798=TAXAS!$A$18,IF($B1798="PARCELADO ATÉ 3X",$D1798-($D1798*TAXAS!$D$18))/3,IF($A1798=TAXAS!$A$19,IF($B1798="PARCELADO ATÉ 3X",$D1798-($D1798*TAXAS!$D$19))/3,IF($A1798=TAXAS!$A$20,IF($B1798="PARCELADO ATÉ 3X",$D1798-($D1798*TAXAS!$D$20))/3,IF($A1798=TAXAS!$A$21,IF($B1798="PARCELADO ATÉ 3X",$D1798-($D1798*TAXAS!$D$21))/3,IF($A1798=TAXAS!$A$22,IF($B1798="PARCELADO ATÉ 3X",$D1798-($D1798*TAXAS!$D$22))/3,IF($A1798=TAXAS!$A$23,IF($B1798="PARCELADO ATÉ 3X",$D1798-($D1798*TAXAS!$D$23))/3,IF($A1798=TAXAS!$A$24,IF($B1798="PARCELADO ATÉ 3X",$D1798-($D1798*TAXAS!$D$24))/3,IF($A1798=TAXAS!$A$25,IF($B1798="PARCELADO ATÉ 3X",$D1798-($D1798*TAXAS!$D$25))/3,IF($A1798=TAXAS!$A$26,IF($B1798="PARCELADO ATÉ 3X",$D1798-($D1798*TAXAS!$D$26))/3,IF($A1798=TAXAS!$A$27,IF($B1798="PARCELADO ATÉ 3X",$D1798-($D1798*TAXAS!$D$27))/3))))))))))))))))))))))))/1</f>
        <v>0</v>
      </c>
      <c r="H1798" s="9">
        <f>IF($A1798="VISA",IF($B1798="PARCELADO ATÉ 6X",$D1798-(D1798*TAXAS!$E$4))/6,IF($A1798="MASTER",IF($B1798="PARCELADO ATÉ 6X",$D1798-(D1798*TAXAS!$E$5))/6,IF($A1798="ELO",IF($B1798="PARCELADO ATÉ 6X",$D1798-(D1798*TAXAS!$E$6))/6,IF($A1798="HIPERCARD",IF($B1798="PARCELADO ATÉ 6X",$D1798-(D1798*TAXAS!$E$7))/6,IF($A1798="DINERS",IF($B1798="PARCELADO ATÉ 6X",$D1798-(D1798*TAXAS!$E$8))/6,IF($A1798="AMERICA EXPRESS",IF($B1798="PARCELADO ATÉ 6X",$D1798-(D1798*TAXAS!$E$9))/6,IF($A1798=TAXAS!$A$10,IF($B1798="PARCELADO ATÉ 6X",$D1798-($D1798*TAXAS!$E$10))/6,IF($A1798=TAXAS!$A$11,IF($B1798="PARCELADO ATÉ 6X",$D1798-($D1798*TAXAS!$E$11))/6,IF($A1798=TAXAS!$A$12,IF($B1798="PARCELADO ATÉ 6X",$D1798-($D1798*TAXAS!$E$12))/6,IF($A1798=TAXAS!$A$13,IF($B1798="PARCELADO ATÉ 6X",$D1798-($D1798*TAXAS!$E$13))/6,IF($A1798=TAXAS!$A$14,IF($B1798="PARCELADO ATÉ 6X",$D1798-($D1798*TAXAS!$E$14))/6,IF($A1798=TAXAS!$A$15,IF($B1798="PARCELADO ATÉ 6X",$D1798-($D1798*TAXAS!$E$15))/6,IF($A1798=TAXAS!$A$16,IF($B1798="PARCELADO ATÉ 6X",$D1798-($D1798*TAXAS!$E$16))/6,IF($A1798=TAXAS!$A$17,IF($B1798="PARCELADO ATÉ 6X",$D1798-($D1798*TAXAS!$E$17))/6,IF($A1798=TAXAS!$A$18,IF($B1798="PARCELADO ATÉ 6X",$D1798-($D1798*TAXAS!$E$18))/6,IF($A1798=TAXAS!$A$19,IF($B1798="PARCELADO ATÉ 6X",$D1798-($D1798*TAXAS!$E$19))/6,IF($A1798=TAXAS!$A$20,IF($B1798="PARCELADO ATÉ 6X",$D1798-($D1798*TAXAS!$E$20))/6,IF($A1798=TAXAS!$A$21,IF($B1798="PARCELADO ATÉ 6X",$D1798-($D1798*TAXAS!$E$21))/6,IF($A1798=TAXAS!$A$22,IF($B1798="PARCELADO ATÉ 6X",$D1798-($D1798*TAXAS!$E$22))/6,IF($A1798=TAXAS!$A$23,IF($B1798="PARCELADO ATÉ 6X",$D1798-($D1798*TAXAS!$E$23))/6,IF($A1798=TAXAS!$A$24,IF($B1798="PARCELADO ATÉ 6X",$D1798-($D1798*TAXAS!$E$24))/6,IF($A1798=TAXAS!$A$25,IF($B1798="PARCELADO ATÉ 6X",$D1798-($D1798*TAXAS!$E$25))/6,IF($A1798=TAXAS!$A$26,IF($B1798="PARCELADO ATÉ 6X",$D1798-($D1798*TAXAS!$E$26))/6,IF($A1798=TAXAS!$A$27,IF($B1798="PARCELADO ATÉ 6X",$D1798-($D1798*TAXAS!$E$27))/6))))))))))))))))))))))))/1</f>
        <v>0</v>
      </c>
      <c r="I1798" s="9">
        <f>IF($A1798="VISA",IF($B1798="PARCELADO ATÉ 12X",$D1798-(D1798*TAXAS!$F$4))/12,IF($A1798="MASTER",IF($B1798="PARCELADO ATÉ 12X",$D1798-(D1798*TAXAS!$F$5))/12,IF($A1798="ELO",IF($B1798="PARCELADO ATÉ 12X",$D1798-(D1798*TAXAS!$F$6))/12,IF($A1798="HIPERCARD",IF($B1798="PARCELADO ATÉ 12X",$D1798-(D1798*TAXAS!$F$7))/12,IF($A1798="DINERS",IF($B1798="PARCELADO ATÉ 12X",$D1798-(D1798*TAXAS!$F$8))/12,IF($A1798="AMERICA EXPRESS",IF($B1798="PARCELADO ATÉ 12X",$D1798-(D1798*TAXAS!$F$9))/12,IF($A1798=TAXAS!$A$10,IF($B1798="PARCELADO ATÉ 12X",$D1798-($D1798*TAXAS!$F$10))/12,IF($A1798=TAXAS!$A$11,IF($B1798="PARCELADO ATÉ 12X",$D1798-($D1798*TAXAS!$F$11))/12,IF($A1798=TAXAS!$A$12,IF($B1798="PARCELADO ATÉ 12X",$D1798-($D1798*TAXAS!$F$12))/12,IF($A1798=TAXAS!$A$13,IF($B1798="PARCELADO ATÉ 12X",$D1798-($D1798*TAXAS!$F$13))/12,IF($A1798=TAXAS!$A$14,IF($B1798="PARCELADO ATÉ 12X",$D1798-($D1798*TAXAS!$F$14))/12,IF($A1798=TAXAS!$A$15,IF($B1798="PARCELADO ATÉ 12X",$D1798-($D1798*TAXAS!$F$15))/12,IF($A1798=TAXAS!$A$16,IF($B1798="PARCELADO ATÉ 12X",$D1798-($D1798*TAXAS!$F$16))/12,IF($A1798=TAXAS!$A$17,IF($B1798="PARCELADO ATÉ 12X",$D1798-($D1798*TAXAS!$F$17))/12,IF($A1798=TAXAS!$A$18,IF($B1798="PARCELADO ATÉ 12X",$D1798-($D1798*TAXAS!$F$18))/12,IF($A1798=TAXAS!$A$19,IF($B1798="PARCELADO ATÉ 12X",$D1798-($D1798*TAXAS!$F$19))/12,IF($A1798=TAXAS!$A$20,IF($B1798="PARCELADO ATÉ 12X",$D1798-($D1798*TAXAS!$F$20))/12,IF($A1798=TAXAS!$A$21,IF($B1798="PARCELADO ATÉ 12X",$D1798-($D1798*TAXAS!$F$21))/12,IF($A1798=TAXAS!$A$22,IF($B1798="PARCELADO ATÉ 12X",$D1798-($D1798*TAXAS!$F$22))/12,IF($A1798=TAXAS!$A$23,IF($B1798="PARCELADO ATÉ 12X",$D1798-($D1798*TAXAS!$F$23))/12,IF($A1798=TAXAS!$A$24,IF($B1798="PARCELADO ATÉ 12X",$D1798-($D1798*TAXAS!$F$24))/12,IF($A1798=TAXAS!$A$25,IF($B1798="PARCELADO ATÉ 12X",$D1798-($D1798*TAXAS!$F$25))/12,IF($A1798=TAXAS!$A$26,IF($B1798="PARCELADO ATÉ 12X",$D1798-($D1798*TAXAS!$F$26))/12,IF($A1798=TAXAS!$A$27,IF($B1798="PARCELADO ATÉ 12X",$D1798-($D1798*TAXAS!$F$27))/12))))))))))))))))))))))))/1</f>
        <v>0</v>
      </c>
      <c r="J1798" s="8">
        <f t="shared" si="0"/>
        <v>0</v>
      </c>
      <c r="K1798" s="10" t="b">
        <f>IF($B1798="PARCELADO ATÉ 3X",($D1798-($D1798*TAXAS!$D$4))-$J1798)</f>
        <v>0</v>
      </c>
      <c r="L1798" s="10" t="b">
        <f>IF($B1798="PARCELADO ATÉ 6X",($D1798-($D1798*TAXAS!$E$4))-$J1798)</f>
        <v>0</v>
      </c>
      <c r="M1798" s="10" t="b">
        <f>IF($B1798="PARCELADO ATÉ 12X",($D1798-($D1798*TAXAS!$F$4))-$J1798)</f>
        <v>0</v>
      </c>
      <c r="N1798" s="8">
        <f t="shared" si="1"/>
        <v>0</v>
      </c>
      <c r="O1798" s="10">
        <f t="shared" si="2"/>
        <v>0</v>
      </c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</row>
    <row r="1799" spans="1:31" ht="15.75" customHeight="1" x14ac:dyDescent="0.2">
      <c r="A1799" s="3"/>
      <c r="B1799" s="5"/>
      <c r="C1799" s="6"/>
      <c r="D1799" s="42"/>
      <c r="E1799" s="8">
        <f>IF($A1799="VISA",IF($B1799="DÉBITO",$D1799-($D1799*TAXAS!$B$4)),IF($A1799="MASTER",IF($B1799="DÉBITO",$D1799-($D1799*TAXAS!$B$5)),IF($A1799="ELO", IF($B1799="DÉBITO",$D1799-($D1799*TAXAS!$B$6)),IF($A1799="HIPERCARD",IF($B1799="DÉBITO",$D1799-($D1799*TAXAS!$B$7)),IF($A1799="DINERS",IF($B1799="DÉBITO",$D1799-($D1799*TAXAS!$B$8)),IF($A1799="AMERICA EXPRESS",IF($B1799="DÉBITO",$D1799-($D1799*TAXAS!$B$9)),IF($A1799=TAXAS!$A$10,IF($B1799="DÉBITO",$D1799-($D1799*TAXAS!$B$10)), IF($A1799=TAXAS!$A$11,IF($B1799="DÉBITO",$D1799-($D1799*TAXAS!$B$11)), IF($A1799=TAXAS!$A$12,IF($B1799="DÉBITO",$D1799-($D1799*TAXAS!$B$12)), IF($A1799=TAXAS!$A$13,IF($B1799="DÉBITO",$D1799-($D1799*TAXAS!$B$13)), IF($A1799=TAXAS!$A$14,IF($B1799="DÉBITO",$D1799-($D1799*TAXAS!$B$14)), IF($A1799=TAXAS!$A$15,IF($B1799="DÉBITO",$D1799-($D1799*TAXAS!$B$15)), IF($A1799=TAXAS!$A$16,IF($B1799="DÉBITO",$D1799-($D1799*TAXAS!$B$16)), IF($A1799=TAXAS!$A$17,IF($B1799="DÉBITO",$D1799-($D1799*TAXAS!$B$17)), IF($A1799=TAXAS!$A$18,IF($B1799="DÉBITO",$D1799-($D1799*TAXAS!$B$18)), IF($A1799=TAXAS!$A$19,IF($B1799="DÉBITO",$D1799-($D1799*TAXAS!$B$19)), IF($A1799=TAXAS!$A$20,IF($B1799="DÉBITO",$D1799-($D1799*TAXAS!$B$20)), IF($A1799=TAXAS!$A$21,IF($B1799="DÉBITO",$D1799-($D1799*TAXAS!$B$21)), IF($A1799=TAXAS!$A$22,IF($B1799="DÉBITO",$D1799-($D1799*TAXAS!$B$22)), IF($A1799=TAXAS!$A$23,IF($B1799="DÉBITO",$D1799-($D1799*TAXAS!$B$23)), IF($A1799=TAXAS!$A$24,IF($B1799="DÉBITO",$D1799-($D1799*TAXAS!$B$24)), IF($A1799=TAXAS!$A$25,IF($B1799="DÉBITO",$D1799-($D1799*TAXAS!$B$25)), IF($A1799=TAXAS!$A$26,IF($B1799="DÉBITO",$D1799-($D1799*TAXAS!$B$26)), IF($A1799=TAXAS!$A$27,IF($B1799="DÉBITO",$D1799-($D1799*TAXAS!$B$27))))))))))))))))))))))))))/1</f>
        <v>0</v>
      </c>
      <c r="F1799" s="8">
        <f>IF($A1799="VISA",IF($B1799="CRÉDITO",$D1799-($D1799*TAXAS!$C$4)),IF($A1799="MASTER",IF($B1799="CRÉDITO",$D1799-($D1799*TAXAS!$C$5)),IF($A1799="ELO", IF($B1799="CRÉDITO",$D1799-($D1799*TAXAS!$C$6)),IF($A1799="HIPERCARD",IF($B1799="CRÉDITO",$D1799-($D1799*TAXAS!$C$7)),IF($A1799="DINERS",IF($B1799="CRÉDITO",$D1799-($D1799*TAXAS!$C$8)),IF($A1799="AMERICA EXPRESS",IF($B1799="CRÉDITO",$D1799-($D1799*TAXAS!$C$9)),IF($A1799=TAXAS!$A$10,IF($B1799="CRÉDITO",$D1799-($D1799*TAXAS!$C$10)), IF($A1799=TAXAS!$A$11,IF($B1799="CRÉDITO",$D1799-($D1799*TAXAS!$C$11)), IF($A1799=TAXAS!$A$12,IF($B1799="CRÉDITO",$D1799-($D1799*TAXAS!$C$12)), IF($A1799=TAXAS!$A$13,IF($B1799="CRÉDITO",$D1799-($D1799*TAXAS!$C$13)), IF($A1799=TAXAS!$A$14,IF($B1799="CRÉDITO",$D1799-($D1799*TAXAS!$C$14)), IF($A1799=TAXAS!$A$15,IF($B1799="CRÉDITO",$D1799-($D1799*TAXAS!$C$15)), IF($A1799=TAXAS!$A$16,IF($B1799="CRÉDITO",$D1799-($D1799*TAXAS!$C$16)), IF($A1799=TAXAS!$A$17,IF($B1799="CRÉDITO",$D1799-($D1799*TAXAS!$C$17)), IF($A1799=TAXAS!$A$18,IF($B1799="CRÉDITO",$D1799-($D1799*TAXAS!$C$18)), IF($A1799=TAXAS!$A$19,IF($B1799="CRÉDITO",$D1799-($D1799*TAXAS!$C$19)), IF($A1799=TAXAS!$A$20,IF($B1799="CRÉDITO",$D1799-($D1799*TAXAS!$C$20)), IF($A1799=TAXAS!$A$21,IF($B1799="CRÉDITO",$D1799-($D1799*TAXAS!$C$21)), IF($A1799=TAXAS!$A$22,IF($B1799="CRÉDITO",$D1799-($D1799*TAXAS!$C$22)), IF($A1799=TAXAS!$A$23,IF($B1799="CRÉDITO",$D1799-($D1799*TAXAS!$C$23)), IF($A1799=TAXAS!$A$24,IF($B1799="CRÉDITO",$D1799-($D1799*TAXAS!$C$24)), IF($A1799=TAXAS!$A$25,IF($B1799="CRÉDITO",$D1799-($D1799*TAXAS!$C$25)), IF($A1799=TAXAS!$A$26,IF($B1799="CRÉDITO",$D1799-($D1799*TAXAS!$C$26)), IF($A1799=TAXAS!$A$27,IF($B1799="CRÉDITO",$D1799-($D1799*TAXAS!$C$27))))))))))))))))))))))))))/1</f>
        <v>0</v>
      </c>
      <c r="G1799" s="9">
        <f>IF($A1799="VISA",IF($B1799="PARCELADO ATÉ 3X",$D1799-(D1799*TAXAS!$D$4))/3,IF($A1799="MASTER",IF($B1799="PARCELADO ATÉ 3X",$D1799-(D1799*TAXAS!$D$5))/3,IF($A1799="ELO",IF($B1799="PARCELADO ATÉ 3X",$D1799-(D1799*TAXAS!$D$6))/3,IF($A1799="HIPERCARD",IF($B1799="PARCELADO ATÉ 3X",$D1799-(D1799*TAXAS!$D$7))/3,IF($A1799="DINERS",IF($B1799="PARCELADO ATÉ 3X",$D1799-(D1799*TAXAS!$D$8))/3,IF($A1799="AMERICA EXPRESS",IF($B1799="PARCELADO ATÉ 3X",$D1799-(D1799*TAXAS!$D$9))/3,IF($A1799=TAXAS!$A$10,IF($B1799="PARCELADO ATÉ 3X",$D1799-($D1799*TAXAS!$D$10))/3,IF($A1799=TAXAS!$A$11,IF($B1799="PARCELADO ATÉ 3X",$D1799-($D1799*TAXAS!$D$11))/3,IF($A1799=TAXAS!$A$12,IF($B1799="PARCELADO ATÉ 3X",$D1799-($D1799*TAXAS!$D$12))/3,IF($A1799=TAXAS!$A$13,IF($B1799="PARCELADO ATÉ 3X",$D1799-($D1799*TAXAS!$D$13))/3,IF($A1799=TAXAS!$A$14,IF($B1799="PARCELADO ATÉ 3X",$D1799-($D1799*TAXAS!$D$14))/3,IF($A1799=TAXAS!$A$15,IF($B1799="PARCELADO ATÉ 3X",$D1799-($D1799*TAXAS!$D$15))/3,IF($A1799=TAXAS!$A$16,IF($B1799="PARCELADO ATÉ 3X",$D1799-($D1799*TAXAS!$D$16))/3,IF($A1799=TAXAS!$A$17,IF($B1799="PARCELADO ATÉ 3X",$D1799-($D1799*TAXAS!$D$17))/3,IF($A1799=TAXAS!$A$18,IF($B1799="PARCELADO ATÉ 3X",$D1799-($D1799*TAXAS!$D$18))/3,IF($A1799=TAXAS!$A$19,IF($B1799="PARCELADO ATÉ 3X",$D1799-($D1799*TAXAS!$D$19))/3,IF($A1799=TAXAS!$A$20,IF($B1799="PARCELADO ATÉ 3X",$D1799-($D1799*TAXAS!$D$20))/3,IF($A1799=TAXAS!$A$21,IF($B1799="PARCELADO ATÉ 3X",$D1799-($D1799*TAXAS!$D$21))/3,IF($A1799=TAXAS!$A$22,IF($B1799="PARCELADO ATÉ 3X",$D1799-($D1799*TAXAS!$D$22))/3,IF($A1799=TAXAS!$A$23,IF($B1799="PARCELADO ATÉ 3X",$D1799-($D1799*TAXAS!$D$23))/3,IF($A1799=TAXAS!$A$24,IF($B1799="PARCELADO ATÉ 3X",$D1799-($D1799*TAXAS!$D$24))/3,IF($A1799=TAXAS!$A$25,IF($B1799="PARCELADO ATÉ 3X",$D1799-($D1799*TAXAS!$D$25))/3,IF($A1799=TAXAS!$A$26,IF($B1799="PARCELADO ATÉ 3X",$D1799-($D1799*TAXAS!$D$26))/3,IF($A1799=TAXAS!$A$27,IF($B1799="PARCELADO ATÉ 3X",$D1799-($D1799*TAXAS!$D$27))/3))))))))))))))))))))))))/1</f>
        <v>0</v>
      </c>
      <c r="H1799" s="9">
        <f>IF($A1799="VISA",IF($B1799="PARCELADO ATÉ 6X",$D1799-(D1799*TAXAS!$E$4))/6,IF($A1799="MASTER",IF($B1799="PARCELADO ATÉ 6X",$D1799-(D1799*TAXAS!$E$5))/6,IF($A1799="ELO",IF($B1799="PARCELADO ATÉ 6X",$D1799-(D1799*TAXAS!$E$6))/6,IF($A1799="HIPERCARD",IF($B1799="PARCELADO ATÉ 6X",$D1799-(D1799*TAXAS!$E$7))/6,IF($A1799="DINERS",IF($B1799="PARCELADO ATÉ 6X",$D1799-(D1799*TAXAS!$E$8))/6,IF($A1799="AMERICA EXPRESS",IF($B1799="PARCELADO ATÉ 6X",$D1799-(D1799*TAXAS!$E$9))/6,IF($A1799=TAXAS!$A$10,IF($B1799="PARCELADO ATÉ 6X",$D1799-($D1799*TAXAS!$E$10))/6,IF($A1799=TAXAS!$A$11,IF($B1799="PARCELADO ATÉ 6X",$D1799-($D1799*TAXAS!$E$11))/6,IF($A1799=TAXAS!$A$12,IF($B1799="PARCELADO ATÉ 6X",$D1799-($D1799*TAXAS!$E$12))/6,IF($A1799=TAXAS!$A$13,IF($B1799="PARCELADO ATÉ 6X",$D1799-($D1799*TAXAS!$E$13))/6,IF($A1799=TAXAS!$A$14,IF($B1799="PARCELADO ATÉ 6X",$D1799-($D1799*TAXAS!$E$14))/6,IF($A1799=TAXAS!$A$15,IF($B1799="PARCELADO ATÉ 6X",$D1799-($D1799*TAXAS!$E$15))/6,IF($A1799=TAXAS!$A$16,IF($B1799="PARCELADO ATÉ 6X",$D1799-($D1799*TAXAS!$E$16))/6,IF($A1799=TAXAS!$A$17,IF($B1799="PARCELADO ATÉ 6X",$D1799-($D1799*TAXAS!$E$17))/6,IF($A1799=TAXAS!$A$18,IF($B1799="PARCELADO ATÉ 6X",$D1799-($D1799*TAXAS!$E$18))/6,IF($A1799=TAXAS!$A$19,IF($B1799="PARCELADO ATÉ 6X",$D1799-($D1799*TAXAS!$E$19))/6,IF($A1799=TAXAS!$A$20,IF($B1799="PARCELADO ATÉ 6X",$D1799-($D1799*TAXAS!$E$20))/6,IF($A1799=TAXAS!$A$21,IF($B1799="PARCELADO ATÉ 6X",$D1799-($D1799*TAXAS!$E$21))/6,IF($A1799=TAXAS!$A$22,IF($B1799="PARCELADO ATÉ 6X",$D1799-($D1799*TAXAS!$E$22))/6,IF($A1799=TAXAS!$A$23,IF($B1799="PARCELADO ATÉ 6X",$D1799-($D1799*TAXAS!$E$23))/6,IF($A1799=TAXAS!$A$24,IF($B1799="PARCELADO ATÉ 6X",$D1799-($D1799*TAXAS!$E$24))/6,IF($A1799=TAXAS!$A$25,IF($B1799="PARCELADO ATÉ 6X",$D1799-($D1799*TAXAS!$E$25))/6,IF($A1799=TAXAS!$A$26,IF($B1799="PARCELADO ATÉ 6X",$D1799-($D1799*TAXAS!$E$26))/6,IF($A1799=TAXAS!$A$27,IF($B1799="PARCELADO ATÉ 6X",$D1799-($D1799*TAXAS!$E$27))/6))))))))))))))))))))))))/1</f>
        <v>0</v>
      </c>
      <c r="I1799" s="9">
        <f>IF($A1799="VISA",IF($B1799="PARCELADO ATÉ 12X",$D1799-(D1799*TAXAS!$F$4))/12,IF($A1799="MASTER",IF($B1799="PARCELADO ATÉ 12X",$D1799-(D1799*TAXAS!$F$5))/12,IF($A1799="ELO",IF($B1799="PARCELADO ATÉ 12X",$D1799-(D1799*TAXAS!$F$6))/12,IF($A1799="HIPERCARD",IF($B1799="PARCELADO ATÉ 12X",$D1799-(D1799*TAXAS!$F$7))/12,IF($A1799="DINERS",IF($B1799="PARCELADO ATÉ 12X",$D1799-(D1799*TAXAS!$F$8))/12,IF($A1799="AMERICA EXPRESS",IF($B1799="PARCELADO ATÉ 12X",$D1799-(D1799*TAXAS!$F$9))/12,IF($A1799=TAXAS!$A$10,IF($B1799="PARCELADO ATÉ 12X",$D1799-($D1799*TAXAS!$F$10))/12,IF($A1799=TAXAS!$A$11,IF($B1799="PARCELADO ATÉ 12X",$D1799-($D1799*TAXAS!$F$11))/12,IF($A1799=TAXAS!$A$12,IF($B1799="PARCELADO ATÉ 12X",$D1799-($D1799*TAXAS!$F$12))/12,IF($A1799=TAXAS!$A$13,IF($B1799="PARCELADO ATÉ 12X",$D1799-($D1799*TAXAS!$F$13))/12,IF($A1799=TAXAS!$A$14,IF($B1799="PARCELADO ATÉ 12X",$D1799-($D1799*TAXAS!$F$14))/12,IF($A1799=TAXAS!$A$15,IF($B1799="PARCELADO ATÉ 12X",$D1799-($D1799*TAXAS!$F$15))/12,IF($A1799=TAXAS!$A$16,IF($B1799="PARCELADO ATÉ 12X",$D1799-($D1799*TAXAS!$F$16))/12,IF($A1799=TAXAS!$A$17,IF($B1799="PARCELADO ATÉ 12X",$D1799-($D1799*TAXAS!$F$17))/12,IF($A1799=TAXAS!$A$18,IF($B1799="PARCELADO ATÉ 12X",$D1799-($D1799*TAXAS!$F$18))/12,IF($A1799=TAXAS!$A$19,IF($B1799="PARCELADO ATÉ 12X",$D1799-($D1799*TAXAS!$F$19))/12,IF($A1799=TAXAS!$A$20,IF($B1799="PARCELADO ATÉ 12X",$D1799-($D1799*TAXAS!$F$20))/12,IF($A1799=TAXAS!$A$21,IF($B1799="PARCELADO ATÉ 12X",$D1799-($D1799*TAXAS!$F$21))/12,IF($A1799=TAXAS!$A$22,IF($B1799="PARCELADO ATÉ 12X",$D1799-($D1799*TAXAS!$F$22))/12,IF($A1799=TAXAS!$A$23,IF($B1799="PARCELADO ATÉ 12X",$D1799-($D1799*TAXAS!$F$23))/12,IF($A1799=TAXAS!$A$24,IF($B1799="PARCELADO ATÉ 12X",$D1799-($D1799*TAXAS!$F$24))/12,IF($A1799=TAXAS!$A$25,IF($B1799="PARCELADO ATÉ 12X",$D1799-($D1799*TAXAS!$F$25))/12,IF($A1799=TAXAS!$A$26,IF($B1799="PARCELADO ATÉ 12X",$D1799-($D1799*TAXAS!$F$26))/12,IF($A1799=TAXAS!$A$27,IF($B1799="PARCELADO ATÉ 12X",$D1799-($D1799*TAXAS!$F$27))/12))))))))))))))))))))))))/1</f>
        <v>0</v>
      </c>
      <c r="J1799" s="8">
        <f t="shared" si="0"/>
        <v>0</v>
      </c>
      <c r="K1799" s="10" t="b">
        <f>IF($B1799="PARCELADO ATÉ 3X",($D1799-($D1799*TAXAS!$D$4))-$J1799)</f>
        <v>0</v>
      </c>
      <c r="L1799" s="10" t="b">
        <f>IF($B1799="PARCELADO ATÉ 6X",($D1799-($D1799*TAXAS!$E$4))-$J1799)</f>
        <v>0</v>
      </c>
      <c r="M1799" s="10" t="b">
        <f>IF($B1799="PARCELADO ATÉ 12X",($D1799-($D1799*TAXAS!$F$4))-$J1799)</f>
        <v>0</v>
      </c>
      <c r="N1799" s="8">
        <f t="shared" si="1"/>
        <v>0</v>
      </c>
      <c r="O1799" s="10">
        <f t="shared" si="2"/>
        <v>0</v>
      </c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</row>
    <row r="1800" spans="1:31" ht="15.75" customHeight="1" x14ac:dyDescent="0.2">
      <c r="A1800" s="3"/>
      <c r="B1800" s="5"/>
      <c r="C1800" s="6"/>
      <c r="D1800" s="42"/>
      <c r="E1800" s="8">
        <f>IF($A1800="VISA",IF($B1800="DÉBITO",$D1800-($D1800*TAXAS!$B$4)),IF($A1800="MASTER",IF($B1800="DÉBITO",$D1800-($D1800*TAXAS!$B$5)),IF($A1800="ELO", IF($B1800="DÉBITO",$D1800-($D1800*TAXAS!$B$6)),IF($A1800="HIPERCARD",IF($B1800="DÉBITO",$D1800-($D1800*TAXAS!$B$7)),IF($A1800="DINERS",IF($B1800="DÉBITO",$D1800-($D1800*TAXAS!$B$8)),IF($A1800="AMERICA EXPRESS",IF($B1800="DÉBITO",$D1800-($D1800*TAXAS!$B$9)),IF($A1800=TAXAS!$A$10,IF($B1800="DÉBITO",$D1800-($D1800*TAXAS!$B$10)), IF($A1800=TAXAS!$A$11,IF($B1800="DÉBITO",$D1800-($D1800*TAXAS!$B$11)), IF($A1800=TAXAS!$A$12,IF($B1800="DÉBITO",$D1800-($D1800*TAXAS!$B$12)), IF($A1800=TAXAS!$A$13,IF($B1800="DÉBITO",$D1800-($D1800*TAXAS!$B$13)), IF($A1800=TAXAS!$A$14,IF($B1800="DÉBITO",$D1800-($D1800*TAXAS!$B$14)), IF($A1800=TAXAS!$A$15,IF($B1800="DÉBITO",$D1800-($D1800*TAXAS!$B$15)), IF($A1800=TAXAS!$A$16,IF($B1800="DÉBITO",$D1800-($D1800*TAXAS!$B$16)), IF($A1800=TAXAS!$A$17,IF($B1800="DÉBITO",$D1800-($D1800*TAXAS!$B$17)), IF($A1800=TAXAS!$A$18,IF($B1800="DÉBITO",$D1800-($D1800*TAXAS!$B$18)), IF($A1800=TAXAS!$A$19,IF($B1800="DÉBITO",$D1800-($D1800*TAXAS!$B$19)), IF($A1800=TAXAS!$A$20,IF($B1800="DÉBITO",$D1800-($D1800*TAXAS!$B$20)), IF($A1800=TAXAS!$A$21,IF($B1800="DÉBITO",$D1800-($D1800*TAXAS!$B$21)), IF($A1800=TAXAS!$A$22,IF($B1800="DÉBITO",$D1800-($D1800*TAXAS!$B$22)), IF($A1800=TAXAS!$A$23,IF($B1800="DÉBITO",$D1800-($D1800*TAXAS!$B$23)), IF($A1800=TAXAS!$A$24,IF($B1800="DÉBITO",$D1800-($D1800*TAXAS!$B$24)), IF($A1800=TAXAS!$A$25,IF($B1800="DÉBITO",$D1800-($D1800*TAXAS!$B$25)), IF($A1800=TAXAS!$A$26,IF($B1800="DÉBITO",$D1800-($D1800*TAXAS!$B$26)), IF($A1800=TAXAS!$A$27,IF($B1800="DÉBITO",$D1800-($D1800*TAXAS!$B$27))))))))))))))))))))))))))/1</f>
        <v>0</v>
      </c>
      <c r="F1800" s="8">
        <f>IF($A1800="VISA",IF($B1800="CRÉDITO",$D1800-($D1800*TAXAS!$C$4)),IF($A1800="MASTER",IF($B1800="CRÉDITO",$D1800-($D1800*TAXAS!$C$5)),IF($A1800="ELO", IF($B1800="CRÉDITO",$D1800-($D1800*TAXAS!$C$6)),IF($A1800="HIPERCARD",IF($B1800="CRÉDITO",$D1800-($D1800*TAXAS!$C$7)),IF($A1800="DINERS",IF($B1800="CRÉDITO",$D1800-($D1800*TAXAS!$C$8)),IF($A1800="AMERICA EXPRESS",IF($B1800="CRÉDITO",$D1800-($D1800*TAXAS!$C$9)),IF($A1800=TAXAS!$A$10,IF($B1800="CRÉDITO",$D1800-($D1800*TAXAS!$C$10)), IF($A1800=TAXAS!$A$11,IF($B1800="CRÉDITO",$D1800-($D1800*TAXAS!$C$11)), IF($A1800=TAXAS!$A$12,IF($B1800="CRÉDITO",$D1800-($D1800*TAXAS!$C$12)), IF($A1800=TAXAS!$A$13,IF($B1800="CRÉDITO",$D1800-($D1800*TAXAS!$C$13)), IF($A1800=TAXAS!$A$14,IF($B1800="CRÉDITO",$D1800-($D1800*TAXAS!$C$14)), IF($A1800=TAXAS!$A$15,IF($B1800="CRÉDITO",$D1800-($D1800*TAXAS!$C$15)), IF($A1800=TAXAS!$A$16,IF($B1800="CRÉDITO",$D1800-($D1800*TAXAS!$C$16)), IF($A1800=TAXAS!$A$17,IF($B1800="CRÉDITO",$D1800-($D1800*TAXAS!$C$17)), IF($A1800=TAXAS!$A$18,IF($B1800="CRÉDITO",$D1800-($D1800*TAXAS!$C$18)), IF($A1800=TAXAS!$A$19,IF($B1800="CRÉDITO",$D1800-($D1800*TAXAS!$C$19)), IF($A1800=TAXAS!$A$20,IF($B1800="CRÉDITO",$D1800-($D1800*TAXAS!$C$20)), IF($A1800=TAXAS!$A$21,IF($B1800="CRÉDITO",$D1800-($D1800*TAXAS!$C$21)), IF($A1800=TAXAS!$A$22,IF($B1800="CRÉDITO",$D1800-($D1800*TAXAS!$C$22)), IF($A1800=TAXAS!$A$23,IF($B1800="CRÉDITO",$D1800-($D1800*TAXAS!$C$23)), IF($A1800=TAXAS!$A$24,IF($B1800="CRÉDITO",$D1800-($D1800*TAXAS!$C$24)), IF($A1800=TAXAS!$A$25,IF($B1800="CRÉDITO",$D1800-($D1800*TAXAS!$C$25)), IF($A1800=TAXAS!$A$26,IF($B1800="CRÉDITO",$D1800-($D1800*TAXAS!$C$26)), IF($A1800=TAXAS!$A$27,IF($B1800="CRÉDITO",$D1800-($D1800*TAXAS!$C$27))))))))))))))))))))))))))/1</f>
        <v>0</v>
      </c>
      <c r="G1800" s="9">
        <f>IF($A1800="VISA",IF($B1800="PARCELADO ATÉ 3X",$D1800-(D1800*TAXAS!$D$4))/3,IF($A1800="MASTER",IF($B1800="PARCELADO ATÉ 3X",$D1800-(D1800*TAXAS!$D$5))/3,IF($A1800="ELO",IF($B1800="PARCELADO ATÉ 3X",$D1800-(D1800*TAXAS!$D$6))/3,IF($A1800="HIPERCARD",IF($B1800="PARCELADO ATÉ 3X",$D1800-(D1800*TAXAS!$D$7))/3,IF($A1800="DINERS",IF($B1800="PARCELADO ATÉ 3X",$D1800-(D1800*TAXAS!$D$8))/3,IF($A1800="AMERICA EXPRESS",IF($B1800="PARCELADO ATÉ 3X",$D1800-(D1800*TAXAS!$D$9))/3,IF($A1800=TAXAS!$A$10,IF($B1800="PARCELADO ATÉ 3X",$D1800-($D1800*TAXAS!$D$10))/3,IF($A1800=TAXAS!$A$11,IF($B1800="PARCELADO ATÉ 3X",$D1800-($D1800*TAXAS!$D$11))/3,IF($A1800=TAXAS!$A$12,IF($B1800="PARCELADO ATÉ 3X",$D1800-($D1800*TAXAS!$D$12))/3,IF($A1800=TAXAS!$A$13,IF($B1800="PARCELADO ATÉ 3X",$D1800-($D1800*TAXAS!$D$13))/3,IF($A1800=TAXAS!$A$14,IF($B1800="PARCELADO ATÉ 3X",$D1800-($D1800*TAXAS!$D$14))/3,IF($A1800=TAXAS!$A$15,IF($B1800="PARCELADO ATÉ 3X",$D1800-($D1800*TAXAS!$D$15))/3,IF($A1800=TAXAS!$A$16,IF($B1800="PARCELADO ATÉ 3X",$D1800-($D1800*TAXAS!$D$16))/3,IF($A1800=TAXAS!$A$17,IF($B1800="PARCELADO ATÉ 3X",$D1800-($D1800*TAXAS!$D$17))/3,IF($A1800=TAXAS!$A$18,IF($B1800="PARCELADO ATÉ 3X",$D1800-($D1800*TAXAS!$D$18))/3,IF($A1800=TAXAS!$A$19,IF($B1800="PARCELADO ATÉ 3X",$D1800-($D1800*TAXAS!$D$19))/3,IF($A1800=TAXAS!$A$20,IF($B1800="PARCELADO ATÉ 3X",$D1800-($D1800*TAXAS!$D$20))/3,IF($A1800=TAXAS!$A$21,IF($B1800="PARCELADO ATÉ 3X",$D1800-($D1800*TAXAS!$D$21))/3,IF($A1800=TAXAS!$A$22,IF($B1800="PARCELADO ATÉ 3X",$D1800-($D1800*TAXAS!$D$22))/3,IF($A1800=TAXAS!$A$23,IF($B1800="PARCELADO ATÉ 3X",$D1800-($D1800*TAXAS!$D$23))/3,IF($A1800=TAXAS!$A$24,IF($B1800="PARCELADO ATÉ 3X",$D1800-($D1800*TAXAS!$D$24))/3,IF($A1800=TAXAS!$A$25,IF($B1800="PARCELADO ATÉ 3X",$D1800-($D1800*TAXAS!$D$25))/3,IF($A1800=TAXAS!$A$26,IF($B1800="PARCELADO ATÉ 3X",$D1800-($D1800*TAXAS!$D$26))/3,IF($A1800=TAXAS!$A$27,IF($B1800="PARCELADO ATÉ 3X",$D1800-($D1800*TAXAS!$D$27))/3))))))))))))))))))))))))/1</f>
        <v>0</v>
      </c>
      <c r="H1800" s="9">
        <f>IF($A1800="VISA",IF($B1800="PARCELADO ATÉ 6X",$D1800-(D1800*TAXAS!$E$4))/6,IF($A1800="MASTER",IF($B1800="PARCELADO ATÉ 6X",$D1800-(D1800*TAXAS!$E$5))/6,IF($A1800="ELO",IF($B1800="PARCELADO ATÉ 6X",$D1800-(D1800*TAXAS!$E$6))/6,IF($A1800="HIPERCARD",IF($B1800="PARCELADO ATÉ 6X",$D1800-(D1800*TAXAS!$E$7))/6,IF($A1800="DINERS",IF($B1800="PARCELADO ATÉ 6X",$D1800-(D1800*TAXAS!$E$8))/6,IF($A1800="AMERICA EXPRESS",IF($B1800="PARCELADO ATÉ 6X",$D1800-(D1800*TAXAS!$E$9))/6,IF($A1800=TAXAS!$A$10,IF($B1800="PARCELADO ATÉ 6X",$D1800-($D1800*TAXAS!$E$10))/6,IF($A1800=TAXAS!$A$11,IF($B1800="PARCELADO ATÉ 6X",$D1800-($D1800*TAXAS!$E$11))/6,IF($A1800=TAXAS!$A$12,IF($B1800="PARCELADO ATÉ 6X",$D1800-($D1800*TAXAS!$E$12))/6,IF($A1800=TAXAS!$A$13,IF($B1800="PARCELADO ATÉ 6X",$D1800-($D1800*TAXAS!$E$13))/6,IF($A1800=TAXAS!$A$14,IF($B1800="PARCELADO ATÉ 6X",$D1800-($D1800*TAXAS!$E$14))/6,IF($A1800=TAXAS!$A$15,IF($B1800="PARCELADO ATÉ 6X",$D1800-($D1800*TAXAS!$E$15))/6,IF($A1800=TAXAS!$A$16,IF($B1800="PARCELADO ATÉ 6X",$D1800-($D1800*TAXAS!$E$16))/6,IF($A1800=TAXAS!$A$17,IF($B1800="PARCELADO ATÉ 6X",$D1800-($D1800*TAXAS!$E$17))/6,IF($A1800=TAXAS!$A$18,IF($B1800="PARCELADO ATÉ 6X",$D1800-($D1800*TAXAS!$E$18))/6,IF($A1800=TAXAS!$A$19,IF($B1800="PARCELADO ATÉ 6X",$D1800-($D1800*TAXAS!$E$19))/6,IF($A1800=TAXAS!$A$20,IF($B1800="PARCELADO ATÉ 6X",$D1800-($D1800*TAXAS!$E$20))/6,IF($A1800=TAXAS!$A$21,IF($B1800="PARCELADO ATÉ 6X",$D1800-($D1800*TAXAS!$E$21))/6,IF($A1800=TAXAS!$A$22,IF($B1800="PARCELADO ATÉ 6X",$D1800-($D1800*TAXAS!$E$22))/6,IF($A1800=TAXAS!$A$23,IF($B1800="PARCELADO ATÉ 6X",$D1800-($D1800*TAXAS!$E$23))/6,IF($A1800=TAXAS!$A$24,IF($B1800="PARCELADO ATÉ 6X",$D1800-($D1800*TAXAS!$E$24))/6,IF($A1800=TAXAS!$A$25,IF($B1800="PARCELADO ATÉ 6X",$D1800-($D1800*TAXAS!$E$25))/6,IF($A1800=TAXAS!$A$26,IF($B1800="PARCELADO ATÉ 6X",$D1800-($D1800*TAXAS!$E$26))/6,IF($A1800=TAXAS!$A$27,IF($B1800="PARCELADO ATÉ 6X",$D1800-($D1800*TAXAS!$E$27))/6))))))))))))))))))))))))/1</f>
        <v>0</v>
      </c>
      <c r="I1800" s="9">
        <f>IF($A1800="VISA",IF($B1800="PARCELADO ATÉ 12X",$D1800-(D1800*TAXAS!$F$4))/12,IF($A1800="MASTER",IF($B1800="PARCELADO ATÉ 12X",$D1800-(D1800*TAXAS!$F$5))/12,IF($A1800="ELO",IF($B1800="PARCELADO ATÉ 12X",$D1800-(D1800*TAXAS!$F$6))/12,IF($A1800="HIPERCARD",IF($B1800="PARCELADO ATÉ 12X",$D1800-(D1800*TAXAS!$F$7))/12,IF($A1800="DINERS",IF($B1800="PARCELADO ATÉ 12X",$D1800-(D1800*TAXAS!$F$8))/12,IF($A1800="AMERICA EXPRESS",IF($B1800="PARCELADO ATÉ 12X",$D1800-(D1800*TAXAS!$F$9))/12,IF($A1800=TAXAS!$A$10,IF($B1800="PARCELADO ATÉ 12X",$D1800-($D1800*TAXAS!$F$10))/12,IF($A1800=TAXAS!$A$11,IF($B1800="PARCELADO ATÉ 12X",$D1800-($D1800*TAXAS!$F$11))/12,IF($A1800=TAXAS!$A$12,IF($B1800="PARCELADO ATÉ 12X",$D1800-($D1800*TAXAS!$F$12))/12,IF($A1800=TAXAS!$A$13,IF($B1800="PARCELADO ATÉ 12X",$D1800-($D1800*TAXAS!$F$13))/12,IF($A1800=TAXAS!$A$14,IF($B1800="PARCELADO ATÉ 12X",$D1800-($D1800*TAXAS!$F$14))/12,IF($A1800=TAXAS!$A$15,IF($B1800="PARCELADO ATÉ 12X",$D1800-($D1800*TAXAS!$F$15))/12,IF($A1800=TAXAS!$A$16,IF($B1800="PARCELADO ATÉ 12X",$D1800-($D1800*TAXAS!$F$16))/12,IF($A1800=TAXAS!$A$17,IF($B1800="PARCELADO ATÉ 12X",$D1800-($D1800*TAXAS!$F$17))/12,IF($A1800=TAXAS!$A$18,IF($B1800="PARCELADO ATÉ 12X",$D1800-($D1800*TAXAS!$F$18))/12,IF($A1800=TAXAS!$A$19,IF($B1800="PARCELADO ATÉ 12X",$D1800-($D1800*TAXAS!$F$19))/12,IF($A1800=TAXAS!$A$20,IF($B1800="PARCELADO ATÉ 12X",$D1800-($D1800*TAXAS!$F$20))/12,IF($A1800=TAXAS!$A$21,IF($B1800="PARCELADO ATÉ 12X",$D1800-($D1800*TAXAS!$F$21))/12,IF($A1800=TAXAS!$A$22,IF($B1800="PARCELADO ATÉ 12X",$D1800-($D1800*TAXAS!$F$22))/12,IF($A1800=TAXAS!$A$23,IF($B1800="PARCELADO ATÉ 12X",$D1800-($D1800*TAXAS!$F$23))/12,IF($A1800=TAXAS!$A$24,IF($B1800="PARCELADO ATÉ 12X",$D1800-($D1800*TAXAS!$F$24))/12,IF($A1800=TAXAS!$A$25,IF($B1800="PARCELADO ATÉ 12X",$D1800-($D1800*TAXAS!$F$25))/12,IF($A1800=TAXAS!$A$26,IF($B1800="PARCELADO ATÉ 12X",$D1800-($D1800*TAXAS!$F$26))/12,IF($A1800=TAXAS!$A$27,IF($B1800="PARCELADO ATÉ 12X",$D1800-($D1800*TAXAS!$F$27))/12))))))))))))))))))))))))/1</f>
        <v>0</v>
      </c>
      <c r="J1800" s="8">
        <f t="shared" si="0"/>
        <v>0</v>
      </c>
      <c r="K1800" s="10" t="b">
        <f>IF($B1800="PARCELADO ATÉ 3X",($D1800-($D1800*TAXAS!$D$4))-$J1800)</f>
        <v>0</v>
      </c>
      <c r="L1800" s="10" t="b">
        <f>IF($B1800="PARCELADO ATÉ 6X",($D1800-($D1800*TAXAS!$E$4))-$J1800)</f>
        <v>0</v>
      </c>
      <c r="M1800" s="10" t="b">
        <f>IF($B1800="PARCELADO ATÉ 12X",($D1800-($D1800*TAXAS!$F$4))-$J1800)</f>
        <v>0</v>
      </c>
      <c r="N1800" s="8">
        <f t="shared" si="1"/>
        <v>0</v>
      </c>
      <c r="O1800" s="10">
        <f t="shared" si="2"/>
        <v>0</v>
      </c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</row>
    <row r="1801" spans="1:31" ht="15.75" customHeight="1" x14ac:dyDescent="0.2">
      <c r="A1801" s="3"/>
      <c r="B1801" s="5"/>
      <c r="C1801" s="6"/>
      <c r="D1801" s="42"/>
      <c r="E1801" s="8">
        <f>IF($A1801="VISA",IF($B1801="DÉBITO",$D1801-($D1801*TAXAS!$B$4)),IF($A1801="MASTER",IF($B1801="DÉBITO",$D1801-($D1801*TAXAS!$B$5)),IF($A1801="ELO", IF($B1801="DÉBITO",$D1801-($D1801*TAXAS!$B$6)),IF($A1801="HIPERCARD",IF($B1801="DÉBITO",$D1801-($D1801*TAXAS!$B$7)),IF($A1801="DINERS",IF($B1801="DÉBITO",$D1801-($D1801*TAXAS!$B$8)),IF($A1801="AMERICA EXPRESS",IF($B1801="DÉBITO",$D1801-($D1801*TAXAS!$B$9)),IF($A1801=TAXAS!$A$10,IF($B1801="DÉBITO",$D1801-($D1801*TAXAS!$B$10)), IF($A1801=TAXAS!$A$11,IF($B1801="DÉBITO",$D1801-($D1801*TAXAS!$B$11)), IF($A1801=TAXAS!$A$12,IF($B1801="DÉBITO",$D1801-($D1801*TAXAS!$B$12)), IF($A1801=TAXAS!$A$13,IF($B1801="DÉBITO",$D1801-($D1801*TAXAS!$B$13)), IF($A1801=TAXAS!$A$14,IF($B1801="DÉBITO",$D1801-($D1801*TAXAS!$B$14)), IF($A1801=TAXAS!$A$15,IF($B1801="DÉBITO",$D1801-($D1801*TAXAS!$B$15)), IF($A1801=TAXAS!$A$16,IF($B1801="DÉBITO",$D1801-($D1801*TAXAS!$B$16)), IF($A1801=TAXAS!$A$17,IF($B1801="DÉBITO",$D1801-($D1801*TAXAS!$B$17)), IF($A1801=TAXAS!$A$18,IF($B1801="DÉBITO",$D1801-($D1801*TAXAS!$B$18)), IF($A1801=TAXAS!$A$19,IF($B1801="DÉBITO",$D1801-($D1801*TAXAS!$B$19)), IF($A1801=TAXAS!$A$20,IF($B1801="DÉBITO",$D1801-($D1801*TAXAS!$B$20)), IF($A1801=TAXAS!$A$21,IF($B1801="DÉBITO",$D1801-($D1801*TAXAS!$B$21)), IF($A1801=TAXAS!$A$22,IF($B1801="DÉBITO",$D1801-($D1801*TAXAS!$B$22)), IF($A1801=TAXAS!$A$23,IF($B1801="DÉBITO",$D1801-($D1801*TAXAS!$B$23)), IF($A1801=TAXAS!$A$24,IF($B1801="DÉBITO",$D1801-($D1801*TAXAS!$B$24)), IF($A1801=TAXAS!$A$25,IF($B1801="DÉBITO",$D1801-($D1801*TAXAS!$B$25)), IF($A1801=TAXAS!$A$26,IF($B1801="DÉBITO",$D1801-($D1801*TAXAS!$B$26)), IF($A1801=TAXAS!$A$27,IF($B1801="DÉBITO",$D1801-($D1801*TAXAS!$B$27))))))))))))))))))))))))))/1</f>
        <v>0</v>
      </c>
      <c r="F1801" s="8">
        <f>IF($A1801="VISA",IF($B1801="CRÉDITO",$D1801-($D1801*TAXAS!$C$4)),IF($A1801="MASTER",IF($B1801="CRÉDITO",$D1801-($D1801*TAXAS!$C$5)),IF($A1801="ELO", IF($B1801="CRÉDITO",$D1801-($D1801*TAXAS!$C$6)),IF($A1801="HIPERCARD",IF($B1801="CRÉDITO",$D1801-($D1801*TAXAS!$C$7)),IF($A1801="DINERS",IF($B1801="CRÉDITO",$D1801-($D1801*TAXAS!$C$8)),IF($A1801="AMERICA EXPRESS",IF($B1801="CRÉDITO",$D1801-($D1801*TAXAS!$C$9)),IF($A1801=TAXAS!$A$10,IF($B1801="CRÉDITO",$D1801-($D1801*TAXAS!$C$10)), IF($A1801=TAXAS!$A$11,IF($B1801="CRÉDITO",$D1801-($D1801*TAXAS!$C$11)), IF($A1801=TAXAS!$A$12,IF($B1801="CRÉDITO",$D1801-($D1801*TAXAS!$C$12)), IF($A1801=TAXAS!$A$13,IF($B1801="CRÉDITO",$D1801-($D1801*TAXAS!$C$13)), IF($A1801=TAXAS!$A$14,IF($B1801="CRÉDITO",$D1801-($D1801*TAXAS!$C$14)), IF($A1801=TAXAS!$A$15,IF($B1801="CRÉDITO",$D1801-($D1801*TAXAS!$C$15)), IF($A1801=TAXAS!$A$16,IF($B1801="CRÉDITO",$D1801-($D1801*TAXAS!$C$16)), IF($A1801=TAXAS!$A$17,IF($B1801="CRÉDITO",$D1801-($D1801*TAXAS!$C$17)), IF($A1801=TAXAS!$A$18,IF($B1801="CRÉDITO",$D1801-($D1801*TAXAS!$C$18)), IF($A1801=TAXAS!$A$19,IF($B1801="CRÉDITO",$D1801-($D1801*TAXAS!$C$19)), IF($A1801=TAXAS!$A$20,IF($B1801="CRÉDITO",$D1801-($D1801*TAXAS!$C$20)), IF($A1801=TAXAS!$A$21,IF($B1801="CRÉDITO",$D1801-($D1801*TAXAS!$C$21)), IF($A1801=TAXAS!$A$22,IF($B1801="CRÉDITO",$D1801-($D1801*TAXAS!$C$22)), IF($A1801=TAXAS!$A$23,IF($B1801="CRÉDITO",$D1801-($D1801*TAXAS!$C$23)), IF($A1801=TAXAS!$A$24,IF($B1801="CRÉDITO",$D1801-($D1801*TAXAS!$C$24)), IF($A1801=TAXAS!$A$25,IF($B1801="CRÉDITO",$D1801-($D1801*TAXAS!$C$25)), IF($A1801=TAXAS!$A$26,IF($B1801="CRÉDITO",$D1801-($D1801*TAXAS!$C$26)), IF($A1801=TAXAS!$A$27,IF($B1801="CRÉDITO",$D1801-($D1801*TAXAS!$C$27))))))))))))))))))))))))))/1</f>
        <v>0</v>
      </c>
      <c r="G1801" s="9">
        <f>IF($A1801="VISA",IF($B1801="PARCELADO ATÉ 3X",$D1801-(D1801*TAXAS!$D$4))/3,IF($A1801="MASTER",IF($B1801="PARCELADO ATÉ 3X",$D1801-(D1801*TAXAS!$D$5))/3,IF($A1801="ELO",IF($B1801="PARCELADO ATÉ 3X",$D1801-(D1801*TAXAS!$D$6))/3,IF($A1801="HIPERCARD",IF($B1801="PARCELADO ATÉ 3X",$D1801-(D1801*TAXAS!$D$7))/3,IF($A1801="DINERS",IF($B1801="PARCELADO ATÉ 3X",$D1801-(D1801*TAXAS!$D$8))/3,IF($A1801="AMERICA EXPRESS",IF($B1801="PARCELADO ATÉ 3X",$D1801-(D1801*TAXAS!$D$9))/3,IF($A1801=TAXAS!$A$10,IF($B1801="PARCELADO ATÉ 3X",$D1801-($D1801*TAXAS!$D$10))/3,IF($A1801=TAXAS!$A$11,IF($B1801="PARCELADO ATÉ 3X",$D1801-($D1801*TAXAS!$D$11))/3,IF($A1801=TAXAS!$A$12,IF($B1801="PARCELADO ATÉ 3X",$D1801-($D1801*TAXAS!$D$12))/3,IF($A1801=TAXAS!$A$13,IF($B1801="PARCELADO ATÉ 3X",$D1801-($D1801*TAXAS!$D$13))/3,IF($A1801=TAXAS!$A$14,IF($B1801="PARCELADO ATÉ 3X",$D1801-($D1801*TAXAS!$D$14))/3,IF($A1801=TAXAS!$A$15,IF($B1801="PARCELADO ATÉ 3X",$D1801-($D1801*TAXAS!$D$15))/3,IF($A1801=TAXAS!$A$16,IF($B1801="PARCELADO ATÉ 3X",$D1801-($D1801*TAXAS!$D$16))/3,IF($A1801=TAXAS!$A$17,IF($B1801="PARCELADO ATÉ 3X",$D1801-($D1801*TAXAS!$D$17))/3,IF($A1801=TAXAS!$A$18,IF($B1801="PARCELADO ATÉ 3X",$D1801-($D1801*TAXAS!$D$18))/3,IF($A1801=TAXAS!$A$19,IF($B1801="PARCELADO ATÉ 3X",$D1801-($D1801*TAXAS!$D$19))/3,IF($A1801=TAXAS!$A$20,IF($B1801="PARCELADO ATÉ 3X",$D1801-($D1801*TAXAS!$D$20))/3,IF($A1801=TAXAS!$A$21,IF($B1801="PARCELADO ATÉ 3X",$D1801-($D1801*TAXAS!$D$21))/3,IF($A1801=TAXAS!$A$22,IF($B1801="PARCELADO ATÉ 3X",$D1801-($D1801*TAXAS!$D$22))/3,IF($A1801=TAXAS!$A$23,IF($B1801="PARCELADO ATÉ 3X",$D1801-($D1801*TAXAS!$D$23))/3,IF($A1801=TAXAS!$A$24,IF($B1801="PARCELADO ATÉ 3X",$D1801-($D1801*TAXAS!$D$24))/3,IF($A1801=TAXAS!$A$25,IF($B1801="PARCELADO ATÉ 3X",$D1801-($D1801*TAXAS!$D$25))/3,IF($A1801=TAXAS!$A$26,IF($B1801="PARCELADO ATÉ 3X",$D1801-($D1801*TAXAS!$D$26))/3,IF($A1801=TAXAS!$A$27,IF($B1801="PARCELADO ATÉ 3X",$D1801-($D1801*TAXAS!$D$27))/3))))))))))))))))))))))))/1</f>
        <v>0</v>
      </c>
      <c r="H1801" s="9">
        <f>IF($A1801="VISA",IF($B1801="PARCELADO ATÉ 6X",$D1801-(D1801*TAXAS!$E$4))/6,IF($A1801="MASTER",IF($B1801="PARCELADO ATÉ 6X",$D1801-(D1801*TAXAS!$E$5))/6,IF($A1801="ELO",IF($B1801="PARCELADO ATÉ 6X",$D1801-(D1801*TAXAS!$E$6))/6,IF($A1801="HIPERCARD",IF($B1801="PARCELADO ATÉ 6X",$D1801-(D1801*TAXAS!$E$7))/6,IF($A1801="DINERS",IF($B1801="PARCELADO ATÉ 6X",$D1801-(D1801*TAXAS!$E$8))/6,IF($A1801="AMERICA EXPRESS",IF($B1801="PARCELADO ATÉ 6X",$D1801-(D1801*TAXAS!$E$9))/6,IF($A1801=TAXAS!$A$10,IF($B1801="PARCELADO ATÉ 6X",$D1801-($D1801*TAXAS!$E$10))/6,IF($A1801=TAXAS!$A$11,IF($B1801="PARCELADO ATÉ 6X",$D1801-($D1801*TAXAS!$E$11))/6,IF($A1801=TAXAS!$A$12,IF($B1801="PARCELADO ATÉ 6X",$D1801-($D1801*TAXAS!$E$12))/6,IF($A1801=TAXAS!$A$13,IF($B1801="PARCELADO ATÉ 6X",$D1801-($D1801*TAXAS!$E$13))/6,IF($A1801=TAXAS!$A$14,IF($B1801="PARCELADO ATÉ 6X",$D1801-($D1801*TAXAS!$E$14))/6,IF($A1801=TAXAS!$A$15,IF($B1801="PARCELADO ATÉ 6X",$D1801-($D1801*TAXAS!$E$15))/6,IF($A1801=TAXAS!$A$16,IF($B1801="PARCELADO ATÉ 6X",$D1801-($D1801*TAXAS!$E$16))/6,IF($A1801=TAXAS!$A$17,IF($B1801="PARCELADO ATÉ 6X",$D1801-($D1801*TAXAS!$E$17))/6,IF($A1801=TAXAS!$A$18,IF($B1801="PARCELADO ATÉ 6X",$D1801-($D1801*TAXAS!$E$18))/6,IF($A1801=TAXAS!$A$19,IF($B1801="PARCELADO ATÉ 6X",$D1801-($D1801*TAXAS!$E$19))/6,IF($A1801=TAXAS!$A$20,IF($B1801="PARCELADO ATÉ 6X",$D1801-($D1801*TAXAS!$E$20))/6,IF($A1801=TAXAS!$A$21,IF($B1801="PARCELADO ATÉ 6X",$D1801-($D1801*TAXAS!$E$21))/6,IF($A1801=TAXAS!$A$22,IF($B1801="PARCELADO ATÉ 6X",$D1801-($D1801*TAXAS!$E$22))/6,IF($A1801=TAXAS!$A$23,IF($B1801="PARCELADO ATÉ 6X",$D1801-($D1801*TAXAS!$E$23))/6,IF($A1801=TAXAS!$A$24,IF($B1801="PARCELADO ATÉ 6X",$D1801-($D1801*TAXAS!$E$24))/6,IF($A1801=TAXAS!$A$25,IF($B1801="PARCELADO ATÉ 6X",$D1801-($D1801*TAXAS!$E$25))/6,IF($A1801=TAXAS!$A$26,IF($B1801="PARCELADO ATÉ 6X",$D1801-($D1801*TAXAS!$E$26))/6,IF($A1801=TAXAS!$A$27,IF($B1801="PARCELADO ATÉ 6X",$D1801-($D1801*TAXAS!$E$27))/6))))))))))))))))))))))))/1</f>
        <v>0</v>
      </c>
      <c r="I1801" s="9">
        <f>IF($A1801="VISA",IF($B1801="PARCELADO ATÉ 12X",$D1801-(D1801*TAXAS!$F$4))/12,IF($A1801="MASTER",IF($B1801="PARCELADO ATÉ 12X",$D1801-(D1801*TAXAS!$F$5))/12,IF($A1801="ELO",IF($B1801="PARCELADO ATÉ 12X",$D1801-(D1801*TAXAS!$F$6))/12,IF($A1801="HIPERCARD",IF($B1801="PARCELADO ATÉ 12X",$D1801-(D1801*TAXAS!$F$7))/12,IF($A1801="DINERS",IF($B1801="PARCELADO ATÉ 12X",$D1801-(D1801*TAXAS!$F$8))/12,IF($A1801="AMERICA EXPRESS",IF($B1801="PARCELADO ATÉ 12X",$D1801-(D1801*TAXAS!$F$9))/12,IF($A1801=TAXAS!$A$10,IF($B1801="PARCELADO ATÉ 12X",$D1801-($D1801*TAXAS!$F$10))/12,IF($A1801=TAXAS!$A$11,IF($B1801="PARCELADO ATÉ 12X",$D1801-($D1801*TAXAS!$F$11))/12,IF($A1801=TAXAS!$A$12,IF($B1801="PARCELADO ATÉ 12X",$D1801-($D1801*TAXAS!$F$12))/12,IF($A1801=TAXAS!$A$13,IF($B1801="PARCELADO ATÉ 12X",$D1801-($D1801*TAXAS!$F$13))/12,IF($A1801=TAXAS!$A$14,IF($B1801="PARCELADO ATÉ 12X",$D1801-($D1801*TAXAS!$F$14))/12,IF($A1801=TAXAS!$A$15,IF($B1801="PARCELADO ATÉ 12X",$D1801-($D1801*TAXAS!$F$15))/12,IF($A1801=TAXAS!$A$16,IF($B1801="PARCELADO ATÉ 12X",$D1801-($D1801*TAXAS!$F$16))/12,IF($A1801=TAXAS!$A$17,IF($B1801="PARCELADO ATÉ 12X",$D1801-($D1801*TAXAS!$F$17))/12,IF($A1801=TAXAS!$A$18,IF($B1801="PARCELADO ATÉ 12X",$D1801-($D1801*TAXAS!$F$18))/12,IF($A1801=TAXAS!$A$19,IF($B1801="PARCELADO ATÉ 12X",$D1801-($D1801*TAXAS!$F$19))/12,IF($A1801=TAXAS!$A$20,IF($B1801="PARCELADO ATÉ 12X",$D1801-($D1801*TAXAS!$F$20))/12,IF($A1801=TAXAS!$A$21,IF($B1801="PARCELADO ATÉ 12X",$D1801-($D1801*TAXAS!$F$21))/12,IF($A1801=TAXAS!$A$22,IF($B1801="PARCELADO ATÉ 12X",$D1801-($D1801*TAXAS!$F$22))/12,IF($A1801=TAXAS!$A$23,IF($B1801="PARCELADO ATÉ 12X",$D1801-($D1801*TAXAS!$F$23))/12,IF($A1801=TAXAS!$A$24,IF($B1801="PARCELADO ATÉ 12X",$D1801-($D1801*TAXAS!$F$24))/12,IF($A1801=TAXAS!$A$25,IF($B1801="PARCELADO ATÉ 12X",$D1801-($D1801*TAXAS!$F$25))/12,IF($A1801=TAXAS!$A$26,IF($B1801="PARCELADO ATÉ 12X",$D1801-($D1801*TAXAS!$F$26))/12,IF($A1801=TAXAS!$A$27,IF($B1801="PARCELADO ATÉ 12X",$D1801-($D1801*TAXAS!$F$27))/12))))))))))))))))))))))))/1</f>
        <v>0</v>
      </c>
      <c r="J1801" s="8">
        <f t="shared" si="0"/>
        <v>0</v>
      </c>
      <c r="K1801" s="10" t="b">
        <f>IF($B1801="PARCELADO ATÉ 3X",($D1801-($D1801*TAXAS!$D$4))-$J1801)</f>
        <v>0</v>
      </c>
      <c r="L1801" s="10" t="b">
        <f>IF($B1801="PARCELADO ATÉ 6X",($D1801-($D1801*TAXAS!$E$4))-$J1801)</f>
        <v>0</v>
      </c>
      <c r="M1801" s="10" t="b">
        <f>IF($B1801="PARCELADO ATÉ 12X",($D1801-($D1801*TAXAS!$F$4))-$J1801)</f>
        <v>0</v>
      </c>
      <c r="N1801" s="8">
        <f t="shared" si="1"/>
        <v>0</v>
      </c>
      <c r="O1801" s="10">
        <f t="shared" si="2"/>
        <v>0</v>
      </c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</row>
    <row r="1802" spans="1:31" ht="15.75" customHeight="1" x14ac:dyDescent="0.2">
      <c r="A1802" s="3"/>
      <c r="B1802" s="5"/>
      <c r="C1802" s="6"/>
      <c r="D1802" s="42"/>
      <c r="E1802" s="8">
        <f>IF($A1802="VISA",IF($B1802="DÉBITO",$D1802-($D1802*TAXAS!$B$4)),IF($A1802="MASTER",IF($B1802="DÉBITO",$D1802-($D1802*TAXAS!$B$5)),IF($A1802="ELO", IF($B1802="DÉBITO",$D1802-($D1802*TAXAS!$B$6)),IF($A1802="HIPERCARD",IF($B1802="DÉBITO",$D1802-($D1802*TAXAS!$B$7)),IF($A1802="DINERS",IF($B1802="DÉBITO",$D1802-($D1802*TAXAS!$B$8)),IF($A1802="AMERICA EXPRESS",IF($B1802="DÉBITO",$D1802-($D1802*TAXAS!$B$9)),IF($A1802=TAXAS!$A$10,IF($B1802="DÉBITO",$D1802-($D1802*TAXAS!$B$10)), IF($A1802=TAXAS!$A$11,IF($B1802="DÉBITO",$D1802-($D1802*TAXAS!$B$11)), IF($A1802=TAXAS!$A$12,IF($B1802="DÉBITO",$D1802-($D1802*TAXAS!$B$12)), IF($A1802=TAXAS!$A$13,IF($B1802="DÉBITO",$D1802-($D1802*TAXAS!$B$13)), IF($A1802=TAXAS!$A$14,IF($B1802="DÉBITO",$D1802-($D1802*TAXAS!$B$14)), IF($A1802=TAXAS!$A$15,IF($B1802="DÉBITO",$D1802-($D1802*TAXAS!$B$15)), IF($A1802=TAXAS!$A$16,IF($B1802="DÉBITO",$D1802-($D1802*TAXAS!$B$16)), IF($A1802=TAXAS!$A$17,IF($B1802="DÉBITO",$D1802-($D1802*TAXAS!$B$17)), IF($A1802=TAXAS!$A$18,IF($B1802="DÉBITO",$D1802-($D1802*TAXAS!$B$18)), IF($A1802=TAXAS!$A$19,IF($B1802="DÉBITO",$D1802-($D1802*TAXAS!$B$19)), IF($A1802=TAXAS!$A$20,IF($B1802="DÉBITO",$D1802-($D1802*TAXAS!$B$20)), IF($A1802=TAXAS!$A$21,IF($B1802="DÉBITO",$D1802-($D1802*TAXAS!$B$21)), IF($A1802=TAXAS!$A$22,IF($B1802="DÉBITO",$D1802-($D1802*TAXAS!$B$22)), IF($A1802=TAXAS!$A$23,IF($B1802="DÉBITO",$D1802-($D1802*TAXAS!$B$23)), IF($A1802=TAXAS!$A$24,IF($B1802="DÉBITO",$D1802-($D1802*TAXAS!$B$24)), IF($A1802=TAXAS!$A$25,IF($B1802="DÉBITO",$D1802-($D1802*TAXAS!$B$25)), IF($A1802=TAXAS!$A$26,IF($B1802="DÉBITO",$D1802-($D1802*TAXAS!$B$26)), IF($A1802=TAXAS!$A$27,IF($B1802="DÉBITO",$D1802-($D1802*TAXAS!$B$27))))))))))))))))))))))))))/1</f>
        <v>0</v>
      </c>
      <c r="F1802" s="8">
        <f>IF($A1802="VISA",IF($B1802="CRÉDITO",$D1802-($D1802*TAXAS!$C$4)),IF($A1802="MASTER",IF($B1802="CRÉDITO",$D1802-($D1802*TAXAS!$C$5)),IF($A1802="ELO", IF($B1802="CRÉDITO",$D1802-($D1802*TAXAS!$C$6)),IF($A1802="HIPERCARD",IF($B1802="CRÉDITO",$D1802-($D1802*TAXAS!$C$7)),IF($A1802="DINERS",IF($B1802="CRÉDITO",$D1802-($D1802*TAXAS!$C$8)),IF($A1802="AMERICA EXPRESS",IF($B1802="CRÉDITO",$D1802-($D1802*TAXAS!$C$9)),IF($A1802=TAXAS!$A$10,IF($B1802="CRÉDITO",$D1802-($D1802*TAXAS!$C$10)), IF($A1802=TAXAS!$A$11,IF($B1802="CRÉDITO",$D1802-($D1802*TAXAS!$C$11)), IF($A1802=TAXAS!$A$12,IF($B1802="CRÉDITO",$D1802-($D1802*TAXAS!$C$12)), IF($A1802=TAXAS!$A$13,IF($B1802="CRÉDITO",$D1802-($D1802*TAXAS!$C$13)), IF($A1802=TAXAS!$A$14,IF($B1802="CRÉDITO",$D1802-($D1802*TAXAS!$C$14)), IF($A1802=TAXAS!$A$15,IF($B1802="CRÉDITO",$D1802-($D1802*TAXAS!$C$15)), IF($A1802=TAXAS!$A$16,IF($B1802="CRÉDITO",$D1802-($D1802*TAXAS!$C$16)), IF($A1802=TAXAS!$A$17,IF($B1802="CRÉDITO",$D1802-($D1802*TAXAS!$C$17)), IF($A1802=TAXAS!$A$18,IF($B1802="CRÉDITO",$D1802-($D1802*TAXAS!$C$18)), IF($A1802=TAXAS!$A$19,IF($B1802="CRÉDITO",$D1802-($D1802*TAXAS!$C$19)), IF($A1802=TAXAS!$A$20,IF($B1802="CRÉDITO",$D1802-($D1802*TAXAS!$C$20)), IF($A1802=TAXAS!$A$21,IF($B1802="CRÉDITO",$D1802-($D1802*TAXAS!$C$21)), IF($A1802=TAXAS!$A$22,IF($B1802="CRÉDITO",$D1802-($D1802*TAXAS!$C$22)), IF($A1802=TAXAS!$A$23,IF($B1802="CRÉDITO",$D1802-($D1802*TAXAS!$C$23)), IF($A1802=TAXAS!$A$24,IF($B1802="CRÉDITO",$D1802-($D1802*TAXAS!$C$24)), IF($A1802=TAXAS!$A$25,IF($B1802="CRÉDITO",$D1802-($D1802*TAXAS!$C$25)), IF($A1802=TAXAS!$A$26,IF($B1802="CRÉDITO",$D1802-($D1802*TAXAS!$C$26)), IF($A1802=TAXAS!$A$27,IF($B1802="CRÉDITO",$D1802-($D1802*TAXAS!$C$27))))))))))))))))))))))))))/1</f>
        <v>0</v>
      </c>
      <c r="G1802" s="9">
        <f>IF($A1802="VISA",IF($B1802="PARCELADO ATÉ 3X",$D1802-(D1802*TAXAS!$D$4))/3,IF($A1802="MASTER",IF($B1802="PARCELADO ATÉ 3X",$D1802-(D1802*TAXAS!$D$5))/3,IF($A1802="ELO",IF($B1802="PARCELADO ATÉ 3X",$D1802-(D1802*TAXAS!$D$6))/3,IF($A1802="HIPERCARD",IF($B1802="PARCELADO ATÉ 3X",$D1802-(D1802*TAXAS!$D$7))/3,IF($A1802="DINERS",IF($B1802="PARCELADO ATÉ 3X",$D1802-(D1802*TAXAS!$D$8))/3,IF($A1802="AMERICA EXPRESS",IF($B1802="PARCELADO ATÉ 3X",$D1802-(D1802*TAXAS!$D$9))/3,IF($A1802=TAXAS!$A$10,IF($B1802="PARCELADO ATÉ 3X",$D1802-($D1802*TAXAS!$D$10))/3,IF($A1802=TAXAS!$A$11,IF($B1802="PARCELADO ATÉ 3X",$D1802-($D1802*TAXAS!$D$11))/3,IF($A1802=TAXAS!$A$12,IF($B1802="PARCELADO ATÉ 3X",$D1802-($D1802*TAXAS!$D$12))/3,IF($A1802=TAXAS!$A$13,IF($B1802="PARCELADO ATÉ 3X",$D1802-($D1802*TAXAS!$D$13))/3,IF($A1802=TAXAS!$A$14,IF($B1802="PARCELADO ATÉ 3X",$D1802-($D1802*TAXAS!$D$14))/3,IF($A1802=TAXAS!$A$15,IF($B1802="PARCELADO ATÉ 3X",$D1802-($D1802*TAXAS!$D$15))/3,IF($A1802=TAXAS!$A$16,IF($B1802="PARCELADO ATÉ 3X",$D1802-($D1802*TAXAS!$D$16))/3,IF($A1802=TAXAS!$A$17,IF($B1802="PARCELADO ATÉ 3X",$D1802-($D1802*TAXAS!$D$17))/3,IF($A1802=TAXAS!$A$18,IF($B1802="PARCELADO ATÉ 3X",$D1802-($D1802*TAXAS!$D$18))/3,IF($A1802=TAXAS!$A$19,IF($B1802="PARCELADO ATÉ 3X",$D1802-($D1802*TAXAS!$D$19))/3,IF($A1802=TAXAS!$A$20,IF($B1802="PARCELADO ATÉ 3X",$D1802-($D1802*TAXAS!$D$20))/3,IF($A1802=TAXAS!$A$21,IF($B1802="PARCELADO ATÉ 3X",$D1802-($D1802*TAXAS!$D$21))/3,IF($A1802=TAXAS!$A$22,IF($B1802="PARCELADO ATÉ 3X",$D1802-($D1802*TAXAS!$D$22))/3,IF($A1802=TAXAS!$A$23,IF($B1802="PARCELADO ATÉ 3X",$D1802-($D1802*TAXAS!$D$23))/3,IF($A1802=TAXAS!$A$24,IF($B1802="PARCELADO ATÉ 3X",$D1802-($D1802*TAXAS!$D$24))/3,IF($A1802=TAXAS!$A$25,IF($B1802="PARCELADO ATÉ 3X",$D1802-($D1802*TAXAS!$D$25))/3,IF($A1802=TAXAS!$A$26,IF($B1802="PARCELADO ATÉ 3X",$D1802-($D1802*TAXAS!$D$26))/3,IF($A1802=TAXAS!$A$27,IF($B1802="PARCELADO ATÉ 3X",$D1802-($D1802*TAXAS!$D$27))/3))))))))))))))))))))))))/1</f>
        <v>0</v>
      </c>
      <c r="H1802" s="9">
        <f>IF($A1802="VISA",IF($B1802="PARCELADO ATÉ 6X",$D1802-(D1802*TAXAS!$E$4))/6,IF($A1802="MASTER",IF($B1802="PARCELADO ATÉ 6X",$D1802-(D1802*TAXAS!$E$5))/6,IF($A1802="ELO",IF($B1802="PARCELADO ATÉ 6X",$D1802-(D1802*TAXAS!$E$6))/6,IF($A1802="HIPERCARD",IF($B1802="PARCELADO ATÉ 6X",$D1802-(D1802*TAXAS!$E$7))/6,IF($A1802="DINERS",IF($B1802="PARCELADO ATÉ 6X",$D1802-(D1802*TAXAS!$E$8))/6,IF($A1802="AMERICA EXPRESS",IF($B1802="PARCELADO ATÉ 6X",$D1802-(D1802*TAXAS!$E$9))/6,IF($A1802=TAXAS!$A$10,IF($B1802="PARCELADO ATÉ 6X",$D1802-($D1802*TAXAS!$E$10))/6,IF($A1802=TAXAS!$A$11,IF($B1802="PARCELADO ATÉ 6X",$D1802-($D1802*TAXAS!$E$11))/6,IF($A1802=TAXAS!$A$12,IF($B1802="PARCELADO ATÉ 6X",$D1802-($D1802*TAXAS!$E$12))/6,IF($A1802=TAXAS!$A$13,IF($B1802="PARCELADO ATÉ 6X",$D1802-($D1802*TAXAS!$E$13))/6,IF($A1802=TAXAS!$A$14,IF($B1802="PARCELADO ATÉ 6X",$D1802-($D1802*TAXAS!$E$14))/6,IF($A1802=TAXAS!$A$15,IF($B1802="PARCELADO ATÉ 6X",$D1802-($D1802*TAXAS!$E$15))/6,IF($A1802=TAXAS!$A$16,IF($B1802="PARCELADO ATÉ 6X",$D1802-($D1802*TAXAS!$E$16))/6,IF($A1802=TAXAS!$A$17,IF($B1802="PARCELADO ATÉ 6X",$D1802-($D1802*TAXAS!$E$17))/6,IF($A1802=TAXAS!$A$18,IF($B1802="PARCELADO ATÉ 6X",$D1802-($D1802*TAXAS!$E$18))/6,IF($A1802=TAXAS!$A$19,IF($B1802="PARCELADO ATÉ 6X",$D1802-($D1802*TAXAS!$E$19))/6,IF($A1802=TAXAS!$A$20,IF($B1802="PARCELADO ATÉ 6X",$D1802-($D1802*TAXAS!$E$20))/6,IF($A1802=TAXAS!$A$21,IF($B1802="PARCELADO ATÉ 6X",$D1802-($D1802*TAXAS!$E$21))/6,IF($A1802=TAXAS!$A$22,IF($B1802="PARCELADO ATÉ 6X",$D1802-($D1802*TAXAS!$E$22))/6,IF($A1802=TAXAS!$A$23,IF($B1802="PARCELADO ATÉ 6X",$D1802-($D1802*TAXAS!$E$23))/6,IF($A1802=TAXAS!$A$24,IF($B1802="PARCELADO ATÉ 6X",$D1802-($D1802*TAXAS!$E$24))/6,IF($A1802=TAXAS!$A$25,IF($B1802="PARCELADO ATÉ 6X",$D1802-($D1802*TAXAS!$E$25))/6,IF($A1802=TAXAS!$A$26,IF($B1802="PARCELADO ATÉ 6X",$D1802-($D1802*TAXAS!$E$26))/6,IF($A1802=TAXAS!$A$27,IF($B1802="PARCELADO ATÉ 6X",$D1802-($D1802*TAXAS!$E$27))/6))))))))))))))))))))))))/1</f>
        <v>0</v>
      </c>
      <c r="I1802" s="9">
        <f>IF($A1802="VISA",IF($B1802="PARCELADO ATÉ 12X",$D1802-(D1802*TAXAS!$F$4))/12,IF($A1802="MASTER",IF($B1802="PARCELADO ATÉ 12X",$D1802-(D1802*TAXAS!$F$5))/12,IF($A1802="ELO",IF($B1802="PARCELADO ATÉ 12X",$D1802-(D1802*TAXAS!$F$6))/12,IF($A1802="HIPERCARD",IF($B1802="PARCELADO ATÉ 12X",$D1802-(D1802*TAXAS!$F$7))/12,IF($A1802="DINERS",IF($B1802="PARCELADO ATÉ 12X",$D1802-(D1802*TAXAS!$F$8))/12,IF($A1802="AMERICA EXPRESS",IF($B1802="PARCELADO ATÉ 12X",$D1802-(D1802*TAXAS!$F$9))/12,IF($A1802=TAXAS!$A$10,IF($B1802="PARCELADO ATÉ 12X",$D1802-($D1802*TAXAS!$F$10))/12,IF($A1802=TAXAS!$A$11,IF($B1802="PARCELADO ATÉ 12X",$D1802-($D1802*TAXAS!$F$11))/12,IF($A1802=TAXAS!$A$12,IF($B1802="PARCELADO ATÉ 12X",$D1802-($D1802*TAXAS!$F$12))/12,IF($A1802=TAXAS!$A$13,IF($B1802="PARCELADO ATÉ 12X",$D1802-($D1802*TAXAS!$F$13))/12,IF($A1802=TAXAS!$A$14,IF($B1802="PARCELADO ATÉ 12X",$D1802-($D1802*TAXAS!$F$14))/12,IF($A1802=TAXAS!$A$15,IF($B1802="PARCELADO ATÉ 12X",$D1802-($D1802*TAXAS!$F$15))/12,IF($A1802=TAXAS!$A$16,IF($B1802="PARCELADO ATÉ 12X",$D1802-($D1802*TAXAS!$F$16))/12,IF($A1802=TAXAS!$A$17,IF($B1802="PARCELADO ATÉ 12X",$D1802-($D1802*TAXAS!$F$17))/12,IF($A1802=TAXAS!$A$18,IF($B1802="PARCELADO ATÉ 12X",$D1802-($D1802*TAXAS!$F$18))/12,IF($A1802=TAXAS!$A$19,IF($B1802="PARCELADO ATÉ 12X",$D1802-($D1802*TAXAS!$F$19))/12,IF($A1802=TAXAS!$A$20,IF($B1802="PARCELADO ATÉ 12X",$D1802-($D1802*TAXAS!$F$20))/12,IF($A1802=TAXAS!$A$21,IF($B1802="PARCELADO ATÉ 12X",$D1802-($D1802*TAXAS!$F$21))/12,IF($A1802=TAXAS!$A$22,IF($B1802="PARCELADO ATÉ 12X",$D1802-($D1802*TAXAS!$F$22))/12,IF($A1802=TAXAS!$A$23,IF($B1802="PARCELADO ATÉ 12X",$D1802-($D1802*TAXAS!$F$23))/12,IF($A1802=TAXAS!$A$24,IF($B1802="PARCELADO ATÉ 12X",$D1802-($D1802*TAXAS!$F$24))/12,IF($A1802=TAXAS!$A$25,IF($B1802="PARCELADO ATÉ 12X",$D1802-($D1802*TAXAS!$F$25))/12,IF($A1802=TAXAS!$A$26,IF($B1802="PARCELADO ATÉ 12X",$D1802-($D1802*TAXAS!$F$26))/12,IF($A1802=TAXAS!$A$27,IF($B1802="PARCELADO ATÉ 12X",$D1802-($D1802*TAXAS!$F$27))/12))))))))))))))))))))))))/1</f>
        <v>0</v>
      </c>
      <c r="J1802" s="8">
        <f t="shared" si="0"/>
        <v>0</v>
      </c>
      <c r="K1802" s="10" t="b">
        <f>IF($B1802="PARCELADO ATÉ 3X",($D1802-($D1802*TAXAS!$D$4))-$J1802)</f>
        <v>0</v>
      </c>
      <c r="L1802" s="10" t="b">
        <f>IF($B1802="PARCELADO ATÉ 6X",($D1802-($D1802*TAXAS!$E$4))-$J1802)</f>
        <v>0</v>
      </c>
      <c r="M1802" s="10" t="b">
        <f>IF($B1802="PARCELADO ATÉ 12X",($D1802-($D1802*TAXAS!$F$4))-$J1802)</f>
        <v>0</v>
      </c>
      <c r="N1802" s="8">
        <f t="shared" si="1"/>
        <v>0</v>
      </c>
      <c r="O1802" s="10">
        <f t="shared" si="2"/>
        <v>0</v>
      </c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</row>
    <row r="1803" spans="1:31" ht="15.75" customHeight="1" x14ac:dyDescent="0.2">
      <c r="A1803" s="3"/>
      <c r="B1803" s="5"/>
      <c r="C1803" s="6"/>
      <c r="D1803" s="42"/>
      <c r="E1803" s="8">
        <f>IF($A1803="VISA",IF($B1803="DÉBITO",$D1803-($D1803*TAXAS!$B$4)),IF($A1803="MASTER",IF($B1803="DÉBITO",$D1803-($D1803*TAXAS!$B$5)),IF($A1803="ELO", IF($B1803="DÉBITO",$D1803-($D1803*TAXAS!$B$6)),IF($A1803="HIPERCARD",IF($B1803="DÉBITO",$D1803-($D1803*TAXAS!$B$7)),IF($A1803="DINERS",IF($B1803="DÉBITO",$D1803-($D1803*TAXAS!$B$8)),IF($A1803="AMERICA EXPRESS",IF($B1803="DÉBITO",$D1803-($D1803*TAXAS!$B$9)),IF($A1803=TAXAS!$A$10,IF($B1803="DÉBITO",$D1803-($D1803*TAXAS!$B$10)), IF($A1803=TAXAS!$A$11,IF($B1803="DÉBITO",$D1803-($D1803*TAXAS!$B$11)), IF($A1803=TAXAS!$A$12,IF($B1803="DÉBITO",$D1803-($D1803*TAXAS!$B$12)), IF($A1803=TAXAS!$A$13,IF($B1803="DÉBITO",$D1803-($D1803*TAXAS!$B$13)), IF($A1803=TAXAS!$A$14,IF($B1803="DÉBITO",$D1803-($D1803*TAXAS!$B$14)), IF($A1803=TAXAS!$A$15,IF($B1803="DÉBITO",$D1803-($D1803*TAXAS!$B$15)), IF($A1803=TAXAS!$A$16,IF($B1803="DÉBITO",$D1803-($D1803*TAXAS!$B$16)), IF($A1803=TAXAS!$A$17,IF($B1803="DÉBITO",$D1803-($D1803*TAXAS!$B$17)), IF($A1803=TAXAS!$A$18,IF($B1803="DÉBITO",$D1803-($D1803*TAXAS!$B$18)), IF($A1803=TAXAS!$A$19,IF($B1803="DÉBITO",$D1803-($D1803*TAXAS!$B$19)), IF($A1803=TAXAS!$A$20,IF($B1803="DÉBITO",$D1803-($D1803*TAXAS!$B$20)), IF($A1803=TAXAS!$A$21,IF($B1803="DÉBITO",$D1803-($D1803*TAXAS!$B$21)), IF($A1803=TAXAS!$A$22,IF($B1803="DÉBITO",$D1803-($D1803*TAXAS!$B$22)), IF($A1803=TAXAS!$A$23,IF($B1803="DÉBITO",$D1803-($D1803*TAXAS!$B$23)), IF($A1803=TAXAS!$A$24,IF($B1803="DÉBITO",$D1803-($D1803*TAXAS!$B$24)), IF($A1803=TAXAS!$A$25,IF($B1803="DÉBITO",$D1803-($D1803*TAXAS!$B$25)), IF($A1803=TAXAS!$A$26,IF($B1803="DÉBITO",$D1803-($D1803*TAXAS!$B$26)), IF($A1803=TAXAS!$A$27,IF($B1803="DÉBITO",$D1803-($D1803*TAXAS!$B$27))))))))))))))))))))))))))/1</f>
        <v>0</v>
      </c>
      <c r="F1803" s="8">
        <f>IF($A1803="VISA",IF($B1803="CRÉDITO",$D1803-($D1803*TAXAS!$C$4)),IF($A1803="MASTER",IF($B1803="CRÉDITO",$D1803-($D1803*TAXAS!$C$5)),IF($A1803="ELO", IF($B1803="CRÉDITO",$D1803-($D1803*TAXAS!$C$6)),IF($A1803="HIPERCARD",IF($B1803="CRÉDITO",$D1803-($D1803*TAXAS!$C$7)),IF($A1803="DINERS",IF($B1803="CRÉDITO",$D1803-($D1803*TAXAS!$C$8)),IF($A1803="AMERICA EXPRESS",IF($B1803="CRÉDITO",$D1803-($D1803*TAXAS!$C$9)),IF($A1803=TAXAS!$A$10,IF($B1803="CRÉDITO",$D1803-($D1803*TAXAS!$C$10)), IF($A1803=TAXAS!$A$11,IF($B1803="CRÉDITO",$D1803-($D1803*TAXAS!$C$11)), IF($A1803=TAXAS!$A$12,IF($B1803="CRÉDITO",$D1803-($D1803*TAXAS!$C$12)), IF($A1803=TAXAS!$A$13,IF($B1803="CRÉDITO",$D1803-($D1803*TAXAS!$C$13)), IF($A1803=TAXAS!$A$14,IF($B1803="CRÉDITO",$D1803-($D1803*TAXAS!$C$14)), IF($A1803=TAXAS!$A$15,IF($B1803="CRÉDITO",$D1803-($D1803*TAXAS!$C$15)), IF($A1803=TAXAS!$A$16,IF($B1803="CRÉDITO",$D1803-($D1803*TAXAS!$C$16)), IF($A1803=TAXAS!$A$17,IF($B1803="CRÉDITO",$D1803-($D1803*TAXAS!$C$17)), IF($A1803=TAXAS!$A$18,IF($B1803="CRÉDITO",$D1803-($D1803*TAXAS!$C$18)), IF($A1803=TAXAS!$A$19,IF($B1803="CRÉDITO",$D1803-($D1803*TAXAS!$C$19)), IF($A1803=TAXAS!$A$20,IF($B1803="CRÉDITO",$D1803-($D1803*TAXAS!$C$20)), IF($A1803=TAXAS!$A$21,IF($B1803="CRÉDITO",$D1803-($D1803*TAXAS!$C$21)), IF($A1803=TAXAS!$A$22,IF($B1803="CRÉDITO",$D1803-($D1803*TAXAS!$C$22)), IF($A1803=TAXAS!$A$23,IF($B1803="CRÉDITO",$D1803-($D1803*TAXAS!$C$23)), IF($A1803=TAXAS!$A$24,IF($B1803="CRÉDITO",$D1803-($D1803*TAXAS!$C$24)), IF($A1803=TAXAS!$A$25,IF($B1803="CRÉDITO",$D1803-($D1803*TAXAS!$C$25)), IF($A1803=TAXAS!$A$26,IF($B1803="CRÉDITO",$D1803-($D1803*TAXAS!$C$26)), IF($A1803=TAXAS!$A$27,IF($B1803="CRÉDITO",$D1803-($D1803*TAXAS!$C$27))))))))))))))))))))))))))/1</f>
        <v>0</v>
      </c>
      <c r="G1803" s="9">
        <f>IF($A1803="VISA",IF($B1803="PARCELADO ATÉ 3X",$D1803-(D1803*TAXAS!$D$4))/3,IF($A1803="MASTER",IF($B1803="PARCELADO ATÉ 3X",$D1803-(D1803*TAXAS!$D$5))/3,IF($A1803="ELO",IF($B1803="PARCELADO ATÉ 3X",$D1803-(D1803*TAXAS!$D$6))/3,IF($A1803="HIPERCARD",IF($B1803="PARCELADO ATÉ 3X",$D1803-(D1803*TAXAS!$D$7))/3,IF($A1803="DINERS",IF($B1803="PARCELADO ATÉ 3X",$D1803-(D1803*TAXAS!$D$8))/3,IF($A1803="AMERICA EXPRESS",IF($B1803="PARCELADO ATÉ 3X",$D1803-(D1803*TAXAS!$D$9))/3,IF($A1803=TAXAS!$A$10,IF($B1803="PARCELADO ATÉ 3X",$D1803-($D1803*TAXAS!$D$10))/3,IF($A1803=TAXAS!$A$11,IF($B1803="PARCELADO ATÉ 3X",$D1803-($D1803*TAXAS!$D$11))/3,IF($A1803=TAXAS!$A$12,IF($B1803="PARCELADO ATÉ 3X",$D1803-($D1803*TAXAS!$D$12))/3,IF($A1803=TAXAS!$A$13,IF($B1803="PARCELADO ATÉ 3X",$D1803-($D1803*TAXAS!$D$13))/3,IF($A1803=TAXAS!$A$14,IF($B1803="PARCELADO ATÉ 3X",$D1803-($D1803*TAXAS!$D$14))/3,IF($A1803=TAXAS!$A$15,IF($B1803="PARCELADO ATÉ 3X",$D1803-($D1803*TAXAS!$D$15))/3,IF($A1803=TAXAS!$A$16,IF($B1803="PARCELADO ATÉ 3X",$D1803-($D1803*TAXAS!$D$16))/3,IF($A1803=TAXAS!$A$17,IF($B1803="PARCELADO ATÉ 3X",$D1803-($D1803*TAXAS!$D$17))/3,IF($A1803=TAXAS!$A$18,IF($B1803="PARCELADO ATÉ 3X",$D1803-($D1803*TAXAS!$D$18))/3,IF($A1803=TAXAS!$A$19,IF($B1803="PARCELADO ATÉ 3X",$D1803-($D1803*TAXAS!$D$19))/3,IF($A1803=TAXAS!$A$20,IF($B1803="PARCELADO ATÉ 3X",$D1803-($D1803*TAXAS!$D$20))/3,IF($A1803=TAXAS!$A$21,IF($B1803="PARCELADO ATÉ 3X",$D1803-($D1803*TAXAS!$D$21))/3,IF($A1803=TAXAS!$A$22,IF($B1803="PARCELADO ATÉ 3X",$D1803-($D1803*TAXAS!$D$22))/3,IF($A1803=TAXAS!$A$23,IF($B1803="PARCELADO ATÉ 3X",$D1803-($D1803*TAXAS!$D$23))/3,IF($A1803=TAXAS!$A$24,IF($B1803="PARCELADO ATÉ 3X",$D1803-($D1803*TAXAS!$D$24))/3,IF($A1803=TAXAS!$A$25,IF($B1803="PARCELADO ATÉ 3X",$D1803-($D1803*TAXAS!$D$25))/3,IF($A1803=TAXAS!$A$26,IF($B1803="PARCELADO ATÉ 3X",$D1803-($D1803*TAXAS!$D$26))/3,IF($A1803=TAXAS!$A$27,IF($B1803="PARCELADO ATÉ 3X",$D1803-($D1803*TAXAS!$D$27))/3))))))))))))))))))))))))/1</f>
        <v>0</v>
      </c>
      <c r="H1803" s="9">
        <f>IF($A1803="VISA",IF($B1803="PARCELADO ATÉ 6X",$D1803-(D1803*TAXAS!$E$4))/6,IF($A1803="MASTER",IF($B1803="PARCELADO ATÉ 6X",$D1803-(D1803*TAXAS!$E$5))/6,IF($A1803="ELO",IF($B1803="PARCELADO ATÉ 6X",$D1803-(D1803*TAXAS!$E$6))/6,IF($A1803="HIPERCARD",IF($B1803="PARCELADO ATÉ 6X",$D1803-(D1803*TAXAS!$E$7))/6,IF($A1803="DINERS",IF($B1803="PARCELADO ATÉ 6X",$D1803-(D1803*TAXAS!$E$8))/6,IF($A1803="AMERICA EXPRESS",IF($B1803="PARCELADO ATÉ 6X",$D1803-(D1803*TAXAS!$E$9))/6,IF($A1803=TAXAS!$A$10,IF($B1803="PARCELADO ATÉ 6X",$D1803-($D1803*TAXAS!$E$10))/6,IF($A1803=TAXAS!$A$11,IF($B1803="PARCELADO ATÉ 6X",$D1803-($D1803*TAXAS!$E$11))/6,IF($A1803=TAXAS!$A$12,IF($B1803="PARCELADO ATÉ 6X",$D1803-($D1803*TAXAS!$E$12))/6,IF($A1803=TAXAS!$A$13,IF($B1803="PARCELADO ATÉ 6X",$D1803-($D1803*TAXAS!$E$13))/6,IF($A1803=TAXAS!$A$14,IF($B1803="PARCELADO ATÉ 6X",$D1803-($D1803*TAXAS!$E$14))/6,IF($A1803=TAXAS!$A$15,IF($B1803="PARCELADO ATÉ 6X",$D1803-($D1803*TAXAS!$E$15))/6,IF($A1803=TAXAS!$A$16,IF($B1803="PARCELADO ATÉ 6X",$D1803-($D1803*TAXAS!$E$16))/6,IF($A1803=TAXAS!$A$17,IF($B1803="PARCELADO ATÉ 6X",$D1803-($D1803*TAXAS!$E$17))/6,IF($A1803=TAXAS!$A$18,IF($B1803="PARCELADO ATÉ 6X",$D1803-($D1803*TAXAS!$E$18))/6,IF($A1803=TAXAS!$A$19,IF($B1803="PARCELADO ATÉ 6X",$D1803-($D1803*TAXAS!$E$19))/6,IF($A1803=TAXAS!$A$20,IF($B1803="PARCELADO ATÉ 6X",$D1803-($D1803*TAXAS!$E$20))/6,IF($A1803=TAXAS!$A$21,IF($B1803="PARCELADO ATÉ 6X",$D1803-($D1803*TAXAS!$E$21))/6,IF($A1803=TAXAS!$A$22,IF($B1803="PARCELADO ATÉ 6X",$D1803-($D1803*TAXAS!$E$22))/6,IF($A1803=TAXAS!$A$23,IF($B1803="PARCELADO ATÉ 6X",$D1803-($D1803*TAXAS!$E$23))/6,IF($A1803=TAXAS!$A$24,IF($B1803="PARCELADO ATÉ 6X",$D1803-($D1803*TAXAS!$E$24))/6,IF($A1803=TAXAS!$A$25,IF($B1803="PARCELADO ATÉ 6X",$D1803-($D1803*TAXAS!$E$25))/6,IF($A1803=TAXAS!$A$26,IF($B1803="PARCELADO ATÉ 6X",$D1803-($D1803*TAXAS!$E$26))/6,IF($A1803=TAXAS!$A$27,IF($B1803="PARCELADO ATÉ 6X",$D1803-($D1803*TAXAS!$E$27))/6))))))))))))))))))))))))/1</f>
        <v>0</v>
      </c>
      <c r="I1803" s="9">
        <f>IF($A1803="VISA",IF($B1803="PARCELADO ATÉ 12X",$D1803-(D1803*TAXAS!$F$4))/12,IF($A1803="MASTER",IF($B1803="PARCELADO ATÉ 12X",$D1803-(D1803*TAXAS!$F$5))/12,IF($A1803="ELO",IF($B1803="PARCELADO ATÉ 12X",$D1803-(D1803*TAXAS!$F$6))/12,IF($A1803="HIPERCARD",IF($B1803="PARCELADO ATÉ 12X",$D1803-(D1803*TAXAS!$F$7))/12,IF($A1803="DINERS",IF($B1803="PARCELADO ATÉ 12X",$D1803-(D1803*TAXAS!$F$8))/12,IF($A1803="AMERICA EXPRESS",IF($B1803="PARCELADO ATÉ 12X",$D1803-(D1803*TAXAS!$F$9))/12,IF($A1803=TAXAS!$A$10,IF($B1803="PARCELADO ATÉ 12X",$D1803-($D1803*TAXAS!$F$10))/12,IF($A1803=TAXAS!$A$11,IF($B1803="PARCELADO ATÉ 12X",$D1803-($D1803*TAXAS!$F$11))/12,IF($A1803=TAXAS!$A$12,IF($B1803="PARCELADO ATÉ 12X",$D1803-($D1803*TAXAS!$F$12))/12,IF($A1803=TAXAS!$A$13,IF($B1803="PARCELADO ATÉ 12X",$D1803-($D1803*TAXAS!$F$13))/12,IF($A1803=TAXAS!$A$14,IF($B1803="PARCELADO ATÉ 12X",$D1803-($D1803*TAXAS!$F$14))/12,IF($A1803=TAXAS!$A$15,IF($B1803="PARCELADO ATÉ 12X",$D1803-($D1803*TAXAS!$F$15))/12,IF($A1803=TAXAS!$A$16,IF($B1803="PARCELADO ATÉ 12X",$D1803-($D1803*TAXAS!$F$16))/12,IF($A1803=TAXAS!$A$17,IF($B1803="PARCELADO ATÉ 12X",$D1803-($D1803*TAXAS!$F$17))/12,IF($A1803=TAXAS!$A$18,IF($B1803="PARCELADO ATÉ 12X",$D1803-($D1803*TAXAS!$F$18))/12,IF($A1803=TAXAS!$A$19,IF($B1803="PARCELADO ATÉ 12X",$D1803-($D1803*TAXAS!$F$19))/12,IF($A1803=TAXAS!$A$20,IF($B1803="PARCELADO ATÉ 12X",$D1803-($D1803*TAXAS!$F$20))/12,IF($A1803=TAXAS!$A$21,IF($B1803="PARCELADO ATÉ 12X",$D1803-($D1803*TAXAS!$F$21))/12,IF($A1803=TAXAS!$A$22,IF($B1803="PARCELADO ATÉ 12X",$D1803-($D1803*TAXAS!$F$22))/12,IF($A1803=TAXAS!$A$23,IF($B1803="PARCELADO ATÉ 12X",$D1803-($D1803*TAXAS!$F$23))/12,IF($A1803=TAXAS!$A$24,IF($B1803="PARCELADO ATÉ 12X",$D1803-($D1803*TAXAS!$F$24))/12,IF($A1803=TAXAS!$A$25,IF($B1803="PARCELADO ATÉ 12X",$D1803-($D1803*TAXAS!$F$25))/12,IF($A1803=TAXAS!$A$26,IF($B1803="PARCELADO ATÉ 12X",$D1803-($D1803*TAXAS!$F$26))/12,IF($A1803=TAXAS!$A$27,IF($B1803="PARCELADO ATÉ 12X",$D1803-($D1803*TAXAS!$F$27))/12))))))))))))))))))))))))/1</f>
        <v>0</v>
      </c>
      <c r="J1803" s="8">
        <f t="shared" si="0"/>
        <v>0</v>
      </c>
      <c r="K1803" s="10" t="b">
        <f>IF($B1803="PARCELADO ATÉ 3X",($D1803-($D1803*TAXAS!$D$4))-$J1803)</f>
        <v>0</v>
      </c>
      <c r="L1803" s="10" t="b">
        <f>IF($B1803="PARCELADO ATÉ 6X",($D1803-($D1803*TAXAS!$E$4))-$J1803)</f>
        <v>0</v>
      </c>
      <c r="M1803" s="10" t="b">
        <f>IF($B1803="PARCELADO ATÉ 12X",($D1803-($D1803*TAXAS!$F$4))-$J1803)</f>
        <v>0</v>
      </c>
      <c r="N1803" s="8">
        <f t="shared" si="1"/>
        <v>0</v>
      </c>
      <c r="O1803" s="10">
        <f t="shared" si="2"/>
        <v>0</v>
      </c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</row>
    <row r="1804" spans="1:31" ht="15.75" customHeight="1" x14ac:dyDescent="0.2">
      <c r="A1804" s="3"/>
      <c r="B1804" s="5"/>
      <c r="C1804" s="6"/>
      <c r="D1804" s="42"/>
      <c r="E1804" s="8">
        <f>IF($A1804="VISA",IF($B1804="DÉBITO",$D1804-($D1804*TAXAS!$B$4)),IF($A1804="MASTER",IF($B1804="DÉBITO",$D1804-($D1804*TAXAS!$B$5)),IF($A1804="ELO", IF($B1804="DÉBITO",$D1804-($D1804*TAXAS!$B$6)),IF($A1804="HIPERCARD",IF($B1804="DÉBITO",$D1804-($D1804*TAXAS!$B$7)),IF($A1804="DINERS",IF($B1804="DÉBITO",$D1804-($D1804*TAXAS!$B$8)),IF($A1804="AMERICA EXPRESS",IF($B1804="DÉBITO",$D1804-($D1804*TAXAS!$B$9)),IF($A1804=TAXAS!$A$10,IF($B1804="DÉBITO",$D1804-($D1804*TAXAS!$B$10)), IF($A1804=TAXAS!$A$11,IF($B1804="DÉBITO",$D1804-($D1804*TAXAS!$B$11)), IF($A1804=TAXAS!$A$12,IF($B1804="DÉBITO",$D1804-($D1804*TAXAS!$B$12)), IF($A1804=TAXAS!$A$13,IF($B1804="DÉBITO",$D1804-($D1804*TAXAS!$B$13)), IF($A1804=TAXAS!$A$14,IF($B1804="DÉBITO",$D1804-($D1804*TAXAS!$B$14)), IF($A1804=TAXAS!$A$15,IF($B1804="DÉBITO",$D1804-($D1804*TAXAS!$B$15)), IF($A1804=TAXAS!$A$16,IF($B1804="DÉBITO",$D1804-($D1804*TAXAS!$B$16)), IF($A1804=TAXAS!$A$17,IF($B1804="DÉBITO",$D1804-($D1804*TAXAS!$B$17)), IF($A1804=TAXAS!$A$18,IF($B1804="DÉBITO",$D1804-($D1804*TAXAS!$B$18)), IF($A1804=TAXAS!$A$19,IF($B1804="DÉBITO",$D1804-($D1804*TAXAS!$B$19)), IF($A1804=TAXAS!$A$20,IF($B1804="DÉBITO",$D1804-($D1804*TAXAS!$B$20)), IF($A1804=TAXAS!$A$21,IF($B1804="DÉBITO",$D1804-($D1804*TAXAS!$B$21)), IF($A1804=TAXAS!$A$22,IF($B1804="DÉBITO",$D1804-($D1804*TAXAS!$B$22)), IF($A1804=TAXAS!$A$23,IF($B1804="DÉBITO",$D1804-($D1804*TAXAS!$B$23)), IF($A1804=TAXAS!$A$24,IF($B1804="DÉBITO",$D1804-($D1804*TAXAS!$B$24)), IF($A1804=TAXAS!$A$25,IF($B1804="DÉBITO",$D1804-($D1804*TAXAS!$B$25)), IF($A1804=TAXAS!$A$26,IF($B1804="DÉBITO",$D1804-($D1804*TAXAS!$B$26)), IF($A1804=TAXAS!$A$27,IF($B1804="DÉBITO",$D1804-($D1804*TAXAS!$B$27))))))))))))))))))))))))))/1</f>
        <v>0</v>
      </c>
      <c r="F1804" s="8">
        <f>IF($A1804="VISA",IF($B1804="CRÉDITO",$D1804-($D1804*TAXAS!$C$4)),IF($A1804="MASTER",IF($B1804="CRÉDITO",$D1804-($D1804*TAXAS!$C$5)),IF($A1804="ELO", IF($B1804="CRÉDITO",$D1804-($D1804*TAXAS!$C$6)),IF($A1804="HIPERCARD",IF($B1804="CRÉDITO",$D1804-($D1804*TAXAS!$C$7)),IF($A1804="DINERS",IF($B1804="CRÉDITO",$D1804-($D1804*TAXAS!$C$8)),IF($A1804="AMERICA EXPRESS",IF($B1804="CRÉDITO",$D1804-($D1804*TAXAS!$C$9)),IF($A1804=TAXAS!$A$10,IF($B1804="CRÉDITO",$D1804-($D1804*TAXAS!$C$10)), IF($A1804=TAXAS!$A$11,IF($B1804="CRÉDITO",$D1804-($D1804*TAXAS!$C$11)), IF($A1804=TAXAS!$A$12,IF($B1804="CRÉDITO",$D1804-($D1804*TAXAS!$C$12)), IF($A1804=TAXAS!$A$13,IF($B1804="CRÉDITO",$D1804-($D1804*TAXAS!$C$13)), IF($A1804=TAXAS!$A$14,IF($B1804="CRÉDITO",$D1804-($D1804*TAXAS!$C$14)), IF($A1804=TAXAS!$A$15,IF($B1804="CRÉDITO",$D1804-($D1804*TAXAS!$C$15)), IF($A1804=TAXAS!$A$16,IF($B1804="CRÉDITO",$D1804-($D1804*TAXAS!$C$16)), IF($A1804=TAXAS!$A$17,IF($B1804="CRÉDITO",$D1804-($D1804*TAXAS!$C$17)), IF($A1804=TAXAS!$A$18,IF($B1804="CRÉDITO",$D1804-($D1804*TAXAS!$C$18)), IF($A1804=TAXAS!$A$19,IF($B1804="CRÉDITO",$D1804-($D1804*TAXAS!$C$19)), IF($A1804=TAXAS!$A$20,IF($B1804="CRÉDITO",$D1804-($D1804*TAXAS!$C$20)), IF($A1804=TAXAS!$A$21,IF($B1804="CRÉDITO",$D1804-($D1804*TAXAS!$C$21)), IF($A1804=TAXAS!$A$22,IF($B1804="CRÉDITO",$D1804-($D1804*TAXAS!$C$22)), IF($A1804=TAXAS!$A$23,IF($B1804="CRÉDITO",$D1804-($D1804*TAXAS!$C$23)), IF($A1804=TAXAS!$A$24,IF($B1804="CRÉDITO",$D1804-($D1804*TAXAS!$C$24)), IF($A1804=TAXAS!$A$25,IF($B1804="CRÉDITO",$D1804-($D1804*TAXAS!$C$25)), IF($A1804=TAXAS!$A$26,IF($B1804="CRÉDITO",$D1804-($D1804*TAXAS!$C$26)), IF($A1804=TAXAS!$A$27,IF($B1804="CRÉDITO",$D1804-($D1804*TAXAS!$C$27))))))))))))))))))))))))))/1</f>
        <v>0</v>
      </c>
      <c r="G1804" s="9">
        <f>IF($A1804="VISA",IF($B1804="PARCELADO ATÉ 3X",$D1804-(D1804*TAXAS!$D$4))/3,IF($A1804="MASTER",IF($B1804="PARCELADO ATÉ 3X",$D1804-(D1804*TAXAS!$D$5))/3,IF($A1804="ELO",IF($B1804="PARCELADO ATÉ 3X",$D1804-(D1804*TAXAS!$D$6))/3,IF($A1804="HIPERCARD",IF($B1804="PARCELADO ATÉ 3X",$D1804-(D1804*TAXAS!$D$7))/3,IF($A1804="DINERS",IF($B1804="PARCELADO ATÉ 3X",$D1804-(D1804*TAXAS!$D$8))/3,IF($A1804="AMERICA EXPRESS",IF($B1804="PARCELADO ATÉ 3X",$D1804-(D1804*TAXAS!$D$9))/3,IF($A1804=TAXAS!$A$10,IF($B1804="PARCELADO ATÉ 3X",$D1804-($D1804*TAXAS!$D$10))/3,IF($A1804=TAXAS!$A$11,IF($B1804="PARCELADO ATÉ 3X",$D1804-($D1804*TAXAS!$D$11))/3,IF($A1804=TAXAS!$A$12,IF($B1804="PARCELADO ATÉ 3X",$D1804-($D1804*TAXAS!$D$12))/3,IF($A1804=TAXAS!$A$13,IF($B1804="PARCELADO ATÉ 3X",$D1804-($D1804*TAXAS!$D$13))/3,IF($A1804=TAXAS!$A$14,IF($B1804="PARCELADO ATÉ 3X",$D1804-($D1804*TAXAS!$D$14))/3,IF($A1804=TAXAS!$A$15,IF($B1804="PARCELADO ATÉ 3X",$D1804-($D1804*TAXAS!$D$15))/3,IF($A1804=TAXAS!$A$16,IF($B1804="PARCELADO ATÉ 3X",$D1804-($D1804*TAXAS!$D$16))/3,IF($A1804=TAXAS!$A$17,IF($B1804="PARCELADO ATÉ 3X",$D1804-($D1804*TAXAS!$D$17))/3,IF($A1804=TAXAS!$A$18,IF($B1804="PARCELADO ATÉ 3X",$D1804-($D1804*TAXAS!$D$18))/3,IF($A1804=TAXAS!$A$19,IF($B1804="PARCELADO ATÉ 3X",$D1804-($D1804*TAXAS!$D$19))/3,IF($A1804=TAXAS!$A$20,IF($B1804="PARCELADO ATÉ 3X",$D1804-($D1804*TAXAS!$D$20))/3,IF($A1804=TAXAS!$A$21,IF($B1804="PARCELADO ATÉ 3X",$D1804-($D1804*TAXAS!$D$21))/3,IF($A1804=TAXAS!$A$22,IF($B1804="PARCELADO ATÉ 3X",$D1804-($D1804*TAXAS!$D$22))/3,IF($A1804=TAXAS!$A$23,IF($B1804="PARCELADO ATÉ 3X",$D1804-($D1804*TAXAS!$D$23))/3,IF($A1804=TAXAS!$A$24,IF($B1804="PARCELADO ATÉ 3X",$D1804-($D1804*TAXAS!$D$24))/3,IF($A1804=TAXAS!$A$25,IF($B1804="PARCELADO ATÉ 3X",$D1804-($D1804*TAXAS!$D$25))/3,IF($A1804=TAXAS!$A$26,IF($B1804="PARCELADO ATÉ 3X",$D1804-($D1804*TAXAS!$D$26))/3,IF($A1804=TAXAS!$A$27,IF($B1804="PARCELADO ATÉ 3X",$D1804-($D1804*TAXAS!$D$27))/3))))))))))))))))))))))))/1</f>
        <v>0</v>
      </c>
      <c r="H1804" s="9">
        <f>IF($A1804="VISA",IF($B1804="PARCELADO ATÉ 6X",$D1804-(D1804*TAXAS!$E$4))/6,IF($A1804="MASTER",IF($B1804="PARCELADO ATÉ 6X",$D1804-(D1804*TAXAS!$E$5))/6,IF($A1804="ELO",IF($B1804="PARCELADO ATÉ 6X",$D1804-(D1804*TAXAS!$E$6))/6,IF($A1804="HIPERCARD",IF($B1804="PARCELADO ATÉ 6X",$D1804-(D1804*TAXAS!$E$7))/6,IF($A1804="DINERS",IF($B1804="PARCELADO ATÉ 6X",$D1804-(D1804*TAXAS!$E$8))/6,IF($A1804="AMERICA EXPRESS",IF($B1804="PARCELADO ATÉ 6X",$D1804-(D1804*TAXAS!$E$9))/6,IF($A1804=TAXAS!$A$10,IF($B1804="PARCELADO ATÉ 6X",$D1804-($D1804*TAXAS!$E$10))/6,IF($A1804=TAXAS!$A$11,IF($B1804="PARCELADO ATÉ 6X",$D1804-($D1804*TAXAS!$E$11))/6,IF($A1804=TAXAS!$A$12,IF($B1804="PARCELADO ATÉ 6X",$D1804-($D1804*TAXAS!$E$12))/6,IF($A1804=TAXAS!$A$13,IF($B1804="PARCELADO ATÉ 6X",$D1804-($D1804*TAXAS!$E$13))/6,IF($A1804=TAXAS!$A$14,IF($B1804="PARCELADO ATÉ 6X",$D1804-($D1804*TAXAS!$E$14))/6,IF($A1804=TAXAS!$A$15,IF($B1804="PARCELADO ATÉ 6X",$D1804-($D1804*TAXAS!$E$15))/6,IF($A1804=TAXAS!$A$16,IF($B1804="PARCELADO ATÉ 6X",$D1804-($D1804*TAXAS!$E$16))/6,IF($A1804=TAXAS!$A$17,IF($B1804="PARCELADO ATÉ 6X",$D1804-($D1804*TAXAS!$E$17))/6,IF($A1804=TAXAS!$A$18,IF($B1804="PARCELADO ATÉ 6X",$D1804-($D1804*TAXAS!$E$18))/6,IF($A1804=TAXAS!$A$19,IF($B1804="PARCELADO ATÉ 6X",$D1804-($D1804*TAXAS!$E$19))/6,IF($A1804=TAXAS!$A$20,IF($B1804="PARCELADO ATÉ 6X",$D1804-($D1804*TAXAS!$E$20))/6,IF($A1804=TAXAS!$A$21,IF($B1804="PARCELADO ATÉ 6X",$D1804-($D1804*TAXAS!$E$21))/6,IF($A1804=TAXAS!$A$22,IF($B1804="PARCELADO ATÉ 6X",$D1804-($D1804*TAXAS!$E$22))/6,IF($A1804=TAXAS!$A$23,IF($B1804="PARCELADO ATÉ 6X",$D1804-($D1804*TAXAS!$E$23))/6,IF($A1804=TAXAS!$A$24,IF($B1804="PARCELADO ATÉ 6X",$D1804-($D1804*TAXAS!$E$24))/6,IF($A1804=TAXAS!$A$25,IF($B1804="PARCELADO ATÉ 6X",$D1804-($D1804*TAXAS!$E$25))/6,IF($A1804=TAXAS!$A$26,IF($B1804="PARCELADO ATÉ 6X",$D1804-($D1804*TAXAS!$E$26))/6,IF($A1804=TAXAS!$A$27,IF($B1804="PARCELADO ATÉ 6X",$D1804-($D1804*TAXAS!$E$27))/6))))))))))))))))))))))))/1</f>
        <v>0</v>
      </c>
      <c r="I1804" s="9">
        <f>IF($A1804="VISA",IF($B1804="PARCELADO ATÉ 12X",$D1804-(D1804*TAXAS!$F$4))/12,IF($A1804="MASTER",IF($B1804="PARCELADO ATÉ 12X",$D1804-(D1804*TAXAS!$F$5))/12,IF($A1804="ELO",IF($B1804="PARCELADO ATÉ 12X",$D1804-(D1804*TAXAS!$F$6))/12,IF($A1804="HIPERCARD",IF($B1804="PARCELADO ATÉ 12X",$D1804-(D1804*TAXAS!$F$7))/12,IF($A1804="DINERS",IF($B1804="PARCELADO ATÉ 12X",$D1804-(D1804*TAXAS!$F$8))/12,IF($A1804="AMERICA EXPRESS",IF($B1804="PARCELADO ATÉ 12X",$D1804-(D1804*TAXAS!$F$9))/12,IF($A1804=TAXAS!$A$10,IF($B1804="PARCELADO ATÉ 12X",$D1804-($D1804*TAXAS!$F$10))/12,IF($A1804=TAXAS!$A$11,IF($B1804="PARCELADO ATÉ 12X",$D1804-($D1804*TAXAS!$F$11))/12,IF($A1804=TAXAS!$A$12,IF($B1804="PARCELADO ATÉ 12X",$D1804-($D1804*TAXAS!$F$12))/12,IF($A1804=TAXAS!$A$13,IF($B1804="PARCELADO ATÉ 12X",$D1804-($D1804*TAXAS!$F$13))/12,IF($A1804=TAXAS!$A$14,IF($B1804="PARCELADO ATÉ 12X",$D1804-($D1804*TAXAS!$F$14))/12,IF($A1804=TAXAS!$A$15,IF($B1804="PARCELADO ATÉ 12X",$D1804-($D1804*TAXAS!$F$15))/12,IF($A1804=TAXAS!$A$16,IF($B1804="PARCELADO ATÉ 12X",$D1804-($D1804*TAXAS!$F$16))/12,IF($A1804=TAXAS!$A$17,IF($B1804="PARCELADO ATÉ 12X",$D1804-($D1804*TAXAS!$F$17))/12,IF($A1804=TAXAS!$A$18,IF($B1804="PARCELADO ATÉ 12X",$D1804-($D1804*TAXAS!$F$18))/12,IF($A1804=TAXAS!$A$19,IF($B1804="PARCELADO ATÉ 12X",$D1804-($D1804*TAXAS!$F$19))/12,IF($A1804=TAXAS!$A$20,IF($B1804="PARCELADO ATÉ 12X",$D1804-($D1804*TAXAS!$F$20))/12,IF($A1804=TAXAS!$A$21,IF($B1804="PARCELADO ATÉ 12X",$D1804-($D1804*TAXAS!$F$21))/12,IF($A1804=TAXAS!$A$22,IF($B1804="PARCELADO ATÉ 12X",$D1804-($D1804*TAXAS!$F$22))/12,IF($A1804=TAXAS!$A$23,IF($B1804="PARCELADO ATÉ 12X",$D1804-($D1804*TAXAS!$F$23))/12,IF($A1804=TAXAS!$A$24,IF($B1804="PARCELADO ATÉ 12X",$D1804-($D1804*TAXAS!$F$24))/12,IF($A1804=TAXAS!$A$25,IF($B1804="PARCELADO ATÉ 12X",$D1804-($D1804*TAXAS!$F$25))/12,IF($A1804=TAXAS!$A$26,IF($B1804="PARCELADO ATÉ 12X",$D1804-($D1804*TAXAS!$F$26))/12,IF($A1804=TAXAS!$A$27,IF($B1804="PARCELADO ATÉ 12X",$D1804-($D1804*TAXAS!$F$27))/12))))))))))))))))))))))))/1</f>
        <v>0</v>
      </c>
      <c r="J1804" s="8">
        <f t="shared" si="0"/>
        <v>0</v>
      </c>
      <c r="K1804" s="10" t="b">
        <f>IF($B1804="PARCELADO ATÉ 3X",($D1804-($D1804*TAXAS!$D$4))-$J1804)</f>
        <v>0</v>
      </c>
      <c r="L1804" s="10" t="b">
        <f>IF($B1804="PARCELADO ATÉ 6X",($D1804-($D1804*TAXAS!$E$4))-$J1804)</f>
        <v>0</v>
      </c>
      <c r="M1804" s="10" t="b">
        <f>IF($B1804="PARCELADO ATÉ 12X",($D1804-($D1804*TAXAS!$F$4))-$J1804)</f>
        <v>0</v>
      </c>
      <c r="N1804" s="8">
        <f t="shared" si="1"/>
        <v>0</v>
      </c>
      <c r="O1804" s="10">
        <f t="shared" si="2"/>
        <v>0</v>
      </c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</row>
    <row r="1805" spans="1:31" ht="15.75" customHeight="1" x14ac:dyDescent="0.2">
      <c r="A1805" s="3"/>
      <c r="B1805" s="5"/>
      <c r="C1805" s="6"/>
      <c r="D1805" s="42"/>
      <c r="E1805" s="8">
        <f>IF($A1805="VISA",IF($B1805="DÉBITO",$D1805-($D1805*TAXAS!$B$4)),IF($A1805="MASTER",IF($B1805="DÉBITO",$D1805-($D1805*TAXAS!$B$5)),IF($A1805="ELO", IF($B1805="DÉBITO",$D1805-($D1805*TAXAS!$B$6)),IF($A1805="HIPERCARD",IF($B1805="DÉBITO",$D1805-($D1805*TAXAS!$B$7)),IF($A1805="DINERS",IF($B1805="DÉBITO",$D1805-($D1805*TAXAS!$B$8)),IF($A1805="AMERICA EXPRESS",IF($B1805="DÉBITO",$D1805-($D1805*TAXAS!$B$9)),IF($A1805=TAXAS!$A$10,IF($B1805="DÉBITO",$D1805-($D1805*TAXAS!$B$10)), IF($A1805=TAXAS!$A$11,IF($B1805="DÉBITO",$D1805-($D1805*TAXAS!$B$11)), IF($A1805=TAXAS!$A$12,IF($B1805="DÉBITO",$D1805-($D1805*TAXAS!$B$12)), IF($A1805=TAXAS!$A$13,IF($B1805="DÉBITO",$D1805-($D1805*TAXAS!$B$13)), IF($A1805=TAXAS!$A$14,IF($B1805="DÉBITO",$D1805-($D1805*TAXAS!$B$14)), IF($A1805=TAXAS!$A$15,IF($B1805="DÉBITO",$D1805-($D1805*TAXAS!$B$15)), IF($A1805=TAXAS!$A$16,IF($B1805="DÉBITO",$D1805-($D1805*TAXAS!$B$16)), IF($A1805=TAXAS!$A$17,IF($B1805="DÉBITO",$D1805-($D1805*TAXAS!$B$17)), IF($A1805=TAXAS!$A$18,IF($B1805="DÉBITO",$D1805-($D1805*TAXAS!$B$18)), IF($A1805=TAXAS!$A$19,IF($B1805="DÉBITO",$D1805-($D1805*TAXAS!$B$19)), IF($A1805=TAXAS!$A$20,IF($B1805="DÉBITO",$D1805-($D1805*TAXAS!$B$20)), IF($A1805=TAXAS!$A$21,IF($B1805="DÉBITO",$D1805-($D1805*TAXAS!$B$21)), IF($A1805=TAXAS!$A$22,IF($B1805="DÉBITO",$D1805-($D1805*TAXAS!$B$22)), IF($A1805=TAXAS!$A$23,IF($B1805="DÉBITO",$D1805-($D1805*TAXAS!$B$23)), IF($A1805=TAXAS!$A$24,IF($B1805="DÉBITO",$D1805-($D1805*TAXAS!$B$24)), IF($A1805=TAXAS!$A$25,IF($B1805="DÉBITO",$D1805-($D1805*TAXAS!$B$25)), IF($A1805=TAXAS!$A$26,IF($B1805="DÉBITO",$D1805-($D1805*TAXAS!$B$26)), IF($A1805=TAXAS!$A$27,IF($B1805="DÉBITO",$D1805-($D1805*TAXAS!$B$27))))))))))))))))))))))))))/1</f>
        <v>0</v>
      </c>
      <c r="F1805" s="8">
        <f>IF($A1805="VISA",IF($B1805="CRÉDITO",$D1805-($D1805*TAXAS!$C$4)),IF($A1805="MASTER",IF($B1805="CRÉDITO",$D1805-($D1805*TAXAS!$C$5)),IF($A1805="ELO", IF($B1805="CRÉDITO",$D1805-($D1805*TAXAS!$C$6)),IF($A1805="HIPERCARD",IF($B1805="CRÉDITO",$D1805-($D1805*TAXAS!$C$7)),IF($A1805="DINERS",IF($B1805="CRÉDITO",$D1805-($D1805*TAXAS!$C$8)),IF($A1805="AMERICA EXPRESS",IF($B1805="CRÉDITO",$D1805-($D1805*TAXAS!$C$9)),IF($A1805=TAXAS!$A$10,IF($B1805="CRÉDITO",$D1805-($D1805*TAXAS!$C$10)), IF($A1805=TAXAS!$A$11,IF($B1805="CRÉDITO",$D1805-($D1805*TAXAS!$C$11)), IF($A1805=TAXAS!$A$12,IF($B1805="CRÉDITO",$D1805-($D1805*TAXAS!$C$12)), IF($A1805=TAXAS!$A$13,IF($B1805="CRÉDITO",$D1805-($D1805*TAXAS!$C$13)), IF($A1805=TAXAS!$A$14,IF($B1805="CRÉDITO",$D1805-($D1805*TAXAS!$C$14)), IF($A1805=TAXAS!$A$15,IF($B1805="CRÉDITO",$D1805-($D1805*TAXAS!$C$15)), IF($A1805=TAXAS!$A$16,IF($B1805="CRÉDITO",$D1805-($D1805*TAXAS!$C$16)), IF($A1805=TAXAS!$A$17,IF($B1805="CRÉDITO",$D1805-($D1805*TAXAS!$C$17)), IF($A1805=TAXAS!$A$18,IF($B1805="CRÉDITO",$D1805-($D1805*TAXAS!$C$18)), IF($A1805=TAXAS!$A$19,IF($B1805="CRÉDITO",$D1805-($D1805*TAXAS!$C$19)), IF($A1805=TAXAS!$A$20,IF($B1805="CRÉDITO",$D1805-($D1805*TAXAS!$C$20)), IF($A1805=TAXAS!$A$21,IF($B1805="CRÉDITO",$D1805-($D1805*TAXAS!$C$21)), IF($A1805=TAXAS!$A$22,IF($B1805="CRÉDITO",$D1805-($D1805*TAXAS!$C$22)), IF($A1805=TAXAS!$A$23,IF($B1805="CRÉDITO",$D1805-($D1805*TAXAS!$C$23)), IF($A1805=TAXAS!$A$24,IF($B1805="CRÉDITO",$D1805-($D1805*TAXAS!$C$24)), IF($A1805=TAXAS!$A$25,IF($B1805="CRÉDITO",$D1805-($D1805*TAXAS!$C$25)), IF($A1805=TAXAS!$A$26,IF($B1805="CRÉDITO",$D1805-($D1805*TAXAS!$C$26)), IF($A1805=TAXAS!$A$27,IF($B1805="CRÉDITO",$D1805-($D1805*TAXAS!$C$27))))))))))))))))))))))))))/1</f>
        <v>0</v>
      </c>
      <c r="G1805" s="9">
        <f>IF($A1805="VISA",IF($B1805="PARCELADO ATÉ 3X",$D1805-(D1805*TAXAS!$D$4))/3,IF($A1805="MASTER",IF($B1805="PARCELADO ATÉ 3X",$D1805-(D1805*TAXAS!$D$5))/3,IF($A1805="ELO",IF($B1805="PARCELADO ATÉ 3X",$D1805-(D1805*TAXAS!$D$6))/3,IF($A1805="HIPERCARD",IF($B1805="PARCELADO ATÉ 3X",$D1805-(D1805*TAXAS!$D$7))/3,IF($A1805="DINERS",IF($B1805="PARCELADO ATÉ 3X",$D1805-(D1805*TAXAS!$D$8))/3,IF($A1805="AMERICA EXPRESS",IF($B1805="PARCELADO ATÉ 3X",$D1805-(D1805*TAXAS!$D$9))/3,IF($A1805=TAXAS!$A$10,IF($B1805="PARCELADO ATÉ 3X",$D1805-($D1805*TAXAS!$D$10))/3,IF($A1805=TAXAS!$A$11,IF($B1805="PARCELADO ATÉ 3X",$D1805-($D1805*TAXAS!$D$11))/3,IF($A1805=TAXAS!$A$12,IF($B1805="PARCELADO ATÉ 3X",$D1805-($D1805*TAXAS!$D$12))/3,IF($A1805=TAXAS!$A$13,IF($B1805="PARCELADO ATÉ 3X",$D1805-($D1805*TAXAS!$D$13))/3,IF($A1805=TAXAS!$A$14,IF($B1805="PARCELADO ATÉ 3X",$D1805-($D1805*TAXAS!$D$14))/3,IF($A1805=TAXAS!$A$15,IF($B1805="PARCELADO ATÉ 3X",$D1805-($D1805*TAXAS!$D$15))/3,IF($A1805=TAXAS!$A$16,IF($B1805="PARCELADO ATÉ 3X",$D1805-($D1805*TAXAS!$D$16))/3,IF($A1805=TAXAS!$A$17,IF($B1805="PARCELADO ATÉ 3X",$D1805-($D1805*TAXAS!$D$17))/3,IF($A1805=TAXAS!$A$18,IF($B1805="PARCELADO ATÉ 3X",$D1805-($D1805*TAXAS!$D$18))/3,IF($A1805=TAXAS!$A$19,IF($B1805="PARCELADO ATÉ 3X",$D1805-($D1805*TAXAS!$D$19))/3,IF($A1805=TAXAS!$A$20,IF($B1805="PARCELADO ATÉ 3X",$D1805-($D1805*TAXAS!$D$20))/3,IF($A1805=TAXAS!$A$21,IF($B1805="PARCELADO ATÉ 3X",$D1805-($D1805*TAXAS!$D$21))/3,IF($A1805=TAXAS!$A$22,IF($B1805="PARCELADO ATÉ 3X",$D1805-($D1805*TAXAS!$D$22))/3,IF($A1805=TAXAS!$A$23,IF($B1805="PARCELADO ATÉ 3X",$D1805-($D1805*TAXAS!$D$23))/3,IF($A1805=TAXAS!$A$24,IF($B1805="PARCELADO ATÉ 3X",$D1805-($D1805*TAXAS!$D$24))/3,IF($A1805=TAXAS!$A$25,IF($B1805="PARCELADO ATÉ 3X",$D1805-($D1805*TAXAS!$D$25))/3,IF($A1805=TAXAS!$A$26,IF($B1805="PARCELADO ATÉ 3X",$D1805-($D1805*TAXAS!$D$26))/3,IF($A1805=TAXAS!$A$27,IF($B1805="PARCELADO ATÉ 3X",$D1805-($D1805*TAXAS!$D$27))/3))))))))))))))))))))))))/1</f>
        <v>0</v>
      </c>
      <c r="H1805" s="9">
        <f>IF($A1805="VISA",IF($B1805="PARCELADO ATÉ 6X",$D1805-(D1805*TAXAS!$E$4))/6,IF($A1805="MASTER",IF($B1805="PARCELADO ATÉ 6X",$D1805-(D1805*TAXAS!$E$5))/6,IF($A1805="ELO",IF($B1805="PARCELADO ATÉ 6X",$D1805-(D1805*TAXAS!$E$6))/6,IF($A1805="HIPERCARD",IF($B1805="PARCELADO ATÉ 6X",$D1805-(D1805*TAXAS!$E$7))/6,IF($A1805="DINERS",IF($B1805="PARCELADO ATÉ 6X",$D1805-(D1805*TAXAS!$E$8))/6,IF($A1805="AMERICA EXPRESS",IF($B1805="PARCELADO ATÉ 6X",$D1805-(D1805*TAXAS!$E$9))/6,IF($A1805=TAXAS!$A$10,IF($B1805="PARCELADO ATÉ 6X",$D1805-($D1805*TAXAS!$E$10))/6,IF($A1805=TAXAS!$A$11,IF($B1805="PARCELADO ATÉ 6X",$D1805-($D1805*TAXAS!$E$11))/6,IF($A1805=TAXAS!$A$12,IF($B1805="PARCELADO ATÉ 6X",$D1805-($D1805*TAXAS!$E$12))/6,IF($A1805=TAXAS!$A$13,IF($B1805="PARCELADO ATÉ 6X",$D1805-($D1805*TAXAS!$E$13))/6,IF($A1805=TAXAS!$A$14,IF($B1805="PARCELADO ATÉ 6X",$D1805-($D1805*TAXAS!$E$14))/6,IF($A1805=TAXAS!$A$15,IF($B1805="PARCELADO ATÉ 6X",$D1805-($D1805*TAXAS!$E$15))/6,IF($A1805=TAXAS!$A$16,IF($B1805="PARCELADO ATÉ 6X",$D1805-($D1805*TAXAS!$E$16))/6,IF($A1805=TAXAS!$A$17,IF($B1805="PARCELADO ATÉ 6X",$D1805-($D1805*TAXAS!$E$17))/6,IF($A1805=TAXAS!$A$18,IF($B1805="PARCELADO ATÉ 6X",$D1805-($D1805*TAXAS!$E$18))/6,IF($A1805=TAXAS!$A$19,IF($B1805="PARCELADO ATÉ 6X",$D1805-($D1805*TAXAS!$E$19))/6,IF($A1805=TAXAS!$A$20,IF($B1805="PARCELADO ATÉ 6X",$D1805-($D1805*TAXAS!$E$20))/6,IF($A1805=TAXAS!$A$21,IF($B1805="PARCELADO ATÉ 6X",$D1805-($D1805*TAXAS!$E$21))/6,IF($A1805=TAXAS!$A$22,IF($B1805="PARCELADO ATÉ 6X",$D1805-($D1805*TAXAS!$E$22))/6,IF($A1805=TAXAS!$A$23,IF($B1805="PARCELADO ATÉ 6X",$D1805-($D1805*TAXAS!$E$23))/6,IF($A1805=TAXAS!$A$24,IF($B1805="PARCELADO ATÉ 6X",$D1805-($D1805*TAXAS!$E$24))/6,IF($A1805=TAXAS!$A$25,IF($B1805="PARCELADO ATÉ 6X",$D1805-($D1805*TAXAS!$E$25))/6,IF($A1805=TAXAS!$A$26,IF($B1805="PARCELADO ATÉ 6X",$D1805-($D1805*TAXAS!$E$26))/6,IF($A1805=TAXAS!$A$27,IF($B1805="PARCELADO ATÉ 6X",$D1805-($D1805*TAXAS!$E$27))/6))))))))))))))))))))))))/1</f>
        <v>0</v>
      </c>
      <c r="I1805" s="9">
        <f>IF($A1805="VISA",IF($B1805="PARCELADO ATÉ 12X",$D1805-(D1805*TAXAS!$F$4))/12,IF($A1805="MASTER",IF($B1805="PARCELADO ATÉ 12X",$D1805-(D1805*TAXAS!$F$5))/12,IF($A1805="ELO",IF($B1805="PARCELADO ATÉ 12X",$D1805-(D1805*TAXAS!$F$6))/12,IF($A1805="HIPERCARD",IF($B1805="PARCELADO ATÉ 12X",$D1805-(D1805*TAXAS!$F$7))/12,IF($A1805="DINERS",IF($B1805="PARCELADO ATÉ 12X",$D1805-(D1805*TAXAS!$F$8))/12,IF($A1805="AMERICA EXPRESS",IF($B1805="PARCELADO ATÉ 12X",$D1805-(D1805*TAXAS!$F$9))/12,IF($A1805=TAXAS!$A$10,IF($B1805="PARCELADO ATÉ 12X",$D1805-($D1805*TAXAS!$F$10))/12,IF($A1805=TAXAS!$A$11,IF($B1805="PARCELADO ATÉ 12X",$D1805-($D1805*TAXAS!$F$11))/12,IF($A1805=TAXAS!$A$12,IF($B1805="PARCELADO ATÉ 12X",$D1805-($D1805*TAXAS!$F$12))/12,IF($A1805=TAXAS!$A$13,IF($B1805="PARCELADO ATÉ 12X",$D1805-($D1805*TAXAS!$F$13))/12,IF($A1805=TAXAS!$A$14,IF($B1805="PARCELADO ATÉ 12X",$D1805-($D1805*TAXAS!$F$14))/12,IF($A1805=TAXAS!$A$15,IF($B1805="PARCELADO ATÉ 12X",$D1805-($D1805*TAXAS!$F$15))/12,IF($A1805=TAXAS!$A$16,IF($B1805="PARCELADO ATÉ 12X",$D1805-($D1805*TAXAS!$F$16))/12,IF($A1805=TAXAS!$A$17,IF($B1805="PARCELADO ATÉ 12X",$D1805-($D1805*TAXAS!$F$17))/12,IF($A1805=TAXAS!$A$18,IF($B1805="PARCELADO ATÉ 12X",$D1805-($D1805*TAXAS!$F$18))/12,IF($A1805=TAXAS!$A$19,IF($B1805="PARCELADO ATÉ 12X",$D1805-($D1805*TAXAS!$F$19))/12,IF($A1805=TAXAS!$A$20,IF($B1805="PARCELADO ATÉ 12X",$D1805-($D1805*TAXAS!$F$20))/12,IF($A1805=TAXAS!$A$21,IF($B1805="PARCELADO ATÉ 12X",$D1805-($D1805*TAXAS!$F$21))/12,IF($A1805=TAXAS!$A$22,IF($B1805="PARCELADO ATÉ 12X",$D1805-($D1805*TAXAS!$F$22))/12,IF($A1805=TAXAS!$A$23,IF($B1805="PARCELADO ATÉ 12X",$D1805-($D1805*TAXAS!$F$23))/12,IF($A1805=TAXAS!$A$24,IF($B1805="PARCELADO ATÉ 12X",$D1805-($D1805*TAXAS!$F$24))/12,IF($A1805=TAXAS!$A$25,IF($B1805="PARCELADO ATÉ 12X",$D1805-($D1805*TAXAS!$F$25))/12,IF($A1805=TAXAS!$A$26,IF($B1805="PARCELADO ATÉ 12X",$D1805-($D1805*TAXAS!$F$26))/12,IF($A1805=TAXAS!$A$27,IF($B1805="PARCELADO ATÉ 12X",$D1805-($D1805*TAXAS!$F$27))/12))))))))))))))))))))))))/1</f>
        <v>0</v>
      </c>
      <c r="J1805" s="8">
        <f t="shared" si="0"/>
        <v>0</v>
      </c>
      <c r="K1805" s="10" t="b">
        <f>IF($B1805="PARCELADO ATÉ 3X",($D1805-($D1805*TAXAS!$D$4))-$J1805)</f>
        <v>0</v>
      </c>
      <c r="L1805" s="10" t="b">
        <f>IF($B1805="PARCELADO ATÉ 6X",($D1805-($D1805*TAXAS!$E$4))-$J1805)</f>
        <v>0</v>
      </c>
      <c r="M1805" s="10" t="b">
        <f>IF($B1805="PARCELADO ATÉ 12X",($D1805-($D1805*TAXAS!$F$4))-$J1805)</f>
        <v>0</v>
      </c>
      <c r="N1805" s="8">
        <f t="shared" si="1"/>
        <v>0</v>
      </c>
      <c r="O1805" s="10">
        <f t="shared" si="2"/>
        <v>0</v>
      </c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</row>
    <row r="1806" spans="1:31" ht="15.75" customHeight="1" x14ac:dyDescent="0.2">
      <c r="A1806" s="3"/>
      <c r="B1806" s="5"/>
      <c r="C1806" s="6"/>
      <c r="D1806" s="42"/>
      <c r="E1806" s="8">
        <f>IF($A1806="VISA",IF($B1806="DÉBITO",$D1806-($D1806*TAXAS!$B$4)),IF($A1806="MASTER",IF($B1806="DÉBITO",$D1806-($D1806*TAXAS!$B$5)),IF($A1806="ELO", IF($B1806="DÉBITO",$D1806-($D1806*TAXAS!$B$6)),IF($A1806="HIPERCARD",IF($B1806="DÉBITO",$D1806-($D1806*TAXAS!$B$7)),IF($A1806="DINERS",IF($B1806="DÉBITO",$D1806-($D1806*TAXAS!$B$8)),IF($A1806="AMERICA EXPRESS",IF($B1806="DÉBITO",$D1806-($D1806*TAXAS!$B$9)),IF($A1806=TAXAS!$A$10,IF($B1806="DÉBITO",$D1806-($D1806*TAXAS!$B$10)), IF($A1806=TAXAS!$A$11,IF($B1806="DÉBITO",$D1806-($D1806*TAXAS!$B$11)), IF($A1806=TAXAS!$A$12,IF($B1806="DÉBITO",$D1806-($D1806*TAXAS!$B$12)), IF($A1806=TAXAS!$A$13,IF($B1806="DÉBITO",$D1806-($D1806*TAXAS!$B$13)), IF($A1806=TAXAS!$A$14,IF($B1806="DÉBITO",$D1806-($D1806*TAXAS!$B$14)), IF($A1806=TAXAS!$A$15,IF($B1806="DÉBITO",$D1806-($D1806*TAXAS!$B$15)), IF($A1806=TAXAS!$A$16,IF($B1806="DÉBITO",$D1806-($D1806*TAXAS!$B$16)), IF($A1806=TAXAS!$A$17,IF($B1806="DÉBITO",$D1806-($D1806*TAXAS!$B$17)), IF($A1806=TAXAS!$A$18,IF($B1806="DÉBITO",$D1806-($D1806*TAXAS!$B$18)), IF($A1806=TAXAS!$A$19,IF($B1806="DÉBITO",$D1806-($D1806*TAXAS!$B$19)), IF($A1806=TAXAS!$A$20,IF($B1806="DÉBITO",$D1806-($D1806*TAXAS!$B$20)), IF($A1806=TAXAS!$A$21,IF($B1806="DÉBITO",$D1806-($D1806*TAXAS!$B$21)), IF($A1806=TAXAS!$A$22,IF($B1806="DÉBITO",$D1806-($D1806*TAXAS!$B$22)), IF($A1806=TAXAS!$A$23,IF($B1806="DÉBITO",$D1806-($D1806*TAXAS!$B$23)), IF($A1806=TAXAS!$A$24,IF($B1806="DÉBITO",$D1806-($D1806*TAXAS!$B$24)), IF($A1806=TAXAS!$A$25,IF($B1806="DÉBITO",$D1806-($D1806*TAXAS!$B$25)), IF($A1806=TAXAS!$A$26,IF($B1806="DÉBITO",$D1806-($D1806*TAXAS!$B$26)), IF($A1806=TAXAS!$A$27,IF($B1806="DÉBITO",$D1806-($D1806*TAXAS!$B$27))))))))))))))))))))))))))/1</f>
        <v>0</v>
      </c>
      <c r="F1806" s="8">
        <f>IF($A1806="VISA",IF($B1806="CRÉDITO",$D1806-($D1806*TAXAS!$C$4)),IF($A1806="MASTER",IF($B1806="CRÉDITO",$D1806-($D1806*TAXAS!$C$5)),IF($A1806="ELO", IF($B1806="CRÉDITO",$D1806-($D1806*TAXAS!$C$6)),IF($A1806="HIPERCARD",IF($B1806="CRÉDITO",$D1806-($D1806*TAXAS!$C$7)),IF($A1806="DINERS",IF($B1806="CRÉDITO",$D1806-($D1806*TAXAS!$C$8)),IF($A1806="AMERICA EXPRESS",IF($B1806="CRÉDITO",$D1806-($D1806*TAXAS!$C$9)),IF($A1806=TAXAS!$A$10,IF($B1806="CRÉDITO",$D1806-($D1806*TAXAS!$C$10)), IF($A1806=TAXAS!$A$11,IF($B1806="CRÉDITO",$D1806-($D1806*TAXAS!$C$11)), IF($A1806=TAXAS!$A$12,IF($B1806="CRÉDITO",$D1806-($D1806*TAXAS!$C$12)), IF($A1806=TAXAS!$A$13,IF($B1806="CRÉDITO",$D1806-($D1806*TAXAS!$C$13)), IF($A1806=TAXAS!$A$14,IF($B1806="CRÉDITO",$D1806-($D1806*TAXAS!$C$14)), IF($A1806=TAXAS!$A$15,IF($B1806="CRÉDITO",$D1806-($D1806*TAXAS!$C$15)), IF($A1806=TAXAS!$A$16,IF($B1806="CRÉDITO",$D1806-($D1806*TAXAS!$C$16)), IF($A1806=TAXAS!$A$17,IF($B1806="CRÉDITO",$D1806-($D1806*TAXAS!$C$17)), IF($A1806=TAXAS!$A$18,IF($B1806="CRÉDITO",$D1806-($D1806*TAXAS!$C$18)), IF($A1806=TAXAS!$A$19,IF($B1806="CRÉDITO",$D1806-($D1806*TAXAS!$C$19)), IF($A1806=TAXAS!$A$20,IF($B1806="CRÉDITO",$D1806-($D1806*TAXAS!$C$20)), IF($A1806=TAXAS!$A$21,IF($B1806="CRÉDITO",$D1806-($D1806*TAXAS!$C$21)), IF($A1806=TAXAS!$A$22,IF($B1806="CRÉDITO",$D1806-($D1806*TAXAS!$C$22)), IF($A1806=TAXAS!$A$23,IF($B1806="CRÉDITO",$D1806-($D1806*TAXAS!$C$23)), IF($A1806=TAXAS!$A$24,IF($B1806="CRÉDITO",$D1806-($D1806*TAXAS!$C$24)), IF($A1806=TAXAS!$A$25,IF($B1806="CRÉDITO",$D1806-($D1806*TAXAS!$C$25)), IF($A1806=TAXAS!$A$26,IF($B1806="CRÉDITO",$D1806-($D1806*TAXAS!$C$26)), IF($A1806=TAXAS!$A$27,IF($B1806="CRÉDITO",$D1806-($D1806*TAXAS!$C$27))))))))))))))))))))))))))/1</f>
        <v>0</v>
      </c>
      <c r="G1806" s="9">
        <f>IF($A1806="VISA",IF($B1806="PARCELADO ATÉ 3X",$D1806-(D1806*TAXAS!$D$4))/3,IF($A1806="MASTER",IF($B1806="PARCELADO ATÉ 3X",$D1806-(D1806*TAXAS!$D$5))/3,IF($A1806="ELO",IF($B1806="PARCELADO ATÉ 3X",$D1806-(D1806*TAXAS!$D$6))/3,IF($A1806="HIPERCARD",IF($B1806="PARCELADO ATÉ 3X",$D1806-(D1806*TAXAS!$D$7))/3,IF($A1806="DINERS",IF($B1806="PARCELADO ATÉ 3X",$D1806-(D1806*TAXAS!$D$8))/3,IF($A1806="AMERICA EXPRESS",IF($B1806="PARCELADO ATÉ 3X",$D1806-(D1806*TAXAS!$D$9))/3,IF($A1806=TAXAS!$A$10,IF($B1806="PARCELADO ATÉ 3X",$D1806-($D1806*TAXAS!$D$10))/3,IF($A1806=TAXAS!$A$11,IF($B1806="PARCELADO ATÉ 3X",$D1806-($D1806*TAXAS!$D$11))/3,IF($A1806=TAXAS!$A$12,IF($B1806="PARCELADO ATÉ 3X",$D1806-($D1806*TAXAS!$D$12))/3,IF($A1806=TAXAS!$A$13,IF($B1806="PARCELADO ATÉ 3X",$D1806-($D1806*TAXAS!$D$13))/3,IF($A1806=TAXAS!$A$14,IF($B1806="PARCELADO ATÉ 3X",$D1806-($D1806*TAXAS!$D$14))/3,IF($A1806=TAXAS!$A$15,IF($B1806="PARCELADO ATÉ 3X",$D1806-($D1806*TAXAS!$D$15))/3,IF($A1806=TAXAS!$A$16,IF($B1806="PARCELADO ATÉ 3X",$D1806-($D1806*TAXAS!$D$16))/3,IF($A1806=TAXAS!$A$17,IF($B1806="PARCELADO ATÉ 3X",$D1806-($D1806*TAXAS!$D$17))/3,IF($A1806=TAXAS!$A$18,IF($B1806="PARCELADO ATÉ 3X",$D1806-($D1806*TAXAS!$D$18))/3,IF($A1806=TAXAS!$A$19,IF($B1806="PARCELADO ATÉ 3X",$D1806-($D1806*TAXAS!$D$19))/3,IF($A1806=TAXAS!$A$20,IF($B1806="PARCELADO ATÉ 3X",$D1806-($D1806*TAXAS!$D$20))/3,IF($A1806=TAXAS!$A$21,IF($B1806="PARCELADO ATÉ 3X",$D1806-($D1806*TAXAS!$D$21))/3,IF($A1806=TAXAS!$A$22,IF($B1806="PARCELADO ATÉ 3X",$D1806-($D1806*TAXAS!$D$22))/3,IF($A1806=TAXAS!$A$23,IF($B1806="PARCELADO ATÉ 3X",$D1806-($D1806*TAXAS!$D$23))/3,IF($A1806=TAXAS!$A$24,IF($B1806="PARCELADO ATÉ 3X",$D1806-($D1806*TAXAS!$D$24))/3,IF($A1806=TAXAS!$A$25,IF($B1806="PARCELADO ATÉ 3X",$D1806-($D1806*TAXAS!$D$25))/3,IF($A1806=TAXAS!$A$26,IF($B1806="PARCELADO ATÉ 3X",$D1806-($D1806*TAXAS!$D$26))/3,IF($A1806=TAXAS!$A$27,IF($B1806="PARCELADO ATÉ 3X",$D1806-($D1806*TAXAS!$D$27))/3))))))))))))))))))))))))/1</f>
        <v>0</v>
      </c>
      <c r="H1806" s="9">
        <f>IF($A1806="VISA",IF($B1806="PARCELADO ATÉ 6X",$D1806-(D1806*TAXAS!$E$4))/6,IF($A1806="MASTER",IF($B1806="PARCELADO ATÉ 6X",$D1806-(D1806*TAXAS!$E$5))/6,IF($A1806="ELO",IF($B1806="PARCELADO ATÉ 6X",$D1806-(D1806*TAXAS!$E$6))/6,IF($A1806="HIPERCARD",IF($B1806="PARCELADO ATÉ 6X",$D1806-(D1806*TAXAS!$E$7))/6,IF($A1806="DINERS",IF($B1806="PARCELADO ATÉ 6X",$D1806-(D1806*TAXAS!$E$8))/6,IF($A1806="AMERICA EXPRESS",IF($B1806="PARCELADO ATÉ 6X",$D1806-(D1806*TAXAS!$E$9))/6,IF($A1806=TAXAS!$A$10,IF($B1806="PARCELADO ATÉ 6X",$D1806-($D1806*TAXAS!$E$10))/6,IF($A1806=TAXAS!$A$11,IF($B1806="PARCELADO ATÉ 6X",$D1806-($D1806*TAXAS!$E$11))/6,IF($A1806=TAXAS!$A$12,IF($B1806="PARCELADO ATÉ 6X",$D1806-($D1806*TAXAS!$E$12))/6,IF($A1806=TAXAS!$A$13,IF($B1806="PARCELADO ATÉ 6X",$D1806-($D1806*TAXAS!$E$13))/6,IF($A1806=TAXAS!$A$14,IF($B1806="PARCELADO ATÉ 6X",$D1806-($D1806*TAXAS!$E$14))/6,IF($A1806=TAXAS!$A$15,IF($B1806="PARCELADO ATÉ 6X",$D1806-($D1806*TAXAS!$E$15))/6,IF($A1806=TAXAS!$A$16,IF($B1806="PARCELADO ATÉ 6X",$D1806-($D1806*TAXAS!$E$16))/6,IF($A1806=TAXAS!$A$17,IF($B1806="PARCELADO ATÉ 6X",$D1806-($D1806*TAXAS!$E$17))/6,IF($A1806=TAXAS!$A$18,IF($B1806="PARCELADO ATÉ 6X",$D1806-($D1806*TAXAS!$E$18))/6,IF($A1806=TAXAS!$A$19,IF($B1806="PARCELADO ATÉ 6X",$D1806-($D1806*TAXAS!$E$19))/6,IF($A1806=TAXAS!$A$20,IF($B1806="PARCELADO ATÉ 6X",$D1806-($D1806*TAXAS!$E$20))/6,IF($A1806=TAXAS!$A$21,IF($B1806="PARCELADO ATÉ 6X",$D1806-($D1806*TAXAS!$E$21))/6,IF($A1806=TAXAS!$A$22,IF($B1806="PARCELADO ATÉ 6X",$D1806-($D1806*TAXAS!$E$22))/6,IF($A1806=TAXAS!$A$23,IF($B1806="PARCELADO ATÉ 6X",$D1806-($D1806*TAXAS!$E$23))/6,IF($A1806=TAXAS!$A$24,IF($B1806="PARCELADO ATÉ 6X",$D1806-($D1806*TAXAS!$E$24))/6,IF($A1806=TAXAS!$A$25,IF($B1806="PARCELADO ATÉ 6X",$D1806-($D1806*TAXAS!$E$25))/6,IF($A1806=TAXAS!$A$26,IF($B1806="PARCELADO ATÉ 6X",$D1806-($D1806*TAXAS!$E$26))/6,IF($A1806=TAXAS!$A$27,IF($B1806="PARCELADO ATÉ 6X",$D1806-($D1806*TAXAS!$E$27))/6))))))))))))))))))))))))/1</f>
        <v>0</v>
      </c>
      <c r="I1806" s="9">
        <f>IF($A1806="VISA",IF($B1806="PARCELADO ATÉ 12X",$D1806-(D1806*TAXAS!$F$4))/12,IF($A1806="MASTER",IF($B1806="PARCELADO ATÉ 12X",$D1806-(D1806*TAXAS!$F$5))/12,IF($A1806="ELO",IF($B1806="PARCELADO ATÉ 12X",$D1806-(D1806*TAXAS!$F$6))/12,IF($A1806="HIPERCARD",IF($B1806="PARCELADO ATÉ 12X",$D1806-(D1806*TAXAS!$F$7))/12,IF($A1806="DINERS",IF($B1806="PARCELADO ATÉ 12X",$D1806-(D1806*TAXAS!$F$8))/12,IF($A1806="AMERICA EXPRESS",IF($B1806="PARCELADO ATÉ 12X",$D1806-(D1806*TAXAS!$F$9))/12,IF($A1806=TAXAS!$A$10,IF($B1806="PARCELADO ATÉ 12X",$D1806-($D1806*TAXAS!$F$10))/12,IF($A1806=TAXAS!$A$11,IF($B1806="PARCELADO ATÉ 12X",$D1806-($D1806*TAXAS!$F$11))/12,IF($A1806=TAXAS!$A$12,IF($B1806="PARCELADO ATÉ 12X",$D1806-($D1806*TAXAS!$F$12))/12,IF($A1806=TAXAS!$A$13,IF($B1806="PARCELADO ATÉ 12X",$D1806-($D1806*TAXAS!$F$13))/12,IF($A1806=TAXAS!$A$14,IF($B1806="PARCELADO ATÉ 12X",$D1806-($D1806*TAXAS!$F$14))/12,IF($A1806=TAXAS!$A$15,IF($B1806="PARCELADO ATÉ 12X",$D1806-($D1806*TAXAS!$F$15))/12,IF($A1806=TAXAS!$A$16,IF($B1806="PARCELADO ATÉ 12X",$D1806-($D1806*TAXAS!$F$16))/12,IF($A1806=TAXAS!$A$17,IF($B1806="PARCELADO ATÉ 12X",$D1806-($D1806*TAXAS!$F$17))/12,IF($A1806=TAXAS!$A$18,IF($B1806="PARCELADO ATÉ 12X",$D1806-($D1806*TAXAS!$F$18))/12,IF($A1806=TAXAS!$A$19,IF($B1806="PARCELADO ATÉ 12X",$D1806-($D1806*TAXAS!$F$19))/12,IF($A1806=TAXAS!$A$20,IF($B1806="PARCELADO ATÉ 12X",$D1806-($D1806*TAXAS!$F$20))/12,IF($A1806=TAXAS!$A$21,IF($B1806="PARCELADO ATÉ 12X",$D1806-($D1806*TAXAS!$F$21))/12,IF($A1806=TAXAS!$A$22,IF($B1806="PARCELADO ATÉ 12X",$D1806-($D1806*TAXAS!$F$22))/12,IF($A1806=TAXAS!$A$23,IF($B1806="PARCELADO ATÉ 12X",$D1806-($D1806*TAXAS!$F$23))/12,IF($A1806=TAXAS!$A$24,IF($B1806="PARCELADO ATÉ 12X",$D1806-($D1806*TAXAS!$F$24))/12,IF($A1806=TAXAS!$A$25,IF($B1806="PARCELADO ATÉ 12X",$D1806-($D1806*TAXAS!$F$25))/12,IF($A1806=TAXAS!$A$26,IF($B1806="PARCELADO ATÉ 12X",$D1806-($D1806*TAXAS!$F$26))/12,IF($A1806=TAXAS!$A$27,IF($B1806="PARCELADO ATÉ 12X",$D1806-($D1806*TAXAS!$F$27))/12))))))))))))))))))))))))/1</f>
        <v>0</v>
      </c>
      <c r="J1806" s="8">
        <f t="shared" si="0"/>
        <v>0</v>
      </c>
      <c r="K1806" s="10" t="b">
        <f>IF($B1806="PARCELADO ATÉ 3X",($D1806-($D1806*TAXAS!$D$4))-$J1806)</f>
        <v>0</v>
      </c>
      <c r="L1806" s="10" t="b">
        <f>IF($B1806="PARCELADO ATÉ 6X",($D1806-($D1806*TAXAS!$E$4))-$J1806)</f>
        <v>0</v>
      </c>
      <c r="M1806" s="10" t="b">
        <f>IF($B1806="PARCELADO ATÉ 12X",($D1806-($D1806*TAXAS!$F$4))-$J1806)</f>
        <v>0</v>
      </c>
      <c r="N1806" s="8">
        <f t="shared" si="1"/>
        <v>0</v>
      </c>
      <c r="O1806" s="10">
        <f t="shared" si="2"/>
        <v>0</v>
      </c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</row>
    <row r="1807" spans="1:31" ht="15.75" customHeight="1" x14ac:dyDescent="0.2">
      <c r="A1807" s="3"/>
      <c r="B1807" s="5"/>
      <c r="C1807" s="6"/>
      <c r="D1807" s="42"/>
      <c r="E1807" s="8">
        <f>IF($A1807="VISA",IF($B1807="DÉBITO",$D1807-($D1807*TAXAS!$B$4)),IF($A1807="MASTER",IF($B1807="DÉBITO",$D1807-($D1807*TAXAS!$B$5)),IF($A1807="ELO", IF($B1807="DÉBITO",$D1807-($D1807*TAXAS!$B$6)),IF($A1807="HIPERCARD",IF($B1807="DÉBITO",$D1807-($D1807*TAXAS!$B$7)),IF($A1807="DINERS",IF($B1807="DÉBITO",$D1807-($D1807*TAXAS!$B$8)),IF($A1807="AMERICA EXPRESS",IF($B1807="DÉBITO",$D1807-($D1807*TAXAS!$B$9)),IF($A1807=TAXAS!$A$10,IF($B1807="DÉBITO",$D1807-($D1807*TAXAS!$B$10)), IF($A1807=TAXAS!$A$11,IF($B1807="DÉBITO",$D1807-($D1807*TAXAS!$B$11)), IF($A1807=TAXAS!$A$12,IF($B1807="DÉBITO",$D1807-($D1807*TAXAS!$B$12)), IF($A1807=TAXAS!$A$13,IF($B1807="DÉBITO",$D1807-($D1807*TAXAS!$B$13)), IF($A1807=TAXAS!$A$14,IF($B1807="DÉBITO",$D1807-($D1807*TAXAS!$B$14)), IF($A1807=TAXAS!$A$15,IF($B1807="DÉBITO",$D1807-($D1807*TAXAS!$B$15)), IF($A1807=TAXAS!$A$16,IF($B1807="DÉBITO",$D1807-($D1807*TAXAS!$B$16)), IF($A1807=TAXAS!$A$17,IF($B1807="DÉBITO",$D1807-($D1807*TAXAS!$B$17)), IF($A1807=TAXAS!$A$18,IF($B1807="DÉBITO",$D1807-($D1807*TAXAS!$B$18)), IF($A1807=TAXAS!$A$19,IF($B1807="DÉBITO",$D1807-($D1807*TAXAS!$B$19)), IF($A1807=TAXAS!$A$20,IF($B1807="DÉBITO",$D1807-($D1807*TAXAS!$B$20)), IF($A1807=TAXAS!$A$21,IF($B1807="DÉBITO",$D1807-($D1807*TAXAS!$B$21)), IF($A1807=TAXAS!$A$22,IF($B1807="DÉBITO",$D1807-($D1807*TAXAS!$B$22)), IF($A1807=TAXAS!$A$23,IF($B1807="DÉBITO",$D1807-($D1807*TAXAS!$B$23)), IF($A1807=TAXAS!$A$24,IF($B1807="DÉBITO",$D1807-($D1807*TAXAS!$B$24)), IF($A1807=TAXAS!$A$25,IF($B1807="DÉBITO",$D1807-($D1807*TAXAS!$B$25)), IF($A1807=TAXAS!$A$26,IF($B1807="DÉBITO",$D1807-($D1807*TAXAS!$B$26)), IF($A1807=TAXAS!$A$27,IF($B1807="DÉBITO",$D1807-($D1807*TAXAS!$B$27))))))))))))))))))))))))))/1</f>
        <v>0</v>
      </c>
      <c r="F1807" s="8">
        <f>IF($A1807="VISA",IF($B1807="CRÉDITO",$D1807-($D1807*TAXAS!$C$4)),IF($A1807="MASTER",IF($B1807="CRÉDITO",$D1807-($D1807*TAXAS!$C$5)),IF($A1807="ELO", IF($B1807="CRÉDITO",$D1807-($D1807*TAXAS!$C$6)),IF($A1807="HIPERCARD",IF($B1807="CRÉDITO",$D1807-($D1807*TAXAS!$C$7)),IF($A1807="DINERS",IF($B1807="CRÉDITO",$D1807-($D1807*TAXAS!$C$8)),IF($A1807="AMERICA EXPRESS",IF($B1807="CRÉDITO",$D1807-($D1807*TAXAS!$C$9)),IF($A1807=TAXAS!$A$10,IF($B1807="CRÉDITO",$D1807-($D1807*TAXAS!$C$10)), IF($A1807=TAXAS!$A$11,IF($B1807="CRÉDITO",$D1807-($D1807*TAXAS!$C$11)), IF($A1807=TAXAS!$A$12,IF($B1807="CRÉDITO",$D1807-($D1807*TAXAS!$C$12)), IF($A1807=TAXAS!$A$13,IF($B1807="CRÉDITO",$D1807-($D1807*TAXAS!$C$13)), IF($A1807=TAXAS!$A$14,IF($B1807="CRÉDITO",$D1807-($D1807*TAXAS!$C$14)), IF($A1807=TAXAS!$A$15,IF($B1807="CRÉDITO",$D1807-($D1807*TAXAS!$C$15)), IF($A1807=TAXAS!$A$16,IF($B1807="CRÉDITO",$D1807-($D1807*TAXAS!$C$16)), IF($A1807=TAXAS!$A$17,IF($B1807="CRÉDITO",$D1807-($D1807*TAXAS!$C$17)), IF($A1807=TAXAS!$A$18,IF($B1807="CRÉDITO",$D1807-($D1807*TAXAS!$C$18)), IF($A1807=TAXAS!$A$19,IF($B1807="CRÉDITO",$D1807-($D1807*TAXAS!$C$19)), IF($A1807=TAXAS!$A$20,IF($B1807="CRÉDITO",$D1807-($D1807*TAXAS!$C$20)), IF($A1807=TAXAS!$A$21,IF($B1807="CRÉDITO",$D1807-($D1807*TAXAS!$C$21)), IF($A1807=TAXAS!$A$22,IF($B1807="CRÉDITO",$D1807-($D1807*TAXAS!$C$22)), IF($A1807=TAXAS!$A$23,IF($B1807="CRÉDITO",$D1807-($D1807*TAXAS!$C$23)), IF($A1807=TAXAS!$A$24,IF($B1807="CRÉDITO",$D1807-($D1807*TAXAS!$C$24)), IF($A1807=TAXAS!$A$25,IF($B1807="CRÉDITO",$D1807-($D1807*TAXAS!$C$25)), IF($A1807=TAXAS!$A$26,IF($B1807="CRÉDITO",$D1807-($D1807*TAXAS!$C$26)), IF($A1807=TAXAS!$A$27,IF($B1807="CRÉDITO",$D1807-($D1807*TAXAS!$C$27))))))))))))))))))))))))))/1</f>
        <v>0</v>
      </c>
      <c r="G1807" s="9">
        <f>IF($A1807="VISA",IF($B1807="PARCELADO ATÉ 3X",$D1807-(D1807*TAXAS!$D$4))/3,IF($A1807="MASTER",IF($B1807="PARCELADO ATÉ 3X",$D1807-(D1807*TAXAS!$D$5))/3,IF($A1807="ELO",IF($B1807="PARCELADO ATÉ 3X",$D1807-(D1807*TAXAS!$D$6))/3,IF($A1807="HIPERCARD",IF($B1807="PARCELADO ATÉ 3X",$D1807-(D1807*TAXAS!$D$7))/3,IF($A1807="DINERS",IF($B1807="PARCELADO ATÉ 3X",$D1807-(D1807*TAXAS!$D$8))/3,IF($A1807="AMERICA EXPRESS",IF($B1807="PARCELADO ATÉ 3X",$D1807-(D1807*TAXAS!$D$9))/3,IF($A1807=TAXAS!$A$10,IF($B1807="PARCELADO ATÉ 3X",$D1807-($D1807*TAXAS!$D$10))/3,IF($A1807=TAXAS!$A$11,IF($B1807="PARCELADO ATÉ 3X",$D1807-($D1807*TAXAS!$D$11))/3,IF($A1807=TAXAS!$A$12,IF($B1807="PARCELADO ATÉ 3X",$D1807-($D1807*TAXAS!$D$12))/3,IF($A1807=TAXAS!$A$13,IF($B1807="PARCELADO ATÉ 3X",$D1807-($D1807*TAXAS!$D$13))/3,IF($A1807=TAXAS!$A$14,IF($B1807="PARCELADO ATÉ 3X",$D1807-($D1807*TAXAS!$D$14))/3,IF($A1807=TAXAS!$A$15,IF($B1807="PARCELADO ATÉ 3X",$D1807-($D1807*TAXAS!$D$15))/3,IF($A1807=TAXAS!$A$16,IF($B1807="PARCELADO ATÉ 3X",$D1807-($D1807*TAXAS!$D$16))/3,IF($A1807=TAXAS!$A$17,IF($B1807="PARCELADO ATÉ 3X",$D1807-($D1807*TAXAS!$D$17))/3,IF($A1807=TAXAS!$A$18,IF($B1807="PARCELADO ATÉ 3X",$D1807-($D1807*TAXAS!$D$18))/3,IF($A1807=TAXAS!$A$19,IF($B1807="PARCELADO ATÉ 3X",$D1807-($D1807*TAXAS!$D$19))/3,IF($A1807=TAXAS!$A$20,IF($B1807="PARCELADO ATÉ 3X",$D1807-($D1807*TAXAS!$D$20))/3,IF($A1807=TAXAS!$A$21,IF($B1807="PARCELADO ATÉ 3X",$D1807-($D1807*TAXAS!$D$21))/3,IF($A1807=TAXAS!$A$22,IF($B1807="PARCELADO ATÉ 3X",$D1807-($D1807*TAXAS!$D$22))/3,IF($A1807=TAXAS!$A$23,IF($B1807="PARCELADO ATÉ 3X",$D1807-($D1807*TAXAS!$D$23))/3,IF($A1807=TAXAS!$A$24,IF($B1807="PARCELADO ATÉ 3X",$D1807-($D1807*TAXAS!$D$24))/3,IF($A1807=TAXAS!$A$25,IF($B1807="PARCELADO ATÉ 3X",$D1807-($D1807*TAXAS!$D$25))/3,IF($A1807=TAXAS!$A$26,IF($B1807="PARCELADO ATÉ 3X",$D1807-($D1807*TAXAS!$D$26))/3,IF($A1807=TAXAS!$A$27,IF($B1807="PARCELADO ATÉ 3X",$D1807-($D1807*TAXAS!$D$27))/3))))))))))))))))))))))))/1</f>
        <v>0</v>
      </c>
      <c r="H1807" s="9">
        <f>IF($A1807="VISA",IF($B1807="PARCELADO ATÉ 6X",$D1807-(D1807*TAXAS!$E$4))/6,IF($A1807="MASTER",IF($B1807="PARCELADO ATÉ 6X",$D1807-(D1807*TAXAS!$E$5))/6,IF($A1807="ELO",IF($B1807="PARCELADO ATÉ 6X",$D1807-(D1807*TAXAS!$E$6))/6,IF($A1807="HIPERCARD",IF($B1807="PARCELADO ATÉ 6X",$D1807-(D1807*TAXAS!$E$7))/6,IF($A1807="DINERS",IF($B1807="PARCELADO ATÉ 6X",$D1807-(D1807*TAXAS!$E$8))/6,IF($A1807="AMERICA EXPRESS",IF($B1807="PARCELADO ATÉ 6X",$D1807-(D1807*TAXAS!$E$9))/6,IF($A1807=TAXAS!$A$10,IF($B1807="PARCELADO ATÉ 6X",$D1807-($D1807*TAXAS!$E$10))/6,IF($A1807=TAXAS!$A$11,IF($B1807="PARCELADO ATÉ 6X",$D1807-($D1807*TAXAS!$E$11))/6,IF($A1807=TAXAS!$A$12,IF($B1807="PARCELADO ATÉ 6X",$D1807-($D1807*TAXAS!$E$12))/6,IF($A1807=TAXAS!$A$13,IF($B1807="PARCELADO ATÉ 6X",$D1807-($D1807*TAXAS!$E$13))/6,IF($A1807=TAXAS!$A$14,IF($B1807="PARCELADO ATÉ 6X",$D1807-($D1807*TAXAS!$E$14))/6,IF($A1807=TAXAS!$A$15,IF($B1807="PARCELADO ATÉ 6X",$D1807-($D1807*TAXAS!$E$15))/6,IF($A1807=TAXAS!$A$16,IF($B1807="PARCELADO ATÉ 6X",$D1807-($D1807*TAXAS!$E$16))/6,IF($A1807=TAXAS!$A$17,IF($B1807="PARCELADO ATÉ 6X",$D1807-($D1807*TAXAS!$E$17))/6,IF($A1807=TAXAS!$A$18,IF($B1807="PARCELADO ATÉ 6X",$D1807-($D1807*TAXAS!$E$18))/6,IF($A1807=TAXAS!$A$19,IF($B1807="PARCELADO ATÉ 6X",$D1807-($D1807*TAXAS!$E$19))/6,IF($A1807=TAXAS!$A$20,IF($B1807="PARCELADO ATÉ 6X",$D1807-($D1807*TAXAS!$E$20))/6,IF($A1807=TAXAS!$A$21,IF($B1807="PARCELADO ATÉ 6X",$D1807-($D1807*TAXAS!$E$21))/6,IF($A1807=TAXAS!$A$22,IF($B1807="PARCELADO ATÉ 6X",$D1807-($D1807*TAXAS!$E$22))/6,IF($A1807=TAXAS!$A$23,IF($B1807="PARCELADO ATÉ 6X",$D1807-($D1807*TAXAS!$E$23))/6,IF($A1807=TAXAS!$A$24,IF($B1807="PARCELADO ATÉ 6X",$D1807-($D1807*TAXAS!$E$24))/6,IF($A1807=TAXAS!$A$25,IF($B1807="PARCELADO ATÉ 6X",$D1807-($D1807*TAXAS!$E$25))/6,IF($A1807=TAXAS!$A$26,IF($B1807="PARCELADO ATÉ 6X",$D1807-($D1807*TAXAS!$E$26))/6,IF($A1807=TAXAS!$A$27,IF($B1807="PARCELADO ATÉ 6X",$D1807-($D1807*TAXAS!$E$27))/6))))))))))))))))))))))))/1</f>
        <v>0</v>
      </c>
      <c r="I1807" s="9">
        <f>IF($A1807="VISA",IF($B1807="PARCELADO ATÉ 12X",$D1807-(D1807*TAXAS!$F$4))/12,IF($A1807="MASTER",IF($B1807="PARCELADO ATÉ 12X",$D1807-(D1807*TAXAS!$F$5))/12,IF($A1807="ELO",IF($B1807="PARCELADO ATÉ 12X",$D1807-(D1807*TAXAS!$F$6))/12,IF($A1807="HIPERCARD",IF($B1807="PARCELADO ATÉ 12X",$D1807-(D1807*TAXAS!$F$7))/12,IF($A1807="DINERS",IF($B1807="PARCELADO ATÉ 12X",$D1807-(D1807*TAXAS!$F$8))/12,IF($A1807="AMERICA EXPRESS",IF($B1807="PARCELADO ATÉ 12X",$D1807-(D1807*TAXAS!$F$9))/12,IF($A1807=TAXAS!$A$10,IF($B1807="PARCELADO ATÉ 12X",$D1807-($D1807*TAXAS!$F$10))/12,IF($A1807=TAXAS!$A$11,IF($B1807="PARCELADO ATÉ 12X",$D1807-($D1807*TAXAS!$F$11))/12,IF($A1807=TAXAS!$A$12,IF($B1807="PARCELADO ATÉ 12X",$D1807-($D1807*TAXAS!$F$12))/12,IF($A1807=TAXAS!$A$13,IF($B1807="PARCELADO ATÉ 12X",$D1807-($D1807*TAXAS!$F$13))/12,IF($A1807=TAXAS!$A$14,IF($B1807="PARCELADO ATÉ 12X",$D1807-($D1807*TAXAS!$F$14))/12,IF($A1807=TAXAS!$A$15,IF($B1807="PARCELADO ATÉ 12X",$D1807-($D1807*TAXAS!$F$15))/12,IF($A1807=TAXAS!$A$16,IF($B1807="PARCELADO ATÉ 12X",$D1807-($D1807*TAXAS!$F$16))/12,IF($A1807=TAXAS!$A$17,IF($B1807="PARCELADO ATÉ 12X",$D1807-($D1807*TAXAS!$F$17))/12,IF($A1807=TAXAS!$A$18,IF($B1807="PARCELADO ATÉ 12X",$D1807-($D1807*TAXAS!$F$18))/12,IF($A1807=TAXAS!$A$19,IF($B1807="PARCELADO ATÉ 12X",$D1807-($D1807*TAXAS!$F$19))/12,IF($A1807=TAXAS!$A$20,IF($B1807="PARCELADO ATÉ 12X",$D1807-($D1807*TAXAS!$F$20))/12,IF($A1807=TAXAS!$A$21,IF($B1807="PARCELADO ATÉ 12X",$D1807-($D1807*TAXAS!$F$21))/12,IF($A1807=TAXAS!$A$22,IF($B1807="PARCELADO ATÉ 12X",$D1807-($D1807*TAXAS!$F$22))/12,IF($A1807=TAXAS!$A$23,IF($B1807="PARCELADO ATÉ 12X",$D1807-($D1807*TAXAS!$F$23))/12,IF($A1807=TAXAS!$A$24,IF($B1807="PARCELADO ATÉ 12X",$D1807-($D1807*TAXAS!$F$24))/12,IF($A1807=TAXAS!$A$25,IF($B1807="PARCELADO ATÉ 12X",$D1807-($D1807*TAXAS!$F$25))/12,IF($A1807=TAXAS!$A$26,IF($B1807="PARCELADO ATÉ 12X",$D1807-($D1807*TAXAS!$F$26))/12,IF($A1807=TAXAS!$A$27,IF($B1807="PARCELADO ATÉ 12X",$D1807-($D1807*TAXAS!$F$27))/12))))))))))))))))))))))))/1</f>
        <v>0</v>
      </c>
      <c r="J1807" s="8">
        <f t="shared" si="0"/>
        <v>0</v>
      </c>
      <c r="K1807" s="10" t="b">
        <f>IF($B1807="PARCELADO ATÉ 3X",($D1807-($D1807*TAXAS!$D$4))-$J1807)</f>
        <v>0</v>
      </c>
      <c r="L1807" s="10" t="b">
        <f>IF($B1807="PARCELADO ATÉ 6X",($D1807-($D1807*TAXAS!$E$4))-$J1807)</f>
        <v>0</v>
      </c>
      <c r="M1807" s="10" t="b">
        <f>IF($B1807="PARCELADO ATÉ 12X",($D1807-($D1807*TAXAS!$F$4))-$J1807)</f>
        <v>0</v>
      </c>
      <c r="N1807" s="8">
        <f t="shared" si="1"/>
        <v>0</v>
      </c>
      <c r="O1807" s="10">
        <f t="shared" si="2"/>
        <v>0</v>
      </c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</row>
    <row r="1808" spans="1:31" ht="15.75" customHeight="1" x14ac:dyDescent="0.2">
      <c r="A1808" s="3"/>
      <c r="B1808" s="5"/>
      <c r="C1808" s="6"/>
      <c r="D1808" s="42"/>
      <c r="E1808" s="8">
        <f>IF($A1808="VISA",IF($B1808="DÉBITO",$D1808-($D1808*TAXAS!$B$4)),IF($A1808="MASTER",IF($B1808="DÉBITO",$D1808-($D1808*TAXAS!$B$5)),IF($A1808="ELO", IF($B1808="DÉBITO",$D1808-($D1808*TAXAS!$B$6)),IF($A1808="HIPERCARD",IF($B1808="DÉBITO",$D1808-($D1808*TAXAS!$B$7)),IF($A1808="DINERS",IF($B1808="DÉBITO",$D1808-($D1808*TAXAS!$B$8)),IF($A1808="AMERICA EXPRESS",IF($B1808="DÉBITO",$D1808-($D1808*TAXAS!$B$9)),IF($A1808=TAXAS!$A$10,IF($B1808="DÉBITO",$D1808-($D1808*TAXAS!$B$10)), IF($A1808=TAXAS!$A$11,IF($B1808="DÉBITO",$D1808-($D1808*TAXAS!$B$11)), IF($A1808=TAXAS!$A$12,IF($B1808="DÉBITO",$D1808-($D1808*TAXAS!$B$12)), IF($A1808=TAXAS!$A$13,IF($B1808="DÉBITO",$D1808-($D1808*TAXAS!$B$13)), IF($A1808=TAXAS!$A$14,IF($B1808="DÉBITO",$D1808-($D1808*TAXAS!$B$14)), IF($A1808=TAXAS!$A$15,IF($B1808="DÉBITO",$D1808-($D1808*TAXAS!$B$15)), IF($A1808=TAXAS!$A$16,IF($B1808="DÉBITO",$D1808-($D1808*TAXAS!$B$16)), IF($A1808=TAXAS!$A$17,IF($B1808="DÉBITO",$D1808-($D1808*TAXAS!$B$17)), IF($A1808=TAXAS!$A$18,IF($B1808="DÉBITO",$D1808-($D1808*TAXAS!$B$18)), IF($A1808=TAXAS!$A$19,IF($B1808="DÉBITO",$D1808-($D1808*TAXAS!$B$19)), IF($A1808=TAXAS!$A$20,IF($B1808="DÉBITO",$D1808-($D1808*TAXAS!$B$20)), IF($A1808=TAXAS!$A$21,IF($B1808="DÉBITO",$D1808-($D1808*TAXAS!$B$21)), IF($A1808=TAXAS!$A$22,IF($B1808="DÉBITO",$D1808-($D1808*TAXAS!$B$22)), IF($A1808=TAXAS!$A$23,IF($B1808="DÉBITO",$D1808-($D1808*TAXAS!$B$23)), IF($A1808=TAXAS!$A$24,IF($B1808="DÉBITO",$D1808-($D1808*TAXAS!$B$24)), IF($A1808=TAXAS!$A$25,IF($B1808="DÉBITO",$D1808-($D1808*TAXAS!$B$25)), IF($A1808=TAXAS!$A$26,IF($B1808="DÉBITO",$D1808-($D1808*TAXAS!$B$26)), IF($A1808=TAXAS!$A$27,IF($B1808="DÉBITO",$D1808-($D1808*TAXAS!$B$27))))))))))))))))))))))))))/1</f>
        <v>0</v>
      </c>
      <c r="F1808" s="8">
        <f>IF($A1808="VISA",IF($B1808="CRÉDITO",$D1808-($D1808*TAXAS!$C$4)),IF($A1808="MASTER",IF($B1808="CRÉDITO",$D1808-($D1808*TAXAS!$C$5)),IF($A1808="ELO", IF($B1808="CRÉDITO",$D1808-($D1808*TAXAS!$C$6)),IF($A1808="HIPERCARD",IF($B1808="CRÉDITO",$D1808-($D1808*TAXAS!$C$7)),IF($A1808="DINERS",IF($B1808="CRÉDITO",$D1808-($D1808*TAXAS!$C$8)),IF($A1808="AMERICA EXPRESS",IF($B1808="CRÉDITO",$D1808-($D1808*TAXAS!$C$9)),IF($A1808=TAXAS!$A$10,IF($B1808="CRÉDITO",$D1808-($D1808*TAXAS!$C$10)), IF($A1808=TAXAS!$A$11,IF($B1808="CRÉDITO",$D1808-($D1808*TAXAS!$C$11)), IF($A1808=TAXAS!$A$12,IF($B1808="CRÉDITO",$D1808-($D1808*TAXAS!$C$12)), IF($A1808=TAXAS!$A$13,IF($B1808="CRÉDITO",$D1808-($D1808*TAXAS!$C$13)), IF($A1808=TAXAS!$A$14,IF($B1808="CRÉDITO",$D1808-($D1808*TAXAS!$C$14)), IF($A1808=TAXAS!$A$15,IF($B1808="CRÉDITO",$D1808-($D1808*TAXAS!$C$15)), IF($A1808=TAXAS!$A$16,IF($B1808="CRÉDITO",$D1808-($D1808*TAXAS!$C$16)), IF($A1808=TAXAS!$A$17,IF($B1808="CRÉDITO",$D1808-($D1808*TAXAS!$C$17)), IF($A1808=TAXAS!$A$18,IF($B1808="CRÉDITO",$D1808-($D1808*TAXAS!$C$18)), IF($A1808=TAXAS!$A$19,IF($B1808="CRÉDITO",$D1808-($D1808*TAXAS!$C$19)), IF($A1808=TAXAS!$A$20,IF($B1808="CRÉDITO",$D1808-($D1808*TAXAS!$C$20)), IF($A1808=TAXAS!$A$21,IF($B1808="CRÉDITO",$D1808-($D1808*TAXAS!$C$21)), IF($A1808=TAXAS!$A$22,IF($B1808="CRÉDITO",$D1808-($D1808*TAXAS!$C$22)), IF($A1808=TAXAS!$A$23,IF($B1808="CRÉDITO",$D1808-($D1808*TAXAS!$C$23)), IF($A1808=TAXAS!$A$24,IF($B1808="CRÉDITO",$D1808-($D1808*TAXAS!$C$24)), IF($A1808=TAXAS!$A$25,IF($B1808="CRÉDITO",$D1808-($D1808*TAXAS!$C$25)), IF($A1808=TAXAS!$A$26,IF($B1808="CRÉDITO",$D1808-($D1808*TAXAS!$C$26)), IF($A1808=TAXAS!$A$27,IF($B1808="CRÉDITO",$D1808-($D1808*TAXAS!$C$27))))))))))))))))))))))))))/1</f>
        <v>0</v>
      </c>
      <c r="G1808" s="9">
        <f>IF($A1808="VISA",IF($B1808="PARCELADO ATÉ 3X",$D1808-(D1808*TAXAS!$D$4))/3,IF($A1808="MASTER",IF($B1808="PARCELADO ATÉ 3X",$D1808-(D1808*TAXAS!$D$5))/3,IF($A1808="ELO",IF($B1808="PARCELADO ATÉ 3X",$D1808-(D1808*TAXAS!$D$6))/3,IF($A1808="HIPERCARD",IF($B1808="PARCELADO ATÉ 3X",$D1808-(D1808*TAXAS!$D$7))/3,IF($A1808="DINERS",IF($B1808="PARCELADO ATÉ 3X",$D1808-(D1808*TAXAS!$D$8))/3,IF($A1808="AMERICA EXPRESS",IF($B1808="PARCELADO ATÉ 3X",$D1808-(D1808*TAXAS!$D$9))/3,IF($A1808=TAXAS!$A$10,IF($B1808="PARCELADO ATÉ 3X",$D1808-($D1808*TAXAS!$D$10))/3,IF($A1808=TAXAS!$A$11,IF($B1808="PARCELADO ATÉ 3X",$D1808-($D1808*TAXAS!$D$11))/3,IF($A1808=TAXAS!$A$12,IF($B1808="PARCELADO ATÉ 3X",$D1808-($D1808*TAXAS!$D$12))/3,IF($A1808=TAXAS!$A$13,IF($B1808="PARCELADO ATÉ 3X",$D1808-($D1808*TAXAS!$D$13))/3,IF($A1808=TAXAS!$A$14,IF($B1808="PARCELADO ATÉ 3X",$D1808-($D1808*TAXAS!$D$14))/3,IF($A1808=TAXAS!$A$15,IF($B1808="PARCELADO ATÉ 3X",$D1808-($D1808*TAXAS!$D$15))/3,IF($A1808=TAXAS!$A$16,IF($B1808="PARCELADO ATÉ 3X",$D1808-($D1808*TAXAS!$D$16))/3,IF($A1808=TAXAS!$A$17,IF($B1808="PARCELADO ATÉ 3X",$D1808-($D1808*TAXAS!$D$17))/3,IF($A1808=TAXAS!$A$18,IF($B1808="PARCELADO ATÉ 3X",$D1808-($D1808*TAXAS!$D$18))/3,IF($A1808=TAXAS!$A$19,IF($B1808="PARCELADO ATÉ 3X",$D1808-($D1808*TAXAS!$D$19))/3,IF($A1808=TAXAS!$A$20,IF($B1808="PARCELADO ATÉ 3X",$D1808-($D1808*TAXAS!$D$20))/3,IF($A1808=TAXAS!$A$21,IF($B1808="PARCELADO ATÉ 3X",$D1808-($D1808*TAXAS!$D$21))/3,IF($A1808=TAXAS!$A$22,IF($B1808="PARCELADO ATÉ 3X",$D1808-($D1808*TAXAS!$D$22))/3,IF($A1808=TAXAS!$A$23,IF($B1808="PARCELADO ATÉ 3X",$D1808-($D1808*TAXAS!$D$23))/3,IF($A1808=TAXAS!$A$24,IF($B1808="PARCELADO ATÉ 3X",$D1808-($D1808*TAXAS!$D$24))/3,IF($A1808=TAXAS!$A$25,IF($B1808="PARCELADO ATÉ 3X",$D1808-($D1808*TAXAS!$D$25))/3,IF($A1808=TAXAS!$A$26,IF($B1808="PARCELADO ATÉ 3X",$D1808-($D1808*TAXAS!$D$26))/3,IF($A1808=TAXAS!$A$27,IF($B1808="PARCELADO ATÉ 3X",$D1808-($D1808*TAXAS!$D$27))/3))))))))))))))))))))))))/1</f>
        <v>0</v>
      </c>
      <c r="H1808" s="9">
        <f>IF($A1808="VISA",IF($B1808="PARCELADO ATÉ 6X",$D1808-(D1808*TAXAS!$E$4))/6,IF($A1808="MASTER",IF($B1808="PARCELADO ATÉ 6X",$D1808-(D1808*TAXAS!$E$5))/6,IF($A1808="ELO",IF($B1808="PARCELADO ATÉ 6X",$D1808-(D1808*TAXAS!$E$6))/6,IF($A1808="HIPERCARD",IF($B1808="PARCELADO ATÉ 6X",$D1808-(D1808*TAXAS!$E$7))/6,IF($A1808="DINERS",IF($B1808="PARCELADO ATÉ 6X",$D1808-(D1808*TAXAS!$E$8))/6,IF($A1808="AMERICA EXPRESS",IF($B1808="PARCELADO ATÉ 6X",$D1808-(D1808*TAXAS!$E$9))/6,IF($A1808=TAXAS!$A$10,IF($B1808="PARCELADO ATÉ 6X",$D1808-($D1808*TAXAS!$E$10))/6,IF($A1808=TAXAS!$A$11,IF($B1808="PARCELADO ATÉ 6X",$D1808-($D1808*TAXAS!$E$11))/6,IF($A1808=TAXAS!$A$12,IF($B1808="PARCELADO ATÉ 6X",$D1808-($D1808*TAXAS!$E$12))/6,IF($A1808=TAXAS!$A$13,IF($B1808="PARCELADO ATÉ 6X",$D1808-($D1808*TAXAS!$E$13))/6,IF($A1808=TAXAS!$A$14,IF($B1808="PARCELADO ATÉ 6X",$D1808-($D1808*TAXAS!$E$14))/6,IF($A1808=TAXAS!$A$15,IF($B1808="PARCELADO ATÉ 6X",$D1808-($D1808*TAXAS!$E$15))/6,IF($A1808=TAXAS!$A$16,IF($B1808="PARCELADO ATÉ 6X",$D1808-($D1808*TAXAS!$E$16))/6,IF($A1808=TAXAS!$A$17,IF($B1808="PARCELADO ATÉ 6X",$D1808-($D1808*TAXAS!$E$17))/6,IF($A1808=TAXAS!$A$18,IF($B1808="PARCELADO ATÉ 6X",$D1808-($D1808*TAXAS!$E$18))/6,IF($A1808=TAXAS!$A$19,IF($B1808="PARCELADO ATÉ 6X",$D1808-($D1808*TAXAS!$E$19))/6,IF($A1808=TAXAS!$A$20,IF($B1808="PARCELADO ATÉ 6X",$D1808-($D1808*TAXAS!$E$20))/6,IF($A1808=TAXAS!$A$21,IF($B1808="PARCELADO ATÉ 6X",$D1808-($D1808*TAXAS!$E$21))/6,IF($A1808=TAXAS!$A$22,IF($B1808="PARCELADO ATÉ 6X",$D1808-($D1808*TAXAS!$E$22))/6,IF($A1808=TAXAS!$A$23,IF($B1808="PARCELADO ATÉ 6X",$D1808-($D1808*TAXAS!$E$23))/6,IF($A1808=TAXAS!$A$24,IF($B1808="PARCELADO ATÉ 6X",$D1808-($D1808*TAXAS!$E$24))/6,IF($A1808=TAXAS!$A$25,IF($B1808="PARCELADO ATÉ 6X",$D1808-($D1808*TAXAS!$E$25))/6,IF($A1808=TAXAS!$A$26,IF($B1808="PARCELADO ATÉ 6X",$D1808-($D1808*TAXAS!$E$26))/6,IF($A1808=TAXAS!$A$27,IF($B1808="PARCELADO ATÉ 6X",$D1808-($D1808*TAXAS!$E$27))/6))))))))))))))))))))))))/1</f>
        <v>0</v>
      </c>
      <c r="I1808" s="9">
        <f>IF($A1808="VISA",IF($B1808="PARCELADO ATÉ 12X",$D1808-(D1808*TAXAS!$F$4))/12,IF($A1808="MASTER",IF($B1808="PARCELADO ATÉ 12X",$D1808-(D1808*TAXAS!$F$5))/12,IF($A1808="ELO",IF($B1808="PARCELADO ATÉ 12X",$D1808-(D1808*TAXAS!$F$6))/12,IF($A1808="HIPERCARD",IF($B1808="PARCELADO ATÉ 12X",$D1808-(D1808*TAXAS!$F$7))/12,IF($A1808="DINERS",IF($B1808="PARCELADO ATÉ 12X",$D1808-(D1808*TAXAS!$F$8))/12,IF($A1808="AMERICA EXPRESS",IF($B1808="PARCELADO ATÉ 12X",$D1808-(D1808*TAXAS!$F$9))/12,IF($A1808=TAXAS!$A$10,IF($B1808="PARCELADO ATÉ 12X",$D1808-($D1808*TAXAS!$F$10))/12,IF($A1808=TAXAS!$A$11,IF($B1808="PARCELADO ATÉ 12X",$D1808-($D1808*TAXAS!$F$11))/12,IF($A1808=TAXAS!$A$12,IF($B1808="PARCELADO ATÉ 12X",$D1808-($D1808*TAXAS!$F$12))/12,IF($A1808=TAXAS!$A$13,IF($B1808="PARCELADO ATÉ 12X",$D1808-($D1808*TAXAS!$F$13))/12,IF($A1808=TAXAS!$A$14,IF($B1808="PARCELADO ATÉ 12X",$D1808-($D1808*TAXAS!$F$14))/12,IF($A1808=TAXAS!$A$15,IF($B1808="PARCELADO ATÉ 12X",$D1808-($D1808*TAXAS!$F$15))/12,IF($A1808=TAXAS!$A$16,IF($B1808="PARCELADO ATÉ 12X",$D1808-($D1808*TAXAS!$F$16))/12,IF($A1808=TAXAS!$A$17,IF($B1808="PARCELADO ATÉ 12X",$D1808-($D1808*TAXAS!$F$17))/12,IF($A1808=TAXAS!$A$18,IF($B1808="PARCELADO ATÉ 12X",$D1808-($D1808*TAXAS!$F$18))/12,IF($A1808=TAXAS!$A$19,IF($B1808="PARCELADO ATÉ 12X",$D1808-($D1808*TAXAS!$F$19))/12,IF($A1808=TAXAS!$A$20,IF($B1808="PARCELADO ATÉ 12X",$D1808-($D1808*TAXAS!$F$20))/12,IF($A1808=TAXAS!$A$21,IF($B1808="PARCELADO ATÉ 12X",$D1808-($D1808*TAXAS!$F$21))/12,IF($A1808=TAXAS!$A$22,IF($B1808="PARCELADO ATÉ 12X",$D1808-($D1808*TAXAS!$F$22))/12,IF($A1808=TAXAS!$A$23,IF($B1808="PARCELADO ATÉ 12X",$D1808-($D1808*TAXAS!$F$23))/12,IF($A1808=TAXAS!$A$24,IF($B1808="PARCELADO ATÉ 12X",$D1808-($D1808*TAXAS!$F$24))/12,IF($A1808=TAXAS!$A$25,IF($B1808="PARCELADO ATÉ 12X",$D1808-($D1808*TAXAS!$F$25))/12,IF($A1808=TAXAS!$A$26,IF($B1808="PARCELADO ATÉ 12X",$D1808-($D1808*TAXAS!$F$26))/12,IF($A1808=TAXAS!$A$27,IF($B1808="PARCELADO ATÉ 12X",$D1808-($D1808*TAXAS!$F$27))/12))))))))))))))))))))))))/1</f>
        <v>0</v>
      </c>
      <c r="J1808" s="8">
        <f t="shared" si="0"/>
        <v>0</v>
      </c>
      <c r="K1808" s="10" t="b">
        <f>IF($B1808="PARCELADO ATÉ 3X",($D1808-($D1808*TAXAS!$D$4))-$J1808)</f>
        <v>0</v>
      </c>
      <c r="L1808" s="10" t="b">
        <f>IF($B1808="PARCELADO ATÉ 6X",($D1808-($D1808*TAXAS!$E$4))-$J1808)</f>
        <v>0</v>
      </c>
      <c r="M1808" s="10" t="b">
        <f>IF($B1808="PARCELADO ATÉ 12X",($D1808-($D1808*TAXAS!$F$4))-$J1808)</f>
        <v>0</v>
      </c>
      <c r="N1808" s="8">
        <f t="shared" si="1"/>
        <v>0</v>
      </c>
      <c r="O1808" s="10">
        <f t="shared" si="2"/>
        <v>0</v>
      </c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</row>
    <row r="1809" spans="1:31" ht="15.75" customHeight="1" x14ac:dyDescent="0.2">
      <c r="A1809" s="3"/>
      <c r="B1809" s="5"/>
      <c r="C1809" s="6"/>
      <c r="D1809" s="42"/>
      <c r="E1809" s="8">
        <f>IF($A1809="VISA",IF($B1809="DÉBITO",$D1809-($D1809*TAXAS!$B$4)),IF($A1809="MASTER",IF($B1809="DÉBITO",$D1809-($D1809*TAXAS!$B$5)),IF($A1809="ELO", IF($B1809="DÉBITO",$D1809-($D1809*TAXAS!$B$6)),IF($A1809="HIPERCARD",IF($B1809="DÉBITO",$D1809-($D1809*TAXAS!$B$7)),IF($A1809="DINERS",IF($B1809="DÉBITO",$D1809-($D1809*TAXAS!$B$8)),IF($A1809="AMERICA EXPRESS",IF($B1809="DÉBITO",$D1809-($D1809*TAXAS!$B$9)),IF($A1809=TAXAS!$A$10,IF($B1809="DÉBITO",$D1809-($D1809*TAXAS!$B$10)), IF($A1809=TAXAS!$A$11,IF($B1809="DÉBITO",$D1809-($D1809*TAXAS!$B$11)), IF($A1809=TAXAS!$A$12,IF($B1809="DÉBITO",$D1809-($D1809*TAXAS!$B$12)), IF($A1809=TAXAS!$A$13,IF($B1809="DÉBITO",$D1809-($D1809*TAXAS!$B$13)), IF($A1809=TAXAS!$A$14,IF($B1809="DÉBITO",$D1809-($D1809*TAXAS!$B$14)), IF($A1809=TAXAS!$A$15,IF($B1809="DÉBITO",$D1809-($D1809*TAXAS!$B$15)), IF($A1809=TAXAS!$A$16,IF($B1809="DÉBITO",$D1809-($D1809*TAXAS!$B$16)), IF($A1809=TAXAS!$A$17,IF($B1809="DÉBITO",$D1809-($D1809*TAXAS!$B$17)), IF($A1809=TAXAS!$A$18,IF($B1809="DÉBITO",$D1809-($D1809*TAXAS!$B$18)), IF($A1809=TAXAS!$A$19,IF($B1809="DÉBITO",$D1809-($D1809*TAXAS!$B$19)), IF($A1809=TAXAS!$A$20,IF($B1809="DÉBITO",$D1809-($D1809*TAXAS!$B$20)), IF($A1809=TAXAS!$A$21,IF($B1809="DÉBITO",$D1809-($D1809*TAXAS!$B$21)), IF($A1809=TAXAS!$A$22,IF($B1809="DÉBITO",$D1809-($D1809*TAXAS!$B$22)), IF($A1809=TAXAS!$A$23,IF($B1809="DÉBITO",$D1809-($D1809*TAXAS!$B$23)), IF($A1809=TAXAS!$A$24,IF($B1809="DÉBITO",$D1809-($D1809*TAXAS!$B$24)), IF($A1809=TAXAS!$A$25,IF($B1809="DÉBITO",$D1809-($D1809*TAXAS!$B$25)), IF($A1809=TAXAS!$A$26,IF($B1809="DÉBITO",$D1809-($D1809*TAXAS!$B$26)), IF($A1809=TAXAS!$A$27,IF($B1809="DÉBITO",$D1809-($D1809*TAXAS!$B$27))))))))))))))))))))))))))/1</f>
        <v>0</v>
      </c>
      <c r="F1809" s="8">
        <f>IF($A1809="VISA",IF($B1809="CRÉDITO",$D1809-($D1809*TAXAS!$C$4)),IF($A1809="MASTER",IF($B1809="CRÉDITO",$D1809-($D1809*TAXAS!$C$5)),IF($A1809="ELO", IF($B1809="CRÉDITO",$D1809-($D1809*TAXAS!$C$6)),IF($A1809="HIPERCARD",IF($B1809="CRÉDITO",$D1809-($D1809*TAXAS!$C$7)),IF($A1809="DINERS",IF($B1809="CRÉDITO",$D1809-($D1809*TAXAS!$C$8)),IF($A1809="AMERICA EXPRESS",IF($B1809="CRÉDITO",$D1809-($D1809*TAXAS!$C$9)),IF($A1809=TAXAS!$A$10,IF($B1809="CRÉDITO",$D1809-($D1809*TAXAS!$C$10)), IF($A1809=TAXAS!$A$11,IF($B1809="CRÉDITO",$D1809-($D1809*TAXAS!$C$11)), IF($A1809=TAXAS!$A$12,IF($B1809="CRÉDITO",$D1809-($D1809*TAXAS!$C$12)), IF($A1809=TAXAS!$A$13,IF($B1809="CRÉDITO",$D1809-($D1809*TAXAS!$C$13)), IF($A1809=TAXAS!$A$14,IF($B1809="CRÉDITO",$D1809-($D1809*TAXAS!$C$14)), IF($A1809=TAXAS!$A$15,IF($B1809="CRÉDITO",$D1809-($D1809*TAXAS!$C$15)), IF($A1809=TAXAS!$A$16,IF($B1809="CRÉDITO",$D1809-($D1809*TAXAS!$C$16)), IF($A1809=TAXAS!$A$17,IF($B1809="CRÉDITO",$D1809-($D1809*TAXAS!$C$17)), IF($A1809=TAXAS!$A$18,IF($B1809="CRÉDITO",$D1809-($D1809*TAXAS!$C$18)), IF($A1809=TAXAS!$A$19,IF($B1809="CRÉDITO",$D1809-($D1809*TAXAS!$C$19)), IF($A1809=TAXAS!$A$20,IF($B1809="CRÉDITO",$D1809-($D1809*TAXAS!$C$20)), IF($A1809=TAXAS!$A$21,IF($B1809="CRÉDITO",$D1809-($D1809*TAXAS!$C$21)), IF($A1809=TAXAS!$A$22,IF($B1809="CRÉDITO",$D1809-($D1809*TAXAS!$C$22)), IF($A1809=TAXAS!$A$23,IF($B1809="CRÉDITO",$D1809-($D1809*TAXAS!$C$23)), IF($A1809=TAXAS!$A$24,IF($B1809="CRÉDITO",$D1809-($D1809*TAXAS!$C$24)), IF($A1809=TAXAS!$A$25,IF($B1809="CRÉDITO",$D1809-($D1809*TAXAS!$C$25)), IF($A1809=TAXAS!$A$26,IF($B1809="CRÉDITO",$D1809-($D1809*TAXAS!$C$26)), IF($A1809=TAXAS!$A$27,IF($B1809="CRÉDITO",$D1809-($D1809*TAXAS!$C$27))))))))))))))))))))))))))/1</f>
        <v>0</v>
      </c>
      <c r="G1809" s="9">
        <f>IF($A1809="VISA",IF($B1809="PARCELADO ATÉ 3X",$D1809-(D1809*TAXAS!$D$4))/3,IF($A1809="MASTER",IF($B1809="PARCELADO ATÉ 3X",$D1809-(D1809*TAXAS!$D$5))/3,IF($A1809="ELO",IF($B1809="PARCELADO ATÉ 3X",$D1809-(D1809*TAXAS!$D$6))/3,IF($A1809="HIPERCARD",IF($B1809="PARCELADO ATÉ 3X",$D1809-(D1809*TAXAS!$D$7))/3,IF($A1809="DINERS",IF($B1809="PARCELADO ATÉ 3X",$D1809-(D1809*TAXAS!$D$8))/3,IF($A1809="AMERICA EXPRESS",IF($B1809="PARCELADO ATÉ 3X",$D1809-(D1809*TAXAS!$D$9))/3,IF($A1809=TAXAS!$A$10,IF($B1809="PARCELADO ATÉ 3X",$D1809-($D1809*TAXAS!$D$10))/3,IF($A1809=TAXAS!$A$11,IF($B1809="PARCELADO ATÉ 3X",$D1809-($D1809*TAXAS!$D$11))/3,IF($A1809=TAXAS!$A$12,IF($B1809="PARCELADO ATÉ 3X",$D1809-($D1809*TAXAS!$D$12))/3,IF($A1809=TAXAS!$A$13,IF($B1809="PARCELADO ATÉ 3X",$D1809-($D1809*TAXAS!$D$13))/3,IF($A1809=TAXAS!$A$14,IF($B1809="PARCELADO ATÉ 3X",$D1809-($D1809*TAXAS!$D$14))/3,IF($A1809=TAXAS!$A$15,IF($B1809="PARCELADO ATÉ 3X",$D1809-($D1809*TAXAS!$D$15))/3,IF($A1809=TAXAS!$A$16,IF($B1809="PARCELADO ATÉ 3X",$D1809-($D1809*TAXAS!$D$16))/3,IF($A1809=TAXAS!$A$17,IF($B1809="PARCELADO ATÉ 3X",$D1809-($D1809*TAXAS!$D$17))/3,IF($A1809=TAXAS!$A$18,IF($B1809="PARCELADO ATÉ 3X",$D1809-($D1809*TAXAS!$D$18))/3,IF($A1809=TAXAS!$A$19,IF($B1809="PARCELADO ATÉ 3X",$D1809-($D1809*TAXAS!$D$19))/3,IF($A1809=TAXAS!$A$20,IF($B1809="PARCELADO ATÉ 3X",$D1809-($D1809*TAXAS!$D$20))/3,IF($A1809=TAXAS!$A$21,IF($B1809="PARCELADO ATÉ 3X",$D1809-($D1809*TAXAS!$D$21))/3,IF($A1809=TAXAS!$A$22,IF($B1809="PARCELADO ATÉ 3X",$D1809-($D1809*TAXAS!$D$22))/3,IF($A1809=TAXAS!$A$23,IF($B1809="PARCELADO ATÉ 3X",$D1809-($D1809*TAXAS!$D$23))/3,IF($A1809=TAXAS!$A$24,IF($B1809="PARCELADO ATÉ 3X",$D1809-($D1809*TAXAS!$D$24))/3,IF($A1809=TAXAS!$A$25,IF($B1809="PARCELADO ATÉ 3X",$D1809-($D1809*TAXAS!$D$25))/3,IF($A1809=TAXAS!$A$26,IF($B1809="PARCELADO ATÉ 3X",$D1809-($D1809*TAXAS!$D$26))/3,IF($A1809=TAXAS!$A$27,IF($B1809="PARCELADO ATÉ 3X",$D1809-($D1809*TAXAS!$D$27))/3))))))))))))))))))))))))/1</f>
        <v>0</v>
      </c>
      <c r="H1809" s="9">
        <f>IF($A1809="VISA",IF($B1809="PARCELADO ATÉ 6X",$D1809-(D1809*TAXAS!$E$4))/6,IF($A1809="MASTER",IF($B1809="PARCELADO ATÉ 6X",$D1809-(D1809*TAXAS!$E$5))/6,IF($A1809="ELO",IF($B1809="PARCELADO ATÉ 6X",$D1809-(D1809*TAXAS!$E$6))/6,IF($A1809="HIPERCARD",IF($B1809="PARCELADO ATÉ 6X",$D1809-(D1809*TAXAS!$E$7))/6,IF($A1809="DINERS",IF($B1809="PARCELADO ATÉ 6X",$D1809-(D1809*TAXAS!$E$8))/6,IF($A1809="AMERICA EXPRESS",IF($B1809="PARCELADO ATÉ 6X",$D1809-(D1809*TAXAS!$E$9))/6,IF($A1809=TAXAS!$A$10,IF($B1809="PARCELADO ATÉ 6X",$D1809-($D1809*TAXAS!$E$10))/6,IF($A1809=TAXAS!$A$11,IF($B1809="PARCELADO ATÉ 6X",$D1809-($D1809*TAXAS!$E$11))/6,IF($A1809=TAXAS!$A$12,IF($B1809="PARCELADO ATÉ 6X",$D1809-($D1809*TAXAS!$E$12))/6,IF($A1809=TAXAS!$A$13,IF($B1809="PARCELADO ATÉ 6X",$D1809-($D1809*TAXAS!$E$13))/6,IF($A1809=TAXAS!$A$14,IF($B1809="PARCELADO ATÉ 6X",$D1809-($D1809*TAXAS!$E$14))/6,IF($A1809=TAXAS!$A$15,IF($B1809="PARCELADO ATÉ 6X",$D1809-($D1809*TAXAS!$E$15))/6,IF($A1809=TAXAS!$A$16,IF($B1809="PARCELADO ATÉ 6X",$D1809-($D1809*TAXAS!$E$16))/6,IF($A1809=TAXAS!$A$17,IF($B1809="PARCELADO ATÉ 6X",$D1809-($D1809*TAXAS!$E$17))/6,IF($A1809=TAXAS!$A$18,IF($B1809="PARCELADO ATÉ 6X",$D1809-($D1809*TAXAS!$E$18))/6,IF($A1809=TAXAS!$A$19,IF($B1809="PARCELADO ATÉ 6X",$D1809-($D1809*TAXAS!$E$19))/6,IF($A1809=TAXAS!$A$20,IF($B1809="PARCELADO ATÉ 6X",$D1809-($D1809*TAXAS!$E$20))/6,IF($A1809=TAXAS!$A$21,IF($B1809="PARCELADO ATÉ 6X",$D1809-($D1809*TAXAS!$E$21))/6,IF($A1809=TAXAS!$A$22,IF($B1809="PARCELADO ATÉ 6X",$D1809-($D1809*TAXAS!$E$22))/6,IF($A1809=TAXAS!$A$23,IF($B1809="PARCELADO ATÉ 6X",$D1809-($D1809*TAXAS!$E$23))/6,IF($A1809=TAXAS!$A$24,IF($B1809="PARCELADO ATÉ 6X",$D1809-($D1809*TAXAS!$E$24))/6,IF($A1809=TAXAS!$A$25,IF($B1809="PARCELADO ATÉ 6X",$D1809-($D1809*TAXAS!$E$25))/6,IF($A1809=TAXAS!$A$26,IF($B1809="PARCELADO ATÉ 6X",$D1809-($D1809*TAXAS!$E$26))/6,IF($A1809=TAXAS!$A$27,IF($B1809="PARCELADO ATÉ 6X",$D1809-($D1809*TAXAS!$E$27))/6))))))))))))))))))))))))/1</f>
        <v>0</v>
      </c>
      <c r="I1809" s="9">
        <f>IF($A1809="VISA",IF($B1809="PARCELADO ATÉ 12X",$D1809-(D1809*TAXAS!$F$4))/12,IF($A1809="MASTER",IF($B1809="PARCELADO ATÉ 12X",$D1809-(D1809*TAXAS!$F$5))/12,IF($A1809="ELO",IF($B1809="PARCELADO ATÉ 12X",$D1809-(D1809*TAXAS!$F$6))/12,IF($A1809="HIPERCARD",IF($B1809="PARCELADO ATÉ 12X",$D1809-(D1809*TAXAS!$F$7))/12,IF($A1809="DINERS",IF($B1809="PARCELADO ATÉ 12X",$D1809-(D1809*TAXAS!$F$8))/12,IF($A1809="AMERICA EXPRESS",IF($B1809="PARCELADO ATÉ 12X",$D1809-(D1809*TAXAS!$F$9))/12,IF($A1809=TAXAS!$A$10,IF($B1809="PARCELADO ATÉ 12X",$D1809-($D1809*TAXAS!$F$10))/12,IF($A1809=TAXAS!$A$11,IF($B1809="PARCELADO ATÉ 12X",$D1809-($D1809*TAXAS!$F$11))/12,IF($A1809=TAXAS!$A$12,IF($B1809="PARCELADO ATÉ 12X",$D1809-($D1809*TAXAS!$F$12))/12,IF($A1809=TAXAS!$A$13,IF($B1809="PARCELADO ATÉ 12X",$D1809-($D1809*TAXAS!$F$13))/12,IF($A1809=TAXAS!$A$14,IF($B1809="PARCELADO ATÉ 12X",$D1809-($D1809*TAXAS!$F$14))/12,IF($A1809=TAXAS!$A$15,IF($B1809="PARCELADO ATÉ 12X",$D1809-($D1809*TAXAS!$F$15))/12,IF($A1809=TAXAS!$A$16,IF($B1809="PARCELADO ATÉ 12X",$D1809-($D1809*TAXAS!$F$16))/12,IF($A1809=TAXAS!$A$17,IF($B1809="PARCELADO ATÉ 12X",$D1809-($D1809*TAXAS!$F$17))/12,IF($A1809=TAXAS!$A$18,IF($B1809="PARCELADO ATÉ 12X",$D1809-($D1809*TAXAS!$F$18))/12,IF($A1809=TAXAS!$A$19,IF($B1809="PARCELADO ATÉ 12X",$D1809-($D1809*TAXAS!$F$19))/12,IF($A1809=TAXAS!$A$20,IF($B1809="PARCELADO ATÉ 12X",$D1809-($D1809*TAXAS!$F$20))/12,IF($A1809=TAXAS!$A$21,IF($B1809="PARCELADO ATÉ 12X",$D1809-($D1809*TAXAS!$F$21))/12,IF($A1809=TAXAS!$A$22,IF($B1809="PARCELADO ATÉ 12X",$D1809-($D1809*TAXAS!$F$22))/12,IF($A1809=TAXAS!$A$23,IF($B1809="PARCELADO ATÉ 12X",$D1809-($D1809*TAXAS!$F$23))/12,IF($A1809=TAXAS!$A$24,IF($B1809="PARCELADO ATÉ 12X",$D1809-($D1809*TAXAS!$F$24))/12,IF($A1809=TAXAS!$A$25,IF($B1809="PARCELADO ATÉ 12X",$D1809-($D1809*TAXAS!$F$25))/12,IF($A1809=TAXAS!$A$26,IF($B1809="PARCELADO ATÉ 12X",$D1809-($D1809*TAXAS!$F$26))/12,IF($A1809=TAXAS!$A$27,IF($B1809="PARCELADO ATÉ 12X",$D1809-($D1809*TAXAS!$F$27))/12))))))))))))))))))))))))/1</f>
        <v>0</v>
      </c>
      <c r="J1809" s="8">
        <f t="shared" si="0"/>
        <v>0</v>
      </c>
      <c r="K1809" s="10" t="b">
        <f>IF($B1809="PARCELADO ATÉ 3X",($D1809-($D1809*TAXAS!$D$4))-$J1809)</f>
        <v>0</v>
      </c>
      <c r="L1809" s="10" t="b">
        <f>IF($B1809="PARCELADO ATÉ 6X",($D1809-($D1809*TAXAS!$E$4))-$J1809)</f>
        <v>0</v>
      </c>
      <c r="M1809" s="10" t="b">
        <f>IF($B1809="PARCELADO ATÉ 12X",($D1809-($D1809*TAXAS!$F$4))-$J1809)</f>
        <v>0</v>
      </c>
      <c r="N1809" s="8">
        <f t="shared" si="1"/>
        <v>0</v>
      </c>
      <c r="O1809" s="10">
        <f t="shared" si="2"/>
        <v>0</v>
      </c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</row>
    <row r="1810" spans="1:31" ht="15.75" customHeight="1" x14ac:dyDescent="0.2">
      <c r="A1810" s="3"/>
      <c r="B1810" s="5"/>
      <c r="C1810" s="6"/>
      <c r="D1810" s="42"/>
      <c r="E1810" s="8">
        <f>IF($A1810="VISA",IF($B1810="DÉBITO",$D1810-($D1810*TAXAS!$B$4)),IF($A1810="MASTER",IF($B1810="DÉBITO",$D1810-($D1810*TAXAS!$B$5)),IF($A1810="ELO", IF($B1810="DÉBITO",$D1810-($D1810*TAXAS!$B$6)),IF($A1810="HIPERCARD",IF($B1810="DÉBITO",$D1810-($D1810*TAXAS!$B$7)),IF($A1810="DINERS",IF($B1810="DÉBITO",$D1810-($D1810*TAXAS!$B$8)),IF($A1810="AMERICA EXPRESS",IF($B1810="DÉBITO",$D1810-($D1810*TAXAS!$B$9)),IF($A1810=TAXAS!$A$10,IF($B1810="DÉBITO",$D1810-($D1810*TAXAS!$B$10)), IF($A1810=TAXAS!$A$11,IF($B1810="DÉBITO",$D1810-($D1810*TAXAS!$B$11)), IF($A1810=TAXAS!$A$12,IF($B1810="DÉBITO",$D1810-($D1810*TAXAS!$B$12)), IF($A1810=TAXAS!$A$13,IF($B1810="DÉBITO",$D1810-($D1810*TAXAS!$B$13)), IF($A1810=TAXAS!$A$14,IF($B1810="DÉBITO",$D1810-($D1810*TAXAS!$B$14)), IF($A1810=TAXAS!$A$15,IF($B1810="DÉBITO",$D1810-($D1810*TAXAS!$B$15)), IF($A1810=TAXAS!$A$16,IF($B1810="DÉBITO",$D1810-($D1810*TAXAS!$B$16)), IF($A1810=TAXAS!$A$17,IF($B1810="DÉBITO",$D1810-($D1810*TAXAS!$B$17)), IF($A1810=TAXAS!$A$18,IF($B1810="DÉBITO",$D1810-($D1810*TAXAS!$B$18)), IF($A1810=TAXAS!$A$19,IF($B1810="DÉBITO",$D1810-($D1810*TAXAS!$B$19)), IF($A1810=TAXAS!$A$20,IF($B1810="DÉBITO",$D1810-($D1810*TAXAS!$B$20)), IF($A1810=TAXAS!$A$21,IF($B1810="DÉBITO",$D1810-($D1810*TAXAS!$B$21)), IF($A1810=TAXAS!$A$22,IF($B1810="DÉBITO",$D1810-($D1810*TAXAS!$B$22)), IF($A1810=TAXAS!$A$23,IF($B1810="DÉBITO",$D1810-($D1810*TAXAS!$B$23)), IF($A1810=TAXAS!$A$24,IF($B1810="DÉBITO",$D1810-($D1810*TAXAS!$B$24)), IF($A1810=TAXAS!$A$25,IF($B1810="DÉBITO",$D1810-($D1810*TAXAS!$B$25)), IF($A1810=TAXAS!$A$26,IF($B1810="DÉBITO",$D1810-($D1810*TAXAS!$B$26)), IF($A1810=TAXAS!$A$27,IF($B1810="DÉBITO",$D1810-($D1810*TAXAS!$B$27))))))))))))))))))))))))))/1</f>
        <v>0</v>
      </c>
      <c r="F1810" s="8">
        <f>IF($A1810="VISA",IF($B1810="CRÉDITO",$D1810-($D1810*TAXAS!$C$4)),IF($A1810="MASTER",IF($B1810="CRÉDITO",$D1810-($D1810*TAXAS!$C$5)),IF($A1810="ELO", IF($B1810="CRÉDITO",$D1810-($D1810*TAXAS!$C$6)),IF($A1810="HIPERCARD",IF($B1810="CRÉDITO",$D1810-($D1810*TAXAS!$C$7)),IF($A1810="DINERS",IF($B1810="CRÉDITO",$D1810-($D1810*TAXAS!$C$8)),IF($A1810="AMERICA EXPRESS",IF($B1810="CRÉDITO",$D1810-($D1810*TAXAS!$C$9)),IF($A1810=TAXAS!$A$10,IF($B1810="CRÉDITO",$D1810-($D1810*TAXAS!$C$10)), IF($A1810=TAXAS!$A$11,IF($B1810="CRÉDITO",$D1810-($D1810*TAXAS!$C$11)), IF($A1810=TAXAS!$A$12,IF($B1810="CRÉDITO",$D1810-($D1810*TAXAS!$C$12)), IF($A1810=TAXAS!$A$13,IF($B1810="CRÉDITO",$D1810-($D1810*TAXAS!$C$13)), IF($A1810=TAXAS!$A$14,IF($B1810="CRÉDITO",$D1810-($D1810*TAXAS!$C$14)), IF($A1810=TAXAS!$A$15,IF($B1810="CRÉDITO",$D1810-($D1810*TAXAS!$C$15)), IF($A1810=TAXAS!$A$16,IF($B1810="CRÉDITO",$D1810-($D1810*TAXAS!$C$16)), IF($A1810=TAXAS!$A$17,IF($B1810="CRÉDITO",$D1810-($D1810*TAXAS!$C$17)), IF($A1810=TAXAS!$A$18,IF($B1810="CRÉDITO",$D1810-($D1810*TAXAS!$C$18)), IF($A1810=TAXAS!$A$19,IF($B1810="CRÉDITO",$D1810-($D1810*TAXAS!$C$19)), IF($A1810=TAXAS!$A$20,IF($B1810="CRÉDITO",$D1810-($D1810*TAXAS!$C$20)), IF($A1810=TAXAS!$A$21,IF($B1810="CRÉDITO",$D1810-($D1810*TAXAS!$C$21)), IF($A1810=TAXAS!$A$22,IF($B1810="CRÉDITO",$D1810-($D1810*TAXAS!$C$22)), IF($A1810=TAXAS!$A$23,IF($B1810="CRÉDITO",$D1810-($D1810*TAXAS!$C$23)), IF($A1810=TAXAS!$A$24,IF($B1810="CRÉDITO",$D1810-($D1810*TAXAS!$C$24)), IF($A1810=TAXAS!$A$25,IF($B1810="CRÉDITO",$D1810-($D1810*TAXAS!$C$25)), IF($A1810=TAXAS!$A$26,IF($B1810="CRÉDITO",$D1810-($D1810*TAXAS!$C$26)), IF($A1810=TAXAS!$A$27,IF($B1810="CRÉDITO",$D1810-($D1810*TAXAS!$C$27))))))))))))))))))))))))))/1</f>
        <v>0</v>
      </c>
      <c r="G1810" s="9">
        <f>IF($A1810="VISA",IF($B1810="PARCELADO ATÉ 3X",$D1810-(D1810*TAXAS!$D$4))/3,IF($A1810="MASTER",IF($B1810="PARCELADO ATÉ 3X",$D1810-(D1810*TAXAS!$D$5))/3,IF($A1810="ELO",IF($B1810="PARCELADO ATÉ 3X",$D1810-(D1810*TAXAS!$D$6))/3,IF($A1810="HIPERCARD",IF($B1810="PARCELADO ATÉ 3X",$D1810-(D1810*TAXAS!$D$7))/3,IF($A1810="DINERS",IF($B1810="PARCELADO ATÉ 3X",$D1810-(D1810*TAXAS!$D$8))/3,IF($A1810="AMERICA EXPRESS",IF($B1810="PARCELADO ATÉ 3X",$D1810-(D1810*TAXAS!$D$9))/3,IF($A1810=TAXAS!$A$10,IF($B1810="PARCELADO ATÉ 3X",$D1810-($D1810*TAXAS!$D$10))/3,IF($A1810=TAXAS!$A$11,IF($B1810="PARCELADO ATÉ 3X",$D1810-($D1810*TAXAS!$D$11))/3,IF($A1810=TAXAS!$A$12,IF($B1810="PARCELADO ATÉ 3X",$D1810-($D1810*TAXAS!$D$12))/3,IF($A1810=TAXAS!$A$13,IF($B1810="PARCELADO ATÉ 3X",$D1810-($D1810*TAXAS!$D$13))/3,IF($A1810=TAXAS!$A$14,IF($B1810="PARCELADO ATÉ 3X",$D1810-($D1810*TAXAS!$D$14))/3,IF($A1810=TAXAS!$A$15,IF($B1810="PARCELADO ATÉ 3X",$D1810-($D1810*TAXAS!$D$15))/3,IF($A1810=TAXAS!$A$16,IF($B1810="PARCELADO ATÉ 3X",$D1810-($D1810*TAXAS!$D$16))/3,IF($A1810=TAXAS!$A$17,IF($B1810="PARCELADO ATÉ 3X",$D1810-($D1810*TAXAS!$D$17))/3,IF($A1810=TAXAS!$A$18,IF($B1810="PARCELADO ATÉ 3X",$D1810-($D1810*TAXAS!$D$18))/3,IF($A1810=TAXAS!$A$19,IF($B1810="PARCELADO ATÉ 3X",$D1810-($D1810*TAXAS!$D$19))/3,IF($A1810=TAXAS!$A$20,IF($B1810="PARCELADO ATÉ 3X",$D1810-($D1810*TAXAS!$D$20))/3,IF($A1810=TAXAS!$A$21,IF($B1810="PARCELADO ATÉ 3X",$D1810-($D1810*TAXAS!$D$21))/3,IF($A1810=TAXAS!$A$22,IF($B1810="PARCELADO ATÉ 3X",$D1810-($D1810*TAXAS!$D$22))/3,IF($A1810=TAXAS!$A$23,IF($B1810="PARCELADO ATÉ 3X",$D1810-($D1810*TAXAS!$D$23))/3,IF($A1810=TAXAS!$A$24,IF($B1810="PARCELADO ATÉ 3X",$D1810-($D1810*TAXAS!$D$24))/3,IF($A1810=TAXAS!$A$25,IF($B1810="PARCELADO ATÉ 3X",$D1810-($D1810*TAXAS!$D$25))/3,IF($A1810=TAXAS!$A$26,IF($B1810="PARCELADO ATÉ 3X",$D1810-($D1810*TAXAS!$D$26))/3,IF($A1810=TAXAS!$A$27,IF($B1810="PARCELADO ATÉ 3X",$D1810-($D1810*TAXAS!$D$27))/3))))))))))))))))))))))))/1</f>
        <v>0</v>
      </c>
      <c r="H1810" s="9">
        <f>IF($A1810="VISA",IF($B1810="PARCELADO ATÉ 6X",$D1810-(D1810*TAXAS!$E$4))/6,IF($A1810="MASTER",IF($B1810="PARCELADO ATÉ 6X",$D1810-(D1810*TAXAS!$E$5))/6,IF($A1810="ELO",IF($B1810="PARCELADO ATÉ 6X",$D1810-(D1810*TAXAS!$E$6))/6,IF($A1810="HIPERCARD",IF($B1810="PARCELADO ATÉ 6X",$D1810-(D1810*TAXAS!$E$7))/6,IF($A1810="DINERS",IF($B1810="PARCELADO ATÉ 6X",$D1810-(D1810*TAXAS!$E$8))/6,IF($A1810="AMERICA EXPRESS",IF($B1810="PARCELADO ATÉ 6X",$D1810-(D1810*TAXAS!$E$9))/6,IF($A1810=TAXAS!$A$10,IF($B1810="PARCELADO ATÉ 6X",$D1810-($D1810*TAXAS!$E$10))/6,IF($A1810=TAXAS!$A$11,IF($B1810="PARCELADO ATÉ 6X",$D1810-($D1810*TAXAS!$E$11))/6,IF($A1810=TAXAS!$A$12,IF($B1810="PARCELADO ATÉ 6X",$D1810-($D1810*TAXAS!$E$12))/6,IF($A1810=TAXAS!$A$13,IF($B1810="PARCELADO ATÉ 6X",$D1810-($D1810*TAXAS!$E$13))/6,IF($A1810=TAXAS!$A$14,IF($B1810="PARCELADO ATÉ 6X",$D1810-($D1810*TAXAS!$E$14))/6,IF($A1810=TAXAS!$A$15,IF($B1810="PARCELADO ATÉ 6X",$D1810-($D1810*TAXAS!$E$15))/6,IF($A1810=TAXAS!$A$16,IF($B1810="PARCELADO ATÉ 6X",$D1810-($D1810*TAXAS!$E$16))/6,IF($A1810=TAXAS!$A$17,IF($B1810="PARCELADO ATÉ 6X",$D1810-($D1810*TAXAS!$E$17))/6,IF($A1810=TAXAS!$A$18,IF($B1810="PARCELADO ATÉ 6X",$D1810-($D1810*TAXAS!$E$18))/6,IF($A1810=TAXAS!$A$19,IF($B1810="PARCELADO ATÉ 6X",$D1810-($D1810*TAXAS!$E$19))/6,IF($A1810=TAXAS!$A$20,IF($B1810="PARCELADO ATÉ 6X",$D1810-($D1810*TAXAS!$E$20))/6,IF($A1810=TAXAS!$A$21,IF($B1810="PARCELADO ATÉ 6X",$D1810-($D1810*TAXAS!$E$21))/6,IF($A1810=TAXAS!$A$22,IF($B1810="PARCELADO ATÉ 6X",$D1810-($D1810*TAXAS!$E$22))/6,IF($A1810=TAXAS!$A$23,IF($B1810="PARCELADO ATÉ 6X",$D1810-($D1810*TAXAS!$E$23))/6,IF($A1810=TAXAS!$A$24,IF($B1810="PARCELADO ATÉ 6X",$D1810-($D1810*TAXAS!$E$24))/6,IF($A1810=TAXAS!$A$25,IF($B1810="PARCELADO ATÉ 6X",$D1810-($D1810*TAXAS!$E$25))/6,IF($A1810=TAXAS!$A$26,IF($B1810="PARCELADO ATÉ 6X",$D1810-($D1810*TAXAS!$E$26))/6,IF($A1810=TAXAS!$A$27,IF($B1810="PARCELADO ATÉ 6X",$D1810-($D1810*TAXAS!$E$27))/6))))))))))))))))))))))))/1</f>
        <v>0</v>
      </c>
      <c r="I1810" s="9">
        <f>IF($A1810="VISA",IF($B1810="PARCELADO ATÉ 12X",$D1810-(D1810*TAXAS!$F$4))/12,IF($A1810="MASTER",IF($B1810="PARCELADO ATÉ 12X",$D1810-(D1810*TAXAS!$F$5))/12,IF($A1810="ELO",IF($B1810="PARCELADO ATÉ 12X",$D1810-(D1810*TAXAS!$F$6))/12,IF($A1810="HIPERCARD",IF($B1810="PARCELADO ATÉ 12X",$D1810-(D1810*TAXAS!$F$7))/12,IF($A1810="DINERS",IF($B1810="PARCELADO ATÉ 12X",$D1810-(D1810*TAXAS!$F$8))/12,IF($A1810="AMERICA EXPRESS",IF($B1810="PARCELADO ATÉ 12X",$D1810-(D1810*TAXAS!$F$9))/12,IF($A1810=TAXAS!$A$10,IF($B1810="PARCELADO ATÉ 12X",$D1810-($D1810*TAXAS!$F$10))/12,IF($A1810=TAXAS!$A$11,IF($B1810="PARCELADO ATÉ 12X",$D1810-($D1810*TAXAS!$F$11))/12,IF($A1810=TAXAS!$A$12,IF($B1810="PARCELADO ATÉ 12X",$D1810-($D1810*TAXAS!$F$12))/12,IF($A1810=TAXAS!$A$13,IF($B1810="PARCELADO ATÉ 12X",$D1810-($D1810*TAXAS!$F$13))/12,IF($A1810=TAXAS!$A$14,IF($B1810="PARCELADO ATÉ 12X",$D1810-($D1810*TAXAS!$F$14))/12,IF($A1810=TAXAS!$A$15,IF($B1810="PARCELADO ATÉ 12X",$D1810-($D1810*TAXAS!$F$15))/12,IF($A1810=TAXAS!$A$16,IF($B1810="PARCELADO ATÉ 12X",$D1810-($D1810*TAXAS!$F$16))/12,IF($A1810=TAXAS!$A$17,IF($B1810="PARCELADO ATÉ 12X",$D1810-($D1810*TAXAS!$F$17))/12,IF($A1810=TAXAS!$A$18,IF($B1810="PARCELADO ATÉ 12X",$D1810-($D1810*TAXAS!$F$18))/12,IF($A1810=TAXAS!$A$19,IF($B1810="PARCELADO ATÉ 12X",$D1810-($D1810*TAXAS!$F$19))/12,IF($A1810=TAXAS!$A$20,IF($B1810="PARCELADO ATÉ 12X",$D1810-($D1810*TAXAS!$F$20))/12,IF($A1810=TAXAS!$A$21,IF($B1810="PARCELADO ATÉ 12X",$D1810-($D1810*TAXAS!$F$21))/12,IF($A1810=TAXAS!$A$22,IF($B1810="PARCELADO ATÉ 12X",$D1810-($D1810*TAXAS!$F$22))/12,IF($A1810=TAXAS!$A$23,IF($B1810="PARCELADO ATÉ 12X",$D1810-($D1810*TAXAS!$F$23))/12,IF($A1810=TAXAS!$A$24,IF($B1810="PARCELADO ATÉ 12X",$D1810-($D1810*TAXAS!$F$24))/12,IF($A1810=TAXAS!$A$25,IF($B1810="PARCELADO ATÉ 12X",$D1810-($D1810*TAXAS!$F$25))/12,IF($A1810=TAXAS!$A$26,IF($B1810="PARCELADO ATÉ 12X",$D1810-($D1810*TAXAS!$F$26))/12,IF($A1810=TAXAS!$A$27,IF($B1810="PARCELADO ATÉ 12X",$D1810-($D1810*TAXAS!$F$27))/12))))))))))))))))))))))))/1</f>
        <v>0</v>
      </c>
      <c r="J1810" s="8">
        <f t="shared" si="0"/>
        <v>0</v>
      </c>
      <c r="K1810" s="10" t="b">
        <f>IF($B1810="PARCELADO ATÉ 3X",($D1810-($D1810*TAXAS!$D$4))-$J1810)</f>
        <v>0</v>
      </c>
      <c r="L1810" s="10" t="b">
        <f>IF($B1810="PARCELADO ATÉ 6X",($D1810-($D1810*TAXAS!$E$4))-$J1810)</f>
        <v>0</v>
      </c>
      <c r="M1810" s="10" t="b">
        <f>IF($B1810="PARCELADO ATÉ 12X",($D1810-($D1810*TAXAS!$F$4))-$J1810)</f>
        <v>0</v>
      </c>
      <c r="N1810" s="8">
        <f t="shared" si="1"/>
        <v>0</v>
      </c>
      <c r="O1810" s="10">
        <f t="shared" si="2"/>
        <v>0</v>
      </c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</row>
    <row r="1811" spans="1:31" ht="15.75" customHeight="1" x14ac:dyDescent="0.2">
      <c r="A1811" s="3"/>
      <c r="B1811" s="5"/>
      <c r="C1811" s="6"/>
      <c r="D1811" s="42"/>
      <c r="E1811" s="8">
        <f>IF($A1811="VISA",IF($B1811="DÉBITO",$D1811-($D1811*TAXAS!$B$4)),IF($A1811="MASTER",IF($B1811="DÉBITO",$D1811-($D1811*TAXAS!$B$5)),IF($A1811="ELO", IF($B1811="DÉBITO",$D1811-($D1811*TAXAS!$B$6)),IF($A1811="HIPERCARD",IF($B1811="DÉBITO",$D1811-($D1811*TAXAS!$B$7)),IF($A1811="DINERS",IF($B1811="DÉBITO",$D1811-($D1811*TAXAS!$B$8)),IF($A1811="AMERICA EXPRESS",IF($B1811="DÉBITO",$D1811-($D1811*TAXAS!$B$9)),IF($A1811=TAXAS!$A$10,IF($B1811="DÉBITO",$D1811-($D1811*TAXAS!$B$10)), IF($A1811=TAXAS!$A$11,IF($B1811="DÉBITO",$D1811-($D1811*TAXAS!$B$11)), IF($A1811=TAXAS!$A$12,IF($B1811="DÉBITO",$D1811-($D1811*TAXAS!$B$12)), IF($A1811=TAXAS!$A$13,IF($B1811="DÉBITO",$D1811-($D1811*TAXAS!$B$13)), IF($A1811=TAXAS!$A$14,IF($B1811="DÉBITO",$D1811-($D1811*TAXAS!$B$14)), IF($A1811=TAXAS!$A$15,IF($B1811="DÉBITO",$D1811-($D1811*TAXAS!$B$15)), IF($A1811=TAXAS!$A$16,IF($B1811="DÉBITO",$D1811-($D1811*TAXAS!$B$16)), IF($A1811=TAXAS!$A$17,IF($B1811="DÉBITO",$D1811-($D1811*TAXAS!$B$17)), IF($A1811=TAXAS!$A$18,IF($B1811="DÉBITO",$D1811-($D1811*TAXAS!$B$18)), IF($A1811=TAXAS!$A$19,IF($B1811="DÉBITO",$D1811-($D1811*TAXAS!$B$19)), IF($A1811=TAXAS!$A$20,IF($B1811="DÉBITO",$D1811-($D1811*TAXAS!$B$20)), IF($A1811=TAXAS!$A$21,IF($B1811="DÉBITO",$D1811-($D1811*TAXAS!$B$21)), IF($A1811=TAXAS!$A$22,IF($B1811="DÉBITO",$D1811-($D1811*TAXAS!$B$22)), IF($A1811=TAXAS!$A$23,IF($B1811="DÉBITO",$D1811-($D1811*TAXAS!$B$23)), IF($A1811=TAXAS!$A$24,IF($B1811="DÉBITO",$D1811-($D1811*TAXAS!$B$24)), IF($A1811=TAXAS!$A$25,IF($B1811="DÉBITO",$D1811-($D1811*TAXAS!$B$25)), IF($A1811=TAXAS!$A$26,IF($B1811="DÉBITO",$D1811-($D1811*TAXAS!$B$26)), IF($A1811=TAXAS!$A$27,IF($B1811="DÉBITO",$D1811-($D1811*TAXAS!$B$27))))))))))))))))))))))))))/1</f>
        <v>0</v>
      </c>
      <c r="F1811" s="8">
        <f>IF($A1811="VISA",IF($B1811="CRÉDITO",$D1811-($D1811*TAXAS!$C$4)),IF($A1811="MASTER",IF($B1811="CRÉDITO",$D1811-($D1811*TAXAS!$C$5)),IF($A1811="ELO", IF($B1811="CRÉDITO",$D1811-($D1811*TAXAS!$C$6)),IF($A1811="HIPERCARD",IF($B1811="CRÉDITO",$D1811-($D1811*TAXAS!$C$7)),IF($A1811="DINERS",IF($B1811="CRÉDITO",$D1811-($D1811*TAXAS!$C$8)),IF($A1811="AMERICA EXPRESS",IF($B1811="CRÉDITO",$D1811-($D1811*TAXAS!$C$9)),IF($A1811=TAXAS!$A$10,IF($B1811="CRÉDITO",$D1811-($D1811*TAXAS!$C$10)), IF($A1811=TAXAS!$A$11,IF($B1811="CRÉDITO",$D1811-($D1811*TAXAS!$C$11)), IF($A1811=TAXAS!$A$12,IF($B1811="CRÉDITO",$D1811-($D1811*TAXAS!$C$12)), IF($A1811=TAXAS!$A$13,IF($B1811="CRÉDITO",$D1811-($D1811*TAXAS!$C$13)), IF($A1811=TAXAS!$A$14,IF($B1811="CRÉDITO",$D1811-($D1811*TAXAS!$C$14)), IF($A1811=TAXAS!$A$15,IF($B1811="CRÉDITO",$D1811-($D1811*TAXAS!$C$15)), IF($A1811=TAXAS!$A$16,IF($B1811="CRÉDITO",$D1811-($D1811*TAXAS!$C$16)), IF($A1811=TAXAS!$A$17,IF($B1811="CRÉDITO",$D1811-($D1811*TAXAS!$C$17)), IF($A1811=TAXAS!$A$18,IF($B1811="CRÉDITO",$D1811-($D1811*TAXAS!$C$18)), IF($A1811=TAXAS!$A$19,IF($B1811="CRÉDITO",$D1811-($D1811*TAXAS!$C$19)), IF($A1811=TAXAS!$A$20,IF($B1811="CRÉDITO",$D1811-($D1811*TAXAS!$C$20)), IF($A1811=TAXAS!$A$21,IF($B1811="CRÉDITO",$D1811-($D1811*TAXAS!$C$21)), IF($A1811=TAXAS!$A$22,IF($B1811="CRÉDITO",$D1811-($D1811*TAXAS!$C$22)), IF($A1811=TAXAS!$A$23,IF($B1811="CRÉDITO",$D1811-($D1811*TAXAS!$C$23)), IF($A1811=TAXAS!$A$24,IF($B1811="CRÉDITO",$D1811-($D1811*TAXAS!$C$24)), IF($A1811=TAXAS!$A$25,IF($B1811="CRÉDITO",$D1811-($D1811*TAXAS!$C$25)), IF($A1811=TAXAS!$A$26,IF($B1811="CRÉDITO",$D1811-($D1811*TAXAS!$C$26)), IF($A1811=TAXAS!$A$27,IF($B1811="CRÉDITO",$D1811-($D1811*TAXAS!$C$27))))))))))))))))))))))))))/1</f>
        <v>0</v>
      </c>
      <c r="G1811" s="9">
        <f>IF($A1811="VISA",IF($B1811="PARCELADO ATÉ 3X",$D1811-(D1811*TAXAS!$D$4))/3,IF($A1811="MASTER",IF($B1811="PARCELADO ATÉ 3X",$D1811-(D1811*TAXAS!$D$5))/3,IF($A1811="ELO",IF($B1811="PARCELADO ATÉ 3X",$D1811-(D1811*TAXAS!$D$6))/3,IF($A1811="HIPERCARD",IF($B1811="PARCELADO ATÉ 3X",$D1811-(D1811*TAXAS!$D$7))/3,IF($A1811="DINERS",IF($B1811="PARCELADO ATÉ 3X",$D1811-(D1811*TAXAS!$D$8))/3,IF($A1811="AMERICA EXPRESS",IF($B1811="PARCELADO ATÉ 3X",$D1811-(D1811*TAXAS!$D$9))/3,IF($A1811=TAXAS!$A$10,IF($B1811="PARCELADO ATÉ 3X",$D1811-($D1811*TAXAS!$D$10))/3,IF($A1811=TAXAS!$A$11,IF($B1811="PARCELADO ATÉ 3X",$D1811-($D1811*TAXAS!$D$11))/3,IF($A1811=TAXAS!$A$12,IF($B1811="PARCELADO ATÉ 3X",$D1811-($D1811*TAXAS!$D$12))/3,IF($A1811=TAXAS!$A$13,IF($B1811="PARCELADO ATÉ 3X",$D1811-($D1811*TAXAS!$D$13))/3,IF($A1811=TAXAS!$A$14,IF($B1811="PARCELADO ATÉ 3X",$D1811-($D1811*TAXAS!$D$14))/3,IF($A1811=TAXAS!$A$15,IF($B1811="PARCELADO ATÉ 3X",$D1811-($D1811*TAXAS!$D$15))/3,IF($A1811=TAXAS!$A$16,IF($B1811="PARCELADO ATÉ 3X",$D1811-($D1811*TAXAS!$D$16))/3,IF($A1811=TAXAS!$A$17,IF($B1811="PARCELADO ATÉ 3X",$D1811-($D1811*TAXAS!$D$17))/3,IF($A1811=TAXAS!$A$18,IF($B1811="PARCELADO ATÉ 3X",$D1811-($D1811*TAXAS!$D$18))/3,IF($A1811=TAXAS!$A$19,IF($B1811="PARCELADO ATÉ 3X",$D1811-($D1811*TAXAS!$D$19))/3,IF($A1811=TAXAS!$A$20,IF($B1811="PARCELADO ATÉ 3X",$D1811-($D1811*TAXAS!$D$20))/3,IF($A1811=TAXAS!$A$21,IF($B1811="PARCELADO ATÉ 3X",$D1811-($D1811*TAXAS!$D$21))/3,IF($A1811=TAXAS!$A$22,IF($B1811="PARCELADO ATÉ 3X",$D1811-($D1811*TAXAS!$D$22))/3,IF($A1811=TAXAS!$A$23,IF($B1811="PARCELADO ATÉ 3X",$D1811-($D1811*TAXAS!$D$23))/3,IF($A1811=TAXAS!$A$24,IF($B1811="PARCELADO ATÉ 3X",$D1811-($D1811*TAXAS!$D$24))/3,IF($A1811=TAXAS!$A$25,IF($B1811="PARCELADO ATÉ 3X",$D1811-($D1811*TAXAS!$D$25))/3,IF($A1811=TAXAS!$A$26,IF($B1811="PARCELADO ATÉ 3X",$D1811-($D1811*TAXAS!$D$26))/3,IF($A1811=TAXAS!$A$27,IF($B1811="PARCELADO ATÉ 3X",$D1811-($D1811*TAXAS!$D$27))/3))))))))))))))))))))))))/1</f>
        <v>0</v>
      </c>
      <c r="H1811" s="9">
        <f>IF($A1811="VISA",IF($B1811="PARCELADO ATÉ 6X",$D1811-(D1811*TAXAS!$E$4))/6,IF($A1811="MASTER",IF($B1811="PARCELADO ATÉ 6X",$D1811-(D1811*TAXAS!$E$5))/6,IF($A1811="ELO",IF($B1811="PARCELADO ATÉ 6X",$D1811-(D1811*TAXAS!$E$6))/6,IF($A1811="HIPERCARD",IF($B1811="PARCELADO ATÉ 6X",$D1811-(D1811*TAXAS!$E$7))/6,IF($A1811="DINERS",IF($B1811="PARCELADO ATÉ 6X",$D1811-(D1811*TAXAS!$E$8))/6,IF($A1811="AMERICA EXPRESS",IF($B1811="PARCELADO ATÉ 6X",$D1811-(D1811*TAXAS!$E$9))/6,IF($A1811=TAXAS!$A$10,IF($B1811="PARCELADO ATÉ 6X",$D1811-($D1811*TAXAS!$E$10))/6,IF($A1811=TAXAS!$A$11,IF($B1811="PARCELADO ATÉ 6X",$D1811-($D1811*TAXAS!$E$11))/6,IF($A1811=TAXAS!$A$12,IF($B1811="PARCELADO ATÉ 6X",$D1811-($D1811*TAXAS!$E$12))/6,IF($A1811=TAXAS!$A$13,IF($B1811="PARCELADO ATÉ 6X",$D1811-($D1811*TAXAS!$E$13))/6,IF($A1811=TAXAS!$A$14,IF($B1811="PARCELADO ATÉ 6X",$D1811-($D1811*TAXAS!$E$14))/6,IF($A1811=TAXAS!$A$15,IF($B1811="PARCELADO ATÉ 6X",$D1811-($D1811*TAXAS!$E$15))/6,IF($A1811=TAXAS!$A$16,IF($B1811="PARCELADO ATÉ 6X",$D1811-($D1811*TAXAS!$E$16))/6,IF($A1811=TAXAS!$A$17,IF($B1811="PARCELADO ATÉ 6X",$D1811-($D1811*TAXAS!$E$17))/6,IF($A1811=TAXAS!$A$18,IF($B1811="PARCELADO ATÉ 6X",$D1811-($D1811*TAXAS!$E$18))/6,IF($A1811=TAXAS!$A$19,IF($B1811="PARCELADO ATÉ 6X",$D1811-($D1811*TAXAS!$E$19))/6,IF($A1811=TAXAS!$A$20,IF($B1811="PARCELADO ATÉ 6X",$D1811-($D1811*TAXAS!$E$20))/6,IF($A1811=TAXAS!$A$21,IF($B1811="PARCELADO ATÉ 6X",$D1811-($D1811*TAXAS!$E$21))/6,IF($A1811=TAXAS!$A$22,IF($B1811="PARCELADO ATÉ 6X",$D1811-($D1811*TAXAS!$E$22))/6,IF($A1811=TAXAS!$A$23,IF($B1811="PARCELADO ATÉ 6X",$D1811-($D1811*TAXAS!$E$23))/6,IF($A1811=TAXAS!$A$24,IF($B1811="PARCELADO ATÉ 6X",$D1811-($D1811*TAXAS!$E$24))/6,IF($A1811=TAXAS!$A$25,IF($B1811="PARCELADO ATÉ 6X",$D1811-($D1811*TAXAS!$E$25))/6,IF($A1811=TAXAS!$A$26,IF($B1811="PARCELADO ATÉ 6X",$D1811-($D1811*TAXAS!$E$26))/6,IF($A1811=TAXAS!$A$27,IF($B1811="PARCELADO ATÉ 6X",$D1811-($D1811*TAXAS!$E$27))/6))))))))))))))))))))))))/1</f>
        <v>0</v>
      </c>
      <c r="I1811" s="9">
        <f>IF($A1811="VISA",IF($B1811="PARCELADO ATÉ 12X",$D1811-(D1811*TAXAS!$F$4))/12,IF($A1811="MASTER",IF($B1811="PARCELADO ATÉ 12X",$D1811-(D1811*TAXAS!$F$5))/12,IF($A1811="ELO",IF($B1811="PARCELADO ATÉ 12X",$D1811-(D1811*TAXAS!$F$6))/12,IF($A1811="HIPERCARD",IF($B1811="PARCELADO ATÉ 12X",$D1811-(D1811*TAXAS!$F$7))/12,IF($A1811="DINERS",IF($B1811="PARCELADO ATÉ 12X",$D1811-(D1811*TAXAS!$F$8))/12,IF($A1811="AMERICA EXPRESS",IF($B1811="PARCELADO ATÉ 12X",$D1811-(D1811*TAXAS!$F$9))/12,IF($A1811=TAXAS!$A$10,IF($B1811="PARCELADO ATÉ 12X",$D1811-($D1811*TAXAS!$F$10))/12,IF($A1811=TAXAS!$A$11,IF($B1811="PARCELADO ATÉ 12X",$D1811-($D1811*TAXAS!$F$11))/12,IF($A1811=TAXAS!$A$12,IF($B1811="PARCELADO ATÉ 12X",$D1811-($D1811*TAXAS!$F$12))/12,IF($A1811=TAXAS!$A$13,IF($B1811="PARCELADO ATÉ 12X",$D1811-($D1811*TAXAS!$F$13))/12,IF($A1811=TAXAS!$A$14,IF($B1811="PARCELADO ATÉ 12X",$D1811-($D1811*TAXAS!$F$14))/12,IF($A1811=TAXAS!$A$15,IF($B1811="PARCELADO ATÉ 12X",$D1811-($D1811*TAXAS!$F$15))/12,IF($A1811=TAXAS!$A$16,IF($B1811="PARCELADO ATÉ 12X",$D1811-($D1811*TAXAS!$F$16))/12,IF($A1811=TAXAS!$A$17,IF($B1811="PARCELADO ATÉ 12X",$D1811-($D1811*TAXAS!$F$17))/12,IF($A1811=TAXAS!$A$18,IF($B1811="PARCELADO ATÉ 12X",$D1811-($D1811*TAXAS!$F$18))/12,IF($A1811=TAXAS!$A$19,IF($B1811="PARCELADO ATÉ 12X",$D1811-($D1811*TAXAS!$F$19))/12,IF($A1811=TAXAS!$A$20,IF($B1811="PARCELADO ATÉ 12X",$D1811-($D1811*TAXAS!$F$20))/12,IF($A1811=TAXAS!$A$21,IF($B1811="PARCELADO ATÉ 12X",$D1811-($D1811*TAXAS!$F$21))/12,IF($A1811=TAXAS!$A$22,IF($B1811="PARCELADO ATÉ 12X",$D1811-($D1811*TAXAS!$F$22))/12,IF($A1811=TAXAS!$A$23,IF($B1811="PARCELADO ATÉ 12X",$D1811-($D1811*TAXAS!$F$23))/12,IF($A1811=TAXAS!$A$24,IF($B1811="PARCELADO ATÉ 12X",$D1811-($D1811*TAXAS!$F$24))/12,IF($A1811=TAXAS!$A$25,IF($B1811="PARCELADO ATÉ 12X",$D1811-($D1811*TAXAS!$F$25))/12,IF($A1811=TAXAS!$A$26,IF($B1811="PARCELADO ATÉ 12X",$D1811-($D1811*TAXAS!$F$26))/12,IF($A1811=TAXAS!$A$27,IF($B1811="PARCELADO ATÉ 12X",$D1811-($D1811*TAXAS!$F$27))/12))))))))))))))))))))))))/1</f>
        <v>0</v>
      </c>
      <c r="J1811" s="8">
        <f t="shared" si="0"/>
        <v>0</v>
      </c>
      <c r="K1811" s="10" t="b">
        <f>IF($B1811="PARCELADO ATÉ 3X",($D1811-($D1811*TAXAS!$D$4))-$J1811)</f>
        <v>0</v>
      </c>
      <c r="L1811" s="10" t="b">
        <f>IF($B1811="PARCELADO ATÉ 6X",($D1811-($D1811*TAXAS!$E$4))-$J1811)</f>
        <v>0</v>
      </c>
      <c r="M1811" s="10" t="b">
        <f>IF($B1811="PARCELADO ATÉ 12X",($D1811-($D1811*TAXAS!$F$4))-$J1811)</f>
        <v>0</v>
      </c>
      <c r="N1811" s="8">
        <f t="shared" si="1"/>
        <v>0</v>
      </c>
      <c r="O1811" s="10">
        <f t="shared" si="2"/>
        <v>0</v>
      </c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</row>
    <row r="1812" spans="1:31" ht="15.75" customHeight="1" x14ac:dyDescent="0.2">
      <c r="A1812" s="3"/>
      <c r="B1812" s="5"/>
      <c r="C1812" s="6"/>
      <c r="D1812" s="42"/>
      <c r="E1812" s="8">
        <f>IF($A1812="VISA",IF($B1812="DÉBITO",$D1812-($D1812*TAXAS!$B$4)),IF($A1812="MASTER",IF($B1812="DÉBITO",$D1812-($D1812*TAXAS!$B$5)),IF($A1812="ELO", IF($B1812="DÉBITO",$D1812-($D1812*TAXAS!$B$6)),IF($A1812="HIPERCARD",IF($B1812="DÉBITO",$D1812-($D1812*TAXAS!$B$7)),IF($A1812="DINERS",IF($B1812="DÉBITO",$D1812-($D1812*TAXAS!$B$8)),IF($A1812="AMERICA EXPRESS",IF($B1812="DÉBITO",$D1812-($D1812*TAXAS!$B$9)),IF($A1812=TAXAS!$A$10,IF($B1812="DÉBITO",$D1812-($D1812*TAXAS!$B$10)), IF($A1812=TAXAS!$A$11,IF($B1812="DÉBITO",$D1812-($D1812*TAXAS!$B$11)), IF($A1812=TAXAS!$A$12,IF($B1812="DÉBITO",$D1812-($D1812*TAXAS!$B$12)), IF($A1812=TAXAS!$A$13,IF($B1812="DÉBITO",$D1812-($D1812*TAXAS!$B$13)), IF($A1812=TAXAS!$A$14,IF($B1812="DÉBITO",$D1812-($D1812*TAXAS!$B$14)), IF($A1812=TAXAS!$A$15,IF($B1812="DÉBITO",$D1812-($D1812*TAXAS!$B$15)), IF($A1812=TAXAS!$A$16,IF($B1812="DÉBITO",$D1812-($D1812*TAXAS!$B$16)), IF($A1812=TAXAS!$A$17,IF($B1812="DÉBITO",$D1812-($D1812*TAXAS!$B$17)), IF($A1812=TAXAS!$A$18,IF($B1812="DÉBITO",$D1812-($D1812*TAXAS!$B$18)), IF($A1812=TAXAS!$A$19,IF($B1812="DÉBITO",$D1812-($D1812*TAXAS!$B$19)), IF($A1812=TAXAS!$A$20,IF($B1812="DÉBITO",$D1812-($D1812*TAXAS!$B$20)), IF($A1812=TAXAS!$A$21,IF($B1812="DÉBITO",$D1812-($D1812*TAXAS!$B$21)), IF($A1812=TAXAS!$A$22,IF($B1812="DÉBITO",$D1812-($D1812*TAXAS!$B$22)), IF($A1812=TAXAS!$A$23,IF($B1812="DÉBITO",$D1812-($D1812*TAXAS!$B$23)), IF($A1812=TAXAS!$A$24,IF($B1812="DÉBITO",$D1812-($D1812*TAXAS!$B$24)), IF($A1812=TAXAS!$A$25,IF($B1812="DÉBITO",$D1812-($D1812*TAXAS!$B$25)), IF($A1812=TAXAS!$A$26,IF($B1812="DÉBITO",$D1812-($D1812*TAXAS!$B$26)), IF($A1812=TAXAS!$A$27,IF($B1812="DÉBITO",$D1812-($D1812*TAXAS!$B$27))))))))))))))))))))))))))/1</f>
        <v>0</v>
      </c>
      <c r="F1812" s="8">
        <f>IF($A1812="VISA",IF($B1812="CRÉDITO",$D1812-($D1812*TAXAS!$C$4)),IF($A1812="MASTER",IF($B1812="CRÉDITO",$D1812-($D1812*TAXAS!$C$5)),IF($A1812="ELO", IF($B1812="CRÉDITO",$D1812-($D1812*TAXAS!$C$6)),IF($A1812="HIPERCARD",IF($B1812="CRÉDITO",$D1812-($D1812*TAXAS!$C$7)),IF($A1812="DINERS",IF($B1812="CRÉDITO",$D1812-($D1812*TAXAS!$C$8)),IF($A1812="AMERICA EXPRESS",IF($B1812="CRÉDITO",$D1812-($D1812*TAXAS!$C$9)),IF($A1812=TAXAS!$A$10,IF($B1812="CRÉDITO",$D1812-($D1812*TAXAS!$C$10)), IF($A1812=TAXAS!$A$11,IF($B1812="CRÉDITO",$D1812-($D1812*TAXAS!$C$11)), IF($A1812=TAXAS!$A$12,IF($B1812="CRÉDITO",$D1812-($D1812*TAXAS!$C$12)), IF($A1812=TAXAS!$A$13,IF($B1812="CRÉDITO",$D1812-($D1812*TAXAS!$C$13)), IF($A1812=TAXAS!$A$14,IF($B1812="CRÉDITO",$D1812-($D1812*TAXAS!$C$14)), IF($A1812=TAXAS!$A$15,IF($B1812="CRÉDITO",$D1812-($D1812*TAXAS!$C$15)), IF($A1812=TAXAS!$A$16,IF($B1812="CRÉDITO",$D1812-($D1812*TAXAS!$C$16)), IF($A1812=TAXAS!$A$17,IF($B1812="CRÉDITO",$D1812-($D1812*TAXAS!$C$17)), IF($A1812=TAXAS!$A$18,IF($B1812="CRÉDITO",$D1812-($D1812*TAXAS!$C$18)), IF($A1812=TAXAS!$A$19,IF($B1812="CRÉDITO",$D1812-($D1812*TAXAS!$C$19)), IF($A1812=TAXAS!$A$20,IF($B1812="CRÉDITO",$D1812-($D1812*TAXAS!$C$20)), IF($A1812=TAXAS!$A$21,IF($B1812="CRÉDITO",$D1812-($D1812*TAXAS!$C$21)), IF($A1812=TAXAS!$A$22,IF($B1812="CRÉDITO",$D1812-($D1812*TAXAS!$C$22)), IF($A1812=TAXAS!$A$23,IF($B1812="CRÉDITO",$D1812-($D1812*TAXAS!$C$23)), IF($A1812=TAXAS!$A$24,IF($B1812="CRÉDITO",$D1812-($D1812*TAXAS!$C$24)), IF($A1812=TAXAS!$A$25,IF($B1812="CRÉDITO",$D1812-($D1812*TAXAS!$C$25)), IF($A1812=TAXAS!$A$26,IF($B1812="CRÉDITO",$D1812-($D1812*TAXAS!$C$26)), IF($A1812=TAXAS!$A$27,IF($B1812="CRÉDITO",$D1812-($D1812*TAXAS!$C$27))))))))))))))))))))))))))/1</f>
        <v>0</v>
      </c>
      <c r="G1812" s="9">
        <f>IF($A1812="VISA",IF($B1812="PARCELADO ATÉ 3X",$D1812-(D1812*TAXAS!$D$4))/3,IF($A1812="MASTER",IF($B1812="PARCELADO ATÉ 3X",$D1812-(D1812*TAXAS!$D$5))/3,IF($A1812="ELO",IF($B1812="PARCELADO ATÉ 3X",$D1812-(D1812*TAXAS!$D$6))/3,IF($A1812="HIPERCARD",IF($B1812="PARCELADO ATÉ 3X",$D1812-(D1812*TAXAS!$D$7))/3,IF($A1812="DINERS",IF($B1812="PARCELADO ATÉ 3X",$D1812-(D1812*TAXAS!$D$8))/3,IF($A1812="AMERICA EXPRESS",IF($B1812="PARCELADO ATÉ 3X",$D1812-(D1812*TAXAS!$D$9))/3,IF($A1812=TAXAS!$A$10,IF($B1812="PARCELADO ATÉ 3X",$D1812-($D1812*TAXAS!$D$10))/3,IF($A1812=TAXAS!$A$11,IF($B1812="PARCELADO ATÉ 3X",$D1812-($D1812*TAXAS!$D$11))/3,IF($A1812=TAXAS!$A$12,IF($B1812="PARCELADO ATÉ 3X",$D1812-($D1812*TAXAS!$D$12))/3,IF($A1812=TAXAS!$A$13,IF($B1812="PARCELADO ATÉ 3X",$D1812-($D1812*TAXAS!$D$13))/3,IF($A1812=TAXAS!$A$14,IF($B1812="PARCELADO ATÉ 3X",$D1812-($D1812*TAXAS!$D$14))/3,IF($A1812=TAXAS!$A$15,IF($B1812="PARCELADO ATÉ 3X",$D1812-($D1812*TAXAS!$D$15))/3,IF($A1812=TAXAS!$A$16,IF($B1812="PARCELADO ATÉ 3X",$D1812-($D1812*TAXAS!$D$16))/3,IF($A1812=TAXAS!$A$17,IF($B1812="PARCELADO ATÉ 3X",$D1812-($D1812*TAXAS!$D$17))/3,IF($A1812=TAXAS!$A$18,IF($B1812="PARCELADO ATÉ 3X",$D1812-($D1812*TAXAS!$D$18))/3,IF($A1812=TAXAS!$A$19,IF($B1812="PARCELADO ATÉ 3X",$D1812-($D1812*TAXAS!$D$19))/3,IF($A1812=TAXAS!$A$20,IF($B1812="PARCELADO ATÉ 3X",$D1812-($D1812*TAXAS!$D$20))/3,IF($A1812=TAXAS!$A$21,IF($B1812="PARCELADO ATÉ 3X",$D1812-($D1812*TAXAS!$D$21))/3,IF($A1812=TAXAS!$A$22,IF($B1812="PARCELADO ATÉ 3X",$D1812-($D1812*TAXAS!$D$22))/3,IF($A1812=TAXAS!$A$23,IF($B1812="PARCELADO ATÉ 3X",$D1812-($D1812*TAXAS!$D$23))/3,IF($A1812=TAXAS!$A$24,IF($B1812="PARCELADO ATÉ 3X",$D1812-($D1812*TAXAS!$D$24))/3,IF($A1812=TAXAS!$A$25,IF($B1812="PARCELADO ATÉ 3X",$D1812-($D1812*TAXAS!$D$25))/3,IF($A1812=TAXAS!$A$26,IF($B1812="PARCELADO ATÉ 3X",$D1812-($D1812*TAXAS!$D$26))/3,IF($A1812=TAXAS!$A$27,IF($B1812="PARCELADO ATÉ 3X",$D1812-($D1812*TAXAS!$D$27))/3))))))))))))))))))))))))/1</f>
        <v>0</v>
      </c>
      <c r="H1812" s="9">
        <f>IF($A1812="VISA",IF($B1812="PARCELADO ATÉ 6X",$D1812-(D1812*TAXAS!$E$4))/6,IF($A1812="MASTER",IF($B1812="PARCELADO ATÉ 6X",$D1812-(D1812*TAXAS!$E$5))/6,IF($A1812="ELO",IF($B1812="PARCELADO ATÉ 6X",$D1812-(D1812*TAXAS!$E$6))/6,IF($A1812="HIPERCARD",IF($B1812="PARCELADO ATÉ 6X",$D1812-(D1812*TAXAS!$E$7))/6,IF($A1812="DINERS",IF($B1812="PARCELADO ATÉ 6X",$D1812-(D1812*TAXAS!$E$8))/6,IF($A1812="AMERICA EXPRESS",IF($B1812="PARCELADO ATÉ 6X",$D1812-(D1812*TAXAS!$E$9))/6,IF($A1812=TAXAS!$A$10,IF($B1812="PARCELADO ATÉ 6X",$D1812-($D1812*TAXAS!$E$10))/6,IF($A1812=TAXAS!$A$11,IF($B1812="PARCELADO ATÉ 6X",$D1812-($D1812*TAXAS!$E$11))/6,IF($A1812=TAXAS!$A$12,IF($B1812="PARCELADO ATÉ 6X",$D1812-($D1812*TAXAS!$E$12))/6,IF($A1812=TAXAS!$A$13,IF($B1812="PARCELADO ATÉ 6X",$D1812-($D1812*TAXAS!$E$13))/6,IF($A1812=TAXAS!$A$14,IF($B1812="PARCELADO ATÉ 6X",$D1812-($D1812*TAXAS!$E$14))/6,IF($A1812=TAXAS!$A$15,IF($B1812="PARCELADO ATÉ 6X",$D1812-($D1812*TAXAS!$E$15))/6,IF($A1812=TAXAS!$A$16,IF($B1812="PARCELADO ATÉ 6X",$D1812-($D1812*TAXAS!$E$16))/6,IF($A1812=TAXAS!$A$17,IF($B1812="PARCELADO ATÉ 6X",$D1812-($D1812*TAXAS!$E$17))/6,IF($A1812=TAXAS!$A$18,IF($B1812="PARCELADO ATÉ 6X",$D1812-($D1812*TAXAS!$E$18))/6,IF($A1812=TAXAS!$A$19,IF($B1812="PARCELADO ATÉ 6X",$D1812-($D1812*TAXAS!$E$19))/6,IF($A1812=TAXAS!$A$20,IF($B1812="PARCELADO ATÉ 6X",$D1812-($D1812*TAXAS!$E$20))/6,IF($A1812=TAXAS!$A$21,IF($B1812="PARCELADO ATÉ 6X",$D1812-($D1812*TAXAS!$E$21))/6,IF($A1812=TAXAS!$A$22,IF($B1812="PARCELADO ATÉ 6X",$D1812-($D1812*TAXAS!$E$22))/6,IF($A1812=TAXAS!$A$23,IF($B1812="PARCELADO ATÉ 6X",$D1812-($D1812*TAXAS!$E$23))/6,IF($A1812=TAXAS!$A$24,IF($B1812="PARCELADO ATÉ 6X",$D1812-($D1812*TAXAS!$E$24))/6,IF($A1812=TAXAS!$A$25,IF($B1812="PARCELADO ATÉ 6X",$D1812-($D1812*TAXAS!$E$25))/6,IF($A1812=TAXAS!$A$26,IF($B1812="PARCELADO ATÉ 6X",$D1812-($D1812*TAXAS!$E$26))/6,IF($A1812=TAXAS!$A$27,IF($B1812="PARCELADO ATÉ 6X",$D1812-($D1812*TAXAS!$E$27))/6))))))))))))))))))))))))/1</f>
        <v>0</v>
      </c>
      <c r="I1812" s="9">
        <f>IF($A1812="VISA",IF($B1812="PARCELADO ATÉ 12X",$D1812-(D1812*TAXAS!$F$4))/12,IF($A1812="MASTER",IF($B1812="PARCELADO ATÉ 12X",$D1812-(D1812*TAXAS!$F$5))/12,IF($A1812="ELO",IF($B1812="PARCELADO ATÉ 12X",$D1812-(D1812*TAXAS!$F$6))/12,IF($A1812="HIPERCARD",IF($B1812="PARCELADO ATÉ 12X",$D1812-(D1812*TAXAS!$F$7))/12,IF($A1812="DINERS",IF($B1812="PARCELADO ATÉ 12X",$D1812-(D1812*TAXAS!$F$8))/12,IF($A1812="AMERICA EXPRESS",IF($B1812="PARCELADO ATÉ 12X",$D1812-(D1812*TAXAS!$F$9))/12,IF($A1812=TAXAS!$A$10,IF($B1812="PARCELADO ATÉ 12X",$D1812-($D1812*TAXAS!$F$10))/12,IF($A1812=TAXAS!$A$11,IF($B1812="PARCELADO ATÉ 12X",$D1812-($D1812*TAXAS!$F$11))/12,IF($A1812=TAXAS!$A$12,IF($B1812="PARCELADO ATÉ 12X",$D1812-($D1812*TAXAS!$F$12))/12,IF($A1812=TAXAS!$A$13,IF($B1812="PARCELADO ATÉ 12X",$D1812-($D1812*TAXAS!$F$13))/12,IF($A1812=TAXAS!$A$14,IF($B1812="PARCELADO ATÉ 12X",$D1812-($D1812*TAXAS!$F$14))/12,IF($A1812=TAXAS!$A$15,IF($B1812="PARCELADO ATÉ 12X",$D1812-($D1812*TAXAS!$F$15))/12,IF($A1812=TAXAS!$A$16,IF($B1812="PARCELADO ATÉ 12X",$D1812-($D1812*TAXAS!$F$16))/12,IF($A1812=TAXAS!$A$17,IF($B1812="PARCELADO ATÉ 12X",$D1812-($D1812*TAXAS!$F$17))/12,IF($A1812=TAXAS!$A$18,IF($B1812="PARCELADO ATÉ 12X",$D1812-($D1812*TAXAS!$F$18))/12,IF($A1812=TAXAS!$A$19,IF($B1812="PARCELADO ATÉ 12X",$D1812-($D1812*TAXAS!$F$19))/12,IF($A1812=TAXAS!$A$20,IF($B1812="PARCELADO ATÉ 12X",$D1812-($D1812*TAXAS!$F$20))/12,IF($A1812=TAXAS!$A$21,IF($B1812="PARCELADO ATÉ 12X",$D1812-($D1812*TAXAS!$F$21))/12,IF($A1812=TAXAS!$A$22,IF($B1812="PARCELADO ATÉ 12X",$D1812-($D1812*TAXAS!$F$22))/12,IF($A1812=TAXAS!$A$23,IF($B1812="PARCELADO ATÉ 12X",$D1812-($D1812*TAXAS!$F$23))/12,IF($A1812=TAXAS!$A$24,IF($B1812="PARCELADO ATÉ 12X",$D1812-($D1812*TAXAS!$F$24))/12,IF($A1812=TAXAS!$A$25,IF($B1812="PARCELADO ATÉ 12X",$D1812-($D1812*TAXAS!$F$25))/12,IF($A1812=TAXAS!$A$26,IF($B1812="PARCELADO ATÉ 12X",$D1812-($D1812*TAXAS!$F$26))/12,IF($A1812=TAXAS!$A$27,IF($B1812="PARCELADO ATÉ 12X",$D1812-($D1812*TAXAS!$F$27))/12))))))))))))))))))))))))/1</f>
        <v>0</v>
      </c>
      <c r="J1812" s="8">
        <f t="shared" si="0"/>
        <v>0</v>
      </c>
      <c r="K1812" s="10" t="b">
        <f>IF($B1812="PARCELADO ATÉ 3X",($D1812-($D1812*TAXAS!$D$4))-$J1812)</f>
        <v>0</v>
      </c>
      <c r="L1812" s="10" t="b">
        <f>IF($B1812="PARCELADO ATÉ 6X",($D1812-($D1812*TAXAS!$E$4))-$J1812)</f>
        <v>0</v>
      </c>
      <c r="M1812" s="10" t="b">
        <f>IF($B1812="PARCELADO ATÉ 12X",($D1812-($D1812*TAXAS!$F$4))-$J1812)</f>
        <v>0</v>
      </c>
      <c r="N1812" s="8">
        <f t="shared" si="1"/>
        <v>0</v>
      </c>
      <c r="O1812" s="10">
        <f t="shared" si="2"/>
        <v>0</v>
      </c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</row>
    <row r="1813" spans="1:31" ht="15.75" customHeight="1" x14ac:dyDescent="0.2">
      <c r="A1813" s="3"/>
      <c r="B1813" s="5"/>
      <c r="C1813" s="6"/>
      <c r="D1813" s="42"/>
      <c r="E1813" s="8">
        <f>IF($A1813="VISA",IF($B1813="DÉBITO",$D1813-($D1813*TAXAS!$B$4)),IF($A1813="MASTER",IF($B1813="DÉBITO",$D1813-($D1813*TAXAS!$B$5)),IF($A1813="ELO", IF($B1813="DÉBITO",$D1813-($D1813*TAXAS!$B$6)),IF($A1813="HIPERCARD",IF($B1813="DÉBITO",$D1813-($D1813*TAXAS!$B$7)),IF($A1813="DINERS",IF($B1813="DÉBITO",$D1813-($D1813*TAXAS!$B$8)),IF($A1813="AMERICA EXPRESS",IF($B1813="DÉBITO",$D1813-($D1813*TAXAS!$B$9)),IF($A1813=TAXAS!$A$10,IF($B1813="DÉBITO",$D1813-($D1813*TAXAS!$B$10)), IF($A1813=TAXAS!$A$11,IF($B1813="DÉBITO",$D1813-($D1813*TAXAS!$B$11)), IF($A1813=TAXAS!$A$12,IF($B1813="DÉBITO",$D1813-($D1813*TAXAS!$B$12)), IF($A1813=TAXAS!$A$13,IF($B1813="DÉBITO",$D1813-($D1813*TAXAS!$B$13)), IF($A1813=TAXAS!$A$14,IF($B1813="DÉBITO",$D1813-($D1813*TAXAS!$B$14)), IF($A1813=TAXAS!$A$15,IF($B1813="DÉBITO",$D1813-($D1813*TAXAS!$B$15)), IF($A1813=TAXAS!$A$16,IF($B1813="DÉBITO",$D1813-($D1813*TAXAS!$B$16)), IF($A1813=TAXAS!$A$17,IF($B1813="DÉBITO",$D1813-($D1813*TAXAS!$B$17)), IF($A1813=TAXAS!$A$18,IF($B1813="DÉBITO",$D1813-($D1813*TAXAS!$B$18)), IF($A1813=TAXAS!$A$19,IF($B1813="DÉBITO",$D1813-($D1813*TAXAS!$B$19)), IF($A1813=TAXAS!$A$20,IF($B1813="DÉBITO",$D1813-($D1813*TAXAS!$B$20)), IF($A1813=TAXAS!$A$21,IF($B1813="DÉBITO",$D1813-($D1813*TAXAS!$B$21)), IF($A1813=TAXAS!$A$22,IF($B1813="DÉBITO",$D1813-($D1813*TAXAS!$B$22)), IF($A1813=TAXAS!$A$23,IF($B1813="DÉBITO",$D1813-($D1813*TAXAS!$B$23)), IF($A1813=TAXAS!$A$24,IF($B1813="DÉBITO",$D1813-($D1813*TAXAS!$B$24)), IF($A1813=TAXAS!$A$25,IF($B1813="DÉBITO",$D1813-($D1813*TAXAS!$B$25)), IF($A1813=TAXAS!$A$26,IF($B1813="DÉBITO",$D1813-($D1813*TAXAS!$B$26)), IF($A1813=TAXAS!$A$27,IF($B1813="DÉBITO",$D1813-($D1813*TAXAS!$B$27))))))))))))))))))))))))))/1</f>
        <v>0</v>
      </c>
      <c r="F1813" s="8">
        <f>IF($A1813="VISA",IF($B1813="CRÉDITO",$D1813-($D1813*TAXAS!$C$4)),IF($A1813="MASTER",IF($B1813="CRÉDITO",$D1813-($D1813*TAXAS!$C$5)),IF($A1813="ELO", IF($B1813="CRÉDITO",$D1813-($D1813*TAXAS!$C$6)),IF($A1813="HIPERCARD",IF($B1813="CRÉDITO",$D1813-($D1813*TAXAS!$C$7)),IF($A1813="DINERS",IF($B1813="CRÉDITO",$D1813-($D1813*TAXAS!$C$8)),IF($A1813="AMERICA EXPRESS",IF($B1813="CRÉDITO",$D1813-($D1813*TAXAS!$C$9)),IF($A1813=TAXAS!$A$10,IF($B1813="CRÉDITO",$D1813-($D1813*TAXAS!$C$10)), IF($A1813=TAXAS!$A$11,IF($B1813="CRÉDITO",$D1813-($D1813*TAXAS!$C$11)), IF($A1813=TAXAS!$A$12,IF($B1813="CRÉDITO",$D1813-($D1813*TAXAS!$C$12)), IF($A1813=TAXAS!$A$13,IF($B1813="CRÉDITO",$D1813-($D1813*TAXAS!$C$13)), IF($A1813=TAXAS!$A$14,IF($B1813="CRÉDITO",$D1813-($D1813*TAXAS!$C$14)), IF($A1813=TAXAS!$A$15,IF($B1813="CRÉDITO",$D1813-($D1813*TAXAS!$C$15)), IF($A1813=TAXAS!$A$16,IF($B1813="CRÉDITO",$D1813-($D1813*TAXAS!$C$16)), IF($A1813=TAXAS!$A$17,IF($B1813="CRÉDITO",$D1813-($D1813*TAXAS!$C$17)), IF($A1813=TAXAS!$A$18,IF($B1813="CRÉDITO",$D1813-($D1813*TAXAS!$C$18)), IF($A1813=TAXAS!$A$19,IF($B1813="CRÉDITO",$D1813-($D1813*TAXAS!$C$19)), IF($A1813=TAXAS!$A$20,IF($B1813="CRÉDITO",$D1813-($D1813*TAXAS!$C$20)), IF($A1813=TAXAS!$A$21,IF($B1813="CRÉDITO",$D1813-($D1813*TAXAS!$C$21)), IF($A1813=TAXAS!$A$22,IF($B1813="CRÉDITO",$D1813-($D1813*TAXAS!$C$22)), IF($A1813=TAXAS!$A$23,IF($B1813="CRÉDITO",$D1813-($D1813*TAXAS!$C$23)), IF($A1813=TAXAS!$A$24,IF($B1813="CRÉDITO",$D1813-($D1813*TAXAS!$C$24)), IF($A1813=TAXAS!$A$25,IF($B1813="CRÉDITO",$D1813-($D1813*TAXAS!$C$25)), IF($A1813=TAXAS!$A$26,IF($B1813="CRÉDITO",$D1813-($D1813*TAXAS!$C$26)), IF($A1813=TAXAS!$A$27,IF($B1813="CRÉDITO",$D1813-($D1813*TAXAS!$C$27))))))))))))))))))))))))))/1</f>
        <v>0</v>
      </c>
      <c r="G1813" s="9">
        <f>IF($A1813="VISA",IF($B1813="PARCELADO ATÉ 3X",$D1813-(D1813*TAXAS!$D$4))/3,IF($A1813="MASTER",IF($B1813="PARCELADO ATÉ 3X",$D1813-(D1813*TAXAS!$D$5))/3,IF($A1813="ELO",IF($B1813="PARCELADO ATÉ 3X",$D1813-(D1813*TAXAS!$D$6))/3,IF($A1813="HIPERCARD",IF($B1813="PARCELADO ATÉ 3X",$D1813-(D1813*TAXAS!$D$7))/3,IF($A1813="DINERS",IF($B1813="PARCELADO ATÉ 3X",$D1813-(D1813*TAXAS!$D$8))/3,IF($A1813="AMERICA EXPRESS",IF($B1813="PARCELADO ATÉ 3X",$D1813-(D1813*TAXAS!$D$9))/3,IF($A1813=TAXAS!$A$10,IF($B1813="PARCELADO ATÉ 3X",$D1813-($D1813*TAXAS!$D$10))/3,IF($A1813=TAXAS!$A$11,IF($B1813="PARCELADO ATÉ 3X",$D1813-($D1813*TAXAS!$D$11))/3,IF($A1813=TAXAS!$A$12,IF($B1813="PARCELADO ATÉ 3X",$D1813-($D1813*TAXAS!$D$12))/3,IF($A1813=TAXAS!$A$13,IF($B1813="PARCELADO ATÉ 3X",$D1813-($D1813*TAXAS!$D$13))/3,IF($A1813=TAXAS!$A$14,IF($B1813="PARCELADO ATÉ 3X",$D1813-($D1813*TAXAS!$D$14))/3,IF($A1813=TAXAS!$A$15,IF($B1813="PARCELADO ATÉ 3X",$D1813-($D1813*TAXAS!$D$15))/3,IF($A1813=TAXAS!$A$16,IF($B1813="PARCELADO ATÉ 3X",$D1813-($D1813*TAXAS!$D$16))/3,IF($A1813=TAXAS!$A$17,IF($B1813="PARCELADO ATÉ 3X",$D1813-($D1813*TAXAS!$D$17))/3,IF($A1813=TAXAS!$A$18,IF($B1813="PARCELADO ATÉ 3X",$D1813-($D1813*TAXAS!$D$18))/3,IF($A1813=TAXAS!$A$19,IF($B1813="PARCELADO ATÉ 3X",$D1813-($D1813*TAXAS!$D$19))/3,IF($A1813=TAXAS!$A$20,IF($B1813="PARCELADO ATÉ 3X",$D1813-($D1813*TAXAS!$D$20))/3,IF($A1813=TAXAS!$A$21,IF($B1813="PARCELADO ATÉ 3X",$D1813-($D1813*TAXAS!$D$21))/3,IF($A1813=TAXAS!$A$22,IF($B1813="PARCELADO ATÉ 3X",$D1813-($D1813*TAXAS!$D$22))/3,IF($A1813=TAXAS!$A$23,IF($B1813="PARCELADO ATÉ 3X",$D1813-($D1813*TAXAS!$D$23))/3,IF($A1813=TAXAS!$A$24,IF($B1813="PARCELADO ATÉ 3X",$D1813-($D1813*TAXAS!$D$24))/3,IF($A1813=TAXAS!$A$25,IF($B1813="PARCELADO ATÉ 3X",$D1813-($D1813*TAXAS!$D$25))/3,IF($A1813=TAXAS!$A$26,IF($B1813="PARCELADO ATÉ 3X",$D1813-($D1813*TAXAS!$D$26))/3,IF($A1813=TAXAS!$A$27,IF($B1813="PARCELADO ATÉ 3X",$D1813-($D1813*TAXAS!$D$27))/3))))))))))))))))))))))))/1</f>
        <v>0</v>
      </c>
      <c r="H1813" s="9">
        <f>IF($A1813="VISA",IF($B1813="PARCELADO ATÉ 6X",$D1813-(D1813*TAXAS!$E$4))/6,IF($A1813="MASTER",IF($B1813="PARCELADO ATÉ 6X",$D1813-(D1813*TAXAS!$E$5))/6,IF($A1813="ELO",IF($B1813="PARCELADO ATÉ 6X",$D1813-(D1813*TAXAS!$E$6))/6,IF($A1813="HIPERCARD",IF($B1813="PARCELADO ATÉ 6X",$D1813-(D1813*TAXAS!$E$7))/6,IF($A1813="DINERS",IF($B1813="PARCELADO ATÉ 6X",$D1813-(D1813*TAXAS!$E$8))/6,IF($A1813="AMERICA EXPRESS",IF($B1813="PARCELADO ATÉ 6X",$D1813-(D1813*TAXAS!$E$9))/6,IF($A1813=TAXAS!$A$10,IF($B1813="PARCELADO ATÉ 6X",$D1813-($D1813*TAXAS!$E$10))/6,IF($A1813=TAXAS!$A$11,IF($B1813="PARCELADO ATÉ 6X",$D1813-($D1813*TAXAS!$E$11))/6,IF($A1813=TAXAS!$A$12,IF($B1813="PARCELADO ATÉ 6X",$D1813-($D1813*TAXAS!$E$12))/6,IF($A1813=TAXAS!$A$13,IF($B1813="PARCELADO ATÉ 6X",$D1813-($D1813*TAXAS!$E$13))/6,IF($A1813=TAXAS!$A$14,IF($B1813="PARCELADO ATÉ 6X",$D1813-($D1813*TAXAS!$E$14))/6,IF($A1813=TAXAS!$A$15,IF($B1813="PARCELADO ATÉ 6X",$D1813-($D1813*TAXAS!$E$15))/6,IF($A1813=TAXAS!$A$16,IF($B1813="PARCELADO ATÉ 6X",$D1813-($D1813*TAXAS!$E$16))/6,IF($A1813=TAXAS!$A$17,IF($B1813="PARCELADO ATÉ 6X",$D1813-($D1813*TAXAS!$E$17))/6,IF($A1813=TAXAS!$A$18,IF($B1813="PARCELADO ATÉ 6X",$D1813-($D1813*TAXAS!$E$18))/6,IF($A1813=TAXAS!$A$19,IF($B1813="PARCELADO ATÉ 6X",$D1813-($D1813*TAXAS!$E$19))/6,IF($A1813=TAXAS!$A$20,IF($B1813="PARCELADO ATÉ 6X",$D1813-($D1813*TAXAS!$E$20))/6,IF($A1813=TAXAS!$A$21,IF($B1813="PARCELADO ATÉ 6X",$D1813-($D1813*TAXAS!$E$21))/6,IF($A1813=TAXAS!$A$22,IF($B1813="PARCELADO ATÉ 6X",$D1813-($D1813*TAXAS!$E$22))/6,IF($A1813=TAXAS!$A$23,IF($B1813="PARCELADO ATÉ 6X",$D1813-($D1813*TAXAS!$E$23))/6,IF($A1813=TAXAS!$A$24,IF($B1813="PARCELADO ATÉ 6X",$D1813-($D1813*TAXAS!$E$24))/6,IF($A1813=TAXAS!$A$25,IF($B1813="PARCELADO ATÉ 6X",$D1813-($D1813*TAXAS!$E$25))/6,IF($A1813=TAXAS!$A$26,IF($B1813="PARCELADO ATÉ 6X",$D1813-($D1813*TAXAS!$E$26))/6,IF($A1813=TAXAS!$A$27,IF($B1813="PARCELADO ATÉ 6X",$D1813-($D1813*TAXAS!$E$27))/6))))))))))))))))))))))))/1</f>
        <v>0</v>
      </c>
      <c r="I1813" s="9">
        <f>IF($A1813="VISA",IF($B1813="PARCELADO ATÉ 12X",$D1813-(D1813*TAXAS!$F$4))/12,IF($A1813="MASTER",IF($B1813="PARCELADO ATÉ 12X",$D1813-(D1813*TAXAS!$F$5))/12,IF($A1813="ELO",IF($B1813="PARCELADO ATÉ 12X",$D1813-(D1813*TAXAS!$F$6))/12,IF($A1813="HIPERCARD",IF($B1813="PARCELADO ATÉ 12X",$D1813-(D1813*TAXAS!$F$7))/12,IF($A1813="DINERS",IF($B1813="PARCELADO ATÉ 12X",$D1813-(D1813*TAXAS!$F$8))/12,IF($A1813="AMERICA EXPRESS",IF($B1813="PARCELADO ATÉ 12X",$D1813-(D1813*TAXAS!$F$9))/12,IF($A1813=TAXAS!$A$10,IF($B1813="PARCELADO ATÉ 12X",$D1813-($D1813*TAXAS!$F$10))/12,IF($A1813=TAXAS!$A$11,IF($B1813="PARCELADO ATÉ 12X",$D1813-($D1813*TAXAS!$F$11))/12,IF($A1813=TAXAS!$A$12,IF($B1813="PARCELADO ATÉ 12X",$D1813-($D1813*TAXAS!$F$12))/12,IF($A1813=TAXAS!$A$13,IF($B1813="PARCELADO ATÉ 12X",$D1813-($D1813*TAXAS!$F$13))/12,IF($A1813=TAXAS!$A$14,IF($B1813="PARCELADO ATÉ 12X",$D1813-($D1813*TAXAS!$F$14))/12,IF($A1813=TAXAS!$A$15,IF($B1813="PARCELADO ATÉ 12X",$D1813-($D1813*TAXAS!$F$15))/12,IF($A1813=TAXAS!$A$16,IF($B1813="PARCELADO ATÉ 12X",$D1813-($D1813*TAXAS!$F$16))/12,IF($A1813=TAXAS!$A$17,IF($B1813="PARCELADO ATÉ 12X",$D1813-($D1813*TAXAS!$F$17))/12,IF($A1813=TAXAS!$A$18,IF($B1813="PARCELADO ATÉ 12X",$D1813-($D1813*TAXAS!$F$18))/12,IF($A1813=TAXAS!$A$19,IF($B1813="PARCELADO ATÉ 12X",$D1813-($D1813*TAXAS!$F$19))/12,IF($A1813=TAXAS!$A$20,IF($B1813="PARCELADO ATÉ 12X",$D1813-($D1813*TAXAS!$F$20))/12,IF($A1813=TAXAS!$A$21,IF($B1813="PARCELADO ATÉ 12X",$D1813-($D1813*TAXAS!$F$21))/12,IF($A1813=TAXAS!$A$22,IF($B1813="PARCELADO ATÉ 12X",$D1813-($D1813*TAXAS!$F$22))/12,IF($A1813=TAXAS!$A$23,IF($B1813="PARCELADO ATÉ 12X",$D1813-($D1813*TAXAS!$F$23))/12,IF($A1813=TAXAS!$A$24,IF($B1813="PARCELADO ATÉ 12X",$D1813-($D1813*TAXAS!$F$24))/12,IF($A1813=TAXAS!$A$25,IF($B1813="PARCELADO ATÉ 12X",$D1813-($D1813*TAXAS!$F$25))/12,IF($A1813=TAXAS!$A$26,IF($B1813="PARCELADO ATÉ 12X",$D1813-($D1813*TAXAS!$F$26))/12,IF($A1813=TAXAS!$A$27,IF($B1813="PARCELADO ATÉ 12X",$D1813-($D1813*TAXAS!$F$27))/12))))))))))))))))))))))))/1</f>
        <v>0</v>
      </c>
      <c r="J1813" s="8">
        <f t="shared" si="0"/>
        <v>0</v>
      </c>
      <c r="K1813" s="10" t="b">
        <f>IF($B1813="PARCELADO ATÉ 3X",($D1813-($D1813*TAXAS!$D$4))-$J1813)</f>
        <v>0</v>
      </c>
      <c r="L1813" s="10" t="b">
        <f>IF($B1813="PARCELADO ATÉ 6X",($D1813-($D1813*TAXAS!$E$4))-$J1813)</f>
        <v>0</v>
      </c>
      <c r="M1813" s="10" t="b">
        <f>IF($B1813="PARCELADO ATÉ 12X",($D1813-($D1813*TAXAS!$F$4))-$J1813)</f>
        <v>0</v>
      </c>
      <c r="N1813" s="8">
        <f t="shared" si="1"/>
        <v>0</v>
      </c>
      <c r="O1813" s="10">
        <f t="shared" si="2"/>
        <v>0</v>
      </c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</row>
    <row r="1814" spans="1:31" ht="15.75" customHeight="1" x14ac:dyDescent="0.2">
      <c r="A1814" s="3"/>
      <c r="B1814" s="5"/>
      <c r="C1814" s="6"/>
      <c r="D1814" s="42"/>
      <c r="E1814" s="8">
        <f>IF($A1814="VISA",IF($B1814="DÉBITO",$D1814-($D1814*TAXAS!$B$4)),IF($A1814="MASTER",IF($B1814="DÉBITO",$D1814-($D1814*TAXAS!$B$5)),IF($A1814="ELO", IF($B1814="DÉBITO",$D1814-($D1814*TAXAS!$B$6)),IF($A1814="HIPERCARD",IF($B1814="DÉBITO",$D1814-($D1814*TAXAS!$B$7)),IF($A1814="DINERS",IF($B1814="DÉBITO",$D1814-($D1814*TAXAS!$B$8)),IF($A1814="AMERICA EXPRESS",IF($B1814="DÉBITO",$D1814-($D1814*TAXAS!$B$9)),IF($A1814=TAXAS!$A$10,IF($B1814="DÉBITO",$D1814-($D1814*TAXAS!$B$10)), IF($A1814=TAXAS!$A$11,IF($B1814="DÉBITO",$D1814-($D1814*TAXAS!$B$11)), IF($A1814=TAXAS!$A$12,IF($B1814="DÉBITO",$D1814-($D1814*TAXAS!$B$12)), IF($A1814=TAXAS!$A$13,IF($B1814="DÉBITO",$D1814-($D1814*TAXAS!$B$13)), IF($A1814=TAXAS!$A$14,IF($B1814="DÉBITO",$D1814-($D1814*TAXAS!$B$14)), IF($A1814=TAXAS!$A$15,IF($B1814="DÉBITO",$D1814-($D1814*TAXAS!$B$15)), IF($A1814=TAXAS!$A$16,IF($B1814="DÉBITO",$D1814-($D1814*TAXAS!$B$16)), IF($A1814=TAXAS!$A$17,IF($B1814="DÉBITO",$D1814-($D1814*TAXAS!$B$17)), IF($A1814=TAXAS!$A$18,IF($B1814="DÉBITO",$D1814-($D1814*TAXAS!$B$18)), IF($A1814=TAXAS!$A$19,IF($B1814="DÉBITO",$D1814-($D1814*TAXAS!$B$19)), IF($A1814=TAXAS!$A$20,IF($B1814="DÉBITO",$D1814-($D1814*TAXAS!$B$20)), IF($A1814=TAXAS!$A$21,IF($B1814="DÉBITO",$D1814-($D1814*TAXAS!$B$21)), IF($A1814=TAXAS!$A$22,IF($B1814="DÉBITO",$D1814-($D1814*TAXAS!$B$22)), IF($A1814=TAXAS!$A$23,IF($B1814="DÉBITO",$D1814-($D1814*TAXAS!$B$23)), IF($A1814=TAXAS!$A$24,IF($B1814="DÉBITO",$D1814-($D1814*TAXAS!$B$24)), IF($A1814=TAXAS!$A$25,IF($B1814="DÉBITO",$D1814-($D1814*TAXAS!$B$25)), IF($A1814=TAXAS!$A$26,IF($B1814="DÉBITO",$D1814-($D1814*TAXAS!$B$26)), IF($A1814=TAXAS!$A$27,IF($B1814="DÉBITO",$D1814-($D1814*TAXAS!$B$27))))))))))))))))))))))))))/1</f>
        <v>0</v>
      </c>
      <c r="F1814" s="8">
        <f>IF($A1814="VISA",IF($B1814="CRÉDITO",$D1814-($D1814*TAXAS!$C$4)),IF($A1814="MASTER",IF($B1814="CRÉDITO",$D1814-($D1814*TAXAS!$C$5)),IF($A1814="ELO", IF($B1814="CRÉDITO",$D1814-($D1814*TAXAS!$C$6)),IF($A1814="HIPERCARD",IF($B1814="CRÉDITO",$D1814-($D1814*TAXAS!$C$7)),IF($A1814="DINERS",IF($B1814="CRÉDITO",$D1814-($D1814*TAXAS!$C$8)),IF($A1814="AMERICA EXPRESS",IF($B1814="CRÉDITO",$D1814-($D1814*TAXAS!$C$9)),IF($A1814=TAXAS!$A$10,IF($B1814="CRÉDITO",$D1814-($D1814*TAXAS!$C$10)), IF($A1814=TAXAS!$A$11,IF($B1814="CRÉDITO",$D1814-($D1814*TAXAS!$C$11)), IF($A1814=TAXAS!$A$12,IF($B1814="CRÉDITO",$D1814-($D1814*TAXAS!$C$12)), IF($A1814=TAXAS!$A$13,IF($B1814="CRÉDITO",$D1814-($D1814*TAXAS!$C$13)), IF($A1814=TAXAS!$A$14,IF($B1814="CRÉDITO",$D1814-($D1814*TAXAS!$C$14)), IF($A1814=TAXAS!$A$15,IF($B1814="CRÉDITO",$D1814-($D1814*TAXAS!$C$15)), IF($A1814=TAXAS!$A$16,IF($B1814="CRÉDITO",$D1814-($D1814*TAXAS!$C$16)), IF($A1814=TAXAS!$A$17,IF($B1814="CRÉDITO",$D1814-($D1814*TAXAS!$C$17)), IF($A1814=TAXAS!$A$18,IF($B1814="CRÉDITO",$D1814-($D1814*TAXAS!$C$18)), IF($A1814=TAXAS!$A$19,IF($B1814="CRÉDITO",$D1814-($D1814*TAXAS!$C$19)), IF($A1814=TAXAS!$A$20,IF($B1814="CRÉDITO",$D1814-($D1814*TAXAS!$C$20)), IF($A1814=TAXAS!$A$21,IF($B1814="CRÉDITO",$D1814-($D1814*TAXAS!$C$21)), IF($A1814=TAXAS!$A$22,IF($B1814="CRÉDITO",$D1814-($D1814*TAXAS!$C$22)), IF($A1814=TAXAS!$A$23,IF($B1814="CRÉDITO",$D1814-($D1814*TAXAS!$C$23)), IF($A1814=TAXAS!$A$24,IF($B1814="CRÉDITO",$D1814-($D1814*TAXAS!$C$24)), IF($A1814=TAXAS!$A$25,IF($B1814="CRÉDITO",$D1814-($D1814*TAXAS!$C$25)), IF($A1814=TAXAS!$A$26,IF($B1814="CRÉDITO",$D1814-($D1814*TAXAS!$C$26)), IF($A1814=TAXAS!$A$27,IF($B1814="CRÉDITO",$D1814-($D1814*TAXAS!$C$27))))))))))))))))))))))))))/1</f>
        <v>0</v>
      </c>
      <c r="G1814" s="9">
        <f>IF($A1814="VISA",IF($B1814="PARCELADO ATÉ 3X",$D1814-(D1814*TAXAS!$D$4))/3,IF($A1814="MASTER",IF($B1814="PARCELADO ATÉ 3X",$D1814-(D1814*TAXAS!$D$5))/3,IF($A1814="ELO",IF($B1814="PARCELADO ATÉ 3X",$D1814-(D1814*TAXAS!$D$6))/3,IF($A1814="HIPERCARD",IF($B1814="PARCELADO ATÉ 3X",$D1814-(D1814*TAXAS!$D$7))/3,IF($A1814="DINERS",IF($B1814="PARCELADO ATÉ 3X",$D1814-(D1814*TAXAS!$D$8))/3,IF($A1814="AMERICA EXPRESS",IF($B1814="PARCELADO ATÉ 3X",$D1814-(D1814*TAXAS!$D$9))/3,IF($A1814=TAXAS!$A$10,IF($B1814="PARCELADO ATÉ 3X",$D1814-($D1814*TAXAS!$D$10))/3,IF($A1814=TAXAS!$A$11,IF($B1814="PARCELADO ATÉ 3X",$D1814-($D1814*TAXAS!$D$11))/3,IF($A1814=TAXAS!$A$12,IF($B1814="PARCELADO ATÉ 3X",$D1814-($D1814*TAXAS!$D$12))/3,IF($A1814=TAXAS!$A$13,IF($B1814="PARCELADO ATÉ 3X",$D1814-($D1814*TAXAS!$D$13))/3,IF($A1814=TAXAS!$A$14,IF($B1814="PARCELADO ATÉ 3X",$D1814-($D1814*TAXAS!$D$14))/3,IF($A1814=TAXAS!$A$15,IF($B1814="PARCELADO ATÉ 3X",$D1814-($D1814*TAXAS!$D$15))/3,IF($A1814=TAXAS!$A$16,IF($B1814="PARCELADO ATÉ 3X",$D1814-($D1814*TAXAS!$D$16))/3,IF($A1814=TAXAS!$A$17,IF($B1814="PARCELADO ATÉ 3X",$D1814-($D1814*TAXAS!$D$17))/3,IF($A1814=TAXAS!$A$18,IF($B1814="PARCELADO ATÉ 3X",$D1814-($D1814*TAXAS!$D$18))/3,IF($A1814=TAXAS!$A$19,IF($B1814="PARCELADO ATÉ 3X",$D1814-($D1814*TAXAS!$D$19))/3,IF($A1814=TAXAS!$A$20,IF($B1814="PARCELADO ATÉ 3X",$D1814-($D1814*TAXAS!$D$20))/3,IF($A1814=TAXAS!$A$21,IF($B1814="PARCELADO ATÉ 3X",$D1814-($D1814*TAXAS!$D$21))/3,IF($A1814=TAXAS!$A$22,IF($B1814="PARCELADO ATÉ 3X",$D1814-($D1814*TAXAS!$D$22))/3,IF($A1814=TAXAS!$A$23,IF($B1814="PARCELADO ATÉ 3X",$D1814-($D1814*TAXAS!$D$23))/3,IF($A1814=TAXAS!$A$24,IF($B1814="PARCELADO ATÉ 3X",$D1814-($D1814*TAXAS!$D$24))/3,IF($A1814=TAXAS!$A$25,IF($B1814="PARCELADO ATÉ 3X",$D1814-($D1814*TAXAS!$D$25))/3,IF($A1814=TAXAS!$A$26,IF($B1814="PARCELADO ATÉ 3X",$D1814-($D1814*TAXAS!$D$26))/3,IF($A1814=TAXAS!$A$27,IF($B1814="PARCELADO ATÉ 3X",$D1814-($D1814*TAXAS!$D$27))/3))))))))))))))))))))))))/1</f>
        <v>0</v>
      </c>
      <c r="H1814" s="9">
        <f>IF($A1814="VISA",IF($B1814="PARCELADO ATÉ 6X",$D1814-(D1814*TAXAS!$E$4))/6,IF($A1814="MASTER",IF($B1814="PARCELADO ATÉ 6X",$D1814-(D1814*TAXAS!$E$5))/6,IF($A1814="ELO",IF($B1814="PARCELADO ATÉ 6X",$D1814-(D1814*TAXAS!$E$6))/6,IF($A1814="HIPERCARD",IF($B1814="PARCELADO ATÉ 6X",$D1814-(D1814*TAXAS!$E$7))/6,IF($A1814="DINERS",IF($B1814="PARCELADO ATÉ 6X",$D1814-(D1814*TAXAS!$E$8))/6,IF($A1814="AMERICA EXPRESS",IF($B1814="PARCELADO ATÉ 6X",$D1814-(D1814*TAXAS!$E$9))/6,IF($A1814=TAXAS!$A$10,IF($B1814="PARCELADO ATÉ 6X",$D1814-($D1814*TAXAS!$E$10))/6,IF($A1814=TAXAS!$A$11,IF($B1814="PARCELADO ATÉ 6X",$D1814-($D1814*TAXAS!$E$11))/6,IF($A1814=TAXAS!$A$12,IF($B1814="PARCELADO ATÉ 6X",$D1814-($D1814*TAXAS!$E$12))/6,IF($A1814=TAXAS!$A$13,IF($B1814="PARCELADO ATÉ 6X",$D1814-($D1814*TAXAS!$E$13))/6,IF($A1814=TAXAS!$A$14,IF($B1814="PARCELADO ATÉ 6X",$D1814-($D1814*TAXAS!$E$14))/6,IF($A1814=TAXAS!$A$15,IF($B1814="PARCELADO ATÉ 6X",$D1814-($D1814*TAXAS!$E$15))/6,IF($A1814=TAXAS!$A$16,IF($B1814="PARCELADO ATÉ 6X",$D1814-($D1814*TAXAS!$E$16))/6,IF($A1814=TAXAS!$A$17,IF($B1814="PARCELADO ATÉ 6X",$D1814-($D1814*TAXAS!$E$17))/6,IF($A1814=TAXAS!$A$18,IF($B1814="PARCELADO ATÉ 6X",$D1814-($D1814*TAXAS!$E$18))/6,IF($A1814=TAXAS!$A$19,IF($B1814="PARCELADO ATÉ 6X",$D1814-($D1814*TAXAS!$E$19))/6,IF($A1814=TAXAS!$A$20,IF($B1814="PARCELADO ATÉ 6X",$D1814-($D1814*TAXAS!$E$20))/6,IF($A1814=TAXAS!$A$21,IF($B1814="PARCELADO ATÉ 6X",$D1814-($D1814*TAXAS!$E$21))/6,IF($A1814=TAXAS!$A$22,IF($B1814="PARCELADO ATÉ 6X",$D1814-($D1814*TAXAS!$E$22))/6,IF($A1814=TAXAS!$A$23,IF($B1814="PARCELADO ATÉ 6X",$D1814-($D1814*TAXAS!$E$23))/6,IF($A1814=TAXAS!$A$24,IF($B1814="PARCELADO ATÉ 6X",$D1814-($D1814*TAXAS!$E$24))/6,IF($A1814=TAXAS!$A$25,IF($B1814="PARCELADO ATÉ 6X",$D1814-($D1814*TAXAS!$E$25))/6,IF($A1814=TAXAS!$A$26,IF($B1814="PARCELADO ATÉ 6X",$D1814-($D1814*TAXAS!$E$26))/6,IF($A1814=TAXAS!$A$27,IF($B1814="PARCELADO ATÉ 6X",$D1814-($D1814*TAXAS!$E$27))/6))))))))))))))))))))))))/1</f>
        <v>0</v>
      </c>
      <c r="I1814" s="9">
        <f>IF($A1814="VISA",IF($B1814="PARCELADO ATÉ 12X",$D1814-(D1814*TAXAS!$F$4))/12,IF($A1814="MASTER",IF($B1814="PARCELADO ATÉ 12X",$D1814-(D1814*TAXAS!$F$5))/12,IF($A1814="ELO",IF($B1814="PARCELADO ATÉ 12X",$D1814-(D1814*TAXAS!$F$6))/12,IF($A1814="HIPERCARD",IF($B1814="PARCELADO ATÉ 12X",$D1814-(D1814*TAXAS!$F$7))/12,IF($A1814="DINERS",IF($B1814="PARCELADO ATÉ 12X",$D1814-(D1814*TAXAS!$F$8))/12,IF($A1814="AMERICA EXPRESS",IF($B1814="PARCELADO ATÉ 12X",$D1814-(D1814*TAXAS!$F$9))/12,IF($A1814=TAXAS!$A$10,IF($B1814="PARCELADO ATÉ 12X",$D1814-($D1814*TAXAS!$F$10))/12,IF($A1814=TAXAS!$A$11,IF($B1814="PARCELADO ATÉ 12X",$D1814-($D1814*TAXAS!$F$11))/12,IF($A1814=TAXAS!$A$12,IF($B1814="PARCELADO ATÉ 12X",$D1814-($D1814*TAXAS!$F$12))/12,IF($A1814=TAXAS!$A$13,IF($B1814="PARCELADO ATÉ 12X",$D1814-($D1814*TAXAS!$F$13))/12,IF($A1814=TAXAS!$A$14,IF($B1814="PARCELADO ATÉ 12X",$D1814-($D1814*TAXAS!$F$14))/12,IF($A1814=TAXAS!$A$15,IF($B1814="PARCELADO ATÉ 12X",$D1814-($D1814*TAXAS!$F$15))/12,IF($A1814=TAXAS!$A$16,IF($B1814="PARCELADO ATÉ 12X",$D1814-($D1814*TAXAS!$F$16))/12,IF($A1814=TAXAS!$A$17,IF($B1814="PARCELADO ATÉ 12X",$D1814-($D1814*TAXAS!$F$17))/12,IF($A1814=TAXAS!$A$18,IF($B1814="PARCELADO ATÉ 12X",$D1814-($D1814*TAXAS!$F$18))/12,IF($A1814=TAXAS!$A$19,IF($B1814="PARCELADO ATÉ 12X",$D1814-($D1814*TAXAS!$F$19))/12,IF($A1814=TAXAS!$A$20,IF($B1814="PARCELADO ATÉ 12X",$D1814-($D1814*TAXAS!$F$20))/12,IF($A1814=TAXAS!$A$21,IF($B1814="PARCELADO ATÉ 12X",$D1814-($D1814*TAXAS!$F$21))/12,IF($A1814=TAXAS!$A$22,IF($B1814="PARCELADO ATÉ 12X",$D1814-($D1814*TAXAS!$F$22))/12,IF($A1814=TAXAS!$A$23,IF($B1814="PARCELADO ATÉ 12X",$D1814-($D1814*TAXAS!$F$23))/12,IF($A1814=TAXAS!$A$24,IF($B1814="PARCELADO ATÉ 12X",$D1814-($D1814*TAXAS!$F$24))/12,IF($A1814=TAXAS!$A$25,IF($B1814="PARCELADO ATÉ 12X",$D1814-($D1814*TAXAS!$F$25))/12,IF($A1814=TAXAS!$A$26,IF($B1814="PARCELADO ATÉ 12X",$D1814-($D1814*TAXAS!$F$26))/12,IF($A1814=TAXAS!$A$27,IF($B1814="PARCELADO ATÉ 12X",$D1814-($D1814*TAXAS!$F$27))/12))))))))))))))))))))))))/1</f>
        <v>0</v>
      </c>
      <c r="J1814" s="8">
        <f t="shared" si="0"/>
        <v>0</v>
      </c>
      <c r="K1814" s="10" t="b">
        <f>IF($B1814="PARCELADO ATÉ 3X",($D1814-($D1814*TAXAS!$D$4))-$J1814)</f>
        <v>0</v>
      </c>
      <c r="L1814" s="10" t="b">
        <f>IF($B1814="PARCELADO ATÉ 6X",($D1814-($D1814*TAXAS!$E$4))-$J1814)</f>
        <v>0</v>
      </c>
      <c r="M1814" s="10" t="b">
        <f>IF($B1814="PARCELADO ATÉ 12X",($D1814-($D1814*TAXAS!$F$4))-$J1814)</f>
        <v>0</v>
      </c>
      <c r="N1814" s="8">
        <f t="shared" si="1"/>
        <v>0</v>
      </c>
      <c r="O1814" s="10">
        <f t="shared" si="2"/>
        <v>0</v>
      </c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</row>
    <row r="1815" spans="1:31" ht="15.75" customHeight="1" x14ac:dyDescent="0.2">
      <c r="A1815" s="3"/>
      <c r="B1815" s="5"/>
      <c r="C1815" s="6"/>
      <c r="D1815" s="42"/>
      <c r="E1815" s="8">
        <f>IF($A1815="VISA",IF($B1815="DÉBITO",$D1815-($D1815*TAXAS!$B$4)),IF($A1815="MASTER",IF($B1815="DÉBITO",$D1815-($D1815*TAXAS!$B$5)),IF($A1815="ELO", IF($B1815="DÉBITO",$D1815-($D1815*TAXAS!$B$6)),IF($A1815="HIPERCARD",IF($B1815="DÉBITO",$D1815-($D1815*TAXAS!$B$7)),IF($A1815="DINERS",IF($B1815="DÉBITO",$D1815-($D1815*TAXAS!$B$8)),IF($A1815="AMERICA EXPRESS",IF($B1815="DÉBITO",$D1815-($D1815*TAXAS!$B$9)),IF($A1815=TAXAS!$A$10,IF($B1815="DÉBITO",$D1815-($D1815*TAXAS!$B$10)), IF($A1815=TAXAS!$A$11,IF($B1815="DÉBITO",$D1815-($D1815*TAXAS!$B$11)), IF($A1815=TAXAS!$A$12,IF($B1815="DÉBITO",$D1815-($D1815*TAXAS!$B$12)), IF($A1815=TAXAS!$A$13,IF($B1815="DÉBITO",$D1815-($D1815*TAXAS!$B$13)), IF($A1815=TAXAS!$A$14,IF($B1815="DÉBITO",$D1815-($D1815*TAXAS!$B$14)), IF($A1815=TAXAS!$A$15,IF($B1815="DÉBITO",$D1815-($D1815*TAXAS!$B$15)), IF($A1815=TAXAS!$A$16,IF($B1815="DÉBITO",$D1815-($D1815*TAXAS!$B$16)), IF($A1815=TAXAS!$A$17,IF($B1815="DÉBITO",$D1815-($D1815*TAXAS!$B$17)), IF($A1815=TAXAS!$A$18,IF($B1815="DÉBITO",$D1815-($D1815*TAXAS!$B$18)), IF($A1815=TAXAS!$A$19,IF($B1815="DÉBITO",$D1815-($D1815*TAXAS!$B$19)), IF($A1815=TAXAS!$A$20,IF($B1815="DÉBITO",$D1815-($D1815*TAXAS!$B$20)), IF($A1815=TAXAS!$A$21,IF($B1815="DÉBITO",$D1815-($D1815*TAXAS!$B$21)), IF($A1815=TAXAS!$A$22,IF($B1815="DÉBITO",$D1815-($D1815*TAXAS!$B$22)), IF($A1815=TAXAS!$A$23,IF($B1815="DÉBITO",$D1815-($D1815*TAXAS!$B$23)), IF($A1815=TAXAS!$A$24,IF($B1815="DÉBITO",$D1815-($D1815*TAXAS!$B$24)), IF($A1815=TAXAS!$A$25,IF($B1815="DÉBITO",$D1815-($D1815*TAXAS!$B$25)), IF($A1815=TAXAS!$A$26,IF($B1815="DÉBITO",$D1815-($D1815*TAXAS!$B$26)), IF($A1815=TAXAS!$A$27,IF($B1815="DÉBITO",$D1815-($D1815*TAXAS!$B$27))))))))))))))))))))))))))/1</f>
        <v>0</v>
      </c>
      <c r="F1815" s="8">
        <f>IF($A1815="VISA",IF($B1815="CRÉDITO",$D1815-($D1815*TAXAS!$C$4)),IF($A1815="MASTER",IF($B1815="CRÉDITO",$D1815-($D1815*TAXAS!$C$5)),IF($A1815="ELO", IF($B1815="CRÉDITO",$D1815-($D1815*TAXAS!$C$6)),IF($A1815="HIPERCARD",IF($B1815="CRÉDITO",$D1815-($D1815*TAXAS!$C$7)),IF($A1815="DINERS",IF($B1815="CRÉDITO",$D1815-($D1815*TAXAS!$C$8)),IF($A1815="AMERICA EXPRESS",IF($B1815="CRÉDITO",$D1815-($D1815*TAXAS!$C$9)),IF($A1815=TAXAS!$A$10,IF($B1815="CRÉDITO",$D1815-($D1815*TAXAS!$C$10)), IF($A1815=TAXAS!$A$11,IF($B1815="CRÉDITO",$D1815-($D1815*TAXAS!$C$11)), IF($A1815=TAXAS!$A$12,IF($B1815="CRÉDITO",$D1815-($D1815*TAXAS!$C$12)), IF($A1815=TAXAS!$A$13,IF($B1815="CRÉDITO",$D1815-($D1815*TAXAS!$C$13)), IF($A1815=TAXAS!$A$14,IF($B1815="CRÉDITO",$D1815-($D1815*TAXAS!$C$14)), IF($A1815=TAXAS!$A$15,IF($B1815="CRÉDITO",$D1815-($D1815*TAXAS!$C$15)), IF($A1815=TAXAS!$A$16,IF($B1815="CRÉDITO",$D1815-($D1815*TAXAS!$C$16)), IF($A1815=TAXAS!$A$17,IF($B1815="CRÉDITO",$D1815-($D1815*TAXAS!$C$17)), IF($A1815=TAXAS!$A$18,IF($B1815="CRÉDITO",$D1815-($D1815*TAXAS!$C$18)), IF($A1815=TAXAS!$A$19,IF($B1815="CRÉDITO",$D1815-($D1815*TAXAS!$C$19)), IF($A1815=TAXAS!$A$20,IF($B1815="CRÉDITO",$D1815-($D1815*TAXAS!$C$20)), IF($A1815=TAXAS!$A$21,IF($B1815="CRÉDITO",$D1815-($D1815*TAXAS!$C$21)), IF($A1815=TAXAS!$A$22,IF($B1815="CRÉDITO",$D1815-($D1815*TAXAS!$C$22)), IF($A1815=TAXAS!$A$23,IF($B1815="CRÉDITO",$D1815-($D1815*TAXAS!$C$23)), IF($A1815=TAXAS!$A$24,IF($B1815="CRÉDITO",$D1815-($D1815*TAXAS!$C$24)), IF($A1815=TAXAS!$A$25,IF($B1815="CRÉDITO",$D1815-($D1815*TAXAS!$C$25)), IF($A1815=TAXAS!$A$26,IF($B1815="CRÉDITO",$D1815-($D1815*TAXAS!$C$26)), IF($A1815=TAXAS!$A$27,IF($B1815="CRÉDITO",$D1815-($D1815*TAXAS!$C$27))))))))))))))))))))))))))/1</f>
        <v>0</v>
      </c>
      <c r="G1815" s="9">
        <f>IF($A1815="VISA",IF($B1815="PARCELADO ATÉ 3X",$D1815-(D1815*TAXAS!$D$4))/3,IF($A1815="MASTER",IF($B1815="PARCELADO ATÉ 3X",$D1815-(D1815*TAXAS!$D$5))/3,IF($A1815="ELO",IF($B1815="PARCELADO ATÉ 3X",$D1815-(D1815*TAXAS!$D$6))/3,IF($A1815="HIPERCARD",IF($B1815="PARCELADO ATÉ 3X",$D1815-(D1815*TAXAS!$D$7))/3,IF($A1815="DINERS",IF($B1815="PARCELADO ATÉ 3X",$D1815-(D1815*TAXAS!$D$8))/3,IF($A1815="AMERICA EXPRESS",IF($B1815="PARCELADO ATÉ 3X",$D1815-(D1815*TAXAS!$D$9))/3,IF($A1815=TAXAS!$A$10,IF($B1815="PARCELADO ATÉ 3X",$D1815-($D1815*TAXAS!$D$10))/3,IF($A1815=TAXAS!$A$11,IF($B1815="PARCELADO ATÉ 3X",$D1815-($D1815*TAXAS!$D$11))/3,IF($A1815=TAXAS!$A$12,IF($B1815="PARCELADO ATÉ 3X",$D1815-($D1815*TAXAS!$D$12))/3,IF($A1815=TAXAS!$A$13,IF($B1815="PARCELADO ATÉ 3X",$D1815-($D1815*TAXAS!$D$13))/3,IF($A1815=TAXAS!$A$14,IF($B1815="PARCELADO ATÉ 3X",$D1815-($D1815*TAXAS!$D$14))/3,IF($A1815=TAXAS!$A$15,IF($B1815="PARCELADO ATÉ 3X",$D1815-($D1815*TAXAS!$D$15))/3,IF($A1815=TAXAS!$A$16,IF($B1815="PARCELADO ATÉ 3X",$D1815-($D1815*TAXAS!$D$16))/3,IF($A1815=TAXAS!$A$17,IF($B1815="PARCELADO ATÉ 3X",$D1815-($D1815*TAXAS!$D$17))/3,IF($A1815=TAXAS!$A$18,IF($B1815="PARCELADO ATÉ 3X",$D1815-($D1815*TAXAS!$D$18))/3,IF($A1815=TAXAS!$A$19,IF($B1815="PARCELADO ATÉ 3X",$D1815-($D1815*TAXAS!$D$19))/3,IF($A1815=TAXAS!$A$20,IF($B1815="PARCELADO ATÉ 3X",$D1815-($D1815*TAXAS!$D$20))/3,IF($A1815=TAXAS!$A$21,IF($B1815="PARCELADO ATÉ 3X",$D1815-($D1815*TAXAS!$D$21))/3,IF($A1815=TAXAS!$A$22,IF($B1815="PARCELADO ATÉ 3X",$D1815-($D1815*TAXAS!$D$22))/3,IF($A1815=TAXAS!$A$23,IF($B1815="PARCELADO ATÉ 3X",$D1815-($D1815*TAXAS!$D$23))/3,IF($A1815=TAXAS!$A$24,IF($B1815="PARCELADO ATÉ 3X",$D1815-($D1815*TAXAS!$D$24))/3,IF($A1815=TAXAS!$A$25,IF($B1815="PARCELADO ATÉ 3X",$D1815-($D1815*TAXAS!$D$25))/3,IF($A1815=TAXAS!$A$26,IF($B1815="PARCELADO ATÉ 3X",$D1815-($D1815*TAXAS!$D$26))/3,IF($A1815=TAXAS!$A$27,IF($B1815="PARCELADO ATÉ 3X",$D1815-($D1815*TAXAS!$D$27))/3))))))))))))))))))))))))/1</f>
        <v>0</v>
      </c>
      <c r="H1815" s="9">
        <f>IF($A1815="VISA",IF($B1815="PARCELADO ATÉ 6X",$D1815-(D1815*TAXAS!$E$4))/6,IF($A1815="MASTER",IF($B1815="PARCELADO ATÉ 6X",$D1815-(D1815*TAXAS!$E$5))/6,IF($A1815="ELO",IF($B1815="PARCELADO ATÉ 6X",$D1815-(D1815*TAXAS!$E$6))/6,IF($A1815="HIPERCARD",IF($B1815="PARCELADO ATÉ 6X",$D1815-(D1815*TAXAS!$E$7))/6,IF($A1815="DINERS",IF($B1815="PARCELADO ATÉ 6X",$D1815-(D1815*TAXAS!$E$8))/6,IF($A1815="AMERICA EXPRESS",IF($B1815="PARCELADO ATÉ 6X",$D1815-(D1815*TAXAS!$E$9))/6,IF($A1815=TAXAS!$A$10,IF($B1815="PARCELADO ATÉ 6X",$D1815-($D1815*TAXAS!$E$10))/6,IF($A1815=TAXAS!$A$11,IF($B1815="PARCELADO ATÉ 6X",$D1815-($D1815*TAXAS!$E$11))/6,IF($A1815=TAXAS!$A$12,IF($B1815="PARCELADO ATÉ 6X",$D1815-($D1815*TAXAS!$E$12))/6,IF($A1815=TAXAS!$A$13,IF($B1815="PARCELADO ATÉ 6X",$D1815-($D1815*TAXAS!$E$13))/6,IF($A1815=TAXAS!$A$14,IF($B1815="PARCELADO ATÉ 6X",$D1815-($D1815*TAXAS!$E$14))/6,IF($A1815=TAXAS!$A$15,IF($B1815="PARCELADO ATÉ 6X",$D1815-($D1815*TAXAS!$E$15))/6,IF($A1815=TAXAS!$A$16,IF($B1815="PARCELADO ATÉ 6X",$D1815-($D1815*TAXAS!$E$16))/6,IF($A1815=TAXAS!$A$17,IF($B1815="PARCELADO ATÉ 6X",$D1815-($D1815*TAXAS!$E$17))/6,IF($A1815=TAXAS!$A$18,IF($B1815="PARCELADO ATÉ 6X",$D1815-($D1815*TAXAS!$E$18))/6,IF($A1815=TAXAS!$A$19,IF($B1815="PARCELADO ATÉ 6X",$D1815-($D1815*TAXAS!$E$19))/6,IF($A1815=TAXAS!$A$20,IF($B1815="PARCELADO ATÉ 6X",$D1815-($D1815*TAXAS!$E$20))/6,IF($A1815=TAXAS!$A$21,IF($B1815="PARCELADO ATÉ 6X",$D1815-($D1815*TAXAS!$E$21))/6,IF($A1815=TAXAS!$A$22,IF($B1815="PARCELADO ATÉ 6X",$D1815-($D1815*TAXAS!$E$22))/6,IF($A1815=TAXAS!$A$23,IF($B1815="PARCELADO ATÉ 6X",$D1815-($D1815*TAXAS!$E$23))/6,IF($A1815=TAXAS!$A$24,IF($B1815="PARCELADO ATÉ 6X",$D1815-($D1815*TAXAS!$E$24))/6,IF($A1815=TAXAS!$A$25,IF($B1815="PARCELADO ATÉ 6X",$D1815-($D1815*TAXAS!$E$25))/6,IF($A1815=TAXAS!$A$26,IF($B1815="PARCELADO ATÉ 6X",$D1815-($D1815*TAXAS!$E$26))/6,IF($A1815=TAXAS!$A$27,IF($B1815="PARCELADO ATÉ 6X",$D1815-($D1815*TAXAS!$E$27))/6))))))))))))))))))))))))/1</f>
        <v>0</v>
      </c>
      <c r="I1815" s="9">
        <f>IF($A1815="VISA",IF($B1815="PARCELADO ATÉ 12X",$D1815-(D1815*TAXAS!$F$4))/12,IF($A1815="MASTER",IF($B1815="PARCELADO ATÉ 12X",$D1815-(D1815*TAXAS!$F$5))/12,IF($A1815="ELO",IF($B1815="PARCELADO ATÉ 12X",$D1815-(D1815*TAXAS!$F$6))/12,IF($A1815="HIPERCARD",IF($B1815="PARCELADO ATÉ 12X",$D1815-(D1815*TAXAS!$F$7))/12,IF($A1815="DINERS",IF($B1815="PARCELADO ATÉ 12X",$D1815-(D1815*TAXAS!$F$8))/12,IF($A1815="AMERICA EXPRESS",IF($B1815="PARCELADO ATÉ 12X",$D1815-(D1815*TAXAS!$F$9))/12,IF($A1815=TAXAS!$A$10,IF($B1815="PARCELADO ATÉ 12X",$D1815-($D1815*TAXAS!$F$10))/12,IF($A1815=TAXAS!$A$11,IF($B1815="PARCELADO ATÉ 12X",$D1815-($D1815*TAXAS!$F$11))/12,IF($A1815=TAXAS!$A$12,IF($B1815="PARCELADO ATÉ 12X",$D1815-($D1815*TAXAS!$F$12))/12,IF($A1815=TAXAS!$A$13,IF($B1815="PARCELADO ATÉ 12X",$D1815-($D1815*TAXAS!$F$13))/12,IF($A1815=TAXAS!$A$14,IF($B1815="PARCELADO ATÉ 12X",$D1815-($D1815*TAXAS!$F$14))/12,IF($A1815=TAXAS!$A$15,IF($B1815="PARCELADO ATÉ 12X",$D1815-($D1815*TAXAS!$F$15))/12,IF($A1815=TAXAS!$A$16,IF($B1815="PARCELADO ATÉ 12X",$D1815-($D1815*TAXAS!$F$16))/12,IF($A1815=TAXAS!$A$17,IF($B1815="PARCELADO ATÉ 12X",$D1815-($D1815*TAXAS!$F$17))/12,IF($A1815=TAXAS!$A$18,IF($B1815="PARCELADO ATÉ 12X",$D1815-($D1815*TAXAS!$F$18))/12,IF($A1815=TAXAS!$A$19,IF($B1815="PARCELADO ATÉ 12X",$D1815-($D1815*TAXAS!$F$19))/12,IF($A1815=TAXAS!$A$20,IF($B1815="PARCELADO ATÉ 12X",$D1815-($D1815*TAXAS!$F$20))/12,IF($A1815=TAXAS!$A$21,IF($B1815="PARCELADO ATÉ 12X",$D1815-($D1815*TAXAS!$F$21))/12,IF($A1815=TAXAS!$A$22,IF($B1815="PARCELADO ATÉ 12X",$D1815-($D1815*TAXAS!$F$22))/12,IF($A1815=TAXAS!$A$23,IF($B1815="PARCELADO ATÉ 12X",$D1815-($D1815*TAXAS!$F$23))/12,IF($A1815=TAXAS!$A$24,IF($B1815="PARCELADO ATÉ 12X",$D1815-($D1815*TAXAS!$F$24))/12,IF($A1815=TAXAS!$A$25,IF($B1815="PARCELADO ATÉ 12X",$D1815-($D1815*TAXAS!$F$25))/12,IF($A1815=TAXAS!$A$26,IF($B1815="PARCELADO ATÉ 12X",$D1815-($D1815*TAXAS!$F$26))/12,IF($A1815=TAXAS!$A$27,IF($B1815="PARCELADO ATÉ 12X",$D1815-($D1815*TAXAS!$F$27))/12))))))))))))))))))))))))/1</f>
        <v>0</v>
      </c>
      <c r="J1815" s="8">
        <f t="shared" si="0"/>
        <v>0</v>
      </c>
      <c r="K1815" s="10" t="b">
        <f>IF($B1815="PARCELADO ATÉ 3X",($D1815-($D1815*TAXAS!$D$4))-$J1815)</f>
        <v>0</v>
      </c>
      <c r="L1815" s="10" t="b">
        <f>IF($B1815="PARCELADO ATÉ 6X",($D1815-($D1815*TAXAS!$E$4))-$J1815)</f>
        <v>0</v>
      </c>
      <c r="M1815" s="10" t="b">
        <f>IF($B1815="PARCELADO ATÉ 12X",($D1815-($D1815*TAXAS!$F$4))-$J1815)</f>
        <v>0</v>
      </c>
      <c r="N1815" s="8">
        <f t="shared" si="1"/>
        <v>0</v>
      </c>
      <c r="O1815" s="10">
        <f t="shared" si="2"/>
        <v>0</v>
      </c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</row>
    <row r="1816" spans="1:31" ht="15.75" customHeight="1" x14ac:dyDescent="0.2">
      <c r="A1816" s="3"/>
      <c r="B1816" s="5"/>
      <c r="C1816" s="6"/>
      <c r="D1816" s="42"/>
      <c r="E1816" s="8">
        <f>IF($A1816="VISA",IF($B1816="DÉBITO",$D1816-($D1816*TAXAS!$B$4)),IF($A1816="MASTER",IF($B1816="DÉBITO",$D1816-($D1816*TAXAS!$B$5)),IF($A1816="ELO", IF($B1816="DÉBITO",$D1816-($D1816*TAXAS!$B$6)),IF($A1816="HIPERCARD",IF($B1816="DÉBITO",$D1816-($D1816*TAXAS!$B$7)),IF($A1816="DINERS",IF($B1816="DÉBITO",$D1816-($D1816*TAXAS!$B$8)),IF($A1816="AMERICA EXPRESS",IF($B1816="DÉBITO",$D1816-($D1816*TAXAS!$B$9)),IF($A1816=TAXAS!$A$10,IF($B1816="DÉBITO",$D1816-($D1816*TAXAS!$B$10)), IF($A1816=TAXAS!$A$11,IF($B1816="DÉBITO",$D1816-($D1816*TAXAS!$B$11)), IF($A1816=TAXAS!$A$12,IF($B1816="DÉBITO",$D1816-($D1816*TAXAS!$B$12)), IF($A1816=TAXAS!$A$13,IF($B1816="DÉBITO",$D1816-($D1816*TAXAS!$B$13)), IF($A1816=TAXAS!$A$14,IF($B1816="DÉBITO",$D1816-($D1816*TAXAS!$B$14)), IF($A1816=TAXAS!$A$15,IF($B1816="DÉBITO",$D1816-($D1816*TAXAS!$B$15)), IF($A1816=TAXAS!$A$16,IF($B1816="DÉBITO",$D1816-($D1816*TAXAS!$B$16)), IF($A1816=TAXAS!$A$17,IF($B1816="DÉBITO",$D1816-($D1816*TAXAS!$B$17)), IF($A1816=TAXAS!$A$18,IF($B1816="DÉBITO",$D1816-($D1816*TAXAS!$B$18)), IF($A1816=TAXAS!$A$19,IF($B1816="DÉBITO",$D1816-($D1816*TAXAS!$B$19)), IF($A1816=TAXAS!$A$20,IF($B1816="DÉBITO",$D1816-($D1816*TAXAS!$B$20)), IF($A1816=TAXAS!$A$21,IF($B1816="DÉBITO",$D1816-($D1816*TAXAS!$B$21)), IF($A1816=TAXAS!$A$22,IF($B1816="DÉBITO",$D1816-($D1816*TAXAS!$B$22)), IF($A1816=TAXAS!$A$23,IF($B1816="DÉBITO",$D1816-($D1816*TAXAS!$B$23)), IF($A1816=TAXAS!$A$24,IF($B1816="DÉBITO",$D1816-($D1816*TAXAS!$B$24)), IF($A1816=TAXAS!$A$25,IF($B1816="DÉBITO",$D1816-($D1816*TAXAS!$B$25)), IF($A1816=TAXAS!$A$26,IF($B1816="DÉBITO",$D1816-($D1816*TAXAS!$B$26)), IF($A1816=TAXAS!$A$27,IF($B1816="DÉBITO",$D1816-($D1816*TAXAS!$B$27))))))))))))))))))))))))))/1</f>
        <v>0</v>
      </c>
      <c r="F1816" s="8">
        <f>IF($A1816="VISA",IF($B1816="CRÉDITO",$D1816-($D1816*TAXAS!$C$4)),IF($A1816="MASTER",IF($B1816="CRÉDITO",$D1816-($D1816*TAXAS!$C$5)),IF($A1816="ELO", IF($B1816="CRÉDITO",$D1816-($D1816*TAXAS!$C$6)),IF($A1816="HIPERCARD",IF($B1816="CRÉDITO",$D1816-($D1816*TAXAS!$C$7)),IF($A1816="DINERS",IF($B1816="CRÉDITO",$D1816-($D1816*TAXAS!$C$8)),IF($A1816="AMERICA EXPRESS",IF($B1816="CRÉDITO",$D1816-($D1816*TAXAS!$C$9)),IF($A1816=TAXAS!$A$10,IF($B1816="CRÉDITO",$D1816-($D1816*TAXAS!$C$10)), IF($A1816=TAXAS!$A$11,IF($B1816="CRÉDITO",$D1816-($D1816*TAXAS!$C$11)), IF($A1816=TAXAS!$A$12,IF($B1816="CRÉDITO",$D1816-($D1816*TAXAS!$C$12)), IF($A1816=TAXAS!$A$13,IF($B1816="CRÉDITO",$D1816-($D1816*TAXAS!$C$13)), IF($A1816=TAXAS!$A$14,IF($B1816="CRÉDITO",$D1816-($D1816*TAXAS!$C$14)), IF($A1816=TAXAS!$A$15,IF($B1816="CRÉDITO",$D1816-($D1816*TAXAS!$C$15)), IF($A1816=TAXAS!$A$16,IF($B1816="CRÉDITO",$D1816-($D1816*TAXAS!$C$16)), IF($A1816=TAXAS!$A$17,IF($B1816="CRÉDITO",$D1816-($D1816*TAXAS!$C$17)), IF($A1816=TAXAS!$A$18,IF($B1816="CRÉDITO",$D1816-($D1816*TAXAS!$C$18)), IF($A1816=TAXAS!$A$19,IF($B1816="CRÉDITO",$D1816-($D1816*TAXAS!$C$19)), IF($A1816=TAXAS!$A$20,IF($B1816="CRÉDITO",$D1816-($D1816*TAXAS!$C$20)), IF($A1816=TAXAS!$A$21,IF($B1816="CRÉDITO",$D1816-($D1816*TAXAS!$C$21)), IF($A1816=TAXAS!$A$22,IF($B1816="CRÉDITO",$D1816-($D1816*TAXAS!$C$22)), IF($A1816=TAXAS!$A$23,IF($B1816="CRÉDITO",$D1816-($D1816*TAXAS!$C$23)), IF($A1816=TAXAS!$A$24,IF($B1816="CRÉDITO",$D1816-($D1816*TAXAS!$C$24)), IF($A1816=TAXAS!$A$25,IF($B1816="CRÉDITO",$D1816-($D1816*TAXAS!$C$25)), IF($A1816=TAXAS!$A$26,IF($B1816="CRÉDITO",$D1816-($D1816*TAXAS!$C$26)), IF($A1816=TAXAS!$A$27,IF($B1816="CRÉDITO",$D1816-($D1816*TAXAS!$C$27))))))))))))))))))))))))))/1</f>
        <v>0</v>
      </c>
      <c r="G1816" s="9">
        <f>IF($A1816="VISA",IF($B1816="PARCELADO ATÉ 3X",$D1816-(D1816*TAXAS!$D$4))/3,IF($A1816="MASTER",IF($B1816="PARCELADO ATÉ 3X",$D1816-(D1816*TAXAS!$D$5))/3,IF($A1816="ELO",IF($B1816="PARCELADO ATÉ 3X",$D1816-(D1816*TAXAS!$D$6))/3,IF($A1816="HIPERCARD",IF($B1816="PARCELADO ATÉ 3X",$D1816-(D1816*TAXAS!$D$7))/3,IF($A1816="DINERS",IF($B1816="PARCELADO ATÉ 3X",$D1816-(D1816*TAXAS!$D$8))/3,IF($A1816="AMERICA EXPRESS",IF($B1816="PARCELADO ATÉ 3X",$D1816-(D1816*TAXAS!$D$9))/3,IF($A1816=TAXAS!$A$10,IF($B1816="PARCELADO ATÉ 3X",$D1816-($D1816*TAXAS!$D$10))/3,IF($A1816=TAXAS!$A$11,IF($B1816="PARCELADO ATÉ 3X",$D1816-($D1816*TAXAS!$D$11))/3,IF($A1816=TAXAS!$A$12,IF($B1816="PARCELADO ATÉ 3X",$D1816-($D1816*TAXAS!$D$12))/3,IF($A1816=TAXAS!$A$13,IF($B1816="PARCELADO ATÉ 3X",$D1816-($D1816*TAXAS!$D$13))/3,IF($A1816=TAXAS!$A$14,IF($B1816="PARCELADO ATÉ 3X",$D1816-($D1816*TAXAS!$D$14))/3,IF($A1816=TAXAS!$A$15,IF($B1816="PARCELADO ATÉ 3X",$D1816-($D1816*TAXAS!$D$15))/3,IF($A1816=TAXAS!$A$16,IF($B1816="PARCELADO ATÉ 3X",$D1816-($D1816*TAXAS!$D$16))/3,IF($A1816=TAXAS!$A$17,IF($B1816="PARCELADO ATÉ 3X",$D1816-($D1816*TAXAS!$D$17))/3,IF($A1816=TAXAS!$A$18,IF($B1816="PARCELADO ATÉ 3X",$D1816-($D1816*TAXAS!$D$18))/3,IF($A1816=TAXAS!$A$19,IF($B1816="PARCELADO ATÉ 3X",$D1816-($D1816*TAXAS!$D$19))/3,IF($A1816=TAXAS!$A$20,IF($B1816="PARCELADO ATÉ 3X",$D1816-($D1816*TAXAS!$D$20))/3,IF($A1816=TAXAS!$A$21,IF($B1816="PARCELADO ATÉ 3X",$D1816-($D1816*TAXAS!$D$21))/3,IF($A1816=TAXAS!$A$22,IF($B1816="PARCELADO ATÉ 3X",$D1816-($D1816*TAXAS!$D$22))/3,IF($A1816=TAXAS!$A$23,IF($B1816="PARCELADO ATÉ 3X",$D1816-($D1816*TAXAS!$D$23))/3,IF($A1816=TAXAS!$A$24,IF($B1816="PARCELADO ATÉ 3X",$D1816-($D1816*TAXAS!$D$24))/3,IF($A1816=TAXAS!$A$25,IF($B1816="PARCELADO ATÉ 3X",$D1816-($D1816*TAXAS!$D$25))/3,IF($A1816=TAXAS!$A$26,IF($B1816="PARCELADO ATÉ 3X",$D1816-($D1816*TAXAS!$D$26))/3,IF($A1816=TAXAS!$A$27,IF($B1816="PARCELADO ATÉ 3X",$D1816-($D1816*TAXAS!$D$27))/3))))))))))))))))))))))))/1</f>
        <v>0</v>
      </c>
      <c r="H1816" s="9">
        <f>IF($A1816="VISA",IF($B1816="PARCELADO ATÉ 6X",$D1816-(D1816*TAXAS!$E$4))/6,IF($A1816="MASTER",IF($B1816="PARCELADO ATÉ 6X",$D1816-(D1816*TAXAS!$E$5))/6,IF($A1816="ELO",IF($B1816="PARCELADO ATÉ 6X",$D1816-(D1816*TAXAS!$E$6))/6,IF($A1816="HIPERCARD",IF($B1816="PARCELADO ATÉ 6X",$D1816-(D1816*TAXAS!$E$7))/6,IF($A1816="DINERS",IF($B1816="PARCELADO ATÉ 6X",$D1816-(D1816*TAXAS!$E$8))/6,IF($A1816="AMERICA EXPRESS",IF($B1816="PARCELADO ATÉ 6X",$D1816-(D1816*TAXAS!$E$9))/6,IF($A1816=TAXAS!$A$10,IF($B1816="PARCELADO ATÉ 6X",$D1816-($D1816*TAXAS!$E$10))/6,IF($A1816=TAXAS!$A$11,IF($B1816="PARCELADO ATÉ 6X",$D1816-($D1816*TAXAS!$E$11))/6,IF($A1816=TAXAS!$A$12,IF($B1816="PARCELADO ATÉ 6X",$D1816-($D1816*TAXAS!$E$12))/6,IF($A1816=TAXAS!$A$13,IF($B1816="PARCELADO ATÉ 6X",$D1816-($D1816*TAXAS!$E$13))/6,IF($A1816=TAXAS!$A$14,IF($B1816="PARCELADO ATÉ 6X",$D1816-($D1816*TAXAS!$E$14))/6,IF($A1816=TAXAS!$A$15,IF($B1816="PARCELADO ATÉ 6X",$D1816-($D1816*TAXAS!$E$15))/6,IF($A1816=TAXAS!$A$16,IF($B1816="PARCELADO ATÉ 6X",$D1816-($D1816*TAXAS!$E$16))/6,IF($A1816=TAXAS!$A$17,IF($B1816="PARCELADO ATÉ 6X",$D1816-($D1816*TAXAS!$E$17))/6,IF($A1816=TAXAS!$A$18,IF($B1816="PARCELADO ATÉ 6X",$D1816-($D1816*TAXAS!$E$18))/6,IF($A1816=TAXAS!$A$19,IF($B1816="PARCELADO ATÉ 6X",$D1816-($D1816*TAXAS!$E$19))/6,IF($A1816=TAXAS!$A$20,IF($B1816="PARCELADO ATÉ 6X",$D1816-($D1816*TAXAS!$E$20))/6,IF($A1816=TAXAS!$A$21,IF($B1816="PARCELADO ATÉ 6X",$D1816-($D1816*TAXAS!$E$21))/6,IF($A1816=TAXAS!$A$22,IF($B1816="PARCELADO ATÉ 6X",$D1816-($D1816*TAXAS!$E$22))/6,IF($A1816=TAXAS!$A$23,IF($B1816="PARCELADO ATÉ 6X",$D1816-($D1816*TAXAS!$E$23))/6,IF($A1816=TAXAS!$A$24,IF($B1816="PARCELADO ATÉ 6X",$D1816-($D1816*TAXAS!$E$24))/6,IF($A1816=TAXAS!$A$25,IF($B1816="PARCELADO ATÉ 6X",$D1816-($D1816*TAXAS!$E$25))/6,IF($A1816=TAXAS!$A$26,IF($B1816="PARCELADO ATÉ 6X",$D1816-($D1816*TAXAS!$E$26))/6,IF($A1816=TAXAS!$A$27,IF($B1816="PARCELADO ATÉ 6X",$D1816-($D1816*TAXAS!$E$27))/6))))))))))))))))))))))))/1</f>
        <v>0</v>
      </c>
      <c r="I1816" s="9">
        <f>IF($A1816="VISA",IF($B1816="PARCELADO ATÉ 12X",$D1816-(D1816*TAXAS!$F$4))/12,IF($A1816="MASTER",IF($B1816="PARCELADO ATÉ 12X",$D1816-(D1816*TAXAS!$F$5))/12,IF($A1816="ELO",IF($B1816="PARCELADO ATÉ 12X",$D1816-(D1816*TAXAS!$F$6))/12,IF($A1816="HIPERCARD",IF($B1816="PARCELADO ATÉ 12X",$D1816-(D1816*TAXAS!$F$7))/12,IF($A1816="DINERS",IF($B1816="PARCELADO ATÉ 12X",$D1816-(D1816*TAXAS!$F$8))/12,IF($A1816="AMERICA EXPRESS",IF($B1816="PARCELADO ATÉ 12X",$D1816-(D1816*TAXAS!$F$9))/12,IF($A1816=TAXAS!$A$10,IF($B1816="PARCELADO ATÉ 12X",$D1816-($D1816*TAXAS!$F$10))/12,IF($A1816=TAXAS!$A$11,IF($B1816="PARCELADO ATÉ 12X",$D1816-($D1816*TAXAS!$F$11))/12,IF($A1816=TAXAS!$A$12,IF($B1816="PARCELADO ATÉ 12X",$D1816-($D1816*TAXAS!$F$12))/12,IF($A1816=TAXAS!$A$13,IF($B1816="PARCELADO ATÉ 12X",$D1816-($D1816*TAXAS!$F$13))/12,IF($A1816=TAXAS!$A$14,IF($B1816="PARCELADO ATÉ 12X",$D1816-($D1816*TAXAS!$F$14))/12,IF($A1816=TAXAS!$A$15,IF($B1816="PARCELADO ATÉ 12X",$D1816-($D1816*TAXAS!$F$15))/12,IF($A1816=TAXAS!$A$16,IF($B1816="PARCELADO ATÉ 12X",$D1816-($D1816*TAXAS!$F$16))/12,IF($A1816=TAXAS!$A$17,IF($B1816="PARCELADO ATÉ 12X",$D1816-($D1816*TAXAS!$F$17))/12,IF($A1816=TAXAS!$A$18,IF($B1816="PARCELADO ATÉ 12X",$D1816-($D1816*TAXAS!$F$18))/12,IF($A1816=TAXAS!$A$19,IF($B1816="PARCELADO ATÉ 12X",$D1816-($D1816*TAXAS!$F$19))/12,IF($A1816=TAXAS!$A$20,IF($B1816="PARCELADO ATÉ 12X",$D1816-($D1816*TAXAS!$F$20))/12,IF($A1816=TAXAS!$A$21,IF($B1816="PARCELADO ATÉ 12X",$D1816-($D1816*TAXAS!$F$21))/12,IF($A1816=TAXAS!$A$22,IF($B1816="PARCELADO ATÉ 12X",$D1816-($D1816*TAXAS!$F$22))/12,IF($A1816=TAXAS!$A$23,IF($B1816="PARCELADO ATÉ 12X",$D1816-($D1816*TAXAS!$F$23))/12,IF($A1816=TAXAS!$A$24,IF($B1816="PARCELADO ATÉ 12X",$D1816-($D1816*TAXAS!$F$24))/12,IF($A1816=TAXAS!$A$25,IF($B1816="PARCELADO ATÉ 12X",$D1816-($D1816*TAXAS!$F$25))/12,IF($A1816=TAXAS!$A$26,IF($B1816="PARCELADO ATÉ 12X",$D1816-($D1816*TAXAS!$F$26))/12,IF($A1816=TAXAS!$A$27,IF($B1816="PARCELADO ATÉ 12X",$D1816-($D1816*TAXAS!$F$27))/12))))))))))))))))))))))))/1</f>
        <v>0</v>
      </c>
      <c r="J1816" s="8">
        <f t="shared" si="0"/>
        <v>0</v>
      </c>
      <c r="K1816" s="10" t="b">
        <f>IF($B1816="PARCELADO ATÉ 3X",($D1816-($D1816*TAXAS!$D$4))-$J1816)</f>
        <v>0</v>
      </c>
      <c r="L1816" s="10" t="b">
        <f>IF($B1816="PARCELADO ATÉ 6X",($D1816-($D1816*TAXAS!$E$4))-$J1816)</f>
        <v>0</v>
      </c>
      <c r="M1816" s="10" t="b">
        <f>IF($B1816="PARCELADO ATÉ 12X",($D1816-($D1816*TAXAS!$F$4))-$J1816)</f>
        <v>0</v>
      </c>
      <c r="N1816" s="8">
        <f t="shared" si="1"/>
        <v>0</v>
      </c>
      <c r="O1816" s="10">
        <f t="shared" si="2"/>
        <v>0</v>
      </c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</row>
    <row r="1817" spans="1:31" ht="15.75" customHeight="1" x14ac:dyDescent="0.2">
      <c r="A1817" s="3"/>
      <c r="B1817" s="5"/>
      <c r="C1817" s="6"/>
      <c r="D1817" s="42"/>
      <c r="E1817" s="8">
        <f>IF($A1817="VISA",IF($B1817="DÉBITO",$D1817-($D1817*TAXAS!$B$4)),IF($A1817="MASTER",IF($B1817="DÉBITO",$D1817-($D1817*TAXAS!$B$5)),IF($A1817="ELO", IF($B1817="DÉBITO",$D1817-($D1817*TAXAS!$B$6)),IF($A1817="HIPERCARD",IF($B1817="DÉBITO",$D1817-($D1817*TAXAS!$B$7)),IF($A1817="DINERS",IF($B1817="DÉBITO",$D1817-($D1817*TAXAS!$B$8)),IF($A1817="AMERICA EXPRESS",IF($B1817="DÉBITO",$D1817-($D1817*TAXAS!$B$9)),IF($A1817=TAXAS!$A$10,IF($B1817="DÉBITO",$D1817-($D1817*TAXAS!$B$10)), IF($A1817=TAXAS!$A$11,IF($B1817="DÉBITO",$D1817-($D1817*TAXAS!$B$11)), IF($A1817=TAXAS!$A$12,IF($B1817="DÉBITO",$D1817-($D1817*TAXAS!$B$12)), IF($A1817=TAXAS!$A$13,IF($B1817="DÉBITO",$D1817-($D1817*TAXAS!$B$13)), IF($A1817=TAXAS!$A$14,IF($B1817="DÉBITO",$D1817-($D1817*TAXAS!$B$14)), IF($A1817=TAXAS!$A$15,IF($B1817="DÉBITO",$D1817-($D1817*TAXAS!$B$15)), IF($A1817=TAXAS!$A$16,IF($B1817="DÉBITO",$D1817-($D1817*TAXAS!$B$16)), IF($A1817=TAXAS!$A$17,IF($B1817="DÉBITO",$D1817-($D1817*TAXAS!$B$17)), IF($A1817=TAXAS!$A$18,IF($B1817="DÉBITO",$D1817-($D1817*TAXAS!$B$18)), IF($A1817=TAXAS!$A$19,IF($B1817="DÉBITO",$D1817-($D1817*TAXAS!$B$19)), IF($A1817=TAXAS!$A$20,IF($B1817="DÉBITO",$D1817-($D1817*TAXAS!$B$20)), IF($A1817=TAXAS!$A$21,IF($B1817="DÉBITO",$D1817-($D1817*TAXAS!$B$21)), IF($A1817=TAXAS!$A$22,IF($B1817="DÉBITO",$D1817-($D1817*TAXAS!$B$22)), IF($A1817=TAXAS!$A$23,IF($B1817="DÉBITO",$D1817-($D1817*TAXAS!$B$23)), IF($A1817=TAXAS!$A$24,IF($B1817="DÉBITO",$D1817-($D1817*TAXAS!$B$24)), IF($A1817=TAXAS!$A$25,IF($B1817="DÉBITO",$D1817-($D1817*TAXAS!$B$25)), IF($A1817=TAXAS!$A$26,IF($B1817="DÉBITO",$D1817-($D1817*TAXAS!$B$26)), IF($A1817=TAXAS!$A$27,IF($B1817="DÉBITO",$D1817-($D1817*TAXAS!$B$27))))))))))))))))))))))))))/1</f>
        <v>0</v>
      </c>
      <c r="F1817" s="8">
        <f>IF($A1817="VISA",IF($B1817="CRÉDITO",$D1817-($D1817*TAXAS!$C$4)),IF($A1817="MASTER",IF($B1817="CRÉDITO",$D1817-($D1817*TAXAS!$C$5)),IF($A1817="ELO", IF($B1817="CRÉDITO",$D1817-($D1817*TAXAS!$C$6)),IF($A1817="HIPERCARD",IF($B1817="CRÉDITO",$D1817-($D1817*TAXAS!$C$7)),IF($A1817="DINERS",IF($B1817="CRÉDITO",$D1817-($D1817*TAXAS!$C$8)),IF($A1817="AMERICA EXPRESS",IF($B1817="CRÉDITO",$D1817-($D1817*TAXAS!$C$9)),IF($A1817=TAXAS!$A$10,IF($B1817="CRÉDITO",$D1817-($D1817*TAXAS!$C$10)), IF($A1817=TAXAS!$A$11,IF($B1817="CRÉDITO",$D1817-($D1817*TAXAS!$C$11)), IF($A1817=TAXAS!$A$12,IF($B1817="CRÉDITO",$D1817-($D1817*TAXAS!$C$12)), IF($A1817=TAXAS!$A$13,IF($B1817="CRÉDITO",$D1817-($D1817*TAXAS!$C$13)), IF($A1817=TAXAS!$A$14,IF($B1817="CRÉDITO",$D1817-($D1817*TAXAS!$C$14)), IF($A1817=TAXAS!$A$15,IF($B1817="CRÉDITO",$D1817-($D1817*TAXAS!$C$15)), IF($A1817=TAXAS!$A$16,IF($B1817="CRÉDITO",$D1817-($D1817*TAXAS!$C$16)), IF($A1817=TAXAS!$A$17,IF($B1817="CRÉDITO",$D1817-($D1817*TAXAS!$C$17)), IF($A1817=TAXAS!$A$18,IF($B1817="CRÉDITO",$D1817-($D1817*TAXAS!$C$18)), IF($A1817=TAXAS!$A$19,IF($B1817="CRÉDITO",$D1817-($D1817*TAXAS!$C$19)), IF($A1817=TAXAS!$A$20,IF($B1817="CRÉDITO",$D1817-($D1817*TAXAS!$C$20)), IF($A1817=TAXAS!$A$21,IF($B1817="CRÉDITO",$D1817-($D1817*TAXAS!$C$21)), IF($A1817=TAXAS!$A$22,IF($B1817="CRÉDITO",$D1817-($D1817*TAXAS!$C$22)), IF($A1817=TAXAS!$A$23,IF($B1817="CRÉDITO",$D1817-($D1817*TAXAS!$C$23)), IF($A1817=TAXAS!$A$24,IF($B1817="CRÉDITO",$D1817-($D1817*TAXAS!$C$24)), IF($A1817=TAXAS!$A$25,IF($B1817="CRÉDITO",$D1817-($D1817*TAXAS!$C$25)), IF($A1817=TAXAS!$A$26,IF($B1817="CRÉDITO",$D1817-($D1817*TAXAS!$C$26)), IF($A1817=TAXAS!$A$27,IF($B1817="CRÉDITO",$D1817-($D1817*TAXAS!$C$27))))))))))))))))))))))))))/1</f>
        <v>0</v>
      </c>
      <c r="G1817" s="9">
        <f>IF($A1817="VISA",IF($B1817="PARCELADO ATÉ 3X",$D1817-(D1817*TAXAS!$D$4))/3,IF($A1817="MASTER",IF($B1817="PARCELADO ATÉ 3X",$D1817-(D1817*TAXAS!$D$5))/3,IF($A1817="ELO",IF($B1817="PARCELADO ATÉ 3X",$D1817-(D1817*TAXAS!$D$6))/3,IF($A1817="HIPERCARD",IF($B1817="PARCELADO ATÉ 3X",$D1817-(D1817*TAXAS!$D$7))/3,IF($A1817="DINERS",IF($B1817="PARCELADO ATÉ 3X",$D1817-(D1817*TAXAS!$D$8))/3,IF($A1817="AMERICA EXPRESS",IF($B1817="PARCELADO ATÉ 3X",$D1817-(D1817*TAXAS!$D$9))/3,IF($A1817=TAXAS!$A$10,IF($B1817="PARCELADO ATÉ 3X",$D1817-($D1817*TAXAS!$D$10))/3,IF($A1817=TAXAS!$A$11,IF($B1817="PARCELADO ATÉ 3X",$D1817-($D1817*TAXAS!$D$11))/3,IF($A1817=TAXAS!$A$12,IF($B1817="PARCELADO ATÉ 3X",$D1817-($D1817*TAXAS!$D$12))/3,IF($A1817=TAXAS!$A$13,IF($B1817="PARCELADO ATÉ 3X",$D1817-($D1817*TAXAS!$D$13))/3,IF($A1817=TAXAS!$A$14,IF($B1817="PARCELADO ATÉ 3X",$D1817-($D1817*TAXAS!$D$14))/3,IF($A1817=TAXAS!$A$15,IF($B1817="PARCELADO ATÉ 3X",$D1817-($D1817*TAXAS!$D$15))/3,IF($A1817=TAXAS!$A$16,IF($B1817="PARCELADO ATÉ 3X",$D1817-($D1817*TAXAS!$D$16))/3,IF($A1817=TAXAS!$A$17,IF($B1817="PARCELADO ATÉ 3X",$D1817-($D1817*TAXAS!$D$17))/3,IF($A1817=TAXAS!$A$18,IF($B1817="PARCELADO ATÉ 3X",$D1817-($D1817*TAXAS!$D$18))/3,IF($A1817=TAXAS!$A$19,IF($B1817="PARCELADO ATÉ 3X",$D1817-($D1817*TAXAS!$D$19))/3,IF($A1817=TAXAS!$A$20,IF($B1817="PARCELADO ATÉ 3X",$D1817-($D1817*TAXAS!$D$20))/3,IF($A1817=TAXAS!$A$21,IF($B1817="PARCELADO ATÉ 3X",$D1817-($D1817*TAXAS!$D$21))/3,IF($A1817=TAXAS!$A$22,IF($B1817="PARCELADO ATÉ 3X",$D1817-($D1817*TAXAS!$D$22))/3,IF($A1817=TAXAS!$A$23,IF($B1817="PARCELADO ATÉ 3X",$D1817-($D1817*TAXAS!$D$23))/3,IF($A1817=TAXAS!$A$24,IF($B1817="PARCELADO ATÉ 3X",$D1817-($D1817*TAXAS!$D$24))/3,IF($A1817=TAXAS!$A$25,IF($B1817="PARCELADO ATÉ 3X",$D1817-($D1817*TAXAS!$D$25))/3,IF($A1817=TAXAS!$A$26,IF($B1817="PARCELADO ATÉ 3X",$D1817-($D1817*TAXAS!$D$26))/3,IF($A1817=TAXAS!$A$27,IF($B1817="PARCELADO ATÉ 3X",$D1817-($D1817*TAXAS!$D$27))/3))))))))))))))))))))))))/1</f>
        <v>0</v>
      </c>
      <c r="H1817" s="9">
        <f>IF($A1817="VISA",IF($B1817="PARCELADO ATÉ 6X",$D1817-(D1817*TAXAS!$E$4))/6,IF($A1817="MASTER",IF($B1817="PARCELADO ATÉ 6X",$D1817-(D1817*TAXAS!$E$5))/6,IF($A1817="ELO",IF($B1817="PARCELADO ATÉ 6X",$D1817-(D1817*TAXAS!$E$6))/6,IF($A1817="HIPERCARD",IF($B1817="PARCELADO ATÉ 6X",$D1817-(D1817*TAXAS!$E$7))/6,IF($A1817="DINERS",IF($B1817="PARCELADO ATÉ 6X",$D1817-(D1817*TAXAS!$E$8))/6,IF($A1817="AMERICA EXPRESS",IF($B1817="PARCELADO ATÉ 6X",$D1817-(D1817*TAXAS!$E$9))/6,IF($A1817=TAXAS!$A$10,IF($B1817="PARCELADO ATÉ 6X",$D1817-($D1817*TAXAS!$E$10))/6,IF($A1817=TAXAS!$A$11,IF($B1817="PARCELADO ATÉ 6X",$D1817-($D1817*TAXAS!$E$11))/6,IF($A1817=TAXAS!$A$12,IF($B1817="PARCELADO ATÉ 6X",$D1817-($D1817*TAXAS!$E$12))/6,IF($A1817=TAXAS!$A$13,IF($B1817="PARCELADO ATÉ 6X",$D1817-($D1817*TAXAS!$E$13))/6,IF($A1817=TAXAS!$A$14,IF($B1817="PARCELADO ATÉ 6X",$D1817-($D1817*TAXAS!$E$14))/6,IF($A1817=TAXAS!$A$15,IF($B1817="PARCELADO ATÉ 6X",$D1817-($D1817*TAXAS!$E$15))/6,IF($A1817=TAXAS!$A$16,IF($B1817="PARCELADO ATÉ 6X",$D1817-($D1817*TAXAS!$E$16))/6,IF($A1817=TAXAS!$A$17,IF($B1817="PARCELADO ATÉ 6X",$D1817-($D1817*TAXAS!$E$17))/6,IF($A1817=TAXAS!$A$18,IF($B1817="PARCELADO ATÉ 6X",$D1817-($D1817*TAXAS!$E$18))/6,IF($A1817=TAXAS!$A$19,IF($B1817="PARCELADO ATÉ 6X",$D1817-($D1817*TAXAS!$E$19))/6,IF($A1817=TAXAS!$A$20,IF($B1817="PARCELADO ATÉ 6X",$D1817-($D1817*TAXAS!$E$20))/6,IF($A1817=TAXAS!$A$21,IF($B1817="PARCELADO ATÉ 6X",$D1817-($D1817*TAXAS!$E$21))/6,IF($A1817=TAXAS!$A$22,IF($B1817="PARCELADO ATÉ 6X",$D1817-($D1817*TAXAS!$E$22))/6,IF($A1817=TAXAS!$A$23,IF($B1817="PARCELADO ATÉ 6X",$D1817-($D1817*TAXAS!$E$23))/6,IF($A1817=TAXAS!$A$24,IF($B1817="PARCELADO ATÉ 6X",$D1817-($D1817*TAXAS!$E$24))/6,IF($A1817=TAXAS!$A$25,IF($B1817="PARCELADO ATÉ 6X",$D1817-($D1817*TAXAS!$E$25))/6,IF($A1817=TAXAS!$A$26,IF($B1817="PARCELADO ATÉ 6X",$D1817-($D1817*TAXAS!$E$26))/6,IF($A1817=TAXAS!$A$27,IF($B1817="PARCELADO ATÉ 6X",$D1817-($D1817*TAXAS!$E$27))/6))))))))))))))))))))))))/1</f>
        <v>0</v>
      </c>
      <c r="I1817" s="9">
        <f>IF($A1817="VISA",IF($B1817="PARCELADO ATÉ 12X",$D1817-(D1817*TAXAS!$F$4))/12,IF($A1817="MASTER",IF($B1817="PARCELADO ATÉ 12X",$D1817-(D1817*TAXAS!$F$5))/12,IF($A1817="ELO",IF($B1817="PARCELADO ATÉ 12X",$D1817-(D1817*TAXAS!$F$6))/12,IF($A1817="HIPERCARD",IF($B1817="PARCELADO ATÉ 12X",$D1817-(D1817*TAXAS!$F$7))/12,IF($A1817="DINERS",IF($B1817="PARCELADO ATÉ 12X",$D1817-(D1817*TAXAS!$F$8))/12,IF($A1817="AMERICA EXPRESS",IF($B1817="PARCELADO ATÉ 12X",$D1817-(D1817*TAXAS!$F$9))/12,IF($A1817=TAXAS!$A$10,IF($B1817="PARCELADO ATÉ 12X",$D1817-($D1817*TAXAS!$F$10))/12,IF($A1817=TAXAS!$A$11,IF($B1817="PARCELADO ATÉ 12X",$D1817-($D1817*TAXAS!$F$11))/12,IF($A1817=TAXAS!$A$12,IF($B1817="PARCELADO ATÉ 12X",$D1817-($D1817*TAXAS!$F$12))/12,IF($A1817=TAXAS!$A$13,IF($B1817="PARCELADO ATÉ 12X",$D1817-($D1817*TAXAS!$F$13))/12,IF($A1817=TAXAS!$A$14,IF($B1817="PARCELADO ATÉ 12X",$D1817-($D1817*TAXAS!$F$14))/12,IF($A1817=TAXAS!$A$15,IF($B1817="PARCELADO ATÉ 12X",$D1817-($D1817*TAXAS!$F$15))/12,IF($A1817=TAXAS!$A$16,IF($B1817="PARCELADO ATÉ 12X",$D1817-($D1817*TAXAS!$F$16))/12,IF($A1817=TAXAS!$A$17,IF($B1817="PARCELADO ATÉ 12X",$D1817-($D1817*TAXAS!$F$17))/12,IF($A1817=TAXAS!$A$18,IF($B1817="PARCELADO ATÉ 12X",$D1817-($D1817*TAXAS!$F$18))/12,IF($A1817=TAXAS!$A$19,IF($B1817="PARCELADO ATÉ 12X",$D1817-($D1817*TAXAS!$F$19))/12,IF($A1817=TAXAS!$A$20,IF($B1817="PARCELADO ATÉ 12X",$D1817-($D1817*TAXAS!$F$20))/12,IF($A1817=TAXAS!$A$21,IF($B1817="PARCELADO ATÉ 12X",$D1817-($D1817*TAXAS!$F$21))/12,IF($A1817=TAXAS!$A$22,IF($B1817="PARCELADO ATÉ 12X",$D1817-($D1817*TAXAS!$F$22))/12,IF($A1817=TAXAS!$A$23,IF($B1817="PARCELADO ATÉ 12X",$D1817-($D1817*TAXAS!$F$23))/12,IF($A1817=TAXAS!$A$24,IF($B1817="PARCELADO ATÉ 12X",$D1817-($D1817*TAXAS!$F$24))/12,IF($A1817=TAXAS!$A$25,IF($B1817="PARCELADO ATÉ 12X",$D1817-($D1817*TAXAS!$F$25))/12,IF($A1817=TAXAS!$A$26,IF($B1817="PARCELADO ATÉ 12X",$D1817-($D1817*TAXAS!$F$26))/12,IF($A1817=TAXAS!$A$27,IF($B1817="PARCELADO ATÉ 12X",$D1817-($D1817*TAXAS!$F$27))/12))))))))))))))))))))))))/1</f>
        <v>0</v>
      </c>
      <c r="J1817" s="8">
        <f t="shared" si="0"/>
        <v>0</v>
      </c>
      <c r="K1817" s="10" t="b">
        <f>IF($B1817="PARCELADO ATÉ 3X",($D1817-($D1817*TAXAS!$D$4))-$J1817)</f>
        <v>0</v>
      </c>
      <c r="L1817" s="10" t="b">
        <f>IF($B1817="PARCELADO ATÉ 6X",($D1817-($D1817*TAXAS!$E$4))-$J1817)</f>
        <v>0</v>
      </c>
      <c r="M1817" s="10" t="b">
        <f>IF($B1817="PARCELADO ATÉ 12X",($D1817-($D1817*TAXAS!$F$4))-$J1817)</f>
        <v>0</v>
      </c>
      <c r="N1817" s="8">
        <f t="shared" si="1"/>
        <v>0</v>
      </c>
      <c r="O1817" s="10">
        <f t="shared" si="2"/>
        <v>0</v>
      </c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</row>
    <row r="1818" spans="1:31" ht="15.75" customHeight="1" x14ac:dyDescent="0.2">
      <c r="A1818" s="3"/>
      <c r="B1818" s="5"/>
      <c r="C1818" s="6"/>
      <c r="D1818" s="42"/>
      <c r="E1818" s="8">
        <f>IF($A1818="VISA",IF($B1818="DÉBITO",$D1818-($D1818*TAXAS!$B$4)),IF($A1818="MASTER",IF($B1818="DÉBITO",$D1818-($D1818*TAXAS!$B$5)),IF($A1818="ELO", IF($B1818="DÉBITO",$D1818-($D1818*TAXAS!$B$6)),IF($A1818="HIPERCARD",IF($B1818="DÉBITO",$D1818-($D1818*TAXAS!$B$7)),IF($A1818="DINERS",IF($B1818="DÉBITO",$D1818-($D1818*TAXAS!$B$8)),IF($A1818="AMERICA EXPRESS",IF($B1818="DÉBITO",$D1818-($D1818*TAXAS!$B$9)),IF($A1818=TAXAS!$A$10,IF($B1818="DÉBITO",$D1818-($D1818*TAXAS!$B$10)), IF($A1818=TAXAS!$A$11,IF($B1818="DÉBITO",$D1818-($D1818*TAXAS!$B$11)), IF($A1818=TAXAS!$A$12,IF($B1818="DÉBITO",$D1818-($D1818*TAXAS!$B$12)), IF($A1818=TAXAS!$A$13,IF($B1818="DÉBITO",$D1818-($D1818*TAXAS!$B$13)), IF($A1818=TAXAS!$A$14,IF($B1818="DÉBITO",$D1818-($D1818*TAXAS!$B$14)), IF($A1818=TAXAS!$A$15,IF($B1818="DÉBITO",$D1818-($D1818*TAXAS!$B$15)), IF($A1818=TAXAS!$A$16,IF($B1818="DÉBITO",$D1818-($D1818*TAXAS!$B$16)), IF($A1818=TAXAS!$A$17,IF($B1818="DÉBITO",$D1818-($D1818*TAXAS!$B$17)), IF($A1818=TAXAS!$A$18,IF($B1818="DÉBITO",$D1818-($D1818*TAXAS!$B$18)), IF($A1818=TAXAS!$A$19,IF($B1818="DÉBITO",$D1818-($D1818*TAXAS!$B$19)), IF($A1818=TAXAS!$A$20,IF($B1818="DÉBITO",$D1818-($D1818*TAXAS!$B$20)), IF($A1818=TAXAS!$A$21,IF($B1818="DÉBITO",$D1818-($D1818*TAXAS!$B$21)), IF($A1818=TAXAS!$A$22,IF($B1818="DÉBITO",$D1818-($D1818*TAXAS!$B$22)), IF($A1818=TAXAS!$A$23,IF($B1818="DÉBITO",$D1818-($D1818*TAXAS!$B$23)), IF($A1818=TAXAS!$A$24,IF($B1818="DÉBITO",$D1818-($D1818*TAXAS!$B$24)), IF($A1818=TAXAS!$A$25,IF($B1818="DÉBITO",$D1818-($D1818*TAXAS!$B$25)), IF($A1818=TAXAS!$A$26,IF($B1818="DÉBITO",$D1818-($D1818*TAXAS!$B$26)), IF($A1818=TAXAS!$A$27,IF($B1818="DÉBITO",$D1818-($D1818*TAXAS!$B$27))))))))))))))))))))))))))/1</f>
        <v>0</v>
      </c>
      <c r="F1818" s="8">
        <f>IF($A1818="VISA",IF($B1818="CRÉDITO",$D1818-($D1818*TAXAS!$C$4)),IF($A1818="MASTER",IF($B1818="CRÉDITO",$D1818-($D1818*TAXAS!$C$5)),IF($A1818="ELO", IF($B1818="CRÉDITO",$D1818-($D1818*TAXAS!$C$6)),IF($A1818="HIPERCARD",IF($B1818="CRÉDITO",$D1818-($D1818*TAXAS!$C$7)),IF($A1818="DINERS",IF($B1818="CRÉDITO",$D1818-($D1818*TAXAS!$C$8)),IF($A1818="AMERICA EXPRESS",IF($B1818="CRÉDITO",$D1818-($D1818*TAXAS!$C$9)),IF($A1818=TAXAS!$A$10,IF($B1818="CRÉDITO",$D1818-($D1818*TAXAS!$C$10)), IF($A1818=TAXAS!$A$11,IF($B1818="CRÉDITO",$D1818-($D1818*TAXAS!$C$11)), IF($A1818=TAXAS!$A$12,IF($B1818="CRÉDITO",$D1818-($D1818*TAXAS!$C$12)), IF($A1818=TAXAS!$A$13,IF($B1818="CRÉDITO",$D1818-($D1818*TAXAS!$C$13)), IF($A1818=TAXAS!$A$14,IF($B1818="CRÉDITO",$D1818-($D1818*TAXAS!$C$14)), IF($A1818=TAXAS!$A$15,IF($B1818="CRÉDITO",$D1818-($D1818*TAXAS!$C$15)), IF($A1818=TAXAS!$A$16,IF($B1818="CRÉDITO",$D1818-($D1818*TAXAS!$C$16)), IF($A1818=TAXAS!$A$17,IF($B1818="CRÉDITO",$D1818-($D1818*TAXAS!$C$17)), IF($A1818=TAXAS!$A$18,IF($B1818="CRÉDITO",$D1818-($D1818*TAXAS!$C$18)), IF($A1818=TAXAS!$A$19,IF($B1818="CRÉDITO",$D1818-($D1818*TAXAS!$C$19)), IF($A1818=TAXAS!$A$20,IF($B1818="CRÉDITO",$D1818-($D1818*TAXAS!$C$20)), IF($A1818=TAXAS!$A$21,IF($B1818="CRÉDITO",$D1818-($D1818*TAXAS!$C$21)), IF($A1818=TAXAS!$A$22,IF($B1818="CRÉDITO",$D1818-($D1818*TAXAS!$C$22)), IF($A1818=TAXAS!$A$23,IF($B1818="CRÉDITO",$D1818-($D1818*TAXAS!$C$23)), IF($A1818=TAXAS!$A$24,IF($B1818="CRÉDITO",$D1818-($D1818*TAXAS!$C$24)), IF($A1818=TAXAS!$A$25,IF($B1818="CRÉDITO",$D1818-($D1818*TAXAS!$C$25)), IF($A1818=TAXAS!$A$26,IF($B1818="CRÉDITO",$D1818-($D1818*TAXAS!$C$26)), IF($A1818=TAXAS!$A$27,IF($B1818="CRÉDITO",$D1818-($D1818*TAXAS!$C$27))))))))))))))))))))))))))/1</f>
        <v>0</v>
      </c>
      <c r="G1818" s="9">
        <f>IF($A1818="VISA",IF($B1818="PARCELADO ATÉ 3X",$D1818-(D1818*TAXAS!$D$4))/3,IF($A1818="MASTER",IF($B1818="PARCELADO ATÉ 3X",$D1818-(D1818*TAXAS!$D$5))/3,IF($A1818="ELO",IF($B1818="PARCELADO ATÉ 3X",$D1818-(D1818*TAXAS!$D$6))/3,IF($A1818="HIPERCARD",IF($B1818="PARCELADO ATÉ 3X",$D1818-(D1818*TAXAS!$D$7))/3,IF($A1818="DINERS",IF($B1818="PARCELADO ATÉ 3X",$D1818-(D1818*TAXAS!$D$8))/3,IF($A1818="AMERICA EXPRESS",IF($B1818="PARCELADO ATÉ 3X",$D1818-(D1818*TAXAS!$D$9))/3,IF($A1818=TAXAS!$A$10,IF($B1818="PARCELADO ATÉ 3X",$D1818-($D1818*TAXAS!$D$10))/3,IF($A1818=TAXAS!$A$11,IF($B1818="PARCELADO ATÉ 3X",$D1818-($D1818*TAXAS!$D$11))/3,IF($A1818=TAXAS!$A$12,IF($B1818="PARCELADO ATÉ 3X",$D1818-($D1818*TAXAS!$D$12))/3,IF($A1818=TAXAS!$A$13,IF($B1818="PARCELADO ATÉ 3X",$D1818-($D1818*TAXAS!$D$13))/3,IF($A1818=TAXAS!$A$14,IF($B1818="PARCELADO ATÉ 3X",$D1818-($D1818*TAXAS!$D$14))/3,IF($A1818=TAXAS!$A$15,IF($B1818="PARCELADO ATÉ 3X",$D1818-($D1818*TAXAS!$D$15))/3,IF($A1818=TAXAS!$A$16,IF($B1818="PARCELADO ATÉ 3X",$D1818-($D1818*TAXAS!$D$16))/3,IF($A1818=TAXAS!$A$17,IF($B1818="PARCELADO ATÉ 3X",$D1818-($D1818*TAXAS!$D$17))/3,IF($A1818=TAXAS!$A$18,IF($B1818="PARCELADO ATÉ 3X",$D1818-($D1818*TAXAS!$D$18))/3,IF($A1818=TAXAS!$A$19,IF($B1818="PARCELADO ATÉ 3X",$D1818-($D1818*TAXAS!$D$19))/3,IF($A1818=TAXAS!$A$20,IF($B1818="PARCELADO ATÉ 3X",$D1818-($D1818*TAXAS!$D$20))/3,IF($A1818=TAXAS!$A$21,IF($B1818="PARCELADO ATÉ 3X",$D1818-($D1818*TAXAS!$D$21))/3,IF($A1818=TAXAS!$A$22,IF($B1818="PARCELADO ATÉ 3X",$D1818-($D1818*TAXAS!$D$22))/3,IF($A1818=TAXAS!$A$23,IF($B1818="PARCELADO ATÉ 3X",$D1818-($D1818*TAXAS!$D$23))/3,IF($A1818=TAXAS!$A$24,IF($B1818="PARCELADO ATÉ 3X",$D1818-($D1818*TAXAS!$D$24))/3,IF($A1818=TAXAS!$A$25,IF($B1818="PARCELADO ATÉ 3X",$D1818-($D1818*TAXAS!$D$25))/3,IF($A1818=TAXAS!$A$26,IF($B1818="PARCELADO ATÉ 3X",$D1818-($D1818*TAXAS!$D$26))/3,IF($A1818=TAXAS!$A$27,IF($B1818="PARCELADO ATÉ 3X",$D1818-($D1818*TAXAS!$D$27))/3))))))))))))))))))))))))/1</f>
        <v>0</v>
      </c>
      <c r="H1818" s="9">
        <f>IF($A1818="VISA",IF($B1818="PARCELADO ATÉ 6X",$D1818-(D1818*TAXAS!$E$4))/6,IF($A1818="MASTER",IF($B1818="PARCELADO ATÉ 6X",$D1818-(D1818*TAXAS!$E$5))/6,IF($A1818="ELO",IF($B1818="PARCELADO ATÉ 6X",$D1818-(D1818*TAXAS!$E$6))/6,IF($A1818="HIPERCARD",IF($B1818="PARCELADO ATÉ 6X",$D1818-(D1818*TAXAS!$E$7))/6,IF($A1818="DINERS",IF($B1818="PARCELADO ATÉ 6X",$D1818-(D1818*TAXAS!$E$8))/6,IF($A1818="AMERICA EXPRESS",IF($B1818="PARCELADO ATÉ 6X",$D1818-(D1818*TAXAS!$E$9))/6,IF($A1818=TAXAS!$A$10,IF($B1818="PARCELADO ATÉ 6X",$D1818-($D1818*TAXAS!$E$10))/6,IF($A1818=TAXAS!$A$11,IF($B1818="PARCELADO ATÉ 6X",$D1818-($D1818*TAXAS!$E$11))/6,IF($A1818=TAXAS!$A$12,IF($B1818="PARCELADO ATÉ 6X",$D1818-($D1818*TAXAS!$E$12))/6,IF($A1818=TAXAS!$A$13,IF($B1818="PARCELADO ATÉ 6X",$D1818-($D1818*TAXAS!$E$13))/6,IF($A1818=TAXAS!$A$14,IF($B1818="PARCELADO ATÉ 6X",$D1818-($D1818*TAXAS!$E$14))/6,IF($A1818=TAXAS!$A$15,IF($B1818="PARCELADO ATÉ 6X",$D1818-($D1818*TAXAS!$E$15))/6,IF($A1818=TAXAS!$A$16,IF($B1818="PARCELADO ATÉ 6X",$D1818-($D1818*TAXAS!$E$16))/6,IF($A1818=TAXAS!$A$17,IF($B1818="PARCELADO ATÉ 6X",$D1818-($D1818*TAXAS!$E$17))/6,IF($A1818=TAXAS!$A$18,IF($B1818="PARCELADO ATÉ 6X",$D1818-($D1818*TAXAS!$E$18))/6,IF($A1818=TAXAS!$A$19,IF($B1818="PARCELADO ATÉ 6X",$D1818-($D1818*TAXAS!$E$19))/6,IF($A1818=TAXAS!$A$20,IF($B1818="PARCELADO ATÉ 6X",$D1818-($D1818*TAXAS!$E$20))/6,IF($A1818=TAXAS!$A$21,IF($B1818="PARCELADO ATÉ 6X",$D1818-($D1818*TAXAS!$E$21))/6,IF($A1818=TAXAS!$A$22,IF($B1818="PARCELADO ATÉ 6X",$D1818-($D1818*TAXAS!$E$22))/6,IF($A1818=TAXAS!$A$23,IF($B1818="PARCELADO ATÉ 6X",$D1818-($D1818*TAXAS!$E$23))/6,IF($A1818=TAXAS!$A$24,IF($B1818="PARCELADO ATÉ 6X",$D1818-($D1818*TAXAS!$E$24))/6,IF($A1818=TAXAS!$A$25,IF($B1818="PARCELADO ATÉ 6X",$D1818-($D1818*TAXAS!$E$25))/6,IF($A1818=TAXAS!$A$26,IF($B1818="PARCELADO ATÉ 6X",$D1818-($D1818*TAXAS!$E$26))/6,IF($A1818=TAXAS!$A$27,IF($B1818="PARCELADO ATÉ 6X",$D1818-($D1818*TAXAS!$E$27))/6))))))))))))))))))))))))/1</f>
        <v>0</v>
      </c>
      <c r="I1818" s="9">
        <f>IF($A1818="VISA",IF($B1818="PARCELADO ATÉ 12X",$D1818-(D1818*TAXAS!$F$4))/12,IF($A1818="MASTER",IF($B1818="PARCELADO ATÉ 12X",$D1818-(D1818*TAXAS!$F$5))/12,IF($A1818="ELO",IF($B1818="PARCELADO ATÉ 12X",$D1818-(D1818*TAXAS!$F$6))/12,IF($A1818="HIPERCARD",IF($B1818="PARCELADO ATÉ 12X",$D1818-(D1818*TAXAS!$F$7))/12,IF($A1818="DINERS",IF($B1818="PARCELADO ATÉ 12X",$D1818-(D1818*TAXAS!$F$8))/12,IF($A1818="AMERICA EXPRESS",IF($B1818="PARCELADO ATÉ 12X",$D1818-(D1818*TAXAS!$F$9))/12,IF($A1818=TAXAS!$A$10,IF($B1818="PARCELADO ATÉ 12X",$D1818-($D1818*TAXAS!$F$10))/12,IF($A1818=TAXAS!$A$11,IF($B1818="PARCELADO ATÉ 12X",$D1818-($D1818*TAXAS!$F$11))/12,IF($A1818=TAXAS!$A$12,IF($B1818="PARCELADO ATÉ 12X",$D1818-($D1818*TAXAS!$F$12))/12,IF($A1818=TAXAS!$A$13,IF($B1818="PARCELADO ATÉ 12X",$D1818-($D1818*TAXAS!$F$13))/12,IF($A1818=TAXAS!$A$14,IF($B1818="PARCELADO ATÉ 12X",$D1818-($D1818*TAXAS!$F$14))/12,IF($A1818=TAXAS!$A$15,IF($B1818="PARCELADO ATÉ 12X",$D1818-($D1818*TAXAS!$F$15))/12,IF($A1818=TAXAS!$A$16,IF($B1818="PARCELADO ATÉ 12X",$D1818-($D1818*TAXAS!$F$16))/12,IF($A1818=TAXAS!$A$17,IF($B1818="PARCELADO ATÉ 12X",$D1818-($D1818*TAXAS!$F$17))/12,IF($A1818=TAXAS!$A$18,IF($B1818="PARCELADO ATÉ 12X",$D1818-($D1818*TAXAS!$F$18))/12,IF($A1818=TAXAS!$A$19,IF($B1818="PARCELADO ATÉ 12X",$D1818-($D1818*TAXAS!$F$19))/12,IF($A1818=TAXAS!$A$20,IF($B1818="PARCELADO ATÉ 12X",$D1818-($D1818*TAXAS!$F$20))/12,IF($A1818=TAXAS!$A$21,IF($B1818="PARCELADO ATÉ 12X",$D1818-($D1818*TAXAS!$F$21))/12,IF($A1818=TAXAS!$A$22,IF($B1818="PARCELADO ATÉ 12X",$D1818-($D1818*TAXAS!$F$22))/12,IF($A1818=TAXAS!$A$23,IF($B1818="PARCELADO ATÉ 12X",$D1818-($D1818*TAXAS!$F$23))/12,IF($A1818=TAXAS!$A$24,IF($B1818="PARCELADO ATÉ 12X",$D1818-($D1818*TAXAS!$F$24))/12,IF($A1818=TAXAS!$A$25,IF($B1818="PARCELADO ATÉ 12X",$D1818-($D1818*TAXAS!$F$25))/12,IF($A1818=TAXAS!$A$26,IF($B1818="PARCELADO ATÉ 12X",$D1818-($D1818*TAXAS!$F$26))/12,IF($A1818=TAXAS!$A$27,IF($B1818="PARCELADO ATÉ 12X",$D1818-($D1818*TAXAS!$F$27))/12))))))))))))))))))))))))/1</f>
        <v>0</v>
      </c>
      <c r="J1818" s="8">
        <f t="shared" si="0"/>
        <v>0</v>
      </c>
      <c r="K1818" s="10" t="b">
        <f>IF($B1818="PARCELADO ATÉ 3X",($D1818-($D1818*TAXAS!$D$4))-$J1818)</f>
        <v>0</v>
      </c>
      <c r="L1818" s="10" t="b">
        <f>IF($B1818="PARCELADO ATÉ 6X",($D1818-($D1818*TAXAS!$E$4))-$J1818)</f>
        <v>0</v>
      </c>
      <c r="M1818" s="10" t="b">
        <f>IF($B1818="PARCELADO ATÉ 12X",($D1818-($D1818*TAXAS!$F$4))-$J1818)</f>
        <v>0</v>
      </c>
      <c r="N1818" s="8">
        <f t="shared" si="1"/>
        <v>0</v>
      </c>
      <c r="O1818" s="10">
        <f t="shared" si="2"/>
        <v>0</v>
      </c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</row>
    <row r="1819" spans="1:31" ht="15.75" customHeight="1" x14ac:dyDescent="0.2">
      <c r="A1819" s="3"/>
      <c r="B1819" s="5"/>
      <c r="C1819" s="6"/>
      <c r="D1819" s="42"/>
      <c r="E1819" s="8">
        <f>IF($A1819="VISA",IF($B1819="DÉBITO",$D1819-($D1819*TAXAS!$B$4)),IF($A1819="MASTER",IF($B1819="DÉBITO",$D1819-($D1819*TAXAS!$B$5)),IF($A1819="ELO", IF($B1819="DÉBITO",$D1819-($D1819*TAXAS!$B$6)),IF($A1819="HIPERCARD",IF($B1819="DÉBITO",$D1819-($D1819*TAXAS!$B$7)),IF($A1819="DINERS",IF($B1819="DÉBITO",$D1819-($D1819*TAXAS!$B$8)),IF($A1819="AMERICA EXPRESS",IF($B1819="DÉBITO",$D1819-($D1819*TAXAS!$B$9)),IF($A1819=TAXAS!$A$10,IF($B1819="DÉBITO",$D1819-($D1819*TAXAS!$B$10)), IF($A1819=TAXAS!$A$11,IF($B1819="DÉBITO",$D1819-($D1819*TAXAS!$B$11)), IF($A1819=TAXAS!$A$12,IF($B1819="DÉBITO",$D1819-($D1819*TAXAS!$B$12)), IF($A1819=TAXAS!$A$13,IF($B1819="DÉBITO",$D1819-($D1819*TAXAS!$B$13)), IF($A1819=TAXAS!$A$14,IF($B1819="DÉBITO",$D1819-($D1819*TAXAS!$B$14)), IF($A1819=TAXAS!$A$15,IF($B1819="DÉBITO",$D1819-($D1819*TAXAS!$B$15)), IF($A1819=TAXAS!$A$16,IF($B1819="DÉBITO",$D1819-($D1819*TAXAS!$B$16)), IF($A1819=TAXAS!$A$17,IF($B1819="DÉBITO",$D1819-($D1819*TAXAS!$B$17)), IF($A1819=TAXAS!$A$18,IF($B1819="DÉBITO",$D1819-($D1819*TAXAS!$B$18)), IF($A1819=TAXAS!$A$19,IF($B1819="DÉBITO",$D1819-($D1819*TAXAS!$B$19)), IF($A1819=TAXAS!$A$20,IF($B1819="DÉBITO",$D1819-($D1819*TAXAS!$B$20)), IF($A1819=TAXAS!$A$21,IF($B1819="DÉBITO",$D1819-($D1819*TAXAS!$B$21)), IF($A1819=TAXAS!$A$22,IF($B1819="DÉBITO",$D1819-($D1819*TAXAS!$B$22)), IF($A1819=TAXAS!$A$23,IF($B1819="DÉBITO",$D1819-($D1819*TAXAS!$B$23)), IF($A1819=TAXAS!$A$24,IF($B1819="DÉBITO",$D1819-($D1819*TAXAS!$B$24)), IF($A1819=TAXAS!$A$25,IF($B1819="DÉBITO",$D1819-($D1819*TAXAS!$B$25)), IF($A1819=TAXAS!$A$26,IF($B1819="DÉBITO",$D1819-($D1819*TAXAS!$B$26)), IF($A1819=TAXAS!$A$27,IF($B1819="DÉBITO",$D1819-($D1819*TAXAS!$B$27))))))))))))))))))))))))))/1</f>
        <v>0</v>
      </c>
      <c r="F1819" s="8">
        <f>IF($A1819="VISA",IF($B1819="CRÉDITO",$D1819-($D1819*TAXAS!$C$4)),IF($A1819="MASTER",IF($B1819="CRÉDITO",$D1819-($D1819*TAXAS!$C$5)),IF($A1819="ELO", IF($B1819="CRÉDITO",$D1819-($D1819*TAXAS!$C$6)),IF($A1819="HIPERCARD",IF($B1819="CRÉDITO",$D1819-($D1819*TAXAS!$C$7)),IF($A1819="DINERS",IF($B1819="CRÉDITO",$D1819-($D1819*TAXAS!$C$8)),IF($A1819="AMERICA EXPRESS",IF($B1819="CRÉDITO",$D1819-($D1819*TAXAS!$C$9)),IF($A1819=TAXAS!$A$10,IF($B1819="CRÉDITO",$D1819-($D1819*TAXAS!$C$10)), IF($A1819=TAXAS!$A$11,IF($B1819="CRÉDITO",$D1819-($D1819*TAXAS!$C$11)), IF($A1819=TAXAS!$A$12,IF($B1819="CRÉDITO",$D1819-($D1819*TAXAS!$C$12)), IF($A1819=TAXAS!$A$13,IF($B1819="CRÉDITO",$D1819-($D1819*TAXAS!$C$13)), IF($A1819=TAXAS!$A$14,IF($B1819="CRÉDITO",$D1819-($D1819*TAXAS!$C$14)), IF($A1819=TAXAS!$A$15,IF($B1819="CRÉDITO",$D1819-($D1819*TAXAS!$C$15)), IF($A1819=TAXAS!$A$16,IF($B1819="CRÉDITO",$D1819-($D1819*TAXAS!$C$16)), IF($A1819=TAXAS!$A$17,IF($B1819="CRÉDITO",$D1819-($D1819*TAXAS!$C$17)), IF($A1819=TAXAS!$A$18,IF($B1819="CRÉDITO",$D1819-($D1819*TAXAS!$C$18)), IF($A1819=TAXAS!$A$19,IF($B1819="CRÉDITO",$D1819-($D1819*TAXAS!$C$19)), IF($A1819=TAXAS!$A$20,IF($B1819="CRÉDITO",$D1819-($D1819*TAXAS!$C$20)), IF($A1819=TAXAS!$A$21,IF($B1819="CRÉDITO",$D1819-($D1819*TAXAS!$C$21)), IF($A1819=TAXAS!$A$22,IF($B1819="CRÉDITO",$D1819-($D1819*TAXAS!$C$22)), IF($A1819=TAXAS!$A$23,IF($B1819="CRÉDITO",$D1819-($D1819*TAXAS!$C$23)), IF($A1819=TAXAS!$A$24,IF($B1819="CRÉDITO",$D1819-($D1819*TAXAS!$C$24)), IF($A1819=TAXAS!$A$25,IF($B1819="CRÉDITO",$D1819-($D1819*TAXAS!$C$25)), IF($A1819=TAXAS!$A$26,IF($B1819="CRÉDITO",$D1819-($D1819*TAXAS!$C$26)), IF($A1819=TAXAS!$A$27,IF($B1819="CRÉDITO",$D1819-($D1819*TAXAS!$C$27))))))))))))))))))))))))))/1</f>
        <v>0</v>
      </c>
      <c r="G1819" s="9">
        <f>IF($A1819="VISA",IF($B1819="PARCELADO ATÉ 3X",$D1819-(D1819*TAXAS!$D$4))/3,IF($A1819="MASTER",IF($B1819="PARCELADO ATÉ 3X",$D1819-(D1819*TAXAS!$D$5))/3,IF($A1819="ELO",IF($B1819="PARCELADO ATÉ 3X",$D1819-(D1819*TAXAS!$D$6))/3,IF($A1819="HIPERCARD",IF($B1819="PARCELADO ATÉ 3X",$D1819-(D1819*TAXAS!$D$7))/3,IF($A1819="DINERS",IF($B1819="PARCELADO ATÉ 3X",$D1819-(D1819*TAXAS!$D$8))/3,IF($A1819="AMERICA EXPRESS",IF($B1819="PARCELADO ATÉ 3X",$D1819-(D1819*TAXAS!$D$9))/3,IF($A1819=TAXAS!$A$10,IF($B1819="PARCELADO ATÉ 3X",$D1819-($D1819*TAXAS!$D$10))/3,IF($A1819=TAXAS!$A$11,IF($B1819="PARCELADO ATÉ 3X",$D1819-($D1819*TAXAS!$D$11))/3,IF($A1819=TAXAS!$A$12,IF($B1819="PARCELADO ATÉ 3X",$D1819-($D1819*TAXAS!$D$12))/3,IF($A1819=TAXAS!$A$13,IF($B1819="PARCELADO ATÉ 3X",$D1819-($D1819*TAXAS!$D$13))/3,IF($A1819=TAXAS!$A$14,IF($B1819="PARCELADO ATÉ 3X",$D1819-($D1819*TAXAS!$D$14))/3,IF($A1819=TAXAS!$A$15,IF($B1819="PARCELADO ATÉ 3X",$D1819-($D1819*TAXAS!$D$15))/3,IF($A1819=TAXAS!$A$16,IF($B1819="PARCELADO ATÉ 3X",$D1819-($D1819*TAXAS!$D$16))/3,IF($A1819=TAXAS!$A$17,IF($B1819="PARCELADO ATÉ 3X",$D1819-($D1819*TAXAS!$D$17))/3,IF($A1819=TAXAS!$A$18,IF($B1819="PARCELADO ATÉ 3X",$D1819-($D1819*TAXAS!$D$18))/3,IF($A1819=TAXAS!$A$19,IF($B1819="PARCELADO ATÉ 3X",$D1819-($D1819*TAXAS!$D$19))/3,IF($A1819=TAXAS!$A$20,IF($B1819="PARCELADO ATÉ 3X",$D1819-($D1819*TAXAS!$D$20))/3,IF($A1819=TAXAS!$A$21,IF($B1819="PARCELADO ATÉ 3X",$D1819-($D1819*TAXAS!$D$21))/3,IF($A1819=TAXAS!$A$22,IF($B1819="PARCELADO ATÉ 3X",$D1819-($D1819*TAXAS!$D$22))/3,IF($A1819=TAXAS!$A$23,IF($B1819="PARCELADO ATÉ 3X",$D1819-($D1819*TAXAS!$D$23))/3,IF($A1819=TAXAS!$A$24,IF($B1819="PARCELADO ATÉ 3X",$D1819-($D1819*TAXAS!$D$24))/3,IF($A1819=TAXAS!$A$25,IF($B1819="PARCELADO ATÉ 3X",$D1819-($D1819*TAXAS!$D$25))/3,IF($A1819=TAXAS!$A$26,IF($B1819="PARCELADO ATÉ 3X",$D1819-($D1819*TAXAS!$D$26))/3,IF($A1819=TAXAS!$A$27,IF($B1819="PARCELADO ATÉ 3X",$D1819-($D1819*TAXAS!$D$27))/3))))))))))))))))))))))))/1</f>
        <v>0</v>
      </c>
      <c r="H1819" s="9">
        <f>IF($A1819="VISA",IF($B1819="PARCELADO ATÉ 6X",$D1819-(D1819*TAXAS!$E$4))/6,IF($A1819="MASTER",IF($B1819="PARCELADO ATÉ 6X",$D1819-(D1819*TAXAS!$E$5))/6,IF($A1819="ELO",IF($B1819="PARCELADO ATÉ 6X",$D1819-(D1819*TAXAS!$E$6))/6,IF($A1819="HIPERCARD",IF($B1819="PARCELADO ATÉ 6X",$D1819-(D1819*TAXAS!$E$7))/6,IF($A1819="DINERS",IF($B1819="PARCELADO ATÉ 6X",$D1819-(D1819*TAXAS!$E$8))/6,IF($A1819="AMERICA EXPRESS",IF($B1819="PARCELADO ATÉ 6X",$D1819-(D1819*TAXAS!$E$9))/6,IF($A1819=TAXAS!$A$10,IF($B1819="PARCELADO ATÉ 6X",$D1819-($D1819*TAXAS!$E$10))/6,IF($A1819=TAXAS!$A$11,IF($B1819="PARCELADO ATÉ 6X",$D1819-($D1819*TAXAS!$E$11))/6,IF($A1819=TAXAS!$A$12,IF($B1819="PARCELADO ATÉ 6X",$D1819-($D1819*TAXAS!$E$12))/6,IF($A1819=TAXAS!$A$13,IF($B1819="PARCELADO ATÉ 6X",$D1819-($D1819*TAXAS!$E$13))/6,IF($A1819=TAXAS!$A$14,IF($B1819="PARCELADO ATÉ 6X",$D1819-($D1819*TAXAS!$E$14))/6,IF($A1819=TAXAS!$A$15,IF($B1819="PARCELADO ATÉ 6X",$D1819-($D1819*TAXAS!$E$15))/6,IF($A1819=TAXAS!$A$16,IF($B1819="PARCELADO ATÉ 6X",$D1819-($D1819*TAXAS!$E$16))/6,IF($A1819=TAXAS!$A$17,IF($B1819="PARCELADO ATÉ 6X",$D1819-($D1819*TAXAS!$E$17))/6,IF($A1819=TAXAS!$A$18,IF($B1819="PARCELADO ATÉ 6X",$D1819-($D1819*TAXAS!$E$18))/6,IF($A1819=TAXAS!$A$19,IF($B1819="PARCELADO ATÉ 6X",$D1819-($D1819*TAXAS!$E$19))/6,IF($A1819=TAXAS!$A$20,IF($B1819="PARCELADO ATÉ 6X",$D1819-($D1819*TAXAS!$E$20))/6,IF($A1819=TAXAS!$A$21,IF($B1819="PARCELADO ATÉ 6X",$D1819-($D1819*TAXAS!$E$21))/6,IF($A1819=TAXAS!$A$22,IF($B1819="PARCELADO ATÉ 6X",$D1819-($D1819*TAXAS!$E$22))/6,IF($A1819=TAXAS!$A$23,IF($B1819="PARCELADO ATÉ 6X",$D1819-($D1819*TAXAS!$E$23))/6,IF($A1819=TAXAS!$A$24,IF($B1819="PARCELADO ATÉ 6X",$D1819-($D1819*TAXAS!$E$24))/6,IF($A1819=TAXAS!$A$25,IF($B1819="PARCELADO ATÉ 6X",$D1819-($D1819*TAXAS!$E$25))/6,IF($A1819=TAXAS!$A$26,IF($B1819="PARCELADO ATÉ 6X",$D1819-($D1819*TAXAS!$E$26))/6,IF($A1819=TAXAS!$A$27,IF($B1819="PARCELADO ATÉ 6X",$D1819-($D1819*TAXAS!$E$27))/6))))))))))))))))))))))))/1</f>
        <v>0</v>
      </c>
      <c r="I1819" s="9">
        <f>IF($A1819="VISA",IF($B1819="PARCELADO ATÉ 12X",$D1819-(D1819*TAXAS!$F$4))/12,IF($A1819="MASTER",IF($B1819="PARCELADO ATÉ 12X",$D1819-(D1819*TAXAS!$F$5))/12,IF($A1819="ELO",IF($B1819="PARCELADO ATÉ 12X",$D1819-(D1819*TAXAS!$F$6))/12,IF($A1819="HIPERCARD",IF($B1819="PARCELADO ATÉ 12X",$D1819-(D1819*TAXAS!$F$7))/12,IF($A1819="DINERS",IF($B1819="PARCELADO ATÉ 12X",$D1819-(D1819*TAXAS!$F$8))/12,IF($A1819="AMERICA EXPRESS",IF($B1819="PARCELADO ATÉ 12X",$D1819-(D1819*TAXAS!$F$9))/12,IF($A1819=TAXAS!$A$10,IF($B1819="PARCELADO ATÉ 12X",$D1819-($D1819*TAXAS!$F$10))/12,IF($A1819=TAXAS!$A$11,IF($B1819="PARCELADO ATÉ 12X",$D1819-($D1819*TAXAS!$F$11))/12,IF($A1819=TAXAS!$A$12,IF($B1819="PARCELADO ATÉ 12X",$D1819-($D1819*TAXAS!$F$12))/12,IF($A1819=TAXAS!$A$13,IF($B1819="PARCELADO ATÉ 12X",$D1819-($D1819*TAXAS!$F$13))/12,IF($A1819=TAXAS!$A$14,IF($B1819="PARCELADO ATÉ 12X",$D1819-($D1819*TAXAS!$F$14))/12,IF($A1819=TAXAS!$A$15,IF($B1819="PARCELADO ATÉ 12X",$D1819-($D1819*TAXAS!$F$15))/12,IF($A1819=TAXAS!$A$16,IF($B1819="PARCELADO ATÉ 12X",$D1819-($D1819*TAXAS!$F$16))/12,IF($A1819=TAXAS!$A$17,IF($B1819="PARCELADO ATÉ 12X",$D1819-($D1819*TAXAS!$F$17))/12,IF($A1819=TAXAS!$A$18,IF($B1819="PARCELADO ATÉ 12X",$D1819-($D1819*TAXAS!$F$18))/12,IF($A1819=TAXAS!$A$19,IF($B1819="PARCELADO ATÉ 12X",$D1819-($D1819*TAXAS!$F$19))/12,IF($A1819=TAXAS!$A$20,IF($B1819="PARCELADO ATÉ 12X",$D1819-($D1819*TAXAS!$F$20))/12,IF($A1819=TAXAS!$A$21,IF($B1819="PARCELADO ATÉ 12X",$D1819-($D1819*TAXAS!$F$21))/12,IF($A1819=TAXAS!$A$22,IF($B1819="PARCELADO ATÉ 12X",$D1819-($D1819*TAXAS!$F$22))/12,IF($A1819=TAXAS!$A$23,IF($B1819="PARCELADO ATÉ 12X",$D1819-($D1819*TAXAS!$F$23))/12,IF($A1819=TAXAS!$A$24,IF($B1819="PARCELADO ATÉ 12X",$D1819-($D1819*TAXAS!$F$24))/12,IF($A1819=TAXAS!$A$25,IF($B1819="PARCELADO ATÉ 12X",$D1819-($D1819*TAXAS!$F$25))/12,IF($A1819=TAXAS!$A$26,IF($B1819="PARCELADO ATÉ 12X",$D1819-($D1819*TAXAS!$F$26))/12,IF($A1819=TAXAS!$A$27,IF($B1819="PARCELADO ATÉ 12X",$D1819-($D1819*TAXAS!$F$27))/12))))))))))))))))))))))))/1</f>
        <v>0</v>
      </c>
      <c r="J1819" s="8">
        <f t="shared" si="0"/>
        <v>0</v>
      </c>
      <c r="K1819" s="10" t="b">
        <f>IF($B1819="PARCELADO ATÉ 3X",($D1819-($D1819*TAXAS!$D$4))-$J1819)</f>
        <v>0</v>
      </c>
      <c r="L1819" s="10" t="b">
        <f>IF($B1819="PARCELADO ATÉ 6X",($D1819-($D1819*TAXAS!$E$4))-$J1819)</f>
        <v>0</v>
      </c>
      <c r="M1819" s="10" t="b">
        <f>IF($B1819="PARCELADO ATÉ 12X",($D1819-($D1819*TAXAS!$F$4))-$J1819)</f>
        <v>0</v>
      </c>
      <c r="N1819" s="8">
        <f t="shared" si="1"/>
        <v>0</v>
      </c>
      <c r="O1819" s="10">
        <f t="shared" si="2"/>
        <v>0</v>
      </c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</row>
    <row r="1820" spans="1:31" ht="15.75" customHeight="1" x14ac:dyDescent="0.2">
      <c r="A1820" s="3"/>
      <c r="B1820" s="5"/>
      <c r="C1820" s="6"/>
      <c r="D1820" s="42"/>
      <c r="E1820" s="8">
        <f>IF($A1820="VISA",IF($B1820="DÉBITO",$D1820-($D1820*TAXAS!$B$4)),IF($A1820="MASTER",IF($B1820="DÉBITO",$D1820-($D1820*TAXAS!$B$5)),IF($A1820="ELO", IF($B1820="DÉBITO",$D1820-($D1820*TAXAS!$B$6)),IF($A1820="HIPERCARD",IF($B1820="DÉBITO",$D1820-($D1820*TAXAS!$B$7)),IF($A1820="DINERS",IF($B1820="DÉBITO",$D1820-($D1820*TAXAS!$B$8)),IF($A1820="AMERICA EXPRESS",IF($B1820="DÉBITO",$D1820-($D1820*TAXAS!$B$9)),IF($A1820=TAXAS!$A$10,IF($B1820="DÉBITO",$D1820-($D1820*TAXAS!$B$10)), IF($A1820=TAXAS!$A$11,IF($B1820="DÉBITO",$D1820-($D1820*TAXAS!$B$11)), IF($A1820=TAXAS!$A$12,IF($B1820="DÉBITO",$D1820-($D1820*TAXAS!$B$12)), IF($A1820=TAXAS!$A$13,IF($B1820="DÉBITO",$D1820-($D1820*TAXAS!$B$13)), IF($A1820=TAXAS!$A$14,IF($B1820="DÉBITO",$D1820-($D1820*TAXAS!$B$14)), IF($A1820=TAXAS!$A$15,IF($B1820="DÉBITO",$D1820-($D1820*TAXAS!$B$15)), IF($A1820=TAXAS!$A$16,IF($B1820="DÉBITO",$D1820-($D1820*TAXAS!$B$16)), IF($A1820=TAXAS!$A$17,IF($B1820="DÉBITO",$D1820-($D1820*TAXAS!$B$17)), IF($A1820=TAXAS!$A$18,IF($B1820="DÉBITO",$D1820-($D1820*TAXAS!$B$18)), IF($A1820=TAXAS!$A$19,IF($B1820="DÉBITO",$D1820-($D1820*TAXAS!$B$19)), IF($A1820=TAXAS!$A$20,IF($B1820="DÉBITO",$D1820-($D1820*TAXAS!$B$20)), IF($A1820=TAXAS!$A$21,IF($B1820="DÉBITO",$D1820-($D1820*TAXAS!$B$21)), IF($A1820=TAXAS!$A$22,IF($B1820="DÉBITO",$D1820-($D1820*TAXAS!$B$22)), IF($A1820=TAXAS!$A$23,IF($B1820="DÉBITO",$D1820-($D1820*TAXAS!$B$23)), IF($A1820=TAXAS!$A$24,IF($B1820="DÉBITO",$D1820-($D1820*TAXAS!$B$24)), IF($A1820=TAXAS!$A$25,IF($B1820="DÉBITO",$D1820-($D1820*TAXAS!$B$25)), IF($A1820=TAXAS!$A$26,IF($B1820="DÉBITO",$D1820-($D1820*TAXAS!$B$26)), IF($A1820=TAXAS!$A$27,IF($B1820="DÉBITO",$D1820-($D1820*TAXAS!$B$27))))))))))))))))))))))))))/1</f>
        <v>0</v>
      </c>
      <c r="F1820" s="8">
        <f>IF($A1820="VISA",IF($B1820="CRÉDITO",$D1820-($D1820*TAXAS!$C$4)),IF($A1820="MASTER",IF($B1820="CRÉDITO",$D1820-($D1820*TAXAS!$C$5)),IF($A1820="ELO", IF($B1820="CRÉDITO",$D1820-($D1820*TAXAS!$C$6)),IF($A1820="HIPERCARD",IF($B1820="CRÉDITO",$D1820-($D1820*TAXAS!$C$7)),IF($A1820="DINERS",IF($B1820="CRÉDITO",$D1820-($D1820*TAXAS!$C$8)),IF($A1820="AMERICA EXPRESS",IF($B1820="CRÉDITO",$D1820-($D1820*TAXAS!$C$9)),IF($A1820=TAXAS!$A$10,IF($B1820="CRÉDITO",$D1820-($D1820*TAXAS!$C$10)), IF($A1820=TAXAS!$A$11,IF($B1820="CRÉDITO",$D1820-($D1820*TAXAS!$C$11)), IF($A1820=TAXAS!$A$12,IF($B1820="CRÉDITO",$D1820-($D1820*TAXAS!$C$12)), IF($A1820=TAXAS!$A$13,IF($B1820="CRÉDITO",$D1820-($D1820*TAXAS!$C$13)), IF($A1820=TAXAS!$A$14,IF($B1820="CRÉDITO",$D1820-($D1820*TAXAS!$C$14)), IF($A1820=TAXAS!$A$15,IF($B1820="CRÉDITO",$D1820-($D1820*TAXAS!$C$15)), IF($A1820=TAXAS!$A$16,IF($B1820="CRÉDITO",$D1820-($D1820*TAXAS!$C$16)), IF($A1820=TAXAS!$A$17,IF($B1820="CRÉDITO",$D1820-($D1820*TAXAS!$C$17)), IF($A1820=TAXAS!$A$18,IF($B1820="CRÉDITO",$D1820-($D1820*TAXAS!$C$18)), IF($A1820=TAXAS!$A$19,IF($B1820="CRÉDITO",$D1820-($D1820*TAXAS!$C$19)), IF($A1820=TAXAS!$A$20,IF($B1820="CRÉDITO",$D1820-($D1820*TAXAS!$C$20)), IF($A1820=TAXAS!$A$21,IF($B1820="CRÉDITO",$D1820-($D1820*TAXAS!$C$21)), IF($A1820=TAXAS!$A$22,IF($B1820="CRÉDITO",$D1820-($D1820*TAXAS!$C$22)), IF($A1820=TAXAS!$A$23,IF($B1820="CRÉDITO",$D1820-($D1820*TAXAS!$C$23)), IF($A1820=TAXAS!$A$24,IF($B1820="CRÉDITO",$D1820-($D1820*TAXAS!$C$24)), IF($A1820=TAXAS!$A$25,IF($B1820="CRÉDITO",$D1820-($D1820*TAXAS!$C$25)), IF($A1820=TAXAS!$A$26,IF($B1820="CRÉDITO",$D1820-($D1820*TAXAS!$C$26)), IF($A1820=TAXAS!$A$27,IF($B1820="CRÉDITO",$D1820-($D1820*TAXAS!$C$27))))))))))))))))))))))))))/1</f>
        <v>0</v>
      </c>
      <c r="G1820" s="9">
        <f>IF($A1820="VISA",IF($B1820="PARCELADO ATÉ 3X",$D1820-(D1820*TAXAS!$D$4))/3,IF($A1820="MASTER",IF($B1820="PARCELADO ATÉ 3X",$D1820-(D1820*TAXAS!$D$5))/3,IF($A1820="ELO",IF($B1820="PARCELADO ATÉ 3X",$D1820-(D1820*TAXAS!$D$6))/3,IF($A1820="HIPERCARD",IF($B1820="PARCELADO ATÉ 3X",$D1820-(D1820*TAXAS!$D$7))/3,IF($A1820="DINERS",IF($B1820="PARCELADO ATÉ 3X",$D1820-(D1820*TAXAS!$D$8))/3,IF($A1820="AMERICA EXPRESS",IF($B1820="PARCELADO ATÉ 3X",$D1820-(D1820*TAXAS!$D$9))/3,IF($A1820=TAXAS!$A$10,IF($B1820="PARCELADO ATÉ 3X",$D1820-($D1820*TAXAS!$D$10))/3,IF($A1820=TAXAS!$A$11,IF($B1820="PARCELADO ATÉ 3X",$D1820-($D1820*TAXAS!$D$11))/3,IF($A1820=TAXAS!$A$12,IF($B1820="PARCELADO ATÉ 3X",$D1820-($D1820*TAXAS!$D$12))/3,IF($A1820=TAXAS!$A$13,IF($B1820="PARCELADO ATÉ 3X",$D1820-($D1820*TAXAS!$D$13))/3,IF($A1820=TAXAS!$A$14,IF($B1820="PARCELADO ATÉ 3X",$D1820-($D1820*TAXAS!$D$14))/3,IF($A1820=TAXAS!$A$15,IF($B1820="PARCELADO ATÉ 3X",$D1820-($D1820*TAXAS!$D$15))/3,IF($A1820=TAXAS!$A$16,IF($B1820="PARCELADO ATÉ 3X",$D1820-($D1820*TAXAS!$D$16))/3,IF($A1820=TAXAS!$A$17,IF($B1820="PARCELADO ATÉ 3X",$D1820-($D1820*TAXAS!$D$17))/3,IF($A1820=TAXAS!$A$18,IF($B1820="PARCELADO ATÉ 3X",$D1820-($D1820*TAXAS!$D$18))/3,IF($A1820=TAXAS!$A$19,IF($B1820="PARCELADO ATÉ 3X",$D1820-($D1820*TAXAS!$D$19))/3,IF($A1820=TAXAS!$A$20,IF($B1820="PARCELADO ATÉ 3X",$D1820-($D1820*TAXAS!$D$20))/3,IF($A1820=TAXAS!$A$21,IF($B1820="PARCELADO ATÉ 3X",$D1820-($D1820*TAXAS!$D$21))/3,IF($A1820=TAXAS!$A$22,IF($B1820="PARCELADO ATÉ 3X",$D1820-($D1820*TAXAS!$D$22))/3,IF($A1820=TAXAS!$A$23,IF($B1820="PARCELADO ATÉ 3X",$D1820-($D1820*TAXAS!$D$23))/3,IF($A1820=TAXAS!$A$24,IF($B1820="PARCELADO ATÉ 3X",$D1820-($D1820*TAXAS!$D$24))/3,IF($A1820=TAXAS!$A$25,IF($B1820="PARCELADO ATÉ 3X",$D1820-($D1820*TAXAS!$D$25))/3,IF($A1820=TAXAS!$A$26,IF($B1820="PARCELADO ATÉ 3X",$D1820-($D1820*TAXAS!$D$26))/3,IF($A1820=TAXAS!$A$27,IF($B1820="PARCELADO ATÉ 3X",$D1820-($D1820*TAXAS!$D$27))/3))))))))))))))))))))))))/1</f>
        <v>0</v>
      </c>
      <c r="H1820" s="9">
        <f>IF($A1820="VISA",IF($B1820="PARCELADO ATÉ 6X",$D1820-(D1820*TAXAS!$E$4))/6,IF($A1820="MASTER",IF($B1820="PARCELADO ATÉ 6X",$D1820-(D1820*TAXAS!$E$5))/6,IF($A1820="ELO",IF($B1820="PARCELADO ATÉ 6X",$D1820-(D1820*TAXAS!$E$6))/6,IF($A1820="HIPERCARD",IF($B1820="PARCELADO ATÉ 6X",$D1820-(D1820*TAXAS!$E$7))/6,IF($A1820="DINERS",IF($B1820="PARCELADO ATÉ 6X",$D1820-(D1820*TAXAS!$E$8))/6,IF($A1820="AMERICA EXPRESS",IF($B1820="PARCELADO ATÉ 6X",$D1820-(D1820*TAXAS!$E$9))/6,IF($A1820=TAXAS!$A$10,IF($B1820="PARCELADO ATÉ 6X",$D1820-($D1820*TAXAS!$E$10))/6,IF($A1820=TAXAS!$A$11,IF($B1820="PARCELADO ATÉ 6X",$D1820-($D1820*TAXAS!$E$11))/6,IF($A1820=TAXAS!$A$12,IF($B1820="PARCELADO ATÉ 6X",$D1820-($D1820*TAXAS!$E$12))/6,IF($A1820=TAXAS!$A$13,IF($B1820="PARCELADO ATÉ 6X",$D1820-($D1820*TAXAS!$E$13))/6,IF($A1820=TAXAS!$A$14,IF($B1820="PARCELADO ATÉ 6X",$D1820-($D1820*TAXAS!$E$14))/6,IF($A1820=TAXAS!$A$15,IF($B1820="PARCELADO ATÉ 6X",$D1820-($D1820*TAXAS!$E$15))/6,IF($A1820=TAXAS!$A$16,IF($B1820="PARCELADO ATÉ 6X",$D1820-($D1820*TAXAS!$E$16))/6,IF($A1820=TAXAS!$A$17,IF($B1820="PARCELADO ATÉ 6X",$D1820-($D1820*TAXAS!$E$17))/6,IF($A1820=TAXAS!$A$18,IF($B1820="PARCELADO ATÉ 6X",$D1820-($D1820*TAXAS!$E$18))/6,IF($A1820=TAXAS!$A$19,IF($B1820="PARCELADO ATÉ 6X",$D1820-($D1820*TAXAS!$E$19))/6,IF($A1820=TAXAS!$A$20,IF($B1820="PARCELADO ATÉ 6X",$D1820-($D1820*TAXAS!$E$20))/6,IF($A1820=TAXAS!$A$21,IF($B1820="PARCELADO ATÉ 6X",$D1820-($D1820*TAXAS!$E$21))/6,IF($A1820=TAXAS!$A$22,IF($B1820="PARCELADO ATÉ 6X",$D1820-($D1820*TAXAS!$E$22))/6,IF($A1820=TAXAS!$A$23,IF($B1820="PARCELADO ATÉ 6X",$D1820-($D1820*TAXAS!$E$23))/6,IF($A1820=TAXAS!$A$24,IF($B1820="PARCELADO ATÉ 6X",$D1820-($D1820*TAXAS!$E$24))/6,IF($A1820=TAXAS!$A$25,IF($B1820="PARCELADO ATÉ 6X",$D1820-($D1820*TAXAS!$E$25))/6,IF($A1820=TAXAS!$A$26,IF($B1820="PARCELADO ATÉ 6X",$D1820-($D1820*TAXAS!$E$26))/6,IF($A1820=TAXAS!$A$27,IF($B1820="PARCELADO ATÉ 6X",$D1820-($D1820*TAXAS!$E$27))/6))))))))))))))))))))))))/1</f>
        <v>0</v>
      </c>
      <c r="I1820" s="9">
        <f>IF($A1820="VISA",IF($B1820="PARCELADO ATÉ 12X",$D1820-(D1820*TAXAS!$F$4))/12,IF($A1820="MASTER",IF($B1820="PARCELADO ATÉ 12X",$D1820-(D1820*TAXAS!$F$5))/12,IF($A1820="ELO",IF($B1820="PARCELADO ATÉ 12X",$D1820-(D1820*TAXAS!$F$6))/12,IF($A1820="HIPERCARD",IF($B1820="PARCELADO ATÉ 12X",$D1820-(D1820*TAXAS!$F$7))/12,IF($A1820="DINERS",IF($B1820="PARCELADO ATÉ 12X",$D1820-(D1820*TAXAS!$F$8))/12,IF($A1820="AMERICA EXPRESS",IF($B1820="PARCELADO ATÉ 12X",$D1820-(D1820*TAXAS!$F$9))/12,IF($A1820=TAXAS!$A$10,IF($B1820="PARCELADO ATÉ 12X",$D1820-($D1820*TAXAS!$F$10))/12,IF($A1820=TAXAS!$A$11,IF($B1820="PARCELADO ATÉ 12X",$D1820-($D1820*TAXAS!$F$11))/12,IF($A1820=TAXAS!$A$12,IF($B1820="PARCELADO ATÉ 12X",$D1820-($D1820*TAXAS!$F$12))/12,IF($A1820=TAXAS!$A$13,IF($B1820="PARCELADO ATÉ 12X",$D1820-($D1820*TAXAS!$F$13))/12,IF($A1820=TAXAS!$A$14,IF($B1820="PARCELADO ATÉ 12X",$D1820-($D1820*TAXAS!$F$14))/12,IF($A1820=TAXAS!$A$15,IF($B1820="PARCELADO ATÉ 12X",$D1820-($D1820*TAXAS!$F$15))/12,IF($A1820=TAXAS!$A$16,IF($B1820="PARCELADO ATÉ 12X",$D1820-($D1820*TAXAS!$F$16))/12,IF($A1820=TAXAS!$A$17,IF($B1820="PARCELADO ATÉ 12X",$D1820-($D1820*TAXAS!$F$17))/12,IF($A1820=TAXAS!$A$18,IF($B1820="PARCELADO ATÉ 12X",$D1820-($D1820*TAXAS!$F$18))/12,IF($A1820=TAXAS!$A$19,IF($B1820="PARCELADO ATÉ 12X",$D1820-($D1820*TAXAS!$F$19))/12,IF($A1820=TAXAS!$A$20,IF($B1820="PARCELADO ATÉ 12X",$D1820-($D1820*TAXAS!$F$20))/12,IF($A1820=TAXAS!$A$21,IF($B1820="PARCELADO ATÉ 12X",$D1820-($D1820*TAXAS!$F$21))/12,IF($A1820=TAXAS!$A$22,IF($B1820="PARCELADO ATÉ 12X",$D1820-($D1820*TAXAS!$F$22))/12,IF($A1820=TAXAS!$A$23,IF($B1820="PARCELADO ATÉ 12X",$D1820-($D1820*TAXAS!$F$23))/12,IF($A1820=TAXAS!$A$24,IF($B1820="PARCELADO ATÉ 12X",$D1820-($D1820*TAXAS!$F$24))/12,IF($A1820=TAXAS!$A$25,IF($B1820="PARCELADO ATÉ 12X",$D1820-($D1820*TAXAS!$F$25))/12,IF($A1820=TAXAS!$A$26,IF($B1820="PARCELADO ATÉ 12X",$D1820-($D1820*TAXAS!$F$26))/12,IF($A1820=TAXAS!$A$27,IF($B1820="PARCELADO ATÉ 12X",$D1820-($D1820*TAXAS!$F$27))/12))))))))))))))))))))))))/1</f>
        <v>0</v>
      </c>
      <c r="J1820" s="8">
        <f t="shared" si="0"/>
        <v>0</v>
      </c>
      <c r="K1820" s="10" t="b">
        <f>IF($B1820="PARCELADO ATÉ 3X",($D1820-($D1820*TAXAS!$D$4))-$J1820)</f>
        <v>0</v>
      </c>
      <c r="L1820" s="10" t="b">
        <f>IF($B1820="PARCELADO ATÉ 6X",($D1820-($D1820*TAXAS!$E$4))-$J1820)</f>
        <v>0</v>
      </c>
      <c r="M1820" s="10" t="b">
        <f>IF($B1820="PARCELADO ATÉ 12X",($D1820-($D1820*TAXAS!$F$4))-$J1820)</f>
        <v>0</v>
      </c>
      <c r="N1820" s="8">
        <f t="shared" si="1"/>
        <v>0</v>
      </c>
      <c r="O1820" s="10">
        <f t="shared" si="2"/>
        <v>0</v>
      </c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</row>
    <row r="1821" spans="1:31" ht="15.75" customHeight="1" x14ac:dyDescent="0.2">
      <c r="A1821" s="3"/>
      <c r="B1821" s="5"/>
      <c r="C1821" s="6"/>
      <c r="D1821" s="42"/>
      <c r="E1821" s="8">
        <f>IF($A1821="VISA",IF($B1821="DÉBITO",$D1821-($D1821*TAXAS!$B$4)),IF($A1821="MASTER",IF($B1821="DÉBITO",$D1821-($D1821*TAXAS!$B$5)),IF($A1821="ELO", IF($B1821="DÉBITO",$D1821-($D1821*TAXAS!$B$6)),IF($A1821="HIPERCARD",IF($B1821="DÉBITO",$D1821-($D1821*TAXAS!$B$7)),IF($A1821="DINERS",IF($B1821="DÉBITO",$D1821-($D1821*TAXAS!$B$8)),IF($A1821="AMERICA EXPRESS",IF($B1821="DÉBITO",$D1821-($D1821*TAXAS!$B$9)),IF($A1821=TAXAS!$A$10,IF($B1821="DÉBITO",$D1821-($D1821*TAXAS!$B$10)), IF($A1821=TAXAS!$A$11,IF($B1821="DÉBITO",$D1821-($D1821*TAXAS!$B$11)), IF($A1821=TAXAS!$A$12,IF($B1821="DÉBITO",$D1821-($D1821*TAXAS!$B$12)), IF($A1821=TAXAS!$A$13,IF($B1821="DÉBITO",$D1821-($D1821*TAXAS!$B$13)), IF($A1821=TAXAS!$A$14,IF($B1821="DÉBITO",$D1821-($D1821*TAXAS!$B$14)), IF($A1821=TAXAS!$A$15,IF($B1821="DÉBITO",$D1821-($D1821*TAXAS!$B$15)), IF($A1821=TAXAS!$A$16,IF($B1821="DÉBITO",$D1821-($D1821*TAXAS!$B$16)), IF($A1821=TAXAS!$A$17,IF($B1821="DÉBITO",$D1821-($D1821*TAXAS!$B$17)), IF($A1821=TAXAS!$A$18,IF($B1821="DÉBITO",$D1821-($D1821*TAXAS!$B$18)), IF($A1821=TAXAS!$A$19,IF($B1821="DÉBITO",$D1821-($D1821*TAXAS!$B$19)), IF($A1821=TAXAS!$A$20,IF($B1821="DÉBITO",$D1821-($D1821*TAXAS!$B$20)), IF($A1821=TAXAS!$A$21,IF($B1821="DÉBITO",$D1821-($D1821*TAXAS!$B$21)), IF($A1821=TAXAS!$A$22,IF($B1821="DÉBITO",$D1821-($D1821*TAXAS!$B$22)), IF($A1821=TAXAS!$A$23,IF($B1821="DÉBITO",$D1821-($D1821*TAXAS!$B$23)), IF($A1821=TAXAS!$A$24,IF($B1821="DÉBITO",$D1821-($D1821*TAXAS!$B$24)), IF($A1821=TAXAS!$A$25,IF($B1821="DÉBITO",$D1821-($D1821*TAXAS!$B$25)), IF($A1821=TAXAS!$A$26,IF($B1821="DÉBITO",$D1821-($D1821*TAXAS!$B$26)), IF($A1821=TAXAS!$A$27,IF($B1821="DÉBITO",$D1821-($D1821*TAXAS!$B$27))))))))))))))))))))))))))/1</f>
        <v>0</v>
      </c>
      <c r="F1821" s="8">
        <f>IF($A1821="VISA",IF($B1821="CRÉDITO",$D1821-($D1821*TAXAS!$C$4)),IF($A1821="MASTER",IF($B1821="CRÉDITO",$D1821-($D1821*TAXAS!$C$5)),IF($A1821="ELO", IF($B1821="CRÉDITO",$D1821-($D1821*TAXAS!$C$6)),IF($A1821="HIPERCARD",IF($B1821="CRÉDITO",$D1821-($D1821*TAXAS!$C$7)),IF($A1821="DINERS",IF($B1821="CRÉDITO",$D1821-($D1821*TAXAS!$C$8)),IF($A1821="AMERICA EXPRESS",IF($B1821="CRÉDITO",$D1821-($D1821*TAXAS!$C$9)),IF($A1821=TAXAS!$A$10,IF($B1821="CRÉDITO",$D1821-($D1821*TAXAS!$C$10)), IF($A1821=TAXAS!$A$11,IF($B1821="CRÉDITO",$D1821-($D1821*TAXAS!$C$11)), IF($A1821=TAXAS!$A$12,IF($B1821="CRÉDITO",$D1821-($D1821*TAXAS!$C$12)), IF($A1821=TAXAS!$A$13,IF($B1821="CRÉDITO",$D1821-($D1821*TAXAS!$C$13)), IF($A1821=TAXAS!$A$14,IF($B1821="CRÉDITO",$D1821-($D1821*TAXAS!$C$14)), IF($A1821=TAXAS!$A$15,IF($B1821="CRÉDITO",$D1821-($D1821*TAXAS!$C$15)), IF($A1821=TAXAS!$A$16,IF($B1821="CRÉDITO",$D1821-($D1821*TAXAS!$C$16)), IF($A1821=TAXAS!$A$17,IF($B1821="CRÉDITO",$D1821-($D1821*TAXAS!$C$17)), IF($A1821=TAXAS!$A$18,IF($B1821="CRÉDITO",$D1821-($D1821*TAXAS!$C$18)), IF($A1821=TAXAS!$A$19,IF($B1821="CRÉDITO",$D1821-($D1821*TAXAS!$C$19)), IF($A1821=TAXAS!$A$20,IF($B1821="CRÉDITO",$D1821-($D1821*TAXAS!$C$20)), IF($A1821=TAXAS!$A$21,IF($B1821="CRÉDITO",$D1821-($D1821*TAXAS!$C$21)), IF($A1821=TAXAS!$A$22,IF($B1821="CRÉDITO",$D1821-($D1821*TAXAS!$C$22)), IF($A1821=TAXAS!$A$23,IF($B1821="CRÉDITO",$D1821-($D1821*TAXAS!$C$23)), IF($A1821=TAXAS!$A$24,IF($B1821="CRÉDITO",$D1821-($D1821*TAXAS!$C$24)), IF($A1821=TAXAS!$A$25,IF($B1821="CRÉDITO",$D1821-($D1821*TAXAS!$C$25)), IF($A1821=TAXAS!$A$26,IF($B1821="CRÉDITO",$D1821-($D1821*TAXAS!$C$26)), IF($A1821=TAXAS!$A$27,IF($B1821="CRÉDITO",$D1821-($D1821*TAXAS!$C$27))))))))))))))))))))))))))/1</f>
        <v>0</v>
      </c>
      <c r="G1821" s="9">
        <f>IF($A1821="VISA",IF($B1821="PARCELADO ATÉ 3X",$D1821-(D1821*TAXAS!$D$4))/3,IF($A1821="MASTER",IF($B1821="PARCELADO ATÉ 3X",$D1821-(D1821*TAXAS!$D$5))/3,IF($A1821="ELO",IF($B1821="PARCELADO ATÉ 3X",$D1821-(D1821*TAXAS!$D$6))/3,IF($A1821="HIPERCARD",IF($B1821="PARCELADO ATÉ 3X",$D1821-(D1821*TAXAS!$D$7))/3,IF($A1821="DINERS",IF($B1821="PARCELADO ATÉ 3X",$D1821-(D1821*TAXAS!$D$8))/3,IF($A1821="AMERICA EXPRESS",IF($B1821="PARCELADO ATÉ 3X",$D1821-(D1821*TAXAS!$D$9))/3,IF($A1821=TAXAS!$A$10,IF($B1821="PARCELADO ATÉ 3X",$D1821-($D1821*TAXAS!$D$10))/3,IF($A1821=TAXAS!$A$11,IF($B1821="PARCELADO ATÉ 3X",$D1821-($D1821*TAXAS!$D$11))/3,IF($A1821=TAXAS!$A$12,IF($B1821="PARCELADO ATÉ 3X",$D1821-($D1821*TAXAS!$D$12))/3,IF($A1821=TAXAS!$A$13,IF($B1821="PARCELADO ATÉ 3X",$D1821-($D1821*TAXAS!$D$13))/3,IF($A1821=TAXAS!$A$14,IF($B1821="PARCELADO ATÉ 3X",$D1821-($D1821*TAXAS!$D$14))/3,IF($A1821=TAXAS!$A$15,IF($B1821="PARCELADO ATÉ 3X",$D1821-($D1821*TAXAS!$D$15))/3,IF($A1821=TAXAS!$A$16,IF($B1821="PARCELADO ATÉ 3X",$D1821-($D1821*TAXAS!$D$16))/3,IF($A1821=TAXAS!$A$17,IF($B1821="PARCELADO ATÉ 3X",$D1821-($D1821*TAXAS!$D$17))/3,IF($A1821=TAXAS!$A$18,IF($B1821="PARCELADO ATÉ 3X",$D1821-($D1821*TAXAS!$D$18))/3,IF($A1821=TAXAS!$A$19,IF($B1821="PARCELADO ATÉ 3X",$D1821-($D1821*TAXAS!$D$19))/3,IF($A1821=TAXAS!$A$20,IF($B1821="PARCELADO ATÉ 3X",$D1821-($D1821*TAXAS!$D$20))/3,IF($A1821=TAXAS!$A$21,IF($B1821="PARCELADO ATÉ 3X",$D1821-($D1821*TAXAS!$D$21))/3,IF($A1821=TAXAS!$A$22,IF($B1821="PARCELADO ATÉ 3X",$D1821-($D1821*TAXAS!$D$22))/3,IF($A1821=TAXAS!$A$23,IF($B1821="PARCELADO ATÉ 3X",$D1821-($D1821*TAXAS!$D$23))/3,IF($A1821=TAXAS!$A$24,IF($B1821="PARCELADO ATÉ 3X",$D1821-($D1821*TAXAS!$D$24))/3,IF($A1821=TAXAS!$A$25,IF($B1821="PARCELADO ATÉ 3X",$D1821-($D1821*TAXAS!$D$25))/3,IF($A1821=TAXAS!$A$26,IF($B1821="PARCELADO ATÉ 3X",$D1821-($D1821*TAXAS!$D$26))/3,IF($A1821=TAXAS!$A$27,IF($B1821="PARCELADO ATÉ 3X",$D1821-($D1821*TAXAS!$D$27))/3))))))))))))))))))))))))/1</f>
        <v>0</v>
      </c>
      <c r="H1821" s="9">
        <f>IF($A1821="VISA",IF($B1821="PARCELADO ATÉ 6X",$D1821-(D1821*TAXAS!$E$4))/6,IF($A1821="MASTER",IF($B1821="PARCELADO ATÉ 6X",$D1821-(D1821*TAXAS!$E$5))/6,IF($A1821="ELO",IF($B1821="PARCELADO ATÉ 6X",$D1821-(D1821*TAXAS!$E$6))/6,IF($A1821="HIPERCARD",IF($B1821="PARCELADO ATÉ 6X",$D1821-(D1821*TAXAS!$E$7))/6,IF($A1821="DINERS",IF($B1821="PARCELADO ATÉ 6X",$D1821-(D1821*TAXAS!$E$8))/6,IF($A1821="AMERICA EXPRESS",IF($B1821="PARCELADO ATÉ 6X",$D1821-(D1821*TAXAS!$E$9))/6,IF($A1821=TAXAS!$A$10,IF($B1821="PARCELADO ATÉ 6X",$D1821-($D1821*TAXAS!$E$10))/6,IF($A1821=TAXAS!$A$11,IF($B1821="PARCELADO ATÉ 6X",$D1821-($D1821*TAXAS!$E$11))/6,IF($A1821=TAXAS!$A$12,IF($B1821="PARCELADO ATÉ 6X",$D1821-($D1821*TAXAS!$E$12))/6,IF($A1821=TAXAS!$A$13,IF($B1821="PARCELADO ATÉ 6X",$D1821-($D1821*TAXAS!$E$13))/6,IF($A1821=TAXAS!$A$14,IF($B1821="PARCELADO ATÉ 6X",$D1821-($D1821*TAXAS!$E$14))/6,IF($A1821=TAXAS!$A$15,IF($B1821="PARCELADO ATÉ 6X",$D1821-($D1821*TAXAS!$E$15))/6,IF($A1821=TAXAS!$A$16,IF($B1821="PARCELADO ATÉ 6X",$D1821-($D1821*TAXAS!$E$16))/6,IF($A1821=TAXAS!$A$17,IF($B1821="PARCELADO ATÉ 6X",$D1821-($D1821*TAXAS!$E$17))/6,IF($A1821=TAXAS!$A$18,IF($B1821="PARCELADO ATÉ 6X",$D1821-($D1821*TAXAS!$E$18))/6,IF($A1821=TAXAS!$A$19,IF($B1821="PARCELADO ATÉ 6X",$D1821-($D1821*TAXAS!$E$19))/6,IF($A1821=TAXAS!$A$20,IF($B1821="PARCELADO ATÉ 6X",$D1821-($D1821*TAXAS!$E$20))/6,IF($A1821=TAXAS!$A$21,IF($B1821="PARCELADO ATÉ 6X",$D1821-($D1821*TAXAS!$E$21))/6,IF($A1821=TAXAS!$A$22,IF($B1821="PARCELADO ATÉ 6X",$D1821-($D1821*TAXAS!$E$22))/6,IF($A1821=TAXAS!$A$23,IF($B1821="PARCELADO ATÉ 6X",$D1821-($D1821*TAXAS!$E$23))/6,IF($A1821=TAXAS!$A$24,IF($B1821="PARCELADO ATÉ 6X",$D1821-($D1821*TAXAS!$E$24))/6,IF($A1821=TAXAS!$A$25,IF($B1821="PARCELADO ATÉ 6X",$D1821-($D1821*TAXAS!$E$25))/6,IF($A1821=TAXAS!$A$26,IF($B1821="PARCELADO ATÉ 6X",$D1821-($D1821*TAXAS!$E$26))/6,IF($A1821=TAXAS!$A$27,IF($B1821="PARCELADO ATÉ 6X",$D1821-($D1821*TAXAS!$E$27))/6))))))))))))))))))))))))/1</f>
        <v>0</v>
      </c>
      <c r="I1821" s="9">
        <f>IF($A1821="VISA",IF($B1821="PARCELADO ATÉ 12X",$D1821-(D1821*TAXAS!$F$4))/12,IF($A1821="MASTER",IF($B1821="PARCELADO ATÉ 12X",$D1821-(D1821*TAXAS!$F$5))/12,IF($A1821="ELO",IF($B1821="PARCELADO ATÉ 12X",$D1821-(D1821*TAXAS!$F$6))/12,IF($A1821="HIPERCARD",IF($B1821="PARCELADO ATÉ 12X",$D1821-(D1821*TAXAS!$F$7))/12,IF($A1821="DINERS",IF($B1821="PARCELADO ATÉ 12X",$D1821-(D1821*TAXAS!$F$8))/12,IF($A1821="AMERICA EXPRESS",IF($B1821="PARCELADO ATÉ 12X",$D1821-(D1821*TAXAS!$F$9))/12,IF($A1821=TAXAS!$A$10,IF($B1821="PARCELADO ATÉ 12X",$D1821-($D1821*TAXAS!$F$10))/12,IF($A1821=TAXAS!$A$11,IF($B1821="PARCELADO ATÉ 12X",$D1821-($D1821*TAXAS!$F$11))/12,IF($A1821=TAXAS!$A$12,IF($B1821="PARCELADO ATÉ 12X",$D1821-($D1821*TAXAS!$F$12))/12,IF($A1821=TAXAS!$A$13,IF($B1821="PARCELADO ATÉ 12X",$D1821-($D1821*TAXAS!$F$13))/12,IF($A1821=TAXAS!$A$14,IF($B1821="PARCELADO ATÉ 12X",$D1821-($D1821*TAXAS!$F$14))/12,IF($A1821=TAXAS!$A$15,IF($B1821="PARCELADO ATÉ 12X",$D1821-($D1821*TAXAS!$F$15))/12,IF($A1821=TAXAS!$A$16,IF($B1821="PARCELADO ATÉ 12X",$D1821-($D1821*TAXAS!$F$16))/12,IF($A1821=TAXAS!$A$17,IF($B1821="PARCELADO ATÉ 12X",$D1821-($D1821*TAXAS!$F$17))/12,IF($A1821=TAXAS!$A$18,IF($B1821="PARCELADO ATÉ 12X",$D1821-($D1821*TAXAS!$F$18))/12,IF($A1821=TAXAS!$A$19,IF($B1821="PARCELADO ATÉ 12X",$D1821-($D1821*TAXAS!$F$19))/12,IF($A1821=TAXAS!$A$20,IF($B1821="PARCELADO ATÉ 12X",$D1821-($D1821*TAXAS!$F$20))/12,IF($A1821=TAXAS!$A$21,IF($B1821="PARCELADO ATÉ 12X",$D1821-($D1821*TAXAS!$F$21))/12,IF($A1821=TAXAS!$A$22,IF($B1821="PARCELADO ATÉ 12X",$D1821-($D1821*TAXAS!$F$22))/12,IF($A1821=TAXAS!$A$23,IF($B1821="PARCELADO ATÉ 12X",$D1821-($D1821*TAXAS!$F$23))/12,IF($A1821=TAXAS!$A$24,IF($B1821="PARCELADO ATÉ 12X",$D1821-($D1821*TAXAS!$F$24))/12,IF($A1821=TAXAS!$A$25,IF($B1821="PARCELADO ATÉ 12X",$D1821-($D1821*TAXAS!$F$25))/12,IF($A1821=TAXAS!$A$26,IF($B1821="PARCELADO ATÉ 12X",$D1821-($D1821*TAXAS!$F$26))/12,IF($A1821=TAXAS!$A$27,IF($B1821="PARCELADO ATÉ 12X",$D1821-($D1821*TAXAS!$F$27))/12))))))))))))))))))))))))/1</f>
        <v>0</v>
      </c>
      <c r="J1821" s="8">
        <f t="shared" si="0"/>
        <v>0</v>
      </c>
      <c r="K1821" s="10" t="b">
        <f>IF($B1821="PARCELADO ATÉ 3X",($D1821-($D1821*TAXAS!$D$4))-$J1821)</f>
        <v>0</v>
      </c>
      <c r="L1821" s="10" t="b">
        <f>IF($B1821="PARCELADO ATÉ 6X",($D1821-($D1821*TAXAS!$E$4))-$J1821)</f>
        <v>0</v>
      </c>
      <c r="M1821" s="10" t="b">
        <f>IF($B1821="PARCELADO ATÉ 12X",($D1821-($D1821*TAXAS!$F$4))-$J1821)</f>
        <v>0</v>
      </c>
      <c r="N1821" s="8">
        <f t="shared" si="1"/>
        <v>0</v>
      </c>
      <c r="O1821" s="10">
        <f t="shared" si="2"/>
        <v>0</v>
      </c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</row>
    <row r="1822" spans="1:31" ht="15.75" customHeight="1" x14ac:dyDescent="0.2">
      <c r="A1822" s="3"/>
      <c r="B1822" s="5"/>
      <c r="C1822" s="6"/>
      <c r="D1822" s="42"/>
      <c r="E1822" s="8">
        <f>IF($A1822="VISA",IF($B1822="DÉBITO",$D1822-($D1822*TAXAS!$B$4)),IF($A1822="MASTER",IF($B1822="DÉBITO",$D1822-($D1822*TAXAS!$B$5)),IF($A1822="ELO", IF($B1822="DÉBITO",$D1822-($D1822*TAXAS!$B$6)),IF($A1822="HIPERCARD",IF($B1822="DÉBITO",$D1822-($D1822*TAXAS!$B$7)),IF($A1822="DINERS",IF($B1822="DÉBITO",$D1822-($D1822*TAXAS!$B$8)),IF($A1822="AMERICA EXPRESS",IF($B1822="DÉBITO",$D1822-($D1822*TAXAS!$B$9)),IF($A1822=TAXAS!$A$10,IF($B1822="DÉBITO",$D1822-($D1822*TAXAS!$B$10)), IF($A1822=TAXAS!$A$11,IF($B1822="DÉBITO",$D1822-($D1822*TAXAS!$B$11)), IF($A1822=TAXAS!$A$12,IF($B1822="DÉBITO",$D1822-($D1822*TAXAS!$B$12)), IF($A1822=TAXAS!$A$13,IF($B1822="DÉBITO",$D1822-($D1822*TAXAS!$B$13)), IF($A1822=TAXAS!$A$14,IF($B1822="DÉBITO",$D1822-($D1822*TAXAS!$B$14)), IF($A1822=TAXAS!$A$15,IF($B1822="DÉBITO",$D1822-($D1822*TAXAS!$B$15)), IF($A1822=TAXAS!$A$16,IF($B1822="DÉBITO",$D1822-($D1822*TAXAS!$B$16)), IF($A1822=TAXAS!$A$17,IF($B1822="DÉBITO",$D1822-($D1822*TAXAS!$B$17)), IF($A1822=TAXAS!$A$18,IF($B1822="DÉBITO",$D1822-($D1822*TAXAS!$B$18)), IF($A1822=TAXAS!$A$19,IF($B1822="DÉBITO",$D1822-($D1822*TAXAS!$B$19)), IF($A1822=TAXAS!$A$20,IF($B1822="DÉBITO",$D1822-($D1822*TAXAS!$B$20)), IF($A1822=TAXAS!$A$21,IF($B1822="DÉBITO",$D1822-($D1822*TAXAS!$B$21)), IF($A1822=TAXAS!$A$22,IF($B1822="DÉBITO",$D1822-($D1822*TAXAS!$B$22)), IF($A1822=TAXAS!$A$23,IF($B1822="DÉBITO",$D1822-($D1822*TAXAS!$B$23)), IF($A1822=TAXAS!$A$24,IF($B1822="DÉBITO",$D1822-($D1822*TAXAS!$B$24)), IF($A1822=TAXAS!$A$25,IF($B1822="DÉBITO",$D1822-($D1822*TAXAS!$B$25)), IF($A1822=TAXAS!$A$26,IF($B1822="DÉBITO",$D1822-($D1822*TAXAS!$B$26)), IF($A1822=TAXAS!$A$27,IF($B1822="DÉBITO",$D1822-($D1822*TAXAS!$B$27))))))))))))))))))))))))))/1</f>
        <v>0</v>
      </c>
      <c r="F1822" s="8">
        <f>IF($A1822="VISA",IF($B1822="CRÉDITO",$D1822-($D1822*TAXAS!$C$4)),IF($A1822="MASTER",IF($B1822="CRÉDITO",$D1822-($D1822*TAXAS!$C$5)),IF($A1822="ELO", IF($B1822="CRÉDITO",$D1822-($D1822*TAXAS!$C$6)),IF($A1822="HIPERCARD",IF($B1822="CRÉDITO",$D1822-($D1822*TAXAS!$C$7)),IF($A1822="DINERS",IF($B1822="CRÉDITO",$D1822-($D1822*TAXAS!$C$8)),IF($A1822="AMERICA EXPRESS",IF($B1822="CRÉDITO",$D1822-($D1822*TAXAS!$C$9)),IF($A1822=TAXAS!$A$10,IF($B1822="CRÉDITO",$D1822-($D1822*TAXAS!$C$10)), IF($A1822=TAXAS!$A$11,IF($B1822="CRÉDITO",$D1822-($D1822*TAXAS!$C$11)), IF($A1822=TAXAS!$A$12,IF($B1822="CRÉDITO",$D1822-($D1822*TAXAS!$C$12)), IF($A1822=TAXAS!$A$13,IF($B1822="CRÉDITO",$D1822-($D1822*TAXAS!$C$13)), IF($A1822=TAXAS!$A$14,IF($B1822="CRÉDITO",$D1822-($D1822*TAXAS!$C$14)), IF($A1822=TAXAS!$A$15,IF($B1822="CRÉDITO",$D1822-($D1822*TAXAS!$C$15)), IF($A1822=TAXAS!$A$16,IF($B1822="CRÉDITO",$D1822-($D1822*TAXAS!$C$16)), IF($A1822=TAXAS!$A$17,IF($B1822="CRÉDITO",$D1822-($D1822*TAXAS!$C$17)), IF($A1822=TAXAS!$A$18,IF($B1822="CRÉDITO",$D1822-($D1822*TAXAS!$C$18)), IF($A1822=TAXAS!$A$19,IF($B1822="CRÉDITO",$D1822-($D1822*TAXAS!$C$19)), IF($A1822=TAXAS!$A$20,IF($B1822="CRÉDITO",$D1822-($D1822*TAXAS!$C$20)), IF($A1822=TAXAS!$A$21,IF($B1822="CRÉDITO",$D1822-($D1822*TAXAS!$C$21)), IF($A1822=TAXAS!$A$22,IF($B1822="CRÉDITO",$D1822-($D1822*TAXAS!$C$22)), IF($A1822=TAXAS!$A$23,IF($B1822="CRÉDITO",$D1822-($D1822*TAXAS!$C$23)), IF($A1822=TAXAS!$A$24,IF($B1822="CRÉDITO",$D1822-($D1822*TAXAS!$C$24)), IF($A1822=TAXAS!$A$25,IF($B1822="CRÉDITO",$D1822-($D1822*TAXAS!$C$25)), IF($A1822=TAXAS!$A$26,IF($B1822="CRÉDITO",$D1822-($D1822*TAXAS!$C$26)), IF($A1822=TAXAS!$A$27,IF($B1822="CRÉDITO",$D1822-($D1822*TAXAS!$C$27))))))))))))))))))))))))))/1</f>
        <v>0</v>
      </c>
      <c r="G1822" s="9">
        <f>IF($A1822="VISA",IF($B1822="PARCELADO ATÉ 3X",$D1822-(D1822*TAXAS!$D$4))/3,IF($A1822="MASTER",IF($B1822="PARCELADO ATÉ 3X",$D1822-(D1822*TAXAS!$D$5))/3,IF($A1822="ELO",IF($B1822="PARCELADO ATÉ 3X",$D1822-(D1822*TAXAS!$D$6))/3,IF($A1822="HIPERCARD",IF($B1822="PARCELADO ATÉ 3X",$D1822-(D1822*TAXAS!$D$7))/3,IF($A1822="DINERS",IF($B1822="PARCELADO ATÉ 3X",$D1822-(D1822*TAXAS!$D$8))/3,IF($A1822="AMERICA EXPRESS",IF($B1822="PARCELADO ATÉ 3X",$D1822-(D1822*TAXAS!$D$9))/3,IF($A1822=TAXAS!$A$10,IF($B1822="PARCELADO ATÉ 3X",$D1822-($D1822*TAXAS!$D$10))/3,IF($A1822=TAXAS!$A$11,IF($B1822="PARCELADO ATÉ 3X",$D1822-($D1822*TAXAS!$D$11))/3,IF($A1822=TAXAS!$A$12,IF($B1822="PARCELADO ATÉ 3X",$D1822-($D1822*TAXAS!$D$12))/3,IF($A1822=TAXAS!$A$13,IF($B1822="PARCELADO ATÉ 3X",$D1822-($D1822*TAXAS!$D$13))/3,IF($A1822=TAXAS!$A$14,IF($B1822="PARCELADO ATÉ 3X",$D1822-($D1822*TAXAS!$D$14))/3,IF($A1822=TAXAS!$A$15,IF($B1822="PARCELADO ATÉ 3X",$D1822-($D1822*TAXAS!$D$15))/3,IF($A1822=TAXAS!$A$16,IF($B1822="PARCELADO ATÉ 3X",$D1822-($D1822*TAXAS!$D$16))/3,IF($A1822=TAXAS!$A$17,IF($B1822="PARCELADO ATÉ 3X",$D1822-($D1822*TAXAS!$D$17))/3,IF($A1822=TAXAS!$A$18,IF($B1822="PARCELADO ATÉ 3X",$D1822-($D1822*TAXAS!$D$18))/3,IF($A1822=TAXAS!$A$19,IF($B1822="PARCELADO ATÉ 3X",$D1822-($D1822*TAXAS!$D$19))/3,IF($A1822=TAXAS!$A$20,IF($B1822="PARCELADO ATÉ 3X",$D1822-($D1822*TAXAS!$D$20))/3,IF($A1822=TAXAS!$A$21,IF($B1822="PARCELADO ATÉ 3X",$D1822-($D1822*TAXAS!$D$21))/3,IF($A1822=TAXAS!$A$22,IF($B1822="PARCELADO ATÉ 3X",$D1822-($D1822*TAXAS!$D$22))/3,IF($A1822=TAXAS!$A$23,IF($B1822="PARCELADO ATÉ 3X",$D1822-($D1822*TAXAS!$D$23))/3,IF($A1822=TAXAS!$A$24,IF($B1822="PARCELADO ATÉ 3X",$D1822-($D1822*TAXAS!$D$24))/3,IF($A1822=TAXAS!$A$25,IF($B1822="PARCELADO ATÉ 3X",$D1822-($D1822*TAXAS!$D$25))/3,IF($A1822=TAXAS!$A$26,IF($B1822="PARCELADO ATÉ 3X",$D1822-($D1822*TAXAS!$D$26))/3,IF($A1822=TAXAS!$A$27,IF($B1822="PARCELADO ATÉ 3X",$D1822-($D1822*TAXAS!$D$27))/3))))))))))))))))))))))))/1</f>
        <v>0</v>
      </c>
      <c r="H1822" s="9">
        <f>IF($A1822="VISA",IF($B1822="PARCELADO ATÉ 6X",$D1822-(D1822*TAXAS!$E$4))/6,IF($A1822="MASTER",IF($B1822="PARCELADO ATÉ 6X",$D1822-(D1822*TAXAS!$E$5))/6,IF($A1822="ELO",IF($B1822="PARCELADO ATÉ 6X",$D1822-(D1822*TAXAS!$E$6))/6,IF($A1822="HIPERCARD",IF($B1822="PARCELADO ATÉ 6X",$D1822-(D1822*TAXAS!$E$7))/6,IF($A1822="DINERS",IF($B1822="PARCELADO ATÉ 6X",$D1822-(D1822*TAXAS!$E$8))/6,IF($A1822="AMERICA EXPRESS",IF($B1822="PARCELADO ATÉ 6X",$D1822-(D1822*TAXAS!$E$9))/6,IF($A1822=TAXAS!$A$10,IF($B1822="PARCELADO ATÉ 6X",$D1822-($D1822*TAXAS!$E$10))/6,IF($A1822=TAXAS!$A$11,IF($B1822="PARCELADO ATÉ 6X",$D1822-($D1822*TAXAS!$E$11))/6,IF($A1822=TAXAS!$A$12,IF($B1822="PARCELADO ATÉ 6X",$D1822-($D1822*TAXAS!$E$12))/6,IF($A1822=TAXAS!$A$13,IF($B1822="PARCELADO ATÉ 6X",$D1822-($D1822*TAXAS!$E$13))/6,IF($A1822=TAXAS!$A$14,IF($B1822="PARCELADO ATÉ 6X",$D1822-($D1822*TAXAS!$E$14))/6,IF($A1822=TAXAS!$A$15,IF($B1822="PARCELADO ATÉ 6X",$D1822-($D1822*TAXAS!$E$15))/6,IF($A1822=TAXAS!$A$16,IF($B1822="PARCELADO ATÉ 6X",$D1822-($D1822*TAXAS!$E$16))/6,IF($A1822=TAXAS!$A$17,IF($B1822="PARCELADO ATÉ 6X",$D1822-($D1822*TAXAS!$E$17))/6,IF($A1822=TAXAS!$A$18,IF($B1822="PARCELADO ATÉ 6X",$D1822-($D1822*TAXAS!$E$18))/6,IF($A1822=TAXAS!$A$19,IF($B1822="PARCELADO ATÉ 6X",$D1822-($D1822*TAXAS!$E$19))/6,IF($A1822=TAXAS!$A$20,IF($B1822="PARCELADO ATÉ 6X",$D1822-($D1822*TAXAS!$E$20))/6,IF($A1822=TAXAS!$A$21,IF($B1822="PARCELADO ATÉ 6X",$D1822-($D1822*TAXAS!$E$21))/6,IF($A1822=TAXAS!$A$22,IF($B1822="PARCELADO ATÉ 6X",$D1822-($D1822*TAXAS!$E$22))/6,IF($A1822=TAXAS!$A$23,IF($B1822="PARCELADO ATÉ 6X",$D1822-($D1822*TAXAS!$E$23))/6,IF($A1822=TAXAS!$A$24,IF($B1822="PARCELADO ATÉ 6X",$D1822-($D1822*TAXAS!$E$24))/6,IF($A1822=TAXAS!$A$25,IF($B1822="PARCELADO ATÉ 6X",$D1822-($D1822*TAXAS!$E$25))/6,IF($A1822=TAXAS!$A$26,IF($B1822="PARCELADO ATÉ 6X",$D1822-($D1822*TAXAS!$E$26))/6,IF($A1822=TAXAS!$A$27,IF($B1822="PARCELADO ATÉ 6X",$D1822-($D1822*TAXAS!$E$27))/6))))))))))))))))))))))))/1</f>
        <v>0</v>
      </c>
      <c r="I1822" s="9">
        <f>IF($A1822="VISA",IF($B1822="PARCELADO ATÉ 12X",$D1822-(D1822*TAXAS!$F$4))/12,IF($A1822="MASTER",IF($B1822="PARCELADO ATÉ 12X",$D1822-(D1822*TAXAS!$F$5))/12,IF($A1822="ELO",IF($B1822="PARCELADO ATÉ 12X",$D1822-(D1822*TAXAS!$F$6))/12,IF($A1822="HIPERCARD",IF($B1822="PARCELADO ATÉ 12X",$D1822-(D1822*TAXAS!$F$7))/12,IF($A1822="DINERS",IF($B1822="PARCELADO ATÉ 12X",$D1822-(D1822*TAXAS!$F$8))/12,IF($A1822="AMERICA EXPRESS",IF($B1822="PARCELADO ATÉ 12X",$D1822-(D1822*TAXAS!$F$9))/12,IF($A1822=TAXAS!$A$10,IF($B1822="PARCELADO ATÉ 12X",$D1822-($D1822*TAXAS!$F$10))/12,IF($A1822=TAXAS!$A$11,IF($B1822="PARCELADO ATÉ 12X",$D1822-($D1822*TAXAS!$F$11))/12,IF($A1822=TAXAS!$A$12,IF($B1822="PARCELADO ATÉ 12X",$D1822-($D1822*TAXAS!$F$12))/12,IF($A1822=TAXAS!$A$13,IF($B1822="PARCELADO ATÉ 12X",$D1822-($D1822*TAXAS!$F$13))/12,IF($A1822=TAXAS!$A$14,IF($B1822="PARCELADO ATÉ 12X",$D1822-($D1822*TAXAS!$F$14))/12,IF($A1822=TAXAS!$A$15,IF($B1822="PARCELADO ATÉ 12X",$D1822-($D1822*TAXAS!$F$15))/12,IF($A1822=TAXAS!$A$16,IF($B1822="PARCELADO ATÉ 12X",$D1822-($D1822*TAXAS!$F$16))/12,IF($A1822=TAXAS!$A$17,IF($B1822="PARCELADO ATÉ 12X",$D1822-($D1822*TAXAS!$F$17))/12,IF($A1822=TAXAS!$A$18,IF($B1822="PARCELADO ATÉ 12X",$D1822-($D1822*TAXAS!$F$18))/12,IF($A1822=TAXAS!$A$19,IF($B1822="PARCELADO ATÉ 12X",$D1822-($D1822*TAXAS!$F$19))/12,IF($A1822=TAXAS!$A$20,IF($B1822="PARCELADO ATÉ 12X",$D1822-($D1822*TAXAS!$F$20))/12,IF($A1822=TAXAS!$A$21,IF($B1822="PARCELADO ATÉ 12X",$D1822-($D1822*TAXAS!$F$21))/12,IF($A1822=TAXAS!$A$22,IF($B1822="PARCELADO ATÉ 12X",$D1822-($D1822*TAXAS!$F$22))/12,IF($A1822=TAXAS!$A$23,IF($B1822="PARCELADO ATÉ 12X",$D1822-($D1822*TAXAS!$F$23))/12,IF($A1822=TAXAS!$A$24,IF($B1822="PARCELADO ATÉ 12X",$D1822-($D1822*TAXAS!$F$24))/12,IF($A1822=TAXAS!$A$25,IF($B1822="PARCELADO ATÉ 12X",$D1822-($D1822*TAXAS!$F$25))/12,IF($A1822=TAXAS!$A$26,IF($B1822="PARCELADO ATÉ 12X",$D1822-($D1822*TAXAS!$F$26))/12,IF($A1822=TAXAS!$A$27,IF($B1822="PARCELADO ATÉ 12X",$D1822-($D1822*TAXAS!$F$27))/12))))))))))))))))))))))))/1</f>
        <v>0</v>
      </c>
      <c r="J1822" s="8">
        <f t="shared" si="0"/>
        <v>0</v>
      </c>
      <c r="K1822" s="10" t="b">
        <f>IF($B1822="PARCELADO ATÉ 3X",($D1822-($D1822*TAXAS!$D$4))-$J1822)</f>
        <v>0</v>
      </c>
      <c r="L1822" s="10" t="b">
        <f>IF($B1822="PARCELADO ATÉ 6X",($D1822-($D1822*TAXAS!$E$4))-$J1822)</f>
        <v>0</v>
      </c>
      <c r="M1822" s="10" t="b">
        <f>IF($B1822="PARCELADO ATÉ 12X",($D1822-($D1822*TAXAS!$F$4))-$J1822)</f>
        <v>0</v>
      </c>
      <c r="N1822" s="8">
        <f t="shared" si="1"/>
        <v>0</v>
      </c>
      <c r="O1822" s="10">
        <f t="shared" si="2"/>
        <v>0</v>
      </c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</row>
    <row r="1823" spans="1:31" ht="15.75" customHeight="1" x14ac:dyDescent="0.2">
      <c r="A1823" s="3"/>
      <c r="B1823" s="5"/>
      <c r="C1823" s="6"/>
      <c r="D1823" s="42"/>
      <c r="E1823" s="8">
        <f>IF($A1823="VISA",IF($B1823="DÉBITO",$D1823-($D1823*TAXAS!$B$4)),IF($A1823="MASTER",IF($B1823="DÉBITO",$D1823-($D1823*TAXAS!$B$5)),IF($A1823="ELO", IF($B1823="DÉBITO",$D1823-($D1823*TAXAS!$B$6)),IF($A1823="HIPERCARD",IF($B1823="DÉBITO",$D1823-($D1823*TAXAS!$B$7)),IF($A1823="DINERS",IF($B1823="DÉBITO",$D1823-($D1823*TAXAS!$B$8)),IF($A1823="AMERICA EXPRESS",IF($B1823="DÉBITO",$D1823-($D1823*TAXAS!$B$9)),IF($A1823=TAXAS!$A$10,IF($B1823="DÉBITO",$D1823-($D1823*TAXAS!$B$10)), IF($A1823=TAXAS!$A$11,IF($B1823="DÉBITO",$D1823-($D1823*TAXAS!$B$11)), IF($A1823=TAXAS!$A$12,IF($B1823="DÉBITO",$D1823-($D1823*TAXAS!$B$12)), IF($A1823=TAXAS!$A$13,IF($B1823="DÉBITO",$D1823-($D1823*TAXAS!$B$13)), IF($A1823=TAXAS!$A$14,IF($B1823="DÉBITO",$D1823-($D1823*TAXAS!$B$14)), IF($A1823=TAXAS!$A$15,IF($B1823="DÉBITO",$D1823-($D1823*TAXAS!$B$15)), IF($A1823=TAXAS!$A$16,IF($B1823="DÉBITO",$D1823-($D1823*TAXAS!$B$16)), IF($A1823=TAXAS!$A$17,IF($B1823="DÉBITO",$D1823-($D1823*TAXAS!$B$17)), IF($A1823=TAXAS!$A$18,IF($B1823="DÉBITO",$D1823-($D1823*TAXAS!$B$18)), IF($A1823=TAXAS!$A$19,IF($B1823="DÉBITO",$D1823-($D1823*TAXAS!$B$19)), IF($A1823=TAXAS!$A$20,IF($B1823="DÉBITO",$D1823-($D1823*TAXAS!$B$20)), IF($A1823=TAXAS!$A$21,IF($B1823="DÉBITO",$D1823-($D1823*TAXAS!$B$21)), IF($A1823=TAXAS!$A$22,IF($B1823="DÉBITO",$D1823-($D1823*TAXAS!$B$22)), IF($A1823=TAXAS!$A$23,IF($B1823="DÉBITO",$D1823-($D1823*TAXAS!$B$23)), IF($A1823=TAXAS!$A$24,IF($B1823="DÉBITO",$D1823-($D1823*TAXAS!$B$24)), IF($A1823=TAXAS!$A$25,IF($B1823="DÉBITO",$D1823-($D1823*TAXAS!$B$25)), IF($A1823=TAXAS!$A$26,IF($B1823="DÉBITO",$D1823-($D1823*TAXAS!$B$26)), IF($A1823=TAXAS!$A$27,IF($B1823="DÉBITO",$D1823-($D1823*TAXAS!$B$27))))))))))))))))))))))))))/1</f>
        <v>0</v>
      </c>
      <c r="F1823" s="8">
        <f>IF($A1823="VISA",IF($B1823="CRÉDITO",$D1823-($D1823*TAXAS!$C$4)),IF($A1823="MASTER",IF($B1823="CRÉDITO",$D1823-($D1823*TAXAS!$C$5)),IF($A1823="ELO", IF($B1823="CRÉDITO",$D1823-($D1823*TAXAS!$C$6)),IF($A1823="HIPERCARD",IF($B1823="CRÉDITO",$D1823-($D1823*TAXAS!$C$7)),IF($A1823="DINERS",IF($B1823="CRÉDITO",$D1823-($D1823*TAXAS!$C$8)),IF($A1823="AMERICA EXPRESS",IF($B1823="CRÉDITO",$D1823-($D1823*TAXAS!$C$9)),IF($A1823=TAXAS!$A$10,IF($B1823="CRÉDITO",$D1823-($D1823*TAXAS!$C$10)), IF($A1823=TAXAS!$A$11,IF($B1823="CRÉDITO",$D1823-($D1823*TAXAS!$C$11)), IF($A1823=TAXAS!$A$12,IF($B1823="CRÉDITO",$D1823-($D1823*TAXAS!$C$12)), IF($A1823=TAXAS!$A$13,IF($B1823="CRÉDITO",$D1823-($D1823*TAXAS!$C$13)), IF($A1823=TAXAS!$A$14,IF($B1823="CRÉDITO",$D1823-($D1823*TAXAS!$C$14)), IF($A1823=TAXAS!$A$15,IF($B1823="CRÉDITO",$D1823-($D1823*TAXAS!$C$15)), IF($A1823=TAXAS!$A$16,IF($B1823="CRÉDITO",$D1823-($D1823*TAXAS!$C$16)), IF($A1823=TAXAS!$A$17,IF($B1823="CRÉDITO",$D1823-($D1823*TAXAS!$C$17)), IF($A1823=TAXAS!$A$18,IF($B1823="CRÉDITO",$D1823-($D1823*TAXAS!$C$18)), IF($A1823=TAXAS!$A$19,IF($B1823="CRÉDITO",$D1823-($D1823*TAXAS!$C$19)), IF($A1823=TAXAS!$A$20,IF($B1823="CRÉDITO",$D1823-($D1823*TAXAS!$C$20)), IF($A1823=TAXAS!$A$21,IF($B1823="CRÉDITO",$D1823-($D1823*TAXAS!$C$21)), IF($A1823=TAXAS!$A$22,IF($B1823="CRÉDITO",$D1823-($D1823*TAXAS!$C$22)), IF($A1823=TAXAS!$A$23,IF($B1823="CRÉDITO",$D1823-($D1823*TAXAS!$C$23)), IF($A1823=TAXAS!$A$24,IF($B1823="CRÉDITO",$D1823-($D1823*TAXAS!$C$24)), IF($A1823=TAXAS!$A$25,IF($B1823="CRÉDITO",$D1823-($D1823*TAXAS!$C$25)), IF($A1823=TAXAS!$A$26,IF($B1823="CRÉDITO",$D1823-($D1823*TAXAS!$C$26)), IF($A1823=TAXAS!$A$27,IF($B1823="CRÉDITO",$D1823-($D1823*TAXAS!$C$27))))))))))))))))))))))))))/1</f>
        <v>0</v>
      </c>
      <c r="G1823" s="9">
        <f>IF($A1823="VISA",IF($B1823="PARCELADO ATÉ 3X",$D1823-(D1823*TAXAS!$D$4))/3,IF($A1823="MASTER",IF($B1823="PARCELADO ATÉ 3X",$D1823-(D1823*TAXAS!$D$5))/3,IF($A1823="ELO",IF($B1823="PARCELADO ATÉ 3X",$D1823-(D1823*TAXAS!$D$6))/3,IF($A1823="HIPERCARD",IF($B1823="PARCELADO ATÉ 3X",$D1823-(D1823*TAXAS!$D$7))/3,IF($A1823="DINERS",IF($B1823="PARCELADO ATÉ 3X",$D1823-(D1823*TAXAS!$D$8))/3,IF($A1823="AMERICA EXPRESS",IF($B1823="PARCELADO ATÉ 3X",$D1823-(D1823*TAXAS!$D$9))/3,IF($A1823=TAXAS!$A$10,IF($B1823="PARCELADO ATÉ 3X",$D1823-($D1823*TAXAS!$D$10))/3,IF($A1823=TAXAS!$A$11,IF($B1823="PARCELADO ATÉ 3X",$D1823-($D1823*TAXAS!$D$11))/3,IF($A1823=TAXAS!$A$12,IF($B1823="PARCELADO ATÉ 3X",$D1823-($D1823*TAXAS!$D$12))/3,IF($A1823=TAXAS!$A$13,IF($B1823="PARCELADO ATÉ 3X",$D1823-($D1823*TAXAS!$D$13))/3,IF($A1823=TAXAS!$A$14,IF($B1823="PARCELADO ATÉ 3X",$D1823-($D1823*TAXAS!$D$14))/3,IF($A1823=TAXAS!$A$15,IF($B1823="PARCELADO ATÉ 3X",$D1823-($D1823*TAXAS!$D$15))/3,IF($A1823=TAXAS!$A$16,IF($B1823="PARCELADO ATÉ 3X",$D1823-($D1823*TAXAS!$D$16))/3,IF($A1823=TAXAS!$A$17,IF($B1823="PARCELADO ATÉ 3X",$D1823-($D1823*TAXAS!$D$17))/3,IF($A1823=TAXAS!$A$18,IF($B1823="PARCELADO ATÉ 3X",$D1823-($D1823*TAXAS!$D$18))/3,IF($A1823=TAXAS!$A$19,IF($B1823="PARCELADO ATÉ 3X",$D1823-($D1823*TAXAS!$D$19))/3,IF($A1823=TAXAS!$A$20,IF($B1823="PARCELADO ATÉ 3X",$D1823-($D1823*TAXAS!$D$20))/3,IF($A1823=TAXAS!$A$21,IF($B1823="PARCELADO ATÉ 3X",$D1823-($D1823*TAXAS!$D$21))/3,IF($A1823=TAXAS!$A$22,IF($B1823="PARCELADO ATÉ 3X",$D1823-($D1823*TAXAS!$D$22))/3,IF($A1823=TAXAS!$A$23,IF($B1823="PARCELADO ATÉ 3X",$D1823-($D1823*TAXAS!$D$23))/3,IF($A1823=TAXAS!$A$24,IF($B1823="PARCELADO ATÉ 3X",$D1823-($D1823*TAXAS!$D$24))/3,IF($A1823=TAXAS!$A$25,IF($B1823="PARCELADO ATÉ 3X",$D1823-($D1823*TAXAS!$D$25))/3,IF($A1823=TAXAS!$A$26,IF($B1823="PARCELADO ATÉ 3X",$D1823-($D1823*TAXAS!$D$26))/3,IF($A1823=TAXAS!$A$27,IF($B1823="PARCELADO ATÉ 3X",$D1823-($D1823*TAXAS!$D$27))/3))))))))))))))))))))))))/1</f>
        <v>0</v>
      </c>
      <c r="H1823" s="9">
        <f>IF($A1823="VISA",IF($B1823="PARCELADO ATÉ 6X",$D1823-(D1823*TAXAS!$E$4))/6,IF($A1823="MASTER",IF($B1823="PARCELADO ATÉ 6X",$D1823-(D1823*TAXAS!$E$5))/6,IF($A1823="ELO",IF($B1823="PARCELADO ATÉ 6X",$D1823-(D1823*TAXAS!$E$6))/6,IF($A1823="HIPERCARD",IF($B1823="PARCELADO ATÉ 6X",$D1823-(D1823*TAXAS!$E$7))/6,IF($A1823="DINERS",IF($B1823="PARCELADO ATÉ 6X",$D1823-(D1823*TAXAS!$E$8))/6,IF($A1823="AMERICA EXPRESS",IF($B1823="PARCELADO ATÉ 6X",$D1823-(D1823*TAXAS!$E$9))/6,IF($A1823=TAXAS!$A$10,IF($B1823="PARCELADO ATÉ 6X",$D1823-($D1823*TAXAS!$E$10))/6,IF($A1823=TAXAS!$A$11,IF($B1823="PARCELADO ATÉ 6X",$D1823-($D1823*TAXAS!$E$11))/6,IF($A1823=TAXAS!$A$12,IF($B1823="PARCELADO ATÉ 6X",$D1823-($D1823*TAXAS!$E$12))/6,IF($A1823=TAXAS!$A$13,IF($B1823="PARCELADO ATÉ 6X",$D1823-($D1823*TAXAS!$E$13))/6,IF($A1823=TAXAS!$A$14,IF($B1823="PARCELADO ATÉ 6X",$D1823-($D1823*TAXAS!$E$14))/6,IF($A1823=TAXAS!$A$15,IF($B1823="PARCELADO ATÉ 6X",$D1823-($D1823*TAXAS!$E$15))/6,IF($A1823=TAXAS!$A$16,IF($B1823="PARCELADO ATÉ 6X",$D1823-($D1823*TAXAS!$E$16))/6,IF($A1823=TAXAS!$A$17,IF($B1823="PARCELADO ATÉ 6X",$D1823-($D1823*TAXAS!$E$17))/6,IF($A1823=TAXAS!$A$18,IF($B1823="PARCELADO ATÉ 6X",$D1823-($D1823*TAXAS!$E$18))/6,IF($A1823=TAXAS!$A$19,IF($B1823="PARCELADO ATÉ 6X",$D1823-($D1823*TAXAS!$E$19))/6,IF($A1823=TAXAS!$A$20,IF($B1823="PARCELADO ATÉ 6X",$D1823-($D1823*TAXAS!$E$20))/6,IF($A1823=TAXAS!$A$21,IF($B1823="PARCELADO ATÉ 6X",$D1823-($D1823*TAXAS!$E$21))/6,IF($A1823=TAXAS!$A$22,IF($B1823="PARCELADO ATÉ 6X",$D1823-($D1823*TAXAS!$E$22))/6,IF($A1823=TAXAS!$A$23,IF($B1823="PARCELADO ATÉ 6X",$D1823-($D1823*TAXAS!$E$23))/6,IF($A1823=TAXAS!$A$24,IF($B1823="PARCELADO ATÉ 6X",$D1823-($D1823*TAXAS!$E$24))/6,IF($A1823=TAXAS!$A$25,IF($B1823="PARCELADO ATÉ 6X",$D1823-($D1823*TAXAS!$E$25))/6,IF($A1823=TAXAS!$A$26,IF($B1823="PARCELADO ATÉ 6X",$D1823-($D1823*TAXAS!$E$26))/6,IF($A1823=TAXAS!$A$27,IF($B1823="PARCELADO ATÉ 6X",$D1823-($D1823*TAXAS!$E$27))/6))))))))))))))))))))))))/1</f>
        <v>0</v>
      </c>
      <c r="I1823" s="9">
        <f>IF($A1823="VISA",IF($B1823="PARCELADO ATÉ 12X",$D1823-(D1823*TAXAS!$F$4))/12,IF($A1823="MASTER",IF($B1823="PARCELADO ATÉ 12X",$D1823-(D1823*TAXAS!$F$5))/12,IF($A1823="ELO",IF($B1823="PARCELADO ATÉ 12X",$D1823-(D1823*TAXAS!$F$6))/12,IF($A1823="HIPERCARD",IF($B1823="PARCELADO ATÉ 12X",$D1823-(D1823*TAXAS!$F$7))/12,IF($A1823="DINERS",IF($B1823="PARCELADO ATÉ 12X",$D1823-(D1823*TAXAS!$F$8))/12,IF($A1823="AMERICA EXPRESS",IF($B1823="PARCELADO ATÉ 12X",$D1823-(D1823*TAXAS!$F$9))/12,IF($A1823=TAXAS!$A$10,IF($B1823="PARCELADO ATÉ 12X",$D1823-($D1823*TAXAS!$F$10))/12,IF($A1823=TAXAS!$A$11,IF($B1823="PARCELADO ATÉ 12X",$D1823-($D1823*TAXAS!$F$11))/12,IF($A1823=TAXAS!$A$12,IF($B1823="PARCELADO ATÉ 12X",$D1823-($D1823*TAXAS!$F$12))/12,IF($A1823=TAXAS!$A$13,IF($B1823="PARCELADO ATÉ 12X",$D1823-($D1823*TAXAS!$F$13))/12,IF($A1823=TAXAS!$A$14,IF($B1823="PARCELADO ATÉ 12X",$D1823-($D1823*TAXAS!$F$14))/12,IF($A1823=TAXAS!$A$15,IF($B1823="PARCELADO ATÉ 12X",$D1823-($D1823*TAXAS!$F$15))/12,IF($A1823=TAXAS!$A$16,IF($B1823="PARCELADO ATÉ 12X",$D1823-($D1823*TAXAS!$F$16))/12,IF($A1823=TAXAS!$A$17,IF($B1823="PARCELADO ATÉ 12X",$D1823-($D1823*TAXAS!$F$17))/12,IF($A1823=TAXAS!$A$18,IF($B1823="PARCELADO ATÉ 12X",$D1823-($D1823*TAXAS!$F$18))/12,IF($A1823=TAXAS!$A$19,IF($B1823="PARCELADO ATÉ 12X",$D1823-($D1823*TAXAS!$F$19))/12,IF($A1823=TAXAS!$A$20,IF($B1823="PARCELADO ATÉ 12X",$D1823-($D1823*TAXAS!$F$20))/12,IF($A1823=TAXAS!$A$21,IF($B1823="PARCELADO ATÉ 12X",$D1823-($D1823*TAXAS!$F$21))/12,IF($A1823=TAXAS!$A$22,IF($B1823="PARCELADO ATÉ 12X",$D1823-($D1823*TAXAS!$F$22))/12,IF($A1823=TAXAS!$A$23,IF($B1823="PARCELADO ATÉ 12X",$D1823-($D1823*TAXAS!$F$23))/12,IF($A1823=TAXAS!$A$24,IF($B1823="PARCELADO ATÉ 12X",$D1823-($D1823*TAXAS!$F$24))/12,IF($A1823=TAXAS!$A$25,IF($B1823="PARCELADO ATÉ 12X",$D1823-($D1823*TAXAS!$F$25))/12,IF($A1823=TAXAS!$A$26,IF($B1823="PARCELADO ATÉ 12X",$D1823-($D1823*TAXAS!$F$26))/12,IF($A1823=TAXAS!$A$27,IF($B1823="PARCELADO ATÉ 12X",$D1823-($D1823*TAXAS!$F$27))/12))))))))))))))))))))))))/1</f>
        <v>0</v>
      </c>
      <c r="J1823" s="8">
        <f t="shared" si="0"/>
        <v>0</v>
      </c>
      <c r="K1823" s="10" t="b">
        <f>IF($B1823="PARCELADO ATÉ 3X",($D1823-($D1823*TAXAS!$D$4))-$J1823)</f>
        <v>0</v>
      </c>
      <c r="L1823" s="10" t="b">
        <f>IF($B1823="PARCELADO ATÉ 6X",($D1823-($D1823*TAXAS!$E$4))-$J1823)</f>
        <v>0</v>
      </c>
      <c r="M1823" s="10" t="b">
        <f>IF($B1823="PARCELADO ATÉ 12X",($D1823-($D1823*TAXAS!$F$4))-$J1823)</f>
        <v>0</v>
      </c>
      <c r="N1823" s="8">
        <f t="shared" si="1"/>
        <v>0</v>
      </c>
      <c r="O1823" s="10">
        <f t="shared" si="2"/>
        <v>0</v>
      </c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</row>
    <row r="1824" spans="1:31" ht="15.75" customHeight="1" x14ac:dyDescent="0.2">
      <c r="A1824" s="3"/>
      <c r="B1824" s="5"/>
      <c r="C1824" s="6"/>
      <c r="D1824" s="42"/>
      <c r="E1824" s="8">
        <f>IF($A1824="VISA",IF($B1824="DÉBITO",$D1824-($D1824*TAXAS!$B$4)),IF($A1824="MASTER",IF($B1824="DÉBITO",$D1824-($D1824*TAXAS!$B$5)),IF($A1824="ELO", IF($B1824="DÉBITO",$D1824-($D1824*TAXAS!$B$6)),IF($A1824="HIPERCARD",IF($B1824="DÉBITO",$D1824-($D1824*TAXAS!$B$7)),IF($A1824="DINERS",IF($B1824="DÉBITO",$D1824-($D1824*TAXAS!$B$8)),IF($A1824="AMERICA EXPRESS",IF($B1824="DÉBITO",$D1824-($D1824*TAXAS!$B$9)),IF($A1824=TAXAS!$A$10,IF($B1824="DÉBITO",$D1824-($D1824*TAXAS!$B$10)), IF($A1824=TAXAS!$A$11,IF($B1824="DÉBITO",$D1824-($D1824*TAXAS!$B$11)), IF($A1824=TAXAS!$A$12,IF($B1824="DÉBITO",$D1824-($D1824*TAXAS!$B$12)), IF($A1824=TAXAS!$A$13,IF($B1824="DÉBITO",$D1824-($D1824*TAXAS!$B$13)), IF($A1824=TAXAS!$A$14,IF($B1824="DÉBITO",$D1824-($D1824*TAXAS!$B$14)), IF($A1824=TAXAS!$A$15,IF($B1824="DÉBITO",$D1824-($D1824*TAXAS!$B$15)), IF($A1824=TAXAS!$A$16,IF($B1824="DÉBITO",$D1824-($D1824*TAXAS!$B$16)), IF($A1824=TAXAS!$A$17,IF($B1824="DÉBITO",$D1824-($D1824*TAXAS!$B$17)), IF($A1824=TAXAS!$A$18,IF($B1824="DÉBITO",$D1824-($D1824*TAXAS!$B$18)), IF($A1824=TAXAS!$A$19,IF($B1824="DÉBITO",$D1824-($D1824*TAXAS!$B$19)), IF($A1824=TAXAS!$A$20,IF($B1824="DÉBITO",$D1824-($D1824*TAXAS!$B$20)), IF($A1824=TAXAS!$A$21,IF($B1824="DÉBITO",$D1824-($D1824*TAXAS!$B$21)), IF($A1824=TAXAS!$A$22,IF($B1824="DÉBITO",$D1824-($D1824*TAXAS!$B$22)), IF($A1824=TAXAS!$A$23,IF($B1824="DÉBITO",$D1824-($D1824*TAXAS!$B$23)), IF($A1824=TAXAS!$A$24,IF($B1824="DÉBITO",$D1824-($D1824*TAXAS!$B$24)), IF($A1824=TAXAS!$A$25,IF($B1824="DÉBITO",$D1824-($D1824*TAXAS!$B$25)), IF($A1824=TAXAS!$A$26,IF($B1824="DÉBITO",$D1824-($D1824*TAXAS!$B$26)), IF($A1824=TAXAS!$A$27,IF($B1824="DÉBITO",$D1824-($D1824*TAXAS!$B$27))))))))))))))))))))))))))/1</f>
        <v>0</v>
      </c>
      <c r="F1824" s="8">
        <f>IF($A1824="VISA",IF($B1824="CRÉDITO",$D1824-($D1824*TAXAS!$C$4)),IF($A1824="MASTER",IF($B1824="CRÉDITO",$D1824-($D1824*TAXAS!$C$5)),IF($A1824="ELO", IF($B1824="CRÉDITO",$D1824-($D1824*TAXAS!$C$6)),IF($A1824="HIPERCARD",IF($B1824="CRÉDITO",$D1824-($D1824*TAXAS!$C$7)),IF($A1824="DINERS",IF($B1824="CRÉDITO",$D1824-($D1824*TAXAS!$C$8)),IF($A1824="AMERICA EXPRESS",IF($B1824="CRÉDITO",$D1824-($D1824*TAXAS!$C$9)),IF($A1824=TAXAS!$A$10,IF($B1824="CRÉDITO",$D1824-($D1824*TAXAS!$C$10)), IF($A1824=TAXAS!$A$11,IF($B1824="CRÉDITO",$D1824-($D1824*TAXAS!$C$11)), IF($A1824=TAXAS!$A$12,IF($B1824="CRÉDITO",$D1824-($D1824*TAXAS!$C$12)), IF($A1824=TAXAS!$A$13,IF($B1824="CRÉDITO",$D1824-($D1824*TAXAS!$C$13)), IF($A1824=TAXAS!$A$14,IF($B1824="CRÉDITO",$D1824-($D1824*TAXAS!$C$14)), IF($A1824=TAXAS!$A$15,IF($B1824="CRÉDITO",$D1824-($D1824*TAXAS!$C$15)), IF($A1824=TAXAS!$A$16,IF($B1824="CRÉDITO",$D1824-($D1824*TAXAS!$C$16)), IF($A1824=TAXAS!$A$17,IF($B1824="CRÉDITO",$D1824-($D1824*TAXAS!$C$17)), IF($A1824=TAXAS!$A$18,IF($B1824="CRÉDITO",$D1824-($D1824*TAXAS!$C$18)), IF($A1824=TAXAS!$A$19,IF($B1824="CRÉDITO",$D1824-($D1824*TAXAS!$C$19)), IF($A1824=TAXAS!$A$20,IF($B1824="CRÉDITO",$D1824-($D1824*TAXAS!$C$20)), IF($A1824=TAXAS!$A$21,IF($B1824="CRÉDITO",$D1824-($D1824*TAXAS!$C$21)), IF($A1824=TAXAS!$A$22,IF($B1824="CRÉDITO",$D1824-($D1824*TAXAS!$C$22)), IF($A1824=TAXAS!$A$23,IF($B1824="CRÉDITO",$D1824-($D1824*TAXAS!$C$23)), IF($A1824=TAXAS!$A$24,IF($B1824="CRÉDITO",$D1824-($D1824*TAXAS!$C$24)), IF($A1824=TAXAS!$A$25,IF($B1824="CRÉDITO",$D1824-($D1824*TAXAS!$C$25)), IF($A1824=TAXAS!$A$26,IF($B1824="CRÉDITO",$D1824-($D1824*TAXAS!$C$26)), IF($A1824=TAXAS!$A$27,IF($B1824="CRÉDITO",$D1824-($D1824*TAXAS!$C$27))))))))))))))))))))))))))/1</f>
        <v>0</v>
      </c>
      <c r="G1824" s="9">
        <f>IF($A1824="VISA",IF($B1824="PARCELADO ATÉ 3X",$D1824-(D1824*TAXAS!$D$4))/3,IF($A1824="MASTER",IF($B1824="PARCELADO ATÉ 3X",$D1824-(D1824*TAXAS!$D$5))/3,IF($A1824="ELO",IF($B1824="PARCELADO ATÉ 3X",$D1824-(D1824*TAXAS!$D$6))/3,IF($A1824="HIPERCARD",IF($B1824="PARCELADO ATÉ 3X",$D1824-(D1824*TAXAS!$D$7))/3,IF($A1824="DINERS",IF($B1824="PARCELADO ATÉ 3X",$D1824-(D1824*TAXAS!$D$8))/3,IF($A1824="AMERICA EXPRESS",IF($B1824="PARCELADO ATÉ 3X",$D1824-(D1824*TAXAS!$D$9))/3,IF($A1824=TAXAS!$A$10,IF($B1824="PARCELADO ATÉ 3X",$D1824-($D1824*TAXAS!$D$10))/3,IF($A1824=TAXAS!$A$11,IF($B1824="PARCELADO ATÉ 3X",$D1824-($D1824*TAXAS!$D$11))/3,IF($A1824=TAXAS!$A$12,IF($B1824="PARCELADO ATÉ 3X",$D1824-($D1824*TAXAS!$D$12))/3,IF($A1824=TAXAS!$A$13,IF($B1824="PARCELADO ATÉ 3X",$D1824-($D1824*TAXAS!$D$13))/3,IF($A1824=TAXAS!$A$14,IF($B1824="PARCELADO ATÉ 3X",$D1824-($D1824*TAXAS!$D$14))/3,IF($A1824=TAXAS!$A$15,IF($B1824="PARCELADO ATÉ 3X",$D1824-($D1824*TAXAS!$D$15))/3,IF($A1824=TAXAS!$A$16,IF($B1824="PARCELADO ATÉ 3X",$D1824-($D1824*TAXAS!$D$16))/3,IF($A1824=TAXAS!$A$17,IF($B1824="PARCELADO ATÉ 3X",$D1824-($D1824*TAXAS!$D$17))/3,IF($A1824=TAXAS!$A$18,IF($B1824="PARCELADO ATÉ 3X",$D1824-($D1824*TAXAS!$D$18))/3,IF($A1824=TAXAS!$A$19,IF($B1824="PARCELADO ATÉ 3X",$D1824-($D1824*TAXAS!$D$19))/3,IF($A1824=TAXAS!$A$20,IF($B1824="PARCELADO ATÉ 3X",$D1824-($D1824*TAXAS!$D$20))/3,IF($A1824=TAXAS!$A$21,IF($B1824="PARCELADO ATÉ 3X",$D1824-($D1824*TAXAS!$D$21))/3,IF($A1824=TAXAS!$A$22,IF($B1824="PARCELADO ATÉ 3X",$D1824-($D1824*TAXAS!$D$22))/3,IF($A1824=TAXAS!$A$23,IF($B1824="PARCELADO ATÉ 3X",$D1824-($D1824*TAXAS!$D$23))/3,IF($A1824=TAXAS!$A$24,IF($B1824="PARCELADO ATÉ 3X",$D1824-($D1824*TAXAS!$D$24))/3,IF($A1824=TAXAS!$A$25,IF($B1824="PARCELADO ATÉ 3X",$D1824-($D1824*TAXAS!$D$25))/3,IF($A1824=TAXAS!$A$26,IF($B1824="PARCELADO ATÉ 3X",$D1824-($D1824*TAXAS!$D$26))/3,IF($A1824=TAXAS!$A$27,IF($B1824="PARCELADO ATÉ 3X",$D1824-($D1824*TAXAS!$D$27))/3))))))))))))))))))))))))/1</f>
        <v>0</v>
      </c>
      <c r="H1824" s="9">
        <f>IF($A1824="VISA",IF($B1824="PARCELADO ATÉ 6X",$D1824-(D1824*TAXAS!$E$4))/6,IF($A1824="MASTER",IF($B1824="PARCELADO ATÉ 6X",$D1824-(D1824*TAXAS!$E$5))/6,IF($A1824="ELO",IF($B1824="PARCELADO ATÉ 6X",$D1824-(D1824*TAXAS!$E$6))/6,IF($A1824="HIPERCARD",IF($B1824="PARCELADO ATÉ 6X",$D1824-(D1824*TAXAS!$E$7))/6,IF($A1824="DINERS",IF($B1824="PARCELADO ATÉ 6X",$D1824-(D1824*TAXAS!$E$8))/6,IF($A1824="AMERICA EXPRESS",IF($B1824="PARCELADO ATÉ 6X",$D1824-(D1824*TAXAS!$E$9))/6,IF($A1824=TAXAS!$A$10,IF($B1824="PARCELADO ATÉ 6X",$D1824-($D1824*TAXAS!$E$10))/6,IF($A1824=TAXAS!$A$11,IF($B1824="PARCELADO ATÉ 6X",$D1824-($D1824*TAXAS!$E$11))/6,IF($A1824=TAXAS!$A$12,IF($B1824="PARCELADO ATÉ 6X",$D1824-($D1824*TAXAS!$E$12))/6,IF($A1824=TAXAS!$A$13,IF($B1824="PARCELADO ATÉ 6X",$D1824-($D1824*TAXAS!$E$13))/6,IF($A1824=TAXAS!$A$14,IF($B1824="PARCELADO ATÉ 6X",$D1824-($D1824*TAXAS!$E$14))/6,IF($A1824=TAXAS!$A$15,IF($B1824="PARCELADO ATÉ 6X",$D1824-($D1824*TAXAS!$E$15))/6,IF($A1824=TAXAS!$A$16,IF($B1824="PARCELADO ATÉ 6X",$D1824-($D1824*TAXAS!$E$16))/6,IF($A1824=TAXAS!$A$17,IF($B1824="PARCELADO ATÉ 6X",$D1824-($D1824*TAXAS!$E$17))/6,IF($A1824=TAXAS!$A$18,IF($B1824="PARCELADO ATÉ 6X",$D1824-($D1824*TAXAS!$E$18))/6,IF($A1824=TAXAS!$A$19,IF($B1824="PARCELADO ATÉ 6X",$D1824-($D1824*TAXAS!$E$19))/6,IF($A1824=TAXAS!$A$20,IF($B1824="PARCELADO ATÉ 6X",$D1824-($D1824*TAXAS!$E$20))/6,IF($A1824=TAXAS!$A$21,IF($B1824="PARCELADO ATÉ 6X",$D1824-($D1824*TAXAS!$E$21))/6,IF($A1824=TAXAS!$A$22,IF($B1824="PARCELADO ATÉ 6X",$D1824-($D1824*TAXAS!$E$22))/6,IF($A1824=TAXAS!$A$23,IF($B1824="PARCELADO ATÉ 6X",$D1824-($D1824*TAXAS!$E$23))/6,IF($A1824=TAXAS!$A$24,IF($B1824="PARCELADO ATÉ 6X",$D1824-($D1824*TAXAS!$E$24))/6,IF($A1824=TAXAS!$A$25,IF($B1824="PARCELADO ATÉ 6X",$D1824-($D1824*TAXAS!$E$25))/6,IF($A1824=TAXAS!$A$26,IF($B1824="PARCELADO ATÉ 6X",$D1824-($D1824*TAXAS!$E$26))/6,IF($A1824=TAXAS!$A$27,IF($B1824="PARCELADO ATÉ 6X",$D1824-($D1824*TAXAS!$E$27))/6))))))))))))))))))))))))/1</f>
        <v>0</v>
      </c>
      <c r="I1824" s="9">
        <f>IF($A1824="VISA",IF($B1824="PARCELADO ATÉ 12X",$D1824-(D1824*TAXAS!$F$4))/12,IF($A1824="MASTER",IF($B1824="PARCELADO ATÉ 12X",$D1824-(D1824*TAXAS!$F$5))/12,IF($A1824="ELO",IF($B1824="PARCELADO ATÉ 12X",$D1824-(D1824*TAXAS!$F$6))/12,IF($A1824="HIPERCARD",IF($B1824="PARCELADO ATÉ 12X",$D1824-(D1824*TAXAS!$F$7))/12,IF($A1824="DINERS",IF($B1824="PARCELADO ATÉ 12X",$D1824-(D1824*TAXAS!$F$8))/12,IF($A1824="AMERICA EXPRESS",IF($B1824="PARCELADO ATÉ 12X",$D1824-(D1824*TAXAS!$F$9))/12,IF($A1824=TAXAS!$A$10,IF($B1824="PARCELADO ATÉ 12X",$D1824-($D1824*TAXAS!$F$10))/12,IF($A1824=TAXAS!$A$11,IF($B1824="PARCELADO ATÉ 12X",$D1824-($D1824*TAXAS!$F$11))/12,IF($A1824=TAXAS!$A$12,IF($B1824="PARCELADO ATÉ 12X",$D1824-($D1824*TAXAS!$F$12))/12,IF($A1824=TAXAS!$A$13,IF($B1824="PARCELADO ATÉ 12X",$D1824-($D1824*TAXAS!$F$13))/12,IF($A1824=TAXAS!$A$14,IF($B1824="PARCELADO ATÉ 12X",$D1824-($D1824*TAXAS!$F$14))/12,IF($A1824=TAXAS!$A$15,IF($B1824="PARCELADO ATÉ 12X",$D1824-($D1824*TAXAS!$F$15))/12,IF($A1824=TAXAS!$A$16,IF($B1824="PARCELADO ATÉ 12X",$D1824-($D1824*TAXAS!$F$16))/12,IF($A1824=TAXAS!$A$17,IF($B1824="PARCELADO ATÉ 12X",$D1824-($D1824*TAXAS!$F$17))/12,IF($A1824=TAXAS!$A$18,IF($B1824="PARCELADO ATÉ 12X",$D1824-($D1824*TAXAS!$F$18))/12,IF($A1824=TAXAS!$A$19,IF($B1824="PARCELADO ATÉ 12X",$D1824-($D1824*TAXAS!$F$19))/12,IF($A1824=TAXAS!$A$20,IF($B1824="PARCELADO ATÉ 12X",$D1824-($D1824*TAXAS!$F$20))/12,IF($A1824=TAXAS!$A$21,IF($B1824="PARCELADO ATÉ 12X",$D1824-($D1824*TAXAS!$F$21))/12,IF($A1824=TAXAS!$A$22,IF($B1824="PARCELADO ATÉ 12X",$D1824-($D1824*TAXAS!$F$22))/12,IF($A1824=TAXAS!$A$23,IF($B1824="PARCELADO ATÉ 12X",$D1824-($D1824*TAXAS!$F$23))/12,IF($A1824=TAXAS!$A$24,IF($B1824="PARCELADO ATÉ 12X",$D1824-($D1824*TAXAS!$F$24))/12,IF($A1824=TAXAS!$A$25,IF($B1824="PARCELADO ATÉ 12X",$D1824-($D1824*TAXAS!$F$25))/12,IF($A1824=TAXAS!$A$26,IF($B1824="PARCELADO ATÉ 12X",$D1824-($D1824*TAXAS!$F$26))/12,IF($A1824=TAXAS!$A$27,IF($B1824="PARCELADO ATÉ 12X",$D1824-($D1824*TAXAS!$F$27))/12))))))))))))))))))))))))/1</f>
        <v>0</v>
      </c>
      <c r="J1824" s="8">
        <f t="shared" si="0"/>
        <v>0</v>
      </c>
      <c r="K1824" s="10" t="b">
        <f>IF($B1824="PARCELADO ATÉ 3X",($D1824-($D1824*TAXAS!$D$4))-$J1824)</f>
        <v>0</v>
      </c>
      <c r="L1824" s="10" t="b">
        <f>IF($B1824="PARCELADO ATÉ 6X",($D1824-($D1824*TAXAS!$E$4))-$J1824)</f>
        <v>0</v>
      </c>
      <c r="M1824" s="10" t="b">
        <f>IF($B1824="PARCELADO ATÉ 12X",($D1824-($D1824*TAXAS!$F$4))-$J1824)</f>
        <v>0</v>
      </c>
      <c r="N1824" s="8">
        <f t="shared" si="1"/>
        <v>0</v>
      </c>
      <c r="O1824" s="10">
        <f t="shared" si="2"/>
        <v>0</v>
      </c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</row>
    <row r="1825" spans="1:31" ht="15.75" customHeight="1" x14ac:dyDescent="0.2">
      <c r="A1825" s="3"/>
      <c r="B1825" s="5"/>
      <c r="C1825" s="6"/>
      <c r="D1825" s="42"/>
      <c r="E1825" s="8">
        <f>IF($A1825="VISA",IF($B1825="DÉBITO",$D1825-($D1825*TAXAS!$B$4)),IF($A1825="MASTER",IF($B1825="DÉBITO",$D1825-($D1825*TAXAS!$B$5)),IF($A1825="ELO", IF($B1825="DÉBITO",$D1825-($D1825*TAXAS!$B$6)),IF($A1825="HIPERCARD",IF($B1825="DÉBITO",$D1825-($D1825*TAXAS!$B$7)),IF($A1825="DINERS",IF($B1825="DÉBITO",$D1825-($D1825*TAXAS!$B$8)),IF($A1825="AMERICA EXPRESS",IF($B1825="DÉBITO",$D1825-($D1825*TAXAS!$B$9)),IF($A1825=TAXAS!$A$10,IF($B1825="DÉBITO",$D1825-($D1825*TAXAS!$B$10)), IF($A1825=TAXAS!$A$11,IF($B1825="DÉBITO",$D1825-($D1825*TAXAS!$B$11)), IF($A1825=TAXAS!$A$12,IF($B1825="DÉBITO",$D1825-($D1825*TAXAS!$B$12)), IF($A1825=TAXAS!$A$13,IF($B1825="DÉBITO",$D1825-($D1825*TAXAS!$B$13)), IF($A1825=TAXAS!$A$14,IF($B1825="DÉBITO",$D1825-($D1825*TAXAS!$B$14)), IF($A1825=TAXAS!$A$15,IF($B1825="DÉBITO",$D1825-($D1825*TAXAS!$B$15)), IF($A1825=TAXAS!$A$16,IF($B1825="DÉBITO",$D1825-($D1825*TAXAS!$B$16)), IF($A1825=TAXAS!$A$17,IF($B1825="DÉBITO",$D1825-($D1825*TAXAS!$B$17)), IF($A1825=TAXAS!$A$18,IF($B1825="DÉBITO",$D1825-($D1825*TAXAS!$B$18)), IF($A1825=TAXAS!$A$19,IF($B1825="DÉBITO",$D1825-($D1825*TAXAS!$B$19)), IF($A1825=TAXAS!$A$20,IF($B1825="DÉBITO",$D1825-($D1825*TAXAS!$B$20)), IF($A1825=TAXAS!$A$21,IF($B1825="DÉBITO",$D1825-($D1825*TAXAS!$B$21)), IF($A1825=TAXAS!$A$22,IF($B1825="DÉBITO",$D1825-($D1825*TAXAS!$B$22)), IF($A1825=TAXAS!$A$23,IF($B1825="DÉBITO",$D1825-($D1825*TAXAS!$B$23)), IF($A1825=TAXAS!$A$24,IF($B1825="DÉBITO",$D1825-($D1825*TAXAS!$B$24)), IF($A1825=TAXAS!$A$25,IF($B1825="DÉBITO",$D1825-($D1825*TAXAS!$B$25)), IF($A1825=TAXAS!$A$26,IF($B1825="DÉBITO",$D1825-($D1825*TAXAS!$B$26)), IF($A1825=TAXAS!$A$27,IF($B1825="DÉBITO",$D1825-($D1825*TAXAS!$B$27))))))))))))))))))))))))))/1</f>
        <v>0</v>
      </c>
      <c r="F1825" s="8">
        <f>IF($A1825="VISA",IF($B1825="CRÉDITO",$D1825-($D1825*TAXAS!$C$4)),IF($A1825="MASTER",IF($B1825="CRÉDITO",$D1825-($D1825*TAXAS!$C$5)),IF($A1825="ELO", IF($B1825="CRÉDITO",$D1825-($D1825*TAXAS!$C$6)),IF($A1825="HIPERCARD",IF($B1825="CRÉDITO",$D1825-($D1825*TAXAS!$C$7)),IF($A1825="DINERS",IF($B1825="CRÉDITO",$D1825-($D1825*TAXAS!$C$8)),IF($A1825="AMERICA EXPRESS",IF($B1825="CRÉDITO",$D1825-($D1825*TAXAS!$C$9)),IF($A1825=TAXAS!$A$10,IF($B1825="CRÉDITO",$D1825-($D1825*TAXAS!$C$10)), IF($A1825=TAXAS!$A$11,IF($B1825="CRÉDITO",$D1825-($D1825*TAXAS!$C$11)), IF($A1825=TAXAS!$A$12,IF($B1825="CRÉDITO",$D1825-($D1825*TAXAS!$C$12)), IF($A1825=TAXAS!$A$13,IF($B1825="CRÉDITO",$D1825-($D1825*TAXAS!$C$13)), IF($A1825=TAXAS!$A$14,IF($B1825="CRÉDITO",$D1825-($D1825*TAXAS!$C$14)), IF($A1825=TAXAS!$A$15,IF($B1825="CRÉDITO",$D1825-($D1825*TAXAS!$C$15)), IF($A1825=TAXAS!$A$16,IF($B1825="CRÉDITO",$D1825-($D1825*TAXAS!$C$16)), IF($A1825=TAXAS!$A$17,IF($B1825="CRÉDITO",$D1825-($D1825*TAXAS!$C$17)), IF($A1825=TAXAS!$A$18,IF($B1825="CRÉDITO",$D1825-($D1825*TAXAS!$C$18)), IF($A1825=TAXAS!$A$19,IF($B1825="CRÉDITO",$D1825-($D1825*TAXAS!$C$19)), IF($A1825=TAXAS!$A$20,IF($B1825="CRÉDITO",$D1825-($D1825*TAXAS!$C$20)), IF($A1825=TAXAS!$A$21,IF($B1825="CRÉDITO",$D1825-($D1825*TAXAS!$C$21)), IF($A1825=TAXAS!$A$22,IF($B1825="CRÉDITO",$D1825-($D1825*TAXAS!$C$22)), IF($A1825=TAXAS!$A$23,IF($B1825="CRÉDITO",$D1825-($D1825*TAXAS!$C$23)), IF($A1825=TAXAS!$A$24,IF($B1825="CRÉDITO",$D1825-($D1825*TAXAS!$C$24)), IF($A1825=TAXAS!$A$25,IF($B1825="CRÉDITO",$D1825-($D1825*TAXAS!$C$25)), IF($A1825=TAXAS!$A$26,IF($B1825="CRÉDITO",$D1825-($D1825*TAXAS!$C$26)), IF($A1825=TAXAS!$A$27,IF($B1825="CRÉDITO",$D1825-($D1825*TAXAS!$C$27))))))))))))))))))))))))))/1</f>
        <v>0</v>
      </c>
      <c r="G1825" s="9">
        <f>IF($A1825="VISA",IF($B1825="PARCELADO ATÉ 3X",$D1825-(D1825*TAXAS!$D$4))/3,IF($A1825="MASTER",IF($B1825="PARCELADO ATÉ 3X",$D1825-(D1825*TAXAS!$D$5))/3,IF($A1825="ELO",IF($B1825="PARCELADO ATÉ 3X",$D1825-(D1825*TAXAS!$D$6))/3,IF($A1825="HIPERCARD",IF($B1825="PARCELADO ATÉ 3X",$D1825-(D1825*TAXAS!$D$7))/3,IF($A1825="DINERS",IF($B1825="PARCELADO ATÉ 3X",$D1825-(D1825*TAXAS!$D$8))/3,IF($A1825="AMERICA EXPRESS",IF($B1825="PARCELADO ATÉ 3X",$D1825-(D1825*TAXAS!$D$9))/3,IF($A1825=TAXAS!$A$10,IF($B1825="PARCELADO ATÉ 3X",$D1825-($D1825*TAXAS!$D$10))/3,IF($A1825=TAXAS!$A$11,IF($B1825="PARCELADO ATÉ 3X",$D1825-($D1825*TAXAS!$D$11))/3,IF($A1825=TAXAS!$A$12,IF($B1825="PARCELADO ATÉ 3X",$D1825-($D1825*TAXAS!$D$12))/3,IF($A1825=TAXAS!$A$13,IF($B1825="PARCELADO ATÉ 3X",$D1825-($D1825*TAXAS!$D$13))/3,IF($A1825=TAXAS!$A$14,IF($B1825="PARCELADO ATÉ 3X",$D1825-($D1825*TAXAS!$D$14))/3,IF($A1825=TAXAS!$A$15,IF($B1825="PARCELADO ATÉ 3X",$D1825-($D1825*TAXAS!$D$15))/3,IF($A1825=TAXAS!$A$16,IF($B1825="PARCELADO ATÉ 3X",$D1825-($D1825*TAXAS!$D$16))/3,IF($A1825=TAXAS!$A$17,IF($B1825="PARCELADO ATÉ 3X",$D1825-($D1825*TAXAS!$D$17))/3,IF($A1825=TAXAS!$A$18,IF($B1825="PARCELADO ATÉ 3X",$D1825-($D1825*TAXAS!$D$18))/3,IF($A1825=TAXAS!$A$19,IF($B1825="PARCELADO ATÉ 3X",$D1825-($D1825*TAXAS!$D$19))/3,IF($A1825=TAXAS!$A$20,IF($B1825="PARCELADO ATÉ 3X",$D1825-($D1825*TAXAS!$D$20))/3,IF($A1825=TAXAS!$A$21,IF($B1825="PARCELADO ATÉ 3X",$D1825-($D1825*TAXAS!$D$21))/3,IF($A1825=TAXAS!$A$22,IF($B1825="PARCELADO ATÉ 3X",$D1825-($D1825*TAXAS!$D$22))/3,IF($A1825=TAXAS!$A$23,IF($B1825="PARCELADO ATÉ 3X",$D1825-($D1825*TAXAS!$D$23))/3,IF($A1825=TAXAS!$A$24,IF($B1825="PARCELADO ATÉ 3X",$D1825-($D1825*TAXAS!$D$24))/3,IF($A1825=TAXAS!$A$25,IF($B1825="PARCELADO ATÉ 3X",$D1825-($D1825*TAXAS!$D$25))/3,IF($A1825=TAXAS!$A$26,IF($B1825="PARCELADO ATÉ 3X",$D1825-($D1825*TAXAS!$D$26))/3,IF($A1825=TAXAS!$A$27,IF($B1825="PARCELADO ATÉ 3X",$D1825-($D1825*TAXAS!$D$27))/3))))))))))))))))))))))))/1</f>
        <v>0</v>
      </c>
      <c r="H1825" s="9">
        <f>IF($A1825="VISA",IF($B1825="PARCELADO ATÉ 6X",$D1825-(D1825*TAXAS!$E$4))/6,IF($A1825="MASTER",IF($B1825="PARCELADO ATÉ 6X",$D1825-(D1825*TAXAS!$E$5))/6,IF($A1825="ELO",IF($B1825="PARCELADO ATÉ 6X",$D1825-(D1825*TAXAS!$E$6))/6,IF($A1825="HIPERCARD",IF($B1825="PARCELADO ATÉ 6X",$D1825-(D1825*TAXAS!$E$7))/6,IF($A1825="DINERS",IF($B1825="PARCELADO ATÉ 6X",$D1825-(D1825*TAXAS!$E$8))/6,IF($A1825="AMERICA EXPRESS",IF($B1825="PARCELADO ATÉ 6X",$D1825-(D1825*TAXAS!$E$9))/6,IF($A1825=TAXAS!$A$10,IF($B1825="PARCELADO ATÉ 6X",$D1825-($D1825*TAXAS!$E$10))/6,IF($A1825=TAXAS!$A$11,IF($B1825="PARCELADO ATÉ 6X",$D1825-($D1825*TAXAS!$E$11))/6,IF($A1825=TAXAS!$A$12,IF($B1825="PARCELADO ATÉ 6X",$D1825-($D1825*TAXAS!$E$12))/6,IF($A1825=TAXAS!$A$13,IF($B1825="PARCELADO ATÉ 6X",$D1825-($D1825*TAXAS!$E$13))/6,IF($A1825=TAXAS!$A$14,IF($B1825="PARCELADO ATÉ 6X",$D1825-($D1825*TAXAS!$E$14))/6,IF($A1825=TAXAS!$A$15,IF($B1825="PARCELADO ATÉ 6X",$D1825-($D1825*TAXAS!$E$15))/6,IF($A1825=TAXAS!$A$16,IF($B1825="PARCELADO ATÉ 6X",$D1825-($D1825*TAXAS!$E$16))/6,IF($A1825=TAXAS!$A$17,IF($B1825="PARCELADO ATÉ 6X",$D1825-($D1825*TAXAS!$E$17))/6,IF($A1825=TAXAS!$A$18,IF($B1825="PARCELADO ATÉ 6X",$D1825-($D1825*TAXAS!$E$18))/6,IF($A1825=TAXAS!$A$19,IF($B1825="PARCELADO ATÉ 6X",$D1825-($D1825*TAXAS!$E$19))/6,IF($A1825=TAXAS!$A$20,IF($B1825="PARCELADO ATÉ 6X",$D1825-($D1825*TAXAS!$E$20))/6,IF($A1825=TAXAS!$A$21,IF($B1825="PARCELADO ATÉ 6X",$D1825-($D1825*TAXAS!$E$21))/6,IF($A1825=TAXAS!$A$22,IF($B1825="PARCELADO ATÉ 6X",$D1825-($D1825*TAXAS!$E$22))/6,IF($A1825=TAXAS!$A$23,IF($B1825="PARCELADO ATÉ 6X",$D1825-($D1825*TAXAS!$E$23))/6,IF($A1825=TAXAS!$A$24,IF($B1825="PARCELADO ATÉ 6X",$D1825-($D1825*TAXAS!$E$24))/6,IF($A1825=TAXAS!$A$25,IF($B1825="PARCELADO ATÉ 6X",$D1825-($D1825*TAXAS!$E$25))/6,IF($A1825=TAXAS!$A$26,IF($B1825="PARCELADO ATÉ 6X",$D1825-($D1825*TAXAS!$E$26))/6,IF($A1825=TAXAS!$A$27,IF($B1825="PARCELADO ATÉ 6X",$D1825-($D1825*TAXAS!$E$27))/6))))))))))))))))))))))))/1</f>
        <v>0</v>
      </c>
      <c r="I1825" s="9">
        <f>IF($A1825="VISA",IF($B1825="PARCELADO ATÉ 12X",$D1825-(D1825*TAXAS!$F$4))/12,IF($A1825="MASTER",IF($B1825="PARCELADO ATÉ 12X",$D1825-(D1825*TAXAS!$F$5))/12,IF($A1825="ELO",IF($B1825="PARCELADO ATÉ 12X",$D1825-(D1825*TAXAS!$F$6))/12,IF($A1825="HIPERCARD",IF($B1825="PARCELADO ATÉ 12X",$D1825-(D1825*TAXAS!$F$7))/12,IF($A1825="DINERS",IF($B1825="PARCELADO ATÉ 12X",$D1825-(D1825*TAXAS!$F$8))/12,IF($A1825="AMERICA EXPRESS",IF($B1825="PARCELADO ATÉ 12X",$D1825-(D1825*TAXAS!$F$9))/12,IF($A1825=TAXAS!$A$10,IF($B1825="PARCELADO ATÉ 12X",$D1825-($D1825*TAXAS!$F$10))/12,IF($A1825=TAXAS!$A$11,IF($B1825="PARCELADO ATÉ 12X",$D1825-($D1825*TAXAS!$F$11))/12,IF($A1825=TAXAS!$A$12,IF($B1825="PARCELADO ATÉ 12X",$D1825-($D1825*TAXAS!$F$12))/12,IF($A1825=TAXAS!$A$13,IF($B1825="PARCELADO ATÉ 12X",$D1825-($D1825*TAXAS!$F$13))/12,IF($A1825=TAXAS!$A$14,IF($B1825="PARCELADO ATÉ 12X",$D1825-($D1825*TAXAS!$F$14))/12,IF($A1825=TAXAS!$A$15,IF($B1825="PARCELADO ATÉ 12X",$D1825-($D1825*TAXAS!$F$15))/12,IF($A1825=TAXAS!$A$16,IF($B1825="PARCELADO ATÉ 12X",$D1825-($D1825*TAXAS!$F$16))/12,IF($A1825=TAXAS!$A$17,IF($B1825="PARCELADO ATÉ 12X",$D1825-($D1825*TAXAS!$F$17))/12,IF($A1825=TAXAS!$A$18,IF($B1825="PARCELADO ATÉ 12X",$D1825-($D1825*TAXAS!$F$18))/12,IF($A1825=TAXAS!$A$19,IF($B1825="PARCELADO ATÉ 12X",$D1825-($D1825*TAXAS!$F$19))/12,IF($A1825=TAXAS!$A$20,IF($B1825="PARCELADO ATÉ 12X",$D1825-($D1825*TAXAS!$F$20))/12,IF($A1825=TAXAS!$A$21,IF($B1825="PARCELADO ATÉ 12X",$D1825-($D1825*TAXAS!$F$21))/12,IF($A1825=TAXAS!$A$22,IF($B1825="PARCELADO ATÉ 12X",$D1825-($D1825*TAXAS!$F$22))/12,IF($A1825=TAXAS!$A$23,IF($B1825="PARCELADO ATÉ 12X",$D1825-($D1825*TAXAS!$F$23))/12,IF($A1825=TAXAS!$A$24,IF($B1825="PARCELADO ATÉ 12X",$D1825-($D1825*TAXAS!$F$24))/12,IF($A1825=TAXAS!$A$25,IF($B1825="PARCELADO ATÉ 12X",$D1825-($D1825*TAXAS!$F$25))/12,IF($A1825=TAXAS!$A$26,IF($B1825="PARCELADO ATÉ 12X",$D1825-($D1825*TAXAS!$F$26))/12,IF($A1825=TAXAS!$A$27,IF($B1825="PARCELADO ATÉ 12X",$D1825-($D1825*TAXAS!$F$27))/12))))))))))))))))))))))))/1</f>
        <v>0</v>
      </c>
      <c r="J1825" s="8">
        <f t="shared" si="0"/>
        <v>0</v>
      </c>
      <c r="K1825" s="10" t="b">
        <f>IF($B1825="PARCELADO ATÉ 3X",($D1825-($D1825*TAXAS!$D$4))-$J1825)</f>
        <v>0</v>
      </c>
      <c r="L1825" s="10" t="b">
        <f>IF($B1825="PARCELADO ATÉ 6X",($D1825-($D1825*TAXAS!$E$4))-$J1825)</f>
        <v>0</v>
      </c>
      <c r="M1825" s="10" t="b">
        <f>IF($B1825="PARCELADO ATÉ 12X",($D1825-($D1825*TAXAS!$F$4))-$J1825)</f>
        <v>0</v>
      </c>
      <c r="N1825" s="8">
        <f t="shared" si="1"/>
        <v>0</v>
      </c>
      <c r="O1825" s="10">
        <f t="shared" si="2"/>
        <v>0</v>
      </c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</row>
    <row r="1826" spans="1:31" ht="15.75" customHeight="1" x14ac:dyDescent="0.2">
      <c r="A1826" s="3"/>
      <c r="B1826" s="5"/>
      <c r="C1826" s="6"/>
      <c r="D1826" s="42"/>
      <c r="E1826" s="8">
        <f>IF($A1826="VISA",IF($B1826="DÉBITO",$D1826-($D1826*TAXAS!$B$4)),IF($A1826="MASTER",IF($B1826="DÉBITO",$D1826-($D1826*TAXAS!$B$5)),IF($A1826="ELO", IF($B1826="DÉBITO",$D1826-($D1826*TAXAS!$B$6)),IF($A1826="HIPERCARD",IF($B1826="DÉBITO",$D1826-($D1826*TAXAS!$B$7)),IF($A1826="DINERS",IF($B1826="DÉBITO",$D1826-($D1826*TAXAS!$B$8)),IF($A1826="AMERICA EXPRESS",IF($B1826="DÉBITO",$D1826-($D1826*TAXAS!$B$9)),IF($A1826=TAXAS!$A$10,IF($B1826="DÉBITO",$D1826-($D1826*TAXAS!$B$10)), IF($A1826=TAXAS!$A$11,IF($B1826="DÉBITO",$D1826-($D1826*TAXAS!$B$11)), IF($A1826=TAXAS!$A$12,IF($B1826="DÉBITO",$D1826-($D1826*TAXAS!$B$12)), IF($A1826=TAXAS!$A$13,IF($B1826="DÉBITO",$D1826-($D1826*TAXAS!$B$13)), IF($A1826=TAXAS!$A$14,IF($B1826="DÉBITO",$D1826-($D1826*TAXAS!$B$14)), IF($A1826=TAXAS!$A$15,IF($B1826="DÉBITO",$D1826-($D1826*TAXAS!$B$15)), IF($A1826=TAXAS!$A$16,IF($B1826="DÉBITO",$D1826-($D1826*TAXAS!$B$16)), IF($A1826=TAXAS!$A$17,IF($B1826="DÉBITO",$D1826-($D1826*TAXAS!$B$17)), IF($A1826=TAXAS!$A$18,IF($B1826="DÉBITO",$D1826-($D1826*TAXAS!$B$18)), IF($A1826=TAXAS!$A$19,IF($B1826="DÉBITO",$D1826-($D1826*TAXAS!$B$19)), IF($A1826=TAXAS!$A$20,IF($B1826="DÉBITO",$D1826-($D1826*TAXAS!$B$20)), IF($A1826=TAXAS!$A$21,IF($B1826="DÉBITO",$D1826-($D1826*TAXAS!$B$21)), IF($A1826=TAXAS!$A$22,IF($B1826="DÉBITO",$D1826-($D1826*TAXAS!$B$22)), IF($A1826=TAXAS!$A$23,IF($B1826="DÉBITO",$D1826-($D1826*TAXAS!$B$23)), IF($A1826=TAXAS!$A$24,IF($B1826="DÉBITO",$D1826-($D1826*TAXAS!$B$24)), IF($A1826=TAXAS!$A$25,IF($B1826="DÉBITO",$D1826-($D1826*TAXAS!$B$25)), IF($A1826=TAXAS!$A$26,IF($B1826="DÉBITO",$D1826-($D1826*TAXAS!$B$26)), IF($A1826=TAXAS!$A$27,IF($B1826="DÉBITO",$D1826-($D1826*TAXAS!$B$27))))))))))))))))))))))))))/1</f>
        <v>0</v>
      </c>
      <c r="F1826" s="8">
        <f>IF($A1826="VISA",IF($B1826="CRÉDITO",$D1826-($D1826*TAXAS!$C$4)),IF($A1826="MASTER",IF($B1826="CRÉDITO",$D1826-($D1826*TAXAS!$C$5)),IF($A1826="ELO", IF($B1826="CRÉDITO",$D1826-($D1826*TAXAS!$C$6)),IF($A1826="HIPERCARD",IF($B1826="CRÉDITO",$D1826-($D1826*TAXAS!$C$7)),IF($A1826="DINERS",IF($B1826="CRÉDITO",$D1826-($D1826*TAXAS!$C$8)),IF($A1826="AMERICA EXPRESS",IF($B1826="CRÉDITO",$D1826-($D1826*TAXAS!$C$9)),IF($A1826=TAXAS!$A$10,IF($B1826="CRÉDITO",$D1826-($D1826*TAXAS!$C$10)), IF($A1826=TAXAS!$A$11,IF($B1826="CRÉDITO",$D1826-($D1826*TAXAS!$C$11)), IF($A1826=TAXAS!$A$12,IF($B1826="CRÉDITO",$D1826-($D1826*TAXAS!$C$12)), IF($A1826=TAXAS!$A$13,IF($B1826="CRÉDITO",$D1826-($D1826*TAXAS!$C$13)), IF($A1826=TAXAS!$A$14,IF($B1826="CRÉDITO",$D1826-($D1826*TAXAS!$C$14)), IF($A1826=TAXAS!$A$15,IF($B1826="CRÉDITO",$D1826-($D1826*TAXAS!$C$15)), IF($A1826=TAXAS!$A$16,IF($B1826="CRÉDITO",$D1826-($D1826*TAXAS!$C$16)), IF($A1826=TAXAS!$A$17,IF($B1826="CRÉDITO",$D1826-($D1826*TAXAS!$C$17)), IF($A1826=TAXAS!$A$18,IF($B1826="CRÉDITO",$D1826-($D1826*TAXAS!$C$18)), IF($A1826=TAXAS!$A$19,IF($B1826="CRÉDITO",$D1826-($D1826*TAXAS!$C$19)), IF($A1826=TAXAS!$A$20,IF($B1826="CRÉDITO",$D1826-($D1826*TAXAS!$C$20)), IF($A1826=TAXAS!$A$21,IF($B1826="CRÉDITO",$D1826-($D1826*TAXAS!$C$21)), IF($A1826=TAXAS!$A$22,IF($B1826="CRÉDITO",$D1826-($D1826*TAXAS!$C$22)), IF($A1826=TAXAS!$A$23,IF($B1826="CRÉDITO",$D1826-($D1826*TAXAS!$C$23)), IF($A1826=TAXAS!$A$24,IF($B1826="CRÉDITO",$D1826-($D1826*TAXAS!$C$24)), IF($A1826=TAXAS!$A$25,IF($B1826="CRÉDITO",$D1826-($D1826*TAXAS!$C$25)), IF($A1826=TAXAS!$A$26,IF($B1826="CRÉDITO",$D1826-($D1826*TAXAS!$C$26)), IF($A1826=TAXAS!$A$27,IF($B1826="CRÉDITO",$D1826-($D1826*TAXAS!$C$27))))))))))))))))))))))))))/1</f>
        <v>0</v>
      </c>
      <c r="G1826" s="9">
        <f>IF($A1826="VISA",IF($B1826="PARCELADO ATÉ 3X",$D1826-(D1826*TAXAS!$D$4))/3,IF($A1826="MASTER",IF($B1826="PARCELADO ATÉ 3X",$D1826-(D1826*TAXAS!$D$5))/3,IF($A1826="ELO",IF($B1826="PARCELADO ATÉ 3X",$D1826-(D1826*TAXAS!$D$6))/3,IF($A1826="HIPERCARD",IF($B1826="PARCELADO ATÉ 3X",$D1826-(D1826*TAXAS!$D$7))/3,IF($A1826="DINERS",IF($B1826="PARCELADO ATÉ 3X",$D1826-(D1826*TAXAS!$D$8))/3,IF($A1826="AMERICA EXPRESS",IF($B1826="PARCELADO ATÉ 3X",$D1826-(D1826*TAXAS!$D$9))/3,IF($A1826=TAXAS!$A$10,IF($B1826="PARCELADO ATÉ 3X",$D1826-($D1826*TAXAS!$D$10))/3,IF($A1826=TAXAS!$A$11,IF($B1826="PARCELADO ATÉ 3X",$D1826-($D1826*TAXAS!$D$11))/3,IF($A1826=TAXAS!$A$12,IF($B1826="PARCELADO ATÉ 3X",$D1826-($D1826*TAXAS!$D$12))/3,IF($A1826=TAXAS!$A$13,IF($B1826="PARCELADO ATÉ 3X",$D1826-($D1826*TAXAS!$D$13))/3,IF($A1826=TAXAS!$A$14,IF($B1826="PARCELADO ATÉ 3X",$D1826-($D1826*TAXAS!$D$14))/3,IF($A1826=TAXAS!$A$15,IF($B1826="PARCELADO ATÉ 3X",$D1826-($D1826*TAXAS!$D$15))/3,IF($A1826=TAXAS!$A$16,IF($B1826="PARCELADO ATÉ 3X",$D1826-($D1826*TAXAS!$D$16))/3,IF($A1826=TAXAS!$A$17,IF($B1826="PARCELADO ATÉ 3X",$D1826-($D1826*TAXAS!$D$17))/3,IF($A1826=TAXAS!$A$18,IF($B1826="PARCELADO ATÉ 3X",$D1826-($D1826*TAXAS!$D$18))/3,IF($A1826=TAXAS!$A$19,IF($B1826="PARCELADO ATÉ 3X",$D1826-($D1826*TAXAS!$D$19))/3,IF($A1826=TAXAS!$A$20,IF($B1826="PARCELADO ATÉ 3X",$D1826-($D1826*TAXAS!$D$20))/3,IF($A1826=TAXAS!$A$21,IF($B1826="PARCELADO ATÉ 3X",$D1826-($D1826*TAXAS!$D$21))/3,IF($A1826=TAXAS!$A$22,IF($B1826="PARCELADO ATÉ 3X",$D1826-($D1826*TAXAS!$D$22))/3,IF($A1826=TAXAS!$A$23,IF($B1826="PARCELADO ATÉ 3X",$D1826-($D1826*TAXAS!$D$23))/3,IF($A1826=TAXAS!$A$24,IF($B1826="PARCELADO ATÉ 3X",$D1826-($D1826*TAXAS!$D$24))/3,IF($A1826=TAXAS!$A$25,IF($B1826="PARCELADO ATÉ 3X",$D1826-($D1826*TAXAS!$D$25))/3,IF($A1826=TAXAS!$A$26,IF($B1826="PARCELADO ATÉ 3X",$D1826-($D1826*TAXAS!$D$26))/3,IF($A1826=TAXAS!$A$27,IF($B1826="PARCELADO ATÉ 3X",$D1826-($D1826*TAXAS!$D$27))/3))))))))))))))))))))))))/1</f>
        <v>0</v>
      </c>
      <c r="H1826" s="9">
        <f>IF($A1826="VISA",IF($B1826="PARCELADO ATÉ 6X",$D1826-(D1826*TAXAS!$E$4))/6,IF($A1826="MASTER",IF($B1826="PARCELADO ATÉ 6X",$D1826-(D1826*TAXAS!$E$5))/6,IF($A1826="ELO",IF($B1826="PARCELADO ATÉ 6X",$D1826-(D1826*TAXAS!$E$6))/6,IF($A1826="HIPERCARD",IF($B1826="PARCELADO ATÉ 6X",$D1826-(D1826*TAXAS!$E$7))/6,IF($A1826="DINERS",IF($B1826="PARCELADO ATÉ 6X",$D1826-(D1826*TAXAS!$E$8))/6,IF($A1826="AMERICA EXPRESS",IF($B1826="PARCELADO ATÉ 6X",$D1826-(D1826*TAXAS!$E$9))/6,IF($A1826=TAXAS!$A$10,IF($B1826="PARCELADO ATÉ 6X",$D1826-($D1826*TAXAS!$E$10))/6,IF($A1826=TAXAS!$A$11,IF($B1826="PARCELADO ATÉ 6X",$D1826-($D1826*TAXAS!$E$11))/6,IF($A1826=TAXAS!$A$12,IF($B1826="PARCELADO ATÉ 6X",$D1826-($D1826*TAXAS!$E$12))/6,IF($A1826=TAXAS!$A$13,IF($B1826="PARCELADO ATÉ 6X",$D1826-($D1826*TAXAS!$E$13))/6,IF($A1826=TAXAS!$A$14,IF($B1826="PARCELADO ATÉ 6X",$D1826-($D1826*TAXAS!$E$14))/6,IF($A1826=TAXAS!$A$15,IF($B1826="PARCELADO ATÉ 6X",$D1826-($D1826*TAXAS!$E$15))/6,IF($A1826=TAXAS!$A$16,IF($B1826="PARCELADO ATÉ 6X",$D1826-($D1826*TAXAS!$E$16))/6,IF($A1826=TAXAS!$A$17,IF($B1826="PARCELADO ATÉ 6X",$D1826-($D1826*TAXAS!$E$17))/6,IF($A1826=TAXAS!$A$18,IF($B1826="PARCELADO ATÉ 6X",$D1826-($D1826*TAXAS!$E$18))/6,IF($A1826=TAXAS!$A$19,IF($B1826="PARCELADO ATÉ 6X",$D1826-($D1826*TAXAS!$E$19))/6,IF($A1826=TAXAS!$A$20,IF($B1826="PARCELADO ATÉ 6X",$D1826-($D1826*TAXAS!$E$20))/6,IF($A1826=TAXAS!$A$21,IF($B1826="PARCELADO ATÉ 6X",$D1826-($D1826*TAXAS!$E$21))/6,IF($A1826=TAXAS!$A$22,IF($B1826="PARCELADO ATÉ 6X",$D1826-($D1826*TAXAS!$E$22))/6,IF($A1826=TAXAS!$A$23,IF($B1826="PARCELADO ATÉ 6X",$D1826-($D1826*TAXAS!$E$23))/6,IF($A1826=TAXAS!$A$24,IF($B1826="PARCELADO ATÉ 6X",$D1826-($D1826*TAXAS!$E$24))/6,IF($A1826=TAXAS!$A$25,IF($B1826="PARCELADO ATÉ 6X",$D1826-($D1826*TAXAS!$E$25))/6,IF($A1826=TAXAS!$A$26,IF($B1826="PARCELADO ATÉ 6X",$D1826-($D1826*TAXAS!$E$26))/6,IF($A1826=TAXAS!$A$27,IF($B1826="PARCELADO ATÉ 6X",$D1826-($D1826*TAXAS!$E$27))/6))))))))))))))))))))))))/1</f>
        <v>0</v>
      </c>
      <c r="I1826" s="9">
        <f>IF($A1826="VISA",IF($B1826="PARCELADO ATÉ 12X",$D1826-(D1826*TAXAS!$F$4))/12,IF($A1826="MASTER",IF($B1826="PARCELADO ATÉ 12X",$D1826-(D1826*TAXAS!$F$5))/12,IF($A1826="ELO",IF($B1826="PARCELADO ATÉ 12X",$D1826-(D1826*TAXAS!$F$6))/12,IF($A1826="HIPERCARD",IF($B1826="PARCELADO ATÉ 12X",$D1826-(D1826*TAXAS!$F$7))/12,IF($A1826="DINERS",IF($B1826="PARCELADO ATÉ 12X",$D1826-(D1826*TAXAS!$F$8))/12,IF($A1826="AMERICA EXPRESS",IF($B1826="PARCELADO ATÉ 12X",$D1826-(D1826*TAXAS!$F$9))/12,IF($A1826=TAXAS!$A$10,IF($B1826="PARCELADO ATÉ 12X",$D1826-($D1826*TAXAS!$F$10))/12,IF($A1826=TAXAS!$A$11,IF($B1826="PARCELADO ATÉ 12X",$D1826-($D1826*TAXAS!$F$11))/12,IF($A1826=TAXAS!$A$12,IF($B1826="PARCELADO ATÉ 12X",$D1826-($D1826*TAXAS!$F$12))/12,IF($A1826=TAXAS!$A$13,IF($B1826="PARCELADO ATÉ 12X",$D1826-($D1826*TAXAS!$F$13))/12,IF($A1826=TAXAS!$A$14,IF($B1826="PARCELADO ATÉ 12X",$D1826-($D1826*TAXAS!$F$14))/12,IF($A1826=TAXAS!$A$15,IF($B1826="PARCELADO ATÉ 12X",$D1826-($D1826*TAXAS!$F$15))/12,IF($A1826=TAXAS!$A$16,IF($B1826="PARCELADO ATÉ 12X",$D1826-($D1826*TAXAS!$F$16))/12,IF($A1826=TAXAS!$A$17,IF($B1826="PARCELADO ATÉ 12X",$D1826-($D1826*TAXAS!$F$17))/12,IF($A1826=TAXAS!$A$18,IF($B1826="PARCELADO ATÉ 12X",$D1826-($D1826*TAXAS!$F$18))/12,IF($A1826=TAXAS!$A$19,IF($B1826="PARCELADO ATÉ 12X",$D1826-($D1826*TAXAS!$F$19))/12,IF($A1826=TAXAS!$A$20,IF($B1826="PARCELADO ATÉ 12X",$D1826-($D1826*TAXAS!$F$20))/12,IF($A1826=TAXAS!$A$21,IF($B1826="PARCELADO ATÉ 12X",$D1826-($D1826*TAXAS!$F$21))/12,IF($A1826=TAXAS!$A$22,IF($B1826="PARCELADO ATÉ 12X",$D1826-($D1826*TAXAS!$F$22))/12,IF($A1826=TAXAS!$A$23,IF($B1826="PARCELADO ATÉ 12X",$D1826-($D1826*TAXAS!$F$23))/12,IF($A1826=TAXAS!$A$24,IF($B1826="PARCELADO ATÉ 12X",$D1826-($D1826*TAXAS!$F$24))/12,IF($A1826=TAXAS!$A$25,IF($B1826="PARCELADO ATÉ 12X",$D1826-($D1826*TAXAS!$F$25))/12,IF($A1826=TAXAS!$A$26,IF($B1826="PARCELADO ATÉ 12X",$D1826-($D1826*TAXAS!$F$26))/12,IF($A1826=TAXAS!$A$27,IF($B1826="PARCELADO ATÉ 12X",$D1826-($D1826*TAXAS!$F$27))/12))))))))))))))))))))))))/1</f>
        <v>0</v>
      </c>
      <c r="J1826" s="8">
        <f t="shared" si="0"/>
        <v>0</v>
      </c>
      <c r="K1826" s="10" t="b">
        <f>IF($B1826="PARCELADO ATÉ 3X",($D1826-($D1826*TAXAS!$D$4))-$J1826)</f>
        <v>0</v>
      </c>
      <c r="L1826" s="10" t="b">
        <f>IF($B1826="PARCELADO ATÉ 6X",($D1826-($D1826*TAXAS!$E$4))-$J1826)</f>
        <v>0</v>
      </c>
      <c r="M1826" s="10" t="b">
        <f>IF($B1826="PARCELADO ATÉ 12X",($D1826-($D1826*TAXAS!$F$4))-$J1826)</f>
        <v>0</v>
      </c>
      <c r="N1826" s="8">
        <f t="shared" si="1"/>
        <v>0</v>
      </c>
      <c r="O1826" s="10">
        <f t="shared" si="2"/>
        <v>0</v>
      </c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</row>
    <row r="1827" spans="1:31" ht="15.75" customHeight="1" x14ac:dyDescent="0.2">
      <c r="A1827" s="3"/>
      <c r="B1827" s="5"/>
      <c r="C1827" s="6"/>
      <c r="D1827" s="42"/>
      <c r="E1827" s="8">
        <f>IF($A1827="VISA",IF($B1827="DÉBITO",$D1827-($D1827*TAXAS!$B$4)),IF($A1827="MASTER",IF($B1827="DÉBITO",$D1827-($D1827*TAXAS!$B$5)),IF($A1827="ELO", IF($B1827="DÉBITO",$D1827-($D1827*TAXAS!$B$6)),IF($A1827="HIPERCARD",IF($B1827="DÉBITO",$D1827-($D1827*TAXAS!$B$7)),IF($A1827="DINERS",IF($B1827="DÉBITO",$D1827-($D1827*TAXAS!$B$8)),IF($A1827="AMERICA EXPRESS",IF($B1827="DÉBITO",$D1827-($D1827*TAXAS!$B$9)),IF($A1827=TAXAS!$A$10,IF($B1827="DÉBITO",$D1827-($D1827*TAXAS!$B$10)), IF($A1827=TAXAS!$A$11,IF($B1827="DÉBITO",$D1827-($D1827*TAXAS!$B$11)), IF($A1827=TAXAS!$A$12,IF($B1827="DÉBITO",$D1827-($D1827*TAXAS!$B$12)), IF($A1827=TAXAS!$A$13,IF($B1827="DÉBITO",$D1827-($D1827*TAXAS!$B$13)), IF($A1827=TAXAS!$A$14,IF($B1827="DÉBITO",$D1827-($D1827*TAXAS!$B$14)), IF($A1827=TAXAS!$A$15,IF($B1827="DÉBITO",$D1827-($D1827*TAXAS!$B$15)), IF($A1827=TAXAS!$A$16,IF($B1827="DÉBITO",$D1827-($D1827*TAXAS!$B$16)), IF($A1827=TAXAS!$A$17,IF($B1827="DÉBITO",$D1827-($D1827*TAXAS!$B$17)), IF($A1827=TAXAS!$A$18,IF($B1827="DÉBITO",$D1827-($D1827*TAXAS!$B$18)), IF($A1827=TAXAS!$A$19,IF($B1827="DÉBITO",$D1827-($D1827*TAXAS!$B$19)), IF($A1827=TAXAS!$A$20,IF($B1827="DÉBITO",$D1827-($D1827*TAXAS!$B$20)), IF($A1827=TAXAS!$A$21,IF($B1827="DÉBITO",$D1827-($D1827*TAXAS!$B$21)), IF($A1827=TAXAS!$A$22,IF($B1827="DÉBITO",$D1827-($D1827*TAXAS!$B$22)), IF($A1827=TAXAS!$A$23,IF($B1827="DÉBITO",$D1827-($D1827*TAXAS!$B$23)), IF($A1827=TAXAS!$A$24,IF($B1827="DÉBITO",$D1827-($D1827*TAXAS!$B$24)), IF($A1827=TAXAS!$A$25,IF($B1827="DÉBITO",$D1827-($D1827*TAXAS!$B$25)), IF($A1827=TAXAS!$A$26,IF($B1827="DÉBITO",$D1827-($D1827*TAXAS!$B$26)), IF($A1827=TAXAS!$A$27,IF($B1827="DÉBITO",$D1827-($D1827*TAXAS!$B$27))))))))))))))))))))))))))/1</f>
        <v>0</v>
      </c>
      <c r="F1827" s="8">
        <f>IF($A1827="VISA",IF($B1827="CRÉDITO",$D1827-($D1827*TAXAS!$C$4)),IF($A1827="MASTER",IF($B1827="CRÉDITO",$D1827-($D1827*TAXAS!$C$5)),IF($A1827="ELO", IF($B1827="CRÉDITO",$D1827-($D1827*TAXAS!$C$6)),IF($A1827="HIPERCARD",IF($B1827="CRÉDITO",$D1827-($D1827*TAXAS!$C$7)),IF($A1827="DINERS",IF($B1827="CRÉDITO",$D1827-($D1827*TAXAS!$C$8)),IF($A1827="AMERICA EXPRESS",IF($B1827="CRÉDITO",$D1827-($D1827*TAXAS!$C$9)),IF($A1827=TAXAS!$A$10,IF($B1827="CRÉDITO",$D1827-($D1827*TAXAS!$C$10)), IF($A1827=TAXAS!$A$11,IF($B1827="CRÉDITO",$D1827-($D1827*TAXAS!$C$11)), IF($A1827=TAXAS!$A$12,IF($B1827="CRÉDITO",$D1827-($D1827*TAXAS!$C$12)), IF($A1827=TAXAS!$A$13,IF($B1827="CRÉDITO",$D1827-($D1827*TAXAS!$C$13)), IF($A1827=TAXAS!$A$14,IF($B1827="CRÉDITO",$D1827-($D1827*TAXAS!$C$14)), IF($A1827=TAXAS!$A$15,IF($B1827="CRÉDITO",$D1827-($D1827*TAXAS!$C$15)), IF($A1827=TAXAS!$A$16,IF($B1827="CRÉDITO",$D1827-($D1827*TAXAS!$C$16)), IF($A1827=TAXAS!$A$17,IF($B1827="CRÉDITO",$D1827-($D1827*TAXAS!$C$17)), IF($A1827=TAXAS!$A$18,IF($B1827="CRÉDITO",$D1827-($D1827*TAXAS!$C$18)), IF($A1827=TAXAS!$A$19,IF($B1827="CRÉDITO",$D1827-($D1827*TAXAS!$C$19)), IF($A1827=TAXAS!$A$20,IF($B1827="CRÉDITO",$D1827-($D1827*TAXAS!$C$20)), IF($A1827=TAXAS!$A$21,IF($B1827="CRÉDITO",$D1827-($D1827*TAXAS!$C$21)), IF($A1827=TAXAS!$A$22,IF($B1827="CRÉDITO",$D1827-($D1827*TAXAS!$C$22)), IF($A1827=TAXAS!$A$23,IF($B1827="CRÉDITO",$D1827-($D1827*TAXAS!$C$23)), IF($A1827=TAXAS!$A$24,IF($B1827="CRÉDITO",$D1827-($D1827*TAXAS!$C$24)), IF($A1827=TAXAS!$A$25,IF($B1827="CRÉDITO",$D1827-($D1827*TAXAS!$C$25)), IF($A1827=TAXAS!$A$26,IF($B1827="CRÉDITO",$D1827-($D1827*TAXAS!$C$26)), IF($A1827=TAXAS!$A$27,IF($B1827="CRÉDITO",$D1827-($D1827*TAXAS!$C$27))))))))))))))))))))))))))/1</f>
        <v>0</v>
      </c>
      <c r="G1827" s="9">
        <f>IF($A1827="VISA",IF($B1827="PARCELADO ATÉ 3X",$D1827-(D1827*TAXAS!$D$4))/3,IF($A1827="MASTER",IF($B1827="PARCELADO ATÉ 3X",$D1827-(D1827*TAXAS!$D$5))/3,IF($A1827="ELO",IF($B1827="PARCELADO ATÉ 3X",$D1827-(D1827*TAXAS!$D$6))/3,IF($A1827="HIPERCARD",IF($B1827="PARCELADO ATÉ 3X",$D1827-(D1827*TAXAS!$D$7))/3,IF($A1827="DINERS",IF($B1827="PARCELADO ATÉ 3X",$D1827-(D1827*TAXAS!$D$8))/3,IF($A1827="AMERICA EXPRESS",IF($B1827="PARCELADO ATÉ 3X",$D1827-(D1827*TAXAS!$D$9))/3,IF($A1827=TAXAS!$A$10,IF($B1827="PARCELADO ATÉ 3X",$D1827-($D1827*TAXAS!$D$10))/3,IF($A1827=TAXAS!$A$11,IF($B1827="PARCELADO ATÉ 3X",$D1827-($D1827*TAXAS!$D$11))/3,IF($A1827=TAXAS!$A$12,IF($B1827="PARCELADO ATÉ 3X",$D1827-($D1827*TAXAS!$D$12))/3,IF($A1827=TAXAS!$A$13,IF($B1827="PARCELADO ATÉ 3X",$D1827-($D1827*TAXAS!$D$13))/3,IF($A1827=TAXAS!$A$14,IF($B1827="PARCELADO ATÉ 3X",$D1827-($D1827*TAXAS!$D$14))/3,IF($A1827=TAXAS!$A$15,IF($B1827="PARCELADO ATÉ 3X",$D1827-($D1827*TAXAS!$D$15))/3,IF($A1827=TAXAS!$A$16,IF($B1827="PARCELADO ATÉ 3X",$D1827-($D1827*TAXAS!$D$16))/3,IF($A1827=TAXAS!$A$17,IF($B1827="PARCELADO ATÉ 3X",$D1827-($D1827*TAXAS!$D$17))/3,IF($A1827=TAXAS!$A$18,IF($B1827="PARCELADO ATÉ 3X",$D1827-($D1827*TAXAS!$D$18))/3,IF($A1827=TAXAS!$A$19,IF($B1827="PARCELADO ATÉ 3X",$D1827-($D1827*TAXAS!$D$19))/3,IF($A1827=TAXAS!$A$20,IF($B1827="PARCELADO ATÉ 3X",$D1827-($D1827*TAXAS!$D$20))/3,IF($A1827=TAXAS!$A$21,IF($B1827="PARCELADO ATÉ 3X",$D1827-($D1827*TAXAS!$D$21))/3,IF($A1827=TAXAS!$A$22,IF($B1827="PARCELADO ATÉ 3X",$D1827-($D1827*TAXAS!$D$22))/3,IF($A1827=TAXAS!$A$23,IF($B1827="PARCELADO ATÉ 3X",$D1827-($D1827*TAXAS!$D$23))/3,IF($A1827=TAXAS!$A$24,IF($B1827="PARCELADO ATÉ 3X",$D1827-($D1827*TAXAS!$D$24))/3,IF($A1827=TAXAS!$A$25,IF($B1827="PARCELADO ATÉ 3X",$D1827-($D1827*TAXAS!$D$25))/3,IF($A1827=TAXAS!$A$26,IF($B1827="PARCELADO ATÉ 3X",$D1827-($D1827*TAXAS!$D$26))/3,IF($A1827=TAXAS!$A$27,IF($B1827="PARCELADO ATÉ 3X",$D1827-($D1827*TAXAS!$D$27))/3))))))))))))))))))))))))/1</f>
        <v>0</v>
      </c>
      <c r="H1827" s="9">
        <f>IF($A1827="VISA",IF($B1827="PARCELADO ATÉ 6X",$D1827-(D1827*TAXAS!$E$4))/6,IF($A1827="MASTER",IF($B1827="PARCELADO ATÉ 6X",$D1827-(D1827*TAXAS!$E$5))/6,IF($A1827="ELO",IF($B1827="PARCELADO ATÉ 6X",$D1827-(D1827*TAXAS!$E$6))/6,IF($A1827="HIPERCARD",IF($B1827="PARCELADO ATÉ 6X",$D1827-(D1827*TAXAS!$E$7))/6,IF($A1827="DINERS",IF($B1827="PARCELADO ATÉ 6X",$D1827-(D1827*TAXAS!$E$8))/6,IF($A1827="AMERICA EXPRESS",IF($B1827="PARCELADO ATÉ 6X",$D1827-(D1827*TAXAS!$E$9))/6,IF($A1827=TAXAS!$A$10,IF($B1827="PARCELADO ATÉ 6X",$D1827-($D1827*TAXAS!$E$10))/6,IF($A1827=TAXAS!$A$11,IF($B1827="PARCELADO ATÉ 6X",$D1827-($D1827*TAXAS!$E$11))/6,IF($A1827=TAXAS!$A$12,IF($B1827="PARCELADO ATÉ 6X",$D1827-($D1827*TAXAS!$E$12))/6,IF($A1827=TAXAS!$A$13,IF($B1827="PARCELADO ATÉ 6X",$D1827-($D1827*TAXAS!$E$13))/6,IF($A1827=TAXAS!$A$14,IF($B1827="PARCELADO ATÉ 6X",$D1827-($D1827*TAXAS!$E$14))/6,IF($A1827=TAXAS!$A$15,IF($B1827="PARCELADO ATÉ 6X",$D1827-($D1827*TAXAS!$E$15))/6,IF($A1827=TAXAS!$A$16,IF($B1827="PARCELADO ATÉ 6X",$D1827-($D1827*TAXAS!$E$16))/6,IF($A1827=TAXAS!$A$17,IF($B1827="PARCELADO ATÉ 6X",$D1827-($D1827*TAXAS!$E$17))/6,IF($A1827=TAXAS!$A$18,IF($B1827="PARCELADO ATÉ 6X",$D1827-($D1827*TAXAS!$E$18))/6,IF($A1827=TAXAS!$A$19,IF($B1827="PARCELADO ATÉ 6X",$D1827-($D1827*TAXAS!$E$19))/6,IF($A1827=TAXAS!$A$20,IF($B1827="PARCELADO ATÉ 6X",$D1827-($D1827*TAXAS!$E$20))/6,IF($A1827=TAXAS!$A$21,IF($B1827="PARCELADO ATÉ 6X",$D1827-($D1827*TAXAS!$E$21))/6,IF($A1827=TAXAS!$A$22,IF($B1827="PARCELADO ATÉ 6X",$D1827-($D1827*TAXAS!$E$22))/6,IF($A1827=TAXAS!$A$23,IF($B1827="PARCELADO ATÉ 6X",$D1827-($D1827*TAXAS!$E$23))/6,IF($A1827=TAXAS!$A$24,IF($B1827="PARCELADO ATÉ 6X",$D1827-($D1827*TAXAS!$E$24))/6,IF($A1827=TAXAS!$A$25,IF($B1827="PARCELADO ATÉ 6X",$D1827-($D1827*TAXAS!$E$25))/6,IF($A1827=TAXAS!$A$26,IF($B1827="PARCELADO ATÉ 6X",$D1827-($D1827*TAXAS!$E$26))/6,IF($A1827=TAXAS!$A$27,IF($B1827="PARCELADO ATÉ 6X",$D1827-($D1827*TAXAS!$E$27))/6))))))))))))))))))))))))/1</f>
        <v>0</v>
      </c>
      <c r="I1827" s="9">
        <f>IF($A1827="VISA",IF($B1827="PARCELADO ATÉ 12X",$D1827-(D1827*TAXAS!$F$4))/12,IF($A1827="MASTER",IF($B1827="PARCELADO ATÉ 12X",$D1827-(D1827*TAXAS!$F$5))/12,IF($A1827="ELO",IF($B1827="PARCELADO ATÉ 12X",$D1827-(D1827*TAXAS!$F$6))/12,IF($A1827="HIPERCARD",IF($B1827="PARCELADO ATÉ 12X",$D1827-(D1827*TAXAS!$F$7))/12,IF($A1827="DINERS",IF($B1827="PARCELADO ATÉ 12X",$D1827-(D1827*TAXAS!$F$8))/12,IF($A1827="AMERICA EXPRESS",IF($B1827="PARCELADO ATÉ 12X",$D1827-(D1827*TAXAS!$F$9))/12,IF($A1827=TAXAS!$A$10,IF($B1827="PARCELADO ATÉ 12X",$D1827-($D1827*TAXAS!$F$10))/12,IF($A1827=TAXAS!$A$11,IF($B1827="PARCELADO ATÉ 12X",$D1827-($D1827*TAXAS!$F$11))/12,IF($A1827=TAXAS!$A$12,IF($B1827="PARCELADO ATÉ 12X",$D1827-($D1827*TAXAS!$F$12))/12,IF($A1827=TAXAS!$A$13,IF($B1827="PARCELADO ATÉ 12X",$D1827-($D1827*TAXAS!$F$13))/12,IF($A1827=TAXAS!$A$14,IF($B1827="PARCELADO ATÉ 12X",$D1827-($D1827*TAXAS!$F$14))/12,IF($A1827=TAXAS!$A$15,IF($B1827="PARCELADO ATÉ 12X",$D1827-($D1827*TAXAS!$F$15))/12,IF($A1827=TAXAS!$A$16,IF($B1827="PARCELADO ATÉ 12X",$D1827-($D1827*TAXAS!$F$16))/12,IF($A1827=TAXAS!$A$17,IF($B1827="PARCELADO ATÉ 12X",$D1827-($D1827*TAXAS!$F$17))/12,IF($A1827=TAXAS!$A$18,IF($B1827="PARCELADO ATÉ 12X",$D1827-($D1827*TAXAS!$F$18))/12,IF($A1827=TAXAS!$A$19,IF($B1827="PARCELADO ATÉ 12X",$D1827-($D1827*TAXAS!$F$19))/12,IF($A1827=TAXAS!$A$20,IF($B1827="PARCELADO ATÉ 12X",$D1827-($D1827*TAXAS!$F$20))/12,IF($A1827=TAXAS!$A$21,IF($B1827="PARCELADO ATÉ 12X",$D1827-($D1827*TAXAS!$F$21))/12,IF($A1827=TAXAS!$A$22,IF($B1827="PARCELADO ATÉ 12X",$D1827-($D1827*TAXAS!$F$22))/12,IF($A1827=TAXAS!$A$23,IF($B1827="PARCELADO ATÉ 12X",$D1827-($D1827*TAXAS!$F$23))/12,IF($A1827=TAXAS!$A$24,IF($B1827="PARCELADO ATÉ 12X",$D1827-($D1827*TAXAS!$F$24))/12,IF($A1827=TAXAS!$A$25,IF($B1827="PARCELADO ATÉ 12X",$D1827-($D1827*TAXAS!$F$25))/12,IF($A1827=TAXAS!$A$26,IF($B1827="PARCELADO ATÉ 12X",$D1827-($D1827*TAXAS!$F$26))/12,IF($A1827=TAXAS!$A$27,IF($B1827="PARCELADO ATÉ 12X",$D1827-($D1827*TAXAS!$F$27))/12))))))))))))))))))))))))/1</f>
        <v>0</v>
      </c>
      <c r="J1827" s="8">
        <f t="shared" si="0"/>
        <v>0</v>
      </c>
      <c r="K1827" s="10" t="b">
        <f>IF($B1827="PARCELADO ATÉ 3X",($D1827-($D1827*TAXAS!$D$4))-$J1827)</f>
        <v>0</v>
      </c>
      <c r="L1827" s="10" t="b">
        <f>IF($B1827="PARCELADO ATÉ 6X",($D1827-($D1827*TAXAS!$E$4))-$J1827)</f>
        <v>0</v>
      </c>
      <c r="M1827" s="10" t="b">
        <f>IF($B1827="PARCELADO ATÉ 12X",($D1827-($D1827*TAXAS!$F$4))-$J1827)</f>
        <v>0</v>
      </c>
      <c r="N1827" s="8">
        <f t="shared" si="1"/>
        <v>0</v>
      </c>
      <c r="O1827" s="10">
        <f t="shared" si="2"/>
        <v>0</v>
      </c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</row>
    <row r="1828" spans="1:31" ht="15.75" customHeight="1" x14ac:dyDescent="0.2">
      <c r="A1828" s="3"/>
      <c r="B1828" s="5"/>
      <c r="C1828" s="6"/>
      <c r="D1828" s="42"/>
      <c r="E1828" s="8">
        <f>IF($A1828="VISA",IF($B1828="DÉBITO",$D1828-($D1828*TAXAS!$B$4)),IF($A1828="MASTER",IF($B1828="DÉBITO",$D1828-($D1828*TAXAS!$B$5)),IF($A1828="ELO", IF($B1828="DÉBITO",$D1828-($D1828*TAXAS!$B$6)),IF($A1828="HIPERCARD",IF($B1828="DÉBITO",$D1828-($D1828*TAXAS!$B$7)),IF($A1828="DINERS",IF($B1828="DÉBITO",$D1828-($D1828*TAXAS!$B$8)),IF($A1828="AMERICA EXPRESS",IF($B1828="DÉBITO",$D1828-($D1828*TAXAS!$B$9)),IF($A1828=TAXAS!$A$10,IF($B1828="DÉBITO",$D1828-($D1828*TAXAS!$B$10)), IF($A1828=TAXAS!$A$11,IF($B1828="DÉBITO",$D1828-($D1828*TAXAS!$B$11)), IF($A1828=TAXAS!$A$12,IF($B1828="DÉBITO",$D1828-($D1828*TAXAS!$B$12)), IF($A1828=TAXAS!$A$13,IF($B1828="DÉBITO",$D1828-($D1828*TAXAS!$B$13)), IF($A1828=TAXAS!$A$14,IF($B1828="DÉBITO",$D1828-($D1828*TAXAS!$B$14)), IF($A1828=TAXAS!$A$15,IF($B1828="DÉBITO",$D1828-($D1828*TAXAS!$B$15)), IF($A1828=TAXAS!$A$16,IF($B1828="DÉBITO",$D1828-($D1828*TAXAS!$B$16)), IF($A1828=TAXAS!$A$17,IF($B1828="DÉBITO",$D1828-($D1828*TAXAS!$B$17)), IF($A1828=TAXAS!$A$18,IF($B1828="DÉBITO",$D1828-($D1828*TAXAS!$B$18)), IF($A1828=TAXAS!$A$19,IF($B1828="DÉBITO",$D1828-($D1828*TAXAS!$B$19)), IF($A1828=TAXAS!$A$20,IF($B1828="DÉBITO",$D1828-($D1828*TAXAS!$B$20)), IF($A1828=TAXAS!$A$21,IF($B1828="DÉBITO",$D1828-($D1828*TAXAS!$B$21)), IF($A1828=TAXAS!$A$22,IF($B1828="DÉBITO",$D1828-($D1828*TAXAS!$B$22)), IF($A1828=TAXAS!$A$23,IF($B1828="DÉBITO",$D1828-($D1828*TAXAS!$B$23)), IF($A1828=TAXAS!$A$24,IF($B1828="DÉBITO",$D1828-($D1828*TAXAS!$B$24)), IF($A1828=TAXAS!$A$25,IF($B1828="DÉBITO",$D1828-($D1828*TAXAS!$B$25)), IF($A1828=TAXAS!$A$26,IF($B1828="DÉBITO",$D1828-($D1828*TAXAS!$B$26)), IF($A1828=TAXAS!$A$27,IF($B1828="DÉBITO",$D1828-($D1828*TAXAS!$B$27))))))))))))))))))))))))))/1</f>
        <v>0</v>
      </c>
      <c r="F1828" s="8">
        <f>IF($A1828="VISA",IF($B1828="CRÉDITO",$D1828-($D1828*TAXAS!$C$4)),IF($A1828="MASTER",IF($B1828="CRÉDITO",$D1828-($D1828*TAXAS!$C$5)),IF($A1828="ELO", IF($B1828="CRÉDITO",$D1828-($D1828*TAXAS!$C$6)),IF($A1828="HIPERCARD",IF($B1828="CRÉDITO",$D1828-($D1828*TAXAS!$C$7)),IF($A1828="DINERS",IF($B1828="CRÉDITO",$D1828-($D1828*TAXAS!$C$8)),IF($A1828="AMERICA EXPRESS",IF($B1828="CRÉDITO",$D1828-($D1828*TAXAS!$C$9)),IF($A1828=TAXAS!$A$10,IF($B1828="CRÉDITO",$D1828-($D1828*TAXAS!$C$10)), IF($A1828=TAXAS!$A$11,IF($B1828="CRÉDITO",$D1828-($D1828*TAXAS!$C$11)), IF($A1828=TAXAS!$A$12,IF($B1828="CRÉDITO",$D1828-($D1828*TAXAS!$C$12)), IF($A1828=TAXAS!$A$13,IF($B1828="CRÉDITO",$D1828-($D1828*TAXAS!$C$13)), IF($A1828=TAXAS!$A$14,IF($B1828="CRÉDITO",$D1828-($D1828*TAXAS!$C$14)), IF($A1828=TAXAS!$A$15,IF($B1828="CRÉDITO",$D1828-($D1828*TAXAS!$C$15)), IF($A1828=TAXAS!$A$16,IF($B1828="CRÉDITO",$D1828-($D1828*TAXAS!$C$16)), IF($A1828=TAXAS!$A$17,IF($B1828="CRÉDITO",$D1828-($D1828*TAXAS!$C$17)), IF($A1828=TAXAS!$A$18,IF($B1828="CRÉDITO",$D1828-($D1828*TAXAS!$C$18)), IF($A1828=TAXAS!$A$19,IF($B1828="CRÉDITO",$D1828-($D1828*TAXAS!$C$19)), IF($A1828=TAXAS!$A$20,IF($B1828="CRÉDITO",$D1828-($D1828*TAXAS!$C$20)), IF($A1828=TAXAS!$A$21,IF($B1828="CRÉDITO",$D1828-($D1828*TAXAS!$C$21)), IF($A1828=TAXAS!$A$22,IF($B1828="CRÉDITO",$D1828-($D1828*TAXAS!$C$22)), IF($A1828=TAXAS!$A$23,IF($B1828="CRÉDITO",$D1828-($D1828*TAXAS!$C$23)), IF($A1828=TAXAS!$A$24,IF($B1828="CRÉDITO",$D1828-($D1828*TAXAS!$C$24)), IF($A1828=TAXAS!$A$25,IF($B1828="CRÉDITO",$D1828-($D1828*TAXAS!$C$25)), IF($A1828=TAXAS!$A$26,IF($B1828="CRÉDITO",$D1828-($D1828*TAXAS!$C$26)), IF($A1828=TAXAS!$A$27,IF($B1828="CRÉDITO",$D1828-($D1828*TAXAS!$C$27))))))))))))))))))))))))))/1</f>
        <v>0</v>
      </c>
      <c r="G1828" s="9">
        <f>IF($A1828="VISA",IF($B1828="PARCELADO ATÉ 3X",$D1828-(D1828*TAXAS!$D$4))/3,IF($A1828="MASTER",IF($B1828="PARCELADO ATÉ 3X",$D1828-(D1828*TAXAS!$D$5))/3,IF($A1828="ELO",IF($B1828="PARCELADO ATÉ 3X",$D1828-(D1828*TAXAS!$D$6))/3,IF($A1828="HIPERCARD",IF($B1828="PARCELADO ATÉ 3X",$D1828-(D1828*TAXAS!$D$7))/3,IF($A1828="DINERS",IF($B1828="PARCELADO ATÉ 3X",$D1828-(D1828*TAXAS!$D$8))/3,IF($A1828="AMERICA EXPRESS",IF($B1828="PARCELADO ATÉ 3X",$D1828-(D1828*TAXAS!$D$9))/3,IF($A1828=TAXAS!$A$10,IF($B1828="PARCELADO ATÉ 3X",$D1828-($D1828*TAXAS!$D$10))/3,IF($A1828=TAXAS!$A$11,IF($B1828="PARCELADO ATÉ 3X",$D1828-($D1828*TAXAS!$D$11))/3,IF($A1828=TAXAS!$A$12,IF($B1828="PARCELADO ATÉ 3X",$D1828-($D1828*TAXAS!$D$12))/3,IF($A1828=TAXAS!$A$13,IF($B1828="PARCELADO ATÉ 3X",$D1828-($D1828*TAXAS!$D$13))/3,IF($A1828=TAXAS!$A$14,IF($B1828="PARCELADO ATÉ 3X",$D1828-($D1828*TAXAS!$D$14))/3,IF($A1828=TAXAS!$A$15,IF($B1828="PARCELADO ATÉ 3X",$D1828-($D1828*TAXAS!$D$15))/3,IF($A1828=TAXAS!$A$16,IF($B1828="PARCELADO ATÉ 3X",$D1828-($D1828*TAXAS!$D$16))/3,IF($A1828=TAXAS!$A$17,IF($B1828="PARCELADO ATÉ 3X",$D1828-($D1828*TAXAS!$D$17))/3,IF($A1828=TAXAS!$A$18,IF($B1828="PARCELADO ATÉ 3X",$D1828-($D1828*TAXAS!$D$18))/3,IF($A1828=TAXAS!$A$19,IF($B1828="PARCELADO ATÉ 3X",$D1828-($D1828*TAXAS!$D$19))/3,IF($A1828=TAXAS!$A$20,IF($B1828="PARCELADO ATÉ 3X",$D1828-($D1828*TAXAS!$D$20))/3,IF($A1828=TAXAS!$A$21,IF($B1828="PARCELADO ATÉ 3X",$D1828-($D1828*TAXAS!$D$21))/3,IF($A1828=TAXAS!$A$22,IF($B1828="PARCELADO ATÉ 3X",$D1828-($D1828*TAXAS!$D$22))/3,IF($A1828=TAXAS!$A$23,IF($B1828="PARCELADO ATÉ 3X",$D1828-($D1828*TAXAS!$D$23))/3,IF($A1828=TAXAS!$A$24,IF($B1828="PARCELADO ATÉ 3X",$D1828-($D1828*TAXAS!$D$24))/3,IF($A1828=TAXAS!$A$25,IF($B1828="PARCELADO ATÉ 3X",$D1828-($D1828*TAXAS!$D$25))/3,IF($A1828=TAXAS!$A$26,IF($B1828="PARCELADO ATÉ 3X",$D1828-($D1828*TAXAS!$D$26))/3,IF($A1828=TAXAS!$A$27,IF($B1828="PARCELADO ATÉ 3X",$D1828-($D1828*TAXAS!$D$27))/3))))))))))))))))))))))))/1</f>
        <v>0</v>
      </c>
      <c r="H1828" s="9">
        <f>IF($A1828="VISA",IF($B1828="PARCELADO ATÉ 6X",$D1828-(D1828*TAXAS!$E$4))/6,IF($A1828="MASTER",IF($B1828="PARCELADO ATÉ 6X",$D1828-(D1828*TAXAS!$E$5))/6,IF($A1828="ELO",IF($B1828="PARCELADO ATÉ 6X",$D1828-(D1828*TAXAS!$E$6))/6,IF($A1828="HIPERCARD",IF($B1828="PARCELADO ATÉ 6X",$D1828-(D1828*TAXAS!$E$7))/6,IF($A1828="DINERS",IF($B1828="PARCELADO ATÉ 6X",$D1828-(D1828*TAXAS!$E$8))/6,IF($A1828="AMERICA EXPRESS",IF($B1828="PARCELADO ATÉ 6X",$D1828-(D1828*TAXAS!$E$9))/6,IF($A1828=TAXAS!$A$10,IF($B1828="PARCELADO ATÉ 6X",$D1828-($D1828*TAXAS!$E$10))/6,IF($A1828=TAXAS!$A$11,IF($B1828="PARCELADO ATÉ 6X",$D1828-($D1828*TAXAS!$E$11))/6,IF($A1828=TAXAS!$A$12,IF($B1828="PARCELADO ATÉ 6X",$D1828-($D1828*TAXAS!$E$12))/6,IF($A1828=TAXAS!$A$13,IF($B1828="PARCELADO ATÉ 6X",$D1828-($D1828*TAXAS!$E$13))/6,IF($A1828=TAXAS!$A$14,IF($B1828="PARCELADO ATÉ 6X",$D1828-($D1828*TAXAS!$E$14))/6,IF($A1828=TAXAS!$A$15,IF($B1828="PARCELADO ATÉ 6X",$D1828-($D1828*TAXAS!$E$15))/6,IF($A1828=TAXAS!$A$16,IF($B1828="PARCELADO ATÉ 6X",$D1828-($D1828*TAXAS!$E$16))/6,IF($A1828=TAXAS!$A$17,IF($B1828="PARCELADO ATÉ 6X",$D1828-($D1828*TAXAS!$E$17))/6,IF($A1828=TAXAS!$A$18,IF($B1828="PARCELADO ATÉ 6X",$D1828-($D1828*TAXAS!$E$18))/6,IF($A1828=TAXAS!$A$19,IF($B1828="PARCELADO ATÉ 6X",$D1828-($D1828*TAXAS!$E$19))/6,IF($A1828=TAXAS!$A$20,IF($B1828="PARCELADO ATÉ 6X",$D1828-($D1828*TAXAS!$E$20))/6,IF($A1828=TAXAS!$A$21,IF($B1828="PARCELADO ATÉ 6X",$D1828-($D1828*TAXAS!$E$21))/6,IF($A1828=TAXAS!$A$22,IF($B1828="PARCELADO ATÉ 6X",$D1828-($D1828*TAXAS!$E$22))/6,IF($A1828=TAXAS!$A$23,IF($B1828="PARCELADO ATÉ 6X",$D1828-($D1828*TAXAS!$E$23))/6,IF($A1828=TAXAS!$A$24,IF($B1828="PARCELADO ATÉ 6X",$D1828-($D1828*TAXAS!$E$24))/6,IF($A1828=TAXAS!$A$25,IF($B1828="PARCELADO ATÉ 6X",$D1828-($D1828*TAXAS!$E$25))/6,IF($A1828=TAXAS!$A$26,IF($B1828="PARCELADO ATÉ 6X",$D1828-($D1828*TAXAS!$E$26))/6,IF($A1828=TAXAS!$A$27,IF($B1828="PARCELADO ATÉ 6X",$D1828-($D1828*TAXAS!$E$27))/6))))))))))))))))))))))))/1</f>
        <v>0</v>
      </c>
      <c r="I1828" s="9">
        <f>IF($A1828="VISA",IF($B1828="PARCELADO ATÉ 12X",$D1828-(D1828*TAXAS!$F$4))/12,IF($A1828="MASTER",IF($B1828="PARCELADO ATÉ 12X",$D1828-(D1828*TAXAS!$F$5))/12,IF($A1828="ELO",IF($B1828="PARCELADO ATÉ 12X",$D1828-(D1828*TAXAS!$F$6))/12,IF($A1828="HIPERCARD",IF($B1828="PARCELADO ATÉ 12X",$D1828-(D1828*TAXAS!$F$7))/12,IF($A1828="DINERS",IF($B1828="PARCELADO ATÉ 12X",$D1828-(D1828*TAXAS!$F$8))/12,IF($A1828="AMERICA EXPRESS",IF($B1828="PARCELADO ATÉ 12X",$D1828-(D1828*TAXAS!$F$9))/12,IF($A1828=TAXAS!$A$10,IF($B1828="PARCELADO ATÉ 12X",$D1828-($D1828*TAXAS!$F$10))/12,IF($A1828=TAXAS!$A$11,IF($B1828="PARCELADO ATÉ 12X",$D1828-($D1828*TAXAS!$F$11))/12,IF($A1828=TAXAS!$A$12,IF($B1828="PARCELADO ATÉ 12X",$D1828-($D1828*TAXAS!$F$12))/12,IF($A1828=TAXAS!$A$13,IF($B1828="PARCELADO ATÉ 12X",$D1828-($D1828*TAXAS!$F$13))/12,IF($A1828=TAXAS!$A$14,IF($B1828="PARCELADO ATÉ 12X",$D1828-($D1828*TAXAS!$F$14))/12,IF($A1828=TAXAS!$A$15,IF($B1828="PARCELADO ATÉ 12X",$D1828-($D1828*TAXAS!$F$15))/12,IF($A1828=TAXAS!$A$16,IF($B1828="PARCELADO ATÉ 12X",$D1828-($D1828*TAXAS!$F$16))/12,IF($A1828=TAXAS!$A$17,IF($B1828="PARCELADO ATÉ 12X",$D1828-($D1828*TAXAS!$F$17))/12,IF($A1828=TAXAS!$A$18,IF($B1828="PARCELADO ATÉ 12X",$D1828-($D1828*TAXAS!$F$18))/12,IF($A1828=TAXAS!$A$19,IF($B1828="PARCELADO ATÉ 12X",$D1828-($D1828*TAXAS!$F$19))/12,IF($A1828=TAXAS!$A$20,IF($B1828="PARCELADO ATÉ 12X",$D1828-($D1828*TAXAS!$F$20))/12,IF($A1828=TAXAS!$A$21,IF($B1828="PARCELADO ATÉ 12X",$D1828-($D1828*TAXAS!$F$21))/12,IF($A1828=TAXAS!$A$22,IF($B1828="PARCELADO ATÉ 12X",$D1828-($D1828*TAXAS!$F$22))/12,IF($A1828=TAXAS!$A$23,IF($B1828="PARCELADO ATÉ 12X",$D1828-($D1828*TAXAS!$F$23))/12,IF($A1828=TAXAS!$A$24,IF($B1828="PARCELADO ATÉ 12X",$D1828-($D1828*TAXAS!$F$24))/12,IF($A1828=TAXAS!$A$25,IF($B1828="PARCELADO ATÉ 12X",$D1828-($D1828*TAXAS!$F$25))/12,IF($A1828=TAXAS!$A$26,IF($B1828="PARCELADO ATÉ 12X",$D1828-($D1828*TAXAS!$F$26))/12,IF($A1828=TAXAS!$A$27,IF($B1828="PARCELADO ATÉ 12X",$D1828-($D1828*TAXAS!$F$27))/12))))))))))))))))))))))))/1</f>
        <v>0</v>
      </c>
      <c r="J1828" s="8">
        <f t="shared" si="0"/>
        <v>0</v>
      </c>
      <c r="K1828" s="10" t="b">
        <f>IF($B1828="PARCELADO ATÉ 3X",($D1828-($D1828*TAXAS!$D$4))-$J1828)</f>
        <v>0</v>
      </c>
      <c r="L1828" s="10" t="b">
        <f>IF($B1828="PARCELADO ATÉ 6X",($D1828-($D1828*TAXAS!$E$4))-$J1828)</f>
        <v>0</v>
      </c>
      <c r="M1828" s="10" t="b">
        <f>IF($B1828="PARCELADO ATÉ 12X",($D1828-($D1828*TAXAS!$F$4))-$J1828)</f>
        <v>0</v>
      </c>
      <c r="N1828" s="8">
        <f t="shared" si="1"/>
        <v>0</v>
      </c>
      <c r="O1828" s="10">
        <f t="shared" si="2"/>
        <v>0</v>
      </c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</row>
    <row r="1829" spans="1:31" ht="15.75" customHeight="1" x14ac:dyDescent="0.2">
      <c r="A1829" s="3"/>
      <c r="B1829" s="5"/>
      <c r="C1829" s="6"/>
      <c r="D1829" s="42"/>
      <c r="E1829" s="8">
        <f>IF($A1829="VISA",IF($B1829="DÉBITO",$D1829-($D1829*TAXAS!$B$4)),IF($A1829="MASTER",IF($B1829="DÉBITO",$D1829-($D1829*TAXAS!$B$5)),IF($A1829="ELO", IF($B1829="DÉBITO",$D1829-($D1829*TAXAS!$B$6)),IF($A1829="HIPERCARD",IF($B1829="DÉBITO",$D1829-($D1829*TAXAS!$B$7)),IF($A1829="DINERS",IF($B1829="DÉBITO",$D1829-($D1829*TAXAS!$B$8)),IF($A1829="AMERICA EXPRESS",IF($B1829="DÉBITO",$D1829-($D1829*TAXAS!$B$9)),IF($A1829=TAXAS!$A$10,IF($B1829="DÉBITO",$D1829-($D1829*TAXAS!$B$10)), IF($A1829=TAXAS!$A$11,IF($B1829="DÉBITO",$D1829-($D1829*TAXAS!$B$11)), IF($A1829=TAXAS!$A$12,IF($B1829="DÉBITO",$D1829-($D1829*TAXAS!$B$12)), IF($A1829=TAXAS!$A$13,IF($B1829="DÉBITO",$D1829-($D1829*TAXAS!$B$13)), IF($A1829=TAXAS!$A$14,IF($B1829="DÉBITO",$D1829-($D1829*TAXAS!$B$14)), IF($A1829=TAXAS!$A$15,IF($B1829="DÉBITO",$D1829-($D1829*TAXAS!$B$15)), IF($A1829=TAXAS!$A$16,IF($B1829="DÉBITO",$D1829-($D1829*TAXAS!$B$16)), IF($A1829=TAXAS!$A$17,IF($B1829="DÉBITO",$D1829-($D1829*TAXAS!$B$17)), IF($A1829=TAXAS!$A$18,IF($B1829="DÉBITO",$D1829-($D1829*TAXAS!$B$18)), IF($A1829=TAXAS!$A$19,IF($B1829="DÉBITO",$D1829-($D1829*TAXAS!$B$19)), IF($A1829=TAXAS!$A$20,IF($B1829="DÉBITO",$D1829-($D1829*TAXAS!$B$20)), IF($A1829=TAXAS!$A$21,IF($B1829="DÉBITO",$D1829-($D1829*TAXAS!$B$21)), IF($A1829=TAXAS!$A$22,IF($B1829="DÉBITO",$D1829-($D1829*TAXAS!$B$22)), IF($A1829=TAXAS!$A$23,IF($B1829="DÉBITO",$D1829-($D1829*TAXAS!$B$23)), IF($A1829=TAXAS!$A$24,IF($B1829="DÉBITO",$D1829-($D1829*TAXAS!$B$24)), IF($A1829=TAXAS!$A$25,IF($B1829="DÉBITO",$D1829-($D1829*TAXAS!$B$25)), IF($A1829=TAXAS!$A$26,IF($B1829="DÉBITO",$D1829-($D1829*TAXAS!$B$26)), IF($A1829=TAXAS!$A$27,IF($B1829="DÉBITO",$D1829-($D1829*TAXAS!$B$27))))))))))))))))))))))))))/1</f>
        <v>0</v>
      </c>
      <c r="F1829" s="8">
        <f>IF($A1829="VISA",IF($B1829="CRÉDITO",$D1829-($D1829*TAXAS!$C$4)),IF($A1829="MASTER",IF($B1829="CRÉDITO",$D1829-($D1829*TAXAS!$C$5)),IF($A1829="ELO", IF($B1829="CRÉDITO",$D1829-($D1829*TAXAS!$C$6)),IF($A1829="HIPERCARD",IF($B1829="CRÉDITO",$D1829-($D1829*TAXAS!$C$7)),IF($A1829="DINERS",IF($B1829="CRÉDITO",$D1829-($D1829*TAXAS!$C$8)),IF($A1829="AMERICA EXPRESS",IF($B1829="CRÉDITO",$D1829-($D1829*TAXAS!$C$9)),IF($A1829=TAXAS!$A$10,IF($B1829="CRÉDITO",$D1829-($D1829*TAXAS!$C$10)), IF($A1829=TAXAS!$A$11,IF($B1829="CRÉDITO",$D1829-($D1829*TAXAS!$C$11)), IF($A1829=TAXAS!$A$12,IF($B1829="CRÉDITO",$D1829-($D1829*TAXAS!$C$12)), IF($A1829=TAXAS!$A$13,IF($B1829="CRÉDITO",$D1829-($D1829*TAXAS!$C$13)), IF($A1829=TAXAS!$A$14,IF($B1829="CRÉDITO",$D1829-($D1829*TAXAS!$C$14)), IF($A1829=TAXAS!$A$15,IF($B1829="CRÉDITO",$D1829-($D1829*TAXAS!$C$15)), IF($A1829=TAXAS!$A$16,IF($B1829="CRÉDITO",$D1829-($D1829*TAXAS!$C$16)), IF($A1829=TAXAS!$A$17,IF($B1829="CRÉDITO",$D1829-($D1829*TAXAS!$C$17)), IF($A1829=TAXAS!$A$18,IF($B1829="CRÉDITO",$D1829-($D1829*TAXAS!$C$18)), IF($A1829=TAXAS!$A$19,IF($B1829="CRÉDITO",$D1829-($D1829*TAXAS!$C$19)), IF($A1829=TAXAS!$A$20,IF($B1829="CRÉDITO",$D1829-($D1829*TAXAS!$C$20)), IF($A1829=TAXAS!$A$21,IF($B1829="CRÉDITO",$D1829-($D1829*TAXAS!$C$21)), IF($A1829=TAXAS!$A$22,IF($B1829="CRÉDITO",$D1829-($D1829*TAXAS!$C$22)), IF($A1829=TAXAS!$A$23,IF($B1829="CRÉDITO",$D1829-($D1829*TAXAS!$C$23)), IF($A1829=TAXAS!$A$24,IF($B1829="CRÉDITO",$D1829-($D1829*TAXAS!$C$24)), IF($A1829=TAXAS!$A$25,IF($B1829="CRÉDITO",$D1829-($D1829*TAXAS!$C$25)), IF($A1829=TAXAS!$A$26,IF($B1829="CRÉDITO",$D1829-($D1829*TAXAS!$C$26)), IF($A1829=TAXAS!$A$27,IF($B1829="CRÉDITO",$D1829-($D1829*TAXAS!$C$27))))))))))))))))))))))))))/1</f>
        <v>0</v>
      </c>
      <c r="G1829" s="9">
        <f>IF($A1829="VISA",IF($B1829="PARCELADO ATÉ 3X",$D1829-(D1829*TAXAS!$D$4))/3,IF($A1829="MASTER",IF($B1829="PARCELADO ATÉ 3X",$D1829-(D1829*TAXAS!$D$5))/3,IF($A1829="ELO",IF($B1829="PARCELADO ATÉ 3X",$D1829-(D1829*TAXAS!$D$6))/3,IF($A1829="HIPERCARD",IF($B1829="PARCELADO ATÉ 3X",$D1829-(D1829*TAXAS!$D$7))/3,IF($A1829="DINERS",IF($B1829="PARCELADO ATÉ 3X",$D1829-(D1829*TAXAS!$D$8))/3,IF($A1829="AMERICA EXPRESS",IF($B1829="PARCELADO ATÉ 3X",$D1829-(D1829*TAXAS!$D$9))/3,IF($A1829=TAXAS!$A$10,IF($B1829="PARCELADO ATÉ 3X",$D1829-($D1829*TAXAS!$D$10))/3,IF($A1829=TAXAS!$A$11,IF($B1829="PARCELADO ATÉ 3X",$D1829-($D1829*TAXAS!$D$11))/3,IF($A1829=TAXAS!$A$12,IF($B1829="PARCELADO ATÉ 3X",$D1829-($D1829*TAXAS!$D$12))/3,IF($A1829=TAXAS!$A$13,IF($B1829="PARCELADO ATÉ 3X",$D1829-($D1829*TAXAS!$D$13))/3,IF($A1829=TAXAS!$A$14,IF($B1829="PARCELADO ATÉ 3X",$D1829-($D1829*TAXAS!$D$14))/3,IF($A1829=TAXAS!$A$15,IF($B1829="PARCELADO ATÉ 3X",$D1829-($D1829*TAXAS!$D$15))/3,IF($A1829=TAXAS!$A$16,IF($B1829="PARCELADO ATÉ 3X",$D1829-($D1829*TAXAS!$D$16))/3,IF($A1829=TAXAS!$A$17,IF($B1829="PARCELADO ATÉ 3X",$D1829-($D1829*TAXAS!$D$17))/3,IF($A1829=TAXAS!$A$18,IF($B1829="PARCELADO ATÉ 3X",$D1829-($D1829*TAXAS!$D$18))/3,IF($A1829=TAXAS!$A$19,IF($B1829="PARCELADO ATÉ 3X",$D1829-($D1829*TAXAS!$D$19))/3,IF($A1829=TAXAS!$A$20,IF($B1829="PARCELADO ATÉ 3X",$D1829-($D1829*TAXAS!$D$20))/3,IF($A1829=TAXAS!$A$21,IF($B1829="PARCELADO ATÉ 3X",$D1829-($D1829*TAXAS!$D$21))/3,IF($A1829=TAXAS!$A$22,IF($B1829="PARCELADO ATÉ 3X",$D1829-($D1829*TAXAS!$D$22))/3,IF($A1829=TAXAS!$A$23,IF($B1829="PARCELADO ATÉ 3X",$D1829-($D1829*TAXAS!$D$23))/3,IF($A1829=TAXAS!$A$24,IF($B1829="PARCELADO ATÉ 3X",$D1829-($D1829*TAXAS!$D$24))/3,IF($A1829=TAXAS!$A$25,IF($B1829="PARCELADO ATÉ 3X",$D1829-($D1829*TAXAS!$D$25))/3,IF($A1829=TAXAS!$A$26,IF($B1829="PARCELADO ATÉ 3X",$D1829-($D1829*TAXAS!$D$26))/3,IF($A1829=TAXAS!$A$27,IF($B1829="PARCELADO ATÉ 3X",$D1829-($D1829*TAXAS!$D$27))/3))))))))))))))))))))))))/1</f>
        <v>0</v>
      </c>
      <c r="H1829" s="9">
        <f>IF($A1829="VISA",IF($B1829="PARCELADO ATÉ 6X",$D1829-(D1829*TAXAS!$E$4))/6,IF($A1829="MASTER",IF($B1829="PARCELADO ATÉ 6X",$D1829-(D1829*TAXAS!$E$5))/6,IF($A1829="ELO",IF($B1829="PARCELADO ATÉ 6X",$D1829-(D1829*TAXAS!$E$6))/6,IF($A1829="HIPERCARD",IF($B1829="PARCELADO ATÉ 6X",$D1829-(D1829*TAXAS!$E$7))/6,IF($A1829="DINERS",IF($B1829="PARCELADO ATÉ 6X",$D1829-(D1829*TAXAS!$E$8))/6,IF($A1829="AMERICA EXPRESS",IF($B1829="PARCELADO ATÉ 6X",$D1829-(D1829*TAXAS!$E$9))/6,IF($A1829=TAXAS!$A$10,IF($B1829="PARCELADO ATÉ 6X",$D1829-($D1829*TAXAS!$E$10))/6,IF($A1829=TAXAS!$A$11,IF($B1829="PARCELADO ATÉ 6X",$D1829-($D1829*TAXAS!$E$11))/6,IF($A1829=TAXAS!$A$12,IF($B1829="PARCELADO ATÉ 6X",$D1829-($D1829*TAXAS!$E$12))/6,IF($A1829=TAXAS!$A$13,IF($B1829="PARCELADO ATÉ 6X",$D1829-($D1829*TAXAS!$E$13))/6,IF($A1829=TAXAS!$A$14,IF($B1829="PARCELADO ATÉ 6X",$D1829-($D1829*TAXAS!$E$14))/6,IF($A1829=TAXAS!$A$15,IF($B1829="PARCELADO ATÉ 6X",$D1829-($D1829*TAXAS!$E$15))/6,IF($A1829=TAXAS!$A$16,IF($B1829="PARCELADO ATÉ 6X",$D1829-($D1829*TAXAS!$E$16))/6,IF($A1829=TAXAS!$A$17,IF($B1829="PARCELADO ATÉ 6X",$D1829-($D1829*TAXAS!$E$17))/6,IF($A1829=TAXAS!$A$18,IF($B1829="PARCELADO ATÉ 6X",$D1829-($D1829*TAXAS!$E$18))/6,IF($A1829=TAXAS!$A$19,IF($B1829="PARCELADO ATÉ 6X",$D1829-($D1829*TAXAS!$E$19))/6,IF($A1829=TAXAS!$A$20,IF($B1829="PARCELADO ATÉ 6X",$D1829-($D1829*TAXAS!$E$20))/6,IF($A1829=TAXAS!$A$21,IF($B1829="PARCELADO ATÉ 6X",$D1829-($D1829*TAXAS!$E$21))/6,IF($A1829=TAXAS!$A$22,IF($B1829="PARCELADO ATÉ 6X",$D1829-($D1829*TAXAS!$E$22))/6,IF($A1829=TAXAS!$A$23,IF($B1829="PARCELADO ATÉ 6X",$D1829-($D1829*TAXAS!$E$23))/6,IF($A1829=TAXAS!$A$24,IF($B1829="PARCELADO ATÉ 6X",$D1829-($D1829*TAXAS!$E$24))/6,IF($A1829=TAXAS!$A$25,IF($B1829="PARCELADO ATÉ 6X",$D1829-($D1829*TAXAS!$E$25))/6,IF($A1829=TAXAS!$A$26,IF($B1829="PARCELADO ATÉ 6X",$D1829-($D1829*TAXAS!$E$26))/6,IF($A1829=TAXAS!$A$27,IF($B1829="PARCELADO ATÉ 6X",$D1829-($D1829*TAXAS!$E$27))/6))))))))))))))))))))))))/1</f>
        <v>0</v>
      </c>
      <c r="I1829" s="9">
        <f>IF($A1829="VISA",IF($B1829="PARCELADO ATÉ 12X",$D1829-(D1829*TAXAS!$F$4))/12,IF($A1829="MASTER",IF($B1829="PARCELADO ATÉ 12X",$D1829-(D1829*TAXAS!$F$5))/12,IF($A1829="ELO",IF($B1829="PARCELADO ATÉ 12X",$D1829-(D1829*TAXAS!$F$6))/12,IF($A1829="HIPERCARD",IF($B1829="PARCELADO ATÉ 12X",$D1829-(D1829*TAXAS!$F$7))/12,IF($A1829="DINERS",IF($B1829="PARCELADO ATÉ 12X",$D1829-(D1829*TAXAS!$F$8))/12,IF($A1829="AMERICA EXPRESS",IF($B1829="PARCELADO ATÉ 12X",$D1829-(D1829*TAXAS!$F$9))/12,IF($A1829=TAXAS!$A$10,IF($B1829="PARCELADO ATÉ 12X",$D1829-($D1829*TAXAS!$F$10))/12,IF($A1829=TAXAS!$A$11,IF($B1829="PARCELADO ATÉ 12X",$D1829-($D1829*TAXAS!$F$11))/12,IF($A1829=TAXAS!$A$12,IF($B1829="PARCELADO ATÉ 12X",$D1829-($D1829*TAXAS!$F$12))/12,IF($A1829=TAXAS!$A$13,IF($B1829="PARCELADO ATÉ 12X",$D1829-($D1829*TAXAS!$F$13))/12,IF($A1829=TAXAS!$A$14,IF($B1829="PARCELADO ATÉ 12X",$D1829-($D1829*TAXAS!$F$14))/12,IF($A1829=TAXAS!$A$15,IF($B1829="PARCELADO ATÉ 12X",$D1829-($D1829*TAXAS!$F$15))/12,IF($A1829=TAXAS!$A$16,IF($B1829="PARCELADO ATÉ 12X",$D1829-($D1829*TAXAS!$F$16))/12,IF($A1829=TAXAS!$A$17,IF($B1829="PARCELADO ATÉ 12X",$D1829-($D1829*TAXAS!$F$17))/12,IF($A1829=TAXAS!$A$18,IF($B1829="PARCELADO ATÉ 12X",$D1829-($D1829*TAXAS!$F$18))/12,IF($A1829=TAXAS!$A$19,IF($B1829="PARCELADO ATÉ 12X",$D1829-($D1829*TAXAS!$F$19))/12,IF($A1829=TAXAS!$A$20,IF($B1829="PARCELADO ATÉ 12X",$D1829-($D1829*TAXAS!$F$20))/12,IF($A1829=TAXAS!$A$21,IF($B1829="PARCELADO ATÉ 12X",$D1829-($D1829*TAXAS!$F$21))/12,IF($A1829=TAXAS!$A$22,IF($B1829="PARCELADO ATÉ 12X",$D1829-($D1829*TAXAS!$F$22))/12,IF($A1829=TAXAS!$A$23,IF($B1829="PARCELADO ATÉ 12X",$D1829-($D1829*TAXAS!$F$23))/12,IF($A1829=TAXAS!$A$24,IF($B1829="PARCELADO ATÉ 12X",$D1829-($D1829*TAXAS!$F$24))/12,IF($A1829=TAXAS!$A$25,IF($B1829="PARCELADO ATÉ 12X",$D1829-($D1829*TAXAS!$F$25))/12,IF($A1829=TAXAS!$A$26,IF($B1829="PARCELADO ATÉ 12X",$D1829-($D1829*TAXAS!$F$26))/12,IF($A1829=TAXAS!$A$27,IF($B1829="PARCELADO ATÉ 12X",$D1829-($D1829*TAXAS!$F$27))/12))))))))))))))))))))))))/1</f>
        <v>0</v>
      </c>
      <c r="J1829" s="8">
        <f t="shared" si="0"/>
        <v>0</v>
      </c>
      <c r="K1829" s="10" t="b">
        <f>IF($B1829="PARCELADO ATÉ 3X",($D1829-($D1829*TAXAS!$D$4))-$J1829)</f>
        <v>0</v>
      </c>
      <c r="L1829" s="10" t="b">
        <f>IF($B1829="PARCELADO ATÉ 6X",($D1829-($D1829*TAXAS!$E$4))-$J1829)</f>
        <v>0</v>
      </c>
      <c r="M1829" s="10" t="b">
        <f>IF($B1829="PARCELADO ATÉ 12X",($D1829-($D1829*TAXAS!$F$4))-$J1829)</f>
        <v>0</v>
      </c>
      <c r="N1829" s="8">
        <f t="shared" si="1"/>
        <v>0</v>
      </c>
      <c r="O1829" s="10">
        <f t="shared" si="2"/>
        <v>0</v>
      </c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</row>
    <row r="1830" spans="1:31" ht="15.75" customHeight="1" x14ac:dyDescent="0.2">
      <c r="A1830" s="3"/>
      <c r="B1830" s="5"/>
      <c r="C1830" s="6"/>
      <c r="D1830" s="42"/>
      <c r="E1830" s="8">
        <f>IF($A1830="VISA",IF($B1830="DÉBITO",$D1830-($D1830*TAXAS!$B$4)),IF($A1830="MASTER",IF($B1830="DÉBITO",$D1830-($D1830*TAXAS!$B$5)),IF($A1830="ELO", IF($B1830="DÉBITO",$D1830-($D1830*TAXAS!$B$6)),IF($A1830="HIPERCARD",IF($B1830="DÉBITO",$D1830-($D1830*TAXAS!$B$7)),IF($A1830="DINERS",IF($B1830="DÉBITO",$D1830-($D1830*TAXAS!$B$8)),IF($A1830="AMERICA EXPRESS",IF($B1830="DÉBITO",$D1830-($D1830*TAXAS!$B$9)),IF($A1830=TAXAS!$A$10,IF($B1830="DÉBITO",$D1830-($D1830*TAXAS!$B$10)), IF($A1830=TAXAS!$A$11,IF($B1830="DÉBITO",$D1830-($D1830*TAXAS!$B$11)), IF($A1830=TAXAS!$A$12,IF($B1830="DÉBITO",$D1830-($D1830*TAXAS!$B$12)), IF($A1830=TAXAS!$A$13,IF($B1830="DÉBITO",$D1830-($D1830*TAXAS!$B$13)), IF($A1830=TAXAS!$A$14,IF($B1830="DÉBITO",$D1830-($D1830*TAXAS!$B$14)), IF($A1830=TAXAS!$A$15,IF($B1830="DÉBITO",$D1830-($D1830*TAXAS!$B$15)), IF($A1830=TAXAS!$A$16,IF($B1830="DÉBITO",$D1830-($D1830*TAXAS!$B$16)), IF($A1830=TAXAS!$A$17,IF($B1830="DÉBITO",$D1830-($D1830*TAXAS!$B$17)), IF($A1830=TAXAS!$A$18,IF($B1830="DÉBITO",$D1830-($D1830*TAXAS!$B$18)), IF($A1830=TAXAS!$A$19,IF($B1830="DÉBITO",$D1830-($D1830*TAXAS!$B$19)), IF($A1830=TAXAS!$A$20,IF($B1830="DÉBITO",$D1830-($D1830*TAXAS!$B$20)), IF($A1830=TAXAS!$A$21,IF($B1830="DÉBITO",$D1830-($D1830*TAXAS!$B$21)), IF($A1830=TAXAS!$A$22,IF($B1830="DÉBITO",$D1830-($D1830*TAXAS!$B$22)), IF($A1830=TAXAS!$A$23,IF($B1830="DÉBITO",$D1830-($D1830*TAXAS!$B$23)), IF($A1830=TAXAS!$A$24,IF($B1830="DÉBITO",$D1830-($D1830*TAXAS!$B$24)), IF($A1830=TAXAS!$A$25,IF($B1830="DÉBITO",$D1830-($D1830*TAXAS!$B$25)), IF($A1830=TAXAS!$A$26,IF($B1830="DÉBITO",$D1830-($D1830*TAXAS!$B$26)), IF($A1830=TAXAS!$A$27,IF($B1830="DÉBITO",$D1830-($D1830*TAXAS!$B$27))))))))))))))))))))))))))/1</f>
        <v>0</v>
      </c>
      <c r="F1830" s="8">
        <f>IF($A1830="VISA",IF($B1830="CRÉDITO",$D1830-($D1830*TAXAS!$C$4)),IF($A1830="MASTER",IF($B1830="CRÉDITO",$D1830-($D1830*TAXAS!$C$5)),IF($A1830="ELO", IF($B1830="CRÉDITO",$D1830-($D1830*TAXAS!$C$6)),IF($A1830="HIPERCARD",IF($B1830="CRÉDITO",$D1830-($D1830*TAXAS!$C$7)),IF($A1830="DINERS",IF($B1830="CRÉDITO",$D1830-($D1830*TAXAS!$C$8)),IF($A1830="AMERICA EXPRESS",IF($B1830="CRÉDITO",$D1830-($D1830*TAXAS!$C$9)),IF($A1830=TAXAS!$A$10,IF($B1830="CRÉDITO",$D1830-($D1830*TAXAS!$C$10)), IF($A1830=TAXAS!$A$11,IF($B1830="CRÉDITO",$D1830-($D1830*TAXAS!$C$11)), IF($A1830=TAXAS!$A$12,IF($B1830="CRÉDITO",$D1830-($D1830*TAXAS!$C$12)), IF($A1830=TAXAS!$A$13,IF($B1830="CRÉDITO",$D1830-($D1830*TAXAS!$C$13)), IF($A1830=TAXAS!$A$14,IF($B1830="CRÉDITO",$D1830-($D1830*TAXAS!$C$14)), IF($A1830=TAXAS!$A$15,IF($B1830="CRÉDITO",$D1830-($D1830*TAXAS!$C$15)), IF($A1830=TAXAS!$A$16,IF($B1830="CRÉDITO",$D1830-($D1830*TAXAS!$C$16)), IF($A1830=TAXAS!$A$17,IF($B1830="CRÉDITO",$D1830-($D1830*TAXAS!$C$17)), IF($A1830=TAXAS!$A$18,IF($B1830="CRÉDITO",$D1830-($D1830*TAXAS!$C$18)), IF($A1830=TAXAS!$A$19,IF($B1830="CRÉDITO",$D1830-($D1830*TAXAS!$C$19)), IF($A1830=TAXAS!$A$20,IF($B1830="CRÉDITO",$D1830-($D1830*TAXAS!$C$20)), IF($A1830=TAXAS!$A$21,IF($B1830="CRÉDITO",$D1830-($D1830*TAXAS!$C$21)), IF($A1830=TAXAS!$A$22,IF($B1830="CRÉDITO",$D1830-($D1830*TAXAS!$C$22)), IF($A1830=TAXAS!$A$23,IF($B1830="CRÉDITO",$D1830-($D1830*TAXAS!$C$23)), IF($A1830=TAXAS!$A$24,IF($B1830="CRÉDITO",$D1830-($D1830*TAXAS!$C$24)), IF($A1830=TAXAS!$A$25,IF($B1830="CRÉDITO",$D1830-($D1830*TAXAS!$C$25)), IF($A1830=TAXAS!$A$26,IF($B1830="CRÉDITO",$D1830-($D1830*TAXAS!$C$26)), IF($A1830=TAXAS!$A$27,IF($B1830="CRÉDITO",$D1830-($D1830*TAXAS!$C$27))))))))))))))))))))))))))/1</f>
        <v>0</v>
      </c>
      <c r="G1830" s="9">
        <f>IF($A1830="VISA",IF($B1830="PARCELADO ATÉ 3X",$D1830-(D1830*TAXAS!$D$4))/3,IF($A1830="MASTER",IF($B1830="PARCELADO ATÉ 3X",$D1830-(D1830*TAXAS!$D$5))/3,IF($A1830="ELO",IF($B1830="PARCELADO ATÉ 3X",$D1830-(D1830*TAXAS!$D$6))/3,IF($A1830="HIPERCARD",IF($B1830="PARCELADO ATÉ 3X",$D1830-(D1830*TAXAS!$D$7))/3,IF($A1830="DINERS",IF($B1830="PARCELADO ATÉ 3X",$D1830-(D1830*TAXAS!$D$8))/3,IF($A1830="AMERICA EXPRESS",IF($B1830="PARCELADO ATÉ 3X",$D1830-(D1830*TAXAS!$D$9))/3,IF($A1830=TAXAS!$A$10,IF($B1830="PARCELADO ATÉ 3X",$D1830-($D1830*TAXAS!$D$10))/3,IF($A1830=TAXAS!$A$11,IF($B1830="PARCELADO ATÉ 3X",$D1830-($D1830*TAXAS!$D$11))/3,IF($A1830=TAXAS!$A$12,IF($B1830="PARCELADO ATÉ 3X",$D1830-($D1830*TAXAS!$D$12))/3,IF($A1830=TAXAS!$A$13,IF($B1830="PARCELADO ATÉ 3X",$D1830-($D1830*TAXAS!$D$13))/3,IF($A1830=TAXAS!$A$14,IF($B1830="PARCELADO ATÉ 3X",$D1830-($D1830*TAXAS!$D$14))/3,IF($A1830=TAXAS!$A$15,IF($B1830="PARCELADO ATÉ 3X",$D1830-($D1830*TAXAS!$D$15))/3,IF($A1830=TAXAS!$A$16,IF($B1830="PARCELADO ATÉ 3X",$D1830-($D1830*TAXAS!$D$16))/3,IF($A1830=TAXAS!$A$17,IF($B1830="PARCELADO ATÉ 3X",$D1830-($D1830*TAXAS!$D$17))/3,IF($A1830=TAXAS!$A$18,IF($B1830="PARCELADO ATÉ 3X",$D1830-($D1830*TAXAS!$D$18))/3,IF($A1830=TAXAS!$A$19,IF($B1830="PARCELADO ATÉ 3X",$D1830-($D1830*TAXAS!$D$19))/3,IF($A1830=TAXAS!$A$20,IF($B1830="PARCELADO ATÉ 3X",$D1830-($D1830*TAXAS!$D$20))/3,IF($A1830=TAXAS!$A$21,IF($B1830="PARCELADO ATÉ 3X",$D1830-($D1830*TAXAS!$D$21))/3,IF($A1830=TAXAS!$A$22,IF($B1830="PARCELADO ATÉ 3X",$D1830-($D1830*TAXAS!$D$22))/3,IF($A1830=TAXAS!$A$23,IF($B1830="PARCELADO ATÉ 3X",$D1830-($D1830*TAXAS!$D$23))/3,IF($A1830=TAXAS!$A$24,IF($B1830="PARCELADO ATÉ 3X",$D1830-($D1830*TAXAS!$D$24))/3,IF($A1830=TAXAS!$A$25,IF($B1830="PARCELADO ATÉ 3X",$D1830-($D1830*TAXAS!$D$25))/3,IF($A1830=TAXAS!$A$26,IF($B1830="PARCELADO ATÉ 3X",$D1830-($D1830*TAXAS!$D$26))/3,IF($A1830=TAXAS!$A$27,IF($B1830="PARCELADO ATÉ 3X",$D1830-($D1830*TAXAS!$D$27))/3))))))))))))))))))))))))/1</f>
        <v>0</v>
      </c>
      <c r="H1830" s="9">
        <f>IF($A1830="VISA",IF($B1830="PARCELADO ATÉ 6X",$D1830-(D1830*TAXAS!$E$4))/6,IF($A1830="MASTER",IF($B1830="PARCELADO ATÉ 6X",$D1830-(D1830*TAXAS!$E$5))/6,IF($A1830="ELO",IF($B1830="PARCELADO ATÉ 6X",$D1830-(D1830*TAXAS!$E$6))/6,IF($A1830="HIPERCARD",IF($B1830="PARCELADO ATÉ 6X",$D1830-(D1830*TAXAS!$E$7))/6,IF($A1830="DINERS",IF($B1830="PARCELADO ATÉ 6X",$D1830-(D1830*TAXAS!$E$8))/6,IF($A1830="AMERICA EXPRESS",IF($B1830="PARCELADO ATÉ 6X",$D1830-(D1830*TAXAS!$E$9))/6,IF($A1830=TAXAS!$A$10,IF($B1830="PARCELADO ATÉ 6X",$D1830-($D1830*TAXAS!$E$10))/6,IF($A1830=TAXAS!$A$11,IF($B1830="PARCELADO ATÉ 6X",$D1830-($D1830*TAXAS!$E$11))/6,IF($A1830=TAXAS!$A$12,IF($B1830="PARCELADO ATÉ 6X",$D1830-($D1830*TAXAS!$E$12))/6,IF($A1830=TAXAS!$A$13,IF($B1830="PARCELADO ATÉ 6X",$D1830-($D1830*TAXAS!$E$13))/6,IF($A1830=TAXAS!$A$14,IF($B1830="PARCELADO ATÉ 6X",$D1830-($D1830*TAXAS!$E$14))/6,IF($A1830=TAXAS!$A$15,IF($B1830="PARCELADO ATÉ 6X",$D1830-($D1830*TAXAS!$E$15))/6,IF($A1830=TAXAS!$A$16,IF($B1830="PARCELADO ATÉ 6X",$D1830-($D1830*TAXAS!$E$16))/6,IF($A1830=TAXAS!$A$17,IF($B1830="PARCELADO ATÉ 6X",$D1830-($D1830*TAXAS!$E$17))/6,IF($A1830=TAXAS!$A$18,IF($B1830="PARCELADO ATÉ 6X",$D1830-($D1830*TAXAS!$E$18))/6,IF($A1830=TAXAS!$A$19,IF($B1830="PARCELADO ATÉ 6X",$D1830-($D1830*TAXAS!$E$19))/6,IF($A1830=TAXAS!$A$20,IF($B1830="PARCELADO ATÉ 6X",$D1830-($D1830*TAXAS!$E$20))/6,IF($A1830=TAXAS!$A$21,IF($B1830="PARCELADO ATÉ 6X",$D1830-($D1830*TAXAS!$E$21))/6,IF($A1830=TAXAS!$A$22,IF($B1830="PARCELADO ATÉ 6X",$D1830-($D1830*TAXAS!$E$22))/6,IF($A1830=TAXAS!$A$23,IF($B1830="PARCELADO ATÉ 6X",$D1830-($D1830*TAXAS!$E$23))/6,IF($A1830=TAXAS!$A$24,IF($B1830="PARCELADO ATÉ 6X",$D1830-($D1830*TAXAS!$E$24))/6,IF($A1830=TAXAS!$A$25,IF($B1830="PARCELADO ATÉ 6X",$D1830-($D1830*TAXAS!$E$25))/6,IF($A1830=TAXAS!$A$26,IF($B1830="PARCELADO ATÉ 6X",$D1830-($D1830*TAXAS!$E$26))/6,IF($A1830=TAXAS!$A$27,IF($B1830="PARCELADO ATÉ 6X",$D1830-($D1830*TAXAS!$E$27))/6))))))))))))))))))))))))/1</f>
        <v>0</v>
      </c>
      <c r="I1830" s="9">
        <f>IF($A1830="VISA",IF($B1830="PARCELADO ATÉ 12X",$D1830-(D1830*TAXAS!$F$4))/12,IF($A1830="MASTER",IF($B1830="PARCELADO ATÉ 12X",$D1830-(D1830*TAXAS!$F$5))/12,IF($A1830="ELO",IF($B1830="PARCELADO ATÉ 12X",$D1830-(D1830*TAXAS!$F$6))/12,IF($A1830="HIPERCARD",IF($B1830="PARCELADO ATÉ 12X",$D1830-(D1830*TAXAS!$F$7))/12,IF($A1830="DINERS",IF($B1830="PARCELADO ATÉ 12X",$D1830-(D1830*TAXAS!$F$8))/12,IF($A1830="AMERICA EXPRESS",IF($B1830="PARCELADO ATÉ 12X",$D1830-(D1830*TAXAS!$F$9))/12,IF($A1830=TAXAS!$A$10,IF($B1830="PARCELADO ATÉ 12X",$D1830-($D1830*TAXAS!$F$10))/12,IF($A1830=TAXAS!$A$11,IF($B1830="PARCELADO ATÉ 12X",$D1830-($D1830*TAXAS!$F$11))/12,IF($A1830=TAXAS!$A$12,IF($B1830="PARCELADO ATÉ 12X",$D1830-($D1830*TAXAS!$F$12))/12,IF($A1830=TAXAS!$A$13,IF($B1830="PARCELADO ATÉ 12X",$D1830-($D1830*TAXAS!$F$13))/12,IF($A1830=TAXAS!$A$14,IF($B1830="PARCELADO ATÉ 12X",$D1830-($D1830*TAXAS!$F$14))/12,IF($A1830=TAXAS!$A$15,IF($B1830="PARCELADO ATÉ 12X",$D1830-($D1830*TAXAS!$F$15))/12,IF($A1830=TAXAS!$A$16,IF($B1830="PARCELADO ATÉ 12X",$D1830-($D1830*TAXAS!$F$16))/12,IF($A1830=TAXAS!$A$17,IF($B1830="PARCELADO ATÉ 12X",$D1830-($D1830*TAXAS!$F$17))/12,IF($A1830=TAXAS!$A$18,IF($B1830="PARCELADO ATÉ 12X",$D1830-($D1830*TAXAS!$F$18))/12,IF($A1830=TAXAS!$A$19,IF($B1830="PARCELADO ATÉ 12X",$D1830-($D1830*TAXAS!$F$19))/12,IF($A1830=TAXAS!$A$20,IF($B1830="PARCELADO ATÉ 12X",$D1830-($D1830*TAXAS!$F$20))/12,IF($A1830=TAXAS!$A$21,IF($B1830="PARCELADO ATÉ 12X",$D1830-($D1830*TAXAS!$F$21))/12,IF($A1830=TAXAS!$A$22,IF($B1830="PARCELADO ATÉ 12X",$D1830-($D1830*TAXAS!$F$22))/12,IF($A1830=TAXAS!$A$23,IF($B1830="PARCELADO ATÉ 12X",$D1830-($D1830*TAXAS!$F$23))/12,IF($A1830=TAXAS!$A$24,IF($B1830="PARCELADO ATÉ 12X",$D1830-($D1830*TAXAS!$F$24))/12,IF($A1830=TAXAS!$A$25,IF($B1830="PARCELADO ATÉ 12X",$D1830-($D1830*TAXAS!$F$25))/12,IF($A1830=TAXAS!$A$26,IF($B1830="PARCELADO ATÉ 12X",$D1830-($D1830*TAXAS!$F$26))/12,IF($A1830=TAXAS!$A$27,IF($B1830="PARCELADO ATÉ 12X",$D1830-($D1830*TAXAS!$F$27))/12))))))))))))))))))))))))/1</f>
        <v>0</v>
      </c>
      <c r="J1830" s="8">
        <f t="shared" si="0"/>
        <v>0</v>
      </c>
      <c r="K1830" s="10" t="b">
        <f>IF($B1830="PARCELADO ATÉ 3X",($D1830-($D1830*TAXAS!$D$4))-$J1830)</f>
        <v>0</v>
      </c>
      <c r="L1830" s="10" t="b">
        <f>IF($B1830="PARCELADO ATÉ 6X",($D1830-($D1830*TAXAS!$E$4))-$J1830)</f>
        <v>0</v>
      </c>
      <c r="M1830" s="10" t="b">
        <f>IF($B1830="PARCELADO ATÉ 12X",($D1830-($D1830*TAXAS!$F$4))-$J1830)</f>
        <v>0</v>
      </c>
      <c r="N1830" s="8">
        <f t="shared" si="1"/>
        <v>0</v>
      </c>
      <c r="O1830" s="10">
        <f t="shared" si="2"/>
        <v>0</v>
      </c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</row>
    <row r="1831" spans="1:31" ht="15.75" customHeight="1" x14ac:dyDescent="0.2">
      <c r="A1831" s="3"/>
      <c r="B1831" s="5"/>
      <c r="C1831" s="6"/>
      <c r="D1831" s="42"/>
      <c r="E1831" s="8">
        <f>IF($A1831="VISA",IF($B1831="DÉBITO",$D1831-($D1831*TAXAS!$B$4)),IF($A1831="MASTER",IF($B1831="DÉBITO",$D1831-($D1831*TAXAS!$B$5)),IF($A1831="ELO", IF($B1831="DÉBITO",$D1831-($D1831*TAXAS!$B$6)),IF($A1831="HIPERCARD",IF($B1831="DÉBITO",$D1831-($D1831*TAXAS!$B$7)),IF($A1831="DINERS",IF($B1831="DÉBITO",$D1831-($D1831*TAXAS!$B$8)),IF($A1831="AMERICA EXPRESS",IF($B1831="DÉBITO",$D1831-($D1831*TAXAS!$B$9)),IF($A1831=TAXAS!$A$10,IF($B1831="DÉBITO",$D1831-($D1831*TAXAS!$B$10)), IF($A1831=TAXAS!$A$11,IF($B1831="DÉBITO",$D1831-($D1831*TAXAS!$B$11)), IF($A1831=TAXAS!$A$12,IF($B1831="DÉBITO",$D1831-($D1831*TAXAS!$B$12)), IF($A1831=TAXAS!$A$13,IF($B1831="DÉBITO",$D1831-($D1831*TAXAS!$B$13)), IF($A1831=TAXAS!$A$14,IF($B1831="DÉBITO",$D1831-($D1831*TAXAS!$B$14)), IF($A1831=TAXAS!$A$15,IF($B1831="DÉBITO",$D1831-($D1831*TAXAS!$B$15)), IF($A1831=TAXAS!$A$16,IF($B1831="DÉBITO",$D1831-($D1831*TAXAS!$B$16)), IF($A1831=TAXAS!$A$17,IF($B1831="DÉBITO",$D1831-($D1831*TAXAS!$B$17)), IF($A1831=TAXAS!$A$18,IF($B1831="DÉBITO",$D1831-($D1831*TAXAS!$B$18)), IF($A1831=TAXAS!$A$19,IF($B1831="DÉBITO",$D1831-($D1831*TAXAS!$B$19)), IF($A1831=TAXAS!$A$20,IF($B1831="DÉBITO",$D1831-($D1831*TAXAS!$B$20)), IF($A1831=TAXAS!$A$21,IF($B1831="DÉBITO",$D1831-($D1831*TAXAS!$B$21)), IF($A1831=TAXAS!$A$22,IF($B1831="DÉBITO",$D1831-($D1831*TAXAS!$B$22)), IF($A1831=TAXAS!$A$23,IF($B1831="DÉBITO",$D1831-($D1831*TAXAS!$B$23)), IF($A1831=TAXAS!$A$24,IF($B1831="DÉBITO",$D1831-($D1831*TAXAS!$B$24)), IF($A1831=TAXAS!$A$25,IF($B1831="DÉBITO",$D1831-($D1831*TAXAS!$B$25)), IF($A1831=TAXAS!$A$26,IF($B1831="DÉBITO",$D1831-($D1831*TAXAS!$B$26)), IF($A1831=TAXAS!$A$27,IF($B1831="DÉBITO",$D1831-($D1831*TAXAS!$B$27))))))))))))))))))))))))))/1</f>
        <v>0</v>
      </c>
      <c r="F1831" s="8">
        <f>IF($A1831="VISA",IF($B1831="CRÉDITO",$D1831-($D1831*TAXAS!$C$4)),IF($A1831="MASTER",IF($B1831="CRÉDITO",$D1831-($D1831*TAXAS!$C$5)),IF($A1831="ELO", IF($B1831="CRÉDITO",$D1831-($D1831*TAXAS!$C$6)),IF($A1831="HIPERCARD",IF($B1831="CRÉDITO",$D1831-($D1831*TAXAS!$C$7)),IF($A1831="DINERS",IF($B1831="CRÉDITO",$D1831-($D1831*TAXAS!$C$8)),IF($A1831="AMERICA EXPRESS",IF($B1831="CRÉDITO",$D1831-($D1831*TAXAS!$C$9)),IF($A1831=TAXAS!$A$10,IF($B1831="CRÉDITO",$D1831-($D1831*TAXAS!$C$10)), IF($A1831=TAXAS!$A$11,IF($B1831="CRÉDITO",$D1831-($D1831*TAXAS!$C$11)), IF($A1831=TAXAS!$A$12,IF($B1831="CRÉDITO",$D1831-($D1831*TAXAS!$C$12)), IF($A1831=TAXAS!$A$13,IF($B1831="CRÉDITO",$D1831-($D1831*TAXAS!$C$13)), IF($A1831=TAXAS!$A$14,IF($B1831="CRÉDITO",$D1831-($D1831*TAXAS!$C$14)), IF($A1831=TAXAS!$A$15,IF($B1831="CRÉDITO",$D1831-($D1831*TAXAS!$C$15)), IF($A1831=TAXAS!$A$16,IF($B1831="CRÉDITO",$D1831-($D1831*TAXAS!$C$16)), IF($A1831=TAXAS!$A$17,IF($B1831="CRÉDITO",$D1831-($D1831*TAXAS!$C$17)), IF($A1831=TAXAS!$A$18,IF($B1831="CRÉDITO",$D1831-($D1831*TAXAS!$C$18)), IF($A1831=TAXAS!$A$19,IF($B1831="CRÉDITO",$D1831-($D1831*TAXAS!$C$19)), IF($A1831=TAXAS!$A$20,IF($B1831="CRÉDITO",$D1831-($D1831*TAXAS!$C$20)), IF($A1831=TAXAS!$A$21,IF($B1831="CRÉDITO",$D1831-($D1831*TAXAS!$C$21)), IF($A1831=TAXAS!$A$22,IF($B1831="CRÉDITO",$D1831-($D1831*TAXAS!$C$22)), IF($A1831=TAXAS!$A$23,IF($B1831="CRÉDITO",$D1831-($D1831*TAXAS!$C$23)), IF($A1831=TAXAS!$A$24,IF($B1831="CRÉDITO",$D1831-($D1831*TAXAS!$C$24)), IF($A1831=TAXAS!$A$25,IF($B1831="CRÉDITO",$D1831-($D1831*TAXAS!$C$25)), IF($A1831=TAXAS!$A$26,IF($B1831="CRÉDITO",$D1831-($D1831*TAXAS!$C$26)), IF($A1831=TAXAS!$A$27,IF($B1831="CRÉDITO",$D1831-($D1831*TAXAS!$C$27))))))))))))))))))))))))))/1</f>
        <v>0</v>
      </c>
      <c r="G1831" s="9">
        <f>IF($A1831="VISA",IF($B1831="PARCELADO ATÉ 3X",$D1831-(D1831*TAXAS!$D$4))/3,IF($A1831="MASTER",IF($B1831="PARCELADO ATÉ 3X",$D1831-(D1831*TAXAS!$D$5))/3,IF($A1831="ELO",IF($B1831="PARCELADO ATÉ 3X",$D1831-(D1831*TAXAS!$D$6))/3,IF($A1831="HIPERCARD",IF($B1831="PARCELADO ATÉ 3X",$D1831-(D1831*TAXAS!$D$7))/3,IF($A1831="DINERS",IF($B1831="PARCELADO ATÉ 3X",$D1831-(D1831*TAXAS!$D$8))/3,IF($A1831="AMERICA EXPRESS",IF($B1831="PARCELADO ATÉ 3X",$D1831-(D1831*TAXAS!$D$9))/3,IF($A1831=TAXAS!$A$10,IF($B1831="PARCELADO ATÉ 3X",$D1831-($D1831*TAXAS!$D$10))/3,IF($A1831=TAXAS!$A$11,IF($B1831="PARCELADO ATÉ 3X",$D1831-($D1831*TAXAS!$D$11))/3,IF($A1831=TAXAS!$A$12,IF($B1831="PARCELADO ATÉ 3X",$D1831-($D1831*TAXAS!$D$12))/3,IF($A1831=TAXAS!$A$13,IF($B1831="PARCELADO ATÉ 3X",$D1831-($D1831*TAXAS!$D$13))/3,IF($A1831=TAXAS!$A$14,IF($B1831="PARCELADO ATÉ 3X",$D1831-($D1831*TAXAS!$D$14))/3,IF($A1831=TAXAS!$A$15,IF($B1831="PARCELADO ATÉ 3X",$D1831-($D1831*TAXAS!$D$15))/3,IF($A1831=TAXAS!$A$16,IF($B1831="PARCELADO ATÉ 3X",$D1831-($D1831*TAXAS!$D$16))/3,IF($A1831=TAXAS!$A$17,IF($B1831="PARCELADO ATÉ 3X",$D1831-($D1831*TAXAS!$D$17))/3,IF($A1831=TAXAS!$A$18,IF($B1831="PARCELADO ATÉ 3X",$D1831-($D1831*TAXAS!$D$18))/3,IF($A1831=TAXAS!$A$19,IF($B1831="PARCELADO ATÉ 3X",$D1831-($D1831*TAXAS!$D$19))/3,IF($A1831=TAXAS!$A$20,IF($B1831="PARCELADO ATÉ 3X",$D1831-($D1831*TAXAS!$D$20))/3,IF($A1831=TAXAS!$A$21,IF($B1831="PARCELADO ATÉ 3X",$D1831-($D1831*TAXAS!$D$21))/3,IF($A1831=TAXAS!$A$22,IF($B1831="PARCELADO ATÉ 3X",$D1831-($D1831*TAXAS!$D$22))/3,IF($A1831=TAXAS!$A$23,IF($B1831="PARCELADO ATÉ 3X",$D1831-($D1831*TAXAS!$D$23))/3,IF($A1831=TAXAS!$A$24,IF($B1831="PARCELADO ATÉ 3X",$D1831-($D1831*TAXAS!$D$24))/3,IF($A1831=TAXAS!$A$25,IF($B1831="PARCELADO ATÉ 3X",$D1831-($D1831*TAXAS!$D$25))/3,IF($A1831=TAXAS!$A$26,IF($B1831="PARCELADO ATÉ 3X",$D1831-($D1831*TAXAS!$D$26))/3,IF($A1831=TAXAS!$A$27,IF($B1831="PARCELADO ATÉ 3X",$D1831-($D1831*TAXAS!$D$27))/3))))))))))))))))))))))))/1</f>
        <v>0</v>
      </c>
      <c r="H1831" s="9">
        <f>IF($A1831="VISA",IF($B1831="PARCELADO ATÉ 6X",$D1831-(D1831*TAXAS!$E$4))/6,IF($A1831="MASTER",IF($B1831="PARCELADO ATÉ 6X",$D1831-(D1831*TAXAS!$E$5))/6,IF($A1831="ELO",IF($B1831="PARCELADO ATÉ 6X",$D1831-(D1831*TAXAS!$E$6))/6,IF($A1831="HIPERCARD",IF($B1831="PARCELADO ATÉ 6X",$D1831-(D1831*TAXAS!$E$7))/6,IF($A1831="DINERS",IF($B1831="PARCELADO ATÉ 6X",$D1831-(D1831*TAXAS!$E$8))/6,IF($A1831="AMERICA EXPRESS",IF($B1831="PARCELADO ATÉ 6X",$D1831-(D1831*TAXAS!$E$9))/6,IF($A1831=TAXAS!$A$10,IF($B1831="PARCELADO ATÉ 6X",$D1831-($D1831*TAXAS!$E$10))/6,IF($A1831=TAXAS!$A$11,IF($B1831="PARCELADO ATÉ 6X",$D1831-($D1831*TAXAS!$E$11))/6,IF($A1831=TAXAS!$A$12,IF($B1831="PARCELADO ATÉ 6X",$D1831-($D1831*TAXAS!$E$12))/6,IF($A1831=TAXAS!$A$13,IF($B1831="PARCELADO ATÉ 6X",$D1831-($D1831*TAXAS!$E$13))/6,IF($A1831=TAXAS!$A$14,IF($B1831="PARCELADO ATÉ 6X",$D1831-($D1831*TAXAS!$E$14))/6,IF($A1831=TAXAS!$A$15,IF($B1831="PARCELADO ATÉ 6X",$D1831-($D1831*TAXAS!$E$15))/6,IF($A1831=TAXAS!$A$16,IF($B1831="PARCELADO ATÉ 6X",$D1831-($D1831*TAXAS!$E$16))/6,IF($A1831=TAXAS!$A$17,IF($B1831="PARCELADO ATÉ 6X",$D1831-($D1831*TAXAS!$E$17))/6,IF($A1831=TAXAS!$A$18,IF($B1831="PARCELADO ATÉ 6X",$D1831-($D1831*TAXAS!$E$18))/6,IF($A1831=TAXAS!$A$19,IF($B1831="PARCELADO ATÉ 6X",$D1831-($D1831*TAXAS!$E$19))/6,IF($A1831=TAXAS!$A$20,IF($B1831="PARCELADO ATÉ 6X",$D1831-($D1831*TAXAS!$E$20))/6,IF($A1831=TAXAS!$A$21,IF($B1831="PARCELADO ATÉ 6X",$D1831-($D1831*TAXAS!$E$21))/6,IF($A1831=TAXAS!$A$22,IF($B1831="PARCELADO ATÉ 6X",$D1831-($D1831*TAXAS!$E$22))/6,IF($A1831=TAXAS!$A$23,IF($B1831="PARCELADO ATÉ 6X",$D1831-($D1831*TAXAS!$E$23))/6,IF($A1831=TAXAS!$A$24,IF($B1831="PARCELADO ATÉ 6X",$D1831-($D1831*TAXAS!$E$24))/6,IF($A1831=TAXAS!$A$25,IF($B1831="PARCELADO ATÉ 6X",$D1831-($D1831*TAXAS!$E$25))/6,IF($A1831=TAXAS!$A$26,IF($B1831="PARCELADO ATÉ 6X",$D1831-($D1831*TAXAS!$E$26))/6,IF($A1831=TAXAS!$A$27,IF($B1831="PARCELADO ATÉ 6X",$D1831-($D1831*TAXAS!$E$27))/6))))))))))))))))))))))))/1</f>
        <v>0</v>
      </c>
      <c r="I1831" s="9">
        <f>IF($A1831="VISA",IF($B1831="PARCELADO ATÉ 12X",$D1831-(D1831*TAXAS!$F$4))/12,IF($A1831="MASTER",IF($B1831="PARCELADO ATÉ 12X",$D1831-(D1831*TAXAS!$F$5))/12,IF($A1831="ELO",IF($B1831="PARCELADO ATÉ 12X",$D1831-(D1831*TAXAS!$F$6))/12,IF($A1831="HIPERCARD",IF($B1831="PARCELADO ATÉ 12X",$D1831-(D1831*TAXAS!$F$7))/12,IF($A1831="DINERS",IF($B1831="PARCELADO ATÉ 12X",$D1831-(D1831*TAXAS!$F$8))/12,IF($A1831="AMERICA EXPRESS",IF($B1831="PARCELADO ATÉ 12X",$D1831-(D1831*TAXAS!$F$9))/12,IF($A1831=TAXAS!$A$10,IF($B1831="PARCELADO ATÉ 12X",$D1831-($D1831*TAXAS!$F$10))/12,IF($A1831=TAXAS!$A$11,IF($B1831="PARCELADO ATÉ 12X",$D1831-($D1831*TAXAS!$F$11))/12,IF($A1831=TAXAS!$A$12,IF($B1831="PARCELADO ATÉ 12X",$D1831-($D1831*TAXAS!$F$12))/12,IF($A1831=TAXAS!$A$13,IF($B1831="PARCELADO ATÉ 12X",$D1831-($D1831*TAXAS!$F$13))/12,IF($A1831=TAXAS!$A$14,IF($B1831="PARCELADO ATÉ 12X",$D1831-($D1831*TAXAS!$F$14))/12,IF($A1831=TAXAS!$A$15,IF($B1831="PARCELADO ATÉ 12X",$D1831-($D1831*TAXAS!$F$15))/12,IF($A1831=TAXAS!$A$16,IF($B1831="PARCELADO ATÉ 12X",$D1831-($D1831*TAXAS!$F$16))/12,IF($A1831=TAXAS!$A$17,IF($B1831="PARCELADO ATÉ 12X",$D1831-($D1831*TAXAS!$F$17))/12,IF($A1831=TAXAS!$A$18,IF($B1831="PARCELADO ATÉ 12X",$D1831-($D1831*TAXAS!$F$18))/12,IF($A1831=TAXAS!$A$19,IF($B1831="PARCELADO ATÉ 12X",$D1831-($D1831*TAXAS!$F$19))/12,IF($A1831=TAXAS!$A$20,IF($B1831="PARCELADO ATÉ 12X",$D1831-($D1831*TAXAS!$F$20))/12,IF($A1831=TAXAS!$A$21,IF($B1831="PARCELADO ATÉ 12X",$D1831-($D1831*TAXAS!$F$21))/12,IF($A1831=TAXAS!$A$22,IF($B1831="PARCELADO ATÉ 12X",$D1831-($D1831*TAXAS!$F$22))/12,IF($A1831=TAXAS!$A$23,IF($B1831="PARCELADO ATÉ 12X",$D1831-($D1831*TAXAS!$F$23))/12,IF($A1831=TAXAS!$A$24,IF($B1831="PARCELADO ATÉ 12X",$D1831-($D1831*TAXAS!$F$24))/12,IF($A1831=TAXAS!$A$25,IF($B1831="PARCELADO ATÉ 12X",$D1831-($D1831*TAXAS!$F$25))/12,IF($A1831=TAXAS!$A$26,IF($B1831="PARCELADO ATÉ 12X",$D1831-($D1831*TAXAS!$F$26))/12,IF($A1831=TAXAS!$A$27,IF($B1831="PARCELADO ATÉ 12X",$D1831-($D1831*TAXAS!$F$27))/12))))))))))))))))))))))))/1</f>
        <v>0</v>
      </c>
      <c r="J1831" s="8">
        <f t="shared" si="0"/>
        <v>0</v>
      </c>
      <c r="K1831" s="10" t="b">
        <f>IF($B1831="PARCELADO ATÉ 3X",($D1831-($D1831*TAXAS!$D$4))-$J1831)</f>
        <v>0</v>
      </c>
      <c r="L1831" s="10" t="b">
        <f>IF($B1831="PARCELADO ATÉ 6X",($D1831-($D1831*TAXAS!$E$4))-$J1831)</f>
        <v>0</v>
      </c>
      <c r="M1831" s="10" t="b">
        <f>IF($B1831="PARCELADO ATÉ 12X",($D1831-($D1831*TAXAS!$F$4))-$J1831)</f>
        <v>0</v>
      </c>
      <c r="N1831" s="8">
        <f t="shared" si="1"/>
        <v>0</v>
      </c>
      <c r="O1831" s="10">
        <f t="shared" si="2"/>
        <v>0</v>
      </c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</row>
    <row r="1832" spans="1:31" ht="15.75" customHeight="1" x14ac:dyDescent="0.2">
      <c r="A1832" s="3"/>
      <c r="B1832" s="5"/>
      <c r="C1832" s="6"/>
      <c r="D1832" s="42"/>
      <c r="E1832" s="8">
        <f>IF($A1832="VISA",IF($B1832="DÉBITO",$D1832-($D1832*TAXAS!$B$4)),IF($A1832="MASTER",IF($B1832="DÉBITO",$D1832-($D1832*TAXAS!$B$5)),IF($A1832="ELO", IF($B1832="DÉBITO",$D1832-($D1832*TAXAS!$B$6)),IF($A1832="HIPERCARD",IF($B1832="DÉBITO",$D1832-($D1832*TAXAS!$B$7)),IF($A1832="DINERS",IF($B1832="DÉBITO",$D1832-($D1832*TAXAS!$B$8)),IF($A1832="AMERICA EXPRESS",IF($B1832="DÉBITO",$D1832-($D1832*TAXAS!$B$9)),IF($A1832=TAXAS!$A$10,IF($B1832="DÉBITO",$D1832-($D1832*TAXAS!$B$10)), IF($A1832=TAXAS!$A$11,IF($B1832="DÉBITO",$D1832-($D1832*TAXAS!$B$11)), IF($A1832=TAXAS!$A$12,IF($B1832="DÉBITO",$D1832-($D1832*TAXAS!$B$12)), IF($A1832=TAXAS!$A$13,IF($B1832="DÉBITO",$D1832-($D1832*TAXAS!$B$13)), IF($A1832=TAXAS!$A$14,IF($B1832="DÉBITO",$D1832-($D1832*TAXAS!$B$14)), IF($A1832=TAXAS!$A$15,IF($B1832="DÉBITO",$D1832-($D1832*TAXAS!$B$15)), IF($A1832=TAXAS!$A$16,IF($B1832="DÉBITO",$D1832-($D1832*TAXAS!$B$16)), IF($A1832=TAXAS!$A$17,IF($B1832="DÉBITO",$D1832-($D1832*TAXAS!$B$17)), IF($A1832=TAXAS!$A$18,IF($B1832="DÉBITO",$D1832-($D1832*TAXAS!$B$18)), IF($A1832=TAXAS!$A$19,IF($B1832="DÉBITO",$D1832-($D1832*TAXAS!$B$19)), IF($A1832=TAXAS!$A$20,IF($B1832="DÉBITO",$D1832-($D1832*TAXAS!$B$20)), IF($A1832=TAXAS!$A$21,IF($B1832="DÉBITO",$D1832-($D1832*TAXAS!$B$21)), IF($A1832=TAXAS!$A$22,IF($B1832="DÉBITO",$D1832-($D1832*TAXAS!$B$22)), IF($A1832=TAXAS!$A$23,IF($B1832="DÉBITO",$D1832-($D1832*TAXAS!$B$23)), IF($A1832=TAXAS!$A$24,IF($B1832="DÉBITO",$D1832-($D1832*TAXAS!$B$24)), IF($A1832=TAXAS!$A$25,IF($B1832="DÉBITO",$D1832-($D1832*TAXAS!$B$25)), IF($A1832=TAXAS!$A$26,IF($B1832="DÉBITO",$D1832-($D1832*TAXAS!$B$26)), IF($A1832=TAXAS!$A$27,IF($B1832="DÉBITO",$D1832-($D1832*TAXAS!$B$27))))))))))))))))))))))))))/1</f>
        <v>0</v>
      </c>
      <c r="F1832" s="8">
        <f>IF($A1832="VISA",IF($B1832="CRÉDITO",$D1832-($D1832*TAXAS!$C$4)),IF($A1832="MASTER",IF($B1832="CRÉDITO",$D1832-($D1832*TAXAS!$C$5)),IF($A1832="ELO", IF($B1832="CRÉDITO",$D1832-($D1832*TAXAS!$C$6)),IF($A1832="HIPERCARD",IF($B1832="CRÉDITO",$D1832-($D1832*TAXAS!$C$7)),IF($A1832="DINERS",IF($B1832="CRÉDITO",$D1832-($D1832*TAXAS!$C$8)),IF($A1832="AMERICA EXPRESS",IF($B1832="CRÉDITO",$D1832-($D1832*TAXAS!$C$9)),IF($A1832=TAXAS!$A$10,IF($B1832="CRÉDITO",$D1832-($D1832*TAXAS!$C$10)), IF($A1832=TAXAS!$A$11,IF($B1832="CRÉDITO",$D1832-($D1832*TAXAS!$C$11)), IF($A1832=TAXAS!$A$12,IF($B1832="CRÉDITO",$D1832-($D1832*TAXAS!$C$12)), IF($A1832=TAXAS!$A$13,IF($B1832="CRÉDITO",$D1832-($D1832*TAXAS!$C$13)), IF($A1832=TAXAS!$A$14,IF($B1832="CRÉDITO",$D1832-($D1832*TAXAS!$C$14)), IF($A1832=TAXAS!$A$15,IF($B1832="CRÉDITO",$D1832-($D1832*TAXAS!$C$15)), IF($A1832=TAXAS!$A$16,IF($B1832="CRÉDITO",$D1832-($D1832*TAXAS!$C$16)), IF($A1832=TAXAS!$A$17,IF($B1832="CRÉDITO",$D1832-($D1832*TAXAS!$C$17)), IF($A1832=TAXAS!$A$18,IF($B1832="CRÉDITO",$D1832-($D1832*TAXAS!$C$18)), IF($A1832=TAXAS!$A$19,IF($B1832="CRÉDITO",$D1832-($D1832*TAXAS!$C$19)), IF($A1832=TAXAS!$A$20,IF($B1832="CRÉDITO",$D1832-($D1832*TAXAS!$C$20)), IF($A1832=TAXAS!$A$21,IF($B1832="CRÉDITO",$D1832-($D1832*TAXAS!$C$21)), IF($A1832=TAXAS!$A$22,IF($B1832="CRÉDITO",$D1832-($D1832*TAXAS!$C$22)), IF($A1832=TAXAS!$A$23,IF($B1832="CRÉDITO",$D1832-($D1832*TAXAS!$C$23)), IF($A1832=TAXAS!$A$24,IF($B1832="CRÉDITO",$D1832-($D1832*TAXAS!$C$24)), IF($A1832=TAXAS!$A$25,IF($B1832="CRÉDITO",$D1832-($D1832*TAXAS!$C$25)), IF($A1832=TAXAS!$A$26,IF($B1832="CRÉDITO",$D1832-($D1832*TAXAS!$C$26)), IF($A1832=TAXAS!$A$27,IF($B1832="CRÉDITO",$D1832-($D1832*TAXAS!$C$27))))))))))))))))))))))))))/1</f>
        <v>0</v>
      </c>
      <c r="G1832" s="9">
        <f>IF($A1832="VISA",IF($B1832="PARCELADO ATÉ 3X",$D1832-(D1832*TAXAS!$D$4))/3,IF($A1832="MASTER",IF($B1832="PARCELADO ATÉ 3X",$D1832-(D1832*TAXAS!$D$5))/3,IF($A1832="ELO",IF($B1832="PARCELADO ATÉ 3X",$D1832-(D1832*TAXAS!$D$6))/3,IF($A1832="HIPERCARD",IF($B1832="PARCELADO ATÉ 3X",$D1832-(D1832*TAXAS!$D$7))/3,IF($A1832="DINERS",IF($B1832="PARCELADO ATÉ 3X",$D1832-(D1832*TAXAS!$D$8))/3,IF($A1832="AMERICA EXPRESS",IF($B1832="PARCELADO ATÉ 3X",$D1832-(D1832*TAXAS!$D$9))/3,IF($A1832=TAXAS!$A$10,IF($B1832="PARCELADO ATÉ 3X",$D1832-($D1832*TAXAS!$D$10))/3,IF($A1832=TAXAS!$A$11,IF($B1832="PARCELADO ATÉ 3X",$D1832-($D1832*TAXAS!$D$11))/3,IF($A1832=TAXAS!$A$12,IF($B1832="PARCELADO ATÉ 3X",$D1832-($D1832*TAXAS!$D$12))/3,IF($A1832=TAXAS!$A$13,IF($B1832="PARCELADO ATÉ 3X",$D1832-($D1832*TAXAS!$D$13))/3,IF($A1832=TAXAS!$A$14,IF($B1832="PARCELADO ATÉ 3X",$D1832-($D1832*TAXAS!$D$14))/3,IF($A1832=TAXAS!$A$15,IF($B1832="PARCELADO ATÉ 3X",$D1832-($D1832*TAXAS!$D$15))/3,IF($A1832=TAXAS!$A$16,IF($B1832="PARCELADO ATÉ 3X",$D1832-($D1832*TAXAS!$D$16))/3,IF($A1832=TAXAS!$A$17,IF($B1832="PARCELADO ATÉ 3X",$D1832-($D1832*TAXAS!$D$17))/3,IF($A1832=TAXAS!$A$18,IF($B1832="PARCELADO ATÉ 3X",$D1832-($D1832*TAXAS!$D$18))/3,IF($A1832=TAXAS!$A$19,IF($B1832="PARCELADO ATÉ 3X",$D1832-($D1832*TAXAS!$D$19))/3,IF($A1832=TAXAS!$A$20,IF($B1832="PARCELADO ATÉ 3X",$D1832-($D1832*TAXAS!$D$20))/3,IF($A1832=TAXAS!$A$21,IF($B1832="PARCELADO ATÉ 3X",$D1832-($D1832*TAXAS!$D$21))/3,IF($A1832=TAXAS!$A$22,IF($B1832="PARCELADO ATÉ 3X",$D1832-($D1832*TAXAS!$D$22))/3,IF($A1832=TAXAS!$A$23,IF($B1832="PARCELADO ATÉ 3X",$D1832-($D1832*TAXAS!$D$23))/3,IF($A1832=TAXAS!$A$24,IF($B1832="PARCELADO ATÉ 3X",$D1832-($D1832*TAXAS!$D$24))/3,IF($A1832=TAXAS!$A$25,IF($B1832="PARCELADO ATÉ 3X",$D1832-($D1832*TAXAS!$D$25))/3,IF($A1832=TAXAS!$A$26,IF($B1832="PARCELADO ATÉ 3X",$D1832-($D1832*TAXAS!$D$26))/3,IF($A1832=TAXAS!$A$27,IF($B1832="PARCELADO ATÉ 3X",$D1832-($D1832*TAXAS!$D$27))/3))))))))))))))))))))))))/1</f>
        <v>0</v>
      </c>
      <c r="H1832" s="9">
        <f>IF($A1832="VISA",IF($B1832="PARCELADO ATÉ 6X",$D1832-(D1832*TAXAS!$E$4))/6,IF($A1832="MASTER",IF($B1832="PARCELADO ATÉ 6X",$D1832-(D1832*TAXAS!$E$5))/6,IF($A1832="ELO",IF($B1832="PARCELADO ATÉ 6X",$D1832-(D1832*TAXAS!$E$6))/6,IF($A1832="HIPERCARD",IF($B1832="PARCELADO ATÉ 6X",$D1832-(D1832*TAXAS!$E$7))/6,IF($A1832="DINERS",IF($B1832="PARCELADO ATÉ 6X",$D1832-(D1832*TAXAS!$E$8))/6,IF($A1832="AMERICA EXPRESS",IF($B1832="PARCELADO ATÉ 6X",$D1832-(D1832*TAXAS!$E$9))/6,IF($A1832=TAXAS!$A$10,IF($B1832="PARCELADO ATÉ 6X",$D1832-($D1832*TAXAS!$E$10))/6,IF($A1832=TAXAS!$A$11,IF($B1832="PARCELADO ATÉ 6X",$D1832-($D1832*TAXAS!$E$11))/6,IF($A1832=TAXAS!$A$12,IF($B1832="PARCELADO ATÉ 6X",$D1832-($D1832*TAXAS!$E$12))/6,IF($A1832=TAXAS!$A$13,IF($B1832="PARCELADO ATÉ 6X",$D1832-($D1832*TAXAS!$E$13))/6,IF($A1832=TAXAS!$A$14,IF($B1832="PARCELADO ATÉ 6X",$D1832-($D1832*TAXAS!$E$14))/6,IF($A1832=TAXAS!$A$15,IF($B1832="PARCELADO ATÉ 6X",$D1832-($D1832*TAXAS!$E$15))/6,IF($A1832=TAXAS!$A$16,IF($B1832="PARCELADO ATÉ 6X",$D1832-($D1832*TAXAS!$E$16))/6,IF($A1832=TAXAS!$A$17,IF($B1832="PARCELADO ATÉ 6X",$D1832-($D1832*TAXAS!$E$17))/6,IF($A1832=TAXAS!$A$18,IF($B1832="PARCELADO ATÉ 6X",$D1832-($D1832*TAXAS!$E$18))/6,IF($A1832=TAXAS!$A$19,IF($B1832="PARCELADO ATÉ 6X",$D1832-($D1832*TAXAS!$E$19))/6,IF($A1832=TAXAS!$A$20,IF($B1832="PARCELADO ATÉ 6X",$D1832-($D1832*TAXAS!$E$20))/6,IF($A1832=TAXAS!$A$21,IF($B1832="PARCELADO ATÉ 6X",$D1832-($D1832*TAXAS!$E$21))/6,IF($A1832=TAXAS!$A$22,IF($B1832="PARCELADO ATÉ 6X",$D1832-($D1832*TAXAS!$E$22))/6,IF($A1832=TAXAS!$A$23,IF($B1832="PARCELADO ATÉ 6X",$D1832-($D1832*TAXAS!$E$23))/6,IF($A1832=TAXAS!$A$24,IF($B1832="PARCELADO ATÉ 6X",$D1832-($D1832*TAXAS!$E$24))/6,IF($A1832=TAXAS!$A$25,IF($B1832="PARCELADO ATÉ 6X",$D1832-($D1832*TAXAS!$E$25))/6,IF($A1832=TAXAS!$A$26,IF($B1832="PARCELADO ATÉ 6X",$D1832-($D1832*TAXAS!$E$26))/6,IF($A1832=TAXAS!$A$27,IF($B1832="PARCELADO ATÉ 6X",$D1832-($D1832*TAXAS!$E$27))/6))))))))))))))))))))))))/1</f>
        <v>0</v>
      </c>
      <c r="I1832" s="9">
        <f>IF($A1832="VISA",IF($B1832="PARCELADO ATÉ 12X",$D1832-(D1832*TAXAS!$F$4))/12,IF($A1832="MASTER",IF($B1832="PARCELADO ATÉ 12X",$D1832-(D1832*TAXAS!$F$5))/12,IF($A1832="ELO",IF($B1832="PARCELADO ATÉ 12X",$D1832-(D1832*TAXAS!$F$6))/12,IF($A1832="HIPERCARD",IF($B1832="PARCELADO ATÉ 12X",$D1832-(D1832*TAXAS!$F$7))/12,IF($A1832="DINERS",IF($B1832="PARCELADO ATÉ 12X",$D1832-(D1832*TAXAS!$F$8))/12,IF($A1832="AMERICA EXPRESS",IF($B1832="PARCELADO ATÉ 12X",$D1832-(D1832*TAXAS!$F$9))/12,IF($A1832=TAXAS!$A$10,IF($B1832="PARCELADO ATÉ 12X",$D1832-($D1832*TAXAS!$F$10))/12,IF($A1832=TAXAS!$A$11,IF($B1832="PARCELADO ATÉ 12X",$D1832-($D1832*TAXAS!$F$11))/12,IF($A1832=TAXAS!$A$12,IF($B1832="PARCELADO ATÉ 12X",$D1832-($D1832*TAXAS!$F$12))/12,IF($A1832=TAXAS!$A$13,IF($B1832="PARCELADO ATÉ 12X",$D1832-($D1832*TAXAS!$F$13))/12,IF($A1832=TAXAS!$A$14,IF($B1832="PARCELADO ATÉ 12X",$D1832-($D1832*TAXAS!$F$14))/12,IF($A1832=TAXAS!$A$15,IF($B1832="PARCELADO ATÉ 12X",$D1832-($D1832*TAXAS!$F$15))/12,IF($A1832=TAXAS!$A$16,IF($B1832="PARCELADO ATÉ 12X",$D1832-($D1832*TAXAS!$F$16))/12,IF($A1832=TAXAS!$A$17,IF($B1832="PARCELADO ATÉ 12X",$D1832-($D1832*TAXAS!$F$17))/12,IF($A1832=TAXAS!$A$18,IF($B1832="PARCELADO ATÉ 12X",$D1832-($D1832*TAXAS!$F$18))/12,IF($A1832=TAXAS!$A$19,IF($B1832="PARCELADO ATÉ 12X",$D1832-($D1832*TAXAS!$F$19))/12,IF($A1832=TAXAS!$A$20,IF($B1832="PARCELADO ATÉ 12X",$D1832-($D1832*TAXAS!$F$20))/12,IF($A1832=TAXAS!$A$21,IF($B1832="PARCELADO ATÉ 12X",$D1832-($D1832*TAXAS!$F$21))/12,IF($A1832=TAXAS!$A$22,IF($B1832="PARCELADO ATÉ 12X",$D1832-($D1832*TAXAS!$F$22))/12,IF($A1832=TAXAS!$A$23,IF($B1832="PARCELADO ATÉ 12X",$D1832-($D1832*TAXAS!$F$23))/12,IF($A1832=TAXAS!$A$24,IF($B1832="PARCELADO ATÉ 12X",$D1832-($D1832*TAXAS!$F$24))/12,IF($A1832=TAXAS!$A$25,IF($B1832="PARCELADO ATÉ 12X",$D1832-($D1832*TAXAS!$F$25))/12,IF($A1832=TAXAS!$A$26,IF($B1832="PARCELADO ATÉ 12X",$D1832-($D1832*TAXAS!$F$26))/12,IF($A1832=TAXAS!$A$27,IF($B1832="PARCELADO ATÉ 12X",$D1832-($D1832*TAXAS!$F$27))/12))))))))))))))))))))))))/1</f>
        <v>0</v>
      </c>
      <c r="J1832" s="8">
        <f t="shared" si="0"/>
        <v>0</v>
      </c>
      <c r="K1832" s="10" t="b">
        <f>IF($B1832="PARCELADO ATÉ 3X",($D1832-($D1832*TAXAS!$D$4))-$J1832)</f>
        <v>0</v>
      </c>
      <c r="L1832" s="10" t="b">
        <f>IF($B1832="PARCELADO ATÉ 6X",($D1832-($D1832*TAXAS!$E$4))-$J1832)</f>
        <v>0</v>
      </c>
      <c r="M1832" s="10" t="b">
        <f>IF($B1832="PARCELADO ATÉ 12X",($D1832-($D1832*TAXAS!$F$4))-$J1832)</f>
        <v>0</v>
      </c>
      <c r="N1832" s="8">
        <f t="shared" si="1"/>
        <v>0</v>
      </c>
      <c r="O1832" s="10">
        <f t="shared" si="2"/>
        <v>0</v>
      </c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</row>
    <row r="1833" spans="1:31" ht="15.75" customHeight="1" x14ac:dyDescent="0.2">
      <c r="A1833" s="3"/>
      <c r="B1833" s="5"/>
      <c r="C1833" s="6"/>
      <c r="D1833" s="42"/>
      <c r="E1833" s="8">
        <f>IF($A1833="VISA",IF($B1833="DÉBITO",$D1833-($D1833*TAXAS!$B$4)),IF($A1833="MASTER",IF($B1833="DÉBITO",$D1833-($D1833*TAXAS!$B$5)),IF($A1833="ELO", IF($B1833="DÉBITO",$D1833-($D1833*TAXAS!$B$6)),IF($A1833="HIPERCARD",IF($B1833="DÉBITO",$D1833-($D1833*TAXAS!$B$7)),IF($A1833="DINERS",IF($B1833="DÉBITO",$D1833-($D1833*TAXAS!$B$8)),IF($A1833="AMERICA EXPRESS",IF($B1833="DÉBITO",$D1833-($D1833*TAXAS!$B$9)),IF($A1833=TAXAS!$A$10,IF($B1833="DÉBITO",$D1833-($D1833*TAXAS!$B$10)), IF($A1833=TAXAS!$A$11,IF($B1833="DÉBITO",$D1833-($D1833*TAXAS!$B$11)), IF($A1833=TAXAS!$A$12,IF($B1833="DÉBITO",$D1833-($D1833*TAXAS!$B$12)), IF($A1833=TAXAS!$A$13,IF($B1833="DÉBITO",$D1833-($D1833*TAXAS!$B$13)), IF($A1833=TAXAS!$A$14,IF($B1833="DÉBITO",$D1833-($D1833*TAXAS!$B$14)), IF($A1833=TAXAS!$A$15,IF($B1833="DÉBITO",$D1833-($D1833*TAXAS!$B$15)), IF($A1833=TAXAS!$A$16,IF($B1833="DÉBITO",$D1833-($D1833*TAXAS!$B$16)), IF($A1833=TAXAS!$A$17,IF($B1833="DÉBITO",$D1833-($D1833*TAXAS!$B$17)), IF($A1833=TAXAS!$A$18,IF($B1833="DÉBITO",$D1833-($D1833*TAXAS!$B$18)), IF($A1833=TAXAS!$A$19,IF($B1833="DÉBITO",$D1833-($D1833*TAXAS!$B$19)), IF($A1833=TAXAS!$A$20,IF($B1833="DÉBITO",$D1833-($D1833*TAXAS!$B$20)), IF($A1833=TAXAS!$A$21,IF($B1833="DÉBITO",$D1833-($D1833*TAXAS!$B$21)), IF($A1833=TAXAS!$A$22,IF($B1833="DÉBITO",$D1833-($D1833*TAXAS!$B$22)), IF($A1833=TAXAS!$A$23,IF($B1833="DÉBITO",$D1833-($D1833*TAXAS!$B$23)), IF($A1833=TAXAS!$A$24,IF($B1833="DÉBITO",$D1833-($D1833*TAXAS!$B$24)), IF($A1833=TAXAS!$A$25,IF($B1833="DÉBITO",$D1833-($D1833*TAXAS!$B$25)), IF($A1833=TAXAS!$A$26,IF($B1833="DÉBITO",$D1833-($D1833*TAXAS!$B$26)), IF($A1833=TAXAS!$A$27,IF($B1833="DÉBITO",$D1833-($D1833*TAXAS!$B$27))))))))))))))))))))))))))/1</f>
        <v>0</v>
      </c>
      <c r="F1833" s="8">
        <f>IF($A1833="VISA",IF($B1833="CRÉDITO",$D1833-($D1833*TAXAS!$C$4)),IF($A1833="MASTER",IF($B1833="CRÉDITO",$D1833-($D1833*TAXAS!$C$5)),IF($A1833="ELO", IF($B1833="CRÉDITO",$D1833-($D1833*TAXAS!$C$6)),IF($A1833="HIPERCARD",IF($B1833="CRÉDITO",$D1833-($D1833*TAXAS!$C$7)),IF($A1833="DINERS",IF($B1833="CRÉDITO",$D1833-($D1833*TAXAS!$C$8)),IF($A1833="AMERICA EXPRESS",IF($B1833="CRÉDITO",$D1833-($D1833*TAXAS!$C$9)),IF($A1833=TAXAS!$A$10,IF($B1833="CRÉDITO",$D1833-($D1833*TAXAS!$C$10)), IF($A1833=TAXAS!$A$11,IF($B1833="CRÉDITO",$D1833-($D1833*TAXAS!$C$11)), IF($A1833=TAXAS!$A$12,IF($B1833="CRÉDITO",$D1833-($D1833*TAXAS!$C$12)), IF($A1833=TAXAS!$A$13,IF($B1833="CRÉDITO",$D1833-($D1833*TAXAS!$C$13)), IF($A1833=TAXAS!$A$14,IF($B1833="CRÉDITO",$D1833-($D1833*TAXAS!$C$14)), IF($A1833=TAXAS!$A$15,IF($B1833="CRÉDITO",$D1833-($D1833*TAXAS!$C$15)), IF($A1833=TAXAS!$A$16,IF($B1833="CRÉDITO",$D1833-($D1833*TAXAS!$C$16)), IF($A1833=TAXAS!$A$17,IF($B1833="CRÉDITO",$D1833-($D1833*TAXAS!$C$17)), IF($A1833=TAXAS!$A$18,IF($B1833="CRÉDITO",$D1833-($D1833*TAXAS!$C$18)), IF($A1833=TAXAS!$A$19,IF($B1833="CRÉDITO",$D1833-($D1833*TAXAS!$C$19)), IF($A1833=TAXAS!$A$20,IF($B1833="CRÉDITO",$D1833-($D1833*TAXAS!$C$20)), IF($A1833=TAXAS!$A$21,IF($B1833="CRÉDITO",$D1833-($D1833*TAXAS!$C$21)), IF($A1833=TAXAS!$A$22,IF($B1833="CRÉDITO",$D1833-($D1833*TAXAS!$C$22)), IF($A1833=TAXAS!$A$23,IF($B1833="CRÉDITO",$D1833-($D1833*TAXAS!$C$23)), IF($A1833=TAXAS!$A$24,IF($B1833="CRÉDITO",$D1833-($D1833*TAXAS!$C$24)), IF($A1833=TAXAS!$A$25,IF($B1833="CRÉDITO",$D1833-($D1833*TAXAS!$C$25)), IF($A1833=TAXAS!$A$26,IF($B1833="CRÉDITO",$D1833-($D1833*TAXAS!$C$26)), IF($A1833=TAXAS!$A$27,IF($B1833="CRÉDITO",$D1833-($D1833*TAXAS!$C$27))))))))))))))))))))))))))/1</f>
        <v>0</v>
      </c>
      <c r="G1833" s="9">
        <f>IF($A1833="VISA",IF($B1833="PARCELADO ATÉ 3X",$D1833-(D1833*TAXAS!$D$4))/3,IF($A1833="MASTER",IF($B1833="PARCELADO ATÉ 3X",$D1833-(D1833*TAXAS!$D$5))/3,IF($A1833="ELO",IF($B1833="PARCELADO ATÉ 3X",$D1833-(D1833*TAXAS!$D$6))/3,IF($A1833="HIPERCARD",IF($B1833="PARCELADO ATÉ 3X",$D1833-(D1833*TAXAS!$D$7))/3,IF($A1833="DINERS",IF($B1833="PARCELADO ATÉ 3X",$D1833-(D1833*TAXAS!$D$8))/3,IF($A1833="AMERICA EXPRESS",IF($B1833="PARCELADO ATÉ 3X",$D1833-(D1833*TAXAS!$D$9))/3,IF($A1833=TAXAS!$A$10,IF($B1833="PARCELADO ATÉ 3X",$D1833-($D1833*TAXAS!$D$10))/3,IF($A1833=TAXAS!$A$11,IF($B1833="PARCELADO ATÉ 3X",$D1833-($D1833*TAXAS!$D$11))/3,IF($A1833=TAXAS!$A$12,IF($B1833="PARCELADO ATÉ 3X",$D1833-($D1833*TAXAS!$D$12))/3,IF($A1833=TAXAS!$A$13,IF($B1833="PARCELADO ATÉ 3X",$D1833-($D1833*TAXAS!$D$13))/3,IF($A1833=TAXAS!$A$14,IF($B1833="PARCELADO ATÉ 3X",$D1833-($D1833*TAXAS!$D$14))/3,IF($A1833=TAXAS!$A$15,IF($B1833="PARCELADO ATÉ 3X",$D1833-($D1833*TAXAS!$D$15))/3,IF($A1833=TAXAS!$A$16,IF($B1833="PARCELADO ATÉ 3X",$D1833-($D1833*TAXAS!$D$16))/3,IF($A1833=TAXAS!$A$17,IF($B1833="PARCELADO ATÉ 3X",$D1833-($D1833*TAXAS!$D$17))/3,IF($A1833=TAXAS!$A$18,IF($B1833="PARCELADO ATÉ 3X",$D1833-($D1833*TAXAS!$D$18))/3,IF($A1833=TAXAS!$A$19,IF($B1833="PARCELADO ATÉ 3X",$D1833-($D1833*TAXAS!$D$19))/3,IF($A1833=TAXAS!$A$20,IF($B1833="PARCELADO ATÉ 3X",$D1833-($D1833*TAXAS!$D$20))/3,IF($A1833=TAXAS!$A$21,IF($B1833="PARCELADO ATÉ 3X",$D1833-($D1833*TAXAS!$D$21))/3,IF($A1833=TAXAS!$A$22,IF($B1833="PARCELADO ATÉ 3X",$D1833-($D1833*TAXAS!$D$22))/3,IF($A1833=TAXAS!$A$23,IF($B1833="PARCELADO ATÉ 3X",$D1833-($D1833*TAXAS!$D$23))/3,IF($A1833=TAXAS!$A$24,IF($B1833="PARCELADO ATÉ 3X",$D1833-($D1833*TAXAS!$D$24))/3,IF($A1833=TAXAS!$A$25,IF($B1833="PARCELADO ATÉ 3X",$D1833-($D1833*TAXAS!$D$25))/3,IF($A1833=TAXAS!$A$26,IF($B1833="PARCELADO ATÉ 3X",$D1833-($D1833*TAXAS!$D$26))/3,IF($A1833=TAXAS!$A$27,IF($B1833="PARCELADO ATÉ 3X",$D1833-($D1833*TAXAS!$D$27))/3))))))))))))))))))))))))/1</f>
        <v>0</v>
      </c>
      <c r="H1833" s="9">
        <f>IF($A1833="VISA",IF($B1833="PARCELADO ATÉ 6X",$D1833-(D1833*TAXAS!$E$4))/6,IF($A1833="MASTER",IF($B1833="PARCELADO ATÉ 6X",$D1833-(D1833*TAXAS!$E$5))/6,IF($A1833="ELO",IF($B1833="PARCELADO ATÉ 6X",$D1833-(D1833*TAXAS!$E$6))/6,IF($A1833="HIPERCARD",IF($B1833="PARCELADO ATÉ 6X",$D1833-(D1833*TAXAS!$E$7))/6,IF($A1833="DINERS",IF($B1833="PARCELADO ATÉ 6X",$D1833-(D1833*TAXAS!$E$8))/6,IF($A1833="AMERICA EXPRESS",IF($B1833="PARCELADO ATÉ 6X",$D1833-(D1833*TAXAS!$E$9))/6,IF($A1833=TAXAS!$A$10,IF($B1833="PARCELADO ATÉ 6X",$D1833-($D1833*TAXAS!$E$10))/6,IF($A1833=TAXAS!$A$11,IF($B1833="PARCELADO ATÉ 6X",$D1833-($D1833*TAXAS!$E$11))/6,IF($A1833=TAXAS!$A$12,IF($B1833="PARCELADO ATÉ 6X",$D1833-($D1833*TAXAS!$E$12))/6,IF($A1833=TAXAS!$A$13,IF($B1833="PARCELADO ATÉ 6X",$D1833-($D1833*TAXAS!$E$13))/6,IF($A1833=TAXAS!$A$14,IF($B1833="PARCELADO ATÉ 6X",$D1833-($D1833*TAXAS!$E$14))/6,IF($A1833=TAXAS!$A$15,IF($B1833="PARCELADO ATÉ 6X",$D1833-($D1833*TAXAS!$E$15))/6,IF($A1833=TAXAS!$A$16,IF($B1833="PARCELADO ATÉ 6X",$D1833-($D1833*TAXAS!$E$16))/6,IF($A1833=TAXAS!$A$17,IF($B1833="PARCELADO ATÉ 6X",$D1833-($D1833*TAXAS!$E$17))/6,IF($A1833=TAXAS!$A$18,IF($B1833="PARCELADO ATÉ 6X",$D1833-($D1833*TAXAS!$E$18))/6,IF($A1833=TAXAS!$A$19,IF($B1833="PARCELADO ATÉ 6X",$D1833-($D1833*TAXAS!$E$19))/6,IF($A1833=TAXAS!$A$20,IF($B1833="PARCELADO ATÉ 6X",$D1833-($D1833*TAXAS!$E$20))/6,IF($A1833=TAXAS!$A$21,IF($B1833="PARCELADO ATÉ 6X",$D1833-($D1833*TAXAS!$E$21))/6,IF($A1833=TAXAS!$A$22,IF($B1833="PARCELADO ATÉ 6X",$D1833-($D1833*TAXAS!$E$22))/6,IF($A1833=TAXAS!$A$23,IF($B1833="PARCELADO ATÉ 6X",$D1833-($D1833*TAXAS!$E$23))/6,IF($A1833=TAXAS!$A$24,IF($B1833="PARCELADO ATÉ 6X",$D1833-($D1833*TAXAS!$E$24))/6,IF($A1833=TAXAS!$A$25,IF($B1833="PARCELADO ATÉ 6X",$D1833-($D1833*TAXAS!$E$25))/6,IF($A1833=TAXAS!$A$26,IF($B1833="PARCELADO ATÉ 6X",$D1833-($D1833*TAXAS!$E$26))/6,IF($A1833=TAXAS!$A$27,IF($B1833="PARCELADO ATÉ 6X",$D1833-($D1833*TAXAS!$E$27))/6))))))))))))))))))))))))/1</f>
        <v>0</v>
      </c>
      <c r="I1833" s="9">
        <f>IF($A1833="VISA",IF($B1833="PARCELADO ATÉ 12X",$D1833-(D1833*TAXAS!$F$4))/12,IF($A1833="MASTER",IF($B1833="PARCELADO ATÉ 12X",$D1833-(D1833*TAXAS!$F$5))/12,IF($A1833="ELO",IF($B1833="PARCELADO ATÉ 12X",$D1833-(D1833*TAXAS!$F$6))/12,IF($A1833="HIPERCARD",IF($B1833="PARCELADO ATÉ 12X",$D1833-(D1833*TAXAS!$F$7))/12,IF($A1833="DINERS",IF($B1833="PARCELADO ATÉ 12X",$D1833-(D1833*TAXAS!$F$8))/12,IF($A1833="AMERICA EXPRESS",IF($B1833="PARCELADO ATÉ 12X",$D1833-(D1833*TAXAS!$F$9))/12,IF($A1833=TAXAS!$A$10,IF($B1833="PARCELADO ATÉ 12X",$D1833-($D1833*TAXAS!$F$10))/12,IF($A1833=TAXAS!$A$11,IF($B1833="PARCELADO ATÉ 12X",$D1833-($D1833*TAXAS!$F$11))/12,IF($A1833=TAXAS!$A$12,IF($B1833="PARCELADO ATÉ 12X",$D1833-($D1833*TAXAS!$F$12))/12,IF($A1833=TAXAS!$A$13,IF($B1833="PARCELADO ATÉ 12X",$D1833-($D1833*TAXAS!$F$13))/12,IF($A1833=TAXAS!$A$14,IF($B1833="PARCELADO ATÉ 12X",$D1833-($D1833*TAXAS!$F$14))/12,IF($A1833=TAXAS!$A$15,IF($B1833="PARCELADO ATÉ 12X",$D1833-($D1833*TAXAS!$F$15))/12,IF($A1833=TAXAS!$A$16,IF($B1833="PARCELADO ATÉ 12X",$D1833-($D1833*TAXAS!$F$16))/12,IF($A1833=TAXAS!$A$17,IF($B1833="PARCELADO ATÉ 12X",$D1833-($D1833*TAXAS!$F$17))/12,IF($A1833=TAXAS!$A$18,IF($B1833="PARCELADO ATÉ 12X",$D1833-($D1833*TAXAS!$F$18))/12,IF($A1833=TAXAS!$A$19,IF($B1833="PARCELADO ATÉ 12X",$D1833-($D1833*TAXAS!$F$19))/12,IF($A1833=TAXAS!$A$20,IF($B1833="PARCELADO ATÉ 12X",$D1833-($D1833*TAXAS!$F$20))/12,IF($A1833=TAXAS!$A$21,IF($B1833="PARCELADO ATÉ 12X",$D1833-($D1833*TAXAS!$F$21))/12,IF($A1833=TAXAS!$A$22,IF($B1833="PARCELADO ATÉ 12X",$D1833-($D1833*TAXAS!$F$22))/12,IF($A1833=TAXAS!$A$23,IF($B1833="PARCELADO ATÉ 12X",$D1833-($D1833*TAXAS!$F$23))/12,IF($A1833=TAXAS!$A$24,IF($B1833="PARCELADO ATÉ 12X",$D1833-($D1833*TAXAS!$F$24))/12,IF($A1833=TAXAS!$A$25,IF($B1833="PARCELADO ATÉ 12X",$D1833-($D1833*TAXAS!$F$25))/12,IF($A1833=TAXAS!$A$26,IF($B1833="PARCELADO ATÉ 12X",$D1833-($D1833*TAXAS!$F$26))/12,IF($A1833=TAXAS!$A$27,IF($B1833="PARCELADO ATÉ 12X",$D1833-($D1833*TAXAS!$F$27))/12))))))))))))))))))))))))/1</f>
        <v>0</v>
      </c>
      <c r="J1833" s="8">
        <f t="shared" si="0"/>
        <v>0</v>
      </c>
      <c r="K1833" s="10" t="b">
        <f>IF($B1833="PARCELADO ATÉ 3X",($D1833-($D1833*TAXAS!$D$4))-$J1833)</f>
        <v>0</v>
      </c>
      <c r="L1833" s="10" t="b">
        <f>IF($B1833="PARCELADO ATÉ 6X",($D1833-($D1833*TAXAS!$E$4))-$J1833)</f>
        <v>0</v>
      </c>
      <c r="M1833" s="10" t="b">
        <f>IF($B1833="PARCELADO ATÉ 12X",($D1833-($D1833*TAXAS!$F$4))-$J1833)</f>
        <v>0</v>
      </c>
      <c r="N1833" s="8">
        <f t="shared" si="1"/>
        <v>0</v>
      </c>
      <c r="O1833" s="10">
        <f t="shared" si="2"/>
        <v>0</v>
      </c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</row>
    <row r="1834" spans="1:31" ht="15.75" customHeight="1" x14ac:dyDescent="0.2">
      <c r="A1834" s="3"/>
      <c r="B1834" s="5"/>
      <c r="C1834" s="6"/>
      <c r="D1834" s="42"/>
      <c r="E1834" s="8">
        <f>IF($A1834="VISA",IF($B1834="DÉBITO",$D1834-($D1834*TAXAS!$B$4)),IF($A1834="MASTER",IF($B1834="DÉBITO",$D1834-($D1834*TAXAS!$B$5)),IF($A1834="ELO", IF($B1834="DÉBITO",$D1834-($D1834*TAXAS!$B$6)),IF($A1834="HIPERCARD",IF($B1834="DÉBITO",$D1834-($D1834*TAXAS!$B$7)),IF($A1834="DINERS",IF($B1834="DÉBITO",$D1834-($D1834*TAXAS!$B$8)),IF($A1834="AMERICA EXPRESS",IF($B1834="DÉBITO",$D1834-($D1834*TAXAS!$B$9)),IF($A1834=TAXAS!$A$10,IF($B1834="DÉBITO",$D1834-($D1834*TAXAS!$B$10)), IF($A1834=TAXAS!$A$11,IF($B1834="DÉBITO",$D1834-($D1834*TAXAS!$B$11)), IF($A1834=TAXAS!$A$12,IF($B1834="DÉBITO",$D1834-($D1834*TAXAS!$B$12)), IF($A1834=TAXAS!$A$13,IF($B1834="DÉBITO",$D1834-($D1834*TAXAS!$B$13)), IF($A1834=TAXAS!$A$14,IF($B1834="DÉBITO",$D1834-($D1834*TAXAS!$B$14)), IF($A1834=TAXAS!$A$15,IF($B1834="DÉBITO",$D1834-($D1834*TAXAS!$B$15)), IF($A1834=TAXAS!$A$16,IF($B1834="DÉBITO",$D1834-($D1834*TAXAS!$B$16)), IF($A1834=TAXAS!$A$17,IF($B1834="DÉBITO",$D1834-($D1834*TAXAS!$B$17)), IF($A1834=TAXAS!$A$18,IF($B1834="DÉBITO",$D1834-($D1834*TAXAS!$B$18)), IF($A1834=TAXAS!$A$19,IF($B1834="DÉBITO",$D1834-($D1834*TAXAS!$B$19)), IF($A1834=TAXAS!$A$20,IF($B1834="DÉBITO",$D1834-($D1834*TAXAS!$B$20)), IF($A1834=TAXAS!$A$21,IF($B1834="DÉBITO",$D1834-($D1834*TAXAS!$B$21)), IF($A1834=TAXAS!$A$22,IF($B1834="DÉBITO",$D1834-($D1834*TAXAS!$B$22)), IF($A1834=TAXAS!$A$23,IF($B1834="DÉBITO",$D1834-($D1834*TAXAS!$B$23)), IF($A1834=TAXAS!$A$24,IF($B1834="DÉBITO",$D1834-($D1834*TAXAS!$B$24)), IF($A1834=TAXAS!$A$25,IF($B1834="DÉBITO",$D1834-($D1834*TAXAS!$B$25)), IF($A1834=TAXAS!$A$26,IF($B1834="DÉBITO",$D1834-($D1834*TAXAS!$B$26)), IF($A1834=TAXAS!$A$27,IF($B1834="DÉBITO",$D1834-($D1834*TAXAS!$B$27))))))))))))))))))))))))))/1</f>
        <v>0</v>
      </c>
      <c r="F1834" s="8">
        <f>IF($A1834="VISA",IF($B1834="CRÉDITO",$D1834-($D1834*TAXAS!$C$4)),IF($A1834="MASTER",IF($B1834="CRÉDITO",$D1834-($D1834*TAXAS!$C$5)),IF($A1834="ELO", IF($B1834="CRÉDITO",$D1834-($D1834*TAXAS!$C$6)),IF($A1834="HIPERCARD",IF($B1834="CRÉDITO",$D1834-($D1834*TAXAS!$C$7)),IF($A1834="DINERS",IF($B1834="CRÉDITO",$D1834-($D1834*TAXAS!$C$8)),IF($A1834="AMERICA EXPRESS",IF($B1834="CRÉDITO",$D1834-($D1834*TAXAS!$C$9)),IF($A1834=TAXAS!$A$10,IF($B1834="CRÉDITO",$D1834-($D1834*TAXAS!$C$10)), IF($A1834=TAXAS!$A$11,IF($B1834="CRÉDITO",$D1834-($D1834*TAXAS!$C$11)), IF($A1834=TAXAS!$A$12,IF($B1834="CRÉDITO",$D1834-($D1834*TAXAS!$C$12)), IF($A1834=TAXAS!$A$13,IF($B1834="CRÉDITO",$D1834-($D1834*TAXAS!$C$13)), IF($A1834=TAXAS!$A$14,IF($B1834="CRÉDITO",$D1834-($D1834*TAXAS!$C$14)), IF($A1834=TAXAS!$A$15,IF($B1834="CRÉDITO",$D1834-($D1834*TAXAS!$C$15)), IF($A1834=TAXAS!$A$16,IF($B1834="CRÉDITO",$D1834-($D1834*TAXAS!$C$16)), IF($A1834=TAXAS!$A$17,IF($B1834="CRÉDITO",$D1834-($D1834*TAXAS!$C$17)), IF($A1834=TAXAS!$A$18,IF($B1834="CRÉDITO",$D1834-($D1834*TAXAS!$C$18)), IF($A1834=TAXAS!$A$19,IF($B1834="CRÉDITO",$D1834-($D1834*TAXAS!$C$19)), IF($A1834=TAXAS!$A$20,IF($B1834="CRÉDITO",$D1834-($D1834*TAXAS!$C$20)), IF($A1834=TAXAS!$A$21,IF($B1834="CRÉDITO",$D1834-($D1834*TAXAS!$C$21)), IF($A1834=TAXAS!$A$22,IF($B1834="CRÉDITO",$D1834-($D1834*TAXAS!$C$22)), IF($A1834=TAXAS!$A$23,IF($B1834="CRÉDITO",$D1834-($D1834*TAXAS!$C$23)), IF($A1834=TAXAS!$A$24,IF($B1834="CRÉDITO",$D1834-($D1834*TAXAS!$C$24)), IF($A1834=TAXAS!$A$25,IF($B1834="CRÉDITO",$D1834-($D1834*TAXAS!$C$25)), IF($A1834=TAXAS!$A$26,IF($B1834="CRÉDITO",$D1834-($D1834*TAXAS!$C$26)), IF($A1834=TAXAS!$A$27,IF($B1834="CRÉDITO",$D1834-($D1834*TAXAS!$C$27))))))))))))))))))))))))))/1</f>
        <v>0</v>
      </c>
      <c r="G1834" s="9">
        <f>IF($A1834="VISA",IF($B1834="PARCELADO ATÉ 3X",$D1834-(D1834*TAXAS!$D$4))/3,IF($A1834="MASTER",IF($B1834="PARCELADO ATÉ 3X",$D1834-(D1834*TAXAS!$D$5))/3,IF($A1834="ELO",IF($B1834="PARCELADO ATÉ 3X",$D1834-(D1834*TAXAS!$D$6))/3,IF($A1834="HIPERCARD",IF($B1834="PARCELADO ATÉ 3X",$D1834-(D1834*TAXAS!$D$7))/3,IF($A1834="DINERS",IF($B1834="PARCELADO ATÉ 3X",$D1834-(D1834*TAXAS!$D$8))/3,IF($A1834="AMERICA EXPRESS",IF($B1834="PARCELADO ATÉ 3X",$D1834-(D1834*TAXAS!$D$9))/3,IF($A1834=TAXAS!$A$10,IF($B1834="PARCELADO ATÉ 3X",$D1834-($D1834*TAXAS!$D$10))/3,IF($A1834=TAXAS!$A$11,IF($B1834="PARCELADO ATÉ 3X",$D1834-($D1834*TAXAS!$D$11))/3,IF($A1834=TAXAS!$A$12,IF($B1834="PARCELADO ATÉ 3X",$D1834-($D1834*TAXAS!$D$12))/3,IF($A1834=TAXAS!$A$13,IF($B1834="PARCELADO ATÉ 3X",$D1834-($D1834*TAXAS!$D$13))/3,IF($A1834=TAXAS!$A$14,IF($B1834="PARCELADO ATÉ 3X",$D1834-($D1834*TAXAS!$D$14))/3,IF($A1834=TAXAS!$A$15,IF($B1834="PARCELADO ATÉ 3X",$D1834-($D1834*TAXAS!$D$15))/3,IF($A1834=TAXAS!$A$16,IF($B1834="PARCELADO ATÉ 3X",$D1834-($D1834*TAXAS!$D$16))/3,IF($A1834=TAXAS!$A$17,IF($B1834="PARCELADO ATÉ 3X",$D1834-($D1834*TAXAS!$D$17))/3,IF($A1834=TAXAS!$A$18,IF($B1834="PARCELADO ATÉ 3X",$D1834-($D1834*TAXAS!$D$18))/3,IF($A1834=TAXAS!$A$19,IF($B1834="PARCELADO ATÉ 3X",$D1834-($D1834*TAXAS!$D$19))/3,IF($A1834=TAXAS!$A$20,IF($B1834="PARCELADO ATÉ 3X",$D1834-($D1834*TAXAS!$D$20))/3,IF($A1834=TAXAS!$A$21,IF($B1834="PARCELADO ATÉ 3X",$D1834-($D1834*TAXAS!$D$21))/3,IF($A1834=TAXAS!$A$22,IF($B1834="PARCELADO ATÉ 3X",$D1834-($D1834*TAXAS!$D$22))/3,IF($A1834=TAXAS!$A$23,IF($B1834="PARCELADO ATÉ 3X",$D1834-($D1834*TAXAS!$D$23))/3,IF($A1834=TAXAS!$A$24,IF($B1834="PARCELADO ATÉ 3X",$D1834-($D1834*TAXAS!$D$24))/3,IF($A1834=TAXAS!$A$25,IF($B1834="PARCELADO ATÉ 3X",$D1834-($D1834*TAXAS!$D$25))/3,IF($A1834=TAXAS!$A$26,IF($B1834="PARCELADO ATÉ 3X",$D1834-($D1834*TAXAS!$D$26))/3,IF($A1834=TAXAS!$A$27,IF($B1834="PARCELADO ATÉ 3X",$D1834-($D1834*TAXAS!$D$27))/3))))))))))))))))))))))))/1</f>
        <v>0</v>
      </c>
      <c r="H1834" s="9">
        <f>IF($A1834="VISA",IF($B1834="PARCELADO ATÉ 6X",$D1834-(D1834*TAXAS!$E$4))/6,IF($A1834="MASTER",IF($B1834="PARCELADO ATÉ 6X",$D1834-(D1834*TAXAS!$E$5))/6,IF($A1834="ELO",IF($B1834="PARCELADO ATÉ 6X",$D1834-(D1834*TAXAS!$E$6))/6,IF($A1834="HIPERCARD",IF($B1834="PARCELADO ATÉ 6X",$D1834-(D1834*TAXAS!$E$7))/6,IF($A1834="DINERS",IF($B1834="PARCELADO ATÉ 6X",$D1834-(D1834*TAXAS!$E$8))/6,IF($A1834="AMERICA EXPRESS",IF($B1834="PARCELADO ATÉ 6X",$D1834-(D1834*TAXAS!$E$9))/6,IF($A1834=TAXAS!$A$10,IF($B1834="PARCELADO ATÉ 6X",$D1834-($D1834*TAXAS!$E$10))/6,IF($A1834=TAXAS!$A$11,IF($B1834="PARCELADO ATÉ 6X",$D1834-($D1834*TAXAS!$E$11))/6,IF($A1834=TAXAS!$A$12,IF($B1834="PARCELADO ATÉ 6X",$D1834-($D1834*TAXAS!$E$12))/6,IF($A1834=TAXAS!$A$13,IF($B1834="PARCELADO ATÉ 6X",$D1834-($D1834*TAXAS!$E$13))/6,IF($A1834=TAXAS!$A$14,IF($B1834="PARCELADO ATÉ 6X",$D1834-($D1834*TAXAS!$E$14))/6,IF($A1834=TAXAS!$A$15,IF($B1834="PARCELADO ATÉ 6X",$D1834-($D1834*TAXAS!$E$15))/6,IF($A1834=TAXAS!$A$16,IF($B1834="PARCELADO ATÉ 6X",$D1834-($D1834*TAXAS!$E$16))/6,IF($A1834=TAXAS!$A$17,IF($B1834="PARCELADO ATÉ 6X",$D1834-($D1834*TAXAS!$E$17))/6,IF($A1834=TAXAS!$A$18,IF($B1834="PARCELADO ATÉ 6X",$D1834-($D1834*TAXAS!$E$18))/6,IF($A1834=TAXAS!$A$19,IF($B1834="PARCELADO ATÉ 6X",$D1834-($D1834*TAXAS!$E$19))/6,IF($A1834=TAXAS!$A$20,IF($B1834="PARCELADO ATÉ 6X",$D1834-($D1834*TAXAS!$E$20))/6,IF($A1834=TAXAS!$A$21,IF($B1834="PARCELADO ATÉ 6X",$D1834-($D1834*TAXAS!$E$21))/6,IF($A1834=TAXAS!$A$22,IF($B1834="PARCELADO ATÉ 6X",$D1834-($D1834*TAXAS!$E$22))/6,IF($A1834=TAXAS!$A$23,IF($B1834="PARCELADO ATÉ 6X",$D1834-($D1834*TAXAS!$E$23))/6,IF($A1834=TAXAS!$A$24,IF($B1834="PARCELADO ATÉ 6X",$D1834-($D1834*TAXAS!$E$24))/6,IF($A1834=TAXAS!$A$25,IF($B1834="PARCELADO ATÉ 6X",$D1834-($D1834*TAXAS!$E$25))/6,IF($A1834=TAXAS!$A$26,IF($B1834="PARCELADO ATÉ 6X",$D1834-($D1834*TAXAS!$E$26))/6,IF($A1834=TAXAS!$A$27,IF($B1834="PARCELADO ATÉ 6X",$D1834-($D1834*TAXAS!$E$27))/6))))))))))))))))))))))))/1</f>
        <v>0</v>
      </c>
      <c r="I1834" s="9">
        <f>IF($A1834="VISA",IF($B1834="PARCELADO ATÉ 12X",$D1834-(D1834*TAXAS!$F$4))/12,IF($A1834="MASTER",IF($B1834="PARCELADO ATÉ 12X",$D1834-(D1834*TAXAS!$F$5))/12,IF($A1834="ELO",IF($B1834="PARCELADO ATÉ 12X",$D1834-(D1834*TAXAS!$F$6))/12,IF($A1834="HIPERCARD",IF($B1834="PARCELADO ATÉ 12X",$D1834-(D1834*TAXAS!$F$7))/12,IF($A1834="DINERS",IF($B1834="PARCELADO ATÉ 12X",$D1834-(D1834*TAXAS!$F$8))/12,IF($A1834="AMERICA EXPRESS",IF($B1834="PARCELADO ATÉ 12X",$D1834-(D1834*TAXAS!$F$9))/12,IF($A1834=TAXAS!$A$10,IF($B1834="PARCELADO ATÉ 12X",$D1834-($D1834*TAXAS!$F$10))/12,IF($A1834=TAXAS!$A$11,IF($B1834="PARCELADO ATÉ 12X",$D1834-($D1834*TAXAS!$F$11))/12,IF($A1834=TAXAS!$A$12,IF($B1834="PARCELADO ATÉ 12X",$D1834-($D1834*TAXAS!$F$12))/12,IF($A1834=TAXAS!$A$13,IF($B1834="PARCELADO ATÉ 12X",$D1834-($D1834*TAXAS!$F$13))/12,IF($A1834=TAXAS!$A$14,IF($B1834="PARCELADO ATÉ 12X",$D1834-($D1834*TAXAS!$F$14))/12,IF($A1834=TAXAS!$A$15,IF($B1834="PARCELADO ATÉ 12X",$D1834-($D1834*TAXAS!$F$15))/12,IF($A1834=TAXAS!$A$16,IF($B1834="PARCELADO ATÉ 12X",$D1834-($D1834*TAXAS!$F$16))/12,IF($A1834=TAXAS!$A$17,IF($B1834="PARCELADO ATÉ 12X",$D1834-($D1834*TAXAS!$F$17))/12,IF($A1834=TAXAS!$A$18,IF($B1834="PARCELADO ATÉ 12X",$D1834-($D1834*TAXAS!$F$18))/12,IF($A1834=TAXAS!$A$19,IF($B1834="PARCELADO ATÉ 12X",$D1834-($D1834*TAXAS!$F$19))/12,IF($A1834=TAXAS!$A$20,IF($B1834="PARCELADO ATÉ 12X",$D1834-($D1834*TAXAS!$F$20))/12,IF($A1834=TAXAS!$A$21,IF($B1834="PARCELADO ATÉ 12X",$D1834-($D1834*TAXAS!$F$21))/12,IF($A1834=TAXAS!$A$22,IF($B1834="PARCELADO ATÉ 12X",$D1834-($D1834*TAXAS!$F$22))/12,IF($A1834=TAXAS!$A$23,IF($B1834="PARCELADO ATÉ 12X",$D1834-($D1834*TAXAS!$F$23))/12,IF($A1834=TAXAS!$A$24,IF($B1834="PARCELADO ATÉ 12X",$D1834-($D1834*TAXAS!$F$24))/12,IF($A1834=TAXAS!$A$25,IF($B1834="PARCELADO ATÉ 12X",$D1834-($D1834*TAXAS!$F$25))/12,IF($A1834=TAXAS!$A$26,IF($B1834="PARCELADO ATÉ 12X",$D1834-($D1834*TAXAS!$F$26))/12,IF($A1834=TAXAS!$A$27,IF($B1834="PARCELADO ATÉ 12X",$D1834-($D1834*TAXAS!$F$27))/12))))))))))))))))))))))))/1</f>
        <v>0</v>
      </c>
      <c r="J1834" s="8">
        <f t="shared" si="0"/>
        <v>0</v>
      </c>
      <c r="K1834" s="10" t="b">
        <f>IF($B1834="PARCELADO ATÉ 3X",($D1834-($D1834*TAXAS!$D$4))-$J1834)</f>
        <v>0</v>
      </c>
      <c r="L1834" s="10" t="b">
        <f>IF($B1834="PARCELADO ATÉ 6X",($D1834-($D1834*TAXAS!$E$4))-$J1834)</f>
        <v>0</v>
      </c>
      <c r="M1834" s="10" t="b">
        <f>IF($B1834="PARCELADO ATÉ 12X",($D1834-($D1834*TAXAS!$F$4))-$J1834)</f>
        <v>0</v>
      </c>
      <c r="N1834" s="8">
        <f t="shared" si="1"/>
        <v>0</v>
      </c>
      <c r="O1834" s="10">
        <f t="shared" si="2"/>
        <v>0</v>
      </c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</row>
    <row r="1835" spans="1:31" ht="15.75" customHeight="1" x14ac:dyDescent="0.2">
      <c r="A1835" s="3"/>
      <c r="B1835" s="5"/>
      <c r="C1835" s="6"/>
      <c r="D1835" s="42"/>
      <c r="E1835" s="8">
        <f>IF($A1835="VISA",IF($B1835="DÉBITO",$D1835-($D1835*TAXAS!$B$4)),IF($A1835="MASTER",IF($B1835="DÉBITO",$D1835-($D1835*TAXAS!$B$5)),IF($A1835="ELO", IF($B1835="DÉBITO",$D1835-($D1835*TAXAS!$B$6)),IF($A1835="HIPERCARD",IF($B1835="DÉBITO",$D1835-($D1835*TAXAS!$B$7)),IF($A1835="DINERS",IF($B1835="DÉBITO",$D1835-($D1835*TAXAS!$B$8)),IF($A1835="AMERICA EXPRESS",IF($B1835="DÉBITO",$D1835-($D1835*TAXAS!$B$9)),IF($A1835=TAXAS!$A$10,IF($B1835="DÉBITO",$D1835-($D1835*TAXAS!$B$10)), IF($A1835=TAXAS!$A$11,IF($B1835="DÉBITO",$D1835-($D1835*TAXAS!$B$11)), IF($A1835=TAXAS!$A$12,IF($B1835="DÉBITO",$D1835-($D1835*TAXAS!$B$12)), IF($A1835=TAXAS!$A$13,IF($B1835="DÉBITO",$D1835-($D1835*TAXAS!$B$13)), IF($A1835=TAXAS!$A$14,IF($B1835="DÉBITO",$D1835-($D1835*TAXAS!$B$14)), IF($A1835=TAXAS!$A$15,IF($B1835="DÉBITO",$D1835-($D1835*TAXAS!$B$15)), IF($A1835=TAXAS!$A$16,IF($B1835="DÉBITO",$D1835-($D1835*TAXAS!$B$16)), IF($A1835=TAXAS!$A$17,IF($B1835="DÉBITO",$D1835-($D1835*TAXAS!$B$17)), IF($A1835=TAXAS!$A$18,IF($B1835="DÉBITO",$D1835-($D1835*TAXAS!$B$18)), IF($A1835=TAXAS!$A$19,IF($B1835="DÉBITO",$D1835-($D1835*TAXAS!$B$19)), IF($A1835=TAXAS!$A$20,IF($B1835="DÉBITO",$D1835-($D1835*TAXAS!$B$20)), IF($A1835=TAXAS!$A$21,IF($B1835="DÉBITO",$D1835-($D1835*TAXAS!$B$21)), IF($A1835=TAXAS!$A$22,IF($B1835="DÉBITO",$D1835-($D1835*TAXAS!$B$22)), IF($A1835=TAXAS!$A$23,IF($B1835="DÉBITO",$D1835-($D1835*TAXAS!$B$23)), IF($A1835=TAXAS!$A$24,IF($B1835="DÉBITO",$D1835-($D1835*TAXAS!$B$24)), IF($A1835=TAXAS!$A$25,IF($B1835="DÉBITO",$D1835-($D1835*TAXAS!$B$25)), IF($A1835=TAXAS!$A$26,IF($B1835="DÉBITO",$D1835-($D1835*TAXAS!$B$26)), IF($A1835=TAXAS!$A$27,IF($B1835="DÉBITO",$D1835-($D1835*TAXAS!$B$27))))))))))))))))))))))))))/1</f>
        <v>0</v>
      </c>
      <c r="F1835" s="8">
        <f>IF($A1835="VISA",IF($B1835="CRÉDITO",$D1835-($D1835*TAXAS!$C$4)),IF($A1835="MASTER",IF($B1835="CRÉDITO",$D1835-($D1835*TAXAS!$C$5)),IF($A1835="ELO", IF($B1835="CRÉDITO",$D1835-($D1835*TAXAS!$C$6)),IF($A1835="HIPERCARD",IF($B1835="CRÉDITO",$D1835-($D1835*TAXAS!$C$7)),IF($A1835="DINERS",IF($B1835="CRÉDITO",$D1835-($D1835*TAXAS!$C$8)),IF($A1835="AMERICA EXPRESS",IF($B1835="CRÉDITO",$D1835-($D1835*TAXAS!$C$9)),IF($A1835=TAXAS!$A$10,IF($B1835="CRÉDITO",$D1835-($D1835*TAXAS!$C$10)), IF($A1835=TAXAS!$A$11,IF($B1835="CRÉDITO",$D1835-($D1835*TAXAS!$C$11)), IF($A1835=TAXAS!$A$12,IF($B1835="CRÉDITO",$D1835-($D1835*TAXAS!$C$12)), IF($A1835=TAXAS!$A$13,IF($B1835="CRÉDITO",$D1835-($D1835*TAXAS!$C$13)), IF($A1835=TAXAS!$A$14,IF($B1835="CRÉDITO",$D1835-($D1835*TAXAS!$C$14)), IF($A1835=TAXAS!$A$15,IF($B1835="CRÉDITO",$D1835-($D1835*TAXAS!$C$15)), IF($A1835=TAXAS!$A$16,IF($B1835="CRÉDITO",$D1835-($D1835*TAXAS!$C$16)), IF($A1835=TAXAS!$A$17,IF($B1835="CRÉDITO",$D1835-($D1835*TAXAS!$C$17)), IF($A1835=TAXAS!$A$18,IF($B1835="CRÉDITO",$D1835-($D1835*TAXAS!$C$18)), IF($A1835=TAXAS!$A$19,IF($B1835="CRÉDITO",$D1835-($D1835*TAXAS!$C$19)), IF($A1835=TAXAS!$A$20,IF($B1835="CRÉDITO",$D1835-($D1835*TAXAS!$C$20)), IF($A1835=TAXAS!$A$21,IF($B1835="CRÉDITO",$D1835-($D1835*TAXAS!$C$21)), IF($A1835=TAXAS!$A$22,IF($B1835="CRÉDITO",$D1835-($D1835*TAXAS!$C$22)), IF($A1835=TAXAS!$A$23,IF($B1835="CRÉDITO",$D1835-($D1835*TAXAS!$C$23)), IF($A1835=TAXAS!$A$24,IF($B1835="CRÉDITO",$D1835-($D1835*TAXAS!$C$24)), IF($A1835=TAXAS!$A$25,IF($B1835="CRÉDITO",$D1835-($D1835*TAXAS!$C$25)), IF($A1835=TAXAS!$A$26,IF($B1835="CRÉDITO",$D1835-($D1835*TAXAS!$C$26)), IF($A1835=TAXAS!$A$27,IF($B1835="CRÉDITO",$D1835-($D1835*TAXAS!$C$27))))))))))))))))))))))))))/1</f>
        <v>0</v>
      </c>
      <c r="G1835" s="9">
        <f>IF($A1835="VISA",IF($B1835="PARCELADO ATÉ 3X",$D1835-(D1835*TAXAS!$D$4))/3,IF($A1835="MASTER",IF($B1835="PARCELADO ATÉ 3X",$D1835-(D1835*TAXAS!$D$5))/3,IF($A1835="ELO",IF($B1835="PARCELADO ATÉ 3X",$D1835-(D1835*TAXAS!$D$6))/3,IF($A1835="HIPERCARD",IF($B1835="PARCELADO ATÉ 3X",$D1835-(D1835*TAXAS!$D$7))/3,IF($A1835="DINERS",IF($B1835="PARCELADO ATÉ 3X",$D1835-(D1835*TAXAS!$D$8))/3,IF($A1835="AMERICA EXPRESS",IF($B1835="PARCELADO ATÉ 3X",$D1835-(D1835*TAXAS!$D$9))/3,IF($A1835=TAXAS!$A$10,IF($B1835="PARCELADO ATÉ 3X",$D1835-($D1835*TAXAS!$D$10))/3,IF($A1835=TAXAS!$A$11,IF($B1835="PARCELADO ATÉ 3X",$D1835-($D1835*TAXAS!$D$11))/3,IF($A1835=TAXAS!$A$12,IF($B1835="PARCELADO ATÉ 3X",$D1835-($D1835*TAXAS!$D$12))/3,IF($A1835=TAXAS!$A$13,IF($B1835="PARCELADO ATÉ 3X",$D1835-($D1835*TAXAS!$D$13))/3,IF($A1835=TAXAS!$A$14,IF($B1835="PARCELADO ATÉ 3X",$D1835-($D1835*TAXAS!$D$14))/3,IF($A1835=TAXAS!$A$15,IF($B1835="PARCELADO ATÉ 3X",$D1835-($D1835*TAXAS!$D$15))/3,IF($A1835=TAXAS!$A$16,IF($B1835="PARCELADO ATÉ 3X",$D1835-($D1835*TAXAS!$D$16))/3,IF($A1835=TAXAS!$A$17,IF($B1835="PARCELADO ATÉ 3X",$D1835-($D1835*TAXAS!$D$17))/3,IF($A1835=TAXAS!$A$18,IF($B1835="PARCELADO ATÉ 3X",$D1835-($D1835*TAXAS!$D$18))/3,IF($A1835=TAXAS!$A$19,IF($B1835="PARCELADO ATÉ 3X",$D1835-($D1835*TAXAS!$D$19))/3,IF($A1835=TAXAS!$A$20,IF($B1835="PARCELADO ATÉ 3X",$D1835-($D1835*TAXAS!$D$20))/3,IF($A1835=TAXAS!$A$21,IF($B1835="PARCELADO ATÉ 3X",$D1835-($D1835*TAXAS!$D$21))/3,IF($A1835=TAXAS!$A$22,IF($B1835="PARCELADO ATÉ 3X",$D1835-($D1835*TAXAS!$D$22))/3,IF($A1835=TAXAS!$A$23,IF($B1835="PARCELADO ATÉ 3X",$D1835-($D1835*TAXAS!$D$23))/3,IF($A1835=TAXAS!$A$24,IF($B1835="PARCELADO ATÉ 3X",$D1835-($D1835*TAXAS!$D$24))/3,IF($A1835=TAXAS!$A$25,IF($B1835="PARCELADO ATÉ 3X",$D1835-($D1835*TAXAS!$D$25))/3,IF($A1835=TAXAS!$A$26,IF($B1835="PARCELADO ATÉ 3X",$D1835-($D1835*TAXAS!$D$26))/3,IF($A1835=TAXAS!$A$27,IF($B1835="PARCELADO ATÉ 3X",$D1835-($D1835*TAXAS!$D$27))/3))))))))))))))))))))))))/1</f>
        <v>0</v>
      </c>
      <c r="H1835" s="9">
        <f>IF($A1835="VISA",IF($B1835="PARCELADO ATÉ 6X",$D1835-(D1835*TAXAS!$E$4))/6,IF($A1835="MASTER",IF($B1835="PARCELADO ATÉ 6X",$D1835-(D1835*TAXAS!$E$5))/6,IF($A1835="ELO",IF($B1835="PARCELADO ATÉ 6X",$D1835-(D1835*TAXAS!$E$6))/6,IF($A1835="HIPERCARD",IF($B1835="PARCELADO ATÉ 6X",$D1835-(D1835*TAXAS!$E$7))/6,IF($A1835="DINERS",IF($B1835="PARCELADO ATÉ 6X",$D1835-(D1835*TAXAS!$E$8))/6,IF($A1835="AMERICA EXPRESS",IF($B1835="PARCELADO ATÉ 6X",$D1835-(D1835*TAXAS!$E$9))/6,IF($A1835=TAXAS!$A$10,IF($B1835="PARCELADO ATÉ 6X",$D1835-($D1835*TAXAS!$E$10))/6,IF($A1835=TAXAS!$A$11,IF($B1835="PARCELADO ATÉ 6X",$D1835-($D1835*TAXAS!$E$11))/6,IF($A1835=TAXAS!$A$12,IF($B1835="PARCELADO ATÉ 6X",$D1835-($D1835*TAXAS!$E$12))/6,IF($A1835=TAXAS!$A$13,IF($B1835="PARCELADO ATÉ 6X",$D1835-($D1835*TAXAS!$E$13))/6,IF($A1835=TAXAS!$A$14,IF($B1835="PARCELADO ATÉ 6X",$D1835-($D1835*TAXAS!$E$14))/6,IF($A1835=TAXAS!$A$15,IF($B1835="PARCELADO ATÉ 6X",$D1835-($D1835*TAXAS!$E$15))/6,IF($A1835=TAXAS!$A$16,IF($B1835="PARCELADO ATÉ 6X",$D1835-($D1835*TAXAS!$E$16))/6,IF($A1835=TAXAS!$A$17,IF($B1835="PARCELADO ATÉ 6X",$D1835-($D1835*TAXAS!$E$17))/6,IF($A1835=TAXAS!$A$18,IF($B1835="PARCELADO ATÉ 6X",$D1835-($D1835*TAXAS!$E$18))/6,IF($A1835=TAXAS!$A$19,IF($B1835="PARCELADO ATÉ 6X",$D1835-($D1835*TAXAS!$E$19))/6,IF($A1835=TAXAS!$A$20,IF($B1835="PARCELADO ATÉ 6X",$D1835-($D1835*TAXAS!$E$20))/6,IF($A1835=TAXAS!$A$21,IF($B1835="PARCELADO ATÉ 6X",$D1835-($D1835*TAXAS!$E$21))/6,IF($A1835=TAXAS!$A$22,IF($B1835="PARCELADO ATÉ 6X",$D1835-($D1835*TAXAS!$E$22))/6,IF($A1835=TAXAS!$A$23,IF($B1835="PARCELADO ATÉ 6X",$D1835-($D1835*TAXAS!$E$23))/6,IF($A1835=TAXAS!$A$24,IF($B1835="PARCELADO ATÉ 6X",$D1835-($D1835*TAXAS!$E$24))/6,IF($A1835=TAXAS!$A$25,IF($B1835="PARCELADO ATÉ 6X",$D1835-($D1835*TAXAS!$E$25))/6,IF($A1835=TAXAS!$A$26,IF($B1835="PARCELADO ATÉ 6X",$D1835-($D1835*TAXAS!$E$26))/6,IF($A1835=TAXAS!$A$27,IF($B1835="PARCELADO ATÉ 6X",$D1835-($D1835*TAXAS!$E$27))/6))))))))))))))))))))))))/1</f>
        <v>0</v>
      </c>
      <c r="I1835" s="9">
        <f>IF($A1835="VISA",IF($B1835="PARCELADO ATÉ 12X",$D1835-(D1835*TAXAS!$F$4))/12,IF($A1835="MASTER",IF($B1835="PARCELADO ATÉ 12X",$D1835-(D1835*TAXAS!$F$5))/12,IF($A1835="ELO",IF($B1835="PARCELADO ATÉ 12X",$D1835-(D1835*TAXAS!$F$6))/12,IF($A1835="HIPERCARD",IF($B1835="PARCELADO ATÉ 12X",$D1835-(D1835*TAXAS!$F$7))/12,IF($A1835="DINERS",IF($B1835="PARCELADO ATÉ 12X",$D1835-(D1835*TAXAS!$F$8))/12,IF($A1835="AMERICA EXPRESS",IF($B1835="PARCELADO ATÉ 12X",$D1835-(D1835*TAXAS!$F$9))/12,IF($A1835=TAXAS!$A$10,IF($B1835="PARCELADO ATÉ 12X",$D1835-($D1835*TAXAS!$F$10))/12,IF($A1835=TAXAS!$A$11,IF($B1835="PARCELADO ATÉ 12X",$D1835-($D1835*TAXAS!$F$11))/12,IF($A1835=TAXAS!$A$12,IF($B1835="PARCELADO ATÉ 12X",$D1835-($D1835*TAXAS!$F$12))/12,IF($A1835=TAXAS!$A$13,IF($B1835="PARCELADO ATÉ 12X",$D1835-($D1835*TAXAS!$F$13))/12,IF($A1835=TAXAS!$A$14,IF($B1835="PARCELADO ATÉ 12X",$D1835-($D1835*TAXAS!$F$14))/12,IF($A1835=TAXAS!$A$15,IF($B1835="PARCELADO ATÉ 12X",$D1835-($D1835*TAXAS!$F$15))/12,IF($A1835=TAXAS!$A$16,IF($B1835="PARCELADO ATÉ 12X",$D1835-($D1835*TAXAS!$F$16))/12,IF($A1835=TAXAS!$A$17,IF($B1835="PARCELADO ATÉ 12X",$D1835-($D1835*TAXAS!$F$17))/12,IF($A1835=TAXAS!$A$18,IF($B1835="PARCELADO ATÉ 12X",$D1835-($D1835*TAXAS!$F$18))/12,IF($A1835=TAXAS!$A$19,IF($B1835="PARCELADO ATÉ 12X",$D1835-($D1835*TAXAS!$F$19))/12,IF($A1835=TAXAS!$A$20,IF($B1835="PARCELADO ATÉ 12X",$D1835-($D1835*TAXAS!$F$20))/12,IF($A1835=TAXAS!$A$21,IF($B1835="PARCELADO ATÉ 12X",$D1835-($D1835*TAXAS!$F$21))/12,IF($A1835=TAXAS!$A$22,IF($B1835="PARCELADO ATÉ 12X",$D1835-($D1835*TAXAS!$F$22))/12,IF($A1835=TAXAS!$A$23,IF($B1835="PARCELADO ATÉ 12X",$D1835-($D1835*TAXAS!$F$23))/12,IF($A1835=TAXAS!$A$24,IF($B1835="PARCELADO ATÉ 12X",$D1835-($D1835*TAXAS!$F$24))/12,IF($A1835=TAXAS!$A$25,IF($B1835="PARCELADO ATÉ 12X",$D1835-($D1835*TAXAS!$F$25))/12,IF($A1835=TAXAS!$A$26,IF($B1835="PARCELADO ATÉ 12X",$D1835-($D1835*TAXAS!$F$26))/12,IF($A1835=TAXAS!$A$27,IF($B1835="PARCELADO ATÉ 12X",$D1835-($D1835*TAXAS!$F$27))/12))))))))))))))))))))))))/1</f>
        <v>0</v>
      </c>
      <c r="J1835" s="8">
        <f t="shared" si="0"/>
        <v>0</v>
      </c>
      <c r="K1835" s="10" t="b">
        <f>IF($B1835="PARCELADO ATÉ 3X",($D1835-($D1835*TAXAS!$D$4))-$J1835)</f>
        <v>0</v>
      </c>
      <c r="L1835" s="10" t="b">
        <f>IF($B1835="PARCELADO ATÉ 6X",($D1835-($D1835*TAXAS!$E$4))-$J1835)</f>
        <v>0</v>
      </c>
      <c r="M1835" s="10" t="b">
        <f>IF($B1835="PARCELADO ATÉ 12X",($D1835-($D1835*TAXAS!$F$4))-$J1835)</f>
        <v>0</v>
      </c>
      <c r="N1835" s="8">
        <f t="shared" si="1"/>
        <v>0</v>
      </c>
      <c r="O1835" s="10">
        <f t="shared" si="2"/>
        <v>0</v>
      </c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</row>
    <row r="1836" spans="1:31" ht="15.75" customHeight="1" x14ac:dyDescent="0.2">
      <c r="A1836" s="3"/>
      <c r="B1836" s="5"/>
      <c r="C1836" s="6"/>
      <c r="D1836" s="42"/>
      <c r="E1836" s="8">
        <f>IF($A1836="VISA",IF($B1836="DÉBITO",$D1836-($D1836*TAXAS!$B$4)),IF($A1836="MASTER",IF($B1836="DÉBITO",$D1836-($D1836*TAXAS!$B$5)),IF($A1836="ELO", IF($B1836="DÉBITO",$D1836-($D1836*TAXAS!$B$6)),IF($A1836="HIPERCARD",IF($B1836="DÉBITO",$D1836-($D1836*TAXAS!$B$7)),IF($A1836="DINERS",IF($B1836="DÉBITO",$D1836-($D1836*TAXAS!$B$8)),IF($A1836="AMERICA EXPRESS",IF($B1836="DÉBITO",$D1836-($D1836*TAXAS!$B$9)),IF($A1836=TAXAS!$A$10,IF($B1836="DÉBITO",$D1836-($D1836*TAXAS!$B$10)), IF($A1836=TAXAS!$A$11,IF($B1836="DÉBITO",$D1836-($D1836*TAXAS!$B$11)), IF($A1836=TAXAS!$A$12,IF($B1836="DÉBITO",$D1836-($D1836*TAXAS!$B$12)), IF($A1836=TAXAS!$A$13,IF($B1836="DÉBITO",$D1836-($D1836*TAXAS!$B$13)), IF($A1836=TAXAS!$A$14,IF($B1836="DÉBITO",$D1836-($D1836*TAXAS!$B$14)), IF($A1836=TAXAS!$A$15,IF($B1836="DÉBITO",$D1836-($D1836*TAXAS!$B$15)), IF($A1836=TAXAS!$A$16,IF($B1836="DÉBITO",$D1836-($D1836*TAXAS!$B$16)), IF($A1836=TAXAS!$A$17,IF($B1836="DÉBITO",$D1836-($D1836*TAXAS!$B$17)), IF($A1836=TAXAS!$A$18,IF($B1836="DÉBITO",$D1836-($D1836*TAXAS!$B$18)), IF($A1836=TAXAS!$A$19,IF($B1836="DÉBITO",$D1836-($D1836*TAXAS!$B$19)), IF($A1836=TAXAS!$A$20,IF($B1836="DÉBITO",$D1836-($D1836*TAXAS!$B$20)), IF($A1836=TAXAS!$A$21,IF($B1836="DÉBITO",$D1836-($D1836*TAXAS!$B$21)), IF($A1836=TAXAS!$A$22,IF($B1836="DÉBITO",$D1836-($D1836*TAXAS!$B$22)), IF($A1836=TAXAS!$A$23,IF($B1836="DÉBITO",$D1836-($D1836*TAXAS!$B$23)), IF($A1836=TAXAS!$A$24,IF($B1836="DÉBITO",$D1836-($D1836*TAXAS!$B$24)), IF($A1836=TAXAS!$A$25,IF($B1836="DÉBITO",$D1836-($D1836*TAXAS!$B$25)), IF($A1836=TAXAS!$A$26,IF($B1836="DÉBITO",$D1836-($D1836*TAXAS!$B$26)), IF($A1836=TAXAS!$A$27,IF($B1836="DÉBITO",$D1836-($D1836*TAXAS!$B$27))))))))))))))))))))))))))/1</f>
        <v>0</v>
      </c>
      <c r="F1836" s="8">
        <f>IF($A1836="VISA",IF($B1836="CRÉDITO",$D1836-($D1836*TAXAS!$C$4)),IF($A1836="MASTER",IF($B1836="CRÉDITO",$D1836-($D1836*TAXAS!$C$5)),IF($A1836="ELO", IF($B1836="CRÉDITO",$D1836-($D1836*TAXAS!$C$6)),IF($A1836="HIPERCARD",IF($B1836="CRÉDITO",$D1836-($D1836*TAXAS!$C$7)),IF($A1836="DINERS",IF($B1836="CRÉDITO",$D1836-($D1836*TAXAS!$C$8)),IF($A1836="AMERICA EXPRESS",IF($B1836="CRÉDITO",$D1836-($D1836*TAXAS!$C$9)),IF($A1836=TAXAS!$A$10,IF($B1836="CRÉDITO",$D1836-($D1836*TAXAS!$C$10)), IF($A1836=TAXAS!$A$11,IF($B1836="CRÉDITO",$D1836-($D1836*TAXAS!$C$11)), IF($A1836=TAXAS!$A$12,IF($B1836="CRÉDITO",$D1836-($D1836*TAXAS!$C$12)), IF($A1836=TAXAS!$A$13,IF($B1836="CRÉDITO",$D1836-($D1836*TAXAS!$C$13)), IF($A1836=TAXAS!$A$14,IF($B1836="CRÉDITO",$D1836-($D1836*TAXAS!$C$14)), IF($A1836=TAXAS!$A$15,IF($B1836="CRÉDITO",$D1836-($D1836*TAXAS!$C$15)), IF($A1836=TAXAS!$A$16,IF($B1836="CRÉDITO",$D1836-($D1836*TAXAS!$C$16)), IF($A1836=TAXAS!$A$17,IF($B1836="CRÉDITO",$D1836-($D1836*TAXAS!$C$17)), IF($A1836=TAXAS!$A$18,IF($B1836="CRÉDITO",$D1836-($D1836*TAXAS!$C$18)), IF($A1836=TAXAS!$A$19,IF($B1836="CRÉDITO",$D1836-($D1836*TAXAS!$C$19)), IF($A1836=TAXAS!$A$20,IF($B1836="CRÉDITO",$D1836-($D1836*TAXAS!$C$20)), IF($A1836=TAXAS!$A$21,IF($B1836="CRÉDITO",$D1836-($D1836*TAXAS!$C$21)), IF($A1836=TAXAS!$A$22,IF($B1836="CRÉDITO",$D1836-($D1836*TAXAS!$C$22)), IF($A1836=TAXAS!$A$23,IF($B1836="CRÉDITO",$D1836-($D1836*TAXAS!$C$23)), IF($A1836=TAXAS!$A$24,IF($B1836="CRÉDITO",$D1836-($D1836*TAXAS!$C$24)), IF($A1836=TAXAS!$A$25,IF($B1836="CRÉDITO",$D1836-($D1836*TAXAS!$C$25)), IF($A1836=TAXAS!$A$26,IF($B1836="CRÉDITO",$D1836-($D1836*TAXAS!$C$26)), IF($A1836=TAXAS!$A$27,IF($B1836="CRÉDITO",$D1836-($D1836*TAXAS!$C$27))))))))))))))))))))))))))/1</f>
        <v>0</v>
      </c>
      <c r="G1836" s="9">
        <f>IF($A1836="VISA",IF($B1836="PARCELADO ATÉ 3X",$D1836-(D1836*TAXAS!$D$4))/3,IF($A1836="MASTER",IF($B1836="PARCELADO ATÉ 3X",$D1836-(D1836*TAXAS!$D$5))/3,IF($A1836="ELO",IF($B1836="PARCELADO ATÉ 3X",$D1836-(D1836*TAXAS!$D$6))/3,IF($A1836="HIPERCARD",IF($B1836="PARCELADO ATÉ 3X",$D1836-(D1836*TAXAS!$D$7))/3,IF($A1836="DINERS",IF($B1836="PARCELADO ATÉ 3X",$D1836-(D1836*TAXAS!$D$8))/3,IF($A1836="AMERICA EXPRESS",IF($B1836="PARCELADO ATÉ 3X",$D1836-(D1836*TAXAS!$D$9))/3,IF($A1836=TAXAS!$A$10,IF($B1836="PARCELADO ATÉ 3X",$D1836-($D1836*TAXAS!$D$10))/3,IF($A1836=TAXAS!$A$11,IF($B1836="PARCELADO ATÉ 3X",$D1836-($D1836*TAXAS!$D$11))/3,IF($A1836=TAXAS!$A$12,IF($B1836="PARCELADO ATÉ 3X",$D1836-($D1836*TAXAS!$D$12))/3,IF($A1836=TAXAS!$A$13,IF($B1836="PARCELADO ATÉ 3X",$D1836-($D1836*TAXAS!$D$13))/3,IF($A1836=TAXAS!$A$14,IF($B1836="PARCELADO ATÉ 3X",$D1836-($D1836*TAXAS!$D$14))/3,IF($A1836=TAXAS!$A$15,IF($B1836="PARCELADO ATÉ 3X",$D1836-($D1836*TAXAS!$D$15))/3,IF($A1836=TAXAS!$A$16,IF($B1836="PARCELADO ATÉ 3X",$D1836-($D1836*TAXAS!$D$16))/3,IF($A1836=TAXAS!$A$17,IF($B1836="PARCELADO ATÉ 3X",$D1836-($D1836*TAXAS!$D$17))/3,IF($A1836=TAXAS!$A$18,IF($B1836="PARCELADO ATÉ 3X",$D1836-($D1836*TAXAS!$D$18))/3,IF($A1836=TAXAS!$A$19,IF($B1836="PARCELADO ATÉ 3X",$D1836-($D1836*TAXAS!$D$19))/3,IF($A1836=TAXAS!$A$20,IF($B1836="PARCELADO ATÉ 3X",$D1836-($D1836*TAXAS!$D$20))/3,IF($A1836=TAXAS!$A$21,IF($B1836="PARCELADO ATÉ 3X",$D1836-($D1836*TAXAS!$D$21))/3,IF($A1836=TAXAS!$A$22,IF($B1836="PARCELADO ATÉ 3X",$D1836-($D1836*TAXAS!$D$22))/3,IF($A1836=TAXAS!$A$23,IF($B1836="PARCELADO ATÉ 3X",$D1836-($D1836*TAXAS!$D$23))/3,IF($A1836=TAXAS!$A$24,IF($B1836="PARCELADO ATÉ 3X",$D1836-($D1836*TAXAS!$D$24))/3,IF($A1836=TAXAS!$A$25,IF($B1836="PARCELADO ATÉ 3X",$D1836-($D1836*TAXAS!$D$25))/3,IF($A1836=TAXAS!$A$26,IF($B1836="PARCELADO ATÉ 3X",$D1836-($D1836*TAXAS!$D$26))/3,IF($A1836=TAXAS!$A$27,IF($B1836="PARCELADO ATÉ 3X",$D1836-($D1836*TAXAS!$D$27))/3))))))))))))))))))))))))/1</f>
        <v>0</v>
      </c>
      <c r="H1836" s="9">
        <f>IF($A1836="VISA",IF($B1836="PARCELADO ATÉ 6X",$D1836-(D1836*TAXAS!$E$4))/6,IF($A1836="MASTER",IF($B1836="PARCELADO ATÉ 6X",$D1836-(D1836*TAXAS!$E$5))/6,IF($A1836="ELO",IF($B1836="PARCELADO ATÉ 6X",$D1836-(D1836*TAXAS!$E$6))/6,IF($A1836="HIPERCARD",IF($B1836="PARCELADO ATÉ 6X",$D1836-(D1836*TAXAS!$E$7))/6,IF($A1836="DINERS",IF($B1836="PARCELADO ATÉ 6X",$D1836-(D1836*TAXAS!$E$8))/6,IF($A1836="AMERICA EXPRESS",IF($B1836="PARCELADO ATÉ 6X",$D1836-(D1836*TAXAS!$E$9))/6,IF($A1836=TAXAS!$A$10,IF($B1836="PARCELADO ATÉ 6X",$D1836-($D1836*TAXAS!$E$10))/6,IF($A1836=TAXAS!$A$11,IF($B1836="PARCELADO ATÉ 6X",$D1836-($D1836*TAXAS!$E$11))/6,IF($A1836=TAXAS!$A$12,IF($B1836="PARCELADO ATÉ 6X",$D1836-($D1836*TAXAS!$E$12))/6,IF($A1836=TAXAS!$A$13,IF($B1836="PARCELADO ATÉ 6X",$D1836-($D1836*TAXAS!$E$13))/6,IF($A1836=TAXAS!$A$14,IF($B1836="PARCELADO ATÉ 6X",$D1836-($D1836*TAXAS!$E$14))/6,IF($A1836=TAXAS!$A$15,IF($B1836="PARCELADO ATÉ 6X",$D1836-($D1836*TAXAS!$E$15))/6,IF($A1836=TAXAS!$A$16,IF($B1836="PARCELADO ATÉ 6X",$D1836-($D1836*TAXAS!$E$16))/6,IF($A1836=TAXAS!$A$17,IF($B1836="PARCELADO ATÉ 6X",$D1836-($D1836*TAXAS!$E$17))/6,IF($A1836=TAXAS!$A$18,IF($B1836="PARCELADO ATÉ 6X",$D1836-($D1836*TAXAS!$E$18))/6,IF($A1836=TAXAS!$A$19,IF($B1836="PARCELADO ATÉ 6X",$D1836-($D1836*TAXAS!$E$19))/6,IF($A1836=TAXAS!$A$20,IF($B1836="PARCELADO ATÉ 6X",$D1836-($D1836*TAXAS!$E$20))/6,IF($A1836=TAXAS!$A$21,IF($B1836="PARCELADO ATÉ 6X",$D1836-($D1836*TAXAS!$E$21))/6,IF($A1836=TAXAS!$A$22,IF($B1836="PARCELADO ATÉ 6X",$D1836-($D1836*TAXAS!$E$22))/6,IF($A1836=TAXAS!$A$23,IF($B1836="PARCELADO ATÉ 6X",$D1836-($D1836*TAXAS!$E$23))/6,IF($A1836=TAXAS!$A$24,IF($B1836="PARCELADO ATÉ 6X",$D1836-($D1836*TAXAS!$E$24))/6,IF($A1836=TAXAS!$A$25,IF($B1836="PARCELADO ATÉ 6X",$D1836-($D1836*TAXAS!$E$25))/6,IF($A1836=TAXAS!$A$26,IF($B1836="PARCELADO ATÉ 6X",$D1836-($D1836*TAXAS!$E$26))/6,IF($A1836=TAXAS!$A$27,IF($B1836="PARCELADO ATÉ 6X",$D1836-($D1836*TAXAS!$E$27))/6))))))))))))))))))))))))/1</f>
        <v>0</v>
      </c>
      <c r="I1836" s="9">
        <f>IF($A1836="VISA",IF($B1836="PARCELADO ATÉ 12X",$D1836-(D1836*TAXAS!$F$4))/12,IF($A1836="MASTER",IF($B1836="PARCELADO ATÉ 12X",$D1836-(D1836*TAXAS!$F$5))/12,IF($A1836="ELO",IF($B1836="PARCELADO ATÉ 12X",$D1836-(D1836*TAXAS!$F$6))/12,IF($A1836="HIPERCARD",IF($B1836="PARCELADO ATÉ 12X",$D1836-(D1836*TAXAS!$F$7))/12,IF($A1836="DINERS",IF($B1836="PARCELADO ATÉ 12X",$D1836-(D1836*TAXAS!$F$8))/12,IF($A1836="AMERICA EXPRESS",IF($B1836="PARCELADO ATÉ 12X",$D1836-(D1836*TAXAS!$F$9))/12,IF($A1836=TAXAS!$A$10,IF($B1836="PARCELADO ATÉ 12X",$D1836-($D1836*TAXAS!$F$10))/12,IF($A1836=TAXAS!$A$11,IF($B1836="PARCELADO ATÉ 12X",$D1836-($D1836*TAXAS!$F$11))/12,IF($A1836=TAXAS!$A$12,IF($B1836="PARCELADO ATÉ 12X",$D1836-($D1836*TAXAS!$F$12))/12,IF($A1836=TAXAS!$A$13,IF($B1836="PARCELADO ATÉ 12X",$D1836-($D1836*TAXAS!$F$13))/12,IF($A1836=TAXAS!$A$14,IF($B1836="PARCELADO ATÉ 12X",$D1836-($D1836*TAXAS!$F$14))/12,IF($A1836=TAXAS!$A$15,IF($B1836="PARCELADO ATÉ 12X",$D1836-($D1836*TAXAS!$F$15))/12,IF($A1836=TAXAS!$A$16,IF($B1836="PARCELADO ATÉ 12X",$D1836-($D1836*TAXAS!$F$16))/12,IF($A1836=TAXAS!$A$17,IF($B1836="PARCELADO ATÉ 12X",$D1836-($D1836*TAXAS!$F$17))/12,IF($A1836=TAXAS!$A$18,IF($B1836="PARCELADO ATÉ 12X",$D1836-($D1836*TAXAS!$F$18))/12,IF($A1836=TAXAS!$A$19,IF($B1836="PARCELADO ATÉ 12X",$D1836-($D1836*TAXAS!$F$19))/12,IF($A1836=TAXAS!$A$20,IF($B1836="PARCELADO ATÉ 12X",$D1836-($D1836*TAXAS!$F$20))/12,IF($A1836=TAXAS!$A$21,IF($B1836="PARCELADO ATÉ 12X",$D1836-($D1836*TAXAS!$F$21))/12,IF($A1836=TAXAS!$A$22,IF($B1836="PARCELADO ATÉ 12X",$D1836-($D1836*TAXAS!$F$22))/12,IF($A1836=TAXAS!$A$23,IF($B1836="PARCELADO ATÉ 12X",$D1836-($D1836*TAXAS!$F$23))/12,IF($A1836=TAXAS!$A$24,IF($B1836="PARCELADO ATÉ 12X",$D1836-($D1836*TAXAS!$F$24))/12,IF($A1836=TAXAS!$A$25,IF($B1836="PARCELADO ATÉ 12X",$D1836-($D1836*TAXAS!$F$25))/12,IF($A1836=TAXAS!$A$26,IF($B1836="PARCELADO ATÉ 12X",$D1836-($D1836*TAXAS!$F$26))/12,IF($A1836=TAXAS!$A$27,IF($B1836="PARCELADO ATÉ 12X",$D1836-($D1836*TAXAS!$F$27))/12))))))))))))))))))))))))/1</f>
        <v>0</v>
      </c>
      <c r="J1836" s="8">
        <f t="shared" si="0"/>
        <v>0</v>
      </c>
      <c r="K1836" s="10" t="b">
        <f>IF($B1836="PARCELADO ATÉ 3X",($D1836-($D1836*TAXAS!$D$4))-$J1836)</f>
        <v>0</v>
      </c>
      <c r="L1836" s="10" t="b">
        <f>IF($B1836="PARCELADO ATÉ 6X",($D1836-($D1836*TAXAS!$E$4))-$J1836)</f>
        <v>0</v>
      </c>
      <c r="M1836" s="10" t="b">
        <f>IF($B1836="PARCELADO ATÉ 12X",($D1836-($D1836*TAXAS!$F$4))-$J1836)</f>
        <v>0</v>
      </c>
      <c r="N1836" s="8">
        <f t="shared" si="1"/>
        <v>0</v>
      </c>
      <c r="O1836" s="10">
        <f t="shared" si="2"/>
        <v>0</v>
      </c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</row>
    <row r="1837" spans="1:31" ht="15.75" customHeight="1" x14ac:dyDescent="0.2">
      <c r="A1837" s="3"/>
      <c r="B1837" s="5"/>
      <c r="C1837" s="6"/>
      <c r="D1837" s="42"/>
      <c r="E1837" s="8">
        <f>IF($A1837="VISA",IF($B1837="DÉBITO",$D1837-($D1837*TAXAS!$B$4)),IF($A1837="MASTER",IF($B1837="DÉBITO",$D1837-($D1837*TAXAS!$B$5)),IF($A1837="ELO", IF($B1837="DÉBITO",$D1837-($D1837*TAXAS!$B$6)),IF($A1837="HIPERCARD",IF($B1837="DÉBITO",$D1837-($D1837*TAXAS!$B$7)),IF($A1837="DINERS",IF($B1837="DÉBITO",$D1837-($D1837*TAXAS!$B$8)),IF($A1837="AMERICA EXPRESS",IF($B1837="DÉBITO",$D1837-($D1837*TAXAS!$B$9)),IF($A1837=TAXAS!$A$10,IF($B1837="DÉBITO",$D1837-($D1837*TAXAS!$B$10)), IF($A1837=TAXAS!$A$11,IF($B1837="DÉBITO",$D1837-($D1837*TAXAS!$B$11)), IF($A1837=TAXAS!$A$12,IF($B1837="DÉBITO",$D1837-($D1837*TAXAS!$B$12)), IF($A1837=TAXAS!$A$13,IF($B1837="DÉBITO",$D1837-($D1837*TAXAS!$B$13)), IF($A1837=TAXAS!$A$14,IF($B1837="DÉBITO",$D1837-($D1837*TAXAS!$B$14)), IF($A1837=TAXAS!$A$15,IF($B1837="DÉBITO",$D1837-($D1837*TAXAS!$B$15)), IF($A1837=TAXAS!$A$16,IF($B1837="DÉBITO",$D1837-($D1837*TAXAS!$B$16)), IF($A1837=TAXAS!$A$17,IF($B1837="DÉBITO",$D1837-($D1837*TAXAS!$B$17)), IF($A1837=TAXAS!$A$18,IF($B1837="DÉBITO",$D1837-($D1837*TAXAS!$B$18)), IF($A1837=TAXAS!$A$19,IF($B1837="DÉBITO",$D1837-($D1837*TAXAS!$B$19)), IF($A1837=TAXAS!$A$20,IF($B1837="DÉBITO",$D1837-($D1837*TAXAS!$B$20)), IF($A1837=TAXAS!$A$21,IF($B1837="DÉBITO",$D1837-($D1837*TAXAS!$B$21)), IF($A1837=TAXAS!$A$22,IF($B1837="DÉBITO",$D1837-($D1837*TAXAS!$B$22)), IF($A1837=TAXAS!$A$23,IF($B1837="DÉBITO",$D1837-($D1837*TAXAS!$B$23)), IF($A1837=TAXAS!$A$24,IF($B1837="DÉBITO",$D1837-($D1837*TAXAS!$B$24)), IF($A1837=TAXAS!$A$25,IF($B1837="DÉBITO",$D1837-($D1837*TAXAS!$B$25)), IF($A1837=TAXAS!$A$26,IF($B1837="DÉBITO",$D1837-($D1837*TAXAS!$B$26)), IF($A1837=TAXAS!$A$27,IF($B1837="DÉBITO",$D1837-($D1837*TAXAS!$B$27))))))))))))))))))))))))))/1</f>
        <v>0</v>
      </c>
      <c r="F1837" s="8">
        <f>IF($A1837="VISA",IF($B1837="CRÉDITO",$D1837-($D1837*TAXAS!$C$4)),IF($A1837="MASTER",IF($B1837="CRÉDITO",$D1837-($D1837*TAXAS!$C$5)),IF($A1837="ELO", IF($B1837="CRÉDITO",$D1837-($D1837*TAXAS!$C$6)),IF($A1837="HIPERCARD",IF($B1837="CRÉDITO",$D1837-($D1837*TAXAS!$C$7)),IF($A1837="DINERS",IF($B1837="CRÉDITO",$D1837-($D1837*TAXAS!$C$8)),IF($A1837="AMERICA EXPRESS",IF($B1837="CRÉDITO",$D1837-($D1837*TAXAS!$C$9)),IF($A1837=TAXAS!$A$10,IF($B1837="CRÉDITO",$D1837-($D1837*TAXAS!$C$10)), IF($A1837=TAXAS!$A$11,IF($B1837="CRÉDITO",$D1837-($D1837*TAXAS!$C$11)), IF($A1837=TAXAS!$A$12,IF($B1837="CRÉDITO",$D1837-($D1837*TAXAS!$C$12)), IF($A1837=TAXAS!$A$13,IF($B1837="CRÉDITO",$D1837-($D1837*TAXAS!$C$13)), IF($A1837=TAXAS!$A$14,IF($B1837="CRÉDITO",$D1837-($D1837*TAXAS!$C$14)), IF($A1837=TAXAS!$A$15,IF($B1837="CRÉDITO",$D1837-($D1837*TAXAS!$C$15)), IF($A1837=TAXAS!$A$16,IF($B1837="CRÉDITO",$D1837-($D1837*TAXAS!$C$16)), IF($A1837=TAXAS!$A$17,IF($B1837="CRÉDITO",$D1837-($D1837*TAXAS!$C$17)), IF($A1837=TAXAS!$A$18,IF($B1837="CRÉDITO",$D1837-($D1837*TAXAS!$C$18)), IF($A1837=TAXAS!$A$19,IF($B1837="CRÉDITO",$D1837-($D1837*TAXAS!$C$19)), IF($A1837=TAXAS!$A$20,IF($B1837="CRÉDITO",$D1837-($D1837*TAXAS!$C$20)), IF($A1837=TAXAS!$A$21,IF($B1837="CRÉDITO",$D1837-($D1837*TAXAS!$C$21)), IF($A1837=TAXAS!$A$22,IF($B1837="CRÉDITO",$D1837-($D1837*TAXAS!$C$22)), IF($A1837=TAXAS!$A$23,IF($B1837="CRÉDITO",$D1837-($D1837*TAXAS!$C$23)), IF($A1837=TAXAS!$A$24,IF($B1837="CRÉDITO",$D1837-($D1837*TAXAS!$C$24)), IF($A1837=TAXAS!$A$25,IF($B1837="CRÉDITO",$D1837-($D1837*TAXAS!$C$25)), IF($A1837=TAXAS!$A$26,IF($B1837="CRÉDITO",$D1837-($D1837*TAXAS!$C$26)), IF($A1837=TAXAS!$A$27,IF($B1837="CRÉDITO",$D1837-($D1837*TAXAS!$C$27))))))))))))))))))))))))))/1</f>
        <v>0</v>
      </c>
      <c r="G1837" s="9">
        <f>IF($A1837="VISA",IF($B1837="PARCELADO ATÉ 3X",$D1837-(D1837*TAXAS!$D$4))/3,IF($A1837="MASTER",IF($B1837="PARCELADO ATÉ 3X",$D1837-(D1837*TAXAS!$D$5))/3,IF($A1837="ELO",IF($B1837="PARCELADO ATÉ 3X",$D1837-(D1837*TAXAS!$D$6))/3,IF($A1837="HIPERCARD",IF($B1837="PARCELADO ATÉ 3X",$D1837-(D1837*TAXAS!$D$7))/3,IF($A1837="DINERS",IF($B1837="PARCELADO ATÉ 3X",$D1837-(D1837*TAXAS!$D$8))/3,IF($A1837="AMERICA EXPRESS",IF($B1837="PARCELADO ATÉ 3X",$D1837-(D1837*TAXAS!$D$9))/3,IF($A1837=TAXAS!$A$10,IF($B1837="PARCELADO ATÉ 3X",$D1837-($D1837*TAXAS!$D$10))/3,IF($A1837=TAXAS!$A$11,IF($B1837="PARCELADO ATÉ 3X",$D1837-($D1837*TAXAS!$D$11))/3,IF($A1837=TAXAS!$A$12,IF($B1837="PARCELADO ATÉ 3X",$D1837-($D1837*TAXAS!$D$12))/3,IF($A1837=TAXAS!$A$13,IF($B1837="PARCELADO ATÉ 3X",$D1837-($D1837*TAXAS!$D$13))/3,IF($A1837=TAXAS!$A$14,IF($B1837="PARCELADO ATÉ 3X",$D1837-($D1837*TAXAS!$D$14))/3,IF($A1837=TAXAS!$A$15,IF($B1837="PARCELADO ATÉ 3X",$D1837-($D1837*TAXAS!$D$15))/3,IF($A1837=TAXAS!$A$16,IF($B1837="PARCELADO ATÉ 3X",$D1837-($D1837*TAXAS!$D$16))/3,IF($A1837=TAXAS!$A$17,IF($B1837="PARCELADO ATÉ 3X",$D1837-($D1837*TAXAS!$D$17))/3,IF($A1837=TAXAS!$A$18,IF($B1837="PARCELADO ATÉ 3X",$D1837-($D1837*TAXAS!$D$18))/3,IF($A1837=TAXAS!$A$19,IF($B1837="PARCELADO ATÉ 3X",$D1837-($D1837*TAXAS!$D$19))/3,IF($A1837=TAXAS!$A$20,IF($B1837="PARCELADO ATÉ 3X",$D1837-($D1837*TAXAS!$D$20))/3,IF($A1837=TAXAS!$A$21,IF($B1837="PARCELADO ATÉ 3X",$D1837-($D1837*TAXAS!$D$21))/3,IF($A1837=TAXAS!$A$22,IF($B1837="PARCELADO ATÉ 3X",$D1837-($D1837*TAXAS!$D$22))/3,IF($A1837=TAXAS!$A$23,IF($B1837="PARCELADO ATÉ 3X",$D1837-($D1837*TAXAS!$D$23))/3,IF($A1837=TAXAS!$A$24,IF($B1837="PARCELADO ATÉ 3X",$D1837-($D1837*TAXAS!$D$24))/3,IF($A1837=TAXAS!$A$25,IF($B1837="PARCELADO ATÉ 3X",$D1837-($D1837*TAXAS!$D$25))/3,IF($A1837=TAXAS!$A$26,IF($B1837="PARCELADO ATÉ 3X",$D1837-($D1837*TAXAS!$D$26))/3,IF($A1837=TAXAS!$A$27,IF($B1837="PARCELADO ATÉ 3X",$D1837-($D1837*TAXAS!$D$27))/3))))))))))))))))))))))))/1</f>
        <v>0</v>
      </c>
      <c r="H1837" s="9">
        <f>IF($A1837="VISA",IF($B1837="PARCELADO ATÉ 6X",$D1837-(D1837*TAXAS!$E$4))/6,IF($A1837="MASTER",IF($B1837="PARCELADO ATÉ 6X",$D1837-(D1837*TAXAS!$E$5))/6,IF($A1837="ELO",IF($B1837="PARCELADO ATÉ 6X",$D1837-(D1837*TAXAS!$E$6))/6,IF($A1837="HIPERCARD",IF($B1837="PARCELADO ATÉ 6X",$D1837-(D1837*TAXAS!$E$7))/6,IF($A1837="DINERS",IF($B1837="PARCELADO ATÉ 6X",$D1837-(D1837*TAXAS!$E$8))/6,IF($A1837="AMERICA EXPRESS",IF($B1837="PARCELADO ATÉ 6X",$D1837-(D1837*TAXAS!$E$9))/6,IF($A1837=TAXAS!$A$10,IF($B1837="PARCELADO ATÉ 6X",$D1837-($D1837*TAXAS!$E$10))/6,IF($A1837=TAXAS!$A$11,IF($B1837="PARCELADO ATÉ 6X",$D1837-($D1837*TAXAS!$E$11))/6,IF($A1837=TAXAS!$A$12,IF($B1837="PARCELADO ATÉ 6X",$D1837-($D1837*TAXAS!$E$12))/6,IF($A1837=TAXAS!$A$13,IF($B1837="PARCELADO ATÉ 6X",$D1837-($D1837*TAXAS!$E$13))/6,IF($A1837=TAXAS!$A$14,IF($B1837="PARCELADO ATÉ 6X",$D1837-($D1837*TAXAS!$E$14))/6,IF($A1837=TAXAS!$A$15,IF($B1837="PARCELADO ATÉ 6X",$D1837-($D1837*TAXAS!$E$15))/6,IF($A1837=TAXAS!$A$16,IF($B1837="PARCELADO ATÉ 6X",$D1837-($D1837*TAXAS!$E$16))/6,IF($A1837=TAXAS!$A$17,IF($B1837="PARCELADO ATÉ 6X",$D1837-($D1837*TAXAS!$E$17))/6,IF($A1837=TAXAS!$A$18,IF($B1837="PARCELADO ATÉ 6X",$D1837-($D1837*TAXAS!$E$18))/6,IF($A1837=TAXAS!$A$19,IF($B1837="PARCELADO ATÉ 6X",$D1837-($D1837*TAXAS!$E$19))/6,IF($A1837=TAXAS!$A$20,IF($B1837="PARCELADO ATÉ 6X",$D1837-($D1837*TAXAS!$E$20))/6,IF($A1837=TAXAS!$A$21,IF($B1837="PARCELADO ATÉ 6X",$D1837-($D1837*TAXAS!$E$21))/6,IF($A1837=TAXAS!$A$22,IF($B1837="PARCELADO ATÉ 6X",$D1837-($D1837*TAXAS!$E$22))/6,IF($A1837=TAXAS!$A$23,IF($B1837="PARCELADO ATÉ 6X",$D1837-($D1837*TAXAS!$E$23))/6,IF($A1837=TAXAS!$A$24,IF($B1837="PARCELADO ATÉ 6X",$D1837-($D1837*TAXAS!$E$24))/6,IF($A1837=TAXAS!$A$25,IF($B1837="PARCELADO ATÉ 6X",$D1837-($D1837*TAXAS!$E$25))/6,IF($A1837=TAXAS!$A$26,IF($B1837="PARCELADO ATÉ 6X",$D1837-($D1837*TAXAS!$E$26))/6,IF($A1837=TAXAS!$A$27,IF($B1837="PARCELADO ATÉ 6X",$D1837-($D1837*TAXAS!$E$27))/6))))))))))))))))))))))))/1</f>
        <v>0</v>
      </c>
      <c r="I1837" s="9">
        <f>IF($A1837="VISA",IF($B1837="PARCELADO ATÉ 12X",$D1837-(D1837*TAXAS!$F$4))/12,IF($A1837="MASTER",IF($B1837="PARCELADO ATÉ 12X",$D1837-(D1837*TAXAS!$F$5))/12,IF($A1837="ELO",IF($B1837="PARCELADO ATÉ 12X",$D1837-(D1837*TAXAS!$F$6))/12,IF($A1837="HIPERCARD",IF($B1837="PARCELADO ATÉ 12X",$D1837-(D1837*TAXAS!$F$7))/12,IF($A1837="DINERS",IF($B1837="PARCELADO ATÉ 12X",$D1837-(D1837*TAXAS!$F$8))/12,IF($A1837="AMERICA EXPRESS",IF($B1837="PARCELADO ATÉ 12X",$D1837-(D1837*TAXAS!$F$9))/12,IF($A1837=TAXAS!$A$10,IF($B1837="PARCELADO ATÉ 12X",$D1837-($D1837*TAXAS!$F$10))/12,IF($A1837=TAXAS!$A$11,IF($B1837="PARCELADO ATÉ 12X",$D1837-($D1837*TAXAS!$F$11))/12,IF($A1837=TAXAS!$A$12,IF($B1837="PARCELADO ATÉ 12X",$D1837-($D1837*TAXAS!$F$12))/12,IF($A1837=TAXAS!$A$13,IF($B1837="PARCELADO ATÉ 12X",$D1837-($D1837*TAXAS!$F$13))/12,IF($A1837=TAXAS!$A$14,IF($B1837="PARCELADO ATÉ 12X",$D1837-($D1837*TAXAS!$F$14))/12,IF($A1837=TAXAS!$A$15,IF($B1837="PARCELADO ATÉ 12X",$D1837-($D1837*TAXAS!$F$15))/12,IF($A1837=TAXAS!$A$16,IF($B1837="PARCELADO ATÉ 12X",$D1837-($D1837*TAXAS!$F$16))/12,IF($A1837=TAXAS!$A$17,IF($B1837="PARCELADO ATÉ 12X",$D1837-($D1837*TAXAS!$F$17))/12,IF($A1837=TAXAS!$A$18,IF($B1837="PARCELADO ATÉ 12X",$D1837-($D1837*TAXAS!$F$18))/12,IF($A1837=TAXAS!$A$19,IF($B1837="PARCELADO ATÉ 12X",$D1837-($D1837*TAXAS!$F$19))/12,IF($A1837=TAXAS!$A$20,IF($B1837="PARCELADO ATÉ 12X",$D1837-($D1837*TAXAS!$F$20))/12,IF($A1837=TAXAS!$A$21,IF($B1837="PARCELADO ATÉ 12X",$D1837-($D1837*TAXAS!$F$21))/12,IF($A1837=TAXAS!$A$22,IF($B1837="PARCELADO ATÉ 12X",$D1837-($D1837*TAXAS!$F$22))/12,IF($A1837=TAXAS!$A$23,IF($B1837="PARCELADO ATÉ 12X",$D1837-($D1837*TAXAS!$F$23))/12,IF($A1837=TAXAS!$A$24,IF($B1837="PARCELADO ATÉ 12X",$D1837-($D1837*TAXAS!$F$24))/12,IF($A1837=TAXAS!$A$25,IF($B1837="PARCELADO ATÉ 12X",$D1837-($D1837*TAXAS!$F$25))/12,IF($A1837=TAXAS!$A$26,IF($B1837="PARCELADO ATÉ 12X",$D1837-($D1837*TAXAS!$F$26))/12,IF($A1837=TAXAS!$A$27,IF($B1837="PARCELADO ATÉ 12X",$D1837-($D1837*TAXAS!$F$27))/12))))))))))))))))))))))))/1</f>
        <v>0</v>
      </c>
      <c r="J1837" s="8">
        <f t="shared" si="0"/>
        <v>0</v>
      </c>
      <c r="K1837" s="10" t="b">
        <f>IF($B1837="PARCELADO ATÉ 3X",($D1837-($D1837*TAXAS!$D$4))-$J1837)</f>
        <v>0</v>
      </c>
      <c r="L1837" s="10" t="b">
        <f>IF($B1837="PARCELADO ATÉ 6X",($D1837-($D1837*TAXAS!$E$4))-$J1837)</f>
        <v>0</v>
      </c>
      <c r="M1837" s="10" t="b">
        <f>IF($B1837="PARCELADO ATÉ 12X",($D1837-($D1837*TAXAS!$F$4))-$J1837)</f>
        <v>0</v>
      </c>
      <c r="N1837" s="8">
        <f t="shared" si="1"/>
        <v>0</v>
      </c>
      <c r="O1837" s="10">
        <f t="shared" si="2"/>
        <v>0</v>
      </c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</row>
    <row r="1838" spans="1:31" ht="15.75" customHeight="1" x14ac:dyDescent="0.2">
      <c r="A1838" s="3"/>
      <c r="B1838" s="5"/>
      <c r="C1838" s="6"/>
      <c r="D1838" s="42"/>
      <c r="E1838" s="8">
        <f>IF($A1838="VISA",IF($B1838="DÉBITO",$D1838-($D1838*TAXAS!$B$4)),IF($A1838="MASTER",IF($B1838="DÉBITO",$D1838-($D1838*TAXAS!$B$5)),IF($A1838="ELO", IF($B1838="DÉBITO",$D1838-($D1838*TAXAS!$B$6)),IF($A1838="HIPERCARD",IF($B1838="DÉBITO",$D1838-($D1838*TAXAS!$B$7)),IF($A1838="DINERS",IF($B1838="DÉBITO",$D1838-($D1838*TAXAS!$B$8)),IF($A1838="AMERICA EXPRESS",IF($B1838="DÉBITO",$D1838-($D1838*TAXAS!$B$9)),IF($A1838=TAXAS!$A$10,IF($B1838="DÉBITO",$D1838-($D1838*TAXAS!$B$10)), IF($A1838=TAXAS!$A$11,IF($B1838="DÉBITO",$D1838-($D1838*TAXAS!$B$11)), IF($A1838=TAXAS!$A$12,IF($B1838="DÉBITO",$D1838-($D1838*TAXAS!$B$12)), IF($A1838=TAXAS!$A$13,IF($B1838="DÉBITO",$D1838-($D1838*TAXAS!$B$13)), IF($A1838=TAXAS!$A$14,IF($B1838="DÉBITO",$D1838-($D1838*TAXAS!$B$14)), IF($A1838=TAXAS!$A$15,IF($B1838="DÉBITO",$D1838-($D1838*TAXAS!$B$15)), IF($A1838=TAXAS!$A$16,IF($B1838="DÉBITO",$D1838-($D1838*TAXAS!$B$16)), IF($A1838=TAXAS!$A$17,IF($B1838="DÉBITO",$D1838-($D1838*TAXAS!$B$17)), IF($A1838=TAXAS!$A$18,IF($B1838="DÉBITO",$D1838-($D1838*TAXAS!$B$18)), IF($A1838=TAXAS!$A$19,IF($B1838="DÉBITO",$D1838-($D1838*TAXAS!$B$19)), IF($A1838=TAXAS!$A$20,IF($B1838="DÉBITO",$D1838-($D1838*TAXAS!$B$20)), IF($A1838=TAXAS!$A$21,IF($B1838="DÉBITO",$D1838-($D1838*TAXAS!$B$21)), IF($A1838=TAXAS!$A$22,IF($B1838="DÉBITO",$D1838-($D1838*TAXAS!$B$22)), IF($A1838=TAXAS!$A$23,IF($B1838="DÉBITO",$D1838-($D1838*TAXAS!$B$23)), IF($A1838=TAXAS!$A$24,IF($B1838="DÉBITO",$D1838-($D1838*TAXAS!$B$24)), IF($A1838=TAXAS!$A$25,IF($B1838="DÉBITO",$D1838-($D1838*TAXAS!$B$25)), IF($A1838=TAXAS!$A$26,IF($B1838="DÉBITO",$D1838-($D1838*TAXAS!$B$26)), IF($A1838=TAXAS!$A$27,IF($B1838="DÉBITO",$D1838-($D1838*TAXAS!$B$27))))))))))))))))))))))))))/1</f>
        <v>0</v>
      </c>
      <c r="F1838" s="8">
        <f>IF($A1838="VISA",IF($B1838="CRÉDITO",$D1838-($D1838*TAXAS!$C$4)),IF($A1838="MASTER",IF($B1838="CRÉDITO",$D1838-($D1838*TAXAS!$C$5)),IF($A1838="ELO", IF($B1838="CRÉDITO",$D1838-($D1838*TAXAS!$C$6)),IF($A1838="HIPERCARD",IF($B1838="CRÉDITO",$D1838-($D1838*TAXAS!$C$7)),IF($A1838="DINERS",IF($B1838="CRÉDITO",$D1838-($D1838*TAXAS!$C$8)),IF($A1838="AMERICA EXPRESS",IF($B1838="CRÉDITO",$D1838-($D1838*TAXAS!$C$9)),IF($A1838=TAXAS!$A$10,IF($B1838="CRÉDITO",$D1838-($D1838*TAXAS!$C$10)), IF($A1838=TAXAS!$A$11,IF($B1838="CRÉDITO",$D1838-($D1838*TAXAS!$C$11)), IF($A1838=TAXAS!$A$12,IF($B1838="CRÉDITO",$D1838-($D1838*TAXAS!$C$12)), IF($A1838=TAXAS!$A$13,IF($B1838="CRÉDITO",$D1838-($D1838*TAXAS!$C$13)), IF($A1838=TAXAS!$A$14,IF($B1838="CRÉDITO",$D1838-($D1838*TAXAS!$C$14)), IF($A1838=TAXAS!$A$15,IF($B1838="CRÉDITO",$D1838-($D1838*TAXAS!$C$15)), IF($A1838=TAXAS!$A$16,IF($B1838="CRÉDITO",$D1838-($D1838*TAXAS!$C$16)), IF($A1838=TAXAS!$A$17,IF($B1838="CRÉDITO",$D1838-($D1838*TAXAS!$C$17)), IF($A1838=TAXAS!$A$18,IF($B1838="CRÉDITO",$D1838-($D1838*TAXAS!$C$18)), IF($A1838=TAXAS!$A$19,IF($B1838="CRÉDITO",$D1838-($D1838*TAXAS!$C$19)), IF($A1838=TAXAS!$A$20,IF($B1838="CRÉDITO",$D1838-($D1838*TAXAS!$C$20)), IF($A1838=TAXAS!$A$21,IF($B1838="CRÉDITO",$D1838-($D1838*TAXAS!$C$21)), IF($A1838=TAXAS!$A$22,IF($B1838="CRÉDITO",$D1838-($D1838*TAXAS!$C$22)), IF($A1838=TAXAS!$A$23,IF($B1838="CRÉDITO",$D1838-($D1838*TAXAS!$C$23)), IF($A1838=TAXAS!$A$24,IF($B1838="CRÉDITO",$D1838-($D1838*TAXAS!$C$24)), IF($A1838=TAXAS!$A$25,IF($B1838="CRÉDITO",$D1838-($D1838*TAXAS!$C$25)), IF($A1838=TAXAS!$A$26,IF($B1838="CRÉDITO",$D1838-($D1838*TAXAS!$C$26)), IF($A1838=TAXAS!$A$27,IF($B1838="CRÉDITO",$D1838-($D1838*TAXAS!$C$27))))))))))))))))))))))))))/1</f>
        <v>0</v>
      </c>
      <c r="G1838" s="9">
        <f>IF($A1838="VISA",IF($B1838="PARCELADO ATÉ 3X",$D1838-(D1838*TAXAS!$D$4))/3,IF($A1838="MASTER",IF($B1838="PARCELADO ATÉ 3X",$D1838-(D1838*TAXAS!$D$5))/3,IF($A1838="ELO",IF($B1838="PARCELADO ATÉ 3X",$D1838-(D1838*TAXAS!$D$6))/3,IF($A1838="HIPERCARD",IF($B1838="PARCELADO ATÉ 3X",$D1838-(D1838*TAXAS!$D$7))/3,IF($A1838="DINERS",IF($B1838="PARCELADO ATÉ 3X",$D1838-(D1838*TAXAS!$D$8))/3,IF($A1838="AMERICA EXPRESS",IF($B1838="PARCELADO ATÉ 3X",$D1838-(D1838*TAXAS!$D$9))/3,IF($A1838=TAXAS!$A$10,IF($B1838="PARCELADO ATÉ 3X",$D1838-($D1838*TAXAS!$D$10))/3,IF($A1838=TAXAS!$A$11,IF($B1838="PARCELADO ATÉ 3X",$D1838-($D1838*TAXAS!$D$11))/3,IF($A1838=TAXAS!$A$12,IF($B1838="PARCELADO ATÉ 3X",$D1838-($D1838*TAXAS!$D$12))/3,IF($A1838=TAXAS!$A$13,IF($B1838="PARCELADO ATÉ 3X",$D1838-($D1838*TAXAS!$D$13))/3,IF($A1838=TAXAS!$A$14,IF($B1838="PARCELADO ATÉ 3X",$D1838-($D1838*TAXAS!$D$14))/3,IF($A1838=TAXAS!$A$15,IF($B1838="PARCELADO ATÉ 3X",$D1838-($D1838*TAXAS!$D$15))/3,IF($A1838=TAXAS!$A$16,IF($B1838="PARCELADO ATÉ 3X",$D1838-($D1838*TAXAS!$D$16))/3,IF($A1838=TAXAS!$A$17,IF($B1838="PARCELADO ATÉ 3X",$D1838-($D1838*TAXAS!$D$17))/3,IF($A1838=TAXAS!$A$18,IF($B1838="PARCELADO ATÉ 3X",$D1838-($D1838*TAXAS!$D$18))/3,IF($A1838=TAXAS!$A$19,IF($B1838="PARCELADO ATÉ 3X",$D1838-($D1838*TAXAS!$D$19))/3,IF($A1838=TAXAS!$A$20,IF($B1838="PARCELADO ATÉ 3X",$D1838-($D1838*TAXAS!$D$20))/3,IF($A1838=TAXAS!$A$21,IF($B1838="PARCELADO ATÉ 3X",$D1838-($D1838*TAXAS!$D$21))/3,IF($A1838=TAXAS!$A$22,IF($B1838="PARCELADO ATÉ 3X",$D1838-($D1838*TAXAS!$D$22))/3,IF($A1838=TAXAS!$A$23,IF($B1838="PARCELADO ATÉ 3X",$D1838-($D1838*TAXAS!$D$23))/3,IF($A1838=TAXAS!$A$24,IF($B1838="PARCELADO ATÉ 3X",$D1838-($D1838*TAXAS!$D$24))/3,IF($A1838=TAXAS!$A$25,IF($B1838="PARCELADO ATÉ 3X",$D1838-($D1838*TAXAS!$D$25))/3,IF($A1838=TAXAS!$A$26,IF($B1838="PARCELADO ATÉ 3X",$D1838-($D1838*TAXAS!$D$26))/3,IF($A1838=TAXAS!$A$27,IF($B1838="PARCELADO ATÉ 3X",$D1838-($D1838*TAXAS!$D$27))/3))))))))))))))))))))))))/1</f>
        <v>0</v>
      </c>
      <c r="H1838" s="9">
        <f>IF($A1838="VISA",IF($B1838="PARCELADO ATÉ 6X",$D1838-(D1838*TAXAS!$E$4))/6,IF($A1838="MASTER",IF($B1838="PARCELADO ATÉ 6X",$D1838-(D1838*TAXAS!$E$5))/6,IF($A1838="ELO",IF($B1838="PARCELADO ATÉ 6X",$D1838-(D1838*TAXAS!$E$6))/6,IF($A1838="HIPERCARD",IF($B1838="PARCELADO ATÉ 6X",$D1838-(D1838*TAXAS!$E$7))/6,IF($A1838="DINERS",IF($B1838="PARCELADO ATÉ 6X",$D1838-(D1838*TAXAS!$E$8))/6,IF($A1838="AMERICA EXPRESS",IF($B1838="PARCELADO ATÉ 6X",$D1838-(D1838*TAXAS!$E$9))/6,IF($A1838=TAXAS!$A$10,IF($B1838="PARCELADO ATÉ 6X",$D1838-($D1838*TAXAS!$E$10))/6,IF($A1838=TAXAS!$A$11,IF($B1838="PARCELADO ATÉ 6X",$D1838-($D1838*TAXAS!$E$11))/6,IF($A1838=TAXAS!$A$12,IF($B1838="PARCELADO ATÉ 6X",$D1838-($D1838*TAXAS!$E$12))/6,IF($A1838=TAXAS!$A$13,IF($B1838="PARCELADO ATÉ 6X",$D1838-($D1838*TAXAS!$E$13))/6,IF($A1838=TAXAS!$A$14,IF($B1838="PARCELADO ATÉ 6X",$D1838-($D1838*TAXAS!$E$14))/6,IF($A1838=TAXAS!$A$15,IF($B1838="PARCELADO ATÉ 6X",$D1838-($D1838*TAXAS!$E$15))/6,IF($A1838=TAXAS!$A$16,IF($B1838="PARCELADO ATÉ 6X",$D1838-($D1838*TAXAS!$E$16))/6,IF($A1838=TAXAS!$A$17,IF($B1838="PARCELADO ATÉ 6X",$D1838-($D1838*TAXAS!$E$17))/6,IF($A1838=TAXAS!$A$18,IF($B1838="PARCELADO ATÉ 6X",$D1838-($D1838*TAXAS!$E$18))/6,IF($A1838=TAXAS!$A$19,IF($B1838="PARCELADO ATÉ 6X",$D1838-($D1838*TAXAS!$E$19))/6,IF($A1838=TAXAS!$A$20,IF($B1838="PARCELADO ATÉ 6X",$D1838-($D1838*TAXAS!$E$20))/6,IF($A1838=TAXAS!$A$21,IF($B1838="PARCELADO ATÉ 6X",$D1838-($D1838*TAXAS!$E$21))/6,IF($A1838=TAXAS!$A$22,IF($B1838="PARCELADO ATÉ 6X",$D1838-($D1838*TAXAS!$E$22))/6,IF($A1838=TAXAS!$A$23,IF($B1838="PARCELADO ATÉ 6X",$D1838-($D1838*TAXAS!$E$23))/6,IF($A1838=TAXAS!$A$24,IF($B1838="PARCELADO ATÉ 6X",$D1838-($D1838*TAXAS!$E$24))/6,IF($A1838=TAXAS!$A$25,IF($B1838="PARCELADO ATÉ 6X",$D1838-($D1838*TAXAS!$E$25))/6,IF($A1838=TAXAS!$A$26,IF($B1838="PARCELADO ATÉ 6X",$D1838-($D1838*TAXAS!$E$26))/6,IF($A1838=TAXAS!$A$27,IF($B1838="PARCELADO ATÉ 6X",$D1838-($D1838*TAXAS!$E$27))/6))))))))))))))))))))))))/1</f>
        <v>0</v>
      </c>
      <c r="I1838" s="9">
        <f>IF($A1838="VISA",IF($B1838="PARCELADO ATÉ 12X",$D1838-(D1838*TAXAS!$F$4))/12,IF($A1838="MASTER",IF($B1838="PARCELADO ATÉ 12X",$D1838-(D1838*TAXAS!$F$5))/12,IF($A1838="ELO",IF($B1838="PARCELADO ATÉ 12X",$D1838-(D1838*TAXAS!$F$6))/12,IF($A1838="HIPERCARD",IF($B1838="PARCELADO ATÉ 12X",$D1838-(D1838*TAXAS!$F$7))/12,IF($A1838="DINERS",IF($B1838="PARCELADO ATÉ 12X",$D1838-(D1838*TAXAS!$F$8))/12,IF($A1838="AMERICA EXPRESS",IF($B1838="PARCELADO ATÉ 12X",$D1838-(D1838*TAXAS!$F$9))/12,IF($A1838=TAXAS!$A$10,IF($B1838="PARCELADO ATÉ 12X",$D1838-($D1838*TAXAS!$F$10))/12,IF($A1838=TAXAS!$A$11,IF($B1838="PARCELADO ATÉ 12X",$D1838-($D1838*TAXAS!$F$11))/12,IF($A1838=TAXAS!$A$12,IF($B1838="PARCELADO ATÉ 12X",$D1838-($D1838*TAXAS!$F$12))/12,IF($A1838=TAXAS!$A$13,IF($B1838="PARCELADO ATÉ 12X",$D1838-($D1838*TAXAS!$F$13))/12,IF($A1838=TAXAS!$A$14,IF($B1838="PARCELADO ATÉ 12X",$D1838-($D1838*TAXAS!$F$14))/12,IF($A1838=TAXAS!$A$15,IF($B1838="PARCELADO ATÉ 12X",$D1838-($D1838*TAXAS!$F$15))/12,IF($A1838=TAXAS!$A$16,IF($B1838="PARCELADO ATÉ 12X",$D1838-($D1838*TAXAS!$F$16))/12,IF($A1838=TAXAS!$A$17,IF($B1838="PARCELADO ATÉ 12X",$D1838-($D1838*TAXAS!$F$17))/12,IF($A1838=TAXAS!$A$18,IF($B1838="PARCELADO ATÉ 12X",$D1838-($D1838*TAXAS!$F$18))/12,IF($A1838=TAXAS!$A$19,IF($B1838="PARCELADO ATÉ 12X",$D1838-($D1838*TAXAS!$F$19))/12,IF($A1838=TAXAS!$A$20,IF($B1838="PARCELADO ATÉ 12X",$D1838-($D1838*TAXAS!$F$20))/12,IF($A1838=TAXAS!$A$21,IF($B1838="PARCELADO ATÉ 12X",$D1838-($D1838*TAXAS!$F$21))/12,IF($A1838=TAXAS!$A$22,IF($B1838="PARCELADO ATÉ 12X",$D1838-($D1838*TAXAS!$F$22))/12,IF($A1838=TAXAS!$A$23,IF($B1838="PARCELADO ATÉ 12X",$D1838-($D1838*TAXAS!$F$23))/12,IF($A1838=TAXAS!$A$24,IF($B1838="PARCELADO ATÉ 12X",$D1838-($D1838*TAXAS!$F$24))/12,IF($A1838=TAXAS!$A$25,IF($B1838="PARCELADO ATÉ 12X",$D1838-($D1838*TAXAS!$F$25))/12,IF($A1838=TAXAS!$A$26,IF($B1838="PARCELADO ATÉ 12X",$D1838-($D1838*TAXAS!$F$26))/12,IF($A1838=TAXAS!$A$27,IF($B1838="PARCELADO ATÉ 12X",$D1838-($D1838*TAXAS!$F$27))/12))))))))))))))))))))))))/1</f>
        <v>0</v>
      </c>
      <c r="J1838" s="8">
        <f t="shared" si="0"/>
        <v>0</v>
      </c>
      <c r="K1838" s="10" t="b">
        <f>IF($B1838="PARCELADO ATÉ 3X",($D1838-($D1838*TAXAS!$D$4))-$J1838)</f>
        <v>0</v>
      </c>
      <c r="L1838" s="10" t="b">
        <f>IF($B1838="PARCELADO ATÉ 6X",($D1838-($D1838*TAXAS!$E$4))-$J1838)</f>
        <v>0</v>
      </c>
      <c r="M1838" s="10" t="b">
        <f>IF($B1838="PARCELADO ATÉ 12X",($D1838-($D1838*TAXAS!$F$4))-$J1838)</f>
        <v>0</v>
      </c>
      <c r="N1838" s="8">
        <f t="shared" si="1"/>
        <v>0</v>
      </c>
      <c r="O1838" s="10">
        <f t="shared" si="2"/>
        <v>0</v>
      </c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</row>
    <row r="1839" spans="1:31" ht="15.75" customHeight="1" x14ac:dyDescent="0.2">
      <c r="A1839" s="3"/>
      <c r="B1839" s="5"/>
      <c r="C1839" s="6"/>
      <c r="D1839" s="42"/>
      <c r="E1839" s="8">
        <f>IF($A1839="VISA",IF($B1839="DÉBITO",$D1839-($D1839*TAXAS!$B$4)),IF($A1839="MASTER",IF($B1839="DÉBITO",$D1839-($D1839*TAXAS!$B$5)),IF($A1839="ELO", IF($B1839="DÉBITO",$D1839-($D1839*TAXAS!$B$6)),IF($A1839="HIPERCARD",IF($B1839="DÉBITO",$D1839-($D1839*TAXAS!$B$7)),IF($A1839="DINERS",IF($B1839="DÉBITO",$D1839-($D1839*TAXAS!$B$8)),IF($A1839="AMERICA EXPRESS",IF($B1839="DÉBITO",$D1839-($D1839*TAXAS!$B$9)),IF($A1839=TAXAS!$A$10,IF($B1839="DÉBITO",$D1839-($D1839*TAXAS!$B$10)), IF($A1839=TAXAS!$A$11,IF($B1839="DÉBITO",$D1839-($D1839*TAXAS!$B$11)), IF($A1839=TAXAS!$A$12,IF($B1839="DÉBITO",$D1839-($D1839*TAXAS!$B$12)), IF($A1839=TAXAS!$A$13,IF($B1839="DÉBITO",$D1839-($D1839*TAXAS!$B$13)), IF($A1839=TAXAS!$A$14,IF($B1839="DÉBITO",$D1839-($D1839*TAXAS!$B$14)), IF($A1839=TAXAS!$A$15,IF($B1839="DÉBITO",$D1839-($D1839*TAXAS!$B$15)), IF($A1839=TAXAS!$A$16,IF($B1839="DÉBITO",$D1839-($D1839*TAXAS!$B$16)), IF($A1839=TAXAS!$A$17,IF($B1839="DÉBITO",$D1839-($D1839*TAXAS!$B$17)), IF($A1839=TAXAS!$A$18,IF($B1839="DÉBITO",$D1839-($D1839*TAXAS!$B$18)), IF($A1839=TAXAS!$A$19,IF($B1839="DÉBITO",$D1839-($D1839*TAXAS!$B$19)), IF($A1839=TAXAS!$A$20,IF($B1839="DÉBITO",$D1839-($D1839*TAXAS!$B$20)), IF($A1839=TAXAS!$A$21,IF($B1839="DÉBITO",$D1839-($D1839*TAXAS!$B$21)), IF($A1839=TAXAS!$A$22,IF($B1839="DÉBITO",$D1839-($D1839*TAXAS!$B$22)), IF($A1839=TAXAS!$A$23,IF($B1839="DÉBITO",$D1839-($D1839*TAXAS!$B$23)), IF($A1839=TAXAS!$A$24,IF($B1839="DÉBITO",$D1839-($D1839*TAXAS!$B$24)), IF($A1839=TAXAS!$A$25,IF($B1839="DÉBITO",$D1839-($D1839*TAXAS!$B$25)), IF($A1839=TAXAS!$A$26,IF($B1839="DÉBITO",$D1839-($D1839*TAXAS!$B$26)), IF($A1839=TAXAS!$A$27,IF($B1839="DÉBITO",$D1839-($D1839*TAXAS!$B$27))))))))))))))))))))))))))/1</f>
        <v>0</v>
      </c>
      <c r="F1839" s="8">
        <f>IF($A1839="VISA",IF($B1839="CRÉDITO",$D1839-($D1839*TAXAS!$C$4)),IF($A1839="MASTER",IF($B1839="CRÉDITO",$D1839-($D1839*TAXAS!$C$5)),IF($A1839="ELO", IF($B1839="CRÉDITO",$D1839-($D1839*TAXAS!$C$6)),IF($A1839="HIPERCARD",IF($B1839="CRÉDITO",$D1839-($D1839*TAXAS!$C$7)),IF($A1839="DINERS",IF($B1839="CRÉDITO",$D1839-($D1839*TAXAS!$C$8)),IF($A1839="AMERICA EXPRESS",IF($B1839="CRÉDITO",$D1839-($D1839*TAXAS!$C$9)),IF($A1839=TAXAS!$A$10,IF($B1839="CRÉDITO",$D1839-($D1839*TAXAS!$C$10)), IF($A1839=TAXAS!$A$11,IF($B1839="CRÉDITO",$D1839-($D1839*TAXAS!$C$11)), IF($A1839=TAXAS!$A$12,IF($B1839="CRÉDITO",$D1839-($D1839*TAXAS!$C$12)), IF($A1839=TAXAS!$A$13,IF($B1839="CRÉDITO",$D1839-($D1839*TAXAS!$C$13)), IF($A1839=TAXAS!$A$14,IF($B1839="CRÉDITO",$D1839-($D1839*TAXAS!$C$14)), IF($A1839=TAXAS!$A$15,IF($B1839="CRÉDITO",$D1839-($D1839*TAXAS!$C$15)), IF($A1839=TAXAS!$A$16,IF($B1839="CRÉDITO",$D1839-($D1839*TAXAS!$C$16)), IF($A1839=TAXAS!$A$17,IF($B1839="CRÉDITO",$D1839-($D1839*TAXAS!$C$17)), IF($A1839=TAXAS!$A$18,IF($B1839="CRÉDITO",$D1839-($D1839*TAXAS!$C$18)), IF($A1839=TAXAS!$A$19,IF($B1839="CRÉDITO",$D1839-($D1839*TAXAS!$C$19)), IF($A1839=TAXAS!$A$20,IF($B1839="CRÉDITO",$D1839-($D1839*TAXAS!$C$20)), IF($A1839=TAXAS!$A$21,IF($B1839="CRÉDITO",$D1839-($D1839*TAXAS!$C$21)), IF($A1839=TAXAS!$A$22,IF($B1839="CRÉDITO",$D1839-($D1839*TAXAS!$C$22)), IF($A1839=TAXAS!$A$23,IF($B1839="CRÉDITO",$D1839-($D1839*TAXAS!$C$23)), IF($A1839=TAXAS!$A$24,IF($B1839="CRÉDITO",$D1839-($D1839*TAXAS!$C$24)), IF($A1839=TAXAS!$A$25,IF($B1839="CRÉDITO",$D1839-($D1839*TAXAS!$C$25)), IF($A1839=TAXAS!$A$26,IF($B1839="CRÉDITO",$D1839-($D1839*TAXAS!$C$26)), IF($A1839=TAXAS!$A$27,IF($B1839="CRÉDITO",$D1839-($D1839*TAXAS!$C$27))))))))))))))))))))))))))/1</f>
        <v>0</v>
      </c>
      <c r="G1839" s="9">
        <f>IF($A1839="VISA",IF($B1839="PARCELADO ATÉ 3X",$D1839-(D1839*TAXAS!$D$4))/3,IF($A1839="MASTER",IF($B1839="PARCELADO ATÉ 3X",$D1839-(D1839*TAXAS!$D$5))/3,IF($A1839="ELO",IF($B1839="PARCELADO ATÉ 3X",$D1839-(D1839*TAXAS!$D$6))/3,IF($A1839="HIPERCARD",IF($B1839="PARCELADO ATÉ 3X",$D1839-(D1839*TAXAS!$D$7))/3,IF($A1839="DINERS",IF($B1839="PARCELADO ATÉ 3X",$D1839-(D1839*TAXAS!$D$8))/3,IF($A1839="AMERICA EXPRESS",IF($B1839="PARCELADO ATÉ 3X",$D1839-(D1839*TAXAS!$D$9))/3,IF($A1839=TAXAS!$A$10,IF($B1839="PARCELADO ATÉ 3X",$D1839-($D1839*TAXAS!$D$10))/3,IF($A1839=TAXAS!$A$11,IF($B1839="PARCELADO ATÉ 3X",$D1839-($D1839*TAXAS!$D$11))/3,IF($A1839=TAXAS!$A$12,IF($B1839="PARCELADO ATÉ 3X",$D1839-($D1839*TAXAS!$D$12))/3,IF($A1839=TAXAS!$A$13,IF($B1839="PARCELADO ATÉ 3X",$D1839-($D1839*TAXAS!$D$13))/3,IF($A1839=TAXAS!$A$14,IF($B1839="PARCELADO ATÉ 3X",$D1839-($D1839*TAXAS!$D$14))/3,IF($A1839=TAXAS!$A$15,IF($B1839="PARCELADO ATÉ 3X",$D1839-($D1839*TAXAS!$D$15))/3,IF($A1839=TAXAS!$A$16,IF($B1839="PARCELADO ATÉ 3X",$D1839-($D1839*TAXAS!$D$16))/3,IF($A1839=TAXAS!$A$17,IF($B1839="PARCELADO ATÉ 3X",$D1839-($D1839*TAXAS!$D$17))/3,IF($A1839=TAXAS!$A$18,IF($B1839="PARCELADO ATÉ 3X",$D1839-($D1839*TAXAS!$D$18))/3,IF($A1839=TAXAS!$A$19,IF($B1839="PARCELADO ATÉ 3X",$D1839-($D1839*TAXAS!$D$19))/3,IF($A1839=TAXAS!$A$20,IF($B1839="PARCELADO ATÉ 3X",$D1839-($D1839*TAXAS!$D$20))/3,IF($A1839=TAXAS!$A$21,IF($B1839="PARCELADO ATÉ 3X",$D1839-($D1839*TAXAS!$D$21))/3,IF($A1839=TAXAS!$A$22,IF($B1839="PARCELADO ATÉ 3X",$D1839-($D1839*TAXAS!$D$22))/3,IF($A1839=TAXAS!$A$23,IF($B1839="PARCELADO ATÉ 3X",$D1839-($D1839*TAXAS!$D$23))/3,IF($A1839=TAXAS!$A$24,IF($B1839="PARCELADO ATÉ 3X",$D1839-($D1839*TAXAS!$D$24))/3,IF($A1839=TAXAS!$A$25,IF($B1839="PARCELADO ATÉ 3X",$D1839-($D1839*TAXAS!$D$25))/3,IF($A1839=TAXAS!$A$26,IF($B1839="PARCELADO ATÉ 3X",$D1839-($D1839*TAXAS!$D$26))/3,IF($A1839=TAXAS!$A$27,IF($B1839="PARCELADO ATÉ 3X",$D1839-($D1839*TAXAS!$D$27))/3))))))))))))))))))))))))/1</f>
        <v>0</v>
      </c>
      <c r="H1839" s="9">
        <f>IF($A1839="VISA",IF($B1839="PARCELADO ATÉ 6X",$D1839-(D1839*TAXAS!$E$4))/6,IF($A1839="MASTER",IF($B1839="PARCELADO ATÉ 6X",$D1839-(D1839*TAXAS!$E$5))/6,IF($A1839="ELO",IF($B1839="PARCELADO ATÉ 6X",$D1839-(D1839*TAXAS!$E$6))/6,IF($A1839="HIPERCARD",IF($B1839="PARCELADO ATÉ 6X",$D1839-(D1839*TAXAS!$E$7))/6,IF($A1839="DINERS",IF($B1839="PARCELADO ATÉ 6X",$D1839-(D1839*TAXAS!$E$8))/6,IF($A1839="AMERICA EXPRESS",IF($B1839="PARCELADO ATÉ 6X",$D1839-(D1839*TAXAS!$E$9))/6,IF($A1839=TAXAS!$A$10,IF($B1839="PARCELADO ATÉ 6X",$D1839-($D1839*TAXAS!$E$10))/6,IF($A1839=TAXAS!$A$11,IF($B1839="PARCELADO ATÉ 6X",$D1839-($D1839*TAXAS!$E$11))/6,IF($A1839=TAXAS!$A$12,IF($B1839="PARCELADO ATÉ 6X",$D1839-($D1839*TAXAS!$E$12))/6,IF($A1839=TAXAS!$A$13,IF($B1839="PARCELADO ATÉ 6X",$D1839-($D1839*TAXAS!$E$13))/6,IF($A1839=TAXAS!$A$14,IF($B1839="PARCELADO ATÉ 6X",$D1839-($D1839*TAXAS!$E$14))/6,IF($A1839=TAXAS!$A$15,IF($B1839="PARCELADO ATÉ 6X",$D1839-($D1839*TAXAS!$E$15))/6,IF($A1839=TAXAS!$A$16,IF($B1839="PARCELADO ATÉ 6X",$D1839-($D1839*TAXAS!$E$16))/6,IF($A1839=TAXAS!$A$17,IF($B1839="PARCELADO ATÉ 6X",$D1839-($D1839*TAXAS!$E$17))/6,IF($A1839=TAXAS!$A$18,IF($B1839="PARCELADO ATÉ 6X",$D1839-($D1839*TAXAS!$E$18))/6,IF($A1839=TAXAS!$A$19,IF($B1839="PARCELADO ATÉ 6X",$D1839-($D1839*TAXAS!$E$19))/6,IF($A1839=TAXAS!$A$20,IF($B1839="PARCELADO ATÉ 6X",$D1839-($D1839*TAXAS!$E$20))/6,IF($A1839=TAXAS!$A$21,IF($B1839="PARCELADO ATÉ 6X",$D1839-($D1839*TAXAS!$E$21))/6,IF($A1839=TAXAS!$A$22,IF($B1839="PARCELADO ATÉ 6X",$D1839-($D1839*TAXAS!$E$22))/6,IF($A1839=TAXAS!$A$23,IF($B1839="PARCELADO ATÉ 6X",$D1839-($D1839*TAXAS!$E$23))/6,IF($A1839=TAXAS!$A$24,IF($B1839="PARCELADO ATÉ 6X",$D1839-($D1839*TAXAS!$E$24))/6,IF($A1839=TAXAS!$A$25,IF($B1839="PARCELADO ATÉ 6X",$D1839-($D1839*TAXAS!$E$25))/6,IF($A1839=TAXAS!$A$26,IF($B1839="PARCELADO ATÉ 6X",$D1839-($D1839*TAXAS!$E$26))/6,IF($A1839=TAXAS!$A$27,IF($B1839="PARCELADO ATÉ 6X",$D1839-($D1839*TAXAS!$E$27))/6))))))))))))))))))))))))/1</f>
        <v>0</v>
      </c>
      <c r="I1839" s="9">
        <f>IF($A1839="VISA",IF($B1839="PARCELADO ATÉ 12X",$D1839-(D1839*TAXAS!$F$4))/12,IF($A1839="MASTER",IF($B1839="PARCELADO ATÉ 12X",$D1839-(D1839*TAXAS!$F$5))/12,IF($A1839="ELO",IF($B1839="PARCELADO ATÉ 12X",$D1839-(D1839*TAXAS!$F$6))/12,IF($A1839="HIPERCARD",IF($B1839="PARCELADO ATÉ 12X",$D1839-(D1839*TAXAS!$F$7))/12,IF($A1839="DINERS",IF($B1839="PARCELADO ATÉ 12X",$D1839-(D1839*TAXAS!$F$8))/12,IF($A1839="AMERICA EXPRESS",IF($B1839="PARCELADO ATÉ 12X",$D1839-(D1839*TAXAS!$F$9))/12,IF($A1839=TAXAS!$A$10,IF($B1839="PARCELADO ATÉ 12X",$D1839-($D1839*TAXAS!$F$10))/12,IF($A1839=TAXAS!$A$11,IF($B1839="PARCELADO ATÉ 12X",$D1839-($D1839*TAXAS!$F$11))/12,IF($A1839=TAXAS!$A$12,IF($B1839="PARCELADO ATÉ 12X",$D1839-($D1839*TAXAS!$F$12))/12,IF($A1839=TAXAS!$A$13,IF($B1839="PARCELADO ATÉ 12X",$D1839-($D1839*TAXAS!$F$13))/12,IF($A1839=TAXAS!$A$14,IF($B1839="PARCELADO ATÉ 12X",$D1839-($D1839*TAXAS!$F$14))/12,IF($A1839=TAXAS!$A$15,IF($B1839="PARCELADO ATÉ 12X",$D1839-($D1839*TAXAS!$F$15))/12,IF($A1839=TAXAS!$A$16,IF($B1839="PARCELADO ATÉ 12X",$D1839-($D1839*TAXAS!$F$16))/12,IF($A1839=TAXAS!$A$17,IF($B1839="PARCELADO ATÉ 12X",$D1839-($D1839*TAXAS!$F$17))/12,IF($A1839=TAXAS!$A$18,IF($B1839="PARCELADO ATÉ 12X",$D1839-($D1839*TAXAS!$F$18))/12,IF($A1839=TAXAS!$A$19,IF($B1839="PARCELADO ATÉ 12X",$D1839-($D1839*TAXAS!$F$19))/12,IF($A1839=TAXAS!$A$20,IF($B1839="PARCELADO ATÉ 12X",$D1839-($D1839*TAXAS!$F$20))/12,IF($A1839=TAXAS!$A$21,IF($B1839="PARCELADO ATÉ 12X",$D1839-($D1839*TAXAS!$F$21))/12,IF($A1839=TAXAS!$A$22,IF($B1839="PARCELADO ATÉ 12X",$D1839-($D1839*TAXAS!$F$22))/12,IF($A1839=TAXAS!$A$23,IF($B1839="PARCELADO ATÉ 12X",$D1839-($D1839*TAXAS!$F$23))/12,IF($A1839=TAXAS!$A$24,IF($B1839="PARCELADO ATÉ 12X",$D1839-($D1839*TAXAS!$F$24))/12,IF($A1839=TAXAS!$A$25,IF($B1839="PARCELADO ATÉ 12X",$D1839-($D1839*TAXAS!$F$25))/12,IF($A1839=TAXAS!$A$26,IF($B1839="PARCELADO ATÉ 12X",$D1839-($D1839*TAXAS!$F$26))/12,IF($A1839=TAXAS!$A$27,IF($B1839="PARCELADO ATÉ 12X",$D1839-($D1839*TAXAS!$F$27))/12))))))))))))))))))))))))/1</f>
        <v>0</v>
      </c>
      <c r="J1839" s="8">
        <f t="shared" si="0"/>
        <v>0</v>
      </c>
      <c r="K1839" s="10" t="b">
        <f>IF($B1839="PARCELADO ATÉ 3X",($D1839-($D1839*TAXAS!$D$4))-$J1839)</f>
        <v>0</v>
      </c>
      <c r="L1839" s="10" t="b">
        <f>IF($B1839="PARCELADO ATÉ 6X",($D1839-($D1839*TAXAS!$E$4))-$J1839)</f>
        <v>0</v>
      </c>
      <c r="M1839" s="10" t="b">
        <f>IF($B1839="PARCELADO ATÉ 12X",($D1839-($D1839*TAXAS!$F$4))-$J1839)</f>
        <v>0</v>
      </c>
      <c r="N1839" s="8">
        <f t="shared" si="1"/>
        <v>0</v>
      </c>
      <c r="O1839" s="10">
        <f t="shared" si="2"/>
        <v>0</v>
      </c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</row>
    <row r="1840" spans="1:31" ht="15.75" customHeight="1" x14ac:dyDescent="0.2">
      <c r="A1840" s="3"/>
      <c r="B1840" s="5"/>
      <c r="C1840" s="6"/>
      <c r="D1840" s="42"/>
      <c r="E1840" s="8">
        <f>IF($A1840="VISA",IF($B1840="DÉBITO",$D1840-($D1840*TAXAS!$B$4)),IF($A1840="MASTER",IF($B1840="DÉBITO",$D1840-($D1840*TAXAS!$B$5)),IF($A1840="ELO", IF($B1840="DÉBITO",$D1840-($D1840*TAXAS!$B$6)),IF($A1840="HIPERCARD",IF($B1840="DÉBITO",$D1840-($D1840*TAXAS!$B$7)),IF($A1840="DINERS",IF($B1840="DÉBITO",$D1840-($D1840*TAXAS!$B$8)),IF($A1840="AMERICA EXPRESS",IF($B1840="DÉBITO",$D1840-($D1840*TAXAS!$B$9)),IF($A1840=TAXAS!$A$10,IF($B1840="DÉBITO",$D1840-($D1840*TAXAS!$B$10)), IF($A1840=TAXAS!$A$11,IF($B1840="DÉBITO",$D1840-($D1840*TAXAS!$B$11)), IF($A1840=TAXAS!$A$12,IF($B1840="DÉBITO",$D1840-($D1840*TAXAS!$B$12)), IF($A1840=TAXAS!$A$13,IF($B1840="DÉBITO",$D1840-($D1840*TAXAS!$B$13)), IF($A1840=TAXAS!$A$14,IF($B1840="DÉBITO",$D1840-($D1840*TAXAS!$B$14)), IF($A1840=TAXAS!$A$15,IF($B1840="DÉBITO",$D1840-($D1840*TAXAS!$B$15)), IF($A1840=TAXAS!$A$16,IF($B1840="DÉBITO",$D1840-($D1840*TAXAS!$B$16)), IF($A1840=TAXAS!$A$17,IF($B1840="DÉBITO",$D1840-($D1840*TAXAS!$B$17)), IF($A1840=TAXAS!$A$18,IF($B1840="DÉBITO",$D1840-($D1840*TAXAS!$B$18)), IF($A1840=TAXAS!$A$19,IF($B1840="DÉBITO",$D1840-($D1840*TAXAS!$B$19)), IF($A1840=TAXAS!$A$20,IF($B1840="DÉBITO",$D1840-($D1840*TAXAS!$B$20)), IF($A1840=TAXAS!$A$21,IF($B1840="DÉBITO",$D1840-($D1840*TAXAS!$B$21)), IF($A1840=TAXAS!$A$22,IF($B1840="DÉBITO",$D1840-($D1840*TAXAS!$B$22)), IF($A1840=TAXAS!$A$23,IF($B1840="DÉBITO",$D1840-($D1840*TAXAS!$B$23)), IF($A1840=TAXAS!$A$24,IF($B1840="DÉBITO",$D1840-($D1840*TAXAS!$B$24)), IF($A1840=TAXAS!$A$25,IF($B1840="DÉBITO",$D1840-($D1840*TAXAS!$B$25)), IF($A1840=TAXAS!$A$26,IF($B1840="DÉBITO",$D1840-($D1840*TAXAS!$B$26)), IF($A1840=TAXAS!$A$27,IF($B1840="DÉBITO",$D1840-($D1840*TAXAS!$B$27))))))))))))))))))))))))))/1</f>
        <v>0</v>
      </c>
      <c r="F1840" s="8">
        <f>IF($A1840="VISA",IF($B1840="CRÉDITO",$D1840-($D1840*TAXAS!$C$4)),IF($A1840="MASTER",IF($B1840="CRÉDITO",$D1840-($D1840*TAXAS!$C$5)),IF($A1840="ELO", IF($B1840="CRÉDITO",$D1840-($D1840*TAXAS!$C$6)),IF($A1840="HIPERCARD",IF($B1840="CRÉDITO",$D1840-($D1840*TAXAS!$C$7)),IF($A1840="DINERS",IF($B1840="CRÉDITO",$D1840-($D1840*TAXAS!$C$8)),IF($A1840="AMERICA EXPRESS",IF($B1840="CRÉDITO",$D1840-($D1840*TAXAS!$C$9)),IF($A1840=TAXAS!$A$10,IF($B1840="CRÉDITO",$D1840-($D1840*TAXAS!$C$10)), IF($A1840=TAXAS!$A$11,IF($B1840="CRÉDITO",$D1840-($D1840*TAXAS!$C$11)), IF($A1840=TAXAS!$A$12,IF($B1840="CRÉDITO",$D1840-($D1840*TAXAS!$C$12)), IF($A1840=TAXAS!$A$13,IF($B1840="CRÉDITO",$D1840-($D1840*TAXAS!$C$13)), IF($A1840=TAXAS!$A$14,IF($B1840="CRÉDITO",$D1840-($D1840*TAXAS!$C$14)), IF($A1840=TAXAS!$A$15,IF($B1840="CRÉDITO",$D1840-($D1840*TAXAS!$C$15)), IF($A1840=TAXAS!$A$16,IF($B1840="CRÉDITO",$D1840-($D1840*TAXAS!$C$16)), IF($A1840=TAXAS!$A$17,IF($B1840="CRÉDITO",$D1840-($D1840*TAXAS!$C$17)), IF($A1840=TAXAS!$A$18,IF($B1840="CRÉDITO",$D1840-($D1840*TAXAS!$C$18)), IF($A1840=TAXAS!$A$19,IF($B1840="CRÉDITO",$D1840-($D1840*TAXAS!$C$19)), IF($A1840=TAXAS!$A$20,IF($B1840="CRÉDITO",$D1840-($D1840*TAXAS!$C$20)), IF($A1840=TAXAS!$A$21,IF($B1840="CRÉDITO",$D1840-($D1840*TAXAS!$C$21)), IF($A1840=TAXAS!$A$22,IF($B1840="CRÉDITO",$D1840-($D1840*TAXAS!$C$22)), IF($A1840=TAXAS!$A$23,IF($B1840="CRÉDITO",$D1840-($D1840*TAXAS!$C$23)), IF($A1840=TAXAS!$A$24,IF($B1840="CRÉDITO",$D1840-($D1840*TAXAS!$C$24)), IF($A1840=TAXAS!$A$25,IF($B1840="CRÉDITO",$D1840-($D1840*TAXAS!$C$25)), IF($A1840=TAXAS!$A$26,IF($B1840="CRÉDITO",$D1840-($D1840*TAXAS!$C$26)), IF($A1840=TAXAS!$A$27,IF($B1840="CRÉDITO",$D1840-($D1840*TAXAS!$C$27))))))))))))))))))))))))))/1</f>
        <v>0</v>
      </c>
      <c r="G1840" s="9">
        <f>IF($A1840="VISA",IF($B1840="PARCELADO ATÉ 3X",$D1840-(D1840*TAXAS!$D$4))/3,IF($A1840="MASTER",IF($B1840="PARCELADO ATÉ 3X",$D1840-(D1840*TAXAS!$D$5))/3,IF($A1840="ELO",IF($B1840="PARCELADO ATÉ 3X",$D1840-(D1840*TAXAS!$D$6))/3,IF($A1840="HIPERCARD",IF($B1840="PARCELADO ATÉ 3X",$D1840-(D1840*TAXAS!$D$7))/3,IF($A1840="DINERS",IF($B1840="PARCELADO ATÉ 3X",$D1840-(D1840*TAXAS!$D$8))/3,IF($A1840="AMERICA EXPRESS",IF($B1840="PARCELADO ATÉ 3X",$D1840-(D1840*TAXAS!$D$9))/3,IF($A1840=TAXAS!$A$10,IF($B1840="PARCELADO ATÉ 3X",$D1840-($D1840*TAXAS!$D$10))/3,IF($A1840=TAXAS!$A$11,IF($B1840="PARCELADO ATÉ 3X",$D1840-($D1840*TAXAS!$D$11))/3,IF($A1840=TAXAS!$A$12,IF($B1840="PARCELADO ATÉ 3X",$D1840-($D1840*TAXAS!$D$12))/3,IF($A1840=TAXAS!$A$13,IF($B1840="PARCELADO ATÉ 3X",$D1840-($D1840*TAXAS!$D$13))/3,IF($A1840=TAXAS!$A$14,IF($B1840="PARCELADO ATÉ 3X",$D1840-($D1840*TAXAS!$D$14))/3,IF($A1840=TAXAS!$A$15,IF($B1840="PARCELADO ATÉ 3X",$D1840-($D1840*TAXAS!$D$15))/3,IF($A1840=TAXAS!$A$16,IF($B1840="PARCELADO ATÉ 3X",$D1840-($D1840*TAXAS!$D$16))/3,IF($A1840=TAXAS!$A$17,IF($B1840="PARCELADO ATÉ 3X",$D1840-($D1840*TAXAS!$D$17))/3,IF($A1840=TAXAS!$A$18,IF($B1840="PARCELADO ATÉ 3X",$D1840-($D1840*TAXAS!$D$18))/3,IF($A1840=TAXAS!$A$19,IF($B1840="PARCELADO ATÉ 3X",$D1840-($D1840*TAXAS!$D$19))/3,IF($A1840=TAXAS!$A$20,IF($B1840="PARCELADO ATÉ 3X",$D1840-($D1840*TAXAS!$D$20))/3,IF($A1840=TAXAS!$A$21,IF($B1840="PARCELADO ATÉ 3X",$D1840-($D1840*TAXAS!$D$21))/3,IF($A1840=TAXAS!$A$22,IF($B1840="PARCELADO ATÉ 3X",$D1840-($D1840*TAXAS!$D$22))/3,IF($A1840=TAXAS!$A$23,IF($B1840="PARCELADO ATÉ 3X",$D1840-($D1840*TAXAS!$D$23))/3,IF($A1840=TAXAS!$A$24,IF($B1840="PARCELADO ATÉ 3X",$D1840-($D1840*TAXAS!$D$24))/3,IF($A1840=TAXAS!$A$25,IF($B1840="PARCELADO ATÉ 3X",$D1840-($D1840*TAXAS!$D$25))/3,IF($A1840=TAXAS!$A$26,IF($B1840="PARCELADO ATÉ 3X",$D1840-($D1840*TAXAS!$D$26))/3,IF($A1840=TAXAS!$A$27,IF($B1840="PARCELADO ATÉ 3X",$D1840-($D1840*TAXAS!$D$27))/3))))))))))))))))))))))))/1</f>
        <v>0</v>
      </c>
      <c r="H1840" s="9">
        <f>IF($A1840="VISA",IF($B1840="PARCELADO ATÉ 6X",$D1840-(D1840*TAXAS!$E$4))/6,IF($A1840="MASTER",IF($B1840="PARCELADO ATÉ 6X",$D1840-(D1840*TAXAS!$E$5))/6,IF($A1840="ELO",IF($B1840="PARCELADO ATÉ 6X",$D1840-(D1840*TAXAS!$E$6))/6,IF($A1840="HIPERCARD",IF($B1840="PARCELADO ATÉ 6X",$D1840-(D1840*TAXAS!$E$7))/6,IF($A1840="DINERS",IF($B1840="PARCELADO ATÉ 6X",$D1840-(D1840*TAXAS!$E$8))/6,IF($A1840="AMERICA EXPRESS",IF($B1840="PARCELADO ATÉ 6X",$D1840-(D1840*TAXAS!$E$9))/6,IF($A1840=TAXAS!$A$10,IF($B1840="PARCELADO ATÉ 6X",$D1840-($D1840*TAXAS!$E$10))/6,IF($A1840=TAXAS!$A$11,IF($B1840="PARCELADO ATÉ 6X",$D1840-($D1840*TAXAS!$E$11))/6,IF($A1840=TAXAS!$A$12,IF($B1840="PARCELADO ATÉ 6X",$D1840-($D1840*TAXAS!$E$12))/6,IF($A1840=TAXAS!$A$13,IF($B1840="PARCELADO ATÉ 6X",$D1840-($D1840*TAXAS!$E$13))/6,IF($A1840=TAXAS!$A$14,IF($B1840="PARCELADO ATÉ 6X",$D1840-($D1840*TAXAS!$E$14))/6,IF($A1840=TAXAS!$A$15,IF($B1840="PARCELADO ATÉ 6X",$D1840-($D1840*TAXAS!$E$15))/6,IF($A1840=TAXAS!$A$16,IF($B1840="PARCELADO ATÉ 6X",$D1840-($D1840*TAXAS!$E$16))/6,IF($A1840=TAXAS!$A$17,IF($B1840="PARCELADO ATÉ 6X",$D1840-($D1840*TAXAS!$E$17))/6,IF($A1840=TAXAS!$A$18,IF($B1840="PARCELADO ATÉ 6X",$D1840-($D1840*TAXAS!$E$18))/6,IF($A1840=TAXAS!$A$19,IF($B1840="PARCELADO ATÉ 6X",$D1840-($D1840*TAXAS!$E$19))/6,IF($A1840=TAXAS!$A$20,IF($B1840="PARCELADO ATÉ 6X",$D1840-($D1840*TAXAS!$E$20))/6,IF($A1840=TAXAS!$A$21,IF($B1840="PARCELADO ATÉ 6X",$D1840-($D1840*TAXAS!$E$21))/6,IF($A1840=TAXAS!$A$22,IF($B1840="PARCELADO ATÉ 6X",$D1840-($D1840*TAXAS!$E$22))/6,IF($A1840=TAXAS!$A$23,IF($B1840="PARCELADO ATÉ 6X",$D1840-($D1840*TAXAS!$E$23))/6,IF($A1840=TAXAS!$A$24,IF($B1840="PARCELADO ATÉ 6X",$D1840-($D1840*TAXAS!$E$24))/6,IF($A1840=TAXAS!$A$25,IF($B1840="PARCELADO ATÉ 6X",$D1840-($D1840*TAXAS!$E$25))/6,IF($A1840=TAXAS!$A$26,IF($B1840="PARCELADO ATÉ 6X",$D1840-($D1840*TAXAS!$E$26))/6,IF($A1840=TAXAS!$A$27,IF($B1840="PARCELADO ATÉ 6X",$D1840-($D1840*TAXAS!$E$27))/6))))))))))))))))))))))))/1</f>
        <v>0</v>
      </c>
      <c r="I1840" s="9">
        <f>IF($A1840="VISA",IF($B1840="PARCELADO ATÉ 12X",$D1840-(D1840*TAXAS!$F$4))/12,IF($A1840="MASTER",IF($B1840="PARCELADO ATÉ 12X",$D1840-(D1840*TAXAS!$F$5))/12,IF($A1840="ELO",IF($B1840="PARCELADO ATÉ 12X",$D1840-(D1840*TAXAS!$F$6))/12,IF($A1840="HIPERCARD",IF($B1840="PARCELADO ATÉ 12X",$D1840-(D1840*TAXAS!$F$7))/12,IF($A1840="DINERS",IF($B1840="PARCELADO ATÉ 12X",$D1840-(D1840*TAXAS!$F$8))/12,IF($A1840="AMERICA EXPRESS",IF($B1840="PARCELADO ATÉ 12X",$D1840-(D1840*TAXAS!$F$9))/12,IF($A1840=TAXAS!$A$10,IF($B1840="PARCELADO ATÉ 12X",$D1840-($D1840*TAXAS!$F$10))/12,IF($A1840=TAXAS!$A$11,IF($B1840="PARCELADO ATÉ 12X",$D1840-($D1840*TAXAS!$F$11))/12,IF($A1840=TAXAS!$A$12,IF($B1840="PARCELADO ATÉ 12X",$D1840-($D1840*TAXAS!$F$12))/12,IF($A1840=TAXAS!$A$13,IF($B1840="PARCELADO ATÉ 12X",$D1840-($D1840*TAXAS!$F$13))/12,IF($A1840=TAXAS!$A$14,IF($B1840="PARCELADO ATÉ 12X",$D1840-($D1840*TAXAS!$F$14))/12,IF($A1840=TAXAS!$A$15,IF($B1840="PARCELADO ATÉ 12X",$D1840-($D1840*TAXAS!$F$15))/12,IF($A1840=TAXAS!$A$16,IF($B1840="PARCELADO ATÉ 12X",$D1840-($D1840*TAXAS!$F$16))/12,IF($A1840=TAXAS!$A$17,IF($B1840="PARCELADO ATÉ 12X",$D1840-($D1840*TAXAS!$F$17))/12,IF($A1840=TAXAS!$A$18,IF($B1840="PARCELADO ATÉ 12X",$D1840-($D1840*TAXAS!$F$18))/12,IF($A1840=TAXAS!$A$19,IF($B1840="PARCELADO ATÉ 12X",$D1840-($D1840*TAXAS!$F$19))/12,IF($A1840=TAXAS!$A$20,IF($B1840="PARCELADO ATÉ 12X",$D1840-($D1840*TAXAS!$F$20))/12,IF($A1840=TAXAS!$A$21,IF($B1840="PARCELADO ATÉ 12X",$D1840-($D1840*TAXAS!$F$21))/12,IF($A1840=TAXAS!$A$22,IF($B1840="PARCELADO ATÉ 12X",$D1840-($D1840*TAXAS!$F$22))/12,IF($A1840=TAXAS!$A$23,IF($B1840="PARCELADO ATÉ 12X",$D1840-($D1840*TAXAS!$F$23))/12,IF($A1840=TAXAS!$A$24,IF($B1840="PARCELADO ATÉ 12X",$D1840-($D1840*TAXAS!$F$24))/12,IF($A1840=TAXAS!$A$25,IF($B1840="PARCELADO ATÉ 12X",$D1840-($D1840*TAXAS!$F$25))/12,IF($A1840=TAXAS!$A$26,IF($B1840="PARCELADO ATÉ 12X",$D1840-($D1840*TAXAS!$F$26))/12,IF($A1840=TAXAS!$A$27,IF($B1840="PARCELADO ATÉ 12X",$D1840-($D1840*TAXAS!$F$27))/12))))))))))))))))))))))))/1</f>
        <v>0</v>
      </c>
      <c r="J1840" s="8">
        <f t="shared" si="0"/>
        <v>0</v>
      </c>
      <c r="K1840" s="10" t="b">
        <f>IF($B1840="PARCELADO ATÉ 3X",($D1840-($D1840*TAXAS!$D$4))-$J1840)</f>
        <v>0</v>
      </c>
      <c r="L1840" s="10" t="b">
        <f>IF($B1840="PARCELADO ATÉ 6X",($D1840-($D1840*TAXAS!$E$4))-$J1840)</f>
        <v>0</v>
      </c>
      <c r="M1840" s="10" t="b">
        <f>IF($B1840="PARCELADO ATÉ 12X",($D1840-($D1840*TAXAS!$F$4))-$J1840)</f>
        <v>0</v>
      </c>
      <c r="N1840" s="8">
        <f t="shared" si="1"/>
        <v>0</v>
      </c>
      <c r="O1840" s="10">
        <f t="shared" si="2"/>
        <v>0</v>
      </c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</row>
    <row r="1841" spans="1:31" ht="15.75" customHeight="1" x14ac:dyDescent="0.2">
      <c r="A1841" s="3"/>
      <c r="B1841" s="5"/>
      <c r="C1841" s="6"/>
      <c r="D1841" s="42"/>
      <c r="E1841" s="8">
        <f>IF($A1841="VISA",IF($B1841="DÉBITO",$D1841-($D1841*TAXAS!$B$4)),IF($A1841="MASTER",IF($B1841="DÉBITO",$D1841-($D1841*TAXAS!$B$5)),IF($A1841="ELO", IF($B1841="DÉBITO",$D1841-($D1841*TAXAS!$B$6)),IF($A1841="HIPERCARD",IF($B1841="DÉBITO",$D1841-($D1841*TAXAS!$B$7)),IF($A1841="DINERS",IF($B1841="DÉBITO",$D1841-($D1841*TAXAS!$B$8)),IF($A1841="AMERICA EXPRESS",IF($B1841="DÉBITO",$D1841-($D1841*TAXAS!$B$9)),IF($A1841=TAXAS!$A$10,IF($B1841="DÉBITO",$D1841-($D1841*TAXAS!$B$10)), IF($A1841=TAXAS!$A$11,IF($B1841="DÉBITO",$D1841-($D1841*TAXAS!$B$11)), IF($A1841=TAXAS!$A$12,IF($B1841="DÉBITO",$D1841-($D1841*TAXAS!$B$12)), IF($A1841=TAXAS!$A$13,IF($B1841="DÉBITO",$D1841-($D1841*TAXAS!$B$13)), IF($A1841=TAXAS!$A$14,IF($B1841="DÉBITO",$D1841-($D1841*TAXAS!$B$14)), IF($A1841=TAXAS!$A$15,IF($B1841="DÉBITO",$D1841-($D1841*TAXAS!$B$15)), IF($A1841=TAXAS!$A$16,IF($B1841="DÉBITO",$D1841-($D1841*TAXAS!$B$16)), IF($A1841=TAXAS!$A$17,IF($B1841="DÉBITO",$D1841-($D1841*TAXAS!$B$17)), IF($A1841=TAXAS!$A$18,IF($B1841="DÉBITO",$D1841-($D1841*TAXAS!$B$18)), IF($A1841=TAXAS!$A$19,IF($B1841="DÉBITO",$D1841-($D1841*TAXAS!$B$19)), IF($A1841=TAXAS!$A$20,IF($B1841="DÉBITO",$D1841-($D1841*TAXAS!$B$20)), IF($A1841=TAXAS!$A$21,IF($B1841="DÉBITO",$D1841-($D1841*TAXAS!$B$21)), IF($A1841=TAXAS!$A$22,IF($B1841="DÉBITO",$D1841-($D1841*TAXAS!$B$22)), IF($A1841=TAXAS!$A$23,IF($B1841="DÉBITO",$D1841-($D1841*TAXAS!$B$23)), IF($A1841=TAXAS!$A$24,IF($B1841="DÉBITO",$D1841-($D1841*TAXAS!$B$24)), IF($A1841=TAXAS!$A$25,IF($B1841="DÉBITO",$D1841-($D1841*TAXAS!$B$25)), IF($A1841=TAXAS!$A$26,IF($B1841="DÉBITO",$D1841-($D1841*TAXAS!$B$26)), IF($A1841=TAXAS!$A$27,IF($B1841="DÉBITO",$D1841-($D1841*TAXAS!$B$27))))))))))))))))))))))))))/1</f>
        <v>0</v>
      </c>
      <c r="F1841" s="8">
        <f>IF($A1841="VISA",IF($B1841="CRÉDITO",$D1841-($D1841*TAXAS!$C$4)),IF($A1841="MASTER",IF($B1841="CRÉDITO",$D1841-($D1841*TAXAS!$C$5)),IF($A1841="ELO", IF($B1841="CRÉDITO",$D1841-($D1841*TAXAS!$C$6)),IF($A1841="HIPERCARD",IF($B1841="CRÉDITO",$D1841-($D1841*TAXAS!$C$7)),IF($A1841="DINERS",IF($B1841="CRÉDITO",$D1841-($D1841*TAXAS!$C$8)),IF($A1841="AMERICA EXPRESS",IF($B1841="CRÉDITO",$D1841-($D1841*TAXAS!$C$9)),IF($A1841=TAXAS!$A$10,IF($B1841="CRÉDITO",$D1841-($D1841*TAXAS!$C$10)), IF($A1841=TAXAS!$A$11,IF($B1841="CRÉDITO",$D1841-($D1841*TAXAS!$C$11)), IF($A1841=TAXAS!$A$12,IF($B1841="CRÉDITO",$D1841-($D1841*TAXAS!$C$12)), IF($A1841=TAXAS!$A$13,IF($B1841="CRÉDITO",$D1841-($D1841*TAXAS!$C$13)), IF($A1841=TAXAS!$A$14,IF($B1841="CRÉDITO",$D1841-($D1841*TAXAS!$C$14)), IF($A1841=TAXAS!$A$15,IF($B1841="CRÉDITO",$D1841-($D1841*TAXAS!$C$15)), IF($A1841=TAXAS!$A$16,IF($B1841="CRÉDITO",$D1841-($D1841*TAXAS!$C$16)), IF($A1841=TAXAS!$A$17,IF($B1841="CRÉDITO",$D1841-($D1841*TAXAS!$C$17)), IF($A1841=TAXAS!$A$18,IF($B1841="CRÉDITO",$D1841-($D1841*TAXAS!$C$18)), IF($A1841=TAXAS!$A$19,IF($B1841="CRÉDITO",$D1841-($D1841*TAXAS!$C$19)), IF($A1841=TAXAS!$A$20,IF($B1841="CRÉDITO",$D1841-($D1841*TAXAS!$C$20)), IF($A1841=TAXAS!$A$21,IF($B1841="CRÉDITO",$D1841-($D1841*TAXAS!$C$21)), IF($A1841=TAXAS!$A$22,IF($B1841="CRÉDITO",$D1841-($D1841*TAXAS!$C$22)), IF($A1841=TAXAS!$A$23,IF($B1841="CRÉDITO",$D1841-($D1841*TAXAS!$C$23)), IF($A1841=TAXAS!$A$24,IF($B1841="CRÉDITO",$D1841-($D1841*TAXAS!$C$24)), IF($A1841=TAXAS!$A$25,IF($B1841="CRÉDITO",$D1841-($D1841*TAXAS!$C$25)), IF($A1841=TAXAS!$A$26,IF($B1841="CRÉDITO",$D1841-($D1841*TAXAS!$C$26)), IF($A1841=TAXAS!$A$27,IF($B1841="CRÉDITO",$D1841-($D1841*TAXAS!$C$27))))))))))))))))))))))))))/1</f>
        <v>0</v>
      </c>
      <c r="G1841" s="9">
        <f>IF($A1841="VISA",IF($B1841="PARCELADO ATÉ 3X",$D1841-(D1841*TAXAS!$D$4))/3,IF($A1841="MASTER",IF($B1841="PARCELADO ATÉ 3X",$D1841-(D1841*TAXAS!$D$5))/3,IF($A1841="ELO",IF($B1841="PARCELADO ATÉ 3X",$D1841-(D1841*TAXAS!$D$6))/3,IF($A1841="HIPERCARD",IF($B1841="PARCELADO ATÉ 3X",$D1841-(D1841*TAXAS!$D$7))/3,IF($A1841="DINERS",IF($B1841="PARCELADO ATÉ 3X",$D1841-(D1841*TAXAS!$D$8))/3,IF($A1841="AMERICA EXPRESS",IF($B1841="PARCELADO ATÉ 3X",$D1841-(D1841*TAXAS!$D$9))/3,IF($A1841=TAXAS!$A$10,IF($B1841="PARCELADO ATÉ 3X",$D1841-($D1841*TAXAS!$D$10))/3,IF($A1841=TAXAS!$A$11,IF($B1841="PARCELADO ATÉ 3X",$D1841-($D1841*TAXAS!$D$11))/3,IF($A1841=TAXAS!$A$12,IF($B1841="PARCELADO ATÉ 3X",$D1841-($D1841*TAXAS!$D$12))/3,IF($A1841=TAXAS!$A$13,IF($B1841="PARCELADO ATÉ 3X",$D1841-($D1841*TAXAS!$D$13))/3,IF($A1841=TAXAS!$A$14,IF($B1841="PARCELADO ATÉ 3X",$D1841-($D1841*TAXAS!$D$14))/3,IF($A1841=TAXAS!$A$15,IF($B1841="PARCELADO ATÉ 3X",$D1841-($D1841*TAXAS!$D$15))/3,IF($A1841=TAXAS!$A$16,IF($B1841="PARCELADO ATÉ 3X",$D1841-($D1841*TAXAS!$D$16))/3,IF($A1841=TAXAS!$A$17,IF($B1841="PARCELADO ATÉ 3X",$D1841-($D1841*TAXAS!$D$17))/3,IF($A1841=TAXAS!$A$18,IF($B1841="PARCELADO ATÉ 3X",$D1841-($D1841*TAXAS!$D$18))/3,IF($A1841=TAXAS!$A$19,IF($B1841="PARCELADO ATÉ 3X",$D1841-($D1841*TAXAS!$D$19))/3,IF($A1841=TAXAS!$A$20,IF($B1841="PARCELADO ATÉ 3X",$D1841-($D1841*TAXAS!$D$20))/3,IF($A1841=TAXAS!$A$21,IF($B1841="PARCELADO ATÉ 3X",$D1841-($D1841*TAXAS!$D$21))/3,IF($A1841=TAXAS!$A$22,IF($B1841="PARCELADO ATÉ 3X",$D1841-($D1841*TAXAS!$D$22))/3,IF($A1841=TAXAS!$A$23,IF($B1841="PARCELADO ATÉ 3X",$D1841-($D1841*TAXAS!$D$23))/3,IF($A1841=TAXAS!$A$24,IF($B1841="PARCELADO ATÉ 3X",$D1841-($D1841*TAXAS!$D$24))/3,IF($A1841=TAXAS!$A$25,IF($B1841="PARCELADO ATÉ 3X",$D1841-($D1841*TAXAS!$D$25))/3,IF($A1841=TAXAS!$A$26,IF($B1841="PARCELADO ATÉ 3X",$D1841-($D1841*TAXAS!$D$26))/3,IF($A1841=TAXAS!$A$27,IF($B1841="PARCELADO ATÉ 3X",$D1841-($D1841*TAXAS!$D$27))/3))))))))))))))))))))))))/1</f>
        <v>0</v>
      </c>
      <c r="H1841" s="9">
        <f>IF($A1841="VISA",IF($B1841="PARCELADO ATÉ 6X",$D1841-(D1841*TAXAS!$E$4))/6,IF($A1841="MASTER",IF($B1841="PARCELADO ATÉ 6X",$D1841-(D1841*TAXAS!$E$5))/6,IF($A1841="ELO",IF($B1841="PARCELADO ATÉ 6X",$D1841-(D1841*TAXAS!$E$6))/6,IF($A1841="HIPERCARD",IF($B1841="PARCELADO ATÉ 6X",$D1841-(D1841*TAXAS!$E$7))/6,IF($A1841="DINERS",IF($B1841="PARCELADO ATÉ 6X",$D1841-(D1841*TAXAS!$E$8))/6,IF($A1841="AMERICA EXPRESS",IF($B1841="PARCELADO ATÉ 6X",$D1841-(D1841*TAXAS!$E$9))/6,IF($A1841=TAXAS!$A$10,IF($B1841="PARCELADO ATÉ 6X",$D1841-($D1841*TAXAS!$E$10))/6,IF($A1841=TAXAS!$A$11,IF($B1841="PARCELADO ATÉ 6X",$D1841-($D1841*TAXAS!$E$11))/6,IF($A1841=TAXAS!$A$12,IF($B1841="PARCELADO ATÉ 6X",$D1841-($D1841*TAXAS!$E$12))/6,IF($A1841=TAXAS!$A$13,IF($B1841="PARCELADO ATÉ 6X",$D1841-($D1841*TAXAS!$E$13))/6,IF($A1841=TAXAS!$A$14,IF($B1841="PARCELADO ATÉ 6X",$D1841-($D1841*TAXAS!$E$14))/6,IF($A1841=TAXAS!$A$15,IF($B1841="PARCELADO ATÉ 6X",$D1841-($D1841*TAXAS!$E$15))/6,IF($A1841=TAXAS!$A$16,IF($B1841="PARCELADO ATÉ 6X",$D1841-($D1841*TAXAS!$E$16))/6,IF($A1841=TAXAS!$A$17,IF($B1841="PARCELADO ATÉ 6X",$D1841-($D1841*TAXAS!$E$17))/6,IF($A1841=TAXAS!$A$18,IF($B1841="PARCELADO ATÉ 6X",$D1841-($D1841*TAXAS!$E$18))/6,IF($A1841=TAXAS!$A$19,IF($B1841="PARCELADO ATÉ 6X",$D1841-($D1841*TAXAS!$E$19))/6,IF($A1841=TAXAS!$A$20,IF($B1841="PARCELADO ATÉ 6X",$D1841-($D1841*TAXAS!$E$20))/6,IF($A1841=TAXAS!$A$21,IF($B1841="PARCELADO ATÉ 6X",$D1841-($D1841*TAXAS!$E$21))/6,IF($A1841=TAXAS!$A$22,IF($B1841="PARCELADO ATÉ 6X",$D1841-($D1841*TAXAS!$E$22))/6,IF($A1841=TAXAS!$A$23,IF($B1841="PARCELADO ATÉ 6X",$D1841-($D1841*TAXAS!$E$23))/6,IF($A1841=TAXAS!$A$24,IF($B1841="PARCELADO ATÉ 6X",$D1841-($D1841*TAXAS!$E$24))/6,IF($A1841=TAXAS!$A$25,IF($B1841="PARCELADO ATÉ 6X",$D1841-($D1841*TAXAS!$E$25))/6,IF($A1841=TAXAS!$A$26,IF($B1841="PARCELADO ATÉ 6X",$D1841-($D1841*TAXAS!$E$26))/6,IF($A1841=TAXAS!$A$27,IF($B1841="PARCELADO ATÉ 6X",$D1841-($D1841*TAXAS!$E$27))/6))))))))))))))))))))))))/1</f>
        <v>0</v>
      </c>
      <c r="I1841" s="9">
        <f>IF($A1841="VISA",IF($B1841="PARCELADO ATÉ 12X",$D1841-(D1841*TAXAS!$F$4))/12,IF($A1841="MASTER",IF($B1841="PARCELADO ATÉ 12X",$D1841-(D1841*TAXAS!$F$5))/12,IF($A1841="ELO",IF($B1841="PARCELADO ATÉ 12X",$D1841-(D1841*TAXAS!$F$6))/12,IF($A1841="HIPERCARD",IF($B1841="PARCELADO ATÉ 12X",$D1841-(D1841*TAXAS!$F$7))/12,IF($A1841="DINERS",IF($B1841="PARCELADO ATÉ 12X",$D1841-(D1841*TAXAS!$F$8))/12,IF($A1841="AMERICA EXPRESS",IF($B1841="PARCELADO ATÉ 12X",$D1841-(D1841*TAXAS!$F$9))/12,IF($A1841=TAXAS!$A$10,IF($B1841="PARCELADO ATÉ 12X",$D1841-($D1841*TAXAS!$F$10))/12,IF($A1841=TAXAS!$A$11,IF($B1841="PARCELADO ATÉ 12X",$D1841-($D1841*TAXAS!$F$11))/12,IF($A1841=TAXAS!$A$12,IF($B1841="PARCELADO ATÉ 12X",$D1841-($D1841*TAXAS!$F$12))/12,IF($A1841=TAXAS!$A$13,IF($B1841="PARCELADO ATÉ 12X",$D1841-($D1841*TAXAS!$F$13))/12,IF($A1841=TAXAS!$A$14,IF($B1841="PARCELADO ATÉ 12X",$D1841-($D1841*TAXAS!$F$14))/12,IF($A1841=TAXAS!$A$15,IF($B1841="PARCELADO ATÉ 12X",$D1841-($D1841*TAXAS!$F$15))/12,IF($A1841=TAXAS!$A$16,IF($B1841="PARCELADO ATÉ 12X",$D1841-($D1841*TAXAS!$F$16))/12,IF($A1841=TAXAS!$A$17,IF($B1841="PARCELADO ATÉ 12X",$D1841-($D1841*TAXAS!$F$17))/12,IF($A1841=TAXAS!$A$18,IF($B1841="PARCELADO ATÉ 12X",$D1841-($D1841*TAXAS!$F$18))/12,IF($A1841=TAXAS!$A$19,IF($B1841="PARCELADO ATÉ 12X",$D1841-($D1841*TAXAS!$F$19))/12,IF($A1841=TAXAS!$A$20,IF($B1841="PARCELADO ATÉ 12X",$D1841-($D1841*TAXAS!$F$20))/12,IF($A1841=TAXAS!$A$21,IF($B1841="PARCELADO ATÉ 12X",$D1841-($D1841*TAXAS!$F$21))/12,IF($A1841=TAXAS!$A$22,IF($B1841="PARCELADO ATÉ 12X",$D1841-($D1841*TAXAS!$F$22))/12,IF($A1841=TAXAS!$A$23,IF($B1841="PARCELADO ATÉ 12X",$D1841-($D1841*TAXAS!$F$23))/12,IF($A1841=TAXAS!$A$24,IF($B1841="PARCELADO ATÉ 12X",$D1841-($D1841*TAXAS!$F$24))/12,IF($A1841=TAXAS!$A$25,IF($B1841="PARCELADO ATÉ 12X",$D1841-($D1841*TAXAS!$F$25))/12,IF($A1841=TAXAS!$A$26,IF($B1841="PARCELADO ATÉ 12X",$D1841-($D1841*TAXAS!$F$26))/12,IF($A1841=TAXAS!$A$27,IF($B1841="PARCELADO ATÉ 12X",$D1841-($D1841*TAXAS!$F$27))/12))))))))))))))))))))))))/1</f>
        <v>0</v>
      </c>
      <c r="J1841" s="8">
        <f t="shared" si="0"/>
        <v>0</v>
      </c>
      <c r="K1841" s="10" t="b">
        <f>IF($B1841="PARCELADO ATÉ 3X",($D1841-($D1841*TAXAS!$D$4))-$J1841)</f>
        <v>0</v>
      </c>
      <c r="L1841" s="10" t="b">
        <f>IF($B1841="PARCELADO ATÉ 6X",($D1841-($D1841*TAXAS!$E$4))-$J1841)</f>
        <v>0</v>
      </c>
      <c r="M1841" s="10" t="b">
        <f>IF($B1841="PARCELADO ATÉ 12X",($D1841-($D1841*TAXAS!$F$4))-$J1841)</f>
        <v>0</v>
      </c>
      <c r="N1841" s="8">
        <f t="shared" si="1"/>
        <v>0</v>
      </c>
      <c r="O1841" s="10">
        <f t="shared" si="2"/>
        <v>0</v>
      </c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</row>
    <row r="1842" spans="1:31" ht="15.75" customHeight="1" x14ac:dyDescent="0.2">
      <c r="A1842" s="3"/>
      <c r="B1842" s="5"/>
      <c r="C1842" s="6"/>
      <c r="D1842" s="42"/>
      <c r="E1842" s="8">
        <f>IF($A1842="VISA",IF($B1842="DÉBITO",$D1842-($D1842*TAXAS!$B$4)),IF($A1842="MASTER",IF($B1842="DÉBITO",$D1842-($D1842*TAXAS!$B$5)),IF($A1842="ELO", IF($B1842="DÉBITO",$D1842-($D1842*TAXAS!$B$6)),IF($A1842="HIPERCARD",IF($B1842="DÉBITO",$D1842-($D1842*TAXAS!$B$7)),IF($A1842="DINERS",IF($B1842="DÉBITO",$D1842-($D1842*TAXAS!$B$8)),IF($A1842="AMERICA EXPRESS",IF($B1842="DÉBITO",$D1842-($D1842*TAXAS!$B$9)),IF($A1842=TAXAS!$A$10,IF($B1842="DÉBITO",$D1842-($D1842*TAXAS!$B$10)), IF($A1842=TAXAS!$A$11,IF($B1842="DÉBITO",$D1842-($D1842*TAXAS!$B$11)), IF($A1842=TAXAS!$A$12,IF($B1842="DÉBITO",$D1842-($D1842*TAXAS!$B$12)), IF($A1842=TAXAS!$A$13,IF($B1842="DÉBITO",$D1842-($D1842*TAXAS!$B$13)), IF($A1842=TAXAS!$A$14,IF($B1842="DÉBITO",$D1842-($D1842*TAXAS!$B$14)), IF($A1842=TAXAS!$A$15,IF($B1842="DÉBITO",$D1842-($D1842*TAXAS!$B$15)), IF($A1842=TAXAS!$A$16,IF($B1842="DÉBITO",$D1842-($D1842*TAXAS!$B$16)), IF($A1842=TAXAS!$A$17,IF($B1842="DÉBITO",$D1842-($D1842*TAXAS!$B$17)), IF($A1842=TAXAS!$A$18,IF($B1842="DÉBITO",$D1842-($D1842*TAXAS!$B$18)), IF($A1842=TAXAS!$A$19,IF($B1842="DÉBITO",$D1842-($D1842*TAXAS!$B$19)), IF($A1842=TAXAS!$A$20,IF($B1842="DÉBITO",$D1842-($D1842*TAXAS!$B$20)), IF($A1842=TAXAS!$A$21,IF($B1842="DÉBITO",$D1842-($D1842*TAXAS!$B$21)), IF($A1842=TAXAS!$A$22,IF($B1842="DÉBITO",$D1842-($D1842*TAXAS!$B$22)), IF($A1842=TAXAS!$A$23,IF($B1842="DÉBITO",$D1842-($D1842*TAXAS!$B$23)), IF($A1842=TAXAS!$A$24,IF($B1842="DÉBITO",$D1842-($D1842*TAXAS!$B$24)), IF($A1842=TAXAS!$A$25,IF($B1842="DÉBITO",$D1842-($D1842*TAXAS!$B$25)), IF($A1842=TAXAS!$A$26,IF($B1842="DÉBITO",$D1842-($D1842*TAXAS!$B$26)), IF($A1842=TAXAS!$A$27,IF($B1842="DÉBITO",$D1842-($D1842*TAXAS!$B$27))))))))))))))))))))))))))/1</f>
        <v>0</v>
      </c>
      <c r="F1842" s="8">
        <f>IF($A1842="VISA",IF($B1842="CRÉDITO",$D1842-($D1842*TAXAS!$C$4)),IF($A1842="MASTER",IF($B1842="CRÉDITO",$D1842-($D1842*TAXAS!$C$5)),IF($A1842="ELO", IF($B1842="CRÉDITO",$D1842-($D1842*TAXAS!$C$6)),IF($A1842="HIPERCARD",IF($B1842="CRÉDITO",$D1842-($D1842*TAXAS!$C$7)),IF($A1842="DINERS",IF($B1842="CRÉDITO",$D1842-($D1842*TAXAS!$C$8)),IF($A1842="AMERICA EXPRESS",IF($B1842="CRÉDITO",$D1842-($D1842*TAXAS!$C$9)),IF($A1842=TAXAS!$A$10,IF($B1842="CRÉDITO",$D1842-($D1842*TAXAS!$C$10)), IF($A1842=TAXAS!$A$11,IF($B1842="CRÉDITO",$D1842-($D1842*TAXAS!$C$11)), IF($A1842=TAXAS!$A$12,IF($B1842="CRÉDITO",$D1842-($D1842*TAXAS!$C$12)), IF($A1842=TAXAS!$A$13,IF($B1842="CRÉDITO",$D1842-($D1842*TAXAS!$C$13)), IF($A1842=TAXAS!$A$14,IF($B1842="CRÉDITO",$D1842-($D1842*TAXAS!$C$14)), IF($A1842=TAXAS!$A$15,IF($B1842="CRÉDITO",$D1842-($D1842*TAXAS!$C$15)), IF($A1842=TAXAS!$A$16,IF($B1842="CRÉDITO",$D1842-($D1842*TAXAS!$C$16)), IF($A1842=TAXAS!$A$17,IF($B1842="CRÉDITO",$D1842-($D1842*TAXAS!$C$17)), IF($A1842=TAXAS!$A$18,IF($B1842="CRÉDITO",$D1842-($D1842*TAXAS!$C$18)), IF($A1842=TAXAS!$A$19,IF($B1842="CRÉDITO",$D1842-($D1842*TAXAS!$C$19)), IF($A1842=TAXAS!$A$20,IF($B1842="CRÉDITO",$D1842-($D1842*TAXAS!$C$20)), IF($A1842=TAXAS!$A$21,IF($B1842="CRÉDITO",$D1842-($D1842*TAXAS!$C$21)), IF($A1842=TAXAS!$A$22,IF($B1842="CRÉDITO",$D1842-($D1842*TAXAS!$C$22)), IF($A1842=TAXAS!$A$23,IF($B1842="CRÉDITO",$D1842-($D1842*TAXAS!$C$23)), IF($A1842=TAXAS!$A$24,IF($B1842="CRÉDITO",$D1842-($D1842*TAXAS!$C$24)), IF($A1842=TAXAS!$A$25,IF($B1842="CRÉDITO",$D1842-($D1842*TAXAS!$C$25)), IF($A1842=TAXAS!$A$26,IF($B1842="CRÉDITO",$D1842-($D1842*TAXAS!$C$26)), IF($A1842=TAXAS!$A$27,IF($B1842="CRÉDITO",$D1842-($D1842*TAXAS!$C$27))))))))))))))))))))))))))/1</f>
        <v>0</v>
      </c>
      <c r="G1842" s="9">
        <f>IF($A1842="VISA",IF($B1842="PARCELADO ATÉ 3X",$D1842-(D1842*TAXAS!$D$4))/3,IF($A1842="MASTER",IF($B1842="PARCELADO ATÉ 3X",$D1842-(D1842*TAXAS!$D$5))/3,IF($A1842="ELO",IF($B1842="PARCELADO ATÉ 3X",$D1842-(D1842*TAXAS!$D$6))/3,IF($A1842="HIPERCARD",IF($B1842="PARCELADO ATÉ 3X",$D1842-(D1842*TAXAS!$D$7))/3,IF($A1842="DINERS",IF($B1842="PARCELADO ATÉ 3X",$D1842-(D1842*TAXAS!$D$8))/3,IF($A1842="AMERICA EXPRESS",IF($B1842="PARCELADO ATÉ 3X",$D1842-(D1842*TAXAS!$D$9))/3,IF($A1842=TAXAS!$A$10,IF($B1842="PARCELADO ATÉ 3X",$D1842-($D1842*TAXAS!$D$10))/3,IF($A1842=TAXAS!$A$11,IF($B1842="PARCELADO ATÉ 3X",$D1842-($D1842*TAXAS!$D$11))/3,IF($A1842=TAXAS!$A$12,IF($B1842="PARCELADO ATÉ 3X",$D1842-($D1842*TAXAS!$D$12))/3,IF($A1842=TAXAS!$A$13,IF($B1842="PARCELADO ATÉ 3X",$D1842-($D1842*TAXAS!$D$13))/3,IF($A1842=TAXAS!$A$14,IF($B1842="PARCELADO ATÉ 3X",$D1842-($D1842*TAXAS!$D$14))/3,IF($A1842=TAXAS!$A$15,IF($B1842="PARCELADO ATÉ 3X",$D1842-($D1842*TAXAS!$D$15))/3,IF($A1842=TAXAS!$A$16,IF($B1842="PARCELADO ATÉ 3X",$D1842-($D1842*TAXAS!$D$16))/3,IF($A1842=TAXAS!$A$17,IF($B1842="PARCELADO ATÉ 3X",$D1842-($D1842*TAXAS!$D$17))/3,IF($A1842=TAXAS!$A$18,IF($B1842="PARCELADO ATÉ 3X",$D1842-($D1842*TAXAS!$D$18))/3,IF($A1842=TAXAS!$A$19,IF($B1842="PARCELADO ATÉ 3X",$D1842-($D1842*TAXAS!$D$19))/3,IF($A1842=TAXAS!$A$20,IF($B1842="PARCELADO ATÉ 3X",$D1842-($D1842*TAXAS!$D$20))/3,IF($A1842=TAXAS!$A$21,IF($B1842="PARCELADO ATÉ 3X",$D1842-($D1842*TAXAS!$D$21))/3,IF($A1842=TAXAS!$A$22,IF($B1842="PARCELADO ATÉ 3X",$D1842-($D1842*TAXAS!$D$22))/3,IF($A1842=TAXAS!$A$23,IF($B1842="PARCELADO ATÉ 3X",$D1842-($D1842*TAXAS!$D$23))/3,IF($A1842=TAXAS!$A$24,IF($B1842="PARCELADO ATÉ 3X",$D1842-($D1842*TAXAS!$D$24))/3,IF($A1842=TAXAS!$A$25,IF($B1842="PARCELADO ATÉ 3X",$D1842-($D1842*TAXAS!$D$25))/3,IF($A1842=TAXAS!$A$26,IF($B1842="PARCELADO ATÉ 3X",$D1842-($D1842*TAXAS!$D$26))/3,IF($A1842=TAXAS!$A$27,IF($B1842="PARCELADO ATÉ 3X",$D1842-($D1842*TAXAS!$D$27))/3))))))))))))))))))))))))/1</f>
        <v>0</v>
      </c>
      <c r="H1842" s="9">
        <f>IF($A1842="VISA",IF($B1842="PARCELADO ATÉ 6X",$D1842-(D1842*TAXAS!$E$4))/6,IF($A1842="MASTER",IF($B1842="PARCELADO ATÉ 6X",$D1842-(D1842*TAXAS!$E$5))/6,IF($A1842="ELO",IF($B1842="PARCELADO ATÉ 6X",$D1842-(D1842*TAXAS!$E$6))/6,IF($A1842="HIPERCARD",IF($B1842="PARCELADO ATÉ 6X",$D1842-(D1842*TAXAS!$E$7))/6,IF($A1842="DINERS",IF($B1842="PARCELADO ATÉ 6X",$D1842-(D1842*TAXAS!$E$8))/6,IF($A1842="AMERICA EXPRESS",IF($B1842="PARCELADO ATÉ 6X",$D1842-(D1842*TAXAS!$E$9))/6,IF($A1842=TAXAS!$A$10,IF($B1842="PARCELADO ATÉ 6X",$D1842-($D1842*TAXAS!$E$10))/6,IF($A1842=TAXAS!$A$11,IF($B1842="PARCELADO ATÉ 6X",$D1842-($D1842*TAXAS!$E$11))/6,IF($A1842=TAXAS!$A$12,IF($B1842="PARCELADO ATÉ 6X",$D1842-($D1842*TAXAS!$E$12))/6,IF($A1842=TAXAS!$A$13,IF($B1842="PARCELADO ATÉ 6X",$D1842-($D1842*TAXAS!$E$13))/6,IF($A1842=TAXAS!$A$14,IF($B1842="PARCELADO ATÉ 6X",$D1842-($D1842*TAXAS!$E$14))/6,IF($A1842=TAXAS!$A$15,IF($B1842="PARCELADO ATÉ 6X",$D1842-($D1842*TAXAS!$E$15))/6,IF($A1842=TAXAS!$A$16,IF($B1842="PARCELADO ATÉ 6X",$D1842-($D1842*TAXAS!$E$16))/6,IF($A1842=TAXAS!$A$17,IF($B1842="PARCELADO ATÉ 6X",$D1842-($D1842*TAXAS!$E$17))/6,IF($A1842=TAXAS!$A$18,IF($B1842="PARCELADO ATÉ 6X",$D1842-($D1842*TAXAS!$E$18))/6,IF($A1842=TAXAS!$A$19,IF($B1842="PARCELADO ATÉ 6X",$D1842-($D1842*TAXAS!$E$19))/6,IF($A1842=TAXAS!$A$20,IF($B1842="PARCELADO ATÉ 6X",$D1842-($D1842*TAXAS!$E$20))/6,IF($A1842=TAXAS!$A$21,IF($B1842="PARCELADO ATÉ 6X",$D1842-($D1842*TAXAS!$E$21))/6,IF($A1842=TAXAS!$A$22,IF($B1842="PARCELADO ATÉ 6X",$D1842-($D1842*TAXAS!$E$22))/6,IF($A1842=TAXAS!$A$23,IF($B1842="PARCELADO ATÉ 6X",$D1842-($D1842*TAXAS!$E$23))/6,IF($A1842=TAXAS!$A$24,IF($B1842="PARCELADO ATÉ 6X",$D1842-($D1842*TAXAS!$E$24))/6,IF($A1842=TAXAS!$A$25,IF($B1842="PARCELADO ATÉ 6X",$D1842-($D1842*TAXAS!$E$25))/6,IF($A1842=TAXAS!$A$26,IF($B1842="PARCELADO ATÉ 6X",$D1842-($D1842*TAXAS!$E$26))/6,IF($A1842=TAXAS!$A$27,IF($B1842="PARCELADO ATÉ 6X",$D1842-($D1842*TAXAS!$E$27))/6))))))))))))))))))))))))/1</f>
        <v>0</v>
      </c>
      <c r="I1842" s="9">
        <f>IF($A1842="VISA",IF($B1842="PARCELADO ATÉ 12X",$D1842-(D1842*TAXAS!$F$4))/12,IF($A1842="MASTER",IF($B1842="PARCELADO ATÉ 12X",$D1842-(D1842*TAXAS!$F$5))/12,IF($A1842="ELO",IF($B1842="PARCELADO ATÉ 12X",$D1842-(D1842*TAXAS!$F$6))/12,IF($A1842="HIPERCARD",IF($B1842="PARCELADO ATÉ 12X",$D1842-(D1842*TAXAS!$F$7))/12,IF($A1842="DINERS",IF($B1842="PARCELADO ATÉ 12X",$D1842-(D1842*TAXAS!$F$8))/12,IF($A1842="AMERICA EXPRESS",IF($B1842="PARCELADO ATÉ 12X",$D1842-(D1842*TAXAS!$F$9))/12,IF($A1842=TAXAS!$A$10,IF($B1842="PARCELADO ATÉ 12X",$D1842-($D1842*TAXAS!$F$10))/12,IF($A1842=TAXAS!$A$11,IF($B1842="PARCELADO ATÉ 12X",$D1842-($D1842*TAXAS!$F$11))/12,IF($A1842=TAXAS!$A$12,IF($B1842="PARCELADO ATÉ 12X",$D1842-($D1842*TAXAS!$F$12))/12,IF($A1842=TAXAS!$A$13,IF($B1842="PARCELADO ATÉ 12X",$D1842-($D1842*TAXAS!$F$13))/12,IF($A1842=TAXAS!$A$14,IF($B1842="PARCELADO ATÉ 12X",$D1842-($D1842*TAXAS!$F$14))/12,IF($A1842=TAXAS!$A$15,IF($B1842="PARCELADO ATÉ 12X",$D1842-($D1842*TAXAS!$F$15))/12,IF($A1842=TAXAS!$A$16,IF($B1842="PARCELADO ATÉ 12X",$D1842-($D1842*TAXAS!$F$16))/12,IF($A1842=TAXAS!$A$17,IF($B1842="PARCELADO ATÉ 12X",$D1842-($D1842*TAXAS!$F$17))/12,IF($A1842=TAXAS!$A$18,IF($B1842="PARCELADO ATÉ 12X",$D1842-($D1842*TAXAS!$F$18))/12,IF($A1842=TAXAS!$A$19,IF($B1842="PARCELADO ATÉ 12X",$D1842-($D1842*TAXAS!$F$19))/12,IF($A1842=TAXAS!$A$20,IF($B1842="PARCELADO ATÉ 12X",$D1842-($D1842*TAXAS!$F$20))/12,IF($A1842=TAXAS!$A$21,IF($B1842="PARCELADO ATÉ 12X",$D1842-($D1842*TAXAS!$F$21))/12,IF($A1842=TAXAS!$A$22,IF($B1842="PARCELADO ATÉ 12X",$D1842-($D1842*TAXAS!$F$22))/12,IF($A1842=TAXAS!$A$23,IF($B1842="PARCELADO ATÉ 12X",$D1842-($D1842*TAXAS!$F$23))/12,IF($A1842=TAXAS!$A$24,IF($B1842="PARCELADO ATÉ 12X",$D1842-($D1842*TAXAS!$F$24))/12,IF($A1842=TAXAS!$A$25,IF($B1842="PARCELADO ATÉ 12X",$D1842-($D1842*TAXAS!$F$25))/12,IF($A1842=TAXAS!$A$26,IF($B1842="PARCELADO ATÉ 12X",$D1842-($D1842*TAXAS!$F$26))/12,IF($A1842=TAXAS!$A$27,IF($B1842="PARCELADO ATÉ 12X",$D1842-($D1842*TAXAS!$F$27))/12))))))))))))))))))))))))/1</f>
        <v>0</v>
      </c>
      <c r="J1842" s="8">
        <f t="shared" si="0"/>
        <v>0</v>
      </c>
      <c r="K1842" s="10" t="b">
        <f>IF($B1842="PARCELADO ATÉ 3X",($D1842-($D1842*TAXAS!$D$4))-$J1842)</f>
        <v>0</v>
      </c>
      <c r="L1842" s="10" t="b">
        <f>IF($B1842="PARCELADO ATÉ 6X",($D1842-($D1842*TAXAS!$E$4))-$J1842)</f>
        <v>0</v>
      </c>
      <c r="M1842" s="10" t="b">
        <f>IF($B1842="PARCELADO ATÉ 12X",($D1842-($D1842*TAXAS!$F$4))-$J1842)</f>
        <v>0</v>
      </c>
      <c r="N1842" s="8">
        <f t="shared" si="1"/>
        <v>0</v>
      </c>
      <c r="O1842" s="10">
        <f t="shared" si="2"/>
        <v>0</v>
      </c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</row>
    <row r="1843" spans="1:31" ht="15.75" customHeight="1" x14ac:dyDescent="0.2">
      <c r="A1843" s="3"/>
      <c r="B1843" s="5"/>
      <c r="C1843" s="6"/>
      <c r="D1843" s="42"/>
      <c r="E1843" s="8">
        <f>IF($A1843="VISA",IF($B1843="DÉBITO",$D1843-($D1843*TAXAS!$B$4)),IF($A1843="MASTER",IF($B1843="DÉBITO",$D1843-($D1843*TAXAS!$B$5)),IF($A1843="ELO", IF($B1843="DÉBITO",$D1843-($D1843*TAXAS!$B$6)),IF($A1843="HIPERCARD",IF($B1843="DÉBITO",$D1843-($D1843*TAXAS!$B$7)),IF($A1843="DINERS",IF($B1843="DÉBITO",$D1843-($D1843*TAXAS!$B$8)),IF($A1843="AMERICA EXPRESS",IF($B1843="DÉBITO",$D1843-($D1843*TAXAS!$B$9)),IF($A1843=TAXAS!$A$10,IF($B1843="DÉBITO",$D1843-($D1843*TAXAS!$B$10)), IF($A1843=TAXAS!$A$11,IF($B1843="DÉBITO",$D1843-($D1843*TAXAS!$B$11)), IF($A1843=TAXAS!$A$12,IF($B1843="DÉBITO",$D1843-($D1843*TAXAS!$B$12)), IF($A1843=TAXAS!$A$13,IF($B1843="DÉBITO",$D1843-($D1843*TAXAS!$B$13)), IF($A1843=TAXAS!$A$14,IF($B1843="DÉBITO",$D1843-($D1843*TAXAS!$B$14)), IF($A1843=TAXAS!$A$15,IF($B1843="DÉBITO",$D1843-($D1843*TAXAS!$B$15)), IF($A1843=TAXAS!$A$16,IF($B1843="DÉBITO",$D1843-($D1843*TAXAS!$B$16)), IF($A1843=TAXAS!$A$17,IF($B1843="DÉBITO",$D1843-($D1843*TAXAS!$B$17)), IF($A1843=TAXAS!$A$18,IF($B1843="DÉBITO",$D1843-($D1843*TAXAS!$B$18)), IF($A1843=TAXAS!$A$19,IF($B1843="DÉBITO",$D1843-($D1843*TAXAS!$B$19)), IF($A1843=TAXAS!$A$20,IF($B1843="DÉBITO",$D1843-($D1843*TAXAS!$B$20)), IF($A1843=TAXAS!$A$21,IF($B1843="DÉBITO",$D1843-($D1843*TAXAS!$B$21)), IF($A1843=TAXAS!$A$22,IF($B1843="DÉBITO",$D1843-($D1843*TAXAS!$B$22)), IF($A1843=TAXAS!$A$23,IF($B1843="DÉBITO",$D1843-($D1843*TAXAS!$B$23)), IF($A1843=TAXAS!$A$24,IF($B1843="DÉBITO",$D1843-($D1843*TAXAS!$B$24)), IF($A1843=TAXAS!$A$25,IF($B1843="DÉBITO",$D1843-($D1843*TAXAS!$B$25)), IF($A1843=TAXAS!$A$26,IF($B1843="DÉBITO",$D1843-($D1843*TAXAS!$B$26)), IF($A1843=TAXAS!$A$27,IF($B1843="DÉBITO",$D1843-($D1843*TAXAS!$B$27))))))))))))))))))))))))))/1</f>
        <v>0</v>
      </c>
      <c r="F1843" s="8">
        <f>IF($A1843="VISA",IF($B1843="CRÉDITO",$D1843-($D1843*TAXAS!$C$4)),IF($A1843="MASTER",IF($B1843="CRÉDITO",$D1843-($D1843*TAXAS!$C$5)),IF($A1843="ELO", IF($B1843="CRÉDITO",$D1843-($D1843*TAXAS!$C$6)),IF($A1843="HIPERCARD",IF($B1843="CRÉDITO",$D1843-($D1843*TAXAS!$C$7)),IF($A1843="DINERS",IF($B1843="CRÉDITO",$D1843-($D1843*TAXAS!$C$8)),IF($A1843="AMERICA EXPRESS",IF($B1843="CRÉDITO",$D1843-($D1843*TAXAS!$C$9)),IF($A1843=TAXAS!$A$10,IF($B1843="CRÉDITO",$D1843-($D1843*TAXAS!$C$10)), IF($A1843=TAXAS!$A$11,IF($B1843="CRÉDITO",$D1843-($D1843*TAXAS!$C$11)), IF($A1843=TAXAS!$A$12,IF($B1843="CRÉDITO",$D1843-($D1843*TAXAS!$C$12)), IF($A1843=TAXAS!$A$13,IF($B1843="CRÉDITO",$D1843-($D1843*TAXAS!$C$13)), IF($A1843=TAXAS!$A$14,IF($B1843="CRÉDITO",$D1843-($D1843*TAXAS!$C$14)), IF($A1843=TAXAS!$A$15,IF($B1843="CRÉDITO",$D1843-($D1843*TAXAS!$C$15)), IF($A1843=TAXAS!$A$16,IF($B1843="CRÉDITO",$D1843-($D1843*TAXAS!$C$16)), IF($A1843=TAXAS!$A$17,IF($B1843="CRÉDITO",$D1843-($D1843*TAXAS!$C$17)), IF($A1843=TAXAS!$A$18,IF($B1843="CRÉDITO",$D1843-($D1843*TAXAS!$C$18)), IF($A1843=TAXAS!$A$19,IF($B1843="CRÉDITO",$D1843-($D1843*TAXAS!$C$19)), IF($A1843=TAXAS!$A$20,IF($B1843="CRÉDITO",$D1843-($D1843*TAXAS!$C$20)), IF($A1843=TAXAS!$A$21,IF($B1843="CRÉDITO",$D1843-($D1843*TAXAS!$C$21)), IF($A1843=TAXAS!$A$22,IF($B1843="CRÉDITO",$D1843-($D1843*TAXAS!$C$22)), IF($A1843=TAXAS!$A$23,IF($B1843="CRÉDITO",$D1843-($D1843*TAXAS!$C$23)), IF($A1843=TAXAS!$A$24,IF($B1843="CRÉDITO",$D1843-($D1843*TAXAS!$C$24)), IF($A1843=TAXAS!$A$25,IF($B1843="CRÉDITO",$D1843-($D1843*TAXAS!$C$25)), IF($A1843=TAXAS!$A$26,IF($B1843="CRÉDITO",$D1843-($D1843*TAXAS!$C$26)), IF($A1843=TAXAS!$A$27,IF($B1843="CRÉDITO",$D1843-($D1843*TAXAS!$C$27))))))))))))))))))))))))))/1</f>
        <v>0</v>
      </c>
      <c r="G1843" s="9">
        <f>IF($A1843="VISA",IF($B1843="PARCELADO ATÉ 3X",$D1843-(D1843*TAXAS!$D$4))/3,IF($A1843="MASTER",IF($B1843="PARCELADO ATÉ 3X",$D1843-(D1843*TAXAS!$D$5))/3,IF($A1843="ELO",IF($B1843="PARCELADO ATÉ 3X",$D1843-(D1843*TAXAS!$D$6))/3,IF($A1843="HIPERCARD",IF($B1843="PARCELADO ATÉ 3X",$D1843-(D1843*TAXAS!$D$7))/3,IF($A1843="DINERS",IF($B1843="PARCELADO ATÉ 3X",$D1843-(D1843*TAXAS!$D$8))/3,IF($A1843="AMERICA EXPRESS",IF($B1843="PARCELADO ATÉ 3X",$D1843-(D1843*TAXAS!$D$9))/3,IF($A1843=TAXAS!$A$10,IF($B1843="PARCELADO ATÉ 3X",$D1843-($D1843*TAXAS!$D$10))/3,IF($A1843=TAXAS!$A$11,IF($B1843="PARCELADO ATÉ 3X",$D1843-($D1843*TAXAS!$D$11))/3,IF($A1843=TAXAS!$A$12,IF($B1843="PARCELADO ATÉ 3X",$D1843-($D1843*TAXAS!$D$12))/3,IF($A1843=TAXAS!$A$13,IF($B1843="PARCELADO ATÉ 3X",$D1843-($D1843*TAXAS!$D$13))/3,IF($A1843=TAXAS!$A$14,IF($B1843="PARCELADO ATÉ 3X",$D1843-($D1843*TAXAS!$D$14))/3,IF($A1843=TAXAS!$A$15,IF($B1843="PARCELADO ATÉ 3X",$D1843-($D1843*TAXAS!$D$15))/3,IF($A1843=TAXAS!$A$16,IF($B1843="PARCELADO ATÉ 3X",$D1843-($D1843*TAXAS!$D$16))/3,IF($A1843=TAXAS!$A$17,IF($B1843="PARCELADO ATÉ 3X",$D1843-($D1843*TAXAS!$D$17))/3,IF($A1843=TAXAS!$A$18,IF($B1843="PARCELADO ATÉ 3X",$D1843-($D1843*TAXAS!$D$18))/3,IF($A1843=TAXAS!$A$19,IF($B1843="PARCELADO ATÉ 3X",$D1843-($D1843*TAXAS!$D$19))/3,IF($A1843=TAXAS!$A$20,IF($B1843="PARCELADO ATÉ 3X",$D1843-($D1843*TAXAS!$D$20))/3,IF($A1843=TAXAS!$A$21,IF($B1843="PARCELADO ATÉ 3X",$D1843-($D1843*TAXAS!$D$21))/3,IF($A1843=TAXAS!$A$22,IF($B1843="PARCELADO ATÉ 3X",$D1843-($D1843*TAXAS!$D$22))/3,IF($A1843=TAXAS!$A$23,IF($B1843="PARCELADO ATÉ 3X",$D1843-($D1843*TAXAS!$D$23))/3,IF($A1843=TAXAS!$A$24,IF($B1843="PARCELADO ATÉ 3X",$D1843-($D1843*TAXAS!$D$24))/3,IF($A1843=TAXAS!$A$25,IF($B1843="PARCELADO ATÉ 3X",$D1843-($D1843*TAXAS!$D$25))/3,IF($A1843=TAXAS!$A$26,IF($B1843="PARCELADO ATÉ 3X",$D1843-($D1843*TAXAS!$D$26))/3,IF($A1843=TAXAS!$A$27,IF($B1843="PARCELADO ATÉ 3X",$D1843-($D1843*TAXAS!$D$27))/3))))))))))))))))))))))))/1</f>
        <v>0</v>
      </c>
      <c r="H1843" s="9">
        <f>IF($A1843="VISA",IF($B1843="PARCELADO ATÉ 6X",$D1843-(D1843*TAXAS!$E$4))/6,IF($A1843="MASTER",IF($B1843="PARCELADO ATÉ 6X",$D1843-(D1843*TAXAS!$E$5))/6,IF($A1843="ELO",IF($B1843="PARCELADO ATÉ 6X",$D1843-(D1843*TAXAS!$E$6))/6,IF($A1843="HIPERCARD",IF($B1843="PARCELADO ATÉ 6X",$D1843-(D1843*TAXAS!$E$7))/6,IF($A1843="DINERS",IF($B1843="PARCELADO ATÉ 6X",$D1843-(D1843*TAXAS!$E$8))/6,IF($A1843="AMERICA EXPRESS",IF($B1843="PARCELADO ATÉ 6X",$D1843-(D1843*TAXAS!$E$9))/6,IF($A1843=TAXAS!$A$10,IF($B1843="PARCELADO ATÉ 6X",$D1843-($D1843*TAXAS!$E$10))/6,IF($A1843=TAXAS!$A$11,IF($B1843="PARCELADO ATÉ 6X",$D1843-($D1843*TAXAS!$E$11))/6,IF($A1843=TAXAS!$A$12,IF($B1843="PARCELADO ATÉ 6X",$D1843-($D1843*TAXAS!$E$12))/6,IF($A1843=TAXAS!$A$13,IF($B1843="PARCELADO ATÉ 6X",$D1843-($D1843*TAXAS!$E$13))/6,IF($A1843=TAXAS!$A$14,IF($B1843="PARCELADO ATÉ 6X",$D1843-($D1843*TAXAS!$E$14))/6,IF($A1843=TAXAS!$A$15,IF($B1843="PARCELADO ATÉ 6X",$D1843-($D1843*TAXAS!$E$15))/6,IF($A1843=TAXAS!$A$16,IF($B1843="PARCELADO ATÉ 6X",$D1843-($D1843*TAXAS!$E$16))/6,IF($A1843=TAXAS!$A$17,IF($B1843="PARCELADO ATÉ 6X",$D1843-($D1843*TAXAS!$E$17))/6,IF($A1843=TAXAS!$A$18,IF($B1843="PARCELADO ATÉ 6X",$D1843-($D1843*TAXAS!$E$18))/6,IF($A1843=TAXAS!$A$19,IF($B1843="PARCELADO ATÉ 6X",$D1843-($D1843*TAXAS!$E$19))/6,IF($A1843=TAXAS!$A$20,IF($B1843="PARCELADO ATÉ 6X",$D1843-($D1843*TAXAS!$E$20))/6,IF($A1843=TAXAS!$A$21,IF($B1843="PARCELADO ATÉ 6X",$D1843-($D1843*TAXAS!$E$21))/6,IF($A1843=TAXAS!$A$22,IF($B1843="PARCELADO ATÉ 6X",$D1843-($D1843*TAXAS!$E$22))/6,IF($A1843=TAXAS!$A$23,IF($B1843="PARCELADO ATÉ 6X",$D1843-($D1843*TAXAS!$E$23))/6,IF($A1843=TAXAS!$A$24,IF($B1843="PARCELADO ATÉ 6X",$D1843-($D1843*TAXAS!$E$24))/6,IF($A1843=TAXAS!$A$25,IF($B1843="PARCELADO ATÉ 6X",$D1843-($D1843*TAXAS!$E$25))/6,IF($A1843=TAXAS!$A$26,IF($B1843="PARCELADO ATÉ 6X",$D1843-($D1843*TAXAS!$E$26))/6,IF($A1843=TAXAS!$A$27,IF($B1843="PARCELADO ATÉ 6X",$D1843-($D1843*TAXAS!$E$27))/6))))))))))))))))))))))))/1</f>
        <v>0</v>
      </c>
      <c r="I1843" s="9">
        <f>IF($A1843="VISA",IF($B1843="PARCELADO ATÉ 12X",$D1843-(D1843*TAXAS!$F$4))/12,IF($A1843="MASTER",IF($B1843="PARCELADO ATÉ 12X",$D1843-(D1843*TAXAS!$F$5))/12,IF($A1843="ELO",IF($B1843="PARCELADO ATÉ 12X",$D1843-(D1843*TAXAS!$F$6))/12,IF($A1843="HIPERCARD",IF($B1843="PARCELADO ATÉ 12X",$D1843-(D1843*TAXAS!$F$7))/12,IF($A1843="DINERS",IF($B1843="PARCELADO ATÉ 12X",$D1843-(D1843*TAXAS!$F$8))/12,IF($A1843="AMERICA EXPRESS",IF($B1843="PARCELADO ATÉ 12X",$D1843-(D1843*TAXAS!$F$9))/12,IF($A1843=TAXAS!$A$10,IF($B1843="PARCELADO ATÉ 12X",$D1843-($D1843*TAXAS!$F$10))/12,IF($A1843=TAXAS!$A$11,IF($B1843="PARCELADO ATÉ 12X",$D1843-($D1843*TAXAS!$F$11))/12,IF($A1843=TAXAS!$A$12,IF($B1843="PARCELADO ATÉ 12X",$D1843-($D1843*TAXAS!$F$12))/12,IF($A1843=TAXAS!$A$13,IF($B1843="PARCELADO ATÉ 12X",$D1843-($D1843*TAXAS!$F$13))/12,IF($A1843=TAXAS!$A$14,IF($B1843="PARCELADO ATÉ 12X",$D1843-($D1843*TAXAS!$F$14))/12,IF($A1843=TAXAS!$A$15,IF($B1843="PARCELADO ATÉ 12X",$D1843-($D1843*TAXAS!$F$15))/12,IF($A1843=TAXAS!$A$16,IF($B1843="PARCELADO ATÉ 12X",$D1843-($D1843*TAXAS!$F$16))/12,IF($A1843=TAXAS!$A$17,IF($B1843="PARCELADO ATÉ 12X",$D1843-($D1843*TAXAS!$F$17))/12,IF($A1843=TAXAS!$A$18,IF($B1843="PARCELADO ATÉ 12X",$D1843-($D1843*TAXAS!$F$18))/12,IF($A1843=TAXAS!$A$19,IF($B1843="PARCELADO ATÉ 12X",$D1843-($D1843*TAXAS!$F$19))/12,IF($A1843=TAXAS!$A$20,IF($B1843="PARCELADO ATÉ 12X",$D1843-($D1843*TAXAS!$F$20))/12,IF($A1843=TAXAS!$A$21,IF($B1843="PARCELADO ATÉ 12X",$D1843-($D1843*TAXAS!$F$21))/12,IF($A1843=TAXAS!$A$22,IF($B1843="PARCELADO ATÉ 12X",$D1843-($D1843*TAXAS!$F$22))/12,IF($A1843=TAXAS!$A$23,IF($B1843="PARCELADO ATÉ 12X",$D1843-($D1843*TAXAS!$F$23))/12,IF($A1843=TAXAS!$A$24,IF($B1843="PARCELADO ATÉ 12X",$D1843-($D1843*TAXAS!$F$24))/12,IF($A1843=TAXAS!$A$25,IF($B1843="PARCELADO ATÉ 12X",$D1843-($D1843*TAXAS!$F$25))/12,IF($A1843=TAXAS!$A$26,IF($B1843="PARCELADO ATÉ 12X",$D1843-($D1843*TAXAS!$F$26))/12,IF($A1843=TAXAS!$A$27,IF($B1843="PARCELADO ATÉ 12X",$D1843-($D1843*TAXAS!$F$27))/12))))))))))))))))))))))))/1</f>
        <v>0</v>
      </c>
      <c r="J1843" s="8">
        <f t="shared" si="0"/>
        <v>0</v>
      </c>
      <c r="K1843" s="10" t="b">
        <f>IF($B1843="PARCELADO ATÉ 3X",($D1843-($D1843*TAXAS!$D$4))-$J1843)</f>
        <v>0</v>
      </c>
      <c r="L1843" s="10" t="b">
        <f>IF($B1843="PARCELADO ATÉ 6X",($D1843-($D1843*TAXAS!$E$4))-$J1843)</f>
        <v>0</v>
      </c>
      <c r="M1843" s="10" t="b">
        <f>IF($B1843="PARCELADO ATÉ 12X",($D1843-($D1843*TAXAS!$F$4))-$J1843)</f>
        <v>0</v>
      </c>
      <c r="N1843" s="8">
        <f t="shared" si="1"/>
        <v>0</v>
      </c>
      <c r="O1843" s="10">
        <f t="shared" si="2"/>
        <v>0</v>
      </c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</row>
    <row r="1844" spans="1:31" ht="15.75" customHeight="1" x14ac:dyDescent="0.2">
      <c r="A1844" s="3"/>
      <c r="B1844" s="5"/>
      <c r="C1844" s="6"/>
      <c r="D1844" s="42"/>
      <c r="E1844" s="8">
        <f>IF($A1844="VISA",IF($B1844="DÉBITO",$D1844-($D1844*TAXAS!$B$4)),IF($A1844="MASTER",IF($B1844="DÉBITO",$D1844-($D1844*TAXAS!$B$5)),IF($A1844="ELO", IF($B1844="DÉBITO",$D1844-($D1844*TAXAS!$B$6)),IF($A1844="HIPERCARD",IF($B1844="DÉBITO",$D1844-($D1844*TAXAS!$B$7)),IF($A1844="DINERS",IF($B1844="DÉBITO",$D1844-($D1844*TAXAS!$B$8)),IF($A1844="AMERICA EXPRESS",IF($B1844="DÉBITO",$D1844-($D1844*TAXAS!$B$9)),IF($A1844=TAXAS!$A$10,IF($B1844="DÉBITO",$D1844-($D1844*TAXAS!$B$10)), IF($A1844=TAXAS!$A$11,IF($B1844="DÉBITO",$D1844-($D1844*TAXAS!$B$11)), IF($A1844=TAXAS!$A$12,IF($B1844="DÉBITO",$D1844-($D1844*TAXAS!$B$12)), IF($A1844=TAXAS!$A$13,IF($B1844="DÉBITO",$D1844-($D1844*TAXAS!$B$13)), IF($A1844=TAXAS!$A$14,IF($B1844="DÉBITO",$D1844-($D1844*TAXAS!$B$14)), IF($A1844=TAXAS!$A$15,IF($B1844="DÉBITO",$D1844-($D1844*TAXAS!$B$15)), IF($A1844=TAXAS!$A$16,IF($B1844="DÉBITO",$D1844-($D1844*TAXAS!$B$16)), IF($A1844=TAXAS!$A$17,IF($B1844="DÉBITO",$D1844-($D1844*TAXAS!$B$17)), IF($A1844=TAXAS!$A$18,IF($B1844="DÉBITO",$D1844-($D1844*TAXAS!$B$18)), IF($A1844=TAXAS!$A$19,IF($B1844="DÉBITO",$D1844-($D1844*TAXAS!$B$19)), IF($A1844=TAXAS!$A$20,IF($B1844="DÉBITO",$D1844-($D1844*TAXAS!$B$20)), IF($A1844=TAXAS!$A$21,IF($B1844="DÉBITO",$D1844-($D1844*TAXAS!$B$21)), IF($A1844=TAXAS!$A$22,IF($B1844="DÉBITO",$D1844-($D1844*TAXAS!$B$22)), IF($A1844=TAXAS!$A$23,IF($B1844="DÉBITO",$D1844-($D1844*TAXAS!$B$23)), IF($A1844=TAXAS!$A$24,IF($B1844="DÉBITO",$D1844-($D1844*TAXAS!$B$24)), IF($A1844=TAXAS!$A$25,IF($B1844="DÉBITO",$D1844-($D1844*TAXAS!$B$25)), IF($A1844=TAXAS!$A$26,IF($B1844="DÉBITO",$D1844-($D1844*TAXAS!$B$26)), IF($A1844=TAXAS!$A$27,IF($B1844="DÉBITO",$D1844-($D1844*TAXAS!$B$27))))))))))))))))))))))))))/1</f>
        <v>0</v>
      </c>
      <c r="F1844" s="8">
        <f>IF($A1844="VISA",IF($B1844="CRÉDITO",$D1844-($D1844*TAXAS!$C$4)),IF($A1844="MASTER",IF($B1844="CRÉDITO",$D1844-($D1844*TAXAS!$C$5)),IF($A1844="ELO", IF($B1844="CRÉDITO",$D1844-($D1844*TAXAS!$C$6)),IF($A1844="HIPERCARD",IF($B1844="CRÉDITO",$D1844-($D1844*TAXAS!$C$7)),IF($A1844="DINERS",IF($B1844="CRÉDITO",$D1844-($D1844*TAXAS!$C$8)),IF($A1844="AMERICA EXPRESS",IF($B1844="CRÉDITO",$D1844-($D1844*TAXAS!$C$9)),IF($A1844=TAXAS!$A$10,IF($B1844="CRÉDITO",$D1844-($D1844*TAXAS!$C$10)), IF($A1844=TAXAS!$A$11,IF($B1844="CRÉDITO",$D1844-($D1844*TAXAS!$C$11)), IF($A1844=TAXAS!$A$12,IF($B1844="CRÉDITO",$D1844-($D1844*TAXAS!$C$12)), IF($A1844=TAXAS!$A$13,IF($B1844="CRÉDITO",$D1844-($D1844*TAXAS!$C$13)), IF($A1844=TAXAS!$A$14,IF($B1844="CRÉDITO",$D1844-($D1844*TAXAS!$C$14)), IF($A1844=TAXAS!$A$15,IF($B1844="CRÉDITO",$D1844-($D1844*TAXAS!$C$15)), IF($A1844=TAXAS!$A$16,IF($B1844="CRÉDITO",$D1844-($D1844*TAXAS!$C$16)), IF($A1844=TAXAS!$A$17,IF($B1844="CRÉDITO",$D1844-($D1844*TAXAS!$C$17)), IF($A1844=TAXAS!$A$18,IF($B1844="CRÉDITO",$D1844-($D1844*TAXAS!$C$18)), IF($A1844=TAXAS!$A$19,IF($B1844="CRÉDITO",$D1844-($D1844*TAXAS!$C$19)), IF($A1844=TAXAS!$A$20,IF($B1844="CRÉDITO",$D1844-($D1844*TAXAS!$C$20)), IF($A1844=TAXAS!$A$21,IF($B1844="CRÉDITO",$D1844-($D1844*TAXAS!$C$21)), IF($A1844=TAXAS!$A$22,IF($B1844="CRÉDITO",$D1844-($D1844*TAXAS!$C$22)), IF($A1844=TAXAS!$A$23,IF($B1844="CRÉDITO",$D1844-($D1844*TAXAS!$C$23)), IF($A1844=TAXAS!$A$24,IF($B1844="CRÉDITO",$D1844-($D1844*TAXAS!$C$24)), IF($A1844=TAXAS!$A$25,IF($B1844="CRÉDITO",$D1844-($D1844*TAXAS!$C$25)), IF($A1844=TAXAS!$A$26,IF($B1844="CRÉDITO",$D1844-($D1844*TAXAS!$C$26)), IF($A1844=TAXAS!$A$27,IF($B1844="CRÉDITO",$D1844-($D1844*TAXAS!$C$27))))))))))))))))))))))))))/1</f>
        <v>0</v>
      </c>
      <c r="G1844" s="9">
        <f>IF($A1844="VISA",IF($B1844="PARCELADO ATÉ 3X",$D1844-(D1844*TAXAS!$D$4))/3,IF($A1844="MASTER",IF($B1844="PARCELADO ATÉ 3X",$D1844-(D1844*TAXAS!$D$5))/3,IF($A1844="ELO",IF($B1844="PARCELADO ATÉ 3X",$D1844-(D1844*TAXAS!$D$6))/3,IF($A1844="HIPERCARD",IF($B1844="PARCELADO ATÉ 3X",$D1844-(D1844*TAXAS!$D$7))/3,IF($A1844="DINERS",IF($B1844="PARCELADO ATÉ 3X",$D1844-(D1844*TAXAS!$D$8))/3,IF($A1844="AMERICA EXPRESS",IF($B1844="PARCELADO ATÉ 3X",$D1844-(D1844*TAXAS!$D$9))/3,IF($A1844=TAXAS!$A$10,IF($B1844="PARCELADO ATÉ 3X",$D1844-($D1844*TAXAS!$D$10))/3,IF($A1844=TAXAS!$A$11,IF($B1844="PARCELADO ATÉ 3X",$D1844-($D1844*TAXAS!$D$11))/3,IF($A1844=TAXAS!$A$12,IF($B1844="PARCELADO ATÉ 3X",$D1844-($D1844*TAXAS!$D$12))/3,IF($A1844=TAXAS!$A$13,IF($B1844="PARCELADO ATÉ 3X",$D1844-($D1844*TAXAS!$D$13))/3,IF($A1844=TAXAS!$A$14,IF($B1844="PARCELADO ATÉ 3X",$D1844-($D1844*TAXAS!$D$14))/3,IF($A1844=TAXAS!$A$15,IF($B1844="PARCELADO ATÉ 3X",$D1844-($D1844*TAXAS!$D$15))/3,IF($A1844=TAXAS!$A$16,IF($B1844="PARCELADO ATÉ 3X",$D1844-($D1844*TAXAS!$D$16))/3,IF($A1844=TAXAS!$A$17,IF($B1844="PARCELADO ATÉ 3X",$D1844-($D1844*TAXAS!$D$17))/3,IF($A1844=TAXAS!$A$18,IF($B1844="PARCELADO ATÉ 3X",$D1844-($D1844*TAXAS!$D$18))/3,IF($A1844=TAXAS!$A$19,IF($B1844="PARCELADO ATÉ 3X",$D1844-($D1844*TAXAS!$D$19))/3,IF($A1844=TAXAS!$A$20,IF($B1844="PARCELADO ATÉ 3X",$D1844-($D1844*TAXAS!$D$20))/3,IF($A1844=TAXAS!$A$21,IF($B1844="PARCELADO ATÉ 3X",$D1844-($D1844*TAXAS!$D$21))/3,IF($A1844=TAXAS!$A$22,IF($B1844="PARCELADO ATÉ 3X",$D1844-($D1844*TAXAS!$D$22))/3,IF($A1844=TAXAS!$A$23,IF($B1844="PARCELADO ATÉ 3X",$D1844-($D1844*TAXAS!$D$23))/3,IF($A1844=TAXAS!$A$24,IF($B1844="PARCELADO ATÉ 3X",$D1844-($D1844*TAXAS!$D$24))/3,IF($A1844=TAXAS!$A$25,IF($B1844="PARCELADO ATÉ 3X",$D1844-($D1844*TAXAS!$D$25))/3,IF($A1844=TAXAS!$A$26,IF($B1844="PARCELADO ATÉ 3X",$D1844-($D1844*TAXAS!$D$26))/3,IF($A1844=TAXAS!$A$27,IF($B1844="PARCELADO ATÉ 3X",$D1844-($D1844*TAXAS!$D$27))/3))))))))))))))))))))))))/1</f>
        <v>0</v>
      </c>
      <c r="H1844" s="9">
        <f>IF($A1844="VISA",IF($B1844="PARCELADO ATÉ 6X",$D1844-(D1844*TAXAS!$E$4))/6,IF($A1844="MASTER",IF($B1844="PARCELADO ATÉ 6X",$D1844-(D1844*TAXAS!$E$5))/6,IF($A1844="ELO",IF($B1844="PARCELADO ATÉ 6X",$D1844-(D1844*TAXAS!$E$6))/6,IF($A1844="HIPERCARD",IF($B1844="PARCELADO ATÉ 6X",$D1844-(D1844*TAXAS!$E$7))/6,IF($A1844="DINERS",IF($B1844="PARCELADO ATÉ 6X",$D1844-(D1844*TAXAS!$E$8))/6,IF($A1844="AMERICA EXPRESS",IF($B1844="PARCELADO ATÉ 6X",$D1844-(D1844*TAXAS!$E$9))/6,IF($A1844=TAXAS!$A$10,IF($B1844="PARCELADO ATÉ 6X",$D1844-($D1844*TAXAS!$E$10))/6,IF($A1844=TAXAS!$A$11,IF($B1844="PARCELADO ATÉ 6X",$D1844-($D1844*TAXAS!$E$11))/6,IF($A1844=TAXAS!$A$12,IF($B1844="PARCELADO ATÉ 6X",$D1844-($D1844*TAXAS!$E$12))/6,IF($A1844=TAXAS!$A$13,IF($B1844="PARCELADO ATÉ 6X",$D1844-($D1844*TAXAS!$E$13))/6,IF($A1844=TAXAS!$A$14,IF($B1844="PARCELADO ATÉ 6X",$D1844-($D1844*TAXAS!$E$14))/6,IF($A1844=TAXAS!$A$15,IF($B1844="PARCELADO ATÉ 6X",$D1844-($D1844*TAXAS!$E$15))/6,IF($A1844=TAXAS!$A$16,IF($B1844="PARCELADO ATÉ 6X",$D1844-($D1844*TAXAS!$E$16))/6,IF($A1844=TAXAS!$A$17,IF($B1844="PARCELADO ATÉ 6X",$D1844-($D1844*TAXAS!$E$17))/6,IF($A1844=TAXAS!$A$18,IF($B1844="PARCELADO ATÉ 6X",$D1844-($D1844*TAXAS!$E$18))/6,IF($A1844=TAXAS!$A$19,IF($B1844="PARCELADO ATÉ 6X",$D1844-($D1844*TAXAS!$E$19))/6,IF($A1844=TAXAS!$A$20,IF($B1844="PARCELADO ATÉ 6X",$D1844-($D1844*TAXAS!$E$20))/6,IF($A1844=TAXAS!$A$21,IF($B1844="PARCELADO ATÉ 6X",$D1844-($D1844*TAXAS!$E$21))/6,IF($A1844=TAXAS!$A$22,IF($B1844="PARCELADO ATÉ 6X",$D1844-($D1844*TAXAS!$E$22))/6,IF($A1844=TAXAS!$A$23,IF($B1844="PARCELADO ATÉ 6X",$D1844-($D1844*TAXAS!$E$23))/6,IF($A1844=TAXAS!$A$24,IF($B1844="PARCELADO ATÉ 6X",$D1844-($D1844*TAXAS!$E$24))/6,IF($A1844=TAXAS!$A$25,IF($B1844="PARCELADO ATÉ 6X",$D1844-($D1844*TAXAS!$E$25))/6,IF($A1844=TAXAS!$A$26,IF($B1844="PARCELADO ATÉ 6X",$D1844-($D1844*TAXAS!$E$26))/6,IF($A1844=TAXAS!$A$27,IF($B1844="PARCELADO ATÉ 6X",$D1844-($D1844*TAXAS!$E$27))/6))))))))))))))))))))))))/1</f>
        <v>0</v>
      </c>
      <c r="I1844" s="9">
        <f>IF($A1844="VISA",IF($B1844="PARCELADO ATÉ 12X",$D1844-(D1844*TAXAS!$F$4))/12,IF($A1844="MASTER",IF($B1844="PARCELADO ATÉ 12X",$D1844-(D1844*TAXAS!$F$5))/12,IF($A1844="ELO",IF($B1844="PARCELADO ATÉ 12X",$D1844-(D1844*TAXAS!$F$6))/12,IF($A1844="HIPERCARD",IF($B1844="PARCELADO ATÉ 12X",$D1844-(D1844*TAXAS!$F$7))/12,IF($A1844="DINERS",IF($B1844="PARCELADO ATÉ 12X",$D1844-(D1844*TAXAS!$F$8))/12,IF($A1844="AMERICA EXPRESS",IF($B1844="PARCELADO ATÉ 12X",$D1844-(D1844*TAXAS!$F$9))/12,IF($A1844=TAXAS!$A$10,IF($B1844="PARCELADO ATÉ 12X",$D1844-($D1844*TAXAS!$F$10))/12,IF($A1844=TAXAS!$A$11,IF($B1844="PARCELADO ATÉ 12X",$D1844-($D1844*TAXAS!$F$11))/12,IF($A1844=TAXAS!$A$12,IF($B1844="PARCELADO ATÉ 12X",$D1844-($D1844*TAXAS!$F$12))/12,IF($A1844=TAXAS!$A$13,IF($B1844="PARCELADO ATÉ 12X",$D1844-($D1844*TAXAS!$F$13))/12,IF($A1844=TAXAS!$A$14,IF($B1844="PARCELADO ATÉ 12X",$D1844-($D1844*TAXAS!$F$14))/12,IF($A1844=TAXAS!$A$15,IF($B1844="PARCELADO ATÉ 12X",$D1844-($D1844*TAXAS!$F$15))/12,IF($A1844=TAXAS!$A$16,IF($B1844="PARCELADO ATÉ 12X",$D1844-($D1844*TAXAS!$F$16))/12,IF($A1844=TAXAS!$A$17,IF($B1844="PARCELADO ATÉ 12X",$D1844-($D1844*TAXAS!$F$17))/12,IF($A1844=TAXAS!$A$18,IF($B1844="PARCELADO ATÉ 12X",$D1844-($D1844*TAXAS!$F$18))/12,IF($A1844=TAXAS!$A$19,IF($B1844="PARCELADO ATÉ 12X",$D1844-($D1844*TAXAS!$F$19))/12,IF($A1844=TAXAS!$A$20,IF($B1844="PARCELADO ATÉ 12X",$D1844-($D1844*TAXAS!$F$20))/12,IF($A1844=TAXAS!$A$21,IF($B1844="PARCELADO ATÉ 12X",$D1844-($D1844*TAXAS!$F$21))/12,IF($A1844=TAXAS!$A$22,IF($B1844="PARCELADO ATÉ 12X",$D1844-($D1844*TAXAS!$F$22))/12,IF($A1844=TAXAS!$A$23,IF($B1844="PARCELADO ATÉ 12X",$D1844-($D1844*TAXAS!$F$23))/12,IF($A1844=TAXAS!$A$24,IF($B1844="PARCELADO ATÉ 12X",$D1844-($D1844*TAXAS!$F$24))/12,IF($A1844=TAXAS!$A$25,IF($B1844="PARCELADO ATÉ 12X",$D1844-($D1844*TAXAS!$F$25))/12,IF($A1844=TAXAS!$A$26,IF($B1844="PARCELADO ATÉ 12X",$D1844-($D1844*TAXAS!$F$26))/12,IF($A1844=TAXAS!$A$27,IF($B1844="PARCELADO ATÉ 12X",$D1844-($D1844*TAXAS!$F$27))/12))))))))))))))))))))))))/1</f>
        <v>0</v>
      </c>
      <c r="J1844" s="8">
        <f t="shared" si="0"/>
        <v>0</v>
      </c>
      <c r="K1844" s="10" t="b">
        <f>IF($B1844="PARCELADO ATÉ 3X",($D1844-($D1844*TAXAS!$D$4))-$J1844)</f>
        <v>0</v>
      </c>
      <c r="L1844" s="10" t="b">
        <f>IF($B1844="PARCELADO ATÉ 6X",($D1844-($D1844*TAXAS!$E$4))-$J1844)</f>
        <v>0</v>
      </c>
      <c r="M1844" s="10" t="b">
        <f>IF($B1844="PARCELADO ATÉ 12X",($D1844-($D1844*TAXAS!$F$4))-$J1844)</f>
        <v>0</v>
      </c>
      <c r="N1844" s="8">
        <f t="shared" si="1"/>
        <v>0</v>
      </c>
      <c r="O1844" s="10">
        <f t="shared" si="2"/>
        <v>0</v>
      </c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</row>
    <row r="1845" spans="1:31" ht="15.75" customHeight="1" x14ac:dyDescent="0.2">
      <c r="A1845" s="3"/>
      <c r="B1845" s="5"/>
      <c r="C1845" s="6"/>
      <c r="D1845" s="42"/>
      <c r="E1845" s="8">
        <f>IF($A1845="VISA",IF($B1845="DÉBITO",$D1845-($D1845*TAXAS!$B$4)),IF($A1845="MASTER",IF($B1845="DÉBITO",$D1845-($D1845*TAXAS!$B$5)),IF($A1845="ELO", IF($B1845="DÉBITO",$D1845-($D1845*TAXAS!$B$6)),IF($A1845="HIPERCARD",IF($B1845="DÉBITO",$D1845-($D1845*TAXAS!$B$7)),IF($A1845="DINERS",IF($B1845="DÉBITO",$D1845-($D1845*TAXAS!$B$8)),IF($A1845="AMERICA EXPRESS",IF($B1845="DÉBITO",$D1845-($D1845*TAXAS!$B$9)),IF($A1845=TAXAS!$A$10,IF($B1845="DÉBITO",$D1845-($D1845*TAXAS!$B$10)), IF($A1845=TAXAS!$A$11,IF($B1845="DÉBITO",$D1845-($D1845*TAXAS!$B$11)), IF($A1845=TAXAS!$A$12,IF($B1845="DÉBITO",$D1845-($D1845*TAXAS!$B$12)), IF($A1845=TAXAS!$A$13,IF($B1845="DÉBITO",$D1845-($D1845*TAXAS!$B$13)), IF($A1845=TAXAS!$A$14,IF($B1845="DÉBITO",$D1845-($D1845*TAXAS!$B$14)), IF($A1845=TAXAS!$A$15,IF($B1845="DÉBITO",$D1845-($D1845*TAXAS!$B$15)), IF($A1845=TAXAS!$A$16,IF($B1845="DÉBITO",$D1845-($D1845*TAXAS!$B$16)), IF($A1845=TAXAS!$A$17,IF($B1845="DÉBITO",$D1845-($D1845*TAXAS!$B$17)), IF($A1845=TAXAS!$A$18,IF($B1845="DÉBITO",$D1845-($D1845*TAXAS!$B$18)), IF($A1845=TAXAS!$A$19,IF($B1845="DÉBITO",$D1845-($D1845*TAXAS!$B$19)), IF($A1845=TAXAS!$A$20,IF($B1845="DÉBITO",$D1845-($D1845*TAXAS!$B$20)), IF($A1845=TAXAS!$A$21,IF($B1845="DÉBITO",$D1845-($D1845*TAXAS!$B$21)), IF($A1845=TAXAS!$A$22,IF($B1845="DÉBITO",$D1845-($D1845*TAXAS!$B$22)), IF($A1845=TAXAS!$A$23,IF($B1845="DÉBITO",$D1845-($D1845*TAXAS!$B$23)), IF($A1845=TAXAS!$A$24,IF($B1845="DÉBITO",$D1845-($D1845*TAXAS!$B$24)), IF($A1845=TAXAS!$A$25,IF($B1845="DÉBITO",$D1845-($D1845*TAXAS!$B$25)), IF($A1845=TAXAS!$A$26,IF($B1845="DÉBITO",$D1845-($D1845*TAXAS!$B$26)), IF($A1845=TAXAS!$A$27,IF($B1845="DÉBITO",$D1845-($D1845*TAXAS!$B$27))))))))))))))))))))))))))/1</f>
        <v>0</v>
      </c>
      <c r="F1845" s="8">
        <f>IF($A1845="VISA",IF($B1845="CRÉDITO",$D1845-($D1845*TAXAS!$C$4)),IF($A1845="MASTER",IF($B1845="CRÉDITO",$D1845-($D1845*TAXAS!$C$5)),IF($A1845="ELO", IF($B1845="CRÉDITO",$D1845-($D1845*TAXAS!$C$6)),IF($A1845="HIPERCARD",IF($B1845="CRÉDITO",$D1845-($D1845*TAXAS!$C$7)),IF($A1845="DINERS",IF($B1845="CRÉDITO",$D1845-($D1845*TAXAS!$C$8)),IF($A1845="AMERICA EXPRESS",IF($B1845="CRÉDITO",$D1845-($D1845*TAXAS!$C$9)),IF($A1845=TAXAS!$A$10,IF($B1845="CRÉDITO",$D1845-($D1845*TAXAS!$C$10)), IF($A1845=TAXAS!$A$11,IF($B1845="CRÉDITO",$D1845-($D1845*TAXAS!$C$11)), IF($A1845=TAXAS!$A$12,IF($B1845="CRÉDITO",$D1845-($D1845*TAXAS!$C$12)), IF($A1845=TAXAS!$A$13,IF($B1845="CRÉDITO",$D1845-($D1845*TAXAS!$C$13)), IF($A1845=TAXAS!$A$14,IF($B1845="CRÉDITO",$D1845-($D1845*TAXAS!$C$14)), IF($A1845=TAXAS!$A$15,IF($B1845="CRÉDITO",$D1845-($D1845*TAXAS!$C$15)), IF($A1845=TAXAS!$A$16,IF($B1845="CRÉDITO",$D1845-($D1845*TAXAS!$C$16)), IF($A1845=TAXAS!$A$17,IF($B1845="CRÉDITO",$D1845-($D1845*TAXAS!$C$17)), IF($A1845=TAXAS!$A$18,IF($B1845="CRÉDITO",$D1845-($D1845*TAXAS!$C$18)), IF($A1845=TAXAS!$A$19,IF($B1845="CRÉDITO",$D1845-($D1845*TAXAS!$C$19)), IF($A1845=TAXAS!$A$20,IF($B1845="CRÉDITO",$D1845-($D1845*TAXAS!$C$20)), IF($A1845=TAXAS!$A$21,IF($B1845="CRÉDITO",$D1845-($D1845*TAXAS!$C$21)), IF($A1845=TAXAS!$A$22,IF($B1845="CRÉDITO",$D1845-($D1845*TAXAS!$C$22)), IF($A1845=TAXAS!$A$23,IF($B1845="CRÉDITO",$D1845-($D1845*TAXAS!$C$23)), IF($A1845=TAXAS!$A$24,IF($B1845="CRÉDITO",$D1845-($D1845*TAXAS!$C$24)), IF($A1845=TAXAS!$A$25,IF($B1845="CRÉDITO",$D1845-($D1845*TAXAS!$C$25)), IF($A1845=TAXAS!$A$26,IF($B1845="CRÉDITO",$D1845-($D1845*TAXAS!$C$26)), IF($A1845=TAXAS!$A$27,IF($B1845="CRÉDITO",$D1845-($D1845*TAXAS!$C$27))))))))))))))))))))))))))/1</f>
        <v>0</v>
      </c>
      <c r="G1845" s="9">
        <f>IF($A1845="VISA",IF($B1845="PARCELADO ATÉ 3X",$D1845-(D1845*TAXAS!$D$4))/3,IF($A1845="MASTER",IF($B1845="PARCELADO ATÉ 3X",$D1845-(D1845*TAXAS!$D$5))/3,IF($A1845="ELO",IF($B1845="PARCELADO ATÉ 3X",$D1845-(D1845*TAXAS!$D$6))/3,IF($A1845="HIPERCARD",IF($B1845="PARCELADO ATÉ 3X",$D1845-(D1845*TAXAS!$D$7))/3,IF($A1845="DINERS",IF($B1845="PARCELADO ATÉ 3X",$D1845-(D1845*TAXAS!$D$8))/3,IF($A1845="AMERICA EXPRESS",IF($B1845="PARCELADO ATÉ 3X",$D1845-(D1845*TAXAS!$D$9))/3,IF($A1845=TAXAS!$A$10,IF($B1845="PARCELADO ATÉ 3X",$D1845-($D1845*TAXAS!$D$10))/3,IF($A1845=TAXAS!$A$11,IF($B1845="PARCELADO ATÉ 3X",$D1845-($D1845*TAXAS!$D$11))/3,IF($A1845=TAXAS!$A$12,IF($B1845="PARCELADO ATÉ 3X",$D1845-($D1845*TAXAS!$D$12))/3,IF($A1845=TAXAS!$A$13,IF($B1845="PARCELADO ATÉ 3X",$D1845-($D1845*TAXAS!$D$13))/3,IF($A1845=TAXAS!$A$14,IF($B1845="PARCELADO ATÉ 3X",$D1845-($D1845*TAXAS!$D$14))/3,IF($A1845=TAXAS!$A$15,IF($B1845="PARCELADO ATÉ 3X",$D1845-($D1845*TAXAS!$D$15))/3,IF($A1845=TAXAS!$A$16,IF($B1845="PARCELADO ATÉ 3X",$D1845-($D1845*TAXAS!$D$16))/3,IF($A1845=TAXAS!$A$17,IF($B1845="PARCELADO ATÉ 3X",$D1845-($D1845*TAXAS!$D$17))/3,IF($A1845=TAXAS!$A$18,IF($B1845="PARCELADO ATÉ 3X",$D1845-($D1845*TAXAS!$D$18))/3,IF($A1845=TAXAS!$A$19,IF($B1845="PARCELADO ATÉ 3X",$D1845-($D1845*TAXAS!$D$19))/3,IF($A1845=TAXAS!$A$20,IF($B1845="PARCELADO ATÉ 3X",$D1845-($D1845*TAXAS!$D$20))/3,IF($A1845=TAXAS!$A$21,IF($B1845="PARCELADO ATÉ 3X",$D1845-($D1845*TAXAS!$D$21))/3,IF($A1845=TAXAS!$A$22,IF($B1845="PARCELADO ATÉ 3X",$D1845-($D1845*TAXAS!$D$22))/3,IF($A1845=TAXAS!$A$23,IF($B1845="PARCELADO ATÉ 3X",$D1845-($D1845*TAXAS!$D$23))/3,IF($A1845=TAXAS!$A$24,IF($B1845="PARCELADO ATÉ 3X",$D1845-($D1845*TAXAS!$D$24))/3,IF($A1845=TAXAS!$A$25,IF($B1845="PARCELADO ATÉ 3X",$D1845-($D1845*TAXAS!$D$25))/3,IF($A1845=TAXAS!$A$26,IF($B1845="PARCELADO ATÉ 3X",$D1845-($D1845*TAXAS!$D$26))/3,IF($A1845=TAXAS!$A$27,IF($B1845="PARCELADO ATÉ 3X",$D1845-($D1845*TAXAS!$D$27))/3))))))))))))))))))))))))/1</f>
        <v>0</v>
      </c>
      <c r="H1845" s="9">
        <f>IF($A1845="VISA",IF($B1845="PARCELADO ATÉ 6X",$D1845-(D1845*TAXAS!$E$4))/6,IF($A1845="MASTER",IF($B1845="PARCELADO ATÉ 6X",$D1845-(D1845*TAXAS!$E$5))/6,IF($A1845="ELO",IF($B1845="PARCELADO ATÉ 6X",$D1845-(D1845*TAXAS!$E$6))/6,IF($A1845="HIPERCARD",IF($B1845="PARCELADO ATÉ 6X",$D1845-(D1845*TAXAS!$E$7))/6,IF($A1845="DINERS",IF($B1845="PARCELADO ATÉ 6X",$D1845-(D1845*TAXAS!$E$8))/6,IF($A1845="AMERICA EXPRESS",IF($B1845="PARCELADO ATÉ 6X",$D1845-(D1845*TAXAS!$E$9))/6,IF($A1845=TAXAS!$A$10,IF($B1845="PARCELADO ATÉ 6X",$D1845-($D1845*TAXAS!$E$10))/6,IF($A1845=TAXAS!$A$11,IF($B1845="PARCELADO ATÉ 6X",$D1845-($D1845*TAXAS!$E$11))/6,IF($A1845=TAXAS!$A$12,IF($B1845="PARCELADO ATÉ 6X",$D1845-($D1845*TAXAS!$E$12))/6,IF($A1845=TAXAS!$A$13,IF($B1845="PARCELADO ATÉ 6X",$D1845-($D1845*TAXAS!$E$13))/6,IF($A1845=TAXAS!$A$14,IF($B1845="PARCELADO ATÉ 6X",$D1845-($D1845*TAXAS!$E$14))/6,IF($A1845=TAXAS!$A$15,IF($B1845="PARCELADO ATÉ 6X",$D1845-($D1845*TAXAS!$E$15))/6,IF($A1845=TAXAS!$A$16,IF($B1845="PARCELADO ATÉ 6X",$D1845-($D1845*TAXAS!$E$16))/6,IF($A1845=TAXAS!$A$17,IF($B1845="PARCELADO ATÉ 6X",$D1845-($D1845*TAXAS!$E$17))/6,IF($A1845=TAXAS!$A$18,IF($B1845="PARCELADO ATÉ 6X",$D1845-($D1845*TAXAS!$E$18))/6,IF($A1845=TAXAS!$A$19,IF($B1845="PARCELADO ATÉ 6X",$D1845-($D1845*TAXAS!$E$19))/6,IF($A1845=TAXAS!$A$20,IF($B1845="PARCELADO ATÉ 6X",$D1845-($D1845*TAXAS!$E$20))/6,IF($A1845=TAXAS!$A$21,IF($B1845="PARCELADO ATÉ 6X",$D1845-($D1845*TAXAS!$E$21))/6,IF($A1845=TAXAS!$A$22,IF($B1845="PARCELADO ATÉ 6X",$D1845-($D1845*TAXAS!$E$22))/6,IF($A1845=TAXAS!$A$23,IF($B1845="PARCELADO ATÉ 6X",$D1845-($D1845*TAXAS!$E$23))/6,IF($A1845=TAXAS!$A$24,IF($B1845="PARCELADO ATÉ 6X",$D1845-($D1845*TAXAS!$E$24))/6,IF($A1845=TAXAS!$A$25,IF($B1845="PARCELADO ATÉ 6X",$D1845-($D1845*TAXAS!$E$25))/6,IF($A1845=TAXAS!$A$26,IF($B1845="PARCELADO ATÉ 6X",$D1845-($D1845*TAXAS!$E$26))/6,IF($A1845=TAXAS!$A$27,IF($B1845="PARCELADO ATÉ 6X",$D1845-($D1845*TAXAS!$E$27))/6))))))))))))))))))))))))/1</f>
        <v>0</v>
      </c>
      <c r="I1845" s="9">
        <f>IF($A1845="VISA",IF($B1845="PARCELADO ATÉ 12X",$D1845-(D1845*TAXAS!$F$4))/12,IF($A1845="MASTER",IF($B1845="PARCELADO ATÉ 12X",$D1845-(D1845*TAXAS!$F$5))/12,IF($A1845="ELO",IF($B1845="PARCELADO ATÉ 12X",$D1845-(D1845*TAXAS!$F$6))/12,IF($A1845="HIPERCARD",IF($B1845="PARCELADO ATÉ 12X",$D1845-(D1845*TAXAS!$F$7))/12,IF($A1845="DINERS",IF($B1845="PARCELADO ATÉ 12X",$D1845-(D1845*TAXAS!$F$8))/12,IF($A1845="AMERICA EXPRESS",IF($B1845="PARCELADO ATÉ 12X",$D1845-(D1845*TAXAS!$F$9))/12,IF($A1845=TAXAS!$A$10,IF($B1845="PARCELADO ATÉ 12X",$D1845-($D1845*TAXAS!$F$10))/12,IF($A1845=TAXAS!$A$11,IF($B1845="PARCELADO ATÉ 12X",$D1845-($D1845*TAXAS!$F$11))/12,IF($A1845=TAXAS!$A$12,IF($B1845="PARCELADO ATÉ 12X",$D1845-($D1845*TAXAS!$F$12))/12,IF($A1845=TAXAS!$A$13,IF($B1845="PARCELADO ATÉ 12X",$D1845-($D1845*TAXAS!$F$13))/12,IF($A1845=TAXAS!$A$14,IF($B1845="PARCELADO ATÉ 12X",$D1845-($D1845*TAXAS!$F$14))/12,IF($A1845=TAXAS!$A$15,IF($B1845="PARCELADO ATÉ 12X",$D1845-($D1845*TAXAS!$F$15))/12,IF($A1845=TAXAS!$A$16,IF($B1845="PARCELADO ATÉ 12X",$D1845-($D1845*TAXAS!$F$16))/12,IF($A1845=TAXAS!$A$17,IF($B1845="PARCELADO ATÉ 12X",$D1845-($D1845*TAXAS!$F$17))/12,IF($A1845=TAXAS!$A$18,IF($B1845="PARCELADO ATÉ 12X",$D1845-($D1845*TAXAS!$F$18))/12,IF($A1845=TAXAS!$A$19,IF($B1845="PARCELADO ATÉ 12X",$D1845-($D1845*TAXAS!$F$19))/12,IF($A1845=TAXAS!$A$20,IF($B1845="PARCELADO ATÉ 12X",$D1845-($D1845*TAXAS!$F$20))/12,IF($A1845=TAXAS!$A$21,IF($B1845="PARCELADO ATÉ 12X",$D1845-($D1845*TAXAS!$F$21))/12,IF($A1845=TAXAS!$A$22,IF($B1845="PARCELADO ATÉ 12X",$D1845-($D1845*TAXAS!$F$22))/12,IF($A1845=TAXAS!$A$23,IF($B1845="PARCELADO ATÉ 12X",$D1845-($D1845*TAXAS!$F$23))/12,IF($A1845=TAXAS!$A$24,IF($B1845="PARCELADO ATÉ 12X",$D1845-($D1845*TAXAS!$F$24))/12,IF($A1845=TAXAS!$A$25,IF($B1845="PARCELADO ATÉ 12X",$D1845-($D1845*TAXAS!$F$25))/12,IF($A1845=TAXAS!$A$26,IF($B1845="PARCELADO ATÉ 12X",$D1845-($D1845*TAXAS!$F$26))/12,IF($A1845=TAXAS!$A$27,IF($B1845="PARCELADO ATÉ 12X",$D1845-($D1845*TAXAS!$F$27))/12))))))))))))))))))))))))/1</f>
        <v>0</v>
      </c>
      <c r="J1845" s="8">
        <f t="shared" si="0"/>
        <v>0</v>
      </c>
      <c r="K1845" s="10" t="b">
        <f>IF($B1845="PARCELADO ATÉ 3X",($D1845-($D1845*TAXAS!$D$4))-$J1845)</f>
        <v>0</v>
      </c>
      <c r="L1845" s="10" t="b">
        <f>IF($B1845="PARCELADO ATÉ 6X",($D1845-($D1845*TAXAS!$E$4))-$J1845)</f>
        <v>0</v>
      </c>
      <c r="M1845" s="10" t="b">
        <f>IF($B1845="PARCELADO ATÉ 12X",($D1845-($D1845*TAXAS!$F$4))-$J1845)</f>
        <v>0</v>
      </c>
      <c r="N1845" s="8">
        <f t="shared" si="1"/>
        <v>0</v>
      </c>
      <c r="O1845" s="10">
        <f t="shared" si="2"/>
        <v>0</v>
      </c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</row>
    <row r="1846" spans="1:31" ht="15.75" customHeight="1" x14ac:dyDescent="0.2">
      <c r="A1846" s="3"/>
      <c r="B1846" s="5"/>
      <c r="C1846" s="6"/>
      <c r="D1846" s="42"/>
      <c r="E1846" s="8">
        <f>IF($A1846="VISA",IF($B1846="DÉBITO",$D1846-($D1846*TAXAS!$B$4)),IF($A1846="MASTER",IF($B1846="DÉBITO",$D1846-($D1846*TAXAS!$B$5)),IF($A1846="ELO", IF($B1846="DÉBITO",$D1846-($D1846*TAXAS!$B$6)),IF($A1846="HIPERCARD",IF($B1846="DÉBITO",$D1846-($D1846*TAXAS!$B$7)),IF($A1846="DINERS",IF($B1846="DÉBITO",$D1846-($D1846*TAXAS!$B$8)),IF($A1846="AMERICA EXPRESS",IF($B1846="DÉBITO",$D1846-($D1846*TAXAS!$B$9)),IF($A1846=TAXAS!$A$10,IF($B1846="DÉBITO",$D1846-($D1846*TAXAS!$B$10)), IF($A1846=TAXAS!$A$11,IF($B1846="DÉBITO",$D1846-($D1846*TAXAS!$B$11)), IF($A1846=TAXAS!$A$12,IF($B1846="DÉBITO",$D1846-($D1846*TAXAS!$B$12)), IF($A1846=TAXAS!$A$13,IF($B1846="DÉBITO",$D1846-($D1846*TAXAS!$B$13)), IF($A1846=TAXAS!$A$14,IF($B1846="DÉBITO",$D1846-($D1846*TAXAS!$B$14)), IF($A1846=TAXAS!$A$15,IF($B1846="DÉBITO",$D1846-($D1846*TAXAS!$B$15)), IF($A1846=TAXAS!$A$16,IF($B1846="DÉBITO",$D1846-($D1846*TAXAS!$B$16)), IF($A1846=TAXAS!$A$17,IF($B1846="DÉBITO",$D1846-($D1846*TAXAS!$B$17)), IF($A1846=TAXAS!$A$18,IF($B1846="DÉBITO",$D1846-($D1846*TAXAS!$B$18)), IF($A1846=TAXAS!$A$19,IF($B1846="DÉBITO",$D1846-($D1846*TAXAS!$B$19)), IF($A1846=TAXAS!$A$20,IF($B1846="DÉBITO",$D1846-($D1846*TAXAS!$B$20)), IF($A1846=TAXAS!$A$21,IF($B1846="DÉBITO",$D1846-($D1846*TAXAS!$B$21)), IF($A1846=TAXAS!$A$22,IF($B1846="DÉBITO",$D1846-($D1846*TAXAS!$B$22)), IF($A1846=TAXAS!$A$23,IF($B1846="DÉBITO",$D1846-($D1846*TAXAS!$B$23)), IF($A1846=TAXAS!$A$24,IF($B1846="DÉBITO",$D1846-($D1846*TAXAS!$B$24)), IF($A1846=TAXAS!$A$25,IF($B1846="DÉBITO",$D1846-($D1846*TAXAS!$B$25)), IF($A1846=TAXAS!$A$26,IF($B1846="DÉBITO",$D1846-($D1846*TAXAS!$B$26)), IF($A1846=TAXAS!$A$27,IF($B1846="DÉBITO",$D1846-($D1846*TAXAS!$B$27))))))))))))))))))))))))))/1</f>
        <v>0</v>
      </c>
      <c r="F1846" s="8">
        <f>IF($A1846="VISA",IF($B1846="CRÉDITO",$D1846-($D1846*TAXAS!$C$4)),IF($A1846="MASTER",IF($B1846="CRÉDITO",$D1846-($D1846*TAXAS!$C$5)),IF($A1846="ELO", IF($B1846="CRÉDITO",$D1846-($D1846*TAXAS!$C$6)),IF($A1846="HIPERCARD",IF($B1846="CRÉDITO",$D1846-($D1846*TAXAS!$C$7)),IF($A1846="DINERS",IF($B1846="CRÉDITO",$D1846-($D1846*TAXAS!$C$8)),IF($A1846="AMERICA EXPRESS",IF($B1846="CRÉDITO",$D1846-($D1846*TAXAS!$C$9)),IF($A1846=TAXAS!$A$10,IF($B1846="CRÉDITO",$D1846-($D1846*TAXAS!$C$10)), IF($A1846=TAXAS!$A$11,IF($B1846="CRÉDITO",$D1846-($D1846*TAXAS!$C$11)), IF($A1846=TAXAS!$A$12,IF($B1846="CRÉDITO",$D1846-($D1846*TAXAS!$C$12)), IF($A1846=TAXAS!$A$13,IF($B1846="CRÉDITO",$D1846-($D1846*TAXAS!$C$13)), IF($A1846=TAXAS!$A$14,IF($B1846="CRÉDITO",$D1846-($D1846*TAXAS!$C$14)), IF($A1846=TAXAS!$A$15,IF($B1846="CRÉDITO",$D1846-($D1846*TAXAS!$C$15)), IF($A1846=TAXAS!$A$16,IF($B1846="CRÉDITO",$D1846-($D1846*TAXAS!$C$16)), IF($A1846=TAXAS!$A$17,IF($B1846="CRÉDITO",$D1846-($D1846*TAXAS!$C$17)), IF($A1846=TAXAS!$A$18,IF($B1846="CRÉDITO",$D1846-($D1846*TAXAS!$C$18)), IF($A1846=TAXAS!$A$19,IF($B1846="CRÉDITO",$D1846-($D1846*TAXAS!$C$19)), IF($A1846=TAXAS!$A$20,IF($B1846="CRÉDITO",$D1846-($D1846*TAXAS!$C$20)), IF($A1846=TAXAS!$A$21,IF($B1846="CRÉDITO",$D1846-($D1846*TAXAS!$C$21)), IF($A1846=TAXAS!$A$22,IF($B1846="CRÉDITO",$D1846-($D1846*TAXAS!$C$22)), IF($A1846=TAXAS!$A$23,IF($B1846="CRÉDITO",$D1846-($D1846*TAXAS!$C$23)), IF($A1846=TAXAS!$A$24,IF($B1846="CRÉDITO",$D1846-($D1846*TAXAS!$C$24)), IF($A1846=TAXAS!$A$25,IF($B1846="CRÉDITO",$D1846-($D1846*TAXAS!$C$25)), IF($A1846=TAXAS!$A$26,IF($B1846="CRÉDITO",$D1846-($D1846*TAXAS!$C$26)), IF($A1846=TAXAS!$A$27,IF($B1846="CRÉDITO",$D1846-($D1846*TAXAS!$C$27))))))))))))))))))))))))))/1</f>
        <v>0</v>
      </c>
      <c r="G1846" s="9">
        <f>IF($A1846="VISA",IF($B1846="PARCELADO ATÉ 3X",$D1846-(D1846*TAXAS!$D$4))/3,IF($A1846="MASTER",IF($B1846="PARCELADO ATÉ 3X",$D1846-(D1846*TAXAS!$D$5))/3,IF($A1846="ELO",IF($B1846="PARCELADO ATÉ 3X",$D1846-(D1846*TAXAS!$D$6))/3,IF($A1846="HIPERCARD",IF($B1846="PARCELADO ATÉ 3X",$D1846-(D1846*TAXAS!$D$7))/3,IF($A1846="DINERS",IF($B1846="PARCELADO ATÉ 3X",$D1846-(D1846*TAXAS!$D$8))/3,IF($A1846="AMERICA EXPRESS",IF($B1846="PARCELADO ATÉ 3X",$D1846-(D1846*TAXAS!$D$9))/3,IF($A1846=TAXAS!$A$10,IF($B1846="PARCELADO ATÉ 3X",$D1846-($D1846*TAXAS!$D$10))/3,IF($A1846=TAXAS!$A$11,IF($B1846="PARCELADO ATÉ 3X",$D1846-($D1846*TAXAS!$D$11))/3,IF($A1846=TAXAS!$A$12,IF($B1846="PARCELADO ATÉ 3X",$D1846-($D1846*TAXAS!$D$12))/3,IF($A1846=TAXAS!$A$13,IF($B1846="PARCELADO ATÉ 3X",$D1846-($D1846*TAXAS!$D$13))/3,IF($A1846=TAXAS!$A$14,IF($B1846="PARCELADO ATÉ 3X",$D1846-($D1846*TAXAS!$D$14))/3,IF($A1846=TAXAS!$A$15,IF($B1846="PARCELADO ATÉ 3X",$D1846-($D1846*TAXAS!$D$15))/3,IF($A1846=TAXAS!$A$16,IF($B1846="PARCELADO ATÉ 3X",$D1846-($D1846*TAXAS!$D$16))/3,IF($A1846=TAXAS!$A$17,IF($B1846="PARCELADO ATÉ 3X",$D1846-($D1846*TAXAS!$D$17))/3,IF($A1846=TAXAS!$A$18,IF($B1846="PARCELADO ATÉ 3X",$D1846-($D1846*TAXAS!$D$18))/3,IF($A1846=TAXAS!$A$19,IF($B1846="PARCELADO ATÉ 3X",$D1846-($D1846*TAXAS!$D$19))/3,IF($A1846=TAXAS!$A$20,IF($B1846="PARCELADO ATÉ 3X",$D1846-($D1846*TAXAS!$D$20))/3,IF($A1846=TAXAS!$A$21,IF($B1846="PARCELADO ATÉ 3X",$D1846-($D1846*TAXAS!$D$21))/3,IF($A1846=TAXAS!$A$22,IF($B1846="PARCELADO ATÉ 3X",$D1846-($D1846*TAXAS!$D$22))/3,IF($A1846=TAXAS!$A$23,IF($B1846="PARCELADO ATÉ 3X",$D1846-($D1846*TAXAS!$D$23))/3,IF($A1846=TAXAS!$A$24,IF($B1846="PARCELADO ATÉ 3X",$D1846-($D1846*TAXAS!$D$24))/3,IF($A1846=TAXAS!$A$25,IF($B1846="PARCELADO ATÉ 3X",$D1846-($D1846*TAXAS!$D$25))/3,IF($A1846=TAXAS!$A$26,IF($B1846="PARCELADO ATÉ 3X",$D1846-($D1846*TAXAS!$D$26))/3,IF($A1846=TAXAS!$A$27,IF($B1846="PARCELADO ATÉ 3X",$D1846-($D1846*TAXAS!$D$27))/3))))))))))))))))))))))))/1</f>
        <v>0</v>
      </c>
      <c r="H1846" s="9">
        <f>IF($A1846="VISA",IF($B1846="PARCELADO ATÉ 6X",$D1846-(D1846*TAXAS!$E$4))/6,IF($A1846="MASTER",IF($B1846="PARCELADO ATÉ 6X",$D1846-(D1846*TAXAS!$E$5))/6,IF($A1846="ELO",IF($B1846="PARCELADO ATÉ 6X",$D1846-(D1846*TAXAS!$E$6))/6,IF($A1846="HIPERCARD",IF($B1846="PARCELADO ATÉ 6X",$D1846-(D1846*TAXAS!$E$7))/6,IF($A1846="DINERS",IF($B1846="PARCELADO ATÉ 6X",$D1846-(D1846*TAXAS!$E$8))/6,IF($A1846="AMERICA EXPRESS",IF($B1846="PARCELADO ATÉ 6X",$D1846-(D1846*TAXAS!$E$9))/6,IF($A1846=TAXAS!$A$10,IF($B1846="PARCELADO ATÉ 6X",$D1846-($D1846*TAXAS!$E$10))/6,IF($A1846=TAXAS!$A$11,IF($B1846="PARCELADO ATÉ 6X",$D1846-($D1846*TAXAS!$E$11))/6,IF($A1846=TAXAS!$A$12,IF($B1846="PARCELADO ATÉ 6X",$D1846-($D1846*TAXAS!$E$12))/6,IF($A1846=TAXAS!$A$13,IF($B1846="PARCELADO ATÉ 6X",$D1846-($D1846*TAXAS!$E$13))/6,IF($A1846=TAXAS!$A$14,IF($B1846="PARCELADO ATÉ 6X",$D1846-($D1846*TAXAS!$E$14))/6,IF($A1846=TAXAS!$A$15,IF($B1846="PARCELADO ATÉ 6X",$D1846-($D1846*TAXAS!$E$15))/6,IF($A1846=TAXAS!$A$16,IF($B1846="PARCELADO ATÉ 6X",$D1846-($D1846*TAXAS!$E$16))/6,IF($A1846=TAXAS!$A$17,IF($B1846="PARCELADO ATÉ 6X",$D1846-($D1846*TAXAS!$E$17))/6,IF($A1846=TAXAS!$A$18,IF($B1846="PARCELADO ATÉ 6X",$D1846-($D1846*TAXAS!$E$18))/6,IF($A1846=TAXAS!$A$19,IF($B1846="PARCELADO ATÉ 6X",$D1846-($D1846*TAXAS!$E$19))/6,IF($A1846=TAXAS!$A$20,IF($B1846="PARCELADO ATÉ 6X",$D1846-($D1846*TAXAS!$E$20))/6,IF($A1846=TAXAS!$A$21,IF($B1846="PARCELADO ATÉ 6X",$D1846-($D1846*TAXAS!$E$21))/6,IF($A1846=TAXAS!$A$22,IF($B1846="PARCELADO ATÉ 6X",$D1846-($D1846*TAXAS!$E$22))/6,IF($A1846=TAXAS!$A$23,IF($B1846="PARCELADO ATÉ 6X",$D1846-($D1846*TAXAS!$E$23))/6,IF($A1846=TAXAS!$A$24,IF($B1846="PARCELADO ATÉ 6X",$D1846-($D1846*TAXAS!$E$24))/6,IF($A1846=TAXAS!$A$25,IF($B1846="PARCELADO ATÉ 6X",$D1846-($D1846*TAXAS!$E$25))/6,IF($A1846=TAXAS!$A$26,IF($B1846="PARCELADO ATÉ 6X",$D1846-($D1846*TAXAS!$E$26))/6,IF($A1846=TAXAS!$A$27,IF($B1846="PARCELADO ATÉ 6X",$D1846-($D1846*TAXAS!$E$27))/6))))))))))))))))))))))))/1</f>
        <v>0</v>
      </c>
      <c r="I1846" s="9">
        <f>IF($A1846="VISA",IF($B1846="PARCELADO ATÉ 12X",$D1846-(D1846*TAXAS!$F$4))/12,IF($A1846="MASTER",IF($B1846="PARCELADO ATÉ 12X",$D1846-(D1846*TAXAS!$F$5))/12,IF($A1846="ELO",IF($B1846="PARCELADO ATÉ 12X",$D1846-(D1846*TAXAS!$F$6))/12,IF($A1846="HIPERCARD",IF($B1846="PARCELADO ATÉ 12X",$D1846-(D1846*TAXAS!$F$7))/12,IF($A1846="DINERS",IF($B1846="PARCELADO ATÉ 12X",$D1846-(D1846*TAXAS!$F$8))/12,IF($A1846="AMERICA EXPRESS",IF($B1846="PARCELADO ATÉ 12X",$D1846-(D1846*TAXAS!$F$9))/12,IF($A1846=TAXAS!$A$10,IF($B1846="PARCELADO ATÉ 12X",$D1846-($D1846*TAXAS!$F$10))/12,IF($A1846=TAXAS!$A$11,IF($B1846="PARCELADO ATÉ 12X",$D1846-($D1846*TAXAS!$F$11))/12,IF($A1846=TAXAS!$A$12,IF($B1846="PARCELADO ATÉ 12X",$D1846-($D1846*TAXAS!$F$12))/12,IF($A1846=TAXAS!$A$13,IF($B1846="PARCELADO ATÉ 12X",$D1846-($D1846*TAXAS!$F$13))/12,IF($A1846=TAXAS!$A$14,IF($B1846="PARCELADO ATÉ 12X",$D1846-($D1846*TAXAS!$F$14))/12,IF($A1846=TAXAS!$A$15,IF($B1846="PARCELADO ATÉ 12X",$D1846-($D1846*TAXAS!$F$15))/12,IF($A1846=TAXAS!$A$16,IF($B1846="PARCELADO ATÉ 12X",$D1846-($D1846*TAXAS!$F$16))/12,IF($A1846=TAXAS!$A$17,IF($B1846="PARCELADO ATÉ 12X",$D1846-($D1846*TAXAS!$F$17))/12,IF($A1846=TAXAS!$A$18,IF($B1846="PARCELADO ATÉ 12X",$D1846-($D1846*TAXAS!$F$18))/12,IF($A1846=TAXAS!$A$19,IF($B1846="PARCELADO ATÉ 12X",$D1846-($D1846*TAXAS!$F$19))/12,IF($A1846=TAXAS!$A$20,IF($B1846="PARCELADO ATÉ 12X",$D1846-($D1846*TAXAS!$F$20))/12,IF($A1846=TAXAS!$A$21,IF($B1846="PARCELADO ATÉ 12X",$D1846-($D1846*TAXAS!$F$21))/12,IF($A1846=TAXAS!$A$22,IF($B1846="PARCELADO ATÉ 12X",$D1846-($D1846*TAXAS!$F$22))/12,IF($A1846=TAXAS!$A$23,IF($B1846="PARCELADO ATÉ 12X",$D1846-($D1846*TAXAS!$F$23))/12,IF($A1846=TAXAS!$A$24,IF($B1846="PARCELADO ATÉ 12X",$D1846-($D1846*TAXAS!$F$24))/12,IF($A1846=TAXAS!$A$25,IF($B1846="PARCELADO ATÉ 12X",$D1846-($D1846*TAXAS!$F$25))/12,IF($A1846=TAXAS!$A$26,IF($B1846="PARCELADO ATÉ 12X",$D1846-($D1846*TAXAS!$F$26))/12,IF($A1846=TAXAS!$A$27,IF($B1846="PARCELADO ATÉ 12X",$D1846-($D1846*TAXAS!$F$27))/12))))))))))))))))))))))))/1</f>
        <v>0</v>
      </c>
      <c r="J1846" s="8">
        <f t="shared" si="0"/>
        <v>0</v>
      </c>
      <c r="K1846" s="10" t="b">
        <f>IF($B1846="PARCELADO ATÉ 3X",($D1846-($D1846*TAXAS!$D$4))-$J1846)</f>
        <v>0</v>
      </c>
      <c r="L1846" s="10" t="b">
        <f>IF($B1846="PARCELADO ATÉ 6X",($D1846-($D1846*TAXAS!$E$4))-$J1846)</f>
        <v>0</v>
      </c>
      <c r="M1846" s="10" t="b">
        <f>IF($B1846="PARCELADO ATÉ 12X",($D1846-($D1846*TAXAS!$F$4))-$J1846)</f>
        <v>0</v>
      </c>
      <c r="N1846" s="8">
        <f t="shared" si="1"/>
        <v>0</v>
      </c>
      <c r="O1846" s="10">
        <f t="shared" si="2"/>
        <v>0</v>
      </c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</row>
    <row r="1847" spans="1:31" ht="15.75" customHeight="1" x14ac:dyDescent="0.2">
      <c r="A1847" s="3"/>
      <c r="B1847" s="5"/>
      <c r="C1847" s="6"/>
      <c r="D1847" s="42"/>
      <c r="E1847" s="8">
        <f>IF($A1847="VISA",IF($B1847="DÉBITO",$D1847-($D1847*TAXAS!$B$4)),IF($A1847="MASTER",IF($B1847="DÉBITO",$D1847-($D1847*TAXAS!$B$5)),IF($A1847="ELO", IF($B1847="DÉBITO",$D1847-($D1847*TAXAS!$B$6)),IF($A1847="HIPERCARD",IF($B1847="DÉBITO",$D1847-($D1847*TAXAS!$B$7)),IF($A1847="DINERS",IF($B1847="DÉBITO",$D1847-($D1847*TAXAS!$B$8)),IF($A1847="AMERICA EXPRESS",IF($B1847="DÉBITO",$D1847-($D1847*TAXAS!$B$9)),IF($A1847=TAXAS!$A$10,IF($B1847="DÉBITO",$D1847-($D1847*TAXAS!$B$10)), IF($A1847=TAXAS!$A$11,IF($B1847="DÉBITO",$D1847-($D1847*TAXAS!$B$11)), IF($A1847=TAXAS!$A$12,IF($B1847="DÉBITO",$D1847-($D1847*TAXAS!$B$12)), IF($A1847=TAXAS!$A$13,IF($B1847="DÉBITO",$D1847-($D1847*TAXAS!$B$13)), IF($A1847=TAXAS!$A$14,IF($B1847="DÉBITO",$D1847-($D1847*TAXAS!$B$14)), IF($A1847=TAXAS!$A$15,IF($B1847="DÉBITO",$D1847-($D1847*TAXAS!$B$15)), IF($A1847=TAXAS!$A$16,IF($B1847="DÉBITO",$D1847-($D1847*TAXAS!$B$16)), IF($A1847=TAXAS!$A$17,IF($B1847="DÉBITO",$D1847-($D1847*TAXAS!$B$17)), IF($A1847=TAXAS!$A$18,IF($B1847="DÉBITO",$D1847-($D1847*TAXAS!$B$18)), IF($A1847=TAXAS!$A$19,IF($B1847="DÉBITO",$D1847-($D1847*TAXAS!$B$19)), IF($A1847=TAXAS!$A$20,IF($B1847="DÉBITO",$D1847-($D1847*TAXAS!$B$20)), IF($A1847=TAXAS!$A$21,IF($B1847="DÉBITO",$D1847-($D1847*TAXAS!$B$21)), IF($A1847=TAXAS!$A$22,IF($B1847="DÉBITO",$D1847-($D1847*TAXAS!$B$22)), IF($A1847=TAXAS!$A$23,IF($B1847="DÉBITO",$D1847-($D1847*TAXAS!$B$23)), IF($A1847=TAXAS!$A$24,IF($B1847="DÉBITO",$D1847-($D1847*TAXAS!$B$24)), IF($A1847=TAXAS!$A$25,IF($B1847="DÉBITO",$D1847-($D1847*TAXAS!$B$25)), IF($A1847=TAXAS!$A$26,IF($B1847="DÉBITO",$D1847-($D1847*TAXAS!$B$26)), IF($A1847=TAXAS!$A$27,IF($B1847="DÉBITO",$D1847-($D1847*TAXAS!$B$27))))))))))))))))))))))))))/1</f>
        <v>0</v>
      </c>
      <c r="F1847" s="8">
        <f>IF($A1847="VISA",IF($B1847="CRÉDITO",$D1847-($D1847*TAXAS!$C$4)),IF($A1847="MASTER",IF($B1847="CRÉDITO",$D1847-($D1847*TAXAS!$C$5)),IF($A1847="ELO", IF($B1847="CRÉDITO",$D1847-($D1847*TAXAS!$C$6)),IF($A1847="HIPERCARD",IF($B1847="CRÉDITO",$D1847-($D1847*TAXAS!$C$7)),IF($A1847="DINERS",IF($B1847="CRÉDITO",$D1847-($D1847*TAXAS!$C$8)),IF($A1847="AMERICA EXPRESS",IF($B1847="CRÉDITO",$D1847-($D1847*TAXAS!$C$9)),IF($A1847=TAXAS!$A$10,IF($B1847="CRÉDITO",$D1847-($D1847*TAXAS!$C$10)), IF($A1847=TAXAS!$A$11,IF($B1847="CRÉDITO",$D1847-($D1847*TAXAS!$C$11)), IF($A1847=TAXAS!$A$12,IF($B1847="CRÉDITO",$D1847-($D1847*TAXAS!$C$12)), IF($A1847=TAXAS!$A$13,IF($B1847="CRÉDITO",$D1847-($D1847*TAXAS!$C$13)), IF($A1847=TAXAS!$A$14,IF($B1847="CRÉDITO",$D1847-($D1847*TAXAS!$C$14)), IF($A1847=TAXAS!$A$15,IF($B1847="CRÉDITO",$D1847-($D1847*TAXAS!$C$15)), IF($A1847=TAXAS!$A$16,IF($B1847="CRÉDITO",$D1847-($D1847*TAXAS!$C$16)), IF($A1847=TAXAS!$A$17,IF($B1847="CRÉDITO",$D1847-($D1847*TAXAS!$C$17)), IF($A1847=TAXAS!$A$18,IF($B1847="CRÉDITO",$D1847-($D1847*TAXAS!$C$18)), IF($A1847=TAXAS!$A$19,IF($B1847="CRÉDITO",$D1847-($D1847*TAXAS!$C$19)), IF($A1847=TAXAS!$A$20,IF($B1847="CRÉDITO",$D1847-($D1847*TAXAS!$C$20)), IF($A1847=TAXAS!$A$21,IF($B1847="CRÉDITO",$D1847-($D1847*TAXAS!$C$21)), IF($A1847=TAXAS!$A$22,IF($B1847="CRÉDITO",$D1847-($D1847*TAXAS!$C$22)), IF($A1847=TAXAS!$A$23,IF($B1847="CRÉDITO",$D1847-($D1847*TAXAS!$C$23)), IF($A1847=TAXAS!$A$24,IF($B1847="CRÉDITO",$D1847-($D1847*TAXAS!$C$24)), IF($A1847=TAXAS!$A$25,IF($B1847="CRÉDITO",$D1847-($D1847*TAXAS!$C$25)), IF($A1847=TAXAS!$A$26,IF($B1847="CRÉDITO",$D1847-($D1847*TAXAS!$C$26)), IF($A1847=TAXAS!$A$27,IF($B1847="CRÉDITO",$D1847-($D1847*TAXAS!$C$27))))))))))))))))))))))))))/1</f>
        <v>0</v>
      </c>
      <c r="G1847" s="9">
        <f>IF($A1847="VISA",IF($B1847="PARCELADO ATÉ 3X",$D1847-(D1847*TAXAS!$D$4))/3,IF($A1847="MASTER",IF($B1847="PARCELADO ATÉ 3X",$D1847-(D1847*TAXAS!$D$5))/3,IF($A1847="ELO",IF($B1847="PARCELADO ATÉ 3X",$D1847-(D1847*TAXAS!$D$6))/3,IF($A1847="HIPERCARD",IF($B1847="PARCELADO ATÉ 3X",$D1847-(D1847*TAXAS!$D$7))/3,IF($A1847="DINERS",IF($B1847="PARCELADO ATÉ 3X",$D1847-(D1847*TAXAS!$D$8))/3,IF($A1847="AMERICA EXPRESS",IF($B1847="PARCELADO ATÉ 3X",$D1847-(D1847*TAXAS!$D$9))/3,IF($A1847=TAXAS!$A$10,IF($B1847="PARCELADO ATÉ 3X",$D1847-($D1847*TAXAS!$D$10))/3,IF($A1847=TAXAS!$A$11,IF($B1847="PARCELADO ATÉ 3X",$D1847-($D1847*TAXAS!$D$11))/3,IF($A1847=TAXAS!$A$12,IF($B1847="PARCELADO ATÉ 3X",$D1847-($D1847*TAXAS!$D$12))/3,IF($A1847=TAXAS!$A$13,IF($B1847="PARCELADO ATÉ 3X",$D1847-($D1847*TAXAS!$D$13))/3,IF($A1847=TAXAS!$A$14,IF($B1847="PARCELADO ATÉ 3X",$D1847-($D1847*TAXAS!$D$14))/3,IF($A1847=TAXAS!$A$15,IF($B1847="PARCELADO ATÉ 3X",$D1847-($D1847*TAXAS!$D$15))/3,IF($A1847=TAXAS!$A$16,IF($B1847="PARCELADO ATÉ 3X",$D1847-($D1847*TAXAS!$D$16))/3,IF($A1847=TAXAS!$A$17,IF($B1847="PARCELADO ATÉ 3X",$D1847-($D1847*TAXAS!$D$17))/3,IF($A1847=TAXAS!$A$18,IF($B1847="PARCELADO ATÉ 3X",$D1847-($D1847*TAXAS!$D$18))/3,IF($A1847=TAXAS!$A$19,IF($B1847="PARCELADO ATÉ 3X",$D1847-($D1847*TAXAS!$D$19))/3,IF($A1847=TAXAS!$A$20,IF($B1847="PARCELADO ATÉ 3X",$D1847-($D1847*TAXAS!$D$20))/3,IF($A1847=TAXAS!$A$21,IF($B1847="PARCELADO ATÉ 3X",$D1847-($D1847*TAXAS!$D$21))/3,IF($A1847=TAXAS!$A$22,IF($B1847="PARCELADO ATÉ 3X",$D1847-($D1847*TAXAS!$D$22))/3,IF($A1847=TAXAS!$A$23,IF($B1847="PARCELADO ATÉ 3X",$D1847-($D1847*TAXAS!$D$23))/3,IF($A1847=TAXAS!$A$24,IF($B1847="PARCELADO ATÉ 3X",$D1847-($D1847*TAXAS!$D$24))/3,IF($A1847=TAXAS!$A$25,IF($B1847="PARCELADO ATÉ 3X",$D1847-($D1847*TAXAS!$D$25))/3,IF($A1847=TAXAS!$A$26,IF($B1847="PARCELADO ATÉ 3X",$D1847-($D1847*TAXAS!$D$26))/3,IF($A1847=TAXAS!$A$27,IF($B1847="PARCELADO ATÉ 3X",$D1847-($D1847*TAXAS!$D$27))/3))))))))))))))))))))))))/1</f>
        <v>0</v>
      </c>
      <c r="H1847" s="9">
        <f>IF($A1847="VISA",IF($B1847="PARCELADO ATÉ 6X",$D1847-(D1847*TAXAS!$E$4))/6,IF($A1847="MASTER",IF($B1847="PARCELADO ATÉ 6X",$D1847-(D1847*TAXAS!$E$5))/6,IF($A1847="ELO",IF($B1847="PARCELADO ATÉ 6X",$D1847-(D1847*TAXAS!$E$6))/6,IF($A1847="HIPERCARD",IF($B1847="PARCELADO ATÉ 6X",$D1847-(D1847*TAXAS!$E$7))/6,IF($A1847="DINERS",IF($B1847="PARCELADO ATÉ 6X",$D1847-(D1847*TAXAS!$E$8))/6,IF($A1847="AMERICA EXPRESS",IF($B1847="PARCELADO ATÉ 6X",$D1847-(D1847*TAXAS!$E$9))/6,IF($A1847=TAXAS!$A$10,IF($B1847="PARCELADO ATÉ 6X",$D1847-($D1847*TAXAS!$E$10))/6,IF($A1847=TAXAS!$A$11,IF($B1847="PARCELADO ATÉ 6X",$D1847-($D1847*TAXAS!$E$11))/6,IF($A1847=TAXAS!$A$12,IF($B1847="PARCELADO ATÉ 6X",$D1847-($D1847*TAXAS!$E$12))/6,IF($A1847=TAXAS!$A$13,IF($B1847="PARCELADO ATÉ 6X",$D1847-($D1847*TAXAS!$E$13))/6,IF($A1847=TAXAS!$A$14,IF($B1847="PARCELADO ATÉ 6X",$D1847-($D1847*TAXAS!$E$14))/6,IF($A1847=TAXAS!$A$15,IF($B1847="PARCELADO ATÉ 6X",$D1847-($D1847*TAXAS!$E$15))/6,IF($A1847=TAXAS!$A$16,IF($B1847="PARCELADO ATÉ 6X",$D1847-($D1847*TAXAS!$E$16))/6,IF($A1847=TAXAS!$A$17,IF($B1847="PARCELADO ATÉ 6X",$D1847-($D1847*TAXAS!$E$17))/6,IF($A1847=TAXAS!$A$18,IF($B1847="PARCELADO ATÉ 6X",$D1847-($D1847*TAXAS!$E$18))/6,IF($A1847=TAXAS!$A$19,IF($B1847="PARCELADO ATÉ 6X",$D1847-($D1847*TAXAS!$E$19))/6,IF($A1847=TAXAS!$A$20,IF($B1847="PARCELADO ATÉ 6X",$D1847-($D1847*TAXAS!$E$20))/6,IF($A1847=TAXAS!$A$21,IF($B1847="PARCELADO ATÉ 6X",$D1847-($D1847*TAXAS!$E$21))/6,IF($A1847=TAXAS!$A$22,IF($B1847="PARCELADO ATÉ 6X",$D1847-($D1847*TAXAS!$E$22))/6,IF($A1847=TAXAS!$A$23,IF($B1847="PARCELADO ATÉ 6X",$D1847-($D1847*TAXAS!$E$23))/6,IF($A1847=TAXAS!$A$24,IF($B1847="PARCELADO ATÉ 6X",$D1847-($D1847*TAXAS!$E$24))/6,IF($A1847=TAXAS!$A$25,IF($B1847="PARCELADO ATÉ 6X",$D1847-($D1847*TAXAS!$E$25))/6,IF($A1847=TAXAS!$A$26,IF($B1847="PARCELADO ATÉ 6X",$D1847-($D1847*TAXAS!$E$26))/6,IF($A1847=TAXAS!$A$27,IF($B1847="PARCELADO ATÉ 6X",$D1847-($D1847*TAXAS!$E$27))/6))))))))))))))))))))))))/1</f>
        <v>0</v>
      </c>
      <c r="I1847" s="9">
        <f>IF($A1847="VISA",IF($B1847="PARCELADO ATÉ 12X",$D1847-(D1847*TAXAS!$F$4))/12,IF($A1847="MASTER",IF($B1847="PARCELADO ATÉ 12X",$D1847-(D1847*TAXAS!$F$5))/12,IF($A1847="ELO",IF($B1847="PARCELADO ATÉ 12X",$D1847-(D1847*TAXAS!$F$6))/12,IF($A1847="HIPERCARD",IF($B1847="PARCELADO ATÉ 12X",$D1847-(D1847*TAXAS!$F$7))/12,IF($A1847="DINERS",IF($B1847="PARCELADO ATÉ 12X",$D1847-(D1847*TAXAS!$F$8))/12,IF($A1847="AMERICA EXPRESS",IF($B1847="PARCELADO ATÉ 12X",$D1847-(D1847*TAXAS!$F$9))/12,IF($A1847=TAXAS!$A$10,IF($B1847="PARCELADO ATÉ 12X",$D1847-($D1847*TAXAS!$F$10))/12,IF($A1847=TAXAS!$A$11,IF($B1847="PARCELADO ATÉ 12X",$D1847-($D1847*TAXAS!$F$11))/12,IF($A1847=TAXAS!$A$12,IF($B1847="PARCELADO ATÉ 12X",$D1847-($D1847*TAXAS!$F$12))/12,IF($A1847=TAXAS!$A$13,IF($B1847="PARCELADO ATÉ 12X",$D1847-($D1847*TAXAS!$F$13))/12,IF($A1847=TAXAS!$A$14,IF($B1847="PARCELADO ATÉ 12X",$D1847-($D1847*TAXAS!$F$14))/12,IF($A1847=TAXAS!$A$15,IF($B1847="PARCELADO ATÉ 12X",$D1847-($D1847*TAXAS!$F$15))/12,IF($A1847=TAXAS!$A$16,IF($B1847="PARCELADO ATÉ 12X",$D1847-($D1847*TAXAS!$F$16))/12,IF($A1847=TAXAS!$A$17,IF($B1847="PARCELADO ATÉ 12X",$D1847-($D1847*TAXAS!$F$17))/12,IF($A1847=TAXAS!$A$18,IF($B1847="PARCELADO ATÉ 12X",$D1847-($D1847*TAXAS!$F$18))/12,IF($A1847=TAXAS!$A$19,IF($B1847="PARCELADO ATÉ 12X",$D1847-($D1847*TAXAS!$F$19))/12,IF($A1847=TAXAS!$A$20,IF($B1847="PARCELADO ATÉ 12X",$D1847-($D1847*TAXAS!$F$20))/12,IF($A1847=TAXAS!$A$21,IF($B1847="PARCELADO ATÉ 12X",$D1847-($D1847*TAXAS!$F$21))/12,IF($A1847=TAXAS!$A$22,IF($B1847="PARCELADO ATÉ 12X",$D1847-($D1847*TAXAS!$F$22))/12,IF($A1847=TAXAS!$A$23,IF($B1847="PARCELADO ATÉ 12X",$D1847-($D1847*TAXAS!$F$23))/12,IF($A1847=TAXAS!$A$24,IF($B1847="PARCELADO ATÉ 12X",$D1847-($D1847*TAXAS!$F$24))/12,IF($A1847=TAXAS!$A$25,IF($B1847="PARCELADO ATÉ 12X",$D1847-($D1847*TAXAS!$F$25))/12,IF($A1847=TAXAS!$A$26,IF($B1847="PARCELADO ATÉ 12X",$D1847-($D1847*TAXAS!$F$26))/12,IF($A1847=TAXAS!$A$27,IF($B1847="PARCELADO ATÉ 12X",$D1847-($D1847*TAXAS!$F$27))/12))))))))))))))))))))))))/1</f>
        <v>0</v>
      </c>
      <c r="J1847" s="8">
        <f t="shared" si="0"/>
        <v>0</v>
      </c>
      <c r="K1847" s="10" t="b">
        <f>IF($B1847="PARCELADO ATÉ 3X",($D1847-($D1847*TAXAS!$D$4))-$J1847)</f>
        <v>0</v>
      </c>
      <c r="L1847" s="10" t="b">
        <f>IF($B1847="PARCELADO ATÉ 6X",($D1847-($D1847*TAXAS!$E$4))-$J1847)</f>
        <v>0</v>
      </c>
      <c r="M1847" s="10" t="b">
        <f>IF($B1847="PARCELADO ATÉ 12X",($D1847-($D1847*TAXAS!$F$4))-$J1847)</f>
        <v>0</v>
      </c>
      <c r="N1847" s="8">
        <f t="shared" si="1"/>
        <v>0</v>
      </c>
      <c r="O1847" s="10">
        <f t="shared" si="2"/>
        <v>0</v>
      </c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</row>
    <row r="1848" spans="1:31" ht="15.75" customHeight="1" x14ac:dyDescent="0.2">
      <c r="A1848" s="3"/>
      <c r="B1848" s="5"/>
      <c r="C1848" s="6"/>
      <c r="D1848" s="42"/>
      <c r="E1848" s="8">
        <f>IF($A1848="VISA",IF($B1848="DÉBITO",$D1848-($D1848*TAXAS!$B$4)),IF($A1848="MASTER",IF($B1848="DÉBITO",$D1848-($D1848*TAXAS!$B$5)),IF($A1848="ELO", IF($B1848="DÉBITO",$D1848-($D1848*TAXAS!$B$6)),IF($A1848="HIPERCARD",IF($B1848="DÉBITO",$D1848-($D1848*TAXAS!$B$7)),IF($A1848="DINERS",IF($B1848="DÉBITO",$D1848-($D1848*TAXAS!$B$8)),IF($A1848="AMERICA EXPRESS",IF($B1848="DÉBITO",$D1848-($D1848*TAXAS!$B$9)),IF($A1848=TAXAS!$A$10,IF($B1848="DÉBITO",$D1848-($D1848*TAXAS!$B$10)), IF($A1848=TAXAS!$A$11,IF($B1848="DÉBITO",$D1848-($D1848*TAXAS!$B$11)), IF($A1848=TAXAS!$A$12,IF($B1848="DÉBITO",$D1848-($D1848*TAXAS!$B$12)), IF($A1848=TAXAS!$A$13,IF($B1848="DÉBITO",$D1848-($D1848*TAXAS!$B$13)), IF($A1848=TAXAS!$A$14,IF($B1848="DÉBITO",$D1848-($D1848*TAXAS!$B$14)), IF($A1848=TAXAS!$A$15,IF($B1848="DÉBITO",$D1848-($D1848*TAXAS!$B$15)), IF($A1848=TAXAS!$A$16,IF($B1848="DÉBITO",$D1848-($D1848*TAXAS!$B$16)), IF($A1848=TAXAS!$A$17,IF($B1848="DÉBITO",$D1848-($D1848*TAXAS!$B$17)), IF($A1848=TAXAS!$A$18,IF($B1848="DÉBITO",$D1848-($D1848*TAXAS!$B$18)), IF($A1848=TAXAS!$A$19,IF($B1848="DÉBITO",$D1848-($D1848*TAXAS!$B$19)), IF($A1848=TAXAS!$A$20,IF($B1848="DÉBITO",$D1848-($D1848*TAXAS!$B$20)), IF($A1848=TAXAS!$A$21,IF($B1848="DÉBITO",$D1848-($D1848*TAXAS!$B$21)), IF($A1848=TAXAS!$A$22,IF($B1848="DÉBITO",$D1848-($D1848*TAXAS!$B$22)), IF($A1848=TAXAS!$A$23,IF($B1848="DÉBITO",$D1848-($D1848*TAXAS!$B$23)), IF($A1848=TAXAS!$A$24,IF($B1848="DÉBITO",$D1848-($D1848*TAXAS!$B$24)), IF($A1848=TAXAS!$A$25,IF($B1848="DÉBITO",$D1848-($D1848*TAXAS!$B$25)), IF($A1848=TAXAS!$A$26,IF($B1848="DÉBITO",$D1848-($D1848*TAXAS!$B$26)), IF($A1848=TAXAS!$A$27,IF($B1848="DÉBITO",$D1848-($D1848*TAXAS!$B$27))))))))))))))))))))))))))/1</f>
        <v>0</v>
      </c>
      <c r="F1848" s="8">
        <f>IF($A1848="VISA",IF($B1848="CRÉDITO",$D1848-($D1848*TAXAS!$C$4)),IF($A1848="MASTER",IF($B1848="CRÉDITO",$D1848-($D1848*TAXAS!$C$5)),IF($A1848="ELO", IF($B1848="CRÉDITO",$D1848-($D1848*TAXAS!$C$6)),IF($A1848="HIPERCARD",IF($B1848="CRÉDITO",$D1848-($D1848*TAXAS!$C$7)),IF($A1848="DINERS",IF($B1848="CRÉDITO",$D1848-($D1848*TAXAS!$C$8)),IF($A1848="AMERICA EXPRESS",IF($B1848="CRÉDITO",$D1848-($D1848*TAXAS!$C$9)),IF($A1848=TAXAS!$A$10,IF($B1848="CRÉDITO",$D1848-($D1848*TAXAS!$C$10)), IF($A1848=TAXAS!$A$11,IF($B1848="CRÉDITO",$D1848-($D1848*TAXAS!$C$11)), IF($A1848=TAXAS!$A$12,IF($B1848="CRÉDITO",$D1848-($D1848*TAXAS!$C$12)), IF($A1848=TAXAS!$A$13,IF($B1848="CRÉDITO",$D1848-($D1848*TAXAS!$C$13)), IF($A1848=TAXAS!$A$14,IF($B1848="CRÉDITO",$D1848-($D1848*TAXAS!$C$14)), IF($A1848=TAXAS!$A$15,IF($B1848="CRÉDITO",$D1848-($D1848*TAXAS!$C$15)), IF($A1848=TAXAS!$A$16,IF($B1848="CRÉDITO",$D1848-($D1848*TAXAS!$C$16)), IF($A1848=TAXAS!$A$17,IF($B1848="CRÉDITO",$D1848-($D1848*TAXAS!$C$17)), IF($A1848=TAXAS!$A$18,IF($B1848="CRÉDITO",$D1848-($D1848*TAXAS!$C$18)), IF($A1848=TAXAS!$A$19,IF($B1848="CRÉDITO",$D1848-($D1848*TAXAS!$C$19)), IF($A1848=TAXAS!$A$20,IF($B1848="CRÉDITO",$D1848-($D1848*TAXAS!$C$20)), IF($A1848=TAXAS!$A$21,IF($B1848="CRÉDITO",$D1848-($D1848*TAXAS!$C$21)), IF($A1848=TAXAS!$A$22,IF($B1848="CRÉDITO",$D1848-($D1848*TAXAS!$C$22)), IF($A1848=TAXAS!$A$23,IF($B1848="CRÉDITO",$D1848-($D1848*TAXAS!$C$23)), IF($A1848=TAXAS!$A$24,IF($B1848="CRÉDITO",$D1848-($D1848*TAXAS!$C$24)), IF($A1848=TAXAS!$A$25,IF($B1848="CRÉDITO",$D1848-($D1848*TAXAS!$C$25)), IF($A1848=TAXAS!$A$26,IF($B1848="CRÉDITO",$D1848-($D1848*TAXAS!$C$26)), IF($A1848=TAXAS!$A$27,IF($B1848="CRÉDITO",$D1848-($D1848*TAXAS!$C$27))))))))))))))))))))))))))/1</f>
        <v>0</v>
      </c>
      <c r="G1848" s="9">
        <f>IF($A1848="VISA",IF($B1848="PARCELADO ATÉ 3X",$D1848-(D1848*TAXAS!$D$4))/3,IF($A1848="MASTER",IF($B1848="PARCELADO ATÉ 3X",$D1848-(D1848*TAXAS!$D$5))/3,IF($A1848="ELO",IF($B1848="PARCELADO ATÉ 3X",$D1848-(D1848*TAXAS!$D$6))/3,IF($A1848="HIPERCARD",IF($B1848="PARCELADO ATÉ 3X",$D1848-(D1848*TAXAS!$D$7))/3,IF($A1848="DINERS",IF($B1848="PARCELADO ATÉ 3X",$D1848-(D1848*TAXAS!$D$8))/3,IF($A1848="AMERICA EXPRESS",IF($B1848="PARCELADO ATÉ 3X",$D1848-(D1848*TAXAS!$D$9))/3,IF($A1848=TAXAS!$A$10,IF($B1848="PARCELADO ATÉ 3X",$D1848-($D1848*TAXAS!$D$10))/3,IF($A1848=TAXAS!$A$11,IF($B1848="PARCELADO ATÉ 3X",$D1848-($D1848*TAXAS!$D$11))/3,IF($A1848=TAXAS!$A$12,IF($B1848="PARCELADO ATÉ 3X",$D1848-($D1848*TAXAS!$D$12))/3,IF($A1848=TAXAS!$A$13,IF($B1848="PARCELADO ATÉ 3X",$D1848-($D1848*TAXAS!$D$13))/3,IF($A1848=TAXAS!$A$14,IF($B1848="PARCELADO ATÉ 3X",$D1848-($D1848*TAXAS!$D$14))/3,IF($A1848=TAXAS!$A$15,IF($B1848="PARCELADO ATÉ 3X",$D1848-($D1848*TAXAS!$D$15))/3,IF($A1848=TAXAS!$A$16,IF($B1848="PARCELADO ATÉ 3X",$D1848-($D1848*TAXAS!$D$16))/3,IF($A1848=TAXAS!$A$17,IF($B1848="PARCELADO ATÉ 3X",$D1848-($D1848*TAXAS!$D$17))/3,IF($A1848=TAXAS!$A$18,IF($B1848="PARCELADO ATÉ 3X",$D1848-($D1848*TAXAS!$D$18))/3,IF($A1848=TAXAS!$A$19,IF($B1848="PARCELADO ATÉ 3X",$D1848-($D1848*TAXAS!$D$19))/3,IF($A1848=TAXAS!$A$20,IF($B1848="PARCELADO ATÉ 3X",$D1848-($D1848*TAXAS!$D$20))/3,IF($A1848=TAXAS!$A$21,IF($B1848="PARCELADO ATÉ 3X",$D1848-($D1848*TAXAS!$D$21))/3,IF($A1848=TAXAS!$A$22,IF($B1848="PARCELADO ATÉ 3X",$D1848-($D1848*TAXAS!$D$22))/3,IF($A1848=TAXAS!$A$23,IF($B1848="PARCELADO ATÉ 3X",$D1848-($D1848*TAXAS!$D$23))/3,IF($A1848=TAXAS!$A$24,IF($B1848="PARCELADO ATÉ 3X",$D1848-($D1848*TAXAS!$D$24))/3,IF($A1848=TAXAS!$A$25,IF($B1848="PARCELADO ATÉ 3X",$D1848-($D1848*TAXAS!$D$25))/3,IF($A1848=TAXAS!$A$26,IF($B1848="PARCELADO ATÉ 3X",$D1848-($D1848*TAXAS!$D$26))/3,IF($A1848=TAXAS!$A$27,IF($B1848="PARCELADO ATÉ 3X",$D1848-($D1848*TAXAS!$D$27))/3))))))))))))))))))))))))/1</f>
        <v>0</v>
      </c>
      <c r="H1848" s="9">
        <f>IF($A1848="VISA",IF($B1848="PARCELADO ATÉ 6X",$D1848-(D1848*TAXAS!$E$4))/6,IF($A1848="MASTER",IF($B1848="PARCELADO ATÉ 6X",$D1848-(D1848*TAXAS!$E$5))/6,IF($A1848="ELO",IF($B1848="PARCELADO ATÉ 6X",$D1848-(D1848*TAXAS!$E$6))/6,IF($A1848="HIPERCARD",IF($B1848="PARCELADO ATÉ 6X",$D1848-(D1848*TAXAS!$E$7))/6,IF($A1848="DINERS",IF($B1848="PARCELADO ATÉ 6X",$D1848-(D1848*TAXAS!$E$8))/6,IF($A1848="AMERICA EXPRESS",IF($B1848="PARCELADO ATÉ 6X",$D1848-(D1848*TAXAS!$E$9))/6,IF($A1848=TAXAS!$A$10,IF($B1848="PARCELADO ATÉ 6X",$D1848-($D1848*TAXAS!$E$10))/6,IF($A1848=TAXAS!$A$11,IF($B1848="PARCELADO ATÉ 6X",$D1848-($D1848*TAXAS!$E$11))/6,IF($A1848=TAXAS!$A$12,IF($B1848="PARCELADO ATÉ 6X",$D1848-($D1848*TAXAS!$E$12))/6,IF($A1848=TAXAS!$A$13,IF($B1848="PARCELADO ATÉ 6X",$D1848-($D1848*TAXAS!$E$13))/6,IF($A1848=TAXAS!$A$14,IF($B1848="PARCELADO ATÉ 6X",$D1848-($D1848*TAXAS!$E$14))/6,IF($A1848=TAXAS!$A$15,IF($B1848="PARCELADO ATÉ 6X",$D1848-($D1848*TAXAS!$E$15))/6,IF($A1848=TAXAS!$A$16,IF($B1848="PARCELADO ATÉ 6X",$D1848-($D1848*TAXAS!$E$16))/6,IF($A1848=TAXAS!$A$17,IF($B1848="PARCELADO ATÉ 6X",$D1848-($D1848*TAXAS!$E$17))/6,IF($A1848=TAXAS!$A$18,IF($B1848="PARCELADO ATÉ 6X",$D1848-($D1848*TAXAS!$E$18))/6,IF($A1848=TAXAS!$A$19,IF($B1848="PARCELADO ATÉ 6X",$D1848-($D1848*TAXAS!$E$19))/6,IF($A1848=TAXAS!$A$20,IF($B1848="PARCELADO ATÉ 6X",$D1848-($D1848*TAXAS!$E$20))/6,IF($A1848=TAXAS!$A$21,IF($B1848="PARCELADO ATÉ 6X",$D1848-($D1848*TAXAS!$E$21))/6,IF($A1848=TAXAS!$A$22,IF($B1848="PARCELADO ATÉ 6X",$D1848-($D1848*TAXAS!$E$22))/6,IF($A1848=TAXAS!$A$23,IF($B1848="PARCELADO ATÉ 6X",$D1848-($D1848*TAXAS!$E$23))/6,IF($A1848=TAXAS!$A$24,IF($B1848="PARCELADO ATÉ 6X",$D1848-($D1848*TAXAS!$E$24))/6,IF($A1848=TAXAS!$A$25,IF($B1848="PARCELADO ATÉ 6X",$D1848-($D1848*TAXAS!$E$25))/6,IF($A1848=TAXAS!$A$26,IF($B1848="PARCELADO ATÉ 6X",$D1848-($D1848*TAXAS!$E$26))/6,IF($A1848=TAXAS!$A$27,IF($B1848="PARCELADO ATÉ 6X",$D1848-($D1848*TAXAS!$E$27))/6))))))))))))))))))))))))/1</f>
        <v>0</v>
      </c>
      <c r="I1848" s="9">
        <f>IF($A1848="VISA",IF($B1848="PARCELADO ATÉ 12X",$D1848-(D1848*TAXAS!$F$4))/12,IF($A1848="MASTER",IF($B1848="PARCELADO ATÉ 12X",$D1848-(D1848*TAXAS!$F$5))/12,IF($A1848="ELO",IF($B1848="PARCELADO ATÉ 12X",$D1848-(D1848*TAXAS!$F$6))/12,IF($A1848="HIPERCARD",IF($B1848="PARCELADO ATÉ 12X",$D1848-(D1848*TAXAS!$F$7))/12,IF($A1848="DINERS",IF($B1848="PARCELADO ATÉ 12X",$D1848-(D1848*TAXAS!$F$8))/12,IF($A1848="AMERICA EXPRESS",IF($B1848="PARCELADO ATÉ 12X",$D1848-(D1848*TAXAS!$F$9))/12,IF($A1848=TAXAS!$A$10,IF($B1848="PARCELADO ATÉ 12X",$D1848-($D1848*TAXAS!$F$10))/12,IF($A1848=TAXAS!$A$11,IF($B1848="PARCELADO ATÉ 12X",$D1848-($D1848*TAXAS!$F$11))/12,IF($A1848=TAXAS!$A$12,IF($B1848="PARCELADO ATÉ 12X",$D1848-($D1848*TAXAS!$F$12))/12,IF($A1848=TAXAS!$A$13,IF($B1848="PARCELADO ATÉ 12X",$D1848-($D1848*TAXAS!$F$13))/12,IF($A1848=TAXAS!$A$14,IF($B1848="PARCELADO ATÉ 12X",$D1848-($D1848*TAXAS!$F$14))/12,IF($A1848=TAXAS!$A$15,IF($B1848="PARCELADO ATÉ 12X",$D1848-($D1848*TAXAS!$F$15))/12,IF($A1848=TAXAS!$A$16,IF($B1848="PARCELADO ATÉ 12X",$D1848-($D1848*TAXAS!$F$16))/12,IF($A1848=TAXAS!$A$17,IF($B1848="PARCELADO ATÉ 12X",$D1848-($D1848*TAXAS!$F$17))/12,IF($A1848=TAXAS!$A$18,IF($B1848="PARCELADO ATÉ 12X",$D1848-($D1848*TAXAS!$F$18))/12,IF($A1848=TAXAS!$A$19,IF($B1848="PARCELADO ATÉ 12X",$D1848-($D1848*TAXAS!$F$19))/12,IF($A1848=TAXAS!$A$20,IF($B1848="PARCELADO ATÉ 12X",$D1848-($D1848*TAXAS!$F$20))/12,IF($A1848=TAXAS!$A$21,IF($B1848="PARCELADO ATÉ 12X",$D1848-($D1848*TAXAS!$F$21))/12,IF($A1848=TAXAS!$A$22,IF($B1848="PARCELADO ATÉ 12X",$D1848-($D1848*TAXAS!$F$22))/12,IF($A1848=TAXAS!$A$23,IF($B1848="PARCELADO ATÉ 12X",$D1848-($D1848*TAXAS!$F$23))/12,IF($A1848=TAXAS!$A$24,IF($B1848="PARCELADO ATÉ 12X",$D1848-($D1848*TAXAS!$F$24))/12,IF($A1848=TAXAS!$A$25,IF($B1848="PARCELADO ATÉ 12X",$D1848-($D1848*TAXAS!$F$25))/12,IF($A1848=TAXAS!$A$26,IF($B1848="PARCELADO ATÉ 12X",$D1848-($D1848*TAXAS!$F$26))/12,IF($A1848=TAXAS!$A$27,IF($B1848="PARCELADO ATÉ 12X",$D1848-($D1848*TAXAS!$F$27))/12))))))))))))))))))))))))/1</f>
        <v>0</v>
      </c>
      <c r="J1848" s="8">
        <f t="shared" si="0"/>
        <v>0</v>
      </c>
      <c r="K1848" s="10" t="b">
        <f>IF($B1848="PARCELADO ATÉ 3X",($D1848-($D1848*TAXAS!$D$4))-$J1848)</f>
        <v>0</v>
      </c>
      <c r="L1848" s="10" t="b">
        <f>IF($B1848="PARCELADO ATÉ 6X",($D1848-($D1848*TAXAS!$E$4))-$J1848)</f>
        <v>0</v>
      </c>
      <c r="M1848" s="10" t="b">
        <f>IF($B1848="PARCELADO ATÉ 12X",($D1848-($D1848*TAXAS!$F$4))-$J1848)</f>
        <v>0</v>
      </c>
      <c r="N1848" s="8">
        <f t="shared" si="1"/>
        <v>0</v>
      </c>
      <c r="O1848" s="10">
        <f t="shared" si="2"/>
        <v>0</v>
      </c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</row>
    <row r="1849" spans="1:31" ht="15.75" customHeight="1" x14ac:dyDescent="0.2">
      <c r="A1849" s="3"/>
      <c r="B1849" s="5"/>
      <c r="C1849" s="6"/>
      <c r="D1849" s="42"/>
      <c r="E1849" s="8">
        <f>IF($A1849="VISA",IF($B1849="DÉBITO",$D1849-($D1849*TAXAS!$B$4)),IF($A1849="MASTER",IF($B1849="DÉBITO",$D1849-($D1849*TAXAS!$B$5)),IF($A1849="ELO", IF($B1849="DÉBITO",$D1849-($D1849*TAXAS!$B$6)),IF($A1849="HIPERCARD",IF($B1849="DÉBITO",$D1849-($D1849*TAXAS!$B$7)),IF($A1849="DINERS",IF($B1849="DÉBITO",$D1849-($D1849*TAXAS!$B$8)),IF($A1849="AMERICA EXPRESS",IF($B1849="DÉBITO",$D1849-($D1849*TAXAS!$B$9)),IF($A1849=TAXAS!$A$10,IF($B1849="DÉBITO",$D1849-($D1849*TAXAS!$B$10)), IF($A1849=TAXAS!$A$11,IF($B1849="DÉBITO",$D1849-($D1849*TAXAS!$B$11)), IF($A1849=TAXAS!$A$12,IF($B1849="DÉBITO",$D1849-($D1849*TAXAS!$B$12)), IF($A1849=TAXAS!$A$13,IF($B1849="DÉBITO",$D1849-($D1849*TAXAS!$B$13)), IF($A1849=TAXAS!$A$14,IF($B1849="DÉBITO",$D1849-($D1849*TAXAS!$B$14)), IF($A1849=TAXAS!$A$15,IF($B1849="DÉBITO",$D1849-($D1849*TAXAS!$B$15)), IF($A1849=TAXAS!$A$16,IF($B1849="DÉBITO",$D1849-($D1849*TAXAS!$B$16)), IF($A1849=TAXAS!$A$17,IF($B1849="DÉBITO",$D1849-($D1849*TAXAS!$B$17)), IF($A1849=TAXAS!$A$18,IF($B1849="DÉBITO",$D1849-($D1849*TAXAS!$B$18)), IF($A1849=TAXAS!$A$19,IF($B1849="DÉBITO",$D1849-($D1849*TAXAS!$B$19)), IF($A1849=TAXAS!$A$20,IF($B1849="DÉBITO",$D1849-($D1849*TAXAS!$B$20)), IF($A1849=TAXAS!$A$21,IF($B1849="DÉBITO",$D1849-($D1849*TAXAS!$B$21)), IF($A1849=TAXAS!$A$22,IF($B1849="DÉBITO",$D1849-($D1849*TAXAS!$B$22)), IF($A1849=TAXAS!$A$23,IF($B1849="DÉBITO",$D1849-($D1849*TAXAS!$B$23)), IF($A1849=TAXAS!$A$24,IF($B1849="DÉBITO",$D1849-($D1849*TAXAS!$B$24)), IF($A1849=TAXAS!$A$25,IF($B1849="DÉBITO",$D1849-($D1849*TAXAS!$B$25)), IF($A1849=TAXAS!$A$26,IF($B1849="DÉBITO",$D1849-($D1849*TAXAS!$B$26)), IF($A1849=TAXAS!$A$27,IF($B1849="DÉBITO",$D1849-($D1849*TAXAS!$B$27))))))))))))))))))))))))))/1</f>
        <v>0</v>
      </c>
      <c r="F1849" s="8">
        <f>IF($A1849="VISA",IF($B1849="CRÉDITO",$D1849-($D1849*TAXAS!$C$4)),IF($A1849="MASTER",IF($B1849="CRÉDITO",$D1849-($D1849*TAXAS!$C$5)),IF($A1849="ELO", IF($B1849="CRÉDITO",$D1849-($D1849*TAXAS!$C$6)),IF($A1849="HIPERCARD",IF($B1849="CRÉDITO",$D1849-($D1849*TAXAS!$C$7)),IF($A1849="DINERS",IF($B1849="CRÉDITO",$D1849-($D1849*TAXAS!$C$8)),IF($A1849="AMERICA EXPRESS",IF($B1849="CRÉDITO",$D1849-($D1849*TAXAS!$C$9)),IF($A1849=TAXAS!$A$10,IF($B1849="CRÉDITO",$D1849-($D1849*TAXAS!$C$10)), IF($A1849=TAXAS!$A$11,IF($B1849="CRÉDITO",$D1849-($D1849*TAXAS!$C$11)), IF($A1849=TAXAS!$A$12,IF($B1849="CRÉDITO",$D1849-($D1849*TAXAS!$C$12)), IF($A1849=TAXAS!$A$13,IF($B1849="CRÉDITO",$D1849-($D1849*TAXAS!$C$13)), IF($A1849=TAXAS!$A$14,IF($B1849="CRÉDITO",$D1849-($D1849*TAXAS!$C$14)), IF($A1849=TAXAS!$A$15,IF($B1849="CRÉDITO",$D1849-($D1849*TAXAS!$C$15)), IF($A1849=TAXAS!$A$16,IF($B1849="CRÉDITO",$D1849-($D1849*TAXAS!$C$16)), IF($A1849=TAXAS!$A$17,IF($B1849="CRÉDITO",$D1849-($D1849*TAXAS!$C$17)), IF($A1849=TAXAS!$A$18,IF($B1849="CRÉDITO",$D1849-($D1849*TAXAS!$C$18)), IF($A1849=TAXAS!$A$19,IF($B1849="CRÉDITO",$D1849-($D1849*TAXAS!$C$19)), IF($A1849=TAXAS!$A$20,IF($B1849="CRÉDITO",$D1849-($D1849*TAXAS!$C$20)), IF($A1849=TAXAS!$A$21,IF($B1849="CRÉDITO",$D1849-($D1849*TAXAS!$C$21)), IF($A1849=TAXAS!$A$22,IF($B1849="CRÉDITO",$D1849-($D1849*TAXAS!$C$22)), IF($A1849=TAXAS!$A$23,IF($B1849="CRÉDITO",$D1849-($D1849*TAXAS!$C$23)), IF($A1849=TAXAS!$A$24,IF($B1849="CRÉDITO",$D1849-($D1849*TAXAS!$C$24)), IF($A1849=TAXAS!$A$25,IF($B1849="CRÉDITO",$D1849-($D1849*TAXAS!$C$25)), IF($A1849=TAXAS!$A$26,IF($B1849="CRÉDITO",$D1849-($D1849*TAXAS!$C$26)), IF($A1849=TAXAS!$A$27,IF($B1849="CRÉDITO",$D1849-($D1849*TAXAS!$C$27))))))))))))))))))))))))))/1</f>
        <v>0</v>
      </c>
      <c r="G1849" s="9">
        <f>IF($A1849="VISA",IF($B1849="PARCELADO ATÉ 3X",$D1849-(D1849*TAXAS!$D$4))/3,IF($A1849="MASTER",IF($B1849="PARCELADO ATÉ 3X",$D1849-(D1849*TAXAS!$D$5))/3,IF($A1849="ELO",IF($B1849="PARCELADO ATÉ 3X",$D1849-(D1849*TAXAS!$D$6))/3,IF($A1849="HIPERCARD",IF($B1849="PARCELADO ATÉ 3X",$D1849-(D1849*TAXAS!$D$7))/3,IF($A1849="DINERS",IF($B1849="PARCELADO ATÉ 3X",$D1849-(D1849*TAXAS!$D$8))/3,IF($A1849="AMERICA EXPRESS",IF($B1849="PARCELADO ATÉ 3X",$D1849-(D1849*TAXAS!$D$9))/3,IF($A1849=TAXAS!$A$10,IF($B1849="PARCELADO ATÉ 3X",$D1849-($D1849*TAXAS!$D$10))/3,IF($A1849=TAXAS!$A$11,IF($B1849="PARCELADO ATÉ 3X",$D1849-($D1849*TAXAS!$D$11))/3,IF($A1849=TAXAS!$A$12,IF($B1849="PARCELADO ATÉ 3X",$D1849-($D1849*TAXAS!$D$12))/3,IF($A1849=TAXAS!$A$13,IF($B1849="PARCELADO ATÉ 3X",$D1849-($D1849*TAXAS!$D$13))/3,IF($A1849=TAXAS!$A$14,IF($B1849="PARCELADO ATÉ 3X",$D1849-($D1849*TAXAS!$D$14))/3,IF($A1849=TAXAS!$A$15,IF($B1849="PARCELADO ATÉ 3X",$D1849-($D1849*TAXAS!$D$15))/3,IF($A1849=TAXAS!$A$16,IF($B1849="PARCELADO ATÉ 3X",$D1849-($D1849*TAXAS!$D$16))/3,IF($A1849=TAXAS!$A$17,IF($B1849="PARCELADO ATÉ 3X",$D1849-($D1849*TAXAS!$D$17))/3,IF($A1849=TAXAS!$A$18,IF($B1849="PARCELADO ATÉ 3X",$D1849-($D1849*TAXAS!$D$18))/3,IF($A1849=TAXAS!$A$19,IF($B1849="PARCELADO ATÉ 3X",$D1849-($D1849*TAXAS!$D$19))/3,IF($A1849=TAXAS!$A$20,IF($B1849="PARCELADO ATÉ 3X",$D1849-($D1849*TAXAS!$D$20))/3,IF($A1849=TAXAS!$A$21,IF($B1849="PARCELADO ATÉ 3X",$D1849-($D1849*TAXAS!$D$21))/3,IF($A1849=TAXAS!$A$22,IF($B1849="PARCELADO ATÉ 3X",$D1849-($D1849*TAXAS!$D$22))/3,IF($A1849=TAXAS!$A$23,IF($B1849="PARCELADO ATÉ 3X",$D1849-($D1849*TAXAS!$D$23))/3,IF($A1849=TAXAS!$A$24,IF($B1849="PARCELADO ATÉ 3X",$D1849-($D1849*TAXAS!$D$24))/3,IF($A1849=TAXAS!$A$25,IF($B1849="PARCELADO ATÉ 3X",$D1849-($D1849*TAXAS!$D$25))/3,IF($A1849=TAXAS!$A$26,IF($B1849="PARCELADO ATÉ 3X",$D1849-($D1849*TAXAS!$D$26))/3,IF($A1849=TAXAS!$A$27,IF($B1849="PARCELADO ATÉ 3X",$D1849-($D1849*TAXAS!$D$27))/3))))))))))))))))))))))))/1</f>
        <v>0</v>
      </c>
      <c r="H1849" s="9">
        <f>IF($A1849="VISA",IF($B1849="PARCELADO ATÉ 6X",$D1849-(D1849*TAXAS!$E$4))/6,IF($A1849="MASTER",IF($B1849="PARCELADO ATÉ 6X",$D1849-(D1849*TAXAS!$E$5))/6,IF($A1849="ELO",IF($B1849="PARCELADO ATÉ 6X",$D1849-(D1849*TAXAS!$E$6))/6,IF($A1849="HIPERCARD",IF($B1849="PARCELADO ATÉ 6X",$D1849-(D1849*TAXAS!$E$7))/6,IF($A1849="DINERS",IF($B1849="PARCELADO ATÉ 6X",$D1849-(D1849*TAXAS!$E$8))/6,IF($A1849="AMERICA EXPRESS",IF($B1849="PARCELADO ATÉ 6X",$D1849-(D1849*TAXAS!$E$9))/6,IF($A1849=TAXAS!$A$10,IF($B1849="PARCELADO ATÉ 6X",$D1849-($D1849*TAXAS!$E$10))/6,IF($A1849=TAXAS!$A$11,IF($B1849="PARCELADO ATÉ 6X",$D1849-($D1849*TAXAS!$E$11))/6,IF($A1849=TAXAS!$A$12,IF($B1849="PARCELADO ATÉ 6X",$D1849-($D1849*TAXAS!$E$12))/6,IF($A1849=TAXAS!$A$13,IF($B1849="PARCELADO ATÉ 6X",$D1849-($D1849*TAXAS!$E$13))/6,IF($A1849=TAXAS!$A$14,IF($B1849="PARCELADO ATÉ 6X",$D1849-($D1849*TAXAS!$E$14))/6,IF($A1849=TAXAS!$A$15,IF($B1849="PARCELADO ATÉ 6X",$D1849-($D1849*TAXAS!$E$15))/6,IF($A1849=TAXAS!$A$16,IF($B1849="PARCELADO ATÉ 6X",$D1849-($D1849*TAXAS!$E$16))/6,IF($A1849=TAXAS!$A$17,IF($B1849="PARCELADO ATÉ 6X",$D1849-($D1849*TAXAS!$E$17))/6,IF($A1849=TAXAS!$A$18,IF($B1849="PARCELADO ATÉ 6X",$D1849-($D1849*TAXAS!$E$18))/6,IF($A1849=TAXAS!$A$19,IF($B1849="PARCELADO ATÉ 6X",$D1849-($D1849*TAXAS!$E$19))/6,IF($A1849=TAXAS!$A$20,IF($B1849="PARCELADO ATÉ 6X",$D1849-($D1849*TAXAS!$E$20))/6,IF($A1849=TAXAS!$A$21,IF($B1849="PARCELADO ATÉ 6X",$D1849-($D1849*TAXAS!$E$21))/6,IF($A1849=TAXAS!$A$22,IF($B1849="PARCELADO ATÉ 6X",$D1849-($D1849*TAXAS!$E$22))/6,IF($A1849=TAXAS!$A$23,IF($B1849="PARCELADO ATÉ 6X",$D1849-($D1849*TAXAS!$E$23))/6,IF($A1849=TAXAS!$A$24,IF($B1849="PARCELADO ATÉ 6X",$D1849-($D1849*TAXAS!$E$24))/6,IF($A1849=TAXAS!$A$25,IF($B1849="PARCELADO ATÉ 6X",$D1849-($D1849*TAXAS!$E$25))/6,IF($A1849=TAXAS!$A$26,IF($B1849="PARCELADO ATÉ 6X",$D1849-($D1849*TAXAS!$E$26))/6,IF($A1849=TAXAS!$A$27,IF($B1849="PARCELADO ATÉ 6X",$D1849-($D1849*TAXAS!$E$27))/6))))))))))))))))))))))))/1</f>
        <v>0</v>
      </c>
      <c r="I1849" s="9">
        <f>IF($A1849="VISA",IF($B1849="PARCELADO ATÉ 12X",$D1849-(D1849*TAXAS!$F$4))/12,IF($A1849="MASTER",IF($B1849="PARCELADO ATÉ 12X",$D1849-(D1849*TAXAS!$F$5))/12,IF($A1849="ELO",IF($B1849="PARCELADO ATÉ 12X",$D1849-(D1849*TAXAS!$F$6))/12,IF($A1849="HIPERCARD",IF($B1849="PARCELADO ATÉ 12X",$D1849-(D1849*TAXAS!$F$7))/12,IF($A1849="DINERS",IF($B1849="PARCELADO ATÉ 12X",$D1849-(D1849*TAXAS!$F$8))/12,IF($A1849="AMERICA EXPRESS",IF($B1849="PARCELADO ATÉ 12X",$D1849-(D1849*TAXAS!$F$9))/12,IF($A1849=TAXAS!$A$10,IF($B1849="PARCELADO ATÉ 12X",$D1849-($D1849*TAXAS!$F$10))/12,IF($A1849=TAXAS!$A$11,IF($B1849="PARCELADO ATÉ 12X",$D1849-($D1849*TAXAS!$F$11))/12,IF($A1849=TAXAS!$A$12,IF($B1849="PARCELADO ATÉ 12X",$D1849-($D1849*TAXAS!$F$12))/12,IF($A1849=TAXAS!$A$13,IF($B1849="PARCELADO ATÉ 12X",$D1849-($D1849*TAXAS!$F$13))/12,IF($A1849=TAXAS!$A$14,IF($B1849="PARCELADO ATÉ 12X",$D1849-($D1849*TAXAS!$F$14))/12,IF($A1849=TAXAS!$A$15,IF($B1849="PARCELADO ATÉ 12X",$D1849-($D1849*TAXAS!$F$15))/12,IF($A1849=TAXAS!$A$16,IF($B1849="PARCELADO ATÉ 12X",$D1849-($D1849*TAXAS!$F$16))/12,IF($A1849=TAXAS!$A$17,IF($B1849="PARCELADO ATÉ 12X",$D1849-($D1849*TAXAS!$F$17))/12,IF($A1849=TAXAS!$A$18,IF($B1849="PARCELADO ATÉ 12X",$D1849-($D1849*TAXAS!$F$18))/12,IF($A1849=TAXAS!$A$19,IF($B1849="PARCELADO ATÉ 12X",$D1849-($D1849*TAXAS!$F$19))/12,IF($A1849=TAXAS!$A$20,IF($B1849="PARCELADO ATÉ 12X",$D1849-($D1849*TAXAS!$F$20))/12,IF($A1849=TAXAS!$A$21,IF($B1849="PARCELADO ATÉ 12X",$D1849-($D1849*TAXAS!$F$21))/12,IF($A1849=TAXAS!$A$22,IF($B1849="PARCELADO ATÉ 12X",$D1849-($D1849*TAXAS!$F$22))/12,IF($A1849=TAXAS!$A$23,IF($B1849="PARCELADO ATÉ 12X",$D1849-($D1849*TAXAS!$F$23))/12,IF($A1849=TAXAS!$A$24,IF($B1849="PARCELADO ATÉ 12X",$D1849-($D1849*TAXAS!$F$24))/12,IF($A1849=TAXAS!$A$25,IF($B1849="PARCELADO ATÉ 12X",$D1849-($D1849*TAXAS!$F$25))/12,IF($A1849=TAXAS!$A$26,IF($B1849="PARCELADO ATÉ 12X",$D1849-($D1849*TAXAS!$F$26))/12,IF($A1849=TAXAS!$A$27,IF($B1849="PARCELADO ATÉ 12X",$D1849-($D1849*TAXAS!$F$27))/12))))))))))))))))))))))))/1</f>
        <v>0</v>
      </c>
      <c r="J1849" s="8">
        <f t="shared" si="0"/>
        <v>0</v>
      </c>
      <c r="K1849" s="10" t="b">
        <f>IF($B1849="PARCELADO ATÉ 3X",($D1849-($D1849*TAXAS!$D$4))-$J1849)</f>
        <v>0</v>
      </c>
      <c r="L1849" s="10" t="b">
        <f>IF($B1849="PARCELADO ATÉ 6X",($D1849-($D1849*TAXAS!$E$4))-$J1849)</f>
        <v>0</v>
      </c>
      <c r="M1849" s="10" t="b">
        <f>IF($B1849="PARCELADO ATÉ 12X",($D1849-($D1849*TAXAS!$F$4))-$J1849)</f>
        <v>0</v>
      </c>
      <c r="N1849" s="8">
        <f t="shared" si="1"/>
        <v>0</v>
      </c>
      <c r="O1849" s="10">
        <f t="shared" si="2"/>
        <v>0</v>
      </c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</row>
    <row r="1850" spans="1:31" ht="15.75" customHeight="1" x14ac:dyDescent="0.2">
      <c r="A1850" s="3"/>
      <c r="B1850" s="5"/>
      <c r="C1850" s="6"/>
      <c r="D1850" s="42"/>
      <c r="E1850" s="8">
        <f>IF($A1850="VISA",IF($B1850="DÉBITO",$D1850-($D1850*TAXAS!$B$4)),IF($A1850="MASTER",IF($B1850="DÉBITO",$D1850-($D1850*TAXAS!$B$5)),IF($A1850="ELO", IF($B1850="DÉBITO",$D1850-($D1850*TAXAS!$B$6)),IF($A1850="HIPERCARD",IF($B1850="DÉBITO",$D1850-($D1850*TAXAS!$B$7)),IF($A1850="DINERS",IF($B1850="DÉBITO",$D1850-($D1850*TAXAS!$B$8)),IF($A1850="AMERICA EXPRESS",IF($B1850="DÉBITO",$D1850-($D1850*TAXAS!$B$9)),IF($A1850=TAXAS!$A$10,IF($B1850="DÉBITO",$D1850-($D1850*TAXAS!$B$10)), IF($A1850=TAXAS!$A$11,IF($B1850="DÉBITO",$D1850-($D1850*TAXAS!$B$11)), IF($A1850=TAXAS!$A$12,IF($B1850="DÉBITO",$D1850-($D1850*TAXAS!$B$12)), IF($A1850=TAXAS!$A$13,IF($B1850="DÉBITO",$D1850-($D1850*TAXAS!$B$13)), IF($A1850=TAXAS!$A$14,IF($B1850="DÉBITO",$D1850-($D1850*TAXAS!$B$14)), IF($A1850=TAXAS!$A$15,IF($B1850="DÉBITO",$D1850-($D1850*TAXAS!$B$15)), IF($A1850=TAXAS!$A$16,IF($B1850="DÉBITO",$D1850-($D1850*TAXAS!$B$16)), IF($A1850=TAXAS!$A$17,IF($B1850="DÉBITO",$D1850-($D1850*TAXAS!$B$17)), IF($A1850=TAXAS!$A$18,IF($B1850="DÉBITO",$D1850-($D1850*TAXAS!$B$18)), IF($A1850=TAXAS!$A$19,IF($B1850="DÉBITO",$D1850-($D1850*TAXAS!$B$19)), IF($A1850=TAXAS!$A$20,IF($B1850="DÉBITO",$D1850-($D1850*TAXAS!$B$20)), IF($A1850=TAXAS!$A$21,IF($B1850="DÉBITO",$D1850-($D1850*TAXAS!$B$21)), IF($A1850=TAXAS!$A$22,IF($B1850="DÉBITO",$D1850-($D1850*TAXAS!$B$22)), IF($A1850=TAXAS!$A$23,IF($B1850="DÉBITO",$D1850-($D1850*TAXAS!$B$23)), IF($A1850=TAXAS!$A$24,IF($B1850="DÉBITO",$D1850-($D1850*TAXAS!$B$24)), IF($A1850=TAXAS!$A$25,IF($B1850="DÉBITO",$D1850-($D1850*TAXAS!$B$25)), IF($A1850=TAXAS!$A$26,IF($B1850="DÉBITO",$D1850-($D1850*TAXAS!$B$26)), IF($A1850=TAXAS!$A$27,IF($B1850="DÉBITO",$D1850-($D1850*TAXAS!$B$27))))))))))))))))))))))))))/1</f>
        <v>0</v>
      </c>
      <c r="F1850" s="8">
        <f>IF($A1850="VISA",IF($B1850="CRÉDITO",$D1850-($D1850*TAXAS!$C$4)),IF($A1850="MASTER",IF($B1850="CRÉDITO",$D1850-($D1850*TAXAS!$C$5)),IF($A1850="ELO", IF($B1850="CRÉDITO",$D1850-($D1850*TAXAS!$C$6)),IF($A1850="HIPERCARD",IF($B1850="CRÉDITO",$D1850-($D1850*TAXAS!$C$7)),IF($A1850="DINERS",IF($B1850="CRÉDITO",$D1850-($D1850*TAXAS!$C$8)),IF($A1850="AMERICA EXPRESS",IF($B1850="CRÉDITO",$D1850-($D1850*TAXAS!$C$9)),IF($A1850=TAXAS!$A$10,IF($B1850="CRÉDITO",$D1850-($D1850*TAXAS!$C$10)), IF($A1850=TAXAS!$A$11,IF($B1850="CRÉDITO",$D1850-($D1850*TAXAS!$C$11)), IF($A1850=TAXAS!$A$12,IF($B1850="CRÉDITO",$D1850-($D1850*TAXAS!$C$12)), IF($A1850=TAXAS!$A$13,IF($B1850="CRÉDITO",$D1850-($D1850*TAXAS!$C$13)), IF($A1850=TAXAS!$A$14,IF($B1850="CRÉDITO",$D1850-($D1850*TAXAS!$C$14)), IF($A1850=TAXAS!$A$15,IF($B1850="CRÉDITO",$D1850-($D1850*TAXAS!$C$15)), IF($A1850=TAXAS!$A$16,IF($B1850="CRÉDITO",$D1850-($D1850*TAXAS!$C$16)), IF($A1850=TAXAS!$A$17,IF($B1850="CRÉDITO",$D1850-($D1850*TAXAS!$C$17)), IF($A1850=TAXAS!$A$18,IF($B1850="CRÉDITO",$D1850-($D1850*TAXAS!$C$18)), IF($A1850=TAXAS!$A$19,IF($B1850="CRÉDITO",$D1850-($D1850*TAXAS!$C$19)), IF($A1850=TAXAS!$A$20,IF($B1850="CRÉDITO",$D1850-($D1850*TAXAS!$C$20)), IF($A1850=TAXAS!$A$21,IF($B1850="CRÉDITO",$D1850-($D1850*TAXAS!$C$21)), IF($A1850=TAXAS!$A$22,IF($B1850="CRÉDITO",$D1850-($D1850*TAXAS!$C$22)), IF($A1850=TAXAS!$A$23,IF($B1850="CRÉDITO",$D1850-($D1850*TAXAS!$C$23)), IF($A1850=TAXAS!$A$24,IF($B1850="CRÉDITO",$D1850-($D1850*TAXAS!$C$24)), IF($A1850=TAXAS!$A$25,IF($B1850="CRÉDITO",$D1850-($D1850*TAXAS!$C$25)), IF($A1850=TAXAS!$A$26,IF($B1850="CRÉDITO",$D1850-($D1850*TAXAS!$C$26)), IF($A1850=TAXAS!$A$27,IF($B1850="CRÉDITO",$D1850-($D1850*TAXAS!$C$27))))))))))))))))))))))))))/1</f>
        <v>0</v>
      </c>
      <c r="G1850" s="9">
        <f>IF($A1850="VISA",IF($B1850="PARCELADO ATÉ 3X",$D1850-(D1850*TAXAS!$D$4))/3,IF($A1850="MASTER",IF($B1850="PARCELADO ATÉ 3X",$D1850-(D1850*TAXAS!$D$5))/3,IF($A1850="ELO",IF($B1850="PARCELADO ATÉ 3X",$D1850-(D1850*TAXAS!$D$6))/3,IF($A1850="HIPERCARD",IF($B1850="PARCELADO ATÉ 3X",$D1850-(D1850*TAXAS!$D$7))/3,IF($A1850="DINERS",IF($B1850="PARCELADO ATÉ 3X",$D1850-(D1850*TAXAS!$D$8))/3,IF($A1850="AMERICA EXPRESS",IF($B1850="PARCELADO ATÉ 3X",$D1850-(D1850*TAXAS!$D$9))/3,IF($A1850=TAXAS!$A$10,IF($B1850="PARCELADO ATÉ 3X",$D1850-($D1850*TAXAS!$D$10))/3,IF($A1850=TAXAS!$A$11,IF($B1850="PARCELADO ATÉ 3X",$D1850-($D1850*TAXAS!$D$11))/3,IF($A1850=TAXAS!$A$12,IF($B1850="PARCELADO ATÉ 3X",$D1850-($D1850*TAXAS!$D$12))/3,IF($A1850=TAXAS!$A$13,IF($B1850="PARCELADO ATÉ 3X",$D1850-($D1850*TAXAS!$D$13))/3,IF($A1850=TAXAS!$A$14,IF($B1850="PARCELADO ATÉ 3X",$D1850-($D1850*TAXAS!$D$14))/3,IF($A1850=TAXAS!$A$15,IF($B1850="PARCELADO ATÉ 3X",$D1850-($D1850*TAXAS!$D$15))/3,IF($A1850=TAXAS!$A$16,IF($B1850="PARCELADO ATÉ 3X",$D1850-($D1850*TAXAS!$D$16))/3,IF($A1850=TAXAS!$A$17,IF($B1850="PARCELADO ATÉ 3X",$D1850-($D1850*TAXAS!$D$17))/3,IF($A1850=TAXAS!$A$18,IF($B1850="PARCELADO ATÉ 3X",$D1850-($D1850*TAXAS!$D$18))/3,IF($A1850=TAXAS!$A$19,IF($B1850="PARCELADO ATÉ 3X",$D1850-($D1850*TAXAS!$D$19))/3,IF($A1850=TAXAS!$A$20,IF($B1850="PARCELADO ATÉ 3X",$D1850-($D1850*TAXAS!$D$20))/3,IF($A1850=TAXAS!$A$21,IF($B1850="PARCELADO ATÉ 3X",$D1850-($D1850*TAXAS!$D$21))/3,IF($A1850=TAXAS!$A$22,IF($B1850="PARCELADO ATÉ 3X",$D1850-($D1850*TAXAS!$D$22))/3,IF($A1850=TAXAS!$A$23,IF($B1850="PARCELADO ATÉ 3X",$D1850-($D1850*TAXAS!$D$23))/3,IF($A1850=TAXAS!$A$24,IF($B1850="PARCELADO ATÉ 3X",$D1850-($D1850*TAXAS!$D$24))/3,IF($A1850=TAXAS!$A$25,IF($B1850="PARCELADO ATÉ 3X",$D1850-($D1850*TAXAS!$D$25))/3,IF($A1850=TAXAS!$A$26,IF($B1850="PARCELADO ATÉ 3X",$D1850-($D1850*TAXAS!$D$26))/3,IF($A1850=TAXAS!$A$27,IF($B1850="PARCELADO ATÉ 3X",$D1850-($D1850*TAXAS!$D$27))/3))))))))))))))))))))))))/1</f>
        <v>0</v>
      </c>
      <c r="H1850" s="9">
        <f>IF($A1850="VISA",IF($B1850="PARCELADO ATÉ 6X",$D1850-(D1850*TAXAS!$E$4))/6,IF($A1850="MASTER",IF($B1850="PARCELADO ATÉ 6X",$D1850-(D1850*TAXAS!$E$5))/6,IF($A1850="ELO",IF($B1850="PARCELADO ATÉ 6X",$D1850-(D1850*TAXAS!$E$6))/6,IF($A1850="HIPERCARD",IF($B1850="PARCELADO ATÉ 6X",$D1850-(D1850*TAXAS!$E$7))/6,IF($A1850="DINERS",IF($B1850="PARCELADO ATÉ 6X",$D1850-(D1850*TAXAS!$E$8))/6,IF($A1850="AMERICA EXPRESS",IF($B1850="PARCELADO ATÉ 6X",$D1850-(D1850*TAXAS!$E$9))/6,IF($A1850=TAXAS!$A$10,IF($B1850="PARCELADO ATÉ 6X",$D1850-($D1850*TAXAS!$E$10))/6,IF($A1850=TAXAS!$A$11,IF($B1850="PARCELADO ATÉ 6X",$D1850-($D1850*TAXAS!$E$11))/6,IF($A1850=TAXAS!$A$12,IF($B1850="PARCELADO ATÉ 6X",$D1850-($D1850*TAXAS!$E$12))/6,IF($A1850=TAXAS!$A$13,IF($B1850="PARCELADO ATÉ 6X",$D1850-($D1850*TAXAS!$E$13))/6,IF($A1850=TAXAS!$A$14,IF($B1850="PARCELADO ATÉ 6X",$D1850-($D1850*TAXAS!$E$14))/6,IF($A1850=TAXAS!$A$15,IF($B1850="PARCELADO ATÉ 6X",$D1850-($D1850*TAXAS!$E$15))/6,IF($A1850=TAXAS!$A$16,IF($B1850="PARCELADO ATÉ 6X",$D1850-($D1850*TAXAS!$E$16))/6,IF($A1850=TAXAS!$A$17,IF($B1850="PARCELADO ATÉ 6X",$D1850-($D1850*TAXAS!$E$17))/6,IF($A1850=TAXAS!$A$18,IF($B1850="PARCELADO ATÉ 6X",$D1850-($D1850*TAXAS!$E$18))/6,IF($A1850=TAXAS!$A$19,IF($B1850="PARCELADO ATÉ 6X",$D1850-($D1850*TAXAS!$E$19))/6,IF($A1850=TAXAS!$A$20,IF($B1850="PARCELADO ATÉ 6X",$D1850-($D1850*TAXAS!$E$20))/6,IF($A1850=TAXAS!$A$21,IF($B1850="PARCELADO ATÉ 6X",$D1850-($D1850*TAXAS!$E$21))/6,IF($A1850=TAXAS!$A$22,IF($B1850="PARCELADO ATÉ 6X",$D1850-($D1850*TAXAS!$E$22))/6,IF($A1850=TAXAS!$A$23,IF($B1850="PARCELADO ATÉ 6X",$D1850-($D1850*TAXAS!$E$23))/6,IF($A1850=TAXAS!$A$24,IF($B1850="PARCELADO ATÉ 6X",$D1850-($D1850*TAXAS!$E$24))/6,IF($A1850=TAXAS!$A$25,IF($B1850="PARCELADO ATÉ 6X",$D1850-($D1850*TAXAS!$E$25))/6,IF($A1850=TAXAS!$A$26,IF($B1850="PARCELADO ATÉ 6X",$D1850-($D1850*TAXAS!$E$26))/6,IF($A1850=TAXAS!$A$27,IF($B1850="PARCELADO ATÉ 6X",$D1850-($D1850*TAXAS!$E$27))/6))))))))))))))))))))))))/1</f>
        <v>0</v>
      </c>
      <c r="I1850" s="9">
        <f>IF($A1850="VISA",IF($B1850="PARCELADO ATÉ 12X",$D1850-(D1850*TAXAS!$F$4))/12,IF($A1850="MASTER",IF($B1850="PARCELADO ATÉ 12X",$D1850-(D1850*TAXAS!$F$5))/12,IF($A1850="ELO",IF($B1850="PARCELADO ATÉ 12X",$D1850-(D1850*TAXAS!$F$6))/12,IF($A1850="HIPERCARD",IF($B1850="PARCELADO ATÉ 12X",$D1850-(D1850*TAXAS!$F$7))/12,IF($A1850="DINERS",IF($B1850="PARCELADO ATÉ 12X",$D1850-(D1850*TAXAS!$F$8))/12,IF($A1850="AMERICA EXPRESS",IF($B1850="PARCELADO ATÉ 12X",$D1850-(D1850*TAXAS!$F$9))/12,IF($A1850=TAXAS!$A$10,IF($B1850="PARCELADO ATÉ 12X",$D1850-($D1850*TAXAS!$F$10))/12,IF($A1850=TAXAS!$A$11,IF($B1850="PARCELADO ATÉ 12X",$D1850-($D1850*TAXAS!$F$11))/12,IF($A1850=TAXAS!$A$12,IF($B1850="PARCELADO ATÉ 12X",$D1850-($D1850*TAXAS!$F$12))/12,IF($A1850=TAXAS!$A$13,IF($B1850="PARCELADO ATÉ 12X",$D1850-($D1850*TAXAS!$F$13))/12,IF($A1850=TAXAS!$A$14,IF($B1850="PARCELADO ATÉ 12X",$D1850-($D1850*TAXAS!$F$14))/12,IF($A1850=TAXAS!$A$15,IF($B1850="PARCELADO ATÉ 12X",$D1850-($D1850*TAXAS!$F$15))/12,IF($A1850=TAXAS!$A$16,IF($B1850="PARCELADO ATÉ 12X",$D1850-($D1850*TAXAS!$F$16))/12,IF($A1850=TAXAS!$A$17,IF($B1850="PARCELADO ATÉ 12X",$D1850-($D1850*TAXAS!$F$17))/12,IF($A1850=TAXAS!$A$18,IF($B1850="PARCELADO ATÉ 12X",$D1850-($D1850*TAXAS!$F$18))/12,IF($A1850=TAXAS!$A$19,IF($B1850="PARCELADO ATÉ 12X",$D1850-($D1850*TAXAS!$F$19))/12,IF($A1850=TAXAS!$A$20,IF($B1850="PARCELADO ATÉ 12X",$D1850-($D1850*TAXAS!$F$20))/12,IF($A1850=TAXAS!$A$21,IF($B1850="PARCELADO ATÉ 12X",$D1850-($D1850*TAXAS!$F$21))/12,IF($A1850=TAXAS!$A$22,IF($B1850="PARCELADO ATÉ 12X",$D1850-($D1850*TAXAS!$F$22))/12,IF($A1850=TAXAS!$A$23,IF($B1850="PARCELADO ATÉ 12X",$D1850-($D1850*TAXAS!$F$23))/12,IF($A1850=TAXAS!$A$24,IF($B1850="PARCELADO ATÉ 12X",$D1850-($D1850*TAXAS!$F$24))/12,IF($A1850=TAXAS!$A$25,IF($B1850="PARCELADO ATÉ 12X",$D1850-($D1850*TAXAS!$F$25))/12,IF($A1850=TAXAS!$A$26,IF($B1850="PARCELADO ATÉ 12X",$D1850-($D1850*TAXAS!$F$26))/12,IF($A1850=TAXAS!$A$27,IF($B1850="PARCELADO ATÉ 12X",$D1850-($D1850*TAXAS!$F$27))/12))))))))))))))))))))))))/1</f>
        <v>0</v>
      </c>
      <c r="J1850" s="8">
        <f t="shared" si="0"/>
        <v>0</v>
      </c>
      <c r="K1850" s="10" t="b">
        <f>IF($B1850="PARCELADO ATÉ 3X",($D1850-($D1850*TAXAS!$D$4))-$J1850)</f>
        <v>0</v>
      </c>
      <c r="L1850" s="10" t="b">
        <f>IF($B1850="PARCELADO ATÉ 6X",($D1850-($D1850*TAXAS!$E$4))-$J1850)</f>
        <v>0</v>
      </c>
      <c r="M1850" s="10" t="b">
        <f>IF($B1850="PARCELADO ATÉ 12X",($D1850-($D1850*TAXAS!$F$4))-$J1850)</f>
        <v>0</v>
      </c>
      <c r="N1850" s="8">
        <f t="shared" si="1"/>
        <v>0</v>
      </c>
      <c r="O1850" s="10">
        <f t="shared" si="2"/>
        <v>0</v>
      </c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</row>
    <row r="1851" spans="1:31" ht="15.75" customHeight="1" x14ac:dyDescent="0.2">
      <c r="A1851" s="3"/>
      <c r="B1851" s="5"/>
      <c r="C1851" s="6"/>
      <c r="D1851" s="42"/>
      <c r="E1851" s="8">
        <f>IF($A1851="VISA",IF($B1851="DÉBITO",$D1851-($D1851*TAXAS!$B$4)),IF($A1851="MASTER",IF($B1851="DÉBITO",$D1851-($D1851*TAXAS!$B$5)),IF($A1851="ELO", IF($B1851="DÉBITO",$D1851-($D1851*TAXAS!$B$6)),IF($A1851="HIPERCARD",IF($B1851="DÉBITO",$D1851-($D1851*TAXAS!$B$7)),IF($A1851="DINERS",IF($B1851="DÉBITO",$D1851-($D1851*TAXAS!$B$8)),IF($A1851="AMERICA EXPRESS",IF($B1851="DÉBITO",$D1851-($D1851*TAXAS!$B$9)),IF($A1851=TAXAS!$A$10,IF($B1851="DÉBITO",$D1851-($D1851*TAXAS!$B$10)), IF($A1851=TAXAS!$A$11,IF($B1851="DÉBITO",$D1851-($D1851*TAXAS!$B$11)), IF($A1851=TAXAS!$A$12,IF($B1851="DÉBITO",$D1851-($D1851*TAXAS!$B$12)), IF($A1851=TAXAS!$A$13,IF($B1851="DÉBITO",$D1851-($D1851*TAXAS!$B$13)), IF($A1851=TAXAS!$A$14,IF($B1851="DÉBITO",$D1851-($D1851*TAXAS!$B$14)), IF($A1851=TAXAS!$A$15,IF($B1851="DÉBITO",$D1851-($D1851*TAXAS!$B$15)), IF($A1851=TAXAS!$A$16,IF($B1851="DÉBITO",$D1851-($D1851*TAXAS!$B$16)), IF($A1851=TAXAS!$A$17,IF($B1851="DÉBITO",$D1851-($D1851*TAXAS!$B$17)), IF($A1851=TAXAS!$A$18,IF($B1851="DÉBITO",$D1851-($D1851*TAXAS!$B$18)), IF($A1851=TAXAS!$A$19,IF($B1851="DÉBITO",$D1851-($D1851*TAXAS!$B$19)), IF($A1851=TAXAS!$A$20,IF($B1851="DÉBITO",$D1851-($D1851*TAXAS!$B$20)), IF($A1851=TAXAS!$A$21,IF($B1851="DÉBITO",$D1851-($D1851*TAXAS!$B$21)), IF($A1851=TAXAS!$A$22,IF($B1851="DÉBITO",$D1851-($D1851*TAXAS!$B$22)), IF($A1851=TAXAS!$A$23,IF($B1851="DÉBITO",$D1851-($D1851*TAXAS!$B$23)), IF($A1851=TAXAS!$A$24,IF($B1851="DÉBITO",$D1851-($D1851*TAXAS!$B$24)), IF($A1851=TAXAS!$A$25,IF($B1851="DÉBITO",$D1851-($D1851*TAXAS!$B$25)), IF($A1851=TAXAS!$A$26,IF($B1851="DÉBITO",$D1851-($D1851*TAXAS!$B$26)), IF($A1851=TAXAS!$A$27,IF($B1851="DÉBITO",$D1851-($D1851*TAXAS!$B$27))))))))))))))))))))))))))/1</f>
        <v>0</v>
      </c>
      <c r="F1851" s="8">
        <f>IF($A1851="VISA",IF($B1851="CRÉDITO",$D1851-($D1851*TAXAS!$C$4)),IF($A1851="MASTER",IF($B1851="CRÉDITO",$D1851-($D1851*TAXAS!$C$5)),IF($A1851="ELO", IF($B1851="CRÉDITO",$D1851-($D1851*TAXAS!$C$6)),IF($A1851="HIPERCARD",IF($B1851="CRÉDITO",$D1851-($D1851*TAXAS!$C$7)),IF($A1851="DINERS",IF($B1851="CRÉDITO",$D1851-($D1851*TAXAS!$C$8)),IF($A1851="AMERICA EXPRESS",IF($B1851="CRÉDITO",$D1851-($D1851*TAXAS!$C$9)),IF($A1851=TAXAS!$A$10,IF($B1851="CRÉDITO",$D1851-($D1851*TAXAS!$C$10)), IF($A1851=TAXAS!$A$11,IF($B1851="CRÉDITO",$D1851-($D1851*TAXAS!$C$11)), IF($A1851=TAXAS!$A$12,IF($B1851="CRÉDITO",$D1851-($D1851*TAXAS!$C$12)), IF($A1851=TAXAS!$A$13,IF($B1851="CRÉDITO",$D1851-($D1851*TAXAS!$C$13)), IF($A1851=TAXAS!$A$14,IF($B1851="CRÉDITO",$D1851-($D1851*TAXAS!$C$14)), IF($A1851=TAXAS!$A$15,IF($B1851="CRÉDITO",$D1851-($D1851*TAXAS!$C$15)), IF($A1851=TAXAS!$A$16,IF($B1851="CRÉDITO",$D1851-($D1851*TAXAS!$C$16)), IF($A1851=TAXAS!$A$17,IF($B1851="CRÉDITO",$D1851-($D1851*TAXAS!$C$17)), IF($A1851=TAXAS!$A$18,IF($B1851="CRÉDITO",$D1851-($D1851*TAXAS!$C$18)), IF($A1851=TAXAS!$A$19,IF($B1851="CRÉDITO",$D1851-($D1851*TAXAS!$C$19)), IF($A1851=TAXAS!$A$20,IF($B1851="CRÉDITO",$D1851-($D1851*TAXAS!$C$20)), IF($A1851=TAXAS!$A$21,IF($B1851="CRÉDITO",$D1851-($D1851*TAXAS!$C$21)), IF($A1851=TAXAS!$A$22,IF($B1851="CRÉDITO",$D1851-($D1851*TAXAS!$C$22)), IF($A1851=TAXAS!$A$23,IF($B1851="CRÉDITO",$D1851-($D1851*TAXAS!$C$23)), IF($A1851=TAXAS!$A$24,IF($B1851="CRÉDITO",$D1851-($D1851*TAXAS!$C$24)), IF($A1851=TAXAS!$A$25,IF($B1851="CRÉDITO",$D1851-($D1851*TAXAS!$C$25)), IF($A1851=TAXAS!$A$26,IF($B1851="CRÉDITO",$D1851-($D1851*TAXAS!$C$26)), IF($A1851=TAXAS!$A$27,IF($B1851="CRÉDITO",$D1851-($D1851*TAXAS!$C$27))))))))))))))))))))))))))/1</f>
        <v>0</v>
      </c>
      <c r="G1851" s="9">
        <f>IF($A1851="VISA",IF($B1851="PARCELADO ATÉ 3X",$D1851-(D1851*TAXAS!$D$4))/3,IF($A1851="MASTER",IF($B1851="PARCELADO ATÉ 3X",$D1851-(D1851*TAXAS!$D$5))/3,IF($A1851="ELO",IF($B1851="PARCELADO ATÉ 3X",$D1851-(D1851*TAXAS!$D$6))/3,IF($A1851="HIPERCARD",IF($B1851="PARCELADO ATÉ 3X",$D1851-(D1851*TAXAS!$D$7))/3,IF($A1851="DINERS",IF($B1851="PARCELADO ATÉ 3X",$D1851-(D1851*TAXAS!$D$8))/3,IF($A1851="AMERICA EXPRESS",IF($B1851="PARCELADO ATÉ 3X",$D1851-(D1851*TAXAS!$D$9))/3,IF($A1851=TAXAS!$A$10,IF($B1851="PARCELADO ATÉ 3X",$D1851-($D1851*TAXAS!$D$10))/3,IF($A1851=TAXAS!$A$11,IF($B1851="PARCELADO ATÉ 3X",$D1851-($D1851*TAXAS!$D$11))/3,IF($A1851=TAXAS!$A$12,IF($B1851="PARCELADO ATÉ 3X",$D1851-($D1851*TAXAS!$D$12))/3,IF($A1851=TAXAS!$A$13,IF($B1851="PARCELADO ATÉ 3X",$D1851-($D1851*TAXAS!$D$13))/3,IF($A1851=TAXAS!$A$14,IF($B1851="PARCELADO ATÉ 3X",$D1851-($D1851*TAXAS!$D$14))/3,IF($A1851=TAXAS!$A$15,IF($B1851="PARCELADO ATÉ 3X",$D1851-($D1851*TAXAS!$D$15))/3,IF($A1851=TAXAS!$A$16,IF($B1851="PARCELADO ATÉ 3X",$D1851-($D1851*TAXAS!$D$16))/3,IF($A1851=TAXAS!$A$17,IF($B1851="PARCELADO ATÉ 3X",$D1851-($D1851*TAXAS!$D$17))/3,IF($A1851=TAXAS!$A$18,IF($B1851="PARCELADO ATÉ 3X",$D1851-($D1851*TAXAS!$D$18))/3,IF($A1851=TAXAS!$A$19,IF($B1851="PARCELADO ATÉ 3X",$D1851-($D1851*TAXAS!$D$19))/3,IF($A1851=TAXAS!$A$20,IF($B1851="PARCELADO ATÉ 3X",$D1851-($D1851*TAXAS!$D$20))/3,IF($A1851=TAXAS!$A$21,IF($B1851="PARCELADO ATÉ 3X",$D1851-($D1851*TAXAS!$D$21))/3,IF($A1851=TAXAS!$A$22,IF($B1851="PARCELADO ATÉ 3X",$D1851-($D1851*TAXAS!$D$22))/3,IF($A1851=TAXAS!$A$23,IF($B1851="PARCELADO ATÉ 3X",$D1851-($D1851*TAXAS!$D$23))/3,IF($A1851=TAXAS!$A$24,IF($B1851="PARCELADO ATÉ 3X",$D1851-($D1851*TAXAS!$D$24))/3,IF($A1851=TAXAS!$A$25,IF($B1851="PARCELADO ATÉ 3X",$D1851-($D1851*TAXAS!$D$25))/3,IF($A1851=TAXAS!$A$26,IF($B1851="PARCELADO ATÉ 3X",$D1851-($D1851*TAXAS!$D$26))/3,IF($A1851=TAXAS!$A$27,IF($B1851="PARCELADO ATÉ 3X",$D1851-($D1851*TAXAS!$D$27))/3))))))))))))))))))))))))/1</f>
        <v>0</v>
      </c>
      <c r="H1851" s="9">
        <f>IF($A1851="VISA",IF($B1851="PARCELADO ATÉ 6X",$D1851-(D1851*TAXAS!$E$4))/6,IF($A1851="MASTER",IF($B1851="PARCELADO ATÉ 6X",$D1851-(D1851*TAXAS!$E$5))/6,IF($A1851="ELO",IF($B1851="PARCELADO ATÉ 6X",$D1851-(D1851*TAXAS!$E$6))/6,IF($A1851="HIPERCARD",IF($B1851="PARCELADO ATÉ 6X",$D1851-(D1851*TAXAS!$E$7))/6,IF($A1851="DINERS",IF($B1851="PARCELADO ATÉ 6X",$D1851-(D1851*TAXAS!$E$8))/6,IF($A1851="AMERICA EXPRESS",IF($B1851="PARCELADO ATÉ 6X",$D1851-(D1851*TAXAS!$E$9))/6,IF($A1851=TAXAS!$A$10,IF($B1851="PARCELADO ATÉ 6X",$D1851-($D1851*TAXAS!$E$10))/6,IF($A1851=TAXAS!$A$11,IF($B1851="PARCELADO ATÉ 6X",$D1851-($D1851*TAXAS!$E$11))/6,IF($A1851=TAXAS!$A$12,IF($B1851="PARCELADO ATÉ 6X",$D1851-($D1851*TAXAS!$E$12))/6,IF($A1851=TAXAS!$A$13,IF($B1851="PARCELADO ATÉ 6X",$D1851-($D1851*TAXAS!$E$13))/6,IF($A1851=TAXAS!$A$14,IF($B1851="PARCELADO ATÉ 6X",$D1851-($D1851*TAXAS!$E$14))/6,IF($A1851=TAXAS!$A$15,IF($B1851="PARCELADO ATÉ 6X",$D1851-($D1851*TAXAS!$E$15))/6,IF($A1851=TAXAS!$A$16,IF($B1851="PARCELADO ATÉ 6X",$D1851-($D1851*TAXAS!$E$16))/6,IF($A1851=TAXAS!$A$17,IF($B1851="PARCELADO ATÉ 6X",$D1851-($D1851*TAXAS!$E$17))/6,IF($A1851=TAXAS!$A$18,IF($B1851="PARCELADO ATÉ 6X",$D1851-($D1851*TAXAS!$E$18))/6,IF($A1851=TAXAS!$A$19,IF($B1851="PARCELADO ATÉ 6X",$D1851-($D1851*TAXAS!$E$19))/6,IF($A1851=TAXAS!$A$20,IF($B1851="PARCELADO ATÉ 6X",$D1851-($D1851*TAXAS!$E$20))/6,IF($A1851=TAXAS!$A$21,IF($B1851="PARCELADO ATÉ 6X",$D1851-($D1851*TAXAS!$E$21))/6,IF($A1851=TAXAS!$A$22,IF($B1851="PARCELADO ATÉ 6X",$D1851-($D1851*TAXAS!$E$22))/6,IF($A1851=TAXAS!$A$23,IF($B1851="PARCELADO ATÉ 6X",$D1851-($D1851*TAXAS!$E$23))/6,IF($A1851=TAXAS!$A$24,IF($B1851="PARCELADO ATÉ 6X",$D1851-($D1851*TAXAS!$E$24))/6,IF($A1851=TAXAS!$A$25,IF($B1851="PARCELADO ATÉ 6X",$D1851-($D1851*TAXAS!$E$25))/6,IF($A1851=TAXAS!$A$26,IF($B1851="PARCELADO ATÉ 6X",$D1851-($D1851*TAXAS!$E$26))/6,IF($A1851=TAXAS!$A$27,IF($B1851="PARCELADO ATÉ 6X",$D1851-($D1851*TAXAS!$E$27))/6))))))))))))))))))))))))/1</f>
        <v>0</v>
      </c>
      <c r="I1851" s="9">
        <f>IF($A1851="VISA",IF($B1851="PARCELADO ATÉ 12X",$D1851-(D1851*TAXAS!$F$4))/12,IF($A1851="MASTER",IF($B1851="PARCELADO ATÉ 12X",$D1851-(D1851*TAXAS!$F$5))/12,IF($A1851="ELO",IF($B1851="PARCELADO ATÉ 12X",$D1851-(D1851*TAXAS!$F$6))/12,IF($A1851="HIPERCARD",IF($B1851="PARCELADO ATÉ 12X",$D1851-(D1851*TAXAS!$F$7))/12,IF($A1851="DINERS",IF($B1851="PARCELADO ATÉ 12X",$D1851-(D1851*TAXAS!$F$8))/12,IF($A1851="AMERICA EXPRESS",IF($B1851="PARCELADO ATÉ 12X",$D1851-(D1851*TAXAS!$F$9))/12,IF($A1851=TAXAS!$A$10,IF($B1851="PARCELADO ATÉ 12X",$D1851-($D1851*TAXAS!$F$10))/12,IF($A1851=TAXAS!$A$11,IF($B1851="PARCELADO ATÉ 12X",$D1851-($D1851*TAXAS!$F$11))/12,IF($A1851=TAXAS!$A$12,IF($B1851="PARCELADO ATÉ 12X",$D1851-($D1851*TAXAS!$F$12))/12,IF($A1851=TAXAS!$A$13,IF($B1851="PARCELADO ATÉ 12X",$D1851-($D1851*TAXAS!$F$13))/12,IF($A1851=TAXAS!$A$14,IF($B1851="PARCELADO ATÉ 12X",$D1851-($D1851*TAXAS!$F$14))/12,IF($A1851=TAXAS!$A$15,IF($B1851="PARCELADO ATÉ 12X",$D1851-($D1851*TAXAS!$F$15))/12,IF($A1851=TAXAS!$A$16,IF($B1851="PARCELADO ATÉ 12X",$D1851-($D1851*TAXAS!$F$16))/12,IF($A1851=TAXAS!$A$17,IF($B1851="PARCELADO ATÉ 12X",$D1851-($D1851*TAXAS!$F$17))/12,IF($A1851=TAXAS!$A$18,IF($B1851="PARCELADO ATÉ 12X",$D1851-($D1851*TAXAS!$F$18))/12,IF($A1851=TAXAS!$A$19,IF($B1851="PARCELADO ATÉ 12X",$D1851-($D1851*TAXAS!$F$19))/12,IF($A1851=TAXAS!$A$20,IF($B1851="PARCELADO ATÉ 12X",$D1851-($D1851*TAXAS!$F$20))/12,IF($A1851=TAXAS!$A$21,IF($B1851="PARCELADO ATÉ 12X",$D1851-($D1851*TAXAS!$F$21))/12,IF($A1851=TAXAS!$A$22,IF($B1851="PARCELADO ATÉ 12X",$D1851-($D1851*TAXAS!$F$22))/12,IF($A1851=TAXAS!$A$23,IF($B1851="PARCELADO ATÉ 12X",$D1851-($D1851*TAXAS!$F$23))/12,IF($A1851=TAXAS!$A$24,IF($B1851="PARCELADO ATÉ 12X",$D1851-($D1851*TAXAS!$F$24))/12,IF($A1851=TAXAS!$A$25,IF($B1851="PARCELADO ATÉ 12X",$D1851-($D1851*TAXAS!$F$25))/12,IF($A1851=TAXAS!$A$26,IF($B1851="PARCELADO ATÉ 12X",$D1851-($D1851*TAXAS!$F$26))/12,IF($A1851=TAXAS!$A$27,IF($B1851="PARCELADO ATÉ 12X",$D1851-($D1851*TAXAS!$F$27))/12))))))))))))))))))))))))/1</f>
        <v>0</v>
      </c>
      <c r="J1851" s="8">
        <f t="shared" si="0"/>
        <v>0</v>
      </c>
      <c r="K1851" s="10" t="b">
        <f>IF($B1851="PARCELADO ATÉ 3X",($D1851-($D1851*TAXAS!$D$4))-$J1851)</f>
        <v>0</v>
      </c>
      <c r="L1851" s="10" t="b">
        <f>IF($B1851="PARCELADO ATÉ 6X",($D1851-($D1851*TAXAS!$E$4))-$J1851)</f>
        <v>0</v>
      </c>
      <c r="M1851" s="10" t="b">
        <f>IF($B1851="PARCELADO ATÉ 12X",($D1851-($D1851*TAXAS!$F$4))-$J1851)</f>
        <v>0</v>
      </c>
      <c r="N1851" s="8">
        <f t="shared" si="1"/>
        <v>0</v>
      </c>
      <c r="O1851" s="10">
        <f t="shared" si="2"/>
        <v>0</v>
      </c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</row>
    <row r="1852" spans="1:31" ht="15.75" customHeight="1" x14ac:dyDescent="0.2">
      <c r="A1852" s="3"/>
      <c r="B1852" s="5"/>
      <c r="C1852" s="6"/>
      <c r="D1852" s="42"/>
      <c r="E1852" s="8">
        <f>IF($A1852="VISA",IF($B1852="DÉBITO",$D1852-($D1852*TAXAS!$B$4)),IF($A1852="MASTER",IF($B1852="DÉBITO",$D1852-($D1852*TAXAS!$B$5)),IF($A1852="ELO", IF($B1852="DÉBITO",$D1852-($D1852*TAXAS!$B$6)),IF($A1852="HIPERCARD",IF($B1852="DÉBITO",$D1852-($D1852*TAXAS!$B$7)),IF($A1852="DINERS",IF($B1852="DÉBITO",$D1852-($D1852*TAXAS!$B$8)),IF($A1852="AMERICA EXPRESS",IF($B1852="DÉBITO",$D1852-($D1852*TAXAS!$B$9)),IF($A1852=TAXAS!$A$10,IF($B1852="DÉBITO",$D1852-($D1852*TAXAS!$B$10)), IF($A1852=TAXAS!$A$11,IF($B1852="DÉBITO",$D1852-($D1852*TAXAS!$B$11)), IF($A1852=TAXAS!$A$12,IF($B1852="DÉBITO",$D1852-($D1852*TAXAS!$B$12)), IF($A1852=TAXAS!$A$13,IF($B1852="DÉBITO",$D1852-($D1852*TAXAS!$B$13)), IF($A1852=TAXAS!$A$14,IF($B1852="DÉBITO",$D1852-($D1852*TAXAS!$B$14)), IF($A1852=TAXAS!$A$15,IF($B1852="DÉBITO",$D1852-($D1852*TAXAS!$B$15)), IF($A1852=TAXAS!$A$16,IF($B1852="DÉBITO",$D1852-($D1852*TAXAS!$B$16)), IF($A1852=TAXAS!$A$17,IF($B1852="DÉBITO",$D1852-($D1852*TAXAS!$B$17)), IF($A1852=TAXAS!$A$18,IF($B1852="DÉBITO",$D1852-($D1852*TAXAS!$B$18)), IF($A1852=TAXAS!$A$19,IF($B1852="DÉBITO",$D1852-($D1852*TAXAS!$B$19)), IF($A1852=TAXAS!$A$20,IF($B1852="DÉBITO",$D1852-($D1852*TAXAS!$B$20)), IF($A1852=TAXAS!$A$21,IF($B1852="DÉBITO",$D1852-($D1852*TAXAS!$B$21)), IF($A1852=TAXAS!$A$22,IF($B1852="DÉBITO",$D1852-($D1852*TAXAS!$B$22)), IF($A1852=TAXAS!$A$23,IF($B1852="DÉBITO",$D1852-($D1852*TAXAS!$B$23)), IF($A1852=TAXAS!$A$24,IF($B1852="DÉBITO",$D1852-($D1852*TAXAS!$B$24)), IF($A1852=TAXAS!$A$25,IF($B1852="DÉBITO",$D1852-($D1852*TAXAS!$B$25)), IF($A1852=TAXAS!$A$26,IF($B1852="DÉBITO",$D1852-($D1852*TAXAS!$B$26)), IF($A1852=TAXAS!$A$27,IF($B1852="DÉBITO",$D1852-($D1852*TAXAS!$B$27))))))))))))))))))))))))))/1</f>
        <v>0</v>
      </c>
      <c r="F1852" s="8">
        <f>IF($A1852="VISA",IF($B1852="CRÉDITO",$D1852-($D1852*TAXAS!$C$4)),IF($A1852="MASTER",IF($B1852="CRÉDITO",$D1852-($D1852*TAXAS!$C$5)),IF($A1852="ELO", IF($B1852="CRÉDITO",$D1852-($D1852*TAXAS!$C$6)),IF($A1852="HIPERCARD",IF($B1852="CRÉDITO",$D1852-($D1852*TAXAS!$C$7)),IF($A1852="DINERS",IF($B1852="CRÉDITO",$D1852-($D1852*TAXAS!$C$8)),IF($A1852="AMERICA EXPRESS",IF($B1852="CRÉDITO",$D1852-($D1852*TAXAS!$C$9)),IF($A1852=TAXAS!$A$10,IF($B1852="CRÉDITO",$D1852-($D1852*TAXAS!$C$10)), IF($A1852=TAXAS!$A$11,IF($B1852="CRÉDITO",$D1852-($D1852*TAXAS!$C$11)), IF($A1852=TAXAS!$A$12,IF($B1852="CRÉDITO",$D1852-($D1852*TAXAS!$C$12)), IF($A1852=TAXAS!$A$13,IF($B1852="CRÉDITO",$D1852-($D1852*TAXAS!$C$13)), IF($A1852=TAXAS!$A$14,IF($B1852="CRÉDITO",$D1852-($D1852*TAXAS!$C$14)), IF($A1852=TAXAS!$A$15,IF($B1852="CRÉDITO",$D1852-($D1852*TAXAS!$C$15)), IF($A1852=TAXAS!$A$16,IF($B1852="CRÉDITO",$D1852-($D1852*TAXAS!$C$16)), IF($A1852=TAXAS!$A$17,IF($B1852="CRÉDITO",$D1852-($D1852*TAXAS!$C$17)), IF($A1852=TAXAS!$A$18,IF($B1852="CRÉDITO",$D1852-($D1852*TAXAS!$C$18)), IF($A1852=TAXAS!$A$19,IF($B1852="CRÉDITO",$D1852-($D1852*TAXAS!$C$19)), IF($A1852=TAXAS!$A$20,IF($B1852="CRÉDITO",$D1852-($D1852*TAXAS!$C$20)), IF($A1852=TAXAS!$A$21,IF($B1852="CRÉDITO",$D1852-($D1852*TAXAS!$C$21)), IF($A1852=TAXAS!$A$22,IF($B1852="CRÉDITO",$D1852-($D1852*TAXAS!$C$22)), IF($A1852=TAXAS!$A$23,IF($B1852="CRÉDITO",$D1852-($D1852*TAXAS!$C$23)), IF($A1852=TAXAS!$A$24,IF($B1852="CRÉDITO",$D1852-($D1852*TAXAS!$C$24)), IF($A1852=TAXAS!$A$25,IF($B1852="CRÉDITO",$D1852-($D1852*TAXAS!$C$25)), IF($A1852=TAXAS!$A$26,IF($B1852="CRÉDITO",$D1852-($D1852*TAXAS!$C$26)), IF($A1852=TAXAS!$A$27,IF($B1852="CRÉDITO",$D1852-($D1852*TAXAS!$C$27))))))))))))))))))))))))))/1</f>
        <v>0</v>
      </c>
      <c r="G1852" s="9">
        <f>IF($A1852="VISA",IF($B1852="PARCELADO ATÉ 3X",$D1852-(D1852*TAXAS!$D$4))/3,IF($A1852="MASTER",IF($B1852="PARCELADO ATÉ 3X",$D1852-(D1852*TAXAS!$D$5))/3,IF($A1852="ELO",IF($B1852="PARCELADO ATÉ 3X",$D1852-(D1852*TAXAS!$D$6))/3,IF($A1852="HIPERCARD",IF($B1852="PARCELADO ATÉ 3X",$D1852-(D1852*TAXAS!$D$7))/3,IF($A1852="DINERS",IF($B1852="PARCELADO ATÉ 3X",$D1852-(D1852*TAXAS!$D$8))/3,IF($A1852="AMERICA EXPRESS",IF($B1852="PARCELADO ATÉ 3X",$D1852-(D1852*TAXAS!$D$9))/3,IF($A1852=TAXAS!$A$10,IF($B1852="PARCELADO ATÉ 3X",$D1852-($D1852*TAXAS!$D$10))/3,IF($A1852=TAXAS!$A$11,IF($B1852="PARCELADO ATÉ 3X",$D1852-($D1852*TAXAS!$D$11))/3,IF($A1852=TAXAS!$A$12,IF($B1852="PARCELADO ATÉ 3X",$D1852-($D1852*TAXAS!$D$12))/3,IF($A1852=TAXAS!$A$13,IF($B1852="PARCELADO ATÉ 3X",$D1852-($D1852*TAXAS!$D$13))/3,IF($A1852=TAXAS!$A$14,IF($B1852="PARCELADO ATÉ 3X",$D1852-($D1852*TAXAS!$D$14))/3,IF($A1852=TAXAS!$A$15,IF($B1852="PARCELADO ATÉ 3X",$D1852-($D1852*TAXAS!$D$15))/3,IF($A1852=TAXAS!$A$16,IF($B1852="PARCELADO ATÉ 3X",$D1852-($D1852*TAXAS!$D$16))/3,IF($A1852=TAXAS!$A$17,IF($B1852="PARCELADO ATÉ 3X",$D1852-($D1852*TAXAS!$D$17))/3,IF($A1852=TAXAS!$A$18,IF($B1852="PARCELADO ATÉ 3X",$D1852-($D1852*TAXAS!$D$18))/3,IF($A1852=TAXAS!$A$19,IF($B1852="PARCELADO ATÉ 3X",$D1852-($D1852*TAXAS!$D$19))/3,IF($A1852=TAXAS!$A$20,IF($B1852="PARCELADO ATÉ 3X",$D1852-($D1852*TAXAS!$D$20))/3,IF($A1852=TAXAS!$A$21,IF($B1852="PARCELADO ATÉ 3X",$D1852-($D1852*TAXAS!$D$21))/3,IF($A1852=TAXAS!$A$22,IF($B1852="PARCELADO ATÉ 3X",$D1852-($D1852*TAXAS!$D$22))/3,IF($A1852=TAXAS!$A$23,IF($B1852="PARCELADO ATÉ 3X",$D1852-($D1852*TAXAS!$D$23))/3,IF($A1852=TAXAS!$A$24,IF($B1852="PARCELADO ATÉ 3X",$D1852-($D1852*TAXAS!$D$24))/3,IF($A1852=TAXAS!$A$25,IF($B1852="PARCELADO ATÉ 3X",$D1852-($D1852*TAXAS!$D$25))/3,IF($A1852=TAXAS!$A$26,IF($B1852="PARCELADO ATÉ 3X",$D1852-($D1852*TAXAS!$D$26))/3,IF($A1852=TAXAS!$A$27,IF($B1852="PARCELADO ATÉ 3X",$D1852-($D1852*TAXAS!$D$27))/3))))))))))))))))))))))))/1</f>
        <v>0</v>
      </c>
      <c r="H1852" s="9">
        <f>IF($A1852="VISA",IF($B1852="PARCELADO ATÉ 6X",$D1852-(D1852*TAXAS!$E$4))/6,IF($A1852="MASTER",IF($B1852="PARCELADO ATÉ 6X",$D1852-(D1852*TAXAS!$E$5))/6,IF($A1852="ELO",IF($B1852="PARCELADO ATÉ 6X",$D1852-(D1852*TAXAS!$E$6))/6,IF($A1852="HIPERCARD",IF($B1852="PARCELADO ATÉ 6X",$D1852-(D1852*TAXAS!$E$7))/6,IF($A1852="DINERS",IF($B1852="PARCELADO ATÉ 6X",$D1852-(D1852*TAXAS!$E$8))/6,IF($A1852="AMERICA EXPRESS",IF($B1852="PARCELADO ATÉ 6X",$D1852-(D1852*TAXAS!$E$9))/6,IF($A1852=TAXAS!$A$10,IF($B1852="PARCELADO ATÉ 6X",$D1852-($D1852*TAXAS!$E$10))/6,IF($A1852=TAXAS!$A$11,IF($B1852="PARCELADO ATÉ 6X",$D1852-($D1852*TAXAS!$E$11))/6,IF($A1852=TAXAS!$A$12,IF($B1852="PARCELADO ATÉ 6X",$D1852-($D1852*TAXAS!$E$12))/6,IF($A1852=TAXAS!$A$13,IF($B1852="PARCELADO ATÉ 6X",$D1852-($D1852*TAXAS!$E$13))/6,IF($A1852=TAXAS!$A$14,IF($B1852="PARCELADO ATÉ 6X",$D1852-($D1852*TAXAS!$E$14))/6,IF($A1852=TAXAS!$A$15,IF($B1852="PARCELADO ATÉ 6X",$D1852-($D1852*TAXAS!$E$15))/6,IF($A1852=TAXAS!$A$16,IF($B1852="PARCELADO ATÉ 6X",$D1852-($D1852*TAXAS!$E$16))/6,IF($A1852=TAXAS!$A$17,IF($B1852="PARCELADO ATÉ 6X",$D1852-($D1852*TAXAS!$E$17))/6,IF($A1852=TAXAS!$A$18,IF($B1852="PARCELADO ATÉ 6X",$D1852-($D1852*TAXAS!$E$18))/6,IF($A1852=TAXAS!$A$19,IF($B1852="PARCELADO ATÉ 6X",$D1852-($D1852*TAXAS!$E$19))/6,IF($A1852=TAXAS!$A$20,IF($B1852="PARCELADO ATÉ 6X",$D1852-($D1852*TAXAS!$E$20))/6,IF($A1852=TAXAS!$A$21,IF($B1852="PARCELADO ATÉ 6X",$D1852-($D1852*TAXAS!$E$21))/6,IF($A1852=TAXAS!$A$22,IF($B1852="PARCELADO ATÉ 6X",$D1852-($D1852*TAXAS!$E$22))/6,IF($A1852=TAXAS!$A$23,IF($B1852="PARCELADO ATÉ 6X",$D1852-($D1852*TAXAS!$E$23))/6,IF($A1852=TAXAS!$A$24,IF($B1852="PARCELADO ATÉ 6X",$D1852-($D1852*TAXAS!$E$24))/6,IF($A1852=TAXAS!$A$25,IF($B1852="PARCELADO ATÉ 6X",$D1852-($D1852*TAXAS!$E$25))/6,IF($A1852=TAXAS!$A$26,IF($B1852="PARCELADO ATÉ 6X",$D1852-($D1852*TAXAS!$E$26))/6,IF($A1852=TAXAS!$A$27,IF($B1852="PARCELADO ATÉ 6X",$D1852-($D1852*TAXAS!$E$27))/6))))))))))))))))))))))))/1</f>
        <v>0</v>
      </c>
      <c r="I1852" s="9">
        <f>IF($A1852="VISA",IF($B1852="PARCELADO ATÉ 12X",$D1852-(D1852*TAXAS!$F$4))/12,IF($A1852="MASTER",IF($B1852="PARCELADO ATÉ 12X",$D1852-(D1852*TAXAS!$F$5))/12,IF($A1852="ELO",IF($B1852="PARCELADO ATÉ 12X",$D1852-(D1852*TAXAS!$F$6))/12,IF($A1852="HIPERCARD",IF($B1852="PARCELADO ATÉ 12X",$D1852-(D1852*TAXAS!$F$7))/12,IF($A1852="DINERS",IF($B1852="PARCELADO ATÉ 12X",$D1852-(D1852*TAXAS!$F$8))/12,IF($A1852="AMERICA EXPRESS",IF($B1852="PARCELADO ATÉ 12X",$D1852-(D1852*TAXAS!$F$9))/12,IF($A1852=TAXAS!$A$10,IF($B1852="PARCELADO ATÉ 12X",$D1852-($D1852*TAXAS!$F$10))/12,IF($A1852=TAXAS!$A$11,IF($B1852="PARCELADO ATÉ 12X",$D1852-($D1852*TAXAS!$F$11))/12,IF($A1852=TAXAS!$A$12,IF($B1852="PARCELADO ATÉ 12X",$D1852-($D1852*TAXAS!$F$12))/12,IF($A1852=TAXAS!$A$13,IF($B1852="PARCELADO ATÉ 12X",$D1852-($D1852*TAXAS!$F$13))/12,IF($A1852=TAXAS!$A$14,IF($B1852="PARCELADO ATÉ 12X",$D1852-($D1852*TAXAS!$F$14))/12,IF($A1852=TAXAS!$A$15,IF($B1852="PARCELADO ATÉ 12X",$D1852-($D1852*TAXAS!$F$15))/12,IF($A1852=TAXAS!$A$16,IF($B1852="PARCELADO ATÉ 12X",$D1852-($D1852*TAXAS!$F$16))/12,IF($A1852=TAXAS!$A$17,IF($B1852="PARCELADO ATÉ 12X",$D1852-($D1852*TAXAS!$F$17))/12,IF($A1852=TAXAS!$A$18,IF($B1852="PARCELADO ATÉ 12X",$D1852-($D1852*TAXAS!$F$18))/12,IF($A1852=TAXAS!$A$19,IF($B1852="PARCELADO ATÉ 12X",$D1852-($D1852*TAXAS!$F$19))/12,IF($A1852=TAXAS!$A$20,IF($B1852="PARCELADO ATÉ 12X",$D1852-($D1852*TAXAS!$F$20))/12,IF($A1852=TAXAS!$A$21,IF($B1852="PARCELADO ATÉ 12X",$D1852-($D1852*TAXAS!$F$21))/12,IF($A1852=TAXAS!$A$22,IF($B1852="PARCELADO ATÉ 12X",$D1852-($D1852*TAXAS!$F$22))/12,IF($A1852=TAXAS!$A$23,IF($B1852="PARCELADO ATÉ 12X",$D1852-($D1852*TAXAS!$F$23))/12,IF($A1852=TAXAS!$A$24,IF($B1852="PARCELADO ATÉ 12X",$D1852-($D1852*TAXAS!$F$24))/12,IF($A1852=TAXAS!$A$25,IF($B1852="PARCELADO ATÉ 12X",$D1852-($D1852*TAXAS!$F$25))/12,IF($A1852=TAXAS!$A$26,IF($B1852="PARCELADO ATÉ 12X",$D1852-($D1852*TAXAS!$F$26))/12,IF($A1852=TAXAS!$A$27,IF($B1852="PARCELADO ATÉ 12X",$D1852-($D1852*TAXAS!$F$27))/12))))))))))))))))))))))))/1</f>
        <v>0</v>
      </c>
      <c r="J1852" s="8">
        <f t="shared" si="0"/>
        <v>0</v>
      </c>
      <c r="K1852" s="10" t="b">
        <f>IF($B1852="PARCELADO ATÉ 3X",($D1852-($D1852*TAXAS!$D$4))-$J1852)</f>
        <v>0</v>
      </c>
      <c r="L1852" s="10" t="b">
        <f>IF($B1852="PARCELADO ATÉ 6X",($D1852-($D1852*TAXAS!$E$4))-$J1852)</f>
        <v>0</v>
      </c>
      <c r="M1852" s="10" t="b">
        <f>IF($B1852="PARCELADO ATÉ 12X",($D1852-($D1852*TAXAS!$F$4))-$J1852)</f>
        <v>0</v>
      </c>
      <c r="N1852" s="8">
        <f t="shared" si="1"/>
        <v>0</v>
      </c>
      <c r="O1852" s="10">
        <f t="shared" si="2"/>
        <v>0</v>
      </c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</row>
    <row r="1853" spans="1:31" ht="15.75" customHeight="1" x14ac:dyDescent="0.2">
      <c r="A1853" s="3"/>
      <c r="B1853" s="5"/>
      <c r="C1853" s="6"/>
      <c r="D1853" s="42"/>
      <c r="E1853" s="8">
        <f>IF($A1853="VISA",IF($B1853="DÉBITO",$D1853-($D1853*TAXAS!$B$4)),IF($A1853="MASTER",IF($B1853="DÉBITO",$D1853-($D1853*TAXAS!$B$5)),IF($A1853="ELO", IF($B1853="DÉBITO",$D1853-($D1853*TAXAS!$B$6)),IF($A1853="HIPERCARD",IF($B1853="DÉBITO",$D1853-($D1853*TAXAS!$B$7)),IF($A1853="DINERS",IF($B1853="DÉBITO",$D1853-($D1853*TAXAS!$B$8)),IF($A1853="AMERICA EXPRESS",IF($B1853="DÉBITO",$D1853-($D1853*TAXAS!$B$9)),IF($A1853=TAXAS!$A$10,IF($B1853="DÉBITO",$D1853-($D1853*TAXAS!$B$10)), IF($A1853=TAXAS!$A$11,IF($B1853="DÉBITO",$D1853-($D1853*TAXAS!$B$11)), IF($A1853=TAXAS!$A$12,IF($B1853="DÉBITO",$D1853-($D1853*TAXAS!$B$12)), IF($A1853=TAXAS!$A$13,IF($B1853="DÉBITO",$D1853-($D1853*TAXAS!$B$13)), IF($A1853=TAXAS!$A$14,IF($B1853="DÉBITO",$D1853-($D1853*TAXAS!$B$14)), IF($A1853=TAXAS!$A$15,IF($B1853="DÉBITO",$D1853-($D1853*TAXAS!$B$15)), IF($A1853=TAXAS!$A$16,IF($B1853="DÉBITO",$D1853-($D1853*TAXAS!$B$16)), IF($A1853=TAXAS!$A$17,IF($B1853="DÉBITO",$D1853-($D1853*TAXAS!$B$17)), IF($A1853=TAXAS!$A$18,IF($B1853="DÉBITO",$D1853-($D1853*TAXAS!$B$18)), IF($A1853=TAXAS!$A$19,IF($B1853="DÉBITO",$D1853-($D1853*TAXAS!$B$19)), IF($A1853=TAXAS!$A$20,IF($B1853="DÉBITO",$D1853-($D1853*TAXAS!$B$20)), IF($A1853=TAXAS!$A$21,IF($B1853="DÉBITO",$D1853-($D1853*TAXAS!$B$21)), IF($A1853=TAXAS!$A$22,IF($B1853="DÉBITO",$D1853-($D1853*TAXAS!$B$22)), IF($A1853=TAXAS!$A$23,IF($B1853="DÉBITO",$D1853-($D1853*TAXAS!$B$23)), IF($A1853=TAXAS!$A$24,IF($B1853="DÉBITO",$D1853-($D1853*TAXAS!$B$24)), IF($A1853=TAXAS!$A$25,IF($B1853="DÉBITO",$D1853-($D1853*TAXAS!$B$25)), IF($A1853=TAXAS!$A$26,IF($B1853="DÉBITO",$D1853-($D1853*TAXAS!$B$26)), IF($A1853=TAXAS!$A$27,IF($B1853="DÉBITO",$D1853-($D1853*TAXAS!$B$27))))))))))))))))))))))))))/1</f>
        <v>0</v>
      </c>
      <c r="F1853" s="8">
        <f>IF($A1853="VISA",IF($B1853="CRÉDITO",$D1853-($D1853*TAXAS!$C$4)),IF($A1853="MASTER",IF($B1853="CRÉDITO",$D1853-($D1853*TAXAS!$C$5)),IF($A1853="ELO", IF($B1853="CRÉDITO",$D1853-($D1853*TAXAS!$C$6)),IF($A1853="HIPERCARD",IF($B1853="CRÉDITO",$D1853-($D1853*TAXAS!$C$7)),IF($A1853="DINERS",IF($B1853="CRÉDITO",$D1853-($D1853*TAXAS!$C$8)),IF($A1853="AMERICA EXPRESS",IF($B1853="CRÉDITO",$D1853-($D1853*TAXAS!$C$9)),IF($A1853=TAXAS!$A$10,IF($B1853="CRÉDITO",$D1853-($D1853*TAXAS!$C$10)), IF($A1853=TAXAS!$A$11,IF($B1853="CRÉDITO",$D1853-($D1853*TAXAS!$C$11)), IF($A1853=TAXAS!$A$12,IF($B1853="CRÉDITO",$D1853-($D1853*TAXAS!$C$12)), IF($A1853=TAXAS!$A$13,IF($B1853="CRÉDITO",$D1853-($D1853*TAXAS!$C$13)), IF($A1853=TAXAS!$A$14,IF($B1853="CRÉDITO",$D1853-($D1853*TAXAS!$C$14)), IF($A1853=TAXAS!$A$15,IF($B1853="CRÉDITO",$D1853-($D1853*TAXAS!$C$15)), IF($A1853=TAXAS!$A$16,IF($B1853="CRÉDITO",$D1853-($D1853*TAXAS!$C$16)), IF($A1853=TAXAS!$A$17,IF($B1853="CRÉDITO",$D1853-($D1853*TAXAS!$C$17)), IF($A1853=TAXAS!$A$18,IF($B1853="CRÉDITO",$D1853-($D1853*TAXAS!$C$18)), IF($A1853=TAXAS!$A$19,IF($B1853="CRÉDITO",$D1853-($D1853*TAXAS!$C$19)), IF($A1853=TAXAS!$A$20,IF($B1853="CRÉDITO",$D1853-($D1853*TAXAS!$C$20)), IF($A1853=TAXAS!$A$21,IF($B1853="CRÉDITO",$D1853-($D1853*TAXAS!$C$21)), IF($A1853=TAXAS!$A$22,IF($B1853="CRÉDITO",$D1853-($D1853*TAXAS!$C$22)), IF($A1853=TAXAS!$A$23,IF($B1853="CRÉDITO",$D1853-($D1853*TAXAS!$C$23)), IF($A1853=TAXAS!$A$24,IF($B1853="CRÉDITO",$D1853-($D1853*TAXAS!$C$24)), IF($A1853=TAXAS!$A$25,IF($B1853="CRÉDITO",$D1853-($D1853*TAXAS!$C$25)), IF($A1853=TAXAS!$A$26,IF($B1853="CRÉDITO",$D1853-($D1853*TAXAS!$C$26)), IF($A1853=TAXAS!$A$27,IF($B1853="CRÉDITO",$D1853-($D1853*TAXAS!$C$27))))))))))))))))))))))))))/1</f>
        <v>0</v>
      </c>
      <c r="G1853" s="9">
        <f>IF($A1853="VISA",IF($B1853="PARCELADO ATÉ 3X",$D1853-(D1853*TAXAS!$D$4))/3,IF($A1853="MASTER",IF($B1853="PARCELADO ATÉ 3X",$D1853-(D1853*TAXAS!$D$5))/3,IF($A1853="ELO",IF($B1853="PARCELADO ATÉ 3X",$D1853-(D1853*TAXAS!$D$6))/3,IF($A1853="HIPERCARD",IF($B1853="PARCELADO ATÉ 3X",$D1853-(D1853*TAXAS!$D$7))/3,IF($A1853="DINERS",IF($B1853="PARCELADO ATÉ 3X",$D1853-(D1853*TAXAS!$D$8))/3,IF($A1853="AMERICA EXPRESS",IF($B1853="PARCELADO ATÉ 3X",$D1853-(D1853*TAXAS!$D$9))/3,IF($A1853=TAXAS!$A$10,IF($B1853="PARCELADO ATÉ 3X",$D1853-($D1853*TAXAS!$D$10))/3,IF($A1853=TAXAS!$A$11,IF($B1853="PARCELADO ATÉ 3X",$D1853-($D1853*TAXAS!$D$11))/3,IF($A1853=TAXAS!$A$12,IF($B1853="PARCELADO ATÉ 3X",$D1853-($D1853*TAXAS!$D$12))/3,IF($A1853=TAXAS!$A$13,IF($B1853="PARCELADO ATÉ 3X",$D1853-($D1853*TAXAS!$D$13))/3,IF($A1853=TAXAS!$A$14,IF($B1853="PARCELADO ATÉ 3X",$D1853-($D1853*TAXAS!$D$14))/3,IF($A1853=TAXAS!$A$15,IF($B1853="PARCELADO ATÉ 3X",$D1853-($D1853*TAXAS!$D$15))/3,IF($A1853=TAXAS!$A$16,IF($B1853="PARCELADO ATÉ 3X",$D1853-($D1853*TAXAS!$D$16))/3,IF($A1853=TAXAS!$A$17,IF($B1853="PARCELADO ATÉ 3X",$D1853-($D1853*TAXAS!$D$17))/3,IF($A1853=TAXAS!$A$18,IF($B1853="PARCELADO ATÉ 3X",$D1853-($D1853*TAXAS!$D$18))/3,IF($A1853=TAXAS!$A$19,IF($B1853="PARCELADO ATÉ 3X",$D1853-($D1853*TAXAS!$D$19))/3,IF($A1853=TAXAS!$A$20,IF($B1853="PARCELADO ATÉ 3X",$D1853-($D1853*TAXAS!$D$20))/3,IF($A1853=TAXAS!$A$21,IF($B1853="PARCELADO ATÉ 3X",$D1853-($D1853*TAXAS!$D$21))/3,IF($A1853=TAXAS!$A$22,IF($B1853="PARCELADO ATÉ 3X",$D1853-($D1853*TAXAS!$D$22))/3,IF($A1853=TAXAS!$A$23,IF($B1853="PARCELADO ATÉ 3X",$D1853-($D1853*TAXAS!$D$23))/3,IF($A1853=TAXAS!$A$24,IF($B1853="PARCELADO ATÉ 3X",$D1853-($D1853*TAXAS!$D$24))/3,IF($A1853=TAXAS!$A$25,IF($B1853="PARCELADO ATÉ 3X",$D1853-($D1853*TAXAS!$D$25))/3,IF($A1853=TAXAS!$A$26,IF($B1853="PARCELADO ATÉ 3X",$D1853-($D1853*TAXAS!$D$26))/3,IF($A1853=TAXAS!$A$27,IF($B1853="PARCELADO ATÉ 3X",$D1853-($D1853*TAXAS!$D$27))/3))))))))))))))))))))))))/1</f>
        <v>0</v>
      </c>
      <c r="H1853" s="9">
        <f>IF($A1853="VISA",IF($B1853="PARCELADO ATÉ 6X",$D1853-(D1853*TAXAS!$E$4))/6,IF($A1853="MASTER",IF($B1853="PARCELADO ATÉ 6X",$D1853-(D1853*TAXAS!$E$5))/6,IF($A1853="ELO",IF($B1853="PARCELADO ATÉ 6X",$D1853-(D1853*TAXAS!$E$6))/6,IF($A1853="HIPERCARD",IF($B1853="PARCELADO ATÉ 6X",$D1853-(D1853*TAXAS!$E$7))/6,IF($A1853="DINERS",IF($B1853="PARCELADO ATÉ 6X",$D1853-(D1853*TAXAS!$E$8))/6,IF($A1853="AMERICA EXPRESS",IF($B1853="PARCELADO ATÉ 6X",$D1853-(D1853*TAXAS!$E$9))/6,IF($A1853=TAXAS!$A$10,IF($B1853="PARCELADO ATÉ 6X",$D1853-($D1853*TAXAS!$E$10))/6,IF($A1853=TAXAS!$A$11,IF($B1853="PARCELADO ATÉ 6X",$D1853-($D1853*TAXAS!$E$11))/6,IF($A1853=TAXAS!$A$12,IF($B1853="PARCELADO ATÉ 6X",$D1853-($D1853*TAXAS!$E$12))/6,IF($A1853=TAXAS!$A$13,IF($B1853="PARCELADO ATÉ 6X",$D1853-($D1853*TAXAS!$E$13))/6,IF($A1853=TAXAS!$A$14,IF($B1853="PARCELADO ATÉ 6X",$D1853-($D1853*TAXAS!$E$14))/6,IF($A1853=TAXAS!$A$15,IF($B1853="PARCELADO ATÉ 6X",$D1853-($D1853*TAXAS!$E$15))/6,IF($A1853=TAXAS!$A$16,IF($B1853="PARCELADO ATÉ 6X",$D1853-($D1853*TAXAS!$E$16))/6,IF($A1853=TAXAS!$A$17,IF($B1853="PARCELADO ATÉ 6X",$D1853-($D1853*TAXAS!$E$17))/6,IF($A1853=TAXAS!$A$18,IF($B1853="PARCELADO ATÉ 6X",$D1853-($D1853*TAXAS!$E$18))/6,IF($A1853=TAXAS!$A$19,IF($B1853="PARCELADO ATÉ 6X",$D1853-($D1853*TAXAS!$E$19))/6,IF($A1853=TAXAS!$A$20,IF($B1853="PARCELADO ATÉ 6X",$D1853-($D1853*TAXAS!$E$20))/6,IF($A1853=TAXAS!$A$21,IF($B1853="PARCELADO ATÉ 6X",$D1853-($D1853*TAXAS!$E$21))/6,IF($A1853=TAXAS!$A$22,IF($B1853="PARCELADO ATÉ 6X",$D1853-($D1853*TAXAS!$E$22))/6,IF($A1853=TAXAS!$A$23,IF($B1853="PARCELADO ATÉ 6X",$D1853-($D1853*TAXAS!$E$23))/6,IF($A1853=TAXAS!$A$24,IF($B1853="PARCELADO ATÉ 6X",$D1853-($D1853*TAXAS!$E$24))/6,IF($A1853=TAXAS!$A$25,IF($B1853="PARCELADO ATÉ 6X",$D1853-($D1853*TAXAS!$E$25))/6,IF($A1853=TAXAS!$A$26,IF($B1853="PARCELADO ATÉ 6X",$D1853-($D1853*TAXAS!$E$26))/6,IF($A1853=TAXAS!$A$27,IF($B1853="PARCELADO ATÉ 6X",$D1853-($D1853*TAXAS!$E$27))/6))))))))))))))))))))))))/1</f>
        <v>0</v>
      </c>
      <c r="I1853" s="9">
        <f>IF($A1853="VISA",IF($B1853="PARCELADO ATÉ 12X",$D1853-(D1853*TAXAS!$F$4))/12,IF($A1853="MASTER",IF($B1853="PARCELADO ATÉ 12X",$D1853-(D1853*TAXAS!$F$5))/12,IF($A1853="ELO",IF($B1853="PARCELADO ATÉ 12X",$D1853-(D1853*TAXAS!$F$6))/12,IF($A1853="HIPERCARD",IF($B1853="PARCELADO ATÉ 12X",$D1853-(D1853*TAXAS!$F$7))/12,IF($A1853="DINERS",IF($B1853="PARCELADO ATÉ 12X",$D1853-(D1853*TAXAS!$F$8))/12,IF($A1853="AMERICA EXPRESS",IF($B1853="PARCELADO ATÉ 12X",$D1853-(D1853*TAXAS!$F$9))/12,IF($A1853=TAXAS!$A$10,IF($B1853="PARCELADO ATÉ 12X",$D1853-($D1853*TAXAS!$F$10))/12,IF($A1853=TAXAS!$A$11,IF($B1853="PARCELADO ATÉ 12X",$D1853-($D1853*TAXAS!$F$11))/12,IF($A1853=TAXAS!$A$12,IF($B1853="PARCELADO ATÉ 12X",$D1853-($D1853*TAXAS!$F$12))/12,IF($A1853=TAXAS!$A$13,IF($B1853="PARCELADO ATÉ 12X",$D1853-($D1853*TAXAS!$F$13))/12,IF($A1853=TAXAS!$A$14,IF($B1853="PARCELADO ATÉ 12X",$D1853-($D1853*TAXAS!$F$14))/12,IF($A1853=TAXAS!$A$15,IF($B1853="PARCELADO ATÉ 12X",$D1853-($D1853*TAXAS!$F$15))/12,IF($A1853=TAXAS!$A$16,IF($B1853="PARCELADO ATÉ 12X",$D1853-($D1853*TAXAS!$F$16))/12,IF($A1853=TAXAS!$A$17,IF($B1853="PARCELADO ATÉ 12X",$D1853-($D1853*TAXAS!$F$17))/12,IF($A1853=TAXAS!$A$18,IF($B1853="PARCELADO ATÉ 12X",$D1853-($D1853*TAXAS!$F$18))/12,IF($A1853=TAXAS!$A$19,IF($B1853="PARCELADO ATÉ 12X",$D1853-($D1853*TAXAS!$F$19))/12,IF($A1853=TAXAS!$A$20,IF($B1853="PARCELADO ATÉ 12X",$D1853-($D1853*TAXAS!$F$20))/12,IF($A1853=TAXAS!$A$21,IF($B1853="PARCELADO ATÉ 12X",$D1853-($D1853*TAXAS!$F$21))/12,IF($A1853=TAXAS!$A$22,IF($B1853="PARCELADO ATÉ 12X",$D1853-($D1853*TAXAS!$F$22))/12,IF($A1853=TAXAS!$A$23,IF($B1853="PARCELADO ATÉ 12X",$D1853-($D1853*TAXAS!$F$23))/12,IF($A1853=TAXAS!$A$24,IF($B1853="PARCELADO ATÉ 12X",$D1853-($D1853*TAXAS!$F$24))/12,IF($A1853=TAXAS!$A$25,IF($B1853="PARCELADO ATÉ 12X",$D1853-($D1853*TAXAS!$F$25))/12,IF($A1853=TAXAS!$A$26,IF($B1853="PARCELADO ATÉ 12X",$D1853-($D1853*TAXAS!$F$26))/12,IF($A1853=TAXAS!$A$27,IF($B1853="PARCELADO ATÉ 12X",$D1853-($D1853*TAXAS!$F$27))/12))))))))))))))))))))))))/1</f>
        <v>0</v>
      </c>
      <c r="J1853" s="8">
        <f t="shared" si="0"/>
        <v>0</v>
      </c>
      <c r="K1853" s="10" t="b">
        <f>IF($B1853="PARCELADO ATÉ 3X",($D1853-($D1853*TAXAS!$D$4))-$J1853)</f>
        <v>0</v>
      </c>
      <c r="L1853" s="10" t="b">
        <f>IF($B1853="PARCELADO ATÉ 6X",($D1853-($D1853*TAXAS!$E$4))-$J1853)</f>
        <v>0</v>
      </c>
      <c r="M1853" s="10" t="b">
        <f>IF($B1853="PARCELADO ATÉ 12X",($D1853-($D1853*TAXAS!$F$4))-$J1853)</f>
        <v>0</v>
      </c>
      <c r="N1853" s="8">
        <f t="shared" si="1"/>
        <v>0</v>
      </c>
      <c r="O1853" s="10">
        <f t="shared" si="2"/>
        <v>0</v>
      </c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</row>
    <row r="1854" spans="1:31" ht="15.75" customHeight="1" x14ac:dyDescent="0.2">
      <c r="A1854" s="3"/>
      <c r="B1854" s="5"/>
      <c r="C1854" s="6"/>
      <c r="D1854" s="42"/>
      <c r="E1854" s="8">
        <f>IF($A1854="VISA",IF($B1854="DÉBITO",$D1854-($D1854*TAXAS!$B$4)),IF($A1854="MASTER",IF($B1854="DÉBITO",$D1854-($D1854*TAXAS!$B$5)),IF($A1854="ELO", IF($B1854="DÉBITO",$D1854-($D1854*TAXAS!$B$6)),IF($A1854="HIPERCARD",IF($B1854="DÉBITO",$D1854-($D1854*TAXAS!$B$7)),IF($A1854="DINERS",IF($B1854="DÉBITO",$D1854-($D1854*TAXAS!$B$8)),IF($A1854="AMERICA EXPRESS",IF($B1854="DÉBITO",$D1854-($D1854*TAXAS!$B$9)),IF($A1854=TAXAS!$A$10,IF($B1854="DÉBITO",$D1854-($D1854*TAXAS!$B$10)), IF($A1854=TAXAS!$A$11,IF($B1854="DÉBITO",$D1854-($D1854*TAXAS!$B$11)), IF($A1854=TAXAS!$A$12,IF($B1854="DÉBITO",$D1854-($D1854*TAXAS!$B$12)), IF($A1854=TAXAS!$A$13,IF($B1854="DÉBITO",$D1854-($D1854*TAXAS!$B$13)), IF($A1854=TAXAS!$A$14,IF($B1854="DÉBITO",$D1854-($D1854*TAXAS!$B$14)), IF($A1854=TAXAS!$A$15,IF($B1854="DÉBITO",$D1854-($D1854*TAXAS!$B$15)), IF($A1854=TAXAS!$A$16,IF($B1854="DÉBITO",$D1854-($D1854*TAXAS!$B$16)), IF($A1854=TAXAS!$A$17,IF($B1854="DÉBITO",$D1854-($D1854*TAXAS!$B$17)), IF($A1854=TAXAS!$A$18,IF($B1854="DÉBITO",$D1854-($D1854*TAXAS!$B$18)), IF($A1854=TAXAS!$A$19,IF($B1854="DÉBITO",$D1854-($D1854*TAXAS!$B$19)), IF($A1854=TAXAS!$A$20,IF($B1854="DÉBITO",$D1854-($D1854*TAXAS!$B$20)), IF($A1854=TAXAS!$A$21,IF($B1854="DÉBITO",$D1854-($D1854*TAXAS!$B$21)), IF($A1854=TAXAS!$A$22,IF($B1854="DÉBITO",$D1854-($D1854*TAXAS!$B$22)), IF($A1854=TAXAS!$A$23,IF($B1854="DÉBITO",$D1854-($D1854*TAXAS!$B$23)), IF($A1854=TAXAS!$A$24,IF($B1854="DÉBITO",$D1854-($D1854*TAXAS!$B$24)), IF($A1854=TAXAS!$A$25,IF($B1854="DÉBITO",$D1854-($D1854*TAXAS!$B$25)), IF($A1854=TAXAS!$A$26,IF($B1854="DÉBITO",$D1854-($D1854*TAXAS!$B$26)), IF($A1854=TAXAS!$A$27,IF($B1854="DÉBITO",$D1854-($D1854*TAXAS!$B$27))))))))))))))))))))))))))/1</f>
        <v>0</v>
      </c>
      <c r="F1854" s="8">
        <f>IF($A1854="VISA",IF($B1854="CRÉDITO",$D1854-($D1854*TAXAS!$C$4)),IF($A1854="MASTER",IF($B1854="CRÉDITO",$D1854-($D1854*TAXAS!$C$5)),IF($A1854="ELO", IF($B1854="CRÉDITO",$D1854-($D1854*TAXAS!$C$6)),IF($A1854="HIPERCARD",IF($B1854="CRÉDITO",$D1854-($D1854*TAXAS!$C$7)),IF($A1854="DINERS",IF($B1854="CRÉDITO",$D1854-($D1854*TAXAS!$C$8)),IF($A1854="AMERICA EXPRESS",IF($B1854="CRÉDITO",$D1854-($D1854*TAXAS!$C$9)),IF($A1854=TAXAS!$A$10,IF($B1854="CRÉDITO",$D1854-($D1854*TAXAS!$C$10)), IF($A1854=TAXAS!$A$11,IF($B1854="CRÉDITO",$D1854-($D1854*TAXAS!$C$11)), IF($A1854=TAXAS!$A$12,IF($B1854="CRÉDITO",$D1854-($D1854*TAXAS!$C$12)), IF($A1854=TAXAS!$A$13,IF($B1854="CRÉDITO",$D1854-($D1854*TAXAS!$C$13)), IF($A1854=TAXAS!$A$14,IF($B1854="CRÉDITO",$D1854-($D1854*TAXAS!$C$14)), IF($A1854=TAXAS!$A$15,IF($B1854="CRÉDITO",$D1854-($D1854*TAXAS!$C$15)), IF($A1854=TAXAS!$A$16,IF($B1854="CRÉDITO",$D1854-($D1854*TAXAS!$C$16)), IF($A1854=TAXAS!$A$17,IF($B1854="CRÉDITO",$D1854-($D1854*TAXAS!$C$17)), IF($A1854=TAXAS!$A$18,IF($B1854="CRÉDITO",$D1854-($D1854*TAXAS!$C$18)), IF($A1854=TAXAS!$A$19,IF($B1854="CRÉDITO",$D1854-($D1854*TAXAS!$C$19)), IF($A1854=TAXAS!$A$20,IF($B1854="CRÉDITO",$D1854-($D1854*TAXAS!$C$20)), IF($A1854=TAXAS!$A$21,IF($B1854="CRÉDITO",$D1854-($D1854*TAXAS!$C$21)), IF($A1854=TAXAS!$A$22,IF($B1854="CRÉDITO",$D1854-($D1854*TAXAS!$C$22)), IF($A1854=TAXAS!$A$23,IF($B1854="CRÉDITO",$D1854-($D1854*TAXAS!$C$23)), IF($A1854=TAXAS!$A$24,IF($B1854="CRÉDITO",$D1854-($D1854*TAXAS!$C$24)), IF($A1854=TAXAS!$A$25,IF($B1854="CRÉDITO",$D1854-($D1854*TAXAS!$C$25)), IF($A1854=TAXAS!$A$26,IF($B1854="CRÉDITO",$D1854-($D1854*TAXAS!$C$26)), IF($A1854=TAXAS!$A$27,IF($B1854="CRÉDITO",$D1854-($D1854*TAXAS!$C$27))))))))))))))))))))))))))/1</f>
        <v>0</v>
      </c>
      <c r="G1854" s="9">
        <f>IF($A1854="VISA",IF($B1854="PARCELADO ATÉ 3X",$D1854-(D1854*TAXAS!$D$4))/3,IF($A1854="MASTER",IF($B1854="PARCELADO ATÉ 3X",$D1854-(D1854*TAXAS!$D$5))/3,IF($A1854="ELO",IF($B1854="PARCELADO ATÉ 3X",$D1854-(D1854*TAXAS!$D$6))/3,IF($A1854="HIPERCARD",IF($B1854="PARCELADO ATÉ 3X",$D1854-(D1854*TAXAS!$D$7))/3,IF($A1854="DINERS",IF($B1854="PARCELADO ATÉ 3X",$D1854-(D1854*TAXAS!$D$8))/3,IF($A1854="AMERICA EXPRESS",IF($B1854="PARCELADO ATÉ 3X",$D1854-(D1854*TAXAS!$D$9))/3,IF($A1854=TAXAS!$A$10,IF($B1854="PARCELADO ATÉ 3X",$D1854-($D1854*TAXAS!$D$10))/3,IF($A1854=TAXAS!$A$11,IF($B1854="PARCELADO ATÉ 3X",$D1854-($D1854*TAXAS!$D$11))/3,IF($A1854=TAXAS!$A$12,IF($B1854="PARCELADO ATÉ 3X",$D1854-($D1854*TAXAS!$D$12))/3,IF($A1854=TAXAS!$A$13,IF($B1854="PARCELADO ATÉ 3X",$D1854-($D1854*TAXAS!$D$13))/3,IF($A1854=TAXAS!$A$14,IF($B1854="PARCELADO ATÉ 3X",$D1854-($D1854*TAXAS!$D$14))/3,IF($A1854=TAXAS!$A$15,IF($B1854="PARCELADO ATÉ 3X",$D1854-($D1854*TAXAS!$D$15))/3,IF($A1854=TAXAS!$A$16,IF($B1854="PARCELADO ATÉ 3X",$D1854-($D1854*TAXAS!$D$16))/3,IF($A1854=TAXAS!$A$17,IF($B1854="PARCELADO ATÉ 3X",$D1854-($D1854*TAXAS!$D$17))/3,IF($A1854=TAXAS!$A$18,IF($B1854="PARCELADO ATÉ 3X",$D1854-($D1854*TAXAS!$D$18))/3,IF($A1854=TAXAS!$A$19,IF($B1854="PARCELADO ATÉ 3X",$D1854-($D1854*TAXAS!$D$19))/3,IF($A1854=TAXAS!$A$20,IF($B1854="PARCELADO ATÉ 3X",$D1854-($D1854*TAXAS!$D$20))/3,IF($A1854=TAXAS!$A$21,IF($B1854="PARCELADO ATÉ 3X",$D1854-($D1854*TAXAS!$D$21))/3,IF($A1854=TAXAS!$A$22,IF($B1854="PARCELADO ATÉ 3X",$D1854-($D1854*TAXAS!$D$22))/3,IF($A1854=TAXAS!$A$23,IF($B1854="PARCELADO ATÉ 3X",$D1854-($D1854*TAXAS!$D$23))/3,IF($A1854=TAXAS!$A$24,IF($B1854="PARCELADO ATÉ 3X",$D1854-($D1854*TAXAS!$D$24))/3,IF($A1854=TAXAS!$A$25,IF($B1854="PARCELADO ATÉ 3X",$D1854-($D1854*TAXAS!$D$25))/3,IF($A1854=TAXAS!$A$26,IF($B1854="PARCELADO ATÉ 3X",$D1854-($D1854*TAXAS!$D$26))/3,IF($A1854=TAXAS!$A$27,IF($B1854="PARCELADO ATÉ 3X",$D1854-($D1854*TAXAS!$D$27))/3))))))))))))))))))))))))/1</f>
        <v>0</v>
      </c>
      <c r="H1854" s="9">
        <f>IF($A1854="VISA",IF($B1854="PARCELADO ATÉ 6X",$D1854-(D1854*TAXAS!$E$4))/6,IF($A1854="MASTER",IF($B1854="PARCELADO ATÉ 6X",$D1854-(D1854*TAXAS!$E$5))/6,IF($A1854="ELO",IF($B1854="PARCELADO ATÉ 6X",$D1854-(D1854*TAXAS!$E$6))/6,IF($A1854="HIPERCARD",IF($B1854="PARCELADO ATÉ 6X",$D1854-(D1854*TAXAS!$E$7))/6,IF($A1854="DINERS",IF($B1854="PARCELADO ATÉ 6X",$D1854-(D1854*TAXAS!$E$8))/6,IF($A1854="AMERICA EXPRESS",IF($B1854="PARCELADO ATÉ 6X",$D1854-(D1854*TAXAS!$E$9))/6,IF($A1854=TAXAS!$A$10,IF($B1854="PARCELADO ATÉ 6X",$D1854-($D1854*TAXAS!$E$10))/6,IF($A1854=TAXAS!$A$11,IF($B1854="PARCELADO ATÉ 6X",$D1854-($D1854*TAXAS!$E$11))/6,IF($A1854=TAXAS!$A$12,IF($B1854="PARCELADO ATÉ 6X",$D1854-($D1854*TAXAS!$E$12))/6,IF($A1854=TAXAS!$A$13,IF($B1854="PARCELADO ATÉ 6X",$D1854-($D1854*TAXAS!$E$13))/6,IF($A1854=TAXAS!$A$14,IF($B1854="PARCELADO ATÉ 6X",$D1854-($D1854*TAXAS!$E$14))/6,IF($A1854=TAXAS!$A$15,IF($B1854="PARCELADO ATÉ 6X",$D1854-($D1854*TAXAS!$E$15))/6,IF($A1854=TAXAS!$A$16,IF($B1854="PARCELADO ATÉ 6X",$D1854-($D1854*TAXAS!$E$16))/6,IF($A1854=TAXAS!$A$17,IF($B1854="PARCELADO ATÉ 6X",$D1854-($D1854*TAXAS!$E$17))/6,IF($A1854=TAXAS!$A$18,IF($B1854="PARCELADO ATÉ 6X",$D1854-($D1854*TAXAS!$E$18))/6,IF($A1854=TAXAS!$A$19,IF($B1854="PARCELADO ATÉ 6X",$D1854-($D1854*TAXAS!$E$19))/6,IF($A1854=TAXAS!$A$20,IF($B1854="PARCELADO ATÉ 6X",$D1854-($D1854*TAXAS!$E$20))/6,IF($A1854=TAXAS!$A$21,IF($B1854="PARCELADO ATÉ 6X",$D1854-($D1854*TAXAS!$E$21))/6,IF($A1854=TAXAS!$A$22,IF($B1854="PARCELADO ATÉ 6X",$D1854-($D1854*TAXAS!$E$22))/6,IF($A1854=TAXAS!$A$23,IF($B1854="PARCELADO ATÉ 6X",$D1854-($D1854*TAXAS!$E$23))/6,IF($A1854=TAXAS!$A$24,IF($B1854="PARCELADO ATÉ 6X",$D1854-($D1854*TAXAS!$E$24))/6,IF($A1854=TAXAS!$A$25,IF($B1854="PARCELADO ATÉ 6X",$D1854-($D1854*TAXAS!$E$25))/6,IF($A1854=TAXAS!$A$26,IF($B1854="PARCELADO ATÉ 6X",$D1854-($D1854*TAXAS!$E$26))/6,IF($A1854=TAXAS!$A$27,IF($B1854="PARCELADO ATÉ 6X",$D1854-($D1854*TAXAS!$E$27))/6))))))))))))))))))))))))/1</f>
        <v>0</v>
      </c>
      <c r="I1854" s="9">
        <f>IF($A1854="VISA",IF($B1854="PARCELADO ATÉ 12X",$D1854-(D1854*TAXAS!$F$4))/12,IF($A1854="MASTER",IF($B1854="PARCELADO ATÉ 12X",$D1854-(D1854*TAXAS!$F$5))/12,IF($A1854="ELO",IF($B1854="PARCELADO ATÉ 12X",$D1854-(D1854*TAXAS!$F$6))/12,IF($A1854="HIPERCARD",IF($B1854="PARCELADO ATÉ 12X",$D1854-(D1854*TAXAS!$F$7))/12,IF($A1854="DINERS",IF($B1854="PARCELADO ATÉ 12X",$D1854-(D1854*TAXAS!$F$8))/12,IF($A1854="AMERICA EXPRESS",IF($B1854="PARCELADO ATÉ 12X",$D1854-(D1854*TAXAS!$F$9))/12,IF($A1854=TAXAS!$A$10,IF($B1854="PARCELADO ATÉ 12X",$D1854-($D1854*TAXAS!$F$10))/12,IF($A1854=TAXAS!$A$11,IF($B1854="PARCELADO ATÉ 12X",$D1854-($D1854*TAXAS!$F$11))/12,IF($A1854=TAXAS!$A$12,IF($B1854="PARCELADO ATÉ 12X",$D1854-($D1854*TAXAS!$F$12))/12,IF($A1854=TAXAS!$A$13,IF($B1854="PARCELADO ATÉ 12X",$D1854-($D1854*TAXAS!$F$13))/12,IF($A1854=TAXAS!$A$14,IF($B1854="PARCELADO ATÉ 12X",$D1854-($D1854*TAXAS!$F$14))/12,IF($A1854=TAXAS!$A$15,IF($B1854="PARCELADO ATÉ 12X",$D1854-($D1854*TAXAS!$F$15))/12,IF($A1854=TAXAS!$A$16,IF($B1854="PARCELADO ATÉ 12X",$D1854-($D1854*TAXAS!$F$16))/12,IF($A1854=TAXAS!$A$17,IF($B1854="PARCELADO ATÉ 12X",$D1854-($D1854*TAXAS!$F$17))/12,IF($A1854=TAXAS!$A$18,IF($B1854="PARCELADO ATÉ 12X",$D1854-($D1854*TAXAS!$F$18))/12,IF($A1854=TAXAS!$A$19,IF($B1854="PARCELADO ATÉ 12X",$D1854-($D1854*TAXAS!$F$19))/12,IF($A1854=TAXAS!$A$20,IF($B1854="PARCELADO ATÉ 12X",$D1854-($D1854*TAXAS!$F$20))/12,IF($A1854=TAXAS!$A$21,IF($B1854="PARCELADO ATÉ 12X",$D1854-($D1854*TAXAS!$F$21))/12,IF($A1854=TAXAS!$A$22,IF($B1854="PARCELADO ATÉ 12X",$D1854-($D1854*TAXAS!$F$22))/12,IF($A1854=TAXAS!$A$23,IF($B1854="PARCELADO ATÉ 12X",$D1854-($D1854*TAXAS!$F$23))/12,IF($A1854=TAXAS!$A$24,IF($B1854="PARCELADO ATÉ 12X",$D1854-($D1854*TAXAS!$F$24))/12,IF($A1854=TAXAS!$A$25,IF($B1854="PARCELADO ATÉ 12X",$D1854-($D1854*TAXAS!$F$25))/12,IF($A1854=TAXAS!$A$26,IF($B1854="PARCELADO ATÉ 12X",$D1854-($D1854*TAXAS!$F$26))/12,IF($A1854=TAXAS!$A$27,IF($B1854="PARCELADO ATÉ 12X",$D1854-($D1854*TAXAS!$F$27))/12))))))))))))))))))))))))/1</f>
        <v>0</v>
      </c>
      <c r="J1854" s="8">
        <f t="shared" si="0"/>
        <v>0</v>
      </c>
      <c r="K1854" s="10" t="b">
        <f>IF($B1854="PARCELADO ATÉ 3X",($D1854-($D1854*TAXAS!$D$4))-$J1854)</f>
        <v>0</v>
      </c>
      <c r="L1854" s="10" t="b">
        <f>IF($B1854="PARCELADO ATÉ 6X",($D1854-($D1854*TAXAS!$E$4))-$J1854)</f>
        <v>0</v>
      </c>
      <c r="M1854" s="10" t="b">
        <f>IF($B1854="PARCELADO ATÉ 12X",($D1854-($D1854*TAXAS!$F$4))-$J1854)</f>
        <v>0</v>
      </c>
      <c r="N1854" s="8">
        <f t="shared" si="1"/>
        <v>0</v>
      </c>
      <c r="O1854" s="10">
        <f t="shared" si="2"/>
        <v>0</v>
      </c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</row>
    <row r="1855" spans="1:31" ht="15.75" customHeight="1" x14ac:dyDescent="0.2">
      <c r="A1855" s="3"/>
      <c r="B1855" s="5"/>
      <c r="C1855" s="6"/>
      <c r="D1855" s="42"/>
      <c r="E1855" s="8">
        <f>IF($A1855="VISA",IF($B1855="DÉBITO",$D1855-($D1855*TAXAS!$B$4)),IF($A1855="MASTER",IF($B1855="DÉBITO",$D1855-($D1855*TAXAS!$B$5)),IF($A1855="ELO", IF($B1855="DÉBITO",$D1855-($D1855*TAXAS!$B$6)),IF($A1855="HIPERCARD",IF($B1855="DÉBITO",$D1855-($D1855*TAXAS!$B$7)),IF($A1855="DINERS",IF($B1855="DÉBITO",$D1855-($D1855*TAXAS!$B$8)),IF($A1855="AMERICA EXPRESS",IF($B1855="DÉBITO",$D1855-($D1855*TAXAS!$B$9)),IF($A1855=TAXAS!$A$10,IF($B1855="DÉBITO",$D1855-($D1855*TAXAS!$B$10)), IF($A1855=TAXAS!$A$11,IF($B1855="DÉBITO",$D1855-($D1855*TAXAS!$B$11)), IF($A1855=TAXAS!$A$12,IF($B1855="DÉBITO",$D1855-($D1855*TAXAS!$B$12)), IF($A1855=TAXAS!$A$13,IF($B1855="DÉBITO",$D1855-($D1855*TAXAS!$B$13)), IF($A1855=TAXAS!$A$14,IF($B1855="DÉBITO",$D1855-($D1855*TAXAS!$B$14)), IF($A1855=TAXAS!$A$15,IF($B1855="DÉBITO",$D1855-($D1855*TAXAS!$B$15)), IF($A1855=TAXAS!$A$16,IF($B1855="DÉBITO",$D1855-($D1855*TAXAS!$B$16)), IF($A1855=TAXAS!$A$17,IF($B1855="DÉBITO",$D1855-($D1855*TAXAS!$B$17)), IF($A1855=TAXAS!$A$18,IF($B1855="DÉBITO",$D1855-($D1855*TAXAS!$B$18)), IF($A1855=TAXAS!$A$19,IF($B1855="DÉBITO",$D1855-($D1855*TAXAS!$B$19)), IF($A1855=TAXAS!$A$20,IF($B1855="DÉBITO",$D1855-($D1855*TAXAS!$B$20)), IF($A1855=TAXAS!$A$21,IF($B1855="DÉBITO",$D1855-($D1855*TAXAS!$B$21)), IF($A1855=TAXAS!$A$22,IF($B1855="DÉBITO",$D1855-($D1855*TAXAS!$B$22)), IF($A1855=TAXAS!$A$23,IF($B1855="DÉBITO",$D1855-($D1855*TAXAS!$B$23)), IF($A1855=TAXAS!$A$24,IF($B1855="DÉBITO",$D1855-($D1855*TAXAS!$B$24)), IF($A1855=TAXAS!$A$25,IF($B1855="DÉBITO",$D1855-($D1855*TAXAS!$B$25)), IF($A1855=TAXAS!$A$26,IF($B1855="DÉBITO",$D1855-($D1855*TAXAS!$B$26)), IF($A1855=TAXAS!$A$27,IF($B1855="DÉBITO",$D1855-($D1855*TAXAS!$B$27))))))))))))))))))))))))))/1</f>
        <v>0</v>
      </c>
      <c r="F1855" s="8">
        <f>IF($A1855="VISA",IF($B1855="CRÉDITO",$D1855-($D1855*TAXAS!$C$4)),IF($A1855="MASTER",IF($B1855="CRÉDITO",$D1855-($D1855*TAXAS!$C$5)),IF($A1855="ELO", IF($B1855="CRÉDITO",$D1855-($D1855*TAXAS!$C$6)),IF($A1855="HIPERCARD",IF($B1855="CRÉDITO",$D1855-($D1855*TAXAS!$C$7)),IF($A1855="DINERS",IF($B1855="CRÉDITO",$D1855-($D1855*TAXAS!$C$8)),IF($A1855="AMERICA EXPRESS",IF($B1855="CRÉDITO",$D1855-($D1855*TAXAS!$C$9)),IF($A1855=TAXAS!$A$10,IF($B1855="CRÉDITO",$D1855-($D1855*TAXAS!$C$10)), IF($A1855=TAXAS!$A$11,IF($B1855="CRÉDITO",$D1855-($D1855*TAXAS!$C$11)), IF($A1855=TAXAS!$A$12,IF($B1855="CRÉDITO",$D1855-($D1855*TAXAS!$C$12)), IF($A1855=TAXAS!$A$13,IF($B1855="CRÉDITO",$D1855-($D1855*TAXAS!$C$13)), IF($A1855=TAXAS!$A$14,IF($B1855="CRÉDITO",$D1855-($D1855*TAXAS!$C$14)), IF($A1855=TAXAS!$A$15,IF($B1855="CRÉDITO",$D1855-($D1855*TAXAS!$C$15)), IF($A1855=TAXAS!$A$16,IF($B1855="CRÉDITO",$D1855-($D1855*TAXAS!$C$16)), IF($A1855=TAXAS!$A$17,IF($B1855="CRÉDITO",$D1855-($D1855*TAXAS!$C$17)), IF($A1855=TAXAS!$A$18,IF($B1855="CRÉDITO",$D1855-($D1855*TAXAS!$C$18)), IF($A1855=TAXAS!$A$19,IF($B1855="CRÉDITO",$D1855-($D1855*TAXAS!$C$19)), IF($A1855=TAXAS!$A$20,IF($B1855="CRÉDITO",$D1855-($D1855*TAXAS!$C$20)), IF($A1855=TAXAS!$A$21,IF($B1855="CRÉDITO",$D1855-($D1855*TAXAS!$C$21)), IF($A1855=TAXAS!$A$22,IF($B1855="CRÉDITO",$D1855-($D1855*TAXAS!$C$22)), IF($A1855=TAXAS!$A$23,IF($B1855="CRÉDITO",$D1855-($D1855*TAXAS!$C$23)), IF($A1855=TAXAS!$A$24,IF($B1855="CRÉDITO",$D1855-($D1855*TAXAS!$C$24)), IF($A1855=TAXAS!$A$25,IF($B1855="CRÉDITO",$D1855-($D1855*TAXAS!$C$25)), IF($A1855=TAXAS!$A$26,IF($B1855="CRÉDITO",$D1855-($D1855*TAXAS!$C$26)), IF($A1855=TAXAS!$A$27,IF($B1855="CRÉDITO",$D1855-($D1855*TAXAS!$C$27))))))))))))))))))))))))))/1</f>
        <v>0</v>
      </c>
      <c r="G1855" s="9">
        <f>IF($A1855="VISA",IF($B1855="PARCELADO ATÉ 3X",$D1855-(D1855*TAXAS!$D$4))/3,IF($A1855="MASTER",IF($B1855="PARCELADO ATÉ 3X",$D1855-(D1855*TAXAS!$D$5))/3,IF($A1855="ELO",IF($B1855="PARCELADO ATÉ 3X",$D1855-(D1855*TAXAS!$D$6))/3,IF($A1855="HIPERCARD",IF($B1855="PARCELADO ATÉ 3X",$D1855-(D1855*TAXAS!$D$7))/3,IF($A1855="DINERS",IF($B1855="PARCELADO ATÉ 3X",$D1855-(D1855*TAXAS!$D$8))/3,IF($A1855="AMERICA EXPRESS",IF($B1855="PARCELADO ATÉ 3X",$D1855-(D1855*TAXAS!$D$9))/3,IF($A1855=TAXAS!$A$10,IF($B1855="PARCELADO ATÉ 3X",$D1855-($D1855*TAXAS!$D$10))/3,IF($A1855=TAXAS!$A$11,IF($B1855="PARCELADO ATÉ 3X",$D1855-($D1855*TAXAS!$D$11))/3,IF($A1855=TAXAS!$A$12,IF($B1855="PARCELADO ATÉ 3X",$D1855-($D1855*TAXAS!$D$12))/3,IF($A1855=TAXAS!$A$13,IF($B1855="PARCELADO ATÉ 3X",$D1855-($D1855*TAXAS!$D$13))/3,IF($A1855=TAXAS!$A$14,IF($B1855="PARCELADO ATÉ 3X",$D1855-($D1855*TAXAS!$D$14))/3,IF($A1855=TAXAS!$A$15,IF($B1855="PARCELADO ATÉ 3X",$D1855-($D1855*TAXAS!$D$15))/3,IF($A1855=TAXAS!$A$16,IF($B1855="PARCELADO ATÉ 3X",$D1855-($D1855*TAXAS!$D$16))/3,IF($A1855=TAXAS!$A$17,IF($B1855="PARCELADO ATÉ 3X",$D1855-($D1855*TAXAS!$D$17))/3,IF($A1855=TAXAS!$A$18,IF($B1855="PARCELADO ATÉ 3X",$D1855-($D1855*TAXAS!$D$18))/3,IF($A1855=TAXAS!$A$19,IF($B1855="PARCELADO ATÉ 3X",$D1855-($D1855*TAXAS!$D$19))/3,IF($A1855=TAXAS!$A$20,IF($B1855="PARCELADO ATÉ 3X",$D1855-($D1855*TAXAS!$D$20))/3,IF($A1855=TAXAS!$A$21,IF($B1855="PARCELADO ATÉ 3X",$D1855-($D1855*TAXAS!$D$21))/3,IF($A1855=TAXAS!$A$22,IF($B1855="PARCELADO ATÉ 3X",$D1855-($D1855*TAXAS!$D$22))/3,IF($A1855=TAXAS!$A$23,IF($B1855="PARCELADO ATÉ 3X",$D1855-($D1855*TAXAS!$D$23))/3,IF($A1855=TAXAS!$A$24,IF($B1855="PARCELADO ATÉ 3X",$D1855-($D1855*TAXAS!$D$24))/3,IF($A1855=TAXAS!$A$25,IF($B1855="PARCELADO ATÉ 3X",$D1855-($D1855*TAXAS!$D$25))/3,IF($A1855=TAXAS!$A$26,IF($B1855="PARCELADO ATÉ 3X",$D1855-($D1855*TAXAS!$D$26))/3,IF($A1855=TAXAS!$A$27,IF($B1855="PARCELADO ATÉ 3X",$D1855-($D1855*TAXAS!$D$27))/3))))))))))))))))))))))))/1</f>
        <v>0</v>
      </c>
      <c r="H1855" s="9">
        <f>IF($A1855="VISA",IF($B1855="PARCELADO ATÉ 6X",$D1855-(D1855*TAXAS!$E$4))/6,IF($A1855="MASTER",IF($B1855="PARCELADO ATÉ 6X",$D1855-(D1855*TAXAS!$E$5))/6,IF($A1855="ELO",IF($B1855="PARCELADO ATÉ 6X",$D1855-(D1855*TAXAS!$E$6))/6,IF($A1855="HIPERCARD",IF($B1855="PARCELADO ATÉ 6X",$D1855-(D1855*TAXAS!$E$7))/6,IF($A1855="DINERS",IF($B1855="PARCELADO ATÉ 6X",$D1855-(D1855*TAXAS!$E$8))/6,IF($A1855="AMERICA EXPRESS",IF($B1855="PARCELADO ATÉ 6X",$D1855-(D1855*TAXAS!$E$9))/6,IF($A1855=TAXAS!$A$10,IF($B1855="PARCELADO ATÉ 6X",$D1855-($D1855*TAXAS!$E$10))/6,IF($A1855=TAXAS!$A$11,IF($B1855="PARCELADO ATÉ 6X",$D1855-($D1855*TAXAS!$E$11))/6,IF($A1855=TAXAS!$A$12,IF($B1855="PARCELADO ATÉ 6X",$D1855-($D1855*TAXAS!$E$12))/6,IF($A1855=TAXAS!$A$13,IF($B1855="PARCELADO ATÉ 6X",$D1855-($D1855*TAXAS!$E$13))/6,IF($A1855=TAXAS!$A$14,IF($B1855="PARCELADO ATÉ 6X",$D1855-($D1855*TAXAS!$E$14))/6,IF($A1855=TAXAS!$A$15,IF($B1855="PARCELADO ATÉ 6X",$D1855-($D1855*TAXAS!$E$15))/6,IF($A1855=TAXAS!$A$16,IF($B1855="PARCELADO ATÉ 6X",$D1855-($D1855*TAXAS!$E$16))/6,IF($A1855=TAXAS!$A$17,IF($B1855="PARCELADO ATÉ 6X",$D1855-($D1855*TAXAS!$E$17))/6,IF($A1855=TAXAS!$A$18,IF($B1855="PARCELADO ATÉ 6X",$D1855-($D1855*TAXAS!$E$18))/6,IF($A1855=TAXAS!$A$19,IF($B1855="PARCELADO ATÉ 6X",$D1855-($D1855*TAXAS!$E$19))/6,IF($A1855=TAXAS!$A$20,IF($B1855="PARCELADO ATÉ 6X",$D1855-($D1855*TAXAS!$E$20))/6,IF($A1855=TAXAS!$A$21,IF($B1855="PARCELADO ATÉ 6X",$D1855-($D1855*TAXAS!$E$21))/6,IF($A1855=TAXAS!$A$22,IF($B1855="PARCELADO ATÉ 6X",$D1855-($D1855*TAXAS!$E$22))/6,IF($A1855=TAXAS!$A$23,IF($B1855="PARCELADO ATÉ 6X",$D1855-($D1855*TAXAS!$E$23))/6,IF($A1855=TAXAS!$A$24,IF($B1855="PARCELADO ATÉ 6X",$D1855-($D1855*TAXAS!$E$24))/6,IF($A1855=TAXAS!$A$25,IF($B1855="PARCELADO ATÉ 6X",$D1855-($D1855*TAXAS!$E$25))/6,IF($A1855=TAXAS!$A$26,IF($B1855="PARCELADO ATÉ 6X",$D1855-($D1855*TAXAS!$E$26))/6,IF($A1855=TAXAS!$A$27,IF($B1855="PARCELADO ATÉ 6X",$D1855-($D1855*TAXAS!$E$27))/6))))))))))))))))))))))))/1</f>
        <v>0</v>
      </c>
      <c r="I1855" s="9">
        <f>IF($A1855="VISA",IF($B1855="PARCELADO ATÉ 12X",$D1855-(D1855*TAXAS!$F$4))/12,IF($A1855="MASTER",IF($B1855="PARCELADO ATÉ 12X",$D1855-(D1855*TAXAS!$F$5))/12,IF($A1855="ELO",IF($B1855="PARCELADO ATÉ 12X",$D1855-(D1855*TAXAS!$F$6))/12,IF($A1855="HIPERCARD",IF($B1855="PARCELADO ATÉ 12X",$D1855-(D1855*TAXAS!$F$7))/12,IF($A1855="DINERS",IF($B1855="PARCELADO ATÉ 12X",$D1855-(D1855*TAXAS!$F$8))/12,IF($A1855="AMERICA EXPRESS",IF($B1855="PARCELADO ATÉ 12X",$D1855-(D1855*TAXAS!$F$9))/12,IF($A1855=TAXAS!$A$10,IF($B1855="PARCELADO ATÉ 12X",$D1855-($D1855*TAXAS!$F$10))/12,IF($A1855=TAXAS!$A$11,IF($B1855="PARCELADO ATÉ 12X",$D1855-($D1855*TAXAS!$F$11))/12,IF($A1855=TAXAS!$A$12,IF($B1855="PARCELADO ATÉ 12X",$D1855-($D1855*TAXAS!$F$12))/12,IF($A1855=TAXAS!$A$13,IF($B1855="PARCELADO ATÉ 12X",$D1855-($D1855*TAXAS!$F$13))/12,IF($A1855=TAXAS!$A$14,IF($B1855="PARCELADO ATÉ 12X",$D1855-($D1855*TAXAS!$F$14))/12,IF($A1855=TAXAS!$A$15,IF($B1855="PARCELADO ATÉ 12X",$D1855-($D1855*TAXAS!$F$15))/12,IF($A1855=TAXAS!$A$16,IF($B1855="PARCELADO ATÉ 12X",$D1855-($D1855*TAXAS!$F$16))/12,IF($A1855=TAXAS!$A$17,IF($B1855="PARCELADO ATÉ 12X",$D1855-($D1855*TAXAS!$F$17))/12,IF($A1855=TAXAS!$A$18,IF($B1855="PARCELADO ATÉ 12X",$D1855-($D1855*TAXAS!$F$18))/12,IF($A1855=TAXAS!$A$19,IF($B1855="PARCELADO ATÉ 12X",$D1855-($D1855*TAXAS!$F$19))/12,IF($A1855=TAXAS!$A$20,IF($B1855="PARCELADO ATÉ 12X",$D1855-($D1855*TAXAS!$F$20))/12,IF($A1855=TAXAS!$A$21,IF($B1855="PARCELADO ATÉ 12X",$D1855-($D1855*TAXAS!$F$21))/12,IF($A1855=TAXAS!$A$22,IF($B1855="PARCELADO ATÉ 12X",$D1855-($D1855*TAXAS!$F$22))/12,IF($A1855=TAXAS!$A$23,IF($B1855="PARCELADO ATÉ 12X",$D1855-($D1855*TAXAS!$F$23))/12,IF($A1855=TAXAS!$A$24,IF($B1855="PARCELADO ATÉ 12X",$D1855-($D1855*TAXAS!$F$24))/12,IF($A1855=TAXAS!$A$25,IF($B1855="PARCELADO ATÉ 12X",$D1855-($D1855*TAXAS!$F$25))/12,IF($A1855=TAXAS!$A$26,IF($B1855="PARCELADO ATÉ 12X",$D1855-($D1855*TAXAS!$F$26))/12,IF($A1855=TAXAS!$A$27,IF($B1855="PARCELADO ATÉ 12X",$D1855-($D1855*TAXAS!$F$27))/12))))))))))))))))))))))))/1</f>
        <v>0</v>
      </c>
      <c r="J1855" s="8">
        <f t="shared" si="0"/>
        <v>0</v>
      </c>
      <c r="K1855" s="10" t="b">
        <f>IF($B1855="PARCELADO ATÉ 3X",($D1855-($D1855*TAXAS!$D$4))-$J1855)</f>
        <v>0</v>
      </c>
      <c r="L1855" s="10" t="b">
        <f>IF($B1855="PARCELADO ATÉ 6X",($D1855-($D1855*TAXAS!$E$4))-$J1855)</f>
        <v>0</v>
      </c>
      <c r="M1855" s="10" t="b">
        <f>IF($B1855="PARCELADO ATÉ 12X",($D1855-($D1855*TAXAS!$F$4))-$J1855)</f>
        <v>0</v>
      </c>
      <c r="N1855" s="8">
        <f t="shared" si="1"/>
        <v>0</v>
      </c>
      <c r="O1855" s="10">
        <f t="shared" si="2"/>
        <v>0</v>
      </c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</row>
    <row r="1856" spans="1:31" ht="15.75" customHeight="1" x14ac:dyDescent="0.2">
      <c r="A1856" s="3"/>
      <c r="B1856" s="5"/>
      <c r="C1856" s="6"/>
      <c r="D1856" s="42"/>
      <c r="E1856" s="8">
        <f>IF($A1856="VISA",IF($B1856="DÉBITO",$D1856-($D1856*TAXAS!$B$4)),IF($A1856="MASTER",IF($B1856="DÉBITO",$D1856-($D1856*TAXAS!$B$5)),IF($A1856="ELO", IF($B1856="DÉBITO",$D1856-($D1856*TAXAS!$B$6)),IF($A1856="HIPERCARD",IF($B1856="DÉBITO",$D1856-($D1856*TAXAS!$B$7)),IF($A1856="DINERS",IF($B1856="DÉBITO",$D1856-($D1856*TAXAS!$B$8)),IF($A1856="AMERICA EXPRESS",IF($B1856="DÉBITO",$D1856-($D1856*TAXAS!$B$9)),IF($A1856=TAXAS!$A$10,IF($B1856="DÉBITO",$D1856-($D1856*TAXAS!$B$10)), IF($A1856=TAXAS!$A$11,IF($B1856="DÉBITO",$D1856-($D1856*TAXAS!$B$11)), IF($A1856=TAXAS!$A$12,IF($B1856="DÉBITO",$D1856-($D1856*TAXAS!$B$12)), IF($A1856=TAXAS!$A$13,IF($B1856="DÉBITO",$D1856-($D1856*TAXAS!$B$13)), IF($A1856=TAXAS!$A$14,IF($B1856="DÉBITO",$D1856-($D1856*TAXAS!$B$14)), IF($A1856=TAXAS!$A$15,IF($B1856="DÉBITO",$D1856-($D1856*TAXAS!$B$15)), IF($A1856=TAXAS!$A$16,IF($B1856="DÉBITO",$D1856-($D1856*TAXAS!$B$16)), IF($A1856=TAXAS!$A$17,IF($B1856="DÉBITO",$D1856-($D1856*TAXAS!$B$17)), IF($A1856=TAXAS!$A$18,IF($B1856="DÉBITO",$D1856-($D1856*TAXAS!$B$18)), IF($A1856=TAXAS!$A$19,IF($B1856="DÉBITO",$D1856-($D1856*TAXAS!$B$19)), IF($A1856=TAXAS!$A$20,IF($B1856="DÉBITO",$D1856-($D1856*TAXAS!$B$20)), IF($A1856=TAXAS!$A$21,IF($B1856="DÉBITO",$D1856-($D1856*TAXAS!$B$21)), IF($A1856=TAXAS!$A$22,IF($B1856="DÉBITO",$D1856-($D1856*TAXAS!$B$22)), IF($A1856=TAXAS!$A$23,IF($B1856="DÉBITO",$D1856-($D1856*TAXAS!$B$23)), IF($A1856=TAXAS!$A$24,IF($B1856="DÉBITO",$D1856-($D1856*TAXAS!$B$24)), IF($A1856=TAXAS!$A$25,IF($B1856="DÉBITO",$D1856-($D1856*TAXAS!$B$25)), IF($A1856=TAXAS!$A$26,IF($B1856="DÉBITO",$D1856-($D1856*TAXAS!$B$26)), IF($A1856=TAXAS!$A$27,IF($B1856="DÉBITO",$D1856-($D1856*TAXAS!$B$27))))))))))))))))))))))))))/1</f>
        <v>0</v>
      </c>
      <c r="F1856" s="8">
        <f>IF($A1856="VISA",IF($B1856="CRÉDITO",$D1856-($D1856*TAXAS!$C$4)),IF($A1856="MASTER",IF($B1856="CRÉDITO",$D1856-($D1856*TAXAS!$C$5)),IF($A1856="ELO", IF($B1856="CRÉDITO",$D1856-($D1856*TAXAS!$C$6)),IF($A1856="HIPERCARD",IF($B1856="CRÉDITO",$D1856-($D1856*TAXAS!$C$7)),IF($A1856="DINERS",IF($B1856="CRÉDITO",$D1856-($D1856*TAXAS!$C$8)),IF($A1856="AMERICA EXPRESS",IF($B1856="CRÉDITO",$D1856-($D1856*TAXAS!$C$9)),IF($A1856=TAXAS!$A$10,IF($B1856="CRÉDITO",$D1856-($D1856*TAXAS!$C$10)), IF($A1856=TAXAS!$A$11,IF($B1856="CRÉDITO",$D1856-($D1856*TAXAS!$C$11)), IF($A1856=TAXAS!$A$12,IF($B1856="CRÉDITO",$D1856-($D1856*TAXAS!$C$12)), IF($A1856=TAXAS!$A$13,IF($B1856="CRÉDITO",$D1856-($D1856*TAXAS!$C$13)), IF($A1856=TAXAS!$A$14,IF($B1856="CRÉDITO",$D1856-($D1856*TAXAS!$C$14)), IF($A1856=TAXAS!$A$15,IF($B1856="CRÉDITO",$D1856-($D1856*TAXAS!$C$15)), IF($A1856=TAXAS!$A$16,IF($B1856="CRÉDITO",$D1856-($D1856*TAXAS!$C$16)), IF($A1856=TAXAS!$A$17,IF($B1856="CRÉDITO",$D1856-($D1856*TAXAS!$C$17)), IF($A1856=TAXAS!$A$18,IF($B1856="CRÉDITO",$D1856-($D1856*TAXAS!$C$18)), IF($A1856=TAXAS!$A$19,IF($B1856="CRÉDITO",$D1856-($D1856*TAXAS!$C$19)), IF($A1856=TAXAS!$A$20,IF($B1856="CRÉDITO",$D1856-($D1856*TAXAS!$C$20)), IF($A1856=TAXAS!$A$21,IF($B1856="CRÉDITO",$D1856-($D1856*TAXAS!$C$21)), IF($A1856=TAXAS!$A$22,IF($B1856="CRÉDITO",$D1856-($D1856*TAXAS!$C$22)), IF($A1856=TAXAS!$A$23,IF($B1856="CRÉDITO",$D1856-($D1856*TAXAS!$C$23)), IF($A1856=TAXAS!$A$24,IF($B1856="CRÉDITO",$D1856-($D1856*TAXAS!$C$24)), IF($A1856=TAXAS!$A$25,IF($B1856="CRÉDITO",$D1856-($D1856*TAXAS!$C$25)), IF($A1856=TAXAS!$A$26,IF($B1856="CRÉDITO",$D1856-($D1856*TAXAS!$C$26)), IF($A1856=TAXAS!$A$27,IF($B1856="CRÉDITO",$D1856-($D1856*TAXAS!$C$27))))))))))))))))))))))))))/1</f>
        <v>0</v>
      </c>
      <c r="G1856" s="9">
        <f>IF($A1856="VISA",IF($B1856="PARCELADO ATÉ 3X",$D1856-(D1856*TAXAS!$D$4))/3,IF($A1856="MASTER",IF($B1856="PARCELADO ATÉ 3X",$D1856-(D1856*TAXAS!$D$5))/3,IF($A1856="ELO",IF($B1856="PARCELADO ATÉ 3X",$D1856-(D1856*TAXAS!$D$6))/3,IF($A1856="HIPERCARD",IF($B1856="PARCELADO ATÉ 3X",$D1856-(D1856*TAXAS!$D$7))/3,IF($A1856="DINERS",IF($B1856="PARCELADO ATÉ 3X",$D1856-(D1856*TAXAS!$D$8))/3,IF($A1856="AMERICA EXPRESS",IF($B1856="PARCELADO ATÉ 3X",$D1856-(D1856*TAXAS!$D$9))/3,IF($A1856=TAXAS!$A$10,IF($B1856="PARCELADO ATÉ 3X",$D1856-($D1856*TAXAS!$D$10))/3,IF($A1856=TAXAS!$A$11,IF($B1856="PARCELADO ATÉ 3X",$D1856-($D1856*TAXAS!$D$11))/3,IF($A1856=TAXAS!$A$12,IF($B1856="PARCELADO ATÉ 3X",$D1856-($D1856*TAXAS!$D$12))/3,IF($A1856=TAXAS!$A$13,IF($B1856="PARCELADO ATÉ 3X",$D1856-($D1856*TAXAS!$D$13))/3,IF($A1856=TAXAS!$A$14,IF($B1856="PARCELADO ATÉ 3X",$D1856-($D1856*TAXAS!$D$14))/3,IF($A1856=TAXAS!$A$15,IF($B1856="PARCELADO ATÉ 3X",$D1856-($D1856*TAXAS!$D$15))/3,IF($A1856=TAXAS!$A$16,IF($B1856="PARCELADO ATÉ 3X",$D1856-($D1856*TAXAS!$D$16))/3,IF($A1856=TAXAS!$A$17,IF($B1856="PARCELADO ATÉ 3X",$D1856-($D1856*TAXAS!$D$17))/3,IF($A1856=TAXAS!$A$18,IF($B1856="PARCELADO ATÉ 3X",$D1856-($D1856*TAXAS!$D$18))/3,IF($A1856=TAXAS!$A$19,IF($B1856="PARCELADO ATÉ 3X",$D1856-($D1856*TAXAS!$D$19))/3,IF($A1856=TAXAS!$A$20,IF($B1856="PARCELADO ATÉ 3X",$D1856-($D1856*TAXAS!$D$20))/3,IF($A1856=TAXAS!$A$21,IF($B1856="PARCELADO ATÉ 3X",$D1856-($D1856*TAXAS!$D$21))/3,IF($A1856=TAXAS!$A$22,IF($B1856="PARCELADO ATÉ 3X",$D1856-($D1856*TAXAS!$D$22))/3,IF($A1856=TAXAS!$A$23,IF($B1856="PARCELADO ATÉ 3X",$D1856-($D1856*TAXAS!$D$23))/3,IF($A1856=TAXAS!$A$24,IF($B1856="PARCELADO ATÉ 3X",$D1856-($D1856*TAXAS!$D$24))/3,IF($A1856=TAXAS!$A$25,IF($B1856="PARCELADO ATÉ 3X",$D1856-($D1856*TAXAS!$D$25))/3,IF($A1856=TAXAS!$A$26,IF($B1856="PARCELADO ATÉ 3X",$D1856-($D1856*TAXAS!$D$26))/3,IF($A1856=TAXAS!$A$27,IF($B1856="PARCELADO ATÉ 3X",$D1856-($D1856*TAXAS!$D$27))/3))))))))))))))))))))))))/1</f>
        <v>0</v>
      </c>
      <c r="H1856" s="9">
        <f>IF($A1856="VISA",IF($B1856="PARCELADO ATÉ 6X",$D1856-(D1856*TAXAS!$E$4))/6,IF($A1856="MASTER",IF($B1856="PARCELADO ATÉ 6X",$D1856-(D1856*TAXAS!$E$5))/6,IF($A1856="ELO",IF($B1856="PARCELADO ATÉ 6X",$D1856-(D1856*TAXAS!$E$6))/6,IF($A1856="HIPERCARD",IF($B1856="PARCELADO ATÉ 6X",$D1856-(D1856*TAXAS!$E$7))/6,IF($A1856="DINERS",IF($B1856="PARCELADO ATÉ 6X",$D1856-(D1856*TAXAS!$E$8))/6,IF($A1856="AMERICA EXPRESS",IF($B1856="PARCELADO ATÉ 6X",$D1856-(D1856*TAXAS!$E$9))/6,IF($A1856=TAXAS!$A$10,IF($B1856="PARCELADO ATÉ 6X",$D1856-($D1856*TAXAS!$E$10))/6,IF($A1856=TAXAS!$A$11,IF($B1856="PARCELADO ATÉ 6X",$D1856-($D1856*TAXAS!$E$11))/6,IF($A1856=TAXAS!$A$12,IF($B1856="PARCELADO ATÉ 6X",$D1856-($D1856*TAXAS!$E$12))/6,IF($A1856=TAXAS!$A$13,IF($B1856="PARCELADO ATÉ 6X",$D1856-($D1856*TAXAS!$E$13))/6,IF($A1856=TAXAS!$A$14,IF($B1856="PARCELADO ATÉ 6X",$D1856-($D1856*TAXAS!$E$14))/6,IF($A1856=TAXAS!$A$15,IF($B1856="PARCELADO ATÉ 6X",$D1856-($D1856*TAXAS!$E$15))/6,IF($A1856=TAXAS!$A$16,IF($B1856="PARCELADO ATÉ 6X",$D1856-($D1856*TAXAS!$E$16))/6,IF($A1856=TAXAS!$A$17,IF($B1856="PARCELADO ATÉ 6X",$D1856-($D1856*TAXAS!$E$17))/6,IF($A1856=TAXAS!$A$18,IF($B1856="PARCELADO ATÉ 6X",$D1856-($D1856*TAXAS!$E$18))/6,IF($A1856=TAXAS!$A$19,IF($B1856="PARCELADO ATÉ 6X",$D1856-($D1856*TAXAS!$E$19))/6,IF($A1856=TAXAS!$A$20,IF($B1856="PARCELADO ATÉ 6X",$D1856-($D1856*TAXAS!$E$20))/6,IF($A1856=TAXAS!$A$21,IF($B1856="PARCELADO ATÉ 6X",$D1856-($D1856*TAXAS!$E$21))/6,IF($A1856=TAXAS!$A$22,IF($B1856="PARCELADO ATÉ 6X",$D1856-($D1856*TAXAS!$E$22))/6,IF($A1856=TAXAS!$A$23,IF($B1856="PARCELADO ATÉ 6X",$D1856-($D1856*TAXAS!$E$23))/6,IF($A1856=TAXAS!$A$24,IF($B1856="PARCELADO ATÉ 6X",$D1856-($D1856*TAXAS!$E$24))/6,IF($A1856=TAXAS!$A$25,IF($B1856="PARCELADO ATÉ 6X",$D1856-($D1856*TAXAS!$E$25))/6,IF($A1856=TAXAS!$A$26,IF($B1856="PARCELADO ATÉ 6X",$D1856-($D1856*TAXAS!$E$26))/6,IF($A1856=TAXAS!$A$27,IF($B1856="PARCELADO ATÉ 6X",$D1856-($D1856*TAXAS!$E$27))/6))))))))))))))))))))))))/1</f>
        <v>0</v>
      </c>
      <c r="I1856" s="9">
        <f>IF($A1856="VISA",IF($B1856="PARCELADO ATÉ 12X",$D1856-(D1856*TAXAS!$F$4))/12,IF($A1856="MASTER",IF($B1856="PARCELADO ATÉ 12X",$D1856-(D1856*TAXAS!$F$5))/12,IF($A1856="ELO",IF($B1856="PARCELADO ATÉ 12X",$D1856-(D1856*TAXAS!$F$6))/12,IF($A1856="HIPERCARD",IF($B1856="PARCELADO ATÉ 12X",$D1856-(D1856*TAXAS!$F$7))/12,IF($A1856="DINERS",IF($B1856="PARCELADO ATÉ 12X",$D1856-(D1856*TAXAS!$F$8))/12,IF($A1856="AMERICA EXPRESS",IF($B1856="PARCELADO ATÉ 12X",$D1856-(D1856*TAXAS!$F$9))/12,IF($A1856=TAXAS!$A$10,IF($B1856="PARCELADO ATÉ 12X",$D1856-($D1856*TAXAS!$F$10))/12,IF($A1856=TAXAS!$A$11,IF($B1856="PARCELADO ATÉ 12X",$D1856-($D1856*TAXAS!$F$11))/12,IF($A1856=TAXAS!$A$12,IF($B1856="PARCELADO ATÉ 12X",$D1856-($D1856*TAXAS!$F$12))/12,IF($A1856=TAXAS!$A$13,IF($B1856="PARCELADO ATÉ 12X",$D1856-($D1856*TAXAS!$F$13))/12,IF($A1856=TAXAS!$A$14,IF($B1856="PARCELADO ATÉ 12X",$D1856-($D1856*TAXAS!$F$14))/12,IF($A1856=TAXAS!$A$15,IF($B1856="PARCELADO ATÉ 12X",$D1856-($D1856*TAXAS!$F$15))/12,IF($A1856=TAXAS!$A$16,IF($B1856="PARCELADO ATÉ 12X",$D1856-($D1856*TAXAS!$F$16))/12,IF($A1856=TAXAS!$A$17,IF($B1856="PARCELADO ATÉ 12X",$D1856-($D1856*TAXAS!$F$17))/12,IF($A1856=TAXAS!$A$18,IF($B1856="PARCELADO ATÉ 12X",$D1856-($D1856*TAXAS!$F$18))/12,IF($A1856=TAXAS!$A$19,IF($B1856="PARCELADO ATÉ 12X",$D1856-($D1856*TAXAS!$F$19))/12,IF($A1856=TAXAS!$A$20,IF($B1856="PARCELADO ATÉ 12X",$D1856-($D1856*TAXAS!$F$20))/12,IF($A1856=TAXAS!$A$21,IF($B1856="PARCELADO ATÉ 12X",$D1856-($D1856*TAXAS!$F$21))/12,IF($A1856=TAXAS!$A$22,IF($B1856="PARCELADO ATÉ 12X",$D1856-($D1856*TAXAS!$F$22))/12,IF($A1856=TAXAS!$A$23,IF($B1856="PARCELADO ATÉ 12X",$D1856-($D1856*TAXAS!$F$23))/12,IF($A1856=TAXAS!$A$24,IF($B1856="PARCELADO ATÉ 12X",$D1856-($D1856*TAXAS!$F$24))/12,IF($A1856=TAXAS!$A$25,IF($B1856="PARCELADO ATÉ 12X",$D1856-($D1856*TAXAS!$F$25))/12,IF($A1856=TAXAS!$A$26,IF($B1856="PARCELADO ATÉ 12X",$D1856-($D1856*TAXAS!$F$26))/12,IF($A1856=TAXAS!$A$27,IF($B1856="PARCELADO ATÉ 12X",$D1856-($D1856*TAXAS!$F$27))/12))))))))))))))))))))))))/1</f>
        <v>0</v>
      </c>
      <c r="J1856" s="8">
        <f t="shared" si="0"/>
        <v>0</v>
      </c>
      <c r="K1856" s="10" t="b">
        <f>IF($B1856="PARCELADO ATÉ 3X",($D1856-($D1856*TAXAS!$D$4))-$J1856)</f>
        <v>0</v>
      </c>
      <c r="L1856" s="10" t="b">
        <f>IF($B1856="PARCELADO ATÉ 6X",($D1856-($D1856*TAXAS!$E$4))-$J1856)</f>
        <v>0</v>
      </c>
      <c r="M1856" s="10" t="b">
        <f>IF($B1856="PARCELADO ATÉ 12X",($D1856-($D1856*TAXAS!$F$4))-$J1856)</f>
        <v>0</v>
      </c>
      <c r="N1856" s="8">
        <f t="shared" si="1"/>
        <v>0</v>
      </c>
      <c r="O1856" s="10">
        <f t="shared" si="2"/>
        <v>0</v>
      </c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</row>
    <row r="1857" spans="1:31" ht="15.75" customHeight="1" x14ac:dyDescent="0.2">
      <c r="A1857" s="3"/>
      <c r="B1857" s="5"/>
      <c r="C1857" s="6"/>
      <c r="D1857" s="42"/>
      <c r="E1857" s="8">
        <f>IF($A1857="VISA",IF($B1857="DÉBITO",$D1857-($D1857*TAXAS!$B$4)),IF($A1857="MASTER",IF($B1857="DÉBITO",$D1857-($D1857*TAXAS!$B$5)),IF($A1857="ELO", IF($B1857="DÉBITO",$D1857-($D1857*TAXAS!$B$6)),IF($A1857="HIPERCARD",IF($B1857="DÉBITO",$D1857-($D1857*TAXAS!$B$7)),IF($A1857="DINERS",IF($B1857="DÉBITO",$D1857-($D1857*TAXAS!$B$8)),IF($A1857="AMERICA EXPRESS",IF($B1857="DÉBITO",$D1857-($D1857*TAXAS!$B$9)),IF($A1857=TAXAS!$A$10,IF($B1857="DÉBITO",$D1857-($D1857*TAXAS!$B$10)), IF($A1857=TAXAS!$A$11,IF($B1857="DÉBITO",$D1857-($D1857*TAXAS!$B$11)), IF($A1857=TAXAS!$A$12,IF($B1857="DÉBITO",$D1857-($D1857*TAXAS!$B$12)), IF($A1857=TAXAS!$A$13,IF($B1857="DÉBITO",$D1857-($D1857*TAXAS!$B$13)), IF($A1857=TAXAS!$A$14,IF($B1857="DÉBITO",$D1857-($D1857*TAXAS!$B$14)), IF($A1857=TAXAS!$A$15,IF($B1857="DÉBITO",$D1857-($D1857*TAXAS!$B$15)), IF($A1857=TAXAS!$A$16,IF($B1857="DÉBITO",$D1857-($D1857*TAXAS!$B$16)), IF($A1857=TAXAS!$A$17,IF($B1857="DÉBITO",$D1857-($D1857*TAXAS!$B$17)), IF($A1857=TAXAS!$A$18,IF($B1857="DÉBITO",$D1857-($D1857*TAXAS!$B$18)), IF($A1857=TAXAS!$A$19,IF($B1857="DÉBITO",$D1857-($D1857*TAXAS!$B$19)), IF($A1857=TAXAS!$A$20,IF($B1857="DÉBITO",$D1857-($D1857*TAXAS!$B$20)), IF($A1857=TAXAS!$A$21,IF($B1857="DÉBITO",$D1857-($D1857*TAXAS!$B$21)), IF($A1857=TAXAS!$A$22,IF($B1857="DÉBITO",$D1857-($D1857*TAXAS!$B$22)), IF($A1857=TAXAS!$A$23,IF($B1857="DÉBITO",$D1857-($D1857*TAXAS!$B$23)), IF($A1857=TAXAS!$A$24,IF($B1857="DÉBITO",$D1857-($D1857*TAXAS!$B$24)), IF($A1857=TAXAS!$A$25,IF($B1857="DÉBITO",$D1857-($D1857*TAXAS!$B$25)), IF($A1857=TAXAS!$A$26,IF($B1857="DÉBITO",$D1857-($D1857*TAXAS!$B$26)), IF($A1857=TAXAS!$A$27,IF($B1857="DÉBITO",$D1857-($D1857*TAXAS!$B$27))))))))))))))))))))))))))/1</f>
        <v>0</v>
      </c>
      <c r="F1857" s="8">
        <f>IF($A1857="VISA",IF($B1857="CRÉDITO",$D1857-($D1857*TAXAS!$C$4)),IF($A1857="MASTER",IF($B1857="CRÉDITO",$D1857-($D1857*TAXAS!$C$5)),IF($A1857="ELO", IF($B1857="CRÉDITO",$D1857-($D1857*TAXAS!$C$6)),IF($A1857="HIPERCARD",IF($B1857="CRÉDITO",$D1857-($D1857*TAXAS!$C$7)),IF($A1857="DINERS",IF($B1857="CRÉDITO",$D1857-($D1857*TAXAS!$C$8)),IF($A1857="AMERICA EXPRESS",IF($B1857="CRÉDITO",$D1857-($D1857*TAXAS!$C$9)),IF($A1857=TAXAS!$A$10,IF($B1857="CRÉDITO",$D1857-($D1857*TAXAS!$C$10)), IF($A1857=TAXAS!$A$11,IF($B1857="CRÉDITO",$D1857-($D1857*TAXAS!$C$11)), IF($A1857=TAXAS!$A$12,IF($B1857="CRÉDITO",$D1857-($D1857*TAXAS!$C$12)), IF($A1857=TAXAS!$A$13,IF($B1857="CRÉDITO",$D1857-($D1857*TAXAS!$C$13)), IF($A1857=TAXAS!$A$14,IF($B1857="CRÉDITO",$D1857-($D1857*TAXAS!$C$14)), IF($A1857=TAXAS!$A$15,IF($B1857="CRÉDITO",$D1857-($D1857*TAXAS!$C$15)), IF($A1857=TAXAS!$A$16,IF($B1857="CRÉDITO",$D1857-($D1857*TAXAS!$C$16)), IF($A1857=TAXAS!$A$17,IF($B1857="CRÉDITO",$D1857-($D1857*TAXAS!$C$17)), IF($A1857=TAXAS!$A$18,IF($B1857="CRÉDITO",$D1857-($D1857*TAXAS!$C$18)), IF($A1857=TAXAS!$A$19,IF($B1857="CRÉDITO",$D1857-($D1857*TAXAS!$C$19)), IF($A1857=TAXAS!$A$20,IF($B1857="CRÉDITO",$D1857-($D1857*TAXAS!$C$20)), IF($A1857=TAXAS!$A$21,IF($B1857="CRÉDITO",$D1857-($D1857*TAXAS!$C$21)), IF($A1857=TAXAS!$A$22,IF($B1857="CRÉDITO",$D1857-($D1857*TAXAS!$C$22)), IF($A1857=TAXAS!$A$23,IF($B1857="CRÉDITO",$D1857-($D1857*TAXAS!$C$23)), IF($A1857=TAXAS!$A$24,IF($B1857="CRÉDITO",$D1857-($D1857*TAXAS!$C$24)), IF($A1857=TAXAS!$A$25,IF($B1857="CRÉDITO",$D1857-($D1857*TAXAS!$C$25)), IF($A1857=TAXAS!$A$26,IF($B1857="CRÉDITO",$D1857-($D1857*TAXAS!$C$26)), IF($A1857=TAXAS!$A$27,IF($B1857="CRÉDITO",$D1857-($D1857*TAXAS!$C$27))))))))))))))))))))))))))/1</f>
        <v>0</v>
      </c>
      <c r="G1857" s="9">
        <f>IF($A1857="VISA",IF($B1857="PARCELADO ATÉ 3X",$D1857-(D1857*TAXAS!$D$4))/3,IF($A1857="MASTER",IF($B1857="PARCELADO ATÉ 3X",$D1857-(D1857*TAXAS!$D$5))/3,IF($A1857="ELO",IF($B1857="PARCELADO ATÉ 3X",$D1857-(D1857*TAXAS!$D$6))/3,IF($A1857="HIPERCARD",IF($B1857="PARCELADO ATÉ 3X",$D1857-(D1857*TAXAS!$D$7))/3,IF($A1857="DINERS",IF($B1857="PARCELADO ATÉ 3X",$D1857-(D1857*TAXAS!$D$8))/3,IF($A1857="AMERICA EXPRESS",IF($B1857="PARCELADO ATÉ 3X",$D1857-(D1857*TAXAS!$D$9))/3,IF($A1857=TAXAS!$A$10,IF($B1857="PARCELADO ATÉ 3X",$D1857-($D1857*TAXAS!$D$10))/3,IF($A1857=TAXAS!$A$11,IF($B1857="PARCELADO ATÉ 3X",$D1857-($D1857*TAXAS!$D$11))/3,IF($A1857=TAXAS!$A$12,IF($B1857="PARCELADO ATÉ 3X",$D1857-($D1857*TAXAS!$D$12))/3,IF($A1857=TAXAS!$A$13,IF($B1857="PARCELADO ATÉ 3X",$D1857-($D1857*TAXAS!$D$13))/3,IF($A1857=TAXAS!$A$14,IF($B1857="PARCELADO ATÉ 3X",$D1857-($D1857*TAXAS!$D$14))/3,IF($A1857=TAXAS!$A$15,IF($B1857="PARCELADO ATÉ 3X",$D1857-($D1857*TAXAS!$D$15))/3,IF($A1857=TAXAS!$A$16,IF($B1857="PARCELADO ATÉ 3X",$D1857-($D1857*TAXAS!$D$16))/3,IF($A1857=TAXAS!$A$17,IF($B1857="PARCELADO ATÉ 3X",$D1857-($D1857*TAXAS!$D$17))/3,IF($A1857=TAXAS!$A$18,IF($B1857="PARCELADO ATÉ 3X",$D1857-($D1857*TAXAS!$D$18))/3,IF($A1857=TAXAS!$A$19,IF($B1857="PARCELADO ATÉ 3X",$D1857-($D1857*TAXAS!$D$19))/3,IF($A1857=TAXAS!$A$20,IF($B1857="PARCELADO ATÉ 3X",$D1857-($D1857*TAXAS!$D$20))/3,IF($A1857=TAXAS!$A$21,IF($B1857="PARCELADO ATÉ 3X",$D1857-($D1857*TAXAS!$D$21))/3,IF($A1857=TAXAS!$A$22,IF($B1857="PARCELADO ATÉ 3X",$D1857-($D1857*TAXAS!$D$22))/3,IF($A1857=TAXAS!$A$23,IF($B1857="PARCELADO ATÉ 3X",$D1857-($D1857*TAXAS!$D$23))/3,IF($A1857=TAXAS!$A$24,IF($B1857="PARCELADO ATÉ 3X",$D1857-($D1857*TAXAS!$D$24))/3,IF($A1857=TAXAS!$A$25,IF($B1857="PARCELADO ATÉ 3X",$D1857-($D1857*TAXAS!$D$25))/3,IF($A1857=TAXAS!$A$26,IF($B1857="PARCELADO ATÉ 3X",$D1857-($D1857*TAXAS!$D$26))/3,IF($A1857=TAXAS!$A$27,IF($B1857="PARCELADO ATÉ 3X",$D1857-($D1857*TAXAS!$D$27))/3))))))))))))))))))))))))/1</f>
        <v>0</v>
      </c>
      <c r="H1857" s="9">
        <f>IF($A1857="VISA",IF($B1857="PARCELADO ATÉ 6X",$D1857-(D1857*TAXAS!$E$4))/6,IF($A1857="MASTER",IF($B1857="PARCELADO ATÉ 6X",$D1857-(D1857*TAXAS!$E$5))/6,IF($A1857="ELO",IF($B1857="PARCELADO ATÉ 6X",$D1857-(D1857*TAXAS!$E$6))/6,IF($A1857="HIPERCARD",IF($B1857="PARCELADO ATÉ 6X",$D1857-(D1857*TAXAS!$E$7))/6,IF($A1857="DINERS",IF($B1857="PARCELADO ATÉ 6X",$D1857-(D1857*TAXAS!$E$8))/6,IF($A1857="AMERICA EXPRESS",IF($B1857="PARCELADO ATÉ 6X",$D1857-(D1857*TAXAS!$E$9))/6,IF($A1857=TAXAS!$A$10,IF($B1857="PARCELADO ATÉ 6X",$D1857-($D1857*TAXAS!$E$10))/6,IF($A1857=TAXAS!$A$11,IF($B1857="PARCELADO ATÉ 6X",$D1857-($D1857*TAXAS!$E$11))/6,IF($A1857=TAXAS!$A$12,IF($B1857="PARCELADO ATÉ 6X",$D1857-($D1857*TAXAS!$E$12))/6,IF($A1857=TAXAS!$A$13,IF($B1857="PARCELADO ATÉ 6X",$D1857-($D1857*TAXAS!$E$13))/6,IF($A1857=TAXAS!$A$14,IF($B1857="PARCELADO ATÉ 6X",$D1857-($D1857*TAXAS!$E$14))/6,IF($A1857=TAXAS!$A$15,IF($B1857="PARCELADO ATÉ 6X",$D1857-($D1857*TAXAS!$E$15))/6,IF($A1857=TAXAS!$A$16,IF($B1857="PARCELADO ATÉ 6X",$D1857-($D1857*TAXAS!$E$16))/6,IF($A1857=TAXAS!$A$17,IF($B1857="PARCELADO ATÉ 6X",$D1857-($D1857*TAXAS!$E$17))/6,IF($A1857=TAXAS!$A$18,IF($B1857="PARCELADO ATÉ 6X",$D1857-($D1857*TAXAS!$E$18))/6,IF($A1857=TAXAS!$A$19,IF($B1857="PARCELADO ATÉ 6X",$D1857-($D1857*TAXAS!$E$19))/6,IF($A1857=TAXAS!$A$20,IF($B1857="PARCELADO ATÉ 6X",$D1857-($D1857*TAXAS!$E$20))/6,IF($A1857=TAXAS!$A$21,IF($B1857="PARCELADO ATÉ 6X",$D1857-($D1857*TAXAS!$E$21))/6,IF($A1857=TAXAS!$A$22,IF($B1857="PARCELADO ATÉ 6X",$D1857-($D1857*TAXAS!$E$22))/6,IF($A1857=TAXAS!$A$23,IF($B1857="PARCELADO ATÉ 6X",$D1857-($D1857*TAXAS!$E$23))/6,IF($A1857=TAXAS!$A$24,IF($B1857="PARCELADO ATÉ 6X",$D1857-($D1857*TAXAS!$E$24))/6,IF($A1857=TAXAS!$A$25,IF($B1857="PARCELADO ATÉ 6X",$D1857-($D1857*TAXAS!$E$25))/6,IF($A1857=TAXAS!$A$26,IF($B1857="PARCELADO ATÉ 6X",$D1857-($D1857*TAXAS!$E$26))/6,IF($A1857=TAXAS!$A$27,IF($B1857="PARCELADO ATÉ 6X",$D1857-($D1857*TAXAS!$E$27))/6))))))))))))))))))))))))/1</f>
        <v>0</v>
      </c>
      <c r="I1857" s="9">
        <f>IF($A1857="VISA",IF($B1857="PARCELADO ATÉ 12X",$D1857-(D1857*TAXAS!$F$4))/12,IF($A1857="MASTER",IF($B1857="PARCELADO ATÉ 12X",$D1857-(D1857*TAXAS!$F$5))/12,IF($A1857="ELO",IF($B1857="PARCELADO ATÉ 12X",$D1857-(D1857*TAXAS!$F$6))/12,IF($A1857="HIPERCARD",IF($B1857="PARCELADO ATÉ 12X",$D1857-(D1857*TAXAS!$F$7))/12,IF($A1857="DINERS",IF($B1857="PARCELADO ATÉ 12X",$D1857-(D1857*TAXAS!$F$8))/12,IF($A1857="AMERICA EXPRESS",IF($B1857="PARCELADO ATÉ 12X",$D1857-(D1857*TAXAS!$F$9))/12,IF($A1857=TAXAS!$A$10,IF($B1857="PARCELADO ATÉ 12X",$D1857-($D1857*TAXAS!$F$10))/12,IF($A1857=TAXAS!$A$11,IF($B1857="PARCELADO ATÉ 12X",$D1857-($D1857*TAXAS!$F$11))/12,IF($A1857=TAXAS!$A$12,IF($B1857="PARCELADO ATÉ 12X",$D1857-($D1857*TAXAS!$F$12))/12,IF($A1857=TAXAS!$A$13,IF($B1857="PARCELADO ATÉ 12X",$D1857-($D1857*TAXAS!$F$13))/12,IF($A1857=TAXAS!$A$14,IF($B1857="PARCELADO ATÉ 12X",$D1857-($D1857*TAXAS!$F$14))/12,IF($A1857=TAXAS!$A$15,IF($B1857="PARCELADO ATÉ 12X",$D1857-($D1857*TAXAS!$F$15))/12,IF($A1857=TAXAS!$A$16,IF($B1857="PARCELADO ATÉ 12X",$D1857-($D1857*TAXAS!$F$16))/12,IF($A1857=TAXAS!$A$17,IF($B1857="PARCELADO ATÉ 12X",$D1857-($D1857*TAXAS!$F$17))/12,IF($A1857=TAXAS!$A$18,IF($B1857="PARCELADO ATÉ 12X",$D1857-($D1857*TAXAS!$F$18))/12,IF($A1857=TAXAS!$A$19,IF($B1857="PARCELADO ATÉ 12X",$D1857-($D1857*TAXAS!$F$19))/12,IF($A1857=TAXAS!$A$20,IF($B1857="PARCELADO ATÉ 12X",$D1857-($D1857*TAXAS!$F$20))/12,IF($A1857=TAXAS!$A$21,IF($B1857="PARCELADO ATÉ 12X",$D1857-($D1857*TAXAS!$F$21))/12,IF($A1857=TAXAS!$A$22,IF($B1857="PARCELADO ATÉ 12X",$D1857-($D1857*TAXAS!$F$22))/12,IF($A1857=TAXAS!$A$23,IF($B1857="PARCELADO ATÉ 12X",$D1857-($D1857*TAXAS!$F$23))/12,IF($A1857=TAXAS!$A$24,IF($B1857="PARCELADO ATÉ 12X",$D1857-($D1857*TAXAS!$F$24))/12,IF($A1857=TAXAS!$A$25,IF($B1857="PARCELADO ATÉ 12X",$D1857-($D1857*TAXAS!$F$25))/12,IF($A1857=TAXAS!$A$26,IF($B1857="PARCELADO ATÉ 12X",$D1857-($D1857*TAXAS!$F$26))/12,IF($A1857=TAXAS!$A$27,IF($B1857="PARCELADO ATÉ 12X",$D1857-($D1857*TAXAS!$F$27))/12))))))))))))))))))))))))/1</f>
        <v>0</v>
      </c>
      <c r="J1857" s="8">
        <f t="shared" si="0"/>
        <v>0</v>
      </c>
      <c r="K1857" s="10" t="b">
        <f>IF($B1857="PARCELADO ATÉ 3X",($D1857-($D1857*TAXAS!$D$4))-$J1857)</f>
        <v>0</v>
      </c>
      <c r="L1857" s="10" t="b">
        <f>IF($B1857="PARCELADO ATÉ 6X",($D1857-($D1857*TAXAS!$E$4))-$J1857)</f>
        <v>0</v>
      </c>
      <c r="M1857" s="10" t="b">
        <f>IF($B1857="PARCELADO ATÉ 12X",($D1857-($D1857*TAXAS!$F$4))-$J1857)</f>
        <v>0</v>
      </c>
      <c r="N1857" s="8">
        <f t="shared" si="1"/>
        <v>0</v>
      </c>
      <c r="O1857" s="10">
        <f t="shared" si="2"/>
        <v>0</v>
      </c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</row>
    <row r="1858" spans="1:31" ht="15.75" customHeight="1" x14ac:dyDescent="0.2">
      <c r="A1858" s="3"/>
      <c r="B1858" s="5"/>
      <c r="C1858" s="6"/>
      <c r="D1858" s="42"/>
      <c r="E1858" s="8">
        <f>IF($A1858="VISA",IF($B1858="DÉBITO",$D1858-($D1858*TAXAS!$B$4)),IF($A1858="MASTER",IF($B1858="DÉBITO",$D1858-($D1858*TAXAS!$B$5)),IF($A1858="ELO", IF($B1858="DÉBITO",$D1858-($D1858*TAXAS!$B$6)),IF($A1858="HIPERCARD",IF($B1858="DÉBITO",$D1858-($D1858*TAXAS!$B$7)),IF($A1858="DINERS",IF($B1858="DÉBITO",$D1858-($D1858*TAXAS!$B$8)),IF($A1858="AMERICA EXPRESS",IF($B1858="DÉBITO",$D1858-($D1858*TAXAS!$B$9)),IF($A1858=TAXAS!$A$10,IF($B1858="DÉBITO",$D1858-($D1858*TAXAS!$B$10)), IF($A1858=TAXAS!$A$11,IF($B1858="DÉBITO",$D1858-($D1858*TAXAS!$B$11)), IF($A1858=TAXAS!$A$12,IF($B1858="DÉBITO",$D1858-($D1858*TAXAS!$B$12)), IF($A1858=TAXAS!$A$13,IF($B1858="DÉBITO",$D1858-($D1858*TAXAS!$B$13)), IF($A1858=TAXAS!$A$14,IF($B1858="DÉBITO",$D1858-($D1858*TAXAS!$B$14)), IF($A1858=TAXAS!$A$15,IF($B1858="DÉBITO",$D1858-($D1858*TAXAS!$B$15)), IF($A1858=TAXAS!$A$16,IF($B1858="DÉBITO",$D1858-($D1858*TAXAS!$B$16)), IF($A1858=TAXAS!$A$17,IF($B1858="DÉBITO",$D1858-($D1858*TAXAS!$B$17)), IF($A1858=TAXAS!$A$18,IF($B1858="DÉBITO",$D1858-($D1858*TAXAS!$B$18)), IF($A1858=TAXAS!$A$19,IF($B1858="DÉBITO",$D1858-($D1858*TAXAS!$B$19)), IF($A1858=TAXAS!$A$20,IF($B1858="DÉBITO",$D1858-($D1858*TAXAS!$B$20)), IF($A1858=TAXAS!$A$21,IF($B1858="DÉBITO",$D1858-($D1858*TAXAS!$B$21)), IF($A1858=TAXAS!$A$22,IF($B1858="DÉBITO",$D1858-($D1858*TAXAS!$B$22)), IF($A1858=TAXAS!$A$23,IF($B1858="DÉBITO",$D1858-($D1858*TAXAS!$B$23)), IF($A1858=TAXAS!$A$24,IF($B1858="DÉBITO",$D1858-($D1858*TAXAS!$B$24)), IF($A1858=TAXAS!$A$25,IF($B1858="DÉBITO",$D1858-($D1858*TAXAS!$B$25)), IF($A1858=TAXAS!$A$26,IF($B1858="DÉBITO",$D1858-($D1858*TAXAS!$B$26)), IF($A1858=TAXAS!$A$27,IF($B1858="DÉBITO",$D1858-($D1858*TAXAS!$B$27))))))))))))))))))))))))))/1</f>
        <v>0</v>
      </c>
      <c r="F1858" s="8">
        <f>IF($A1858="VISA",IF($B1858="CRÉDITO",$D1858-($D1858*TAXAS!$C$4)),IF($A1858="MASTER",IF($B1858="CRÉDITO",$D1858-($D1858*TAXAS!$C$5)),IF($A1858="ELO", IF($B1858="CRÉDITO",$D1858-($D1858*TAXAS!$C$6)),IF($A1858="HIPERCARD",IF($B1858="CRÉDITO",$D1858-($D1858*TAXAS!$C$7)),IF($A1858="DINERS",IF($B1858="CRÉDITO",$D1858-($D1858*TAXAS!$C$8)),IF($A1858="AMERICA EXPRESS",IF($B1858="CRÉDITO",$D1858-($D1858*TAXAS!$C$9)),IF($A1858=TAXAS!$A$10,IF($B1858="CRÉDITO",$D1858-($D1858*TAXAS!$C$10)), IF($A1858=TAXAS!$A$11,IF($B1858="CRÉDITO",$D1858-($D1858*TAXAS!$C$11)), IF($A1858=TAXAS!$A$12,IF($B1858="CRÉDITO",$D1858-($D1858*TAXAS!$C$12)), IF($A1858=TAXAS!$A$13,IF($B1858="CRÉDITO",$D1858-($D1858*TAXAS!$C$13)), IF($A1858=TAXAS!$A$14,IF($B1858="CRÉDITO",$D1858-($D1858*TAXAS!$C$14)), IF($A1858=TAXAS!$A$15,IF($B1858="CRÉDITO",$D1858-($D1858*TAXAS!$C$15)), IF($A1858=TAXAS!$A$16,IF($B1858="CRÉDITO",$D1858-($D1858*TAXAS!$C$16)), IF($A1858=TAXAS!$A$17,IF($B1858="CRÉDITO",$D1858-($D1858*TAXAS!$C$17)), IF($A1858=TAXAS!$A$18,IF($B1858="CRÉDITO",$D1858-($D1858*TAXAS!$C$18)), IF($A1858=TAXAS!$A$19,IF($B1858="CRÉDITO",$D1858-($D1858*TAXAS!$C$19)), IF($A1858=TAXAS!$A$20,IF($B1858="CRÉDITO",$D1858-($D1858*TAXAS!$C$20)), IF($A1858=TAXAS!$A$21,IF($B1858="CRÉDITO",$D1858-($D1858*TAXAS!$C$21)), IF($A1858=TAXAS!$A$22,IF($B1858="CRÉDITO",$D1858-($D1858*TAXAS!$C$22)), IF($A1858=TAXAS!$A$23,IF($B1858="CRÉDITO",$D1858-($D1858*TAXAS!$C$23)), IF($A1858=TAXAS!$A$24,IF($B1858="CRÉDITO",$D1858-($D1858*TAXAS!$C$24)), IF($A1858=TAXAS!$A$25,IF($B1858="CRÉDITO",$D1858-($D1858*TAXAS!$C$25)), IF($A1858=TAXAS!$A$26,IF($B1858="CRÉDITO",$D1858-($D1858*TAXAS!$C$26)), IF($A1858=TAXAS!$A$27,IF($B1858="CRÉDITO",$D1858-($D1858*TAXAS!$C$27))))))))))))))))))))))))))/1</f>
        <v>0</v>
      </c>
      <c r="G1858" s="9">
        <f>IF($A1858="VISA",IF($B1858="PARCELADO ATÉ 3X",$D1858-(D1858*TAXAS!$D$4))/3,IF($A1858="MASTER",IF($B1858="PARCELADO ATÉ 3X",$D1858-(D1858*TAXAS!$D$5))/3,IF($A1858="ELO",IF($B1858="PARCELADO ATÉ 3X",$D1858-(D1858*TAXAS!$D$6))/3,IF($A1858="HIPERCARD",IF($B1858="PARCELADO ATÉ 3X",$D1858-(D1858*TAXAS!$D$7))/3,IF($A1858="DINERS",IF($B1858="PARCELADO ATÉ 3X",$D1858-(D1858*TAXAS!$D$8))/3,IF($A1858="AMERICA EXPRESS",IF($B1858="PARCELADO ATÉ 3X",$D1858-(D1858*TAXAS!$D$9))/3,IF($A1858=TAXAS!$A$10,IF($B1858="PARCELADO ATÉ 3X",$D1858-($D1858*TAXAS!$D$10))/3,IF($A1858=TAXAS!$A$11,IF($B1858="PARCELADO ATÉ 3X",$D1858-($D1858*TAXAS!$D$11))/3,IF($A1858=TAXAS!$A$12,IF($B1858="PARCELADO ATÉ 3X",$D1858-($D1858*TAXAS!$D$12))/3,IF($A1858=TAXAS!$A$13,IF($B1858="PARCELADO ATÉ 3X",$D1858-($D1858*TAXAS!$D$13))/3,IF($A1858=TAXAS!$A$14,IF($B1858="PARCELADO ATÉ 3X",$D1858-($D1858*TAXAS!$D$14))/3,IF($A1858=TAXAS!$A$15,IF($B1858="PARCELADO ATÉ 3X",$D1858-($D1858*TAXAS!$D$15))/3,IF($A1858=TAXAS!$A$16,IF($B1858="PARCELADO ATÉ 3X",$D1858-($D1858*TAXAS!$D$16))/3,IF($A1858=TAXAS!$A$17,IF($B1858="PARCELADO ATÉ 3X",$D1858-($D1858*TAXAS!$D$17))/3,IF($A1858=TAXAS!$A$18,IF($B1858="PARCELADO ATÉ 3X",$D1858-($D1858*TAXAS!$D$18))/3,IF($A1858=TAXAS!$A$19,IF($B1858="PARCELADO ATÉ 3X",$D1858-($D1858*TAXAS!$D$19))/3,IF($A1858=TAXAS!$A$20,IF($B1858="PARCELADO ATÉ 3X",$D1858-($D1858*TAXAS!$D$20))/3,IF($A1858=TAXAS!$A$21,IF($B1858="PARCELADO ATÉ 3X",$D1858-($D1858*TAXAS!$D$21))/3,IF($A1858=TAXAS!$A$22,IF($B1858="PARCELADO ATÉ 3X",$D1858-($D1858*TAXAS!$D$22))/3,IF($A1858=TAXAS!$A$23,IF($B1858="PARCELADO ATÉ 3X",$D1858-($D1858*TAXAS!$D$23))/3,IF($A1858=TAXAS!$A$24,IF($B1858="PARCELADO ATÉ 3X",$D1858-($D1858*TAXAS!$D$24))/3,IF($A1858=TAXAS!$A$25,IF($B1858="PARCELADO ATÉ 3X",$D1858-($D1858*TAXAS!$D$25))/3,IF($A1858=TAXAS!$A$26,IF($B1858="PARCELADO ATÉ 3X",$D1858-($D1858*TAXAS!$D$26))/3,IF($A1858=TAXAS!$A$27,IF($B1858="PARCELADO ATÉ 3X",$D1858-($D1858*TAXAS!$D$27))/3))))))))))))))))))))))))/1</f>
        <v>0</v>
      </c>
      <c r="H1858" s="9">
        <f>IF($A1858="VISA",IF($B1858="PARCELADO ATÉ 6X",$D1858-(D1858*TAXAS!$E$4))/6,IF($A1858="MASTER",IF($B1858="PARCELADO ATÉ 6X",$D1858-(D1858*TAXAS!$E$5))/6,IF($A1858="ELO",IF($B1858="PARCELADO ATÉ 6X",$D1858-(D1858*TAXAS!$E$6))/6,IF($A1858="HIPERCARD",IF($B1858="PARCELADO ATÉ 6X",$D1858-(D1858*TAXAS!$E$7))/6,IF($A1858="DINERS",IF($B1858="PARCELADO ATÉ 6X",$D1858-(D1858*TAXAS!$E$8))/6,IF($A1858="AMERICA EXPRESS",IF($B1858="PARCELADO ATÉ 6X",$D1858-(D1858*TAXAS!$E$9))/6,IF($A1858=TAXAS!$A$10,IF($B1858="PARCELADO ATÉ 6X",$D1858-($D1858*TAXAS!$E$10))/6,IF($A1858=TAXAS!$A$11,IF($B1858="PARCELADO ATÉ 6X",$D1858-($D1858*TAXAS!$E$11))/6,IF($A1858=TAXAS!$A$12,IF($B1858="PARCELADO ATÉ 6X",$D1858-($D1858*TAXAS!$E$12))/6,IF($A1858=TAXAS!$A$13,IF($B1858="PARCELADO ATÉ 6X",$D1858-($D1858*TAXAS!$E$13))/6,IF($A1858=TAXAS!$A$14,IF($B1858="PARCELADO ATÉ 6X",$D1858-($D1858*TAXAS!$E$14))/6,IF($A1858=TAXAS!$A$15,IF($B1858="PARCELADO ATÉ 6X",$D1858-($D1858*TAXAS!$E$15))/6,IF($A1858=TAXAS!$A$16,IF($B1858="PARCELADO ATÉ 6X",$D1858-($D1858*TAXAS!$E$16))/6,IF($A1858=TAXAS!$A$17,IF($B1858="PARCELADO ATÉ 6X",$D1858-($D1858*TAXAS!$E$17))/6,IF($A1858=TAXAS!$A$18,IF($B1858="PARCELADO ATÉ 6X",$D1858-($D1858*TAXAS!$E$18))/6,IF($A1858=TAXAS!$A$19,IF($B1858="PARCELADO ATÉ 6X",$D1858-($D1858*TAXAS!$E$19))/6,IF($A1858=TAXAS!$A$20,IF($B1858="PARCELADO ATÉ 6X",$D1858-($D1858*TAXAS!$E$20))/6,IF($A1858=TAXAS!$A$21,IF($B1858="PARCELADO ATÉ 6X",$D1858-($D1858*TAXAS!$E$21))/6,IF($A1858=TAXAS!$A$22,IF($B1858="PARCELADO ATÉ 6X",$D1858-($D1858*TAXAS!$E$22))/6,IF($A1858=TAXAS!$A$23,IF($B1858="PARCELADO ATÉ 6X",$D1858-($D1858*TAXAS!$E$23))/6,IF($A1858=TAXAS!$A$24,IF($B1858="PARCELADO ATÉ 6X",$D1858-($D1858*TAXAS!$E$24))/6,IF($A1858=TAXAS!$A$25,IF($B1858="PARCELADO ATÉ 6X",$D1858-($D1858*TAXAS!$E$25))/6,IF($A1858=TAXAS!$A$26,IF($B1858="PARCELADO ATÉ 6X",$D1858-($D1858*TAXAS!$E$26))/6,IF($A1858=TAXAS!$A$27,IF($B1858="PARCELADO ATÉ 6X",$D1858-($D1858*TAXAS!$E$27))/6))))))))))))))))))))))))/1</f>
        <v>0</v>
      </c>
      <c r="I1858" s="9">
        <f>IF($A1858="VISA",IF($B1858="PARCELADO ATÉ 12X",$D1858-(D1858*TAXAS!$F$4))/12,IF($A1858="MASTER",IF($B1858="PARCELADO ATÉ 12X",$D1858-(D1858*TAXAS!$F$5))/12,IF($A1858="ELO",IF($B1858="PARCELADO ATÉ 12X",$D1858-(D1858*TAXAS!$F$6))/12,IF($A1858="HIPERCARD",IF($B1858="PARCELADO ATÉ 12X",$D1858-(D1858*TAXAS!$F$7))/12,IF($A1858="DINERS",IF($B1858="PARCELADO ATÉ 12X",$D1858-(D1858*TAXAS!$F$8))/12,IF($A1858="AMERICA EXPRESS",IF($B1858="PARCELADO ATÉ 12X",$D1858-(D1858*TAXAS!$F$9))/12,IF($A1858=TAXAS!$A$10,IF($B1858="PARCELADO ATÉ 12X",$D1858-($D1858*TAXAS!$F$10))/12,IF($A1858=TAXAS!$A$11,IF($B1858="PARCELADO ATÉ 12X",$D1858-($D1858*TAXAS!$F$11))/12,IF($A1858=TAXAS!$A$12,IF($B1858="PARCELADO ATÉ 12X",$D1858-($D1858*TAXAS!$F$12))/12,IF($A1858=TAXAS!$A$13,IF($B1858="PARCELADO ATÉ 12X",$D1858-($D1858*TAXAS!$F$13))/12,IF($A1858=TAXAS!$A$14,IF($B1858="PARCELADO ATÉ 12X",$D1858-($D1858*TAXAS!$F$14))/12,IF($A1858=TAXAS!$A$15,IF($B1858="PARCELADO ATÉ 12X",$D1858-($D1858*TAXAS!$F$15))/12,IF($A1858=TAXAS!$A$16,IF($B1858="PARCELADO ATÉ 12X",$D1858-($D1858*TAXAS!$F$16))/12,IF($A1858=TAXAS!$A$17,IF($B1858="PARCELADO ATÉ 12X",$D1858-($D1858*TAXAS!$F$17))/12,IF($A1858=TAXAS!$A$18,IF($B1858="PARCELADO ATÉ 12X",$D1858-($D1858*TAXAS!$F$18))/12,IF($A1858=TAXAS!$A$19,IF($B1858="PARCELADO ATÉ 12X",$D1858-($D1858*TAXAS!$F$19))/12,IF($A1858=TAXAS!$A$20,IF($B1858="PARCELADO ATÉ 12X",$D1858-($D1858*TAXAS!$F$20))/12,IF($A1858=TAXAS!$A$21,IF($B1858="PARCELADO ATÉ 12X",$D1858-($D1858*TAXAS!$F$21))/12,IF($A1858=TAXAS!$A$22,IF($B1858="PARCELADO ATÉ 12X",$D1858-($D1858*TAXAS!$F$22))/12,IF($A1858=TAXAS!$A$23,IF($B1858="PARCELADO ATÉ 12X",$D1858-($D1858*TAXAS!$F$23))/12,IF($A1858=TAXAS!$A$24,IF($B1858="PARCELADO ATÉ 12X",$D1858-($D1858*TAXAS!$F$24))/12,IF($A1858=TAXAS!$A$25,IF($B1858="PARCELADO ATÉ 12X",$D1858-($D1858*TAXAS!$F$25))/12,IF($A1858=TAXAS!$A$26,IF($B1858="PARCELADO ATÉ 12X",$D1858-($D1858*TAXAS!$F$26))/12,IF($A1858=TAXAS!$A$27,IF($B1858="PARCELADO ATÉ 12X",$D1858-($D1858*TAXAS!$F$27))/12))))))))))))))))))))))))/1</f>
        <v>0</v>
      </c>
      <c r="J1858" s="8">
        <f t="shared" si="0"/>
        <v>0</v>
      </c>
      <c r="K1858" s="10" t="b">
        <f>IF($B1858="PARCELADO ATÉ 3X",($D1858-($D1858*TAXAS!$D$4))-$J1858)</f>
        <v>0</v>
      </c>
      <c r="L1858" s="10" t="b">
        <f>IF($B1858="PARCELADO ATÉ 6X",($D1858-($D1858*TAXAS!$E$4))-$J1858)</f>
        <v>0</v>
      </c>
      <c r="M1858" s="10" t="b">
        <f>IF($B1858="PARCELADO ATÉ 12X",($D1858-($D1858*TAXAS!$F$4))-$J1858)</f>
        <v>0</v>
      </c>
      <c r="N1858" s="8">
        <f t="shared" si="1"/>
        <v>0</v>
      </c>
      <c r="O1858" s="10">
        <f t="shared" si="2"/>
        <v>0</v>
      </c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</row>
    <row r="1859" spans="1:31" ht="15.75" customHeight="1" x14ac:dyDescent="0.2">
      <c r="A1859" s="3"/>
      <c r="B1859" s="5"/>
      <c r="C1859" s="6"/>
      <c r="D1859" s="42"/>
      <c r="E1859" s="8">
        <f>IF($A1859="VISA",IF($B1859="DÉBITO",$D1859-($D1859*TAXAS!$B$4)),IF($A1859="MASTER",IF($B1859="DÉBITO",$D1859-($D1859*TAXAS!$B$5)),IF($A1859="ELO", IF($B1859="DÉBITO",$D1859-($D1859*TAXAS!$B$6)),IF($A1859="HIPERCARD",IF($B1859="DÉBITO",$D1859-($D1859*TAXAS!$B$7)),IF($A1859="DINERS",IF($B1859="DÉBITO",$D1859-($D1859*TAXAS!$B$8)),IF($A1859="AMERICA EXPRESS",IF($B1859="DÉBITO",$D1859-($D1859*TAXAS!$B$9)),IF($A1859=TAXAS!$A$10,IF($B1859="DÉBITO",$D1859-($D1859*TAXAS!$B$10)), IF($A1859=TAXAS!$A$11,IF($B1859="DÉBITO",$D1859-($D1859*TAXAS!$B$11)), IF($A1859=TAXAS!$A$12,IF($B1859="DÉBITO",$D1859-($D1859*TAXAS!$B$12)), IF($A1859=TAXAS!$A$13,IF($B1859="DÉBITO",$D1859-($D1859*TAXAS!$B$13)), IF($A1859=TAXAS!$A$14,IF($B1859="DÉBITO",$D1859-($D1859*TAXAS!$B$14)), IF($A1859=TAXAS!$A$15,IF($B1859="DÉBITO",$D1859-($D1859*TAXAS!$B$15)), IF($A1859=TAXAS!$A$16,IF($B1859="DÉBITO",$D1859-($D1859*TAXAS!$B$16)), IF($A1859=TAXAS!$A$17,IF($B1859="DÉBITO",$D1859-($D1859*TAXAS!$B$17)), IF($A1859=TAXAS!$A$18,IF($B1859="DÉBITO",$D1859-($D1859*TAXAS!$B$18)), IF($A1859=TAXAS!$A$19,IF($B1859="DÉBITO",$D1859-($D1859*TAXAS!$B$19)), IF($A1859=TAXAS!$A$20,IF($B1859="DÉBITO",$D1859-($D1859*TAXAS!$B$20)), IF($A1859=TAXAS!$A$21,IF($B1859="DÉBITO",$D1859-($D1859*TAXAS!$B$21)), IF($A1859=TAXAS!$A$22,IF($B1859="DÉBITO",$D1859-($D1859*TAXAS!$B$22)), IF($A1859=TAXAS!$A$23,IF($B1859="DÉBITO",$D1859-($D1859*TAXAS!$B$23)), IF($A1859=TAXAS!$A$24,IF($B1859="DÉBITO",$D1859-($D1859*TAXAS!$B$24)), IF($A1859=TAXAS!$A$25,IF($B1859="DÉBITO",$D1859-($D1859*TAXAS!$B$25)), IF($A1859=TAXAS!$A$26,IF($B1859="DÉBITO",$D1859-($D1859*TAXAS!$B$26)), IF($A1859=TAXAS!$A$27,IF($B1859="DÉBITO",$D1859-($D1859*TAXAS!$B$27))))))))))))))))))))))))))/1</f>
        <v>0</v>
      </c>
      <c r="F1859" s="8">
        <f>IF($A1859="VISA",IF($B1859="CRÉDITO",$D1859-($D1859*TAXAS!$C$4)),IF($A1859="MASTER",IF($B1859="CRÉDITO",$D1859-($D1859*TAXAS!$C$5)),IF($A1859="ELO", IF($B1859="CRÉDITO",$D1859-($D1859*TAXAS!$C$6)),IF($A1859="HIPERCARD",IF($B1859="CRÉDITO",$D1859-($D1859*TAXAS!$C$7)),IF($A1859="DINERS",IF($B1859="CRÉDITO",$D1859-($D1859*TAXAS!$C$8)),IF($A1859="AMERICA EXPRESS",IF($B1859="CRÉDITO",$D1859-($D1859*TAXAS!$C$9)),IF($A1859=TAXAS!$A$10,IF($B1859="CRÉDITO",$D1859-($D1859*TAXAS!$C$10)), IF($A1859=TAXAS!$A$11,IF($B1859="CRÉDITO",$D1859-($D1859*TAXAS!$C$11)), IF($A1859=TAXAS!$A$12,IF($B1859="CRÉDITO",$D1859-($D1859*TAXAS!$C$12)), IF($A1859=TAXAS!$A$13,IF($B1859="CRÉDITO",$D1859-($D1859*TAXAS!$C$13)), IF($A1859=TAXAS!$A$14,IF($B1859="CRÉDITO",$D1859-($D1859*TAXAS!$C$14)), IF($A1859=TAXAS!$A$15,IF($B1859="CRÉDITO",$D1859-($D1859*TAXAS!$C$15)), IF($A1859=TAXAS!$A$16,IF($B1859="CRÉDITO",$D1859-($D1859*TAXAS!$C$16)), IF($A1859=TAXAS!$A$17,IF($B1859="CRÉDITO",$D1859-($D1859*TAXAS!$C$17)), IF($A1859=TAXAS!$A$18,IF($B1859="CRÉDITO",$D1859-($D1859*TAXAS!$C$18)), IF($A1859=TAXAS!$A$19,IF($B1859="CRÉDITO",$D1859-($D1859*TAXAS!$C$19)), IF($A1859=TAXAS!$A$20,IF($B1859="CRÉDITO",$D1859-($D1859*TAXAS!$C$20)), IF($A1859=TAXAS!$A$21,IF($B1859="CRÉDITO",$D1859-($D1859*TAXAS!$C$21)), IF($A1859=TAXAS!$A$22,IF($B1859="CRÉDITO",$D1859-($D1859*TAXAS!$C$22)), IF($A1859=TAXAS!$A$23,IF($B1859="CRÉDITO",$D1859-($D1859*TAXAS!$C$23)), IF($A1859=TAXAS!$A$24,IF($B1859="CRÉDITO",$D1859-($D1859*TAXAS!$C$24)), IF($A1859=TAXAS!$A$25,IF($B1859="CRÉDITO",$D1859-($D1859*TAXAS!$C$25)), IF($A1859=TAXAS!$A$26,IF($B1859="CRÉDITO",$D1859-($D1859*TAXAS!$C$26)), IF($A1859=TAXAS!$A$27,IF($B1859="CRÉDITO",$D1859-($D1859*TAXAS!$C$27))))))))))))))))))))))))))/1</f>
        <v>0</v>
      </c>
      <c r="G1859" s="9">
        <f>IF($A1859="VISA",IF($B1859="PARCELADO ATÉ 3X",$D1859-(D1859*TAXAS!$D$4))/3,IF($A1859="MASTER",IF($B1859="PARCELADO ATÉ 3X",$D1859-(D1859*TAXAS!$D$5))/3,IF($A1859="ELO",IF($B1859="PARCELADO ATÉ 3X",$D1859-(D1859*TAXAS!$D$6))/3,IF($A1859="HIPERCARD",IF($B1859="PARCELADO ATÉ 3X",$D1859-(D1859*TAXAS!$D$7))/3,IF($A1859="DINERS",IF($B1859="PARCELADO ATÉ 3X",$D1859-(D1859*TAXAS!$D$8))/3,IF($A1859="AMERICA EXPRESS",IF($B1859="PARCELADO ATÉ 3X",$D1859-(D1859*TAXAS!$D$9))/3,IF($A1859=TAXAS!$A$10,IF($B1859="PARCELADO ATÉ 3X",$D1859-($D1859*TAXAS!$D$10))/3,IF($A1859=TAXAS!$A$11,IF($B1859="PARCELADO ATÉ 3X",$D1859-($D1859*TAXAS!$D$11))/3,IF($A1859=TAXAS!$A$12,IF($B1859="PARCELADO ATÉ 3X",$D1859-($D1859*TAXAS!$D$12))/3,IF($A1859=TAXAS!$A$13,IF($B1859="PARCELADO ATÉ 3X",$D1859-($D1859*TAXAS!$D$13))/3,IF($A1859=TAXAS!$A$14,IF($B1859="PARCELADO ATÉ 3X",$D1859-($D1859*TAXAS!$D$14))/3,IF($A1859=TAXAS!$A$15,IF($B1859="PARCELADO ATÉ 3X",$D1859-($D1859*TAXAS!$D$15))/3,IF($A1859=TAXAS!$A$16,IF($B1859="PARCELADO ATÉ 3X",$D1859-($D1859*TAXAS!$D$16))/3,IF($A1859=TAXAS!$A$17,IF($B1859="PARCELADO ATÉ 3X",$D1859-($D1859*TAXAS!$D$17))/3,IF($A1859=TAXAS!$A$18,IF($B1859="PARCELADO ATÉ 3X",$D1859-($D1859*TAXAS!$D$18))/3,IF($A1859=TAXAS!$A$19,IF($B1859="PARCELADO ATÉ 3X",$D1859-($D1859*TAXAS!$D$19))/3,IF($A1859=TAXAS!$A$20,IF($B1859="PARCELADO ATÉ 3X",$D1859-($D1859*TAXAS!$D$20))/3,IF($A1859=TAXAS!$A$21,IF($B1859="PARCELADO ATÉ 3X",$D1859-($D1859*TAXAS!$D$21))/3,IF($A1859=TAXAS!$A$22,IF($B1859="PARCELADO ATÉ 3X",$D1859-($D1859*TAXAS!$D$22))/3,IF($A1859=TAXAS!$A$23,IF($B1859="PARCELADO ATÉ 3X",$D1859-($D1859*TAXAS!$D$23))/3,IF($A1859=TAXAS!$A$24,IF($B1859="PARCELADO ATÉ 3X",$D1859-($D1859*TAXAS!$D$24))/3,IF($A1859=TAXAS!$A$25,IF($B1859="PARCELADO ATÉ 3X",$D1859-($D1859*TAXAS!$D$25))/3,IF($A1859=TAXAS!$A$26,IF($B1859="PARCELADO ATÉ 3X",$D1859-($D1859*TAXAS!$D$26))/3,IF($A1859=TAXAS!$A$27,IF($B1859="PARCELADO ATÉ 3X",$D1859-($D1859*TAXAS!$D$27))/3))))))))))))))))))))))))/1</f>
        <v>0</v>
      </c>
      <c r="H1859" s="9">
        <f>IF($A1859="VISA",IF($B1859="PARCELADO ATÉ 6X",$D1859-(D1859*TAXAS!$E$4))/6,IF($A1859="MASTER",IF($B1859="PARCELADO ATÉ 6X",$D1859-(D1859*TAXAS!$E$5))/6,IF($A1859="ELO",IF($B1859="PARCELADO ATÉ 6X",$D1859-(D1859*TAXAS!$E$6))/6,IF($A1859="HIPERCARD",IF($B1859="PARCELADO ATÉ 6X",$D1859-(D1859*TAXAS!$E$7))/6,IF($A1859="DINERS",IF($B1859="PARCELADO ATÉ 6X",$D1859-(D1859*TAXAS!$E$8))/6,IF($A1859="AMERICA EXPRESS",IF($B1859="PARCELADO ATÉ 6X",$D1859-(D1859*TAXAS!$E$9))/6,IF($A1859=TAXAS!$A$10,IF($B1859="PARCELADO ATÉ 6X",$D1859-($D1859*TAXAS!$E$10))/6,IF($A1859=TAXAS!$A$11,IF($B1859="PARCELADO ATÉ 6X",$D1859-($D1859*TAXAS!$E$11))/6,IF($A1859=TAXAS!$A$12,IF($B1859="PARCELADO ATÉ 6X",$D1859-($D1859*TAXAS!$E$12))/6,IF($A1859=TAXAS!$A$13,IF($B1859="PARCELADO ATÉ 6X",$D1859-($D1859*TAXAS!$E$13))/6,IF($A1859=TAXAS!$A$14,IF($B1859="PARCELADO ATÉ 6X",$D1859-($D1859*TAXAS!$E$14))/6,IF($A1859=TAXAS!$A$15,IF($B1859="PARCELADO ATÉ 6X",$D1859-($D1859*TAXAS!$E$15))/6,IF($A1859=TAXAS!$A$16,IF($B1859="PARCELADO ATÉ 6X",$D1859-($D1859*TAXAS!$E$16))/6,IF($A1859=TAXAS!$A$17,IF($B1859="PARCELADO ATÉ 6X",$D1859-($D1859*TAXAS!$E$17))/6,IF($A1859=TAXAS!$A$18,IF($B1859="PARCELADO ATÉ 6X",$D1859-($D1859*TAXAS!$E$18))/6,IF($A1859=TAXAS!$A$19,IF($B1859="PARCELADO ATÉ 6X",$D1859-($D1859*TAXAS!$E$19))/6,IF($A1859=TAXAS!$A$20,IF($B1859="PARCELADO ATÉ 6X",$D1859-($D1859*TAXAS!$E$20))/6,IF($A1859=TAXAS!$A$21,IF($B1859="PARCELADO ATÉ 6X",$D1859-($D1859*TAXAS!$E$21))/6,IF($A1859=TAXAS!$A$22,IF($B1859="PARCELADO ATÉ 6X",$D1859-($D1859*TAXAS!$E$22))/6,IF($A1859=TAXAS!$A$23,IF($B1859="PARCELADO ATÉ 6X",$D1859-($D1859*TAXAS!$E$23))/6,IF($A1859=TAXAS!$A$24,IF($B1859="PARCELADO ATÉ 6X",$D1859-($D1859*TAXAS!$E$24))/6,IF($A1859=TAXAS!$A$25,IF($B1859="PARCELADO ATÉ 6X",$D1859-($D1859*TAXAS!$E$25))/6,IF($A1859=TAXAS!$A$26,IF($B1859="PARCELADO ATÉ 6X",$D1859-($D1859*TAXAS!$E$26))/6,IF($A1859=TAXAS!$A$27,IF($B1859="PARCELADO ATÉ 6X",$D1859-($D1859*TAXAS!$E$27))/6))))))))))))))))))))))))/1</f>
        <v>0</v>
      </c>
      <c r="I1859" s="9">
        <f>IF($A1859="VISA",IF($B1859="PARCELADO ATÉ 12X",$D1859-(D1859*TAXAS!$F$4))/12,IF($A1859="MASTER",IF($B1859="PARCELADO ATÉ 12X",$D1859-(D1859*TAXAS!$F$5))/12,IF($A1859="ELO",IF($B1859="PARCELADO ATÉ 12X",$D1859-(D1859*TAXAS!$F$6))/12,IF($A1859="HIPERCARD",IF($B1859="PARCELADO ATÉ 12X",$D1859-(D1859*TAXAS!$F$7))/12,IF($A1859="DINERS",IF($B1859="PARCELADO ATÉ 12X",$D1859-(D1859*TAXAS!$F$8))/12,IF($A1859="AMERICA EXPRESS",IF($B1859="PARCELADO ATÉ 12X",$D1859-(D1859*TAXAS!$F$9))/12,IF($A1859=TAXAS!$A$10,IF($B1859="PARCELADO ATÉ 12X",$D1859-($D1859*TAXAS!$F$10))/12,IF($A1859=TAXAS!$A$11,IF($B1859="PARCELADO ATÉ 12X",$D1859-($D1859*TAXAS!$F$11))/12,IF($A1859=TAXAS!$A$12,IF($B1859="PARCELADO ATÉ 12X",$D1859-($D1859*TAXAS!$F$12))/12,IF($A1859=TAXAS!$A$13,IF($B1859="PARCELADO ATÉ 12X",$D1859-($D1859*TAXAS!$F$13))/12,IF($A1859=TAXAS!$A$14,IF($B1859="PARCELADO ATÉ 12X",$D1859-($D1859*TAXAS!$F$14))/12,IF($A1859=TAXAS!$A$15,IF($B1859="PARCELADO ATÉ 12X",$D1859-($D1859*TAXAS!$F$15))/12,IF($A1859=TAXAS!$A$16,IF($B1859="PARCELADO ATÉ 12X",$D1859-($D1859*TAXAS!$F$16))/12,IF($A1859=TAXAS!$A$17,IF($B1859="PARCELADO ATÉ 12X",$D1859-($D1859*TAXAS!$F$17))/12,IF($A1859=TAXAS!$A$18,IF($B1859="PARCELADO ATÉ 12X",$D1859-($D1859*TAXAS!$F$18))/12,IF($A1859=TAXAS!$A$19,IF($B1859="PARCELADO ATÉ 12X",$D1859-($D1859*TAXAS!$F$19))/12,IF($A1859=TAXAS!$A$20,IF($B1859="PARCELADO ATÉ 12X",$D1859-($D1859*TAXAS!$F$20))/12,IF($A1859=TAXAS!$A$21,IF($B1859="PARCELADO ATÉ 12X",$D1859-($D1859*TAXAS!$F$21))/12,IF($A1859=TAXAS!$A$22,IF($B1859="PARCELADO ATÉ 12X",$D1859-($D1859*TAXAS!$F$22))/12,IF($A1859=TAXAS!$A$23,IF($B1859="PARCELADO ATÉ 12X",$D1859-($D1859*TAXAS!$F$23))/12,IF($A1859=TAXAS!$A$24,IF($B1859="PARCELADO ATÉ 12X",$D1859-($D1859*TAXAS!$F$24))/12,IF($A1859=TAXAS!$A$25,IF($B1859="PARCELADO ATÉ 12X",$D1859-($D1859*TAXAS!$F$25))/12,IF($A1859=TAXAS!$A$26,IF($B1859="PARCELADO ATÉ 12X",$D1859-($D1859*TAXAS!$F$26))/12,IF($A1859=TAXAS!$A$27,IF($B1859="PARCELADO ATÉ 12X",$D1859-($D1859*TAXAS!$F$27))/12))))))))))))))))))))))))/1</f>
        <v>0</v>
      </c>
      <c r="J1859" s="8">
        <f t="shared" si="0"/>
        <v>0</v>
      </c>
      <c r="K1859" s="10" t="b">
        <f>IF($B1859="PARCELADO ATÉ 3X",($D1859-($D1859*TAXAS!$D$4))-$J1859)</f>
        <v>0</v>
      </c>
      <c r="L1859" s="10" t="b">
        <f>IF($B1859="PARCELADO ATÉ 6X",($D1859-($D1859*TAXAS!$E$4))-$J1859)</f>
        <v>0</v>
      </c>
      <c r="M1859" s="10" t="b">
        <f>IF($B1859="PARCELADO ATÉ 12X",($D1859-($D1859*TAXAS!$F$4))-$J1859)</f>
        <v>0</v>
      </c>
      <c r="N1859" s="8">
        <f t="shared" si="1"/>
        <v>0</v>
      </c>
      <c r="O1859" s="10">
        <f t="shared" si="2"/>
        <v>0</v>
      </c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</row>
    <row r="1860" spans="1:31" ht="15.75" customHeight="1" x14ac:dyDescent="0.2">
      <c r="A1860" s="3"/>
      <c r="B1860" s="5"/>
      <c r="C1860" s="6"/>
      <c r="D1860" s="42"/>
      <c r="E1860" s="8">
        <f>IF($A1860="VISA",IF($B1860="DÉBITO",$D1860-($D1860*TAXAS!$B$4)),IF($A1860="MASTER",IF($B1860="DÉBITO",$D1860-($D1860*TAXAS!$B$5)),IF($A1860="ELO", IF($B1860="DÉBITO",$D1860-($D1860*TAXAS!$B$6)),IF($A1860="HIPERCARD",IF($B1860="DÉBITO",$D1860-($D1860*TAXAS!$B$7)),IF($A1860="DINERS",IF($B1860="DÉBITO",$D1860-($D1860*TAXAS!$B$8)),IF($A1860="AMERICA EXPRESS",IF($B1860="DÉBITO",$D1860-($D1860*TAXAS!$B$9)),IF($A1860=TAXAS!$A$10,IF($B1860="DÉBITO",$D1860-($D1860*TAXAS!$B$10)), IF($A1860=TAXAS!$A$11,IF($B1860="DÉBITO",$D1860-($D1860*TAXAS!$B$11)), IF($A1860=TAXAS!$A$12,IF($B1860="DÉBITO",$D1860-($D1860*TAXAS!$B$12)), IF($A1860=TAXAS!$A$13,IF($B1860="DÉBITO",$D1860-($D1860*TAXAS!$B$13)), IF($A1860=TAXAS!$A$14,IF($B1860="DÉBITO",$D1860-($D1860*TAXAS!$B$14)), IF($A1860=TAXAS!$A$15,IF($B1860="DÉBITO",$D1860-($D1860*TAXAS!$B$15)), IF($A1860=TAXAS!$A$16,IF($B1860="DÉBITO",$D1860-($D1860*TAXAS!$B$16)), IF($A1860=TAXAS!$A$17,IF($B1860="DÉBITO",$D1860-($D1860*TAXAS!$B$17)), IF($A1860=TAXAS!$A$18,IF($B1860="DÉBITO",$D1860-($D1860*TAXAS!$B$18)), IF($A1860=TAXAS!$A$19,IF($B1860="DÉBITO",$D1860-($D1860*TAXAS!$B$19)), IF($A1860=TAXAS!$A$20,IF($B1860="DÉBITO",$D1860-($D1860*TAXAS!$B$20)), IF($A1860=TAXAS!$A$21,IF($B1860="DÉBITO",$D1860-($D1860*TAXAS!$B$21)), IF($A1860=TAXAS!$A$22,IF($B1860="DÉBITO",$D1860-($D1860*TAXAS!$B$22)), IF($A1860=TAXAS!$A$23,IF($B1860="DÉBITO",$D1860-($D1860*TAXAS!$B$23)), IF($A1860=TAXAS!$A$24,IF($B1860="DÉBITO",$D1860-($D1860*TAXAS!$B$24)), IF($A1860=TAXAS!$A$25,IF($B1860="DÉBITO",$D1860-($D1860*TAXAS!$B$25)), IF($A1860=TAXAS!$A$26,IF($B1860="DÉBITO",$D1860-($D1860*TAXAS!$B$26)), IF($A1860=TAXAS!$A$27,IF($B1860="DÉBITO",$D1860-($D1860*TAXAS!$B$27))))))))))))))))))))))))))/1</f>
        <v>0</v>
      </c>
      <c r="F1860" s="8">
        <f>IF($A1860="VISA",IF($B1860="CRÉDITO",$D1860-($D1860*TAXAS!$C$4)),IF($A1860="MASTER",IF($B1860="CRÉDITO",$D1860-($D1860*TAXAS!$C$5)),IF($A1860="ELO", IF($B1860="CRÉDITO",$D1860-($D1860*TAXAS!$C$6)),IF($A1860="HIPERCARD",IF($B1860="CRÉDITO",$D1860-($D1860*TAXAS!$C$7)),IF($A1860="DINERS",IF($B1860="CRÉDITO",$D1860-($D1860*TAXAS!$C$8)),IF($A1860="AMERICA EXPRESS",IF($B1860="CRÉDITO",$D1860-($D1860*TAXAS!$C$9)),IF($A1860=TAXAS!$A$10,IF($B1860="CRÉDITO",$D1860-($D1860*TAXAS!$C$10)), IF($A1860=TAXAS!$A$11,IF($B1860="CRÉDITO",$D1860-($D1860*TAXAS!$C$11)), IF($A1860=TAXAS!$A$12,IF($B1860="CRÉDITO",$D1860-($D1860*TAXAS!$C$12)), IF($A1860=TAXAS!$A$13,IF($B1860="CRÉDITO",$D1860-($D1860*TAXAS!$C$13)), IF($A1860=TAXAS!$A$14,IF($B1860="CRÉDITO",$D1860-($D1860*TAXAS!$C$14)), IF($A1860=TAXAS!$A$15,IF($B1860="CRÉDITO",$D1860-($D1860*TAXAS!$C$15)), IF($A1860=TAXAS!$A$16,IF($B1860="CRÉDITO",$D1860-($D1860*TAXAS!$C$16)), IF($A1860=TAXAS!$A$17,IF($B1860="CRÉDITO",$D1860-($D1860*TAXAS!$C$17)), IF($A1860=TAXAS!$A$18,IF($B1860="CRÉDITO",$D1860-($D1860*TAXAS!$C$18)), IF($A1860=TAXAS!$A$19,IF($B1860="CRÉDITO",$D1860-($D1860*TAXAS!$C$19)), IF($A1860=TAXAS!$A$20,IF($B1860="CRÉDITO",$D1860-($D1860*TAXAS!$C$20)), IF($A1860=TAXAS!$A$21,IF($B1860="CRÉDITO",$D1860-($D1860*TAXAS!$C$21)), IF($A1860=TAXAS!$A$22,IF($B1860="CRÉDITO",$D1860-($D1860*TAXAS!$C$22)), IF($A1860=TAXAS!$A$23,IF($B1860="CRÉDITO",$D1860-($D1860*TAXAS!$C$23)), IF($A1860=TAXAS!$A$24,IF($B1860="CRÉDITO",$D1860-($D1860*TAXAS!$C$24)), IF($A1860=TAXAS!$A$25,IF($B1860="CRÉDITO",$D1860-($D1860*TAXAS!$C$25)), IF($A1860=TAXAS!$A$26,IF($B1860="CRÉDITO",$D1860-($D1860*TAXAS!$C$26)), IF($A1860=TAXAS!$A$27,IF($B1860="CRÉDITO",$D1860-($D1860*TAXAS!$C$27))))))))))))))))))))))))))/1</f>
        <v>0</v>
      </c>
      <c r="G1860" s="9">
        <f>IF($A1860="VISA",IF($B1860="PARCELADO ATÉ 3X",$D1860-(D1860*TAXAS!$D$4))/3,IF($A1860="MASTER",IF($B1860="PARCELADO ATÉ 3X",$D1860-(D1860*TAXAS!$D$5))/3,IF($A1860="ELO",IF($B1860="PARCELADO ATÉ 3X",$D1860-(D1860*TAXAS!$D$6))/3,IF($A1860="HIPERCARD",IF($B1860="PARCELADO ATÉ 3X",$D1860-(D1860*TAXAS!$D$7))/3,IF($A1860="DINERS",IF($B1860="PARCELADO ATÉ 3X",$D1860-(D1860*TAXAS!$D$8))/3,IF($A1860="AMERICA EXPRESS",IF($B1860="PARCELADO ATÉ 3X",$D1860-(D1860*TAXAS!$D$9))/3,IF($A1860=TAXAS!$A$10,IF($B1860="PARCELADO ATÉ 3X",$D1860-($D1860*TAXAS!$D$10))/3,IF($A1860=TAXAS!$A$11,IF($B1860="PARCELADO ATÉ 3X",$D1860-($D1860*TAXAS!$D$11))/3,IF($A1860=TAXAS!$A$12,IF($B1860="PARCELADO ATÉ 3X",$D1860-($D1860*TAXAS!$D$12))/3,IF($A1860=TAXAS!$A$13,IF($B1860="PARCELADO ATÉ 3X",$D1860-($D1860*TAXAS!$D$13))/3,IF($A1860=TAXAS!$A$14,IF($B1860="PARCELADO ATÉ 3X",$D1860-($D1860*TAXAS!$D$14))/3,IF($A1860=TAXAS!$A$15,IF($B1860="PARCELADO ATÉ 3X",$D1860-($D1860*TAXAS!$D$15))/3,IF($A1860=TAXAS!$A$16,IF($B1860="PARCELADO ATÉ 3X",$D1860-($D1860*TAXAS!$D$16))/3,IF($A1860=TAXAS!$A$17,IF($B1860="PARCELADO ATÉ 3X",$D1860-($D1860*TAXAS!$D$17))/3,IF($A1860=TAXAS!$A$18,IF($B1860="PARCELADO ATÉ 3X",$D1860-($D1860*TAXAS!$D$18))/3,IF($A1860=TAXAS!$A$19,IF($B1860="PARCELADO ATÉ 3X",$D1860-($D1860*TAXAS!$D$19))/3,IF($A1860=TAXAS!$A$20,IF($B1860="PARCELADO ATÉ 3X",$D1860-($D1860*TAXAS!$D$20))/3,IF($A1860=TAXAS!$A$21,IF($B1860="PARCELADO ATÉ 3X",$D1860-($D1860*TAXAS!$D$21))/3,IF($A1860=TAXAS!$A$22,IF($B1860="PARCELADO ATÉ 3X",$D1860-($D1860*TAXAS!$D$22))/3,IF($A1860=TAXAS!$A$23,IF($B1860="PARCELADO ATÉ 3X",$D1860-($D1860*TAXAS!$D$23))/3,IF($A1860=TAXAS!$A$24,IF($B1860="PARCELADO ATÉ 3X",$D1860-($D1860*TAXAS!$D$24))/3,IF($A1860=TAXAS!$A$25,IF($B1860="PARCELADO ATÉ 3X",$D1860-($D1860*TAXAS!$D$25))/3,IF($A1860=TAXAS!$A$26,IF($B1860="PARCELADO ATÉ 3X",$D1860-($D1860*TAXAS!$D$26))/3,IF($A1860=TAXAS!$A$27,IF($B1860="PARCELADO ATÉ 3X",$D1860-($D1860*TAXAS!$D$27))/3))))))))))))))))))))))))/1</f>
        <v>0</v>
      </c>
      <c r="H1860" s="9">
        <f>IF($A1860="VISA",IF($B1860="PARCELADO ATÉ 6X",$D1860-(D1860*TAXAS!$E$4))/6,IF($A1860="MASTER",IF($B1860="PARCELADO ATÉ 6X",$D1860-(D1860*TAXAS!$E$5))/6,IF($A1860="ELO",IF($B1860="PARCELADO ATÉ 6X",$D1860-(D1860*TAXAS!$E$6))/6,IF($A1860="HIPERCARD",IF($B1860="PARCELADO ATÉ 6X",$D1860-(D1860*TAXAS!$E$7))/6,IF($A1860="DINERS",IF($B1860="PARCELADO ATÉ 6X",$D1860-(D1860*TAXAS!$E$8))/6,IF($A1860="AMERICA EXPRESS",IF($B1860="PARCELADO ATÉ 6X",$D1860-(D1860*TAXAS!$E$9))/6,IF($A1860=TAXAS!$A$10,IF($B1860="PARCELADO ATÉ 6X",$D1860-($D1860*TAXAS!$E$10))/6,IF($A1860=TAXAS!$A$11,IF($B1860="PARCELADO ATÉ 6X",$D1860-($D1860*TAXAS!$E$11))/6,IF($A1860=TAXAS!$A$12,IF($B1860="PARCELADO ATÉ 6X",$D1860-($D1860*TAXAS!$E$12))/6,IF($A1860=TAXAS!$A$13,IF($B1860="PARCELADO ATÉ 6X",$D1860-($D1860*TAXAS!$E$13))/6,IF($A1860=TAXAS!$A$14,IF($B1860="PARCELADO ATÉ 6X",$D1860-($D1860*TAXAS!$E$14))/6,IF($A1860=TAXAS!$A$15,IF($B1860="PARCELADO ATÉ 6X",$D1860-($D1860*TAXAS!$E$15))/6,IF($A1860=TAXAS!$A$16,IF($B1860="PARCELADO ATÉ 6X",$D1860-($D1860*TAXAS!$E$16))/6,IF($A1860=TAXAS!$A$17,IF($B1860="PARCELADO ATÉ 6X",$D1860-($D1860*TAXAS!$E$17))/6,IF($A1860=TAXAS!$A$18,IF($B1860="PARCELADO ATÉ 6X",$D1860-($D1860*TAXAS!$E$18))/6,IF($A1860=TAXAS!$A$19,IF($B1860="PARCELADO ATÉ 6X",$D1860-($D1860*TAXAS!$E$19))/6,IF($A1860=TAXAS!$A$20,IF($B1860="PARCELADO ATÉ 6X",$D1860-($D1860*TAXAS!$E$20))/6,IF($A1860=TAXAS!$A$21,IF($B1860="PARCELADO ATÉ 6X",$D1860-($D1860*TAXAS!$E$21))/6,IF($A1860=TAXAS!$A$22,IF($B1860="PARCELADO ATÉ 6X",$D1860-($D1860*TAXAS!$E$22))/6,IF($A1860=TAXAS!$A$23,IF($B1860="PARCELADO ATÉ 6X",$D1860-($D1860*TAXAS!$E$23))/6,IF($A1860=TAXAS!$A$24,IF($B1860="PARCELADO ATÉ 6X",$D1860-($D1860*TAXAS!$E$24))/6,IF($A1860=TAXAS!$A$25,IF($B1860="PARCELADO ATÉ 6X",$D1860-($D1860*TAXAS!$E$25))/6,IF($A1860=TAXAS!$A$26,IF($B1860="PARCELADO ATÉ 6X",$D1860-($D1860*TAXAS!$E$26))/6,IF($A1860=TAXAS!$A$27,IF($B1860="PARCELADO ATÉ 6X",$D1860-($D1860*TAXAS!$E$27))/6))))))))))))))))))))))))/1</f>
        <v>0</v>
      </c>
      <c r="I1860" s="9">
        <f>IF($A1860="VISA",IF($B1860="PARCELADO ATÉ 12X",$D1860-(D1860*TAXAS!$F$4))/12,IF($A1860="MASTER",IF($B1860="PARCELADO ATÉ 12X",$D1860-(D1860*TAXAS!$F$5))/12,IF($A1860="ELO",IF($B1860="PARCELADO ATÉ 12X",$D1860-(D1860*TAXAS!$F$6))/12,IF($A1860="HIPERCARD",IF($B1860="PARCELADO ATÉ 12X",$D1860-(D1860*TAXAS!$F$7))/12,IF($A1860="DINERS",IF($B1860="PARCELADO ATÉ 12X",$D1860-(D1860*TAXAS!$F$8))/12,IF($A1860="AMERICA EXPRESS",IF($B1860="PARCELADO ATÉ 12X",$D1860-(D1860*TAXAS!$F$9))/12,IF($A1860=TAXAS!$A$10,IF($B1860="PARCELADO ATÉ 12X",$D1860-($D1860*TAXAS!$F$10))/12,IF($A1860=TAXAS!$A$11,IF($B1860="PARCELADO ATÉ 12X",$D1860-($D1860*TAXAS!$F$11))/12,IF($A1860=TAXAS!$A$12,IF($B1860="PARCELADO ATÉ 12X",$D1860-($D1860*TAXAS!$F$12))/12,IF($A1860=TAXAS!$A$13,IF($B1860="PARCELADO ATÉ 12X",$D1860-($D1860*TAXAS!$F$13))/12,IF($A1860=TAXAS!$A$14,IF($B1860="PARCELADO ATÉ 12X",$D1860-($D1860*TAXAS!$F$14))/12,IF($A1860=TAXAS!$A$15,IF($B1860="PARCELADO ATÉ 12X",$D1860-($D1860*TAXAS!$F$15))/12,IF($A1860=TAXAS!$A$16,IF($B1860="PARCELADO ATÉ 12X",$D1860-($D1860*TAXAS!$F$16))/12,IF($A1860=TAXAS!$A$17,IF($B1860="PARCELADO ATÉ 12X",$D1860-($D1860*TAXAS!$F$17))/12,IF($A1860=TAXAS!$A$18,IF($B1860="PARCELADO ATÉ 12X",$D1860-($D1860*TAXAS!$F$18))/12,IF($A1860=TAXAS!$A$19,IF($B1860="PARCELADO ATÉ 12X",$D1860-($D1860*TAXAS!$F$19))/12,IF($A1860=TAXAS!$A$20,IF($B1860="PARCELADO ATÉ 12X",$D1860-($D1860*TAXAS!$F$20))/12,IF($A1860=TAXAS!$A$21,IF($B1860="PARCELADO ATÉ 12X",$D1860-($D1860*TAXAS!$F$21))/12,IF($A1860=TAXAS!$A$22,IF($B1860="PARCELADO ATÉ 12X",$D1860-($D1860*TAXAS!$F$22))/12,IF($A1860=TAXAS!$A$23,IF($B1860="PARCELADO ATÉ 12X",$D1860-($D1860*TAXAS!$F$23))/12,IF($A1860=TAXAS!$A$24,IF($B1860="PARCELADO ATÉ 12X",$D1860-($D1860*TAXAS!$F$24))/12,IF($A1860=TAXAS!$A$25,IF($B1860="PARCELADO ATÉ 12X",$D1860-($D1860*TAXAS!$F$25))/12,IF($A1860=TAXAS!$A$26,IF($B1860="PARCELADO ATÉ 12X",$D1860-($D1860*TAXAS!$F$26))/12,IF($A1860=TAXAS!$A$27,IF($B1860="PARCELADO ATÉ 12X",$D1860-($D1860*TAXAS!$F$27))/12))))))))))))))))))))))))/1</f>
        <v>0</v>
      </c>
      <c r="J1860" s="8">
        <f t="shared" si="0"/>
        <v>0</v>
      </c>
      <c r="K1860" s="10" t="b">
        <f>IF($B1860="PARCELADO ATÉ 3X",($D1860-($D1860*TAXAS!$D$4))-$J1860)</f>
        <v>0</v>
      </c>
      <c r="L1860" s="10" t="b">
        <f>IF($B1860="PARCELADO ATÉ 6X",($D1860-($D1860*TAXAS!$E$4))-$J1860)</f>
        <v>0</v>
      </c>
      <c r="M1860" s="10" t="b">
        <f>IF($B1860="PARCELADO ATÉ 12X",($D1860-($D1860*TAXAS!$F$4))-$J1860)</f>
        <v>0</v>
      </c>
      <c r="N1860" s="8">
        <f t="shared" si="1"/>
        <v>0</v>
      </c>
      <c r="O1860" s="10">
        <f t="shared" si="2"/>
        <v>0</v>
      </c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</row>
    <row r="1861" spans="1:31" ht="15.75" customHeight="1" x14ac:dyDescent="0.2">
      <c r="A1861" s="3"/>
      <c r="B1861" s="5"/>
      <c r="C1861" s="6"/>
      <c r="D1861" s="42"/>
      <c r="E1861" s="8">
        <f>IF($A1861="VISA",IF($B1861="DÉBITO",$D1861-($D1861*TAXAS!$B$4)),IF($A1861="MASTER",IF($B1861="DÉBITO",$D1861-($D1861*TAXAS!$B$5)),IF($A1861="ELO", IF($B1861="DÉBITO",$D1861-($D1861*TAXAS!$B$6)),IF($A1861="HIPERCARD",IF($B1861="DÉBITO",$D1861-($D1861*TAXAS!$B$7)),IF($A1861="DINERS",IF($B1861="DÉBITO",$D1861-($D1861*TAXAS!$B$8)),IF($A1861="AMERICA EXPRESS",IF($B1861="DÉBITO",$D1861-($D1861*TAXAS!$B$9)),IF($A1861=TAXAS!$A$10,IF($B1861="DÉBITO",$D1861-($D1861*TAXAS!$B$10)), IF($A1861=TAXAS!$A$11,IF($B1861="DÉBITO",$D1861-($D1861*TAXAS!$B$11)), IF($A1861=TAXAS!$A$12,IF($B1861="DÉBITO",$D1861-($D1861*TAXAS!$B$12)), IF($A1861=TAXAS!$A$13,IF($B1861="DÉBITO",$D1861-($D1861*TAXAS!$B$13)), IF($A1861=TAXAS!$A$14,IF($B1861="DÉBITO",$D1861-($D1861*TAXAS!$B$14)), IF($A1861=TAXAS!$A$15,IF($B1861="DÉBITO",$D1861-($D1861*TAXAS!$B$15)), IF($A1861=TAXAS!$A$16,IF($B1861="DÉBITO",$D1861-($D1861*TAXAS!$B$16)), IF($A1861=TAXAS!$A$17,IF($B1861="DÉBITO",$D1861-($D1861*TAXAS!$B$17)), IF($A1861=TAXAS!$A$18,IF($B1861="DÉBITO",$D1861-($D1861*TAXAS!$B$18)), IF($A1861=TAXAS!$A$19,IF($B1861="DÉBITO",$D1861-($D1861*TAXAS!$B$19)), IF($A1861=TAXAS!$A$20,IF($B1861="DÉBITO",$D1861-($D1861*TAXAS!$B$20)), IF($A1861=TAXAS!$A$21,IF($B1861="DÉBITO",$D1861-($D1861*TAXAS!$B$21)), IF($A1861=TAXAS!$A$22,IF($B1861="DÉBITO",$D1861-($D1861*TAXAS!$B$22)), IF($A1861=TAXAS!$A$23,IF($B1861="DÉBITO",$D1861-($D1861*TAXAS!$B$23)), IF($A1861=TAXAS!$A$24,IF($B1861="DÉBITO",$D1861-($D1861*TAXAS!$B$24)), IF($A1861=TAXAS!$A$25,IF($B1861="DÉBITO",$D1861-($D1861*TAXAS!$B$25)), IF($A1861=TAXAS!$A$26,IF($B1861="DÉBITO",$D1861-($D1861*TAXAS!$B$26)), IF($A1861=TAXAS!$A$27,IF($B1861="DÉBITO",$D1861-($D1861*TAXAS!$B$27))))))))))))))))))))))))))/1</f>
        <v>0</v>
      </c>
      <c r="F1861" s="8">
        <f>IF($A1861="VISA",IF($B1861="CRÉDITO",$D1861-($D1861*TAXAS!$C$4)),IF($A1861="MASTER",IF($B1861="CRÉDITO",$D1861-($D1861*TAXAS!$C$5)),IF($A1861="ELO", IF($B1861="CRÉDITO",$D1861-($D1861*TAXAS!$C$6)),IF($A1861="HIPERCARD",IF($B1861="CRÉDITO",$D1861-($D1861*TAXAS!$C$7)),IF($A1861="DINERS",IF($B1861="CRÉDITO",$D1861-($D1861*TAXAS!$C$8)),IF($A1861="AMERICA EXPRESS",IF($B1861="CRÉDITO",$D1861-($D1861*TAXAS!$C$9)),IF($A1861=TAXAS!$A$10,IF($B1861="CRÉDITO",$D1861-($D1861*TAXAS!$C$10)), IF($A1861=TAXAS!$A$11,IF($B1861="CRÉDITO",$D1861-($D1861*TAXAS!$C$11)), IF($A1861=TAXAS!$A$12,IF($B1861="CRÉDITO",$D1861-($D1861*TAXAS!$C$12)), IF($A1861=TAXAS!$A$13,IF($B1861="CRÉDITO",$D1861-($D1861*TAXAS!$C$13)), IF($A1861=TAXAS!$A$14,IF($B1861="CRÉDITO",$D1861-($D1861*TAXAS!$C$14)), IF($A1861=TAXAS!$A$15,IF($B1861="CRÉDITO",$D1861-($D1861*TAXAS!$C$15)), IF($A1861=TAXAS!$A$16,IF($B1861="CRÉDITO",$D1861-($D1861*TAXAS!$C$16)), IF($A1861=TAXAS!$A$17,IF($B1861="CRÉDITO",$D1861-($D1861*TAXAS!$C$17)), IF($A1861=TAXAS!$A$18,IF($B1861="CRÉDITO",$D1861-($D1861*TAXAS!$C$18)), IF($A1861=TAXAS!$A$19,IF($B1861="CRÉDITO",$D1861-($D1861*TAXAS!$C$19)), IF($A1861=TAXAS!$A$20,IF($B1861="CRÉDITO",$D1861-($D1861*TAXAS!$C$20)), IF($A1861=TAXAS!$A$21,IF($B1861="CRÉDITO",$D1861-($D1861*TAXAS!$C$21)), IF($A1861=TAXAS!$A$22,IF($B1861="CRÉDITO",$D1861-($D1861*TAXAS!$C$22)), IF($A1861=TAXAS!$A$23,IF($B1861="CRÉDITO",$D1861-($D1861*TAXAS!$C$23)), IF($A1861=TAXAS!$A$24,IF($B1861="CRÉDITO",$D1861-($D1861*TAXAS!$C$24)), IF($A1861=TAXAS!$A$25,IF($B1861="CRÉDITO",$D1861-($D1861*TAXAS!$C$25)), IF($A1861=TAXAS!$A$26,IF($B1861="CRÉDITO",$D1861-($D1861*TAXAS!$C$26)), IF($A1861=TAXAS!$A$27,IF($B1861="CRÉDITO",$D1861-($D1861*TAXAS!$C$27))))))))))))))))))))))))))/1</f>
        <v>0</v>
      </c>
      <c r="G1861" s="9">
        <f>IF($A1861="VISA",IF($B1861="PARCELADO ATÉ 3X",$D1861-(D1861*TAXAS!$D$4))/3,IF($A1861="MASTER",IF($B1861="PARCELADO ATÉ 3X",$D1861-(D1861*TAXAS!$D$5))/3,IF($A1861="ELO",IF($B1861="PARCELADO ATÉ 3X",$D1861-(D1861*TAXAS!$D$6))/3,IF($A1861="HIPERCARD",IF($B1861="PARCELADO ATÉ 3X",$D1861-(D1861*TAXAS!$D$7))/3,IF($A1861="DINERS",IF($B1861="PARCELADO ATÉ 3X",$D1861-(D1861*TAXAS!$D$8))/3,IF($A1861="AMERICA EXPRESS",IF($B1861="PARCELADO ATÉ 3X",$D1861-(D1861*TAXAS!$D$9))/3,IF($A1861=TAXAS!$A$10,IF($B1861="PARCELADO ATÉ 3X",$D1861-($D1861*TAXAS!$D$10))/3,IF($A1861=TAXAS!$A$11,IF($B1861="PARCELADO ATÉ 3X",$D1861-($D1861*TAXAS!$D$11))/3,IF($A1861=TAXAS!$A$12,IF($B1861="PARCELADO ATÉ 3X",$D1861-($D1861*TAXAS!$D$12))/3,IF($A1861=TAXAS!$A$13,IF($B1861="PARCELADO ATÉ 3X",$D1861-($D1861*TAXAS!$D$13))/3,IF($A1861=TAXAS!$A$14,IF($B1861="PARCELADO ATÉ 3X",$D1861-($D1861*TAXAS!$D$14))/3,IF($A1861=TAXAS!$A$15,IF($B1861="PARCELADO ATÉ 3X",$D1861-($D1861*TAXAS!$D$15))/3,IF($A1861=TAXAS!$A$16,IF($B1861="PARCELADO ATÉ 3X",$D1861-($D1861*TAXAS!$D$16))/3,IF($A1861=TAXAS!$A$17,IF($B1861="PARCELADO ATÉ 3X",$D1861-($D1861*TAXAS!$D$17))/3,IF($A1861=TAXAS!$A$18,IF($B1861="PARCELADO ATÉ 3X",$D1861-($D1861*TAXAS!$D$18))/3,IF($A1861=TAXAS!$A$19,IF($B1861="PARCELADO ATÉ 3X",$D1861-($D1861*TAXAS!$D$19))/3,IF($A1861=TAXAS!$A$20,IF($B1861="PARCELADO ATÉ 3X",$D1861-($D1861*TAXAS!$D$20))/3,IF($A1861=TAXAS!$A$21,IF($B1861="PARCELADO ATÉ 3X",$D1861-($D1861*TAXAS!$D$21))/3,IF($A1861=TAXAS!$A$22,IF($B1861="PARCELADO ATÉ 3X",$D1861-($D1861*TAXAS!$D$22))/3,IF($A1861=TAXAS!$A$23,IF($B1861="PARCELADO ATÉ 3X",$D1861-($D1861*TAXAS!$D$23))/3,IF($A1861=TAXAS!$A$24,IF($B1861="PARCELADO ATÉ 3X",$D1861-($D1861*TAXAS!$D$24))/3,IF($A1861=TAXAS!$A$25,IF($B1861="PARCELADO ATÉ 3X",$D1861-($D1861*TAXAS!$D$25))/3,IF($A1861=TAXAS!$A$26,IF($B1861="PARCELADO ATÉ 3X",$D1861-($D1861*TAXAS!$D$26))/3,IF($A1861=TAXAS!$A$27,IF($B1861="PARCELADO ATÉ 3X",$D1861-($D1861*TAXAS!$D$27))/3))))))))))))))))))))))))/1</f>
        <v>0</v>
      </c>
      <c r="H1861" s="9">
        <f>IF($A1861="VISA",IF($B1861="PARCELADO ATÉ 6X",$D1861-(D1861*TAXAS!$E$4))/6,IF($A1861="MASTER",IF($B1861="PARCELADO ATÉ 6X",$D1861-(D1861*TAXAS!$E$5))/6,IF($A1861="ELO",IF($B1861="PARCELADO ATÉ 6X",$D1861-(D1861*TAXAS!$E$6))/6,IF($A1861="HIPERCARD",IF($B1861="PARCELADO ATÉ 6X",$D1861-(D1861*TAXAS!$E$7))/6,IF($A1861="DINERS",IF($B1861="PARCELADO ATÉ 6X",$D1861-(D1861*TAXAS!$E$8))/6,IF($A1861="AMERICA EXPRESS",IF($B1861="PARCELADO ATÉ 6X",$D1861-(D1861*TAXAS!$E$9))/6,IF($A1861=TAXAS!$A$10,IF($B1861="PARCELADO ATÉ 6X",$D1861-($D1861*TAXAS!$E$10))/6,IF($A1861=TAXAS!$A$11,IF($B1861="PARCELADO ATÉ 6X",$D1861-($D1861*TAXAS!$E$11))/6,IF($A1861=TAXAS!$A$12,IF($B1861="PARCELADO ATÉ 6X",$D1861-($D1861*TAXAS!$E$12))/6,IF($A1861=TAXAS!$A$13,IF($B1861="PARCELADO ATÉ 6X",$D1861-($D1861*TAXAS!$E$13))/6,IF($A1861=TAXAS!$A$14,IF($B1861="PARCELADO ATÉ 6X",$D1861-($D1861*TAXAS!$E$14))/6,IF($A1861=TAXAS!$A$15,IF($B1861="PARCELADO ATÉ 6X",$D1861-($D1861*TAXAS!$E$15))/6,IF($A1861=TAXAS!$A$16,IF($B1861="PARCELADO ATÉ 6X",$D1861-($D1861*TAXAS!$E$16))/6,IF($A1861=TAXAS!$A$17,IF($B1861="PARCELADO ATÉ 6X",$D1861-($D1861*TAXAS!$E$17))/6,IF($A1861=TAXAS!$A$18,IF($B1861="PARCELADO ATÉ 6X",$D1861-($D1861*TAXAS!$E$18))/6,IF($A1861=TAXAS!$A$19,IF($B1861="PARCELADO ATÉ 6X",$D1861-($D1861*TAXAS!$E$19))/6,IF($A1861=TAXAS!$A$20,IF($B1861="PARCELADO ATÉ 6X",$D1861-($D1861*TAXAS!$E$20))/6,IF($A1861=TAXAS!$A$21,IF($B1861="PARCELADO ATÉ 6X",$D1861-($D1861*TAXAS!$E$21))/6,IF($A1861=TAXAS!$A$22,IF($B1861="PARCELADO ATÉ 6X",$D1861-($D1861*TAXAS!$E$22))/6,IF($A1861=TAXAS!$A$23,IF($B1861="PARCELADO ATÉ 6X",$D1861-($D1861*TAXAS!$E$23))/6,IF($A1861=TAXAS!$A$24,IF($B1861="PARCELADO ATÉ 6X",$D1861-($D1861*TAXAS!$E$24))/6,IF($A1861=TAXAS!$A$25,IF($B1861="PARCELADO ATÉ 6X",$D1861-($D1861*TAXAS!$E$25))/6,IF($A1861=TAXAS!$A$26,IF($B1861="PARCELADO ATÉ 6X",$D1861-($D1861*TAXAS!$E$26))/6,IF($A1861=TAXAS!$A$27,IF($B1861="PARCELADO ATÉ 6X",$D1861-($D1861*TAXAS!$E$27))/6))))))))))))))))))))))))/1</f>
        <v>0</v>
      </c>
      <c r="I1861" s="9">
        <f>IF($A1861="VISA",IF($B1861="PARCELADO ATÉ 12X",$D1861-(D1861*TAXAS!$F$4))/12,IF($A1861="MASTER",IF($B1861="PARCELADO ATÉ 12X",$D1861-(D1861*TAXAS!$F$5))/12,IF($A1861="ELO",IF($B1861="PARCELADO ATÉ 12X",$D1861-(D1861*TAXAS!$F$6))/12,IF($A1861="HIPERCARD",IF($B1861="PARCELADO ATÉ 12X",$D1861-(D1861*TAXAS!$F$7))/12,IF($A1861="DINERS",IF($B1861="PARCELADO ATÉ 12X",$D1861-(D1861*TAXAS!$F$8))/12,IF($A1861="AMERICA EXPRESS",IF($B1861="PARCELADO ATÉ 12X",$D1861-(D1861*TAXAS!$F$9))/12,IF($A1861=TAXAS!$A$10,IF($B1861="PARCELADO ATÉ 12X",$D1861-($D1861*TAXAS!$F$10))/12,IF($A1861=TAXAS!$A$11,IF($B1861="PARCELADO ATÉ 12X",$D1861-($D1861*TAXAS!$F$11))/12,IF($A1861=TAXAS!$A$12,IF($B1861="PARCELADO ATÉ 12X",$D1861-($D1861*TAXAS!$F$12))/12,IF($A1861=TAXAS!$A$13,IF($B1861="PARCELADO ATÉ 12X",$D1861-($D1861*TAXAS!$F$13))/12,IF($A1861=TAXAS!$A$14,IF($B1861="PARCELADO ATÉ 12X",$D1861-($D1861*TAXAS!$F$14))/12,IF($A1861=TAXAS!$A$15,IF($B1861="PARCELADO ATÉ 12X",$D1861-($D1861*TAXAS!$F$15))/12,IF($A1861=TAXAS!$A$16,IF($B1861="PARCELADO ATÉ 12X",$D1861-($D1861*TAXAS!$F$16))/12,IF($A1861=TAXAS!$A$17,IF($B1861="PARCELADO ATÉ 12X",$D1861-($D1861*TAXAS!$F$17))/12,IF($A1861=TAXAS!$A$18,IF($B1861="PARCELADO ATÉ 12X",$D1861-($D1861*TAXAS!$F$18))/12,IF($A1861=TAXAS!$A$19,IF($B1861="PARCELADO ATÉ 12X",$D1861-($D1861*TAXAS!$F$19))/12,IF($A1861=TAXAS!$A$20,IF($B1861="PARCELADO ATÉ 12X",$D1861-($D1861*TAXAS!$F$20))/12,IF($A1861=TAXAS!$A$21,IF($B1861="PARCELADO ATÉ 12X",$D1861-($D1861*TAXAS!$F$21))/12,IF($A1861=TAXAS!$A$22,IF($B1861="PARCELADO ATÉ 12X",$D1861-($D1861*TAXAS!$F$22))/12,IF($A1861=TAXAS!$A$23,IF($B1861="PARCELADO ATÉ 12X",$D1861-($D1861*TAXAS!$F$23))/12,IF($A1861=TAXAS!$A$24,IF($B1861="PARCELADO ATÉ 12X",$D1861-($D1861*TAXAS!$F$24))/12,IF($A1861=TAXAS!$A$25,IF($B1861="PARCELADO ATÉ 12X",$D1861-($D1861*TAXAS!$F$25))/12,IF($A1861=TAXAS!$A$26,IF($B1861="PARCELADO ATÉ 12X",$D1861-($D1861*TAXAS!$F$26))/12,IF($A1861=TAXAS!$A$27,IF($B1861="PARCELADO ATÉ 12X",$D1861-($D1861*TAXAS!$F$27))/12))))))))))))))))))))))))/1</f>
        <v>0</v>
      </c>
      <c r="J1861" s="8">
        <f t="shared" si="0"/>
        <v>0</v>
      </c>
      <c r="K1861" s="10" t="b">
        <f>IF($B1861="PARCELADO ATÉ 3X",($D1861-($D1861*TAXAS!$D$4))-$J1861)</f>
        <v>0</v>
      </c>
      <c r="L1861" s="10" t="b">
        <f>IF($B1861="PARCELADO ATÉ 6X",($D1861-($D1861*TAXAS!$E$4))-$J1861)</f>
        <v>0</v>
      </c>
      <c r="M1861" s="10" t="b">
        <f>IF($B1861="PARCELADO ATÉ 12X",($D1861-($D1861*TAXAS!$F$4))-$J1861)</f>
        <v>0</v>
      </c>
      <c r="N1861" s="8">
        <f t="shared" si="1"/>
        <v>0</v>
      </c>
      <c r="O1861" s="10">
        <f t="shared" si="2"/>
        <v>0</v>
      </c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</row>
    <row r="1862" spans="1:31" ht="15.75" customHeight="1" x14ac:dyDescent="0.2">
      <c r="A1862" s="3"/>
      <c r="B1862" s="5"/>
      <c r="C1862" s="6"/>
      <c r="D1862" s="42"/>
      <c r="E1862" s="8">
        <f>IF($A1862="VISA",IF($B1862="DÉBITO",$D1862-($D1862*TAXAS!$B$4)),IF($A1862="MASTER",IF($B1862="DÉBITO",$D1862-($D1862*TAXAS!$B$5)),IF($A1862="ELO", IF($B1862="DÉBITO",$D1862-($D1862*TAXAS!$B$6)),IF($A1862="HIPERCARD",IF($B1862="DÉBITO",$D1862-($D1862*TAXAS!$B$7)),IF($A1862="DINERS",IF($B1862="DÉBITO",$D1862-($D1862*TAXAS!$B$8)),IF($A1862="AMERICA EXPRESS",IF($B1862="DÉBITO",$D1862-($D1862*TAXAS!$B$9)),IF($A1862=TAXAS!$A$10,IF($B1862="DÉBITO",$D1862-($D1862*TAXAS!$B$10)), IF($A1862=TAXAS!$A$11,IF($B1862="DÉBITO",$D1862-($D1862*TAXAS!$B$11)), IF($A1862=TAXAS!$A$12,IF($B1862="DÉBITO",$D1862-($D1862*TAXAS!$B$12)), IF($A1862=TAXAS!$A$13,IF($B1862="DÉBITO",$D1862-($D1862*TAXAS!$B$13)), IF($A1862=TAXAS!$A$14,IF($B1862="DÉBITO",$D1862-($D1862*TAXAS!$B$14)), IF($A1862=TAXAS!$A$15,IF($B1862="DÉBITO",$D1862-($D1862*TAXAS!$B$15)), IF($A1862=TAXAS!$A$16,IF($B1862="DÉBITO",$D1862-($D1862*TAXAS!$B$16)), IF($A1862=TAXAS!$A$17,IF($B1862="DÉBITO",$D1862-($D1862*TAXAS!$B$17)), IF($A1862=TAXAS!$A$18,IF($B1862="DÉBITO",$D1862-($D1862*TAXAS!$B$18)), IF($A1862=TAXAS!$A$19,IF($B1862="DÉBITO",$D1862-($D1862*TAXAS!$B$19)), IF($A1862=TAXAS!$A$20,IF($B1862="DÉBITO",$D1862-($D1862*TAXAS!$B$20)), IF($A1862=TAXAS!$A$21,IF($B1862="DÉBITO",$D1862-($D1862*TAXAS!$B$21)), IF($A1862=TAXAS!$A$22,IF($B1862="DÉBITO",$D1862-($D1862*TAXAS!$B$22)), IF($A1862=TAXAS!$A$23,IF($B1862="DÉBITO",$D1862-($D1862*TAXAS!$B$23)), IF($A1862=TAXAS!$A$24,IF($B1862="DÉBITO",$D1862-($D1862*TAXAS!$B$24)), IF($A1862=TAXAS!$A$25,IF($B1862="DÉBITO",$D1862-($D1862*TAXAS!$B$25)), IF($A1862=TAXAS!$A$26,IF($B1862="DÉBITO",$D1862-($D1862*TAXAS!$B$26)), IF($A1862=TAXAS!$A$27,IF($B1862="DÉBITO",$D1862-($D1862*TAXAS!$B$27))))))))))))))))))))))))))/1</f>
        <v>0</v>
      </c>
      <c r="F1862" s="8">
        <f>IF($A1862="VISA",IF($B1862="CRÉDITO",$D1862-($D1862*TAXAS!$C$4)),IF($A1862="MASTER",IF($B1862="CRÉDITO",$D1862-($D1862*TAXAS!$C$5)),IF($A1862="ELO", IF($B1862="CRÉDITO",$D1862-($D1862*TAXAS!$C$6)),IF($A1862="HIPERCARD",IF($B1862="CRÉDITO",$D1862-($D1862*TAXAS!$C$7)),IF($A1862="DINERS",IF($B1862="CRÉDITO",$D1862-($D1862*TAXAS!$C$8)),IF($A1862="AMERICA EXPRESS",IF($B1862="CRÉDITO",$D1862-($D1862*TAXAS!$C$9)),IF($A1862=TAXAS!$A$10,IF($B1862="CRÉDITO",$D1862-($D1862*TAXAS!$C$10)), IF($A1862=TAXAS!$A$11,IF($B1862="CRÉDITO",$D1862-($D1862*TAXAS!$C$11)), IF($A1862=TAXAS!$A$12,IF($B1862="CRÉDITO",$D1862-($D1862*TAXAS!$C$12)), IF($A1862=TAXAS!$A$13,IF($B1862="CRÉDITO",$D1862-($D1862*TAXAS!$C$13)), IF($A1862=TAXAS!$A$14,IF($B1862="CRÉDITO",$D1862-($D1862*TAXAS!$C$14)), IF($A1862=TAXAS!$A$15,IF($B1862="CRÉDITO",$D1862-($D1862*TAXAS!$C$15)), IF($A1862=TAXAS!$A$16,IF($B1862="CRÉDITO",$D1862-($D1862*TAXAS!$C$16)), IF($A1862=TAXAS!$A$17,IF($B1862="CRÉDITO",$D1862-($D1862*TAXAS!$C$17)), IF($A1862=TAXAS!$A$18,IF($B1862="CRÉDITO",$D1862-($D1862*TAXAS!$C$18)), IF($A1862=TAXAS!$A$19,IF($B1862="CRÉDITO",$D1862-($D1862*TAXAS!$C$19)), IF($A1862=TAXAS!$A$20,IF($B1862="CRÉDITO",$D1862-($D1862*TAXAS!$C$20)), IF($A1862=TAXAS!$A$21,IF($B1862="CRÉDITO",$D1862-($D1862*TAXAS!$C$21)), IF($A1862=TAXAS!$A$22,IF($B1862="CRÉDITO",$D1862-($D1862*TAXAS!$C$22)), IF($A1862=TAXAS!$A$23,IF($B1862="CRÉDITO",$D1862-($D1862*TAXAS!$C$23)), IF($A1862=TAXAS!$A$24,IF($B1862="CRÉDITO",$D1862-($D1862*TAXAS!$C$24)), IF($A1862=TAXAS!$A$25,IF($B1862="CRÉDITO",$D1862-($D1862*TAXAS!$C$25)), IF($A1862=TAXAS!$A$26,IF($B1862="CRÉDITO",$D1862-($D1862*TAXAS!$C$26)), IF($A1862=TAXAS!$A$27,IF($B1862="CRÉDITO",$D1862-($D1862*TAXAS!$C$27))))))))))))))))))))))))))/1</f>
        <v>0</v>
      </c>
      <c r="G1862" s="9">
        <f>IF($A1862="VISA",IF($B1862="PARCELADO ATÉ 3X",$D1862-(D1862*TAXAS!$D$4))/3,IF($A1862="MASTER",IF($B1862="PARCELADO ATÉ 3X",$D1862-(D1862*TAXAS!$D$5))/3,IF($A1862="ELO",IF($B1862="PARCELADO ATÉ 3X",$D1862-(D1862*TAXAS!$D$6))/3,IF($A1862="HIPERCARD",IF($B1862="PARCELADO ATÉ 3X",$D1862-(D1862*TAXAS!$D$7))/3,IF($A1862="DINERS",IF($B1862="PARCELADO ATÉ 3X",$D1862-(D1862*TAXAS!$D$8))/3,IF($A1862="AMERICA EXPRESS",IF($B1862="PARCELADO ATÉ 3X",$D1862-(D1862*TAXAS!$D$9))/3,IF($A1862=TAXAS!$A$10,IF($B1862="PARCELADO ATÉ 3X",$D1862-($D1862*TAXAS!$D$10))/3,IF($A1862=TAXAS!$A$11,IF($B1862="PARCELADO ATÉ 3X",$D1862-($D1862*TAXAS!$D$11))/3,IF($A1862=TAXAS!$A$12,IF($B1862="PARCELADO ATÉ 3X",$D1862-($D1862*TAXAS!$D$12))/3,IF($A1862=TAXAS!$A$13,IF($B1862="PARCELADO ATÉ 3X",$D1862-($D1862*TAXAS!$D$13))/3,IF($A1862=TAXAS!$A$14,IF($B1862="PARCELADO ATÉ 3X",$D1862-($D1862*TAXAS!$D$14))/3,IF($A1862=TAXAS!$A$15,IF($B1862="PARCELADO ATÉ 3X",$D1862-($D1862*TAXAS!$D$15))/3,IF($A1862=TAXAS!$A$16,IF($B1862="PARCELADO ATÉ 3X",$D1862-($D1862*TAXAS!$D$16))/3,IF($A1862=TAXAS!$A$17,IF($B1862="PARCELADO ATÉ 3X",$D1862-($D1862*TAXAS!$D$17))/3,IF($A1862=TAXAS!$A$18,IF($B1862="PARCELADO ATÉ 3X",$D1862-($D1862*TAXAS!$D$18))/3,IF($A1862=TAXAS!$A$19,IF($B1862="PARCELADO ATÉ 3X",$D1862-($D1862*TAXAS!$D$19))/3,IF($A1862=TAXAS!$A$20,IF($B1862="PARCELADO ATÉ 3X",$D1862-($D1862*TAXAS!$D$20))/3,IF($A1862=TAXAS!$A$21,IF($B1862="PARCELADO ATÉ 3X",$D1862-($D1862*TAXAS!$D$21))/3,IF($A1862=TAXAS!$A$22,IF($B1862="PARCELADO ATÉ 3X",$D1862-($D1862*TAXAS!$D$22))/3,IF($A1862=TAXAS!$A$23,IF($B1862="PARCELADO ATÉ 3X",$D1862-($D1862*TAXAS!$D$23))/3,IF($A1862=TAXAS!$A$24,IF($B1862="PARCELADO ATÉ 3X",$D1862-($D1862*TAXAS!$D$24))/3,IF($A1862=TAXAS!$A$25,IF($B1862="PARCELADO ATÉ 3X",$D1862-($D1862*TAXAS!$D$25))/3,IF($A1862=TAXAS!$A$26,IF($B1862="PARCELADO ATÉ 3X",$D1862-($D1862*TAXAS!$D$26))/3,IF($A1862=TAXAS!$A$27,IF($B1862="PARCELADO ATÉ 3X",$D1862-($D1862*TAXAS!$D$27))/3))))))))))))))))))))))))/1</f>
        <v>0</v>
      </c>
      <c r="H1862" s="9">
        <f>IF($A1862="VISA",IF($B1862="PARCELADO ATÉ 6X",$D1862-(D1862*TAXAS!$E$4))/6,IF($A1862="MASTER",IF($B1862="PARCELADO ATÉ 6X",$D1862-(D1862*TAXAS!$E$5))/6,IF($A1862="ELO",IF($B1862="PARCELADO ATÉ 6X",$D1862-(D1862*TAXAS!$E$6))/6,IF($A1862="HIPERCARD",IF($B1862="PARCELADO ATÉ 6X",$D1862-(D1862*TAXAS!$E$7))/6,IF($A1862="DINERS",IF($B1862="PARCELADO ATÉ 6X",$D1862-(D1862*TAXAS!$E$8))/6,IF($A1862="AMERICA EXPRESS",IF($B1862="PARCELADO ATÉ 6X",$D1862-(D1862*TAXAS!$E$9))/6,IF($A1862=TAXAS!$A$10,IF($B1862="PARCELADO ATÉ 6X",$D1862-($D1862*TAXAS!$E$10))/6,IF($A1862=TAXAS!$A$11,IF($B1862="PARCELADO ATÉ 6X",$D1862-($D1862*TAXAS!$E$11))/6,IF($A1862=TAXAS!$A$12,IF($B1862="PARCELADO ATÉ 6X",$D1862-($D1862*TAXAS!$E$12))/6,IF($A1862=TAXAS!$A$13,IF($B1862="PARCELADO ATÉ 6X",$D1862-($D1862*TAXAS!$E$13))/6,IF($A1862=TAXAS!$A$14,IF($B1862="PARCELADO ATÉ 6X",$D1862-($D1862*TAXAS!$E$14))/6,IF($A1862=TAXAS!$A$15,IF($B1862="PARCELADO ATÉ 6X",$D1862-($D1862*TAXAS!$E$15))/6,IF($A1862=TAXAS!$A$16,IF($B1862="PARCELADO ATÉ 6X",$D1862-($D1862*TAXAS!$E$16))/6,IF($A1862=TAXAS!$A$17,IF($B1862="PARCELADO ATÉ 6X",$D1862-($D1862*TAXAS!$E$17))/6,IF($A1862=TAXAS!$A$18,IF($B1862="PARCELADO ATÉ 6X",$D1862-($D1862*TAXAS!$E$18))/6,IF($A1862=TAXAS!$A$19,IF($B1862="PARCELADO ATÉ 6X",$D1862-($D1862*TAXAS!$E$19))/6,IF($A1862=TAXAS!$A$20,IF($B1862="PARCELADO ATÉ 6X",$D1862-($D1862*TAXAS!$E$20))/6,IF($A1862=TAXAS!$A$21,IF($B1862="PARCELADO ATÉ 6X",$D1862-($D1862*TAXAS!$E$21))/6,IF($A1862=TAXAS!$A$22,IF($B1862="PARCELADO ATÉ 6X",$D1862-($D1862*TAXAS!$E$22))/6,IF($A1862=TAXAS!$A$23,IF($B1862="PARCELADO ATÉ 6X",$D1862-($D1862*TAXAS!$E$23))/6,IF($A1862=TAXAS!$A$24,IF($B1862="PARCELADO ATÉ 6X",$D1862-($D1862*TAXAS!$E$24))/6,IF($A1862=TAXAS!$A$25,IF($B1862="PARCELADO ATÉ 6X",$D1862-($D1862*TAXAS!$E$25))/6,IF($A1862=TAXAS!$A$26,IF($B1862="PARCELADO ATÉ 6X",$D1862-($D1862*TAXAS!$E$26))/6,IF($A1862=TAXAS!$A$27,IF($B1862="PARCELADO ATÉ 6X",$D1862-($D1862*TAXAS!$E$27))/6))))))))))))))))))))))))/1</f>
        <v>0</v>
      </c>
      <c r="I1862" s="9">
        <f>IF($A1862="VISA",IF($B1862="PARCELADO ATÉ 12X",$D1862-(D1862*TAXAS!$F$4))/12,IF($A1862="MASTER",IF($B1862="PARCELADO ATÉ 12X",$D1862-(D1862*TAXAS!$F$5))/12,IF($A1862="ELO",IF($B1862="PARCELADO ATÉ 12X",$D1862-(D1862*TAXAS!$F$6))/12,IF($A1862="HIPERCARD",IF($B1862="PARCELADO ATÉ 12X",$D1862-(D1862*TAXAS!$F$7))/12,IF($A1862="DINERS",IF($B1862="PARCELADO ATÉ 12X",$D1862-(D1862*TAXAS!$F$8))/12,IF($A1862="AMERICA EXPRESS",IF($B1862="PARCELADO ATÉ 12X",$D1862-(D1862*TAXAS!$F$9))/12,IF($A1862=TAXAS!$A$10,IF($B1862="PARCELADO ATÉ 12X",$D1862-($D1862*TAXAS!$F$10))/12,IF($A1862=TAXAS!$A$11,IF($B1862="PARCELADO ATÉ 12X",$D1862-($D1862*TAXAS!$F$11))/12,IF($A1862=TAXAS!$A$12,IF($B1862="PARCELADO ATÉ 12X",$D1862-($D1862*TAXAS!$F$12))/12,IF($A1862=TAXAS!$A$13,IF($B1862="PARCELADO ATÉ 12X",$D1862-($D1862*TAXAS!$F$13))/12,IF($A1862=TAXAS!$A$14,IF($B1862="PARCELADO ATÉ 12X",$D1862-($D1862*TAXAS!$F$14))/12,IF($A1862=TAXAS!$A$15,IF($B1862="PARCELADO ATÉ 12X",$D1862-($D1862*TAXAS!$F$15))/12,IF($A1862=TAXAS!$A$16,IF($B1862="PARCELADO ATÉ 12X",$D1862-($D1862*TAXAS!$F$16))/12,IF($A1862=TAXAS!$A$17,IF($B1862="PARCELADO ATÉ 12X",$D1862-($D1862*TAXAS!$F$17))/12,IF($A1862=TAXAS!$A$18,IF($B1862="PARCELADO ATÉ 12X",$D1862-($D1862*TAXAS!$F$18))/12,IF($A1862=TAXAS!$A$19,IF($B1862="PARCELADO ATÉ 12X",$D1862-($D1862*TAXAS!$F$19))/12,IF($A1862=TAXAS!$A$20,IF($B1862="PARCELADO ATÉ 12X",$D1862-($D1862*TAXAS!$F$20))/12,IF($A1862=TAXAS!$A$21,IF($B1862="PARCELADO ATÉ 12X",$D1862-($D1862*TAXAS!$F$21))/12,IF($A1862=TAXAS!$A$22,IF($B1862="PARCELADO ATÉ 12X",$D1862-($D1862*TAXAS!$F$22))/12,IF($A1862=TAXAS!$A$23,IF($B1862="PARCELADO ATÉ 12X",$D1862-($D1862*TAXAS!$F$23))/12,IF($A1862=TAXAS!$A$24,IF($B1862="PARCELADO ATÉ 12X",$D1862-($D1862*TAXAS!$F$24))/12,IF($A1862=TAXAS!$A$25,IF($B1862="PARCELADO ATÉ 12X",$D1862-($D1862*TAXAS!$F$25))/12,IF($A1862=TAXAS!$A$26,IF($B1862="PARCELADO ATÉ 12X",$D1862-($D1862*TAXAS!$F$26))/12,IF($A1862=TAXAS!$A$27,IF($B1862="PARCELADO ATÉ 12X",$D1862-($D1862*TAXAS!$F$27))/12))))))))))))))))))))))))/1</f>
        <v>0</v>
      </c>
      <c r="J1862" s="8">
        <f t="shared" si="0"/>
        <v>0</v>
      </c>
      <c r="K1862" s="10" t="b">
        <f>IF($B1862="PARCELADO ATÉ 3X",($D1862-($D1862*TAXAS!$D$4))-$J1862)</f>
        <v>0</v>
      </c>
      <c r="L1862" s="10" t="b">
        <f>IF($B1862="PARCELADO ATÉ 6X",($D1862-($D1862*TAXAS!$E$4))-$J1862)</f>
        <v>0</v>
      </c>
      <c r="M1862" s="10" t="b">
        <f>IF($B1862="PARCELADO ATÉ 12X",($D1862-($D1862*TAXAS!$F$4))-$J1862)</f>
        <v>0</v>
      </c>
      <c r="N1862" s="8">
        <f t="shared" si="1"/>
        <v>0</v>
      </c>
      <c r="O1862" s="10">
        <f t="shared" si="2"/>
        <v>0</v>
      </c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</row>
    <row r="1863" spans="1:31" ht="15.75" customHeight="1" x14ac:dyDescent="0.2">
      <c r="A1863" s="3"/>
      <c r="B1863" s="5"/>
      <c r="C1863" s="6"/>
      <c r="D1863" s="42"/>
      <c r="E1863" s="8">
        <f>IF($A1863="VISA",IF($B1863="DÉBITO",$D1863-($D1863*TAXAS!$B$4)),IF($A1863="MASTER",IF($B1863="DÉBITO",$D1863-($D1863*TAXAS!$B$5)),IF($A1863="ELO", IF($B1863="DÉBITO",$D1863-($D1863*TAXAS!$B$6)),IF($A1863="HIPERCARD",IF($B1863="DÉBITO",$D1863-($D1863*TAXAS!$B$7)),IF($A1863="DINERS",IF($B1863="DÉBITO",$D1863-($D1863*TAXAS!$B$8)),IF($A1863="AMERICA EXPRESS",IF($B1863="DÉBITO",$D1863-($D1863*TAXAS!$B$9)),IF($A1863=TAXAS!$A$10,IF($B1863="DÉBITO",$D1863-($D1863*TAXAS!$B$10)), IF($A1863=TAXAS!$A$11,IF($B1863="DÉBITO",$D1863-($D1863*TAXAS!$B$11)), IF($A1863=TAXAS!$A$12,IF($B1863="DÉBITO",$D1863-($D1863*TAXAS!$B$12)), IF($A1863=TAXAS!$A$13,IF($B1863="DÉBITO",$D1863-($D1863*TAXAS!$B$13)), IF($A1863=TAXAS!$A$14,IF($B1863="DÉBITO",$D1863-($D1863*TAXAS!$B$14)), IF($A1863=TAXAS!$A$15,IF($B1863="DÉBITO",$D1863-($D1863*TAXAS!$B$15)), IF($A1863=TAXAS!$A$16,IF($B1863="DÉBITO",$D1863-($D1863*TAXAS!$B$16)), IF($A1863=TAXAS!$A$17,IF($B1863="DÉBITO",$D1863-($D1863*TAXAS!$B$17)), IF($A1863=TAXAS!$A$18,IF($B1863="DÉBITO",$D1863-($D1863*TAXAS!$B$18)), IF($A1863=TAXAS!$A$19,IF($B1863="DÉBITO",$D1863-($D1863*TAXAS!$B$19)), IF($A1863=TAXAS!$A$20,IF($B1863="DÉBITO",$D1863-($D1863*TAXAS!$B$20)), IF($A1863=TAXAS!$A$21,IF($B1863="DÉBITO",$D1863-($D1863*TAXAS!$B$21)), IF($A1863=TAXAS!$A$22,IF($B1863="DÉBITO",$D1863-($D1863*TAXAS!$B$22)), IF($A1863=TAXAS!$A$23,IF($B1863="DÉBITO",$D1863-($D1863*TAXAS!$B$23)), IF($A1863=TAXAS!$A$24,IF($B1863="DÉBITO",$D1863-($D1863*TAXAS!$B$24)), IF($A1863=TAXAS!$A$25,IF($B1863="DÉBITO",$D1863-($D1863*TAXAS!$B$25)), IF($A1863=TAXAS!$A$26,IF($B1863="DÉBITO",$D1863-($D1863*TAXAS!$B$26)), IF($A1863=TAXAS!$A$27,IF($B1863="DÉBITO",$D1863-($D1863*TAXAS!$B$27))))))))))))))))))))))))))/1</f>
        <v>0</v>
      </c>
      <c r="F1863" s="8">
        <f>IF($A1863="VISA",IF($B1863="CRÉDITO",$D1863-($D1863*TAXAS!$C$4)),IF($A1863="MASTER",IF($B1863="CRÉDITO",$D1863-($D1863*TAXAS!$C$5)),IF($A1863="ELO", IF($B1863="CRÉDITO",$D1863-($D1863*TAXAS!$C$6)),IF($A1863="HIPERCARD",IF($B1863="CRÉDITO",$D1863-($D1863*TAXAS!$C$7)),IF($A1863="DINERS",IF($B1863="CRÉDITO",$D1863-($D1863*TAXAS!$C$8)),IF($A1863="AMERICA EXPRESS",IF($B1863="CRÉDITO",$D1863-($D1863*TAXAS!$C$9)),IF($A1863=TAXAS!$A$10,IF($B1863="CRÉDITO",$D1863-($D1863*TAXAS!$C$10)), IF($A1863=TAXAS!$A$11,IF($B1863="CRÉDITO",$D1863-($D1863*TAXAS!$C$11)), IF($A1863=TAXAS!$A$12,IF($B1863="CRÉDITO",$D1863-($D1863*TAXAS!$C$12)), IF($A1863=TAXAS!$A$13,IF($B1863="CRÉDITO",$D1863-($D1863*TAXAS!$C$13)), IF($A1863=TAXAS!$A$14,IF($B1863="CRÉDITO",$D1863-($D1863*TAXAS!$C$14)), IF($A1863=TAXAS!$A$15,IF($B1863="CRÉDITO",$D1863-($D1863*TAXAS!$C$15)), IF($A1863=TAXAS!$A$16,IF($B1863="CRÉDITO",$D1863-($D1863*TAXAS!$C$16)), IF($A1863=TAXAS!$A$17,IF($B1863="CRÉDITO",$D1863-($D1863*TAXAS!$C$17)), IF($A1863=TAXAS!$A$18,IF($B1863="CRÉDITO",$D1863-($D1863*TAXAS!$C$18)), IF($A1863=TAXAS!$A$19,IF($B1863="CRÉDITO",$D1863-($D1863*TAXAS!$C$19)), IF($A1863=TAXAS!$A$20,IF($B1863="CRÉDITO",$D1863-($D1863*TAXAS!$C$20)), IF($A1863=TAXAS!$A$21,IF($B1863="CRÉDITO",$D1863-($D1863*TAXAS!$C$21)), IF($A1863=TAXAS!$A$22,IF($B1863="CRÉDITO",$D1863-($D1863*TAXAS!$C$22)), IF($A1863=TAXAS!$A$23,IF($B1863="CRÉDITO",$D1863-($D1863*TAXAS!$C$23)), IF($A1863=TAXAS!$A$24,IF($B1863="CRÉDITO",$D1863-($D1863*TAXAS!$C$24)), IF($A1863=TAXAS!$A$25,IF($B1863="CRÉDITO",$D1863-($D1863*TAXAS!$C$25)), IF($A1863=TAXAS!$A$26,IF($B1863="CRÉDITO",$D1863-($D1863*TAXAS!$C$26)), IF($A1863=TAXAS!$A$27,IF($B1863="CRÉDITO",$D1863-($D1863*TAXAS!$C$27))))))))))))))))))))))))))/1</f>
        <v>0</v>
      </c>
      <c r="G1863" s="9">
        <f>IF($A1863="VISA",IF($B1863="PARCELADO ATÉ 3X",$D1863-(D1863*TAXAS!$D$4))/3,IF($A1863="MASTER",IF($B1863="PARCELADO ATÉ 3X",$D1863-(D1863*TAXAS!$D$5))/3,IF($A1863="ELO",IF($B1863="PARCELADO ATÉ 3X",$D1863-(D1863*TAXAS!$D$6))/3,IF($A1863="HIPERCARD",IF($B1863="PARCELADO ATÉ 3X",$D1863-(D1863*TAXAS!$D$7))/3,IF($A1863="DINERS",IF($B1863="PARCELADO ATÉ 3X",$D1863-(D1863*TAXAS!$D$8))/3,IF($A1863="AMERICA EXPRESS",IF($B1863="PARCELADO ATÉ 3X",$D1863-(D1863*TAXAS!$D$9))/3,IF($A1863=TAXAS!$A$10,IF($B1863="PARCELADO ATÉ 3X",$D1863-($D1863*TAXAS!$D$10))/3,IF($A1863=TAXAS!$A$11,IF($B1863="PARCELADO ATÉ 3X",$D1863-($D1863*TAXAS!$D$11))/3,IF($A1863=TAXAS!$A$12,IF($B1863="PARCELADO ATÉ 3X",$D1863-($D1863*TAXAS!$D$12))/3,IF($A1863=TAXAS!$A$13,IF($B1863="PARCELADO ATÉ 3X",$D1863-($D1863*TAXAS!$D$13))/3,IF($A1863=TAXAS!$A$14,IF($B1863="PARCELADO ATÉ 3X",$D1863-($D1863*TAXAS!$D$14))/3,IF($A1863=TAXAS!$A$15,IF($B1863="PARCELADO ATÉ 3X",$D1863-($D1863*TAXAS!$D$15))/3,IF($A1863=TAXAS!$A$16,IF($B1863="PARCELADO ATÉ 3X",$D1863-($D1863*TAXAS!$D$16))/3,IF($A1863=TAXAS!$A$17,IF($B1863="PARCELADO ATÉ 3X",$D1863-($D1863*TAXAS!$D$17))/3,IF($A1863=TAXAS!$A$18,IF($B1863="PARCELADO ATÉ 3X",$D1863-($D1863*TAXAS!$D$18))/3,IF($A1863=TAXAS!$A$19,IF($B1863="PARCELADO ATÉ 3X",$D1863-($D1863*TAXAS!$D$19))/3,IF($A1863=TAXAS!$A$20,IF($B1863="PARCELADO ATÉ 3X",$D1863-($D1863*TAXAS!$D$20))/3,IF($A1863=TAXAS!$A$21,IF($B1863="PARCELADO ATÉ 3X",$D1863-($D1863*TAXAS!$D$21))/3,IF($A1863=TAXAS!$A$22,IF($B1863="PARCELADO ATÉ 3X",$D1863-($D1863*TAXAS!$D$22))/3,IF($A1863=TAXAS!$A$23,IF($B1863="PARCELADO ATÉ 3X",$D1863-($D1863*TAXAS!$D$23))/3,IF($A1863=TAXAS!$A$24,IF($B1863="PARCELADO ATÉ 3X",$D1863-($D1863*TAXAS!$D$24))/3,IF($A1863=TAXAS!$A$25,IF($B1863="PARCELADO ATÉ 3X",$D1863-($D1863*TAXAS!$D$25))/3,IF($A1863=TAXAS!$A$26,IF($B1863="PARCELADO ATÉ 3X",$D1863-($D1863*TAXAS!$D$26))/3,IF($A1863=TAXAS!$A$27,IF($B1863="PARCELADO ATÉ 3X",$D1863-($D1863*TAXAS!$D$27))/3))))))))))))))))))))))))/1</f>
        <v>0</v>
      </c>
      <c r="H1863" s="9">
        <f>IF($A1863="VISA",IF($B1863="PARCELADO ATÉ 6X",$D1863-(D1863*TAXAS!$E$4))/6,IF($A1863="MASTER",IF($B1863="PARCELADO ATÉ 6X",$D1863-(D1863*TAXAS!$E$5))/6,IF($A1863="ELO",IF($B1863="PARCELADO ATÉ 6X",$D1863-(D1863*TAXAS!$E$6))/6,IF($A1863="HIPERCARD",IF($B1863="PARCELADO ATÉ 6X",$D1863-(D1863*TAXAS!$E$7))/6,IF($A1863="DINERS",IF($B1863="PARCELADO ATÉ 6X",$D1863-(D1863*TAXAS!$E$8))/6,IF($A1863="AMERICA EXPRESS",IF($B1863="PARCELADO ATÉ 6X",$D1863-(D1863*TAXAS!$E$9))/6,IF($A1863=TAXAS!$A$10,IF($B1863="PARCELADO ATÉ 6X",$D1863-($D1863*TAXAS!$E$10))/6,IF($A1863=TAXAS!$A$11,IF($B1863="PARCELADO ATÉ 6X",$D1863-($D1863*TAXAS!$E$11))/6,IF($A1863=TAXAS!$A$12,IF($B1863="PARCELADO ATÉ 6X",$D1863-($D1863*TAXAS!$E$12))/6,IF($A1863=TAXAS!$A$13,IF($B1863="PARCELADO ATÉ 6X",$D1863-($D1863*TAXAS!$E$13))/6,IF($A1863=TAXAS!$A$14,IF($B1863="PARCELADO ATÉ 6X",$D1863-($D1863*TAXAS!$E$14))/6,IF($A1863=TAXAS!$A$15,IF($B1863="PARCELADO ATÉ 6X",$D1863-($D1863*TAXAS!$E$15))/6,IF($A1863=TAXAS!$A$16,IF($B1863="PARCELADO ATÉ 6X",$D1863-($D1863*TAXAS!$E$16))/6,IF($A1863=TAXAS!$A$17,IF($B1863="PARCELADO ATÉ 6X",$D1863-($D1863*TAXAS!$E$17))/6,IF($A1863=TAXAS!$A$18,IF($B1863="PARCELADO ATÉ 6X",$D1863-($D1863*TAXAS!$E$18))/6,IF($A1863=TAXAS!$A$19,IF($B1863="PARCELADO ATÉ 6X",$D1863-($D1863*TAXAS!$E$19))/6,IF($A1863=TAXAS!$A$20,IF($B1863="PARCELADO ATÉ 6X",$D1863-($D1863*TAXAS!$E$20))/6,IF($A1863=TAXAS!$A$21,IF($B1863="PARCELADO ATÉ 6X",$D1863-($D1863*TAXAS!$E$21))/6,IF($A1863=TAXAS!$A$22,IF($B1863="PARCELADO ATÉ 6X",$D1863-($D1863*TAXAS!$E$22))/6,IF($A1863=TAXAS!$A$23,IF($B1863="PARCELADO ATÉ 6X",$D1863-($D1863*TAXAS!$E$23))/6,IF($A1863=TAXAS!$A$24,IF($B1863="PARCELADO ATÉ 6X",$D1863-($D1863*TAXAS!$E$24))/6,IF($A1863=TAXAS!$A$25,IF($B1863="PARCELADO ATÉ 6X",$D1863-($D1863*TAXAS!$E$25))/6,IF($A1863=TAXAS!$A$26,IF($B1863="PARCELADO ATÉ 6X",$D1863-($D1863*TAXAS!$E$26))/6,IF($A1863=TAXAS!$A$27,IF($B1863="PARCELADO ATÉ 6X",$D1863-($D1863*TAXAS!$E$27))/6))))))))))))))))))))))))/1</f>
        <v>0</v>
      </c>
      <c r="I1863" s="9">
        <f>IF($A1863="VISA",IF($B1863="PARCELADO ATÉ 12X",$D1863-(D1863*TAXAS!$F$4))/12,IF($A1863="MASTER",IF($B1863="PARCELADO ATÉ 12X",$D1863-(D1863*TAXAS!$F$5))/12,IF($A1863="ELO",IF($B1863="PARCELADO ATÉ 12X",$D1863-(D1863*TAXAS!$F$6))/12,IF($A1863="HIPERCARD",IF($B1863="PARCELADO ATÉ 12X",$D1863-(D1863*TAXAS!$F$7))/12,IF($A1863="DINERS",IF($B1863="PARCELADO ATÉ 12X",$D1863-(D1863*TAXAS!$F$8))/12,IF($A1863="AMERICA EXPRESS",IF($B1863="PARCELADO ATÉ 12X",$D1863-(D1863*TAXAS!$F$9))/12,IF($A1863=TAXAS!$A$10,IF($B1863="PARCELADO ATÉ 12X",$D1863-($D1863*TAXAS!$F$10))/12,IF($A1863=TAXAS!$A$11,IF($B1863="PARCELADO ATÉ 12X",$D1863-($D1863*TAXAS!$F$11))/12,IF($A1863=TAXAS!$A$12,IF($B1863="PARCELADO ATÉ 12X",$D1863-($D1863*TAXAS!$F$12))/12,IF($A1863=TAXAS!$A$13,IF($B1863="PARCELADO ATÉ 12X",$D1863-($D1863*TAXAS!$F$13))/12,IF($A1863=TAXAS!$A$14,IF($B1863="PARCELADO ATÉ 12X",$D1863-($D1863*TAXAS!$F$14))/12,IF($A1863=TAXAS!$A$15,IF($B1863="PARCELADO ATÉ 12X",$D1863-($D1863*TAXAS!$F$15))/12,IF($A1863=TAXAS!$A$16,IF($B1863="PARCELADO ATÉ 12X",$D1863-($D1863*TAXAS!$F$16))/12,IF($A1863=TAXAS!$A$17,IF($B1863="PARCELADO ATÉ 12X",$D1863-($D1863*TAXAS!$F$17))/12,IF($A1863=TAXAS!$A$18,IF($B1863="PARCELADO ATÉ 12X",$D1863-($D1863*TAXAS!$F$18))/12,IF($A1863=TAXAS!$A$19,IF($B1863="PARCELADO ATÉ 12X",$D1863-($D1863*TAXAS!$F$19))/12,IF($A1863=TAXAS!$A$20,IF($B1863="PARCELADO ATÉ 12X",$D1863-($D1863*TAXAS!$F$20))/12,IF($A1863=TAXAS!$A$21,IF($B1863="PARCELADO ATÉ 12X",$D1863-($D1863*TAXAS!$F$21))/12,IF($A1863=TAXAS!$A$22,IF($B1863="PARCELADO ATÉ 12X",$D1863-($D1863*TAXAS!$F$22))/12,IF($A1863=TAXAS!$A$23,IF($B1863="PARCELADO ATÉ 12X",$D1863-($D1863*TAXAS!$F$23))/12,IF($A1863=TAXAS!$A$24,IF($B1863="PARCELADO ATÉ 12X",$D1863-($D1863*TAXAS!$F$24))/12,IF($A1863=TAXAS!$A$25,IF($B1863="PARCELADO ATÉ 12X",$D1863-($D1863*TAXAS!$F$25))/12,IF($A1863=TAXAS!$A$26,IF($B1863="PARCELADO ATÉ 12X",$D1863-($D1863*TAXAS!$F$26))/12,IF($A1863=TAXAS!$A$27,IF($B1863="PARCELADO ATÉ 12X",$D1863-($D1863*TAXAS!$F$27))/12))))))))))))))))))))))))/1</f>
        <v>0</v>
      </c>
      <c r="J1863" s="8">
        <f t="shared" si="0"/>
        <v>0</v>
      </c>
      <c r="K1863" s="10" t="b">
        <f>IF($B1863="PARCELADO ATÉ 3X",($D1863-($D1863*TAXAS!$D$4))-$J1863)</f>
        <v>0</v>
      </c>
      <c r="L1863" s="10" t="b">
        <f>IF($B1863="PARCELADO ATÉ 6X",($D1863-($D1863*TAXAS!$E$4))-$J1863)</f>
        <v>0</v>
      </c>
      <c r="M1863" s="10" t="b">
        <f>IF($B1863="PARCELADO ATÉ 12X",($D1863-($D1863*TAXAS!$F$4))-$J1863)</f>
        <v>0</v>
      </c>
      <c r="N1863" s="8">
        <f t="shared" si="1"/>
        <v>0</v>
      </c>
      <c r="O1863" s="10">
        <f t="shared" si="2"/>
        <v>0</v>
      </c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</row>
    <row r="1864" spans="1:31" ht="15.75" customHeight="1" x14ac:dyDescent="0.2">
      <c r="A1864" s="3"/>
      <c r="B1864" s="5"/>
      <c r="C1864" s="6"/>
      <c r="D1864" s="42"/>
      <c r="E1864" s="8">
        <f>IF($A1864="VISA",IF($B1864="DÉBITO",$D1864-($D1864*TAXAS!$B$4)),IF($A1864="MASTER",IF($B1864="DÉBITO",$D1864-($D1864*TAXAS!$B$5)),IF($A1864="ELO", IF($B1864="DÉBITO",$D1864-($D1864*TAXAS!$B$6)),IF($A1864="HIPERCARD",IF($B1864="DÉBITO",$D1864-($D1864*TAXAS!$B$7)),IF($A1864="DINERS",IF($B1864="DÉBITO",$D1864-($D1864*TAXAS!$B$8)),IF($A1864="AMERICA EXPRESS",IF($B1864="DÉBITO",$D1864-($D1864*TAXAS!$B$9)),IF($A1864=TAXAS!$A$10,IF($B1864="DÉBITO",$D1864-($D1864*TAXAS!$B$10)), IF($A1864=TAXAS!$A$11,IF($B1864="DÉBITO",$D1864-($D1864*TAXAS!$B$11)), IF($A1864=TAXAS!$A$12,IF($B1864="DÉBITO",$D1864-($D1864*TAXAS!$B$12)), IF($A1864=TAXAS!$A$13,IF($B1864="DÉBITO",$D1864-($D1864*TAXAS!$B$13)), IF($A1864=TAXAS!$A$14,IF($B1864="DÉBITO",$D1864-($D1864*TAXAS!$B$14)), IF($A1864=TAXAS!$A$15,IF($B1864="DÉBITO",$D1864-($D1864*TAXAS!$B$15)), IF($A1864=TAXAS!$A$16,IF($B1864="DÉBITO",$D1864-($D1864*TAXAS!$B$16)), IF($A1864=TAXAS!$A$17,IF($B1864="DÉBITO",$D1864-($D1864*TAXAS!$B$17)), IF($A1864=TAXAS!$A$18,IF($B1864="DÉBITO",$D1864-($D1864*TAXAS!$B$18)), IF($A1864=TAXAS!$A$19,IF($B1864="DÉBITO",$D1864-($D1864*TAXAS!$B$19)), IF($A1864=TAXAS!$A$20,IF($B1864="DÉBITO",$D1864-($D1864*TAXAS!$B$20)), IF($A1864=TAXAS!$A$21,IF($B1864="DÉBITO",$D1864-($D1864*TAXAS!$B$21)), IF($A1864=TAXAS!$A$22,IF($B1864="DÉBITO",$D1864-($D1864*TAXAS!$B$22)), IF($A1864=TAXAS!$A$23,IF($B1864="DÉBITO",$D1864-($D1864*TAXAS!$B$23)), IF($A1864=TAXAS!$A$24,IF($B1864="DÉBITO",$D1864-($D1864*TAXAS!$B$24)), IF($A1864=TAXAS!$A$25,IF($B1864="DÉBITO",$D1864-($D1864*TAXAS!$B$25)), IF($A1864=TAXAS!$A$26,IF($B1864="DÉBITO",$D1864-($D1864*TAXAS!$B$26)), IF($A1864=TAXAS!$A$27,IF($B1864="DÉBITO",$D1864-($D1864*TAXAS!$B$27))))))))))))))))))))))))))/1</f>
        <v>0</v>
      </c>
      <c r="F1864" s="8">
        <f>IF($A1864="VISA",IF($B1864="CRÉDITO",$D1864-($D1864*TAXAS!$C$4)),IF($A1864="MASTER",IF($B1864="CRÉDITO",$D1864-($D1864*TAXAS!$C$5)),IF($A1864="ELO", IF($B1864="CRÉDITO",$D1864-($D1864*TAXAS!$C$6)),IF($A1864="HIPERCARD",IF($B1864="CRÉDITO",$D1864-($D1864*TAXAS!$C$7)),IF($A1864="DINERS",IF($B1864="CRÉDITO",$D1864-($D1864*TAXAS!$C$8)),IF($A1864="AMERICA EXPRESS",IF($B1864="CRÉDITO",$D1864-($D1864*TAXAS!$C$9)),IF($A1864=TAXAS!$A$10,IF($B1864="CRÉDITO",$D1864-($D1864*TAXAS!$C$10)), IF($A1864=TAXAS!$A$11,IF($B1864="CRÉDITO",$D1864-($D1864*TAXAS!$C$11)), IF($A1864=TAXAS!$A$12,IF($B1864="CRÉDITO",$D1864-($D1864*TAXAS!$C$12)), IF($A1864=TAXAS!$A$13,IF($B1864="CRÉDITO",$D1864-($D1864*TAXAS!$C$13)), IF($A1864=TAXAS!$A$14,IF($B1864="CRÉDITO",$D1864-($D1864*TAXAS!$C$14)), IF($A1864=TAXAS!$A$15,IF($B1864="CRÉDITO",$D1864-($D1864*TAXAS!$C$15)), IF($A1864=TAXAS!$A$16,IF($B1864="CRÉDITO",$D1864-($D1864*TAXAS!$C$16)), IF($A1864=TAXAS!$A$17,IF($B1864="CRÉDITO",$D1864-($D1864*TAXAS!$C$17)), IF($A1864=TAXAS!$A$18,IF($B1864="CRÉDITO",$D1864-($D1864*TAXAS!$C$18)), IF($A1864=TAXAS!$A$19,IF($B1864="CRÉDITO",$D1864-($D1864*TAXAS!$C$19)), IF($A1864=TAXAS!$A$20,IF($B1864="CRÉDITO",$D1864-($D1864*TAXAS!$C$20)), IF($A1864=TAXAS!$A$21,IF($B1864="CRÉDITO",$D1864-($D1864*TAXAS!$C$21)), IF($A1864=TAXAS!$A$22,IF($B1864="CRÉDITO",$D1864-($D1864*TAXAS!$C$22)), IF($A1864=TAXAS!$A$23,IF($B1864="CRÉDITO",$D1864-($D1864*TAXAS!$C$23)), IF($A1864=TAXAS!$A$24,IF($B1864="CRÉDITO",$D1864-($D1864*TAXAS!$C$24)), IF($A1864=TAXAS!$A$25,IF($B1864="CRÉDITO",$D1864-($D1864*TAXAS!$C$25)), IF($A1864=TAXAS!$A$26,IF($B1864="CRÉDITO",$D1864-($D1864*TAXAS!$C$26)), IF($A1864=TAXAS!$A$27,IF($B1864="CRÉDITO",$D1864-($D1864*TAXAS!$C$27))))))))))))))))))))))))))/1</f>
        <v>0</v>
      </c>
      <c r="G1864" s="9">
        <f>IF($A1864="VISA",IF($B1864="PARCELADO ATÉ 3X",$D1864-(D1864*TAXAS!$D$4))/3,IF($A1864="MASTER",IF($B1864="PARCELADO ATÉ 3X",$D1864-(D1864*TAXAS!$D$5))/3,IF($A1864="ELO",IF($B1864="PARCELADO ATÉ 3X",$D1864-(D1864*TAXAS!$D$6))/3,IF($A1864="HIPERCARD",IF($B1864="PARCELADO ATÉ 3X",$D1864-(D1864*TAXAS!$D$7))/3,IF($A1864="DINERS",IF($B1864="PARCELADO ATÉ 3X",$D1864-(D1864*TAXAS!$D$8))/3,IF($A1864="AMERICA EXPRESS",IF($B1864="PARCELADO ATÉ 3X",$D1864-(D1864*TAXAS!$D$9))/3,IF($A1864=TAXAS!$A$10,IF($B1864="PARCELADO ATÉ 3X",$D1864-($D1864*TAXAS!$D$10))/3,IF($A1864=TAXAS!$A$11,IF($B1864="PARCELADO ATÉ 3X",$D1864-($D1864*TAXAS!$D$11))/3,IF($A1864=TAXAS!$A$12,IF($B1864="PARCELADO ATÉ 3X",$D1864-($D1864*TAXAS!$D$12))/3,IF($A1864=TAXAS!$A$13,IF($B1864="PARCELADO ATÉ 3X",$D1864-($D1864*TAXAS!$D$13))/3,IF($A1864=TAXAS!$A$14,IF($B1864="PARCELADO ATÉ 3X",$D1864-($D1864*TAXAS!$D$14))/3,IF($A1864=TAXAS!$A$15,IF($B1864="PARCELADO ATÉ 3X",$D1864-($D1864*TAXAS!$D$15))/3,IF($A1864=TAXAS!$A$16,IF($B1864="PARCELADO ATÉ 3X",$D1864-($D1864*TAXAS!$D$16))/3,IF($A1864=TAXAS!$A$17,IF($B1864="PARCELADO ATÉ 3X",$D1864-($D1864*TAXAS!$D$17))/3,IF($A1864=TAXAS!$A$18,IF($B1864="PARCELADO ATÉ 3X",$D1864-($D1864*TAXAS!$D$18))/3,IF($A1864=TAXAS!$A$19,IF($B1864="PARCELADO ATÉ 3X",$D1864-($D1864*TAXAS!$D$19))/3,IF($A1864=TAXAS!$A$20,IF($B1864="PARCELADO ATÉ 3X",$D1864-($D1864*TAXAS!$D$20))/3,IF($A1864=TAXAS!$A$21,IF($B1864="PARCELADO ATÉ 3X",$D1864-($D1864*TAXAS!$D$21))/3,IF($A1864=TAXAS!$A$22,IF($B1864="PARCELADO ATÉ 3X",$D1864-($D1864*TAXAS!$D$22))/3,IF($A1864=TAXAS!$A$23,IF($B1864="PARCELADO ATÉ 3X",$D1864-($D1864*TAXAS!$D$23))/3,IF($A1864=TAXAS!$A$24,IF($B1864="PARCELADO ATÉ 3X",$D1864-($D1864*TAXAS!$D$24))/3,IF($A1864=TAXAS!$A$25,IF($B1864="PARCELADO ATÉ 3X",$D1864-($D1864*TAXAS!$D$25))/3,IF($A1864=TAXAS!$A$26,IF($B1864="PARCELADO ATÉ 3X",$D1864-($D1864*TAXAS!$D$26))/3,IF($A1864=TAXAS!$A$27,IF($B1864="PARCELADO ATÉ 3X",$D1864-($D1864*TAXAS!$D$27))/3))))))))))))))))))))))))/1</f>
        <v>0</v>
      </c>
      <c r="H1864" s="9">
        <f>IF($A1864="VISA",IF($B1864="PARCELADO ATÉ 6X",$D1864-(D1864*TAXAS!$E$4))/6,IF($A1864="MASTER",IF($B1864="PARCELADO ATÉ 6X",$D1864-(D1864*TAXAS!$E$5))/6,IF($A1864="ELO",IF($B1864="PARCELADO ATÉ 6X",$D1864-(D1864*TAXAS!$E$6))/6,IF($A1864="HIPERCARD",IF($B1864="PARCELADO ATÉ 6X",$D1864-(D1864*TAXAS!$E$7))/6,IF($A1864="DINERS",IF($B1864="PARCELADO ATÉ 6X",$D1864-(D1864*TAXAS!$E$8))/6,IF($A1864="AMERICA EXPRESS",IF($B1864="PARCELADO ATÉ 6X",$D1864-(D1864*TAXAS!$E$9))/6,IF($A1864=TAXAS!$A$10,IF($B1864="PARCELADO ATÉ 6X",$D1864-($D1864*TAXAS!$E$10))/6,IF($A1864=TAXAS!$A$11,IF($B1864="PARCELADO ATÉ 6X",$D1864-($D1864*TAXAS!$E$11))/6,IF($A1864=TAXAS!$A$12,IF($B1864="PARCELADO ATÉ 6X",$D1864-($D1864*TAXAS!$E$12))/6,IF($A1864=TAXAS!$A$13,IF($B1864="PARCELADO ATÉ 6X",$D1864-($D1864*TAXAS!$E$13))/6,IF($A1864=TAXAS!$A$14,IF($B1864="PARCELADO ATÉ 6X",$D1864-($D1864*TAXAS!$E$14))/6,IF($A1864=TAXAS!$A$15,IF($B1864="PARCELADO ATÉ 6X",$D1864-($D1864*TAXAS!$E$15))/6,IF($A1864=TAXAS!$A$16,IF($B1864="PARCELADO ATÉ 6X",$D1864-($D1864*TAXAS!$E$16))/6,IF($A1864=TAXAS!$A$17,IF($B1864="PARCELADO ATÉ 6X",$D1864-($D1864*TAXAS!$E$17))/6,IF($A1864=TAXAS!$A$18,IF($B1864="PARCELADO ATÉ 6X",$D1864-($D1864*TAXAS!$E$18))/6,IF($A1864=TAXAS!$A$19,IF($B1864="PARCELADO ATÉ 6X",$D1864-($D1864*TAXAS!$E$19))/6,IF($A1864=TAXAS!$A$20,IF($B1864="PARCELADO ATÉ 6X",$D1864-($D1864*TAXAS!$E$20))/6,IF($A1864=TAXAS!$A$21,IF($B1864="PARCELADO ATÉ 6X",$D1864-($D1864*TAXAS!$E$21))/6,IF($A1864=TAXAS!$A$22,IF($B1864="PARCELADO ATÉ 6X",$D1864-($D1864*TAXAS!$E$22))/6,IF($A1864=TAXAS!$A$23,IF($B1864="PARCELADO ATÉ 6X",$D1864-($D1864*TAXAS!$E$23))/6,IF($A1864=TAXAS!$A$24,IF($B1864="PARCELADO ATÉ 6X",$D1864-($D1864*TAXAS!$E$24))/6,IF($A1864=TAXAS!$A$25,IF($B1864="PARCELADO ATÉ 6X",$D1864-($D1864*TAXAS!$E$25))/6,IF($A1864=TAXAS!$A$26,IF($B1864="PARCELADO ATÉ 6X",$D1864-($D1864*TAXAS!$E$26))/6,IF($A1864=TAXAS!$A$27,IF($B1864="PARCELADO ATÉ 6X",$D1864-($D1864*TAXAS!$E$27))/6))))))))))))))))))))))))/1</f>
        <v>0</v>
      </c>
      <c r="I1864" s="9">
        <f>IF($A1864="VISA",IF($B1864="PARCELADO ATÉ 12X",$D1864-(D1864*TAXAS!$F$4))/12,IF($A1864="MASTER",IF($B1864="PARCELADO ATÉ 12X",$D1864-(D1864*TAXAS!$F$5))/12,IF($A1864="ELO",IF($B1864="PARCELADO ATÉ 12X",$D1864-(D1864*TAXAS!$F$6))/12,IF($A1864="HIPERCARD",IF($B1864="PARCELADO ATÉ 12X",$D1864-(D1864*TAXAS!$F$7))/12,IF($A1864="DINERS",IF($B1864="PARCELADO ATÉ 12X",$D1864-(D1864*TAXAS!$F$8))/12,IF($A1864="AMERICA EXPRESS",IF($B1864="PARCELADO ATÉ 12X",$D1864-(D1864*TAXAS!$F$9))/12,IF($A1864=TAXAS!$A$10,IF($B1864="PARCELADO ATÉ 12X",$D1864-($D1864*TAXAS!$F$10))/12,IF($A1864=TAXAS!$A$11,IF($B1864="PARCELADO ATÉ 12X",$D1864-($D1864*TAXAS!$F$11))/12,IF($A1864=TAXAS!$A$12,IF($B1864="PARCELADO ATÉ 12X",$D1864-($D1864*TAXAS!$F$12))/12,IF($A1864=TAXAS!$A$13,IF($B1864="PARCELADO ATÉ 12X",$D1864-($D1864*TAXAS!$F$13))/12,IF($A1864=TAXAS!$A$14,IF($B1864="PARCELADO ATÉ 12X",$D1864-($D1864*TAXAS!$F$14))/12,IF($A1864=TAXAS!$A$15,IF($B1864="PARCELADO ATÉ 12X",$D1864-($D1864*TAXAS!$F$15))/12,IF($A1864=TAXAS!$A$16,IF($B1864="PARCELADO ATÉ 12X",$D1864-($D1864*TAXAS!$F$16))/12,IF($A1864=TAXAS!$A$17,IF($B1864="PARCELADO ATÉ 12X",$D1864-($D1864*TAXAS!$F$17))/12,IF($A1864=TAXAS!$A$18,IF($B1864="PARCELADO ATÉ 12X",$D1864-($D1864*TAXAS!$F$18))/12,IF($A1864=TAXAS!$A$19,IF($B1864="PARCELADO ATÉ 12X",$D1864-($D1864*TAXAS!$F$19))/12,IF($A1864=TAXAS!$A$20,IF($B1864="PARCELADO ATÉ 12X",$D1864-($D1864*TAXAS!$F$20))/12,IF($A1864=TAXAS!$A$21,IF($B1864="PARCELADO ATÉ 12X",$D1864-($D1864*TAXAS!$F$21))/12,IF($A1864=TAXAS!$A$22,IF($B1864="PARCELADO ATÉ 12X",$D1864-($D1864*TAXAS!$F$22))/12,IF($A1864=TAXAS!$A$23,IF($B1864="PARCELADO ATÉ 12X",$D1864-($D1864*TAXAS!$F$23))/12,IF($A1864=TAXAS!$A$24,IF($B1864="PARCELADO ATÉ 12X",$D1864-($D1864*TAXAS!$F$24))/12,IF($A1864=TAXAS!$A$25,IF($B1864="PARCELADO ATÉ 12X",$D1864-($D1864*TAXAS!$F$25))/12,IF($A1864=TAXAS!$A$26,IF($B1864="PARCELADO ATÉ 12X",$D1864-($D1864*TAXAS!$F$26))/12,IF($A1864=TAXAS!$A$27,IF($B1864="PARCELADO ATÉ 12X",$D1864-($D1864*TAXAS!$F$27))/12))))))))))))))))))))))))/1</f>
        <v>0</v>
      </c>
      <c r="J1864" s="8">
        <f t="shared" si="0"/>
        <v>0</v>
      </c>
      <c r="K1864" s="10" t="b">
        <f>IF($B1864="PARCELADO ATÉ 3X",($D1864-($D1864*TAXAS!$D$4))-$J1864)</f>
        <v>0</v>
      </c>
      <c r="L1864" s="10" t="b">
        <f>IF($B1864="PARCELADO ATÉ 6X",($D1864-($D1864*TAXAS!$E$4))-$J1864)</f>
        <v>0</v>
      </c>
      <c r="M1864" s="10" t="b">
        <f>IF($B1864="PARCELADO ATÉ 12X",($D1864-($D1864*TAXAS!$F$4))-$J1864)</f>
        <v>0</v>
      </c>
      <c r="N1864" s="8">
        <f t="shared" si="1"/>
        <v>0</v>
      </c>
      <c r="O1864" s="10">
        <f t="shared" si="2"/>
        <v>0</v>
      </c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</row>
    <row r="1865" spans="1:31" ht="15.75" customHeight="1" x14ac:dyDescent="0.2">
      <c r="A1865" s="3"/>
      <c r="B1865" s="5"/>
      <c r="C1865" s="6"/>
      <c r="D1865" s="42"/>
      <c r="E1865" s="8">
        <f>IF($A1865="VISA",IF($B1865="DÉBITO",$D1865-($D1865*TAXAS!$B$4)),IF($A1865="MASTER",IF($B1865="DÉBITO",$D1865-($D1865*TAXAS!$B$5)),IF($A1865="ELO", IF($B1865="DÉBITO",$D1865-($D1865*TAXAS!$B$6)),IF($A1865="HIPERCARD",IF($B1865="DÉBITO",$D1865-($D1865*TAXAS!$B$7)),IF($A1865="DINERS",IF($B1865="DÉBITO",$D1865-($D1865*TAXAS!$B$8)),IF($A1865="AMERICA EXPRESS",IF($B1865="DÉBITO",$D1865-($D1865*TAXAS!$B$9)),IF($A1865=TAXAS!$A$10,IF($B1865="DÉBITO",$D1865-($D1865*TAXAS!$B$10)), IF($A1865=TAXAS!$A$11,IF($B1865="DÉBITO",$D1865-($D1865*TAXAS!$B$11)), IF($A1865=TAXAS!$A$12,IF($B1865="DÉBITO",$D1865-($D1865*TAXAS!$B$12)), IF($A1865=TAXAS!$A$13,IF($B1865="DÉBITO",$D1865-($D1865*TAXAS!$B$13)), IF($A1865=TAXAS!$A$14,IF($B1865="DÉBITO",$D1865-($D1865*TAXAS!$B$14)), IF($A1865=TAXAS!$A$15,IF($B1865="DÉBITO",$D1865-($D1865*TAXAS!$B$15)), IF($A1865=TAXAS!$A$16,IF($B1865="DÉBITO",$D1865-($D1865*TAXAS!$B$16)), IF($A1865=TAXAS!$A$17,IF($B1865="DÉBITO",$D1865-($D1865*TAXAS!$B$17)), IF($A1865=TAXAS!$A$18,IF($B1865="DÉBITO",$D1865-($D1865*TAXAS!$B$18)), IF($A1865=TAXAS!$A$19,IF($B1865="DÉBITO",$D1865-($D1865*TAXAS!$B$19)), IF($A1865=TAXAS!$A$20,IF($B1865="DÉBITO",$D1865-($D1865*TAXAS!$B$20)), IF($A1865=TAXAS!$A$21,IF($B1865="DÉBITO",$D1865-($D1865*TAXAS!$B$21)), IF($A1865=TAXAS!$A$22,IF($B1865="DÉBITO",$D1865-($D1865*TAXAS!$B$22)), IF($A1865=TAXAS!$A$23,IF($B1865="DÉBITO",$D1865-($D1865*TAXAS!$B$23)), IF($A1865=TAXAS!$A$24,IF($B1865="DÉBITO",$D1865-($D1865*TAXAS!$B$24)), IF($A1865=TAXAS!$A$25,IF($B1865="DÉBITO",$D1865-($D1865*TAXAS!$B$25)), IF($A1865=TAXAS!$A$26,IF($B1865="DÉBITO",$D1865-($D1865*TAXAS!$B$26)), IF($A1865=TAXAS!$A$27,IF($B1865="DÉBITO",$D1865-($D1865*TAXAS!$B$27))))))))))))))))))))))))))/1</f>
        <v>0</v>
      </c>
      <c r="F1865" s="8">
        <f>IF($A1865="VISA",IF($B1865="CRÉDITO",$D1865-($D1865*TAXAS!$C$4)),IF($A1865="MASTER",IF($B1865="CRÉDITO",$D1865-($D1865*TAXAS!$C$5)),IF($A1865="ELO", IF($B1865="CRÉDITO",$D1865-($D1865*TAXAS!$C$6)),IF($A1865="HIPERCARD",IF($B1865="CRÉDITO",$D1865-($D1865*TAXAS!$C$7)),IF($A1865="DINERS",IF($B1865="CRÉDITO",$D1865-($D1865*TAXAS!$C$8)),IF($A1865="AMERICA EXPRESS",IF($B1865="CRÉDITO",$D1865-($D1865*TAXAS!$C$9)),IF($A1865=TAXAS!$A$10,IF($B1865="CRÉDITO",$D1865-($D1865*TAXAS!$C$10)), IF($A1865=TAXAS!$A$11,IF($B1865="CRÉDITO",$D1865-($D1865*TAXAS!$C$11)), IF($A1865=TAXAS!$A$12,IF($B1865="CRÉDITO",$D1865-($D1865*TAXAS!$C$12)), IF($A1865=TAXAS!$A$13,IF($B1865="CRÉDITO",$D1865-($D1865*TAXAS!$C$13)), IF($A1865=TAXAS!$A$14,IF($B1865="CRÉDITO",$D1865-($D1865*TAXAS!$C$14)), IF($A1865=TAXAS!$A$15,IF($B1865="CRÉDITO",$D1865-($D1865*TAXAS!$C$15)), IF($A1865=TAXAS!$A$16,IF($B1865="CRÉDITO",$D1865-($D1865*TAXAS!$C$16)), IF($A1865=TAXAS!$A$17,IF($B1865="CRÉDITO",$D1865-($D1865*TAXAS!$C$17)), IF($A1865=TAXAS!$A$18,IF($B1865="CRÉDITO",$D1865-($D1865*TAXAS!$C$18)), IF($A1865=TAXAS!$A$19,IF($B1865="CRÉDITO",$D1865-($D1865*TAXAS!$C$19)), IF($A1865=TAXAS!$A$20,IF($B1865="CRÉDITO",$D1865-($D1865*TAXAS!$C$20)), IF($A1865=TAXAS!$A$21,IF($B1865="CRÉDITO",$D1865-($D1865*TAXAS!$C$21)), IF($A1865=TAXAS!$A$22,IF($B1865="CRÉDITO",$D1865-($D1865*TAXAS!$C$22)), IF($A1865=TAXAS!$A$23,IF($B1865="CRÉDITO",$D1865-($D1865*TAXAS!$C$23)), IF($A1865=TAXAS!$A$24,IF($B1865="CRÉDITO",$D1865-($D1865*TAXAS!$C$24)), IF($A1865=TAXAS!$A$25,IF($B1865="CRÉDITO",$D1865-($D1865*TAXAS!$C$25)), IF($A1865=TAXAS!$A$26,IF($B1865="CRÉDITO",$D1865-($D1865*TAXAS!$C$26)), IF($A1865=TAXAS!$A$27,IF($B1865="CRÉDITO",$D1865-($D1865*TAXAS!$C$27))))))))))))))))))))))))))/1</f>
        <v>0</v>
      </c>
      <c r="G1865" s="9">
        <f>IF($A1865="VISA",IF($B1865="PARCELADO ATÉ 3X",$D1865-(D1865*TAXAS!$D$4))/3,IF($A1865="MASTER",IF($B1865="PARCELADO ATÉ 3X",$D1865-(D1865*TAXAS!$D$5))/3,IF($A1865="ELO",IF($B1865="PARCELADO ATÉ 3X",$D1865-(D1865*TAXAS!$D$6))/3,IF($A1865="HIPERCARD",IF($B1865="PARCELADO ATÉ 3X",$D1865-(D1865*TAXAS!$D$7))/3,IF($A1865="DINERS",IF($B1865="PARCELADO ATÉ 3X",$D1865-(D1865*TAXAS!$D$8))/3,IF($A1865="AMERICA EXPRESS",IF($B1865="PARCELADO ATÉ 3X",$D1865-(D1865*TAXAS!$D$9))/3,IF($A1865=TAXAS!$A$10,IF($B1865="PARCELADO ATÉ 3X",$D1865-($D1865*TAXAS!$D$10))/3,IF($A1865=TAXAS!$A$11,IF($B1865="PARCELADO ATÉ 3X",$D1865-($D1865*TAXAS!$D$11))/3,IF($A1865=TAXAS!$A$12,IF($B1865="PARCELADO ATÉ 3X",$D1865-($D1865*TAXAS!$D$12))/3,IF($A1865=TAXAS!$A$13,IF($B1865="PARCELADO ATÉ 3X",$D1865-($D1865*TAXAS!$D$13))/3,IF($A1865=TAXAS!$A$14,IF($B1865="PARCELADO ATÉ 3X",$D1865-($D1865*TAXAS!$D$14))/3,IF($A1865=TAXAS!$A$15,IF($B1865="PARCELADO ATÉ 3X",$D1865-($D1865*TAXAS!$D$15))/3,IF($A1865=TAXAS!$A$16,IF($B1865="PARCELADO ATÉ 3X",$D1865-($D1865*TAXAS!$D$16))/3,IF($A1865=TAXAS!$A$17,IF($B1865="PARCELADO ATÉ 3X",$D1865-($D1865*TAXAS!$D$17))/3,IF($A1865=TAXAS!$A$18,IF($B1865="PARCELADO ATÉ 3X",$D1865-($D1865*TAXAS!$D$18))/3,IF($A1865=TAXAS!$A$19,IF($B1865="PARCELADO ATÉ 3X",$D1865-($D1865*TAXAS!$D$19))/3,IF($A1865=TAXAS!$A$20,IF($B1865="PARCELADO ATÉ 3X",$D1865-($D1865*TAXAS!$D$20))/3,IF($A1865=TAXAS!$A$21,IF($B1865="PARCELADO ATÉ 3X",$D1865-($D1865*TAXAS!$D$21))/3,IF($A1865=TAXAS!$A$22,IF($B1865="PARCELADO ATÉ 3X",$D1865-($D1865*TAXAS!$D$22))/3,IF($A1865=TAXAS!$A$23,IF($B1865="PARCELADO ATÉ 3X",$D1865-($D1865*TAXAS!$D$23))/3,IF($A1865=TAXAS!$A$24,IF($B1865="PARCELADO ATÉ 3X",$D1865-($D1865*TAXAS!$D$24))/3,IF($A1865=TAXAS!$A$25,IF($B1865="PARCELADO ATÉ 3X",$D1865-($D1865*TAXAS!$D$25))/3,IF($A1865=TAXAS!$A$26,IF($B1865="PARCELADO ATÉ 3X",$D1865-($D1865*TAXAS!$D$26))/3,IF($A1865=TAXAS!$A$27,IF($B1865="PARCELADO ATÉ 3X",$D1865-($D1865*TAXAS!$D$27))/3))))))))))))))))))))))))/1</f>
        <v>0</v>
      </c>
      <c r="H1865" s="9">
        <f>IF($A1865="VISA",IF($B1865="PARCELADO ATÉ 6X",$D1865-(D1865*TAXAS!$E$4))/6,IF($A1865="MASTER",IF($B1865="PARCELADO ATÉ 6X",$D1865-(D1865*TAXAS!$E$5))/6,IF($A1865="ELO",IF($B1865="PARCELADO ATÉ 6X",$D1865-(D1865*TAXAS!$E$6))/6,IF($A1865="HIPERCARD",IF($B1865="PARCELADO ATÉ 6X",$D1865-(D1865*TAXAS!$E$7))/6,IF($A1865="DINERS",IF($B1865="PARCELADO ATÉ 6X",$D1865-(D1865*TAXAS!$E$8))/6,IF($A1865="AMERICA EXPRESS",IF($B1865="PARCELADO ATÉ 6X",$D1865-(D1865*TAXAS!$E$9))/6,IF($A1865=TAXAS!$A$10,IF($B1865="PARCELADO ATÉ 6X",$D1865-($D1865*TAXAS!$E$10))/6,IF($A1865=TAXAS!$A$11,IF($B1865="PARCELADO ATÉ 6X",$D1865-($D1865*TAXAS!$E$11))/6,IF($A1865=TAXAS!$A$12,IF($B1865="PARCELADO ATÉ 6X",$D1865-($D1865*TAXAS!$E$12))/6,IF($A1865=TAXAS!$A$13,IF($B1865="PARCELADO ATÉ 6X",$D1865-($D1865*TAXAS!$E$13))/6,IF($A1865=TAXAS!$A$14,IF($B1865="PARCELADO ATÉ 6X",$D1865-($D1865*TAXAS!$E$14))/6,IF($A1865=TAXAS!$A$15,IF($B1865="PARCELADO ATÉ 6X",$D1865-($D1865*TAXAS!$E$15))/6,IF($A1865=TAXAS!$A$16,IF($B1865="PARCELADO ATÉ 6X",$D1865-($D1865*TAXAS!$E$16))/6,IF($A1865=TAXAS!$A$17,IF($B1865="PARCELADO ATÉ 6X",$D1865-($D1865*TAXAS!$E$17))/6,IF($A1865=TAXAS!$A$18,IF($B1865="PARCELADO ATÉ 6X",$D1865-($D1865*TAXAS!$E$18))/6,IF($A1865=TAXAS!$A$19,IF($B1865="PARCELADO ATÉ 6X",$D1865-($D1865*TAXAS!$E$19))/6,IF($A1865=TAXAS!$A$20,IF($B1865="PARCELADO ATÉ 6X",$D1865-($D1865*TAXAS!$E$20))/6,IF($A1865=TAXAS!$A$21,IF($B1865="PARCELADO ATÉ 6X",$D1865-($D1865*TAXAS!$E$21))/6,IF($A1865=TAXAS!$A$22,IF($B1865="PARCELADO ATÉ 6X",$D1865-($D1865*TAXAS!$E$22))/6,IF($A1865=TAXAS!$A$23,IF($B1865="PARCELADO ATÉ 6X",$D1865-($D1865*TAXAS!$E$23))/6,IF($A1865=TAXAS!$A$24,IF($B1865="PARCELADO ATÉ 6X",$D1865-($D1865*TAXAS!$E$24))/6,IF($A1865=TAXAS!$A$25,IF($B1865="PARCELADO ATÉ 6X",$D1865-($D1865*TAXAS!$E$25))/6,IF($A1865=TAXAS!$A$26,IF($B1865="PARCELADO ATÉ 6X",$D1865-($D1865*TAXAS!$E$26))/6,IF($A1865=TAXAS!$A$27,IF($B1865="PARCELADO ATÉ 6X",$D1865-($D1865*TAXAS!$E$27))/6))))))))))))))))))))))))/1</f>
        <v>0</v>
      </c>
      <c r="I1865" s="9">
        <f>IF($A1865="VISA",IF($B1865="PARCELADO ATÉ 12X",$D1865-(D1865*TAXAS!$F$4))/12,IF($A1865="MASTER",IF($B1865="PARCELADO ATÉ 12X",$D1865-(D1865*TAXAS!$F$5))/12,IF($A1865="ELO",IF($B1865="PARCELADO ATÉ 12X",$D1865-(D1865*TAXAS!$F$6))/12,IF($A1865="HIPERCARD",IF($B1865="PARCELADO ATÉ 12X",$D1865-(D1865*TAXAS!$F$7))/12,IF($A1865="DINERS",IF($B1865="PARCELADO ATÉ 12X",$D1865-(D1865*TAXAS!$F$8))/12,IF($A1865="AMERICA EXPRESS",IF($B1865="PARCELADO ATÉ 12X",$D1865-(D1865*TAXAS!$F$9))/12,IF($A1865=TAXAS!$A$10,IF($B1865="PARCELADO ATÉ 12X",$D1865-($D1865*TAXAS!$F$10))/12,IF($A1865=TAXAS!$A$11,IF($B1865="PARCELADO ATÉ 12X",$D1865-($D1865*TAXAS!$F$11))/12,IF($A1865=TAXAS!$A$12,IF($B1865="PARCELADO ATÉ 12X",$D1865-($D1865*TAXAS!$F$12))/12,IF($A1865=TAXAS!$A$13,IF($B1865="PARCELADO ATÉ 12X",$D1865-($D1865*TAXAS!$F$13))/12,IF($A1865=TAXAS!$A$14,IF($B1865="PARCELADO ATÉ 12X",$D1865-($D1865*TAXAS!$F$14))/12,IF($A1865=TAXAS!$A$15,IF($B1865="PARCELADO ATÉ 12X",$D1865-($D1865*TAXAS!$F$15))/12,IF($A1865=TAXAS!$A$16,IF($B1865="PARCELADO ATÉ 12X",$D1865-($D1865*TAXAS!$F$16))/12,IF($A1865=TAXAS!$A$17,IF($B1865="PARCELADO ATÉ 12X",$D1865-($D1865*TAXAS!$F$17))/12,IF($A1865=TAXAS!$A$18,IF($B1865="PARCELADO ATÉ 12X",$D1865-($D1865*TAXAS!$F$18))/12,IF($A1865=TAXAS!$A$19,IF($B1865="PARCELADO ATÉ 12X",$D1865-($D1865*TAXAS!$F$19))/12,IF($A1865=TAXAS!$A$20,IF($B1865="PARCELADO ATÉ 12X",$D1865-($D1865*TAXAS!$F$20))/12,IF($A1865=TAXAS!$A$21,IF($B1865="PARCELADO ATÉ 12X",$D1865-($D1865*TAXAS!$F$21))/12,IF($A1865=TAXAS!$A$22,IF($B1865="PARCELADO ATÉ 12X",$D1865-($D1865*TAXAS!$F$22))/12,IF($A1865=TAXAS!$A$23,IF($B1865="PARCELADO ATÉ 12X",$D1865-($D1865*TAXAS!$F$23))/12,IF($A1865=TAXAS!$A$24,IF($B1865="PARCELADO ATÉ 12X",$D1865-($D1865*TAXAS!$F$24))/12,IF($A1865=TAXAS!$A$25,IF($B1865="PARCELADO ATÉ 12X",$D1865-($D1865*TAXAS!$F$25))/12,IF($A1865=TAXAS!$A$26,IF($B1865="PARCELADO ATÉ 12X",$D1865-($D1865*TAXAS!$F$26))/12,IF($A1865=TAXAS!$A$27,IF($B1865="PARCELADO ATÉ 12X",$D1865-($D1865*TAXAS!$F$27))/12))))))))))))))))))))))))/1</f>
        <v>0</v>
      </c>
      <c r="J1865" s="8">
        <f t="shared" si="0"/>
        <v>0</v>
      </c>
      <c r="K1865" s="10" t="b">
        <f>IF($B1865="PARCELADO ATÉ 3X",($D1865-($D1865*TAXAS!$D$4))-$J1865)</f>
        <v>0</v>
      </c>
      <c r="L1865" s="10" t="b">
        <f>IF($B1865="PARCELADO ATÉ 6X",($D1865-($D1865*TAXAS!$E$4))-$J1865)</f>
        <v>0</v>
      </c>
      <c r="M1865" s="10" t="b">
        <f>IF($B1865="PARCELADO ATÉ 12X",($D1865-($D1865*TAXAS!$F$4))-$J1865)</f>
        <v>0</v>
      </c>
      <c r="N1865" s="8">
        <f t="shared" si="1"/>
        <v>0</v>
      </c>
      <c r="O1865" s="10">
        <f t="shared" si="2"/>
        <v>0</v>
      </c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</row>
    <row r="1866" spans="1:31" ht="15.75" customHeight="1" x14ac:dyDescent="0.2">
      <c r="A1866" s="3"/>
      <c r="B1866" s="5"/>
      <c r="C1866" s="6"/>
      <c r="D1866" s="42"/>
      <c r="E1866" s="8">
        <f>IF($A1866="VISA",IF($B1866="DÉBITO",$D1866-($D1866*TAXAS!$B$4)),IF($A1866="MASTER",IF($B1866="DÉBITO",$D1866-($D1866*TAXAS!$B$5)),IF($A1866="ELO", IF($B1866="DÉBITO",$D1866-($D1866*TAXAS!$B$6)),IF($A1866="HIPERCARD",IF($B1866="DÉBITO",$D1866-($D1866*TAXAS!$B$7)),IF($A1866="DINERS",IF($B1866="DÉBITO",$D1866-($D1866*TAXAS!$B$8)),IF($A1866="AMERICA EXPRESS",IF($B1866="DÉBITO",$D1866-($D1866*TAXAS!$B$9)),IF($A1866=TAXAS!$A$10,IF($B1866="DÉBITO",$D1866-($D1866*TAXAS!$B$10)), IF($A1866=TAXAS!$A$11,IF($B1866="DÉBITO",$D1866-($D1866*TAXAS!$B$11)), IF($A1866=TAXAS!$A$12,IF($B1866="DÉBITO",$D1866-($D1866*TAXAS!$B$12)), IF($A1866=TAXAS!$A$13,IF($B1866="DÉBITO",$D1866-($D1866*TAXAS!$B$13)), IF($A1866=TAXAS!$A$14,IF($B1866="DÉBITO",$D1866-($D1866*TAXAS!$B$14)), IF($A1866=TAXAS!$A$15,IF($B1866="DÉBITO",$D1866-($D1866*TAXAS!$B$15)), IF($A1866=TAXAS!$A$16,IF($B1866="DÉBITO",$D1866-($D1866*TAXAS!$B$16)), IF($A1866=TAXAS!$A$17,IF($B1866="DÉBITO",$D1866-($D1866*TAXAS!$B$17)), IF($A1866=TAXAS!$A$18,IF($B1866="DÉBITO",$D1866-($D1866*TAXAS!$B$18)), IF($A1866=TAXAS!$A$19,IF($B1866="DÉBITO",$D1866-($D1866*TAXAS!$B$19)), IF($A1866=TAXAS!$A$20,IF($B1866="DÉBITO",$D1866-($D1866*TAXAS!$B$20)), IF($A1866=TAXAS!$A$21,IF($B1866="DÉBITO",$D1866-($D1866*TAXAS!$B$21)), IF($A1866=TAXAS!$A$22,IF($B1866="DÉBITO",$D1866-($D1866*TAXAS!$B$22)), IF($A1866=TAXAS!$A$23,IF($B1866="DÉBITO",$D1866-($D1866*TAXAS!$B$23)), IF($A1866=TAXAS!$A$24,IF($B1866="DÉBITO",$D1866-($D1866*TAXAS!$B$24)), IF($A1866=TAXAS!$A$25,IF($B1866="DÉBITO",$D1866-($D1866*TAXAS!$B$25)), IF($A1866=TAXAS!$A$26,IF($B1866="DÉBITO",$D1866-($D1866*TAXAS!$B$26)), IF($A1866=TAXAS!$A$27,IF($B1866="DÉBITO",$D1866-($D1866*TAXAS!$B$27))))))))))))))))))))))))))/1</f>
        <v>0</v>
      </c>
      <c r="F1866" s="8">
        <f>IF($A1866="VISA",IF($B1866="CRÉDITO",$D1866-($D1866*TAXAS!$C$4)),IF($A1866="MASTER",IF($B1866="CRÉDITO",$D1866-($D1866*TAXAS!$C$5)),IF($A1866="ELO", IF($B1866="CRÉDITO",$D1866-($D1866*TAXAS!$C$6)),IF($A1866="HIPERCARD",IF($B1866="CRÉDITO",$D1866-($D1866*TAXAS!$C$7)),IF($A1866="DINERS",IF($B1866="CRÉDITO",$D1866-($D1866*TAXAS!$C$8)),IF($A1866="AMERICA EXPRESS",IF($B1866="CRÉDITO",$D1866-($D1866*TAXAS!$C$9)),IF($A1866=TAXAS!$A$10,IF($B1866="CRÉDITO",$D1866-($D1866*TAXAS!$C$10)), IF($A1866=TAXAS!$A$11,IF($B1866="CRÉDITO",$D1866-($D1866*TAXAS!$C$11)), IF($A1866=TAXAS!$A$12,IF($B1866="CRÉDITO",$D1866-($D1866*TAXAS!$C$12)), IF($A1866=TAXAS!$A$13,IF($B1866="CRÉDITO",$D1866-($D1866*TAXAS!$C$13)), IF($A1866=TAXAS!$A$14,IF($B1866="CRÉDITO",$D1866-($D1866*TAXAS!$C$14)), IF($A1866=TAXAS!$A$15,IF($B1866="CRÉDITO",$D1866-($D1866*TAXAS!$C$15)), IF($A1866=TAXAS!$A$16,IF($B1866="CRÉDITO",$D1866-($D1866*TAXAS!$C$16)), IF($A1866=TAXAS!$A$17,IF($B1866="CRÉDITO",$D1866-($D1866*TAXAS!$C$17)), IF($A1866=TAXAS!$A$18,IF($B1866="CRÉDITO",$D1866-($D1866*TAXAS!$C$18)), IF($A1866=TAXAS!$A$19,IF($B1866="CRÉDITO",$D1866-($D1866*TAXAS!$C$19)), IF($A1866=TAXAS!$A$20,IF($B1866="CRÉDITO",$D1866-($D1866*TAXAS!$C$20)), IF($A1866=TAXAS!$A$21,IF($B1866="CRÉDITO",$D1866-($D1866*TAXAS!$C$21)), IF($A1866=TAXAS!$A$22,IF($B1866="CRÉDITO",$D1866-($D1866*TAXAS!$C$22)), IF($A1866=TAXAS!$A$23,IF($B1866="CRÉDITO",$D1866-($D1866*TAXAS!$C$23)), IF($A1866=TAXAS!$A$24,IF($B1866="CRÉDITO",$D1866-($D1866*TAXAS!$C$24)), IF($A1866=TAXAS!$A$25,IF($B1866="CRÉDITO",$D1866-($D1866*TAXAS!$C$25)), IF($A1866=TAXAS!$A$26,IF($B1866="CRÉDITO",$D1866-($D1866*TAXAS!$C$26)), IF($A1866=TAXAS!$A$27,IF($B1866="CRÉDITO",$D1866-($D1866*TAXAS!$C$27))))))))))))))))))))))))))/1</f>
        <v>0</v>
      </c>
      <c r="G1866" s="9">
        <f>IF($A1866="VISA",IF($B1866="PARCELADO ATÉ 3X",$D1866-(D1866*TAXAS!$D$4))/3,IF($A1866="MASTER",IF($B1866="PARCELADO ATÉ 3X",$D1866-(D1866*TAXAS!$D$5))/3,IF($A1866="ELO",IF($B1866="PARCELADO ATÉ 3X",$D1866-(D1866*TAXAS!$D$6))/3,IF($A1866="HIPERCARD",IF($B1866="PARCELADO ATÉ 3X",$D1866-(D1866*TAXAS!$D$7))/3,IF($A1866="DINERS",IF($B1866="PARCELADO ATÉ 3X",$D1866-(D1866*TAXAS!$D$8))/3,IF($A1866="AMERICA EXPRESS",IF($B1866="PARCELADO ATÉ 3X",$D1866-(D1866*TAXAS!$D$9))/3,IF($A1866=TAXAS!$A$10,IF($B1866="PARCELADO ATÉ 3X",$D1866-($D1866*TAXAS!$D$10))/3,IF($A1866=TAXAS!$A$11,IF($B1866="PARCELADO ATÉ 3X",$D1866-($D1866*TAXAS!$D$11))/3,IF($A1866=TAXAS!$A$12,IF($B1866="PARCELADO ATÉ 3X",$D1866-($D1866*TAXAS!$D$12))/3,IF($A1866=TAXAS!$A$13,IF($B1866="PARCELADO ATÉ 3X",$D1866-($D1866*TAXAS!$D$13))/3,IF($A1866=TAXAS!$A$14,IF($B1866="PARCELADO ATÉ 3X",$D1866-($D1866*TAXAS!$D$14))/3,IF($A1866=TAXAS!$A$15,IF($B1866="PARCELADO ATÉ 3X",$D1866-($D1866*TAXAS!$D$15))/3,IF($A1866=TAXAS!$A$16,IF($B1866="PARCELADO ATÉ 3X",$D1866-($D1866*TAXAS!$D$16))/3,IF($A1866=TAXAS!$A$17,IF($B1866="PARCELADO ATÉ 3X",$D1866-($D1866*TAXAS!$D$17))/3,IF($A1866=TAXAS!$A$18,IF($B1866="PARCELADO ATÉ 3X",$D1866-($D1866*TAXAS!$D$18))/3,IF($A1866=TAXAS!$A$19,IF($B1866="PARCELADO ATÉ 3X",$D1866-($D1866*TAXAS!$D$19))/3,IF($A1866=TAXAS!$A$20,IF($B1866="PARCELADO ATÉ 3X",$D1866-($D1866*TAXAS!$D$20))/3,IF($A1866=TAXAS!$A$21,IF($B1866="PARCELADO ATÉ 3X",$D1866-($D1866*TAXAS!$D$21))/3,IF($A1866=TAXAS!$A$22,IF($B1866="PARCELADO ATÉ 3X",$D1866-($D1866*TAXAS!$D$22))/3,IF($A1866=TAXAS!$A$23,IF($B1866="PARCELADO ATÉ 3X",$D1866-($D1866*TAXAS!$D$23))/3,IF($A1866=TAXAS!$A$24,IF($B1866="PARCELADO ATÉ 3X",$D1866-($D1866*TAXAS!$D$24))/3,IF($A1866=TAXAS!$A$25,IF($B1866="PARCELADO ATÉ 3X",$D1866-($D1866*TAXAS!$D$25))/3,IF($A1866=TAXAS!$A$26,IF($B1866="PARCELADO ATÉ 3X",$D1866-($D1866*TAXAS!$D$26))/3,IF($A1866=TAXAS!$A$27,IF($B1866="PARCELADO ATÉ 3X",$D1866-($D1866*TAXAS!$D$27))/3))))))))))))))))))))))))/1</f>
        <v>0</v>
      </c>
      <c r="H1866" s="9">
        <f>IF($A1866="VISA",IF($B1866="PARCELADO ATÉ 6X",$D1866-(D1866*TAXAS!$E$4))/6,IF($A1866="MASTER",IF($B1866="PARCELADO ATÉ 6X",$D1866-(D1866*TAXAS!$E$5))/6,IF($A1866="ELO",IF($B1866="PARCELADO ATÉ 6X",$D1866-(D1866*TAXAS!$E$6))/6,IF($A1866="HIPERCARD",IF($B1866="PARCELADO ATÉ 6X",$D1866-(D1866*TAXAS!$E$7))/6,IF($A1866="DINERS",IF($B1866="PARCELADO ATÉ 6X",$D1866-(D1866*TAXAS!$E$8))/6,IF($A1866="AMERICA EXPRESS",IF($B1866="PARCELADO ATÉ 6X",$D1866-(D1866*TAXAS!$E$9))/6,IF($A1866=TAXAS!$A$10,IF($B1866="PARCELADO ATÉ 6X",$D1866-($D1866*TAXAS!$E$10))/6,IF($A1866=TAXAS!$A$11,IF($B1866="PARCELADO ATÉ 6X",$D1866-($D1866*TAXAS!$E$11))/6,IF($A1866=TAXAS!$A$12,IF($B1866="PARCELADO ATÉ 6X",$D1866-($D1866*TAXAS!$E$12))/6,IF($A1866=TAXAS!$A$13,IF($B1866="PARCELADO ATÉ 6X",$D1866-($D1866*TAXAS!$E$13))/6,IF($A1866=TAXAS!$A$14,IF($B1866="PARCELADO ATÉ 6X",$D1866-($D1866*TAXAS!$E$14))/6,IF($A1866=TAXAS!$A$15,IF($B1866="PARCELADO ATÉ 6X",$D1866-($D1866*TAXAS!$E$15))/6,IF($A1866=TAXAS!$A$16,IF($B1866="PARCELADO ATÉ 6X",$D1866-($D1866*TAXAS!$E$16))/6,IF($A1866=TAXAS!$A$17,IF($B1866="PARCELADO ATÉ 6X",$D1866-($D1866*TAXAS!$E$17))/6,IF($A1866=TAXAS!$A$18,IF($B1866="PARCELADO ATÉ 6X",$D1866-($D1866*TAXAS!$E$18))/6,IF($A1866=TAXAS!$A$19,IF($B1866="PARCELADO ATÉ 6X",$D1866-($D1866*TAXAS!$E$19))/6,IF($A1866=TAXAS!$A$20,IF($B1866="PARCELADO ATÉ 6X",$D1866-($D1866*TAXAS!$E$20))/6,IF($A1866=TAXAS!$A$21,IF($B1866="PARCELADO ATÉ 6X",$D1866-($D1866*TAXAS!$E$21))/6,IF($A1866=TAXAS!$A$22,IF($B1866="PARCELADO ATÉ 6X",$D1866-($D1866*TAXAS!$E$22))/6,IF($A1866=TAXAS!$A$23,IF($B1866="PARCELADO ATÉ 6X",$D1866-($D1866*TAXAS!$E$23))/6,IF($A1866=TAXAS!$A$24,IF($B1866="PARCELADO ATÉ 6X",$D1866-($D1866*TAXAS!$E$24))/6,IF($A1866=TAXAS!$A$25,IF($B1866="PARCELADO ATÉ 6X",$D1866-($D1866*TAXAS!$E$25))/6,IF($A1866=TAXAS!$A$26,IF($B1866="PARCELADO ATÉ 6X",$D1866-($D1866*TAXAS!$E$26))/6,IF($A1866=TAXAS!$A$27,IF($B1866="PARCELADO ATÉ 6X",$D1866-($D1866*TAXAS!$E$27))/6))))))))))))))))))))))))/1</f>
        <v>0</v>
      </c>
      <c r="I1866" s="9">
        <f>IF($A1866="VISA",IF($B1866="PARCELADO ATÉ 12X",$D1866-(D1866*TAXAS!$F$4))/12,IF($A1866="MASTER",IF($B1866="PARCELADO ATÉ 12X",$D1866-(D1866*TAXAS!$F$5))/12,IF($A1866="ELO",IF($B1866="PARCELADO ATÉ 12X",$D1866-(D1866*TAXAS!$F$6))/12,IF($A1866="HIPERCARD",IF($B1866="PARCELADO ATÉ 12X",$D1866-(D1866*TAXAS!$F$7))/12,IF($A1866="DINERS",IF($B1866="PARCELADO ATÉ 12X",$D1866-(D1866*TAXAS!$F$8))/12,IF($A1866="AMERICA EXPRESS",IF($B1866="PARCELADO ATÉ 12X",$D1866-(D1866*TAXAS!$F$9))/12,IF($A1866=TAXAS!$A$10,IF($B1866="PARCELADO ATÉ 12X",$D1866-($D1866*TAXAS!$F$10))/12,IF($A1866=TAXAS!$A$11,IF($B1866="PARCELADO ATÉ 12X",$D1866-($D1866*TAXAS!$F$11))/12,IF($A1866=TAXAS!$A$12,IF($B1866="PARCELADO ATÉ 12X",$D1866-($D1866*TAXAS!$F$12))/12,IF($A1866=TAXAS!$A$13,IF($B1866="PARCELADO ATÉ 12X",$D1866-($D1866*TAXAS!$F$13))/12,IF($A1866=TAXAS!$A$14,IF($B1866="PARCELADO ATÉ 12X",$D1866-($D1866*TAXAS!$F$14))/12,IF($A1866=TAXAS!$A$15,IF($B1866="PARCELADO ATÉ 12X",$D1866-($D1866*TAXAS!$F$15))/12,IF($A1866=TAXAS!$A$16,IF($B1866="PARCELADO ATÉ 12X",$D1866-($D1866*TAXAS!$F$16))/12,IF($A1866=TAXAS!$A$17,IF($B1866="PARCELADO ATÉ 12X",$D1866-($D1866*TAXAS!$F$17))/12,IF($A1866=TAXAS!$A$18,IF($B1866="PARCELADO ATÉ 12X",$D1866-($D1866*TAXAS!$F$18))/12,IF($A1866=TAXAS!$A$19,IF($B1866="PARCELADO ATÉ 12X",$D1866-($D1866*TAXAS!$F$19))/12,IF($A1866=TAXAS!$A$20,IF($B1866="PARCELADO ATÉ 12X",$D1866-($D1866*TAXAS!$F$20))/12,IF($A1866=TAXAS!$A$21,IF($B1866="PARCELADO ATÉ 12X",$D1866-($D1866*TAXAS!$F$21))/12,IF($A1866=TAXAS!$A$22,IF($B1866="PARCELADO ATÉ 12X",$D1866-($D1866*TAXAS!$F$22))/12,IF($A1866=TAXAS!$A$23,IF($B1866="PARCELADO ATÉ 12X",$D1866-($D1866*TAXAS!$F$23))/12,IF($A1866=TAXAS!$A$24,IF($B1866="PARCELADO ATÉ 12X",$D1866-($D1866*TAXAS!$F$24))/12,IF($A1866=TAXAS!$A$25,IF($B1866="PARCELADO ATÉ 12X",$D1866-($D1866*TAXAS!$F$25))/12,IF($A1866=TAXAS!$A$26,IF($B1866="PARCELADO ATÉ 12X",$D1866-($D1866*TAXAS!$F$26))/12,IF($A1866=TAXAS!$A$27,IF($B1866="PARCELADO ATÉ 12X",$D1866-($D1866*TAXAS!$F$27))/12))))))))))))))))))))))))/1</f>
        <v>0</v>
      </c>
      <c r="J1866" s="8">
        <f t="shared" si="0"/>
        <v>0</v>
      </c>
      <c r="K1866" s="10" t="b">
        <f>IF($B1866="PARCELADO ATÉ 3X",($D1866-($D1866*TAXAS!$D$4))-$J1866)</f>
        <v>0</v>
      </c>
      <c r="L1866" s="10" t="b">
        <f>IF($B1866="PARCELADO ATÉ 6X",($D1866-($D1866*TAXAS!$E$4))-$J1866)</f>
        <v>0</v>
      </c>
      <c r="M1866" s="10" t="b">
        <f>IF($B1866="PARCELADO ATÉ 12X",($D1866-($D1866*TAXAS!$F$4))-$J1866)</f>
        <v>0</v>
      </c>
      <c r="N1866" s="8">
        <f t="shared" si="1"/>
        <v>0</v>
      </c>
      <c r="O1866" s="10">
        <f t="shared" si="2"/>
        <v>0</v>
      </c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</row>
    <row r="1867" spans="1:31" ht="15.75" customHeight="1" x14ac:dyDescent="0.2">
      <c r="A1867" s="3"/>
      <c r="B1867" s="5"/>
      <c r="C1867" s="6"/>
      <c r="D1867" s="42"/>
      <c r="E1867" s="8">
        <f>IF($A1867="VISA",IF($B1867="DÉBITO",$D1867-($D1867*TAXAS!$B$4)),IF($A1867="MASTER",IF($B1867="DÉBITO",$D1867-($D1867*TAXAS!$B$5)),IF($A1867="ELO", IF($B1867="DÉBITO",$D1867-($D1867*TAXAS!$B$6)),IF($A1867="HIPERCARD",IF($B1867="DÉBITO",$D1867-($D1867*TAXAS!$B$7)),IF($A1867="DINERS",IF($B1867="DÉBITO",$D1867-($D1867*TAXAS!$B$8)),IF($A1867="AMERICA EXPRESS",IF($B1867="DÉBITO",$D1867-($D1867*TAXAS!$B$9)),IF($A1867=TAXAS!$A$10,IF($B1867="DÉBITO",$D1867-($D1867*TAXAS!$B$10)), IF($A1867=TAXAS!$A$11,IF($B1867="DÉBITO",$D1867-($D1867*TAXAS!$B$11)), IF($A1867=TAXAS!$A$12,IF($B1867="DÉBITO",$D1867-($D1867*TAXAS!$B$12)), IF($A1867=TAXAS!$A$13,IF($B1867="DÉBITO",$D1867-($D1867*TAXAS!$B$13)), IF($A1867=TAXAS!$A$14,IF($B1867="DÉBITO",$D1867-($D1867*TAXAS!$B$14)), IF($A1867=TAXAS!$A$15,IF($B1867="DÉBITO",$D1867-($D1867*TAXAS!$B$15)), IF($A1867=TAXAS!$A$16,IF($B1867="DÉBITO",$D1867-($D1867*TAXAS!$B$16)), IF($A1867=TAXAS!$A$17,IF($B1867="DÉBITO",$D1867-($D1867*TAXAS!$B$17)), IF($A1867=TAXAS!$A$18,IF($B1867="DÉBITO",$D1867-($D1867*TAXAS!$B$18)), IF($A1867=TAXAS!$A$19,IF($B1867="DÉBITO",$D1867-($D1867*TAXAS!$B$19)), IF($A1867=TAXAS!$A$20,IF($B1867="DÉBITO",$D1867-($D1867*TAXAS!$B$20)), IF($A1867=TAXAS!$A$21,IF($B1867="DÉBITO",$D1867-($D1867*TAXAS!$B$21)), IF($A1867=TAXAS!$A$22,IF($B1867="DÉBITO",$D1867-($D1867*TAXAS!$B$22)), IF($A1867=TAXAS!$A$23,IF($B1867="DÉBITO",$D1867-($D1867*TAXAS!$B$23)), IF($A1867=TAXAS!$A$24,IF($B1867="DÉBITO",$D1867-($D1867*TAXAS!$B$24)), IF($A1867=TAXAS!$A$25,IF($B1867="DÉBITO",$D1867-($D1867*TAXAS!$B$25)), IF($A1867=TAXAS!$A$26,IF($B1867="DÉBITO",$D1867-($D1867*TAXAS!$B$26)), IF($A1867=TAXAS!$A$27,IF($B1867="DÉBITO",$D1867-($D1867*TAXAS!$B$27))))))))))))))))))))))))))/1</f>
        <v>0</v>
      </c>
      <c r="F1867" s="8">
        <f>IF($A1867="VISA",IF($B1867="CRÉDITO",$D1867-($D1867*TAXAS!$C$4)),IF($A1867="MASTER",IF($B1867="CRÉDITO",$D1867-($D1867*TAXAS!$C$5)),IF($A1867="ELO", IF($B1867="CRÉDITO",$D1867-($D1867*TAXAS!$C$6)),IF($A1867="HIPERCARD",IF($B1867="CRÉDITO",$D1867-($D1867*TAXAS!$C$7)),IF($A1867="DINERS",IF($B1867="CRÉDITO",$D1867-($D1867*TAXAS!$C$8)),IF($A1867="AMERICA EXPRESS",IF($B1867="CRÉDITO",$D1867-($D1867*TAXAS!$C$9)),IF($A1867=TAXAS!$A$10,IF($B1867="CRÉDITO",$D1867-($D1867*TAXAS!$C$10)), IF($A1867=TAXAS!$A$11,IF($B1867="CRÉDITO",$D1867-($D1867*TAXAS!$C$11)), IF($A1867=TAXAS!$A$12,IF($B1867="CRÉDITO",$D1867-($D1867*TAXAS!$C$12)), IF($A1867=TAXAS!$A$13,IF($B1867="CRÉDITO",$D1867-($D1867*TAXAS!$C$13)), IF($A1867=TAXAS!$A$14,IF($B1867="CRÉDITO",$D1867-($D1867*TAXAS!$C$14)), IF($A1867=TAXAS!$A$15,IF($B1867="CRÉDITO",$D1867-($D1867*TAXAS!$C$15)), IF($A1867=TAXAS!$A$16,IF($B1867="CRÉDITO",$D1867-($D1867*TAXAS!$C$16)), IF($A1867=TAXAS!$A$17,IF($B1867="CRÉDITO",$D1867-($D1867*TAXAS!$C$17)), IF($A1867=TAXAS!$A$18,IF($B1867="CRÉDITO",$D1867-($D1867*TAXAS!$C$18)), IF($A1867=TAXAS!$A$19,IF($B1867="CRÉDITO",$D1867-($D1867*TAXAS!$C$19)), IF($A1867=TAXAS!$A$20,IF($B1867="CRÉDITO",$D1867-($D1867*TAXAS!$C$20)), IF($A1867=TAXAS!$A$21,IF($B1867="CRÉDITO",$D1867-($D1867*TAXAS!$C$21)), IF($A1867=TAXAS!$A$22,IF($B1867="CRÉDITO",$D1867-($D1867*TAXAS!$C$22)), IF($A1867=TAXAS!$A$23,IF($B1867="CRÉDITO",$D1867-($D1867*TAXAS!$C$23)), IF($A1867=TAXAS!$A$24,IF($B1867="CRÉDITO",$D1867-($D1867*TAXAS!$C$24)), IF($A1867=TAXAS!$A$25,IF($B1867="CRÉDITO",$D1867-($D1867*TAXAS!$C$25)), IF($A1867=TAXAS!$A$26,IF($B1867="CRÉDITO",$D1867-($D1867*TAXAS!$C$26)), IF($A1867=TAXAS!$A$27,IF($B1867="CRÉDITO",$D1867-($D1867*TAXAS!$C$27))))))))))))))))))))))))))/1</f>
        <v>0</v>
      </c>
      <c r="G1867" s="9">
        <f>IF($A1867="VISA",IF($B1867="PARCELADO ATÉ 3X",$D1867-(D1867*TAXAS!$D$4))/3,IF($A1867="MASTER",IF($B1867="PARCELADO ATÉ 3X",$D1867-(D1867*TAXAS!$D$5))/3,IF($A1867="ELO",IF($B1867="PARCELADO ATÉ 3X",$D1867-(D1867*TAXAS!$D$6))/3,IF($A1867="HIPERCARD",IF($B1867="PARCELADO ATÉ 3X",$D1867-(D1867*TAXAS!$D$7))/3,IF($A1867="DINERS",IF($B1867="PARCELADO ATÉ 3X",$D1867-(D1867*TAXAS!$D$8))/3,IF($A1867="AMERICA EXPRESS",IF($B1867="PARCELADO ATÉ 3X",$D1867-(D1867*TAXAS!$D$9))/3,IF($A1867=TAXAS!$A$10,IF($B1867="PARCELADO ATÉ 3X",$D1867-($D1867*TAXAS!$D$10))/3,IF($A1867=TAXAS!$A$11,IF($B1867="PARCELADO ATÉ 3X",$D1867-($D1867*TAXAS!$D$11))/3,IF($A1867=TAXAS!$A$12,IF($B1867="PARCELADO ATÉ 3X",$D1867-($D1867*TAXAS!$D$12))/3,IF($A1867=TAXAS!$A$13,IF($B1867="PARCELADO ATÉ 3X",$D1867-($D1867*TAXAS!$D$13))/3,IF($A1867=TAXAS!$A$14,IF($B1867="PARCELADO ATÉ 3X",$D1867-($D1867*TAXAS!$D$14))/3,IF($A1867=TAXAS!$A$15,IF($B1867="PARCELADO ATÉ 3X",$D1867-($D1867*TAXAS!$D$15))/3,IF($A1867=TAXAS!$A$16,IF($B1867="PARCELADO ATÉ 3X",$D1867-($D1867*TAXAS!$D$16))/3,IF($A1867=TAXAS!$A$17,IF($B1867="PARCELADO ATÉ 3X",$D1867-($D1867*TAXAS!$D$17))/3,IF($A1867=TAXAS!$A$18,IF($B1867="PARCELADO ATÉ 3X",$D1867-($D1867*TAXAS!$D$18))/3,IF($A1867=TAXAS!$A$19,IF($B1867="PARCELADO ATÉ 3X",$D1867-($D1867*TAXAS!$D$19))/3,IF($A1867=TAXAS!$A$20,IF($B1867="PARCELADO ATÉ 3X",$D1867-($D1867*TAXAS!$D$20))/3,IF($A1867=TAXAS!$A$21,IF($B1867="PARCELADO ATÉ 3X",$D1867-($D1867*TAXAS!$D$21))/3,IF($A1867=TAXAS!$A$22,IF($B1867="PARCELADO ATÉ 3X",$D1867-($D1867*TAXAS!$D$22))/3,IF($A1867=TAXAS!$A$23,IF($B1867="PARCELADO ATÉ 3X",$D1867-($D1867*TAXAS!$D$23))/3,IF($A1867=TAXAS!$A$24,IF($B1867="PARCELADO ATÉ 3X",$D1867-($D1867*TAXAS!$D$24))/3,IF($A1867=TAXAS!$A$25,IF($B1867="PARCELADO ATÉ 3X",$D1867-($D1867*TAXAS!$D$25))/3,IF($A1867=TAXAS!$A$26,IF($B1867="PARCELADO ATÉ 3X",$D1867-($D1867*TAXAS!$D$26))/3,IF($A1867=TAXAS!$A$27,IF($B1867="PARCELADO ATÉ 3X",$D1867-($D1867*TAXAS!$D$27))/3))))))))))))))))))))))))/1</f>
        <v>0</v>
      </c>
      <c r="H1867" s="9">
        <f>IF($A1867="VISA",IF($B1867="PARCELADO ATÉ 6X",$D1867-(D1867*TAXAS!$E$4))/6,IF($A1867="MASTER",IF($B1867="PARCELADO ATÉ 6X",$D1867-(D1867*TAXAS!$E$5))/6,IF($A1867="ELO",IF($B1867="PARCELADO ATÉ 6X",$D1867-(D1867*TAXAS!$E$6))/6,IF($A1867="HIPERCARD",IF($B1867="PARCELADO ATÉ 6X",$D1867-(D1867*TAXAS!$E$7))/6,IF($A1867="DINERS",IF($B1867="PARCELADO ATÉ 6X",$D1867-(D1867*TAXAS!$E$8))/6,IF($A1867="AMERICA EXPRESS",IF($B1867="PARCELADO ATÉ 6X",$D1867-(D1867*TAXAS!$E$9))/6,IF($A1867=TAXAS!$A$10,IF($B1867="PARCELADO ATÉ 6X",$D1867-($D1867*TAXAS!$E$10))/6,IF($A1867=TAXAS!$A$11,IF($B1867="PARCELADO ATÉ 6X",$D1867-($D1867*TAXAS!$E$11))/6,IF($A1867=TAXAS!$A$12,IF($B1867="PARCELADO ATÉ 6X",$D1867-($D1867*TAXAS!$E$12))/6,IF($A1867=TAXAS!$A$13,IF($B1867="PARCELADO ATÉ 6X",$D1867-($D1867*TAXAS!$E$13))/6,IF($A1867=TAXAS!$A$14,IF($B1867="PARCELADO ATÉ 6X",$D1867-($D1867*TAXAS!$E$14))/6,IF($A1867=TAXAS!$A$15,IF($B1867="PARCELADO ATÉ 6X",$D1867-($D1867*TAXAS!$E$15))/6,IF($A1867=TAXAS!$A$16,IF($B1867="PARCELADO ATÉ 6X",$D1867-($D1867*TAXAS!$E$16))/6,IF($A1867=TAXAS!$A$17,IF($B1867="PARCELADO ATÉ 6X",$D1867-($D1867*TAXAS!$E$17))/6,IF($A1867=TAXAS!$A$18,IF($B1867="PARCELADO ATÉ 6X",$D1867-($D1867*TAXAS!$E$18))/6,IF($A1867=TAXAS!$A$19,IF($B1867="PARCELADO ATÉ 6X",$D1867-($D1867*TAXAS!$E$19))/6,IF($A1867=TAXAS!$A$20,IF($B1867="PARCELADO ATÉ 6X",$D1867-($D1867*TAXAS!$E$20))/6,IF($A1867=TAXAS!$A$21,IF($B1867="PARCELADO ATÉ 6X",$D1867-($D1867*TAXAS!$E$21))/6,IF($A1867=TAXAS!$A$22,IF($B1867="PARCELADO ATÉ 6X",$D1867-($D1867*TAXAS!$E$22))/6,IF($A1867=TAXAS!$A$23,IF($B1867="PARCELADO ATÉ 6X",$D1867-($D1867*TAXAS!$E$23))/6,IF($A1867=TAXAS!$A$24,IF($B1867="PARCELADO ATÉ 6X",$D1867-($D1867*TAXAS!$E$24))/6,IF($A1867=TAXAS!$A$25,IF($B1867="PARCELADO ATÉ 6X",$D1867-($D1867*TAXAS!$E$25))/6,IF($A1867=TAXAS!$A$26,IF($B1867="PARCELADO ATÉ 6X",$D1867-($D1867*TAXAS!$E$26))/6,IF($A1867=TAXAS!$A$27,IF($B1867="PARCELADO ATÉ 6X",$D1867-($D1867*TAXAS!$E$27))/6))))))))))))))))))))))))/1</f>
        <v>0</v>
      </c>
      <c r="I1867" s="9">
        <f>IF($A1867="VISA",IF($B1867="PARCELADO ATÉ 12X",$D1867-(D1867*TAXAS!$F$4))/12,IF($A1867="MASTER",IF($B1867="PARCELADO ATÉ 12X",$D1867-(D1867*TAXAS!$F$5))/12,IF($A1867="ELO",IF($B1867="PARCELADO ATÉ 12X",$D1867-(D1867*TAXAS!$F$6))/12,IF($A1867="HIPERCARD",IF($B1867="PARCELADO ATÉ 12X",$D1867-(D1867*TAXAS!$F$7))/12,IF($A1867="DINERS",IF($B1867="PARCELADO ATÉ 12X",$D1867-(D1867*TAXAS!$F$8))/12,IF($A1867="AMERICA EXPRESS",IF($B1867="PARCELADO ATÉ 12X",$D1867-(D1867*TAXAS!$F$9))/12,IF($A1867=TAXAS!$A$10,IF($B1867="PARCELADO ATÉ 12X",$D1867-($D1867*TAXAS!$F$10))/12,IF($A1867=TAXAS!$A$11,IF($B1867="PARCELADO ATÉ 12X",$D1867-($D1867*TAXAS!$F$11))/12,IF($A1867=TAXAS!$A$12,IF($B1867="PARCELADO ATÉ 12X",$D1867-($D1867*TAXAS!$F$12))/12,IF($A1867=TAXAS!$A$13,IF($B1867="PARCELADO ATÉ 12X",$D1867-($D1867*TAXAS!$F$13))/12,IF($A1867=TAXAS!$A$14,IF($B1867="PARCELADO ATÉ 12X",$D1867-($D1867*TAXAS!$F$14))/12,IF($A1867=TAXAS!$A$15,IF($B1867="PARCELADO ATÉ 12X",$D1867-($D1867*TAXAS!$F$15))/12,IF($A1867=TAXAS!$A$16,IF($B1867="PARCELADO ATÉ 12X",$D1867-($D1867*TAXAS!$F$16))/12,IF($A1867=TAXAS!$A$17,IF($B1867="PARCELADO ATÉ 12X",$D1867-($D1867*TAXAS!$F$17))/12,IF($A1867=TAXAS!$A$18,IF($B1867="PARCELADO ATÉ 12X",$D1867-($D1867*TAXAS!$F$18))/12,IF($A1867=TAXAS!$A$19,IF($B1867="PARCELADO ATÉ 12X",$D1867-($D1867*TAXAS!$F$19))/12,IF($A1867=TAXAS!$A$20,IF($B1867="PARCELADO ATÉ 12X",$D1867-($D1867*TAXAS!$F$20))/12,IF($A1867=TAXAS!$A$21,IF($B1867="PARCELADO ATÉ 12X",$D1867-($D1867*TAXAS!$F$21))/12,IF($A1867=TAXAS!$A$22,IF($B1867="PARCELADO ATÉ 12X",$D1867-($D1867*TAXAS!$F$22))/12,IF($A1867=TAXAS!$A$23,IF($B1867="PARCELADO ATÉ 12X",$D1867-($D1867*TAXAS!$F$23))/12,IF($A1867=TAXAS!$A$24,IF($B1867="PARCELADO ATÉ 12X",$D1867-($D1867*TAXAS!$F$24))/12,IF($A1867=TAXAS!$A$25,IF($B1867="PARCELADO ATÉ 12X",$D1867-($D1867*TAXAS!$F$25))/12,IF($A1867=TAXAS!$A$26,IF($B1867="PARCELADO ATÉ 12X",$D1867-($D1867*TAXAS!$F$26))/12,IF($A1867=TAXAS!$A$27,IF($B1867="PARCELADO ATÉ 12X",$D1867-($D1867*TAXAS!$F$27))/12))))))))))))))))))))))))/1</f>
        <v>0</v>
      </c>
      <c r="J1867" s="8">
        <f t="shared" si="0"/>
        <v>0</v>
      </c>
      <c r="K1867" s="10" t="b">
        <f>IF($B1867="PARCELADO ATÉ 3X",($D1867-($D1867*TAXAS!$D$4))-$J1867)</f>
        <v>0</v>
      </c>
      <c r="L1867" s="10" t="b">
        <f>IF($B1867="PARCELADO ATÉ 6X",($D1867-($D1867*TAXAS!$E$4))-$J1867)</f>
        <v>0</v>
      </c>
      <c r="M1867" s="10" t="b">
        <f>IF($B1867="PARCELADO ATÉ 12X",($D1867-($D1867*TAXAS!$F$4))-$J1867)</f>
        <v>0</v>
      </c>
      <c r="N1867" s="8">
        <f t="shared" si="1"/>
        <v>0</v>
      </c>
      <c r="O1867" s="10">
        <f t="shared" si="2"/>
        <v>0</v>
      </c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</row>
    <row r="1868" spans="1:31" ht="15.75" customHeight="1" x14ac:dyDescent="0.2">
      <c r="A1868" s="3"/>
      <c r="B1868" s="5"/>
      <c r="C1868" s="6"/>
      <c r="D1868" s="42"/>
      <c r="E1868" s="8">
        <f>IF($A1868="VISA",IF($B1868="DÉBITO",$D1868-($D1868*TAXAS!$B$4)),IF($A1868="MASTER",IF($B1868="DÉBITO",$D1868-($D1868*TAXAS!$B$5)),IF($A1868="ELO", IF($B1868="DÉBITO",$D1868-($D1868*TAXAS!$B$6)),IF($A1868="HIPERCARD",IF($B1868="DÉBITO",$D1868-($D1868*TAXAS!$B$7)),IF($A1868="DINERS",IF($B1868="DÉBITO",$D1868-($D1868*TAXAS!$B$8)),IF($A1868="AMERICA EXPRESS",IF($B1868="DÉBITO",$D1868-($D1868*TAXAS!$B$9)),IF($A1868=TAXAS!$A$10,IF($B1868="DÉBITO",$D1868-($D1868*TAXAS!$B$10)), IF($A1868=TAXAS!$A$11,IF($B1868="DÉBITO",$D1868-($D1868*TAXAS!$B$11)), IF($A1868=TAXAS!$A$12,IF($B1868="DÉBITO",$D1868-($D1868*TAXAS!$B$12)), IF($A1868=TAXAS!$A$13,IF($B1868="DÉBITO",$D1868-($D1868*TAXAS!$B$13)), IF($A1868=TAXAS!$A$14,IF($B1868="DÉBITO",$D1868-($D1868*TAXAS!$B$14)), IF($A1868=TAXAS!$A$15,IF($B1868="DÉBITO",$D1868-($D1868*TAXAS!$B$15)), IF($A1868=TAXAS!$A$16,IF($B1868="DÉBITO",$D1868-($D1868*TAXAS!$B$16)), IF($A1868=TAXAS!$A$17,IF($B1868="DÉBITO",$D1868-($D1868*TAXAS!$B$17)), IF($A1868=TAXAS!$A$18,IF($B1868="DÉBITO",$D1868-($D1868*TAXAS!$B$18)), IF($A1868=TAXAS!$A$19,IF($B1868="DÉBITO",$D1868-($D1868*TAXAS!$B$19)), IF($A1868=TAXAS!$A$20,IF($B1868="DÉBITO",$D1868-($D1868*TAXAS!$B$20)), IF($A1868=TAXAS!$A$21,IF($B1868="DÉBITO",$D1868-($D1868*TAXAS!$B$21)), IF($A1868=TAXAS!$A$22,IF($B1868="DÉBITO",$D1868-($D1868*TAXAS!$B$22)), IF($A1868=TAXAS!$A$23,IF($B1868="DÉBITO",$D1868-($D1868*TAXAS!$B$23)), IF($A1868=TAXAS!$A$24,IF($B1868="DÉBITO",$D1868-($D1868*TAXAS!$B$24)), IF($A1868=TAXAS!$A$25,IF($B1868="DÉBITO",$D1868-($D1868*TAXAS!$B$25)), IF($A1868=TAXAS!$A$26,IF($B1868="DÉBITO",$D1868-($D1868*TAXAS!$B$26)), IF($A1868=TAXAS!$A$27,IF($B1868="DÉBITO",$D1868-($D1868*TAXAS!$B$27))))))))))))))))))))))))))/1</f>
        <v>0</v>
      </c>
      <c r="F1868" s="8">
        <f>IF($A1868="VISA",IF($B1868="CRÉDITO",$D1868-($D1868*TAXAS!$C$4)),IF($A1868="MASTER",IF($B1868="CRÉDITO",$D1868-($D1868*TAXAS!$C$5)),IF($A1868="ELO", IF($B1868="CRÉDITO",$D1868-($D1868*TAXAS!$C$6)),IF($A1868="HIPERCARD",IF($B1868="CRÉDITO",$D1868-($D1868*TAXAS!$C$7)),IF($A1868="DINERS",IF($B1868="CRÉDITO",$D1868-($D1868*TAXAS!$C$8)),IF($A1868="AMERICA EXPRESS",IF($B1868="CRÉDITO",$D1868-($D1868*TAXAS!$C$9)),IF($A1868=TAXAS!$A$10,IF($B1868="CRÉDITO",$D1868-($D1868*TAXAS!$C$10)), IF($A1868=TAXAS!$A$11,IF($B1868="CRÉDITO",$D1868-($D1868*TAXAS!$C$11)), IF($A1868=TAXAS!$A$12,IF($B1868="CRÉDITO",$D1868-($D1868*TAXAS!$C$12)), IF($A1868=TAXAS!$A$13,IF($B1868="CRÉDITO",$D1868-($D1868*TAXAS!$C$13)), IF($A1868=TAXAS!$A$14,IF($B1868="CRÉDITO",$D1868-($D1868*TAXAS!$C$14)), IF($A1868=TAXAS!$A$15,IF($B1868="CRÉDITO",$D1868-($D1868*TAXAS!$C$15)), IF($A1868=TAXAS!$A$16,IF($B1868="CRÉDITO",$D1868-($D1868*TAXAS!$C$16)), IF($A1868=TAXAS!$A$17,IF($B1868="CRÉDITO",$D1868-($D1868*TAXAS!$C$17)), IF($A1868=TAXAS!$A$18,IF($B1868="CRÉDITO",$D1868-($D1868*TAXAS!$C$18)), IF($A1868=TAXAS!$A$19,IF($B1868="CRÉDITO",$D1868-($D1868*TAXAS!$C$19)), IF($A1868=TAXAS!$A$20,IF($B1868="CRÉDITO",$D1868-($D1868*TAXAS!$C$20)), IF($A1868=TAXAS!$A$21,IF($B1868="CRÉDITO",$D1868-($D1868*TAXAS!$C$21)), IF($A1868=TAXAS!$A$22,IF($B1868="CRÉDITO",$D1868-($D1868*TAXAS!$C$22)), IF($A1868=TAXAS!$A$23,IF($B1868="CRÉDITO",$D1868-($D1868*TAXAS!$C$23)), IF($A1868=TAXAS!$A$24,IF($B1868="CRÉDITO",$D1868-($D1868*TAXAS!$C$24)), IF($A1868=TAXAS!$A$25,IF($B1868="CRÉDITO",$D1868-($D1868*TAXAS!$C$25)), IF($A1868=TAXAS!$A$26,IF($B1868="CRÉDITO",$D1868-($D1868*TAXAS!$C$26)), IF($A1868=TAXAS!$A$27,IF($B1868="CRÉDITO",$D1868-($D1868*TAXAS!$C$27))))))))))))))))))))))))))/1</f>
        <v>0</v>
      </c>
      <c r="G1868" s="9">
        <f>IF($A1868="VISA",IF($B1868="PARCELADO ATÉ 3X",$D1868-(D1868*TAXAS!$D$4))/3,IF($A1868="MASTER",IF($B1868="PARCELADO ATÉ 3X",$D1868-(D1868*TAXAS!$D$5))/3,IF($A1868="ELO",IF($B1868="PARCELADO ATÉ 3X",$D1868-(D1868*TAXAS!$D$6))/3,IF($A1868="HIPERCARD",IF($B1868="PARCELADO ATÉ 3X",$D1868-(D1868*TAXAS!$D$7))/3,IF($A1868="DINERS",IF($B1868="PARCELADO ATÉ 3X",$D1868-(D1868*TAXAS!$D$8))/3,IF($A1868="AMERICA EXPRESS",IF($B1868="PARCELADO ATÉ 3X",$D1868-(D1868*TAXAS!$D$9))/3,IF($A1868=TAXAS!$A$10,IF($B1868="PARCELADO ATÉ 3X",$D1868-($D1868*TAXAS!$D$10))/3,IF($A1868=TAXAS!$A$11,IF($B1868="PARCELADO ATÉ 3X",$D1868-($D1868*TAXAS!$D$11))/3,IF($A1868=TAXAS!$A$12,IF($B1868="PARCELADO ATÉ 3X",$D1868-($D1868*TAXAS!$D$12))/3,IF($A1868=TAXAS!$A$13,IF($B1868="PARCELADO ATÉ 3X",$D1868-($D1868*TAXAS!$D$13))/3,IF($A1868=TAXAS!$A$14,IF($B1868="PARCELADO ATÉ 3X",$D1868-($D1868*TAXAS!$D$14))/3,IF($A1868=TAXAS!$A$15,IF($B1868="PARCELADO ATÉ 3X",$D1868-($D1868*TAXAS!$D$15))/3,IF($A1868=TAXAS!$A$16,IF($B1868="PARCELADO ATÉ 3X",$D1868-($D1868*TAXAS!$D$16))/3,IF($A1868=TAXAS!$A$17,IF($B1868="PARCELADO ATÉ 3X",$D1868-($D1868*TAXAS!$D$17))/3,IF($A1868=TAXAS!$A$18,IF($B1868="PARCELADO ATÉ 3X",$D1868-($D1868*TAXAS!$D$18))/3,IF($A1868=TAXAS!$A$19,IF($B1868="PARCELADO ATÉ 3X",$D1868-($D1868*TAXAS!$D$19))/3,IF($A1868=TAXAS!$A$20,IF($B1868="PARCELADO ATÉ 3X",$D1868-($D1868*TAXAS!$D$20))/3,IF($A1868=TAXAS!$A$21,IF($B1868="PARCELADO ATÉ 3X",$D1868-($D1868*TAXAS!$D$21))/3,IF($A1868=TAXAS!$A$22,IF($B1868="PARCELADO ATÉ 3X",$D1868-($D1868*TAXAS!$D$22))/3,IF($A1868=TAXAS!$A$23,IF($B1868="PARCELADO ATÉ 3X",$D1868-($D1868*TAXAS!$D$23))/3,IF($A1868=TAXAS!$A$24,IF($B1868="PARCELADO ATÉ 3X",$D1868-($D1868*TAXAS!$D$24))/3,IF($A1868=TAXAS!$A$25,IF($B1868="PARCELADO ATÉ 3X",$D1868-($D1868*TAXAS!$D$25))/3,IF($A1868=TAXAS!$A$26,IF($B1868="PARCELADO ATÉ 3X",$D1868-($D1868*TAXAS!$D$26))/3,IF($A1868=TAXAS!$A$27,IF($B1868="PARCELADO ATÉ 3X",$D1868-($D1868*TAXAS!$D$27))/3))))))))))))))))))))))))/1</f>
        <v>0</v>
      </c>
      <c r="H1868" s="9">
        <f>IF($A1868="VISA",IF($B1868="PARCELADO ATÉ 6X",$D1868-(D1868*TAXAS!$E$4))/6,IF($A1868="MASTER",IF($B1868="PARCELADO ATÉ 6X",$D1868-(D1868*TAXAS!$E$5))/6,IF($A1868="ELO",IF($B1868="PARCELADO ATÉ 6X",$D1868-(D1868*TAXAS!$E$6))/6,IF($A1868="HIPERCARD",IF($B1868="PARCELADO ATÉ 6X",$D1868-(D1868*TAXAS!$E$7))/6,IF($A1868="DINERS",IF($B1868="PARCELADO ATÉ 6X",$D1868-(D1868*TAXAS!$E$8))/6,IF($A1868="AMERICA EXPRESS",IF($B1868="PARCELADO ATÉ 6X",$D1868-(D1868*TAXAS!$E$9))/6,IF($A1868=TAXAS!$A$10,IF($B1868="PARCELADO ATÉ 6X",$D1868-($D1868*TAXAS!$E$10))/6,IF($A1868=TAXAS!$A$11,IF($B1868="PARCELADO ATÉ 6X",$D1868-($D1868*TAXAS!$E$11))/6,IF($A1868=TAXAS!$A$12,IF($B1868="PARCELADO ATÉ 6X",$D1868-($D1868*TAXAS!$E$12))/6,IF($A1868=TAXAS!$A$13,IF($B1868="PARCELADO ATÉ 6X",$D1868-($D1868*TAXAS!$E$13))/6,IF($A1868=TAXAS!$A$14,IF($B1868="PARCELADO ATÉ 6X",$D1868-($D1868*TAXAS!$E$14))/6,IF($A1868=TAXAS!$A$15,IF($B1868="PARCELADO ATÉ 6X",$D1868-($D1868*TAXAS!$E$15))/6,IF($A1868=TAXAS!$A$16,IF($B1868="PARCELADO ATÉ 6X",$D1868-($D1868*TAXAS!$E$16))/6,IF($A1868=TAXAS!$A$17,IF($B1868="PARCELADO ATÉ 6X",$D1868-($D1868*TAXAS!$E$17))/6,IF($A1868=TAXAS!$A$18,IF($B1868="PARCELADO ATÉ 6X",$D1868-($D1868*TAXAS!$E$18))/6,IF($A1868=TAXAS!$A$19,IF($B1868="PARCELADO ATÉ 6X",$D1868-($D1868*TAXAS!$E$19))/6,IF($A1868=TAXAS!$A$20,IF($B1868="PARCELADO ATÉ 6X",$D1868-($D1868*TAXAS!$E$20))/6,IF($A1868=TAXAS!$A$21,IF($B1868="PARCELADO ATÉ 6X",$D1868-($D1868*TAXAS!$E$21))/6,IF($A1868=TAXAS!$A$22,IF($B1868="PARCELADO ATÉ 6X",$D1868-($D1868*TAXAS!$E$22))/6,IF($A1868=TAXAS!$A$23,IF($B1868="PARCELADO ATÉ 6X",$D1868-($D1868*TAXAS!$E$23))/6,IF($A1868=TAXAS!$A$24,IF($B1868="PARCELADO ATÉ 6X",$D1868-($D1868*TAXAS!$E$24))/6,IF($A1868=TAXAS!$A$25,IF($B1868="PARCELADO ATÉ 6X",$D1868-($D1868*TAXAS!$E$25))/6,IF($A1868=TAXAS!$A$26,IF($B1868="PARCELADO ATÉ 6X",$D1868-($D1868*TAXAS!$E$26))/6,IF($A1868=TAXAS!$A$27,IF($B1868="PARCELADO ATÉ 6X",$D1868-($D1868*TAXAS!$E$27))/6))))))))))))))))))))))))/1</f>
        <v>0</v>
      </c>
      <c r="I1868" s="9">
        <f>IF($A1868="VISA",IF($B1868="PARCELADO ATÉ 12X",$D1868-(D1868*TAXAS!$F$4))/12,IF($A1868="MASTER",IF($B1868="PARCELADO ATÉ 12X",$D1868-(D1868*TAXAS!$F$5))/12,IF($A1868="ELO",IF($B1868="PARCELADO ATÉ 12X",$D1868-(D1868*TAXAS!$F$6))/12,IF($A1868="HIPERCARD",IF($B1868="PARCELADO ATÉ 12X",$D1868-(D1868*TAXAS!$F$7))/12,IF($A1868="DINERS",IF($B1868="PARCELADO ATÉ 12X",$D1868-(D1868*TAXAS!$F$8))/12,IF($A1868="AMERICA EXPRESS",IF($B1868="PARCELADO ATÉ 12X",$D1868-(D1868*TAXAS!$F$9))/12,IF($A1868=TAXAS!$A$10,IF($B1868="PARCELADO ATÉ 12X",$D1868-($D1868*TAXAS!$F$10))/12,IF($A1868=TAXAS!$A$11,IF($B1868="PARCELADO ATÉ 12X",$D1868-($D1868*TAXAS!$F$11))/12,IF($A1868=TAXAS!$A$12,IF($B1868="PARCELADO ATÉ 12X",$D1868-($D1868*TAXAS!$F$12))/12,IF($A1868=TAXAS!$A$13,IF($B1868="PARCELADO ATÉ 12X",$D1868-($D1868*TAXAS!$F$13))/12,IF($A1868=TAXAS!$A$14,IF($B1868="PARCELADO ATÉ 12X",$D1868-($D1868*TAXAS!$F$14))/12,IF($A1868=TAXAS!$A$15,IF($B1868="PARCELADO ATÉ 12X",$D1868-($D1868*TAXAS!$F$15))/12,IF($A1868=TAXAS!$A$16,IF($B1868="PARCELADO ATÉ 12X",$D1868-($D1868*TAXAS!$F$16))/12,IF($A1868=TAXAS!$A$17,IF($B1868="PARCELADO ATÉ 12X",$D1868-($D1868*TAXAS!$F$17))/12,IF($A1868=TAXAS!$A$18,IF($B1868="PARCELADO ATÉ 12X",$D1868-($D1868*TAXAS!$F$18))/12,IF($A1868=TAXAS!$A$19,IF($B1868="PARCELADO ATÉ 12X",$D1868-($D1868*TAXAS!$F$19))/12,IF($A1868=TAXAS!$A$20,IF($B1868="PARCELADO ATÉ 12X",$D1868-($D1868*TAXAS!$F$20))/12,IF($A1868=TAXAS!$A$21,IF($B1868="PARCELADO ATÉ 12X",$D1868-($D1868*TAXAS!$F$21))/12,IF($A1868=TAXAS!$A$22,IF($B1868="PARCELADO ATÉ 12X",$D1868-($D1868*TAXAS!$F$22))/12,IF($A1868=TAXAS!$A$23,IF($B1868="PARCELADO ATÉ 12X",$D1868-($D1868*TAXAS!$F$23))/12,IF($A1868=TAXAS!$A$24,IF($B1868="PARCELADO ATÉ 12X",$D1868-($D1868*TAXAS!$F$24))/12,IF($A1868=TAXAS!$A$25,IF($B1868="PARCELADO ATÉ 12X",$D1868-($D1868*TAXAS!$F$25))/12,IF($A1868=TAXAS!$A$26,IF($B1868="PARCELADO ATÉ 12X",$D1868-($D1868*TAXAS!$F$26))/12,IF($A1868=TAXAS!$A$27,IF($B1868="PARCELADO ATÉ 12X",$D1868-($D1868*TAXAS!$F$27))/12))))))))))))))))))))))))/1</f>
        <v>0</v>
      </c>
      <c r="J1868" s="8">
        <f t="shared" si="0"/>
        <v>0</v>
      </c>
      <c r="K1868" s="10" t="b">
        <f>IF($B1868="PARCELADO ATÉ 3X",($D1868-($D1868*TAXAS!$D$4))-$J1868)</f>
        <v>0</v>
      </c>
      <c r="L1868" s="10" t="b">
        <f>IF($B1868="PARCELADO ATÉ 6X",($D1868-($D1868*TAXAS!$E$4))-$J1868)</f>
        <v>0</v>
      </c>
      <c r="M1868" s="10" t="b">
        <f>IF($B1868="PARCELADO ATÉ 12X",($D1868-($D1868*TAXAS!$F$4))-$J1868)</f>
        <v>0</v>
      </c>
      <c r="N1868" s="8">
        <f t="shared" si="1"/>
        <v>0</v>
      </c>
      <c r="O1868" s="10">
        <f t="shared" si="2"/>
        <v>0</v>
      </c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</row>
    <row r="1869" spans="1:31" ht="15.75" customHeight="1" x14ac:dyDescent="0.2">
      <c r="A1869" s="3"/>
      <c r="B1869" s="5"/>
      <c r="C1869" s="6"/>
      <c r="D1869" s="42"/>
      <c r="E1869" s="8">
        <f>IF($A1869="VISA",IF($B1869="DÉBITO",$D1869-($D1869*TAXAS!$B$4)),IF($A1869="MASTER",IF($B1869="DÉBITO",$D1869-($D1869*TAXAS!$B$5)),IF($A1869="ELO", IF($B1869="DÉBITO",$D1869-($D1869*TAXAS!$B$6)),IF($A1869="HIPERCARD",IF($B1869="DÉBITO",$D1869-($D1869*TAXAS!$B$7)),IF($A1869="DINERS",IF($B1869="DÉBITO",$D1869-($D1869*TAXAS!$B$8)),IF($A1869="AMERICA EXPRESS",IF($B1869="DÉBITO",$D1869-($D1869*TAXAS!$B$9)),IF($A1869=TAXAS!$A$10,IF($B1869="DÉBITO",$D1869-($D1869*TAXAS!$B$10)), IF($A1869=TAXAS!$A$11,IF($B1869="DÉBITO",$D1869-($D1869*TAXAS!$B$11)), IF($A1869=TAXAS!$A$12,IF($B1869="DÉBITO",$D1869-($D1869*TAXAS!$B$12)), IF($A1869=TAXAS!$A$13,IF($B1869="DÉBITO",$D1869-($D1869*TAXAS!$B$13)), IF($A1869=TAXAS!$A$14,IF($B1869="DÉBITO",$D1869-($D1869*TAXAS!$B$14)), IF($A1869=TAXAS!$A$15,IF($B1869="DÉBITO",$D1869-($D1869*TAXAS!$B$15)), IF($A1869=TAXAS!$A$16,IF($B1869="DÉBITO",$D1869-($D1869*TAXAS!$B$16)), IF($A1869=TAXAS!$A$17,IF($B1869="DÉBITO",$D1869-($D1869*TAXAS!$B$17)), IF($A1869=TAXAS!$A$18,IF($B1869="DÉBITO",$D1869-($D1869*TAXAS!$B$18)), IF($A1869=TAXAS!$A$19,IF($B1869="DÉBITO",$D1869-($D1869*TAXAS!$B$19)), IF($A1869=TAXAS!$A$20,IF($B1869="DÉBITO",$D1869-($D1869*TAXAS!$B$20)), IF($A1869=TAXAS!$A$21,IF($B1869="DÉBITO",$D1869-($D1869*TAXAS!$B$21)), IF($A1869=TAXAS!$A$22,IF($B1869="DÉBITO",$D1869-($D1869*TAXAS!$B$22)), IF($A1869=TAXAS!$A$23,IF($B1869="DÉBITO",$D1869-($D1869*TAXAS!$B$23)), IF($A1869=TAXAS!$A$24,IF($B1869="DÉBITO",$D1869-($D1869*TAXAS!$B$24)), IF($A1869=TAXAS!$A$25,IF($B1869="DÉBITO",$D1869-($D1869*TAXAS!$B$25)), IF($A1869=TAXAS!$A$26,IF($B1869="DÉBITO",$D1869-($D1869*TAXAS!$B$26)), IF($A1869=TAXAS!$A$27,IF($B1869="DÉBITO",$D1869-($D1869*TAXAS!$B$27))))))))))))))))))))))))))/1</f>
        <v>0</v>
      </c>
      <c r="F1869" s="8">
        <f>IF($A1869="VISA",IF($B1869="CRÉDITO",$D1869-($D1869*TAXAS!$C$4)),IF($A1869="MASTER",IF($B1869="CRÉDITO",$D1869-($D1869*TAXAS!$C$5)),IF($A1869="ELO", IF($B1869="CRÉDITO",$D1869-($D1869*TAXAS!$C$6)),IF($A1869="HIPERCARD",IF($B1869="CRÉDITO",$D1869-($D1869*TAXAS!$C$7)),IF($A1869="DINERS",IF($B1869="CRÉDITO",$D1869-($D1869*TAXAS!$C$8)),IF($A1869="AMERICA EXPRESS",IF($B1869="CRÉDITO",$D1869-($D1869*TAXAS!$C$9)),IF($A1869=TAXAS!$A$10,IF($B1869="CRÉDITO",$D1869-($D1869*TAXAS!$C$10)), IF($A1869=TAXAS!$A$11,IF($B1869="CRÉDITO",$D1869-($D1869*TAXAS!$C$11)), IF($A1869=TAXAS!$A$12,IF($B1869="CRÉDITO",$D1869-($D1869*TAXAS!$C$12)), IF($A1869=TAXAS!$A$13,IF($B1869="CRÉDITO",$D1869-($D1869*TAXAS!$C$13)), IF($A1869=TAXAS!$A$14,IF($B1869="CRÉDITO",$D1869-($D1869*TAXAS!$C$14)), IF($A1869=TAXAS!$A$15,IF($B1869="CRÉDITO",$D1869-($D1869*TAXAS!$C$15)), IF($A1869=TAXAS!$A$16,IF($B1869="CRÉDITO",$D1869-($D1869*TAXAS!$C$16)), IF($A1869=TAXAS!$A$17,IF($B1869="CRÉDITO",$D1869-($D1869*TAXAS!$C$17)), IF($A1869=TAXAS!$A$18,IF($B1869="CRÉDITO",$D1869-($D1869*TAXAS!$C$18)), IF($A1869=TAXAS!$A$19,IF($B1869="CRÉDITO",$D1869-($D1869*TAXAS!$C$19)), IF($A1869=TAXAS!$A$20,IF($B1869="CRÉDITO",$D1869-($D1869*TAXAS!$C$20)), IF($A1869=TAXAS!$A$21,IF($B1869="CRÉDITO",$D1869-($D1869*TAXAS!$C$21)), IF($A1869=TAXAS!$A$22,IF($B1869="CRÉDITO",$D1869-($D1869*TAXAS!$C$22)), IF($A1869=TAXAS!$A$23,IF($B1869="CRÉDITO",$D1869-($D1869*TAXAS!$C$23)), IF($A1869=TAXAS!$A$24,IF($B1869="CRÉDITO",$D1869-($D1869*TAXAS!$C$24)), IF($A1869=TAXAS!$A$25,IF($B1869="CRÉDITO",$D1869-($D1869*TAXAS!$C$25)), IF($A1869=TAXAS!$A$26,IF($B1869="CRÉDITO",$D1869-($D1869*TAXAS!$C$26)), IF($A1869=TAXAS!$A$27,IF($B1869="CRÉDITO",$D1869-($D1869*TAXAS!$C$27))))))))))))))))))))))))))/1</f>
        <v>0</v>
      </c>
      <c r="G1869" s="9">
        <f>IF($A1869="VISA",IF($B1869="PARCELADO ATÉ 3X",$D1869-(D1869*TAXAS!$D$4))/3,IF($A1869="MASTER",IF($B1869="PARCELADO ATÉ 3X",$D1869-(D1869*TAXAS!$D$5))/3,IF($A1869="ELO",IF($B1869="PARCELADO ATÉ 3X",$D1869-(D1869*TAXAS!$D$6))/3,IF($A1869="HIPERCARD",IF($B1869="PARCELADO ATÉ 3X",$D1869-(D1869*TAXAS!$D$7))/3,IF($A1869="DINERS",IF($B1869="PARCELADO ATÉ 3X",$D1869-(D1869*TAXAS!$D$8))/3,IF($A1869="AMERICA EXPRESS",IF($B1869="PARCELADO ATÉ 3X",$D1869-(D1869*TAXAS!$D$9))/3,IF($A1869=TAXAS!$A$10,IF($B1869="PARCELADO ATÉ 3X",$D1869-($D1869*TAXAS!$D$10))/3,IF($A1869=TAXAS!$A$11,IF($B1869="PARCELADO ATÉ 3X",$D1869-($D1869*TAXAS!$D$11))/3,IF($A1869=TAXAS!$A$12,IF($B1869="PARCELADO ATÉ 3X",$D1869-($D1869*TAXAS!$D$12))/3,IF($A1869=TAXAS!$A$13,IF($B1869="PARCELADO ATÉ 3X",$D1869-($D1869*TAXAS!$D$13))/3,IF($A1869=TAXAS!$A$14,IF($B1869="PARCELADO ATÉ 3X",$D1869-($D1869*TAXAS!$D$14))/3,IF($A1869=TAXAS!$A$15,IF($B1869="PARCELADO ATÉ 3X",$D1869-($D1869*TAXAS!$D$15))/3,IF($A1869=TAXAS!$A$16,IF($B1869="PARCELADO ATÉ 3X",$D1869-($D1869*TAXAS!$D$16))/3,IF($A1869=TAXAS!$A$17,IF($B1869="PARCELADO ATÉ 3X",$D1869-($D1869*TAXAS!$D$17))/3,IF($A1869=TAXAS!$A$18,IF($B1869="PARCELADO ATÉ 3X",$D1869-($D1869*TAXAS!$D$18))/3,IF($A1869=TAXAS!$A$19,IF($B1869="PARCELADO ATÉ 3X",$D1869-($D1869*TAXAS!$D$19))/3,IF($A1869=TAXAS!$A$20,IF($B1869="PARCELADO ATÉ 3X",$D1869-($D1869*TAXAS!$D$20))/3,IF($A1869=TAXAS!$A$21,IF($B1869="PARCELADO ATÉ 3X",$D1869-($D1869*TAXAS!$D$21))/3,IF($A1869=TAXAS!$A$22,IF($B1869="PARCELADO ATÉ 3X",$D1869-($D1869*TAXAS!$D$22))/3,IF($A1869=TAXAS!$A$23,IF($B1869="PARCELADO ATÉ 3X",$D1869-($D1869*TAXAS!$D$23))/3,IF($A1869=TAXAS!$A$24,IF($B1869="PARCELADO ATÉ 3X",$D1869-($D1869*TAXAS!$D$24))/3,IF($A1869=TAXAS!$A$25,IF($B1869="PARCELADO ATÉ 3X",$D1869-($D1869*TAXAS!$D$25))/3,IF($A1869=TAXAS!$A$26,IF($B1869="PARCELADO ATÉ 3X",$D1869-($D1869*TAXAS!$D$26))/3,IF($A1869=TAXAS!$A$27,IF($B1869="PARCELADO ATÉ 3X",$D1869-($D1869*TAXAS!$D$27))/3))))))))))))))))))))))))/1</f>
        <v>0</v>
      </c>
      <c r="H1869" s="9">
        <f>IF($A1869="VISA",IF($B1869="PARCELADO ATÉ 6X",$D1869-(D1869*TAXAS!$E$4))/6,IF($A1869="MASTER",IF($B1869="PARCELADO ATÉ 6X",$D1869-(D1869*TAXAS!$E$5))/6,IF($A1869="ELO",IF($B1869="PARCELADO ATÉ 6X",$D1869-(D1869*TAXAS!$E$6))/6,IF($A1869="HIPERCARD",IF($B1869="PARCELADO ATÉ 6X",$D1869-(D1869*TAXAS!$E$7))/6,IF($A1869="DINERS",IF($B1869="PARCELADO ATÉ 6X",$D1869-(D1869*TAXAS!$E$8))/6,IF($A1869="AMERICA EXPRESS",IF($B1869="PARCELADO ATÉ 6X",$D1869-(D1869*TAXAS!$E$9))/6,IF($A1869=TAXAS!$A$10,IF($B1869="PARCELADO ATÉ 6X",$D1869-($D1869*TAXAS!$E$10))/6,IF($A1869=TAXAS!$A$11,IF($B1869="PARCELADO ATÉ 6X",$D1869-($D1869*TAXAS!$E$11))/6,IF($A1869=TAXAS!$A$12,IF($B1869="PARCELADO ATÉ 6X",$D1869-($D1869*TAXAS!$E$12))/6,IF($A1869=TAXAS!$A$13,IF($B1869="PARCELADO ATÉ 6X",$D1869-($D1869*TAXAS!$E$13))/6,IF($A1869=TAXAS!$A$14,IF($B1869="PARCELADO ATÉ 6X",$D1869-($D1869*TAXAS!$E$14))/6,IF($A1869=TAXAS!$A$15,IF($B1869="PARCELADO ATÉ 6X",$D1869-($D1869*TAXAS!$E$15))/6,IF($A1869=TAXAS!$A$16,IF($B1869="PARCELADO ATÉ 6X",$D1869-($D1869*TAXAS!$E$16))/6,IF($A1869=TAXAS!$A$17,IF($B1869="PARCELADO ATÉ 6X",$D1869-($D1869*TAXAS!$E$17))/6,IF($A1869=TAXAS!$A$18,IF($B1869="PARCELADO ATÉ 6X",$D1869-($D1869*TAXAS!$E$18))/6,IF($A1869=TAXAS!$A$19,IF($B1869="PARCELADO ATÉ 6X",$D1869-($D1869*TAXAS!$E$19))/6,IF($A1869=TAXAS!$A$20,IF($B1869="PARCELADO ATÉ 6X",$D1869-($D1869*TAXAS!$E$20))/6,IF($A1869=TAXAS!$A$21,IF($B1869="PARCELADO ATÉ 6X",$D1869-($D1869*TAXAS!$E$21))/6,IF($A1869=TAXAS!$A$22,IF($B1869="PARCELADO ATÉ 6X",$D1869-($D1869*TAXAS!$E$22))/6,IF($A1869=TAXAS!$A$23,IF($B1869="PARCELADO ATÉ 6X",$D1869-($D1869*TAXAS!$E$23))/6,IF($A1869=TAXAS!$A$24,IF($B1869="PARCELADO ATÉ 6X",$D1869-($D1869*TAXAS!$E$24))/6,IF($A1869=TAXAS!$A$25,IF($B1869="PARCELADO ATÉ 6X",$D1869-($D1869*TAXAS!$E$25))/6,IF($A1869=TAXAS!$A$26,IF($B1869="PARCELADO ATÉ 6X",$D1869-($D1869*TAXAS!$E$26))/6,IF($A1869=TAXAS!$A$27,IF($B1869="PARCELADO ATÉ 6X",$D1869-($D1869*TAXAS!$E$27))/6))))))))))))))))))))))))/1</f>
        <v>0</v>
      </c>
      <c r="I1869" s="9">
        <f>IF($A1869="VISA",IF($B1869="PARCELADO ATÉ 12X",$D1869-(D1869*TAXAS!$F$4))/12,IF($A1869="MASTER",IF($B1869="PARCELADO ATÉ 12X",$D1869-(D1869*TAXAS!$F$5))/12,IF($A1869="ELO",IF($B1869="PARCELADO ATÉ 12X",$D1869-(D1869*TAXAS!$F$6))/12,IF($A1869="HIPERCARD",IF($B1869="PARCELADO ATÉ 12X",$D1869-(D1869*TAXAS!$F$7))/12,IF($A1869="DINERS",IF($B1869="PARCELADO ATÉ 12X",$D1869-(D1869*TAXAS!$F$8))/12,IF($A1869="AMERICA EXPRESS",IF($B1869="PARCELADO ATÉ 12X",$D1869-(D1869*TAXAS!$F$9))/12,IF($A1869=TAXAS!$A$10,IF($B1869="PARCELADO ATÉ 12X",$D1869-($D1869*TAXAS!$F$10))/12,IF($A1869=TAXAS!$A$11,IF($B1869="PARCELADO ATÉ 12X",$D1869-($D1869*TAXAS!$F$11))/12,IF($A1869=TAXAS!$A$12,IF($B1869="PARCELADO ATÉ 12X",$D1869-($D1869*TAXAS!$F$12))/12,IF($A1869=TAXAS!$A$13,IF($B1869="PARCELADO ATÉ 12X",$D1869-($D1869*TAXAS!$F$13))/12,IF($A1869=TAXAS!$A$14,IF($B1869="PARCELADO ATÉ 12X",$D1869-($D1869*TAXAS!$F$14))/12,IF($A1869=TAXAS!$A$15,IF($B1869="PARCELADO ATÉ 12X",$D1869-($D1869*TAXAS!$F$15))/12,IF($A1869=TAXAS!$A$16,IF($B1869="PARCELADO ATÉ 12X",$D1869-($D1869*TAXAS!$F$16))/12,IF($A1869=TAXAS!$A$17,IF($B1869="PARCELADO ATÉ 12X",$D1869-($D1869*TAXAS!$F$17))/12,IF($A1869=TAXAS!$A$18,IF($B1869="PARCELADO ATÉ 12X",$D1869-($D1869*TAXAS!$F$18))/12,IF($A1869=TAXAS!$A$19,IF($B1869="PARCELADO ATÉ 12X",$D1869-($D1869*TAXAS!$F$19))/12,IF($A1869=TAXAS!$A$20,IF($B1869="PARCELADO ATÉ 12X",$D1869-($D1869*TAXAS!$F$20))/12,IF($A1869=TAXAS!$A$21,IF($B1869="PARCELADO ATÉ 12X",$D1869-($D1869*TAXAS!$F$21))/12,IF($A1869=TAXAS!$A$22,IF($B1869="PARCELADO ATÉ 12X",$D1869-($D1869*TAXAS!$F$22))/12,IF($A1869=TAXAS!$A$23,IF($B1869="PARCELADO ATÉ 12X",$D1869-($D1869*TAXAS!$F$23))/12,IF($A1869=TAXAS!$A$24,IF($B1869="PARCELADO ATÉ 12X",$D1869-($D1869*TAXAS!$F$24))/12,IF($A1869=TAXAS!$A$25,IF($B1869="PARCELADO ATÉ 12X",$D1869-($D1869*TAXAS!$F$25))/12,IF($A1869=TAXAS!$A$26,IF($B1869="PARCELADO ATÉ 12X",$D1869-($D1869*TAXAS!$F$26))/12,IF($A1869=TAXAS!$A$27,IF($B1869="PARCELADO ATÉ 12X",$D1869-($D1869*TAXAS!$F$27))/12))))))))))))))))))))))))/1</f>
        <v>0</v>
      </c>
      <c r="J1869" s="8">
        <f t="shared" si="0"/>
        <v>0</v>
      </c>
      <c r="K1869" s="10" t="b">
        <f>IF($B1869="PARCELADO ATÉ 3X",($D1869-($D1869*TAXAS!$D$4))-$J1869)</f>
        <v>0</v>
      </c>
      <c r="L1869" s="10" t="b">
        <f>IF($B1869="PARCELADO ATÉ 6X",($D1869-($D1869*TAXAS!$E$4))-$J1869)</f>
        <v>0</v>
      </c>
      <c r="M1869" s="10" t="b">
        <f>IF($B1869="PARCELADO ATÉ 12X",($D1869-($D1869*TAXAS!$F$4))-$J1869)</f>
        <v>0</v>
      </c>
      <c r="N1869" s="8">
        <f t="shared" si="1"/>
        <v>0</v>
      </c>
      <c r="O1869" s="10">
        <f t="shared" si="2"/>
        <v>0</v>
      </c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</row>
    <row r="1870" spans="1:31" ht="15.75" customHeight="1" x14ac:dyDescent="0.2">
      <c r="A1870" s="3"/>
      <c r="B1870" s="5"/>
      <c r="C1870" s="6"/>
      <c r="D1870" s="42"/>
      <c r="E1870" s="8">
        <f>IF($A1870="VISA",IF($B1870="DÉBITO",$D1870-($D1870*TAXAS!$B$4)),IF($A1870="MASTER",IF($B1870="DÉBITO",$D1870-($D1870*TAXAS!$B$5)),IF($A1870="ELO", IF($B1870="DÉBITO",$D1870-($D1870*TAXAS!$B$6)),IF($A1870="HIPERCARD",IF($B1870="DÉBITO",$D1870-($D1870*TAXAS!$B$7)),IF($A1870="DINERS",IF($B1870="DÉBITO",$D1870-($D1870*TAXAS!$B$8)),IF($A1870="AMERICA EXPRESS",IF($B1870="DÉBITO",$D1870-($D1870*TAXAS!$B$9)),IF($A1870=TAXAS!$A$10,IF($B1870="DÉBITO",$D1870-($D1870*TAXAS!$B$10)), IF($A1870=TAXAS!$A$11,IF($B1870="DÉBITO",$D1870-($D1870*TAXAS!$B$11)), IF($A1870=TAXAS!$A$12,IF($B1870="DÉBITO",$D1870-($D1870*TAXAS!$B$12)), IF($A1870=TAXAS!$A$13,IF($B1870="DÉBITO",$D1870-($D1870*TAXAS!$B$13)), IF($A1870=TAXAS!$A$14,IF($B1870="DÉBITO",$D1870-($D1870*TAXAS!$B$14)), IF($A1870=TAXAS!$A$15,IF($B1870="DÉBITO",$D1870-($D1870*TAXAS!$B$15)), IF($A1870=TAXAS!$A$16,IF($B1870="DÉBITO",$D1870-($D1870*TAXAS!$B$16)), IF($A1870=TAXAS!$A$17,IF($B1870="DÉBITO",$D1870-($D1870*TAXAS!$B$17)), IF($A1870=TAXAS!$A$18,IF($B1870="DÉBITO",$D1870-($D1870*TAXAS!$B$18)), IF($A1870=TAXAS!$A$19,IF($B1870="DÉBITO",$D1870-($D1870*TAXAS!$B$19)), IF($A1870=TAXAS!$A$20,IF($B1870="DÉBITO",$D1870-($D1870*TAXAS!$B$20)), IF($A1870=TAXAS!$A$21,IF($B1870="DÉBITO",$D1870-($D1870*TAXAS!$B$21)), IF($A1870=TAXAS!$A$22,IF($B1870="DÉBITO",$D1870-($D1870*TAXAS!$B$22)), IF($A1870=TAXAS!$A$23,IF($B1870="DÉBITO",$D1870-($D1870*TAXAS!$B$23)), IF($A1870=TAXAS!$A$24,IF($B1870="DÉBITO",$D1870-($D1870*TAXAS!$B$24)), IF($A1870=TAXAS!$A$25,IF($B1870="DÉBITO",$D1870-($D1870*TAXAS!$B$25)), IF($A1870=TAXAS!$A$26,IF($B1870="DÉBITO",$D1870-($D1870*TAXAS!$B$26)), IF($A1870=TAXAS!$A$27,IF($B1870="DÉBITO",$D1870-($D1870*TAXAS!$B$27))))))))))))))))))))))))))/1</f>
        <v>0</v>
      </c>
      <c r="F1870" s="8">
        <f>IF($A1870="VISA",IF($B1870="CRÉDITO",$D1870-($D1870*TAXAS!$C$4)),IF($A1870="MASTER",IF($B1870="CRÉDITO",$D1870-($D1870*TAXAS!$C$5)),IF($A1870="ELO", IF($B1870="CRÉDITO",$D1870-($D1870*TAXAS!$C$6)),IF($A1870="HIPERCARD",IF($B1870="CRÉDITO",$D1870-($D1870*TAXAS!$C$7)),IF($A1870="DINERS",IF($B1870="CRÉDITO",$D1870-($D1870*TAXAS!$C$8)),IF($A1870="AMERICA EXPRESS",IF($B1870="CRÉDITO",$D1870-($D1870*TAXAS!$C$9)),IF($A1870=TAXAS!$A$10,IF($B1870="CRÉDITO",$D1870-($D1870*TAXAS!$C$10)), IF($A1870=TAXAS!$A$11,IF($B1870="CRÉDITO",$D1870-($D1870*TAXAS!$C$11)), IF($A1870=TAXAS!$A$12,IF($B1870="CRÉDITO",$D1870-($D1870*TAXAS!$C$12)), IF($A1870=TAXAS!$A$13,IF($B1870="CRÉDITO",$D1870-($D1870*TAXAS!$C$13)), IF($A1870=TAXAS!$A$14,IF($B1870="CRÉDITO",$D1870-($D1870*TAXAS!$C$14)), IF($A1870=TAXAS!$A$15,IF($B1870="CRÉDITO",$D1870-($D1870*TAXAS!$C$15)), IF($A1870=TAXAS!$A$16,IF($B1870="CRÉDITO",$D1870-($D1870*TAXAS!$C$16)), IF($A1870=TAXAS!$A$17,IF($B1870="CRÉDITO",$D1870-($D1870*TAXAS!$C$17)), IF($A1870=TAXAS!$A$18,IF($B1870="CRÉDITO",$D1870-($D1870*TAXAS!$C$18)), IF($A1870=TAXAS!$A$19,IF($B1870="CRÉDITO",$D1870-($D1870*TAXAS!$C$19)), IF($A1870=TAXAS!$A$20,IF($B1870="CRÉDITO",$D1870-($D1870*TAXAS!$C$20)), IF($A1870=TAXAS!$A$21,IF($B1870="CRÉDITO",$D1870-($D1870*TAXAS!$C$21)), IF($A1870=TAXAS!$A$22,IF($B1870="CRÉDITO",$D1870-($D1870*TAXAS!$C$22)), IF($A1870=TAXAS!$A$23,IF($B1870="CRÉDITO",$D1870-($D1870*TAXAS!$C$23)), IF($A1870=TAXAS!$A$24,IF($B1870="CRÉDITO",$D1870-($D1870*TAXAS!$C$24)), IF($A1870=TAXAS!$A$25,IF($B1870="CRÉDITO",$D1870-($D1870*TAXAS!$C$25)), IF($A1870=TAXAS!$A$26,IF($B1870="CRÉDITO",$D1870-($D1870*TAXAS!$C$26)), IF($A1870=TAXAS!$A$27,IF($B1870="CRÉDITO",$D1870-($D1870*TAXAS!$C$27))))))))))))))))))))))))))/1</f>
        <v>0</v>
      </c>
      <c r="G1870" s="9">
        <f>IF($A1870="VISA",IF($B1870="PARCELADO ATÉ 3X",$D1870-(D1870*TAXAS!$D$4))/3,IF($A1870="MASTER",IF($B1870="PARCELADO ATÉ 3X",$D1870-(D1870*TAXAS!$D$5))/3,IF($A1870="ELO",IF($B1870="PARCELADO ATÉ 3X",$D1870-(D1870*TAXAS!$D$6))/3,IF($A1870="HIPERCARD",IF($B1870="PARCELADO ATÉ 3X",$D1870-(D1870*TAXAS!$D$7))/3,IF($A1870="DINERS",IF($B1870="PARCELADO ATÉ 3X",$D1870-(D1870*TAXAS!$D$8))/3,IF($A1870="AMERICA EXPRESS",IF($B1870="PARCELADO ATÉ 3X",$D1870-(D1870*TAXAS!$D$9))/3,IF($A1870=TAXAS!$A$10,IF($B1870="PARCELADO ATÉ 3X",$D1870-($D1870*TAXAS!$D$10))/3,IF($A1870=TAXAS!$A$11,IF($B1870="PARCELADO ATÉ 3X",$D1870-($D1870*TAXAS!$D$11))/3,IF($A1870=TAXAS!$A$12,IF($B1870="PARCELADO ATÉ 3X",$D1870-($D1870*TAXAS!$D$12))/3,IF($A1870=TAXAS!$A$13,IF($B1870="PARCELADO ATÉ 3X",$D1870-($D1870*TAXAS!$D$13))/3,IF($A1870=TAXAS!$A$14,IF($B1870="PARCELADO ATÉ 3X",$D1870-($D1870*TAXAS!$D$14))/3,IF($A1870=TAXAS!$A$15,IF($B1870="PARCELADO ATÉ 3X",$D1870-($D1870*TAXAS!$D$15))/3,IF($A1870=TAXAS!$A$16,IF($B1870="PARCELADO ATÉ 3X",$D1870-($D1870*TAXAS!$D$16))/3,IF($A1870=TAXAS!$A$17,IF($B1870="PARCELADO ATÉ 3X",$D1870-($D1870*TAXAS!$D$17))/3,IF($A1870=TAXAS!$A$18,IF($B1870="PARCELADO ATÉ 3X",$D1870-($D1870*TAXAS!$D$18))/3,IF($A1870=TAXAS!$A$19,IF($B1870="PARCELADO ATÉ 3X",$D1870-($D1870*TAXAS!$D$19))/3,IF($A1870=TAXAS!$A$20,IF($B1870="PARCELADO ATÉ 3X",$D1870-($D1870*TAXAS!$D$20))/3,IF($A1870=TAXAS!$A$21,IF($B1870="PARCELADO ATÉ 3X",$D1870-($D1870*TAXAS!$D$21))/3,IF($A1870=TAXAS!$A$22,IF($B1870="PARCELADO ATÉ 3X",$D1870-($D1870*TAXAS!$D$22))/3,IF($A1870=TAXAS!$A$23,IF($B1870="PARCELADO ATÉ 3X",$D1870-($D1870*TAXAS!$D$23))/3,IF($A1870=TAXAS!$A$24,IF($B1870="PARCELADO ATÉ 3X",$D1870-($D1870*TAXAS!$D$24))/3,IF($A1870=TAXAS!$A$25,IF($B1870="PARCELADO ATÉ 3X",$D1870-($D1870*TAXAS!$D$25))/3,IF($A1870=TAXAS!$A$26,IF($B1870="PARCELADO ATÉ 3X",$D1870-($D1870*TAXAS!$D$26))/3,IF($A1870=TAXAS!$A$27,IF($B1870="PARCELADO ATÉ 3X",$D1870-($D1870*TAXAS!$D$27))/3))))))))))))))))))))))))/1</f>
        <v>0</v>
      </c>
      <c r="H1870" s="9">
        <f>IF($A1870="VISA",IF($B1870="PARCELADO ATÉ 6X",$D1870-(D1870*TAXAS!$E$4))/6,IF($A1870="MASTER",IF($B1870="PARCELADO ATÉ 6X",$D1870-(D1870*TAXAS!$E$5))/6,IF($A1870="ELO",IF($B1870="PARCELADO ATÉ 6X",$D1870-(D1870*TAXAS!$E$6))/6,IF($A1870="HIPERCARD",IF($B1870="PARCELADO ATÉ 6X",$D1870-(D1870*TAXAS!$E$7))/6,IF($A1870="DINERS",IF($B1870="PARCELADO ATÉ 6X",$D1870-(D1870*TAXAS!$E$8))/6,IF($A1870="AMERICA EXPRESS",IF($B1870="PARCELADO ATÉ 6X",$D1870-(D1870*TAXAS!$E$9))/6,IF($A1870=TAXAS!$A$10,IF($B1870="PARCELADO ATÉ 6X",$D1870-($D1870*TAXAS!$E$10))/6,IF($A1870=TAXAS!$A$11,IF($B1870="PARCELADO ATÉ 6X",$D1870-($D1870*TAXAS!$E$11))/6,IF($A1870=TAXAS!$A$12,IF($B1870="PARCELADO ATÉ 6X",$D1870-($D1870*TAXAS!$E$12))/6,IF($A1870=TAXAS!$A$13,IF($B1870="PARCELADO ATÉ 6X",$D1870-($D1870*TAXAS!$E$13))/6,IF($A1870=TAXAS!$A$14,IF($B1870="PARCELADO ATÉ 6X",$D1870-($D1870*TAXAS!$E$14))/6,IF($A1870=TAXAS!$A$15,IF($B1870="PARCELADO ATÉ 6X",$D1870-($D1870*TAXAS!$E$15))/6,IF($A1870=TAXAS!$A$16,IF($B1870="PARCELADO ATÉ 6X",$D1870-($D1870*TAXAS!$E$16))/6,IF($A1870=TAXAS!$A$17,IF($B1870="PARCELADO ATÉ 6X",$D1870-($D1870*TAXAS!$E$17))/6,IF($A1870=TAXAS!$A$18,IF($B1870="PARCELADO ATÉ 6X",$D1870-($D1870*TAXAS!$E$18))/6,IF($A1870=TAXAS!$A$19,IF($B1870="PARCELADO ATÉ 6X",$D1870-($D1870*TAXAS!$E$19))/6,IF($A1870=TAXAS!$A$20,IF($B1870="PARCELADO ATÉ 6X",$D1870-($D1870*TAXAS!$E$20))/6,IF($A1870=TAXAS!$A$21,IF($B1870="PARCELADO ATÉ 6X",$D1870-($D1870*TAXAS!$E$21))/6,IF($A1870=TAXAS!$A$22,IF($B1870="PARCELADO ATÉ 6X",$D1870-($D1870*TAXAS!$E$22))/6,IF($A1870=TAXAS!$A$23,IF($B1870="PARCELADO ATÉ 6X",$D1870-($D1870*TAXAS!$E$23))/6,IF($A1870=TAXAS!$A$24,IF($B1870="PARCELADO ATÉ 6X",$D1870-($D1870*TAXAS!$E$24))/6,IF($A1870=TAXAS!$A$25,IF($B1870="PARCELADO ATÉ 6X",$D1870-($D1870*TAXAS!$E$25))/6,IF($A1870=TAXAS!$A$26,IF($B1870="PARCELADO ATÉ 6X",$D1870-($D1870*TAXAS!$E$26))/6,IF($A1870=TAXAS!$A$27,IF($B1870="PARCELADO ATÉ 6X",$D1870-($D1870*TAXAS!$E$27))/6))))))))))))))))))))))))/1</f>
        <v>0</v>
      </c>
      <c r="I1870" s="9">
        <f>IF($A1870="VISA",IF($B1870="PARCELADO ATÉ 12X",$D1870-(D1870*TAXAS!$F$4))/12,IF($A1870="MASTER",IF($B1870="PARCELADO ATÉ 12X",$D1870-(D1870*TAXAS!$F$5))/12,IF($A1870="ELO",IF($B1870="PARCELADO ATÉ 12X",$D1870-(D1870*TAXAS!$F$6))/12,IF($A1870="HIPERCARD",IF($B1870="PARCELADO ATÉ 12X",$D1870-(D1870*TAXAS!$F$7))/12,IF($A1870="DINERS",IF($B1870="PARCELADO ATÉ 12X",$D1870-(D1870*TAXAS!$F$8))/12,IF($A1870="AMERICA EXPRESS",IF($B1870="PARCELADO ATÉ 12X",$D1870-(D1870*TAXAS!$F$9))/12,IF($A1870=TAXAS!$A$10,IF($B1870="PARCELADO ATÉ 12X",$D1870-($D1870*TAXAS!$F$10))/12,IF($A1870=TAXAS!$A$11,IF($B1870="PARCELADO ATÉ 12X",$D1870-($D1870*TAXAS!$F$11))/12,IF($A1870=TAXAS!$A$12,IF($B1870="PARCELADO ATÉ 12X",$D1870-($D1870*TAXAS!$F$12))/12,IF($A1870=TAXAS!$A$13,IF($B1870="PARCELADO ATÉ 12X",$D1870-($D1870*TAXAS!$F$13))/12,IF($A1870=TAXAS!$A$14,IF($B1870="PARCELADO ATÉ 12X",$D1870-($D1870*TAXAS!$F$14))/12,IF($A1870=TAXAS!$A$15,IF($B1870="PARCELADO ATÉ 12X",$D1870-($D1870*TAXAS!$F$15))/12,IF($A1870=TAXAS!$A$16,IF($B1870="PARCELADO ATÉ 12X",$D1870-($D1870*TAXAS!$F$16))/12,IF($A1870=TAXAS!$A$17,IF($B1870="PARCELADO ATÉ 12X",$D1870-($D1870*TAXAS!$F$17))/12,IF($A1870=TAXAS!$A$18,IF($B1870="PARCELADO ATÉ 12X",$D1870-($D1870*TAXAS!$F$18))/12,IF($A1870=TAXAS!$A$19,IF($B1870="PARCELADO ATÉ 12X",$D1870-($D1870*TAXAS!$F$19))/12,IF($A1870=TAXAS!$A$20,IF($B1870="PARCELADO ATÉ 12X",$D1870-($D1870*TAXAS!$F$20))/12,IF($A1870=TAXAS!$A$21,IF($B1870="PARCELADO ATÉ 12X",$D1870-($D1870*TAXAS!$F$21))/12,IF($A1870=TAXAS!$A$22,IF($B1870="PARCELADO ATÉ 12X",$D1870-($D1870*TAXAS!$F$22))/12,IF($A1870=TAXAS!$A$23,IF($B1870="PARCELADO ATÉ 12X",$D1870-($D1870*TAXAS!$F$23))/12,IF($A1870=TAXAS!$A$24,IF($B1870="PARCELADO ATÉ 12X",$D1870-($D1870*TAXAS!$F$24))/12,IF($A1870=TAXAS!$A$25,IF($B1870="PARCELADO ATÉ 12X",$D1870-($D1870*TAXAS!$F$25))/12,IF($A1870=TAXAS!$A$26,IF($B1870="PARCELADO ATÉ 12X",$D1870-($D1870*TAXAS!$F$26))/12,IF($A1870=TAXAS!$A$27,IF($B1870="PARCELADO ATÉ 12X",$D1870-($D1870*TAXAS!$F$27))/12))))))))))))))))))))))))/1</f>
        <v>0</v>
      </c>
      <c r="J1870" s="8">
        <f t="shared" si="0"/>
        <v>0</v>
      </c>
      <c r="K1870" s="10" t="b">
        <f>IF($B1870="PARCELADO ATÉ 3X",($D1870-($D1870*TAXAS!$D$4))-$J1870)</f>
        <v>0</v>
      </c>
      <c r="L1870" s="10" t="b">
        <f>IF($B1870="PARCELADO ATÉ 6X",($D1870-($D1870*TAXAS!$E$4))-$J1870)</f>
        <v>0</v>
      </c>
      <c r="M1870" s="10" t="b">
        <f>IF($B1870="PARCELADO ATÉ 12X",($D1870-($D1870*TAXAS!$F$4))-$J1870)</f>
        <v>0</v>
      </c>
      <c r="N1870" s="8">
        <f t="shared" si="1"/>
        <v>0</v>
      </c>
      <c r="O1870" s="10">
        <f t="shared" si="2"/>
        <v>0</v>
      </c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</row>
    <row r="1871" spans="1:31" ht="15.75" customHeight="1" x14ac:dyDescent="0.2">
      <c r="A1871" s="3"/>
      <c r="B1871" s="5"/>
      <c r="C1871" s="6"/>
      <c r="D1871" s="42"/>
      <c r="E1871" s="8">
        <f>IF($A1871="VISA",IF($B1871="DÉBITO",$D1871-($D1871*TAXAS!$B$4)),IF($A1871="MASTER",IF($B1871="DÉBITO",$D1871-($D1871*TAXAS!$B$5)),IF($A1871="ELO", IF($B1871="DÉBITO",$D1871-($D1871*TAXAS!$B$6)),IF($A1871="HIPERCARD",IF($B1871="DÉBITO",$D1871-($D1871*TAXAS!$B$7)),IF($A1871="DINERS",IF($B1871="DÉBITO",$D1871-($D1871*TAXAS!$B$8)),IF($A1871="AMERICA EXPRESS",IF($B1871="DÉBITO",$D1871-($D1871*TAXAS!$B$9)),IF($A1871=TAXAS!$A$10,IF($B1871="DÉBITO",$D1871-($D1871*TAXAS!$B$10)), IF($A1871=TAXAS!$A$11,IF($B1871="DÉBITO",$D1871-($D1871*TAXAS!$B$11)), IF($A1871=TAXAS!$A$12,IF($B1871="DÉBITO",$D1871-($D1871*TAXAS!$B$12)), IF($A1871=TAXAS!$A$13,IF($B1871="DÉBITO",$D1871-($D1871*TAXAS!$B$13)), IF($A1871=TAXAS!$A$14,IF($B1871="DÉBITO",$D1871-($D1871*TAXAS!$B$14)), IF($A1871=TAXAS!$A$15,IF($B1871="DÉBITO",$D1871-($D1871*TAXAS!$B$15)), IF($A1871=TAXAS!$A$16,IF($B1871="DÉBITO",$D1871-($D1871*TAXAS!$B$16)), IF($A1871=TAXAS!$A$17,IF($B1871="DÉBITO",$D1871-($D1871*TAXAS!$B$17)), IF($A1871=TAXAS!$A$18,IF($B1871="DÉBITO",$D1871-($D1871*TAXAS!$B$18)), IF($A1871=TAXAS!$A$19,IF($B1871="DÉBITO",$D1871-($D1871*TAXAS!$B$19)), IF($A1871=TAXAS!$A$20,IF($B1871="DÉBITO",$D1871-($D1871*TAXAS!$B$20)), IF($A1871=TAXAS!$A$21,IF($B1871="DÉBITO",$D1871-($D1871*TAXAS!$B$21)), IF($A1871=TAXAS!$A$22,IF($B1871="DÉBITO",$D1871-($D1871*TAXAS!$B$22)), IF($A1871=TAXAS!$A$23,IF($B1871="DÉBITO",$D1871-($D1871*TAXAS!$B$23)), IF($A1871=TAXAS!$A$24,IF($B1871="DÉBITO",$D1871-($D1871*TAXAS!$B$24)), IF($A1871=TAXAS!$A$25,IF($B1871="DÉBITO",$D1871-($D1871*TAXAS!$B$25)), IF($A1871=TAXAS!$A$26,IF($B1871="DÉBITO",$D1871-($D1871*TAXAS!$B$26)), IF($A1871=TAXAS!$A$27,IF($B1871="DÉBITO",$D1871-($D1871*TAXAS!$B$27))))))))))))))))))))))))))/1</f>
        <v>0</v>
      </c>
      <c r="F1871" s="8">
        <f>IF($A1871="VISA",IF($B1871="CRÉDITO",$D1871-($D1871*TAXAS!$C$4)),IF($A1871="MASTER",IF($B1871="CRÉDITO",$D1871-($D1871*TAXAS!$C$5)),IF($A1871="ELO", IF($B1871="CRÉDITO",$D1871-($D1871*TAXAS!$C$6)),IF($A1871="HIPERCARD",IF($B1871="CRÉDITO",$D1871-($D1871*TAXAS!$C$7)),IF($A1871="DINERS",IF($B1871="CRÉDITO",$D1871-($D1871*TAXAS!$C$8)),IF($A1871="AMERICA EXPRESS",IF($B1871="CRÉDITO",$D1871-($D1871*TAXAS!$C$9)),IF($A1871=TAXAS!$A$10,IF($B1871="CRÉDITO",$D1871-($D1871*TAXAS!$C$10)), IF($A1871=TAXAS!$A$11,IF($B1871="CRÉDITO",$D1871-($D1871*TAXAS!$C$11)), IF($A1871=TAXAS!$A$12,IF($B1871="CRÉDITO",$D1871-($D1871*TAXAS!$C$12)), IF($A1871=TAXAS!$A$13,IF($B1871="CRÉDITO",$D1871-($D1871*TAXAS!$C$13)), IF($A1871=TAXAS!$A$14,IF($B1871="CRÉDITO",$D1871-($D1871*TAXAS!$C$14)), IF($A1871=TAXAS!$A$15,IF($B1871="CRÉDITO",$D1871-($D1871*TAXAS!$C$15)), IF($A1871=TAXAS!$A$16,IF($B1871="CRÉDITO",$D1871-($D1871*TAXAS!$C$16)), IF($A1871=TAXAS!$A$17,IF($B1871="CRÉDITO",$D1871-($D1871*TAXAS!$C$17)), IF($A1871=TAXAS!$A$18,IF($B1871="CRÉDITO",$D1871-($D1871*TAXAS!$C$18)), IF($A1871=TAXAS!$A$19,IF($B1871="CRÉDITO",$D1871-($D1871*TAXAS!$C$19)), IF($A1871=TAXAS!$A$20,IF($B1871="CRÉDITO",$D1871-($D1871*TAXAS!$C$20)), IF($A1871=TAXAS!$A$21,IF($B1871="CRÉDITO",$D1871-($D1871*TAXAS!$C$21)), IF($A1871=TAXAS!$A$22,IF($B1871="CRÉDITO",$D1871-($D1871*TAXAS!$C$22)), IF($A1871=TAXAS!$A$23,IF($B1871="CRÉDITO",$D1871-($D1871*TAXAS!$C$23)), IF($A1871=TAXAS!$A$24,IF($B1871="CRÉDITO",$D1871-($D1871*TAXAS!$C$24)), IF($A1871=TAXAS!$A$25,IF($B1871="CRÉDITO",$D1871-($D1871*TAXAS!$C$25)), IF($A1871=TAXAS!$A$26,IF($B1871="CRÉDITO",$D1871-($D1871*TAXAS!$C$26)), IF($A1871=TAXAS!$A$27,IF($B1871="CRÉDITO",$D1871-($D1871*TAXAS!$C$27))))))))))))))))))))))))))/1</f>
        <v>0</v>
      </c>
      <c r="G1871" s="9">
        <f>IF($A1871="VISA",IF($B1871="PARCELADO ATÉ 3X",$D1871-(D1871*TAXAS!$D$4))/3,IF($A1871="MASTER",IF($B1871="PARCELADO ATÉ 3X",$D1871-(D1871*TAXAS!$D$5))/3,IF($A1871="ELO",IF($B1871="PARCELADO ATÉ 3X",$D1871-(D1871*TAXAS!$D$6))/3,IF($A1871="HIPERCARD",IF($B1871="PARCELADO ATÉ 3X",$D1871-(D1871*TAXAS!$D$7))/3,IF($A1871="DINERS",IF($B1871="PARCELADO ATÉ 3X",$D1871-(D1871*TAXAS!$D$8))/3,IF($A1871="AMERICA EXPRESS",IF($B1871="PARCELADO ATÉ 3X",$D1871-(D1871*TAXAS!$D$9))/3,IF($A1871=TAXAS!$A$10,IF($B1871="PARCELADO ATÉ 3X",$D1871-($D1871*TAXAS!$D$10))/3,IF($A1871=TAXAS!$A$11,IF($B1871="PARCELADO ATÉ 3X",$D1871-($D1871*TAXAS!$D$11))/3,IF($A1871=TAXAS!$A$12,IF($B1871="PARCELADO ATÉ 3X",$D1871-($D1871*TAXAS!$D$12))/3,IF($A1871=TAXAS!$A$13,IF($B1871="PARCELADO ATÉ 3X",$D1871-($D1871*TAXAS!$D$13))/3,IF($A1871=TAXAS!$A$14,IF($B1871="PARCELADO ATÉ 3X",$D1871-($D1871*TAXAS!$D$14))/3,IF($A1871=TAXAS!$A$15,IF($B1871="PARCELADO ATÉ 3X",$D1871-($D1871*TAXAS!$D$15))/3,IF($A1871=TAXAS!$A$16,IF($B1871="PARCELADO ATÉ 3X",$D1871-($D1871*TAXAS!$D$16))/3,IF($A1871=TAXAS!$A$17,IF($B1871="PARCELADO ATÉ 3X",$D1871-($D1871*TAXAS!$D$17))/3,IF($A1871=TAXAS!$A$18,IF($B1871="PARCELADO ATÉ 3X",$D1871-($D1871*TAXAS!$D$18))/3,IF($A1871=TAXAS!$A$19,IF($B1871="PARCELADO ATÉ 3X",$D1871-($D1871*TAXAS!$D$19))/3,IF($A1871=TAXAS!$A$20,IF($B1871="PARCELADO ATÉ 3X",$D1871-($D1871*TAXAS!$D$20))/3,IF($A1871=TAXAS!$A$21,IF($B1871="PARCELADO ATÉ 3X",$D1871-($D1871*TAXAS!$D$21))/3,IF($A1871=TAXAS!$A$22,IF($B1871="PARCELADO ATÉ 3X",$D1871-($D1871*TAXAS!$D$22))/3,IF($A1871=TAXAS!$A$23,IF($B1871="PARCELADO ATÉ 3X",$D1871-($D1871*TAXAS!$D$23))/3,IF($A1871=TAXAS!$A$24,IF($B1871="PARCELADO ATÉ 3X",$D1871-($D1871*TAXAS!$D$24))/3,IF($A1871=TAXAS!$A$25,IF($B1871="PARCELADO ATÉ 3X",$D1871-($D1871*TAXAS!$D$25))/3,IF($A1871=TAXAS!$A$26,IF($B1871="PARCELADO ATÉ 3X",$D1871-($D1871*TAXAS!$D$26))/3,IF($A1871=TAXAS!$A$27,IF($B1871="PARCELADO ATÉ 3X",$D1871-($D1871*TAXAS!$D$27))/3))))))))))))))))))))))))/1</f>
        <v>0</v>
      </c>
      <c r="H1871" s="9">
        <f>IF($A1871="VISA",IF($B1871="PARCELADO ATÉ 6X",$D1871-(D1871*TAXAS!$E$4))/6,IF($A1871="MASTER",IF($B1871="PARCELADO ATÉ 6X",$D1871-(D1871*TAXAS!$E$5))/6,IF($A1871="ELO",IF($B1871="PARCELADO ATÉ 6X",$D1871-(D1871*TAXAS!$E$6))/6,IF($A1871="HIPERCARD",IF($B1871="PARCELADO ATÉ 6X",$D1871-(D1871*TAXAS!$E$7))/6,IF($A1871="DINERS",IF($B1871="PARCELADO ATÉ 6X",$D1871-(D1871*TAXAS!$E$8))/6,IF($A1871="AMERICA EXPRESS",IF($B1871="PARCELADO ATÉ 6X",$D1871-(D1871*TAXAS!$E$9))/6,IF($A1871=TAXAS!$A$10,IF($B1871="PARCELADO ATÉ 6X",$D1871-($D1871*TAXAS!$E$10))/6,IF($A1871=TAXAS!$A$11,IF($B1871="PARCELADO ATÉ 6X",$D1871-($D1871*TAXAS!$E$11))/6,IF($A1871=TAXAS!$A$12,IF($B1871="PARCELADO ATÉ 6X",$D1871-($D1871*TAXAS!$E$12))/6,IF($A1871=TAXAS!$A$13,IF($B1871="PARCELADO ATÉ 6X",$D1871-($D1871*TAXAS!$E$13))/6,IF($A1871=TAXAS!$A$14,IF($B1871="PARCELADO ATÉ 6X",$D1871-($D1871*TAXAS!$E$14))/6,IF($A1871=TAXAS!$A$15,IF($B1871="PARCELADO ATÉ 6X",$D1871-($D1871*TAXAS!$E$15))/6,IF($A1871=TAXAS!$A$16,IF($B1871="PARCELADO ATÉ 6X",$D1871-($D1871*TAXAS!$E$16))/6,IF($A1871=TAXAS!$A$17,IF($B1871="PARCELADO ATÉ 6X",$D1871-($D1871*TAXAS!$E$17))/6,IF($A1871=TAXAS!$A$18,IF($B1871="PARCELADO ATÉ 6X",$D1871-($D1871*TAXAS!$E$18))/6,IF($A1871=TAXAS!$A$19,IF($B1871="PARCELADO ATÉ 6X",$D1871-($D1871*TAXAS!$E$19))/6,IF($A1871=TAXAS!$A$20,IF($B1871="PARCELADO ATÉ 6X",$D1871-($D1871*TAXAS!$E$20))/6,IF($A1871=TAXAS!$A$21,IF($B1871="PARCELADO ATÉ 6X",$D1871-($D1871*TAXAS!$E$21))/6,IF($A1871=TAXAS!$A$22,IF($B1871="PARCELADO ATÉ 6X",$D1871-($D1871*TAXAS!$E$22))/6,IF($A1871=TAXAS!$A$23,IF($B1871="PARCELADO ATÉ 6X",$D1871-($D1871*TAXAS!$E$23))/6,IF($A1871=TAXAS!$A$24,IF($B1871="PARCELADO ATÉ 6X",$D1871-($D1871*TAXAS!$E$24))/6,IF($A1871=TAXAS!$A$25,IF($B1871="PARCELADO ATÉ 6X",$D1871-($D1871*TAXAS!$E$25))/6,IF($A1871=TAXAS!$A$26,IF($B1871="PARCELADO ATÉ 6X",$D1871-($D1871*TAXAS!$E$26))/6,IF($A1871=TAXAS!$A$27,IF($B1871="PARCELADO ATÉ 6X",$D1871-($D1871*TAXAS!$E$27))/6))))))))))))))))))))))))/1</f>
        <v>0</v>
      </c>
      <c r="I1871" s="9">
        <f>IF($A1871="VISA",IF($B1871="PARCELADO ATÉ 12X",$D1871-(D1871*TAXAS!$F$4))/12,IF($A1871="MASTER",IF($B1871="PARCELADO ATÉ 12X",$D1871-(D1871*TAXAS!$F$5))/12,IF($A1871="ELO",IF($B1871="PARCELADO ATÉ 12X",$D1871-(D1871*TAXAS!$F$6))/12,IF($A1871="HIPERCARD",IF($B1871="PARCELADO ATÉ 12X",$D1871-(D1871*TAXAS!$F$7))/12,IF($A1871="DINERS",IF($B1871="PARCELADO ATÉ 12X",$D1871-(D1871*TAXAS!$F$8))/12,IF($A1871="AMERICA EXPRESS",IF($B1871="PARCELADO ATÉ 12X",$D1871-(D1871*TAXAS!$F$9))/12,IF($A1871=TAXAS!$A$10,IF($B1871="PARCELADO ATÉ 12X",$D1871-($D1871*TAXAS!$F$10))/12,IF($A1871=TAXAS!$A$11,IF($B1871="PARCELADO ATÉ 12X",$D1871-($D1871*TAXAS!$F$11))/12,IF($A1871=TAXAS!$A$12,IF($B1871="PARCELADO ATÉ 12X",$D1871-($D1871*TAXAS!$F$12))/12,IF($A1871=TAXAS!$A$13,IF($B1871="PARCELADO ATÉ 12X",$D1871-($D1871*TAXAS!$F$13))/12,IF($A1871=TAXAS!$A$14,IF($B1871="PARCELADO ATÉ 12X",$D1871-($D1871*TAXAS!$F$14))/12,IF($A1871=TAXAS!$A$15,IF($B1871="PARCELADO ATÉ 12X",$D1871-($D1871*TAXAS!$F$15))/12,IF($A1871=TAXAS!$A$16,IF($B1871="PARCELADO ATÉ 12X",$D1871-($D1871*TAXAS!$F$16))/12,IF($A1871=TAXAS!$A$17,IF($B1871="PARCELADO ATÉ 12X",$D1871-($D1871*TAXAS!$F$17))/12,IF($A1871=TAXAS!$A$18,IF($B1871="PARCELADO ATÉ 12X",$D1871-($D1871*TAXAS!$F$18))/12,IF($A1871=TAXAS!$A$19,IF($B1871="PARCELADO ATÉ 12X",$D1871-($D1871*TAXAS!$F$19))/12,IF($A1871=TAXAS!$A$20,IF($B1871="PARCELADO ATÉ 12X",$D1871-($D1871*TAXAS!$F$20))/12,IF($A1871=TAXAS!$A$21,IF($B1871="PARCELADO ATÉ 12X",$D1871-($D1871*TAXAS!$F$21))/12,IF($A1871=TAXAS!$A$22,IF($B1871="PARCELADO ATÉ 12X",$D1871-($D1871*TAXAS!$F$22))/12,IF($A1871=TAXAS!$A$23,IF($B1871="PARCELADO ATÉ 12X",$D1871-($D1871*TAXAS!$F$23))/12,IF($A1871=TAXAS!$A$24,IF($B1871="PARCELADO ATÉ 12X",$D1871-($D1871*TAXAS!$F$24))/12,IF($A1871=TAXAS!$A$25,IF($B1871="PARCELADO ATÉ 12X",$D1871-($D1871*TAXAS!$F$25))/12,IF($A1871=TAXAS!$A$26,IF($B1871="PARCELADO ATÉ 12X",$D1871-($D1871*TAXAS!$F$26))/12,IF($A1871=TAXAS!$A$27,IF($B1871="PARCELADO ATÉ 12X",$D1871-($D1871*TAXAS!$F$27))/12))))))))))))))))))))))))/1</f>
        <v>0</v>
      </c>
      <c r="J1871" s="8">
        <f t="shared" si="0"/>
        <v>0</v>
      </c>
      <c r="K1871" s="10" t="b">
        <f>IF($B1871="PARCELADO ATÉ 3X",($D1871-($D1871*TAXAS!$D$4))-$J1871)</f>
        <v>0</v>
      </c>
      <c r="L1871" s="10" t="b">
        <f>IF($B1871="PARCELADO ATÉ 6X",($D1871-($D1871*TAXAS!$E$4))-$J1871)</f>
        <v>0</v>
      </c>
      <c r="M1871" s="10" t="b">
        <f>IF($B1871="PARCELADO ATÉ 12X",($D1871-($D1871*TAXAS!$F$4))-$J1871)</f>
        <v>0</v>
      </c>
      <c r="N1871" s="8">
        <f t="shared" si="1"/>
        <v>0</v>
      </c>
      <c r="O1871" s="10">
        <f t="shared" si="2"/>
        <v>0</v>
      </c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</row>
    <row r="1872" spans="1:31" ht="15.75" customHeight="1" x14ac:dyDescent="0.2">
      <c r="A1872" s="3"/>
      <c r="B1872" s="5"/>
      <c r="C1872" s="6"/>
      <c r="D1872" s="42"/>
      <c r="E1872" s="8">
        <f>IF($A1872="VISA",IF($B1872="DÉBITO",$D1872-($D1872*TAXAS!$B$4)),IF($A1872="MASTER",IF($B1872="DÉBITO",$D1872-($D1872*TAXAS!$B$5)),IF($A1872="ELO", IF($B1872="DÉBITO",$D1872-($D1872*TAXAS!$B$6)),IF($A1872="HIPERCARD",IF($B1872="DÉBITO",$D1872-($D1872*TAXAS!$B$7)),IF($A1872="DINERS",IF($B1872="DÉBITO",$D1872-($D1872*TAXAS!$B$8)),IF($A1872="AMERICA EXPRESS",IF($B1872="DÉBITO",$D1872-($D1872*TAXAS!$B$9)),IF($A1872=TAXAS!$A$10,IF($B1872="DÉBITO",$D1872-($D1872*TAXAS!$B$10)), IF($A1872=TAXAS!$A$11,IF($B1872="DÉBITO",$D1872-($D1872*TAXAS!$B$11)), IF($A1872=TAXAS!$A$12,IF($B1872="DÉBITO",$D1872-($D1872*TAXAS!$B$12)), IF($A1872=TAXAS!$A$13,IF($B1872="DÉBITO",$D1872-($D1872*TAXAS!$B$13)), IF($A1872=TAXAS!$A$14,IF($B1872="DÉBITO",$D1872-($D1872*TAXAS!$B$14)), IF($A1872=TAXAS!$A$15,IF($B1872="DÉBITO",$D1872-($D1872*TAXAS!$B$15)), IF($A1872=TAXAS!$A$16,IF($B1872="DÉBITO",$D1872-($D1872*TAXAS!$B$16)), IF($A1872=TAXAS!$A$17,IF($B1872="DÉBITO",$D1872-($D1872*TAXAS!$B$17)), IF($A1872=TAXAS!$A$18,IF($B1872="DÉBITO",$D1872-($D1872*TAXAS!$B$18)), IF($A1872=TAXAS!$A$19,IF($B1872="DÉBITO",$D1872-($D1872*TAXAS!$B$19)), IF($A1872=TAXAS!$A$20,IF($B1872="DÉBITO",$D1872-($D1872*TAXAS!$B$20)), IF($A1872=TAXAS!$A$21,IF($B1872="DÉBITO",$D1872-($D1872*TAXAS!$B$21)), IF($A1872=TAXAS!$A$22,IF($B1872="DÉBITO",$D1872-($D1872*TAXAS!$B$22)), IF($A1872=TAXAS!$A$23,IF($B1872="DÉBITO",$D1872-($D1872*TAXAS!$B$23)), IF($A1872=TAXAS!$A$24,IF($B1872="DÉBITO",$D1872-($D1872*TAXAS!$B$24)), IF($A1872=TAXAS!$A$25,IF($B1872="DÉBITO",$D1872-($D1872*TAXAS!$B$25)), IF($A1872=TAXAS!$A$26,IF($B1872="DÉBITO",$D1872-($D1872*TAXAS!$B$26)), IF($A1872=TAXAS!$A$27,IF($B1872="DÉBITO",$D1872-($D1872*TAXAS!$B$27))))))))))))))))))))))))))/1</f>
        <v>0</v>
      </c>
      <c r="F1872" s="8">
        <f>IF($A1872="VISA",IF($B1872="CRÉDITO",$D1872-($D1872*TAXAS!$C$4)),IF($A1872="MASTER",IF($B1872="CRÉDITO",$D1872-($D1872*TAXAS!$C$5)),IF($A1872="ELO", IF($B1872="CRÉDITO",$D1872-($D1872*TAXAS!$C$6)),IF($A1872="HIPERCARD",IF($B1872="CRÉDITO",$D1872-($D1872*TAXAS!$C$7)),IF($A1872="DINERS",IF($B1872="CRÉDITO",$D1872-($D1872*TAXAS!$C$8)),IF($A1872="AMERICA EXPRESS",IF($B1872="CRÉDITO",$D1872-($D1872*TAXAS!$C$9)),IF($A1872=TAXAS!$A$10,IF($B1872="CRÉDITO",$D1872-($D1872*TAXAS!$C$10)), IF($A1872=TAXAS!$A$11,IF($B1872="CRÉDITO",$D1872-($D1872*TAXAS!$C$11)), IF($A1872=TAXAS!$A$12,IF($B1872="CRÉDITO",$D1872-($D1872*TAXAS!$C$12)), IF($A1872=TAXAS!$A$13,IF($B1872="CRÉDITO",$D1872-($D1872*TAXAS!$C$13)), IF($A1872=TAXAS!$A$14,IF($B1872="CRÉDITO",$D1872-($D1872*TAXAS!$C$14)), IF($A1872=TAXAS!$A$15,IF($B1872="CRÉDITO",$D1872-($D1872*TAXAS!$C$15)), IF($A1872=TAXAS!$A$16,IF($B1872="CRÉDITO",$D1872-($D1872*TAXAS!$C$16)), IF($A1872=TAXAS!$A$17,IF($B1872="CRÉDITO",$D1872-($D1872*TAXAS!$C$17)), IF($A1872=TAXAS!$A$18,IF($B1872="CRÉDITO",$D1872-($D1872*TAXAS!$C$18)), IF($A1872=TAXAS!$A$19,IF($B1872="CRÉDITO",$D1872-($D1872*TAXAS!$C$19)), IF($A1872=TAXAS!$A$20,IF($B1872="CRÉDITO",$D1872-($D1872*TAXAS!$C$20)), IF($A1872=TAXAS!$A$21,IF($B1872="CRÉDITO",$D1872-($D1872*TAXAS!$C$21)), IF($A1872=TAXAS!$A$22,IF($B1872="CRÉDITO",$D1872-($D1872*TAXAS!$C$22)), IF($A1872=TAXAS!$A$23,IF($B1872="CRÉDITO",$D1872-($D1872*TAXAS!$C$23)), IF($A1872=TAXAS!$A$24,IF($B1872="CRÉDITO",$D1872-($D1872*TAXAS!$C$24)), IF($A1872=TAXAS!$A$25,IF($B1872="CRÉDITO",$D1872-($D1872*TAXAS!$C$25)), IF($A1872=TAXAS!$A$26,IF($B1872="CRÉDITO",$D1872-($D1872*TAXAS!$C$26)), IF($A1872=TAXAS!$A$27,IF($B1872="CRÉDITO",$D1872-($D1872*TAXAS!$C$27))))))))))))))))))))))))))/1</f>
        <v>0</v>
      </c>
      <c r="G1872" s="9">
        <f>IF($A1872="VISA",IF($B1872="PARCELADO ATÉ 3X",$D1872-(D1872*TAXAS!$D$4))/3,IF($A1872="MASTER",IF($B1872="PARCELADO ATÉ 3X",$D1872-(D1872*TAXAS!$D$5))/3,IF($A1872="ELO",IF($B1872="PARCELADO ATÉ 3X",$D1872-(D1872*TAXAS!$D$6))/3,IF($A1872="HIPERCARD",IF($B1872="PARCELADO ATÉ 3X",$D1872-(D1872*TAXAS!$D$7))/3,IF($A1872="DINERS",IF($B1872="PARCELADO ATÉ 3X",$D1872-(D1872*TAXAS!$D$8))/3,IF($A1872="AMERICA EXPRESS",IF($B1872="PARCELADO ATÉ 3X",$D1872-(D1872*TAXAS!$D$9))/3,IF($A1872=TAXAS!$A$10,IF($B1872="PARCELADO ATÉ 3X",$D1872-($D1872*TAXAS!$D$10))/3,IF($A1872=TAXAS!$A$11,IF($B1872="PARCELADO ATÉ 3X",$D1872-($D1872*TAXAS!$D$11))/3,IF($A1872=TAXAS!$A$12,IF($B1872="PARCELADO ATÉ 3X",$D1872-($D1872*TAXAS!$D$12))/3,IF($A1872=TAXAS!$A$13,IF($B1872="PARCELADO ATÉ 3X",$D1872-($D1872*TAXAS!$D$13))/3,IF($A1872=TAXAS!$A$14,IF($B1872="PARCELADO ATÉ 3X",$D1872-($D1872*TAXAS!$D$14))/3,IF($A1872=TAXAS!$A$15,IF($B1872="PARCELADO ATÉ 3X",$D1872-($D1872*TAXAS!$D$15))/3,IF($A1872=TAXAS!$A$16,IF($B1872="PARCELADO ATÉ 3X",$D1872-($D1872*TAXAS!$D$16))/3,IF($A1872=TAXAS!$A$17,IF($B1872="PARCELADO ATÉ 3X",$D1872-($D1872*TAXAS!$D$17))/3,IF($A1872=TAXAS!$A$18,IF($B1872="PARCELADO ATÉ 3X",$D1872-($D1872*TAXAS!$D$18))/3,IF($A1872=TAXAS!$A$19,IF($B1872="PARCELADO ATÉ 3X",$D1872-($D1872*TAXAS!$D$19))/3,IF($A1872=TAXAS!$A$20,IF($B1872="PARCELADO ATÉ 3X",$D1872-($D1872*TAXAS!$D$20))/3,IF($A1872=TAXAS!$A$21,IF($B1872="PARCELADO ATÉ 3X",$D1872-($D1872*TAXAS!$D$21))/3,IF($A1872=TAXAS!$A$22,IF($B1872="PARCELADO ATÉ 3X",$D1872-($D1872*TAXAS!$D$22))/3,IF($A1872=TAXAS!$A$23,IF($B1872="PARCELADO ATÉ 3X",$D1872-($D1872*TAXAS!$D$23))/3,IF($A1872=TAXAS!$A$24,IF($B1872="PARCELADO ATÉ 3X",$D1872-($D1872*TAXAS!$D$24))/3,IF($A1872=TAXAS!$A$25,IF($B1872="PARCELADO ATÉ 3X",$D1872-($D1872*TAXAS!$D$25))/3,IF($A1872=TAXAS!$A$26,IF($B1872="PARCELADO ATÉ 3X",$D1872-($D1872*TAXAS!$D$26))/3,IF($A1872=TAXAS!$A$27,IF($B1872="PARCELADO ATÉ 3X",$D1872-($D1872*TAXAS!$D$27))/3))))))))))))))))))))))))/1</f>
        <v>0</v>
      </c>
      <c r="H1872" s="9">
        <f>IF($A1872="VISA",IF($B1872="PARCELADO ATÉ 6X",$D1872-(D1872*TAXAS!$E$4))/6,IF($A1872="MASTER",IF($B1872="PARCELADO ATÉ 6X",$D1872-(D1872*TAXAS!$E$5))/6,IF($A1872="ELO",IF($B1872="PARCELADO ATÉ 6X",$D1872-(D1872*TAXAS!$E$6))/6,IF($A1872="HIPERCARD",IF($B1872="PARCELADO ATÉ 6X",$D1872-(D1872*TAXAS!$E$7))/6,IF($A1872="DINERS",IF($B1872="PARCELADO ATÉ 6X",$D1872-(D1872*TAXAS!$E$8))/6,IF($A1872="AMERICA EXPRESS",IF($B1872="PARCELADO ATÉ 6X",$D1872-(D1872*TAXAS!$E$9))/6,IF($A1872=TAXAS!$A$10,IF($B1872="PARCELADO ATÉ 6X",$D1872-($D1872*TAXAS!$E$10))/6,IF($A1872=TAXAS!$A$11,IF($B1872="PARCELADO ATÉ 6X",$D1872-($D1872*TAXAS!$E$11))/6,IF($A1872=TAXAS!$A$12,IF($B1872="PARCELADO ATÉ 6X",$D1872-($D1872*TAXAS!$E$12))/6,IF($A1872=TAXAS!$A$13,IF($B1872="PARCELADO ATÉ 6X",$D1872-($D1872*TAXAS!$E$13))/6,IF($A1872=TAXAS!$A$14,IF($B1872="PARCELADO ATÉ 6X",$D1872-($D1872*TAXAS!$E$14))/6,IF($A1872=TAXAS!$A$15,IF($B1872="PARCELADO ATÉ 6X",$D1872-($D1872*TAXAS!$E$15))/6,IF($A1872=TAXAS!$A$16,IF($B1872="PARCELADO ATÉ 6X",$D1872-($D1872*TAXAS!$E$16))/6,IF($A1872=TAXAS!$A$17,IF($B1872="PARCELADO ATÉ 6X",$D1872-($D1872*TAXAS!$E$17))/6,IF($A1872=TAXAS!$A$18,IF($B1872="PARCELADO ATÉ 6X",$D1872-($D1872*TAXAS!$E$18))/6,IF($A1872=TAXAS!$A$19,IF($B1872="PARCELADO ATÉ 6X",$D1872-($D1872*TAXAS!$E$19))/6,IF($A1872=TAXAS!$A$20,IF($B1872="PARCELADO ATÉ 6X",$D1872-($D1872*TAXAS!$E$20))/6,IF($A1872=TAXAS!$A$21,IF($B1872="PARCELADO ATÉ 6X",$D1872-($D1872*TAXAS!$E$21))/6,IF($A1872=TAXAS!$A$22,IF($B1872="PARCELADO ATÉ 6X",$D1872-($D1872*TAXAS!$E$22))/6,IF($A1872=TAXAS!$A$23,IF($B1872="PARCELADO ATÉ 6X",$D1872-($D1872*TAXAS!$E$23))/6,IF($A1872=TAXAS!$A$24,IF($B1872="PARCELADO ATÉ 6X",$D1872-($D1872*TAXAS!$E$24))/6,IF($A1872=TAXAS!$A$25,IF($B1872="PARCELADO ATÉ 6X",$D1872-($D1872*TAXAS!$E$25))/6,IF($A1872=TAXAS!$A$26,IF($B1872="PARCELADO ATÉ 6X",$D1872-($D1872*TAXAS!$E$26))/6,IF($A1872=TAXAS!$A$27,IF($B1872="PARCELADO ATÉ 6X",$D1872-($D1872*TAXAS!$E$27))/6))))))))))))))))))))))))/1</f>
        <v>0</v>
      </c>
      <c r="I1872" s="9">
        <f>IF($A1872="VISA",IF($B1872="PARCELADO ATÉ 12X",$D1872-(D1872*TAXAS!$F$4))/12,IF($A1872="MASTER",IF($B1872="PARCELADO ATÉ 12X",$D1872-(D1872*TAXAS!$F$5))/12,IF($A1872="ELO",IF($B1872="PARCELADO ATÉ 12X",$D1872-(D1872*TAXAS!$F$6))/12,IF($A1872="HIPERCARD",IF($B1872="PARCELADO ATÉ 12X",$D1872-(D1872*TAXAS!$F$7))/12,IF($A1872="DINERS",IF($B1872="PARCELADO ATÉ 12X",$D1872-(D1872*TAXAS!$F$8))/12,IF($A1872="AMERICA EXPRESS",IF($B1872="PARCELADO ATÉ 12X",$D1872-(D1872*TAXAS!$F$9))/12,IF($A1872=TAXAS!$A$10,IF($B1872="PARCELADO ATÉ 12X",$D1872-($D1872*TAXAS!$F$10))/12,IF($A1872=TAXAS!$A$11,IF($B1872="PARCELADO ATÉ 12X",$D1872-($D1872*TAXAS!$F$11))/12,IF($A1872=TAXAS!$A$12,IF($B1872="PARCELADO ATÉ 12X",$D1872-($D1872*TAXAS!$F$12))/12,IF($A1872=TAXAS!$A$13,IF($B1872="PARCELADO ATÉ 12X",$D1872-($D1872*TAXAS!$F$13))/12,IF($A1872=TAXAS!$A$14,IF($B1872="PARCELADO ATÉ 12X",$D1872-($D1872*TAXAS!$F$14))/12,IF($A1872=TAXAS!$A$15,IF($B1872="PARCELADO ATÉ 12X",$D1872-($D1872*TAXAS!$F$15))/12,IF($A1872=TAXAS!$A$16,IF($B1872="PARCELADO ATÉ 12X",$D1872-($D1872*TAXAS!$F$16))/12,IF($A1872=TAXAS!$A$17,IF($B1872="PARCELADO ATÉ 12X",$D1872-($D1872*TAXAS!$F$17))/12,IF($A1872=TAXAS!$A$18,IF($B1872="PARCELADO ATÉ 12X",$D1872-($D1872*TAXAS!$F$18))/12,IF($A1872=TAXAS!$A$19,IF($B1872="PARCELADO ATÉ 12X",$D1872-($D1872*TAXAS!$F$19))/12,IF($A1872=TAXAS!$A$20,IF($B1872="PARCELADO ATÉ 12X",$D1872-($D1872*TAXAS!$F$20))/12,IF($A1872=TAXAS!$A$21,IF($B1872="PARCELADO ATÉ 12X",$D1872-($D1872*TAXAS!$F$21))/12,IF($A1872=TAXAS!$A$22,IF($B1872="PARCELADO ATÉ 12X",$D1872-($D1872*TAXAS!$F$22))/12,IF($A1872=TAXAS!$A$23,IF($B1872="PARCELADO ATÉ 12X",$D1872-($D1872*TAXAS!$F$23))/12,IF($A1872=TAXAS!$A$24,IF($B1872="PARCELADO ATÉ 12X",$D1872-($D1872*TAXAS!$F$24))/12,IF($A1872=TAXAS!$A$25,IF($B1872="PARCELADO ATÉ 12X",$D1872-($D1872*TAXAS!$F$25))/12,IF($A1872=TAXAS!$A$26,IF($B1872="PARCELADO ATÉ 12X",$D1872-($D1872*TAXAS!$F$26))/12,IF($A1872=TAXAS!$A$27,IF($B1872="PARCELADO ATÉ 12X",$D1872-($D1872*TAXAS!$F$27))/12))))))))))))))))))))))))/1</f>
        <v>0</v>
      </c>
      <c r="J1872" s="8">
        <f t="shared" si="0"/>
        <v>0</v>
      </c>
      <c r="K1872" s="10" t="b">
        <f>IF($B1872="PARCELADO ATÉ 3X",($D1872-($D1872*TAXAS!$D$4))-$J1872)</f>
        <v>0</v>
      </c>
      <c r="L1872" s="10" t="b">
        <f>IF($B1872="PARCELADO ATÉ 6X",($D1872-($D1872*TAXAS!$E$4))-$J1872)</f>
        <v>0</v>
      </c>
      <c r="M1872" s="10" t="b">
        <f>IF($B1872="PARCELADO ATÉ 12X",($D1872-($D1872*TAXAS!$F$4))-$J1872)</f>
        <v>0</v>
      </c>
      <c r="N1872" s="8">
        <f t="shared" si="1"/>
        <v>0</v>
      </c>
      <c r="O1872" s="10">
        <f t="shared" si="2"/>
        <v>0</v>
      </c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</row>
    <row r="1873" spans="1:31" ht="15.75" customHeight="1" x14ac:dyDescent="0.2">
      <c r="A1873" s="3"/>
      <c r="B1873" s="5"/>
      <c r="C1873" s="6"/>
      <c r="D1873" s="42"/>
      <c r="E1873" s="8">
        <f>IF($A1873="VISA",IF($B1873="DÉBITO",$D1873-($D1873*TAXAS!$B$4)),IF($A1873="MASTER",IF($B1873="DÉBITO",$D1873-($D1873*TAXAS!$B$5)),IF($A1873="ELO", IF($B1873="DÉBITO",$D1873-($D1873*TAXAS!$B$6)),IF($A1873="HIPERCARD",IF($B1873="DÉBITO",$D1873-($D1873*TAXAS!$B$7)),IF($A1873="DINERS",IF($B1873="DÉBITO",$D1873-($D1873*TAXAS!$B$8)),IF($A1873="AMERICA EXPRESS",IF($B1873="DÉBITO",$D1873-($D1873*TAXAS!$B$9)),IF($A1873=TAXAS!$A$10,IF($B1873="DÉBITO",$D1873-($D1873*TAXAS!$B$10)), IF($A1873=TAXAS!$A$11,IF($B1873="DÉBITO",$D1873-($D1873*TAXAS!$B$11)), IF($A1873=TAXAS!$A$12,IF($B1873="DÉBITO",$D1873-($D1873*TAXAS!$B$12)), IF($A1873=TAXAS!$A$13,IF($B1873="DÉBITO",$D1873-($D1873*TAXAS!$B$13)), IF($A1873=TAXAS!$A$14,IF($B1873="DÉBITO",$D1873-($D1873*TAXAS!$B$14)), IF($A1873=TAXAS!$A$15,IF($B1873="DÉBITO",$D1873-($D1873*TAXAS!$B$15)), IF($A1873=TAXAS!$A$16,IF($B1873="DÉBITO",$D1873-($D1873*TAXAS!$B$16)), IF($A1873=TAXAS!$A$17,IF($B1873="DÉBITO",$D1873-($D1873*TAXAS!$B$17)), IF($A1873=TAXAS!$A$18,IF($B1873="DÉBITO",$D1873-($D1873*TAXAS!$B$18)), IF($A1873=TAXAS!$A$19,IF($B1873="DÉBITO",$D1873-($D1873*TAXAS!$B$19)), IF($A1873=TAXAS!$A$20,IF($B1873="DÉBITO",$D1873-($D1873*TAXAS!$B$20)), IF($A1873=TAXAS!$A$21,IF($B1873="DÉBITO",$D1873-($D1873*TAXAS!$B$21)), IF($A1873=TAXAS!$A$22,IF($B1873="DÉBITO",$D1873-($D1873*TAXAS!$B$22)), IF($A1873=TAXAS!$A$23,IF($B1873="DÉBITO",$D1873-($D1873*TAXAS!$B$23)), IF($A1873=TAXAS!$A$24,IF($B1873="DÉBITO",$D1873-($D1873*TAXAS!$B$24)), IF($A1873=TAXAS!$A$25,IF($B1873="DÉBITO",$D1873-($D1873*TAXAS!$B$25)), IF($A1873=TAXAS!$A$26,IF($B1873="DÉBITO",$D1873-($D1873*TAXAS!$B$26)), IF($A1873=TAXAS!$A$27,IF($B1873="DÉBITO",$D1873-($D1873*TAXAS!$B$27))))))))))))))))))))))))))/1</f>
        <v>0</v>
      </c>
      <c r="F1873" s="8">
        <f>IF($A1873="VISA",IF($B1873="CRÉDITO",$D1873-($D1873*TAXAS!$C$4)),IF($A1873="MASTER",IF($B1873="CRÉDITO",$D1873-($D1873*TAXAS!$C$5)),IF($A1873="ELO", IF($B1873="CRÉDITO",$D1873-($D1873*TAXAS!$C$6)),IF($A1873="HIPERCARD",IF($B1873="CRÉDITO",$D1873-($D1873*TAXAS!$C$7)),IF($A1873="DINERS",IF($B1873="CRÉDITO",$D1873-($D1873*TAXAS!$C$8)),IF($A1873="AMERICA EXPRESS",IF($B1873="CRÉDITO",$D1873-($D1873*TAXAS!$C$9)),IF($A1873=TAXAS!$A$10,IF($B1873="CRÉDITO",$D1873-($D1873*TAXAS!$C$10)), IF($A1873=TAXAS!$A$11,IF($B1873="CRÉDITO",$D1873-($D1873*TAXAS!$C$11)), IF($A1873=TAXAS!$A$12,IF($B1873="CRÉDITO",$D1873-($D1873*TAXAS!$C$12)), IF($A1873=TAXAS!$A$13,IF($B1873="CRÉDITO",$D1873-($D1873*TAXAS!$C$13)), IF($A1873=TAXAS!$A$14,IF($B1873="CRÉDITO",$D1873-($D1873*TAXAS!$C$14)), IF($A1873=TAXAS!$A$15,IF($B1873="CRÉDITO",$D1873-($D1873*TAXAS!$C$15)), IF($A1873=TAXAS!$A$16,IF($B1873="CRÉDITO",$D1873-($D1873*TAXAS!$C$16)), IF($A1873=TAXAS!$A$17,IF($B1873="CRÉDITO",$D1873-($D1873*TAXAS!$C$17)), IF($A1873=TAXAS!$A$18,IF($B1873="CRÉDITO",$D1873-($D1873*TAXAS!$C$18)), IF($A1873=TAXAS!$A$19,IF($B1873="CRÉDITO",$D1873-($D1873*TAXAS!$C$19)), IF($A1873=TAXAS!$A$20,IF($B1873="CRÉDITO",$D1873-($D1873*TAXAS!$C$20)), IF($A1873=TAXAS!$A$21,IF($B1873="CRÉDITO",$D1873-($D1873*TAXAS!$C$21)), IF($A1873=TAXAS!$A$22,IF($B1873="CRÉDITO",$D1873-($D1873*TAXAS!$C$22)), IF($A1873=TAXAS!$A$23,IF($B1873="CRÉDITO",$D1873-($D1873*TAXAS!$C$23)), IF($A1873=TAXAS!$A$24,IF($B1873="CRÉDITO",$D1873-($D1873*TAXAS!$C$24)), IF($A1873=TAXAS!$A$25,IF($B1873="CRÉDITO",$D1873-($D1873*TAXAS!$C$25)), IF($A1873=TAXAS!$A$26,IF($B1873="CRÉDITO",$D1873-($D1873*TAXAS!$C$26)), IF($A1873=TAXAS!$A$27,IF($B1873="CRÉDITO",$D1873-($D1873*TAXAS!$C$27))))))))))))))))))))))))))/1</f>
        <v>0</v>
      </c>
      <c r="G1873" s="9">
        <f>IF($A1873="VISA",IF($B1873="PARCELADO ATÉ 3X",$D1873-(D1873*TAXAS!$D$4))/3,IF($A1873="MASTER",IF($B1873="PARCELADO ATÉ 3X",$D1873-(D1873*TAXAS!$D$5))/3,IF($A1873="ELO",IF($B1873="PARCELADO ATÉ 3X",$D1873-(D1873*TAXAS!$D$6))/3,IF($A1873="HIPERCARD",IF($B1873="PARCELADO ATÉ 3X",$D1873-(D1873*TAXAS!$D$7))/3,IF($A1873="DINERS",IF($B1873="PARCELADO ATÉ 3X",$D1873-(D1873*TAXAS!$D$8))/3,IF($A1873="AMERICA EXPRESS",IF($B1873="PARCELADO ATÉ 3X",$D1873-(D1873*TAXAS!$D$9))/3,IF($A1873=TAXAS!$A$10,IF($B1873="PARCELADO ATÉ 3X",$D1873-($D1873*TAXAS!$D$10))/3,IF($A1873=TAXAS!$A$11,IF($B1873="PARCELADO ATÉ 3X",$D1873-($D1873*TAXAS!$D$11))/3,IF($A1873=TAXAS!$A$12,IF($B1873="PARCELADO ATÉ 3X",$D1873-($D1873*TAXAS!$D$12))/3,IF($A1873=TAXAS!$A$13,IF($B1873="PARCELADO ATÉ 3X",$D1873-($D1873*TAXAS!$D$13))/3,IF($A1873=TAXAS!$A$14,IF($B1873="PARCELADO ATÉ 3X",$D1873-($D1873*TAXAS!$D$14))/3,IF($A1873=TAXAS!$A$15,IF($B1873="PARCELADO ATÉ 3X",$D1873-($D1873*TAXAS!$D$15))/3,IF($A1873=TAXAS!$A$16,IF($B1873="PARCELADO ATÉ 3X",$D1873-($D1873*TAXAS!$D$16))/3,IF($A1873=TAXAS!$A$17,IF($B1873="PARCELADO ATÉ 3X",$D1873-($D1873*TAXAS!$D$17))/3,IF($A1873=TAXAS!$A$18,IF($B1873="PARCELADO ATÉ 3X",$D1873-($D1873*TAXAS!$D$18))/3,IF($A1873=TAXAS!$A$19,IF($B1873="PARCELADO ATÉ 3X",$D1873-($D1873*TAXAS!$D$19))/3,IF($A1873=TAXAS!$A$20,IF($B1873="PARCELADO ATÉ 3X",$D1873-($D1873*TAXAS!$D$20))/3,IF($A1873=TAXAS!$A$21,IF($B1873="PARCELADO ATÉ 3X",$D1873-($D1873*TAXAS!$D$21))/3,IF($A1873=TAXAS!$A$22,IF($B1873="PARCELADO ATÉ 3X",$D1873-($D1873*TAXAS!$D$22))/3,IF($A1873=TAXAS!$A$23,IF($B1873="PARCELADO ATÉ 3X",$D1873-($D1873*TAXAS!$D$23))/3,IF($A1873=TAXAS!$A$24,IF($B1873="PARCELADO ATÉ 3X",$D1873-($D1873*TAXAS!$D$24))/3,IF($A1873=TAXAS!$A$25,IF($B1873="PARCELADO ATÉ 3X",$D1873-($D1873*TAXAS!$D$25))/3,IF($A1873=TAXAS!$A$26,IF($B1873="PARCELADO ATÉ 3X",$D1873-($D1873*TAXAS!$D$26))/3,IF($A1873=TAXAS!$A$27,IF($B1873="PARCELADO ATÉ 3X",$D1873-($D1873*TAXAS!$D$27))/3))))))))))))))))))))))))/1</f>
        <v>0</v>
      </c>
      <c r="H1873" s="9">
        <f>IF($A1873="VISA",IF($B1873="PARCELADO ATÉ 6X",$D1873-(D1873*TAXAS!$E$4))/6,IF($A1873="MASTER",IF($B1873="PARCELADO ATÉ 6X",$D1873-(D1873*TAXAS!$E$5))/6,IF($A1873="ELO",IF($B1873="PARCELADO ATÉ 6X",$D1873-(D1873*TAXAS!$E$6))/6,IF($A1873="HIPERCARD",IF($B1873="PARCELADO ATÉ 6X",$D1873-(D1873*TAXAS!$E$7))/6,IF($A1873="DINERS",IF($B1873="PARCELADO ATÉ 6X",$D1873-(D1873*TAXAS!$E$8))/6,IF($A1873="AMERICA EXPRESS",IF($B1873="PARCELADO ATÉ 6X",$D1873-(D1873*TAXAS!$E$9))/6,IF($A1873=TAXAS!$A$10,IF($B1873="PARCELADO ATÉ 6X",$D1873-($D1873*TAXAS!$E$10))/6,IF($A1873=TAXAS!$A$11,IF($B1873="PARCELADO ATÉ 6X",$D1873-($D1873*TAXAS!$E$11))/6,IF($A1873=TAXAS!$A$12,IF($B1873="PARCELADO ATÉ 6X",$D1873-($D1873*TAXAS!$E$12))/6,IF($A1873=TAXAS!$A$13,IF($B1873="PARCELADO ATÉ 6X",$D1873-($D1873*TAXAS!$E$13))/6,IF($A1873=TAXAS!$A$14,IF($B1873="PARCELADO ATÉ 6X",$D1873-($D1873*TAXAS!$E$14))/6,IF($A1873=TAXAS!$A$15,IF($B1873="PARCELADO ATÉ 6X",$D1873-($D1873*TAXAS!$E$15))/6,IF($A1873=TAXAS!$A$16,IF($B1873="PARCELADO ATÉ 6X",$D1873-($D1873*TAXAS!$E$16))/6,IF($A1873=TAXAS!$A$17,IF($B1873="PARCELADO ATÉ 6X",$D1873-($D1873*TAXAS!$E$17))/6,IF($A1873=TAXAS!$A$18,IF($B1873="PARCELADO ATÉ 6X",$D1873-($D1873*TAXAS!$E$18))/6,IF($A1873=TAXAS!$A$19,IF($B1873="PARCELADO ATÉ 6X",$D1873-($D1873*TAXAS!$E$19))/6,IF($A1873=TAXAS!$A$20,IF($B1873="PARCELADO ATÉ 6X",$D1873-($D1873*TAXAS!$E$20))/6,IF($A1873=TAXAS!$A$21,IF($B1873="PARCELADO ATÉ 6X",$D1873-($D1873*TAXAS!$E$21))/6,IF($A1873=TAXAS!$A$22,IF($B1873="PARCELADO ATÉ 6X",$D1873-($D1873*TAXAS!$E$22))/6,IF($A1873=TAXAS!$A$23,IF($B1873="PARCELADO ATÉ 6X",$D1873-($D1873*TAXAS!$E$23))/6,IF($A1873=TAXAS!$A$24,IF($B1873="PARCELADO ATÉ 6X",$D1873-($D1873*TAXAS!$E$24))/6,IF($A1873=TAXAS!$A$25,IF($B1873="PARCELADO ATÉ 6X",$D1873-($D1873*TAXAS!$E$25))/6,IF($A1873=TAXAS!$A$26,IF($B1873="PARCELADO ATÉ 6X",$D1873-($D1873*TAXAS!$E$26))/6,IF($A1873=TAXAS!$A$27,IF($B1873="PARCELADO ATÉ 6X",$D1873-($D1873*TAXAS!$E$27))/6))))))))))))))))))))))))/1</f>
        <v>0</v>
      </c>
      <c r="I1873" s="9">
        <f>IF($A1873="VISA",IF($B1873="PARCELADO ATÉ 12X",$D1873-(D1873*TAXAS!$F$4))/12,IF($A1873="MASTER",IF($B1873="PARCELADO ATÉ 12X",$D1873-(D1873*TAXAS!$F$5))/12,IF($A1873="ELO",IF($B1873="PARCELADO ATÉ 12X",$D1873-(D1873*TAXAS!$F$6))/12,IF($A1873="HIPERCARD",IF($B1873="PARCELADO ATÉ 12X",$D1873-(D1873*TAXAS!$F$7))/12,IF($A1873="DINERS",IF($B1873="PARCELADO ATÉ 12X",$D1873-(D1873*TAXAS!$F$8))/12,IF($A1873="AMERICA EXPRESS",IF($B1873="PARCELADO ATÉ 12X",$D1873-(D1873*TAXAS!$F$9))/12,IF($A1873=TAXAS!$A$10,IF($B1873="PARCELADO ATÉ 12X",$D1873-($D1873*TAXAS!$F$10))/12,IF($A1873=TAXAS!$A$11,IF($B1873="PARCELADO ATÉ 12X",$D1873-($D1873*TAXAS!$F$11))/12,IF($A1873=TAXAS!$A$12,IF($B1873="PARCELADO ATÉ 12X",$D1873-($D1873*TAXAS!$F$12))/12,IF($A1873=TAXAS!$A$13,IF($B1873="PARCELADO ATÉ 12X",$D1873-($D1873*TAXAS!$F$13))/12,IF($A1873=TAXAS!$A$14,IF($B1873="PARCELADO ATÉ 12X",$D1873-($D1873*TAXAS!$F$14))/12,IF($A1873=TAXAS!$A$15,IF($B1873="PARCELADO ATÉ 12X",$D1873-($D1873*TAXAS!$F$15))/12,IF($A1873=TAXAS!$A$16,IF($B1873="PARCELADO ATÉ 12X",$D1873-($D1873*TAXAS!$F$16))/12,IF($A1873=TAXAS!$A$17,IF($B1873="PARCELADO ATÉ 12X",$D1873-($D1873*TAXAS!$F$17))/12,IF($A1873=TAXAS!$A$18,IF($B1873="PARCELADO ATÉ 12X",$D1873-($D1873*TAXAS!$F$18))/12,IF($A1873=TAXAS!$A$19,IF($B1873="PARCELADO ATÉ 12X",$D1873-($D1873*TAXAS!$F$19))/12,IF($A1873=TAXAS!$A$20,IF($B1873="PARCELADO ATÉ 12X",$D1873-($D1873*TAXAS!$F$20))/12,IF($A1873=TAXAS!$A$21,IF($B1873="PARCELADO ATÉ 12X",$D1873-($D1873*TAXAS!$F$21))/12,IF($A1873=TAXAS!$A$22,IF($B1873="PARCELADO ATÉ 12X",$D1873-($D1873*TAXAS!$F$22))/12,IF($A1873=TAXAS!$A$23,IF($B1873="PARCELADO ATÉ 12X",$D1873-($D1873*TAXAS!$F$23))/12,IF($A1873=TAXAS!$A$24,IF($B1873="PARCELADO ATÉ 12X",$D1873-($D1873*TAXAS!$F$24))/12,IF($A1873=TAXAS!$A$25,IF($B1873="PARCELADO ATÉ 12X",$D1873-($D1873*TAXAS!$F$25))/12,IF($A1873=TAXAS!$A$26,IF($B1873="PARCELADO ATÉ 12X",$D1873-($D1873*TAXAS!$F$26))/12,IF($A1873=TAXAS!$A$27,IF($B1873="PARCELADO ATÉ 12X",$D1873-($D1873*TAXAS!$F$27))/12))))))))))))))))))))))))/1</f>
        <v>0</v>
      </c>
      <c r="J1873" s="8">
        <f t="shared" si="0"/>
        <v>0</v>
      </c>
      <c r="K1873" s="10" t="b">
        <f>IF($B1873="PARCELADO ATÉ 3X",($D1873-($D1873*TAXAS!$D$4))-$J1873)</f>
        <v>0</v>
      </c>
      <c r="L1873" s="10" t="b">
        <f>IF($B1873="PARCELADO ATÉ 6X",($D1873-($D1873*TAXAS!$E$4))-$J1873)</f>
        <v>0</v>
      </c>
      <c r="M1873" s="10" t="b">
        <f>IF($B1873="PARCELADO ATÉ 12X",($D1873-($D1873*TAXAS!$F$4))-$J1873)</f>
        <v>0</v>
      </c>
      <c r="N1873" s="8">
        <f t="shared" si="1"/>
        <v>0</v>
      </c>
      <c r="O1873" s="10">
        <f t="shared" si="2"/>
        <v>0</v>
      </c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</row>
    <row r="1874" spans="1:31" ht="15.75" customHeight="1" x14ac:dyDescent="0.2">
      <c r="A1874" s="3"/>
      <c r="B1874" s="5"/>
      <c r="C1874" s="6"/>
      <c r="D1874" s="42"/>
      <c r="E1874" s="8">
        <f>IF($A1874="VISA",IF($B1874="DÉBITO",$D1874-($D1874*TAXAS!$B$4)),IF($A1874="MASTER",IF($B1874="DÉBITO",$D1874-($D1874*TAXAS!$B$5)),IF($A1874="ELO", IF($B1874="DÉBITO",$D1874-($D1874*TAXAS!$B$6)),IF($A1874="HIPERCARD",IF($B1874="DÉBITO",$D1874-($D1874*TAXAS!$B$7)),IF($A1874="DINERS",IF($B1874="DÉBITO",$D1874-($D1874*TAXAS!$B$8)),IF($A1874="AMERICA EXPRESS",IF($B1874="DÉBITO",$D1874-($D1874*TAXAS!$B$9)),IF($A1874=TAXAS!$A$10,IF($B1874="DÉBITO",$D1874-($D1874*TAXAS!$B$10)), IF($A1874=TAXAS!$A$11,IF($B1874="DÉBITO",$D1874-($D1874*TAXAS!$B$11)), IF($A1874=TAXAS!$A$12,IF($B1874="DÉBITO",$D1874-($D1874*TAXAS!$B$12)), IF($A1874=TAXAS!$A$13,IF($B1874="DÉBITO",$D1874-($D1874*TAXAS!$B$13)), IF($A1874=TAXAS!$A$14,IF($B1874="DÉBITO",$D1874-($D1874*TAXAS!$B$14)), IF($A1874=TAXAS!$A$15,IF($B1874="DÉBITO",$D1874-($D1874*TAXAS!$B$15)), IF($A1874=TAXAS!$A$16,IF($B1874="DÉBITO",$D1874-($D1874*TAXAS!$B$16)), IF($A1874=TAXAS!$A$17,IF($B1874="DÉBITO",$D1874-($D1874*TAXAS!$B$17)), IF($A1874=TAXAS!$A$18,IF($B1874="DÉBITO",$D1874-($D1874*TAXAS!$B$18)), IF($A1874=TAXAS!$A$19,IF($B1874="DÉBITO",$D1874-($D1874*TAXAS!$B$19)), IF($A1874=TAXAS!$A$20,IF($B1874="DÉBITO",$D1874-($D1874*TAXAS!$B$20)), IF($A1874=TAXAS!$A$21,IF($B1874="DÉBITO",$D1874-($D1874*TAXAS!$B$21)), IF($A1874=TAXAS!$A$22,IF($B1874="DÉBITO",$D1874-($D1874*TAXAS!$B$22)), IF($A1874=TAXAS!$A$23,IF($B1874="DÉBITO",$D1874-($D1874*TAXAS!$B$23)), IF($A1874=TAXAS!$A$24,IF($B1874="DÉBITO",$D1874-($D1874*TAXAS!$B$24)), IF($A1874=TAXAS!$A$25,IF($B1874="DÉBITO",$D1874-($D1874*TAXAS!$B$25)), IF($A1874=TAXAS!$A$26,IF($B1874="DÉBITO",$D1874-($D1874*TAXAS!$B$26)), IF($A1874=TAXAS!$A$27,IF($B1874="DÉBITO",$D1874-($D1874*TAXAS!$B$27))))))))))))))))))))))))))/1</f>
        <v>0</v>
      </c>
      <c r="F1874" s="8">
        <f>IF($A1874="VISA",IF($B1874="CRÉDITO",$D1874-($D1874*TAXAS!$C$4)),IF($A1874="MASTER",IF($B1874="CRÉDITO",$D1874-($D1874*TAXAS!$C$5)),IF($A1874="ELO", IF($B1874="CRÉDITO",$D1874-($D1874*TAXAS!$C$6)),IF($A1874="HIPERCARD",IF($B1874="CRÉDITO",$D1874-($D1874*TAXAS!$C$7)),IF($A1874="DINERS",IF($B1874="CRÉDITO",$D1874-($D1874*TAXAS!$C$8)),IF($A1874="AMERICA EXPRESS",IF($B1874="CRÉDITO",$D1874-($D1874*TAXAS!$C$9)),IF($A1874=TAXAS!$A$10,IF($B1874="CRÉDITO",$D1874-($D1874*TAXAS!$C$10)), IF($A1874=TAXAS!$A$11,IF($B1874="CRÉDITO",$D1874-($D1874*TAXAS!$C$11)), IF($A1874=TAXAS!$A$12,IF($B1874="CRÉDITO",$D1874-($D1874*TAXAS!$C$12)), IF($A1874=TAXAS!$A$13,IF($B1874="CRÉDITO",$D1874-($D1874*TAXAS!$C$13)), IF($A1874=TAXAS!$A$14,IF($B1874="CRÉDITO",$D1874-($D1874*TAXAS!$C$14)), IF($A1874=TAXAS!$A$15,IF($B1874="CRÉDITO",$D1874-($D1874*TAXAS!$C$15)), IF($A1874=TAXAS!$A$16,IF($B1874="CRÉDITO",$D1874-($D1874*TAXAS!$C$16)), IF($A1874=TAXAS!$A$17,IF($B1874="CRÉDITO",$D1874-($D1874*TAXAS!$C$17)), IF($A1874=TAXAS!$A$18,IF($B1874="CRÉDITO",$D1874-($D1874*TAXAS!$C$18)), IF($A1874=TAXAS!$A$19,IF($B1874="CRÉDITO",$D1874-($D1874*TAXAS!$C$19)), IF($A1874=TAXAS!$A$20,IF($B1874="CRÉDITO",$D1874-($D1874*TAXAS!$C$20)), IF($A1874=TAXAS!$A$21,IF($B1874="CRÉDITO",$D1874-($D1874*TAXAS!$C$21)), IF($A1874=TAXAS!$A$22,IF($B1874="CRÉDITO",$D1874-($D1874*TAXAS!$C$22)), IF($A1874=TAXAS!$A$23,IF($B1874="CRÉDITO",$D1874-($D1874*TAXAS!$C$23)), IF($A1874=TAXAS!$A$24,IF($B1874="CRÉDITO",$D1874-($D1874*TAXAS!$C$24)), IF($A1874=TAXAS!$A$25,IF($B1874="CRÉDITO",$D1874-($D1874*TAXAS!$C$25)), IF($A1874=TAXAS!$A$26,IF($B1874="CRÉDITO",$D1874-($D1874*TAXAS!$C$26)), IF($A1874=TAXAS!$A$27,IF($B1874="CRÉDITO",$D1874-($D1874*TAXAS!$C$27))))))))))))))))))))))))))/1</f>
        <v>0</v>
      </c>
      <c r="G1874" s="9">
        <f>IF($A1874="VISA",IF($B1874="PARCELADO ATÉ 3X",$D1874-(D1874*TAXAS!$D$4))/3,IF($A1874="MASTER",IF($B1874="PARCELADO ATÉ 3X",$D1874-(D1874*TAXAS!$D$5))/3,IF($A1874="ELO",IF($B1874="PARCELADO ATÉ 3X",$D1874-(D1874*TAXAS!$D$6))/3,IF($A1874="HIPERCARD",IF($B1874="PARCELADO ATÉ 3X",$D1874-(D1874*TAXAS!$D$7))/3,IF($A1874="DINERS",IF($B1874="PARCELADO ATÉ 3X",$D1874-(D1874*TAXAS!$D$8))/3,IF($A1874="AMERICA EXPRESS",IF($B1874="PARCELADO ATÉ 3X",$D1874-(D1874*TAXAS!$D$9))/3,IF($A1874=TAXAS!$A$10,IF($B1874="PARCELADO ATÉ 3X",$D1874-($D1874*TAXAS!$D$10))/3,IF($A1874=TAXAS!$A$11,IF($B1874="PARCELADO ATÉ 3X",$D1874-($D1874*TAXAS!$D$11))/3,IF($A1874=TAXAS!$A$12,IF($B1874="PARCELADO ATÉ 3X",$D1874-($D1874*TAXAS!$D$12))/3,IF($A1874=TAXAS!$A$13,IF($B1874="PARCELADO ATÉ 3X",$D1874-($D1874*TAXAS!$D$13))/3,IF($A1874=TAXAS!$A$14,IF($B1874="PARCELADO ATÉ 3X",$D1874-($D1874*TAXAS!$D$14))/3,IF($A1874=TAXAS!$A$15,IF($B1874="PARCELADO ATÉ 3X",$D1874-($D1874*TAXAS!$D$15))/3,IF($A1874=TAXAS!$A$16,IF($B1874="PARCELADO ATÉ 3X",$D1874-($D1874*TAXAS!$D$16))/3,IF($A1874=TAXAS!$A$17,IF($B1874="PARCELADO ATÉ 3X",$D1874-($D1874*TAXAS!$D$17))/3,IF($A1874=TAXAS!$A$18,IF($B1874="PARCELADO ATÉ 3X",$D1874-($D1874*TAXAS!$D$18))/3,IF($A1874=TAXAS!$A$19,IF($B1874="PARCELADO ATÉ 3X",$D1874-($D1874*TAXAS!$D$19))/3,IF($A1874=TAXAS!$A$20,IF($B1874="PARCELADO ATÉ 3X",$D1874-($D1874*TAXAS!$D$20))/3,IF($A1874=TAXAS!$A$21,IF($B1874="PARCELADO ATÉ 3X",$D1874-($D1874*TAXAS!$D$21))/3,IF($A1874=TAXAS!$A$22,IF($B1874="PARCELADO ATÉ 3X",$D1874-($D1874*TAXAS!$D$22))/3,IF($A1874=TAXAS!$A$23,IF($B1874="PARCELADO ATÉ 3X",$D1874-($D1874*TAXAS!$D$23))/3,IF($A1874=TAXAS!$A$24,IF($B1874="PARCELADO ATÉ 3X",$D1874-($D1874*TAXAS!$D$24))/3,IF($A1874=TAXAS!$A$25,IF($B1874="PARCELADO ATÉ 3X",$D1874-($D1874*TAXAS!$D$25))/3,IF($A1874=TAXAS!$A$26,IF($B1874="PARCELADO ATÉ 3X",$D1874-($D1874*TAXAS!$D$26))/3,IF($A1874=TAXAS!$A$27,IF($B1874="PARCELADO ATÉ 3X",$D1874-($D1874*TAXAS!$D$27))/3))))))))))))))))))))))))/1</f>
        <v>0</v>
      </c>
      <c r="H1874" s="9">
        <f>IF($A1874="VISA",IF($B1874="PARCELADO ATÉ 6X",$D1874-(D1874*TAXAS!$E$4))/6,IF($A1874="MASTER",IF($B1874="PARCELADO ATÉ 6X",$D1874-(D1874*TAXAS!$E$5))/6,IF($A1874="ELO",IF($B1874="PARCELADO ATÉ 6X",$D1874-(D1874*TAXAS!$E$6))/6,IF($A1874="HIPERCARD",IF($B1874="PARCELADO ATÉ 6X",$D1874-(D1874*TAXAS!$E$7))/6,IF($A1874="DINERS",IF($B1874="PARCELADO ATÉ 6X",$D1874-(D1874*TAXAS!$E$8))/6,IF($A1874="AMERICA EXPRESS",IF($B1874="PARCELADO ATÉ 6X",$D1874-(D1874*TAXAS!$E$9))/6,IF($A1874=TAXAS!$A$10,IF($B1874="PARCELADO ATÉ 6X",$D1874-($D1874*TAXAS!$E$10))/6,IF($A1874=TAXAS!$A$11,IF($B1874="PARCELADO ATÉ 6X",$D1874-($D1874*TAXAS!$E$11))/6,IF($A1874=TAXAS!$A$12,IF($B1874="PARCELADO ATÉ 6X",$D1874-($D1874*TAXAS!$E$12))/6,IF($A1874=TAXAS!$A$13,IF($B1874="PARCELADO ATÉ 6X",$D1874-($D1874*TAXAS!$E$13))/6,IF($A1874=TAXAS!$A$14,IF($B1874="PARCELADO ATÉ 6X",$D1874-($D1874*TAXAS!$E$14))/6,IF($A1874=TAXAS!$A$15,IF($B1874="PARCELADO ATÉ 6X",$D1874-($D1874*TAXAS!$E$15))/6,IF($A1874=TAXAS!$A$16,IF($B1874="PARCELADO ATÉ 6X",$D1874-($D1874*TAXAS!$E$16))/6,IF($A1874=TAXAS!$A$17,IF($B1874="PARCELADO ATÉ 6X",$D1874-($D1874*TAXAS!$E$17))/6,IF($A1874=TAXAS!$A$18,IF($B1874="PARCELADO ATÉ 6X",$D1874-($D1874*TAXAS!$E$18))/6,IF($A1874=TAXAS!$A$19,IF($B1874="PARCELADO ATÉ 6X",$D1874-($D1874*TAXAS!$E$19))/6,IF($A1874=TAXAS!$A$20,IF($B1874="PARCELADO ATÉ 6X",$D1874-($D1874*TAXAS!$E$20))/6,IF($A1874=TAXAS!$A$21,IF($B1874="PARCELADO ATÉ 6X",$D1874-($D1874*TAXAS!$E$21))/6,IF($A1874=TAXAS!$A$22,IF($B1874="PARCELADO ATÉ 6X",$D1874-($D1874*TAXAS!$E$22))/6,IF($A1874=TAXAS!$A$23,IF($B1874="PARCELADO ATÉ 6X",$D1874-($D1874*TAXAS!$E$23))/6,IF($A1874=TAXAS!$A$24,IF($B1874="PARCELADO ATÉ 6X",$D1874-($D1874*TAXAS!$E$24))/6,IF($A1874=TAXAS!$A$25,IF($B1874="PARCELADO ATÉ 6X",$D1874-($D1874*TAXAS!$E$25))/6,IF($A1874=TAXAS!$A$26,IF($B1874="PARCELADO ATÉ 6X",$D1874-($D1874*TAXAS!$E$26))/6,IF($A1874=TAXAS!$A$27,IF($B1874="PARCELADO ATÉ 6X",$D1874-($D1874*TAXAS!$E$27))/6))))))))))))))))))))))))/1</f>
        <v>0</v>
      </c>
      <c r="I1874" s="9">
        <f>IF($A1874="VISA",IF($B1874="PARCELADO ATÉ 12X",$D1874-(D1874*TAXAS!$F$4))/12,IF($A1874="MASTER",IF($B1874="PARCELADO ATÉ 12X",$D1874-(D1874*TAXAS!$F$5))/12,IF($A1874="ELO",IF($B1874="PARCELADO ATÉ 12X",$D1874-(D1874*TAXAS!$F$6))/12,IF($A1874="HIPERCARD",IF($B1874="PARCELADO ATÉ 12X",$D1874-(D1874*TAXAS!$F$7))/12,IF($A1874="DINERS",IF($B1874="PARCELADO ATÉ 12X",$D1874-(D1874*TAXAS!$F$8))/12,IF($A1874="AMERICA EXPRESS",IF($B1874="PARCELADO ATÉ 12X",$D1874-(D1874*TAXAS!$F$9))/12,IF($A1874=TAXAS!$A$10,IF($B1874="PARCELADO ATÉ 12X",$D1874-($D1874*TAXAS!$F$10))/12,IF($A1874=TAXAS!$A$11,IF($B1874="PARCELADO ATÉ 12X",$D1874-($D1874*TAXAS!$F$11))/12,IF($A1874=TAXAS!$A$12,IF($B1874="PARCELADO ATÉ 12X",$D1874-($D1874*TAXAS!$F$12))/12,IF($A1874=TAXAS!$A$13,IF($B1874="PARCELADO ATÉ 12X",$D1874-($D1874*TAXAS!$F$13))/12,IF($A1874=TAXAS!$A$14,IF($B1874="PARCELADO ATÉ 12X",$D1874-($D1874*TAXAS!$F$14))/12,IF($A1874=TAXAS!$A$15,IF($B1874="PARCELADO ATÉ 12X",$D1874-($D1874*TAXAS!$F$15))/12,IF($A1874=TAXAS!$A$16,IF($B1874="PARCELADO ATÉ 12X",$D1874-($D1874*TAXAS!$F$16))/12,IF($A1874=TAXAS!$A$17,IF($B1874="PARCELADO ATÉ 12X",$D1874-($D1874*TAXAS!$F$17))/12,IF($A1874=TAXAS!$A$18,IF($B1874="PARCELADO ATÉ 12X",$D1874-($D1874*TAXAS!$F$18))/12,IF($A1874=TAXAS!$A$19,IF($B1874="PARCELADO ATÉ 12X",$D1874-($D1874*TAXAS!$F$19))/12,IF($A1874=TAXAS!$A$20,IF($B1874="PARCELADO ATÉ 12X",$D1874-($D1874*TAXAS!$F$20))/12,IF($A1874=TAXAS!$A$21,IF($B1874="PARCELADO ATÉ 12X",$D1874-($D1874*TAXAS!$F$21))/12,IF($A1874=TAXAS!$A$22,IF($B1874="PARCELADO ATÉ 12X",$D1874-($D1874*TAXAS!$F$22))/12,IF($A1874=TAXAS!$A$23,IF($B1874="PARCELADO ATÉ 12X",$D1874-($D1874*TAXAS!$F$23))/12,IF($A1874=TAXAS!$A$24,IF($B1874="PARCELADO ATÉ 12X",$D1874-($D1874*TAXAS!$F$24))/12,IF($A1874=TAXAS!$A$25,IF($B1874="PARCELADO ATÉ 12X",$D1874-($D1874*TAXAS!$F$25))/12,IF($A1874=TAXAS!$A$26,IF($B1874="PARCELADO ATÉ 12X",$D1874-($D1874*TAXAS!$F$26))/12,IF($A1874=TAXAS!$A$27,IF($B1874="PARCELADO ATÉ 12X",$D1874-($D1874*TAXAS!$F$27))/12))))))))))))))))))))))))/1</f>
        <v>0</v>
      </c>
      <c r="J1874" s="8">
        <f t="shared" si="0"/>
        <v>0</v>
      </c>
      <c r="K1874" s="10" t="b">
        <f>IF($B1874="PARCELADO ATÉ 3X",($D1874-($D1874*TAXAS!$D$4))-$J1874)</f>
        <v>0</v>
      </c>
      <c r="L1874" s="10" t="b">
        <f>IF($B1874="PARCELADO ATÉ 6X",($D1874-($D1874*TAXAS!$E$4))-$J1874)</f>
        <v>0</v>
      </c>
      <c r="M1874" s="10" t="b">
        <f>IF($B1874="PARCELADO ATÉ 12X",($D1874-($D1874*TAXAS!$F$4))-$J1874)</f>
        <v>0</v>
      </c>
      <c r="N1874" s="8">
        <f t="shared" si="1"/>
        <v>0</v>
      </c>
      <c r="O1874" s="10">
        <f t="shared" si="2"/>
        <v>0</v>
      </c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</row>
    <row r="1875" spans="1:31" ht="15.75" customHeight="1" x14ac:dyDescent="0.2">
      <c r="A1875" s="3"/>
      <c r="B1875" s="5"/>
      <c r="C1875" s="6"/>
      <c r="D1875" s="42"/>
      <c r="E1875" s="8">
        <f>IF($A1875="VISA",IF($B1875="DÉBITO",$D1875-($D1875*TAXAS!$B$4)),IF($A1875="MASTER",IF($B1875="DÉBITO",$D1875-($D1875*TAXAS!$B$5)),IF($A1875="ELO", IF($B1875="DÉBITO",$D1875-($D1875*TAXAS!$B$6)),IF($A1875="HIPERCARD",IF($B1875="DÉBITO",$D1875-($D1875*TAXAS!$B$7)),IF($A1875="DINERS",IF($B1875="DÉBITO",$D1875-($D1875*TAXAS!$B$8)),IF($A1875="AMERICA EXPRESS",IF($B1875="DÉBITO",$D1875-($D1875*TAXAS!$B$9)),IF($A1875=TAXAS!$A$10,IF($B1875="DÉBITO",$D1875-($D1875*TAXAS!$B$10)), IF($A1875=TAXAS!$A$11,IF($B1875="DÉBITO",$D1875-($D1875*TAXAS!$B$11)), IF($A1875=TAXAS!$A$12,IF($B1875="DÉBITO",$D1875-($D1875*TAXAS!$B$12)), IF($A1875=TAXAS!$A$13,IF($B1875="DÉBITO",$D1875-($D1875*TAXAS!$B$13)), IF($A1875=TAXAS!$A$14,IF($B1875="DÉBITO",$D1875-($D1875*TAXAS!$B$14)), IF($A1875=TAXAS!$A$15,IF($B1875="DÉBITO",$D1875-($D1875*TAXAS!$B$15)), IF($A1875=TAXAS!$A$16,IF($B1875="DÉBITO",$D1875-($D1875*TAXAS!$B$16)), IF($A1875=TAXAS!$A$17,IF($B1875="DÉBITO",$D1875-($D1875*TAXAS!$B$17)), IF($A1875=TAXAS!$A$18,IF($B1875="DÉBITO",$D1875-($D1875*TAXAS!$B$18)), IF($A1875=TAXAS!$A$19,IF($B1875="DÉBITO",$D1875-($D1875*TAXAS!$B$19)), IF($A1875=TAXAS!$A$20,IF($B1875="DÉBITO",$D1875-($D1875*TAXAS!$B$20)), IF($A1875=TAXAS!$A$21,IF($B1875="DÉBITO",$D1875-($D1875*TAXAS!$B$21)), IF($A1875=TAXAS!$A$22,IF($B1875="DÉBITO",$D1875-($D1875*TAXAS!$B$22)), IF($A1875=TAXAS!$A$23,IF($B1875="DÉBITO",$D1875-($D1875*TAXAS!$B$23)), IF($A1875=TAXAS!$A$24,IF($B1875="DÉBITO",$D1875-($D1875*TAXAS!$B$24)), IF($A1875=TAXAS!$A$25,IF($B1875="DÉBITO",$D1875-($D1875*TAXAS!$B$25)), IF($A1875=TAXAS!$A$26,IF($B1875="DÉBITO",$D1875-($D1875*TAXAS!$B$26)), IF($A1875=TAXAS!$A$27,IF($B1875="DÉBITO",$D1875-($D1875*TAXAS!$B$27))))))))))))))))))))))))))/1</f>
        <v>0</v>
      </c>
      <c r="F1875" s="8">
        <f>IF($A1875="VISA",IF($B1875="CRÉDITO",$D1875-($D1875*TAXAS!$C$4)),IF($A1875="MASTER",IF($B1875="CRÉDITO",$D1875-($D1875*TAXAS!$C$5)),IF($A1875="ELO", IF($B1875="CRÉDITO",$D1875-($D1875*TAXAS!$C$6)),IF($A1875="HIPERCARD",IF($B1875="CRÉDITO",$D1875-($D1875*TAXAS!$C$7)),IF($A1875="DINERS",IF($B1875="CRÉDITO",$D1875-($D1875*TAXAS!$C$8)),IF($A1875="AMERICA EXPRESS",IF($B1875="CRÉDITO",$D1875-($D1875*TAXAS!$C$9)),IF($A1875=TAXAS!$A$10,IF($B1875="CRÉDITO",$D1875-($D1875*TAXAS!$C$10)), IF($A1875=TAXAS!$A$11,IF($B1875="CRÉDITO",$D1875-($D1875*TAXAS!$C$11)), IF($A1875=TAXAS!$A$12,IF($B1875="CRÉDITO",$D1875-($D1875*TAXAS!$C$12)), IF($A1875=TAXAS!$A$13,IF($B1875="CRÉDITO",$D1875-($D1875*TAXAS!$C$13)), IF($A1875=TAXAS!$A$14,IF($B1875="CRÉDITO",$D1875-($D1875*TAXAS!$C$14)), IF($A1875=TAXAS!$A$15,IF($B1875="CRÉDITO",$D1875-($D1875*TAXAS!$C$15)), IF($A1875=TAXAS!$A$16,IF($B1875="CRÉDITO",$D1875-($D1875*TAXAS!$C$16)), IF($A1875=TAXAS!$A$17,IF($B1875="CRÉDITO",$D1875-($D1875*TAXAS!$C$17)), IF($A1875=TAXAS!$A$18,IF($B1875="CRÉDITO",$D1875-($D1875*TAXAS!$C$18)), IF($A1875=TAXAS!$A$19,IF($B1875="CRÉDITO",$D1875-($D1875*TAXAS!$C$19)), IF($A1875=TAXAS!$A$20,IF($B1875="CRÉDITO",$D1875-($D1875*TAXAS!$C$20)), IF($A1875=TAXAS!$A$21,IF($B1875="CRÉDITO",$D1875-($D1875*TAXAS!$C$21)), IF($A1875=TAXAS!$A$22,IF($B1875="CRÉDITO",$D1875-($D1875*TAXAS!$C$22)), IF($A1875=TAXAS!$A$23,IF($B1875="CRÉDITO",$D1875-($D1875*TAXAS!$C$23)), IF($A1875=TAXAS!$A$24,IF($B1875="CRÉDITO",$D1875-($D1875*TAXAS!$C$24)), IF($A1875=TAXAS!$A$25,IF($B1875="CRÉDITO",$D1875-($D1875*TAXAS!$C$25)), IF($A1875=TAXAS!$A$26,IF($B1875="CRÉDITO",$D1875-($D1875*TAXAS!$C$26)), IF($A1875=TAXAS!$A$27,IF($B1875="CRÉDITO",$D1875-($D1875*TAXAS!$C$27))))))))))))))))))))))))))/1</f>
        <v>0</v>
      </c>
      <c r="G1875" s="9">
        <f>IF($A1875="VISA",IF($B1875="PARCELADO ATÉ 3X",$D1875-(D1875*TAXAS!$D$4))/3,IF($A1875="MASTER",IF($B1875="PARCELADO ATÉ 3X",$D1875-(D1875*TAXAS!$D$5))/3,IF($A1875="ELO",IF($B1875="PARCELADO ATÉ 3X",$D1875-(D1875*TAXAS!$D$6))/3,IF($A1875="HIPERCARD",IF($B1875="PARCELADO ATÉ 3X",$D1875-(D1875*TAXAS!$D$7))/3,IF($A1875="DINERS",IF($B1875="PARCELADO ATÉ 3X",$D1875-(D1875*TAXAS!$D$8))/3,IF($A1875="AMERICA EXPRESS",IF($B1875="PARCELADO ATÉ 3X",$D1875-(D1875*TAXAS!$D$9))/3,IF($A1875=TAXAS!$A$10,IF($B1875="PARCELADO ATÉ 3X",$D1875-($D1875*TAXAS!$D$10))/3,IF($A1875=TAXAS!$A$11,IF($B1875="PARCELADO ATÉ 3X",$D1875-($D1875*TAXAS!$D$11))/3,IF($A1875=TAXAS!$A$12,IF($B1875="PARCELADO ATÉ 3X",$D1875-($D1875*TAXAS!$D$12))/3,IF($A1875=TAXAS!$A$13,IF($B1875="PARCELADO ATÉ 3X",$D1875-($D1875*TAXAS!$D$13))/3,IF($A1875=TAXAS!$A$14,IF($B1875="PARCELADO ATÉ 3X",$D1875-($D1875*TAXAS!$D$14))/3,IF($A1875=TAXAS!$A$15,IF($B1875="PARCELADO ATÉ 3X",$D1875-($D1875*TAXAS!$D$15))/3,IF($A1875=TAXAS!$A$16,IF($B1875="PARCELADO ATÉ 3X",$D1875-($D1875*TAXAS!$D$16))/3,IF($A1875=TAXAS!$A$17,IF($B1875="PARCELADO ATÉ 3X",$D1875-($D1875*TAXAS!$D$17))/3,IF($A1875=TAXAS!$A$18,IF($B1875="PARCELADO ATÉ 3X",$D1875-($D1875*TAXAS!$D$18))/3,IF($A1875=TAXAS!$A$19,IF($B1875="PARCELADO ATÉ 3X",$D1875-($D1875*TAXAS!$D$19))/3,IF($A1875=TAXAS!$A$20,IF($B1875="PARCELADO ATÉ 3X",$D1875-($D1875*TAXAS!$D$20))/3,IF($A1875=TAXAS!$A$21,IF($B1875="PARCELADO ATÉ 3X",$D1875-($D1875*TAXAS!$D$21))/3,IF($A1875=TAXAS!$A$22,IF($B1875="PARCELADO ATÉ 3X",$D1875-($D1875*TAXAS!$D$22))/3,IF($A1875=TAXAS!$A$23,IF($B1875="PARCELADO ATÉ 3X",$D1875-($D1875*TAXAS!$D$23))/3,IF($A1875=TAXAS!$A$24,IF($B1875="PARCELADO ATÉ 3X",$D1875-($D1875*TAXAS!$D$24))/3,IF($A1875=TAXAS!$A$25,IF($B1875="PARCELADO ATÉ 3X",$D1875-($D1875*TAXAS!$D$25))/3,IF($A1875=TAXAS!$A$26,IF($B1875="PARCELADO ATÉ 3X",$D1875-($D1875*TAXAS!$D$26))/3,IF($A1875=TAXAS!$A$27,IF($B1875="PARCELADO ATÉ 3X",$D1875-($D1875*TAXAS!$D$27))/3))))))))))))))))))))))))/1</f>
        <v>0</v>
      </c>
      <c r="H1875" s="9">
        <f>IF($A1875="VISA",IF($B1875="PARCELADO ATÉ 6X",$D1875-(D1875*TAXAS!$E$4))/6,IF($A1875="MASTER",IF($B1875="PARCELADO ATÉ 6X",$D1875-(D1875*TAXAS!$E$5))/6,IF($A1875="ELO",IF($B1875="PARCELADO ATÉ 6X",$D1875-(D1875*TAXAS!$E$6))/6,IF($A1875="HIPERCARD",IF($B1875="PARCELADO ATÉ 6X",$D1875-(D1875*TAXAS!$E$7))/6,IF($A1875="DINERS",IF($B1875="PARCELADO ATÉ 6X",$D1875-(D1875*TAXAS!$E$8))/6,IF($A1875="AMERICA EXPRESS",IF($B1875="PARCELADO ATÉ 6X",$D1875-(D1875*TAXAS!$E$9))/6,IF($A1875=TAXAS!$A$10,IF($B1875="PARCELADO ATÉ 6X",$D1875-($D1875*TAXAS!$E$10))/6,IF($A1875=TAXAS!$A$11,IF($B1875="PARCELADO ATÉ 6X",$D1875-($D1875*TAXAS!$E$11))/6,IF($A1875=TAXAS!$A$12,IF($B1875="PARCELADO ATÉ 6X",$D1875-($D1875*TAXAS!$E$12))/6,IF($A1875=TAXAS!$A$13,IF($B1875="PARCELADO ATÉ 6X",$D1875-($D1875*TAXAS!$E$13))/6,IF($A1875=TAXAS!$A$14,IF($B1875="PARCELADO ATÉ 6X",$D1875-($D1875*TAXAS!$E$14))/6,IF($A1875=TAXAS!$A$15,IF($B1875="PARCELADO ATÉ 6X",$D1875-($D1875*TAXAS!$E$15))/6,IF($A1875=TAXAS!$A$16,IF($B1875="PARCELADO ATÉ 6X",$D1875-($D1875*TAXAS!$E$16))/6,IF($A1875=TAXAS!$A$17,IF($B1875="PARCELADO ATÉ 6X",$D1875-($D1875*TAXAS!$E$17))/6,IF($A1875=TAXAS!$A$18,IF($B1875="PARCELADO ATÉ 6X",$D1875-($D1875*TAXAS!$E$18))/6,IF($A1875=TAXAS!$A$19,IF($B1875="PARCELADO ATÉ 6X",$D1875-($D1875*TAXAS!$E$19))/6,IF($A1875=TAXAS!$A$20,IF($B1875="PARCELADO ATÉ 6X",$D1875-($D1875*TAXAS!$E$20))/6,IF($A1875=TAXAS!$A$21,IF($B1875="PARCELADO ATÉ 6X",$D1875-($D1875*TAXAS!$E$21))/6,IF($A1875=TAXAS!$A$22,IF($B1875="PARCELADO ATÉ 6X",$D1875-($D1875*TAXAS!$E$22))/6,IF($A1875=TAXAS!$A$23,IF($B1875="PARCELADO ATÉ 6X",$D1875-($D1875*TAXAS!$E$23))/6,IF($A1875=TAXAS!$A$24,IF($B1875="PARCELADO ATÉ 6X",$D1875-($D1875*TAXAS!$E$24))/6,IF($A1875=TAXAS!$A$25,IF($B1875="PARCELADO ATÉ 6X",$D1875-($D1875*TAXAS!$E$25))/6,IF($A1875=TAXAS!$A$26,IF($B1875="PARCELADO ATÉ 6X",$D1875-($D1875*TAXAS!$E$26))/6,IF($A1875=TAXAS!$A$27,IF($B1875="PARCELADO ATÉ 6X",$D1875-($D1875*TAXAS!$E$27))/6))))))))))))))))))))))))/1</f>
        <v>0</v>
      </c>
      <c r="I1875" s="9">
        <f>IF($A1875="VISA",IF($B1875="PARCELADO ATÉ 12X",$D1875-(D1875*TAXAS!$F$4))/12,IF($A1875="MASTER",IF($B1875="PARCELADO ATÉ 12X",$D1875-(D1875*TAXAS!$F$5))/12,IF($A1875="ELO",IF($B1875="PARCELADO ATÉ 12X",$D1875-(D1875*TAXAS!$F$6))/12,IF($A1875="HIPERCARD",IF($B1875="PARCELADO ATÉ 12X",$D1875-(D1875*TAXAS!$F$7))/12,IF($A1875="DINERS",IF($B1875="PARCELADO ATÉ 12X",$D1875-(D1875*TAXAS!$F$8))/12,IF($A1875="AMERICA EXPRESS",IF($B1875="PARCELADO ATÉ 12X",$D1875-(D1875*TAXAS!$F$9))/12,IF($A1875=TAXAS!$A$10,IF($B1875="PARCELADO ATÉ 12X",$D1875-($D1875*TAXAS!$F$10))/12,IF($A1875=TAXAS!$A$11,IF($B1875="PARCELADO ATÉ 12X",$D1875-($D1875*TAXAS!$F$11))/12,IF($A1875=TAXAS!$A$12,IF($B1875="PARCELADO ATÉ 12X",$D1875-($D1875*TAXAS!$F$12))/12,IF($A1875=TAXAS!$A$13,IF($B1875="PARCELADO ATÉ 12X",$D1875-($D1875*TAXAS!$F$13))/12,IF($A1875=TAXAS!$A$14,IF($B1875="PARCELADO ATÉ 12X",$D1875-($D1875*TAXAS!$F$14))/12,IF($A1875=TAXAS!$A$15,IF($B1875="PARCELADO ATÉ 12X",$D1875-($D1875*TAXAS!$F$15))/12,IF($A1875=TAXAS!$A$16,IF($B1875="PARCELADO ATÉ 12X",$D1875-($D1875*TAXAS!$F$16))/12,IF($A1875=TAXAS!$A$17,IF($B1875="PARCELADO ATÉ 12X",$D1875-($D1875*TAXAS!$F$17))/12,IF($A1875=TAXAS!$A$18,IF($B1875="PARCELADO ATÉ 12X",$D1875-($D1875*TAXAS!$F$18))/12,IF($A1875=TAXAS!$A$19,IF($B1875="PARCELADO ATÉ 12X",$D1875-($D1875*TAXAS!$F$19))/12,IF($A1875=TAXAS!$A$20,IF($B1875="PARCELADO ATÉ 12X",$D1875-($D1875*TAXAS!$F$20))/12,IF($A1875=TAXAS!$A$21,IF($B1875="PARCELADO ATÉ 12X",$D1875-($D1875*TAXAS!$F$21))/12,IF($A1875=TAXAS!$A$22,IF($B1875="PARCELADO ATÉ 12X",$D1875-($D1875*TAXAS!$F$22))/12,IF($A1875=TAXAS!$A$23,IF($B1875="PARCELADO ATÉ 12X",$D1875-($D1875*TAXAS!$F$23))/12,IF($A1875=TAXAS!$A$24,IF($B1875="PARCELADO ATÉ 12X",$D1875-($D1875*TAXAS!$F$24))/12,IF($A1875=TAXAS!$A$25,IF($B1875="PARCELADO ATÉ 12X",$D1875-($D1875*TAXAS!$F$25))/12,IF($A1875=TAXAS!$A$26,IF($B1875="PARCELADO ATÉ 12X",$D1875-($D1875*TAXAS!$F$26))/12,IF($A1875=TAXAS!$A$27,IF($B1875="PARCELADO ATÉ 12X",$D1875-($D1875*TAXAS!$F$27))/12))))))))))))))))))))))))/1</f>
        <v>0</v>
      </c>
      <c r="J1875" s="8">
        <f t="shared" si="0"/>
        <v>0</v>
      </c>
      <c r="K1875" s="10" t="b">
        <f>IF($B1875="PARCELADO ATÉ 3X",($D1875-($D1875*TAXAS!$D$4))-$J1875)</f>
        <v>0</v>
      </c>
      <c r="L1875" s="10" t="b">
        <f>IF($B1875="PARCELADO ATÉ 6X",($D1875-($D1875*TAXAS!$E$4))-$J1875)</f>
        <v>0</v>
      </c>
      <c r="M1875" s="10" t="b">
        <f>IF($B1875="PARCELADO ATÉ 12X",($D1875-($D1875*TAXAS!$F$4))-$J1875)</f>
        <v>0</v>
      </c>
      <c r="N1875" s="8">
        <f t="shared" si="1"/>
        <v>0</v>
      </c>
      <c r="O1875" s="10">
        <f t="shared" si="2"/>
        <v>0</v>
      </c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</row>
    <row r="1876" spans="1:31" ht="15.75" customHeight="1" x14ac:dyDescent="0.2">
      <c r="A1876" s="3"/>
      <c r="B1876" s="5"/>
      <c r="C1876" s="6"/>
      <c r="D1876" s="42"/>
      <c r="E1876" s="8">
        <f>IF($A1876="VISA",IF($B1876="DÉBITO",$D1876-($D1876*TAXAS!$B$4)),IF($A1876="MASTER",IF($B1876="DÉBITO",$D1876-($D1876*TAXAS!$B$5)),IF($A1876="ELO", IF($B1876="DÉBITO",$D1876-($D1876*TAXAS!$B$6)),IF($A1876="HIPERCARD",IF($B1876="DÉBITO",$D1876-($D1876*TAXAS!$B$7)),IF($A1876="DINERS",IF($B1876="DÉBITO",$D1876-($D1876*TAXAS!$B$8)),IF($A1876="AMERICA EXPRESS",IF($B1876="DÉBITO",$D1876-($D1876*TAXAS!$B$9)),IF($A1876=TAXAS!$A$10,IF($B1876="DÉBITO",$D1876-($D1876*TAXAS!$B$10)), IF($A1876=TAXAS!$A$11,IF($B1876="DÉBITO",$D1876-($D1876*TAXAS!$B$11)), IF($A1876=TAXAS!$A$12,IF($B1876="DÉBITO",$D1876-($D1876*TAXAS!$B$12)), IF($A1876=TAXAS!$A$13,IF($B1876="DÉBITO",$D1876-($D1876*TAXAS!$B$13)), IF($A1876=TAXAS!$A$14,IF($B1876="DÉBITO",$D1876-($D1876*TAXAS!$B$14)), IF($A1876=TAXAS!$A$15,IF($B1876="DÉBITO",$D1876-($D1876*TAXAS!$B$15)), IF($A1876=TAXAS!$A$16,IF($B1876="DÉBITO",$D1876-($D1876*TAXAS!$B$16)), IF($A1876=TAXAS!$A$17,IF($B1876="DÉBITO",$D1876-($D1876*TAXAS!$B$17)), IF($A1876=TAXAS!$A$18,IF($B1876="DÉBITO",$D1876-($D1876*TAXAS!$B$18)), IF($A1876=TAXAS!$A$19,IF($B1876="DÉBITO",$D1876-($D1876*TAXAS!$B$19)), IF($A1876=TAXAS!$A$20,IF($B1876="DÉBITO",$D1876-($D1876*TAXAS!$B$20)), IF($A1876=TAXAS!$A$21,IF($B1876="DÉBITO",$D1876-($D1876*TAXAS!$B$21)), IF($A1876=TAXAS!$A$22,IF($B1876="DÉBITO",$D1876-($D1876*TAXAS!$B$22)), IF($A1876=TAXAS!$A$23,IF($B1876="DÉBITO",$D1876-($D1876*TAXAS!$B$23)), IF($A1876=TAXAS!$A$24,IF($B1876="DÉBITO",$D1876-($D1876*TAXAS!$B$24)), IF($A1876=TAXAS!$A$25,IF($B1876="DÉBITO",$D1876-($D1876*TAXAS!$B$25)), IF($A1876=TAXAS!$A$26,IF($B1876="DÉBITO",$D1876-($D1876*TAXAS!$B$26)), IF($A1876=TAXAS!$A$27,IF($B1876="DÉBITO",$D1876-($D1876*TAXAS!$B$27))))))))))))))))))))))))))/1</f>
        <v>0</v>
      </c>
      <c r="F1876" s="8">
        <f>IF($A1876="VISA",IF($B1876="CRÉDITO",$D1876-($D1876*TAXAS!$C$4)),IF($A1876="MASTER",IF($B1876="CRÉDITO",$D1876-($D1876*TAXAS!$C$5)),IF($A1876="ELO", IF($B1876="CRÉDITO",$D1876-($D1876*TAXAS!$C$6)),IF($A1876="HIPERCARD",IF($B1876="CRÉDITO",$D1876-($D1876*TAXAS!$C$7)),IF($A1876="DINERS",IF($B1876="CRÉDITO",$D1876-($D1876*TAXAS!$C$8)),IF($A1876="AMERICA EXPRESS",IF($B1876="CRÉDITO",$D1876-($D1876*TAXAS!$C$9)),IF($A1876=TAXAS!$A$10,IF($B1876="CRÉDITO",$D1876-($D1876*TAXAS!$C$10)), IF($A1876=TAXAS!$A$11,IF($B1876="CRÉDITO",$D1876-($D1876*TAXAS!$C$11)), IF($A1876=TAXAS!$A$12,IF($B1876="CRÉDITO",$D1876-($D1876*TAXAS!$C$12)), IF($A1876=TAXAS!$A$13,IF($B1876="CRÉDITO",$D1876-($D1876*TAXAS!$C$13)), IF($A1876=TAXAS!$A$14,IF($B1876="CRÉDITO",$D1876-($D1876*TAXAS!$C$14)), IF($A1876=TAXAS!$A$15,IF($B1876="CRÉDITO",$D1876-($D1876*TAXAS!$C$15)), IF($A1876=TAXAS!$A$16,IF($B1876="CRÉDITO",$D1876-($D1876*TAXAS!$C$16)), IF($A1876=TAXAS!$A$17,IF($B1876="CRÉDITO",$D1876-($D1876*TAXAS!$C$17)), IF($A1876=TAXAS!$A$18,IF($B1876="CRÉDITO",$D1876-($D1876*TAXAS!$C$18)), IF($A1876=TAXAS!$A$19,IF($B1876="CRÉDITO",$D1876-($D1876*TAXAS!$C$19)), IF($A1876=TAXAS!$A$20,IF($B1876="CRÉDITO",$D1876-($D1876*TAXAS!$C$20)), IF($A1876=TAXAS!$A$21,IF($B1876="CRÉDITO",$D1876-($D1876*TAXAS!$C$21)), IF($A1876=TAXAS!$A$22,IF($B1876="CRÉDITO",$D1876-($D1876*TAXAS!$C$22)), IF($A1876=TAXAS!$A$23,IF($B1876="CRÉDITO",$D1876-($D1876*TAXAS!$C$23)), IF($A1876=TAXAS!$A$24,IF($B1876="CRÉDITO",$D1876-($D1876*TAXAS!$C$24)), IF($A1876=TAXAS!$A$25,IF($B1876="CRÉDITO",$D1876-($D1876*TAXAS!$C$25)), IF($A1876=TAXAS!$A$26,IF($B1876="CRÉDITO",$D1876-($D1876*TAXAS!$C$26)), IF($A1876=TAXAS!$A$27,IF($B1876="CRÉDITO",$D1876-($D1876*TAXAS!$C$27))))))))))))))))))))))))))/1</f>
        <v>0</v>
      </c>
      <c r="G1876" s="9">
        <f>IF($A1876="VISA",IF($B1876="PARCELADO ATÉ 3X",$D1876-(D1876*TAXAS!$D$4))/3,IF($A1876="MASTER",IF($B1876="PARCELADO ATÉ 3X",$D1876-(D1876*TAXAS!$D$5))/3,IF($A1876="ELO",IF($B1876="PARCELADO ATÉ 3X",$D1876-(D1876*TAXAS!$D$6))/3,IF($A1876="HIPERCARD",IF($B1876="PARCELADO ATÉ 3X",$D1876-(D1876*TAXAS!$D$7))/3,IF($A1876="DINERS",IF($B1876="PARCELADO ATÉ 3X",$D1876-(D1876*TAXAS!$D$8))/3,IF($A1876="AMERICA EXPRESS",IF($B1876="PARCELADO ATÉ 3X",$D1876-(D1876*TAXAS!$D$9))/3,IF($A1876=TAXAS!$A$10,IF($B1876="PARCELADO ATÉ 3X",$D1876-($D1876*TAXAS!$D$10))/3,IF($A1876=TAXAS!$A$11,IF($B1876="PARCELADO ATÉ 3X",$D1876-($D1876*TAXAS!$D$11))/3,IF($A1876=TAXAS!$A$12,IF($B1876="PARCELADO ATÉ 3X",$D1876-($D1876*TAXAS!$D$12))/3,IF($A1876=TAXAS!$A$13,IF($B1876="PARCELADO ATÉ 3X",$D1876-($D1876*TAXAS!$D$13))/3,IF($A1876=TAXAS!$A$14,IF($B1876="PARCELADO ATÉ 3X",$D1876-($D1876*TAXAS!$D$14))/3,IF($A1876=TAXAS!$A$15,IF($B1876="PARCELADO ATÉ 3X",$D1876-($D1876*TAXAS!$D$15))/3,IF($A1876=TAXAS!$A$16,IF($B1876="PARCELADO ATÉ 3X",$D1876-($D1876*TAXAS!$D$16))/3,IF($A1876=TAXAS!$A$17,IF($B1876="PARCELADO ATÉ 3X",$D1876-($D1876*TAXAS!$D$17))/3,IF($A1876=TAXAS!$A$18,IF($B1876="PARCELADO ATÉ 3X",$D1876-($D1876*TAXAS!$D$18))/3,IF($A1876=TAXAS!$A$19,IF($B1876="PARCELADO ATÉ 3X",$D1876-($D1876*TAXAS!$D$19))/3,IF($A1876=TAXAS!$A$20,IF($B1876="PARCELADO ATÉ 3X",$D1876-($D1876*TAXAS!$D$20))/3,IF($A1876=TAXAS!$A$21,IF($B1876="PARCELADO ATÉ 3X",$D1876-($D1876*TAXAS!$D$21))/3,IF($A1876=TAXAS!$A$22,IF($B1876="PARCELADO ATÉ 3X",$D1876-($D1876*TAXAS!$D$22))/3,IF($A1876=TAXAS!$A$23,IF($B1876="PARCELADO ATÉ 3X",$D1876-($D1876*TAXAS!$D$23))/3,IF($A1876=TAXAS!$A$24,IF($B1876="PARCELADO ATÉ 3X",$D1876-($D1876*TAXAS!$D$24))/3,IF($A1876=TAXAS!$A$25,IF($B1876="PARCELADO ATÉ 3X",$D1876-($D1876*TAXAS!$D$25))/3,IF($A1876=TAXAS!$A$26,IF($B1876="PARCELADO ATÉ 3X",$D1876-($D1876*TAXAS!$D$26))/3,IF($A1876=TAXAS!$A$27,IF($B1876="PARCELADO ATÉ 3X",$D1876-($D1876*TAXAS!$D$27))/3))))))))))))))))))))))))/1</f>
        <v>0</v>
      </c>
      <c r="H1876" s="9">
        <f>IF($A1876="VISA",IF($B1876="PARCELADO ATÉ 6X",$D1876-(D1876*TAXAS!$E$4))/6,IF($A1876="MASTER",IF($B1876="PARCELADO ATÉ 6X",$D1876-(D1876*TAXAS!$E$5))/6,IF($A1876="ELO",IF($B1876="PARCELADO ATÉ 6X",$D1876-(D1876*TAXAS!$E$6))/6,IF($A1876="HIPERCARD",IF($B1876="PARCELADO ATÉ 6X",$D1876-(D1876*TAXAS!$E$7))/6,IF($A1876="DINERS",IF($B1876="PARCELADO ATÉ 6X",$D1876-(D1876*TAXAS!$E$8))/6,IF($A1876="AMERICA EXPRESS",IF($B1876="PARCELADO ATÉ 6X",$D1876-(D1876*TAXAS!$E$9))/6,IF($A1876=TAXAS!$A$10,IF($B1876="PARCELADO ATÉ 6X",$D1876-($D1876*TAXAS!$E$10))/6,IF($A1876=TAXAS!$A$11,IF($B1876="PARCELADO ATÉ 6X",$D1876-($D1876*TAXAS!$E$11))/6,IF($A1876=TAXAS!$A$12,IF($B1876="PARCELADO ATÉ 6X",$D1876-($D1876*TAXAS!$E$12))/6,IF($A1876=TAXAS!$A$13,IF($B1876="PARCELADO ATÉ 6X",$D1876-($D1876*TAXAS!$E$13))/6,IF($A1876=TAXAS!$A$14,IF($B1876="PARCELADO ATÉ 6X",$D1876-($D1876*TAXAS!$E$14))/6,IF($A1876=TAXAS!$A$15,IF($B1876="PARCELADO ATÉ 6X",$D1876-($D1876*TAXAS!$E$15))/6,IF($A1876=TAXAS!$A$16,IF($B1876="PARCELADO ATÉ 6X",$D1876-($D1876*TAXAS!$E$16))/6,IF($A1876=TAXAS!$A$17,IF($B1876="PARCELADO ATÉ 6X",$D1876-($D1876*TAXAS!$E$17))/6,IF($A1876=TAXAS!$A$18,IF($B1876="PARCELADO ATÉ 6X",$D1876-($D1876*TAXAS!$E$18))/6,IF($A1876=TAXAS!$A$19,IF($B1876="PARCELADO ATÉ 6X",$D1876-($D1876*TAXAS!$E$19))/6,IF($A1876=TAXAS!$A$20,IF($B1876="PARCELADO ATÉ 6X",$D1876-($D1876*TAXAS!$E$20))/6,IF($A1876=TAXAS!$A$21,IF($B1876="PARCELADO ATÉ 6X",$D1876-($D1876*TAXAS!$E$21))/6,IF($A1876=TAXAS!$A$22,IF($B1876="PARCELADO ATÉ 6X",$D1876-($D1876*TAXAS!$E$22))/6,IF($A1876=TAXAS!$A$23,IF($B1876="PARCELADO ATÉ 6X",$D1876-($D1876*TAXAS!$E$23))/6,IF($A1876=TAXAS!$A$24,IF($B1876="PARCELADO ATÉ 6X",$D1876-($D1876*TAXAS!$E$24))/6,IF($A1876=TAXAS!$A$25,IF($B1876="PARCELADO ATÉ 6X",$D1876-($D1876*TAXAS!$E$25))/6,IF($A1876=TAXAS!$A$26,IF($B1876="PARCELADO ATÉ 6X",$D1876-($D1876*TAXAS!$E$26))/6,IF($A1876=TAXAS!$A$27,IF($B1876="PARCELADO ATÉ 6X",$D1876-($D1876*TAXAS!$E$27))/6))))))))))))))))))))))))/1</f>
        <v>0</v>
      </c>
      <c r="I1876" s="9">
        <f>IF($A1876="VISA",IF($B1876="PARCELADO ATÉ 12X",$D1876-(D1876*TAXAS!$F$4))/12,IF($A1876="MASTER",IF($B1876="PARCELADO ATÉ 12X",$D1876-(D1876*TAXAS!$F$5))/12,IF($A1876="ELO",IF($B1876="PARCELADO ATÉ 12X",$D1876-(D1876*TAXAS!$F$6))/12,IF($A1876="HIPERCARD",IF($B1876="PARCELADO ATÉ 12X",$D1876-(D1876*TAXAS!$F$7))/12,IF($A1876="DINERS",IF($B1876="PARCELADO ATÉ 12X",$D1876-(D1876*TAXAS!$F$8))/12,IF($A1876="AMERICA EXPRESS",IF($B1876="PARCELADO ATÉ 12X",$D1876-(D1876*TAXAS!$F$9))/12,IF($A1876=TAXAS!$A$10,IF($B1876="PARCELADO ATÉ 12X",$D1876-($D1876*TAXAS!$F$10))/12,IF($A1876=TAXAS!$A$11,IF($B1876="PARCELADO ATÉ 12X",$D1876-($D1876*TAXAS!$F$11))/12,IF($A1876=TAXAS!$A$12,IF($B1876="PARCELADO ATÉ 12X",$D1876-($D1876*TAXAS!$F$12))/12,IF($A1876=TAXAS!$A$13,IF($B1876="PARCELADO ATÉ 12X",$D1876-($D1876*TAXAS!$F$13))/12,IF($A1876=TAXAS!$A$14,IF($B1876="PARCELADO ATÉ 12X",$D1876-($D1876*TAXAS!$F$14))/12,IF($A1876=TAXAS!$A$15,IF($B1876="PARCELADO ATÉ 12X",$D1876-($D1876*TAXAS!$F$15))/12,IF($A1876=TAXAS!$A$16,IF($B1876="PARCELADO ATÉ 12X",$D1876-($D1876*TAXAS!$F$16))/12,IF($A1876=TAXAS!$A$17,IF($B1876="PARCELADO ATÉ 12X",$D1876-($D1876*TAXAS!$F$17))/12,IF($A1876=TAXAS!$A$18,IF($B1876="PARCELADO ATÉ 12X",$D1876-($D1876*TAXAS!$F$18))/12,IF($A1876=TAXAS!$A$19,IF($B1876="PARCELADO ATÉ 12X",$D1876-($D1876*TAXAS!$F$19))/12,IF($A1876=TAXAS!$A$20,IF($B1876="PARCELADO ATÉ 12X",$D1876-($D1876*TAXAS!$F$20))/12,IF($A1876=TAXAS!$A$21,IF($B1876="PARCELADO ATÉ 12X",$D1876-($D1876*TAXAS!$F$21))/12,IF($A1876=TAXAS!$A$22,IF($B1876="PARCELADO ATÉ 12X",$D1876-($D1876*TAXAS!$F$22))/12,IF($A1876=TAXAS!$A$23,IF($B1876="PARCELADO ATÉ 12X",$D1876-($D1876*TAXAS!$F$23))/12,IF($A1876=TAXAS!$A$24,IF($B1876="PARCELADO ATÉ 12X",$D1876-($D1876*TAXAS!$F$24))/12,IF($A1876=TAXAS!$A$25,IF($B1876="PARCELADO ATÉ 12X",$D1876-($D1876*TAXAS!$F$25))/12,IF($A1876=TAXAS!$A$26,IF($B1876="PARCELADO ATÉ 12X",$D1876-($D1876*TAXAS!$F$26))/12,IF($A1876=TAXAS!$A$27,IF($B1876="PARCELADO ATÉ 12X",$D1876-($D1876*TAXAS!$F$27))/12))))))))))))))))))))))))/1</f>
        <v>0</v>
      </c>
      <c r="J1876" s="8">
        <f t="shared" si="0"/>
        <v>0</v>
      </c>
      <c r="K1876" s="10" t="b">
        <f>IF($B1876="PARCELADO ATÉ 3X",($D1876-($D1876*TAXAS!$D$4))-$J1876)</f>
        <v>0</v>
      </c>
      <c r="L1876" s="10" t="b">
        <f>IF($B1876="PARCELADO ATÉ 6X",($D1876-($D1876*TAXAS!$E$4))-$J1876)</f>
        <v>0</v>
      </c>
      <c r="M1876" s="10" t="b">
        <f>IF($B1876="PARCELADO ATÉ 12X",($D1876-($D1876*TAXAS!$F$4))-$J1876)</f>
        <v>0</v>
      </c>
      <c r="N1876" s="8">
        <f t="shared" si="1"/>
        <v>0</v>
      </c>
      <c r="O1876" s="10">
        <f t="shared" si="2"/>
        <v>0</v>
      </c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</row>
    <row r="1877" spans="1:31" ht="15.75" customHeight="1" x14ac:dyDescent="0.2">
      <c r="A1877" s="3"/>
      <c r="B1877" s="5"/>
      <c r="C1877" s="6"/>
      <c r="D1877" s="42"/>
      <c r="E1877" s="8">
        <f>IF($A1877="VISA",IF($B1877="DÉBITO",$D1877-($D1877*TAXAS!$B$4)),IF($A1877="MASTER",IF($B1877="DÉBITO",$D1877-($D1877*TAXAS!$B$5)),IF($A1877="ELO", IF($B1877="DÉBITO",$D1877-($D1877*TAXAS!$B$6)),IF($A1877="HIPERCARD",IF($B1877="DÉBITO",$D1877-($D1877*TAXAS!$B$7)),IF($A1877="DINERS",IF($B1877="DÉBITO",$D1877-($D1877*TAXAS!$B$8)),IF($A1877="AMERICA EXPRESS",IF($B1877="DÉBITO",$D1877-($D1877*TAXAS!$B$9)),IF($A1877=TAXAS!$A$10,IF($B1877="DÉBITO",$D1877-($D1877*TAXAS!$B$10)), IF($A1877=TAXAS!$A$11,IF($B1877="DÉBITO",$D1877-($D1877*TAXAS!$B$11)), IF($A1877=TAXAS!$A$12,IF($B1877="DÉBITO",$D1877-($D1877*TAXAS!$B$12)), IF($A1877=TAXAS!$A$13,IF($B1877="DÉBITO",$D1877-($D1877*TAXAS!$B$13)), IF($A1877=TAXAS!$A$14,IF($B1877="DÉBITO",$D1877-($D1877*TAXAS!$B$14)), IF($A1877=TAXAS!$A$15,IF($B1877="DÉBITO",$D1877-($D1877*TAXAS!$B$15)), IF($A1877=TAXAS!$A$16,IF($B1877="DÉBITO",$D1877-($D1877*TAXAS!$B$16)), IF($A1877=TAXAS!$A$17,IF($B1877="DÉBITO",$D1877-($D1877*TAXAS!$B$17)), IF($A1877=TAXAS!$A$18,IF($B1877="DÉBITO",$D1877-($D1877*TAXAS!$B$18)), IF($A1877=TAXAS!$A$19,IF($B1877="DÉBITO",$D1877-($D1877*TAXAS!$B$19)), IF($A1877=TAXAS!$A$20,IF($B1877="DÉBITO",$D1877-($D1877*TAXAS!$B$20)), IF($A1877=TAXAS!$A$21,IF($B1877="DÉBITO",$D1877-($D1877*TAXAS!$B$21)), IF($A1877=TAXAS!$A$22,IF($B1877="DÉBITO",$D1877-($D1877*TAXAS!$B$22)), IF($A1877=TAXAS!$A$23,IF($B1877="DÉBITO",$D1877-($D1877*TAXAS!$B$23)), IF($A1877=TAXAS!$A$24,IF($B1877="DÉBITO",$D1877-($D1877*TAXAS!$B$24)), IF($A1877=TAXAS!$A$25,IF($B1877="DÉBITO",$D1877-($D1877*TAXAS!$B$25)), IF($A1877=TAXAS!$A$26,IF($B1877="DÉBITO",$D1877-($D1877*TAXAS!$B$26)), IF($A1877=TAXAS!$A$27,IF($B1877="DÉBITO",$D1877-($D1877*TAXAS!$B$27))))))))))))))))))))))))))/1</f>
        <v>0</v>
      </c>
      <c r="F1877" s="8">
        <f>IF($A1877="VISA",IF($B1877="CRÉDITO",$D1877-($D1877*TAXAS!$C$4)),IF($A1877="MASTER",IF($B1877="CRÉDITO",$D1877-($D1877*TAXAS!$C$5)),IF($A1877="ELO", IF($B1877="CRÉDITO",$D1877-($D1877*TAXAS!$C$6)),IF($A1877="HIPERCARD",IF($B1877="CRÉDITO",$D1877-($D1877*TAXAS!$C$7)),IF($A1877="DINERS",IF($B1877="CRÉDITO",$D1877-($D1877*TAXAS!$C$8)),IF($A1877="AMERICA EXPRESS",IF($B1877="CRÉDITO",$D1877-($D1877*TAXAS!$C$9)),IF($A1877=TAXAS!$A$10,IF($B1877="CRÉDITO",$D1877-($D1877*TAXAS!$C$10)), IF($A1877=TAXAS!$A$11,IF($B1877="CRÉDITO",$D1877-($D1877*TAXAS!$C$11)), IF($A1877=TAXAS!$A$12,IF($B1877="CRÉDITO",$D1877-($D1877*TAXAS!$C$12)), IF($A1877=TAXAS!$A$13,IF($B1877="CRÉDITO",$D1877-($D1877*TAXAS!$C$13)), IF($A1877=TAXAS!$A$14,IF($B1877="CRÉDITO",$D1877-($D1877*TAXAS!$C$14)), IF($A1877=TAXAS!$A$15,IF($B1877="CRÉDITO",$D1877-($D1877*TAXAS!$C$15)), IF($A1877=TAXAS!$A$16,IF($B1877="CRÉDITO",$D1877-($D1877*TAXAS!$C$16)), IF($A1877=TAXAS!$A$17,IF($B1877="CRÉDITO",$D1877-($D1877*TAXAS!$C$17)), IF($A1877=TAXAS!$A$18,IF($B1877="CRÉDITO",$D1877-($D1877*TAXAS!$C$18)), IF($A1877=TAXAS!$A$19,IF($B1877="CRÉDITO",$D1877-($D1877*TAXAS!$C$19)), IF($A1877=TAXAS!$A$20,IF($B1877="CRÉDITO",$D1877-($D1877*TAXAS!$C$20)), IF($A1877=TAXAS!$A$21,IF($B1877="CRÉDITO",$D1877-($D1877*TAXAS!$C$21)), IF($A1877=TAXAS!$A$22,IF($B1877="CRÉDITO",$D1877-($D1877*TAXAS!$C$22)), IF($A1877=TAXAS!$A$23,IF($B1877="CRÉDITO",$D1877-($D1877*TAXAS!$C$23)), IF($A1877=TAXAS!$A$24,IF($B1877="CRÉDITO",$D1877-($D1877*TAXAS!$C$24)), IF($A1877=TAXAS!$A$25,IF($B1877="CRÉDITO",$D1877-($D1877*TAXAS!$C$25)), IF($A1877=TAXAS!$A$26,IF($B1877="CRÉDITO",$D1877-($D1877*TAXAS!$C$26)), IF($A1877=TAXAS!$A$27,IF($B1877="CRÉDITO",$D1877-($D1877*TAXAS!$C$27))))))))))))))))))))))))))/1</f>
        <v>0</v>
      </c>
      <c r="G1877" s="9">
        <f>IF($A1877="VISA",IF($B1877="PARCELADO ATÉ 3X",$D1877-(D1877*TAXAS!$D$4))/3,IF($A1877="MASTER",IF($B1877="PARCELADO ATÉ 3X",$D1877-(D1877*TAXAS!$D$5))/3,IF($A1877="ELO",IF($B1877="PARCELADO ATÉ 3X",$D1877-(D1877*TAXAS!$D$6))/3,IF($A1877="HIPERCARD",IF($B1877="PARCELADO ATÉ 3X",$D1877-(D1877*TAXAS!$D$7))/3,IF($A1877="DINERS",IF($B1877="PARCELADO ATÉ 3X",$D1877-(D1877*TAXAS!$D$8))/3,IF($A1877="AMERICA EXPRESS",IF($B1877="PARCELADO ATÉ 3X",$D1877-(D1877*TAXAS!$D$9))/3,IF($A1877=TAXAS!$A$10,IF($B1877="PARCELADO ATÉ 3X",$D1877-($D1877*TAXAS!$D$10))/3,IF($A1877=TAXAS!$A$11,IF($B1877="PARCELADO ATÉ 3X",$D1877-($D1877*TAXAS!$D$11))/3,IF($A1877=TAXAS!$A$12,IF($B1877="PARCELADO ATÉ 3X",$D1877-($D1877*TAXAS!$D$12))/3,IF($A1877=TAXAS!$A$13,IF($B1877="PARCELADO ATÉ 3X",$D1877-($D1877*TAXAS!$D$13))/3,IF($A1877=TAXAS!$A$14,IF($B1877="PARCELADO ATÉ 3X",$D1877-($D1877*TAXAS!$D$14))/3,IF($A1877=TAXAS!$A$15,IF($B1877="PARCELADO ATÉ 3X",$D1877-($D1877*TAXAS!$D$15))/3,IF($A1877=TAXAS!$A$16,IF($B1877="PARCELADO ATÉ 3X",$D1877-($D1877*TAXAS!$D$16))/3,IF($A1877=TAXAS!$A$17,IF($B1877="PARCELADO ATÉ 3X",$D1877-($D1877*TAXAS!$D$17))/3,IF($A1877=TAXAS!$A$18,IF($B1877="PARCELADO ATÉ 3X",$D1877-($D1877*TAXAS!$D$18))/3,IF($A1877=TAXAS!$A$19,IF($B1877="PARCELADO ATÉ 3X",$D1877-($D1877*TAXAS!$D$19))/3,IF($A1877=TAXAS!$A$20,IF($B1877="PARCELADO ATÉ 3X",$D1877-($D1877*TAXAS!$D$20))/3,IF($A1877=TAXAS!$A$21,IF($B1877="PARCELADO ATÉ 3X",$D1877-($D1877*TAXAS!$D$21))/3,IF($A1877=TAXAS!$A$22,IF($B1877="PARCELADO ATÉ 3X",$D1877-($D1877*TAXAS!$D$22))/3,IF($A1877=TAXAS!$A$23,IF($B1877="PARCELADO ATÉ 3X",$D1877-($D1877*TAXAS!$D$23))/3,IF($A1877=TAXAS!$A$24,IF($B1877="PARCELADO ATÉ 3X",$D1877-($D1877*TAXAS!$D$24))/3,IF($A1877=TAXAS!$A$25,IF($B1877="PARCELADO ATÉ 3X",$D1877-($D1877*TAXAS!$D$25))/3,IF($A1877=TAXAS!$A$26,IF($B1877="PARCELADO ATÉ 3X",$D1877-($D1877*TAXAS!$D$26))/3,IF($A1877=TAXAS!$A$27,IF($B1877="PARCELADO ATÉ 3X",$D1877-($D1877*TAXAS!$D$27))/3))))))))))))))))))))))))/1</f>
        <v>0</v>
      </c>
      <c r="H1877" s="9">
        <f>IF($A1877="VISA",IF($B1877="PARCELADO ATÉ 6X",$D1877-(D1877*TAXAS!$E$4))/6,IF($A1877="MASTER",IF($B1877="PARCELADO ATÉ 6X",$D1877-(D1877*TAXAS!$E$5))/6,IF($A1877="ELO",IF($B1877="PARCELADO ATÉ 6X",$D1877-(D1877*TAXAS!$E$6))/6,IF($A1877="HIPERCARD",IF($B1877="PARCELADO ATÉ 6X",$D1877-(D1877*TAXAS!$E$7))/6,IF($A1877="DINERS",IF($B1877="PARCELADO ATÉ 6X",$D1877-(D1877*TAXAS!$E$8))/6,IF($A1877="AMERICA EXPRESS",IF($B1877="PARCELADO ATÉ 6X",$D1877-(D1877*TAXAS!$E$9))/6,IF($A1877=TAXAS!$A$10,IF($B1877="PARCELADO ATÉ 6X",$D1877-($D1877*TAXAS!$E$10))/6,IF($A1877=TAXAS!$A$11,IF($B1877="PARCELADO ATÉ 6X",$D1877-($D1877*TAXAS!$E$11))/6,IF($A1877=TAXAS!$A$12,IF($B1877="PARCELADO ATÉ 6X",$D1877-($D1877*TAXAS!$E$12))/6,IF($A1877=TAXAS!$A$13,IF($B1877="PARCELADO ATÉ 6X",$D1877-($D1877*TAXAS!$E$13))/6,IF($A1877=TAXAS!$A$14,IF($B1877="PARCELADO ATÉ 6X",$D1877-($D1877*TAXAS!$E$14))/6,IF($A1877=TAXAS!$A$15,IF($B1877="PARCELADO ATÉ 6X",$D1877-($D1877*TAXAS!$E$15))/6,IF($A1877=TAXAS!$A$16,IF($B1877="PARCELADO ATÉ 6X",$D1877-($D1877*TAXAS!$E$16))/6,IF($A1877=TAXAS!$A$17,IF($B1877="PARCELADO ATÉ 6X",$D1877-($D1877*TAXAS!$E$17))/6,IF($A1877=TAXAS!$A$18,IF($B1877="PARCELADO ATÉ 6X",$D1877-($D1877*TAXAS!$E$18))/6,IF($A1877=TAXAS!$A$19,IF($B1877="PARCELADO ATÉ 6X",$D1877-($D1877*TAXAS!$E$19))/6,IF($A1877=TAXAS!$A$20,IF($B1877="PARCELADO ATÉ 6X",$D1877-($D1877*TAXAS!$E$20))/6,IF($A1877=TAXAS!$A$21,IF($B1877="PARCELADO ATÉ 6X",$D1877-($D1877*TAXAS!$E$21))/6,IF($A1877=TAXAS!$A$22,IF($B1877="PARCELADO ATÉ 6X",$D1877-($D1877*TAXAS!$E$22))/6,IF($A1877=TAXAS!$A$23,IF($B1877="PARCELADO ATÉ 6X",$D1877-($D1877*TAXAS!$E$23))/6,IF($A1877=TAXAS!$A$24,IF($B1877="PARCELADO ATÉ 6X",$D1877-($D1877*TAXAS!$E$24))/6,IF($A1877=TAXAS!$A$25,IF($B1877="PARCELADO ATÉ 6X",$D1877-($D1877*TAXAS!$E$25))/6,IF($A1877=TAXAS!$A$26,IF($B1877="PARCELADO ATÉ 6X",$D1877-($D1877*TAXAS!$E$26))/6,IF($A1877=TAXAS!$A$27,IF($B1877="PARCELADO ATÉ 6X",$D1877-($D1877*TAXAS!$E$27))/6))))))))))))))))))))))))/1</f>
        <v>0</v>
      </c>
      <c r="I1877" s="9">
        <f>IF($A1877="VISA",IF($B1877="PARCELADO ATÉ 12X",$D1877-(D1877*TAXAS!$F$4))/12,IF($A1877="MASTER",IF($B1877="PARCELADO ATÉ 12X",$D1877-(D1877*TAXAS!$F$5))/12,IF($A1877="ELO",IF($B1877="PARCELADO ATÉ 12X",$D1877-(D1877*TAXAS!$F$6))/12,IF($A1877="HIPERCARD",IF($B1877="PARCELADO ATÉ 12X",$D1877-(D1877*TAXAS!$F$7))/12,IF($A1877="DINERS",IF($B1877="PARCELADO ATÉ 12X",$D1877-(D1877*TAXAS!$F$8))/12,IF($A1877="AMERICA EXPRESS",IF($B1877="PARCELADO ATÉ 12X",$D1877-(D1877*TAXAS!$F$9))/12,IF($A1877=TAXAS!$A$10,IF($B1877="PARCELADO ATÉ 12X",$D1877-($D1877*TAXAS!$F$10))/12,IF($A1877=TAXAS!$A$11,IF($B1877="PARCELADO ATÉ 12X",$D1877-($D1877*TAXAS!$F$11))/12,IF($A1877=TAXAS!$A$12,IF($B1877="PARCELADO ATÉ 12X",$D1877-($D1877*TAXAS!$F$12))/12,IF($A1877=TAXAS!$A$13,IF($B1877="PARCELADO ATÉ 12X",$D1877-($D1877*TAXAS!$F$13))/12,IF($A1877=TAXAS!$A$14,IF($B1877="PARCELADO ATÉ 12X",$D1877-($D1877*TAXAS!$F$14))/12,IF($A1877=TAXAS!$A$15,IF($B1877="PARCELADO ATÉ 12X",$D1877-($D1877*TAXAS!$F$15))/12,IF($A1877=TAXAS!$A$16,IF($B1877="PARCELADO ATÉ 12X",$D1877-($D1877*TAXAS!$F$16))/12,IF($A1877=TAXAS!$A$17,IF($B1877="PARCELADO ATÉ 12X",$D1877-($D1877*TAXAS!$F$17))/12,IF($A1877=TAXAS!$A$18,IF($B1877="PARCELADO ATÉ 12X",$D1877-($D1877*TAXAS!$F$18))/12,IF($A1877=TAXAS!$A$19,IF($B1877="PARCELADO ATÉ 12X",$D1877-($D1877*TAXAS!$F$19))/12,IF($A1877=TAXAS!$A$20,IF($B1877="PARCELADO ATÉ 12X",$D1877-($D1877*TAXAS!$F$20))/12,IF($A1877=TAXAS!$A$21,IF($B1877="PARCELADO ATÉ 12X",$D1877-($D1877*TAXAS!$F$21))/12,IF($A1877=TAXAS!$A$22,IF($B1877="PARCELADO ATÉ 12X",$D1877-($D1877*TAXAS!$F$22))/12,IF($A1877=TAXAS!$A$23,IF($B1877="PARCELADO ATÉ 12X",$D1877-($D1877*TAXAS!$F$23))/12,IF($A1877=TAXAS!$A$24,IF($B1877="PARCELADO ATÉ 12X",$D1877-($D1877*TAXAS!$F$24))/12,IF($A1877=TAXAS!$A$25,IF($B1877="PARCELADO ATÉ 12X",$D1877-($D1877*TAXAS!$F$25))/12,IF($A1877=TAXAS!$A$26,IF($B1877="PARCELADO ATÉ 12X",$D1877-($D1877*TAXAS!$F$26))/12,IF($A1877=TAXAS!$A$27,IF($B1877="PARCELADO ATÉ 12X",$D1877-($D1877*TAXAS!$F$27))/12))))))))))))))))))))))))/1</f>
        <v>0</v>
      </c>
      <c r="J1877" s="8">
        <f t="shared" si="0"/>
        <v>0</v>
      </c>
      <c r="K1877" s="10" t="b">
        <f>IF($B1877="PARCELADO ATÉ 3X",($D1877-($D1877*TAXAS!$D$4))-$J1877)</f>
        <v>0</v>
      </c>
      <c r="L1877" s="10" t="b">
        <f>IF($B1877="PARCELADO ATÉ 6X",($D1877-($D1877*TAXAS!$E$4))-$J1877)</f>
        <v>0</v>
      </c>
      <c r="M1877" s="10" t="b">
        <f>IF($B1877="PARCELADO ATÉ 12X",($D1877-($D1877*TAXAS!$F$4))-$J1877)</f>
        <v>0</v>
      </c>
      <c r="N1877" s="8">
        <f t="shared" si="1"/>
        <v>0</v>
      </c>
      <c r="O1877" s="10">
        <f t="shared" si="2"/>
        <v>0</v>
      </c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</row>
    <row r="1878" spans="1:31" ht="15.75" customHeight="1" x14ac:dyDescent="0.2">
      <c r="A1878" s="3"/>
      <c r="B1878" s="5"/>
      <c r="C1878" s="6"/>
      <c r="D1878" s="42"/>
      <c r="E1878" s="8">
        <f>IF($A1878="VISA",IF($B1878="DÉBITO",$D1878-($D1878*TAXAS!$B$4)),IF($A1878="MASTER",IF($B1878="DÉBITO",$D1878-($D1878*TAXAS!$B$5)),IF($A1878="ELO", IF($B1878="DÉBITO",$D1878-($D1878*TAXAS!$B$6)),IF($A1878="HIPERCARD",IF($B1878="DÉBITO",$D1878-($D1878*TAXAS!$B$7)),IF($A1878="DINERS",IF($B1878="DÉBITO",$D1878-($D1878*TAXAS!$B$8)),IF($A1878="AMERICA EXPRESS",IF($B1878="DÉBITO",$D1878-($D1878*TAXAS!$B$9)),IF($A1878=TAXAS!$A$10,IF($B1878="DÉBITO",$D1878-($D1878*TAXAS!$B$10)), IF($A1878=TAXAS!$A$11,IF($B1878="DÉBITO",$D1878-($D1878*TAXAS!$B$11)), IF($A1878=TAXAS!$A$12,IF($B1878="DÉBITO",$D1878-($D1878*TAXAS!$B$12)), IF($A1878=TAXAS!$A$13,IF($B1878="DÉBITO",$D1878-($D1878*TAXAS!$B$13)), IF($A1878=TAXAS!$A$14,IF($B1878="DÉBITO",$D1878-($D1878*TAXAS!$B$14)), IF($A1878=TAXAS!$A$15,IF($B1878="DÉBITO",$D1878-($D1878*TAXAS!$B$15)), IF($A1878=TAXAS!$A$16,IF($B1878="DÉBITO",$D1878-($D1878*TAXAS!$B$16)), IF($A1878=TAXAS!$A$17,IF($B1878="DÉBITO",$D1878-($D1878*TAXAS!$B$17)), IF($A1878=TAXAS!$A$18,IF($B1878="DÉBITO",$D1878-($D1878*TAXAS!$B$18)), IF($A1878=TAXAS!$A$19,IF($B1878="DÉBITO",$D1878-($D1878*TAXAS!$B$19)), IF($A1878=TAXAS!$A$20,IF($B1878="DÉBITO",$D1878-($D1878*TAXAS!$B$20)), IF($A1878=TAXAS!$A$21,IF($B1878="DÉBITO",$D1878-($D1878*TAXAS!$B$21)), IF($A1878=TAXAS!$A$22,IF($B1878="DÉBITO",$D1878-($D1878*TAXAS!$B$22)), IF($A1878=TAXAS!$A$23,IF($B1878="DÉBITO",$D1878-($D1878*TAXAS!$B$23)), IF($A1878=TAXAS!$A$24,IF($B1878="DÉBITO",$D1878-($D1878*TAXAS!$B$24)), IF($A1878=TAXAS!$A$25,IF($B1878="DÉBITO",$D1878-($D1878*TAXAS!$B$25)), IF($A1878=TAXAS!$A$26,IF($B1878="DÉBITO",$D1878-($D1878*TAXAS!$B$26)), IF($A1878=TAXAS!$A$27,IF($B1878="DÉBITO",$D1878-($D1878*TAXAS!$B$27))))))))))))))))))))))))))/1</f>
        <v>0</v>
      </c>
      <c r="F1878" s="8">
        <f>IF($A1878="VISA",IF($B1878="CRÉDITO",$D1878-($D1878*TAXAS!$C$4)),IF($A1878="MASTER",IF($B1878="CRÉDITO",$D1878-($D1878*TAXAS!$C$5)),IF($A1878="ELO", IF($B1878="CRÉDITO",$D1878-($D1878*TAXAS!$C$6)),IF($A1878="HIPERCARD",IF($B1878="CRÉDITO",$D1878-($D1878*TAXAS!$C$7)),IF($A1878="DINERS",IF($B1878="CRÉDITO",$D1878-($D1878*TAXAS!$C$8)),IF($A1878="AMERICA EXPRESS",IF($B1878="CRÉDITO",$D1878-($D1878*TAXAS!$C$9)),IF($A1878=TAXAS!$A$10,IF($B1878="CRÉDITO",$D1878-($D1878*TAXAS!$C$10)), IF($A1878=TAXAS!$A$11,IF($B1878="CRÉDITO",$D1878-($D1878*TAXAS!$C$11)), IF($A1878=TAXAS!$A$12,IF($B1878="CRÉDITO",$D1878-($D1878*TAXAS!$C$12)), IF($A1878=TAXAS!$A$13,IF($B1878="CRÉDITO",$D1878-($D1878*TAXAS!$C$13)), IF($A1878=TAXAS!$A$14,IF($B1878="CRÉDITO",$D1878-($D1878*TAXAS!$C$14)), IF($A1878=TAXAS!$A$15,IF($B1878="CRÉDITO",$D1878-($D1878*TAXAS!$C$15)), IF($A1878=TAXAS!$A$16,IF($B1878="CRÉDITO",$D1878-($D1878*TAXAS!$C$16)), IF($A1878=TAXAS!$A$17,IF($B1878="CRÉDITO",$D1878-($D1878*TAXAS!$C$17)), IF($A1878=TAXAS!$A$18,IF($B1878="CRÉDITO",$D1878-($D1878*TAXAS!$C$18)), IF($A1878=TAXAS!$A$19,IF($B1878="CRÉDITO",$D1878-($D1878*TAXAS!$C$19)), IF($A1878=TAXAS!$A$20,IF($B1878="CRÉDITO",$D1878-($D1878*TAXAS!$C$20)), IF($A1878=TAXAS!$A$21,IF($B1878="CRÉDITO",$D1878-($D1878*TAXAS!$C$21)), IF($A1878=TAXAS!$A$22,IF($B1878="CRÉDITO",$D1878-($D1878*TAXAS!$C$22)), IF($A1878=TAXAS!$A$23,IF($B1878="CRÉDITO",$D1878-($D1878*TAXAS!$C$23)), IF($A1878=TAXAS!$A$24,IF($B1878="CRÉDITO",$D1878-($D1878*TAXAS!$C$24)), IF($A1878=TAXAS!$A$25,IF($B1878="CRÉDITO",$D1878-($D1878*TAXAS!$C$25)), IF($A1878=TAXAS!$A$26,IF($B1878="CRÉDITO",$D1878-($D1878*TAXAS!$C$26)), IF($A1878=TAXAS!$A$27,IF($B1878="CRÉDITO",$D1878-($D1878*TAXAS!$C$27))))))))))))))))))))))))))/1</f>
        <v>0</v>
      </c>
      <c r="G1878" s="9">
        <f>IF($A1878="VISA",IF($B1878="PARCELADO ATÉ 3X",$D1878-(D1878*TAXAS!$D$4))/3,IF($A1878="MASTER",IF($B1878="PARCELADO ATÉ 3X",$D1878-(D1878*TAXAS!$D$5))/3,IF($A1878="ELO",IF($B1878="PARCELADO ATÉ 3X",$D1878-(D1878*TAXAS!$D$6))/3,IF($A1878="HIPERCARD",IF($B1878="PARCELADO ATÉ 3X",$D1878-(D1878*TAXAS!$D$7))/3,IF($A1878="DINERS",IF($B1878="PARCELADO ATÉ 3X",$D1878-(D1878*TAXAS!$D$8))/3,IF($A1878="AMERICA EXPRESS",IF($B1878="PARCELADO ATÉ 3X",$D1878-(D1878*TAXAS!$D$9))/3,IF($A1878=TAXAS!$A$10,IF($B1878="PARCELADO ATÉ 3X",$D1878-($D1878*TAXAS!$D$10))/3,IF($A1878=TAXAS!$A$11,IF($B1878="PARCELADO ATÉ 3X",$D1878-($D1878*TAXAS!$D$11))/3,IF($A1878=TAXAS!$A$12,IF($B1878="PARCELADO ATÉ 3X",$D1878-($D1878*TAXAS!$D$12))/3,IF($A1878=TAXAS!$A$13,IF($B1878="PARCELADO ATÉ 3X",$D1878-($D1878*TAXAS!$D$13))/3,IF($A1878=TAXAS!$A$14,IF($B1878="PARCELADO ATÉ 3X",$D1878-($D1878*TAXAS!$D$14))/3,IF($A1878=TAXAS!$A$15,IF($B1878="PARCELADO ATÉ 3X",$D1878-($D1878*TAXAS!$D$15))/3,IF($A1878=TAXAS!$A$16,IF($B1878="PARCELADO ATÉ 3X",$D1878-($D1878*TAXAS!$D$16))/3,IF($A1878=TAXAS!$A$17,IF($B1878="PARCELADO ATÉ 3X",$D1878-($D1878*TAXAS!$D$17))/3,IF($A1878=TAXAS!$A$18,IF($B1878="PARCELADO ATÉ 3X",$D1878-($D1878*TAXAS!$D$18))/3,IF($A1878=TAXAS!$A$19,IF($B1878="PARCELADO ATÉ 3X",$D1878-($D1878*TAXAS!$D$19))/3,IF($A1878=TAXAS!$A$20,IF($B1878="PARCELADO ATÉ 3X",$D1878-($D1878*TAXAS!$D$20))/3,IF($A1878=TAXAS!$A$21,IF($B1878="PARCELADO ATÉ 3X",$D1878-($D1878*TAXAS!$D$21))/3,IF($A1878=TAXAS!$A$22,IF($B1878="PARCELADO ATÉ 3X",$D1878-($D1878*TAXAS!$D$22))/3,IF($A1878=TAXAS!$A$23,IF($B1878="PARCELADO ATÉ 3X",$D1878-($D1878*TAXAS!$D$23))/3,IF($A1878=TAXAS!$A$24,IF($B1878="PARCELADO ATÉ 3X",$D1878-($D1878*TAXAS!$D$24))/3,IF($A1878=TAXAS!$A$25,IF($B1878="PARCELADO ATÉ 3X",$D1878-($D1878*TAXAS!$D$25))/3,IF($A1878=TAXAS!$A$26,IF($B1878="PARCELADO ATÉ 3X",$D1878-($D1878*TAXAS!$D$26))/3,IF($A1878=TAXAS!$A$27,IF($B1878="PARCELADO ATÉ 3X",$D1878-($D1878*TAXAS!$D$27))/3))))))))))))))))))))))))/1</f>
        <v>0</v>
      </c>
      <c r="H1878" s="9">
        <f>IF($A1878="VISA",IF($B1878="PARCELADO ATÉ 6X",$D1878-(D1878*TAXAS!$E$4))/6,IF($A1878="MASTER",IF($B1878="PARCELADO ATÉ 6X",$D1878-(D1878*TAXAS!$E$5))/6,IF($A1878="ELO",IF($B1878="PARCELADO ATÉ 6X",$D1878-(D1878*TAXAS!$E$6))/6,IF($A1878="HIPERCARD",IF($B1878="PARCELADO ATÉ 6X",$D1878-(D1878*TAXAS!$E$7))/6,IF($A1878="DINERS",IF($B1878="PARCELADO ATÉ 6X",$D1878-(D1878*TAXAS!$E$8))/6,IF($A1878="AMERICA EXPRESS",IF($B1878="PARCELADO ATÉ 6X",$D1878-(D1878*TAXAS!$E$9))/6,IF($A1878=TAXAS!$A$10,IF($B1878="PARCELADO ATÉ 6X",$D1878-($D1878*TAXAS!$E$10))/6,IF($A1878=TAXAS!$A$11,IF($B1878="PARCELADO ATÉ 6X",$D1878-($D1878*TAXAS!$E$11))/6,IF($A1878=TAXAS!$A$12,IF($B1878="PARCELADO ATÉ 6X",$D1878-($D1878*TAXAS!$E$12))/6,IF($A1878=TAXAS!$A$13,IF($B1878="PARCELADO ATÉ 6X",$D1878-($D1878*TAXAS!$E$13))/6,IF($A1878=TAXAS!$A$14,IF($B1878="PARCELADO ATÉ 6X",$D1878-($D1878*TAXAS!$E$14))/6,IF($A1878=TAXAS!$A$15,IF($B1878="PARCELADO ATÉ 6X",$D1878-($D1878*TAXAS!$E$15))/6,IF($A1878=TAXAS!$A$16,IF($B1878="PARCELADO ATÉ 6X",$D1878-($D1878*TAXAS!$E$16))/6,IF($A1878=TAXAS!$A$17,IF($B1878="PARCELADO ATÉ 6X",$D1878-($D1878*TAXAS!$E$17))/6,IF($A1878=TAXAS!$A$18,IF($B1878="PARCELADO ATÉ 6X",$D1878-($D1878*TAXAS!$E$18))/6,IF($A1878=TAXAS!$A$19,IF($B1878="PARCELADO ATÉ 6X",$D1878-($D1878*TAXAS!$E$19))/6,IF($A1878=TAXAS!$A$20,IF($B1878="PARCELADO ATÉ 6X",$D1878-($D1878*TAXAS!$E$20))/6,IF($A1878=TAXAS!$A$21,IF($B1878="PARCELADO ATÉ 6X",$D1878-($D1878*TAXAS!$E$21))/6,IF($A1878=TAXAS!$A$22,IF($B1878="PARCELADO ATÉ 6X",$D1878-($D1878*TAXAS!$E$22))/6,IF($A1878=TAXAS!$A$23,IF($B1878="PARCELADO ATÉ 6X",$D1878-($D1878*TAXAS!$E$23))/6,IF($A1878=TAXAS!$A$24,IF($B1878="PARCELADO ATÉ 6X",$D1878-($D1878*TAXAS!$E$24))/6,IF($A1878=TAXAS!$A$25,IF($B1878="PARCELADO ATÉ 6X",$D1878-($D1878*TAXAS!$E$25))/6,IF($A1878=TAXAS!$A$26,IF($B1878="PARCELADO ATÉ 6X",$D1878-($D1878*TAXAS!$E$26))/6,IF($A1878=TAXAS!$A$27,IF($B1878="PARCELADO ATÉ 6X",$D1878-($D1878*TAXAS!$E$27))/6))))))))))))))))))))))))/1</f>
        <v>0</v>
      </c>
      <c r="I1878" s="9">
        <f>IF($A1878="VISA",IF($B1878="PARCELADO ATÉ 12X",$D1878-(D1878*TAXAS!$F$4))/12,IF($A1878="MASTER",IF($B1878="PARCELADO ATÉ 12X",$D1878-(D1878*TAXAS!$F$5))/12,IF($A1878="ELO",IF($B1878="PARCELADO ATÉ 12X",$D1878-(D1878*TAXAS!$F$6))/12,IF($A1878="HIPERCARD",IF($B1878="PARCELADO ATÉ 12X",$D1878-(D1878*TAXAS!$F$7))/12,IF($A1878="DINERS",IF($B1878="PARCELADO ATÉ 12X",$D1878-(D1878*TAXAS!$F$8))/12,IF($A1878="AMERICA EXPRESS",IF($B1878="PARCELADO ATÉ 12X",$D1878-(D1878*TAXAS!$F$9))/12,IF($A1878=TAXAS!$A$10,IF($B1878="PARCELADO ATÉ 12X",$D1878-($D1878*TAXAS!$F$10))/12,IF($A1878=TAXAS!$A$11,IF($B1878="PARCELADO ATÉ 12X",$D1878-($D1878*TAXAS!$F$11))/12,IF($A1878=TAXAS!$A$12,IF($B1878="PARCELADO ATÉ 12X",$D1878-($D1878*TAXAS!$F$12))/12,IF($A1878=TAXAS!$A$13,IF($B1878="PARCELADO ATÉ 12X",$D1878-($D1878*TAXAS!$F$13))/12,IF($A1878=TAXAS!$A$14,IF($B1878="PARCELADO ATÉ 12X",$D1878-($D1878*TAXAS!$F$14))/12,IF($A1878=TAXAS!$A$15,IF($B1878="PARCELADO ATÉ 12X",$D1878-($D1878*TAXAS!$F$15))/12,IF($A1878=TAXAS!$A$16,IF($B1878="PARCELADO ATÉ 12X",$D1878-($D1878*TAXAS!$F$16))/12,IF($A1878=TAXAS!$A$17,IF($B1878="PARCELADO ATÉ 12X",$D1878-($D1878*TAXAS!$F$17))/12,IF($A1878=TAXAS!$A$18,IF($B1878="PARCELADO ATÉ 12X",$D1878-($D1878*TAXAS!$F$18))/12,IF($A1878=TAXAS!$A$19,IF($B1878="PARCELADO ATÉ 12X",$D1878-($D1878*TAXAS!$F$19))/12,IF($A1878=TAXAS!$A$20,IF($B1878="PARCELADO ATÉ 12X",$D1878-($D1878*TAXAS!$F$20))/12,IF($A1878=TAXAS!$A$21,IF($B1878="PARCELADO ATÉ 12X",$D1878-($D1878*TAXAS!$F$21))/12,IF($A1878=TAXAS!$A$22,IF($B1878="PARCELADO ATÉ 12X",$D1878-($D1878*TAXAS!$F$22))/12,IF($A1878=TAXAS!$A$23,IF($B1878="PARCELADO ATÉ 12X",$D1878-($D1878*TAXAS!$F$23))/12,IF($A1878=TAXAS!$A$24,IF($B1878="PARCELADO ATÉ 12X",$D1878-($D1878*TAXAS!$F$24))/12,IF($A1878=TAXAS!$A$25,IF($B1878="PARCELADO ATÉ 12X",$D1878-($D1878*TAXAS!$F$25))/12,IF($A1878=TAXAS!$A$26,IF($B1878="PARCELADO ATÉ 12X",$D1878-($D1878*TAXAS!$F$26))/12,IF($A1878=TAXAS!$A$27,IF($B1878="PARCELADO ATÉ 12X",$D1878-($D1878*TAXAS!$F$27))/12))))))))))))))))))))))))/1</f>
        <v>0</v>
      </c>
      <c r="J1878" s="8">
        <f t="shared" si="0"/>
        <v>0</v>
      </c>
      <c r="K1878" s="10" t="b">
        <f>IF($B1878="PARCELADO ATÉ 3X",($D1878-($D1878*TAXAS!$D$4))-$J1878)</f>
        <v>0</v>
      </c>
      <c r="L1878" s="10" t="b">
        <f>IF($B1878="PARCELADO ATÉ 6X",($D1878-($D1878*TAXAS!$E$4))-$J1878)</f>
        <v>0</v>
      </c>
      <c r="M1878" s="10" t="b">
        <f>IF($B1878="PARCELADO ATÉ 12X",($D1878-($D1878*TAXAS!$F$4))-$J1878)</f>
        <v>0</v>
      </c>
      <c r="N1878" s="8">
        <f t="shared" si="1"/>
        <v>0</v>
      </c>
      <c r="O1878" s="10">
        <f t="shared" si="2"/>
        <v>0</v>
      </c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</row>
    <row r="1879" spans="1:31" ht="15.75" customHeight="1" x14ac:dyDescent="0.2">
      <c r="A1879" s="3"/>
      <c r="B1879" s="5"/>
      <c r="C1879" s="6"/>
      <c r="D1879" s="42"/>
      <c r="E1879" s="8">
        <f>IF($A1879="VISA",IF($B1879="DÉBITO",$D1879-($D1879*TAXAS!$B$4)),IF($A1879="MASTER",IF($B1879="DÉBITO",$D1879-($D1879*TAXAS!$B$5)),IF($A1879="ELO", IF($B1879="DÉBITO",$D1879-($D1879*TAXAS!$B$6)),IF($A1879="HIPERCARD",IF($B1879="DÉBITO",$D1879-($D1879*TAXAS!$B$7)),IF($A1879="DINERS",IF($B1879="DÉBITO",$D1879-($D1879*TAXAS!$B$8)),IF($A1879="AMERICA EXPRESS",IF($B1879="DÉBITO",$D1879-($D1879*TAXAS!$B$9)),IF($A1879=TAXAS!$A$10,IF($B1879="DÉBITO",$D1879-($D1879*TAXAS!$B$10)), IF($A1879=TAXAS!$A$11,IF($B1879="DÉBITO",$D1879-($D1879*TAXAS!$B$11)), IF($A1879=TAXAS!$A$12,IF($B1879="DÉBITO",$D1879-($D1879*TAXAS!$B$12)), IF($A1879=TAXAS!$A$13,IF($B1879="DÉBITO",$D1879-($D1879*TAXAS!$B$13)), IF($A1879=TAXAS!$A$14,IF($B1879="DÉBITO",$D1879-($D1879*TAXAS!$B$14)), IF($A1879=TAXAS!$A$15,IF($B1879="DÉBITO",$D1879-($D1879*TAXAS!$B$15)), IF($A1879=TAXAS!$A$16,IF($B1879="DÉBITO",$D1879-($D1879*TAXAS!$B$16)), IF($A1879=TAXAS!$A$17,IF($B1879="DÉBITO",$D1879-($D1879*TAXAS!$B$17)), IF($A1879=TAXAS!$A$18,IF($B1879="DÉBITO",$D1879-($D1879*TAXAS!$B$18)), IF($A1879=TAXAS!$A$19,IF($B1879="DÉBITO",$D1879-($D1879*TAXAS!$B$19)), IF($A1879=TAXAS!$A$20,IF($B1879="DÉBITO",$D1879-($D1879*TAXAS!$B$20)), IF($A1879=TAXAS!$A$21,IF($B1879="DÉBITO",$D1879-($D1879*TAXAS!$B$21)), IF($A1879=TAXAS!$A$22,IF($B1879="DÉBITO",$D1879-($D1879*TAXAS!$B$22)), IF($A1879=TAXAS!$A$23,IF($B1879="DÉBITO",$D1879-($D1879*TAXAS!$B$23)), IF($A1879=TAXAS!$A$24,IF($B1879="DÉBITO",$D1879-($D1879*TAXAS!$B$24)), IF($A1879=TAXAS!$A$25,IF($B1879="DÉBITO",$D1879-($D1879*TAXAS!$B$25)), IF($A1879=TAXAS!$A$26,IF($B1879="DÉBITO",$D1879-($D1879*TAXAS!$B$26)), IF($A1879=TAXAS!$A$27,IF($B1879="DÉBITO",$D1879-($D1879*TAXAS!$B$27))))))))))))))))))))))))))/1</f>
        <v>0</v>
      </c>
      <c r="F1879" s="8">
        <f>IF($A1879="VISA",IF($B1879="CRÉDITO",$D1879-($D1879*TAXAS!$C$4)),IF($A1879="MASTER",IF($B1879="CRÉDITO",$D1879-($D1879*TAXAS!$C$5)),IF($A1879="ELO", IF($B1879="CRÉDITO",$D1879-($D1879*TAXAS!$C$6)),IF($A1879="HIPERCARD",IF($B1879="CRÉDITO",$D1879-($D1879*TAXAS!$C$7)),IF($A1879="DINERS",IF($B1879="CRÉDITO",$D1879-($D1879*TAXAS!$C$8)),IF($A1879="AMERICA EXPRESS",IF($B1879="CRÉDITO",$D1879-($D1879*TAXAS!$C$9)),IF($A1879=TAXAS!$A$10,IF($B1879="CRÉDITO",$D1879-($D1879*TAXAS!$C$10)), IF($A1879=TAXAS!$A$11,IF($B1879="CRÉDITO",$D1879-($D1879*TAXAS!$C$11)), IF($A1879=TAXAS!$A$12,IF($B1879="CRÉDITO",$D1879-($D1879*TAXAS!$C$12)), IF($A1879=TAXAS!$A$13,IF($B1879="CRÉDITO",$D1879-($D1879*TAXAS!$C$13)), IF($A1879=TAXAS!$A$14,IF($B1879="CRÉDITO",$D1879-($D1879*TAXAS!$C$14)), IF($A1879=TAXAS!$A$15,IF($B1879="CRÉDITO",$D1879-($D1879*TAXAS!$C$15)), IF($A1879=TAXAS!$A$16,IF($B1879="CRÉDITO",$D1879-($D1879*TAXAS!$C$16)), IF($A1879=TAXAS!$A$17,IF($B1879="CRÉDITO",$D1879-($D1879*TAXAS!$C$17)), IF($A1879=TAXAS!$A$18,IF($B1879="CRÉDITO",$D1879-($D1879*TAXAS!$C$18)), IF($A1879=TAXAS!$A$19,IF($B1879="CRÉDITO",$D1879-($D1879*TAXAS!$C$19)), IF($A1879=TAXAS!$A$20,IF($B1879="CRÉDITO",$D1879-($D1879*TAXAS!$C$20)), IF($A1879=TAXAS!$A$21,IF($B1879="CRÉDITO",$D1879-($D1879*TAXAS!$C$21)), IF($A1879=TAXAS!$A$22,IF($B1879="CRÉDITO",$D1879-($D1879*TAXAS!$C$22)), IF($A1879=TAXAS!$A$23,IF($B1879="CRÉDITO",$D1879-($D1879*TAXAS!$C$23)), IF($A1879=TAXAS!$A$24,IF($B1879="CRÉDITO",$D1879-($D1879*TAXAS!$C$24)), IF($A1879=TAXAS!$A$25,IF($B1879="CRÉDITO",$D1879-($D1879*TAXAS!$C$25)), IF($A1879=TAXAS!$A$26,IF($B1879="CRÉDITO",$D1879-($D1879*TAXAS!$C$26)), IF($A1879=TAXAS!$A$27,IF($B1879="CRÉDITO",$D1879-($D1879*TAXAS!$C$27))))))))))))))))))))))))))/1</f>
        <v>0</v>
      </c>
      <c r="G1879" s="9">
        <f>IF($A1879="VISA",IF($B1879="PARCELADO ATÉ 3X",$D1879-(D1879*TAXAS!$D$4))/3,IF($A1879="MASTER",IF($B1879="PARCELADO ATÉ 3X",$D1879-(D1879*TAXAS!$D$5))/3,IF($A1879="ELO",IF($B1879="PARCELADO ATÉ 3X",$D1879-(D1879*TAXAS!$D$6))/3,IF($A1879="HIPERCARD",IF($B1879="PARCELADO ATÉ 3X",$D1879-(D1879*TAXAS!$D$7))/3,IF($A1879="DINERS",IF($B1879="PARCELADO ATÉ 3X",$D1879-(D1879*TAXAS!$D$8))/3,IF($A1879="AMERICA EXPRESS",IF($B1879="PARCELADO ATÉ 3X",$D1879-(D1879*TAXAS!$D$9))/3,IF($A1879=TAXAS!$A$10,IF($B1879="PARCELADO ATÉ 3X",$D1879-($D1879*TAXAS!$D$10))/3,IF($A1879=TAXAS!$A$11,IF($B1879="PARCELADO ATÉ 3X",$D1879-($D1879*TAXAS!$D$11))/3,IF($A1879=TAXAS!$A$12,IF($B1879="PARCELADO ATÉ 3X",$D1879-($D1879*TAXAS!$D$12))/3,IF($A1879=TAXAS!$A$13,IF($B1879="PARCELADO ATÉ 3X",$D1879-($D1879*TAXAS!$D$13))/3,IF($A1879=TAXAS!$A$14,IF($B1879="PARCELADO ATÉ 3X",$D1879-($D1879*TAXAS!$D$14))/3,IF($A1879=TAXAS!$A$15,IF($B1879="PARCELADO ATÉ 3X",$D1879-($D1879*TAXAS!$D$15))/3,IF($A1879=TAXAS!$A$16,IF($B1879="PARCELADO ATÉ 3X",$D1879-($D1879*TAXAS!$D$16))/3,IF($A1879=TAXAS!$A$17,IF($B1879="PARCELADO ATÉ 3X",$D1879-($D1879*TAXAS!$D$17))/3,IF($A1879=TAXAS!$A$18,IF($B1879="PARCELADO ATÉ 3X",$D1879-($D1879*TAXAS!$D$18))/3,IF($A1879=TAXAS!$A$19,IF($B1879="PARCELADO ATÉ 3X",$D1879-($D1879*TAXAS!$D$19))/3,IF($A1879=TAXAS!$A$20,IF($B1879="PARCELADO ATÉ 3X",$D1879-($D1879*TAXAS!$D$20))/3,IF($A1879=TAXAS!$A$21,IF($B1879="PARCELADO ATÉ 3X",$D1879-($D1879*TAXAS!$D$21))/3,IF($A1879=TAXAS!$A$22,IF($B1879="PARCELADO ATÉ 3X",$D1879-($D1879*TAXAS!$D$22))/3,IF($A1879=TAXAS!$A$23,IF($B1879="PARCELADO ATÉ 3X",$D1879-($D1879*TAXAS!$D$23))/3,IF($A1879=TAXAS!$A$24,IF($B1879="PARCELADO ATÉ 3X",$D1879-($D1879*TAXAS!$D$24))/3,IF($A1879=TAXAS!$A$25,IF($B1879="PARCELADO ATÉ 3X",$D1879-($D1879*TAXAS!$D$25))/3,IF($A1879=TAXAS!$A$26,IF($B1879="PARCELADO ATÉ 3X",$D1879-($D1879*TAXAS!$D$26))/3,IF($A1879=TAXAS!$A$27,IF($B1879="PARCELADO ATÉ 3X",$D1879-($D1879*TAXAS!$D$27))/3))))))))))))))))))))))))/1</f>
        <v>0</v>
      </c>
      <c r="H1879" s="9">
        <f>IF($A1879="VISA",IF($B1879="PARCELADO ATÉ 6X",$D1879-(D1879*TAXAS!$E$4))/6,IF($A1879="MASTER",IF($B1879="PARCELADO ATÉ 6X",$D1879-(D1879*TAXAS!$E$5))/6,IF($A1879="ELO",IF($B1879="PARCELADO ATÉ 6X",$D1879-(D1879*TAXAS!$E$6))/6,IF($A1879="HIPERCARD",IF($B1879="PARCELADO ATÉ 6X",$D1879-(D1879*TAXAS!$E$7))/6,IF($A1879="DINERS",IF($B1879="PARCELADO ATÉ 6X",$D1879-(D1879*TAXAS!$E$8))/6,IF($A1879="AMERICA EXPRESS",IF($B1879="PARCELADO ATÉ 6X",$D1879-(D1879*TAXAS!$E$9))/6,IF($A1879=TAXAS!$A$10,IF($B1879="PARCELADO ATÉ 6X",$D1879-($D1879*TAXAS!$E$10))/6,IF($A1879=TAXAS!$A$11,IF($B1879="PARCELADO ATÉ 6X",$D1879-($D1879*TAXAS!$E$11))/6,IF($A1879=TAXAS!$A$12,IF($B1879="PARCELADO ATÉ 6X",$D1879-($D1879*TAXAS!$E$12))/6,IF($A1879=TAXAS!$A$13,IF($B1879="PARCELADO ATÉ 6X",$D1879-($D1879*TAXAS!$E$13))/6,IF($A1879=TAXAS!$A$14,IF($B1879="PARCELADO ATÉ 6X",$D1879-($D1879*TAXAS!$E$14))/6,IF($A1879=TAXAS!$A$15,IF($B1879="PARCELADO ATÉ 6X",$D1879-($D1879*TAXAS!$E$15))/6,IF($A1879=TAXAS!$A$16,IF($B1879="PARCELADO ATÉ 6X",$D1879-($D1879*TAXAS!$E$16))/6,IF($A1879=TAXAS!$A$17,IF($B1879="PARCELADO ATÉ 6X",$D1879-($D1879*TAXAS!$E$17))/6,IF($A1879=TAXAS!$A$18,IF($B1879="PARCELADO ATÉ 6X",$D1879-($D1879*TAXAS!$E$18))/6,IF($A1879=TAXAS!$A$19,IF($B1879="PARCELADO ATÉ 6X",$D1879-($D1879*TAXAS!$E$19))/6,IF($A1879=TAXAS!$A$20,IF($B1879="PARCELADO ATÉ 6X",$D1879-($D1879*TAXAS!$E$20))/6,IF($A1879=TAXAS!$A$21,IF($B1879="PARCELADO ATÉ 6X",$D1879-($D1879*TAXAS!$E$21))/6,IF($A1879=TAXAS!$A$22,IF($B1879="PARCELADO ATÉ 6X",$D1879-($D1879*TAXAS!$E$22))/6,IF($A1879=TAXAS!$A$23,IF($B1879="PARCELADO ATÉ 6X",$D1879-($D1879*TAXAS!$E$23))/6,IF($A1879=TAXAS!$A$24,IF($B1879="PARCELADO ATÉ 6X",$D1879-($D1879*TAXAS!$E$24))/6,IF($A1879=TAXAS!$A$25,IF($B1879="PARCELADO ATÉ 6X",$D1879-($D1879*TAXAS!$E$25))/6,IF($A1879=TAXAS!$A$26,IF($B1879="PARCELADO ATÉ 6X",$D1879-($D1879*TAXAS!$E$26))/6,IF($A1879=TAXAS!$A$27,IF($B1879="PARCELADO ATÉ 6X",$D1879-($D1879*TAXAS!$E$27))/6))))))))))))))))))))))))/1</f>
        <v>0</v>
      </c>
      <c r="I1879" s="9">
        <f>IF($A1879="VISA",IF($B1879="PARCELADO ATÉ 12X",$D1879-(D1879*TAXAS!$F$4))/12,IF($A1879="MASTER",IF($B1879="PARCELADO ATÉ 12X",$D1879-(D1879*TAXAS!$F$5))/12,IF($A1879="ELO",IF($B1879="PARCELADO ATÉ 12X",$D1879-(D1879*TAXAS!$F$6))/12,IF($A1879="HIPERCARD",IF($B1879="PARCELADO ATÉ 12X",$D1879-(D1879*TAXAS!$F$7))/12,IF($A1879="DINERS",IF($B1879="PARCELADO ATÉ 12X",$D1879-(D1879*TAXAS!$F$8))/12,IF($A1879="AMERICA EXPRESS",IF($B1879="PARCELADO ATÉ 12X",$D1879-(D1879*TAXAS!$F$9))/12,IF($A1879=TAXAS!$A$10,IF($B1879="PARCELADO ATÉ 12X",$D1879-($D1879*TAXAS!$F$10))/12,IF($A1879=TAXAS!$A$11,IF($B1879="PARCELADO ATÉ 12X",$D1879-($D1879*TAXAS!$F$11))/12,IF($A1879=TAXAS!$A$12,IF($B1879="PARCELADO ATÉ 12X",$D1879-($D1879*TAXAS!$F$12))/12,IF($A1879=TAXAS!$A$13,IF($B1879="PARCELADO ATÉ 12X",$D1879-($D1879*TAXAS!$F$13))/12,IF($A1879=TAXAS!$A$14,IF($B1879="PARCELADO ATÉ 12X",$D1879-($D1879*TAXAS!$F$14))/12,IF($A1879=TAXAS!$A$15,IF($B1879="PARCELADO ATÉ 12X",$D1879-($D1879*TAXAS!$F$15))/12,IF($A1879=TAXAS!$A$16,IF($B1879="PARCELADO ATÉ 12X",$D1879-($D1879*TAXAS!$F$16))/12,IF($A1879=TAXAS!$A$17,IF($B1879="PARCELADO ATÉ 12X",$D1879-($D1879*TAXAS!$F$17))/12,IF($A1879=TAXAS!$A$18,IF($B1879="PARCELADO ATÉ 12X",$D1879-($D1879*TAXAS!$F$18))/12,IF($A1879=TAXAS!$A$19,IF($B1879="PARCELADO ATÉ 12X",$D1879-($D1879*TAXAS!$F$19))/12,IF($A1879=TAXAS!$A$20,IF($B1879="PARCELADO ATÉ 12X",$D1879-($D1879*TAXAS!$F$20))/12,IF($A1879=TAXAS!$A$21,IF($B1879="PARCELADO ATÉ 12X",$D1879-($D1879*TAXAS!$F$21))/12,IF($A1879=TAXAS!$A$22,IF($B1879="PARCELADO ATÉ 12X",$D1879-($D1879*TAXAS!$F$22))/12,IF($A1879=TAXAS!$A$23,IF($B1879="PARCELADO ATÉ 12X",$D1879-($D1879*TAXAS!$F$23))/12,IF($A1879=TAXAS!$A$24,IF($B1879="PARCELADO ATÉ 12X",$D1879-($D1879*TAXAS!$F$24))/12,IF($A1879=TAXAS!$A$25,IF($B1879="PARCELADO ATÉ 12X",$D1879-($D1879*TAXAS!$F$25))/12,IF($A1879=TAXAS!$A$26,IF($B1879="PARCELADO ATÉ 12X",$D1879-($D1879*TAXAS!$F$26))/12,IF($A1879=TAXAS!$A$27,IF($B1879="PARCELADO ATÉ 12X",$D1879-($D1879*TAXAS!$F$27))/12))))))))))))))))))))))))/1</f>
        <v>0</v>
      </c>
      <c r="J1879" s="8">
        <f t="shared" si="0"/>
        <v>0</v>
      </c>
      <c r="K1879" s="10" t="b">
        <f>IF($B1879="PARCELADO ATÉ 3X",($D1879-($D1879*TAXAS!$D$4))-$J1879)</f>
        <v>0</v>
      </c>
      <c r="L1879" s="10" t="b">
        <f>IF($B1879="PARCELADO ATÉ 6X",($D1879-($D1879*TAXAS!$E$4))-$J1879)</f>
        <v>0</v>
      </c>
      <c r="M1879" s="10" t="b">
        <f>IF($B1879="PARCELADO ATÉ 12X",($D1879-($D1879*TAXAS!$F$4))-$J1879)</f>
        <v>0</v>
      </c>
      <c r="N1879" s="8">
        <f t="shared" si="1"/>
        <v>0</v>
      </c>
      <c r="O1879" s="10">
        <f t="shared" si="2"/>
        <v>0</v>
      </c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</row>
    <row r="1880" spans="1:31" ht="15.75" customHeight="1" x14ac:dyDescent="0.2">
      <c r="A1880" s="3"/>
      <c r="B1880" s="5"/>
      <c r="C1880" s="6"/>
      <c r="D1880" s="42"/>
      <c r="E1880" s="8">
        <f>IF($A1880="VISA",IF($B1880="DÉBITO",$D1880-($D1880*TAXAS!$B$4)),IF($A1880="MASTER",IF($B1880="DÉBITO",$D1880-($D1880*TAXAS!$B$5)),IF($A1880="ELO", IF($B1880="DÉBITO",$D1880-($D1880*TAXAS!$B$6)),IF($A1880="HIPERCARD",IF($B1880="DÉBITO",$D1880-($D1880*TAXAS!$B$7)),IF($A1880="DINERS",IF($B1880="DÉBITO",$D1880-($D1880*TAXAS!$B$8)),IF($A1880="AMERICA EXPRESS",IF($B1880="DÉBITO",$D1880-($D1880*TAXAS!$B$9)),IF($A1880=TAXAS!$A$10,IF($B1880="DÉBITO",$D1880-($D1880*TAXAS!$B$10)), IF($A1880=TAXAS!$A$11,IF($B1880="DÉBITO",$D1880-($D1880*TAXAS!$B$11)), IF($A1880=TAXAS!$A$12,IF($B1880="DÉBITO",$D1880-($D1880*TAXAS!$B$12)), IF($A1880=TAXAS!$A$13,IF($B1880="DÉBITO",$D1880-($D1880*TAXAS!$B$13)), IF($A1880=TAXAS!$A$14,IF($B1880="DÉBITO",$D1880-($D1880*TAXAS!$B$14)), IF($A1880=TAXAS!$A$15,IF($B1880="DÉBITO",$D1880-($D1880*TAXAS!$B$15)), IF($A1880=TAXAS!$A$16,IF($B1880="DÉBITO",$D1880-($D1880*TAXAS!$B$16)), IF($A1880=TAXAS!$A$17,IF($B1880="DÉBITO",$D1880-($D1880*TAXAS!$B$17)), IF($A1880=TAXAS!$A$18,IF($B1880="DÉBITO",$D1880-($D1880*TAXAS!$B$18)), IF($A1880=TAXAS!$A$19,IF($B1880="DÉBITO",$D1880-($D1880*TAXAS!$B$19)), IF($A1880=TAXAS!$A$20,IF($B1880="DÉBITO",$D1880-($D1880*TAXAS!$B$20)), IF($A1880=TAXAS!$A$21,IF($B1880="DÉBITO",$D1880-($D1880*TAXAS!$B$21)), IF($A1880=TAXAS!$A$22,IF($B1880="DÉBITO",$D1880-($D1880*TAXAS!$B$22)), IF($A1880=TAXAS!$A$23,IF($B1880="DÉBITO",$D1880-($D1880*TAXAS!$B$23)), IF($A1880=TAXAS!$A$24,IF($B1880="DÉBITO",$D1880-($D1880*TAXAS!$B$24)), IF($A1880=TAXAS!$A$25,IF($B1880="DÉBITO",$D1880-($D1880*TAXAS!$B$25)), IF($A1880=TAXAS!$A$26,IF($B1880="DÉBITO",$D1880-($D1880*TAXAS!$B$26)), IF($A1880=TAXAS!$A$27,IF($B1880="DÉBITO",$D1880-($D1880*TAXAS!$B$27))))))))))))))))))))))))))/1</f>
        <v>0</v>
      </c>
      <c r="F1880" s="8">
        <f>IF($A1880="VISA",IF($B1880="CRÉDITO",$D1880-($D1880*TAXAS!$C$4)),IF($A1880="MASTER",IF($B1880="CRÉDITO",$D1880-($D1880*TAXAS!$C$5)),IF($A1880="ELO", IF($B1880="CRÉDITO",$D1880-($D1880*TAXAS!$C$6)),IF($A1880="HIPERCARD",IF($B1880="CRÉDITO",$D1880-($D1880*TAXAS!$C$7)),IF($A1880="DINERS",IF($B1880="CRÉDITO",$D1880-($D1880*TAXAS!$C$8)),IF($A1880="AMERICA EXPRESS",IF($B1880="CRÉDITO",$D1880-($D1880*TAXAS!$C$9)),IF($A1880=TAXAS!$A$10,IF($B1880="CRÉDITO",$D1880-($D1880*TAXAS!$C$10)), IF($A1880=TAXAS!$A$11,IF($B1880="CRÉDITO",$D1880-($D1880*TAXAS!$C$11)), IF($A1880=TAXAS!$A$12,IF($B1880="CRÉDITO",$D1880-($D1880*TAXAS!$C$12)), IF($A1880=TAXAS!$A$13,IF($B1880="CRÉDITO",$D1880-($D1880*TAXAS!$C$13)), IF($A1880=TAXAS!$A$14,IF($B1880="CRÉDITO",$D1880-($D1880*TAXAS!$C$14)), IF($A1880=TAXAS!$A$15,IF($B1880="CRÉDITO",$D1880-($D1880*TAXAS!$C$15)), IF($A1880=TAXAS!$A$16,IF($B1880="CRÉDITO",$D1880-($D1880*TAXAS!$C$16)), IF($A1880=TAXAS!$A$17,IF($B1880="CRÉDITO",$D1880-($D1880*TAXAS!$C$17)), IF($A1880=TAXAS!$A$18,IF($B1880="CRÉDITO",$D1880-($D1880*TAXAS!$C$18)), IF($A1880=TAXAS!$A$19,IF($B1880="CRÉDITO",$D1880-($D1880*TAXAS!$C$19)), IF($A1880=TAXAS!$A$20,IF($B1880="CRÉDITO",$D1880-($D1880*TAXAS!$C$20)), IF($A1880=TAXAS!$A$21,IF($B1880="CRÉDITO",$D1880-($D1880*TAXAS!$C$21)), IF($A1880=TAXAS!$A$22,IF($B1880="CRÉDITO",$D1880-($D1880*TAXAS!$C$22)), IF($A1880=TAXAS!$A$23,IF($B1880="CRÉDITO",$D1880-($D1880*TAXAS!$C$23)), IF($A1880=TAXAS!$A$24,IF($B1880="CRÉDITO",$D1880-($D1880*TAXAS!$C$24)), IF($A1880=TAXAS!$A$25,IF($B1880="CRÉDITO",$D1880-($D1880*TAXAS!$C$25)), IF($A1880=TAXAS!$A$26,IF($B1880="CRÉDITO",$D1880-($D1880*TAXAS!$C$26)), IF($A1880=TAXAS!$A$27,IF($B1880="CRÉDITO",$D1880-($D1880*TAXAS!$C$27))))))))))))))))))))))))))/1</f>
        <v>0</v>
      </c>
      <c r="G1880" s="9">
        <f>IF($A1880="VISA",IF($B1880="PARCELADO ATÉ 3X",$D1880-(D1880*TAXAS!$D$4))/3,IF($A1880="MASTER",IF($B1880="PARCELADO ATÉ 3X",$D1880-(D1880*TAXAS!$D$5))/3,IF($A1880="ELO",IF($B1880="PARCELADO ATÉ 3X",$D1880-(D1880*TAXAS!$D$6))/3,IF($A1880="HIPERCARD",IF($B1880="PARCELADO ATÉ 3X",$D1880-(D1880*TAXAS!$D$7))/3,IF($A1880="DINERS",IF($B1880="PARCELADO ATÉ 3X",$D1880-(D1880*TAXAS!$D$8))/3,IF($A1880="AMERICA EXPRESS",IF($B1880="PARCELADO ATÉ 3X",$D1880-(D1880*TAXAS!$D$9))/3,IF($A1880=TAXAS!$A$10,IF($B1880="PARCELADO ATÉ 3X",$D1880-($D1880*TAXAS!$D$10))/3,IF($A1880=TAXAS!$A$11,IF($B1880="PARCELADO ATÉ 3X",$D1880-($D1880*TAXAS!$D$11))/3,IF($A1880=TAXAS!$A$12,IF($B1880="PARCELADO ATÉ 3X",$D1880-($D1880*TAXAS!$D$12))/3,IF($A1880=TAXAS!$A$13,IF($B1880="PARCELADO ATÉ 3X",$D1880-($D1880*TAXAS!$D$13))/3,IF($A1880=TAXAS!$A$14,IF($B1880="PARCELADO ATÉ 3X",$D1880-($D1880*TAXAS!$D$14))/3,IF($A1880=TAXAS!$A$15,IF($B1880="PARCELADO ATÉ 3X",$D1880-($D1880*TAXAS!$D$15))/3,IF($A1880=TAXAS!$A$16,IF($B1880="PARCELADO ATÉ 3X",$D1880-($D1880*TAXAS!$D$16))/3,IF($A1880=TAXAS!$A$17,IF($B1880="PARCELADO ATÉ 3X",$D1880-($D1880*TAXAS!$D$17))/3,IF($A1880=TAXAS!$A$18,IF($B1880="PARCELADO ATÉ 3X",$D1880-($D1880*TAXAS!$D$18))/3,IF($A1880=TAXAS!$A$19,IF($B1880="PARCELADO ATÉ 3X",$D1880-($D1880*TAXAS!$D$19))/3,IF($A1880=TAXAS!$A$20,IF($B1880="PARCELADO ATÉ 3X",$D1880-($D1880*TAXAS!$D$20))/3,IF($A1880=TAXAS!$A$21,IF($B1880="PARCELADO ATÉ 3X",$D1880-($D1880*TAXAS!$D$21))/3,IF($A1880=TAXAS!$A$22,IF($B1880="PARCELADO ATÉ 3X",$D1880-($D1880*TAXAS!$D$22))/3,IF($A1880=TAXAS!$A$23,IF($B1880="PARCELADO ATÉ 3X",$D1880-($D1880*TAXAS!$D$23))/3,IF($A1880=TAXAS!$A$24,IF($B1880="PARCELADO ATÉ 3X",$D1880-($D1880*TAXAS!$D$24))/3,IF($A1880=TAXAS!$A$25,IF($B1880="PARCELADO ATÉ 3X",$D1880-($D1880*TAXAS!$D$25))/3,IF($A1880=TAXAS!$A$26,IF($B1880="PARCELADO ATÉ 3X",$D1880-($D1880*TAXAS!$D$26))/3,IF($A1880=TAXAS!$A$27,IF($B1880="PARCELADO ATÉ 3X",$D1880-($D1880*TAXAS!$D$27))/3))))))))))))))))))))))))/1</f>
        <v>0</v>
      </c>
      <c r="H1880" s="9">
        <f>IF($A1880="VISA",IF($B1880="PARCELADO ATÉ 6X",$D1880-(D1880*TAXAS!$E$4))/6,IF($A1880="MASTER",IF($B1880="PARCELADO ATÉ 6X",$D1880-(D1880*TAXAS!$E$5))/6,IF($A1880="ELO",IF($B1880="PARCELADO ATÉ 6X",$D1880-(D1880*TAXAS!$E$6))/6,IF($A1880="HIPERCARD",IF($B1880="PARCELADO ATÉ 6X",$D1880-(D1880*TAXAS!$E$7))/6,IF($A1880="DINERS",IF($B1880="PARCELADO ATÉ 6X",$D1880-(D1880*TAXAS!$E$8))/6,IF($A1880="AMERICA EXPRESS",IF($B1880="PARCELADO ATÉ 6X",$D1880-(D1880*TAXAS!$E$9))/6,IF($A1880=TAXAS!$A$10,IF($B1880="PARCELADO ATÉ 6X",$D1880-($D1880*TAXAS!$E$10))/6,IF($A1880=TAXAS!$A$11,IF($B1880="PARCELADO ATÉ 6X",$D1880-($D1880*TAXAS!$E$11))/6,IF($A1880=TAXAS!$A$12,IF($B1880="PARCELADO ATÉ 6X",$D1880-($D1880*TAXAS!$E$12))/6,IF($A1880=TAXAS!$A$13,IF($B1880="PARCELADO ATÉ 6X",$D1880-($D1880*TAXAS!$E$13))/6,IF($A1880=TAXAS!$A$14,IF($B1880="PARCELADO ATÉ 6X",$D1880-($D1880*TAXAS!$E$14))/6,IF($A1880=TAXAS!$A$15,IF($B1880="PARCELADO ATÉ 6X",$D1880-($D1880*TAXAS!$E$15))/6,IF($A1880=TAXAS!$A$16,IF($B1880="PARCELADO ATÉ 6X",$D1880-($D1880*TAXAS!$E$16))/6,IF($A1880=TAXAS!$A$17,IF($B1880="PARCELADO ATÉ 6X",$D1880-($D1880*TAXAS!$E$17))/6,IF($A1880=TAXAS!$A$18,IF($B1880="PARCELADO ATÉ 6X",$D1880-($D1880*TAXAS!$E$18))/6,IF($A1880=TAXAS!$A$19,IF($B1880="PARCELADO ATÉ 6X",$D1880-($D1880*TAXAS!$E$19))/6,IF($A1880=TAXAS!$A$20,IF($B1880="PARCELADO ATÉ 6X",$D1880-($D1880*TAXAS!$E$20))/6,IF($A1880=TAXAS!$A$21,IF($B1880="PARCELADO ATÉ 6X",$D1880-($D1880*TAXAS!$E$21))/6,IF($A1880=TAXAS!$A$22,IF($B1880="PARCELADO ATÉ 6X",$D1880-($D1880*TAXAS!$E$22))/6,IF($A1880=TAXAS!$A$23,IF($B1880="PARCELADO ATÉ 6X",$D1880-($D1880*TAXAS!$E$23))/6,IF($A1880=TAXAS!$A$24,IF($B1880="PARCELADO ATÉ 6X",$D1880-($D1880*TAXAS!$E$24))/6,IF($A1880=TAXAS!$A$25,IF($B1880="PARCELADO ATÉ 6X",$D1880-($D1880*TAXAS!$E$25))/6,IF($A1880=TAXAS!$A$26,IF($B1880="PARCELADO ATÉ 6X",$D1880-($D1880*TAXAS!$E$26))/6,IF($A1880=TAXAS!$A$27,IF($B1880="PARCELADO ATÉ 6X",$D1880-($D1880*TAXAS!$E$27))/6))))))))))))))))))))))))/1</f>
        <v>0</v>
      </c>
      <c r="I1880" s="9">
        <f>IF($A1880="VISA",IF($B1880="PARCELADO ATÉ 12X",$D1880-(D1880*TAXAS!$F$4))/12,IF($A1880="MASTER",IF($B1880="PARCELADO ATÉ 12X",$D1880-(D1880*TAXAS!$F$5))/12,IF($A1880="ELO",IF($B1880="PARCELADO ATÉ 12X",$D1880-(D1880*TAXAS!$F$6))/12,IF($A1880="HIPERCARD",IF($B1880="PARCELADO ATÉ 12X",$D1880-(D1880*TAXAS!$F$7))/12,IF($A1880="DINERS",IF($B1880="PARCELADO ATÉ 12X",$D1880-(D1880*TAXAS!$F$8))/12,IF($A1880="AMERICA EXPRESS",IF($B1880="PARCELADO ATÉ 12X",$D1880-(D1880*TAXAS!$F$9))/12,IF($A1880=TAXAS!$A$10,IF($B1880="PARCELADO ATÉ 12X",$D1880-($D1880*TAXAS!$F$10))/12,IF($A1880=TAXAS!$A$11,IF($B1880="PARCELADO ATÉ 12X",$D1880-($D1880*TAXAS!$F$11))/12,IF($A1880=TAXAS!$A$12,IF($B1880="PARCELADO ATÉ 12X",$D1880-($D1880*TAXAS!$F$12))/12,IF($A1880=TAXAS!$A$13,IF($B1880="PARCELADO ATÉ 12X",$D1880-($D1880*TAXAS!$F$13))/12,IF($A1880=TAXAS!$A$14,IF($B1880="PARCELADO ATÉ 12X",$D1880-($D1880*TAXAS!$F$14))/12,IF($A1880=TAXAS!$A$15,IF($B1880="PARCELADO ATÉ 12X",$D1880-($D1880*TAXAS!$F$15))/12,IF($A1880=TAXAS!$A$16,IF($B1880="PARCELADO ATÉ 12X",$D1880-($D1880*TAXAS!$F$16))/12,IF($A1880=TAXAS!$A$17,IF($B1880="PARCELADO ATÉ 12X",$D1880-($D1880*TAXAS!$F$17))/12,IF($A1880=TAXAS!$A$18,IF($B1880="PARCELADO ATÉ 12X",$D1880-($D1880*TAXAS!$F$18))/12,IF($A1880=TAXAS!$A$19,IF($B1880="PARCELADO ATÉ 12X",$D1880-($D1880*TAXAS!$F$19))/12,IF($A1880=TAXAS!$A$20,IF($B1880="PARCELADO ATÉ 12X",$D1880-($D1880*TAXAS!$F$20))/12,IF($A1880=TAXAS!$A$21,IF($B1880="PARCELADO ATÉ 12X",$D1880-($D1880*TAXAS!$F$21))/12,IF($A1880=TAXAS!$A$22,IF($B1880="PARCELADO ATÉ 12X",$D1880-($D1880*TAXAS!$F$22))/12,IF($A1880=TAXAS!$A$23,IF($B1880="PARCELADO ATÉ 12X",$D1880-($D1880*TAXAS!$F$23))/12,IF($A1880=TAXAS!$A$24,IF($B1880="PARCELADO ATÉ 12X",$D1880-($D1880*TAXAS!$F$24))/12,IF($A1880=TAXAS!$A$25,IF($B1880="PARCELADO ATÉ 12X",$D1880-($D1880*TAXAS!$F$25))/12,IF($A1880=TAXAS!$A$26,IF($B1880="PARCELADO ATÉ 12X",$D1880-($D1880*TAXAS!$F$26))/12,IF($A1880=TAXAS!$A$27,IF($B1880="PARCELADO ATÉ 12X",$D1880-($D1880*TAXAS!$F$27))/12))))))))))))))))))))))))/1</f>
        <v>0</v>
      </c>
      <c r="J1880" s="8">
        <f t="shared" si="0"/>
        <v>0</v>
      </c>
      <c r="K1880" s="10" t="b">
        <f>IF($B1880="PARCELADO ATÉ 3X",($D1880-($D1880*TAXAS!$D$4))-$J1880)</f>
        <v>0</v>
      </c>
      <c r="L1880" s="10" t="b">
        <f>IF($B1880="PARCELADO ATÉ 6X",($D1880-($D1880*TAXAS!$E$4))-$J1880)</f>
        <v>0</v>
      </c>
      <c r="M1880" s="10" t="b">
        <f>IF($B1880="PARCELADO ATÉ 12X",($D1880-($D1880*TAXAS!$F$4))-$J1880)</f>
        <v>0</v>
      </c>
      <c r="N1880" s="8">
        <f t="shared" si="1"/>
        <v>0</v>
      </c>
      <c r="O1880" s="10">
        <f t="shared" si="2"/>
        <v>0</v>
      </c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</row>
    <row r="1881" spans="1:31" ht="15.75" customHeight="1" x14ac:dyDescent="0.2">
      <c r="A1881" s="3"/>
      <c r="B1881" s="5"/>
      <c r="C1881" s="6"/>
      <c r="D1881" s="42"/>
      <c r="E1881" s="8">
        <f>IF($A1881="VISA",IF($B1881="DÉBITO",$D1881-($D1881*TAXAS!$B$4)),IF($A1881="MASTER",IF($B1881="DÉBITO",$D1881-($D1881*TAXAS!$B$5)),IF($A1881="ELO", IF($B1881="DÉBITO",$D1881-($D1881*TAXAS!$B$6)),IF($A1881="HIPERCARD",IF($B1881="DÉBITO",$D1881-($D1881*TAXAS!$B$7)),IF($A1881="DINERS",IF($B1881="DÉBITO",$D1881-($D1881*TAXAS!$B$8)),IF($A1881="AMERICA EXPRESS",IF($B1881="DÉBITO",$D1881-($D1881*TAXAS!$B$9)),IF($A1881=TAXAS!$A$10,IF($B1881="DÉBITO",$D1881-($D1881*TAXAS!$B$10)), IF($A1881=TAXAS!$A$11,IF($B1881="DÉBITO",$D1881-($D1881*TAXAS!$B$11)), IF($A1881=TAXAS!$A$12,IF($B1881="DÉBITO",$D1881-($D1881*TAXAS!$B$12)), IF($A1881=TAXAS!$A$13,IF($B1881="DÉBITO",$D1881-($D1881*TAXAS!$B$13)), IF($A1881=TAXAS!$A$14,IF($B1881="DÉBITO",$D1881-($D1881*TAXAS!$B$14)), IF($A1881=TAXAS!$A$15,IF($B1881="DÉBITO",$D1881-($D1881*TAXAS!$B$15)), IF($A1881=TAXAS!$A$16,IF($B1881="DÉBITO",$D1881-($D1881*TAXAS!$B$16)), IF($A1881=TAXAS!$A$17,IF($B1881="DÉBITO",$D1881-($D1881*TAXAS!$B$17)), IF($A1881=TAXAS!$A$18,IF($B1881="DÉBITO",$D1881-($D1881*TAXAS!$B$18)), IF($A1881=TAXAS!$A$19,IF($B1881="DÉBITO",$D1881-($D1881*TAXAS!$B$19)), IF($A1881=TAXAS!$A$20,IF($B1881="DÉBITO",$D1881-($D1881*TAXAS!$B$20)), IF($A1881=TAXAS!$A$21,IF($B1881="DÉBITO",$D1881-($D1881*TAXAS!$B$21)), IF($A1881=TAXAS!$A$22,IF($B1881="DÉBITO",$D1881-($D1881*TAXAS!$B$22)), IF($A1881=TAXAS!$A$23,IF($B1881="DÉBITO",$D1881-($D1881*TAXAS!$B$23)), IF($A1881=TAXAS!$A$24,IF($B1881="DÉBITO",$D1881-($D1881*TAXAS!$B$24)), IF($A1881=TAXAS!$A$25,IF($B1881="DÉBITO",$D1881-($D1881*TAXAS!$B$25)), IF($A1881=TAXAS!$A$26,IF($B1881="DÉBITO",$D1881-($D1881*TAXAS!$B$26)), IF($A1881=TAXAS!$A$27,IF($B1881="DÉBITO",$D1881-($D1881*TAXAS!$B$27))))))))))))))))))))))))))/1</f>
        <v>0</v>
      </c>
      <c r="F1881" s="8">
        <f>IF($A1881="VISA",IF($B1881="CRÉDITO",$D1881-($D1881*TAXAS!$C$4)),IF($A1881="MASTER",IF($B1881="CRÉDITO",$D1881-($D1881*TAXAS!$C$5)),IF($A1881="ELO", IF($B1881="CRÉDITO",$D1881-($D1881*TAXAS!$C$6)),IF($A1881="HIPERCARD",IF($B1881="CRÉDITO",$D1881-($D1881*TAXAS!$C$7)),IF($A1881="DINERS",IF($B1881="CRÉDITO",$D1881-($D1881*TAXAS!$C$8)),IF($A1881="AMERICA EXPRESS",IF($B1881="CRÉDITO",$D1881-($D1881*TAXAS!$C$9)),IF($A1881=TAXAS!$A$10,IF($B1881="CRÉDITO",$D1881-($D1881*TAXAS!$C$10)), IF($A1881=TAXAS!$A$11,IF($B1881="CRÉDITO",$D1881-($D1881*TAXAS!$C$11)), IF($A1881=TAXAS!$A$12,IF($B1881="CRÉDITO",$D1881-($D1881*TAXAS!$C$12)), IF($A1881=TAXAS!$A$13,IF($B1881="CRÉDITO",$D1881-($D1881*TAXAS!$C$13)), IF($A1881=TAXAS!$A$14,IF($B1881="CRÉDITO",$D1881-($D1881*TAXAS!$C$14)), IF($A1881=TAXAS!$A$15,IF($B1881="CRÉDITO",$D1881-($D1881*TAXAS!$C$15)), IF($A1881=TAXAS!$A$16,IF($B1881="CRÉDITO",$D1881-($D1881*TAXAS!$C$16)), IF($A1881=TAXAS!$A$17,IF($B1881="CRÉDITO",$D1881-($D1881*TAXAS!$C$17)), IF($A1881=TAXAS!$A$18,IF($B1881="CRÉDITO",$D1881-($D1881*TAXAS!$C$18)), IF($A1881=TAXAS!$A$19,IF($B1881="CRÉDITO",$D1881-($D1881*TAXAS!$C$19)), IF($A1881=TAXAS!$A$20,IF($B1881="CRÉDITO",$D1881-($D1881*TAXAS!$C$20)), IF($A1881=TAXAS!$A$21,IF($B1881="CRÉDITO",$D1881-($D1881*TAXAS!$C$21)), IF($A1881=TAXAS!$A$22,IF($B1881="CRÉDITO",$D1881-($D1881*TAXAS!$C$22)), IF($A1881=TAXAS!$A$23,IF($B1881="CRÉDITO",$D1881-($D1881*TAXAS!$C$23)), IF($A1881=TAXAS!$A$24,IF($B1881="CRÉDITO",$D1881-($D1881*TAXAS!$C$24)), IF($A1881=TAXAS!$A$25,IF($B1881="CRÉDITO",$D1881-($D1881*TAXAS!$C$25)), IF($A1881=TAXAS!$A$26,IF($B1881="CRÉDITO",$D1881-($D1881*TAXAS!$C$26)), IF($A1881=TAXAS!$A$27,IF($B1881="CRÉDITO",$D1881-($D1881*TAXAS!$C$27))))))))))))))))))))))))))/1</f>
        <v>0</v>
      </c>
      <c r="G1881" s="9">
        <f>IF($A1881="VISA",IF($B1881="PARCELADO ATÉ 3X",$D1881-(D1881*TAXAS!$D$4))/3,IF($A1881="MASTER",IF($B1881="PARCELADO ATÉ 3X",$D1881-(D1881*TAXAS!$D$5))/3,IF($A1881="ELO",IF($B1881="PARCELADO ATÉ 3X",$D1881-(D1881*TAXAS!$D$6))/3,IF($A1881="HIPERCARD",IF($B1881="PARCELADO ATÉ 3X",$D1881-(D1881*TAXAS!$D$7))/3,IF($A1881="DINERS",IF($B1881="PARCELADO ATÉ 3X",$D1881-(D1881*TAXAS!$D$8))/3,IF($A1881="AMERICA EXPRESS",IF($B1881="PARCELADO ATÉ 3X",$D1881-(D1881*TAXAS!$D$9))/3,IF($A1881=TAXAS!$A$10,IF($B1881="PARCELADO ATÉ 3X",$D1881-($D1881*TAXAS!$D$10))/3,IF($A1881=TAXAS!$A$11,IF($B1881="PARCELADO ATÉ 3X",$D1881-($D1881*TAXAS!$D$11))/3,IF($A1881=TAXAS!$A$12,IF($B1881="PARCELADO ATÉ 3X",$D1881-($D1881*TAXAS!$D$12))/3,IF($A1881=TAXAS!$A$13,IF($B1881="PARCELADO ATÉ 3X",$D1881-($D1881*TAXAS!$D$13))/3,IF($A1881=TAXAS!$A$14,IF($B1881="PARCELADO ATÉ 3X",$D1881-($D1881*TAXAS!$D$14))/3,IF($A1881=TAXAS!$A$15,IF($B1881="PARCELADO ATÉ 3X",$D1881-($D1881*TAXAS!$D$15))/3,IF($A1881=TAXAS!$A$16,IF($B1881="PARCELADO ATÉ 3X",$D1881-($D1881*TAXAS!$D$16))/3,IF($A1881=TAXAS!$A$17,IF($B1881="PARCELADO ATÉ 3X",$D1881-($D1881*TAXAS!$D$17))/3,IF($A1881=TAXAS!$A$18,IF($B1881="PARCELADO ATÉ 3X",$D1881-($D1881*TAXAS!$D$18))/3,IF($A1881=TAXAS!$A$19,IF($B1881="PARCELADO ATÉ 3X",$D1881-($D1881*TAXAS!$D$19))/3,IF($A1881=TAXAS!$A$20,IF($B1881="PARCELADO ATÉ 3X",$D1881-($D1881*TAXAS!$D$20))/3,IF($A1881=TAXAS!$A$21,IF($B1881="PARCELADO ATÉ 3X",$D1881-($D1881*TAXAS!$D$21))/3,IF($A1881=TAXAS!$A$22,IF($B1881="PARCELADO ATÉ 3X",$D1881-($D1881*TAXAS!$D$22))/3,IF($A1881=TAXAS!$A$23,IF($B1881="PARCELADO ATÉ 3X",$D1881-($D1881*TAXAS!$D$23))/3,IF($A1881=TAXAS!$A$24,IF($B1881="PARCELADO ATÉ 3X",$D1881-($D1881*TAXAS!$D$24))/3,IF($A1881=TAXAS!$A$25,IF($B1881="PARCELADO ATÉ 3X",$D1881-($D1881*TAXAS!$D$25))/3,IF($A1881=TAXAS!$A$26,IF($B1881="PARCELADO ATÉ 3X",$D1881-($D1881*TAXAS!$D$26))/3,IF($A1881=TAXAS!$A$27,IF($B1881="PARCELADO ATÉ 3X",$D1881-($D1881*TAXAS!$D$27))/3))))))))))))))))))))))))/1</f>
        <v>0</v>
      </c>
      <c r="H1881" s="9">
        <f>IF($A1881="VISA",IF($B1881="PARCELADO ATÉ 6X",$D1881-(D1881*TAXAS!$E$4))/6,IF($A1881="MASTER",IF($B1881="PARCELADO ATÉ 6X",$D1881-(D1881*TAXAS!$E$5))/6,IF($A1881="ELO",IF($B1881="PARCELADO ATÉ 6X",$D1881-(D1881*TAXAS!$E$6))/6,IF($A1881="HIPERCARD",IF($B1881="PARCELADO ATÉ 6X",$D1881-(D1881*TAXAS!$E$7))/6,IF($A1881="DINERS",IF($B1881="PARCELADO ATÉ 6X",$D1881-(D1881*TAXAS!$E$8))/6,IF($A1881="AMERICA EXPRESS",IF($B1881="PARCELADO ATÉ 6X",$D1881-(D1881*TAXAS!$E$9))/6,IF($A1881=TAXAS!$A$10,IF($B1881="PARCELADO ATÉ 6X",$D1881-($D1881*TAXAS!$E$10))/6,IF($A1881=TAXAS!$A$11,IF($B1881="PARCELADO ATÉ 6X",$D1881-($D1881*TAXAS!$E$11))/6,IF($A1881=TAXAS!$A$12,IF($B1881="PARCELADO ATÉ 6X",$D1881-($D1881*TAXAS!$E$12))/6,IF($A1881=TAXAS!$A$13,IF($B1881="PARCELADO ATÉ 6X",$D1881-($D1881*TAXAS!$E$13))/6,IF($A1881=TAXAS!$A$14,IF($B1881="PARCELADO ATÉ 6X",$D1881-($D1881*TAXAS!$E$14))/6,IF($A1881=TAXAS!$A$15,IF($B1881="PARCELADO ATÉ 6X",$D1881-($D1881*TAXAS!$E$15))/6,IF($A1881=TAXAS!$A$16,IF($B1881="PARCELADO ATÉ 6X",$D1881-($D1881*TAXAS!$E$16))/6,IF($A1881=TAXAS!$A$17,IF($B1881="PARCELADO ATÉ 6X",$D1881-($D1881*TAXAS!$E$17))/6,IF($A1881=TAXAS!$A$18,IF($B1881="PARCELADO ATÉ 6X",$D1881-($D1881*TAXAS!$E$18))/6,IF($A1881=TAXAS!$A$19,IF($B1881="PARCELADO ATÉ 6X",$D1881-($D1881*TAXAS!$E$19))/6,IF($A1881=TAXAS!$A$20,IF($B1881="PARCELADO ATÉ 6X",$D1881-($D1881*TAXAS!$E$20))/6,IF($A1881=TAXAS!$A$21,IF($B1881="PARCELADO ATÉ 6X",$D1881-($D1881*TAXAS!$E$21))/6,IF($A1881=TAXAS!$A$22,IF($B1881="PARCELADO ATÉ 6X",$D1881-($D1881*TAXAS!$E$22))/6,IF($A1881=TAXAS!$A$23,IF($B1881="PARCELADO ATÉ 6X",$D1881-($D1881*TAXAS!$E$23))/6,IF($A1881=TAXAS!$A$24,IF($B1881="PARCELADO ATÉ 6X",$D1881-($D1881*TAXAS!$E$24))/6,IF($A1881=TAXAS!$A$25,IF($B1881="PARCELADO ATÉ 6X",$D1881-($D1881*TAXAS!$E$25))/6,IF($A1881=TAXAS!$A$26,IF($B1881="PARCELADO ATÉ 6X",$D1881-($D1881*TAXAS!$E$26))/6,IF($A1881=TAXAS!$A$27,IF($B1881="PARCELADO ATÉ 6X",$D1881-($D1881*TAXAS!$E$27))/6))))))))))))))))))))))))/1</f>
        <v>0</v>
      </c>
      <c r="I1881" s="9">
        <f>IF($A1881="VISA",IF($B1881="PARCELADO ATÉ 12X",$D1881-(D1881*TAXAS!$F$4))/12,IF($A1881="MASTER",IF($B1881="PARCELADO ATÉ 12X",$D1881-(D1881*TAXAS!$F$5))/12,IF($A1881="ELO",IF($B1881="PARCELADO ATÉ 12X",$D1881-(D1881*TAXAS!$F$6))/12,IF($A1881="HIPERCARD",IF($B1881="PARCELADO ATÉ 12X",$D1881-(D1881*TAXAS!$F$7))/12,IF($A1881="DINERS",IF($B1881="PARCELADO ATÉ 12X",$D1881-(D1881*TAXAS!$F$8))/12,IF($A1881="AMERICA EXPRESS",IF($B1881="PARCELADO ATÉ 12X",$D1881-(D1881*TAXAS!$F$9))/12,IF($A1881=TAXAS!$A$10,IF($B1881="PARCELADO ATÉ 12X",$D1881-($D1881*TAXAS!$F$10))/12,IF($A1881=TAXAS!$A$11,IF($B1881="PARCELADO ATÉ 12X",$D1881-($D1881*TAXAS!$F$11))/12,IF($A1881=TAXAS!$A$12,IF($B1881="PARCELADO ATÉ 12X",$D1881-($D1881*TAXAS!$F$12))/12,IF($A1881=TAXAS!$A$13,IF($B1881="PARCELADO ATÉ 12X",$D1881-($D1881*TAXAS!$F$13))/12,IF($A1881=TAXAS!$A$14,IF($B1881="PARCELADO ATÉ 12X",$D1881-($D1881*TAXAS!$F$14))/12,IF($A1881=TAXAS!$A$15,IF($B1881="PARCELADO ATÉ 12X",$D1881-($D1881*TAXAS!$F$15))/12,IF($A1881=TAXAS!$A$16,IF($B1881="PARCELADO ATÉ 12X",$D1881-($D1881*TAXAS!$F$16))/12,IF($A1881=TAXAS!$A$17,IF($B1881="PARCELADO ATÉ 12X",$D1881-($D1881*TAXAS!$F$17))/12,IF($A1881=TAXAS!$A$18,IF($B1881="PARCELADO ATÉ 12X",$D1881-($D1881*TAXAS!$F$18))/12,IF($A1881=TAXAS!$A$19,IF($B1881="PARCELADO ATÉ 12X",$D1881-($D1881*TAXAS!$F$19))/12,IF($A1881=TAXAS!$A$20,IF($B1881="PARCELADO ATÉ 12X",$D1881-($D1881*TAXAS!$F$20))/12,IF($A1881=TAXAS!$A$21,IF($B1881="PARCELADO ATÉ 12X",$D1881-($D1881*TAXAS!$F$21))/12,IF($A1881=TAXAS!$A$22,IF($B1881="PARCELADO ATÉ 12X",$D1881-($D1881*TAXAS!$F$22))/12,IF($A1881=TAXAS!$A$23,IF($B1881="PARCELADO ATÉ 12X",$D1881-($D1881*TAXAS!$F$23))/12,IF($A1881=TAXAS!$A$24,IF($B1881="PARCELADO ATÉ 12X",$D1881-($D1881*TAXAS!$F$24))/12,IF($A1881=TAXAS!$A$25,IF($B1881="PARCELADO ATÉ 12X",$D1881-($D1881*TAXAS!$F$25))/12,IF($A1881=TAXAS!$A$26,IF($B1881="PARCELADO ATÉ 12X",$D1881-($D1881*TAXAS!$F$26))/12,IF($A1881=TAXAS!$A$27,IF($B1881="PARCELADO ATÉ 12X",$D1881-($D1881*TAXAS!$F$27))/12))))))))))))))))))))))))/1</f>
        <v>0</v>
      </c>
      <c r="J1881" s="8">
        <f t="shared" si="0"/>
        <v>0</v>
      </c>
      <c r="K1881" s="10" t="b">
        <f>IF($B1881="PARCELADO ATÉ 3X",($D1881-($D1881*TAXAS!$D$4))-$J1881)</f>
        <v>0</v>
      </c>
      <c r="L1881" s="10" t="b">
        <f>IF($B1881="PARCELADO ATÉ 6X",($D1881-($D1881*TAXAS!$E$4))-$J1881)</f>
        <v>0</v>
      </c>
      <c r="M1881" s="10" t="b">
        <f>IF($B1881="PARCELADO ATÉ 12X",($D1881-($D1881*TAXAS!$F$4))-$J1881)</f>
        <v>0</v>
      </c>
      <c r="N1881" s="8">
        <f t="shared" si="1"/>
        <v>0</v>
      </c>
      <c r="O1881" s="10">
        <f t="shared" si="2"/>
        <v>0</v>
      </c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</row>
    <row r="1882" spans="1:31" ht="15.75" customHeight="1" x14ac:dyDescent="0.2">
      <c r="A1882" s="3"/>
      <c r="B1882" s="5"/>
      <c r="C1882" s="6"/>
      <c r="D1882" s="42"/>
      <c r="E1882" s="8">
        <f>IF($A1882="VISA",IF($B1882="DÉBITO",$D1882-($D1882*TAXAS!$B$4)),IF($A1882="MASTER",IF($B1882="DÉBITO",$D1882-($D1882*TAXAS!$B$5)),IF($A1882="ELO", IF($B1882="DÉBITO",$D1882-($D1882*TAXAS!$B$6)),IF($A1882="HIPERCARD",IF($B1882="DÉBITO",$D1882-($D1882*TAXAS!$B$7)),IF($A1882="DINERS",IF($B1882="DÉBITO",$D1882-($D1882*TAXAS!$B$8)),IF($A1882="AMERICA EXPRESS",IF($B1882="DÉBITO",$D1882-($D1882*TAXAS!$B$9)),IF($A1882=TAXAS!$A$10,IF($B1882="DÉBITO",$D1882-($D1882*TAXAS!$B$10)), IF($A1882=TAXAS!$A$11,IF($B1882="DÉBITO",$D1882-($D1882*TAXAS!$B$11)), IF($A1882=TAXAS!$A$12,IF($B1882="DÉBITO",$D1882-($D1882*TAXAS!$B$12)), IF($A1882=TAXAS!$A$13,IF($B1882="DÉBITO",$D1882-($D1882*TAXAS!$B$13)), IF($A1882=TAXAS!$A$14,IF($B1882="DÉBITO",$D1882-($D1882*TAXAS!$B$14)), IF($A1882=TAXAS!$A$15,IF($B1882="DÉBITO",$D1882-($D1882*TAXAS!$B$15)), IF($A1882=TAXAS!$A$16,IF($B1882="DÉBITO",$D1882-($D1882*TAXAS!$B$16)), IF($A1882=TAXAS!$A$17,IF($B1882="DÉBITO",$D1882-($D1882*TAXAS!$B$17)), IF($A1882=TAXAS!$A$18,IF($B1882="DÉBITO",$D1882-($D1882*TAXAS!$B$18)), IF($A1882=TAXAS!$A$19,IF($B1882="DÉBITO",$D1882-($D1882*TAXAS!$B$19)), IF($A1882=TAXAS!$A$20,IF($B1882="DÉBITO",$D1882-($D1882*TAXAS!$B$20)), IF($A1882=TAXAS!$A$21,IF($B1882="DÉBITO",$D1882-($D1882*TAXAS!$B$21)), IF($A1882=TAXAS!$A$22,IF($B1882="DÉBITO",$D1882-($D1882*TAXAS!$B$22)), IF($A1882=TAXAS!$A$23,IF($B1882="DÉBITO",$D1882-($D1882*TAXAS!$B$23)), IF($A1882=TAXAS!$A$24,IF($B1882="DÉBITO",$D1882-($D1882*TAXAS!$B$24)), IF($A1882=TAXAS!$A$25,IF($B1882="DÉBITO",$D1882-($D1882*TAXAS!$B$25)), IF($A1882=TAXAS!$A$26,IF($B1882="DÉBITO",$D1882-($D1882*TAXAS!$B$26)), IF($A1882=TAXAS!$A$27,IF($B1882="DÉBITO",$D1882-($D1882*TAXAS!$B$27))))))))))))))))))))))))))/1</f>
        <v>0</v>
      </c>
      <c r="F1882" s="8">
        <f>IF($A1882="VISA",IF($B1882="CRÉDITO",$D1882-($D1882*TAXAS!$C$4)),IF($A1882="MASTER",IF($B1882="CRÉDITO",$D1882-($D1882*TAXAS!$C$5)),IF($A1882="ELO", IF($B1882="CRÉDITO",$D1882-($D1882*TAXAS!$C$6)),IF($A1882="HIPERCARD",IF($B1882="CRÉDITO",$D1882-($D1882*TAXAS!$C$7)),IF($A1882="DINERS",IF($B1882="CRÉDITO",$D1882-($D1882*TAXAS!$C$8)),IF($A1882="AMERICA EXPRESS",IF($B1882="CRÉDITO",$D1882-($D1882*TAXAS!$C$9)),IF($A1882=TAXAS!$A$10,IF($B1882="CRÉDITO",$D1882-($D1882*TAXAS!$C$10)), IF($A1882=TAXAS!$A$11,IF($B1882="CRÉDITO",$D1882-($D1882*TAXAS!$C$11)), IF($A1882=TAXAS!$A$12,IF($B1882="CRÉDITO",$D1882-($D1882*TAXAS!$C$12)), IF($A1882=TAXAS!$A$13,IF($B1882="CRÉDITO",$D1882-($D1882*TAXAS!$C$13)), IF($A1882=TAXAS!$A$14,IF($B1882="CRÉDITO",$D1882-($D1882*TAXAS!$C$14)), IF($A1882=TAXAS!$A$15,IF($B1882="CRÉDITO",$D1882-($D1882*TAXAS!$C$15)), IF($A1882=TAXAS!$A$16,IF($B1882="CRÉDITO",$D1882-($D1882*TAXAS!$C$16)), IF($A1882=TAXAS!$A$17,IF($B1882="CRÉDITO",$D1882-($D1882*TAXAS!$C$17)), IF($A1882=TAXAS!$A$18,IF($B1882="CRÉDITO",$D1882-($D1882*TAXAS!$C$18)), IF($A1882=TAXAS!$A$19,IF($B1882="CRÉDITO",$D1882-($D1882*TAXAS!$C$19)), IF($A1882=TAXAS!$A$20,IF($B1882="CRÉDITO",$D1882-($D1882*TAXAS!$C$20)), IF($A1882=TAXAS!$A$21,IF($B1882="CRÉDITO",$D1882-($D1882*TAXAS!$C$21)), IF($A1882=TAXAS!$A$22,IF($B1882="CRÉDITO",$D1882-($D1882*TAXAS!$C$22)), IF($A1882=TAXAS!$A$23,IF($B1882="CRÉDITO",$D1882-($D1882*TAXAS!$C$23)), IF($A1882=TAXAS!$A$24,IF($B1882="CRÉDITO",$D1882-($D1882*TAXAS!$C$24)), IF($A1882=TAXAS!$A$25,IF($B1882="CRÉDITO",$D1882-($D1882*TAXAS!$C$25)), IF($A1882=TAXAS!$A$26,IF($B1882="CRÉDITO",$D1882-($D1882*TAXAS!$C$26)), IF($A1882=TAXAS!$A$27,IF($B1882="CRÉDITO",$D1882-($D1882*TAXAS!$C$27))))))))))))))))))))))))))/1</f>
        <v>0</v>
      </c>
      <c r="G1882" s="9">
        <f>IF($A1882="VISA",IF($B1882="PARCELADO ATÉ 3X",$D1882-(D1882*TAXAS!$D$4))/3,IF($A1882="MASTER",IF($B1882="PARCELADO ATÉ 3X",$D1882-(D1882*TAXAS!$D$5))/3,IF($A1882="ELO",IF($B1882="PARCELADO ATÉ 3X",$D1882-(D1882*TAXAS!$D$6))/3,IF($A1882="HIPERCARD",IF($B1882="PARCELADO ATÉ 3X",$D1882-(D1882*TAXAS!$D$7))/3,IF($A1882="DINERS",IF($B1882="PARCELADO ATÉ 3X",$D1882-(D1882*TAXAS!$D$8))/3,IF($A1882="AMERICA EXPRESS",IF($B1882="PARCELADO ATÉ 3X",$D1882-(D1882*TAXAS!$D$9))/3,IF($A1882=TAXAS!$A$10,IF($B1882="PARCELADO ATÉ 3X",$D1882-($D1882*TAXAS!$D$10))/3,IF($A1882=TAXAS!$A$11,IF($B1882="PARCELADO ATÉ 3X",$D1882-($D1882*TAXAS!$D$11))/3,IF($A1882=TAXAS!$A$12,IF($B1882="PARCELADO ATÉ 3X",$D1882-($D1882*TAXAS!$D$12))/3,IF($A1882=TAXAS!$A$13,IF($B1882="PARCELADO ATÉ 3X",$D1882-($D1882*TAXAS!$D$13))/3,IF($A1882=TAXAS!$A$14,IF($B1882="PARCELADO ATÉ 3X",$D1882-($D1882*TAXAS!$D$14))/3,IF($A1882=TAXAS!$A$15,IF($B1882="PARCELADO ATÉ 3X",$D1882-($D1882*TAXAS!$D$15))/3,IF($A1882=TAXAS!$A$16,IF($B1882="PARCELADO ATÉ 3X",$D1882-($D1882*TAXAS!$D$16))/3,IF($A1882=TAXAS!$A$17,IF($B1882="PARCELADO ATÉ 3X",$D1882-($D1882*TAXAS!$D$17))/3,IF($A1882=TAXAS!$A$18,IF($B1882="PARCELADO ATÉ 3X",$D1882-($D1882*TAXAS!$D$18))/3,IF($A1882=TAXAS!$A$19,IF($B1882="PARCELADO ATÉ 3X",$D1882-($D1882*TAXAS!$D$19))/3,IF($A1882=TAXAS!$A$20,IF($B1882="PARCELADO ATÉ 3X",$D1882-($D1882*TAXAS!$D$20))/3,IF($A1882=TAXAS!$A$21,IF($B1882="PARCELADO ATÉ 3X",$D1882-($D1882*TAXAS!$D$21))/3,IF($A1882=TAXAS!$A$22,IF($B1882="PARCELADO ATÉ 3X",$D1882-($D1882*TAXAS!$D$22))/3,IF($A1882=TAXAS!$A$23,IF($B1882="PARCELADO ATÉ 3X",$D1882-($D1882*TAXAS!$D$23))/3,IF($A1882=TAXAS!$A$24,IF($B1882="PARCELADO ATÉ 3X",$D1882-($D1882*TAXAS!$D$24))/3,IF($A1882=TAXAS!$A$25,IF($B1882="PARCELADO ATÉ 3X",$D1882-($D1882*TAXAS!$D$25))/3,IF($A1882=TAXAS!$A$26,IF($B1882="PARCELADO ATÉ 3X",$D1882-($D1882*TAXAS!$D$26))/3,IF($A1882=TAXAS!$A$27,IF($B1882="PARCELADO ATÉ 3X",$D1882-($D1882*TAXAS!$D$27))/3))))))))))))))))))))))))/1</f>
        <v>0</v>
      </c>
      <c r="H1882" s="9">
        <f>IF($A1882="VISA",IF($B1882="PARCELADO ATÉ 6X",$D1882-(D1882*TAXAS!$E$4))/6,IF($A1882="MASTER",IF($B1882="PARCELADO ATÉ 6X",$D1882-(D1882*TAXAS!$E$5))/6,IF($A1882="ELO",IF($B1882="PARCELADO ATÉ 6X",$D1882-(D1882*TAXAS!$E$6))/6,IF($A1882="HIPERCARD",IF($B1882="PARCELADO ATÉ 6X",$D1882-(D1882*TAXAS!$E$7))/6,IF($A1882="DINERS",IF($B1882="PARCELADO ATÉ 6X",$D1882-(D1882*TAXAS!$E$8))/6,IF($A1882="AMERICA EXPRESS",IF($B1882="PARCELADO ATÉ 6X",$D1882-(D1882*TAXAS!$E$9))/6,IF($A1882=TAXAS!$A$10,IF($B1882="PARCELADO ATÉ 6X",$D1882-($D1882*TAXAS!$E$10))/6,IF($A1882=TAXAS!$A$11,IF($B1882="PARCELADO ATÉ 6X",$D1882-($D1882*TAXAS!$E$11))/6,IF($A1882=TAXAS!$A$12,IF($B1882="PARCELADO ATÉ 6X",$D1882-($D1882*TAXAS!$E$12))/6,IF($A1882=TAXAS!$A$13,IF($B1882="PARCELADO ATÉ 6X",$D1882-($D1882*TAXAS!$E$13))/6,IF($A1882=TAXAS!$A$14,IF($B1882="PARCELADO ATÉ 6X",$D1882-($D1882*TAXAS!$E$14))/6,IF($A1882=TAXAS!$A$15,IF($B1882="PARCELADO ATÉ 6X",$D1882-($D1882*TAXAS!$E$15))/6,IF($A1882=TAXAS!$A$16,IF($B1882="PARCELADO ATÉ 6X",$D1882-($D1882*TAXAS!$E$16))/6,IF($A1882=TAXAS!$A$17,IF($B1882="PARCELADO ATÉ 6X",$D1882-($D1882*TAXAS!$E$17))/6,IF($A1882=TAXAS!$A$18,IF($B1882="PARCELADO ATÉ 6X",$D1882-($D1882*TAXAS!$E$18))/6,IF($A1882=TAXAS!$A$19,IF($B1882="PARCELADO ATÉ 6X",$D1882-($D1882*TAXAS!$E$19))/6,IF($A1882=TAXAS!$A$20,IF($B1882="PARCELADO ATÉ 6X",$D1882-($D1882*TAXAS!$E$20))/6,IF($A1882=TAXAS!$A$21,IF($B1882="PARCELADO ATÉ 6X",$D1882-($D1882*TAXAS!$E$21))/6,IF($A1882=TAXAS!$A$22,IF($B1882="PARCELADO ATÉ 6X",$D1882-($D1882*TAXAS!$E$22))/6,IF($A1882=TAXAS!$A$23,IF($B1882="PARCELADO ATÉ 6X",$D1882-($D1882*TAXAS!$E$23))/6,IF($A1882=TAXAS!$A$24,IF($B1882="PARCELADO ATÉ 6X",$D1882-($D1882*TAXAS!$E$24))/6,IF($A1882=TAXAS!$A$25,IF($B1882="PARCELADO ATÉ 6X",$D1882-($D1882*TAXAS!$E$25))/6,IF($A1882=TAXAS!$A$26,IF($B1882="PARCELADO ATÉ 6X",$D1882-($D1882*TAXAS!$E$26))/6,IF($A1882=TAXAS!$A$27,IF($B1882="PARCELADO ATÉ 6X",$D1882-($D1882*TAXAS!$E$27))/6))))))))))))))))))))))))/1</f>
        <v>0</v>
      </c>
      <c r="I1882" s="9">
        <f>IF($A1882="VISA",IF($B1882="PARCELADO ATÉ 12X",$D1882-(D1882*TAXAS!$F$4))/12,IF($A1882="MASTER",IF($B1882="PARCELADO ATÉ 12X",$D1882-(D1882*TAXAS!$F$5))/12,IF($A1882="ELO",IF($B1882="PARCELADO ATÉ 12X",$D1882-(D1882*TAXAS!$F$6))/12,IF($A1882="HIPERCARD",IF($B1882="PARCELADO ATÉ 12X",$D1882-(D1882*TAXAS!$F$7))/12,IF($A1882="DINERS",IF($B1882="PARCELADO ATÉ 12X",$D1882-(D1882*TAXAS!$F$8))/12,IF($A1882="AMERICA EXPRESS",IF($B1882="PARCELADO ATÉ 12X",$D1882-(D1882*TAXAS!$F$9))/12,IF($A1882=TAXAS!$A$10,IF($B1882="PARCELADO ATÉ 12X",$D1882-($D1882*TAXAS!$F$10))/12,IF($A1882=TAXAS!$A$11,IF($B1882="PARCELADO ATÉ 12X",$D1882-($D1882*TAXAS!$F$11))/12,IF($A1882=TAXAS!$A$12,IF($B1882="PARCELADO ATÉ 12X",$D1882-($D1882*TAXAS!$F$12))/12,IF($A1882=TAXAS!$A$13,IF($B1882="PARCELADO ATÉ 12X",$D1882-($D1882*TAXAS!$F$13))/12,IF($A1882=TAXAS!$A$14,IF($B1882="PARCELADO ATÉ 12X",$D1882-($D1882*TAXAS!$F$14))/12,IF($A1882=TAXAS!$A$15,IF($B1882="PARCELADO ATÉ 12X",$D1882-($D1882*TAXAS!$F$15))/12,IF($A1882=TAXAS!$A$16,IF($B1882="PARCELADO ATÉ 12X",$D1882-($D1882*TAXAS!$F$16))/12,IF($A1882=TAXAS!$A$17,IF($B1882="PARCELADO ATÉ 12X",$D1882-($D1882*TAXAS!$F$17))/12,IF($A1882=TAXAS!$A$18,IF($B1882="PARCELADO ATÉ 12X",$D1882-($D1882*TAXAS!$F$18))/12,IF($A1882=TAXAS!$A$19,IF($B1882="PARCELADO ATÉ 12X",$D1882-($D1882*TAXAS!$F$19))/12,IF($A1882=TAXAS!$A$20,IF($B1882="PARCELADO ATÉ 12X",$D1882-($D1882*TAXAS!$F$20))/12,IF($A1882=TAXAS!$A$21,IF($B1882="PARCELADO ATÉ 12X",$D1882-($D1882*TAXAS!$F$21))/12,IF($A1882=TAXAS!$A$22,IF($B1882="PARCELADO ATÉ 12X",$D1882-($D1882*TAXAS!$F$22))/12,IF($A1882=TAXAS!$A$23,IF($B1882="PARCELADO ATÉ 12X",$D1882-($D1882*TAXAS!$F$23))/12,IF($A1882=TAXAS!$A$24,IF($B1882="PARCELADO ATÉ 12X",$D1882-($D1882*TAXAS!$F$24))/12,IF($A1882=TAXAS!$A$25,IF($B1882="PARCELADO ATÉ 12X",$D1882-($D1882*TAXAS!$F$25))/12,IF($A1882=TAXAS!$A$26,IF($B1882="PARCELADO ATÉ 12X",$D1882-($D1882*TAXAS!$F$26))/12,IF($A1882=TAXAS!$A$27,IF($B1882="PARCELADO ATÉ 12X",$D1882-($D1882*TAXAS!$F$27))/12))))))))))))))))))))))))/1</f>
        <v>0</v>
      </c>
      <c r="J1882" s="8">
        <f t="shared" si="0"/>
        <v>0</v>
      </c>
      <c r="K1882" s="10" t="b">
        <f>IF($B1882="PARCELADO ATÉ 3X",($D1882-($D1882*TAXAS!$D$4))-$J1882)</f>
        <v>0</v>
      </c>
      <c r="L1882" s="10" t="b">
        <f>IF($B1882="PARCELADO ATÉ 6X",($D1882-($D1882*TAXAS!$E$4))-$J1882)</f>
        <v>0</v>
      </c>
      <c r="M1882" s="10" t="b">
        <f>IF($B1882="PARCELADO ATÉ 12X",($D1882-($D1882*TAXAS!$F$4))-$J1882)</f>
        <v>0</v>
      </c>
      <c r="N1882" s="8">
        <f t="shared" si="1"/>
        <v>0</v>
      </c>
      <c r="O1882" s="10">
        <f t="shared" si="2"/>
        <v>0</v>
      </c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</row>
    <row r="1883" spans="1:31" ht="15.75" customHeight="1" x14ac:dyDescent="0.2">
      <c r="A1883" s="3"/>
      <c r="B1883" s="5"/>
      <c r="C1883" s="6"/>
      <c r="D1883" s="42"/>
      <c r="E1883" s="8">
        <f>IF($A1883="VISA",IF($B1883="DÉBITO",$D1883-($D1883*TAXAS!$B$4)),IF($A1883="MASTER",IF($B1883="DÉBITO",$D1883-($D1883*TAXAS!$B$5)),IF($A1883="ELO", IF($B1883="DÉBITO",$D1883-($D1883*TAXAS!$B$6)),IF($A1883="HIPERCARD",IF($B1883="DÉBITO",$D1883-($D1883*TAXAS!$B$7)),IF($A1883="DINERS",IF($B1883="DÉBITO",$D1883-($D1883*TAXAS!$B$8)),IF($A1883="AMERICA EXPRESS",IF($B1883="DÉBITO",$D1883-($D1883*TAXAS!$B$9)),IF($A1883=TAXAS!$A$10,IF($B1883="DÉBITO",$D1883-($D1883*TAXAS!$B$10)), IF($A1883=TAXAS!$A$11,IF($B1883="DÉBITO",$D1883-($D1883*TAXAS!$B$11)), IF($A1883=TAXAS!$A$12,IF($B1883="DÉBITO",$D1883-($D1883*TAXAS!$B$12)), IF($A1883=TAXAS!$A$13,IF($B1883="DÉBITO",$D1883-($D1883*TAXAS!$B$13)), IF($A1883=TAXAS!$A$14,IF($B1883="DÉBITO",$D1883-($D1883*TAXAS!$B$14)), IF($A1883=TAXAS!$A$15,IF($B1883="DÉBITO",$D1883-($D1883*TAXAS!$B$15)), IF($A1883=TAXAS!$A$16,IF($B1883="DÉBITO",$D1883-($D1883*TAXAS!$B$16)), IF($A1883=TAXAS!$A$17,IF($B1883="DÉBITO",$D1883-($D1883*TAXAS!$B$17)), IF($A1883=TAXAS!$A$18,IF($B1883="DÉBITO",$D1883-($D1883*TAXAS!$B$18)), IF($A1883=TAXAS!$A$19,IF($B1883="DÉBITO",$D1883-($D1883*TAXAS!$B$19)), IF($A1883=TAXAS!$A$20,IF($B1883="DÉBITO",$D1883-($D1883*TAXAS!$B$20)), IF($A1883=TAXAS!$A$21,IF($B1883="DÉBITO",$D1883-($D1883*TAXAS!$B$21)), IF($A1883=TAXAS!$A$22,IF($B1883="DÉBITO",$D1883-($D1883*TAXAS!$B$22)), IF($A1883=TAXAS!$A$23,IF($B1883="DÉBITO",$D1883-($D1883*TAXAS!$B$23)), IF($A1883=TAXAS!$A$24,IF($B1883="DÉBITO",$D1883-($D1883*TAXAS!$B$24)), IF($A1883=TAXAS!$A$25,IF($B1883="DÉBITO",$D1883-($D1883*TAXAS!$B$25)), IF($A1883=TAXAS!$A$26,IF($B1883="DÉBITO",$D1883-($D1883*TAXAS!$B$26)), IF($A1883=TAXAS!$A$27,IF($B1883="DÉBITO",$D1883-($D1883*TAXAS!$B$27))))))))))))))))))))))))))/1</f>
        <v>0</v>
      </c>
      <c r="F1883" s="8">
        <f>IF($A1883="VISA",IF($B1883="CRÉDITO",$D1883-($D1883*TAXAS!$C$4)),IF($A1883="MASTER",IF($B1883="CRÉDITO",$D1883-($D1883*TAXAS!$C$5)),IF($A1883="ELO", IF($B1883="CRÉDITO",$D1883-($D1883*TAXAS!$C$6)),IF($A1883="HIPERCARD",IF($B1883="CRÉDITO",$D1883-($D1883*TAXAS!$C$7)),IF($A1883="DINERS",IF($B1883="CRÉDITO",$D1883-($D1883*TAXAS!$C$8)),IF($A1883="AMERICA EXPRESS",IF($B1883="CRÉDITO",$D1883-($D1883*TAXAS!$C$9)),IF($A1883=TAXAS!$A$10,IF($B1883="CRÉDITO",$D1883-($D1883*TAXAS!$C$10)), IF($A1883=TAXAS!$A$11,IF($B1883="CRÉDITO",$D1883-($D1883*TAXAS!$C$11)), IF($A1883=TAXAS!$A$12,IF($B1883="CRÉDITO",$D1883-($D1883*TAXAS!$C$12)), IF($A1883=TAXAS!$A$13,IF($B1883="CRÉDITO",$D1883-($D1883*TAXAS!$C$13)), IF($A1883=TAXAS!$A$14,IF($B1883="CRÉDITO",$D1883-($D1883*TAXAS!$C$14)), IF($A1883=TAXAS!$A$15,IF($B1883="CRÉDITO",$D1883-($D1883*TAXAS!$C$15)), IF($A1883=TAXAS!$A$16,IF($B1883="CRÉDITO",$D1883-($D1883*TAXAS!$C$16)), IF($A1883=TAXAS!$A$17,IF($B1883="CRÉDITO",$D1883-($D1883*TAXAS!$C$17)), IF($A1883=TAXAS!$A$18,IF($B1883="CRÉDITO",$D1883-($D1883*TAXAS!$C$18)), IF($A1883=TAXAS!$A$19,IF($B1883="CRÉDITO",$D1883-($D1883*TAXAS!$C$19)), IF($A1883=TAXAS!$A$20,IF($B1883="CRÉDITO",$D1883-($D1883*TAXAS!$C$20)), IF($A1883=TAXAS!$A$21,IF($B1883="CRÉDITO",$D1883-($D1883*TAXAS!$C$21)), IF($A1883=TAXAS!$A$22,IF($B1883="CRÉDITO",$D1883-($D1883*TAXAS!$C$22)), IF($A1883=TAXAS!$A$23,IF($B1883="CRÉDITO",$D1883-($D1883*TAXAS!$C$23)), IF($A1883=TAXAS!$A$24,IF($B1883="CRÉDITO",$D1883-($D1883*TAXAS!$C$24)), IF($A1883=TAXAS!$A$25,IF($B1883="CRÉDITO",$D1883-($D1883*TAXAS!$C$25)), IF($A1883=TAXAS!$A$26,IF($B1883="CRÉDITO",$D1883-($D1883*TAXAS!$C$26)), IF($A1883=TAXAS!$A$27,IF($B1883="CRÉDITO",$D1883-($D1883*TAXAS!$C$27))))))))))))))))))))))))))/1</f>
        <v>0</v>
      </c>
      <c r="G1883" s="9">
        <f>IF($A1883="VISA",IF($B1883="PARCELADO ATÉ 3X",$D1883-(D1883*TAXAS!$D$4))/3,IF($A1883="MASTER",IF($B1883="PARCELADO ATÉ 3X",$D1883-(D1883*TAXAS!$D$5))/3,IF($A1883="ELO",IF($B1883="PARCELADO ATÉ 3X",$D1883-(D1883*TAXAS!$D$6))/3,IF($A1883="HIPERCARD",IF($B1883="PARCELADO ATÉ 3X",$D1883-(D1883*TAXAS!$D$7))/3,IF($A1883="DINERS",IF($B1883="PARCELADO ATÉ 3X",$D1883-(D1883*TAXAS!$D$8))/3,IF($A1883="AMERICA EXPRESS",IF($B1883="PARCELADO ATÉ 3X",$D1883-(D1883*TAXAS!$D$9))/3,IF($A1883=TAXAS!$A$10,IF($B1883="PARCELADO ATÉ 3X",$D1883-($D1883*TAXAS!$D$10))/3,IF($A1883=TAXAS!$A$11,IF($B1883="PARCELADO ATÉ 3X",$D1883-($D1883*TAXAS!$D$11))/3,IF($A1883=TAXAS!$A$12,IF($B1883="PARCELADO ATÉ 3X",$D1883-($D1883*TAXAS!$D$12))/3,IF($A1883=TAXAS!$A$13,IF($B1883="PARCELADO ATÉ 3X",$D1883-($D1883*TAXAS!$D$13))/3,IF($A1883=TAXAS!$A$14,IF($B1883="PARCELADO ATÉ 3X",$D1883-($D1883*TAXAS!$D$14))/3,IF($A1883=TAXAS!$A$15,IF($B1883="PARCELADO ATÉ 3X",$D1883-($D1883*TAXAS!$D$15))/3,IF($A1883=TAXAS!$A$16,IF($B1883="PARCELADO ATÉ 3X",$D1883-($D1883*TAXAS!$D$16))/3,IF($A1883=TAXAS!$A$17,IF($B1883="PARCELADO ATÉ 3X",$D1883-($D1883*TAXAS!$D$17))/3,IF($A1883=TAXAS!$A$18,IF($B1883="PARCELADO ATÉ 3X",$D1883-($D1883*TAXAS!$D$18))/3,IF($A1883=TAXAS!$A$19,IF($B1883="PARCELADO ATÉ 3X",$D1883-($D1883*TAXAS!$D$19))/3,IF($A1883=TAXAS!$A$20,IF($B1883="PARCELADO ATÉ 3X",$D1883-($D1883*TAXAS!$D$20))/3,IF($A1883=TAXAS!$A$21,IF($B1883="PARCELADO ATÉ 3X",$D1883-($D1883*TAXAS!$D$21))/3,IF($A1883=TAXAS!$A$22,IF($B1883="PARCELADO ATÉ 3X",$D1883-($D1883*TAXAS!$D$22))/3,IF($A1883=TAXAS!$A$23,IF($B1883="PARCELADO ATÉ 3X",$D1883-($D1883*TAXAS!$D$23))/3,IF($A1883=TAXAS!$A$24,IF($B1883="PARCELADO ATÉ 3X",$D1883-($D1883*TAXAS!$D$24))/3,IF($A1883=TAXAS!$A$25,IF($B1883="PARCELADO ATÉ 3X",$D1883-($D1883*TAXAS!$D$25))/3,IF($A1883=TAXAS!$A$26,IF($B1883="PARCELADO ATÉ 3X",$D1883-($D1883*TAXAS!$D$26))/3,IF($A1883=TAXAS!$A$27,IF($B1883="PARCELADO ATÉ 3X",$D1883-($D1883*TAXAS!$D$27))/3))))))))))))))))))))))))/1</f>
        <v>0</v>
      </c>
      <c r="H1883" s="9">
        <f>IF($A1883="VISA",IF($B1883="PARCELADO ATÉ 6X",$D1883-(D1883*TAXAS!$E$4))/6,IF($A1883="MASTER",IF($B1883="PARCELADO ATÉ 6X",$D1883-(D1883*TAXAS!$E$5))/6,IF($A1883="ELO",IF($B1883="PARCELADO ATÉ 6X",$D1883-(D1883*TAXAS!$E$6))/6,IF($A1883="HIPERCARD",IF($B1883="PARCELADO ATÉ 6X",$D1883-(D1883*TAXAS!$E$7))/6,IF($A1883="DINERS",IF($B1883="PARCELADO ATÉ 6X",$D1883-(D1883*TAXAS!$E$8))/6,IF($A1883="AMERICA EXPRESS",IF($B1883="PARCELADO ATÉ 6X",$D1883-(D1883*TAXAS!$E$9))/6,IF($A1883=TAXAS!$A$10,IF($B1883="PARCELADO ATÉ 6X",$D1883-($D1883*TAXAS!$E$10))/6,IF($A1883=TAXAS!$A$11,IF($B1883="PARCELADO ATÉ 6X",$D1883-($D1883*TAXAS!$E$11))/6,IF($A1883=TAXAS!$A$12,IF($B1883="PARCELADO ATÉ 6X",$D1883-($D1883*TAXAS!$E$12))/6,IF($A1883=TAXAS!$A$13,IF($B1883="PARCELADO ATÉ 6X",$D1883-($D1883*TAXAS!$E$13))/6,IF($A1883=TAXAS!$A$14,IF($B1883="PARCELADO ATÉ 6X",$D1883-($D1883*TAXAS!$E$14))/6,IF($A1883=TAXAS!$A$15,IF($B1883="PARCELADO ATÉ 6X",$D1883-($D1883*TAXAS!$E$15))/6,IF($A1883=TAXAS!$A$16,IF($B1883="PARCELADO ATÉ 6X",$D1883-($D1883*TAXAS!$E$16))/6,IF($A1883=TAXAS!$A$17,IF($B1883="PARCELADO ATÉ 6X",$D1883-($D1883*TAXAS!$E$17))/6,IF($A1883=TAXAS!$A$18,IF($B1883="PARCELADO ATÉ 6X",$D1883-($D1883*TAXAS!$E$18))/6,IF($A1883=TAXAS!$A$19,IF($B1883="PARCELADO ATÉ 6X",$D1883-($D1883*TAXAS!$E$19))/6,IF($A1883=TAXAS!$A$20,IF($B1883="PARCELADO ATÉ 6X",$D1883-($D1883*TAXAS!$E$20))/6,IF($A1883=TAXAS!$A$21,IF($B1883="PARCELADO ATÉ 6X",$D1883-($D1883*TAXAS!$E$21))/6,IF($A1883=TAXAS!$A$22,IF($B1883="PARCELADO ATÉ 6X",$D1883-($D1883*TAXAS!$E$22))/6,IF($A1883=TAXAS!$A$23,IF($B1883="PARCELADO ATÉ 6X",$D1883-($D1883*TAXAS!$E$23))/6,IF($A1883=TAXAS!$A$24,IF($B1883="PARCELADO ATÉ 6X",$D1883-($D1883*TAXAS!$E$24))/6,IF($A1883=TAXAS!$A$25,IF($B1883="PARCELADO ATÉ 6X",$D1883-($D1883*TAXAS!$E$25))/6,IF($A1883=TAXAS!$A$26,IF($B1883="PARCELADO ATÉ 6X",$D1883-($D1883*TAXAS!$E$26))/6,IF($A1883=TAXAS!$A$27,IF($B1883="PARCELADO ATÉ 6X",$D1883-($D1883*TAXAS!$E$27))/6))))))))))))))))))))))))/1</f>
        <v>0</v>
      </c>
      <c r="I1883" s="9">
        <f>IF($A1883="VISA",IF($B1883="PARCELADO ATÉ 12X",$D1883-(D1883*TAXAS!$F$4))/12,IF($A1883="MASTER",IF($B1883="PARCELADO ATÉ 12X",$D1883-(D1883*TAXAS!$F$5))/12,IF($A1883="ELO",IF($B1883="PARCELADO ATÉ 12X",$D1883-(D1883*TAXAS!$F$6))/12,IF($A1883="HIPERCARD",IF($B1883="PARCELADO ATÉ 12X",$D1883-(D1883*TAXAS!$F$7))/12,IF($A1883="DINERS",IF($B1883="PARCELADO ATÉ 12X",$D1883-(D1883*TAXAS!$F$8))/12,IF($A1883="AMERICA EXPRESS",IF($B1883="PARCELADO ATÉ 12X",$D1883-(D1883*TAXAS!$F$9))/12,IF($A1883=TAXAS!$A$10,IF($B1883="PARCELADO ATÉ 12X",$D1883-($D1883*TAXAS!$F$10))/12,IF($A1883=TAXAS!$A$11,IF($B1883="PARCELADO ATÉ 12X",$D1883-($D1883*TAXAS!$F$11))/12,IF($A1883=TAXAS!$A$12,IF($B1883="PARCELADO ATÉ 12X",$D1883-($D1883*TAXAS!$F$12))/12,IF($A1883=TAXAS!$A$13,IF($B1883="PARCELADO ATÉ 12X",$D1883-($D1883*TAXAS!$F$13))/12,IF($A1883=TAXAS!$A$14,IF($B1883="PARCELADO ATÉ 12X",$D1883-($D1883*TAXAS!$F$14))/12,IF($A1883=TAXAS!$A$15,IF($B1883="PARCELADO ATÉ 12X",$D1883-($D1883*TAXAS!$F$15))/12,IF($A1883=TAXAS!$A$16,IF($B1883="PARCELADO ATÉ 12X",$D1883-($D1883*TAXAS!$F$16))/12,IF($A1883=TAXAS!$A$17,IF($B1883="PARCELADO ATÉ 12X",$D1883-($D1883*TAXAS!$F$17))/12,IF($A1883=TAXAS!$A$18,IF($B1883="PARCELADO ATÉ 12X",$D1883-($D1883*TAXAS!$F$18))/12,IF($A1883=TAXAS!$A$19,IF($B1883="PARCELADO ATÉ 12X",$D1883-($D1883*TAXAS!$F$19))/12,IF($A1883=TAXAS!$A$20,IF($B1883="PARCELADO ATÉ 12X",$D1883-($D1883*TAXAS!$F$20))/12,IF($A1883=TAXAS!$A$21,IF($B1883="PARCELADO ATÉ 12X",$D1883-($D1883*TAXAS!$F$21))/12,IF($A1883=TAXAS!$A$22,IF($B1883="PARCELADO ATÉ 12X",$D1883-($D1883*TAXAS!$F$22))/12,IF($A1883=TAXAS!$A$23,IF($B1883="PARCELADO ATÉ 12X",$D1883-($D1883*TAXAS!$F$23))/12,IF($A1883=TAXAS!$A$24,IF($B1883="PARCELADO ATÉ 12X",$D1883-($D1883*TAXAS!$F$24))/12,IF($A1883=TAXAS!$A$25,IF($B1883="PARCELADO ATÉ 12X",$D1883-($D1883*TAXAS!$F$25))/12,IF($A1883=TAXAS!$A$26,IF($B1883="PARCELADO ATÉ 12X",$D1883-($D1883*TAXAS!$F$26))/12,IF($A1883=TAXAS!$A$27,IF($B1883="PARCELADO ATÉ 12X",$D1883-($D1883*TAXAS!$F$27))/12))))))))))))))))))))))))/1</f>
        <v>0</v>
      </c>
      <c r="J1883" s="8">
        <f t="shared" si="0"/>
        <v>0</v>
      </c>
      <c r="K1883" s="10" t="b">
        <f>IF($B1883="PARCELADO ATÉ 3X",($D1883-($D1883*TAXAS!$D$4))-$J1883)</f>
        <v>0</v>
      </c>
      <c r="L1883" s="10" t="b">
        <f>IF($B1883="PARCELADO ATÉ 6X",($D1883-($D1883*TAXAS!$E$4))-$J1883)</f>
        <v>0</v>
      </c>
      <c r="M1883" s="10" t="b">
        <f>IF($B1883="PARCELADO ATÉ 12X",($D1883-($D1883*TAXAS!$F$4))-$J1883)</f>
        <v>0</v>
      </c>
      <c r="N1883" s="8">
        <f t="shared" si="1"/>
        <v>0</v>
      </c>
      <c r="O1883" s="10">
        <f t="shared" si="2"/>
        <v>0</v>
      </c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</row>
    <row r="1884" spans="1:31" ht="15.75" customHeight="1" x14ac:dyDescent="0.2">
      <c r="A1884" s="3"/>
      <c r="B1884" s="5"/>
      <c r="C1884" s="6"/>
      <c r="D1884" s="42"/>
      <c r="E1884" s="8">
        <f>IF($A1884="VISA",IF($B1884="DÉBITO",$D1884-($D1884*TAXAS!$B$4)),IF($A1884="MASTER",IF($B1884="DÉBITO",$D1884-($D1884*TAXAS!$B$5)),IF($A1884="ELO", IF($B1884="DÉBITO",$D1884-($D1884*TAXAS!$B$6)),IF($A1884="HIPERCARD",IF($B1884="DÉBITO",$D1884-($D1884*TAXAS!$B$7)),IF($A1884="DINERS",IF($B1884="DÉBITO",$D1884-($D1884*TAXAS!$B$8)),IF($A1884="AMERICA EXPRESS",IF($B1884="DÉBITO",$D1884-($D1884*TAXAS!$B$9)),IF($A1884=TAXAS!$A$10,IF($B1884="DÉBITO",$D1884-($D1884*TAXAS!$B$10)), IF($A1884=TAXAS!$A$11,IF($B1884="DÉBITO",$D1884-($D1884*TAXAS!$B$11)), IF($A1884=TAXAS!$A$12,IF($B1884="DÉBITO",$D1884-($D1884*TAXAS!$B$12)), IF($A1884=TAXAS!$A$13,IF($B1884="DÉBITO",$D1884-($D1884*TAXAS!$B$13)), IF($A1884=TAXAS!$A$14,IF($B1884="DÉBITO",$D1884-($D1884*TAXAS!$B$14)), IF($A1884=TAXAS!$A$15,IF($B1884="DÉBITO",$D1884-($D1884*TAXAS!$B$15)), IF($A1884=TAXAS!$A$16,IF($B1884="DÉBITO",$D1884-($D1884*TAXAS!$B$16)), IF($A1884=TAXAS!$A$17,IF($B1884="DÉBITO",$D1884-($D1884*TAXAS!$B$17)), IF($A1884=TAXAS!$A$18,IF($B1884="DÉBITO",$D1884-($D1884*TAXAS!$B$18)), IF($A1884=TAXAS!$A$19,IF($B1884="DÉBITO",$D1884-($D1884*TAXAS!$B$19)), IF($A1884=TAXAS!$A$20,IF($B1884="DÉBITO",$D1884-($D1884*TAXAS!$B$20)), IF($A1884=TAXAS!$A$21,IF($B1884="DÉBITO",$D1884-($D1884*TAXAS!$B$21)), IF($A1884=TAXAS!$A$22,IF($B1884="DÉBITO",$D1884-($D1884*TAXAS!$B$22)), IF($A1884=TAXAS!$A$23,IF($B1884="DÉBITO",$D1884-($D1884*TAXAS!$B$23)), IF($A1884=TAXAS!$A$24,IF($B1884="DÉBITO",$D1884-($D1884*TAXAS!$B$24)), IF($A1884=TAXAS!$A$25,IF($B1884="DÉBITO",$D1884-($D1884*TAXAS!$B$25)), IF($A1884=TAXAS!$A$26,IF($B1884="DÉBITO",$D1884-($D1884*TAXAS!$B$26)), IF($A1884=TAXAS!$A$27,IF($B1884="DÉBITO",$D1884-($D1884*TAXAS!$B$27))))))))))))))))))))))))))/1</f>
        <v>0</v>
      </c>
      <c r="F1884" s="8">
        <f>IF($A1884="VISA",IF($B1884="CRÉDITO",$D1884-($D1884*TAXAS!$C$4)),IF($A1884="MASTER",IF($B1884="CRÉDITO",$D1884-($D1884*TAXAS!$C$5)),IF($A1884="ELO", IF($B1884="CRÉDITO",$D1884-($D1884*TAXAS!$C$6)),IF($A1884="HIPERCARD",IF($B1884="CRÉDITO",$D1884-($D1884*TAXAS!$C$7)),IF($A1884="DINERS",IF($B1884="CRÉDITO",$D1884-($D1884*TAXAS!$C$8)),IF($A1884="AMERICA EXPRESS",IF($B1884="CRÉDITO",$D1884-($D1884*TAXAS!$C$9)),IF($A1884=TAXAS!$A$10,IF($B1884="CRÉDITO",$D1884-($D1884*TAXAS!$C$10)), IF($A1884=TAXAS!$A$11,IF($B1884="CRÉDITO",$D1884-($D1884*TAXAS!$C$11)), IF($A1884=TAXAS!$A$12,IF($B1884="CRÉDITO",$D1884-($D1884*TAXAS!$C$12)), IF($A1884=TAXAS!$A$13,IF($B1884="CRÉDITO",$D1884-($D1884*TAXAS!$C$13)), IF($A1884=TAXAS!$A$14,IF($B1884="CRÉDITO",$D1884-($D1884*TAXAS!$C$14)), IF($A1884=TAXAS!$A$15,IF($B1884="CRÉDITO",$D1884-($D1884*TAXAS!$C$15)), IF($A1884=TAXAS!$A$16,IF($B1884="CRÉDITO",$D1884-($D1884*TAXAS!$C$16)), IF($A1884=TAXAS!$A$17,IF($B1884="CRÉDITO",$D1884-($D1884*TAXAS!$C$17)), IF($A1884=TAXAS!$A$18,IF($B1884="CRÉDITO",$D1884-($D1884*TAXAS!$C$18)), IF($A1884=TAXAS!$A$19,IF($B1884="CRÉDITO",$D1884-($D1884*TAXAS!$C$19)), IF($A1884=TAXAS!$A$20,IF($B1884="CRÉDITO",$D1884-($D1884*TAXAS!$C$20)), IF($A1884=TAXAS!$A$21,IF($B1884="CRÉDITO",$D1884-($D1884*TAXAS!$C$21)), IF($A1884=TAXAS!$A$22,IF($B1884="CRÉDITO",$D1884-($D1884*TAXAS!$C$22)), IF($A1884=TAXAS!$A$23,IF($B1884="CRÉDITO",$D1884-($D1884*TAXAS!$C$23)), IF($A1884=TAXAS!$A$24,IF($B1884="CRÉDITO",$D1884-($D1884*TAXAS!$C$24)), IF($A1884=TAXAS!$A$25,IF($B1884="CRÉDITO",$D1884-($D1884*TAXAS!$C$25)), IF($A1884=TAXAS!$A$26,IF($B1884="CRÉDITO",$D1884-($D1884*TAXAS!$C$26)), IF($A1884=TAXAS!$A$27,IF($B1884="CRÉDITO",$D1884-($D1884*TAXAS!$C$27))))))))))))))))))))))))))/1</f>
        <v>0</v>
      </c>
      <c r="G1884" s="9">
        <f>IF($A1884="VISA",IF($B1884="PARCELADO ATÉ 3X",$D1884-(D1884*TAXAS!$D$4))/3,IF($A1884="MASTER",IF($B1884="PARCELADO ATÉ 3X",$D1884-(D1884*TAXAS!$D$5))/3,IF($A1884="ELO",IF($B1884="PARCELADO ATÉ 3X",$D1884-(D1884*TAXAS!$D$6))/3,IF($A1884="HIPERCARD",IF($B1884="PARCELADO ATÉ 3X",$D1884-(D1884*TAXAS!$D$7))/3,IF($A1884="DINERS",IF($B1884="PARCELADO ATÉ 3X",$D1884-(D1884*TAXAS!$D$8))/3,IF($A1884="AMERICA EXPRESS",IF($B1884="PARCELADO ATÉ 3X",$D1884-(D1884*TAXAS!$D$9))/3,IF($A1884=TAXAS!$A$10,IF($B1884="PARCELADO ATÉ 3X",$D1884-($D1884*TAXAS!$D$10))/3,IF($A1884=TAXAS!$A$11,IF($B1884="PARCELADO ATÉ 3X",$D1884-($D1884*TAXAS!$D$11))/3,IF($A1884=TAXAS!$A$12,IF($B1884="PARCELADO ATÉ 3X",$D1884-($D1884*TAXAS!$D$12))/3,IF($A1884=TAXAS!$A$13,IF($B1884="PARCELADO ATÉ 3X",$D1884-($D1884*TAXAS!$D$13))/3,IF($A1884=TAXAS!$A$14,IF($B1884="PARCELADO ATÉ 3X",$D1884-($D1884*TAXAS!$D$14))/3,IF($A1884=TAXAS!$A$15,IF($B1884="PARCELADO ATÉ 3X",$D1884-($D1884*TAXAS!$D$15))/3,IF($A1884=TAXAS!$A$16,IF($B1884="PARCELADO ATÉ 3X",$D1884-($D1884*TAXAS!$D$16))/3,IF($A1884=TAXAS!$A$17,IF($B1884="PARCELADO ATÉ 3X",$D1884-($D1884*TAXAS!$D$17))/3,IF($A1884=TAXAS!$A$18,IF($B1884="PARCELADO ATÉ 3X",$D1884-($D1884*TAXAS!$D$18))/3,IF($A1884=TAXAS!$A$19,IF($B1884="PARCELADO ATÉ 3X",$D1884-($D1884*TAXAS!$D$19))/3,IF($A1884=TAXAS!$A$20,IF($B1884="PARCELADO ATÉ 3X",$D1884-($D1884*TAXAS!$D$20))/3,IF($A1884=TAXAS!$A$21,IF($B1884="PARCELADO ATÉ 3X",$D1884-($D1884*TAXAS!$D$21))/3,IF($A1884=TAXAS!$A$22,IF($B1884="PARCELADO ATÉ 3X",$D1884-($D1884*TAXAS!$D$22))/3,IF($A1884=TAXAS!$A$23,IF($B1884="PARCELADO ATÉ 3X",$D1884-($D1884*TAXAS!$D$23))/3,IF($A1884=TAXAS!$A$24,IF($B1884="PARCELADO ATÉ 3X",$D1884-($D1884*TAXAS!$D$24))/3,IF($A1884=TAXAS!$A$25,IF($B1884="PARCELADO ATÉ 3X",$D1884-($D1884*TAXAS!$D$25))/3,IF($A1884=TAXAS!$A$26,IF($B1884="PARCELADO ATÉ 3X",$D1884-($D1884*TAXAS!$D$26))/3,IF($A1884=TAXAS!$A$27,IF($B1884="PARCELADO ATÉ 3X",$D1884-($D1884*TAXAS!$D$27))/3))))))))))))))))))))))))/1</f>
        <v>0</v>
      </c>
      <c r="H1884" s="9">
        <f>IF($A1884="VISA",IF($B1884="PARCELADO ATÉ 6X",$D1884-(D1884*TAXAS!$E$4))/6,IF($A1884="MASTER",IF($B1884="PARCELADO ATÉ 6X",$D1884-(D1884*TAXAS!$E$5))/6,IF($A1884="ELO",IF($B1884="PARCELADO ATÉ 6X",$D1884-(D1884*TAXAS!$E$6))/6,IF($A1884="HIPERCARD",IF($B1884="PARCELADO ATÉ 6X",$D1884-(D1884*TAXAS!$E$7))/6,IF($A1884="DINERS",IF($B1884="PARCELADO ATÉ 6X",$D1884-(D1884*TAXAS!$E$8))/6,IF($A1884="AMERICA EXPRESS",IF($B1884="PARCELADO ATÉ 6X",$D1884-(D1884*TAXAS!$E$9))/6,IF($A1884=TAXAS!$A$10,IF($B1884="PARCELADO ATÉ 6X",$D1884-($D1884*TAXAS!$E$10))/6,IF($A1884=TAXAS!$A$11,IF($B1884="PARCELADO ATÉ 6X",$D1884-($D1884*TAXAS!$E$11))/6,IF($A1884=TAXAS!$A$12,IF($B1884="PARCELADO ATÉ 6X",$D1884-($D1884*TAXAS!$E$12))/6,IF($A1884=TAXAS!$A$13,IF($B1884="PARCELADO ATÉ 6X",$D1884-($D1884*TAXAS!$E$13))/6,IF($A1884=TAXAS!$A$14,IF($B1884="PARCELADO ATÉ 6X",$D1884-($D1884*TAXAS!$E$14))/6,IF($A1884=TAXAS!$A$15,IF($B1884="PARCELADO ATÉ 6X",$D1884-($D1884*TAXAS!$E$15))/6,IF($A1884=TAXAS!$A$16,IF($B1884="PARCELADO ATÉ 6X",$D1884-($D1884*TAXAS!$E$16))/6,IF($A1884=TAXAS!$A$17,IF($B1884="PARCELADO ATÉ 6X",$D1884-($D1884*TAXAS!$E$17))/6,IF($A1884=TAXAS!$A$18,IF($B1884="PARCELADO ATÉ 6X",$D1884-($D1884*TAXAS!$E$18))/6,IF($A1884=TAXAS!$A$19,IF($B1884="PARCELADO ATÉ 6X",$D1884-($D1884*TAXAS!$E$19))/6,IF($A1884=TAXAS!$A$20,IF($B1884="PARCELADO ATÉ 6X",$D1884-($D1884*TAXAS!$E$20))/6,IF($A1884=TAXAS!$A$21,IF($B1884="PARCELADO ATÉ 6X",$D1884-($D1884*TAXAS!$E$21))/6,IF($A1884=TAXAS!$A$22,IF($B1884="PARCELADO ATÉ 6X",$D1884-($D1884*TAXAS!$E$22))/6,IF($A1884=TAXAS!$A$23,IF($B1884="PARCELADO ATÉ 6X",$D1884-($D1884*TAXAS!$E$23))/6,IF($A1884=TAXAS!$A$24,IF($B1884="PARCELADO ATÉ 6X",$D1884-($D1884*TAXAS!$E$24))/6,IF($A1884=TAXAS!$A$25,IF($B1884="PARCELADO ATÉ 6X",$D1884-($D1884*TAXAS!$E$25))/6,IF($A1884=TAXAS!$A$26,IF($B1884="PARCELADO ATÉ 6X",$D1884-($D1884*TAXAS!$E$26))/6,IF($A1884=TAXAS!$A$27,IF($B1884="PARCELADO ATÉ 6X",$D1884-($D1884*TAXAS!$E$27))/6))))))))))))))))))))))))/1</f>
        <v>0</v>
      </c>
      <c r="I1884" s="9">
        <f>IF($A1884="VISA",IF($B1884="PARCELADO ATÉ 12X",$D1884-(D1884*TAXAS!$F$4))/12,IF($A1884="MASTER",IF($B1884="PARCELADO ATÉ 12X",$D1884-(D1884*TAXAS!$F$5))/12,IF($A1884="ELO",IF($B1884="PARCELADO ATÉ 12X",$D1884-(D1884*TAXAS!$F$6))/12,IF($A1884="HIPERCARD",IF($B1884="PARCELADO ATÉ 12X",$D1884-(D1884*TAXAS!$F$7))/12,IF($A1884="DINERS",IF($B1884="PARCELADO ATÉ 12X",$D1884-(D1884*TAXAS!$F$8))/12,IF($A1884="AMERICA EXPRESS",IF($B1884="PARCELADO ATÉ 12X",$D1884-(D1884*TAXAS!$F$9))/12,IF($A1884=TAXAS!$A$10,IF($B1884="PARCELADO ATÉ 12X",$D1884-($D1884*TAXAS!$F$10))/12,IF($A1884=TAXAS!$A$11,IF($B1884="PARCELADO ATÉ 12X",$D1884-($D1884*TAXAS!$F$11))/12,IF($A1884=TAXAS!$A$12,IF($B1884="PARCELADO ATÉ 12X",$D1884-($D1884*TAXAS!$F$12))/12,IF($A1884=TAXAS!$A$13,IF($B1884="PARCELADO ATÉ 12X",$D1884-($D1884*TAXAS!$F$13))/12,IF($A1884=TAXAS!$A$14,IF($B1884="PARCELADO ATÉ 12X",$D1884-($D1884*TAXAS!$F$14))/12,IF($A1884=TAXAS!$A$15,IF($B1884="PARCELADO ATÉ 12X",$D1884-($D1884*TAXAS!$F$15))/12,IF($A1884=TAXAS!$A$16,IF($B1884="PARCELADO ATÉ 12X",$D1884-($D1884*TAXAS!$F$16))/12,IF($A1884=TAXAS!$A$17,IF($B1884="PARCELADO ATÉ 12X",$D1884-($D1884*TAXAS!$F$17))/12,IF($A1884=TAXAS!$A$18,IF($B1884="PARCELADO ATÉ 12X",$D1884-($D1884*TAXAS!$F$18))/12,IF($A1884=TAXAS!$A$19,IF($B1884="PARCELADO ATÉ 12X",$D1884-($D1884*TAXAS!$F$19))/12,IF($A1884=TAXAS!$A$20,IF($B1884="PARCELADO ATÉ 12X",$D1884-($D1884*TAXAS!$F$20))/12,IF($A1884=TAXAS!$A$21,IF($B1884="PARCELADO ATÉ 12X",$D1884-($D1884*TAXAS!$F$21))/12,IF($A1884=TAXAS!$A$22,IF($B1884="PARCELADO ATÉ 12X",$D1884-($D1884*TAXAS!$F$22))/12,IF($A1884=TAXAS!$A$23,IF($B1884="PARCELADO ATÉ 12X",$D1884-($D1884*TAXAS!$F$23))/12,IF($A1884=TAXAS!$A$24,IF($B1884="PARCELADO ATÉ 12X",$D1884-($D1884*TAXAS!$F$24))/12,IF($A1884=TAXAS!$A$25,IF($B1884="PARCELADO ATÉ 12X",$D1884-($D1884*TAXAS!$F$25))/12,IF($A1884=TAXAS!$A$26,IF($B1884="PARCELADO ATÉ 12X",$D1884-($D1884*TAXAS!$F$26))/12,IF($A1884=TAXAS!$A$27,IF($B1884="PARCELADO ATÉ 12X",$D1884-($D1884*TAXAS!$F$27))/12))))))))))))))))))))))))/1</f>
        <v>0</v>
      </c>
      <c r="J1884" s="8">
        <f t="shared" si="0"/>
        <v>0</v>
      </c>
      <c r="K1884" s="10" t="b">
        <f>IF($B1884="PARCELADO ATÉ 3X",($D1884-($D1884*TAXAS!$D$4))-$J1884)</f>
        <v>0</v>
      </c>
      <c r="L1884" s="10" t="b">
        <f>IF($B1884="PARCELADO ATÉ 6X",($D1884-($D1884*TAXAS!$E$4))-$J1884)</f>
        <v>0</v>
      </c>
      <c r="M1884" s="10" t="b">
        <f>IF($B1884="PARCELADO ATÉ 12X",($D1884-($D1884*TAXAS!$F$4))-$J1884)</f>
        <v>0</v>
      </c>
      <c r="N1884" s="8">
        <f t="shared" si="1"/>
        <v>0</v>
      </c>
      <c r="O1884" s="10">
        <f t="shared" si="2"/>
        <v>0</v>
      </c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</row>
    <row r="1885" spans="1:31" ht="15.75" customHeight="1" x14ac:dyDescent="0.2">
      <c r="A1885" s="3"/>
      <c r="B1885" s="5"/>
      <c r="C1885" s="6"/>
      <c r="D1885" s="42"/>
      <c r="E1885" s="8">
        <f>IF($A1885="VISA",IF($B1885="DÉBITO",$D1885-($D1885*TAXAS!$B$4)),IF($A1885="MASTER",IF($B1885="DÉBITO",$D1885-($D1885*TAXAS!$B$5)),IF($A1885="ELO", IF($B1885="DÉBITO",$D1885-($D1885*TAXAS!$B$6)),IF($A1885="HIPERCARD",IF($B1885="DÉBITO",$D1885-($D1885*TAXAS!$B$7)),IF($A1885="DINERS",IF($B1885="DÉBITO",$D1885-($D1885*TAXAS!$B$8)),IF($A1885="AMERICA EXPRESS",IF($B1885="DÉBITO",$D1885-($D1885*TAXAS!$B$9)),IF($A1885=TAXAS!$A$10,IF($B1885="DÉBITO",$D1885-($D1885*TAXAS!$B$10)), IF($A1885=TAXAS!$A$11,IF($B1885="DÉBITO",$D1885-($D1885*TAXAS!$B$11)), IF($A1885=TAXAS!$A$12,IF($B1885="DÉBITO",$D1885-($D1885*TAXAS!$B$12)), IF($A1885=TAXAS!$A$13,IF($B1885="DÉBITO",$D1885-($D1885*TAXAS!$B$13)), IF($A1885=TAXAS!$A$14,IF($B1885="DÉBITO",$D1885-($D1885*TAXAS!$B$14)), IF($A1885=TAXAS!$A$15,IF($B1885="DÉBITO",$D1885-($D1885*TAXAS!$B$15)), IF($A1885=TAXAS!$A$16,IF($B1885="DÉBITO",$D1885-($D1885*TAXAS!$B$16)), IF($A1885=TAXAS!$A$17,IF($B1885="DÉBITO",$D1885-($D1885*TAXAS!$B$17)), IF($A1885=TAXAS!$A$18,IF($B1885="DÉBITO",$D1885-($D1885*TAXAS!$B$18)), IF($A1885=TAXAS!$A$19,IF($B1885="DÉBITO",$D1885-($D1885*TAXAS!$B$19)), IF($A1885=TAXAS!$A$20,IF($B1885="DÉBITO",$D1885-($D1885*TAXAS!$B$20)), IF($A1885=TAXAS!$A$21,IF($B1885="DÉBITO",$D1885-($D1885*TAXAS!$B$21)), IF($A1885=TAXAS!$A$22,IF($B1885="DÉBITO",$D1885-($D1885*TAXAS!$B$22)), IF($A1885=TAXAS!$A$23,IF($B1885="DÉBITO",$D1885-($D1885*TAXAS!$B$23)), IF($A1885=TAXAS!$A$24,IF($B1885="DÉBITO",$D1885-($D1885*TAXAS!$B$24)), IF($A1885=TAXAS!$A$25,IF($B1885="DÉBITO",$D1885-($D1885*TAXAS!$B$25)), IF($A1885=TAXAS!$A$26,IF($B1885="DÉBITO",$D1885-($D1885*TAXAS!$B$26)), IF($A1885=TAXAS!$A$27,IF($B1885="DÉBITO",$D1885-($D1885*TAXAS!$B$27))))))))))))))))))))))))))/1</f>
        <v>0</v>
      </c>
      <c r="F1885" s="8">
        <f>IF($A1885="VISA",IF($B1885="CRÉDITO",$D1885-($D1885*TAXAS!$C$4)),IF($A1885="MASTER",IF($B1885="CRÉDITO",$D1885-($D1885*TAXAS!$C$5)),IF($A1885="ELO", IF($B1885="CRÉDITO",$D1885-($D1885*TAXAS!$C$6)),IF($A1885="HIPERCARD",IF($B1885="CRÉDITO",$D1885-($D1885*TAXAS!$C$7)),IF($A1885="DINERS",IF($B1885="CRÉDITO",$D1885-($D1885*TAXAS!$C$8)),IF($A1885="AMERICA EXPRESS",IF($B1885="CRÉDITO",$D1885-($D1885*TAXAS!$C$9)),IF($A1885=TAXAS!$A$10,IF($B1885="CRÉDITO",$D1885-($D1885*TAXAS!$C$10)), IF($A1885=TAXAS!$A$11,IF($B1885="CRÉDITO",$D1885-($D1885*TAXAS!$C$11)), IF($A1885=TAXAS!$A$12,IF($B1885="CRÉDITO",$D1885-($D1885*TAXAS!$C$12)), IF($A1885=TAXAS!$A$13,IF($B1885="CRÉDITO",$D1885-($D1885*TAXAS!$C$13)), IF($A1885=TAXAS!$A$14,IF($B1885="CRÉDITO",$D1885-($D1885*TAXAS!$C$14)), IF($A1885=TAXAS!$A$15,IF($B1885="CRÉDITO",$D1885-($D1885*TAXAS!$C$15)), IF($A1885=TAXAS!$A$16,IF($B1885="CRÉDITO",$D1885-($D1885*TAXAS!$C$16)), IF($A1885=TAXAS!$A$17,IF($B1885="CRÉDITO",$D1885-($D1885*TAXAS!$C$17)), IF($A1885=TAXAS!$A$18,IF($B1885="CRÉDITO",$D1885-($D1885*TAXAS!$C$18)), IF($A1885=TAXAS!$A$19,IF($B1885="CRÉDITO",$D1885-($D1885*TAXAS!$C$19)), IF($A1885=TAXAS!$A$20,IF($B1885="CRÉDITO",$D1885-($D1885*TAXAS!$C$20)), IF($A1885=TAXAS!$A$21,IF($B1885="CRÉDITO",$D1885-($D1885*TAXAS!$C$21)), IF($A1885=TAXAS!$A$22,IF($B1885="CRÉDITO",$D1885-($D1885*TAXAS!$C$22)), IF($A1885=TAXAS!$A$23,IF($B1885="CRÉDITO",$D1885-($D1885*TAXAS!$C$23)), IF($A1885=TAXAS!$A$24,IF($B1885="CRÉDITO",$D1885-($D1885*TAXAS!$C$24)), IF($A1885=TAXAS!$A$25,IF($B1885="CRÉDITO",$D1885-($D1885*TAXAS!$C$25)), IF($A1885=TAXAS!$A$26,IF($B1885="CRÉDITO",$D1885-($D1885*TAXAS!$C$26)), IF($A1885=TAXAS!$A$27,IF($B1885="CRÉDITO",$D1885-($D1885*TAXAS!$C$27))))))))))))))))))))))))))/1</f>
        <v>0</v>
      </c>
      <c r="G1885" s="9">
        <f>IF($A1885="VISA",IF($B1885="PARCELADO ATÉ 3X",$D1885-(D1885*TAXAS!$D$4))/3,IF($A1885="MASTER",IF($B1885="PARCELADO ATÉ 3X",$D1885-(D1885*TAXAS!$D$5))/3,IF($A1885="ELO",IF($B1885="PARCELADO ATÉ 3X",$D1885-(D1885*TAXAS!$D$6))/3,IF($A1885="HIPERCARD",IF($B1885="PARCELADO ATÉ 3X",$D1885-(D1885*TAXAS!$D$7))/3,IF($A1885="DINERS",IF($B1885="PARCELADO ATÉ 3X",$D1885-(D1885*TAXAS!$D$8))/3,IF($A1885="AMERICA EXPRESS",IF($B1885="PARCELADO ATÉ 3X",$D1885-(D1885*TAXAS!$D$9))/3,IF($A1885=TAXAS!$A$10,IF($B1885="PARCELADO ATÉ 3X",$D1885-($D1885*TAXAS!$D$10))/3,IF($A1885=TAXAS!$A$11,IF($B1885="PARCELADO ATÉ 3X",$D1885-($D1885*TAXAS!$D$11))/3,IF($A1885=TAXAS!$A$12,IF($B1885="PARCELADO ATÉ 3X",$D1885-($D1885*TAXAS!$D$12))/3,IF($A1885=TAXAS!$A$13,IF($B1885="PARCELADO ATÉ 3X",$D1885-($D1885*TAXAS!$D$13))/3,IF($A1885=TAXAS!$A$14,IF($B1885="PARCELADO ATÉ 3X",$D1885-($D1885*TAXAS!$D$14))/3,IF($A1885=TAXAS!$A$15,IF($B1885="PARCELADO ATÉ 3X",$D1885-($D1885*TAXAS!$D$15))/3,IF($A1885=TAXAS!$A$16,IF($B1885="PARCELADO ATÉ 3X",$D1885-($D1885*TAXAS!$D$16))/3,IF($A1885=TAXAS!$A$17,IF($B1885="PARCELADO ATÉ 3X",$D1885-($D1885*TAXAS!$D$17))/3,IF($A1885=TAXAS!$A$18,IF($B1885="PARCELADO ATÉ 3X",$D1885-($D1885*TAXAS!$D$18))/3,IF($A1885=TAXAS!$A$19,IF($B1885="PARCELADO ATÉ 3X",$D1885-($D1885*TAXAS!$D$19))/3,IF($A1885=TAXAS!$A$20,IF($B1885="PARCELADO ATÉ 3X",$D1885-($D1885*TAXAS!$D$20))/3,IF($A1885=TAXAS!$A$21,IF($B1885="PARCELADO ATÉ 3X",$D1885-($D1885*TAXAS!$D$21))/3,IF($A1885=TAXAS!$A$22,IF($B1885="PARCELADO ATÉ 3X",$D1885-($D1885*TAXAS!$D$22))/3,IF($A1885=TAXAS!$A$23,IF($B1885="PARCELADO ATÉ 3X",$D1885-($D1885*TAXAS!$D$23))/3,IF($A1885=TAXAS!$A$24,IF($B1885="PARCELADO ATÉ 3X",$D1885-($D1885*TAXAS!$D$24))/3,IF($A1885=TAXAS!$A$25,IF($B1885="PARCELADO ATÉ 3X",$D1885-($D1885*TAXAS!$D$25))/3,IF($A1885=TAXAS!$A$26,IF($B1885="PARCELADO ATÉ 3X",$D1885-($D1885*TAXAS!$D$26))/3,IF($A1885=TAXAS!$A$27,IF($B1885="PARCELADO ATÉ 3X",$D1885-($D1885*TAXAS!$D$27))/3))))))))))))))))))))))))/1</f>
        <v>0</v>
      </c>
      <c r="H1885" s="9">
        <f>IF($A1885="VISA",IF($B1885="PARCELADO ATÉ 6X",$D1885-(D1885*TAXAS!$E$4))/6,IF($A1885="MASTER",IF($B1885="PARCELADO ATÉ 6X",$D1885-(D1885*TAXAS!$E$5))/6,IF($A1885="ELO",IF($B1885="PARCELADO ATÉ 6X",$D1885-(D1885*TAXAS!$E$6))/6,IF($A1885="HIPERCARD",IF($B1885="PARCELADO ATÉ 6X",$D1885-(D1885*TAXAS!$E$7))/6,IF($A1885="DINERS",IF($B1885="PARCELADO ATÉ 6X",$D1885-(D1885*TAXAS!$E$8))/6,IF($A1885="AMERICA EXPRESS",IF($B1885="PARCELADO ATÉ 6X",$D1885-(D1885*TAXAS!$E$9))/6,IF($A1885=TAXAS!$A$10,IF($B1885="PARCELADO ATÉ 6X",$D1885-($D1885*TAXAS!$E$10))/6,IF($A1885=TAXAS!$A$11,IF($B1885="PARCELADO ATÉ 6X",$D1885-($D1885*TAXAS!$E$11))/6,IF($A1885=TAXAS!$A$12,IF($B1885="PARCELADO ATÉ 6X",$D1885-($D1885*TAXAS!$E$12))/6,IF($A1885=TAXAS!$A$13,IF($B1885="PARCELADO ATÉ 6X",$D1885-($D1885*TAXAS!$E$13))/6,IF($A1885=TAXAS!$A$14,IF($B1885="PARCELADO ATÉ 6X",$D1885-($D1885*TAXAS!$E$14))/6,IF($A1885=TAXAS!$A$15,IF($B1885="PARCELADO ATÉ 6X",$D1885-($D1885*TAXAS!$E$15))/6,IF($A1885=TAXAS!$A$16,IF($B1885="PARCELADO ATÉ 6X",$D1885-($D1885*TAXAS!$E$16))/6,IF($A1885=TAXAS!$A$17,IF($B1885="PARCELADO ATÉ 6X",$D1885-($D1885*TAXAS!$E$17))/6,IF($A1885=TAXAS!$A$18,IF($B1885="PARCELADO ATÉ 6X",$D1885-($D1885*TAXAS!$E$18))/6,IF($A1885=TAXAS!$A$19,IF($B1885="PARCELADO ATÉ 6X",$D1885-($D1885*TAXAS!$E$19))/6,IF($A1885=TAXAS!$A$20,IF($B1885="PARCELADO ATÉ 6X",$D1885-($D1885*TAXAS!$E$20))/6,IF($A1885=TAXAS!$A$21,IF($B1885="PARCELADO ATÉ 6X",$D1885-($D1885*TAXAS!$E$21))/6,IF($A1885=TAXAS!$A$22,IF($B1885="PARCELADO ATÉ 6X",$D1885-($D1885*TAXAS!$E$22))/6,IF($A1885=TAXAS!$A$23,IF($B1885="PARCELADO ATÉ 6X",$D1885-($D1885*TAXAS!$E$23))/6,IF($A1885=TAXAS!$A$24,IF($B1885="PARCELADO ATÉ 6X",$D1885-($D1885*TAXAS!$E$24))/6,IF($A1885=TAXAS!$A$25,IF($B1885="PARCELADO ATÉ 6X",$D1885-($D1885*TAXAS!$E$25))/6,IF($A1885=TAXAS!$A$26,IF($B1885="PARCELADO ATÉ 6X",$D1885-($D1885*TAXAS!$E$26))/6,IF($A1885=TAXAS!$A$27,IF($B1885="PARCELADO ATÉ 6X",$D1885-($D1885*TAXAS!$E$27))/6))))))))))))))))))))))))/1</f>
        <v>0</v>
      </c>
      <c r="I1885" s="9">
        <f>IF($A1885="VISA",IF($B1885="PARCELADO ATÉ 12X",$D1885-(D1885*TAXAS!$F$4))/12,IF($A1885="MASTER",IF($B1885="PARCELADO ATÉ 12X",$D1885-(D1885*TAXAS!$F$5))/12,IF($A1885="ELO",IF($B1885="PARCELADO ATÉ 12X",$D1885-(D1885*TAXAS!$F$6))/12,IF($A1885="HIPERCARD",IF($B1885="PARCELADO ATÉ 12X",$D1885-(D1885*TAXAS!$F$7))/12,IF($A1885="DINERS",IF($B1885="PARCELADO ATÉ 12X",$D1885-(D1885*TAXAS!$F$8))/12,IF($A1885="AMERICA EXPRESS",IF($B1885="PARCELADO ATÉ 12X",$D1885-(D1885*TAXAS!$F$9))/12,IF($A1885=TAXAS!$A$10,IF($B1885="PARCELADO ATÉ 12X",$D1885-($D1885*TAXAS!$F$10))/12,IF($A1885=TAXAS!$A$11,IF($B1885="PARCELADO ATÉ 12X",$D1885-($D1885*TAXAS!$F$11))/12,IF($A1885=TAXAS!$A$12,IF($B1885="PARCELADO ATÉ 12X",$D1885-($D1885*TAXAS!$F$12))/12,IF($A1885=TAXAS!$A$13,IF($B1885="PARCELADO ATÉ 12X",$D1885-($D1885*TAXAS!$F$13))/12,IF($A1885=TAXAS!$A$14,IF($B1885="PARCELADO ATÉ 12X",$D1885-($D1885*TAXAS!$F$14))/12,IF($A1885=TAXAS!$A$15,IF($B1885="PARCELADO ATÉ 12X",$D1885-($D1885*TAXAS!$F$15))/12,IF($A1885=TAXAS!$A$16,IF($B1885="PARCELADO ATÉ 12X",$D1885-($D1885*TAXAS!$F$16))/12,IF($A1885=TAXAS!$A$17,IF($B1885="PARCELADO ATÉ 12X",$D1885-($D1885*TAXAS!$F$17))/12,IF($A1885=TAXAS!$A$18,IF($B1885="PARCELADO ATÉ 12X",$D1885-($D1885*TAXAS!$F$18))/12,IF($A1885=TAXAS!$A$19,IF($B1885="PARCELADO ATÉ 12X",$D1885-($D1885*TAXAS!$F$19))/12,IF($A1885=TAXAS!$A$20,IF($B1885="PARCELADO ATÉ 12X",$D1885-($D1885*TAXAS!$F$20))/12,IF($A1885=TAXAS!$A$21,IF($B1885="PARCELADO ATÉ 12X",$D1885-($D1885*TAXAS!$F$21))/12,IF($A1885=TAXAS!$A$22,IF($B1885="PARCELADO ATÉ 12X",$D1885-($D1885*TAXAS!$F$22))/12,IF($A1885=TAXAS!$A$23,IF($B1885="PARCELADO ATÉ 12X",$D1885-($D1885*TAXAS!$F$23))/12,IF($A1885=TAXAS!$A$24,IF($B1885="PARCELADO ATÉ 12X",$D1885-($D1885*TAXAS!$F$24))/12,IF($A1885=TAXAS!$A$25,IF($B1885="PARCELADO ATÉ 12X",$D1885-($D1885*TAXAS!$F$25))/12,IF($A1885=TAXAS!$A$26,IF($B1885="PARCELADO ATÉ 12X",$D1885-($D1885*TAXAS!$F$26))/12,IF($A1885=TAXAS!$A$27,IF($B1885="PARCELADO ATÉ 12X",$D1885-($D1885*TAXAS!$F$27))/12))))))))))))))))))))))))/1</f>
        <v>0</v>
      </c>
      <c r="J1885" s="8">
        <f t="shared" si="0"/>
        <v>0</v>
      </c>
      <c r="K1885" s="10" t="b">
        <f>IF($B1885="PARCELADO ATÉ 3X",($D1885-($D1885*TAXAS!$D$4))-$J1885)</f>
        <v>0</v>
      </c>
      <c r="L1885" s="10" t="b">
        <f>IF($B1885="PARCELADO ATÉ 6X",($D1885-($D1885*TAXAS!$E$4))-$J1885)</f>
        <v>0</v>
      </c>
      <c r="M1885" s="10" t="b">
        <f>IF($B1885="PARCELADO ATÉ 12X",($D1885-($D1885*TAXAS!$F$4))-$J1885)</f>
        <v>0</v>
      </c>
      <c r="N1885" s="8">
        <f t="shared" si="1"/>
        <v>0</v>
      </c>
      <c r="O1885" s="10">
        <f t="shared" si="2"/>
        <v>0</v>
      </c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</row>
    <row r="1886" spans="1:31" ht="15.75" customHeight="1" x14ac:dyDescent="0.2">
      <c r="A1886" s="3"/>
      <c r="B1886" s="5"/>
      <c r="C1886" s="6"/>
      <c r="D1886" s="42"/>
      <c r="E1886" s="8">
        <f>IF($A1886="VISA",IF($B1886="DÉBITO",$D1886-($D1886*TAXAS!$B$4)),IF($A1886="MASTER",IF($B1886="DÉBITO",$D1886-($D1886*TAXAS!$B$5)),IF($A1886="ELO", IF($B1886="DÉBITO",$D1886-($D1886*TAXAS!$B$6)),IF($A1886="HIPERCARD",IF($B1886="DÉBITO",$D1886-($D1886*TAXAS!$B$7)),IF($A1886="DINERS",IF($B1886="DÉBITO",$D1886-($D1886*TAXAS!$B$8)),IF($A1886="AMERICA EXPRESS",IF($B1886="DÉBITO",$D1886-($D1886*TAXAS!$B$9)),IF($A1886=TAXAS!$A$10,IF($B1886="DÉBITO",$D1886-($D1886*TAXAS!$B$10)), IF($A1886=TAXAS!$A$11,IF($B1886="DÉBITO",$D1886-($D1886*TAXAS!$B$11)), IF($A1886=TAXAS!$A$12,IF($B1886="DÉBITO",$D1886-($D1886*TAXAS!$B$12)), IF($A1886=TAXAS!$A$13,IF($B1886="DÉBITO",$D1886-($D1886*TAXAS!$B$13)), IF($A1886=TAXAS!$A$14,IF($B1886="DÉBITO",$D1886-($D1886*TAXAS!$B$14)), IF($A1886=TAXAS!$A$15,IF($B1886="DÉBITO",$D1886-($D1886*TAXAS!$B$15)), IF($A1886=TAXAS!$A$16,IF($B1886="DÉBITO",$D1886-($D1886*TAXAS!$B$16)), IF($A1886=TAXAS!$A$17,IF($B1886="DÉBITO",$D1886-($D1886*TAXAS!$B$17)), IF($A1886=TAXAS!$A$18,IF($B1886="DÉBITO",$D1886-($D1886*TAXAS!$B$18)), IF($A1886=TAXAS!$A$19,IF($B1886="DÉBITO",$D1886-($D1886*TAXAS!$B$19)), IF($A1886=TAXAS!$A$20,IF($B1886="DÉBITO",$D1886-($D1886*TAXAS!$B$20)), IF($A1886=TAXAS!$A$21,IF($B1886="DÉBITO",$D1886-($D1886*TAXAS!$B$21)), IF($A1886=TAXAS!$A$22,IF($B1886="DÉBITO",$D1886-($D1886*TAXAS!$B$22)), IF($A1886=TAXAS!$A$23,IF($B1886="DÉBITO",$D1886-($D1886*TAXAS!$B$23)), IF($A1886=TAXAS!$A$24,IF($B1886="DÉBITO",$D1886-($D1886*TAXAS!$B$24)), IF($A1886=TAXAS!$A$25,IF($B1886="DÉBITO",$D1886-($D1886*TAXAS!$B$25)), IF($A1886=TAXAS!$A$26,IF($B1886="DÉBITO",$D1886-($D1886*TAXAS!$B$26)), IF($A1886=TAXAS!$A$27,IF($B1886="DÉBITO",$D1886-($D1886*TAXAS!$B$27))))))))))))))))))))))))))/1</f>
        <v>0</v>
      </c>
      <c r="F1886" s="8">
        <f>IF($A1886="VISA",IF($B1886="CRÉDITO",$D1886-($D1886*TAXAS!$C$4)),IF($A1886="MASTER",IF($B1886="CRÉDITO",$D1886-($D1886*TAXAS!$C$5)),IF($A1886="ELO", IF($B1886="CRÉDITO",$D1886-($D1886*TAXAS!$C$6)),IF($A1886="HIPERCARD",IF($B1886="CRÉDITO",$D1886-($D1886*TAXAS!$C$7)),IF($A1886="DINERS",IF($B1886="CRÉDITO",$D1886-($D1886*TAXAS!$C$8)),IF($A1886="AMERICA EXPRESS",IF($B1886="CRÉDITO",$D1886-($D1886*TAXAS!$C$9)),IF($A1886=TAXAS!$A$10,IF($B1886="CRÉDITO",$D1886-($D1886*TAXAS!$C$10)), IF($A1886=TAXAS!$A$11,IF($B1886="CRÉDITO",$D1886-($D1886*TAXAS!$C$11)), IF($A1886=TAXAS!$A$12,IF($B1886="CRÉDITO",$D1886-($D1886*TAXAS!$C$12)), IF($A1886=TAXAS!$A$13,IF($B1886="CRÉDITO",$D1886-($D1886*TAXAS!$C$13)), IF($A1886=TAXAS!$A$14,IF($B1886="CRÉDITO",$D1886-($D1886*TAXAS!$C$14)), IF($A1886=TAXAS!$A$15,IF($B1886="CRÉDITO",$D1886-($D1886*TAXAS!$C$15)), IF($A1886=TAXAS!$A$16,IF($B1886="CRÉDITO",$D1886-($D1886*TAXAS!$C$16)), IF($A1886=TAXAS!$A$17,IF($B1886="CRÉDITO",$D1886-($D1886*TAXAS!$C$17)), IF($A1886=TAXAS!$A$18,IF($B1886="CRÉDITO",$D1886-($D1886*TAXAS!$C$18)), IF($A1886=TAXAS!$A$19,IF($B1886="CRÉDITO",$D1886-($D1886*TAXAS!$C$19)), IF($A1886=TAXAS!$A$20,IF($B1886="CRÉDITO",$D1886-($D1886*TAXAS!$C$20)), IF($A1886=TAXAS!$A$21,IF($B1886="CRÉDITO",$D1886-($D1886*TAXAS!$C$21)), IF($A1886=TAXAS!$A$22,IF($B1886="CRÉDITO",$D1886-($D1886*TAXAS!$C$22)), IF($A1886=TAXAS!$A$23,IF($B1886="CRÉDITO",$D1886-($D1886*TAXAS!$C$23)), IF($A1886=TAXAS!$A$24,IF($B1886="CRÉDITO",$D1886-($D1886*TAXAS!$C$24)), IF($A1886=TAXAS!$A$25,IF($B1886="CRÉDITO",$D1886-($D1886*TAXAS!$C$25)), IF($A1886=TAXAS!$A$26,IF($B1886="CRÉDITO",$D1886-($D1886*TAXAS!$C$26)), IF($A1886=TAXAS!$A$27,IF($B1886="CRÉDITO",$D1886-($D1886*TAXAS!$C$27))))))))))))))))))))))))))/1</f>
        <v>0</v>
      </c>
      <c r="G1886" s="9">
        <f>IF($A1886="VISA",IF($B1886="PARCELADO ATÉ 3X",$D1886-(D1886*TAXAS!$D$4))/3,IF($A1886="MASTER",IF($B1886="PARCELADO ATÉ 3X",$D1886-(D1886*TAXAS!$D$5))/3,IF($A1886="ELO",IF($B1886="PARCELADO ATÉ 3X",$D1886-(D1886*TAXAS!$D$6))/3,IF($A1886="HIPERCARD",IF($B1886="PARCELADO ATÉ 3X",$D1886-(D1886*TAXAS!$D$7))/3,IF($A1886="DINERS",IF($B1886="PARCELADO ATÉ 3X",$D1886-(D1886*TAXAS!$D$8))/3,IF($A1886="AMERICA EXPRESS",IF($B1886="PARCELADO ATÉ 3X",$D1886-(D1886*TAXAS!$D$9))/3,IF($A1886=TAXAS!$A$10,IF($B1886="PARCELADO ATÉ 3X",$D1886-($D1886*TAXAS!$D$10))/3,IF($A1886=TAXAS!$A$11,IF($B1886="PARCELADO ATÉ 3X",$D1886-($D1886*TAXAS!$D$11))/3,IF($A1886=TAXAS!$A$12,IF($B1886="PARCELADO ATÉ 3X",$D1886-($D1886*TAXAS!$D$12))/3,IF($A1886=TAXAS!$A$13,IF($B1886="PARCELADO ATÉ 3X",$D1886-($D1886*TAXAS!$D$13))/3,IF($A1886=TAXAS!$A$14,IF($B1886="PARCELADO ATÉ 3X",$D1886-($D1886*TAXAS!$D$14))/3,IF($A1886=TAXAS!$A$15,IF($B1886="PARCELADO ATÉ 3X",$D1886-($D1886*TAXAS!$D$15))/3,IF($A1886=TAXAS!$A$16,IF($B1886="PARCELADO ATÉ 3X",$D1886-($D1886*TAXAS!$D$16))/3,IF($A1886=TAXAS!$A$17,IF($B1886="PARCELADO ATÉ 3X",$D1886-($D1886*TAXAS!$D$17))/3,IF($A1886=TAXAS!$A$18,IF($B1886="PARCELADO ATÉ 3X",$D1886-($D1886*TAXAS!$D$18))/3,IF($A1886=TAXAS!$A$19,IF($B1886="PARCELADO ATÉ 3X",$D1886-($D1886*TAXAS!$D$19))/3,IF($A1886=TAXAS!$A$20,IF($B1886="PARCELADO ATÉ 3X",$D1886-($D1886*TAXAS!$D$20))/3,IF($A1886=TAXAS!$A$21,IF($B1886="PARCELADO ATÉ 3X",$D1886-($D1886*TAXAS!$D$21))/3,IF($A1886=TAXAS!$A$22,IF($B1886="PARCELADO ATÉ 3X",$D1886-($D1886*TAXAS!$D$22))/3,IF($A1886=TAXAS!$A$23,IF($B1886="PARCELADO ATÉ 3X",$D1886-($D1886*TAXAS!$D$23))/3,IF($A1886=TAXAS!$A$24,IF($B1886="PARCELADO ATÉ 3X",$D1886-($D1886*TAXAS!$D$24))/3,IF($A1886=TAXAS!$A$25,IF($B1886="PARCELADO ATÉ 3X",$D1886-($D1886*TAXAS!$D$25))/3,IF($A1886=TAXAS!$A$26,IF($B1886="PARCELADO ATÉ 3X",$D1886-($D1886*TAXAS!$D$26))/3,IF($A1886=TAXAS!$A$27,IF($B1886="PARCELADO ATÉ 3X",$D1886-($D1886*TAXAS!$D$27))/3))))))))))))))))))))))))/1</f>
        <v>0</v>
      </c>
      <c r="H1886" s="9">
        <f>IF($A1886="VISA",IF($B1886="PARCELADO ATÉ 6X",$D1886-(D1886*TAXAS!$E$4))/6,IF($A1886="MASTER",IF($B1886="PARCELADO ATÉ 6X",$D1886-(D1886*TAXAS!$E$5))/6,IF($A1886="ELO",IF($B1886="PARCELADO ATÉ 6X",$D1886-(D1886*TAXAS!$E$6))/6,IF($A1886="HIPERCARD",IF($B1886="PARCELADO ATÉ 6X",$D1886-(D1886*TAXAS!$E$7))/6,IF($A1886="DINERS",IF($B1886="PARCELADO ATÉ 6X",$D1886-(D1886*TAXAS!$E$8))/6,IF($A1886="AMERICA EXPRESS",IF($B1886="PARCELADO ATÉ 6X",$D1886-(D1886*TAXAS!$E$9))/6,IF($A1886=TAXAS!$A$10,IF($B1886="PARCELADO ATÉ 6X",$D1886-($D1886*TAXAS!$E$10))/6,IF($A1886=TAXAS!$A$11,IF($B1886="PARCELADO ATÉ 6X",$D1886-($D1886*TAXAS!$E$11))/6,IF($A1886=TAXAS!$A$12,IF($B1886="PARCELADO ATÉ 6X",$D1886-($D1886*TAXAS!$E$12))/6,IF($A1886=TAXAS!$A$13,IF($B1886="PARCELADO ATÉ 6X",$D1886-($D1886*TAXAS!$E$13))/6,IF($A1886=TAXAS!$A$14,IF($B1886="PARCELADO ATÉ 6X",$D1886-($D1886*TAXAS!$E$14))/6,IF($A1886=TAXAS!$A$15,IF($B1886="PARCELADO ATÉ 6X",$D1886-($D1886*TAXAS!$E$15))/6,IF($A1886=TAXAS!$A$16,IF($B1886="PARCELADO ATÉ 6X",$D1886-($D1886*TAXAS!$E$16))/6,IF($A1886=TAXAS!$A$17,IF($B1886="PARCELADO ATÉ 6X",$D1886-($D1886*TAXAS!$E$17))/6,IF($A1886=TAXAS!$A$18,IF($B1886="PARCELADO ATÉ 6X",$D1886-($D1886*TAXAS!$E$18))/6,IF($A1886=TAXAS!$A$19,IF($B1886="PARCELADO ATÉ 6X",$D1886-($D1886*TAXAS!$E$19))/6,IF($A1886=TAXAS!$A$20,IF($B1886="PARCELADO ATÉ 6X",$D1886-($D1886*TAXAS!$E$20))/6,IF($A1886=TAXAS!$A$21,IF($B1886="PARCELADO ATÉ 6X",$D1886-($D1886*TAXAS!$E$21))/6,IF($A1886=TAXAS!$A$22,IF($B1886="PARCELADO ATÉ 6X",$D1886-($D1886*TAXAS!$E$22))/6,IF($A1886=TAXAS!$A$23,IF($B1886="PARCELADO ATÉ 6X",$D1886-($D1886*TAXAS!$E$23))/6,IF($A1886=TAXAS!$A$24,IF($B1886="PARCELADO ATÉ 6X",$D1886-($D1886*TAXAS!$E$24))/6,IF($A1886=TAXAS!$A$25,IF($B1886="PARCELADO ATÉ 6X",$D1886-($D1886*TAXAS!$E$25))/6,IF($A1886=TAXAS!$A$26,IF($B1886="PARCELADO ATÉ 6X",$D1886-($D1886*TAXAS!$E$26))/6,IF($A1886=TAXAS!$A$27,IF($B1886="PARCELADO ATÉ 6X",$D1886-($D1886*TAXAS!$E$27))/6))))))))))))))))))))))))/1</f>
        <v>0</v>
      </c>
      <c r="I1886" s="9">
        <f>IF($A1886="VISA",IF($B1886="PARCELADO ATÉ 12X",$D1886-(D1886*TAXAS!$F$4))/12,IF($A1886="MASTER",IF($B1886="PARCELADO ATÉ 12X",$D1886-(D1886*TAXAS!$F$5))/12,IF($A1886="ELO",IF($B1886="PARCELADO ATÉ 12X",$D1886-(D1886*TAXAS!$F$6))/12,IF($A1886="HIPERCARD",IF($B1886="PARCELADO ATÉ 12X",$D1886-(D1886*TAXAS!$F$7))/12,IF($A1886="DINERS",IF($B1886="PARCELADO ATÉ 12X",$D1886-(D1886*TAXAS!$F$8))/12,IF($A1886="AMERICA EXPRESS",IF($B1886="PARCELADO ATÉ 12X",$D1886-(D1886*TAXAS!$F$9))/12,IF($A1886=TAXAS!$A$10,IF($B1886="PARCELADO ATÉ 12X",$D1886-($D1886*TAXAS!$F$10))/12,IF($A1886=TAXAS!$A$11,IF($B1886="PARCELADO ATÉ 12X",$D1886-($D1886*TAXAS!$F$11))/12,IF($A1886=TAXAS!$A$12,IF($B1886="PARCELADO ATÉ 12X",$D1886-($D1886*TAXAS!$F$12))/12,IF($A1886=TAXAS!$A$13,IF($B1886="PARCELADO ATÉ 12X",$D1886-($D1886*TAXAS!$F$13))/12,IF($A1886=TAXAS!$A$14,IF($B1886="PARCELADO ATÉ 12X",$D1886-($D1886*TAXAS!$F$14))/12,IF($A1886=TAXAS!$A$15,IF($B1886="PARCELADO ATÉ 12X",$D1886-($D1886*TAXAS!$F$15))/12,IF($A1886=TAXAS!$A$16,IF($B1886="PARCELADO ATÉ 12X",$D1886-($D1886*TAXAS!$F$16))/12,IF($A1886=TAXAS!$A$17,IF($B1886="PARCELADO ATÉ 12X",$D1886-($D1886*TAXAS!$F$17))/12,IF($A1886=TAXAS!$A$18,IF($B1886="PARCELADO ATÉ 12X",$D1886-($D1886*TAXAS!$F$18))/12,IF($A1886=TAXAS!$A$19,IF($B1886="PARCELADO ATÉ 12X",$D1886-($D1886*TAXAS!$F$19))/12,IF($A1886=TAXAS!$A$20,IF($B1886="PARCELADO ATÉ 12X",$D1886-($D1886*TAXAS!$F$20))/12,IF($A1886=TAXAS!$A$21,IF($B1886="PARCELADO ATÉ 12X",$D1886-($D1886*TAXAS!$F$21))/12,IF($A1886=TAXAS!$A$22,IF($B1886="PARCELADO ATÉ 12X",$D1886-($D1886*TAXAS!$F$22))/12,IF($A1886=TAXAS!$A$23,IF($B1886="PARCELADO ATÉ 12X",$D1886-($D1886*TAXAS!$F$23))/12,IF($A1886=TAXAS!$A$24,IF($B1886="PARCELADO ATÉ 12X",$D1886-($D1886*TAXAS!$F$24))/12,IF($A1886=TAXAS!$A$25,IF($B1886="PARCELADO ATÉ 12X",$D1886-($D1886*TAXAS!$F$25))/12,IF($A1886=TAXAS!$A$26,IF($B1886="PARCELADO ATÉ 12X",$D1886-($D1886*TAXAS!$F$26))/12,IF($A1886=TAXAS!$A$27,IF($B1886="PARCELADO ATÉ 12X",$D1886-($D1886*TAXAS!$F$27))/12))))))))))))))))))))))))/1</f>
        <v>0</v>
      </c>
      <c r="J1886" s="8">
        <f t="shared" si="0"/>
        <v>0</v>
      </c>
      <c r="K1886" s="10" t="b">
        <f>IF($B1886="PARCELADO ATÉ 3X",($D1886-($D1886*TAXAS!$D$4))-$J1886)</f>
        <v>0</v>
      </c>
      <c r="L1886" s="10" t="b">
        <f>IF($B1886="PARCELADO ATÉ 6X",($D1886-($D1886*TAXAS!$E$4))-$J1886)</f>
        <v>0</v>
      </c>
      <c r="M1886" s="10" t="b">
        <f>IF($B1886="PARCELADO ATÉ 12X",($D1886-($D1886*TAXAS!$F$4))-$J1886)</f>
        <v>0</v>
      </c>
      <c r="N1886" s="8">
        <f t="shared" si="1"/>
        <v>0</v>
      </c>
      <c r="O1886" s="10">
        <f t="shared" si="2"/>
        <v>0</v>
      </c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</row>
    <row r="1887" spans="1:31" ht="15.75" customHeight="1" x14ac:dyDescent="0.2">
      <c r="A1887" s="3"/>
      <c r="B1887" s="5"/>
      <c r="C1887" s="6"/>
      <c r="D1887" s="42"/>
      <c r="E1887" s="8">
        <f>IF($A1887="VISA",IF($B1887="DÉBITO",$D1887-($D1887*TAXAS!$B$4)),IF($A1887="MASTER",IF($B1887="DÉBITO",$D1887-($D1887*TAXAS!$B$5)),IF($A1887="ELO", IF($B1887="DÉBITO",$D1887-($D1887*TAXAS!$B$6)),IF($A1887="HIPERCARD",IF($B1887="DÉBITO",$D1887-($D1887*TAXAS!$B$7)),IF($A1887="DINERS",IF($B1887="DÉBITO",$D1887-($D1887*TAXAS!$B$8)),IF($A1887="AMERICA EXPRESS",IF($B1887="DÉBITO",$D1887-($D1887*TAXAS!$B$9)),IF($A1887=TAXAS!$A$10,IF($B1887="DÉBITO",$D1887-($D1887*TAXAS!$B$10)), IF($A1887=TAXAS!$A$11,IF($B1887="DÉBITO",$D1887-($D1887*TAXAS!$B$11)), IF($A1887=TAXAS!$A$12,IF($B1887="DÉBITO",$D1887-($D1887*TAXAS!$B$12)), IF($A1887=TAXAS!$A$13,IF($B1887="DÉBITO",$D1887-($D1887*TAXAS!$B$13)), IF($A1887=TAXAS!$A$14,IF($B1887="DÉBITO",$D1887-($D1887*TAXAS!$B$14)), IF($A1887=TAXAS!$A$15,IF($B1887="DÉBITO",$D1887-($D1887*TAXAS!$B$15)), IF($A1887=TAXAS!$A$16,IF($B1887="DÉBITO",$D1887-($D1887*TAXAS!$B$16)), IF($A1887=TAXAS!$A$17,IF($B1887="DÉBITO",$D1887-($D1887*TAXAS!$B$17)), IF($A1887=TAXAS!$A$18,IF($B1887="DÉBITO",$D1887-($D1887*TAXAS!$B$18)), IF($A1887=TAXAS!$A$19,IF($B1887="DÉBITO",$D1887-($D1887*TAXAS!$B$19)), IF($A1887=TAXAS!$A$20,IF($B1887="DÉBITO",$D1887-($D1887*TAXAS!$B$20)), IF($A1887=TAXAS!$A$21,IF($B1887="DÉBITO",$D1887-($D1887*TAXAS!$B$21)), IF($A1887=TAXAS!$A$22,IF($B1887="DÉBITO",$D1887-($D1887*TAXAS!$B$22)), IF($A1887=TAXAS!$A$23,IF($B1887="DÉBITO",$D1887-($D1887*TAXAS!$B$23)), IF($A1887=TAXAS!$A$24,IF($B1887="DÉBITO",$D1887-($D1887*TAXAS!$B$24)), IF($A1887=TAXAS!$A$25,IF($B1887="DÉBITO",$D1887-($D1887*TAXAS!$B$25)), IF($A1887=TAXAS!$A$26,IF($B1887="DÉBITO",$D1887-($D1887*TAXAS!$B$26)), IF($A1887=TAXAS!$A$27,IF($B1887="DÉBITO",$D1887-($D1887*TAXAS!$B$27))))))))))))))))))))))))))/1</f>
        <v>0</v>
      </c>
      <c r="F1887" s="8">
        <f>IF($A1887="VISA",IF($B1887="CRÉDITO",$D1887-($D1887*TAXAS!$C$4)),IF($A1887="MASTER",IF($B1887="CRÉDITO",$D1887-($D1887*TAXAS!$C$5)),IF($A1887="ELO", IF($B1887="CRÉDITO",$D1887-($D1887*TAXAS!$C$6)),IF($A1887="HIPERCARD",IF($B1887="CRÉDITO",$D1887-($D1887*TAXAS!$C$7)),IF($A1887="DINERS",IF($B1887="CRÉDITO",$D1887-($D1887*TAXAS!$C$8)),IF($A1887="AMERICA EXPRESS",IF($B1887="CRÉDITO",$D1887-($D1887*TAXAS!$C$9)),IF($A1887=TAXAS!$A$10,IF($B1887="CRÉDITO",$D1887-($D1887*TAXAS!$C$10)), IF($A1887=TAXAS!$A$11,IF($B1887="CRÉDITO",$D1887-($D1887*TAXAS!$C$11)), IF($A1887=TAXAS!$A$12,IF($B1887="CRÉDITO",$D1887-($D1887*TAXAS!$C$12)), IF($A1887=TAXAS!$A$13,IF($B1887="CRÉDITO",$D1887-($D1887*TAXAS!$C$13)), IF($A1887=TAXAS!$A$14,IF($B1887="CRÉDITO",$D1887-($D1887*TAXAS!$C$14)), IF($A1887=TAXAS!$A$15,IF($B1887="CRÉDITO",$D1887-($D1887*TAXAS!$C$15)), IF($A1887=TAXAS!$A$16,IF($B1887="CRÉDITO",$D1887-($D1887*TAXAS!$C$16)), IF($A1887=TAXAS!$A$17,IF($B1887="CRÉDITO",$D1887-($D1887*TAXAS!$C$17)), IF($A1887=TAXAS!$A$18,IF($B1887="CRÉDITO",$D1887-($D1887*TAXAS!$C$18)), IF($A1887=TAXAS!$A$19,IF($B1887="CRÉDITO",$D1887-($D1887*TAXAS!$C$19)), IF($A1887=TAXAS!$A$20,IF($B1887="CRÉDITO",$D1887-($D1887*TAXAS!$C$20)), IF($A1887=TAXAS!$A$21,IF($B1887="CRÉDITO",$D1887-($D1887*TAXAS!$C$21)), IF($A1887=TAXAS!$A$22,IF($B1887="CRÉDITO",$D1887-($D1887*TAXAS!$C$22)), IF($A1887=TAXAS!$A$23,IF($B1887="CRÉDITO",$D1887-($D1887*TAXAS!$C$23)), IF($A1887=TAXAS!$A$24,IF($B1887="CRÉDITO",$D1887-($D1887*TAXAS!$C$24)), IF($A1887=TAXAS!$A$25,IF($B1887="CRÉDITO",$D1887-($D1887*TAXAS!$C$25)), IF($A1887=TAXAS!$A$26,IF($B1887="CRÉDITO",$D1887-($D1887*TAXAS!$C$26)), IF($A1887=TAXAS!$A$27,IF($B1887="CRÉDITO",$D1887-($D1887*TAXAS!$C$27))))))))))))))))))))))))))/1</f>
        <v>0</v>
      </c>
      <c r="G1887" s="9">
        <f>IF($A1887="VISA",IF($B1887="PARCELADO ATÉ 3X",$D1887-(D1887*TAXAS!$D$4))/3,IF($A1887="MASTER",IF($B1887="PARCELADO ATÉ 3X",$D1887-(D1887*TAXAS!$D$5))/3,IF($A1887="ELO",IF($B1887="PARCELADO ATÉ 3X",$D1887-(D1887*TAXAS!$D$6))/3,IF($A1887="HIPERCARD",IF($B1887="PARCELADO ATÉ 3X",$D1887-(D1887*TAXAS!$D$7))/3,IF($A1887="DINERS",IF($B1887="PARCELADO ATÉ 3X",$D1887-(D1887*TAXAS!$D$8))/3,IF($A1887="AMERICA EXPRESS",IF($B1887="PARCELADO ATÉ 3X",$D1887-(D1887*TAXAS!$D$9))/3,IF($A1887=TAXAS!$A$10,IF($B1887="PARCELADO ATÉ 3X",$D1887-($D1887*TAXAS!$D$10))/3,IF($A1887=TAXAS!$A$11,IF($B1887="PARCELADO ATÉ 3X",$D1887-($D1887*TAXAS!$D$11))/3,IF($A1887=TAXAS!$A$12,IF($B1887="PARCELADO ATÉ 3X",$D1887-($D1887*TAXAS!$D$12))/3,IF($A1887=TAXAS!$A$13,IF($B1887="PARCELADO ATÉ 3X",$D1887-($D1887*TAXAS!$D$13))/3,IF($A1887=TAXAS!$A$14,IF($B1887="PARCELADO ATÉ 3X",$D1887-($D1887*TAXAS!$D$14))/3,IF($A1887=TAXAS!$A$15,IF($B1887="PARCELADO ATÉ 3X",$D1887-($D1887*TAXAS!$D$15))/3,IF($A1887=TAXAS!$A$16,IF($B1887="PARCELADO ATÉ 3X",$D1887-($D1887*TAXAS!$D$16))/3,IF($A1887=TAXAS!$A$17,IF($B1887="PARCELADO ATÉ 3X",$D1887-($D1887*TAXAS!$D$17))/3,IF($A1887=TAXAS!$A$18,IF($B1887="PARCELADO ATÉ 3X",$D1887-($D1887*TAXAS!$D$18))/3,IF($A1887=TAXAS!$A$19,IF($B1887="PARCELADO ATÉ 3X",$D1887-($D1887*TAXAS!$D$19))/3,IF($A1887=TAXAS!$A$20,IF($B1887="PARCELADO ATÉ 3X",$D1887-($D1887*TAXAS!$D$20))/3,IF($A1887=TAXAS!$A$21,IF($B1887="PARCELADO ATÉ 3X",$D1887-($D1887*TAXAS!$D$21))/3,IF($A1887=TAXAS!$A$22,IF($B1887="PARCELADO ATÉ 3X",$D1887-($D1887*TAXAS!$D$22))/3,IF($A1887=TAXAS!$A$23,IF($B1887="PARCELADO ATÉ 3X",$D1887-($D1887*TAXAS!$D$23))/3,IF($A1887=TAXAS!$A$24,IF($B1887="PARCELADO ATÉ 3X",$D1887-($D1887*TAXAS!$D$24))/3,IF($A1887=TAXAS!$A$25,IF($B1887="PARCELADO ATÉ 3X",$D1887-($D1887*TAXAS!$D$25))/3,IF($A1887=TAXAS!$A$26,IF($B1887="PARCELADO ATÉ 3X",$D1887-($D1887*TAXAS!$D$26))/3,IF($A1887=TAXAS!$A$27,IF($B1887="PARCELADO ATÉ 3X",$D1887-($D1887*TAXAS!$D$27))/3))))))))))))))))))))))))/1</f>
        <v>0</v>
      </c>
      <c r="H1887" s="9">
        <f>IF($A1887="VISA",IF($B1887="PARCELADO ATÉ 6X",$D1887-(D1887*TAXAS!$E$4))/6,IF($A1887="MASTER",IF($B1887="PARCELADO ATÉ 6X",$D1887-(D1887*TAXAS!$E$5))/6,IF($A1887="ELO",IF($B1887="PARCELADO ATÉ 6X",$D1887-(D1887*TAXAS!$E$6))/6,IF($A1887="HIPERCARD",IF($B1887="PARCELADO ATÉ 6X",$D1887-(D1887*TAXAS!$E$7))/6,IF($A1887="DINERS",IF($B1887="PARCELADO ATÉ 6X",$D1887-(D1887*TAXAS!$E$8))/6,IF($A1887="AMERICA EXPRESS",IF($B1887="PARCELADO ATÉ 6X",$D1887-(D1887*TAXAS!$E$9))/6,IF($A1887=TAXAS!$A$10,IF($B1887="PARCELADO ATÉ 6X",$D1887-($D1887*TAXAS!$E$10))/6,IF($A1887=TAXAS!$A$11,IF($B1887="PARCELADO ATÉ 6X",$D1887-($D1887*TAXAS!$E$11))/6,IF($A1887=TAXAS!$A$12,IF($B1887="PARCELADO ATÉ 6X",$D1887-($D1887*TAXAS!$E$12))/6,IF($A1887=TAXAS!$A$13,IF($B1887="PARCELADO ATÉ 6X",$D1887-($D1887*TAXAS!$E$13))/6,IF($A1887=TAXAS!$A$14,IF($B1887="PARCELADO ATÉ 6X",$D1887-($D1887*TAXAS!$E$14))/6,IF($A1887=TAXAS!$A$15,IF($B1887="PARCELADO ATÉ 6X",$D1887-($D1887*TAXAS!$E$15))/6,IF($A1887=TAXAS!$A$16,IF($B1887="PARCELADO ATÉ 6X",$D1887-($D1887*TAXAS!$E$16))/6,IF($A1887=TAXAS!$A$17,IF($B1887="PARCELADO ATÉ 6X",$D1887-($D1887*TAXAS!$E$17))/6,IF($A1887=TAXAS!$A$18,IF($B1887="PARCELADO ATÉ 6X",$D1887-($D1887*TAXAS!$E$18))/6,IF($A1887=TAXAS!$A$19,IF($B1887="PARCELADO ATÉ 6X",$D1887-($D1887*TAXAS!$E$19))/6,IF($A1887=TAXAS!$A$20,IF($B1887="PARCELADO ATÉ 6X",$D1887-($D1887*TAXAS!$E$20))/6,IF($A1887=TAXAS!$A$21,IF($B1887="PARCELADO ATÉ 6X",$D1887-($D1887*TAXAS!$E$21))/6,IF($A1887=TAXAS!$A$22,IF($B1887="PARCELADO ATÉ 6X",$D1887-($D1887*TAXAS!$E$22))/6,IF($A1887=TAXAS!$A$23,IF($B1887="PARCELADO ATÉ 6X",$D1887-($D1887*TAXAS!$E$23))/6,IF($A1887=TAXAS!$A$24,IF($B1887="PARCELADO ATÉ 6X",$D1887-($D1887*TAXAS!$E$24))/6,IF($A1887=TAXAS!$A$25,IF($B1887="PARCELADO ATÉ 6X",$D1887-($D1887*TAXAS!$E$25))/6,IF($A1887=TAXAS!$A$26,IF($B1887="PARCELADO ATÉ 6X",$D1887-($D1887*TAXAS!$E$26))/6,IF($A1887=TAXAS!$A$27,IF($B1887="PARCELADO ATÉ 6X",$D1887-($D1887*TAXAS!$E$27))/6))))))))))))))))))))))))/1</f>
        <v>0</v>
      </c>
      <c r="I1887" s="9">
        <f>IF($A1887="VISA",IF($B1887="PARCELADO ATÉ 12X",$D1887-(D1887*TAXAS!$F$4))/12,IF($A1887="MASTER",IF($B1887="PARCELADO ATÉ 12X",$D1887-(D1887*TAXAS!$F$5))/12,IF($A1887="ELO",IF($B1887="PARCELADO ATÉ 12X",$D1887-(D1887*TAXAS!$F$6))/12,IF($A1887="HIPERCARD",IF($B1887="PARCELADO ATÉ 12X",$D1887-(D1887*TAXAS!$F$7))/12,IF($A1887="DINERS",IF($B1887="PARCELADO ATÉ 12X",$D1887-(D1887*TAXAS!$F$8))/12,IF($A1887="AMERICA EXPRESS",IF($B1887="PARCELADO ATÉ 12X",$D1887-(D1887*TAXAS!$F$9))/12,IF($A1887=TAXAS!$A$10,IF($B1887="PARCELADO ATÉ 12X",$D1887-($D1887*TAXAS!$F$10))/12,IF($A1887=TAXAS!$A$11,IF($B1887="PARCELADO ATÉ 12X",$D1887-($D1887*TAXAS!$F$11))/12,IF($A1887=TAXAS!$A$12,IF($B1887="PARCELADO ATÉ 12X",$D1887-($D1887*TAXAS!$F$12))/12,IF($A1887=TAXAS!$A$13,IF($B1887="PARCELADO ATÉ 12X",$D1887-($D1887*TAXAS!$F$13))/12,IF($A1887=TAXAS!$A$14,IF($B1887="PARCELADO ATÉ 12X",$D1887-($D1887*TAXAS!$F$14))/12,IF($A1887=TAXAS!$A$15,IF($B1887="PARCELADO ATÉ 12X",$D1887-($D1887*TAXAS!$F$15))/12,IF($A1887=TAXAS!$A$16,IF($B1887="PARCELADO ATÉ 12X",$D1887-($D1887*TAXAS!$F$16))/12,IF($A1887=TAXAS!$A$17,IF($B1887="PARCELADO ATÉ 12X",$D1887-($D1887*TAXAS!$F$17))/12,IF($A1887=TAXAS!$A$18,IF($B1887="PARCELADO ATÉ 12X",$D1887-($D1887*TAXAS!$F$18))/12,IF($A1887=TAXAS!$A$19,IF($B1887="PARCELADO ATÉ 12X",$D1887-($D1887*TAXAS!$F$19))/12,IF($A1887=TAXAS!$A$20,IF($B1887="PARCELADO ATÉ 12X",$D1887-($D1887*TAXAS!$F$20))/12,IF($A1887=TAXAS!$A$21,IF($B1887="PARCELADO ATÉ 12X",$D1887-($D1887*TAXAS!$F$21))/12,IF($A1887=TAXAS!$A$22,IF($B1887="PARCELADO ATÉ 12X",$D1887-($D1887*TAXAS!$F$22))/12,IF($A1887=TAXAS!$A$23,IF($B1887="PARCELADO ATÉ 12X",$D1887-($D1887*TAXAS!$F$23))/12,IF($A1887=TAXAS!$A$24,IF($B1887="PARCELADO ATÉ 12X",$D1887-($D1887*TAXAS!$F$24))/12,IF($A1887=TAXAS!$A$25,IF($B1887="PARCELADO ATÉ 12X",$D1887-($D1887*TAXAS!$F$25))/12,IF($A1887=TAXAS!$A$26,IF($B1887="PARCELADO ATÉ 12X",$D1887-($D1887*TAXAS!$F$26))/12,IF($A1887=TAXAS!$A$27,IF($B1887="PARCELADO ATÉ 12X",$D1887-($D1887*TAXAS!$F$27))/12))))))))))))))))))))))))/1</f>
        <v>0</v>
      </c>
      <c r="J1887" s="8">
        <f t="shared" si="0"/>
        <v>0</v>
      </c>
      <c r="K1887" s="10" t="b">
        <f>IF($B1887="PARCELADO ATÉ 3X",($D1887-($D1887*TAXAS!$D$4))-$J1887)</f>
        <v>0</v>
      </c>
      <c r="L1887" s="10" t="b">
        <f>IF($B1887="PARCELADO ATÉ 6X",($D1887-($D1887*TAXAS!$E$4))-$J1887)</f>
        <v>0</v>
      </c>
      <c r="M1887" s="10" t="b">
        <f>IF($B1887="PARCELADO ATÉ 12X",($D1887-($D1887*TAXAS!$F$4))-$J1887)</f>
        <v>0</v>
      </c>
      <c r="N1887" s="8">
        <f t="shared" si="1"/>
        <v>0</v>
      </c>
      <c r="O1887" s="10">
        <f t="shared" si="2"/>
        <v>0</v>
      </c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</row>
    <row r="1888" spans="1:31" ht="15.75" customHeight="1" x14ac:dyDescent="0.2">
      <c r="A1888" s="3"/>
      <c r="B1888" s="5"/>
      <c r="C1888" s="6"/>
      <c r="D1888" s="42"/>
      <c r="E1888" s="8">
        <f>IF($A1888="VISA",IF($B1888="DÉBITO",$D1888-($D1888*TAXAS!$B$4)),IF($A1888="MASTER",IF($B1888="DÉBITO",$D1888-($D1888*TAXAS!$B$5)),IF($A1888="ELO", IF($B1888="DÉBITO",$D1888-($D1888*TAXAS!$B$6)),IF($A1888="HIPERCARD",IF($B1888="DÉBITO",$D1888-($D1888*TAXAS!$B$7)),IF($A1888="DINERS",IF($B1888="DÉBITO",$D1888-($D1888*TAXAS!$B$8)),IF($A1888="AMERICA EXPRESS",IF($B1888="DÉBITO",$D1888-($D1888*TAXAS!$B$9)),IF($A1888=TAXAS!$A$10,IF($B1888="DÉBITO",$D1888-($D1888*TAXAS!$B$10)), IF($A1888=TAXAS!$A$11,IF($B1888="DÉBITO",$D1888-($D1888*TAXAS!$B$11)), IF($A1888=TAXAS!$A$12,IF($B1888="DÉBITO",$D1888-($D1888*TAXAS!$B$12)), IF($A1888=TAXAS!$A$13,IF($B1888="DÉBITO",$D1888-($D1888*TAXAS!$B$13)), IF($A1888=TAXAS!$A$14,IF($B1888="DÉBITO",$D1888-($D1888*TAXAS!$B$14)), IF($A1888=TAXAS!$A$15,IF($B1888="DÉBITO",$D1888-($D1888*TAXAS!$B$15)), IF($A1888=TAXAS!$A$16,IF($B1888="DÉBITO",$D1888-($D1888*TAXAS!$B$16)), IF($A1888=TAXAS!$A$17,IF($B1888="DÉBITO",$D1888-($D1888*TAXAS!$B$17)), IF($A1888=TAXAS!$A$18,IF($B1888="DÉBITO",$D1888-($D1888*TAXAS!$B$18)), IF($A1888=TAXAS!$A$19,IF($B1888="DÉBITO",$D1888-($D1888*TAXAS!$B$19)), IF($A1888=TAXAS!$A$20,IF($B1888="DÉBITO",$D1888-($D1888*TAXAS!$B$20)), IF($A1888=TAXAS!$A$21,IF($B1888="DÉBITO",$D1888-($D1888*TAXAS!$B$21)), IF($A1888=TAXAS!$A$22,IF($B1888="DÉBITO",$D1888-($D1888*TAXAS!$B$22)), IF($A1888=TAXAS!$A$23,IF($B1888="DÉBITO",$D1888-($D1888*TAXAS!$B$23)), IF($A1888=TAXAS!$A$24,IF($B1888="DÉBITO",$D1888-($D1888*TAXAS!$B$24)), IF($A1888=TAXAS!$A$25,IF($B1888="DÉBITO",$D1888-($D1888*TAXAS!$B$25)), IF($A1888=TAXAS!$A$26,IF($B1888="DÉBITO",$D1888-($D1888*TAXAS!$B$26)), IF($A1888=TAXAS!$A$27,IF($B1888="DÉBITO",$D1888-($D1888*TAXAS!$B$27))))))))))))))))))))))))))/1</f>
        <v>0</v>
      </c>
      <c r="F1888" s="8">
        <f>IF($A1888="VISA",IF($B1888="CRÉDITO",$D1888-($D1888*TAXAS!$C$4)),IF($A1888="MASTER",IF($B1888="CRÉDITO",$D1888-($D1888*TAXAS!$C$5)),IF($A1888="ELO", IF($B1888="CRÉDITO",$D1888-($D1888*TAXAS!$C$6)),IF($A1888="HIPERCARD",IF($B1888="CRÉDITO",$D1888-($D1888*TAXAS!$C$7)),IF($A1888="DINERS",IF($B1888="CRÉDITO",$D1888-($D1888*TAXAS!$C$8)),IF($A1888="AMERICA EXPRESS",IF($B1888="CRÉDITO",$D1888-($D1888*TAXAS!$C$9)),IF($A1888=TAXAS!$A$10,IF($B1888="CRÉDITO",$D1888-($D1888*TAXAS!$C$10)), IF($A1888=TAXAS!$A$11,IF($B1888="CRÉDITO",$D1888-($D1888*TAXAS!$C$11)), IF($A1888=TAXAS!$A$12,IF($B1888="CRÉDITO",$D1888-($D1888*TAXAS!$C$12)), IF($A1888=TAXAS!$A$13,IF($B1888="CRÉDITO",$D1888-($D1888*TAXAS!$C$13)), IF($A1888=TAXAS!$A$14,IF($B1888="CRÉDITO",$D1888-($D1888*TAXAS!$C$14)), IF($A1888=TAXAS!$A$15,IF($B1888="CRÉDITO",$D1888-($D1888*TAXAS!$C$15)), IF($A1888=TAXAS!$A$16,IF($B1888="CRÉDITO",$D1888-($D1888*TAXAS!$C$16)), IF($A1888=TAXAS!$A$17,IF($B1888="CRÉDITO",$D1888-($D1888*TAXAS!$C$17)), IF($A1888=TAXAS!$A$18,IF($B1888="CRÉDITO",$D1888-($D1888*TAXAS!$C$18)), IF($A1888=TAXAS!$A$19,IF($B1888="CRÉDITO",$D1888-($D1888*TAXAS!$C$19)), IF($A1888=TAXAS!$A$20,IF($B1888="CRÉDITO",$D1888-($D1888*TAXAS!$C$20)), IF($A1888=TAXAS!$A$21,IF($B1888="CRÉDITO",$D1888-($D1888*TAXAS!$C$21)), IF($A1888=TAXAS!$A$22,IF($B1888="CRÉDITO",$D1888-($D1888*TAXAS!$C$22)), IF($A1888=TAXAS!$A$23,IF($B1888="CRÉDITO",$D1888-($D1888*TAXAS!$C$23)), IF($A1888=TAXAS!$A$24,IF($B1888="CRÉDITO",$D1888-($D1888*TAXAS!$C$24)), IF($A1888=TAXAS!$A$25,IF($B1888="CRÉDITO",$D1888-($D1888*TAXAS!$C$25)), IF($A1888=TAXAS!$A$26,IF($B1888="CRÉDITO",$D1888-($D1888*TAXAS!$C$26)), IF($A1888=TAXAS!$A$27,IF($B1888="CRÉDITO",$D1888-($D1888*TAXAS!$C$27))))))))))))))))))))))))))/1</f>
        <v>0</v>
      </c>
      <c r="G1888" s="9">
        <f>IF($A1888="VISA",IF($B1888="PARCELADO ATÉ 3X",$D1888-(D1888*TAXAS!$D$4))/3,IF($A1888="MASTER",IF($B1888="PARCELADO ATÉ 3X",$D1888-(D1888*TAXAS!$D$5))/3,IF($A1888="ELO",IF($B1888="PARCELADO ATÉ 3X",$D1888-(D1888*TAXAS!$D$6))/3,IF($A1888="HIPERCARD",IF($B1888="PARCELADO ATÉ 3X",$D1888-(D1888*TAXAS!$D$7))/3,IF($A1888="DINERS",IF($B1888="PARCELADO ATÉ 3X",$D1888-(D1888*TAXAS!$D$8))/3,IF($A1888="AMERICA EXPRESS",IF($B1888="PARCELADO ATÉ 3X",$D1888-(D1888*TAXAS!$D$9))/3,IF($A1888=TAXAS!$A$10,IF($B1888="PARCELADO ATÉ 3X",$D1888-($D1888*TAXAS!$D$10))/3,IF($A1888=TAXAS!$A$11,IF($B1888="PARCELADO ATÉ 3X",$D1888-($D1888*TAXAS!$D$11))/3,IF($A1888=TAXAS!$A$12,IF($B1888="PARCELADO ATÉ 3X",$D1888-($D1888*TAXAS!$D$12))/3,IF($A1888=TAXAS!$A$13,IF($B1888="PARCELADO ATÉ 3X",$D1888-($D1888*TAXAS!$D$13))/3,IF($A1888=TAXAS!$A$14,IF($B1888="PARCELADO ATÉ 3X",$D1888-($D1888*TAXAS!$D$14))/3,IF($A1888=TAXAS!$A$15,IF($B1888="PARCELADO ATÉ 3X",$D1888-($D1888*TAXAS!$D$15))/3,IF($A1888=TAXAS!$A$16,IF($B1888="PARCELADO ATÉ 3X",$D1888-($D1888*TAXAS!$D$16))/3,IF($A1888=TAXAS!$A$17,IF($B1888="PARCELADO ATÉ 3X",$D1888-($D1888*TAXAS!$D$17))/3,IF($A1888=TAXAS!$A$18,IF($B1888="PARCELADO ATÉ 3X",$D1888-($D1888*TAXAS!$D$18))/3,IF($A1888=TAXAS!$A$19,IF($B1888="PARCELADO ATÉ 3X",$D1888-($D1888*TAXAS!$D$19))/3,IF($A1888=TAXAS!$A$20,IF($B1888="PARCELADO ATÉ 3X",$D1888-($D1888*TAXAS!$D$20))/3,IF($A1888=TAXAS!$A$21,IF($B1888="PARCELADO ATÉ 3X",$D1888-($D1888*TAXAS!$D$21))/3,IF($A1888=TAXAS!$A$22,IF($B1888="PARCELADO ATÉ 3X",$D1888-($D1888*TAXAS!$D$22))/3,IF($A1888=TAXAS!$A$23,IF($B1888="PARCELADO ATÉ 3X",$D1888-($D1888*TAXAS!$D$23))/3,IF($A1888=TAXAS!$A$24,IF($B1888="PARCELADO ATÉ 3X",$D1888-($D1888*TAXAS!$D$24))/3,IF($A1888=TAXAS!$A$25,IF($B1888="PARCELADO ATÉ 3X",$D1888-($D1888*TAXAS!$D$25))/3,IF($A1888=TAXAS!$A$26,IF($B1888="PARCELADO ATÉ 3X",$D1888-($D1888*TAXAS!$D$26))/3,IF($A1888=TAXAS!$A$27,IF($B1888="PARCELADO ATÉ 3X",$D1888-($D1888*TAXAS!$D$27))/3))))))))))))))))))))))))/1</f>
        <v>0</v>
      </c>
      <c r="H1888" s="9">
        <f>IF($A1888="VISA",IF($B1888="PARCELADO ATÉ 6X",$D1888-(D1888*TAXAS!$E$4))/6,IF($A1888="MASTER",IF($B1888="PARCELADO ATÉ 6X",$D1888-(D1888*TAXAS!$E$5))/6,IF($A1888="ELO",IF($B1888="PARCELADO ATÉ 6X",$D1888-(D1888*TAXAS!$E$6))/6,IF($A1888="HIPERCARD",IF($B1888="PARCELADO ATÉ 6X",$D1888-(D1888*TAXAS!$E$7))/6,IF($A1888="DINERS",IF($B1888="PARCELADO ATÉ 6X",$D1888-(D1888*TAXAS!$E$8))/6,IF($A1888="AMERICA EXPRESS",IF($B1888="PARCELADO ATÉ 6X",$D1888-(D1888*TAXAS!$E$9))/6,IF($A1888=TAXAS!$A$10,IF($B1888="PARCELADO ATÉ 6X",$D1888-($D1888*TAXAS!$E$10))/6,IF($A1888=TAXAS!$A$11,IF($B1888="PARCELADO ATÉ 6X",$D1888-($D1888*TAXAS!$E$11))/6,IF($A1888=TAXAS!$A$12,IF($B1888="PARCELADO ATÉ 6X",$D1888-($D1888*TAXAS!$E$12))/6,IF($A1888=TAXAS!$A$13,IF($B1888="PARCELADO ATÉ 6X",$D1888-($D1888*TAXAS!$E$13))/6,IF($A1888=TAXAS!$A$14,IF($B1888="PARCELADO ATÉ 6X",$D1888-($D1888*TAXAS!$E$14))/6,IF($A1888=TAXAS!$A$15,IF($B1888="PARCELADO ATÉ 6X",$D1888-($D1888*TAXAS!$E$15))/6,IF($A1888=TAXAS!$A$16,IF($B1888="PARCELADO ATÉ 6X",$D1888-($D1888*TAXAS!$E$16))/6,IF($A1888=TAXAS!$A$17,IF($B1888="PARCELADO ATÉ 6X",$D1888-($D1888*TAXAS!$E$17))/6,IF($A1888=TAXAS!$A$18,IF($B1888="PARCELADO ATÉ 6X",$D1888-($D1888*TAXAS!$E$18))/6,IF($A1888=TAXAS!$A$19,IF($B1888="PARCELADO ATÉ 6X",$D1888-($D1888*TAXAS!$E$19))/6,IF($A1888=TAXAS!$A$20,IF($B1888="PARCELADO ATÉ 6X",$D1888-($D1888*TAXAS!$E$20))/6,IF($A1888=TAXAS!$A$21,IF($B1888="PARCELADO ATÉ 6X",$D1888-($D1888*TAXAS!$E$21))/6,IF($A1888=TAXAS!$A$22,IF($B1888="PARCELADO ATÉ 6X",$D1888-($D1888*TAXAS!$E$22))/6,IF($A1888=TAXAS!$A$23,IF($B1888="PARCELADO ATÉ 6X",$D1888-($D1888*TAXAS!$E$23))/6,IF($A1888=TAXAS!$A$24,IF($B1888="PARCELADO ATÉ 6X",$D1888-($D1888*TAXAS!$E$24))/6,IF($A1888=TAXAS!$A$25,IF($B1888="PARCELADO ATÉ 6X",$D1888-($D1888*TAXAS!$E$25))/6,IF($A1888=TAXAS!$A$26,IF($B1888="PARCELADO ATÉ 6X",$D1888-($D1888*TAXAS!$E$26))/6,IF($A1888=TAXAS!$A$27,IF($B1888="PARCELADO ATÉ 6X",$D1888-($D1888*TAXAS!$E$27))/6))))))))))))))))))))))))/1</f>
        <v>0</v>
      </c>
      <c r="I1888" s="9">
        <f>IF($A1888="VISA",IF($B1888="PARCELADO ATÉ 12X",$D1888-(D1888*TAXAS!$F$4))/12,IF($A1888="MASTER",IF($B1888="PARCELADO ATÉ 12X",$D1888-(D1888*TAXAS!$F$5))/12,IF($A1888="ELO",IF($B1888="PARCELADO ATÉ 12X",$D1888-(D1888*TAXAS!$F$6))/12,IF($A1888="HIPERCARD",IF($B1888="PARCELADO ATÉ 12X",$D1888-(D1888*TAXAS!$F$7))/12,IF($A1888="DINERS",IF($B1888="PARCELADO ATÉ 12X",$D1888-(D1888*TAXAS!$F$8))/12,IF($A1888="AMERICA EXPRESS",IF($B1888="PARCELADO ATÉ 12X",$D1888-(D1888*TAXAS!$F$9))/12,IF($A1888=TAXAS!$A$10,IF($B1888="PARCELADO ATÉ 12X",$D1888-($D1888*TAXAS!$F$10))/12,IF($A1888=TAXAS!$A$11,IF($B1888="PARCELADO ATÉ 12X",$D1888-($D1888*TAXAS!$F$11))/12,IF($A1888=TAXAS!$A$12,IF($B1888="PARCELADO ATÉ 12X",$D1888-($D1888*TAXAS!$F$12))/12,IF($A1888=TAXAS!$A$13,IF($B1888="PARCELADO ATÉ 12X",$D1888-($D1888*TAXAS!$F$13))/12,IF($A1888=TAXAS!$A$14,IF($B1888="PARCELADO ATÉ 12X",$D1888-($D1888*TAXAS!$F$14))/12,IF($A1888=TAXAS!$A$15,IF($B1888="PARCELADO ATÉ 12X",$D1888-($D1888*TAXAS!$F$15))/12,IF($A1888=TAXAS!$A$16,IF($B1888="PARCELADO ATÉ 12X",$D1888-($D1888*TAXAS!$F$16))/12,IF($A1888=TAXAS!$A$17,IF($B1888="PARCELADO ATÉ 12X",$D1888-($D1888*TAXAS!$F$17))/12,IF($A1888=TAXAS!$A$18,IF($B1888="PARCELADO ATÉ 12X",$D1888-($D1888*TAXAS!$F$18))/12,IF($A1888=TAXAS!$A$19,IF($B1888="PARCELADO ATÉ 12X",$D1888-($D1888*TAXAS!$F$19))/12,IF($A1888=TAXAS!$A$20,IF($B1888="PARCELADO ATÉ 12X",$D1888-($D1888*TAXAS!$F$20))/12,IF($A1888=TAXAS!$A$21,IF($B1888="PARCELADO ATÉ 12X",$D1888-($D1888*TAXAS!$F$21))/12,IF($A1888=TAXAS!$A$22,IF($B1888="PARCELADO ATÉ 12X",$D1888-($D1888*TAXAS!$F$22))/12,IF($A1888=TAXAS!$A$23,IF($B1888="PARCELADO ATÉ 12X",$D1888-($D1888*TAXAS!$F$23))/12,IF($A1888=TAXAS!$A$24,IF($B1888="PARCELADO ATÉ 12X",$D1888-($D1888*TAXAS!$F$24))/12,IF($A1888=TAXAS!$A$25,IF($B1888="PARCELADO ATÉ 12X",$D1888-($D1888*TAXAS!$F$25))/12,IF($A1888=TAXAS!$A$26,IF($B1888="PARCELADO ATÉ 12X",$D1888-($D1888*TAXAS!$F$26))/12,IF($A1888=TAXAS!$A$27,IF($B1888="PARCELADO ATÉ 12X",$D1888-($D1888*TAXAS!$F$27))/12))))))))))))))))))))))))/1</f>
        <v>0</v>
      </c>
      <c r="J1888" s="8">
        <f t="shared" si="0"/>
        <v>0</v>
      </c>
      <c r="K1888" s="10" t="b">
        <f>IF($B1888="PARCELADO ATÉ 3X",($D1888-($D1888*TAXAS!$D$4))-$J1888)</f>
        <v>0</v>
      </c>
      <c r="L1888" s="10" t="b">
        <f>IF($B1888="PARCELADO ATÉ 6X",($D1888-($D1888*TAXAS!$E$4))-$J1888)</f>
        <v>0</v>
      </c>
      <c r="M1888" s="10" t="b">
        <f>IF($B1888="PARCELADO ATÉ 12X",($D1888-($D1888*TAXAS!$F$4))-$J1888)</f>
        <v>0</v>
      </c>
      <c r="N1888" s="8">
        <f t="shared" si="1"/>
        <v>0</v>
      </c>
      <c r="O1888" s="10">
        <f t="shared" si="2"/>
        <v>0</v>
      </c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</row>
    <row r="1889" spans="1:31" ht="15.75" customHeight="1" x14ac:dyDescent="0.2">
      <c r="A1889" s="3"/>
      <c r="B1889" s="5"/>
      <c r="C1889" s="6"/>
      <c r="D1889" s="42"/>
      <c r="E1889" s="8">
        <f>IF($A1889="VISA",IF($B1889="DÉBITO",$D1889-($D1889*TAXAS!$B$4)),IF($A1889="MASTER",IF($B1889="DÉBITO",$D1889-($D1889*TAXAS!$B$5)),IF($A1889="ELO", IF($B1889="DÉBITO",$D1889-($D1889*TAXAS!$B$6)),IF($A1889="HIPERCARD",IF($B1889="DÉBITO",$D1889-($D1889*TAXAS!$B$7)),IF($A1889="DINERS",IF($B1889="DÉBITO",$D1889-($D1889*TAXAS!$B$8)),IF($A1889="AMERICA EXPRESS",IF($B1889="DÉBITO",$D1889-($D1889*TAXAS!$B$9)),IF($A1889=TAXAS!$A$10,IF($B1889="DÉBITO",$D1889-($D1889*TAXAS!$B$10)), IF($A1889=TAXAS!$A$11,IF($B1889="DÉBITO",$D1889-($D1889*TAXAS!$B$11)), IF($A1889=TAXAS!$A$12,IF($B1889="DÉBITO",$D1889-($D1889*TAXAS!$B$12)), IF($A1889=TAXAS!$A$13,IF($B1889="DÉBITO",$D1889-($D1889*TAXAS!$B$13)), IF($A1889=TAXAS!$A$14,IF($B1889="DÉBITO",$D1889-($D1889*TAXAS!$B$14)), IF($A1889=TAXAS!$A$15,IF($B1889="DÉBITO",$D1889-($D1889*TAXAS!$B$15)), IF($A1889=TAXAS!$A$16,IF($B1889="DÉBITO",$D1889-($D1889*TAXAS!$B$16)), IF($A1889=TAXAS!$A$17,IF($B1889="DÉBITO",$D1889-($D1889*TAXAS!$B$17)), IF($A1889=TAXAS!$A$18,IF($B1889="DÉBITO",$D1889-($D1889*TAXAS!$B$18)), IF($A1889=TAXAS!$A$19,IF($B1889="DÉBITO",$D1889-($D1889*TAXAS!$B$19)), IF($A1889=TAXAS!$A$20,IF($B1889="DÉBITO",$D1889-($D1889*TAXAS!$B$20)), IF($A1889=TAXAS!$A$21,IF($B1889="DÉBITO",$D1889-($D1889*TAXAS!$B$21)), IF($A1889=TAXAS!$A$22,IF($B1889="DÉBITO",$D1889-($D1889*TAXAS!$B$22)), IF($A1889=TAXAS!$A$23,IF($B1889="DÉBITO",$D1889-($D1889*TAXAS!$B$23)), IF($A1889=TAXAS!$A$24,IF($B1889="DÉBITO",$D1889-($D1889*TAXAS!$B$24)), IF($A1889=TAXAS!$A$25,IF($B1889="DÉBITO",$D1889-($D1889*TAXAS!$B$25)), IF($A1889=TAXAS!$A$26,IF($B1889="DÉBITO",$D1889-($D1889*TAXAS!$B$26)), IF($A1889=TAXAS!$A$27,IF($B1889="DÉBITO",$D1889-($D1889*TAXAS!$B$27))))))))))))))))))))))))))/1</f>
        <v>0</v>
      </c>
      <c r="F1889" s="8">
        <f>IF($A1889="VISA",IF($B1889="CRÉDITO",$D1889-($D1889*TAXAS!$C$4)),IF($A1889="MASTER",IF($B1889="CRÉDITO",$D1889-($D1889*TAXAS!$C$5)),IF($A1889="ELO", IF($B1889="CRÉDITO",$D1889-($D1889*TAXAS!$C$6)),IF($A1889="HIPERCARD",IF($B1889="CRÉDITO",$D1889-($D1889*TAXAS!$C$7)),IF($A1889="DINERS",IF($B1889="CRÉDITO",$D1889-($D1889*TAXAS!$C$8)),IF($A1889="AMERICA EXPRESS",IF($B1889="CRÉDITO",$D1889-($D1889*TAXAS!$C$9)),IF($A1889=TAXAS!$A$10,IF($B1889="CRÉDITO",$D1889-($D1889*TAXAS!$C$10)), IF($A1889=TAXAS!$A$11,IF($B1889="CRÉDITO",$D1889-($D1889*TAXAS!$C$11)), IF($A1889=TAXAS!$A$12,IF($B1889="CRÉDITO",$D1889-($D1889*TAXAS!$C$12)), IF($A1889=TAXAS!$A$13,IF($B1889="CRÉDITO",$D1889-($D1889*TAXAS!$C$13)), IF($A1889=TAXAS!$A$14,IF($B1889="CRÉDITO",$D1889-($D1889*TAXAS!$C$14)), IF($A1889=TAXAS!$A$15,IF($B1889="CRÉDITO",$D1889-($D1889*TAXAS!$C$15)), IF($A1889=TAXAS!$A$16,IF($B1889="CRÉDITO",$D1889-($D1889*TAXAS!$C$16)), IF($A1889=TAXAS!$A$17,IF($B1889="CRÉDITO",$D1889-($D1889*TAXAS!$C$17)), IF($A1889=TAXAS!$A$18,IF($B1889="CRÉDITO",$D1889-($D1889*TAXAS!$C$18)), IF($A1889=TAXAS!$A$19,IF($B1889="CRÉDITO",$D1889-($D1889*TAXAS!$C$19)), IF($A1889=TAXAS!$A$20,IF($B1889="CRÉDITO",$D1889-($D1889*TAXAS!$C$20)), IF($A1889=TAXAS!$A$21,IF($B1889="CRÉDITO",$D1889-($D1889*TAXAS!$C$21)), IF($A1889=TAXAS!$A$22,IF($B1889="CRÉDITO",$D1889-($D1889*TAXAS!$C$22)), IF($A1889=TAXAS!$A$23,IF($B1889="CRÉDITO",$D1889-($D1889*TAXAS!$C$23)), IF($A1889=TAXAS!$A$24,IF($B1889="CRÉDITO",$D1889-($D1889*TAXAS!$C$24)), IF($A1889=TAXAS!$A$25,IF($B1889="CRÉDITO",$D1889-($D1889*TAXAS!$C$25)), IF($A1889=TAXAS!$A$26,IF($B1889="CRÉDITO",$D1889-($D1889*TAXAS!$C$26)), IF($A1889=TAXAS!$A$27,IF($B1889="CRÉDITO",$D1889-($D1889*TAXAS!$C$27))))))))))))))))))))))))))/1</f>
        <v>0</v>
      </c>
      <c r="G1889" s="9">
        <f>IF($A1889="VISA",IF($B1889="PARCELADO ATÉ 3X",$D1889-(D1889*TAXAS!$D$4))/3,IF($A1889="MASTER",IF($B1889="PARCELADO ATÉ 3X",$D1889-(D1889*TAXAS!$D$5))/3,IF($A1889="ELO",IF($B1889="PARCELADO ATÉ 3X",$D1889-(D1889*TAXAS!$D$6))/3,IF($A1889="HIPERCARD",IF($B1889="PARCELADO ATÉ 3X",$D1889-(D1889*TAXAS!$D$7))/3,IF($A1889="DINERS",IF($B1889="PARCELADO ATÉ 3X",$D1889-(D1889*TAXAS!$D$8))/3,IF($A1889="AMERICA EXPRESS",IF($B1889="PARCELADO ATÉ 3X",$D1889-(D1889*TAXAS!$D$9))/3,IF($A1889=TAXAS!$A$10,IF($B1889="PARCELADO ATÉ 3X",$D1889-($D1889*TAXAS!$D$10))/3,IF($A1889=TAXAS!$A$11,IF($B1889="PARCELADO ATÉ 3X",$D1889-($D1889*TAXAS!$D$11))/3,IF($A1889=TAXAS!$A$12,IF($B1889="PARCELADO ATÉ 3X",$D1889-($D1889*TAXAS!$D$12))/3,IF($A1889=TAXAS!$A$13,IF($B1889="PARCELADO ATÉ 3X",$D1889-($D1889*TAXAS!$D$13))/3,IF($A1889=TAXAS!$A$14,IF($B1889="PARCELADO ATÉ 3X",$D1889-($D1889*TAXAS!$D$14))/3,IF($A1889=TAXAS!$A$15,IF($B1889="PARCELADO ATÉ 3X",$D1889-($D1889*TAXAS!$D$15))/3,IF($A1889=TAXAS!$A$16,IF($B1889="PARCELADO ATÉ 3X",$D1889-($D1889*TAXAS!$D$16))/3,IF($A1889=TAXAS!$A$17,IF($B1889="PARCELADO ATÉ 3X",$D1889-($D1889*TAXAS!$D$17))/3,IF($A1889=TAXAS!$A$18,IF($B1889="PARCELADO ATÉ 3X",$D1889-($D1889*TAXAS!$D$18))/3,IF($A1889=TAXAS!$A$19,IF($B1889="PARCELADO ATÉ 3X",$D1889-($D1889*TAXAS!$D$19))/3,IF($A1889=TAXAS!$A$20,IF($B1889="PARCELADO ATÉ 3X",$D1889-($D1889*TAXAS!$D$20))/3,IF($A1889=TAXAS!$A$21,IF($B1889="PARCELADO ATÉ 3X",$D1889-($D1889*TAXAS!$D$21))/3,IF($A1889=TAXAS!$A$22,IF($B1889="PARCELADO ATÉ 3X",$D1889-($D1889*TAXAS!$D$22))/3,IF($A1889=TAXAS!$A$23,IF($B1889="PARCELADO ATÉ 3X",$D1889-($D1889*TAXAS!$D$23))/3,IF($A1889=TAXAS!$A$24,IF($B1889="PARCELADO ATÉ 3X",$D1889-($D1889*TAXAS!$D$24))/3,IF($A1889=TAXAS!$A$25,IF($B1889="PARCELADO ATÉ 3X",$D1889-($D1889*TAXAS!$D$25))/3,IF($A1889=TAXAS!$A$26,IF($B1889="PARCELADO ATÉ 3X",$D1889-($D1889*TAXAS!$D$26))/3,IF($A1889=TAXAS!$A$27,IF($B1889="PARCELADO ATÉ 3X",$D1889-($D1889*TAXAS!$D$27))/3))))))))))))))))))))))))/1</f>
        <v>0</v>
      </c>
      <c r="H1889" s="9">
        <f>IF($A1889="VISA",IF($B1889="PARCELADO ATÉ 6X",$D1889-(D1889*TAXAS!$E$4))/6,IF($A1889="MASTER",IF($B1889="PARCELADO ATÉ 6X",$D1889-(D1889*TAXAS!$E$5))/6,IF($A1889="ELO",IF($B1889="PARCELADO ATÉ 6X",$D1889-(D1889*TAXAS!$E$6))/6,IF($A1889="HIPERCARD",IF($B1889="PARCELADO ATÉ 6X",$D1889-(D1889*TAXAS!$E$7))/6,IF($A1889="DINERS",IF($B1889="PARCELADO ATÉ 6X",$D1889-(D1889*TAXAS!$E$8))/6,IF($A1889="AMERICA EXPRESS",IF($B1889="PARCELADO ATÉ 6X",$D1889-(D1889*TAXAS!$E$9))/6,IF($A1889=TAXAS!$A$10,IF($B1889="PARCELADO ATÉ 6X",$D1889-($D1889*TAXAS!$E$10))/6,IF($A1889=TAXAS!$A$11,IF($B1889="PARCELADO ATÉ 6X",$D1889-($D1889*TAXAS!$E$11))/6,IF($A1889=TAXAS!$A$12,IF($B1889="PARCELADO ATÉ 6X",$D1889-($D1889*TAXAS!$E$12))/6,IF($A1889=TAXAS!$A$13,IF($B1889="PARCELADO ATÉ 6X",$D1889-($D1889*TAXAS!$E$13))/6,IF($A1889=TAXAS!$A$14,IF($B1889="PARCELADO ATÉ 6X",$D1889-($D1889*TAXAS!$E$14))/6,IF($A1889=TAXAS!$A$15,IF($B1889="PARCELADO ATÉ 6X",$D1889-($D1889*TAXAS!$E$15))/6,IF($A1889=TAXAS!$A$16,IF($B1889="PARCELADO ATÉ 6X",$D1889-($D1889*TAXAS!$E$16))/6,IF($A1889=TAXAS!$A$17,IF($B1889="PARCELADO ATÉ 6X",$D1889-($D1889*TAXAS!$E$17))/6,IF($A1889=TAXAS!$A$18,IF($B1889="PARCELADO ATÉ 6X",$D1889-($D1889*TAXAS!$E$18))/6,IF($A1889=TAXAS!$A$19,IF($B1889="PARCELADO ATÉ 6X",$D1889-($D1889*TAXAS!$E$19))/6,IF($A1889=TAXAS!$A$20,IF($B1889="PARCELADO ATÉ 6X",$D1889-($D1889*TAXAS!$E$20))/6,IF($A1889=TAXAS!$A$21,IF($B1889="PARCELADO ATÉ 6X",$D1889-($D1889*TAXAS!$E$21))/6,IF($A1889=TAXAS!$A$22,IF($B1889="PARCELADO ATÉ 6X",$D1889-($D1889*TAXAS!$E$22))/6,IF($A1889=TAXAS!$A$23,IF($B1889="PARCELADO ATÉ 6X",$D1889-($D1889*TAXAS!$E$23))/6,IF($A1889=TAXAS!$A$24,IF($B1889="PARCELADO ATÉ 6X",$D1889-($D1889*TAXAS!$E$24))/6,IF($A1889=TAXAS!$A$25,IF($B1889="PARCELADO ATÉ 6X",$D1889-($D1889*TAXAS!$E$25))/6,IF($A1889=TAXAS!$A$26,IF($B1889="PARCELADO ATÉ 6X",$D1889-($D1889*TAXAS!$E$26))/6,IF($A1889=TAXAS!$A$27,IF($B1889="PARCELADO ATÉ 6X",$D1889-($D1889*TAXAS!$E$27))/6))))))))))))))))))))))))/1</f>
        <v>0</v>
      </c>
      <c r="I1889" s="9">
        <f>IF($A1889="VISA",IF($B1889="PARCELADO ATÉ 12X",$D1889-(D1889*TAXAS!$F$4))/12,IF($A1889="MASTER",IF($B1889="PARCELADO ATÉ 12X",$D1889-(D1889*TAXAS!$F$5))/12,IF($A1889="ELO",IF($B1889="PARCELADO ATÉ 12X",$D1889-(D1889*TAXAS!$F$6))/12,IF($A1889="HIPERCARD",IF($B1889="PARCELADO ATÉ 12X",$D1889-(D1889*TAXAS!$F$7))/12,IF($A1889="DINERS",IF($B1889="PARCELADO ATÉ 12X",$D1889-(D1889*TAXAS!$F$8))/12,IF($A1889="AMERICA EXPRESS",IF($B1889="PARCELADO ATÉ 12X",$D1889-(D1889*TAXAS!$F$9))/12,IF($A1889=TAXAS!$A$10,IF($B1889="PARCELADO ATÉ 12X",$D1889-($D1889*TAXAS!$F$10))/12,IF($A1889=TAXAS!$A$11,IF($B1889="PARCELADO ATÉ 12X",$D1889-($D1889*TAXAS!$F$11))/12,IF($A1889=TAXAS!$A$12,IF($B1889="PARCELADO ATÉ 12X",$D1889-($D1889*TAXAS!$F$12))/12,IF($A1889=TAXAS!$A$13,IF($B1889="PARCELADO ATÉ 12X",$D1889-($D1889*TAXAS!$F$13))/12,IF($A1889=TAXAS!$A$14,IF($B1889="PARCELADO ATÉ 12X",$D1889-($D1889*TAXAS!$F$14))/12,IF($A1889=TAXAS!$A$15,IF($B1889="PARCELADO ATÉ 12X",$D1889-($D1889*TAXAS!$F$15))/12,IF($A1889=TAXAS!$A$16,IF($B1889="PARCELADO ATÉ 12X",$D1889-($D1889*TAXAS!$F$16))/12,IF($A1889=TAXAS!$A$17,IF($B1889="PARCELADO ATÉ 12X",$D1889-($D1889*TAXAS!$F$17))/12,IF($A1889=TAXAS!$A$18,IF($B1889="PARCELADO ATÉ 12X",$D1889-($D1889*TAXAS!$F$18))/12,IF($A1889=TAXAS!$A$19,IF($B1889="PARCELADO ATÉ 12X",$D1889-($D1889*TAXAS!$F$19))/12,IF($A1889=TAXAS!$A$20,IF($B1889="PARCELADO ATÉ 12X",$D1889-($D1889*TAXAS!$F$20))/12,IF($A1889=TAXAS!$A$21,IF($B1889="PARCELADO ATÉ 12X",$D1889-($D1889*TAXAS!$F$21))/12,IF($A1889=TAXAS!$A$22,IF($B1889="PARCELADO ATÉ 12X",$D1889-($D1889*TAXAS!$F$22))/12,IF($A1889=TAXAS!$A$23,IF($B1889="PARCELADO ATÉ 12X",$D1889-($D1889*TAXAS!$F$23))/12,IF($A1889=TAXAS!$A$24,IF($B1889="PARCELADO ATÉ 12X",$D1889-($D1889*TAXAS!$F$24))/12,IF($A1889=TAXAS!$A$25,IF($B1889="PARCELADO ATÉ 12X",$D1889-($D1889*TAXAS!$F$25))/12,IF($A1889=TAXAS!$A$26,IF($B1889="PARCELADO ATÉ 12X",$D1889-($D1889*TAXAS!$F$26))/12,IF($A1889=TAXAS!$A$27,IF($B1889="PARCELADO ATÉ 12X",$D1889-($D1889*TAXAS!$F$27))/12))))))))))))))))))))))))/1</f>
        <v>0</v>
      </c>
      <c r="J1889" s="8">
        <f t="shared" si="0"/>
        <v>0</v>
      </c>
      <c r="K1889" s="10" t="b">
        <f>IF($B1889="PARCELADO ATÉ 3X",($D1889-($D1889*TAXAS!$D$4))-$J1889)</f>
        <v>0</v>
      </c>
      <c r="L1889" s="10" t="b">
        <f>IF($B1889="PARCELADO ATÉ 6X",($D1889-($D1889*TAXAS!$E$4))-$J1889)</f>
        <v>0</v>
      </c>
      <c r="M1889" s="10" t="b">
        <f>IF($B1889="PARCELADO ATÉ 12X",($D1889-($D1889*TAXAS!$F$4))-$J1889)</f>
        <v>0</v>
      </c>
      <c r="N1889" s="8">
        <f t="shared" si="1"/>
        <v>0</v>
      </c>
      <c r="O1889" s="10">
        <f t="shared" si="2"/>
        <v>0</v>
      </c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</row>
    <row r="1890" spans="1:31" ht="15.75" customHeight="1" x14ac:dyDescent="0.2">
      <c r="A1890" s="3"/>
      <c r="B1890" s="5"/>
      <c r="C1890" s="6"/>
      <c r="D1890" s="42"/>
      <c r="E1890" s="8">
        <f>IF($A1890="VISA",IF($B1890="DÉBITO",$D1890-($D1890*TAXAS!$B$4)),IF($A1890="MASTER",IF($B1890="DÉBITO",$D1890-($D1890*TAXAS!$B$5)),IF($A1890="ELO", IF($B1890="DÉBITO",$D1890-($D1890*TAXAS!$B$6)),IF($A1890="HIPERCARD",IF($B1890="DÉBITO",$D1890-($D1890*TAXAS!$B$7)),IF($A1890="DINERS",IF($B1890="DÉBITO",$D1890-($D1890*TAXAS!$B$8)),IF($A1890="AMERICA EXPRESS",IF($B1890="DÉBITO",$D1890-($D1890*TAXAS!$B$9)),IF($A1890=TAXAS!$A$10,IF($B1890="DÉBITO",$D1890-($D1890*TAXAS!$B$10)), IF($A1890=TAXAS!$A$11,IF($B1890="DÉBITO",$D1890-($D1890*TAXAS!$B$11)), IF($A1890=TAXAS!$A$12,IF($B1890="DÉBITO",$D1890-($D1890*TAXAS!$B$12)), IF($A1890=TAXAS!$A$13,IF($B1890="DÉBITO",$D1890-($D1890*TAXAS!$B$13)), IF($A1890=TAXAS!$A$14,IF($B1890="DÉBITO",$D1890-($D1890*TAXAS!$B$14)), IF($A1890=TAXAS!$A$15,IF($B1890="DÉBITO",$D1890-($D1890*TAXAS!$B$15)), IF($A1890=TAXAS!$A$16,IF($B1890="DÉBITO",$D1890-($D1890*TAXAS!$B$16)), IF($A1890=TAXAS!$A$17,IF($B1890="DÉBITO",$D1890-($D1890*TAXAS!$B$17)), IF($A1890=TAXAS!$A$18,IF($B1890="DÉBITO",$D1890-($D1890*TAXAS!$B$18)), IF($A1890=TAXAS!$A$19,IF($B1890="DÉBITO",$D1890-($D1890*TAXAS!$B$19)), IF($A1890=TAXAS!$A$20,IF($B1890="DÉBITO",$D1890-($D1890*TAXAS!$B$20)), IF($A1890=TAXAS!$A$21,IF($B1890="DÉBITO",$D1890-($D1890*TAXAS!$B$21)), IF($A1890=TAXAS!$A$22,IF($B1890="DÉBITO",$D1890-($D1890*TAXAS!$B$22)), IF($A1890=TAXAS!$A$23,IF($B1890="DÉBITO",$D1890-($D1890*TAXAS!$B$23)), IF($A1890=TAXAS!$A$24,IF($B1890="DÉBITO",$D1890-($D1890*TAXAS!$B$24)), IF($A1890=TAXAS!$A$25,IF($B1890="DÉBITO",$D1890-($D1890*TAXAS!$B$25)), IF($A1890=TAXAS!$A$26,IF($B1890="DÉBITO",$D1890-($D1890*TAXAS!$B$26)), IF($A1890=TAXAS!$A$27,IF($B1890="DÉBITO",$D1890-($D1890*TAXAS!$B$27))))))))))))))))))))))))))/1</f>
        <v>0</v>
      </c>
      <c r="F1890" s="8">
        <f>IF($A1890="VISA",IF($B1890="CRÉDITO",$D1890-($D1890*TAXAS!$C$4)),IF($A1890="MASTER",IF($B1890="CRÉDITO",$D1890-($D1890*TAXAS!$C$5)),IF($A1890="ELO", IF($B1890="CRÉDITO",$D1890-($D1890*TAXAS!$C$6)),IF($A1890="HIPERCARD",IF($B1890="CRÉDITO",$D1890-($D1890*TAXAS!$C$7)),IF($A1890="DINERS",IF($B1890="CRÉDITO",$D1890-($D1890*TAXAS!$C$8)),IF($A1890="AMERICA EXPRESS",IF($B1890="CRÉDITO",$D1890-($D1890*TAXAS!$C$9)),IF($A1890=TAXAS!$A$10,IF($B1890="CRÉDITO",$D1890-($D1890*TAXAS!$C$10)), IF($A1890=TAXAS!$A$11,IF($B1890="CRÉDITO",$D1890-($D1890*TAXAS!$C$11)), IF($A1890=TAXAS!$A$12,IF($B1890="CRÉDITO",$D1890-($D1890*TAXAS!$C$12)), IF($A1890=TAXAS!$A$13,IF($B1890="CRÉDITO",$D1890-($D1890*TAXAS!$C$13)), IF($A1890=TAXAS!$A$14,IF($B1890="CRÉDITO",$D1890-($D1890*TAXAS!$C$14)), IF($A1890=TAXAS!$A$15,IF($B1890="CRÉDITO",$D1890-($D1890*TAXAS!$C$15)), IF($A1890=TAXAS!$A$16,IF($B1890="CRÉDITO",$D1890-($D1890*TAXAS!$C$16)), IF($A1890=TAXAS!$A$17,IF($B1890="CRÉDITO",$D1890-($D1890*TAXAS!$C$17)), IF($A1890=TAXAS!$A$18,IF($B1890="CRÉDITO",$D1890-($D1890*TAXAS!$C$18)), IF($A1890=TAXAS!$A$19,IF($B1890="CRÉDITO",$D1890-($D1890*TAXAS!$C$19)), IF($A1890=TAXAS!$A$20,IF($B1890="CRÉDITO",$D1890-($D1890*TAXAS!$C$20)), IF($A1890=TAXAS!$A$21,IF($B1890="CRÉDITO",$D1890-($D1890*TAXAS!$C$21)), IF($A1890=TAXAS!$A$22,IF($B1890="CRÉDITO",$D1890-($D1890*TAXAS!$C$22)), IF($A1890=TAXAS!$A$23,IF($B1890="CRÉDITO",$D1890-($D1890*TAXAS!$C$23)), IF($A1890=TAXAS!$A$24,IF($B1890="CRÉDITO",$D1890-($D1890*TAXAS!$C$24)), IF($A1890=TAXAS!$A$25,IF($B1890="CRÉDITO",$D1890-($D1890*TAXAS!$C$25)), IF($A1890=TAXAS!$A$26,IF($B1890="CRÉDITO",$D1890-($D1890*TAXAS!$C$26)), IF($A1890=TAXAS!$A$27,IF($B1890="CRÉDITO",$D1890-($D1890*TAXAS!$C$27))))))))))))))))))))))))))/1</f>
        <v>0</v>
      </c>
      <c r="G1890" s="9">
        <f>IF($A1890="VISA",IF($B1890="PARCELADO ATÉ 3X",$D1890-(D1890*TAXAS!$D$4))/3,IF($A1890="MASTER",IF($B1890="PARCELADO ATÉ 3X",$D1890-(D1890*TAXAS!$D$5))/3,IF($A1890="ELO",IF($B1890="PARCELADO ATÉ 3X",$D1890-(D1890*TAXAS!$D$6))/3,IF($A1890="HIPERCARD",IF($B1890="PARCELADO ATÉ 3X",$D1890-(D1890*TAXAS!$D$7))/3,IF($A1890="DINERS",IF($B1890="PARCELADO ATÉ 3X",$D1890-(D1890*TAXAS!$D$8))/3,IF($A1890="AMERICA EXPRESS",IF($B1890="PARCELADO ATÉ 3X",$D1890-(D1890*TAXAS!$D$9))/3,IF($A1890=TAXAS!$A$10,IF($B1890="PARCELADO ATÉ 3X",$D1890-($D1890*TAXAS!$D$10))/3,IF($A1890=TAXAS!$A$11,IF($B1890="PARCELADO ATÉ 3X",$D1890-($D1890*TAXAS!$D$11))/3,IF($A1890=TAXAS!$A$12,IF($B1890="PARCELADO ATÉ 3X",$D1890-($D1890*TAXAS!$D$12))/3,IF($A1890=TAXAS!$A$13,IF($B1890="PARCELADO ATÉ 3X",$D1890-($D1890*TAXAS!$D$13))/3,IF($A1890=TAXAS!$A$14,IF($B1890="PARCELADO ATÉ 3X",$D1890-($D1890*TAXAS!$D$14))/3,IF($A1890=TAXAS!$A$15,IF($B1890="PARCELADO ATÉ 3X",$D1890-($D1890*TAXAS!$D$15))/3,IF($A1890=TAXAS!$A$16,IF($B1890="PARCELADO ATÉ 3X",$D1890-($D1890*TAXAS!$D$16))/3,IF($A1890=TAXAS!$A$17,IF($B1890="PARCELADO ATÉ 3X",$D1890-($D1890*TAXAS!$D$17))/3,IF($A1890=TAXAS!$A$18,IF($B1890="PARCELADO ATÉ 3X",$D1890-($D1890*TAXAS!$D$18))/3,IF($A1890=TAXAS!$A$19,IF($B1890="PARCELADO ATÉ 3X",$D1890-($D1890*TAXAS!$D$19))/3,IF($A1890=TAXAS!$A$20,IF($B1890="PARCELADO ATÉ 3X",$D1890-($D1890*TAXAS!$D$20))/3,IF($A1890=TAXAS!$A$21,IF($B1890="PARCELADO ATÉ 3X",$D1890-($D1890*TAXAS!$D$21))/3,IF($A1890=TAXAS!$A$22,IF($B1890="PARCELADO ATÉ 3X",$D1890-($D1890*TAXAS!$D$22))/3,IF($A1890=TAXAS!$A$23,IF($B1890="PARCELADO ATÉ 3X",$D1890-($D1890*TAXAS!$D$23))/3,IF($A1890=TAXAS!$A$24,IF($B1890="PARCELADO ATÉ 3X",$D1890-($D1890*TAXAS!$D$24))/3,IF($A1890=TAXAS!$A$25,IF($B1890="PARCELADO ATÉ 3X",$D1890-($D1890*TAXAS!$D$25))/3,IF($A1890=TAXAS!$A$26,IF($B1890="PARCELADO ATÉ 3X",$D1890-($D1890*TAXAS!$D$26))/3,IF($A1890=TAXAS!$A$27,IF($B1890="PARCELADO ATÉ 3X",$D1890-($D1890*TAXAS!$D$27))/3))))))))))))))))))))))))/1</f>
        <v>0</v>
      </c>
      <c r="H1890" s="9">
        <f>IF($A1890="VISA",IF($B1890="PARCELADO ATÉ 6X",$D1890-(D1890*TAXAS!$E$4))/6,IF($A1890="MASTER",IF($B1890="PARCELADO ATÉ 6X",$D1890-(D1890*TAXAS!$E$5))/6,IF($A1890="ELO",IF($B1890="PARCELADO ATÉ 6X",$D1890-(D1890*TAXAS!$E$6))/6,IF($A1890="HIPERCARD",IF($B1890="PARCELADO ATÉ 6X",$D1890-(D1890*TAXAS!$E$7))/6,IF($A1890="DINERS",IF($B1890="PARCELADO ATÉ 6X",$D1890-(D1890*TAXAS!$E$8))/6,IF($A1890="AMERICA EXPRESS",IF($B1890="PARCELADO ATÉ 6X",$D1890-(D1890*TAXAS!$E$9))/6,IF($A1890=TAXAS!$A$10,IF($B1890="PARCELADO ATÉ 6X",$D1890-($D1890*TAXAS!$E$10))/6,IF($A1890=TAXAS!$A$11,IF($B1890="PARCELADO ATÉ 6X",$D1890-($D1890*TAXAS!$E$11))/6,IF($A1890=TAXAS!$A$12,IF($B1890="PARCELADO ATÉ 6X",$D1890-($D1890*TAXAS!$E$12))/6,IF($A1890=TAXAS!$A$13,IF($B1890="PARCELADO ATÉ 6X",$D1890-($D1890*TAXAS!$E$13))/6,IF($A1890=TAXAS!$A$14,IF($B1890="PARCELADO ATÉ 6X",$D1890-($D1890*TAXAS!$E$14))/6,IF($A1890=TAXAS!$A$15,IF($B1890="PARCELADO ATÉ 6X",$D1890-($D1890*TAXAS!$E$15))/6,IF($A1890=TAXAS!$A$16,IF($B1890="PARCELADO ATÉ 6X",$D1890-($D1890*TAXAS!$E$16))/6,IF($A1890=TAXAS!$A$17,IF($B1890="PARCELADO ATÉ 6X",$D1890-($D1890*TAXAS!$E$17))/6,IF($A1890=TAXAS!$A$18,IF($B1890="PARCELADO ATÉ 6X",$D1890-($D1890*TAXAS!$E$18))/6,IF($A1890=TAXAS!$A$19,IF($B1890="PARCELADO ATÉ 6X",$D1890-($D1890*TAXAS!$E$19))/6,IF($A1890=TAXAS!$A$20,IF($B1890="PARCELADO ATÉ 6X",$D1890-($D1890*TAXAS!$E$20))/6,IF($A1890=TAXAS!$A$21,IF($B1890="PARCELADO ATÉ 6X",$D1890-($D1890*TAXAS!$E$21))/6,IF($A1890=TAXAS!$A$22,IF($B1890="PARCELADO ATÉ 6X",$D1890-($D1890*TAXAS!$E$22))/6,IF($A1890=TAXAS!$A$23,IF($B1890="PARCELADO ATÉ 6X",$D1890-($D1890*TAXAS!$E$23))/6,IF($A1890=TAXAS!$A$24,IF($B1890="PARCELADO ATÉ 6X",$D1890-($D1890*TAXAS!$E$24))/6,IF($A1890=TAXAS!$A$25,IF($B1890="PARCELADO ATÉ 6X",$D1890-($D1890*TAXAS!$E$25))/6,IF($A1890=TAXAS!$A$26,IF($B1890="PARCELADO ATÉ 6X",$D1890-($D1890*TAXAS!$E$26))/6,IF($A1890=TAXAS!$A$27,IF($B1890="PARCELADO ATÉ 6X",$D1890-($D1890*TAXAS!$E$27))/6))))))))))))))))))))))))/1</f>
        <v>0</v>
      </c>
      <c r="I1890" s="9">
        <f>IF($A1890="VISA",IF($B1890="PARCELADO ATÉ 12X",$D1890-(D1890*TAXAS!$F$4))/12,IF($A1890="MASTER",IF($B1890="PARCELADO ATÉ 12X",$D1890-(D1890*TAXAS!$F$5))/12,IF($A1890="ELO",IF($B1890="PARCELADO ATÉ 12X",$D1890-(D1890*TAXAS!$F$6))/12,IF($A1890="HIPERCARD",IF($B1890="PARCELADO ATÉ 12X",$D1890-(D1890*TAXAS!$F$7))/12,IF($A1890="DINERS",IF($B1890="PARCELADO ATÉ 12X",$D1890-(D1890*TAXAS!$F$8))/12,IF($A1890="AMERICA EXPRESS",IF($B1890="PARCELADO ATÉ 12X",$D1890-(D1890*TAXAS!$F$9))/12,IF($A1890=TAXAS!$A$10,IF($B1890="PARCELADO ATÉ 12X",$D1890-($D1890*TAXAS!$F$10))/12,IF($A1890=TAXAS!$A$11,IF($B1890="PARCELADO ATÉ 12X",$D1890-($D1890*TAXAS!$F$11))/12,IF($A1890=TAXAS!$A$12,IF($B1890="PARCELADO ATÉ 12X",$D1890-($D1890*TAXAS!$F$12))/12,IF($A1890=TAXAS!$A$13,IF($B1890="PARCELADO ATÉ 12X",$D1890-($D1890*TAXAS!$F$13))/12,IF($A1890=TAXAS!$A$14,IF($B1890="PARCELADO ATÉ 12X",$D1890-($D1890*TAXAS!$F$14))/12,IF($A1890=TAXAS!$A$15,IF($B1890="PARCELADO ATÉ 12X",$D1890-($D1890*TAXAS!$F$15))/12,IF($A1890=TAXAS!$A$16,IF($B1890="PARCELADO ATÉ 12X",$D1890-($D1890*TAXAS!$F$16))/12,IF($A1890=TAXAS!$A$17,IF($B1890="PARCELADO ATÉ 12X",$D1890-($D1890*TAXAS!$F$17))/12,IF($A1890=TAXAS!$A$18,IF($B1890="PARCELADO ATÉ 12X",$D1890-($D1890*TAXAS!$F$18))/12,IF($A1890=TAXAS!$A$19,IF($B1890="PARCELADO ATÉ 12X",$D1890-($D1890*TAXAS!$F$19))/12,IF($A1890=TAXAS!$A$20,IF($B1890="PARCELADO ATÉ 12X",$D1890-($D1890*TAXAS!$F$20))/12,IF($A1890=TAXAS!$A$21,IF($B1890="PARCELADO ATÉ 12X",$D1890-($D1890*TAXAS!$F$21))/12,IF($A1890=TAXAS!$A$22,IF($B1890="PARCELADO ATÉ 12X",$D1890-($D1890*TAXAS!$F$22))/12,IF($A1890=TAXAS!$A$23,IF($B1890="PARCELADO ATÉ 12X",$D1890-($D1890*TAXAS!$F$23))/12,IF($A1890=TAXAS!$A$24,IF($B1890="PARCELADO ATÉ 12X",$D1890-($D1890*TAXAS!$F$24))/12,IF($A1890=TAXAS!$A$25,IF($B1890="PARCELADO ATÉ 12X",$D1890-($D1890*TAXAS!$F$25))/12,IF($A1890=TAXAS!$A$26,IF($B1890="PARCELADO ATÉ 12X",$D1890-($D1890*TAXAS!$F$26))/12,IF($A1890=TAXAS!$A$27,IF($B1890="PARCELADO ATÉ 12X",$D1890-($D1890*TAXAS!$F$27))/12))))))))))))))))))))))))/1</f>
        <v>0</v>
      </c>
      <c r="J1890" s="8">
        <f t="shared" si="0"/>
        <v>0</v>
      </c>
      <c r="K1890" s="10" t="b">
        <f>IF($B1890="PARCELADO ATÉ 3X",($D1890-($D1890*TAXAS!$D$4))-$J1890)</f>
        <v>0</v>
      </c>
      <c r="L1890" s="10" t="b">
        <f>IF($B1890="PARCELADO ATÉ 6X",($D1890-($D1890*TAXAS!$E$4))-$J1890)</f>
        <v>0</v>
      </c>
      <c r="M1890" s="10" t="b">
        <f>IF($B1890="PARCELADO ATÉ 12X",($D1890-($D1890*TAXAS!$F$4))-$J1890)</f>
        <v>0</v>
      </c>
      <c r="N1890" s="8">
        <f t="shared" si="1"/>
        <v>0</v>
      </c>
      <c r="O1890" s="10">
        <f t="shared" si="2"/>
        <v>0</v>
      </c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</row>
    <row r="1891" spans="1:31" ht="15.75" customHeight="1" x14ac:dyDescent="0.2">
      <c r="A1891" s="3"/>
      <c r="B1891" s="5"/>
      <c r="C1891" s="6"/>
      <c r="D1891" s="42"/>
      <c r="E1891" s="8">
        <f>IF($A1891="VISA",IF($B1891="DÉBITO",$D1891-($D1891*TAXAS!$B$4)),IF($A1891="MASTER",IF($B1891="DÉBITO",$D1891-($D1891*TAXAS!$B$5)),IF($A1891="ELO", IF($B1891="DÉBITO",$D1891-($D1891*TAXAS!$B$6)),IF($A1891="HIPERCARD",IF($B1891="DÉBITO",$D1891-($D1891*TAXAS!$B$7)),IF($A1891="DINERS",IF($B1891="DÉBITO",$D1891-($D1891*TAXAS!$B$8)),IF($A1891="AMERICA EXPRESS",IF($B1891="DÉBITO",$D1891-($D1891*TAXAS!$B$9)),IF($A1891=TAXAS!$A$10,IF($B1891="DÉBITO",$D1891-($D1891*TAXAS!$B$10)), IF($A1891=TAXAS!$A$11,IF($B1891="DÉBITO",$D1891-($D1891*TAXAS!$B$11)), IF($A1891=TAXAS!$A$12,IF($B1891="DÉBITO",$D1891-($D1891*TAXAS!$B$12)), IF($A1891=TAXAS!$A$13,IF($B1891="DÉBITO",$D1891-($D1891*TAXAS!$B$13)), IF($A1891=TAXAS!$A$14,IF($B1891="DÉBITO",$D1891-($D1891*TAXAS!$B$14)), IF($A1891=TAXAS!$A$15,IF($B1891="DÉBITO",$D1891-($D1891*TAXAS!$B$15)), IF($A1891=TAXAS!$A$16,IF($B1891="DÉBITO",$D1891-($D1891*TAXAS!$B$16)), IF($A1891=TAXAS!$A$17,IF($B1891="DÉBITO",$D1891-($D1891*TAXAS!$B$17)), IF($A1891=TAXAS!$A$18,IF($B1891="DÉBITO",$D1891-($D1891*TAXAS!$B$18)), IF($A1891=TAXAS!$A$19,IF($B1891="DÉBITO",$D1891-($D1891*TAXAS!$B$19)), IF($A1891=TAXAS!$A$20,IF($B1891="DÉBITO",$D1891-($D1891*TAXAS!$B$20)), IF($A1891=TAXAS!$A$21,IF($B1891="DÉBITO",$D1891-($D1891*TAXAS!$B$21)), IF($A1891=TAXAS!$A$22,IF($B1891="DÉBITO",$D1891-($D1891*TAXAS!$B$22)), IF($A1891=TAXAS!$A$23,IF($B1891="DÉBITO",$D1891-($D1891*TAXAS!$B$23)), IF($A1891=TAXAS!$A$24,IF($B1891="DÉBITO",$D1891-($D1891*TAXAS!$B$24)), IF($A1891=TAXAS!$A$25,IF($B1891="DÉBITO",$D1891-($D1891*TAXAS!$B$25)), IF($A1891=TAXAS!$A$26,IF($B1891="DÉBITO",$D1891-($D1891*TAXAS!$B$26)), IF($A1891=TAXAS!$A$27,IF($B1891="DÉBITO",$D1891-($D1891*TAXAS!$B$27))))))))))))))))))))))))))/1</f>
        <v>0</v>
      </c>
      <c r="F1891" s="8">
        <f>IF($A1891="VISA",IF($B1891="CRÉDITO",$D1891-($D1891*TAXAS!$C$4)),IF($A1891="MASTER",IF($B1891="CRÉDITO",$D1891-($D1891*TAXAS!$C$5)),IF($A1891="ELO", IF($B1891="CRÉDITO",$D1891-($D1891*TAXAS!$C$6)),IF($A1891="HIPERCARD",IF($B1891="CRÉDITO",$D1891-($D1891*TAXAS!$C$7)),IF($A1891="DINERS",IF($B1891="CRÉDITO",$D1891-($D1891*TAXAS!$C$8)),IF($A1891="AMERICA EXPRESS",IF($B1891="CRÉDITO",$D1891-($D1891*TAXAS!$C$9)),IF($A1891=TAXAS!$A$10,IF($B1891="CRÉDITO",$D1891-($D1891*TAXAS!$C$10)), IF($A1891=TAXAS!$A$11,IF($B1891="CRÉDITO",$D1891-($D1891*TAXAS!$C$11)), IF($A1891=TAXAS!$A$12,IF($B1891="CRÉDITO",$D1891-($D1891*TAXAS!$C$12)), IF($A1891=TAXAS!$A$13,IF($B1891="CRÉDITO",$D1891-($D1891*TAXAS!$C$13)), IF($A1891=TAXAS!$A$14,IF($B1891="CRÉDITO",$D1891-($D1891*TAXAS!$C$14)), IF($A1891=TAXAS!$A$15,IF($B1891="CRÉDITO",$D1891-($D1891*TAXAS!$C$15)), IF($A1891=TAXAS!$A$16,IF($B1891="CRÉDITO",$D1891-($D1891*TAXAS!$C$16)), IF($A1891=TAXAS!$A$17,IF($B1891="CRÉDITO",$D1891-($D1891*TAXAS!$C$17)), IF($A1891=TAXAS!$A$18,IF($B1891="CRÉDITO",$D1891-($D1891*TAXAS!$C$18)), IF($A1891=TAXAS!$A$19,IF($B1891="CRÉDITO",$D1891-($D1891*TAXAS!$C$19)), IF($A1891=TAXAS!$A$20,IF($B1891="CRÉDITO",$D1891-($D1891*TAXAS!$C$20)), IF($A1891=TAXAS!$A$21,IF($B1891="CRÉDITO",$D1891-($D1891*TAXAS!$C$21)), IF($A1891=TAXAS!$A$22,IF($B1891="CRÉDITO",$D1891-($D1891*TAXAS!$C$22)), IF($A1891=TAXAS!$A$23,IF($B1891="CRÉDITO",$D1891-($D1891*TAXAS!$C$23)), IF($A1891=TAXAS!$A$24,IF($B1891="CRÉDITO",$D1891-($D1891*TAXAS!$C$24)), IF($A1891=TAXAS!$A$25,IF($B1891="CRÉDITO",$D1891-($D1891*TAXAS!$C$25)), IF($A1891=TAXAS!$A$26,IF($B1891="CRÉDITO",$D1891-($D1891*TAXAS!$C$26)), IF($A1891=TAXAS!$A$27,IF($B1891="CRÉDITO",$D1891-($D1891*TAXAS!$C$27))))))))))))))))))))))))))/1</f>
        <v>0</v>
      </c>
      <c r="G1891" s="9">
        <f>IF($A1891="VISA",IF($B1891="PARCELADO ATÉ 3X",$D1891-(D1891*TAXAS!$D$4))/3,IF($A1891="MASTER",IF($B1891="PARCELADO ATÉ 3X",$D1891-(D1891*TAXAS!$D$5))/3,IF($A1891="ELO",IF($B1891="PARCELADO ATÉ 3X",$D1891-(D1891*TAXAS!$D$6))/3,IF($A1891="HIPERCARD",IF($B1891="PARCELADO ATÉ 3X",$D1891-(D1891*TAXAS!$D$7))/3,IF($A1891="DINERS",IF($B1891="PARCELADO ATÉ 3X",$D1891-(D1891*TAXAS!$D$8))/3,IF($A1891="AMERICA EXPRESS",IF($B1891="PARCELADO ATÉ 3X",$D1891-(D1891*TAXAS!$D$9))/3,IF($A1891=TAXAS!$A$10,IF($B1891="PARCELADO ATÉ 3X",$D1891-($D1891*TAXAS!$D$10))/3,IF($A1891=TAXAS!$A$11,IF($B1891="PARCELADO ATÉ 3X",$D1891-($D1891*TAXAS!$D$11))/3,IF($A1891=TAXAS!$A$12,IF($B1891="PARCELADO ATÉ 3X",$D1891-($D1891*TAXAS!$D$12))/3,IF($A1891=TAXAS!$A$13,IF($B1891="PARCELADO ATÉ 3X",$D1891-($D1891*TAXAS!$D$13))/3,IF($A1891=TAXAS!$A$14,IF($B1891="PARCELADO ATÉ 3X",$D1891-($D1891*TAXAS!$D$14))/3,IF($A1891=TAXAS!$A$15,IF($B1891="PARCELADO ATÉ 3X",$D1891-($D1891*TAXAS!$D$15))/3,IF($A1891=TAXAS!$A$16,IF($B1891="PARCELADO ATÉ 3X",$D1891-($D1891*TAXAS!$D$16))/3,IF($A1891=TAXAS!$A$17,IF($B1891="PARCELADO ATÉ 3X",$D1891-($D1891*TAXAS!$D$17))/3,IF($A1891=TAXAS!$A$18,IF($B1891="PARCELADO ATÉ 3X",$D1891-($D1891*TAXAS!$D$18))/3,IF($A1891=TAXAS!$A$19,IF($B1891="PARCELADO ATÉ 3X",$D1891-($D1891*TAXAS!$D$19))/3,IF($A1891=TAXAS!$A$20,IF($B1891="PARCELADO ATÉ 3X",$D1891-($D1891*TAXAS!$D$20))/3,IF($A1891=TAXAS!$A$21,IF($B1891="PARCELADO ATÉ 3X",$D1891-($D1891*TAXAS!$D$21))/3,IF($A1891=TAXAS!$A$22,IF($B1891="PARCELADO ATÉ 3X",$D1891-($D1891*TAXAS!$D$22))/3,IF($A1891=TAXAS!$A$23,IF($B1891="PARCELADO ATÉ 3X",$D1891-($D1891*TAXAS!$D$23))/3,IF($A1891=TAXAS!$A$24,IF($B1891="PARCELADO ATÉ 3X",$D1891-($D1891*TAXAS!$D$24))/3,IF($A1891=TAXAS!$A$25,IF($B1891="PARCELADO ATÉ 3X",$D1891-($D1891*TAXAS!$D$25))/3,IF($A1891=TAXAS!$A$26,IF($B1891="PARCELADO ATÉ 3X",$D1891-($D1891*TAXAS!$D$26))/3,IF($A1891=TAXAS!$A$27,IF($B1891="PARCELADO ATÉ 3X",$D1891-($D1891*TAXAS!$D$27))/3))))))))))))))))))))))))/1</f>
        <v>0</v>
      </c>
      <c r="H1891" s="9">
        <f>IF($A1891="VISA",IF($B1891="PARCELADO ATÉ 6X",$D1891-(D1891*TAXAS!$E$4))/6,IF($A1891="MASTER",IF($B1891="PARCELADO ATÉ 6X",$D1891-(D1891*TAXAS!$E$5))/6,IF($A1891="ELO",IF($B1891="PARCELADO ATÉ 6X",$D1891-(D1891*TAXAS!$E$6))/6,IF($A1891="HIPERCARD",IF($B1891="PARCELADO ATÉ 6X",$D1891-(D1891*TAXAS!$E$7))/6,IF($A1891="DINERS",IF($B1891="PARCELADO ATÉ 6X",$D1891-(D1891*TAXAS!$E$8))/6,IF($A1891="AMERICA EXPRESS",IF($B1891="PARCELADO ATÉ 6X",$D1891-(D1891*TAXAS!$E$9))/6,IF($A1891=TAXAS!$A$10,IF($B1891="PARCELADO ATÉ 6X",$D1891-($D1891*TAXAS!$E$10))/6,IF($A1891=TAXAS!$A$11,IF($B1891="PARCELADO ATÉ 6X",$D1891-($D1891*TAXAS!$E$11))/6,IF($A1891=TAXAS!$A$12,IF($B1891="PARCELADO ATÉ 6X",$D1891-($D1891*TAXAS!$E$12))/6,IF($A1891=TAXAS!$A$13,IF($B1891="PARCELADO ATÉ 6X",$D1891-($D1891*TAXAS!$E$13))/6,IF($A1891=TAXAS!$A$14,IF($B1891="PARCELADO ATÉ 6X",$D1891-($D1891*TAXAS!$E$14))/6,IF($A1891=TAXAS!$A$15,IF($B1891="PARCELADO ATÉ 6X",$D1891-($D1891*TAXAS!$E$15))/6,IF($A1891=TAXAS!$A$16,IF($B1891="PARCELADO ATÉ 6X",$D1891-($D1891*TAXAS!$E$16))/6,IF($A1891=TAXAS!$A$17,IF($B1891="PARCELADO ATÉ 6X",$D1891-($D1891*TAXAS!$E$17))/6,IF($A1891=TAXAS!$A$18,IF($B1891="PARCELADO ATÉ 6X",$D1891-($D1891*TAXAS!$E$18))/6,IF($A1891=TAXAS!$A$19,IF($B1891="PARCELADO ATÉ 6X",$D1891-($D1891*TAXAS!$E$19))/6,IF($A1891=TAXAS!$A$20,IF($B1891="PARCELADO ATÉ 6X",$D1891-($D1891*TAXAS!$E$20))/6,IF($A1891=TAXAS!$A$21,IF($B1891="PARCELADO ATÉ 6X",$D1891-($D1891*TAXAS!$E$21))/6,IF($A1891=TAXAS!$A$22,IF($B1891="PARCELADO ATÉ 6X",$D1891-($D1891*TAXAS!$E$22))/6,IF($A1891=TAXAS!$A$23,IF($B1891="PARCELADO ATÉ 6X",$D1891-($D1891*TAXAS!$E$23))/6,IF($A1891=TAXAS!$A$24,IF($B1891="PARCELADO ATÉ 6X",$D1891-($D1891*TAXAS!$E$24))/6,IF($A1891=TAXAS!$A$25,IF($B1891="PARCELADO ATÉ 6X",$D1891-($D1891*TAXAS!$E$25))/6,IF($A1891=TAXAS!$A$26,IF($B1891="PARCELADO ATÉ 6X",$D1891-($D1891*TAXAS!$E$26))/6,IF($A1891=TAXAS!$A$27,IF($B1891="PARCELADO ATÉ 6X",$D1891-($D1891*TAXAS!$E$27))/6))))))))))))))))))))))))/1</f>
        <v>0</v>
      </c>
      <c r="I1891" s="9">
        <f>IF($A1891="VISA",IF($B1891="PARCELADO ATÉ 12X",$D1891-(D1891*TAXAS!$F$4))/12,IF($A1891="MASTER",IF($B1891="PARCELADO ATÉ 12X",$D1891-(D1891*TAXAS!$F$5))/12,IF($A1891="ELO",IF($B1891="PARCELADO ATÉ 12X",$D1891-(D1891*TAXAS!$F$6))/12,IF($A1891="HIPERCARD",IF($B1891="PARCELADO ATÉ 12X",$D1891-(D1891*TAXAS!$F$7))/12,IF($A1891="DINERS",IF($B1891="PARCELADO ATÉ 12X",$D1891-(D1891*TAXAS!$F$8))/12,IF($A1891="AMERICA EXPRESS",IF($B1891="PARCELADO ATÉ 12X",$D1891-(D1891*TAXAS!$F$9))/12,IF($A1891=TAXAS!$A$10,IF($B1891="PARCELADO ATÉ 12X",$D1891-($D1891*TAXAS!$F$10))/12,IF($A1891=TAXAS!$A$11,IF($B1891="PARCELADO ATÉ 12X",$D1891-($D1891*TAXAS!$F$11))/12,IF($A1891=TAXAS!$A$12,IF($B1891="PARCELADO ATÉ 12X",$D1891-($D1891*TAXAS!$F$12))/12,IF($A1891=TAXAS!$A$13,IF($B1891="PARCELADO ATÉ 12X",$D1891-($D1891*TAXAS!$F$13))/12,IF($A1891=TAXAS!$A$14,IF($B1891="PARCELADO ATÉ 12X",$D1891-($D1891*TAXAS!$F$14))/12,IF($A1891=TAXAS!$A$15,IF($B1891="PARCELADO ATÉ 12X",$D1891-($D1891*TAXAS!$F$15))/12,IF($A1891=TAXAS!$A$16,IF($B1891="PARCELADO ATÉ 12X",$D1891-($D1891*TAXAS!$F$16))/12,IF($A1891=TAXAS!$A$17,IF($B1891="PARCELADO ATÉ 12X",$D1891-($D1891*TAXAS!$F$17))/12,IF($A1891=TAXAS!$A$18,IF($B1891="PARCELADO ATÉ 12X",$D1891-($D1891*TAXAS!$F$18))/12,IF($A1891=TAXAS!$A$19,IF($B1891="PARCELADO ATÉ 12X",$D1891-($D1891*TAXAS!$F$19))/12,IF($A1891=TAXAS!$A$20,IF($B1891="PARCELADO ATÉ 12X",$D1891-($D1891*TAXAS!$F$20))/12,IF($A1891=TAXAS!$A$21,IF($B1891="PARCELADO ATÉ 12X",$D1891-($D1891*TAXAS!$F$21))/12,IF($A1891=TAXAS!$A$22,IF($B1891="PARCELADO ATÉ 12X",$D1891-($D1891*TAXAS!$F$22))/12,IF($A1891=TAXAS!$A$23,IF($B1891="PARCELADO ATÉ 12X",$D1891-($D1891*TAXAS!$F$23))/12,IF($A1891=TAXAS!$A$24,IF($B1891="PARCELADO ATÉ 12X",$D1891-($D1891*TAXAS!$F$24))/12,IF($A1891=TAXAS!$A$25,IF($B1891="PARCELADO ATÉ 12X",$D1891-($D1891*TAXAS!$F$25))/12,IF($A1891=TAXAS!$A$26,IF($B1891="PARCELADO ATÉ 12X",$D1891-($D1891*TAXAS!$F$26))/12,IF($A1891=TAXAS!$A$27,IF($B1891="PARCELADO ATÉ 12X",$D1891-($D1891*TAXAS!$F$27))/12))))))))))))))))))))))))/1</f>
        <v>0</v>
      </c>
      <c r="J1891" s="8">
        <f t="shared" si="0"/>
        <v>0</v>
      </c>
      <c r="K1891" s="10" t="b">
        <f>IF($B1891="PARCELADO ATÉ 3X",($D1891-($D1891*TAXAS!$D$4))-$J1891)</f>
        <v>0</v>
      </c>
      <c r="L1891" s="10" t="b">
        <f>IF($B1891="PARCELADO ATÉ 6X",($D1891-($D1891*TAXAS!$E$4))-$J1891)</f>
        <v>0</v>
      </c>
      <c r="M1891" s="10" t="b">
        <f>IF($B1891="PARCELADO ATÉ 12X",($D1891-($D1891*TAXAS!$F$4))-$J1891)</f>
        <v>0</v>
      </c>
      <c r="N1891" s="8">
        <f t="shared" si="1"/>
        <v>0</v>
      </c>
      <c r="O1891" s="10">
        <f t="shared" si="2"/>
        <v>0</v>
      </c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</row>
    <row r="1892" spans="1:31" ht="15.75" customHeight="1" x14ac:dyDescent="0.2">
      <c r="A1892" s="3"/>
      <c r="B1892" s="5"/>
      <c r="C1892" s="6"/>
      <c r="D1892" s="42"/>
      <c r="E1892" s="8">
        <f>IF($A1892="VISA",IF($B1892="DÉBITO",$D1892-($D1892*TAXAS!$B$4)),IF($A1892="MASTER",IF($B1892="DÉBITO",$D1892-($D1892*TAXAS!$B$5)),IF($A1892="ELO", IF($B1892="DÉBITO",$D1892-($D1892*TAXAS!$B$6)),IF($A1892="HIPERCARD",IF($B1892="DÉBITO",$D1892-($D1892*TAXAS!$B$7)),IF($A1892="DINERS",IF($B1892="DÉBITO",$D1892-($D1892*TAXAS!$B$8)),IF($A1892="AMERICA EXPRESS",IF($B1892="DÉBITO",$D1892-($D1892*TAXAS!$B$9)),IF($A1892=TAXAS!$A$10,IF($B1892="DÉBITO",$D1892-($D1892*TAXAS!$B$10)), IF($A1892=TAXAS!$A$11,IF($B1892="DÉBITO",$D1892-($D1892*TAXAS!$B$11)), IF($A1892=TAXAS!$A$12,IF($B1892="DÉBITO",$D1892-($D1892*TAXAS!$B$12)), IF($A1892=TAXAS!$A$13,IF($B1892="DÉBITO",$D1892-($D1892*TAXAS!$B$13)), IF($A1892=TAXAS!$A$14,IF($B1892="DÉBITO",$D1892-($D1892*TAXAS!$B$14)), IF($A1892=TAXAS!$A$15,IF($B1892="DÉBITO",$D1892-($D1892*TAXAS!$B$15)), IF($A1892=TAXAS!$A$16,IF($B1892="DÉBITO",$D1892-($D1892*TAXAS!$B$16)), IF($A1892=TAXAS!$A$17,IF($B1892="DÉBITO",$D1892-($D1892*TAXAS!$B$17)), IF($A1892=TAXAS!$A$18,IF($B1892="DÉBITO",$D1892-($D1892*TAXAS!$B$18)), IF($A1892=TAXAS!$A$19,IF($B1892="DÉBITO",$D1892-($D1892*TAXAS!$B$19)), IF($A1892=TAXAS!$A$20,IF($B1892="DÉBITO",$D1892-($D1892*TAXAS!$B$20)), IF($A1892=TAXAS!$A$21,IF($B1892="DÉBITO",$D1892-($D1892*TAXAS!$B$21)), IF($A1892=TAXAS!$A$22,IF($B1892="DÉBITO",$D1892-($D1892*TAXAS!$B$22)), IF($A1892=TAXAS!$A$23,IF($B1892="DÉBITO",$D1892-($D1892*TAXAS!$B$23)), IF($A1892=TAXAS!$A$24,IF($B1892="DÉBITO",$D1892-($D1892*TAXAS!$B$24)), IF($A1892=TAXAS!$A$25,IF($B1892="DÉBITO",$D1892-($D1892*TAXAS!$B$25)), IF($A1892=TAXAS!$A$26,IF($B1892="DÉBITO",$D1892-($D1892*TAXAS!$B$26)), IF($A1892=TAXAS!$A$27,IF($B1892="DÉBITO",$D1892-($D1892*TAXAS!$B$27))))))))))))))))))))))))))/1</f>
        <v>0</v>
      </c>
      <c r="F1892" s="8">
        <f>IF($A1892="VISA",IF($B1892="CRÉDITO",$D1892-($D1892*TAXAS!$C$4)),IF($A1892="MASTER",IF($B1892="CRÉDITO",$D1892-($D1892*TAXAS!$C$5)),IF($A1892="ELO", IF($B1892="CRÉDITO",$D1892-($D1892*TAXAS!$C$6)),IF($A1892="HIPERCARD",IF($B1892="CRÉDITO",$D1892-($D1892*TAXAS!$C$7)),IF($A1892="DINERS",IF($B1892="CRÉDITO",$D1892-($D1892*TAXAS!$C$8)),IF($A1892="AMERICA EXPRESS",IF($B1892="CRÉDITO",$D1892-($D1892*TAXAS!$C$9)),IF($A1892=TAXAS!$A$10,IF($B1892="CRÉDITO",$D1892-($D1892*TAXAS!$C$10)), IF($A1892=TAXAS!$A$11,IF($B1892="CRÉDITO",$D1892-($D1892*TAXAS!$C$11)), IF($A1892=TAXAS!$A$12,IF($B1892="CRÉDITO",$D1892-($D1892*TAXAS!$C$12)), IF($A1892=TAXAS!$A$13,IF($B1892="CRÉDITO",$D1892-($D1892*TAXAS!$C$13)), IF($A1892=TAXAS!$A$14,IF($B1892="CRÉDITO",$D1892-($D1892*TAXAS!$C$14)), IF($A1892=TAXAS!$A$15,IF($B1892="CRÉDITO",$D1892-($D1892*TAXAS!$C$15)), IF($A1892=TAXAS!$A$16,IF($B1892="CRÉDITO",$D1892-($D1892*TAXAS!$C$16)), IF($A1892=TAXAS!$A$17,IF($B1892="CRÉDITO",$D1892-($D1892*TAXAS!$C$17)), IF($A1892=TAXAS!$A$18,IF($B1892="CRÉDITO",$D1892-($D1892*TAXAS!$C$18)), IF($A1892=TAXAS!$A$19,IF($B1892="CRÉDITO",$D1892-($D1892*TAXAS!$C$19)), IF($A1892=TAXAS!$A$20,IF($B1892="CRÉDITO",$D1892-($D1892*TAXAS!$C$20)), IF($A1892=TAXAS!$A$21,IF($B1892="CRÉDITO",$D1892-($D1892*TAXAS!$C$21)), IF($A1892=TAXAS!$A$22,IF($B1892="CRÉDITO",$D1892-($D1892*TAXAS!$C$22)), IF($A1892=TAXAS!$A$23,IF($B1892="CRÉDITO",$D1892-($D1892*TAXAS!$C$23)), IF($A1892=TAXAS!$A$24,IF($B1892="CRÉDITO",$D1892-($D1892*TAXAS!$C$24)), IF($A1892=TAXAS!$A$25,IF($B1892="CRÉDITO",$D1892-($D1892*TAXAS!$C$25)), IF($A1892=TAXAS!$A$26,IF($B1892="CRÉDITO",$D1892-($D1892*TAXAS!$C$26)), IF($A1892=TAXAS!$A$27,IF($B1892="CRÉDITO",$D1892-($D1892*TAXAS!$C$27))))))))))))))))))))))))))/1</f>
        <v>0</v>
      </c>
      <c r="G1892" s="9">
        <f>IF($A1892="VISA",IF($B1892="PARCELADO ATÉ 3X",$D1892-(D1892*TAXAS!$D$4))/3,IF($A1892="MASTER",IF($B1892="PARCELADO ATÉ 3X",$D1892-(D1892*TAXAS!$D$5))/3,IF($A1892="ELO",IF($B1892="PARCELADO ATÉ 3X",$D1892-(D1892*TAXAS!$D$6))/3,IF($A1892="HIPERCARD",IF($B1892="PARCELADO ATÉ 3X",$D1892-(D1892*TAXAS!$D$7))/3,IF($A1892="DINERS",IF($B1892="PARCELADO ATÉ 3X",$D1892-(D1892*TAXAS!$D$8))/3,IF($A1892="AMERICA EXPRESS",IF($B1892="PARCELADO ATÉ 3X",$D1892-(D1892*TAXAS!$D$9))/3,IF($A1892=TAXAS!$A$10,IF($B1892="PARCELADO ATÉ 3X",$D1892-($D1892*TAXAS!$D$10))/3,IF($A1892=TAXAS!$A$11,IF($B1892="PARCELADO ATÉ 3X",$D1892-($D1892*TAXAS!$D$11))/3,IF($A1892=TAXAS!$A$12,IF($B1892="PARCELADO ATÉ 3X",$D1892-($D1892*TAXAS!$D$12))/3,IF($A1892=TAXAS!$A$13,IF($B1892="PARCELADO ATÉ 3X",$D1892-($D1892*TAXAS!$D$13))/3,IF($A1892=TAXAS!$A$14,IF($B1892="PARCELADO ATÉ 3X",$D1892-($D1892*TAXAS!$D$14))/3,IF($A1892=TAXAS!$A$15,IF($B1892="PARCELADO ATÉ 3X",$D1892-($D1892*TAXAS!$D$15))/3,IF($A1892=TAXAS!$A$16,IF($B1892="PARCELADO ATÉ 3X",$D1892-($D1892*TAXAS!$D$16))/3,IF($A1892=TAXAS!$A$17,IF($B1892="PARCELADO ATÉ 3X",$D1892-($D1892*TAXAS!$D$17))/3,IF($A1892=TAXAS!$A$18,IF($B1892="PARCELADO ATÉ 3X",$D1892-($D1892*TAXAS!$D$18))/3,IF($A1892=TAXAS!$A$19,IF($B1892="PARCELADO ATÉ 3X",$D1892-($D1892*TAXAS!$D$19))/3,IF($A1892=TAXAS!$A$20,IF($B1892="PARCELADO ATÉ 3X",$D1892-($D1892*TAXAS!$D$20))/3,IF($A1892=TAXAS!$A$21,IF($B1892="PARCELADO ATÉ 3X",$D1892-($D1892*TAXAS!$D$21))/3,IF($A1892=TAXAS!$A$22,IF($B1892="PARCELADO ATÉ 3X",$D1892-($D1892*TAXAS!$D$22))/3,IF($A1892=TAXAS!$A$23,IF($B1892="PARCELADO ATÉ 3X",$D1892-($D1892*TAXAS!$D$23))/3,IF($A1892=TAXAS!$A$24,IF($B1892="PARCELADO ATÉ 3X",$D1892-($D1892*TAXAS!$D$24))/3,IF($A1892=TAXAS!$A$25,IF($B1892="PARCELADO ATÉ 3X",$D1892-($D1892*TAXAS!$D$25))/3,IF($A1892=TAXAS!$A$26,IF($B1892="PARCELADO ATÉ 3X",$D1892-($D1892*TAXAS!$D$26))/3,IF($A1892=TAXAS!$A$27,IF($B1892="PARCELADO ATÉ 3X",$D1892-($D1892*TAXAS!$D$27))/3))))))))))))))))))))))))/1</f>
        <v>0</v>
      </c>
      <c r="H1892" s="9">
        <f>IF($A1892="VISA",IF($B1892="PARCELADO ATÉ 6X",$D1892-(D1892*TAXAS!$E$4))/6,IF($A1892="MASTER",IF($B1892="PARCELADO ATÉ 6X",$D1892-(D1892*TAXAS!$E$5))/6,IF($A1892="ELO",IF($B1892="PARCELADO ATÉ 6X",$D1892-(D1892*TAXAS!$E$6))/6,IF($A1892="HIPERCARD",IF($B1892="PARCELADO ATÉ 6X",$D1892-(D1892*TAXAS!$E$7))/6,IF($A1892="DINERS",IF($B1892="PARCELADO ATÉ 6X",$D1892-(D1892*TAXAS!$E$8))/6,IF($A1892="AMERICA EXPRESS",IF($B1892="PARCELADO ATÉ 6X",$D1892-(D1892*TAXAS!$E$9))/6,IF($A1892=TAXAS!$A$10,IF($B1892="PARCELADO ATÉ 6X",$D1892-($D1892*TAXAS!$E$10))/6,IF($A1892=TAXAS!$A$11,IF($B1892="PARCELADO ATÉ 6X",$D1892-($D1892*TAXAS!$E$11))/6,IF($A1892=TAXAS!$A$12,IF($B1892="PARCELADO ATÉ 6X",$D1892-($D1892*TAXAS!$E$12))/6,IF($A1892=TAXAS!$A$13,IF($B1892="PARCELADO ATÉ 6X",$D1892-($D1892*TAXAS!$E$13))/6,IF($A1892=TAXAS!$A$14,IF($B1892="PARCELADO ATÉ 6X",$D1892-($D1892*TAXAS!$E$14))/6,IF($A1892=TAXAS!$A$15,IF($B1892="PARCELADO ATÉ 6X",$D1892-($D1892*TAXAS!$E$15))/6,IF($A1892=TAXAS!$A$16,IF($B1892="PARCELADO ATÉ 6X",$D1892-($D1892*TAXAS!$E$16))/6,IF($A1892=TAXAS!$A$17,IF($B1892="PARCELADO ATÉ 6X",$D1892-($D1892*TAXAS!$E$17))/6,IF($A1892=TAXAS!$A$18,IF($B1892="PARCELADO ATÉ 6X",$D1892-($D1892*TAXAS!$E$18))/6,IF($A1892=TAXAS!$A$19,IF($B1892="PARCELADO ATÉ 6X",$D1892-($D1892*TAXAS!$E$19))/6,IF($A1892=TAXAS!$A$20,IF($B1892="PARCELADO ATÉ 6X",$D1892-($D1892*TAXAS!$E$20))/6,IF($A1892=TAXAS!$A$21,IF($B1892="PARCELADO ATÉ 6X",$D1892-($D1892*TAXAS!$E$21))/6,IF($A1892=TAXAS!$A$22,IF($B1892="PARCELADO ATÉ 6X",$D1892-($D1892*TAXAS!$E$22))/6,IF($A1892=TAXAS!$A$23,IF($B1892="PARCELADO ATÉ 6X",$D1892-($D1892*TAXAS!$E$23))/6,IF($A1892=TAXAS!$A$24,IF($B1892="PARCELADO ATÉ 6X",$D1892-($D1892*TAXAS!$E$24))/6,IF($A1892=TAXAS!$A$25,IF($B1892="PARCELADO ATÉ 6X",$D1892-($D1892*TAXAS!$E$25))/6,IF($A1892=TAXAS!$A$26,IF($B1892="PARCELADO ATÉ 6X",$D1892-($D1892*TAXAS!$E$26))/6,IF($A1892=TAXAS!$A$27,IF($B1892="PARCELADO ATÉ 6X",$D1892-($D1892*TAXAS!$E$27))/6))))))))))))))))))))))))/1</f>
        <v>0</v>
      </c>
      <c r="I1892" s="9">
        <f>IF($A1892="VISA",IF($B1892="PARCELADO ATÉ 12X",$D1892-(D1892*TAXAS!$F$4))/12,IF($A1892="MASTER",IF($B1892="PARCELADO ATÉ 12X",$D1892-(D1892*TAXAS!$F$5))/12,IF($A1892="ELO",IF($B1892="PARCELADO ATÉ 12X",$D1892-(D1892*TAXAS!$F$6))/12,IF($A1892="HIPERCARD",IF($B1892="PARCELADO ATÉ 12X",$D1892-(D1892*TAXAS!$F$7))/12,IF($A1892="DINERS",IF($B1892="PARCELADO ATÉ 12X",$D1892-(D1892*TAXAS!$F$8))/12,IF($A1892="AMERICA EXPRESS",IF($B1892="PARCELADO ATÉ 12X",$D1892-(D1892*TAXAS!$F$9))/12,IF($A1892=TAXAS!$A$10,IF($B1892="PARCELADO ATÉ 12X",$D1892-($D1892*TAXAS!$F$10))/12,IF($A1892=TAXAS!$A$11,IF($B1892="PARCELADO ATÉ 12X",$D1892-($D1892*TAXAS!$F$11))/12,IF($A1892=TAXAS!$A$12,IF($B1892="PARCELADO ATÉ 12X",$D1892-($D1892*TAXAS!$F$12))/12,IF($A1892=TAXAS!$A$13,IF($B1892="PARCELADO ATÉ 12X",$D1892-($D1892*TAXAS!$F$13))/12,IF($A1892=TAXAS!$A$14,IF($B1892="PARCELADO ATÉ 12X",$D1892-($D1892*TAXAS!$F$14))/12,IF($A1892=TAXAS!$A$15,IF($B1892="PARCELADO ATÉ 12X",$D1892-($D1892*TAXAS!$F$15))/12,IF($A1892=TAXAS!$A$16,IF($B1892="PARCELADO ATÉ 12X",$D1892-($D1892*TAXAS!$F$16))/12,IF($A1892=TAXAS!$A$17,IF($B1892="PARCELADO ATÉ 12X",$D1892-($D1892*TAXAS!$F$17))/12,IF($A1892=TAXAS!$A$18,IF($B1892="PARCELADO ATÉ 12X",$D1892-($D1892*TAXAS!$F$18))/12,IF($A1892=TAXAS!$A$19,IF($B1892="PARCELADO ATÉ 12X",$D1892-($D1892*TAXAS!$F$19))/12,IF($A1892=TAXAS!$A$20,IF($B1892="PARCELADO ATÉ 12X",$D1892-($D1892*TAXAS!$F$20))/12,IF($A1892=TAXAS!$A$21,IF($B1892="PARCELADO ATÉ 12X",$D1892-($D1892*TAXAS!$F$21))/12,IF($A1892=TAXAS!$A$22,IF($B1892="PARCELADO ATÉ 12X",$D1892-($D1892*TAXAS!$F$22))/12,IF($A1892=TAXAS!$A$23,IF($B1892="PARCELADO ATÉ 12X",$D1892-($D1892*TAXAS!$F$23))/12,IF($A1892=TAXAS!$A$24,IF($B1892="PARCELADO ATÉ 12X",$D1892-($D1892*TAXAS!$F$24))/12,IF($A1892=TAXAS!$A$25,IF($B1892="PARCELADO ATÉ 12X",$D1892-($D1892*TAXAS!$F$25))/12,IF($A1892=TAXAS!$A$26,IF($B1892="PARCELADO ATÉ 12X",$D1892-($D1892*TAXAS!$F$26))/12,IF($A1892=TAXAS!$A$27,IF($B1892="PARCELADO ATÉ 12X",$D1892-($D1892*TAXAS!$F$27))/12))))))))))))))))))))))))/1</f>
        <v>0</v>
      </c>
      <c r="J1892" s="8">
        <f t="shared" si="0"/>
        <v>0</v>
      </c>
      <c r="K1892" s="10" t="b">
        <f>IF($B1892="PARCELADO ATÉ 3X",($D1892-($D1892*TAXAS!$D$4))-$J1892)</f>
        <v>0</v>
      </c>
      <c r="L1892" s="10" t="b">
        <f>IF($B1892="PARCELADO ATÉ 6X",($D1892-($D1892*TAXAS!$E$4))-$J1892)</f>
        <v>0</v>
      </c>
      <c r="M1892" s="10" t="b">
        <f>IF($B1892="PARCELADO ATÉ 12X",($D1892-($D1892*TAXAS!$F$4))-$J1892)</f>
        <v>0</v>
      </c>
      <c r="N1892" s="8">
        <f t="shared" si="1"/>
        <v>0</v>
      </c>
      <c r="O1892" s="10">
        <f t="shared" si="2"/>
        <v>0</v>
      </c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</row>
    <row r="1893" spans="1:31" ht="15.75" customHeight="1" x14ac:dyDescent="0.2">
      <c r="A1893" s="3"/>
      <c r="B1893" s="5"/>
      <c r="C1893" s="6"/>
      <c r="D1893" s="42"/>
      <c r="E1893" s="8">
        <f>IF($A1893="VISA",IF($B1893="DÉBITO",$D1893-($D1893*TAXAS!$B$4)),IF($A1893="MASTER",IF($B1893="DÉBITO",$D1893-($D1893*TAXAS!$B$5)),IF($A1893="ELO", IF($B1893="DÉBITO",$D1893-($D1893*TAXAS!$B$6)),IF($A1893="HIPERCARD",IF($B1893="DÉBITO",$D1893-($D1893*TAXAS!$B$7)),IF($A1893="DINERS",IF($B1893="DÉBITO",$D1893-($D1893*TAXAS!$B$8)),IF($A1893="AMERICA EXPRESS",IF($B1893="DÉBITO",$D1893-($D1893*TAXAS!$B$9)),IF($A1893=TAXAS!$A$10,IF($B1893="DÉBITO",$D1893-($D1893*TAXAS!$B$10)), IF($A1893=TAXAS!$A$11,IF($B1893="DÉBITO",$D1893-($D1893*TAXAS!$B$11)), IF($A1893=TAXAS!$A$12,IF($B1893="DÉBITO",$D1893-($D1893*TAXAS!$B$12)), IF($A1893=TAXAS!$A$13,IF($B1893="DÉBITO",$D1893-($D1893*TAXAS!$B$13)), IF($A1893=TAXAS!$A$14,IF($B1893="DÉBITO",$D1893-($D1893*TAXAS!$B$14)), IF($A1893=TAXAS!$A$15,IF($B1893="DÉBITO",$D1893-($D1893*TAXAS!$B$15)), IF($A1893=TAXAS!$A$16,IF($B1893="DÉBITO",$D1893-($D1893*TAXAS!$B$16)), IF($A1893=TAXAS!$A$17,IF($B1893="DÉBITO",$D1893-($D1893*TAXAS!$B$17)), IF($A1893=TAXAS!$A$18,IF($B1893="DÉBITO",$D1893-($D1893*TAXAS!$B$18)), IF($A1893=TAXAS!$A$19,IF($B1893="DÉBITO",$D1893-($D1893*TAXAS!$B$19)), IF($A1893=TAXAS!$A$20,IF($B1893="DÉBITO",$D1893-($D1893*TAXAS!$B$20)), IF($A1893=TAXAS!$A$21,IF($B1893="DÉBITO",$D1893-($D1893*TAXAS!$B$21)), IF($A1893=TAXAS!$A$22,IF($B1893="DÉBITO",$D1893-($D1893*TAXAS!$B$22)), IF($A1893=TAXAS!$A$23,IF($B1893="DÉBITO",$D1893-($D1893*TAXAS!$B$23)), IF($A1893=TAXAS!$A$24,IF($B1893="DÉBITO",$D1893-($D1893*TAXAS!$B$24)), IF($A1893=TAXAS!$A$25,IF($B1893="DÉBITO",$D1893-($D1893*TAXAS!$B$25)), IF($A1893=TAXAS!$A$26,IF($B1893="DÉBITO",$D1893-($D1893*TAXAS!$B$26)), IF($A1893=TAXAS!$A$27,IF($B1893="DÉBITO",$D1893-($D1893*TAXAS!$B$27))))))))))))))))))))))))))/1</f>
        <v>0</v>
      </c>
      <c r="F1893" s="8">
        <f>IF($A1893="VISA",IF($B1893="CRÉDITO",$D1893-($D1893*TAXAS!$C$4)),IF($A1893="MASTER",IF($B1893="CRÉDITO",$D1893-($D1893*TAXAS!$C$5)),IF($A1893="ELO", IF($B1893="CRÉDITO",$D1893-($D1893*TAXAS!$C$6)),IF($A1893="HIPERCARD",IF($B1893="CRÉDITO",$D1893-($D1893*TAXAS!$C$7)),IF($A1893="DINERS",IF($B1893="CRÉDITO",$D1893-($D1893*TAXAS!$C$8)),IF($A1893="AMERICA EXPRESS",IF($B1893="CRÉDITO",$D1893-($D1893*TAXAS!$C$9)),IF($A1893=TAXAS!$A$10,IF($B1893="CRÉDITO",$D1893-($D1893*TAXAS!$C$10)), IF($A1893=TAXAS!$A$11,IF($B1893="CRÉDITO",$D1893-($D1893*TAXAS!$C$11)), IF($A1893=TAXAS!$A$12,IF($B1893="CRÉDITO",$D1893-($D1893*TAXAS!$C$12)), IF($A1893=TAXAS!$A$13,IF($B1893="CRÉDITO",$D1893-($D1893*TAXAS!$C$13)), IF($A1893=TAXAS!$A$14,IF($B1893="CRÉDITO",$D1893-($D1893*TAXAS!$C$14)), IF($A1893=TAXAS!$A$15,IF($B1893="CRÉDITO",$D1893-($D1893*TAXAS!$C$15)), IF($A1893=TAXAS!$A$16,IF($B1893="CRÉDITO",$D1893-($D1893*TAXAS!$C$16)), IF($A1893=TAXAS!$A$17,IF($B1893="CRÉDITO",$D1893-($D1893*TAXAS!$C$17)), IF($A1893=TAXAS!$A$18,IF($B1893="CRÉDITO",$D1893-($D1893*TAXAS!$C$18)), IF($A1893=TAXAS!$A$19,IF($B1893="CRÉDITO",$D1893-($D1893*TAXAS!$C$19)), IF($A1893=TAXAS!$A$20,IF($B1893="CRÉDITO",$D1893-($D1893*TAXAS!$C$20)), IF($A1893=TAXAS!$A$21,IF($B1893="CRÉDITO",$D1893-($D1893*TAXAS!$C$21)), IF($A1893=TAXAS!$A$22,IF($B1893="CRÉDITO",$D1893-($D1893*TAXAS!$C$22)), IF($A1893=TAXAS!$A$23,IF($B1893="CRÉDITO",$D1893-($D1893*TAXAS!$C$23)), IF($A1893=TAXAS!$A$24,IF($B1893="CRÉDITO",$D1893-($D1893*TAXAS!$C$24)), IF($A1893=TAXAS!$A$25,IF($B1893="CRÉDITO",$D1893-($D1893*TAXAS!$C$25)), IF($A1893=TAXAS!$A$26,IF($B1893="CRÉDITO",$D1893-($D1893*TAXAS!$C$26)), IF($A1893=TAXAS!$A$27,IF($B1893="CRÉDITO",$D1893-($D1893*TAXAS!$C$27))))))))))))))))))))))))))/1</f>
        <v>0</v>
      </c>
      <c r="G1893" s="9">
        <f>IF($A1893="VISA",IF($B1893="PARCELADO ATÉ 3X",$D1893-(D1893*TAXAS!$D$4))/3,IF($A1893="MASTER",IF($B1893="PARCELADO ATÉ 3X",$D1893-(D1893*TAXAS!$D$5))/3,IF($A1893="ELO",IF($B1893="PARCELADO ATÉ 3X",$D1893-(D1893*TAXAS!$D$6))/3,IF($A1893="HIPERCARD",IF($B1893="PARCELADO ATÉ 3X",$D1893-(D1893*TAXAS!$D$7))/3,IF($A1893="DINERS",IF($B1893="PARCELADO ATÉ 3X",$D1893-(D1893*TAXAS!$D$8))/3,IF($A1893="AMERICA EXPRESS",IF($B1893="PARCELADO ATÉ 3X",$D1893-(D1893*TAXAS!$D$9))/3,IF($A1893=TAXAS!$A$10,IF($B1893="PARCELADO ATÉ 3X",$D1893-($D1893*TAXAS!$D$10))/3,IF($A1893=TAXAS!$A$11,IF($B1893="PARCELADO ATÉ 3X",$D1893-($D1893*TAXAS!$D$11))/3,IF($A1893=TAXAS!$A$12,IF($B1893="PARCELADO ATÉ 3X",$D1893-($D1893*TAXAS!$D$12))/3,IF($A1893=TAXAS!$A$13,IF($B1893="PARCELADO ATÉ 3X",$D1893-($D1893*TAXAS!$D$13))/3,IF($A1893=TAXAS!$A$14,IF($B1893="PARCELADO ATÉ 3X",$D1893-($D1893*TAXAS!$D$14))/3,IF($A1893=TAXAS!$A$15,IF($B1893="PARCELADO ATÉ 3X",$D1893-($D1893*TAXAS!$D$15))/3,IF($A1893=TAXAS!$A$16,IF($B1893="PARCELADO ATÉ 3X",$D1893-($D1893*TAXAS!$D$16))/3,IF($A1893=TAXAS!$A$17,IF($B1893="PARCELADO ATÉ 3X",$D1893-($D1893*TAXAS!$D$17))/3,IF($A1893=TAXAS!$A$18,IF($B1893="PARCELADO ATÉ 3X",$D1893-($D1893*TAXAS!$D$18))/3,IF($A1893=TAXAS!$A$19,IF($B1893="PARCELADO ATÉ 3X",$D1893-($D1893*TAXAS!$D$19))/3,IF($A1893=TAXAS!$A$20,IF($B1893="PARCELADO ATÉ 3X",$D1893-($D1893*TAXAS!$D$20))/3,IF($A1893=TAXAS!$A$21,IF($B1893="PARCELADO ATÉ 3X",$D1893-($D1893*TAXAS!$D$21))/3,IF($A1893=TAXAS!$A$22,IF($B1893="PARCELADO ATÉ 3X",$D1893-($D1893*TAXAS!$D$22))/3,IF($A1893=TAXAS!$A$23,IF($B1893="PARCELADO ATÉ 3X",$D1893-($D1893*TAXAS!$D$23))/3,IF($A1893=TAXAS!$A$24,IF($B1893="PARCELADO ATÉ 3X",$D1893-($D1893*TAXAS!$D$24))/3,IF($A1893=TAXAS!$A$25,IF($B1893="PARCELADO ATÉ 3X",$D1893-($D1893*TAXAS!$D$25))/3,IF($A1893=TAXAS!$A$26,IF($B1893="PARCELADO ATÉ 3X",$D1893-($D1893*TAXAS!$D$26))/3,IF($A1893=TAXAS!$A$27,IF($B1893="PARCELADO ATÉ 3X",$D1893-($D1893*TAXAS!$D$27))/3))))))))))))))))))))))))/1</f>
        <v>0</v>
      </c>
      <c r="H1893" s="9">
        <f>IF($A1893="VISA",IF($B1893="PARCELADO ATÉ 6X",$D1893-(D1893*TAXAS!$E$4))/6,IF($A1893="MASTER",IF($B1893="PARCELADO ATÉ 6X",$D1893-(D1893*TAXAS!$E$5))/6,IF($A1893="ELO",IF($B1893="PARCELADO ATÉ 6X",$D1893-(D1893*TAXAS!$E$6))/6,IF($A1893="HIPERCARD",IF($B1893="PARCELADO ATÉ 6X",$D1893-(D1893*TAXAS!$E$7))/6,IF($A1893="DINERS",IF($B1893="PARCELADO ATÉ 6X",$D1893-(D1893*TAXAS!$E$8))/6,IF($A1893="AMERICA EXPRESS",IF($B1893="PARCELADO ATÉ 6X",$D1893-(D1893*TAXAS!$E$9))/6,IF($A1893=TAXAS!$A$10,IF($B1893="PARCELADO ATÉ 6X",$D1893-($D1893*TAXAS!$E$10))/6,IF($A1893=TAXAS!$A$11,IF($B1893="PARCELADO ATÉ 6X",$D1893-($D1893*TAXAS!$E$11))/6,IF($A1893=TAXAS!$A$12,IF($B1893="PARCELADO ATÉ 6X",$D1893-($D1893*TAXAS!$E$12))/6,IF($A1893=TAXAS!$A$13,IF($B1893="PARCELADO ATÉ 6X",$D1893-($D1893*TAXAS!$E$13))/6,IF($A1893=TAXAS!$A$14,IF($B1893="PARCELADO ATÉ 6X",$D1893-($D1893*TAXAS!$E$14))/6,IF($A1893=TAXAS!$A$15,IF($B1893="PARCELADO ATÉ 6X",$D1893-($D1893*TAXAS!$E$15))/6,IF($A1893=TAXAS!$A$16,IF($B1893="PARCELADO ATÉ 6X",$D1893-($D1893*TAXAS!$E$16))/6,IF($A1893=TAXAS!$A$17,IF($B1893="PARCELADO ATÉ 6X",$D1893-($D1893*TAXAS!$E$17))/6,IF($A1893=TAXAS!$A$18,IF($B1893="PARCELADO ATÉ 6X",$D1893-($D1893*TAXAS!$E$18))/6,IF($A1893=TAXAS!$A$19,IF($B1893="PARCELADO ATÉ 6X",$D1893-($D1893*TAXAS!$E$19))/6,IF($A1893=TAXAS!$A$20,IF($B1893="PARCELADO ATÉ 6X",$D1893-($D1893*TAXAS!$E$20))/6,IF($A1893=TAXAS!$A$21,IF($B1893="PARCELADO ATÉ 6X",$D1893-($D1893*TAXAS!$E$21))/6,IF($A1893=TAXAS!$A$22,IF($B1893="PARCELADO ATÉ 6X",$D1893-($D1893*TAXAS!$E$22))/6,IF($A1893=TAXAS!$A$23,IF($B1893="PARCELADO ATÉ 6X",$D1893-($D1893*TAXAS!$E$23))/6,IF($A1893=TAXAS!$A$24,IF($B1893="PARCELADO ATÉ 6X",$D1893-($D1893*TAXAS!$E$24))/6,IF($A1893=TAXAS!$A$25,IF($B1893="PARCELADO ATÉ 6X",$D1893-($D1893*TAXAS!$E$25))/6,IF($A1893=TAXAS!$A$26,IF($B1893="PARCELADO ATÉ 6X",$D1893-($D1893*TAXAS!$E$26))/6,IF($A1893=TAXAS!$A$27,IF($B1893="PARCELADO ATÉ 6X",$D1893-($D1893*TAXAS!$E$27))/6))))))))))))))))))))))))/1</f>
        <v>0</v>
      </c>
      <c r="I1893" s="9">
        <f>IF($A1893="VISA",IF($B1893="PARCELADO ATÉ 12X",$D1893-(D1893*TAXAS!$F$4))/12,IF($A1893="MASTER",IF($B1893="PARCELADO ATÉ 12X",$D1893-(D1893*TAXAS!$F$5))/12,IF($A1893="ELO",IF($B1893="PARCELADO ATÉ 12X",$D1893-(D1893*TAXAS!$F$6))/12,IF($A1893="HIPERCARD",IF($B1893="PARCELADO ATÉ 12X",$D1893-(D1893*TAXAS!$F$7))/12,IF($A1893="DINERS",IF($B1893="PARCELADO ATÉ 12X",$D1893-(D1893*TAXAS!$F$8))/12,IF($A1893="AMERICA EXPRESS",IF($B1893="PARCELADO ATÉ 12X",$D1893-(D1893*TAXAS!$F$9))/12,IF($A1893=TAXAS!$A$10,IF($B1893="PARCELADO ATÉ 12X",$D1893-($D1893*TAXAS!$F$10))/12,IF($A1893=TAXAS!$A$11,IF($B1893="PARCELADO ATÉ 12X",$D1893-($D1893*TAXAS!$F$11))/12,IF($A1893=TAXAS!$A$12,IF($B1893="PARCELADO ATÉ 12X",$D1893-($D1893*TAXAS!$F$12))/12,IF($A1893=TAXAS!$A$13,IF($B1893="PARCELADO ATÉ 12X",$D1893-($D1893*TAXAS!$F$13))/12,IF($A1893=TAXAS!$A$14,IF($B1893="PARCELADO ATÉ 12X",$D1893-($D1893*TAXAS!$F$14))/12,IF($A1893=TAXAS!$A$15,IF($B1893="PARCELADO ATÉ 12X",$D1893-($D1893*TAXAS!$F$15))/12,IF($A1893=TAXAS!$A$16,IF($B1893="PARCELADO ATÉ 12X",$D1893-($D1893*TAXAS!$F$16))/12,IF($A1893=TAXAS!$A$17,IF($B1893="PARCELADO ATÉ 12X",$D1893-($D1893*TAXAS!$F$17))/12,IF($A1893=TAXAS!$A$18,IF($B1893="PARCELADO ATÉ 12X",$D1893-($D1893*TAXAS!$F$18))/12,IF($A1893=TAXAS!$A$19,IF($B1893="PARCELADO ATÉ 12X",$D1893-($D1893*TAXAS!$F$19))/12,IF($A1893=TAXAS!$A$20,IF($B1893="PARCELADO ATÉ 12X",$D1893-($D1893*TAXAS!$F$20))/12,IF($A1893=TAXAS!$A$21,IF($B1893="PARCELADO ATÉ 12X",$D1893-($D1893*TAXAS!$F$21))/12,IF($A1893=TAXAS!$A$22,IF($B1893="PARCELADO ATÉ 12X",$D1893-($D1893*TAXAS!$F$22))/12,IF($A1893=TAXAS!$A$23,IF($B1893="PARCELADO ATÉ 12X",$D1893-($D1893*TAXAS!$F$23))/12,IF($A1893=TAXAS!$A$24,IF($B1893="PARCELADO ATÉ 12X",$D1893-($D1893*TAXAS!$F$24))/12,IF($A1893=TAXAS!$A$25,IF($B1893="PARCELADO ATÉ 12X",$D1893-($D1893*TAXAS!$F$25))/12,IF($A1893=TAXAS!$A$26,IF($B1893="PARCELADO ATÉ 12X",$D1893-($D1893*TAXAS!$F$26))/12,IF($A1893=TAXAS!$A$27,IF($B1893="PARCELADO ATÉ 12X",$D1893-($D1893*TAXAS!$F$27))/12))))))))))))))))))))))))/1</f>
        <v>0</v>
      </c>
      <c r="J1893" s="8">
        <f t="shared" si="0"/>
        <v>0</v>
      </c>
      <c r="K1893" s="10" t="b">
        <f>IF($B1893="PARCELADO ATÉ 3X",($D1893-($D1893*TAXAS!$D$4))-$J1893)</f>
        <v>0</v>
      </c>
      <c r="L1893" s="10" t="b">
        <f>IF($B1893="PARCELADO ATÉ 6X",($D1893-($D1893*TAXAS!$E$4))-$J1893)</f>
        <v>0</v>
      </c>
      <c r="M1893" s="10" t="b">
        <f>IF($B1893="PARCELADO ATÉ 12X",($D1893-($D1893*TAXAS!$F$4))-$J1893)</f>
        <v>0</v>
      </c>
      <c r="N1893" s="8">
        <f t="shared" si="1"/>
        <v>0</v>
      </c>
      <c r="O1893" s="10">
        <f t="shared" si="2"/>
        <v>0</v>
      </c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</row>
    <row r="1894" spans="1:31" ht="15.75" customHeight="1" x14ac:dyDescent="0.2">
      <c r="A1894" s="3"/>
      <c r="B1894" s="5"/>
      <c r="C1894" s="6"/>
      <c r="D1894" s="42"/>
      <c r="E1894" s="8">
        <f>IF($A1894="VISA",IF($B1894="DÉBITO",$D1894-($D1894*TAXAS!$B$4)),IF($A1894="MASTER",IF($B1894="DÉBITO",$D1894-($D1894*TAXAS!$B$5)),IF($A1894="ELO", IF($B1894="DÉBITO",$D1894-($D1894*TAXAS!$B$6)),IF($A1894="HIPERCARD",IF($B1894="DÉBITO",$D1894-($D1894*TAXAS!$B$7)),IF($A1894="DINERS",IF($B1894="DÉBITO",$D1894-($D1894*TAXAS!$B$8)),IF($A1894="AMERICA EXPRESS",IF($B1894="DÉBITO",$D1894-($D1894*TAXAS!$B$9)),IF($A1894=TAXAS!$A$10,IF($B1894="DÉBITO",$D1894-($D1894*TAXAS!$B$10)), IF($A1894=TAXAS!$A$11,IF($B1894="DÉBITO",$D1894-($D1894*TAXAS!$B$11)), IF($A1894=TAXAS!$A$12,IF($B1894="DÉBITO",$D1894-($D1894*TAXAS!$B$12)), IF($A1894=TAXAS!$A$13,IF($B1894="DÉBITO",$D1894-($D1894*TAXAS!$B$13)), IF($A1894=TAXAS!$A$14,IF($B1894="DÉBITO",$D1894-($D1894*TAXAS!$B$14)), IF($A1894=TAXAS!$A$15,IF($B1894="DÉBITO",$D1894-($D1894*TAXAS!$B$15)), IF($A1894=TAXAS!$A$16,IF($B1894="DÉBITO",$D1894-($D1894*TAXAS!$B$16)), IF($A1894=TAXAS!$A$17,IF($B1894="DÉBITO",$D1894-($D1894*TAXAS!$B$17)), IF($A1894=TAXAS!$A$18,IF($B1894="DÉBITO",$D1894-($D1894*TAXAS!$B$18)), IF($A1894=TAXAS!$A$19,IF($B1894="DÉBITO",$D1894-($D1894*TAXAS!$B$19)), IF($A1894=TAXAS!$A$20,IF($B1894="DÉBITO",$D1894-($D1894*TAXAS!$B$20)), IF($A1894=TAXAS!$A$21,IF($B1894="DÉBITO",$D1894-($D1894*TAXAS!$B$21)), IF($A1894=TAXAS!$A$22,IF($B1894="DÉBITO",$D1894-($D1894*TAXAS!$B$22)), IF($A1894=TAXAS!$A$23,IF($B1894="DÉBITO",$D1894-($D1894*TAXAS!$B$23)), IF($A1894=TAXAS!$A$24,IF($B1894="DÉBITO",$D1894-($D1894*TAXAS!$B$24)), IF($A1894=TAXAS!$A$25,IF($B1894="DÉBITO",$D1894-($D1894*TAXAS!$B$25)), IF($A1894=TAXAS!$A$26,IF($B1894="DÉBITO",$D1894-($D1894*TAXAS!$B$26)), IF($A1894=TAXAS!$A$27,IF($B1894="DÉBITO",$D1894-($D1894*TAXAS!$B$27))))))))))))))))))))))))))/1</f>
        <v>0</v>
      </c>
      <c r="F1894" s="8">
        <f>IF($A1894="VISA",IF($B1894="CRÉDITO",$D1894-($D1894*TAXAS!$C$4)),IF($A1894="MASTER",IF($B1894="CRÉDITO",$D1894-($D1894*TAXAS!$C$5)),IF($A1894="ELO", IF($B1894="CRÉDITO",$D1894-($D1894*TAXAS!$C$6)),IF($A1894="HIPERCARD",IF($B1894="CRÉDITO",$D1894-($D1894*TAXAS!$C$7)),IF($A1894="DINERS",IF($B1894="CRÉDITO",$D1894-($D1894*TAXAS!$C$8)),IF($A1894="AMERICA EXPRESS",IF($B1894="CRÉDITO",$D1894-($D1894*TAXAS!$C$9)),IF($A1894=TAXAS!$A$10,IF($B1894="CRÉDITO",$D1894-($D1894*TAXAS!$C$10)), IF($A1894=TAXAS!$A$11,IF($B1894="CRÉDITO",$D1894-($D1894*TAXAS!$C$11)), IF($A1894=TAXAS!$A$12,IF($B1894="CRÉDITO",$D1894-($D1894*TAXAS!$C$12)), IF($A1894=TAXAS!$A$13,IF($B1894="CRÉDITO",$D1894-($D1894*TAXAS!$C$13)), IF($A1894=TAXAS!$A$14,IF($B1894="CRÉDITO",$D1894-($D1894*TAXAS!$C$14)), IF($A1894=TAXAS!$A$15,IF($B1894="CRÉDITO",$D1894-($D1894*TAXAS!$C$15)), IF($A1894=TAXAS!$A$16,IF($B1894="CRÉDITO",$D1894-($D1894*TAXAS!$C$16)), IF($A1894=TAXAS!$A$17,IF($B1894="CRÉDITO",$D1894-($D1894*TAXAS!$C$17)), IF($A1894=TAXAS!$A$18,IF($B1894="CRÉDITO",$D1894-($D1894*TAXAS!$C$18)), IF($A1894=TAXAS!$A$19,IF($B1894="CRÉDITO",$D1894-($D1894*TAXAS!$C$19)), IF($A1894=TAXAS!$A$20,IF($B1894="CRÉDITO",$D1894-($D1894*TAXAS!$C$20)), IF($A1894=TAXAS!$A$21,IF($B1894="CRÉDITO",$D1894-($D1894*TAXAS!$C$21)), IF($A1894=TAXAS!$A$22,IF($B1894="CRÉDITO",$D1894-($D1894*TAXAS!$C$22)), IF($A1894=TAXAS!$A$23,IF($B1894="CRÉDITO",$D1894-($D1894*TAXAS!$C$23)), IF($A1894=TAXAS!$A$24,IF($B1894="CRÉDITO",$D1894-($D1894*TAXAS!$C$24)), IF($A1894=TAXAS!$A$25,IF($B1894="CRÉDITO",$D1894-($D1894*TAXAS!$C$25)), IF($A1894=TAXAS!$A$26,IF($B1894="CRÉDITO",$D1894-($D1894*TAXAS!$C$26)), IF($A1894=TAXAS!$A$27,IF($B1894="CRÉDITO",$D1894-($D1894*TAXAS!$C$27))))))))))))))))))))))))))/1</f>
        <v>0</v>
      </c>
      <c r="G1894" s="9">
        <f>IF($A1894="VISA",IF($B1894="PARCELADO ATÉ 3X",$D1894-(D1894*TAXAS!$D$4))/3,IF($A1894="MASTER",IF($B1894="PARCELADO ATÉ 3X",$D1894-(D1894*TAXAS!$D$5))/3,IF($A1894="ELO",IF($B1894="PARCELADO ATÉ 3X",$D1894-(D1894*TAXAS!$D$6))/3,IF($A1894="HIPERCARD",IF($B1894="PARCELADO ATÉ 3X",$D1894-(D1894*TAXAS!$D$7))/3,IF($A1894="DINERS",IF($B1894="PARCELADO ATÉ 3X",$D1894-(D1894*TAXAS!$D$8))/3,IF($A1894="AMERICA EXPRESS",IF($B1894="PARCELADO ATÉ 3X",$D1894-(D1894*TAXAS!$D$9))/3,IF($A1894=TAXAS!$A$10,IF($B1894="PARCELADO ATÉ 3X",$D1894-($D1894*TAXAS!$D$10))/3,IF($A1894=TAXAS!$A$11,IF($B1894="PARCELADO ATÉ 3X",$D1894-($D1894*TAXAS!$D$11))/3,IF($A1894=TAXAS!$A$12,IF($B1894="PARCELADO ATÉ 3X",$D1894-($D1894*TAXAS!$D$12))/3,IF($A1894=TAXAS!$A$13,IF($B1894="PARCELADO ATÉ 3X",$D1894-($D1894*TAXAS!$D$13))/3,IF($A1894=TAXAS!$A$14,IF($B1894="PARCELADO ATÉ 3X",$D1894-($D1894*TAXAS!$D$14))/3,IF($A1894=TAXAS!$A$15,IF($B1894="PARCELADO ATÉ 3X",$D1894-($D1894*TAXAS!$D$15))/3,IF($A1894=TAXAS!$A$16,IF($B1894="PARCELADO ATÉ 3X",$D1894-($D1894*TAXAS!$D$16))/3,IF($A1894=TAXAS!$A$17,IF($B1894="PARCELADO ATÉ 3X",$D1894-($D1894*TAXAS!$D$17))/3,IF($A1894=TAXAS!$A$18,IF($B1894="PARCELADO ATÉ 3X",$D1894-($D1894*TAXAS!$D$18))/3,IF($A1894=TAXAS!$A$19,IF($B1894="PARCELADO ATÉ 3X",$D1894-($D1894*TAXAS!$D$19))/3,IF($A1894=TAXAS!$A$20,IF($B1894="PARCELADO ATÉ 3X",$D1894-($D1894*TAXAS!$D$20))/3,IF($A1894=TAXAS!$A$21,IF($B1894="PARCELADO ATÉ 3X",$D1894-($D1894*TAXAS!$D$21))/3,IF($A1894=TAXAS!$A$22,IF($B1894="PARCELADO ATÉ 3X",$D1894-($D1894*TAXAS!$D$22))/3,IF($A1894=TAXAS!$A$23,IF($B1894="PARCELADO ATÉ 3X",$D1894-($D1894*TAXAS!$D$23))/3,IF($A1894=TAXAS!$A$24,IF($B1894="PARCELADO ATÉ 3X",$D1894-($D1894*TAXAS!$D$24))/3,IF($A1894=TAXAS!$A$25,IF($B1894="PARCELADO ATÉ 3X",$D1894-($D1894*TAXAS!$D$25))/3,IF($A1894=TAXAS!$A$26,IF($B1894="PARCELADO ATÉ 3X",$D1894-($D1894*TAXAS!$D$26))/3,IF($A1894=TAXAS!$A$27,IF($B1894="PARCELADO ATÉ 3X",$D1894-($D1894*TAXAS!$D$27))/3))))))))))))))))))))))))/1</f>
        <v>0</v>
      </c>
      <c r="H1894" s="9">
        <f>IF($A1894="VISA",IF($B1894="PARCELADO ATÉ 6X",$D1894-(D1894*TAXAS!$E$4))/6,IF($A1894="MASTER",IF($B1894="PARCELADO ATÉ 6X",$D1894-(D1894*TAXAS!$E$5))/6,IF($A1894="ELO",IF($B1894="PARCELADO ATÉ 6X",$D1894-(D1894*TAXAS!$E$6))/6,IF($A1894="HIPERCARD",IF($B1894="PARCELADO ATÉ 6X",$D1894-(D1894*TAXAS!$E$7))/6,IF($A1894="DINERS",IF($B1894="PARCELADO ATÉ 6X",$D1894-(D1894*TAXAS!$E$8))/6,IF($A1894="AMERICA EXPRESS",IF($B1894="PARCELADO ATÉ 6X",$D1894-(D1894*TAXAS!$E$9))/6,IF($A1894=TAXAS!$A$10,IF($B1894="PARCELADO ATÉ 6X",$D1894-($D1894*TAXAS!$E$10))/6,IF($A1894=TAXAS!$A$11,IF($B1894="PARCELADO ATÉ 6X",$D1894-($D1894*TAXAS!$E$11))/6,IF($A1894=TAXAS!$A$12,IF($B1894="PARCELADO ATÉ 6X",$D1894-($D1894*TAXAS!$E$12))/6,IF($A1894=TAXAS!$A$13,IF($B1894="PARCELADO ATÉ 6X",$D1894-($D1894*TAXAS!$E$13))/6,IF($A1894=TAXAS!$A$14,IF($B1894="PARCELADO ATÉ 6X",$D1894-($D1894*TAXAS!$E$14))/6,IF($A1894=TAXAS!$A$15,IF($B1894="PARCELADO ATÉ 6X",$D1894-($D1894*TAXAS!$E$15))/6,IF($A1894=TAXAS!$A$16,IF($B1894="PARCELADO ATÉ 6X",$D1894-($D1894*TAXAS!$E$16))/6,IF($A1894=TAXAS!$A$17,IF($B1894="PARCELADO ATÉ 6X",$D1894-($D1894*TAXAS!$E$17))/6,IF($A1894=TAXAS!$A$18,IF($B1894="PARCELADO ATÉ 6X",$D1894-($D1894*TAXAS!$E$18))/6,IF($A1894=TAXAS!$A$19,IF($B1894="PARCELADO ATÉ 6X",$D1894-($D1894*TAXAS!$E$19))/6,IF($A1894=TAXAS!$A$20,IF($B1894="PARCELADO ATÉ 6X",$D1894-($D1894*TAXAS!$E$20))/6,IF($A1894=TAXAS!$A$21,IF($B1894="PARCELADO ATÉ 6X",$D1894-($D1894*TAXAS!$E$21))/6,IF($A1894=TAXAS!$A$22,IF($B1894="PARCELADO ATÉ 6X",$D1894-($D1894*TAXAS!$E$22))/6,IF($A1894=TAXAS!$A$23,IF($B1894="PARCELADO ATÉ 6X",$D1894-($D1894*TAXAS!$E$23))/6,IF($A1894=TAXAS!$A$24,IF($B1894="PARCELADO ATÉ 6X",$D1894-($D1894*TAXAS!$E$24))/6,IF($A1894=TAXAS!$A$25,IF($B1894="PARCELADO ATÉ 6X",$D1894-($D1894*TAXAS!$E$25))/6,IF($A1894=TAXAS!$A$26,IF($B1894="PARCELADO ATÉ 6X",$D1894-($D1894*TAXAS!$E$26))/6,IF($A1894=TAXAS!$A$27,IF($B1894="PARCELADO ATÉ 6X",$D1894-($D1894*TAXAS!$E$27))/6))))))))))))))))))))))))/1</f>
        <v>0</v>
      </c>
      <c r="I1894" s="9">
        <f>IF($A1894="VISA",IF($B1894="PARCELADO ATÉ 12X",$D1894-(D1894*TAXAS!$F$4))/12,IF($A1894="MASTER",IF($B1894="PARCELADO ATÉ 12X",$D1894-(D1894*TAXAS!$F$5))/12,IF($A1894="ELO",IF($B1894="PARCELADO ATÉ 12X",$D1894-(D1894*TAXAS!$F$6))/12,IF($A1894="HIPERCARD",IF($B1894="PARCELADO ATÉ 12X",$D1894-(D1894*TAXAS!$F$7))/12,IF($A1894="DINERS",IF($B1894="PARCELADO ATÉ 12X",$D1894-(D1894*TAXAS!$F$8))/12,IF($A1894="AMERICA EXPRESS",IF($B1894="PARCELADO ATÉ 12X",$D1894-(D1894*TAXAS!$F$9))/12,IF($A1894=TAXAS!$A$10,IF($B1894="PARCELADO ATÉ 12X",$D1894-($D1894*TAXAS!$F$10))/12,IF($A1894=TAXAS!$A$11,IF($B1894="PARCELADO ATÉ 12X",$D1894-($D1894*TAXAS!$F$11))/12,IF($A1894=TAXAS!$A$12,IF($B1894="PARCELADO ATÉ 12X",$D1894-($D1894*TAXAS!$F$12))/12,IF($A1894=TAXAS!$A$13,IF($B1894="PARCELADO ATÉ 12X",$D1894-($D1894*TAXAS!$F$13))/12,IF($A1894=TAXAS!$A$14,IF($B1894="PARCELADO ATÉ 12X",$D1894-($D1894*TAXAS!$F$14))/12,IF($A1894=TAXAS!$A$15,IF($B1894="PARCELADO ATÉ 12X",$D1894-($D1894*TAXAS!$F$15))/12,IF($A1894=TAXAS!$A$16,IF($B1894="PARCELADO ATÉ 12X",$D1894-($D1894*TAXAS!$F$16))/12,IF($A1894=TAXAS!$A$17,IF($B1894="PARCELADO ATÉ 12X",$D1894-($D1894*TAXAS!$F$17))/12,IF($A1894=TAXAS!$A$18,IF($B1894="PARCELADO ATÉ 12X",$D1894-($D1894*TAXAS!$F$18))/12,IF($A1894=TAXAS!$A$19,IF($B1894="PARCELADO ATÉ 12X",$D1894-($D1894*TAXAS!$F$19))/12,IF($A1894=TAXAS!$A$20,IF($B1894="PARCELADO ATÉ 12X",$D1894-($D1894*TAXAS!$F$20))/12,IF($A1894=TAXAS!$A$21,IF($B1894="PARCELADO ATÉ 12X",$D1894-($D1894*TAXAS!$F$21))/12,IF($A1894=TAXAS!$A$22,IF($B1894="PARCELADO ATÉ 12X",$D1894-($D1894*TAXAS!$F$22))/12,IF($A1894=TAXAS!$A$23,IF($B1894="PARCELADO ATÉ 12X",$D1894-($D1894*TAXAS!$F$23))/12,IF($A1894=TAXAS!$A$24,IF($B1894="PARCELADO ATÉ 12X",$D1894-($D1894*TAXAS!$F$24))/12,IF($A1894=TAXAS!$A$25,IF($B1894="PARCELADO ATÉ 12X",$D1894-($D1894*TAXAS!$F$25))/12,IF($A1894=TAXAS!$A$26,IF($B1894="PARCELADO ATÉ 12X",$D1894-($D1894*TAXAS!$F$26))/12,IF($A1894=TAXAS!$A$27,IF($B1894="PARCELADO ATÉ 12X",$D1894-($D1894*TAXAS!$F$27))/12))))))))))))))))))))))))/1</f>
        <v>0</v>
      </c>
      <c r="J1894" s="8">
        <f t="shared" si="0"/>
        <v>0</v>
      </c>
      <c r="K1894" s="10" t="b">
        <f>IF($B1894="PARCELADO ATÉ 3X",($D1894-($D1894*TAXAS!$D$4))-$J1894)</f>
        <v>0</v>
      </c>
      <c r="L1894" s="10" t="b">
        <f>IF($B1894="PARCELADO ATÉ 6X",($D1894-($D1894*TAXAS!$E$4))-$J1894)</f>
        <v>0</v>
      </c>
      <c r="M1894" s="10" t="b">
        <f>IF($B1894="PARCELADO ATÉ 12X",($D1894-($D1894*TAXAS!$F$4))-$J1894)</f>
        <v>0</v>
      </c>
      <c r="N1894" s="8">
        <f t="shared" si="1"/>
        <v>0</v>
      </c>
      <c r="O1894" s="10">
        <f t="shared" si="2"/>
        <v>0</v>
      </c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</row>
    <row r="1895" spans="1:31" ht="15.75" customHeight="1" x14ac:dyDescent="0.2">
      <c r="A1895" s="3"/>
      <c r="B1895" s="5"/>
      <c r="C1895" s="6"/>
      <c r="D1895" s="42"/>
      <c r="E1895" s="8">
        <f>IF($A1895="VISA",IF($B1895="DÉBITO",$D1895-($D1895*TAXAS!$B$4)),IF($A1895="MASTER",IF($B1895="DÉBITO",$D1895-($D1895*TAXAS!$B$5)),IF($A1895="ELO", IF($B1895="DÉBITO",$D1895-($D1895*TAXAS!$B$6)),IF($A1895="HIPERCARD",IF($B1895="DÉBITO",$D1895-($D1895*TAXAS!$B$7)),IF($A1895="DINERS",IF($B1895="DÉBITO",$D1895-($D1895*TAXAS!$B$8)),IF($A1895="AMERICA EXPRESS",IF($B1895="DÉBITO",$D1895-($D1895*TAXAS!$B$9)),IF($A1895=TAXAS!$A$10,IF($B1895="DÉBITO",$D1895-($D1895*TAXAS!$B$10)), IF($A1895=TAXAS!$A$11,IF($B1895="DÉBITO",$D1895-($D1895*TAXAS!$B$11)), IF($A1895=TAXAS!$A$12,IF($B1895="DÉBITO",$D1895-($D1895*TAXAS!$B$12)), IF($A1895=TAXAS!$A$13,IF($B1895="DÉBITO",$D1895-($D1895*TAXAS!$B$13)), IF($A1895=TAXAS!$A$14,IF($B1895="DÉBITO",$D1895-($D1895*TAXAS!$B$14)), IF($A1895=TAXAS!$A$15,IF($B1895="DÉBITO",$D1895-($D1895*TAXAS!$B$15)), IF($A1895=TAXAS!$A$16,IF($B1895="DÉBITO",$D1895-($D1895*TAXAS!$B$16)), IF($A1895=TAXAS!$A$17,IF($B1895="DÉBITO",$D1895-($D1895*TAXAS!$B$17)), IF($A1895=TAXAS!$A$18,IF($B1895="DÉBITO",$D1895-($D1895*TAXAS!$B$18)), IF($A1895=TAXAS!$A$19,IF($B1895="DÉBITO",$D1895-($D1895*TAXAS!$B$19)), IF($A1895=TAXAS!$A$20,IF($B1895="DÉBITO",$D1895-($D1895*TAXAS!$B$20)), IF($A1895=TAXAS!$A$21,IF($B1895="DÉBITO",$D1895-($D1895*TAXAS!$B$21)), IF($A1895=TAXAS!$A$22,IF($B1895="DÉBITO",$D1895-($D1895*TAXAS!$B$22)), IF($A1895=TAXAS!$A$23,IF($B1895="DÉBITO",$D1895-($D1895*TAXAS!$B$23)), IF($A1895=TAXAS!$A$24,IF($B1895="DÉBITO",$D1895-($D1895*TAXAS!$B$24)), IF($A1895=TAXAS!$A$25,IF($B1895="DÉBITO",$D1895-($D1895*TAXAS!$B$25)), IF($A1895=TAXAS!$A$26,IF($B1895="DÉBITO",$D1895-($D1895*TAXAS!$B$26)), IF($A1895=TAXAS!$A$27,IF($B1895="DÉBITO",$D1895-($D1895*TAXAS!$B$27))))))))))))))))))))))))))/1</f>
        <v>0</v>
      </c>
      <c r="F1895" s="8">
        <f>IF($A1895="VISA",IF($B1895="CRÉDITO",$D1895-($D1895*TAXAS!$C$4)),IF($A1895="MASTER",IF($B1895="CRÉDITO",$D1895-($D1895*TAXAS!$C$5)),IF($A1895="ELO", IF($B1895="CRÉDITO",$D1895-($D1895*TAXAS!$C$6)),IF($A1895="HIPERCARD",IF($B1895="CRÉDITO",$D1895-($D1895*TAXAS!$C$7)),IF($A1895="DINERS",IF($B1895="CRÉDITO",$D1895-($D1895*TAXAS!$C$8)),IF($A1895="AMERICA EXPRESS",IF($B1895="CRÉDITO",$D1895-($D1895*TAXAS!$C$9)),IF($A1895=TAXAS!$A$10,IF($B1895="CRÉDITO",$D1895-($D1895*TAXAS!$C$10)), IF($A1895=TAXAS!$A$11,IF($B1895="CRÉDITO",$D1895-($D1895*TAXAS!$C$11)), IF($A1895=TAXAS!$A$12,IF($B1895="CRÉDITO",$D1895-($D1895*TAXAS!$C$12)), IF($A1895=TAXAS!$A$13,IF($B1895="CRÉDITO",$D1895-($D1895*TAXAS!$C$13)), IF($A1895=TAXAS!$A$14,IF($B1895="CRÉDITO",$D1895-($D1895*TAXAS!$C$14)), IF($A1895=TAXAS!$A$15,IF($B1895="CRÉDITO",$D1895-($D1895*TAXAS!$C$15)), IF($A1895=TAXAS!$A$16,IF($B1895="CRÉDITO",$D1895-($D1895*TAXAS!$C$16)), IF($A1895=TAXAS!$A$17,IF($B1895="CRÉDITO",$D1895-($D1895*TAXAS!$C$17)), IF($A1895=TAXAS!$A$18,IF($B1895="CRÉDITO",$D1895-($D1895*TAXAS!$C$18)), IF($A1895=TAXAS!$A$19,IF($B1895="CRÉDITO",$D1895-($D1895*TAXAS!$C$19)), IF($A1895=TAXAS!$A$20,IF($B1895="CRÉDITO",$D1895-($D1895*TAXAS!$C$20)), IF($A1895=TAXAS!$A$21,IF($B1895="CRÉDITO",$D1895-($D1895*TAXAS!$C$21)), IF($A1895=TAXAS!$A$22,IF($B1895="CRÉDITO",$D1895-($D1895*TAXAS!$C$22)), IF($A1895=TAXAS!$A$23,IF($B1895="CRÉDITO",$D1895-($D1895*TAXAS!$C$23)), IF($A1895=TAXAS!$A$24,IF($B1895="CRÉDITO",$D1895-($D1895*TAXAS!$C$24)), IF($A1895=TAXAS!$A$25,IF($B1895="CRÉDITO",$D1895-($D1895*TAXAS!$C$25)), IF($A1895=TAXAS!$A$26,IF($B1895="CRÉDITO",$D1895-($D1895*TAXAS!$C$26)), IF($A1895=TAXAS!$A$27,IF($B1895="CRÉDITO",$D1895-($D1895*TAXAS!$C$27))))))))))))))))))))))))))/1</f>
        <v>0</v>
      </c>
      <c r="G1895" s="9">
        <f>IF($A1895="VISA",IF($B1895="PARCELADO ATÉ 3X",$D1895-(D1895*TAXAS!$D$4))/3,IF($A1895="MASTER",IF($B1895="PARCELADO ATÉ 3X",$D1895-(D1895*TAXAS!$D$5))/3,IF($A1895="ELO",IF($B1895="PARCELADO ATÉ 3X",$D1895-(D1895*TAXAS!$D$6))/3,IF($A1895="HIPERCARD",IF($B1895="PARCELADO ATÉ 3X",$D1895-(D1895*TAXAS!$D$7))/3,IF($A1895="DINERS",IF($B1895="PARCELADO ATÉ 3X",$D1895-(D1895*TAXAS!$D$8))/3,IF($A1895="AMERICA EXPRESS",IF($B1895="PARCELADO ATÉ 3X",$D1895-(D1895*TAXAS!$D$9))/3,IF($A1895=TAXAS!$A$10,IF($B1895="PARCELADO ATÉ 3X",$D1895-($D1895*TAXAS!$D$10))/3,IF($A1895=TAXAS!$A$11,IF($B1895="PARCELADO ATÉ 3X",$D1895-($D1895*TAXAS!$D$11))/3,IF($A1895=TAXAS!$A$12,IF($B1895="PARCELADO ATÉ 3X",$D1895-($D1895*TAXAS!$D$12))/3,IF($A1895=TAXAS!$A$13,IF($B1895="PARCELADO ATÉ 3X",$D1895-($D1895*TAXAS!$D$13))/3,IF($A1895=TAXAS!$A$14,IF($B1895="PARCELADO ATÉ 3X",$D1895-($D1895*TAXAS!$D$14))/3,IF($A1895=TAXAS!$A$15,IF($B1895="PARCELADO ATÉ 3X",$D1895-($D1895*TAXAS!$D$15))/3,IF($A1895=TAXAS!$A$16,IF($B1895="PARCELADO ATÉ 3X",$D1895-($D1895*TAXAS!$D$16))/3,IF($A1895=TAXAS!$A$17,IF($B1895="PARCELADO ATÉ 3X",$D1895-($D1895*TAXAS!$D$17))/3,IF($A1895=TAXAS!$A$18,IF($B1895="PARCELADO ATÉ 3X",$D1895-($D1895*TAXAS!$D$18))/3,IF($A1895=TAXAS!$A$19,IF($B1895="PARCELADO ATÉ 3X",$D1895-($D1895*TAXAS!$D$19))/3,IF($A1895=TAXAS!$A$20,IF($B1895="PARCELADO ATÉ 3X",$D1895-($D1895*TAXAS!$D$20))/3,IF($A1895=TAXAS!$A$21,IF($B1895="PARCELADO ATÉ 3X",$D1895-($D1895*TAXAS!$D$21))/3,IF($A1895=TAXAS!$A$22,IF($B1895="PARCELADO ATÉ 3X",$D1895-($D1895*TAXAS!$D$22))/3,IF($A1895=TAXAS!$A$23,IF($B1895="PARCELADO ATÉ 3X",$D1895-($D1895*TAXAS!$D$23))/3,IF($A1895=TAXAS!$A$24,IF($B1895="PARCELADO ATÉ 3X",$D1895-($D1895*TAXAS!$D$24))/3,IF($A1895=TAXAS!$A$25,IF($B1895="PARCELADO ATÉ 3X",$D1895-($D1895*TAXAS!$D$25))/3,IF($A1895=TAXAS!$A$26,IF($B1895="PARCELADO ATÉ 3X",$D1895-($D1895*TAXAS!$D$26))/3,IF($A1895=TAXAS!$A$27,IF($B1895="PARCELADO ATÉ 3X",$D1895-($D1895*TAXAS!$D$27))/3))))))))))))))))))))))))/1</f>
        <v>0</v>
      </c>
      <c r="H1895" s="9">
        <f>IF($A1895="VISA",IF($B1895="PARCELADO ATÉ 6X",$D1895-(D1895*TAXAS!$E$4))/6,IF($A1895="MASTER",IF($B1895="PARCELADO ATÉ 6X",$D1895-(D1895*TAXAS!$E$5))/6,IF($A1895="ELO",IF($B1895="PARCELADO ATÉ 6X",$D1895-(D1895*TAXAS!$E$6))/6,IF($A1895="HIPERCARD",IF($B1895="PARCELADO ATÉ 6X",$D1895-(D1895*TAXAS!$E$7))/6,IF($A1895="DINERS",IF($B1895="PARCELADO ATÉ 6X",$D1895-(D1895*TAXAS!$E$8))/6,IF($A1895="AMERICA EXPRESS",IF($B1895="PARCELADO ATÉ 6X",$D1895-(D1895*TAXAS!$E$9))/6,IF($A1895=TAXAS!$A$10,IF($B1895="PARCELADO ATÉ 6X",$D1895-($D1895*TAXAS!$E$10))/6,IF($A1895=TAXAS!$A$11,IF($B1895="PARCELADO ATÉ 6X",$D1895-($D1895*TAXAS!$E$11))/6,IF($A1895=TAXAS!$A$12,IF($B1895="PARCELADO ATÉ 6X",$D1895-($D1895*TAXAS!$E$12))/6,IF($A1895=TAXAS!$A$13,IF($B1895="PARCELADO ATÉ 6X",$D1895-($D1895*TAXAS!$E$13))/6,IF($A1895=TAXAS!$A$14,IF($B1895="PARCELADO ATÉ 6X",$D1895-($D1895*TAXAS!$E$14))/6,IF($A1895=TAXAS!$A$15,IF($B1895="PARCELADO ATÉ 6X",$D1895-($D1895*TAXAS!$E$15))/6,IF($A1895=TAXAS!$A$16,IF($B1895="PARCELADO ATÉ 6X",$D1895-($D1895*TAXAS!$E$16))/6,IF($A1895=TAXAS!$A$17,IF($B1895="PARCELADO ATÉ 6X",$D1895-($D1895*TAXAS!$E$17))/6,IF($A1895=TAXAS!$A$18,IF($B1895="PARCELADO ATÉ 6X",$D1895-($D1895*TAXAS!$E$18))/6,IF($A1895=TAXAS!$A$19,IF($B1895="PARCELADO ATÉ 6X",$D1895-($D1895*TAXAS!$E$19))/6,IF($A1895=TAXAS!$A$20,IF($B1895="PARCELADO ATÉ 6X",$D1895-($D1895*TAXAS!$E$20))/6,IF($A1895=TAXAS!$A$21,IF($B1895="PARCELADO ATÉ 6X",$D1895-($D1895*TAXAS!$E$21))/6,IF($A1895=TAXAS!$A$22,IF($B1895="PARCELADO ATÉ 6X",$D1895-($D1895*TAXAS!$E$22))/6,IF($A1895=TAXAS!$A$23,IF($B1895="PARCELADO ATÉ 6X",$D1895-($D1895*TAXAS!$E$23))/6,IF($A1895=TAXAS!$A$24,IF($B1895="PARCELADO ATÉ 6X",$D1895-($D1895*TAXAS!$E$24))/6,IF($A1895=TAXAS!$A$25,IF($B1895="PARCELADO ATÉ 6X",$D1895-($D1895*TAXAS!$E$25))/6,IF($A1895=TAXAS!$A$26,IF($B1895="PARCELADO ATÉ 6X",$D1895-($D1895*TAXAS!$E$26))/6,IF($A1895=TAXAS!$A$27,IF($B1895="PARCELADO ATÉ 6X",$D1895-($D1895*TAXAS!$E$27))/6))))))))))))))))))))))))/1</f>
        <v>0</v>
      </c>
      <c r="I1895" s="9">
        <f>IF($A1895="VISA",IF($B1895="PARCELADO ATÉ 12X",$D1895-(D1895*TAXAS!$F$4))/12,IF($A1895="MASTER",IF($B1895="PARCELADO ATÉ 12X",$D1895-(D1895*TAXAS!$F$5))/12,IF($A1895="ELO",IF($B1895="PARCELADO ATÉ 12X",$D1895-(D1895*TAXAS!$F$6))/12,IF($A1895="HIPERCARD",IF($B1895="PARCELADO ATÉ 12X",$D1895-(D1895*TAXAS!$F$7))/12,IF($A1895="DINERS",IF($B1895="PARCELADO ATÉ 12X",$D1895-(D1895*TAXAS!$F$8))/12,IF($A1895="AMERICA EXPRESS",IF($B1895="PARCELADO ATÉ 12X",$D1895-(D1895*TAXAS!$F$9))/12,IF($A1895=TAXAS!$A$10,IF($B1895="PARCELADO ATÉ 12X",$D1895-($D1895*TAXAS!$F$10))/12,IF($A1895=TAXAS!$A$11,IF($B1895="PARCELADO ATÉ 12X",$D1895-($D1895*TAXAS!$F$11))/12,IF($A1895=TAXAS!$A$12,IF($B1895="PARCELADO ATÉ 12X",$D1895-($D1895*TAXAS!$F$12))/12,IF($A1895=TAXAS!$A$13,IF($B1895="PARCELADO ATÉ 12X",$D1895-($D1895*TAXAS!$F$13))/12,IF($A1895=TAXAS!$A$14,IF($B1895="PARCELADO ATÉ 12X",$D1895-($D1895*TAXAS!$F$14))/12,IF($A1895=TAXAS!$A$15,IF($B1895="PARCELADO ATÉ 12X",$D1895-($D1895*TAXAS!$F$15))/12,IF($A1895=TAXAS!$A$16,IF($B1895="PARCELADO ATÉ 12X",$D1895-($D1895*TAXAS!$F$16))/12,IF($A1895=TAXAS!$A$17,IF($B1895="PARCELADO ATÉ 12X",$D1895-($D1895*TAXAS!$F$17))/12,IF($A1895=TAXAS!$A$18,IF($B1895="PARCELADO ATÉ 12X",$D1895-($D1895*TAXAS!$F$18))/12,IF($A1895=TAXAS!$A$19,IF($B1895="PARCELADO ATÉ 12X",$D1895-($D1895*TAXAS!$F$19))/12,IF($A1895=TAXAS!$A$20,IF($B1895="PARCELADO ATÉ 12X",$D1895-($D1895*TAXAS!$F$20))/12,IF($A1895=TAXAS!$A$21,IF($B1895="PARCELADO ATÉ 12X",$D1895-($D1895*TAXAS!$F$21))/12,IF($A1895=TAXAS!$A$22,IF($B1895="PARCELADO ATÉ 12X",$D1895-($D1895*TAXAS!$F$22))/12,IF($A1895=TAXAS!$A$23,IF($B1895="PARCELADO ATÉ 12X",$D1895-($D1895*TAXAS!$F$23))/12,IF($A1895=TAXAS!$A$24,IF($B1895="PARCELADO ATÉ 12X",$D1895-($D1895*TAXAS!$F$24))/12,IF($A1895=TAXAS!$A$25,IF($B1895="PARCELADO ATÉ 12X",$D1895-($D1895*TAXAS!$F$25))/12,IF($A1895=TAXAS!$A$26,IF($B1895="PARCELADO ATÉ 12X",$D1895-($D1895*TAXAS!$F$26))/12,IF($A1895=TAXAS!$A$27,IF($B1895="PARCELADO ATÉ 12X",$D1895-($D1895*TAXAS!$F$27))/12))))))))))))))))))))))))/1</f>
        <v>0</v>
      </c>
      <c r="J1895" s="8">
        <f t="shared" si="0"/>
        <v>0</v>
      </c>
      <c r="K1895" s="10" t="b">
        <f>IF($B1895="PARCELADO ATÉ 3X",($D1895-($D1895*TAXAS!$D$4))-$J1895)</f>
        <v>0</v>
      </c>
      <c r="L1895" s="10" t="b">
        <f>IF($B1895="PARCELADO ATÉ 6X",($D1895-($D1895*TAXAS!$E$4))-$J1895)</f>
        <v>0</v>
      </c>
      <c r="M1895" s="10" t="b">
        <f>IF($B1895="PARCELADO ATÉ 12X",($D1895-($D1895*TAXAS!$F$4))-$J1895)</f>
        <v>0</v>
      </c>
      <c r="N1895" s="8">
        <f t="shared" si="1"/>
        <v>0</v>
      </c>
      <c r="O1895" s="10">
        <f t="shared" si="2"/>
        <v>0</v>
      </c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</row>
    <row r="1896" spans="1:31" ht="15.75" customHeight="1" x14ac:dyDescent="0.2">
      <c r="A1896" s="3"/>
      <c r="B1896" s="5"/>
      <c r="C1896" s="6"/>
      <c r="D1896" s="42"/>
      <c r="E1896" s="8">
        <f>IF($A1896="VISA",IF($B1896="DÉBITO",$D1896-($D1896*TAXAS!$B$4)),IF($A1896="MASTER",IF($B1896="DÉBITO",$D1896-($D1896*TAXAS!$B$5)),IF($A1896="ELO", IF($B1896="DÉBITO",$D1896-($D1896*TAXAS!$B$6)),IF($A1896="HIPERCARD",IF($B1896="DÉBITO",$D1896-($D1896*TAXAS!$B$7)),IF($A1896="DINERS",IF($B1896="DÉBITO",$D1896-($D1896*TAXAS!$B$8)),IF($A1896="AMERICA EXPRESS",IF($B1896="DÉBITO",$D1896-($D1896*TAXAS!$B$9)),IF($A1896=TAXAS!$A$10,IF($B1896="DÉBITO",$D1896-($D1896*TAXAS!$B$10)), IF($A1896=TAXAS!$A$11,IF($B1896="DÉBITO",$D1896-($D1896*TAXAS!$B$11)), IF($A1896=TAXAS!$A$12,IF($B1896="DÉBITO",$D1896-($D1896*TAXAS!$B$12)), IF($A1896=TAXAS!$A$13,IF($B1896="DÉBITO",$D1896-($D1896*TAXAS!$B$13)), IF($A1896=TAXAS!$A$14,IF($B1896="DÉBITO",$D1896-($D1896*TAXAS!$B$14)), IF($A1896=TAXAS!$A$15,IF($B1896="DÉBITO",$D1896-($D1896*TAXAS!$B$15)), IF($A1896=TAXAS!$A$16,IF($B1896="DÉBITO",$D1896-($D1896*TAXAS!$B$16)), IF($A1896=TAXAS!$A$17,IF($B1896="DÉBITO",$D1896-($D1896*TAXAS!$B$17)), IF($A1896=TAXAS!$A$18,IF($B1896="DÉBITO",$D1896-($D1896*TAXAS!$B$18)), IF($A1896=TAXAS!$A$19,IF($B1896="DÉBITO",$D1896-($D1896*TAXAS!$B$19)), IF($A1896=TAXAS!$A$20,IF($B1896="DÉBITO",$D1896-($D1896*TAXAS!$B$20)), IF($A1896=TAXAS!$A$21,IF($B1896="DÉBITO",$D1896-($D1896*TAXAS!$B$21)), IF($A1896=TAXAS!$A$22,IF($B1896="DÉBITO",$D1896-($D1896*TAXAS!$B$22)), IF($A1896=TAXAS!$A$23,IF($B1896="DÉBITO",$D1896-($D1896*TAXAS!$B$23)), IF($A1896=TAXAS!$A$24,IF($B1896="DÉBITO",$D1896-($D1896*TAXAS!$B$24)), IF($A1896=TAXAS!$A$25,IF($B1896="DÉBITO",$D1896-($D1896*TAXAS!$B$25)), IF($A1896=TAXAS!$A$26,IF($B1896="DÉBITO",$D1896-($D1896*TAXAS!$B$26)), IF($A1896=TAXAS!$A$27,IF($B1896="DÉBITO",$D1896-($D1896*TAXAS!$B$27))))))))))))))))))))))))))/1</f>
        <v>0</v>
      </c>
      <c r="F1896" s="8">
        <f>IF($A1896="VISA",IF($B1896="CRÉDITO",$D1896-($D1896*TAXAS!$C$4)),IF($A1896="MASTER",IF($B1896="CRÉDITO",$D1896-($D1896*TAXAS!$C$5)),IF($A1896="ELO", IF($B1896="CRÉDITO",$D1896-($D1896*TAXAS!$C$6)),IF($A1896="HIPERCARD",IF($B1896="CRÉDITO",$D1896-($D1896*TAXAS!$C$7)),IF($A1896="DINERS",IF($B1896="CRÉDITO",$D1896-($D1896*TAXAS!$C$8)),IF($A1896="AMERICA EXPRESS",IF($B1896="CRÉDITO",$D1896-($D1896*TAXAS!$C$9)),IF($A1896=TAXAS!$A$10,IF($B1896="CRÉDITO",$D1896-($D1896*TAXAS!$C$10)), IF($A1896=TAXAS!$A$11,IF($B1896="CRÉDITO",$D1896-($D1896*TAXAS!$C$11)), IF($A1896=TAXAS!$A$12,IF($B1896="CRÉDITO",$D1896-($D1896*TAXAS!$C$12)), IF($A1896=TAXAS!$A$13,IF($B1896="CRÉDITO",$D1896-($D1896*TAXAS!$C$13)), IF($A1896=TAXAS!$A$14,IF($B1896="CRÉDITO",$D1896-($D1896*TAXAS!$C$14)), IF($A1896=TAXAS!$A$15,IF($B1896="CRÉDITO",$D1896-($D1896*TAXAS!$C$15)), IF($A1896=TAXAS!$A$16,IF($B1896="CRÉDITO",$D1896-($D1896*TAXAS!$C$16)), IF($A1896=TAXAS!$A$17,IF($B1896="CRÉDITO",$D1896-($D1896*TAXAS!$C$17)), IF($A1896=TAXAS!$A$18,IF($B1896="CRÉDITO",$D1896-($D1896*TAXAS!$C$18)), IF($A1896=TAXAS!$A$19,IF($B1896="CRÉDITO",$D1896-($D1896*TAXAS!$C$19)), IF($A1896=TAXAS!$A$20,IF($B1896="CRÉDITO",$D1896-($D1896*TAXAS!$C$20)), IF($A1896=TAXAS!$A$21,IF($B1896="CRÉDITO",$D1896-($D1896*TAXAS!$C$21)), IF($A1896=TAXAS!$A$22,IF($B1896="CRÉDITO",$D1896-($D1896*TAXAS!$C$22)), IF($A1896=TAXAS!$A$23,IF($B1896="CRÉDITO",$D1896-($D1896*TAXAS!$C$23)), IF($A1896=TAXAS!$A$24,IF($B1896="CRÉDITO",$D1896-($D1896*TAXAS!$C$24)), IF($A1896=TAXAS!$A$25,IF($B1896="CRÉDITO",$D1896-($D1896*TAXAS!$C$25)), IF($A1896=TAXAS!$A$26,IF($B1896="CRÉDITO",$D1896-($D1896*TAXAS!$C$26)), IF($A1896=TAXAS!$A$27,IF($B1896="CRÉDITO",$D1896-($D1896*TAXAS!$C$27))))))))))))))))))))))))))/1</f>
        <v>0</v>
      </c>
      <c r="G1896" s="9">
        <f>IF($A1896="VISA",IF($B1896="PARCELADO ATÉ 3X",$D1896-(D1896*TAXAS!$D$4))/3,IF($A1896="MASTER",IF($B1896="PARCELADO ATÉ 3X",$D1896-(D1896*TAXAS!$D$5))/3,IF($A1896="ELO",IF($B1896="PARCELADO ATÉ 3X",$D1896-(D1896*TAXAS!$D$6))/3,IF($A1896="HIPERCARD",IF($B1896="PARCELADO ATÉ 3X",$D1896-(D1896*TAXAS!$D$7))/3,IF($A1896="DINERS",IF($B1896="PARCELADO ATÉ 3X",$D1896-(D1896*TAXAS!$D$8))/3,IF($A1896="AMERICA EXPRESS",IF($B1896="PARCELADO ATÉ 3X",$D1896-(D1896*TAXAS!$D$9))/3,IF($A1896=TAXAS!$A$10,IF($B1896="PARCELADO ATÉ 3X",$D1896-($D1896*TAXAS!$D$10))/3,IF($A1896=TAXAS!$A$11,IF($B1896="PARCELADO ATÉ 3X",$D1896-($D1896*TAXAS!$D$11))/3,IF($A1896=TAXAS!$A$12,IF($B1896="PARCELADO ATÉ 3X",$D1896-($D1896*TAXAS!$D$12))/3,IF($A1896=TAXAS!$A$13,IF($B1896="PARCELADO ATÉ 3X",$D1896-($D1896*TAXAS!$D$13))/3,IF($A1896=TAXAS!$A$14,IF($B1896="PARCELADO ATÉ 3X",$D1896-($D1896*TAXAS!$D$14))/3,IF($A1896=TAXAS!$A$15,IF($B1896="PARCELADO ATÉ 3X",$D1896-($D1896*TAXAS!$D$15))/3,IF($A1896=TAXAS!$A$16,IF($B1896="PARCELADO ATÉ 3X",$D1896-($D1896*TAXAS!$D$16))/3,IF($A1896=TAXAS!$A$17,IF($B1896="PARCELADO ATÉ 3X",$D1896-($D1896*TAXAS!$D$17))/3,IF($A1896=TAXAS!$A$18,IF($B1896="PARCELADO ATÉ 3X",$D1896-($D1896*TAXAS!$D$18))/3,IF($A1896=TAXAS!$A$19,IF($B1896="PARCELADO ATÉ 3X",$D1896-($D1896*TAXAS!$D$19))/3,IF($A1896=TAXAS!$A$20,IF($B1896="PARCELADO ATÉ 3X",$D1896-($D1896*TAXAS!$D$20))/3,IF($A1896=TAXAS!$A$21,IF($B1896="PARCELADO ATÉ 3X",$D1896-($D1896*TAXAS!$D$21))/3,IF($A1896=TAXAS!$A$22,IF($B1896="PARCELADO ATÉ 3X",$D1896-($D1896*TAXAS!$D$22))/3,IF($A1896=TAXAS!$A$23,IF($B1896="PARCELADO ATÉ 3X",$D1896-($D1896*TAXAS!$D$23))/3,IF($A1896=TAXAS!$A$24,IF($B1896="PARCELADO ATÉ 3X",$D1896-($D1896*TAXAS!$D$24))/3,IF($A1896=TAXAS!$A$25,IF($B1896="PARCELADO ATÉ 3X",$D1896-($D1896*TAXAS!$D$25))/3,IF($A1896=TAXAS!$A$26,IF($B1896="PARCELADO ATÉ 3X",$D1896-($D1896*TAXAS!$D$26))/3,IF($A1896=TAXAS!$A$27,IF($B1896="PARCELADO ATÉ 3X",$D1896-($D1896*TAXAS!$D$27))/3))))))))))))))))))))))))/1</f>
        <v>0</v>
      </c>
      <c r="H1896" s="9">
        <f>IF($A1896="VISA",IF($B1896="PARCELADO ATÉ 6X",$D1896-(D1896*TAXAS!$E$4))/6,IF($A1896="MASTER",IF($B1896="PARCELADO ATÉ 6X",$D1896-(D1896*TAXAS!$E$5))/6,IF($A1896="ELO",IF($B1896="PARCELADO ATÉ 6X",$D1896-(D1896*TAXAS!$E$6))/6,IF($A1896="HIPERCARD",IF($B1896="PARCELADO ATÉ 6X",$D1896-(D1896*TAXAS!$E$7))/6,IF($A1896="DINERS",IF($B1896="PARCELADO ATÉ 6X",$D1896-(D1896*TAXAS!$E$8))/6,IF($A1896="AMERICA EXPRESS",IF($B1896="PARCELADO ATÉ 6X",$D1896-(D1896*TAXAS!$E$9))/6,IF($A1896=TAXAS!$A$10,IF($B1896="PARCELADO ATÉ 6X",$D1896-($D1896*TAXAS!$E$10))/6,IF($A1896=TAXAS!$A$11,IF($B1896="PARCELADO ATÉ 6X",$D1896-($D1896*TAXAS!$E$11))/6,IF($A1896=TAXAS!$A$12,IF($B1896="PARCELADO ATÉ 6X",$D1896-($D1896*TAXAS!$E$12))/6,IF($A1896=TAXAS!$A$13,IF($B1896="PARCELADO ATÉ 6X",$D1896-($D1896*TAXAS!$E$13))/6,IF($A1896=TAXAS!$A$14,IF($B1896="PARCELADO ATÉ 6X",$D1896-($D1896*TAXAS!$E$14))/6,IF($A1896=TAXAS!$A$15,IF($B1896="PARCELADO ATÉ 6X",$D1896-($D1896*TAXAS!$E$15))/6,IF($A1896=TAXAS!$A$16,IF($B1896="PARCELADO ATÉ 6X",$D1896-($D1896*TAXAS!$E$16))/6,IF($A1896=TAXAS!$A$17,IF($B1896="PARCELADO ATÉ 6X",$D1896-($D1896*TAXAS!$E$17))/6,IF($A1896=TAXAS!$A$18,IF($B1896="PARCELADO ATÉ 6X",$D1896-($D1896*TAXAS!$E$18))/6,IF($A1896=TAXAS!$A$19,IF($B1896="PARCELADO ATÉ 6X",$D1896-($D1896*TAXAS!$E$19))/6,IF($A1896=TAXAS!$A$20,IF($B1896="PARCELADO ATÉ 6X",$D1896-($D1896*TAXAS!$E$20))/6,IF($A1896=TAXAS!$A$21,IF($B1896="PARCELADO ATÉ 6X",$D1896-($D1896*TAXAS!$E$21))/6,IF($A1896=TAXAS!$A$22,IF($B1896="PARCELADO ATÉ 6X",$D1896-($D1896*TAXAS!$E$22))/6,IF($A1896=TAXAS!$A$23,IF($B1896="PARCELADO ATÉ 6X",$D1896-($D1896*TAXAS!$E$23))/6,IF($A1896=TAXAS!$A$24,IF($B1896="PARCELADO ATÉ 6X",$D1896-($D1896*TAXAS!$E$24))/6,IF($A1896=TAXAS!$A$25,IF($B1896="PARCELADO ATÉ 6X",$D1896-($D1896*TAXAS!$E$25))/6,IF($A1896=TAXAS!$A$26,IF($B1896="PARCELADO ATÉ 6X",$D1896-($D1896*TAXAS!$E$26))/6,IF($A1896=TAXAS!$A$27,IF($B1896="PARCELADO ATÉ 6X",$D1896-($D1896*TAXAS!$E$27))/6))))))))))))))))))))))))/1</f>
        <v>0</v>
      </c>
      <c r="I1896" s="9">
        <f>IF($A1896="VISA",IF($B1896="PARCELADO ATÉ 12X",$D1896-(D1896*TAXAS!$F$4))/12,IF($A1896="MASTER",IF($B1896="PARCELADO ATÉ 12X",$D1896-(D1896*TAXAS!$F$5))/12,IF($A1896="ELO",IF($B1896="PARCELADO ATÉ 12X",$D1896-(D1896*TAXAS!$F$6))/12,IF($A1896="HIPERCARD",IF($B1896="PARCELADO ATÉ 12X",$D1896-(D1896*TAXAS!$F$7))/12,IF($A1896="DINERS",IF($B1896="PARCELADO ATÉ 12X",$D1896-(D1896*TAXAS!$F$8))/12,IF($A1896="AMERICA EXPRESS",IF($B1896="PARCELADO ATÉ 12X",$D1896-(D1896*TAXAS!$F$9))/12,IF($A1896=TAXAS!$A$10,IF($B1896="PARCELADO ATÉ 12X",$D1896-($D1896*TAXAS!$F$10))/12,IF($A1896=TAXAS!$A$11,IF($B1896="PARCELADO ATÉ 12X",$D1896-($D1896*TAXAS!$F$11))/12,IF($A1896=TAXAS!$A$12,IF($B1896="PARCELADO ATÉ 12X",$D1896-($D1896*TAXAS!$F$12))/12,IF($A1896=TAXAS!$A$13,IF($B1896="PARCELADO ATÉ 12X",$D1896-($D1896*TAXAS!$F$13))/12,IF($A1896=TAXAS!$A$14,IF($B1896="PARCELADO ATÉ 12X",$D1896-($D1896*TAXAS!$F$14))/12,IF($A1896=TAXAS!$A$15,IF($B1896="PARCELADO ATÉ 12X",$D1896-($D1896*TAXAS!$F$15))/12,IF($A1896=TAXAS!$A$16,IF($B1896="PARCELADO ATÉ 12X",$D1896-($D1896*TAXAS!$F$16))/12,IF($A1896=TAXAS!$A$17,IF($B1896="PARCELADO ATÉ 12X",$D1896-($D1896*TAXAS!$F$17))/12,IF($A1896=TAXAS!$A$18,IF($B1896="PARCELADO ATÉ 12X",$D1896-($D1896*TAXAS!$F$18))/12,IF($A1896=TAXAS!$A$19,IF($B1896="PARCELADO ATÉ 12X",$D1896-($D1896*TAXAS!$F$19))/12,IF($A1896=TAXAS!$A$20,IF($B1896="PARCELADO ATÉ 12X",$D1896-($D1896*TAXAS!$F$20))/12,IF($A1896=TAXAS!$A$21,IF($B1896="PARCELADO ATÉ 12X",$D1896-($D1896*TAXAS!$F$21))/12,IF($A1896=TAXAS!$A$22,IF($B1896="PARCELADO ATÉ 12X",$D1896-($D1896*TAXAS!$F$22))/12,IF($A1896=TAXAS!$A$23,IF($B1896="PARCELADO ATÉ 12X",$D1896-($D1896*TAXAS!$F$23))/12,IF($A1896=TAXAS!$A$24,IF($B1896="PARCELADO ATÉ 12X",$D1896-($D1896*TAXAS!$F$24))/12,IF($A1896=TAXAS!$A$25,IF($B1896="PARCELADO ATÉ 12X",$D1896-($D1896*TAXAS!$F$25))/12,IF($A1896=TAXAS!$A$26,IF($B1896="PARCELADO ATÉ 12X",$D1896-($D1896*TAXAS!$F$26))/12,IF($A1896=TAXAS!$A$27,IF($B1896="PARCELADO ATÉ 12X",$D1896-($D1896*TAXAS!$F$27))/12))))))))))))))))))))))))/1</f>
        <v>0</v>
      </c>
      <c r="J1896" s="8">
        <f t="shared" si="0"/>
        <v>0</v>
      </c>
      <c r="K1896" s="10" t="b">
        <f>IF($B1896="PARCELADO ATÉ 3X",($D1896-($D1896*TAXAS!$D$4))-$J1896)</f>
        <v>0</v>
      </c>
      <c r="L1896" s="10" t="b">
        <f>IF($B1896="PARCELADO ATÉ 6X",($D1896-($D1896*TAXAS!$E$4))-$J1896)</f>
        <v>0</v>
      </c>
      <c r="M1896" s="10" t="b">
        <f>IF($B1896="PARCELADO ATÉ 12X",($D1896-($D1896*TAXAS!$F$4))-$J1896)</f>
        <v>0</v>
      </c>
      <c r="N1896" s="8">
        <f t="shared" si="1"/>
        <v>0</v>
      </c>
      <c r="O1896" s="10">
        <f t="shared" si="2"/>
        <v>0</v>
      </c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</row>
    <row r="1897" spans="1:31" ht="15.75" customHeight="1" x14ac:dyDescent="0.2">
      <c r="A1897" s="3"/>
      <c r="B1897" s="5"/>
      <c r="C1897" s="6"/>
      <c r="D1897" s="42"/>
      <c r="E1897" s="8">
        <f>IF($A1897="VISA",IF($B1897="DÉBITO",$D1897-($D1897*TAXAS!$B$4)),IF($A1897="MASTER",IF($B1897="DÉBITO",$D1897-($D1897*TAXAS!$B$5)),IF($A1897="ELO", IF($B1897="DÉBITO",$D1897-($D1897*TAXAS!$B$6)),IF($A1897="HIPERCARD",IF($B1897="DÉBITO",$D1897-($D1897*TAXAS!$B$7)),IF($A1897="DINERS",IF($B1897="DÉBITO",$D1897-($D1897*TAXAS!$B$8)),IF($A1897="AMERICA EXPRESS",IF($B1897="DÉBITO",$D1897-($D1897*TAXAS!$B$9)),IF($A1897=TAXAS!$A$10,IF($B1897="DÉBITO",$D1897-($D1897*TAXAS!$B$10)), IF($A1897=TAXAS!$A$11,IF($B1897="DÉBITO",$D1897-($D1897*TAXAS!$B$11)), IF($A1897=TAXAS!$A$12,IF($B1897="DÉBITO",$D1897-($D1897*TAXAS!$B$12)), IF($A1897=TAXAS!$A$13,IF($B1897="DÉBITO",$D1897-($D1897*TAXAS!$B$13)), IF($A1897=TAXAS!$A$14,IF($B1897="DÉBITO",$D1897-($D1897*TAXAS!$B$14)), IF($A1897=TAXAS!$A$15,IF($B1897="DÉBITO",$D1897-($D1897*TAXAS!$B$15)), IF($A1897=TAXAS!$A$16,IF($B1897="DÉBITO",$D1897-($D1897*TAXAS!$B$16)), IF($A1897=TAXAS!$A$17,IF($B1897="DÉBITO",$D1897-($D1897*TAXAS!$B$17)), IF($A1897=TAXAS!$A$18,IF($B1897="DÉBITO",$D1897-($D1897*TAXAS!$B$18)), IF($A1897=TAXAS!$A$19,IF($B1897="DÉBITO",$D1897-($D1897*TAXAS!$B$19)), IF($A1897=TAXAS!$A$20,IF($B1897="DÉBITO",$D1897-($D1897*TAXAS!$B$20)), IF($A1897=TAXAS!$A$21,IF($B1897="DÉBITO",$D1897-($D1897*TAXAS!$B$21)), IF($A1897=TAXAS!$A$22,IF($B1897="DÉBITO",$D1897-($D1897*TAXAS!$B$22)), IF($A1897=TAXAS!$A$23,IF($B1897="DÉBITO",$D1897-($D1897*TAXAS!$B$23)), IF($A1897=TAXAS!$A$24,IF($B1897="DÉBITO",$D1897-($D1897*TAXAS!$B$24)), IF($A1897=TAXAS!$A$25,IF($B1897="DÉBITO",$D1897-($D1897*TAXAS!$B$25)), IF($A1897=TAXAS!$A$26,IF($B1897="DÉBITO",$D1897-($D1897*TAXAS!$B$26)), IF($A1897=TAXAS!$A$27,IF($B1897="DÉBITO",$D1897-($D1897*TAXAS!$B$27))))))))))))))))))))))))))/1</f>
        <v>0</v>
      </c>
      <c r="F1897" s="8">
        <f>IF($A1897="VISA",IF($B1897="CRÉDITO",$D1897-($D1897*TAXAS!$C$4)),IF($A1897="MASTER",IF($B1897="CRÉDITO",$D1897-($D1897*TAXAS!$C$5)),IF($A1897="ELO", IF($B1897="CRÉDITO",$D1897-($D1897*TAXAS!$C$6)),IF($A1897="HIPERCARD",IF($B1897="CRÉDITO",$D1897-($D1897*TAXAS!$C$7)),IF($A1897="DINERS",IF($B1897="CRÉDITO",$D1897-($D1897*TAXAS!$C$8)),IF($A1897="AMERICA EXPRESS",IF($B1897="CRÉDITO",$D1897-($D1897*TAXAS!$C$9)),IF($A1897=TAXAS!$A$10,IF($B1897="CRÉDITO",$D1897-($D1897*TAXAS!$C$10)), IF($A1897=TAXAS!$A$11,IF($B1897="CRÉDITO",$D1897-($D1897*TAXAS!$C$11)), IF($A1897=TAXAS!$A$12,IF($B1897="CRÉDITO",$D1897-($D1897*TAXAS!$C$12)), IF($A1897=TAXAS!$A$13,IF($B1897="CRÉDITO",$D1897-($D1897*TAXAS!$C$13)), IF($A1897=TAXAS!$A$14,IF($B1897="CRÉDITO",$D1897-($D1897*TAXAS!$C$14)), IF($A1897=TAXAS!$A$15,IF($B1897="CRÉDITO",$D1897-($D1897*TAXAS!$C$15)), IF($A1897=TAXAS!$A$16,IF($B1897="CRÉDITO",$D1897-($D1897*TAXAS!$C$16)), IF($A1897=TAXAS!$A$17,IF($B1897="CRÉDITO",$D1897-($D1897*TAXAS!$C$17)), IF($A1897=TAXAS!$A$18,IF($B1897="CRÉDITO",$D1897-($D1897*TAXAS!$C$18)), IF($A1897=TAXAS!$A$19,IF($B1897="CRÉDITO",$D1897-($D1897*TAXAS!$C$19)), IF($A1897=TAXAS!$A$20,IF($B1897="CRÉDITO",$D1897-($D1897*TAXAS!$C$20)), IF($A1897=TAXAS!$A$21,IF($B1897="CRÉDITO",$D1897-($D1897*TAXAS!$C$21)), IF($A1897=TAXAS!$A$22,IF($B1897="CRÉDITO",$D1897-($D1897*TAXAS!$C$22)), IF($A1897=TAXAS!$A$23,IF($B1897="CRÉDITO",$D1897-($D1897*TAXAS!$C$23)), IF($A1897=TAXAS!$A$24,IF($B1897="CRÉDITO",$D1897-($D1897*TAXAS!$C$24)), IF($A1897=TAXAS!$A$25,IF($B1897="CRÉDITO",$D1897-($D1897*TAXAS!$C$25)), IF($A1897=TAXAS!$A$26,IF($B1897="CRÉDITO",$D1897-($D1897*TAXAS!$C$26)), IF($A1897=TAXAS!$A$27,IF($B1897="CRÉDITO",$D1897-($D1897*TAXAS!$C$27))))))))))))))))))))))))))/1</f>
        <v>0</v>
      </c>
      <c r="G1897" s="9">
        <f>IF($A1897="VISA",IF($B1897="PARCELADO ATÉ 3X",$D1897-(D1897*TAXAS!$D$4))/3,IF($A1897="MASTER",IF($B1897="PARCELADO ATÉ 3X",$D1897-(D1897*TAXAS!$D$5))/3,IF($A1897="ELO",IF($B1897="PARCELADO ATÉ 3X",$D1897-(D1897*TAXAS!$D$6))/3,IF($A1897="HIPERCARD",IF($B1897="PARCELADO ATÉ 3X",$D1897-(D1897*TAXAS!$D$7))/3,IF($A1897="DINERS",IF($B1897="PARCELADO ATÉ 3X",$D1897-(D1897*TAXAS!$D$8))/3,IF($A1897="AMERICA EXPRESS",IF($B1897="PARCELADO ATÉ 3X",$D1897-(D1897*TAXAS!$D$9))/3,IF($A1897=TAXAS!$A$10,IF($B1897="PARCELADO ATÉ 3X",$D1897-($D1897*TAXAS!$D$10))/3,IF($A1897=TAXAS!$A$11,IF($B1897="PARCELADO ATÉ 3X",$D1897-($D1897*TAXAS!$D$11))/3,IF($A1897=TAXAS!$A$12,IF($B1897="PARCELADO ATÉ 3X",$D1897-($D1897*TAXAS!$D$12))/3,IF($A1897=TAXAS!$A$13,IF($B1897="PARCELADO ATÉ 3X",$D1897-($D1897*TAXAS!$D$13))/3,IF($A1897=TAXAS!$A$14,IF($B1897="PARCELADO ATÉ 3X",$D1897-($D1897*TAXAS!$D$14))/3,IF($A1897=TAXAS!$A$15,IF($B1897="PARCELADO ATÉ 3X",$D1897-($D1897*TAXAS!$D$15))/3,IF($A1897=TAXAS!$A$16,IF($B1897="PARCELADO ATÉ 3X",$D1897-($D1897*TAXAS!$D$16))/3,IF($A1897=TAXAS!$A$17,IF($B1897="PARCELADO ATÉ 3X",$D1897-($D1897*TAXAS!$D$17))/3,IF($A1897=TAXAS!$A$18,IF($B1897="PARCELADO ATÉ 3X",$D1897-($D1897*TAXAS!$D$18))/3,IF($A1897=TAXAS!$A$19,IF($B1897="PARCELADO ATÉ 3X",$D1897-($D1897*TAXAS!$D$19))/3,IF($A1897=TAXAS!$A$20,IF($B1897="PARCELADO ATÉ 3X",$D1897-($D1897*TAXAS!$D$20))/3,IF($A1897=TAXAS!$A$21,IF($B1897="PARCELADO ATÉ 3X",$D1897-($D1897*TAXAS!$D$21))/3,IF($A1897=TAXAS!$A$22,IF($B1897="PARCELADO ATÉ 3X",$D1897-($D1897*TAXAS!$D$22))/3,IF($A1897=TAXAS!$A$23,IF($B1897="PARCELADO ATÉ 3X",$D1897-($D1897*TAXAS!$D$23))/3,IF($A1897=TAXAS!$A$24,IF($B1897="PARCELADO ATÉ 3X",$D1897-($D1897*TAXAS!$D$24))/3,IF($A1897=TAXAS!$A$25,IF($B1897="PARCELADO ATÉ 3X",$D1897-($D1897*TAXAS!$D$25))/3,IF($A1897=TAXAS!$A$26,IF($B1897="PARCELADO ATÉ 3X",$D1897-($D1897*TAXAS!$D$26))/3,IF($A1897=TAXAS!$A$27,IF($B1897="PARCELADO ATÉ 3X",$D1897-($D1897*TAXAS!$D$27))/3))))))))))))))))))))))))/1</f>
        <v>0</v>
      </c>
      <c r="H1897" s="9">
        <f>IF($A1897="VISA",IF($B1897="PARCELADO ATÉ 6X",$D1897-(D1897*TAXAS!$E$4))/6,IF($A1897="MASTER",IF($B1897="PARCELADO ATÉ 6X",$D1897-(D1897*TAXAS!$E$5))/6,IF($A1897="ELO",IF($B1897="PARCELADO ATÉ 6X",$D1897-(D1897*TAXAS!$E$6))/6,IF($A1897="HIPERCARD",IF($B1897="PARCELADO ATÉ 6X",$D1897-(D1897*TAXAS!$E$7))/6,IF($A1897="DINERS",IF($B1897="PARCELADO ATÉ 6X",$D1897-(D1897*TAXAS!$E$8))/6,IF($A1897="AMERICA EXPRESS",IF($B1897="PARCELADO ATÉ 6X",$D1897-(D1897*TAXAS!$E$9))/6,IF($A1897=TAXAS!$A$10,IF($B1897="PARCELADO ATÉ 6X",$D1897-($D1897*TAXAS!$E$10))/6,IF($A1897=TAXAS!$A$11,IF($B1897="PARCELADO ATÉ 6X",$D1897-($D1897*TAXAS!$E$11))/6,IF($A1897=TAXAS!$A$12,IF($B1897="PARCELADO ATÉ 6X",$D1897-($D1897*TAXAS!$E$12))/6,IF($A1897=TAXAS!$A$13,IF($B1897="PARCELADO ATÉ 6X",$D1897-($D1897*TAXAS!$E$13))/6,IF($A1897=TAXAS!$A$14,IF($B1897="PARCELADO ATÉ 6X",$D1897-($D1897*TAXAS!$E$14))/6,IF($A1897=TAXAS!$A$15,IF($B1897="PARCELADO ATÉ 6X",$D1897-($D1897*TAXAS!$E$15))/6,IF($A1897=TAXAS!$A$16,IF($B1897="PARCELADO ATÉ 6X",$D1897-($D1897*TAXAS!$E$16))/6,IF($A1897=TAXAS!$A$17,IF($B1897="PARCELADO ATÉ 6X",$D1897-($D1897*TAXAS!$E$17))/6,IF($A1897=TAXAS!$A$18,IF($B1897="PARCELADO ATÉ 6X",$D1897-($D1897*TAXAS!$E$18))/6,IF($A1897=TAXAS!$A$19,IF($B1897="PARCELADO ATÉ 6X",$D1897-($D1897*TAXAS!$E$19))/6,IF($A1897=TAXAS!$A$20,IF($B1897="PARCELADO ATÉ 6X",$D1897-($D1897*TAXAS!$E$20))/6,IF($A1897=TAXAS!$A$21,IF($B1897="PARCELADO ATÉ 6X",$D1897-($D1897*TAXAS!$E$21))/6,IF($A1897=TAXAS!$A$22,IF($B1897="PARCELADO ATÉ 6X",$D1897-($D1897*TAXAS!$E$22))/6,IF($A1897=TAXAS!$A$23,IF($B1897="PARCELADO ATÉ 6X",$D1897-($D1897*TAXAS!$E$23))/6,IF($A1897=TAXAS!$A$24,IF($B1897="PARCELADO ATÉ 6X",$D1897-($D1897*TAXAS!$E$24))/6,IF($A1897=TAXAS!$A$25,IF($B1897="PARCELADO ATÉ 6X",$D1897-($D1897*TAXAS!$E$25))/6,IF($A1897=TAXAS!$A$26,IF($B1897="PARCELADO ATÉ 6X",$D1897-($D1897*TAXAS!$E$26))/6,IF($A1897=TAXAS!$A$27,IF($B1897="PARCELADO ATÉ 6X",$D1897-($D1897*TAXAS!$E$27))/6))))))))))))))))))))))))/1</f>
        <v>0</v>
      </c>
      <c r="I1897" s="9">
        <f>IF($A1897="VISA",IF($B1897="PARCELADO ATÉ 12X",$D1897-(D1897*TAXAS!$F$4))/12,IF($A1897="MASTER",IF($B1897="PARCELADO ATÉ 12X",$D1897-(D1897*TAXAS!$F$5))/12,IF($A1897="ELO",IF($B1897="PARCELADO ATÉ 12X",$D1897-(D1897*TAXAS!$F$6))/12,IF($A1897="HIPERCARD",IF($B1897="PARCELADO ATÉ 12X",$D1897-(D1897*TAXAS!$F$7))/12,IF($A1897="DINERS",IF($B1897="PARCELADO ATÉ 12X",$D1897-(D1897*TAXAS!$F$8))/12,IF($A1897="AMERICA EXPRESS",IF($B1897="PARCELADO ATÉ 12X",$D1897-(D1897*TAXAS!$F$9))/12,IF($A1897=TAXAS!$A$10,IF($B1897="PARCELADO ATÉ 12X",$D1897-($D1897*TAXAS!$F$10))/12,IF($A1897=TAXAS!$A$11,IF($B1897="PARCELADO ATÉ 12X",$D1897-($D1897*TAXAS!$F$11))/12,IF($A1897=TAXAS!$A$12,IF($B1897="PARCELADO ATÉ 12X",$D1897-($D1897*TAXAS!$F$12))/12,IF($A1897=TAXAS!$A$13,IF($B1897="PARCELADO ATÉ 12X",$D1897-($D1897*TAXAS!$F$13))/12,IF($A1897=TAXAS!$A$14,IF($B1897="PARCELADO ATÉ 12X",$D1897-($D1897*TAXAS!$F$14))/12,IF($A1897=TAXAS!$A$15,IF($B1897="PARCELADO ATÉ 12X",$D1897-($D1897*TAXAS!$F$15))/12,IF($A1897=TAXAS!$A$16,IF($B1897="PARCELADO ATÉ 12X",$D1897-($D1897*TAXAS!$F$16))/12,IF($A1897=TAXAS!$A$17,IF($B1897="PARCELADO ATÉ 12X",$D1897-($D1897*TAXAS!$F$17))/12,IF($A1897=TAXAS!$A$18,IF($B1897="PARCELADO ATÉ 12X",$D1897-($D1897*TAXAS!$F$18))/12,IF($A1897=TAXAS!$A$19,IF($B1897="PARCELADO ATÉ 12X",$D1897-($D1897*TAXAS!$F$19))/12,IF($A1897=TAXAS!$A$20,IF($B1897="PARCELADO ATÉ 12X",$D1897-($D1897*TAXAS!$F$20))/12,IF($A1897=TAXAS!$A$21,IF($B1897="PARCELADO ATÉ 12X",$D1897-($D1897*TAXAS!$F$21))/12,IF($A1897=TAXAS!$A$22,IF($B1897="PARCELADO ATÉ 12X",$D1897-($D1897*TAXAS!$F$22))/12,IF($A1897=TAXAS!$A$23,IF($B1897="PARCELADO ATÉ 12X",$D1897-($D1897*TAXAS!$F$23))/12,IF($A1897=TAXAS!$A$24,IF($B1897="PARCELADO ATÉ 12X",$D1897-($D1897*TAXAS!$F$24))/12,IF($A1897=TAXAS!$A$25,IF($B1897="PARCELADO ATÉ 12X",$D1897-($D1897*TAXAS!$F$25))/12,IF($A1897=TAXAS!$A$26,IF($B1897="PARCELADO ATÉ 12X",$D1897-($D1897*TAXAS!$F$26))/12,IF($A1897=TAXAS!$A$27,IF($B1897="PARCELADO ATÉ 12X",$D1897-($D1897*TAXAS!$F$27))/12))))))))))))))))))))))))/1</f>
        <v>0</v>
      </c>
      <c r="J1897" s="8">
        <f t="shared" si="0"/>
        <v>0</v>
      </c>
      <c r="K1897" s="10" t="b">
        <f>IF($B1897="PARCELADO ATÉ 3X",($D1897-($D1897*TAXAS!$D$4))-$J1897)</f>
        <v>0</v>
      </c>
      <c r="L1897" s="10" t="b">
        <f>IF($B1897="PARCELADO ATÉ 6X",($D1897-($D1897*TAXAS!$E$4))-$J1897)</f>
        <v>0</v>
      </c>
      <c r="M1897" s="10" t="b">
        <f>IF($B1897="PARCELADO ATÉ 12X",($D1897-($D1897*TAXAS!$F$4))-$J1897)</f>
        <v>0</v>
      </c>
      <c r="N1897" s="8">
        <f t="shared" si="1"/>
        <v>0</v>
      </c>
      <c r="O1897" s="10">
        <f t="shared" si="2"/>
        <v>0</v>
      </c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</row>
    <row r="1898" spans="1:31" ht="15.75" customHeight="1" x14ac:dyDescent="0.2">
      <c r="A1898" s="3"/>
      <c r="B1898" s="5"/>
      <c r="C1898" s="6"/>
      <c r="D1898" s="42"/>
      <c r="E1898" s="8">
        <f>IF($A1898="VISA",IF($B1898="DÉBITO",$D1898-($D1898*TAXAS!$B$4)),IF($A1898="MASTER",IF($B1898="DÉBITO",$D1898-($D1898*TAXAS!$B$5)),IF($A1898="ELO", IF($B1898="DÉBITO",$D1898-($D1898*TAXAS!$B$6)),IF($A1898="HIPERCARD",IF($B1898="DÉBITO",$D1898-($D1898*TAXAS!$B$7)),IF($A1898="DINERS",IF($B1898="DÉBITO",$D1898-($D1898*TAXAS!$B$8)),IF($A1898="AMERICA EXPRESS",IF($B1898="DÉBITO",$D1898-($D1898*TAXAS!$B$9)),IF($A1898=TAXAS!$A$10,IF($B1898="DÉBITO",$D1898-($D1898*TAXAS!$B$10)), IF($A1898=TAXAS!$A$11,IF($B1898="DÉBITO",$D1898-($D1898*TAXAS!$B$11)), IF($A1898=TAXAS!$A$12,IF($B1898="DÉBITO",$D1898-($D1898*TAXAS!$B$12)), IF($A1898=TAXAS!$A$13,IF($B1898="DÉBITO",$D1898-($D1898*TAXAS!$B$13)), IF($A1898=TAXAS!$A$14,IF($B1898="DÉBITO",$D1898-($D1898*TAXAS!$B$14)), IF($A1898=TAXAS!$A$15,IF($B1898="DÉBITO",$D1898-($D1898*TAXAS!$B$15)), IF($A1898=TAXAS!$A$16,IF($B1898="DÉBITO",$D1898-($D1898*TAXAS!$B$16)), IF($A1898=TAXAS!$A$17,IF($B1898="DÉBITO",$D1898-($D1898*TAXAS!$B$17)), IF($A1898=TAXAS!$A$18,IF($B1898="DÉBITO",$D1898-($D1898*TAXAS!$B$18)), IF($A1898=TAXAS!$A$19,IF($B1898="DÉBITO",$D1898-($D1898*TAXAS!$B$19)), IF($A1898=TAXAS!$A$20,IF($B1898="DÉBITO",$D1898-($D1898*TAXAS!$B$20)), IF($A1898=TAXAS!$A$21,IF($B1898="DÉBITO",$D1898-($D1898*TAXAS!$B$21)), IF($A1898=TAXAS!$A$22,IF($B1898="DÉBITO",$D1898-($D1898*TAXAS!$B$22)), IF($A1898=TAXAS!$A$23,IF($B1898="DÉBITO",$D1898-($D1898*TAXAS!$B$23)), IF($A1898=TAXAS!$A$24,IF($B1898="DÉBITO",$D1898-($D1898*TAXAS!$B$24)), IF($A1898=TAXAS!$A$25,IF($B1898="DÉBITO",$D1898-($D1898*TAXAS!$B$25)), IF($A1898=TAXAS!$A$26,IF($B1898="DÉBITO",$D1898-($D1898*TAXAS!$B$26)), IF($A1898=TAXAS!$A$27,IF($B1898="DÉBITO",$D1898-($D1898*TAXAS!$B$27))))))))))))))))))))))))))/1</f>
        <v>0</v>
      </c>
      <c r="F1898" s="8">
        <f>IF($A1898="VISA",IF($B1898="CRÉDITO",$D1898-($D1898*TAXAS!$C$4)),IF($A1898="MASTER",IF($B1898="CRÉDITO",$D1898-($D1898*TAXAS!$C$5)),IF($A1898="ELO", IF($B1898="CRÉDITO",$D1898-($D1898*TAXAS!$C$6)),IF($A1898="HIPERCARD",IF($B1898="CRÉDITO",$D1898-($D1898*TAXAS!$C$7)),IF($A1898="DINERS",IF($B1898="CRÉDITO",$D1898-($D1898*TAXAS!$C$8)),IF($A1898="AMERICA EXPRESS",IF($B1898="CRÉDITO",$D1898-($D1898*TAXAS!$C$9)),IF($A1898=TAXAS!$A$10,IF($B1898="CRÉDITO",$D1898-($D1898*TAXAS!$C$10)), IF($A1898=TAXAS!$A$11,IF($B1898="CRÉDITO",$D1898-($D1898*TAXAS!$C$11)), IF($A1898=TAXAS!$A$12,IF($B1898="CRÉDITO",$D1898-($D1898*TAXAS!$C$12)), IF($A1898=TAXAS!$A$13,IF($B1898="CRÉDITO",$D1898-($D1898*TAXAS!$C$13)), IF($A1898=TAXAS!$A$14,IF($B1898="CRÉDITO",$D1898-($D1898*TAXAS!$C$14)), IF($A1898=TAXAS!$A$15,IF($B1898="CRÉDITO",$D1898-($D1898*TAXAS!$C$15)), IF($A1898=TAXAS!$A$16,IF($B1898="CRÉDITO",$D1898-($D1898*TAXAS!$C$16)), IF($A1898=TAXAS!$A$17,IF($B1898="CRÉDITO",$D1898-($D1898*TAXAS!$C$17)), IF($A1898=TAXAS!$A$18,IF($B1898="CRÉDITO",$D1898-($D1898*TAXAS!$C$18)), IF($A1898=TAXAS!$A$19,IF($B1898="CRÉDITO",$D1898-($D1898*TAXAS!$C$19)), IF($A1898=TAXAS!$A$20,IF($B1898="CRÉDITO",$D1898-($D1898*TAXAS!$C$20)), IF($A1898=TAXAS!$A$21,IF($B1898="CRÉDITO",$D1898-($D1898*TAXAS!$C$21)), IF($A1898=TAXAS!$A$22,IF($B1898="CRÉDITO",$D1898-($D1898*TAXAS!$C$22)), IF($A1898=TAXAS!$A$23,IF($B1898="CRÉDITO",$D1898-($D1898*TAXAS!$C$23)), IF($A1898=TAXAS!$A$24,IF($B1898="CRÉDITO",$D1898-($D1898*TAXAS!$C$24)), IF($A1898=TAXAS!$A$25,IF($B1898="CRÉDITO",$D1898-($D1898*TAXAS!$C$25)), IF($A1898=TAXAS!$A$26,IF($B1898="CRÉDITO",$D1898-($D1898*TAXAS!$C$26)), IF($A1898=TAXAS!$A$27,IF($B1898="CRÉDITO",$D1898-($D1898*TAXAS!$C$27))))))))))))))))))))))))))/1</f>
        <v>0</v>
      </c>
      <c r="G1898" s="9">
        <f>IF($A1898="VISA",IF($B1898="PARCELADO ATÉ 3X",$D1898-(D1898*TAXAS!$D$4))/3,IF($A1898="MASTER",IF($B1898="PARCELADO ATÉ 3X",$D1898-(D1898*TAXAS!$D$5))/3,IF($A1898="ELO",IF($B1898="PARCELADO ATÉ 3X",$D1898-(D1898*TAXAS!$D$6))/3,IF($A1898="HIPERCARD",IF($B1898="PARCELADO ATÉ 3X",$D1898-(D1898*TAXAS!$D$7))/3,IF($A1898="DINERS",IF($B1898="PARCELADO ATÉ 3X",$D1898-(D1898*TAXAS!$D$8))/3,IF($A1898="AMERICA EXPRESS",IF($B1898="PARCELADO ATÉ 3X",$D1898-(D1898*TAXAS!$D$9))/3,IF($A1898=TAXAS!$A$10,IF($B1898="PARCELADO ATÉ 3X",$D1898-($D1898*TAXAS!$D$10))/3,IF($A1898=TAXAS!$A$11,IF($B1898="PARCELADO ATÉ 3X",$D1898-($D1898*TAXAS!$D$11))/3,IF($A1898=TAXAS!$A$12,IF($B1898="PARCELADO ATÉ 3X",$D1898-($D1898*TAXAS!$D$12))/3,IF($A1898=TAXAS!$A$13,IF($B1898="PARCELADO ATÉ 3X",$D1898-($D1898*TAXAS!$D$13))/3,IF($A1898=TAXAS!$A$14,IF($B1898="PARCELADO ATÉ 3X",$D1898-($D1898*TAXAS!$D$14))/3,IF($A1898=TAXAS!$A$15,IF($B1898="PARCELADO ATÉ 3X",$D1898-($D1898*TAXAS!$D$15))/3,IF($A1898=TAXAS!$A$16,IF($B1898="PARCELADO ATÉ 3X",$D1898-($D1898*TAXAS!$D$16))/3,IF($A1898=TAXAS!$A$17,IF($B1898="PARCELADO ATÉ 3X",$D1898-($D1898*TAXAS!$D$17))/3,IF($A1898=TAXAS!$A$18,IF($B1898="PARCELADO ATÉ 3X",$D1898-($D1898*TAXAS!$D$18))/3,IF($A1898=TAXAS!$A$19,IF($B1898="PARCELADO ATÉ 3X",$D1898-($D1898*TAXAS!$D$19))/3,IF($A1898=TAXAS!$A$20,IF($B1898="PARCELADO ATÉ 3X",$D1898-($D1898*TAXAS!$D$20))/3,IF($A1898=TAXAS!$A$21,IF($B1898="PARCELADO ATÉ 3X",$D1898-($D1898*TAXAS!$D$21))/3,IF($A1898=TAXAS!$A$22,IF($B1898="PARCELADO ATÉ 3X",$D1898-($D1898*TAXAS!$D$22))/3,IF($A1898=TAXAS!$A$23,IF($B1898="PARCELADO ATÉ 3X",$D1898-($D1898*TAXAS!$D$23))/3,IF($A1898=TAXAS!$A$24,IF($B1898="PARCELADO ATÉ 3X",$D1898-($D1898*TAXAS!$D$24))/3,IF($A1898=TAXAS!$A$25,IF($B1898="PARCELADO ATÉ 3X",$D1898-($D1898*TAXAS!$D$25))/3,IF($A1898=TAXAS!$A$26,IF($B1898="PARCELADO ATÉ 3X",$D1898-($D1898*TAXAS!$D$26))/3,IF($A1898=TAXAS!$A$27,IF($B1898="PARCELADO ATÉ 3X",$D1898-($D1898*TAXAS!$D$27))/3))))))))))))))))))))))))/1</f>
        <v>0</v>
      </c>
      <c r="H1898" s="9">
        <f>IF($A1898="VISA",IF($B1898="PARCELADO ATÉ 6X",$D1898-(D1898*TAXAS!$E$4))/6,IF($A1898="MASTER",IF($B1898="PARCELADO ATÉ 6X",$D1898-(D1898*TAXAS!$E$5))/6,IF($A1898="ELO",IF($B1898="PARCELADO ATÉ 6X",$D1898-(D1898*TAXAS!$E$6))/6,IF($A1898="HIPERCARD",IF($B1898="PARCELADO ATÉ 6X",$D1898-(D1898*TAXAS!$E$7))/6,IF($A1898="DINERS",IF($B1898="PARCELADO ATÉ 6X",$D1898-(D1898*TAXAS!$E$8))/6,IF($A1898="AMERICA EXPRESS",IF($B1898="PARCELADO ATÉ 6X",$D1898-(D1898*TAXAS!$E$9))/6,IF($A1898=TAXAS!$A$10,IF($B1898="PARCELADO ATÉ 6X",$D1898-($D1898*TAXAS!$E$10))/6,IF($A1898=TAXAS!$A$11,IF($B1898="PARCELADO ATÉ 6X",$D1898-($D1898*TAXAS!$E$11))/6,IF($A1898=TAXAS!$A$12,IF($B1898="PARCELADO ATÉ 6X",$D1898-($D1898*TAXAS!$E$12))/6,IF($A1898=TAXAS!$A$13,IF($B1898="PARCELADO ATÉ 6X",$D1898-($D1898*TAXAS!$E$13))/6,IF($A1898=TAXAS!$A$14,IF($B1898="PARCELADO ATÉ 6X",$D1898-($D1898*TAXAS!$E$14))/6,IF($A1898=TAXAS!$A$15,IF($B1898="PARCELADO ATÉ 6X",$D1898-($D1898*TAXAS!$E$15))/6,IF($A1898=TAXAS!$A$16,IF($B1898="PARCELADO ATÉ 6X",$D1898-($D1898*TAXAS!$E$16))/6,IF($A1898=TAXAS!$A$17,IF($B1898="PARCELADO ATÉ 6X",$D1898-($D1898*TAXAS!$E$17))/6,IF($A1898=TAXAS!$A$18,IF($B1898="PARCELADO ATÉ 6X",$D1898-($D1898*TAXAS!$E$18))/6,IF($A1898=TAXAS!$A$19,IF($B1898="PARCELADO ATÉ 6X",$D1898-($D1898*TAXAS!$E$19))/6,IF($A1898=TAXAS!$A$20,IF($B1898="PARCELADO ATÉ 6X",$D1898-($D1898*TAXAS!$E$20))/6,IF($A1898=TAXAS!$A$21,IF($B1898="PARCELADO ATÉ 6X",$D1898-($D1898*TAXAS!$E$21))/6,IF($A1898=TAXAS!$A$22,IF($B1898="PARCELADO ATÉ 6X",$D1898-($D1898*TAXAS!$E$22))/6,IF($A1898=TAXAS!$A$23,IF($B1898="PARCELADO ATÉ 6X",$D1898-($D1898*TAXAS!$E$23))/6,IF($A1898=TAXAS!$A$24,IF($B1898="PARCELADO ATÉ 6X",$D1898-($D1898*TAXAS!$E$24))/6,IF($A1898=TAXAS!$A$25,IF($B1898="PARCELADO ATÉ 6X",$D1898-($D1898*TAXAS!$E$25))/6,IF($A1898=TAXAS!$A$26,IF($B1898="PARCELADO ATÉ 6X",$D1898-($D1898*TAXAS!$E$26))/6,IF($A1898=TAXAS!$A$27,IF($B1898="PARCELADO ATÉ 6X",$D1898-($D1898*TAXAS!$E$27))/6))))))))))))))))))))))))/1</f>
        <v>0</v>
      </c>
      <c r="I1898" s="9">
        <f>IF($A1898="VISA",IF($B1898="PARCELADO ATÉ 12X",$D1898-(D1898*TAXAS!$F$4))/12,IF($A1898="MASTER",IF($B1898="PARCELADO ATÉ 12X",$D1898-(D1898*TAXAS!$F$5))/12,IF($A1898="ELO",IF($B1898="PARCELADO ATÉ 12X",$D1898-(D1898*TAXAS!$F$6))/12,IF($A1898="HIPERCARD",IF($B1898="PARCELADO ATÉ 12X",$D1898-(D1898*TAXAS!$F$7))/12,IF($A1898="DINERS",IF($B1898="PARCELADO ATÉ 12X",$D1898-(D1898*TAXAS!$F$8))/12,IF($A1898="AMERICA EXPRESS",IF($B1898="PARCELADO ATÉ 12X",$D1898-(D1898*TAXAS!$F$9))/12,IF($A1898=TAXAS!$A$10,IF($B1898="PARCELADO ATÉ 12X",$D1898-($D1898*TAXAS!$F$10))/12,IF($A1898=TAXAS!$A$11,IF($B1898="PARCELADO ATÉ 12X",$D1898-($D1898*TAXAS!$F$11))/12,IF($A1898=TAXAS!$A$12,IF($B1898="PARCELADO ATÉ 12X",$D1898-($D1898*TAXAS!$F$12))/12,IF($A1898=TAXAS!$A$13,IF($B1898="PARCELADO ATÉ 12X",$D1898-($D1898*TAXAS!$F$13))/12,IF($A1898=TAXAS!$A$14,IF($B1898="PARCELADO ATÉ 12X",$D1898-($D1898*TAXAS!$F$14))/12,IF($A1898=TAXAS!$A$15,IF($B1898="PARCELADO ATÉ 12X",$D1898-($D1898*TAXAS!$F$15))/12,IF($A1898=TAXAS!$A$16,IF($B1898="PARCELADO ATÉ 12X",$D1898-($D1898*TAXAS!$F$16))/12,IF($A1898=TAXAS!$A$17,IF($B1898="PARCELADO ATÉ 12X",$D1898-($D1898*TAXAS!$F$17))/12,IF($A1898=TAXAS!$A$18,IF($B1898="PARCELADO ATÉ 12X",$D1898-($D1898*TAXAS!$F$18))/12,IF($A1898=TAXAS!$A$19,IF($B1898="PARCELADO ATÉ 12X",$D1898-($D1898*TAXAS!$F$19))/12,IF($A1898=TAXAS!$A$20,IF($B1898="PARCELADO ATÉ 12X",$D1898-($D1898*TAXAS!$F$20))/12,IF($A1898=TAXAS!$A$21,IF($B1898="PARCELADO ATÉ 12X",$D1898-($D1898*TAXAS!$F$21))/12,IF($A1898=TAXAS!$A$22,IF($B1898="PARCELADO ATÉ 12X",$D1898-($D1898*TAXAS!$F$22))/12,IF($A1898=TAXAS!$A$23,IF($B1898="PARCELADO ATÉ 12X",$D1898-($D1898*TAXAS!$F$23))/12,IF($A1898=TAXAS!$A$24,IF($B1898="PARCELADO ATÉ 12X",$D1898-($D1898*TAXAS!$F$24))/12,IF($A1898=TAXAS!$A$25,IF($B1898="PARCELADO ATÉ 12X",$D1898-($D1898*TAXAS!$F$25))/12,IF($A1898=TAXAS!$A$26,IF($B1898="PARCELADO ATÉ 12X",$D1898-($D1898*TAXAS!$F$26))/12,IF($A1898=TAXAS!$A$27,IF($B1898="PARCELADO ATÉ 12X",$D1898-($D1898*TAXAS!$F$27))/12))))))))))))))))))))))))/1</f>
        <v>0</v>
      </c>
      <c r="J1898" s="8">
        <f t="shared" si="0"/>
        <v>0</v>
      </c>
      <c r="K1898" s="10" t="b">
        <f>IF($B1898="PARCELADO ATÉ 3X",($D1898-($D1898*TAXAS!$D$4))-$J1898)</f>
        <v>0</v>
      </c>
      <c r="L1898" s="10" t="b">
        <f>IF($B1898="PARCELADO ATÉ 6X",($D1898-($D1898*TAXAS!$E$4))-$J1898)</f>
        <v>0</v>
      </c>
      <c r="M1898" s="10" t="b">
        <f>IF($B1898="PARCELADO ATÉ 12X",($D1898-($D1898*TAXAS!$F$4))-$J1898)</f>
        <v>0</v>
      </c>
      <c r="N1898" s="8">
        <f t="shared" si="1"/>
        <v>0</v>
      </c>
      <c r="O1898" s="10">
        <f t="shared" si="2"/>
        <v>0</v>
      </c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</row>
    <row r="1899" spans="1:31" ht="15.75" customHeight="1" x14ac:dyDescent="0.2">
      <c r="A1899" s="3"/>
      <c r="B1899" s="5"/>
      <c r="C1899" s="6"/>
      <c r="D1899" s="42"/>
      <c r="E1899" s="8">
        <f>IF($A1899="VISA",IF($B1899="DÉBITO",$D1899-($D1899*TAXAS!$B$4)),IF($A1899="MASTER",IF($B1899="DÉBITO",$D1899-($D1899*TAXAS!$B$5)),IF($A1899="ELO", IF($B1899="DÉBITO",$D1899-($D1899*TAXAS!$B$6)),IF($A1899="HIPERCARD",IF($B1899="DÉBITO",$D1899-($D1899*TAXAS!$B$7)),IF($A1899="DINERS",IF($B1899="DÉBITO",$D1899-($D1899*TAXAS!$B$8)),IF($A1899="AMERICA EXPRESS",IF($B1899="DÉBITO",$D1899-($D1899*TAXAS!$B$9)),IF($A1899=TAXAS!$A$10,IF($B1899="DÉBITO",$D1899-($D1899*TAXAS!$B$10)), IF($A1899=TAXAS!$A$11,IF($B1899="DÉBITO",$D1899-($D1899*TAXAS!$B$11)), IF($A1899=TAXAS!$A$12,IF($B1899="DÉBITO",$D1899-($D1899*TAXAS!$B$12)), IF($A1899=TAXAS!$A$13,IF($B1899="DÉBITO",$D1899-($D1899*TAXAS!$B$13)), IF($A1899=TAXAS!$A$14,IF($B1899="DÉBITO",$D1899-($D1899*TAXAS!$B$14)), IF($A1899=TAXAS!$A$15,IF($B1899="DÉBITO",$D1899-($D1899*TAXAS!$B$15)), IF($A1899=TAXAS!$A$16,IF($B1899="DÉBITO",$D1899-($D1899*TAXAS!$B$16)), IF($A1899=TAXAS!$A$17,IF($B1899="DÉBITO",$D1899-($D1899*TAXAS!$B$17)), IF($A1899=TAXAS!$A$18,IF($B1899="DÉBITO",$D1899-($D1899*TAXAS!$B$18)), IF($A1899=TAXAS!$A$19,IF($B1899="DÉBITO",$D1899-($D1899*TAXAS!$B$19)), IF($A1899=TAXAS!$A$20,IF($B1899="DÉBITO",$D1899-($D1899*TAXAS!$B$20)), IF($A1899=TAXAS!$A$21,IF($B1899="DÉBITO",$D1899-($D1899*TAXAS!$B$21)), IF($A1899=TAXAS!$A$22,IF($B1899="DÉBITO",$D1899-($D1899*TAXAS!$B$22)), IF($A1899=TAXAS!$A$23,IF($B1899="DÉBITO",$D1899-($D1899*TAXAS!$B$23)), IF($A1899=TAXAS!$A$24,IF($B1899="DÉBITO",$D1899-($D1899*TAXAS!$B$24)), IF($A1899=TAXAS!$A$25,IF($B1899="DÉBITO",$D1899-($D1899*TAXAS!$B$25)), IF($A1899=TAXAS!$A$26,IF($B1899="DÉBITO",$D1899-($D1899*TAXAS!$B$26)), IF($A1899=TAXAS!$A$27,IF($B1899="DÉBITO",$D1899-($D1899*TAXAS!$B$27))))))))))))))))))))))))))/1</f>
        <v>0</v>
      </c>
      <c r="F1899" s="8">
        <f>IF($A1899="VISA",IF($B1899="CRÉDITO",$D1899-($D1899*TAXAS!$C$4)),IF($A1899="MASTER",IF($B1899="CRÉDITO",$D1899-($D1899*TAXAS!$C$5)),IF($A1899="ELO", IF($B1899="CRÉDITO",$D1899-($D1899*TAXAS!$C$6)),IF($A1899="HIPERCARD",IF($B1899="CRÉDITO",$D1899-($D1899*TAXAS!$C$7)),IF($A1899="DINERS",IF($B1899="CRÉDITO",$D1899-($D1899*TAXAS!$C$8)),IF($A1899="AMERICA EXPRESS",IF($B1899="CRÉDITO",$D1899-($D1899*TAXAS!$C$9)),IF($A1899=TAXAS!$A$10,IF($B1899="CRÉDITO",$D1899-($D1899*TAXAS!$C$10)), IF($A1899=TAXAS!$A$11,IF($B1899="CRÉDITO",$D1899-($D1899*TAXAS!$C$11)), IF($A1899=TAXAS!$A$12,IF($B1899="CRÉDITO",$D1899-($D1899*TAXAS!$C$12)), IF($A1899=TAXAS!$A$13,IF($B1899="CRÉDITO",$D1899-($D1899*TAXAS!$C$13)), IF($A1899=TAXAS!$A$14,IF($B1899="CRÉDITO",$D1899-($D1899*TAXAS!$C$14)), IF($A1899=TAXAS!$A$15,IF($B1899="CRÉDITO",$D1899-($D1899*TAXAS!$C$15)), IF($A1899=TAXAS!$A$16,IF($B1899="CRÉDITO",$D1899-($D1899*TAXAS!$C$16)), IF($A1899=TAXAS!$A$17,IF($B1899="CRÉDITO",$D1899-($D1899*TAXAS!$C$17)), IF($A1899=TAXAS!$A$18,IF($B1899="CRÉDITO",$D1899-($D1899*TAXAS!$C$18)), IF($A1899=TAXAS!$A$19,IF($B1899="CRÉDITO",$D1899-($D1899*TAXAS!$C$19)), IF($A1899=TAXAS!$A$20,IF($B1899="CRÉDITO",$D1899-($D1899*TAXAS!$C$20)), IF($A1899=TAXAS!$A$21,IF($B1899="CRÉDITO",$D1899-($D1899*TAXAS!$C$21)), IF($A1899=TAXAS!$A$22,IF($B1899="CRÉDITO",$D1899-($D1899*TAXAS!$C$22)), IF($A1899=TAXAS!$A$23,IF($B1899="CRÉDITO",$D1899-($D1899*TAXAS!$C$23)), IF($A1899=TAXAS!$A$24,IF($B1899="CRÉDITO",$D1899-($D1899*TAXAS!$C$24)), IF($A1899=TAXAS!$A$25,IF($B1899="CRÉDITO",$D1899-($D1899*TAXAS!$C$25)), IF($A1899=TAXAS!$A$26,IF($B1899="CRÉDITO",$D1899-($D1899*TAXAS!$C$26)), IF($A1899=TAXAS!$A$27,IF($B1899="CRÉDITO",$D1899-($D1899*TAXAS!$C$27))))))))))))))))))))))))))/1</f>
        <v>0</v>
      </c>
      <c r="G1899" s="9">
        <f>IF($A1899="VISA",IF($B1899="PARCELADO ATÉ 3X",$D1899-(D1899*TAXAS!$D$4))/3,IF($A1899="MASTER",IF($B1899="PARCELADO ATÉ 3X",$D1899-(D1899*TAXAS!$D$5))/3,IF($A1899="ELO",IF($B1899="PARCELADO ATÉ 3X",$D1899-(D1899*TAXAS!$D$6))/3,IF($A1899="HIPERCARD",IF($B1899="PARCELADO ATÉ 3X",$D1899-(D1899*TAXAS!$D$7))/3,IF($A1899="DINERS",IF($B1899="PARCELADO ATÉ 3X",$D1899-(D1899*TAXAS!$D$8))/3,IF($A1899="AMERICA EXPRESS",IF($B1899="PARCELADO ATÉ 3X",$D1899-(D1899*TAXAS!$D$9))/3,IF($A1899=TAXAS!$A$10,IF($B1899="PARCELADO ATÉ 3X",$D1899-($D1899*TAXAS!$D$10))/3,IF($A1899=TAXAS!$A$11,IF($B1899="PARCELADO ATÉ 3X",$D1899-($D1899*TAXAS!$D$11))/3,IF($A1899=TAXAS!$A$12,IF($B1899="PARCELADO ATÉ 3X",$D1899-($D1899*TAXAS!$D$12))/3,IF($A1899=TAXAS!$A$13,IF($B1899="PARCELADO ATÉ 3X",$D1899-($D1899*TAXAS!$D$13))/3,IF($A1899=TAXAS!$A$14,IF($B1899="PARCELADO ATÉ 3X",$D1899-($D1899*TAXAS!$D$14))/3,IF($A1899=TAXAS!$A$15,IF($B1899="PARCELADO ATÉ 3X",$D1899-($D1899*TAXAS!$D$15))/3,IF($A1899=TAXAS!$A$16,IF($B1899="PARCELADO ATÉ 3X",$D1899-($D1899*TAXAS!$D$16))/3,IF($A1899=TAXAS!$A$17,IF($B1899="PARCELADO ATÉ 3X",$D1899-($D1899*TAXAS!$D$17))/3,IF($A1899=TAXAS!$A$18,IF($B1899="PARCELADO ATÉ 3X",$D1899-($D1899*TAXAS!$D$18))/3,IF($A1899=TAXAS!$A$19,IF($B1899="PARCELADO ATÉ 3X",$D1899-($D1899*TAXAS!$D$19))/3,IF($A1899=TAXAS!$A$20,IF($B1899="PARCELADO ATÉ 3X",$D1899-($D1899*TAXAS!$D$20))/3,IF($A1899=TAXAS!$A$21,IF($B1899="PARCELADO ATÉ 3X",$D1899-($D1899*TAXAS!$D$21))/3,IF($A1899=TAXAS!$A$22,IF($B1899="PARCELADO ATÉ 3X",$D1899-($D1899*TAXAS!$D$22))/3,IF($A1899=TAXAS!$A$23,IF($B1899="PARCELADO ATÉ 3X",$D1899-($D1899*TAXAS!$D$23))/3,IF($A1899=TAXAS!$A$24,IF($B1899="PARCELADO ATÉ 3X",$D1899-($D1899*TAXAS!$D$24))/3,IF($A1899=TAXAS!$A$25,IF($B1899="PARCELADO ATÉ 3X",$D1899-($D1899*TAXAS!$D$25))/3,IF($A1899=TAXAS!$A$26,IF($B1899="PARCELADO ATÉ 3X",$D1899-($D1899*TAXAS!$D$26))/3,IF($A1899=TAXAS!$A$27,IF($B1899="PARCELADO ATÉ 3X",$D1899-($D1899*TAXAS!$D$27))/3))))))))))))))))))))))))/1</f>
        <v>0</v>
      </c>
      <c r="H1899" s="9">
        <f>IF($A1899="VISA",IF($B1899="PARCELADO ATÉ 6X",$D1899-(D1899*TAXAS!$E$4))/6,IF($A1899="MASTER",IF($B1899="PARCELADO ATÉ 6X",$D1899-(D1899*TAXAS!$E$5))/6,IF($A1899="ELO",IF($B1899="PARCELADO ATÉ 6X",$D1899-(D1899*TAXAS!$E$6))/6,IF($A1899="HIPERCARD",IF($B1899="PARCELADO ATÉ 6X",$D1899-(D1899*TAXAS!$E$7))/6,IF($A1899="DINERS",IF($B1899="PARCELADO ATÉ 6X",$D1899-(D1899*TAXAS!$E$8))/6,IF($A1899="AMERICA EXPRESS",IF($B1899="PARCELADO ATÉ 6X",$D1899-(D1899*TAXAS!$E$9))/6,IF($A1899=TAXAS!$A$10,IF($B1899="PARCELADO ATÉ 6X",$D1899-($D1899*TAXAS!$E$10))/6,IF($A1899=TAXAS!$A$11,IF($B1899="PARCELADO ATÉ 6X",$D1899-($D1899*TAXAS!$E$11))/6,IF($A1899=TAXAS!$A$12,IF($B1899="PARCELADO ATÉ 6X",$D1899-($D1899*TAXAS!$E$12))/6,IF($A1899=TAXAS!$A$13,IF($B1899="PARCELADO ATÉ 6X",$D1899-($D1899*TAXAS!$E$13))/6,IF($A1899=TAXAS!$A$14,IF($B1899="PARCELADO ATÉ 6X",$D1899-($D1899*TAXAS!$E$14))/6,IF($A1899=TAXAS!$A$15,IF($B1899="PARCELADO ATÉ 6X",$D1899-($D1899*TAXAS!$E$15))/6,IF($A1899=TAXAS!$A$16,IF($B1899="PARCELADO ATÉ 6X",$D1899-($D1899*TAXAS!$E$16))/6,IF($A1899=TAXAS!$A$17,IF($B1899="PARCELADO ATÉ 6X",$D1899-($D1899*TAXAS!$E$17))/6,IF($A1899=TAXAS!$A$18,IF($B1899="PARCELADO ATÉ 6X",$D1899-($D1899*TAXAS!$E$18))/6,IF($A1899=TAXAS!$A$19,IF($B1899="PARCELADO ATÉ 6X",$D1899-($D1899*TAXAS!$E$19))/6,IF($A1899=TAXAS!$A$20,IF($B1899="PARCELADO ATÉ 6X",$D1899-($D1899*TAXAS!$E$20))/6,IF($A1899=TAXAS!$A$21,IF($B1899="PARCELADO ATÉ 6X",$D1899-($D1899*TAXAS!$E$21))/6,IF($A1899=TAXAS!$A$22,IF($B1899="PARCELADO ATÉ 6X",$D1899-($D1899*TAXAS!$E$22))/6,IF($A1899=TAXAS!$A$23,IF($B1899="PARCELADO ATÉ 6X",$D1899-($D1899*TAXAS!$E$23))/6,IF($A1899=TAXAS!$A$24,IF($B1899="PARCELADO ATÉ 6X",$D1899-($D1899*TAXAS!$E$24))/6,IF($A1899=TAXAS!$A$25,IF($B1899="PARCELADO ATÉ 6X",$D1899-($D1899*TAXAS!$E$25))/6,IF($A1899=TAXAS!$A$26,IF($B1899="PARCELADO ATÉ 6X",$D1899-($D1899*TAXAS!$E$26))/6,IF($A1899=TAXAS!$A$27,IF($B1899="PARCELADO ATÉ 6X",$D1899-($D1899*TAXAS!$E$27))/6))))))))))))))))))))))))/1</f>
        <v>0</v>
      </c>
      <c r="I1899" s="9">
        <f>IF($A1899="VISA",IF($B1899="PARCELADO ATÉ 12X",$D1899-(D1899*TAXAS!$F$4))/12,IF($A1899="MASTER",IF($B1899="PARCELADO ATÉ 12X",$D1899-(D1899*TAXAS!$F$5))/12,IF($A1899="ELO",IF($B1899="PARCELADO ATÉ 12X",$D1899-(D1899*TAXAS!$F$6))/12,IF($A1899="HIPERCARD",IF($B1899="PARCELADO ATÉ 12X",$D1899-(D1899*TAXAS!$F$7))/12,IF($A1899="DINERS",IF($B1899="PARCELADO ATÉ 12X",$D1899-(D1899*TAXAS!$F$8))/12,IF($A1899="AMERICA EXPRESS",IF($B1899="PARCELADO ATÉ 12X",$D1899-(D1899*TAXAS!$F$9))/12,IF($A1899=TAXAS!$A$10,IF($B1899="PARCELADO ATÉ 12X",$D1899-($D1899*TAXAS!$F$10))/12,IF($A1899=TAXAS!$A$11,IF($B1899="PARCELADO ATÉ 12X",$D1899-($D1899*TAXAS!$F$11))/12,IF($A1899=TAXAS!$A$12,IF($B1899="PARCELADO ATÉ 12X",$D1899-($D1899*TAXAS!$F$12))/12,IF($A1899=TAXAS!$A$13,IF($B1899="PARCELADO ATÉ 12X",$D1899-($D1899*TAXAS!$F$13))/12,IF($A1899=TAXAS!$A$14,IF($B1899="PARCELADO ATÉ 12X",$D1899-($D1899*TAXAS!$F$14))/12,IF($A1899=TAXAS!$A$15,IF($B1899="PARCELADO ATÉ 12X",$D1899-($D1899*TAXAS!$F$15))/12,IF($A1899=TAXAS!$A$16,IF($B1899="PARCELADO ATÉ 12X",$D1899-($D1899*TAXAS!$F$16))/12,IF($A1899=TAXAS!$A$17,IF($B1899="PARCELADO ATÉ 12X",$D1899-($D1899*TAXAS!$F$17))/12,IF($A1899=TAXAS!$A$18,IF($B1899="PARCELADO ATÉ 12X",$D1899-($D1899*TAXAS!$F$18))/12,IF($A1899=TAXAS!$A$19,IF($B1899="PARCELADO ATÉ 12X",$D1899-($D1899*TAXAS!$F$19))/12,IF($A1899=TAXAS!$A$20,IF($B1899="PARCELADO ATÉ 12X",$D1899-($D1899*TAXAS!$F$20))/12,IF($A1899=TAXAS!$A$21,IF($B1899="PARCELADO ATÉ 12X",$D1899-($D1899*TAXAS!$F$21))/12,IF($A1899=TAXAS!$A$22,IF($B1899="PARCELADO ATÉ 12X",$D1899-($D1899*TAXAS!$F$22))/12,IF($A1899=TAXAS!$A$23,IF($B1899="PARCELADO ATÉ 12X",$D1899-($D1899*TAXAS!$F$23))/12,IF($A1899=TAXAS!$A$24,IF($B1899="PARCELADO ATÉ 12X",$D1899-($D1899*TAXAS!$F$24))/12,IF($A1899=TAXAS!$A$25,IF($B1899="PARCELADO ATÉ 12X",$D1899-($D1899*TAXAS!$F$25))/12,IF($A1899=TAXAS!$A$26,IF($B1899="PARCELADO ATÉ 12X",$D1899-($D1899*TAXAS!$F$26))/12,IF($A1899=TAXAS!$A$27,IF($B1899="PARCELADO ATÉ 12X",$D1899-($D1899*TAXAS!$F$27))/12))))))))))))))))))))))))/1</f>
        <v>0</v>
      </c>
      <c r="J1899" s="8">
        <f t="shared" si="0"/>
        <v>0</v>
      </c>
      <c r="K1899" s="10" t="b">
        <f>IF($B1899="PARCELADO ATÉ 3X",($D1899-($D1899*TAXAS!$D$4))-$J1899)</f>
        <v>0</v>
      </c>
      <c r="L1899" s="10" t="b">
        <f>IF($B1899="PARCELADO ATÉ 6X",($D1899-($D1899*TAXAS!$E$4))-$J1899)</f>
        <v>0</v>
      </c>
      <c r="M1899" s="10" t="b">
        <f>IF($B1899="PARCELADO ATÉ 12X",($D1899-($D1899*TAXAS!$F$4))-$J1899)</f>
        <v>0</v>
      </c>
      <c r="N1899" s="8">
        <f t="shared" si="1"/>
        <v>0</v>
      </c>
      <c r="O1899" s="10">
        <f t="shared" si="2"/>
        <v>0</v>
      </c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</row>
    <row r="1900" spans="1:31" ht="15.75" customHeight="1" x14ac:dyDescent="0.2">
      <c r="A1900" s="3"/>
      <c r="B1900" s="5"/>
      <c r="C1900" s="6"/>
      <c r="D1900" s="42"/>
      <c r="E1900" s="8">
        <f>IF($A1900="VISA",IF($B1900="DÉBITO",$D1900-($D1900*TAXAS!$B$4)),IF($A1900="MASTER",IF($B1900="DÉBITO",$D1900-($D1900*TAXAS!$B$5)),IF($A1900="ELO", IF($B1900="DÉBITO",$D1900-($D1900*TAXAS!$B$6)),IF($A1900="HIPERCARD",IF($B1900="DÉBITO",$D1900-($D1900*TAXAS!$B$7)),IF($A1900="DINERS",IF($B1900="DÉBITO",$D1900-($D1900*TAXAS!$B$8)),IF($A1900="AMERICA EXPRESS",IF($B1900="DÉBITO",$D1900-($D1900*TAXAS!$B$9)),IF($A1900=TAXAS!$A$10,IF($B1900="DÉBITO",$D1900-($D1900*TAXAS!$B$10)), IF($A1900=TAXAS!$A$11,IF($B1900="DÉBITO",$D1900-($D1900*TAXAS!$B$11)), IF($A1900=TAXAS!$A$12,IF($B1900="DÉBITO",$D1900-($D1900*TAXAS!$B$12)), IF($A1900=TAXAS!$A$13,IF($B1900="DÉBITO",$D1900-($D1900*TAXAS!$B$13)), IF($A1900=TAXAS!$A$14,IF($B1900="DÉBITO",$D1900-($D1900*TAXAS!$B$14)), IF($A1900=TAXAS!$A$15,IF($B1900="DÉBITO",$D1900-($D1900*TAXAS!$B$15)), IF($A1900=TAXAS!$A$16,IF($B1900="DÉBITO",$D1900-($D1900*TAXAS!$B$16)), IF($A1900=TAXAS!$A$17,IF($B1900="DÉBITO",$D1900-($D1900*TAXAS!$B$17)), IF($A1900=TAXAS!$A$18,IF($B1900="DÉBITO",$D1900-($D1900*TAXAS!$B$18)), IF($A1900=TAXAS!$A$19,IF($B1900="DÉBITO",$D1900-($D1900*TAXAS!$B$19)), IF($A1900=TAXAS!$A$20,IF($B1900="DÉBITO",$D1900-($D1900*TAXAS!$B$20)), IF($A1900=TAXAS!$A$21,IF($B1900="DÉBITO",$D1900-($D1900*TAXAS!$B$21)), IF($A1900=TAXAS!$A$22,IF($B1900="DÉBITO",$D1900-($D1900*TAXAS!$B$22)), IF($A1900=TAXAS!$A$23,IF($B1900="DÉBITO",$D1900-($D1900*TAXAS!$B$23)), IF($A1900=TAXAS!$A$24,IF($B1900="DÉBITO",$D1900-($D1900*TAXAS!$B$24)), IF($A1900=TAXAS!$A$25,IF($B1900="DÉBITO",$D1900-($D1900*TAXAS!$B$25)), IF($A1900=TAXAS!$A$26,IF($B1900="DÉBITO",$D1900-($D1900*TAXAS!$B$26)), IF($A1900=TAXAS!$A$27,IF($B1900="DÉBITO",$D1900-($D1900*TAXAS!$B$27))))))))))))))))))))))))))/1</f>
        <v>0</v>
      </c>
      <c r="F1900" s="8">
        <f>IF($A1900="VISA",IF($B1900="CRÉDITO",$D1900-($D1900*TAXAS!$C$4)),IF($A1900="MASTER",IF($B1900="CRÉDITO",$D1900-($D1900*TAXAS!$C$5)),IF($A1900="ELO", IF($B1900="CRÉDITO",$D1900-($D1900*TAXAS!$C$6)),IF($A1900="HIPERCARD",IF($B1900="CRÉDITO",$D1900-($D1900*TAXAS!$C$7)),IF($A1900="DINERS",IF($B1900="CRÉDITO",$D1900-($D1900*TAXAS!$C$8)),IF($A1900="AMERICA EXPRESS",IF($B1900="CRÉDITO",$D1900-($D1900*TAXAS!$C$9)),IF($A1900=TAXAS!$A$10,IF($B1900="CRÉDITO",$D1900-($D1900*TAXAS!$C$10)), IF($A1900=TAXAS!$A$11,IF($B1900="CRÉDITO",$D1900-($D1900*TAXAS!$C$11)), IF($A1900=TAXAS!$A$12,IF($B1900="CRÉDITO",$D1900-($D1900*TAXAS!$C$12)), IF($A1900=TAXAS!$A$13,IF($B1900="CRÉDITO",$D1900-($D1900*TAXAS!$C$13)), IF($A1900=TAXAS!$A$14,IF($B1900="CRÉDITO",$D1900-($D1900*TAXAS!$C$14)), IF($A1900=TAXAS!$A$15,IF($B1900="CRÉDITO",$D1900-($D1900*TAXAS!$C$15)), IF($A1900=TAXAS!$A$16,IF($B1900="CRÉDITO",$D1900-($D1900*TAXAS!$C$16)), IF($A1900=TAXAS!$A$17,IF($B1900="CRÉDITO",$D1900-($D1900*TAXAS!$C$17)), IF($A1900=TAXAS!$A$18,IF($B1900="CRÉDITO",$D1900-($D1900*TAXAS!$C$18)), IF($A1900=TAXAS!$A$19,IF($B1900="CRÉDITO",$D1900-($D1900*TAXAS!$C$19)), IF($A1900=TAXAS!$A$20,IF($B1900="CRÉDITO",$D1900-($D1900*TAXAS!$C$20)), IF($A1900=TAXAS!$A$21,IF($B1900="CRÉDITO",$D1900-($D1900*TAXAS!$C$21)), IF($A1900=TAXAS!$A$22,IF($B1900="CRÉDITO",$D1900-($D1900*TAXAS!$C$22)), IF($A1900=TAXAS!$A$23,IF($B1900="CRÉDITO",$D1900-($D1900*TAXAS!$C$23)), IF($A1900=TAXAS!$A$24,IF($B1900="CRÉDITO",$D1900-($D1900*TAXAS!$C$24)), IF($A1900=TAXAS!$A$25,IF($B1900="CRÉDITO",$D1900-($D1900*TAXAS!$C$25)), IF($A1900=TAXAS!$A$26,IF($B1900="CRÉDITO",$D1900-($D1900*TAXAS!$C$26)), IF($A1900=TAXAS!$A$27,IF($B1900="CRÉDITO",$D1900-($D1900*TAXAS!$C$27))))))))))))))))))))))))))/1</f>
        <v>0</v>
      </c>
      <c r="G1900" s="9">
        <f>IF($A1900="VISA",IF($B1900="PARCELADO ATÉ 3X",$D1900-(D1900*TAXAS!$D$4))/3,IF($A1900="MASTER",IF($B1900="PARCELADO ATÉ 3X",$D1900-(D1900*TAXAS!$D$5))/3,IF($A1900="ELO",IF($B1900="PARCELADO ATÉ 3X",$D1900-(D1900*TAXAS!$D$6))/3,IF($A1900="HIPERCARD",IF($B1900="PARCELADO ATÉ 3X",$D1900-(D1900*TAXAS!$D$7))/3,IF($A1900="DINERS",IF($B1900="PARCELADO ATÉ 3X",$D1900-(D1900*TAXAS!$D$8))/3,IF($A1900="AMERICA EXPRESS",IF($B1900="PARCELADO ATÉ 3X",$D1900-(D1900*TAXAS!$D$9))/3,IF($A1900=TAXAS!$A$10,IF($B1900="PARCELADO ATÉ 3X",$D1900-($D1900*TAXAS!$D$10))/3,IF($A1900=TAXAS!$A$11,IF($B1900="PARCELADO ATÉ 3X",$D1900-($D1900*TAXAS!$D$11))/3,IF($A1900=TAXAS!$A$12,IF($B1900="PARCELADO ATÉ 3X",$D1900-($D1900*TAXAS!$D$12))/3,IF($A1900=TAXAS!$A$13,IF($B1900="PARCELADO ATÉ 3X",$D1900-($D1900*TAXAS!$D$13))/3,IF($A1900=TAXAS!$A$14,IF($B1900="PARCELADO ATÉ 3X",$D1900-($D1900*TAXAS!$D$14))/3,IF($A1900=TAXAS!$A$15,IF($B1900="PARCELADO ATÉ 3X",$D1900-($D1900*TAXAS!$D$15))/3,IF($A1900=TAXAS!$A$16,IF($B1900="PARCELADO ATÉ 3X",$D1900-($D1900*TAXAS!$D$16))/3,IF($A1900=TAXAS!$A$17,IF($B1900="PARCELADO ATÉ 3X",$D1900-($D1900*TAXAS!$D$17))/3,IF($A1900=TAXAS!$A$18,IF($B1900="PARCELADO ATÉ 3X",$D1900-($D1900*TAXAS!$D$18))/3,IF($A1900=TAXAS!$A$19,IF($B1900="PARCELADO ATÉ 3X",$D1900-($D1900*TAXAS!$D$19))/3,IF($A1900=TAXAS!$A$20,IF($B1900="PARCELADO ATÉ 3X",$D1900-($D1900*TAXAS!$D$20))/3,IF($A1900=TAXAS!$A$21,IF($B1900="PARCELADO ATÉ 3X",$D1900-($D1900*TAXAS!$D$21))/3,IF($A1900=TAXAS!$A$22,IF($B1900="PARCELADO ATÉ 3X",$D1900-($D1900*TAXAS!$D$22))/3,IF($A1900=TAXAS!$A$23,IF($B1900="PARCELADO ATÉ 3X",$D1900-($D1900*TAXAS!$D$23))/3,IF($A1900=TAXAS!$A$24,IF($B1900="PARCELADO ATÉ 3X",$D1900-($D1900*TAXAS!$D$24))/3,IF($A1900=TAXAS!$A$25,IF($B1900="PARCELADO ATÉ 3X",$D1900-($D1900*TAXAS!$D$25))/3,IF($A1900=TAXAS!$A$26,IF($B1900="PARCELADO ATÉ 3X",$D1900-($D1900*TAXAS!$D$26))/3,IF($A1900=TAXAS!$A$27,IF($B1900="PARCELADO ATÉ 3X",$D1900-($D1900*TAXAS!$D$27))/3))))))))))))))))))))))))/1</f>
        <v>0</v>
      </c>
      <c r="H1900" s="9">
        <f>IF($A1900="VISA",IF($B1900="PARCELADO ATÉ 6X",$D1900-(D1900*TAXAS!$E$4))/6,IF($A1900="MASTER",IF($B1900="PARCELADO ATÉ 6X",$D1900-(D1900*TAXAS!$E$5))/6,IF($A1900="ELO",IF($B1900="PARCELADO ATÉ 6X",$D1900-(D1900*TAXAS!$E$6))/6,IF($A1900="HIPERCARD",IF($B1900="PARCELADO ATÉ 6X",$D1900-(D1900*TAXAS!$E$7))/6,IF($A1900="DINERS",IF($B1900="PARCELADO ATÉ 6X",$D1900-(D1900*TAXAS!$E$8))/6,IF($A1900="AMERICA EXPRESS",IF($B1900="PARCELADO ATÉ 6X",$D1900-(D1900*TAXAS!$E$9))/6,IF($A1900=TAXAS!$A$10,IF($B1900="PARCELADO ATÉ 6X",$D1900-($D1900*TAXAS!$E$10))/6,IF($A1900=TAXAS!$A$11,IF($B1900="PARCELADO ATÉ 6X",$D1900-($D1900*TAXAS!$E$11))/6,IF($A1900=TAXAS!$A$12,IF($B1900="PARCELADO ATÉ 6X",$D1900-($D1900*TAXAS!$E$12))/6,IF($A1900=TAXAS!$A$13,IF($B1900="PARCELADO ATÉ 6X",$D1900-($D1900*TAXAS!$E$13))/6,IF($A1900=TAXAS!$A$14,IF($B1900="PARCELADO ATÉ 6X",$D1900-($D1900*TAXAS!$E$14))/6,IF($A1900=TAXAS!$A$15,IF($B1900="PARCELADO ATÉ 6X",$D1900-($D1900*TAXAS!$E$15))/6,IF($A1900=TAXAS!$A$16,IF($B1900="PARCELADO ATÉ 6X",$D1900-($D1900*TAXAS!$E$16))/6,IF($A1900=TAXAS!$A$17,IF($B1900="PARCELADO ATÉ 6X",$D1900-($D1900*TAXAS!$E$17))/6,IF($A1900=TAXAS!$A$18,IF($B1900="PARCELADO ATÉ 6X",$D1900-($D1900*TAXAS!$E$18))/6,IF($A1900=TAXAS!$A$19,IF($B1900="PARCELADO ATÉ 6X",$D1900-($D1900*TAXAS!$E$19))/6,IF($A1900=TAXAS!$A$20,IF($B1900="PARCELADO ATÉ 6X",$D1900-($D1900*TAXAS!$E$20))/6,IF($A1900=TAXAS!$A$21,IF($B1900="PARCELADO ATÉ 6X",$D1900-($D1900*TAXAS!$E$21))/6,IF($A1900=TAXAS!$A$22,IF($B1900="PARCELADO ATÉ 6X",$D1900-($D1900*TAXAS!$E$22))/6,IF($A1900=TAXAS!$A$23,IF($B1900="PARCELADO ATÉ 6X",$D1900-($D1900*TAXAS!$E$23))/6,IF($A1900=TAXAS!$A$24,IF($B1900="PARCELADO ATÉ 6X",$D1900-($D1900*TAXAS!$E$24))/6,IF($A1900=TAXAS!$A$25,IF($B1900="PARCELADO ATÉ 6X",$D1900-($D1900*TAXAS!$E$25))/6,IF($A1900=TAXAS!$A$26,IF($B1900="PARCELADO ATÉ 6X",$D1900-($D1900*TAXAS!$E$26))/6,IF($A1900=TAXAS!$A$27,IF($B1900="PARCELADO ATÉ 6X",$D1900-($D1900*TAXAS!$E$27))/6))))))))))))))))))))))))/1</f>
        <v>0</v>
      </c>
      <c r="I1900" s="9">
        <f>IF($A1900="VISA",IF($B1900="PARCELADO ATÉ 12X",$D1900-(D1900*TAXAS!$F$4))/12,IF($A1900="MASTER",IF($B1900="PARCELADO ATÉ 12X",$D1900-(D1900*TAXAS!$F$5))/12,IF($A1900="ELO",IF($B1900="PARCELADO ATÉ 12X",$D1900-(D1900*TAXAS!$F$6))/12,IF($A1900="HIPERCARD",IF($B1900="PARCELADO ATÉ 12X",$D1900-(D1900*TAXAS!$F$7))/12,IF($A1900="DINERS",IF($B1900="PARCELADO ATÉ 12X",$D1900-(D1900*TAXAS!$F$8))/12,IF($A1900="AMERICA EXPRESS",IF($B1900="PARCELADO ATÉ 12X",$D1900-(D1900*TAXAS!$F$9))/12,IF($A1900=TAXAS!$A$10,IF($B1900="PARCELADO ATÉ 12X",$D1900-($D1900*TAXAS!$F$10))/12,IF($A1900=TAXAS!$A$11,IF($B1900="PARCELADO ATÉ 12X",$D1900-($D1900*TAXAS!$F$11))/12,IF($A1900=TAXAS!$A$12,IF($B1900="PARCELADO ATÉ 12X",$D1900-($D1900*TAXAS!$F$12))/12,IF($A1900=TAXAS!$A$13,IF($B1900="PARCELADO ATÉ 12X",$D1900-($D1900*TAXAS!$F$13))/12,IF($A1900=TAXAS!$A$14,IF($B1900="PARCELADO ATÉ 12X",$D1900-($D1900*TAXAS!$F$14))/12,IF($A1900=TAXAS!$A$15,IF($B1900="PARCELADO ATÉ 12X",$D1900-($D1900*TAXAS!$F$15))/12,IF($A1900=TAXAS!$A$16,IF($B1900="PARCELADO ATÉ 12X",$D1900-($D1900*TAXAS!$F$16))/12,IF($A1900=TAXAS!$A$17,IF($B1900="PARCELADO ATÉ 12X",$D1900-($D1900*TAXAS!$F$17))/12,IF($A1900=TAXAS!$A$18,IF($B1900="PARCELADO ATÉ 12X",$D1900-($D1900*TAXAS!$F$18))/12,IF($A1900=TAXAS!$A$19,IF($B1900="PARCELADO ATÉ 12X",$D1900-($D1900*TAXAS!$F$19))/12,IF($A1900=TAXAS!$A$20,IF($B1900="PARCELADO ATÉ 12X",$D1900-($D1900*TAXAS!$F$20))/12,IF($A1900=TAXAS!$A$21,IF($B1900="PARCELADO ATÉ 12X",$D1900-($D1900*TAXAS!$F$21))/12,IF($A1900=TAXAS!$A$22,IF($B1900="PARCELADO ATÉ 12X",$D1900-($D1900*TAXAS!$F$22))/12,IF($A1900=TAXAS!$A$23,IF($B1900="PARCELADO ATÉ 12X",$D1900-($D1900*TAXAS!$F$23))/12,IF($A1900=TAXAS!$A$24,IF($B1900="PARCELADO ATÉ 12X",$D1900-($D1900*TAXAS!$F$24))/12,IF($A1900=TAXAS!$A$25,IF($B1900="PARCELADO ATÉ 12X",$D1900-($D1900*TAXAS!$F$25))/12,IF($A1900=TAXAS!$A$26,IF($B1900="PARCELADO ATÉ 12X",$D1900-($D1900*TAXAS!$F$26))/12,IF($A1900=TAXAS!$A$27,IF($B1900="PARCELADO ATÉ 12X",$D1900-($D1900*TAXAS!$F$27))/12))))))))))))))))))))))))/1</f>
        <v>0</v>
      </c>
      <c r="J1900" s="8">
        <f t="shared" si="0"/>
        <v>0</v>
      </c>
      <c r="K1900" s="10" t="b">
        <f>IF($B1900="PARCELADO ATÉ 3X",($D1900-($D1900*TAXAS!$D$4))-$J1900)</f>
        <v>0</v>
      </c>
      <c r="L1900" s="10" t="b">
        <f>IF($B1900="PARCELADO ATÉ 6X",($D1900-($D1900*TAXAS!$E$4))-$J1900)</f>
        <v>0</v>
      </c>
      <c r="M1900" s="10" t="b">
        <f>IF($B1900="PARCELADO ATÉ 12X",($D1900-($D1900*TAXAS!$F$4))-$J1900)</f>
        <v>0</v>
      </c>
      <c r="N1900" s="8">
        <f t="shared" si="1"/>
        <v>0</v>
      </c>
      <c r="O1900" s="10">
        <f t="shared" si="2"/>
        <v>0</v>
      </c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</row>
    <row r="1901" spans="1:31" ht="15.75" customHeight="1" x14ac:dyDescent="0.2">
      <c r="A1901" s="3"/>
      <c r="B1901" s="5"/>
      <c r="C1901" s="6"/>
      <c r="D1901" s="42"/>
      <c r="E1901" s="8">
        <f>IF($A1901="VISA",IF($B1901="DÉBITO",$D1901-($D1901*TAXAS!$B$4)),IF($A1901="MASTER",IF($B1901="DÉBITO",$D1901-($D1901*TAXAS!$B$5)),IF($A1901="ELO", IF($B1901="DÉBITO",$D1901-($D1901*TAXAS!$B$6)),IF($A1901="HIPERCARD",IF($B1901="DÉBITO",$D1901-($D1901*TAXAS!$B$7)),IF($A1901="DINERS",IF($B1901="DÉBITO",$D1901-($D1901*TAXAS!$B$8)),IF($A1901="AMERICA EXPRESS",IF($B1901="DÉBITO",$D1901-($D1901*TAXAS!$B$9)),IF($A1901=TAXAS!$A$10,IF($B1901="DÉBITO",$D1901-($D1901*TAXAS!$B$10)), IF($A1901=TAXAS!$A$11,IF($B1901="DÉBITO",$D1901-($D1901*TAXAS!$B$11)), IF($A1901=TAXAS!$A$12,IF($B1901="DÉBITO",$D1901-($D1901*TAXAS!$B$12)), IF($A1901=TAXAS!$A$13,IF($B1901="DÉBITO",$D1901-($D1901*TAXAS!$B$13)), IF($A1901=TAXAS!$A$14,IF($B1901="DÉBITO",$D1901-($D1901*TAXAS!$B$14)), IF($A1901=TAXAS!$A$15,IF($B1901="DÉBITO",$D1901-($D1901*TAXAS!$B$15)), IF($A1901=TAXAS!$A$16,IF($B1901="DÉBITO",$D1901-($D1901*TAXAS!$B$16)), IF($A1901=TAXAS!$A$17,IF($B1901="DÉBITO",$D1901-($D1901*TAXAS!$B$17)), IF($A1901=TAXAS!$A$18,IF($B1901="DÉBITO",$D1901-($D1901*TAXAS!$B$18)), IF($A1901=TAXAS!$A$19,IF($B1901="DÉBITO",$D1901-($D1901*TAXAS!$B$19)), IF($A1901=TAXAS!$A$20,IF($B1901="DÉBITO",$D1901-($D1901*TAXAS!$B$20)), IF($A1901=TAXAS!$A$21,IF($B1901="DÉBITO",$D1901-($D1901*TAXAS!$B$21)), IF($A1901=TAXAS!$A$22,IF($B1901="DÉBITO",$D1901-($D1901*TAXAS!$B$22)), IF($A1901=TAXAS!$A$23,IF($B1901="DÉBITO",$D1901-($D1901*TAXAS!$B$23)), IF($A1901=TAXAS!$A$24,IF($B1901="DÉBITO",$D1901-($D1901*TAXAS!$B$24)), IF($A1901=TAXAS!$A$25,IF($B1901="DÉBITO",$D1901-($D1901*TAXAS!$B$25)), IF($A1901=TAXAS!$A$26,IF($B1901="DÉBITO",$D1901-($D1901*TAXAS!$B$26)), IF($A1901=TAXAS!$A$27,IF($B1901="DÉBITO",$D1901-($D1901*TAXAS!$B$27))))))))))))))))))))))))))/1</f>
        <v>0</v>
      </c>
      <c r="F1901" s="8">
        <f>IF($A1901="VISA",IF($B1901="CRÉDITO",$D1901-($D1901*TAXAS!$C$4)),IF($A1901="MASTER",IF($B1901="CRÉDITO",$D1901-($D1901*TAXAS!$C$5)),IF($A1901="ELO", IF($B1901="CRÉDITO",$D1901-($D1901*TAXAS!$C$6)),IF($A1901="HIPERCARD",IF($B1901="CRÉDITO",$D1901-($D1901*TAXAS!$C$7)),IF($A1901="DINERS",IF($B1901="CRÉDITO",$D1901-($D1901*TAXAS!$C$8)),IF($A1901="AMERICA EXPRESS",IF($B1901="CRÉDITO",$D1901-($D1901*TAXAS!$C$9)),IF($A1901=TAXAS!$A$10,IF($B1901="CRÉDITO",$D1901-($D1901*TAXAS!$C$10)), IF($A1901=TAXAS!$A$11,IF($B1901="CRÉDITO",$D1901-($D1901*TAXAS!$C$11)), IF($A1901=TAXAS!$A$12,IF($B1901="CRÉDITO",$D1901-($D1901*TAXAS!$C$12)), IF($A1901=TAXAS!$A$13,IF($B1901="CRÉDITO",$D1901-($D1901*TAXAS!$C$13)), IF($A1901=TAXAS!$A$14,IF($B1901="CRÉDITO",$D1901-($D1901*TAXAS!$C$14)), IF($A1901=TAXAS!$A$15,IF($B1901="CRÉDITO",$D1901-($D1901*TAXAS!$C$15)), IF($A1901=TAXAS!$A$16,IF($B1901="CRÉDITO",$D1901-($D1901*TAXAS!$C$16)), IF($A1901=TAXAS!$A$17,IF($B1901="CRÉDITO",$D1901-($D1901*TAXAS!$C$17)), IF($A1901=TAXAS!$A$18,IF($B1901="CRÉDITO",$D1901-($D1901*TAXAS!$C$18)), IF($A1901=TAXAS!$A$19,IF($B1901="CRÉDITO",$D1901-($D1901*TAXAS!$C$19)), IF($A1901=TAXAS!$A$20,IF($B1901="CRÉDITO",$D1901-($D1901*TAXAS!$C$20)), IF($A1901=TAXAS!$A$21,IF($B1901="CRÉDITO",$D1901-($D1901*TAXAS!$C$21)), IF($A1901=TAXAS!$A$22,IF($B1901="CRÉDITO",$D1901-($D1901*TAXAS!$C$22)), IF($A1901=TAXAS!$A$23,IF($B1901="CRÉDITO",$D1901-($D1901*TAXAS!$C$23)), IF($A1901=TAXAS!$A$24,IF($B1901="CRÉDITO",$D1901-($D1901*TAXAS!$C$24)), IF($A1901=TAXAS!$A$25,IF($B1901="CRÉDITO",$D1901-($D1901*TAXAS!$C$25)), IF($A1901=TAXAS!$A$26,IF($B1901="CRÉDITO",$D1901-($D1901*TAXAS!$C$26)), IF($A1901=TAXAS!$A$27,IF($B1901="CRÉDITO",$D1901-($D1901*TAXAS!$C$27))))))))))))))))))))))))))/1</f>
        <v>0</v>
      </c>
      <c r="G1901" s="9">
        <f>IF($A1901="VISA",IF($B1901="PARCELADO ATÉ 3X",$D1901-(D1901*TAXAS!$D$4))/3,IF($A1901="MASTER",IF($B1901="PARCELADO ATÉ 3X",$D1901-(D1901*TAXAS!$D$5))/3,IF($A1901="ELO",IF($B1901="PARCELADO ATÉ 3X",$D1901-(D1901*TAXAS!$D$6))/3,IF($A1901="HIPERCARD",IF($B1901="PARCELADO ATÉ 3X",$D1901-(D1901*TAXAS!$D$7))/3,IF($A1901="DINERS",IF($B1901="PARCELADO ATÉ 3X",$D1901-(D1901*TAXAS!$D$8))/3,IF($A1901="AMERICA EXPRESS",IF($B1901="PARCELADO ATÉ 3X",$D1901-(D1901*TAXAS!$D$9))/3,IF($A1901=TAXAS!$A$10,IF($B1901="PARCELADO ATÉ 3X",$D1901-($D1901*TAXAS!$D$10))/3,IF($A1901=TAXAS!$A$11,IF($B1901="PARCELADO ATÉ 3X",$D1901-($D1901*TAXAS!$D$11))/3,IF($A1901=TAXAS!$A$12,IF($B1901="PARCELADO ATÉ 3X",$D1901-($D1901*TAXAS!$D$12))/3,IF($A1901=TAXAS!$A$13,IF($B1901="PARCELADO ATÉ 3X",$D1901-($D1901*TAXAS!$D$13))/3,IF($A1901=TAXAS!$A$14,IF($B1901="PARCELADO ATÉ 3X",$D1901-($D1901*TAXAS!$D$14))/3,IF($A1901=TAXAS!$A$15,IF($B1901="PARCELADO ATÉ 3X",$D1901-($D1901*TAXAS!$D$15))/3,IF($A1901=TAXAS!$A$16,IF($B1901="PARCELADO ATÉ 3X",$D1901-($D1901*TAXAS!$D$16))/3,IF($A1901=TAXAS!$A$17,IF($B1901="PARCELADO ATÉ 3X",$D1901-($D1901*TAXAS!$D$17))/3,IF($A1901=TAXAS!$A$18,IF($B1901="PARCELADO ATÉ 3X",$D1901-($D1901*TAXAS!$D$18))/3,IF($A1901=TAXAS!$A$19,IF($B1901="PARCELADO ATÉ 3X",$D1901-($D1901*TAXAS!$D$19))/3,IF($A1901=TAXAS!$A$20,IF($B1901="PARCELADO ATÉ 3X",$D1901-($D1901*TAXAS!$D$20))/3,IF($A1901=TAXAS!$A$21,IF($B1901="PARCELADO ATÉ 3X",$D1901-($D1901*TAXAS!$D$21))/3,IF($A1901=TAXAS!$A$22,IF($B1901="PARCELADO ATÉ 3X",$D1901-($D1901*TAXAS!$D$22))/3,IF($A1901=TAXAS!$A$23,IF($B1901="PARCELADO ATÉ 3X",$D1901-($D1901*TAXAS!$D$23))/3,IF($A1901=TAXAS!$A$24,IF($B1901="PARCELADO ATÉ 3X",$D1901-($D1901*TAXAS!$D$24))/3,IF($A1901=TAXAS!$A$25,IF($B1901="PARCELADO ATÉ 3X",$D1901-($D1901*TAXAS!$D$25))/3,IF($A1901=TAXAS!$A$26,IF($B1901="PARCELADO ATÉ 3X",$D1901-($D1901*TAXAS!$D$26))/3,IF($A1901=TAXAS!$A$27,IF($B1901="PARCELADO ATÉ 3X",$D1901-($D1901*TAXAS!$D$27))/3))))))))))))))))))))))))/1</f>
        <v>0</v>
      </c>
      <c r="H1901" s="9">
        <f>IF($A1901="VISA",IF($B1901="PARCELADO ATÉ 6X",$D1901-(D1901*TAXAS!$E$4))/6,IF($A1901="MASTER",IF($B1901="PARCELADO ATÉ 6X",$D1901-(D1901*TAXAS!$E$5))/6,IF($A1901="ELO",IF($B1901="PARCELADO ATÉ 6X",$D1901-(D1901*TAXAS!$E$6))/6,IF($A1901="HIPERCARD",IF($B1901="PARCELADO ATÉ 6X",$D1901-(D1901*TAXAS!$E$7))/6,IF($A1901="DINERS",IF($B1901="PARCELADO ATÉ 6X",$D1901-(D1901*TAXAS!$E$8))/6,IF($A1901="AMERICA EXPRESS",IF($B1901="PARCELADO ATÉ 6X",$D1901-(D1901*TAXAS!$E$9))/6,IF($A1901=TAXAS!$A$10,IF($B1901="PARCELADO ATÉ 6X",$D1901-($D1901*TAXAS!$E$10))/6,IF($A1901=TAXAS!$A$11,IF($B1901="PARCELADO ATÉ 6X",$D1901-($D1901*TAXAS!$E$11))/6,IF($A1901=TAXAS!$A$12,IF($B1901="PARCELADO ATÉ 6X",$D1901-($D1901*TAXAS!$E$12))/6,IF($A1901=TAXAS!$A$13,IF($B1901="PARCELADO ATÉ 6X",$D1901-($D1901*TAXAS!$E$13))/6,IF($A1901=TAXAS!$A$14,IF($B1901="PARCELADO ATÉ 6X",$D1901-($D1901*TAXAS!$E$14))/6,IF($A1901=TAXAS!$A$15,IF($B1901="PARCELADO ATÉ 6X",$D1901-($D1901*TAXAS!$E$15))/6,IF($A1901=TAXAS!$A$16,IF($B1901="PARCELADO ATÉ 6X",$D1901-($D1901*TAXAS!$E$16))/6,IF($A1901=TAXAS!$A$17,IF($B1901="PARCELADO ATÉ 6X",$D1901-($D1901*TAXAS!$E$17))/6,IF($A1901=TAXAS!$A$18,IF($B1901="PARCELADO ATÉ 6X",$D1901-($D1901*TAXAS!$E$18))/6,IF($A1901=TAXAS!$A$19,IF($B1901="PARCELADO ATÉ 6X",$D1901-($D1901*TAXAS!$E$19))/6,IF($A1901=TAXAS!$A$20,IF($B1901="PARCELADO ATÉ 6X",$D1901-($D1901*TAXAS!$E$20))/6,IF($A1901=TAXAS!$A$21,IF($B1901="PARCELADO ATÉ 6X",$D1901-($D1901*TAXAS!$E$21))/6,IF($A1901=TAXAS!$A$22,IF($B1901="PARCELADO ATÉ 6X",$D1901-($D1901*TAXAS!$E$22))/6,IF($A1901=TAXAS!$A$23,IF($B1901="PARCELADO ATÉ 6X",$D1901-($D1901*TAXAS!$E$23))/6,IF($A1901=TAXAS!$A$24,IF($B1901="PARCELADO ATÉ 6X",$D1901-($D1901*TAXAS!$E$24))/6,IF($A1901=TAXAS!$A$25,IF($B1901="PARCELADO ATÉ 6X",$D1901-($D1901*TAXAS!$E$25))/6,IF($A1901=TAXAS!$A$26,IF($B1901="PARCELADO ATÉ 6X",$D1901-($D1901*TAXAS!$E$26))/6,IF($A1901=TAXAS!$A$27,IF($B1901="PARCELADO ATÉ 6X",$D1901-($D1901*TAXAS!$E$27))/6))))))))))))))))))))))))/1</f>
        <v>0</v>
      </c>
      <c r="I1901" s="9">
        <f>IF($A1901="VISA",IF($B1901="PARCELADO ATÉ 12X",$D1901-(D1901*TAXAS!$F$4))/12,IF($A1901="MASTER",IF($B1901="PARCELADO ATÉ 12X",$D1901-(D1901*TAXAS!$F$5))/12,IF($A1901="ELO",IF($B1901="PARCELADO ATÉ 12X",$D1901-(D1901*TAXAS!$F$6))/12,IF($A1901="HIPERCARD",IF($B1901="PARCELADO ATÉ 12X",$D1901-(D1901*TAXAS!$F$7))/12,IF($A1901="DINERS",IF($B1901="PARCELADO ATÉ 12X",$D1901-(D1901*TAXAS!$F$8))/12,IF($A1901="AMERICA EXPRESS",IF($B1901="PARCELADO ATÉ 12X",$D1901-(D1901*TAXAS!$F$9))/12,IF($A1901=TAXAS!$A$10,IF($B1901="PARCELADO ATÉ 12X",$D1901-($D1901*TAXAS!$F$10))/12,IF($A1901=TAXAS!$A$11,IF($B1901="PARCELADO ATÉ 12X",$D1901-($D1901*TAXAS!$F$11))/12,IF($A1901=TAXAS!$A$12,IF($B1901="PARCELADO ATÉ 12X",$D1901-($D1901*TAXAS!$F$12))/12,IF($A1901=TAXAS!$A$13,IF($B1901="PARCELADO ATÉ 12X",$D1901-($D1901*TAXAS!$F$13))/12,IF($A1901=TAXAS!$A$14,IF($B1901="PARCELADO ATÉ 12X",$D1901-($D1901*TAXAS!$F$14))/12,IF($A1901=TAXAS!$A$15,IF($B1901="PARCELADO ATÉ 12X",$D1901-($D1901*TAXAS!$F$15))/12,IF($A1901=TAXAS!$A$16,IF($B1901="PARCELADO ATÉ 12X",$D1901-($D1901*TAXAS!$F$16))/12,IF($A1901=TAXAS!$A$17,IF($B1901="PARCELADO ATÉ 12X",$D1901-($D1901*TAXAS!$F$17))/12,IF($A1901=TAXAS!$A$18,IF($B1901="PARCELADO ATÉ 12X",$D1901-($D1901*TAXAS!$F$18))/12,IF($A1901=TAXAS!$A$19,IF($B1901="PARCELADO ATÉ 12X",$D1901-($D1901*TAXAS!$F$19))/12,IF($A1901=TAXAS!$A$20,IF($B1901="PARCELADO ATÉ 12X",$D1901-($D1901*TAXAS!$F$20))/12,IF($A1901=TAXAS!$A$21,IF($B1901="PARCELADO ATÉ 12X",$D1901-($D1901*TAXAS!$F$21))/12,IF($A1901=TAXAS!$A$22,IF($B1901="PARCELADO ATÉ 12X",$D1901-($D1901*TAXAS!$F$22))/12,IF($A1901=TAXAS!$A$23,IF($B1901="PARCELADO ATÉ 12X",$D1901-($D1901*TAXAS!$F$23))/12,IF($A1901=TAXAS!$A$24,IF($B1901="PARCELADO ATÉ 12X",$D1901-($D1901*TAXAS!$F$24))/12,IF($A1901=TAXAS!$A$25,IF($B1901="PARCELADO ATÉ 12X",$D1901-($D1901*TAXAS!$F$25))/12,IF($A1901=TAXAS!$A$26,IF($B1901="PARCELADO ATÉ 12X",$D1901-($D1901*TAXAS!$F$26))/12,IF($A1901=TAXAS!$A$27,IF($B1901="PARCELADO ATÉ 12X",$D1901-($D1901*TAXAS!$F$27))/12))))))))))))))))))))))))/1</f>
        <v>0</v>
      </c>
      <c r="J1901" s="8">
        <f t="shared" si="0"/>
        <v>0</v>
      </c>
      <c r="K1901" s="10" t="b">
        <f>IF($B1901="PARCELADO ATÉ 3X",($D1901-($D1901*TAXAS!$D$4))-$J1901)</f>
        <v>0</v>
      </c>
      <c r="L1901" s="10" t="b">
        <f>IF($B1901="PARCELADO ATÉ 6X",($D1901-($D1901*TAXAS!$E$4))-$J1901)</f>
        <v>0</v>
      </c>
      <c r="M1901" s="10" t="b">
        <f>IF($B1901="PARCELADO ATÉ 12X",($D1901-($D1901*TAXAS!$F$4))-$J1901)</f>
        <v>0</v>
      </c>
      <c r="N1901" s="8">
        <f t="shared" si="1"/>
        <v>0</v>
      </c>
      <c r="O1901" s="10">
        <f t="shared" si="2"/>
        <v>0</v>
      </c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</row>
    <row r="1902" spans="1:31" ht="15.75" customHeight="1" x14ac:dyDescent="0.2">
      <c r="A1902" s="3"/>
      <c r="B1902" s="5"/>
      <c r="C1902" s="6"/>
      <c r="D1902" s="42"/>
      <c r="E1902" s="8">
        <f>IF($A1902="VISA",IF($B1902="DÉBITO",$D1902-($D1902*TAXAS!$B$4)),IF($A1902="MASTER",IF($B1902="DÉBITO",$D1902-($D1902*TAXAS!$B$5)),IF($A1902="ELO", IF($B1902="DÉBITO",$D1902-($D1902*TAXAS!$B$6)),IF($A1902="HIPERCARD",IF($B1902="DÉBITO",$D1902-($D1902*TAXAS!$B$7)),IF($A1902="DINERS",IF($B1902="DÉBITO",$D1902-($D1902*TAXAS!$B$8)),IF($A1902="AMERICA EXPRESS",IF($B1902="DÉBITO",$D1902-($D1902*TAXAS!$B$9)),IF($A1902=TAXAS!$A$10,IF($B1902="DÉBITO",$D1902-($D1902*TAXAS!$B$10)), IF($A1902=TAXAS!$A$11,IF($B1902="DÉBITO",$D1902-($D1902*TAXAS!$B$11)), IF($A1902=TAXAS!$A$12,IF($B1902="DÉBITO",$D1902-($D1902*TAXAS!$B$12)), IF($A1902=TAXAS!$A$13,IF($B1902="DÉBITO",$D1902-($D1902*TAXAS!$B$13)), IF($A1902=TAXAS!$A$14,IF($B1902="DÉBITO",$D1902-($D1902*TAXAS!$B$14)), IF($A1902=TAXAS!$A$15,IF($B1902="DÉBITO",$D1902-($D1902*TAXAS!$B$15)), IF($A1902=TAXAS!$A$16,IF($B1902="DÉBITO",$D1902-($D1902*TAXAS!$B$16)), IF($A1902=TAXAS!$A$17,IF($B1902="DÉBITO",$D1902-($D1902*TAXAS!$B$17)), IF($A1902=TAXAS!$A$18,IF($B1902="DÉBITO",$D1902-($D1902*TAXAS!$B$18)), IF($A1902=TAXAS!$A$19,IF($B1902="DÉBITO",$D1902-($D1902*TAXAS!$B$19)), IF($A1902=TAXAS!$A$20,IF($B1902="DÉBITO",$D1902-($D1902*TAXAS!$B$20)), IF($A1902=TAXAS!$A$21,IF($B1902="DÉBITO",$D1902-($D1902*TAXAS!$B$21)), IF($A1902=TAXAS!$A$22,IF($B1902="DÉBITO",$D1902-($D1902*TAXAS!$B$22)), IF($A1902=TAXAS!$A$23,IF($B1902="DÉBITO",$D1902-($D1902*TAXAS!$B$23)), IF($A1902=TAXAS!$A$24,IF($B1902="DÉBITO",$D1902-($D1902*TAXAS!$B$24)), IF($A1902=TAXAS!$A$25,IF($B1902="DÉBITO",$D1902-($D1902*TAXAS!$B$25)), IF($A1902=TAXAS!$A$26,IF($B1902="DÉBITO",$D1902-($D1902*TAXAS!$B$26)), IF($A1902=TAXAS!$A$27,IF($B1902="DÉBITO",$D1902-($D1902*TAXAS!$B$27))))))))))))))))))))))))))/1</f>
        <v>0</v>
      </c>
      <c r="F1902" s="8">
        <f>IF($A1902="VISA",IF($B1902="CRÉDITO",$D1902-($D1902*TAXAS!$C$4)),IF($A1902="MASTER",IF($B1902="CRÉDITO",$D1902-($D1902*TAXAS!$C$5)),IF($A1902="ELO", IF($B1902="CRÉDITO",$D1902-($D1902*TAXAS!$C$6)),IF($A1902="HIPERCARD",IF($B1902="CRÉDITO",$D1902-($D1902*TAXAS!$C$7)),IF($A1902="DINERS",IF($B1902="CRÉDITO",$D1902-($D1902*TAXAS!$C$8)),IF($A1902="AMERICA EXPRESS",IF($B1902="CRÉDITO",$D1902-($D1902*TAXAS!$C$9)),IF($A1902=TAXAS!$A$10,IF($B1902="CRÉDITO",$D1902-($D1902*TAXAS!$C$10)), IF($A1902=TAXAS!$A$11,IF($B1902="CRÉDITO",$D1902-($D1902*TAXAS!$C$11)), IF($A1902=TAXAS!$A$12,IF($B1902="CRÉDITO",$D1902-($D1902*TAXAS!$C$12)), IF($A1902=TAXAS!$A$13,IF($B1902="CRÉDITO",$D1902-($D1902*TAXAS!$C$13)), IF($A1902=TAXAS!$A$14,IF($B1902="CRÉDITO",$D1902-($D1902*TAXAS!$C$14)), IF($A1902=TAXAS!$A$15,IF($B1902="CRÉDITO",$D1902-($D1902*TAXAS!$C$15)), IF($A1902=TAXAS!$A$16,IF($B1902="CRÉDITO",$D1902-($D1902*TAXAS!$C$16)), IF($A1902=TAXAS!$A$17,IF($B1902="CRÉDITO",$D1902-($D1902*TAXAS!$C$17)), IF($A1902=TAXAS!$A$18,IF($B1902="CRÉDITO",$D1902-($D1902*TAXAS!$C$18)), IF($A1902=TAXAS!$A$19,IF($B1902="CRÉDITO",$D1902-($D1902*TAXAS!$C$19)), IF($A1902=TAXAS!$A$20,IF($B1902="CRÉDITO",$D1902-($D1902*TAXAS!$C$20)), IF($A1902=TAXAS!$A$21,IF($B1902="CRÉDITO",$D1902-($D1902*TAXAS!$C$21)), IF($A1902=TAXAS!$A$22,IF($B1902="CRÉDITO",$D1902-($D1902*TAXAS!$C$22)), IF($A1902=TAXAS!$A$23,IF($B1902="CRÉDITO",$D1902-($D1902*TAXAS!$C$23)), IF($A1902=TAXAS!$A$24,IF($B1902="CRÉDITO",$D1902-($D1902*TAXAS!$C$24)), IF($A1902=TAXAS!$A$25,IF($B1902="CRÉDITO",$D1902-($D1902*TAXAS!$C$25)), IF($A1902=TAXAS!$A$26,IF($B1902="CRÉDITO",$D1902-($D1902*TAXAS!$C$26)), IF($A1902=TAXAS!$A$27,IF($B1902="CRÉDITO",$D1902-($D1902*TAXAS!$C$27))))))))))))))))))))))))))/1</f>
        <v>0</v>
      </c>
      <c r="G1902" s="9">
        <f>IF($A1902="VISA",IF($B1902="PARCELADO ATÉ 3X",$D1902-(D1902*TAXAS!$D$4))/3,IF($A1902="MASTER",IF($B1902="PARCELADO ATÉ 3X",$D1902-(D1902*TAXAS!$D$5))/3,IF($A1902="ELO",IF($B1902="PARCELADO ATÉ 3X",$D1902-(D1902*TAXAS!$D$6))/3,IF($A1902="HIPERCARD",IF($B1902="PARCELADO ATÉ 3X",$D1902-(D1902*TAXAS!$D$7))/3,IF($A1902="DINERS",IF($B1902="PARCELADO ATÉ 3X",$D1902-(D1902*TAXAS!$D$8))/3,IF($A1902="AMERICA EXPRESS",IF($B1902="PARCELADO ATÉ 3X",$D1902-(D1902*TAXAS!$D$9))/3,IF($A1902=TAXAS!$A$10,IF($B1902="PARCELADO ATÉ 3X",$D1902-($D1902*TAXAS!$D$10))/3,IF($A1902=TAXAS!$A$11,IF($B1902="PARCELADO ATÉ 3X",$D1902-($D1902*TAXAS!$D$11))/3,IF($A1902=TAXAS!$A$12,IF($B1902="PARCELADO ATÉ 3X",$D1902-($D1902*TAXAS!$D$12))/3,IF($A1902=TAXAS!$A$13,IF($B1902="PARCELADO ATÉ 3X",$D1902-($D1902*TAXAS!$D$13))/3,IF($A1902=TAXAS!$A$14,IF($B1902="PARCELADO ATÉ 3X",$D1902-($D1902*TAXAS!$D$14))/3,IF($A1902=TAXAS!$A$15,IF($B1902="PARCELADO ATÉ 3X",$D1902-($D1902*TAXAS!$D$15))/3,IF($A1902=TAXAS!$A$16,IF($B1902="PARCELADO ATÉ 3X",$D1902-($D1902*TAXAS!$D$16))/3,IF($A1902=TAXAS!$A$17,IF($B1902="PARCELADO ATÉ 3X",$D1902-($D1902*TAXAS!$D$17))/3,IF($A1902=TAXAS!$A$18,IF($B1902="PARCELADO ATÉ 3X",$D1902-($D1902*TAXAS!$D$18))/3,IF($A1902=TAXAS!$A$19,IF($B1902="PARCELADO ATÉ 3X",$D1902-($D1902*TAXAS!$D$19))/3,IF($A1902=TAXAS!$A$20,IF($B1902="PARCELADO ATÉ 3X",$D1902-($D1902*TAXAS!$D$20))/3,IF($A1902=TAXAS!$A$21,IF($B1902="PARCELADO ATÉ 3X",$D1902-($D1902*TAXAS!$D$21))/3,IF($A1902=TAXAS!$A$22,IF($B1902="PARCELADO ATÉ 3X",$D1902-($D1902*TAXAS!$D$22))/3,IF($A1902=TAXAS!$A$23,IF($B1902="PARCELADO ATÉ 3X",$D1902-($D1902*TAXAS!$D$23))/3,IF($A1902=TAXAS!$A$24,IF($B1902="PARCELADO ATÉ 3X",$D1902-($D1902*TAXAS!$D$24))/3,IF($A1902=TAXAS!$A$25,IF($B1902="PARCELADO ATÉ 3X",$D1902-($D1902*TAXAS!$D$25))/3,IF($A1902=TAXAS!$A$26,IF($B1902="PARCELADO ATÉ 3X",$D1902-($D1902*TAXAS!$D$26))/3,IF($A1902=TAXAS!$A$27,IF($B1902="PARCELADO ATÉ 3X",$D1902-($D1902*TAXAS!$D$27))/3))))))))))))))))))))))))/1</f>
        <v>0</v>
      </c>
      <c r="H1902" s="9">
        <f>IF($A1902="VISA",IF($B1902="PARCELADO ATÉ 6X",$D1902-(D1902*TAXAS!$E$4))/6,IF($A1902="MASTER",IF($B1902="PARCELADO ATÉ 6X",$D1902-(D1902*TAXAS!$E$5))/6,IF($A1902="ELO",IF($B1902="PARCELADO ATÉ 6X",$D1902-(D1902*TAXAS!$E$6))/6,IF($A1902="HIPERCARD",IF($B1902="PARCELADO ATÉ 6X",$D1902-(D1902*TAXAS!$E$7))/6,IF($A1902="DINERS",IF($B1902="PARCELADO ATÉ 6X",$D1902-(D1902*TAXAS!$E$8))/6,IF($A1902="AMERICA EXPRESS",IF($B1902="PARCELADO ATÉ 6X",$D1902-(D1902*TAXAS!$E$9))/6,IF($A1902=TAXAS!$A$10,IF($B1902="PARCELADO ATÉ 6X",$D1902-($D1902*TAXAS!$E$10))/6,IF($A1902=TAXAS!$A$11,IF($B1902="PARCELADO ATÉ 6X",$D1902-($D1902*TAXAS!$E$11))/6,IF($A1902=TAXAS!$A$12,IF($B1902="PARCELADO ATÉ 6X",$D1902-($D1902*TAXAS!$E$12))/6,IF($A1902=TAXAS!$A$13,IF($B1902="PARCELADO ATÉ 6X",$D1902-($D1902*TAXAS!$E$13))/6,IF($A1902=TAXAS!$A$14,IF($B1902="PARCELADO ATÉ 6X",$D1902-($D1902*TAXAS!$E$14))/6,IF($A1902=TAXAS!$A$15,IF($B1902="PARCELADO ATÉ 6X",$D1902-($D1902*TAXAS!$E$15))/6,IF($A1902=TAXAS!$A$16,IF($B1902="PARCELADO ATÉ 6X",$D1902-($D1902*TAXAS!$E$16))/6,IF($A1902=TAXAS!$A$17,IF($B1902="PARCELADO ATÉ 6X",$D1902-($D1902*TAXAS!$E$17))/6,IF($A1902=TAXAS!$A$18,IF($B1902="PARCELADO ATÉ 6X",$D1902-($D1902*TAXAS!$E$18))/6,IF($A1902=TAXAS!$A$19,IF($B1902="PARCELADO ATÉ 6X",$D1902-($D1902*TAXAS!$E$19))/6,IF($A1902=TAXAS!$A$20,IF($B1902="PARCELADO ATÉ 6X",$D1902-($D1902*TAXAS!$E$20))/6,IF($A1902=TAXAS!$A$21,IF($B1902="PARCELADO ATÉ 6X",$D1902-($D1902*TAXAS!$E$21))/6,IF($A1902=TAXAS!$A$22,IF($B1902="PARCELADO ATÉ 6X",$D1902-($D1902*TAXAS!$E$22))/6,IF($A1902=TAXAS!$A$23,IF($B1902="PARCELADO ATÉ 6X",$D1902-($D1902*TAXAS!$E$23))/6,IF($A1902=TAXAS!$A$24,IF($B1902="PARCELADO ATÉ 6X",$D1902-($D1902*TAXAS!$E$24))/6,IF($A1902=TAXAS!$A$25,IF($B1902="PARCELADO ATÉ 6X",$D1902-($D1902*TAXAS!$E$25))/6,IF($A1902=TAXAS!$A$26,IF($B1902="PARCELADO ATÉ 6X",$D1902-($D1902*TAXAS!$E$26))/6,IF($A1902=TAXAS!$A$27,IF($B1902="PARCELADO ATÉ 6X",$D1902-($D1902*TAXAS!$E$27))/6))))))))))))))))))))))))/1</f>
        <v>0</v>
      </c>
      <c r="I1902" s="9">
        <f>IF($A1902="VISA",IF($B1902="PARCELADO ATÉ 12X",$D1902-(D1902*TAXAS!$F$4))/12,IF($A1902="MASTER",IF($B1902="PARCELADO ATÉ 12X",$D1902-(D1902*TAXAS!$F$5))/12,IF($A1902="ELO",IF($B1902="PARCELADO ATÉ 12X",$D1902-(D1902*TAXAS!$F$6))/12,IF($A1902="HIPERCARD",IF($B1902="PARCELADO ATÉ 12X",$D1902-(D1902*TAXAS!$F$7))/12,IF($A1902="DINERS",IF($B1902="PARCELADO ATÉ 12X",$D1902-(D1902*TAXAS!$F$8))/12,IF($A1902="AMERICA EXPRESS",IF($B1902="PARCELADO ATÉ 12X",$D1902-(D1902*TAXAS!$F$9))/12,IF($A1902=TAXAS!$A$10,IF($B1902="PARCELADO ATÉ 12X",$D1902-($D1902*TAXAS!$F$10))/12,IF($A1902=TAXAS!$A$11,IF($B1902="PARCELADO ATÉ 12X",$D1902-($D1902*TAXAS!$F$11))/12,IF($A1902=TAXAS!$A$12,IF($B1902="PARCELADO ATÉ 12X",$D1902-($D1902*TAXAS!$F$12))/12,IF($A1902=TAXAS!$A$13,IF($B1902="PARCELADO ATÉ 12X",$D1902-($D1902*TAXAS!$F$13))/12,IF($A1902=TAXAS!$A$14,IF($B1902="PARCELADO ATÉ 12X",$D1902-($D1902*TAXAS!$F$14))/12,IF($A1902=TAXAS!$A$15,IF($B1902="PARCELADO ATÉ 12X",$D1902-($D1902*TAXAS!$F$15))/12,IF($A1902=TAXAS!$A$16,IF($B1902="PARCELADO ATÉ 12X",$D1902-($D1902*TAXAS!$F$16))/12,IF($A1902=TAXAS!$A$17,IF($B1902="PARCELADO ATÉ 12X",$D1902-($D1902*TAXAS!$F$17))/12,IF($A1902=TAXAS!$A$18,IF($B1902="PARCELADO ATÉ 12X",$D1902-($D1902*TAXAS!$F$18))/12,IF($A1902=TAXAS!$A$19,IF($B1902="PARCELADO ATÉ 12X",$D1902-($D1902*TAXAS!$F$19))/12,IF($A1902=TAXAS!$A$20,IF($B1902="PARCELADO ATÉ 12X",$D1902-($D1902*TAXAS!$F$20))/12,IF($A1902=TAXAS!$A$21,IF($B1902="PARCELADO ATÉ 12X",$D1902-($D1902*TAXAS!$F$21))/12,IF($A1902=TAXAS!$A$22,IF($B1902="PARCELADO ATÉ 12X",$D1902-($D1902*TAXAS!$F$22))/12,IF($A1902=TAXAS!$A$23,IF($B1902="PARCELADO ATÉ 12X",$D1902-($D1902*TAXAS!$F$23))/12,IF($A1902=TAXAS!$A$24,IF($B1902="PARCELADO ATÉ 12X",$D1902-($D1902*TAXAS!$F$24))/12,IF($A1902=TAXAS!$A$25,IF($B1902="PARCELADO ATÉ 12X",$D1902-($D1902*TAXAS!$F$25))/12,IF($A1902=TAXAS!$A$26,IF($B1902="PARCELADO ATÉ 12X",$D1902-($D1902*TAXAS!$F$26))/12,IF($A1902=TAXAS!$A$27,IF($B1902="PARCELADO ATÉ 12X",$D1902-($D1902*TAXAS!$F$27))/12))))))))))))))))))))))))/1</f>
        <v>0</v>
      </c>
      <c r="J1902" s="8">
        <f t="shared" si="0"/>
        <v>0</v>
      </c>
      <c r="K1902" s="10" t="b">
        <f>IF($B1902="PARCELADO ATÉ 3X",($D1902-($D1902*TAXAS!$D$4))-$J1902)</f>
        <v>0</v>
      </c>
      <c r="L1902" s="10" t="b">
        <f>IF($B1902="PARCELADO ATÉ 6X",($D1902-($D1902*TAXAS!$E$4))-$J1902)</f>
        <v>0</v>
      </c>
      <c r="M1902" s="10" t="b">
        <f>IF($B1902="PARCELADO ATÉ 12X",($D1902-($D1902*TAXAS!$F$4))-$J1902)</f>
        <v>0</v>
      </c>
      <c r="N1902" s="8">
        <f t="shared" si="1"/>
        <v>0</v>
      </c>
      <c r="O1902" s="10">
        <f t="shared" si="2"/>
        <v>0</v>
      </c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</row>
    <row r="1903" spans="1:31" ht="15.75" customHeight="1" x14ac:dyDescent="0.2">
      <c r="A1903" s="3"/>
      <c r="B1903" s="5"/>
      <c r="C1903" s="6"/>
      <c r="D1903" s="42"/>
      <c r="E1903" s="8">
        <f>IF($A1903="VISA",IF($B1903="DÉBITO",$D1903-($D1903*TAXAS!$B$4)),IF($A1903="MASTER",IF($B1903="DÉBITO",$D1903-($D1903*TAXAS!$B$5)),IF($A1903="ELO", IF($B1903="DÉBITO",$D1903-($D1903*TAXAS!$B$6)),IF($A1903="HIPERCARD",IF($B1903="DÉBITO",$D1903-($D1903*TAXAS!$B$7)),IF($A1903="DINERS",IF($B1903="DÉBITO",$D1903-($D1903*TAXAS!$B$8)),IF($A1903="AMERICA EXPRESS",IF($B1903="DÉBITO",$D1903-($D1903*TAXAS!$B$9)),IF($A1903=TAXAS!$A$10,IF($B1903="DÉBITO",$D1903-($D1903*TAXAS!$B$10)), IF($A1903=TAXAS!$A$11,IF($B1903="DÉBITO",$D1903-($D1903*TAXAS!$B$11)), IF($A1903=TAXAS!$A$12,IF($B1903="DÉBITO",$D1903-($D1903*TAXAS!$B$12)), IF($A1903=TAXAS!$A$13,IF($B1903="DÉBITO",$D1903-($D1903*TAXAS!$B$13)), IF($A1903=TAXAS!$A$14,IF($B1903="DÉBITO",$D1903-($D1903*TAXAS!$B$14)), IF($A1903=TAXAS!$A$15,IF($B1903="DÉBITO",$D1903-($D1903*TAXAS!$B$15)), IF($A1903=TAXAS!$A$16,IF($B1903="DÉBITO",$D1903-($D1903*TAXAS!$B$16)), IF($A1903=TAXAS!$A$17,IF($B1903="DÉBITO",$D1903-($D1903*TAXAS!$B$17)), IF($A1903=TAXAS!$A$18,IF($B1903="DÉBITO",$D1903-($D1903*TAXAS!$B$18)), IF($A1903=TAXAS!$A$19,IF($B1903="DÉBITO",$D1903-($D1903*TAXAS!$B$19)), IF($A1903=TAXAS!$A$20,IF($B1903="DÉBITO",$D1903-($D1903*TAXAS!$B$20)), IF($A1903=TAXAS!$A$21,IF($B1903="DÉBITO",$D1903-($D1903*TAXAS!$B$21)), IF($A1903=TAXAS!$A$22,IF($B1903="DÉBITO",$D1903-($D1903*TAXAS!$B$22)), IF($A1903=TAXAS!$A$23,IF($B1903="DÉBITO",$D1903-($D1903*TAXAS!$B$23)), IF($A1903=TAXAS!$A$24,IF($B1903="DÉBITO",$D1903-($D1903*TAXAS!$B$24)), IF($A1903=TAXAS!$A$25,IF($B1903="DÉBITO",$D1903-($D1903*TAXAS!$B$25)), IF($A1903=TAXAS!$A$26,IF($B1903="DÉBITO",$D1903-($D1903*TAXAS!$B$26)), IF($A1903=TAXAS!$A$27,IF($B1903="DÉBITO",$D1903-($D1903*TAXAS!$B$27))))))))))))))))))))))))))/1</f>
        <v>0</v>
      </c>
      <c r="F1903" s="8">
        <f>IF($A1903="VISA",IF($B1903="CRÉDITO",$D1903-($D1903*TAXAS!$C$4)),IF($A1903="MASTER",IF($B1903="CRÉDITO",$D1903-($D1903*TAXAS!$C$5)),IF($A1903="ELO", IF($B1903="CRÉDITO",$D1903-($D1903*TAXAS!$C$6)),IF($A1903="HIPERCARD",IF($B1903="CRÉDITO",$D1903-($D1903*TAXAS!$C$7)),IF($A1903="DINERS",IF($B1903="CRÉDITO",$D1903-($D1903*TAXAS!$C$8)),IF($A1903="AMERICA EXPRESS",IF($B1903="CRÉDITO",$D1903-($D1903*TAXAS!$C$9)),IF($A1903=TAXAS!$A$10,IF($B1903="CRÉDITO",$D1903-($D1903*TAXAS!$C$10)), IF($A1903=TAXAS!$A$11,IF($B1903="CRÉDITO",$D1903-($D1903*TAXAS!$C$11)), IF($A1903=TAXAS!$A$12,IF($B1903="CRÉDITO",$D1903-($D1903*TAXAS!$C$12)), IF($A1903=TAXAS!$A$13,IF($B1903="CRÉDITO",$D1903-($D1903*TAXAS!$C$13)), IF($A1903=TAXAS!$A$14,IF($B1903="CRÉDITO",$D1903-($D1903*TAXAS!$C$14)), IF($A1903=TAXAS!$A$15,IF($B1903="CRÉDITO",$D1903-($D1903*TAXAS!$C$15)), IF($A1903=TAXAS!$A$16,IF($B1903="CRÉDITO",$D1903-($D1903*TAXAS!$C$16)), IF($A1903=TAXAS!$A$17,IF($B1903="CRÉDITO",$D1903-($D1903*TAXAS!$C$17)), IF($A1903=TAXAS!$A$18,IF($B1903="CRÉDITO",$D1903-($D1903*TAXAS!$C$18)), IF($A1903=TAXAS!$A$19,IF($B1903="CRÉDITO",$D1903-($D1903*TAXAS!$C$19)), IF($A1903=TAXAS!$A$20,IF($B1903="CRÉDITO",$D1903-($D1903*TAXAS!$C$20)), IF($A1903=TAXAS!$A$21,IF($B1903="CRÉDITO",$D1903-($D1903*TAXAS!$C$21)), IF($A1903=TAXAS!$A$22,IF($B1903="CRÉDITO",$D1903-($D1903*TAXAS!$C$22)), IF($A1903=TAXAS!$A$23,IF($B1903="CRÉDITO",$D1903-($D1903*TAXAS!$C$23)), IF($A1903=TAXAS!$A$24,IF($B1903="CRÉDITO",$D1903-($D1903*TAXAS!$C$24)), IF($A1903=TAXAS!$A$25,IF($B1903="CRÉDITO",$D1903-($D1903*TAXAS!$C$25)), IF($A1903=TAXAS!$A$26,IF($B1903="CRÉDITO",$D1903-($D1903*TAXAS!$C$26)), IF($A1903=TAXAS!$A$27,IF($B1903="CRÉDITO",$D1903-($D1903*TAXAS!$C$27))))))))))))))))))))))))))/1</f>
        <v>0</v>
      </c>
      <c r="G1903" s="9">
        <f>IF($A1903="VISA",IF($B1903="PARCELADO ATÉ 3X",$D1903-(D1903*TAXAS!$D$4))/3,IF($A1903="MASTER",IF($B1903="PARCELADO ATÉ 3X",$D1903-(D1903*TAXAS!$D$5))/3,IF($A1903="ELO",IF($B1903="PARCELADO ATÉ 3X",$D1903-(D1903*TAXAS!$D$6))/3,IF($A1903="HIPERCARD",IF($B1903="PARCELADO ATÉ 3X",$D1903-(D1903*TAXAS!$D$7))/3,IF($A1903="DINERS",IF($B1903="PARCELADO ATÉ 3X",$D1903-(D1903*TAXAS!$D$8))/3,IF($A1903="AMERICA EXPRESS",IF($B1903="PARCELADO ATÉ 3X",$D1903-(D1903*TAXAS!$D$9))/3,IF($A1903=TAXAS!$A$10,IF($B1903="PARCELADO ATÉ 3X",$D1903-($D1903*TAXAS!$D$10))/3,IF($A1903=TAXAS!$A$11,IF($B1903="PARCELADO ATÉ 3X",$D1903-($D1903*TAXAS!$D$11))/3,IF($A1903=TAXAS!$A$12,IF($B1903="PARCELADO ATÉ 3X",$D1903-($D1903*TAXAS!$D$12))/3,IF($A1903=TAXAS!$A$13,IF($B1903="PARCELADO ATÉ 3X",$D1903-($D1903*TAXAS!$D$13))/3,IF($A1903=TAXAS!$A$14,IF($B1903="PARCELADO ATÉ 3X",$D1903-($D1903*TAXAS!$D$14))/3,IF($A1903=TAXAS!$A$15,IF($B1903="PARCELADO ATÉ 3X",$D1903-($D1903*TAXAS!$D$15))/3,IF($A1903=TAXAS!$A$16,IF($B1903="PARCELADO ATÉ 3X",$D1903-($D1903*TAXAS!$D$16))/3,IF($A1903=TAXAS!$A$17,IF($B1903="PARCELADO ATÉ 3X",$D1903-($D1903*TAXAS!$D$17))/3,IF($A1903=TAXAS!$A$18,IF($B1903="PARCELADO ATÉ 3X",$D1903-($D1903*TAXAS!$D$18))/3,IF($A1903=TAXAS!$A$19,IF($B1903="PARCELADO ATÉ 3X",$D1903-($D1903*TAXAS!$D$19))/3,IF($A1903=TAXAS!$A$20,IF($B1903="PARCELADO ATÉ 3X",$D1903-($D1903*TAXAS!$D$20))/3,IF($A1903=TAXAS!$A$21,IF($B1903="PARCELADO ATÉ 3X",$D1903-($D1903*TAXAS!$D$21))/3,IF($A1903=TAXAS!$A$22,IF($B1903="PARCELADO ATÉ 3X",$D1903-($D1903*TAXAS!$D$22))/3,IF($A1903=TAXAS!$A$23,IF($B1903="PARCELADO ATÉ 3X",$D1903-($D1903*TAXAS!$D$23))/3,IF($A1903=TAXAS!$A$24,IF($B1903="PARCELADO ATÉ 3X",$D1903-($D1903*TAXAS!$D$24))/3,IF($A1903=TAXAS!$A$25,IF($B1903="PARCELADO ATÉ 3X",$D1903-($D1903*TAXAS!$D$25))/3,IF($A1903=TAXAS!$A$26,IF($B1903="PARCELADO ATÉ 3X",$D1903-($D1903*TAXAS!$D$26))/3,IF($A1903=TAXAS!$A$27,IF($B1903="PARCELADO ATÉ 3X",$D1903-($D1903*TAXAS!$D$27))/3))))))))))))))))))))))))/1</f>
        <v>0</v>
      </c>
      <c r="H1903" s="9">
        <f>IF($A1903="VISA",IF($B1903="PARCELADO ATÉ 6X",$D1903-(D1903*TAXAS!$E$4))/6,IF($A1903="MASTER",IF($B1903="PARCELADO ATÉ 6X",$D1903-(D1903*TAXAS!$E$5))/6,IF($A1903="ELO",IF($B1903="PARCELADO ATÉ 6X",$D1903-(D1903*TAXAS!$E$6))/6,IF($A1903="HIPERCARD",IF($B1903="PARCELADO ATÉ 6X",$D1903-(D1903*TAXAS!$E$7))/6,IF($A1903="DINERS",IF($B1903="PARCELADO ATÉ 6X",$D1903-(D1903*TAXAS!$E$8))/6,IF($A1903="AMERICA EXPRESS",IF($B1903="PARCELADO ATÉ 6X",$D1903-(D1903*TAXAS!$E$9))/6,IF($A1903=TAXAS!$A$10,IF($B1903="PARCELADO ATÉ 6X",$D1903-($D1903*TAXAS!$E$10))/6,IF($A1903=TAXAS!$A$11,IF($B1903="PARCELADO ATÉ 6X",$D1903-($D1903*TAXAS!$E$11))/6,IF($A1903=TAXAS!$A$12,IF($B1903="PARCELADO ATÉ 6X",$D1903-($D1903*TAXAS!$E$12))/6,IF($A1903=TAXAS!$A$13,IF($B1903="PARCELADO ATÉ 6X",$D1903-($D1903*TAXAS!$E$13))/6,IF($A1903=TAXAS!$A$14,IF($B1903="PARCELADO ATÉ 6X",$D1903-($D1903*TAXAS!$E$14))/6,IF($A1903=TAXAS!$A$15,IF($B1903="PARCELADO ATÉ 6X",$D1903-($D1903*TAXAS!$E$15))/6,IF($A1903=TAXAS!$A$16,IF($B1903="PARCELADO ATÉ 6X",$D1903-($D1903*TAXAS!$E$16))/6,IF($A1903=TAXAS!$A$17,IF($B1903="PARCELADO ATÉ 6X",$D1903-($D1903*TAXAS!$E$17))/6,IF($A1903=TAXAS!$A$18,IF($B1903="PARCELADO ATÉ 6X",$D1903-($D1903*TAXAS!$E$18))/6,IF($A1903=TAXAS!$A$19,IF($B1903="PARCELADO ATÉ 6X",$D1903-($D1903*TAXAS!$E$19))/6,IF($A1903=TAXAS!$A$20,IF($B1903="PARCELADO ATÉ 6X",$D1903-($D1903*TAXAS!$E$20))/6,IF($A1903=TAXAS!$A$21,IF($B1903="PARCELADO ATÉ 6X",$D1903-($D1903*TAXAS!$E$21))/6,IF($A1903=TAXAS!$A$22,IF($B1903="PARCELADO ATÉ 6X",$D1903-($D1903*TAXAS!$E$22))/6,IF($A1903=TAXAS!$A$23,IF($B1903="PARCELADO ATÉ 6X",$D1903-($D1903*TAXAS!$E$23))/6,IF($A1903=TAXAS!$A$24,IF($B1903="PARCELADO ATÉ 6X",$D1903-($D1903*TAXAS!$E$24))/6,IF($A1903=TAXAS!$A$25,IF($B1903="PARCELADO ATÉ 6X",$D1903-($D1903*TAXAS!$E$25))/6,IF($A1903=TAXAS!$A$26,IF($B1903="PARCELADO ATÉ 6X",$D1903-($D1903*TAXAS!$E$26))/6,IF($A1903=TAXAS!$A$27,IF($B1903="PARCELADO ATÉ 6X",$D1903-($D1903*TAXAS!$E$27))/6))))))))))))))))))))))))/1</f>
        <v>0</v>
      </c>
      <c r="I1903" s="9">
        <f>IF($A1903="VISA",IF($B1903="PARCELADO ATÉ 12X",$D1903-(D1903*TAXAS!$F$4))/12,IF($A1903="MASTER",IF($B1903="PARCELADO ATÉ 12X",$D1903-(D1903*TAXAS!$F$5))/12,IF($A1903="ELO",IF($B1903="PARCELADO ATÉ 12X",$D1903-(D1903*TAXAS!$F$6))/12,IF($A1903="HIPERCARD",IF($B1903="PARCELADO ATÉ 12X",$D1903-(D1903*TAXAS!$F$7))/12,IF($A1903="DINERS",IF($B1903="PARCELADO ATÉ 12X",$D1903-(D1903*TAXAS!$F$8))/12,IF($A1903="AMERICA EXPRESS",IF($B1903="PARCELADO ATÉ 12X",$D1903-(D1903*TAXAS!$F$9))/12,IF($A1903=TAXAS!$A$10,IF($B1903="PARCELADO ATÉ 12X",$D1903-($D1903*TAXAS!$F$10))/12,IF($A1903=TAXAS!$A$11,IF($B1903="PARCELADO ATÉ 12X",$D1903-($D1903*TAXAS!$F$11))/12,IF($A1903=TAXAS!$A$12,IF($B1903="PARCELADO ATÉ 12X",$D1903-($D1903*TAXAS!$F$12))/12,IF($A1903=TAXAS!$A$13,IF($B1903="PARCELADO ATÉ 12X",$D1903-($D1903*TAXAS!$F$13))/12,IF($A1903=TAXAS!$A$14,IF($B1903="PARCELADO ATÉ 12X",$D1903-($D1903*TAXAS!$F$14))/12,IF($A1903=TAXAS!$A$15,IF($B1903="PARCELADO ATÉ 12X",$D1903-($D1903*TAXAS!$F$15))/12,IF($A1903=TAXAS!$A$16,IF($B1903="PARCELADO ATÉ 12X",$D1903-($D1903*TAXAS!$F$16))/12,IF($A1903=TAXAS!$A$17,IF($B1903="PARCELADO ATÉ 12X",$D1903-($D1903*TAXAS!$F$17))/12,IF($A1903=TAXAS!$A$18,IF($B1903="PARCELADO ATÉ 12X",$D1903-($D1903*TAXAS!$F$18))/12,IF($A1903=TAXAS!$A$19,IF($B1903="PARCELADO ATÉ 12X",$D1903-($D1903*TAXAS!$F$19))/12,IF($A1903=TAXAS!$A$20,IF($B1903="PARCELADO ATÉ 12X",$D1903-($D1903*TAXAS!$F$20))/12,IF($A1903=TAXAS!$A$21,IF($B1903="PARCELADO ATÉ 12X",$D1903-($D1903*TAXAS!$F$21))/12,IF($A1903=TAXAS!$A$22,IF($B1903="PARCELADO ATÉ 12X",$D1903-($D1903*TAXAS!$F$22))/12,IF($A1903=TAXAS!$A$23,IF($B1903="PARCELADO ATÉ 12X",$D1903-($D1903*TAXAS!$F$23))/12,IF($A1903=TAXAS!$A$24,IF($B1903="PARCELADO ATÉ 12X",$D1903-($D1903*TAXAS!$F$24))/12,IF($A1903=TAXAS!$A$25,IF($B1903="PARCELADO ATÉ 12X",$D1903-($D1903*TAXAS!$F$25))/12,IF($A1903=TAXAS!$A$26,IF($B1903="PARCELADO ATÉ 12X",$D1903-($D1903*TAXAS!$F$26))/12,IF($A1903=TAXAS!$A$27,IF($B1903="PARCELADO ATÉ 12X",$D1903-($D1903*TAXAS!$F$27))/12))))))))))))))))))))))))/1</f>
        <v>0</v>
      </c>
      <c r="J1903" s="8">
        <f t="shared" si="0"/>
        <v>0</v>
      </c>
      <c r="K1903" s="10" t="b">
        <f>IF($B1903="PARCELADO ATÉ 3X",($D1903-($D1903*TAXAS!$D$4))-$J1903)</f>
        <v>0</v>
      </c>
      <c r="L1903" s="10" t="b">
        <f>IF($B1903="PARCELADO ATÉ 6X",($D1903-($D1903*TAXAS!$E$4))-$J1903)</f>
        <v>0</v>
      </c>
      <c r="M1903" s="10" t="b">
        <f>IF($B1903="PARCELADO ATÉ 12X",($D1903-($D1903*TAXAS!$F$4))-$J1903)</f>
        <v>0</v>
      </c>
      <c r="N1903" s="8">
        <f t="shared" si="1"/>
        <v>0</v>
      </c>
      <c r="O1903" s="10">
        <f t="shared" si="2"/>
        <v>0</v>
      </c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</row>
    <row r="1904" spans="1:31" ht="15.75" customHeight="1" x14ac:dyDescent="0.2">
      <c r="A1904" s="3"/>
      <c r="B1904" s="5"/>
      <c r="C1904" s="6"/>
      <c r="D1904" s="42"/>
      <c r="E1904" s="8">
        <f>IF($A1904="VISA",IF($B1904="DÉBITO",$D1904-($D1904*TAXAS!$B$4)),IF($A1904="MASTER",IF($B1904="DÉBITO",$D1904-($D1904*TAXAS!$B$5)),IF($A1904="ELO", IF($B1904="DÉBITO",$D1904-($D1904*TAXAS!$B$6)),IF($A1904="HIPERCARD",IF($B1904="DÉBITO",$D1904-($D1904*TAXAS!$B$7)),IF($A1904="DINERS",IF($B1904="DÉBITO",$D1904-($D1904*TAXAS!$B$8)),IF($A1904="AMERICA EXPRESS",IF($B1904="DÉBITO",$D1904-($D1904*TAXAS!$B$9)),IF($A1904=TAXAS!$A$10,IF($B1904="DÉBITO",$D1904-($D1904*TAXAS!$B$10)), IF($A1904=TAXAS!$A$11,IF($B1904="DÉBITO",$D1904-($D1904*TAXAS!$B$11)), IF($A1904=TAXAS!$A$12,IF($B1904="DÉBITO",$D1904-($D1904*TAXAS!$B$12)), IF($A1904=TAXAS!$A$13,IF($B1904="DÉBITO",$D1904-($D1904*TAXAS!$B$13)), IF($A1904=TAXAS!$A$14,IF($B1904="DÉBITO",$D1904-($D1904*TAXAS!$B$14)), IF($A1904=TAXAS!$A$15,IF($B1904="DÉBITO",$D1904-($D1904*TAXAS!$B$15)), IF($A1904=TAXAS!$A$16,IF($B1904="DÉBITO",$D1904-($D1904*TAXAS!$B$16)), IF($A1904=TAXAS!$A$17,IF($B1904="DÉBITO",$D1904-($D1904*TAXAS!$B$17)), IF($A1904=TAXAS!$A$18,IF($B1904="DÉBITO",$D1904-($D1904*TAXAS!$B$18)), IF($A1904=TAXAS!$A$19,IF($B1904="DÉBITO",$D1904-($D1904*TAXAS!$B$19)), IF($A1904=TAXAS!$A$20,IF($B1904="DÉBITO",$D1904-($D1904*TAXAS!$B$20)), IF($A1904=TAXAS!$A$21,IF($B1904="DÉBITO",$D1904-($D1904*TAXAS!$B$21)), IF($A1904=TAXAS!$A$22,IF($B1904="DÉBITO",$D1904-($D1904*TAXAS!$B$22)), IF($A1904=TAXAS!$A$23,IF($B1904="DÉBITO",$D1904-($D1904*TAXAS!$B$23)), IF($A1904=TAXAS!$A$24,IF($B1904="DÉBITO",$D1904-($D1904*TAXAS!$B$24)), IF($A1904=TAXAS!$A$25,IF($B1904="DÉBITO",$D1904-($D1904*TAXAS!$B$25)), IF($A1904=TAXAS!$A$26,IF($B1904="DÉBITO",$D1904-($D1904*TAXAS!$B$26)), IF($A1904=TAXAS!$A$27,IF($B1904="DÉBITO",$D1904-($D1904*TAXAS!$B$27))))))))))))))))))))))))))/1</f>
        <v>0</v>
      </c>
      <c r="F1904" s="8">
        <f>IF($A1904="VISA",IF($B1904="CRÉDITO",$D1904-($D1904*TAXAS!$C$4)),IF($A1904="MASTER",IF($B1904="CRÉDITO",$D1904-($D1904*TAXAS!$C$5)),IF($A1904="ELO", IF($B1904="CRÉDITO",$D1904-($D1904*TAXAS!$C$6)),IF($A1904="HIPERCARD",IF($B1904="CRÉDITO",$D1904-($D1904*TAXAS!$C$7)),IF($A1904="DINERS",IF($B1904="CRÉDITO",$D1904-($D1904*TAXAS!$C$8)),IF($A1904="AMERICA EXPRESS",IF($B1904="CRÉDITO",$D1904-($D1904*TAXAS!$C$9)),IF($A1904=TAXAS!$A$10,IF($B1904="CRÉDITO",$D1904-($D1904*TAXAS!$C$10)), IF($A1904=TAXAS!$A$11,IF($B1904="CRÉDITO",$D1904-($D1904*TAXAS!$C$11)), IF($A1904=TAXAS!$A$12,IF($B1904="CRÉDITO",$D1904-($D1904*TAXAS!$C$12)), IF($A1904=TAXAS!$A$13,IF($B1904="CRÉDITO",$D1904-($D1904*TAXAS!$C$13)), IF($A1904=TAXAS!$A$14,IF($B1904="CRÉDITO",$D1904-($D1904*TAXAS!$C$14)), IF($A1904=TAXAS!$A$15,IF($B1904="CRÉDITO",$D1904-($D1904*TAXAS!$C$15)), IF($A1904=TAXAS!$A$16,IF($B1904="CRÉDITO",$D1904-($D1904*TAXAS!$C$16)), IF($A1904=TAXAS!$A$17,IF($B1904="CRÉDITO",$D1904-($D1904*TAXAS!$C$17)), IF($A1904=TAXAS!$A$18,IF($B1904="CRÉDITO",$D1904-($D1904*TAXAS!$C$18)), IF($A1904=TAXAS!$A$19,IF($B1904="CRÉDITO",$D1904-($D1904*TAXAS!$C$19)), IF($A1904=TAXAS!$A$20,IF($B1904="CRÉDITO",$D1904-($D1904*TAXAS!$C$20)), IF($A1904=TAXAS!$A$21,IF($B1904="CRÉDITO",$D1904-($D1904*TAXAS!$C$21)), IF($A1904=TAXAS!$A$22,IF($B1904="CRÉDITO",$D1904-($D1904*TAXAS!$C$22)), IF($A1904=TAXAS!$A$23,IF($B1904="CRÉDITO",$D1904-($D1904*TAXAS!$C$23)), IF($A1904=TAXAS!$A$24,IF($B1904="CRÉDITO",$D1904-($D1904*TAXAS!$C$24)), IF($A1904=TAXAS!$A$25,IF($B1904="CRÉDITO",$D1904-($D1904*TAXAS!$C$25)), IF($A1904=TAXAS!$A$26,IF($B1904="CRÉDITO",$D1904-($D1904*TAXAS!$C$26)), IF($A1904=TAXAS!$A$27,IF($B1904="CRÉDITO",$D1904-($D1904*TAXAS!$C$27))))))))))))))))))))))))))/1</f>
        <v>0</v>
      </c>
      <c r="G1904" s="9">
        <f>IF($A1904="VISA",IF($B1904="PARCELADO ATÉ 3X",$D1904-(D1904*TAXAS!$D$4))/3,IF($A1904="MASTER",IF($B1904="PARCELADO ATÉ 3X",$D1904-(D1904*TAXAS!$D$5))/3,IF($A1904="ELO",IF($B1904="PARCELADO ATÉ 3X",$D1904-(D1904*TAXAS!$D$6))/3,IF($A1904="HIPERCARD",IF($B1904="PARCELADO ATÉ 3X",$D1904-(D1904*TAXAS!$D$7))/3,IF($A1904="DINERS",IF($B1904="PARCELADO ATÉ 3X",$D1904-(D1904*TAXAS!$D$8))/3,IF($A1904="AMERICA EXPRESS",IF($B1904="PARCELADO ATÉ 3X",$D1904-(D1904*TAXAS!$D$9))/3,IF($A1904=TAXAS!$A$10,IF($B1904="PARCELADO ATÉ 3X",$D1904-($D1904*TAXAS!$D$10))/3,IF($A1904=TAXAS!$A$11,IF($B1904="PARCELADO ATÉ 3X",$D1904-($D1904*TAXAS!$D$11))/3,IF($A1904=TAXAS!$A$12,IF($B1904="PARCELADO ATÉ 3X",$D1904-($D1904*TAXAS!$D$12))/3,IF($A1904=TAXAS!$A$13,IF($B1904="PARCELADO ATÉ 3X",$D1904-($D1904*TAXAS!$D$13))/3,IF($A1904=TAXAS!$A$14,IF($B1904="PARCELADO ATÉ 3X",$D1904-($D1904*TAXAS!$D$14))/3,IF($A1904=TAXAS!$A$15,IF($B1904="PARCELADO ATÉ 3X",$D1904-($D1904*TAXAS!$D$15))/3,IF($A1904=TAXAS!$A$16,IF($B1904="PARCELADO ATÉ 3X",$D1904-($D1904*TAXAS!$D$16))/3,IF($A1904=TAXAS!$A$17,IF($B1904="PARCELADO ATÉ 3X",$D1904-($D1904*TAXAS!$D$17))/3,IF($A1904=TAXAS!$A$18,IF($B1904="PARCELADO ATÉ 3X",$D1904-($D1904*TAXAS!$D$18))/3,IF($A1904=TAXAS!$A$19,IF($B1904="PARCELADO ATÉ 3X",$D1904-($D1904*TAXAS!$D$19))/3,IF($A1904=TAXAS!$A$20,IF($B1904="PARCELADO ATÉ 3X",$D1904-($D1904*TAXAS!$D$20))/3,IF($A1904=TAXAS!$A$21,IF($B1904="PARCELADO ATÉ 3X",$D1904-($D1904*TAXAS!$D$21))/3,IF($A1904=TAXAS!$A$22,IF($B1904="PARCELADO ATÉ 3X",$D1904-($D1904*TAXAS!$D$22))/3,IF($A1904=TAXAS!$A$23,IF($B1904="PARCELADO ATÉ 3X",$D1904-($D1904*TAXAS!$D$23))/3,IF($A1904=TAXAS!$A$24,IF($B1904="PARCELADO ATÉ 3X",$D1904-($D1904*TAXAS!$D$24))/3,IF($A1904=TAXAS!$A$25,IF($B1904="PARCELADO ATÉ 3X",$D1904-($D1904*TAXAS!$D$25))/3,IF($A1904=TAXAS!$A$26,IF($B1904="PARCELADO ATÉ 3X",$D1904-($D1904*TAXAS!$D$26))/3,IF($A1904=TAXAS!$A$27,IF($B1904="PARCELADO ATÉ 3X",$D1904-($D1904*TAXAS!$D$27))/3))))))))))))))))))))))))/1</f>
        <v>0</v>
      </c>
      <c r="H1904" s="9">
        <f>IF($A1904="VISA",IF($B1904="PARCELADO ATÉ 6X",$D1904-(D1904*TAXAS!$E$4))/6,IF($A1904="MASTER",IF($B1904="PARCELADO ATÉ 6X",$D1904-(D1904*TAXAS!$E$5))/6,IF($A1904="ELO",IF($B1904="PARCELADO ATÉ 6X",$D1904-(D1904*TAXAS!$E$6))/6,IF($A1904="HIPERCARD",IF($B1904="PARCELADO ATÉ 6X",$D1904-(D1904*TAXAS!$E$7))/6,IF($A1904="DINERS",IF($B1904="PARCELADO ATÉ 6X",$D1904-(D1904*TAXAS!$E$8))/6,IF($A1904="AMERICA EXPRESS",IF($B1904="PARCELADO ATÉ 6X",$D1904-(D1904*TAXAS!$E$9))/6,IF($A1904=TAXAS!$A$10,IF($B1904="PARCELADO ATÉ 6X",$D1904-($D1904*TAXAS!$E$10))/6,IF($A1904=TAXAS!$A$11,IF($B1904="PARCELADO ATÉ 6X",$D1904-($D1904*TAXAS!$E$11))/6,IF($A1904=TAXAS!$A$12,IF($B1904="PARCELADO ATÉ 6X",$D1904-($D1904*TAXAS!$E$12))/6,IF($A1904=TAXAS!$A$13,IF($B1904="PARCELADO ATÉ 6X",$D1904-($D1904*TAXAS!$E$13))/6,IF($A1904=TAXAS!$A$14,IF($B1904="PARCELADO ATÉ 6X",$D1904-($D1904*TAXAS!$E$14))/6,IF($A1904=TAXAS!$A$15,IF($B1904="PARCELADO ATÉ 6X",$D1904-($D1904*TAXAS!$E$15))/6,IF($A1904=TAXAS!$A$16,IF($B1904="PARCELADO ATÉ 6X",$D1904-($D1904*TAXAS!$E$16))/6,IF($A1904=TAXAS!$A$17,IF($B1904="PARCELADO ATÉ 6X",$D1904-($D1904*TAXAS!$E$17))/6,IF($A1904=TAXAS!$A$18,IF($B1904="PARCELADO ATÉ 6X",$D1904-($D1904*TAXAS!$E$18))/6,IF($A1904=TAXAS!$A$19,IF($B1904="PARCELADO ATÉ 6X",$D1904-($D1904*TAXAS!$E$19))/6,IF($A1904=TAXAS!$A$20,IF($B1904="PARCELADO ATÉ 6X",$D1904-($D1904*TAXAS!$E$20))/6,IF($A1904=TAXAS!$A$21,IF($B1904="PARCELADO ATÉ 6X",$D1904-($D1904*TAXAS!$E$21))/6,IF($A1904=TAXAS!$A$22,IF($B1904="PARCELADO ATÉ 6X",$D1904-($D1904*TAXAS!$E$22))/6,IF($A1904=TAXAS!$A$23,IF($B1904="PARCELADO ATÉ 6X",$D1904-($D1904*TAXAS!$E$23))/6,IF($A1904=TAXAS!$A$24,IF($B1904="PARCELADO ATÉ 6X",$D1904-($D1904*TAXAS!$E$24))/6,IF($A1904=TAXAS!$A$25,IF($B1904="PARCELADO ATÉ 6X",$D1904-($D1904*TAXAS!$E$25))/6,IF($A1904=TAXAS!$A$26,IF($B1904="PARCELADO ATÉ 6X",$D1904-($D1904*TAXAS!$E$26))/6,IF($A1904=TAXAS!$A$27,IF($B1904="PARCELADO ATÉ 6X",$D1904-($D1904*TAXAS!$E$27))/6))))))))))))))))))))))))/1</f>
        <v>0</v>
      </c>
      <c r="I1904" s="9">
        <f>IF($A1904="VISA",IF($B1904="PARCELADO ATÉ 12X",$D1904-(D1904*TAXAS!$F$4))/12,IF($A1904="MASTER",IF($B1904="PARCELADO ATÉ 12X",$D1904-(D1904*TAXAS!$F$5))/12,IF($A1904="ELO",IF($B1904="PARCELADO ATÉ 12X",$D1904-(D1904*TAXAS!$F$6))/12,IF($A1904="HIPERCARD",IF($B1904="PARCELADO ATÉ 12X",$D1904-(D1904*TAXAS!$F$7))/12,IF($A1904="DINERS",IF($B1904="PARCELADO ATÉ 12X",$D1904-(D1904*TAXAS!$F$8))/12,IF($A1904="AMERICA EXPRESS",IF($B1904="PARCELADO ATÉ 12X",$D1904-(D1904*TAXAS!$F$9))/12,IF($A1904=TAXAS!$A$10,IF($B1904="PARCELADO ATÉ 12X",$D1904-($D1904*TAXAS!$F$10))/12,IF($A1904=TAXAS!$A$11,IF($B1904="PARCELADO ATÉ 12X",$D1904-($D1904*TAXAS!$F$11))/12,IF($A1904=TAXAS!$A$12,IF($B1904="PARCELADO ATÉ 12X",$D1904-($D1904*TAXAS!$F$12))/12,IF($A1904=TAXAS!$A$13,IF($B1904="PARCELADO ATÉ 12X",$D1904-($D1904*TAXAS!$F$13))/12,IF($A1904=TAXAS!$A$14,IF($B1904="PARCELADO ATÉ 12X",$D1904-($D1904*TAXAS!$F$14))/12,IF($A1904=TAXAS!$A$15,IF($B1904="PARCELADO ATÉ 12X",$D1904-($D1904*TAXAS!$F$15))/12,IF($A1904=TAXAS!$A$16,IF($B1904="PARCELADO ATÉ 12X",$D1904-($D1904*TAXAS!$F$16))/12,IF($A1904=TAXAS!$A$17,IF($B1904="PARCELADO ATÉ 12X",$D1904-($D1904*TAXAS!$F$17))/12,IF($A1904=TAXAS!$A$18,IF($B1904="PARCELADO ATÉ 12X",$D1904-($D1904*TAXAS!$F$18))/12,IF($A1904=TAXAS!$A$19,IF($B1904="PARCELADO ATÉ 12X",$D1904-($D1904*TAXAS!$F$19))/12,IF($A1904=TAXAS!$A$20,IF($B1904="PARCELADO ATÉ 12X",$D1904-($D1904*TAXAS!$F$20))/12,IF($A1904=TAXAS!$A$21,IF($B1904="PARCELADO ATÉ 12X",$D1904-($D1904*TAXAS!$F$21))/12,IF($A1904=TAXAS!$A$22,IF($B1904="PARCELADO ATÉ 12X",$D1904-($D1904*TAXAS!$F$22))/12,IF($A1904=TAXAS!$A$23,IF($B1904="PARCELADO ATÉ 12X",$D1904-($D1904*TAXAS!$F$23))/12,IF($A1904=TAXAS!$A$24,IF($B1904="PARCELADO ATÉ 12X",$D1904-($D1904*TAXAS!$F$24))/12,IF($A1904=TAXAS!$A$25,IF($B1904="PARCELADO ATÉ 12X",$D1904-($D1904*TAXAS!$F$25))/12,IF($A1904=TAXAS!$A$26,IF($B1904="PARCELADO ATÉ 12X",$D1904-($D1904*TAXAS!$F$26))/12,IF($A1904=TAXAS!$A$27,IF($B1904="PARCELADO ATÉ 12X",$D1904-($D1904*TAXAS!$F$27))/12))))))))))))))))))))))))/1</f>
        <v>0</v>
      </c>
      <c r="J1904" s="8">
        <f t="shared" si="0"/>
        <v>0</v>
      </c>
      <c r="K1904" s="10" t="b">
        <f>IF($B1904="PARCELADO ATÉ 3X",($D1904-($D1904*TAXAS!$D$4))-$J1904)</f>
        <v>0</v>
      </c>
      <c r="L1904" s="10" t="b">
        <f>IF($B1904="PARCELADO ATÉ 6X",($D1904-($D1904*TAXAS!$E$4))-$J1904)</f>
        <v>0</v>
      </c>
      <c r="M1904" s="10" t="b">
        <f>IF($B1904="PARCELADO ATÉ 12X",($D1904-($D1904*TAXAS!$F$4))-$J1904)</f>
        <v>0</v>
      </c>
      <c r="N1904" s="8">
        <f t="shared" si="1"/>
        <v>0</v>
      </c>
      <c r="O1904" s="10">
        <f t="shared" si="2"/>
        <v>0</v>
      </c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</row>
    <row r="1905" spans="1:31" ht="15.75" customHeight="1" x14ac:dyDescent="0.2">
      <c r="A1905" s="3"/>
      <c r="B1905" s="5"/>
      <c r="C1905" s="6"/>
      <c r="D1905" s="42"/>
      <c r="E1905" s="8">
        <f>IF($A1905="VISA",IF($B1905="DÉBITO",$D1905-($D1905*TAXAS!$B$4)),IF($A1905="MASTER",IF($B1905="DÉBITO",$D1905-($D1905*TAXAS!$B$5)),IF($A1905="ELO", IF($B1905="DÉBITO",$D1905-($D1905*TAXAS!$B$6)),IF($A1905="HIPERCARD",IF($B1905="DÉBITO",$D1905-($D1905*TAXAS!$B$7)),IF($A1905="DINERS",IF($B1905="DÉBITO",$D1905-($D1905*TAXAS!$B$8)),IF($A1905="AMERICA EXPRESS",IF($B1905="DÉBITO",$D1905-($D1905*TAXAS!$B$9)),IF($A1905=TAXAS!$A$10,IF($B1905="DÉBITO",$D1905-($D1905*TAXAS!$B$10)), IF($A1905=TAXAS!$A$11,IF($B1905="DÉBITO",$D1905-($D1905*TAXAS!$B$11)), IF($A1905=TAXAS!$A$12,IF($B1905="DÉBITO",$D1905-($D1905*TAXAS!$B$12)), IF($A1905=TAXAS!$A$13,IF($B1905="DÉBITO",$D1905-($D1905*TAXAS!$B$13)), IF($A1905=TAXAS!$A$14,IF($B1905="DÉBITO",$D1905-($D1905*TAXAS!$B$14)), IF($A1905=TAXAS!$A$15,IF($B1905="DÉBITO",$D1905-($D1905*TAXAS!$B$15)), IF($A1905=TAXAS!$A$16,IF($B1905="DÉBITO",$D1905-($D1905*TAXAS!$B$16)), IF($A1905=TAXAS!$A$17,IF($B1905="DÉBITO",$D1905-($D1905*TAXAS!$B$17)), IF($A1905=TAXAS!$A$18,IF($B1905="DÉBITO",$D1905-($D1905*TAXAS!$B$18)), IF($A1905=TAXAS!$A$19,IF($B1905="DÉBITO",$D1905-($D1905*TAXAS!$B$19)), IF($A1905=TAXAS!$A$20,IF($B1905="DÉBITO",$D1905-($D1905*TAXAS!$B$20)), IF($A1905=TAXAS!$A$21,IF($B1905="DÉBITO",$D1905-($D1905*TAXAS!$B$21)), IF($A1905=TAXAS!$A$22,IF($B1905="DÉBITO",$D1905-($D1905*TAXAS!$B$22)), IF($A1905=TAXAS!$A$23,IF($B1905="DÉBITO",$D1905-($D1905*TAXAS!$B$23)), IF($A1905=TAXAS!$A$24,IF($B1905="DÉBITO",$D1905-($D1905*TAXAS!$B$24)), IF($A1905=TAXAS!$A$25,IF($B1905="DÉBITO",$D1905-($D1905*TAXAS!$B$25)), IF($A1905=TAXAS!$A$26,IF($B1905="DÉBITO",$D1905-($D1905*TAXAS!$B$26)), IF($A1905=TAXAS!$A$27,IF($B1905="DÉBITO",$D1905-($D1905*TAXAS!$B$27))))))))))))))))))))))))))/1</f>
        <v>0</v>
      </c>
      <c r="F1905" s="8">
        <f>IF($A1905="VISA",IF($B1905="CRÉDITO",$D1905-($D1905*TAXAS!$C$4)),IF($A1905="MASTER",IF($B1905="CRÉDITO",$D1905-($D1905*TAXAS!$C$5)),IF($A1905="ELO", IF($B1905="CRÉDITO",$D1905-($D1905*TAXAS!$C$6)),IF($A1905="HIPERCARD",IF($B1905="CRÉDITO",$D1905-($D1905*TAXAS!$C$7)),IF($A1905="DINERS",IF($B1905="CRÉDITO",$D1905-($D1905*TAXAS!$C$8)),IF($A1905="AMERICA EXPRESS",IF($B1905="CRÉDITO",$D1905-($D1905*TAXAS!$C$9)),IF($A1905=TAXAS!$A$10,IF($B1905="CRÉDITO",$D1905-($D1905*TAXAS!$C$10)), IF($A1905=TAXAS!$A$11,IF($B1905="CRÉDITO",$D1905-($D1905*TAXAS!$C$11)), IF($A1905=TAXAS!$A$12,IF($B1905="CRÉDITO",$D1905-($D1905*TAXAS!$C$12)), IF($A1905=TAXAS!$A$13,IF($B1905="CRÉDITO",$D1905-($D1905*TAXAS!$C$13)), IF($A1905=TAXAS!$A$14,IF($B1905="CRÉDITO",$D1905-($D1905*TAXAS!$C$14)), IF($A1905=TAXAS!$A$15,IF($B1905="CRÉDITO",$D1905-($D1905*TAXAS!$C$15)), IF($A1905=TAXAS!$A$16,IF($B1905="CRÉDITO",$D1905-($D1905*TAXAS!$C$16)), IF($A1905=TAXAS!$A$17,IF($B1905="CRÉDITO",$D1905-($D1905*TAXAS!$C$17)), IF($A1905=TAXAS!$A$18,IF($B1905="CRÉDITO",$D1905-($D1905*TAXAS!$C$18)), IF($A1905=TAXAS!$A$19,IF($B1905="CRÉDITO",$D1905-($D1905*TAXAS!$C$19)), IF($A1905=TAXAS!$A$20,IF($B1905="CRÉDITO",$D1905-($D1905*TAXAS!$C$20)), IF($A1905=TAXAS!$A$21,IF($B1905="CRÉDITO",$D1905-($D1905*TAXAS!$C$21)), IF($A1905=TAXAS!$A$22,IF($B1905="CRÉDITO",$D1905-($D1905*TAXAS!$C$22)), IF($A1905=TAXAS!$A$23,IF($B1905="CRÉDITO",$D1905-($D1905*TAXAS!$C$23)), IF($A1905=TAXAS!$A$24,IF($B1905="CRÉDITO",$D1905-($D1905*TAXAS!$C$24)), IF($A1905=TAXAS!$A$25,IF($B1905="CRÉDITO",$D1905-($D1905*TAXAS!$C$25)), IF($A1905=TAXAS!$A$26,IF($B1905="CRÉDITO",$D1905-($D1905*TAXAS!$C$26)), IF($A1905=TAXAS!$A$27,IF($B1905="CRÉDITO",$D1905-($D1905*TAXAS!$C$27))))))))))))))))))))))))))/1</f>
        <v>0</v>
      </c>
      <c r="G1905" s="9">
        <f>IF($A1905="VISA",IF($B1905="PARCELADO ATÉ 3X",$D1905-(D1905*TAXAS!$D$4))/3,IF($A1905="MASTER",IF($B1905="PARCELADO ATÉ 3X",$D1905-(D1905*TAXAS!$D$5))/3,IF($A1905="ELO",IF($B1905="PARCELADO ATÉ 3X",$D1905-(D1905*TAXAS!$D$6))/3,IF($A1905="HIPERCARD",IF($B1905="PARCELADO ATÉ 3X",$D1905-(D1905*TAXAS!$D$7))/3,IF($A1905="DINERS",IF($B1905="PARCELADO ATÉ 3X",$D1905-(D1905*TAXAS!$D$8))/3,IF($A1905="AMERICA EXPRESS",IF($B1905="PARCELADO ATÉ 3X",$D1905-(D1905*TAXAS!$D$9))/3,IF($A1905=TAXAS!$A$10,IF($B1905="PARCELADO ATÉ 3X",$D1905-($D1905*TAXAS!$D$10))/3,IF($A1905=TAXAS!$A$11,IF($B1905="PARCELADO ATÉ 3X",$D1905-($D1905*TAXAS!$D$11))/3,IF($A1905=TAXAS!$A$12,IF($B1905="PARCELADO ATÉ 3X",$D1905-($D1905*TAXAS!$D$12))/3,IF($A1905=TAXAS!$A$13,IF($B1905="PARCELADO ATÉ 3X",$D1905-($D1905*TAXAS!$D$13))/3,IF($A1905=TAXAS!$A$14,IF($B1905="PARCELADO ATÉ 3X",$D1905-($D1905*TAXAS!$D$14))/3,IF($A1905=TAXAS!$A$15,IF($B1905="PARCELADO ATÉ 3X",$D1905-($D1905*TAXAS!$D$15))/3,IF($A1905=TAXAS!$A$16,IF($B1905="PARCELADO ATÉ 3X",$D1905-($D1905*TAXAS!$D$16))/3,IF($A1905=TAXAS!$A$17,IF($B1905="PARCELADO ATÉ 3X",$D1905-($D1905*TAXAS!$D$17))/3,IF($A1905=TAXAS!$A$18,IF($B1905="PARCELADO ATÉ 3X",$D1905-($D1905*TAXAS!$D$18))/3,IF($A1905=TAXAS!$A$19,IF($B1905="PARCELADO ATÉ 3X",$D1905-($D1905*TAXAS!$D$19))/3,IF($A1905=TAXAS!$A$20,IF($B1905="PARCELADO ATÉ 3X",$D1905-($D1905*TAXAS!$D$20))/3,IF($A1905=TAXAS!$A$21,IF($B1905="PARCELADO ATÉ 3X",$D1905-($D1905*TAXAS!$D$21))/3,IF($A1905=TAXAS!$A$22,IF($B1905="PARCELADO ATÉ 3X",$D1905-($D1905*TAXAS!$D$22))/3,IF($A1905=TAXAS!$A$23,IF($B1905="PARCELADO ATÉ 3X",$D1905-($D1905*TAXAS!$D$23))/3,IF($A1905=TAXAS!$A$24,IF($B1905="PARCELADO ATÉ 3X",$D1905-($D1905*TAXAS!$D$24))/3,IF($A1905=TAXAS!$A$25,IF($B1905="PARCELADO ATÉ 3X",$D1905-($D1905*TAXAS!$D$25))/3,IF($A1905=TAXAS!$A$26,IF($B1905="PARCELADO ATÉ 3X",$D1905-($D1905*TAXAS!$D$26))/3,IF($A1905=TAXAS!$A$27,IF($B1905="PARCELADO ATÉ 3X",$D1905-($D1905*TAXAS!$D$27))/3))))))))))))))))))))))))/1</f>
        <v>0</v>
      </c>
      <c r="H1905" s="9">
        <f>IF($A1905="VISA",IF($B1905="PARCELADO ATÉ 6X",$D1905-(D1905*TAXAS!$E$4))/6,IF($A1905="MASTER",IF($B1905="PARCELADO ATÉ 6X",$D1905-(D1905*TAXAS!$E$5))/6,IF($A1905="ELO",IF($B1905="PARCELADO ATÉ 6X",$D1905-(D1905*TAXAS!$E$6))/6,IF($A1905="HIPERCARD",IF($B1905="PARCELADO ATÉ 6X",$D1905-(D1905*TAXAS!$E$7))/6,IF($A1905="DINERS",IF($B1905="PARCELADO ATÉ 6X",$D1905-(D1905*TAXAS!$E$8))/6,IF($A1905="AMERICA EXPRESS",IF($B1905="PARCELADO ATÉ 6X",$D1905-(D1905*TAXAS!$E$9))/6,IF($A1905=TAXAS!$A$10,IF($B1905="PARCELADO ATÉ 6X",$D1905-($D1905*TAXAS!$E$10))/6,IF($A1905=TAXAS!$A$11,IF($B1905="PARCELADO ATÉ 6X",$D1905-($D1905*TAXAS!$E$11))/6,IF($A1905=TAXAS!$A$12,IF($B1905="PARCELADO ATÉ 6X",$D1905-($D1905*TAXAS!$E$12))/6,IF($A1905=TAXAS!$A$13,IF($B1905="PARCELADO ATÉ 6X",$D1905-($D1905*TAXAS!$E$13))/6,IF($A1905=TAXAS!$A$14,IF($B1905="PARCELADO ATÉ 6X",$D1905-($D1905*TAXAS!$E$14))/6,IF($A1905=TAXAS!$A$15,IF($B1905="PARCELADO ATÉ 6X",$D1905-($D1905*TAXAS!$E$15))/6,IF($A1905=TAXAS!$A$16,IF($B1905="PARCELADO ATÉ 6X",$D1905-($D1905*TAXAS!$E$16))/6,IF($A1905=TAXAS!$A$17,IF($B1905="PARCELADO ATÉ 6X",$D1905-($D1905*TAXAS!$E$17))/6,IF($A1905=TAXAS!$A$18,IF($B1905="PARCELADO ATÉ 6X",$D1905-($D1905*TAXAS!$E$18))/6,IF($A1905=TAXAS!$A$19,IF($B1905="PARCELADO ATÉ 6X",$D1905-($D1905*TAXAS!$E$19))/6,IF($A1905=TAXAS!$A$20,IF($B1905="PARCELADO ATÉ 6X",$D1905-($D1905*TAXAS!$E$20))/6,IF($A1905=TAXAS!$A$21,IF($B1905="PARCELADO ATÉ 6X",$D1905-($D1905*TAXAS!$E$21))/6,IF($A1905=TAXAS!$A$22,IF($B1905="PARCELADO ATÉ 6X",$D1905-($D1905*TAXAS!$E$22))/6,IF($A1905=TAXAS!$A$23,IF($B1905="PARCELADO ATÉ 6X",$D1905-($D1905*TAXAS!$E$23))/6,IF($A1905=TAXAS!$A$24,IF($B1905="PARCELADO ATÉ 6X",$D1905-($D1905*TAXAS!$E$24))/6,IF($A1905=TAXAS!$A$25,IF($B1905="PARCELADO ATÉ 6X",$D1905-($D1905*TAXAS!$E$25))/6,IF($A1905=TAXAS!$A$26,IF($B1905="PARCELADO ATÉ 6X",$D1905-($D1905*TAXAS!$E$26))/6,IF($A1905=TAXAS!$A$27,IF($B1905="PARCELADO ATÉ 6X",$D1905-($D1905*TAXAS!$E$27))/6))))))))))))))))))))))))/1</f>
        <v>0</v>
      </c>
      <c r="I1905" s="9">
        <f>IF($A1905="VISA",IF($B1905="PARCELADO ATÉ 12X",$D1905-(D1905*TAXAS!$F$4))/12,IF($A1905="MASTER",IF($B1905="PARCELADO ATÉ 12X",$D1905-(D1905*TAXAS!$F$5))/12,IF($A1905="ELO",IF($B1905="PARCELADO ATÉ 12X",$D1905-(D1905*TAXAS!$F$6))/12,IF($A1905="HIPERCARD",IF($B1905="PARCELADO ATÉ 12X",$D1905-(D1905*TAXAS!$F$7))/12,IF($A1905="DINERS",IF($B1905="PARCELADO ATÉ 12X",$D1905-(D1905*TAXAS!$F$8))/12,IF($A1905="AMERICA EXPRESS",IF($B1905="PARCELADO ATÉ 12X",$D1905-(D1905*TAXAS!$F$9))/12,IF($A1905=TAXAS!$A$10,IF($B1905="PARCELADO ATÉ 12X",$D1905-($D1905*TAXAS!$F$10))/12,IF($A1905=TAXAS!$A$11,IF($B1905="PARCELADO ATÉ 12X",$D1905-($D1905*TAXAS!$F$11))/12,IF($A1905=TAXAS!$A$12,IF($B1905="PARCELADO ATÉ 12X",$D1905-($D1905*TAXAS!$F$12))/12,IF($A1905=TAXAS!$A$13,IF($B1905="PARCELADO ATÉ 12X",$D1905-($D1905*TAXAS!$F$13))/12,IF($A1905=TAXAS!$A$14,IF($B1905="PARCELADO ATÉ 12X",$D1905-($D1905*TAXAS!$F$14))/12,IF($A1905=TAXAS!$A$15,IF($B1905="PARCELADO ATÉ 12X",$D1905-($D1905*TAXAS!$F$15))/12,IF($A1905=TAXAS!$A$16,IF($B1905="PARCELADO ATÉ 12X",$D1905-($D1905*TAXAS!$F$16))/12,IF($A1905=TAXAS!$A$17,IF($B1905="PARCELADO ATÉ 12X",$D1905-($D1905*TAXAS!$F$17))/12,IF($A1905=TAXAS!$A$18,IF($B1905="PARCELADO ATÉ 12X",$D1905-($D1905*TAXAS!$F$18))/12,IF($A1905=TAXAS!$A$19,IF($B1905="PARCELADO ATÉ 12X",$D1905-($D1905*TAXAS!$F$19))/12,IF($A1905=TAXAS!$A$20,IF($B1905="PARCELADO ATÉ 12X",$D1905-($D1905*TAXAS!$F$20))/12,IF($A1905=TAXAS!$A$21,IF($B1905="PARCELADO ATÉ 12X",$D1905-($D1905*TAXAS!$F$21))/12,IF($A1905=TAXAS!$A$22,IF($B1905="PARCELADO ATÉ 12X",$D1905-($D1905*TAXAS!$F$22))/12,IF($A1905=TAXAS!$A$23,IF($B1905="PARCELADO ATÉ 12X",$D1905-($D1905*TAXAS!$F$23))/12,IF($A1905=TAXAS!$A$24,IF($B1905="PARCELADO ATÉ 12X",$D1905-($D1905*TAXAS!$F$24))/12,IF($A1905=TAXAS!$A$25,IF($B1905="PARCELADO ATÉ 12X",$D1905-($D1905*TAXAS!$F$25))/12,IF($A1905=TAXAS!$A$26,IF($B1905="PARCELADO ATÉ 12X",$D1905-($D1905*TAXAS!$F$26))/12,IF($A1905=TAXAS!$A$27,IF($B1905="PARCELADO ATÉ 12X",$D1905-($D1905*TAXAS!$F$27))/12))))))))))))))))))))))))/1</f>
        <v>0</v>
      </c>
      <c r="J1905" s="8">
        <f t="shared" si="0"/>
        <v>0</v>
      </c>
      <c r="K1905" s="10" t="b">
        <f>IF($B1905="PARCELADO ATÉ 3X",($D1905-($D1905*TAXAS!$D$4))-$J1905)</f>
        <v>0</v>
      </c>
      <c r="L1905" s="10" t="b">
        <f>IF($B1905="PARCELADO ATÉ 6X",($D1905-($D1905*TAXAS!$E$4))-$J1905)</f>
        <v>0</v>
      </c>
      <c r="M1905" s="10" t="b">
        <f>IF($B1905="PARCELADO ATÉ 12X",($D1905-($D1905*TAXAS!$F$4))-$J1905)</f>
        <v>0</v>
      </c>
      <c r="N1905" s="8">
        <f t="shared" si="1"/>
        <v>0</v>
      </c>
      <c r="O1905" s="10">
        <f t="shared" si="2"/>
        <v>0</v>
      </c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</row>
    <row r="1906" spans="1:31" ht="15.75" customHeight="1" x14ac:dyDescent="0.2">
      <c r="A1906" s="3"/>
      <c r="B1906" s="5"/>
      <c r="C1906" s="6"/>
      <c r="D1906" s="42"/>
      <c r="E1906" s="8">
        <f>IF($A1906="VISA",IF($B1906="DÉBITO",$D1906-($D1906*TAXAS!$B$4)),IF($A1906="MASTER",IF($B1906="DÉBITO",$D1906-($D1906*TAXAS!$B$5)),IF($A1906="ELO", IF($B1906="DÉBITO",$D1906-($D1906*TAXAS!$B$6)),IF($A1906="HIPERCARD",IF($B1906="DÉBITO",$D1906-($D1906*TAXAS!$B$7)),IF($A1906="DINERS",IF($B1906="DÉBITO",$D1906-($D1906*TAXAS!$B$8)),IF($A1906="AMERICA EXPRESS",IF($B1906="DÉBITO",$D1906-($D1906*TAXAS!$B$9)),IF($A1906=TAXAS!$A$10,IF($B1906="DÉBITO",$D1906-($D1906*TAXAS!$B$10)), IF($A1906=TAXAS!$A$11,IF($B1906="DÉBITO",$D1906-($D1906*TAXAS!$B$11)), IF($A1906=TAXAS!$A$12,IF($B1906="DÉBITO",$D1906-($D1906*TAXAS!$B$12)), IF($A1906=TAXAS!$A$13,IF($B1906="DÉBITO",$D1906-($D1906*TAXAS!$B$13)), IF($A1906=TAXAS!$A$14,IF($B1906="DÉBITO",$D1906-($D1906*TAXAS!$B$14)), IF($A1906=TAXAS!$A$15,IF($B1906="DÉBITO",$D1906-($D1906*TAXAS!$B$15)), IF($A1906=TAXAS!$A$16,IF($B1906="DÉBITO",$D1906-($D1906*TAXAS!$B$16)), IF($A1906=TAXAS!$A$17,IF($B1906="DÉBITO",$D1906-($D1906*TAXAS!$B$17)), IF($A1906=TAXAS!$A$18,IF($B1906="DÉBITO",$D1906-($D1906*TAXAS!$B$18)), IF($A1906=TAXAS!$A$19,IF($B1906="DÉBITO",$D1906-($D1906*TAXAS!$B$19)), IF($A1906=TAXAS!$A$20,IF($B1906="DÉBITO",$D1906-($D1906*TAXAS!$B$20)), IF($A1906=TAXAS!$A$21,IF($B1906="DÉBITO",$D1906-($D1906*TAXAS!$B$21)), IF($A1906=TAXAS!$A$22,IF($B1906="DÉBITO",$D1906-($D1906*TAXAS!$B$22)), IF($A1906=TAXAS!$A$23,IF($B1906="DÉBITO",$D1906-($D1906*TAXAS!$B$23)), IF($A1906=TAXAS!$A$24,IF($B1906="DÉBITO",$D1906-($D1906*TAXAS!$B$24)), IF($A1906=TAXAS!$A$25,IF($B1906="DÉBITO",$D1906-($D1906*TAXAS!$B$25)), IF($A1906=TAXAS!$A$26,IF($B1906="DÉBITO",$D1906-($D1906*TAXAS!$B$26)), IF($A1906=TAXAS!$A$27,IF($B1906="DÉBITO",$D1906-($D1906*TAXAS!$B$27))))))))))))))))))))))))))/1</f>
        <v>0</v>
      </c>
      <c r="F1906" s="8">
        <f>IF($A1906="VISA",IF($B1906="CRÉDITO",$D1906-($D1906*TAXAS!$C$4)),IF($A1906="MASTER",IF($B1906="CRÉDITO",$D1906-($D1906*TAXAS!$C$5)),IF($A1906="ELO", IF($B1906="CRÉDITO",$D1906-($D1906*TAXAS!$C$6)),IF($A1906="HIPERCARD",IF($B1906="CRÉDITO",$D1906-($D1906*TAXAS!$C$7)),IF($A1906="DINERS",IF($B1906="CRÉDITO",$D1906-($D1906*TAXAS!$C$8)),IF($A1906="AMERICA EXPRESS",IF($B1906="CRÉDITO",$D1906-($D1906*TAXAS!$C$9)),IF($A1906=TAXAS!$A$10,IF($B1906="CRÉDITO",$D1906-($D1906*TAXAS!$C$10)), IF($A1906=TAXAS!$A$11,IF($B1906="CRÉDITO",$D1906-($D1906*TAXAS!$C$11)), IF($A1906=TAXAS!$A$12,IF($B1906="CRÉDITO",$D1906-($D1906*TAXAS!$C$12)), IF($A1906=TAXAS!$A$13,IF($B1906="CRÉDITO",$D1906-($D1906*TAXAS!$C$13)), IF($A1906=TAXAS!$A$14,IF($B1906="CRÉDITO",$D1906-($D1906*TAXAS!$C$14)), IF($A1906=TAXAS!$A$15,IF($B1906="CRÉDITO",$D1906-($D1906*TAXAS!$C$15)), IF($A1906=TAXAS!$A$16,IF($B1906="CRÉDITO",$D1906-($D1906*TAXAS!$C$16)), IF($A1906=TAXAS!$A$17,IF($B1906="CRÉDITO",$D1906-($D1906*TAXAS!$C$17)), IF($A1906=TAXAS!$A$18,IF($B1906="CRÉDITO",$D1906-($D1906*TAXAS!$C$18)), IF($A1906=TAXAS!$A$19,IF($B1906="CRÉDITO",$D1906-($D1906*TAXAS!$C$19)), IF($A1906=TAXAS!$A$20,IF($B1906="CRÉDITO",$D1906-($D1906*TAXAS!$C$20)), IF($A1906=TAXAS!$A$21,IF($B1906="CRÉDITO",$D1906-($D1906*TAXAS!$C$21)), IF($A1906=TAXAS!$A$22,IF($B1906="CRÉDITO",$D1906-($D1906*TAXAS!$C$22)), IF($A1906=TAXAS!$A$23,IF($B1906="CRÉDITO",$D1906-($D1906*TAXAS!$C$23)), IF($A1906=TAXAS!$A$24,IF($B1906="CRÉDITO",$D1906-($D1906*TAXAS!$C$24)), IF($A1906=TAXAS!$A$25,IF($B1906="CRÉDITO",$D1906-($D1906*TAXAS!$C$25)), IF($A1906=TAXAS!$A$26,IF($B1906="CRÉDITO",$D1906-($D1906*TAXAS!$C$26)), IF($A1906=TAXAS!$A$27,IF($B1906="CRÉDITO",$D1906-($D1906*TAXAS!$C$27))))))))))))))))))))))))))/1</f>
        <v>0</v>
      </c>
      <c r="G1906" s="9">
        <f>IF($A1906="VISA",IF($B1906="PARCELADO ATÉ 3X",$D1906-(D1906*TAXAS!$D$4))/3,IF($A1906="MASTER",IF($B1906="PARCELADO ATÉ 3X",$D1906-(D1906*TAXAS!$D$5))/3,IF($A1906="ELO",IF($B1906="PARCELADO ATÉ 3X",$D1906-(D1906*TAXAS!$D$6))/3,IF($A1906="HIPERCARD",IF($B1906="PARCELADO ATÉ 3X",$D1906-(D1906*TAXAS!$D$7))/3,IF($A1906="DINERS",IF($B1906="PARCELADO ATÉ 3X",$D1906-(D1906*TAXAS!$D$8))/3,IF($A1906="AMERICA EXPRESS",IF($B1906="PARCELADO ATÉ 3X",$D1906-(D1906*TAXAS!$D$9))/3,IF($A1906=TAXAS!$A$10,IF($B1906="PARCELADO ATÉ 3X",$D1906-($D1906*TAXAS!$D$10))/3,IF($A1906=TAXAS!$A$11,IF($B1906="PARCELADO ATÉ 3X",$D1906-($D1906*TAXAS!$D$11))/3,IF($A1906=TAXAS!$A$12,IF($B1906="PARCELADO ATÉ 3X",$D1906-($D1906*TAXAS!$D$12))/3,IF($A1906=TAXAS!$A$13,IF($B1906="PARCELADO ATÉ 3X",$D1906-($D1906*TAXAS!$D$13))/3,IF($A1906=TAXAS!$A$14,IF($B1906="PARCELADO ATÉ 3X",$D1906-($D1906*TAXAS!$D$14))/3,IF($A1906=TAXAS!$A$15,IF($B1906="PARCELADO ATÉ 3X",$D1906-($D1906*TAXAS!$D$15))/3,IF($A1906=TAXAS!$A$16,IF($B1906="PARCELADO ATÉ 3X",$D1906-($D1906*TAXAS!$D$16))/3,IF($A1906=TAXAS!$A$17,IF($B1906="PARCELADO ATÉ 3X",$D1906-($D1906*TAXAS!$D$17))/3,IF($A1906=TAXAS!$A$18,IF($B1906="PARCELADO ATÉ 3X",$D1906-($D1906*TAXAS!$D$18))/3,IF($A1906=TAXAS!$A$19,IF($B1906="PARCELADO ATÉ 3X",$D1906-($D1906*TAXAS!$D$19))/3,IF($A1906=TAXAS!$A$20,IF($B1906="PARCELADO ATÉ 3X",$D1906-($D1906*TAXAS!$D$20))/3,IF($A1906=TAXAS!$A$21,IF($B1906="PARCELADO ATÉ 3X",$D1906-($D1906*TAXAS!$D$21))/3,IF($A1906=TAXAS!$A$22,IF($B1906="PARCELADO ATÉ 3X",$D1906-($D1906*TAXAS!$D$22))/3,IF($A1906=TAXAS!$A$23,IF($B1906="PARCELADO ATÉ 3X",$D1906-($D1906*TAXAS!$D$23))/3,IF($A1906=TAXAS!$A$24,IF($B1906="PARCELADO ATÉ 3X",$D1906-($D1906*TAXAS!$D$24))/3,IF($A1906=TAXAS!$A$25,IF($B1906="PARCELADO ATÉ 3X",$D1906-($D1906*TAXAS!$D$25))/3,IF($A1906=TAXAS!$A$26,IF($B1906="PARCELADO ATÉ 3X",$D1906-($D1906*TAXAS!$D$26))/3,IF($A1906=TAXAS!$A$27,IF($B1906="PARCELADO ATÉ 3X",$D1906-($D1906*TAXAS!$D$27))/3))))))))))))))))))))))))/1</f>
        <v>0</v>
      </c>
      <c r="H1906" s="9">
        <f>IF($A1906="VISA",IF($B1906="PARCELADO ATÉ 6X",$D1906-(D1906*TAXAS!$E$4))/6,IF($A1906="MASTER",IF($B1906="PARCELADO ATÉ 6X",$D1906-(D1906*TAXAS!$E$5))/6,IF($A1906="ELO",IF($B1906="PARCELADO ATÉ 6X",$D1906-(D1906*TAXAS!$E$6))/6,IF($A1906="HIPERCARD",IF($B1906="PARCELADO ATÉ 6X",$D1906-(D1906*TAXAS!$E$7))/6,IF($A1906="DINERS",IF($B1906="PARCELADO ATÉ 6X",$D1906-(D1906*TAXAS!$E$8))/6,IF($A1906="AMERICA EXPRESS",IF($B1906="PARCELADO ATÉ 6X",$D1906-(D1906*TAXAS!$E$9))/6,IF($A1906=TAXAS!$A$10,IF($B1906="PARCELADO ATÉ 6X",$D1906-($D1906*TAXAS!$E$10))/6,IF($A1906=TAXAS!$A$11,IF($B1906="PARCELADO ATÉ 6X",$D1906-($D1906*TAXAS!$E$11))/6,IF($A1906=TAXAS!$A$12,IF($B1906="PARCELADO ATÉ 6X",$D1906-($D1906*TAXAS!$E$12))/6,IF($A1906=TAXAS!$A$13,IF($B1906="PARCELADO ATÉ 6X",$D1906-($D1906*TAXAS!$E$13))/6,IF($A1906=TAXAS!$A$14,IF($B1906="PARCELADO ATÉ 6X",$D1906-($D1906*TAXAS!$E$14))/6,IF($A1906=TAXAS!$A$15,IF($B1906="PARCELADO ATÉ 6X",$D1906-($D1906*TAXAS!$E$15))/6,IF($A1906=TAXAS!$A$16,IF($B1906="PARCELADO ATÉ 6X",$D1906-($D1906*TAXAS!$E$16))/6,IF($A1906=TAXAS!$A$17,IF($B1906="PARCELADO ATÉ 6X",$D1906-($D1906*TAXAS!$E$17))/6,IF($A1906=TAXAS!$A$18,IF($B1906="PARCELADO ATÉ 6X",$D1906-($D1906*TAXAS!$E$18))/6,IF($A1906=TAXAS!$A$19,IF($B1906="PARCELADO ATÉ 6X",$D1906-($D1906*TAXAS!$E$19))/6,IF($A1906=TAXAS!$A$20,IF($B1906="PARCELADO ATÉ 6X",$D1906-($D1906*TAXAS!$E$20))/6,IF($A1906=TAXAS!$A$21,IF($B1906="PARCELADO ATÉ 6X",$D1906-($D1906*TAXAS!$E$21))/6,IF($A1906=TAXAS!$A$22,IF($B1906="PARCELADO ATÉ 6X",$D1906-($D1906*TAXAS!$E$22))/6,IF($A1906=TAXAS!$A$23,IF($B1906="PARCELADO ATÉ 6X",$D1906-($D1906*TAXAS!$E$23))/6,IF($A1906=TAXAS!$A$24,IF($B1906="PARCELADO ATÉ 6X",$D1906-($D1906*TAXAS!$E$24))/6,IF($A1906=TAXAS!$A$25,IF($B1906="PARCELADO ATÉ 6X",$D1906-($D1906*TAXAS!$E$25))/6,IF($A1906=TAXAS!$A$26,IF($B1906="PARCELADO ATÉ 6X",$D1906-($D1906*TAXAS!$E$26))/6,IF($A1906=TAXAS!$A$27,IF($B1906="PARCELADO ATÉ 6X",$D1906-($D1906*TAXAS!$E$27))/6))))))))))))))))))))))))/1</f>
        <v>0</v>
      </c>
      <c r="I1906" s="9">
        <f>IF($A1906="VISA",IF($B1906="PARCELADO ATÉ 12X",$D1906-(D1906*TAXAS!$F$4))/12,IF($A1906="MASTER",IF($B1906="PARCELADO ATÉ 12X",$D1906-(D1906*TAXAS!$F$5))/12,IF($A1906="ELO",IF($B1906="PARCELADO ATÉ 12X",$D1906-(D1906*TAXAS!$F$6))/12,IF($A1906="HIPERCARD",IF($B1906="PARCELADO ATÉ 12X",$D1906-(D1906*TAXAS!$F$7))/12,IF($A1906="DINERS",IF($B1906="PARCELADO ATÉ 12X",$D1906-(D1906*TAXAS!$F$8))/12,IF($A1906="AMERICA EXPRESS",IF($B1906="PARCELADO ATÉ 12X",$D1906-(D1906*TAXAS!$F$9))/12,IF($A1906=TAXAS!$A$10,IF($B1906="PARCELADO ATÉ 12X",$D1906-($D1906*TAXAS!$F$10))/12,IF($A1906=TAXAS!$A$11,IF($B1906="PARCELADO ATÉ 12X",$D1906-($D1906*TAXAS!$F$11))/12,IF($A1906=TAXAS!$A$12,IF($B1906="PARCELADO ATÉ 12X",$D1906-($D1906*TAXAS!$F$12))/12,IF($A1906=TAXAS!$A$13,IF($B1906="PARCELADO ATÉ 12X",$D1906-($D1906*TAXAS!$F$13))/12,IF($A1906=TAXAS!$A$14,IF($B1906="PARCELADO ATÉ 12X",$D1906-($D1906*TAXAS!$F$14))/12,IF($A1906=TAXAS!$A$15,IF($B1906="PARCELADO ATÉ 12X",$D1906-($D1906*TAXAS!$F$15))/12,IF($A1906=TAXAS!$A$16,IF($B1906="PARCELADO ATÉ 12X",$D1906-($D1906*TAXAS!$F$16))/12,IF($A1906=TAXAS!$A$17,IF($B1906="PARCELADO ATÉ 12X",$D1906-($D1906*TAXAS!$F$17))/12,IF($A1906=TAXAS!$A$18,IF($B1906="PARCELADO ATÉ 12X",$D1906-($D1906*TAXAS!$F$18))/12,IF($A1906=TAXAS!$A$19,IF($B1906="PARCELADO ATÉ 12X",$D1906-($D1906*TAXAS!$F$19))/12,IF($A1906=TAXAS!$A$20,IF($B1906="PARCELADO ATÉ 12X",$D1906-($D1906*TAXAS!$F$20))/12,IF($A1906=TAXAS!$A$21,IF($B1906="PARCELADO ATÉ 12X",$D1906-($D1906*TAXAS!$F$21))/12,IF($A1906=TAXAS!$A$22,IF($B1906="PARCELADO ATÉ 12X",$D1906-($D1906*TAXAS!$F$22))/12,IF($A1906=TAXAS!$A$23,IF($B1906="PARCELADO ATÉ 12X",$D1906-($D1906*TAXAS!$F$23))/12,IF($A1906=TAXAS!$A$24,IF($B1906="PARCELADO ATÉ 12X",$D1906-($D1906*TAXAS!$F$24))/12,IF($A1906=TAXAS!$A$25,IF($B1906="PARCELADO ATÉ 12X",$D1906-($D1906*TAXAS!$F$25))/12,IF($A1906=TAXAS!$A$26,IF($B1906="PARCELADO ATÉ 12X",$D1906-($D1906*TAXAS!$F$26))/12,IF($A1906=TAXAS!$A$27,IF($B1906="PARCELADO ATÉ 12X",$D1906-($D1906*TAXAS!$F$27))/12))))))))))))))))))))))))/1</f>
        <v>0</v>
      </c>
      <c r="J1906" s="8">
        <f t="shared" si="0"/>
        <v>0</v>
      </c>
      <c r="K1906" s="10" t="b">
        <f>IF($B1906="PARCELADO ATÉ 3X",($D1906-($D1906*TAXAS!$D$4))-$J1906)</f>
        <v>0</v>
      </c>
      <c r="L1906" s="10" t="b">
        <f>IF($B1906="PARCELADO ATÉ 6X",($D1906-($D1906*TAXAS!$E$4))-$J1906)</f>
        <v>0</v>
      </c>
      <c r="M1906" s="10" t="b">
        <f>IF($B1906="PARCELADO ATÉ 12X",($D1906-($D1906*TAXAS!$F$4))-$J1906)</f>
        <v>0</v>
      </c>
      <c r="N1906" s="8">
        <f t="shared" si="1"/>
        <v>0</v>
      </c>
      <c r="O1906" s="10">
        <f t="shared" si="2"/>
        <v>0</v>
      </c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</row>
    <row r="1907" spans="1:31" ht="15.75" customHeight="1" x14ac:dyDescent="0.2">
      <c r="A1907" s="3"/>
      <c r="B1907" s="5"/>
      <c r="C1907" s="6"/>
      <c r="D1907" s="42"/>
      <c r="E1907" s="8">
        <f>IF($A1907="VISA",IF($B1907="DÉBITO",$D1907-($D1907*TAXAS!$B$4)),IF($A1907="MASTER",IF($B1907="DÉBITO",$D1907-($D1907*TAXAS!$B$5)),IF($A1907="ELO", IF($B1907="DÉBITO",$D1907-($D1907*TAXAS!$B$6)),IF($A1907="HIPERCARD",IF($B1907="DÉBITO",$D1907-($D1907*TAXAS!$B$7)),IF($A1907="DINERS",IF($B1907="DÉBITO",$D1907-($D1907*TAXAS!$B$8)),IF($A1907="AMERICA EXPRESS",IF($B1907="DÉBITO",$D1907-($D1907*TAXAS!$B$9)),IF($A1907=TAXAS!$A$10,IF($B1907="DÉBITO",$D1907-($D1907*TAXAS!$B$10)), IF($A1907=TAXAS!$A$11,IF($B1907="DÉBITO",$D1907-($D1907*TAXAS!$B$11)), IF($A1907=TAXAS!$A$12,IF($B1907="DÉBITO",$D1907-($D1907*TAXAS!$B$12)), IF($A1907=TAXAS!$A$13,IF($B1907="DÉBITO",$D1907-($D1907*TAXAS!$B$13)), IF($A1907=TAXAS!$A$14,IF($B1907="DÉBITO",$D1907-($D1907*TAXAS!$B$14)), IF($A1907=TAXAS!$A$15,IF($B1907="DÉBITO",$D1907-($D1907*TAXAS!$B$15)), IF($A1907=TAXAS!$A$16,IF($B1907="DÉBITO",$D1907-($D1907*TAXAS!$B$16)), IF($A1907=TAXAS!$A$17,IF($B1907="DÉBITO",$D1907-($D1907*TAXAS!$B$17)), IF($A1907=TAXAS!$A$18,IF($B1907="DÉBITO",$D1907-($D1907*TAXAS!$B$18)), IF($A1907=TAXAS!$A$19,IF($B1907="DÉBITO",$D1907-($D1907*TAXAS!$B$19)), IF($A1907=TAXAS!$A$20,IF($B1907="DÉBITO",$D1907-($D1907*TAXAS!$B$20)), IF($A1907=TAXAS!$A$21,IF($B1907="DÉBITO",$D1907-($D1907*TAXAS!$B$21)), IF($A1907=TAXAS!$A$22,IF($B1907="DÉBITO",$D1907-($D1907*TAXAS!$B$22)), IF($A1907=TAXAS!$A$23,IF($B1907="DÉBITO",$D1907-($D1907*TAXAS!$B$23)), IF($A1907=TAXAS!$A$24,IF($B1907="DÉBITO",$D1907-($D1907*TAXAS!$B$24)), IF($A1907=TAXAS!$A$25,IF($B1907="DÉBITO",$D1907-($D1907*TAXAS!$B$25)), IF($A1907=TAXAS!$A$26,IF($B1907="DÉBITO",$D1907-($D1907*TAXAS!$B$26)), IF($A1907=TAXAS!$A$27,IF($B1907="DÉBITO",$D1907-($D1907*TAXAS!$B$27))))))))))))))))))))))))))/1</f>
        <v>0</v>
      </c>
      <c r="F1907" s="8">
        <f>IF($A1907="VISA",IF($B1907="CRÉDITO",$D1907-($D1907*TAXAS!$C$4)),IF($A1907="MASTER",IF($B1907="CRÉDITO",$D1907-($D1907*TAXAS!$C$5)),IF($A1907="ELO", IF($B1907="CRÉDITO",$D1907-($D1907*TAXAS!$C$6)),IF($A1907="HIPERCARD",IF($B1907="CRÉDITO",$D1907-($D1907*TAXAS!$C$7)),IF($A1907="DINERS",IF($B1907="CRÉDITO",$D1907-($D1907*TAXAS!$C$8)),IF($A1907="AMERICA EXPRESS",IF($B1907="CRÉDITO",$D1907-($D1907*TAXAS!$C$9)),IF($A1907=TAXAS!$A$10,IF($B1907="CRÉDITO",$D1907-($D1907*TAXAS!$C$10)), IF($A1907=TAXAS!$A$11,IF($B1907="CRÉDITO",$D1907-($D1907*TAXAS!$C$11)), IF($A1907=TAXAS!$A$12,IF($B1907="CRÉDITO",$D1907-($D1907*TAXAS!$C$12)), IF($A1907=TAXAS!$A$13,IF($B1907="CRÉDITO",$D1907-($D1907*TAXAS!$C$13)), IF($A1907=TAXAS!$A$14,IF($B1907="CRÉDITO",$D1907-($D1907*TAXAS!$C$14)), IF($A1907=TAXAS!$A$15,IF($B1907="CRÉDITO",$D1907-($D1907*TAXAS!$C$15)), IF($A1907=TAXAS!$A$16,IF($B1907="CRÉDITO",$D1907-($D1907*TAXAS!$C$16)), IF($A1907=TAXAS!$A$17,IF($B1907="CRÉDITO",$D1907-($D1907*TAXAS!$C$17)), IF($A1907=TAXAS!$A$18,IF($B1907="CRÉDITO",$D1907-($D1907*TAXAS!$C$18)), IF($A1907=TAXAS!$A$19,IF($B1907="CRÉDITO",$D1907-($D1907*TAXAS!$C$19)), IF($A1907=TAXAS!$A$20,IF($B1907="CRÉDITO",$D1907-($D1907*TAXAS!$C$20)), IF($A1907=TAXAS!$A$21,IF($B1907="CRÉDITO",$D1907-($D1907*TAXAS!$C$21)), IF($A1907=TAXAS!$A$22,IF($B1907="CRÉDITO",$D1907-($D1907*TAXAS!$C$22)), IF($A1907=TAXAS!$A$23,IF($B1907="CRÉDITO",$D1907-($D1907*TAXAS!$C$23)), IF($A1907=TAXAS!$A$24,IF($B1907="CRÉDITO",$D1907-($D1907*TAXAS!$C$24)), IF($A1907=TAXAS!$A$25,IF($B1907="CRÉDITO",$D1907-($D1907*TAXAS!$C$25)), IF($A1907=TAXAS!$A$26,IF($B1907="CRÉDITO",$D1907-($D1907*TAXAS!$C$26)), IF($A1907=TAXAS!$A$27,IF($B1907="CRÉDITO",$D1907-($D1907*TAXAS!$C$27))))))))))))))))))))))))))/1</f>
        <v>0</v>
      </c>
      <c r="G1907" s="9">
        <f>IF($A1907="VISA",IF($B1907="PARCELADO ATÉ 3X",$D1907-(D1907*TAXAS!$D$4))/3,IF($A1907="MASTER",IF($B1907="PARCELADO ATÉ 3X",$D1907-(D1907*TAXAS!$D$5))/3,IF($A1907="ELO",IF($B1907="PARCELADO ATÉ 3X",$D1907-(D1907*TAXAS!$D$6))/3,IF($A1907="HIPERCARD",IF($B1907="PARCELADO ATÉ 3X",$D1907-(D1907*TAXAS!$D$7))/3,IF($A1907="DINERS",IF($B1907="PARCELADO ATÉ 3X",$D1907-(D1907*TAXAS!$D$8))/3,IF($A1907="AMERICA EXPRESS",IF($B1907="PARCELADO ATÉ 3X",$D1907-(D1907*TAXAS!$D$9))/3,IF($A1907=TAXAS!$A$10,IF($B1907="PARCELADO ATÉ 3X",$D1907-($D1907*TAXAS!$D$10))/3,IF($A1907=TAXAS!$A$11,IF($B1907="PARCELADO ATÉ 3X",$D1907-($D1907*TAXAS!$D$11))/3,IF($A1907=TAXAS!$A$12,IF($B1907="PARCELADO ATÉ 3X",$D1907-($D1907*TAXAS!$D$12))/3,IF($A1907=TAXAS!$A$13,IF($B1907="PARCELADO ATÉ 3X",$D1907-($D1907*TAXAS!$D$13))/3,IF($A1907=TAXAS!$A$14,IF($B1907="PARCELADO ATÉ 3X",$D1907-($D1907*TAXAS!$D$14))/3,IF($A1907=TAXAS!$A$15,IF($B1907="PARCELADO ATÉ 3X",$D1907-($D1907*TAXAS!$D$15))/3,IF($A1907=TAXAS!$A$16,IF($B1907="PARCELADO ATÉ 3X",$D1907-($D1907*TAXAS!$D$16))/3,IF($A1907=TAXAS!$A$17,IF($B1907="PARCELADO ATÉ 3X",$D1907-($D1907*TAXAS!$D$17))/3,IF($A1907=TAXAS!$A$18,IF($B1907="PARCELADO ATÉ 3X",$D1907-($D1907*TAXAS!$D$18))/3,IF($A1907=TAXAS!$A$19,IF($B1907="PARCELADO ATÉ 3X",$D1907-($D1907*TAXAS!$D$19))/3,IF($A1907=TAXAS!$A$20,IF($B1907="PARCELADO ATÉ 3X",$D1907-($D1907*TAXAS!$D$20))/3,IF($A1907=TAXAS!$A$21,IF($B1907="PARCELADO ATÉ 3X",$D1907-($D1907*TAXAS!$D$21))/3,IF($A1907=TAXAS!$A$22,IF($B1907="PARCELADO ATÉ 3X",$D1907-($D1907*TAXAS!$D$22))/3,IF($A1907=TAXAS!$A$23,IF($B1907="PARCELADO ATÉ 3X",$D1907-($D1907*TAXAS!$D$23))/3,IF($A1907=TAXAS!$A$24,IF($B1907="PARCELADO ATÉ 3X",$D1907-($D1907*TAXAS!$D$24))/3,IF($A1907=TAXAS!$A$25,IF($B1907="PARCELADO ATÉ 3X",$D1907-($D1907*TAXAS!$D$25))/3,IF($A1907=TAXAS!$A$26,IF($B1907="PARCELADO ATÉ 3X",$D1907-($D1907*TAXAS!$D$26))/3,IF($A1907=TAXAS!$A$27,IF($B1907="PARCELADO ATÉ 3X",$D1907-($D1907*TAXAS!$D$27))/3))))))))))))))))))))))))/1</f>
        <v>0</v>
      </c>
      <c r="H1907" s="9">
        <f>IF($A1907="VISA",IF($B1907="PARCELADO ATÉ 6X",$D1907-(D1907*TAXAS!$E$4))/6,IF($A1907="MASTER",IF($B1907="PARCELADO ATÉ 6X",$D1907-(D1907*TAXAS!$E$5))/6,IF($A1907="ELO",IF($B1907="PARCELADO ATÉ 6X",$D1907-(D1907*TAXAS!$E$6))/6,IF($A1907="HIPERCARD",IF($B1907="PARCELADO ATÉ 6X",$D1907-(D1907*TAXAS!$E$7))/6,IF($A1907="DINERS",IF($B1907="PARCELADO ATÉ 6X",$D1907-(D1907*TAXAS!$E$8))/6,IF($A1907="AMERICA EXPRESS",IF($B1907="PARCELADO ATÉ 6X",$D1907-(D1907*TAXAS!$E$9))/6,IF($A1907=TAXAS!$A$10,IF($B1907="PARCELADO ATÉ 6X",$D1907-($D1907*TAXAS!$E$10))/6,IF($A1907=TAXAS!$A$11,IF($B1907="PARCELADO ATÉ 6X",$D1907-($D1907*TAXAS!$E$11))/6,IF($A1907=TAXAS!$A$12,IF($B1907="PARCELADO ATÉ 6X",$D1907-($D1907*TAXAS!$E$12))/6,IF($A1907=TAXAS!$A$13,IF($B1907="PARCELADO ATÉ 6X",$D1907-($D1907*TAXAS!$E$13))/6,IF($A1907=TAXAS!$A$14,IF($B1907="PARCELADO ATÉ 6X",$D1907-($D1907*TAXAS!$E$14))/6,IF($A1907=TAXAS!$A$15,IF($B1907="PARCELADO ATÉ 6X",$D1907-($D1907*TAXAS!$E$15))/6,IF($A1907=TAXAS!$A$16,IF($B1907="PARCELADO ATÉ 6X",$D1907-($D1907*TAXAS!$E$16))/6,IF($A1907=TAXAS!$A$17,IF($B1907="PARCELADO ATÉ 6X",$D1907-($D1907*TAXAS!$E$17))/6,IF($A1907=TAXAS!$A$18,IF($B1907="PARCELADO ATÉ 6X",$D1907-($D1907*TAXAS!$E$18))/6,IF($A1907=TAXAS!$A$19,IF($B1907="PARCELADO ATÉ 6X",$D1907-($D1907*TAXAS!$E$19))/6,IF($A1907=TAXAS!$A$20,IF($B1907="PARCELADO ATÉ 6X",$D1907-($D1907*TAXAS!$E$20))/6,IF($A1907=TAXAS!$A$21,IF($B1907="PARCELADO ATÉ 6X",$D1907-($D1907*TAXAS!$E$21))/6,IF($A1907=TAXAS!$A$22,IF($B1907="PARCELADO ATÉ 6X",$D1907-($D1907*TAXAS!$E$22))/6,IF($A1907=TAXAS!$A$23,IF($B1907="PARCELADO ATÉ 6X",$D1907-($D1907*TAXAS!$E$23))/6,IF($A1907=TAXAS!$A$24,IF($B1907="PARCELADO ATÉ 6X",$D1907-($D1907*TAXAS!$E$24))/6,IF($A1907=TAXAS!$A$25,IF($B1907="PARCELADO ATÉ 6X",$D1907-($D1907*TAXAS!$E$25))/6,IF($A1907=TAXAS!$A$26,IF($B1907="PARCELADO ATÉ 6X",$D1907-($D1907*TAXAS!$E$26))/6,IF($A1907=TAXAS!$A$27,IF($B1907="PARCELADO ATÉ 6X",$D1907-($D1907*TAXAS!$E$27))/6))))))))))))))))))))))))/1</f>
        <v>0</v>
      </c>
      <c r="I1907" s="9">
        <f>IF($A1907="VISA",IF($B1907="PARCELADO ATÉ 12X",$D1907-(D1907*TAXAS!$F$4))/12,IF($A1907="MASTER",IF($B1907="PARCELADO ATÉ 12X",$D1907-(D1907*TAXAS!$F$5))/12,IF($A1907="ELO",IF($B1907="PARCELADO ATÉ 12X",$D1907-(D1907*TAXAS!$F$6))/12,IF($A1907="HIPERCARD",IF($B1907="PARCELADO ATÉ 12X",$D1907-(D1907*TAXAS!$F$7))/12,IF($A1907="DINERS",IF($B1907="PARCELADO ATÉ 12X",$D1907-(D1907*TAXAS!$F$8))/12,IF($A1907="AMERICA EXPRESS",IF($B1907="PARCELADO ATÉ 12X",$D1907-(D1907*TAXAS!$F$9))/12,IF($A1907=TAXAS!$A$10,IF($B1907="PARCELADO ATÉ 12X",$D1907-($D1907*TAXAS!$F$10))/12,IF($A1907=TAXAS!$A$11,IF($B1907="PARCELADO ATÉ 12X",$D1907-($D1907*TAXAS!$F$11))/12,IF($A1907=TAXAS!$A$12,IF($B1907="PARCELADO ATÉ 12X",$D1907-($D1907*TAXAS!$F$12))/12,IF($A1907=TAXAS!$A$13,IF($B1907="PARCELADO ATÉ 12X",$D1907-($D1907*TAXAS!$F$13))/12,IF($A1907=TAXAS!$A$14,IF($B1907="PARCELADO ATÉ 12X",$D1907-($D1907*TAXAS!$F$14))/12,IF($A1907=TAXAS!$A$15,IF($B1907="PARCELADO ATÉ 12X",$D1907-($D1907*TAXAS!$F$15))/12,IF($A1907=TAXAS!$A$16,IF($B1907="PARCELADO ATÉ 12X",$D1907-($D1907*TAXAS!$F$16))/12,IF($A1907=TAXAS!$A$17,IF($B1907="PARCELADO ATÉ 12X",$D1907-($D1907*TAXAS!$F$17))/12,IF($A1907=TAXAS!$A$18,IF($B1907="PARCELADO ATÉ 12X",$D1907-($D1907*TAXAS!$F$18))/12,IF($A1907=TAXAS!$A$19,IF($B1907="PARCELADO ATÉ 12X",$D1907-($D1907*TAXAS!$F$19))/12,IF($A1907=TAXAS!$A$20,IF($B1907="PARCELADO ATÉ 12X",$D1907-($D1907*TAXAS!$F$20))/12,IF($A1907=TAXAS!$A$21,IF($B1907="PARCELADO ATÉ 12X",$D1907-($D1907*TAXAS!$F$21))/12,IF($A1907=TAXAS!$A$22,IF($B1907="PARCELADO ATÉ 12X",$D1907-($D1907*TAXAS!$F$22))/12,IF($A1907=TAXAS!$A$23,IF($B1907="PARCELADO ATÉ 12X",$D1907-($D1907*TAXAS!$F$23))/12,IF($A1907=TAXAS!$A$24,IF($B1907="PARCELADO ATÉ 12X",$D1907-($D1907*TAXAS!$F$24))/12,IF($A1907=TAXAS!$A$25,IF($B1907="PARCELADO ATÉ 12X",$D1907-($D1907*TAXAS!$F$25))/12,IF($A1907=TAXAS!$A$26,IF($B1907="PARCELADO ATÉ 12X",$D1907-($D1907*TAXAS!$F$26))/12,IF($A1907=TAXAS!$A$27,IF($B1907="PARCELADO ATÉ 12X",$D1907-($D1907*TAXAS!$F$27))/12))))))))))))))))))))))))/1</f>
        <v>0</v>
      </c>
      <c r="J1907" s="8">
        <f t="shared" si="0"/>
        <v>0</v>
      </c>
      <c r="K1907" s="10" t="b">
        <f>IF($B1907="PARCELADO ATÉ 3X",($D1907-($D1907*TAXAS!$D$4))-$J1907)</f>
        <v>0</v>
      </c>
      <c r="L1907" s="10" t="b">
        <f>IF($B1907="PARCELADO ATÉ 6X",($D1907-($D1907*TAXAS!$E$4))-$J1907)</f>
        <v>0</v>
      </c>
      <c r="M1907" s="10" t="b">
        <f>IF($B1907="PARCELADO ATÉ 12X",($D1907-($D1907*TAXAS!$F$4))-$J1907)</f>
        <v>0</v>
      </c>
      <c r="N1907" s="8">
        <f t="shared" si="1"/>
        <v>0</v>
      </c>
      <c r="O1907" s="10">
        <f t="shared" si="2"/>
        <v>0</v>
      </c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</row>
    <row r="1908" spans="1:31" ht="15.75" customHeight="1" x14ac:dyDescent="0.2">
      <c r="A1908" s="3"/>
      <c r="B1908" s="5"/>
      <c r="C1908" s="6"/>
      <c r="D1908" s="42"/>
      <c r="E1908" s="8">
        <f>IF($A1908="VISA",IF($B1908="DÉBITO",$D1908-($D1908*TAXAS!$B$4)),IF($A1908="MASTER",IF($B1908="DÉBITO",$D1908-($D1908*TAXAS!$B$5)),IF($A1908="ELO", IF($B1908="DÉBITO",$D1908-($D1908*TAXAS!$B$6)),IF($A1908="HIPERCARD",IF($B1908="DÉBITO",$D1908-($D1908*TAXAS!$B$7)),IF($A1908="DINERS",IF($B1908="DÉBITO",$D1908-($D1908*TAXAS!$B$8)),IF($A1908="AMERICA EXPRESS",IF($B1908="DÉBITO",$D1908-($D1908*TAXAS!$B$9)),IF($A1908=TAXAS!$A$10,IF($B1908="DÉBITO",$D1908-($D1908*TAXAS!$B$10)), IF($A1908=TAXAS!$A$11,IF($B1908="DÉBITO",$D1908-($D1908*TAXAS!$B$11)), IF($A1908=TAXAS!$A$12,IF($B1908="DÉBITO",$D1908-($D1908*TAXAS!$B$12)), IF($A1908=TAXAS!$A$13,IF($B1908="DÉBITO",$D1908-($D1908*TAXAS!$B$13)), IF($A1908=TAXAS!$A$14,IF($B1908="DÉBITO",$D1908-($D1908*TAXAS!$B$14)), IF($A1908=TAXAS!$A$15,IF($B1908="DÉBITO",$D1908-($D1908*TAXAS!$B$15)), IF($A1908=TAXAS!$A$16,IF($B1908="DÉBITO",$D1908-($D1908*TAXAS!$B$16)), IF($A1908=TAXAS!$A$17,IF($B1908="DÉBITO",$D1908-($D1908*TAXAS!$B$17)), IF($A1908=TAXAS!$A$18,IF($B1908="DÉBITO",$D1908-($D1908*TAXAS!$B$18)), IF($A1908=TAXAS!$A$19,IF($B1908="DÉBITO",$D1908-($D1908*TAXAS!$B$19)), IF($A1908=TAXAS!$A$20,IF($B1908="DÉBITO",$D1908-($D1908*TAXAS!$B$20)), IF($A1908=TAXAS!$A$21,IF($B1908="DÉBITO",$D1908-($D1908*TAXAS!$B$21)), IF($A1908=TAXAS!$A$22,IF($B1908="DÉBITO",$D1908-($D1908*TAXAS!$B$22)), IF($A1908=TAXAS!$A$23,IF($B1908="DÉBITO",$D1908-($D1908*TAXAS!$B$23)), IF($A1908=TAXAS!$A$24,IF($B1908="DÉBITO",$D1908-($D1908*TAXAS!$B$24)), IF($A1908=TAXAS!$A$25,IF($B1908="DÉBITO",$D1908-($D1908*TAXAS!$B$25)), IF($A1908=TAXAS!$A$26,IF($B1908="DÉBITO",$D1908-($D1908*TAXAS!$B$26)), IF($A1908=TAXAS!$A$27,IF($B1908="DÉBITO",$D1908-($D1908*TAXAS!$B$27))))))))))))))))))))))))))/1</f>
        <v>0</v>
      </c>
      <c r="F1908" s="8">
        <f>IF($A1908="VISA",IF($B1908="CRÉDITO",$D1908-($D1908*TAXAS!$C$4)),IF($A1908="MASTER",IF($B1908="CRÉDITO",$D1908-($D1908*TAXAS!$C$5)),IF($A1908="ELO", IF($B1908="CRÉDITO",$D1908-($D1908*TAXAS!$C$6)),IF($A1908="HIPERCARD",IF($B1908="CRÉDITO",$D1908-($D1908*TAXAS!$C$7)),IF($A1908="DINERS",IF($B1908="CRÉDITO",$D1908-($D1908*TAXAS!$C$8)),IF($A1908="AMERICA EXPRESS",IF($B1908="CRÉDITO",$D1908-($D1908*TAXAS!$C$9)),IF($A1908=TAXAS!$A$10,IF($B1908="CRÉDITO",$D1908-($D1908*TAXAS!$C$10)), IF($A1908=TAXAS!$A$11,IF($B1908="CRÉDITO",$D1908-($D1908*TAXAS!$C$11)), IF($A1908=TAXAS!$A$12,IF($B1908="CRÉDITO",$D1908-($D1908*TAXAS!$C$12)), IF($A1908=TAXAS!$A$13,IF($B1908="CRÉDITO",$D1908-($D1908*TAXAS!$C$13)), IF($A1908=TAXAS!$A$14,IF($B1908="CRÉDITO",$D1908-($D1908*TAXAS!$C$14)), IF($A1908=TAXAS!$A$15,IF($B1908="CRÉDITO",$D1908-($D1908*TAXAS!$C$15)), IF($A1908=TAXAS!$A$16,IF($B1908="CRÉDITO",$D1908-($D1908*TAXAS!$C$16)), IF($A1908=TAXAS!$A$17,IF($B1908="CRÉDITO",$D1908-($D1908*TAXAS!$C$17)), IF($A1908=TAXAS!$A$18,IF($B1908="CRÉDITO",$D1908-($D1908*TAXAS!$C$18)), IF($A1908=TAXAS!$A$19,IF($B1908="CRÉDITO",$D1908-($D1908*TAXAS!$C$19)), IF($A1908=TAXAS!$A$20,IF($B1908="CRÉDITO",$D1908-($D1908*TAXAS!$C$20)), IF($A1908=TAXAS!$A$21,IF($B1908="CRÉDITO",$D1908-($D1908*TAXAS!$C$21)), IF($A1908=TAXAS!$A$22,IF($B1908="CRÉDITO",$D1908-($D1908*TAXAS!$C$22)), IF($A1908=TAXAS!$A$23,IF($B1908="CRÉDITO",$D1908-($D1908*TAXAS!$C$23)), IF($A1908=TAXAS!$A$24,IF($B1908="CRÉDITO",$D1908-($D1908*TAXAS!$C$24)), IF($A1908=TAXAS!$A$25,IF($B1908="CRÉDITO",$D1908-($D1908*TAXAS!$C$25)), IF($A1908=TAXAS!$A$26,IF($B1908="CRÉDITO",$D1908-($D1908*TAXAS!$C$26)), IF($A1908=TAXAS!$A$27,IF($B1908="CRÉDITO",$D1908-($D1908*TAXAS!$C$27))))))))))))))))))))))))))/1</f>
        <v>0</v>
      </c>
      <c r="G1908" s="9">
        <f>IF($A1908="VISA",IF($B1908="PARCELADO ATÉ 3X",$D1908-(D1908*TAXAS!$D$4))/3,IF($A1908="MASTER",IF($B1908="PARCELADO ATÉ 3X",$D1908-(D1908*TAXAS!$D$5))/3,IF($A1908="ELO",IF($B1908="PARCELADO ATÉ 3X",$D1908-(D1908*TAXAS!$D$6))/3,IF($A1908="HIPERCARD",IF($B1908="PARCELADO ATÉ 3X",$D1908-(D1908*TAXAS!$D$7))/3,IF($A1908="DINERS",IF($B1908="PARCELADO ATÉ 3X",$D1908-(D1908*TAXAS!$D$8))/3,IF($A1908="AMERICA EXPRESS",IF($B1908="PARCELADO ATÉ 3X",$D1908-(D1908*TAXAS!$D$9))/3,IF($A1908=TAXAS!$A$10,IF($B1908="PARCELADO ATÉ 3X",$D1908-($D1908*TAXAS!$D$10))/3,IF($A1908=TAXAS!$A$11,IF($B1908="PARCELADO ATÉ 3X",$D1908-($D1908*TAXAS!$D$11))/3,IF($A1908=TAXAS!$A$12,IF($B1908="PARCELADO ATÉ 3X",$D1908-($D1908*TAXAS!$D$12))/3,IF($A1908=TAXAS!$A$13,IF($B1908="PARCELADO ATÉ 3X",$D1908-($D1908*TAXAS!$D$13))/3,IF($A1908=TAXAS!$A$14,IF($B1908="PARCELADO ATÉ 3X",$D1908-($D1908*TAXAS!$D$14))/3,IF($A1908=TAXAS!$A$15,IF($B1908="PARCELADO ATÉ 3X",$D1908-($D1908*TAXAS!$D$15))/3,IF($A1908=TAXAS!$A$16,IF($B1908="PARCELADO ATÉ 3X",$D1908-($D1908*TAXAS!$D$16))/3,IF($A1908=TAXAS!$A$17,IF($B1908="PARCELADO ATÉ 3X",$D1908-($D1908*TAXAS!$D$17))/3,IF($A1908=TAXAS!$A$18,IF($B1908="PARCELADO ATÉ 3X",$D1908-($D1908*TAXAS!$D$18))/3,IF($A1908=TAXAS!$A$19,IF($B1908="PARCELADO ATÉ 3X",$D1908-($D1908*TAXAS!$D$19))/3,IF($A1908=TAXAS!$A$20,IF($B1908="PARCELADO ATÉ 3X",$D1908-($D1908*TAXAS!$D$20))/3,IF($A1908=TAXAS!$A$21,IF($B1908="PARCELADO ATÉ 3X",$D1908-($D1908*TAXAS!$D$21))/3,IF($A1908=TAXAS!$A$22,IF($B1908="PARCELADO ATÉ 3X",$D1908-($D1908*TAXAS!$D$22))/3,IF($A1908=TAXAS!$A$23,IF($B1908="PARCELADO ATÉ 3X",$D1908-($D1908*TAXAS!$D$23))/3,IF($A1908=TAXAS!$A$24,IF($B1908="PARCELADO ATÉ 3X",$D1908-($D1908*TAXAS!$D$24))/3,IF($A1908=TAXAS!$A$25,IF($B1908="PARCELADO ATÉ 3X",$D1908-($D1908*TAXAS!$D$25))/3,IF($A1908=TAXAS!$A$26,IF($B1908="PARCELADO ATÉ 3X",$D1908-($D1908*TAXAS!$D$26))/3,IF($A1908=TAXAS!$A$27,IF($B1908="PARCELADO ATÉ 3X",$D1908-($D1908*TAXAS!$D$27))/3))))))))))))))))))))))))/1</f>
        <v>0</v>
      </c>
      <c r="H1908" s="9">
        <f>IF($A1908="VISA",IF($B1908="PARCELADO ATÉ 6X",$D1908-(D1908*TAXAS!$E$4))/6,IF($A1908="MASTER",IF($B1908="PARCELADO ATÉ 6X",$D1908-(D1908*TAXAS!$E$5))/6,IF($A1908="ELO",IF($B1908="PARCELADO ATÉ 6X",$D1908-(D1908*TAXAS!$E$6))/6,IF($A1908="HIPERCARD",IF($B1908="PARCELADO ATÉ 6X",$D1908-(D1908*TAXAS!$E$7))/6,IF($A1908="DINERS",IF($B1908="PARCELADO ATÉ 6X",$D1908-(D1908*TAXAS!$E$8))/6,IF($A1908="AMERICA EXPRESS",IF($B1908="PARCELADO ATÉ 6X",$D1908-(D1908*TAXAS!$E$9))/6,IF($A1908=TAXAS!$A$10,IF($B1908="PARCELADO ATÉ 6X",$D1908-($D1908*TAXAS!$E$10))/6,IF($A1908=TAXAS!$A$11,IF($B1908="PARCELADO ATÉ 6X",$D1908-($D1908*TAXAS!$E$11))/6,IF($A1908=TAXAS!$A$12,IF($B1908="PARCELADO ATÉ 6X",$D1908-($D1908*TAXAS!$E$12))/6,IF($A1908=TAXAS!$A$13,IF($B1908="PARCELADO ATÉ 6X",$D1908-($D1908*TAXAS!$E$13))/6,IF($A1908=TAXAS!$A$14,IF($B1908="PARCELADO ATÉ 6X",$D1908-($D1908*TAXAS!$E$14))/6,IF($A1908=TAXAS!$A$15,IF($B1908="PARCELADO ATÉ 6X",$D1908-($D1908*TAXAS!$E$15))/6,IF($A1908=TAXAS!$A$16,IF($B1908="PARCELADO ATÉ 6X",$D1908-($D1908*TAXAS!$E$16))/6,IF($A1908=TAXAS!$A$17,IF($B1908="PARCELADO ATÉ 6X",$D1908-($D1908*TAXAS!$E$17))/6,IF($A1908=TAXAS!$A$18,IF($B1908="PARCELADO ATÉ 6X",$D1908-($D1908*TAXAS!$E$18))/6,IF($A1908=TAXAS!$A$19,IF($B1908="PARCELADO ATÉ 6X",$D1908-($D1908*TAXAS!$E$19))/6,IF($A1908=TAXAS!$A$20,IF($B1908="PARCELADO ATÉ 6X",$D1908-($D1908*TAXAS!$E$20))/6,IF($A1908=TAXAS!$A$21,IF($B1908="PARCELADO ATÉ 6X",$D1908-($D1908*TAXAS!$E$21))/6,IF($A1908=TAXAS!$A$22,IF($B1908="PARCELADO ATÉ 6X",$D1908-($D1908*TAXAS!$E$22))/6,IF($A1908=TAXAS!$A$23,IF($B1908="PARCELADO ATÉ 6X",$D1908-($D1908*TAXAS!$E$23))/6,IF($A1908=TAXAS!$A$24,IF($B1908="PARCELADO ATÉ 6X",$D1908-($D1908*TAXAS!$E$24))/6,IF($A1908=TAXAS!$A$25,IF($B1908="PARCELADO ATÉ 6X",$D1908-($D1908*TAXAS!$E$25))/6,IF($A1908=TAXAS!$A$26,IF($B1908="PARCELADO ATÉ 6X",$D1908-($D1908*TAXAS!$E$26))/6,IF($A1908=TAXAS!$A$27,IF($B1908="PARCELADO ATÉ 6X",$D1908-($D1908*TAXAS!$E$27))/6))))))))))))))))))))))))/1</f>
        <v>0</v>
      </c>
      <c r="I1908" s="9">
        <f>IF($A1908="VISA",IF($B1908="PARCELADO ATÉ 12X",$D1908-(D1908*TAXAS!$F$4))/12,IF($A1908="MASTER",IF($B1908="PARCELADO ATÉ 12X",$D1908-(D1908*TAXAS!$F$5))/12,IF($A1908="ELO",IF($B1908="PARCELADO ATÉ 12X",$D1908-(D1908*TAXAS!$F$6))/12,IF($A1908="HIPERCARD",IF($B1908="PARCELADO ATÉ 12X",$D1908-(D1908*TAXAS!$F$7))/12,IF($A1908="DINERS",IF($B1908="PARCELADO ATÉ 12X",$D1908-(D1908*TAXAS!$F$8))/12,IF($A1908="AMERICA EXPRESS",IF($B1908="PARCELADO ATÉ 12X",$D1908-(D1908*TAXAS!$F$9))/12,IF($A1908=TAXAS!$A$10,IF($B1908="PARCELADO ATÉ 12X",$D1908-($D1908*TAXAS!$F$10))/12,IF($A1908=TAXAS!$A$11,IF($B1908="PARCELADO ATÉ 12X",$D1908-($D1908*TAXAS!$F$11))/12,IF($A1908=TAXAS!$A$12,IF($B1908="PARCELADO ATÉ 12X",$D1908-($D1908*TAXAS!$F$12))/12,IF($A1908=TAXAS!$A$13,IF($B1908="PARCELADO ATÉ 12X",$D1908-($D1908*TAXAS!$F$13))/12,IF($A1908=TAXAS!$A$14,IF($B1908="PARCELADO ATÉ 12X",$D1908-($D1908*TAXAS!$F$14))/12,IF($A1908=TAXAS!$A$15,IF($B1908="PARCELADO ATÉ 12X",$D1908-($D1908*TAXAS!$F$15))/12,IF($A1908=TAXAS!$A$16,IF($B1908="PARCELADO ATÉ 12X",$D1908-($D1908*TAXAS!$F$16))/12,IF($A1908=TAXAS!$A$17,IF($B1908="PARCELADO ATÉ 12X",$D1908-($D1908*TAXAS!$F$17))/12,IF($A1908=TAXAS!$A$18,IF($B1908="PARCELADO ATÉ 12X",$D1908-($D1908*TAXAS!$F$18))/12,IF($A1908=TAXAS!$A$19,IF($B1908="PARCELADO ATÉ 12X",$D1908-($D1908*TAXAS!$F$19))/12,IF($A1908=TAXAS!$A$20,IF($B1908="PARCELADO ATÉ 12X",$D1908-($D1908*TAXAS!$F$20))/12,IF($A1908=TAXAS!$A$21,IF($B1908="PARCELADO ATÉ 12X",$D1908-($D1908*TAXAS!$F$21))/12,IF($A1908=TAXAS!$A$22,IF($B1908="PARCELADO ATÉ 12X",$D1908-($D1908*TAXAS!$F$22))/12,IF($A1908=TAXAS!$A$23,IF($B1908="PARCELADO ATÉ 12X",$D1908-($D1908*TAXAS!$F$23))/12,IF($A1908=TAXAS!$A$24,IF($B1908="PARCELADO ATÉ 12X",$D1908-($D1908*TAXAS!$F$24))/12,IF($A1908=TAXAS!$A$25,IF($B1908="PARCELADO ATÉ 12X",$D1908-($D1908*TAXAS!$F$25))/12,IF($A1908=TAXAS!$A$26,IF($B1908="PARCELADO ATÉ 12X",$D1908-($D1908*TAXAS!$F$26))/12,IF($A1908=TAXAS!$A$27,IF($B1908="PARCELADO ATÉ 12X",$D1908-($D1908*TAXAS!$F$27))/12))))))))))))))))))))))))/1</f>
        <v>0</v>
      </c>
      <c r="J1908" s="8">
        <f t="shared" si="0"/>
        <v>0</v>
      </c>
      <c r="K1908" s="10" t="b">
        <f>IF($B1908="PARCELADO ATÉ 3X",($D1908-($D1908*TAXAS!$D$4))-$J1908)</f>
        <v>0</v>
      </c>
      <c r="L1908" s="10" t="b">
        <f>IF($B1908="PARCELADO ATÉ 6X",($D1908-($D1908*TAXAS!$E$4))-$J1908)</f>
        <v>0</v>
      </c>
      <c r="M1908" s="10" t="b">
        <f>IF($B1908="PARCELADO ATÉ 12X",($D1908-($D1908*TAXAS!$F$4))-$J1908)</f>
        <v>0</v>
      </c>
      <c r="N1908" s="8">
        <f t="shared" si="1"/>
        <v>0</v>
      </c>
      <c r="O1908" s="10">
        <f t="shared" si="2"/>
        <v>0</v>
      </c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</row>
    <row r="1909" spans="1:31" ht="15.75" customHeight="1" x14ac:dyDescent="0.2">
      <c r="A1909" s="3"/>
      <c r="B1909" s="5"/>
      <c r="C1909" s="6"/>
      <c r="D1909" s="42"/>
      <c r="E1909" s="8">
        <f>IF($A1909="VISA",IF($B1909="DÉBITO",$D1909-($D1909*TAXAS!$B$4)),IF($A1909="MASTER",IF($B1909="DÉBITO",$D1909-($D1909*TAXAS!$B$5)),IF($A1909="ELO", IF($B1909="DÉBITO",$D1909-($D1909*TAXAS!$B$6)),IF($A1909="HIPERCARD",IF($B1909="DÉBITO",$D1909-($D1909*TAXAS!$B$7)),IF($A1909="DINERS",IF($B1909="DÉBITO",$D1909-($D1909*TAXAS!$B$8)),IF($A1909="AMERICA EXPRESS",IF($B1909="DÉBITO",$D1909-($D1909*TAXAS!$B$9)),IF($A1909=TAXAS!$A$10,IF($B1909="DÉBITO",$D1909-($D1909*TAXAS!$B$10)), IF($A1909=TAXAS!$A$11,IF($B1909="DÉBITO",$D1909-($D1909*TAXAS!$B$11)), IF($A1909=TAXAS!$A$12,IF($B1909="DÉBITO",$D1909-($D1909*TAXAS!$B$12)), IF($A1909=TAXAS!$A$13,IF($B1909="DÉBITO",$D1909-($D1909*TAXAS!$B$13)), IF($A1909=TAXAS!$A$14,IF($B1909="DÉBITO",$D1909-($D1909*TAXAS!$B$14)), IF($A1909=TAXAS!$A$15,IF($B1909="DÉBITO",$D1909-($D1909*TAXAS!$B$15)), IF($A1909=TAXAS!$A$16,IF($B1909="DÉBITO",$D1909-($D1909*TAXAS!$B$16)), IF($A1909=TAXAS!$A$17,IF($B1909="DÉBITO",$D1909-($D1909*TAXAS!$B$17)), IF($A1909=TAXAS!$A$18,IF($B1909="DÉBITO",$D1909-($D1909*TAXAS!$B$18)), IF($A1909=TAXAS!$A$19,IF($B1909="DÉBITO",$D1909-($D1909*TAXAS!$B$19)), IF($A1909=TAXAS!$A$20,IF($B1909="DÉBITO",$D1909-($D1909*TAXAS!$B$20)), IF($A1909=TAXAS!$A$21,IF($B1909="DÉBITO",$D1909-($D1909*TAXAS!$B$21)), IF($A1909=TAXAS!$A$22,IF($B1909="DÉBITO",$D1909-($D1909*TAXAS!$B$22)), IF($A1909=TAXAS!$A$23,IF($B1909="DÉBITO",$D1909-($D1909*TAXAS!$B$23)), IF($A1909=TAXAS!$A$24,IF($B1909="DÉBITO",$D1909-($D1909*TAXAS!$B$24)), IF($A1909=TAXAS!$A$25,IF($B1909="DÉBITO",$D1909-($D1909*TAXAS!$B$25)), IF($A1909=TAXAS!$A$26,IF($B1909="DÉBITO",$D1909-($D1909*TAXAS!$B$26)), IF($A1909=TAXAS!$A$27,IF($B1909="DÉBITO",$D1909-($D1909*TAXAS!$B$27))))))))))))))))))))))))))/1</f>
        <v>0</v>
      </c>
      <c r="F1909" s="8">
        <f>IF($A1909="VISA",IF($B1909="CRÉDITO",$D1909-($D1909*TAXAS!$C$4)),IF($A1909="MASTER",IF($B1909="CRÉDITO",$D1909-($D1909*TAXAS!$C$5)),IF($A1909="ELO", IF($B1909="CRÉDITO",$D1909-($D1909*TAXAS!$C$6)),IF($A1909="HIPERCARD",IF($B1909="CRÉDITO",$D1909-($D1909*TAXAS!$C$7)),IF($A1909="DINERS",IF($B1909="CRÉDITO",$D1909-($D1909*TAXAS!$C$8)),IF($A1909="AMERICA EXPRESS",IF($B1909="CRÉDITO",$D1909-($D1909*TAXAS!$C$9)),IF($A1909=TAXAS!$A$10,IF($B1909="CRÉDITO",$D1909-($D1909*TAXAS!$C$10)), IF($A1909=TAXAS!$A$11,IF($B1909="CRÉDITO",$D1909-($D1909*TAXAS!$C$11)), IF($A1909=TAXAS!$A$12,IF($B1909="CRÉDITO",$D1909-($D1909*TAXAS!$C$12)), IF($A1909=TAXAS!$A$13,IF($B1909="CRÉDITO",$D1909-($D1909*TAXAS!$C$13)), IF($A1909=TAXAS!$A$14,IF($B1909="CRÉDITO",$D1909-($D1909*TAXAS!$C$14)), IF($A1909=TAXAS!$A$15,IF($B1909="CRÉDITO",$D1909-($D1909*TAXAS!$C$15)), IF($A1909=TAXAS!$A$16,IF($B1909="CRÉDITO",$D1909-($D1909*TAXAS!$C$16)), IF($A1909=TAXAS!$A$17,IF($B1909="CRÉDITO",$D1909-($D1909*TAXAS!$C$17)), IF($A1909=TAXAS!$A$18,IF($B1909="CRÉDITO",$D1909-($D1909*TAXAS!$C$18)), IF($A1909=TAXAS!$A$19,IF($B1909="CRÉDITO",$D1909-($D1909*TAXAS!$C$19)), IF($A1909=TAXAS!$A$20,IF($B1909="CRÉDITO",$D1909-($D1909*TAXAS!$C$20)), IF($A1909=TAXAS!$A$21,IF($B1909="CRÉDITO",$D1909-($D1909*TAXAS!$C$21)), IF($A1909=TAXAS!$A$22,IF($B1909="CRÉDITO",$D1909-($D1909*TAXAS!$C$22)), IF($A1909=TAXAS!$A$23,IF($B1909="CRÉDITO",$D1909-($D1909*TAXAS!$C$23)), IF($A1909=TAXAS!$A$24,IF($B1909="CRÉDITO",$D1909-($D1909*TAXAS!$C$24)), IF($A1909=TAXAS!$A$25,IF($B1909="CRÉDITO",$D1909-($D1909*TAXAS!$C$25)), IF($A1909=TAXAS!$A$26,IF($B1909="CRÉDITO",$D1909-($D1909*TAXAS!$C$26)), IF($A1909=TAXAS!$A$27,IF($B1909="CRÉDITO",$D1909-($D1909*TAXAS!$C$27))))))))))))))))))))))))))/1</f>
        <v>0</v>
      </c>
      <c r="G1909" s="9">
        <f>IF($A1909="VISA",IF($B1909="PARCELADO ATÉ 3X",$D1909-(D1909*TAXAS!$D$4))/3,IF($A1909="MASTER",IF($B1909="PARCELADO ATÉ 3X",$D1909-(D1909*TAXAS!$D$5))/3,IF($A1909="ELO",IF($B1909="PARCELADO ATÉ 3X",$D1909-(D1909*TAXAS!$D$6))/3,IF($A1909="HIPERCARD",IF($B1909="PARCELADO ATÉ 3X",$D1909-(D1909*TAXAS!$D$7))/3,IF($A1909="DINERS",IF($B1909="PARCELADO ATÉ 3X",$D1909-(D1909*TAXAS!$D$8))/3,IF($A1909="AMERICA EXPRESS",IF($B1909="PARCELADO ATÉ 3X",$D1909-(D1909*TAXAS!$D$9))/3,IF($A1909=TAXAS!$A$10,IF($B1909="PARCELADO ATÉ 3X",$D1909-($D1909*TAXAS!$D$10))/3,IF($A1909=TAXAS!$A$11,IF($B1909="PARCELADO ATÉ 3X",$D1909-($D1909*TAXAS!$D$11))/3,IF($A1909=TAXAS!$A$12,IF($B1909="PARCELADO ATÉ 3X",$D1909-($D1909*TAXAS!$D$12))/3,IF($A1909=TAXAS!$A$13,IF($B1909="PARCELADO ATÉ 3X",$D1909-($D1909*TAXAS!$D$13))/3,IF($A1909=TAXAS!$A$14,IF($B1909="PARCELADO ATÉ 3X",$D1909-($D1909*TAXAS!$D$14))/3,IF($A1909=TAXAS!$A$15,IF($B1909="PARCELADO ATÉ 3X",$D1909-($D1909*TAXAS!$D$15))/3,IF($A1909=TAXAS!$A$16,IF($B1909="PARCELADO ATÉ 3X",$D1909-($D1909*TAXAS!$D$16))/3,IF($A1909=TAXAS!$A$17,IF($B1909="PARCELADO ATÉ 3X",$D1909-($D1909*TAXAS!$D$17))/3,IF($A1909=TAXAS!$A$18,IF($B1909="PARCELADO ATÉ 3X",$D1909-($D1909*TAXAS!$D$18))/3,IF($A1909=TAXAS!$A$19,IF($B1909="PARCELADO ATÉ 3X",$D1909-($D1909*TAXAS!$D$19))/3,IF($A1909=TAXAS!$A$20,IF($B1909="PARCELADO ATÉ 3X",$D1909-($D1909*TAXAS!$D$20))/3,IF($A1909=TAXAS!$A$21,IF($B1909="PARCELADO ATÉ 3X",$D1909-($D1909*TAXAS!$D$21))/3,IF($A1909=TAXAS!$A$22,IF($B1909="PARCELADO ATÉ 3X",$D1909-($D1909*TAXAS!$D$22))/3,IF($A1909=TAXAS!$A$23,IF($B1909="PARCELADO ATÉ 3X",$D1909-($D1909*TAXAS!$D$23))/3,IF($A1909=TAXAS!$A$24,IF($B1909="PARCELADO ATÉ 3X",$D1909-($D1909*TAXAS!$D$24))/3,IF($A1909=TAXAS!$A$25,IF($B1909="PARCELADO ATÉ 3X",$D1909-($D1909*TAXAS!$D$25))/3,IF($A1909=TAXAS!$A$26,IF($B1909="PARCELADO ATÉ 3X",$D1909-($D1909*TAXAS!$D$26))/3,IF($A1909=TAXAS!$A$27,IF($B1909="PARCELADO ATÉ 3X",$D1909-($D1909*TAXAS!$D$27))/3))))))))))))))))))))))))/1</f>
        <v>0</v>
      </c>
      <c r="H1909" s="9">
        <f>IF($A1909="VISA",IF($B1909="PARCELADO ATÉ 6X",$D1909-(D1909*TAXAS!$E$4))/6,IF($A1909="MASTER",IF($B1909="PARCELADO ATÉ 6X",$D1909-(D1909*TAXAS!$E$5))/6,IF($A1909="ELO",IF($B1909="PARCELADO ATÉ 6X",$D1909-(D1909*TAXAS!$E$6))/6,IF($A1909="HIPERCARD",IF($B1909="PARCELADO ATÉ 6X",$D1909-(D1909*TAXAS!$E$7))/6,IF($A1909="DINERS",IF($B1909="PARCELADO ATÉ 6X",$D1909-(D1909*TAXAS!$E$8))/6,IF($A1909="AMERICA EXPRESS",IF($B1909="PARCELADO ATÉ 6X",$D1909-(D1909*TAXAS!$E$9))/6,IF($A1909=TAXAS!$A$10,IF($B1909="PARCELADO ATÉ 6X",$D1909-($D1909*TAXAS!$E$10))/6,IF($A1909=TAXAS!$A$11,IF($B1909="PARCELADO ATÉ 6X",$D1909-($D1909*TAXAS!$E$11))/6,IF($A1909=TAXAS!$A$12,IF($B1909="PARCELADO ATÉ 6X",$D1909-($D1909*TAXAS!$E$12))/6,IF($A1909=TAXAS!$A$13,IF($B1909="PARCELADO ATÉ 6X",$D1909-($D1909*TAXAS!$E$13))/6,IF($A1909=TAXAS!$A$14,IF($B1909="PARCELADO ATÉ 6X",$D1909-($D1909*TAXAS!$E$14))/6,IF($A1909=TAXAS!$A$15,IF($B1909="PARCELADO ATÉ 6X",$D1909-($D1909*TAXAS!$E$15))/6,IF($A1909=TAXAS!$A$16,IF($B1909="PARCELADO ATÉ 6X",$D1909-($D1909*TAXAS!$E$16))/6,IF($A1909=TAXAS!$A$17,IF($B1909="PARCELADO ATÉ 6X",$D1909-($D1909*TAXAS!$E$17))/6,IF($A1909=TAXAS!$A$18,IF($B1909="PARCELADO ATÉ 6X",$D1909-($D1909*TAXAS!$E$18))/6,IF($A1909=TAXAS!$A$19,IF($B1909="PARCELADO ATÉ 6X",$D1909-($D1909*TAXAS!$E$19))/6,IF($A1909=TAXAS!$A$20,IF($B1909="PARCELADO ATÉ 6X",$D1909-($D1909*TAXAS!$E$20))/6,IF($A1909=TAXAS!$A$21,IF($B1909="PARCELADO ATÉ 6X",$D1909-($D1909*TAXAS!$E$21))/6,IF($A1909=TAXAS!$A$22,IF($B1909="PARCELADO ATÉ 6X",$D1909-($D1909*TAXAS!$E$22))/6,IF($A1909=TAXAS!$A$23,IF($B1909="PARCELADO ATÉ 6X",$D1909-($D1909*TAXAS!$E$23))/6,IF($A1909=TAXAS!$A$24,IF($B1909="PARCELADO ATÉ 6X",$D1909-($D1909*TAXAS!$E$24))/6,IF($A1909=TAXAS!$A$25,IF($B1909="PARCELADO ATÉ 6X",$D1909-($D1909*TAXAS!$E$25))/6,IF($A1909=TAXAS!$A$26,IF($B1909="PARCELADO ATÉ 6X",$D1909-($D1909*TAXAS!$E$26))/6,IF($A1909=TAXAS!$A$27,IF($B1909="PARCELADO ATÉ 6X",$D1909-($D1909*TAXAS!$E$27))/6))))))))))))))))))))))))/1</f>
        <v>0</v>
      </c>
      <c r="I1909" s="9">
        <f>IF($A1909="VISA",IF($B1909="PARCELADO ATÉ 12X",$D1909-(D1909*TAXAS!$F$4))/12,IF($A1909="MASTER",IF($B1909="PARCELADO ATÉ 12X",$D1909-(D1909*TAXAS!$F$5))/12,IF($A1909="ELO",IF($B1909="PARCELADO ATÉ 12X",$D1909-(D1909*TAXAS!$F$6))/12,IF($A1909="HIPERCARD",IF($B1909="PARCELADO ATÉ 12X",$D1909-(D1909*TAXAS!$F$7))/12,IF($A1909="DINERS",IF($B1909="PARCELADO ATÉ 12X",$D1909-(D1909*TAXAS!$F$8))/12,IF($A1909="AMERICA EXPRESS",IF($B1909="PARCELADO ATÉ 12X",$D1909-(D1909*TAXAS!$F$9))/12,IF($A1909=TAXAS!$A$10,IF($B1909="PARCELADO ATÉ 12X",$D1909-($D1909*TAXAS!$F$10))/12,IF($A1909=TAXAS!$A$11,IF($B1909="PARCELADO ATÉ 12X",$D1909-($D1909*TAXAS!$F$11))/12,IF($A1909=TAXAS!$A$12,IF($B1909="PARCELADO ATÉ 12X",$D1909-($D1909*TAXAS!$F$12))/12,IF($A1909=TAXAS!$A$13,IF($B1909="PARCELADO ATÉ 12X",$D1909-($D1909*TAXAS!$F$13))/12,IF($A1909=TAXAS!$A$14,IF($B1909="PARCELADO ATÉ 12X",$D1909-($D1909*TAXAS!$F$14))/12,IF($A1909=TAXAS!$A$15,IF($B1909="PARCELADO ATÉ 12X",$D1909-($D1909*TAXAS!$F$15))/12,IF($A1909=TAXAS!$A$16,IF($B1909="PARCELADO ATÉ 12X",$D1909-($D1909*TAXAS!$F$16))/12,IF($A1909=TAXAS!$A$17,IF($B1909="PARCELADO ATÉ 12X",$D1909-($D1909*TAXAS!$F$17))/12,IF($A1909=TAXAS!$A$18,IF($B1909="PARCELADO ATÉ 12X",$D1909-($D1909*TAXAS!$F$18))/12,IF($A1909=TAXAS!$A$19,IF($B1909="PARCELADO ATÉ 12X",$D1909-($D1909*TAXAS!$F$19))/12,IF($A1909=TAXAS!$A$20,IF($B1909="PARCELADO ATÉ 12X",$D1909-($D1909*TAXAS!$F$20))/12,IF($A1909=TAXAS!$A$21,IF($B1909="PARCELADO ATÉ 12X",$D1909-($D1909*TAXAS!$F$21))/12,IF($A1909=TAXAS!$A$22,IF($B1909="PARCELADO ATÉ 12X",$D1909-($D1909*TAXAS!$F$22))/12,IF($A1909=TAXAS!$A$23,IF($B1909="PARCELADO ATÉ 12X",$D1909-($D1909*TAXAS!$F$23))/12,IF($A1909=TAXAS!$A$24,IF($B1909="PARCELADO ATÉ 12X",$D1909-($D1909*TAXAS!$F$24))/12,IF($A1909=TAXAS!$A$25,IF($B1909="PARCELADO ATÉ 12X",$D1909-($D1909*TAXAS!$F$25))/12,IF($A1909=TAXAS!$A$26,IF($B1909="PARCELADO ATÉ 12X",$D1909-($D1909*TAXAS!$F$26))/12,IF($A1909=TAXAS!$A$27,IF($B1909="PARCELADO ATÉ 12X",$D1909-($D1909*TAXAS!$F$27))/12))))))))))))))))))))))))/1</f>
        <v>0</v>
      </c>
      <c r="J1909" s="8">
        <f t="shared" si="0"/>
        <v>0</v>
      </c>
      <c r="K1909" s="10" t="b">
        <f>IF($B1909="PARCELADO ATÉ 3X",($D1909-($D1909*TAXAS!$D$4))-$J1909)</f>
        <v>0</v>
      </c>
      <c r="L1909" s="10" t="b">
        <f>IF($B1909="PARCELADO ATÉ 6X",($D1909-($D1909*TAXAS!$E$4))-$J1909)</f>
        <v>0</v>
      </c>
      <c r="M1909" s="10" t="b">
        <f>IF($B1909="PARCELADO ATÉ 12X",($D1909-($D1909*TAXAS!$F$4))-$J1909)</f>
        <v>0</v>
      </c>
      <c r="N1909" s="8">
        <f t="shared" si="1"/>
        <v>0</v>
      </c>
      <c r="O1909" s="10">
        <f t="shared" si="2"/>
        <v>0</v>
      </c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</row>
    <row r="1910" spans="1:31" ht="15.75" customHeight="1" x14ac:dyDescent="0.2">
      <c r="A1910" s="3"/>
      <c r="B1910" s="5"/>
      <c r="C1910" s="6"/>
      <c r="D1910" s="42"/>
      <c r="E1910" s="8">
        <f>IF($A1910="VISA",IF($B1910="DÉBITO",$D1910-($D1910*TAXAS!$B$4)),IF($A1910="MASTER",IF($B1910="DÉBITO",$D1910-($D1910*TAXAS!$B$5)),IF($A1910="ELO", IF($B1910="DÉBITO",$D1910-($D1910*TAXAS!$B$6)),IF($A1910="HIPERCARD",IF($B1910="DÉBITO",$D1910-($D1910*TAXAS!$B$7)),IF($A1910="DINERS",IF($B1910="DÉBITO",$D1910-($D1910*TAXAS!$B$8)),IF($A1910="AMERICA EXPRESS",IF($B1910="DÉBITO",$D1910-($D1910*TAXAS!$B$9)),IF($A1910=TAXAS!$A$10,IF($B1910="DÉBITO",$D1910-($D1910*TAXAS!$B$10)), IF($A1910=TAXAS!$A$11,IF($B1910="DÉBITO",$D1910-($D1910*TAXAS!$B$11)), IF($A1910=TAXAS!$A$12,IF($B1910="DÉBITO",$D1910-($D1910*TAXAS!$B$12)), IF($A1910=TAXAS!$A$13,IF($B1910="DÉBITO",$D1910-($D1910*TAXAS!$B$13)), IF($A1910=TAXAS!$A$14,IF($B1910="DÉBITO",$D1910-($D1910*TAXAS!$B$14)), IF($A1910=TAXAS!$A$15,IF($B1910="DÉBITO",$D1910-($D1910*TAXAS!$B$15)), IF($A1910=TAXAS!$A$16,IF($B1910="DÉBITO",$D1910-($D1910*TAXAS!$B$16)), IF($A1910=TAXAS!$A$17,IF($B1910="DÉBITO",$D1910-($D1910*TAXAS!$B$17)), IF($A1910=TAXAS!$A$18,IF($B1910="DÉBITO",$D1910-($D1910*TAXAS!$B$18)), IF($A1910=TAXAS!$A$19,IF($B1910="DÉBITO",$D1910-($D1910*TAXAS!$B$19)), IF($A1910=TAXAS!$A$20,IF($B1910="DÉBITO",$D1910-($D1910*TAXAS!$B$20)), IF($A1910=TAXAS!$A$21,IF($B1910="DÉBITO",$D1910-($D1910*TAXAS!$B$21)), IF($A1910=TAXAS!$A$22,IF($B1910="DÉBITO",$D1910-($D1910*TAXAS!$B$22)), IF($A1910=TAXAS!$A$23,IF($B1910="DÉBITO",$D1910-($D1910*TAXAS!$B$23)), IF($A1910=TAXAS!$A$24,IF($B1910="DÉBITO",$D1910-($D1910*TAXAS!$B$24)), IF($A1910=TAXAS!$A$25,IF($B1910="DÉBITO",$D1910-($D1910*TAXAS!$B$25)), IF($A1910=TAXAS!$A$26,IF($B1910="DÉBITO",$D1910-($D1910*TAXAS!$B$26)), IF($A1910=TAXAS!$A$27,IF($B1910="DÉBITO",$D1910-($D1910*TAXAS!$B$27))))))))))))))))))))))))))/1</f>
        <v>0</v>
      </c>
      <c r="F1910" s="8">
        <f>IF($A1910="VISA",IF($B1910="CRÉDITO",$D1910-($D1910*TAXAS!$C$4)),IF($A1910="MASTER",IF($B1910="CRÉDITO",$D1910-($D1910*TAXAS!$C$5)),IF($A1910="ELO", IF($B1910="CRÉDITO",$D1910-($D1910*TAXAS!$C$6)),IF($A1910="HIPERCARD",IF($B1910="CRÉDITO",$D1910-($D1910*TAXAS!$C$7)),IF($A1910="DINERS",IF($B1910="CRÉDITO",$D1910-($D1910*TAXAS!$C$8)),IF($A1910="AMERICA EXPRESS",IF($B1910="CRÉDITO",$D1910-($D1910*TAXAS!$C$9)),IF($A1910=TAXAS!$A$10,IF($B1910="CRÉDITO",$D1910-($D1910*TAXAS!$C$10)), IF($A1910=TAXAS!$A$11,IF($B1910="CRÉDITO",$D1910-($D1910*TAXAS!$C$11)), IF($A1910=TAXAS!$A$12,IF($B1910="CRÉDITO",$D1910-($D1910*TAXAS!$C$12)), IF($A1910=TAXAS!$A$13,IF($B1910="CRÉDITO",$D1910-($D1910*TAXAS!$C$13)), IF($A1910=TAXAS!$A$14,IF($B1910="CRÉDITO",$D1910-($D1910*TAXAS!$C$14)), IF($A1910=TAXAS!$A$15,IF($B1910="CRÉDITO",$D1910-($D1910*TAXAS!$C$15)), IF($A1910=TAXAS!$A$16,IF($B1910="CRÉDITO",$D1910-($D1910*TAXAS!$C$16)), IF($A1910=TAXAS!$A$17,IF($B1910="CRÉDITO",$D1910-($D1910*TAXAS!$C$17)), IF($A1910=TAXAS!$A$18,IF($B1910="CRÉDITO",$D1910-($D1910*TAXAS!$C$18)), IF($A1910=TAXAS!$A$19,IF($B1910="CRÉDITO",$D1910-($D1910*TAXAS!$C$19)), IF($A1910=TAXAS!$A$20,IF($B1910="CRÉDITO",$D1910-($D1910*TAXAS!$C$20)), IF($A1910=TAXAS!$A$21,IF($B1910="CRÉDITO",$D1910-($D1910*TAXAS!$C$21)), IF($A1910=TAXAS!$A$22,IF($B1910="CRÉDITO",$D1910-($D1910*TAXAS!$C$22)), IF($A1910=TAXAS!$A$23,IF($B1910="CRÉDITO",$D1910-($D1910*TAXAS!$C$23)), IF($A1910=TAXAS!$A$24,IF($B1910="CRÉDITO",$D1910-($D1910*TAXAS!$C$24)), IF($A1910=TAXAS!$A$25,IF($B1910="CRÉDITO",$D1910-($D1910*TAXAS!$C$25)), IF($A1910=TAXAS!$A$26,IF($B1910="CRÉDITO",$D1910-($D1910*TAXAS!$C$26)), IF($A1910=TAXAS!$A$27,IF($B1910="CRÉDITO",$D1910-($D1910*TAXAS!$C$27))))))))))))))))))))))))))/1</f>
        <v>0</v>
      </c>
      <c r="G1910" s="9">
        <f>IF($A1910="VISA",IF($B1910="PARCELADO ATÉ 3X",$D1910-(D1910*TAXAS!$D$4))/3,IF($A1910="MASTER",IF($B1910="PARCELADO ATÉ 3X",$D1910-(D1910*TAXAS!$D$5))/3,IF($A1910="ELO",IF($B1910="PARCELADO ATÉ 3X",$D1910-(D1910*TAXAS!$D$6))/3,IF($A1910="HIPERCARD",IF($B1910="PARCELADO ATÉ 3X",$D1910-(D1910*TAXAS!$D$7))/3,IF($A1910="DINERS",IF($B1910="PARCELADO ATÉ 3X",$D1910-(D1910*TAXAS!$D$8))/3,IF($A1910="AMERICA EXPRESS",IF($B1910="PARCELADO ATÉ 3X",$D1910-(D1910*TAXAS!$D$9))/3,IF($A1910=TAXAS!$A$10,IF($B1910="PARCELADO ATÉ 3X",$D1910-($D1910*TAXAS!$D$10))/3,IF($A1910=TAXAS!$A$11,IF($B1910="PARCELADO ATÉ 3X",$D1910-($D1910*TAXAS!$D$11))/3,IF($A1910=TAXAS!$A$12,IF($B1910="PARCELADO ATÉ 3X",$D1910-($D1910*TAXAS!$D$12))/3,IF($A1910=TAXAS!$A$13,IF($B1910="PARCELADO ATÉ 3X",$D1910-($D1910*TAXAS!$D$13))/3,IF($A1910=TAXAS!$A$14,IF($B1910="PARCELADO ATÉ 3X",$D1910-($D1910*TAXAS!$D$14))/3,IF($A1910=TAXAS!$A$15,IF($B1910="PARCELADO ATÉ 3X",$D1910-($D1910*TAXAS!$D$15))/3,IF($A1910=TAXAS!$A$16,IF($B1910="PARCELADO ATÉ 3X",$D1910-($D1910*TAXAS!$D$16))/3,IF($A1910=TAXAS!$A$17,IF($B1910="PARCELADO ATÉ 3X",$D1910-($D1910*TAXAS!$D$17))/3,IF($A1910=TAXAS!$A$18,IF($B1910="PARCELADO ATÉ 3X",$D1910-($D1910*TAXAS!$D$18))/3,IF($A1910=TAXAS!$A$19,IF($B1910="PARCELADO ATÉ 3X",$D1910-($D1910*TAXAS!$D$19))/3,IF($A1910=TAXAS!$A$20,IF($B1910="PARCELADO ATÉ 3X",$D1910-($D1910*TAXAS!$D$20))/3,IF($A1910=TAXAS!$A$21,IF($B1910="PARCELADO ATÉ 3X",$D1910-($D1910*TAXAS!$D$21))/3,IF($A1910=TAXAS!$A$22,IF($B1910="PARCELADO ATÉ 3X",$D1910-($D1910*TAXAS!$D$22))/3,IF($A1910=TAXAS!$A$23,IF($B1910="PARCELADO ATÉ 3X",$D1910-($D1910*TAXAS!$D$23))/3,IF($A1910=TAXAS!$A$24,IF($B1910="PARCELADO ATÉ 3X",$D1910-($D1910*TAXAS!$D$24))/3,IF($A1910=TAXAS!$A$25,IF($B1910="PARCELADO ATÉ 3X",$D1910-($D1910*TAXAS!$D$25))/3,IF($A1910=TAXAS!$A$26,IF($B1910="PARCELADO ATÉ 3X",$D1910-($D1910*TAXAS!$D$26))/3,IF($A1910=TAXAS!$A$27,IF($B1910="PARCELADO ATÉ 3X",$D1910-($D1910*TAXAS!$D$27))/3))))))))))))))))))))))))/1</f>
        <v>0</v>
      </c>
      <c r="H1910" s="9">
        <f>IF($A1910="VISA",IF($B1910="PARCELADO ATÉ 6X",$D1910-(D1910*TAXAS!$E$4))/6,IF($A1910="MASTER",IF($B1910="PARCELADO ATÉ 6X",$D1910-(D1910*TAXAS!$E$5))/6,IF($A1910="ELO",IF($B1910="PARCELADO ATÉ 6X",$D1910-(D1910*TAXAS!$E$6))/6,IF($A1910="HIPERCARD",IF($B1910="PARCELADO ATÉ 6X",$D1910-(D1910*TAXAS!$E$7))/6,IF($A1910="DINERS",IF($B1910="PARCELADO ATÉ 6X",$D1910-(D1910*TAXAS!$E$8))/6,IF($A1910="AMERICA EXPRESS",IF($B1910="PARCELADO ATÉ 6X",$D1910-(D1910*TAXAS!$E$9))/6,IF($A1910=TAXAS!$A$10,IF($B1910="PARCELADO ATÉ 6X",$D1910-($D1910*TAXAS!$E$10))/6,IF($A1910=TAXAS!$A$11,IF($B1910="PARCELADO ATÉ 6X",$D1910-($D1910*TAXAS!$E$11))/6,IF($A1910=TAXAS!$A$12,IF($B1910="PARCELADO ATÉ 6X",$D1910-($D1910*TAXAS!$E$12))/6,IF($A1910=TAXAS!$A$13,IF($B1910="PARCELADO ATÉ 6X",$D1910-($D1910*TAXAS!$E$13))/6,IF($A1910=TAXAS!$A$14,IF($B1910="PARCELADO ATÉ 6X",$D1910-($D1910*TAXAS!$E$14))/6,IF($A1910=TAXAS!$A$15,IF($B1910="PARCELADO ATÉ 6X",$D1910-($D1910*TAXAS!$E$15))/6,IF($A1910=TAXAS!$A$16,IF($B1910="PARCELADO ATÉ 6X",$D1910-($D1910*TAXAS!$E$16))/6,IF($A1910=TAXAS!$A$17,IF($B1910="PARCELADO ATÉ 6X",$D1910-($D1910*TAXAS!$E$17))/6,IF($A1910=TAXAS!$A$18,IF($B1910="PARCELADO ATÉ 6X",$D1910-($D1910*TAXAS!$E$18))/6,IF($A1910=TAXAS!$A$19,IF($B1910="PARCELADO ATÉ 6X",$D1910-($D1910*TAXAS!$E$19))/6,IF($A1910=TAXAS!$A$20,IF($B1910="PARCELADO ATÉ 6X",$D1910-($D1910*TAXAS!$E$20))/6,IF($A1910=TAXAS!$A$21,IF($B1910="PARCELADO ATÉ 6X",$D1910-($D1910*TAXAS!$E$21))/6,IF($A1910=TAXAS!$A$22,IF($B1910="PARCELADO ATÉ 6X",$D1910-($D1910*TAXAS!$E$22))/6,IF($A1910=TAXAS!$A$23,IF($B1910="PARCELADO ATÉ 6X",$D1910-($D1910*TAXAS!$E$23))/6,IF($A1910=TAXAS!$A$24,IF($B1910="PARCELADO ATÉ 6X",$D1910-($D1910*TAXAS!$E$24))/6,IF($A1910=TAXAS!$A$25,IF($B1910="PARCELADO ATÉ 6X",$D1910-($D1910*TAXAS!$E$25))/6,IF($A1910=TAXAS!$A$26,IF($B1910="PARCELADO ATÉ 6X",$D1910-($D1910*TAXAS!$E$26))/6,IF($A1910=TAXAS!$A$27,IF($B1910="PARCELADO ATÉ 6X",$D1910-($D1910*TAXAS!$E$27))/6))))))))))))))))))))))))/1</f>
        <v>0</v>
      </c>
      <c r="I1910" s="9">
        <f>IF($A1910="VISA",IF($B1910="PARCELADO ATÉ 12X",$D1910-(D1910*TAXAS!$F$4))/12,IF($A1910="MASTER",IF($B1910="PARCELADO ATÉ 12X",$D1910-(D1910*TAXAS!$F$5))/12,IF($A1910="ELO",IF($B1910="PARCELADO ATÉ 12X",$D1910-(D1910*TAXAS!$F$6))/12,IF($A1910="HIPERCARD",IF($B1910="PARCELADO ATÉ 12X",$D1910-(D1910*TAXAS!$F$7))/12,IF($A1910="DINERS",IF($B1910="PARCELADO ATÉ 12X",$D1910-(D1910*TAXAS!$F$8))/12,IF($A1910="AMERICA EXPRESS",IF($B1910="PARCELADO ATÉ 12X",$D1910-(D1910*TAXAS!$F$9))/12,IF($A1910=TAXAS!$A$10,IF($B1910="PARCELADO ATÉ 12X",$D1910-($D1910*TAXAS!$F$10))/12,IF($A1910=TAXAS!$A$11,IF($B1910="PARCELADO ATÉ 12X",$D1910-($D1910*TAXAS!$F$11))/12,IF($A1910=TAXAS!$A$12,IF($B1910="PARCELADO ATÉ 12X",$D1910-($D1910*TAXAS!$F$12))/12,IF($A1910=TAXAS!$A$13,IF($B1910="PARCELADO ATÉ 12X",$D1910-($D1910*TAXAS!$F$13))/12,IF($A1910=TAXAS!$A$14,IF($B1910="PARCELADO ATÉ 12X",$D1910-($D1910*TAXAS!$F$14))/12,IF($A1910=TAXAS!$A$15,IF($B1910="PARCELADO ATÉ 12X",$D1910-($D1910*TAXAS!$F$15))/12,IF($A1910=TAXAS!$A$16,IF($B1910="PARCELADO ATÉ 12X",$D1910-($D1910*TAXAS!$F$16))/12,IF($A1910=TAXAS!$A$17,IF($B1910="PARCELADO ATÉ 12X",$D1910-($D1910*TAXAS!$F$17))/12,IF($A1910=TAXAS!$A$18,IF($B1910="PARCELADO ATÉ 12X",$D1910-($D1910*TAXAS!$F$18))/12,IF($A1910=TAXAS!$A$19,IF($B1910="PARCELADO ATÉ 12X",$D1910-($D1910*TAXAS!$F$19))/12,IF($A1910=TAXAS!$A$20,IF($B1910="PARCELADO ATÉ 12X",$D1910-($D1910*TAXAS!$F$20))/12,IF($A1910=TAXAS!$A$21,IF($B1910="PARCELADO ATÉ 12X",$D1910-($D1910*TAXAS!$F$21))/12,IF($A1910=TAXAS!$A$22,IF($B1910="PARCELADO ATÉ 12X",$D1910-($D1910*TAXAS!$F$22))/12,IF($A1910=TAXAS!$A$23,IF($B1910="PARCELADO ATÉ 12X",$D1910-($D1910*TAXAS!$F$23))/12,IF($A1910=TAXAS!$A$24,IF($B1910="PARCELADO ATÉ 12X",$D1910-($D1910*TAXAS!$F$24))/12,IF($A1910=TAXAS!$A$25,IF($B1910="PARCELADO ATÉ 12X",$D1910-($D1910*TAXAS!$F$25))/12,IF($A1910=TAXAS!$A$26,IF($B1910="PARCELADO ATÉ 12X",$D1910-($D1910*TAXAS!$F$26))/12,IF($A1910=TAXAS!$A$27,IF($B1910="PARCELADO ATÉ 12X",$D1910-($D1910*TAXAS!$F$27))/12))))))))))))))))))))))))/1</f>
        <v>0</v>
      </c>
      <c r="J1910" s="8">
        <f t="shared" si="0"/>
        <v>0</v>
      </c>
      <c r="K1910" s="10" t="b">
        <f>IF($B1910="PARCELADO ATÉ 3X",($D1910-($D1910*TAXAS!$D$4))-$J1910)</f>
        <v>0</v>
      </c>
      <c r="L1910" s="10" t="b">
        <f>IF($B1910="PARCELADO ATÉ 6X",($D1910-($D1910*TAXAS!$E$4))-$J1910)</f>
        <v>0</v>
      </c>
      <c r="M1910" s="10" t="b">
        <f>IF($B1910="PARCELADO ATÉ 12X",($D1910-($D1910*TAXAS!$F$4))-$J1910)</f>
        <v>0</v>
      </c>
      <c r="N1910" s="8">
        <f t="shared" si="1"/>
        <v>0</v>
      </c>
      <c r="O1910" s="10">
        <f t="shared" si="2"/>
        <v>0</v>
      </c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</row>
    <row r="1911" spans="1:31" ht="15.75" customHeight="1" x14ac:dyDescent="0.2">
      <c r="A1911" s="3"/>
      <c r="B1911" s="5"/>
      <c r="C1911" s="6"/>
      <c r="D1911" s="42"/>
      <c r="E1911" s="8">
        <f>IF($A1911="VISA",IF($B1911="DÉBITO",$D1911-($D1911*TAXAS!$B$4)),IF($A1911="MASTER",IF($B1911="DÉBITO",$D1911-($D1911*TAXAS!$B$5)),IF($A1911="ELO", IF($B1911="DÉBITO",$D1911-($D1911*TAXAS!$B$6)),IF($A1911="HIPERCARD",IF($B1911="DÉBITO",$D1911-($D1911*TAXAS!$B$7)),IF($A1911="DINERS",IF($B1911="DÉBITO",$D1911-($D1911*TAXAS!$B$8)),IF($A1911="AMERICA EXPRESS",IF($B1911="DÉBITO",$D1911-($D1911*TAXAS!$B$9)),IF($A1911=TAXAS!$A$10,IF($B1911="DÉBITO",$D1911-($D1911*TAXAS!$B$10)), IF($A1911=TAXAS!$A$11,IF($B1911="DÉBITO",$D1911-($D1911*TAXAS!$B$11)), IF($A1911=TAXAS!$A$12,IF($B1911="DÉBITO",$D1911-($D1911*TAXAS!$B$12)), IF($A1911=TAXAS!$A$13,IF($B1911="DÉBITO",$D1911-($D1911*TAXAS!$B$13)), IF($A1911=TAXAS!$A$14,IF($B1911="DÉBITO",$D1911-($D1911*TAXAS!$B$14)), IF($A1911=TAXAS!$A$15,IF($B1911="DÉBITO",$D1911-($D1911*TAXAS!$B$15)), IF($A1911=TAXAS!$A$16,IF($B1911="DÉBITO",$D1911-($D1911*TAXAS!$B$16)), IF($A1911=TAXAS!$A$17,IF($B1911="DÉBITO",$D1911-($D1911*TAXAS!$B$17)), IF($A1911=TAXAS!$A$18,IF($B1911="DÉBITO",$D1911-($D1911*TAXAS!$B$18)), IF($A1911=TAXAS!$A$19,IF($B1911="DÉBITO",$D1911-($D1911*TAXAS!$B$19)), IF($A1911=TAXAS!$A$20,IF($B1911="DÉBITO",$D1911-($D1911*TAXAS!$B$20)), IF($A1911=TAXAS!$A$21,IF($B1911="DÉBITO",$D1911-($D1911*TAXAS!$B$21)), IF($A1911=TAXAS!$A$22,IF($B1911="DÉBITO",$D1911-($D1911*TAXAS!$B$22)), IF($A1911=TAXAS!$A$23,IF($B1911="DÉBITO",$D1911-($D1911*TAXAS!$B$23)), IF($A1911=TAXAS!$A$24,IF($B1911="DÉBITO",$D1911-($D1911*TAXAS!$B$24)), IF($A1911=TAXAS!$A$25,IF($B1911="DÉBITO",$D1911-($D1911*TAXAS!$B$25)), IF($A1911=TAXAS!$A$26,IF($B1911="DÉBITO",$D1911-($D1911*TAXAS!$B$26)), IF($A1911=TAXAS!$A$27,IF($B1911="DÉBITO",$D1911-($D1911*TAXAS!$B$27))))))))))))))))))))))))))/1</f>
        <v>0</v>
      </c>
      <c r="F1911" s="8">
        <f>IF($A1911="VISA",IF($B1911="CRÉDITO",$D1911-($D1911*TAXAS!$C$4)),IF($A1911="MASTER",IF($B1911="CRÉDITO",$D1911-($D1911*TAXAS!$C$5)),IF($A1911="ELO", IF($B1911="CRÉDITO",$D1911-($D1911*TAXAS!$C$6)),IF($A1911="HIPERCARD",IF($B1911="CRÉDITO",$D1911-($D1911*TAXAS!$C$7)),IF($A1911="DINERS",IF($B1911="CRÉDITO",$D1911-($D1911*TAXAS!$C$8)),IF($A1911="AMERICA EXPRESS",IF($B1911="CRÉDITO",$D1911-($D1911*TAXAS!$C$9)),IF($A1911=TAXAS!$A$10,IF($B1911="CRÉDITO",$D1911-($D1911*TAXAS!$C$10)), IF($A1911=TAXAS!$A$11,IF($B1911="CRÉDITO",$D1911-($D1911*TAXAS!$C$11)), IF($A1911=TAXAS!$A$12,IF($B1911="CRÉDITO",$D1911-($D1911*TAXAS!$C$12)), IF($A1911=TAXAS!$A$13,IF($B1911="CRÉDITO",$D1911-($D1911*TAXAS!$C$13)), IF($A1911=TAXAS!$A$14,IF($B1911="CRÉDITO",$D1911-($D1911*TAXAS!$C$14)), IF($A1911=TAXAS!$A$15,IF($B1911="CRÉDITO",$D1911-($D1911*TAXAS!$C$15)), IF($A1911=TAXAS!$A$16,IF($B1911="CRÉDITO",$D1911-($D1911*TAXAS!$C$16)), IF($A1911=TAXAS!$A$17,IF($B1911="CRÉDITO",$D1911-($D1911*TAXAS!$C$17)), IF($A1911=TAXAS!$A$18,IF($B1911="CRÉDITO",$D1911-($D1911*TAXAS!$C$18)), IF($A1911=TAXAS!$A$19,IF($B1911="CRÉDITO",$D1911-($D1911*TAXAS!$C$19)), IF($A1911=TAXAS!$A$20,IF($B1911="CRÉDITO",$D1911-($D1911*TAXAS!$C$20)), IF($A1911=TAXAS!$A$21,IF($B1911="CRÉDITO",$D1911-($D1911*TAXAS!$C$21)), IF($A1911=TAXAS!$A$22,IF($B1911="CRÉDITO",$D1911-($D1911*TAXAS!$C$22)), IF($A1911=TAXAS!$A$23,IF($B1911="CRÉDITO",$D1911-($D1911*TAXAS!$C$23)), IF($A1911=TAXAS!$A$24,IF($B1911="CRÉDITO",$D1911-($D1911*TAXAS!$C$24)), IF($A1911=TAXAS!$A$25,IF($B1911="CRÉDITO",$D1911-($D1911*TAXAS!$C$25)), IF($A1911=TAXAS!$A$26,IF($B1911="CRÉDITO",$D1911-($D1911*TAXAS!$C$26)), IF($A1911=TAXAS!$A$27,IF($B1911="CRÉDITO",$D1911-($D1911*TAXAS!$C$27))))))))))))))))))))))))))/1</f>
        <v>0</v>
      </c>
      <c r="G1911" s="9">
        <f>IF($A1911="VISA",IF($B1911="PARCELADO ATÉ 3X",$D1911-(D1911*TAXAS!$D$4))/3,IF($A1911="MASTER",IF($B1911="PARCELADO ATÉ 3X",$D1911-(D1911*TAXAS!$D$5))/3,IF($A1911="ELO",IF($B1911="PARCELADO ATÉ 3X",$D1911-(D1911*TAXAS!$D$6))/3,IF($A1911="HIPERCARD",IF($B1911="PARCELADO ATÉ 3X",$D1911-(D1911*TAXAS!$D$7))/3,IF($A1911="DINERS",IF($B1911="PARCELADO ATÉ 3X",$D1911-(D1911*TAXAS!$D$8))/3,IF($A1911="AMERICA EXPRESS",IF($B1911="PARCELADO ATÉ 3X",$D1911-(D1911*TAXAS!$D$9))/3,IF($A1911=TAXAS!$A$10,IF($B1911="PARCELADO ATÉ 3X",$D1911-($D1911*TAXAS!$D$10))/3,IF($A1911=TAXAS!$A$11,IF($B1911="PARCELADO ATÉ 3X",$D1911-($D1911*TAXAS!$D$11))/3,IF($A1911=TAXAS!$A$12,IF($B1911="PARCELADO ATÉ 3X",$D1911-($D1911*TAXAS!$D$12))/3,IF($A1911=TAXAS!$A$13,IF($B1911="PARCELADO ATÉ 3X",$D1911-($D1911*TAXAS!$D$13))/3,IF($A1911=TAXAS!$A$14,IF($B1911="PARCELADO ATÉ 3X",$D1911-($D1911*TAXAS!$D$14))/3,IF($A1911=TAXAS!$A$15,IF($B1911="PARCELADO ATÉ 3X",$D1911-($D1911*TAXAS!$D$15))/3,IF($A1911=TAXAS!$A$16,IF($B1911="PARCELADO ATÉ 3X",$D1911-($D1911*TAXAS!$D$16))/3,IF($A1911=TAXAS!$A$17,IF($B1911="PARCELADO ATÉ 3X",$D1911-($D1911*TAXAS!$D$17))/3,IF($A1911=TAXAS!$A$18,IF($B1911="PARCELADO ATÉ 3X",$D1911-($D1911*TAXAS!$D$18))/3,IF($A1911=TAXAS!$A$19,IF($B1911="PARCELADO ATÉ 3X",$D1911-($D1911*TAXAS!$D$19))/3,IF($A1911=TAXAS!$A$20,IF($B1911="PARCELADO ATÉ 3X",$D1911-($D1911*TAXAS!$D$20))/3,IF($A1911=TAXAS!$A$21,IF($B1911="PARCELADO ATÉ 3X",$D1911-($D1911*TAXAS!$D$21))/3,IF($A1911=TAXAS!$A$22,IF($B1911="PARCELADO ATÉ 3X",$D1911-($D1911*TAXAS!$D$22))/3,IF($A1911=TAXAS!$A$23,IF($B1911="PARCELADO ATÉ 3X",$D1911-($D1911*TAXAS!$D$23))/3,IF($A1911=TAXAS!$A$24,IF($B1911="PARCELADO ATÉ 3X",$D1911-($D1911*TAXAS!$D$24))/3,IF($A1911=TAXAS!$A$25,IF($B1911="PARCELADO ATÉ 3X",$D1911-($D1911*TAXAS!$D$25))/3,IF($A1911=TAXAS!$A$26,IF($B1911="PARCELADO ATÉ 3X",$D1911-($D1911*TAXAS!$D$26))/3,IF($A1911=TAXAS!$A$27,IF($B1911="PARCELADO ATÉ 3X",$D1911-($D1911*TAXAS!$D$27))/3))))))))))))))))))))))))/1</f>
        <v>0</v>
      </c>
      <c r="H1911" s="9">
        <f>IF($A1911="VISA",IF($B1911="PARCELADO ATÉ 6X",$D1911-(D1911*TAXAS!$E$4))/6,IF($A1911="MASTER",IF($B1911="PARCELADO ATÉ 6X",$D1911-(D1911*TAXAS!$E$5))/6,IF($A1911="ELO",IF($B1911="PARCELADO ATÉ 6X",$D1911-(D1911*TAXAS!$E$6))/6,IF($A1911="HIPERCARD",IF($B1911="PARCELADO ATÉ 6X",$D1911-(D1911*TAXAS!$E$7))/6,IF($A1911="DINERS",IF($B1911="PARCELADO ATÉ 6X",$D1911-(D1911*TAXAS!$E$8))/6,IF($A1911="AMERICA EXPRESS",IF($B1911="PARCELADO ATÉ 6X",$D1911-(D1911*TAXAS!$E$9))/6,IF($A1911=TAXAS!$A$10,IF($B1911="PARCELADO ATÉ 6X",$D1911-($D1911*TAXAS!$E$10))/6,IF($A1911=TAXAS!$A$11,IF($B1911="PARCELADO ATÉ 6X",$D1911-($D1911*TAXAS!$E$11))/6,IF($A1911=TAXAS!$A$12,IF($B1911="PARCELADO ATÉ 6X",$D1911-($D1911*TAXAS!$E$12))/6,IF($A1911=TAXAS!$A$13,IF($B1911="PARCELADO ATÉ 6X",$D1911-($D1911*TAXAS!$E$13))/6,IF($A1911=TAXAS!$A$14,IF($B1911="PARCELADO ATÉ 6X",$D1911-($D1911*TAXAS!$E$14))/6,IF($A1911=TAXAS!$A$15,IF($B1911="PARCELADO ATÉ 6X",$D1911-($D1911*TAXAS!$E$15))/6,IF($A1911=TAXAS!$A$16,IF($B1911="PARCELADO ATÉ 6X",$D1911-($D1911*TAXAS!$E$16))/6,IF($A1911=TAXAS!$A$17,IF($B1911="PARCELADO ATÉ 6X",$D1911-($D1911*TAXAS!$E$17))/6,IF($A1911=TAXAS!$A$18,IF($B1911="PARCELADO ATÉ 6X",$D1911-($D1911*TAXAS!$E$18))/6,IF($A1911=TAXAS!$A$19,IF($B1911="PARCELADO ATÉ 6X",$D1911-($D1911*TAXAS!$E$19))/6,IF($A1911=TAXAS!$A$20,IF($B1911="PARCELADO ATÉ 6X",$D1911-($D1911*TAXAS!$E$20))/6,IF($A1911=TAXAS!$A$21,IF($B1911="PARCELADO ATÉ 6X",$D1911-($D1911*TAXAS!$E$21))/6,IF($A1911=TAXAS!$A$22,IF($B1911="PARCELADO ATÉ 6X",$D1911-($D1911*TAXAS!$E$22))/6,IF($A1911=TAXAS!$A$23,IF($B1911="PARCELADO ATÉ 6X",$D1911-($D1911*TAXAS!$E$23))/6,IF($A1911=TAXAS!$A$24,IF($B1911="PARCELADO ATÉ 6X",$D1911-($D1911*TAXAS!$E$24))/6,IF($A1911=TAXAS!$A$25,IF($B1911="PARCELADO ATÉ 6X",$D1911-($D1911*TAXAS!$E$25))/6,IF($A1911=TAXAS!$A$26,IF($B1911="PARCELADO ATÉ 6X",$D1911-($D1911*TAXAS!$E$26))/6,IF($A1911=TAXAS!$A$27,IF($B1911="PARCELADO ATÉ 6X",$D1911-($D1911*TAXAS!$E$27))/6))))))))))))))))))))))))/1</f>
        <v>0</v>
      </c>
      <c r="I1911" s="9">
        <f>IF($A1911="VISA",IF($B1911="PARCELADO ATÉ 12X",$D1911-(D1911*TAXAS!$F$4))/12,IF($A1911="MASTER",IF($B1911="PARCELADO ATÉ 12X",$D1911-(D1911*TAXAS!$F$5))/12,IF($A1911="ELO",IF($B1911="PARCELADO ATÉ 12X",$D1911-(D1911*TAXAS!$F$6))/12,IF($A1911="HIPERCARD",IF($B1911="PARCELADO ATÉ 12X",$D1911-(D1911*TAXAS!$F$7))/12,IF($A1911="DINERS",IF($B1911="PARCELADO ATÉ 12X",$D1911-(D1911*TAXAS!$F$8))/12,IF($A1911="AMERICA EXPRESS",IF($B1911="PARCELADO ATÉ 12X",$D1911-(D1911*TAXAS!$F$9))/12,IF($A1911=TAXAS!$A$10,IF($B1911="PARCELADO ATÉ 12X",$D1911-($D1911*TAXAS!$F$10))/12,IF($A1911=TAXAS!$A$11,IF($B1911="PARCELADO ATÉ 12X",$D1911-($D1911*TAXAS!$F$11))/12,IF($A1911=TAXAS!$A$12,IF($B1911="PARCELADO ATÉ 12X",$D1911-($D1911*TAXAS!$F$12))/12,IF($A1911=TAXAS!$A$13,IF($B1911="PARCELADO ATÉ 12X",$D1911-($D1911*TAXAS!$F$13))/12,IF($A1911=TAXAS!$A$14,IF($B1911="PARCELADO ATÉ 12X",$D1911-($D1911*TAXAS!$F$14))/12,IF($A1911=TAXAS!$A$15,IF($B1911="PARCELADO ATÉ 12X",$D1911-($D1911*TAXAS!$F$15))/12,IF($A1911=TAXAS!$A$16,IF($B1911="PARCELADO ATÉ 12X",$D1911-($D1911*TAXAS!$F$16))/12,IF($A1911=TAXAS!$A$17,IF($B1911="PARCELADO ATÉ 12X",$D1911-($D1911*TAXAS!$F$17))/12,IF($A1911=TAXAS!$A$18,IF($B1911="PARCELADO ATÉ 12X",$D1911-($D1911*TAXAS!$F$18))/12,IF($A1911=TAXAS!$A$19,IF($B1911="PARCELADO ATÉ 12X",$D1911-($D1911*TAXAS!$F$19))/12,IF($A1911=TAXAS!$A$20,IF($B1911="PARCELADO ATÉ 12X",$D1911-($D1911*TAXAS!$F$20))/12,IF($A1911=TAXAS!$A$21,IF($B1911="PARCELADO ATÉ 12X",$D1911-($D1911*TAXAS!$F$21))/12,IF($A1911=TAXAS!$A$22,IF($B1911="PARCELADO ATÉ 12X",$D1911-($D1911*TAXAS!$F$22))/12,IF($A1911=TAXAS!$A$23,IF($B1911="PARCELADO ATÉ 12X",$D1911-($D1911*TAXAS!$F$23))/12,IF($A1911=TAXAS!$A$24,IF($B1911="PARCELADO ATÉ 12X",$D1911-($D1911*TAXAS!$F$24))/12,IF($A1911=TAXAS!$A$25,IF($B1911="PARCELADO ATÉ 12X",$D1911-($D1911*TAXAS!$F$25))/12,IF($A1911=TAXAS!$A$26,IF($B1911="PARCELADO ATÉ 12X",$D1911-($D1911*TAXAS!$F$26))/12,IF($A1911=TAXAS!$A$27,IF($B1911="PARCELADO ATÉ 12X",$D1911-($D1911*TAXAS!$F$27))/12))))))))))))))))))))))))/1</f>
        <v>0</v>
      </c>
      <c r="J1911" s="8">
        <f t="shared" si="0"/>
        <v>0</v>
      </c>
      <c r="K1911" s="10" t="b">
        <f>IF($B1911="PARCELADO ATÉ 3X",($D1911-($D1911*TAXAS!$D$4))-$J1911)</f>
        <v>0</v>
      </c>
      <c r="L1911" s="10" t="b">
        <f>IF($B1911="PARCELADO ATÉ 6X",($D1911-($D1911*TAXAS!$E$4))-$J1911)</f>
        <v>0</v>
      </c>
      <c r="M1911" s="10" t="b">
        <f>IF($B1911="PARCELADO ATÉ 12X",($D1911-($D1911*TAXAS!$F$4))-$J1911)</f>
        <v>0</v>
      </c>
      <c r="N1911" s="8">
        <f t="shared" si="1"/>
        <v>0</v>
      </c>
      <c r="O1911" s="10">
        <f t="shared" si="2"/>
        <v>0</v>
      </c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</row>
    <row r="1912" spans="1:31" ht="15.75" customHeight="1" x14ac:dyDescent="0.2">
      <c r="A1912" s="3"/>
      <c r="B1912" s="5"/>
      <c r="C1912" s="6"/>
      <c r="D1912" s="42"/>
      <c r="E1912" s="8">
        <f>IF($A1912="VISA",IF($B1912="DÉBITO",$D1912-($D1912*TAXAS!$B$4)),IF($A1912="MASTER",IF($B1912="DÉBITO",$D1912-($D1912*TAXAS!$B$5)),IF($A1912="ELO", IF($B1912="DÉBITO",$D1912-($D1912*TAXAS!$B$6)),IF($A1912="HIPERCARD",IF($B1912="DÉBITO",$D1912-($D1912*TAXAS!$B$7)),IF($A1912="DINERS",IF($B1912="DÉBITO",$D1912-($D1912*TAXAS!$B$8)),IF($A1912="AMERICA EXPRESS",IF($B1912="DÉBITO",$D1912-($D1912*TAXAS!$B$9)),IF($A1912=TAXAS!$A$10,IF($B1912="DÉBITO",$D1912-($D1912*TAXAS!$B$10)), IF($A1912=TAXAS!$A$11,IF($B1912="DÉBITO",$D1912-($D1912*TAXAS!$B$11)), IF($A1912=TAXAS!$A$12,IF($B1912="DÉBITO",$D1912-($D1912*TAXAS!$B$12)), IF($A1912=TAXAS!$A$13,IF($B1912="DÉBITO",$D1912-($D1912*TAXAS!$B$13)), IF($A1912=TAXAS!$A$14,IF($B1912="DÉBITO",$D1912-($D1912*TAXAS!$B$14)), IF($A1912=TAXAS!$A$15,IF($B1912="DÉBITO",$D1912-($D1912*TAXAS!$B$15)), IF($A1912=TAXAS!$A$16,IF($B1912="DÉBITO",$D1912-($D1912*TAXAS!$B$16)), IF($A1912=TAXAS!$A$17,IF($B1912="DÉBITO",$D1912-($D1912*TAXAS!$B$17)), IF($A1912=TAXAS!$A$18,IF($B1912="DÉBITO",$D1912-($D1912*TAXAS!$B$18)), IF($A1912=TAXAS!$A$19,IF($B1912="DÉBITO",$D1912-($D1912*TAXAS!$B$19)), IF($A1912=TAXAS!$A$20,IF($B1912="DÉBITO",$D1912-($D1912*TAXAS!$B$20)), IF($A1912=TAXAS!$A$21,IF($B1912="DÉBITO",$D1912-($D1912*TAXAS!$B$21)), IF($A1912=TAXAS!$A$22,IF($B1912="DÉBITO",$D1912-($D1912*TAXAS!$B$22)), IF($A1912=TAXAS!$A$23,IF($B1912="DÉBITO",$D1912-($D1912*TAXAS!$B$23)), IF($A1912=TAXAS!$A$24,IF($B1912="DÉBITO",$D1912-($D1912*TAXAS!$B$24)), IF($A1912=TAXAS!$A$25,IF($B1912="DÉBITO",$D1912-($D1912*TAXAS!$B$25)), IF($A1912=TAXAS!$A$26,IF($B1912="DÉBITO",$D1912-($D1912*TAXAS!$B$26)), IF($A1912=TAXAS!$A$27,IF($B1912="DÉBITO",$D1912-($D1912*TAXAS!$B$27))))))))))))))))))))))))))/1</f>
        <v>0</v>
      </c>
      <c r="F1912" s="8">
        <f>IF($A1912="VISA",IF($B1912="CRÉDITO",$D1912-($D1912*TAXAS!$C$4)),IF($A1912="MASTER",IF($B1912="CRÉDITO",$D1912-($D1912*TAXAS!$C$5)),IF($A1912="ELO", IF($B1912="CRÉDITO",$D1912-($D1912*TAXAS!$C$6)),IF($A1912="HIPERCARD",IF($B1912="CRÉDITO",$D1912-($D1912*TAXAS!$C$7)),IF($A1912="DINERS",IF($B1912="CRÉDITO",$D1912-($D1912*TAXAS!$C$8)),IF($A1912="AMERICA EXPRESS",IF($B1912="CRÉDITO",$D1912-($D1912*TAXAS!$C$9)),IF($A1912=TAXAS!$A$10,IF($B1912="CRÉDITO",$D1912-($D1912*TAXAS!$C$10)), IF($A1912=TAXAS!$A$11,IF($B1912="CRÉDITO",$D1912-($D1912*TAXAS!$C$11)), IF($A1912=TAXAS!$A$12,IF($B1912="CRÉDITO",$D1912-($D1912*TAXAS!$C$12)), IF($A1912=TAXAS!$A$13,IF($B1912="CRÉDITO",$D1912-($D1912*TAXAS!$C$13)), IF($A1912=TAXAS!$A$14,IF($B1912="CRÉDITO",$D1912-($D1912*TAXAS!$C$14)), IF($A1912=TAXAS!$A$15,IF($B1912="CRÉDITO",$D1912-($D1912*TAXAS!$C$15)), IF($A1912=TAXAS!$A$16,IF($B1912="CRÉDITO",$D1912-($D1912*TAXAS!$C$16)), IF($A1912=TAXAS!$A$17,IF($B1912="CRÉDITO",$D1912-($D1912*TAXAS!$C$17)), IF($A1912=TAXAS!$A$18,IF($B1912="CRÉDITO",$D1912-($D1912*TAXAS!$C$18)), IF($A1912=TAXAS!$A$19,IF($B1912="CRÉDITO",$D1912-($D1912*TAXAS!$C$19)), IF($A1912=TAXAS!$A$20,IF($B1912="CRÉDITO",$D1912-($D1912*TAXAS!$C$20)), IF($A1912=TAXAS!$A$21,IF($B1912="CRÉDITO",$D1912-($D1912*TAXAS!$C$21)), IF($A1912=TAXAS!$A$22,IF($B1912="CRÉDITO",$D1912-($D1912*TAXAS!$C$22)), IF($A1912=TAXAS!$A$23,IF($B1912="CRÉDITO",$D1912-($D1912*TAXAS!$C$23)), IF($A1912=TAXAS!$A$24,IF($B1912="CRÉDITO",$D1912-($D1912*TAXAS!$C$24)), IF($A1912=TAXAS!$A$25,IF($B1912="CRÉDITO",$D1912-($D1912*TAXAS!$C$25)), IF($A1912=TAXAS!$A$26,IF($B1912="CRÉDITO",$D1912-($D1912*TAXAS!$C$26)), IF($A1912=TAXAS!$A$27,IF($B1912="CRÉDITO",$D1912-($D1912*TAXAS!$C$27))))))))))))))))))))))))))/1</f>
        <v>0</v>
      </c>
      <c r="G1912" s="9">
        <f>IF($A1912="VISA",IF($B1912="PARCELADO ATÉ 3X",$D1912-(D1912*TAXAS!$D$4))/3,IF($A1912="MASTER",IF($B1912="PARCELADO ATÉ 3X",$D1912-(D1912*TAXAS!$D$5))/3,IF($A1912="ELO",IF($B1912="PARCELADO ATÉ 3X",$D1912-(D1912*TAXAS!$D$6))/3,IF($A1912="HIPERCARD",IF($B1912="PARCELADO ATÉ 3X",$D1912-(D1912*TAXAS!$D$7))/3,IF($A1912="DINERS",IF($B1912="PARCELADO ATÉ 3X",$D1912-(D1912*TAXAS!$D$8))/3,IF($A1912="AMERICA EXPRESS",IF($B1912="PARCELADO ATÉ 3X",$D1912-(D1912*TAXAS!$D$9))/3,IF($A1912=TAXAS!$A$10,IF($B1912="PARCELADO ATÉ 3X",$D1912-($D1912*TAXAS!$D$10))/3,IF($A1912=TAXAS!$A$11,IF($B1912="PARCELADO ATÉ 3X",$D1912-($D1912*TAXAS!$D$11))/3,IF($A1912=TAXAS!$A$12,IF($B1912="PARCELADO ATÉ 3X",$D1912-($D1912*TAXAS!$D$12))/3,IF($A1912=TAXAS!$A$13,IF($B1912="PARCELADO ATÉ 3X",$D1912-($D1912*TAXAS!$D$13))/3,IF($A1912=TAXAS!$A$14,IF($B1912="PARCELADO ATÉ 3X",$D1912-($D1912*TAXAS!$D$14))/3,IF($A1912=TAXAS!$A$15,IF($B1912="PARCELADO ATÉ 3X",$D1912-($D1912*TAXAS!$D$15))/3,IF($A1912=TAXAS!$A$16,IF($B1912="PARCELADO ATÉ 3X",$D1912-($D1912*TAXAS!$D$16))/3,IF($A1912=TAXAS!$A$17,IF($B1912="PARCELADO ATÉ 3X",$D1912-($D1912*TAXAS!$D$17))/3,IF($A1912=TAXAS!$A$18,IF($B1912="PARCELADO ATÉ 3X",$D1912-($D1912*TAXAS!$D$18))/3,IF($A1912=TAXAS!$A$19,IF($B1912="PARCELADO ATÉ 3X",$D1912-($D1912*TAXAS!$D$19))/3,IF($A1912=TAXAS!$A$20,IF($B1912="PARCELADO ATÉ 3X",$D1912-($D1912*TAXAS!$D$20))/3,IF($A1912=TAXAS!$A$21,IF($B1912="PARCELADO ATÉ 3X",$D1912-($D1912*TAXAS!$D$21))/3,IF($A1912=TAXAS!$A$22,IF($B1912="PARCELADO ATÉ 3X",$D1912-($D1912*TAXAS!$D$22))/3,IF($A1912=TAXAS!$A$23,IF($B1912="PARCELADO ATÉ 3X",$D1912-($D1912*TAXAS!$D$23))/3,IF($A1912=TAXAS!$A$24,IF($B1912="PARCELADO ATÉ 3X",$D1912-($D1912*TAXAS!$D$24))/3,IF($A1912=TAXAS!$A$25,IF($B1912="PARCELADO ATÉ 3X",$D1912-($D1912*TAXAS!$D$25))/3,IF($A1912=TAXAS!$A$26,IF($B1912="PARCELADO ATÉ 3X",$D1912-($D1912*TAXAS!$D$26))/3,IF($A1912=TAXAS!$A$27,IF($B1912="PARCELADO ATÉ 3X",$D1912-($D1912*TAXAS!$D$27))/3))))))))))))))))))))))))/1</f>
        <v>0</v>
      </c>
      <c r="H1912" s="9">
        <f>IF($A1912="VISA",IF($B1912="PARCELADO ATÉ 6X",$D1912-(D1912*TAXAS!$E$4))/6,IF($A1912="MASTER",IF($B1912="PARCELADO ATÉ 6X",$D1912-(D1912*TAXAS!$E$5))/6,IF($A1912="ELO",IF($B1912="PARCELADO ATÉ 6X",$D1912-(D1912*TAXAS!$E$6))/6,IF($A1912="HIPERCARD",IF($B1912="PARCELADO ATÉ 6X",$D1912-(D1912*TAXAS!$E$7))/6,IF($A1912="DINERS",IF($B1912="PARCELADO ATÉ 6X",$D1912-(D1912*TAXAS!$E$8))/6,IF($A1912="AMERICA EXPRESS",IF($B1912="PARCELADO ATÉ 6X",$D1912-(D1912*TAXAS!$E$9))/6,IF($A1912=TAXAS!$A$10,IF($B1912="PARCELADO ATÉ 6X",$D1912-($D1912*TAXAS!$E$10))/6,IF($A1912=TAXAS!$A$11,IF($B1912="PARCELADO ATÉ 6X",$D1912-($D1912*TAXAS!$E$11))/6,IF($A1912=TAXAS!$A$12,IF($B1912="PARCELADO ATÉ 6X",$D1912-($D1912*TAXAS!$E$12))/6,IF($A1912=TAXAS!$A$13,IF($B1912="PARCELADO ATÉ 6X",$D1912-($D1912*TAXAS!$E$13))/6,IF($A1912=TAXAS!$A$14,IF($B1912="PARCELADO ATÉ 6X",$D1912-($D1912*TAXAS!$E$14))/6,IF($A1912=TAXAS!$A$15,IF($B1912="PARCELADO ATÉ 6X",$D1912-($D1912*TAXAS!$E$15))/6,IF($A1912=TAXAS!$A$16,IF($B1912="PARCELADO ATÉ 6X",$D1912-($D1912*TAXAS!$E$16))/6,IF($A1912=TAXAS!$A$17,IF($B1912="PARCELADO ATÉ 6X",$D1912-($D1912*TAXAS!$E$17))/6,IF($A1912=TAXAS!$A$18,IF($B1912="PARCELADO ATÉ 6X",$D1912-($D1912*TAXAS!$E$18))/6,IF($A1912=TAXAS!$A$19,IF($B1912="PARCELADO ATÉ 6X",$D1912-($D1912*TAXAS!$E$19))/6,IF($A1912=TAXAS!$A$20,IF($B1912="PARCELADO ATÉ 6X",$D1912-($D1912*TAXAS!$E$20))/6,IF($A1912=TAXAS!$A$21,IF($B1912="PARCELADO ATÉ 6X",$D1912-($D1912*TAXAS!$E$21))/6,IF($A1912=TAXAS!$A$22,IF($B1912="PARCELADO ATÉ 6X",$D1912-($D1912*TAXAS!$E$22))/6,IF($A1912=TAXAS!$A$23,IF($B1912="PARCELADO ATÉ 6X",$D1912-($D1912*TAXAS!$E$23))/6,IF($A1912=TAXAS!$A$24,IF($B1912="PARCELADO ATÉ 6X",$D1912-($D1912*TAXAS!$E$24))/6,IF($A1912=TAXAS!$A$25,IF($B1912="PARCELADO ATÉ 6X",$D1912-($D1912*TAXAS!$E$25))/6,IF($A1912=TAXAS!$A$26,IF($B1912="PARCELADO ATÉ 6X",$D1912-($D1912*TAXAS!$E$26))/6,IF($A1912=TAXAS!$A$27,IF($B1912="PARCELADO ATÉ 6X",$D1912-($D1912*TAXAS!$E$27))/6))))))))))))))))))))))))/1</f>
        <v>0</v>
      </c>
      <c r="I1912" s="9">
        <f>IF($A1912="VISA",IF($B1912="PARCELADO ATÉ 12X",$D1912-(D1912*TAXAS!$F$4))/12,IF($A1912="MASTER",IF($B1912="PARCELADO ATÉ 12X",$D1912-(D1912*TAXAS!$F$5))/12,IF($A1912="ELO",IF($B1912="PARCELADO ATÉ 12X",$D1912-(D1912*TAXAS!$F$6))/12,IF($A1912="HIPERCARD",IF($B1912="PARCELADO ATÉ 12X",$D1912-(D1912*TAXAS!$F$7))/12,IF($A1912="DINERS",IF($B1912="PARCELADO ATÉ 12X",$D1912-(D1912*TAXAS!$F$8))/12,IF($A1912="AMERICA EXPRESS",IF($B1912="PARCELADO ATÉ 12X",$D1912-(D1912*TAXAS!$F$9))/12,IF($A1912=TAXAS!$A$10,IF($B1912="PARCELADO ATÉ 12X",$D1912-($D1912*TAXAS!$F$10))/12,IF($A1912=TAXAS!$A$11,IF($B1912="PARCELADO ATÉ 12X",$D1912-($D1912*TAXAS!$F$11))/12,IF($A1912=TAXAS!$A$12,IF($B1912="PARCELADO ATÉ 12X",$D1912-($D1912*TAXAS!$F$12))/12,IF($A1912=TAXAS!$A$13,IF($B1912="PARCELADO ATÉ 12X",$D1912-($D1912*TAXAS!$F$13))/12,IF($A1912=TAXAS!$A$14,IF($B1912="PARCELADO ATÉ 12X",$D1912-($D1912*TAXAS!$F$14))/12,IF($A1912=TAXAS!$A$15,IF($B1912="PARCELADO ATÉ 12X",$D1912-($D1912*TAXAS!$F$15))/12,IF($A1912=TAXAS!$A$16,IF($B1912="PARCELADO ATÉ 12X",$D1912-($D1912*TAXAS!$F$16))/12,IF($A1912=TAXAS!$A$17,IF($B1912="PARCELADO ATÉ 12X",$D1912-($D1912*TAXAS!$F$17))/12,IF($A1912=TAXAS!$A$18,IF($B1912="PARCELADO ATÉ 12X",$D1912-($D1912*TAXAS!$F$18))/12,IF($A1912=TAXAS!$A$19,IF($B1912="PARCELADO ATÉ 12X",$D1912-($D1912*TAXAS!$F$19))/12,IF($A1912=TAXAS!$A$20,IF($B1912="PARCELADO ATÉ 12X",$D1912-($D1912*TAXAS!$F$20))/12,IF($A1912=TAXAS!$A$21,IF($B1912="PARCELADO ATÉ 12X",$D1912-($D1912*TAXAS!$F$21))/12,IF($A1912=TAXAS!$A$22,IF($B1912="PARCELADO ATÉ 12X",$D1912-($D1912*TAXAS!$F$22))/12,IF($A1912=TAXAS!$A$23,IF($B1912="PARCELADO ATÉ 12X",$D1912-($D1912*TAXAS!$F$23))/12,IF($A1912=TAXAS!$A$24,IF($B1912="PARCELADO ATÉ 12X",$D1912-($D1912*TAXAS!$F$24))/12,IF($A1912=TAXAS!$A$25,IF($B1912="PARCELADO ATÉ 12X",$D1912-($D1912*TAXAS!$F$25))/12,IF($A1912=TAXAS!$A$26,IF($B1912="PARCELADO ATÉ 12X",$D1912-($D1912*TAXAS!$F$26))/12,IF($A1912=TAXAS!$A$27,IF($B1912="PARCELADO ATÉ 12X",$D1912-($D1912*TAXAS!$F$27))/12))))))))))))))))))))))))/1</f>
        <v>0</v>
      </c>
      <c r="J1912" s="8">
        <f t="shared" si="0"/>
        <v>0</v>
      </c>
      <c r="K1912" s="10" t="b">
        <f>IF($B1912="PARCELADO ATÉ 3X",($D1912-($D1912*TAXAS!$D$4))-$J1912)</f>
        <v>0</v>
      </c>
      <c r="L1912" s="10" t="b">
        <f>IF($B1912="PARCELADO ATÉ 6X",($D1912-($D1912*TAXAS!$E$4))-$J1912)</f>
        <v>0</v>
      </c>
      <c r="M1912" s="10" t="b">
        <f>IF($B1912="PARCELADO ATÉ 12X",($D1912-($D1912*TAXAS!$F$4))-$J1912)</f>
        <v>0</v>
      </c>
      <c r="N1912" s="8">
        <f t="shared" si="1"/>
        <v>0</v>
      </c>
      <c r="O1912" s="10">
        <f t="shared" si="2"/>
        <v>0</v>
      </c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</row>
    <row r="1913" spans="1:31" ht="15.75" customHeight="1" x14ac:dyDescent="0.2">
      <c r="A1913" s="3"/>
      <c r="B1913" s="5"/>
      <c r="C1913" s="6"/>
      <c r="D1913" s="42"/>
      <c r="E1913" s="8">
        <f>IF($A1913="VISA",IF($B1913="DÉBITO",$D1913-($D1913*TAXAS!$B$4)),IF($A1913="MASTER",IF($B1913="DÉBITO",$D1913-($D1913*TAXAS!$B$5)),IF($A1913="ELO", IF($B1913="DÉBITO",$D1913-($D1913*TAXAS!$B$6)),IF($A1913="HIPERCARD",IF($B1913="DÉBITO",$D1913-($D1913*TAXAS!$B$7)),IF($A1913="DINERS",IF($B1913="DÉBITO",$D1913-($D1913*TAXAS!$B$8)),IF($A1913="AMERICA EXPRESS",IF($B1913="DÉBITO",$D1913-($D1913*TAXAS!$B$9)),IF($A1913=TAXAS!$A$10,IF($B1913="DÉBITO",$D1913-($D1913*TAXAS!$B$10)), IF($A1913=TAXAS!$A$11,IF($B1913="DÉBITO",$D1913-($D1913*TAXAS!$B$11)), IF($A1913=TAXAS!$A$12,IF($B1913="DÉBITO",$D1913-($D1913*TAXAS!$B$12)), IF($A1913=TAXAS!$A$13,IF($B1913="DÉBITO",$D1913-($D1913*TAXAS!$B$13)), IF($A1913=TAXAS!$A$14,IF($B1913="DÉBITO",$D1913-($D1913*TAXAS!$B$14)), IF($A1913=TAXAS!$A$15,IF($B1913="DÉBITO",$D1913-($D1913*TAXAS!$B$15)), IF($A1913=TAXAS!$A$16,IF($B1913="DÉBITO",$D1913-($D1913*TAXAS!$B$16)), IF($A1913=TAXAS!$A$17,IF($B1913="DÉBITO",$D1913-($D1913*TAXAS!$B$17)), IF($A1913=TAXAS!$A$18,IF($B1913="DÉBITO",$D1913-($D1913*TAXAS!$B$18)), IF($A1913=TAXAS!$A$19,IF($B1913="DÉBITO",$D1913-($D1913*TAXAS!$B$19)), IF($A1913=TAXAS!$A$20,IF($B1913="DÉBITO",$D1913-($D1913*TAXAS!$B$20)), IF($A1913=TAXAS!$A$21,IF($B1913="DÉBITO",$D1913-($D1913*TAXAS!$B$21)), IF($A1913=TAXAS!$A$22,IF($B1913="DÉBITO",$D1913-($D1913*TAXAS!$B$22)), IF($A1913=TAXAS!$A$23,IF($B1913="DÉBITO",$D1913-($D1913*TAXAS!$B$23)), IF($A1913=TAXAS!$A$24,IF($B1913="DÉBITO",$D1913-($D1913*TAXAS!$B$24)), IF($A1913=TAXAS!$A$25,IF($B1913="DÉBITO",$D1913-($D1913*TAXAS!$B$25)), IF($A1913=TAXAS!$A$26,IF($B1913="DÉBITO",$D1913-($D1913*TAXAS!$B$26)), IF($A1913=TAXAS!$A$27,IF($B1913="DÉBITO",$D1913-($D1913*TAXAS!$B$27))))))))))))))))))))))))))/1</f>
        <v>0</v>
      </c>
      <c r="F1913" s="8">
        <f>IF($A1913="VISA",IF($B1913="CRÉDITO",$D1913-($D1913*TAXAS!$C$4)),IF($A1913="MASTER",IF($B1913="CRÉDITO",$D1913-($D1913*TAXAS!$C$5)),IF($A1913="ELO", IF($B1913="CRÉDITO",$D1913-($D1913*TAXAS!$C$6)),IF($A1913="HIPERCARD",IF($B1913="CRÉDITO",$D1913-($D1913*TAXAS!$C$7)),IF($A1913="DINERS",IF($B1913="CRÉDITO",$D1913-($D1913*TAXAS!$C$8)),IF($A1913="AMERICA EXPRESS",IF($B1913="CRÉDITO",$D1913-($D1913*TAXAS!$C$9)),IF($A1913=TAXAS!$A$10,IF($B1913="CRÉDITO",$D1913-($D1913*TAXAS!$C$10)), IF($A1913=TAXAS!$A$11,IF($B1913="CRÉDITO",$D1913-($D1913*TAXAS!$C$11)), IF($A1913=TAXAS!$A$12,IF($B1913="CRÉDITO",$D1913-($D1913*TAXAS!$C$12)), IF($A1913=TAXAS!$A$13,IF($B1913="CRÉDITO",$D1913-($D1913*TAXAS!$C$13)), IF($A1913=TAXAS!$A$14,IF($B1913="CRÉDITO",$D1913-($D1913*TAXAS!$C$14)), IF($A1913=TAXAS!$A$15,IF($B1913="CRÉDITO",$D1913-($D1913*TAXAS!$C$15)), IF($A1913=TAXAS!$A$16,IF($B1913="CRÉDITO",$D1913-($D1913*TAXAS!$C$16)), IF($A1913=TAXAS!$A$17,IF($B1913="CRÉDITO",$D1913-($D1913*TAXAS!$C$17)), IF($A1913=TAXAS!$A$18,IF($B1913="CRÉDITO",$D1913-($D1913*TAXAS!$C$18)), IF($A1913=TAXAS!$A$19,IF($B1913="CRÉDITO",$D1913-($D1913*TAXAS!$C$19)), IF($A1913=TAXAS!$A$20,IF($B1913="CRÉDITO",$D1913-($D1913*TAXAS!$C$20)), IF($A1913=TAXAS!$A$21,IF($B1913="CRÉDITO",$D1913-($D1913*TAXAS!$C$21)), IF($A1913=TAXAS!$A$22,IF($B1913="CRÉDITO",$D1913-($D1913*TAXAS!$C$22)), IF($A1913=TAXAS!$A$23,IF($B1913="CRÉDITO",$D1913-($D1913*TAXAS!$C$23)), IF($A1913=TAXAS!$A$24,IF($B1913="CRÉDITO",$D1913-($D1913*TAXAS!$C$24)), IF($A1913=TAXAS!$A$25,IF($B1913="CRÉDITO",$D1913-($D1913*TAXAS!$C$25)), IF($A1913=TAXAS!$A$26,IF($B1913="CRÉDITO",$D1913-($D1913*TAXAS!$C$26)), IF($A1913=TAXAS!$A$27,IF($B1913="CRÉDITO",$D1913-($D1913*TAXAS!$C$27))))))))))))))))))))))))))/1</f>
        <v>0</v>
      </c>
      <c r="G1913" s="9">
        <f>IF($A1913="VISA",IF($B1913="PARCELADO ATÉ 3X",$D1913-(D1913*TAXAS!$D$4))/3,IF($A1913="MASTER",IF($B1913="PARCELADO ATÉ 3X",$D1913-(D1913*TAXAS!$D$5))/3,IF($A1913="ELO",IF($B1913="PARCELADO ATÉ 3X",$D1913-(D1913*TAXAS!$D$6))/3,IF($A1913="HIPERCARD",IF($B1913="PARCELADO ATÉ 3X",$D1913-(D1913*TAXAS!$D$7))/3,IF($A1913="DINERS",IF($B1913="PARCELADO ATÉ 3X",$D1913-(D1913*TAXAS!$D$8))/3,IF($A1913="AMERICA EXPRESS",IF($B1913="PARCELADO ATÉ 3X",$D1913-(D1913*TAXAS!$D$9))/3,IF($A1913=TAXAS!$A$10,IF($B1913="PARCELADO ATÉ 3X",$D1913-($D1913*TAXAS!$D$10))/3,IF($A1913=TAXAS!$A$11,IF($B1913="PARCELADO ATÉ 3X",$D1913-($D1913*TAXAS!$D$11))/3,IF($A1913=TAXAS!$A$12,IF($B1913="PARCELADO ATÉ 3X",$D1913-($D1913*TAXAS!$D$12))/3,IF($A1913=TAXAS!$A$13,IF($B1913="PARCELADO ATÉ 3X",$D1913-($D1913*TAXAS!$D$13))/3,IF($A1913=TAXAS!$A$14,IF($B1913="PARCELADO ATÉ 3X",$D1913-($D1913*TAXAS!$D$14))/3,IF($A1913=TAXAS!$A$15,IF($B1913="PARCELADO ATÉ 3X",$D1913-($D1913*TAXAS!$D$15))/3,IF($A1913=TAXAS!$A$16,IF($B1913="PARCELADO ATÉ 3X",$D1913-($D1913*TAXAS!$D$16))/3,IF($A1913=TAXAS!$A$17,IF($B1913="PARCELADO ATÉ 3X",$D1913-($D1913*TAXAS!$D$17))/3,IF($A1913=TAXAS!$A$18,IF($B1913="PARCELADO ATÉ 3X",$D1913-($D1913*TAXAS!$D$18))/3,IF($A1913=TAXAS!$A$19,IF($B1913="PARCELADO ATÉ 3X",$D1913-($D1913*TAXAS!$D$19))/3,IF($A1913=TAXAS!$A$20,IF($B1913="PARCELADO ATÉ 3X",$D1913-($D1913*TAXAS!$D$20))/3,IF($A1913=TAXAS!$A$21,IF($B1913="PARCELADO ATÉ 3X",$D1913-($D1913*TAXAS!$D$21))/3,IF($A1913=TAXAS!$A$22,IF($B1913="PARCELADO ATÉ 3X",$D1913-($D1913*TAXAS!$D$22))/3,IF($A1913=TAXAS!$A$23,IF($B1913="PARCELADO ATÉ 3X",$D1913-($D1913*TAXAS!$D$23))/3,IF($A1913=TAXAS!$A$24,IF($B1913="PARCELADO ATÉ 3X",$D1913-($D1913*TAXAS!$D$24))/3,IF($A1913=TAXAS!$A$25,IF($B1913="PARCELADO ATÉ 3X",$D1913-($D1913*TAXAS!$D$25))/3,IF($A1913=TAXAS!$A$26,IF($B1913="PARCELADO ATÉ 3X",$D1913-($D1913*TAXAS!$D$26))/3,IF($A1913=TAXAS!$A$27,IF($B1913="PARCELADO ATÉ 3X",$D1913-($D1913*TAXAS!$D$27))/3))))))))))))))))))))))))/1</f>
        <v>0</v>
      </c>
      <c r="H1913" s="9">
        <f>IF($A1913="VISA",IF($B1913="PARCELADO ATÉ 6X",$D1913-(D1913*TAXAS!$E$4))/6,IF($A1913="MASTER",IF($B1913="PARCELADO ATÉ 6X",$D1913-(D1913*TAXAS!$E$5))/6,IF($A1913="ELO",IF($B1913="PARCELADO ATÉ 6X",$D1913-(D1913*TAXAS!$E$6))/6,IF($A1913="HIPERCARD",IF($B1913="PARCELADO ATÉ 6X",$D1913-(D1913*TAXAS!$E$7))/6,IF($A1913="DINERS",IF($B1913="PARCELADO ATÉ 6X",$D1913-(D1913*TAXAS!$E$8))/6,IF($A1913="AMERICA EXPRESS",IF($B1913="PARCELADO ATÉ 6X",$D1913-(D1913*TAXAS!$E$9))/6,IF($A1913=TAXAS!$A$10,IF($B1913="PARCELADO ATÉ 6X",$D1913-($D1913*TAXAS!$E$10))/6,IF($A1913=TAXAS!$A$11,IF($B1913="PARCELADO ATÉ 6X",$D1913-($D1913*TAXAS!$E$11))/6,IF($A1913=TAXAS!$A$12,IF($B1913="PARCELADO ATÉ 6X",$D1913-($D1913*TAXAS!$E$12))/6,IF($A1913=TAXAS!$A$13,IF($B1913="PARCELADO ATÉ 6X",$D1913-($D1913*TAXAS!$E$13))/6,IF($A1913=TAXAS!$A$14,IF($B1913="PARCELADO ATÉ 6X",$D1913-($D1913*TAXAS!$E$14))/6,IF($A1913=TAXAS!$A$15,IF($B1913="PARCELADO ATÉ 6X",$D1913-($D1913*TAXAS!$E$15))/6,IF($A1913=TAXAS!$A$16,IF($B1913="PARCELADO ATÉ 6X",$D1913-($D1913*TAXAS!$E$16))/6,IF($A1913=TAXAS!$A$17,IF($B1913="PARCELADO ATÉ 6X",$D1913-($D1913*TAXAS!$E$17))/6,IF($A1913=TAXAS!$A$18,IF($B1913="PARCELADO ATÉ 6X",$D1913-($D1913*TAXAS!$E$18))/6,IF($A1913=TAXAS!$A$19,IF($B1913="PARCELADO ATÉ 6X",$D1913-($D1913*TAXAS!$E$19))/6,IF($A1913=TAXAS!$A$20,IF($B1913="PARCELADO ATÉ 6X",$D1913-($D1913*TAXAS!$E$20))/6,IF($A1913=TAXAS!$A$21,IF($B1913="PARCELADO ATÉ 6X",$D1913-($D1913*TAXAS!$E$21))/6,IF($A1913=TAXAS!$A$22,IF($B1913="PARCELADO ATÉ 6X",$D1913-($D1913*TAXAS!$E$22))/6,IF($A1913=TAXAS!$A$23,IF($B1913="PARCELADO ATÉ 6X",$D1913-($D1913*TAXAS!$E$23))/6,IF($A1913=TAXAS!$A$24,IF($B1913="PARCELADO ATÉ 6X",$D1913-($D1913*TAXAS!$E$24))/6,IF($A1913=TAXAS!$A$25,IF($B1913="PARCELADO ATÉ 6X",$D1913-($D1913*TAXAS!$E$25))/6,IF($A1913=TAXAS!$A$26,IF($B1913="PARCELADO ATÉ 6X",$D1913-($D1913*TAXAS!$E$26))/6,IF($A1913=TAXAS!$A$27,IF($B1913="PARCELADO ATÉ 6X",$D1913-($D1913*TAXAS!$E$27))/6))))))))))))))))))))))))/1</f>
        <v>0</v>
      </c>
      <c r="I1913" s="9">
        <f>IF($A1913="VISA",IF($B1913="PARCELADO ATÉ 12X",$D1913-(D1913*TAXAS!$F$4))/12,IF($A1913="MASTER",IF($B1913="PARCELADO ATÉ 12X",$D1913-(D1913*TAXAS!$F$5))/12,IF($A1913="ELO",IF($B1913="PARCELADO ATÉ 12X",$D1913-(D1913*TAXAS!$F$6))/12,IF($A1913="HIPERCARD",IF($B1913="PARCELADO ATÉ 12X",$D1913-(D1913*TAXAS!$F$7))/12,IF($A1913="DINERS",IF($B1913="PARCELADO ATÉ 12X",$D1913-(D1913*TAXAS!$F$8))/12,IF($A1913="AMERICA EXPRESS",IF($B1913="PARCELADO ATÉ 12X",$D1913-(D1913*TAXAS!$F$9))/12,IF($A1913=TAXAS!$A$10,IF($B1913="PARCELADO ATÉ 12X",$D1913-($D1913*TAXAS!$F$10))/12,IF($A1913=TAXAS!$A$11,IF($B1913="PARCELADO ATÉ 12X",$D1913-($D1913*TAXAS!$F$11))/12,IF($A1913=TAXAS!$A$12,IF($B1913="PARCELADO ATÉ 12X",$D1913-($D1913*TAXAS!$F$12))/12,IF($A1913=TAXAS!$A$13,IF($B1913="PARCELADO ATÉ 12X",$D1913-($D1913*TAXAS!$F$13))/12,IF($A1913=TAXAS!$A$14,IF($B1913="PARCELADO ATÉ 12X",$D1913-($D1913*TAXAS!$F$14))/12,IF($A1913=TAXAS!$A$15,IF($B1913="PARCELADO ATÉ 12X",$D1913-($D1913*TAXAS!$F$15))/12,IF($A1913=TAXAS!$A$16,IF($B1913="PARCELADO ATÉ 12X",$D1913-($D1913*TAXAS!$F$16))/12,IF($A1913=TAXAS!$A$17,IF($B1913="PARCELADO ATÉ 12X",$D1913-($D1913*TAXAS!$F$17))/12,IF($A1913=TAXAS!$A$18,IF($B1913="PARCELADO ATÉ 12X",$D1913-($D1913*TAXAS!$F$18))/12,IF($A1913=TAXAS!$A$19,IF($B1913="PARCELADO ATÉ 12X",$D1913-($D1913*TAXAS!$F$19))/12,IF($A1913=TAXAS!$A$20,IF($B1913="PARCELADO ATÉ 12X",$D1913-($D1913*TAXAS!$F$20))/12,IF($A1913=TAXAS!$A$21,IF($B1913="PARCELADO ATÉ 12X",$D1913-($D1913*TAXAS!$F$21))/12,IF($A1913=TAXAS!$A$22,IF($B1913="PARCELADO ATÉ 12X",$D1913-($D1913*TAXAS!$F$22))/12,IF($A1913=TAXAS!$A$23,IF($B1913="PARCELADO ATÉ 12X",$D1913-($D1913*TAXAS!$F$23))/12,IF($A1913=TAXAS!$A$24,IF($B1913="PARCELADO ATÉ 12X",$D1913-($D1913*TAXAS!$F$24))/12,IF($A1913=TAXAS!$A$25,IF($B1913="PARCELADO ATÉ 12X",$D1913-($D1913*TAXAS!$F$25))/12,IF($A1913=TAXAS!$A$26,IF($B1913="PARCELADO ATÉ 12X",$D1913-($D1913*TAXAS!$F$26))/12,IF($A1913=TAXAS!$A$27,IF($B1913="PARCELADO ATÉ 12X",$D1913-($D1913*TAXAS!$F$27))/12))))))))))))))))))))))))/1</f>
        <v>0</v>
      </c>
      <c r="J1913" s="8">
        <f t="shared" si="0"/>
        <v>0</v>
      </c>
      <c r="K1913" s="10" t="b">
        <f>IF($B1913="PARCELADO ATÉ 3X",($D1913-($D1913*TAXAS!$D$4))-$J1913)</f>
        <v>0</v>
      </c>
      <c r="L1913" s="10" t="b">
        <f>IF($B1913="PARCELADO ATÉ 6X",($D1913-($D1913*TAXAS!$E$4))-$J1913)</f>
        <v>0</v>
      </c>
      <c r="M1913" s="10" t="b">
        <f>IF($B1913="PARCELADO ATÉ 12X",($D1913-($D1913*TAXAS!$F$4))-$J1913)</f>
        <v>0</v>
      </c>
      <c r="N1913" s="8">
        <f t="shared" si="1"/>
        <v>0</v>
      </c>
      <c r="O1913" s="10">
        <f t="shared" si="2"/>
        <v>0</v>
      </c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</row>
    <row r="1914" spans="1:31" ht="15.75" customHeight="1" x14ac:dyDescent="0.2">
      <c r="A1914" s="3"/>
      <c r="B1914" s="5"/>
      <c r="C1914" s="6"/>
      <c r="D1914" s="42"/>
      <c r="E1914" s="8">
        <f>IF($A1914="VISA",IF($B1914="DÉBITO",$D1914-($D1914*TAXAS!$B$4)),IF($A1914="MASTER",IF($B1914="DÉBITO",$D1914-($D1914*TAXAS!$B$5)),IF($A1914="ELO", IF($B1914="DÉBITO",$D1914-($D1914*TAXAS!$B$6)),IF($A1914="HIPERCARD",IF($B1914="DÉBITO",$D1914-($D1914*TAXAS!$B$7)),IF($A1914="DINERS",IF($B1914="DÉBITO",$D1914-($D1914*TAXAS!$B$8)),IF($A1914="AMERICA EXPRESS",IF($B1914="DÉBITO",$D1914-($D1914*TAXAS!$B$9)),IF($A1914=TAXAS!$A$10,IF($B1914="DÉBITO",$D1914-($D1914*TAXAS!$B$10)), IF($A1914=TAXAS!$A$11,IF($B1914="DÉBITO",$D1914-($D1914*TAXAS!$B$11)), IF($A1914=TAXAS!$A$12,IF($B1914="DÉBITO",$D1914-($D1914*TAXAS!$B$12)), IF($A1914=TAXAS!$A$13,IF($B1914="DÉBITO",$D1914-($D1914*TAXAS!$B$13)), IF($A1914=TAXAS!$A$14,IF($B1914="DÉBITO",$D1914-($D1914*TAXAS!$B$14)), IF($A1914=TAXAS!$A$15,IF($B1914="DÉBITO",$D1914-($D1914*TAXAS!$B$15)), IF($A1914=TAXAS!$A$16,IF($B1914="DÉBITO",$D1914-($D1914*TAXAS!$B$16)), IF($A1914=TAXAS!$A$17,IF($B1914="DÉBITO",$D1914-($D1914*TAXAS!$B$17)), IF($A1914=TAXAS!$A$18,IF($B1914="DÉBITO",$D1914-($D1914*TAXAS!$B$18)), IF($A1914=TAXAS!$A$19,IF($B1914="DÉBITO",$D1914-($D1914*TAXAS!$B$19)), IF($A1914=TAXAS!$A$20,IF($B1914="DÉBITO",$D1914-($D1914*TAXAS!$B$20)), IF($A1914=TAXAS!$A$21,IF($B1914="DÉBITO",$D1914-($D1914*TAXAS!$B$21)), IF($A1914=TAXAS!$A$22,IF($B1914="DÉBITO",$D1914-($D1914*TAXAS!$B$22)), IF($A1914=TAXAS!$A$23,IF($B1914="DÉBITO",$D1914-($D1914*TAXAS!$B$23)), IF($A1914=TAXAS!$A$24,IF($B1914="DÉBITO",$D1914-($D1914*TAXAS!$B$24)), IF($A1914=TAXAS!$A$25,IF($B1914="DÉBITO",$D1914-($D1914*TAXAS!$B$25)), IF($A1914=TAXAS!$A$26,IF($B1914="DÉBITO",$D1914-($D1914*TAXAS!$B$26)), IF($A1914=TAXAS!$A$27,IF($B1914="DÉBITO",$D1914-($D1914*TAXAS!$B$27))))))))))))))))))))))))))/1</f>
        <v>0</v>
      </c>
      <c r="F1914" s="8">
        <f>IF($A1914="VISA",IF($B1914="CRÉDITO",$D1914-($D1914*TAXAS!$C$4)),IF($A1914="MASTER",IF($B1914="CRÉDITO",$D1914-($D1914*TAXAS!$C$5)),IF($A1914="ELO", IF($B1914="CRÉDITO",$D1914-($D1914*TAXAS!$C$6)),IF($A1914="HIPERCARD",IF($B1914="CRÉDITO",$D1914-($D1914*TAXAS!$C$7)),IF($A1914="DINERS",IF($B1914="CRÉDITO",$D1914-($D1914*TAXAS!$C$8)),IF($A1914="AMERICA EXPRESS",IF($B1914="CRÉDITO",$D1914-($D1914*TAXAS!$C$9)),IF($A1914=TAXAS!$A$10,IF($B1914="CRÉDITO",$D1914-($D1914*TAXAS!$C$10)), IF($A1914=TAXAS!$A$11,IF($B1914="CRÉDITO",$D1914-($D1914*TAXAS!$C$11)), IF($A1914=TAXAS!$A$12,IF($B1914="CRÉDITO",$D1914-($D1914*TAXAS!$C$12)), IF($A1914=TAXAS!$A$13,IF($B1914="CRÉDITO",$D1914-($D1914*TAXAS!$C$13)), IF($A1914=TAXAS!$A$14,IF($B1914="CRÉDITO",$D1914-($D1914*TAXAS!$C$14)), IF($A1914=TAXAS!$A$15,IF($B1914="CRÉDITO",$D1914-($D1914*TAXAS!$C$15)), IF($A1914=TAXAS!$A$16,IF($B1914="CRÉDITO",$D1914-($D1914*TAXAS!$C$16)), IF($A1914=TAXAS!$A$17,IF($B1914="CRÉDITO",$D1914-($D1914*TAXAS!$C$17)), IF($A1914=TAXAS!$A$18,IF($B1914="CRÉDITO",$D1914-($D1914*TAXAS!$C$18)), IF($A1914=TAXAS!$A$19,IF($B1914="CRÉDITO",$D1914-($D1914*TAXAS!$C$19)), IF($A1914=TAXAS!$A$20,IF($B1914="CRÉDITO",$D1914-($D1914*TAXAS!$C$20)), IF($A1914=TAXAS!$A$21,IF($B1914="CRÉDITO",$D1914-($D1914*TAXAS!$C$21)), IF($A1914=TAXAS!$A$22,IF($B1914="CRÉDITO",$D1914-($D1914*TAXAS!$C$22)), IF($A1914=TAXAS!$A$23,IF($B1914="CRÉDITO",$D1914-($D1914*TAXAS!$C$23)), IF($A1914=TAXAS!$A$24,IF($B1914="CRÉDITO",$D1914-($D1914*TAXAS!$C$24)), IF($A1914=TAXAS!$A$25,IF($B1914="CRÉDITO",$D1914-($D1914*TAXAS!$C$25)), IF($A1914=TAXAS!$A$26,IF($B1914="CRÉDITO",$D1914-($D1914*TAXAS!$C$26)), IF($A1914=TAXAS!$A$27,IF($B1914="CRÉDITO",$D1914-($D1914*TAXAS!$C$27))))))))))))))))))))))))))/1</f>
        <v>0</v>
      </c>
      <c r="G1914" s="9">
        <f>IF($A1914="VISA",IF($B1914="PARCELADO ATÉ 3X",$D1914-(D1914*TAXAS!$D$4))/3,IF($A1914="MASTER",IF($B1914="PARCELADO ATÉ 3X",$D1914-(D1914*TAXAS!$D$5))/3,IF($A1914="ELO",IF($B1914="PARCELADO ATÉ 3X",$D1914-(D1914*TAXAS!$D$6))/3,IF($A1914="HIPERCARD",IF($B1914="PARCELADO ATÉ 3X",$D1914-(D1914*TAXAS!$D$7))/3,IF($A1914="DINERS",IF($B1914="PARCELADO ATÉ 3X",$D1914-(D1914*TAXAS!$D$8))/3,IF($A1914="AMERICA EXPRESS",IF($B1914="PARCELADO ATÉ 3X",$D1914-(D1914*TAXAS!$D$9))/3,IF($A1914=TAXAS!$A$10,IF($B1914="PARCELADO ATÉ 3X",$D1914-($D1914*TAXAS!$D$10))/3,IF($A1914=TAXAS!$A$11,IF($B1914="PARCELADO ATÉ 3X",$D1914-($D1914*TAXAS!$D$11))/3,IF($A1914=TAXAS!$A$12,IF($B1914="PARCELADO ATÉ 3X",$D1914-($D1914*TAXAS!$D$12))/3,IF($A1914=TAXAS!$A$13,IF($B1914="PARCELADO ATÉ 3X",$D1914-($D1914*TAXAS!$D$13))/3,IF($A1914=TAXAS!$A$14,IF($B1914="PARCELADO ATÉ 3X",$D1914-($D1914*TAXAS!$D$14))/3,IF($A1914=TAXAS!$A$15,IF($B1914="PARCELADO ATÉ 3X",$D1914-($D1914*TAXAS!$D$15))/3,IF($A1914=TAXAS!$A$16,IF($B1914="PARCELADO ATÉ 3X",$D1914-($D1914*TAXAS!$D$16))/3,IF($A1914=TAXAS!$A$17,IF($B1914="PARCELADO ATÉ 3X",$D1914-($D1914*TAXAS!$D$17))/3,IF($A1914=TAXAS!$A$18,IF($B1914="PARCELADO ATÉ 3X",$D1914-($D1914*TAXAS!$D$18))/3,IF($A1914=TAXAS!$A$19,IF($B1914="PARCELADO ATÉ 3X",$D1914-($D1914*TAXAS!$D$19))/3,IF($A1914=TAXAS!$A$20,IF($B1914="PARCELADO ATÉ 3X",$D1914-($D1914*TAXAS!$D$20))/3,IF($A1914=TAXAS!$A$21,IF($B1914="PARCELADO ATÉ 3X",$D1914-($D1914*TAXAS!$D$21))/3,IF($A1914=TAXAS!$A$22,IF($B1914="PARCELADO ATÉ 3X",$D1914-($D1914*TAXAS!$D$22))/3,IF($A1914=TAXAS!$A$23,IF($B1914="PARCELADO ATÉ 3X",$D1914-($D1914*TAXAS!$D$23))/3,IF($A1914=TAXAS!$A$24,IF($B1914="PARCELADO ATÉ 3X",$D1914-($D1914*TAXAS!$D$24))/3,IF($A1914=TAXAS!$A$25,IF($B1914="PARCELADO ATÉ 3X",$D1914-($D1914*TAXAS!$D$25))/3,IF($A1914=TAXAS!$A$26,IF($B1914="PARCELADO ATÉ 3X",$D1914-($D1914*TAXAS!$D$26))/3,IF($A1914=TAXAS!$A$27,IF($B1914="PARCELADO ATÉ 3X",$D1914-($D1914*TAXAS!$D$27))/3))))))))))))))))))))))))/1</f>
        <v>0</v>
      </c>
      <c r="H1914" s="9">
        <f>IF($A1914="VISA",IF($B1914="PARCELADO ATÉ 6X",$D1914-(D1914*TAXAS!$E$4))/6,IF($A1914="MASTER",IF($B1914="PARCELADO ATÉ 6X",$D1914-(D1914*TAXAS!$E$5))/6,IF($A1914="ELO",IF($B1914="PARCELADO ATÉ 6X",$D1914-(D1914*TAXAS!$E$6))/6,IF($A1914="HIPERCARD",IF($B1914="PARCELADO ATÉ 6X",$D1914-(D1914*TAXAS!$E$7))/6,IF($A1914="DINERS",IF($B1914="PARCELADO ATÉ 6X",$D1914-(D1914*TAXAS!$E$8))/6,IF($A1914="AMERICA EXPRESS",IF($B1914="PARCELADO ATÉ 6X",$D1914-(D1914*TAXAS!$E$9))/6,IF($A1914=TAXAS!$A$10,IF($B1914="PARCELADO ATÉ 6X",$D1914-($D1914*TAXAS!$E$10))/6,IF($A1914=TAXAS!$A$11,IF($B1914="PARCELADO ATÉ 6X",$D1914-($D1914*TAXAS!$E$11))/6,IF($A1914=TAXAS!$A$12,IF($B1914="PARCELADO ATÉ 6X",$D1914-($D1914*TAXAS!$E$12))/6,IF($A1914=TAXAS!$A$13,IF($B1914="PARCELADO ATÉ 6X",$D1914-($D1914*TAXAS!$E$13))/6,IF($A1914=TAXAS!$A$14,IF($B1914="PARCELADO ATÉ 6X",$D1914-($D1914*TAXAS!$E$14))/6,IF($A1914=TAXAS!$A$15,IF($B1914="PARCELADO ATÉ 6X",$D1914-($D1914*TAXAS!$E$15))/6,IF($A1914=TAXAS!$A$16,IF($B1914="PARCELADO ATÉ 6X",$D1914-($D1914*TAXAS!$E$16))/6,IF($A1914=TAXAS!$A$17,IF($B1914="PARCELADO ATÉ 6X",$D1914-($D1914*TAXAS!$E$17))/6,IF($A1914=TAXAS!$A$18,IF($B1914="PARCELADO ATÉ 6X",$D1914-($D1914*TAXAS!$E$18))/6,IF($A1914=TAXAS!$A$19,IF($B1914="PARCELADO ATÉ 6X",$D1914-($D1914*TAXAS!$E$19))/6,IF($A1914=TAXAS!$A$20,IF($B1914="PARCELADO ATÉ 6X",$D1914-($D1914*TAXAS!$E$20))/6,IF($A1914=TAXAS!$A$21,IF($B1914="PARCELADO ATÉ 6X",$D1914-($D1914*TAXAS!$E$21))/6,IF($A1914=TAXAS!$A$22,IF($B1914="PARCELADO ATÉ 6X",$D1914-($D1914*TAXAS!$E$22))/6,IF($A1914=TAXAS!$A$23,IF($B1914="PARCELADO ATÉ 6X",$D1914-($D1914*TAXAS!$E$23))/6,IF($A1914=TAXAS!$A$24,IF($B1914="PARCELADO ATÉ 6X",$D1914-($D1914*TAXAS!$E$24))/6,IF($A1914=TAXAS!$A$25,IF($B1914="PARCELADO ATÉ 6X",$D1914-($D1914*TAXAS!$E$25))/6,IF($A1914=TAXAS!$A$26,IF($B1914="PARCELADO ATÉ 6X",$D1914-($D1914*TAXAS!$E$26))/6,IF($A1914=TAXAS!$A$27,IF($B1914="PARCELADO ATÉ 6X",$D1914-($D1914*TAXAS!$E$27))/6))))))))))))))))))))))))/1</f>
        <v>0</v>
      </c>
      <c r="I1914" s="9">
        <f>IF($A1914="VISA",IF($B1914="PARCELADO ATÉ 12X",$D1914-(D1914*TAXAS!$F$4))/12,IF($A1914="MASTER",IF($B1914="PARCELADO ATÉ 12X",$D1914-(D1914*TAXAS!$F$5))/12,IF($A1914="ELO",IF($B1914="PARCELADO ATÉ 12X",$D1914-(D1914*TAXAS!$F$6))/12,IF($A1914="HIPERCARD",IF($B1914="PARCELADO ATÉ 12X",$D1914-(D1914*TAXAS!$F$7))/12,IF($A1914="DINERS",IF($B1914="PARCELADO ATÉ 12X",$D1914-(D1914*TAXAS!$F$8))/12,IF($A1914="AMERICA EXPRESS",IF($B1914="PARCELADO ATÉ 12X",$D1914-(D1914*TAXAS!$F$9))/12,IF($A1914=TAXAS!$A$10,IF($B1914="PARCELADO ATÉ 12X",$D1914-($D1914*TAXAS!$F$10))/12,IF($A1914=TAXAS!$A$11,IF($B1914="PARCELADO ATÉ 12X",$D1914-($D1914*TAXAS!$F$11))/12,IF($A1914=TAXAS!$A$12,IF($B1914="PARCELADO ATÉ 12X",$D1914-($D1914*TAXAS!$F$12))/12,IF($A1914=TAXAS!$A$13,IF($B1914="PARCELADO ATÉ 12X",$D1914-($D1914*TAXAS!$F$13))/12,IF($A1914=TAXAS!$A$14,IF($B1914="PARCELADO ATÉ 12X",$D1914-($D1914*TAXAS!$F$14))/12,IF($A1914=TAXAS!$A$15,IF($B1914="PARCELADO ATÉ 12X",$D1914-($D1914*TAXAS!$F$15))/12,IF($A1914=TAXAS!$A$16,IF($B1914="PARCELADO ATÉ 12X",$D1914-($D1914*TAXAS!$F$16))/12,IF($A1914=TAXAS!$A$17,IF($B1914="PARCELADO ATÉ 12X",$D1914-($D1914*TAXAS!$F$17))/12,IF($A1914=TAXAS!$A$18,IF($B1914="PARCELADO ATÉ 12X",$D1914-($D1914*TAXAS!$F$18))/12,IF($A1914=TAXAS!$A$19,IF($B1914="PARCELADO ATÉ 12X",$D1914-($D1914*TAXAS!$F$19))/12,IF($A1914=TAXAS!$A$20,IF($B1914="PARCELADO ATÉ 12X",$D1914-($D1914*TAXAS!$F$20))/12,IF($A1914=TAXAS!$A$21,IF($B1914="PARCELADO ATÉ 12X",$D1914-($D1914*TAXAS!$F$21))/12,IF($A1914=TAXAS!$A$22,IF($B1914="PARCELADO ATÉ 12X",$D1914-($D1914*TAXAS!$F$22))/12,IF($A1914=TAXAS!$A$23,IF($B1914="PARCELADO ATÉ 12X",$D1914-($D1914*TAXAS!$F$23))/12,IF($A1914=TAXAS!$A$24,IF($B1914="PARCELADO ATÉ 12X",$D1914-($D1914*TAXAS!$F$24))/12,IF($A1914=TAXAS!$A$25,IF($B1914="PARCELADO ATÉ 12X",$D1914-($D1914*TAXAS!$F$25))/12,IF($A1914=TAXAS!$A$26,IF($B1914="PARCELADO ATÉ 12X",$D1914-($D1914*TAXAS!$F$26))/12,IF($A1914=TAXAS!$A$27,IF($B1914="PARCELADO ATÉ 12X",$D1914-($D1914*TAXAS!$F$27))/12))))))))))))))))))))))))/1</f>
        <v>0</v>
      </c>
      <c r="J1914" s="8">
        <f t="shared" si="0"/>
        <v>0</v>
      </c>
      <c r="K1914" s="10" t="b">
        <f>IF($B1914="PARCELADO ATÉ 3X",($D1914-($D1914*TAXAS!$D$4))-$J1914)</f>
        <v>0</v>
      </c>
      <c r="L1914" s="10" t="b">
        <f>IF($B1914="PARCELADO ATÉ 6X",($D1914-($D1914*TAXAS!$E$4))-$J1914)</f>
        <v>0</v>
      </c>
      <c r="M1914" s="10" t="b">
        <f>IF($B1914="PARCELADO ATÉ 12X",($D1914-($D1914*TAXAS!$F$4))-$J1914)</f>
        <v>0</v>
      </c>
      <c r="N1914" s="8">
        <f t="shared" si="1"/>
        <v>0</v>
      </c>
      <c r="O1914" s="10">
        <f t="shared" si="2"/>
        <v>0</v>
      </c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</row>
    <row r="1915" spans="1:31" ht="15.75" customHeight="1" x14ac:dyDescent="0.2">
      <c r="A1915" s="3"/>
      <c r="B1915" s="5"/>
      <c r="C1915" s="6"/>
      <c r="D1915" s="42"/>
      <c r="E1915" s="8">
        <f>IF($A1915="VISA",IF($B1915="DÉBITO",$D1915-($D1915*TAXAS!$B$4)),IF($A1915="MASTER",IF($B1915="DÉBITO",$D1915-($D1915*TAXAS!$B$5)),IF($A1915="ELO", IF($B1915="DÉBITO",$D1915-($D1915*TAXAS!$B$6)),IF($A1915="HIPERCARD",IF($B1915="DÉBITO",$D1915-($D1915*TAXAS!$B$7)),IF($A1915="DINERS",IF($B1915="DÉBITO",$D1915-($D1915*TAXAS!$B$8)),IF($A1915="AMERICA EXPRESS",IF($B1915="DÉBITO",$D1915-($D1915*TAXAS!$B$9)),IF($A1915=TAXAS!$A$10,IF($B1915="DÉBITO",$D1915-($D1915*TAXAS!$B$10)), IF($A1915=TAXAS!$A$11,IF($B1915="DÉBITO",$D1915-($D1915*TAXAS!$B$11)), IF($A1915=TAXAS!$A$12,IF($B1915="DÉBITO",$D1915-($D1915*TAXAS!$B$12)), IF($A1915=TAXAS!$A$13,IF($B1915="DÉBITO",$D1915-($D1915*TAXAS!$B$13)), IF($A1915=TAXAS!$A$14,IF($B1915="DÉBITO",$D1915-($D1915*TAXAS!$B$14)), IF($A1915=TAXAS!$A$15,IF($B1915="DÉBITO",$D1915-($D1915*TAXAS!$B$15)), IF($A1915=TAXAS!$A$16,IF($B1915="DÉBITO",$D1915-($D1915*TAXAS!$B$16)), IF($A1915=TAXAS!$A$17,IF($B1915="DÉBITO",$D1915-($D1915*TAXAS!$B$17)), IF($A1915=TAXAS!$A$18,IF($B1915="DÉBITO",$D1915-($D1915*TAXAS!$B$18)), IF($A1915=TAXAS!$A$19,IF($B1915="DÉBITO",$D1915-($D1915*TAXAS!$B$19)), IF($A1915=TAXAS!$A$20,IF($B1915="DÉBITO",$D1915-($D1915*TAXAS!$B$20)), IF($A1915=TAXAS!$A$21,IF($B1915="DÉBITO",$D1915-($D1915*TAXAS!$B$21)), IF($A1915=TAXAS!$A$22,IF($B1915="DÉBITO",$D1915-($D1915*TAXAS!$B$22)), IF($A1915=TAXAS!$A$23,IF($B1915="DÉBITO",$D1915-($D1915*TAXAS!$B$23)), IF($A1915=TAXAS!$A$24,IF($B1915="DÉBITO",$D1915-($D1915*TAXAS!$B$24)), IF($A1915=TAXAS!$A$25,IF($B1915="DÉBITO",$D1915-($D1915*TAXAS!$B$25)), IF($A1915=TAXAS!$A$26,IF($B1915="DÉBITO",$D1915-($D1915*TAXAS!$B$26)), IF($A1915=TAXAS!$A$27,IF($B1915="DÉBITO",$D1915-($D1915*TAXAS!$B$27))))))))))))))))))))))))))/1</f>
        <v>0</v>
      </c>
      <c r="F1915" s="8">
        <f>IF($A1915="VISA",IF($B1915="CRÉDITO",$D1915-($D1915*TAXAS!$C$4)),IF($A1915="MASTER",IF($B1915="CRÉDITO",$D1915-($D1915*TAXAS!$C$5)),IF($A1915="ELO", IF($B1915="CRÉDITO",$D1915-($D1915*TAXAS!$C$6)),IF($A1915="HIPERCARD",IF($B1915="CRÉDITO",$D1915-($D1915*TAXAS!$C$7)),IF($A1915="DINERS",IF($B1915="CRÉDITO",$D1915-($D1915*TAXAS!$C$8)),IF($A1915="AMERICA EXPRESS",IF($B1915="CRÉDITO",$D1915-($D1915*TAXAS!$C$9)),IF($A1915=TAXAS!$A$10,IF($B1915="CRÉDITO",$D1915-($D1915*TAXAS!$C$10)), IF($A1915=TAXAS!$A$11,IF($B1915="CRÉDITO",$D1915-($D1915*TAXAS!$C$11)), IF($A1915=TAXAS!$A$12,IF($B1915="CRÉDITO",$D1915-($D1915*TAXAS!$C$12)), IF($A1915=TAXAS!$A$13,IF($B1915="CRÉDITO",$D1915-($D1915*TAXAS!$C$13)), IF($A1915=TAXAS!$A$14,IF($B1915="CRÉDITO",$D1915-($D1915*TAXAS!$C$14)), IF($A1915=TAXAS!$A$15,IF($B1915="CRÉDITO",$D1915-($D1915*TAXAS!$C$15)), IF($A1915=TAXAS!$A$16,IF($B1915="CRÉDITO",$D1915-($D1915*TAXAS!$C$16)), IF($A1915=TAXAS!$A$17,IF($B1915="CRÉDITO",$D1915-($D1915*TAXAS!$C$17)), IF($A1915=TAXAS!$A$18,IF($B1915="CRÉDITO",$D1915-($D1915*TAXAS!$C$18)), IF($A1915=TAXAS!$A$19,IF($B1915="CRÉDITO",$D1915-($D1915*TAXAS!$C$19)), IF($A1915=TAXAS!$A$20,IF($B1915="CRÉDITO",$D1915-($D1915*TAXAS!$C$20)), IF($A1915=TAXAS!$A$21,IF($B1915="CRÉDITO",$D1915-($D1915*TAXAS!$C$21)), IF($A1915=TAXAS!$A$22,IF($B1915="CRÉDITO",$D1915-($D1915*TAXAS!$C$22)), IF($A1915=TAXAS!$A$23,IF($B1915="CRÉDITO",$D1915-($D1915*TAXAS!$C$23)), IF($A1915=TAXAS!$A$24,IF($B1915="CRÉDITO",$D1915-($D1915*TAXAS!$C$24)), IF($A1915=TAXAS!$A$25,IF($B1915="CRÉDITO",$D1915-($D1915*TAXAS!$C$25)), IF($A1915=TAXAS!$A$26,IF($B1915="CRÉDITO",$D1915-($D1915*TAXAS!$C$26)), IF($A1915=TAXAS!$A$27,IF($B1915="CRÉDITO",$D1915-($D1915*TAXAS!$C$27))))))))))))))))))))))))))/1</f>
        <v>0</v>
      </c>
      <c r="G1915" s="9">
        <f>IF($A1915="VISA",IF($B1915="PARCELADO ATÉ 3X",$D1915-(D1915*TAXAS!$D$4))/3,IF($A1915="MASTER",IF($B1915="PARCELADO ATÉ 3X",$D1915-(D1915*TAXAS!$D$5))/3,IF($A1915="ELO",IF($B1915="PARCELADO ATÉ 3X",$D1915-(D1915*TAXAS!$D$6))/3,IF($A1915="HIPERCARD",IF($B1915="PARCELADO ATÉ 3X",$D1915-(D1915*TAXAS!$D$7))/3,IF($A1915="DINERS",IF($B1915="PARCELADO ATÉ 3X",$D1915-(D1915*TAXAS!$D$8))/3,IF($A1915="AMERICA EXPRESS",IF($B1915="PARCELADO ATÉ 3X",$D1915-(D1915*TAXAS!$D$9))/3,IF($A1915=TAXAS!$A$10,IF($B1915="PARCELADO ATÉ 3X",$D1915-($D1915*TAXAS!$D$10))/3,IF($A1915=TAXAS!$A$11,IF($B1915="PARCELADO ATÉ 3X",$D1915-($D1915*TAXAS!$D$11))/3,IF($A1915=TAXAS!$A$12,IF($B1915="PARCELADO ATÉ 3X",$D1915-($D1915*TAXAS!$D$12))/3,IF($A1915=TAXAS!$A$13,IF($B1915="PARCELADO ATÉ 3X",$D1915-($D1915*TAXAS!$D$13))/3,IF($A1915=TAXAS!$A$14,IF($B1915="PARCELADO ATÉ 3X",$D1915-($D1915*TAXAS!$D$14))/3,IF($A1915=TAXAS!$A$15,IF($B1915="PARCELADO ATÉ 3X",$D1915-($D1915*TAXAS!$D$15))/3,IF($A1915=TAXAS!$A$16,IF($B1915="PARCELADO ATÉ 3X",$D1915-($D1915*TAXAS!$D$16))/3,IF($A1915=TAXAS!$A$17,IF($B1915="PARCELADO ATÉ 3X",$D1915-($D1915*TAXAS!$D$17))/3,IF($A1915=TAXAS!$A$18,IF($B1915="PARCELADO ATÉ 3X",$D1915-($D1915*TAXAS!$D$18))/3,IF($A1915=TAXAS!$A$19,IF($B1915="PARCELADO ATÉ 3X",$D1915-($D1915*TAXAS!$D$19))/3,IF($A1915=TAXAS!$A$20,IF($B1915="PARCELADO ATÉ 3X",$D1915-($D1915*TAXAS!$D$20))/3,IF($A1915=TAXAS!$A$21,IF($B1915="PARCELADO ATÉ 3X",$D1915-($D1915*TAXAS!$D$21))/3,IF($A1915=TAXAS!$A$22,IF($B1915="PARCELADO ATÉ 3X",$D1915-($D1915*TAXAS!$D$22))/3,IF($A1915=TAXAS!$A$23,IF($B1915="PARCELADO ATÉ 3X",$D1915-($D1915*TAXAS!$D$23))/3,IF($A1915=TAXAS!$A$24,IF($B1915="PARCELADO ATÉ 3X",$D1915-($D1915*TAXAS!$D$24))/3,IF($A1915=TAXAS!$A$25,IF($B1915="PARCELADO ATÉ 3X",$D1915-($D1915*TAXAS!$D$25))/3,IF($A1915=TAXAS!$A$26,IF($B1915="PARCELADO ATÉ 3X",$D1915-($D1915*TAXAS!$D$26))/3,IF($A1915=TAXAS!$A$27,IF($B1915="PARCELADO ATÉ 3X",$D1915-($D1915*TAXAS!$D$27))/3))))))))))))))))))))))))/1</f>
        <v>0</v>
      </c>
      <c r="H1915" s="9">
        <f>IF($A1915="VISA",IF($B1915="PARCELADO ATÉ 6X",$D1915-(D1915*TAXAS!$E$4))/6,IF($A1915="MASTER",IF($B1915="PARCELADO ATÉ 6X",$D1915-(D1915*TAXAS!$E$5))/6,IF($A1915="ELO",IF($B1915="PARCELADO ATÉ 6X",$D1915-(D1915*TAXAS!$E$6))/6,IF($A1915="HIPERCARD",IF($B1915="PARCELADO ATÉ 6X",$D1915-(D1915*TAXAS!$E$7))/6,IF($A1915="DINERS",IF($B1915="PARCELADO ATÉ 6X",$D1915-(D1915*TAXAS!$E$8))/6,IF($A1915="AMERICA EXPRESS",IF($B1915="PARCELADO ATÉ 6X",$D1915-(D1915*TAXAS!$E$9))/6,IF($A1915=TAXAS!$A$10,IF($B1915="PARCELADO ATÉ 6X",$D1915-($D1915*TAXAS!$E$10))/6,IF($A1915=TAXAS!$A$11,IF($B1915="PARCELADO ATÉ 6X",$D1915-($D1915*TAXAS!$E$11))/6,IF($A1915=TAXAS!$A$12,IF($B1915="PARCELADO ATÉ 6X",$D1915-($D1915*TAXAS!$E$12))/6,IF($A1915=TAXAS!$A$13,IF($B1915="PARCELADO ATÉ 6X",$D1915-($D1915*TAXAS!$E$13))/6,IF($A1915=TAXAS!$A$14,IF($B1915="PARCELADO ATÉ 6X",$D1915-($D1915*TAXAS!$E$14))/6,IF($A1915=TAXAS!$A$15,IF($B1915="PARCELADO ATÉ 6X",$D1915-($D1915*TAXAS!$E$15))/6,IF($A1915=TAXAS!$A$16,IF($B1915="PARCELADO ATÉ 6X",$D1915-($D1915*TAXAS!$E$16))/6,IF($A1915=TAXAS!$A$17,IF($B1915="PARCELADO ATÉ 6X",$D1915-($D1915*TAXAS!$E$17))/6,IF($A1915=TAXAS!$A$18,IF($B1915="PARCELADO ATÉ 6X",$D1915-($D1915*TAXAS!$E$18))/6,IF($A1915=TAXAS!$A$19,IF($B1915="PARCELADO ATÉ 6X",$D1915-($D1915*TAXAS!$E$19))/6,IF($A1915=TAXAS!$A$20,IF($B1915="PARCELADO ATÉ 6X",$D1915-($D1915*TAXAS!$E$20))/6,IF($A1915=TAXAS!$A$21,IF($B1915="PARCELADO ATÉ 6X",$D1915-($D1915*TAXAS!$E$21))/6,IF($A1915=TAXAS!$A$22,IF($B1915="PARCELADO ATÉ 6X",$D1915-($D1915*TAXAS!$E$22))/6,IF($A1915=TAXAS!$A$23,IF($B1915="PARCELADO ATÉ 6X",$D1915-($D1915*TAXAS!$E$23))/6,IF($A1915=TAXAS!$A$24,IF($B1915="PARCELADO ATÉ 6X",$D1915-($D1915*TAXAS!$E$24))/6,IF($A1915=TAXAS!$A$25,IF($B1915="PARCELADO ATÉ 6X",$D1915-($D1915*TAXAS!$E$25))/6,IF($A1915=TAXAS!$A$26,IF($B1915="PARCELADO ATÉ 6X",$D1915-($D1915*TAXAS!$E$26))/6,IF($A1915=TAXAS!$A$27,IF($B1915="PARCELADO ATÉ 6X",$D1915-($D1915*TAXAS!$E$27))/6))))))))))))))))))))))))/1</f>
        <v>0</v>
      </c>
      <c r="I1915" s="9">
        <f>IF($A1915="VISA",IF($B1915="PARCELADO ATÉ 12X",$D1915-(D1915*TAXAS!$F$4))/12,IF($A1915="MASTER",IF($B1915="PARCELADO ATÉ 12X",$D1915-(D1915*TAXAS!$F$5))/12,IF($A1915="ELO",IF($B1915="PARCELADO ATÉ 12X",$D1915-(D1915*TAXAS!$F$6))/12,IF($A1915="HIPERCARD",IF($B1915="PARCELADO ATÉ 12X",$D1915-(D1915*TAXAS!$F$7))/12,IF($A1915="DINERS",IF($B1915="PARCELADO ATÉ 12X",$D1915-(D1915*TAXAS!$F$8))/12,IF($A1915="AMERICA EXPRESS",IF($B1915="PARCELADO ATÉ 12X",$D1915-(D1915*TAXAS!$F$9))/12,IF($A1915=TAXAS!$A$10,IF($B1915="PARCELADO ATÉ 12X",$D1915-($D1915*TAXAS!$F$10))/12,IF($A1915=TAXAS!$A$11,IF($B1915="PARCELADO ATÉ 12X",$D1915-($D1915*TAXAS!$F$11))/12,IF($A1915=TAXAS!$A$12,IF($B1915="PARCELADO ATÉ 12X",$D1915-($D1915*TAXAS!$F$12))/12,IF($A1915=TAXAS!$A$13,IF($B1915="PARCELADO ATÉ 12X",$D1915-($D1915*TAXAS!$F$13))/12,IF($A1915=TAXAS!$A$14,IF($B1915="PARCELADO ATÉ 12X",$D1915-($D1915*TAXAS!$F$14))/12,IF($A1915=TAXAS!$A$15,IF($B1915="PARCELADO ATÉ 12X",$D1915-($D1915*TAXAS!$F$15))/12,IF($A1915=TAXAS!$A$16,IF($B1915="PARCELADO ATÉ 12X",$D1915-($D1915*TAXAS!$F$16))/12,IF($A1915=TAXAS!$A$17,IF($B1915="PARCELADO ATÉ 12X",$D1915-($D1915*TAXAS!$F$17))/12,IF($A1915=TAXAS!$A$18,IF($B1915="PARCELADO ATÉ 12X",$D1915-($D1915*TAXAS!$F$18))/12,IF($A1915=TAXAS!$A$19,IF($B1915="PARCELADO ATÉ 12X",$D1915-($D1915*TAXAS!$F$19))/12,IF($A1915=TAXAS!$A$20,IF($B1915="PARCELADO ATÉ 12X",$D1915-($D1915*TAXAS!$F$20))/12,IF($A1915=TAXAS!$A$21,IF($B1915="PARCELADO ATÉ 12X",$D1915-($D1915*TAXAS!$F$21))/12,IF($A1915=TAXAS!$A$22,IF($B1915="PARCELADO ATÉ 12X",$D1915-($D1915*TAXAS!$F$22))/12,IF($A1915=TAXAS!$A$23,IF($B1915="PARCELADO ATÉ 12X",$D1915-($D1915*TAXAS!$F$23))/12,IF($A1915=TAXAS!$A$24,IF($B1915="PARCELADO ATÉ 12X",$D1915-($D1915*TAXAS!$F$24))/12,IF($A1915=TAXAS!$A$25,IF($B1915="PARCELADO ATÉ 12X",$D1915-($D1915*TAXAS!$F$25))/12,IF($A1915=TAXAS!$A$26,IF($B1915="PARCELADO ATÉ 12X",$D1915-($D1915*TAXAS!$F$26))/12,IF($A1915=TAXAS!$A$27,IF($B1915="PARCELADO ATÉ 12X",$D1915-($D1915*TAXAS!$F$27))/12))))))))))))))))))))))))/1</f>
        <v>0</v>
      </c>
      <c r="J1915" s="8">
        <f t="shared" si="0"/>
        <v>0</v>
      </c>
      <c r="K1915" s="10" t="b">
        <f>IF($B1915="PARCELADO ATÉ 3X",($D1915-($D1915*TAXAS!$D$4))-$J1915)</f>
        <v>0</v>
      </c>
      <c r="L1915" s="10" t="b">
        <f>IF($B1915="PARCELADO ATÉ 6X",($D1915-($D1915*TAXAS!$E$4))-$J1915)</f>
        <v>0</v>
      </c>
      <c r="M1915" s="10" t="b">
        <f>IF($B1915="PARCELADO ATÉ 12X",($D1915-($D1915*TAXAS!$F$4))-$J1915)</f>
        <v>0</v>
      </c>
      <c r="N1915" s="8">
        <f t="shared" si="1"/>
        <v>0</v>
      </c>
      <c r="O1915" s="10">
        <f t="shared" si="2"/>
        <v>0</v>
      </c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</row>
    <row r="1916" spans="1:31" ht="15.75" customHeight="1" x14ac:dyDescent="0.2">
      <c r="A1916" s="3"/>
      <c r="B1916" s="5"/>
      <c r="C1916" s="6"/>
      <c r="D1916" s="42"/>
      <c r="E1916" s="8">
        <f>IF($A1916="VISA",IF($B1916="DÉBITO",$D1916-($D1916*TAXAS!$B$4)),IF($A1916="MASTER",IF($B1916="DÉBITO",$D1916-($D1916*TAXAS!$B$5)),IF($A1916="ELO", IF($B1916="DÉBITO",$D1916-($D1916*TAXAS!$B$6)),IF($A1916="HIPERCARD",IF($B1916="DÉBITO",$D1916-($D1916*TAXAS!$B$7)),IF($A1916="DINERS",IF($B1916="DÉBITO",$D1916-($D1916*TAXAS!$B$8)),IF($A1916="AMERICA EXPRESS",IF($B1916="DÉBITO",$D1916-($D1916*TAXAS!$B$9)),IF($A1916=TAXAS!$A$10,IF($B1916="DÉBITO",$D1916-($D1916*TAXAS!$B$10)), IF($A1916=TAXAS!$A$11,IF($B1916="DÉBITO",$D1916-($D1916*TAXAS!$B$11)), IF($A1916=TAXAS!$A$12,IF($B1916="DÉBITO",$D1916-($D1916*TAXAS!$B$12)), IF($A1916=TAXAS!$A$13,IF($B1916="DÉBITO",$D1916-($D1916*TAXAS!$B$13)), IF($A1916=TAXAS!$A$14,IF($B1916="DÉBITO",$D1916-($D1916*TAXAS!$B$14)), IF($A1916=TAXAS!$A$15,IF($B1916="DÉBITO",$D1916-($D1916*TAXAS!$B$15)), IF($A1916=TAXAS!$A$16,IF($B1916="DÉBITO",$D1916-($D1916*TAXAS!$B$16)), IF($A1916=TAXAS!$A$17,IF($B1916="DÉBITO",$D1916-($D1916*TAXAS!$B$17)), IF($A1916=TAXAS!$A$18,IF($B1916="DÉBITO",$D1916-($D1916*TAXAS!$B$18)), IF($A1916=TAXAS!$A$19,IF($B1916="DÉBITO",$D1916-($D1916*TAXAS!$B$19)), IF($A1916=TAXAS!$A$20,IF($B1916="DÉBITO",$D1916-($D1916*TAXAS!$B$20)), IF($A1916=TAXAS!$A$21,IF($B1916="DÉBITO",$D1916-($D1916*TAXAS!$B$21)), IF($A1916=TAXAS!$A$22,IF($B1916="DÉBITO",$D1916-($D1916*TAXAS!$B$22)), IF($A1916=TAXAS!$A$23,IF($B1916="DÉBITO",$D1916-($D1916*TAXAS!$B$23)), IF($A1916=TAXAS!$A$24,IF($B1916="DÉBITO",$D1916-($D1916*TAXAS!$B$24)), IF($A1916=TAXAS!$A$25,IF($B1916="DÉBITO",$D1916-($D1916*TAXAS!$B$25)), IF($A1916=TAXAS!$A$26,IF($B1916="DÉBITO",$D1916-($D1916*TAXAS!$B$26)), IF($A1916=TAXAS!$A$27,IF($B1916="DÉBITO",$D1916-($D1916*TAXAS!$B$27))))))))))))))))))))))))))/1</f>
        <v>0</v>
      </c>
      <c r="F1916" s="8">
        <f>IF($A1916="VISA",IF($B1916="CRÉDITO",$D1916-($D1916*TAXAS!$C$4)),IF($A1916="MASTER",IF($B1916="CRÉDITO",$D1916-($D1916*TAXAS!$C$5)),IF($A1916="ELO", IF($B1916="CRÉDITO",$D1916-($D1916*TAXAS!$C$6)),IF($A1916="HIPERCARD",IF($B1916="CRÉDITO",$D1916-($D1916*TAXAS!$C$7)),IF($A1916="DINERS",IF($B1916="CRÉDITO",$D1916-($D1916*TAXAS!$C$8)),IF($A1916="AMERICA EXPRESS",IF($B1916="CRÉDITO",$D1916-($D1916*TAXAS!$C$9)),IF($A1916=TAXAS!$A$10,IF($B1916="CRÉDITO",$D1916-($D1916*TAXAS!$C$10)), IF($A1916=TAXAS!$A$11,IF($B1916="CRÉDITO",$D1916-($D1916*TAXAS!$C$11)), IF($A1916=TAXAS!$A$12,IF($B1916="CRÉDITO",$D1916-($D1916*TAXAS!$C$12)), IF($A1916=TAXAS!$A$13,IF($B1916="CRÉDITO",$D1916-($D1916*TAXAS!$C$13)), IF($A1916=TAXAS!$A$14,IF($B1916="CRÉDITO",$D1916-($D1916*TAXAS!$C$14)), IF($A1916=TAXAS!$A$15,IF($B1916="CRÉDITO",$D1916-($D1916*TAXAS!$C$15)), IF($A1916=TAXAS!$A$16,IF($B1916="CRÉDITO",$D1916-($D1916*TAXAS!$C$16)), IF($A1916=TAXAS!$A$17,IF($B1916="CRÉDITO",$D1916-($D1916*TAXAS!$C$17)), IF($A1916=TAXAS!$A$18,IF($B1916="CRÉDITO",$D1916-($D1916*TAXAS!$C$18)), IF($A1916=TAXAS!$A$19,IF($B1916="CRÉDITO",$D1916-($D1916*TAXAS!$C$19)), IF($A1916=TAXAS!$A$20,IF($B1916="CRÉDITO",$D1916-($D1916*TAXAS!$C$20)), IF($A1916=TAXAS!$A$21,IF($B1916="CRÉDITO",$D1916-($D1916*TAXAS!$C$21)), IF($A1916=TAXAS!$A$22,IF($B1916="CRÉDITO",$D1916-($D1916*TAXAS!$C$22)), IF($A1916=TAXAS!$A$23,IF($B1916="CRÉDITO",$D1916-($D1916*TAXAS!$C$23)), IF($A1916=TAXAS!$A$24,IF($B1916="CRÉDITO",$D1916-($D1916*TAXAS!$C$24)), IF($A1916=TAXAS!$A$25,IF($B1916="CRÉDITO",$D1916-($D1916*TAXAS!$C$25)), IF($A1916=TAXAS!$A$26,IF($B1916="CRÉDITO",$D1916-($D1916*TAXAS!$C$26)), IF($A1916=TAXAS!$A$27,IF($B1916="CRÉDITO",$D1916-($D1916*TAXAS!$C$27))))))))))))))))))))))))))/1</f>
        <v>0</v>
      </c>
      <c r="G1916" s="9">
        <f>IF($A1916="VISA",IF($B1916="PARCELADO ATÉ 3X",$D1916-(D1916*TAXAS!$D$4))/3,IF($A1916="MASTER",IF($B1916="PARCELADO ATÉ 3X",$D1916-(D1916*TAXAS!$D$5))/3,IF($A1916="ELO",IF($B1916="PARCELADO ATÉ 3X",$D1916-(D1916*TAXAS!$D$6))/3,IF($A1916="HIPERCARD",IF($B1916="PARCELADO ATÉ 3X",$D1916-(D1916*TAXAS!$D$7))/3,IF($A1916="DINERS",IF($B1916="PARCELADO ATÉ 3X",$D1916-(D1916*TAXAS!$D$8))/3,IF($A1916="AMERICA EXPRESS",IF($B1916="PARCELADO ATÉ 3X",$D1916-(D1916*TAXAS!$D$9))/3,IF($A1916=TAXAS!$A$10,IF($B1916="PARCELADO ATÉ 3X",$D1916-($D1916*TAXAS!$D$10))/3,IF($A1916=TAXAS!$A$11,IF($B1916="PARCELADO ATÉ 3X",$D1916-($D1916*TAXAS!$D$11))/3,IF($A1916=TAXAS!$A$12,IF($B1916="PARCELADO ATÉ 3X",$D1916-($D1916*TAXAS!$D$12))/3,IF($A1916=TAXAS!$A$13,IF($B1916="PARCELADO ATÉ 3X",$D1916-($D1916*TAXAS!$D$13))/3,IF($A1916=TAXAS!$A$14,IF($B1916="PARCELADO ATÉ 3X",$D1916-($D1916*TAXAS!$D$14))/3,IF($A1916=TAXAS!$A$15,IF($B1916="PARCELADO ATÉ 3X",$D1916-($D1916*TAXAS!$D$15))/3,IF($A1916=TAXAS!$A$16,IF($B1916="PARCELADO ATÉ 3X",$D1916-($D1916*TAXAS!$D$16))/3,IF($A1916=TAXAS!$A$17,IF($B1916="PARCELADO ATÉ 3X",$D1916-($D1916*TAXAS!$D$17))/3,IF($A1916=TAXAS!$A$18,IF($B1916="PARCELADO ATÉ 3X",$D1916-($D1916*TAXAS!$D$18))/3,IF($A1916=TAXAS!$A$19,IF($B1916="PARCELADO ATÉ 3X",$D1916-($D1916*TAXAS!$D$19))/3,IF($A1916=TAXAS!$A$20,IF($B1916="PARCELADO ATÉ 3X",$D1916-($D1916*TAXAS!$D$20))/3,IF($A1916=TAXAS!$A$21,IF($B1916="PARCELADO ATÉ 3X",$D1916-($D1916*TAXAS!$D$21))/3,IF($A1916=TAXAS!$A$22,IF($B1916="PARCELADO ATÉ 3X",$D1916-($D1916*TAXAS!$D$22))/3,IF($A1916=TAXAS!$A$23,IF($B1916="PARCELADO ATÉ 3X",$D1916-($D1916*TAXAS!$D$23))/3,IF($A1916=TAXAS!$A$24,IF($B1916="PARCELADO ATÉ 3X",$D1916-($D1916*TAXAS!$D$24))/3,IF($A1916=TAXAS!$A$25,IF($B1916="PARCELADO ATÉ 3X",$D1916-($D1916*TAXAS!$D$25))/3,IF($A1916=TAXAS!$A$26,IF($B1916="PARCELADO ATÉ 3X",$D1916-($D1916*TAXAS!$D$26))/3,IF($A1916=TAXAS!$A$27,IF($B1916="PARCELADO ATÉ 3X",$D1916-($D1916*TAXAS!$D$27))/3))))))))))))))))))))))))/1</f>
        <v>0</v>
      </c>
      <c r="H1916" s="9">
        <f>IF($A1916="VISA",IF($B1916="PARCELADO ATÉ 6X",$D1916-(D1916*TAXAS!$E$4))/6,IF($A1916="MASTER",IF($B1916="PARCELADO ATÉ 6X",$D1916-(D1916*TAXAS!$E$5))/6,IF($A1916="ELO",IF($B1916="PARCELADO ATÉ 6X",$D1916-(D1916*TAXAS!$E$6))/6,IF($A1916="HIPERCARD",IF($B1916="PARCELADO ATÉ 6X",$D1916-(D1916*TAXAS!$E$7))/6,IF($A1916="DINERS",IF($B1916="PARCELADO ATÉ 6X",$D1916-(D1916*TAXAS!$E$8))/6,IF($A1916="AMERICA EXPRESS",IF($B1916="PARCELADO ATÉ 6X",$D1916-(D1916*TAXAS!$E$9))/6,IF($A1916=TAXAS!$A$10,IF($B1916="PARCELADO ATÉ 6X",$D1916-($D1916*TAXAS!$E$10))/6,IF($A1916=TAXAS!$A$11,IF($B1916="PARCELADO ATÉ 6X",$D1916-($D1916*TAXAS!$E$11))/6,IF($A1916=TAXAS!$A$12,IF($B1916="PARCELADO ATÉ 6X",$D1916-($D1916*TAXAS!$E$12))/6,IF($A1916=TAXAS!$A$13,IF($B1916="PARCELADO ATÉ 6X",$D1916-($D1916*TAXAS!$E$13))/6,IF($A1916=TAXAS!$A$14,IF($B1916="PARCELADO ATÉ 6X",$D1916-($D1916*TAXAS!$E$14))/6,IF($A1916=TAXAS!$A$15,IF($B1916="PARCELADO ATÉ 6X",$D1916-($D1916*TAXAS!$E$15))/6,IF($A1916=TAXAS!$A$16,IF($B1916="PARCELADO ATÉ 6X",$D1916-($D1916*TAXAS!$E$16))/6,IF($A1916=TAXAS!$A$17,IF($B1916="PARCELADO ATÉ 6X",$D1916-($D1916*TAXAS!$E$17))/6,IF($A1916=TAXAS!$A$18,IF($B1916="PARCELADO ATÉ 6X",$D1916-($D1916*TAXAS!$E$18))/6,IF($A1916=TAXAS!$A$19,IF($B1916="PARCELADO ATÉ 6X",$D1916-($D1916*TAXAS!$E$19))/6,IF($A1916=TAXAS!$A$20,IF($B1916="PARCELADO ATÉ 6X",$D1916-($D1916*TAXAS!$E$20))/6,IF($A1916=TAXAS!$A$21,IF($B1916="PARCELADO ATÉ 6X",$D1916-($D1916*TAXAS!$E$21))/6,IF($A1916=TAXAS!$A$22,IF($B1916="PARCELADO ATÉ 6X",$D1916-($D1916*TAXAS!$E$22))/6,IF($A1916=TAXAS!$A$23,IF($B1916="PARCELADO ATÉ 6X",$D1916-($D1916*TAXAS!$E$23))/6,IF($A1916=TAXAS!$A$24,IF($B1916="PARCELADO ATÉ 6X",$D1916-($D1916*TAXAS!$E$24))/6,IF($A1916=TAXAS!$A$25,IF($B1916="PARCELADO ATÉ 6X",$D1916-($D1916*TAXAS!$E$25))/6,IF($A1916=TAXAS!$A$26,IF($B1916="PARCELADO ATÉ 6X",$D1916-($D1916*TAXAS!$E$26))/6,IF($A1916=TAXAS!$A$27,IF($B1916="PARCELADO ATÉ 6X",$D1916-($D1916*TAXAS!$E$27))/6))))))))))))))))))))))))/1</f>
        <v>0</v>
      </c>
      <c r="I1916" s="9">
        <f>IF($A1916="VISA",IF($B1916="PARCELADO ATÉ 12X",$D1916-(D1916*TAXAS!$F$4))/12,IF($A1916="MASTER",IF($B1916="PARCELADO ATÉ 12X",$D1916-(D1916*TAXAS!$F$5))/12,IF($A1916="ELO",IF($B1916="PARCELADO ATÉ 12X",$D1916-(D1916*TAXAS!$F$6))/12,IF($A1916="HIPERCARD",IF($B1916="PARCELADO ATÉ 12X",$D1916-(D1916*TAXAS!$F$7))/12,IF($A1916="DINERS",IF($B1916="PARCELADO ATÉ 12X",$D1916-(D1916*TAXAS!$F$8))/12,IF($A1916="AMERICA EXPRESS",IF($B1916="PARCELADO ATÉ 12X",$D1916-(D1916*TAXAS!$F$9))/12,IF($A1916=TAXAS!$A$10,IF($B1916="PARCELADO ATÉ 12X",$D1916-($D1916*TAXAS!$F$10))/12,IF($A1916=TAXAS!$A$11,IF($B1916="PARCELADO ATÉ 12X",$D1916-($D1916*TAXAS!$F$11))/12,IF($A1916=TAXAS!$A$12,IF($B1916="PARCELADO ATÉ 12X",$D1916-($D1916*TAXAS!$F$12))/12,IF($A1916=TAXAS!$A$13,IF($B1916="PARCELADO ATÉ 12X",$D1916-($D1916*TAXAS!$F$13))/12,IF($A1916=TAXAS!$A$14,IF($B1916="PARCELADO ATÉ 12X",$D1916-($D1916*TAXAS!$F$14))/12,IF($A1916=TAXAS!$A$15,IF($B1916="PARCELADO ATÉ 12X",$D1916-($D1916*TAXAS!$F$15))/12,IF($A1916=TAXAS!$A$16,IF($B1916="PARCELADO ATÉ 12X",$D1916-($D1916*TAXAS!$F$16))/12,IF($A1916=TAXAS!$A$17,IF($B1916="PARCELADO ATÉ 12X",$D1916-($D1916*TAXAS!$F$17))/12,IF($A1916=TAXAS!$A$18,IF($B1916="PARCELADO ATÉ 12X",$D1916-($D1916*TAXAS!$F$18))/12,IF($A1916=TAXAS!$A$19,IF($B1916="PARCELADO ATÉ 12X",$D1916-($D1916*TAXAS!$F$19))/12,IF($A1916=TAXAS!$A$20,IF($B1916="PARCELADO ATÉ 12X",$D1916-($D1916*TAXAS!$F$20))/12,IF($A1916=TAXAS!$A$21,IF($B1916="PARCELADO ATÉ 12X",$D1916-($D1916*TAXAS!$F$21))/12,IF($A1916=TAXAS!$A$22,IF($B1916="PARCELADO ATÉ 12X",$D1916-($D1916*TAXAS!$F$22))/12,IF($A1916=TAXAS!$A$23,IF($B1916="PARCELADO ATÉ 12X",$D1916-($D1916*TAXAS!$F$23))/12,IF($A1916=TAXAS!$A$24,IF($B1916="PARCELADO ATÉ 12X",$D1916-($D1916*TAXAS!$F$24))/12,IF($A1916=TAXAS!$A$25,IF($B1916="PARCELADO ATÉ 12X",$D1916-($D1916*TAXAS!$F$25))/12,IF($A1916=TAXAS!$A$26,IF($B1916="PARCELADO ATÉ 12X",$D1916-($D1916*TAXAS!$F$26))/12,IF($A1916=TAXAS!$A$27,IF($B1916="PARCELADO ATÉ 12X",$D1916-($D1916*TAXAS!$F$27))/12))))))))))))))))))))))))/1</f>
        <v>0</v>
      </c>
      <c r="J1916" s="8">
        <f t="shared" si="0"/>
        <v>0</v>
      </c>
      <c r="K1916" s="10" t="b">
        <f>IF($B1916="PARCELADO ATÉ 3X",($D1916-($D1916*TAXAS!$D$4))-$J1916)</f>
        <v>0</v>
      </c>
      <c r="L1916" s="10" t="b">
        <f>IF($B1916="PARCELADO ATÉ 6X",($D1916-($D1916*TAXAS!$E$4))-$J1916)</f>
        <v>0</v>
      </c>
      <c r="M1916" s="10" t="b">
        <f>IF($B1916="PARCELADO ATÉ 12X",($D1916-($D1916*TAXAS!$F$4))-$J1916)</f>
        <v>0</v>
      </c>
      <c r="N1916" s="8">
        <f t="shared" si="1"/>
        <v>0</v>
      </c>
      <c r="O1916" s="10">
        <f t="shared" si="2"/>
        <v>0</v>
      </c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</row>
    <row r="1917" spans="1:31" ht="15.75" customHeight="1" x14ac:dyDescent="0.2">
      <c r="A1917" s="3"/>
      <c r="B1917" s="5"/>
      <c r="C1917" s="6"/>
      <c r="D1917" s="42"/>
      <c r="E1917" s="8">
        <f>IF($A1917="VISA",IF($B1917="DÉBITO",$D1917-($D1917*TAXAS!$B$4)),IF($A1917="MASTER",IF($B1917="DÉBITO",$D1917-($D1917*TAXAS!$B$5)),IF($A1917="ELO", IF($B1917="DÉBITO",$D1917-($D1917*TAXAS!$B$6)),IF($A1917="HIPERCARD",IF($B1917="DÉBITO",$D1917-($D1917*TAXAS!$B$7)),IF($A1917="DINERS",IF($B1917="DÉBITO",$D1917-($D1917*TAXAS!$B$8)),IF($A1917="AMERICA EXPRESS",IF($B1917="DÉBITO",$D1917-($D1917*TAXAS!$B$9)),IF($A1917=TAXAS!$A$10,IF($B1917="DÉBITO",$D1917-($D1917*TAXAS!$B$10)), IF($A1917=TAXAS!$A$11,IF($B1917="DÉBITO",$D1917-($D1917*TAXAS!$B$11)), IF($A1917=TAXAS!$A$12,IF($B1917="DÉBITO",$D1917-($D1917*TAXAS!$B$12)), IF($A1917=TAXAS!$A$13,IF($B1917="DÉBITO",$D1917-($D1917*TAXAS!$B$13)), IF($A1917=TAXAS!$A$14,IF($B1917="DÉBITO",$D1917-($D1917*TAXAS!$B$14)), IF($A1917=TAXAS!$A$15,IF($B1917="DÉBITO",$D1917-($D1917*TAXAS!$B$15)), IF($A1917=TAXAS!$A$16,IF($B1917="DÉBITO",$D1917-($D1917*TAXAS!$B$16)), IF($A1917=TAXAS!$A$17,IF($B1917="DÉBITO",$D1917-($D1917*TAXAS!$B$17)), IF($A1917=TAXAS!$A$18,IF($B1917="DÉBITO",$D1917-($D1917*TAXAS!$B$18)), IF($A1917=TAXAS!$A$19,IF($B1917="DÉBITO",$D1917-($D1917*TAXAS!$B$19)), IF($A1917=TAXAS!$A$20,IF($B1917="DÉBITO",$D1917-($D1917*TAXAS!$B$20)), IF($A1917=TAXAS!$A$21,IF($B1917="DÉBITO",$D1917-($D1917*TAXAS!$B$21)), IF($A1917=TAXAS!$A$22,IF($B1917="DÉBITO",$D1917-($D1917*TAXAS!$B$22)), IF($A1917=TAXAS!$A$23,IF($B1917="DÉBITO",$D1917-($D1917*TAXAS!$B$23)), IF($A1917=TAXAS!$A$24,IF($B1917="DÉBITO",$D1917-($D1917*TAXAS!$B$24)), IF($A1917=TAXAS!$A$25,IF($B1917="DÉBITO",$D1917-($D1917*TAXAS!$B$25)), IF($A1917=TAXAS!$A$26,IF($B1917="DÉBITO",$D1917-($D1917*TAXAS!$B$26)), IF($A1917=TAXAS!$A$27,IF($B1917="DÉBITO",$D1917-($D1917*TAXAS!$B$27))))))))))))))))))))))))))/1</f>
        <v>0</v>
      </c>
      <c r="F1917" s="8">
        <f>IF($A1917="VISA",IF($B1917="CRÉDITO",$D1917-($D1917*TAXAS!$C$4)),IF($A1917="MASTER",IF($B1917="CRÉDITO",$D1917-($D1917*TAXAS!$C$5)),IF($A1917="ELO", IF($B1917="CRÉDITO",$D1917-($D1917*TAXAS!$C$6)),IF($A1917="HIPERCARD",IF($B1917="CRÉDITO",$D1917-($D1917*TAXAS!$C$7)),IF($A1917="DINERS",IF($B1917="CRÉDITO",$D1917-($D1917*TAXAS!$C$8)),IF($A1917="AMERICA EXPRESS",IF($B1917="CRÉDITO",$D1917-($D1917*TAXAS!$C$9)),IF($A1917=TAXAS!$A$10,IF($B1917="CRÉDITO",$D1917-($D1917*TAXAS!$C$10)), IF($A1917=TAXAS!$A$11,IF($B1917="CRÉDITO",$D1917-($D1917*TAXAS!$C$11)), IF($A1917=TAXAS!$A$12,IF($B1917="CRÉDITO",$D1917-($D1917*TAXAS!$C$12)), IF($A1917=TAXAS!$A$13,IF($B1917="CRÉDITO",$D1917-($D1917*TAXAS!$C$13)), IF($A1917=TAXAS!$A$14,IF($B1917="CRÉDITO",$D1917-($D1917*TAXAS!$C$14)), IF($A1917=TAXAS!$A$15,IF($B1917="CRÉDITO",$D1917-($D1917*TAXAS!$C$15)), IF($A1917=TAXAS!$A$16,IF($B1917="CRÉDITO",$D1917-($D1917*TAXAS!$C$16)), IF($A1917=TAXAS!$A$17,IF($B1917="CRÉDITO",$D1917-($D1917*TAXAS!$C$17)), IF($A1917=TAXAS!$A$18,IF($B1917="CRÉDITO",$D1917-($D1917*TAXAS!$C$18)), IF($A1917=TAXAS!$A$19,IF($B1917="CRÉDITO",$D1917-($D1917*TAXAS!$C$19)), IF($A1917=TAXAS!$A$20,IF($B1917="CRÉDITO",$D1917-($D1917*TAXAS!$C$20)), IF($A1917=TAXAS!$A$21,IF($B1917="CRÉDITO",$D1917-($D1917*TAXAS!$C$21)), IF($A1917=TAXAS!$A$22,IF($B1917="CRÉDITO",$D1917-($D1917*TAXAS!$C$22)), IF($A1917=TAXAS!$A$23,IF($B1917="CRÉDITO",$D1917-($D1917*TAXAS!$C$23)), IF($A1917=TAXAS!$A$24,IF($B1917="CRÉDITO",$D1917-($D1917*TAXAS!$C$24)), IF($A1917=TAXAS!$A$25,IF($B1917="CRÉDITO",$D1917-($D1917*TAXAS!$C$25)), IF($A1917=TAXAS!$A$26,IF($B1917="CRÉDITO",$D1917-($D1917*TAXAS!$C$26)), IF($A1917=TAXAS!$A$27,IF($B1917="CRÉDITO",$D1917-($D1917*TAXAS!$C$27))))))))))))))))))))))))))/1</f>
        <v>0</v>
      </c>
      <c r="G1917" s="9">
        <f>IF($A1917="VISA",IF($B1917="PARCELADO ATÉ 3X",$D1917-(D1917*TAXAS!$D$4))/3,IF($A1917="MASTER",IF($B1917="PARCELADO ATÉ 3X",$D1917-(D1917*TAXAS!$D$5))/3,IF($A1917="ELO",IF($B1917="PARCELADO ATÉ 3X",$D1917-(D1917*TAXAS!$D$6))/3,IF($A1917="HIPERCARD",IF($B1917="PARCELADO ATÉ 3X",$D1917-(D1917*TAXAS!$D$7))/3,IF($A1917="DINERS",IF($B1917="PARCELADO ATÉ 3X",$D1917-(D1917*TAXAS!$D$8))/3,IF($A1917="AMERICA EXPRESS",IF($B1917="PARCELADO ATÉ 3X",$D1917-(D1917*TAXAS!$D$9))/3,IF($A1917=TAXAS!$A$10,IF($B1917="PARCELADO ATÉ 3X",$D1917-($D1917*TAXAS!$D$10))/3,IF($A1917=TAXAS!$A$11,IF($B1917="PARCELADO ATÉ 3X",$D1917-($D1917*TAXAS!$D$11))/3,IF($A1917=TAXAS!$A$12,IF($B1917="PARCELADO ATÉ 3X",$D1917-($D1917*TAXAS!$D$12))/3,IF($A1917=TAXAS!$A$13,IF($B1917="PARCELADO ATÉ 3X",$D1917-($D1917*TAXAS!$D$13))/3,IF($A1917=TAXAS!$A$14,IF($B1917="PARCELADO ATÉ 3X",$D1917-($D1917*TAXAS!$D$14))/3,IF($A1917=TAXAS!$A$15,IF($B1917="PARCELADO ATÉ 3X",$D1917-($D1917*TAXAS!$D$15))/3,IF($A1917=TAXAS!$A$16,IF($B1917="PARCELADO ATÉ 3X",$D1917-($D1917*TAXAS!$D$16))/3,IF($A1917=TAXAS!$A$17,IF($B1917="PARCELADO ATÉ 3X",$D1917-($D1917*TAXAS!$D$17))/3,IF($A1917=TAXAS!$A$18,IF($B1917="PARCELADO ATÉ 3X",$D1917-($D1917*TAXAS!$D$18))/3,IF($A1917=TAXAS!$A$19,IF($B1917="PARCELADO ATÉ 3X",$D1917-($D1917*TAXAS!$D$19))/3,IF($A1917=TAXAS!$A$20,IF($B1917="PARCELADO ATÉ 3X",$D1917-($D1917*TAXAS!$D$20))/3,IF($A1917=TAXAS!$A$21,IF($B1917="PARCELADO ATÉ 3X",$D1917-($D1917*TAXAS!$D$21))/3,IF($A1917=TAXAS!$A$22,IF($B1917="PARCELADO ATÉ 3X",$D1917-($D1917*TAXAS!$D$22))/3,IF($A1917=TAXAS!$A$23,IF($B1917="PARCELADO ATÉ 3X",$D1917-($D1917*TAXAS!$D$23))/3,IF($A1917=TAXAS!$A$24,IF($B1917="PARCELADO ATÉ 3X",$D1917-($D1917*TAXAS!$D$24))/3,IF($A1917=TAXAS!$A$25,IF($B1917="PARCELADO ATÉ 3X",$D1917-($D1917*TAXAS!$D$25))/3,IF($A1917=TAXAS!$A$26,IF($B1917="PARCELADO ATÉ 3X",$D1917-($D1917*TAXAS!$D$26))/3,IF($A1917=TAXAS!$A$27,IF($B1917="PARCELADO ATÉ 3X",$D1917-($D1917*TAXAS!$D$27))/3))))))))))))))))))))))))/1</f>
        <v>0</v>
      </c>
      <c r="H1917" s="9">
        <f>IF($A1917="VISA",IF($B1917="PARCELADO ATÉ 6X",$D1917-(D1917*TAXAS!$E$4))/6,IF($A1917="MASTER",IF($B1917="PARCELADO ATÉ 6X",$D1917-(D1917*TAXAS!$E$5))/6,IF($A1917="ELO",IF($B1917="PARCELADO ATÉ 6X",$D1917-(D1917*TAXAS!$E$6))/6,IF($A1917="HIPERCARD",IF($B1917="PARCELADO ATÉ 6X",$D1917-(D1917*TAXAS!$E$7))/6,IF($A1917="DINERS",IF($B1917="PARCELADO ATÉ 6X",$D1917-(D1917*TAXAS!$E$8))/6,IF($A1917="AMERICA EXPRESS",IF($B1917="PARCELADO ATÉ 6X",$D1917-(D1917*TAXAS!$E$9))/6,IF($A1917=TAXAS!$A$10,IF($B1917="PARCELADO ATÉ 6X",$D1917-($D1917*TAXAS!$E$10))/6,IF($A1917=TAXAS!$A$11,IF($B1917="PARCELADO ATÉ 6X",$D1917-($D1917*TAXAS!$E$11))/6,IF($A1917=TAXAS!$A$12,IF($B1917="PARCELADO ATÉ 6X",$D1917-($D1917*TAXAS!$E$12))/6,IF($A1917=TAXAS!$A$13,IF($B1917="PARCELADO ATÉ 6X",$D1917-($D1917*TAXAS!$E$13))/6,IF($A1917=TAXAS!$A$14,IF($B1917="PARCELADO ATÉ 6X",$D1917-($D1917*TAXAS!$E$14))/6,IF($A1917=TAXAS!$A$15,IF($B1917="PARCELADO ATÉ 6X",$D1917-($D1917*TAXAS!$E$15))/6,IF($A1917=TAXAS!$A$16,IF($B1917="PARCELADO ATÉ 6X",$D1917-($D1917*TAXAS!$E$16))/6,IF($A1917=TAXAS!$A$17,IF($B1917="PARCELADO ATÉ 6X",$D1917-($D1917*TAXAS!$E$17))/6,IF($A1917=TAXAS!$A$18,IF($B1917="PARCELADO ATÉ 6X",$D1917-($D1917*TAXAS!$E$18))/6,IF($A1917=TAXAS!$A$19,IF($B1917="PARCELADO ATÉ 6X",$D1917-($D1917*TAXAS!$E$19))/6,IF($A1917=TAXAS!$A$20,IF($B1917="PARCELADO ATÉ 6X",$D1917-($D1917*TAXAS!$E$20))/6,IF($A1917=TAXAS!$A$21,IF($B1917="PARCELADO ATÉ 6X",$D1917-($D1917*TAXAS!$E$21))/6,IF($A1917=TAXAS!$A$22,IF($B1917="PARCELADO ATÉ 6X",$D1917-($D1917*TAXAS!$E$22))/6,IF($A1917=TAXAS!$A$23,IF($B1917="PARCELADO ATÉ 6X",$D1917-($D1917*TAXAS!$E$23))/6,IF($A1917=TAXAS!$A$24,IF($B1917="PARCELADO ATÉ 6X",$D1917-($D1917*TAXAS!$E$24))/6,IF($A1917=TAXAS!$A$25,IF($B1917="PARCELADO ATÉ 6X",$D1917-($D1917*TAXAS!$E$25))/6,IF($A1917=TAXAS!$A$26,IF($B1917="PARCELADO ATÉ 6X",$D1917-($D1917*TAXAS!$E$26))/6,IF($A1917=TAXAS!$A$27,IF($B1917="PARCELADO ATÉ 6X",$D1917-($D1917*TAXAS!$E$27))/6))))))))))))))))))))))))/1</f>
        <v>0</v>
      </c>
      <c r="I1917" s="9">
        <f>IF($A1917="VISA",IF($B1917="PARCELADO ATÉ 12X",$D1917-(D1917*TAXAS!$F$4))/12,IF($A1917="MASTER",IF($B1917="PARCELADO ATÉ 12X",$D1917-(D1917*TAXAS!$F$5))/12,IF($A1917="ELO",IF($B1917="PARCELADO ATÉ 12X",$D1917-(D1917*TAXAS!$F$6))/12,IF($A1917="HIPERCARD",IF($B1917="PARCELADO ATÉ 12X",$D1917-(D1917*TAXAS!$F$7))/12,IF($A1917="DINERS",IF($B1917="PARCELADO ATÉ 12X",$D1917-(D1917*TAXAS!$F$8))/12,IF($A1917="AMERICA EXPRESS",IF($B1917="PARCELADO ATÉ 12X",$D1917-(D1917*TAXAS!$F$9))/12,IF($A1917=TAXAS!$A$10,IF($B1917="PARCELADO ATÉ 12X",$D1917-($D1917*TAXAS!$F$10))/12,IF($A1917=TAXAS!$A$11,IF($B1917="PARCELADO ATÉ 12X",$D1917-($D1917*TAXAS!$F$11))/12,IF($A1917=TAXAS!$A$12,IF($B1917="PARCELADO ATÉ 12X",$D1917-($D1917*TAXAS!$F$12))/12,IF($A1917=TAXAS!$A$13,IF($B1917="PARCELADO ATÉ 12X",$D1917-($D1917*TAXAS!$F$13))/12,IF($A1917=TAXAS!$A$14,IF($B1917="PARCELADO ATÉ 12X",$D1917-($D1917*TAXAS!$F$14))/12,IF($A1917=TAXAS!$A$15,IF($B1917="PARCELADO ATÉ 12X",$D1917-($D1917*TAXAS!$F$15))/12,IF($A1917=TAXAS!$A$16,IF($B1917="PARCELADO ATÉ 12X",$D1917-($D1917*TAXAS!$F$16))/12,IF($A1917=TAXAS!$A$17,IF($B1917="PARCELADO ATÉ 12X",$D1917-($D1917*TAXAS!$F$17))/12,IF($A1917=TAXAS!$A$18,IF($B1917="PARCELADO ATÉ 12X",$D1917-($D1917*TAXAS!$F$18))/12,IF($A1917=TAXAS!$A$19,IF($B1917="PARCELADO ATÉ 12X",$D1917-($D1917*TAXAS!$F$19))/12,IF($A1917=TAXAS!$A$20,IF($B1917="PARCELADO ATÉ 12X",$D1917-($D1917*TAXAS!$F$20))/12,IF($A1917=TAXAS!$A$21,IF($B1917="PARCELADO ATÉ 12X",$D1917-($D1917*TAXAS!$F$21))/12,IF($A1917=TAXAS!$A$22,IF($B1917="PARCELADO ATÉ 12X",$D1917-($D1917*TAXAS!$F$22))/12,IF($A1917=TAXAS!$A$23,IF($B1917="PARCELADO ATÉ 12X",$D1917-($D1917*TAXAS!$F$23))/12,IF($A1917=TAXAS!$A$24,IF($B1917="PARCELADO ATÉ 12X",$D1917-($D1917*TAXAS!$F$24))/12,IF($A1917=TAXAS!$A$25,IF($B1917="PARCELADO ATÉ 12X",$D1917-($D1917*TAXAS!$F$25))/12,IF($A1917=TAXAS!$A$26,IF($B1917="PARCELADO ATÉ 12X",$D1917-($D1917*TAXAS!$F$26))/12,IF($A1917=TAXAS!$A$27,IF($B1917="PARCELADO ATÉ 12X",$D1917-($D1917*TAXAS!$F$27))/12))))))))))))))))))))))))/1</f>
        <v>0</v>
      </c>
      <c r="J1917" s="8">
        <f t="shared" si="0"/>
        <v>0</v>
      </c>
      <c r="K1917" s="10" t="b">
        <f>IF($B1917="PARCELADO ATÉ 3X",($D1917-($D1917*TAXAS!$D$4))-$J1917)</f>
        <v>0</v>
      </c>
      <c r="L1917" s="10" t="b">
        <f>IF($B1917="PARCELADO ATÉ 6X",($D1917-($D1917*TAXAS!$E$4))-$J1917)</f>
        <v>0</v>
      </c>
      <c r="M1917" s="10" t="b">
        <f>IF($B1917="PARCELADO ATÉ 12X",($D1917-($D1917*TAXAS!$F$4))-$J1917)</f>
        <v>0</v>
      </c>
      <c r="N1917" s="8">
        <f t="shared" si="1"/>
        <v>0</v>
      </c>
      <c r="O1917" s="10">
        <f t="shared" si="2"/>
        <v>0</v>
      </c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</row>
    <row r="1918" spans="1:31" ht="15.75" customHeight="1" x14ac:dyDescent="0.2">
      <c r="A1918" s="3"/>
      <c r="B1918" s="5"/>
      <c r="C1918" s="6"/>
      <c r="D1918" s="42"/>
      <c r="E1918" s="8">
        <f>IF($A1918="VISA",IF($B1918="DÉBITO",$D1918-($D1918*TAXAS!$B$4)),IF($A1918="MASTER",IF($B1918="DÉBITO",$D1918-($D1918*TAXAS!$B$5)),IF($A1918="ELO", IF($B1918="DÉBITO",$D1918-($D1918*TAXAS!$B$6)),IF($A1918="HIPERCARD",IF($B1918="DÉBITO",$D1918-($D1918*TAXAS!$B$7)),IF($A1918="DINERS",IF($B1918="DÉBITO",$D1918-($D1918*TAXAS!$B$8)),IF($A1918="AMERICA EXPRESS",IF($B1918="DÉBITO",$D1918-($D1918*TAXAS!$B$9)),IF($A1918=TAXAS!$A$10,IF($B1918="DÉBITO",$D1918-($D1918*TAXAS!$B$10)), IF($A1918=TAXAS!$A$11,IF($B1918="DÉBITO",$D1918-($D1918*TAXAS!$B$11)), IF($A1918=TAXAS!$A$12,IF($B1918="DÉBITO",$D1918-($D1918*TAXAS!$B$12)), IF($A1918=TAXAS!$A$13,IF($B1918="DÉBITO",$D1918-($D1918*TAXAS!$B$13)), IF($A1918=TAXAS!$A$14,IF($B1918="DÉBITO",$D1918-($D1918*TAXAS!$B$14)), IF($A1918=TAXAS!$A$15,IF($B1918="DÉBITO",$D1918-($D1918*TAXAS!$B$15)), IF($A1918=TAXAS!$A$16,IF($B1918="DÉBITO",$D1918-($D1918*TAXAS!$B$16)), IF($A1918=TAXAS!$A$17,IF($B1918="DÉBITO",$D1918-($D1918*TAXAS!$B$17)), IF($A1918=TAXAS!$A$18,IF($B1918="DÉBITO",$D1918-($D1918*TAXAS!$B$18)), IF($A1918=TAXAS!$A$19,IF($B1918="DÉBITO",$D1918-($D1918*TAXAS!$B$19)), IF($A1918=TAXAS!$A$20,IF($B1918="DÉBITO",$D1918-($D1918*TAXAS!$B$20)), IF($A1918=TAXAS!$A$21,IF($B1918="DÉBITO",$D1918-($D1918*TAXAS!$B$21)), IF($A1918=TAXAS!$A$22,IF($B1918="DÉBITO",$D1918-($D1918*TAXAS!$B$22)), IF($A1918=TAXAS!$A$23,IF($B1918="DÉBITO",$D1918-($D1918*TAXAS!$B$23)), IF($A1918=TAXAS!$A$24,IF($B1918="DÉBITO",$D1918-($D1918*TAXAS!$B$24)), IF($A1918=TAXAS!$A$25,IF($B1918="DÉBITO",$D1918-($D1918*TAXAS!$B$25)), IF($A1918=TAXAS!$A$26,IF($B1918="DÉBITO",$D1918-($D1918*TAXAS!$B$26)), IF($A1918=TAXAS!$A$27,IF($B1918="DÉBITO",$D1918-($D1918*TAXAS!$B$27))))))))))))))))))))))))))/1</f>
        <v>0</v>
      </c>
      <c r="F1918" s="8">
        <f>IF($A1918="VISA",IF($B1918="CRÉDITO",$D1918-($D1918*TAXAS!$C$4)),IF($A1918="MASTER",IF($B1918="CRÉDITO",$D1918-($D1918*TAXAS!$C$5)),IF($A1918="ELO", IF($B1918="CRÉDITO",$D1918-($D1918*TAXAS!$C$6)),IF($A1918="HIPERCARD",IF($B1918="CRÉDITO",$D1918-($D1918*TAXAS!$C$7)),IF($A1918="DINERS",IF($B1918="CRÉDITO",$D1918-($D1918*TAXAS!$C$8)),IF($A1918="AMERICA EXPRESS",IF($B1918="CRÉDITO",$D1918-($D1918*TAXAS!$C$9)),IF($A1918=TAXAS!$A$10,IF($B1918="CRÉDITO",$D1918-($D1918*TAXAS!$C$10)), IF($A1918=TAXAS!$A$11,IF($B1918="CRÉDITO",$D1918-($D1918*TAXAS!$C$11)), IF($A1918=TAXAS!$A$12,IF($B1918="CRÉDITO",$D1918-($D1918*TAXAS!$C$12)), IF($A1918=TAXAS!$A$13,IF($B1918="CRÉDITO",$D1918-($D1918*TAXAS!$C$13)), IF($A1918=TAXAS!$A$14,IF($B1918="CRÉDITO",$D1918-($D1918*TAXAS!$C$14)), IF($A1918=TAXAS!$A$15,IF($B1918="CRÉDITO",$D1918-($D1918*TAXAS!$C$15)), IF($A1918=TAXAS!$A$16,IF($B1918="CRÉDITO",$D1918-($D1918*TAXAS!$C$16)), IF($A1918=TAXAS!$A$17,IF($B1918="CRÉDITO",$D1918-($D1918*TAXAS!$C$17)), IF($A1918=TAXAS!$A$18,IF($B1918="CRÉDITO",$D1918-($D1918*TAXAS!$C$18)), IF($A1918=TAXAS!$A$19,IF($B1918="CRÉDITO",$D1918-($D1918*TAXAS!$C$19)), IF($A1918=TAXAS!$A$20,IF($B1918="CRÉDITO",$D1918-($D1918*TAXAS!$C$20)), IF($A1918=TAXAS!$A$21,IF($B1918="CRÉDITO",$D1918-($D1918*TAXAS!$C$21)), IF($A1918=TAXAS!$A$22,IF($B1918="CRÉDITO",$D1918-($D1918*TAXAS!$C$22)), IF($A1918=TAXAS!$A$23,IF($B1918="CRÉDITO",$D1918-($D1918*TAXAS!$C$23)), IF($A1918=TAXAS!$A$24,IF($B1918="CRÉDITO",$D1918-($D1918*TAXAS!$C$24)), IF($A1918=TAXAS!$A$25,IF($B1918="CRÉDITO",$D1918-($D1918*TAXAS!$C$25)), IF($A1918=TAXAS!$A$26,IF($B1918="CRÉDITO",$D1918-($D1918*TAXAS!$C$26)), IF($A1918=TAXAS!$A$27,IF($B1918="CRÉDITO",$D1918-($D1918*TAXAS!$C$27))))))))))))))))))))))))))/1</f>
        <v>0</v>
      </c>
      <c r="G1918" s="9">
        <f>IF($A1918="VISA",IF($B1918="PARCELADO ATÉ 3X",$D1918-(D1918*TAXAS!$D$4))/3,IF($A1918="MASTER",IF($B1918="PARCELADO ATÉ 3X",$D1918-(D1918*TAXAS!$D$5))/3,IF($A1918="ELO",IF($B1918="PARCELADO ATÉ 3X",$D1918-(D1918*TAXAS!$D$6))/3,IF($A1918="HIPERCARD",IF($B1918="PARCELADO ATÉ 3X",$D1918-(D1918*TAXAS!$D$7))/3,IF($A1918="DINERS",IF($B1918="PARCELADO ATÉ 3X",$D1918-(D1918*TAXAS!$D$8))/3,IF($A1918="AMERICA EXPRESS",IF($B1918="PARCELADO ATÉ 3X",$D1918-(D1918*TAXAS!$D$9))/3,IF($A1918=TAXAS!$A$10,IF($B1918="PARCELADO ATÉ 3X",$D1918-($D1918*TAXAS!$D$10))/3,IF($A1918=TAXAS!$A$11,IF($B1918="PARCELADO ATÉ 3X",$D1918-($D1918*TAXAS!$D$11))/3,IF($A1918=TAXAS!$A$12,IF($B1918="PARCELADO ATÉ 3X",$D1918-($D1918*TAXAS!$D$12))/3,IF($A1918=TAXAS!$A$13,IF($B1918="PARCELADO ATÉ 3X",$D1918-($D1918*TAXAS!$D$13))/3,IF($A1918=TAXAS!$A$14,IF($B1918="PARCELADO ATÉ 3X",$D1918-($D1918*TAXAS!$D$14))/3,IF($A1918=TAXAS!$A$15,IF($B1918="PARCELADO ATÉ 3X",$D1918-($D1918*TAXAS!$D$15))/3,IF($A1918=TAXAS!$A$16,IF($B1918="PARCELADO ATÉ 3X",$D1918-($D1918*TAXAS!$D$16))/3,IF($A1918=TAXAS!$A$17,IF($B1918="PARCELADO ATÉ 3X",$D1918-($D1918*TAXAS!$D$17))/3,IF($A1918=TAXAS!$A$18,IF($B1918="PARCELADO ATÉ 3X",$D1918-($D1918*TAXAS!$D$18))/3,IF($A1918=TAXAS!$A$19,IF($B1918="PARCELADO ATÉ 3X",$D1918-($D1918*TAXAS!$D$19))/3,IF($A1918=TAXAS!$A$20,IF($B1918="PARCELADO ATÉ 3X",$D1918-($D1918*TAXAS!$D$20))/3,IF($A1918=TAXAS!$A$21,IF($B1918="PARCELADO ATÉ 3X",$D1918-($D1918*TAXAS!$D$21))/3,IF($A1918=TAXAS!$A$22,IF($B1918="PARCELADO ATÉ 3X",$D1918-($D1918*TAXAS!$D$22))/3,IF($A1918=TAXAS!$A$23,IF($B1918="PARCELADO ATÉ 3X",$D1918-($D1918*TAXAS!$D$23))/3,IF($A1918=TAXAS!$A$24,IF($B1918="PARCELADO ATÉ 3X",$D1918-($D1918*TAXAS!$D$24))/3,IF($A1918=TAXAS!$A$25,IF($B1918="PARCELADO ATÉ 3X",$D1918-($D1918*TAXAS!$D$25))/3,IF($A1918=TAXAS!$A$26,IF($B1918="PARCELADO ATÉ 3X",$D1918-($D1918*TAXAS!$D$26))/3,IF($A1918=TAXAS!$A$27,IF($B1918="PARCELADO ATÉ 3X",$D1918-($D1918*TAXAS!$D$27))/3))))))))))))))))))))))))/1</f>
        <v>0</v>
      </c>
      <c r="H1918" s="9">
        <f>IF($A1918="VISA",IF($B1918="PARCELADO ATÉ 6X",$D1918-(D1918*TAXAS!$E$4))/6,IF($A1918="MASTER",IF($B1918="PARCELADO ATÉ 6X",$D1918-(D1918*TAXAS!$E$5))/6,IF($A1918="ELO",IF($B1918="PARCELADO ATÉ 6X",$D1918-(D1918*TAXAS!$E$6))/6,IF($A1918="HIPERCARD",IF($B1918="PARCELADO ATÉ 6X",$D1918-(D1918*TAXAS!$E$7))/6,IF($A1918="DINERS",IF($B1918="PARCELADO ATÉ 6X",$D1918-(D1918*TAXAS!$E$8))/6,IF($A1918="AMERICA EXPRESS",IF($B1918="PARCELADO ATÉ 6X",$D1918-(D1918*TAXAS!$E$9))/6,IF($A1918=TAXAS!$A$10,IF($B1918="PARCELADO ATÉ 6X",$D1918-($D1918*TAXAS!$E$10))/6,IF($A1918=TAXAS!$A$11,IF($B1918="PARCELADO ATÉ 6X",$D1918-($D1918*TAXAS!$E$11))/6,IF($A1918=TAXAS!$A$12,IF($B1918="PARCELADO ATÉ 6X",$D1918-($D1918*TAXAS!$E$12))/6,IF($A1918=TAXAS!$A$13,IF($B1918="PARCELADO ATÉ 6X",$D1918-($D1918*TAXAS!$E$13))/6,IF($A1918=TAXAS!$A$14,IF($B1918="PARCELADO ATÉ 6X",$D1918-($D1918*TAXAS!$E$14))/6,IF($A1918=TAXAS!$A$15,IF($B1918="PARCELADO ATÉ 6X",$D1918-($D1918*TAXAS!$E$15))/6,IF($A1918=TAXAS!$A$16,IF($B1918="PARCELADO ATÉ 6X",$D1918-($D1918*TAXAS!$E$16))/6,IF($A1918=TAXAS!$A$17,IF($B1918="PARCELADO ATÉ 6X",$D1918-($D1918*TAXAS!$E$17))/6,IF($A1918=TAXAS!$A$18,IF($B1918="PARCELADO ATÉ 6X",$D1918-($D1918*TAXAS!$E$18))/6,IF($A1918=TAXAS!$A$19,IF($B1918="PARCELADO ATÉ 6X",$D1918-($D1918*TAXAS!$E$19))/6,IF($A1918=TAXAS!$A$20,IF($B1918="PARCELADO ATÉ 6X",$D1918-($D1918*TAXAS!$E$20))/6,IF($A1918=TAXAS!$A$21,IF($B1918="PARCELADO ATÉ 6X",$D1918-($D1918*TAXAS!$E$21))/6,IF($A1918=TAXAS!$A$22,IF($B1918="PARCELADO ATÉ 6X",$D1918-($D1918*TAXAS!$E$22))/6,IF($A1918=TAXAS!$A$23,IF($B1918="PARCELADO ATÉ 6X",$D1918-($D1918*TAXAS!$E$23))/6,IF($A1918=TAXAS!$A$24,IF($B1918="PARCELADO ATÉ 6X",$D1918-($D1918*TAXAS!$E$24))/6,IF($A1918=TAXAS!$A$25,IF($B1918="PARCELADO ATÉ 6X",$D1918-($D1918*TAXAS!$E$25))/6,IF($A1918=TAXAS!$A$26,IF($B1918="PARCELADO ATÉ 6X",$D1918-($D1918*TAXAS!$E$26))/6,IF($A1918=TAXAS!$A$27,IF($B1918="PARCELADO ATÉ 6X",$D1918-($D1918*TAXAS!$E$27))/6))))))))))))))))))))))))/1</f>
        <v>0</v>
      </c>
      <c r="I1918" s="9">
        <f>IF($A1918="VISA",IF($B1918="PARCELADO ATÉ 12X",$D1918-(D1918*TAXAS!$F$4))/12,IF($A1918="MASTER",IF($B1918="PARCELADO ATÉ 12X",$D1918-(D1918*TAXAS!$F$5))/12,IF($A1918="ELO",IF($B1918="PARCELADO ATÉ 12X",$D1918-(D1918*TAXAS!$F$6))/12,IF($A1918="HIPERCARD",IF($B1918="PARCELADO ATÉ 12X",$D1918-(D1918*TAXAS!$F$7))/12,IF($A1918="DINERS",IF($B1918="PARCELADO ATÉ 12X",$D1918-(D1918*TAXAS!$F$8))/12,IF($A1918="AMERICA EXPRESS",IF($B1918="PARCELADO ATÉ 12X",$D1918-(D1918*TAXAS!$F$9))/12,IF($A1918=TAXAS!$A$10,IF($B1918="PARCELADO ATÉ 12X",$D1918-($D1918*TAXAS!$F$10))/12,IF($A1918=TAXAS!$A$11,IF($B1918="PARCELADO ATÉ 12X",$D1918-($D1918*TAXAS!$F$11))/12,IF($A1918=TAXAS!$A$12,IF($B1918="PARCELADO ATÉ 12X",$D1918-($D1918*TAXAS!$F$12))/12,IF($A1918=TAXAS!$A$13,IF($B1918="PARCELADO ATÉ 12X",$D1918-($D1918*TAXAS!$F$13))/12,IF($A1918=TAXAS!$A$14,IF($B1918="PARCELADO ATÉ 12X",$D1918-($D1918*TAXAS!$F$14))/12,IF($A1918=TAXAS!$A$15,IF($B1918="PARCELADO ATÉ 12X",$D1918-($D1918*TAXAS!$F$15))/12,IF($A1918=TAXAS!$A$16,IF($B1918="PARCELADO ATÉ 12X",$D1918-($D1918*TAXAS!$F$16))/12,IF($A1918=TAXAS!$A$17,IF($B1918="PARCELADO ATÉ 12X",$D1918-($D1918*TAXAS!$F$17))/12,IF($A1918=TAXAS!$A$18,IF($B1918="PARCELADO ATÉ 12X",$D1918-($D1918*TAXAS!$F$18))/12,IF($A1918=TAXAS!$A$19,IF($B1918="PARCELADO ATÉ 12X",$D1918-($D1918*TAXAS!$F$19))/12,IF($A1918=TAXAS!$A$20,IF($B1918="PARCELADO ATÉ 12X",$D1918-($D1918*TAXAS!$F$20))/12,IF($A1918=TAXAS!$A$21,IF($B1918="PARCELADO ATÉ 12X",$D1918-($D1918*TAXAS!$F$21))/12,IF($A1918=TAXAS!$A$22,IF($B1918="PARCELADO ATÉ 12X",$D1918-($D1918*TAXAS!$F$22))/12,IF($A1918=TAXAS!$A$23,IF($B1918="PARCELADO ATÉ 12X",$D1918-($D1918*TAXAS!$F$23))/12,IF($A1918=TAXAS!$A$24,IF($B1918="PARCELADO ATÉ 12X",$D1918-($D1918*TAXAS!$F$24))/12,IF($A1918=TAXAS!$A$25,IF($B1918="PARCELADO ATÉ 12X",$D1918-($D1918*TAXAS!$F$25))/12,IF($A1918=TAXAS!$A$26,IF($B1918="PARCELADO ATÉ 12X",$D1918-($D1918*TAXAS!$F$26))/12,IF($A1918=TAXAS!$A$27,IF($B1918="PARCELADO ATÉ 12X",$D1918-($D1918*TAXAS!$F$27))/12))))))))))))))))))))))))/1</f>
        <v>0</v>
      </c>
      <c r="J1918" s="8">
        <f t="shared" si="0"/>
        <v>0</v>
      </c>
      <c r="K1918" s="10" t="b">
        <f>IF($B1918="PARCELADO ATÉ 3X",($D1918-($D1918*TAXAS!$D$4))-$J1918)</f>
        <v>0</v>
      </c>
      <c r="L1918" s="10" t="b">
        <f>IF($B1918="PARCELADO ATÉ 6X",($D1918-($D1918*TAXAS!$E$4))-$J1918)</f>
        <v>0</v>
      </c>
      <c r="M1918" s="10" t="b">
        <f>IF($B1918="PARCELADO ATÉ 12X",($D1918-($D1918*TAXAS!$F$4))-$J1918)</f>
        <v>0</v>
      </c>
      <c r="N1918" s="8">
        <f t="shared" si="1"/>
        <v>0</v>
      </c>
      <c r="O1918" s="10">
        <f t="shared" si="2"/>
        <v>0</v>
      </c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</row>
    <row r="1919" spans="1:31" ht="15.75" customHeight="1" x14ac:dyDescent="0.2">
      <c r="A1919" s="3"/>
      <c r="B1919" s="5"/>
      <c r="C1919" s="6"/>
      <c r="D1919" s="42"/>
      <c r="E1919" s="8">
        <f>IF($A1919="VISA",IF($B1919="DÉBITO",$D1919-($D1919*TAXAS!$B$4)),IF($A1919="MASTER",IF($B1919="DÉBITO",$D1919-($D1919*TAXAS!$B$5)),IF($A1919="ELO", IF($B1919="DÉBITO",$D1919-($D1919*TAXAS!$B$6)),IF($A1919="HIPERCARD",IF($B1919="DÉBITO",$D1919-($D1919*TAXAS!$B$7)),IF($A1919="DINERS",IF($B1919="DÉBITO",$D1919-($D1919*TAXAS!$B$8)),IF($A1919="AMERICA EXPRESS",IF($B1919="DÉBITO",$D1919-($D1919*TAXAS!$B$9)),IF($A1919=TAXAS!$A$10,IF($B1919="DÉBITO",$D1919-($D1919*TAXAS!$B$10)), IF($A1919=TAXAS!$A$11,IF($B1919="DÉBITO",$D1919-($D1919*TAXAS!$B$11)), IF($A1919=TAXAS!$A$12,IF($B1919="DÉBITO",$D1919-($D1919*TAXAS!$B$12)), IF($A1919=TAXAS!$A$13,IF($B1919="DÉBITO",$D1919-($D1919*TAXAS!$B$13)), IF($A1919=TAXAS!$A$14,IF($B1919="DÉBITO",$D1919-($D1919*TAXAS!$B$14)), IF($A1919=TAXAS!$A$15,IF($B1919="DÉBITO",$D1919-($D1919*TAXAS!$B$15)), IF($A1919=TAXAS!$A$16,IF($B1919="DÉBITO",$D1919-($D1919*TAXAS!$B$16)), IF($A1919=TAXAS!$A$17,IF($B1919="DÉBITO",$D1919-($D1919*TAXAS!$B$17)), IF($A1919=TAXAS!$A$18,IF($B1919="DÉBITO",$D1919-($D1919*TAXAS!$B$18)), IF($A1919=TAXAS!$A$19,IF($B1919="DÉBITO",$D1919-($D1919*TAXAS!$B$19)), IF($A1919=TAXAS!$A$20,IF($B1919="DÉBITO",$D1919-($D1919*TAXAS!$B$20)), IF($A1919=TAXAS!$A$21,IF($B1919="DÉBITO",$D1919-($D1919*TAXAS!$B$21)), IF($A1919=TAXAS!$A$22,IF($B1919="DÉBITO",$D1919-($D1919*TAXAS!$B$22)), IF($A1919=TAXAS!$A$23,IF($B1919="DÉBITO",$D1919-($D1919*TAXAS!$B$23)), IF($A1919=TAXAS!$A$24,IF($B1919="DÉBITO",$D1919-($D1919*TAXAS!$B$24)), IF($A1919=TAXAS!$A$25,IF($B1919="DÉBITO",$D1919-($D1919*TAXAS!$B$25)), IF($A1919=TAXAS!$A$26,IF($B1919="DÉBITO",$D1919-($D1919*TAXAS!$B$26)), IF($A1919=TAXAS!$A$27,IF($B1919="DÉBITO",$D1919-($D1919*TAXAS!$B$27))))))))))))))))))))))))))/1</f>
        <v>0</v>
      </c>
      <c r="F1919" s="8">
        <f>IF($A1919="VISA",IF($B1919="CRÉDITO",$D1919-($D1919*TAXAS!$C$4)),IF($A1919="MASTER",IF($B1919="CRÉDITO",$D1919-($D1919*TAXAS!$C$5)),IF($A1919="ELO", IF($B1919="CRÉDITO",$D1919-($D1919*TAXAS!$C$6)),IF($A1919="HIPERCARD",IF($B1919="CRÉDITO",$D1919-($D1919*TAXAS!$C$7)),IF($A1919="DINERS",IF($B1919="CRÉDITO",$D1919-($D1919*TAXAS!$C$8)),IF($A1919="AMERICA EXPRESS",IF($B1919="CRÉDITO",$D1919-($D1919*TAXAS!$C$9)),IF($A1919=TAXAS!$A$10,IF($B1919="CRÉDITO",$D1919-($D1919*TAXAS!$C$10)), IF($A1919=TAXAS!$A$11,IF($B1919="CRÉDITO",$D1919-($D1919*TAXAS!$C$11)), IF($A1919=TAXAS!$A$12,IF($B1919="CRÉDITO",$D1919-($D1919*TAXAS!$C$12)), IF($A1919=TAXAS!$A$13,IF($B1919="CRÉDITO",$D1919-($D1919*TAXAS!$C$13)), IF($A1919=TAXAS!$A$14,IF($B1919="CRÉDITO",$D1919-($D1919*TAXAS!$C$14)), IF($A1919=TAXAS!$A$15,IF($B1919="CRÉDITO",$D1919-($D1919*TAXAS!$C$15)), IF($A1919=TAXAS!$A$16,IF($B1919="CRÉDITO",$D1919-($D1919*TAXAS!$C$16)), IF($A1919=TAXAS!$A$17,IF($B1919="CRÉDITO",$D1919-($D1919*TAXAS!$C$17)), IF($A1919=TAXAS!$A$18,IF($B1919="CRÉDITO",$D1919-($D1919*TAXAS!$C$18)), IF($A1919=TAXAS!$A$19,IF($B1919="CRÉDITO",$D1919-($D1919*TAXAS!$C$19)), IF($A1919=TAXAS!$A$20,IF($B1919="CRÉDITO",$D1919-($D1919*TAXAS!$C$20)), IF($A1919=TAXAS!$A$21,IF($B1919="CRÉDITO",$D1919-($D1919*TAXAS!$C$21)), IF($A1919=TAXAS!$A$22,IF($B1919="CRÉDITO",$D1919-($D1919*TAXAS!$C$22)), IF($A1919=TAXAS!$A$23,IF($B1919="CRÉDITO",$D1919-($D1919*TAXAS!$C$23)), IF($A1919=TAXAS!$A$24,IF($B1919="CRÉDITO",$D1919-($D1919*TAXAS!$C$24)), IF($A1919=TAXAS!$A$25,IF($B1919="CRÉDITO",$D1919-($D1919*TAXAS!$C$25)), IF($A1919=TAXAS!$A$26,IF($B1919="CRÉDITO",$D1919-($D1919*TAXAS!$C$26)), IF($A1919=TAXAS!$A$27,IF($B1919="CRÉDITO",$D1919-($D1919*TAXAS!$C$27))))))))))))))))))))))))))/1</f>
        <v>0</v>
      </c>
      <c r="G1919" s="9">
        <f>IF($A1919="VISA",IF($B1919="PARCELADO ATÉ 3X",$D1919-(D1919*TAXAS!$D$4))/3,IF($A1919="MASTER",IF($B1919="PARCELADO ATÉ 3X",$D1919-(D1919*TAXAS!$D$5))/3,IF($A1919="ELO",IF($B1919="PARCELADO ATÉ 3X",$D1919-(D1919*TAXAS!$D$6))/3,IF($A1919="HIPERCARD",IF($B1919="PARCELADO ATÉ 3X",$D1919-(D1919*TAXAS!$D$7))/3,IF($A1919="DINERS",IF($B1919="PARCELADO ATÉ 3X",$D1919-(D1919*TAXAS!$D$8))/3,IF($A1919="AMERICA EXPRESS",IF($B1919="PARCELADO ATÉ 3X",$D1919-(D1919*TAXAS!$D$9))/3,IF($A1919=TAXAS!$A$10,IF($B1919="PARCELADO ATÉ 3X",$D1919-($D1919*TAXAS!$D$10))/3,IF($A1919=TAXAS!$A$11,IF($B1919="PARCELADO ATÉ 3X",$D1919-($D1919*TAXAS!$D$11))/3,IF($A1919=TAXAS!$A$12,IF($B1919="PARCELADO ATÉ 3X",$D1919-($D1919*TAXAS!$D$12))/3,IF($A1919=TAXAS!$A$13,IF($B1919="PARCELADO ATÉ 3X",$D1919-($D1919*TAXAS!$D$13))/3,IF($A1919=TAXAS!$A$14,IF($B1919="PARCELADO ATÉ 3X",$D1919-($D1919*TAXAS!$D$14))/3,IF($A1919=TAXAS!$A$15,IF($B1919="PARCELADO ATÉ 3X",$D1919-($D1919*TAXAS!$D$15))/3,IF($A1919=TAXAS!$A$16,IF($B1919="PARCELADO ATÉ 3X",$D1919-($D1919*TAXAS!$D$16))/3,IF($A1919=TAXAS!$A$17,IF($B1919="PARCELADO ATÉ 3X",$D1919-($D1919*TAXAS!$D$17))/3,IF($A1919=TAXAS!$A$18,IF($B1919="PARCELADO ATÉ 3X",$D1919-($D1919*TAXAS!$D$18))/3,IF($A1919=TAXAS!$A$19,IF($B1919="PARCELADO ATÉ 3X",$D1919-($D1919*TAXAS!$D$19))/3,IF($A1919=TAXAS!$A$20,IF($B1919="PARCELADO ATÉ 3X",$D1919-($D1919*TAXAS!$D$20))/3,IF($A1919=TAXAS!$A$21,IF($B1919="PARCELADO ATÉ 3X",$D1919-($D1919*TAXAS!$D$21))/3,IF($A1919=TAXAS!$A$22,IF($B1919="PARCELADO ATÉ 3X",$D1919-($D1919*TAXAS!$D$22))/3,IF($A1919=TAXAS!$A$23,IF($B1919="PARCELADO ATÉ 3X",$D1919-($D1919*TAXAS!$D$23))/3,IF($A1919=TAXAS!$A$24,IF($B1919="PARCELADO ATÉ 3X",$D1919-($D1919*TAXAS!$D$24))/3,IF($A1919=TAXAS!$A$25,IF($B1919="PARCELADO ATÉ 3X",$D1919-($D1919*TAXAS!$D$25))/3,IF($A1919=TAXAS!$A$26,IF($B1919="PARCELADO ATÉ 3X",$D1919-($D1919*TAXAS!$D$26))/3,IF($A1919=TAXAS!$A$27,IF($B1919="PARCELADO ATÉ 3X",$D1919-($D1919*TAXAS!$D$27))/3))))))))))))))))))))))))/1</f>
        <v>0</v>
      </c>
      <c r="H1919" s="9">
        <f>IF($A1919="VISA",IF($B1919="PARCELADO ATÉ 6X",$D1919-(D1919*TAXAS!$E$4))/6,IF($A1919="MASTER",IF($B1919="PARCELADO ATÉ 6X",$D1919-(D1919*TAXAS!$E$5))/6,IF($A1919="ELO",IF($B1919="PARCELADO ATÉ 6X",$D1919-(D1919*TAXAS!$E$6))/6,IF($A1919="HIPERCARD",IF($B1919="PARCELADO ATÉ 6X",$D1919-(D1919*TAXAS!$E$7))/6,IF($A1919="DINERS",IF($B1919="PARCELADO ATÉ 6X",$D1919-(D1919*TAXAS!$E$8))/6,IF($A1919="AMERICA EXPRESS",IF($B1919="PARCELADO ATÉ 6X",$D1919-(D1919*TAXAS!$E$9))/6,IF($A1919=TAXAS!$A$10,IF($B1919="PARCELADO ATÉ 6X",$D1919-($D1919*TAXAS!$E$10))/6,IF($A1919=TAXAS!$A$11,IF($B1919="PARCELADO ATÉ 6X",$D1919-($D1919*TAXAS!$E$11))/6,IF($A1919=TAXAS!$A$12,IF($B1919="PARCELADO ATÉ 6X",$D1919-($D1919*TAXAS!$E$12))/6,IF($A1919=TAXAS!$A$13,IF($B1919="PARCELADO ATÉ 6X",$D1919-($D1919*TAXAS!$E$13))/6,IF($A1919=TAXAS!$A$14,IF($B1919="PARCELADO ATÉ 6X",$D1919-($D1919*TAXAS!$E$14))/6,IF($A1919=TAXAS!$A$15,IF($B1919="PARCELADO ATÉ 6X",$D1919-($D1919*TAXAS!$E$15))/6,IF($A1919=TAXAS!$A$16,IF($B1919="PARCELADO ATÉ 6X",$D1919-($D1919*TAXAS!$E$16))/6,IF($A1919=TAXAS!$A$17,IF($B1919="PARCELADO ATÉ 6X",$D1919-($D1919*TAXAS!$E$17))/6,IF($A1919=TAXAS!$A$18,IF($B1919="PARCELADO ATÉ 6X",$D1919-($D1919*TAXAS!$E$18))/6,IF($A1919=TAXAS!$A$19,IF($B1919="PARCELADO ATÉ 6X",$D1919-($D1919*TAXAS!$E$19))/6,IF($A1919=TAXAS!$A$20,IF($B1919="PARCELADO ATÉ 6X",$D1919-($D1919*TAXAS!$E$20))/6,IF($A1919=TAXAS!$A$21,IF($B1919="PARCELADO ATÉ 6X",$D1919-($D1919*TAXAS!$E$21))/6,IF($A1919=TAXAS!$A$22,IF($B1919="PARCELADO ATÉ 6X",$D1919-($D1919*TAXAS!$E$22))/6,IF($A1919=TAXAS!$A$23,IF($B1919="PARCELADO ATÉ 6X",$D1919-($D1919*TAXAS!$E$23))/6,IF($A1919=TAXAS!$A$24,IF($B1919="PARCELADO ATÉ 6X",$D1919-($D1919*TAXAS!$E$24))/6,IF($A1919=TAXAS!$A$25,IF($B1919="PARCELADO ATÉ 6X",$D1919-($D1919*TAXAS!$E$25))/6,IF($A1919=TAXAS!$A$26,IF($B1919="PARCELADO ATÉ 6X",$D1919-($D1919*TAXAS!$E$26))/6,IF($A1919=TAXAS!$A$27,IF($B1919="PARCELADO ATÉ 6X",$D1919-($D1919*TAXAS!$E$27))/6))))))))))))))))))))))))/1</f>
        <v>0</v>
      </c>
      <c r="I1919" s="9">
        <f>IF($A1919="VISA",IF($B1919="PARCELADO ATÉ 12X",$D1919-(D1919*TAXAS!$F$4))/12,IF($A1919="MASTER",IF($B1919="PARCELADO ATÉ 12X",$D1919-(D1919*TAXAS!$F$5))/12,IF($A1919="ELO",IF($B1919="PARCELADO ATÉ 12X",$D1919-(D1919*TAXAS!$F$6))/12,IF($A1919="HIPERCARD",IF($B1919="PARCELADO ATÉ 12X",$D1919-(D1919*TAXAS!$F$7))/12,IF($A1919="DINERS",IF($B1919="PARCELADO ATÉ 12X",$D1919-(D1919*TAXAS!$F$8))/12,IF($A1919="AMERICA EXPRESS",IF($B1919="PARCELADO ATÉ 12X",$D1919-(D1919*TAXAS!$F$9))/12,IF($A1919=TAXAS!$A$10,IF($B1919="PARCELADO ATÉ 12X",$D1919-($D1919*TAXAS!$F$10))/12,IF($A1919=TAXAS!$A$11,IF($B1919="PARCELADO ATÉ 12X",$D1919-($D1919*TAXAS!$F$11))/12,IF($A1919=TAXAS!$A$12,IF($B1919="PARCELADO ATÉ 12X",$D1919-($D1919*TAXAS!$F$12))/12,IF($A1919=TAXAS!$A$13,IF($B1919="PARCELADO ATÉ 12X",$D1919-($D1919*TAXAS!$F$13))/12,IF($A1919=TAXAS!$A$14,IF($B1919="PARCELADO ATÉ 12X",$D1919-($D1919*TAXAS!$F$14))/12,IF($A1919=TAXAS!$A$15,IF($B1919="PARCELADO ATÉ 12X",$D1919-($D1919*TAXAS!$F$15))/12,IF($A1919=TAXAS!$A$16,IF($B1919="PARCELADO ATÉ 12X",$D1919-($D1919*TAXAS!$F$16))/12,IF($A1919=TAXAS!$A$17,IF($B1919="PARCELADO ATÉ 12X",$D1919-($D1919*TAXAS!$F$17))/12,IF($A1919=TAXAS!$A$18,IF($B1919="PARCELADO ATÉ 12X",$D1919-($D1919*TAXAS!$F$18))/12,IF($A1919=TAXAS!$A$19,IF($B1919="PARCELADO ATÉ 12X",$D1919-($D1919*TAXAS!$F$19))/12,IF($A1919=TAXAS!$A$20,IF($B1919="PARCELADO ATÉ 12X",$D1919-($D1919*TAXAS!$F$20))/12,IF($A1919=TAXAS!$A$21,IF($B1919="PARCELADO ATÉ 12X",$D1919-($D1919*TAXAS!$F$21))/12,IF($A1919=TAXAS!$A$22,IF($B1919="PARCELADO ATÉ 12X",$D1919-($D1919*TAXAS!$F$22))/12,IF($A1919=TAXAS!$A$23,IF($B1919="PARCELADO ATÉ 12X",$D1919-($D1919*TAXAS!$F$23))/12,IF($A1919=TAXAS!$A$24,IF($B1919="PARCELADO ATÉ 12X",$D1919-($D1919*TAXAS!$F$24))/12,IF($A1919=TAXAS!$A$25,IF($B1919="PARCELADO ATÉ 12X",$D1919-($D1919*TAXAS!$F$25))/12,IF($A1919=TAXAS!$A$26,IF($B1919="PARCELADO ATÉ 12X",$D1919-($D1919*TAXAS!$F$26))/12,IF($A1919=TAXAS!$A$27,IF($B1919="PARCELADO ATÉ 12X",$D1919-($D1919*TAXAS!$F$27))/12))))))))))))))))))))))))/1</f>
        <v>0</v>
      </c>
      <c r="J1919" s="8">
        <f t="shared" si="0"/>
        <v>0</v>
      </c>
      <c r="K1919" s="10" t="b">
        <f>IF($B1919="PARCELADO ATÉ 3X",($D1919-($D1919*TAXAS!$D$4))-$J1919)</f>
        <v>0</v>
      </c>
      <c r="L1919" s="10" t="b">
        <f>IF($B1919="PARCELADO ATÉ 6X",($D1919-($D1919*TAXAS!$E$4))-$J1919)</f>
        <v>0</v>
      </c>
      <c r="M1919" s="10" t="b">
        <f>IF($B1919="PARCELADO ATÉ 12X",($D1919-($D1919*TAXAS!$F$4))-$J1919)</f>
        <v>0</v>
      </c>
      <c r="N1919" s="8">
        <f t="shared" si="1"/>
        <v>0</v>
      </c>
      <c r="O1919" s="10">
        <f t="shared" si="2"/>
        <v>0</v>
      </c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</row>
    <row r="1920" spans="1:31" ht="15.75" customHeight="1" x14ac:dyDescent="0.2">
      <c r="A1920" s="3"/>
      <c r="B1920" s="5"/>
      <c r="C1920" s="6"/>
      <c r="D1920" s="42"/>
      <c r="E1920" s="8">
        <f>IF($A1920="VISA",IF($B1920="DÉBITO",$D1920-($D1920*TAXAS!$B$4)),IF($A1920="MASTER",IF($B1920="DÉBITO",$D1920-($D1920*TAXAS!$B$5)),IF($A1920="ELO", IF($B1920="DÉBITO",$D1920-($D1920*TAXAS!$B$6)),IF($A1920="HIPERCARD",IF($B1920="DÉBITO",$D1920-($D1920*TAXAS!$B$7)),IF($A1920="DINERS",IF($B1920="DÉBITO",$D1920-($D1920*TAXAS!$B$8)),IF($A1920="AMERICA EXPRESS",IF($B1920="DÉBITO",$D1920-($D1920*TAXAS!$B$9)),IF($A1920=TAXAS!$A$10,IF($B1920="DÉBITO",$D1920-($D1920*TAXAS!$B$10)), IF($A1920=TAXAS!$A$11,IF($B1920="DÉBITO",$D1920-($D1920*TAXAS!$B$11)), IF($A1920=TAXAS!$A$12,IF($B1920="DÉBITO",$D1920-($D1920*TAXAS!$B$12)), IF($A1920=TAXAS!$A$13,IF($B1920="DÉBITO",$D1920-($D1920*TAXAS!$B$13)), IF($A1920=TAXAS!$A$14,IF($B1920="DÉBITO",$D1920-($D1920*TAXAS!$B$14)), IF($A1920=TAXAS!$A$15,IF($B1920="DÉBITO",$D1920-($D1920*TAXAS!$B$15)), IF($A1920=TAXAS!$A$16,IF($B1920="DÉBITO",$D1920-($D1920*TAXAS!$B$16)), IF($A1920=TAXAS!$A$17,IF($B1920="DÉBITO",$D1920-($D1920*TAXAS!$B$17)), IF($A1920=TAXAS!$A$18,IF($B1920="DÉBITO",$D1920-($D1920*TAXAS!$B$18)), IF($A1920=TAXAS!$A$19,IF($B1920="DÉBITO",$D1920-($D1920*TAXAS!$B$19)), IF($A1920=TAXAS!$A$20,IF($B1920="DÉBITO",$D1920-($D1920*TAXAS!$B$20)), IF($A1920=TAXAS!$A$21,IF($B1920="DÉBITO",$D1920-($D1920*TAXAS!$B$21)), IF($A1920=TAXAS!$A$22,IF($B1920="DÉBITO",$D1920-($D1920*TAXAS!$B$22)), IF($A1920=TAXAS!$A$23,IF($B1920="DÉBITO",$D1920-($D1920*TAXAS!$B$23)), IF($A1920=TAXAS!$A$24,IF($B1920="DÉBITO",$D1920-($D1920*TAXAS!$B$24)), IF($A1920=TAXAS!$A$25,IF($B1920="DÉBITO",$D1920-($D1920*TAXAS!$B$25)), IF($A1920=TAXAS!$A$26,IF($B1920="DÉBITO",$D1920-($D1920*TAXAS!$B$26)), IF($A1920=TAXAS!$A$27,IF($B1920="DÉBITO",$D1920-($D1920*TAXAS!$B$27))))))))))))))))))))))))))/1</f>
        <v>0</v>
      </c>
      <c r="F1920" s="8">
        <f>IF($A1920="VISA",IF($B1920="CRÉDITO",$D1920-($D1920*TAXAS!$C$4)),IF($A1920="MASTER",IF($B1920="CRÉDITO",$D1920-($D1920*TAXAS!$C$5)),IF($A1920="ELO", IF($B1920="CRÉDITO",$D1920-($D1920*TAXAS!$C$6)),IF($A1920="HIPERCARD",IF($B1920="CRÉDITO",$D1920-($D1920*TAXAS!$C$7)),IF($A1920="DINERS",IF($B1920="CRÉDITO",$D1920-($D1920*TAXAS!$C$8)),IF($A1920="AMERICA EXPRESS",IF($B1920="CRÉDITO",$D1920-($D1920*TAXAS!$C$9)),IF($A1920=TAXAS!$A$10,IF($B1920="CRÉDITO",$D1920-($D1920*TAXAS!$C$10)), IF($A1920=TAXAS!$A$11,IF($B1920="CRÉDITO",$D1920-($D1920*TAXAS!$C$11)), IF($A1920=TAXAS!$A$12,IF($B1920="CRÉDITO",$D1920-($D1920*TAXAS!$C$12)), IF($A1920=TAXAS!$A$13,IF($B1920="CRÉDITO",$D1920-($D1920*TAXAS!$C$13)), IF($A1920=TAXAS!$A$14,IF($B1920="CRÉDITO",$D1920-($D1920*TAXAS!$C$14)), IF($A1920=TAXAS!$A$15,IF($B1920="CRÉDITO",$D1920-($D1920*TAXAS!$C$15)), IF($A1920=TAXAS!$A$16,IF($B1920="CRÉDITO",$D1920-($D1920*TAXAS!$C$16)), IF($A1920=TAXAS!$A$17,IF($B1920="CRÉDITO",$D1920-($D1920*TAXAS!$C$17)), IF($A1920=TAXAS!$A$18,IF($B1920="CRÉDITO",$D1920-($D1920*TAXAS!$C$18)), IF($A1920=TAXAS!$A$19,IF($B1920="CRÉDITO",$D1920-($D1920*TAXAS!$C$19)), IF($A1920=TAXAS!$A$20,IF($B1920="CRÉDITO",$D1920-($D1920*TAXAS!$C$20)), IF($A1920=TAXAS!$A$21,IF($B1920="CRÉDITO",$D1920-($D1920*TAXAS!$C$21)), IF($A1920=TAXAS!$A$22,IF($B1920="CRÉDITO",$D1920-($D1920*TAXAS!$C$22)), IF($A1920=TAXAS!$A$23,IF($B1920="CRÉDITO",$D1920-($D1920*TAXAS!$C$23)), IF($A1920=TAXAS!$A$24,IF($B1920="CRÉDITO",$D1920-($D1920*TAXAS!$C$24)), IF($A1920=TAXAS!$A$25,IF($B1920="CRÉDITO",$D1920-($D1920*TAXAS!$C$25)), IF($A1920=TAXAS!$A$26,IF($B1920="CRÉDITO",$D1920-($D1920*TAXAS!$C$26)), IF($A1920=TAXAS!$A$27,IF($B1920="CRÉDITO",$D1920-($D1920*TAXAS!$C$27))))))))))))))))))))))))))/1</f>
        <v>0</v>
      </c>
      <c r="G1920" s="9">
        <f>IF($A1920="VISA",IF($B1920="PARCELADO ATÉ 3X",$D1920-(D1920*TAXAS!$D$4))/3,IF($A1920="MASTER",IF($B1920="PARCELADO ATÉ 3X",$D1920-(D1920*TAXAS!$D$5))/3,IF($A1920="ELO",IF($B1920="PARCELADO ATÉ 3X",$D1920-(D1920*TAXAS!$D$6))/3,IF($A1920="HIPERCARD",IF($B1920="PARCELADO ATÉ 3X",$D1920-(D1920*TAXAS!$D$7))/3,IF($A1920="DINERS",IF($B1920="PARCELADO ATÉ 3X",$D1920-(D1920*TAXAS!$D$8))/3,IF($A1920="AMERICA EXPRESS",IF($B1920="PARCELADO ATÉ 3X",$D1920-(D1920*TAXAS!$D$9))/3,IF($A1920=TAXAS!$A$10,IF($B1920="PARCELADO ATÉ 3X",$D1920-($D1920*TAXAS!$D$10))/3,IF($A1920=TAXAS!$A$11,IF($B1920="PARCELADO ATÉ 3X",$D1920-($D1920*TAXAS!$D$11))/3,IF($A1920=TAXAS!$A$12,IF($B1920="PARCELADO ATÉ 3X",$D1920-($D1920*TAXAS!$D$12))/3,IF($A1920=TAXAS!$A$13,IF($B1920="PARCELADO ATÉ 3X",$D1920-($D1920*TAXAS!$D$13))/3,IF($A1920=TAXAS!$A$14,IF($B1920="PARCELADO ATÉ 3X",$D1920-($D1920*TAXAS!$D$14))/3,IF($A1920=TAXAS!$A$15,IF($B1920="PARCELADO ATÉ 3X",$D1920-($D1920*TAXAS!$D$15))/3,IF($A1920=TAXAS!$A$16,IF($B1920="PARCELADO ATÉ 3X",$D1920-($D1920*TAXAS!$D$16))/3,IF($A1920=TAXAS!$A$17,IF($B1920="PARCELADO ATÉ 3X",$D1920-($D1920*TAXAS!$D$17))/3,IF($A1920=TAXAS!$A$18,IF($B1920="PARCELADO ATÉ 3X",$D1920-($D1920*TAXAS!$D$18))/3,IF($A1920=TAXAS!$A$19,IF($B1920="PARCELADO ATÉ 3X",$D1920-($D1920*TAXAS!$D$19))/3,IF($A1920=TAXAS!$A$20,IF($B1920="PARCELADO ATÉ 3X",$D1920-($D1920*TAXAS!$D$20))/3,IF($A1920=TAXAS!$A$21,IF($B1920="PARCELADO ATÉ 3X",$D1920-($D1920*TAXAS!$D$21))/3,IF($A1920=TAXAS!$A$22,IF($B1920="PARCELADO ATÉ 3X",$D1920-($D1920*TAXAS!$D$22))/3,IF($A1920=TAXAS!$A$23,IF($B1920="PARCELADO ATÉ 3X",$D1920-($D1920*TAXAS!$D$23))/3,IF($A1920=TAXAS!$A$24,IF($B1920="PARCELADO ATÉ 3X",$D1920-($D1920*TAXAS!$D$24))/3,IF($A1920=TAXAS!$A$25,IF($B1920="PARCELADO ATÉ 3X",$D1920-($D1920*TAXAS!$D$25))/3,IF($A1920=TAXAS!$A$26,IF($B1920="PARCELADO ATÉ 3X",$D1920-($D1920*TAXAS!$D$26))/3,IF($A1920=TAXAS!$A$27,IF($B1920="PARCELADO ATÉ 3X",$D1920-($D1920*TAXAS!$D$27))/3))))))))))))))))))))))))/1</f>
        <v>0</v>
      </c>
      <c r="H1920" s="9">
        <f>IF($A1920="VISA",IF($B1920="PARCELADO ATÉ 6X",$D1920-(D1920*TAXAS!$E$4))/6,IF($A1920="MASTER",IF($B1920="PARCELADO ATÉ 6X",$D1920-(D1920*TAXAS!$E$5))/6,IF($A1920="ELO",IF($B1920="PARCELADO ATÉ 6X",$D1920-(D1920*TAXAS!$E$6))/6,IF($A1920="HIPERCARD",IF($B1920="PARCELADO ATÉ 6X",$D1920-(D1920*TAXAS!$E$7))/6,IF($A1920="DINERS",IF($B1920="PARCELADO ATÉ 6X",$D1920-(D1920*TAXAS!$E$8))/6,IF($A1920="AMERICA EXPRESS",IF($B1920="PARCELADO ATÉ 6X",$D1920-(D1920*TAXAS!$E$9))/6,IF($A1920=TAXAS!$A$10,IF($B1920="PARCELADO ATÉ 6X",$D1920-($D1920*TAXAS!$E$10))/6,IF($A1920=TAXAS!$A$11,IF($B1920="PARCELADO ATÉ 6X",$D1920-($D1920*TAXAS!$E$11))/6,IF($A1920=TAXAS!$A$12,IF($B1920="PARCELADO ATÉ 6X",$D1920-($D1920*TAXAS!$E$12))/6,IF($A1920=TAXAS!$A$13,IF($B1920="PARCELADO ATÉ 6X",$D1920-($D1920*TAXAS!$E$13))/6,IF($A1920=TAXAS!$A$14,IF($B1920="PARCELADO ATÉ 6X",$D1920-($D1920*TAXAS!$E$14))/6,IF($A1920=TAXAS!$A$15,IF($B1920="PARCELADO ATÉ 6X",$D1920-($D1920*TAXAS!$E$15))/6,IF($A1920=TAXAS!$A$16,IF($B1920="PARCELADO ATÉ 6X",$D1920-($D1920*TAXAS!$E$16))/6,IF($A1920=TAXAS!$A$17,IF($B1920="PARCELADO ATÉ 6X",$D1920-($D1920*TAXAS!$E$17))/6,IF($A1920=TAXAS!$A$18,IF($B1920="PARCELADO ATÉ 6X",$D1920-($D1920*TAXAS!$E$18))/6,IF($A1920=TAXAS!$A$19,IF($B1920="PARCELADO ATÉ 6X",$D1920-($D1920*TAXAS!$E$19))/6,IF($A1920=TAXAS!$A$20,IF($B1920="PARCELADO ATÉ 6X",$D1920-($D1920*TAXAS!$E$20))/6,IF($A1920=TAXAS!$A$21,IF($B1920="PARCELADO ATÉ 6X",$D1920-($D1920*TAXAS!$E$21))/6,IF($A1920=TAXAS!$A$22,IF($B1920="PARCELADO ATÉ 6X",$D1920-($D1920*TAXAS!$E$22))/6,IF($A1920=TAXAS!$A$23,IF($B1920="PARCELADO ATÉ 6X",$D1920-($D1920*TAXAS!$E$23))/6,IF($A1920=TAXAS!$A$24,IF($B1920="PARCELADO ATÉ 6X",$D1920-($D1920*TAXAS!$E$24))/6,IF($A1920=TAXAS!$A$25,IF($B1920="PARCELADO ATÉ 6X",$D1920-($D1920*TAXAS!$E$25))/6,IF($A1920=TAXAS!$A$26,IF($B1920="PARCELADO ATÉ 6X",$D1920-($D1920*TAXAS!$E$26))/6,IF($A1920=TAXAS!$A$27,IF($B1920="PARCELADO ATÉ 6X",$D1920-($D1920*TAXAS!$E$27))/6))))))))))))))))))))))))/1</f>
        <v>0</v>
      </c>
      <c r="I1920" s="9">
        <f>IF($A1920="VISA",IF($B1920="PARCELADO ATÉ 12X",$D1920-(D1920*TAXAS!$F$4))/12,IF($A1920="MASTER",IF($B1920="PARCELADO ATÉ 12X",$D1920-(D1920*TAXAS!$F$5))/12,IF($A1920="ELO",IF($B1920="PARCELADO ATÉ 12X",$D1920-(D1920*TAXAS!$F$6))/12,IF($A1920="HIPERCARD",IF($B1920="PARCELADO ATÉ 12X",$D1920-(D1920*TAXAS!$F$7))/12,IF($A1920="DINERS",IF($B1920="PARCELADO ATÉ 12X",$D1920-(D1920*TAXAS!$F$8))/12,IF($A1920="AMERICA EXPRESS",IF($B1920="PARCELADO ATÉ 12X",$D1920-(D1920*TAXAS!$F$9))/12,IF($A1920=TAXAS!$A$10,IF($B1920="PARCELADO ATÉ 12X",$D1920-($D1920*TAXAS!$F$10))/12,IF($A1920=TAXAS!$A$11,IF($B1920="PARCELADO ATÉ 12X",$D1920-($D1920*TAXAS!$F$11))/12,IF($A1920=TAXAS!$A$12,IF($B1920="PARCELADO ATÉ 12X",$D1920-($D1920*TAXAS!$F$12))/12,IF($A1920=TAXAS!$A$13,IF($B1920="PARCELADO ATÉ 12X",$D1920-($D1920*TAXAS!$F$13))/12,IF($A1920=TAXAS!$A$14,IF($B1920="PARCELADO ATÉ 12X",$D1920-($D1920*TAXAS!$F$14))/12,IF($A1920=TAXAS!$A$15,IF($B1920="PARCELADO ATÉ 12X",$D1920-($D1920*TAXAS!$F$15))/12,IF($A1920=TAXAS!$A$16,IF($B1920="PARCELADO ATÉ 12X",$D1920-($D1920*TAXAS!$F$16))/12,IF($A1920=TAXAS!$A$17,IF($B1920="PARCELADO ATÉ 12X",$D1920-($D1920*TAXAS!$F$17))/12,IF($A1920=TAXAS!$A$18,IF($B1920="PARCELADO ATÉ 12X",$D1920-($D1920*TAXAS!$F$18))/12,IF($A1920=TAXAS!$A$19,IF($B1920="PARCELADO ATÉ 12X",$D1920-($D1920*TAXAS!$F$19))/12,IF($A1920=TAXAS!$A$20,IF($B1920="PARCELADO ATÉ 12X",$D1920-($D1920*TAXAS!$F$20))/12,IF($A1920=TAXAS!$A$21,IF($B1920="PARCELADO ATÉ 12X",$D1920-($D1920*TAXAS!$F$21))/12,IF($A1920=TAXAS!$A$22,IF($B1920="PARCELADO ATÉ 12X",$D1920-($D1920*TAXAS!$F$22))/12,IF($A1920=TAXAS!$A$23,IF($B1920="PARCELADO ATÉ 12X",$D1920-($D1920*TAXAS!$F$23))/12,IF($A1920=TAXAS!$A$24,IF($B1920="PARCELADO ATÉ 12X",$D1920-($D1920*TAXAS!$F$24))/12,IF($A1920=TAXAS!$A$25,IF($B1920="PARCELADO ATÉ 12X",$D1920-($D1920*TAXAS!$F$25))/12,IF($A1920=TAXAS!$A$26,IF($B1920="PARCELADO ATÉ 12X",$D1920-($D1920*TAXAS!$F$26))/12,IF($A1920=TAXAS!$A$27,IF($B1920="PARCELADO ATÉ 12X",$D1920-($D1920*TAXAS!$F$27))/12))))))))))))))))))))))))/1</f>
        <v>0</v>
      </c>
      <c r="J1920" s="8">
        <f t="shared" si="0"/>
        <v>0</v>
      </c>
      <c r="K1920" s="10" t="b">
        <f>IF($B1920="PARCELADO ATÉ 3X",($D1920-($D1920*TAXAS!$D$4))-$J1920)</f>
        <v>0</v>
      </c>
      <c r="L1920" s="10" t="b">
        <f>IF($B1920="PARCELADO ATÉ 6X",($D1920-($D1920*TAXAS!$E$4))-$J1920)</f>
        <v>0</v>
      </c>
      <c r="M1920" s="10" t="b">
        <f>IF($B1920="PARCELADO ATÉ 12X",($D1920-($D1920*TAXAS!$F$4))-$J1920)</f>
        <v>0</v>
      </c>
      <c r="N1920" s="8">
        <f t="shared" si="1"/>
        <v>0</v>
      </c>
      <c r="O1920" s="10">
        <f t="shared" si="2"/>
        <v>0</v>
      </c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</row>
    <row r="1921" spans="1:31" ht="15.75" customHeight="1" x14ac:dyDescent="0.2">
      <c r="A1921" s="3"/>
      <c r="B1921" s="5"/>
      <c r="C1921" s="6"/>
      <c r="D1921" s="42"/>
      <c r="E1921" s="8">
        <f>IF($A1921="VISA",IF($B1921="DÉBITO",$D1921-($D1921*TAXAS!$B$4)),IF($A1921="MASTER",IF($B1921="DÉBITO",$D1921-($D1921*TAXAS!$B$5)),IF($A1921="ELO", IF($B1921="DÉBITO",$D1921-($D1921*TAXAS!$B$6)),IF($A1921="HIPERCARD",IF($B1921="DÉBITO",$D1921-($D1921*TAXAS!$B$7)),IF($A1921="DINERS",IF($B1921="DÉBITO",$D1921-($D1921*TAXAS!$B$8)),IF($A1921="AMERICA EXPRESS",IF($B1921="DÉBITO",$D1921-($D1921*TAXAS!$B$9)),IF($A1921=TAXAS!$A$10,IF($B1921="DÉBITO",$D1921-($D1921*TAXAS!$B$10)), IF($A1921=TAXAS!$A$11,IF($B1921="DÉBITO",$D1921-($D1921*TAXAS!$B$11)), IF($A1921=TAXAS!$A$12,IF($B1921="DÉBITO",$D1921-($D1921*TAXAS!$B$12)), IF($A1921=TAXAS!$A$13,IF($B1921="DÉBITO",$D1921-($D1921*TAXAS!$B$13)), IF($A1921=TAXAS!$A$14,IF($B1921="DÉBITO",$D1921-($D1921*TAXAS!$B$14)), IF($A1921=TAXAS!$A$15,IF($B1921="DÉBITO",$D1921-($D1921*TAXAS!$B$15)), IF($A1921=TAXAS!$A$16,IF($B1921="DÉBITO",$D1921-($D1921*TAXAS!$B$16)), IF($A1921=TAXAS!$A$17,IF($B1921="DÉBITO",$D1921-($D1921*TAXAS!$B$17)), IF($A1921=TAXAS!$A$18,IF($B1921="DÉBITO",$D1921-($D1921*TAXAS!$B$18)), IF($A1921=TAXAS!$A$19,IF($B1921="DÉBITO",$D1921-($D1921*TAXAS!$B$19)), IF($A1921=TAXAS!$A$20,IF($B1921="DÉBITO",$D1921-($D1921*TAXAS!$B$20)), IF($A1921=TAXAS!$A$21,IF($B1921="DÉBITO",$D1921-($D1921*TAXAS!$B$21)), IF($A1921=TAXAS!$A$22,IF($B1921="DÉBITO",$D1921-($D1921*TAXAS!$B$22)), IF($A1921=TAXAS!$A$23,IF($B1921="DÉBITO",$D1921-($D1921*TAXAS!$B$23)), IF($A1921=TAXAS!$A$24,IF($B1921="DÉBITO",$D1921-($D1921*TAXAS!$B$24)), IF($A1921=TAXAS!$A$25,IF($B1921="DÉBITO",$D1921-($D1921*TAXAS!$B$25)), IF($A1921=TAXAS!$A$26,IF($B1921="DÉBITO",$D1921-($D1921*TAXAS!$B$26)), IF($A1921=TAXAS!$A$27,IF($B1921="DÉBITO",$D1921-($D1921*TAXAS!$B$27))))))))))))))))))))))))))/1</f>
        <v>0</v>
      </c>
      <c r="F1921" s="8">
        <f>IF($A1921="VISA",IF($B1921="CRÉDITO",$D1921-($D1921*TAXAS!$C$4)),IF($A1921="MASTER",IF($B1921="CRÉDITO",$D1921-($D1921*TAXAS!$C$5)),IF($A1921="ELO", IF($B1921="CRÉDITO",$D1921-($D1921*TAXAS!$C$6)),IF($A1921="HIPERCARD",IF($B1921="CRÉDITO",$D1921-($D1921*TAXAS!$C$7)),IF($A1921="DINERS",IF($B1921="CRÉDITO",$D1921-($D1921*TAXAS!$C$8)),IF($A1921="AMERICA EXPRESS",IF($B1921="CRÉDITO",$D1921-($D1921*TAXAS!$C$9)),IF($A1921=TAXAS!$A$10,IF($B1921="CRÉDITO",$D1921-($D1921*TAXAS!$C$10)), IF($A1921=TAXAS!$A$11,IF($B1921="CRÉDITO",$D1921-($D1921*TAXAS!$C$11)), IF($A1921=TAXAS!$A$12,IF($B1921="CRÉDITO",$D1921-($D1921*TAXAS!$C$12)), IF($A1921=TAXAS!$A$13,IF($B1921="CRÉDITO",$D1921-($D1921*TAXAS!$C$13)), IF($A1921=TAXAS!$A$14,IF($B1921="CRÉDITO",$D1921-($D1921*TAXAS!$C$14)), IF($A1921=TAXAS!$A$15,IF($B1921="CRÉDITO",$D1921-($D1921*TAXAS!$C$15)), IF($A1921=TAXAS!$A$16,IF($B1921="CRÉDITO",$D1921-($D1921*TAXAS!$C$16)), IF($A1921=TAXAS!$A$17,IF($B1921="CRÉDITO",$D1921-($D1921*TAXAS!$C$17)), IF($A1921=TAXAS!$A$18,IF($B1921="CRÉDITO",$D1921-($D1921*TAXAS!$C$18)), IF($A1921=TAXAS!$A$19,IF($B1921="CRÉDITO",$D1921-($D1921*TAXAS!$C$19)), IF($A1921=TAXAS!$A$20,IF($B1921="CRÉDITO",$D1921-($D1921*TAXAS!$C$20)), IF($A1921=TAXAS!$A$21,IF($B1921="CRÉDITO",$D1921-($D1921*TAXAS!$C$21)), IF($A1921=TAXAS!$A$22,IF($B1921="CRÉDITO",$D1921-($D1921*TAXAS!$C$22)), IF($A1921=TAXAS!$A$23,IF($B1921="CRÉDITO",$D1921-($D1921*TAXAS!$C$23)), IF($A1921=TAXAS!$A$24,IF($B1921="CRÉDITO",$D1921-($D1921*TAXAS!$C$24)), IF($A1921=TAXAS!$A$25,IF($B1921="CRÉDITO",$D1921-($D1921*TAXAS!$C$25)), IF($A1921=TAXAS!$A$26,IF($B1921="CRÉDITO",$D1921-($D1921*TAXAS!$C$26)), IF($A1921=TAXAS!$A$27,IF($B1921="CRÉDITO",$D1921-($D1921*TAXAS!$C$27))))))))))))))))))))))))))/1</f>
        <v>0</v>
      </c>
      <c r="G1921" s="9">
        <f>IF($A1921="VISA",IF($B1921="PARCELADO ATÉ 3X",$D1921-(D1921*TAXAS!$D$4))/3,IF($A1921="MASTER",IF($B1921="PARCELADO ATÉ 3X",$D1921-(D1921*TAXAS!$D$5))/3,IF($A1921="ELO",IF($B1921="PARCELADO ATÉ 3X",$D1921-(D1921*TAXAS!$D$6))/3,IF($A1921="HIPERCARD",IF($B1921="PARCELADO ATÉ 3X",$D1921-(D1921*TAXAS!$D$7))/3,IF($A1921="DINERS",IF($B1921="PARCELADO ATÉ 3X",$D1921-(D1921*TAXAS!$D$8))/3,IF($A1921="AMERICA EXPRESS",IF($B1921="PARCELADO ATÉ 3X",$D1921-(D1921*TAXAS!$D$9))/3,IF($A1921=TAXAS!$A$10,IF($B1921="PARCELADO ATÉ 3X",$D1921-($D1921*TAXAS!$D$10))/3,IF($A1921=TAXAS!$A$11,IF($B1921="PARCELADO ATÉ 3X",$D1921-($D1921*TAXAS!$D$11))/3,IF($A1921=TAXAS!$A$12,IF($B1921="PARCELADO ATÉ 3X",$D1921-($D1921*TAXAS!$D$12))/3,IF($A1921=TAXAS!$A$13,IF($B1921="PARCELADO ATÉ 3X",$D1921-($D1921*TAXAS!$D$13))/3,IF($A1921=TAXAS!$A$14,IF($B1921="PARCELADO ATÉ 3X",$D1921-($D1921*TAXAS!$D$14))/3,IF($A1921=TAXAS!$A$15,IF($B1921="PARCELADO ATÉ 3X",$D1921-($D1921*TAXAS!$D$15))/3,IF($A1921=TAXAS!$A$16,IF($B1921="PARCELADO ATÉ 3X",$D1921-($D1921*TAXAS!$D$16))/3,IF($A1921=TAXAS!$A$17,IF($B1921="PARCELADO ATÉ 3X",$D1921-($D1921*TAXAS!$D$17))/3,IF($A1921=TAXAS!$A$18,IF($B1921="PARCELADO ATÉ 3X",$D1921-($D1921*TAXAS!$D$18))/3,IF($A1921=TAXAS!$A$19,IF($B1921="PARCELADO ATÉ 3X",$D1921-($D1921*TAXAS!$D$19))/3,IF($A1921=TAXAS!$A$20,IF($B1921="PARCELADO ATÉ 3X",$D1921-($D1921*TAXAS!$D$20))/3,IF($A1921=TAXAS!$A$21,IF($B1921="PARCELADO ATÉ 3X",$D1921-($D1921*TAXAS!$D$21))/3,IF($A1921=TAXAS!$A$22,IF($B1921="PARCELADO ATÉ 3X",$D1921-($D1921*TAXAS!$D$22))/3,IF($A1921=TAXAS!$A$23,IF($B1921="PARCELADO ATÉ 3X",$D1921-($D1921*TAXAS!$D$23))/3,IF($A1921=TAXAS!$A$24,IF($B1921="PARCELADO ATÉ 3X",$D1921-($D1921*TAXAS!$D$24))/3,IF($A1921=TAXAS!$A$25,IF($B1921="PARCELADO ATÉ 3X",$D1921-($D1921*TAXAS!$D$25))/3,IF($A1921=TAXAS!$A$26,IF($B1921="PARCELADO ATÉ 3X",$D1921-($D1921*TAXAS!$D$26))/3,IF($A1921=TAXAS!$A$27,IF($B1921="PARCELADO ATÉ 3X",$D1921-($D1921*TAXAS!$D$27))/3))))))))))))))))))))))))/1</f>
        <v>0</v>
      </c>
      <c r="H1921" s="9">
        <f>IF($A1921="VISA",IF($B1921="PARCELADO ATÉ 6X",$D1921-(D1921*TAXAS!$E$4))/6,IF($A1921="MASTER",IF($B1921="PARCELADO ATÉ 6X",$D1921-(D1921*TAXAS!$E$5))/6,IF($A1921="ELO",IF($B1921="PARCELADO ATÉ 6X",$D1921-(D1921*TAXAS!$E$6))/6,IF($A1921="HIPERCARD",IF($B1921="PARCELADO ATÉ 6X",$D1921-(D1921*TAXAS!$E$7))/6,IF($A1921="DINERS",IF($B1921="PARCELADO ATÉ 6X",$D1921-(D1921*TAXAS!$E$8))/6,IF($A1921="AMERICA EXPRESS",IF($B1921="PARCELADO ATÉ 6X",$D1921-(D1921*TAXAS!$E$9))/6,IF($A1921=TAXAS!$A$10,IF($B1921="PARCELADO ATÉ 6X",$D1921-($D1921*TAXAS!$E$10))/6,IF($A1921=TAXAS!$A$11,IF($B1921="PARCELADO ATÉ 6X",$D1921-($D1921*TAXAS!$E$11))/6,IF($A1921=TAXAS!$A$12,IF($B1921="PARCELADO ATÉ 6X",$D1921-($D1921*TAXAS!$E$12))/6,IF($A1921=TAXAS!$A$13,IF($B1921="PARCELADO ATÉ 6X",$D1921-($D1921*TAXAS!$E$13))/6,IF($A1921=TAXAS!$A$14,IF($B1921="PARCELADO ATÉ 6X",$D1921-($D1921*TAXAS!$E$14))/6,IF($A1921=TAXAS!$A$15,IF($B1921="PARCELADO ATÉ 6X",$D1921-($D1921*TAXAS!$E$15))/6,IF($A1921=TAXAS!$A$16,IF($B1921="PARCELADO ATÉ 6X",$D1921-($D1921*TAXAS!$E$16))/6,IF($A1921=TAXAS!$A$17,IF($B1921="PARCELADO ATÉ 6X",$D1921-($D1921*TAXAS!$E$17))/6,IF($A1921=TAXAS!$A$18,IF($B1921="PARCELADO ATÉ 6X",$D1921-($D1921*TAXAS!$E$18))/6,IF($A1921=TAXAS!$A$19,IF($B1921="PARCELADO ATÉ 6X",$D1921-($D1921*TAXAS!$E$19))/6,IF($A1921=TAXAS!$A$20,IF($B1921="PARCELADO ATÉ 6X",$D1921-($D1921*TAXAS!$E$20))/6,IF($A1921=TAXAS!$A$21,IF($B1921="PARCELADO ATÉ 6X",$D1921-($D1921*TAXAS!$E$21))/6,IF($A1921=TAXAS!$A$22,IF($B1921="PARCELADO ATÉ 6X",$D1921-($D1921*TAXAS!$E$22))/6,IF($A1921=TAXAS!$A$23,IF($B1921="PARCELADO ATÉ 6X",$D1921-($D1921*TAXAS!$E$23))/6,IF($A1921=TAXAS!$A$24,IF($B1921="PARCELADO ATÉ 6X",$D1921-($D1921*TAXAS!$E$24))/6,IF($A1921=TAXAS!$A$25,IF($B1921="PARCELADO ATÉ 6X",$D1921-($D1921*TAXAS!$E$25))/6,IF($A1921=TAXAS!$A$26,IF($B1921="PARCELADO ATÉ 6X",$D1921-($D1921*TAXAS!$E$26))/6,IF($A1921=TAXAS!$A$27,IF($B1921="PARCELADO ATÉ 6X",$D1921-($D1921*TAXAS!$E$27))/6))))))))))))))))))))))))/1</f>
        <v>0</v>
      </c>
      <c r="I1921" s="9">
        <f>IF($A1921="VISA",IF($B1921="PARCELADO ATÉ 12X",$D1921-(D1921*TAXAS!$F$4))/12,IF($A1921="MASTER",IF($B1921="PARCELADO ATÉ 12X",$D1921-(D1921*TAXAS!$F$5))/12,IF($A1921="ELO",IF($B1921="PARCELADO ATÉ 12X",$D1921-(D1921*TAXAS!$F$6))/12,IF($A1921="HIPERCARD",IF($B1921="PARCELADO ATÉ 12X",$D1921-(D1921*TAXAS!$F$7))/12,IF($A1921="DINERS",IF($B1921="PARCELADO ATÉ 12X",$D1921-(D1921*TAXAS!$F$8))/12,IF($A1921="AMERICA EXPRESS",IF($B1921="PARCELADO ATÉ 12X",$D1921-(D1921*TAXAS!$F$9))/12,IF($A1921=TAXAS!$A$10,IF($B1921="PARCELADO ATÉ 12X",$D1921-($D1921*TAXAS!$F$10))/12,IF($A1921=TAXAS!$A$11,IF($B1921="PARCELADO ATÉ 12X",$D1921-($D1921*TAXAS!$F$11))/12,IF($A1921=TAXAS!$A$12,IF($B1921="PARCELADO ATÉ 12X",$D1921-($D1921*TAXAS!$F$12))/12,IF($A1921=TAXAS!$A$13,IF($B1921="PARCELADO ATÉ 12X",$D1921-($D1921*TAXAS!$F$13))/12,IF($A1921=TAXAS!$A$14,IF($B1921="PARCELADO ATÉ 12X",$D1921-($D1921*TAXAS!$F$14))/12,IF($A1921=TAXAS!$A$15,IF($B1921="PARCELADO ATÉ 12X",$D1921-($D1921*TAXAS!$F$15))/12,IF($A1921=TAXAS!$A$16,IF($B1921="PARCELADO ATÉ 12X",$D1921-($D1921*TAXAS!$F$16))/12,IF($A1921=TAXAS!$A$17,IF($B1921="PARCELADO ATÉ 12X",$D1921-($D1921*TAXAS!$F$17))/12,IF($A1921=TAXAS!$A$18,IF($B1921="PARCELADO ATÉ 12X",$D1921-($D1921*TAXAS!$F$18))/12,IF($A1921=TAXAS!$A$19,IF($B1921="PARCELADO ATÉ 12X",$D1921-($D1921*TAXAS!$F$19))/12,IF($A1921=TAXAS!$A$20,IF($B1921="PARCELADO ATÉ 12X",$D1921-($D1921*TAXAS!$F$20))/12,IF($A1921=TAXAS!$A$21,IF($B1921="PARCELADO ATÉ 12X",$D1921-($D1921*TAXAS!$F$21))/12,IF($A1921=TAXAS!$A$22,IF($B1921="PARCELADO ATÉ 12X",$D1921-($D1921*TAXAS!$F$22))/12,IF($A1921=TAXAS!$A$23,IF($B1921="PARCELADO ATÉ 12X",$D1921-($D1921*TAXAS!$F$23))/12,IF($A1921=TAXAS!$A$24,IF($B1921="PARCELADO ATÉ 12X",$D1921-($D1921*TAXAS!$F$24))/12,IF($A1921=TAXAS!$A$25,IF($B1921="PARCELADO ATÉ 12X",$D1921-($D1921*TAXAS!$F$25))/12,IF($A1921=TAXAS!$A$26,IF($B1921="PARCELADO ATÉ 12X",$D1921-($D1921*TAXAS!$F$26))/12,IF($A1921=TAXAS!$A$27,IF($B1921="PARCELADO ATÉ 12X",$D1921-($D1921*TAXAS!$F$27))/12))))))))))))))))))))))))/1</f>
        <v>0</v>
      </c>
      <c r="J1921" s="8">
        <f t="shared" si="0"/>
        <v>0</v>
      </c>
      <c r="K1921" s="10" t="b">
        <f>IF($B1921="PARCELADO ATÉ 3X",($D1921-($D1921*TAXAS!$D$4))-$J1921)</f>
        <v>0</v>
      </c>
      <c r="L1921" s="10" t="b">
        <f>IF($B1921="PARCELADO ATÉ 6X",($D1921-($D1921*TAXAS!$E$4))-$J1921)</f>
        <v>0</v>
      </c>
      <c r="M1921" s="10" t="b">
        <f>IF($B1921="PARCELADO ATÉ 12X",($D1921-($D1921*TAXAS!$F$4))-$J1921)</f>
        <v>0</v>
      </c>
      <c r="N1921" s="8">
        <f t="shared" si="1"/>
        <v>0</v>
      </c>
      <c r="O1921" s="10">
        <f t="shared" si="2"/>
        <v>0</v>
      </c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</row>
    <row r="1922" spans="1:31" ht="15.75" customHeight="1" x14ac:dyDescent="0.2">
      <c r="A1922" s="3"/>
      <c r="B1922" s="5"/>
      <c r="C1922" s="6"/>
      <c r="D1922" s="42"/>
      <c r="E1922" s="8">
        <f>IF($A1922="VISA",IF($B1922="DÉBITO",$D1922-($D1922*TAXAS!$B$4)),IF($A1922="MASTER",IF($B1922="DÉBITO",$D1922-($D1922*TAXAS!$B$5)),IF($A1922="ELO", IF($B1922="DÉBITO",$D1922-($D1922*TAXAS!$B$6)),IF($A1922="HIPERCARD",IF($B1922="DÉBITO",$D1922-($D1922*TAXAS!$B$7)),IF($A1922="DINERS",IF($B1922="DÉBITO",$D1922-($D1922*TAXAS!$B$8)),IF($A1922="AMERICA EXPRESS",IF($B1922="DÉBITO",$D1922-($D1922*TAXAS!$B$9)),IF($A1922=TAXAS!$A$10,IF($B1922="DÉBITO",$D1922-($D1922*TAXAS!$B$10)), IF($A1922=TAXAS!$A$11,IF($B1922="DÉBITO",$D1922-($D1922*TAXAS!$B$11)), IF($A1922=TAXAS!$A$12,IF($B1922="DÉBITO",$D1922-($D1922*TAXAS!$B$12)), IF($A1922=TAXAS!$A$13,IF($B1922="DÉBITO",$D1922-($D1922*TAXAS!$B$13)), IF($A1922=TAXAS!$A$14,IF($B1922="DÉBITO",$D1922-($D1922*TAXAS!$B$14)), IF($A1922=TAXAS!$A$15,IF($B1922="DÉBITO",$D1922-($D1922*TAXAS!$B$15)), IF($A1922=TAXAS!$A$16,IF($B1922="DÉBITO",$D1922-($D1922*TAXAS!$B$16)), IF($A1922=TAXAS!$A$17,IF($B1922="DÉBITO",$D1922-($D1922*TAXAS!$B$17)), IF($A1922=TAXAS!$A$18,IF($B1922="DÉBITO",$D1922-($D1922*TAXAS!$B$18)), IF($A1922=TAXAS!$A$19,IF($B1922="DÉBITO",$D1922-($D1922*TAXAS!$B$19)), IF($A1922=TAXAS!$A$20,IF($B1922="DÉBITO",$D1922-($D1922*TAXAS!$B$20)), IF($A1922=TAXAS!$A$21,IF($B1922="DÉBITO",$D1922-($D1922*TAXAS!$B$21)), IF($A1922=TAXAS!$A$22,IF($B1922="DÉBITO",$D1922-($D1922*TAXAS!$B$22)), IF($A1922=TAXAS!$A$23,IF($B1922="DÉBITO",$D1922-($D1922*TAXAS!$B$23)), IF($A1922=TAXAS!$A$24,IF($B1922="DÉBITO",$D1922-($D1922*TAXAS!$B$24)), IF($A1922=TAXAS!$A$25,IF($B1922="DÉBITO",$D1922-($D1922*TAXAS!$B$25)), IF($A1922=TAXAS!$A$26,IF($B1922="DÉBITO",$D1922-($D1922*TAXAS!$B$26)), IF($A1922=TAXAS!$A$27,IF($B1922="DÉBITO",$D1922-($D1922*TAXAS!$B$27))))))))))))))))))))))))))/1</f>
        <v>0</v>
      </c>
      <c r="F1922" s="8">
        <f>IF($A1922="VISA",IF($B1922="CRÉDITO",$D1922-($D1922*TAXAS!$C$4)),IF($A1922="MASTER",IF($B1922="CRÉDITO",$D1922-($D1922*TAXAS!$C$5)),IF($A1922="ELO", IF($B1922="CRÉDITO",$D1922-($D1922*TAXAS!$C$6)),IF($A1922="HIPERCARD",IF($B1922="CRÉDITO",$D1922-($D1922*TAXAS!$C$7)),IF($A1922="DINERS",IF($B1922="CRÉDITO",$D1922-($D1922*TAXAS!$C$8)),IF($A1922="AMERICA EXPRESS",IF($B1922="CRÉDITO",$D1922-($D1922*TAXAS!$C$9)),IF($A1922=TAXAS!$A$10,IF($B1922="CRÉDITO",$D1922-($D1922*TAXAS!$C$10)), IF($A1922=TAXAS!$A$11,IF($B1922="CRÉDITO",$D1922-($D1922*TAXAS!$C$11)), IF($A1922=TAXAS!$A$12,IF($B1922="CRÉDITO",$D1922-($D1922*TAXAS!$C$12)), IF($A1922=TAXAS!$A$13,IF($B1922="CRÉDITO",$D1922-($D1922*TAXAS!$C$13)), IF($A1922=TAXAS!$A$14,IF($B1922="CRÉDITO",$D1922-($D1922*TAXAS!$C$14)), IF($A1922=TAXAS!$A$15,IF($B1922="CRÉDITO",$D1922-($D1922*TAXAS!$C$15)), IF($A1922=TAXAS!$A$16,IF($B1922="CRÉDITO",$D1922-($D1922*TAXAS!$C$16)), IF($A1922=TAXAS!$A$17,IF($B1922="CRÉDITO",$D1922-($D1922*TAXAS!$C$17)), IF($A1922=TAXAS!$A$18,IF($B1922="CRÉDITO",$D1922-($D1922*TAXAS!$C$18)), IF($A1922=TAXAS!$A$19,IF($B1922="CRÉDITO",$D1922-($D1922*TAXAS!$C$19)), IF($A1922=TAXAS!$A$20,IF($B1922="CRÉDITO",$D1922-($D1922*TAXAS!$C$20)), IF($A1922=TAXAS!$A$21,IF($B1922="CRÉDITO",$D1922-($D1922*TAXAS!$C$21)), IF($A1922=TAXAS!$A$22,IF($B1922="CRÉDITO",$D1922-($D1922*TAXAS!$C$22)), IF($A1922=TAXAS!$A$23,IF($B1922="CRÉDITO",$D1922-($D1922*TAXAS!$C$23)), IF($A1922=TAXAS!$A$24,IF($B1922="CRÉDITO",$D1922-($D1922*TAXAS!$C$24)), IF($A1922=TAXAS!$A$25,IF($B1922="CRÉDITO",$D1922-($D1922*TAXAS!$C$25)), IF($A1922=TAXAS!$A$26,IF($B1922="CRÉDITO",$D1922-($D1922*TAXAS!$C$26)), IF($A1922=TAXAS!$A$27,IF($B1922="CRÉDITO",$D1922-($D1922*TAXAS!$C$27))))))))))))))))))))))))))/1</f>
        <v>0</v>
      </c>
      <c r="G1922" s="9">
        <f>IF($A1922="VISA",IF($B1922="PARCELADO ATÉ 3X",$D1922-(D1922*TAXAS!$D$4))/3,IF($A1922="MASTER",IF($B1922="PARCELADO ATÉ 3X",$D1922-(D1922*TAXAS!$D$5))/3,IF($A1922="ELO",IF($B1922="PARCELADO ATÉ 3X",$D1922-(D1922*TAXAS!$D$6))/3,IF($A1922="HIPERCARD",IF($B1922="PARCELADO ATÉ 3X",$D1922-(D1922*TAXAS!$D$7))/3,IF($A1922="DINERS",IF($B1922="PARCELADO ATÉ 3X",$D1922-(D1922*TAXAS!$D$8))/3,IF($A1922="AMERICA EXPRESS",IF($B1922="PARCELADO ATÉ 3X",$D1922-(D1922*TAXAS!$D$9))/3,IF($A1922=TAXAS!$A$10,IF($B1922="PARCELADO ATÉ 3X",$D1922-($D1922*TAXAS!$D$10))/3,IF($A1922=TAXAS!$A$11,IF($B1922="PARCELADO ATÉ 3X",$D1922-($D1922*TAXAS!$D$11))/3,IF($A1922=TAXAS!$A$12,IF($B1922="PARCELADO ATÉ 3X",$D1922-($D1922*TAXAS!$D$12))/3,IF($A1922=TAXAS!$A$13,IF($B1922="PARCELADO ATÉ 3X",$D1922-($D1922*TAXAS!$D$13))/3,IF($A1922=TAXAS!$A$14,IF($B1922="PARCELADO ATÉ 3X",$D1922-($D1922*TAXAS!$D$14))/3,IF($A1922=TAXAS!$A$15,IF($B1922="PARCELADO ATÉ 3X",$D1922-($D1922*TAXAS!$D$15))/3,IF($A1922=TAXAS!$A$16,IF($B1922="PARCELADO ATÉ 3X",$D1922-($D1922*TAXAS!$D$16))/3,IF($A1922=TAXAS!$A$17,IF($B1922="PARCELADO ATÉ 3X",$D1922-($D1922*TAXAS!$D$17))/3,IF($A1922=TAXAS!$A$18,IF($B1922="PARCELADO ATÉ 3X",$D1922-($D1922*TAXAS!$D$18))/3,IF($A1922=TAXAS!$A$19,IF($B1922="PARCELADO ATÉ 3X",$D1922-($D1922*TAXAS!$D$19))/3,IF($A1922=TAXAS!$A$20,IF($B1922="PARCELADO ATÉ 3X",$D1922-($D1922*TAXAS!$D$20))/3,IF($A1922=TAXAS!$A$21,IF($B1922="PARCELADO ATÉ 3X",$D1922-($D1922*TAXAS!$D$21))/3,IF($A1922=TAXAS!$A$22,IF($B1922="PARCELADO ATÉ 3X",$D1922-($D1922*TAXAS!$D$22))/3,IF($A1922=TAXAS!$A$23,IF($B1922="PARCELADO ATÉ 3X",$D1922-($D1922*TAXAS!$D$23))/3,IF($A1922=TAXAS!$A$24,IF($B1922="PARCELADO ATÉ 3X",$D1922-($D1922*TAXAS!$D$24))/3,IF($A1922=TAXAS!$A$25,IF($B1922="PARCELADO ATÉ 3X",$D1922-($D1922*TAXAS!$D$25))/3,IF($A1922=TAXAS!$A$26,IF($B1922="PARCELADO ATÉ 3X",$D1922-($D1922*TAXAS!$D$26))/3,IF($A1922=TAXAS!$A$27,IF($B1922="PARCELADO ATÉ 3X",$D1922-($D1922*TAXAS!$D$27))/3))))))))))))))))))))))))/1</f>
        <v>0</v>
      </c>
      <c r="H1922" s="9">
        <f>IF($A1922="VISA",IF($B1922="PARCELADO ATÉ 6X",$D1922-(D1922*TAXAS!$E$4))/6,IF($A1922="MASTER",IF($B1922="PARCELADO ATÉ 6X",$D1922-(D1922*TAXAS!$E$5))/6,IF($A1922="ELO",IF($B1922="PARCELADO ATÉ 6X",$D1922-(D1922*TAXAS!$E$6))/6,IF($A1922="HIPERCARD",IF($B1922="PARCELADO ATÉ 6X",$D1922-(D1922*TAXAS!$E$7))/6,IF($A1922="DINERS",IF($B1922="PARCELADO ATÉ 6X",$D1922-(D1922*TAXAS!$E$8))/6,IF($A1922="AMERICA EXPRESS",IF($B1922="PARCELADO ATÉ 6X",$D1922-(D1922*TAXAS!$E$9))/6,IF($A1922=TAXAS!$A$10,IF($B1922="PARCELADO ATÉ 6X",$D1922-($D1922*TAXAS!$E$10))/6,IF($A1922=TAXAS!$A$11,IF($B1922="PARCELADO ATÉ 6X",$D1922-($D1922*TAXAS!$E$11))/6,IF($A1922=TAXAS!$A$12,IF($B1922="PARCELADO ATÉ 6X",$D1922-($D1922*TAXAS!$E$12))/6,IF($A1922=TAXAS!$A$13,IF($B1922="PARCELADO ATÉ 6X",$D1922-($D1922*TAXAS!$E$13))/6,IF($A1922=TAXAS!$A$14,IF($B1922="PARCELADO ATÉ 6X",$D1922-($D1922*TAXAS!$E$14))/6,IF($A1922=TAXAS!$A$15,IF($B1922="PARCELADO ATÉ 6X",$D1922-($D1922*TAXAS!$E$15))/6,IF($A1922=TAXAS!$A$16,IF($B1922="PARCELADO ATÉ 6X",$D1922-($D1922*TAXAS!$E$16))/6,IF($A1922=TAXAS!$A$17,IF($B1922="PARCELADO ATÉ 6X",$D1922-($D1922*TAXAS!$E$17))/6,IF($A1922=TAXAS!$A$18,IF($B1922="PARCELADO ATÉ 6X",$D1922-($D1922*TAXAS!$E$18))/6,IF($A1922=TAXAS!$A$19,IF($B1922="PARCELADO ATÉ 6X",$D1922-($D1922*TAXAS!$E$19))/6,IF($A1922=TAXAS!$A$20,IF($B1922="PARCELADO ATÉ 6X",$D1922-($D1922*TAXAS!$E$20))/6,IF($A1922=TAXAS!$A$21,IF($B1922="PARCELADO ATÉ 6X",$D1922-($D1922*TAXAS!$E$21))/6,IF($A1922=TAXAS!$A$22,IF($B1922="PARCELADO ATÉ 6X",$D1922-($D1922*TAXAS!$E$22))/6,IF($A1922=TAXAS!$A$23,IF($B1922="PARCELADO ATÉ 6X",$D1922-($D1922*TAXAS!$E$23))/6,IF($A1922=TAXAS!$A$24,IF($B1922="PARCELADO ATÉ 6X",$D1922-($D1922*TAXAS!$E$24))/6,IF($A1922=TAXAS!$A$25,IF($B1922="PARCELADO ATÉ 6X",$D1922-($D1922*TAXAS!$E$25))/6,IF($A1922=TAXAS!$A$26,IF($B1922="PARCELADO ATÉ 6X",$D1922-($D1922*TAXAS!$E$26))/6,IF($A1922=TAXAS!$A$27,IF($B1922="PARCELADO ATÉ 6X",$D1922-($D1922*TAXAS!$E$27))/6))))))))))))))))))))))))/1</f>
        <v>0</v>
      </c>
      <c r="I1922" s="9">
        <f>IF($A1922="VISA",IF($B1922="PARCELADO ATÉ 12X",$D1922-(D1922*TAXAS!$F$4))/12,IF($A1922="MASTER",IF($B1922="PARCELADO ATÉ 12X",$D1922-(D1922*TAXAS!$F$5))/12,IF($A1922="ELO",IF($B1922="PARCELADO ATÉ 12X",$D1922-(D1922*TAXAS!$F$6))/12,IF($A1922="HIPERCARD",IF($B1922="PARCELADO ATÉ 12X",$D1922-(D1922*TAXAS!$F$7))/12,IF($A1922="DINERS",IF($B1922="PARCELADO ATÉ 12X",$D1922-(D1922*TAXAS!$F$8))/12,IF($A1922="AMERICA EXPRESS",IF($B1922="PARCELADO ATÉ 12X",$D1922-(D1922*TAXAS!$F$9))/12,IF($A1922=TAXAS!$A$10,IF($B1922="PARCELADO ATÉ 12X",$D1922-($D1922*TAXAS!$F$10))/12,IF($A1922=TAXAS!$A$11,IF($B1922="PARCELADO ATÉ 12X",$D1922-($D1922*TAXAS!$F$11))/12,IF($A1922=TAXAS!$A$12,IF($B1922="PARCELADO ATÉ 12X",$D1922-($D1922*TAXAS!$F$12))/12,IF($A1922=TAXAS!$A$13,IF($B1922="PARCELADO ATÉ 12X",$D1922-($D1922*TAXAS!$F$13))/12,IF($A1922=TAXAS!$A$14,IF($B1922="PARCELADO ATÉ 12X",$D1922-($D1922*TAXAS!$F$14))/12,IF($A1922=TAXAS!$A$15,IF($B1922="PARCELADO ATÉ 12X",$D1922-($D1922*TAXAS!$F$15))/12,IF($A1922=TAXAS!$A$16,IF($B1922="PARCELADO ATÉ 12X",$D1922-($D1922*TAXAS!$F$16))/12,IF($A1922=TAXAS!$A$17,IF($B1922="PARCELADO ATÉ 12X",$D1922-($D1922*TAXAS!$F$17))/12,IF($A1922=TAXAS!$A$18,IF($B1922="PARCELADO ATÉ 12X",$D1922-($D1922*TAXAS!$F$18))/12,IF($A1922=TAXAS!$A$19,IF($B1922="PARCELADO ATÉ 12X",$D1922-($D1922*TAXAS!$F$19))/12,IF($A1922=TAXAS!$A$20,IF($B1922="PARCELADO ATÉ 12X",$D1922-($D1922*TAXAS!$F$20))/12,IF($A1922=TAXAS!$A$21,IF($B1922="PARCELADO ATÉ 12X",$D1922-($D1922*TAXAS!$F$21))/12,IF($A1922=TAXAS!$A$22,IF($B1922="PARCELADO ATÉ 12X",$D1922-($D1922*TAXAS!$F$22))/12,IF($A1922=TAXAS!$A$23,IF($B1922="PARCELADO ATÉ 12X",$D1922-($D1922*TAXAS!$F$23))/12,IF($A1922=TAXAS!$A$24,IF($B1922="PARCELADO ATÉ 12X",$D1922-($D1922*TAXAS!$F$24))/12,IF($A1922=TAXAS!$A$25,IF($B1922="PARCELADO ATÉ 12X",$D1922-($D1922*TAXAS!$F$25))/12,IF($A1922=TAXAS!$A$26,IF($B1922="PARCELADO ATÉ 12X",$D1922-($D1922*TAXAS!$F$26))/12,IF($A1922=TAXAS!$A$27,IF($B1922="PARCELADO ATÉ 12X",$D1922-($D1922*TAXAS!$F$27))/12))))))))))))))))))))))))/1</f>
        <v>0</v>
      </c>
      <c r="J1922" s="8">
        <f t="shared" si="0"/>
        <v>0</v>
      </c>
      <c r="K1922" s="10" t="b">
        <f>IF($B1922="PARCELADO ATÉ 3X",($D1922-($D1922*TAXAS!$D$4))-$J1922)</f>
        <v>0</v>
      </c>
      <c r="L1922" s="10" t="b">
        <f>IF($B1922="PARCELADO ATÉ 6X",($D1922-($D1922*TAXAS!$E$4))-$J1922)</f>
        <v>0</v>
      </c>
      <c r="M1922" s="10" t="b">
        <f>IF($B1922="PARCELADO ATÉ 12X",($D1922-($D1922*TAXAS!$F$4))-$J1922)</f>
        <v>0</v>
      </c>
      <c r="N1922" s="8">
        <f t="shared" si="1"/>
        <v>0</v>
      </c>
      <c r="O1922" s="10">
        <f t="shared" si="2"/>
        <v>0</v>
      </c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</row>
    <row r="1923" spans="1:31" ht="15.75" customHeight="1" x14ac:dyDescent="0.2">
      <c r="A1923" s="3"/>
      <c r="B1923" s="5"/>
      <c r="C1923" s="6"/>
      <c r="D1923" s="42"/>
      <c r="E1923" s="8">
        <f>IF($A1923="VISA",IF($B1923="DÉBITO",$D1923-($D1923*TAXAS!$B$4)),IF($A1923="MASTER",IF($B1923="DÉBITO",$D1923-($D1923*TAXAS!$B$5)),IF($A1923="ELO", IF($B1923="DÉBITO",$D1923-($D1923*TAXAS!$B$6)),IF($A1923="HIPERCARD",IF($B1923="DÉBITO",$D1923-($D1923*TAXAS!$B$7)),IF($A1923="DINERS",IF($B1923="DÉBITO",$D1923-($D1923*TAXAS!$B$8)),IF($A1923="AMERICA EXPRESS",IF($B1923="DÉBITO",$D1923-($D1923*TAXAS!$B$9)),IF($A1923=TAXAS!$A$10,IF($B1923="DÉBITO",$D1923-($D1923*TAXAS!$B$10)), IF($A1923=TAXAS!$A$11,IF($B1923="DÉBITO",$D1923-($D1923*TAXAS!$B$11)), IF($A1923=TAXAS!$A$12,IF($B1923="DÉBITO",$D1923-($D1923*TAXAS!$B$12)), IF($A1923=TAXAS!$A$13,IF($B1923="DÉBITO",$D1923-($D1923*TAXAS!$B$13)), IF($A1923=TAXAS!$A$14,IF($B1923="DÉBITO",$D1923-($D1923*TAXAS!$B$14)), IF($A1923=TAXAS!$A$15,IF($B1923="DÉBITO",$D1923-($D1923*TAXAS!$B$15)), IF($A1923=TAXAS!$A$16,IF($B1923="DÉBITO",$D1923-($D1923*TAXAS!$B$16)), IF($A1923=TAXAS!$A$17,IF($B1923="DÉBITO",$D1923-($D1923*TAXAS!$B$17)), IF($A1923=TAXAS!$A$18,IF($B1923="DÉBITO",$D1923-($D1923*TAXAS!$B$18)), IF($A1923=TAXAS!$A$19,IF($B1923="DÉBITO",$D1923-($D1923*TAXAS!$B$19)), IF($A1923=TAXAS!$A$20,IF($B1923="DÉBITO",$D1923-($D1923*TAXAS!$B$20)), IF($A1923=TAXAS!$A$21,IF($B1923="DÉBITO",$D1923-($D1923*TAXAS!$B$21)), IF($A1923=TAXAS!$A$22,IF($B1923="DÉBITO",$D1923-($D1923*TAXAS!$B$22)), IF($A1923=TAXAS!$A$23,IF($B1923="DÉBITO",$D1923-($D1923*TAXAS!$B$23)), IF($A1923=TAXAS!$A$24,IF($B1923="DÉBITO",$D1923-($D1923*TAXAS!$B$24)), IF($A1923=TAXAS!$A$25,IF($B1923="DÉBITO",$D1923-($D1923*TAXAS!$B$25)), IF($A1923=TAXAS!$A$26,IF($B1923="DÉBITO",$D1923-($D1923*TAXAS!$B$26)), IF($A1923=TAXAS!$A$27,IF($B1923="DÉBITO",$D1923-($D1923*TAXAS!$B$27))))))))))))))))))))))))))/1</f>
        <v>0</v>
      </c>
      <c r="F1923" s="8">
        <f>IF($A1923="VISA",IF($B1923="CRÉDITO",$D1923-($D1923*TAXAS!$C$4)),IF($A1923="MASTER",IF($B1923="CRÉDITO",$D1923-($D1923*TAXAS!$C$5)),IF($A1923="ELO", IF($B1923="CRÉDITO",$D1923-($D1923*TAXAS!$C$6)),IF($A1923="HIPERCARD",IF($B1923="CRÉDITO",$D1923-($D1923*TAXAS!$C$7)),IF($A1923="DINERS",IF($B1923="CRÉDITO",$D1923-($D1923*TAXAS!$C$8)),IF($A1923="AMERICA EXPRESS",IF($B1923="CRÉDITO",$D1923-($D1923*TAXAS!$C$9)),IF($A1923=TAXAS!$A$10,IF($B1923="CRÉDITO",$D1923-($D1923*TAXAS!$C$10)), IF($A1923=TAXAS!$A$11,IF($B1923="CRÉDITO",$D1923-($D1923*TAXAS!$C$11)), IF($A1923=TAXAS!$A$12,IF($B1923="CRÉDITO",$D1923-($D1923*TAXAS!$C$12)), IF($A1923=TAXAS!$A$13,IF($B1923="CRÉDITO",$D1923-($D1923*TAXAS!$C$13)), IF($A1923=TAXAS!$A$14,IF($B1923="CRÉDITO",$D1923-($D1923*TAXAS!$C$14)), IF($A1923=TAXAS!$A$15,IF($B1923="CRÉDITO",$D1923-($D1923*TAXAS!$C$15)), IF($A1923=TAXAS!$A$16,IF($B1923="CRÉDITO",$D1923-($D1923*TAXAS!$C$16)), IF($A1923=TAXAS!$A$17,IF($B1923="CRÉDITO",$D1923-($D1923*TAXAS!$C$17)), IF($A1923=TAXAS!$A$18,IF($B1923="CRÉDITO",$D1923-($D1923*TAXAS!$C$18)), IF($A1923=TAXAS!$A$19,IF($B1923="CRÉDITO",$D1923-($D1923*TAXAS!$C$19)), IF($A1923=TAXAS!$A$20,IF($B1923="CRÉDITO",$D1923-($D1923*TAXAS!$C$20)), IF($A1923=TAXAS!$A$21,IF($B1923="CRÉDITO",$D1923-($D1923*TAXAS!$C$21)), IF($A1923=TAXAS!$A$22,IF($B1923="CRÉDITO",$D1923-($D1923*TAXAS!$C$22)), IF($A1923=TAXAS!$A$23,IF($B1923="CRÉDITO",$D1923-($D1923*TAXAS!$C$23)), IF($A1923=TAXAS!$A$24,IF($B1923="CRÉDITO",$D1923-($D1923*TAXAS!$C$24)), IF($A1923=TAXAS!$A$25,IF($B1923="CRÉDITO",$D1923-($D1923*TAXAS!$C$25)), IF($A1923=TAXAS!$A$26,IF($B1923="CRÉDITO",$D1923-($D1923*TAXAS!$C$26)), IF($A1923=TAXAS!$A$27,IF($B1923="CRÉDITO",$D1923-($D1923*TAXAS!$C$27))))))))))))))))))))))))))/1</f>
        <v>0</v>
      </c>
      <c r="G1923" s="9">
        <f>IF($A1923="VISA",IF($B1923="PARCELADO ATÉ 3X",$D1923-(D1923*TAXAS!$D$4))/3,IF($A1923="MASTER",IF($B1923="PARCELADO ATÉ 3X",$D1923-(D1923*TAXAS!$D$5))/3,IF($A1923="ELO",IF($B1923="PARCELADO ATÉ 3X",$D1923-(D1923*TAXAS!$D$6))/3,IF($A1923="HIPERCARD",IF($B1923="PARCELADO ATÉ 3X",$D1923-(D1923*TAXAS!$D$7))/3,IF($A1923="DINERS",IF($B1923="PARCELADO ATÉ 3X",$D1923-(D1923*TAXAS!$D$8))/3,IF($A1923="AMERICA EXPRESS",IF($B1923="PARCELADO ATÉ 3X",$D1923-(D1923*TAXAS!$D$9))/3,IF($A1923=TAXAS!$A$10,IF($B1923="PARCELADO ATÉ 3X",$D1923-($D1923*TAXAS!$D$10))/3,IF($A1923=TAXAS!$A$11,IF($B1923="PARCELADO ATÉ 3X",$D1923-($D1923*TAXAS!$D$11))/3,IF($A1923=TAXAS!$A$12,IF($B1923="PARCELADO ATÉ 3X",$D1923-($D1923*TAXAS!$D$12))/3,IF($A1923=TAXAS!$A$13,IF($B1923="PARCELADO ATÉ 3X",$D1923-($D1923*TAXAS!$D$13))/3,IF($A1923=TAXAS!$A$14,IF($B1923="PARCELADO ATÉ 3X",$D1923-($D1923*TAXAS!$D$14))/3,IF($A1923=TAXAS!$A$15,IF($B1923="PARCELADO ATÉ 3X",$D1923-($D1923*TAXAS!$D$15))/3,IF($A1923=TAXAS!$A$16,IF($B1923="PARCELADO ATÉ 3X",$D1923-($D1923*TAXAS!$D$16))/3,IF($A1923=TAXAS!$A$17,IF($B1923="PARCELADO ATÉ 3X",$D1923-($D1923*TAXAS!$D$17))/3,IF($A1923=TAXAS!$A$18,IF($B1923="PARCELADO ATÉ 3X",$D1923-($D1923*TAXAS!$D$18))/3,IF($A1923=TAXAS!$A$19,IF($B1923="PARCELADO ATÉ 3X",$D1923-($D1923*TAXAS!$D$19))/3,IF($A1923=TAXAS!$A$20,IF($B1923="PARCELADO ATÉ 3X",$D1923-($D1923*TAXAS!$D$20))/3,IF($A1923=TAXAS!$A$21,IF($B1923="PARCELADO ATÉ 3X",$D1923-($D1923*TAXAS!$D$21))/3,IF($A1923=TAXAS!$A$22,IF($B1923="PARCELADO ATÉ 3X",$D1923-($D1923*TAXAS!$D$22))/3,IF($A1923=TAXAS!$A$23,IF($B1923="PARCELADO ATÉ 3X",$D1923-($D1923*TAXAS!$D$23))/3,IF($A1923=TAXAS!$A$24,IF($B1923="PARCELADO ATÉ 3X",$D1923-($D1923*TAXAS!$D$24))/3,IF($A1923=TAXAS!$A$25,IF($B1923="PARCELADO ATÉ 3X",$D1923-($D1923*TAXAS!$D$25))/3,IF($A1923=TAXAS!$A$26,IF($B1923="PARCELADO ATÉ 3X",$D1923-($D1923*TAXAS!$D$26))/3,IF($A1923=TAXAS!$A$27,IF($B1923="PARCELADO ATÉ 3X",$D1923-($D1923*TAXAS!$D$27))/3))))))))))))))))))))))))/1</f>
        <v>0</v>
      </c>
      <c r="H1923" s="9">
        <f>IF($A1923="VISA",IF($B1923="PARCELADO ATÉ 6X",$D1923-(D1923*TAXAS!$E$4))/6,IF($A1923="MASTER",IF($B1923="PARCELADO ATÉ 6X",$D1923-(D1923*TAXAS!$E$5))/6,IF($A1923="ELO",IF($B1923="PARCELADO ATÉ 6X",$D1923-(D1923*TAXAS!$E$6))/6,IF($A1923="HIPERCARD",IF($B1923="PARCELADO ATÉ 6X",$D1923-(D1923*TAXAS!$E$7))/6,IF($A1923="DINERS",IF($B1923="PARCELADO ATÉ 6X",$D1923-(D1923*TAXAS!$E$8))/6,IF($A1923="AMERICA EXPRESS",IF($B1923="PARCELADO ATÉ 6X",$D1923-(D1923*TAXAS!$E$9))/6,IF($A1923=TAXAS!$A$10,IF($B1923="PARCELADO ATÉ 6X",$D1923-($D1923*TAXAS!$E$10))/6,IF($A1923=TAXAS!$A$11,IF($B1923="PARCELADO ATÉ 6X",$D1923-($D1923*TAXAS!$E$11))/6,IF($A1923=TAXAS!$A$12,IF($B1923="PARCELADO ATÉ 6X",$D1923-($D1923*TAXAS!$E$12))/6,IF($A1923=TAXAS!$A$13,IF($B1923="PARCELADO ATÉ 6X",$D1923-($D1923*TAXAS!$E$13))/6,IF($A1923=TAXAS!$A$14,IF($B1923="PARCELADO ATÉ 6X",$D1923-($D1923*TAXAS!$E$14))/6,IF($A1923=TAXAS!$A$15,IF($B1923="PARCELADO ATÉ 6X",$D1923-($D1923*TAXAS!$E$15))/6,IF($A1923=TAXAS!$A$16,IF($B1923="PARCELADO ATÉ 6X",$D1923-($D1923*TAXAS!$E$16))/6,IF($A1923=TAXAS!$A$17,IF($B1923="PARCELADO ATÉ 6X",$D1923-($D1923*TAXAS!$E$17))/6,IF($A1923=TAXAS!$A$18,IF($B1923="PARCELADO ATÉ 6X",$D1923-($D1923*TAXAS!$E$18))/6,IF($A1923=TAXAS!$A$19,IF($B1923="PARCELADO ATÉ 6X",$D1923-($D1923*TAXAS!$E$19))/6,IF($A1923=TAXAS!$A$20,IF($B1923="PARCELADO ATÉ 6X",$D1923-($D1923*TAXAS!$E$20))/6,IF($A1923=TAXAS!$A$21,IF($B1923="PARCELADO ATÉ 6X",$D1923-($D1923*TAXAS!$E$21))/6,IF($A1923=TAXAS!$A$22,IF($B1923="PARCELADO ATÉ 6X",$D1923-($D1923*TAXAS!$E$22))/6,IF($A1923=TAXAS!$A$23,IF($B1923="PARCELADO ATÉ 6X",$D1923-($D1923*TAXAS!$E$23))/6,IF($A1923=TAXAS!$A$24,IF($B1923="PARCELADO ATÉ 6X",$D1923-($D1923*TAXAS!$E$24))/6,IF($A1923=TAXAS!$A$25,IF($B1923="PARCELADO ATÉ 6X",$D1923-($D1923*TAXAS!$E$25))/6,IF($A1923=TAXAS!$A$26,IF($B1923="PARCELADO ATÉ 6X",$D1923-($D1923*TAXAS!$E$26))/6,IF($A1923=TAXAS!$A$27,IF($B1923="PARCELADO ATÉ 6X",$D1923-($D1923*TAXAS!$E$27))/6))))))))))))))))))))))))/1</f>
        <v>0</v>
      </c>
      <c r="I1923" s="9">
        <f>IF($A1923="VISA",IF($B1923="PARCELADO ATÉ 12X",$D1923-(D1923*TAXAS!$F$4))/12,IF($A1923="MASTER",IF($B1923="PARCELADO ATÉ 12X",$D1923-(D1923*TAXAS!$F$5))/12,IF($A1923="ELO",IF($B1923="PARCELADO ATÉ 12X",$D1923-(D1923*TAXAS!$F$6))/12,IF($A1923="HIPERCARD",IF($B1923="PARCELADO ATÉ 12X",$D1923-(D1923*TAXAS!$F$7))/12,IF($A1923="DINERS",IF($B1923="PARCELADO ATÉ 12X",$D1923-(D1923*TAXAS!$F$8))/12,IF($A1923="AMERICA EXPRESS",IF($B1923="PARCELADO ATÉ 12X",$D1923-(D1923*TAXAS!$F$9))/12,IF($A1923=TAXAS!$A$10,IF($B1923="PARCELADO ATÉ 12X",$D1923-($D1923*TAXAS!$F$10))/12,IF($A1923=TAXAS!$A$11,IF($B1923="PARCELADO ATÉ 12X",$D1923-($D1923*TAXAS!$F$11))/12,IF($A1923=TAXAS!$A$12,IF($B1923="PARCELADO ATÉ 12X",$D1923-($D1923*TAXAS!$F$12))/12,IF($A1923=TAXAS!$A$13,IF($B1923="PARCELADO ATÉ 12X",$D1923-($D1923*TAXAS!$F$13))/12,IF($A1923=TAXAS!$A$14,IF($B1923="PARCELADO ATÉ 12X",$D1923-($D1923*TAXAS!$F$14))/12,IF($A1923=TAXAS!$A$15,IF($B1923="PARCELADO ATÉ 12X",$D1923-($D1923*TAXAS!$F$15))/12,IF($A1923=TAXAS!$A$16,IF($B1923="PARCELADO ATÉ 12X",$D1923-($D1923*TAXAS!$F$16))/12,IF($A1923=TAXAS!$A$17,IF($B1923="PARCELADO ATÉ 12X",$D1923-($D1923*TAXAS!$F$17))/12,IF($A1923=TAXAS!$A$18,IF($B1923="PARCELADO ATÉ 12X",$D1923-($D1923*TAXAS!$F$18))/12,IF($A1923=TAXAS!$A$19,IF($B1923="PARCELADO ATÉ 12X",$D1923-($D1923*TAXAS!$F$19))/12,IF($A1923=TAXAS!$A$20,IF($B1923="PARCELADO ATÉ 12X",$D1923-($D1923*TAXAS!$F$20))/12,IF($A1923=TAXAS!$A$21,IF($B1923="PARCELADO ATÉ 12X",$D1923-($D1923*TAXAS!$F$21))/12,IF($A1923=TAXAS!$A$22,IF($B1923="PARCELADO ATÉ 12X",$D1923-($D1923*TAXAS!$F$22))/12,IF($A1923=TAXAS!$A$23,IF($B1923="PARCELADO ATÉ 12X",$D1923-($D1923*TAXAS!$F$23))/12,IF($A1923=TAXAS!$A$24,IF($B1923="PARCELADO ATÉ 12X",$D1923-($D1923*TAXAS!$F$24))/12,IF($A1923=TAXAS!$A$25,IF($B1923="PARCELADO ATÉ 12X",$D1923-($D1923*TAXAS!$F$25))/12,IF($A1923=TAXAS!$A$26,IF($B1923="PARCELADO ATÉ 12X",$D1923-($D1923*TAXAS!$F$26))/12,IF($A1923=TAXAS!$A$27,IF($B1923="PARCELADO ATÉ 12X",$D1923-($D1923*TAXAS!$F$27))/12))))))))))))))))))))))))/1</f>
        <v>0</v>
      </c>
      <c r="J1923" s="8">
        <f t="shared" si="0"/>
        <v>0</v>
      </c>
      <c r="K1923" s="10" t="b">
        <f>IF($B1923="PARCELADO ATÉ 3X",($D1923-($D1923*TAXAS!$D$4))-$J1923)</f>
        <v>0</v>
      </c>
      <c r="L1923" s="10" t="b">
        <f>IF($B1923="PARCELADO ATÉ 6X",($D1923-($D1923*TAXAS!$E$4))-$J1923)</f>
        <v>0</v>
      </c>
      <c r="M1923" s="10" t="b">
        <f>IF($B1923="PARCELADO ATÉ 12X",($D1923-($D1923*TAXAS!$F$4))-$J1923)</f>
        <v>0</v>
      </c>
      <c r="N1923" s="8">
        <f t="shared" si="1"/>
        <v>0</v>
      </c>
      <c r="O1923" s="10">
        <f t="shared" si="2"/>
        <v>0</v>
      </c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</row>
    <row r="1924" spans="1:31" ht="15.75" customHeight="1" x14ac:dyDescent="0.2">
      <c r="A1924" s="3"/>
      <c r="B1924" s="5"/>
      <c r="C1924" s="6"/>
      <c r="D1924" s="42"/>
      <c r="E1924" s="8">
        <f>IF($A1924="VISA",IF($B1924="DÉBITO",$D1924-($D1924*TAXAS!$B$4)),IF($A1924="MASTER",IF($B1924="DÉBITO",$D1924-($D1924*TAXAS!$B$5)),IF($A1924="ELO", IF($B1924="DÉBITO",$D1924-($D1924*TAXAS!$B$6)),IF($A1924="HIPERCARD",IF($B1924="DÉBITO",$D1924-($D1924*TAXAS!$B$7)),IF($A1924="DINERS",IF($B1924="DÉBITO",$D1924-($D1924*TAXAS!$B$8)),IF($A1924="AMERICA EXPRESS",IF($B1924="DÉBITO",$D1924-($D1924*TAXAS!$B$9)),IF($A1924=TAXAS!$A$10,IF($B1924="DÉBITO",$D1924-($D1924*TAXAS!$B$10)), IF($A1924=TAXAS!$A$11,IF($B1924="DÉBITO",$D1924-($D1924*TAXAS!$B$11)), IF($A1924=TAXAS!$A$12,IF($B1924="DÉBITO",$D1924-($D1924*TAXAS!$B$12)), IF($A1924=TAXAS!$A$13,IF($B1924="DÉBITO",$D1924-($D1924*TAXAS!$B$13)), IF($A1924=TAXAS!$A$14,IF($B1924="DÉBITO",$D1924-($D1924*TAXAS!$B$14)), IF($A1924=TAXAS!$A$15,IF($B1924="DÉBITO",$D1924-($D1924*TAXAS!$B$15)), IF($A1924=TAXAS!$A$16,IF($B1924="DÉBITO",$D1924-($D1924*TAXAS!$B$16)), IF($A1924=TAXAS!$A$17,IF($B1924="DÉBITO",$D1924-($D1924*TAXAS!$B$17)), IF($A1924=TAXAS!$A$18,IF($B1924="DÉBITO",$D1924-($D1924*TAXAS!$B$18)), IF($A1924=TAXAS!$A$19,IF($B1924="DÉBITO",$D1924-($D1924*TAXAS!$B$19)), IF($A1924=TAXAS!$A$20,IF($B1924="DÉBITO",$D1924-($D1924*TAXAS!$B$20)), IF($A1924=TAXAS!$A$21,IF($B1924="DÉBITO",$D1924-($D1924*TAXAS!$B$21)), IF($A1924=TAXAS!$A$22,IF($B1924="DÉBITO",$D1924-($D1924*TAXAS!$B$22)), IF($A1924=TAXAS!$A$23,IF($B1924="DÉBITO",$D1924-($D1924*TAXAS!$B$23)), IF($A1924=TAXAS!$A$24,IF($B1924="DÉBITO",$D1924-($D1924*TAXAS!$B$24)), IF($A1924=TAXAS!$A$25,IF($B1924="DÉBITO",$D1924-($D1924*TAXAS!$B$25)), IF($A1924=TAXAS!$A$26,IF($B1924="DÉBITO",$D1924-($D1924*TAXAS!$B$26)), IF($A1924=TAXAS!$A$27,IF($B1924="DÉBITO",$D1924-($D1924*TAXAS!$B$27))))))))))))))))))))))))))/1</f>
        <v>0</v>
      </c>
      <c r="F1924" s="8">
        <f>IF($A1924="VISA",IF($B1924="CRÉDITO",$D1924-($D1924*TAXAS!$C$4)),IF($A1924="MASTER",IF($B1924="CRÉDITO",$D1924-($D1924*TAXAS!$C$5)),IF($A1924="ELO", IF($B1924="CRÉDITO",$D1924-($D1924*TAXAS!$C$6)),IF($A1924="HIPERCARD",IF($B1924="CRÉDITO",$D1924-($D1924*TAXAS!$C$7)),IF($A1924="DINERS",IF($B1924="CRÉDITO",$D1924-($D1924*TAXAS!$C$8)),IF($A1924="AMERICA EXPRESS",IF($B1924="CRÉDITO",$D1924-($D1924*TAXAS!$C$9)),IF($A1924=TAXAS!$A$10,IF($B1924="CRÉDITO",$D1924-($D1924*TAXAS!$C$10)), IF($A1924=TAXAS!$A$11,IF($B1924="CRÉDITO",$D1924-($D1924*TAXAS!$C$11)), IF($A1924=TAXAS!$A$12,IF($B1924="CRÉDITO",$D1924-($D1924*TAXAS!$C$12)), IF($A1924=TAXAS!$A$13,IF($B1924="CRÉDITO",$D1924-($D1924*TAXAS!$C$13)), IF($A1924=TAXAS!$A$14,IF($B1924="CRÉDITO",$D1924-($D1924*TAXAS!$C$14)), IF($A1924=TAXAS!$A$15,IF($B1924="CRÉDITO",$D1924-($D1924*TAXAS!$C$15)), IF($A1924=TAXAS!$A$16,IF($B1924="CRÉDITO",$D1924-($D1924*TAXAS!$C$16)), IF($A1924=TAXAS!$A$17,IF($B1924="CRÉDITO",$D1924-($D1924*TAXAS!$C$17)), IF($A1924=TAXAS!$A$18,IF($B1924="CRÉDITO",$D1924-($D1924*TAXAS!$C$18)), IF($A1924=TAXAS!$A$19,IF($B1924="CRÉDITO",$D1924-($D1924*TAXAS!$C$19)), IF($A1924=TAXAS!$A$20,IF($B1924="CRÉDITO",$D1924-($D1924*TAXAS!$C$20)), IF($A1924=TAXAS!$A$21,IF($B1924="CRÉDITO",$D1924-($D1924*TAXAS!$C$21)), IF($A1924=TAXAS!$A$22,IF($B1924="CRÉDITO",$D1924-($D1924*TAXAS!$C$22)), IF($A1924=TAXAS!$A$23,IF($B1924="CRÉDITO",$D1924-($D1924*TAXAS!$C$23)), IF($A1924=TAXAS!$A$24,IF($B1924="CRÉDITO",$D1924-($D1924*TAXAS!$C$24)), IF($A1924=TAXAS!$A$25,IF($B1924="CRÉDITO",$D1924-($D1924*TAXAS!$C$25)), IF($A1924=TAXAS!$A$26,IF($B1924="CRÉDITO",$D1924-($D1924*TAXAS!$C$26)), IF($A1924=TAXAS!$A$27,IF($B1924="CRÉDITO",$D1924-($D1924*TAXAS!$C$27))))))))))))))))))))))))))/1</f>
        <v>0</v>
      </c>
      <c r="G1924" s="9">
        <f>IF($A1924="VISA",IF($B1924="PARCELADO ATÉ 3X",$D1924-(D1924*TAXAS!$D$4))/3,IF($A1924="MASTER",IF($B1924="PARCELADO ATÉ 3X",$D1924-(D1924*TAXAS!$D$5))/3,IF($A1924="ELO",IF($B1924="PARCELADO ATÉ 3X",$D1924-(D1924*TAXAS!$D$6))/3,IF($A1924="HIPERCARD",IF($B1924="PARCELADO ATÉ 3X",$D1924-(D1924*TAXAS!$D$7))/3,IF($A1924="DINERS",IF($B1924="PARCELADO ATÉ 3X",$D1924-(D1924*TAXAS!$D$8))/3,IF($A1924="AMERICA EXPRESS",IF($B1924="PARCELADO ATÉ 3X",$D1924-(D1924*TAXAS!$D$9))/3,IF($A1924=TAXAS!$A$10,IF($B1924="PARCELADO ATÉ 3X",$D1924-($D1924*TAXAS!$D$10))/3,IF($A1924=TAXAS!$A$11,IF($B1924="PARCELADO ATÉ 3X",$D1924-($D1924*TAXAS!$D$11))/3,IF($A1924=TAXAS!$A$12,IF($B1924="PARCELADO ATÉ 3X",$D1924-($D1924*TAXAS!$D$12))/3,IF($A1924=TAXAS!$A$13,IF($B1924="PARCELADO ATÉ 3X",$D1924-($D1924*TAXAS!$D$13))/3,IF($A1924=TAXAS!$A$14,IF($B1924="PARCELADO ATÉ 3X",$D1924-($D1924*TAXAS!$D$14))/3,IF($A1924=TAXAS!$A$15,IF($B1924="PARCELADO ATÉ 3X",$D1924-($D1924*TAXAS!$D$15))/3,IF($A1924=TAXAS!$A$16,IF($B1924="PARCELADO ATÉ 3X",$D1924-($D1924*TAXAS!$D$16))/3,IF($A1924=TAXAS!$A$17,IF($B1924="PARCELADO ATÉ 3X",$D1924-($D1924*TAXAS!$D$17))/3,IF($A1924=TAXAS!$A$18,IF($B1924="PARCELADO ATÉ 3X",$D1924-($D1924*TAXAS!$D$18))/3,IF($A1924=TAXAS!$A$19,IF($B1924="PARCELADO ATÉ 3X",$D1924-($D1924*TAXAS!$D$19))/3,IF($A1924=TAXAS!$A$20,IF($B1924="PARCELADO ATÉ 3X",$D1924-($D1924*TAXAS!$D$20))/3,IF($A1924=TAXAS!$A$21,IF($B1924="PARCELADO ATÉ 3X",$D1924-($D1924*TAXAS!$D$21))/3,IF($A1924=TAXAS!$A$22,IF($B1924="PARCELADO ATÉ 3X",$D1924-($D1924*TAXAS!$D$22))/3,IF($A1924=TAXAS!$A$23,IF($B1924="PARCELADO ATÉ 3X",$D1924-($D1924*TAXAS!$D$23))/3,IF($A1924=TAXAS!$A$24,IF($B1924="PARCELADO ATÉ 3X",$D1924-($D1924*TAXAS!$D$24))/3,IF($A1924=TAXAS!$A$25,IF($B1924="PARCELADO ATÉ 3X",$D1924-($D1924*TAXAS!$D$25))/3,IF($A1924=TAXAS!$A$26,IF($B1924="PARCELADO ATÉ 3X",$D1924-($D1924*TAXAS!$D$26))/3,IF($A1924=TAXAS!$A$27,IF($B1924="PARCELADO ATÉ 3X",$D1924-($D1924*TAXAS!$D$27))/3))))))))))))))))))))))))/1</f>
        <v>0</v>
      </c>
      <c r="H1924" s="9">
        <f>IF($A1924="VISA",IF($B1924="PARCELADO ATÉ 6X",$D1924-(D1924*TAXAS!$E$4))/6,IF($A1924="MASTER",IF($B1924="PARCELADO ATÉ 6X",$D1924-(D1924*TAXAS!$E$5))/6,IF($A1924="ELO",IF($B1924="PARCELADO ATÉ 6X",$D1924-(D1924*TAXAS!$E$6))/6,IF($A1924="HIPERCARD",IF($B1924="PARCELADO ATÉ 6X",$D1924-(D1924*TAXAS!$E$7))/6,IF($A1924="DINERS",IF($B1924="PARCELADO ATÉ 6X",$D1924-(D1924*TAXAS!$E$8))/6,IF($A1924="AMERICA EXPRESS",IF($B1924="PARCELADO ATÉ 6X",$D1924-(D1924*TAXAS!$E$9))/6,IF($A1924=TAXAS!$A$10,IF($B1924="PARCELADO ATÉ 6X",$D1924-($D1924*TAXAS!$E$10))/6,IF($A1924=TAXAS!$A$11,IF($B1924="PARCELADO ATÉ 6X",$D1924-($D1924*TAXAS!$E$11))/6,IF($A1924=TAXAS!$A$12,IF($B1924="PARCELADO ATÉ 6X",$D1924-($D1924*TAXAS!$E$12))/6,IF($A1924=TAXAS!$A$13,IF($B1924="PARCELADO ATÉ 6X",$D1924-($D1924*TAXAS!$E$13))/6,IF($A1924=TAXAS!$A$14,IF($B1924="PARCELADO ATÉ 6X",$D1924-($D1924*TAXAS!$E$14))/6,IF($A1924=TAXAS!$A$15,IF($B1924="PARCELADO ATÉ 6X",$D1924-($D1924*TAXAS!$E$15))/6,IF($A1924=TAXAS!$A$16,IF($B1924="PARCELADO ATÉ 6X",$D1924-($D1924*TAXAS!$E$16))/6,IF($A1924=TAXAS!$A$17,IF($B1924="PARCELADO ATÉ 6X",$D1924-($D1924*TAXAS!$E$17))/6,IF($A1924=TAXAS!$A$18,IF($B1924="PARCELADO ATÉ 6X",$D1924-($D1924*TAXAS!$E$18))/6,IF($A1924=TAXAS!$A$19,IF($B1924="PARCELADO ATÉ 6X",$D1924-($D1924*TAXAS!$E$19))/6,IF($A1924=TAXAS!$A$20,IF($B1924="PARCELADO ATÉ 6X",$D1924-($D1924*TAXAS!$E$20))/6,IF($A1924=TAXAS!$A$21,IF($B1924="PARCELADO ATÉ 6X",$D1924-($D1924*TAXAS!$E$21))/6,IF($A1924=TAXAS!$A$22,IF($B1924="PARCELADO ATÉ 6X",$D1924-($D1924*TAXAS!$E$22))/6,IF($A1924=TAXAS!$A$23,IF($B1924="PARCELADO ATÉ 6X",$D1924-($D1924*TAXAS!$E$23))/6,IF($A1924=TAXAS!$A$24,IF($B1924="PARCELADO ATÉ 6X",$D1924-($D1924*TAXAS!$E$24))/6,IF($A1924=TAXAS!$A$25,IF($B1924="PARCELADO ATÉ 6X",$D1924-($D1924*TAXAS!$E$25))/6,IF($A1924=TAXAS!$A$26,IF($B1924="PARCELADO ATÉ 6X",$D1924-($D1924*TAXAS!$E$26))/6,IF($A1924=TAXAS!$A$27,IF($B1924="PARCELADO ATÉ 6X",$D1924-($D1924*TAXAS!$E$27))/6))))))))))))))))))))))))/1</f>
        <v>0</v>
      </c>
      <c r="I1924" s="9">
        <f>IF($A1924="VISA",IF($B1924="PARCELADO ATÉ 12X",$D1924-(D1924*TAXAS!$F$4))/12,IF($A1924="MASTER",IF($B1924="PARCELADO ATÉ 12X",$D1924-(D1924*TAXAS!$F$5))/12,IF($A1924="ELO",IF($B1924="PARCELADO ATÉ 12X",$D1924-(D1924*TAXAS!$F$6))/12,IF($A1924="HIPERCARD",IF($B1924="PARCELADO ATÉ 12X",$D1924-(D1924*TAXAS!$F$7))/12,IF($A1924="DINERS",IF($B1924="PARCELADO ATÉ 12X",$D1924-(D1924*TAXAS!$F$8))/12,IF($A1924="AMERICA EXPRESS",IF($B1924="PARCELADO ATÉ 12X",$D1924-(D1924*TAXAS!$F$9))/12,IF($A1924=TAXAS!$A$10,IF($B1924="PARCELADO ATÉ 12X",$D1924-($D1924*TAXAS!$F$10))/12,IF($A1924=TAXAS!$A$11,IF($B1924="PARCELADO ATÉ 12X",$D1924-($D1924*TAXAS!$F$11))/12,IF($A1924=TAXAS!$A$12,IF($B1924="PARCELADO ATÉ 12X",$D1924-($D1924*TAXAS!$F$12))/12,IF($A1924=TAXAS!$A$13,IF($B1924="PARCELADO ATÉ 12X",$D1924-($D1924*TAXAS!$F$13))/12,IF($A1924=TAXAS!$A$14,IF($B1924="PARCELADO ATÉ 12X",$D1924-($D1924*TAXAS!$F$14))/12,IF($A1924=TAXAS!$A$15,IF($B1924="PARCELADO ATÉ 12X",$D1924-($D1924*TAXAS!$F$15))/12,IF($A1924=TAXAS!$A$16,IF($B1924="PARCELADO ATÉ 12X",$D1924-($D1924*TAXAS!$F$16))/12,IF($A1924=TAXAS!$A$17,IF($B1924="PARCELADO ATÉ 12X",$D1924-($D1924*TAXAS!$F$17))/12,IF($A1924=TAXAS!$A$18,IF($B1924="PARCELADO ATÉ 12X",$D1924-($D1924*TAXAS!$F$18))/12,IF($A1924=TAXAS!$A$19,IF($B1924="PARCELADO ATÉ 12X",$D1924-($D1924*TAXAS!$F$19))/12,IF($A1924=TAXAS!$A$20,IF($B1924="PARCELADO ATÉ 12X",$D1924-($D1924*TAXAS!$F$20))/12,IF($A1924=TAXAS!$A$21,IF($B1924="PARCELADO ATÉ 12X",$D1924-($D1924*TAXAS!$F$21))/12,IF($A1924=TAXAS!$A$22,IF($B1924="PARCELADO ATÉ 12X",$D1924-($D1924*TAXAS!$F$22))/12,IF($A1924=TAXAS!$A$23,IF($B1924="PARCELADO ATÉ 12X",$D1924-($D1924*TAXAS!$F$23))/12,IF($A1924=TAXAS!$A$24,IF($B1924="PARCELADO ATÉ 12X",$D1924-($D1924*TAXAS!$F$24))/12,IF($A1924=TAXAS!$A$25,IF($B1924="PARCELADO ATÉ 12X",$D1924-($D1924*TAXAS!$F$25))/12,IF($A1924=TAXAS!$A$26,IF($B1924="PARCELADO ATÉ 12X",$D1924-($D1924*TAXAS!$F$26))/12,IF($A1924=TAXAS!$A$27,IF($B1924="PARCELADO ATÉ 12X",$D1924-($D1924*TAXAS!$F$27))/12))))))))))))))))))))))))/1</f>
        <v>0</v>
      </c>
      <c r="J1924" s="8">
        <f t="shared" si="0"/>
        <v>0</v>
      </c>
      <c r="K1924" s="10" t="b">
        <f>IF($B1924="PARCELADO ATÉ 3X",($D1924-($D1924*TAXAS!$D$4))-$J1924)</f>
        <v>0</v>
      </c>
      <c r="L1924" s="10" t="b">
        <f>IF($B1924="PARCELADO ATÉ 6X",($D1924-($D1924*TAXAS!$E$4))-$J1924)</f>
        <v>0</v>
      </c>
      <c r="M1924" s="10" t="b">
        <f>IF($B1924="PARCELADO ATÉ 12X",($D1924-($D1924*TAXAS!$F$4))-$J1924)</f>
        <v>0</v>
      </c>
      <c r="N1924" s="8">
        <f t="shared" si="1"/>
        <v>0</v>
      </c>
      <c r="O1924" s="10">
        <f t="shared" si="2"/>
        <v>0</v>
      </c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</row>
    <row r="1925" spans="1:31" ht="15.75" customHeight="1" x14ac:dyDescent="0.2">
      <c r="A1925" s="3"/>
      <c r="B1925" s="5"/>
      <c r="C1925" s="6"/>
      <c r="D1925" s="42"/>
      <c r="E1925" s="8">
        <f>IF($A1925="VISA",IF($B1925="DÉBITO",$D1925-($D1925*TAXAS!$B$4)),IF($A1925="MASTER",IF($B1925="DÉBITO",$D1925-($D1925*TAXAS!$B$5)),IF($A1925="ELO", IF($B1925="DÉBITO",$D1925-($D1925*TAXAS!$B$6)),IF($A1925="HIPERCARD",IF($B1925="DÉBITO",$D1925-($D1925*TAXAS!$B$7)),IF($A1925="DINERS",IF($B1925="DÉBITO",$D1925-($D1925*TAXAS!$B$8)),IF($A1925="AMERICA EXPRESS",IF($B1925="DÉBITO",$D1925-($D1925*TAXAS!$B$9)),IF($A1925=TAXAS!$A$10,IF($B1925="DÉBITO",$D1925-($D1925*TAXAS!$B$10)), IF($A1925=TAXAS!$A$11,IF($B1925="DÉBITO",$D1925-($D1925*TAXAS!$B$11)), IF($A1925=TAXAS!$A$12,IF($B1925="DÉBITO",$D1925-($D1925*TAXAS!$B$12)), IF($A1925=TAXAS!$A$13,IF($B1925="DÉBITO",$D1925-($D1925*TAXAS!$B$13)), IF($A1925=TAXAS!$A$14,IF($B1925="DÉBITO",$D1925-($D1925*TAXAS!$B$14)), IF($A1925=TAXAS!$A$15,IF($B1925="DÉBITO",$D1925-($D1925*TAXAS!$B$15)), IF($A1925=TAXAS!$A$16,IF($B1925="DÉBITO",$D1925-($D1925*TAXAS!$B$16)), IF($A1925=TAXAS!$A$17,IF($B1925="DÉBITO",$D1925-($D1925*TAXAS!$B$17)), IF($A1925=TAXAS!$A$18,IF($B1925="DÉBITO",$D1925-($D1925*TAXAS!$B$18)), IF($A1925=TAXAS!$A$19,IF($B1925="DÉBITO",$D1925-($D1925*TAXAS!$B$19)), IF($A1925=TAXAS!$A$20,IF($B1925="DÉBITO",$D1925-($D1925*TAXAS!$B$20)), IF($A1925=TAXAS!$A$21,IF($B1925="DÉBITO",$D1925-($D1925*TAXAS!$B$21)), IF($A1925=TAXAS!$A$22,IF($B1925="DÉBITO",$D1925-($D1925*TAXAS!$B$22)), IF($A1925=TAXAS!$A$23,IF($B1925="DÉBITO",$D1925-($D1925*TAXAS!$B$23)), IF($A1925=TAXAS!$A$24,IF($B1925="DÉBITO",$D1925-($D1925*TAXAS!$B$24)), IF($A1925=TAXAS!$A$25,IF($B1925="DÉBITO",$D1925-($D1925*TAXAS!$B$25)), IF($A1925=TAXAS!$A$26,IF($B1925="DÉBITO",$D1925-($D1925*TAXAS!$B$26)), IF($A1925=TAXAS!$A$27,IF($B1925="DÉBITO",$D1925-($D1925*TAXAS!$B$27))))))))))))))))))))))))))/1</f>
        <v>0</v>
      </c>
      <c r="F1925" s="8">
        <f>IF($A1925="VISA",IF($B1925="CRÉDITO",$D1925-($D1925*TAXAS!$C$4)),IF($A1925="MASTER",IF($B1925="CRÉDITO",$D1925-($D1925*TAXAS!$C$5)),IF($A1925="ELO", IF($B1925="CRÉDITO",$D1925-($D1925*TAXAS!$C$6)),IF($A1925="HIPERCARD",IF($B1925="CRÉDITO",$D1925-($D1925*TAXAS!$C$7)),IF($A1925="DINERS",IF($B1925="CRÉDITO",$D1925-($D1925*TAXAS!$C$8)),IF($A1925="AMERICA EXPRESS",IF($B1925="CRÉDITO",$D1925-($D1925*TAXAS!$C$9)),IF($A1925=TAXAS!$A$10,IF($B1925="CRÉDITO",$D1925-($D1925*TAXAS!$C$10)), IF($A1925=TAXAS!$A$11,IF($B1925="CRÉDITO",$D1925-($D1925*TAXAS!$C$11)), IF($A1925=TAXAS!$A$12,IF($B1925="CRÉDITO",$D1925-($D1925*TAXAS!$C$12)), IF($A1925=TAXAS!$A$13,IF($B1925="CRÉDITO",$D1925-($D1925*TAXAS!$C$13)), IF($A1925=TAXAS!$A$14,IF($B1925="CRÉDITO",$D1925-($D1925*TAXAS!$C$14)), IF($A1925=TAXAS!$A$15,IF($B1925="CRÉDITO",$D1925-($D1925*TAXAS!$C$15)), IF($A1925=TAXAS!$A$16,IF($B1925="CRÉDITO",$D1925-($D1925*TAXAS!$C$16)), IF($A1925=TAXAS!$A$17,IF($B1925="CRÉDITO",$D1925-($D1925*TAXAS!$C$17)), IF($A1925=TAXAS!$A$18,IF($B1925="CRÉDITO",$D1925-($D1925*TAXAS!$C$18)), IF($A1925=TAXAS!$A$19,IF($B1925="CRÉDITO",$D1925-($D1925*TAXAS!$C$19)), IF($A1925=TAXAS!$A$20,IF($B1925="CRÉDITO",$D1925-($D1925*TAXAS!$C$20)), IF($A1925=TAXAS!$A$21,IF($B1925="CRÉDITO",$D1925-($D1925*TAXAS!$C$21)), IF($A1925=TAXAS!$A$22,IF($B1925="CRÉDITO",$D1925-($D1925*TAXAS!$C$22)), IF($A1925=TAXAS!$A$23,IF($B1925="CRÉDITO",$D1925-($D1925*TAXAS!$C$23)), IF($A1925=TAXAS!$A$24,IF($B1925="CRÉDITO",$D1925-($D1925*TAXAS!$C$24)), IF($A1925=TAXAS!$A$25,IF($B1925="CRÉDITO",$D1925-($D1925*TAXAS!$C$25)), IF($A1925=TAXAS!$A$26,IF($B1925="CRÉDITO",$D1925-($D1925*TAXAS!$C$26)), IF($A1925=TAXAS!$A$27,IF($B1925="CRÉDITO",$D1925-($D1925*TAXAS!$C$27))))))))))))))))))))))))))/1</f>
        <v>0</v>
      </c>
      <c r="G1925" s="9">
        <f>IF($A1925="VISA",IF($B1925="PARCELADO ATÉ 3X",$D1925-(D1925*TAXAS!$D$4))/3,IF($A1925="MASTER",IF($B1925="PARCELADO ATÉ 3X",$D1925-(D1925*TAXAS!$D$5))/3,IF($A1925="ELO",IF($B1925="PARCELADO ATÉ 3X",$D1925-(D1925*TAXAS!$D$6))/3,IF($A1925="HIPERCARD",IF($B1925="PARCELADO ATÉ 3X",$D1925-(D1925*TAXAS!$D$7))/3,IF($A1925="DINERS",IF($B1925="PARCELADO ATÉ 3X",$D1925-(D1925*TAXAS!$D$8))/3,IF($A1925="AMERICA EXPRESS",IF($B1925="PARCELADO ATÉ 3X",$D1925-(D1925*TAXAS!$D$9))/3,IF($A1925=TAXAS!$A$10,IF($B1925="PARCELADO ATÉ 3X",$D1925-($D1925*TAXAS!$D$10))/3,IF($A1925=TAXAS!$A$11,IF($B1925="PARCELADO ATÉ 3X",$D1925-($D1925*TAXAS!$D$11))/3,IF($A1925=TAXAS!$A$12,IF($B1925="PARCELADO ATÉ 3X",$D1925-($D1925*TAXAS!$D$12))/3,IF($A1925=TAXAS!$A$13,IF($B1925="PARCELADO ATÉ 3X",$D1925-($D1925*TAXAS!$D$13))/3,IF($A1925=TAXAS!$A$14,IF($B1925="PARCELADO ATÉ 3X",$D1925-($D1925*TAXAS!$D$14))/3,IF($A1925=TAXAS!$A$15,IF($B1925="PARCELADO ATÉ 3X",$D1925-($D1925*TAXAS!$D$15))/3,IF($A1925=TAXAS!$A$16,IF($B1925="PARCELADO ATÉ 3X",$D1925-($D1925*TAXAS!$D$16))/3,IF($A1925=TAXAS!$A$17,IF($B1925="PARCELADO ATÉ 3X",$D1925-($D1925*TAXAS!$D$17))/3,IF($A1925=TAXAS!$A$18,IF($B1925="PARCELADO ATÉ 3X",$D1925-($D1925*TAXAS!$D$18))/3,IF($A1925=TAXAS!$A$19,IF($B1925="PARCELADO ATÉ 3X",$D1925-($D1925*TAXAS!$D$19))/3,IF($A1925=TAXAS!$A$20,IF($B1925="PARCELADO ATÉ 3X",$D1925-($D1925*TAXAS!$D$20))/3,IF($A1925=TAXAS!$A$21,IF($B1925="PARCELADO ATÉ 3X",$D1925-($D1925*TAXAS!$D$21))/3,IF($A1925=TAXAS!$A$22,IF($B1925="PARCELADO ATÉ 3X",$D1925-($D1925*TAXAS!$D$22))/3,IF($A1925=TAXAS!$A$23,IF($B1925="PARCELADO ATÉ 3X",$D1925-($D1925*TAXAS!$D$23))/3,IF($A1925=TAXAS!$A$24,IF($B1925="PARCELADO ATÉ 3X",$D1925-($D1925*TAXAS!$D$24))/3,IF($A1925=TAXAS!$A$25,IF($B1925="PARCELADO ATÉ 3X",$D1925-($D1925*TAXAS!$D$25))/3,IF($A1925=TAXAS!$A$26,IF($B1925="PARCELADO ATÉ 3X",$D1925-($D1925*TAXAS!$D$26))/3,IF($A1925=TAXAS!$A$27,IF($B1925="PARCELADO ATÉ 3X",$D1925-($D1925*TAXAS!$D$27))/3))))))))))))))))))))))))/1</f>
        <v>0</v>
      </c>
      <c r="H1925" s="9">
        <f>IF($A1925="VISA",IF($B1925="PARCELADO ATÉ 6X",$D1925-(D1925*TAXAS!$E$4))/6,IF($A1925="MASTER",IF($B1925="PARCELADO ATÉ 6X",$D1925-(D1925*TAXAS!$E$5))/6,IF($A1925="ELO",IF($B1925="PARCELADO ATÉ 6X",$D1925-(D1925*TAXAS!$E$6))/6,IF($A1925="HIPERCARD",IF($B1925="PARCELADO ATÉ 6X",$D1925-(D1925*TAXAS!$E$7))/6,IF($A1925="DINERS",IF($B1925="PARCELADO ATÉ 6X",$D1925-(D1925*TAXAS!$E$8))/6,IF($A1925="AMERICA EXPRESS",IF($B1925="PARCELADO ATÉ 6X",$D1925-(D1925*TAXAS!$E$9))/6,IF($A1925=TAXAS!$A$10,IF($B1925="PARCELADO ATÉ 6X",$D1925-($D1925*TAXAS!$E$10))/6,IF($A1925=TAXAS!$A$11,IF($B1925="PARCELADO ATÉ 6X",$D1925-($D1925*TAXAS!$E$11))/6,IF($A1925=TAXAS!$A$12,IF($B1925="PARCELADO ATÉ 6X",$D1925-($D1925*TAXAS!$E$12))/6,IF($A1925=TAXAS!$A$13,IF($B1925="PARCELADO ATÉ 6X",$D1925-($D1925*TAXAS!$E$13))/6,IF($A1925=TAXAS!$A$14,IF($B1925="PARCELADO ATÉ 6X",$D1925-($D1925*TAXAS!$E$14))/6,IF($A1925=TAXAS!$A$15,IF($B1925="PARCELADO ATÉ 6X",$D1925-($D1925*TAXAS!$E$15))/6,IF($A1925=TAXAS!$A$16,IF($B1925="PARCELADO ATÉ 6X",$D1925-($D1925*TAXAS!$E$16))/6,IF($A1925=TAXAS!$A$17,IF($B1925="PARCELADO ATÉ 6X",$D1925-($D1925*TAXAS!$E$17))/6,IF($A1925=TAXAS!$A$18,IF($B1925="PARCELADO ATÉ 6X",$D1925-($D1925*TAXAS!$E$18))/6,IF($A1925=TAXAS!$A$19,IF($B1925="PARCELADO ATÉ 6X",$D1925-($D1925*TAXAS!$E$19))/6,IF($A1925=TAXAS!$A$20,IF($B1925="PARCELADO ATÉ 6X",$D1925-($D1925*TAXAS!$E$20))/6,IF($A1925=TAXAS!$A$21,IF($B1925="PARCELADO ATÉ 6X",$D1925-($D1925*TAXAS!$E$21))/6,IF($A1925=TAXAS!$A$22,IF($B1925="PARCELADO ATÉ 6X",$D1925-($D1925*TAXAS!$E$22))/6,IF($A1925=TAXAS!$A$23,IF($B1925="PARCELADO ATÉ 6X",$D1925-($D1925*TAXAS!$E$23))/6,IF($A1925=TAXAS!$A$24,IF($B1925="PARCELADO ATÉ 6X",$D1925-($D1925*TAXAS!$E$24))/6,IF($A1925=TAXAS!$A$25,IF($B1925="PARCELADO ATÉ 6X",$D1925-($D1925*TAXAS!$E$25))/6,IF($A1925=TAXAS!$A$26,IF($B1925="PARCELADO ATÉ 6X",$D1925-($D1925*TAXAS!$E$26))/6,IF($A1925=TAXAS!$A$27,IF($B1925="PARCELADO ATÉ 6X",$D1925-($D1925*TAXAS!$E$27))/6))))))))))))))))))))))))/1</f>
        <v>0</v>
      </c>
      <c r="I1925" s="9">
        <f>IF($A1925="VISA",IF($B1925="PARCELADO ATÉ 12X",$D1925-(D1925*TAXAS!$F$4))/12,IF($A1925="MASTER",IF($B1925="PARCELADO ATÉ 12X",$D1925-(D1925*TAXAS!$F$5))/12,IF($A1925="ELO",IF($B1925="PARCELADO ATÉ 12X",$D1925-(D1925*TAXAS!$F$6))/12,IF($A1925="HIPERCARD",IF($B1925="PARCELADO ATÉ 12X",$D1925-(D1925*TAXAS!$F$7))/12,IF($A1925="DINERS",IF($B1925="PARCELADO ATÉ 12X",$D1925-(D1925*TAXAS!$F$8))/12,IF($A1925="AMERICA EXPRESS",IF($B1925="PARCELADO ATÉ 12X",$D1925-(D1925*TAXAS!$F$9))/12,IF($A1925=TAXAS!$A$10,IF($B1925="PARCELADO ATÉ 12X",$D1925-($D1925*TAXAS!$F$10))/12,IF($A1925=TAXAS!$A$11,IF($B1925="PARCELADO ATÉ 12X",$D1925-($D1925*TAXAS!$F$11))/12,IF($A1925=TAXAS!$A$12,IF($B1925="PARCELADO ATÉ 12X",$D1925-($D1925*TAXAS!$F$12))/12,IF($A1925=TAXAS!$A$13,IF($B1925="PARCELADO ATÉ 12X",$D1925-($D1925*TAXAS!$F$13))/12,IF($A1925=TAXAS!$A$14,IF($B1925="PARCELADO ATÉ 12X",$D1925-($D1925*TAXAS!$F$14))/12,IF($A1925=TAXAS!$A$15,IF($B1925="PARCELADO ATÉ 12X",$D1925-($D1925*TAXAS!$F$15))/12,IF($A1925=TAXAS!$A$16,IF($B1925="PARCELADO ATÉ 12X",$D1925-($D1925*TAXAS!$F$16))/12,IF($A1925=TAXAS!$A$17,IF($B1925="PARCELADO ATÉ 12X",$D1925-($D1925*TAXAS!$F$17))/12,IF($A1925=TAXAS!$A$18,IF($B1925="PARCELADO ATÉ 12X",$D1925-($D1925*TAXAS!$F$18))/12,IF($A1925=TAXAS!$A$19,IF($B1925="PARCELADO ATÉ 12X",$D1925-($D1925*TAXAS!$F$19))/12,IF($A1925=TAXAS!$A$20,IF($B1925="PARCELADO ATÉ 12X",$D1925-($D1925*TAXAS!$F$20))/12,IF($A1925=TAXAS!$A$21,IF($B1925="PARCELADO ATÉ 12X",$D1925-($D1925*TAXAS!$F$21))/12,IF($A1925=TAXAS!$A$22,IF($B1925="PARCELADO ATÉ 12X",$D1925-($D1925*TAXAS!$F$22))/12,IF($A1925=TAXAS!$A$23,IF($B1925="PARCELADO ATÉ 12X",$D1925-($D1925*TAXAS!$F$23))/12,IF($A1925=TAXAS!$A$24,IF($B1925="PARCELADO ATÉ 12X",$D1925-($D1925*TAXAS!$F$24))/12,IF($A1925=TAXAS!$A$25,IF($B1925="PARCELADO ATÉ 12X",$D1925-($D1925*TAXAS!$F$25))/12,IF($A1925=TAXAS!$A$26,IF($B1925="PARCELADO ATÉ 12X",$D1925-($D1925*TAXAS!$F$26))/12,IF($A1925=TAXAS!$A$27,IF($B1925="PARCELADO ATÉ 12X",$D1925-($D1925*TAXAS!$F$27))/12))))))))))))))))))))))))/1</f>
        <v>0</v>
      </c>
      <c r="J1925" s="8">
        <f t="shared" si="0"/>
        <v>0</v>
      </c>
      <c r="K1925" s="10" t="b">
        <f>IF($B1925="PARCELADO ATÉ 3X",($D1925-($D1925*TAXAS!$D$4))-$J1925)</f>
        <v>0</v>
      </c>
      <c r="L1925" s="10" t="b">
        <f>IF($B1925="PARCELADO ATÉ 6X",($D1925-($D1925*TAXAS!$E$4))-$J1925)</f>
        <v>0</v>
      </c>
      <c r="M1925" s="10" t="b">
        <f>IF($B1925="PARCELADO ATÉ 12X",($D1925-($D1925*TAXAS!$F$4))-$J1925)</f>
        <v>0</v>
      </c>
      <c r="N1925" s="8">
        <f t="shared" si="1"/>
        <v>0</v>
      </c>
      <c r="O1925" s="10">
        <f t="shared" si="2"/>
        <v>0</v>
      </c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</row>
    <row r="1926" spans="1:31" ht="15.75" customHeight="1" x14ac:dyDescent="0.2">
      <c r="A1926" s="3"/>
      <c r="B1926" s="5"/>
      <c r="C1926" s="6"/>
      <c r="D1926" s="42"/>
      <c r="E1926" s="8">
        <f>IF($A1926="VISA",IF($B1926="DÉBITO",$D1926-($D1926*TAXAS!$B$4)),IF($A1926="MASTER",IF($B1926="DÉBITO",$D1926-($D1926*TAXAS!$B$5)),IF($A1926="ELO", IF($B1926="DÉBITO",$D1926-($D1926*TAXAS!$B$6)),IF($A1926="HIPERCARD",IF($B1926="DÉBITO",$D1926-($D1926*TAXAS!$B$7)),IF($A1926="DINERS",IF($B1926="DÉBITO",$D1926-($D1926*TAXAS!$B$8)),IF($A1926="AMERICA EXPRESS",IF($B1926="DÉBITO",$D1926-($D1926*TAXAS!$B$9)),IF($A1926=TAXAS!$A$10,IF($B1926="DÉBITO",$D1926-($D1926*TAXAS!$B$10)), IF($A1926=TAXAS!$A$11,IF($B1926="DÉBITO",$D1926-($D1926*TAXAS!$B$11)), IF($A1926=TAXAS!$A$12,IF($B1926="DÉBITO",$D1926-($D1926*TAXAS!$B$12)), IF($A1926=TAXAS!$A$13,IF($B1926="DÉBITO",$D1926-($D1926*TAXAS!$B$13)), IF($A1926=TAXAS!$A$14,IF($B1926="DÉBITO",$D1926-($D1926*TAXAS!$B$14)), IF($A1926=TAXAS!$A$15,IF($B1926="DÉBITO",$D1926-($D1926*TAXAS!$B$15)), IF($A1926=TAXAS!$A$16,IF($B1926="DÉBITO",$D1926-($D1926*TAXAS!$B$16)), IF($A1926=TAXAS!$A$17,IF($B1926="DÉBITO",$D1926-($D1926*TAXAS!$B$17)), IF($A1926=TAXAS!$A$18,IF($B1926="DÉBITO",$D1926-($D1926*TAXAS!$B$18)), IF($A1926=TAXAS!$A$19,IF($B1926="DÉBITO",$D1926-($D1926*TAXAS!$B$19)), IF($A1926=TAXAS!$A$20,IF($B1926="DÉBITO",$D1926-($D1926*TAXAS!$B$20)), IF($A1926=TAXAS!$A$21,IF($B1926="DÉBITO",$D1926-($D1926*TAXAS!$B$21)), IF($A1926=TAXAS!$A$22,IF($B1926="DÉBITO",$D1926-($D1926*TAXAS!$B$22)), IF($A1926=TAXAS!$A$23,IF($B1926="DÉBITO",$D1926-($D1926*TAXAS!$B$23)), IF($A1926=TAXAS!$A$24,IF($B1926="DÉBITO",$D1926-($D1926*TAXAS!$B$24)), IF($A1926=TAXAS!$A$25,IF($B1926="DÉBITO",$D1926-($D1926*TAXAS!$B$25)), IF($A1926=TAXAS!$A$26,IF($B1926="DÉBITO",$D1926-($D1926*TAXAS!$B$26)), IF($A1926=TAXAS!$A$27,IF($B1926="DÉBITO",$D1926-($D1926*TAXAS!$B$27))))))))))))))))))))))))))/1</f>
        <v>0</v>
      </c>
      <c r="F1926" s="8">
        <f>IF($A1926="VISA",IF($B1926="CRÉDITO",$D1926-($D1926*TAXAS!$C$4)),IF($A1926="MASTER",IF($B1926="CRÉDITO",$D1926-($D1926*TAXAS!$C$5)),IF($A1926="ELO", IF($B1926="CRÉDITO",$D1926-($D1926*TAXAS!$C$6)),IF($A1926="HIPERCARD",IF($B1926="CRÉDITO",$D1926-($D1926*TAXAS!$C$7)),IF($A1926="DINERS",IF($B1926="CRÉDITO",$D1926-($D1926*TAXAS!$C$8)),IF($A1926="AMERICA EXPRESS",IF($B1926="CRÉDITO",$D1926-($D1926*TAXAS!$C$9)),IF($A1926=TAXAS!$A$10,IF($B1926="CRÉDITO",$D1926-($D1926*TAXAS!$C$10)), IF($A1926=TAXAS!$A$11,IF($B1926="CRÉDITO",$D1926-($D1926*TAXAS!$C$11)), IF($A1926=TAXAS!$A$12,IF($B1926="CRÉDITO",$D1926-($D1926*TAXAS!$C$12)), IF($A1926=TAXAS!$A$13,IF($B1926="CRÉDITO",$D1926-($D1926*TAXAS!$C$13)), IF($A1926=TAXAS!$A$14,IF($B1926="CRÉDITO",$D1926-($D1926*TAXAS!$C$14)), IF($A1926=TAXAS!$A$15,IF($B1926="CRÉDITO",$D1926-($D1926*TAXAS!$C$15)), IF($A1926=TAXAS!$A$16,IF($B1926="CRÉDITO",$D1926-($D1926*TAXAS!$C$16)), IF($A1926=TAXAS!$A$17,IF($B1926="CRÉDITO",$D1926-($D1926*TAXAS!$C$17)), IF($A1926=TAXAS!$A$18,IF($B1926="CRÉDITO",$D1926-($D1926*TAXAS!$C$18)), IF($A1926=TAXAS!$A$19,IF($B1926="CRÉDITO",$D1926-($D1926*TAXAS!$C$19)), IF($A1926=TAXAS!$A$20,IF($B1926="CRÉDITO",$D1926-($D1926*TAXAS!$C$20)), IF($A1926=TAXAS!$A$21,IF($B1926="CRÉDITO",$D1926-($D1926*TAXAS!$C$21)), IF($A1926=TAXAS!$A$22,IF($B1926="CRÉDITO",$D1926-($D1926*TAXAS!$C$22)), IF($A1926=TAXAS!$A$23,IF($B1926="CRÉDITO",$D1926-($D1926*TAXAS!$C$23)), IF($A1926=TAXAS!$A$24,IF($B1926="CRÉDITO",$D1926-($D1926*TAXAS!$C$24)), IF($A1926=TAXAS!$A$25,IF($B1926="CRÉDITO",$D1926-($D1926*TAXAS!$C$25)), IF($A1926=TAXAS!$A$26,IF($B1926="CRÉDITO",$D1926-($D1926*TAXAS!$C$26)), IF($A1926=TAXAS!$A$27,IF($B1926="CRÉDITO",$D1926-($D1926*TAXAS!$C$27))))))))))))))))))))))))))/1</f>
        <v>0</v>
      </c>
      <c r="G1926" s="9">
        <f>IF($A1926="VISA",IF($B1926="PARCELADO ATÉ 3X",$D1926-(D1926*TAXAS!$D$4))/3,IF($A1926="MASTER",IF($B1926="PARCELADO ATÉ 3X",$D1926-(D1926*TAXAS!$D$5))/3,IF($A1926="ELO",IF($B1926="PARCELADO ATÉ 3X",$D1926-(D1926*TAXAS!$D$6))/3,IF($A1926="HIPERCARD",IF($B1926="PARCELADO ATÉ 3X",$D1926-(D1926*TAXAS!$D$7))/3,IF($A1926="DINERS",IF($B1926="PARCELADO ATÉ 3X",$D1926-(D1926*TAXAS!$D$8))/3,IF($A1926="AMERICA EXPRESS",IF($B1926="PARCELADO ATÉ 3X",$D1926-(D1926*TAXAS!$D$9))/3,IF($A1926=TAXAS!$A$10,IF($B1926="PARCELADO ATÉ 3X",$D1926-($D1926*TAXAS!$D$10))/3,IF($A1926=TAXAS!$A$11,IF($B1926="PARCELADO ATÉ 3X",$D1926-($D1926*TAXAS!$D$11))/3,IF($A1926=TAXAS!$A$12,IF($B1926="PARCELADO ATÉ 3X",$D1926-($D1926*TAXAS!$D$12))/3,IF($A1926=TAXAS!$A$13,IF($B1926="PARCELADO ATÉ 3X",$D1926-($D1926*TAXAS!$D$13))/3,IF($A1926=TAXAS!$A$14,IF($B1926="PARCELADO ATÉ 3X",$D1926-($D1926*TAXAS!$D$14))/3,IF($A1926=TAXAS!$A$15,IF($B1926="PARCELADO ATÉ 3X",$D1926-($D1926*TAXAS!$D$15))/3,IF($A1926=TAXAS!$A$16,IF($B1926="PARCELADO ATÉ 3X",$D1926-($D1926*TAXAS!$D$16))/3,IF($A1926=TAXAS!$A$17,IF($B1926="PARCELADO ATÉ 3X",$D1926-($D1926*TAXAS!$D$17))/3,IF($A1926=TAXAS!$A$18,IF($B1926="PARCELADO ATÉ 3X",$D1926-($D1926*TAXAS!$D$18))/3,IF($A1926=TAXAS!$A$19,IF($B1926="PARCELADO ATÉ 3X",$D1926-($D1926*TAXAS!$D$19))/3,IF($A1926=TAXAS!$A$20,IF($B1926="PARCELADO ATÉ 3X",$D1926-($D1926*TAXAS!$D$20))/3,IF($A1926=TAXAS!$A$21,IF($B1926="PARCELADO ATÉ 3X",$D1926-($D1926*TAXAS!$D$21))/3,IF($A1926=TAXAS!$A$22,IF($B1926="PARCELADO ATÉ 3X",$D1926-($D1926*TAXAS!$D$22))/3,IF($A1926=TAXAS!$A$23,IF($B1926="PARCELADO ATÉ 3X",$D1926-($D1926*TAXAS!$D$23))/3,IF($A1926=TAXAS!$A$24,IF($B1926="PARCELADO ATÉ 3X",$D1926-($D1926*TAXAS!$D$24))/3,IF($A1926=TAXAS!$A$25,IF($B1926="PARCELADO ATÉ 3X",$D1926-($D1926*TAXAS!$D$25))/3,IF($A1926=TAXAS!$A$26,IF($B1926="PARCELADO ATÉ 3X",$D1926-($D1926*TAXAS!$D$26))/3,IF($A1926=TAXAS!$A$27,IF($B1926="PARCELADO ATÉ 3X",$D1926-($D1926*TAXAS!$D$27))/3))))))))))))))))))))))))/1</f>
        <v>0</v>
      </c>
      <c r="H1926" s="9">
        <f>IF($A1926="VISA",IF($B1926="PARCELADO ATÉ 6X",$D1926-(D1926*TAXAS!$E$4))/6,IF($A1926="MASTER",IF($B1926="PARCELADO ATÉ 6X",$D1926-(D1926*TAXAS!$E$5))/6,IF($A1926="ELO",IF($B1926="PARCELADO ATÉ 6X",$D1926-(D1926*TAXAS!$E$6))/6,IF($A1926="HIPERCARD",IF($B1926="PARCELADO ATÉ 6X",$D1926-(D1926*TAXAS!$E$7))/6,IF($A1926="DINERS",IF($B1926="PARCELADO ATÉ 6X",$D1926-(D1926*TAXAS!$E$8))/6,IF($A1926="AMERICA EXPRESS",IF($B1926="PARCELADO ATÉ 6X",$D1926-(D1926*TAXAS!$E$9))/6,IF($A1926=TAXAS!$A$10,IF($B1926="PARCELADO ATÉ 6X",$D1926-($D1926*TAXAS!$E$10))/6,IF($A1926=TAXAS!$A$11,IF($B1926="PARCELADO ATÉ 6X",$D1926-($D1926*TAXAS!$E$11))/6,IF($A1926=TAXAS!$A$12,IF($B1926="PARCELADO ATÉ 6X",$D1926-($D1926*TAXAS!$E$12))/6,IF($A1926=TAXAS!$A$13,IF($B1926="PARCELADO ATÉ 6X",$D1926-($D1926*TAXAS!$E$13))/6,IF($A1926=TAXAS!$A$14,IF($B1926="PARCELADO ATÉ 6X",$D1926-($D1926*TAXAS!$E$14))/6,IF($A1926=TAXAS!$A$15,IF($B1926="PARCELADO ATÉ 6X",$D1926-($D1926*TAXAS!$E$15))/6,IF($A1926=TAXAS!$A$16,IF($B1926="PARCELADO ATÉ 6X",$D1926-($D1926*TAXAS!$E$16))/6,IF($A1926=TAXAS!$A$17,IF($B1926="PARCELADO ATÉ 6X",$D1926-($D1926*TAXAS!$E$17))/6,IF($A1926=TAXAS!$A$18,IF($B1926="PARCELADO ATÉ 6X",$D1926-($D1926*TAXAS!$E$18))/6,IF($A1926=TAXAS!$A$19,IF($B1926="PARCELADO ATÉ 6X",$D1926-($D1926*TAXAS!$E$19))/6,IF($A1926=TAXAS!$A$20,IF($B1926="PARCELADO ATÉ 6X",$D1926-($D1926*TAXAS!$E$20))/6,IF($A1926=TAXAS!$A$21,IF($B1926="PARCELADO ATÉ 6X",$D1926-($D1926*TAXAS!$E$21))/6,IF($A1926=TAXAS!$A$22,IF($B1926="PARCELADO ATÉ 6X",$D1926-($D1926*TAXAS!$E$22))/6,IF($A1926=TAXAS!$A$23,IF($B1926="PARCELADO ATÉ 6X",$D1926-($D1926*TAXAS!$E$23))/6,IF($A1926=TAXAS!$A$24,IF($B1926="PARCELADO ATÉ 6X",$D1926-($D1926*TAXAS!$E$24))/6,IF($A1926=TAXAS!$A$25,IF($B1926="PARCELADO ATÉ 6X",$D1926-($D1926*TAXAS!$E$25))/6,IF($A1926=TAXAS!$A$26,IF($B1926="PARCELADO ATÉ 6X",$D1926-($D1926*TAXAS!$E$26))/6,IF($A1926=TAXAS!$A$27,IF($B1926="PARCELADO ATÉ 6X",$D1926-($D1926*TAXAS!$E$27))/6))))))))))))))))))))))))/1</f>
        <v>0</v>
      </c>
      <c r="I1926" s="9">
        <f>IF($A1926="VISA",IF($B1926="PARCELADO ATÉ 12X",$D1926-(D1926*TAXAS!$F$4))/12,IF($A1926="MASTER",IF($B1926="PARCELADO ATÉ 12X",$D1926-(D1926*TAXAS!$F$5))/12,IF($A1926="ELO",IF($B1926="PARCELADO ATÉ 12X",$D1926-(D1926*TAXAS!$F$6))/12,IF($A1926="HIPERCARD",IF($B1926="PARCELADO ATÉ 12X",$D1926-(D1926*TAXAS!$F$7))/12,IF($A1926="DINERS",IF($B1926="PARCELADO ATÉ 12X",$D1926-(D1926*TAXAS!$F$8))/12,IF($A1926="AMERICA EXPRESS",IF($B1926="PARCELADO ATÉ 12X",$D1926-(D1926*TAXAS!$F$9))/12,IF($A1926=TAXAS!$A$10,IF($B1926="PARCELADO ATÉ 12X",$D1926-($D1926*TAXAS!$F$10))/12,IF($A1926=TAXAS!$A$11,IF($B1926="PARCELADO ATÉ 12X",$D1926-($D1926*TAXAS!$F$11))/12,IF($A1926=TAXAS!$A$12,IF($B1926="PARCELADO ATÉ 12X",$D1926-($D1926*TAXAS!$F$12))/12,IF($A1926=TAXAS!$A$13,IF($B1926="PARCELADO ATÉ 12X",$D1926-($D1926*TAXAS!$F$13))/12,IF($A1926=TAXAS!$A$14,IF($B1926="PARCELADO ATÉ 12X",$D1926-($D1926*TAXAS!$F$14))/12,IF($A1926=TAXAS!$A$15,IF($B1926="PARCELADO ATÉ 12X",$D1926-($D1926*TAXAS!$F$15))/12,IF($A1926=TAXAS!$A$16,IF($B1926="PARCELADO ATÉ 12X",$D1926-($D1926*TAXAS!$F$16))/12,IF($A1926=TAXAS!$A$17,IF($B1926="PARCELADO ATÉ 12X",$D1926-($D1926*TAXAS!$F$17))/12,IF($A1926=TAXAS!$A$18,IF($B1926="PARCELADO ATÉ 12X",$D1926-($D1926*TAXAS!$F$18))/12,IF($A1926=TAXAS!$A$19,IF($B1926="PARCELADO ATÉ 12X",$D1926-($D1926*TAXAS!$F$19))/12,IF($A1926=TAXAS!$A$20,IF($B1926="PARCELADO ATÉ 12X",$D1926-($D1926*TAXAS!$F$20))/12,IF($A1926=TAXAS!$A$21,IF($B1926="PARCELADO ATÉ 12X",$D1926-($D1926*TAXAS!$F$21))/12,IF($A1926=TAXAS!$A$22,IF($B1926="PARCELADO ATÉ 12X",$D1926-($D1926*TAXAS!$F$22))/12,IF($A1926=TAXAS!$A$23,IF($B1926="PARCELADO ATÉ 12X",$D1926-($D1926*TAXAS!$F$23))/12,IF($A1926=TAXAS!$A$24,IF($B1926="PARCELADO ATÉ 12X",$D1926-($D1926*TAXAS!$F$24))/12,IF($A1926=TAXAS!$A$25,IF($B1926="PARCELADO ATÉ 12X",$D1926-($D1926*TAXAS!$F$25))/12,IF($A1926=TAXAS!$A$26,IF($B1926="PARCELADO ATÉ 12X",$D1926-($D1926*TAXAS!$F$26))/12,IF($A1926=TAXAS!$A$27,IF($B1926="PARCELADO ATÉ 12X",$D1926-($D1926*TAXAS!$F$27))/12))))))))))))))))))))))))/1</f>
        <v>0</v>
      </c>
      <c r="J1926" s="8">
        <f t="shared" si="0"/>
        <v>0</v>
      </c>
      <c r="K1926" s="10" t="b">
        <f>IF($B1926="PARCELADO ATÉ 3X",($D1926-($D1926*TAXAS!$D$4))-$J1926)</f>
        <v>0</v>
      </c>
      <c r="L1926" s="10" t="b">
        <f>IF($B1926="PARCELADO ATÉ 6X",($D1926-($D1926*TAXAS!$E$4))-$J1926)</f>
        <v>0</v>
      </c>
      <c r="M1926" s="10" t="b">
        <f>IF($B1926="PARCELADO ATÉ 12X",($D1926-($D1926*TAXAS!$F$4))-$J1926)</f>
        <v>0</v>
      </c>
      <c r="N1926" s="8">
        <f t="shared" si="1"/>
        <v>0</v>
      </c>
      <c r="O1926" s="10">
        <f t="shared" si="2"/>
        <v>0</v>
      </c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</row>
    <row r="1927" spans="1:31" ht="15.75" customHeight="1" x14ac:dyDescent="0.2">
      <c r="A1927" s="3"/>
      <c r="B1927" s="5"/>
      <c r="C1927" s="6"/>
      <c r="D1927" s="42"/>
      <c r="E1927" s="8">
        <f>IF($A1927="VISA",IF($B1927="DÉBITO",$D1927-($D1927*TAXAS!$B$4)),IF($A1927="MASTER",IF($B1927="DÉBITO",$D1927-($D1927*TAXAS!$B$5)),IF($A1927="ELO", IF($B1927="DÉBITO",$D1927-($D1927*TAXAS!$B$6)),IF($A1927="HIPERCARD",IF($B1927="DÉBITO",$D1927-($D1927*TAXAS!$B$7)),IF($A1927="DINERS",IF($B1927="DÉBITO",$D1927-($D1927*TAXAS!$B$8)),IF($A1927="AMERICA EXPRESS",IF($B1927="DÉBITO",$D1927-($D1927*TAXAS!$B$9)),IF($A1927=TAXAS!$A$10,IF($B1927="DÉBITO",$D1927-($D1927*TAXAS!$B$10)), IF($A1927=TAXAS!$A$11,IF($B1927="DÉBITO",$D1927-($D1927*TAXAS!$B$11)), IF($A1927=TAXAS!$A$12,IF($B1927="DÉBITO",$D1927-($D1927*TAXAS!$B$12)), IF($A1927=TAXAS!$A$13,IF($B1927="DÉBITO",$D1927-($D1927*TAXAS!$B$13)), IF($A1927=TAXAS!$A$14,IF($B1927="DÉBITO",$D1927-($D1927*TAXAS!$B$14)), IF($A1927=TAXAS!$A$15,IF($B1927="DÉBITO",$D1927-($D1927*TAXAS!$B$15)), IF($A1927=TAXAS!$A$16,IF($B1927="DÉBITO",$D1927-($D1927*TAXAS!$B$16)), IF($A1927=TAXAS!$A$17,IF($B1927="DÉBITO",$D1927-($D1927*TAXAS!$B$17)), IF($A1927=TAXAS!$A$18,IF($B1927="DÉBITO",$D1927-($D1927*TAXAS!$B$18)), IF($A1927=TAXAS!$A$19,IF($B1927="DÉBITO",$D1927-($D1927*TAXAS!$B$19)), IF($A1927=TAXAS!$A$20,IF($B1927="DÉBITO",$D1927-($D1927*TAXAS!$B$20)), IF($A1927=TAXAS!$A$21,IF($B1927="DÉBITO",$D1927-($D1927*TAXAS!$B$21)), IF($A1927=TAXAS!$A$22,IF($B1927="DÉBITO",$D1927-($D1927*TAXAS!$B$22)), IF($A1927=TAXAS!$A$23,IF($B1927="DÉBITO",$D1927-($D1927*TAXAS!$B$23)), IF($A1927=TAXAS!$A$24,IF($B1927="DÉBITO",$D1927-($D1927*TAXAS!$B$24)), IF($A1927=TAXAS!$A$25,IF($B1927="DÉBITO",$D1927-($D1927*TAXAS!$B$25)), IF($A1927=TAXAS!$A$26,IF($B1927="DÉBITO",$D1927-($D1927*TAXAS!$B$26)), IF($A1927=TAXAS!$A$27,IF($B1927="DÉBITO",$D1927-($D1927*TAXAS!$B$27))))))))))))))))))))))))))/1</f>
        <v>0</v>
      </c>
      <c r="F1927" s="8">
        <f>IF($A1927="VISA",IF($B1927="CRÉDITO",$D1927-($D1927*TAXAS!$C$4)),IF($A1927="MASTER",IF($B1927="CRÉDITO",$D1927-($D1927*TAXAS!$C$5)),IF($A1927="ELO", IF($B1927="CRÉDITO",$D1927-($D1927*TAXAS!$C$6)),IF($A1927="HIPERCARD",IF($B1927="CRÉDITO",$D1927-($D1927*TAXAS!$C$7)),IF($A1927="DINERS",IF($B1927="CRÉDITO",$D1927-($D1927*TAXAS!$C$8)),IF($A1927="AMERICA EXPRESS",IF($B1927="CRÉDITO",$D1927-($D1927*TAXAS!$C$9)),IF($A1927=TAXAS!$A$10,IF($B1927="CRÉDITO",$D1927-($D1927*TAXAS!$C$10)), IF($A1927=TAXAS!$A$11,IF($B1927="CRÉDITO",$D1927-($D1927*TAXAS!$C$11)), IF($A1927=TAXAS!$A$12,IF($B1927="CRÉDITO",$D1927-($D1927*TAXAS!$C$12)), IF($A1927=TAXAS!$A$13,IF($B1927="CRÉDITO",$D1927-($D1927*TAXAS!$C$13)), IF($A1927=TAXAS!$A$14,IF($B1927="CRÉDITO",$D1927-($D1927*TAXAS!$C$14)), IF($A1927=TAXAS!$A$15,IF($B1927="CRÉDITO",$D1927-($D1927*TAXAS!$C$15)), IF($A1927=TAXAS!$A$16,IF($B1927="CRÉDITO",$D1927-($D1927*TAXAS!$C$16)), IF($A1927=TAXAS!$A$17,IF($B1927="CRÉDITO",$D1927-($D1927*TAXAS!$C$17)), IF($A1927=TAXAS!$A$18,IF($B1927="CRÉDITO",$D1927-($D1927*TAXAS!$C$18)), IF($A1927=TAXAS!$A$19,IF($B1927="CRÉDITO",$D1927-($D1927*TAXAS!$C$19)), IF($A1927=TAXAS!$A$20,IF($B1927="CRÉDITO",$D1927-($D1927*TAXAS!$C$20)), IF($A1927=TAXAS!$A$21,IF($B1927="CRÉDITO",$D1927-($D1927*TAXAS!$C$21)), IF($A1927=TAXAS!$A$22,IF($B1927="CRÉDITO",$D1927-($D1927*TAXAS!$C$22)), IF($A1927=TAXAS!$A$23,IF($B1927="CRÉDITO",$D1927-($D1927*TAXAS!$C$23)), IF($A1927=TAXAS!$A$24,IF($B1927="CRÉDITO",$D1927-($D1927*TAXAS!$C$24)), IF($A1927=TAXAS!$A$25,IF($B1927="CRÉDITO",$D1927-($D1927*TAXAS!$C$25)), IF($A1927=TAXAS!$A$26,IF($B1927="CRÉDITO",$D1927-($D1927*TAXAS!$C$26)), IF($A1927=TAXAS!$A$27,IF($B1927="CRÉDITO",$D1927-($D1927*TAXAS!$C$27))))))))))))))))))))))))))/1</f>
        <v>0</v>
      </c>
      <c r="G1927" s="9">
        <f>IF($A1927="VISA",IF($B1927="PARCELADO ATÉ 3X",$D1927-(D1927*TAXAS!$D$4))/3,IF($A1927="MASTER",IF($B1927="PARCELADO ATÉ 3X",$D1927-(D1927*TAXAS!$D$5))/3,IF($A1927="ELO",IF($B1927="PARCELADO ATÉ 3X",$D1927-(D1927*TAXAS!$D$6))/3,IF($A1927="HIPERCARD",IF($B1927="PARCELADO ATÉ 3X",$D1927-(D1927*TAXAS!$D$7))/3,IF($A1927="DINERS",IF($B1927="PARCELADO ATÉ 3X",$D1927-(D1927*TAXAS!$D$8))/3,IF($A1927="AMERICA EXPRESS",IF($B1927="PARCELADO ATÉ 3X",$D1927-(D1927*TAXAS!$D$9))/3,IF($A1927=TAXAS!$A$10,IF($B1927="PARCELADO ATÉ 3X",$D1927-($D1927*TAXAS!$D$10))/3,IF($A1927=TAXAS!$A$11,IF($B1927="PARCELADO ATÉ 3X",$D1927-($D1927*TAXAS!$D$11))/3,IF($A1927=TAXAS!$A$12,IF($B1927="PARCELADO ATÉ 3X",$D1927-($D1927*TAXAS!$D$12))/3,IF($A1927=TAXAS!$A$13,IF($B1927="PARCELADO ATÉ 3X",$D1927-($D1927*TAXAS!$D$13))/3,IF($A1927=TAXAS!$A$14,IF($B1927="PARCELADO ATÉ 3X",$D1927-($D1927*TAXAS!$D$14))/3,IF($A1927=TAXAS!$A$15,IF($B1927="PARCELADO ATÉ 3X",$D1927-($D1927*TAXAS!$D$15))/3,IF($A1927=TAXAS!$A$16,IF($B1927="PARCELADO ATÉ 3X",$D1927-($D1927*TAXAS!$D$16))/3,IF($A1927=TAXAS!$A$17,IF($B1927="PARCELADO ATÉ 3X",$D1927-($D1927*TAXAS!$D$17))/3,IF($A1927=TAXAS!$A$18,IF($B1927="PARCELADO ATÉ 3X",$D1927-($D1927*TAXAS!$D$18))/3,IF($A1927=TAXAS!$A$19,IF($B1927="PARCELADO ATÉ 3X",$D1927-($D1927*TAXAS!$D$19))/3,IF($A1927=TAXAS!$A$20,IF($B1927="PARCELADO ATÉ 3X",$D1927-($D1927*TAXAS!$D$20))/3,IF($A1927=TAXAS!$A$21,IF($B1927="PARCELADO ATÉ 3X",$D1927-($D1927*TAXAS!$D$21))/3,IF($A1927=TAXAS!$A$22,IF($B1927="PARCELADO ATÉ 3X",$D1927-($D1927*TAXAS!$D$22))/3,IF($A1927=TAXAS!$A$23,IF($B1927="PARCELADO ATÉ 3X",$D1927-($D1927*TAXAS!$D$23))/3,IF($A1927=TAXAS!$A$24,IF($B1927="PARCELADO ATÉ 3X",$D1927-($D1927*TAXAS!$D$24))/3,IF($A1927=TAXAS!$A$25,IF($B1927="PARCELADO ATÉ 3X",$D1927-($D1927*TAXAS!$D$25))/3,IF($A1927=TAXAS!$A$26,IF($B1927="PARCELADO ATÉ 3X",$D1927-($D1927*TAXAS!$D$26))/3,IF($A1927=TAXAS!$A$27,IF($B1927="PARCELADO ATÉ 3X",$D1927-($D1927*TAXAS!$D$27))/3))))))))))))))))))))))))/1</f>
        <v>0</v>
      </c>
      <c r="H1927" s="9">
        <f>IF($A1927="VISA",IF($B1927="PARCELADO ATÉ 6X",$D1927-(D1927*TAXAS!$E$4))/6,IF($A1927="MASTER",IF($B1927="PARCELADO ATÉ 6X",$D1927-(D1927*TAXAS!$E$5))/6,IF($A1927="ELO",IF($B1927="PARCELADO ATÉ 6X",$D1927-(D1927*TAXAS!$E$6))/6,IF($A1927="HIPERCARD",IF($B1927="PARCELADO ATÉ 6X",$D1927-(D1927*TAXAS!$E$7))/6,IF($A1927="DINERS",IF($B1927="PARCELADO ATÉ 6X",$D1927-(D1927*TAXAS!$E$8))/6,IF($A1927="AMERICA EXPRESS",IF($B1927="PARCELADO ATÉ 6X",$D1927-(D1927*TAXAS!$E$9))/6,IF($A1927=TAXAS!$A$10,IF($B1927="PARCELADO ATÉ 6X",$D1927-($D1927*TAXAS!$E$10))/6,IF($A1927=TAXAS!$A$11,IF($B1927="PARCELADO ATÉ 6X",$D1927-($D1927*TAXAS!$E$11))/6,IF($A1927=TAXAS!$A$12,IF($B1927="PARCELADO ATÉ 6X",$D1927-($D1927*TAXAS!$E$12))/6,IF($A1927=TAXAS!$A$13,IF($B1927="PARCELADO ATÉ 6X",$D1927-($D1927*TAXAS!$E$13))/6,IF($A1927=TAXAS!$A$14,IF($B1927="PARCELADO ATÉ 6X",$D1927-($D1927*TAXAS!$E$14))/6,IF($A1927=TAXAS!$A$15,IF($B1927="PARCELADO ATÉ 6X",$D1927-($D1927*TAXAS!$E$15))/6,IF($A1927=TAXAS!$A$16,IF($B1927="PARCELADO ATÉ 6X",$D1927-($D1927*TAXAS!$E$16))/6,IF($A1927=TAXAS!$A$17,IF($B1927="PARCELADO ATÉ 6X",$D1927-($D1927*TAXAS!$E$17))/6,IF($A1927=TAXAS!$A$18,IF($B1927="PARCELADO ATÉ 6X",$D1927-($D1927*TAXAS!$E$18))/6,IF($A1927=TAXAS!$A$19,IF($B1927="PARCELADO ATÉ 6X",$D1927-($D1927*TAXAS!$E$19))/6,IF($A1927=TAXAS!$A$20,IF($B1927="PARCELADO ATÉ 6X",$D1927-($D1927*TAXAS!$E$20))/6,IF($A1927=TAXAS!$A$21,IF($B1927="PARCELADO ATÉ 6X",$D1927-($D1927*TAXAS!$E$21))/6,IF($A1927=TAXAS!$A$22,IF($B1927="PARCELADO ATÉ 6X",$D1927-($D1927*TAXAS!$E$22))/6,IF($A1927=TAXAS!$A$23,IF($B1927="PARCELADO ATÉ 6X",$D1927-($D1927*TAXAS!$E$23))/6,IF($A1927=TAXAS!$A$24,IF($B1927="PARCELADO ATÉ 6X",$D1927-($D1927*TAXAS!$E$24))/6,IF($A1927=TAXAS!$A$25,IF($B1927="PARCELADO ATÉ 6X",$D1927-($D1927*TAXAS!$E$25))/6,IF($A1927=TAXAS!$A$26,IF($B1927="PARCELADO ATÉ 6X",$D1927-($D1927*TAXAS!$E$26))/6,IF($A1927=TAXAS!$A$27,IF($B1927="PARCELADO ATÉ 6X",$D1927-($D1927*TAXAS!$E$27))/6))))))))))))))))))))))))/1</f>
        <v>0</v>
      </c>
      <c r="I1927" s="9">
        <f>IF($A1927="VISA",IF($B1927="PARCELADO ATÉ 12X",$D1927-(D1927*TAXAS!$F$4))/12,IF($A1927="MASTER",IF($B1927="PARCELADO ATÉ 12X",$D1927-(D1927*TAXAS!$F$5))/12,IF($A1927="ELO",IF($B1927="PARCELADO ATÉ 12X",$D1927-(D1927*TAXAS!$F$6))/12,IF($A1927="HIPERCARD",IF($B1927="PARCELADO ATÉ 12X",$D1927-(D1927*TAXAS!$F$7))/12,IF($A1927="DINERS",IF($B1927="PARCELADO ATÉ 12X",$D1927-(D1927*TAXAS!$F$8))/12,IF($A1927="AMERICA EXPRESS",IF($B1927="PARCELADO ATÉ 12X",$D1927-(D1927*TAXAS!$F$9))/12,IF($A1927=TAXAS!$A$10,IF($B1927="PARCELADO ATÉ 12X",$D1927-($D1927*TAXAS!$F$10))/12,IF($A1927=TAXAS!$A$11,IF($B1927="PARCELADO ATÉ 12X",$D1927-($D1927*TAXAS!$F$11))/12,IF($A1927=TAXAS!$A$12,IF($B1927="PARCELADO ATÉ 12X",$D1927-($D1927*TAXAS!$F$12))/12,IF($A1927=TAXAS!$A$13,IF($B1927="PARCELADO ATÉ 12X",$D1927-($D1927*TAXAS!$F$13))/12,IF($A1927=TAXAS!$A$14,IF($B1927="PARCELADO ATÉ 12X",$D1927-($D1927*TAXAS!$F$14))/12,IF($A1927=TAXAS!$A$15,IF($B1927="PARCELADO ATÉ 12X",$D1927-($D1927*TAXAS!$F$15))/12,IF($A1927=TAXAS!$A$16,IF($B1927="PARCELADO ATÉ 12X",$D1927-($D1927*TAXAS!$F$16))/12,IF($A1927=TAXAS!$A$17,IF($B1927="PARCELADO ATÉ 12X",$D1927-($D1927*TAXAS!$F$17))/12,IF($A1927=TAXAS!$A$18,IF($B1927="PARCELADO ATÉ 12X",$D1927-($D1927*TAXAS!$F$18))/12,IF($A1927=TAXAS!$A$19,IF($B1927="PARCELADO ATÉ 12X",$D1927-($D1927*TAXAS!$F$19))/12,IF($A1927=TAXAS!$A$20,IF($B1927="PARCELADO ATÉ 12X",$D1927-($D1927*TAXAS!$F$20))/12,IF($A1927=TAXAS!$A$21,IF($B1927="PARCELADO ATÉ 12X",$D1927-($D1927*TAXAS!$F$21))/12,IF($A1927=TAXAS!$A$22,IF($B1927="PARCELADO ATÉ 12X",$D1927-($D1927*TAXAS!$F$22))/12,IF($A1927=TAXAS!$A$23,IF($B1927="PARCELADO ATÉ 12X",$D1927-($D1927*TAXAS!$F$23))/12,IF($A1927=TAXAS!$A$24,IF($B1927="PARCELADO ATÉ 12X",$D1927-($D1927*TAXAS!$F$24))/12,IF($A1927=TAXAS!$A$25,IF($B1927="PARCELADO ATÉ 12X",$D1927-($D1927*TAXAS!$F$25))/12,IF($A1927=TAXAS!$A$26,IF($B1927="PARCELADO ATÉ 12X",$D1927-($D1927*TAXAS!$F$26))/12,IF($A1927=TAXAS!$A$27,IF($B1927="PARCELADO ATÉ 12X",$D1927-($D1927*TAXAS!$F$27))/12))))))))))))))))))))))))/1</f>
        <v>0</v>
      </c>
      <c r="J1927" s="8">
        <f t="shared" si="0"/>
        <v>0</v>
      </c>
      <c r="K1927" s="10" t="b">
        <f>IF($B1927="PARCELADO ATÉ 3X",($D1927-($D1927*TAXAS!$D$4))-$J1927)</f>
        <v>0</v>
      </c>
      <c r="L1927" s="10" t="b">
        <f>IF($B1927="PARCELADO ATÉ 6X",($D1927-($D1927*TAXAS!$E$4))-$J1927)</f>
        <v>0</v>
      </c>
      <c r="M1927" s="10" t="b">
        <f>IF($B1927="PARCELADO ATÉ 12X",($D1927-($D1927*TAXAS!$F$4))-$J1927)</f>
        <v>0</v>
      </c>
      <c r="N1927" s="8">
        <f t="shared" si="1"/>
        <v>0</v>
      </c>
      <c r="O1927" s="10">
        <f t="shared" si="2"/>
        <v>0</v>
      </c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</row>
    <row r="1928" spans="1:31" ht="15.75" customHeight="1" x14ac:dyDescent="0.2">
      <c r="A1928" s="3"/>
      <c r="B1928" s="5"/>
      <c r="C1928" s="6"/>
      <c r="D1928" s="42"/>
      <c r="E1928" s="8">
        <f>IF($A1928="VISA",IF($B1928="DÉBITO",$D1928-($D1928*TAXAS!$B$4)),IF($A1928="MASTER",IF($B1928="DÉBITO",$D1928-($D1928*TAXAS!$B$5)),IF($A1928="ELO", IF($B1928="DÉBITO",$D1928-($D1928*TAXAS!$B$6)),IF($A1928="HIPERCARD",IF($B1928="DÉBITO",$D1928-($D1928*TAXAS!$B$7)),IF($A1928="DINERS",IF($B1928="DÉBITO",$D1928-($D1928*TAXAS!$B$8)),IF($A1928="AMERICA EXPRESS",IF($B1928="DÉBITO",$D1928-($D1928*TAXAS!$B$9)),IF($A1928=TAXAS!$A$10,IF($B1928="DÉBITO",$D1928-($D1928*TAXAS!$B$10)), IF($A1928=TAXAS!$A$11,IF($B1928="DÉBITO",$D1928-($D1928*TAXAS!$B$11)), IF($A1928=TAXAS!$A$12,IF($B1928="DÉBITO",$D1928-($D1928*TAXAS!$B$12)), IF($A1928=TAXAS!$A$13,IF($B1928="DÉBITO",$D1928-($D1928*TAXAS!$B$13)), IF($A1928=TAXAS!$A$14,IF($B1928="DÉBITO",$D1928-($D1928*TAXAS!$B$14)), IF($A1928=TAXAS!$A$15,IF($B1928="DÉBITO",$D1928-($D1928*TAXAS!$B$15)), IF($A1928=TAXAS!$A$16,IF($B1928="DÉBITO",$D1928-($D1928*TAXAS!$B$16)), IF($A1928=TAXAS!$A$17,IF($B1928="DÉBITO",$D1928-($D1928*TAXAS!$B$17)), IF($A1928=TAXAS!$A$18,IF($B1928="DÉBITO",$D1928-($D1928*TAXAS!$B$18)), IF($A1928=TAXAS!$A$19,IF($B1928="DÉBITO",$D1928-($D1928*TAXAS!$B$19)), IF($A1928=TAXAS!$A$20,IF($B1928="DÉBITO",$D1928-($D1928*TAXAS!$B$20)), IF($A1928=TAXAS!$A$21,IF($B1928="DÉBITO",$D1928-($D1928*TAXAS!$B$21)), IF($A1928=TAXAS!$A$22,IF($B1928="DÉBITO",$D1928-($D1928*TAXAS!$B$22)), IF($A1928=TAXAS!$A$23,IF($B1928="DÉBITO",$D1928-($D1928*TAXAS!$B$23)), IF($A1928=TAXAS!$A$24,IF($B1928="DÉBITO",$D1928-($D1928*TAXAS!$B$24)), IF($A1928=TAXAS!$A$25,IF($B1928="DÉBITO",$D1928-($D1928*TAXAS!$B$25)), IF($A1928=TAXAS!$A$26,IF($B1928="DÉBITO",$D1928-($D1928*TAXAS!$B$26)), IF($A1928=TAXAS!$A$27,IF($B1928="DÉBITO",$D1928-($D1928*TAXAS!$B$27))))))))))))))))))))))))))/1</f>
        <v>0</v>
      </c>
      <c r="F1928" s="8">
        <f>IF($A1928="VISA",IF($B1928="CRÉDITO",$D1928-($D1928*TAXAS!$C$4)),IF($A1928="MASTER",IF($B1928="CRÉDITO",$D1928-($D1928*TAXAS!$C$5)),IF($A1928="ELO", IF($B1928="CRÉDITO",$D1928-($D1928*TAXAS!$C$6)),IF($A1928="HIPERCARD",IF($B1928="CRÉDITO",$D1928-($D1928*TAXAS!$C$7)),IF($A1928="DINERS",IF($B1928="CRÉDITO",$D1928-($D1928*TAXAS!$C$8)),IF($A1928="AMERICA EXPRESS",IF($B1928="CRÉDITO",$D1928-($D1928*TAXAS!$C$9)),IF($A1928=TAXAS!$A$10,IF($B1928="CRÉDITO",$D1928-($D1928*TAXAS!$C$10)), IF($A1928=TAXAS!$A$11,IF($B1928="CRÉDITO",$D1928-($D1928*TAXAS!$C$11)), IF($A1928=TAXAS!$A$12,IF($B1928="CRÉDITO",$D1928-($D1928*TAXAS!$C$12)), IF($A1928=TAXAS!$A$13,IF($B1928="CRÉDITO",$D1928-($D1928*TAXAS!$C$13)), IF($A1928=TAXAS!$A$14,IF($B1928="CRÉDITO",$D1928-($D1928*TAXAS!$C$14)), IF($A1928=TAXAS!$A$15,IF($B1928="CRÉDITO",$D1928-($D1928*TAXAS!$C$15)), IF($A1928=TAXAS!$A$16,IF($B1928="CRÉDITO",$D1928-($D1928*TAXAS!$C$16)), IF($A1928=TAXAS!$A$17,IF($B1928="CRÉDITO",$D1928-($D1928*TAXAS!$C$17)), IF($A1928=TAXAS!$A$18,IF($B1928="CRÉDITO",$D1928-($D1928*TAXAS!$C$18)), IF($A1928=TAXAS!$A$19,IF($B1928="CRÉDITO",$D1928-($D1928*TAXAS!$C$19)), IF($A1928=TAXAS!$A$20,IF($B1928="CRÉDITO",$D1928-($D1928*TAXAS!$C$20)), IF($A1928=TAXAS!$A$21,IF($B1928="CRÉDITO",$D1928-($D1928*TAXAS!$C$21)), IF($A1928=TAXAS!$A$22,IF($B1928="CRÉDITO",$D1928-($D1928*TAXAS!$C$22)), IF($A1928=TAXAS!$A$23,IF($B1928="CRÉDITO",$D1928-($D1928*TAXAS!$C$23)), IF($A1928=TAXAS!$A$24,IF($B1928="CRÉDITO",$D1928-($D1928*TAXAS!$C$24)), IF($A1928=TAXAS!$A$25,IF($B1928="CRÉDITO",$D1928-($D1928*TAXAS!$C$25)), IF($A1928=TAXAS!$A$26,IF($B1928="CRÉDITO",$D1928-($D1928*TAXAS!$C$26)), IF($A1928=TAXAS!$A$27,IF($B1928="CRÉDITO",$D1928-($D1928*TAXAS!$C$27))))))))))))))))))))))))))/1</f>
        <v>0</v>
      </c>
      <c r="G1928" s="9">
        <f>IF($A1928="VISA",IF($B1928="PARCELADO ATÉ 3X",$D1928-(D1928*TAXAS!$D$4))/3,IF($A1928="MASTER",IF($B1928="PARCELADO ATÉ 3X",$D1928-(D1928*TAXAS!$D$5))/3,IF($A1928="ELO",IF($B1928="PARCELADO ATÉ 3X",$D1928-(D1928*TAXAS!$D$6))/3,IF($A1928="HIPERCARD",IF($B1928="PARCELADO ATÉ 3X",$D1928-(D1928*TAXAS!$D$7))/3,IF($A1928="DINERS",IF($B1928="PARCELADO ATÉ 3X",$D1928-(D1928*TAXAS!$D$8))/3,IF($A1928="AMERICA EXPRESS",IF($B1928="PARCELADO ATÉ 3X",$D1928-(D1928*TAXAS!$D$9))/3,IF($A1928=TAXAS!$A$10,IF($B1928="PARCELADO ATÉ 3X",$D1928-($D1928*TAXAS!$D$10))/3,IF($A1928=TAXAS!$A$11,IF($B1928="PARCELADO ATÉ 3X",$D1928-($D1928*TAXAS!$D$11))/3,IF($A1928=TAXAS!$A$12,IF($B1928="PARCELADO ATÉ 3X",$D1928-($D1928*TAXAS!$D$12))/3,IF($A1928=TAXAS!$A$13,IF($B1928="PARCELADO ATÉ 3X",$D1928-($D1928*TAXAS!$D$13))/3,IF($A1928=TAXAS!$A$14,IF($B1928="PARCELADO ATÉ 3X",$D1928-($D1928*TAXAS!$D$14))/3,IF($A1928=TAXAS!$A$15,IF($B1928="PARCELADO ATÉ 3X",$D1928-($D1928*TAXAS!$D$15))/3,IF($A1928=TAXAS!$A$16,IF($B1928="PARCELADO ATÉ 3X",$D1928-($D1928*TAXAS!$D$16))/3,IF($A1928=TAXAS!$A$17,IF($B1928="PARCELADO ATÉ 3X",$D1928-($D1928*TAXAS!$D$17))/3,IF($A1928=TAXAS!$A$18,IF($B1928="PARCELADO ATÉ 3X",$D1928-($D1928*TAXAS!$D$18))/3,IF($A1928=TAXAS!$A$19,IF($B1928="PARCELADO ATÉ 3X",$D1928-($D1928*TAXAS!$D$19))/3,IF($A1928=TAXAS!$A$20,IF($B1928="PARCELADO ATÉ 3X",$D1928-($D1928*TAXAS!$D$20))/3,IF($A1928=TAXAS!$A$21,IF($B1928="PARCELADO ATÉ 3X",$D1928-($D1928*TAXAS!$D$21))/3,IF($A1928=TAXAS!$A$22,IF($B1928="PARCELADO ATÉ 3X",$D1928-($D1928*TAXAS!$D$22))/3,IF($A1928=TAXAS!$A$23,IF($B1928="PARCELADO ATÉ 3X",$D1928-($D1928*TAXAS!$D$23))/3,IF($A1928=TAXAS!$A$24,IF($B1928="PARCELADO ATÉ 3X",$D1928-($D1928*TAXAS!$D$24))/3,IF($A1928=TAXAS!$A$25,IF($B1928="PARCELADO ATÉ 3X",$D1928-($D1928*TAXAS!$D$25))/3,IF($A1928=TAXAS!$A$26,IF($B1928="PARCELADO ATÉ 3X",$D1928-($D1928*TAXAS!$D$26))/3,IF($A1928=TAXAS!$A$27,IF($B1928="PARCELADO ATÉ 3X",$D1928-($D1928*TAXAS!$D$27))/3))))))))))))))))))))))))/1</f>
        <v>0</v>
      </c>
      <c r="H1928" s="9">
        <f>IF($A1928="VISA",IF($B1928="PARCELADO ATÉ 6X",$D1928-(D1928*TAXAS!$E$4))/6,IF($A1928="MASTER",IF($B1928="PARCELADO ATÉ 6X",$D1928-(D1928*TAXAS!$E$5))/6,IF($A1928="ELO",IF($B1928="PARCELADO ATÉ 6X",$D1928-(D1928*TAXAS!$E$6))/6,IF($A1928="HIPERCARD",IF($B1928="PARCELADO ATÉ 6X",$D1928-(D1928*TAXAS!$E$7))/6,IF($A1928="DINERS",IF($B1928="PARCELADO ATÉ 6X",$D1928-(D1928*TAXAS!$E$8))/6,IF($A1928="AMERICA EXPRESS",IF($B1928="PARCELADO ATÉ 6X",$D1928-(D1928*TAXAS!$E$9))/6,IF($A1928=TAXAS!$A$10,IF($B1928="PARCELADO ATÉ 6X",$D1928-($D1928*TAXAS!$E$10))/6,IF($A1928=TAXAS!$A$11,IF($B1928="PARCELADO ATÉ 6X",$D1928-($D1928*TAXAS!$E$11))/6,IF($A1928=TAXAS!$A$12,IF($B1928="PARCELADO ATÉ 6X",$D1928-($D1928*TAXAS!$E$12))/6,IF($A1928=TAXAS!$A$13,IF($B1928="PARCELADO ATÉ 6X",$D1928-($D1928*TAXAS!$E$13))/6,IF($A1928=TAXAS!$A$14,IF($B1928="PARCELADO ATÉ 6X",$D1928-($D1928*TAXAS!$E$14))/6,IF($A1928=TAXAS!$A$15,IF($B1928="PARCELADO ATÉ 6X",$D1928-($D1928*TAXAS!$E$15))/6,IF($A1928=TAXAS!$A$16,IF($B1928="PARCELADO ATÉ 6X",$D1928-($D1928*TAXAS!$E$16))/6,IF($A1928=TAXAS!$A$17,IF($B1928="PARCELADO ATÉ 6X",$D1928-($D1928*TAXAS!$E$17))/6,IF($A1928=TAXAS!$A$18,IF($B1928="PARCELADO ATÉ 6X",$D1928-($D1928*TAXAS!$E$18))/6,IF($A1928=TAXAS!$A$19,IF($B1928="PARCELADO ATÉ 6X",$D1928-($D1928*TAXAS!$E$19))/6,IF($A1928=TAXAS!$A$20,IF($B1928="PARCELADO ATÉ 6X",$D1928-($D1928*TAXAS!$E$20))/6,IF($A1928=TAXAS!$A$21,IF($B1928="PARCELADO ATÉ 6X",$D1928-($D1928*TAXAS!$E$21))/6,IF($A1928=TAXAS!$A$22,IF($B1928="PARCELADO ATÉ 6X",$D1928-($D1928*TAXAS!$E$22))/6,IF($A1928=TAXAS!$A$23,IF($B1928="PARCELADO ATÉ 6X",$D1928-($D1928*TAXAS!$E$23))/6,IF($A1928=TAXAS!$A$24,IF($B1928="PARCELADO ATÉ 6X",$D1928-($D1928*TAXAS!$E$24))/6,IF($A1928=TAXAS!$A$25,IF($B1928="PARCELADO ATÉ 6X",$D1928-($D1928*TAXAS!$E$25))/6,IF($A1928=TAXAS!$A$26,IF($B1928="PARCELADO ATÉ 6X",$D1928-($D1928*TAXAS!$E$26))/6,IF($A1928=TAXAS!$A$27,IF($B1928="PARCELADO ATÉ 6X",$D1928-($D1928*TAXAS!$E$27))/6))))))))))))))))))))))))/1</f>
        <v>0</v>
      </c>
      <c r="I1928" s="9">
        <f>IF($A1928="VISA",IF($B1928="PARCELADO ATÉ 12X",$D1928-(D1928*TAXAS!$F$4))/12,IF($A1928="MASTER",IF($B1928="PARCELADO ATÉ 12X",$D1928-(D1928*TAXAS!$F$5))/12,IF($A1928="ELO",IF($B1928="PARCELADO ATÉ 12X",$D1928-(D1928*TAXAS!$F$6))/12,IF($A1928="HIPERCARD",IF($B1928="PARCELADO ATÉ 12X",$D1928-(D1928*TAXAS!$F$7))/12,IF($A1928="DINERS",IF($B1928="PARCELADO ATÉ 12X",$D1928-(D1928*TAXAS!$F$8))/12,IF($A1928="AMERICA EXPRESS",IF($B1928="PARCELADO ATÉ 12X",$D1928-(D1928*TAXAS!$F$9))/12,IF($A1928=TAXAS!$A$10,IF($B1928="PARCELADO ATÉ 12X",$D1928-($D1928*TAXAS!$F$10))/12,IF($A1928=TAXAS!$A$11,IF($B1928="PARCELADO ATÉ 12X",$D1928-($D1928*TAXAS!$F$11))/12,IF($A1928=TAXAS!$A$12,IF($B1928="PARCELADO ATÉ 12X",$D1928-($D1928*TAXAS!$F$12))/12,IF($A1928=TAXAS!$A$13,IF($B1928="PARCELADO ATÉ 12X",$D1928-($D1928*TAXAS!$F$13))/12,IF($A1928=TAXAS!$A$14,IF($B1928="PARCELADO ATÉ 12X",$D1928-($D1928*TAXAS!$F$14))/12,IF($A1928=TAXAS!$A$15,IF($B1928="PARCELADO ATÉ 12X",$D1928-($D1928*TAXAS!$F$15))/12,IF($A1928=TAXAS!$A$16,IF($B1928="PARCELADO ATÉ 12X",$D1928-($D1928*TAXAS!$F$16))/12,IF($A1928=TAXAS!$A$17,IF($B1928="PARCELADO ATÉ 12X",$D1928-($D1928*TAXAS!$F$17))/12,IF($A1928=TAXAS!$A$18,IF($B1928="PARCELADO ATÉ 12X",$D1928-($D1928*TAXAS!$F$18))/12,IF($A1928=TAXAS!$A$19,IF($B1928="PARCELADO ATÉ 12X",$D1928-($D1928*TAXAS!$F$19))/12,IF($A1928=TAXAS!$A$20,IF($B1928="PARCELADO ATÉ 12X",$D1928-($D1928*TAXAS!$F$20))/12,IF($A1928=TAXAS!$A$21,IF($B1928="PARCELADO ATÉ 12X",$D1928-($D1928*TAXAS!$F$21))/12,IF($A1928=TAXAS!$A$22,IF($B1928="PARCELADO ATÉ 12X",$D1928-($D1928*TAXAS!$F$22))/12,IF($A1928=TAXAS!$A$23,IF($B1928="PARCELADO ATÉ 12X",$D1928-($D1928*TAXAS!$F$23))/12,IF($A1928=TAXAS!$A$24,IF($B1928="PARCELADO ATÉ 12X",$D1928-($D1928*TAXAS!$F$24))/12,IF($A1928=TAXAS!$A$25,IF($B1928="PARCELADO ATÉ 12X",$D1928-($D1928*TAXAS!$F$25))/12,IF($A1928=TAXAS!$A$26,IF($B1928="PARCELADO ATÉ 12X",$D1928-($D1928*TAXAS!$F$26))/12,IF($A1928=TAXAS!$A$27,IF($B1928="PARCELADO ATÉ 12X",$D1928-($D1928*TAXAS!$F$27))/12))))))))))))))))))))))))/1</f>
        <v>0</v>
      </c>
      <c r="J1928" s="8">
        <f t="shared" si="0"/>
        <v>0</v>
      </c>
      <c r="K1928" s="10" t="b">
        <f>IF($B1928="PARCELADO ATÉ 3X",($D1928-($D1928*TAXAS!$D$4))-$J1928)</f>
        <v>0</v>
      </c>
      <c r="L1928" s="10" t="b">
        <f>IF($B1928="PARCELADO ATÉ 6X",($D1928-($D1928*TAXAS!$E$4))-$J1928)</f>
        <v>0</v>
      </c>
      <c r="M1928" s="10" t="b">
        <f>IF($B1928="PARCELADO ATÉ 12X",($D1928-($D1928*TAXAS!$F$4))-$J1928)</f>
        <v>0</v>
      </c>
      <c r="N1928" s="8">
        <f t="shared" si="1"/>
        <v>0</v>
      </c>
      <c r="O1928" s="10">
        <f t="shared" si="2"/>
        <v>0</v>
      </c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</row>
    <row r="1929" spans="1:31" ht="15.75" customHeight="1" x14ac:dyDescent="0.2">
      <c r="A1929" s="3"/>
      <c r="B1929" s="5"/>
      <c r="C1929" s="6"/>
      <c r="D1929" s="42"/>
      <c r="E1929" s="8">
        <f>IF($A1929="VISA",IF($B1929="DÉBITO",$D1929-($D1929*TAXAS!$B$4)),IF($A1929="MASTER",IF($B1929="DÉBITO",$D1929-($D1929*TAXAS!$B$5)),IF($A1929="ELO", IF($B1929="DÉBITO",$D1929-($D1929*TAXAS!$B$6)),IF($A1929="HIPERCARD",IF($B1929="DÉBITO",$D1929-($D1929*TAXAS!$B$7)),IF($A1929="DINERS",IF($B1929="DÉBITO",$D1929-($D1929*TAXAS!$B$8)),IF($A1929="AMERICA EXPRESS",IF($B1929="DÉBITO",$D1929-($D1929*TAXAS!$B$9)),IF($A1929=TAXAS!$A$10,IF($B1929="DÉBITO",$D1929-($D1929*TAXAS!$B$10)), IF($A1929=TAXAS!$A$11,IF($B1929="DÉBITO",$D1929-($D1929*TAXAS!$B$11)), IF($A1929=TAXAS!$A$12,IF($B1929="DÉBITO",$D1929-($D1929*TAXAS!$B$12)), IF($A1929=TAXAS!$A$13,IF($B1929="DÉBITO",$D1929-($D1929*TAXAS!$B$13)), IF($A1929=TAXAS!$A$14,IF($B1929="DÉBITO",$D1929-($D1929*TAXAS!$B$14)), IF($A1929=TAXAS!$A$15,IF($B1929="DÉBITO",$D1929-($D1929*TAXAS!$B$15)), IF($A1929=TAXAS!$A$16,IF($B1929="DÉBITO",$D1929-($D1929*TAXAS!$B$16)), IF($A1929=TAXAS!$A$17,IF($B1929="DÉBITO",$D1929-($D1929*TAXAS!$B$17)), IF($A1929=TAXAS!$A$18,IF($B1929="DÉBITO",$D1929-($D1929*TAXAS!$B$18)), IF($A1929=TAXAS!$A$19,IF($B1929="DÉBITO",$D1929-($D1929*TAXAS!$B$19)), IF($A1929=TAXAS!$A$20,IF($B1929="DÉBITO",$D1929-($D1929*TAXAS!$B$20)), IF($A1929=TAXAS!$A$21,IF($B1929="DÉBITO",$D1929-($D1929*TAXAS!$B$21)), IF($A1929=TAXAS!$A$22,IF($B1929="DÉBITO",$D1929-($D1929*TAXAS!$B$22)), IF($A1929=TAXAS!$A$23,IF($B1929="DÉBITO",$D1929-($D1929*TAXAS!$B$23)), IF($A1929=TAXAS!$A$24,IF($B1929="DÉBITO",$D1929-($D1929*TAXAS!$B$24)), IF($A1929=TAXAS!$A$25,IF($B1929="DÉBITO",$D1929-($D1929*TAXAS!$B$25)), IF($A1929=TAXAS!$A$26,IF($B1929="DÉBITO",$D1929-($D1929*TAXAS!$B$26)), IF($A1929=TAXAS!$A$27,IF($B1929="DÉBITO",$D1929-($D1929*TAXAS!$B$27))))))))))))))))))))))))))/1</f>
        <v>0</v>
      </c>
      <c r="F1929" s="8">
        <f>IF($A1929="VISA",IF($B1929="CRÉDITO",$D1929-($D1929*TAXAS!$C$4)),IF($A1929="MASTER",IF($B1929="CRÉDITO",$D1929-($D1929*TAXAS!$C$5)),IF($A1929="ELO", IF($B1929="CRÉDITO",$D1929-($D1929*TAXAS!$C$6)),IF($A1929="HIPERCARD",IF($B1929="CRÉDITO",$D1929-($D1929*TAXAS!$C$7)),IF($A1929="DINERS",IF($B1929="CRÉDITO",$D1929-($D1929*TAXAS!$C$8)),IF($A1929="AMERICA EXPRESS",IF($B1929="CRÉDITO",$D1929-($D1929*TAXAS!$C$9)),IF($A1929=TAXAS!$A$10,IF($B1929="CRÉDITO",$D1929-($D1929*TAXAS!$C$10)), IF($A1929=TAXAS!$A$11,IF($B1929="CRÉDITO",$D1929-($D1929*TAXAS!$C$11)), IF($A1929=TAXAS!$A$12,IF($B1929="CRÉDITO",$D1929-($D1929*TAXAS!$C$12)), IF($A1929=TAXAS!$A$13,IF($B1929="CRÉDITO",$D1929-($D1929*TAXAS!$C$13)), IF($A1929=TAXAS!$A$14,IF($B1929="CRÉDITO",$D1929-($D1929*TAXAS!$C$14)), IF($A1929=TAXAS!$A$15,IF($B1929="CRÉDITO",$D1929-($D1929*TAXAS!$C$15)), IF($A1929=TAXAS!$A$16,IF($B1929="CRÉDITO",$D1929-($D1929*TAXAS!$C$16)), IF($A1929=TAXAS!$A$17,IF($B1929="CRÉDITO",$D1929-($D1929*TAXAS!$C$17)), IF($A1929=TAXAS!$A$18,IF($B1929="CRÉDITO",$D1929-($D1929*TAXAS!$C$18)), IF($A1929=TAXAS!$A$19,IF($B1929="CRÉDITO",$D1929-($D1929*TAXAS!$C$19)), IF($A1929=TAXAS!$A$20,IF($B1929="CRÉDITO",$D1929-($D1929*TAXAS!$C$20)), IF($A1929=TAXAS!$A$21,IF($B1929="CRÉDITO",$D1929-($D1929*TAXAS!$C$21)), IF($A1929=TAXAS!$A$22,IF($B1929="CRÉDITO",$D1929-($D1929*TAXAS!$C$22)), IF($A1929=TAXAS!$A$23,IF($B1929="CRÉDITO",$D1929-($D1929*TAXAS!$C$23)), IF($A1929=TAXAS!$A$24,IF($B1929="CRÉDITO",$D1929-($D1929*TAXAS!$C$24)), IF($A1929=TAXAS!$A$25,IF($B1929="CRÉDITO",$D1929-($D1929*TAXAS!$C$25)), IF($A1929=TAXAS!$A$26,IF($B1929="CRÉDITO",$D1929-($D1929*TAXAS!$C$26)), IF($A1929=TAXAS!$A$27,IF($B1929="CRÉDITO",$D1929-($D1929*TAXAS!$C$27))))))))))))))))))))))))))/1</f>
        <v>0</v>
      </c>
      <c r="G1929" s="9">
        <f>IF($A1929="VISA",IF($B1929="PARCELADO ATÉ 3X",$D1929-(D1929*TAXAS!$D$4))/3,IF($A1929="MASTER",IF($B1929="PARCELADO ATÉ 3X",$D1929-(D1929*TAXAS!$D$5))/3,IF($A1929="ELO",IF($B1929="PARCELADO ATÉ 3X",$D1929-(D1929*TAXAS!$D$6))/3,IF($A1929="HIPERCARD",IF($B1929="PARCELADO ATÉ 3X",$D1929-(D1929*TAXAS!$D$7))/3,IF($A1929="DINERS",IF($B1929="PARCELADO ATÉ 3X",$D1929-(D1929*TAXAS!$D$8))/3,IF($A1929="AMERICA EXPRESS",IF($B1929="PARCELADO ATÉ 3X",$D1929-(D1929*TAXAS!$D$9))/3,IF($A1929=TAXAS!$A$10,IF($B1929="PARCELADO ATÉ 3X",$D1929-($D1929*TAXAS!$D$10))/3,IF($A1929=TAXAS!$A$11,IF($B1929="PARCELADO ATÉ 3X",$D1929-($D1929*TAXAS!$D$11))/3,IF($A1929=TAXAS!$A$12,IF($B1929="PARCELADO ATÉ 3X",$D1929-($D1929*TAXAS!$D$12))/3,IF($A1929=TAXAS!$A$13,IF($B1929="PARCELADO ATÉ 3X",$D1929-($D1929*TAXAS!$D$13))/3,IF($A1929=TAXAS!$A$14,IF($B1929="PARCELADO ATÉ 3X",$D1929-($D1929*TAXAS!$D$14))/3,IF($A1929=TAXAS!$A$15,IF($B1929="PARCELADO ATÉ 3X",$D1929-($D1929*TAXAS!$D$15))/3,IF($A1929=TAXAS!$A$16,IF($B1929="PARCELADO ATÉ 3X",$D1929-($D1929*TAXAS!$D$16))/3,IF($A1929=TAXAS!$A$17,IF($B1929="PARCELADO ATÉ 3X",$D1929-($D1929*TAXAS!$D$17))/3,IF($A1929=TAXAS!$A$18,IF($B1929="PARCELADO ATÉ 3X",$D1929-($D1929*TAXAS!$D$18))/3,IF($A1929=TAXAS!$A$19,IF($B1929="PARCELADO ATÉ 3X",$D1929-($D1929*TAXAS!$D$19))/3,IF($A1929=TAXAS!$A$20,IF($B1929="PARCELADO ATÉ 3X",$D1929-($D1929*TAXAS!$D$20))/3,IF($A1929=TAXAS!$A$21,IF($B1929="PARCELADO ATÉ 3X",$D1929-($D1929*TAXAS!$D$21))/3,IF($A1929=TAXAS!$A$22,IF($B1929="PARCELADO ATÉ 3X",$D1929-($D1929*TAXAS!$D$22))/3,IF($A1929=TAXAS!$A$23,IF($B1929="PARCELADO ATÉ 3X",$D1929-($D1929*TAXAS!$D$23))/3,IF($A1929=TAXAS!$A$24,IF($B1929="PARCELADO ATÉ 3X",$D1929-($D1929*TAXAS!$D$24))/3,IF($A1929=TAXAS!$A$25,IF($B1929="PARCELADO ATÉ 3X",$D1929-($D1929*TAXAS!$D$25))/3,IF($A1929=TAXAS!$A$26,IF($B1929="PARCELADO ATÉ 3X",$D1929-($D1929*TAXAS!$D$26))/3,IF($A1929=TAXAS!$A$27,IF($B1929="PARCELADO ATÉ 3X",$D1929-($D1929*TAXAS!$D$27))/3))))))))))))))))))))))))/1</f>
        <v>0</v>
      </c>
      <c r="H1929" s="9">
        <f>IF($A1929="VISA",IF($B1929="PARCELADO ATÉ 6X",$D1929-(D1929*TAXAS!$E$4))/6,IF($A1929="MASTER",IF($B1929="PARCELADO ATÉ 6X",$D1929-(D1929*TAXAS!$E$5))/6,IF($A1929="ELO",IF($B1929="PARCELADO ATÉ 6X",$D1929-(D1929*TAXAS!$E$6))/6,IF($A1929="HIPERCARD",IF($B1929="PARCELADO ATÉ 6X",$D1929-(D1929*TAXAS!$E$7))/6,IF($A1929="DINERS",IF($B1929="PARCELADO ATÉ 6X",$D1929-(D1929*TAXAS!$E$8))/6,IF($A1929="AMERICA EXPRESS",IF($B1929="PARCELADO ATÉ 6X",$D1929-(D1929*TAXAS!$E$9))/6,IF($A1929=TAXAS!$A$10,IF($B1929="PARCELADO ATÉ 6X",$D1929-($D1929*TAXAS!$E$10))/6,IF($A1929=TAXAS!$A$11,IF($B1929="PARCELADO ATÉ 6X",$D1929-($D1929*TAXAS!$E$11))/6,IF($A1929=TAXAS!$A$12,IF($B1929="PARCELADO ATÉ 6X",$D1929-($D1929*TAXAS!$E$12))/6,IF($A1929=TAXAS!$A$13,IF($B1929="PARCELADO ATÉ 6X",$D1929-($D1929*TAXAS!$E$13))/6,IF($A1929=TAXAS!$A$14,IF($B1929="PARCELADO ATÉ 6X",$D1929-($D1929*TAXAS!$E$14))/6,IF($A1929=TAXAS!$A$15,IF($B1929="PARCELADO ATÉ 6X",$D1929-($D1929*TAXAS!$E$15))/6,IF($A1929=TAXAS!$A$16,IF($B1929="PARCELADO ATÉ 6X",$D1929-($D1929*TAXAS!$E$16))/6,IF($A1929=TAXAS!$A$17,IF($B1929="PARCELADO ATÉ 6X",$D1929-($D1929*TAXAS!$E$17))/6,IF($A1929=TAXAS!$A$18,IF($B1929="PARCELADO ATÉ 6X",$D1929-($D1929*TAXAS!$E$18))/6,IF($A1929=TAXAS!$A$19,IF($B1929="PARCELADO ATÉ 6X",$D1929-($D1929*TAXAS!$E$19))/6,IF($A1929=TAXAS!$A$20,IF($B1929="PARCELADO ATÉ 6X",$D1929-($D1929*TAXAS!$E$20))/6,IF($A1929=TAXAS!$A$21,IF($B1929="PARCELADO ATÉ 6X",$D1929-($D1929*TAXAS!$E$21))/6,IF($A1929=TAXAS!$A$22,IF($B1929="PARCELADO ATÉ 6X",$D1929-($D1929*TAXAS!$E$22))/6,IF($A1929=TAXAS!$A$23,IF($B1929="PARCELADO ATÉ 6X",$D1929-($D1929*TAXAS!$E$23))/6,IF($A1929=TAXAS!$A$24,IF($B1929="PARCELADO ATÉ 6X",$D1929-($D1929*TAXAS!$E$24))/6,IF($A1929=TAXAS!$A$25,IF($B1929="PARCELADO ATÉ 6X",$D1929-($D1929*TAXAS!$E$25))/6,IF($A1929=TAXAS!$A$26,IF($B1929="PARCELADO ATÉ 6X",$D1929-($D1929*TAXAS!$E$26))/6,IF($A1929=TAXAS!$A$27,IF($B1929="PARCELADO ATÉ 6X",$D1929-($D1929*TAXAS!$E$27))/6))))))))))))))))))))))))/1</f>
        <v>0</v>
      </c>
      <c r="I1929" s="9">
        <f>IF($A1929="VISA",IF($B1929="PARCELADO ATÉ 12X",$D1929-(D1929*TAXAS!$F$4))/12,IF($A1929="MASTER",IF($B1929="PARCELADO ATÉ 12X",$D1929-(D1929*TAXAS!$F$5))/12,IF($A1929="ELO",IF($B1929="PARCELADO ATÉ 12X",$D1929-(D1929*TAXAS!$F$6))/12,IF($A1929="HIPERCARD",IF($B1929="PARCELADO ATÉ 12X",$D1929-(D1929*TAXAS!$F$7))/12,IF($A1929="DINERS",IF($B1929="PARCELADO ATÉ 12X",$D1929-(D1929*TAXAS!$F$8))/12,IF($A1929="AMERICA EXPRESS",IF($B1929="PARCELADO ATÉ 12X",$D1929-(D1929*TAXAS!$F$9))/12,IF($A1929=TAXAS!$A$10,IF($B1929="PARCELADO ATÉ 12X",$D1929-($D1929*TAXAS!$F$10))/12,IF($A1929=TAXAS!$A$11,IF($B1929="PARCELADO ATÉ 12X",$D1929-($D1929*TAXAS!$F$11))/12,IF($A1929=TAXAS!$A$12,IF($B1929="PARCELADO ATÉ 12X",$D1929-($D1929*TAXAS!$F$12))/12,IF($A1929=TAXAS!$A$13,IF($B1929="PARCELADO ATÉ 12X",$D1929-($D1929*TAXAS!$F$13))/12,IF($A1929=TAXAS!$A$14,IF($B1929="PARCELADO ATÉ 12X",$D1929-($D1929*TAXAS!$F$14))/12,IF($A1929=TAXAS!$A$15,IF($B1929="PARCELADO ATÉ 12X",$D1929-($D1929*TAXAS!$F$15))/12,IF($A1929=TAXAS!$A$16,IF($B1929="PARCELADO ATÉ 12X",$D1929-($D1929*TAXAS!$F$16))/12,IF($A1929=TAXAS!$A$17,IF($B1929="PARCELADO ATÉ 12X",$D1929-($D1929*TAXAS!$F$17))/12,IF($A1929=TAXAS!$A$18,IF($B1929="PARCELADO ATÉ 12X",$D1929-($D1929*TAXAS!$F$18))/12,IF($A1929=TAXAS!$A$19,IF($B1929="PARCELADO ATÉ 12X",$D1929-($D1929*TAXAS!$F$19))/12,IF($A1929=TAXAS!$A$20,IF($B1929="PARCELADO ATÉ 12X",$D1929-($D1929*TAXAS!$F$20))/12,IF($A1929=TAXAS!$A$21,IF($B1929="PARCELADO ATÉ 12X",$D1929-($D1929*TAXAS!$F$21))/12,IF($A1929=TAXAS!$A$22,IF($B1929="PARCELADO ATÉ 12X",$D1929-($D1929*TAXAS!$F$22))/12,IF($A1929=TAXAS!$A$23,IF($B1929="PARCELADO ATÉ 12X",$D1929-($D1929*TAXAS!$F$23))/12,IF($A1929=TAXAS!$A$24,IF($B1929="PARCELADO ATÉ 12X",$D1929-($D1929*TAXAS!$F$24))/12,IF($A1929=TAXAS!$A$25,IF($B1929="PARCELADO ATÉ 12X",$D1929-($D1929*TAXAS!$F$25))/12,IF($A1929=TAXAS!$A$26,IF($B1929="PARCELADO ATÉ 12X",$D1929-($D1929*TAXAS!$F$26))/12,IF($A1929=TAXAS!$A$27,IF($B1929="PARCELADO ATÉ 12X",$D1929-($D1929*TAXAS!$F$27))/12))))))))))))))))))))))))/1</f>
        <v>0</v>
      </c>
      <c r="J1929" s="8">
        <f t="shared" si="0"/>
        <v>0</v>
      </c>
      <c r="K1929" s="10" t="b">
        <f>IF($B1929="PARCELADO ATÉ 3X",($D1929-($D1929*TAXAS!$D$4))-$J1929)</f>
        <v>0</v>
      </c>
      <c r="L1929" s="10" t="b">
        <f>IF($B1929="PARCELADO ATÉ 6X",($D1929-($D1929*TAXAS!$E$4))-$J1929)</f>
        <v>0</v>
      </c>
      <c r="M1929" s="10" t="b">
        <f>IF($B1929="PARCELADO ATÉ 12X",($D1929-($D1929*TAXAS!$F$4))-$J1929)</f>
        <v>0</v>
      </c>
      <c r="N1929" s="8">
        <f t="shared" si="1"/>
        <v>0</v>
      </c>
      <c r="O1929" s="10">
        <f t="shared" si="2"/>
        <v>0</v>
      </c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</row>
    <row r="1930" spans="1:31" ht="15.75" customHeight="1" x14ac:dyDescent="0.2">
      <c r="A1930" s="3"/>
      <c r="B1930" s="5"/>
      <c r="C1930" s="6"/>
      <c r="D1930" s="42"/>
      <c r="E1930" s="8">
        <f>IF($A1930="VISA",IF($B1930="DÉBITO",$D1930-($D1930*TAXAS!$B$4)),IF($A1930="MASTER",IF($B1930="DÉBITO",$D1930-($D1930*TAXAS!$B$5)),IF($A1930="ELO", IF($B1930="DÉBITO",$D1930-($D1930*TAXAS!$B$6)),IF($A1930="HIPERCARD",IF($B1930="DÉBITO",$D1930-($D1930*TAXAS!$B$7)),IF($A1930="DINERS",IF($B1930="DÉBITO",$D1930-($D1930*TAXAS!$B$8)),IF($A1930="AMERICA EXPRESS",IF($B1930="DÉBITO",$D1930-($D1930*TAXAS!$B$9)),IF($A1930=TAXAS!$A$10,IF($B1930="DÉBITO",$D1930-($D1930*TAXAS!$B$10)), IF($A1930=TAXAS!$A$11,IF($B1930="DÉBITO",$D1930-($D1930*TAXAS!$B$11)), IF($A1930=TAXAS!$A$12,IF($B1930="DÉBITO",$D1930-($D1930*TAXAS!$B$12)), IF($A1930=TAXAS!$A$13,IF($B1930="DÉBITO",$D1930-($D1930*TAXAS!$B$13)), IF($A1930=TAXAS!$A$14,IF($B1930="DÉBITO",$D1930-($D1930*TAXAS!$B$14)), IF($A1930=TAXAS!$A$15,IF($B1930="DÉBITO",$D1930-($D1930*TAXAS!$B$15)), IF($A1930=TAXAS!$A$16,IF($B1930="DÉBITO",$D1930-($D1930*TAXAS!$B$16)), IF($A1930=TAXAS!$A$17,IF($B1930="DÉBITO",$D1930-($D1930*TAXAS!$B$17)), IF($A1930=TAXAS!$A$18,IF($B1930="DÉBITO",$D1930-($D1930*TAXAS!$B$18)), IF($A1930=TAXAS!$A$19,IF($B1930="DÉBITO",$D1930-($D1930*TAXAS!$B$19)), IF($A1930=TAXAS!$A$20,IF($B1930="DÉBITO",$D1930-($D1930*TAXAS!$B$20)), IF($A1930=TAXAS!$A$21,IF($B1930="DÉBITO",$D1930-($D1930*TAXAS!$B$21)), IF($A1930=TAXAS!$A$22,IF($B1930="DÉBITO",$D1930-($D1930*TAXAS!$B$22)), IF($A1930=TAXAS!$A$23,IF($B1930="DÉBITO",$D1930-($D1930*TAXAS!$B$23)), IF($A1930=TAXAS!$A$24,IF($B1930="DÉBITO",$D1930-($D1930*TAXAS!$B$24)), IF($A1930=TAXAS!$A$25,IF($B1930="DÉBITO",$D1930-($D1930*TAXAS!$B$25)), IF($A1930=TAXAS!$A$26,IF($B1930="DÉBITO",$D1930-($D1930*TAXAS!$B$26)), IF($A1930=TAXAS!$A$27,IF($B1930="DÉBITO",$D1930-($D1930*TAXAS!$B$27))))))))))))))))))))))))))/1</f>
        <v>0</v>
      </c>
      <c r="F1930" s="8">
        <f>IF($A1930="VISA",IF($B1930="CRÉDITO",$D1930-($D1930*TAXAS!$C$4)),IF($A1930="MASTER",IF($B1930="CRÉDITO",$D1930-($D1930*TAXAS!$C$5)),IF($A1930="ELO", IF($B1930="CRÉDITO",$D1930-($D1930*TAXAS!$C$6)),IF($A1930="HIPERCARD",IF($B1930="CRÉDITO",$D1930-($D1930*TAXAS!$C$7)),IF($A1930="DINERS",IF($B1930="CRÉDITO",$D1930-($D1930*TAXAS!$C$8)),IF($A1930="AMERICA EXPRESS",IF($B1930="CRÉDITO",$D1930-($D1930*TAXAS!$C$9)),IF($A1930=TAXAS!$A$10,IF($B1930="CRÉDITO",$D1930-($D1930*TAXAS!$C$10)), IF($A1930=TAXAS!$A$11,IF($B1930="CRÉDITO",$D1930-($D1930*TAXAS!$C$11)), IF($A1930=TAXAS!$A$12,IF($B1930="CRÉDITO",$D1930-($D1930*TAXAS!$C$12)), IF($A1930=TAXAS!$A$13,IF($B1930="CRÉDITO",$D1930-($D1930*TAXAS!$C$13)), IF($A1930=TAXAS!$A$14,IF($B1930="CRÉDITO",$D1930-($D1930*TAXAS!$C$14)), IF($A1930=TAXAS!$A$15,IF($B1930="CRÉDITO",$D1930-($D1930*TAXAS!$C$15)), IF($A1930=TAXAS!$A$16,IF($B1930="CRÉDITO",$D1930-($D1930*TAXAS!$C$16)), IF($A1930=TAXAS!$A$17,IF($B1930="CRÉDITO",$D1930-($D1930*TAXAS!$C$17)), IF($A1930=TAXAS!$A$18,IF($B1930="CRÉDITO",$D1930-($D1930*TAXAS!$C$18)), IF($A1930=TAXAS!$A$19,IF($B1930="CRÉDITO",$D1930-($D1930*TAXAS!$C$19)), IF($A1930=TAXAS!$A$20,IF($B1930="CRÉDITO",$D1930-($D1930*TAXAS!$C$20)), IF($A1930=TAXAS!$A$21,IF($B1930="CRÉDITO",$D1930-($D1930*TAXAS!$C$21)), IF($A1930=TAXAS!$A$22,IF($B1930="CRÉDITO",$D1930-($D1930*TAXAS!$C$22)), IF($A1930=TAXAS!$A$23,IF($B1930="CRÉDITO",$D1930-($D1930*TAXAS!$C$23)), IF($A1930=TAXAS!$A$24,IF($B1930="CRÉDITO",$D1930-($D1930*TAXAS!$C$24)), IF($A1930=TAXAS!$A$25,IF($B1930="CRÉDITO",$D1930-($D1930*TAXAS!$C$25)), IF($A1930=TAXAS!$A$26,IF($B1930="CRÉDITO",$D1930-($D1930*TAXAS!$C$26)), IF($A1930=TAXAS!$A$27,IF($B1930="CRÉDITO",$D1930-($D1930*TAXAS!$C$27))))))))))))))))))))))))))/1</f>
        <v>0</v>
      </c>
      <c r="G1930" s="9">
        <f>IF($A1930="VISA",IF($B1930="PARCELADO ATÉ 3X",$D1930-(D1930*TAXAS!$D$4))/3,IF($A1930="MASTER",IF($B1930="PARCELADO ATÉ 3X",$D1930-(D1930*TAXAS!$D$5))/3,IF($A1930="ELO",IF($B1930="PARCELADO ATÉ 3X",$D1930-(D1930*TAXAS!$D$6))/3,IF($A1930="HIPERCARD",IF($B1930="PARCELADO ATÉ 3X",$D1930-(D1930*TAXAS!$D$7))/3,IF($A1930="DINERS",IF($B1930="PARCELADO ATÉ 3X",$D1930-(D1930*TAXAS!$D$8))/3,IF($A1930="AMERICA EXPRESS",IF($B1930="PARCELADO ATÉ 3X",$D1930-(D1930*TAXAS!$D$9))/3,IF($A1930=TAXAS!$A$10,IF($B1930="PARCELADO ATÉ 3X",$D1930-($D1930*TAXAS!$D$10))/3,IF($A1930=TAXAS!$A$11,IF($B1930="PARCELADO ATÉ 3X",$D1930-($D1930*TAXAS!$D$11))/3,IF($A1930=TAXAS!$A$12,IF($B1930="PARCELADO ATÉ 3X",$D1930-($D1930*TAXAS!$D$12))/3,IF($A1930=TAXAS!$A$13,IF($B1930="PARCELADO ATÉ 3X",$D1930-($D1930*TAXAS!$D$13))/3,IF($A1930=TAXAS!$A$14,IF($B1930="PARCELADO ATÉ 3X",$D1930-($D1930*TAXAS!$D$14))/3,IF($A1930=TAXAS!$A$15,IF($B1930="PARCELADO ATÉ 3X",$D1930-($D1930*TAXAS!$D$15))/3,IF($A1930=TAXAS!$A$16,IF($B1930="PARCELADO ATÉ 3X",$D1930-($D1930*TAXAS!$D$16))/3,IF($A1930=TAXAS!$A$17,IF($B1930="PARCELADO ATÉ 3X",$D1930-($D1930*TAXAS!$D$17))/3,IF($A1930=TAXAS!$A$18,IF($B1930="PARCELADO ATÉ 3X",$D1930-($D1930*TAXAS!$D$18))/3,IF($A1930=TAXAS!$A$19,IF($B1930="PARCELADO ATÉ 3X",$D1930-($D1930*TAXAS!$D$19))/3,IF($A1930=TAXAS!$A$20,IF($B1930="PARCELADO ATÉ 3X",$D1930-($D1930*TAXAS!$D$20))/3,IF($A1930=TAXAS!$A$21,IF($B1930="PARCELADO ATÉ 3X",$D1930-($D1930*TAXAS!$D$21))/3,IF($A1930=TAXAS!$A$22,IF($B1930="PARCELADO ATÉ 3X",$D1930-($D1930*TAXAS!$D$22))/3,IF($A1930=TAXAS!$A$23,IF($B1930="PARCELADO ATÉ 3X",$D1930-($D1930*TAXAS!$D$23))/3,IF($A1930=TAXAS!$A$24,IF($B1930="PARCELADO ATÉ 3X",$D1930-($D1930*TAXAS!$D$24))/3,IF($A1930=TAXAS!$A$25,IF($B1930="PARCELADO ATÉ 3X",$D1930-($D1930*TAXAS!$D$25))/3,IF($A1930=TAXAS!$A$26,IF($B1930="PARCELADO ATÉ 3X",$D1930-($D1930*TAXAS!$D$26))/3,IF($A1930=TAXAS!$A$27,IF($B1930="PARCELADO ATÉ 3X",$D1930-($D1930*TAXAS!$D$27))/3))))))))))))))))))))))))/1</f>
        <v>0</v>
      </c>
      <c r="H1930" s="9">
        <f>IF($A1930="VISA",IF($B1930="PARCELADO ATÉ 6X",$D1930-(D1930*TAXAS!$E$4))/6,IF($A1930="MASTER",IF($B1930="PARCELADO ATÉ 6X",$D1930-(D1930*TAXAS!$E$5))/6,IF($A1930="ELO",IF($B1930="PARCELADO ATÉ 6X",$D1930-(D1930*TAXAS!$E$6))/6,IF($A1930="HIPERCARD",IF($B1930="PARCELADO ATÉ 6X",$D1930-(D1930*TAXAS!$E$7))/6,IF($A1930="DINERS",IF($B1930="PARCELADO ATÉ 6X",$D1930-(D1930*TAXAS!$E$8))/6,IF($A1930="AMERICA EXPRESS",IF($B1930="PARCELADO ATÉ 6X",$D1930-(D1930*TAXAS!$E$9))/6,IF($A1930=TAXAS!$A$10,IF($B1930="PARCELADO ATÉ 6X",$D1930-($D1930*TAXAS!$E$10))/6,IF($A1930=TAXAS!$A$11,IF($B1930="PARCELADO ATÉ 6X",$D1930-($D1930*TAXAS!$E$11))/6,IF($A1930=TAXAS!$A$12,IF($B1930="PARCELADO ATÉ 6X",$D1930-($D1930*TAXAS!$E$12))/6,IF($A1930=TAXAS!$A$13,IF($B1930="PARCELADO ATÉ 6X",$D1930-($D1930*TAXAS!$E$13))/6,IF($A1930=TAXAS!$A$14,IF($B1930="PARCELADO ATÉ 6X",$D1930-($D1930*TAXAS!$E$14))/6,IF($A1930=TAXAS!$A$15,IF($B1930="PARCELADO ATÉ 6X",$D1930-($D1930*TAXAS!$E$15))/6,IF($A1930=TAXAS!$A$16,IF($B1930="PARCELADO ATÉ 6X",$D1930-($D1930*TAXAS!$E$16))/6,IF($A1930=TAXAS!$A$17,IF($B1930="PARCELADO ATÉ 6X",$D1930-($D1930*TAXAS!$E$17))/6,IF($A1930=TAXAS!$A$18,IF($B1930="PARCELADO ATÉ 6X",$D1930-($D1930*TAXAS!$E$18))/6,IF($A1930=TAXAS!$A$19,IF($B1930="PARCELADO ATÉ 6X",$D1930-($D1930*TAXAS!$E$19))/6,IF($A1930=TAXAS!$A$20,IF($B1930="PARCELADO ATÉ 6X",$D1930-($D1930*TAXAS!$E$20))/6,IF($A1930=TAXAS!$A$21,IF($B1930="PARCELADO ATÉ 6X",$D1930-($D1930*TAXAS!$E$21))/6,IF($A1930=TAXAS!$A$22,IF($B1930="PARCELADO ATÉ 6X",$D1930-($D1930*TAXAS!$E$22))/6,IF($A1930=TAXAS!$A$23,IF($B1930="PARCELADO ATÉ 6X",$D1930-($D1930*TAXAS!$E$23))/6,IF($A1930=TAXAS!$A$24,IF($B1930="PARCELADO ATÉ 6X",$D1930-($D1930*TAXAS!$E$24))/6,IF($A1930=TAXAS!$A$25,IF($B1930="PARCELADO ATÉ 6X",$D1930-($D1930*TAXAS!$E$25))/6,IF($A1930=TAXAS!$A$26,IF($B1930="PARCELADO ATÉ 6X",$D1930-($D1930*TAXAS!$E$26))/6,IF($A1930=TAXAS!$A$27,IF($B1930="PARCELADO ATÉ 6X",$D1930-($D1930*TAXAS!$E$27))/6))))))))))))))))))))))))/1</f>
        <v>0</v>
      </c>
      <c r="I1930" s="9">
        <f>IF($A1930="VISA",IF($B1930="PARCELADO ATÉ 12X",$D1930-(D1930*TAXAS!$F$4))/12,IF($A1930="MASTER",IF($B1930="PARCELADO ATÉ 12X",$D1930-(D1930*TAXAS!$F$5))/12,IF($A1930="ELO",IF($B1930="PARCELADO ATÉ 12X",$D1930-(D1930*TAXAS!$F$6))/12,IF($A1930="HIPERCARD",IF($B1930="PARCELADO ATÉ 12X",$D1930-(D1930*TAXAS!$F$7))/12,IF($A1930="DINERS",IF($B1930="PARCELADO ATÉ 12X",$D1930-(D1930*TAXAS!$F$8))/12,IF($A1930="AMERICA EXPRESS",IF($B1930="PARCELADO ATÉ 12X",$D1930-(D1930*TAXAS!$F$9))/12,IF($A1930=TAXAS!$A$10,IF($B1930="PARCELADO ATÉ 12X",$D1930-($D1930*TAXAS!$F$10))/12,IF($A1930=TAXAS!$A$11,IF($B1930="PARCELADO ATÉ 12X",$D1930-($D1930*TAXAS!$F$11))/12,IF($A1930=TAXAS!$A$12,IF($B1930="PARCELADO ATÉ 12X",$D1930-($D1930*TAXAS!$F$12))/12,IF($A1930=TAXAS!$A$13,IF($B1930="PARCELADO ATÉ 12X",$D1930-($D1930*TAXAS!$F$13))/12,IF($A1930=TAXAS!$A$14,IF($B1930="PARCELADO ATÉ 12X",$D1930-($D1930*TAXAS!$F$14))/12,IF($A1930=TAXAS!$A$15,IF($B1930="PARCELADO ATÉ 12X",$D1930-($D1930*TAXAS!$F$15))/12,IF($A1930=TAXAS!$A$16,IF($B1930="PARCELADO ATÉ 12X",$D1930-($D1930*TAXAS!$F$16))/12,IF($A1930=TAXAS!$A$17,IF($B1930="PARCELADO ATÉ 12X",$D1930-($D1930*TAXAS!$F$17))/12,IF($A1930=TAXAS!$A$18,IF($B1930="PARCELADO ATÉ 12X",$D1930-($D1930*TAXAS!$F$18))/12,IF($A1930=TAXAS!$A$19,IF($B1930="PARCELADO ATÉ 12X",$D1930-($D1930*TAXAS!$F$19))/12,IF($A1930=TAXAS!$A$20,IF($B1930="PARCELADO ATÉ 12X",$D1930-($D1930*TAXAS!$F$20))/12,IF($A1930=TAXAS!$A$21,IF($B1930="PARCELADO ATÉ 12X",$D1930-($D1930*TAXAS!$F$21))/12,IF($A1930=TAXAS!$A$22,IF($B1930="PARCELADO ATÉ 12X",$D1930-($D1930*TAXAS!$F$22))/12,IF($A1930=TAXAS!$A$23,IF($B1930="PARCELADO ATÉ 12X",$D1930-($D1930*TAXAS!$F$23))/12,IF($A1930=TAXAS!$A$24,IF($B1930="PARCELADO ATÉ 12X",$D1930-($D1930*TAXAS!$F$24))/12,IF($A1930=TAXAS!$A$25,IF($B1930="PARCELADO ATÉ 12X",$D1930-($D1930*TAXAS!$F$25))/12,IF($A1930=TAXAS!$A$26,IF($B1930="PARCELADO ATÉ 12X",$D1930-($D1930*TAXAS!$F$26))/12,IF($A1930=TAXAS!$A$27,IF($B1930="PARCELADO ATÉ 12X",$D1930-($D1930*TAXAS!$F$27))/12))))))))))))))))))))))))/1</f>
        <v>0</v>
      </c>
      <c r="J1930" s="8">
        <f t="shared" si="0"/>
        <v>0</v>
      </c>
      <c r="K1930" s="10" t="b">
        <f>IF($B1930="PARCELADO ATÉ 3X",($D1930-($D1930*TAXAS!$D$4))-$J1930)</f>
        <v>0</v>
      </c>
      <c r="L1930" s="10" t="b">
        <f>IF($B1930="PARCELADO ATÉ 6X",($D1930-($D1930*TAXAS!$E$4))-$J1930)</f>
        <v>0</v>
      </c>
      <c r="M1930" s="10" t="b">
        <f>IF($B1930="PARCELADO ATÉ 12X",($D1930-($D1930*TAXAS!$F$4))-$J1930)</f>
        <v>0</v>
      </c>
      <c r="N1930" s="8">
        <f t="shared" si="1"/>
        <v>0</v>
      </c>
      <c r="O1930" s="10">
        <f t="shared" si="2"/>
        <v>0</v>
      </c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</row>
    <row r="1931" spans="1:31" ht="15.75" customHeight="1" x14ac:dyDescent="0.2">
      <c r="A1931" s="3"/>
      <c r="B1931" s="5"/>
      <c r="C1931" s="6"/>
      <c r="D1931" s="42"/>
      <c r="E1931" s="8">
        <f>IF($A1931="VISA",IF($B1931="DÉBITO",$D1931-($D1931*TAXAS!$B$4)),IF($A1931="MASTER",IF($B1931="DÉBITO",$D1931-($D1931*TAXAS!$B$5)),IF($A1931="ELO", IF($B1931="DÉBITO",$D1931-($D1931*TAXAS!$B$6)),IF($A1931="HIPERCARD",IF($B1931="DÉBITO",$D1931-($D1931*TAXAS!$B$7)),IF($A1931="DINERS",IF($B1931="DÉBITO",$D1931-($D1931*TAXAS!$B$8)),IF($A1931="AMERICA EXPRESS",IF($B1931="DÉBITO",$D1931-($D1931*TAXAS!$B$9)),IF($A1931=TAXAS!$A$10,IF($B1931="DÉBITO",$D1931-($D1931*TAXAS!$B$10)), IF($A1931=TAXAS!$A$11,IF($B1931="DÉBITO",$D1931-($D1931*TAXAS!$B$11)), IF($A1931=TAXAS!$A$12,IF($B1931="DÉBITO",$D1931-($D1931*TAXAS!$B$12)), IF($A1931=TAXAS!$A$13,IF($B1931="DÉBITO",$D1931-($D1931*TAXAS!$B$13)), IF($A1931=TAXAS!$A$14,IF($B1931="DÉBITO",$D1931-($D1931*TAXAS!$B$14)), IF($A1931=TAXAS!$A$15,IF($B1931="DÉBITO",$D1931-($D1931*TAXAS!$B$15)), IF($A1931=TAXAS!$A$16,IF($B1931="DÉBITO",$D1931-($D1931*TAXAS!$B$16)), IF($A1931=TAXAS!$A$17,IF($B1931="DÉBITO",$D1931-($D1931*TAXAS!$B$17)), IF($A1931=TAXAS!$A$18,IF($B1931="DÉBITO",$D1931-($D1931*TAXAS!$B$18)), IF($A1931=TAXAS!$A$19,IF($B1931="DÉBITO",$D1931-($D1931*TAXAS!$B$19)), IF($A1931=TAXAS!$A$20,IF($B1931="DÉBITO",$D1931-($D1931*TAXAS!$B$20)), IF($A1931=TAXAS!$A$21,IF($B1931="DÉBITO",$D1931-($D1931*TAXAS!$B$21)), IF($A1931=TAXAS!$A$22,IF($B1931="DÉBITO",$D1931-($D1931*TAXAS!$B$22)), IF($A1931=TAXAS!$A$23,IF($B1931="DÉBITO",$D1931-($D1931*TAXAS!$B$23)), IF($A1931=TAXAS!$A$24,IF($B1931="DÉBITO",$D1931-($D1931*TAXAS!$B$24)), IF($A1931=TAXAS!$A$25,IF($B1931="DÉBITO",$D1931-($D1931*TAXAS!$B$25)), IF($A1931=TAXAS!$A$26,IF($B1931="DÉBITO",$D1931-($D1931*TAXAS!$B$26)), IF($A1931=TAXAS!$A$27,IF($B1931="DÉBITO",$D1931-($D1931*TAXAS!$B$27))))))))))))))))))))))))))/1</f>
        <v>0</v>
      </c>
      <c r="F1931" s="8">
        <f>IF($A1931="VISA",IF($B1931="CRÉDITO",$D1931-($D1931*TAXAS!$C$4)),IF($A1931="MASTER",IF($B1931="CRÉDITO",$D1931-($D1931*TAXAS!$C$5)),IF($A1931="ELO", IF($B1931="CRÉDITO",$D1931-($D1931*TAXAS!$C$6)),IF($A1931="HIPERCARD",IF($B1931="CRÉDITO",$D1931-($D1931*TAXAS!$C$7)),IF($A1931="DINERS",IF($B1931="CRÉDITO",$D1931-($D1931*TAXAS!$C$8)),IF($A1931="AMERICA EXPRESS",IF($B1931="CRÉDITO",$D1931-($D1931*TAXAS!$C$9)),IF($A1931=TAXAS!$A$10,IF($B1931="CRÉDITO",$D1931-($D1931*TAXAS!$C$10)), IF($A1931=TAXAS!$A$11,IF($B1931="CRÉDITO",$D1931-($D1931*TAXAS!$C$11)), IF($A1931=TAXAS!$A$12,IF($B1931="CRÉDITO",$D1931-($D1931*TAXAS!$C$12)), IF($A1931=TAXAS!$A$13,IF($B1931="CRÉDITO",$D1931-($D1931*TAXAS!$C$13)), IF($A1931=TAXAS!$A$14,IF($B1931="CRÉDITO",$D1931-($D1931*TAXAS!$C$14)), IF($A1931=TAXAS!$A$15,IF($B1931="CRÉDITO",$D1931-($D1931*TAXAS!$C$15)), IF($A1931=TAXAS!$A$16,IF($B1931="CRÉDITO",$D1931-($D1931*TAXAS!$C$16)), IF($A1931=TAXAS!$A$17,IF($B1931="CRÉDITO",$D1931-($D1931*TAXAS!$C$17)), IF($A1931=TAXAS!$A$18,IF($B1931="CRÉDITO",$D1931-($D1931*TAXAS!$C$18)), IF($A1931=TAXAS!$A$19,IF($B1931="CRÉDITO",$D1931-($D1931*TAXAS!$C$19)), IF($A1931=TAXAS!$A$20,IF($B1931="CRÉDITO",$D1931-($D1931*TAXAS!$C$20)), IF($A1931=TAXAS!$A$21,IF($B1931="CRÉDITO",$D1931-($D1931*TAXAS!$C$21)), IF($A1931=TAXAS!$A$22,IF($B1931="CRÉDITO",$D1931-($D1931*TAXAS!$C$22)), IF($A1931=TAXAS!$A$23,IF($B1931="CRÉDITO",$D1931-($D1931*TAXAS!$C$23)), IF($A1931=TAXAS!$A$24,IF($B1931="CRÉDITO",$D1931-($D1931*TAXAS!$C$24)), IF($A1931=TAXAS!$A$25,IF($B1931="CRÉDITO",$D1931-($D1931*TAXAS!$C$25)), IF($A1931=TAXAS!$A$26,IF($B1931="CRÉDITO",$D1931-($D1931*TAXAS!$C$26)), IF($A1931=TAXAS!$A$27,IF($B1931="CRÉDITO",$D1931-($D1931*TAXAS!$C$27))))))))))))))))))))))))))/1</f>
        <v>0</v>
      </c>
      <c r="G1931" s="9">
        <f>IF($A1931="VISA",IF($B1931="PARCELADO ATÉ 3X",$D1931-(D1931*TAXAS!$D$4))/3,IF($A1931="MASTER",IF($B1931="PARCELADO ATÉ 3X",$D1931-(D1931*TAXAS!$D$5))/3,IF($A1931="ELO",IF($B1931="PARCELADO ATÉ 3X",$D1931-(D1931*TAXAS!$D$6))/3,IF($A1931="HIPERCARD",IF($B1931="PARCELADO ATÉ 3X",$D1931-(D1931*TAXAS!$D$7))/3,IF($A1931="DINERS",IF($B1931="PARCELADO ATÉ 3X",$D1931-(D1931*TAXAS!$D$8))/3,IF($A1931="AMERICA EXPRESS",IF($B1931="PARCELADO ATÉ 3X",$D1931-(D1931*TAXAS!$D$9))/3,IF($A1931=TAXAS!$A$10,IF($B1931="PARCELADO ATÉ 3X",$D1931-($D1931*TAXAS!$D$10))/3,IF($A1931=TAXAS!$A$11,IF($B1931="PARCELADO ATÉ 3X",$D1931-($D1931*TAXAS!$D$11))/3,IF($A1931=TAXAS!$A$12,IF($B1931="PARCELADO ATÉ 3X",$D1931-($D1931*TAXAS!$D$12))/3,IF($A1931=TAXAS!$A$13,IF($B1931="PARCELADO ATÉ 3X",$D1931-($D1931*TAXAS!$D$13))/3,IF($A1931=TAXAS!$A$14,IF($B1931="PARCELADO ATÉ 3X",$D1931-($D1931*TAXAS!$D$14))/3,IF($A1931=TAXAS!$A$15,IF($B1931="PARCELADO ATÉ 3X",$D1931-($D1931*TAXAS!$D$15))/3,IF($A1931=TAXAS!$A$16,IF($B1931="PARCELADO ATÉ 3X",$D1931-($D1931*TAXAS!$D$16))/3,IF($A1931=TAXAS!$A$17,IF($B1931="PARCELADO ATÉ 3X",$D1931-($D1931*TAXAS!$D$17))/3,IF($A1931=TAXAS!$A$18,IF($B1931="PARCELADO ATÉ 3X",$D1931-($D1931*TAXAS!$D$18))/3,IF($A1931=TAXAS!$A$19,IF($B1931="PARCELADO ATÉ 3X",$D1931-($D1931*TAXAS!$D$19))/3,IF($A1931=TAXAS!$A$20,IF($B1931="PARCELADO ATÉ 3X",$D1931-($D1931*TAXAS!$D$20))/3,IF($A1931=TAXAS!$A$21,IF($B1931="PARCELADO ATÉ 3X",$D1931-($D1931*TAXAS!$D$21))/3,IF($A1931=TAXAS!$A$22,IF($B1931="PARCELADO ATÉ 3X",$D1931-($D1931*TAXAS!$D$22))/3,IF($A1931=TAXAS!$A$23,IF($B1931="PARCELADO ATÉ 3X",$D1931-($D1931*TAXAS!$D$23))/3,IF($A1931=TAXAS!$A$24,IF($B1931="PARCELADO ATÉ 3X",$D1931-($D1931*TAXAS!$D$24))/3,IF($A1931=TAXAS!$A$25,IF($B1931="PARCELADO ATÉ 3X",$D1931-($D1931*TAXAS!$D$25))/3,IF($A1931=TAXAS!$A$26,IF($B1931="PARCELADO ATÉ 3X",$D1931-($D1931*TAXAS!$D$26))/3,IF($A1931=TAXAS!$A$27,IF($B1931="PARCELADO ATÉ 3X",$D1931-($D1931*TAXAS!$D$27))/3))))))))))))))))))))))))/1</f>
        <v>0</v>
      </c>
      <c r="H1931" s="9">
        <f>IF($A1931="VISA",IF($B1931="PARCELADO ATÉ 6X",$D1931-(D1931*TAXAS!$E$4))/6,IF($A1931="MASTER",IF($B1931="PARCELADO ATÉ 6X",$D1931-(D1931*TAXAS!$E$5))/6,IF($A1931="ELO",IF($B1931="PARCELADO ATÉ 6X",$D1931-(D1931*TAXAS!$E$6))/6,IF($A1931="HIPERCARD",IF($B1931="PARCELADO ATÉ 6X",$D1931-(D1931*TAXAS!$E$7))/6,IF($A1931="DINERS",IF($B1931="PARCELADO ATÉ 6X",$D1931-(D1931*TAXAS!$E$8))/6,IF($A1931="AMERICA EXPRESS",IF($B1931="PARCELADO ATÉ 6X",$D1931-(D1931*TAXAS!$E$9))/6,IF($A1931=TAXAS!$A$10,IF($B1931="PARCELADO ATÉ 6X",$D1931-($D1931*TAXAS!$E$10))/6,IF($A1931=TAXAS!$A$11,IF($B1931="PARCELADO ATÉ 6X",$D1931-($D1931*TAXAS!$E$11))/6,IF($A1931=TAXAS!$A$12,IF($B1931="PARCELADO ATÉ 6X",$D1931-($D1931*TAXAS!$E$12))/6,IF($A1931=TAXAS!$A$13,IF($B1931="PARCELADO ATÉ 6X",$D1931-($D1931*TAXAS!$E$13))/6,IF($A1931=TAXAS!$A$14,IF($B1931="PARCELADO ATÉ 6X",$D1931-($D1931*TAXAS!$E$14))/6,IF($A1931=TAXAS!$A$15,IF($B1931="PARCELADO ATÉ 6X",$D1931-($D1931*TAXAS!$E$15))/6,IF($A1931=TAXAS!$A$16,IF($B1931="PARCELADO ATÉ 6X",$D1931-($D1931*TAXAS!$E$16))/6,IF($A1931=TAXAS!$A$17,IF($B1931="PARCELADO ATÉ 6X",$D1931-($D1931*TAXAS!$E$17))/6,IF($A1931=TAXAS!$A$18,IF($B1931="PARCELADO ATÉ 6X",$D1931-($D1931*TAXAS!$E$18))/6,IF($A1931=TAXAS!$A$19,IF($B1931="PARCELADO ATÉ 6X",$D1931-($D1931*TAXAS!$E$19))/6,IF($A1931=TAXAS!$A$20,IF($B1931="PARCELADO ATÉ 6X",$D1931-($D1931*TAXAS!$E$20))/6,IF($A1931=TAXAS!$A$21,IF($B1931="PARCELADO ATÉ 6X",$D1931-($D1931*TAXAS!$E$21))/6,IF($A1931=TAXAS!$A$22,IF($B1931="PARCELADO ATÉ 6X",$D1931-($D1931*TAXAS!$E$22))/6,IF($A1931=TAXAS!$A$23,IF($B1931="PARCELADO ATÉ 6X",$D1931-($D1931*TAXAS!$E$23))/6,IF($A1931=TAXAS!$A$24,IF($B1931="PARCELADO ATÉ 6X",$D1931-($D1931*TAXAS!$E$24))/6,IF($A1931=TAXAS!$A$25,IF($B1931="PARCELADO ATÉ 6X",$D1931-($D1931*TAXAS!$E$25))/6,IF($A1931=TAXAS!$A$26,IF($B1931="PARCELADO ATÉ 6X",$D1931-($D1931*TAXAS!$E$26))/6,IF($A1931=TAXAS!$A$27,IF($B1931="PARCELADO ATÉ 6X",$D1931-($D1931*TAXAS!$E$27))/6))))))))))))))))))))))))/1</f>
        <v>0</v>
      </c>
      <c r="I1931" s="9">
        <f>IF($A1931="VISA",IF($B1931="PARCELADO ATÉ 12X",$D1931-(D1931*TAXAS!$F$4))/12,IF($A1931="MASTER",IF($B1931="PARCELADO ATÉ 12X",$D1931-(D1931*TAXAS!$F$5))/12,IF($A1931="ELO",IF($B1931="PARCELADO ATÉ 12X",$D1931-(D1931*TAXAS!$F$6))/12,IF($A1931="HIPERCARD",IF($B1931="PARCELADO ATÉ 12X",$D1931-(D1931*TAXAS!$F$7))/12,IF($A1931="DINERS",IF($B1931="PARCELADO ATÉ 12X",$D1931-(D1931*TAXAS!$F$8))/12,IF($A1931="AMERICA EXPRESS",IF($B1931="PARCELADO ATÉ 12X",$D1931-(D1931*TAXAS!$F$9))/12,IF($A1931=TAXAS!$A$10,IF($B1931="PARCELADO ATÉ 12X",$D1931-($D1931*TAXAS!$F$10))/12,IF($A1931=TAXAS!$A$11,IF($B1931="PARCELADO ATÉ 12X",$D1931-($D1931*TAXAS!$F$11))/12,IF($A1931=TAXAS!$A$12,IF($B1931="PARCELADO ATÉ 12X",$D1931-($D1931*TAXAS!$F$12))/12,IF($A1931=TAXAS!$A$13,IF($B1931="PARCELADO ATÉ 12X",$D1931-($D1931*TAXAS!$F$13))/12,IF($A1931=TAXAS!$A$14,IF($B1931="PARCELADO ATÉ 12X",$D1931-($D1931*TAXAS!$F$14))/12,IF($A1931=TAXAS!$A$15,IF($B1931="PARCELADO ATÉ 12X",$D1931-($D1931*TAXAS!$F$15))/12,IF($A1931=TAXAS!$A$16,IF($B1931="PARCELADO ATÉ 12X",$D1931-($D1931*TAXAS!$F$16))/12,IF($A1931=TAXAS!$A$17,IF($B1931="PARCELADO ATÉ 12X",$D1931-($D1931*TAXAS!$F$17))/12,IF($A1931=TAXAS!$A$18,IF($B1931="PARCELADO ATÉ 12X",$D1931-($D1931*TAXAS!$F$18))/12,IF($A1931=TAXAS!$A$19,IF($B1931="PARCELADO ATÉ 12X",$D1931-($D1931*TAXAS!$F$19))/12,IF($A1931=TAXAS!$A$20,IF($B1931="PARCELADO ATÉ 12X",$D1931-($D1931*TAXAS!$F$20))/12,IF($A1931=TAXAS!$A$21,IF($B1931="PARCELADO ATÉ 12X",$D1931-($D1931*TAXAS!$F$21))/12,IF($A1931=TAXAS!$A$22,IF($B1931="PARCELADO ATÉ 12X",$D1931-($D1931*TAXAS!$F$22))/12,IF($A1931=TAXAS!$A$23,IF($B1931="PARCELADO ATÉ 12X",$D1931-($D1931*TAXAS!$F$23))/12,IF($A1931=TAXAS!$A$24,IF($B1931="PARCELADO ATÉ 12X",$D1931-($D1931*TAXAS!$F$24))/12,IF($A1931=TAXAS!$A$25,IF($B1931="PARCELADO ATÉ 12X",$D1931-($D1931*TAXAS!$F$25))/12,IF($A1931=TAXAS!$A$26,IF($B1931="PARCELADO ATÉ 12X",$D1931-($D1931*TAXAS!$F$26))/12,IF($A1931=TAXAS!$A$27,IF($B1931="PARCELADO ATÉ 12X",$D1931-($D1931*TAXAS!$F$27))/12))))))))))))))))))))))))/1</f>
        <v>0</v>
      </c>
      <c r="J1931" s="8">
        <f t="shared" si="0"/>
        <v>0</v>
      </c>
      <c r="K1931" s="10" t="b">
        <f>IF($B1931="PARCELADO ATÉ 3X",($D1931-($D1931*TAXAS!$D$4))-$J1931)</f>
        <v>0</v>
      </c>
      <c r="L1931" s="10" t="b">
        <f>IF($B1931="PARCELADO ATÉ 6X",($D1931-($D1931*TAXAS!$E$4))-$J1931)</f>
        <v>0</v>
      </c>
      <c r="M1931" s="10" t="b">
        <f>IF($B1931="PARCELADO ATÉ 12X",($D1931-($D1931*TAXAS!$F$4))-$J1931)</f>
        <v>0</v>
      </c>
      <c r="N1931" s="8">
        <f t="shared" si="1"/>
        <v>0</v>
      </c>
      <c r="O1931" s="10">
        <f t="shared" si="2"/>
        <v>0</v>
      </c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</row>
    <row r="1932" spans="1:31" ht="15.75" customHeight="1" x14ac:dyDescent="0.2">
      <c r="A1932" s="3"/>
      <c r="B1932" s="5"/>
      <c r="C1932" s="6"/>
      <c r="D1932" s="42"/>
      <c r="E1932" s="8">
        <f>IF($A1932="VISA",IF($B1932="DÉBITO",$D1932-($D1932*TAXAS!$B$4)),IF($A1932="MASTER",IF($B1932="DÉBITO",$D1932-($D1932*TAXAS!$B$5)),IF($A1932="ELO", IF($B1932="DÉBITO",$D1932-($D1932*TAXAS!$B$6)),IF($A1932="HIPERCARD",IF($B1932="DÉBITO",$D1932-($D1932*TAXAS!$B$7)),IF($A1932="DINERS",IF($B1932="DÉBITO",$D1932-($D1932*TAXAS!$B$8)),IF($A1932="AMERICA EXPRESS",IF($B1932="DÉBITO",$D1932-($D1932*TAXAS!$B$9)),IF($A1932=TAXAS!$A$10,IF($B1932="DÉBITO",$D1932-($D1932*TAXAS!$B$10)), IF($A1932=TAXAS!$A$11,IF($B1932="DÉBITO",$D1932-($D1932*TAXAS!$B$11)), IF($A1932=TAXAS!$A$12,IF($B1932="DÉBITO",$D1932-($D1932*TAXAS!$B$12)), IF($A1932=TAXAS!$A$13,IF($B1932="DÉBITO",$D1932-($D1932*TAXAS!$B$13)), IF($A1932=TAXAS!$A$14,IF($B1932="DÉBITO",$D1932-($D1932*TAXAS!$B$14)), IF($A1932=TAXAS!$A$15,IF($B1932="DÉBITO",$D1932-($D1932*TAXAS!$B$15)), IF($A1932=TAXAS!$A$16,IF($B1932="DÉBITO",$D1932-($D1932*TAXAS!$B$16)), IF($A1932=TAXAS!$A$17,IF($B1932="DÉBITO",$D1932-($D1932*TAXAS!$B$17)), IF($A1932=TAXAS!$A$18,IF($B1932="DÉBITO",$D1932-($D1932*TAXAS!$B$18)), IF($A1932=TAXAS!$A$19,IF($B1932="DÉBITO",$D1932-($D1932*TAXAS!$B$19)), IF($A1932=TAXAS!$A$20,IF($B1932="DÉBITO",$D1932-($D1932*TAXAS!$B$20)), IF($A1932=TAXAS!$A$21,IF($B1932="DÉBITO",$D1932-($D1932*TAXAS!$B$21)), IF($A1932=TAXAS!$A$22,IF($B1932="DÉBITO",$D1932-($D1932*TAXAS!$B$22)), IF($A1932=TAXAS!$A$23,IF($B1932="DÉBITO",$D1932-($D1932*TAXAS!$B$23)), IF($A1932=TAXAS!$A$24,IF($B1932="DÉBITO",$D1932-($D1932*TAXAS!$B$24)), IF($A1932=TAXAS!$A$25,IF($B1932="DÉBITO",$D1932-($D1932*TAXAS!$B$25)), IF($A1932=TAXAS!$A$26,IF($B1932="DÉBITO",$D1932-($D1932*TAXAS!$B$26)), IF($A1932=TAXAS!$A$27,IF($B1932="DÉBITO",$D1932-($D1932*TAXAS!$B$27))))))))))))))))))))))))))/1</f>
        <v>0</v>
      </c>
      <c r="F1932" s="8">
        <f>IF($A1932="VISA",IF($B1932="CRÉDITO",$D1932-($D1932*TAXAS!$C$4)),IF($A1932="MASTER",IF($B1932="CRÉDITO",$D1932-($D1932*TAXAS!$C$5)),IF($A1932="ELO", IF($B1932="CRÉDITO",$D1932-($D1932*TAXAS!$C$6)),IF($A1932="HIPERCARD",IF($B1932="CRÉDITO",$D1932-($D1932*TAXAS!$C$7)),IF($A1932="DINERS",IF($B1932="CRÉDITO",$D1932-($D1932*TAXAS!$C$8)),IF($A1932="AMERICA EXPRESS",IF($B1932="CRÉDITO",$D1932-($D1932*TAXAS!$C$9)),IF($A1932=TAXAS!$A$10,IF($B1932="CRÉDITO",$D1932-($D1932*TAXAS!$C$10)), IF($A1932=TAXAS!$A$11,IF($B1932="CRÉDITO",$D1932-($D1932*TAXAS!$C$11)), IF($A1932=TAXAS!$A$12,IF($B1932="CRÉDITO",$D1932-($D1932*TAXAS!$C$12)), IF($A1932=TAXAS!$A$13,IF($B1932="CRÉDITO",$D1932-($D1932*TAXAS!$C$13)), IF($A1932=TAXAS!$A$14,IF($B1932="CRÉDITO",$D1932-($D1932*TAXAS!$C$14)), IF($A1932=TAXAS!$A$15,IF($B1932="CRÉDITO",$D1932-($D1932*TAXAS!$C$15)), IF($A1932=TAXAS!$A$16,IF($B1932="CRÉDITO",$D1932-($D1932*TAXAS!$C$16)), IF($A1932=TAXAS!$A$17,IF($B1932="CRÉDITO",$D1932-($D1932*TAXAS!$C$17)), IF($A1932=TAXAS!$A$18,IF($B1932="CRÉDITO",$D1932-($D1932*TAXAS!$C$18)), IF($A1932=TAXAS!$A$19,IF($B1932="CRÉDITO",$D1932-($D1932*TAXAS!$C$19)), IF($A1932=TAXAS!$A$20,IF($B1932="CRÉDITO",$D1932-($D1932*TAXAS!$C$20)), IF($A1932=TAXAS!$A$21,IF($B1932="CRÉDITO",$D1932-($D1932*TAXAS!$C$21)), IF($A1932=TAXAS!$A$22,IF($B1932="CRÉDITO",$D1932-($D1932*TAXAS!$C$22)), IF($A1932=TAXAS!$A$23,IF($B1932="CRÉDITO",$D1932-($D1932*TAXAS!$C$23)), IF($A1932=TAXAS!$A$24,IF($B1932="CRÉDITO",$D1932-($D1932*TAXAS!$C$24)), IF($A1932=TAXAS!$A$25,IF($B1932="CRÉDITO",$D1932-($D1932*TAXAS!$C$25)), IF($A1932=TAXAS!$A$26,IF($B1932="CRÉDITO",$D1932-($D1932*TAXAS!$C$26)), IF($A1932=TAXAS!$A$27,IF($B1932="CRÉDITO",$D1932-($D1932*TAXAS!$C$27))))))))))))))))))))))))))/1</f>
        <v>0</v>
      </c>
      <c r="G1932" s="9">
        <f>IF($A1932="VISA",IF($B1932="PARCELADO ATÉ 3X",$D1932-(D1932*TAXAS!$D$4))/3,IF($A1932="MASTER",IF($B1932="PARCELADO ATÉ 3X",$D1932-(D1932*TAXAS!$D$5))/3,IF($A1932="ELO",IF($B1932="PARCELADO ATÉ 3X",$D1932-(D1932*TAXAS!$D$6))/3,IF($A1932="HIPERCARD",IF($B1932="PARCELADO ATÉ 3X",$D1932-(D1932*TAXAS!$D$7))/3,IF($A1932="DINERS",IF($B1932="PARCELADO ATÉ 3X",$D1932-(D1932*TAXAS!$D$8))/3,IF($A1932="AMERICA EXPRESS",IF($B1932="PARCELADO ATÉ 3X",$D1932-(D1932*TAXAS!$D$9))/3,IF($A1932=TAXAS!$A$10,IF($B1932="PARCELADO ATÉ 3X",$D1932-($D1932*TAXAS!$D$10))/3,IF($A1932=TAXAS!$A$11,IF($B1932="PARCELADO ATÉ 3X",$D1932-($D1932*TAXAS!$D$11))/3,IF($A1932=TAXAS!$A$12,IF($B1932="PARCELADO ATÉ 3X",$D1932-($D1932*TAXAS!$D$12))/3,IF($A1932=TAXAS!$A$13,IF($B1932="PARCELADO ATÉ 3X",$D1932-($D1932*TAXAS!$D$13))/3,IF($A1932=TAXAS!$A$14,IF($B1932="PARCELADO ATÉ 3X",$D1932-($D1932*TAXAS!$D$14))/3,IF($A1932=TAXAS!$A$15,IF($B1932="PARCELADO ATÉ 3X",$D1932-($D1932*TAXAS!$D$15))/3,IF($A1932=TAXAS!$A$16,IF($B1932="PARCELADO ATÉ 3X",$D1932-($D1932*TAXAS!$D$16))/3,IF($A1932=TAXAS!$A$17,IF($B1932="PARCELADO ATÉ 3X",$D1932-($D1932*TAXAS!$D$17))/3,IF($A1932=TAXAS!$A$18,IF($B1932="PARCELADO ATÉ 3X",$D1932-($D1932*TAXAS!$D$18))/3,IF($A1932=TAXAS!$A$19,IF($B1932="PARCELADO ATÉ 3X",$D1932-($D1932*TAXAS!$D$19))/3,IF($A1932=TAXAS!$A$20,IF($B1932="PARCELADO ATÉ 3X",$D1932-($D1932*TAXAS!$D$20))/3,IF($A1932=TAXAS!$A$21,IF($B1932="PARCELADO ATÉ 3X",$D1932-($D1932*TAXAS!$D$21))/3,IF($A1932=TAXAS!$A$22,IF($B1932="PARCELADO ATÉ 3X",$D1932-($D1932*TAXAS!$D$22))/3,IF($A1932=TAXAS!$A$23,IF($B1932="PARCELADO ATÉ 3X",$D1932-($D1932*TAXAS!$D$23))/3,IF($A1932=TAXAS!$A$24,IF($B1932="PARCELADO ATÉ 3X",$D1932-($D1932*TAXAS!$D$24))/3,IF($A1932=TAXAS!$A$25,IF($B1932="PARCELADO ATÉ 3X",$D1932-($D1932*TAXAS!$D$25))/3,IF($A1932=TAXAS!$A$26,IF($B1932="PARCELADO ATÉ 3X",$D1932-($D1932*TAXAS!$D$26))/3,IF($A1932=TAXAS!$A$27,IF($B1932="PARCELADO ATÉ 3X",$D1932-($D1932*TAXAS!$D$27))/3))))))))))))))))))))))))/1</f>
        <v>0</v>
      </c>
      <c r="H1932" s="9">
        <f>IF($A1932="VISA",IF($B1932="PARCELADO ATÉ 6X",$D1932-(D1932*TAXAS!$E$4))/6,IF($A1932="MASTER",IF($B1932="PARCELADO ATÉ 6X",$D1932-(D1932*TAXAS!$E$5))/6,IF($A1932="ELO",IF($B1932="PARCELADO ATÉ 6X",$D1932-(D1932*TAXAS!$E$6))/6,IF($A1932="HIPERCARD",IF($B1932="PARCELADO ATÉ 6X",$D1932-(D1932*TAXAS!$E$7))/6,IF($A1932="DINERS",IF($B1932="PARCELADO ATÉ 6X",$D1932-(D1932*TAXAS!$E$8))/6,IF($A1932="AMERICA EXPRESS",IF($B1932="PARCELADO ATÉ 6X",$D1932-(D1932*TAXAS!$E$9))/6,IF($A1932=TAXAS!$A$10,IF($B1932="PARCELADO ATÉ 6X",$D1932-($D1932*TAXAS!$E$10))/6,IF($A1932=TAXAS!$A$11,IF($B1932="PARCELADO ATÉ 6X",$D1932-($D1932*TAXAS!$E$11))/6,IF($A1932=TAXAS!$A$12,IF($B1932="PARCELADO ATÉ 6X",$D1932-($D1932*TAXAS!$E$12))/6,IF($A1932=TAXAS!$A$13,IF($B1932="PARCELADO ATÉ 6X",$D1932-($D1932*TAXAS!$E$13))/6,IF($A1932=TAXAS!$A$14,IF($B1932="PARCELADO ATÉ 6X",$D1932-($D1932*TAXAS!$E$14))/6,IF($A1932=TAXAS!$A$15,IF($B1932="PARCELADO ATÉ 6X",$D1932-($D1932*TAXAS!$E$15))/6,IF($A1932=TAXAS!$A$16,IF($B1932="PARCELADO ATÉ 6X",$D1932-($D1932*TAXAS!$E$16))/6,IF($A1932=TAXAS!$A$17,IF($B1932="PARCELADO ATÉ 6X",$D1932-($D1932*TAXAS!$E$17))/6,IF($A1932=TAXAS!$A$18,IF($B1932="PARCELADO ATÉ 6X",$D1932-($D1932*TAXAS!$E$18))/6,IF($A1932=TAXAS!$A$19,IF($B1932="PARCELADO ATÉ 6X",$D1932-($D1932*TAXAS!$E$19))/6,IF($A1932=TAXAS!$A$20,IF($B1932="PARCELADO ATÉ 6X",$D1932-($D1932*TAXAS!$E$20))/6,IF($A1932=TAXAS!$A$21,IF($B1932="PARCELADO ATÉ 6X",$D1932-($D1932*TAXAS!$E$21))/6,IF($A1932=TAXAS!$A$22,IF($B1932="PARCELADO ATÉ 6X",$D1932-($D1932*TAXAS!$E$22))/6,IF($A1932=TAXAS!$A$23,IF($B1932="PARCELADO ATÉ 6X",$D1932-($D1932*TAXAS!$E$23))/6,IF($A1932=TAXAS!$A$24,IF($B1932="PARCELADO ATÉ 6X",$D1932-($D1932*TAXAS!$E$24))/6,IF($A1932=TAXAS!$A$25,IF($B1932="PARCELADO ATÉ 6X",$D1932-($D1932*TAXAS!$E$25))/6,IF($A1932=TAXAS!$A$26,IF($B1932="PARCELADO ATÉ 6X",$D1932-($D1932*TAXAS!$E$26))/6,IF($A1932=TAXAS!$A$27,IF($B1932="PARCELADO ATÉ 6X",$D1932-($D1932*TAXAS!$E$27))/6))))))))))))))))))))))))/1</f>
        <v>0</v>
      </c>
      <c r="I1932" s="9">
        <f>IF($A1932="VISA",IF($B1932="PARCELADO ATÉ 12X",$D1932-(D1932*TAXAS!$F$4))/12,IF($A1932="MASTER",IF($B1932="PARCELADO ATÉ 12X",$D1932-(D1932*TAXAS!$F$5))/12,IF($A1932="ELO",IF($B1932="PARCELADO ATÉ 12X",$D1932-(D1932*TAXAS!$F$6))/12,IF($A1932="HIPERCARD",IF($B1932="PARCELADO ATÉ 12X",$D1932-(D1932*TAXAS!$F$7))/12,IF($A1932="DINERS",IF($B1932="PARCELADO ATÉ 12X",$D1932-(D1932*TAXAS!$F$8))/12,IF($A1932="AMERICA EXPRESS",IF($B1932="PARCELADO ATÉ 12X",$D1932-(D1932*TAXAS!$F$9))/12,IF($A1932=TAXAS!$A$10,IF($B1932="PARCELADO ATÉ 12X",$D1932-($D1932*TAXAS!$F$10))/12,IF($A1932=TAXAS!$A$11,IF($B1932="PARCELADO ATÉ 12X",$D1932-($D1932*TAXAS!$F$11))/12,IF($A1932=TAXAS!$A$12,IF($B1932="PARCELADO ATÉ 12X",$D1932-($D1932*TAXAS!$F$12))/12,IF($A1932=TAXAS!$A$13,IF($B1932="PARCELADO ATÉ 12X",$D1932-($D1932*TAXAS!$F$13))/12,IF($A1932=TAXAS!$A$14,IF($B1932="PARCELADO ATÉ 12X",$D1932-($D1932*TAXAS!$F$14))/12,IF($A1932=TAXAS!$A$15,IF($B1932="PARCELADO ATÉ 12X",$D1932-($D1932*TAXAS!$F$15))/12,IF($A1932=TAXAS!$A$16,IF($B1932="PARCELADO ATÉ 12X",$D1932-($D1932*TAXAS!$F$16))/12,IF($A1932=TAXAS!$A$17,IF($B1932="PARCELADO ATÉ 12X",$D1932-($D1932*TAXAS!$F$17))/12,IF($A1932=TAXAS!$A$18,IF($B1932="PARCELADO ATÉ 12X",$D1932-($D1932*TAXAS!$F$18))/12,IF($A1932=TAXAS!$A$19,IF($B1932="PARCELADO ATÉ 12X",$D1932-($D1932*TAXAS!$F$19))/12,IF($A1932=TAXAS!$A$20,IF($B1932="PARCELADO ATÉ 12X",$D1932-($D1932*TAXAS!$F$20))/12,IF($A1932=TAXAS!$A$21,IF($B1932="PARCELADO ATÉ 12X",$D1932-($D1932*TAXAS!$F$21))/12,IF($A1932=TAXAS!$A$22,IF($B1932="PARCELADO ATÉ 12X",$D1932-($D1932*TAXAS!$F$22))/12,IF($A1932=TAXAS!$A$23,IF($B1932="PARCELADO ATÉ 12X",$D1932-($D1932*TAXAS!$F$23))/12,IF($A1932=TAXAS!$A$24,IF($B1932="PARCELADO ATÉ 12X",$D1932-($D1932*TAXAS!$F$24))/12,IF($A1932=TAXAS!$A$25,IF($B1932="PARCELADO ATÉ 12X",$D1932-($D1932*TAXAS!$F$25))/12,IF($A1932=TAXAS!$A$26,IF($B1932="PARCELADO ATÉ 12X",$D1932-($D1932*TAXAS!$F$26))/12,IF($A1932=TAXAS!$A$27,IF($B1932="PARCELADO ATÉ 12X",$D1932-($D1932*TAXAS!$F$27))/12))))))))))))))))))))))))/1</f>
        <v>0</v>
      </c>
      <c r="J1932" s="8">
        <f t="shared" si="0"/>
        <v>0</v>
      </c>
      <c r="K1932" s="10" t="b">
        <f>IF($B1932="PARCELADO ATÉ 3X",($D1932-($D1932*TAXAS!$D$4))-$J1932)</f>
        <v>0</v>
      </c>
      <c r="L1932" s="10" t="b">
        <f>IF($B1932="PARCELADO ATÉ 6X",($D1932-($D1932*TAXAS!$E$4))-$J1932)</f>
        <v>0</v>
      </c>
      <c r="M1932" s="10" t="b">
        <f>IF($B1932="PARCELADO ATÉ 12X",($D1932-($D1932*TAXAS!$F$4))-$J1932)</f>
        <v>0</v>
      </c>
      <c r="N1932" s="8">
        <f t="shared" si="1"/>
        <v>0</v>
      </c>
      <c r="O1932" s="10">
        <f t="shared" si="2"/>
        <v>0</v>
      </c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</row>
    <row r="1933" spans="1:31" ht="15.75" customHeight="1" x14ac:dyDescent="0.2">
      <c r="A1933" s="3"/>
      <c r="B1933" s="5"/>
      <c r="C1933" s="6"/>
      <c r="D1933" s="42"/>
      <c r="E1933" s="8">
        <f>IF($A1933="VISA",IF($B1933="DÉBITO",$D1933-($D1933*TAXAS!$B$4)),IF($A1933="MASTER",IF($B1933="DÉBITO",$D1933-($D1933*TAXAS!$B$5)),IF($A1933="ELO", IF($B1933="DÉBITO",$D1933-($D1933*TAXAS!$B$6)),IF($A1933="HIPERCARD",IF($B1933="DÉBITO",$D1933-($D1933*TAXAS!$B$7)),IF($A1933="DINERS",IF($B1933="DÉBITO",$D1933-($D1933*TAXAS!$B$8)),IF($A1933="AMERICA EXPRESS",IF($B1933="DÉBITO",$D1933-($D1933*TAXAS!$B$9)),IF($A1933=TAXAS!$A$10,IF($B1933="DÉBITO",$D1933-($D1933*TAXAS!$B$10)), IF($A1933=TAXAS!$A$11,IF($B1933="DÉBITO",$D1933-($D1933*TAXAS!$B$11)), IF($A1933=TAXAS!$A$12,IF($B1933="DÉBITO",$D1933-($D1933*TAXAS!$B$12)), IF($A1933=TAXAS!$A$13,IF($B1933="DÉBITO",$D1933-($D1933*TAXAS!$B$13)), IF($A1933=TAXAS!$A$14,IF($B1933="DÉBITO",$D1933-($D1933*TAXAS!$B$14)), IF($A1933=TAXAS!$A$15,IF($B1933="DÉBITO",$D1933-($D1933*TAXAS!$B$15)), IF($A1933=TAXAS!$A$16,IF($B1933="DÉBITO",$D1933-($D1933*TAXAS!$B$16)), IF($A1933=TAXAS!$A$17,IF($B1933="DÉBITO",$D1933-($D1933*TAXAS!$B$17)), IF($A1933=TAXAS!$A$18,IF($B1933="DÉBITO",$D1933-($D1933*TAXAS!$B$18)), IF($A1933=TAXAS!$A$19,IF($B1933="DÉBITO",$D1933-($D1933*TAXAS!$B$19)), IF($A1933=TAXAS!$A$20,IF($B1933="DÉBITO",$D1933-($D1933*TAXAS!$B$20)), IF($A1933=TAXAS!$A$21,IF($B1933="DÉBITO",$D1933-($D1933*TAXAS!$B$21)), IF($A1933=TAXAS!$A$22,IF($B1933="DÉBITO",$D1933-($D1933*TAXAS!$B$22)), IF($A1933=TAXAS!$A$23,IF($B1933="DÉBITO",$D1933-($D1933*TAXAS!$B$23)), IF($A1933=TAXAS!$A$24,IF($B1933="DÉBITO",$D1933-($D1933*TAXAS!$B$24)), IF($A1933=TAXAS!$A$25,IF($B1933="DÉBITO",$D1933-($D1933*TAXAS!$B$25)), IF($A1933=TAXAS!$A$26,IF($B1933="DÉBITO",$D1933-($D1933*TAXAS!$B$26)), IF($A1933=TAXAS!$A$27,IF($B1933="DÉBITO",$D1933-($D1933*TAXAS!$B$27))))))))))))))))))))))))))/1</f>
        <v>0</v>
      </c>
      <c r="F1933" s="8">
        <f>IF($A1933="VISA",IF($B1933="CRÉDITO",$D1933-($D1933*TAXAS!$C$4)),IF($A1933="MASTER",IF($B1933="CRÉDITO",$D1933-($D1933*TAXAS!$C$5)),IF($A1933="ELO", IF($B1933="CRÉDITO",$D1933-($D1933*TAXAS!$C$6)),IF($A1933="HIPERCARD",IF($B1933="CRÉDITO",$D1933-($D1933*TAXAS!$C$7)),IF($A1933="DINERS",IF($B1933="CRÉDITO",$D1933-($D1933*TAXAS!$C$8)),IF($A1933="AMERICA EXPRESS",IF($B1933="CRÉDITO",$D1933-($D1933*TAXAS!$C$9)),IF($A1933=TAXAS!$A$10,IF($B1933="CRÉDITO",$D1933-($D1933*TAXAS!$C$10)), IF($A1933=TAXAS!$A$11,IF($B1933="CRÉDITO",$D1933-($D1933*TAXAS!$C$11)), IF($A1933=TAXAS!$A$12,IF($B1933="CRÉDITO",$D1933-($D1933*TAXAS!$C$12)), IF($A1933=TAXAS!$A$13,IF($B1933="CRÉDITO",$D1933-($D1933*TAXAS!$C$13)), IF($A1933=TAXAS!$A$14,IF($B1933="CRÉDITO",$D1933-($D1933*TAXAS!$C$14)), IF($A1933=TAXAS!$A$15,IF($B1933="CRÉDITO",$D1933-($D1933*TAXAS!$C$15)), IF($A1933=TAXAS!$A$16,IF($B1933="CRÉDITO",$D1933-($D1933*TAXAS!$C$16)), IF($A1933=TAXAS!$A$17,IF($B1933="CRÉDITO",$D1933-($D1933*TAXAS!$C$17)), IF($A1933=TAXAS!$A$18,IF($B1933="CRÉDITO",$D1933-($D1933*TAXAS!$C$18)), IF($A1933=TAXAS!$A$19,IF($B1933="CRÉDITO",$D1933-($D1933*TAXAS!$C$19)), IF($A1933=TAXAS!$A$20,IF($B1933="CRÉDITO",$D1933-($D1933*TAXAS!$C$20)), IF($A1933=TAXAS!$A$21,IF($B1933="CRÉDITO",$D1933-($D1933*TAXAS!$C$21)), IF($A1933=TAXAS!$A$22,IF($B1933="CRÉDITO",$D1933-($D1933*TAXAS!$C$22)), IF($A1933=TAXAS!$A$23,IF($B1933="CRÉDITO",$D1933-($D1933*TAXAS!$C$23)), IF($A1933=TAXAS!$A$24,IF($B1933="CRÉDITO",$D1933-($D1933*TAXAS!$C$24)), IF($A1933=TAXAS!$A$25,IF($B1933="CRÉDITO",$D1933-($D1933*TAXAS!$C$25)), IF($A1933=TAXAS!$A$26,IF($B1933="CRÉDITO",$D1933-($D1933*TAXAS!$C$26)), IF($A1933=TAXAS!$A$27,IF($B1933="CRÉDITO",$D1933-($D1933*TAXAS!$C$27))))))))))))))))))))))))))/1</f>
        <v>0</v>
      </c>
      <c r="G1933" s="9">
        <f>IF($A1933="VISA",IF($B1933="PARCELADO ATÉ 3X",$D1933-(D1933*TAXAS!$D$4))/3,IF($A1933="MASTER",IF($B1933="PARCELADO ATÉ 3X",$D1933-(D1933*TAXAS!$D$5))/3,IF($A1933="ELO",IF($B1933="PARCELADO ATÉ 3X",$D1933-(D1933*TAXAS!$D$6))/3,IF($A1933="HIPERCARD",IF($B1933="PARCELADO ATÉ 3X",$D1933-(D1933*TAXAS!$D$7))/3,IF($A1933="DINERS",IF($B1933="PARCELADO ATÉ 3X",$D1933-(D1933*TAXAS!$D$8))/3,IF($A1933="AMERICA EXPRESS",IF($B1933="PARCELADO ATÉ 3X",$D1933-(D1933*TAXAS!$D$9))/3,IF($A1933=TAXAS!$A$10,IF($B1933="PARCELADO ATÉ 3X",$D1933-($D1933*TAXAS!$D$10))/3,IF($A1933=TAXAS!$A$11,IF($B1933="PARCELADO ATÉ 3X",$D1933-($D1933*TAXAS!$D$11))/3,IF($A1933=TAXAS!$A$12,IF($B1933="PARCELADO ATÉ 3X",$D1933-($D1933*TAXAS!$D$12))/3,IF($A1933=TAXAS!$A$13,IF($B1933="PARCELADO ATÉ 3X",$D1933-($D1933*TAXAS!$D$13))/3,IF($A1933=TAXAS!$A$14,IF($B1933="PARCELADO ATÉ 3X",$D1933-($D1933*TAXAS!$D$14))/3,IF($A1933=TAXAS!$A$15,IF($B1933="PARCELADO ATÉ 3X",$D1933-($D1933*TAXAS!$D$15))/3,IF($A1933=TAXAS!$A$16,IF($B1933="PARCELADO ATÉ 3X",$D1933-($D1933*TAXAS!$D$16))/3,IF($A1933=TAXAS!$A$17,IF($B1933="PARCELADO ATÉ 3X",$D1933-($D1933*TAXAS!$D$17))/3,IF($A1933=TAXAS!$A$18,IF($B1933="PARCELADO ATÉ 3X",$D1933-($D1933*TAXAS!$D$18))/3,IF($A1933=TAXAS!$A$19,IF($B1933="PARCELADO ATÉ 3X",$D1933-($D1933*TAXAS!$D$19))/3,IF($A1933=TAXAS!$A$20,IF($B1933="PARCELADO ATÉ 3X",$D1933-($D1933*TAXAS!$D$20))/3,IF($A1933=TAXAS!$A$21,IF($B1933="PARCELADO ATÉ 3X",$D1933-($D1933*TAXAS!$D$21))/3,IF($A1933=TAXAS!$A$22,IF($B1933="PARCELADO ATÉ 3X",$D1933-($D1933*TAXAS!$D$22))/3,IF($A1933=TAXAS!$A$23,IF($B1933="PARCELADO ATÉ 3X",$D1933-($D1933*TAXAS!$D$23))/3,IF($A1933=TAXAS!$A$24,IF($B1933="PARCELADO ATÉ 3X",$D1933-($D1933*TAXAS!$D$24))/3,IF($A1933=TAXAS!$A$25,IF($B1933="PARCELADO ATÉ 3X",$D1933-($D1933*TAXAS!$D$25))/3,IF($A1933=TAXAS!$A$26,IF($B1933="PARCELADO ATÉ 3X",$D1933-($D1933*TAXAS!$D$26))/3,IF($A1933=TAXAS!$A$27,IF($B1933="PARCELADO ATÉ 3X",$D1933-($D1933*TAXAS!$D$27))/3))))))))))))))))))))))))/1</f>
        <v>0</v>
      </c>
      <c r="H1933" s="9">
        <f>IF($A1933="VISA",IF($B1933="PARCELADO ATÉ 6X",$D1933-(D1933*TAXAS!$E$4))/6,IF($A1933="MASTER",IF($B1933="PARCELADO ATÉ 6X",$D1933-(D1933*TAXAS!$E$5))/6,IF($A1933="ELO",IF($B1933="PARCELADO ATÉ 6X",$D1933-(D1933*TAXAS!$E$6))/6,IF($A1933="HIPERCARD",IF($B1933="PARCELADO ATÉ 6X",$D1933-(D1933*TAXAS!$E$7))/6,IF($A1933="DINERS",IF($B1933="PARCELADO ATÉ 6X",$D1933-(D1933*TAXAS!$E$8))/6,IF($A1933="AMERICA EXPRESS",IF($B1933="PARCELADO ATÉ 6X",$D1933-(D1933*TAXAS!$E$9))/6,IF($A1933=TAXAS!$A$10,IF($B1933="PARCELADO ATÉ 6X",$D1933-($D1933*TAXAS!$E$10))/6,IF($A1933=TAXAS!$A$11,IF($B1933="PARCELADO ATÉ 6X",$D1933-($D1933*TAXAS!$E$11))/6,IF($A1933=TAXAS!$A$12,IF($B1933="PARCELADO ATÉ 6X",$D1933-($D1933*TAXAS!$E$12))/6,IF($A1933=TAXAS!$A$13,IF($B1933="PARCELADO ATÉ 6X",$D1933-($D1933*TAXAS!$E$13))/6,IF($A1933=TAXAS!$A$14,IF($B1933="PARCELADO ATÉ 6X",$D1933-($D1933*TAXAS!$E$14))/6,IF($A1933=TAXAS!$A$15,IF($B1933="PARCELADO ATÉ 6X",$D1933-($D1933*TAXAS!$E$15))/6,IF($A1933=TAXAS!$A$16,IF($B1933="PARCELADO ATÉ 6X",$D1933-($D1933*TAXAS!$E$16))/6,IF($A1933=TAXAS!$A$17,IF($B1933="PARCELADO ATÉ 6X",$D1933-($D1933*TAXAS!$E$17))/6,IF($A1933=TAXAS!$A$18,IF($B1933="PARCELADO ATÉ 6X",$D1933-($D1933*TAXAS!$E$18))/6,IF($A1933=TAXAS!$A$19,IF($B1933="PARCELADO ATÉ 6X",$D1933-($D1933*TAXAS!$E$19))/6,IF($A1933=TAXAS!$A$20,IF($B1933="PARCELADO ATÉ 6X",$D1933-($D1933*TAXAS!$E$20))/6,IF($A1933=TAXAS!$A$21,IF($B1933="PARCELADO ATÉ 6X",$D1933-($D1933*TAXAS!$E$21))/6,IF($A1933=TAXAS!$A$22,IF($B1933="PARCELADO ATÉ 6X",$D1933-($D1933*TAXAS!$E$22))/6,IF($A1933=TAXAS!$A$23,IF($B1933="PARCELADO ATÉ 6X",$D1933-($D1933*TAXAS!$E$23))/6,IF($A1933=TAXAS!$A$24,IF($B1933="PARCELADO ATÉ 6X",$D1933-($D1933*TAXAS!$E$24))/6,IF($A1933=TAXAS!$A$25,IF($B1933="PARCELADO ATÉ 6X",$D1933-($D1933*TAXAS!$E$25))/6,IF($A1933=TAXAS!$A$26,IF($B1933="PARCELADO ATÉ 6X",$D1933-($D1933*TAXAS!$E$26))/6,IF($A1933=TAXAS!$A$27,IF($B1933="PARCELADO ATÉ 6X",$D1933-($D1933*TAXAS!$E$27))/6))))))))))))))))))))))))/1</f>
        <v>0</v>
      </c>
      <c r="I1933" s="9">
        <f>IF($A1933="VISA",IF($B1933="PARCELADO ATÉ 12X",$D1933-(D1933*TAXAS!$F$4))/12,IF($A1933="MASTER",IF($B1933="PARCELADO ATÉ 12X",$D1933-(D1933*TAXAS!$F$5))/12,IF($A1933="ELO",IF($B1933="PARCELADO ATÉ 12X",$D1933-(D1933*TAXAS!$F$6))/12,IF($A1933="HIPERCARD",IF($B1933="PARCELADO ATÉ 12X",$D1933-(D1933*TAXAS!$F$7))/12,IF($A1933="DINERS",IF($B1933="PARCELADO ATÉ 12X",$D1933-(D1933*TAXAS!$F$8))/12,IF($A1933="AMERICA EXPRESS",IF($B1933="PARCELADO ATÉ 12X",$D1933-(D1933*TAXAS!$F$9))/12,IF($A1933=TAXAS!$A$10,IF($B1933="PARCELADO ATÉ 12X",$D1933-($D1933*TAXAS!$F$10))/12,IF($A1933=TAXAS!$A$11,IF($B1933="PARCELADO ATÉ 12X",$D1933-($D1933*TAXAS!$F$11))/12,IF($A1933=TAXAS!$A$12,IF($B1933="PARCELADO ATÉ 12X",$D1933-($D1933*TAXAS!$F$12))/12,IF($A1933=TAXAS!$A$13,IF($B1933="PARCELADO ATÉ 12X",$D1933-($D1933*TAXAS!$F$13))/12,IF($A1933=TAXAS!$A$14,IF($B1933="PARCELADO ATÉ 12X",$D1933-($D1933*TAXAS!$F$14))/12,IF($A1933=TAXAS!$A$15,IF($B1933="PARCELADO ATÉ 12X",$D1933-($D1933*TAXAS!$F$15))/12,IF($A1933=TAXAS!$A$16,IF($B1933="PARCELADO ATÉ 12X",$D1933-($D1933*TAXAS!$F$16))/12,IF($A1933=TAXAS!$A$17,IF($B1933="PARCELADO ATÉ 12X",$D1933-($D1933*TAXAS!$F$17))/12,IF($A1933=TAXAS!$A$18,IF($B1933="PARCELADO ATÉ 12X",$D1933-($D1933*TAXAS!$F$18))/12,IF($A1933=TAXAS!$A$19,IF($B1933="PARCELADO ATÉ 12X",$D1933-($D1933*TAXAS!$F$19))/12,IF($A1933=TAXAS!$A$20,IF($B1933="PARCELADO ATÉ 12X",$D1933-($D1933*TAXAS!$F$20))/12,IF($A1933=TAXAS!$A$21,IF($B1933="PARCELADO ATÉ 12X",$D1933-($D1933*TAXAS!$F$21))/12,IF($A1933=TAXAS!$A$22,IF($B1933="PARCELADO ATÉ 12X",$D1933-($D1933*TAXAS!$F$22))/12,IF($A1933=TAXAS!$A$23,IF($B1933="PARCELADO ATÉ 12X",$D1933-($D1933*TAXAS!$F$23))/12,IF($A1933=TAXAS!$A$24,IF($B1933="PARCELADO ATÉ 12X",$D1933-($D1933*TAXAS!$F$24))/12,IF($A1933=TAXAS!$A$25,IF($B1933="PARCELADO ATÉ 12X",$D1933-($D1933*TAXAS!$F$25))/12,IF($A1933=TAXAS!$A$26,IF($B1933="PARCELADO ATÉ 12X",$D1933-($D1933*TAXAS!$F$26))/12,IF($A1933=TAXAS!$A$27,IF($B1933="PARCELADO ATÉ 12X",$D1933-($D1933*TAXAS!$F$27))/12))))))))))))))))))))))))/1</f>
        <v>0</v>
      </c>
      <c r="J1933" s="8">
        <f t="shared" si="0"/>
        <v>0</v>
      </c>
      <c r="K1933" s="10" t="b">
        <f>IF($B1933="PARCELADO ATÉ 3X",($D1933-($D1933*TAXAS!$D$4))-$J1933)</f>
        <v>0</v>
      </c>
      <c r="L1933" s="10" t="b">
        <f>IF($B1933="PARCELADO ATÉ 6X",($D1933-($D1933*TAXAS!$E$4))-$J1933)</f>
        <v>0</v>
      </c>
      <c r="M1933" s="10" t="b">
        <f>IF($B1933="PARCELADO ATÉ 12X",($D1933-($D1933*TAXAS!$F$4))-$J1933)</f>
        <v>0</v>
      </c>
      <c r="N1933" s="8">
        <f t="shared" si="1"/>
        <v>0</v>
      </c>
      <c r="O1933" s="10">
        <f t="shared" si="2"/>
        <v>0</v>
      </c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</row>
    <row r="1934" spans="1:31" ht="15.75" customHeight="1" x14ac:dyDescent="0.2">
      <c r="A1934" s="3"/>
      <c r="B1934" s="5"/>
      <c r="C1934" s="6"/>
      <c r="D1934" s="42"/>
      <c r="E1934" s="8">
        <f>IF($A1934="VISA",IF($B1934="DÉBITO",$D1934-($D1934*TAXAS!$B$4)),IF($A1934="MASTER",IF($B1934="DÉBITO",$D1934-($D1934*TAXAS!$B$5)),IF($A1934="ELO", IF($B1934="DÉBITO",$D1934-($D1934*TAXAS!$B$6)),IF($A1934="HIPERCARD",IF($B1934="DÉBITO",$D1934-($D1934*TAXAS!$B$7)),IF($A1934="DINERS",IF($B1934="DÉBITO",$D1934-($D1934*TAXAS!$B$8)),IF($A1934="AMERICA EXPRESS",IF($B1934="DÉBITO",$D1934-($D1934*TAXAS!$B$9)),IF($A1934=TAXAS!$A$10,IF($B1934="DÉBITO",$D1934-($D1934*TAXAS!$B$10)), IF($A1934=TAXAS!$A$11,IF($B1934="DÉBITO",$D1934-($D1934*TAXAS!$B$11)), IF($A1934=TAXAS!$A$12,IF($B1934="DÉBITO",$D1934-($D1934*TAXAS!$B$12)), IF($A1934=TAXAS!$A$13,IF($B1934="DÉBITO",$D1934-($D1934*TAXAS!$B$13)), IF($A1934=TAXAS!$A$14,IF($B1934="DÉBITO",$D1934-($D1934*TAXAS!$B$14)), IF($A1934=TAXAS!$A$15,IF($B1934="DÉBITO",$D1934-($D1934*TAXAS!$B$15)), IF($A1934=TAXAS!$A$16,IF($B1934="DÉBITO",$D1934-($D1934*TAXAS!$B$16)), IF($A1934=TAXAS!$A$17,IF($B1934="DÉBITO",$D1934-($D1934*TAXAS!$B$17)), IF($A1934=TAXAS!$A$18,IF($B1934="DÉBITO",$D1934-($D1934*TAXAS!$B$18)), IF($A1934=TAXAS!$A$19,IF($B1934="DÉBITO",$D1934-($D1934*TAXAS!$B$19)), IF($A1934=TAXAS!$A$20,IF($B1934="DÉBITO",$D1934-($D1934*TAXAS!$B$20)), IF($A1934=TAXAS!$A$21,IF($B1934="DÉBITO",$D1934-($D1934*TAXAS!$B$21)), IF($A1934=TAXAS!$A$22,IF($B1934="DÉBITO",$D1934-($D1934*TAXAS!$B$22)), IF($A1934=TAXAS!$A$23,IF($B1934="DÉBITO",$D1934-($D1934*TAXAS!$B$23)), IF($A1934=TAXAS!$A$24,IF($B1934="DÉBITO",$D1934-($D1934*TAXAS!$B$24)), IF($A1934=TAXAS!$A$25,IF($B1934="DÉBITO",$D1934-($D1934*TAXAS!$B$25)), IF($A1934=TAXAS!$A$26,IF($B1934="DÉBITO",$D1934-($D1934*TAXAS!$B$26)), IF($A1934=TAXAS!$A$27,IF($B1934="DÉBITO",$D1934-($D1934*TAXAS!$B$27))))))))))))))))))))))))))/1</f>
        <v>0</v>
      </c>
      <c r="F1934" s="8">
        <f>IF($A1934="VISA",IF($B1934="CRÉDITO",$D1934-($D1934*TAXAS!$C$4)),IF($A1934="MASTER",IF($B1934="CRÉDITO",$D1934-($D1934*TAXAS!$C$5)),IF($A1934="ELO", IF($B1934="CRÉDITO",$D1934-($D1934*TAXAS!$C$6)),IF($A1934="HIPERCARD",IF($B1934="CRÉDITO",$D1934-($D1934*TAXAS!$C$7)),IF($A1934="DINERS",IF($B1934="CRÉDITO",$D1934-($D1934*TAXAS!$C$8)),IF($A1934="AMERICA EXPRESS",IF($B1934="CRÉDITO",$D1934-($D1934*TAXAS!$C$9)),IF($A1934=TAXAS!$A$10,IF($B1934="CRÉDITO",$D1934-($D1934*TAXAS!$C$10)), IF($A1934=TAXAS!$A$11,IF($B1934="CRÉDITO",$D1934-($D1934*TAXAS!$C$11)), IF($A1934=TAXAS!$A$12,IF($B1934="CRÉDITO",$D1934-($D1934*TAXAS!$C$12)), IF($A1934=TAXAS!$A$13,IF($B1934="CRÉDITO",$D1934-($D1934*TAXAS!$C$13)), IF($A1934=TAXAS!$A$14,IF($B1934="CRÉDITO",$D1934-($D1934*TAXAS!$C$14)), IF($A1934=TAXAS!$A$15,IF($B1934="CRÉDITO",$D1934-($D1934*TAXAS!$C$15)), IF($A1934=TAXAS!$A$16,IF($B1934="CRÉDITO",$D1934-($D1934*TAXAS!$C$16)), IF($A1934=TAXAS!$A$17,IF($B1934="CRÉDITO",$D1934-($D1934*TAXAS!$C$17)), IF($A1934=TAXAS!$A$18,IF($B1934="CRÉDITO",$D1934-($D1934*TAXAS!$C$18)), IF($A1934=TAXAS!$A$19,IF($B1934="CRÉDITO",$D1934-($D1934*TAXAS!$C$19)), IF($A1934=TAXAS!$A$20,IF($B1934="CRÉDITO",$D1934-($D1934*TAXAS!$C$20)), IF($A1934=TAXAS!$A$21,IF($B1934="CRÉDITO",$D1934-($D1934*TAXAS!$C$21)), IF($A1934=TAXAS!$A$22,IF($B1934="CRÉDITO",$D1934-($D1934*TAXAS!$C$22)), IF($A1934=TAXAS!$A$23,IF($B1934="CRÉDITO",$D1934-($D1934*TAXAS!$C$23)), IF($A1934=TAXAS!$A$24,IF($B1934="CRÉDITO",$D1934-($D1934*TAXAS!$C$24)), IF($A1934=TAXAS!$A$25,IF($B1934="CRÉDITO",$D1934-($D1934*TAXAS!$C$25)), IF($A1934=TAXAS!$A$26,IF($B1934="CRÉDITO",$D1934-($D1934*TAXAS!$C$26)), IF($A1934=TAXAS!$A$27,IF($B1934="CRÉDITO",$D1934-($D1934*TAXAS!$C$27))))))))))))))))))))))))))/1</f>
        <v>0</v>
      </c>
      <c r="G1934" s="9">
        <f>IF($A1934="VISA",IF($B1934="PARCELADO ATÉ 3X",$D1934-(D1934*TAXAS!$D$4))/3,IF($A1934="MASTER",IF($B1934="PARCELADO ATÉ 3X",$D1934-(D1934*TAXAS!$D$5))/3,IF($A1934="ELO",IF($B1934="PARCELADO ATÉ 3X",$D1934-(D1934*TAXAS!$D$6))/3,IF($A1934="HIPERCARD",IF($B1934="PARCELADO ATÉ 3X",$D1934-(D1934*TAXAS!$D$7))/3,IF($A1934="DINERS",IF($B1934="PARCELADO ATÉ 3X",$D1934-(D1934*TAXAS!$D$8))/3,IF($A1934="AMERICA EXPRESS",IF($B1934="PARCELADO ATÉ 3X",$D1934-(D1934*TAXAS!$D$9))/3,IF($A1934=TAXAS!$A$10,IF($B1934="PARCELADO ATÉ 3X",$D1934-($D1934*TAXAS!$D$10))/3,IF($A1934=TAXAS!$A$11,IF($B1934="PARCELADO ATÉ 3X",$D1934-($D1934*TAXAS!$D$11))/3,IF($A1934=TAXAS!$A$12,IF($B1934="PARCELADO ATÉ 3X",$D1934-($D1934*TAXAS!$D$12))/3,IF($A1934=TAXAS!$A$13,IF($B1934="PARCELADO ATÉ 3X",$D1934-($D1934*TAXAS!$D$13))/3,IF($A1934=TAXAS!$A$14,IF($B1934="PARCELADO ATÉ 3X",$D1934-($D1934*TAXAS!$D$14))/3,IF($A1934=TAXAS!$A$15,IF($B1934="PARCELADO ATÉ 3X",$D1934-($D1934*TAXAS!$D$15))/3,IF($A1934=TAXAS!$A$16,IF($B1934="PARCELADO ATÉ 3X",$D1934-($D1934*TAXAS!$D$16))/3,IF($A1934=TAXAS!$A$17,IF($B1934="PARCELADO ATÉ 3X",$D1934-($D1934*TAXAS!$D$17))/3,IF($A1934=TAXAS!$A$18,IF($B1934="PARCELADO ATÉ 3X",$D1934-($D1934*TAXAS!$D$18))/3,IF($A1934=TAXAS!$A$19,IF($B1934="PARCELADO ATÉ 3X",$D1934-($D1934*TAXAS!$D$19))/3,IF($A1934=TAXAS!$A$20,IF($B1934="PARCELADO ATÉ 3X",$D1934-($D1934*TAXAS!$D$20))/3,IF($A1934=TAXAS!$A$21,IF($B1934="PARCELADO ATÉ 3X",$D1934-($D1934*TAXAS!$D$21))/3,IF($A1934=TAXAS!$A$22,IF($B1934="PARCELADO ATÉ 3X",$D1934-($D1934*TAXAS!$D$22))/3,IF($A1934=TAXAS!$A$23,IF($B1934="PARCELADO ATÉ 3X",$D1934-($D1934*TAXAS!$D$23))/3,IF($A1934=TAXAS!$A$24,IF($B1934="PARCELADO ATÉ 3X",$D1934-($D1934*TAXAS!$D$24))/3,IF($A1934=TAXAS!$A$25,IF($B1934="PARCELADO ATÉ 3X",$D1934-($D1934*TAXAS!$D$25))/3,IF($A1934=TAXAS!$A$26,IF($B1934="PARCELADO ATÉ 3X",$D1934-($D1934*TAXAS!$D$26))/3,IF($A1934=TAXAS!$A$27,IF($B1934="PARCELADO ATÉ 3X",$D1934-($D1934*TAXAS!$D$27))/3))))))))))))))))))))))))/1</f>
        <v>0</v>
      </c>
      <c r="H1934" s="9">
        <f>IF($A1934="VISA",IF($B1934="PARCELADO ATÉ 6X",$D1934-(D1934*TAXAS!$E$4))/6,IF($A1934="MASTER",IF($B1934="PARCELADO ATÉ 6X",$D1934-(D1934*TAXAS!$E$5))/6,IF($A1934="ELO",IF($B1934="PARCELADO ATÉ 6X",$D1934-(D1934*TAXAS!$E$6))/6,IF($A1934="HIPERCARD",IF($B1934="PARCELADO ATÉ 6X",$D1934-(D1934*TAXAS!$E$7))/6,IF($A1934="DINERS",IF($B1934="PARCELADO ATÉ 6X",$D1934-(D1934*TAXAS!$E$8))/6,IF($A1934="AMERICA EXPRESS",IF($B1934="PARCELADO ATÉ 6X",$D1934-(D1934*TAXAS!$E$9))/6,IF($A1934=TAXAS!$A$10,IF($B1934="PARCELADO ATÉ 6X",$D1934-($D1934*TAXAS!$E$10))/6,IF($A1934=TAXAS!$A$11,IF($B1934="PARCELADO ATÉ 6X",$D1934-($D1934*TAXAS!$E$11))/6,IF($A1934=TAXAS!$A$12,IF($B1934="PARCELADO ATÉ 6X",$D1934-($D1934*TAXAS!$E$12))/6,IF($A1934=TAXAS!$A$13,IF($B1934="PARCELADO ATÉ 6X",$D1934-($D1934*TAXAS!$E$13))/6,IF($A1934=TAXAS!$A$14,IF($B1934="PARCELADO ATÉ 6X",$D1934-($D1934*TAXAS!$E$14))/6,IF($A1934=TAXAS!$A$15,IF($B1934="PARCELADO ATÉ 6X",$D1934-($D1934*TAXAS!$E$15))/6,IF($A1934=TAXAS!$A$16,IF($B1934="PARCELADO ATÉ 6X",$D1934-($D1934*TAXAS!$E$16))/6,IF($A1934=TAXAS!$A$17,IF($B1934="PARCELADO ATÉ 6X",$D1934-($D1934*TAXAS!$E$17))/6,IF($A1934=TAXAS!$A$18,IF($B1934="PARCELADO ATÉ 6X",$D1934-($D1934*TAXAS!$E$18))/6,IF($A1934=TAXAS!$A$19,IF($B1934="PARCELADO ATÉ 6X",$D1934-($D1934*TAXAS!$E$19))/6,IF($A1934=TAXAS!$A$20,IF($B1934="PARCELADO ATÉ 6X",$D1934-($D1934*TAXAS!$E$20))/6,IF($A1934=TAXAS!$A$21,IF($B1934="PARCELADO ATÉ 6X",$D1934-($D1934*TAXAS!$E$21))/6,IF($A1934=TAXAS!$A$22,IF($B1934="PARCELADO ATÉ 6X",$D1934-($D1934*TAXAS!$E$22))/6,IF($A1934=TAXAS!$A$23,IF($B1934="PARCELADO ATÉ 6X",$D1934-($D1934*TAXAS!$E$23))/6,IF($A1934=TAXAS!$A$24,IF($B1934="PARCELADO ATÉ 6X",$D1934-($D1934*TAXAS!$E$24))/6,IF($A1934=TAXAS!$A$25,IF($B1934="PARCELADO ATÉ 6X",$D1934-($D1934*TAXAS!$E$25))/6,IF($A1934=TAXAS!$A$26,IF($B1934="PARCELADO ATÉ 6X",$D1934-($D1934*TAXAS!$E$26))/6,IF($A1934=TAXAS!$A$27,IF($B1934="PARCELADO ATÉ 6X",$D1934-($D1934*TAXAS!$E$27))/6))))))))))))))))))))))))/1</f>
        <v>0</v>
      </c>
      <c r="I1934" s="9">
        <f>IF($A1934="VISA",IF($B1934="PARCELADO ATÉ 12X",$D1934-(D1934*TAXAS!$F$4))/12,IF($A1934="MASTER",IF($B1934="PARCELADO ATÉ 12X",$D1934-(D1934*TAXAS!$F$5))/12,IF($A1934="ELO",IF($B1934="PARCELADO ATÉ 12X",$D1934-(D1934*TAXAS!$F$6))/12,IF($A1934="HIPERCARD",IF($B1934="PARCELADO ATÉ 12X",$D1934-(D1934*TAXAS!$F$7))/12,IF($A1934="DINERS",IF($B1934="PARCELADO ATÉ 12X",$D1934-(D1934*TAXAS!$F$8))/12,IF($A1934="AMERICA EXPRESS",IF($B1934="PARCELADO ATÉ 12X",$D1934-(D1934*TAXAS!$F$9))/12,IF($A1934=TAXAS!$A$10,IF($B1934="PARCELADO ATÉ 12X",$D1934-($D1934*TAXAS!$F$10))/12,IF($A1934=TAXAS!$A$11,IF($B1934="PARCELADO ATÉ 12X",$D1934-($D1934*TAXAS!$F$11))/12,IF($A1934=TAXAS!$A$12,IF($B1934="PARCELADO ATÉ 12X",$D1934-($D1934*TAXAS!$F$12))/12,IF($A1934=TAXAS!$A$13,IF($B1934="PARCELADO ATÉ 12X",$D1934-($D1934*TAXAS!$F$13))/12,IF($A1934=TAXAS!$A$14,IF($B1934="PARCELADO ATÉ 12X",$D1934-($D1934*TAXAS!$F$14))/12,IF($A1934=TAXAS!$A$15,IF($B1934="PARCELADO ATÉ 12X",$D1934-($D1934*TAXAS!$F$15))/12,IF($A1934=TAXAS!$A$16,IF($B1934="PARCELADO ATÉ 12X",$D1934-($D1934*TAXAS!$F$16))/12,IF($A1934=TAXAS!$A$17,IF($B1934="PARCELADO ATÉ 12X",$D1934-($D1934*TAXAS!$F$17))/12,IF($A1934=TAXAS!$A$18,IF($B1934="PARCELADO ATÉ 12X",$D1934-($D1934*TAXAS!$F$18))/12,IF($A1934=TAXAS!$A$19,IF($B1934="PARCELADO ATÉ 12X",$D1934-($D1934*TAXAS!$F$19))/12,IF($A1934=TAXAS!$A$20,IF($B1934="PARCELADO ATÉ 12X",$D1934-($D1934*TAXAS!$F$20))/12,IF($A1934=TAXAS!$A$21,IF($B1934="PARCELADO ATÉ 12X",$D1934-($D1934*TAXAS!$F$21))/12,IF($A1934=TAXAS!$A$22,IF($B1934="PARCELADO ATÉ 12X",$D1934-($D1934*TAXAS!$F$22))/12,IF($A1934=TAXAS!$A$23,IF($B1934="PARCELADO ATÉ 12X",$D1934-($D1934*TAXAS!$F$23))/12,IF($A1934=TAXAS!$A$24,IF($B1934="PARCELADO ATÉ 12X",$D1934-($D1934*TAXAS!$F$24))/12,IF($A1934=TAXAS!$A$25,IF($B1934="PARCELADO ATÉ 12X",$D1934-($D1934*TAXAS!$F$25))/12,IF($A1934=TAXAS!$A$26,IF($B1934="PARCELADO ATÉ 12X",$D1934-($D1934*TAXAS!$F$26))/12,IF($A1934=TAXAS!$A$27,IF($B1934="PARCELADO ATÉ 12X",$D1934-($D1934*TAXAS!$F$27))/12))))))))))))))))))))))))/1</f>
        <v>0</v>
      </c>
      <c r="J1934" s="8">
        <f t="shared" si="0"/>
        <v>0</v>
      </c>
      <c r="K1934" s="10" t="b">
        <f>IF($B1934="PARCELADO ATÉ 3X",($D1934-($D1934*TAXAS!$D$4))-$J1934)</f>
        <v>0</v>
      </c>
      <c r="L1934" s="10" t="b">
        <f>IF($B1934="PARCELADO ATÉ 6X",($D1934-($D1934*TAXAS!$E$4))-$J1934)</f>
        <v>0</v>
      </c>
      <c r="M1934" s="10" t="b">
        <f>IF($B1934="PARCELADO ATÉ 12X",($D1934-($D1934*TAXAS!$F$4))-$J1934)</f>
        <v>0</v>
      </c>
      <c r="N1934" s="8">
        <f t="shared" si="1"/>
        <v>0</v>
      </c>
      <c r="O1934" s="10">
        <f t="shared" si="2"/>
        <v>0</v>
      </c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</row>
    <row r="1935" spans="1:31" ht="15.75" customHeight="1" x14ac:dyDescent="0.2">
      <c r="A1935" s="3"/>
      <c r="B1935" s="5"/>
      <c r="C1935" s="6"/>
      <c r="D1935" s="42"/>
      <c r="E1935" s="8">
        <f>IF($A1935="VISA",IF($B1935="DÉBITO",$D1935-($D1935*TAXAS!$B$4)),IF($A1935="MASTER",IF($B1935="DÉBITO",$D1935-($D1935*TAXAS!$B$5)),IF($A1935="ELO", IF($B1935="DÉBITO",$D1935-($D1935*TAXAS!$B$6)),IF($A1935="HIPERCARD",IF($B1935="DÉBITO",$D1935-($D1935*TAXAS!$B$7)),IF($A1935="DINERS",IF($B1935="DÉBITO",$D1935-($D1935*TAXAS!$B$8)),IF($A1935="AMERICA EXPRESS",IF($B1935="DÉBITO",$D1935-($D1935*TAXAS!$B$9)),IF($A1935=TAXAS!$A$10,IF($B1935="DÉBITO",$D1935-($D1935*TAXAS!$B$10)), IF($A1935=TAXAS!$A$11,IF($B1935="DÉBITO",$D1935-($D1935*TAXAS!$B$11)), IF($A1935=TAXAS!$A$12,IF($B1935="DÉBITO",$D1935-($D1935*TAXAS!$B$12)), IF($A1935=TAXAS!$A$13,IF($B1935="DÉBITO",$D1935-($D1935*TAXAS!$B$13)), IF($A1935=TAXAS!$A$14,IF($B1935="DÉBITO",$D1935-($D1935*TAXAS!$B$14)), IF($A1935=TAXAS!$A$15,IF($B1935="DÉBITO",$D1935-($D1935*TAXAS!$B$15)), IF($A1935=TAXAS!$A$16,IF($B1935="DÉBITO",$D1935-($D1935*TAXAS!$B$16)), IF($A1935=TAXAS!$A$17,IF($B1935="DÉBITO",$D1935-($D1935*TAXAS!$B$17)), IF($A1935=TAXAS!$A$18,IF($B1935="DÉBITO",$D1935-($D1935*TAXAS!$B$18)), IF($A1935=TAXAS!$A$19,IF($B1935="DÉBITO",$D1935-($D1935*TAXAS!$B$19)), IF($A1935=TAXAS!$A$20,IF($B1935="DÉBITO",$D1935-($D1935*TAXAS!$B$20)), IF($A1935=TAXAS!$A$21,IF($B1935="DÉBITO",$D1935-($D1935*TAXAS!$B$21)), IF($A1935=TAXAS!$A$22,IF($B1935="DÉBITO",$D1935-($D1935*TAXAS!$B$22)), IF($A1935=TAXAS!$A$23,IF($B1935="DÉBITO",$D1935-($D1935*TAXAS!$B$23)), IF($A1935=TAXAS!$A$24,IF($B1935="DÉBITO",$D1935-($D1935*TAXAS!$B$24)), IF($A1935=TAXAS!$A$25,IF($B1935="DÉBITO",$D1935-($D1935*TAXAS!$B$25)), IF($A1935=TAXAS!$A$26,IF($B1935="DÉBITO",$D1935-($D1935*TAXAS!$B$26)), IF($A1935=TAXAS!$A$27,IF($B1935="DÉBITO",$D1935-($D1935*TAXAS!$B$27))))))))))))))))))))))))))/1</f>
        <v>0</v>
      </c>
      <c r="F1935" s="8">
        <f>IF($A1935="VISA",IF($B1935="CRÉDITO",$D1935-($D1935*TAXAS!$C$4)),IF($A1935="MASTER",IF($B1935="CRÉDITO",$D1935-($D1935*TAXAS!$C$5)),IF($A1935="ELO", IF($B1935="CRÉDITO",$D1935-($D1935*TAXAS!$C$6)),IF($A1935="HIPERCARD",IF($B1935="CRÉDITO",$D1935-($D1935*TAXAS!$C$7)),IF($A1935="DINERS",IF($B1935="CRÉDITO",$D1935-($D1935*TAXAS!$C$8)),IF($A1935="AMERICA EXPRESS",IF($B1935="CRÉDITO",$D1935-($D1935*TAXAS!$C$9)),IF($A1935=TAXAS!$A$10,IF($B1935="CRÉDITO",$D1935-($D1935*TAXAS!$C$10)), IF($A1935=TAXAS!$A$11,IF($B1935="CRÉDITO",$D1935-($D1935*TAXAS!$C$11)), IF($A1935=TAXAS!$A$12,IF($B1935="CRÉDITO",$D1935-($D1935*TAXAS!$C$12)), IF($A1935=TAXAS!$A$13,IF($B1935="CRÉDITO",$D1935-($D1935*TAXAS!$C$13)), IF($A1935=TAXAS!$A$14,IF($B1935="CRÉDITO",$D1935-($D1935*TAXAS!$C$14)), IF($A1935=TAXAS!$A$15,IF($B1935="CRÉDITO",$D1935-($D1935*TAXAS!$C$15)), IF($A1935=TAXAS!$A$16,IF($B1935="CRÉDITO",$D1935-($D1935*TAXAS!$C$16)), IF($A1935=TAXAS!$A$17,IF($B1935="CRÉDITO",$D1935-($D1935*TAXAS!$C$17)), IF($A1935=TAXAS!$A$18,IF($B1935="CRÉDITO",$D1935-($D1935*TAXAS!$C$18)), IF($A1935=TAXAS!$A$19,IF($B1935="CRÉDITO",$D1935-($D1935*TAXAS!$C$19)), IF($A1935=TAXAS!$A$20,IF($B1935="CRÉDITO",$D1935-($D1935*TAXAS!$C$20)), IF($A1935=TAXAS!$A$21,IF($B1935="CRÉDITO",$D1935-($D1935*TAXAS!$C$21)), IF($A1935=TAXAS!$A$22,IF($B1935="CRÉDITO",$D1935-($D1935*TAXAS!$C$22)), IF($A1935=TAXAS!$A$23,IF($B1935="CRÉDITO",$D1935-($D1935*TAXAS!$C$23)), IF($A1935=TAXAS!$A$24,IF($B1935="CRÉDITO",$D1935-($D1935*TAXAS!$C$24)), IF($A1935=TAXAS!$A$25,IF($B1935="CRÉDITO",$D1935-($D1935*TAXAS!$C$25)), IF($A1935=TAXAS!$A$26,IF($B1935="CRÉDITO",$D1935-($D1935*TAXAS!$C$26)), IF($A1935=TAXAS!$A$27,IF($B1935="CRÉDITO",$D1935-($D1935*TAXAS!$C$27))))))))))))))))))))))))))/1</f>
        <v>0</v>
      </c>
      <c r="G1935" s="9">
        <f>IF($A1935="VISA",IF($B1935="PARCELADO ATÉ 3X",$D1935-(D1935*TAXAS!$D$4))/3,IF($A1935="MASTER",IF($B1935="PARCELADO ATÉ 3X",$D1935-(D1935*TAXAS!$D$5))/3,IF($A1935="ELO",IF($B1935="PARCELADO ATÉ 3X",$D1935-(D1935*TAXAS!$D$6))/3,IF($A1935="HIPERCARD",IF($B1935="PARCELADO ATÉ 3X",$D1935-(D1935*TAXAS!$D$7))/3,IF($A1935="DINERS",IF($B1935="PARCELADO ATÉ 3X",$D1935-(D1935*TAXAS!$D$8))/3,IF($A1935="AMERICA EXPRESS",IF($B1935="PARCELADO ATÉ 3X",$D1935-(D1935*TAXAS!$D$9))/3,IF($A1935=TAXAS!$A$10,IF($B1935="PARCELADO ATÉ 3X",$D1935-($D1935*TAXAS!$D$10))/3,IF($A1935=TAXAS!$A$11,IF($B1935="PARCELADO ATÉ 3X",$D1935-($D1935*TAXAS!$D$11))/3,IF($A1935=TAXAS!$A$12,IF($B1935="PARCELADO ATÉ 3X",$D1935-($D1935*TAXAS!$D$12))/3,IF($A1935=TAXAS!$A$13,IF($B1935="PARCELADO ATÉ 3X",$D1935-($D1935*TAXAS!$D$13))/3,IF($A1935=TAXAS!$A$14,IF($B1935="PARCELADO ATÉ 3X",$D1935-($D1935*TAXAS!$D$14))/3,IF($A1935=TAXAS!$A$15,IF($B1935="PARCELADO ATÉ 3X",$D1935-($D1935*TAXAS!$D$15))/3,IF($A1935=TAXAS!$A$16,IF($B1935="PARCELADO ATÉ 3X",$D1935-($D1935*TAXAS!$D$16))/3,IF($A1935=TAXAS!$A$17,IF($B1935="PARCELADO ATÉ 3X",$D1935-($D1935*TAXAS!$D$17))/3,IF($A1935=TAXAS!$A$18,IF($B1935="PARCELADO ATÉ 3X",$D1935-($D1935*TAXAS!$D$18))/3,IF($A1935=TAXAS!$A$19,IF($B1935="PARCELADO ATÉ 3X",$D1935-($D1935*TAXAS!$D$19))/3,IF($A1935=TAXAS!$A$20,IF($B1935="PARCELADO ATÉ 3X",$D1935-($D1935*TAXAS!$D$20))/3,IF($A1935=TAXAS!$A$21,IF($B1935="PARCELADO ATÉ 3X",$D1935-($D1935*TAXAS!$D$21))/3,IF($A1935=TAXAS!$A$22,IF($B1935="PARCELADO ATÉ 3X",$D1935-($D1935*TAXAS!$D$22))/3,IF($A1935=TAXAS!$A$23,IF($B1935="PARCELADO ATÉ 3X",$D1935-($D1935*TAXAS!$D$23))/3,IF($A1935=TAXAS!$A$24,IF($B1935="PARCELADO ATÉ 3X",$D1935-($D1935*TAXAS!$D$24))/3,IF($A1935=TAXAS!$A$25,IF($B1935="PARCELADO ATÉ 3X",$D1935-($D1935*TAXAS!$D$25))/3,IF($A1935=TAXAS!$A$26,IF($B1935="PARCELADO ATÉ 3X",$D1935-($D1935*TAXAS!$D$26))/3,IF($A1935=TAXAS!$A$27,IF($B1935="PARCELADO ATÉ 3X",$D1935-($D1935*TAXAS!$D$27))/3))))))))))))))))))))))))/1</f>
        <v>0</v>
      </c>
      <c r="H1935" s="9">
        <f>IF($A1935="VISA",IF($B1935="PARCELADO ATÉ 6X",$D1935-(D1935*TAXAS!$E$4))/6,IF($A1935="MASTER",IF($B1935="PARCELADO ATÉ 6X",$D1935-(D1935*TAXAS!$E$5))/6,IF($A1935="ELO",IF($B1935="PARCELADO ATÉ 6X",$D1935-(D1935*TAXAS!$E$6))/6,IF($A1935="HIPERCARD",IF($B1935="PARCELADO ATÉ 6X",$D1935-(D1935*TAXAS!$E$7))/6,IF($A1935="DINERS",IF($B1935="PARCELADO ATÉ 6X",$D1935-(D1935*TAXAS!$E$8))/6,IF($A1935="AMERICA EXPRESS",IF($B1935="PARCELADO ATÉ 6X",$D1935-(D1935*TAXAS!$E$9))/6,IF($A1935=TAXAS!$A$10,IF($B1935="PARCELADO ATÉ 6X",$D1935-($D1935*TAXAS!$E$10))/6,IF($A1935=TAXAS!$A$11,IF($B1935="PARCELADO ATÉ 6X",$D1935-($D1935*TAXAS!$E$11))/6,IF($A1935=TAXAS!$A$12,IF($B1935="PARCELADO ATÉ 6X",$D1935-($D1935*TAXAS!$E$12))/6,IF($A1935=TAXAS!$A$13,IF($B1935="PARCELADO ATÉ 6X",$D1935-($D1935*TAXAS!$E$13))/6,IF($A1935=TAXAS!$A$14,IF($B1935="PARCELADO ATÉ 6X",$D1935-($D1935*TAXAS!$E$14))/6,IF($A1935=TAXAS!$A$15,IF($B1935="PARCELADO ATÉ 6X",$D1935-($D1935*TAXAS!$E$15))/6,IF($A1935=TAXAS!$A$16,IF($B1935="PARCELADO ATÉ 6X",$D1935-($D1935*TAXAS!$E$16))/6,IF($A1935=TAXAS!$A$17,IF($B1935="PARCELADO ATÉ 6X",$D1935-($D1935*TAXAS!$E$17))/6,IF($A1935=TAXAS!$A$18,IF($B1935="PARCELADO ATÉ 6X",$D1935-($D1935*TAXAS!$E$18))/6,IF($A1935=TAXAS!$A$19,IF($B1935="PARCELADO ATÉ 6X",$D1935-($D1935*TAXAS!$E$19))/6,IF($A1935=TAXAS!$A$20,IF($B1935="PARCELADO ATÉ 6X",$D1935-($D1935*TAXAS!$E$20))/6,IF($A1935=TAXAS!$A$21,IF($B1935="PARCELADO ATÉ 6X",$D1935-($D1935*TAXAS!$E$21))/6,IF($A1935=TAXAS!$A$22,IF($B1935="PARCELADO ATÉ 6X",$D1935-($D1935*TAXAS!$E$22))/6,IF($A1935=TAXAS!$A$23,IF($B1935="PARCELADO ATÉ 6X",$D1935-($D1935*TAXAS!$E$23))/6,IF($A1935=TAXAS!$A$24,IF($B1935="PARCELADO ATÉ 6X",$D1935-($D1935*TAXAS!$E$24))/6,IF($A1935=TAXAS!$A$25,IF($B1935="PARCELADO ATÉ 6X",$D1935-($D1935*TAXAS!$E$25))/6,IF($A1935=TAXAS!$A$26,IF($B1935="PARCELADO ATÉ 6X",$D1935-($D1935*TAXAS!$E$26))/6,IF($A1935=TAXAS!$A$27,IF($B1935="PARCELADO ATÉ 6X",$D1935-($D1935*TAXAS!$E$27))/6))))))))))))))))))))))))/1</f>
        <v>0</v>
      </c>
      <c r="I1935" s="9">
        <f>IF($A1935="VISA",IF($B1935="PARCELADO ATÉ 12X",$D1935-(D1935*TAXAS!$F$4))/12,IF($A1935="MASTER",IF($B1935="PARCELADO ATÉ 12X",$D1935-(D1935*TAXAS!$F$5))/12,IF($A1935="ELO",IF($B1935="PARCELADO ATÉ 12X",$D1935-(D1935*TAXAS!$F$6))/12,IF($A1935="HIPERCARD",IF($B1935="PARCELADO ATÉ 12X",$D1935-(D1935*TAXAS!$F$7))/12,IF($A1935="DINERS",IF($B1935="PARCELADO ATÉ 12X",$D1935-(D1935*TAXAS!$F$8))/12,IF($A1935="AMERICA EXPRESS",IF($B1935="PARCELADO ATÉ 12X",$D1935-(D1935*TAXAS!$F$9))/12,IF($A1935=TAXAS!$A$10,IF($B1935="PARCELADO ATÉ 12X",$D1935-($D1935*TAXAS!$F$10))/12,IF($A1935=TAXAS!$A$11,IF($B1935="PARCELADO ATÉ 12X",$D1935-($D1935*TAXAS!$F$11))/12,IF($A1935=TAXAS!$A$12,IF($B1935="PARCELADO ATÉ 12X",$D1935-($D1935*TAXAS!$F$12))/12,IF($A1935=TAXAS!$A$13,IF($B1935="PARCELADO ATÉ 12X",$D1935-($D1935*TAXAS!$F$13))/12,IF($A1935=TAXAS!$A$14,IF($B1935="PARCELADO ATÉ 12X",$D1935-($D1935*TAXAS!$F$14))/12,IF($A1935=TAXAS!$A$15,IF($B1935="PARCELADO ATÉ 12X",$D1935-($D1935*TAXAS!$F$15))/12,IF($A1935=TAXAS!$A$16,IF($B1935="PARCELADO ATÉ 12X",$D1935-($D1935*TAXAS!$F$16))/12,IF($A1935=TAXAS!$A$17,IF($B1935="PARCELADO ATÉ 12X",$D1935-($D1935*TAXAS!$F$17))/12,IF($A1935=TAXAS!$A$18,IF($B1935="PARCELADO ATÉ 12X",$D1935-($D1935*TAXAS!$F$18))/12,IF($A1935=TAXAS!$A$19,IF($B1935="PARCELADO ATÉ 12X",$D1935-($D1935*TAXAS!$F$19))/12,IF($A1935=TAXAS!$A$20,IF($B1935="PARCELADO ATÉ 12X",$D1935-($D1935*TAXAS!$F$20))/12,IF($A1935=TAXAS!$A$21,IF($B1935="PARCELADO ATÉ 12X",$D1935-($D1935*TAXAS!$F$21))/12,IF($A1935=TAXAS!$A$22,IF($B1935="PARCELADO ATÉ 12X",$D1935-($D1935*TAXAS!$F$22))/12,IF($A1935=TAXAS!$A$23,IF($B1935="PARCELADO ATÉ 12X",$D1935-($D1935*TAXAS!$F$23))/12,IF($A1935=TAXAS!$A$24,IF($B1935="PARCELADO ATÉ 12X",$D1935-($D1935*TAXAS!$F$24))/12,IF($A1935=TAXAS!$A$25,IF($B1935="PARCELADO ATÉ 12X",$D1935-($D1935*TAXAS!$F$25))/12,IF($A1935=TAXAS!$A$26,IF($B1935="PARCELADO ATÉ 12X",$D1935-($D1935*TAXAS!$F$26))/12,IF($A1935=TAXAS!$A$27,IF($B1935="PARCELADO ATÉ 12X",$D1935-($D1935*TAXAS!$F$27))/12))))))))))))))))))))))))/1</f>
        <v>0</v>
      </c>
      <c r="J1935" s="8">
        <f t="shared" si="0"/>
        <v>0</v>
      </c>
      <c r="K1935" s="10" t="b">
        <f>IF($B1935="PARCELADO ATÉ 3X",($D1935-($D1935*TAXAS!$D$4))-$J1935)</f>
        <v>0</v>
      </c>
      <c r="L1935" s="10" t="b">
        <f>IF($B1935="PARCELADO ATÉ 6X",($D1935-($D1935*TAXAS!$E$4))-$J1935)</f>
        <v>0</v>
      </c>
      <c r="M1935" s="10" t="b">
        <f>IF($B1935="PARCELADO ATÉ 12X",($D1935-($D1935*TAXAS!$F$4))-$J1935)</f>
        <v>0</v>
      </c>
      <c r="N1935" s="8">
        <f t="shared" si="1"/>
        <v>0</v>
      </c>
      <c r="O1935" s="10">
        <f t="shared" si="2"/>
        <v>0</v>
      </c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</row>
    <row r="1936" spans="1:31" ht="15.75" customHeight="1" x14ac:dyDescent="0.2">
      <c r="A1936" s="3"/>
      <c r="B1936" s="5"/>
      <c r="C1936" s="6"/>
      <c r="D1936" s="42"/>
      <c r="E1936" s="8">
        <f>IF($A1936="VISA",IF($B1936="DÉBITO",$D1936-($D1936*TAXAS!$B$4)),IF($A1936="MASTER",IF($B1936="DÉBITO",$D1936-($D1936*TAXAS!$B$5)),IF($A1936="ELO", IF($B1936="DÉBITO",$D1936-($D1936*TAXAS!$B$6)),IF($A1936="HIPERCARD",IF($B1936="DÉBITO",$D1936-($D1936*TAXAS!$B$7)),IF($A1936="DINERS",IF($B1936="DÉBITO",$D1936-($D1936*TAXAS!$B$8)),IF($A1936="AMERICA EXPRESS",IF($B1936="DÉBITO",$D1936-($D1936*TAXAS!$B$9)),IF($A1936=TAXAS!$A$10,IF($B1936="DÉBITO",$D1936-($D1936*TAXAS!$B$10)), IF($A1936=TAXAS!$A$11,IF($B1936="DÉBITO",$D1936-($D1936*TAXAS!$B$11)), IF($A1936=TAXAS!$A$12,IF($B1936="DÉBITO",$D1936-($D1936*TAXAS!$B$12)), IF($A1936=TAXAS!$A$13,IF($B1936="DÉBITO",$D1936-($D1936*TAXAS!$B$13)), IF($A1936=TAXAS!$A$14,IF($B1936="DÉBITO",$D1936-($D1936*TAXAS!$B$14)), IF($A1936=TAXAS!$A$15,IF($B1936="DÉBITO",$D1936-($D1936*TAXAS!$B$15)), IF($A1936=TAXAS!$A$16,IF($B1936="DÉBITO",$D1936-($D1936*TAXAS!$B$16)), IF($A1936=TAXAS!$A$17,IF($B1936="DÉBITO",$D1936-($D1936*TAXAS!$B$17)), IF($A1936=TAXAS!$A$18,IF($B1936="DÉBITO",$D1936-($D1936*TAXAS!$B$18)), IF($A1936=TAXAS!$A$19,IF($B1936="DÉBITO",$D1936-($D1936*TAXAS!$B$19)), IF($A1936=TAXAS!$A$20,IF($B1936="DÉBITO",$D1936-($D1936*TAXAS!$B$20)), IF($A1936=TAXAS!$A$21,IF($B1936="DÉBITO",$D1936-($D1936*TAXAS!$B$21)), IF($A1936=TAXAS!$A$22,IF($B1936="DÉBITO",$D1936-($D1936*TAXAS!$B$22)), IF($A1936=TAXAS!$A$23,IF($B1936="DÉBITO",$D1936-($D1936*TAXAS!$B$23)), IF($A1936=TAXAS!$A$24,IF($B1936="DÉBITO",$D1936-($D1936*TAXAS!$B$24)), IF($A1936=TAXAS!$A$25,IF($B1936="DÉBITO",$D1936-($D1936*TAXAS!$B$25)), IF($A1936=TAXAS!$A$26,IF($B1936="DÉBITO",$D1936-($D1936*TAXAS!$B$26)), IF($A1936=TAXAS!$A$27,IF($B1936="DÉBITO",$D1936-($D1936*TAXAS!$B$27))))))))))))))))))))))))))/1</f>
        <v>0</v>
      </c>
      <c r="F1936" s="8">
        <f>IF($A1936="VISA",IF($B1936="CRÉDITO",$D1936-($D1936*TAXAS!$C$4)),IF($A1936="MASTER",IF($B1936="CRÉDITO",$D1936-($D1936*TAXAS!$C$5)),IF($A1936="ELO", IF($B1936="CRÉDITO",$D1936-($D1936*TAXAS!$C$6)),IF($A1936="HIPERCARD",IF($B1936="CRÉDITO",$D1936-($D1936*TAXAS!$C$7)),IF($A1936="DINERS",IF($B1936="CRÉDITO",$D1936-($D1936*TAXAS!$C$8)),IF($A1936="AMERICA EXPRESS",IF($B1936="CRÉDITO",$D1936-($D1936*TAXAS!$C$9)),IF($A1936=TAXAS!$A$10,IF($B1936="CRÉDITO",$D1936-($D1936*TAXAS!$C$10)), IF($A1936=TAXAS!$A$11,IF($B1936="CRÉDITO",$D1936-($D1936*TAXAS!$C$11)), IF($A1936=TAXAS!$A$12,IF($B1936="CRÉDITO",$D1936-($D1936*TAXAS!$C$12)), IF($A1936=TAXAS!$A$13,IF($B1936="CRÉDITO",$D1936-($D1936*TAXAS!$C$13)), IF($A1936=TAXAS!$A$14,IF($B1936="CRÉDITO",$D1936-($D1936*TAXAS!$C$14)), IF($A1936=TAXAS!$A$15,IF($B1936="CRÉDITO",$D1936-($D1936*TAXAS!$C$15)), IF($A1936=TAXAS!$A$16,IF($B1936="CRÉDITO",$D1936-($D1936*TAXAS!$C$16)), IF($A1936=TAXAS!$A$17,IF($B1936="CRÉDITO",$D1936-($D1936*TAXAS!$C$17)), IF($A1936=TAXAS!$A$18,IF($B1936="CRÉDITO",$D1936-($D1936*TAXAS!$C$18)), IF($A1936=TAXAS!$A$19,IF($B1936="CRÉDITO",$D1936-($D1936*TAXAS!$C$19)), IF($A1936=TAXAS!$A$20,IF($B1936="CRÉDITO",$D1936-($D1936*TAXAS!$C$20)), IF($A1936=TAXAS!$A$21,IF($B1936="CRÉDITO",$D1936-($D1936*TAXAS!$C$21)), IF($A1936=TAXAS!$A$22,IF($B1936="CRÉDITO",$D1936-($D1936*TAXAS!$C$22)), IF($A1936=TAXAS!$A$23,IF($B1936="CRÉDITO",$D1936-($D1936*TAXAS!$C$23)), IF($A1936=TAXAS!$A$24,IF($B1936="CRÉDITO",$D1936-($D1936*TAXAS!$C$24)), IF($A1936=TAXAS!$A$25,IF($B1936="CRÉDITO",$D1936-($D1936*TAXAS!$C$25)), IF($A1936=TAXAS!$A$26,IF($B1936="CRÉDITO",$D1936-($D1936*TAXAS!$C$26)), IF($A1936=TAXAS!$A$27,IF($B1936="CRÉDITO",$D1936-($D1936*TAXAS!$C$27))))))))))))))))))))))))))/1</f>
        <v>0</v>
      </c>
      <c r="G1936" s="9">
        <f>IF($A1936="VISA",IF($B1936="PARCELADO ATÉ 3X",$D1936-(D1936*TAXAS!$D$4))/3,IF($A1936="MASTER",IF($B1936="PARCELADO ATÉ 3X",$D1936-(D1936*TAXAS!$D$5))/3,IF($A1936="ELO",IF($B1936="PARCELADO ATÉ 3X",$D1936-(D1936*TAXAS!$D$6))/3,IF($A1936="HIPERCARD",IF($B1936="PARCELADO ATÉ 3X",$D1936-(D1936*TAXAS!$D$7))/3,IF($A1936="DINERS",IF($B1936="PARCELADO ATÉ 3X",$D1936-(D1936*TAXAS!$D$8))/3,IF($A1936="AMERICA EXPRESS",IF($B1936="PARCELADO ATÉ 3X",$D1936-(D1936*TAXAS!$D$9))/3,IF($A1936=TAXAS!$A$10,IF($B1936="PARCELADO ATÉ 3X",$D1936-($D1936*TAXAS!$D$10))/3,IF($A1936=TAXAS!$A$11,IF($B1936="PARCELADO ATÉ 3X",$D1936-($D1936*TAXAS!$D$11))/3,IF($A1936=TAXAS!$A$12,IF($B1936="PARCELADO ATÉ 3X",$D1936-($D1936*TAXAS!$D$12))/3,IF($A1936=TAXAS!$A$13,IF($B1936="PARCELADO ATÉ 3X",$D1936-($D1936*TAXAS!$D$13))/3,IF($A1936=TAXAS!$A$14,IF($B1936="PARCELADO ATÉ 3X",$D1936-($D1936*TAXAS!$D$14))/3,IF($A1936=TAXAS!$A$15,IF($B1936="PARCELADO ATÉ 3X",$D1936-($D1936*TAXAS!$D$15))/3,IF($A1936=TAXAS!$A$16,IF($B1936="PARCELADO ATÉ 3X",$D1936-($D1936*TAXAS!$D$16))/3,IF($A1936=TAXAS!$A$17,IF($B1936="PARCELADO ATÉ 3X",$D1936-($D1936*TAXAS!$D$17))/3,IF($A1936=TAXAS!$A$18,IF($B1936="PARCELADO ATÉ 3X",$D1936-($D1936*TAXAS!$D$18))/3,IF($A1936=TAXAS!$A$19,IF($B1936="PARCELADO ATÉ 3X",$D1936-($D1936*TAXAS!$D$19))/3,IF($A1936=TAXAS!$A$20,IF($B1936="PARCELADO ATÉ 3X",$D1936-($D1936*TAXAS!$D$20))/3,IF($A1936=TAXAS!$A$21,IF($B1936="PARCELADO ATÉ 3X",$D1936-($D1936*TAXAS!$D$21))/3,IF($A1936=TAXAS!$A$22,IF($B1936="PARCELADO ATÉ 3X",$D1936-($D1936*TAXAS!$D$22))/3,IF($A1936=TAXAS!$A$23,IF($B1936="PARCELADO ATÉ 3X",$D1936-($D1936*TAXAS!$D$23))/3,IF($A1936=TAXAS!$A$24,IF($B1936="PARCELADO ATÉ 3X",$D1936-($D1936*TAXAS!$D$24))/3,IF($A1936=TAXAS!$A$25,IF($B1936="PARCELADO ATÉ 3X",$D1936-($D1936*TAXAS!$D$25))/3,IF($A1936=TAXAS!$A$26,IF($B1936="PARCELADO ATÉ 3X",$D1936-($D1936*TAXAS!$D$26))/3,IF($A1936=TAXAS!$A$27,IF($B1936="PARCELADO ATÉ 3X",$D1936-($D1936*TAXAS!$D$27))/3))))))))))))))))))))))))/1</f>
        <v>0</v>
      </c>
      <c r="H1936" s="9">
        <f>IF($A1936="VISA",IF($B1936="PARCELADO ATÉ 6X",$D1936-(D1936*TAXAS!$E$4))/6,IF($A1936="MASTER",IF($B1936="PARCELADO ATÉ 6X",$D1936-(D1936*TAXAS!$E$5))/6,IF($A1936="ELO",IF($B1936="PARCELADO ATÉ 6X",$D1936-(D1936*TAXAS!$E$6))/6,IF($A1936="HIPERCARD",IF($B1936="PARCELADO ATÉ 6X",$D1936-(D1936*TAXAS!$E$7))/6,IF($A1936="DINERS",IF($B1936="PARCELADO ATÉ 6X",$D1936-(D1936*TAXAS!$E$8))/6,IF($A1936="AMERICA EXPRESS",IF($B1936="PARCELADO ATÉ 6X",$D1936-(D1936*TAXAS!$E$9))/6,IF($A1936=TAXAS!$A$10,IF($B1936="PARCELADO ATÉ 6X",$D1936-($D1936*TAXAS!$E$10))/6,IF($A1936=TAXAS!$A$11,IF($B1936="PARCELADO ATÉ 6X",$D1936-($D1936*TAXAS!$E$11))/6,IF($A1936=TAXAS!$A$12,IF($B1936="PARCELADO ATÉ 6X",$D1936-($D1936*TAXAS!$E$12))/6,IF($A1936=TAXAS!$A$13,IF($B1936="PARCELADO ATÉ 6X",$D1936-($D1936*TAXAS!$E$13))/6,IF($A1936=TAXAS!$A$14,IF($B1936="PARCELADO ATÉ 6X",$D1936-($D1936*TAXAS!$E$14))/6,IF($A1936=TAXAS!$A$15,IF($B1936="PARCELADO ATÉ 6X",$D1936-($D1936*TAXAS!$E$15))/6,IF($A1936=TAXAS!$A$16,IF($B1936="PARCELADO ATÉ 6X",$D1936-($D1936*TAXAS!$E$16))/6,IF($A1936=TAXAS!$A$17,IF($B1936="PARCELADO ATÉ 6X",$D1936-($D1936*TAXAS!$E$17))/6,IF($A1936=TAXAS!$A$18,IF($B1936="PARCELADO ATÉ 6X",$D1936-($D1936*TAXAS!$E$18))/6,IF($A1936=TAXAS!$A$19,IF($B1936="PARCELADO ATÉ 6X",$D1936-($D1936*TAXAS!$E$19))/6,IF($A1936=TAXAS!$A$20,IF($B1936="PARCELADO ATÉ 6X",$D1936-($D1936*TAXAS!$E$20))/6,IF($A1936=TAXAS!$A$21,IF($B1936="PARCELADO ATÉ 6X",$D1936-($D1936*TAXAS!$E$21))/6,IF($A1936=TAXAS!$A$22,IF($B1936="PARCELADO ATÉ 6X",$D1936-($D1936*TAXAS!$E$22))/6,IF($A1936=TAXAS!$A$23,IF($B1936="PARCELADO ATÉ 6X",$D1936-($D1936*TAXAS!$E$23))/6,IF($A1936=TAXAS!$A$24,IF($B1936="PARCELADO ATÉ 6X",$D1936-($D1936*TAXAS!$E$24))/6,IF($A1936=TAXAS!$A$25,IF($B1936="PARCELADO ATÉ 6X",$D1936-($D1936*TAXAS!$E$25))/6,IF($A1936=TAXAS!$A$26,IF($B1936="PARCELADO ATÉ 6X",$D1936-($D1936*TAXAS!$E$26))/6,IF($A1936=TAXAS!$A$27,IF($B1936="PARCELADO ATÉ 6X",$D1936-($D1936*TAXAS!$E$27))/6))))))))))))))))))))))))/1</f>
        <v>0</v>
      </c>
      <c r="I1936" s="9">
        <f>IF($A1936="VISA",IF($B1936="PARCELADO ATÉ 12X",$D1936-(D1936*TAXAS!$F$4))/12,IF($A1936="MASTER",IF($B1936="PARCELADO ATÉ 12X",$D1936-(D1936*TAXAS!$F$5))/12,IF($A1936="ELO",IF($B1936="PARCELADO ATÉ 12X",$D1936-(D1936*TAXAS!$F$6))/12,IF($A1936="HIPERCARD",IF($B1936="PARCELADO ATÉ 12X",$D1936-(D1936*TAXAS!$F$7))/12,IF($A1936="DINERS",IF($B1936="PARCELADO ATÉ 12X",$D1936-(D1936*TAXAS!$F$8))/12,IF($A1936="AMERICA EXPRESS",IF($B1936="PARCELADO ATÉ 12X",$D1936-(D1936*TAXAS!$F$9))/12,IF($A1936=TAXAS!$A$10,IF($B1936="PARCELADO ATÉ 12X",$D1936-($D1936*TAXAS!$F$10))/12,IF($A1936=TAXAS!$A$11,IF($B1936="PARCELADO ATÉ 12X",$D1936-($D1936*TAXAS!$F$11))/12,IF($A1936=TAXAS!$A$12,IF($B1936="PARCELADO ATÉ 12X",$D1936-($D1936*TAXAS!$F$12))/12,IF($A1936=TAXAS!$A$13,IF($B1936="PARCELADO ATÉ 12X",$D1936-($D1936*TAXAS!$F$13))/12,IF($A1936=TAXAS!$A$14,IF($B1936="PARCELADO ATÉ 12X",$D1936-($D1936*TAXAS!$F$14))/12,IF($A1936=TAXAS!$A$15,IF($B1936="PARCELADO ATÉ 12X",$D1936-($D1936*TAXAS!$F$15))/12,IF($A1936=TAXAS!$A$16,IF($B1936="PARCELADO ATÉ 12X",$D1936-($D1936*TAXAS!$F$16))/12,IF($A1936=TAXAS!$A$17,IF($B1936="PARCELADO ATÉ 12X",$D1936-($D1936*TAXAS!$F$17))/12,IF($A1936=TAXAS!$A$18,IF($B1936="PARCELADO ATÉ 12X",$D1936-($D1936*TAXAS!$F$18))/12,IF($A1936=TAXAS!$A$19,IF($B1936="PARCELADO ATÉ 12X",$D1936-($D1936*TAXAS!$F$19))/12,IF($A1936=TAXAS!$A$20,IF($B1936="PARCELADO ATÉ 12X",$D1936-($D1936*TAXAS!$F$20))/12,IF($A1936=TAXAS!$A$21,IF($B1936="PARCELADO ATÉ 12X",$D1936-($D1936*TAXAS!$F$21))/12,IF($A1936=TAXAS!$A$22,IF($B1936="PARCELADO ATÉ 12X",$D1936-($D1936*TAXAS!$F$22))/12,IF($A1936=TAXAS!$A$23,IF($B1936="PARCELADO ATÉ 12X",$D1936-($D1936*TAXAS!$F$23))/12,IF($A1936=TAXAS!$A$24,IF($B1936="PARCELADO ATÉ 12X",$D1936-($D1936*TAXAS!$F$24))/12,IF($A1936=TAXAS!$A$25,IF($B1936="PARCELADO ATÉ 12X",$D1936-($D1936*TAXAS!$F$25))/12,IF($A1936=TAXAS!$A$26,IF($B1936="PARCELADO ATÉ 12X",$D1936-($D1936*TAXAS!$F$26))/12,IF($A1936=TAXAS!$A$27,IF($B1936="PARCELADO ATÉ 12X",$D1936-($D1936*TAXAS!$F$27))/12))))))))))))))))))))))))/1</f>
        <v>0</v>
      </c>
      <c r="J1936" s="8">
        <f t="shared" si="0"/>
        <v>0</v>
      </c>
      <c r="K1936" s="10" t="b">
        <f>IF($B1936="PARCELADO ATÉ 3X",($D1936-($D1936*TAXAS!$D$4))-$J1936)</f>
        <v>0</v>
      </c>
      <c r="L1936" s="10" t="b">
        <f>IF($B1936="PARCELADO ATÉ 6X",($D1936-($D1936*TAXAS!$E$4))-$J1936)</f>
        <v>0</v>
      </c>
      <c r="M1936" s="10" t="b">
        <f>IF($B1936="PARCELADO ATÉ 12X",($D1936-($D1936*TAXAS!$F$4))-$J1936)</f>
        <v>0</v>
      </c>
      <c r="N1936" s="8">
        <f t="shared" si="1"/>
        <v>0</v>
      </c>
      <c r="O1936" s="10">
        <f t="shared" si="2"/>
        <v>0</v>
      </c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</row>
    <row r="1937" spans="1:31" ht="15.75" customHeight="1" x14ac:dyDescent="0.2">
      <c r="A1937" s="3"/>
      <c r="B1937" s="5"/>
      <c r="C1937" s="6"/>
      <c r="D1937" s="42"/>
      <c r="E1937" s="8">
        <f>IF($A1937="VISA",IF($B1937="DÉBITO",$D1937-($D1937*TAXAS!$B$4)),IF($A1937="MASTER",IF($B1937="DÉBITO",$D1937-($D1937*TAXAS!$B$5)),IF($A1937="ELO", IF($B1937="DÉBITO",$D1937-($D1937*TAXAS!$B$6)),IF($A1937="HIPERCARD",IF($B1937="DÉBITO",$D1937-($D1937*TAXAS!$B$7)),IF($A1937="DINERS",IF($B1937="DÉBITO",$D1937-($D1937*TAXAS!$B$8)),IF($A1937="AMERICA EXPRESS",IF($B1937="DÉBITO",$D1937-($D1937*TAXAS!$B$9)),IF($A1937=TAXAS!$A$10,IF($B1937="DÉBITO",$D1937-($D1937*TAXAS!$B$10)), IF($A1937=TAXAS!$A$11,IF($B1937="DÉBITO",$D1937-($D1937*TAXAS!$B$11)), IF($A1937=TAXAS!$A$12,IF($B1937="DÉBITO",$D1937-($D1937*TAXAS!$B$12)), IF($A1937=TAXAS!$A$13,IF($B1937="DÉBITO",$D1937-($D1937*TAXAS!$B$13)), IF($A1937=TAXAS!$A$14,IF($B1937="DÉBITO",$D1937-($D1937*TAXAS!$B$14)), IF($A1937=TAXAS!$A$15,IF($B1937="DÉBITO",$D1937-($D1937*TAXAS!$B$15)), IF($A1937=TAXAS!$A$16,IF($B1937="DÉBITO",$D1937-($D1937*TAXAS!$B$16)), IF($A1937=TAXAS!$A$17,IF($B1937="DÉBITO",$D1937-($D1937*TAXAS!$B$17)), IF($A1937=TAXAS!$A$18,IF($B1937="DÉBITO",$D1937-($D1937*TAXAS!$B$18)), IF($A1937=TAXAS!$A$19,IF($B1937="DÉBITO",$D1937-($D1937*TAXAS!$B$19)), IF($A1937=TAXAS!$A$20,IF($B1937="DÉBITO",$D1937-($D1937*TAXAS!$B$20)), IF($A1937=TAXAS!$A$21,IF($B1937="DÉBITO",$D1937-($D1937*TAXAS!$B$21)), IF($A1937=TAXAS!$A$22,IF($B1937="DÉBITO",$D1937-($D1937*TAXAS!$B$22)), IF($A1937=TAXAS!$A$23,IF($B1937="DÉBITO",$D1937-($D1937*TAXAS!$B$23)), IF($A1937=TAXAS!$A$24,IF($B1937="DÉBITO",$D1937-($D1937*TAXAS!$B$24)), IF($A1937=TAXAS!$A$25,IF($B1937="DÉBITO",$D1937-($D1937*TAXAS!$B$25)), IF($A1937=TAXAS!$A$26,IF($B1937="DÉBITO",$D1937-($D1937*TAXAS!$B$26)), IF($A1937=TAXAS!$A$27,IF($B1937="DÉBITO",$D1937-($D1937*TAXAS!$B$27))))))))))))))))))))))))))/1</f>
        <v>0</v>
      </c>
      <c r="F1937" s="8">
        <f>IF($A1937="VISA",IF($B1937="CRÉDITO",$D1937-($D1937*TAXAS!$C$4)),IF($A1937="MASTER",IF($B1937="CRÉDITO",$D1937-($D1937*TAXAS!$C$5)),IF($A1937="ELO", IF($B1937="CRÉDITO",$D1937-($D1937*TAXAS!$C$6)),IF($A1937="HIPERCARD",IF($B1937="CRÉDITO",$D1937-($D1937*TAXAS!$C$7)),IF($A1937="DINERS",IF($B1937="CRÉDITO",$D1937-($D1937*TAXAS!$C$8)),IF($A1937="AMERICA EXPRESS",IF($B1937="CRÉDITO",$D1937-($D1937*TAXAS!$C$9)),IF($A1937=TAXAS!$A$10,IF($B1937="CRÉDITO",$D1937-($D1937*TAXAS!$C$10)), IF($A1937=TAXAS!$A$11,IF($B1937="CRÉDITO",$D1937-($D1937*TAXAS!$C$11)), IF($A1937=TAXAS!$A$12,IF($B1937="CRÉDITO",$D1937-($D1937*TAXAS!$C$12)), IF($A1937=TAXAS!$A$13,IF($B1937="CRÉDITO",$D1937-($D1937*TAXAS!$C$13)), IF($A1937=TAXAS!$A$14,IF($B1937="CRÉDITO",$D1937-($D1937*TAXAS!$C$14)), IF($A1937=TAXAS!$A$15,IF($B1937="CRÉDITO",$D1937-($D1937*TAXAS!$C$15)), IF($A1937=TAXAS!$A$16,IF($B1937="CRÉDITO",$D1937-($D1937*TAXAS!$C$16)), IF($A1937=TAXAS!$A$17,IF($B1937="CRÉDITO",$D1937-($D1937*TAXAS!$C$17)), IF($A1937=TAXAS!$A$18,IF($B1937="CRÉDITO",$D1937-($D1937*TAXAS!$C$18)), IF($A1937=TAXAS!$A$19,IF($B1937="CRÉDITO",$D1937-($D1937*TAXAS!$C$19)), IF($A1937=TAXAS!$A$20,IF($B1937="CRÉDITO",$D1937-($D1937*TAXAS!$C$20)), IF($A1937=TAXAS!$A$21,IF($B1937="CRÉDITO",$D1937-($D1937*TAXAS!$C$21)), IF($A1937=TAXAS!$A$22,IF($B1937="CRÉDITO",$D1937-($D1937*TAXAS!$C$22)), IF($A1937=TAXAS!$A$23,IF($B1937="CRÉDITO",$D1937-($D1937*TAXAS!$C$23)), IF($A1937=TAXAS!$A$24,IF($B1937="CRÉDITO",$D1937-($D1937*TAXAS!$C$24)), IF($A1937=TAXAS!$A$25,IF($B1937="CRÉDITO",$D1937-($D1937*TAXAS!$C$25)), IF($A1937=TAXAS!$A$26,IF($B1937="CRÉDITO",$D1937-($D1937*TAXAS!$C$26)), IF($A1937=TAXAS!$A$27,IF($B1937="CRÉDITO",$D1937-($D1937*TAXAS!$C$27))))))))))))))))))))))))))/1</f>
        <v>0</v>
      </c>
      <c r="G1937" s="9">
        <f>IF($A1937="VISA",IF($B1937="PARCELADO ATÉ 3X",$D1937-(D1937*TAXAS!$D$4))/3,IF($A1937="MASTER",IF($B1937="PARCELADO ATÉ 3X",$D1937-(D1937*TAXAS!$D$5))/3,IF($A1937="ELO",IF($B1937="PARCELADO ATÉ 3X",$D1937-(D1937*TAXAS!$D$6))/3,IF($A1937="HIPERCARD",IF($B1937="PARCELADO ATÉ 3X",$D1937-(D1937*TAXAS!$D$7))/3,IF($A1937="DINERS",IF($B1937="PARCELADO ATÉ 3X",$D1937-(D1937*TAXAS!$D$8))/3,IF($A1937="AMERICA EXPRESS",IF($B1937="PARCELADO ATÉ 3X",$D1937-(D1937*TAXAS!$D$9))/3,IF($A1937=TAXAS!$A$10,IF($B1937="PARCELADO ATÉ 3X",$D1937-($D1937*TAXAS!$D$10))/3,IF($A1937=TAXAS!$A$11,IF($B1937="PARCELADO ATÉ 3X",$D1937-($D1937*TAXAS!$D$11))/3,IF($A1937=TAXAS!$A$12,IF($B1937="PARCELADO ATÉ 3X",$D1937-($D1937*TAXAS!$D$12))/3,IF($A1937=TAXAS!$A$13,IF($B1937="PARCELADO ATÉ 3X",$D1937-($D1937*TAXAS!$D$13))/3,IF($A1937=TAXAS!$A$14,IF($B1937="PARCELADO ATÉ 3X",$D1937-($D1937*TAXAS!$D$14))/3,IF($A1937=TAXAS!$A$15,IF($B1937="PARCELADO ATÉ 3X",$D1937-($D1937*TAXAS!$D$15))/3,IF($A1937=TAXAS!$A$16,IF($B1937="PARCELADO ATÉ 3X",$D1937-($D1937*TAXAS!$D$16))/3,IF($A1937=TAXAS!$A$17,IF($B1937="PARCELADO ATÉ 3X",$D1937-($D1937*TAXAS!$D$17))/3,IF($A1937=TAXAS!$A$18,IF($B1937="PARCELADO ATÉ 3X",$D1937-($D1937*TAXAS!$D$18))/3,IF($A1937=TAXAS!$A$19,IF($B1937="PARCELADO ATÉ 3X",$D1937-($D1937*TAXAS!$D$19))/3,IF($A1937=TAXAS!$A$20,IF($B1937="PARCELADO ATÉ 3X",$D1937-($D1937*TAXAS!$D$20))/3,IF($A1937=TAXAS!$A$21,IF($B1937="PARCELADO ATÉ 3X",$D1937-($D1937*TAXAS!$D$21))/3,IF($A1937=TAXAS!$A$22,IF($B1937="PARCELADO ATÉ 3X",$D1937-($D1937*TAXAS!$D$22))/3,IF($A1937=TAXAS!$A$23,IF($B1937="PARCELADO ATÉ 3X",$D1937-($D1937*TAXAS!$D$23))/3,IF($A1937=TAXAS!$A$24,IF($B1937="PARCELADO ATÉ 3X",$D1937-($D1937*TAXAS!$D$24))/3,IF($A1937=TAXAS!$A$25,IF($B1937="PARCELADO ATÉ 3X",$D1937-($D1937*TAXAS!$D$25))/3,IF($A1937=TAXAS!$A$26,IF($B1937="PARCELADO ATÉ 3X",$D1937-($D1937*TAXAS!$D$26))/3,IF($A1937=TAXAS!$A$27,IF($B1937="PARCELADO ATÉ 3X",$D1937-($D1937*TAXAS!$D$27))/3))))))))))))))))))))))))/1</f>
        <v>0</v>
      </c>
      <c r="H1937" s="9">
        <f>IF($A1937="VISA",IF($B1937="PARCELADO ATÉ 6X",$D1937-(D1937*TAXAS!$E$4))/6,IF($A1937="MASTER",IF($B1937="PARCELADO ATÉ 6X",$D1937-(D1937*TAXAS!$E$5))/6,IF($A1937="ELO",IF($B1937="PARCELADO ATÉ 6X",$D1937-(D1937*TAXAS!$E$6))/6,IF($A1937="HIPERCARD",IF($B1937="PARCELADO ATÉ 6X",$D1937-(D1937*TAXAS!$E$7))/6,IF($A1937="DINERS",IF($B1937="PARCELADO ATÉ 6X",$D1937-(D1937*TAXAS!$E$8))/6,IF($A1937="AMERICA EXPRESS",IF($B1937="PARCELADO ATÉ 6X",$D1937-(D1937*TAXAS!$E$9))/6,IF($A1937=TAXAS!$A$10,IF($B1937="PARCELADO ATÉ 6X",$D1937-($D1937*TAXAS!$E$10))/6,IF($A1937=TAXAS!$A$11,IF($B1937="PARCELADO ATÉ 6X",$D1937-($D1937*TAXAS!$E$11))/6,IF($A1937=TAXAS!$A$12,IF($B1937="PARCELADO ATÉ 6X",$D1937-($D1937*TAXAS!$E$12))/6,IF($A1937=TAXAS!$A$13,IF($B1937="PARCELADO ATÉ 6X",$D1937-($D1937*TAXAS!$E$13))/6,IF($A1937=TAXAS!$A$14,IF($B1937="PARCELADO ATÉ 6X",$D1937-($D1937*TAXAS!$E$14))/6,IF($A1937=TAXAS!$A$15,IF($B1937="PARCELADO ATÉ 6X",$D1937-($D1937*TAXAS!$E$15))/6,IF($A1937=TAXAS!$A$16,IF($B1937="PARCELADO ATÉ 6X",$D1937-($D1937*TAXAS!$E$16))/6,IF($A1937=TAXAS!$A$17,IF($B1937="PARCELADO ATÉ 6X",$D1937-($D1937*TAXAS!$E$17))/6,IF($A1937=TAXAS!$A$18,IF($B1937="PARCELADO ATÉ 6X",$D1937-($D1937*TAXAS!$E$18))/6,IF($A1937=TAXAS!$A$19,IF($B1937="PARCELADO ATÉ 6X",$D1937-($D1937*TAXAS!$E$19))/6,IF($A1937=TAXAS!$A$20,IF($B1937="PARCELADO ATÉ 6X",$D1937-($D1937*TAXAS!$E$20))/6,IF($A1937=TAXAS!$A$21,IF($B1937="PARCELADO ATÉ 6X",$D1937-($D1937*TAXAS!$E$21))/6,IF($A1937=TAXAS!$A$22,IF($B1937="PARCELADO ATÉ 6X",$D1937-($D1937*TAXAS!$E$22))/6,IF($A1937=TAXAS!$A$23,IF($B1937="PARCELADO ATÉ 6X",$D1937-($D1937*TAXAS!$E$23))/6,IF($A1937=TAXAS!$A$24,IF($B1937="PARCELADO ATÉ 6X",$D1937-($D1937*TAXAS!$E$24))/6,IF($A1937=TAXAS!$A$25,IF($B1937="PARCELADO ATÉ 6X",$D1937-($D1937*TAXAS!$E$25))/6,IF($A1937=TAXAS!$A$26,IF($B1937="PARCELADO ATÉ 6X",$D1937-($D1937*TAXAS!$E$26))/6,IF($A1937=TAXAS!$A$27,IF($B1937="PARCELADO ATÉ 6X",$D1937-($D1937*TAXAS!$E$27))/6))))))))))))))))))))))))/1</f>
        <v>0</v>
      </c>
      <c r="I1937" s="9">
        <f>IF($A1937="VISA",IF($B1937="PARCELADO ATÉ 12X",$D1937-(D1937*TAXAS!$F$4))/12,IF($A1937="MASTER",IF($B1937="PARCELADO ATÉ 12X",$D1937-(D1937*TAXAS!$F$5))/12,IF($A1937="ELO",IF($B1937="PARCELADO ATÉ 12X",$D1937-(D1937*TAXAS!$F$6))/12,IF($A1937="HIPERCARD",IF($B1937="PARCELADO ATÉ 12X",$D1937-(D1937*TAXAS!$F$7))/12,IF($A1937="DINERS",IF($B1937="PARCELADO ATÉ 12X",$D1937-(D1937*TAXAS!$F$8))/12,IF($A1937="AMERICA EXPRESS",IF($B1937="PARCELADO ATÉ 12X",$D1937-(D1937*TAXAS!$F$9))/12,IF($A1937=TAXAS!$A$10,IF($B1937="PARCELADO ATÉ 12X",$D1937-($D1937*TAXAS!$F$10))/12,IF($A1937=TAXAS!$A$11,IF($B1937="PARCELADO ATÉ 12X",$D1937-($D1937*TAXAS!$F$11))/12,IF($A1937=TAXAS!$A$12,IF($B1937="PARCELADO ATÉ 12X",$D1937-($D1937*TAXAS!$F$12))/12,IF($A1937=TAXAS!$A$13,IF($B1937="PARCELADO ATÉ 12X",$D1937-($D1937*TAXAS!$F$13))/12,IF($A1937=TAXAS!$A$14,IF($B1937="PARCELADO ATÉ 12X",$D1937-($D1937*TAXAS!$F$14))/12,IF($A1937=TAXAS!$A$15,IF($B1937="PARCELADO ATÉ 12X",$D1937-($D1937*TAXAS!$F$15))/12,IF($A1937=TAXAS!$A$16,IF($B1937="PARCELADO ATÉ 12X",$D1937-($D1937*TAXAS!$F$16))/12,IF($A1937=TAXAS!$A$17,IF($B1937="PARCELADO ATÉ 12X",$D1937-($D1937*TAXAS!$F$17))/12,IF($A1937=TAXAS!$A$18,IF($B1937="PARCELADO ATÉ 12X",$D1937-($D1937*TAXAS!$F$18))/12,IF($A1937=TAXAS!$A$19,IF($B1937="PARCELADO ATÉ 12X",$D1937-($D1937*TAXAS!$F$19))/12,IF($A1937=TAXAS!$A$20,IF($B1937="PARCELADO ATÉ 12X",$D1937-($D1937*TAXAS!$F$20))/12,IF($A1937=TAXAS!$A$21,IF($B1937="PARCELADO ATÉ 12X",$D1937-($D1937*TAXAS!$F$21))/12,IF($A1937=TAXAS!$A$22,IF($B1937="PARCELADO ATÉ 12X",$D1937-($D1937*TAXAS!$F$22))/12,IF($A1937=TAXAS!$A$23,IF($B1937="PARCELADO ATÉ 12X",$D1937-($D1937*TAXAS!$F$23))/12,IF($A1937=TAXAS!$A$24,IF($B1937="PARCELADO ATÉ 12X",$D1937-($D1937*TAXAS!$F$24))/12,IF($A1937=TAXAS!$A$25,IF($B1937="PARCELADO ATÉ 12X",$D1937-($D1937*TAXAS!$F$25))/12,IF($A1937=TAXAS!$A$26,IF($B1937="PARCELADO ATÉ 12X",$D1937-($D1937*TAXAS!$F$26))/12,IF($A1937=TAXAS!$A$27,IF($B1937="PARCELADO ATÉ 12X",$D1937-($D1937*TAXAS!$F$27))/12))))))))))))))))))))))))/1</f>
        <v>0</v>
      </c>
      <c r="J1937" s="8">
        <f t="shared" si="0"/>
        <v>0</v>
      </c>
      <c r="K1937" s="10" t="b">
        <f>IF($B1937="PARCELADO ATÉ 3X",($D1937-($D1937*TAXAS!$D$4))-$J1937)</f>
        <v>0</v>
      </c>
      <c r="L1937" s="10" t="b">
        <f>IF($B1937="PARCELADO ATÉ 6X",($D1937-($D1937*TAXAS!$E$4))-$J1937)</f>
        <v>0</v>
      </c>
      <c r="M1937" s="10" t="b">
        <f>IF($B1937="PARCELADO ATÉ 12X",($D1937-($D1937*TAXAS!$F$4))-$J1937)</f>
        <v>0</v>
      </c>
      <c r="N1937" s="8">
        <f t="shared" si="1"/>
        <v>0</v>
      </c>
      <c r="O1937" s="10">
        <f t="shared" si="2"/>
        <v>0</v>
      </c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</row>
    <row r="1938" spans="1:31" ht="15.75" customHeight="1" x14ac:dyDescent="0.2">
      <c r="A1938" s="3"/>
      <c r="B1938" s="5"/>
      <c r="C1938" s="6"/>
      <c r="D1938" s="42"/>
      <c r="E1938" s="8">
        <f>IF($A1938="VISA",IF($B1938="DÉBITO",$D1938-($D1938*TAXAS!$B$4)),IF($A1938="MASTER",IF($B1938="DÉBITO",$D1938-($D1938*TAXAS!$B$5)),IF($A1938="ELO", IF($B1938="DÉBITO",$D1938-($D1938*TAXAS!$B$6)),IF($A1938="HIPERCARD",IF($B1938="DÉBITO",$D1938-($D1938*TAXAS!$B$7)),IF($A1938="DINERS",IF($B1938="DÉBITO",$D1938-($D1938*TAXAS!$B$8)),IF($A1938="AMERICA EXPRESS",IF($B1938="DÉBITO",$D1938-($D1938*TAXAS!$B$9)),IF($A1938=TAXAS!$A$10,IF($B1938="DÉBITO",$D1938-($D1938*TAXAS!$B$10)), IF($A1938=TAXAS!$A$11,IF($B1938="DÉBITO",$D1938-($D1938*TAXAS!$B$11)), IF($A1938=TAXAS!$A$12,IF($B1938="DÉBITO",$D1938-($D1938*TAXAS!$B$12)), IF($A1938=TAXAS!$A$13,IF($B1938="DÉBITO",$D1938-($D1938*TAXAS!$B$13)), IF($A1938=TAXAS!$A$14,IF($B1938="DÉBITO",$D1938-($D1938*TAXAS!$B$14)), IF($A1938=TAXAS!$A$15,IF($B1938="DÉBITO",$D1938-($D1938*TAXAS!$B$15)), IF($A1938=TAXAS!$A$16,IF($B1938="DÉBITO",$D1938-($D1938*TAXAS!$B$16)), IF($A1938=TAXAS!$A$17,IF($B1938="DÉBITO",$D1938-($D1938*TAXAS!$B$17)), IF($A1938=TAXAS!$A$18,IF($B1938="DÉBITO",$D1938-($D1938*TAXAS!$B$18)), IF($A1938=TAXAS!$A$19,IF($B1938="DÉBITO",$D1938-($D1938*TAXAS!$B$19)), IF($A1938=TAXAS!$A$20,IF($B1938="DÉBITO",$D1938-($D1938*TAXAS!$B$20)), IF($A1938=TAXAS!$A$21,IF($B1938="DÉBITO",$D1938-($D1938*TAXAS!$B$21)), IF($A1938=TAXAS!$A$22,IF($B1938="DÉBITO",$D1938-($D1938*TAXAS!$B$22)), IF($A1938=TAXAS!$A$23,IF($B1938="DÉBITO",$D1938-($D1938*TAXAS!$B$23)), IF($A1938=TAXAS!$A$24,IF($B1938="DÉBITO",$D1938-($D1938*TAXAS!$B$24)), IF($A1938=TAXAS!$A$25,IF($B1938="DÉBITO",$D1938-($D1938*TAXAS!$B$25)), IF($A1938=TAXAS!$A$26,IF($B1938="DÉBITO",$D1938-($D1938*TAXAS!$B$26)), IF($A1938=TAXAS!$A$27,IF($B1938="DÉBITO",$D1938-($D1938*TAXAS!$B$27))))))))))))))))))))))))))/1</f>
        <v>0</v>
      </c>
      <c r="F1938" s="8">
        <f>IF($A1938="VISA",IF($B1938="CRÉDITO",$D1938-($D1938*TAXAS!$C$4)),IF($A1938="MASTER",IF($B1938="CRÉDITO",$D1938-($D1938*TAXAS!$C$5)),IF($A1938="ELO", IF($B1938="CRÉDITO",$D1938-($D1938*TAXAS!$C$6)),IF($A1938="HIPERCARD",IF($B1938="CRÉDITO",$D1938-($D1938*TAXAS!$C$7)),IF($A1938="DINERS",IF($B1938="CRÉDITO",$D1938-($D1938*TAXAS!$C$8)),IF($A1938="AMERICA EXPRESS",IF($B1938="CRÉDITO",$D1938-($D1938*TAXAS!$C$9)),IF($A1938=TAXAS!$A$10,IF($B1938="CRÉDITO",$D1938-($D1938*TAXAS!$C$10)), IF($A1938=TAXAS!$A$11,IF($B1938="CRÉDITO",$D1938-($D1938*TAXAS!$C$11)), IF($A1938=TAXAS!$A$12,IF($B1938="CRÉDITO",$D1938-($D1938*TAXAS!$C$12)), IF($A1938=TAXAS!$A$13,IF($B1938="CRÉDITO",$D1938-($D1938*TAXAS!$C$13)), IF($A1938=TAXAS!$A$14,IF($B1938="CRÉDITO",$D1938-($D1938*TAXAS!$C$14)), IF($A1938=TAXAS!$A$15,IF($B1938="CRÉDITO",$D1938-($D1938*TAXAS!$C$15)), IF($A1938=TAXAS!$A$16,IF($B1938="CRÉDITO",$D1938-($D1938*TAXAS!$C$16)), IF($A1938=TAXAS!$A$17,IF($B1938="CRÉDITO",$D1938-($D1938*TAXAS!$C$17)), IF($A1938=TAXAS!$A$18,IF($B1938="CRÉDITO",$D1938-($D1938*TAXAS!$C$18)), IF($A1938=TAXAS!$A$19,IF($B1938="CRÉDITO",$D1938-($D1938*TAXAS!$C$19)), IF($A1938=TAXAS!$A$20,IF($B1938="CRÉDITO",$D1938-($D1938*TAXAS!$C$20)), IF($A1938=TAXAS!$A$21,IF($B1938="CRÉDITO",$D1938-($D1938*TAXAS!$C$21)), IF($A1938=TAXAS!$A$22,IF($B1938="CRÉDITO",$D1938-($D1938*TAXAS!$C$22)), IF($A1938=TAXAS!$A$23,IF($B1938="CRÉDITO",$D1938-($D1938*TAXAS!$C$23)), IF($A1938=TAXAS!$A$24,IF($B1938="CRÉDITO",$D1938-($D1938*TAXAS!$C$24)), IF($A1938=TAXAS!$A$25,IF($B1938="CRÉDITO",$D1938-($D1938*TAXAS!$C$25)), IF($A1938=TAXAS!$A$26,IF($B1938="CRÉDITO",$D1938-($D1938*TAXAS!$C$26)), IF($A1938=TAXAS!$A$27,IF($B1938="CRÉDITO",$D1938-($D1938*TAXAS!$C$27))))))))))))))))))))))))))/1</f>
        <v>0</v>
      </c>
      <c r="G1938" s="9">
        <f>IF($A1938="VISA",IF($B1938="PARCELADO ATÉ 3X",$D1938-(D1938*TAXAS!$D$4))/3,IF($A1938="MASTER",IF($B1938="PARCELADO ATÉ 3X",$D1938-(D1938*TAXAS!$D$5))/3,IF($A1938="ELO",IF($B1938="PARCELADO ATÉ 3X",$D1938-(D1938*TAXAS!$D$6))/3,IF($A1938="HIPERCARD",IF($B1938="PARCELADO ATÉ 3X",$D1938-(D1938*TAXAS!$D$7))/3,IF($A1938="DINERS",IF($B1938="PARCELADO ATÉ 3X",$D1938-(D1938*TAXAS!$D$8))/3,IF($A1938="AMERICA EXPRESS",IF($B1938="PARCELADO ATÉ 3X",$D1938-(D1938*TAXAS!$D$9))/3,IF($A1938=TAXAS!$A$10,IF($B1938="PARCELADO ATÉ 3X",$D1938-($D1938*TAXAS!$D$10))/3,IF($A1938=TAXAS!$A$11,IF($B1938="PARCELADO ATÉ 3X",$D1938-($D1938*TAXAS!$D$11))/3,IF($A1938=TAXAS!$A$12,IF($B1938="PARCELADO ATÉ 3X",$D1938-($D1938*TAXAS!$D$12))/3,IF($A1938=TAXAS!$A$13,IF($B1938="PARCELADO ATÉ 3X",$D1938-($D1938*TAXAS!$D$13))/3,IF($A1938=TAXAS!$A$14,IF($B1938="PARCELADO ATÉ 3X",$D1938-($D1938*TAXAS!$D$14))/3,IF($A1938=TAXAS!$A$15,IF($B1938="PARCELADO ATÉ 3X",$D1938-($D1938*TAXAS!$D$15))/3,IF($A1938=TAXAS!$A$16,IF($B1938="PARCELADO ATÉ 3X",$D1938-($D1938*TAXAS!$D$16))/3,IF($A1938=TAXAS!$A$17,IF($B1938="PARCELADO ATÉ 3X",$D1938-($D1938*TAXAS!$D$17))/3,IF($A1938=TAXAS!$A$18,IF($B1938="PARCELADO ATÉ 3X",$D1938-($D1938*TAXAS!$D$18))/3,IF($A1938=TAXAS!$A$19,IF($B1938="PARCELADO ATÉ 3X",$D1938-($D1938*TAXAS!$D$19))/3,IF($A1938=TAXAS!$A$20,IF($B1938="PARCELADO ATÉ 3X",$D1938-($D1938*TAXAS!$D$20))/3,IF($A1938=TAXAS!$A$21,IF($B1938="PARCELADO ATÉ 3X",$D1938-($D1938*TAXAS!$D$21))/3,IF($A1938=TAXAS!$A$22,IF($B1938="PARCELADO ATÉ 3X",$D1938-($D1938*TAXAS!$D$22))/3,IF($A1938=TAXAS!$A$23,IF($B1938="PARCELADO ATÉ 3X",$D1938-($D1938*TAXAS!$D$23))/3,IF($A1938=TAXAS!$A$24,IF($B1938="PARCELADO ATÉ 3X",$D1938-($D1938*TAXAS!$D$24))/3,IF($A1938=TAXAS!$A$25,IF($B1938="PARCELADO ATÉ 3X",$D1938-($D1938*TAXAS!$D$25))/3,IF($A1938=TAXAS!$A$26,IF($B1938="PARCELADO ATÉ 3X",$D1938-($D1938*TAXAS!$D$26))/3,IF($A1938=TAXAS!$A$27,IF($B1938="PARCELADO ATÉ 3X",$D1938-($D1938*TAXAS!$D$27))/3))))))))))))))))))))))))/1</f>
        <v>0</v>
      </c>
      <c r="H1938" s="9">
        <f>IF($A1938="VISA",IF($B1938="PARCELADO ATÉ 6X",$D1938-(D1938*TAXAS!$E$4))/6,IF($A1938="MASTER",IF($B1938="PARCELADO ATÉ 6X",$D1938-(D1938*TAXAS!$E$5))/6,IF($A1938="ELO",IF($B1938="PARCELADO ATÉ 6X",$D1938-(D1938*TAXAS!$E$6))/6,IF($A1938="HIPERCARD",IF($B1938="PARCELADO ATÉ 6X",$D1938-(D1938*TAXAS!$E$7))/6,IF($A1938="DINERS",IF($B1938="PARCELADO ATÉ 6X",$D1938-(D1938*TAXAS!$E$8))/6,IF($A1938="AMERICA EXPRESS",IF($B1938="PARCELADO ATÉ 6X",$D1938-(D1938*TAXAS!$E$9))/6,IF($A1938=TAXAS!$A$10,IF($B1938="PARCELADO ATÉ 6X",$D1938-($D1938*TAXAS!$E$10))/6,IF($A1938=TAXAS!$A$11,IF($B1938="PARCELADO ATÉ 6X",$D1938-($D1938*TAXAS!$E$11))/6,IF($A1938=TAXAS!$A$12,IF($B1938="PARCELADO ATÉ 6X",$D1938-($D1938*TAXAS!$E$12))/6,IF($A1938=TAXAS!$A$13,IF($B1938="PARCELADO ATÉ 6X",$D1938-($D1938*TAXAS!$E$13))/6,IF($A1938=TAXAS!$A$14,IF($B1938="PARCELADO ATÉ 6X",$D1938-($D1938*TAXAS!$E$14))/6,IF($A1938=TAXAS!$A$15,IF($B1938="PARCELADO ATÉ 6X",$D1938-($D1938*TAXAS!$E$15))/6,IF($A1938=TAXAS!$A$16,IF($B1938="PARCELADO ATÉ 6X",$D1938-($D1938*TAXAS!$E$16))/6,IF($A1938=TAXAS!$A$17,IF($B1938="PARCELADO ATÉ 6X",$D1938-($D1938*TAXAS!$E$17))/6,IF($A1938=TAXAS!$A$18,IF($B1938="PARCELADO ATÉ 6X",$D1938-($D1938*TAXAS!$E$18))/6,IF($A1938=TAXAS!$A$19,IF($B1938="PARCELADO ATÉ 6X",$D1938-($D1938*TAXAS!$E$19))/6,IF($A1938=TAXAS!$A$20,IF($B1938="PARCELADO ATÉ 6X",$D1938-($D1938*TAXAS!$E$20))/6,IF($A1938=TAXAS!$A$21,IF($B1938="PARCELADO ATÉ 6X",$D1938-($D1938*TAXAS!$E$21))/6,IF($A1938=TAXAS!$A$22,IF($B1938="PARCELADO ATÉ 6X",$D1938-($D1938*TAXAS!$E$22))/6,IF($A1938=TAXAS!$A$23,IF($B1938="PARCELADO ATÉ 6X",$D1938-($D1938*TAXAS!$E$23))/6,IF($A1938=TAXAS!$A$24,IF($B1938="PARCELADO ATÉ 6X",$D1938-($D1938*TAXAS!$E$24))/6,IF($A1938=TAXAS!$A$25,IF($B1938="PARCELADO ATÉ 6X",$D1938-($D1938*TAXAS!$E$25))/6,IF($A1938=TAXAS!$A$26,IF($B1938="PARCELADO ATÉ 6X",$D1938-($D1938*TAXAS!$E$26))/6,IF($A1938=TAXAS!$A$27,IF($B1938="PARCELADO ATÉ 6X",$D1938-($D1938*TAXAS!$E$27))/6))))))))))))))))))))))))/1</f>
        <v>0</v>
      </c>
      <c r="I1938" s="9">
        <f>IF($A1938="VISA",IF($B1938="PARCELADO ATÉ 12X",$D1938-(D1938*TAXAS!$F$4))/12,IF($A1938="MASTER",IF($B1938="PARCELADO ATÉ 12X",$D1938-(D1938*TAXAS!$F$5))/12,IF($A1938="ELO",IF($B1938="PARCELADO ATÉ 12X",$D1938-(D1938*TAXAS!$F$6))/12,IF($A1938="HIPERCARD",IF($B1938="PARCELADO ATÉ 12X",$D1938-(D1938*TAXAS!$F$7))/12,IF($A1938="DINERS",IF($B1938="PARCELADO ATÉ 12X",$D1938-(D1938*TAXAS!$F$8))/12,IF($A1938="AMERICA EXPRESS",IF($B1938="PARCELADO ATÉ 12X",$D1938-(D1938*TAXAS!$F$9))/12,IF($A1938=TAXAS!$A$10,IF($B1938="PARCELADO ATÉ 12X",$D1938-($D1938*TAXAS!$F$10))/12,IF($A1938=TAXAS!$A$11,IF($B1938="PARCELADO ATÉ 12X",$D1938-($D1938*TAXAS!$F$11))/12,IF($A1938=TAXAS!$A$12,IF($B1938="PARCELADO ATÉ 12X",$D1938-($D1938*TAXAS!$F$12))/12,IF($A1938=TAXAS!$A$13,IF($B1938="PARCELADO ATÉ 12X",$D1938-($D1938*TAXAS!$F$13))/12,IF($A1938=TAXAS!$A$14,IF($B1938="PARCELADO ATÉ 12X",$D1938-($D1938*TAXAS!$F$14))/12,IF($A1938=TAXAS!$A$15,IF($B1938="PARCELADO ATÉ 12X",$D1938-($D1938*TAXAS!$F$15))/12,IF($A1938=TAXAS!$A$16,IF($B1938="PARCELADO ATÉ 12X",$D1938-($D1938*TAXAS!$F$16))/12,IF($A1938=TAXAS!$A$17,IF($B1938="PARCELADO ATÉ 12X",$D1938-($D1938*TAXAS!$F$17))/12,IF($A1938=TAXAS!$A$18,IF($B1938="PARCELADO ATÉ 12X",$D1938-($D1938*TAXAS!$F$18))/12,IF($A1938=TAXAS!$A$19,IF($B1938="PARCELADO ATÉ 12X",$D1938-($D1938*TAXAS!$F$19))/12,IF($A1938=TAXAS!$A$20,IF($B1938="PARCELADO ATÉ 12X",$D1938-($D1938*TAXAS!$F$20))/12,IF($A1938=TAXAS!$A$21,IF($B1938="PARCELADO ATÉ 12X",$D1938-($D1938*TAXAS!$F$21))/12,IF($A1938=TAXAS!$A$22,IF($B1938="PARCELADO ATÉ 12X",$D1938-($D1938*TAXAS!$F$22))/12,IF($A1938=TAXAS!$A$23,IF($B1938="PARCELADO ATÉ 12X",$D1938-($D1938*TAXAS!$F$23))/12,IF($A1938=TAXAS!$A$24,IF($B1938="PARCELADO ATÉ 12X",$D1938-($D1938*TAXAS!$F$24))/12,IF($A1938=TAXAS!$A$25,IF($B1938="PARCELADO ATÉ 12X",$D1938-($D1938*TAXAS!$F$25))/12,IF($A1938=TAXAS!$A$26,IF($B1938="PARCELADO ATÉ 12X",$D1938-($D1938*TAXAS!$F$26))/12,IF($A1938=TAXAS!$A$27,IF($B1938="PARCELADO ATÉ 12X",$D1938-($D1938*TAXAS!$F$27))/12))))))))))))))))))))))))/1</f>
        <v>0</v>
      </c>
      <c r="J1938" s="8">
        <f t="shared" si="0"/>
        <v>0</v>
      </c>
      <c r="K1938" s="10" t="b">
        <f>IF($B1938="PARCELADO ATÉ 3X",($D1938-($D1938*TAXAS!$D$4))-$J1938)</f>
        <v>0</v>
      </c>
      <c r="L1938" s="10" t="b">
        <f>IF($B1938="PARCELADO ATÉ 6X",($D1938-($D1938*TAXAS!$E$4))-$J1938)</f>
        <v>0</v>
      </c>
      <c r="M1938" s="10" t="b">
        <f>IF($B1938="PARCELADO ATÉ 12X",($D1938-($D1938*TAXAS!$F$4))-$J1938)</f>
        <v>0</v>
      </c>
      <c r="N1938" s="8">
        <f t="shared" si="1"/>
        <v>0</v>
      </c>
      <c r="O1938" s="10">
        <f t="shared" si="2"/>
        <v>0</v>
      </c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</row>
    <row r="1939" spans="1:31" ht="15.75" customHeight="1" x14ac:dyDescent="0.2">
      <c r="A1939" s="3"/>
      <c r="B1939" s="5"/>
      <c r="C1939" s="6"/>
      <c r="D1939" s="42"/>
      <c r="E1939" s="8">
        <f>IF($A1939="VISA",IF($B1939="DÉBITO",$D1939-($D1939*TAXAS!$B$4)),IF($A1939="MASTER",IF($B1939="DÉBITO",$D1939-($D1939*TAXAS!$B$5)),IF($A1939="ELO", IF($B1939="DÉBITO",$D1939-($D1939*TAXAS!$B$6)),IF($A1939="HIPERCARD",IF($B1939="DÉBITO",$D1939-($D1939*TAXAS!$B$7)),IF($A1939="DINERS",IF($B1939="DÉBITO",$D1939-($D1939*TAXAS!$B$8)),IF($A1939="AMERICA EXPRESS",IF($B1939="DÉBITO",$D1939-($D1939*TAXAS!$B$9)),IF($A1939=TAXAS!$A$10,IF($B1939="DÉBITO",$D1939-($D1939*TAXAS!$B$10)), IF($A1939=TAXAS!$A$11,IF($B1939="DÉBITO",$D1939-($D1939*TAXAS!$B$11)), IF($A1939=TAXAS!$A$12,IF($B1939="DÉBITO",$D1939-($D1939*TAXAS!$B$12)), IF($A1939=TAXAS!$A$13,IF($B1939="DÉBITO",$D1939-($D1939*TAXAS!$B$13)), IF($A1939=TAXAS!$A$14,IF($B1939="DÉBITO",$D1939-($D1939*TAXAS!$B$14)), IF($A1939=TAXAS!$A$15,IF($B1939="DÉBITO",$D1939-($D1939*TAXAS!$B$15)), IF($A1939=TAXAS!$A$16,IF($B1939="DÉBITO",$D1939-($D1939*TAXAS!$B$16)), IF($A1939=TAXAS!$A$17,IF($B1939="DÉBITO",$D1939-($D1939*TAXAS!$B$17)), IF($A1939=TAXAS!$A$18,IF($B1939="DÉBITO",$D1939-($D1939*TAXAS!$B$18)), IF($A1939=TAXAS!$A$19,IF($B1939="DÉBITO",$D1939-($D1939*TAXAS!$B$19)), IF($A1939=TAXAS!$A$20,IF($B1939="DÉBITO",$D1939-($D1939*TAXAS!$B$20)), IF($A1939=TAXAS!$A$21,IF($B1939="DÉBITO",$D1939-($D1939*TAXAS!$B$21)), IF($A1939=TAXAS!$A$22,IF($B1939="DÉBITO",$D1939-($D1939*TAXAS!$B$22)), IF($A1939=TAXAS!$A$23,IF($B1939="DÉBITO",$D1939-($D1939*TAXAS!$B$23)), IF($A1939=TAXAS!$A$24,IF($B1939="DÉBITO",$D1939-($D1939*TAXAS!$B$24)), IF($A1939=TAXAS!$A$25,IF($B1939="DÉBITO",$D1939-($D1939*TAXAS!$B$25)), IF($A1939=TAXAS!$A$26,IF($B1939="DÉBITO",$D1939-($D1939*TAXAS!$B$26)), IF($A1939=TAXAS!$A$27,IF($B1939="DÉBITO",$D1939-($D1939*TAXAS!$B$27))))))))))))))))))))))))))/1</f>
        <v>0</v>
      </c>
      <c r="F1939" s="8">
        <f>IF($A1939="VISA",IF($B1939="CRÉDITO",$D1939-($D1939*TAXAS!$C$4)),IF($A1939="MASTER",IF($B1939="CRÉDITO",$D1939-($D1939*TAXAS!$C$5)),IF($A1939="ELO", IF($B1939="CRÉDITO",$D1939-($D1939*TAXAS!$C$6)),IF($A1939="HIPERCARD",IF($B1939="CRÉDITO",$D1939-($D1939*TAXAS!$C$7)),IF($A1939="DINERS",IF($B1939="CRÉDITO",$D1939-($D1939*TAXAS!$C$8)),IF($A1939="AMERICA EXPRESS",IF($B1939="CRÉDITO",$D1939-($D1939*TAXAS!$C$9)),IF($A1939=TAXAS!$A$10,IF($B1939="CRÉDITO",$D1939-($D1939*TAXAS!$C$10)), IF($A1939=TAXAS!$A$11,IF($B1939="CRÉDITO",$D1939-($D1939*TAXAS!$C$11)), IF($A1939=TAXAS!$A$12,IF($B1939="CRÉDITO",$D1939-($D1939*TAXAS!$C$12)), IF($A1939=TAXAS!$A$13,IF($B1939="CRÉDITO",$D1939-($D1939*TAXAS!$C$13)), IF($A1939=TAXAS!$A$14,IF($B1939="CRÉDITO",$D1939-($D1939*TAXAS!$C$14)), IF($A1939=TAXAS!$A$15,IF($B1939="CRÉDITO",$D1939-($D1939*TAXAS!$C$15)), IF($A1939=TAXAS!$A$16,IF($B1939="CRÉDITO",$D1939-($D1939*TAXAS!$C$16)), IF($A1939=TAXAS!$A$17,IF($B1939="CRÉDITO",$D1939-($D1939*TAXAS!$C$17)), IF($A1939=TAXAS!$A$18,IF($B1939="CRÉDITO",$D1939-($D1939*TAXAS!$C$18)), IF($A1939=TAXAS!$A$19,IF($B1939="CRÉDITO",$D1939-($D1939*TAXAS!$C$19)), IF($A1939=TAXAS!$A$20,IF($B1939="CRÉDITO",$D1939-($D1939*TAXAS!$C$20)), IF($A1939=TAXAS!$A$21,IF($B1939="CRÉDITO",$D1939-($D1939*TAXAS!$C$21)), IF($A1939=TAXAS!$A$22,IF($B1939="CRÉDITO",$D1939-($D1939*TAXAS!$C$22)), IF($A1939=TAXAS!$A$23,IF($B1939="CRÉDITO",$D1939-($D1939*TAXAS!$C$23)), IF($A1939=TAXAS!$A$24,IF($B1939="CRÉDITO",$D1939-($D1939*TAXAS!$C$24)), IF($A1939=TAXAS!$A$25,IF($B1939="CRÉDITO",$D1939-($D1939*TAXAS!$C$25)), IF($A1939=TAXAS!$A$26,IF($B1939="CRÉDITO",$D1939-($D1939*TAXAS!$C$26)), IF($A1939=TAXAS!$A$27,IF($B1939="CRÉDITO",$D1939-($D1939*TAXAS!$C$27))))))))))))))))))))))))))/1</f>
        <v>0</v>
      </c>
      <c r="G1939" s="9">
        <f>IF($A1939="VISA",IF($B1939="PARCELADO ATÉ 3X",$D1939-(D1939*TAXAS!$D$4))/3,IF($A1939="MASTER",IF($B1939="PARCELADO ATÉ 3X",$D1939-(D1939*TAXAS!$D$5))/3,IF($A1939="ELO",IF($B1939="PARCELADO ATÉ 3X",$D1939-(D1939*TAXAS!$D$6))/3,IF($A1939="HIPERCARD",IF($B1939="PARCELADO ATÉ 3X",$D1939-(D1939*TAXAS!$D$7))/3,IF($A1939="DINERS",IF($B1939="PARCELADO ATÉ 3X",$D1939-(D1939*TAXAS!$D$8))/3,IF($A1939="AMERICA EXPRESS",IF($B1939="PARCELADO ATÉ 3X",$D1939-(D1939*TAXAS!$D$9))/3,IF($A1939=TAXAS!$A$10,IF($B1939="PARCELADO ATÉ 3X",$D1939-($D1939*TAXAS!$D$10))/3,IF($A1939=TAXAS!$A$11,IF($B1939="PARCELADO ATÉ 3X",$D1939-($D1939*TAXAS!$D$11))/3,IF($A1939=TAXAS!$A$12,IF($B1939="PARCELADO ATÉ 3X",$D1939-($D1939*TAXAS!$D$12))/3,IF($A1939=TAXAS!$A$13,IF($B1939="PARCELADO ATÉ 3X",$D1939-($D1939*TAXAS!$D$13))/3,IF($A1939=TAXAS!$A$14,IF($B1939="PARCELADO ATÉ 3X",$D1939-($D1939*TAXAS!$D$14))/3,IF($A1939=TAXAS!$A$15,IF($B1939="PARCELADO ATÉ 3X",$D1939-($D1939*TAXAS!$D$15))/3,IF($A1939=TAXAS!$A$16,IF($B1939="PARCELADO ATÉ 3X",$D1939-($D1939*TAXAS!$D$16))/3,IF($A1939=TAXAS!$A$17,IF($B1939="PARCELADO ATÉ 3X",$D1939-($D1939*TAXAS!$D$17))/3,IF($A1939=TAXAS!$A$18,IF($B1939="PARCELADO ATÉ 3X",$D1939-($D1939*TAXAS!$D$18))/3,IF($A1939=TAXAS!$A$19,IF($B1939="PARCELADO ATÉ 3X",$D1939-($D1939*TAXAS!$D$19))/3,IF($A1939=TAXAS!$A$20,IF($B1939="PARCELADO ATÉ 3X",$D1939-($D1939*TAXAS!$D$20))/3,IF($A1939=TAXAS!$A$21,IF($B1939="PARCELADO ATÉ 3X",$D1939-($D1939*TAXAS!$D$21))/3,IF($A1939=TAXAS!$A$22,IF($B1939="PARCELADO ATÉ 3X",$D1939-($D1939*TAXAS!$D$22))/3,IF($A1939=TAXAS!$A$23,IF($B1939="PARCELADO ATÉ 3X",$D1939-($D1939*TAXAS!$D$23))/3,IF($A1939=TAXAS!$A$24,IF($B1939="PARCELADO ATÉ 3X",$D1939-($D1939*TAXAS!$D$24))/3,IF($A1939=TAXAS!$A$25,IF($B1939="PARCELADO ATÉ 3X",$D1939-($D1939*TAXAS!$D$25))/3,IF($A1939=TAXAS!$A$26,IF($B1939="PARCELADO ATÉ 3X",$D1939-($D1939*TAXAS!$D$26))/3,IF($A1939=TAXAS!$A$27,IF($B1939="PARCELADO ATÉ 3X",$D1939-($D1939*TAXAS!$D$27))/3))))))))))))))))))))))))/1</f>
        <v>0</v>
      </c>
      <c r="H1939" s="9">
        <f>IF($A1939="VISA",IF($B1939="PARCELADO ATÉ 6X",$D1939-(D1939*TAXAS!$E$4))/6,IF($A1939="MASTER",IF($B1939="PARCELADO ATÉ 6X",$D1939-(D1939*TAXAS!$E$5))/6,IF($A1939="ELO",IF($B1939="PARCELADO ATÉ 6X",$D1939-(D1939*TAXAS!$E$6))/6,IF($A1939="HIPERCARD",IF($B1939="PARCELADO ATÉ 6X",$D1939-(D1939*TAXAS!$E$7))/6,IF($A1939="DINERS",IF($B1939="PARCELADO ATÉ 6X",$D1939-(D1939*TAXAS!$E$8))/6,IF($A1939="AMERICA EXPRESS",IF($B1939="PARCELADO ATÉ 6X",$D1939-(D1939*TAXAS!$E$9))/6,IF($A1939=TAXAS!$A$10,IF($B1939="PARCELADO ATÉ 6X",$D1939-($D1939*TAXAS!$E$10))/6,IF($A1939=TAXAS!$A$11,IF($B1939="PARCELADO ATÉ 6X",$D1939-($D1939*TAXAS!$E$11))/6,IF($A1939=TAXAS!$A$12,IF($B1939="PARCELADO ATÉ 6X",$D1939-($D1939*TAXAS!$E$12))/6,IF($A1939=TAXAS!$A$13,IF($B1939="PARCELADO ATÉ 6X",$D1939-($D1939*TAXAS!$E$13))/6,IF($A1939=TAXAS!$A$14,IF($B1939="PARCELADO ATÉ 6X",$D1939-($D1939*TAXAS!$E$14))/6,IF($A1939=TAXAS!$A$15,IF($B1939="PARCELADO ATÉ 6X",$D1939-($D1939*TAXAS!$E$15))/6,IF($A1939=TAXAS!$A$16,IF($B1939="PARCELADO ATÉ 6X",$D1939-($D1939*TAXAS!$E$16))/6,IF($A1939=TAXAS!$A$17,IF($B1939="PARCELADO ATÉ 6X",$D1939-($D1939*TAXAS!$E$17))/6,IF($A1939=TAXAS!$A$18,IF($B1939="PARCELADO ATÉ 6X",$D1939-($D1939*TAXAS!$E$18))/6,IF($A1939=TAXAS!$A$19,IF($B1939="PARCELADO ATÉ 6X",$D1939-($D1939*TAXAS!$E$19))/6,IF($A1939=TAXAS!$A$20,IF($B1939="PARCELADO ATÉ 6X",$D1939-($D1939*TAXAS!$E$20))/6,IF($A1939=TAXAS!$A$21,IF($B1939="PARCELADO ATÉ 6X",$D1939-($D1939*TAXAS!$E$21))/6,IF($A1939=TAXAS!$A$22,IF($B1939="PARCELADO ATÉ 6X",$D1939-($D1939*TAXAS!$E$22))/6,IF($A1939=TAXAS!$A$23,IF($B1939="PARCELADO ATÉ 6X",$D1939-($D1939*TAXAS!$E$23))/6,IF($A1939=TAXAS!$A$24,IF($B1939="PARCELADO ATÉ 6X",$D1939-($D1939*TAXAS!$E$24))/6,IF($A1939=TAXAS!$A$25,IF($B1939="PARCELADO ATÉ 6X",$D1939-($D1939*TAXAS!$E$25))/6,IF($A1939=TAXAS!$A$26,IF($B1939="PARCELADO ATÉ 6X",$D1939-($D1939*TAXAS!$E$26))/6,IF($A1939=TAXAS!$A$27,IF($B1939="PARCELADO ATÉ 6X",$D1939-($D1939*TAXAS!$E$27))/6))))))))))))))))))))))))/1</f>
        <v>0</v>
      </c>
      <c r="I1939" s="9">
        <f>IF($A1939="VISA",IF($B1939="PARCELADO ATÉ 12X",$D1939-(D1939*TAXAS!$F$4))/12,IF($A1939="MASTER",IF($B1939="PARCELADO ATÉ 12X",$D1939-(D1939*TAXAS!$F$5))/12,IF($A1939="ELO",IF($B1939="PARCELADO ATÉ 12X",$D1939-(D1939*TAXAS!$F$6))/12,IF($A1939="HIPERCARD",IF($B1939="PARCELADO ATÉ 12X",$D1939-(D1939*TAXAS!$F$7))/12,IF($A1939="DINERS",IF($B1939="PARCELADO ATÉ 12X",$D1939-(D1939*TAXAS!$F$8))/12,IF($A1939="AMERICA EXPRESS",IF($B1939="PARCELADO ATÉ 12X",$D1939-(D1939*TAXAS!$F$9))/12,IF($A1939=TAXAS!$A$10,IF($B1939="PARCELADO ATÉ 12X",$D1939-($D1939*TAXAS!$F$10))/12,IF($A1939=TAXAS!$A$11,IF($B1939="PARCELADO ATÉ 12X",$D1939-($D1939*TAXAS!$F$11))/12,IF($A1939=TAXAS!$A$12,IF($B1939="PARCELADO ATÉ 12X",$D1939-($D1939*TAXAS!$F$12))/12,IF($A1939=TAXAS!$A$13,IF($B1939="PARCELADO ATÉ 12X",$D1939-($D1939*TAXAS!$F$13))/12,IF($A1939=TAXAS!$A$14,IF($B1939="PARCELADO ATÉ 12X",$D1939-($D1939*TAXAS!$F$14))/12,IF($A1939=TAXAS!$A$15,IF($B1939="PARCELADO ATÉ 12X",$D1939-($D1939*TAXAS!$F$15))/12,IF($A1939=TAXAS!$A$16,IF($B1939="PARCELADO ATÉ 12X",$D1939-($D1939*TAXAS!$F$16))/12,IF($A1939=TAXAS!$A$17,IF($B1939="PARCELADO ATÉ 12X",$D1939-($D1939*TAXAS!$F$17))/12,IF($A1939=TAXAS!$A$18,IF($B1939="PARCELADO ATÉ 12X",$D1939-($D1939*TAXAS!$F$18))/12,IF($A1939=TAXAS!$A$19,IF($B1939="PARCELADO ATÉ 12X",$D1939-($D1939*TAXAS!$F$19))/12,IF($A1939=TAXAS!$A$20,IF($B1939="PARCELADO ATÉ 12X",$D1939-($D1939*TAXAS!$F$20))/12,IF($A1939=TAXAS!$A$21,IF($B1939="PARCELADO ATÉ 12X",$D1939-($D1939*TAXAS!$F$21))/12,IF($A1939=TAXAS!$A$22,IF($B1939="PARCELADO ATÉ 12X",$D1939-($D1939*TAXAS!$F$22))/12,IF($A1939=TAXAS!$A$23,IF($B1939="PARCELADO ATÉ 12X",$D1939-($D1939*TAXAS!$F$23))/12,IF($A1939=TAXAS!$A$24,IF($B1939="PARCELADO ATÉ 12X",$D1939-($D1939*TAXAS!$F$24))/12,IF($A1939=TAXAS!$A$25,IF($B1939="PARCELADO ATÉ 12X",$D1939-($D1939*TAXAS!$F$25))/12,IF($A1939=TAXAS!$A$26,IF($B1939="PARCELADO ATÉ 12X",$D1939-($D1939*TAXAS!$F$26))/12,IF($A1939=TAXAS!$A$27,IF($B1939="PARCELADO ATÉ 12X",$D1939-($D1939*TAXAS!$F$27))/12))))))))))))))))))))))))/1</f>
        <v>0</v>
      </c>
      <c r="J1939" s="8">
        <f t="shared" si="0"/>
        <v>0</v>
      </c>
      <c r="K1939" s="10" t="b">
        <f>IF($B1939="PARCELADO ATÉ 3X",($D1939-($D1939*TAXAS!$D$4))-$J1939)</f>
        <v>0</v>
      </c>
      <c r="L1939" s="10" t="b">
        <f>IF($B1939="PARCELADO ATÉ 6X",($D1939-($D1939*TAXAS!$E$4))-$J1939)</f>
        <v>0</v>
      </c>
      <c r="M1939" s="10" t="b">
        <f>IF($B1939="PARCELADO ATÉ 12X",($D1939-($D1939*TAXAS!$F$4))-$J1939)</f>
        <v>0</v>
      </c>
      <c r="N1939" s="8">
        <f t="shared" si="1"/>
        <v>0</v>
      </c>
      <c r="O1939" s="10">
        <f t="shared" si="2"/>
        <v>0</v>
      </c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</row>
    <row r="1940" spans="1:31" ht="15.75" customHeight="1" x14ac:dyDescent="0.2">
      <c r="A1940" s="3"/>
      <c r="B1940" s="5"/>
      <c r="C1940" s="6"/>
      <c r="D1940" s="42"/>
      <c r="E1940" s="8">
        <f>IF($A1940="VISA",IF($B1940="DÉBITO",$D1940-($D1940*TAXAS!$B$4)),IF($A1940="MASTER",IF($B1940="DÉBITO",$D1940-($D1940*TAXAS!$B$5)),IF($A1940="ELO", IF($B1940="DÉBITO",$D1940-($D1940*TAXAS!$B$6)),IF($A1940="HIPERCARD",IF($B1940="DÉBITO",$D1940-($D1940*TAXAS!$B$7)),IF($A1940="DINERS",IF($B1940="DÉBITO",$D1940-($D1940*TAXAS!$B$8)),IF($A1940="AMERICA EXPRESS",IF($B1940="DÉBITO",$D1940-($D1940*TAXAS!$B$9)),IF($A1940=TAXAS!$A$10,IF($B1940="DÉBITO",$D1940-($D1940*TAXAS!$B$10)), IF($A1940=TAXAS!$A$11,IF($B1940="DÉBITO",$D1940-($D1940*TAXAS!$B$11)), IF($A1940=TAXAS!$A$12,IF($B1940="DÉBITO",$D1940-($D1940*TAXAS!$B$12)), IF($A1940=TAXAS!$A$13,IF($B1940="DÉBITO",$D1940-($D1940*TAXAS!$B$13)), IF($A1940=TAXAS!$A$14,IF($B1940="DÉBITO",$D1940-($D1940*TAXAS!$B$14)), IF($A1940=TAXAS!$A$15,IF($B1940="DÉBITO",$D1940-($D1940*TAXAS!$B$15)), IF($A1940=TAXAS!$A$16,IF($B1940="DÉBITO",$D1940-($D1940*TAXAS!$B$16)), IF($A1940=TAXAS!$A$17,IF($B1940="DÉBITO",$D1940-($D1940*TAXAS!$B$17)), IF($A1940=TAXAS!$A$18,IF($B1940="DÉBITO",$D1940-($D1940*TAXAS!$B$18)), IF($A1940=TAXAS!$A$19,IF($B1940="DÉBITO",$D1940-($D1940*TAXAS!$B$19)), IF($A1940=TAXAS!$A$20,IF($B1940="DÉBITO",$D1940-($D1940*TAXAS!$B$20)), IF($A1940=TAXAS!$A$21,IF($B1940="DÉBITO",$D1940-($D1940*TAXAS!$B$21)), IF($A1940=TAXAS!$A$22,IF($B1940="DÉBITO",$D1940-($D1940*TAXAS!$B$22)), IF($A1940=TAXAS!$A$23,IF($B1940="DÉBITO",$D1940-($D1940*TAXAS!$B$23)), IF($A1940=TAXAS!$A$24,IF($B1940="DÉBITO",$D1940-($D1940*TAXAS!$B$24)), IF($A1940=TAXAS!$A$25,IF($B1940="DÉBITO",$D1940-($D1940*TAXAS!$B$25)), IF($A1940=TAXAS!$A$26,IF($B1940="DÉBITO",$D1940-($D1940*TAXAS!$B$26)), IF($A1940=TAXAS!$A$27,IF($B1940="DÉBITO",$D1940-($D1940*TAXAS!$B$27))))))))))))))))))))))))))/1</f>
        <v>0</v>
      </c>
      <c r="F1940" s="8">
        <f>IF($A1940="VISA",IF($B1940="CRÉDITO",$D1940-($D1940*TAXAS!$C$4)),IF($A1940="MASTER",IF($B1940="CRÉDITO",$D1940-($D1940*TAXAS!$C$5)),IF($A1940="ELO", IF($B1940="CRÉDITO",$D1940-($D1940*TAXAS!$C$6)),IF($A1940="HIPERCARD",IF($B1940="CRÉDITO",$D1940-($D1940*TAXAS!$C$7)),IF($A1940="DINERS",IF($B1940="CRÉDITO",$D1940-($D1940*TAXAS!$C$8)),IF($A1940="AMERICA EXPRESS",IF($B1940="CRÉDITO",$D1940-($D1940*TAXAS!$C$9)),IF($A1940=TAXAS!$A$10,IF($B1940="CRÉDITO",$D1940-($D1940*TAXAS!$C$10)), IF($A1940=TAXAS!$A$11,IF($B1940="CRÉDITO",$D1940-($D1940*TAXAS!$C$11)), IF($A1940=TAXAS!$A$12,IF($B1940="CRÉDITO",$D1940-($D1940*TAXAS!$C$12)), IF($A1940=TAXAS!$A$13,IF($B1940="CRÉDITO",$D1940-($D1940*TAXAS!$C$13)), IF($A1940=TAXAS!$A$14,IF($B1940="CRÉDITO",$D1940-($D1940*TAXAS!$C$14)), IF($A1940=TAXAS!$A$15,IF($B1940="CRÉDITO",$D1940-($D1940*TAXAS!$C$15)), IF($A1940=TAXAS!$A$16,IF($B1940="CRÉDITO",$D1940-($D1940*TAXAS!$C$16)), IF($A1940=TAXAS!$A$17,IF($B1940="CRÉDITO",$D1940-($D1940*TAXAS!$C$17)), IF($A1940=TAXAS!$A$18,IF($B1940="CRÉDITO",$D1940-($D1940*TAXAS!$C$18)), IF($A1940=TAXAS!$A$19,IF($B1940="CRÉDITO",$D1940-($D1940*TAXAS!$C$19)), IF($A1940=TAXAS!$A$20,IF($B1940="CRÉDITO",$D1940-($D1940*TAXAS!$C$20)), IF($A1940=TAXAS!$A$21,IF($B1940="CRÉDITO",$D1940-($D1940*TAXAS!$C$21)), IF($A1940=TAXAS!$A$22,IF($B1940="CRÉDITO",$D1940-($D1940*TAXAS!$C$22)), IF($A1940=TAXAS!$A$23,IF($B1940="CRÉDITO",$D1940-($D1940*TAXAS!$C$23)), IF($A1940=TAXAS!$A$24,IF($B1940="CRÉDITO",$D1940-($D1940*TAXAS!$C$24)), IF($A1940=TAXAS!$A$25,IF($B1940="CRÉDITO",$D1940-($D1940*TAXAS!$C$25)), IF($A1940=TAXAS!$A$26,IF($B1940="CRÉDITO",$D1940-($D1940*TAXAS!$C$26)), IF($A1940=TAXAS!$A$27,IF($B1940="CRÉDITO",$D1940-($D1940*TAXAS!$C$27))))))))))))))))))))))))))/1</f>
        <v>0</v>
      </c>
      <c r="G1940" s="9">
        <f>IF($A1940="VISA",IF($B1940="PARCELADO ATÉ 3X",$D1940-(D1940*TAXAS!$D$4))/3,IF($A1940="MASTER",IF($B1940="PARCELADO ATÉ 3X",$D1940-(D1940*TAXAS!$D$5))/3,IF($A1940="ELO",IF($B1940="PARCELADO ATÉ 3X",$D1940-(D1940*TAXAS!$D$6))/3,IF($A1940="HIPERCARD",IF($B1940="PARCELADO ATÉ 3X",$D1940-(D1940*TAXAS!$D$7))/3,IF($A1940="DINERS",IF($B1940="PARCELADO ATÉ 3X",$D1940-(D1940*TAXAS!$D$8))/3,IF($A1940="AMERICA EXPRESS",IF($B1940="PARCELADO ATÉ 3X",$D1940-(D1940*TAXAS!$D$9))/3,IF($A1940=TAXAS!$A$10,IF($B1940="PARCELADO ATÉ 3X",$D1940-($D1940*TAXAS!$D$10))/3,IF($A1940=TAXAS!$A$11,IF($B1940="PARCELADO ATÉ 3X",$D1940-($D1940*TAXAS!$D$11))/3,IF($A1940=TAXAS!$A$12,IF($B1940="PARCELADO ATÉ 3X",$D1940-($D1940*TAXAS!$D$12))/3,IF($A1940=TAXAS!$A$13,IF($B1940="PARCELADO ATÉ 3X",$D1940-($D1940*TAXAS!$D$13))/3,IF($A1940=TAXAS!$A$14,IF($B1940="PARCELADO ATÉ 3X",$D1940-($D1940*TAXAS!$D$14))/3,IF($A1940=TAXAS!$A$15,IF($B1940="PARCELADO ATÉ 3X",$D1940-($D1940*TAXAS!$D$15))/3,IF($A1940=TAXAS!$A$16,IF($B1940="PARCELADO ATÉ 3X",$D1940-($D1940*TAXAS!$D$16))/3,IF($A1940=TAXAS!$A$17,IF($B1940="PARCELADO ATÉ 3X",$D1940-($D1940*TAXAS!$D$17))/3,IF($A1940=TAXAS!$A$18,IF($B1940="PARCELADO ATÉ 3X",$D1940-($D1940*TAXAS!$D$18))/3,IF($A1940=TAXAS!$A$19,IF($B1940="PARCELADO ATÉ 3X",$D1940-($D1940*TAXAS!$D$19))/3,IF($A1940=TAXAS!$A$20,IF($B1940="PARCELADO ATÉ 3X",$D1940-($D1940*TAXAS!$D$20))/3,IF($A1940=TAXAS!$A$21,IF($B1940="PARCELADO ATÉ 3X",$D1940-($D1940*TAXAS!$D$21))/3,IF($A1940=TAXAS!$A$22,IF($B1940="PARCELADO ATÉ 3X",$D1940-($D1940*TAXAS!$D$22))/3,IF($A1940=TAXAS!$A$23,IF($B1940="PARCELADO ATÉ 3X",$D1940-($D1940*TAXAS!$D$23))/3,IF($A1940=TAXAS!$A$24,IF($B1940="PARCELADO ATÉ 3X",$D1940-($D1940*TAXAS!$D$24))/3,IF($A1940=TAXAS!$A$25,IF($B1940="PARCELADO ATÉ 3X",$D1940-($D1940*TAXAS!$D$25))/3,IF($A1940=TAXAS!$A$26,IF($B1940="PARCELADO ATÉ 3X",$D1940-($D1940*TAXAS!$D$26))/3,IF($A1940=TAXAS!$A$27,IF($B1940="PARCELADO ATÉ 3X",$D1940-($D1940*TAXAS!$D$27))/3))))))))))))))))))))))))/1</f>
        <v>0</v>
      </c>
      <c r="H1940" s="9">
        <f>IF($A1940="VISA",IF($B1940="PARCELADO ATÉ 6X",$D1940-(D1940*TAXAS!$E$4))/6,IF($A1940="MASTER",IF($B1940="PARCELADO ATÉ 6X",$D1940-(D1940*TAXAS!$E$5))/6,IF($A1940="ELO",IF($B1940="PARCELADO ATÉ 6X",$D1940-(D1940*TAXAS!$E$6))/6,IF($A1940="HIPERCARD",IF($B1940="PARCELADO ATÉ 6X",$D1940-(D1940*TAXAS!$E$7))/6,IF($A1940="DINERS",IF($B1940="PARCELADO ATÉ 6X",$D1940-(D1940*TAXAS!$E$8))/6,IF($A1940="AMERICA EXPRESS",IF($B1940="PARCELADO ATÉ 6X",$D1940-(D1940*TAXAS!$E$9))/6,IF($A1940=TAXAS!$A$10,IF($B1940="PARCELADO ATÉ 6X",$D1940-($D1940*TAXAS!$E$10))/6,IF($A1940=TAXAS!$A$11,IF($B1940="PARCELADO ATÉ 6X",$D1940-($D1940*TAXAS!$E$11))/6,IF($A1940=TAXAS!$A$12,IF($B1940="PARCELADO ATÉ 6X",$D1940-($D1940*TAXAS!$E$12))/6,IF($A1940=TAXAS!$A$13,IF($B1940="PARCELADO ATÉ 6X",$D1940-($D1940*TAXAS!$E$13))/6,IF($A1940=TAXAS!$A$14,IF($B1940="PARCELADO ATÉ 6X",$D1940-($D1940*TAXAS!$E$14))/6,IF($A1940=TAXAS!$A$15,IF($B1940="PARCELADO ATÉ 6X",$D1940-($D1940*TAXAS!$E$15))/6,IF($A1940=TAXAS!$A$16,IF($B1940="PARCELADO ATÉ 6X",$D1940-($D1940*TAXAS!$E$16))/6,IF($A1940=TAXAS!$A$17,IF($B1940="PARCELADO ATÉ 6X",$D1940-($D1940*TAXAS!$E$17))/6,IF($A1940=TAXAS!$A$18,IF($B1940="PARCELADO ATÉ 6X",$D1940-($D1940*TAXAS!$E$18))/6,IF($A1940=TAXAS!$A$19,IF($B1940="PARCELADO ATÉ 6X",$D1940-($D1940*TAXAS!$E$19))/6,IF($A1940=TAXAS!$A$20,IF($B1940="PARCELADO ATÉ 6X",$D1940-($D1940*TAXAS!$E$20))/6,IF($A1940=TAXAS!$A$21,IF($B1940="PARCELADO ATÉ 6X",$D1940-($D1940*TAXAS!$E$21))/6,IF($A1940=TAXAS!$A$22,IF($B1940="PARCELADO ATÉ 6X",$D1940-($D1940*TAXAS!$E$22))/6,IF($A1940=TAXAS!$A$23,IF($B1940="PARCELADO ATÉ 6X",$D1940-($D1940*TAXAS!$E$23))/6,IF($A1940=TAXAS!$A$24,IF($B1940="PARCELADO ATÉ 6X",$D1940-($D1940*TAXAS!$E$24))/6,IF($A1940=TAXAS!$A$25,IF($B1940="PARCELADO ATÉ 6X",$D1940-($D1940*TAXAS!$E$25))/6,IF($A1940=TAXAS!$A$26,IF($B1940="PARCELADO ATÉ 6X",$D1940-($D1940*TAXAS!$E$26))/6,IF($A1940=TAXAS!$A$27,IF($B1940="PARCELADO ATÉ 6X",$D1940-($D1940*TAXAS!$E$27))/6))))))))))))))))))))))))/1</f>
        <v>0</v>
      </c>
      <c r="I1940" s="9">
        <f>IF($A1940="VISA",IF($B1940="PARCELADO ATÉ 12X",$D1940-(D1940*TAXAS!$F$4))/12,IF($A1940="MASTER",IF($B1940="PARCELADO ATÉ 12X",$D1940-(D1940*TAXAS!$F$5))/12,IF($A1940="ELO",IF($B1940="PARCELADO ATÉ 12X",$D1940-(D1940*TAXAS!$F$6))/12,IF($A1940="HIPERCARD",IF($B1940="PARCELADO ATÉ 12X",$D1940-(D1940*TAXAS!$F$7))/12,IF($A1940="DINERS",IF($B1940="PARCELADO ATÉ 12X",$D1940-(D1940*TAXAS!$F$8))/12,IF($A1940="AMERICA EXPRESS",IF($B1940="PARCELADO ATÉ 12X",$D1940-(D1940*TAXAS!$F$9))/12,IF($A1940=TAXAS!$A$10,IF($B1940="PARCELADO ATÉ 12X",$D1940-($D1940*TAXAS!$F$10))/12,IF($A1940=TAXAS!$A$11,IF($B1940="PARCELADO ATÉ 12X",$D1940-($D1940*TAXAS!$F$11))/12,IF($A1940=TAXAS!$A$12,IF($B1940="PARCELADO ATÉ 12X",$D1940-($D1940*TAXAS!$F$12))/12,IF($A1940=TAXAS!$A$13,IF($B1940="PARCELADO ATÉ 12X",$D1940-($D1940*TAXAS!$F$13))/12,IF($A1940=TAXAS!$A$14,IF($B1940="PARCELADO ATÉ 12X",$D1940-($D1940*TAXAS!$F$14))/12,IF($A1940=TAXAS!$A$15,IF($B1940="PARCELADO ATÉ 12X",$D1940-($D1940*TAXAS!$F$15))/12,IF($A1940=TAXAS!$A$16,IF($B1940="PARCELADO ATÉ 12X",$D1940-($D1940*TAXAS!$F$16))/12,IF($A1940=TAXAS!$A$17,IF($B1940="PARCELADO ATÉ 12X",$D1940-($D1940*TAXAS!$F$17))/12,IF($A1940=TAXAS!$A$18,IF($B1940="PARCELADO ATÉ 12X",$D1940-($D1940*TAXAS!$F$18))/12,IF($A1940=TAXAS!$A$19,IF($B1940="PARCELADO ATÉ 12X",$D1940-($D1940*TAXAS!$F$19))/12,IF($A1940=TAXAS!$A$20,IF($B1940="PARCELADO ATÉ 12X",$D1940-($D1940*TAXAS!$F$20))/12,IF($A1940=TAXAS!$A$21,IF($B1940="PARCELADO ATÉ 12X",$D1940-($D1940*TAXAS!$F$21))/12,IF($A1940=TAXAS!$A$22,IF($B1940="PARCELADO ATÉ 12X",$D1940-($D1940*TAXAS!$F$22))/12,IF($A1940=TAXAS!$A$23,IF($B1940="PARCELADO ATÉ 12X",$D1940-($D1940*TAXAS!$F$23))/12,IF($A1940=TAXAS!$A$24,IF($B1940="PARCELADO ATÉ 12X",$D1940-($D1940*TAXAS!$F$24))/12,IF($A1940=TAXAS!$A$25,IF($B1940="PARCELADO ATÉ 12X",$D1940-($D1940*TAXAS!$F$25))/12,IF($A1940=TAXAS!$A$26,IF($B1940="PARCELADO ATÉ 12X",$D1940-($D1940*TAXAS!$F$26))/12,IF($A1940=TAXAS!$A$27,IF($B1940="PARCELADO ATÉ 12X",$D1940-($D1940*TAXAS!$F$27))/12))))))))))))))))))))))))/1</f>
        <v>0</v>
      </c>
      <c r="J1940" s="8">
        <f t="shared" si="0"/>
        <v>0</v>
      </c>
      <c r="K1940" s="10" t="b">
        <f>IF($B1940="PARCELADO ATÉ 3X",($D1940-($D1940*TAXAS!$D$4))-$J1940)</f>
        <v>0</v>
      </c>
      <c r="L1940" s="10" t="b">
        <f>IF($B1940="PARCELADO ATÉ 6X",($D1940-($D1940*TAXAS!$E$4))-$J1940)</f>
        <v>0</v>
      </c>
      <c r="M1940" s="10" t="b">
        <f>IF($B1940="PARCELADO ATÉ 12X",($D1940-($D1940*TAXAS!$F$4))-$J1940)</f>
        <v>0</v>
      </c>
      <c r="N1940" s="8">
        <f t="shared" si="1"/>
        <v>0</v>
      </c>
      <c r="O1940" s="10">
        <f t="shared" si="2"/>
        <v>0</v>
      </c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</row>
    <row r="1941" spans="1:31" ht="15.75" customHeight="1" x14ac:dyDescent="0.2">
      <c r="A1941" s="3"/>
      <c r="B1941" s="5"/>
      <c r="C1941" s="6"/>
      <c r="D1941" s="42"/>
      <c r="E1941" s="8">
        <f>IF($A1941="VISA",IF($B1941="DÉBITO",$D1941-($D1941*TAXAS!$B$4)),IF($A1941="MASTER",IF($B1941="DÉBITO",$D1941-($D1941*TAXAS!$B$5)),IF($A1941="ELO", IF($B1941="DÉBITO",$D1941-($D1941*TAXAS!$B$6)),IF($A1941="HIPERCARD",IF($B1941="DÉBITO",$D1941-($D1941*TAXAS!$B$7)),IF($A1941="DINERS",IF($B1941="DÉBITO",$D1941-($D1941*TAXAS!$B$8)),IF($A1941="AMERICA EXPRESS",IF($B1941="DÉBITO",$D1941-($D1941*TAXAS!$B$9)),IF($A1941=TAXAS!$A$10,IF($B1941="DÉBITO",$D1941-($D1941*TAXAS!$B$10)), IF($A1941=TAXAS!$A$11,IF($B1941="DÉBITO",$D1941-($D1941*TAXAS!$B$11)), IF($A1941=TAXAS!$A$12,IF($B1941="DÉBITO",$D1941-($D1941*TAXAS!$B$12)), IF($A1941=TAXAS!$A$13,IF($B1941="DÉBITO",$D1941-($D1941*TAXAS!$B$13)), IF($A1941=TAXAS!$A$14,IF($B1941="DÉBITO",$D1941-($D1941*TAXAS!$B$14)), IF($A1941=TAXAS!$A$15,IF($B1941="DÉBITO",$D1941-($D1941*TAXAS!$B$15)), IF($A1941=TAXAS!$A$16,IF($B1941="DÉBITO",$D1941-($D1941*TAXAS!$B$16)), IF($A1941=TAXAS!$A$17,IF($B1941="DÉBITO",$D1941-($D1941*TAXAS!$B$17)), IF($A1941=TAXAS!$A$18,IF($B1941="DÉBITO",$D1941-($D1941*TAXAS!$B$18)), IF($A1941=TAXAS!$A$19,IF($B1941="DÉBITO",$D1941-($D1941*TAXAS!$B$19)), IF($A1941=TAXAS!$A$20,IF($B1941="DÉBITO",$D1941-($D1941*TAXAS!$B$20)), IF($A1941=TAXAS!$A$21,IF($B1941="DÉBITO",$D1941-($D1941*TAXAS!$B$21)), IF($A1941=TAXAS!$A$22,IF($B1941="DÉBITO",$D1941-($D1941*TAXAS!$B$22)), IF($A1941=TAXAS!$A$23,IF($B1941="DÉBITO",$D1941-($D1941*TAXAS!$B$23)), IF($A1941=TAXAS!$A$24,IF($B1941="DÉBITO",$D1941-($D1941*TAXAS!$B$24)), IF($A1941=TAXAS!$A$25,IF($B1941="DÉBITO",$D1941-($D1941*TAXAS!$B$25)), IF($A1941=TAXAS!$A$26,IF($B1941="DÉBITO",$D1941-($D1941*TAXAS!$B$26)), IF($A1941=TAXAS!$A$27,IF($B1941="DÉBITO",$D1941-($D1941*TAXAS!$B$27))))))))))))))))))))))))))/1</f>
        <v>0</v>
      </c>
      <c r="F1941" s="8">
        <f>IF($A1941="VISA",IF($B1941="CRÉDITO",$D1941-($D1941*TAXAS!$C$4)),IF($A1941="MASTER",IF($B1941="CRÉDITO",$D1941-($D1941*TAXAS!$C$5)),IF($A1941="ELO", IF($B1941="CRÉDITO",$D1941-($D1941*TAXAS!$C$6)),IF($A1941="HIPERCARD",IF($B1941="CRÉDITO",$D1941-($D1941*TAXAS!$C$7)),IF($A1941="DINERS",IF($B1941="CRÉDITO",$D1941-($D1941*TAXAS!$C$8)),IF($A1941="AMERICA EXPRESS",IF($B1941="CRÉDITO",$D1941-($D1941*TAXAS!$C$9)),IF($A1941=TAXAS!$A$10,IF($B1941="CRÉDITO",$D1941-($D1941*TAXAS!$C$10)), IF($A1941=TAXAS!$A$11,IF($B1941="CRÉDITO",$D1941-($D1941*TAXAS!$C$11)), IF($A1941=TAXAS!$A$12,IF($B1941="CRÉDITO",$D1941-($D1941*TAXAS!$C$12)), IF($A1941=TAXAS!$A$13,IF($B1941="CRÉDITO",$D1941-($D1941*TAXAS!$C$13)), IF($A1941=TAXAS!$A$14,IF($B1941="CRÉDITO",$D1941-($D1941*TAXAS!$C$14)), IF($A1941=TAXAS!$A$15,IF($B1941="CRÉDITO",$D1941-($D1941*TAXAS!$C$15)), IF($A1941=TAXAS!$A$16,IF($B1941="CRÉDITO",$D1941-($D1941*TAXAS!$C$16)), IF($A1941=TAXAS!$A$17,IF($B1941="CRÉDITO",$D1941-($D1941*TAXAS!$C$17)), IF($A1941=TAXAS!$A$18,IF($B1941="CRÉDITO",$D1941-($D1941*TAXAS!$C$18)), IF($A1941=TAXAS!$A$19,IF($B1941="CRÉDITO",$D1941-($D1941*TAXAS!$C$19)), IF($A1941=TAXAS!$A$20,IF($B1941="CRÉDITO",$D1941-($D1941*TAXAS!$C$20)), IF($A1941=TAXAS!$A$21,IF($B1941="CRÉDITO",$D1941-($D1941*TAXAS!$C$21)), IF($A1941=TAXAS!$A$22,IF($B1941="CRÉDITO",$D1941-($D1941*TAXAS!$C$22)), IF($A1941=TAXAS!$A$23,IF($B1941="CRÉDITO",$D1941-($D1941*TAXAS!$C$23)), IF($A1941=TAXAS!$A$24,IF($B1941="CRÉDITO",$D1941-($D1941*TAXAS!$C$24)), IF($A1941=TAXAS!$A$25,IF($B1941="CRÉDITO",$D1941-($D1941*TAXAS!$C$25)), IF($A1941=TAXAS!$A$26,IF($B1941="CRÉDITO",$D1941-($D1941*TAXAS!$C$26)), IF($A1941=TAXAS!$A$27,IF($B1941="CRÉDITO",$D1941-($D1941*TAXAS!$C$27))))))))))))))))))))))))))/1</f>
        <v>0</v>
      </c>
      <c r="G1941" s="9">
        <f>IF($A1941="VISA",IF($B1941="PARCELADO ATÉ 3X",$D1941-(D1941*TAXAS!$D$4))/3,IF($A1941="MASTER",IF($B1941="PARCELADO ATÉ 3X",$D1941-(D1941*TAXAS!$D$5))/3,IF($A1941="ELO",IF($B1941="PARCELADO ATÉ 3X",$D1941-(D1941*TAXAS!$D$6))/3,IF($A1941="HIPERCARD",IF($B1941="PARCELADO ATÉ 3X",$D1941-(D1941*TAXAS!$D$7))/3,IF($A1941="DINERS",IF($B1941="PARCELADO ATÉ 3X",$D1941-(D1941*TAXAS!$D$8))/3,IF($A1941="AMERICA EXPRESS",IF($B1941="PARCELADO ATÉ 3X",$D1941-(D1941*TAXAS!$D$9))/3,IF($A1941=TAXAS!$A$10,IF($B1941="PARCELADO ATÉ 3X",$D1941-($D1941*TAXAS!$D$10))/3,IF($A1941=TAXAS!$A$11,IF($B1941="PARCELADO ATÉ 3X",$D1941-($D1941*TAXAS!$D$11))/3,IF($A1941=TAXAS!$A$12,IF($B1941="PARCELADO ATÉ 3X",$D1941-($D1941*TAXAS!$D$12))/3,IF($A1941=TAXAS!$A$13,IF($B1941="PARCELADO ATÉ 3X",$D1941-($D1941*TAXAS!$D$13))/3,IF($A1941=TAXAS!$A$14,IF($B1941="PARCELADO ATÉ 3X",$D1941-($D1941*TAXAS!$D$14))/3,IF($A1941=TAXAS!$A$15,IF($B1941="PARCELADO ATÉ 3X",$D1941-($D1941*TAXAS!$D$15))/3,IF($A1941=TAXAS!$A$16,IF($B1941="PARCELADO ATÉ 3X",$D1941-($D1941*TAXAS!$D$16))/3,IF($A1941=TAXAS!$A$17,IF($B1941="PARCELADO ATÉ 3X",$D1941-($D1941*TAXAS!$D$17))/3,IF($A1941=TAXAS!$A$18,IF($B1941="PARCELADO ATÉ 3X",$D1941-($D1941*TAXAS!$D$18))/3,IF($A1941=TAXAS!$A$19,IF($B1941="PARCELADO ATÉ 3X",$D1941-($D1941*TAXAS!$D$19))/3,IF($A1941=TAXAS!$A$20,IF($B1941="PARCELADO ATÉ 3X",$D1941-($D1941*TAXAS!$D$20))/3,IF($A1941=TAXAS!$A$21,IF($B1941="PARCELADO ATÉ 3X",$D1941-($D1941*TAXAS!$D$21))/3,IF($A1941=TAXAS!$A$22,IF($B1941="PARCELADO ATÉ 3X",$D1941-($D1941*TAXAS!$D$22))/3,IF($A1941=TAXAS!$A$23,IF($B1941="PARCELADO ATÉ 3X",$D1941-($D1941*TAXAS!$D$23))/3,IF($A1941=TAXAS!$A$24,IF($B1941="PARCELADO ATÉ 3X",$D1941-($D1941*TAXAS!$D$24))/3,IF($A1941=TAXAS!$A$25,IF($B1941="PARCELADO ATÉ 3X",$D1941-($D1941*TAXAS!$D$25))/3,IF($A1941=TAXAS!$A$26,IF($B1941="PARCELADO ATÉ 3X",$D1941-($D1941*TAXAS!$D$26))/3,IF($A1941=TAXAS!$A$27,IF($B1941="PARCELADO ATÉ 3X",$D1941-($D1941*TAXAS!$D$27))/3))))))))))))))))))))))))/1</f>
        <v>0</v>
      </c>
      <c r="H1941" s="9">
        <f>IF($A1941="VISA",IF($B1941="PARCELADO ATÉ 6X",$D1941-(D1941*TAXAS!$E$4))/6,IF($A1941="MASTER",IF($B1941="PARCELADO ATÉ 6X",$D1941-(D1941*TAXAS!$E$5))/6,IF($A1941="ELO",IF($B1941="PARCELADO ATÉ 6X",$D1941-(D1941*TAXAS!$E$6))/6,IF($A1941="HIPERCARD",IF($B1941="PARCELADO ATÉ 6X",$D1941-(D1941*TAXAS!$E$7))/6,IF($A1941="DINERS",IF($B1941="PARCELADO ATÉ 6X",$D1941-(D1941*TAXAS!$E$8))/6,IF($A1941="AMERICA EXPRESS",IF($B1941="PARCELADO ATÉ 6X",$D1941-(D1941*TAXAS!$E$9))/6,IF($A1941=TAXAS!$A$10,IF($B1941="PARCELADO ATÉ 6X",$D1941-($D1941*TAXAS!$E$10))/6,IF($A1941=TAXAS!$A$11,IF($B1941="PARCELADO ATÉ 6X",$D1941-($D1941*TAXAS!$E$11))/6,IF($A1941=TAXAS!$A$12,IF($B1941="PARCELADO ATÉ 6X",$D1941-($D1941*TAXAS!$E$12))/6,IF($A1941=TAXAS!$A$13,IF($B1941="PARCELADO ATÉ 6X",$D1941-($D1941*TAXAS!$E$13))/6,IF($A1941=TAXAS!$A$14,IF($B1941="PARCELADO ATÉ 6X",$D1941-($D1941*TAXAS!$E$14))/6,IF($A1941=TAXAS!$A$15,IF($B1941="PARCELADO ATÉ 6X",$D1941-($D1941*TAXAS!$E$15))/6,IF($A1941=TAXAS!$A$16,IF($B1941="PARCELADO ATÉ 6X",$D1941-($D1941*TAXAS!$E$16))/6,IF($A1941=TAXAS!$A$17,IF($B1941="PARCELADO ATÉ 6X",$D1941-($D1941*TAXAS!$E$17))/6,IF($A1941=TAXAS!$A$18,IF($B1941="PARCELADO ATÉ 6X",$D1941-($D1941*TAXAS!$E$18))/6,IF($A1941=TAXAS!$A$19,IF($B1941="PARCELADO ATÉ 6X",$D1941-($D1941*TAXAS!$E$19))/6,IF($A1941=TAXAS!$A$20,IF($B1941="PARCELADO ATÉ 6X",$D1941-($D1941*TAXAS!$E$20))/6,IF($A1941=TAXAS!$A$21,IF($B1941="PARCELADO ATÉ 6X",$D1941-($D1941*TAXAS!$E$21))/6,IF($A1941=TAXAS!$A$22,IF($B1941="PARCELADO ATÉ 6X",$D1941-($D1941*TAXAS!$E$22))/6,IF($A1941=TAXAS!$A$23,IF($B1941="PARCELADO ATÉ 6X",$D1941-($D1941*TAXAS!$E$23))/6,IF($A1941=TAXAS!$A$24,IF($B1941="PARCELADO ATÉ 6X",$D1941-($D1941*TAXAS!$E$24))/6,IF($A1941=TAXAS!$A$25,IF($B1941="PARCELADO ATÉ 6X",$D1941-($D1941*TAXAS!$E$25))/6,IF($A1941=TAXAS!$A$26,IF($B1941="PARCELADO ATÉ 6X",$D1941-($D1941*TAXAS!$E$26))/6,IF($A1941=TAXAS!$A$27,IF($B1941="PARCELADO ATÉ 6X",$D1941-($D1941*TAXAS!$E$27))/6))))))))))))))))))))))))/1</f>
        <v>0</v>
      </c>
      <c r="I1941" s="9">
        <f>IF($A1941="VISA",IF($B1941="PARCELADO ATÉ 12X",$D1941-(D1941*TAXAS!$F$4))/12,IF($A1941="MASTER",IF($B1941="PARCELADO ATÉ 12X",$D1941-(D1941*TAXAS!$F$5))/12,IF($A1941="ELO",IF($B1941="PARCELADO ATÉ 12X",$D1941-(D1941*TAXAS!$F$6))/12,IF($A1941="HIPERCARD",IF($B1941="PARCELADO ATÉ 12X",$D1941-(D1941*TAXAS!$F$7))/12,IF($A1941="DINERS",IF($B1941="PARCELADO ATÉ 12X",$D1941-(D1941*TAXAS!$F$8))/12,IF($A1941="AMERICA EXPRESS",IF($B1941="PARCELADO ATÉ 12X",$D1941-(D1941*TAXAS!$F$9))/12,IF($A1941=TAXAS!$A$10,IF($B1941="PARCELADO ATÉ 12X",$D1941-($D1941*TAXAS!$F$10))/12,IF($A1941=TAXAS!$A$11,IF($B1941="PARCELADO ATÉ 12X",$D1941-($D1941*TAXAS!$F$11))/12,IF($A1941=TAXAS!$A$12,IF($B1941="PARCELADO ATÉ 12X",$D1941-($D1941*TAXAS!$F$12))/12,IF($A1941=TAXAS!$A$13,IF($B1941="PARCELADO ATÉ 12X",$D1941-($D1941*TAXAS!$F$13))/12,IF($A1941=TAXAS!$A$14,IF($B1941="PARCELADO ATÉ 12X",$D1941-($D1941*TAXAS!$F$14))/12,IF($A1941=TAXAS!$A$15,IF($B1941="PARCELADO ATÉ 12X",$D1941-($D1941*TAXAS!$F$15))/12,IF($A1941=TAXAS!$A$16,IF($B1941="PARCELADO ATÉ 12X",$D1941-($D1941*TAXAS!$F$16))/12,IF($A1941=TAXAS!$A$17,IF($B1941="PARCELADO ATÉ 12X",$D1941-($D1941*TAXAS!$F$17))/12,IF($A1941=TAXAS!$A$18,IF($B1941="PARCELADO ATÉ 12X",$D1941-($D1941*TAXAS!$F$18))/12,IF($A1941=TAXAS!$A$19,IF($B1941="PARCELADO ATÉ 12X",$D1941-($D1941*TAXAS!$F$19))/12,IF($A1941=TAXAS!$A$20,IF($B1941="PARCELADO ATÉ 12X",$D1941-($D1941*TAXAS!$F$20))/12,IF($A1941=TAXAS!$A$21,IF($B1941="PARCELADO ATÉ 12X",$D1941-($D1941*TAXAS!$F$21))/12,IF($A1941=TAXAS!$A$22,IF($B1941="PARCELADO ATÉ 12X",$D1941-($D1941*TAXAS!$F$22))/12,IF($A1941=TAXAS!$A$23,IF($B1941="PARCELADO ATÉ 12X",$D1941-($D1941*TAXAS!$F$23))/12,IF($A1941=TAXAS!$A$24,IF($B1941="PARCELADO ATÉ 12X",$D1941-($D1941*TAXAS!$F$24))/12,IF($A1941=TAXAS!$A$25,IF($B1941="PARCELADO ATÉ 12X",$D1941-($D1941*TAXAS!$F$25))/12,IF($A1941=TAXAS!$A$26,IF($B1941="PARCELADO ATÉ 12X",$D1941-($D1941*TAXAS!$F$26))/12,IF($A1941=TAXAS!$A$27,IF($B1941="PARCELADO ATÉ 12X",$D1941-($D1941*TAXAS!$F$27))/12))))))))))))))))))))))))/1</f>
        <v>0</v>
      </c>
      <c r="J1941" s="8">
        <f t="shared" si="0"/>
        <v>0</v>
      </c>
      <c r="K1941" s="10" t="b">
        <f>IF($B1941="PARCELADO ATÉ 3X",($D1941-($D1941*TAXAS!$D$4))-$J1941)</f>
        <v>0</v>
      </c>
      <c r="L1941" s="10" t="b">
        <f>IF($B1941="PARCELADO ATÉ 6X",($D1941-($D1941*TAXAS!$E$4))-$J1941)</f>
        <v>0</v>
      </c>
      <c r="M1941" s="10" t="b">
        <f>IF($B1941="PARCELADO ATÉ 12X",($D1941-($D1941*TAXAS!$F$4))-$J1941)</f>
        <v>0</v>
      </c>
      <c r="N1941" s="8">
        <f t="shared" si="1"/>
        <v>0</v>
      </c>
      <c r="O1941" s="10">
        <f t="shared" si="2"/>
        <v>0</v>
      </c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</row>
    <row r="1942" spans="1:31" ht="15.75" customHeight="1" x14ac:dyDescent="0.2">
      <c r="A1942" s="3"/>
      <c r="B1942" s="5"/>
      <c r="C1942" s="6"/>
      <c r="D1942" s="42"/>
      <c r="E1942" s="8">
        <f>IF($A1942="VISA",IF($B1942="DÉBITO",$D1942-($D1942*TAXAS!$B$4)),IF($A1942="MASTER",IF($B1942="DÉBITO",$D1942-($D1942*TAXAS!$B$5)),IF($A1942="ELO", IF($B1942="DÉBITO",$D1942-($D1942*TAXAS!$B$6)),IF($A1942="HIPERCARD",IF($B1942="DÉBITO",$D1942-($D1942*TAXAS!$B$7)),IF($A1942="DINERS",IF($B1942="DÉBITO",$D1942-($D1942*TAXAS!$B$8)),IF($A1942="AMERICA EXPRESS",IF($B1942="DÉBITO",$D1942-($D1942*TAXAS!$B$9)),IF($A1942=TAXAS!$A$10,IF($B1942="DÉBITO",$D1942-($D1942*TAXAS!$B$10)), IF($A1942=TAXAS!$A$11,IF($B1942="DÉBITO",$D1942-($D1942*TAXAS!$B$11)), IF($A1942=TAXAS!$A$12,IF($B1942="DÉBITO",$D1942-($D1942*TAXAS!$B$12)), IF($A1942=TAXAS!$A$13,IF($B1942="DÉBITO",$D1942-($D1942*TAXAS!$B$13)), IF($A1942=TAXAS!$A$14,IF($B1942="DÉBITO",$D1942-($D1942*TAXAS!$B$14)), IF($A1942=TAXAS!$A$15,IF($B1942="DÉBITO",$D1942-($D1942*TAXAS!$B$15)), IF($A1942=TAXAS!$A$16,IF($B1942="DÉBITO",$D1942-($D1942*TAXAS!$B$16)), IF($A1942=TAXAS!$A$17,IF($B1942="DÉBITO",$D1942-($D1942*TAXAS!$B$17)), IF($A1942=TAXAS!$A$18,IF($B1942="DÉBITO",$D1942-($D1942*TAXAS!$B$18)), IF($A1942=TAXAS!$A$19,IF($B1942="DÉBITO",$D1942-($D1942*TAXAS!$B$19)), IF($A1942=TAXAS!$A$20,IF($B1942="DÉBITO",$D1942-($D1942*TAXAS!$B$20)), IF($A1942=TAXAS!$A$21,IF($B1942="DÉBITO",$D1942-($D1942*TAXAS!$B$21)), IF($A1942=TAXAS!$A$22,IF($B1942="DÉBITO",$D1942-($D1942*TAXAS!$B$22)), IF($A1942=TAXAS!$A$23,IF($B1942="DÉBITO",$D1942-($D1942*TAXAS!$B$23)), IF($A1942=TAXAS!$A$24,IF($B1942="DÉBITO",$D1942-($D1942*TAXAS!$B$24)), IF($A1942=TAXAS!$A$25,IF($B1942="DÉBITO",$D1942-($D1942*TAXAS!$B$25)), IF($A1942=TAXAS!$A$26,IF($B1942="DÉBITO",$D1942-($D1942*TAXAS!$B$26)), IF($A1942=TAXAS!$A$27,IF($B1942="DÉBITO",$D1942-($D1942*TAXAS!$B$27))))))))))))))))))))))))))/1</f>
        <v>0</v>
      </c>
      <c r="F1942" s="8">
        <f>IF($A1942="VISA",IF($B1942="CRÉDITO",$D1942-($D1942*TAXAS!$C$4)),IF($A1942="MASTER",IF($B1942="CRÉDITO",$D1942-($D1942*TAXAS!$C$5)),IF($A1942="ELO", IF($B1942="CRÉDITO",$D1942-($D1942*TAXAS!$C$6)),IF($A1942="HIPERCARD",IF($B1942="CRÉDITO",$D1942-($D1942*TAXAS!$C$7)),IF($A1942="DINERS",IF($B1942="CRÉDITO",$D1942-($D1942*TAXAS!$C$8)),IF($A1942="AMERICA EXPRESS",IF($B1942="CRÉDITO",$D1942-($D1942*TAXAS!$C$9)),IF($A1942=TAXAS!$A$10,IF($B1942="CRÉDITO",$D1942-($D1942*TAXAS!$C$10)), IF($A1942=TAXAS!$A$11,IF($B1942="CRÉDITO",$D1942-($D1942*TAXAS!$C$11)), IF($A1942=TAXAS!$A$12,IF($B1942="CRÉDITO",$D1942-($D1942*TAXAS!$C$12)), IF($A1942=TAXAS!$A$13,IF($B1942="CRÉDITO",$D1942-($D1942*TAXAS!$C$13)), IF($A1942=TAXAS!$A$14,IF($B1942="CRÉDITO",$D1942-($D1942*TAXAS!$C$14)), IF($A1942=TAXAS!$A$15,IF($B1942="CRÉDITO",$D1942-($D1942*TAXAS!$C$15)), IF($A1942=TAXAS!$A$16,IF($B1942="CRÉDITO",$D1942-($D1942*TAXAS!$C$16)), IF($A1942=TAXAS!$A$17,IF($B1942="CRÉDITO",$D1942-($D1942*TAXAS!$C$17)), IF($A1942=TAXAS!$A$18,IF($B1942="CRÉDITO",$D1942-($D1942*TAXAS!$C$18)), IF($A1942=TAXAS!$A$19,IF($B1942="CRÉDITO",$D1942-($D1942*TAXAS!$C$19)), IF($A1942=TAXAS!$A$20,IF($B1942="CRÉDITO",$D1942-($D1942*TAXAS!$C$20)), IF($A1942=TAXAS!$A$21,IF($B1942="CRÉDITO",$D1942-($D1942*TAXAS!$C$21)), IF($A1942=TAXAS!$A$22,IF($B1942="CRÉDITO",$D1942-($D1942*TAXAS!$C$22)), IF($A1942=TAXAS!$A$23,IF($B1942="CRÉDITO",$D1942-($D1942*TAXAS!$C$23)), IF($A1942=TAXAS!$A$24,IF($B1942="CRÉDITO",$D1942-($D1942*TAXAS!$C$24)), IF($A1942=TAXAS!$A$25,IF($B1942="CRÉDITO",$D1942-($D1942*TAXAS!$C$25)), IF($A1942=TAXAS!$A$26,IF($B1942="CRÉDITO",$D1942-($D1942*TAXAS!$C$26)), IF($A1942=TAXAS!$A$27,IF($B1942="CRÉDITO",$D1942-($D1942*TAXAS!$C$27))))))))))))))))))))))))))/1</f>
        <v>0</v>
      </c>
      <c r="G1942" s="9">
        <f>IF($A1942="VISA",IF($B1942="PARCELADO ATÉ 3X",$D1942-(D1942*TAXAS!$D$4))/3,IF($A1942="MASTER",IF($B1942="PARCELADO ATÉ 3X",$D1942-(D1942*TAXAS!$D$5))/3,IF($A1942="ELO",IF($B1942="PARCELADO ATÉ 3X",$D1942-(D1942*TAXAS!$D$6))/3,IF($A1942="HIPERCARD",IF($B1942="PARCELADO ATÉ 3X",$D1942-(D1942*TAXAS!$D$7))/3,IF($A1942="DINERS",IF($B1942="PARCELADO ATÉ 3X",$D1942-(D1942*TAXAS!$D$8))/3,IF($A1942="AMERICA EXPRESS",IF($B1942="PARCELADO ATÉ 3X",$D1942-(D1942*TAXAS!$D$9))/3,IF($A1942=TAXAS!$A$10,IF($B1942="PARCELADO ATÉ 3X",$D1942-($D1942*TAXAS!$D$10))/3,IF($A1942=TAXAS!$A$11,IF($B1942="PARCELADO ATÉ 3X",$D1942-($D1942*TAXAS!$D$11))/3,IF($A1942=TAXAS!$A$12,IF($B1942="PARCELADO ATÉ 3X",$D1942-($D1942*TAXAS!$D$12))/3,IF($A1942=TAXAS!$A$13,IF($B1942="PARCELADO ATÉ 3X",$D1942-($D1942*TAXAS!$D$13))/3,IF($A1942=TAXAS!$A$14,IF($B1942="PARCELADO ATÉ 3X",$D1942-($D1942*TAXAS!$D$14))/3,IF($A1942=TAXAS!$A$15,IF($B1942="PARCELADO ATÉ 3X",$D1942-($D1942*TAXAS!$D$15))/3,IF($A1942=TAXAS!$A$16,IF($B1942="PARCELADO ATÉ 3X",$D1942-($D1942*TAXAS!$D$16))/3,IF($A1942=TAXAS!$A$17,IF($B1942="PARCELADO ATÉ 3X",$D1942-($D1942*TAXAS!$D$17))/3,IF($A1942=TAXAS!$A$18,IF($B1942="PARCELADO ATÉ 3X",$D1942-($D1942*TAXAS!$D$18))/3,IF($A1942=TAXAS!$A$19,IF($B1942="PARCELADO ATÉ 3X",$D1942-($D1942*TAXAS!$D$19))/3,IF($A1942=TAXAS!$A$20,IF($B1942="PARCELADO ATÉ 3X",$D1942-($D1942*TAXAS!$D$20))/3,IF($A1942=TAXAS!$A$21,IF($B1942="PARCELADO ATÉ 3X",$D1942-($D1942*TAXAS!$D$21))/3,IF($A1942=TAXAS!$A$22,IF($B1942="PARCELADO ATÉ 3X",$D1942-($D1942*TAXAS!$D$22))/3,IF($A1942=TAXAS!$A$23,IF($B1942="PARCELADO ATÉ 3X",$D1942-($D1942*TAXAS!$D$23))/3,IF($A1942=TAXAS!$A$24,IF($B1942="PARCELADO ATÉ 3X",$D1942-($D1942*TAXAS!$D$24))/3,IF($A1942=TAXAS!$A$25,IF($B1942="PARCELADO ATÉ 3X",$D1942-($D1942*TAXAS!$D$25))/3,IF($A1942=TAXAS!$A$26,IF($B1942="PARCELADO ATÉ 3X",$D1942-($D1942*TAXAS!$D$26))/3,IF($A1942=TAXAS!$A$27,IF($B1942="PARCELADO ATÉ 3X",$D1942-($D1942*TAXAS!$D$27))/3))))))))))))))))))))))))/1</f>
        <v>0</v>
      </c>
      <c r="H1942" s="9">
        <f>IF($A1942="VISA",IF($B1942="PARCELADO ATÉ 6X",$D1942-(D1942*TAXAS!$E$4))/6,IF($A1942="MASTER",IF($B1942="PARCELADO ATÉ 6X",$D1942-(D1942*TAXAS!$E$5))/6,IF($A1942="ELO",IF($B1942="PARCELADO ATÉ 6X",$D1942-(D1942*TAXAS!$E$6))/6,IF($A1942="HIPERCARD",IF($B1942="PARCELADO ATÉ 6X",$D1942-(D1942*TAXAS!$E$7))/6,IF($A1942="DINERS",IF($B1942="PARCELADO ATÉ 6X",$D1942-(D1942*TAXAS!$E$8))/6,IF($A1942="AMERICA EXPRESS",IF($B1942="PARCELADO ATÉ 6X",$D1942-(D1942*TAXAS!$E$9))/6,IF($A1942=TAXAS!$A$10,IF($B1942="PARCELADO ATÉ 6X",$D1942-($D1942*TAXAS!$E$10))/6,IF($A1942=TAXAS!$A$11,IF($B1942="PARCELADO ATÉ 6X",$D1942-($D1942*TAXAS!$E$11))/6,IF($A1942=TAXAS!$A$12,IF($B1942="PARCELADO ATÉ 6X",$D1942-($D1942*TAXAS!$E$12))/6,IF($A1942=TAXAS!$A$13,IF($B1942="PARCELADO ATÉ 6X",$D1942-($D1942*TAXAS!$E$13))/6,IF($A1942=TAXAS!$A$14,IF($B1942="PARCELADO ATÉ 6X",$D1942-($D1942*TAXAS!$E$14))/6,IF($A1942=TAXAS!$A$15,IF($B1942="PARCELADO ATÉ 6X",$D1942-($D1942*TAXAS!$E$15))/6,IF($A1942=TAXAS!$A$16,IF($B1942="PARCELADO ATÉ 6X",$D1942-($D1942*TAXAS!$E$16))/6,IF($A1942=TAXAS!$A$17,IF($B1942="PARCELADO ATÉ 6X",$D1942-($D1942*TAXAS!$E$17))/6,IF($A1942=TAXAS!$A$18,IF($B1942="PARCELADO ATÉ 6X",$D1942-($D1942*TAXAS!$E$18))/6,IF($A1942=TAXAS!$A$19,IF($B1942="PARCELADO ATÉ 6X",$D1942-($D1942*TAXAS!$E$19))/6,IF($A1942=TAXAS!$A$20,IF($B1942="PARCELADO ATÉ 6X",$D1942-($D1942*TAXAS!$E$20))/6,IF($A1942=TAXAS!$A$21,IF($B1942="PARCELADO ATÉ 6X",$D1942-($D1942*TAXAS!$E$21))/6,IF($A1942=TAXAS!$A$22,IF($B1942="PARCELADO ATÉ 6X",$D1942-($D1942*TAXAS!$E$22))/6,IF($A1942=TAXAS!$A$23,IF($B1942="PARCELADO ATÉ 6X",$D1942-($D1942*TAXAS!$E$23))/6,IF($A1942=TAXAS!$A$24,IF($B1942="PARCELADO ATÉ 6X",$D1942-($D1942*TAXAS!$E$24))/6,IF($A1942=TAXAS!$A$25,IF($B1942="PARCELADO ATÉ 6X",$D1942-($D1942*TAXAS!$E$25))/6,IF($A1942=TAXAS!$A$26,IF($B1942="PARCELADO ATÉ 6X",$D1942-($D1942*TAXAS!$E$26))/6,IF($A1942=TAXAS!$A$27,IF($B1942="PARCELADO ATÉ 6X",$D1942-($D1942*TAXAS!$E$27))/6))))))))))))))))))))))))/1</f>
        <v>0</v>
      </c>
      <c r="I1942" s="9">
        <f>IF($A1942="VISA",IF($B1942="PARCELADO ATÉ 12X",$D1942-(D1942*TAXAS!$F$4))/12,IF($A1942="MASTER",IF($B1942="PARCELADO ATÉ 12X",$D1942-(D1942*TAXAS!$F$5))/12,IF($A1942="ELO",IF($B1942="PARCELADO ATÉ 12X",$D1942-(D1942*TAXAS!$F$6))/12,IF($A1942="HIPERCARD",IF($B1942="PARCELADO ATÉ 12X",$D1942-(D1942*TAXAS!$F$7))/12,IF($A1942="DINERS",IF($B1942="PARCELADO ATÉ 12X",$D1942-(D1942*TAXAS!$F$8))/12,IF($A1942="AMERICA EXPRESS",IF($B1942="PARCELADO ATÉ 12X",$D1942-(D1942*TAXAS!$F$9))/12,IF($A1942=TAXAS!$A$10,IF($B1942="PARCELADO ATÉ 12X",$D1942-($D1942*TAXAS!$F$10))/12,IF($A1942=TAXAS!$A$11,IF($B1942="PARCELADO ATÉ 12X",$D1942-($D1942*TAXAS!$F$11))/12,IF($A1942=TAXAS!$A$12,IF($B1942="PARCELADO ATÉ 12X",$D1942-($D1942*TAXAS!$F$12))/12,IF($A1942=TAXAS!$A$13,IF($B1942="PARCELADO ATÉ 12X",$D1942-($D1942*TAXAS!$F$13))/12,IF($A1942=TAXAS!$A$14,IF($B1942="PARCELADO ATÉ 12X",$D1942-($D1942*TAXAS!$F$14))/12,IF($A1942=TAXAS!$A$15,IF($B1942="PARCELADO ATÉ 12X",$D1942-($D1942*TAXAS!$F$15))/12,IF($A1942=TAXAS!$A$16,IF($B1942="PARCELADO ATÉ 12X",$D1942-($D1942*TAXAS!$F$16))/12,IF($A1942=TAXAS!$A$17,IF($B1942="PARCELADO ATÉ 12X",$D1942-($D1942*TAXAS!$F$17))/12,IF($A1942=TAXAS!$A$18,IF($B1942="PARCELADO ATÉ 12X",$D1942-($D1942*TAXAS!$F$18))/12,IF($A1942=TAXAS!$A$19,IF($B1942="PARCELADO ATÉ 12X",$D1942-($D1942*TAXAS!$F$19))/12,IF($A1942=TAXAS!$A$20,IF($B1942="PARCELADO ATÉ 12X",$D1942-($D1942*TAXAS!$F$20))/12,IF($A1942=TAXAS!$A$21,IF($B1942="PARCELADO ATÉ 12X",$D1942-($D1942*TAXAS!$F$21))/12,IF($A1942=TAXAS!$A$22,IF($B1942="PARCELADO ATÉ 12X",$D1942-($D1942*TAXAS!$F$22))/12,IF($A1942=TAXAS!$A$23,IF($B1942="PARCELADO ATÉ 12X",$D1942-($D1942*TAXAS!$F$23))/12,IF($A1942=TAXAS!$A$24,IF($B1942="PARCELADO ATÉ 12X",$D1942-($D1942*TAXAS!$F$24))/12,IF($A1942=TAXAS!$A$25,IF($B1942="PARCELADO ATÉ 12X",$D1942-($D1942*TAXAS!$F$25))/12,IF($A1942=TAXAS!$A$26,IF($B1942="PARCELADO ATÉ 12X",$D1942-($D1942*TAXAS!$F$26))/12,IF($A1942=TAXAS!$A$27,IF($B1942="PARCELADO ATÉ 12X",$D1942-($D1942*TAXAS!$F$27))/12))))))))))))))))))))))))/1</f>
        <v>0</v>
      </c>
      <c r="J1942" s="8">
        <f t="shared" si="0"/>
        <v>0</v>
      </c>
      <c r="K1942" s="10" t="b">
        <f>IF($B1942="PARCELADO ATÉ 3X",($D1942-($D1942*TAXAS!$D$4))-$J1942)</f>
        <v>0</v>
      </c>
      <c r="L1942" s="10" t="b">
        <f>IF($B1942="PARCELADO ATÉ 6X",($D1942-($D1942*TAXAS!$E$4))-$J1942)</f>
        <v>0</v>
      </c>
      <c r="M1942" s="10" t="b">
        <f>IF($B1942="PARCELADO ATÉ 12X",($D1942-($D1942*TAXAS!$F$4))-$J1942)</f>
        <v>0</v>
      </c>
      <c r="N1942" s="8">
        <f t="shared" si="1"/>
        <v>0</v>
      </c>
      <c r="O1942" s="10">
        <f t="shared" si="2"/>
        <v>0</v>
      </c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</row>
    <row r="1943" spans="1:31" ht="15.75" customHeight="1" x14ac:dyDescent="0.2">
      <c r="A1943" s="3"/>
      <c r="B1943" s="5"/>
      <c r="C1943" s="6"/>
      <c r="D1943" s="42"/>
      <c r="E1943" s="8">
        <f>IF($A1943="VISA",IF($B1943="DÉBITO",$D1943-($D1943*TAXAS!$B$4)),IF($A1943="MASTER",IF($B1943="DÉBITO",$D1943-($D1943*TAXAS!$B$5)),IF($A1943="ELO", IF($B1943="DÉBITO",$D1943-($D1943*TAXAS!$B$6)),IF($A1943="HIPERCARD",IF($B1943="DÉBITO",$D1943-($D1943*TAXAS!$B$7)),IF($A1943="DINERS",IF($B1943="DÉBITO",$D1943-($D1943*TAXAS!$B$8)),IF($A1943="AMERICA EXPRESS",IF($B1943="DÉBITO",$D1943-($D1943*TAXAS!$B$9)),IF($A1943=TAXAS!$A$10,IF($B1943="DÉBITO",$D1943-($D1943*TAXAS!$B$10)), IF($A1943=TAXAS!$A$11,IF($B1943="DÉBITO",$D1943-($D1943*TAXAS!$B$11)), IF($A1943=TAXAS!$A$12,IF($B1943="DÉBITO",$D1943-($D1943*TAXAS!$B$12)), IF($A1943=TAXAS!$A$13,IF($B1943="DÉBITO",$D1943-($D1943*TAXAS!$B$13)), IF($A1943=TAXAS!$A$14,IF($B1943="DÉBITO",$D1943-($D1943*TAXAS!$B$14)), IF($A1943=TAXAS!$A$15,IF($B1943="DÉBITO",$D1943-($D1943*TAXAS!$B$15)), IF($A1943=TAXAS!$A$16,IF($B1943="DÉBITO",$D1943-($D1943*TAXAS!$B$16)), IF($A1943=TAXAS!$A$17,IF($B1943="DÉBITO",$D1943-($D1943*TAXAS!$B$17)), IF($A1943=TAXAS!$A$18,IF($B1943="DÉBITO",$D1943-($D1943*TAXAS!$B$18)), IF($A1943=TAXAS!$A$19,IF($B1943="DÉBITO",$D1943-($D1943*TAXAS!$B$19)), IF($A1943=TAXAS!$A$20,IF($B1943="DÉBITO",$D1943-($D1943*TAXAS!$B$20)), IF($A1943=TAXAS!$A$21,IF($B1943="DÉBITO",$D1943-($D1943*TAXAS!$B$21)), IF($A1943=TAXAS!$A$22,IF($B1943="DÉBITO",$D1943-($D1943*TAXAS!$B$22)), IF($A1943=TAXAS!$A$23,IF($B1943="DÉBITO",$D1943-($D1943*TAXAS!$B$23)), IF($A1943=TAXAS!$A$24,IF($B1943="DÉBITO",$D1943-($D1943*TAXAS!$B$24)), IF($A1943=TAXAS!$A$25,IF($B1943="DÉBITO",$D1943-($D1943*TAXAS!$B$25)), IF($A1943=TAXAS!$A$26,IF($B1943="DÉBITO",$D1943-($D1943*TAXAS!$B$26)), IF($A1943=TAXAS!$A$27,IF($B1943="DÉBITO",$D1943-($D1943*TAXAS!$B$27))))))))))))))))))))))))))/1</f>
        <v>0</v>
      </c>
      <c r="F1943" s="8">
        <f>IF($A1943="VISA",IF($B1943="CRÉDITO",$D1943-($D1943*TAXAS!$C$4)),IF($A1943="MASTER",IF($B1943="CRÉDITO",$D1943-($D1943*TAXAS!$C$5)),IF($A1943="ELO", IF($B1943="CRÉDITO",$D1943-($D1943*TAXAS!$C$6)),IF($A1943="HIPERCARD",IF($B1943="CRÉDITO",$D1943-($D1943*TAXAS!$C$7)),IF($A1943="DINERS",IF($B1943="CRÉDITO",$D1943-($D1943*TAXAS!$C$8)),IF($A1943="AMERICA EXPRESS",IF($B1943="CRÉDITO",$D1943-($D1943*TAXAS!$C$9)),IF($A1943=TAXAS!$A$10,IF($B1943="CRÉDITO",$D1943-($D1943*TAXAS!$C$10)), IF($A1943=TAXAS!$A$11,IF($B1943="CRÉDITO",$D1943-($D1943*TAXAS!$C$11)), IF($A1943=TAXAS!$A$12,IF($B1943="CRÉDITO",$D1943-($D1943*TAXAS!$C$12)), IF($A1943=TAXAS!$A$13,IF($B1943="CRÉDITO",$D1943-($D1943*TAXAS!$C$13)), IF($A1943=TAXAS!$A$14,IF($B1943="CRÉDITO",$D1943-($D1943*TAXAS!$C$14)), IF($A1943=TAXAS!$A$15,IF($B1943="CRÉDITO",$D1943-($D1943*TAXAS!$C$15)), IF($A1943=TAXAS!$A$16,IF($B1943="CRÉDITO",$D1943-($D1943*TAXAS!$C$16)), IF($A1943=TAXAS!$A$17,IF($B1943="CRÉDITO",$D1943-($D1943*TAXAS!$C$17)), IF($A1943=TAXAS!$A$18,IF($B1943="CRÉDITO",$D1943-($D1943*TAXAS!$C$18)), IF($A1943=TAXAS!$A$19,IF($B1943="CRÉDITO",$D1943-($D1943*TAXAS!$C$19)), IF($A1943=TAXAS!$A$20,IF($B1943="CRÉDITO",$D1943-($D1943*TAXAS!$C$20)), IF($A1943=TAXAS!$A$21,IF($B1943="CRÉDITO",$D1943-($D1943*TAXAS!$C$21)), IF($A1943=TAXAS!$A$22,IF($B1943="CRÉDITO",$D1943-($D1943*TAXAS!$C$22)), IF($A1943=TAXAS!$A$23,IF($B1943="CRÉDITO",$D1943-($D1943*TAXAS!$C$23)), IF($A1943=TAXAS!$A$24,IF($B1943="CRÉDITO",$D1943-($D1943*TAXAS!$C$24)), IF($A1943=TAXAS!$A$25,IF($B1943="CRÉDITO",$D1943-($D1943*TAXAS!$C$25)), IF($A1943=TAXAS!$A$26,IF($B1943="CRÉDITO",$D1943-($D1943*TAXAS!$C$26)), IF($A1943=TAXAS!$A$27,IF($B1943="CRÉDITO",$D1943-($D1943*TAXAS!$C$27))))))))))))))))))))))))))/1</f>
        <v>0</v>
      </c>
      <c r="G1943" s="9">
        <f>IF($A1943="VISA",IF($B1943="PARCELADO ATÉ 3X",$D1943-(D1943*TAXAS!$D$4))/3,IF($A1943="MASTER",IF($B1943="PARCELADO ATÉ 3X",$D1943-(D1943*TAXAS!$D$5))/3,IF($A1943="ELO",IF($B1943="PARCELADO ATÉ 3X",$D1943-(D1943*TAXAS!$D$6))/3,IF($A1943="HIPERCARD",IF($B1943="PARCELADO ATÉ 3X",$D1943-(D1943*TAXAS!$D$7))/3,IF($A1943="DINERS",IF($B1943="PARCELADO ATÉ 3X",$D1943-(D1943*TAXAS!$D$8))/3,IF($A1943="AMERICA EXPRESS",IF($B1943="PARCELADO ATÉ 3X",$D1943-(D1943*TAXAS!$D$9))/3,IF($A1943=TAXAS!$A$10,IF($B1943="PARCELADO ATÉ 3X",$D1943-($D1943*TAXAS!$D$10))/3,IF($A1943=TAXAS!$A$11,IF($B1943="PARCELADO ATÉ 3X",$D1943-($D1943*TAXAS!$D$11))/3,IF($A1943=TAXAS!$A$12,IF($B1943="PARCELADO ATÉ 3X",$D1943-($D1943*TAXAS!$D$12))/3,IF($A1943=TAXAS!$A$13,IF($B1943="PARCELADO ATÉ 3X",$D1943-($D1943*TAXAS!$D$13))/3,IF($A1943=TAXAS!$A$14,IF($B1943="PARCELADO ATÉ 3X",$D1943-($D1943*TAXAS!$D$14))/3,IF($A1943=TAXAS!$A$15,IF($B1943="PARCELADO ATÉ 3X",$D1943-($D1943*TAXAS!$D$15))/3,IF($A1943=TAXAS!$A$16,IF($B1943="PARCELADO ATÉ 3X",$D1943-($D1943*TAXAS!$D$16))/3,IF($A1943=TAXAS!$A$17,IF($B1943="PARCELADO ATÉ 3X",$D1943-($D1943*TAXAS!$D$17))/3,IF($A1943=TAXAS!$A$18,IF($B1943="PARCELADO ATÉ 3X",$D1943-($D1943*TAXAS!$D$18))/3,IF($A1943=TAXAS!$A$19,IF($B1943="PARCELADO ATÉ 3X",$D1943-($D1943*TAXAS!$D$19))/3,IF($A1943=TAXAS!$A$20,IF($B1943="PARCELADO ATÉ 3X",$D1943-($D1943*TAXAS!$D$20))/3,IF($A1943=TAXAS!$A$21,IF($B1943="PARCELADO ATÉ 3X",$D1943-($D1943*TAXAS!$D$21))/3,IF($A1943=TAXAS!$A$22,IF($B1943="PARCELADO ATÉ 3X",$D1943-($D1943*TAXAS!$D$22))/3,IF($A1943=TAXAS!$A$23,IF($B1943="PARCELADO ATÉ 3X",$D1943-($D1943*TAXAS!$D$23))/3,IF($A1943=TAXAS!$A$24,IF($B1943="PARCELADO ATÉ 3X",$D1943-($D1943*TAXAS!$D$24))/3,IF($A1943=TAXAS!$A$25,IF($B1943="PARCELADO ATÉ 3X",$D1943-($D1943*TAXAS!$D$25))/3,IF($A1943=TAXAS!$A$26,IF($B1943="PARCELADO ATÉ 3X",$D1943-($D1943*TAXAS!$D$26))/3,IF($A1943=TAXAS!$A$27,IF($B1943="PARCELADO ATÉ 3X",$D1943-($D1943*TAXAS!$D$27))/3))))))))))))))))))))))))/1</f>
        <v>0</v>
      </c>
      <c r="H1943" s="9">
        <f>IF($A1943="VISA",IF($B1943="PARCELADO ATÉ 6X",$D1943-(D1943*TAXAS!$E$4))/6,IF($A1943="MASTER",IF($B1943="PARCELADO ATÉ 6X",$D1943-(D1943*TAXAS!$E$5))/6,IF($A1943="ELO",IF($B1943="PARCELADO ATÉ 6X",$D1943-(D1943*TAXAS!$E$6))/6,IF($A1943="HIPERCARD",IF($B1943="PARCELADO ATÉ 6X",$D1943-(D1943*TAXAS!$E$7))/6,IF($A1943="DINERS",IF($B1943="PARCELADO ATÉ 6X",$D1943-(D1943*TAXAS!$E$8))/6,IF($A1943="AMERICA EXPRESS",IF($B1943="PARCELADO ATÉ 6X",$D1943-(D1943*TAXAS!$E$9))/6,IF($A1943=TAXAS!$A$10,IF($B1943="PARCELADO ATÉ 6X",$D1943-($D1943*TAXAS!$E$10))/6,IF($A1943=TAXAS!$A$11,IF($B1943="PARCELADO ATÉ 6X",$D1943-($D1943*TAXAS!$E$11))/6,IF($A1943=TAXAS!$A$12,IF($B1943="PARCELADO ATÉ 6X",$D1943-($D1943*TAXAS!$E$12))/6,IF($A1943=TAXAS!$A$13,IF($B1943="PARCELADO ATÉ 6X",$D1943-($D1943*TAXAS!$E$13))/6,IF($A1943=TAXAS!$A$14,IF($B1943="PARCELADO ATÉ 6X",$D1943-($D1943*TAXAS!$E$14))/6,IF($A1943=TAXAS!$A$15,IF($B1943="PARCELADO ATÉ 6X",$D1943-($D1943*TAXAS!$E$15))/6,IF($A1943=TAXAS!$A$16,IF($B1943="PARCELADO ATÉ 6X",$D1943-($D1943*TAXAS!$E$16))/6,IF($A1943=TAXAS!$A$17,IF($B1943="PARCELADO ATÉ 6X",$D1943-($D1943*TAXAS!$E$17))/6,IF($A1943=TAXAS!$A$18,IF($B1943="PARCELADO ATÉ 6X",$D1943-($D1943*TAXAS!$E$18))/6,IF($A1943=TAXAS!$A$19,IF($B1943="PARCELADO ATÉ 6X",$D1943-($D1943*TAXAS!$E$19))/6,IF($A1943=TAXAS!$A$20,IF($B1943="PARCELADO ATÉ 6X",$D1943-($D1943*TAXAS!$E$20))/6,IF($A1943=TAXAS!$A$21,IF($B1943="PARCELADO ATÉ 6X",$D1943-($D1943*TAXAS!$E$21))/6,IF($A1943=TAXAS!$A$22,IF($B1943="PARCELADO ATÉ 6X",$D1943-($D1943*TAXAS!$E$22))/6,IF($A1943=TAXAS!$A$23,IF($B1943="PARCELADO ATÉ 6X",$D1943-($D1943*TAXAS!$E$23))/6,IF($A1943=TAXAS!$A$24,IF($B1943="PARCELADO ATÉ 6X",$D1943-($D1943*TAXAS!$E$24))/6,IF($A1943=TAXAS!$A$25,IF($B1943="PARCELADO ATÉ 6X",$D1943-($D1943*TAXAS!$E$25))/6,IF($A1943=TAXAS!$A$26,IF($B1943="PARCELADO ATÉ 6X",$D1943-($D1943*TAXAS!$E$26))/6,IF($A1943=TAXAS!$A$27,IF($B1943="PARCELADO ATÉ 6X",$D1943-($D1943*TAXAS!$E$27))/6))))))))))))))))))))))))/1</f>
        <v>0</v>
      </c>
      <c r="I1943" s="9">
        <f>IF($A1943="VISA",IF($B1943="PARCELADO ATÉ 12X",$D1943-(D1943*TAXAS!$F$4))/12,IF($A1943="MASTER",IF($B1943="PARCELADO ATÉ 12X",$D1943-(D1943*TAXAS!$F$5))/12,IF($A1943="ELO",IF($B1943="PARCELADO ATÉ 12X",$D1943-(D1943*TAXAS!$F$6))/12,IF($A1943="HIPERCARD",IF($B1943="PARCELADO ATÉ 12X",$D1943-(D1943*TAXAS!$F$7))/12,IF($A1943="DINERS",IF($B1943="PARCELADO ATÉ 12X",$D1943-(D1943*TAXAS!$F$8))/12,IF($A1943="AMERICA EXPRESS",IF($B1943="PARCELADO ATÉ 12X",$D1943-(D1943*TAXAS!$F$9))/12,IF($A1943=TAXAS!$A$10,IF($B1943="PARCELADO ATÉ 12X",$D1943-($D1943*TAXAS!$F$10))/12,IF($A1943=TAXAS!$A$11,IF($B1943="PARCELADO ATÉ 12X",$D1943-($D1943*TAXAS!$F$11))/12,IF($A1943=TAXAS!$A$12,IF($B1943="PARCELADO ATÉ 12X",$D1943-($D1943*TAXAS!$F$12))/12,IF($A1943=TAXAS!$A$13,IF($B1943="PARCELADO ATÉ 12X",$D1943-($D1943*TAXAS!$F$13))/12,IF($A1943=TAXAS!$A$14,IF($B1943="PARCELADO ATÉ 12X",$D1943-($D1943*TAXAS!$F$14))/12,IF($A1943=TAXAS!$A$15,IF($B1943="PARCELADO ATÉ 12X",$D1943-($D1943*TAXAS!$F$15))/12,IF($A1943=TAXAS!$A$16,IF($B1943="PARCELADO ATÉ 12X",$D1943-($D1943*TAXAS!$F$16))/12,IF($A1943=TAXAS!$A$17,IF($B1943="PARCELADO ATÉ 12X",$D1943-($D1943*TAXAS!$F$17))/12,IF($A1943=TAXAS!$A$18,IF($B1943="PARCELADO ATÉ 12X",$D1943-($D1943*TAXAS!$F$18))/12,IF($A1943=TAXAS!$A$19,IF($B1943="PARCELADO ATÉ 12X",$D1943-($D1943*TAXAS!$F$19))/12,IF($A1943=TAXAS!$A$20,IF($B1943="PARCELADO ATÉ 12X",$D1943-($D1943*TAXAS!$F$20))/12,IF($A1943=TAXAS!$A$21,IF($B1943="PARCELADO ATÉ 12X",$D1943-($D1943*TAXAS!$F$21))/12,IF($A1943=TAXAS!$A$22,IF($B1943="PARCELADO ATÉ 12X",$D1943-($D1943*TAXAS!$F$22))/12,IF($A1943=TAXAS!$A$23,IF($B1943="PARCELADO ATÉ 12X",$D1943-($D1943*TAXAS!$F$23))/12,IF($A1943=TAXAS!$A$24,IF($B1943="PARCELADO ATÉ 12X",$D1943-($D1943*TAXAS!$F$24))/12,IF($A1943=TAXAS!$A$25,IF($B1943="PARCELADO ATÉ 12X",$D1943-($D1943*TAXAS!$F$25))/12,IF($A1943=TAXAS!$A$26,IF($B1943="PARCELADO ATÉ 12X",$D1943-($D1943*TAXAS!$F$26))/12,IF($A1943=TAXAS!$A$27,IF($B1943="PARCELADO ATÉ 12X",$D1943-($D1943*TAXAS!$F$27))/12))))))))))))))))))))))))/1</f>
        <v>0</v>
      </c>
      <c r="J1943" s="8">
        <f t="shared" si="0"/>
        <v>0</v>
      </c>
      <c r="K1943" s="10" t="b">
        <f>IF($B1943="PARCELADO ATÉ 3X",($D1943-($D1943*TAXAS!$D$4))-$J1943)</f>
        <v>0</v>
      </c>
      <c r="L1943" s="10" t="b">
        <f>IF($B1943="PARCELADO ATÉ 6X",($D1943-($D1943*TAXAS!$E$4))-$J1943)</f>
        <v>0</v>
      </c>
      <c r="M1943" s="10" t="b">
        <f>IF($B1943="PARCELADO ATÉ 12X",($D1943-($D1943*TAXAS!$F$4))-$J1943)</f>
        <v>0</v>
      </c>
      <c r="N1943" s="8">
        <f t="shared" si="1"/>
        <v>0</v>
      </c>
      <c r="O1943" s="10">
        <f t="shared" si="2"/>
        <v>0</v>
      </c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</row>
    <row r="1944" spans="1:31" ht="15.75" customHeight="1" x14ac:dyDescent="0.2">
      <c r="A1944" s="3"/>
      <c r="B1944" s="5"/>
      <c r="C1944" s="6"/>
      <c r="D1944" s="42"/>
      <c r="E1944" s="8">
        <f>IF($A1944="VISA",IF($B1944="DÉBITO",$D1944-($D1944*TAXAS!$B$4)),IF($A1944="MASTER",IF($B1944="DÉBITO",$D1944-($D1944*TAXAS!$B$5)),IF($A1944="ELO", IF($B1944="DÉBITO",$D1944-($D1944*TAXAS!$B$6)),IF($A1944="HIPERCARD",IF($B1944="DÉBITO",$D1944-($D1944*TAXAS!$B$7)),IF($A1944="DINERS",IF($B1944="DÉBITO",$D1944-($D1944*TAXAS!$B$8)),IF($A1944="AMERICA EXPRESS",IF($B1944="DÉBITO",$D1944-($D1944*TAXAS!$B$9)),IF($A1944=TAXAS!$A$10,IF($B1944="DÉBITO",$D1944-($D1944*TAXAS!$B$10)), IF($A1944=TAXAS!$A$11,IF($B1944="DÉBITO",$D1944-($D1944*TAXAS!$B$11)), IF($A1944=TAXAS!$A$12,IF($B1944="DÉBITO",$D1944-($D1944*TAXAS!$B$12)), IF($A1944=TAXAS!$A$13,IF($B1944="DÉBITO",$D1944-($D1944*TAXAS!$B$13)), IF($A1944=TAXAS!$A$14,IF($B1944="DÉBITO",$D1944-($D1944*TAXAS!$B$14)), IF($A1944=TAXAS!$A$15,IF($B1944="DÉBITO",$D1944-($D1944*TAXAS!$B$15)), IF($A1944=TAXAS!$A$16,IF($B1944="DÉBITO",$D1944-($D1944*TAXAS!$B$16)), IF($A1944=TAXAS!$A$17,IF($B1944="DÉBITO",$D1944-($D1944*TAXAS!$B$17)), IF($A1944=TAXAS!$A$18,IF($B1944="DÉBITO",$D1944-($D1944*TAXAS!$B$18)), IF($A1944=TAXAS!$A$19,IF($B1944="DÉBITO",$D1944-($D1944*TAXAS!$B$19)), IF($A1944=TAXAS!$A$20,IF($B1944="DÉBITO",$D1944-($D1944*TAXAS!$B$20)), IF($A1944=TAXAS!$A$21,IF($B1944="DÉBITO",$D1944-($D1944*TAXAS!$B$21)), IF($A1944=TAXAS!$A$22,IF($B1944="DÉBITO",$D1944-($D1944*TAXAS!$B$22)), IF($A1944=TAXAS!$A$23,IF($B1944="DÉBITO",$D1944-($D1944*TAXAS!$B$23)), IF($A1944=TAXAS!$A$24,IF($B1944="DÉBITO",$D1944-($D1944*TAXAS!$B$24)), IF($A1944=TAXAS!$A$25,IF($B1944="DÉBITO",$D1944-($D1944*TAXAS!$B$25)), IF($A1944=TAXAS!$A$26,IF($B1944="DÉBITO",$D1944-($D1944*TAXAS!$B$26)), IF($A1944=TAXAS!$A$27,IF($B1944="DÉBITO",$D1944-($D1944*TAXAS!$B$27))))))))))))))))))))))))))/1</f>
        <v>0</v>
      </c>
      <c r="F1944" s="8">
        <f>IF($A1944="VISA",IF($B1944="CRÉDITO",$D1944-($D1944*TAXAS!$C$4)),IF($A1944="MASTER",IF($B1944="CRÉDITO",$D1944-($D1944*TAXAS!$C$5)),IF($A1944="ELO", IF($B1944="CRÉDITO",$D1944-($D1944*TAXAS!$C$6)),IF($A1944="HIPERCARD",IF($B1944="CRÉDITO",$D1944-($D1944*TAXAS!$C$7)),IF($A1944="DINERS",IF($B1944="CRÉDITO",$D1944-($D1944*TAXAS!$C$8)),IF($A1944="AMERICA EXPRESS",IF($B1944="CRÉDITO",$D1944-($D1944*TAXAS!$C$9)),IF($A1944=TAXAS!$A$10,IF($B1944="CRÉDITO",$D1944-($D1944*TAXAS!$C$10)), IF($A1944=TAXAS!$A$11,IF($B1944="CRÉDITO",$D1944-($D1944*TAXAS!$C$11)), IF($A1944=TAXAS!$A$12,IF($B1944="CRÉDITO",$D1944-($D1944*TAXAS!$C$12)), IF($A1944=TAXAS!$A$13,IF($B1944="CRÉDITO",$D1944-($D1944*TAXAS!$C$13)), IF($A1944=TAXAS!$A$14,IF($B1944="CRÉDITO",$D1944-($D1944*TAXAS!$C$14)), IF($A1944=TAXAS!$A$15,IF($B1944="CRÉDITO",$D1944-($D1944*TAXAS!$C$15)), IF($A1944=TAXAS!$A$16,IF($B1944="CRÉDITO",$D1944-($D1944*TAXAS!$C$16)), IF($A1944=TAXAS!$A$17,IF($B1944="CRÉDITO",$D1944-($D1944*TAXAS!$C$17)), IF($A1944=TAXAS!$A$18,IF($B1944="CRÉDITO",$D1944-($D1944*TAXAS!$C$18)), IF($A1944=TAXAS!$A$19,IF($B1944="CRÉDITO",$D1944-($D1944*TAXAS!$C$19)), IF($A1944=TAXAS!$A$20,IF($B1944="CRÉDITO",$D1944-($D1944*TAXAS!$C$20)), IF($A1944=TAXAS!$A$21,IF($B1944="CRÉDITO",$D1944-($D1944*TAXAS!$C$21)), IF($A1944=TAXAS!$A$22,IF($B1944="CRÉDITO",$D1944-($D1944*TAXAS!$C$22)), IF($A1944=TAXAS!$A$23,IF($B1944="CRÉDITO",$D1944-($D1944*TAXAS!$C$23)), IF($A1944=TAXAS!$A$24,IF($B1944="CRÉDITO",$D1944-($D1944*TAXAS!$C$24)), IF($A1944=TAXAS!$A$25,IF($B1944="CRÉDITO",$D1944-($D1944*TAXAS!$C$25)), IF($A1944=TAXAS!$A$26,IF($B1944="CRÉDITO",$D1944-($D1944*TAXAS!$C$26)), IF($A1944=TAXAS!$A$27,IF($B1944="CRÉDITO",$D1944-($D1944*TAXAS!$C$27))))))))))))))))))))))))))/1</f>
        <v>0</v>
      </c>
      <c r="G1944" s="9">
        <f>IF($A1944="VISA",IF($B1944="PARCELADO ATÉ 3X",$D1944-(D1944*TAXAS!$D$4))/3,IF($A1944="MASTER",IF($B1944="PARCELADO ATÉ 3X",$D1944-(D1944*TAXAS!$D$5))/3,IF($A1944="ELO",IF($B1944="PARCELADO ATÉ 3X",$D1944-(D1944*TAXAS!$D$6))/3,IF($A1944="HIPERCARD",IF($B1944="PARCELADO ATÉ 3X",$D1944-(D1944*TAXAS!$D$7))/3,IF($A1944="DINERS",IF($B1944="PARCELADO ATÉ 3X",$D1944-(D1944*TAXAS!$D$8))/3,IF($A1944="AMERICA EXPRESS",IF($B1944="PARCELADO ATÉ 3X",$D1944-(D1944*TAXAS!$D$9))/3,IF($A1944=TAXAS!$A$10,IF($B1944="PARCELADO ATÉ 3X",$D1944-($D1944*TAXAS!$D$10))/3,IF($A1944=TAXAS!$A$11,IF($B1944="PARCELADO ATÉ 3X",$D1944-($D1944*TAXAS!$D$11))/3,IF($A1944=TAXAS!$A$12,IF($B1944="PARCELADO ATÉ 3X",$D1944-($D1944*TAXAS!$D$12))/3,IF($A1944=TAXAS!$A$13,IF($B1944="PARCELADO ATÉ 3X",$D1944-($D1944*TAXAS!$D$13))/3,IF($A1944=TAXAS!$A$14,IF($B1944="PARCELADO ATÉ 3X",$D1944-($D1944*TAXAS!$D$14))/3,IF($A1944=TAXAS!$A$15,IF($B1944="PARCELADO ATÉ 3X",$D1944-($D1944*TAXAS!$D$15))/3,IF($A1944=TAXAS!$A$16,IF($B1944="PARCELADO ATÉ 3X",$D1944-($D1944*TAXAS!$D$16))/3,IF($A1944=TAXAS!$A$17,IF($B1944="PARCELADO ATÉ 3X",$D1944-($D1944*TAXAS!$D$17))/3,IF($A1944=TAXAS!$A$18,IF($B1944="PARCELADO ATÉ 3X",$D1944-($D1944*TAXAS!$D$18))/3,IF($A1944=TAXAS!$A$19,IF($B1944="PARCELADO ATÉ 3X",$D1944-($D1944*TAXAS!$D$19))/3,IF($A1944=TAXAS!$A$20,IF($B1944="PARCELADO ATÉ 3X",$D1944-($D1944*TAXAS!$D$20))/3,IF($A1944=TAXAS!$A$21,IF($B1944="PARCELADO ATÉ 3X",$D1944-($D1944*TAXAS!$D$21))/3,IF($A1944=TAXAS!$A$22,IF($B1944="PARCELADO ATÉ 3X",$D1944-($D1944*TAXAS!$D$22))/3,IF($A1944=TAXAS!$A$23,IF($B1944="PARCELADO ATÉ 3X",$D1944-($D1944*TAXAS!$D$23))/3,IF($A1944=TAXAS!$A$24,IF($B1944="PARCELADO ATÉ 3X",$D1944-($D1944*TAXAS!$D$24))/3,IF($A1944=TAXAS!$A$25,IF($B1944="PARCELADO ATÉ 3X",$D1944-($D1944*TAXAS!$D$25))/3,IF($A1944=TAXAS!$A$26,IF($B1944="PARCELADO ATÉ 3X",$D1944-($D1944*TAXAS!$D$26))/3,IF($A1944=TAXAS!$A$27,IF($B1944="PARCELADO ATÉ 3X",$D1944-($D1944*TAXAS!$D$27))/3))))))))))))))))))))))))/1</f>
        <v>0</v>
      </c>
      <c r="H1944" s="9">
        <f>IF($A1944="VISA",IF($B1944="PARCELADO ATÉ 6X",$D1944-(D1944*TAXAS!$E$4))/6,IF($A1944="MASTER",IF($B1944="PARCELADO ATÉ 6X",$D1944-(D1944*TAXAS!$E$5))/6,IF($A1944="ELO",IF($B1944="PARCELADO ATÉ 6X",$D1944-(D1944*TAXAS!$E$6))/6,IF($A1944="HIPERCARD",IF($B1944="PARCELADO ATÉ 6X",$D1944-(D1944*TAXAS!$E$7))/6,IF($A1944="DINERS",IF($B1944="PARCELADO ATÉ 6X",$D1944-(D1944*TAXAS!$E$8))/6,IF($A1944="AMERICA EXPRESS",IF($B1944="PARCELADO ATÉ 6X",$D1944-(D1944*TAXAS!$E$9))/6,IF($A1944=TAXAS!$A$10,IF($B1944="PARCELADO ATÉ 6X",$D1944-($D1944*TAXAS!$E$10))/6,IF($A1944=TAXAS!$A$11,IF($B1944="PARCELADO ATÉ 6X",$D1944-($D1944*TAXAS!$E$11))/6,IF($A1944=TAXAS!$A$12,IF($B1944="PARCELADO ATÉ 6X",$D1944-($D1944*TAXAS!$E$12))/6,IF($A1944=TAXAS!$A$13,IF($B1944="PARCELADO ATÉ 6X",$D1944-($D1944*TAXAS!$E$13))/6,IF($A1944=TAXAS!$A$14,IF($B1944="PARCELADO ATÉ 6X",$D1944-($D1944*TAXAS!$E$14))/6,IF($A1944=TAXAS!$A$15,IF($B1944="PARCELADO ATÉ 6X",$D1944-($D1944*TAXAS!$E$15))/6,IF($A1944=TAXAS!$A$16,IF($B1944="PARCELADO ATÉ 6X",$D1944-($D1944*TAXAS!$E$16))/6,IF($A1944=TAXAS!$A$17,IF($B1944="PARCELADO ATÉ 6X",$D1944-($D1944*TAXAS!$E$17))/6,IF($A1944=TAXAS!$A$18,IF($B1944="PARCELADO ATÉ 6X",$D1944-($D1944*TAXAS!$E$18))/6,IF($A1944=TAXAS!$A$19,IF($B1944="PARCELADO ATÉ 6X",$D1944-($D1944*TAXAS!$E$19))/6,IF($A1944=TAXAS!$A$20,IF($B1944="PARCELADO ATÉ 6X",$D1944-($D1944*TAXAS!$E$20))/6,IF($A1944=TAXAS!$A$21,IF($B1944="PARCELADO ATÉ 6X",$D1944-($D1944*TAXAS!$E$21))/6,IF($A1944=TAXAS!$A$22,IF($B1944="PARCELADO ATÉ 6X",$D1944-($D1944*TAXAS!$E$22))/6,IF($A1944=TAXAS!$A$23,IF($B1944="PARCELADO ATÉ 6X",$D1944-($D1944*TAXAS!$E$23))/6,IF($A1944=TAXAS!$A$24,IF($B1944="PARCELADO ATÉ 6X",$D1944-($D1944*TAXAS!$E$24))/6,IF($A1944=TAXAS!$A$25,IF($B1944="PARCELADO ATÉ 6X",$D1944-($D1944*TAXAS!$E$25))/6,IF($A1944=TAXAS!$A$26,IF($B1944="PARCELADO ATÉ 6X",$D1944-($D1944*TAXAS!$E$26))/6,IF($A1944=TAXAS!$A$27,IF($B1944="PARCELADO ATÉ 6X",$D1944-($D1944*TAXAS!$E$27))/6))))))))))))))))))))))))/1</f>
        <v>0</v>
      </c>
      <c r="I1944" s="9">
        <f>IF($A1944="VISA",IF($B1944="PARCELADO ATÉ 12X",$D1944-(D1944*TAXAS!$F$4))/12,IF($A1944="MASTER",IF($B1944="PARCELADO ATÉ 12X",$D1944-(D1944*TAXAS!$F$5))/12,IF($A1944="ELO",IF($B1944="PARCELADO ATÉ 12X",$D1944-(D1944*TAXAS!$F$6))/12,IF($A1944="HIPERCARD",IF($B1944="PARCELADO ATÉ 12X",$D1944-(D1944*TAXAS!$F$7))/12,IF($A1944="DINERS",IF($B1944="PARCELADO ATÉ 12X",$D1944-(D1944*TAXAS!$F$8))/12,IF($A1944="AMERICA EXPRESS",IF($B1944="PARCELADO ATÉ 12X",$D1944-(D1944*TAXAS!$F$9))/12,IF($A1944=TAXAS!$A$10,IF($B1944="PARCELADO ATÉ 12X",$D1944-($D1944*TAXAS!$F$10))/12,IF($A1944=TAXAS!$A$11,IF($B1944="PARCELADO ATÉ 12X",$D1944-($D1944*TAXAS!$F$11))/12,IF($A1944=TAXAS!$A$12,IF($B1944="PARCELADO ATÉ 12X",$D1944-($D1944*TAXAS!$F$12))/12,IF($A1944=TAXAS!$A$13,IF($B1944="PARCELADO ATÉ 12X",$D1944-($D1944*TAXAS!$F$13))/12,IF($A1944=TAXAS!$A$14,IF($B1944="PARCELADO ATÉ 12X",$D1944-($D1944*TAXAS!$F$14))/12,IF($A1944=TAXAS!$A$15,IF($B1944="PARCELADO ATÉ 12X",$D1944-($D1944*TAXAS!$F$15))/12,IF($A1944=TAXAS!$A$16,IF($B1944="PARCELADO ATÉ 12X",$D1944-($D1944*TAXAS!$F$16))/12,IF($A1944=TAXAS!$A$17,IF($B1944="PARCELADO ATÉ 12X",$D1944-($D1944*TAXAS!$F$17))/12,IF($A1944=TAXAS!$A$18,IF($B1944="PARCELADO ATÉ 12X",$D1944-($D1944*TAXAS!$F$18))/12,IF($A1944=TAXAS!$A$19,IF($B1944="PARCELADO ATÉ 12X",$D1944-($D1944*TAXAS!$F$19))/12,IF($A1944=TAXAS!$A$20,IF($B1944="PARCELADO ATÉ 12X",$D1944-($D1944*TAXAS!$F$20))/12,IF($A1944=TAXAS!$A$21,IF($B1944="PARCELADO ATÉ 12X",$D1944-($D1944*TAXAS!$F$21))/12,IF($A1944=TAXAS!$A$22,IF($B1944="PARCELADO ATÉ 12X",$D1944-($D1944*TAXAS!$F$22))/12,IF($A1944=TAXAS!$A$23,IF($B1944="PARCELADO ATÉ 12X",$D1944-($D1944*TAXAS!$F$23))/12,IF($A1944=TAXAS!$A$24,IF($B1944="PARCELADO ATÉ 12X",$D1944-($D1944*TAXAS!$F$24))/12,IF($A1944=TAXAS!$A$25,IF($B1944="PARCELADO ATÉ 12X",$D1944-($D1944*TAXAS!$F$25))/12,IF($A1944=TAXAS!$A$26,IF($B1944="PARCELADO ATÉ 12X",$D1944-($D1944*TAXAS!$F$26))/12,IF($A1944=TAXAS!$A$27,IF($B1944="PARCELADO ATÉ 12X",$D1944-($D1944*TAXAS!$F$27))/12))))))))))))))))))))))))/1</f>
        <v>0</v>
      </c>
      <c r="J1944" s="8">
        <f t="shared" si="0"/>
        <v>0</v>
      </c>
      <c r="K1944" s="10" t="b">
        <f>IF($B1944="PARCELADO ATÉ 3X",($D1944-($D1944*TAXAS!$D$4))-$J1944)</f>
        <v>0</v>
      </c>
      <c r="L1944" s="10" t="b">
        <f>IF($B1944="PARCELADO ATÉ 6X",($D1944-($D1944*TAXAS!$E$4))-$J1944)</f>
        <v>0</v>
      </c>
      <c r="M1944" s="10" t="b">
        <f>IF($B1944="PARCELADO ATÉ 12X",($D1944-($D1944*TAXAS!$F$4))-$J1944)</f>
        <v>0</v>
      </c>
      <c r="N1944" s="8">
        <f t="shared" si="1"/>
        <v>0</v>
      </c>
      <c r="O1944" s="10">
        <f t="shared" si="2"/>
        <v>0</v>
      </c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</row>
    <row r="1945" spans="1:31" ht="15.75" customHeight="1" x14ac:dyDescent="0.2">
      <c r="A1945" s="3"/>
      <c r="B1945" s="5"/>
      <c r="C1945" s="6"/>
      <c r="D1945" s="42"/>
      <c r="E1945" s="8">
        <f>IF($A1945="VISA",IF($B1945="DÉBITO",$D1945-($D1945*TAXAS!$B$4)),IF($A1945="MASTER",IF($B1945="DÉBITO",$D1945-($D1945*TAXAS!$B$5)),IF($A1945="ELO", IF($B1945="DÉBITO",$D1945-($D1945*TAXAS!$B$6)),IF($A1945="HIPERCARD",IF($B1945="DÉBITO",$D1945-($D1945*TAXAS!$B$7)),IF($A1945="DINERS",IF($B1945="DÉBITO",$D1945-($D1945*TAXAS!$B$8)),IF($A1945="AMERICA EXPRESS",IF($B1945="DÉBITO",$D1945-($D1945*TAXAS!$B$9)),IF($A1945=TAXAS!$A$10,IF($B1945="DÉBITO",$D1945-($D1945*TAXAS!$B$10)), IF($A1945=TAXAS!$A$11,IF($B1945="DÉBITO",$D1945-($D1945*TAXAS!$B$11)), IF($A1945=TAXAS!$A$12,IF($B1945="DÉBITO",$D1945-($D1945*TAXAS!$B$12)), IF($A1945=TAXAS!$A$13,IF($B1945="DÉBITO",$D1945-($D1945*TAXAS!$B$13)), IF($A1945=TAXAS!$A$14,IF($B1945="DÉBITO",$D1945-($D1945*TAXAS!$B$14)), IF($A1945=TAXAS!$A$15,IF($B1945="DÉBITO",$D1945-($D1945*TAXAS!$B$15)), IF($A1945=TAXAS!$A$16,IF($B1945="DÉBITO",$D1945-($D1945*TAXAS!$B$16)), IF($A1945=TAXAS!$A$17,IF($B1945="DÉBITO",$D1945-($D1945*TAXAS!$B$17)), IF($A1945=TAXAS!$A$18,IF($B1945="DÉBITO",$D1945-($D1945*TAXAS!$B$18)), IF($A1945=TAXAS!$A$19,IF($B1945="DÉBITO",$D1945-($D1945*TAXAS!$B$19)), IF($A1945=TAXAS!$A$20,IF($B1945="DÉBITO",$D1945-($D1945*TAXAS!$B$20)), IF($A1945=TAXAS!$A$21,IF($B1945="DÉBITO",$D1945-($D1945*TAXAS!$B$21)), IF($A1945=TAXAS!$A$22,IF($B1945="DÉBITO",$D1945-($D1945*TAXAS!$B$22)), IF($A1945=TAXAS!$A$23,IF($B1945="DÉBITO",$D1945-($D1945*TAXAS!$B$23)), IF($A1945=TAXAS!$A$24,IF($B1945="DÉBITO",$D1945-($D1945*TAXAS!$B$24)), IF($A1945=TAXAS!$A$25,IF($B1945="DÉBITO",$D1945-($D1945*TAXAS!$B$25)), IF($A1945=TAXAS!$A$26,IF($B1945="DÉBITO",$D1945-($D1945*TAXAS!$B$26)), IF($A1945=TAXAS!$A$27,IF($B1945="DÉBITO",$D1945-($D1945*TAXAS!$B$27))))))))))))))))))))))))))/1</f>
        <v>0</v>
      </c>
      <c r="F1945" s="8">
        <f>IF($A1945="VISA",IF($B1945="CRÉDITO",$D1945-($D1945*TAXAS!$C$4)),IF($A1945="MASTER",IF($B1945="CRÉDITO",$D1945-($D1945*TAXAS!$C$5)),IF($A1945="ELO", IF($B1945="CRÉDITO",$D1945-($D1945*TAXAS!$C$6)),IF($A1945="HIPERCARD",IF($B1945="CRÉDITO",$D1945-($D1945*TAXAS!$C$7)),IF($A1945="DINERS",IF($B1945="CRÉDITO",$D1945-($D1945*TAXAS!$C$8)),IF($A1945="AMERICA EXPRESS",IF($B1945="CRÉDITO",$D1945-($D1945*TAXAS!$C$9)),IF($A1945=TAXAS!$A$10,IF($B1945="CRÉDITO",$D1945-($D1945*TAXAS!$C$10)), IF($A1945=TAXAS!$A$11,IF($B1945="CRÉDITO",$D1945-($D1945*TAXAS!$C$11)), IF($A1945=TAXAS!$A$12,IF($B1945="CRÉDITO",$D1945-($D1945*TAXAS!$C$12)), IF($A1945=TAXAS!$A$13,IF($B1945="CRÉDITO",$D1945-($D1945*TAXAS!$C$13)), IF($A1945=TAXAS!$A$14,IF($B1945="CRÉDITO",$D1945-($D1945*TAXAS!$C$14)), IF($A1945=TAXAS!$A$15,IF($B1945="CRÉDITO",$D1945-($D1945*TAXAS!$C$15)), IF($A1945=TAXAS!$A$16,IF($B1945="CRÉDITO",$D1945-($D1945*TAXAS!$C$16)), IF($A1945=TAXAS!$A$17,IF($B1945="CRÉDITO",$D1945-($D1945*TAXAS!$C$17)), IF($A1945=TAXAS!$A$18,IF($B1945="CRÉDITO",$D1945-($D1945*TAXAS!$C$18)), IF($A1945=TAXAS!$A$19,IF($B1945="CRÉDITO",$D1945-($D1945*TAXAS!$C$19)), IF($A1945=TAXAS!$A$20,IF($B1945="CRÉDITO",$D1945-($D1945*TAXAS!$C$20)), IF($A1945=TAXAS!$A$21,IF($B1945="CRÉDITO",$D1945-($D1945*TAXAS!$C$21)), IF($A1945=TAXAS!$A$22,IF($B1945="CRÉDITO",$D1945-($D1945*TAXAS!$C$22)), IF($A1945=TAXAS!$A$23,IF($B1945="CRÉDITO",$D1945-($D1945*TAXAS!$C$23)), IF($A1945=TAXAS!$A$24,IF($B1945="CRÉDITO",$D1945-($D1945*TAXAS!$C$24)), IF($A1945=TAXAS!$A$25,IF($B1945="CRÉDITO",$D1945-($D1945*TAXAS!$C$25)), IF($A1945=TAXAS!$A$26,IF($B1945="CRÉDITO",$D1945-($D1945*TAXAS!$C$26)), IF($A1945=TAXAS!$A$27,IF($B1945="CRÉDITO",$D1945-($D1945*TAXAS!$C$27))))))))))))))))))))))))))/1</f>
        <v>0</v>
      </c>
      <c r="G1945" s="9">
        <f>IF($A1945="VISA",IF($B1945="PARCELADO ATÉ 3X",$D1945-(D1945*TAXAS!$D$4))/3,IF($A1945="MASTER",IF($B1945="PARCELADO ATÉ 3X",$D1945-(D1945*TAXAS!$D$5))/3,IF($A1945="ELO",IF($B1945="PARCELADO ATÉ 3X",$D1945-(D1945*TAXAS!$D$6))/3,IF($A1945="HIPERCARD",IF($B1945="PARCELADO ATÉ 3X",$D1945-(D1945*TAXAS!$D$7))/3,IF($A1945="DINERS",IF($B1945="PARCELADO ATÉ 3X",$D1945-(D1945*TAXAS!$D$8))/3,IF($A1945="AMERICA EXPRESS",IF($B1945="PARCELADO ATÉ 3X",$D1945-(D1945*TAXAS!$D$9))/3,IF($A1945=TAXAS!$A$10,IF($B1945="PARCELADO ATÉ 3X",$D1945-($D1945*TAXAS!$D$10))/3,IF($A1945=TAXAS!$A$11,IF($B1945="PARCELADO ATÉ 3X",$D1945-($D1945*TAXAS!$D$11))/3,IF($A1945=TAXAS!$A$12,IF($B1945="PARCELADO ATÉ 3X",$D1945-($D1945*TAXAS!$D$12))/3,IF($A1945=TAXAS!$A$13,IF($B1945="PARCELADO ATÉ 3X",$D1945-($D1945*TAXAS!$D$13))/3,IF($A1945=TAXAS!$A$14,IF($B1945="PARCELADO ATÉ 3X",$D1945-($D1945*TAXAS!$D$14))/3,IF($A1945=TAXAS!$A$15,IF($B1945="PARCELADO ATÉ 3X",$D1945-($D1945*TAXAS!$D$15))/3,IF($A1945=TAXAS!$A$16,IF($B1945="PARCELADO ATÉ 3X",$D1945-($D1945*TAXAS!$D$16))/3,IF($A1945=TAXAS!$A$17,IF($B1945="PARCELADO ATÉ 3X",$D1945-($D1945*TAXAS!$D$17))/3,IF($A1945=TAXAS!$A$18,IF($B1945="PARCELADO ATÉ 3X",$D1945-($D1945*TAXAS!$D$18))/3,IF($A1945=TAXAS!$A$19,IF($B1945="PARCELADO ATÉ 3X",$D1945-($D1945*TAXAS!$D$19))/3,IF($A1945=TAXAS!$A$20,IF($B1945="PARCELADO ATÉ 3X",$D1945-($D1945*TAXAS!$D$20))/3,IF($A1945=TAXAS!$A$21,IF($B1945="PARCELADO ATÉ 3X",$D1945-($D1945*TAXAS!$D$21))/3,IF($A1945=TAXAS!$A$22,IF($B1945="PARCELADO ATÉ 3X",$D1945-($D1945*TAXAS!$D$22))/3,IF($A1945=TAXAS!$A$23,IF($B1945="PARCELADO ATÉ 3X",$D1945-($D1945*TAXAS!$D$23))/3,IF($A1945=TAXAS!$A$24,IF($B1945="PARCELADO ATÉ 3X",$D1945-($D1945*TAXAS!$D$24))/3,IF($A1945=TAXAS!$A$25,IF($B1945="PARCELADO ATÉ 3X",$D1945-($D1945*TAXAS!$D$25))/3,IF($A1945=TAXAS!$A$26,IF($B1945="PARCELADO ATÉ 3X",$D1945-($D1945*TAXAS!$D$26))/3,IF($A1945=TAXAS!$A$27,IF($B1945="PARCELADO ATÉ 3X",$D1945-($D1945*TAXAS!$D$27))/3))))))))))))))))))))))))/1</f>
        <v>0</v>
      </c>
      <c r="H1945" s="9">
        <f>IF($A1945="VISA",IF($B1945="PARCELADO ATÉ 6X",$D1945-(D1945*TAXAS!$E$4))/6,IF($A1945="MASTER",IF($B1945="PARCELADO ATÉ 6X",$D1945-(D1945*TAXAS!$E$5))/6,IF($A1945="ELO",IF($B1945="PARCELADO ATÉ 6X",$D1945-(D1945*TAXAS!$E$6))/6,IF($A1945="HIPERCARD",IF($B1945="PARCELADO ATÉ 6X",$D1945-(D1945*TAXAS!$E$7))/6,IF($A1945="DINERS",IF($B1945="PARCELADO ATÉ 6X",$D1945-(D1945*TAXAS!$E$8))/6,IF($A1945="AMERICA EXPRESS",IF($B1945="PARCELADO ATÉ 6X",$D1945-(D1945*TAXAS!$E$9))/6,IF($A1945=TAXAS!$A$10,IF($B1945="PARCELADO ATÉ 6X",$D1945-($D1945*TAXAS!$E$10))/6,IF($A1945=TAXAS!$A$11,IF($B1945="PARCELADO ATÉ 6X",$D1945-($D1945*TAXAS!$E$11))/6,IF($A1945=TAXAS!$A$12,IF($B1945="PARCELADO ATÉ 6X",$D1945-($D1945*TAXAS!$E$12))/6,IF($A1945=TAXAS!$A$13,IF($B1945="PARCELADO ATÉ 6X",$D1945-($D1945*TAXAS!$E$13))/6,IF($A1945=TAXAS!$A$14,IF($B1945="PARCELADO ATÉ 6X",$D1945-($D1945*TAXAS!$E$14))/6,IF($A1945=TAXAS!$A$15,IF($B1945="PARCELADO ATÉ 6X",$D1945-($D1945*TAXAS!$E$15))/6,IF($A1945=TAXAS!$A$16,IF($B1945="PARCELADO ATÉ 6X",$D1945-($D1945*TAXAS!$E$16))/6,IF($A1945=TAXAS!$A$17,IF($B1945="PARCELADO ATÉ 6X",$D1945-($D1945*TAXAS!$E$17))/6,IF($A1945=TAXAS!$A$18,IF($B1945="PARCELADO ATÉ 6X",$D1945-($D1945*TAXAS!$E$18))/6,IF($A1945=TAXAS!$A$19,IF($B1945="PARCELADO ATÉ 6X",$D1945-($D1945*TAXAS!$E$19))/6,IF($A1945=TAXAS!$A$20,IF($B1945="PARCELADO ATÉ 6X",$D1945-($D1945*TAXAS!$E$20))/6,IF($A1945=TAXAS!$A$21,IF($B1945="PARCELADO ATÉ 6X",$D1945-($D1945*TAXAS!$E$21))/6,IF($A1945=TAXAS!$A$22,IF($B1945="PARCELADO ATÉ 6X",$D1945-($D1945*TAXAS!$E$22))/6,IF($A1945=TAXAS!$A$23,IF($B1945="PARCELADO ATÉ 6X",$D1945-($D1945*TAXAS!$E$23))/6,IF($A1945=TAXAS!$A$24,IF($B1945="PARCELADO ATÉ 6X",$D1945-($D1945*TAXAS!$E$24))/6,IF($A1945=TAXAS!$A$25,IF($B1945="PARCELADO ATÉ 6X",$D1945-($D1945*TAXAS!$E$25))/6,IF($A1945=TAXAS!$A$26,IF($B1945="PARCELADO ATÉ 6X",$D1945-($D1945*TAXAS!$E$26))/6,IF($A1945=TAXAS!$A$27,IF($B1945="PARCELADO ATÉ 6X",$D1945-($D1945*TAXAS!$E$27))/6))))))))))))))))))))))))/1</f>
        <v>0</v>
      </c>
      <c r="I1945" s="9">
        <f>IF($A1945="VISA",IF($B1945="PARCELADO ATÉ 12X",$D1945-(D1945*TAXAS!$F$4))/12,IF($A1945="MASTER",IF($B1945="PARCELADO ATÉ 12X",$D1945-(D1945*TAXAS!$F$5))/12,IF($A1945="ELO",IF($B1945="PARCELADO ATÉ 12X",$D1945-(D1945*TAXAS!$F$6))/12,IF($A1945="HIPERCARD",IF($B1945="PARCELADO ATÉ 12X",$D1945-(D1945*TAXAS!$F$7))/12,IF($A1945="DINERS",IF($B1945="PARCELADO ATÉ 12X",$D1945-(D1945*TAXAS!$F$8))/12,IF($A1945="AMERICA EXPRESS",IF($B1945="PARCELADO ATÉ 12X",$D1945-(D1945*TAXAS!$F$9))/12,IF($A1945=TAXAS!$A$10,IF($B1945="PARCELADO ATÉ 12X",$D1945-($D1945*TAXAS!$F$10))/12,IF($A1945=TAXAS!$A$11,IF($B1945="PARCELADO ATÉ 12X",$D1945-($D1945*TAXAS!$F$11))/12,IF($A1945=TAXAS!$A$12,IF($B1945="PARCELADO ATÉ 12X",$D1945-($D1945*TAXAS!$F$12))/12,IF($A1945=TAXAS!$A$13,IF($B1945="PARCELADO ATÉ 12X",$D1945-($D1945*TAXAS!$F$13))/12,IF($A1945=TAXAS!$A$14,IF($B1945="PARCELADO ATÉ 12X",$D1945-($D1945*TAXAS!$F$14))/12,IF($A1945=TAXAS!$A$15,IF($B1945="PARCELADO ATÉ 12X",$D1945-($D1945*TAXAS!$F$15))/12,IF($A1945=TAXAS!$A$16,IF($B1945="PARCELADO ATÉ 12X",$D1945-($D1945*TAXAS!$F$16))/12,IF($A1945=TAXAS!$A$17,IF($B1945="PARCELADO ATÉ 12X",$D1945-($D1945*TAXAS!$F$17))/12,IF($A1945=TAXAS!$A$18,IF($B1945="PARCELADO ATÉ 12X",$D1945-($D1945*TAXAS!$F$18))/12,IF($A1945=TAXAS!$A$19,IF($B1945="PARCELADO ATÉ 12X",$D1945-($D1945*TAXAS!$F$19))/12,IF($A1945=TAXAS!$A$20,IF($B1945="PARCELADO ATÉ 12X",$D1945-($D1945*TAXAS!$F$20))/12,IF($A1945=TAXAS!$A$21,IF($B1945="PARCELADO ATÉ 12X",$D1945-($D1945*TAXAS!$F$21))/12,IF($A1945=TAXAS!$A$22,IF($B1945="PARCELADO ATÉ 12X",$D1945-($D1945*TAXAS!$F$22))/12,IF($A1945=TAXAS!$A$23,IF($B1945="PARCELADO ATÉ 12X",$D1945-($D1945*TAXAS!$F$23))/12,IF($A1945=TAXAS!$A$24,IF($B1945="PARCELADO ATÉ 12X",$D1945-($D1945*TAXAS!$F$24))/12,IF($A1945=TAXAS!$A$25,IF($B1945="PARCELADO ATÉ 12X",$D1945-($D1945*TAXAS!$F$25))/12,IF($A1945=TAXAS!$A$26,IF($B1945="PARCELADO ATÉ 12X",$D1945-($D1945*TAXAS!$F$26))/12,IF($A1945=TAXAS!$A$27,IF($B1945="PARCELADO ATÉ 12X",$D1945-($D1945*TAXAS!$F$27))/12))))))))))))))))))))))))/1</f>
        <v>0</v>
      </c>
      <c r="J1945" s="8">
        <f t="shared" si="0"/>
        <v>0</v>
      </c>
      <c r="K1945" s="10" t="b">
        <f>IF($B1945="PARCELADO ATÉ 3X",($D1945-($D1945*TAXAS!$D$4))-$J1945)</f>
        <v>0</v>
      </c>
      <c r="L1945" s="10" t="b">
        <f>IF($B1945="PARCELADO ATÉ 6X",($D1945-($D1945*TAXAS!$E$4))-$J1945)</f>
        <v>0</v>
      </c>
      <c r="M1945" s="10" t="b">
        <f>IF($B1945="PARCELADO ATÉ 12X",($D1945-($D1945*TAXAS!$F$4))-$J1945)</f>
        <v>0</v>
      </c>
      <c r="N1945" s="8">
        <f t="shared" si="1"/>
        <v>0</v>
      </c>
      <c r="O1945" s="10">
        <f t="shared" si="2"/>
        <v>0</v>
      </c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</row>
    <row r="1946" spans="1:31" ht="15.75" customHeight="1" x14ac:dyDescent="0.2">
      <c r="A1946" s="3"/>
      <c r="B1946" s="5"/>
      <c r="C1946" s="6"/>
      <c r="D1946" s="42"/>
      <c r="E1946" s="8">
        <f>IF($A1946="VISA",IF($B1946="DÉBITO",$D1946-($D1946*TAXAS!$B$4)),IF($A1946="MASTER",IF($B1946="DÉBITO",$D1946-($D1946*TAXAS!$B$5)),IF($A1946="ELO", IF($B1946="DÉBITO",$D1946-($D1946*TAXAS!$B$6)),IF($A1946="HIPERCARD",IF($B1946="DÉBITO",$D1946-($D1946*TAXAS!$B$7)),IF($A1946="DINERS",IF($B1946="DÉBITO",$D1946-($D1946*TAXAS!$B$8)),IF($A1946="AMERICA EXPRESS",IF($B1946="DÉBITO",$D1946-($D1946*TAXAS!$B$9)),IF($A1946=TAXAS!$A$10,IF($B1946="DÉBITO",$D1946-($D1946*TAXAS!$B$10)), IF($A1946=TAXAS!$A$11,IF($B1946="DÉBITO",$D1946-($D1946*TAXAS!$B$11)), IF($A1946=TAXAS!$A$12,IF($B1946="DÉBITO",$D1946-($D1946*TAXAS!$B$12)), IF($A1946=TAXAS!$A$13,IF($B1946="DÉBITO",$D1946-($D1946*TAXAS!$B$13)), IF($A1946=TAXAS!$A$14,IF($B1946="DÉBITO",$D1946-($D1946*TAXAS!$B$14)), IF($A1946=TAXAS!$A$15,IF($B1946="DÉBITO",$D1946-($D1946*TAXAS!$B$15)), IF($A1946=TAXAS!$A$16,IF($B1946="DÉBITO",$D1946-($D1946*TAXAS!$B$16)), IF($A1946=TAXAS!$A$17,IF($B1946="DÉBITO",$D1946-($D1946*TAXAS!$B$17)), IF($A1946=TAXAS!$A$18,IF($B1946="DÉBITO",$D1946-($D1946*TAXAS!$B$18)), IF($A1946=TAXAS!$A$19,IF($B1946="DÉBITO",$D1946-($D1946*TAXAS!$B$19)), IF($A1946=TAXAS!$A$20,IF($B1946="DÉBITO",$D1946-($D1946*TAXAS!$B$20)), IF($A1946=TAXAS!$A$21,IF($B1946="DÉBITO",$D1946-($D1946*TAXAS!$B$21)), IF($A1946=TAXAS!$A$22,IF($B1946="DÉBITO",$D1946-($D1946*TAXAS!$B$22)), IF($A1946=TAXAS!$A$23,IF($B1946="DÉBITO",$D1946-($D1946*TAXAS!$B$23)), IF($A1946=TAXAS!$A$24,IF($B1946="DÉBITO",$D1946-($D1946*TAXAS!$B$24)), IF($A1946=TAXAS!$A$25,IF($B1946="DÉBITO",$D1946-($D1946*TAXAS!$B$25)), IF($A1946=TAXAS!$A$26,IF($B1946="DÉBITO",$D1946-($D1946*TAXAS!$B$26)), IF($A1946=TAXAS!$A$27,IF($B1946="DÉBITO",$D1946-($D1946*TAXAS!$B$27))))))))))))))))))))))))))/1</f>
        <v>0</v>
      </c>
      <c r="F1946" s="8">
        <f>IF($A1946="VISA",IF($B1946="CRÉDITO",$D1946-($D1946*TAXAS!$C$4)),IF($A1946="MASTER",IF($B1946="CRÉDITO",$D1946-($D1946*TAXAS!$C$5)),IF($A1946="ELO", IF($B1946="CRÉDITO",$D1946-($D1946*TAXAS!$C$6)),IF($A1946="HIPERCARD",IF($B1946="CRÉDITO",$D1946-($D1946*TAXAS!$C$7)),IF($A1946="DINERS",IF($B1946="CRÉDITO",$D1946-($D1946*TAXAS!$C$8)),IF($A1946="AMERICA EXPRESS",IF($B1946="CRÉDITO",$D1946-($D1946*TAXAS!$C$9)),IF($A1946=TAXAS!$A$10,IF($B1946="CRÉDITO",$D1946-($D1946*TAXAS!$C$10)), IF($A1946=TAXAS!$A$11,IF($B1946="CRÉDITO",$D1946-($D1946*TAXAS!$C$11)), IF($A1946=TAXAS!$A$12,IF($B1946="CRÉDITO",$D1946-($D1946*TAXAS!$C$12)), IF($A1946=TAXAS!$A$13,IF($B1946="CRÉDITO",$D1946-($D1946*TAXAS!$C$13)), IF($A1946=TAXAS!$A$14,IF($B1946="CRÉDITO",$D1946-($D1946*TAXAS!$C$14)), IF($A1946=TAXAS!$A$15,IF($B1946="CRÉDITO",$D1946-($D1946*TAXAS!$C$15)), IF($A1946=TAXAS!$A$16,IF($B1946="CRÉDITO",$D1946-($D1946*TAXAS!$C$16)), IF($A1946=TAXAS!$A$17,IF($B1946="CRÉDITO",$D1946-($D1946*TAXAS!$C$17)), IF($A1946=TAXAS!$A$18,IF($B1946="CRÉDITO",$D1946-($D1946*TAXAS!$C$18)), IF($A1946=TAXAS!$A$19,IF($B1946="CRÉDITO",$D1946-($D1946*TAXAS!$C$19)), IF($A1946=TAXAS!$A$20,IF($B1946="CRÉDITO",$D1946-($D1946*TAXAS!$C$20)), IF($A1946=TAXAS!$A$21,IF($B1946="CRÉDITO",$D1946-($D1946*TAXAS!$C$21)), IF($A1946=TAXAS!$A$22,IF($B1946="CRÉDITO",$D1946-($D1946*TAXAS!$C$22)), IF($A1946=TAXAS!$A$23,IF($B1946="CRÉDITO",$D1946-($D1946*TAXAS!$C$23)), IF($A1946=TAXAS!$A$24,IF($B1946="CRÉDITO",$D1946-($D1946*TAXAS!$C$24)), IF($A1946=TAXAS!$A$25,IF($B1946="CRÉDITO",$D1946-($D1946*TAXAS!$C$25)), IF($A1946=TAXAS!$A$26,IF($B1946="CRÉDITO",$D1946-($D1946*TAXAS!$C$26)), IF($A1946=TAXAS!$A$27,IF($B1946="CRÉDITO",$D1946-($D1946*TAXAS!$C$27))))))))))))))))))))))))))/1</f>
        <v>0</v>
      </c>
      <c r="G1946" s="9">
        <f>IF($A1946="VISA",IF($B1946="PARCELADO ATÉ 3X",$D1946-(D1946*TAXAS!$D$4))/3,IF($A1946="MASTER",IF($B1946="PARCELADO ATÉ 3X",$D1946-(D1946*TAXAS!$D$5))/3,IF($A1946="ELO",IF($B1946="PARCELADO ATÉ 3X",$D1946-(D1946*TAXAS!$D$6))/3,IF($A1946="HIPERCARD",IF($B1946="PARCELADO ATÉ 3X",$D1946-(D1946*TAXAS!$D$7))/3,IF($A1946="DINERS",IF($B1946="PARCELADO ATÉ 3X",$D1946-(D1946*TAXAS!$D$8))/3,IF($A1946="AMERICA EXPRESS",IF($B1946="PARCELADO ATÉ 3X",$D1946-(D1946*TAXAS!$D$9))/3,IF($A1946=TAXAS!$A$10,IF($B1946="PARCELADO ATÉ 3X",$D1946-($D1946*TAXAS!$D$10))/3,IF($A1946=TAXAS!$A$11,IF($B1946="PARCELADO ATÉ 3X",$D1946-($D1946*TAXAS!$D$11))/3,IF($A1946=TAXAS!$A$12,IF($B1946="PARCELADO ATÉ 3X",$D1946-($D1946*TAXAS!$D$12))/3,IF($A1946=TAXAS!$A$13,IF($B1946="PARCELADO ATÉ 3X",$D1946-($D1946*TAXAS!$D$13))/3,IF($A1946=TAXAS!$A$14,IF($B1946="PARCELADO ATÉ 3X",$D1946-($D1946*TAXAS!$D$14))/3,IF($A1946=TAXAS!$A$15,IF($B1946="PARCELADO ATÉ 3X",$D1946-($D1946*TAXAS!$D$15))/3,IF($A1946=TAXAS!$A$16,IF($B1946="PARCELADO ATÉ 3X",$D1946-($D1946*TAXAS!$D$16))/3,IF($A1946=TAXAS!$A$17,IF($B1946="PARCELADO ATÉ 3X",$D1946-($D1946*TAXAS!$D$17))/3,IF($A1946=TAXAS!$A$18,IF($B1946="PARCELADO ATÉ 3X",$D1946-($D1946*TAXAS!$D$18))/3,IF($A1946=TAXAS!$A$19,IF($B1946="PARCELADO ATÉ 3X",$D1946-($D1946*TAXAS!$D$19))/3,IF($A1946=TAXAS!$A$20,IF($B1946="PARCELADO ATÉ 3X",$D1946-($D1946*TAXAS!$D$20))/3,IF($A1946=TAXAS!$A$21,IF($B1946="PARCELADO ATÉ 3X",$D1946-($D1946*TAXAS!$D$21))/3,IF($A1946=TAXAS!$A$22,IF($B1946="PARCELADO ATÉ 3X",$D1946-($D1946*TAXAS!$D$22))/3,IF($A1946=TAXAS!$A$23,IF($B1946="PARCELADO ATÉ 3X",$D1946-($D1946*TAXAS!$D$23))/3,IF($A1946=TAXAS!$A$24,IF($B1946="PARCELADO ATÉ 3X",$D1946-($D1946*TAXAS!$D$24))/3,IF($A1946=TAXAS!$A$25,IF($B1946="PARCELADO ATÉ 3X",$D1946-($D1946*TAXAS!$D$25))/3,IF($A1946=TAXAS!$A$26,IF($B1946="PARCELADO ATÉ 3X",$D1946-($D1946*TAXAS!$D$26))/3,IF($A1946=TAXAS!$A$27,IF($B1946="PARCELADO ATÉ 3X",$D1946-($D1946*TAXAS!$D$27))/3))))))))))))))))))))))))/1</f>
        <v>0</v>
      </c>
      <c r="H1946" s="9">
        <f>IF($A1946="VISA",IF($B1946="PARCELADO ATÉ 6X",$D1946-(D1946*TAXAS!$E$4))/6,IF($A1946="MASTER",IF($B1946="PARCELADO ATÉ 6X",$D1946-(D1946*TAXAS!$E$5))/6,IF($A1946="ELO",IF($B1946="PARCELADO ATÉ 6X",$D1946-(D1946*TAXAS!$E$6))/6,IF($A1946="HIPERCARD",IF($B1946="PARCELADO ATÉ 6X",$D1946-(D1946*TAXAS!$E$7))/6,IF($A1946="DINERS",IF($B1946="PARCELADO ATÉ 6X",$D1946-(D1946*TAXAS!$E$8))/6,IF($A1946="AMERICA EXPRESS",IF($B1946="PARCELADO ATÉ 6X",$D1946-(D1946*TAXAS!$E$9))/6,IF($A1946=TAXAS!$A$10,IF($B1946="PARCELADO ATÉ 6X",$D1946-($D1946*TAXAS!$E$10))/6,IF($A1946=TAXAS!$A$11,IF($B1946="PARCELADO ATÉ 6X",$D1946-($D1946*TAXAS!$E$11))/6,IF($A1946=TAXAS!$A$12,IF($B1946="PARCELADO ATÉ 6X",$D1946-($D1946*TAXAS!$E$12))/6,IF($A1946=TAXAS!$A$13,IF($B1946="PARCELADO ATÉ 6X",$D1946-($D1946*TAXAS!$E$13))/6,IF($A1946=TAXAS!$A$14,IF($B1946="PARCELADO ATÉ 6X",$D1946-($D1946*TAXAS!$E$14))/6,IF($A1946=TAXAS!$A$15,IF($B1946="PARCELADO ATÉ 6X",$D1946-($D1946*TAXAS!$E$15))/6,IF($A1946=TAXAS!$A$16,IF($B1946="PARCELADO ATÉ 6X",$D1946-($D1946*TAXAS!$E$16))/6,IF($A1946=TAXAS!$A$17,IF($B1946="PARCELADO ATÉ 6X",$D1946-($D1946*TAXAS!$E$17))/6,IF($A1946=TAXAS!$A$18,IF($B1946="PARCELADO ATÉ 6X",$D1946-($D1946*TAXAS!$E$18))/6,IF($A1946=TAXAS!$A$19,IF($B1946="PARCELADO ATÉ 6X",$D1946-($D1946*TAXAS!$E$19))/6,IF($A1946=TAXAS!$A$20,IF($B1946="PARCELADO ATÉ 6X",$D1946-($D1946*TAXAS!$E$20))/6,IF($A1946=TAXAS!$A$21,IF($B1946="PARCELADO ATÉ 6X",$D1946-($D1946*TAXAS!$E$21))/6,IF($A1946=TAXAS!$A$22,IF($B1946="PARCELADO ATÉ 6X",$D1946-($D1946*TAXAS!$E$22))/6,IF($A1946=TAXAS!$A$23,IF($B1946="PARCELADO ATÉ 6X",$D1946-($D1946*TAXAS!$E$23))/6,IF($A1946=TAXAS!$A$24,IF($B1946="PARCELADO ATÉ 6X",$D1946-($D1946*TAXAS!$E$24))/6,IF($A1946=TAXAS!$A$25,IF($B1946="PARCELADO ATÉ 6X",$D1946-($D1946*TAXAS!$E$25))/6,IF($A1946=TAXAS!$A$26,IF($B1946="PARCELADO ATÉ 6X",$D1946-($D1946*TAXAS!$E$26))/6,IF($A1946=TAXAS!$A$27,IF($B1946="PARCELADO ATÉ 6X",$D1946-($D1946*TAXAS!$E$27))/6))))))))))))))))))))))))/1</f>
        <v>0</v>
      </c>
      <c r="I1946" s="9">
        <f>IF($A1946="VISA",IF($B1946="PARCELADO ATÉ 12X",$D1946-(D1946*TAXAS!$F$4))/12,IF($A1946="MASTER",IF($B1946="PARCELADO ATÉ 12X",$D1946-(D1946*TAXAS!$F$5))/12,IF($A1946="ELO",IF($B1946="PARCELADO ATÉ 12X",$D1946-(D1946*TAXAS!$F$6))/12,IF($A1946="HIPERCARD",IF($B1946="PARCELADO ATÉ 12X",$D1946-(D1946*TAXAS!$F$7))/12,IF($A1946="DINERS",IF($B1946="PARCELADO ATÉ 12X",$D1946-(D1946*TAXAS!$F$8))/12,IF($A1946="AMERICA EXPRESS",IF($B1946="PARCELADO ATÉ 12X",$D1946-(D1946*TAXAS!$F$9))/12,IF($A1946=TAXAS!$A$10,IF($B1946="PARCELADO ATÉ 12X",$D1946-($D1946*TAXAS!$F$10))/12,IF($A1946=TAXAS!$A$11,IF($B1946="PARCELADO ATÉ 12X",$D1946-($D1946*TAXAS!$F$11))/12,IF($A1946=TAXAS!$A$12,IF($B1946="PARCELADO ATÉ 12X",$D1946-($D1946*TAXAS!$F$12))/12,IF($A1946=TAXAS!$A$13,IF($B1946="PARCELADO ATÉ 12X",$D1946-($D1946*TAXAS!$F$13))/12,IF($A1946=TAXAS!$A$14,IF($B1946="PARCELADO ATÉ 12X",$D1946-($D1946*TAXAS!$F$14))/12,IF($A1946=TAXAS!$A$15,IF($B1946="PARCELADO ATÉ 12X",$D1946-($D1946*TAXAS!$F$15))/12,IF($A1946=TAXAS!$A$16,IF($B1946="PARCELADO ATÉ 12X",$D1946-($D1946*TAXAS!$F$16))/12,IF($A1946=TAXAS!$A$17,IF($B1946="PARCELADO ATÉ 12X",$D1946-($D1946*TAXAS!$F$17))/12,IF($A1946=TAXAS!$A$18,IF($B1946="PARCELADO ATÉ 12X",$D1946-($D1946*TAXAS!$F$18))/12,IF($A1946=TAXAS!$A$19,IF($B1946="PARCELADO ATÉ 12X",$D1946-($D1946*TAXAS!$F$19))/12,IF($A1946=TAXAS!$A$20,IF($B1946="PARCELADO ATÉ 12X",$D1946-($D1946*TAXAS!$F$20))/12,IF($A1946=TAXAS!$A$21,IF($B1946="PARCELADO ATÉ 12X",$D1946-($D1946*TAXAS!$F$21))/12,IF($A1946=TAXAS!$A$22,IF($B1946="PARCELADO ATÉ 12X",$D1946-($D1946*TAXAS!$F$22))/12,IF($A1946=TAXAS!$A$23,IF($B1946="PARCELADO ATÉ 12X",$D1946-($D1946*TAXAS!$F$23))/12,IF($A1946=TAXAS!$A$24,IF($B1946="PARCELADO ATÉ 12X",$D1946-($D1946*TAXAS!$F$24))/12,IF($A1946=TAXAS!$A$25,IF($B1946="PARCELADO ATÉ 12X",$D1946-($D1946*TAXAS!$F$25))/12,IF($A1946=TAXAS!$A$26,IF($B1946="PARCELADO ATÉ 12X",$D1946-($D1946*TAXAS!$F$26))/12,IF($A1946=TAXAS!$A$27,IF($B1946="PARCELADO ATÉ 12X",$D1946-($D1946*TAXAS!$F$27))/12))))))))))))))))))))))))/1</f>
        <v>0</v>
      </c>
      <c r="J1946" s="8">
        <f t="shared" si="0"/>
        <v>0</v>
      </c>
      <c r="K1946" s="10" t="b">
        <f>IF($B1946="PARCELADO ATÉ 3X",($D1946-($D1946*TAXAS!$D$4))-$J1946)</f>
        <v>0</v>
      </c>
      <c r="L1946" s="10" t="b">
        <f>IF($B1946="PARCELADO ATÉ 6X",($D1946-($D1946*TAXAS!$E$4))-$J1946)</f>
        <v>0</v>
      </c>
      <c r="M1946" s="10" t="b">
        <f>IF($B1946="PARCELADO ATÉ 12X",($D1946-($D1946*TAXAS!$F$4))-$J1946)</f>
        <v>0</v>
      </c>
      <c r="N1946" s="8">
        <f t="shared" si="1"/>
        <v>0</v>
      </c>
      <c r="O1946" s="10">
        <f t="shared" si="2"/>
        <v>0</v>
      </c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</row>
    <row r="1947" spans="1:31" ht="15.75" customHeight="1" x14ac:dyDescent="0.2">
      <c r="A1947" s="3"/>
      <c r="B1947" s="5"/>
      <c r="C1947" s="6"/>
      <c r="D1947" s="42"/>
      <c r="E1947" s="8">
        <f>IF($A1947="VISA",IF($B1947="DÉBITO",$D1947-($D1947*TAXAS!$B$4)),IF($A1947="MASTER",IF($B1947="DÉBITO",$D1947-($D1947*TAXAS!$B$5)),IF($A1947="ELO", IF($B1947="DÉBITO",$D1947-($D1947*TAXAS!$B$6)),IF($A1947="HIPERCARD",IF($B1947="DÉBITO",$D1947-($D1947*TAXAS!$B$7)),IF($A1947="DINERS",IF($B1947="DÉBITO",$D1947-($D1947*TAXAS!$B$8)),IF($A1947="AMERICA EXPRESS",IF($B1947="DÉBITO",$D1947-($D1947*TAXAS!$B$9)),IF($A1947=TAXAS!$A$10,IF($B1947="DÉBITO",$D1947-($D1947*TAXAS!$B$10)), IF($A1947=TAXAS!$A$11,IF($B1947="DÉBITO",$D1947-($D1947*TAXAS!$B$11)), IF($A1947=TAXAS!$A$12,IF($B1947="DÉBITO",$D1947-($D1947*TAXAS!$B$12)), IF($A1947=TAXAS!$A$13,IF($B1947="DÉBITO",$D1947-($D1947*TAXAS!$B$13)), IF($A1947=TAXAS!$A$14,IF($B1947="DÉBITO",$D1947-($D1947*TAXAS!$B$14)), IF($A1947=TAXAS!$A$15,IF($B1947="DÉBITO",$D1947-($D1947*TAXAS!$B$15)), IF($A1947=TAXAS!$A$16,IF($B1947="DÉBITO",$D1947-($D1947*TAXAS!$B$16)), IF($A1947=TAXAS!$A$17,IF($B1947="DÉBITO",$D1947-($D1947*TAXAS!$B$17)), IF($A1947=TAXAS!$A$18,IF($B1947="DÉBITO",$D1947-($D1947*TAXAS!$B$18)), IF($A1947=TAXAS!$A$19,IF($B1947="DÉBITO",$D1947-($D1947*TAXAS!$B$19)), IF($A1947=TAXAS!$A$20,IF($B1947="DÉBITO",$D1947-($D1947*TAXAS!$B$20)), IF($A1947=TAXAS!$A$21,IF($B1947="DÉBITO",$D1947-($D1947*TAXAS!$B$21)), IF($A1947=TAXAS!$A$22,IF($B1947="DÉBITO",$D1947-($D1947*TAXAS!$B$22)), IF($A1947=TAXAS!$A$23,IF($B1947="DÉBITO",$D1947-($D1947*TAXAS!$B$23)), IF($A1947=TAXAS!$A$24,IF($B1947="DÉBITO",$D1947-($D1947*TAXAS!$B$24)), IF($A1947=TAXAS!$A$25,IF($B1947="DÉBITO",$D1947-($D1947*TAXAS!$B$25)), IF($A1947=TAXAS!$A$26,IF($B1947="DÉBITO",$D1947-($D1947*TAXAS!$B$26)), IF($A1947=TAXAS!$A$27,IF($B1947="DÉBITO",$D1947-($D1947*TAXAS!$B$27))))))))))))))))))))))))))/1</f>
        <v>0</v>
      </c>
      <c r="F1947" s="8">
        <f>IF($A1947="VISA",IF($B1947="CRÉDITO",$D1947-($D1947*TAXAS!$C$4)),IF($A1947="MASTER",IF($B1947="CRÉDITO",$D1947-($D1947*TAXAS!$C$5)),IF($A1947="ELO", IF($B1947="CRÉDITO",$D1947-($D1947*TAXAS!$C$6)),IF($A1947="HIPERCARD",IF($B1947="CRÉDITO",$D1947-($D1947*TAXAS!$C$7)),IF($A1947="DINERS",IF($B1947="CRÉDITO",$D1947-($D1947*TAXAS!$C$8)),IF($A1947="AMERICA EXPRESS",IF($B1947="CRÉDITO",$D1947-($D1947*TAXAS!$C$9)),IF($A1947=TAXAS!$A$10,IF($B1947="CRÉDITO",$D1947-($D1947*TAXAS!$C$10)), IF($A1947=TAXAS!$A$11,IF($B1947="CRÉDITO",$D1947-($D1947*TAXAS!$C$11)), IF($A1947=TAXAS!$A$12,IF($B1947="CRÉDITO",$D1947-($D1947*TAXAS!$C$12)), IF($A1947=TAXAS!$A$13,IF($B1947="CRÉDITO",$D1947-($D1947*TAXAS!$C$13)), IF($A1947=TAXAS!$A$14,IF($B1947="CRÉDITO",$D1947-($D1947*TAXAS!$C$14)), IF($A1947=TAXAS!$A$15,IF($B1947="CRÉDITO",$D1947-($D1947*TAXAS!$C$15)), IF($A1947=TAXAS!$A$16,IF($B1947="CRÉDITO",$D1947-($D1947*TAXAS!$C$16)), IF($A1947=TAXAS!$A$17,IF($B1947="CRÉDITO",$D1947-($D1947*TAXAS!$C$17)), IF($A1947=TAXAS!$A$18,IF($B1947="CRÉDITO",$D1947-($D1947*TAXAS!$C$18)), IF($A1947=TAXAS!$A$19,IF($B1947="CRÉDITO",$D1947-($D1947*TAXAS!$C$19)), IF($A1947=TAXAS!$A$20,IF($B1947="CRÉDITO",$D1947-($D1947*TAXAS!$C$20)), IF($A1947=TAXAS!$A$21,IF($B1947="CRÉDITO",$D1947-($D1947*TAXAS!$C$21)), IF($A1947=TAXAS!$A$22,IF($B1947="CRÉDITO",$D1947-($D1947*TAXAS!$C$22)), IF($A1947=TAXAS!$A$23,IF($B1947="CRÉDITO",$D1947-($D1947*TAXAS!$C$23)), IF($A1947=TAXAS!$A$24,IF($B1947="CRÉDITO",$D1947-($D1947*TAXAS!$C$24)), IF($A1947=TAXAS!$A$25,IF($B1947="CRÉDITO",$D1947-($D1947*TAXAS!$C$25)), IF($A1947=TAXAS!$A$26,IF($B1947="CRÉDITO",$D1947-($D1947*TAXAS!$C$26)), IF($A1947=TAXAS!$A$27,IF($B1947="CRÉDITO",$D1947-($D1947*TAXAS!$C$27))))))))))))))))))))))))))/1</f>
        <v>0</v>
      </c>
      <c r="G1947" s="9">
        <f>IF($A1947="VISA",IF($B1947="PARCELADO ATÉ 3X",$D1947-(D1947*TAXAS!$D$4))/3,IF($A1947="MASTER",IF($B1947="PARCELADO ATÉ 3X",$D1947-(D1947*TAXAS!$D$5))/3,IF($A1947="ELO",IF($B1947="PARCELADO ATÉ 3X",$D1947-(D1947*TAXAS!$D$6))/3,IF($A1947="HIPERCARD",IF($B1947="PARCELADO ATÉ 3X",$D1947-(D1947*TAXAS!$D$7))/3,IF($A1947="DINERS",IF($B1947="PARCELADO ATÉ 3X",$D1947-(D1947*TAXAS!$D$8))/3,IF($A1947="AMERICA EXPRESS",IF($B1947="PARCELADO ATÉ 3X",$D1947-(D1947*TAXAS!$D$9))/3,IF($A1947=TAXAS!$A$10,IF($B1947="PARCELADO ATÉ 3X",$D1947-($D1947*TAXAS!$D$10))/3,IF($A1947=TAXAS!$A$11,IF($B1947="PARCELADO ATÉ 3X",$D1947-($D1947*TAXAS!$D$11))/3,IF($A1947=TAXAS!$A$12,IF($B1947="PARCELADO ATÉ 3X",$D1947-($D1947*TAXAS!$D$12))/3,IF($A1947=TAXAS!$A$13,IF($B1947="PARCELADO ATÉ 3X",$D1947-($D1947*TAXAS!$D$13))/3,IF($A1947=TAXAS!$A$14,IF($B1947="PARCELADO ATÉ 3X",$D1947-($D1947*TAXAS!$D$14))/3,IF($A1947=TAXAS!$A$15,IF($B1947="PARCELADO ATÉ 3X",$D1947-($D1947*TAXAS!$D$15))/3,IF($A1947=TAXAS!$A$16,IF($B1947="PARCELADO ATÉ 3X",$D1947-($D1947*TAXAS!$D$16))/3,IF($A1947=TAXAS!$A$17,IF($B1947="PARCELADO ATÉ 3X",$D1947-($D1947*TAXAS!$D$17))/3,IF($A1947=TAXAS!$A$18,IF($B1947="PARCELADO ATÉ 3X",$D1947-($D1947*TAXAS!$D$18))/3,IF($A1947=TAXAS!$A$19,IF($B1947="PARCELADO ATÉ 3X",$D1947-($D1947*TAXAS!$D$19))/3,IF($A1947=TAXAS!$A$20,IF($B1947="PARCELADO ATÉ 3X",$D1947-($D1947*TAXAS!$D$20))/3,IF($A1947=TAXAS!$A$21,IF($B1947="PARCELADO ATÉ 3X",$D1947-($D1947*TAXAS!$D$21))/3,IF($A1947=TAXAS!$A$22,IF($B1947="PARCELADO ATÉ 3X",$D1947-($D1947*TAXAS!$D$22))/3,IF($A1947=TAXAS!$A$23,IF($B1947="PARCELADO ATÉ 3X",$D1947-($D1947*TAXAS!$D$23))/3,IF($A1947=TAXAS!$A$24,IF($B1947="PARCELADO ATÉ 3X",$D1947-($D1947*TAXAS!$D$24))/3,IF($A1947=TAXAS!$A$25,IF($B1947="PARCELADO ATÉ 3X",$D1947-($D1947*TAXAS!$D$25))/3,IF($A1947=TAXAS!$A$26,IF($B1947="PARCELADO ATÉ 3X",$D1947-($D1947*TAXAS!$D$26))/3,IF($A1947=TAXAS!$A$27,IF($B1947="PARCELADO ATÉ 3X",$D1947-($D1947*TAXAS!$D$27))/3))))))))))))))))))))))))/1</f>
        <v>0</v>
      </c>
      <c r="H1947" s="9">
        <f>IF($A1947="VISA",IF($B1947="PARCELADO ATÉ 6X",$D1947-(D1947*TAXAS!$E$4))/6,IF($A1947="MASTER",IF($B1947="PARCELADO ATÉ 6X",$D1947-(D1947*TAXAS!$E$5))/6,IF($A1947="ELO",IF($B1947="PARCELADO ATÉ 6X",$D1947-(D1947*TAXAS!$E$6))/6,IF($A1947="HIPERCARD",IF($B1947="PARCELADO ATÉ 6X",$D1947-(D1947*TAXAS!$E$7))/6,IF($A1947="DINERS",IF($B1947="PARCELADO ATÉ 6X",$D1947-(D1947*TAXAS!$E$8))/6,IF($A1947="AMERICA EXPRESS",IF($B1947="PARCELADO ATÉ 6X",$D1947-(D1947*TAXAS!$E$9))/6,IF($A1947=TAXAS!$A$10,IF($B1947="PARCELADO ATÉ 6X",$D1947-($D1947*TAXAS!$E$10))/6,IF($A1947=TAXAS!$A$11,IF($B1947="PARCELADO ATÉ 6X",$D1947-($D1947*TAXAS!$E$11))/6,IF($A1947=TAXAS!$A$12,IF($B1947="PARCELADO ATÉ 6X",$D1947-($D1947*TAXAS!$E$12))/6,IF($A1947=TAXAS!$A$13,IF($B1947="PARCELADO ATÉ 6X",$D1947-($D1947*TAXAS!$E$13))/6,IF($A1947=TAXAS!$A$14,IF($B1947="PARCELADO ATÉ 6X",$D1947-($D1947*TAXAS!$E$14))/6,IF($A1947=TAXAS!$A$15,IF($B1947="PARCELADO ATÉ 6X",$D1947-($D1947*TAXAS!$E$15))/6,IF($A1947=TAXAS!$A$16,IF($B1947="PARCELADO ATÉ 6X",$D1947-($D1947*TAXAS!$E$16))/6,IF($A1947=TAXAS!$A$17,IF($B1947="PARCELADO ATÉ 6X",$D1947-($D1947*TAXAS!$E$17))/6,IF($A1947=TAXAS!$A$18,IF($B1947="PARCELADO ATÉ 6X",$D1947-($D1947*TAXAS!$E$18))/6,IF($A1947=TAXAS!$A$19,IF($B1947="PARCELADO ATÉ 6X",$D1947-($D1947*TAXAS!$E$19))/6,IF($A1947=TAXAS!$A$20,IF($B1947="PARCELADO ATÉ 6X",$D1947-($D1947*TAXAS!$E$20))/6,IF($A1947=TAXAS!$A$21,IF($B1947="PARCELADO ATÉ 6X",$D1947-($D1947*TAXAS!$E$21))/6,IF($A1947=TAXAS!$A$22,IF($B1947="PARCELADO ATÉ 6X",$D1947-($D1947*TAXAS!$E$22))/6,IF($A1947=TAXAS!$A$23,IF($B1947="PARCELADO ATÉ 6X",$D1947-($D1947*TAXAS!$E$23))/6,IF($A1947=TAXAS!$A$24,IF($B1947="PARCELADO ATÉ 6X",$D1947-($D1947*TAXAS!$E$24))/6,IF($A1947=TAXAS!$A$25,IF($B1947="PARCELADO ATÉ 6X",$D1947-($D1947*TAXAS!$E$25))/6,IF($A1947=TAXAS!$A$26,IF($B1947="PARCELADO ATÉ 6X",$D1947-($D1947*TAXAS!$E$26))/6,IF($A1947=TAXAS!$A$27,IF($B1947="PARCELADO ATÉ 6X",$D1947-($D1947*TAXAS!$E$27))/6))))))))))))))))))))))))/1</f>
        <v>0</v>
      </c>
      <c r="I1947" s="9">
        <f>IF($A1947="VISA",IF($B1947="PARCELADO ATÉ 12X",$D1947-(D1947*TAXAS!$F$4))/12,IF($A1947="MASTER",IF($B1947="PARCELADO ATÉ 12X",$D1947-(D1947*TAXAS!$F$5))/12,IF($A1947="ELO",IF($B1947="PARCELADO ATÉ 12X",$D1947-(D1947*TAXAS!$F$6))/12,IF($A1947="HIPERCARD",IF($B1947="PARCELADO ATÉ 12X",$D1947-(D1947*TAXAS!$F$7))/12,IF($A1947="DINERS",IF($B1947="PARCELADO ATÉ 12X",$D1947-(D1947*TAXAS!$F$8))/12,IF($A1947="AMERICA EXPRESS",IF($B1947="PARCELADO ATÉ 12X",$D1947-(D1947*TAXAS!$F$9))/12,IF($A1947=TAXAS!$A$10,IF($B1947="PARCELADO ATÉ 12X",$D1947-($D1947*TAXAS!$F$10))/12,IF($A1947=TAXAS!$A$11,IF($B1947="PARCELADO ATÉ 12X",$D1947-($D1947*TAXAS!$F$11))/12,IF($A1947=TAXAS!$A$12,IF($B1947="PARCELADO ATÉ 12X",$D1947-($D1947*TAXAS!$F$12))/12,IF($A1947=TAXAS!$A$13,IF($B1947="PARCELADO ATÉ 12X",$D1947-($D1947*TAXAS!$F$13))/12,IF($A1947=TAXAS!$A$14,IF($B1947="PARCELADO ATÉ 12X",$D1947-($D1947*TAXAS!$F$14))/12,IF($A1947=TAXAS!$A$15,IF($B1947="PARCELADO ATÉ 12X",$D1947-($D1947*TAXAS!$F$15))/12,IF($A1947=TAXAS!$A$16,IF($B1947="PARCELADO ATÉ 12X",$D1947-($D1947*TAXAS!$F$16))/12,IF($A1947=TAXAS!$A$17,IF($B1947="PARCELADO ATÉ 12X",$D1947-($D1947*TAXAS!$F$17))/12,IF($A1947=TAXAS!$A$18,IF($B1947="PARCELADO ATÉ 12X",$D1947-($D1947*TAXAS!$F$18))/12,IF($A1947=TAXAS!$A$19,IF($B1947="PARCELADO ATÉ 12X",$D1947-($D1947*TAXAS!$F$19))/12,IF($A1947=TAXAS!$A$20,IF($B1947="PARCELADO ATÉ 12X",$D1947-($D1947*TAXAS!$F$20))/12,IF($A1947=TAXAS!$A$21,IF($B1947="PARCELADO ATÉ 12X",$D1947-($D1947*TAXAS!$F$21))/12,IF($A1947=TAXAS!$A$22,IF($B1947="PARCELADO ATÉ 12X",$D1947-($D1947*TAXAS!$F$22))/12,IF($A1947=TAXAS!$A$23,IF($B1947="PARCELADO ATÉ 12X",$D1947-($D1947*TAXAS!$F$23))/12,IF($A1947=TAXAS!$A$24,IF($B1947="PARCELADO ATÉ 12X",$D1947-($D1947*TAXAS!$F$24))/12,IF($A1947=TAXAS!$A$25,IF($B1947="PARCELADO ATÉ 12X",$D1947-($D1947*TAXAS!$F$25))/12,IF($A1947=TAXAS!$A$26,IF($B1947="PARCELADO ATÉ 12X",$D1947-($D1947*TAXAS!$F$26))/12,IF($A1947=TAXAS!$A$27,IF($B1947="PARCELADO ATÉ 12X",$D1947-($D1947*TAXAS!$F$27))/12))))))))))))))))))))))))/1</f>
        <v>0</v>
      </c>
      <c r="J1947" s="8">
        <f t="shared" si="0"/>
        <v>0</v>
      </c>
      <c r="K1947" s="10" t="b">
        <f>IF($B1947="PARCELADO ATÉ 3X",($D1947-($D1947*TAXAS!$D$4))-$J1947)</f>
        <v>0</v>
      </c>
      <c r="L1947" s="10" t="b">
        <f>IF($B1947="PARCELADO ATÉ 6X",($D1947-($D1947*TAXAS!$E$4))-$J1947)</f>
        <v>0</v>
      </c>
      <c r="M1947" s="10" t="b">
        <f>IF($B1947="PARCELADO ATÉ 12X",($D1947-($D1947*TAXAS!$F$4))-$J1947)</f>
        <v>0</v>
      </c>
      <c r="N1947" s="8">
        <f t="shared" si="1"/>
        <v>0</v>
      </c>
      <c r="O1947" s="10">
        <f t="shared" si="2"/>
        <v>0</v>
      </c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</row>
    <row r="1948" spans="1:31" ht="15.75" customHeight="1" x14ac:dyDescent="0.2">
      <c r="A1948" s="3"/>
      <c r="B1948" s="5"/>
      <c r="C1948" s="6"/>
      <c r="D1948" s="42"/>
      <c r="E1948" s="8">
        <f>IF($A1948="VISA",IF($B1948="DÉBITO",$D1948-($D1948*TAXAS!$B$4)),IF($A1948="MASTER",IF($B1948="DÉBITO",$D1948-($D1948*TAXAS!$B$5)),IF($A1948="ELO", IF($B1948="DÉBITO",$D1948-($D1948*TAXAS!$B$6)),IF($A1948="HIPERCARD",IF($B1948="DÉBITO",$D1948-($D1948*TAXAS!$B$7)),IF($A1948="DINERS",IF($B1948="DÉBITO",$D1948-($D1948*TAXAS!$B$8)),IF($A1948="AMERICA EXPRESS",IF($B1948="DÉBITO",$D1948-($D1948*TAXAS!$B$9)),IF($A1948=TAXAS!$A$10,IF($B1948="DÉBITO",$D1948-($D1948*TAXAS!$B$10)), IF($A1948=TAXAS!$A$11,IF($B1948="DÉBITO",$D1948-($D1948*TAXAS!$B$11)), IF($A1948=TAXAS!$A$12,IF($B1948="DÉBITO",$D1948-($D1948*TAXAS!$B$12)), IF($A1948=TAXAS!$A$13,IF($B1948="DÉBITO",$D1948-($D1948*TAXAS!$B$13)), IF($A1948=TAXAS!$A$14,IF($B1948="DÉBITO",$D1948-($D1948*TAXAS!$B$14)), IF($A1948=TAXAS!$A$15,IF($B1948="DÉBITO",$D1948-($D1948*TAXAS!$B$15)), IF($A1948=TAXAS!$A$16,IF($B1948="DÉBITO",$D1948-($D1948*TAXAS!$B$16)), IF($A1948=TAXAS!$A$17,IF($B1948="DÉBITO",$D1948-($D1948*TAXAS!$B$17)), IF($A1948=TAXAS!$A$18,IF($B1948="DÉBITO",$D1948-($D1948*TAXAS!$B$18)), IF($A1948=TAXAS!$A$19,IF($B1948="DÉBITO",$D1948-($D1948*TAXAS!$B$19)), IF($A1948=TAXAS!$A$20,IF($B1948="DÉBITO",$D1948-($D1948*TAXAS!$B$20)), IF($A1948=TAXAS!$A$21,IF($B1948="DÉBITO",$D1948-($D1948*TAXAS!$B$21)), IF($A1948=TAXAS!$A$22,IF($B1948="DÉBITO",$D1948-($D1948*TAXAS!$B$22)), IF($A1948=TAXAS!$A$23,IF($B1948="DÉBITO",$D1948-($D1948*TAXAS!$B$23)), IF($A1948=TAXAS!$A$24,IF($B1948="DÉBITO",$D1948-($D1948*TAXAS!$B$24)), IF($A1948=TAXAS!$A$25,IF($B1948="DÉBITO",$D1948-($D1948*TAXAS!$B$25)), IF($A1948=TAXAS!$A$26,IF($B1948="DÉBITO",$D1948-($D1948*TAXAS!$B$26)), IF($A1948=TAXAS!$A$27,IF($B1948="DÉBITO",$D1948-($D1948*TAXAS!$B$27))))))))))))))))))))))))))/1</f>
        <v>0</v>
      </c>
      <c r="F1948" s="8">
        <f>IF($A1948="VISA",IF($B1948="CRÉDITO",$D1948-($D1948*TAXAS!$C$4)),IF($A1948="MASTER",IF($B1948="CRÉDITO",$D1948-($D1948*TAXAS!$C$5)),IF($A1948="ELO", IF($B1948="CRÉDITO",$D1948-($D1948*TAXAS!$C$6)),IF($A1948="HIPERCARD",IF($B1948="CRÉDITO",$D1948-($D1948*TAXAS!$C$7)),IF($A1948="DINERS",IF($B1948="CRÉDITO",$D1948-($D1948*TAXAS!$C$8)),IF($A1948="AMERICA EXPRESS",IF($B1948="CRÉDITO",$D1948-($D1948*TAXAS!$C$9)),IF($A1948=TAXAS!$A$10,IF($B1948="CRÉDITO",$D1948-($D1948*TAXAS!$C$10)), IF($A1948=TAXAS!$A$11,IF($B1948="CRÉDITO",$D1948-($D1948*TAXAS!$C$11)), IF($A1948=TAXAS!$A$12,IF($B1948="CRÉDITO",$D1948-($D1948*TAXAS!$C$12)), IF($A1948=TAXAS!$A$13,IF($B1948="CRÉDITO",$D1948-($D1948*TAXAS!$C$13)), IF($A1948=TAXAS!$A$14,IF($B1948="CRÉDITO",$D1948-($D1948*TAXAS!$C$14)), IF($A1948=TAXAS!$A$15,IF($B1948="CRÉDITO",$D1948-($D1948*TAXAS!$C$15)), IF($A1948=TAXAS!$A$16,IF($B1948="CRÉDITO",$D1948-($D1948*TAXAS!$C$16)), IF($A1948=TAXAS!$A$17,IF($B1948="CRÉDITO",$D1948-($D1948*TAXAS!$C$17)), IF($A1948=TAXAS!$A$18,IF($B1948="CRÉDITO",$D1948-($D1948*TAXAS!$C$18)), IF($A1948=TAXAS!$A$19,IF($B1948="CRÉDITO",$D1948-($D1948*TAXAS!$C$19)), IF($A1948=TAXAS!$A$20,IF($B1948="CRÉDITO",$D1948-($D1948*TAXAS!$C$20)), IF($A1948=TAXAS!$A$21,IF($B1948="CRÉDITO",$D1948-($D1948*TAXAS!$C$21)), IF($A1948=TAXAS!$A$22,IF($B1948="CRÉDITO",$D1948-($D1948*TAXAS!$C$22)), IF($A1948=TAXAS!$A$23,IF($B1948="CRÉDITO",$D1948-($D1948*TAXAS!$C$23)), IF($A1948=TAXAS!$A$24,IF($B1948="CRÉDITO",$D1948-($D1948*TAXAS!$C$24)), IF($A1948=TAXAS!$A$25,IF($B1948="CRÉDITO",$D1948-($D1948*TAXAS!$C$25)), IF($A1948=TAXAS!$A$26,IF($B1948="CRÉDITO",$D1948-($D1948*TAXAS!$C$26)), IF($A1948=TAXAS!$A$27,IF($B1948="CRÉDITO",$D1948-($D1948*TAXAS!$C$27))))))))))))))))))))))))))/1</f>
        <v>0</v>
      </c>
      <c r="G1948" s="9">
        <f>IF($A1948="VISA",IF($B1948="PARCELADO ATÉ 3X",$D1948-(D1948*TAXAS!$D$4))/3,IF($A1948="MASTER",IF($B1948="PARCELADO ATÉ 3X",$D1948-(D1948*TAXAS!$D$5))/3,IF($A1948="ELO",IF($B1948="PARCELADO ATÉ 3X",$D1948-(D1948*TAXAS!$D$6))/3,IF($A1948="HIPERCARD",IF($B1948="PARCELADO ATÉ 3X",$D1948-(D1948*TAXAS!$D$7))/3,IF($A1948="DINERS",IF($B1948="PARCELADO ATÉ 3X",$D1948-(D1948*TAXAS!$D$8))/3,IF($A1948="AMERICA EXPRESS",IF($B1948="PARCELADO ATÉ 3X",$D1948-(D1948*TAXAS!$D$9))/3,IF($A1948=TAXAS!$A$10,IF($B1948="PARCELADO ATÉ 3X",$D1948-($D1948*TAXAS!$D$10))/3,IF($A1948=TAXAS!$A$11,IF($B1948="PARCELADO ATÉ 3X",$D1948-($D1948*TAXAS!$D$11))/3,IF($A1948=TAXAS!$A$12,IF($B1948="PARCELADO ATÉ 3X",$D1948-($D1948*TAXAS!$D$12))/3,IF($A1948=TAXAS!$A$13,IF($B1948="PARCELADO ATÉ 3X",$D1948-($D1948*TAXAS!$D$13))/3,IF($A1948=TAXAS!$A$14,IF($B1948="PARCELADO ATÉ 3X",$D1948-($D1948*TAXAS!$D$14))/3,IF($A1948=TAXAS!$A$15,IF($B1948="PARCELADO ATÉ 3X",$D1948-($D1948*TAXAS!$D$15))/3,IF($A1948=TAXAS!$A$16,IF($B1948="PARCELADO ATÉ 3X",$D1948-($D1948*TAXAS!$D$16))/3,IF($A1948=TAXAS!$A$17,IF($B1948="PARCELADO ATÉ 3X",$D1948-($D1948*TAXAS!$D$17))/3,IF($A1948=TAXAS!$A$18,IF($B1948="PARCELADO ATÉ 3X",$D1948-($D1948*TAXAS!$D$18))/3,IF($A1948=TAXAS!$A$19,IF($B1948="PARCELADO ATÉ 3X",$D1948-($D1948*TAXAS!$D$19))/3,IF($A1948=TAXAS!$A$20,IF($B1948="PARCELADO ATÉ 3X",$D1948-($D1948*TAXAS!$D$20))/3,IF($A1948=TAXAS!$A$21,IF($B1948="PARCELADO ATÉ 3X",$D1948-($D1948*TAXAS!$D$21))/3,IF($A1948=TAXAS!$A$22,IF($B1948="PARCELADO ATÉ 3X",$D1948-($D1948*TAXAS!$D$22))/3,IF($A1948=TAXAS!$A$23,IF($B1948="PARCELADO ATÉ 3X",$D1948-($D1948*TAXAS!$D$23))/3,IF($A1948=TAXAS!$A$24,IF($B1948="PARCELADO ATÉ 3X",$D1948-($D1948*TAXAS!$D$24))/3,IF($A1948=TAXAS!$A$25,IF($B1948="PARCELADO ATÉ 3X",$D1948-($D1948*TAXAS!$D$25))/3,IF($A1948=TAXAS!$A$26,IF($B1948="PARCELADO ATÉ 3X",$D1948-($D1948*TAXAS!$D$26))/3,IF($A1948=TAXAS!$A$27,IF($B1948="PARCELADO ATÉ 3X",$D1948-($D1948*TAXAS!$D$27))/3))))))))))))))))))))))))/1</f>
        <v>0</v>
      </c>
      <c r="H1948" s="9">
        <f>IF($A1948="VISA",IF($B1948="PARCELADO ATÉ 6X",$D1948-(D1948*TAXAS!$E$4))/6,IF($A1948="MASTER",IF($B1948="PARCELADO ATÉ 6X",$D1948-(D1948*TAXAS!$E$5))/6,IF($A1948="ELO",IF($B1948="PARCELADO ATÉ 6X",$D1948-(D1948*TAXAS!$E$6))/6,IF($A1948="HIPERCARD",IF($B1948="PARCELADO ATÉ 6X",$D1948-(D1948*TAXAS!$E$7))/6,IF($A1948="DINERS",IF($B1948="PARCELADO ATÉ 6X",$D1948-(D1948*TAXAS!$E$8))/6,IF($A1948="AMERICA EXPRESS",IF($B1948="PARCELADO ATÉ 6X",$D1948-(D1948*TAXAS!$E$9))/6,IF($A1948=TAXAS!$A$10,IF($B1948="PARCELADO ATÉ 6X",$D1948-($D1948*TAXAS!$E$10))/6,IF($A1948=TAXAS!$A$11,IF($B1948="PARCELADO ATÉ 6X",$D1948-($D1948*TAXAS!$E$11))/6,IF($A1948=TAXAS!$A$12,IF($B1948="PARCELADO ATÉ 6X",$D1948-($D1948*TAXAS!$E$12))/6,IF($A1948=TAXAS!$A$13,IF($B1948="PARCELADO ATÉ 6X",$D1948-($D1948*TAXAS!$E$13))/6,IF($A1948=TAXAS!$A$14,IF($B1948="PARCELADO ATÉ 6X",$D1948-($D1948*TAXAS!$E$14))/6,IF($A1948=TAXAS!$A$15,IF($B1948="PARCELADO ATÉ 6X",$D1948-($D1948*TAXAS!$E$15))/6,IF($A1948=TAXAS!$A$16,IF($B1948="PARCELADO ATÉ 6X",$D1948-($D1948*TAXAS!$E$16))/6,IF($A1948=TAXAS!$A$17,IF($B1948="PARCELADO ATÉ 6X",$D1948-($D1948*TAXAS!$E$17))/6,IF($A1948=TAXAS!$A$18,IF($B1948="PARCELADO ATÉ 6X",$D1948-($D1948*TAXAS!$E$18))/6,IF($A1948=TAXAS!$A$19,IF($B1948="PARCELADO ATÉ 6X",$D1948-($D1948*TAXAS!$E$19))/6,IF($A1948=TAXAS!$A$20,IF($B1948="PARCELADO ATÉ 6X",$D1948-($D1948*TAXAS!$E$20))/6,IF($A1948=TAXAS!$A$21,IF($B1948="PARCELADO ATÉ 6X",$D1948-($D1948*TAXAS!$E$21))/6,IF($A1948=TAXAS!$A$22,IF($B1948="PARCELADO ATÉ 6X",$D1948-($D1948*TAXAS!$E$22))/6,IF($A1948=TAXAS!$A$23,IF($B1948="PARCELADO ATÉ 6X",$D1948-($D1948*TAXAS!$E$23))/6,IF($A1948=TAXAS!$A$24,IF($B1948="PARCELADO ATÉ 6X",$D1948-($D1948*TAXAS!$E$24))/6,IF($A1948=TAXAS!$A$25,IF($B1948="PARCELADO ATÉ 6X",$D1948-($D1948*TAXAS!$E$25))/6,IF($A1948=TAXAS!$A$26,IF($B1948="PARCELADO ATÉ 6X",$D1948-($D1948*TAXAS!$E$26))/6,IF($A1948=TAXAS!$A$27,IF($B1948="PARCELADO ATÉ 6X",$D1948-($D1948*TAXAS!$E$27))/6))))))))))))))))))))))))/1</f>
        <v>0</v>
      </c>
      <c r="I1948" s="9">
        <f>IF($A1948="VISA",IF($B1948="PARCELADO ATÉ 12X",$D1948-(D1948*TAXAS!$F$4))/12,IF($A1948="MASTER",IF($B1948="PARCELADO ATÉ 12X",$D1948-(D1948*TAXAS!$F$5))/12,IF($A1948="ELO",IF($B1948="PARCELADO ATÉ 12X",$D1948-(D1948*TAXAS!$F$6))/12,IF($A1948="HIPERCARD",IF($B1948="PARCELADO ATÉ 12X",$D1948-(D1948*TAXAS!$F$7))/12,IF($A1948="DINERS",IF($B1948="PARCELADO ATÉ 12X",$D1948-(D1948*TAXAS!$F$8))/12,IF($A1948="AMERICA EXPRESS",IF($B1948="PARCELADO ATÉ 12X",$D1948-(D1948*TAXAS!$F$9))/12,IF($A1948=TAXAS!$A$10,IF($B1948="PARCELADO ATÉ 12X",$D1948-($D1948*TAXAS!$F$10))/12,IF($A1948=TAXAS!$A$11,IF($B1948="PARCELADO ATÉ 12X",$D1948-($D1948*TAXAS!$F$11))/12,IF($A1948=TAXAS!$A$12,IF($B1948="PARCELADO ATÉ 12X",$D1948-($D1948*TAXAS!$F$12))/12,IF($A1948=TAXAS!$A$13,IF($B1948="PARCELADO ATÉ 12X",$D1948-($D1948*TAXAS!$F$13))/12,IF($A1948=TAXAS!$A$14,IF($B1948="PARCELADO ATÉ 12X",$D1948-($D1948*TAXAS!$F$14))/12,IF($A1948=TAXAS!$A$15,IF($B1948="PARCELADO ATÉ 12X",$D1948-($D1948*TAXAS!$F$15))/12,IF($A1948=TAXAS!$A$16,IF($B1948="PARCELADO ATÉ 12X",$D1948-($D1948*TAXAS!$F$16))/12,IF($A1948=TAXAS!$A$17,IF($B1948="PARCELADO ATÉ 12X",$D1948-($D1948*TAXAS!$F$17))/12,IF($A1948=TAXAS!$A$18,IF($B1948="PARCELADO ATÉ 12X",$D1948-($D1948*TAXAS!$F$18))/12,IF($A1948=TAXAS!$A$19,IF($B1948="PARCELADO ATÉ 12X",$D1948-($D1948*TAXAS!$F$19))/12,IF($A1948=TAXAS!$A$20,IF($B1948="PARCELADO ATÉ 12X",$D1948-($D1948*TAXAS!$F$20))/12,IF($A1948=TAXAS!$A$21,IF($B1948="PARCELADO ATÉ 12X",$D1948-($D1948*TAXAS!$F$21))/12,IF($A1948=TAXAS!$A$22,IF($B1948="PARCELADO ATÉ 12X",$D1948-($D1948*TAXAS!$F$22))/12,IF($A1948=TAXAS!$A$23,IF($B1948="PARCELADO ATÉ 12X",$D1948-($D1948*TAXAS!$F$23))/12,IF($A1948=TAXAS!$A$24,IF($B1948="PARCELADO ATÉ 12X",$D1948-($D1948*TAXAS!$F$24))/12,IF($A1948=TAXAS!$A$25,IF($B1948="PARCELADO ATÉ 12X",$D1948-($D1948*TAXAS!$F$25))/12,IF($A1948=TAXAS!$A$26,IF($B1948="PARCELADO ATÉ 12X",$D1948-($D1948*TAXAS!$F$26))/12,IF($A1948=TAXAS!$A$27,IF($B1948="PARCELADO ATÉ 12X",$D1948-($D1948*TAXAS!$F$27))/12))))))))))))))))))))))))/1</f>
        <v>0</v>
      </c>
      <c r="J1948" s="8">
        <f t="shared" si="0"/>
        <v>0</v>
      </c>
      <c r="K1948" s="10" t="b">
        <f>IF($B1948="PARCELADO ATÉ 3X",($D1948-($D1948*TAXAS!$D$4))-$J1948)</f>
        <v>0</v>
      </c>
      <c r="L1948" s="10" t="b">
        <f>IF($B1948="PARCELADO ATÉ 6X",($D1948-($D1948*TAXAS!$E$4))-$J1948)</f>
        <v>0</v>
      </c>
      <c r="M1948" s="10" t="b">
        <f>IF($B1948="PARCELADO ATÉ 12X",($D1948-($D1948*TAXAS!$F$4))-$J1948)</f>
        <v>0</v>
      </c>
      <c r="N1948" s="8">
        <f t="shared" si="1"/>
        <v>0</v>
      </c>
      <c r="O1948" s="10">
        <f t="shared" si="2"/>
        <v>0</v>
      </c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</row>
    <row r="1949" spans="1:31" ht="15.75" customHeight="1" x14ac:dyDescent="0.2">
      <c r="A1949" s="3"/>
      <c r="B1949" s="5"/>
      <c r="C1949" s="6"/>
      <c r="D1949" s="42"/>
      <c r="E1949" s="8">
        <f>IF($A1949="VISA",IF($B1949="DÉBITO",$D1949-($D1949*TAXAS!$B$4)),IF($A1949="MASTER",IF($B1949="DÉBITO",$D1949-($D1949*TAXAS!$B$5)),IF($A1949="ELO", IF($B1949="DÉBITO",$D1949-($D1949*TAXAS!$B$6)),IF($A1949="HIPERCARD",IF($B1949="DÉBITO",$D1949-($D1949*TAXAS!$B$7)),IF($A1949="DINERS",IF($B1949="DÉBITO",$D1949-($D1949*TAXAS!$B$8)),IF($A1949="AMERICA EXPRESS",IF($B1949="DÉBITO",$D1949-($D1949*TAXAS!$B$9)),IF($A1949=TAXAS!$A$10,IF($B1949="DÉBITO",$D1949-($D1949*TAXAS!$B$10)), IF($A1949=TAXAS!$A$11,IF($B1949="DÉBITO",$D1949-($D1949*TAXAS!$B$11)), IF($A1949=TAXAS!$A$12,IF($B1949="DÉBITO",$D1949-($D1949*TAXAS!$B$12)), IF($A1949=TAXAS!$A$13,IF($B1949="DÉBITO",$D1949-($D1949*TAXAS!$B$13)), IF($A1949=TAXAS!$A$14,IF($B1949="DÉBITO",$D1949-($D1949*TAXAS!$B$14)), IF($A1949=TAXAS!$A$15,IF($B1949="DÉBITO",$D1949-($D1949*TAXAS!$B$15)), IF($A1949=TAXAS!$A$16,IF($B1949="DÉBITO",$D1949-($D1949*TAXAS!$B$16)), IF($A1949=TAXAS!$A$17,IF($B1949="DÉBITO",$D1949-($D1949*TAXAS!$B$17)), IF($A1949=TAXAS!$A$18,IF($B1949="DÉBITO",$D1949-($D1949*TAXAS!$B$18)), IF($A1949=TAXAS!$A$19,IF($B1949="DÉBITO",$D1949-($D1949*TAXAS!$B$19)), IF($A1949=TAXAS!$A$20,IF($B1949="DÉBITO",$D1949-($D1949*TAXAS!$B$20)), IF($A1949=TAXAS!$A$21,IF($B1949="DÉBITO",$D1949-($D1949*TAXAS!$B$21)), IF($A1949=TAXAS!$A$22,IF($B1949="DÉBITO",$D1949-($D1949*TAXAS!$B$22)), IF($A1949=TAXAS!$A$23,IF($B1949="DÉBITO",$D1949-($D1949*TAXAS!$B$23)), IF($A1949=TAXAS!$A$24,IF($B1949="DÉBITO",$D1949-($D1949*TAXAS!$B$24)), IF($A1949=TAXAS!$A$25,IF($B1949="DÉBITO",$D1949-($D1949*TAXAS!$B$25)), IF($A1949=TAXAS!$A$26,IF($B1949="DÉBITO",$D1949-($D1949*TAXAS!$B$26)), IF($A1949=TAXAS!$A$27,IF($B1949="DÉBITO",$D1949-($D1949*TAXAS!$B$27))))))))))))))))))))))))))/1</f>
        <v>0</v>
      </c>
      <c r="F1949" s="8">
        <f>IF($A1949="VISA",IF($B1949="CRÉDITO",$D1949-($D1949*TAXAS!$C$4)),IF($A1949="MASTER",IF($B1949="CRÉDITO",$D1949-($D1949*TAXAS!$C$5)),IF($A1949="ELO", IF($B1949="CRÉDITO",$D1949-($D1949*TAXAS!$C$6)),IF($A1949="HIPERCARD",IF($B1949="CRÉDITO",$D1949-($D1949*TAXAS!$C$7)),IF($A1949="DINERS",IF($B1949="CRÉDITO",$D1949-($D1949*TAXAS!$C$8)),IF($A1949="AMERICA EXPRESS",IF($B1949="CRÉDITO",$D1949-($D1949*TAXAS!$C$9)),IF($A1949=TAXAS!$A$10,IF($B1949="CRÉDITO",$D1949-($D1949*TAXAS!$C$10)), IF($A1949=TAXAS!$A$11,IF($B1949="CRÉDITO",$D1949-($D1949*TAXAS!$C$11)), IF($A1949=TAXAS!$A$12,IF($B1949="CRÉDITO",$D1949-($D1949*TAXAS!$C$12)), IF($A1949=TAXAS!$A$13,IF($B1949="CRÉDITO",$D1949-($D1949*TAXAS!$C$13)), IF($A1949=TAXAS!$A$14,IF($B1949="CRÉDITO",$D1949-($D1949*TAXAS!$C$14)), IF($A1949=TAXAS!$A$15,IF($B1949="CRÉDITO",$D1949-($D1949*TAXAS!$C$15)), IF($A1949=TAXAS!$A$16,IF($B1949="CRÉDITO",$D1949-($D1949*TAXAS!$C$16)), IF($A1949=TAXAS!$A$17,IF($B1949="CRÉDITO",$D1949-($D1949*TAXAS!$C$17)), IF($A1949=TAXAS!$A$18,IF($B1949="CRÉDITO",$D1949-($D1949*TAXAS!$C$18)), IF($A1949=TAXAS!$A$19,IF($B1949="CRÉDITO",$D1949-($D1949*TAXAS!$C$19)), IF($A1949=TAXAS!$A$20,IF($B1949="CRÉDITO",$D1949-($D1949*TAXAS!$C$20)), IF($A1949=TAXAS!$A$21,IF($B1949="CRÉDITO",$D1949-($D1949*TAXAS!$C$21)), IF($A1949=TAXAS!$A$22,IF($B1949="CRÉDITO",$D1949-($D1949*TAXAS!$C$22)), IF($A1949=TAXAS!$A$23,IF($B1949="CRÉDITO",$D1949-($D1949*TAXAS!$C$23)), IF($A1949=TAXAS!$A$24,IF($B1949="CRÉDITO",$D1949-($D1949*TAXAS!$C$24)), IF($A1949=TAXAS!$A$25,IF($B1949="CRÉDITO",$D1949-($D1949*TAXAS!$C$25)), IF($A1949=TAXAS!$A$26,IF($B1949="CRÉDITO",$D1949-($D1949*TAXAS!$C$26)), IF($A1949=TAXAS!$A$27,IF($B1949="CRÉDITO",$D1949-($D1949*TAXAS!$C$27))))))))))))))))))))))))))/1</f>
        <v>0</v>
      </c>
      <c r="G1949" s="9">
        <f>IF($A1949="VISA",IF($B1949="PARCELADO ATÉ 3X",$D1949-(D1949*TAXAS!$D$4))/3,IF($A1949="MASTER",IF($B1949="PARCELADO ATÉ 3X",$D1949-(D1949*TAXAS!$D$5))/3,IF($A1949="ELO",IF($B1949="PARCELADO ATÉ 3X",$D1949-(D1949*TAXAS!$D$6))/3,IF($A1949="HIPERCARD",IF($B1949="PARCELADO ATÉ 3X",$D1949-(D1949*TAXAS!$D$7))/3,IF($A1949="DINERS",IF($B1949="PARCELADO ATÉ 3X",$D1949-(D1949*TAXAS!$D$8))/3,IF($A1949="AMERICA EXPRESS",IF($B1949="PARCELADO ATÉ 3X",$D1949-(D1949*TAXAS!$D$9))/3,IF($A1949=TAXAS!$A$10,IF($B1949="PARCELADO ATÉ 3X",$D1949-($D1949*TAXAS!$D$10))/3,IF($A1949=TAXAS!$A$11,IF($B1949="PARCELADO ATÉ 3X",$D1949-($D1949*TAXAS!$D$11))/3,IF($A1949=TAXAS!$A$12,IF($B1949="PARCELADO ATÉ 3X",$D1949-($D1949*TAXAS!$D$12))/3,IF($A1949=TAXAS!$A$13,IF($B1949="PARCELADO ATÉ 3X",$D1949-($D1949*TAXAS!$D$13))/3,IF($A1949=TAXAS!$A$14,IF($B1949="PARCELADO ATÉ 3X",$D1949-($D1949*TAXAS!$D$14))/3,IF($A1949=TAXAS!$A$15,IF($B1949="PARCELADO ATÉ 3X",$D1949-($D1949*TAXAS!$D$15))/3,IF($A1949=TAXAS!$A$16,IF($B1949="PARCELADO ATÉ 3X",$D1949-($D1949*TAXAS!$D$16))/3,IF($A1949=TAXAS!$A$17,IF($B1949="PARCELADO ATÉ 3X",$D1949-($D1949*TAXAS!$D$17))/3,IF($A1949=TAXAS!$A$18,IF($B1949="PARCELADO ATÉ 3X",$D1949-($D1949*TAXAS!$D$18))/3,IF($A1949=TAXAS!$A$19,IF($B1949="PARCELADO ATÉ 3X",$D1949-($D1949*TAXAS!$D$19))/3,IF($A1949=TAXAS!$A$20,IF($B1949="PARCELADO ATÉ 3X",$D1949-($D1949*TAXAS!$D$20))/3,IF($A1949=TAXAS!$A$21,IF($B1949="PARCELADO ATÉ 3X",$D1949-($D1949*TAXAS!$D$21))/3,IF($A1949=TAXAS!$A$22,IF($B1949="PARCELADO ATÉ 3X",$D1949-($D1949*TAXAS!$D$22))/3,IF($A1949=TAXAS!$A$23,IF($B1949="PARCELADO ATÉ 3X",$D1949-($D1949*TAXAS!$D$23))/3,IF($A1949=TAXAS!$A$24,IF($B1949="PARCELADO ATÉ 3X",$D1949-($D1949*TAXAS!$D$24))/3,IF($A1949=TAXAS!$A$25,IF($B1949="PARCELADO ATÉ 3X",$D1949-($D1949*TAXAS!$D$25))/3,IF($A1949=TAXAS!$A$26,IF($B1949="PARCELADO ATÉ 3X",$D1949-($D1949*TAXAS!$D$26))/3,IF($A1949=TAXAS!$A$27,IF($B1949="PARCELADO ATÉ 3X",$D1949-($D1949*TAXAS!$D$27))/3))))))))))))))))))))))))/1</f>
        <v>0</v>
      </c>
      <c r="H1949" s="9">
        <f>IF($A1949="VISA",IF($B1949="PARCELADO ATÉ 6X",$D1949-(D1949*TAXAS!$E$4))/6,IF($A1949="MASTER",IF($B1949="PARCELADO ATÉ 6X",$D1949-(D1949*TAXAS!$E$5))/6,IF($A1949="ELO",IF($B1949="PARCELADO ATÉ 6X",$D1949-(D1949*TAXAS!$E$6))/6,IF($A1949="HIPERCARD",IF($B1949="PARCELADO ATÉ 6X",$D1949-(D1949*TAXAS!$E$7))/6,IF($A1949="DINERS",IF($B1949="PARCELADO ATÉ 6X",$D1949-(D1949*TAXAS!$E$8))/6,IF($A1949="AMERICA EXPRESS",IF($B1949="PARCELADO ATÉ 6X",$D1949-(D1949*TAXAS!$E$9))/6,IF($A1949=TAXAS!$A$10,IF($B1949="PARCELADO ATÉ 6X",$D1949-($D1949*TAXAS!$E$10))/6,IF($A1949=TAXAS!$A$11,IF($B1949="PARCELADO ATÉ 6X",$D1949-($D1949*TAXAS!$E$11))/6,IF($A1949=TAXAS!$A$12,IF($B1949="PARCELADO ATÉ 6X",$D1949-($D1949*TAXAS!$E$12))/6,IF($A1949=TAXAS!$A$13,IF($B1949="PARCELADO ATÉ 6X",$D1949-($D1949*TAXAS!$E$13))/6,IF($A1949=TAXAS!$A$14,IF($B1949="PARCELADO ATÉ 6X",$D1949-($D1949*TAXAS!$E$14))/6,IF($A1949=TAXAS!$A$15,IF($B1949="PARCELADO ATÉ 6X",$D1949-($D1949*TAXAS!$E$15))/6,IF($A1949=TAXAS!$A$16,IF($B1949="PARCELADO ATÉ 6X",$D1949-($D1949*TAXAS!$E$16))/6,IF($A1949=TAXAS!$A$17,IF($B1949="PARCELADO ATÉ 6X",$D1949-($D1949*TAXAS!$E$17))/6,IF($A1949=TAXAS!$A$18,IF($B1949="PARCELADO ATÉ 6X",$D1949-($D1949*TAXAS!$E$18))/6,IF($A1949=TAXAS!$A$19,IF($B1949="PARCELADO ATÉ 6X",$D1949-($D1949*TAXAS!$E$19))/6,IF($A1949=TAXAS!$A$20,IF($B1949="PARCELADO ATÉ 6X",$D1949-($D1949*TAXAS!$E$20))/6,IF($A1949=TAXAS!$A$21,IF($B1949="PARCELADO ATÉ 6X",$D1949-($D1949*TAXAS!$E$21))/6,IF($A1949=TAXAS!$A$22,IF($B1949="PARCELADO ATÉ 6X",$D1949-($D1949*TAXAS!$E$22))/6,IF($A1949=TAXAS!$A$23,IF($B1949="PARCELADO ATÉ 6X",$D1949-($D1949*TAXAS!$E$23))/6,IF($A1949=TAXAS!$A$24,IF($B1949="PARCELADO ATÉ 6X",$D1949-($D1949*TAXAS!$E$24))/6,IF($A1949=TAXAS!$A$25,IF($B1949="PARCELADO ATÉ 6X",$D1949-($D1949*TAXAS!$E$25))/6,IF($A1949=TAXAS!$A$26,IF($B1949="PARCELADO ATÉ 6X",$D1949-($D1949*TAXAS!$E$26))/6,IF($A1949=TAXAS!$A$27,IF($B1949="PARCELADO ATÉ 6X",$D1949-($D1949*TAXAS!$E$27))/6))))))))))))))))))))))))/1</f>
        <v>0</v>
      </c>
      <c r="I1949" s="9">
        <f>IF($A1949="VISA",IF($B1949="PARCELADO ATÉ 12X",$D1949-(D1949*TAXAS!$F$4))/12,IF($A1949="MASTER",IF($B1949="PARCELADO ATÉ 12X",$D1949-(D1949*TAXAS!$F$5))/12,IF($A1949="ELO",IF($B1949="PARCELADO ATÉ 12X",$D1949-(D1949*TAXAS!$F$6))/12,IF($A1949="HIPERCARD",IF($B1949="PARCELADO ATÉ 12X",$D1949-(D1949*TAXAS!$F$7))/12,IF($A1949="DINERS",IF($B1949="PARCELADO ATÉ 12X",$D1949-(D1949*TAXAS!$F$8))/12,IF($A1949="AMERICA EXPRESS",IF($B1949="PARCELADO ATÉ 12X",$D1949-(D1949*TAXAS!$F$9))/12,IF($A1949=TAXAS!$A$10,IF($B1949="PARCELADO ATÉ 12X",$D1949-($D1949*TAXAS!$F$10))/12,IF($A1949=TAXAS!$A$11,IF($B1949="PARCELADO ATÉ 12X",$D1949-($D1949*TAXAS!$F$11))/12,IF($A1949=TAXAS!$A$12,IF($B1949="PARCELADO ATÉ 12X",$D1949-($D1949*TAXAS!$F$12))/12,IF($A1949=TAXAS!$A$13,IF($B1949="PARCELADO ATÉ 12X",$D1949-($D1949*TAXAS!$F$13))/12,IF($A1949=TAXAS!$A$14,IF($B1949="PARCELADO ATÉ 12X",$D1949-($D1949*TAXAS!$F$14))/12,IF($A1949=TAXAS!$A$15,IF($B1949="PARCELADO ATÉ 12X",$D1949-($D1949*TAXAS!$F$15))/12,IF($A1949=TAXAS!$A$16,IF($B1949="PARCELADO ATÉ 12X",$D1949-($D1949*TAXAS!$F$16))/12,IF($A1949=TAXAS!$A$17,IF($B1949="PARCELADO ATÉ 12X",$D1949-($D1949*TAXAS!$F$17))/12,IF($A1949=TAXAS!$A$18,IF($B1949="PARCELADO ATÉ 12X",$D1949-($D1949*TAXAS!$F$18))/12,IF($A1949=TAXAS!$A$19,IF($B1949="PARCELADO ATÉ 12X",$D1949-($D1949*TAXAS!$F$19))/12,IF($A1949=TAXAS!$A$20,IF($B1949="PARCELADO ATÉ 12X",$D1949-($D1949*TAXAS!$F$20))/12,IF($A1949=TAXAS!$A$21,IF($B1949="PARCELADO ATÉ 12X",$D1949-($D1949*TAXAS!$F$21))/12,IF($A1949=TAXAS!$A$22,IF($B1949="PARCELADO ATÉ 12X",$D1949-($D1949*TAXAS!$F$22))/12,IF($A1949=TAXAS!$A$23,IF($B1949="PARCELADO ATÉ 12X",$D1949-($D1949*TAXAS!$F$23))/12,IF($A1949=TAXAS!$A$24,IF($B1949="PARCELADO ATÉ 12X",$D1949-($D1949*TAXAS!$F$24))/12,IF($A1949=TAXAS!$A$25,IF($B1949="PARCELADO ATÉ 12X",$D1949-($D1949*TAXAS!$F$25))/12,IF($A1949=TAXAS!$A$26,IF($B1949="PARCELADO ATÉ 12X",$D1949-($D1949*TAXAS!$F$26))/12,IF($A1949=TAXAS!$A$27,IF($B1949="PARCELADO ATÉ 12X",$D1949-($D1949*TAXAS!$F$27))/12))))))))))))))))))))))))/1</f>
        <v>0</v>
      </c>
      <c r="J1949" s="8">
        <f t="shared" si="0"/>
        <v>0</v>
      </c>
      <c r="K1949" s="10" t="b">
        <f>IF($B1949="PARCELADO ATÉ 3X",($D1949-($D1949*TAXAS!$D$4))-$J1949)</f>
        <v>0</v>
      </c>
      <c r="L1949" s="10" t="b">
        <f>IF($B1949="PARCELADO ATÉ 6X",($D1949-($D1949*TAXAS!$E$4))-$J1949)</f>
        <v>0</v>
      </c>
      <c r="M1949" s="10" t="b">
        <f>IF($B1949="PARCELADO ATÉ 12X",($D1949-($D1949*TAXAS!$F$4))-$J1949)</f>
        <v>0</v>
      </c>
      <c r="N1949" s="8">
        <f t="shared" si="1"/>
        <v>0</v>
      </c>
      <c r="O1949" s="10">
        <f t="shared" si="2"/>
        <v>0</v>
      </c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</row>
    <row r="1950" spans="1:31" ht="15.75" customHeight="1" x14ac:dyDescent="0.2">
      <c r="A1950" s="3"/>
      <c r="B1950" s="5"/>
      <c r="C1950" s="6"/>
      <c r="D1950" s="42"/>
      <c r="E1950" s="8">
        <f>IF($A1950="VISA",IF($B1950="DÉBITO",$D1950-($D1950*TAXAS!$B$4)),IF($A1950="MASTER",IF($B1950="DÉBITO",$D1950-($D1950*TAXAS!$B$5)),IF($A1950="ELO", IF($B1950="DÉBITO",$D1950-($D1950*TAXAS!$B$6)),IF($A1950="HIPERCARD",IF($B1950="DÉBITO",$D1950-($D1950*TAXAS!$B$7)),IF($A1950="DINERS",IF($B1950="DÉBITO",$D1950-($D1950*TAXAS!$B$8)),IF($A1950="AMERICA EXPRESS",IF($B1950="DÉBITO",$D1950-($D1950*TAXAS!$B$9)),IF($A1950=TAXAS!$A$10,IF($B1950="DÉBITO",$D1950-($D1950*TAXAS!$B$10)), IF($A1950=TAXAS!$A$11,IF($B1950="DÉBITO",$D1950-($D1950*TAXAS!$B$11)), IF($A1950=TAXAS!$A$12,IF($B1950="DÉBITO",$D1950-($D1950*TAXAS!$B$12)), IF($A1950=TAXAS!$A$13,IF($B1950="DÉBITO",$D1950-($D1950*TAXAS!$B$13)), IF($A1950=TAXAS!$A$14,IF($B1950="DÉBITO",$D1950-($D1950*TAXAS!$B$14)), IF($A1950=TAXAS!$A$15,IF($B1950="DÉBITO",$D1950-($D1950*TAXAS!$B$15)), IF($A1950=TAXAS!$A$16,IF($B1950="DÉBITO",$D1950-($D1950*TAXAS!$B$16)), IF($A1950=TAXAS!$A$17,IF($B1950="DÉBITO",$D1950-($D1950*TAXAS!$B$17)), IF($A1950=TAXAS!$A$18,IF($B1950="DÉBITO",$D1950-($D1950*TAXAS!$B$18)), IF($A1950=TAXAS!$A$19,IF($B1950="DÉBITO",$D1950-($D1950*TAXAS!$B$19)), IF($A1950=TAXAS!$A$20,IF($B1950="DÉBITO",$D1950-($D1950*TAXAS!$B$20)), IF($A1950=TAXAS!$A$21,IF($B1950="DÉBITO",$D1950-($D1950*TAXAS!$B$21)), IF($A1950=TAXAS!$A$22,IF($B1950="DÉBITO",$D1950-($D1950*TAXAS!$B$22)), IF($A1950=TAXAS!$A$23,IF($B1950="DÉBITO",$D1950-($D1950*TAXAS!$B$23)), IF($A1950=TAXAS!$A$24,IF($B1950="DÉBITO",$D1950-($D1950*TAXAS!$B$24)), IF($A1950=TAXAS!$A$25,IF($B1950="DÉBITO",$D1950-($D1950*TAXAS!$B$25)), IF($A1950=TAXAS!$A$26,IF($B1950="DÉBITO",$D1950-($D1950*TAXAS!$B$26)), IF($A1950=TAXAS!$A$27,IF($B1950="DÉBITO",$D1950-($D1950*TAXAS!$B$27))))))))))))))))))))))))))/1</f>
        <v>0</v>
      </c>
      <c r="F1950" s="8">
        <f>IF($A1950="VISA",IF($B1950="CRÉDITO",$D1950-($D1950*TAXAS!$C$4)),IF($A1950="MASTER",IF($B1950="CRÉDITO",$D1950-($D1950*TAXAS!$C$5)),IF($A1950="ELO", IF($B1950="CRÉDITO",$D1950-($D1950*TAXAS!$C$6)),IF($A1950="HIPERCARD",IF($B1950="CRÉDITO",$D1950-($D1950*TAXAS!$C$7)),IF($A1950="DINERS",IF($B1950="CRÉDITO",$D1950-($D1950*TAXAS!$C$8)),IF($A1950="AMERICA EXPRESS",IF($B1950="CRÉDITO",$D1950-($D1950*TAXAS!$C$9)),IF($A1950=TAXAS!$A$10,IF($B1950="CRÉDITO",$D1950-($D1950*TAXAS!$C$10)), IF($A1950=TAXAS!$A$11,IF($B1950="CRÉDITO",$D1950-($D1950*TAXAS!$C$11)), IF($A1950=TAXAS!$A$12,IF($B1950="CRÉDITO",$D1950-($D1950*TAXAS!$C$12)), IF($A1950=TAXAS!$A$13,IF($B1950="CRÉDITO",$D1950-($D1950*TAXAS!$C$13)), IF($A1950=TAXAS!$A$14,IF($B1950="CRÉDITO",$D1950-($D1950*TAXAS!$C$14)), IF($A1950=TAXAS!$A$15,IF($B1950="CRÉDITO",$D1950-($D1950*TAXAS!$C$15)), IF($A1950=TAXAS!$A$16,IF($B1950="CRÉDITO",$D1950-($D1950*TAXAS!$C$16)), IF($A1950=TAXAS!$A$17,IF($B1950="CRÉDITO",$D1950-($D1950*TAXAS!$C$17)), IF($A1950=TAXAS!$A$18,IF($B1950="CRÉDITO",$D1950-($D1950*TAXAS!$C$18)), IF($A1950=TAXAS!$A$19,IF($B1950="CRÉDITO",$D1950-($D1950*TAXAS!$C$19)), IF($A1950=TAXAS!$A$20,IF($B1950="CRÉDITO",$D1950-($D1950*TAXAS!$C$20)), IF($A1950=TAXAS!$A$21,IF($B1950="CRÉDITO",$D1950-($D1950*TAXAS!$C$21)), IF($A1950=TAXAS!$A$22,IF($B1950="CRÉDITO",$D1950-($D1950*TAXAS!$C$22)), IF($A1950=TAXAS!$A$23,IF($B1950="CRÉDITO",$D1950-($D1950*TAXAS!$C$23)), IF($A1950=TAXAS!$A$24,IF($B1950="CRÉDITO",$D1950-($D1950*TAXAS!$C$24)), IF($A1950=TAXAS!$A$25,IF($B1950="CRÉDITO",$D1950-($D1950*TAXAS!$C$25)), IF($A1950=TAXAS!$A$26,IF($B1950="CRÉDITO",$D1950-($D1950*TAXAS!$C$26)), IF($A1950=TAXAS!$A$27,IF($B1950="CRÉDITO",$D1950-($D1950*TAXAS!$C$27))))))))))))))))))))))))))/1</f>
        <v>0</v>
      </c>
      <c r="G1950" s="9">
        <f>IF($A1950="VISA",IF($B1950="PARCELADO ATÉ 3X",$D1950-(D1950*TAXAS!$D$4))/3,IF($A1950="MASTER",IF($B1950="PARCELADO ATÉ 3X",$D1950-(D1950*TAXAS!$D$5))/3,IF($A1950="ELO",IF($B1950="PARCELADO ATÉ 3X",$D1950-(D1950*TAXAS!$D$6))/3,IF($A1950="HIPERCARD",IF($B1950="PARCELADO ATÉ 3X",$D1950-(D1950*TAXAS!$D$7))/3,IF($A1950="DINERS",IF($B1950="PARCELADO ATÉ 3X",$D1950-(D1950*TAXAS!$D$8))/3,IF($A1950="AMERICA EXPRESS",IF($B1950="PARCELADO ATÉ 3X",$D1950-(D1950*TAXAS!$D$9))/3,IF($A1950=TAXAS!$A$10,IF($B1950="PARCELADO ATÉ 3X",$D1950-($D1950*TAXAS!$D$10))/3,IF($A1950=TAXAS!$A$11,IF($B1950="PARCELADO ATÉ 3X",$D1950-($D1950*TAXAS!$D$11))/3,IF($A1950=TAXAS!$A$12,IF($B1950="PARCELADO ATÉ 3X",$D1950-($D1950*TAXAS!$D$12))/3,IF($A1950=TAXAS!$A$13,IF($B1950="PARCELADO ATÉ 3X",$D1950-($D1950*TAXAS!$D$13))/3,IF($A1950=TAXAS!$A$14,IF($B1950="PARCELADO ATÉ 3X",$D1950-($D1950*TAXAS!$D$14))/3,IF($A1950=TAXAS!$A$15,IF($B1950="PARCELADO ATÉ 3X",$D1950-($D1950*TAXAS!$D$15))/3,IF($A1950=TAXAS!$A$16,IF($B1950="PARCELADO ATÉ 3X",$D1950-($D1950*TAXAS!$D$16))/3,IF($A1950=TAXAS!$A$17,IF($B1950="PARCELADO ATÉ 3X",$D1950-($D1950*TAXAS!$D$17))/3,IF($A1950=TAXAS!$A$18,IF($B1950="PARCELADO ATÉ 3X",$D1950-($D1950*TAXAS!$D$18))/3,IF($A1950=TAXAS!$A$19,IF($B1950="PARCELADO ATÉ 3X",$D1950-($D1950*TAXAS!$D$19))/3,IF($A1950=TAXAS!$A$20,IF($B1950="PARCELADO ATÉ 3X",$D1950-($D1950*TAXAS!$D$20))/3,IF($A1950=TAXAS!$A$21,IF($B1950="PARCELADO ATÉ 3X",$D1950-($D1950*TAXAS!$D$21))/3,IF($A1950=TAXAS!$A$22,IF($B1950="PARCELADO ATÉ 3X",$D1950-($D1950*TAXAS!$D$22))/3,IF($A1950=TAXAS!$A$23,IF($B1950="PARCELADO ATÉ 3X",$D1950-($D1950*TAXAS!$D$23))/3,IF($A1950=TAXAS!$A$24,IF($B1950="PARCELADO ATÉ 3X",$D1950-($D1950*TAXAS!$D$24))/3,IF($A1950=TAXAS!$A$25,IF($B1950="PARCELADO ATÉ 3X",$D1950-($D1950*TAXAS!$D$25))/3,IF($A1950=TAXAS!$A$26,IF($B1950="PARCELADO ATÉ 3X",$D1950-($D1950*TAXAS!$D$26))/3,IF($A1950=TAXAS!$A$27,IF($B1950="PARCELADO ATÉ 3X",$D1950-($D1950*TAXAS!$D$27))/3))))))))))))))))))))))))/1</f>
        <v>0</v>
      </c>
      <c r="H1950" s="9">
        <f>IF($A1950="VISA",IF($B1950="PARCELADO ATÉ 6X",$D1950-(D1950*TAXAS!$E$4))/6,IF($A1950="MASTER",IF($B1950="PARCELADO ATÉ 6X",$D1950-(D1950*TAXAS!$E$5))/6,IF($A1950="ELO",IF($B1950="PARCELADO ATÉ 6X",$D1950-(D1950*TAXAS!$E$6))/6,IF($A1950="HIPERCARD",IF($B1950="PARCELADO ATÉ 6X",$D1950-(D1950*TAXAS!$E$7))/6,IF($A1950="DINERS",IF($B1950="PARCELADO ATÉ 6X",$D1950-(D1950*TAXAS!$E$8))/6,IF($A1950="AMERICA EXPRESS",IF($B1950="PARCELADO ATÉ 6X",$D1950-(D1950*TAXAS!$E$9))/6,IF($A1950=TAXAS!$A$10,IF($B1950="PARCELADO ATÉ 6X",$D1950-($D1950*TAXAS!$E$10))/6,IF($A1950=TAXAS!$A$11,IF($B1950="PARCELADO ATÉ 6X",$D1950-($D1950*TAXAS!$E$11))/6,IF($A1950=TAXAS!$A$12,IF($B1950="PARCELADO ATÉ 6X",$D1950-($D1950*TAXAS!$E$12))/6,IF($A1950=TAXAS!$A$13,IF($B1950="PARCELADO ATÉ 6X",$D1950-($D1950*TAXAS!$E$13))/6,IF($A1950=TAXAS!$A$14,IF($B1950="PARCELADO ATÉ 6X",$D1950-($D1950*TAXAS!$E$14))/6,IF($A1950=TAXAS!$A$15,IF($B1950="PARCELADO ATÉ 6X",$D1950-($D1950*TAXAS!$E$15))/6,IF($A1950=TAXAS!$A$16,IF($B1950="PARCELADO ATÉ 6X",$D1950-($D1950*TAXAS!$E$16))/6,IF($A1950=TAXAS!$A$17,IF($B1950="PARCELADO ATÉ 6X",$D1950-($D1950*TAXAS!$E$17))/6,IF($A1950=TAXAS!$A$18,IF($B1950="PARCELADO ATÉ 6X",$D1950-($D1950*TAXAS!$E$18))/6,IF($A1950=TAXAS!$A$19,IF($B1950="PARCELADO ATÉ 6X",$D1950-($D1950*TAXAS!$E$19))/6,IF($A1950=TAXAS!$A$20,IF($B1950="PARCELADO ATÉ 6X",$D1950-($D1950*TAXAS!$E$20))/6,IF($A1950=TAXAS!$A$21,IF($B1950="PARCELADO ATÉ 6X",$D1950-($D1950*TAXAS!$E$21))/6,IF($A1950=TAXAS!$A$22,IF($B1950="PARCELADO ATÉ 6X",$D1950-($D1950*TAXAS!$E$22))/6,IF($A1950=TAXAS!$A$23,IF($B1950="PARCELADO ATÉ 6X",$D1950-($D1950*TAXAS!$E$23))/6,IF($A1950=TAXAS!$A$24,IF($B1950="PARCELADO ATÉ 6X",$D1950-($D1950*TAXAS!$E$24))/6,IF($A1950=TAXAS!$A$25,IF($B1950="PARCELADO ATÉ 6X",$D1950-($D1950*TAXAS!$E$25))/6,IF($A1950=TAXAS!$A$26,IF($B1950="PARCELADO ATÉ 6X",$D1950-($D1950*TAXAS!$E$26))/6,IF($A1950=TAXAS!$A$27,IF($B1950="PARCELADO ATÉ 6X",$D1950-($D1950*TAXAS!$E$27))/6))))))))))))))))))))))))/1</f>
        <v>0</v>
      </c>
      <c r="I1950" s="9">
        <f>IF($A1950="VISA",IF($B1950="PARCELADO ATÉ 12X",$D1950-(D1950*TAXAS!$F$4))/12,IF($A1950="MASTER",IF($B1950="PARCELADO ATÉ 12X",$D1950-(D1950*TAXAS!$F$5))/12,IF($A1950="ELO",IF($B1950="PARCELADO ATÉ 12X",$D1950-(D1950*TAXAS!$F$6))/12,IF($A1950="HIPERCARD",IF($B1950="PARCELADO ATÉ 12X",$D1950-(D1950*TAXAS!$F$7))/12,IF($A1950="DINERS",IF($B1950="PARCELADO ATÉ 12X",$D1950-(D1950*TAXAS!$F$8))/12,IF($A1950="AMERICA EXPRESS",IF($B1950="PARCELADO ATÉ 12X",$D1950-(D1950*TAXAS!$F$9))/12,IF($A1950=TAXAS!$A$10,IF($B1950="PARCELADO ATÉ 12X",$D1950-($D1950*TAXAS!$F$10))/12,IF($A1950=TAXAS!$A$11,IF($B1950="PARCELADO ATÉ 12X",$D1950-($D1950*TAXAS!$F$11))/12,IF($A1950=TAXAS!$A$12,IF($B1950="PARCELADO ATÉ 12X",$D1950-($D1950*TAXAS!$F$12))/12,IF($A1950=TAXAS!$A$13,IF($B1950="PARCELADO ATÉ 12X",$D1950-($D1950*TAXAS!$F$13))/12,IF($A1950=TAXAS!$A$14,IF($B1950="PARCELADO ATÉ 12X",$D1950-($D1950*TAXAS!$F$14))/12,IF($A1950=TAXAS!$A$15,IF($B1950="PARCELADO ATÉ 12X",$D1950-($D1950*TAXAS!$F$15))/12,IF($A1950=TAXAS!$A$16,IF($B1950="PARCELADO ATÉ 12X",$D1950-($D1950*TAXAS!$F$16))/12,IF($A1950=TAXAS!$A$17,IF($B1950="PARCELADO ATÉ 12X",$D1950-($D1950*TAXAS!$F$17))/12,IF($A1950=TAXAS!$A$18,IF($B1950="PARCELADO ATÉ 12X",$D1950-($D1950*TAXAS!$F$18))/12,IF($A1950=TAXAS!$A$19,IF($B1950="PARCELADO ATÉ 12X",$D1950-($D1950*TAXAS!$F$19))/12,IF($A1950=TAXAS!$A$20,IF($B1950="PARCELADO ATÉ 12X",$D1950-($D1950*TAXAS!$F$20))/12,IF($A1950=TAXAS!$A$21,IF($B1950="PARCELADO ATÉ 12X",$D1950-($D1950*TAXAS!$F$21))/12,IF($A1950=TAXAS!$A$22,IF($B1950="PARCELADO ATÉ 12X",$D1950-($D1950*TAXAS!$F$22))/12,IF($A1950=TAXAS!$A$23,IF($B1950="PARCELADO ATÉ 12X",$D1950-($D1950*TAXAS!$F$23))/12,IF($A1950=TAXAS!$A$24,IF($B1950="PARCELADO ATÉ 12X",$D1950-($D1950*TAXAS!$F$24))/12,IF($A1950=TAXAS!$A$25,IF($B1950="PARCELADO ATÉ 12X",$D1950-($D1950*TAXAS!$F$25))/12,IF($A1950=TAXAS!$A$26,IF($B1950="PARCELADO ATÉ 12X",$D1950-($D1950*TAXAS!$F$26))/12,IF($A1950=TAXAS!$A$27,IF($B1950="PARCELADO ATÉ 12X",$D1950-($D1950*TAXAS!$F$27))/12))))))))))))))))))))))))/1</f>
        <v>0</v>
      </c>
      <c r="J1950" s="8">
        <f t="shared" si="0"/>
        <v>0</v>
      </c>
      <c r="K1950" s="10" t="b">
        <f>IF($B1950="PARCELADO ATÉ 3X",($D1950-($D1950*TAXAS!$D$4))-$J1950)</f>
        <v>0</v>
      </c>
      <c r="L1950" s="10" t="b">
        <f>IF($B1950="PARCELADO ATÉ 6X",($D1950-($D1950*TAXAS!$E$4))-$J1950)</f>
        <v>0</v>
      </c>
      <c r="M1950" s="10" t="b">
        <f>IF($B1950="PARCELADO ATÉ 12X",($D1950-($D1950*TAXAS!$F$4))-$J1950)</f>
        <v>0</v>
      </c>
      <c r="N1950" s="8">
        <f t="shared" si="1"/>
        <v>0</v>
      </c>
      <c r="O1950" s="10">
        <f t="shared" si="2"/>
        <v>0</v>
      </c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</row>
    <row r="1951" spans="1:31" ht="15.75" customHeight="1" x14ac:dyDescent="0.2">
      <c r="A1951" s="3"/>
      <c r="B1951" s="5"/>
      <c r="C1951" s="6"/>
      <c r="D1951" s="42"/>
      <c r="E1951" s="8">
        <f>IF($A1951="VISA",IF($B1951="DÉBITO",$D1951-($D1951*TAXAS!$B$4)),IF($A1951="MASTER",IF($B1951="DÉBITO",$D1951-($D1951*TAXAS!$B$5)),IF($A1951="ELO", IF($B1951="DÉBITO",$D1951-($D1951*TAXAS!$B$6)),IF($A1951="HIPERCARD",IF($B1951="DÉBITO",$D1951-($D1951*TAXAS!$B$7)),IF($A1951="DINERS",IF($B1951="DÉBITO",$D1951-($D1951*TAXAS!$B$8)),IF($A1951="AMERICA EXPRESS",IF($B1951="DÉBITO",$D1951-($D1951*TAXAS!$B$9)),IF($A1951=TAXAS!$A$10,IF($B1951="DÉBITO",$D1951-($D1951*TAXAS!$B$10)), IF($A1951=TAXAS!$A$11,IF($B1951="DÉBITO",$D1951-($D1951*TAXAS!$B$11)), IF($A1951=TAXAS!$A$12,IF($B1951="DÉBITO",$D1951-($D1951*TAXAS!$B$12)), IF($A1951=TAXAS!$A$13,IF($B1951="DÉBITO",$D1951-($D1951*TAXAS!$B$13)), IF($A1951=TAXAS!$A$14,IF($B1951="DÉBITO",$D1951-($D1951*TAXAS!$B$14)), IF($A1951=TAXAS!$A$15,IF($B1951="DÉBITO",$D1951-($D1951*TAXAS!$B$15)), IF($A1951=TAXAS!$A$16,IF($B1951="DÉBITO",$D1951-($D1951*TAXAS!$B$16)), IF($A1951=TAXAS!$A$17,IF($B1951="DÉBITO",$D1951-($D1951*TAXAS!$B$17)), IF($A1951=TAXAS!$A$18,IF($B1951="DÉBITO",$D1951-($D1951*TAXAS!$B$18)), IF($A1951=TAXAS!$A$19,IF($B1951="DÉBITO",$D1951-($D1951*TAXAS!$B$19)), IF($A1951=TAXAS!$A$20,IF($B1951="DÉBITO",$D1951-($D1951*TAXAS!$B$20)), IF($A1951=TAXAS!$A$21,IF($B1951="DÉBITO",$D1951-($D1951*TAXAS!$B$21)), IF($A1951=TAXAS!$A$22,IF($B1951="DÉBITO",$D1951-($D1951*TAXAS!$B$22)), IF($A1951=TAXAS!$A$23,IF($B1951="DÉBITO",$D1951-($D1951*TAXAS!$B$23)), IF($A1951=TAXAS!$A$24,IF($B1951="DÉBITO",$D1951-($D1951*TAXAS!$B$24)), IF($A1951=TAXAS!$A$25,IF($B1951="DÉBITO",$D1951-($D1951*TAXAS!$B$25)), IF($A1951=TAXAS!$A$26,IF($B1951="DÉBITO",$D1951-($D1951*TAXAS!$B$26)), IF($A1951=TAXAS!$A$27,IF($B1951="DÉBITO",$D1951-($D1951*TAXAS!$B$27))))))))))))))))))))))))))/1</f>
        <v>0</v>
      </c>
      <c r="F1951" s="8">
        <f>IF($A1951="VISA",IF($B1951="CRÉDITO",$D1951-($D1951*TAXAS!$C$4)),IF($A1951="MASTER",IF($B1951="CRÉDITO",$D1951-($D1951*TAXAS!$C$5)),IF($A1951="ELO", IF($B1951="CRÉDITO",$D1951-($D1951*TAXAS!$C$6)),IF($A1951="HIPERCARD",IF($B1951="CRÉDITO",$D1951-($D1951*TAXAS!$C$7)),IF($A1951="DINERS",IF($B1951="CRÉDITO",$D1951-($D1951*TAXAS!$C$8)),IF($A1951="AMERICA EXPRESS",IF($B1951="CRÉDITO",$D1951-($D1951*TAXAS!$C$9)),IF($A1951=TAXAS!$A$10,IF($B1951="CRÉDITO",$D1951-($D1951*TAXAS!$C$10)), IF($A1951=TAXAS!$A$11,IF($B1951="CRÉDITO",$D1951-($D1951*TAXAS!$C$11)), IF($A1951=TAXAS!$A$12,IF($B1951="CRÉDITO",$D1951-($D1951*TAXAS!$C$12)), IF($A1951=TAXAS!$A$13,IF($B1951="CRÉDITO",$D1951-($D1951*TAXAS!$C$13)), IF($A1951=TAXAS!$A$14,IF($B1951="CRÉDITO",$D1951-($D1951*TAXAS!$C$14)), IF($A1951=TAXAS!$A$15,IF($B1951="CRÉDITO",$D1951-($D1951*TAXAS!$C$15)), IF($A1951=TAXAS!$A$16,IF($B1951="CRÉDITO",$D1951-($D1951*TAXAS!$C$16)), IF($A1951=TAXAS!$A$17,IF($B1951="CRÉDITO",$D1951-($D1951*TAXAS!$C$17)), IF($A1951=TAXAS!$A$18,IF($B1951="CRÉDITO",$D1951-($D1951*TAXAS!$C$18)), IF($A1951=TAXAS!$A$19,IF($B1951="CRÉDITO",$D1951-($D1951*TAXAS!$C$19)), IF($A1951=TAXAS!$A$20,IF($B1951="CRÉDITO",$D1951-($D1951*TAXAS!$C$20)), IF($A1951=TAXAS!$A$21,IF($B1951="CRÉDITO",$D1951-($D1951*TAXAS!$C$21)), IF($A1951=TAXAS!$A$22,IF($B1951="CRÉDITO",$D1951-($D1951*TAXAS!$C$22)), IF($A1951=TAXAS!$A$23,IF($B1951="CRÉDITO",$D1951-($D1951*TAXAS!$C$23)), IF($A1951=TAXAS!$A$24,IF($B1951="CRÉDITO",$D1951-($D1951*TAXAS!$C$24)), IF($A1951=TAXAS!$A$25,IF($B1951="CRÉDITO",$D1951-($D1951*TAXAS!$C$25)), IF($A1951=TAXAS!$A$26,IF($B1951="CRÉDITO",$D1951-($D1951*TAXAS!$C$26)), IF($A1951=TAXAS!$A$27,IF($B1951="CRÉDITO",$D1951-($D1951*TAXAS!$C$27))))))))))))))))))))))))))/1</f>
        <v>0</v>
      </c>
      <c r="G1951" s="9">
        <f>IF($A1951="VISA",IF($B1951="PARCELADO ATÉ 3X",$D1951-(D1951*TAXAS!$D$4))/3,IF($A1951="MASTER",IF($B1951="PARCELADO ATÉ 3X",$D1951-(D1951*TAXAS!$D$5))/3,IF($A1951="ELO",IF($B1951="PARCELADO ATÉ 3X",$D1951-(D1951*TAXAS!$D$6))/3,IF($A1951="HIPERCARD",IF($B1951="PARCELADO ATÉ 3X",$D1951-(D1951*TAXAS!$D$7))/3,IF($A1951="DINERS",IF($B1951="PARCELADO ATÉ 3X",$D1951-(D1951*TAXAS!$D$8))/3,IF($A1951="AMERICA EXPRESS",IF($B1951="PARCELADO ATÉ 3X",$D1951-(D1951*TAXAS!$D$9))/3,IF($A1951=TAXAS!$A$10,IF($B1951="PARCELADO ATÉ 3X",$D1951-($D1951*TAXAS!$D$10))/3,IF($A1951=TAXAS!$A$11,IF($B1951="PARCELADO ATÉ 3X",$D1951-($D1951*TAXAS!$D$11))/3,IF($A1951=TAXAS!$A$12,IF($B1951="PARCELADO ATÉ 3X",$D1951-($D1951*TAXAS!$D$12))/3,IF($A1951=TAXAS!$A$13,IF($B1951="PARCELADO ATÉ 3X",$D1951-($D1951*TAXAS!$D$13))/3,IF($A1951=TAXAS!$A$14,IF($B1951="PARCELADO ATÉ 3X",$D1951-($D1951*TAXAS!$D$14))/3,IF($A1951=TAXAS!$A$15,IF($B1951="PARCELADO ATÉ 3X",$D1951-($D1951*TAXAS!$D$15))/3,IF($A1951=TAXAS!$A$16,IF($B1951="PARCELADO ATÉ 3X",$D1951-($D1951*TAXAS!$D$16))/3,IF($A1951=TAXAS!$A$17,IF($B1951="PARCELADO ATÉ 3X",$D1951-($D1951*TAXAS!$D$17))/3,IF($A1951=TAXAS!$A$18,IF($B1951="PARCELADO ATÉ 3X",$D1951-($D1951*TAXAS!$D$18))/3,IF($A1951=TAXAS!$A$19,IF($B1951="PARCELADO ATÉ 3X",$D1951-($D1951*TAXAS!$D$19))/3,IF($A1951=TAXAS!$A$20,IF($B1951="PARCELADO ATÉ 3X",$D1951-($D1951*TAXAS!$D$20))/3,IF($A1951=TAXAS!$A$21,IF($B1951="PARCELADO ATÉ 3X",$D1951-($D1951*TAXAS!$D$21))/3,IF($A1951=TAXAS!$A$22,IF($B1951="PARCELADO ATÉ 3X",$D1951-($D1951*TAXAS!$D$22))/3,IF($A1951=TAXAS!$A$23,IF($B1951="PARCELADO ATÉ 3X",$D1951-($D1951*TAXAS!$D$23))/3,IF($A1951=TAXAS!$A$24,IF($B1951="PARCELADO ATÉ 3X",$D1951-($D1951*TAXAS!$D$24))/3,IF($A1951=TAXAS!$A$25,IF($B1951="PARCELADO ATÉ 3X",$D1951-($D1951*TAXAS!$D$25))/3,IF($A1951=TAXAS!$A$26,IF($B1951="PARCELADO ATÉ 3X",$D1951-($D1951*TAXAS!$D$26))/3,IF($A1951=TAXAS!$A$27,IF($B1951="PARCELADO ATÉ 3X",$D1951-($D1951*TAXAS!$D$27))/3))))))))))))))))))))))))/1</f>
        <v>0</v>
      </c>
      <c r="H1951" s="9">
        <f>IF($A1951="VISA",IF($B1951="PARCELADO ATÉ 6X",$D1951-(D1951*TAXAS!$E$4))/6,IF($A1951="MASTER",IF($B1951="PARCELADO ATÉ 6X",$D1951-(D1951*TAXAS!$E$5))/6,IF($A1951="ELO",IF($B1951="PARCELADO ATÉ 6X",$D1951-(D1951*TAXAS!$E$6))/6,IF($A1951="HIPERCARD",IF($B1951="PARCELADO ATÉ 6X",$D1951-(D1951*TAXAS!$E$7))/6,IF($A1951="DINERS",IF($B1951="PARCELADO ATÉ 6X",$D1951-(D1951*TAXAS!$E$8))/6,IF($A1951="AMERICA EXPRESS",IF($B1951="PARCELADO ATÉ 6X",$D1951-(D1951*TAXAS!$E$9))/6,IF($A1951=TAXAS!$A$10,IF($B1951="PARCELADO ATÉ 6X",$D1951-($D1951*TAXAS!$E$10))/6,IF($A1951=TAXAS!$A$11,IF($B1951="PARCELADO ATÉ 6X",$D1951-($D1951*TAXAS!$E$11))/6,IF($A1951=TAXAS!$A$12,IF($B1951="PARCELADO ATÉ 6X",$D1951-($D1951*TAXAS!$E$12))/6,IF($A1951=TAXAS!$A$13,IF($B1951="PARCELADO ATÉ 6X",$D1951-($D1951*TAXAS!$E$13))/6,IF($A1951=TAXAS!$A$14,IF($B1951="PARCELADO ATÉ 6X",$D1951-($D1951*TAXAS!$E$14))/6,IF($A1951=TAXAS!$A$15,IF($B1951="PARCELADO ATÉ 6X",$D1951-($D1951*TAXAS!$E$15))/6,IF($A1951=TAXAS!$A$16,IF($B1951="PARCELADO ATÉ 6X",$D1951-($D1951*TAXAS!$E$16))/6,IF($A1951=TAXAS!$A$17,IF($B1951="PARCELADO ATÉ 6X",$D1951-($D1951*TAXAS!$E$17))/6,IF($A1951=TAXAS!$A$18,IF($B1951="PARCELADO ATÉ 6X",$D1951-($D1951*TAXAS!$E$18))/6,IF($A1951=TAXAS!$A$19,IF($B1951="PARCELADO ATÉ 6X",$D1951-($D1951*TAXAS!$E$19))/6,IF($A1951=TAXAS!$A$20,IF($B1951="PARCELADO ATÉ 6X",$D1951-($D1951*TAXAS!$E$20))/6,IF($A1951=TAXAS!$A$21,IF($B1951="PARCELADO ATÉ 6X",$D1951-($D1951*TAXAS!$E$21))/6,IF($A1951=TAXAS!$A$22,IF($B1951="PARCELADO ATÉ 6X",$D1951-($D1951*TAXAS!$E$22))/6,IF($A1951=TAXAS!$A$23,IF($B1951="PARCELADO ATÉ 6X",$D1951-($D1951*TAXAS!$E$23))/6,IF($A1951=TAXAS!$A$24,IF($B1951="PARCELADO ATÉ 6X",$D1951-($D1951*TAXAS!$E$24))/6,IF($A1951=TAXAS!$A$25,IF($B1951="PARCELADO ATÉ 6X",$D1951-($D1951*TAXAS!$E$25))/6,IF($A1951=TAXAS!$A$26,IF($B1951="PARCELADO ATÉ 6X",$D1951-($D1951*TAXAS!$E$26))/6,IF($A1951=TAXAS!$A$27,IF($B1951="PARCELADO ATÉ 6X",$D1951-($D1951*TAXAS!$E$27))/6))))))))))))))))))))))))/1</f>
        <v>0</v>
      </c>
      <c r="I1951" s="9">
        <f>IF($A1951="VISA",IF($B1951="PARCELADO ATÉ 12X",$D1951-(D1951*TAXAS!$F$4))/12,IF($A1951="MASTER",IF($B1951="PARCELADO ATÉ 12X",$D1951-(D1951*TAXAS!$F$5))/12,IF($A1951="ELO",IF($B1951="PARCELADO ATÉ 12X",$D1951-(D1951*TAXAS!$F$6))/12,IF($A1951="HIPERCARD",IF($B1951="PARCELADO ATÉ 12X",$D1951-(D1951*TAXAS!$F$7))/12,IF($A1951="DINERS",IF($B1951="PARCELADO ATÉ 12X",$D1951-(D1951*TAXAS!$F$8))/12,IF($A1951="AMERICA EXPRESS",IF($B1951="PARCELADO ATÉ 12X",$D1951-(D1951*TAXAS!$F$9))/12,IF($A1951=TAXAS!$A$10,IF($B1951="PARCELADO ATÉ 12X",$D1951-($D1951*TAXAS!$F$10))/12,IF($A1951=TAXAS!$A$11,IF($B1951="PARCELADO ATÉ 12X",$D1951-($D1951*TAXAS!$F$11))/12,IF($A1951=TAXAS!$A$12,IF($B1951="PARCELADO ATÉ 12X",$D1951-($D1951*TAXAS!$F$12))/12,IF($A1951=TAXAS!$A$13,IF($B1951="PARCELADO ATÉ 12X",$D1951-($D1951*TAXAS!$F$13))/12,IF($A1951=TAXAS!$A$14,IF($B1951="PARCELADO ATÉ 12X",$D1951-($D1951*TAXAS!$F$14))/12,IF($A1951=TAXAS!$A$15,IF($B1951="PARCELADO ATÉ 12X",$D1951-($D1951*TAXAS!$F$15))/12,IF($A1951=TAXAS!$A$16,IF($B1951="PARCELADO ATÉ 12X",$D1951-($D1951*TAXAS!$F$16))/12,IF($A1951=TAXAS!$A$17,IF($B1951="PARCELADO ATÉ 12X",$D1951-($D1951*TAXAS!$F$17))/12,IF($A1951=TAXAS!$A$18,IF($B1951="PARCELADO ATÉ 12X",$D1951-($D1951*TAXAS!$F$18))/12,IF($A1951=TAXAS!$A$19,IF($B1951="PARCELADO ATÉ 12X",$D1951-($D1951*TAXAS!$F$19))/12,IF($A1951=TAXAS!$A$20,IF($B1951="PARCELADO ATÉ 12X",$D1951-($D1951*TAXAS!$F$20))/12,IF($A1951=TAXAS!$A$21,IF($B1951="PARCELADO ATÉ 12X",$D1951-($D1951*TAXAS!$F$21))/12,IF($A1951=TAXAS!$A$22,IF($B1951="PARCELADO ATÉ 12X",$D1951-($D1951*TAXAS!$F$22))/12,IF($A1951=TAXAS!$A$23,IF($B1951="PARCELADO ATÉ 12X",$D1951-($D1951*TAXAS!$F$23))/12,IF($A1951=TAXAS!$A$24,IF($B1951="PARCELADO ATÉ 12X",$D1951-($D1951*TAXAS!$F$24))/12,IF($A1951=TAXAS!$A$25,IF($B1951="PARCELADO ATÉ 12X",$D1951-($D1951*TAXAS!$F$25))/12,IF($A1951=TAXAS!$A$26,IF($B1951="PARCELADO ATÉ 12X",$D1951-($D1951*TAXAS!$F$26))/12,IF($A1951=TAXAS!$A$27,IF($B1951="PARCELADO ATÉ 12X",$D1951-($D1951*TAXAS!$F$27))/12))))))))))))))))))))))))/1</f>
        <v>0</v>
      </c>
      <c r="J1951" s="8">
        <f t="shared" si="0"/>
        <v>0</v>
      </c>
      <c r="K1951" s="10" t="b">
        <f>IF($B1951="PARCELADO ATÉ 3X",($D1951-($D1951*TAXAS!$D$4))-$J1951)</f>
        <v>0</v>
      </c>
      <c r="L1951" s="10" t="b">
        <f>IF($B1951="PARCELADO ATÉ 6X",($D1951-($D1951*TAXAS!$E$4))-$J1951)</f>
        <v>0</v>
      </c>
      <c r="M1951" s="10" t="b">
        <f>IF($B1951="PARCELADO ATÉ 12X",($D1951-($D1951*TAXAS!$F$4))-$J1951)</f>
        <v>0</v>
      </c>
      <c r="N1951" s="8">
        <f t="shared" si="1"/>
        <v>0</v>
      </c>
      <c r="O1951" s="10">
        <f t="shared" si="2"/>
        <v>0</v>
      </c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</row>
    <row r="1952" spans="1:31" ht="15.75" customHeight="1" x14ac:dyDescent="0.2">
      <c r="A1952" s="3"/>
      <c r="B1952" s="5"/>
      <c r="C1952" s="6"/>
      <c r="D1952" s="42"/>
      <c r="E1952" s="8">
        <f>IF($A1952="VISA",IF($B1952="DÉBITO",$D1952-($D1952*TAXAS!$B$4)),IF($A1952="MASTER",IF($B1952="DÉBITO",$D1952-($D1952*TAXAS!$B$5)),IF($A1952="ELO", IF($B1952="DÉBITO",$D1952-($D1952*TAXAS!$B$6)),IF($A1952="HIPERCARD",IF($B1952="DÉBITO",$D1952-($D1952*TAXAS!$B$7)),IF($A1952="DINERS",IF($B1952="DÉBITO",$D1952-($D1952*TAXAS!$B$8)),IF($A1952="AMERICA EXPRESS",IF($B1952="DÉBITO",$D1952-($D1952*TAXAS!$B$9)),IF($A1952=TAXAS!$A$10,IF($B1952="DÉBITO",$D1952-($D1952*TAXAS!$B$10)), IF($A1952=TAXAS!$A$11,IF($B1952="DÉBITO",$D1952-($D1952*TAXAS!$B$11)), IF($A1952=TAXAS!$A$12,IF($B1952="DÉBITO",$D1952-($D1952*TAXAS!$B$12)), IF($A1952=TAXAS!$A$13,IF($B1952="DÉBITO",$D1952-($D1952*TAXAS!$B$13)), IF($A1952=TAXAS!$A$14,IF($B1952="DÉBITO",$D1952-($D1952*TAXAS!$B$14)), IF($A1952=TAXAS!$A$15,IF($B1952="DÉBITO",$D1952-($D1952*TAXAS!$B$15)), IF($A1952=TAXAS!$A$16,IF($B1952="DÉBITO",$D1952-($D1952*TAXAS!$B$16)), IF($A1952=TAXAS!$A$17,IF($B1952="DÉBITO",$D1952-($D1952*TAXAS!$B$17)), IF($A1952=TAXAS!$A$18,IF($B1952="DÉBITO",$D1952-($D1952*TAXAS!$B$18)), IF($A1952=TAXAS!$A$19,IF($B1952="DÉBITO",$D1952-($D1952*TAXAS!$B$19)), IF($A1952=TAXAS!$A$20,IF($B1952="DÉBITO",$D1952-($D1952*TAXAS!$B$20)), IF($A1952=TAXAS!$A$21,IF($B1952="DÉBITO",$D1952-($D1952*TAXAS!$B$21)), IF($A1952=TAXAS!$A$22,IF($B1952="DÉBITO",$D1952-($D1952*TAXAS!$B$22)), IF($A1952=TAXAS!$A$23,IF($B1952="DÉBITO",$D1952-($D1952*TAXAS!$B$23)), IF($A1952=TAXAS!$A$24,IF($B1952="DÉBITO",$D1952-($D1952*TAXAS!$B$24)), IF($A1952=TAXAS!$A$25,IF($B1952="DÉBITO",$D1952-($D1952*TAXAS!$B$25)), IF($A1952=TAXAS!$A$26,IF($B1952="DÉBITO",$D1952-($D1952*TAXAS!$B$26)), IF($A1952=TAXAS!$A$27,IF($B1952="DÉBITO",$D1952-($D1952*TAXAS!$B$27))))))))))))))))))))))))))/1</f>
        <v>0</v>
      </c>
      <c r="F1952" s="8">
        <f>IF($A1952="VISA",IF($B1952="CRÉDITO",$D1952-($D1952*TAXAS!$C$4)),IF($A1952="MASTER",IF($B1952="CRÉDITO",$D1952-($D1952*TAXAS!$C$5)),IF($A1952="ELO", IF($B1952="CRÉDITO",$D1952-($D1952*TAXAS!$C$6)),IF($A1952="HIPERCARD",IF($B1952="CRÉDITO",$D1952-($D1952*TAXAS!$C$7)),IF($A1952="DINERS",IF($B1952="CRÉDITO",$D1952-($D1952*TAXAS!$C$8)),IF($A1952="AMERICA EXPRESS",IF($B1952="CRÉDITO",$D1952-($D1952*TAXAS!$C$9)),IF($A1952=TAXAS!$A$10,IF($B1952="CRÉDITO",$D1952-($D1952*TAXAS!$C$10)), IF($A1952=TAXAS!$A$11,IF($B1952="CRÉDITO",$D1952-($D1952*TAXAS!$C$11)), IF($A1952=TAXAS!$A$12,IF($B1952="CRÉDITO",$D1952-($D1952*TAXAS!$C$12)), IF($A1952=TAXAS!$A$13,IF($B1952="CRÉDITO",$D1952-($D1952*TAXAS!$C$13)), IF($A1952=TAXAS!$A$14,IF($B1952="CRÉDITO",$D1952-($D1952*TAXAS!$C$14)), IF($A1952=TAXAS!$A$15,IF($B1952="CRÉDITO",$D1952-($D1952*TAXAS!$C$15)), IF($A1952=TAXAS!$A$16,IF($B1952="CRÉDITO",$D1952-($D1952*TAXAS!$C$16)), IF($A1952=TAXAS!$A$17,IF($B1952="CRÉDITO",$D1952-($D1952*TAXAS!$C$17)), IF($A1952=TAXAS!$A$18,IF($B1952="CRÉDITO",$D1952-($D1952*TAXAS!$C$18)), IF($A1952=TAXAS!$A$19,IF($B1952="CRÉDITO",$D1952-($D1952*TAXAS!$C$19)), IF($A1952=TAXAS!$A$20,IF($B1952="CRÉDITO",$D1952-($D1952*TAXAS!$C$20)), IF($A1952=TAXAS!$A$21,IF($B1952="CRÉDITO",$D1952-($D1952*TAXAS!$C$21)), IF($A1952=TAXAS!$A$22,IF($B1952="CRÉDITO",$D1952-($D1952*TAXAS!$C$22)), IF($A1952=TAXAS!$A$23,IF($B1952="CRÉDITO",$D1952-($D1952*TAXAS!$C$23)), IF($A1952=TAXAS!$A$24,IF($B1952="CRÉDITO",$D1952-($D1952*TAXAS!$C$24)), IF($A1952=TAXAS!$A$25,IF($B1952="CRÉDITO",$D1952-($D1952*TAXAS!$C$25)), IF($A1952=TAXAS!$A$26,IF($B1952="CRÉDITO",$D1952-($D1952*TAXAS!$C$26)), IF($A1952=TAXAS!$A$27,IF($B1952="CRÉDITO",$D1952-($D1952*TAXAS!$C$27))))))))))))))))))))))))))/1</f>
        <v>0</v>
      </c>
      <c r="G1952" s="9">
        <f>IF($A1952="VISA",IF($B1952="PARCELADO ATÉ 3X",$D1952-(D1952*TAXAS!$D$4))/3,IF($A1952="MASTER",IF($B1952="PARCELADO ATÉ 3X",$D1952-(D1952*TAXAS!$D$5))/3,IF($A1952="ELO",IF($B1952="PARCELADO ATÉ 3X",$D1952-(D1952*TAXAS!$D$6))/3,IF($A1952="HIPERCARD",IF($B1952="PARCELADO ATÉ 3X",$D1952-(D1952*TAXAS!$D$7))/3,IF($A1952="DINERS",IF($B1952="PARCELADO ATÉ 3X",$D1952-(D1952*TAXAS!$D$8))/3,IF($A1952="AMERICA EXPRESS",IF($B1952="PARCELADO ATÉ 3X",$D1952-(D1952*TAXAS!$D$9))/3,IF($A1952=TAXAS!$A$10,IF($B1952="PARCELADO ATÉ 3X",$D1952-($D1952*TAXAS!$D$10))/3,IF($A1952=TAXAS!$A$11,IF($B1952="PARCELADO ATÉ 3X",$D1952-($D1952*TAXAS!$D$11))/3,IF($A1952=TAXAS!$A$12,IF($B1952="PARCELADO ATÉ 3X",$D1952-($D1952*TAXAS!$D$12))/3,IF($A1952=TAXAS!$A$13,IF($B1952="PARCELADO ATÉ 3X",$D1952-($D1952*TAXAS!$D$13))/3,IF($A1952=TAXAS!$A$14,IF($B1952="PARCELADO ATÉ 3X",$D1952-($D1952*TAXAS!$D$14))/3,IF($A1952=TAXAS!$A$15,IF($B1952="PARCELADO ATÉ 3X",$D1952-($D1952*TAXAS!$D$15))/3,IF($A1952=TAXAS!$A$16,IF($B1952="PARCELADO ATÉ 3X",$D1952-($D1952*TAXAS!$D$16))/3,IF($A1952=TAXAS!$A$17,IF($B1952="PARCELADO ATÉ 3X",$D1952-($D1952*TAXAS!$D$17))/3,IF($A1952=TAXAS!$A$18,IF($B1952="PARCELADO ATÉ 3X",$D1952-($D1952*TAXAS!$D$18))/3,IF($A1952=TAXAS!$A$19,IF($B1952="PARCELADO ATÉ 3X",$D1952-($D1952*TAXAS!$D$19))/3,IF($A1952=TAXAS!$A$20,IF($B1952="PARCELADO ATÉ 3X",$D1952-($D1952*TAXAS!$D$20))/3,IF($A1952=TAXAS!$A$21,IF($B1952="PARCELADO ATÉ 3X",$D1952-($D1952*TAXAS!$D$21))/3,IF($A1952=TAXAS!$A$22,IF($B1952="PARCELADO ATÉ 3X",$D1952-($D1952*TAXAS!$D$22))/3,IF($A1952=TAXAS!$A$23,IF($B1952="PARCELADO ATÉ 3X",$D1952-($D1952*TAXAS!$D$23))/3,IF($A1952=TAXAS!$A$24,IF($B1952="PARCELADO ATÉ 3X",$D1952-($D1952*TAXAS!$D$24))/3,IF($A1952=TAXAS!$A$25,IF($B1952="PARCELADO ATÉ 3X",$D1952-($D1952*TAXAS!$D$25))/3,IF($A1952=TAXAS!$A$26,IF($B1952="PARCELADO ATÉ 3X",$D1952-($D1952*TAXAS!$D$26))/3,IF($A1952=TAXAS!$A$27,IF($B1952="PARCELADO ATÉ 3X",$D1952-($D1952*TAXAS!$D$27))/3))))))))))))))))))))))))/1</f>
        <v>0</v>
      </c>
      <c r="H1952" s="9">
        <f>IF($A1952="VISA",IF($B1952="PARCELADO ATÉ 6X",$D1952-(D1952*TAXAS!$E$4))/6,IF($A1952="MASTER",IF($B1952="PARCELADO ATÉ 6X",$D1952-(D1952*TAXAS!$E$5))/6,IF($A1952="ELO",IF($B1952="PARCELADO ATÉ 6X",$D1952-(D1952*TAXAS!$E$6))/6,IF($A1952="HIPERCARD",IF($B1952="PARCELADO ATÉ 6X",$D1952-(D1952*TAXAS!$E$7))/6,IF($A1952="DINERS",IF($B1952="PARCELADO ATÉ 6X",$D1952-(D1952*TAXAS!$E$8))/6,IF($A1952="AMERICA EXPRESS",IF($B1952="PARCELADO ATÉ 6X",$D1952-(D1952*TAXAS!$E$9))/6,IF($A1952=TAXAS!$A$10,IF($B1952="PARCELADO ATÉ 6X",$D1952-($D1952*TAXAS!$E$10))/6,IF($A1952=TAXAS!$A$11,IF($B1952="PARCELADO ATÉ 6X",$D1952-($D1952*TAXAS!$E$11))/6,IF($A1952=TAXAS!$A$12,IF($B1952="PARCELADO ATÉ 6X",$D1952-($D1952*TAXAS!$E$12))/6,IF($A1952=TAXAS!$A$13,IF($B1952="PARCELADO ATÉ 6X",$D1952-($D1952*TAXAS!$E$13))/6,IF($A1952=TAXAS!$A$14,IF($B1952="PARCELADO ATÉ 6X",$D1952-($D1952*TAXAS!$E$14))/6,IF($A1952=TAXAS!$A$15,IF($B1952="PARCELADO ATÉ 6X",$D1952-($D1952*TAXAS!$E$15))/6,IF($A1952=TAXAS!$A$16,IF($B1952="PARCELADO ATÉ 6X",$D1952-($D1952*TAXAS!$E$16))/6,IF($A1952=TAXAS!$A$17,IF($B1952="PARCELADO ATÉ 6X",$D1952-($D1952*TAXAS!$E$17))/6,IF($A1952=TAXAS!$A$18,IF($B1952="PARCELADO ATÉ 6X",$D1952-($D1952*TAXAS!$E$18))/6,IF($A1952=TAXAS!$A$19,IF($B1952="PARCELADO ATÉ 6X",$D1952-($D1952*TAXAS!$E$19))/6,IF($A1952=TAXAS!$A$20,IF($B1952="PARCELADO ATÉ 6X",$D1952-($D1952*TAXAS!$E$20))/6,IF($A1952=TAXAS!$A$21,IF($B1952="PARCELADO ATÉ 6X",$D1952-($D1952*TAXAS!$E$21))/6,IF($A1952=TAXAS!$A$22,IF($B1952="PARCELADO ATÉ 6X",$D1952-($D1952*TAXAS!$E$22))/6,IF($A1952=TAXAS!$A$23,IF($B1952="PARCELADO ATÉ 6X",$D1952-($D1952*TAXAS!$E$23))/6,IF($A1952=TAXAS!$A$24,IF($B1952="PARCELADO ATÉ 6X",$D1952-($D1952*TAXAS!$E$24))/6,IF($A1952=TAXAS!$A$25,IF($B1952="PARCELADO ATÉ 6X",$D1952-($D1952*TAXAS!$E$25))/6,IF($A1952=TAXAS!$A$26,IF($B1952="PARCELADO ATÉ 6X",$D1952-($D1952*TAXAS!$E$26))/6,IF($A1952=TAXAS!$A$27,IF($B1952="PARCELADO ATÉ 6X",$D1952-($D1952*TAXAS!$E$27))/6))))))))))))))))))))))))/1</f>
        <v>0</v>
      </c>
      <c r="I1952" s="9">
        <f>IF($A1952="VISA",IF($B1952="PARCELADO ATÉ 12X",$D1952-(D1952*TAXAS!$F$4))/12,IF($A1952="MASTER",IF($B1952="PARCELADO ATÉ 12X",$D1952-(D1952*TAXAS!$F$5))/12,IF($A1952="ELO",IF($B1952="PARCELADO ATÉ 12X",$D1952-(D1952*TAXAS!$F$6))/12,IF($A1952="HIPERCARD",IF($B1952="PARCELADO ATÉ 12X",$D1952-(D1952*TAXAS!$F$7))/12,IF($A1952="DINERS",IF($B1952="PARCELADO ATÉ 12X",$D1952-(D1952*TAXAS!$F$8))/12,IF($A1952="AMERICA EXPRESS",IF($B1952="PARCELADO ATÉ 12X",$D1952-(D1952*TAXAS!$F$9))/12,IF($A1952=TAXAS!$A$10,IF($B1952="PARCELADO ATÉ 12X",$D1952-($D1952*TAXAS!$F$10))/12,IF($A1952=TAXAS!$A$11,IF($B1952="PARCELADO ATÉ 12X",$D1952-($D1952*TAXAS!$F$11))/12,IF($A1952=TAXAS!$A$12,IF($B1952="PARCELADO ATÉ 12X",$D1952-($D1952*TAXAS!$F$12))/12,IF($A1952=TAXAS!$A$13,IF($B1952="PARCELADO ATÉ 12X",$D1952-($D1952*TAXAS!$F$13))/12,IF($A1952=TAXAS!$A$14,IF($B1952="PARCELADO ATÉ 12X",$D1952-($D1952*TAXAS!$F$14))/12,IF($A1952=TAXAS!$A$15,IF($B1952="PARCELADO ATÉ 12X",$D1952-($D1952*TAXAS!$F$15))/12,IF($A1952=TAXAS!$A$16,IF($B1952="PARCELADO ATÉ 12X",$D1952-($D1952*TAXAS!$F$16))/12,IF($A1952=TAXAS!$A$17,IF($B1952="PARCELADO ATÉ 12X",$D1952-($D1952*TAXAS!$F$17))/12,IF($A1952=TAXAS!$A$18,IF($B1952="PARCELADO ATÉ 12X",$D1952-($D1952*TAXAS!$F$18))/12,IF($A1952=TAXAS!$A$19,IF($B1952="PARCELADO ATÉ 12X",$D1952-($D1952*TAXAS!$F$19))/12,IF($A1952=TAXAS!$A$20,IF($B1952="PARCELADO ATÉ 12X",$D1952-($D1952*TAXAS!$F$20))/12,IF($A1952=TAXAS!$A$21,IF($B1952="PARCELADO ATÉ 12X",$D1952-($D1952*TAXAS!$F$21))/12,IF($A1952=TAXAS!$A$22,IF($B1952="PARCELADO ATÉ 12X",$D1952-($D1952*TAXAS!$F$22))/12,IF($A1952=TAXAS!$A$23,IF($B1952="PARCELADO ATÉ 12X",$D1952-($D1952*TAXAS!$F$23))/12,IF($A1952=TAXAS!$A$24,IF($B1952="PARCELADO ATÉ 12X",$D1952-($D1952*TAXAS!$F$24))/12,IF($A1952=TAXAS!$A$25,IF($B1952="PARCELADO ATÉ 12X",$D1952-($D1952*TAXAS!$F$25))/12,IF($A1952=TAXAS!$A$26,IF($B1952="PARCELADO ATÉ 12X",$D1952-($D1952*TAXAS!$F$26))/12,IF($A1952=TAXAS!$A$27,IF($B1952="PARCELADO ATÉ 12X",$D1952-($D1952*TAXAS!$F$27))/12))))))))))))))))))))))))/1</f>
        <v>0</v>
      </c>
      <c r="J1952" s="8">
        <f t="shared" si="0"/>
        <v>0</v>
      </c>
      <c r="K1952" s="10" t="b">
        <f>IF($B1952="PARCELADO ATÉ 3X",($D1952-($D1952*TAXAS!$D$4))-$J1952)</f>
        <v>0</v>
      </c>
      <c r="L1952" s="10" t="b">
        <f>IF($B1952="PARCELADO ATÉ 6X",($D1952-($D1952*TAXAS!$E$4))-$J1952)</f>
        <v>0</v>
      </c>
      <c r="M1952" s="10" t="b">
        <f>IF($B1952="PARCELADO ATÉ 12X",($D1952-($D1952*TAXAS!$F$4))-$J1952)</f>
        <v>0</v>
      </c>
      <c r="N1952" s="8">
        <f t="shared" si="1"/>
        <v>0</v>
      </c>
      <c r="O1952" s="10">
        <f t="shared" si="2"/>
        <v>0</v>
      </c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</row>
    <row r="1953" spans="1:31" ht="15.75" customHeight="1" x14ac:dyDescent="0.2">
      <c r="A1953" s="3"/>
      <c r="B1953" s="5"/>
      <c r="C1953" s="6"/>
      <c r="D1953" s="42"/>
      <c r="E1953" s="8">
        <f>IF($A1953="VISA",IF($B1953="DÉBITO",$D1953-($D1953*TAXAS!$B$4)),IF($A1953="MASTER",IF($B1953="DÉBITO",$D1953-($D1953*TAXAS!$B$5)),IF($A1953="ELO", IF($B1953="DÉBITO",$D1953-($D1953*TAXAS!$B$6)),IF($A1953="HIPERCARD",IF($B1953="DÉBITO",$D1953-($D1953*TAXAS!$B$7)),IF($A1953="DINERS",IF($B1953="DÉBITO",$D1953-($D1953*TAXAS!$B$8)),IF($A1953="AMERICA EXPRESS",IF($B1953="DÉBITO",$D1953-($D1953*TAXAS!$B$9)),IF($A1953=TAXAS!$A$10,IF($B1953="DÉBITO",$D1953-($D1953*TAXAS!$B$10)), IF($A1953=TAXAS!$A$11,IF($B1953="DÉBITO",$D1953-($D1953*TAXAS!$B$11)), IF($A1953=TAXAS!$A$12,IF($B1953="DÉBITO",$D1953-($D1953*TAXAS!$B$12)), IF($A1953=TAXAS!$A$13,IF($B1953="DÉBITO",$D1953-($D1953*TAXAS!$B$13)), IF($A1953=TAXAS!$A$14,IF($B1953="DÉBITO",$D1953-($D1953*TAXAS!$B$14)), IF($A1953=TAXAS!$A$15,IF($B1953="DÉBITO",$D1953-($D1953*TAXAS!$B$15)), IF($A1953=TAXAS!$A$16,IF($B1953="DÉBITO",$D1953-($D1953*TAXAS!$B$16)), IF($A1953=TAXAS!$A$17,IF($B1953="DÉBITO",$D1953-($D1953*TAXAS!$B$17)), IF($A1953=TAXAS!$A$18,IF($B1953="DÉBITO",$D1953-($D1953*TAXAS!$B$18)), IF($A1953=TAXAS!$A$19,IF($B1953="DÉBITO",$D1953-($D1953*TAXAS!$B$19)), IF($A1953=TAXAS!$A$20,IF($B1953="DÉBITO",$D1953-($D1953*TAXAS!$B$20)), IF($A1953=TAXAS!$A$21,IF($B1953="DÉBITO",$D1953-($D1953*TAXAS!$B$21)), IF($A1953=TAXAS!$A$22,IF($B1953="DÉBITO",$D1953-($D1953*TAXAS!$B$22)), IF($A1953=TAXAS!$A$23,IF($B1953="DÉBITO",$D1953-($D1953*TAXAS!$B$23)), IF($A1953=TAXAS!$A$24,IF($B1953="DÉBITO",$D1953-($D1953*TAXAS!$B$24)), IF($A1953=TAXAS!$A$25,IF($B1953="DÉBITO",$D1953-($D1953*TAXAS!$B$25)), IF($A1953=TAXAS!$A$26,IF($B1953="DÉBITO",$D1953-($D1953*TAXAS!$B$26)), IF($A1953=TAXAS!$A$27,IF($B1953="DÉBITO",$D1953-($D1953*TAXAS!$B$27))))))))))))))))))))))))))/1</f>
        <v>0</v>
      </c>
      <c r="F1953" s="8">
        <f>IF($A1953="VISA",IF($B1953="CRÉDITO",$D1953-($D1953*TAXAS!$C$4)),IF($A1953="MASTER",IF($B1953="CRÉDITO",$D1953-($D1953*TAXAS!$C$5)),IF($A1953="ELO", IF($B1953="CRÉDITO",$D1953-($D1953*TAXAS!$C$6)),IF($A1953="HIPERCARD",IF($B1953="CRÉDITO",$D1953-($D1953*TAXAS!$C$7)),IF($A1953="DINERS",IF($B1953="CRÉDITO",$D1953-($D1953*TAXAS!$C$8)),IF($A1953="AMERICA EXPRESS",IF($B1953="CRÉDITO",$D1953-($D1953*TAXAS!$C$9)),IF($A1953=TAXAS!$A$10,IF($B1953="CRÉDITO",$D1953-($D1953*TAXAS!$C$10)), IF($A1953=TAXAS!$A$11,IF($B1953="CRÉDITO",$D1953-($D1953*TAXAS!$C$11)), IF($A1953=TAXAS!$A$12,IF($B1953="CRÉDITO",$D1953-($D1953*TAXAS!$C$12)), IF($A1953=TAXAS!$A$13,IF($B1953="CRÉDITO",$D1953-($D1953*TAXAS!$C$13)), IF($A1953=TAXAS!$A$14,IF($B1953="CRÉDITO",$D1953-($D1953*TAXAS!$C$14)), IF($A1953=TAXAS!$A$15,IF($B1953="CRÉDITO",$D1953-($D1953*TAXAS!$C$15)), IF($A1953=TAXAS!$A$16,IF($B1953="CRÉDITO",$D1953-($D1953*TAXAS!$C$16)), IF($A1953=TAXAS!$A$17,IF($B1953="CRÉDITO",$D1953-($D1953*TAXAS!$C$17)), IF($A1953=TAXAS!$A$18,IF($B1953="CRÉDITO",$D1953-($D1953*TAXAS!$C$18)), IF($A1953=TAXAS!$A$19,IF($B1953="CRÉDITO",$D1953-($D1953*TAXAS!$C$19)), IF($A1953=TAXAS!$A$20,IF($B1953="CRÉDITO",$D1953-($D1953*TAXAS!$C$20)), IF($A1953=TAXAS!$A$21,IF($B1953="CRÉDITO",$D1953-($D1953*TAXAS!$C$21)), IF($A1953=TAXAS!$A$22,IF($B1953="CRÉDITO",$D1953-($D1953*TAXAS!$C$22)), IF($A1953=TAXAS!$A$23,IF($B1953="CRÉDITO",$D1953-($D1953*TAXAS!$C$23)), IF($A1953=TAXAS!$A$24,IF($B1953="CRÉDITO",$D1953-($D1953*TAXAS!$C$24)), IF($A1953=TAXAS!$A$25,IF($B1953="CRÉDITO",$D1953-($D1953*TAXAS!$C$25)), IF($A1953=TAXAS!$A$26,IF($B1953="CRÉDITO",$D1953-($D1953*TAXAS!$C$26)), IF($A1953=TAXAS!$A$27,IF($B1953="CRÉDITO",$D1953-($D1953*TAXAS!$C$27))))))))))))))))))))))))))/1</f>
        <v>0</v>
      </c>
      <c r="G1953" s="9">
        <f>IF($A1953="VISA",IF($B1953="PARCELADO ATÉ 3X",$D1953-(D1953*TAXAS!$D$4))/3,IF($A1953="MASTER",IF($B1953="PARCELADO ATÉ 3X",$D1953-(D1953*TAXAS!$D$5))/3,IF($A1953="ELO",IF($B1953="PARCELADO ATÉ 3X",$D1953-(D1953*TAXAS!$D$6))/3,IF($A1953="HIPERCARD",IF($B1953="PARCELADO ATÉ 3X",$D1953-(D1953*TAXAS!$D$7))/3,IF($A1953="DINERS",IF($B1953="PARCELADO ATÉ 3X",$D1953-(D1953*TAXAS!$D$8))/3,IF($A1953="AMERICA EXPRESS",IF($B1953="PARCELADO ATÉ 3X",$D1953-(D1953*TAXAS!$D$9))/3,IF($A1953=TAXAS!$A$10,IF($B1953="PARCELADO ATÉ 3X",$D1953-($D1953*TAXAS!$D$10))/3,IF($A1953=TAXAS!$A$11,IF($B1953="PARCELADO ATÉ 3X",$D1953-($D1953*TAXAS!$D$11))/3,IF($A1953=TAXAS!$A$12,IF($B1953="PARCELADO ATÉ 3X",$D1953-($D1953*TAXAS!$D$12))/3,IF($A1953=TAXAS!$A$13,IF($B1953="PARCELADO ATÉ 3X",$D1953-($D1953*TAXAS!$D$13))/3,IF($A1953=TAXAS!$A$14,IF($B1953="PARCELADO ATÉ 3X",$D1953-($D1953*TAXAS!$D$14))/3,IF($A1953=TAXAS!$A$15,IF($B1953="PARCELADO ATÉ 3X",$D1953-($D1953*TAXAS!$D$15))/3,IF($A1953=TAXAS!$A$16,IF($B1953="PARCELADO ATÉ 3X",$D1953-($D1953*TAXAS!$D$16))/3,IF($A1953=TAXAS!$A$17,IF($B1953="PARCELADO ATÉ 3X",$D1953-($D1953*TAXAS!$D$17))/3,IF($A1953=TAXAS!$A$18,IF($B1953="PARCELADO ATÉ 3X",$D1953-($D1953*TAXAS!$D$18))/3,IF($A1953=TAXAS!$A$19,IF($B1953="PARCELADO ATÉ 3X",$D1953-($D1953*TAXAS!$D$19))/3,IF($A1953=TAXAS!$A$20,IF($B1953="PARCELADO ATÉ 3X",$D1953-($D1953*TAXAS!$D$20))/3,IF($A1953=TAXAS!$A$21,IF($B1953="PARCELADO ATÉ 3X",$D1953-($D1953*TAXAS!$D$21))/3,IF($A1953=TAXAS!$A$22,IF($B1953="PARCELADO ATÉ 3X",$D1953-($D1953*TAXAS!$D$22))/3,IF($A1953=TAXAS!$A$23,IF($B1953="PARCELADO ATÉ 3X",$D1953-($D1953*TAXAS!$D$23))/3,IF($A1953=TAXAS!$A$24,IF($B1953="PARCELADO ATÉ 3X",$D1953-($D1953*TAXAS!$D$24))/3,IF($A1953=TAXAS!$A$25,IF($B1953="PARCELADO ATÉ 3X",$D1953-($D1953*TAXAS!$D$25))/3,IF($A1953=TAXAS!$A$26,IF($B1953="PARCELADO ATÉ 3X",$D1953-($D1953*TAXAS!$D$26))/3,IF($A1953=TAXAS!$A$27,IF($B1953="PARCELADO ATÉ 3X",$D1953-($D1953*TAXAS!$D$27))/3))))))))))))))))))))))))/1</f>
        <v>0</v>
      </c>
      <c r="H1953" s="9">
        <f>IF($A1953="VISA",IF($B1953="PARCELADO ATÉ 6X",$D1953-(D1953*TAXAS!$E$4))/6,IF($A1953="MASTER",IF($B1953="PARCELADO ATÉ 6X",$D1953-(D1953*TAXAS!$E$5))/6,IF($A1953="ELO",IF($B1953="PARCELADO ATÉ 6X",$D1953-(D1953*TAXAS!$E$6))/6,IF($A1953="HIPERCARD",IF($B1953="PARCELADO ATÉ 6X",$D1953-(D1953*TAXAS!$E$7))/6,IF($A1953="DINERS",IF($B1953="PARCELADO ATÉ 6X",$D1953-(D1953*TAXAS!$E$8))/6,IF($A1953="AMERICA EXPRESS",IF($B1953="PARCELADO ATÉ 6X",$D1953-(D1953*TAXAS!$E$9))/6,IF($A1953=TAXAS!$A$10,IF($B1953="PARCELADO ATÉ 6X",$D1953-($D1953*TAXAS!$E$10))/6,IF($A1953=TAXAS!$A$11,IF($B1953="PARCELADO ATÉ 6X",$D1953-($D1953*TAXAS!$E$11))/6,IF($A1953=TAXAS!$A$12,IF($B1953="PARCELADO ATÉ 6X",$D1953-($D1953*TAXAS!$E$12))/6,IF($A1953=TAXAS!$A$13,IF($B1953="PARCELADO ATÉ 6X",$D1953-($D1953*TAXAS!$E$13))/6,IF($A1953=TAXAS!$A$14,IF($B1953="PARCELADO ATÉ 6X",$D1953-($D1953*TAXAS!$E$14))/6,IF($A1953=TAXAS!$A$15,IF($B1953="PARCELADO ATÉ 6X",$D1953-($D1953*TAXAS!$E$15))/6,IF($A1953=TAXAS!$A$16,IF($B1953="PARCELADO ATÉ 6X",$D1953-($D1953*TAXAS!$E$16))/6,IF($A1953=TAXAS!$A$17,IF($B1953="PARCELADO ATÉ 6X",$D1953-($D1953*TAXAS!$E$17))/6,IF($A1953=TAXAS!$A$18,IF($B1953="PARCELADO ATÉ 6X",$D1953-($D1953*TAXAS!$E$18))/6,IF($A1953=TAXAS!$A$19,IF($B1953="PARCELADO ATÉ 6X",$D1953-($D1953*TAXAS!$E$19))/6,IF($A1953=TAXAS!$A$20,IF($B1953="PARCELADO ATÉ 6X",$D1953-($D1953*TAXAS!$E$20))/6,IF($A1953=TAXAS!$A$21,IF($B1953="PARCELADO ATÉ 6X",$D1953-($D1953*TAXAS!$E$21))/6,IF($A1953=TAXAS!$A$22,IF($B1953="PARCELADO ATÉ 6X",$D1953-($D1953*TAXAS!$E$22))/6,IF($A1953=TAXAS!$A$23,IF($B1953="PARCELADO ATÉ 6X",$D1953-($D1953*TAXAS!$E$23))/6,IF($A1953=TAXAS!$A$24,IF($B1953="PARCELADO ATÉ 6X",$D1953-($D1953*TAXAS!$E$24))/6,IF($A1953=TAXAS!$A$25,IF($B1953="PARCELADO ATÉ 6X",$D1953-($D1953*TAXAS!$E$25))/6,IF($A1953=TAXAS!$A$26,IF($B1953="PARCELADO ATÉ 6X",$D1953-($D1953*TAXAS!$E$26))/6,IF($A1953=TAXAS!$A$27,IF($B1953="PARCELADO ATÉ 6X",$D1953-($D1953*TAXAS!$E$27))/6))))))))))))))))))))))))/1</f>
        <v>0</v>
      </c>
      <c r="I1953" s="9">
        <f>IF($A1953="VISA",IF($B1953="PARCELADO ATÉ 12X",$D1953-(D1953*TAXAS!$F$4))/12,IF($A1953="MASTER",IF($B1953="PARCELADO ATÉ 12X",$D1953-(D1953*TAXAS!$F$5))/12,IF($A1953="ELO",IF($B1953="PARCELADO ATÉ 12X",$D1953-(D1953*TAXAS!$F$6))/12,IF($A1953="HIPERCARD",IF($B1953="PARCELADO ATÉ 12X",$D1953-(D1953*TAXAS!$F$7))/12,IF($A1953="DINERS",IF($B1953="PARCELADO ATÉ 12X",$D1953-(D1953*TAXAS!$F$8))/12,IF($A1953="AMERICA EXPRESS",IF($B1953="PARCELADO ATÉ 12X",$D1953-(D1953*TAXAS!$F$9))/12,IF($A1953=TAXAS!$A$10,IF($B1953="PARCELADO ATÉ 12X",$D1953-($D1953*TAXAS!$F$10))/12,IF($A1953=TAXAS!$A$11,IF($B1953="PARCELADO ATÉ 12X",$D1953-($D1953*TAXAS!$F$11))/12,IF($A1953=TAXAS!$A$12,IF($B1953="PARCELADO ATÉ 12X",$D1953-($D1953*TAXAS!$F$12))/12,IF($A1953=TAXAS!$A$13,IF($B1953="PARCELADO ATÉ 12X",$D1953-($D1953*TAXAS!$F$13))/12,IF($A1953=TAXAS!$A$14,IF($B1953="PARCELADO ATÉ 12X",$D1953-($D1953*TAXAS!$F$14))/12,IF($A1953=TAXAS!$A$15,IF($B1953="PARCELADO ATÉ 12X",$D1953-($D1953*TAXAS!$F$15))/12,IF($A1953=TAXAS!$A$16,IF($B1953="PARCELADO ATÉ 12X",$D1953-($D1953*TAXAS!$F$16))/12,IF($A1953=TAXAS!$A$17,IF($B1953="PARCELADO ATÉ 12X",$D1953-($D1953*TAXAS!$F$17))/12,IF($A1953=TAXAS!$A$18,IF($B1953="PARCELADO ATÉ 12X",$D1953-($D1953*TAXAS!$F$18))/12,IF($A1953=TAXAS!$A$19,IF($B1953="PARCELADO ATÉ 12X",$D1953-($D1953*TAXAS!$F$19))/12,IF($A1953=TAXAS!$A$20,IF($B1953="PARCELADO ATÉ 12X",$D1953-($D1953*TAXAS!$F$20))/12,IF($A1953=TAXAS!$A$21,IF($B1953="PARCELADO ATÉ 12X",$D1953-($D1953*TAXAS!$F$21))/12,IF($A1953=TAXAS!$A$22,IF($B1953="PARCELADO ATÉ 12X",$D1953-($D1953*TAXAS!$F$22))/12,IF($A1953=TAXAS!$A$23,IF($B1953="PARCELADO ATÉ 12X",$D1953-($D1953*TAXAS!$F$23))/12,IF($A1953=TAXAS!$A$24,IF($B1953="PARCELADO ATÉ 12X",$D1953-($D1953*TAXAS!$F$24))/12,IF($A1953=TAXAS!$A$25,IF($B1953="PARCELADO ATÉ 12X",$D1953-($D1953*TAXAS!$F$25))/12,IF($A1953=TAXAS!$A$26,IF($B1953="PARCELADO ATÉ 12X",$D1953-($D1953*TAXAS!$F$26))/12,IF($A1953=TAXAS!$A$27,IF($B1953="PARCELADO ATÉ 12X",$D1953-($D1953*TAXAS!$F$27))/12))))))))))))))))))))))))/1</f>
        <v>0</v>
      </c>
      <c r="J1953" s="8">
        <f t="shared" si="0"/>
        <v>0</v>
      </c>
      <c r="K1953" s="10" t="b">
        <f>IF($B1953="PARCELADO ATÉ 3X",($D1953-($D1953*TAXAS!$D$4))-$J1953)</f>
        <v>0</v>
      </c>
      <c r="L1953" s="10" t="b">
        <f>IF($B1953="PARCELADO ATÉ 6X",($D1953-($D1953*TAXAS!$E$4))-$J1953)</f>
        <v>0</v>
      </c>
      <c r="M1953" s="10" t="b">
        <f>IF($B1953="PARCELADO ATÉ 12X",($D1953-($D1953*TAXAS!$F$4))-$J1953)</f>
        <v>0</v>
      </c>
      <c r="N1953" s="8">
        <f t="shared" si="1"/>
        <v>0</v>
      </c>
      <c r="O1953" s="10">
        <f t="shared" si="2"/>
        <v>0</v>
      </c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</row>
    <row r="1954" spans="1:31" ht="15.75" customHeight="1" x14ac:dyDescent="0.2">
      <c r="A1954" s="3"/>
      <c r="B1954" s="5"/>
      <c r="C1954" s="6"/>
      <c r="D1954" s="42"/>
      <c r="E1954" s="8">
        <f>IF($A1954="VISA",IF($B1954="DÉBITO",$D1954-($D1954*TAXAS!$B$4)),IF($A1954="MASTER",IF($B1954="DÉBITO",$D1954-($D1954*TAXAS!$B$5)),IF($A1954="ELO", IF($B1954="DÉBITO",$D1954-($D1954*TAXAS!$B$6)),IF($A1954="HIPERCARD",IF($B1954="DÉBITO",$D1954-($D1954*TAXAS!$B$7)),IF($A1954="DINERS",IF($B1954="DÉBITO",$D1954-($D1954*TAXAS!$B$8)),IF($A1954="AMERICA EXPRESS",IF($B1954="DÉBITO",$D1954-($D1954*TAXAS!$B$9)),IF($A1954=TAXAS!$A$10,IF($B1954="DÉBITO",$D1954-($D1954*TAXAS!$B$10)), IF($A1954=TAXAS!$A$11,IF($B1954="DÉBITO",$D1954-($D1954*TAXAS!$B$11)), IF($A1954=TAXAS!$A$12,IF($B1954="DÉBITO",$D1954-($D1954*TAXAS!$B$12)), IF($A1954=TAXAS!$A$13,IF($B1954="DÉBITO",$D1954-($D1954*TAXAS!$B$13)), IF($A1954=TAXAS!$A$14,IF($B1954="DÉBITO",$D1954-($D1954*TAXAS!$B$14)), IF($A1954=TAXAS!$A$15,IF($B1954="DÉBITO",$D1954-($D1954*TAXAS!$B$15)), IF($A1954=TAXAS!$A$16,IF($B1954="DÉBITO",$D1954-($D1954*TAXAS!$B$16)), IF($A1954=TAXAS!$A$17,IF($B1954="DÉBITO",$D1954-($D1954*TAXAS!$B$17)), IF($A1954=TAXAS!$A$18,IF($B1954="DÉBITO",$D1954-($D1954*TAXAS!$B$18)), IF($A1954=TAXAS!$A$19,IF($B1954="DÉBITO",$D1954-($D1954*TAXAS!$B$19)), IF($A1954=TAXAS!$A$20,IF($B1954="DÉBITO",$D1954-($D1954*TAXAS!$B$20)), IF($A1954=TAXAS!$A$21,IF($B1954="DÉBITO",$D1954-($D1954*TAXAS!$B$21)), IF($A1954=TAXAS!$A$22,IF($B1954="DÉBITO",$D1954-($D1954*TAXAS!$B$22)), IF($A1954=TAXAS!$A$23,IF($B1954="DÉBITO",$D1954-($D1954*TAXAS!$B$23)), IF($A1954=TAXAS!$A$24,IF($B1954="DÉBITO",$D1954-($D1954*TAXAS!$B$24)), IF($A1954=TAXAS!$A$25,IF($B1954="DÉBITO",$D1954-($D1954*TAXAS!$B$25)), IF($A1954=TAXAS!$A$26,IF($B1954="DÉBITO",$D1954-($D1954*TAXAS!$B$26)), IF($A1954=TAXAS!$A$27,IF($B1954="DÉBITO",$D1954-($D1954*TAXAS!$B$27))))))))))))))))))))))))))/1</f>
        <v>0</v>
      </c>
      <c r="F1954" s="8">
        <f>IF($A1954="VISA",IF($B1954="CRÉDITO",$D1954-($D1954*TAXAS!$C$4)),IF($A1954="MASTER",IF($B1954="CRÉDITO",$D1954-($D1954*TAXAS!$C$5)),IF($A1954="ELO", IF($B1954="CRÉDITO",$D1954-($D1954*TAXAS!$C$6)),IF($A1954="HIPERCARD",IF($B1954="CRÉDITO",$D1954-($D1954*TAXAS!$C$7)),IF($A1954="DINERS",IF($B1954="CRÉDITO",$D1954-($D1954*TAXAS!$C$8)),IF($A1954="AMERICA EXPRESS",IF($B1954="CRÉDITO",$D1954-($D1954*TAXAS!$C$9)),IF($A1954=TAXAS!$A$10,IF($B1954="CRÉDITO",$D1954-($D1954*TAXAS!$C$10)), IF($A1954=TAXAS!$A$11,IF($B1954="CRÉDITO",$D1954-($D1954*TAXAS!$C$11)), IF($A1954=TAXAS!$A$12,IF($B1954="CRÉDITO",$D1954-($D1954*TAXAS!$C$12)), IF($A1954=TAXAS!$A$13,IF($B1954="CRÉDITO",$D1954-($D1954*TAXAS!$C$13)), IF($A1954=TAXAS!$A$14,IF($B1954="CRÉDITO",$D1954-($D1954*TAXAS!$C$14)), IF($A1954=TAXAS!$A$15,IF($B1954="CRÉDITO",$D1954-($D1954*TAXAS!$C$15)), IF($A1954=TAXAS!$A$16,IF($B1954="CRÉDITO",$D1954-($D1954*TAXAS!$C$16)), IF($A1954=TAXAS!$A$17,IF($B1954="CRÉDITO",$D1954-($D1954*TAXAS!$C$17)), IF($A1954=TAXAS!$A$18,IF($B1954="CRÉDITO",$D1954-($D1954*TAXAS!$C$18)), IF($A1954=TAXAS!$A$19,IF($B1954="CRÉDITO",$D1954-($D1954*TAXAS!$C$19)), IF($A1954=TAXAS!$A$20,IF($B1954="CRÉDITO",$D1954-($D1954*TAXAS!$C$20)), IF($A1954=TAXAS!$A$21,IF($B1954="CRÉDITO",$D1954-($D1954*TAXAS!$C$21)), IF($A1954=TAXAS!$A$22,IF($B1954="CRÉDITO",$D1954-($D1954*TAXAS!$C$22)), IF($A1954=TAXAS!$A$23,IF($B1954="CRÉDITO",$D1954-($D1954*TAXAS!$C$23)), IF($A1954=TAXAS!$A$24,IF($B1954="CRÉDITO",$D1954-($D1954*TAXAS!$C$24)), IF($A1954=TAXAS!$A$25,IF($B1954="CRÉDITO",$D1954-($D1954*TAXAS!$C$25)), IF($A1954=TAXAS!$A$26,IF($B1954="CRÉDITO",$D1954-($D1954*TAXAS!$C$26)), IF($A1954=TAXAS!$A$27,IF($B1954="CRÉDITO",$D1954-($D1954*TAXAS!$C$27))))))))))))))))))))))))))/1</f>
        <v>0</v>
      </c>
      <c r="G1954" s="9">
        <f>IF($A1954="VISA",IF($B1954="PARCELADO ATÉ 3X",$D1954-(D1954*TAXAS!$D$4))/3,IF($A1954="MASTER",IF($B1954="PARCELADO ATÉ 3X",$D1954-(D1954*TAXAS!$D$5))/3,IF($A1954="ELO",IF($B1954="PARCELADO ATÉ 3X",$D1954-(D1954*TAXAS!$D$6))/3,IF($A1954="HIPERCARD",IF($B1954="PARCELADO ATÉ 3X",$D1954-(D1954*TAXAS!$D$7))/3,IF($A1954="DINERS",IF($B1954="PARCELADO ATÉ 3X",$D1954-(D1954*TAXAS!$D$8))/3,IF($A1954="AMERICA EXPRESS",IF($B1954="PARCELADO ATÉ 3X",$D1954-(D1954*TAXAS!$D$9))/3,IF($A1954=TAXAS!$A$10,IF($B1954="PARCELADO ATÉ 3X",$D1954-($D1954*TAXAS!$D$10))/3,IF($A1954=TAXAS!$A$11,IF($B1954="PARCELADO ATÉ 3X",$D1954-($D1954*TAXAS!$D$11))/3,IF($A1954=TAXAS!$A$12,IF($B1954="PARCELADO ATÉ 3X",$D1954-($D1954*TAXAS!$D$12))/3,IF($A1954=TAXAS!$A$13,IF($B1954="PARCELADO ATÉ 3X",$D1954-($D1954*TAXAS!$D$13))/3,IF($A1954=TAXAS!$A$14,IF($B1954="PARCELADO ATÉ 3X",$D1954-($D1954*TAXAS!$D$14))/3,IF($A1954=TAXAS!$A$15,IF($B1954="PARCELADO ATÉ 3X",$D1954-($D1954*TAXAS!$D$15))/3,IF($A1954=TAXAS!$A$16,IF($B1954="PARCELADO ATÉ 3X",$D1954-($D1954*TAXAS!$D$16))/3,IF($A1954=TAXAS!$A$17,IF($B1954="PARCELADO ATÉ 3X",$D1954-($D1954*TAXAS!$D$17))/3,IF($A1954=TAXAS!$A$18,IF($B1954="PARCELADO ATÉ 3X",$D1954-($D1954*TAXAS!$D$18))/3,IF($A1954=TAXAS!$A$19,IF($B1954="PARCELADO ATÉ 3X",$D1954-($D1954*TAXAS!$D$19))/3,IF($A1954=TAXAS!$A$20,IF($B1954="PARCELADO ATÉ 3X",$D1954-($D1954*TAXAS!$D$20))/3,IF($A1954=TAXAS!$A$21,IF($B1954="PARCELADO ATÉ 3X",$D1954-($D1954*TAXAS!$D$21))/3,IF($A1954=TAXAS!$A$22,IF($B1954="PARCELADO ATÉ 3X",$D1954-($D1954*TAXAS!$D$22))/3,IF($A1954=TAXAS!$A$23,IF($B1954="PARCELADO ATÉ 3X",$D1954-($D1954*TAXAS!$D$23))/3,IF($A1954=TAXAS!$A$24,IF($B1954="PARCELADO ATÉ 3X",$D1954-($D1954*TAXAS!$D$24))/3,IF($A1954=TAXAS!$A$25,IF($B1954="PARCELADO ATÉ 3X",$D1954-($D1954*TAXAS!$D$25))/3,IF($A1954=TAXAS!$A$26,IF($B1954="PARCELADO ATÉ 3X",$D1954-($D1954*TAXAS!$D$26))/3,IF($A1954=TAXAS!$A$27,IF($B1954="PARCELADO ATÉ 3X",$D1954-($D1954*TAXAS!$D$27))/3))))))))))))))))))))))))/1</f>
        <v>0</v>
      </c>
      <c r="H1954" s="9">
        <f>IF($A1954="VISA",IF($B1954="PARCELADO ATÉ 6X",$D1954-(D1954*TAXAS!$E$4))/6,IF($A1954="MASTER",IF($B1954="PARCELADO ATÉ 6X",$D1954-(D1954*TAXAS!$E$5))/6,IF($A1954="ELO",IF($B1954="PARCELADO ATÉ 6X",$D1954-(D1954*TAXAS!$E$6))/6,IF($A1954="HIPERCARD",IF($B1954="PARCELADO ATÉ 6X",$D1954-(D1954*TAXAS!$E$7))/6,IF($A1954="DINERS",IF($B1954="PARCELADO ATÉ 6X",$D1954-(D1954*TAXAS!$E$8))/6,IF($A1954="AMERICA EXPRESS",IF($B1954="PARCELADO ATÉ 6X",$D1954-(D1954*TAXAS!$E$9))/6,IF($A1954=TAXAS!$A$10,IF($B1954="PARCELADO ATÉ 6X",$D1954-($D1954*TAXAS!$E$10))/6,IF($A1954=TAXAS!$A$11,IF($B1954="PARCELADO ATÉ 6X",$D1954-($D1954*TAXAS!$E$11))/6,IF($A1954=TAXAS!$A$12,IF($B1954="PARCELADO ATÉ 6X",$D1954-($D1954*TAXAS!$E$12))/6,IF($A1954=TAXAS!$A$13,IF($B1954="PARCELADO ATÉ 6X",$D1954-($D1954*TAXAS!$E$13))/6,IF($A1954=TAXAS!$A$14,IF($B1954="PARCELADO ATÉ 6X",$D1954-($D1954*TAXAS!$E$14))/6,IF($A1954=TAXAS!$A$15,IF($B1954="PARCELADO ATÉ 6X",$D1954-($D1954*TAXAS!$E$15))/6,IF($A1954=TAXAS!$A$16,IF($B1954="PARCELADO ATÉ 6X",$D1954-($D1954*TAXAS!$E$16))/6,IF($A1954=TAXAS!$A$17,IF($B1954="PARCELADO ATÉ 6X",$D1954-($D1954*TAXAS!$E$17))/6,IF($A1954=TAXAS!$A$18,IF($B1954="PARCELADO ATÉ 6X",$D1954-($D1954*TAXAS!$E$18))/6,IF($A1954=TAXAS!$A$19,IF($B1954="PARCELADO ATÉ 6X",$D1954-($D1954*TAXAS!$E$19))/6,IF($A1954=TAXAS!$A$20,IF($B1954="PARCELADO ATÉ 6X",$D1954-($D1954*TAXAS!$E$20))/6,IF($A1954=TAXAS!$A$21,IF($B1954="PARCELADO ATÉ 6X",$D1954-($D1954*TAXAS!$E$21))/6,IF($A1954=TAXAS!$A$22,IF($B1954="PARCELADO ATÉ 6X",$D1954-($D1954*TAXAS!$E$22))/6,IF($A1954=TAXAS!$A$23,IF($B1954="PARCELADO ATÉ 6X",$D1954-($D1954*TAXAS!$E$23))/6,IF($A1954=TAXAS!$A$24,IF($B1954="PARCELADO ATÉ 6X",$D1954-($D1954*TAXAS!$E$24))/6,IF($A1954=TAXAS!$A$25,IF($B1954="PARCELADO ATÉ 6X",$D1954-($D1954*TAXAS!$E$25))/6,IF($A1954=TAXAS!$A$26,IF($B1954="PARCELADO ATÉ 6X",$D1954-($D1954*TAXAS!$E$26))/6,IF($A1954=TAXAS!$A$27,IF($B1954="PARCELADO ATÉ 6X",$D1954-($D1954*TAXAS!$E$27))/6))))))))))))))))))))))))/1</f>
        <v>0</v>
      </c>
      <c r="I1954" s="9">
        <f>IF($A1954="VISA",IF($B1954="PARCELADO ATÉ 12X",$D1954-(D1954*TAXAS!$F$4))/12,IF($A1954="MASTER",IF($B1954="PARCELADO ATÉ 12X",$D1954-(D1954*TAXAS!$F$5))/12,IF($A1954="ELO",IF($B1954="PARCELADO ATÉ 12X",$D1954-(D1954*TAXAS!$F$6))/12,IF($A1954="HIPERCARD",IF($B1954="PARCELADO ATÉ 12X",$D1954-(D1954*TAXAS!$F$7))/12,IF($A1954="DINERS",IF($B1954="PARCELADO ATÉ 12X",$D1954-(D1954*TAXAS!$F$8))/12,IF($A1954="AMERICA EXPRESS",IF($B1954="PARCELADO ATÉ 12X",$D1954-(D1954*TAXAS!$F$9))/12,IF($A1954=TAXAS!$A$10,IF($B1954="PARCELADO ATÉ 12X",$D1954-($D1954*TAXAS!$F$10))/12,IF($A1954=TAXAS!$A$11,IF($B1954="PARCELADO ATÉ 12X",$D1954-($D1954*TAXAS!$F$11))/12,IF($A1954=TAXAS!$A$12,IF($B1954="PARCELADO ATÉ 12X",$D1954-($D1954*TAXAS!$F$12))/12,IF($A1954=TAXAS!$A$13,IF($B1954="PARCELADO ATÉ 12X",$D1954-($D1954*TAXAS!$F$13))/12,IF($A1954=TAXAS!$A$14,IF($B1954="PARCELADO ATÉ 12X",$D1954-($D1954*TAXAS!$F$14))/12,IF($A1954=TAXAS!$A$15,IF($B1954="PARCELADO ATÉ 12X",$D1954-($D1954*TAXAS!$F$15))/12,IF($A1954=TAXAS!$A$16,IF($B1954="PARCELADO ATÉ 12X",$D1954-($D1954*TAXAS!$F$16))/12,IF($A1954=TAXAS!$A$17,IF($B1954="PARCELADO ATÉ 12X",$D1954-($D1954*TAXAS!$F$17))/12,IF($A1954=TAXAS!$A$18,IF($B1954="PARCELADO ATÉ 12X",$D1954-($D1954*TAXAS!$F$18))/12,IF($A1954=TAXAS!$A$19,IF($B1954="PARCELADO ATÉ 12X",$D1954-($D1954*TAXAS!$F$19))/12,IF($A1954=TAXAS!$A$20,IF($B1954="PARCELADO ATÉ 12X",$D1954-($D1954*TAXAS!$F$20))/12,IF($A1954=TAXAS!$A$21,IF($B1954="PARCELADO ATÉ 12X",$D1954-($D1954*TAXAS!$F$21))/12,IF($A1954=TAXAS!$A$22,IF($B1954="PARCELADO ATÉ 12X",$D1954-($D1954*TAXAS!$F$22))/12,IF($A1954=TAXAS!$A$23,IF($B1954="PARCELADO ATÉ 12X",$D1954-($D1954*TAXAS!$F$23))/12,IF($A1954=TAXAS!$A$24,IF($B1954="PARCELADO ATÉ 12X",$D1954-($D1954*TAXAS!$F$24))/12,IF($A1954=TAXAS!$A$25,IF($B1954="PARCELADO ATÉ 12X",$D1954-($D1954*TAXAS!$F$25))/12,IF($A1954=TAXAS!$A$26,IF($B1954="PARCELADO ATÉ 12X",$D1954-($D1954*TAXAS!$F$26))/12,IF($A1954=TAXAS!$A$27,IF($B1954="PARCELADO ATÉ 12X",$D1954-($D1954*TAXAS!$F$27))/12))))))))))))))))))))))))/1</f>
        <v>0</v>
      </c>
      <c r="J1954" s="8">
        <f t="shared" si="0"/>
        <v>0</v>
      </c>
      <c r="K1954" s="10" t="b">
        <f>IF($B1954="PARCELADO ATÉ 3X",($D1954-($D1954*TAXAS!$D$4))-$J1954)</f>
        <v>0</v>
      </c>
      <c r="L1954" s="10" t="b">
        <f>IF($B1954="PARCELADO ATÉ 6X",($D1954-($D1954*TAXAS!$E$4))-$J1954)</f>
        <v>0</v>
      </c>
      <c r="M1954" s="10" t="b">
        <f>IF($B1954="PARCELADO ATÉ 12X",($D1954-($D1954*TAXAS!$F$4))-$J1954)</f>
        <v>0</v>
      </c>
      <c r="N1954" s="8">
        <f t="shared" si="1"/>
        <v>0</v>
      </c>
      <c r="O1954" s="10">
        <f t="shared" si="2"/>
        <v>0</v>
      </c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</row>
    <row r="1955" spans="1:31" ht="15.75" customHeight="1" x14ac:dyDescent="0.2">
      <c r="A1955" s="3"/>
      <c r="B1955" s="5"/>
      <c r="C1955" s="6"/>
      <c r="D1955" s="42"/>
      <c r="E1955" s="8">
        <f>IF($A1955="VISA",IF($B1955="DÉBITO",$D1955-($D1955*TAXAS!$B$4)),IF($A1955="MASTER",IF($B1955="DÉBITO",$D1955-($D1955*TAXAS!$B$5)),IF($A1955="ELO", IF($B1955="DÉBITO",$D1955-($D1955*TAXAS!$B$6)),IF($A1955="HIPERCARD",IF($B1955="DÉBITO",$D1955-($D1955*TAXAS!$B$7)),IF($A1955="DINERS",IF($B1955="DÉBITO",$D1955-($D1955*TAXAS!$B$8)),IF($A1955="AMERICA EXPRESS",IF($B1955="DÉBITO",$D1955-($D1955*TAXAS!$B$9)),IF($A1955=TAXAS!$A$10,IF($B1955="DÉBITO",$D1955-($D1955*TAXAS!$B$10)), IF($A1955=TAXAS!$A$11,IF($B1955="DÉBITO",$D1955-($D1955*TAXAS!$B$11)), IF($A1955=TAXAS!$A$12,IF($B1955="DÉBITO",$D1955-($D1955*TAXAS!$B$12)), IF($A1955=TAXAS!$A$13,IF($B1955="DÉBITO",$D1955-($D1955*TAXAS!$B$13)), IF($A1955=TAXAS!$A$14,IF($B1955="DÉBITO",$D1955-($D1955*TAXAS!$B$14)), IF($A1955=TAXAS!$A$15,IF($B1955="DÉBITO",$D1955-($D1955*TAXAS!$B$15)), IF($A1955=TAXAS!$A$16,IF($B1955="DÉBITO",$D1955-($D1955*TAXAS!$B$16)), IF($A1955=TAXAS!$A$17,IF($B1955="DÉBITO",$D1955-($D1955*TAXAS!$B$17)), IF($A1955=TAXAS!$A$18,IF($B1955="DÉBITO",$D1955-($D1955*TAXAS!$B$18)), IF($A1955=TAXAS!$A$19,IF($B1955="DÉBITO",$D1955-($D1955*TAXAS!$B$19)), IF($A1955=TAXAS!$A$20,IF($B1955="DÉBITO",$D1955-($D1955*TAXAS!$B$20)), IF($A1955=TAXAS!$A$21,IF($B1955="DÉBITO",$D1955-($D1955*TAXAS!$B$21)), IF($A1955=TAXAS!$A$22,IF($B1955="DÉBITO",$D1955-($D1955*TAXAS!$B$22)), IF($A1955=TAXAS!$A$23,IF($B1955="DÉBITO",$D1955-($D1955*TAXAS!$B$23)), IF($A1955=TAXAS!$A$24,IF($B1955="DÉBITO",$D1955-($D1955*TAXAS!$B$24)), IF($A1955=TAXAS!$A$25,IF($B1955="DÉBITO",$D1955-($D1955*TAXAS!$B$25)), IF($A1955=TAXAS!$A$26,IF($B1955="DÉBITO",$D1955-($D1955*TAXAS!$B$26)), IF($A1955=TAXAS!$A$27,IF($B1955="DÉBITO",$D1955-($D1955*TAXAS!$B$27))))))))))))))))))))))))))/1</f>
        <v>0</v>
      </c>
      <c r="F1955" s="8">
        <f>IF($A1955="VISA",IF($B1955="CRÉDITO",$D1955-($D1955*TAXAS!$C$4)),IF($A1955="MASTER",IF($B1955="CRÉDITO",$D1955-($D1955*TAXAS!$C$5)),IF($A1955="ELO", IF($B1955="CRÉDITO",$D1955-($D1955*TAXAS!$C$6)),IF($A1955="HIPERCARD",IF($B1955="CRÉDITO",$D1955-($D1955*TAXAS!$C$7)),IF($A1955="DINERS",IF($B1955="CRÉDITO",$D1955-($D1955*TAXAS!$C$8)),IF($A1955="AMERICA EXPRESS",IF($B1955="CRÉDITO",$D1955-($D1955*TAXAS!$C$9)),IF($A1955=TAXAS!$A$10,IF($B1955="CRÉDITO",$D1955-($D1955*TAXAS!$C$10)), IF($A1955=TAXAS!$A$11,IF($B1955="CRÉDITO",$D1955-($D1955*TAXAS!$C$11)), IF($A1955=TAXAS!$A$12,IF($B1955="CRÉDITO",$D1955-($D1955*TAXAS!$C$12)), IF($A1955=TAXAS!$A$13,IF($B1955="CRÉDITO",$D1955-($D1955*TAXAS!$C$13)), IF($A1955=TAXAS!$A$14,IF($B1955="CRÉDITO",$D1955-($D1955*TAXAS!$C$14)), IF($A1955=TAXAS!$A$15,IF($B1955="CRÉDITO",$D1955-($D1955*TAXAS!$C$15)), IF($A1955=TAXAS!$A$16,IF($B1955="CRÉDITO",$D1955-($D1955*TAXAS!$C$16)), IF($A1955=TAXAS!$A$17,IF($B1955="CRÉDITO",$D1955-($D1955*TAXAS!$C$17)), IF($A1955=TAXAS!$A$18,IF($B1955="CRÉDITO",$D1955-($D1955*TAXAS!$C$18)), IF($A1955=TAXAS!$A$19,IF($B1955="CRÉDITO",$D1955-($D1955*TAXAS!$C$19)), IF($A1955=TAXAS!$A$20,IF($B1955="CRÉDITO",$D1955-($D1955*TAXAS!$C$20)), IF($A1955=TAXAS!$A$21,IF($B1955="CRÉDITO",$D1955-($D1955*TAXAS!$C$21)), IF($A1955=TAXAS!$A$22,IF($B1955="CRÉDITO",$D1955-($D1955*TAXAS!$C$22)), IF($A1955=TAXAS!$A$23,IF($B1955="CRÉDITO",$D1955-($D1955*TAXAS!$C$23)), IF($A1955=TAXAS!$A$24,IF($B1955="CRÉDITO",$D1955-($D1955*TAXAS!$C$24)), IF($A1955=TAXAS!$A$25,IF($B1955="CRÉDITO",$D1955-($D1955*TAXAS!$C$25)), IF($A1955=TAXAS!$A$26,IF($B1955="CRÉDITO",$D1955-($D1955*TAXAS!$C$26)), IF($A1955=TAXAS!$A$27,IF($B1955="CRÉDITO",$D1955-($D1955*TAXAS!$C$27))))))))))))))))))))))))))/1</f>
        <v>0</v>
      </c>
      <c r="G1955" s="9">
        <f>IF($A1955="VISA",IF($B1955="PARCELADO ATÉ 3X",$D1955-(D1955*TAXAS!$D$4))/3,IF($A1955="MASTER",IF($B1955="PARCELADO ATÉ 3X",$D1955-(D1955*TAXAS!$D$5))/3,IF($A1955="ELO",IF($B1955="PARCELADO ATÉ 3X",$D1955-(D1955*TAXAS!$D$6))/3,IF($A1955="HIPERCARD",IF($B1955="PARCELADO ATÉ 3X",$D1955-(D1955*TAXAS!$D$7))/3,IF($A1955="DINERS",IF($B1955="PARCELADO ATÉ 3X",$D1955-(D1955*TAXAS!$D$8))/3,IF($A1955="AMERICA EXPRESS",IF($B1955="PARCELADO ATÉ 3X",$D1955-(D1955*TAXAS!$D$9))/3,IF($A1955=TAXAS!$A$10,IF($B1955="PARCELADO ATÉ 3X",$D1955-($D1955*TAXAS!$D$10))/3,IF($A1955=TAXAS!$A$11,IF($B1955="PARCELADO ATÉ 3X",$D1955-($D1955*TAXAS!$D$11))/3,IF($A1955=TAXAS!$A$12,IF($B1955="PARCELADO ATÉ 3X",$D1955-($D1955*TAXAS!$D$12))/3,IF($A1955=TAXAS!$A$13,IF($B1955="PARCELADO ATÉ 3X",$D1955-($D1955*TAXAS!$D$13))/3,IF($A1955=TAXAS!$A$14,IF($B1955="PARCELADO ATÉ 3X",$D1955-($D1955*TAXAS!$D$14))/3,IF($A1955=TAXAS!$A$15,IF($B1955="PARCELADO ATÉ 3X",$D1955-($D1955*TAXAS!$D$15))/3,IF($A1955=TAXAS!$A$16,IF($B1955="PARCELADO ATÉ 3X",$D1955-($D1955*TAXAS!$D$16))/3,IF($A1955=TAXAS!$A$17,IF($B1955="PARCELADO ATÉ 3X",$D1955-($D1955*TAXAS!$D$17))/3,IF($A1955=TAXAS!$A$18,IF($B1955="PARCELADO ATÉ 3X",$D1955-($D1955*TAXAS!$D$18))/3,IF($A1955=TAXAS!$A$19,IF($B1955="PARCELADO ATÉ 3X",$D1955-($D1955*TAXAS!$D$19))/3,IF($A1955=TAXAS!$A$20,IF($B1955="PARCELADO ATÉ 3X",$D1955-($D1955*TAXAS!$D$20))/3,IF($A1955=TAXAS!$A$21,IF($B1955="PARCELADO ATÉ 3X",$D1955-($D1955*TAXAS!$D$21))/3,IF($A1955=TAXAS!$A$22,IF($B1955="PARCELADO ATÉ 3X",$D1955-($D1955*TAXAS!$D$22))/3,IF($A1955=TAXAS!$A$23,IF($B1955="PARCELADO ATÉ 3X",$D1955-($D1955*TAXAS!$D$23))/3,IF($A1955=TAXAS!$A$24,IF($B1955="PARCELADO ATÉ 3X",$D1955-($D1955*TAXAS!$D$24))/3,IF($A1955=TAXAS!$A$25,IF($B1955="PARCELADO ATÉ 3X",$D1955-($D1955*TAXAS!$D$25))/3,IF($A1955=TAXAS!$A$26,IF($B1955="PARCELADO ATÉ 3X",$D1955-($D1955*TAXAS!$D$26))/3,IF($A1955=TAXAS!$A$27,IF($B1955="PARCELADO ATÉ 3X",$D1955-($D1955*TAXAS!$D$27))/3))))))))))))))))))))))))/1</f>
        <v>0</v>
      </c>
      <c r="H1955" s="9">
        <f>IF($A1955="VISA",IF($B1955="PARCELADO ATÉ 6X",$D1955-(D1955*TAXAS!$E$4))/6,IF($A1955="MASTER",IF($B1955="PARCELADO ATÉ 6X",$D1955-(D1955*TAXAS!$E$5))/6,IF($A1955="ELO",IF($B1955="PARCELADO ATÉ 6X",$D1955-(D1955*TAXAS!$E$6))/6,IF($A1955="HIPERCARD",IF($B1955="PARCELADO ATÉ 6X",$D1955-(D1955*TAXAS!$E$7))/6,IF($A1955="DINERS",IF($B1955="PARCELADO ATÉ 6X",$D1955-(D1955*TAXAS!$E$8))/6,IF($A1955="AMERICA EXPRESS",IF($B1955="PARCELADO ATÉ 6X",$D1955-(D1955*TAXAS!$E$9))/6,IF($A1955=TAXAS!$A$10,IF($B1955="PARCELADO ATÉ 6X",$D1955-($D1955*TAXAS!$E$10))/6,IF($A1955=TAXAS!$A$11,IF($B1955="PARCELADO ATÉ 6X",$D1955-($D1955*TAXAS!$E$11))/6,IF($A1955=TAXAS!$A$12,IF($B1955="PARCELADO ATÉ 6X",$D1955-($D1955*TAXAS!$E$12))/6,IF($A1955=TAXAS!$A$13,IF($B1955="PARCELADO ATÉ 6X",$D1955-($D1955*TAXAS!$E$13))/6,IF($A1955=TAXAS!$A$14,IF($B1955="PARCELADO ATÉ 6X",$D1955-($D1955*TAXAS!$E$14))/6,IF($A1955=TAXAS!$A$15,IF($B1955="PARCELADO ATÉ 6X",$D1955-($D1955*TAXAS!$E$15))/6,IF($A1955=TAXAS!$A$16,IF($B1955="PARCELADO ATÉ 6X",$D1955-($D1955*TAXAS!$E$16))/6,IF($A1955=TAXAS!$A$17,IF($B1955="PARCELADO ATÉ 6X",$D1955-($D1955*TAXAS!$E$17))/6,IF($A1955=TAXAS!$A$18,IF($B1955="PARCELADO ATÉ 6X",$D1955-($D1955*TAXAS!$E$18))/6,IF($A1955=TAXAS!$A$19,IF($B1955="PARCELADO ATÉ 6X",$D1955-($D1955*TAXAS!$E$19))/6,IF($A1955=TAXAS!$A$20,IF($B1955="PARCELADO ATÉ 6X",$D1955-($D1955*TAXAS!$E$20))/6,IF($A1955=TAXAS!$A$21,IF($B1955="PARCELADO ATÉ 6X",$D1955-($D1955*TAXAS!$E$21))/6,IF($A1955=TAXAS!$A$22,IF($B1955="PARCELADO ATÉ 6X",$D1955-($D1955*TAXAS!$E$22))/6,IF($A1955=TAXAS!$A$23,IF($B1955="PARCELADO ATÉ 6X",$D1955-($D1955*TAXAS!$E$23))/6,IF($A1955=TAXAS!$A$24,IF($B1955="PARCELADO ATÉ 6X",$D1955-($D1955*TAXAS!$E$24))/6,IF($A1955=TAXAS!$A$25,IF($B1955="PARCELADO ATÉ 6X",$D1955-($D1955*TAXAS!$E$25))/6,IF($A1955=TAXAS!$A$26,IF($B1955="PARCELADO ATÉ 6X",$D1955-($D1955*TAXAS!$E$26))/6,IF($A1955=TAXAS!$A$27,IF($B1955="PARCELADO ATÉ 6X",$D1955-($D1955*TAXAS!$E$27))/6))))))))))))))))))))))))/1</f>
        <v>0</v>
      </c>
      <c r="I1955" s="9">
        <f>IF($A1955="VISA",IF($B1955="PARCELADO ATÉ 12X",$D1955-(D1955*TAXAS!$F$4))/12,IF($A1955="MASTER",IF($B1955="PARCELADO ATÉ 12X",$D1955-(D1955*TAXAS!$F$5))/12,IF($A1955="ELO",IF($B1955="PARCELADO ATÉ 12X",$D1955-(D1955*TAXAS!$F$6))/12,IF($A1955="HIPERCARD",IF($B1955="PARCELADO ATÉ 12X",$D1955-(D1955*TAXAS!$F$7))/12,IF($A1955="DINERS",IF($B1955="PARCELADO ATÉ 12X",$D1955-(D1955*TAXAS!$F$8))/12,IF($A1955="AMERICA EXPRESS",IF($B1955="PARCELADO ATÉ 12X",$D1955-(D1955*TAXAS!$F$9))/12,IF($A1955=TAXAS!$A$10,IF($B1955="PARCELADO ATÉ 12X",$D1955-($D1955*TAXAS!$F$10))/12,IF($A1955=TAXAS!$A$11,IF($B1955="PARCELADO ATÉ 12X",$D1955-($D1955*TAXAS!$F$11))/12,IF($A1955=TAXAS!$A$12,IF($B1955="PARCELADO ATÉ 12X",$D1955-($D1955*TAXAS!$F$12))/12,IF($A1955=TAXAS!$A$13,IF($B1955="PARCELADO ATÉ 12X",$D1955-($D1955*TAXAS!$F$13))/12,IF($A1955=TAXAS!$A$14,IF($B1955="PARCELADO ATÉ 12X",$D1955-($D1955*TAXAS!$F$14))/12,IF($A1955=TAXAS!$A$15,IF($B1955="PARCELADO ATÉ 12X",$D1955-($D1955*TAXAS!$F$15))/12,IF($A1955=TAXAS!$A$16,IF($B1955="PARCELADO ATÉ 12X",$D1955-($D1955*TAXAS!$F$16))/12,IF($A1955=TAXAS!$A$17,IF($B1955="PARCELADO ATÉ 12X",$D1955-($D1955*TAXAS!$F$17))/12,IF($A1955=TAXAS!$A$18,IF($B1955="PARCELADO ATÉ 12X",$D1955-($D1955*TAXAS!$F$18))/12,IF($A1955=TAXAS!$A$19,IF($B1955="PARCELADO ATÉ 12X",$D1955-($D1955*TAXAS!$F$19))/12,IF($A1955=TAXAS!$A$20,IF($B1955="PARCELADO ATÉ 12X",$D1955-($D1955*TAXAS!$F$20))/12,IF($A1955=TAXAS!$A$21,IF($B1955="PARCELADO ATÉ 12X",$D1955-($D1955*TAXAS!$F$21))/12,IF($A1955=TAXAS!$A$22,IF($B1955="PARCELADO ATÉ 12X",$D1955-($D1955*TAXAS!$F$22))/12,IF($A1955=TAXAS!$A$23,IF($B1955="PARCELADO ATÉ 12X",$D1955-($D1955*TAXAS!$F$23))/12,IF($A1955=TAXAS!$A$24,IF($B1955="PARCELADO ATÉ 12X",$D1955-($D1955*TAXAS!$F$24))/12,IF($A1955=TAXAS!$A$25,IF($B1955="PARCELADO ATÉ 12X",$D1955-($D1955*TAXAS!$F$25))/12,IF($A1955=TAXAS!$A$26,IF($B1955="PARCELADO ATÉ 12X",$D1955-($D1955*TAXAS!$F$26))/12,IF($A1955=TAXAS!$A$27,IF($B1955="PARCELADO ATÉ 12X",$D1955-($D1955*TAXAS!$F$27))/12))))))))))))))))))))))))/1</f>
        <v>0</v>
      </c>
      <c r="J1955" s="8">
        <f t="shared" si="0"/>
        <v>0</v>
      </c>
      <c r="K1955" s="10" t="b">
        <f>IF($B1955="PARCELADO ATÉ 3X",($D1955-($D1955*TAXAS!$D$4))-$J1955)</f>
        <v>0</v>
      </c>
      <c r="L1955" s="10" t="b">
        <f>IF($B1955="PARCELADO ATÉ 6X",($D1955-($D1955*TAXAS!$E$4))-$J1955)</f>
        <v>0</v>
      </c>
      <c r="M1955" s="10" t="b">
        <f>IF($B1955="PARCELADO ATÉ 12X",($D1955-($D1955*TAXAS!$F$4))-$J1955)</f>
        <v>0</v>
      </c>
      <c r="N1955" s="8">
        <f t="shared" si="1"/>
        <v>0</v>
      </c>
      <c r="O1955" s="10">
        <f t="shared" si="2"/>
        <v>0</v>
      </c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</row>
    <row r="1956" spans="1:31" ht="15.75" customHeight="1" x14ac:dyDescent="0.2">
      <c r="A1956" s="3"/>
      <c r="B1956" s="5"/>
      <c r="C1956" s="6"/>
      <c r="D1956" s="42"/>
      <c r="E1956" s="8">
        <f>IF($A1956="VISA",IF($B1956="DÉBITO",$D1956-($D1956*TAXAS!$B$4)),IF($A1956="MASTER",IF($B1956="DÉBITO",$D1956-($D1956*TAXAS!$B$5)),IF($A1956="ELO", IF($B1956="DÉBITO",$D1956-($D1956*TAXAS!$B$6)),IF($A1956="HIPERCARD",IF($B1956="DÉBITO",$D1956-($D1956*TAXAS!$B$7)),IF($A1956="DINERS",IF($B1956="DÉBITO",$D1956-($D1956*TAXAS!$B$8)),IF($A1956="AMERICA EXPRESS",IF($B1956="DÉBITO",$D1956-($D1956*TAXAS!$B$9)),IF($A1956=TAXAS!$A$10,IF($B1956="DÉBITO",$D1956-($D1956*TAXAS!$B$10)), IF($A1956=TAXAS!$A$11,IF($B1956="DÉBITO",$D1956-($D1956*TAXAS!$B$11)), IF($A1956=TAXAS!$A$12,IF($B1956="DÉBITO",$D1956-($D1956*TAXAS!$B$12)), IF($A1956=TAXAS!$A$13,IF($B1956="DÉBITO",$D1956-($D1956*TAXAS!$B$13)), IF($A1956=TAXAS!$A$14,IF($B1956="DÉBITO",$D1956-($D1956*TAXAS!$B$14)), IF($A1956=TAXAS!$A$15,IF($B1956="DÉBITO",$D1956-($D1956*TAXAS!$B$15)), IF($A1956=TAXAS!$A$16,IF($B1956="DÉBITO",$D1956-($D1956*TAXAS!$B$16)), IF($A1956=TAXAS!$A$17,IF($B1956="DÉBITO",$D1956-($D1956*TAXAS!$B$17)), IF($A1956=TAXAS!$A$18,IF($B1956="DÉBITO",$D1956-($D1956*TAXAS!$B$18)), IF($A1956=TAXAS!$A$19,IF($B1956="DÉBITO",$D1956-($D1956*TAXAS!$B$19)), IF($A1956=TAXAS!$A$20,IF($B1956="DÉBITO",$D1956-($D1956*TAXAS!$B$20)), IF($A1956=TAXAS!$A$21,IF($B1956="DÉBITO",$D1956-($D1956*TAXAS!$B$21)), IF($A1956=TAXAS!$A$22,IF($B1956="DÉBITO",$D1956-($D1956*TAXAS!$B$22)), IF($A1956=TAXAS!$A$23,IF($B1956="DÉBITO",$D1956-($D1956*TAXAS!$B$23)), IF($A1956=TAXAS!$A$24,IF($B1956="DÉBITO",$D1956-($D1956*TAXAS!$B$24)), IF($A1956=TAXAS!$A$25,IF($B1956="DÉBITO",$D1956-($D1956*TAXAS!$B$25)), IF($A1956=TAXAS!$A$26,IF($B1956="DÉBITO",$D1956-($D1956*TAXAS!$B$26)), IF($A1956=TAXAS!$A$27,IF($B1956="DÉBITO",$D1956-($D1956*TAXAS!$B$27))))))))))))))))))))))))))/1</f>
        <v>0</v>
      </c>
      <c r="F1956" s="8">
        <f>IF($A1956="VISA",IF($B1956="CRÉDITO",$D1956-($D1956*TAXAS!$C$4)),IF($A1956="MASTER",IF($B1956="CRÉDITO",$D1956-($D1956*TAXAS!$C$5)),IF($A1956="ELO", IF($B1956="CRÉDITO",$D1956-($D1956*TAXAS!$C$6)),IF($A1956="HIPERCARD",IF($B1956="CRÉDITO",$D1956-($D1956*TAXAS!$C$7)),IF($A1956="DINERS",IF($B1956="CRÉDITO",$D1956-($D1956*TAXAS!$C$8)),IF($A1956="AMERICA EXPRESS",IF($B1956="CRÉDITO",$D1956-($D1956*TAXAS!$C$9)),IF($A1956=TAXAS!$A$10,IF($B1956="CRÉDITO",$D1956-($D1956*TAXAS!$C$10)), IF($A1956=TAXAS!$A$11,IF($B1956="CRÉDITO",$D1956-($D1956*TAXAS!$C$11)), IF($A1956=TAXAS!$A$12,IF($B1956="CRÉDITO",$D1956-($D1956*TAXAS!$C$12)), IF($A1956=TAXAS!$A$13,IF($B1956="CRÉDITO",$D1956-($D1956*TAXAS!$C$13)), IF($A1956=TAXAS!$A$14,IF($B1956="CRÉDITO",$D1956-($D1956*TAXAS!$C$14)), IF($A1956=TAXAS!$A$15,IF($B1956="CRÉDITO",$D1956-($D1956*TAXAS!$C$15)), IF($A1956=TAXAS!$A$16,IF($B1956="CRÉDITO",$D1956-($D1956*TAXAS!$C$16)), IF($A1956=TAXAS!$A$17,IF($B1956="CRÉDITO",$D1956-($D1956*TAXAS!$C$17)), IF($A1956=TAXAS!$A$18,IF($B1956="CRÉDITO",$D1956-($D1956*TAXAS!$C$18)), IF($A1956=TAXAS!$A$19,IF($B1956="CRÉDITO",$D1956-($D1956*TAXAS!$C$19)), IF($A1956=TAXAS!$A$20,IF($B1956="CRÉDITO",$D1956-($D1956*TAXAS!$C$20)), IF($A1956=TAXAS!$A$21,IF($B1956="CRÉDITO",$D1956-($D1956*TAXAS!$C$21)), IF($A1956=TAXAS!$A$22,IF($B1956="CRÉDITO",$D1956-($D1956*TAXAS!$C$22)), IF($A1956=TAXAS!$A$23,IF($B1956="CRÉDITO",$D1956-($D1956*TAXAS!$C$23)), IF($A1956=TAXAS!$A$24,IF($B1956="CRÉDITO",$D1956-($D1956*TAXAS!$C$24)), IF($A1956=TAXAS!$A$25,IF($B1956="CRÉDITO",$D1956-($D1956*TAXAS!$C$25)), IF($A1956=TAXAS!$A$26,IF($B1956="CRÉDITO",$D1956-($D1956*TAXAS!$C$26)), IF($A1956=TAXAS!$A$27,IF($B1956="CRÉDITO",$D1956-($D1956*TAXAS!$C$27))))))))))))))))))))))))))/1</f>
        <v>0</v>
      </c>
      <c r="G1956" s="9">
        <f>IF($A1956="VISA",IF($B1956="PARCELADO ATÉ 3X",$D1956-(D1956*TAXAS!$D$4))/3,IF($A1956="MASTER",IF($B1956="PARCELADO ATÉ 3X",$D1956-(D1956*TAXAS!$D$5))/3,IF($A1956="ELO",IF($B1956="PARCELADO ATÉ 3X",$D1956-(D1956*TAXAS!$D$6))/3,IF($A1956="HIPERCARD",IF($B1956="PARCELADO ATÉ 3X",$D1956-(D1956*TAXAS!$D$7))/3,IF($A1956="DINERS",IF($B1956="PARCELADO ATÉ 3X",$D1956-(D1956*TAXAS!$D$8))/3,IF($A1956="AMERICA EXPRESS",IF($B1956="PARCELADO ATÉ 3X",$D1956-(D1956*TAXAS!$D$9))/3,IF($A1956=TAXAS!$A$10,IF($B1956="PARCELADO ATÉ 3X",$D1956-($D1956*TAXAS!$D$10))/3,IF($A1956=TAXAS!$A$11,IF($B1956="PARCELADO ATÉ 3X",$D1956-($D1956*TAXAS!$D$11))/3,IF($A1956=TAXAS!$A$12,IF($B1956="PARCELADO ATÉ 3X",$D1956-($D1956*TAXAS!$D$12))/3,IF($A1956=TAXAS!$A$13,IF($B1956="PARCELADO ATÉ 3X",$D1956-($D1956*TAXAS!$D$13))/3,IF($A1956=TAXAS!$A$14,IF($B1956="PARCELADO ATÉ 3X",$D1956-($D1956*TAXAS!$D$14))/3,IF($A1956=TAXAS!$A$15,IF($B1956="PARCELADO ATÉ 3X",$D1956-($D1956*TAXAS!$D$15))/3,IF($A1956=TAXAS!$A$16,IF($B1956="PARCELADO ATÉ 3X",$D1956-($D1956*TAXAS!$D$16))/3,IF($A1956=TAXAS!$A$17,IF($B1956="PARCELADO ATÉ 3X",$D1956-($D1956*TAXAS!$D$17))/3,IF($A1956=TAXAS!$A$18,IF($B1956="PARCELADO ATÉ 3X",$D1956-($D1956*TAXAS!$D$18))/3,IF($A1956=TAXAS!$A$19,IF($B1956="PARCELADO ATÉ 3X",$D1956-($D1956*TAXAS!$D$19))/3,IF($A1956=TAXAS!$A$20,IF($B1956="PARCELADO ATÉ 3X",$D1956-($D1956*TAXAS!$D$20))/3,IF($A1956=TAXAS!$A$21,IF($B1956="PARCELADO ATÉ 3X",$D1956-($D1956*TAXAS!$D$21))/3,IF($A1956=TAXAS!$A$22,IF($B1956="PARCELADO ATÉ 3X",$D1956-($D1956*TAXAS!$D$22))/3,IF($A1956=TAXAS!$A$23,IF($B1956="PARCELADO ATÉ 3X",$D1956-($D1956*TAXAS!$D$23))/3,IF($A1956=TAXAS!$A$24,IF($B1956="PARCELADO ATÉ 3X",$D1956-($D1956*TAXAS!$D$24))/3,IF($A1956=TAXAS!$A$25,IF($B1956="PARCELADO ATÉ 3X",$D1956-($D1956*TAXAS!$D$25))/3,IF($A1956=TAXAS!$A$26,IF($B1956="PARCELADO ATÉ 3X",$D1956-($D1956*TAXAS!$D$26))/3,IF($A1956=TAXAS!$A$27,IF($B1956="PARCELADO ATÉ 3X",$D1956-($D1956*TAXAS!$D$27))/3))))))))))))))))))))))))/1</f>
        <v>0</v>
      </c>
      <c r="H1956" s="9">
        <f>IF($A1956="VISA",IF($B1956="PARCELADO ATÉ 6X",$D1956-(D1956*TAXAS!$E$4))/6,IF($A1956="MASTER",IF($B1956="PARCELADO ATÉ 6X",$D1956-(D1956*TAXAS!$E$5))/6,IF($A1956="ELO",IF($B1956="PARCELADO ATÉ 6X",$D1956-(D1956*TAXAS!$E$6))/6,IF($A1956="HIPERCARD",IF($B1956="PARCELADO ATÉ 6X",$D1956-(D1956*TAXAS!$E$7))/6,IF($A1956="DINERS",IF($B1956="PARCELADO ATÉ 6X",$D1956-(D1956*TAXAS!$E$8))/6,IF($A1956="AMERICA EXPRESS",IF($B1956="PARCELADO ATÉ 6X",$D1956-(D1956*TAXAS!$E$9))/6,IF($A1956=TAXAS!$A$10,IF($B1956="PARCELADO ATÉ 6X",$D1956-($D1956*TAXAS!$E$10))/6,IF($A1956=TAXAS!$A$11,IF($B1956="PARCELADO ATÉ 6X",$D1956-($D1956*TAXAS!$E$11))/6,IF($A1956=TAXAS!$A$12,IF($B1956="PARCELADO ATÉ 6X",$D1956-($D1956*TAXAS!$E$12))/6,IF($A1956=TAXAS!$A$13,IF($B1956="PARCELADO ATÉ 6X",$D1956-($D1956*TAXAS!$E$13))/6,IF($A1956=TAXAS!$A$14,IF($B1956="PARCELADO ATÉ 6X",$D1956-($D1956*TAXAS!$E$14))/6,IF($A1956=TAXAS!$A$15,IF($B1956="PARCELADO ATÉ 6X",$D1956-($D1956*TAXAS!$E$15))/6,IF($A1956=TAXAS!$A$16,IF($B1956="PARCELADO ATÉ 6X",$D1956-($D1956*TAXAS!$E$16))/6,IF($A1956=TAXAS!$A$17,IF($B1956="PARCELADO ATÉ 6X",$D1956-($D1956*TAXAS!$E$17))/6,IF($A1956=TAXAS!$A$18,IF($B1956="PARCELADO ATÉ 6X",$D1956-($D1956*TAXAS!$E$18))/6,IF($A1956=TAXAS!$A$19,IF($B1956="PARCELADO ATÉ 6X",$D1956-($D1956*TAXAS!$E$19))/6,IF($A1956=TAXAS!$A$20,IF($B1956="PARCELADO ATÉ 6X",$D1956-($D1956*TAXAS!$E$20))/6,IF($A1956=TAXAS!$A$21,IF($B1956="PARCELADO ATÉ 6X",$D1956-($D1956*TAXAS!$E$21))/6,IF($A1956=TAXAS!$A$22,IF($B1956="PARCELADO ATÉ 6X",$D1956-($D1956*TAXAS!$E$22))/6,IF($A1956=TAXAS!$A$23,IF($B1956="PARCELADO ATÉ 6X",$D1956-($D1956*TAXAS!$E$23))/6,IF($A1956=TAXAS!$A$24,IF($B1956="PARCELADO ATÉ 6X",$D1956-($D1956*TAXAS!$E$24))/6,IF($A1956=TAXAS!$A$25,IF($B1956="PARCELADO ATÉ 6X",$D1956-($D1956*TAXAS!$E$25))/6,IF($A1956=TAXAS!$A$26,IF($B1956="PARCELADO ATÉ 6X",$D1956-($D1956*TAXAS!$E$26))/6,IF($A1956=TAXAS!$A$27,IF($B1956="PARCELADO ATÉ 6X",$D1956-($D1956*TAXAS!$E$27))/6))))))))))))))))))))))))/1</f>
        <v>0</v>
      </c>
      <c r="I1956" s="9">
        <f>IF($A1956="VISA",IF($B1956="PARCELADO ATÉ 12X",$D1956-(D1956*TAXAS!$F$4))/12,IF($A1956="MASTER",IF($B1956="PARCELADO ATÉ 12X",$D1956-(D1956*TAXAS!$F$5))/12,IF($A1956="ELO",IF($B1956="PARCELADO ATÉ 12X",$D1956-(D1956*TAXAS!$F$6))/12,IF($A1956="HIPERCARD",IF($B1956="PARCELADO ATÉ 12X",$D1956-(D1956*TAXAS!$F$7))/12,IF($A1956="DINERS",IF($B1956="PARCELADO ATÉ 12X",$D1956-(D1956*TAXAS!$F$8))/12,IF($A1956="AMERICA EXPRESS",IF($B1956="PARCELADO ATÉ 12X",$D1956-(D1956*TAXAS!$F$9))/12,IF($A1956=TAXAS!$A$10,IF($B1956="PARCELADO ATÉ 12X",$D1956-($D1956*TAXAS!$F$10))/12,IF($A1956=TAXAS!$A$11,IF($B1956="PARCELADO ATÉ 12X",$D1956-($D1956*TAXAS!$F$11))/12,IF($A1956=TAXAS!$A$12,IF($B1956="PARCELADO ATÉ 12X",$D1956-($D1956*TAXAS!$F$12))/12,IF($A1956=TAXAS!$A$13,IF($B1956="PARCELADO ATÉ 12X",$D1956-($D1956*TAXAS!$F$13))/12,IF($A1956=TAXAS!$A$14,IF($B1956="PARCELADO ATÉ 12X",$D1956-($D1956*TAXAS!$F$14))/12,IF($A1956=TAXAS!$A$15,IF($B1956="PARCELADO ATÉ 12X",$D1956-($D1956*TAXAS!$F$15))/12,IF($A1956=TAXAS!$A$16,IF($B1956="PARCELADO ATÉ 12X",$D1956-($D1956*TAXAS!$F$16))/12,IF($A1956=TAXAS!$A$17,IF($B1956="PARCELADO ATÉ 12X",$D1956-($D1956*TAXAS!$F$17))/12,IF($A1956=TAXAS!$A$18,IF($B1956="PARCELADO ATÉ 12X",$D1956-($D1956*TAXAS!$F$18))/12,IF($A1956=TAXAS!$A$19,IF($B1956="PARCELADO ATÉ 12X",$D1956-($D1956*TAXAS!$F$19))/12,IF($A1956=TAXAS!$A$20,IF($B1956="PARCELADO ATÉ 12X",$D1956-($D1956*TAXAS!$F$20))/12,IF($A1956=TAXAS!$A$21,IF($B1956="PARCELADO ATÉ 12X",$D1956-($D1956*TAXAS!$F$21))/12,IF($A1956=TAXAS!$A$22,IF($B1956="PARCELADO ATÉ 12X",$D1956-($D1956*TAXAS!$F$22))/12,IF($A1956=TAXAS!$A$23,IF($B1956="PARCELADO ATÉ 12X",$D1956-($D1956*TAXAS!$F$23))/12,IF($A1956=TAXAS!$A$24,IF($B1956="PARCELADO ATÉ 12X",$D1956-($D1956*TAXAS!$F$24))/12,IF($A1956=TAXAS!$A$25,IF($B1956="PARCELADO ATÉ 12X",$D1956-($D1956*TAXAS!$F$25))/12,IF($A1956=TAXAS!$A$26,IF($B1956="PARCELADO ATÉ 12X",$D1956-($D1956*TAXAS!$F$26))/12,IF($A1956=TAXAS!$A$27,IF($B1956="PARCELADO ATÉ 12X",$D1956-($D1956*TAXAS!$F$27))/12))))))))))))))))))))))))/1</f>
        <v>0</v>
      </c>
      <c r="J1956" s="8">
        <f t="shared" si="0"/>
        <v>0</v>
      </c>
      <c r="K1956" s="10" t="b">
        <f>IF($B1956="PARCELADO ATÉ 3X",($D1956-($D1956*TAXAS!$D$4))-$J1956)</f>
        <v>0</v>
      </c>
      <c r="L1956" s="10" t="b">
        <f>IF($B1956="PARCELADO ATÉ 6X",($D1956-($D1956*TAXAS!$E$4))-$J1956)</f>
        <v>0</v>
      </c>
      <c r="M1956" s="10" t="b">
        <f>IF($B1956="PARCELADO ATÉ 12X",($D1956-($D1956*TAXAS!$F$4))-$J1956)</f>
        <v>0</v>
      </c>
      <c r="N1956" s="8">
        <f t="shared" si="1"/>
        <v>0</v>
      </c>
      <c r="O1956" s="10">
        <f t="shared" si="2"/>
        <v>0</v>
      </c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</row>
    <row r="1957" spans="1:31" ht="15.75" customHeight="1" x14ac:dyDescent="0.2">
      <c r="A1957" s="3"/>
      <c r="B1957" s="5"/>
      <c r="C1957" s="6"/>
      <c r="D1957" s="42"/>
      <c r="E1957" s="8">
        <f>IF($A1957="VISA",IF($B1957="DÉBITO",$D1957-($D1957*TAXAS!$B$4)),IF($A1957="MASTER",IF($B1957="DÉBITO",$D1957-($D1957*TAXAS!$B$5)),IF($A1957="ELO", IF($B1957="DÉBITO",$D1957-($D1957*TAXAS!$B$6)),IF($A1957="HIPERCARD",IF($B1957="DÉBITO",$D1957-($D1957*TAXAS!$B$7)),IF($A1957="DINERS",IF($B1957="DÉBITO",$D1957-($D1957*TAXAS!$B$8)),IF($A1957="AMERICA EXPRESS",IF($B1957="DÉBITO",$D1957-($D1957*TAXAS!$B$9)),IF($A1957=TAXAS!$A$10,IF($B1957="DÉBITO",$D1957-($D1957*TAXAS!$B$10)), IF($A1957=TAXAS!$A$11,IF($B1957="DÉBITO",$D1957-($D1957*TAXAS!$B$11)), IF($A1957=TAXAS!$A$12,IF($B1957="DÉBITO",$D1957-($D1957*TAXAS!$B$12)), IF($A1957=TAXAS!$A$13,IF($B1957="DÉBITO",$D1957-($D1957*TAXAS!$B$13)), IF($A1957=TAXAS!$A$14,IF($B1957="DÉBITO",$D1957-($D1957*TAXAS!$B$14)), IF($A1957=TAXAS!$A$15,IF($B1957="DÉBITO",$D1957-($D1957*TAXAS!$B$15)), IF($A1957=TAXAS!$A$16,IF($B1957="DÉBITO",$D1957-($D1957*TAXAS!$B$16)), IF($A1957=TAXAS!$A$17,IF($B1957="DÉBITO",$D1957-($D1957*TAXAS!$B$17)), IF($A1957=TAXAS!$A$18,IF($B1957="DÉBITO",$D1957-($D1957*TAXAS!$B$18)), IF($A1957=TAXAS!$A$19,IF($B1957="DÉBITO",$D1957-($D1957*TAXAS!$B$19)), IF($A1957=TAXAS!$A$20,IF($B1957="DÉBITO",$D1957-($D1957*TAXAS!$B$20)), IF($A1957=TAXAS!$A$21,IF($B1957="DÉBITO",$D1957-($D1957*TAXAS!$B$21)), IF($A1957=TAXAS!$A$22,IF($B1957="DÉBITO",$D1957-($D1957*TAXAS!$B$22)), IF($A1957=TAXAS!$A$23,IF($B1957="DÉBITO",$D1957-($D1957*TAXAS!$B$23)), IF($A1957=TAXAS!$A$24,IF($B1957="DÉBITO",$D1957-($D1957*TAXAS!$B$24)), IF($A1957=TAXAS!$A$25,IF($B1957="DÉBITO",$D1957-($D1957*TAXAS!$B$25)), IF($A1957=TAXAS!$A$26,IF($B1957="DÉBITO",$D1957-($D1957*TAXAS!$B$26)), IF($A1957=TAXAS!$A$27,IF($B1957="DÉBITO",$D1957-($D1957*TAXAS!$B$27))))))))))))))))))))))))))/1</f>
        <v>0</v>
      </c>
      <c r="F1957" s="8">
        <f>IF($A1957="VISA",IF($B1957="CRÉDITO",$D1957-($D1957*TAXAS!$C$4)),IF($A1957="MASTER",IF($B1957="CRÉDITO",$D1957-($D1957*TAXAS!$C$5)),IF($A1957="ELO", IF($B1957="CRÉDITO",$D1957-($D1957*TAXAS!$C$6)),IF($A1957="HIPERCARD",IF($B1957="CRÉDITO",$D1957-($D1957*TAXAS!$C$7)),IF($A1957="DINERS",IF($B1957="CRÉDITO",$D1957-($D1957*TAXAS!$C$8)),IF($A1957="AMERICA EXPRESS",IF($B1957="CRÉDITO",$D1957-($D1957*TAXAS!$C$9)),IF($A1957=TAXAS!$A$10,IF($B1957="CRÉDITO",$D1957-($D1957*TAXAS!$C$10)), IF($A1957=TAXAS!$A$11,IF($B1957="CRÉDITO",$D1957-($D1957*TAXAS!$C$11)), IF($A1957=TAXAS!$A$12,IF($B1957="CRÉDITO",$D1957-($D1957*TAXAS!$C$12)), IF($A1957=TAXAS!$A$13,IF($B1957="CRÉDITO",$D1957-($D1957*TAXAS!$C$13)), IF($A1957=TAXAS!$A$14,IF($B1957="CRÉDITO",$D1957-($D1957*TAXAS!$C$14)), IF($A1957=TAXAS!$A$15,IF($B1957="CRÉDITO",$D1957-($D1957*TAXAS!$C$15)), IF($A1957=TAXAS!$A$16,IF($B1957="CRÉDITO",$D1957-($D1957*TAXAS!$C$16)), IF($A1957=TAXAS!$A$17,IF($B1957="CRÉDITO",$D1957-($D1957*TAXAS!$C$17)), IF($A1957=TAXAS!$A$18,IF($B1957="CRÉDITO",$D1957-($D1957*TAXAS!$C$18)), IF($A1957=TAXAS!$A$19,IF($B1957="CRÉDITO",$D1957-($D1957*TAXAS!$C$19)), IF($A1957=TAXAS!$A$20,IF($B1957="CRÉDITO",$D1957-($D1957*TAXAS!$C$20)), IF($A1957=TAXAS!$A$21,IF($B1957="CRÉDITO",$D1957-($D1957*TAXAS!$C$21)), IF($A1957=TAXAS!$A$22,IF($B1957="CRÉDITO",$D1957-($D1957*TAXAS!$C$22)), IF($A1957=TAXAS!$A$23,IF($B1957="CRÉDITO",$D1957-($D1957*TAXAS!$C$23)), IF($A1957=TAXAS!$A$24,IF($B1957="CRÉDITO",$D1957-($D1957*TAXAS!$C$24)), IF($A1957=TAXAS!$A$25,IF($B1957="CRÉDITO",$D1957-($D1957*TAXAS!$C$25)), IF($A1957=TAXAS!$A$26,IF($B1957="CRÉDITO",$D1957-($D1957*TAXAS!$C$26)), IF($A1957=TAXAS!$A$27,IF($B1957="CRÉDITO",$D1957-($D1957*TAXAS!$C$27))))))))))))))))))))))))))/1</f>
        <v>0</v>
      </c>
      <c r="G1957" s="9">
        <f>IF($A1957="VISA",IF($B1957="PARCELADO ATÉ 3X",$D1957-(D1957*TAXAS!$D$4))/3,IF($A1957="MASTER",IF($B1957="PARCELADO ATÉ 3X",$D1957-(D1957*TAXAS!$D$5))/3,IF($A1957="ELO",IF($B1957="PARCELADO ATÉ 3X",$D1957-(D1957*TAXAS!$D$6))/3,IF($A1957="HIPERCARD",IF($B1957="PARCELADO ATÉ 3X",$D1957-(D1957*TAXAS!$D$7))/3,IF($A1957="DINERS",IF($B1957="PARCELADO ATÉ 3X",$D1957-(D1957*TAXAS!$D$8))/3,IF($A1957="AMERICA EXPRESS",IF($B1957="PARCELADO ATÉ 3X",$D1957-(D1957*TAXAS!$D$9))/3,IF($A1957=TAXAS!$A$10,IF($B1957="PARCELADO ATÉ 3X",$D1957-($D1957*TAXAS!$D$10))/3,IF($A1957=TAXAS!$A$11,IF($B1957="PARCELADO ATÉ 3X",$D1957-($D1957*TAXAS!$D$11))/3,IF($A1957=TAXAS!$A$12,IF($B1957="PARCELADO ATÉ 3X",$D1957-($D1957*TAXAS!$D$12))/3,IF($A1957=TAXAS!$A$13,IF($B1957="PARCELADO ATÉ 3X",$D1957-($D1957*TAXAS!$D$13))/3,IF($A1957=TAXAS!$A$14,IF($B1957="PARCELADO ATÉ 3X",$D1957-($D1957*TAXAS!$D$14))/3,IF($A1957=TAXAS!$A$15,IF($B1957="PARCELADO ATÉ 3X",$D1957-($D1957*TAXAS!$D$15))/3,IF($A1957=TAXAS!$A$16,IF($B1957="PARCELADO ATÉ 3X",$D1957-($D1957*TAXAS!$D$16))/3,IF($A1957=TAXAS!$A$17,IF($B1957="PARCELADO ATÉ 3X",$D1957-($D1957*TAXAS!$D$17))/3,IF($A1957=TAXAS!$A$18,IF($B1957="PARCELADO ATÉ 3X",$D1957-($D1957*TAXAS!$D$18))/3,IF($A1957=TAXAS!$A$19,IF($B1957="PARCELADO ATÉ 3X",$D1957-($D1957*TAXAS!$D$19))/3,IF($A1957=TAXAS!$A$20,IF($B1957="PARCELADO ATÉ 3X",$D1957-($D1957*TAXAS!$D$20))/3,IF($A1957=TAXAS!$A$21,IF($B1957="PARCELADO ATÉ 3X",$D1957-($D1957*TAXAS!$D$21))/3,IF($A1957=TAXAS!$A$22,IF($B1957="PARCELADO ATÉ 3X",$D1957-($D1957*TAXAS!$D$22))/3,IF($A1957=TAXAS!$A$23,IF($B1957="PARCELADO ATÉ 3X",$D1957-($D1957*TAXAS!$D$23))/3,IF($A1957=TAXAS!$A$24,IF($B1957="PARCELADO ATÉ 3X",$D1957-($D1957*TAXAS!$D$24))/3,IF($A1957=TAXAS!$A$25,IF($B1957="PARCELADO ATÉ 3X",$D1957-($D1957*TAXAS!$D$25))/3,IF($A1957=TAXAS!$A$26,IF($B1957="PARCELADO ATÉ 3X",$D1957-($D1957*TAXAS!$D$26))/3,IF($A1957=TAXAS!$A$27,IF($B1957="PARCELADO ATÉ 3X",$D1957-($D1957*TAXAS!$D$27))/3))))))))))))))))))))))))/1</f>
        <v>0</v>
      </c>
      <c r="H1957" s="9">
        <f>IF($A1957="VISA",IF($B1957="PARCELADO ATÉ 6X",$D1957-(D1957*TAXAS!$E$4))/6,IF($A1957="MASTER",IF($B1957="PARCELADO ATÉ 6X",$D1957-(D1957*TAXAS!$E$5))/6,IF($A1957="ELO",IF($B1957="PARCELADO ATÉ 6X",$D1957-(D1957*TAXAS!$E$6))/6,IF($A1957="HIPERCARD",IF($B1957="PARCELADO ATÉ 6X",$D1957-(D1957*TAXAS!$E$7))/6,IF($A1957="DINERS",IF($B1957="PARCELADO ATÉ 6X",$D1957-(D1957*TAXAS!$E$8))/6,IF($A1957="AMERICA EXPRESS",IF($B1957="PARCELADO ATÉ 6X",$D1957-(D1957*TAXAS!$E$9))/6,IF($A1957=TAXAS!$A$10,IF($B1957="PARCELADO ATÉ 6X",$D1957-($D1957*TAXAS!$E$10))/6,IF($A1957=TAXAS!$A$11,IF($B1957="PARCELADO ATÉ 6X",$D1957-($D1957*TAXAS!$E$11))/6,IF($A1957=TAXAS!$A$12,IF($B1957="PARCELADO ATÉ 6X",$D1957-($D1957*TAXAS!$E$12))/6,IF($A1957=TAXAS!$A$13,IF($B1957="PARCELADO ATÉ 6X",$D1957-($D1957*TAXAS!$E$13))/6,IF($A1957=TAXAS!$A$14,IF($B1957="PARCELADO ATÉ 6X",$D1957-($D1957*TAXAS!$E$14))/6,IF($A1957=TAXAS!$A$15,IF($B1957="PARCELADO ATÉ 6X",$D1957-($D1957*TAXAS!$E$15))/6,IF($A1957=TAXAS!$A$16,IF($B1957="PARCELADO ATÉ 6X",$D1957-($D1957*TAXAS!$E$16))/6,IF($A1957=TAXAS!$A$17,IF($B1957="PARCELADO ATÉ 6X",$D1957-($D1957*TAXAS!$E$17))/6,IF($A1957=TAXAS!$A$18,IF($B1957="PARCELADO ATÉ 6X",$D1957-($D1957*TAXAS!$E$18))/6,IF($A1957=TAXAS!$A$19,IF($B1957="PARCELADO ATÉ 6X",$D1957-($D1957*TAXAS!$E$19))/6,IF($A1957=TAXAS!$A$20,IF($B1957="PARCELADO ATÉ 6X",$D1957-($D1957*TAXAS!$E$20))/6,IF($A1957=TAXAS!$A$21,IF($B1957="PARCELADO ATÉ 6X",$D1957-($D1957*TAXAS!$E$21))/6,IF($A1957=TAXAS!$A$22,IF($B1957="PARCELADO ATÉ 6X",$D1957-($D1957*TAXAS!$E$22))/6,IF($A1957=TAXAS!$A$23,IF($B1957="PARCELADO ATÉ 6X",$D1957-($D1957*TAXAS!$E$23))/6,IF($A1957=TAXAS!$A$24,IF($B1957="PARCELADO ATÉ 6X",$D1957-($D1957*TAXAS!$E$24))/6,IF($A1957=TAXAS!$A$25,IF($B1957="PARCELADO ATÉ 6X",$D1957-($D1957*TAXAS!$E$25))/6,IF($A1957=TAXAS!$A$26,IF($B1957="PARCELADO ATÉ 6X",$D1957-($D1957*TAXAS!$E$26))/6,IF($A1957=TAXAS!$A$27,IF($B1957="PARCELADO ATÉ 6X",$D1957-($D1957*TAXAS!$E$27))/6))))))))))))))))))))))))/1</f>
        <v>0</v>
      </c>
      <c r="I1957" s="9">
        <f>IF($A1957="VISA",IF($B1957="PARCELADO ATÉ 12X",$D1957-(D1957*TAXAS!$F$4))/12,IF($A1957="MASTER",IF($B1957="PARCELADO ATÉ 12X",$D1957-(D1957*TAXAS!$F$5))/12,IF($A1957="ELO",IF($B1957="PARCELADO ATÉ 12X",$D1957-(D1957*TAXAS!$F$6))/12,IF($A1957="HIPERCARD",IF($B1957="PARCELADO ATÉ 12X",$D1957-(D1957*TAXAS!$F$7))/12,IF($A1957="DINERS",IF($B1957="PARCELADO ATÉ 12X",$D1957-(D1957*TAXAS!$F$8))/12,IF($A1957="AMERICA EXPRESS",IF($B1957="PARCELADO ATÉ 12X",$D1957-(D1957*TAXAS!$F$9))/12,IF($A1957=TAXAS!$A$10,IF($B1957="PARCELADO ATÉ 12X",$D1957-($D1957*TAXAS!$F$10))/12,IF($A1957=TAXAS!$A$11,IF($B1957="PARCELADO ATÉ 12X",$D1957-($D1957*TAXAS!$F$11))/12,IF($A1957=TAXAS!$A$12,IF($B1957="PARCELADO ATÉ 12X",$D1957-($D1957*TAXAS!$F$12))/12,IF($A1957=TAXAS!$A$13,IF($B1957="PARCELADO ATÉ 12X",$D1957-($D1957*TAXAS!$F$13))/12,IF($A1957=TAXAS!$A$14,IF($B1957="PARCELADO ATÉ 12X",$D1957-($D1957*TAXAS!$F$14))/12,IF($A1957=TAXAS!$A$15,IF($B1957="PARCELADO ATÉ 12X",$D1957-($D1957*TAXAS!$F$15))/12,IF($A1957=TAXAS!$A$16,IF($B1957="PARCELADO ATÉ 12X",$D1957-($D1957*TAXAS!$F$16))/12,IF($A1957=TAXAS!$A$17,IF($B1957="PARCELADO ATÉ 12X",$D1957-($D1957*TAXAS!$F$17))/12,IF($A1957=TAXAS!$A$18,IF($B1957="PARCELADO ATÉ 12X",$D1957-($D1957*TAXAS!$F$18))/12,IF($A1957=TAXAS!$A$19,IF($B1957="PARCELADO ATÉ 12X",$D1957-($D1957*TAXAS!$F$19))/12,IF($A1957=TAXAS!$A$20,IF($B1957="PARCELADO ATÉ 12X",$D1957-($D1957*TAXAS!$F$20))/12,IF($A1957=TAXAS!$A$21,IF($B1957="PARCELADO ATÉ 12X",$D1957-($D1957*TAXAS!$F$21))/12,IF($A1957=TAXAS!$A$22,IF($B1957="PARCELADO ATÉ 12X",$D1957-($D1957*TAXAS!$F$22))/12,IF($A1957=TAXAS!$A$23,IF($B1957="PARCELADO ATÉ 12X",$D1957-($D1957*TAXAS!$F$23))/12,IF($A1957=TAXAS!$A$24,IF($B1957="PARCELADO ATÉ 12X",$D1957-($D1957*TAXAS!$F$24))/12,IF($A1957=TAXAS!$A$25,IF($B1957="PARCELADO ATÉ 12X",$D1957-($D1957*TAXAS!$F$25))/12,IF($A1957=TAXAS!$A$26,IF($B1957="PARCELADO ATÉ 12X",$D1957-($D1957*TAXAS!$F$26))/12,IF($A1957=TAXAS!$A$27,IF($B1957="PARCELADO ATÉ 12X",$D1957-($D1957*TAXAS!$F$27))/12))))))))))))))))))))))))/1</f>
        <v>0</v>
      </c>
      <c r="J1957" s="8">
        <f t="shared" si="0"/>
        <v>0</v>
      </c>
      <c r="K1957" s="10" t="b">
        <f>IF($B1957="PARCELADO ATÉ 3X",($D1957-($D1957*TAXAS!$D$4))-$J1957)</f>
        <v>0</v>
      </c>
      <c r="L1957" s="10" t="b">
        <f>IF($B1957="PARCELADO ATÉ 6X",($D1957-($D1957*TAXAS!$E$4))-$J1957)</f>
        <v>0</v>
      </c>
      <c r="M1957" s="10" t="b">
        <f>IF($B1957="PARCELADO ATÉ 12X",($D1957-($D1957*TAXAS!$F$4))-$J1957)</f>
        <v>0</v>
      </c>
      <c r="N1957" s="8">
        <f t="shared" si="1"/>
        <v>0</v>
      </c>
      <c r="O1957" s="10">
        <f t="shared" si="2"/>
        <v>0</v>
      </c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</row>
    <row r="1958" spans="1:31" ht="15.75" customHeight="1" x14ac:dyDescent="0.2">
      <c r="A1958" s="3"/>
      <c r="B1958" s="5"/>
      <c r="C1958" s="6"/>
      <c r="D1958" s="42"/>
      <c r="E1958" s="8">
        <f>IF($A1958="VISA",IF($B1958="DÉBITO",$D1958-($D1958*TAXAS!$B$4)),IF($A1958="MASTER",IF($B1958="DÉBITO",$D1958-($D1958*TAXAS!$B$5)),IF($A1958="ELO", IF($B1958="DÉBITO",$D1958-($D1958*TAXAS!$B$6)),IF($A1958="HIPERCARD",IF($B1958="DÉBITO",$D1958-($D1958*TAXAS!$B$7)),IF($A1958="DINERS",IF($B1958="DÉBITO",$D1958-($D1958*TAXAS!$B$8)),IF($A1958="AMERICA EXPRESS",IF($B1958="DÉBITO",$D1958-($D1958*TAXAS!$B$9)),IF($A1958=TAXAS!$A$10,IF($B1958="DÉBITO",$D1958-($D1958*TAXAS!$B$10)), IF($A1958=TAXAS!$A$11,IF($B1958="DÉBITO",$D1958-($D1958*TAXAS!$B$11)), IF($A1958=TAXAS!$A$12,IF($B1958="DÉBITO",$D1958-($D1958*TAXAS!$B$12)), IF($A1958=TAXAS!$A$13,IF($B1958="DÉBITO",$D1958-($D1958*TAXAS!$B$13)), IF($A1958=TAXAS!$A$14,IF($B1958="DÉBITO",$D1958-($D1958*TAXAS!$B$14)), IF($A1958=TAXAS!$A$15,IF($B1958="DÉBITO",$D1958-($D1958*TAXAS!$B$15)), IF($A1958=TAXAS!$A$16,IF($B1958="DÉBITO",$D1958-($D1958*TAXAS!$B$16)), IF($A1958=TAXAS!$A$17,IF($B1958="DÉBITO",$D1958-($D1958*TAXAS!$B$17)), IF($A1958=TAXAS!$A$18,IF($B1958="DÉBITO",$D1958-($D1958*TAXAS!$B$18)), IF($A1958=TAXAS!$A$19,IF($B1958="DÉBITO",$D1958-($D1958*TAXAS!$B$19)), IF($A1958=TAXAS!$A$20,IF($B1958="DÉBITO",$D1958-($D1958*TAXAS!$B$20)), IF($A1958=TAXAS!$A$21,IF($B1958="DÉBITO",$D1958-($D1958*TAXAS!$B$21)), IF($A1958=TAXAS!$A$22,IF($B1958="DÉBITO",$D1958-($D1958*TAXAS!$B$22)), IF($A1958=TAXAS!$A$23,IF($B1958="DÉBITO",$D1958-($D1958*TAXAS!$B$23)), IF($A1958=TAXAS!$A$24,IF($B1958="DÉBITO",$D1958-($D1958*TAXAS!$B$24)), IF($A1958=TAXAS!$A$25,IF($B1958="DÉBITO",$D1958-($D1958*TAXAS!$B$25)), IF($A1958=TAXAS!$A$26,IF($B1958="DÉBITO",$D1958-($D1958*TAXAS!$B$26)), IF($A1958=TAXAS!$A$27,IF($B1958="DÉBITO",$D1958-($D1958*TAXAS!$B$27))))))))))))))))))))))))))/1</f>
        <v>0</v>
      </c>
      <c r="F1958" s="8">
        <f>IF($A1958="VISA",IF($B1958="CRÉDITO",$D1958-($D1958*TAXAS!$C$4)),IF($A1958="MASTER",IF($B1958="CRÉDITO",$D1958-($D1958*TAXAS!$C$5)),IF($A1958="ELO", IF($B1958="CRÉDITO",$D1958-($D1958*TAXAS!$C$6)),IF($A1958="HIPERCARD",IF($B1958="CRÉDITO",$D1958-($D1958*TAXAS!$C$7)),IF($A1958="DINERS",IF($B1958="CRÉDITO",$D1958-($D1958*TAXAS!$C$8)),IF($A1958="AMERICA EXPRESS",IF($B1958="CRÉDITO",$D1958-($D1958*TAXAS!$C$9)),IF($A1958=TAXAS!$A$10,IF($B1958="CRÉDITO",$D1958-($D1958*TAXAS!$C$10)), IF($A1958=TAXAS!$A$11,IF($B1958="CRÉDITO",$D1958-($D1958*TAXAS!$C$11)), IF($A1958=TAXAS!$A$12,IF($B1958="CRÉDITO",$D1958-($D1958*TAXAS!$C$12)), IF($A1958=TAXAS!$A$13,IF($B1958="CRÉDITO",$D1958-($D1958*TAXAS!$C$13)), IF($A1958=TAXAS!$A$14,IF($B1958="CRÉDITO",$D1958-($D1958*TAXAS!$C$14)), IF($A1958=TAXAS!$A$15,IF($B1958="CRÉDITO",$D1958-($D1958*TAXAS!$C$15)), IF($A1958=TAXAS!$A$16,IF($B1958="CRÉDITO",$D1958-($D1958*TAXAS!$C$16)), IF($A1958=TAXAS!$A$17,IF($B1958="CRÉDITO",$D1958-($D1958*TAXAS!$C$17)), IF($A1958=TAXAS!$A$18,IF($B1958="CRÉDITO",$D1958-($D1958*TAXAS!$C$18)), IF($A1958=TAXAS!$A$19,IF($B1958="CRÉDITO",$D1958-($D1958*TAXAS!$C$19)), IF($A1958=TAXAS!$A$20,IF($B1958="CRÉDITO",$D1958-($D1958*TAXAS!$C$20)), IF($A1958=TAXAS!$A$21,IF($B1958="CRÉDITO",$D1958-($D1958*TAXAS!$C$21)), IF($A1958=TAXAS!$A$22,IF($B1958="CRÉDITO",$D1958-($D1958*TAXAS!$C$22)), IF($A1958=TAXAS!$A$23,IF($B1958="CRÉDITO",$D1958-($D1958*TAXAS!$C$23)), IF($A1958=TAXAS!$A$24,IF($B1958="CRÉDITO",$D1958-($D1958*TAXAS!$C$24)), IF($A1958=TAXAS!$A$25,IF($B1958="CRÉDITO",$D1958-($D1958*TAXAS!$C$25)), IF($A1958=TAXAS!$A$26,IF($B1958="CRÉDITO",$D1958-($D1958*TAXAS!$C$26)), IF($A1958=TAXAS!$A$27,IF($B1958="CRÉDITO",$D1958-($D1958*TAXAS!$C$27))))))))))))))))))))))))))/1</f>
        <v>0</v>
      </c>
      <c r="G1958" s="9">
        <f>IF($A1958="VISA",IF($B1958="PARCELADO ATÉ 3X",$D1958-(D1958*TAXAS!$D$4))/3,IF($A1958="MASTER",IF($B1958="PARCELADO ATÉ 3X",$D1958-(D1958*TAXAS!$D$5))/3,IF($A1958="ELO",IF($B1958="PARCELADO ATÉ 3X",$D1958-(D1958*TAXAS!$D$6))/3,IF($A1958="HIPERCARD",IF($B1958="PARCELADO ATÉ 3X",$D1958-(D1958*TAXAS!$D$7))/3,IF($A1958="DINERS",IF($B1958="PARCELADO ATÉ 3X",$D1958-(D1958*TAXAS!$D$8))/3,IF($A1958="AMERICA EXPRESS",IF($B1958="PARCELADO ATÉ 3X",$D1958-(D1958*TAXAS!$D$9))/3,IF($A1958=TAXAS!$A$10,IF($B1958="PARCELADO ATÉ 3X",$D1958-($D1958*TAXAS!$D$10))/3,IF($A1958=TAXAS!$A$11,IF($B1958="PARCELADO ATÉ 3X",$D1958-($D1958*TAXAS!$D$11))/3,IF($A1958=TAXAS!$A$12,IF($B1958="PARCELADO ATÉ 3X",$D1958-($D1958*TAXAS!$D$12))/3,IF($A1958=TAXAS!$A$13,IF($B1958="PARCELADO ATÉ 3X",$D1958-($D1958*TAXAS!$D$13))/3,IF($A1958=TAXAS!$A$14,IF($B1958="PARCELADO ATÉ 3X",$D1958-($D1958*TAXAS!$D$14))/3,IF($A1958=TAXAS!$A$15,IF($B1958="PARCELADO ATÉ 3X",$D1958-($D1958*TAXAS!$D$15))/3,IF($A1958=TAXAS!$A$16,IF($B1958="PARCELADO ATÉ 3X",$D1958-($D1958*TAXAS!$D$16))/3,IF($A1958=TAXAS!$A$17,IF($B1958="PARCELADO ATÉ 3X",$D1958-($D1958*TAXAS!$D$17))/3,IF($A1958=TAXAS!$A$18,IF($B1958="PARCELADO ATÉ 3X",$D1958-($D1958*TAXAS!$D$18))/3,IF($A1958=TAXAS!$A$19,IF($B1958="PARCELADO ATÉ 3X",$D1958-($D1958*TAXAS!$D$19))/3,IF($A1958=TAXAS!$A$20,IF($B1958="PARCELADO ATÉ 3X",$D1958-($D1958*TAXAS!$D$20))/3,IF($A1958=TAXAS!$A$21,IF($B1958="PARCELADO ATÉ 3X",$D1958-($D1958*TAXAS!$D$21))/3,IF($A1958=TAXAS!$A$22,IF($B1958="PARCELADO ATÉ 3X",$D1958-($D1958*TAXAS!$D$22))/3,IF($A1958=TAXAS!$A$23,IF($B1958="PARCELADO ATÉ 3X",$D1958-($D1958*TAXAS!$D$23))/3,IF($A1958=TAXAS!$A$24,IF($B1958="PARCELADO ATÉ 3X",$D1958-($D1958*TAXAS!$D$24))/3,IF($A1958=TAXAS!$A$25,IF($B1958="PARCELADO ATÉ 3X",$D1958-($D1958*TAXAS!$D$25))/3,IF($A1958=TAXAS!$A$26,IF($B1958="PARCELADO ATÉ 3X",$D1958-($D1958*TAXAS!$D$26))/3,IF($A1958=TAXAS!$A$27,IF($B1958="PARCELADO ATÉ 3X",$D1958-($D1958*TAXAS!$D$27))/3))))))))))))))))))))))))/1</f>
        <v>0</v>
      </c>
      <c r="H1958" s="9">
        <f>IF($A1958="VISA",IF($B1958="PARCELADO ATÉ 6X",$D1958-(D1958*TAXAS!$E$4))/6,IF($A1958="MASTER",IF($B1958="PARCELADO ATÉ 6X",$D1958-(D1958*TAXAS!$E$5))/6,IF($A1958="ELO",IF($B1958="PARCELADO ATÉ 6X",$D1958-(D1958*TAXAS!$E$6))/6,IF($A1958="HIPERCARD",IF($B1958="PARCELADO ATÉ 6X",$D1958-(D1958*TAXAS!$E$7))/6,IF($A1958="DINERS",IF($B1958="PARCELADO ATÉ 6X",$D1958-(D1958*TAXAS!$E$8))/6,IF($A1958="AMERICA EXPRESS",IF($B1958="PARCELADO ATÉ 6X",$D1958-(D1958*TAXAS!$E$9))/6,IF($A1958=TAXAS!$A$10,IF($B1958="PARCELADO ATÉ 6X",$D1958-($D1958*TAXAS!$E$10))/6,IF($A1958=TAXAS!$A$11,IF($B1958="PARCELADO ATÉ 6X",$D1958-($D1958*TAXAS!$E$11))/6,IF($A1958=TAXAS!$A$12,IF($B1958="PARCELADO ATÉ 6X",$D1958-($D1958*TAXAS!$E$12))/6,IF($A1958=TAXAS!$A$13,IF($B1958="PARCELADO ATÉ 6X",$D1958-($D1958*TAXAS!$E$13))/6,IF($A1958=TAXAS!$A$14,IF($B1958="PARCELADO ATÉ 6X",$D1958-($D1958*TAXAS!$E$14))/6,IF($A1958=TAXAS!$A$15,IF($B1958="PARCELADO ATÉ 6X",$D1958-($D1958*TAXAS!$E$15))/6,IF($A1958=TAXAS!$A$16,IF($B1958="PARCELADO ATÉ 6X",$D1958-($D1958*TAXAS!$E$16))/6,IF($A1958=TAXAS!$A$17,IF($B1958="PARCELADO ATÉ 6X",$D1958-($D1958*TAXAS!$E$17))/6,IF($A1958=TAXAS!$A$18,IF($B1958="PARCELADO ATÉ 6X",$D1958-($D1958*TAXAS!$E$18))/6,IF($A1958=TAXAS!$A$19,IF($B1958="PARCELADO ATÉ 6X",$D1958-($D1958*TAXAS!$E$19))/6,IF($A1958=TAXAS!$A$20,IF($B1958="PARCELADO ATÉ 6X",$D1958-($D1958*TAXAS!$E$20))/6,IF($A1958=TAXAS!$A$21,IF($B1958="PARCELADO ATÉ 6X",$D1958-($D1958*TAXAS!$E$21))/6,IF($A1958=TAXAS!$A$22,IF($B1958="PARCELADO ATÉ 6X",$D1958-($D1958*TAXAS!$E$22))/6,IF($A1958=TAXAS!$A$23,IF($B1958="PARCELADO ATÉ 6X",$D1958-($D1958*TAXAS!$E$23))/6,IF($A1958=TAXAS!$A$24,IF($B1958="PARCELADO ATÉ 6X",$D1958-($D1958*TAXAS!$E$24))/6,IF($A1958=TAXAS!$A$25,IF($B1958="PARCELADO ATÉ 6X",$D1958-($D1958*TAXAS!$E$25))/6,IF($A1958=TAXAS!$A$26,IF($B1958="PARCELADO ATÉ 6X",$D1958-($D1958*TAXAS!$E$26))/6,IF($A1958=TAXAS!$A$27,IF($B1958="PARCELADO ATÉ 6X",$D1958-($D1958*TAXAS!$E$27))/6))))))))))))))))))))))))/1</f>
        <v>0</v>
      </c>
      <c r="I1958" s="9">
        <f>IF($A1958="VISA",IF($B1958="PARCELADO ATÉ 12X",$D1958-(D1958*TAXAS!$F$4))/12,IF($A1958="MASTER",IF($B1958="PARCELADO ATÉ 12X",$D1958-(D1958*TAXAS!$F$5))/12,IF($A1958="ELO",IF($B1958="PARCELADO ATÉ 12X",$D1958-(D1958*TAXAS!$F$6))/12,IF($A1958="HIPERCARD",IF($B1958="PARCELADO ATÉ 12X",$D1958-(D1958*TAXAS!$F$7))/12,IF($A1958="DINERS",IF($B1958="PARCELADO ATÉ 12X",$D1958-(D1958*TAXAS!$F$8))/12,IF($A1958="AMERICA EXPRESS",IF($B1958="PARCELADO ATÉ 12X",$D1958-(D1958*TAXAS!$F$9))/12,IF($A1958=TAXAS!$A$10,IF($B1958="PARCELADO ATÉ 12X",$D1958-($D1958*TAXAS!$F$10))/12,IF($A1958=TAXAS!$A$11,IF($B1958="PARCELADO ATÉ 12X",$D1958-($D1958*TAXAS!$F$11))/12,IF($A1958=TAXAS!$A$12,IF($B1958="PARCELADO ATÉ 12X",$D1958-($D1958*TAXAS!$F$12))/12,IF($A1958=TAXAS!$A$13,IF($B1958="PARCELADO ATÉ 12X",$D1958-($D1958*TAXAS!$F$13))/12,IF($A1958=TAXAS!$A$14,IF($B1958="PARCELADO ATÉ 12X",$D1958-($D1958*TAXAS!$F$14))/12,IF($A1958=TAXAS!$A$15,IF($B1958="PARCELADO ATÉ 12X",$D1958-($D1958*TAXAS!$F$15))/12,IF($A1958=TAXAS!$A$16,IF($B1958="PARCELADO ATÉ 12X",$D1958-($D1958*TAXAS!$F$16))/12,IF($A1958=TAXAS!$A$17,IF($B1958="PARCELADO ATÉ 12X",$D1958-($D1958*TAXAS!$F$17))/12,IF($A1958=TAXAS!$A$18,IF($B1958="PARCELADO ATÉ 12X",$D1958-($D1958*TAXAS!$F$18))/12,IF($A1958=TAXAS!$A$19,IF($B1958="PARCELADO ATÉ 12X",$D1958-($D1958*TAXAS!$F$19))/12,IF($A1958=TAXAS!$A$20,IF($B1958="PARCELADO ATÉ 12X",$D1958-($D1958*TAXAS!$F$20))/12,IF($A1958=TAXAS!$A$21,IF($B1958="PARCELADO ATÉ 12X",$D1958-($D1958*TAXAS!$F$21))/12,IF($A1958=TAXAS!$A$22,IF($B1958="PARCELADO ATÉ 12X",$D1958-($D1958*TAXAS!$F$22))/12,IF($A1958=TAXAS!$A$23,IF($B1958="PARCELADO ATÉ 12X",$D1958-($D1958*TAXAS!$F$23))/12,IF($A1958=TAXAS!$A$24,IF($B1958="PARCELADO ATÉ 12X",$D1958-($D1958*TAXAS!$F$24))/12,IF($A1958=TAXAS!$A$25,IF($B1958="PARCELADO ATÉ 12X",$D1958-($D1958*TAXAS!$F$25))/12,IF($A1958=TAXAS!$A$26,IF($B1958="PARCELADO ATÉ 12X",$D1958-($D1958*TAXAS!$F$26))/12,IF($A1958=TAXAS!$A$27,IF($B1958="PARCELADO ATÉ 12X",$D1958-($D1958*TAXAS!$F$27))/12))))))))))))))))))))))))/1</f>
        <v>0</v>
      </c>
      <c r="J1958" s="8">
        <f t="shared" si="0"/>
        <v>0</v>
      </c>
      <c r="K1958" s="10" t="b">
        <f>IF($B1958="PARCELADO ATÉ 3X",($D1958-($D1958*TAXAS!$D$4))-$J1958)</f>
        <v>0</v>
      </c>
      <c r="L1958" s="10" t="b">
        <f>IF($B1958="PARCELADO ATÉ 6X",($D1958-($D1958*TAXAS!$E$4))-$J1958)</f>
        <v>0</v>
      </c>
      <c r="M1958" s="10" t="b">
        <f>IF($B1958="PARCELADO ATÉ 12X",($D1958-($D1958*TAXAS!$F$4))-$J1958)</f>
        <v>0</v>
      </c>
      <c r="N1958" s="8">
        <f t="shared" si="1"/>
        <v>0</v>
      </c>
      <c r="O1958" s="10">
        <f t="shared" si="2"/>
        <v>0</v>
      </c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</row>
    <row r="1959" spans="1:31" ht="15.75" customHeight="1" x14ac:dyDescent="0.2">
      <c r="A1959" s="3"/>
      <c r="B1959" s="5"/>
      <c r="C1959" s="6"/>
      <c r="D1959" s="42"/>
      <c r="E1959" s="8">
        <f>IF($A1959="VISA",IF($B1959="DÉBITO",$D1959-($D1959*TAXAS!$B$4)),IF($A1959="MASTER",IF($B1959="DÉBITO",$D1959-($D1959*TAXAS!$B$5)),IF($A1959="ELO", IF($B1959="DÉBITO",$D1959-($D1959*TAXAS!$B$6)),IF($A1959="HIPERCARD",IF($B1959="DÉBITO",$D1959-($D1959*TAXAS!$B$7)),IF($A1959="DINERS",IF($B1959="DÉBITO",$D1959-($D1959*TAXAS!$B$8)),IF($A1959="AMERICA EXPRESS",IF($B1959="DÉBITO",$D1959-($D1959*TAXAS!$B$9)),IF($A1959=TAXAS!$A$10,IF($B1959="DÉBITO",$D1959-($D1959*TAXAS!$B$10)), IF($A1959=TAXAS!$A$11,IF($B1959="DÉBITO",$D1959-($D1959*TAXAS!$B$11)), IF($A1959=TAXAS!$A$12,IF($B1959="DÉBITO",$D1959-($D1959*TAXAS!$B$12)), IF($A1959=TAXAS!$A$13,IF($B1959="DÉBITO",$D1959-($D1959*TAXAS!$B$13)), IF($A1959=TAXAS!$A$14,IF($B1959="DÉBITO",$D1959-($D1959*TAXAS!$B$14)), IF($A1959=TAXAS!$A$15,IF($B1959="DÉBITO",$D1959-($D1959*TAXAS!$B$15)), IF($A1959=TAXAS!$A$16,IF($B1959="DÉBITO",$D1959-($D1959*TAXAS!$B$16)), IF($A1959=TAXAS!$A$17,IF($B1959="DÉBITO",$D1959-($D1959*TAXAS!$B$17)), IF($A1959=TAXAS!$A$18,IF($B1959="DÉBITO",$D1959-($D1959*TAXAS!$B$18)), IF($A1959=TAXAS!$A$19,IF($B1959="DÉBITO",$D1959-($D1959*TAXAS!$B$19)), IF($A1959=TAXAS!$A$20,IF($B1959="DÉBITO",$D1959-($D1959*TAXAS!$B$20)), IF($A1959=TAXAS!$A$21,IF($B1959="DÉBITO",$D1959-($D1959*TAXAS!$B$21)), IF($A1959=TAXAS!$A$22,IF($B1959="DÉBITO",$D1959-($D1959*TAXAS!$B$22)), IF($A1959=TAXAS!$A$23,IF($B1959="DÉBITO",$D1959-($D1959*TAXAS!$B$23)), IF($A1959=TAXAS!$A$24,IF($B1959="DÉBITO",$D1959-($D1959*TAXAS!$B$24)), IF($A1959=TAXAS!$A$25,IF($B1959="DÉBITO",$D1959-($D1959*TAXAS!$B$25)), IF($A1959=TAXAS!$A$26,IF($B1959="DÉBITO",$D1959-($D1959*TAXAS!$B$26)), IF($A1959=TAXAS!$A$27,IF($B1959="DÉBITO",$D1959-($D1959*TAXAS!$B$27))))))))))))))))))))))))))/1</f>
        <v>0</v>
      </c>
      <c r="F1959" s="8">
        <f>IF($A1959="VISA",IF($B1959="CRÉDITO",$D1959-($D1959*TAXAS!$C$4)),IF($A1959="MASTER",IF($B1959="CRÉDITO",$D1959-($D1959*TAXAS!$C$5)),IF($A1959="ELO", IF($B1959="CRÉDITO",$D1959-($D1959*TAXAS!$C$6)),IF($A1959="HIPERCARD",IF($B1959="CRÉDITO",$D1959-($D1959*TAXAS!$C$7)),IF($A1959="DINERS",IF($B1959="CRÉDITO",$D1959-($D1959*TAXAS!$C$8)),IF($A1959="AMERICA EXPRESS",IF($B1959="CRÉDITO",$D1959-($D1959*TAXAS!$C$9)),IF($A1959=TAXAS!$A$10,IF($B1959="CRÉDITO",$D1959-($D1959*TAXAS!$C$10)), IF($A1959=TAXAS!$A$11,IF($B1959="CRÉDITO",$D1959-($D1959*TAXAS!$C$11)), IF($A1959=TAXAS!$A$12,IF($B1959="CRÉDITO",$D1959-($D1959*TAXAS!$C$12)), IF($A1959=TAXAS!$A$13,IF($B1959="CRÉDITO",$D1959-($D1959*TAXAS!$C$13)), IF($A1959=TAXAS!$A$14,IF($B1959="CRÉDITO",$D1959-($D1959*TAXAS!$C$14)), IF($A1959=TAXAS!$A$15,IF($B1959="CRÉDITO",$D1959-($D1959*TAXAS!$C$15)), IF($A1959=TAXAS!$A$16,IF($B1959="CRÉDITO",$D1959-($D1959*TAXAS!$C$16)), IF($A1959=TAXAS!$A$17,IF($B1959="CRÉDITO",$D1959-($D1959*TAXAS!$C$17)), IF($A1959=TAXAS!$A$18,IF($B1959="CRÉDITO",$D1959-($D1959*TAXAS!$C$18)), IF($A1959=TAXAS!$A$19,IF($B1959="CRÉDITO",$D1959-($D1959*TAXAS!$C$19)), IF($A1959=TAXAS!$A$20,IF($B1959="CRÉDITO",$D1959-($D1959*TAXAS!$C$20)), IF($A1959=TAXAS!$A$21,IF($B1959="CRÉDITO",$D1959-($D1959*TAXAS!$C$21)), IF($A1959=TAXAS!$A$22,IF($B1959="CRÉDITO",$D1959-($D1959*TAXAS!$C$22)), IF($A1959=TAXAS!$A$23,IF($B1959="CRÉDITO",$D1959-($D1959*TAXAS!$C$23)), IF($A1959=TAXAS!$A$24,IF($B1959="CRÉDITO",$D1959-($D1959*TAXAS!$C$24)), IF($A1959=TAXAS!$A$25,IF($B1959="CRÉDITO",$D1959-($D1959*TAXAS!$C$25)), IF($A1959=TAXAS!$A$26,IF($B1959="CRÉDITO",$D1959-($D1959*TAXAS!$C$26)), IF($A1959=TAXAS!$A$27,IF($B1959="CRÉDITO",$D1959-($D1959*TAXAS!$C$27))))))))))))))))))))))))))/1</f>
        <v>0</v>
      </c>
      <c r="G1959" s="9">
        <f>IF($A1959="VISA",IF($B1959="PARCELADO ATÉ 3X",$D1959-(D1959*TAXAS!$D$4))/3,IF($A1959="MASTER",IF($B1959="PARCELADO ATÉ 3X",$D1959-(D1959*TAXAS!$D$5))/3,IF($A1959="ELO",IF($B1959="PARCELADO ATÉ 3X",$D1959-(D1959*TAXAS!$D$6))/3,IF($A1959="HIPERCARD",IF($B1959="PARCELADO ATÉ 3X",$D1959-(D1959*TAXAS!$D$7))/3,IF($A1959="DINERS",IF($B1959="PARCELADO ATÉ 3X",$D1959-(D1959*TAXAS!$D$8))/3,IF($A1959="AMERICA EXPRESS",IF($B1959="PARCELADO ATÉ 3X",$D1959-(D1959*TAXAS!$D$9))/3,IF($A1959=TAXAS!$A$10,IF($B1959="PARCELADO ATÉ 3X",$D1959-($D1959*TAXAS!$D$10))/3,IF($A1959=TAXAS!$A$11,IF($B1959="PARCELADO ATÉ 3X",$D1959-($D1959*TAXAS!$D$11))/3,IF($A1959=TAXAS!$A$12,IF($B1959="PARCELADO ATÉ 3X",$D1959-($D1959*TAXAS!$D$12))/3,IF($A1959=TAXAS!$A$13,IF($B1959="PARCELADO ATÉ 3X",$D1959-($D1959*TAXAS!$D$13))/3,IF($A1959=TAXAS!$A$14,IF($B1959="PARCELADO ATÉ 3X",$D1959-($D1959*TAXAS!$D$14))/3,IF($A1959=TAXAS!$A$15,IF($B1959="PARCELADO ATÉ 3X",$D1959-($D1959*TAXAS!$D$15))/3,IF($A1959=TAXAS!$A$16,IF($B1959="PARCELADO ATÉ 3X",$D1959-($D1959*TAXAS!$D$16))/3,IF($A1959=TAXAS!$A$17,IF($B1959="PARCELADO ATÉ 3X",$D1959-($D1959*TAXAS!$D$17))/3,IF($A1959=TAXAS!$A$18,IF($B1959="PARCELADO ATÉ 3X",$D1959-($D1959*TAXAS!$D$18))/3,IF($A1959=TAXAS!$A$19,IF($B1959="PARCELADO ATÉ 3X",$D1959-($D1959*TAXAS!$D$19))/3,IF($A1959=TAXAS!$A$20,IF($B1959="PARCELADO ATÉ 3X",$D1959-($D1959*TAXAS!$D$20))/3,IF($A1959=TAXAS!$A$21,IF($B1959="PARCELADO ATÉ 3X",$D1959-($D1959*TAXAS!$D$21))/3,IF($A1959=TAXAS!$A$22,IF($B1959="PARCELADO ATÉ 3X",$D1959-($D1959*TAXAS!$D$22))/3,IF($A1959=TAXAS!$A$23,IF($B1959="PARCELADO ATÉ 3X",$D1959-($D1959*TAXAS!$D$23))/3,IF($A1959=TAXAS!$A$24,IF($B1959="PARCELADO ATÉ 3X",$D1959-($D1959*TAXAS!$D$24))/3,IF($A1959=TAXAS!$A$25,IF($B1959="PARCELADO ATÉ 3X",$D1959-($D1959*TAXAS!$D$25))/3,IF($A1959=TAXAS!$A$26,IF($B1959="PARCELADO ATÉ 3X",$D1959-($D1959*TAXAS!$D$26))/3,IF($A1959=TAXAS!$A$27,IF($B1959="PARCELADO ATÉ 3X",$D1959-($D1959*TAXAS!$D$27))/3))))))))))))))))))))))))/1</f>
        <v>0</v>
      </c>
      <c r="H1959" s="9">
        <f>IF($A1959="VISA",IF($B1959="PARCELADO ATÉ 6X",$D1959-(D1959*TAXAS!$E$4))/6,IF($A1959="MASTER",IF($B1959="PARCELADO ATÉ 6X",$D1959-(D1959*TAXAS!$E$5))/6,IF($A1959="ELO",IF($B1959="PARCELADO ATÉ 6X",$D1959-(D1959*TAXAS!$E$6))/6,IF($A1959="HIPERCARD",IF($B1959="PARCELADO ATÉ 6X",$D1959-(D1959*TAXAS!$E$7))/6,IF($A1959="DINERS",IF($B1959="PARCELADO ATÉ 6X",$D1959-(D1959*TAXAS!$E$8))/6,IF($A1959="AMERICA EXPRESS",IF($B1959="PARCELADO ATÉ 6X",$D1959-(D1959*TAXAS!$E$9))/6,IF($A1959=TAXAS!$A$10,IF($B1959="PARCELADO ATÉ 6X",$D1959-($D1959*TAXAS!$E$10))/6,IF($A1959=TAXAS!$A$11,IF($B1959="PARCELADO ATÉ 6X",$D1959-($D1959*TAXAS!$E$11))/6,IF($A1959=TAXAS!$A$12,IF($B1959="PARCELADO ATÉ 6X",$D1959-($D1959*TAXAS!$E$12))/6,IF($A1959=TAXAS!$A$13,IF($B1959="PARCELADO ATÉ 6X",$D1959-($D1959*TAXAS!$E$13))/6,IF($A1959=TAXAS!$A$14,IF($B1959="PARCELADO ATÉ 6X",$D1959-($D1959*TAXAS!$E$14))/6,IF($A1959=TAXAS!$A$15,IF($B1959="PARCELADO ATÉ 6X",$D1959-($D1959*TAXAS!$E$15))/6,IF($A1959=TAXAS!$A$16,IF($B1959="PARCELADO ATÉ 6X",$D1959-($D1959*TAXAS!$E$16))/6,IF($A1959=TAXAS!$A$17,IF($B1959="PARCELADO ATÉ 6X",$D1959-($D1959*TAXAS!$E$17))/6,IF($A1959=TAXAS!$A$18,IF($B1959="PARCELADO ATÉ 6X",$D1959-($D1959*TAXAS!$E$18))/6,IF($A1959=TAXAS!$A$19,IF($B1959="PARCELADO ATÉ 6X",$D1959-($D1959*TAXAS!$E$19))/6,IF($A1959=TAXAS!$A$20,IF($B1959="PARCELADO ATÉ 6X",$D1959-($D1959*TAXAS!$E$20))/6,IF($A1959=TAXAS!$A$21,IF($B1959="PARCELADO ATÉ 6X",$D1959-($D1959*TAXAS!$E$21))/6,IF($A1959=TAXAS!$A$22,IF($B1959="PARCELADO ATÉ 6X",$D1959-($D1959*TAXAS!$E$22))/6,IF($A1959=TAXAS!$A$23,IF($B1959="PARCELADO ATÉ 6X",$D1959-($D1959*TAXAS!$E$23))/6,IF($A1959=TAXAS!$A$24,IF($B1959="PARCELADO ATÉ 6X",$D1959-($D1959*TAXAS!$E$24))/6,IF($A1959=TAXAS!$A$25,IF($B1959="PARCELADO ATÉ 6X",$D1959-($D1959*TAXAS!$E$25))/6,IF($A1959=TAXAS!$A$26,IF($B1959="PARCELADO ATÉ 6X",$D1959-($D1959*TAXAS!$E$26))/6,IF($A1959=TAXAS!$A$27,IF($B1959="PARCELADO ATÉ 6X",$D1959-($D1959*TAXAS!$E$27))/6))))))))))))))))))))))))/1</f>
        <v>0</v>
      </c>
      <c r="I1959" s="9">
        <f>IF($A1959="VISA",IF($B1959="PARCELADO ATÉ 12X",$D1959-(D1959*TAXAS!$F$4))/12,IF($A1959="MASTER",IF($B1959="PARCELADO ATÉ 12X",$D1959-(D1959*TAXAS!$F$5))/12,IF($A1959="ELO",IF($B1959="PARCELADO ATÉ 12X",$D1959-(D1959*TAXAS!$F$6))/12,IF($A1959="HIPERCARD",IF($B1959="PARCELADO ATÉ 12X",$D1959-(D1959*TAXAS!$F$7))/12,IF($A1959="DINERS",IF($B1959="PARCELADO ATÉ 12X",$D1959-(D1959*TAXAS!$F$8))/12,IF($A1959="AMERICA EXPRESS",IF($B1959="PARCELADO ATÉ 12X",$D1959-(D1959*TAXAS!$F$9))/12,IF($A1959=TAXAS!$A$10,IF($B1959="PARCELADO ATÉ 12X",$D1959-($D1959*TAXAS!$F$10))/12,IF($A1959=TAXAS!$A$11,IF($B1959="PARCELADO ATÉ 12X",$D1959-($D1959*TAXAS!$F$11))/12,IF($A1959=TAXAS!$A$12,IF($B1959="PARCELADO ATÉ 12X",$D1959-($D1959*TAXAS!$F$12))/12,IF($A1959=TAXAS!$A$13,IF($B1959="PARCELADO ATÉ 12X",$D1959-($D1959*TAXAS!$F$13))/12,IF($A1959=TAXAS!$A$14,IF($B1959="PARCELADO ATÉ 12X",$D1959-($D1959*TAXAS!$F$14))/12,IF($A1959=TAXAS!$A$15,IF($B1959="PARCELADO ATÉ 12X",$D1959-($D1959*TAXAS!$F$15))/12,IF($A1959=TAXAS!$A$16,IF($B1959="PARCELADO ATÉ 12X",$D1959-($D1959*TAXAS!$F$16))/12,IF($A1959=TAXAS!$A$17,IF($B1959="PARCELADO ATÉ 12X",$D1959-($D1959*TAXAS!$F$17))/12,IF($A1959=TAXAS!$A$18,IF($B1959="PARCELADO ATÉ 12X",$D1959-($D1959*TAXAS!$F$18))/12,IF($A1959=TAXAS!$A$19,IF($B1959="PARCELADO ATÉ 12X",$D1959-($D1959*TAXAS!$F$19))/12,IF($A1959=TAXAS!$A$20,IF($B1959="PARCELADO ATÉ 12X",$D1959-($D1959*TAXAS!$F$20))/12,IF($A1959=TAXAS!$A$21,IF($B1959="PARCELADO ATÉ 12X",$D1959-($D1959*TAXAS!$F$21))/12,IF($A1959=TAXAS!$A$22,IF($B1959="PARCELADO ATÉ 12X",$D1959-($D1959*TAXAS!$F$22))/12,IF($A1959=TAXAS!$A$23,IF($B1959="PARCELADO ATÉ 12X",$D1959-($D1959*TAXAS!$F$23))/12,IF($A1959=TAXAS!$A$24,IF($B1959="PARCELADO ATÉ 12X",$D1959-($D1959*TAXAS!$F$24))/12,IF($A1959=TAXAS!$A$25,IF($B1959="PARCELADO ATÉ 12X",$D1959-($D1959*TAXAS!$F$25))/12,IF($A1959=TAXAS!$A$26,IF($B1959="PARCELADO ATÉ 12X",$D1959-($D1959*TAXAS!$F$26))/12,IF($A1959=TAXAS!$A$27,IF($B1959="PARCELADO ATÉ 12X",$D1959-($D1959*TAXAS!$F$27))/12))))))))))))))))))))))))/1</f>
        <v>0</v>
      </c>
      <c r="J1959" s="8">
        <f t="shared" si="0"/>
        <v>0</v>
      </c>
      <c r="K1959" s="10" t="b">
        <f>IF($B1959="PARCELADO ATÉ 3X",($D1959-($D1959*TAXAS!$D$4))-$J1959)</f>
        <v>0</v>
      </c>
      <c r="L1959" s="10" t="b">
        <f>IF($B1959="PARCELADO ATÉ 6X",($D1959-($D1959*TAXAS!$E$4))-$J1959)</f>
        <v>0</v>
      </c>
      <c r="M1959" s="10" t="b">
        <f>IF($B1959="PARCELADO ATÉ 12X",($D1959-($D1959*TAXAS!$F$4))-$J1959)</f>
        <v>0</v>
      </c>
      <c r="N1959" s="8">
        <f t="shared" si="1"/>
        <v>0</v>
      </c>
      <c r="O1959" s="10">
        <f t="shared" si="2"/>
        <v>0</v>
      </c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</row>
    <row r="1960" spans="1:31" ht="15.75" customHeight="1" x14ac:dyDescent="0.2">
      <c r="A1960" s="3"/>
      <c r="B1960" s="5"/>
      <c r="C1960" s="6"/>
      <c r="D1960" s="42"/>
      <c r="E1960" s="8">
        <f>IF($A1960="VISA",IF($B1960="DÉBITO",$D1960-($D1960*TAXAS!$B$4)),IF($A1960="MASTER",IF($B1960="DÉBITO",$D1960-($D1960*TAXAS!$B$5)),IF($A1960="ELO", IF($B1960="DÉBITO",$D1960-($D1960*TAXAS!$B$6)),IF($A1960="HIPERCARD",IF($B1960="DÉBITO",$D1960-($D1960*TAXAS!$B$7)),IF($A1960="DINERS",IF($B1960="DÉBITO",$D1960-($D1960*TAXAS!$B$8)),IF($A1960="AMERICA EXPRESS",IF($B1960="DÉBITO",$D1960-($D1960*TAXAS!$B$9)),IF($A1960=TAXAS!$A$10,IF($B1960="DÉBITO",$D1960-($D1960*TAXAS!$B$10)), IF($A1960=TAXAS!$A$11,IF($B1960="DÉBITO",$D1960-($D1960*TAXAS!$B$11)), IF($A1960=TAXAS!$A$12,IF($B1960="DÉBITO",$D1960-($D1960*TAXAS!$B$12)), IF($A1960=TAXAS!$A$13,IF($B1960="DÉBITO",$D1960-($D1960*TAXAS!$B$13)), IF($A1960=TAXAS!$A$14,IF($B1960="DÉBITO",$D1960-($D1960*TAXAS!$B$14)), IF($A1960=TAXAS!$A$15,IF($B1960="DÉBITO",$D1960-($D1960*TAXAS!$B$15)), IF($A1960=TAXAS!$A$16,IF($B1960="DÉBITO",$D1960-($D1960*TAXAS!$B$16)), IF($A1960=TAXAS!$A$17,IF($B1960="DÉBITO",$D1960-($D1960*TAXAS!$B$17)), IF($A1960=TAXAS!$A$18,IF($B1960="DÉBITO",$D1960-($D1960*TAXAS!$B$18)), IF($A1960=TAXAS!$A$19,IF($B1960="DÉBITO",$D1960-($D1960*TAXAS!$B$19)), IF($A1960=TAXAS!$A$20,IF($B1960="DÉBITO",$D1960-($D1960*TAXAS!$B$20)), IF($A1960=TAXAS!$A$21,IF($B1960="DÉBITO",$D1960-($D1960*TAXAS!$B$21)), IF($A1960=TAXAS!$A$22,IF($B1960="DÉBITO",$D1960-($D1960*TAXAS!$B$22)), IF($A1960=TAXAS!$A$23,IF($B1960="DÉBITO",$D1960-($D1960*TAXAS!$B$23)), IF($A1960=TAXAS!$A$24,IF($B1960="DÉBITO",$D1960-($D1960*TAXAS!$B$24)), IF($A1960=TAXAS!$A$25,IF($B1960="DÉBITO",$D1960-($D1960*TAXAS!$B$25)), IF($A1960=TAXAS!$A$26,IF($B1960="DÉBITO",$D1960-($D1960*TAXAS!$B$26)), IF($A1960=TAXAS!$A$27,IF($B1960="DÉBITO",$D1960-($D1960*TAXAS!$B$27))))))))))))))))))))))))))/1</f>
        <v>0</v>
      </c>
      <c r="F1960" s="8">
        <f>IF($A1960="VISA",IF($B1960="CRÉDITO",$D1960-($D1960*TAXAS!$C$4)),IF($A1960="MASTER",IF($B1960="CRÉDITO",$D1960-($D1960*TAXAS!$C$5)),IF($A1960="ELO", IF($B1960="CRÉDITO",$D1960-($D1960*TAXAS!$C$6)),IF($A1960="HIPERCARD",IF($B1960="CRÉDITO",$D1960-($D1960*TAXAS!$C$7)),IF($A1960="DINERS",IF($B1960="CRÉDITO",$D1960-($D1960*TAXAS!$C$8)),IF($A1960="AMERICA EXPRESS",IF($B1960="CRÉDITO",$D1960-($D1960*TAXAS!$C$9)),IF($A1960=TAXAS!$A$10,IF($B1960="CRÉDITO",$D1960-($D1960*TAXAS!$C$10)), IF($A1960=TAXAS!$A$11,IF($B1960="CRÉDITO",$D1960-($D1960*TAXAS!$C$11)), IF($A1960=TAXAS!$A$12,IF($B1960="CRÉDITO",$D1960-($D1960*TAXAS!$C$12)), IF($A1960=TAXAS!$A$13,IF($B1960="CRÉDITO",$D1960-($D1960*TAXAS!$C$13)), IF($A1960=TAXAS!$A$14,IF($B1960="CRÉDITO",$D1960-($D1960*TAXAS!$C$14)), IF($A1960=TAXAS!$A$15,IF($B1960="CRÉDITO",$D1960-($D1960*TAXAS!$C$15)), IF($A1960=TAXAS!$A$16,IF($B1960="CRÉDITO",$D1960-($D1960*TAXAS!$C$16)), IF($A1960=TAXAS!$A$17,IF($B1960="CRÉDITO",$D1960-($D1960*TAXAS!$C$17)), IF($A1960=TAXAS!$A$18,IF($B1960="CRÉDITO",$D1960-($D1960*TAXAS!$C$18)), IF($A1960=TAXAS!$A$19,IF($B1960="CRÉDITO",$D1960-($D1960*TAXAS!$C$19)), IF($A1960=TAXAS!$A$20,IF($B1960="CRÉDITO",$D1960-($D1960*TAXAS!$C$20)), IF($A1960=TAXAS!$A$21,IF($B1960="CRÉDITO",$D1960-($D1960*TAXAS!$C$21)), IF($A1960=TAXAS!$A$22,IF($B1960="CRÉDITO",$D1960-($D1960*TAXAS!$C$22)), IF($A1960=TAXAS!$A$23,IF($B1960="CRÉDITO",$D1960-($D1960*TAXAS!$C$23)), IF($A1960=TAXAS!$A$24,IF($B1960="CRÉDITO",$D1960-($D1960*TAXAS!$C$24)), IF($A1960=TAXAS!$A$25,IF($B1960="CRÉDITO",$D1960-($D1960*TAXAS!$C$25)), IF($A1960=TAXAS!$A$26,IF($B1960="CRÉDITO",$D1960-($D1960*TAXAS!$C$26)), IF($A1960=TAXAS!$A$27,IF($B1960="CRÉDITO",$D1960-($D1960*TAXAS!$C$27))))))))))))))))))))))))))/1</f>
        <v>0</v>
      </c>
      <c r="G1960" s="9">
        <f>IF($A1960="VISA",IF($B1960="PARCELADO ATÉ 3X",$D1960-(D1960*TAXAS!$D$4))/3,IF($A1960="MASTER",IF($B1960="PARCELADO ATÉ 3X",$D1960-(D1960*TAXAS!$D$5))/3,IF($A1960="ELO",IF($B1960="PARCELADO ATÉ 3X",$D1960-(D1960*TAXAS!$D$6))/3,IF($A1960="HIPERCARD",IF($B1960="PARCELADO ATÉ 3X",$D1960-(D1960*TAXAS!$D$7))/3,IF($A1960="DINERS",IF($B1960="PARCELADO ATÉ 3X",$D1960-(D1960*TAXAS!$D$8))/3,IF($A1960="AMERICA EXPRESS",IF($B1960="PARCELADO ATÉ 3X",$D1960-(D1960*TAXAS!$D$9))/3,IF($A1960=TAXAS!$A$10,IF($B1960="PARCELADO ATÉ 3X",$D1960-($D1960*TAXAS!$D$10))/3,IF($A1960=TAXAS!$A$11,IF($B1960="PARCELADO ATÉ 3X",$D1960-($D1960*TAXAS!$D$11))/3,IF($A1960=TAXAS!$A$12,IF($B1960="PARCELADO ATÉ 3X",$D1960-($D1960*TAXAS!$D$12))/3,IF($A1960=TAXAS!$A$13,IF($B1960="PARCELADO ATÉ 3X",$D1960-($D1960*TAXAS!$D$13))/3,IF($A1960=TAXAS!$A$14,IF($B1960="PARCELADO ATÉ 3X",$D1960-($D1960*TAXAS!$D$14))/3,IF($A1960=TAXAS!$A$15,IF($B1960="PARCELADO ATÉ 3X",$D1960-($D1960*TAXAS!$D$15))/3,IF($A1960=TAXAS!$A$16,IF($B1960="PARCELADO ATÉ 3X",$D1960-($D1960*TAXAS!$D$16))/3,IF($A1960=TAXAS!$A$17,IF($B1960="PARCELADO ATÉ 3X",$D1960-($D1960*TAXAS!$D$17))/3,IF($A1960=TAXAS!$A$18,IF($B1960="PARCELADO ATÉ 3X",$D1960-($D1960*TAXAS!$D$18))/3,IF($A1960=TAXAS!$A$19,IF($B1960="PARCELADO ATÉ 3X",$D1960-($D1960*TAXAS!$D$19))/3,IF($A1960=TAXAS!$A$20,IF($B1960="PARCELADO ATÉ 3X",$D1960-($D1960*TAXAS!$D$20))/3,IF($A1960=TAXAS!$A$21,IF($B1960="PARCELADO ATÉ 3X",$D1960-($D1960*TAXAS!$D$21))/3,IF($A1960=TAXAS!$A$22,IF($B1960="PARCELADO ATÉ 3X",$D1960-($D1960*TAXAS!$D$22))/3,IF($A1960=TAXAS!$A$23,IF($B1960="PARCELADO ATÉ 3X",$D1960-($D1960*TAXAS!$D$23))/3,IF($A1960=TAXAS!$A$24,IF($B1960="PARCELADO ATÉ 3X",$D1960-($D1960*TAXAS!$D$24))/3,IF($A1960=TAXAS!$A$25,IF($B1960="PARCELADO ATÉ 3X",$D1960-($D1960*TAXAS!$D$25))/3,IF($A1960=TAXAS!$A$26,IF($B1960="PARCELADO ATÉ 3X",$D1960-($D1960*TAXAS!$D$26))/3,IF($A1960=TAXAS!$A$27,IF($B1960="PARCELADO ATÉ 3X",$D1960-($D1960*TAXAS!$D$27))/3))))))))))))))))))))))))/1</f>
        <v>0</v>
      </c>
      <c r="H1960" s="9">
        <f>IF($A1960="VISA",IF($B1960="PARCELADO ATÉ 6X",$D1960-(D1960*TAXAS!$E$4))/6,IF($A1960="MASTER",IF($B1960="PARCELADO ATÉ 6X",$D1960-(D1960*TAXAS!$E$5))/6,IF($A1960="ELO",IF($B1960="PARCELADO ATÉ 6X",$D1960-(D1960*TAXAS!$E$6))/6,IF($A1960="HIPERCARD",IF($B1960="PARCELADO ATÉ 6X",$D1960-(D1960*TAXAS!$E$7))/6,IF($A1960="DINERS",IF($B1960="PARCELADO ATÉ 6X",$D1960-(D1960*TAXAS!$E$8))/6,IF($A1960="AMERICA EXPRESS",IF($B1960="PARCELADO ATÉ 6X",$D1960-(D1960*TAXAS!$E$9))/6,IF($A1960=TAXAS!$A$10,IF($B1960="PARCELADO ATÉ 6X",$D1960-($D1960*TAXAS!$E$10))/6,IF($A1960=TAXAS!$A$11,IF($B1960="PARCELADO ATÉ 6X",$D1960-($D1960*TAXAS!$E$11))/6,IF($A1960=TAXAS!$A$12,IF($B1960="PARCELADO ATÉ 6X",$D1960-($D1960*TAXAS!$E$12))/6,IF($A1960=TAXAS!$A$13,IF($B1960="PARCELADO ATÉ 6X",$D1960-($D1960*TAXAS!$E$13))/6,IF($A1960=TAXAS!$A$14,IF($B1960="PARCELADO ATÉ 6X",$D1960-($D1960*TAXAS!$E$14))/6,IF($A1960=TAXAS!$A$15,IF($B1960="PARCELADO ATÉ 6X",$D1960-($D1960*TAXAS!$E$15))/6,IF($A1960=TAXAS!$A$16,IF($B1960="PARCELADO ATÉ 6X",$D1960-($D1960*TAXAS!$E$16))/6,IF($A1960=TAXAS!$A$17,IF($B1960="PARCELADO ATÉ 6X",$D1960-($D1960*TAXAS!$E$17))/6,IF($A1960=TAXAS!$A$18,IF($B1960="PARCELADO ATÉ 6X",$D1960-($D1960*TAXAS!$E$18))/6,IF($A1960=TAXAS!$A$19,IF($B1960="PARCELADO ATÉ 6X",$D1960-($D1960*TAXAS!$E$19))/6,IF($A1960=TAXAS!$A$20,IF($B1960="PARCELADO ATÉ 6X",$D1960-($D1960*TAXAS!$E$20))/6,IF($A1960=TAXAS!$A$21,IF($B1960="PARCELADO ATÉ 6X",$D1960-($D1960*TAXAS!$E$21))/6,IF($A1960=TAXAS!$A$22,IF($B1960="PARCELADO ATÉ 6X",$D1960-($D1960*TAXAS!$E$22))/6,IF($A1960=TAXAS!$A$23,IF($B1960="PARCELADO ATÉ 6X",$D1960-($D1960*TAXAS!$E$23))/6,IF($A1960=TAXAS!$A$24,IF($B1960="PARCELADO ATÉ 6X",$D1960-($D1960*TAXAS!$E$24))/6,IF($A1960=TAXAS!$A$25,IF($B1960="PARCELADO ATÉ 6X",$D1960-($D1960*TAXAS!$E$25))/6,IF($A1960=TAXAS!$A$26,IF($B1960="PARCELADO ATÉ 6X",$D1960-($D1960*TAXAS!$E$26))/6,IF($A1960=TAXAS!$A$27,IF($B1960="PARCELADO ATÉ 6X",$D1960-($D1960*TAXAS!$E$27))/6))))))))))))))))))))))))/1</f>
        <v>0</v>
      </c>
      <c r="I1960" s="9">
        <f>IF($A1960="VISA",IF($B1960="PARCELADO ATÉ 12X",$D1960-(D1960*TAXAS!$F$4))/12,IF($A1960="MASTER",IF($B1960="PARCELADO ATÉ 12X",$D1960-(D1960*TAXAS!$F$5))/12,IF($A1960="ELO",IF($B1960="PARCELADO ATÉ 12X",$D1960-(D1960*TAXAS!$F$6))/12,IF($A1960="HIPERCARD",IF($B1960="PARCELADO ATÉ 12X",$D1960-(D1960*TAXAS!$F$7))/12,IF($A1960="DINERS",IF($B1960="PARCELADO ATÉ 12X",$D1960-(D1960*TAXAS!$F$8))/12,IF($A1960="AMERICA EXPRESS",IF($B1960="PARCELADO ATÉ 12X",$D1960-(D1960*TAXAS!$F$9))/12,IF($A1960=TAXAS!$A$10,IF($B1960="PARCELADO ATÉ 12X",$D1960-($D1960*TAXAS!$F$10))/12,IF($A1960=TAXAS!$A$11,IF($B1960="PARCELADO ATÉ 12X",$D1960-($D1960*TAXAS!$F$11))/12,IF($A1960=TAXAS!$A$12,IF($B1960="PARCELADO ATÉ 12X",$D1960-($D1960*TAXAS!$F$12))/12,IF($A1960=TAXAS!$A$13,IF($B1960="PARCELADO ATÉ 12X",$D1960-($D1960*TAXAS!$F$13))/12,IF($A1960=TAXAS!$A$14,IF($B1960="PARCELADO ATÉ 12X",$D1960-($D1960*TAXAS!$F$14))/12,IF($A1960=TAXAS!$A$15,IF($B1960="PARCELADO ATÉ 12X",$D1960-($D1960*TAXAS!$F$15))/12,IF($A1960=TAXAS!$A$16,IF($B1960="PARCELADO ATÉ 12X",$D1960-($D1960*TAXAS!$F$16))/12,IF($A1960=TAXAS!$A$17,IF($B1960="PARCELADO ATÉ 12X",$D1960-($D1960*TAXAS!$F$17))/12,IF($A1960=TAXAS!$A$18,IF($B1960="PARCELADO ATÉ 12X",$D1960-($D1960*TAXAS!$F$18))/12,IF($A1960=TAXAS!$A$19,IF($B1960="PARCELADO ATÉ 12X",$D1960-($D1960*TAXAS!$F$19))/12,IF($A1960=TAXAS!$A$20,IF($B1960="PARCELADO ATÉ 12X",$D1960-($D1960*TAXAS!$F$20))/12,IF($A1960=TAXAS!$A$21,IF($B1960="PARCELADO ATÉ 12X",$D1960-($D1960*TAXAS!$F$21))/12,IF($A1960=TAXAS!$A$22,IF($B1960="PARCELADO ATÉ 12X",$D1960-($D1960*TAXAS!$F$22))/12,IF($A1960=TAXAS!$A$23,IF($B1960="PARCELADO ATÉ 12X",$D1960-($D1960*TAXAS!$F$23))/12,IF($A1960=TAXAS!$A$24,IF($B1960="PARCELADO ATÉ 12X",$D1960-($D1960*TAXAS!$F$24))/12,IF($A1960=TAXAS!$A$25,IF($B1960="PARCELADO ATÉ 12X",$D1960-($D1960*TAXAS!$F$25))/12,IF($A1960=TAXAS!$A$26,IF($B1960="PARCELADO ATÉ 12X",$D1960-($D1960*TAXAS!$F$26))/12,IF($A1960=TAXAS!$A$27,IF($B1960="PARCELADO ATÉ 12X",$D1960-($D1960*TAXAS!$F$27))/12))))))))))))))))))))))))/1</f>
        <v>0</v>
      </c>
      <c r="J1960" s="8">
        <f t="shared" si="0"/>
        <v>0</v>
      </c>
      <c r="K1960" s="10" t="b">
        <f>IF($B1960="PARCELADO ATÉ 3X",($D1960-($D1960*TAXAS!$D$4))-$J1960)</f>
        <v>0</v>
      </c>
      <c r="L1960" s="10" t="b">
        <f>IF($B1960="PARCELADO ATÉ 6X",($D1960-($D1960*TAXAS!$E$4))-$J1960)</f>
        <v>0</v>
      </c>
      <c r="M1960" s="10" t="b">
        <f>IF($B1960="PARCELADO ATÉ 12X",($D1960-($D1960*TAXAS!$F$4))-$J1960)</f>
        <v>0</v>
      </c>
      <c r="N1960" s="8">
        <f t="shared" si="1"/>
        <v>0</v>
      </c>
      <c r="O1960" s="10">
        <f t="shared" si="2"/>
        <v>0</v>
      </c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</row>
    <row r="1961" spans="1:31" ht="15.75" customHeight="1" x14ac:dyDescent="0.2">
      <c r="A1961" s="3"/>
      <c r="B1961" s="5"/>
      <c r="C1961" s="6"/>
      <c r="D1961" s="42"/>
      <c r="E1961" s="8">
        <f>IF($A1961="VISA",IF($B1961="DÉBITO",$D1961-($D1961*TAXAS!$B$4)),IF($A1961="MASTER",IF($B1961="DÉBITO",$D1961-($D1961*TAXAS!$B$5)),IF($A1961="ELO", IF($B1961="DÉBITO",$D1961-($D1961*TAXAS!$B$6)),IF($A1961="HIPERCARD",IF($B1961="DÉBITO",$D1961-($D1961*TAXAS!$B$7)),IF($A1961="DINERS",IF($B1961="DÉBITO",$D1961-($D1961*TAXAS!$B$8)),IF($A1961="AMERICA EXPRESS",IF($B1961="DÉBITO",$D1961-($D1961*TAXAS!$B$9)),IF($A1961=TAXAS!$A$10,IF($B1961="DÉBITO",$D1961-($D1961*TAXAS!$B$10)), IF($A1961=TAXAS!$A$11,IF($B1961="DÉBITO",$D1961-($D1961*TAXAS!$B$11)), IF($A1961=TAXAS!$A$12,IF($B1961="DÉBITO",$D1961-($D1961*TAXAS!$B$12)), IF($A1961=TAXAS!$A$13,IF($B1961="DÉBITO",$D1961-($D1961*TAXAS!$B$13)), IF($A1961=TAXAS!$A$14,IF($B1961="DÉBITO",$D1961-($D1961*TAXAS!$B$14)), IF($A1961=TAXAS!$A$15,IF($B1961="DÉBITO",$D1961-($D1961*TAXAS!$B$15)), IF($A1961=TAXAS!$A$16,IF($B1961="DÉBITO",$D1961-($D1961*TAXAS!$B$16)), IF($A1961=TAXAS!$A$17,IF($B1961="DÉBITO",$D1961-($D1961*TAXAS!$B$17)), IF($A1961=TAXAS!$A$18,IF($B1961="DÉBITO",$D1961-($D1961*TAXAS!$B$18)), IF($A1961=TAXAS!$A$19,IF($B1961="DÉBITO",$D1961-($D1961*TAXAS!$B$19)), IF($A1961=TAXAS!$A$20,IF($B1961="DÉBITO",$D1961-($D1961*TAXAS!$B$20)), IF($A1961=TAXAS!$A$21,IF($B1961="DÉBITO",$D1961-($D1961*TAXAS!$B$21)), IF($A1961=TAXAS!$A$22,IF($B1961="DÉBITO",$D1961-($D1961*TAXAS!$B$22)), IF($A1961=TAXAS!$A$23,IF($B1961="DÉBITO",$D1961-($D1961*TAXAS!$B$23)), IF($A1961=TAXAS!$A$24,IF($B1961="DÉBITO",$D1961-($D1961*TAXAS!$B$24)), IF($A1961=TAXAS!$A$25,IF($B1961="DÉBITO",$D1961-($D1961*TAXAS!$B$25)), IF($A1961=TAXAS!$A$26,IF($B1961="DÉBITO",$D1961-($D1961*TAXAS!$B$26)), IF($A1961=TAXAS!$A$27,IF($B1961="DÉBITO",$D1961-($D1961*TAXAS!$B$27))))))))))))))))))))))))))/1</f>
        <v>0</v>
      </c>
      <c r="F1961" s="8">
        <f>IF($A1961="VISA",IF($B1961="CRÉDITO",$D1961-($D1961*TAXAS!$C$4)),IF($A1961="MASTER",IF($B1961="CRÉDITO",$D1961-($D1961*TAXAS!$C$5)),IF($A1961="ELO", IF($B1961="CRÉDITO",$D1961-($D1961*TAXAS!$C$6)),IF($A1961="HIPERCARD",IF($B1961="CRÉDITO",$D1961-($D1961*TAXAS!$C$7)),IF($A1961="DINERS",IF($B1961="CRÉDITO",$D1961-($D1961*TAXAS!$C$8)),IF($A1961="AMERICA EXPRESS",IF($B1961="CRÉDITO",$D1961-($D1961*TAXAS!$C$9)),IF($A1961=TAXAS!$A$10,IF($B1961="CRÉDITO",$D1961-($D1961*TAXAS!$C$10)), IF($A1961=TAXAS!$A$11,IF($B1961="CRÉDITO",$D1961-($D1961*TAXAS!$C$11)), IF($A1961=TAXAS!$A$12,IF($B1961="CRÉDITO",$D1961-($D1961*TAXAS!$C$12)), IF($A1961=TAXAS!$A$13,IF($B1961="CRÉDITO",$D1961-($D1961*TAXAS!$C$13)), IF($A1961=TAXAS!$A$14,IF($B1961="CRÉDITO",$D1961-($D1961*TAXAS!$C$14)), IF($A1961=TAXAS!$A$15,IF($B1961="CRÉDITO",$D1961-($D1961*TAXAS!$C$15)), IF($A1961=TAXAS!$A$16,IF($B1961="CRÉDITO",$D1961-($D1961*TAXAS!$C$16)), IF($A1961=TAXAS!$A$17,IF($B1961="CRÉDITO",$D1961-($D1961*TAXAS!$C$17)), IF($A1961=TAXAS!$A$18,IF($B1961="CRÉDITO",$D1961-($D1961*TAXAS!$C$18)), IF($A1961=TAXAS!$A$19,IF($B1961="CRÉDITO",$D1961-($D1961*TAXAS!$C$19)), IF($A1961=TAXAS!$A$20,IF($B1961="CRÉDITO",$D1961-($D1961*TAXAS!$C$20)), IF($A1961=TAXAS!$A$21,IF($B1961="CRÉDITO",$D1961-($D1961*TAXAS!$C$21)), IF($A1961=TAXAS!$A$22,IF($B1961="CRÉDITO",$D1961-($D1961*TAXAS!$C$22)), IF($A1961=TAXAS!$A$23,IF($B1961="CRÉDITO",$D1961-($D1961*TAXAS!$C$23)), IF($A1961=TAXAS!$A$24,IF($B1961="CRÉDITO",$D1961-($D1961*TAXAS!$C$24)), IF($A1961=TAXAS!$A$25,IF($B1961="CRÉDITO",$D1961-($D1961*TAXAS!$C$25)), IF($A1961=TAXAS!$A$26,IF($B1961="CRÉDITO",$D1961-($D1961*TAXAS!$C$26)), IF($A1961=TAXAS!$A$27,IF($B1961="CRÉDITO",$D1961-($D1961*TAXAS!$C$27))))))))))))))))))))))))))/1</f>
        <v>0</v>
      </c>
      <c r="G1961" s="9">
        <f>IF($A1961="VISA",IF($B1961="PARCELADO ATÉ 3X",$D1961-(D1961*TAXAS!$D$4))/3,IF($A1961="MASTER",IF($B1961="PARCELADO ATÉ 3X",$D1961-(D1961*TAXAS!$D$5))/3,IF($A1961="ELO",IF($B1961="PARCELADO ATÉ 3X",$D1961-(D1961*TAXAS!$D$6))/3,IF($A1961="HIPERCARD",IF($B1961="PARCELADO ATÉ 3X",$D1961-(D1961*TAXAS!$D$7))/3,IF($A1961="DINERS",IF($B1961="PARCELADO ATÉ 3X",$D1961-(D1961*TAXAS!$D$8))/3,IF($A1961="AMERICA EXPRESS",IF($B1961="PARCELADO ATÉ 3X",$D1961-(D1961*TAXAS!$D$9))/3,IF($A1961=TAXAS!$A$10,IF($B1961="PARCELADO ATÉ 3X",$D1961-($D1961*TAXAS!$D$10))/3,IF($A1961=TAXAS!$A$11,IF($B1961="PARCELADO ATÉ 3X",$D1961-($D1961*TAXAS!$D$11))/3,IF($A1961=TAXAS!$A$12,IF($B1961="PARCELADO ATÉ 3X",$D1961-($D1961*TAXAS!$D$12))/3,IF($A1961=TAXAS!$A$13,IF($B1961="PARCELADO ATÉ 3X",$D1961-($D1961*TAXAS!$D$13))/3,IF($A1961=TAXAS!$A$14,IF($B1961="PARCELADO ATÉ 3X",$D1961-($D1961*TAXAS!$D$14))/3,IF($A1961=TAXAS!$A$15,IF($B1961="PARCELADO ATÉ 3X",$D1961-($D1961*TAXAS!$D$15))/3,IF($A1961=TAXAS!$A$16,IF($B1961="PARCELADO ATÉ 3X",$D1961-($D1961*TAXAS!$D$16))/3,IF($A1961=TAXAS!$A$17,IF($B1961="PARCELADO ATÉ 3X",$D1961-($D1961*TAXAS!$D$17))/3,IF($A1961=TAXAS!$A$18,IF($B1961="PARCELADO ATÉ 3X",$D1961-($D1961*TAXAS!$D$18))/3,IF($A1961=TAXAS!$A$19,IF($B1961="PARCELADO ATÉ 3X",$D1961-($D1961*TAXAS!$D$19))/3,IF($A1961=TAXAS!$A$20,IF($B1961="PARCELADO ATÉ 3X",$D1961-($D1961*TAXAS!$D$20))/3,IF($A1961=TAXAS!$A$21,IF($B1961="PARCELADO ATÉ 3X",$D1961-($D1961*TAXAS!$D$21))/3,IF($A1961=TAXAS!$A$22,IF($B1961="PARCELADO ATÉ 3X",$D1961-($D1961*TAXAS!$D$22))/3,IF($A1961=TAXAS!$A$23,IF($B1961="PARCELADO ATÉ 3X",$D1961-($D1961*TAXAS!$D$23))/3,IF($A1961=TAXAS!$A$24,IF($B1961="PARCELADO ATÉ 3X",$D1961-($D1961*TAXAS!$D$24))/3,IF($A1961=TAXAS!$A$25,IF($B1961="PARCELADO ATÉ 3X",$D1961-($D1961*TAXAS!$D$25))/3,IF($A1961=TAXAS!$A$26,IF($B1961="PARCELADO ATÉ 3X",$D1961-($D1961*TAXAS!$D$26))/3,IF($A1961=TAXAS!$A$27,IF($B1961="PARCELADO ATÉ 3X",$D1961-($D1961*TAXAS!$D$27))/3))))))))))))))))))))))))/1</f>
        <v>0</v>
      </c>
      <c r="H1961" s="9">
        <f>IF($A1961="VISA",IF($B1961="PARCELADO ATÉ 6X",$D1961-(D1961*TAXAS!$E$4))/6,IF($A1961="MASTER",IF($B1961="PARCELADO ATÉ 6X",$D1961-(D1961*TAXAS!$E$5))/6,IF($A1961="ELO",IF($B1961="PARCELADO ATÉ 6X",$D1961-(D1961*TAXAS!$E$6))/6,IF($A1961="HIPERCARD",IF($B1961="PARCELADO ATÉ 6X",$D1961-(D1961*TAXAS!$E$7))/6,IF($A1961="DINERS",IF($B1961="PARCELADO ATÉ 6X",$D1961-(D1961*TAXAS!$E$8))/6,IF($A1961="AMERICA EXPRESS",IF($B1961="PARCELADO ATÉ 6X",$D1961-(D1961*TAXAS!$E$9))/6,IF($A1961=TAXAS!$A$10,IF($B1961="PARCELADO ATÉ 6X",$D1961-($D1961*TAXAS!$E$10))/6,IF($A1961=TAXAS!$A$11,IF($B1961="PARCELADO ATÉ 6X",$D1961-($D1961*TAXAS!$E$11))/6,IF($A1961=TAXAS!$A$12,IF($B1961="PARCELADO ATÉ 6X",$D1961-($D1961*TAXAS!$E$12))/6,IF($A1961=TAXAS!$A$13,IF($B1961="PARCELADO ATÉ 6X",$D1961-($D1961*TAXAS!$E$13))/6,IF($A1961=TAXAS!$A$14,IF($B1961="PARCELADO ATÉ 6X",$D1961-($D1961*TAXAS!$E$14))/6,IF($A1961=TAXAS!$A$15,IF($B1961="PARCELADO ATÉ 6X",$D1961-($D1961*TAXAS!$E$15))/6,IF($A1961=TAXAS!$A$16,IF($B1961="PARCELADO ATÉ 6X",$D1961-($D1961*TAXAS!$E$16))/6,IF($A1961=TAXAS!$A$17,IF($B1961="PARCELADO ATÉ 6X",$D1961-($D1961*TAXAS!$E$17))/6,IF($A1961=TAXAS!$A$18,IF($B1961="PARCELADO ATÉ 6X",$D1961-($D1961*TAXAS!$E$18))/6,IF($A1961=TAXAS!$A$19,IF($B1961="PARCELADO ATÉ 6X",$D1961-($D1961*TAXAS!$E$19))/6,IF($A1961=TAXAS!$A$20,IF($B1961="PARCELADO ATÉ 6X",$D1961-($D1961*TAXAS!$E$20))/6,IF($A1961=TAXAS!$A$21,IF($B1961="PARCELADO ATÉ 6X",$D1961-($D1961*TAXAS!$E$21))/6,IF($A1961=TAXAS!$A$22,IF($B1961="PARCELADO ATÉ 6X",$D1961-($D1961*TAXAS!$E$22))/6,IF($A1961=TAXAS!$A$23,IF($B1961="PARCELADO ATÉ 6X",$D1961-($D1961*TAXAS!$E$23))/6,IF($A1961=TAXAS!$A$24,IF($B1961="PARCELADO ATÉ 6X",$D1961-($D1961*TAXAS!$E$24))/6,IF($A1961=TAXAS!$A$25,IF($B1961="PARCELADO ATÉ 6X",$D1961-($D1961*TAXAS!$E$25))/6,IF($A1961=TAXAS!$A$26,IF($B1961="PARCELADO ATÉ 6X",$D1961-($D1961*TAXAS!$E$26))/6,IF($A1961=TAXAS!$A$27,IF($B1961="PARCELADO ATÉ 6X",$D1961-($D1961*TAXAS!$E$27))/6))))))))))))))))))))))))/1</f>
        <v>0</v>
      </c>
      <c r="I1961" s="9">
        <f>IF($A1961="VISA",IF($B1961="PARCELADO ATÉ 12X",$D1961-(D1961*TAXAS!$F$4))/12,IF($A1961="MASTER",IF($B1961="PARCELADO ATÉ 12X",$D1961-(D1961*TAXAS!$F$5))/12,IF($A1961="ELO",IF($B1961="PARCELADO ATÉ 12X",$D1961-(D1961*TAXAS!$F$6))/12,IF($A1961="HIPERCARD",IF($B1961="PARCELADO ATÉ 12X",$D1961-(D1961*TAXAS!$F$7))/12,IF($A1961="DINERS",IF($B1961="PARCELADO ATÉ 12X",$D1961-(D1961*TAXAS!$F$8))/12,IF($A1961="AMERICA EXPRESS",IF($B1961="PARCELADO ATÉ 12X",$D1961-(D1961*TAXAS!$F$9))/12,IF($A1961=TAXAS!$A$10,IF($B1961="PARCELADO ATÉ 12X",$D1961-($D1961*TAXAS!$F$10))/12,IF($A1961=TAXAS!$A$11,IF($B1961="PARCELADO ATÉ 12X",$D1961-($D1961*TAXAS!$F$11))/12,IF($A1961=TAXAS!$A$12,IF($B1961="PARCELADO ATÉ 12X",$D1961-($D1961*TAXAS!$F$12))/12,IF($A1961=TAXAS!$A$13,IF($B1961="PARCELADO ATÉ 12X",$D1961-($D1961*TAXAS!$F$13))/12,IF($A1961=TAXAS!$A$14,IF($B1961="PARCELADO ATÉ 12X",$D1961-($D1961*TAXAS!$F$14))/12,IF($A1961=TAXAS!$A$15,IF($B1961="PARCELADO ATÉ 12X",$D1961-($D1961*TAXAS!$F$15))/12,IF($A1961=TAXAS!$A$16,IF($B1961="PARCELADO ATÉ 12X",$D1961-($D1961*TAXAS!$F$16))/12,IF($A1961=TAXAS!$A$17,IF($B1961="PARCELADO ATÉ 12X",$D1961-($D1961*TAXAS!$F$17))/12,IF($A1961=TAXAS!$A$18,IF($B1961="PARCELADO ATÉ 12X",$D1961-($D1961*TAXAS!$F$18))/12,IF($A1961=TAXAS!$A$19,IF($B1961="PARCELADO ATÉ 12X",$D1961-($D1961*TAXAS!$F$19))/12,IF($A1961=TAXAS!$A$20,IF($B1961="PARCELADO ATÉ 12X",$D1961-($D1961*TAXAS!$F$20))/12,IF($A1961=TAXAS!$A$21,IF($B1961="PARCELADO ATÉ 12X",$D1961-($D1961*TAXAS!$F$21))/12,IF($A1961=TAXAS!$A$22,IF($B1961="PARCELADO ATÉ 12X",$D1961-($D1961*TAXAS!$F$22))/12,IF($A1961=TAXAS!$A$23,IF($B1961="PARCELADO ATÉ 12X",$D1961-($D1961*TAXAS!$F$23))/12,IF($A1961=TAXAS!$A$24,IF($B1961="PARCELADO ATÉ 12X",$D1961-($D1961*TAXAS!$F$24))/12,IF($A1961=TAXAS!$A$25,IF($B1961="PARCELADO ATÉ 12X",$D1961-($D1961*TAXAS!$F$25))/12,IF($A1961=TAXAS!$A$26,IF($B1961="PARCELADO ATÉ 12X",$D1961-($D1961*TAXAS!$F$26))/12,IF($A1961=TAXAS!$A$27,IF($B1961="PARCELADO ATÉ 12X",$D1961-($D1961*TAXAS!$F$27))/12))))))))))))))))))))))))/1</f>
        <v>0</v>
      </c>
      <c r="J1961" s="8">
        <f t="shared" si="0"/>
        <v>0</v>
      </c>
      <c r="K1961" s="10" t="b">
        <f>IF($B1961="PARCELADO ATÉ 3X",($D1961-($D1961*TAXAS!$D$4))-$J1961)</f>
        <v>0</v>
      </c>
      <c r="L1961" s="10" t="b">
        <f>IF($B1961="PARCELADO ATÉ 6X",($D1961-($D1961*TAXAS!$E$4))-$J1961)</f>
        <v>0</v>
      </c>
      <c r="M1961" s="10" t="b">
        <f>IF($B1961="PARCELADO ATÉ 12X",($D1961-($D1961*TAXAS!$F$4))-$J1961)</f>
        <v>0</v>
      </c>
      <c r="N1961" s="8">
        <f t="shared" si="1"/>
        <v>0</v>
      </c>
      <c r="O1961" s="10">
        <f t="shared" si="2"/>
        <v>0</v>
      </c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</row>
    <row r="1962" spans="1:31" ht="15.75" customHeight="1" x14ac:dyDescent="0.2">
      <c r="A1962" s="3"/>
      <c r="B1962" s="5"/>
      <c r="C1962" s="6"/>
      <c r="D1962" s="42"/>
      <c r="E1962" s="8">
        <f>IF($A1962="VISA",IF($B1962="DÉBITO",$D1962-($D1962*TAXAS!$B$4)),IF($A1962="MASTER",IF($B1962="DÉBITO",$D1962-($D1962*TAXAS!$B$5)),IF($A1962="ELO", IF($B1962="DÉBITO",$D1962-($D1962*TAXAS!$B$6)),IF($A1962="HIPERCARD",IF($B1962="DÉBITO",$D1962-($D1962*TAXAS!$B$7)),IF($A1962="DINERS",IF($B1962="DÉBITO",$D1962-($D1962*TAXAS!$B$8)),IF($A1962="AMERICA EXPRESS",IF($B1962="DÉBITO",$D1962-($D1962*TAXAS!$B$9)),IF($A1962=TAXAS!$A$10,IF($B1962="DÉBITO",$D1962-($D1962*TAXAS!$B$10)), IF($A1962=TAXAS!$A$11,IF($B1962="DÉBITO",$D1962-($D1962*TAXAS!$B$11)), IF($A1962=TAXAS!$A$12,IF($B1962="DÉBITO",$D1962-($D1962*TAXAS!$B$12)), IF($A1962=TAXAS!$A$13,IF($B1962="DÉBITO",$D1962-($D1962*TAXAS!$B$13)), IF($A1962=TAXAS!$A$14,IF($B1962="DÉBITO",$D1962-($D1962*TAXAS!$B$14)), IF($A1962=TAXAS!$A$15,IF($B1962="DÉBITO",$D1962-($D1962*TAXAS!$B$15)), IF($A1962=TAXAS!$A$16,IF($B1962="DÉBITO",$D1962-($D1962*TAXAS!$B$16)), IF($A1962=TAXAS!$A$17,IF($B1962="DÉBITO",$D1962-($D1962*TAXAS!$B$17)), IF($A1962=TAXAS!$A$18,IF($B1962="DÉBITO",$D1962-($D1962*TAXAS!$B$18)), IF($A1962=TAXAS!$A$19,IF($B1962="DÉBITO",$D1962-($D1962*TAXAS!$B$19)), IF($A1962=TAXAS!$A$20,IF($B1962="DÉBITO",$D1962-($D1962*TAXAS!$B$20)), IF($A1962=TAXAS!$A$21,IF($B1962="DÉBITO",$D1962-($D1962*TAXAS!$B$21)), IF($A1962=TAXAS!$A$22,IF($B1962="DÉBITO",$D1962-($D1962*TAXAS!$B$22)), IF($A1962=TAXAS!$A$23,IF($B1962="DÉBITO",$D1962-($D1962*TAXAS!$B$23)), IF($A1962=TAXAS!$A$24,IF($B1962="DÉBITO",$D1962-($D1962*TAXAS!$B$24)), IF($A1962=TAXAS!$A$25,IF($B1962="DÉBITO",$D1962-($D1962*TAXAS!$B$25)), IF($A1962=TAXAS!$A$26,IF($B1962="DÉBITO",$D1962-($D1962*TAXAS!$B$26)), IF($A1962=TAXAS!$A$27,IF($B1962="DÉBITO",$D1962-($D1962*TAXAS!$B$27))))))))))))))))))))))))))/1</f>
        <v>0</v>
      </c>
      <c r="F1962" s="8">
        <f>IF($A1962="VISA",IF($B1962="CRÉDITO",$D1962-($D1962*TAXAS!$C$4)),IF($A1962="MASTER",IF($B1962="CRÉDITO",$D1962-($D1962*TAXAS!$C$5)),IF($A1962="ELO", IF($B1962="CRÉDITO",$D1962-($D1962*TAXAS!$C$6)),IF($A1962="HIPERCARD",IF($B1962="CRÉDITO",$D1962-($D1962*TAXAS!$C$7)),IF($A1962="DINERS",IF($B1962="CRÉDITO",$D1962-($D1962*TAXAS!$C$8)),IF($A1962="AMERICA EXPRESS",IF($B1962="CRÉDITO",$D1962-($D1962*TAXAS!$C$9)),IF($A1962=TAXAS!$A$10,IF($B1962="CRÉDITO",$D1962-($D1962*TAXAS!$C$10)), IF($A1962=TAXAS!$A$11,IF($B1962="CRÉDITO",$D1962-($D1962*TAXAS!$C$11)), IF($A1962=TAXAS!$A$12,IF($B1962="CRÉDITO",$D1962-($D1962*TAXAS!$C$12)), IF($A1962=TAXAS!$A$13,IF($B1962="CRÉDITO",$D1962-($D1962*TAXAS!$C$13)), IF($A1962=TAXAS!$A$14,IF($B1962="CRÉDITO",$D1962-($D1962*TAXAS!$C$14)), IF($A1962=TAXAS!$A$15,IF($B1962="CRÉDITO",$D1962-($D1962*TAXAS!$C$15)), IF($A1962=TAXAS!$A$16,IF($B1962="CRÉDITO",$D1962-($D1962*TAXAS!$C$16)), IF($A1962=TAXAS!$A$17,IF($B1962="CRÉDITO",$D1962-($D1962*TAXAS!$C$17)), IF($A1962=TAXAS!$A$18,IF($B1962="CRÉDITO",$D1962-($D1962*TAXAS!$C$18)), IF($A1962=TAXAS!$A$19,IF($B1962="CRÉDITO",$D1962-($D1962*TAXAS!$C$19)), IF($A1962=TAXAS!$A$20,IF($B1962="CRÉDITO",$D1962-($D1962*TAXAS!$C$20)), IF($A1962=TAXAS!$A$21,IF($B1962="CRÉDITO",$D1962-($D1962*TAXAS!$C$21)), IF($A1962=TAXAS!$A$22,IF($B1962="CRÉDITO",$D1962-($D1962*TAXAS!$C$22)), IF($A1962=TAXAS!$A$23,IF($B1962="CRÉDITO",$D1962-($D1962*TAXAS!$C$23)), IF($A1962=TAXAS!$A$24,IF($B1962="CRÉDITO",$D1962-($D1962*TAXAS!$C$24)), IF($A1962=TAXAS!$A$25,IF($B1962="CRÉDITO",$D1962-($D1962*TAXAS!$C$25)), IF($A1962=TAXAS!$A$26,IF($B1962="CRÉDITO",$D1962-($D1962*TAXAS!$C$26)), IF($A1962=TAXAS!$A$27,IF($B1962="CRÉDITO",$D1962-($D1962*TAXAS!$C$27))))))))))))))))))))))))))/1</f>
        <v>0</v>
      </c>
      <c r="G1962" s="9">
        <f>IF($A1962="VISA",IF($B1962="PARCELADO ATÉ 3X",$D1962-(D1962*TAXAS!$D$4))/3,IF($A1962="MASTER",IF($B1962="PARCELADO ATÉ 3X",$D1962-(D1962*TAXAS!$D$5))/3,IF($A1962="ELO",IF($B1962="PARCELADO ATÉ 3X",$D1962-(D1962*TAXAS!$D$6))/3,IF($A1962="HIPERCARD",IF($B1962="PARCELADO ATÉ 3X",$D1962-(D1962*TAXAS!$D$7))/3,IF($A1962="DINERS",IF($B1962="PARCELADO ATÉ 3X",$D1962-(D1962*TAXAS!$D$8))/3,IF($A1962="AMERICA EXPRESS",IF($B1962="PARCELADO ATÉ 3X",$D1962-(D1962*TAXAS!$D$9))/3,IF($A1962=TAXAS!$A$10,IF($B1962="PARCELADO ATÉ 3X",$D1962-($D1962*TAXAS!$D$10))/3,IF($A1962=TAXAS!$A$11,IF($B1962="PARCELADO ATÉ 3X",$D1962-($D1962*TAXAS!$D$11))/3,IF($A1962=TAXAS!$A$12,IF($B1962="PARCELADO ATÉ 3X",$D1962-($D1962*TAXAS!$D$12))/3,IF($A1962=TAXAS!$A$13,IF($B1962="PARCELADO ATÉ 3X",$D1962-($D1962*TAXAS!$D$13))/3,IF($A1962=TAXAS!$A$14,IF($B1962="PARCELADO ATÉ 3X",$D1962-($D1962*TAXAS!$D$14))/3,IF($A1962=TAXAS!$A$15,IF($B1962="PARCELADO ATÉ 3X",$D1962-($D1962*TAXAS!$D$15))/3,IF($A1962=TAXAS!$A$16,IF($B1962="PARCELADO ATÉ 3X",$D1962-($D1962*TAXAS!$D$16))/3,IF($A1962=TAXAS!$A$17,IF($B1962="PARCELADO ATÉ 3X",$D1962-($D1962*TAXAS!$D$17))/3,IF($A1962=TAXAS!$A$18,IF($B1962="PARCELADO ATÉ 3X",$D1962-($D1962*TAXAS!$D$18))/3,IF($A1962=TAXAS!$A$19,IF($B1962="PARCELADO ATÉ 3X",$D1962-($D1962*TAXAS!$D$19))/3,IF($A1962=TAXAS!$A$20,IF($B1962="PARCELADO ATÉ 3X",$D1962-($D1962*TAXAS!$D$20))/3,IF($A1962=TAXAS!$A$21,IF($B1962="PARCELADO ATÉ 3X",$D1962-($D1962*TAXAS!$D$21))/3,IF($A1962=TAXAS!$A$22,IF($B1962="PARCELADO ATÉ 3X",$D1962-($D1962*TAXAS!$D$22))/3,IF($A1962=TAXAS!$A$23,IF($B1962="PARCELADO ATÉ 3X",$D1962-($D1962*TAXAS!$D$23))/3,IF($A1962=TAXAS!$A$24,IF($B1962="PARCELADO ATÉ 3X",$D1962-($D1962*TAXAS!$D$24))/3,IF($A1962=TAXAS!$A$25,IF($B1962="PARCELADO ATÉ 3X",$D1962-($D1962*TAXAS!$D$25))/3,IF($A1962=TAXAS!$A$26,IF($B1962="PARCELADO ATÉ 3X",$D1962-($D1962*TAXAS!$D$26))/3,IF($A1962=TAXAS!$A$27,IF($B1962="PARCELADO ATÉ 3X",$D1962-($D1962*TAXAS!$D$27))/3))))))))))))))))))))))))/1</f>
        <v>0</v>
      </c>
      <c r="H1962" s="9">
        <f>IF($A1962="VISA",IF($B1962="PARCELADO ATÉ 6X",$D1962-(D1962*TAXAS!$E$4))/6,IF($A1962="MASTER",IF($B1962="PARCELADO ATÉ 6X",$D1962-(D1962*TAXAS!$E$5))/6,IF($A1962="ELO",IF($B1962="PARCELADO ATÉ 6X",$D1962-(D1962*TAXAS!$E$6))/6,IF($A1962="HIPERCARD",IF($B1962="PARCELADO ATÉ 6X",$D1962-(D1962*TAXAS!$E$7))/6,IF($A1962="DINERS",IF($B1962="PARCELADO ATÉ 6X",$D1962-(D1962*TAXAS!$E$8))/6,IF($A1962="AMERICA EXPRESS",IF($B1962="PARCELADO ATÉ 6X",$D1962-(D1962*TAXAS!$E$9))/6,IF($A1962=TAXAS!$A$10,IF($B1962="PARCELADO ATÉ 6X",$D1962-($D1962*TAXAS!$E$10))/6,IF($A1962=TAXAS!$A$11,IF($B1962="PARCELADO ATÉ 6X",$D1962-($D1962*TAXAS!$E$11))/6,IF($A1962=TAXAS!$A$12,IF($B1962="PARCELADO ATÉ 6X",$D1962-($D1962*TAXAS!$E$12))/6,IF($A1962=TAXAS!$A$13,IF($B1962="PARCELADO ATÉ 6X",$D1962-($D1962*TAXAS!$E$13))/6,IF($A1962=TAXAS!$A$14,IF($B1962="PARCELADO ATÉ 6X",$D1962-($D1962*TAXAS!$E$14))/6,IF($A1962=TAXAS!$A$15,IF($B1962="PARCELADO ATÉ 6X",$D1962-($D1962*TAXAS!$E$15))/6,IF($A1962=TAXAS!$A$16,IF($B1962="PARCELADO ATÉ 6X",$D1962-($D1962*TAXAS!$E$16))/6,IF($A1962=TAXAS!$A$17,IF($B1962="PARCELADO ATÉ 6X",$D1962-($D1962*TAXAS!$E$17))/6,IF($A1962=TAXAS!$A$18,IF($B1962="PARCELADO ATÉ 6X",$D1962-($D1962*TAXAS!$E$18))/6,IF($A1962=TAXAS!$A$19,IF($B1962="PARCELADO ATÉ 6X",$D1962-($D1962*TAXAS!$E$19))/6,IF($A1962=TAXAS!$A$20,IF($B1962="PARCELADO ATÉ 6X",$D1962-($D1962*TAXAS!$E$20))/6,IF($A1962=TAXAS!$A$21,IF($B1962="PARCELADO ATÉ 6X",$D1962-($D1962*TAXAS!$E$21))/6,IF($A1962=TAXAS!$A$22,IF($B1962="PARCELADO ATÉ 6X",$D1962-($D1962*TAXAS!$E$22))/6,IF($A1962=TAXAS!$A$23,IF($B1962="PARCELADO ATÉ 6X",$D1962-($D1962*TAXAS!$E$23))/6,IF($A1962=TAXAS!$A$24,IF($B1962="PARCELADO ATÉ 6X",$D1962-($D1962*TAXAS!$E$24))/6,IF($A1962=TAXAS!$A$25,IF($B1962="PARCELADO ATÉ 6X",$D1962-($D1962*TAXAS!$E$25))/6,IF($A1962=TAXAS!$A$26,IF($B1962="PARCELADO ATÉ 6X",$D1962-($D1962*TAXAS!$E$26))/6,IF($A1962=TAXAS!$A$27,IF($B1962="PARCELADO ATÉ 6X",$D1962-($D1962*TAXAS!$E$27))/6))))))))))))))))))))))))/1</f>
        <v>0</v>
      </c>
      <c r="I1962" s="9">
        <f>IF($A1962="VISA",IF($B1962="PARCELADO ATÉ 12X",$D1962-(D1962*TAXAS!$F$4))/12,IF($A1962="MASTER",IF($B1962="PARCELADO ATÉ 12X",$D1962-(D1962*TAXAS!$F$5))/12,IF($A1962="ELO",IF($B1962="PARCELADO ATÉ 12X",$D1962-(D1962*TAXAS!$F$6))/12,IF($A1962="HIPERCARD",IF($B1962="PARCELADO ATÉ 12X",$D1962-(D1962*TAXAS!$F$7))/12,IF($A1962="DINERS",IF($B1962="PARCELADO ATÉ 12X",$D1962-(D1962*TAXAS!$F$8))/12,IF($A1962="AMERICA EXPRESS",IF($B1962="PARCELADO ATÉ 12X",$D1962-(D1962*TAXAS!$F$9))/12,IF($A1962=TAXAS!$A$10,IF($B1962="PARCELADO ATÉ 12X",$D1962-($D1962*TAXAS!$F$10))/12,IF($A1962=TAXAS!$A$11,IF($B1962="PARCELADO ATÉ 12X",$D1962-($D1962*TAXAS!$F$11))/12,IF($A1962=TAXAS!$A$12,IF($B1962="PARCELADO ATÉ 12X",$D1962-($D1962*TAXAS!$F$12))/12,IF($A1962=TAXAS!$A$13,IF($B1962="PARCELADO ATÉ 12X",$D1962-($D1962*TAXAS!$F$13))/12,IF($A1962=TAXAS!$A$14,IF($B1962="PARCELADO ATÉ 12X",$D1962-($D1962*TAXAS!$F$14))/12,IF($A1962=TAXAS!$A$15,IF($B1962="PARCELADO ATÉ 12X",$D1962-($D1962*TAXAS!$F$15))/12,IF($A1962=TAXAS!$A$16,IF($B1962="PARCELADO ATÉ 12X",$D1962-($D1962*TAXAS!$F$16))/12,IF($A1962=TAXAS!$A$17,IF($B1962="PARCELADO ATÉ 12X",$D1962-($D1962*TAXAS!$F$17))/12,IF($A1962=TAXAS!$A$18,IF($B1962="PARCELADO ATÉ 12X",$D1962-($D1962*TAXAS!$F$18))/12,IF($A1962=TAXAS!$A$19,IF($B1962="PARCELADO ATÉ 12X",$D1962-($D1962*TAXAS!$F$19))/12,IF($A1962=TAXAS!$A$20,IF($B1962="PARCELADO ATÉ 12X",$D1962-($D1962*TAXAS!$F$20))/12,IF($A1962=TAXAS!$A$21,IF($B1962="PARCELADO ATÉ 12X",$D1962-($D1962*TAXAS!$F$21))/12,IF($A1962=TAXAS!$A$22,IF($B1962="PARCELADO ATÉ 12X",$D1962-($D1962*TAXAS!$F$22))/12,IF($A1962=TAXAS!$A$23,IF($B1962="PARCELADO ATÉ 12X",$D1962-($D1962*TAXAS!$F$23))/12,IF($A1962=TAXAS!$A$24,IF($B1962="PARCELADO ATÉ 12X",$D1962-($D1962*TAXAS!$F$24))/12,IF($A1962=TAXAS!$A$25,IF($B1962="PARCELADO ATÉ 12X",$D1962-($D1962*TAXAS!$F$25))/12,IF($A1962=TAXAS!$A$26,IF($B1962="PARCELADO ATÉ 12X",$D1962-($D1962*TAXAS!$F$26))/12,IF($A1962=TAXAS!$A$27,IF($B1962="PARCELADO ATÉ 12X",$D1962-($D1962*TAXAS!$F$27))/12))))))))))))))))))))))))/1</f>
        <v>0</v>
      </c>
      <c r="J1962" s="8">
        <f t="shared" si="0"/>
        <v>0</v>
      </c>
      <c r="K1962" s="10" t="b">
        <f>IF($B1962="PARCELADO ATÉ 3X",($D1962-($D1962*TAXAS!$D$4))-$J1962)</f>
        <v>0</v>
      </c>
      <c r="L1962" s="10" t="b">
        <f>IF($B1962="PARCELADO ATÉ 6X",($D1962-($D1962*TAXAS!$E$4))-$J1962)</f>
        <v>0</v>
      </c>
      <c r="M1962" s="10" t="b">
        <f>IF($B1962="PARCELADO ATÉ 12X",($D1962-($D1962*TAXAS!$F$4))-$J1962)</f>
        <v>0</v>
      </c>
      <c r="N1962" s="8">
        <f t="shared" si="1"/>
        <v>0</v>
      </c>
      <c r="O1962" s="10">
        <f t="shared" si="2"/>
        <v>0</v>
      </c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</row>
    <row r="1963" spans="1:31" ht="15.75" customHeight="1" x14ac:dyDescent="0.2">
      <c r="A1963" s="3"/>
      <c r="B1963" s="5"/>
      <c r="C1963" s="6"/>
      <c r="D1963" s="42"/>
      <c r="E1963" s="8">
        <f>IF($A1963="VISA",IF($B1963="DÉBITO",$D1963-($D1963*TAXAS!$B$4)),IF($A1963="MASTER",IF($B1963="DÉBITO",$D1963-($D1963*TAXAS!$B$5)),IF($A1963="ELO", IF($B1963="DÉBITO",$D1963-($D1963*TAXAS!$B$6)),IF($A1963="HIPERCARD",IF($B1963="DÉBITO",$D1963-($D1963*TAXAS!$B$7)),IF($A1963="DINERS",IF($B1963="DÉBITO",$D1963-($D1963*TAXAS!$B$8)),IF($A1963="AMERICA EXPRESS",IF($B1963="DÉBITO",$D1963-($D1963*TAXAS!$B$9)),IF($A1963=TAXAS!$A$10,IF($B1963="DÉBITO",$D1963-($D1963*TAXAS!$B$10)), IF($A1963=TAXAS!$A$11,IF($B1963="DÉBITO",$D1963-($D1963*TAXAS!$B$11)), IF($A1963=TAXAS!$A$12,IF($B1963="DÉBITO",$D1963-($D1963*TAXAS!$B$12)), IF($A1963=TAXAS!$A$13,IF($B1963="DÉBITO",$D1963-($D1963*TAXAS!$B$13)), IF($A1963=TAXAS!$A$14,IF($B1963="DÉBITO",$D1963-($D1963*TAXAS!$B$14)), IF($A1963=TAXAS!$A$15,IF($B1963="DÉBITO",$D1963-($D1963*TAXAS!$B$15)), IF($A1963=TAXAS!$A$16,IF($B1963="DÉBITO",$D1963-($D1963*TAXAS!$B$16)), IF($A1963=TAXAS!$A$17,IF($B1963="DÉBITO",$D1963-($D1963*TAXAS!$B$17)), IF($A1963=TAXAS!$A$18,IF($B1963="DÉBITO",$D1963-($D1963*TAXAS!$B$18)), IF($A1963=TAXAS!$A$19,IF($B1963="DÉBITO",$D1963-($D1963*TAXAS!$B$19)), IF($A1963=TAXAS!$A$20,IF($B1963="DÉBITO",$D1963-($D1963*TAXAS!$B$20)), IF($A1963=TAXAS!$A$21,IF($B1963="DÉBITO",$D1963-($D1963*TAXAS!$B$21)), IF($A1963=TAXAS!$A$22,IF($B1963="DÉBITO",$D1963-($D1963*TAXAS!$B$22)), IF($A1963=TAXAS!$A$23,IF($B1963="DÉBITO",$D1963-($D1963*TAXAS!$B$23)), IF($A1963=TAXAS!$A$24,IF($B1963="DÉBITO",$D1963-($D1963*TAXAS!$B$24)), IF($A1963=TAXAS!$A$25,IF($B1963="DÉBITO",$D1963-($D1963*TAXAS!$B$25)), IF($A1963=TAXAS!$A$26,IF($B1963="DÉBITO",$D1963-($D1963*TAXAS!$B$26)), IF($A1963=TAXAS!$A$27,IF($B1963="DÉBITO",$D1963-($D1963*TAXAS!$B$27))))))))))))))))))))))))))/1</f>
        <v>0</v>
      </c>
      <c r="F1963" s="8">
        <f>IF($A1963="VISA",IF($B1963="CRÉDITO",$D1963-($D1963*TAXAS!$C$4)),IF($A1963="MASTER",IF($B1963="CRÉDITO",$D1963-($D1963*TAXAS!$C$5)),IF($A1963="ELO", IF($B1963="CRÉDITO",$D1963-($D1963*TAXAS!$C$6)),IF($A1963="HIPERCARD",IF($B1963="CRÉDITO",$D1963-($D1963*TAXAS!$C$7)),IF($A1963="DINERS",IF($B1963="CRÉDITO",$D1963-($D1963*TAXAS!$C$8)),IF($A1963="AMERICA EXPRESS",IF($B1963="CRÉDITO",$D1963-($D1963*TAXAS!$C$9)),IF($A1963=TAXAS!$A$10,IF($B1963="CRÉDITO",$D1963-($D1963*TAXAS!$C$10)), IF($A1963=TAXAS!$A$11,IF($B1963="CRÉDITO",$D1963-($D1963*TAXAS!$C$11)), IF($A1963=TAXAS!$A$12,IF($B1963="CRÉDITO",$D1963-($D1963*TAXAS!$C$12)), IF($A1963=TAXAS!$A$13,IF($B1963="CRÉDITO",$D1963-($D1963*TAXAS!$C$13)), IF($A1963=TAXAS!$A$14,IF($B1963="CRÉDITO",$D1963-($D1963*TAXAS!$C$14)), IF($A1963=TAXAS!$A$15,IF($B1963="CRÉDITO",$D1963-($D1963*TAXAS!$C$15)), IF($A1963=TAXAS!$A$16,IF($B1963="CRÉDITO",$D1963-($D1963*TAXAS!$C$16)), IF($A1963=TAXAS!$A$17,IF($B1963="CRÉDITO",$D1963-($D1963*TAXAS!$C$17)), IF($A1963=TAXAS!$A$18,IF($B1963="CRÉDITO",$D1963-($D1963*TAXAS!$C$18)), IF($A1963=TAXAS!$A$19,IF($B1963="CRÉDITO",$D1963-($D1963*TAXAS!$C$19)), IF($A1963=TAXAS!$A$20,IF($B1963="CRÉDITO",$D1963-($D1963*TAXAS!$C$20)), IF($A1963=TAXAS!$A$21,IF($B1963="CRÉDITO",$D1963-($D1963*TAXAS!$C$21)), IF($A1963=TAXAS!$A$22,IF($B1963="CRÉDITO",$D1963-($D1963*TAXAS!$C$22)), IF($A1963=TAXAS!$A$23,IF($B1963="CRÉDITO",$D1963-($D1963*TAXAS!$C$23)), IF($A1963=TAXAS!$A$24,IF($B1963="CRÉDITO",$D1963-($D1963*TAXAS!$C$24)), IF($A1963=TAXAS!$A$25,IF($B1963="CRÉDITO",$D1963-($D1963*TAXAS!$C$25)), IF($A1963=TAXAS!$A$26,IF($B1963="CRÉDITO",$D1963-($D1963*TAXAS!$C$26)), IF($A1963=TAXAS!$A$27,IF($B1963="CRÉDITO",$D1963-($D1963*TAXAS!$C$27))))))))))))))))))))))))))/1</f>
        <v>0</v>
      </c>
      <c r="G1963" s="9">
        <f>IF($A1963="VISA",IF($B1963="PARCELADO ATÉ 3X",$D1963-(D1963*TAXAS!$D$4))/3,IF($A1963="MASTER",IF($B1963="PARCELADO ATÉ 3X",$D1963-(D1963*TAXAS!$D$5))/3,IF($A1963="ELO",IF($B1963="PARCELADO ATÉ 3X",$D1963-(D1963*TAXAS!$D$6))/3,IF($A1963="HIPERCARD",IF($B1963="PARCELADO ATÉ 3X",$D1963-(D1963*TAXAS!$D$7))/3,IF($A1963="DINERS",IF($B1963="PARCELADO ATÉ 3X",$D1963-(D1963*TAXAS!$D$8))/3,IF($A1963="AMERICA EXPRESS",IF($B1963="PARCELADO ATÉ 3X",$D1963-(D1963*TAXAS!$D$9))/3,IF($A1963=TAXAS!$A$10,IF($B1963="PARCELADO ATÉ 3X",$D1963-($D1963*TAXAS!$D$10))/3,IF($A1963=TAXAS!$A$11,IF($B1963="PARCELADO ATÉ 3X",$D1963-($D1963*TAXAS!$D$11))/3,IF($A1963=TAXAS!$A$12,IF($B1963="PARCELADO ATÉ 3X",$D1963-($D1963*TAXAS!$D$12))/3,IF($A1963=TAXAS!$A$13,IF($B1963="PARCELADO ATÉ 3X",$D1963-($D1963*TAXAS!$D$13))/3,IF($A1963=TAXAS!$A$14,IF($B1963="PARCELADO ATÉ 3X",$D1963-($D1963*TAXAS!$D$14))/3,IF($A1963=TAXAS!$A$15,IF($B1963="PARCELADO ATÉ 3X",$D1963-($D1963*TAXAS!$D$15))/3,IF($A1963=TAXAS!$A$16,IF($B1963="PARCELADO ATÉ 3X",$D1963-($D1963*TAXAS!$D$16))/3,IF($A1963=TAXAS!$A$17,IF($B1963="PARCELADO ATÉ 3X",$D1963-($D1963*TAXAS!$D$17))/3,IF($A1963=TAXAS!$A$18,IF($B1963="PARCELADO ATÉ 3X",$D1963-($D1963*TAXAS!$D$18))/3,IF($A1963=TAXAS!$A$19,IF($B1963="PARCELADO ATÉ 3X",$D1963-($D1963*TAXAS!$D$19))/3,IF($A1963=TAXAS!$A$20,IF($B1963="PARCELADO ATÉ 3X",$D1963-($D1963*TAXAS!$D$20))/3,IF($A1963=TAXAS!$A$21,IF($B1963="PARCELADO ATÉ 3X",$D1963-($D1963*TAXAS!$D$21))/3,IF($A1963=TAXAS!$A$22,IF($B1963="PARCELADO ATÉ 3X",$D1963-($D1963*TAXAS!$D$22))/3,IF($A1963=TAXAS!$A$23,IF($B1963="PARCELADO ATÉ 3X",$D1963-($D1963*TAXAS!$D$23))/3,IF($A1963=TAXAS!$A$24,IF($B1963="PARCELADO ATÉ 3X",$D1963-($D1963*TAXAS!$D$24))/3,IF($A1963=TAXAS!$A$25,IF($B1963="PARCELADO ATÉ 3X",$D1963-($D1963*TAXAS!$D$25))/3,IF($A1963=TAXAS!$A$26,IF($B1963="PARCELADO ATÉ 3X",$D1963-($D1963*TAXAS!$D$26))/3,IF($A1963=TAXAS!$A$27,IF($B1963="PARCELADO ATÉ 3X",$D1963-($D1963*TAXAS!$D$27))/3))))))))))))))))))))))))/1</f>
        <v>0</v>
      </c>
      <c r="H1963" s="9">
        <f>IF($A1963="VISA",IF($B1963="PARCELADO ATÉ 6X",$D1963-(D1963*TAXAS!$E$4))/6,IF($A1963="MASTER",IF($B1963="PARCELADO ATÉ 6X",$D1963-(D1963*TAXAS!$E$5))/6,IF($A1963="ELO",IF($B1963="PARCELADO ATÉ 6X",$D1963-(D1963*TAXAS!$E$6))/6,IF($A1963="HIPERCARD",IF($B1963="PARCELADO ATÉ 6X",$D1963-(D1963*TAXAS!$E$7))/6,IF($A1963="DINERS",IF($B1963="PARCELADO ATÉ 6X",$D1963-(D1963*TAXAS!$E$8))/6,IF($A1963="AMERICA EXPRESS",IF($B1963="PARCELADO ATÉ 6X",$D1963-(D1963*TAXAS!$E$9))/6,IF($A1963=TAXAS!$A$10,IF($B1963="PARCELADO ATÉ 6X",$D1963-($D1963*TAXAS!$E$10))/6,IF($A1963=TAXAS!$A$11,IF($B1963="PARCELADO ATÉ 6X",$D1963-($D1963*TAXAS!$E$11))/6,IF($A1963=TAXAS!$A$12,IF($B1963="PARCELADO ATÉ 6X",$D1963-($D1963*TAXAS!$E$12))/6,IF($A1963=TAXAS!$A$13,IF($B1963="PARCELADO ATÉ 6X",$D1963-($D1963*TAXAS!$E$13))/6,IF($A1963=TAXAS!$A$14,IF($B1963="PARCELADO ATÉ 6X",$D1963-($D1963*TAXAS!$E$14))/6,IF($A1963=TAXAS!$A$15,IF($B1963="PARCELADO ATÉ 6X",$D1963-($D1963*TAXAS!$E$15))/6,IF($A1963=TAXAS!$A$16,IF($B1963="PARCELADO ATÉ 6X",$D1963-($D1963*TAXAS!$E$16))/6,IF($A1963=TAXAS!$A$17,IF($B1963="PARCELADO ATÉ 6X",$D1963-($D1963*TAXAS!$E$17))/6,IF($A1963=TAXAS!$A$18,IF($B1963="PARCELADO ATÉ 6X",$D1963-($D1963*TAXAS!$E$18))/6,IF($A1963=TAXAS!$A$19,IF($B1963="PARCELADO ATÉ 6X",$D1963-($D1963*TAXAS!$E$19))/6,IF($A1963=TAXAS!$A$20,IF($B1963="PARCELADO ATÉ 6X",$D1963-($D1963*TAXAS!$E$20))/6,IF($A1963=TAXAS!$A$21,IF($B1963="PARCELADO ATÉ 6X",$D1963-($D1963*TAXAS!$E$21))/6,IF($A1963=TAXAS!$A$22,IF($B1963="PARCELADO ATÉ 6X",$D1963-($D1963*TAXAS!$E$22))/6,IF($A1963=TAXAS!$A$23,IF($B1963="PARCELADO ATÉ 6X",$D1963-($D1963*TAXAS!$E$23))/6,IF($A1963=TAXAS!$A$24,IF($B1963="PARCELADO ATÉ 6X",$D1963-($D1963*TAXAS!$E$24))/6,IF($A1963=TAXAS!$A$25,IF($B1963="PARCELADO ATÉ 6X",$D1963-($D1963*TAXAS!$E$25))/6,IF($A1963=TAXAS!$A$26,IF($B1963="PARCELADO ATÉ 6X",$D1963-($D1963*TAXAS!$E$26))/6,IF($A1963=TAXAS!$A$27,IF($B1963="PARCELADO ATÉ 6X",$D1963-($D1963*TAXAS!$E$27))/6))))))))))))))))))))))))/1</f>
        <v>0</v>
      </c>
      <c r="I1963" s="9">
        <f>IF($A1963="VISA",IF($B1963="PARCELADO ATÉ 12X",$D1963-(D1963*TAXAS!$F$4))/12,IF($A1963="MASTER",IF($B1963="PARCELADO ATÉ 12X",$D1963-(D1963*TAXAS!$F$5))/12,IF($A1963="ELO",IF($B1963="PARCELADO ATÉ 12X",$D1963-(D1963*TAXAS!$F$6))/12,IF($A1963="HIPERCARD",IF($B1963="PARCELADO ATÉ 12X",$D1963-(D1963*TAXAS!$F$7))/12,IF($A1963="DINERS",IF($B1963="PARCELADO ATÉ 12X",$D1963-(D1963*TAXAS!$F$8))/12,IF($A1963="AMERICA EXPRESS",IF($B1963="PARCELADO ATÉ 12X",$D1963-(D1963*TAXAS!$F$9))/12,IF($A1963=TAXAS!$A$10,IF($B1963="PARCELADO ATÉ 12X",$D1963-($D1963*TAXAS!$F$10))/12,IF($A1963=TAXAS!$A$11,IF($B1963="PARCELADO ATÉ 12X",$D1963-($D1963*TAXAS!$F$11))/12,IF($A1963=TAXAS!$A$12,IF($B1963="PARCELADO ATÉ 12X",$D1963-($D1963*TAXAS!$F$12))/12,IF($A1963=TAXAS!$A$13,IF($B1963="PARCELADO ATÉ 12X",$D1963-($D1963*TAXAS!$F$13))/12,IF($A1963=TAXAS!$A$14,IF($B1963="PARCELADO ATÉ 12X",$D1963-($D1963*TAXAS!$F$14))/12,IF($A1963=TAXAS!$A$15,IF($B1963="PARCELADO ATÉ 12X",$D1963-($D1963*TAXAS!$F$15))/12,IF($A1963=TAXAS!$A$16,IF($B1963="PARCELADO ATÉ 12X",$D1963-($D1963*TAXAS!$F$16))/12,IF($A1963=TAXAS!$A$17,IF($B1963="PARCELADO ATÉ 12X",$D1963-($D1963*TAXAS!$F$17))/12,IF($A1963=TAXAS!$A$18,IF($B1963="PARCELADO ATÉ 12X",$D1963-($D1963*TAXAS!$F$18))/12,IF($A1963=TAXAS!$A$19,IF($B1963="PARCELADO ATÉ 12X",$D1963-($D1963*TAXAS!$F$19))/12,IF($A1963=TAXAS!$A$20,IF($B1963="PARCELADO ATÉ 12X",$D1963-($D1963*TAXAS!$F$20))/12,IF($A1963=TAXAS!$A$21,IF($B1963="PARCELADO ATÉ 12X",$D1963-($D1963*TAXAS!$F$21))/12,IF($A1963=TAXAS!$A$22,IF($B1963="PARCELADO ATÉ 12X",$D1963-($D1963*TAXAS!$F$22))/12,IF($A1963=TAXAS!$A$23,IF($B1963="PARCELADO ATÉ 12X",$D1963-($D1963*TAXAS!$F$23))/12,IF($A1963=TAXAS!$A$24,IF($B1963="PARCELADO ATÉ 12X",$D1963-($D1963*TAXAS!$F$24))/12,IF($A1963=TAXAS!$A$25,IF($B1963="PARCELADO ATÉ 12X",$D1963-($D1963*TAXAS!$F$25))/12,IF($A1963=TAXAS!$A$26,IF($B1963="PARCELADO ATÉ 12X",$D1963-($D1963*TAXAS!$F$26))/12,IF($A1963=TAXAS!$A$27,IF($B1963="PARCELADO ATÉ 12X",$D1963-($D1963*TAXAS!$F$27))/12))))))))))))))))))))))))/1</f>
        <v>0</v>
      </c>
      <c r="J1963" s="8">
        <f t="shared" si="0"/>
        <v>0</v>
      </c>
      <c r="K1963" s="10" t="b">
        <f>IF($B1963="PARCELADO ATÉ 3X",($D1963-($D1963*TAXAS!$D$4))-$J1963)</f>
        <v>0</v>
      </c>
      <c r="L1963" s="10" t="b">
        <f>IF($B1963="PARCELADO ATÉ 6X",($D1963-($D1963*TAXAS!$E$4))-$J1963)</f>
        <v>0</v>
      </c>
      <c r="M1963" s="10" t="b">
        <f>IF($B1963="PARCELADO ATÉ 12X",($D1963-($D1963*TAXAS!$F$4))-$J1963)</f>
        <v>0</v>
      </c>
      <c r="N1963" s="8">
        <f t="shared" si="1"/>
        <v>0</v>
      </c>
      <c r="O1963" s="10">
        <f t="shared" si="2"/>
        <v>0</v>
      </c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</row>
    <row r="1964" spans="1:31" ht="15.75" customHeight="1" x14ac:dyDescent="0.2">
      <c r="A1964" s="3"/>
      <c r="B1964" s="5"/>
      <c r="C1964" s="6"/>
      <c r="D1964" s="42"/>
      <c r="E1964" s="8">
        <f>IF($A1964="VISA",IF($B1964="DÉBITO",$D1964-($D1964*TAXAS!$B$4)),IF($A1964="MASTER",IF($B1964="DÉBITO",$D1964-($D1964*TAXAS!$B$5)),IF($A1964="ELO", IF($B1964="DÉBITO",$D1964-($D1964*TAXAS!$B$6)),IF($A1964="HIPERCARD",IF($B1964="DÉBITO",$D1964-($D1964*TAXAS!$B$7)),IF($A1964="DINERS",IF($B1964="DÉBITO",$D1964-($D1964*TAXAS!$B$8)),IF($A1964="AMERICA EXPRESS",IF($B1964="DÉBITO",$D1964-($D1964*TAXAS!$B$9)),IF($A1964=TAXAS!$A$10,IF($B1964="DÉBITO",$D1964-($D1964*TAXAS!$B$10)), IF($A1964=TAXAS!$A$11,IF($B1964="DÉBITO",$D1964-($D1964*TAXAS!$B$11)), IF($A1964=TAXAS!$A$12,IF($B1964="DÉBITO",$D1964-($D1964*TAXAS!$B$12)), IF($A1964=TAXAS!$A$13,IF($B1964="DÉBITO",$D1964-($D1964*TAXAS!$B$13)), IF($A1964=TAXAS!$A$14,IF($B1964="DÉBITO",$D1964-($D1964*TAXAS!$B$14)), IF($A1964=TAXAS!$A$15,IF($B1964="DÉBITO",$D1964-($D1964*TAXAS!$B$15)), IF($A1964=TAXAS!$A$16,IF($B1964="DÉBITO",$D1964-($D1964*TAXAS!$B$16)), IF($A1964=TAXAS!$A$17,IF($B1964="DÉBITO",$D1964-($D1964*TAXAS!$B$17)), IF($A1964=TAXAS!$A$18,IF($B1964="DÉBITO",$D1964-($D1964*TAXAS!$B$18)), IF($A1964=TAXAS!$A$19,IF($B1964="DÉBITO",$D1964-($D1964*TAXAS!$B$19)), IF($A1964=TAXAS!$A$20,IF($B1964="DÉBITO",$D1964-($D1964*TAXAS!$B$20)), IF($A1964=TAXAS!$A$21,IF($B1964="DÉBITO",$D1964-($D1964*TAXAS!$B$21)), IF($A1964=TAXAS!$A$22,IF($B1964="DÉBITO",$D1964-($D1964*TAXAS!$B$22)), IF($A1964=TAXAS!$A$23,IF($B1964="DÉBITO",$D1964-($D1964*TAXAS!$B$23)), IF($A1964=TAXAS!$A$24,IF($B1964="DÉBITO",$D1964-($D1964*TAXAS!$B$24)), IF($A1964=TAXAS!$A$25,IF($B1964="DÉBITO",$D1964-($D1964*TAXAS!$B$25)), IF($A1964=TAXAS!$A$26,IF($B1964="DÉBITO",$D1964-($D1964*TAXAS!$B$26)), IF($A1964=TAXAS!$A$27,IF($B1964="DÉBITO",$D1964-($D1964*TAXAS!$B$27))))))))))))))))))))))))))/1</f>
        <v>0</v>
      </c>
      <c r="F1964" s="8">
        <f>IF($A1964="VISA",IF($B1964="CRÉDITO",$D1964-($D1964*TAXAS!$C$4)),IF($A1964="MASTER",IF($B1964="CRÉDITO",$D1964-($D1964*TAXAS!$C$5)),IF($A1964="ELO", IF($B1964="CRÉDITO",$D1964-($D1964*TAXAS!$C$6)),IF($A1964="HIPERCARD",IF($B1964="CRÉDITO",$D1964-($D1964*TAXAS!$C$7)),IF($A1964="DINERS",IF($B1964="CRÉDITO",$D1964-($D1964*TAXAS!$C$8)),IF($A1964="AMERICA EXPRESS",IF($B1964="CRÉDITO",$D1964-($D1964*TAXAS!$C$9)),IF($A1964=TAXAS!$A$10,IF($B1964="CRÉDITO",$D1964-($D1964*TAXAS!$C$10)), IF($A1964=TAXAS!$A$11,IF($B1964="CRÉDITO",$D1964-($D1964*TAXAS!$C$11)), IF($A1964=TAXAS!$A$12,IF($B1964="CRÉDITO",$D1964-($D1964*TAXAS!$C$12)), IF($A1964=TAXAS!$A$13,IF($B1964="CRÉDITO",$D1964-($D1964*TAXAS!$C$13)), IF($A1964=TAXAS!$A$14,IF($B1964="CRÉDITO",$D1964-($D1964*TAXAS!$C$14)), IF($A1964=TAXAS!$A$15,IF($B1964="CRÉDITO",$D1964-($D1964*TAXAS!$C$15)), IF($A1964=TAXAS!$A$16,IF($B1964="CRÉDITO",$D1964-($D1964*TAXAS!$C$16)), IF($A1964=TAXAS!$A$17,IF($B1964="CRÉDITO",$D1964-($D1964*TAXAS!$C$17)), IF($A1964=TAXAS!$A$18,IF($B1964="CRÉDITO",$D1964-($D1964*TAXAS!$C$18)), IF($A1964=TAXAS!$A$19,IF($B1964="CRÉDITO",$D1964-($D1964*TAXAS!$C$19)), IF($A1964=TAXAS!$A$20,IF($B1964="CRÉDITO",$D1964-($D1964*TAXAS!$C$20)), IF($A1964=TAXAS!$A$21,IF($B1964="CRÉDITO",$D1964-($D1964*TAXAS!$C$21)), IF($A1964=TAXAS!$A$22,IF($B1964="CRÉDITO",$D1964-($D1964*TAXAS!$C$22)), IF($A1964=TAXAS!$A$23,IF($B1964="CRÉDITO",$D1964-($D1964*TAXAS!$C$23)), IF($A1964=TAXAS!$A$24,IF($B1964="CRÉDITO",$D1964-($D1964*TAXAS!$C$24)), IF($A1964=TAXAS!$A$25,IF($B1964="CRÉDITO",$D1964-($D1964*TAXAS!$C$25)), IF($A1964=TAXAS!$A$26,IF($B1964="CRÉDITO",$D1964-($D1964*TAXAS!$C$26)), IF($A1964=TAXAS!$A$27,IF($B1964="CRÉDITO",$D1964-($D1964*TAXAS!$C$27))))))))))))))))))))))))))/1</f>
        <v>0</v>
      </c>
      <c r="G1964" s="9">
        <f>IF($A1964="VISA",IF($B1964="PARCELADO ATÉ 3X",$D1964-(D1964*TAXAS!$D$4))/3,IF($A1964="MASTER",IF($B1964="PARCELADO ATÉ 3X",$D1964-(D1964*TAXAS!$D$5))/3,IF($A1964="ELO",IF($B1964="PARCELADO ATÉ 3X",$D1964-(D1964*TAXAS!$D$6))/3,IF($A1964="HIPERCARD",IF($B1964="PARCELADO ATÉ 3X",$D1964-(D1964*TAXAS!$D$7))/3,IF($A1964="DINERS",IF($B1964="PARCELADO ATÉ 3X",$D1964-(D1964*TAXAS!$D$8))/3,IF($A1964="AMERICA EXPRESS",IF($B1964="PARCELADO ATÉ 3X",$D1964-(D1964*TAXAS!$D$9))/3,IF($A1964=TAXAS!$A$10,IF($B1964="PARCELADO ATÉ 3X",$D1964-($D1964*TAXAS!$D$10))/3,IF($A1964=TAXAS!$A$11,IF($B1964="PARCELADO ATÉ 3X",$D1964-($D1964*TAXAS!$D$11))/3,IF($A1964=TAXAS!$A$12,IF($B1964="PARCELADO ATÉ 3X",$D1964-($D1964*TAXAS!$D$12))/3,IF($A1964=TAXAS!$A$13,IF($B1964="PARCELADO ATÉ 3X",$D1964-($D1964*TAXAS!$D$13))/3,IF($A1964=TAXAS!$A$14,IF($B1964="PARCELADO ATÉ 3X",$D1964-($D1964*TAXAS!$D$14))/3,IF($A1964=TAXAS!$A$15,IF($B1964="PARCELADO ATÉ 3X",$D1964-($D1964*TAXAS!$D$15))/3,IF($A1964=TAXAS!$A$16,IF($B1964="PARCELADO ATÉ 3X",$D1964-($D1964*TAXAS!$D$16))/3,IF($A1964=TAXAS!$A$17,IF($B1964="PARCELADO ATÉ 3X",$D1964-($D1964*TAXAS!$D$17))/3,IF($A1964=TAXAS!$A$18,IF($B1964="PARCELADO ATÉ 3X",$D1964-($D1964*TAXAS!$D$18))/3,IF($A1964=TAXAS!$A$19,IF($B1964="PARCELADO ATÉ 3X",$D1964-($D1964*TAXAS!$D$19))/3,IF($A1964=TAXAS!$A$20,IF($B1964="PARCELADO ATÉ 3X",$D1964-($D1964*TAXAS!$D$20))/3,IF($A1964=TAXAS!$A$21,IF($B1964="PARCELADO ATÉ 3X",$D1964-($D1964*TAXAS!$D$21))/3,IF($A1964=TAXAS!$A$22,IF($B1964="PARCELADO ATÉ 3X",$D1964-($D1964*TAXAS!$D$22))/3,IF($A1964=TAXAS!$A$23,IF($B1964="PARCELADO ATÉ 3X",$D1964-($D1964*TAXAS!$D$23))/3,IF($A1964=TAXAS!$A$24,IF($B1964="PARCELADO ATÉ 3X",$D1964-($D1964*TAXAS!$D$24))/3,IF($A1964=TAXAS!$A$25,IF($B1964="PARCELADO ATÉ 3X",$D1964-($D1964*TAXAS!$D$25))/3,IF($A1964=TAXAS!$A$26,IF($B1964="PARCELADO ATÉ 3X",$D1964-($D1964*TAXAS!$D$26))/3,IF($A1964=TAXAS!$A$27,IF($B1964="PARCELADO ATÉ 3X",$D1964-($D1964*TAXAS!$D$27))/3))))))))))))))))))))))))/1</f>
        <v>0</v>
      </c>
      <c r="H1964" s="9">
        <f>IF($A1964="VISA",IF($B1964="PARCELADO ATÉ 6X",$D1964-(D1964*TAXAS!$E$4))/6,IF($A1964="MASTER",IF($B1964="PARCELADO ATÉ 6X",$D1964-(D1964*TAXAS!$E$5))/6,IF($A1964="ELO",IF($B1964="PARCELADO ATÉ 6X",$D1964-(D1964*TAXAS!$E$6))/6,IF($A1964="HIPERCARD",IF($B1964="PARCELADO ATÉ 6X",$D1964-(D1964*TAXAS!$E$7))/6,IF($A1964="DINERS",IF($B1964="PARCELADO ATÉ 6X",$D1964-(D1964*TAXAS!$E$8))/6,IF($A1964="AMERICA EXPRESS",IF($B1964="PARCELADO ATÉ 6X",$D1964-(D1964*TAXAS!$E$9))/6,IF($A1964=TAXAS!$A$10,IF($B1964="PARCELADO ATÉ 6X",$D1964-($D1964*TAXAS!$E$10))/6,IF($A1964=TAXAS!$A$11,IF($B1964="PARCELADO ATÉ 6X",$D1964-($D1964*TAXAS!$E$11))/6,IF($A1964=TAXAS!$A$12,IF($B1964="PARCELADO ATÉ 6X",$D1964-($D1964*TAXAS!$E$12))/6,IF($A1964=TAXAS!$A$13,IF($B1964="PARCELADO ATÉ 6X",$D1964-($D1964*TAXAS!$E$13))/6,IF($A1964=TAXAS!$A$14,IF($B1964="PARCELADO ATÉ 6X",$D1964-($D1964*TAXAS!$E$14))/6,IF($A1964=TAXAS!$A$15,IF($B1964="PARCELADO ATÉ 6X",$D1964-($D1964*TAXAS!$E$15))/6,IF($A1964=TAXAS!$A$16,IF($B1964="PARCELADO ATÉ 6X",$D1964-($D1964*TAXAS!$E$16))/6,IF($A1964=TAXAS!$A$17,IF($B1964="PARCELADO ATÉ 6X",$D1964-($D1964*TAXAS!$E$17))/6,IF($A1964=TAXAS!$A$18,IF($B1964="PARCELADO ATÉ 6X",$D1964-($D1964*TAXAS!$E$18))/6,IF($A1964=TAXAS!$A$19,IF($B1964="PARCELADO ATÉ 6X",$D1964-($D1964*TAXAS!$E$19))/6,IF($A1964=TAXAS!$A$20,IF($B1964="PARCELADO ATÉ 6X",$D1964-($D1964*TAXAS!$E$20))/6,IF($A1964=TAXAS!$A$21,IF($B1964="PARCELADO ATÉ 6X",$D1964-($D1964*TAXAS!$E$21))/6,IF($A1964=TAXAS!$A$22,IF($B1964="PARCELADO ATÉ 6X",$D1964-($D1964*TAXAS!$E$22))/6,IF($A1964=TAXAS!$A$23,IF($B1964="PARCELADO ATÉ 6X",$D1964-($D1964*TAXAS!$E$23))/6,IF($A1964=TAXAS!$A$24,IF($B1964="PARCELADO ATÉ 6X",$D1964-($D1964*TAXAS!$E$24))/6,IF($A1964=TAXAS!$A$25,IF($B1964="PARCELADO ATÉ 6X",$D1964-($D1964*TAXAS!$E$25))/6,IF($A1964=TAXAS!$A$26,IF($B1964="PARCELADO ATÉ 6X",$D1964-($D1964*TAXAS!$E$26))/6,IF($A1964=TAXAS!$A$27,IF($B1964="PARCELADO ATÉ 6X",$D1964-($D1964*TAXAS!$E$27))/6))))))))))))))))))))))))/1</f>
        <v>0</v>
      </c>
      <c r="I1964" s="9">
        <f>IF($A1964="VISA",IF($B1964="PARCELADO ATÉ 12X",$D1964-(D1964*TAXAS!$F$4))/12,IF($A1964="MASTER",IF($B1964="PARCELADO ATÉ 12X",$D1964-(D1964*TAXAS!$F$5))/12,IF($A1964="ELO",IF($B1964="PARCELADO ATÉ 12X",$D1964-(D1964*TAXAS!$F$6))/12,IF($A1964="HIPERCARD",IF($B1964="PARCELADO ATÉ 12X",$D1964-(D1964*TAXAS!$F$7))/12,IF($A1964="DINERS",IF($B1964="PARCELADO ATÉ 12X",$D1964-(D1964*TAXAS!$F$8))/12,IF($A1964="AMERICA EXPRESS",IF($B1964="PARCELADO ATÉ 12X",$D1964-(D1964*TAXAS!$F$9))/12,IF($A1964=TAXAS!$A$10,IF($B1964="PARCELADO ATÉ 12X",$D1964-($D1964*TAXAS!$F$10))/12,IF($A1964=TAXAS!$A$11,IF($B1964="PARCELADO ATÉ 12X",$D1964-($D1964*TAXAS!$F$11))/12,IF($A1964=TAXAS!$A$12,IF($B1964="PARCELADO ATÉ 12X",$D1964-($D1964*TAXAS!$F$12))/12,IF($A1964=TAXAS!$A$13,IF($B1964="PARCELADO ATÉ 12X",$D1964-($D1964*TAXAS!$F$13))/12,IF($A1964=TAXAS!$A$14,IF($B1964="PARCELADO ATÉ 12X",$D1964-($D1964*TAXAS!$F$14))/12,IF($A1964=TAXAS!$A$15,IF($B1964="PARCELADO ATÉ 12X",$D1964-($D1964*TAXAS!$F$15))/12,IF($A1964=TAXAS!$A$16,IF($B1964="PARCELADO ATÉ 12X",$D1964-($D1964*TAXAS!$F$16))/12,IF($A1964=TAXAS!$A$17,IF($B1964="PARCELADO ATÉ 12X",$D1964-($D1964*TAXAS!$F$17))/12,IF($A1964=TAXAS!$A$18,IF($B1964="PARCELADO ATÉ 12X",$D1964-($D1964*TAXAS!$F$18))/12,IF($A1964=TAXAS!$A$19,IF($B1964="PARCELADO ATÉ 12X",$D1964-($D1964*TAXAS!$F$19))/12,IF($A1964=TAXAS!$A$20,IF($B1964="PARCELADO ATÉ 12X",$D1964-($D1964*TAXAS!$F$20))/12,IF($A1964=TAXAS!$A$21,IF($B1964="PARCELADO ATÉ 12X",$D1964-($D1964*TAXAS!$F$21))/12,IF($A1964=TAXAS!$A$22,IF($B1964="PARCELADO ATÉ 12X",$D1964-($D1964*TAXAS!$F$22))/12,IF($A1964=TAXAS!$A$23,IF($B1964="PARCELADO ATÉ 12X",$D1964-($D1964*TAXAS!$F$23))/12,IF($A1964=TAXAS!$A$24,IF($B1964="PARCELADO ATÉ 12X",$D1964-($D1964*TAXAS!$F$24))/12,IF($A1964=TAXAS!$A$25,IF($B1964="PARCELADO ATÉ 12X",$D1964-($D1964*TAXAS!$F$25))/12,IF($A1964=TAXAS!$A$26,IF($B1964="PARCELADO ATÉ 12X",$D1964-($D1964*TAXAS!$F$26))/12,IF($A1964=TAXAS!$A$27,IF($B1964="PARCELADO ATÉ 12X",$D1964-($D1964*TAXAS!$F$27))/12))))))))))))))))))))))))/1</f>
        <v>0</v>
      </c>
      <c r="J1964" s="8">
        <f t="shared" si="0"/>
        <v>0</v>
      </c>
      <c r="K1964" s="10" t="b">
        <f>IF($B1964="PARCELADO ATÉ 3X",($D1964-($D1964*TAXAS!$D$4))-$J1964)</f>
        <v>0</v>
      </c>
      <c r="L1964" s="10" t="b">
        <f>IF($B1964="PARCELADO ATÉ 6X",($D1964-($D1964*TAXAS!$E$4))-$J1964)</f>
        <v>0</v>
      </c>
      <c r="M1964" s="10" t="b">
        <f>IF($B1964="PARCELADO ATÉ 12X",($D1964-($D1964*TAXAS!$F$4))-$J1964)</f>
        <v>0</v>
      </c>
      <c r="N1964" s="8">
        <f t="shared" si="1"/>
        <v>0</v>
      </c>
      <c r="O1964" s="10">
        <f t="shared" si="2"/>
        <v>0</v>
      </c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</row>
    <row r="1965" spans="1:31" ht="15.75" customHeight="1" x14ac:dyDescent="0.2">
      <c r="A1965" s="3"/>
      <c r="B1965" s="5"/>
      <c r="C1965" s="6"/>
      <c r="D1965" s="42"/>
      <c r="E1965" s="8">
        <f>IF($A1965="VISA",IF($B1965="DÉBITO",$D1965-($D1965*TAXAS!$B$4)),IF($A1965="MASTER",IF($B1965="DÉBITO",$D1965-($D1965*TAXAS!$B$5)),IF($A1965="ELO", IF($B1965="DÉBITO",$D1965-($D1965*TAXAS!$B$6)),IF($A1965="HIPERCARD",IF($B1965="DÉBITO",$D1965-($D1965*TAXAS!$B$7)),IF($A1965="DINERS",IF($B1965="DÉBITO",$D1965-($D1965*TAXAS!$B$8)),IF($A1965="AMERICA EXPRESS",IF($B1965="DÉBITO",$D1965-($D1965*TAXAS!$B$9)),IF($A1965=TAXAS!$A$10,IF($B1965="DÉBITO",$D1965-($D1965*TAXAS!$B$10)), IF($A1965=TAXAS!$A$11,IF($B1965="DÉBITO",$D1965-($D1965*TAXAS!$B$11)), IF($A1965=TAXAS!$A$12,IF($B1965="DÉBITO",$D1965-($D1965*TAXAS!$B$12)), IF($A1965=TAXAS!$A$13,IF($B1965="DÉBITO",$D1965-($D1965*TAXAS!$B$13)), IF($A1965=TAXAS!$A$14,IF($B1965="DÉBITO",$D1965-($D1965*TAXAS!$B$14)), IF($A1965=TAXAS!$A$15,IF($B1965="DÉBITO",$D1965-($D1965*TAXAS!$B$15)), IF($A1965=TAXAS!$A$16,IF($B1965="DÉBITO",$D1965-($D1965*TAXAS!$B$16)), IF($A1965=TAXAS!$A$17,IF($B1965="DÉBITO",$D1965-($D1965*TAXAS!$B$17)), IF($A1965=TAXAS!$A$18,IF($B1965="DÉBITO",$D1965-($D1965*TAXAS!$B$18)), IF($A1965=TAXAS!$A$19,IF($B1965="DÉBITO",$D1965-($D1965*TAXAS!$B$19)), IF($A1965=TAXAS!$A$20,IF($B1965="DÉBITO",$D1965-($D1965*TAXAS!$B$20)), IF($A1965=TAXAS!$A$21,IF($B1965="DÉBITO",$D1965-($D1965*TAXAS!$B$21)), IF($A1965=TAXAS!$A$22,IF($B1965="DÉBITO",$D1965-($D1965*TAXAS!$B$22)), IF($A1965=TAXAS!$A$23,IF($B1965="DÉBITO",$D1965-($D1965*TAXAS!$B$23)), IF($A1965=TAXAS!$A$24,IF($B1965="DÉBITO",$D1965-($D1965*TAXAS!$B$24)), IF($A1965=TAXAS!$A$25,IF($B1965="DÉBITO",$D1965-($D1965*TAXAS!$B$25)), IF($A1965=TAXAS!$A$26,IF($B1965="DÉBITO",$D1965-($D1965*TAXAS!$B$26)), IF($A1965=TAXAS!$A$27,IF($B1965="DÉBITO",$D1965-($D1965*TAXAS!$B$27))))))))))))))))))))))))))/1</f>
        <v>0</v>
      </c>
      <c r="F1965" s="8">
        <f>IF($A1965="VISA",IF($B1965="CRÉDITO",$D1965-($D1965*TAXAS!$C$4)),IF($A1965="MASTER",IF($B1965="CRÉDITO",$D1965-($D1965*TAXAS!$C$5)),IF($A1965="ELO", IF($B1965="CRÉDITO",$D1965-($D1965*TAXAS!$C$6)),IF($A1965="HIPERCARD",IF($B1965="CRÉDITO",$D1965-($D1965*TAXAS!$C$7)),IF($A1965="DINERS",IF($B1965="CRÉDITO",$D1965-($D1965*TAXAS!$C$8)),IF($A1965="AMERICA EXPRESS",IF($B1965="CRÉDITO",$D1965-($D1965*TAXAS!$C$9)),IF($A1965=TAXAS!$A$10,IF($B1965="CRÉDITO",$D1965-($D1965*TAXAS!$C$10)), IF($A1965=TAXAS!$A$11,IF($B1965="CRÉDITO",$D1965-($D1965*TAXAS!$C$11)), IF($A1965=TAXAS!$A$12,IF($B1965="CRÉDITO",$D1965-($D1965*TAXAS!$C$12)), IF($A1965=TAXAS!$A$13,IF($B1965="CRÉDITO",$D1965-($D1965*TAXAS!$C$13)), IF($A1965=TAXAS!$A$14,IF($B1965="CRÉDITO",$D1965-($D1965*TAXAS!$C$14)), IF($A1965=TAXAS!$A$15,IF($B1965="CRÉDITO",$D1965-($D1965*TAXAS!$C$15)), IF($A1965=TAXAS!$A$16,IF($B1965="CRÉDITO",$D1965-($D1965*TAXAS!$C$16)), IF($A1965=TAXAS!$A$17,IF($B1965="CRÉDITO",$D1965-($D1965*TAXAS!$C$17)), IF($A1965=TAXAS!$A$18,IF($B1965="CRÉDITO",$D1965-($D1965*TAXAS!$C$18)), IF($A1965=TAXAS!$A$19,IF($B1965="CRÉDITO",$D1965-($D1965*TAXAS!$C$19)), IF($A1965=TAXAS!$A$20,IF($B1965="CRÉDITO",$D1965-($D1965*TAXAS!$C$20)), IF($A1965=TAXAS!$A$21,IF($B1965="CRÉDITO",$D1965-($D1965*TAXAS!$C$21)), IF($A1965=TAXAS!$A$22,IF($B1965="CRÉDITO",$D1965-($D1965*TAXAS!$C$22)), IF($A1965=TAXAS!$A$23,IF($B1965="CRÉDITO",$D1965-($D1965*TAXAS!$C$23)), IF($A1965=TAXAS!$A$24,IF($B1965="CRÉDITO",$D1965-($D1965*TAXAS!$C$24)), IF($A1965=TAXAS!$A$25,IF($B1965="CRÉDITO",$D1965-($D1965*TAXAS!$C$25)), IF($A1965=TAXAS!$A$26,IF($B1965="CRÉDITO",$D1965-($D1965*TAXAS!$C$26)), IF($A1965=TAXAS!$A$27,IF($B1965="CRÉDITO",$D1965-($D1965*TAXAS!$C$27))))))))))))))))))))))))))/1</f>
        <v>0</v>
      </c>
      <c r="G1965" s="9">
        <f>IF($A1965="VISA",IF($B1965="PARCELADO ATÉ 3X",$D1965-(D1965*TAXAS!$D$4))/3,IF($A1965="MASTER",IF($B1965="PARCELADO ATÉ 3X",$D1965-(D1965*TAXAS!$D$5))/3,IF($A1965="ELO",IF($B1965="PARCELADO ATÉ 3X",$D1965-(D1965*TAXAS!$D$6))/3,IF($A1965="HIPERCARD",IF($B1965="PARCELADO ATÉ 3X",$D1965-(D1965*TAXAS!$D$7))/3,IF($A1965="DINERS",IF($B1965="PARCELADO ATÉ 3X",$D1965-(D1965*TAXAS!$D$8))/3,IF($A1965="AMERICA EXPRESS",IF($B1965="PARCELADO ATÉ 3X",$D1965-(D1965*TAXAS!$D$9))/3,IF($A1965=TAXAS!$A$10,IF($B1965="PARCELADO ATÉ 3X",$D1965-($D1965*TAXAS!$D$10))/3,IF($A1965=TAXAS!$A$11,IF($B1965="PARCELADO ATÉ 3X",$D1965-($D1965*TAXAS!$D$11))/3,IF($A1965=TAXAS!$A$12,IF($B1965="PARCELADO ATÉ 3X",$D1965-($D1965*TAXAS!$D$12))/3,IF($A1965=TAXAS!$A$13,IF($B1965="PARCELADO ATÉ 3X",$D1965-($D1965*TAXAS!$D$13))/3,IF($A1965=TAXAS!$A$14,IF($B1965="PARCELADO ATÉ 3X",$D1965-($D1965*TAXAS!$D$14))/3,IF($A1965=TAXAS!$A$15,IF($B1965="PARCELADO ATÉ 3X",$D1965-($D1965*TAXAS!$D$15))/3,IF($A1965=TAXAS!$A$16,IF($B1965="PARCELADO ATÉ 3X",$D1965-($D1965*TAXAS!$D$16))/3,IF($A1965=TAXAS!$A$17,IF($B1965="PARCELADO ATÉ 3X",$D1965-($D1965*TAXAS!$D$17))/3,IF($A1965=TAXAS!$A$18,IF($B1965="PARCELADO ATÉ 3X",$D1965-($D1965*TAXAS!$D$18))/3,IF($A1965=TAXAS!$A$19,IF($B1965="PARCELADO ATÉ 3X",$D1965-($D1965*TAXAS!$D$19))/3,IF($A1965=TAXAS!$A$20,IF($B1965="PARCELADO ATÉ 3X",$D1965-($D1965*TAXAS!$D$20))/3,IF($A1965=TAXAS!$A$21,IF($B1965="PARCELADO ATÉ 3X",$D1965-($D1965*TAXAS!$D$21))/3,IF($A1965=TAXAS!$A$22,IF($B1965="PARCELADO ATÉ 3X",$D1965-($D1965*TAXAS!$D$22))/3,IF($A1965=TAXAS!$A$23,IF($B1965="PARCELADO ATÉ 3X",$D1965-($D1965*TAXAS!$D$23))/3,IF($A1965=TAXAS!$A$24,IF($B1965="PARCELADO ATÉ 3X",$D1965-($D1965*TAXAS!$D$24))/3,IF($A1965=TAXAS!$A$25,IF($B1965="PARCELADO ATÉ 3X",$D1965-($D1965*TAXAS!$D$25))/3,IF($A1965=TAXAS!$A$26,IF($B1965="PARCELADO ATÉ 3X",$D1965-($D1965*TAXAS!$D$26))/3,IF($A1965=TAXAS!$A$27,IF($B1965="PARCELADO ATÉ 3X",$D1965-($D1965*TAXAS!$D$27))/3))))))))))))))))))))))))/1</f>
        <v>0</v>
      </c>
      <c r="H1965" s="9">
        <f>IF($A1965="VISA",IF($B1965="PARCELADO ATÉ 6X",$D1965-(D1965*TAXAS!$E$4))/6,IF($A1965="MASTER",IF($B1965="PARCELADO ATÉ 6X",$D1965-(D1965*TAXAS!$E$5))/6,IF($A1965="ELO",IF($B1965="PARCELADO ATÉ 6X",$D1965-(D1965*TAXAS!$E$6))/6,IF($A1965="HIPERCARD",IF($B1965="PARCELADO ATÉ 6X",$D1965-(D1965*TAXAS!$E$7))/6,IF($A1965="DINERS",IF($B1965="PARCELADO ATÉ 6X",$D1965-(D1965*TAXAS!$E$8))/6,IF($A1965="AMERICA EXPRESS",IF($B1965="PARCELADO ATÉ 6X",$D1965-(D1965*TAXAS!$E$9))/6,IF($A1965=TAXAS!$A$10,IF($B1965="PARCELADO ATÉ 6X",$D1965-($D1965*TAXAS!$E$10))/6,IF($A1965=TAXAS!$A$11,IF($B1965="PARCELADO ATÉ 6X",$D1965-($D1965*TAXAS!$E$11))/6,IF($A1965=TAXAS!$A$12,IF($B1965="PARCELADO ATÉ 6X",$D1965-($D1965*TAXAS!$E$12))/6,IF($A1965=TAXAS!$A$13,IF($B1965="PARCELADO ATÉ 6X",$D1965-($D1965*TAXAS!$E$13))/6,IF($A1965=TAXAS!$A$14,IF($B1965="PARCELADO ATÉ 6X",$D1965-($D1965*TAXAS!$E$14))/6,IF($A1965=TAXAS!$A$15,IF($B1965="PARCELADO ATÉ 6X",$D1965-($D1965*TAXAS!$E$15))/6,IF($A1965=TAXAS!$A$16,IF($B1965="PARCELADO ATÉ 6X",$D1965-($D1965*TAXAS!$E$16))/6,IF($A1965=TAXAS!$A$17,IF($B1965="PARCELADO ATÉ 6X",$D1965-($D1965*TAXAS!$E$17))/6,IF($A1965=TAXAS!$A$18,IF($B1965="PARCELADO ATÉ 6X",$D1965-($D1965*TAXAS!$E$18))/6,IF($A1965=TAXAS!$A$19,IF($B1965="PARCELADO ATÉ 6X",$D1965-($D1965*TAXAS!$E$19))/6,IF($A1965=TAXAS!$A$20,IF($B1965="PARCELADO ATÉ 6X",$D1965-($D1965*TAXAS!$E$20))/6,IF($A1965=TAXAS!$A$21,IF($B1965="PARCELADO ATÉ 6X",$D1965-($D1965*TAXAS!$E$21))/6,IF($A1965=TAXAS!$A$22,IF($B1965="PARCELADO ATÉ 6X",$D1965-($D1965*TAXAS!$E$22))/6,IF($A1965=TAXAS!$A$23,IF($B1965="PARCELADO ATÉ 6X",$D1965-($D1965*TAXAS!$E$23))/6,IF($A1965=TAXAS!$A$24,IF($B1965="PARCELADO ATÉ 6X",$D1965-($D1965*TAXAS!$E$24))/6,IF($A1965=TAXAS!$A$25,IF($B1965="PARCELADO ATÉ 6X",$D1965-($D1965*TAXAS!$E$25))/6,IF($A1965=TAXAS!$A$26,IF($B1965="PARCELADO ATÉ 6X",$D1965-($D1965*TAXAS!$E$26))/6,IF($A1965=TAXAS!$A$27,IF($B1965="PARCELADO ATÉ 6X",$D1965-($D1965*TAXAS!$E$27))/6))))))))))))))))))))))))/1</f>
        <v>0</v>
      </c>
      <c r="I1965" s="9">
        <f>IF($A1965="VISA",IF($B1965="PARCELADO ATÉ 12X",$D1965-(D1965*TAXAS!$F$4))/12,IF($A1965="MASTER",IF($B1965="PARCELADO ATÉ 12X",$D1965-(D1965*TAXAS!$F$5))/12,IF($A1965="ELO",IF($B1965="PARCELADO ATÉ 12X",$D1965-(D1965*TAXAS!$F$6))/12,IF($A1965="HIPERCARD",IF($B1965="PARCELADO ATÉ 12X",$D1965-(D1965*TAXAS!$F$7))/12,IF($A1965="DINERS",IF($B1965="PARCELADO ATÉ 12X",$D1965-(D1965*TAXAS!$F$8))/12,IF($A1965="AMERICA EXPRESS",IF($B1965="PARCELADO ATÉ 12X",$D1965-(D1965*TAXAS!$F$9))/12,IF($A1965=TAXAS!$A$10,IF($B1965="PARCELADO ATÉ 12X",$D1965-($D1965*TAXAS!$F$10))/12,IF($A1965=TAXAS!$A$11,IF($B1965="PARCELADO ATÉ 12X",$D1965-($D1965*TAXAS!$F$11))/12,IF($A1965=TAXAS!$A$12,IF($B1965="PARCELADO ATÉ 12X",$D1965-($D1965*TAXAS!$F$12))/12,IF($A1965=TAXAS!$A$13,IF($B1965="PARCELADO ATÉ 12X",$D1965-($D1965*TAXAS!$F$13))/12,IF($A1965=TAXAS!$A$14,IF($B1965="PARCELADO ATÉ 12X",$D1965-($D1965*TAXAS!$F$14))/12,IF($A1965=TAXAS!$A$15,IF($B1965="PARCELADO ATÉ 12X",$D1965-($D1965*TAXAS!$F$15))/12,IF($A1965=TAXAS!$A$16,IF($B1965="PARCELADO ATÉ 12X",$D1965-($D1965*TAXAS!$F$16))/12,IF($A1965=TAXAS!$A$17,IF($B1965="PARCELADO ATÉ 12X",$D1965-($D1965*TAXAS!$F$17))/12,IF($A1965=TAXAS!$A$18,IF($B1965="PARCELADO ATÉ 12X",$D1965-($D1965*TAXAS!$F$18))/12,IF($A1965=TAXAS!$A$19,IF($B1965="PARCELADO ATÉ 12X",$D1965-($D1965*TAXAS!$F$19))/12,IF($A1965=TAXAS!$A$20,IF($B1965="PARCELADO ATÉ 12X",$D1965-($D1965*TAXAS!$F$20))/12,IF($A1965=TAXAS!$A$21,IF($B1965="PARCELADO ATÉ 12X",$D1965-($D1965*TAXAS!$F$21))/12,IF($A1965=TAXAS!$A$22,IF($B1965="PARCELADO ATÉ 12X",$D1965-($D1965*TAXAS!$F$22))/12,IF($A1965=TAXAS!$A$23,IF($B1965="PARCELADO ATÉ 12X",$D1965-($D1965*TAXAS!$F$23))/12,IF($A1965=TAXAS!$A$24,IF($B1965="PARCELADO ATÉ 12X",$D1965-($D1965*TAXAS!$F$24))/12,IF($A1965=TAXAS!$A$25,IF($B1965="PARCELADO ATÉ 12X",$D1965-($D1965*TAXAS!$F$25))/12,IF($A1965=TAXAS!$A$26,IF($B1965="PARCELADO ATÉ 12X",$D1965-($D1965*TAXAS!$F$26))/12,IF($A1965=TAXAS!$A$27,IF($B1965="PARCELADO ATÉ 12X",$D1965-($D1965*TAXAS!$F$27))/12))))))))))))))))))))))))/1</f>
        <v>0</v>
      </c>
      <c r="J1965" s="8">
        <f t="shared" si="0"/>
        <v>0</v>
      </c>
      <c r="K1965" s="10" t="b">
        <f>IF($B1965="PARCELADO ATÉ 3X",($D1965-($D1965*TAXAS!$D$4))-$J1965)</f>
        <v>0</v>
      </c>
      <c r="L1965" s="10" t="b">
        <f>IF($B1965="PARCELADO ATÉ 6X",($D1965-($D1965*TAXAS!$E$4))-$J1965)</f>
        <v>0</v>
      </c>
      <c r="M1965" s="10" t="b">
        <f>IF($B1965="PARCELADO ATÉ 12X",($D1965-($D1965*TAXAS!$F$4))-$J1965)</f>
        <v>0</v>
      </c>
      <c r="N1965" s="8">
        <f t="shared" si="1"/>
        <v>0</v>
      </c>
      <c r="O1965" s="10">
        <f t="shared" si="2"/>
        <v>0</v>
      </c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</row>
    <row r="1966" spans="1:31" ht="15.75" customHeight="1" x14ac:dyDescent="0.2">
      <c r="A1966" s="3"/>
      <c r="B1966" s="5"/>
      <c r="C1966" s="6"/>
      <c r="D1966" s="42"/>
      <c r="E1966" s="8">
        <f>IF($A1966="VISA",IF($B1966="DÉBITO",$D1966-($D1966*TAXAS!$B$4)),IF($A1966="MASTER",IF($B1966="DÉBITO",$D1966-($D1966*TAXAS!$B$5)),IF($A1966="ELO", IF($B1966="DÉBITO",$D1966-($D1966*TAXAS!$B$6)),IF($A1966="HIPERCARD",IF($B1966="DÉBITO",$D1966-($D1966*TAXAS!$B$7)),IF($A1966="DINERS",IF($B1966="DÉBITO",$D1966-($D1966*TAXAS!$B$8)),IF($A1966="AMERICA EXPRESS",IF($B1966="DÉBITO",$D1966-($D1966*TAXAS!$B$9)),IF($A1966=TAXAS!$A$10,IF($B1966="DÉBITO",$D1966-($D1966*TAXAS!$B$10)), IF($A1966=TAXAS!$A$11,IF($B1966="DÉBITO",$D1966-($D1966*TAXAS!$B$11)), IF($A1966=TAXAS!$A$12,IF($B1966="DÉBITO",$D1966-($D1966*TAXAS!$B$12)), IF($A1966=TAXAS!$A$13,IF($B1966="DÉBITO",$D1966-($D1966*TAXAS!$B$13)), IF($A1966=TAXAS!$A$14,IF($B1966="DÉBITO",$D1966-($D1966*TAXAS!$B$14)), IF($A1966=TAXAS!$A$15,IF($B1966="DÉBITO",$D1966-($D1966*TAXAS!$B$15)), IF($A1966=TAXAS!$A$16,IF($B1966="DÉBITO",$D1966-($D1966*TAXAS!$B$16)), IF($A1966=TAXAS!$A$17,IF($B1966="DÉBITO",$D1966-($D1966*TAXAS!$B$17)), IF($A1966=TAXAS!$A$18,IF($B1966="DÉBITO",$D1966-($D1966*TAXAS!$B$18)), IF($A1966=TAXAS!$A$19,IF($B1966="DÉBITO",$D1966-($D1966*TAXAS!$B$19)), IF($A1966=TAXAS!$A$20,IF($B1966="DÉBITO",$D1966-($D1966*TAXAS!$B$20)), IF($A1966=TAXAS!$A$21,IF($B1966="DÉBITO",$D1966-($D1966*TAXAS!$B$21)), IF($A1966=TAXAS!$A$22,IF($B1966="DÉBITO",$D1966-($D1966*TAXAS!$B$22)), IF($A1966=TAXAS!$A$23,IF($B1966="DÉBITO",$D1966-($D1966*TAXAS!$B$23)), IF($A1966=TAXAS!$A$24,IF($B1966="DÉBITO",$D1966-($D1966*TAXAS!$B$24)), IF($A1966=TAXAS!$A$25,IF($B1966="DÉBITO",$D1966-($D1966*TAXAS!$B$25)), IF($A1966=TAXAS!$A$26,IF($B1966="DÉBITO",$D1966-($D1966*TAXAS!$B$26)), IF($A1966=TAXAS!$A$27,IF($B1966="DÉBITO",$D1966-($D1966*TAXAS!$B$27))))))))))))))))))))))))))/1</f>
        <v>0</v>
      </c>
      <c r="F1966" s="8">
        <f>IF($A1966="VISA",IF($B1966="CRÉDITO",$D1966-($D1966*TAXAS!$C$4)),IF($A1966="MASTER",IF($B1966="CRÉDITO",$D1966-($D1966*TAXAS!$C$5)),IF($A1966="ELO", IF($B1966="CRÉDITO",$D1966-($D1966*TAXAS!$C$6)),IF($A1966="HIPERCARD",IF($B1966="CRÉDITO",$D1966-($D1966*TAXAS!$C$7)),IF($A1966="DINERS",IF($B1966="CRÉDITO",$D1966-($D1966*TAXAS!$C$8)),IF($A1966="AMERICA EXPRESS",IF($B1966="CRÉDITO",$D1966-($D1966*TAXAS!$C$9)),IF($A1966=TAXAS!$A$10,IF($B1966="CRÉDITO",$D1966-($D1966*TAXAS!$C$10)), IF($A1966=TAXAS!$A$11,IF($B1966="CRÉDITO",$D1966-($D1966*TAXAS!$C$11)), IF($A1966=TAXAS!$A$12,IF($B1966="CRÉDITO",$D1966-($D1966*TAXAS!$C$12)), IF($A1966=TAXAS!$A$13,IF($B1966="CRÉDITO",$D1966-($D1966*TAXAS!$C$13)), IF($A1966=TAXAS!$A$14,IF($B1966="CRÉDITO",$D1966-($D1966*TAXAS!$C$14)), IF($A1966=TAXAS!$A$15,IF($B1966="CRÉDITO",$D1966-($D1966*TAXAS!$C$15)), IF($A1966=TAXAS!$A$16,IF($B1966="CRÉDITO",$D1966-($D1966*TAXAS!$C$16)), IF($A1966=TAXAS!$A$17,IF($B1966="CRÉDITO",$D1966-($D1966*TAXAS!$C$17)), IF($A1966=TAXAS!$A$18,IF($B1966="CRÉDITO",$D1966-($D1966*TAXAS!$C$18)), IF($A1966=TAXAS!$A$19,IF($B1966="CRÉDITO",$D1966-($D1966*TAXAS!$C$19)), IF($A1966=TAXAS!$A$20,IF($B1966="CRÉDITO",$D1966-($D1966*TAXAS!$C$20)), IF($A1966=TAXAS!$A$21,IF($B1966="CRÉDITO",$D1966-($D1966*TAXAS!$C$21)), IF($A1966=TAXAS!$A$22,IF($B1966="CRÉDITO",$D1966-($D1966*TAXAS!$C$22)), IF($A1966=TAXAS!$A$23,IF($B1966="CRÉDITO",$D1966-($D1966*TAXAS!$C$23)), IF($A1966=TAXAS!$A$24,IF($B1966="CRÉDITO",$D1966-($D1966*TAXAS!$C$24)), IF($A1966=TAXAS!$A$25,IF($B1966="CRÉDITO",$D1966-($D1966*TAXAS!$C$25)), IF($A1966=TAXAS!$A$26,IF($B1966="CRÉDITO",$D1966-($D1966*TAXAS!$C$26)), IF($A1966=TAXAS!$A$27,IF($B1966="CRÉDITO",$D1966-($D1966*TAXAS!$C$27))))))))))))))))))))))))))/1</f>
        <v>0</v>
      </c>
      <c r="G1966" s="9">
        <f>IF($A1966="VISA",IF($B1966="PARCELADO ATÉ 3X",$D1966-(D1966*TAXAS!$D$4))/3,IF($A1966="MASTER",IF($B1966="PARCELADO ATÉ 3X",$D1966-(D1966*TAXAS!$D$5))/3,IF($A1966="ELO",IF($B1966="PARCELADO ATÉ 3X",$D1966-(D1966*TAXAS!$D$6))/3,IF($A1966="HIPERCARD",IF($B1966="PARCELADO ATÉ 3X",$D1966-(D1966*TAXAS!$D$7))/3,IF($A1966="DINERS",IF($B1966="PARCELADO ATÉ 3X",$D1966-(D1966*TAXAS!$D$8))/3,IF($A1966="AMERICA EXPRESS",IF($B1966="PARCELADO ATÉ 3X",$D1966-(D1966*TAXAS!$D$9))/3,IF($A1966=TAXAS!$A$10,IF($B1966="PARCELADO ATÉ 3X",$D1966-($D1966*TAXAS!$D$10))/3,IF($A1966=TAXAS!$A$11,IF($B1966="PARCELADO ATÉ 3X",$D1966-($D1966*TAXAS!$D$11))/3,IF($A1966=TAXAS!$A$12,IF($B1966="PARCELADO ATÉ 3X",$D1966-($D1966*TAXAS!$D$12))/3,IF($A1966=TAXAS!$A$13,IF($B1966="PARCELADO ATÉ 3X",$D1966-($D1966*TAXAS!$D$13))/3,IF($A1966=TAXAS!$A$14,IF($B1966="PARCELADO ATÉ 3X",$D1966-($D1966*TAXAS!$D$14))/3,IF($A1966=TAXAS!$A$15,IF($B1966="PARCELADO ATÉ 3X",$D1966-($D1966*TAXAS!$D$15))/3,IF($A1966=TAXAS!$A$16,IF($B1966="PARCELADO ATÉ 3X",$D1966-($D1966*TAXAS!$D$16))/3,IF($A1966=TAXAS!$A$17,IF($B1966="PARCELADO ATÉ 3X",$D1966-($D1966*TAXAS!$D$17))/3,IF($A1966=TAXAS!$A$18,IF($B1966="PARCELADO ATÉ 3X",$D1966-($D1966*TAXAS!$D$18))/3,IF($A1966=TAXAS!$A$19,IF($B1966="PARCELADO ATÉ 3X",$D1966-($D1966*TAXAS!$D$19))/3,IF($A1966=TAXAS!$A$20,IF($B1966="PARCELADO ATÉ 3X",$D1966-($D1966*TAXAS!$D$20))/3,IF($A1966=TAXAS!$A$21,IF($B1966="PARCELADO ATÉ 3X",$D1966-($D1966*TAXAS!$D$21))/3,IF($A1966=TAXAS!$A$22,IF($B1966="PARCELADO ATÉ 3X",$D1966-($D1966*TAXAS!$D$22))/3,IF($A1966=TAXAS!$A$23,IF($B1966="PARCELADO ATÉ 3X",$D1966-($D1966*TAXAS!$D$23))/3,IF($A1966=TAXAS!$A$24,IF($B1966="PARCELADO ATÉ 3X",$D1966-($D1966*TAXAS!$D$24))/3,IF($A1966=TAXAS!$A$25,IF($B1966="PARCELADO ATÉ 3X",$D1966-($D1966*TAXAS!$D$25))/3,IF($A1966=TAXAS!$A$26,IF($B1966="PARCELADO ATÉ 3X",$D1966-($D1966*TAXAS!$D$26))/3,IF($A1966=TAXAS!$A$27,IF($B1966="PARCELADO ATÉ 3X",$D1966-($D1966*TAXAS!$D$27))/3))))))))))))))))))))))))/1</f>
        <v>0</v>
      </c>
      <c r="H1966" s="9">
        <f>IF($A1966="VISA",IF($B1966="PARCELADO ATÉ 6X",$D1966-(D1966*TAXAS!$E$4))/6,IF($A1966="MASTER",IF($B1966="PARCELADO ATÉ 6X",$D1966-(D1966*TAXAS!$E$5))/6,IF($A1966="ELO",IF($B1966="PARCELADO ATÉ 6X",$D1966-(D1966*TAXAS!$E$6))/6,IF($A1966="HIPERCARD",IF($B1966="PARCELADO ATÉ 6X",$D1966-(D1966*TAXAS!$E$7))/6,IF($A1966="DINERS",IF($B1966="PARCELADO ATÉ 6X",$D1966-(D1966*TAXAS!$E$8))/6,IF($A1966="AMERICA EXPRESS",IF($B1966="PARCELADO ATÉ 6X",$D1966-(D1966*TAXAS!$E$9))/6,IF($A1966=TAXAS!$A$10,IF($B1966="PARCELADO ATÉ 6X",$D1966-($D1966*TAXAS!$E$10))/6,IF($A1966=TAXAS!$A$11,IF($B1966="PARCELADO ATÉ 6X",$D1966-($D1966*TAXAS!$E$11))/6,IF($A1966=TAXAS!$A$12,IF($B1966="PARCELADO ATÉ 6X",$D1966-($D1966*TAXAS!$E$12))/6,IF($A1966=TAXAS!$A$13,IF($B1966="PARCELADO ATÉ 6X",$D1966-($D1966*TAXAS!$E$13))/6,IF($A1966=TAXAS!$A$14,IF($B1966="PARCELADO ATÉ 6X",$D1966-($D1966*TAXAS!$E$14))/6,IF($A1966=TAXAS!$A$15,IF($B1966="PARCELADO ATÉ 6X",$D1966-($D1966*TAXAS!$E$15))/6,IF($A1966=TAXAS!$A$16,IF($B1966="PARCELADO ATÉ 6X",$D1966-($D1966*TAXAS!$E$16))/6,IF($A1966=TAXAS!$A$17,IF($B1966="PARCELADO ATÉ 6X",$D1966-($D1966*TAXAS!$E$17))/6,IF($A1966=TAXAS!$A$18,IF($B1966="PARCELADO ATÉ 6X",$D1966-($D1966*TAXAS!$E$18))/6,IF($A1966=TAXAS!$A$19,IF($B1966="PARCELADO ATÉ 6X",$D1966-($D1966*TAXAS!$E$19))/6,IF($A1966=TAXAS!$A$20,IF($B1966="PARCELADO ATÉ 6X",$D1966-($D1966*TAXAS!$E$20))/6,IF($A1966=TAXAS!$A$21,IF($B1966="PARCELADO ATÉ 6X",$D1966-($D1966*TAXAS!$E$21))/6,IF($A1966=TAXAS!$A$22,IF($B1966="PARCELADO ATÉ 6X",$D1966-($D1966*TAXAS!$E$22))/6,IF($A1966=TAXAS!$A$23,IF($B1966="PARCELADO ATÉ 6X",$D1966-($D1966*TAXAS!$E$23))/6,IF($A1966=TAXAS!$A$24,IF($B1966="PARCELADO ATÉ 6X",$D1966-($D1966*TAXAS!$E$24))/6,IF($A1966=TAXAS!$A$25,IF($B1966="PARCELADO ATÉ 6X",$D1966-($D1966*TAXAS!$E$25))/6,IF($A1966=TAXAS!$A$26,IF($B1966="PARCELADO ATÉ 6X",$D1966-($D1966*TAXAS!$E$26))/6,IF($A1966=TAXAS!$A$27,IF($B1966="PARCELADO ATÉ 6X",$D1966-($D1966*TAXAS!$E$27))/6))))))))))))))))))))))))/1</f>
        <v>0</v>
      </c>
      <c r="I1966" s="9">
        <f>IF($A1966="VISA",IF($B1966="PARCELADO ATÉ 12X",$D1966-(D1966*TAXAS!$F$4))/12,IF($A1966="MASTER",IF($B1966="PARCELADO ATÉ 12X",$D1966-(D1966*TAXAS!$F$5))/12,IF($A1966="ELO",IF($B1966="PARCELADO ATÉ 12X",$D1966-(D1966*TAXAS!$F$6))/12,IF($A1966="HIPERCARD",IF($B1966="PARCELADO ATÉ 12X",$D1966-(D1966*TAXAS!$F$7))/12,IF($A1966="DINERS",IF($B1966="PARCELADO ATÉ 12X",$D1966-(D1966*TAXAS!$F$8))/12,IF($A1966="AMERICA EXPRESS",IF($B1966="PARCELADO ATÉ 12X",$D1966-(D1966*TAXAS!$F$9))/12,IF($A1966=TAXAS!$A$10,IF($B1966="PARCELADO ATÉ 12X",$D1966-($D1966*TAXAS!$F$10))/12,IF($A1966=TAXAS!$A$11,IF($B1966="PARCELADO ATÉ 12X",$D1966-($D1966*TAXAS!$F$11))/12,IF($A1966=TAXAS!$A$12,IF($B1966="PARCELADO ATÉ 12X",$D1966-($D1966*TAXAS!$F$12))/12,IF($A1966=TAXAS!$A$13,IF($B1966="PARCELADO ATÉ 12X",$D1966-($D1966*TAXAS!$F$13))/12,IF($A1966=TAXAS!$A$14,IF($B1966="PARCELADO ATÉ 12X",$D1966-($D1966*TAXAS!$F$14))/12,IF($A1966=TAXAS!$A$15,IF($B1966="PARCELADO ATÉ 12X",$D1966-($D1966*TAXAS!$F$15))/12,IF($A1966=TAXAS!$A$16,IF($B1966="PARCELADO ATÉ 12X",$D1966-($D1966*TAXAS!$F$16))/12,IF($A1966=TAXAS!$A$17,IF($B1966="PARCELADO ATÉ 12X",$D1966-($D1966*TAXAS!$F$17))/12,IF($A1966=TAXAS!$A$18,IF($B1966="PARCELADO ATÉ 12X",$D1966-($D1966*TAXAS!$F$18))/12,IF($A1966=TAXAS!$A$19,IF($B1966="PARCELADO ATÉ 12X",$D1966-($D1966*TAXAS!$F$19))/12,IF($A1966=TAXAS!$A$20,IF($B1966="PARCELADO ATÉ 12X",$D1966-($D1966*TAXAS!$F$20))/12,IF($A1966=TAXAS!$A$21,IF($B1966="PARCELADO ATÉ 12X",$D1966-($D1966*TAXAS!$F$21))/12,IF($A1966=TAXAS!$A$22,IF($B1966="PARCELADO ATÉ 12X",$D1966-($D1966*TAXAS!$F$22))/12,IF($A1966=TAXAS!$A$23,IF($B1966="PARCELADO ATÉ 12X",$D1966-($D1966*TAXAS!$F$23))/12,IF($A1966=TAXAS!$A$24,IF($B1966="PARCELADO ATÉ 12X",$D1966-($D1966*TAXAS!$F$24))/12,IF($A1966=TAXAS!$A$25,IF($B1966="PARCELADO ATÉ 12X",$D1966-($D1966*TAXAS!$F$25))/12,IF($A1966=TAXAS!$A$26,IF($B1966="PARCELADO ATÉ 12X",$D1966-($D1966*TAXAS!$F$26))/12,IF($A1966=TAXAS!$A$27,IF($B1966="PARCELADO ATÉ 12X",$D1966-($D1966*TAXAS!$F$27))/12))))))))))))))))))))))))/1</f>
        <v>0</v>
      </c>
      <c r="J1966" s="8">
        <f t="shared" si="0"/>
        <v>0</v>
      </c>
      <c r="K1966" s="10" t="b">
        <f>IF($B1966="PARCELADO ATÉ 3X",($D1966-($D1966*TAXAS!$D$4))-$J1966)</f>
        <v>0</v>
      </c>
      <c r="L1966" s="10" t="b">
        <f>IF($B1966="PARCELADO ATÉ 6X",($D1966-($D1966*TAXAS!$E$4))-$J1966)</f>
        <v>0</v>
      </c>
      <c r="M1966" s="10" t="b">
        <f>IF($B1966="PARCELADO ATÉ 12X",($D1966-($D1966*TAXAS!$F$4))-$J1966)</f>
        <v>0</v>
      </c>
      <c r="N1966" s="8">
        <f t="shared" si="1"/>
        <v>0</v>
      </c>
      <c r="O1966" s="10">
        <f t="shared" si="2"/>
        <v>0</v>
      </c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</row>
    <row r="1967" spans="1:31" ht="15.75" customHeight="1" x14ac:dyDescent="0.2">
      <c r="A1967" s="3"/>
      <c r="B1967" s="5"/>
      <c r="C1967" s="6"/>
      <c r="D1967" s="42"/>
      <c r="E1967" s="8">
        <f>IF($A1967="VISA",IF($B1967="DÉBITO",$D1967-($D1967*TAXAS!$B$4)),IF($A1967="MASTER",IF($B1967="DÉBITO",$D1967-($D1967*TAXAS!$B$5)),IF($A1967="ELO", IF($B1967="DÉBITO",$D1967-($D1967*TAXAS!$B$6)),IF($A1967="HIPERCARD",IF($B1967="DÉBITO",$D1967-($D1967*TAXAS!$B$7)),IF($A1967="DINERS",IF($B1967="DÉBITO",$D1967-($D1967*TAXAS!$B$8)),IF($A1967="AMERICA EXPRESS",IF($B1967="DÉBITO",$D1967-($D1967*TAXAS!$B$9)),IF($A1967=TAXAS!$A$10,IF($B1967="DÉBITO",$D1967-($D1967*TAXAS!$B$10)), IF($A1967=TAXAS!$A$11,IF($B1967="DÉBITO",$D1967-($D1967*TAXAS!$B$11)), IF($A1967=TAXAS!$A$12,IF($B1967="DÉBITO",$D1967-($D1967*TAXAS!$B$12)), IF($A1967=TAXAS!$A$13,IF($B1967="DÉBITO",$D1967-($D1967*TAXAS!$B$13)), IF($A1967=TAXAS!$A$14,IF($B1967="DÉBITO",$D1967-($D1967*TAXAS!$B$14)), IF($A1967=TAXAS!$A$15,IF($B1967="DÉBITO",$D1967-($D1967*TAXAS!$B$15)), IF($A1967=TAXAS!$A$16,IF($B1967="DÉBITO",$D1967-($D1967*TAXAS!$B$16)), IF($A1967=TAXAS!$A$17,IF($B1967="DÉBITO",$D1967-($D1967*TAXAS!$B$17)), IF($A1967=TAXAS!$A$18,IF($B1967="DÉBITO",$D1967-($D1967*TAXAS!$B$18)), IF($A1967=TAXAS!$A$19,IF($B1967="DÉBITO",$D1967-($D1967*TAXAS!$B$19)), IF($A1967=TAXAS!$A$20,IF($B1967="DÉBITO",$D1967-($D1967*TAXAS!$B$20)), IF($A1967=TAXAS!$A$21,IF($B1967="DÉBITO",$D1967-($D1967*TAXAS!$B$21)), IF($A1967=TAXAS!$A$22,IF($B1967="DÉBITO",$D1967-($D1967*TAXAS!$B$22)), IF($A1967=TAXAS!$A$23,IF($B1967="DÉBITO",$D1967-($D1967*TAXAS!$B$23)), IF($A1967=TAXAS!$A$24,IF($B1967="DÉBITO",$D1967-($D1967*TAXAS!$B$24)), IF($A1967=TAXAS!$A$25,IF($B1967="DÉBITO",$D1967-($D1967*TAXAS!$B$25)), IF($A1967=TAXAS!$A$26,IF($B1967="DÉBITO",$D1967-($D1967*TAXAS!$B$26)), IF($A1967=TAXAS!$A$27,IF($B1967="DÉBITO",$D1967-($D1967*TAXAS!$B$27))))))))))))))))))))))))))/1</f>
        <v>0</v>
      </c>
      <c r="F1967" s="8">
        <f>IF($A1967="VISA",IF($B1967="CRÉDITO",$D1967-($D1967*TAXAS!$C$4)),IF($A1967="MASTER",IF($B1967="CRÉDITO",$D1967-($D1967*TAXAS!$C$5)),IF($A1967="ELO", IF($B1967="CRÉDITO",$D1967-($D1967*TAXAS!$C$6)),IF($A1967="HIPERCARD",IF($B1967="CRÉDITO",$D1967-($D1967*TAXAS!$C$7)),IF($A1967="DINERS",IF($B1967="CRÉDITO",$D1967-($D1967*TAXAS!$C$8)),IF($A1967="AMERICA EXPRESS",IF($B1967="CRÉDITO",$D1967-($D1967*TAXAS!$C$9)),IF($A1967=TAXAS!$A$10,IF($B1967="CRÉDITO",$D1967-($D1967*TAXAS!$C$10)), IF($A1967=TAXAS!$A$11,IF($B1967="CRÉDITO",$D1967-($D1967*TAXAS!$C$11)), IF($A1967=TAXAS!$A$12,IF($B1967="CRÉDITO",$D1967-($D1967*TAXAS!$C$12)), IF($A1967=TAXAS!$A$13,IF($B1967="CRÉDITO",$D1967-($D1967*TAXAS!$C$13)), IF($A1967=TAXAS!$A$14,IF($B1967="CRÉDITO",$D1967-($D1967*TAXAS!$C$14)), IF($A1967=TAXAS!$A$15,IF($B1967="CRÉDITO",$D1967-($D1967*TAXAS!$C$15)), IF($A1967=TAXAS!$A$16,IF($B1967="CRÉDITO",$D1967-($D1967*TAXAS!$C$16)), IF($A1967=TAXAS!$A$17,IF($B1967="CRÉDITO",$D1967-($D1967*TAXAS!$C$17)), IF($A1967=TAXAS!$A$18,IF($B1967="CRÉDITO",$D1967-($D1967*TAXAS!$C$18)), IF($A1967=TAXAS!$A$19,IF($B1967="CRÉDITO",$D1967-($D1967*TAXAS!$C$19)), IF($A1967=TAXAS!$A$20,IF($B1967="CRÉDITO",$D1967-($D1967*TAXAS!$C$20)), IF($A1967=TAXAS!$A$21,IF($B1967="CRÉDITO",$D1967-($D1967*TAXAS!$C$21)), IF($A1967=TAXAS!$A$22,IF($B1967="CRÉDITO",$D1967-($D1967*TAXAS!$C$22)), IF($A1967=TAXAS!$A$23,IF($B1967="CRÉDITO",$D1967-($D1967*TAXAS!$C$23)), IF($A1967=TAXAS!$A$24,IF($B1967="CRÉDITO",$D1967-($D1967*TAXAS!$C$24)), IF($A1967=TAXAS!$A$25,IF($B1967="CRÉDITO",$D1967-($D1967*TAXAS!$C$25)), IF($A1967=TAXAS!$A$26,IF($B1967="CRÉDITO",$D1967-($D1967*TAXAS!$C$26)), IF($A1967=TAXAS!$A$27,IF($B1967="CRÉDITO",$D1967-($D1967*TAXAS!$C$27))))))))))))))))))))))))))/1</f>
        <v>0</v>
      </c>
      <c r="G1967" s="9">
        <f>IF($A1967="VISA",IF($B1967="PARCELADO ATÉ 3X",$D1967-(D1967*TAXAS!$D$4))/3,IF($A1967="MASTER",IF($B1967="PARCELADO ATÉ 3X",$D1967-(D1967*TAXAS!$D$5))/3,IF($A1967="ELO",IF($B1967="PARCELADO ATÉ 3X",$D1967-(D1967*TAXAS!$D$6))/3,IF($A1967="HIPERCARD",IF($B1967="PARCELADO ATÉ 3X",$D1967-(D1967*TAXAS!$D$7))/3,IF($A1967="DINERS",IF($B1967="PARCELADO ATÉ 3X",$D1967-(D1967*TAXAS!$D$8))/3,IF($A1967="AMERICA EXPRESS",IF($B1967="PARCELADO ATÉ 3X",$D1967-(D1967*TAXAS!$D$9))/3,IF($A1967=TAXAS!$A$10,IF($B1967="PARCELADO ATÉ 3X",$D1967-($D1967*TAXAS!$D$10))/3,IF($A1967=TAXAS!$A$11,IF($B1967="PARCELADO ATÉ 3X",$D1967-($D1967*TAXAS!$D$11))/3,IF($A1967=TAXAS!$A$12,IF($B1967="PARCELADO ATÉ 3X",$D1967-($D1967*TAXAS!$D$12))/3,IF($A1967=TAXAS!$A$13,IF($B1967="PARCELADO ATÉ 3X",$D1967-($D1967*TAXAS!$D$13))/3,IF($A1967=TAXAS!$A$14,IF($B1967="PARCELADO ATÉ 3X",$D1967-($D1967*TAXAS!$D$14))/3,IF($A1967=TAXAS!$A$15,IF($B1967="PARCELADO ATÉ 3X",$D1967-($D1967*TAXAS!$D$15))/3,IF($A1967=TAXAS!$A$16,IF($B1967="PARCELADO ATÉ 3X",$D1967-($D1967*TAXAS!$D$16))/3,IF($A1967=TAXAS!$A$17,IF($B1967="PARCELADO ATÉ 3X",$D1967-($D1967*TAXAS!$D$17))/3,IF($A1967=TAXAS!$A$18,IF($B1967="PARCELADO ATÉ 3X",$D1967-($D1967*TAXAS!$D$18))/3,IF($A1967=TAXAS!$A$19,IF($B1967="PARCELADO ATÉ 3X",$D1967-($D1967*TAXAS!$D$19))/3,IF($A1967=TAXAS!$A$20,IF($B1967="PARCELADO ATÉ 3X",$D1967-($D1967*TAXAS!$D$20))/3,IF($A1967=TAXAS!$A$21,IF($B1967="PARCELADO ATÉ 3X",$D1967-($D1967*TAXAS!$D$21))/3,IF($A1967=TAXAS!$A$22,IF($B1967="PARCELADO ATÉ 3X",$D1967-($D1967*TAXAS!$D$22))/3,IF($A1967=TAXAS!$A$23,IF($B1967="PARCELADO ATÉ 3X",$D1967-($D1967*TAXAS!$D$23))/3,IF($A1967=TAXAS!$A$24,IF($B1967="PARCELADO ATÉ 3X",$D1967-($D1967*TAXAS!$D$24))/3,IF($A1967=TAXAS!$A$25,IF($B1967="PARCELADO ATÉ 3X",$D1967-($D1967*TAXAS!$D$25))/3,IF($A1967=TAXAS!$A$26,IF($B1967="PARCELADO ATÉ 3X",$D1967-($D1967*TAXAS!$D$26))/3,IF($A1967=TAXAS!$A$27,IF($B1967="PARCELADO ATÉ 3X",$D1967-($D1967*TAXAS!$D$27))/3))))))))))))))))))))))))/1</f>
        <v>0</v>
      </c>
      <c r="H1967" s="9">
        <f>IF($A1967="VISA",IF($B1967="PARCELADO ATÉ 6X",$D1967-(D1967*TAXAS!$E$4))/6,IF($A1967="MASTER",IF($B1967="PARCELADO ATÉ 6X",$D1967-(D1967*TAXAS!$E$5))/6,IF($A1967="ELO",IF($B1967="PARCELADO ATÉ 6X",$D1967-(D1967*TAXAS!$E$6))/6,IF($A1967="HIPERCARD",IF($B1967="PARCELADO ATÉ 6X",$D1967-(D1967*TAXAS!$E$7))/6,IF($A1967="DINERS",IF($B1967="PARCELADO ATÉ 6X",$D1967-(D1967*TAXAS!$E$8))/6,IF($A1967="AMERICA EXPRESS",IF($B1967="PARCELADO ATÉ 6X",$D1967-(D1967*TAXAS!$E$9))/6,IF($A1967=TAXAS!$A$10,IF($B1967="PARCELADO ATÉ 6X",$D1967-($D1967*TAXAS!$E$10))/6,IF($A1967=TAXAS!$A$11,IF($B1967="PARCELADO ATÉ 6X",$D1967-($D1967*TAXAS!$E$11))/6,IF($A1967=TAXAS!$A$12,IF($B1967="PARCELADO ATÉ 6X",$D1967-($D1967*TAXAS!$E$12))/6,IF($A1967=TAXAS!$A$13,IF($B1967="PARCELADO ATÉ 6X",$D1967-($D1967*TAXAS!$E$13))/6,IF($A1967=TAXAS!$A$14,IF($B1967="PARCELADO ATÉ 6X",$D1967-($D1967*TAXAS!$E$14))/6,IF($A1967=TAXAS!$A$15,IF($B1967="PARCELADO ATÉ 6X",$D1967-($D1967*TAXAS!$E$15))/6,IF($A1967=TAXAS!$A$16,IF($B1967="PARCELADO ATÉ 6X",$D1967-($D1967*TAXAS!$E$16))/6,IF($A1967=TAXAS!$A$17,IF($B1967="PARCELADO ATÉ 6X",$D1967-($D1967*TAXAS!$E$17))/6,IF($A1967=TAXAS!$A$18,IF($B1967="PARCELADO ATÉ 6X",$D1967-($D1967*TAXAS!$E$18))/6,IF($A1967=TAXAS!$A$19,IF($B1967="PARCELADO ATÉ 6X",$D1967-($D1967*TAXAS!$E$19))/6,IF($A1967=TAXAS!$A$20,IF($B1967="PARCELADO ATÉ 6X",$D1967-($D1967*TAXAS!$E$20))/6,IF($A1967=TAXAS!$A$21,IF($B1967="PARCELADO ATÉ 6X",$D1967-($D1967*TAXAS!$E$21))/6,IF($A1967=TAXAS!$A$22,IF($B1967="PARCELADO ATÉ 6X",$D1967-($D1967*TAXAS!$E$22))/6,IF($A1967=TAXAS!$A$23,IF($B1967="PARCELADO ATÉ 6X",$D1967-($D1967*TAXAS!$E$23))/6,IF($A1967=TAXAS!$A$24,IF($B1967="PARCELADO ATÉ 6X",$D1967-($D1967*TAXAS!$E$24))/6,IF($A1967=TAXAS!$A$25,IF($B1967="PARCELADO ATÉ 6X",$D1967-($D1967*TAXAS!$E$25))/6,IF($A1967=TAXAS!$A$26,IF($B1967="PARCELADO ATÉ 6X",$D1967-($D1967*TAXAS!$E$26))/6,IF($A1967=TAXAS!$A$27,IF($B1967="PARCELADO ATÉ 6X",$D1967-($D1967*TAXAS!$E$27))/6))))))))))))))))))))))))/1</f>
        <v>0</v>
      </c>
      <c r="I1967" s="9">
        <f>IF($A1967="VISA",IF($B1967="PARCELADO ATÉ 12X",$D1967-(D1967*TAXAS!$F$4))/12,IF($A1967="MASTER",IF($B1967="PARCELADO ATÉ 12X",$D1967-(D1967*TAXAS!$F$5))/12,IF($A1967="ELO",IF($B1967="PARCELADO ATÉ 12X",$D1967-(D1967*TAXAS!$F$6))/12,IF($A1967="HIPERCARD",IF($B1967="PARCELADO ATÉ 12X",$D1967-(D1967*TAXAS!$F$7))/12,IF($A1967="DINERS",IF($B1967="PARCELADO ATÉ 12X",$D1967-(D1967*TAXAS!$F$8))/12,IF($A1967="AMERICA EXPRESS",IF($B1967="PARCELADO ATÉ 12X",$D1967-(D1967*TAXAS!$F$9))/12,IF($A1967=TAXAS!$A$10,IF($B1967="PARCELADO ATÉ 12X",$D1967-($D1967*TAXAS!$F$10))/12,IF($A1967=TAXAS!$A$11,IF($B1967="PARCELADO ATÉ 12X",$D1967-($D1967*TAXAS!$F$11))/12,IF($A1967=TAXAS!$A$12,IF($B1967="PARCELADO ATÉ 12X",$D1967-($D1967*TAXAS!$F$12))/12,IF($A1967=TAXAS!$A$13,IF($B1967="PARCELADO ATÉ 12X",$D1967-($D1967*TAXAS!$F$13))/12,IF($A1967=TAXAS!$A$14,IF($B1967="PARCELADO ATÉ 12X",$D1967-($D1967*TAXAS!$F$14))/12,IF($A1967=TAXAS!$A$15,IF($B1967="PARCELADO ATÉ 12X",$D1967-($D1967*TAXAS!$F$15))/12,IF($A1967=TAXAS!$A$16,IF($B1967="PARCELADO ATÉ 12X",$D1967-($D1967*TAXAS!$F$16))/12,IF($A1967=TAXAS!$A$17,IF($B1967="PARCELADO ATÉ 12X",$D1967-($D1967*TAXAS!$F$17))/12,IF($A1967=TAXAS!$A$18,IF($B1967="PARCELADO ATÉ 12X",$D1967-($D1967*TAXAS!$F$18))/12,IF($A1967=TAXAS!$A$19,IF($B1967="PARCELADO ATÉ 12X",$D1967-($D1967*TAXAS!$F$19))/12,IF($A1967=TAXAS!$A$20,IF($B1967="PARCELADO ATÉ 12X",$D1967-($D1967*TAXAS!$F$20))/12,IF($A1967=TAXAS!$A$21,IF($B1967="PARCELADO ATÉ 12X",$D1967-($D1967*TAXAS!$F$21))/12,IF($A1967=TAXAS!$A$22,IF($B1967="PARCELADO ATÉ 12X",$D1967-($D1967*TAXAS!$F$22))/12,IF($A1967=TAXAS!$A$23,IF($B1967="PARCELADO ATÉ 12X",$D1967-($D1967*TAXAS!$F$23))/12,IF($A1967=TAXAS!$A$24,IF($B1967="PARCELADO ATÉ 12X",$D1967-($D1967*TAXAS!$F$24))/12,IF($A1967=TAXAS!$A$25,IF($B1967="PARCELADO ATÉ 12X",$D1967-($D1967*TAXAS!$F$25))/12,IF($A1967=TAXAS!$A$26,IF($B1967="PARCELADO ATÉ 12X",$D1967-($D1967*TAXAS!$F$26))/12,IF($A1967=TAXAS!$A$27,IF($B1967="PARCELADO ATÉ 12X",$D1967-($D1967*TAXAS!$F$27))/12))))))))))))))))))))))))/1</f>
        <v>0</v>
      </c>
      <c r="J1967" s="8">
        <f t="shared" si="0"/>
        <v>0</v>
      </c>
      <c r="K1967" s="10" t="b">
        <f>IF($B1967="PARCELADO ATÉ 3X",($D1967-($D1967*TAXAS!$D$4))-$J1967)</f>
        <v>0</v>
      </c>
      <c r="L1967" s="10" t="b">
        <f>IF($B1967="PARCELADO ATÉ 6X",($D1967-($D1967*TAXAS!$E$4))-$J1967)</f>
        <v>0</v>
      </c>
      <c r="M1967" s="10" t="b">
        <f>IF($B1967="PARCELADO ATÉ 12X",($D1967-($D1967*TAXAS!$F$4))-$J1967)</f>
        <v>0</v>
      </c>
      <c r="N1967" s="8">
        <f t="shared" si="1"/>
        <v>0</v>
      </c>
      <c r="O1967" s="10">
        <f t="shared" si="2"/>
        <v>0</v>
      </c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</row>
    <row r="1968" spans="1:31" ht="15.75" customHeight="1" x14ac:dyDescent="0.2">
      <c r="A1968" s="3"/>
      <c r="B1968" s="5"/>
      <c r="C1968" s="6"/>
      <c r="D1968" s="42"/>
      <c r="E1968" s="8">
        <f>IF($A1968="VISA",IF($B1968="DÉBITO",$D1968-($D1968*TAXAS!$B$4)),IF($A1968="MASTER",IF($B1968="DÉBITO",$D1968-($D1968*TAXAS!$B$5)),IF($A1968="ELO", IF($B1968="DÉBITO",$D1968-($D1968*TAXAS!$B$6)),IF($A1968="HIPERCARD",IF($B1968="DÉBITO",$D1968-($D1968*TAXAS!$B$7)),IF($A1968="DINERS",IF($B1968="DÉBITO",$D1968-($D1968*TAXAS!$B$8)),IF($A1968="AMERICA EXPRESS",IF($B1968="DÉBITO",$D1968-($D1968*TAXAS!$B$9)),IF($A1968=TAXAS!$A$10,IF($B1968="DÉBITO",$D1968-($D1968*TAXAS!$B$10)), IF($A1968=TAXAS!$A$11,IF($B1968="DÉBITO",$D1968-($D1968*TAXAS!$B$11)), IF($A1968=TAXAS!$A$12,IF($B1968="DÉBITO",$D1968-($D1968*TAXAS!$B$12)), IF($A1968=TAXAS!$A$13,IF($B1968="DÉBITO",$D1968-($D1968*TAXAS!$B$13)), IF($A1968=TAXAS!$A$14,IF($B1968="DÉBITO",$D1968-($D1968*TAXAS!$B$14)), IF($A1968=TAXAS!$A$15,IF($B1968="DÉBITO",$D1968-($D1968*TAXAS!$B$15)), IF($A1968=TAXAS!$A$16,IF($B1968="DÉBITO",$D1968-($D1968*TAXAS!$B$16)), IF($A1968=TAXAS!$A$17,IF($B1968="DÉBITO",$D1968-($D1968*TAXAS!$B$17)), IF($A1968=TAXAS!$A$18,IF($B1968="DÉBITO",$D1968-($D1968*TAXAS!$B$18)), IF($A1968=TAXAS!$A$19,IF($B1968="DÉBITO",$D1968-($D1968*TAXAS!$B$19)), IF($A1968=TAXAS!$A$20,IF($B1968="DÉBITO",$D1968-($D1968*TAXAS!$B$20)), IF($A1968=TAXAS!$A$21,IF($B1968="DÉBITO",$D1968-($D1968*TAXAS!$B$21)), IF($A1968=TAXAS!$A$22,IF($B1968="DÉBITO",$D1968-($D1968*TAXAS!$B$22)), IF($A1968=TAXAS!$A$23,IF($B1968="DÉBITO",$D1968-($D1968*TAXAS!$B$23)), IF($A1968=TAXAS!$A$24,IF($B1968="DÉBITO",$D1968-($D1968*TAXAS!$B$24)), IF($A1968=TAXAS!$A$25,IF($B1968="DÉBITO",$D1968-($D1968*TAXAS!$B$25)), IF($A1968=TAXAS!$A$26,IF($B1968="DÉBITO",$D1968-($D1968*TAXAS!$B$26)), IF($A1968=TAXAS!$A$27,IF($B1968="DÉBITO",$D1968-($D1968*TAXAS!$B$27))))))))))))))))))))))))))/1</f>
        <v>0</v>
      </c>
      <c r="F1968" s="8">
        <f>IF($A1968="VISA",IF($B1968="CRÉDITO",$D1968-($D1968*TAXAS!$C$4)),IF($A1968="MASTER",IF($B1968="CRÉDITO",$D1968-($D1968*TAXAS!$C$5)),IF($A1968="ELO", IF($B1968="CRÉDITO",$D1968-($D1968*TAXAS!$C$6)),IF($A1968="HIPERCARD",IF($B1968="CRÉDITO",$D1968-($D1968*TAXAS!$C$7)),IF($A1968="DINERS",IF($B1968="CRÉDITO",$D1968-($D1968*TAXAS!$C$8)),IF($A1968="AMERICA EXPRESS",IF($B1968="CRÉDITO",$D1968-($D1968*TAXAS!$C$9)),IF($A1968=TAXAS!$A$10,IF($B1968="CRÉDITO",$D1968-($D1968*TAXAS!$C$10)), IF($A1968=TAXAS!$A$11,IF($B1968="CRÉDITO",$D1968-($D1968*TAXAS!$C$11)), IF($A1968=TAXAS!$A$12,IF($B1968="CRÉDITO",$D1968-($D1968*TAXAS!$C$12)), IF($A1968=TAXAS!$A$13,IF($B1968="CRÉDITO",$D1968-($D1968*TAXAS!$C$13)), IF($A1968=TAXAS!$A$14,IF($B1968="CRÉDITO",$D1968-($D1968*TAXAS!$C$14)), IF($A1968=TAXAS!$A$15,IF($B1968="CRÉDITO",$D1968-($D1968*TAXAS!$C$15)), IF($A1968=TAXAS!$A$16,IF($B1968="CRÉDITO",$D1968-($D1968*TAXAS!$C$16)), IF($A1968=TAXAS!$A$17,IF($B1968="CRÉDITO",$D1968-($D1968*TAXAS!$C$17)), IF($A1968=TAXAS!$A$18,IF($B1968="CRÉDITO",$D1968-($D1968*TAXAS!$C$18)), IF($A1968=TAXAS!$A$19,IF($B1968="CRÉDITO",$D1968-($D1968*TAXAS!$C$19)), IF($A1968=TAXAS!$A$20,IF($B1968="CRÉDITO",$D1968-($D1968*TAXAS!$C$20)), IF($A1968=TAXAS!$A$21,IF($B1968="CRÉDITO",$D1968-($D1968*TAXAS!$C$21)), IF($A1968=TAXAS!$A$22,IF($B1968="CRÉDITO",$D1968-($D1968*TAXAS!$C$22)), IF($A1968=TAXAS!$A$23,IF($B1968="CRÉDITO",$D1968-($D1968*TAXAS!$C$23)), IF($A1968=TAXAS!$A$24,IF($B1968="CRÉDITO",$D1968-($D1968*TAXAS!$C$24)), IF($A1968=TAXAS!$A$25,IF($B1968="CRÉDITO",$D1968-($D1968*TAXAS!$C$25)), IF($A1968=TAXAS!$A$26,IF($B1968="CRÉDITO",$D1968-($D1968*TAXAS!$C$26)), IF($A1968=TAXAS!$A$27,IF($B1968="CRÉDITO",$D1968-($D1968*TAXAS!$C$27))))))))))))))))))))))))))/1</f>
        <v>0</v>
      </c>
      <c r="G1968" s="9">
        <f>IF($A1968="VISA",IF($B1968="PARCELADO ATÉ 3X",$D1968-(D1968*TAXAS!$D$4))/3,IF($A1968="MASTER",IF($B1968="PARCELADO ATÉ 3X",$D1968-(D1968*TAXAS!$D$5))/3,IF($A1968="ELO",IF($B1968="PARCELADO ATÉ 3X",$D1968-(D1968*TAXAS!$D$6))/3,IF($A1968="HIPERCARD",IF($B1968="PARCELADO ATÉ 3X",$D1968-(D1968*TAXAS!$D$7))/3,IF($A1968="DINERS",IF($B1968="PARCELADO ATÉ 3X",$D1968-(D1968*TAXAS!$D$8))/3,IF($A1968="AMERICA EXPRESS",IF($B1968="PARCELADO ATÉ 3X",$D1968-(D1968*TAXAS!$D$9))/3,IF($A1968=TAXAS!$A$10,IF($B1968="PARCELADO ATÉ 3X",$D1968-($D1968*TAXAS!$D$10))/3,IF($A1968=TAXAS!$A$11,IF($B1968="PARCELADO ATÉ 3X",$D1968-($D1968*TAXAS!$D$11))/3,IF($A1968=TAXAS!$A$12,IF($B1968="PARCELADO ATÉ 3X",$D1968-($D1968*TAXAS!$D$12))/3,IF($A1968=TAXAS!$A$13,IF($B1968="PARCELADO ATÉ 3X",$D1968-($D1968*TAXAS!$D$13))/3,IF($A1968=TAXAS!$A$14,IF($B1968="PARCELADO ATÉ 3X",$D1968-($D1968*TAXAS!$D$14))/3,IF($A1968=TAXAS!$A$15,IF($B1968="PARCELADO ATÉ 3X",$D1968-($D1968*TAXAS!$D$15))/3,IF($A1968=TAXAS!$A$16,IF($B1968="PARCELADO ATÉ 3X",$D1968-($D1968*TAXAS!$D$16))/3,IF($A1968=TAXAS!$A$17,IF($B1968="PARCELADO ATÉ 3X",$D1968-($D1968*TAXAS!$D$17))/3,IF($A1968=TAXAS!$A$18,IF($B1968="PARCELADO ATÉ 3X",$D1968-($D1968*TAXAS!$D$18))/3,IF($A1968=TAXAS!$A$19,IF($B1968="PARCELADO ATÉ 3X",$D1968-($D1968*TAXAS!$D$19))/3,IF($A1968=TAXAS!$A$20,IF($B1968="PARCELADO ATÉ 3X",$D1968-($D1968*TAXAS!$D$20))/3,IF($A1968=TAXAS!$A$21,IF($B1968="PARCELADO ATÉ 3X",$D1968-($D1968*TAXAS!$D$21))/3,IF($A1968=TAXAS!$A$22,IF($B1968="PARCELADO ATÉ 3X",$D1968-($D1968*TAXAS!$D$22))/3,IF($A1968=TAXAS!$A$23,IF($B1968="PARCELADO ATÉ 3X",$D1968-($D1968*TAXAS!$D$23))/3,IF($A1968=TAXAS!$A$24,IF($B1968="PARCELADO ATÉ 3X",$D1968-($D1968*TAXAS!$D$24))/3,IF($A1968=TAXAS!$A$25,IF($B1968="PARCELADO ATÉ 3X",$D1968-($D1968*TAXAS!$D$25))/3,IF($A1968=TAXAS!$A$26,IF($B1968="PARCELADO ATÉ 3X",$D1968-($D1968*TAXAS!$D$26))/3,IF($A1968=TAXAS!$A$27,IF($B1968="PARCELADO ATÉ 3X",$D1968-($D1968*TAXAS!$D$27))/3))))))))))))))))))))))))/1</f>
        <v>0</v>
      </c>
      <c r="H1968" s="9">
        <f>IF($A1968="VISA",IF($B1968="PARCELADO ATÉ 6X",$D1968-(D1968*TAXAS!$E$4))/6,IF($A1968="MASTER",IF($B1968="PARCELADO ATÉ 6X",$D1968-(D1968*TAXAS!$E$5))/6,IF($A1968="ELO",IF($B1968="PARCELADO ATÉ 6X",$D1968-(D1968*TAXAS!$E$6))/6,IF($A1968="HIPERCARD",IF($B1968="PARCELADO ATÉ 6X",$D1968-(D1968*TAXAS!$E$7))/6,IF($A1968="DINERS",IF($B1968="PARCELADO ATÉ 6X",$D1968-(D1968*TAXAS!$E$8))/6,IF($A1968="AMERICA EXPRESS",IF($B1968="PARCELADO ATÉ 6X",$D1968-(D1968*TAXAS!$E$9))/6,IF($A1968=TAXAS!$A$10,IF($B1968="PARCELADO ATÉ 6X",$D1968-($D1968*TAXAS!$E$10))/6,IF($A1968=TAXAS!$A$11,IF($B1968="PARCELADO ATÉ 6X",$D1968-($D1968*TAXAS!$E$11))/6,IF($A1968=TAXAS!$A$12,IF($B1968="PARCELADO ATÉ 6X",$D1968-($D1968*TAXAS!$E$12))/6,IF($A1968=TAXAS!$A$13,IF($B1968="PARCELADO ATÉ 6X",$D1968-($D1968*TAXAS!$E$13))/6,IF($A1968=TAXAS!$A$14,IF($B1968="PARCELADO ATÉ 6X",$D1968-($D1968*TAXAS!$E$14))/6,IF($A1968=TAXAS!$A$15,IF($B1968="PARCELADO ATÉ 6X",$D1968-($D1968*TAXAS!$E$15))/6,IF($A1968=TAXAS!$A$16,IF($B1968="PARCELADO ATÉ 6X",$D1968-($D1968*TAXAS!$E$16))/6,IF($A1968=TAXAS!$A$17,IF($B1968="PARCELADO ATÉ 6X",$D1968-($D1968*TAXAS!$E$17))/6,IF($A1968=TAXAS!$A$18,IF($B1968="PARCELADO ATÉ 6X",$D1968-($D1968*TAXAS!$E$18))/6,IF($A1968=TAXAS!$A$19,IF($B1968="PARCELADO ATÉ 6X",$D1968-($D1968*TAXAS!$E$19))/6,IF($A1968=TAXAS!$A$20,IF($B1968="PARCELADO ATÉ 6X",$D1968-($D1968*TAXAS!$E$20))/6,IF($A1968=TAXAS!$A$21,IF($B1968="PARCELADO ATÉ 6X",$D1968-($D1968*TAXAS!$E$21))/6,IF($A1968=TAXAS!$A$22,IF($B1968="PARCELADO ATÉ 6X",$D1968-($D1968*TAXAS!$E$22))/6,IF($A1968=TAXAS!$A$23,IF($B1968="PARCELADO ATÉ 6X",$D1968-($D1968*TAXAS!$E$23))/6,IF($A1968=TAXAS!$A$24,IF($B1968="PARCELADO ATÉ 6X",$D1968-($D1968*TAXAS!$E$24))/6,IF($A1968=TAXAS!$A$25,IF($B1968="PARCELADO ATÉ 6X",$D1968-($D1968*TAXAS!$E$25))/6,IF($A1968=TAXAS!$A$26,IF($B1968="PARCELADO ATÉ 6X",$D1968-($D1968*TAXAS!$E$26))/6,IF($A1968=TAXAS!$A$27,IF($B1968="PARCELADO ATÉ 6X",$D1968-($D1968*TAXAS!$E$27))/6))))))))))))))))))))))))/1</f>
        <v>0</v>
      </c>
      <c r="I1968" s="9">
        <f>IF($A1968="VISA",IF($B1968="PARCELADO ATÉ 12X",$D1968-(D1968*TAXAS!$F$4))/12,IF($A1968="MASTER",IF($B1968="PARCELADO ATÉ 12X",$D1968-(D1968*TAXAS!$F$5))/12,IF($A1968="ELO",IF($B1968="PARCELADO ATÉ 12X",$D1968-(D1968*TAXAS!$F$6))/12,IF($A1968="HIPERCARD",IF($B1968="PARCELADO ATÉ 12X",$D1968-(D1968*TAXAS!$F$7))/12,IF($A1968="DINERS",IF($B1968="PARCELADO ATÉ 12X",$D1968-(D1968*TAXAS!$F$8))/12,IF($A1968="AMERICA EXPRESS",IF($B1968="PARCELADO ATÉ 12X",$D1968-(D1968*TAXAS!$F$9))/12,IF($A1968=TAXAS!$A$10,IF($B1968="PARCELADO ATÉ 12X",$D1968-($D1968*TAXAS!$F$10))/12,IF($A1968=TAXAS!$A$11,IF($B1968="PARCELADO ATÉ 12X",$D1968-($D1968*TAXAS!$F$11))/12,IF($A1968=TAXAS!$A$12,IF($B1968="PARCELADO ATÉ 12X",$D1968-($D1968*TAXAS!$F$12))/12,IF($A1968=TAXAS!$A$13,IF($B1968="PARCELADO ATÉ 12X",$D1968-($D1968*TAXAS!$F$13))/12,IF($A1968=TAXAS!$A$14,IF($B1968="PARCELADO ATÉ 12X",$D1968-($D1968*TAXAS!$F$14))/12,IF($A1968=TAXAS!$A$15,IF($B1968="PARCELADO ATÉ 12X",$D1968-($D1968*TAXAS!$F$15))/12,IF($A1968=TAXAS!$A$16,IF($B1968="PARCELADO ATÉ 12X",$D1968-($D1968*TAXAS!$F$16))/12,IF($A1968=TAXAS!$A$17,IF($B1968="PARCELADO ATÉ 12X",$D1968-($D1968*TAXAS!$F$17))/12,IF($A1968=TAXAS!$A$18,IF($B1968="PARCELADO ATÉ 12X",$D1968-($D1968*TAXAS!$F$18))/12,IF($A1968=TAXAS!$A$19,IF($B1968="PARCELADO ATÉ 12X",$D1968-($D1968*TAXAS!$F$19))/12,IF($A1968=TAXAS!$A$20,IF($B1968="PARCELADO ATÉ 12X",$D1968-($D1968*TAXAS!$F$20))/12,IF($A1968=TAXAS!$A$21,IF($B1968="PARCELADO ATÉ 12X",$D1968-($D1968*TAXAS!$F$21))/12,IF($A1968=TAXAS!$A$22,IF($B1968="PARCELADO ATÉ 12X",$D1968-($D1968*TAXAS!$F$22))/12,IF($A1968=TAXAS!$A$23,IF($B1968="PARCELADO ATÉ 12X",$D1968-($D1968*TAXAS!$F$23))/12,IF($A1968=TAXAS!$A$24,IF($B1968="PARCELADO ATÉ 12X",$D1968-($D1968*TAXAS!$F$24))/12,IF($A1968=TAXAS!$A$25,IF($B1968="PARCELADO ATÉ 12X",$D1968-($D1968*TAXAS!$F$25))/12,IF($A1968=TAXAS!$A$26,IF($B1968="PARCELADO ATÉ 12X",$D1968-($D1968*TAXAS!$F$26))/12,IF($A1968=TAXAS!$A$27,IF($B1968="PARCELADO ATÉ 12X",$D1968-($D1968*TAXAS!$F$27))/12))))))))))))))))))))))))/1</f>
        <v>0</v>
      </c>
      <c r="J1968" s="8">
        <f t="shared" si="0"/>
        <v>0</v>
      </c>
      <c r="K1968" s="10" t="b">
        <f>IF($B1968="PARCELADO ATÉ 3X",($D1968-($D1968*TAXAS!$D$4))-$J1968)</f>
        <v>0</v>
      </c>
      <c r="L1968" s="10" t="b">
        <f>IF($B1968="PARCELADO ATÉ 6X",($D1968-($D1968*TAXAS!$E$4))-$J1968)</f>
        <v>0</v>
      </c>
      <c r="M1968" s="10" t="b">
        <f>IF($B1968="PARCELADO ATÉ 12X",($D1968-($D1968*TAXAS!$F$4))-$J1968)</f>
        <v>0</v>
      </c>
      <c r="N1968" s="8">
        <f t="shared" si="1"/>
        <v>0</v>
      </c>
      <c r="O1968" s="10">
        <f t="shared" si="2"/>
        <v>0</v>
      </c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</row>
    <row r="1969" spans="1:31" ht="15.75" customHeight="1" x14ac:dyDescent="0.2">
      <c r="A1969" s="3"/>
      <c r="B1969" s="5"/>
      <c r="C1969" s="6"/>
      <c r="D1969" s="42"/>
      <c r="E1969" s="8">
        <f>IF($A1969="VISA",IF($B1969="DÉBITO",$D1969-($D1969*TAXAS!$B$4)),IF($A1969="MASTER",IF($B1969="DÉBITO",$D1969-($D1969*TAXAS!$B$5)),IF($A1969="ELO", IF($B1969="DÉBITO",$D1969-($D1969*TAXAS!$B$6)),IF($A1969="HIPERCARD",IF($B1969="DÉBITO",$D1969-($D1969*TAXAS!$B$7)),IF($A1969="DINERS",IF($B1969="DÉBITO",$D1969-($D1969*TAXAS!$B$8)),IF($A1969="AMERICA EXPRESS",IF($B1969="DÉBITO",$D1969-($D1969*TAXAS!$B$9)),IF($A1969=TAXAS!$A$10,IF($B1969="DÉBITO",$D1969-($D1969*TAXAS!$B$10)), IF($A1969=TAXAS!$A$11,IF($B1969="DÉBITO",$D1969-($D1969*TAXAS!$B$11)), IF($A1969=TAXAS!$A$12,IF($B1969="DÉBITO",$D1969-($D1969*TAXAS!$B$12)), IF($A1969=TAXAS!$A$13,IF($B1969="DÉBITO",$D1969-($D1969*TAXAS!$B$13)), IF($A1969=TAXAS!$A$14,IF($B1969="DÉBITO",$D1969-($D1969*TAXAS!$B$14)), IF($A1969=TAXAS!$A$15,IF($B1969="DÉBITO",$D1969-($D1969*TAXAS!$B$15)), IF($A1969=TAXAS!$A$16,IF($B1969="DÉBITO",$D1969-($D1969*TAXAS!$B$16)), IF($A1969=TAXAS!$A$17,IF($B1969="DÉBITO",$D1969-($D1969*TAXAS!$B$17)), IF($A1969=TAXAS!$A$18,IF($B1969="DÉBITO",$D1969-($D1969*TAXAS!$B$18)), IF($A1969=TAXAS!$A$19,IF($B1969="DÉBITO",$D1969-($D1969*TAXAS!$B$19)), IF($A1969=TAXAS!$A$20,IF($B1969="DÉBITO",$D1969-($D1969*TAXAS!$B$20)), IF($A1969=TAXAS!$A$21,IF($B1969="DÉBITO",$D1969-($D1969*TAXAS!$B$21)), IF($A1969=TAXAS!$A$22,IF($B1969="DÉBITO",$D1969-($D1969*TAXAS!$B$22)), IF($A1969=TAXAS!$A$23,IF($B1969="DÉBITO",$D1969-($D1969*TAXAS!$B$23)), IF($A1969=TAXAS!$A$24,IF($B1969="DÉBITO",$D1969-($D1969*TAXAS!$B$24)), IF($A1969=TAXAS!$A$25,IF($B1969="DÉBITO",$D1969-($D1969*TAXAS!$B$25)), IF($A1969=TAXAS!$A$26,IF($B1969="DÉBITO",$D1969-($D1969*TAXAS!$B$26)), IF($A1969=TAXAS!$A$27,IF($B1969="DÉBITO",$D1969-($D1969*TAXAS!$B$27))))))))))))))))))))))))))/1</f>
        <v>0</v>
      </c>
      <c r="F1969" s="8">
        <f>IF($A1969="VISA",IF($B1969="CRÉDITO",$D1969-($D1969*TAXAS!$C$4)),IF($A1969="MASTER",IF($B1969="CRÉDITO",$D1969-($D1969*TAXAS!$C$5)),IF($A1969="ELO", IF($B1969="CRÉDITO",$D1969-($D1969*TAXAS!$C$6)),IF($A1969="HIPERCARD",IF($B1969="CRÉDITO",$D1969-($D1969*TAXAS!$C$7)),IF($A1969="DINERS",IF($B1969="CRÉDITO",$D1969-($D1969*TAXAS!$C$8)),IF($A1969="AMERICA EXPRESS",IF($B1969="CRÉDITO",$D1969-($D1969*TAXAS!$C$9)),IF($A1969=TAXAS!$A$10,IF($B1969="CRÉDITO",$D1969-($D1969*TAXAS!$C$10)), IF($A1969=TAXAS!$A$11,IF($B1969="CRÉDITO",$D1969-($D1969*TAXAS!$C$11)), IF($A1969=TAXAS!$A$12,IF($B1969="CRÉDITO",$D1969-($D1969*TAXAS!$C$12)), IF($A1969=TAXAS!$A$13,IF($B1969="CRÉDITO",$D1969-($D1969*TAXAS!$C$13)), IF($A1969=TAXAS!$A$14,IF($B1969="CRÉDITO",$D1969-($D1969*TAXAS!$C$14)), IF($A1969=TAXAS!$A$15,IF($B1969="CRÉDITO",$D1969-($D1969*TAXAS!$C$15)), IF($A1969=TAXAS!$A$16,IF($B1969="CRÉDITO",$D1969-($D1969*TAXAS!$C$16)), IF($A1969=TAXAS!$A$17,IF($B1969="CRÉDITO",$D1969-($D1969*TAXAS!$C$17)), IF($A1969=TAXAS!$A$18,IF($B1969="CRÉDITO",$D1969-($D1969*TAXAS!$C$18)), IF($A1969=TAXAS!$A$19,IF($B1969="CRÉDITO",$D1969-($D1969*TAXAS!$C$19)), IF($A1969=TAXAS!$A$20,IF($B1969="CRÉDITO",$D1969-($D1969*TAXAS!$C$20)), IF($A1969=TAXAS!$A$21,IF($B1969="CRÉDITO",$D1969-($D1969*TAXAS!$C$21)), IF($A1969=TAXAS!$A$22,IF($B1969="CRÉDITO",$D1969-($D1969*TAXAS!$C$22)), IF($A1969=TAXAS!$A$23,IF($B1969="CRÉDITO",$D1969-($D1969*TAXAS!$C$23)), IF($A1969=TAXAS!$A$24,IF($B1969="CRÉDITO",$D1969-($D1969*TAXAS!$C$24)), IF($A1969=TAXAS!$A$25,IF($B1969="CRÉDITO",$D1969-($D1969*TAXAS!$C$25)), IF($A1969=TAXAS!$A$26,IF($B1969="CRÉDITO",$D1969-($D1969*TAXAS!$C$26)), IF($A1969=TAXAS!$A$27,IF($B1969="CRÉDITO",$D1969-($D1969*TAXAS!$C$27))))))))))))))))))))))))))/1</f>
        <v>0</v>
      </c>
      <c r="G1969" s="9">
        <f>IF($A1969="VISA",IF($B1969="PARCELADO ATÉ 3X",$D1969-(D1969*TAXAS!$D$4))/3,IF($A1969="MASTER",IF($B1969="PARCELADO ATÉ 3X",$D1969-(D1969*TAXAS!$D$5))/3,IF($A1969="ELO",IF($B1969="PARCELADO ATÉ 3X",$D1969-(D1969*TAXAS!$D$6))/3,IF($A1969="HIPERCARD",IF($B1969="PARCELADO ATÉ 3X",$D1969-(D1969*TAXAS!$D$7))/3,IF($A1969="DINERS",IF($B1969="PARCELADO ATÉ 3X",$D1969-(D1969*TAXAS!$D$8))/3,IF($A1969="AMERICA EXPRESS",IF($B1969="PARCELADO ATÉ 3X",$D1969-(D1969*TAXAS!$D$9))/3,IF($A1969=TAXAS!$A$10,IF($B1969="PARCELADO ATÉ 3X",$D1969-($D1969*TAXAS!$D$10))/3,IF($A1969=TAXAS!$A$11,IF($B1969="PARCELADO ATÉ 3X",$D1969-($D1969*TAXAS!$D$11))/3,IF($A1969=TAXAS!$A$12,IF($B1969="PARCELADO ATÉ 3X",$D1969-($D1969*TAXAS!$D$12))/3,IF($A1969=TAXAS!$A$13,IF($B1969="PARCELADO ATÉ 3X",$D1969-($D1969*TAXAS!$D$13))/3,IF($A1969=TAXAS!$A$14,IF($B1969="PARCELADO ATÉ 3X",$D1969-($D1969*TAXAS!$D$14))/3,IF($A1969=TAXAS!$A$15,IF($B1969="PARCELADO ATÉ 3X",$D1969-($D1969*TAXAS!$D$15))/3,IF($A1969=TAXAS!$A$16,IF($B1969="PARCELADO ATÉ 3X",$D1969-($D1969*TAXAS!$D$16))/3,IF($A1969=TAXAS!$A$17,IF($B1969="PARCELADO ATÉ 3X",$D1969-($D1969*TAXAS!$D$17))/3,IF($A1969=TAXAS!$A$18,IF($B1969="PARCELADO ATÉ 3X",$D1969-($D1969*TAXAS!$D$18))/3,IF($A1969=TAXAS!$A$19,IF($B1969="PARCELADO ATÉ 3X",$D1969-($D1969*TAXAS!$D$19))/3,IF($A1969=TAXAS!$A$20,IF($B1969="PARCELADO ATÉ 3X",$D1969-($D1969*TAXAS!$D$20))/3,IF($A1969=TAXAS!$A$21,IF($B1969="PARCELADO ATÉ 3X",$D1969-($D1969*TAXAS!$D$21))/3,IF($A1969=TAXAS!$A$22,IF($B1969="PARCELADO ATÉ 3X",$D1969-($D1969*TAXAS!$D$22))/3,IF($A1969=TAXAS!$A$23,IF($B1969="PARCELADO ATÉ 3X",$D1969-($D1969*TAXAS!$D$23))/3,IF($A1969=TAXAS!$A$24,IF($B1969="PARCELADO ATÉ 3X",$D1969-($D1969*TAXAS!$D$24))/3,IF($A1969=TAXAS!$A$25,IF($B1969="PARCELADO ATÉ 3X",$D1969-($D1969*TAXAS!$D$25))/3,IF($A1969=TAXAS!$A$26,IF($B1969="PARCELADO ATÉ 3X",$D1969-($D1969*TAXAS!$D$26))/3,IF($A1969=TAXAS!$A$27,IF($B1969="PARCELADO ATÉ 3X",$D1969-($D1969*TAXAS!$D$27))/3))))))))))))))))))))))))/1</f>
        <v>0</v>
      </c>
      <c r="H1969" s="9">
        <f>IF($A1969="VISA",IF($B1969="PARCELADO ATÉ 6X",$D1969-(D1969*TAXAS!$E$4))/6,IF($A1969="MASTER",IF($B1969="PARCELADO ATÉ 6X",$D1969-(D1969*TAXAS!$E$5))/6,IF($A1969="ELO",IF($B1969="PARCELADO ATÉ 6X",$D1969-(D1969*TAXAS!$E$6))/6,IF($A1969="HIPERCARD",IF($B1969="PARCELADO ATÉ 6X",$D1969-(D1969*TAXAS!$E$7))/6,IF($A1969="DINERS",IF($B1969="PARCELADO ATÉ 6X",$D1969-(D1969*TAXAS!$E$8))/6,IF($A1969="AMERICA EXPRESS",IF($B1969="PARCELADO ATÉ 6X",$D1969-(D1969*TAXAS!$E$9))/6,IF($A1969=TAXAS!$A$10,IF($B1969="PARCELADO ATÉ 6X",$D1969-($D1969*TAXAS!$E$10))/6,IF($A1969=TAXAS!$A$11,IF($B1969="PARCELADO ATÉ 6X",$D1969-($D1969*TAXAS!$E$11))/6,IF($A1969=TAXAS!$A$12,IF($B1969="PARCELADO ATÉ 6X",$D1969-($D1969*TAXAS!$E$12))/6,IF($A1969=TAXAS!$A$13,IF($B1969="PARCELADO ATÉ 6X",$D1969-($D1969*TAXAS!$E$13))/6,IF($A1969=TAXAS!$A$14,IF($B1969="PARCELADO ATÉ 6X",$D1969-($D1969*TAXAS!$E$14))/6,IF($A1969=TAXAS!$A$15,IF($B1969="PARCELADO ATÉ 6X",$D1969-($D1969*TAXAS!$E$15))/6,IF($A1969=TAXAS!$A$16,IF($B1969="PARCELADO ATÉ 6X",$D1969-($D1969*TAXAS!$E$16))/6,IF($A1969=TAXAS!$A$17,IF($B1969="PARCELADO ATÉ 6X",$D1969-($D1969*TAXAS!$E$17))/6,IF($A1969=TAXAS!$A$18,IF($B1969="PARCELADO ATÉ 6X",$D1969-($D1969*TAXAS!$E$18))/6,IF($A1969=TAXAS!$A$19,IF($B1969="PARCELADO ATÉ 6X",$D1969-($D1969*TAXAS!$E$19))/6,IF($A1969=TAXAS!$A$20,IF($B1969="PARCELADO ATÉ 6X",$D1969-($D1969*TAXAS!$E$20))/6,IF($A1969=TAXAS!$A$21,IF($B1969="PARCELADO ATÉ 6X",$D1969-($D1969*TAXAS!$E$21))/6,IF($A1969=TAXAS!$A$22,IF($B1969="PARCELADO ATÉ 6X",$D1969-($D1969*TAXAS!$E$22))/6,IF($A1969=TAXAS!$A$23,IF($B1969="PARCELADO ATÉ 6X",$D1969-($D1969*TAXAS!$E$23))/6,IF($A1969=TAXAS!$A$24,IF($B1969="PARCELADO ATÉ 6X",$D1969-($D1969*TAXAS!$E$24))/6,IF($A1969=TAXAS!$A$25,IF($B1969="PARCELADO ATÉ 6X",$D1969-($D1969*TAXAS!$E$25))/6,IF($A1969=TAXAS!$A$26,IF($B1969="PARCELADO ATÉ 6X",$D1969-($D1969*TAXAS!$E$26))/6,IF($A1969=TAXAS!$A$27,IF($B1969="PARCELADO ATÉ 6X",$D1969-($D1969*TAXAS!$E$27))/6))))))))))))))))))))))))/1</f>
        <v>0</v>
      </c>
      <c r="I1969" s="9">
        <f>IF($A1969="VISA",IF($B1969="PARCELADO ATÉ 12X",$D1969-(D1969*TAXAS!$F$4))/12,IF($A1969="MASTER",IF($B1969="PARCELADO ATÉ 12X",$D1969-(D1969*TAXAS!$F$5))/12,IF($A1969="ELO",IF($B1969="PARCELADO ATÉ 12X",$D1969-(D1969*TAXAS!$F$6))/12,IF($A1969="HIPERCARD",IF($B1969="PARCELADO ATÉ 12X",$D1969-(D1969*TAXAS!$F$7))/12,IF($A1969="DINERS",IF($B1969="PARCELADO ATÉ 12X",$D1969-(D1969*TAXAS!$F$8))/12,IF($A1969="AMERICA EXPRESS",IF($B1969="PARCELADO ATÉ 12X",$D1969-(D1969*TAXAS!$F$9))/12,IF($A1969=TAXAS!$A$10,IF($B1969="PARCELADO ATÉ 12X",$D1969-($D1969*TAXAS!$F$10))/12,IF($A1969=TAXAS!$A$11,IF($B1969="PARCELADO ATÉ 12X",$D1969-($D1969*TAXAS!$F$11))/12,IF($A1969=TAXAS!$A$12,IF($B1969="PARCELADO ATÉ 12X",$D1969-($D1969*TAXAS!$F$12))/12,IF($A1969=TAXAS!$A$13,IF($B1969="PARCELADO ATÉ 12X",$D1969-($D1969*TAXAS!$F$13))/12,IF($A1969=TAXAS!$A$14,IF($B1969="PARCELADO ATÉ 12X",$D1969-($D1969*TAXAS!$F$14))/12,IF($A1969=TAXAS!$A$15,IF($B1969="PARCELADO ATÉ 12X",$D1969-($D1969*TAXAS!$F$15))/12,IF($A1969=TAXAS!$A$16,IF($B1969="PARCELADO ATÉ 12X",$D1969-($D1969*TAXAS!$F$16))/12,IF($A1969=TAXAS!$A$17,IF($B1969="PARCELADO ATÉ 12X",$D1969-($D1969*TAXAS!$F$17))/12,IF($A1969=TAXAS!$A$18,IF($B1969="PARCELADO ATÉ 12X",$D1969-($D1969*TAXAS!$F$18))/12,IF($A1969=TAXAS!$A$19,IF($B1969="PARCELADO ATÉ 12X",$D1969-($D1969*TAXAS!$F$19))/12,IF($A1969=TAXAS!$A$20,IF($B1969="PARCELADO ATÉ 12X",$D1969-($D1969*TAXAS!$F$20))/12,IF($A1969=TAXAS!$A$21,IF($B1969="PARCELADO ATÉ 12X",$D1969-($D1969*TAXAS!$F$21))/12,IF($A1969=TAXAS!$A$22,IF($B1969="PARCELADO ATÉ 12X",$D1969-($D1969*TAXAS!$F$22))/12,IF($A1969=TAXAS!$A$23,IF($B1969="PARCELADO ATÉ 12X",$D1969-($D1969*TAXAS!$F$23))/12,IF($A1969=TAXAS!$A$24,IF($B1969="PARCELADO ATÉ 12X",$D1969-($D1969*TAXAS!$F$24))/12,IF($A1969=TAXAS!$A$25,IF($B1969="PARCELADO ATÉ 12X",$D1969-($D1969*TAXAS!$F$25))/12,IF($A1969=TAXAS!$A$26,IF($B1969="PARCELADO ATÉ 12X",$D1969-($D1969*TAXAS!$F$26))/12,IF($A1969=TAXAS!$A$27,IF($B1969="PARCELADO ATÉ 12X",$D1969-($D1969*TAXAS!$F$27))/12))))))))))))))))))))))))/1</f>
        <v>0</v>
      </c>
      <c r="J1969" s="8">
        <f t="shared" si="0"/>
        <v>0</v>
      </c>
      <c r="K1969" s="10" t="b">
        <f>IF($B1969="PARCELADO ATÉ 3X",($D1969-($D1969*TAXAS!$D$4))-$J1969)</f>
        <v>0</v>
      </c>
      <c r="L1969" s="10" t="b">
        <f>IF($B1969="PARCELADO ATÉ 6X",($D1969-($D1969*TAXAS!$E$4))-$J1969)</f>
        <v>0</v>
      </c>
      <c r="M1969" s="10" t="b">
        <f>IF($B1969="PARCELADO ATÉ 12X",($D1969-($D1969*TAXAS!$F$4))-$J1969)</f>
        <v>0</v>
      </c>
      <c r="N1969" s="8">
        <f t="shared" si="1"/>
        <v>0</v>
      </c>
      <c r="O1969" s="10">
        <f t="shared" si="2"/>
        <v>0</v>
      </c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</row>
    <row r="1970" spans="1:31" ht="15.75" customHeight="1" x14ac:dyDescent="0.2">
      <c r="A1970" s="3"/>
      <c r="B1970" s="5"/>
      <c r="C1970" s="6"/>
      <c r="D1970" s="42"/>
      <c r="E1970" s="8">
        <f>IF($A1970="VISA",IF($B1970="DÉBITO",$D1970-($D1970*TAXAS!$B$4)),IF($A1970="MASTER",IF($B1970="DÉBITO",$D1970-($D1970*TAXAS!$B$5)),IF($A1970="ELO", IF($B1970="DÉBITO",$D1970-($D1970*TAXAS!$B$6)),IF($A1970="HIPERCARD",IF($B1970="DÉBITO",$D1970-($D1970*TAXAS!$B$7)),IF($A1970="DINERS",IF($B1970="DÉBITO",$D1970-($D1970*TAXAS!$B$8)),IF($A1970="AMERICA EXPRESS",IF($B1970="DÉBITO",$D1970-($D1970*TAXAS!$B$9)),IF($A1970=TAXAS!$A$10,IF($B1970="DÉBITO",$D1970-($D1970*TAXAS!$B$10)), IF($A1970=TAXAS!$A$11,IF($B1970="DÉBITO",$D1970-($D1970*TAXAS!$B$11)), IF($A1970=TAXAS!$A$12,IF($B1970="DÉBITO",$D1970-($D1970*TAXAS!$B$12)), IF($A1970=TAXAS!$A$13,IF($B1970="DÉBITO",$D1970-($D1970*TAXAS!$B$13)), IF($A1970=TAXAS!$A$14,IF($B1970="DÉBITO",$D1970-($D1970*TAXAS!$B$14)), IF($A1970=TAXAS!$A$15,IF($B1970="DÉBITO",$D1970-($D1970*TAXAS!$B$15)), IF($A1970=TAXAS!$A$16,IF($B1970="DÉBITO",$D1970-($D1970*TAXAS!$B$16)), IF($A1970=TAXAS!$A$17,IF($B1970="DÉBITO",$D1970-($D1970*TAXAS!$B$17)), IF($A1970=TAXAS!$A$18,IF($B1970="DÉBITO",$D1970-($D1970*TAXAS!$B$18)), IF($A1970=TAXAS!$A$19,IF($B1970="DÉBITO",$D1970-($D1970*TAXAS!$B$19)), IF($A1970=TAXAS!$A$20,IF($B1970="DÉBITO",$D1970-($D1970*TAXAS!$B$20)), IF($A1970=TAXAS!$A$21,IF($B1970="DÉBITO",$D1970-($D1970*TAXAS!$B$21)), IF($A1970=TAXAS!$A$22,IF($B1970="DÉBITO",$D1970-($D1970*TAXAS!$B$22)), IF($A1970=TAXAS!$A$23,IF($B1970="DÉBITO",$D1970-($D1970*TAXAS!$B$23)), IF($A1970=TAXAS!$A$24,IF($B1970="DÉBITO",$D1970-($D1970*TAXAS!$B$24)), IF($A1970=TAXAS!$A$25,IF($B1970="DÉBITO",$D1970-($D1970*TAXAS!$B$25)), IF($A1970=TAXAS!$A$26,IF($B1970="DÉBITO",$D1970-($D1970*TAXAS!$B$26)), IF($A1970=TAXAS!$A$27,IF($B1970="DÉBITO",$D1970-($D1970*TAXAS!$B$27))))))))))))))))))))))))))/1</f>
        <v>0</v>
      </c>
      <c r="F1970" s="8">
        <f>IF($A1970="VISA",IF($B1970="CRÉDITO",$D1970-($D1970*TAXAS!$C$4)),IF($A1970="MASTER",IF($B1970="CRÉDITO",$D1970-($D1970*TAXAS!$C$5)),IF($A1970="ELO", IF($B1970="CRÉDITO",$D1970-($D1970*TAXAS!$C$6)),IF($A1970="HIPERCARD",IF($B1970="CRÉDITO",$D1970-($D1970*TAXAS!$C$7)),IF($A1970="DINERS",IF($B1970="CRÉDITO",$D1970-($D1970*TAXAS!$C$8)),IF($A1970="AMERICA EXPRESS",IF($B1970="CRÉDITO",$D1970-($D1970*TAXAS!$C$9)),IF($A1970=TAXAS!$A$10,IF($B1970="CRÉDITO",$D1970-($D1970*TAXAS!$C$10)), IF($A1970=TAXAS!$A$11,IF($B1970="CRÉDITO",$D1970-($D1970*TAXAS!$C$11)), IF($A1970=TAXAS!$A$12,IF($B1970="CRÉDITO",$D1970-($D1970*TAXAS!$C$12)), IF($A1970=TAXAS!$A$13,IF($B1970="CRÉDITO",$D1970-($D1970*TAXAS!$C$13)), IF($A1970=TAXAS!$A$14,IF($B1970="CRÉDITO",$D1970-($D1970*TAXAS!$C$14)), IF($A1970=TAXAS!$A$15,IF($B1970="CRÉDITO",$D1970-($D1970*TAXAS!$C$15)), IF($A1970=TAXAS!$A$16,IF($B1970="CRÉDITO",$D1970-($D1970*TAXAS!$C$16)), IF($A1970=TAXAS!$A$17,IF($B1970="CRÉDITO",$D1970-($D1970*TAXAS!$C$17)), IF($A1970=TAXAS!$A$18,IF($B1970="CRÉDITO",$D1970-($D1970*TAXAS!$C$18)), IF($A1970=TAXAS!$A$19,IF($B1970="CRÉDITO",$D1970-($D1970*TAXAS!$C$19)), IF($A1970=TAXAS!$A$20,IF($B1970="CRÉDITO",$D1970-($D1970*TAXAS!$C$20)), IF($A1970=TAXAS!$A$21,IF($B1970="CRÉDITO",$D1970-($D1970*TAXAS!$C$21)), IF($A1970=TAXAS!$A$22,IF($B1970="CRÉDITO",$D1970-($D1970*TAXAS!$C$22)), IF($A1970=TAXAS!$A$23,IF($B1970="CRÉDITO",$D1970-($D1970*TAXAS!$C$23)), IF($A1970=TAXAS!$A$24,IF($B1970="CRÉDITO",$D1970-($D1970*TAXAS!$C$24)), IF($A1970=TAXAS!$A$25,IF($B1970="CRÉDITO",$D1970-($D1970*TAXAS!$C$25)), IF($A1970=TAXAS!$A$26,IF($B1970="CRÉDITO",$D1970-($D1970*TAXAS!$C$26)), IF($A1970=TAXAS!$A$27,IF($B1970="CRÉDITO",$D1970-($D1970*TAXAS!$C$27))))))))))))))))))))))))))/1</f>
        <v>0</v>
      </c>
      <c r="G1970" s="9">
        <f>IF($A1970="VISA",IF($B1970="PARCELADO ATÉ 3X",$D1970-(D1970*TAXAS!$D$4))/3,IF($A1970="MASTER",IF($B1970="PARCELADO ATÉ 3X",$D1970-(D1970*TAXAS!$D$5))/3,IF($A1970="ELO",IF($B1970="PARCELADO ATÉ 3X",$D1970-(D1970*TAXAS!$D$6))/3,IF($A1970="HIPERCARD",IF($B1970="PARCELADO ATÉ 3X",$D1970-(D1970*TAXAS!$D$7))/3,IF($A1970="DINERS",IF($B1970="PARCELADO ATÉ 3X",$D1970-(D1970*TAXAS!$D$8))/3,IF($A1970="AMERICA EXPRESS",IF($B1970="PARCELADO ATÉ 3X",$D1970-(D1970*TAXAS!$D$9))/3,IF($A1970=TAXAS!$A$10,IF($B1970="PARCELADO ATÉ 3X",$D1970-($D1970*TAXAS!$D$10))/3,IF($A1970=TAXAS!$A$11,IF($B1970="PARCELADO ATÉ 3X",$D1970-($D1970*TAXAS!$D$11))/3,IF($A1970=TAXAS!$A$12,IF($B1970="PARCELADO ATÉ 3X",$D1970-($D1970*TAXAS!$D$12))/3,IF($A1970=TAXAS!$A$13,IF($B1970="PARCELADO ATÉ 3X",$D1970-($D1970*TAXAS!$D$13))/3,IF($A1970=TAXAS!$A$14,IF($B1970="PARCELADO ATÉ 3X",$D1970-($D1970*TAXAS!$D$14))/3,IF($A1970=TAXAS!$A$15,IF($B1970="PARCELADO ATÉ 3X",$D1970-($D1970*TAXAS!$D$15))/3,IF($A1970=TAXAS!$A$16,IF($B1970="PARCELADO ATÉ 3X",$D1970-($D1970*TAXAS!$D$16))/3,IF($A1970=TAXAS!$A$17,IF($B1970="PARCELADO ATÉ 3X",$D1970-($D1970*TAXAS!$D$17))/3,IF($A1970=TAXAS!$A$18,IF($B1970="PARCELADO ATÉ 3X",$D1970-($D1970*TAXAS!$D$18))/3,IF($A1970=TAXAS!$A$19,IF($B1970="PARCELADO ATÉ 3X",$D1970-($D1970*TAXAS!$D$19))/3,IF($A1970=TAXAS!$A$20,IF($B1970="PARCELADO ATÉ 3X",$D1970-($D1970*TAXAS!$D$20))/3,IF($A1970=TAXAS!$A$21,IF($B1970="PARCELADO ATÉ 3X",$D1970-($D1970*TAXAS!$D$21))/3,IF($A1970=TAXAS!$A$22,IF($B1970="PARCELADO ATÉ 3X",$D1970-($D1970*TAXAS!$D$22))/3,IF($A1970=TAXAS!$A$23,IF($B1970="PARCELADO ATÉ 3X",$D1970-($D1970*TAXAS!$D$23))/3,IF($A1970=TAXAS!$A$24,IF($B1970="PARCELADO ATÉ 3X",$D1970-($D1970*TAXAS!$D$24))/3,IF($A1970=TAXAS!$A$25,IF($B1970="PARCELADO ATÉ 3X",$D1970-($D1970*TAXAS!$D$25))/3,IF($A1970=TAXAS!$A$26,IF($B1970="PARCELADO ATÉ 3X",$D1970-($D1970*TAXAS!$D$26))/3,IF($A1970=TAXAS!$A$27,IF($B1970="PARCELADO ATÉ 3X",$D1970-($D1970*TAXAS!$D$27))/3))))))))))))))))))))))))/1</f>
        <v>0</v>
      </c>
      <c r="H1970" s="9">
        <f>IF($A1970="VISA",IF($B1970="PARCELADO ATÉ 6X",$D1970-(D1970*TAXAS!$E$4))/6,IF($A1970="MASTER",IF($B1970="PARCELADO ATÉ 6X",$D1970-(D1970*TAXAS!$E$5))/6,IF($A1970="ELO",IF($B1970="PARCELADO ATÉ 6X",$D1970-(D1970*TAXAS!$E$6))/6,IF($A1970="HIPERCARD",IF($B1970="PARCELADO ATÉ 6X",$D1970-(D1970*TAXAS!$E$7))/6,IF($A1970="DINERS",IF($B1970="PARCELADO ATÉ 6X",$D1970-(D1970*TAXAS!$E$8))/6,IF($A1970="AMERICA EXPRESS",IF($B1970="PARCELADO ATÉ 6X",$D1970-(D1970*TAXAS!$E$9))/6,IF($A1970=TAXAS!$A$10,IF($B1970="PARCELADO ATÉ 6X",$D1970-($D1970*TAXAS!$E$10))/6,IF($A1970=TAXAS!$A$11,IF($B1970="PARCELADO ATÉ 6X",$D1970-($D1970*TAXAS!$E$11))/6,IF($A1970=TAXAS!$A$12,IF($B1970="PARCELADO ATÉ 6X",$D1970-($D1970*TAXAS!$E$12))/6,IF($A1970=TAXAS!$A$13,IF($B1970="PARCELADO ATÉ 6X",$D1970-($D1970*TAXAS!$E$13))/6,IF($A1970=TAXAS!$A$14,IF($B1970="PARCELADO ATÉ 6X",$D1970-($D1970*TAXAS!$E$14))/6,IF($A1970=TAXAS!$A$15,IF($B1970="PARCELADO ATÉ 6X",$D1970-($D1970*TAXAS!$E$15))/6,IF($A1970=TAXAS!$A$16,IF($B1970="PARCELADO ATÉ 6X",$D1970-($D1970*TAXAS!$E$16))/6,IF($A1970=TAXAS!$A$17,IF($B1970="PARCELADO ATÉ 6X",$D1970-($D1970*TAXAS!$E$17))/6,IF($A1970=TAXAS!$A$18,IF($B1970="PARCELADO ATÉ 6X",$D1970-($D1970*TAXAS!$E$18))/6,IF($A1970=TAXAS!$A$19,IF($B1970="PARCELADO ATÉ 6X",$D1970-($D1970*TAXAS!$E$19))/6,IF($A1970=TAXAS!$A$20,IF($B1970="PARCELADO ATÉ 6X",$D1970-($D1970*TAXAS!$E$20))/6,IF($A1970=TAXAS!$A$21,IF($B1970="PARCELADO ATÉ 6X",$D1970-($D1970*TAXAS!$E$21))/6,IF($A1970=TAXAS!$A$22,IF($B1970="PARCELADO ATÉ 6X",$D1970-($D1970*TAXAS!$E$22))/6,IF($A1970=TAXAS!$A$23,IF($B1970="PARCELADO ATÉ 6X",$D1970-($D1970*TAXAS!$E$23))/6,IF($A1970=TAXAS!$A$24,IF($B1970="PARCELADO ATÉ 6X",$D1970-($D1970*TAXAS!$E$24))/6,IF($A1970=TAXAS!$A$25,IF($B1970="PARCELADO ATÉ 6X",$D1970-($D1970*TAXAS!$E$25))/6,IF($A1970=TAXAS!$A$26,IF($B1970="PARCELADO ATÉ 6X",$D1970-($D1970*TAXAS!$E$26))/6,IF($A1970=TAXAS!$A$27,IF($B1970="PARCELADO ATÉ 6X",$D1970-($D1970*TAXAS!$E$27))/6))))))))))))))))))))))))/1</f>
        <v>0</v>
      </c>
      <c r="I1970" s="9">
        <f>IF($A1970="VISA",IF($B1970="PARCELADO ATÉ 12X",$D1970-(D1970*TAXAS!$F$4))/12,IF($A1970="MASTER",IF($B1970="PARCELADO ATÉ 12X",$D1970-(D1970*TAXAS!$F$5))/12,IF($A1970="ELO",IF($B1970="PARCELADO ATÉ 12X",$D1970-(D1970*TAXAS!$F$6))/12,IF($A1970="HIPERCARD",IF($B1970="PARCELADO ATÉ 12X",$D1970-(D1970*TAXAS!$F$7))/12,IF($A1970="DINERS",IF($B1970="PARCELADO ATÉ 12X",$D1970-(D1970*TAXAS!$F$8))/12,IF($A1970="AMERICA EXPRESS",IF($B1970="PARCELADO ATÉ 12X",$D1970-(D1970*TAXAS!$F$9))/12,IF($A1970=TAXAS!$A$10,IF($B1970="PARCELADO ATÉ 12X",$D1970-($D1970*TAXAS!$F$10))/12,IF($A1970=TAXAS!$A$11,IF($B1970="PARCELADO ATÉ 12X",$D1970-($D1970*TAXAS!$F$11))/12,IF($A1970=TAXAS!$A$12,IF($B1970="PARCELADO ATÉ 12X",$D1970-($D1970*TAXAS!$F$12))/12,IF($A1970=TAXAS!$A$13,IF($B1970="PARCELADO ATÉ 12X",$D1970-($D1970*TAXAS!$F$13))/12,IF($A1970=TAXAS!$A$14,IF($B1970="PARCELADO ATÉ 12X",$D1970-($D1970*TAXAS!$F$14))/12,IF($A1970=TAXAS!$A$15,IF($B1970="PARCELADO ATÉ 12X",$D1970-($D1970*TAXAS!$F$15))/12,IF($A1970=TAXAS!$A$16,IF($B1970="PARCELADO ATÉ 12X",$D1970-($D1970*TAXAS!$F$16))/12,IF($A1970=TAXAS!$A$17,IF($B1970="PARCELADO ATÉ 12X",$D1970-($D1970*TAXAS!$F$17))/12,IF($A1970=TAXAS!$A$18,IF($B1970="PARCELADO ATÉ 12X",$D1970-($D1970*TAXAS!$F$18))/12,IF($A1970=TAXAS!$A$19,IF($B1970="PARCELADO ATÉ 12X",$D1970-($D1970*TAXAS!$F$19))/12,IF($A1970=TAXAS!$A$20,IF($B1970="PARCELADO ATÉ 12X",$D1970-($D1970*TAXAS!$F$20))/12,IF($A1970=TAXAS!$A$21,IF($B1970="PARCELADO ATÉ 12X",$D1970-($D1970*TAXAS!$F$21))/12,IF($A1970=TAXAS!$A$22,IF($B1970="PARCELADO ATÉ 12X",$D1970-($D1970*TAXAS!$F$22))/12,IF($A1970=TAXAS!$A$23,IF($B1970="PARCELADO ATÉ 12X",$D1970-($D1970*TAXAS!$F$23))/12,IF($A1970=TAXAS!$A$24,IF($B1970="PARCELADO ATÉ 12X",$D1970-($D1970*TAXAS!$F$24))/12,IF($A1970=TAXAS!$A$25,IF($B1970="PARCELADO ATÉ 12X",$D1970-($D1970*TAXAS!$F$25))/12,IF($A1970=TAXAS!$A$26,IF($B1970="PARCELADO ATÉ 12X",$D1970-($D1970*TAXAS!$F$26))/12,IF($A1970=TAXAS!$A$27,IF($B1970="PARCELADO ATÉ 12X",$D1970-($D1970*TAXAS!$F$27))/12))))))))))))))))))))))))/1</f>
        <v>0</v>
      </c>
      <c r="J1970" s="8">
        <f t="shared" si="0"/>
        <v>0</v>
      </c>
      <c r="K1970" s="10" t="b">
        <f>IF($B1970="PARCELADO ATÉ 3X",($D1970-($D1970*TAXAS!$D$4))-$J1970)</f>
        <v>0</v>
      </c>
      <c r="L1970" s="10" t="b">
        <f>IF($B1970="PARCELADO ATÉ 6X",($D1970-($D1970*TAXAS!$E$4))-$J1970)</f>
        <v>0</v>
      </c>
      <c r="M1970" s="10" t="b">
        <f>IF($B1970="PARCELADO ATÉ 12X",($D1970-($D1970*TAXAS!$F$4))-$J1970)</f>
        <v>0</v>
      </c>
      <c r="N1970" s="8">
        <f t="shared" si="1"/>
        <v>0</v>
      </c>
      <c r="O1970" s="10">
        <f t="shared" si="2"/>
        <v>0</v>
      </c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</row>
    <row r="1971" spans="1:31" ht="15.75" customHeight="1" x14ac:dyDescent="0.2">
      <c r="A1971" s="3"/>
      <c r="B1971" s="5"/>
      <c r="C1971" s="6"/>
      <c r="D1971" s="42"/>
      <c r="E1971" s="8">
        <f>IF($A1971="VISA",IF($B1971="DÉBITO",$D1971-($D1971*TAXAS!$B$4)),IF($A1971="MASTER",IF($B1971="DÉBITO",$D1971-($D1971*TAXAS!$B$5)),IF($A1971="ELO", IF($B1971="DÉBITO",$D1971-($D1971*TAXAS!$B$6)),IF($A1971="HIPERCARD",IF($B1971="DÉBITO",$D1971-($D1971*TAXAS!$B$7)),IF($A1971="DINERS",IF($B1971="DÉBITO",$D1971-($D1971*TAXAS!$B$8)),IF($A1971="AMERICA EXPRESS",IF($B1971="DÉBITO",$D1971-($D1971*TAXAS!$B$9)),IF($A1971=TAXAS!$A$10,IF($B1971="DÉBITO",$D1971-($D1971*TAXAS!$B$10)), IF($A1971=TAXAS!$A$11,IF($B1971="DÉBITO",$D1971-($D1971*TAXAS!$B$11)), IF($A1971=TAXAS!$A$12,IF($B1971="DÉBITO",$D1971-($D1971*TAXAS!$B$12)), IF($A1971=TAXAS!$A$13,IF($B1971="DÉBITO",$D1971-($D1971*TAXAS!$B$13)), IF($A1971=TAXAS!$A$14,IF($B1971="DÉBITO",$D1971-($D1971*TAXAS!$B$14)), IF($A1971=TAXAS!$A$15,IF($B1971="DÉBITO",$D1971-($D1971*TAXAS!$B$15)), IF($A1971=TAXAS!$A$16,IF($B1971="DÉBITO",$D1971-($D1971*TAXAS!$B$16)), IF($A1971=TAXAS!$A$17,IF($B1971="DÉBITO",$D1971-($D1971*TAXAS!$B$17)), IF($A1971=TAXAS!$A$18,IF($B1971="DÉBITO",$D1971-($D1971*TAXAS!$B$18)), IF($A1971=TAXAS!$A$19,IF($B1971="DÉBITO",$D1971-($D1971*TAXAS!$B$19)), IF($A1971=TAXAS!$A$20,IF($B1971="DÉBITO",$D1971-($D1971*TAXAS!$B$20)), IF($A1971=TAXAS!$A$21,IF($B1971="DÉBITO",$D1971-($D1971*TAXAS!$B$21)), IF($A1971=TAXAS!$A$22,IF($B1971="DÉBITO",$D1971-($D1971*TAXAS!$B$22)), IF($A1971=TAXAS!$A$23,IF($B1971="DÉBITO",$D1971-($D1971*TAXAS!$B$23)), IF($A1971=TAXAS!$A$24,IF($B1971="DÉBITO",$D1971-($D1971*TAXAS!$B$24)), IF($A1971=TAXAS!$A$25,IF($B1971="DÉBITO",$D1971-($D1971*TAXAS!$B$25)), IF($A1971=TAXAS!$A$26,IF($B1971="DÉBITO",$D1971-($D1971*TAXAS!$B$26)), IF($A1971=TAXAS!$A$27,IF($B1971="DÉBITO",$D1971-($D1971*TAXAS!$B$27))))))))))))))))))))))))))/1</f>
        <v>0</v>
      </c>
      <c r="F1971" s="8">
        <f>IF($A1971="VISA",IF($B1971="CRÉDITO",$D1971-($D1971*TAXAS!$C$4)),IF($A1971="MASTER",IF($B1971="CRÉDITO",$D1971-($D1971*TAXAS!$C$5)),IF($A1971="ELO", IF($B1971="CRÉDITO",$D1971-($D1971*TAXAS!$C$6)),IF($A1971="HIPERCARD",IF($B1971="CRÉDITO",$D1971-($D1971*TAXAS!$C$7)),IF($A1971="DINERS",IF($B1971="CRÉDITO",$D1971-($D1971*TAXAS!$C$8)),IF($A1971="AMERICA EXPRESS",IF($B1971="CRÉDITO",$D1971-($D1971*TAXAS!$C$9)),IF($A1971=TAXAS!$A$10,IF($B1971="CRÉDITO",$D1971-($D1971*TAXAS!$C$10)), IF($A1971=TAXAS!$A$11,IF($B1971="CRÉDITO",$D1971-($D1971*TAXAS!$C$11)), IF($A1971=TAXAS!$A$12,IF($B1971="CRÉDITO",$D1971-($D1971*TAXAS!$C$12)), IF($A1971=TAXAS!$A$13,IF($B1971="CRÉDITO",$D1971-($D1971*TAXAS!$C$13)), IF($A1971=TAXAS!$A$14,IF($B1971="CRÉDITO",$D1971-($D1971*TAXAS!$C$14)), IF($A1971=TAXAS!$A$15,IF($B1971="CRÉDITO",$D1971-($D1971*TAXAS!$C$15)), IF($A1971=TAXAS!$A$16,IF($B1971="CRÉDITO",$D1971-($D1971*TAXAS!$C$16)), IF($A1971=TAXAS!$A$17,IF($B1971="CRÉDITO",$D1971-($D1971*TAXAS!$C$17)), IF($A1971=TAXAS!$A$18,IF($B1971="CRÉDITO",$D1971-($D1971*TAXAS!$C$18)), IF($A1971=TAXAS!$A$19,IF($B1971="CRÉDITO",$D1971-($D1971*TAXAS!$C$19)), IF($A1971=TAXAS!$A$20,IF($B1971="CRÉDITO",$D1971-($D1971*TAXAS!$C$20)), IF($A1971=TAXAS!$A$21,IF($B1971="CRÉDITO",$D1971-($D1971*TAXAS!$C$21)), IF($A1971=TAXAS!$A$22,IF($B1971="CRÉDITO",$D1971-($D1971*TAXAS!$C$22)), IF($A1971=TAXAS!$A$23,IF($B1971="CRÉDITO",$D1971-($D1971*TAXAS!$C$23)), IF($A1971=TAXAS!$A$24,IF($B1971="CRÉDITO",$D1971-($D1971*TAXAS!$C$24)), IF($A1971=TAXAS!$A$25,IF($B1971="CRÉDITO",$D1971-($D1971*TAXAS!$C$25)), IF($A1971=TAXAS!$A$26,IF($B1971="CRÉDITO",$D1971-($D1971*TAXAS!$C$26)), IF($A1971=TAXAS!$A$27,IF($B1971="CRÉDITO",$D1971-($D1971*TAXAS!$C$27))))))))))))))))))))))))))/1</f>
        <v>0</v>
      </c>
      <c r="G1971" s="9">
        <f>IF($A1971="VISA",IF($B1971="PARCELADO ATÉ 3X",$D1971-(D1971*TAXAS!$D$4))/3,IF($A1971="MASTER",IF($B1971="PARCELADO ATÉ 3X",$D1971-(D1971*TAXAS!$D$5))/3,IF($A1971="ELO",IF($B1971="PARCELADO ATÉ 3X",$D1971-(D1971*TAXAS!$D$6))/3,IF($A1971="HIPERCARD",IF($B1971="PARCELADO ATÉ 3X",$D1971-(D1971*TAXAS!$D$7))/3,IF($A1971="DINERS",IF($B1971="PARCELADO ATÉ 3X",$D1971-(D1971*TAXAS!$D$8))/3,IF($A1971="AMERICA EXPRESS",IF($B1971="PARCELADO ATÉ 3X",$D1971-(D1971*TAXAS!$D$9))/3,IF($A1971=TAXAS!$A$10,IF($B1971="PARCELADO ATÉ 3X",$D1971-($D1971*TAXAS!$D$10))/3,IF($A1971=TAXAS!$A$11,IF($B1971="PARCELADO ATÉ 3X",$D1971-($D1971*TAXAS!$D$11))/3,IF($A1971=TAXAS!$A$12,IF($B1971="PARCELADO ATÉ 3X",$D1971-($D1971*TAXAS!$D$12))/3,IF($A1971=TAXAS!$A$13,IF($B1971="PARCELADO ATÉ 3X",$D1971-($D1971*TAXAS!$D$13))/3,IF($A1971=TAXAS!$A$14,IF($B1971="PARCELADO ATÉ 3X",$D1971-($D1971*TAXAS!$D$14))/3,IF($A1971=TAXAS!$A$15,IF($B1971="PARCELADO ATÉ 3X",$D1971-($D1971*TAXAS!$D$15))/3,IF($A1971=TAXAS!$A$16,IF($B1971="PARCELADO ATÉ 3X",$D1971-($D1971*TAXAS!$D$16))/3,IF($A1971=TAXAS!$A$17,IF($B1971="PARCELADO ATÉ 3X",$D1971-($D1971*TAXAS!$D$17))/3,IF($A1971=TAXAS!$A$18,IF($B1971="PARCELADO ATÉ 3X",$D1971-($D1971*TAXAS!$D$18))/3,IF($A1971=TAXAS!$A$19,IF($B1971="PARCELADO ATÉ 3X",$D1971-($D1971*TAXAS!$D$19))/3,IF($A1971=TAXAS!$A$20,IF($B1971="PARCELADO ATÉ 3X",$D1971-($D1971*TAXAS!$D$20))/3,IF($A1971=TAXAS!$A$21,IF($B1971="PARCELADO ATÉ 3X",$D1971-($D1971*TAXAS!$D$21))/3,IF($A1971=TAXAS!$A$22,IF($B1971="PARCELADO ATÉ 3X",$D1971-($D1971*TAXAS!$D$22))/3,IF($A1971=TAXAS!$A$23,IF($B1971="PARCELADO ATÉ 3X",$D1971-($D1971*TAXAS!$D$23))/3,IF($A1971=TAXAS!$A$24,IF($B1971="PARCELADO ATÉ 3X",$D1971-($D1971*TAXAS!$D$24))/3,IF($A1971=TAXAS!$A$25,IF($B1971="PARCELADO ATÉ 3X",$D1971-($D1971*TAXAS!$D$25))/3,IF($A1971=TAXAS!$A$26,IF($B1971="PARCELADO ATÉ 3X",$D1971-($D1971*TAXAS!$D$26))/3,IF($A1971=TAXAS!$A$27,IF($B1971="PARCELADO ATÉ 3X",$D1971-($D1971*TAXAS!$D$27))/3))))))))))))))))))))))))/1</f>
        <v>0</v>
      </c>
      <c r="H1971" s="9">
        <f>IF($A1971="VISA",IF($B1971="PARCELADO ATÉ 6X",$D1971-(D1971*TAXAS!$E$4))/6,IF($A1971="MASTER",IF($B1971="PARCELADO ATÉ 6X",$D1971-(D1971*TAXAS!$E$5))/6,IF($A1971="ELO",IF($B1971="PARCELADO ATÉ 6X",$D1971-(D1971*TAXAS!$E$6))/6,IF($A1971="HIPERCARD",IF($B1971="PARCELADO ATÉ 6X",$D1971-(D1971*TAXAS!$E$7))/6,IF($A1971="DINERS",IF($B1971="PARCELADO ATÉ 6X",$D1971-(D1971*TAXAS!$E$8))/6,IF($A1971="AMERICA EXPRESS",IF($B1971="PARCELADO ATÉ 6X",$D1971-(D1971*TAXAS!$E$9))/6,IF($A1971=TAXAS!$A$10,IF($B1971="PARCELADO ATÉ 6X",$D1971-($D1971*TAXAS!$E$10))/6,IF($A1971=TAXAS!$A$11,IF($B1971="PARCELADO ATÉ 6X",$D1971-($D1971*TAXAS!$E$11))/6,IF($A1971=TAXAS!$A$12,IF($B1971="PARCELADO ATÉ 6X",$D1971-($D1971*TAXAS!$E$12))/6,IF($A1971=TAXAS!$A$13,IF($B1971="PARCELADO ATÉ 6X",$D1971-($D1971*TAXAS!$E$13))/6,IF($A1971=TAXAS!$A$14,IF($B1971="PARCELADO ATÉ 6X",$D1971-($D1971*TAXAS!$E$14))/6,IF($A1971=TAXAS!$A$15,IF($B1971="PARCELADO ATÉ 6X",$D1971-($D1971*TAXAS!$E$15))/6,IF($A1971=TAXAS!$A$16,IF($B1971="PARCELADO ATÉ 6X",$D1971-($D1971*TAXAS!$E$16))/6,IF($A1971=TAXAS!$A$17,IF($B1971="PARCELADO ATÉ 6X",$D1971-($D1971*TAXAS!$E$17))/6,IF($A1971=TAXAS!$A$18,IF($B1971="PARCELADO ATÉ 6X",$D1971-($D1971*TAXAS!$E$18))/6,IF($A1971=TAXAS!$A$19,IF($B1971="PARCELADO ATÉ 6X",$D1971-($D1971*TAXAS!$E$19))/6,IF($A1971=TAXAS!$A$20,IF($B1971="PARCELADO ATÉ 6X",$D1971-($D1971*TAXAS!$E$20))/6,IF($A1971=TAXAS!$A$21,IF($B1971="PARCELADO ATÉ 6X",$D1971-($D1971*TAXAS!$E$21))/6,IF($A1971=TAXAS!$A$22,IF($B1971="PARCELADO ATÉ 6X",$D1971-($D1971*TAXAS!$E$22))/6,IF($A1971=TAXAS!$A$23,IF($B1971="PARCELADO ATÉ 6X",$D1971-($D1971*TAXAS!$E$23))/6,IF($A1971=TAXAS!$A$24,IF($B1971="PARCELADO ATÉ 6X",$D1971-($D1971*TAXAS!$E$24))/6,IF($A1971=TAXAS!$A$25,IF($B1971="PARCELADO ATÉ 6X",$D1971-($D1971*TAXAS!$E$25))/6,IF($A1971=TAXAS!$A$26,IF($B1971="PARCELADO ATÉ 6X",$D1971-($D1971*TAXAS!$E$26))/6,IF($A1971=TAXAS!$A$27,IF($B1971="PARCELADO ATÉ 6X",$D1971-($D1971*TAXAS!$E$27))/6))))))))))))))))))))))))/1</f>
        <v>0</v>
      </c>
      <c r="I1971" s="9">
        <f>IF($A1971="VISA",IF($B1971="PARCELADO ATÉ 12X",$D1971-(D1971*TAXAS!$F$4))/12,IF($A1971="MASTER",IF($B1971="PARCELADO ATÉ 12X",$D1971-(D1971*TAXAS!$F$5))/12,IF($A1971="ELO",IF($B1971="PARCELADO ATÉ 12X",$D1971-(D1971*TAXAS!$F$6))/12,IF($A1971="HIPERCARD",IF($B1971="PARCELADO ATÉ 12X",$D1971-(D1971*TAXAS!$F$7))/12,IF($A1971="DINERS",IF($B1971="PARCELADO ATÉ 12X",$D1971-(D1971*TAXAS!$F$8))/12,IF($A1971="AMERICA EXPRESS",IF($B1971="PARCELADO ATÉ 12X",$D1971-(D1971*TAXAS!$F$9))/12,IF($A1971=TAXAS!$A$10,IF($B1971="PARCELADO ATÉ 12X",$D1971-($D1971*TAXAS!$F$10))/12,IF($A1971=TAXAS!$A$11,IF($B1971="PARCELADO ATÉ 12X",$D1971-($D1971*TAXAS!$F$11))/12,IF($A1971=TAXAS!$A$12,IF($B1971="PARCELADO ATÉ 12X",$D1971-($D1971*TAXAS!$F$12))/12,IF($A1971=TAXAS!$A$13,IF($B1971="PARCELADO ATÉ 12X",$D1971-($D1971*TAXAS!$F$13))/12,IF($A1971=TAXAS!$A$14,IF($B1971="PARCELADO ATÉ 12X",$D1971-($D1971*TAXAS!$F$14))/12,IF($A1971=TAXAS!$A$15,IF($B1971="PARCELADO ATÉ 12X",$D1971-($D1971*TAXAS!$F$15))/12,IF($A1971=TAXAS!$A$16,IF($B1971="PARCELADO ATÉ 12X",$D1971-($D1971*TAXAS!$F$16))/12,IF($A1971=TAXAS!$A$17,IF($B1971="PARCELADO ATÉ 12X",$D1971-($D1971*TAXAS!$F$17))/12,IF($A1971=TAXAS!$A$18,IF($B1971="PARCELADO ATÉ 12X",$D1971-($D1971*TAXAS!$F$18))/12,IF($A1971=TAXAS!$A$19,IF($B1971="PARCELADO ATÉ 12X",$D1971-($D1971*TAXAS!$F$19))/12,IF($A1971=TAXAS!$A$20,IF($B1971="PARCELADO ATÉ 12X",$D1971-($D1971*TAXAS!$F$20))/12,IF($A1971=TAXAS!$A$21,IF($B1971="PARCELADO ATÉ 12X",$D1971-($D1971*TAXAS!$F$21))/12,IF($A1971=TAXAS!$A$22,IF($B1971="PARCELADO ATÉ 12X",$D1971-($D1971*TAXAS!$F$22))/12,IF($A1971=TAXAS!$A$23,IF($B1971="PARCELADO ATÉ 12X",$D1971-($D1971*TAXAS!$F$23))/12,IF($A1971=TAXAS!$A$24,IF($B1971="PARCELADO ATÉ 12X",$D1971-($D1971*TAXAS!$F$24))/12,IF($A1971=TAXAS!$A$25,IF($B1971="PARCELADO ATÉ 12X",$D1971-($D1971*TAXAS!$F$25))/12,IF($A1971=TAXAS!$A$26,IF($B1971="PARCELADO ATÉ 12X",$D1971-($D1971*TAXAS!$F$26))/12,IF($A1971=TAXAS!$A$27,IF($B1971="PARCELADO ATÉ 12X",$D1971-($D1971*TAXAS!$F$27))/12))))))))))))))))))))))))/1</f>
        <v>0</v>
      </c>
      <c r="J1971" s="8">
        <f t="shared" si="0"/>
        <v>0</v>
      </c>
      <c r="K1971" s="10" t="b">
        <f>IF($B1971="PARCELADO ATÉ 3X",($D1971-($D1971*TAXAS!$D$4))-$J1971)</f>
        <v>0</v>
      </c>
      <c r="L1971" s="10" t="b">
        <f>IF($B1971="PARCELADO ATÉ 6X",($D1971-($D1971*TAXAS!$E$4))-$J1971)</f>
        <v>0</v>
      </c>
      <c r="M1971" s="10" t="b">
        <f>IF($B1971="PARCELADO ATÉ 12X",($D1971-($D1971*TAXAS!$F$4))-$J1971)</f>
        <v>0</v>
      </c>
      <c r="N1971" s="8">
        <f t="shared" si="1"/>
        <v>0</v>
      </c>
      <c r="O1971" s="10">
        <f t="shared" si="2"/>
        <v>0</v>
      </c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</row>
    <row r="1972" spans="1:31" ht="15.75" customHeight="1" x14ac:dyDescent="0.2">
      <c r="A1972" s="3"/>
      <c r="B1972" s="5"/>
      <c r="C1972" s="6"/>
      <c r="D1972" s="42"/>
      <c r="E1972" s="8">
        <f>IF($A1972="VISA",IF($B1972="DÉBITO",$D1972-($D1972*TAXAS!$B$4)),IF($A1972="MASTER",IF($B1972="DÉBITO",$D1972-($D1972*TAXAS!$B$5)),IF($A1972="ELO", IF($B1972="DÉBITO",$D1972-($D1972*TAXAS!$B$6)),IF($A1972="HIPERCARD",IF($B1972="DÉBITO",$D1972-($D1972*TAXAS!$B$7)),IF($A1972="DINERS",IF($B1972="DÉBITO",$D1972-($D1972*TAXAS!$B$8)),IF($A1972="AMERICA EXPRESS",IF($B1972="DÉBITO",$D1972-($D1972*TAXAS!$B$9)),IF($A1972=TAXAS!$A$10,IF($B1972="DÉBITO",$D1972-($D1972*TAXAS!$B$10)), IF($A1972=TAXAS!$A$11,IF($B1972="DÉBITO",$D1972-($D1972*TAXAS!$B$11)), IF($A1972=TAXAS!$A$12,IF($B1972="DÉBITO",$D1972-($D1972*TAXAS!$B$12)), IF($A1972=TAXAS!$A$13,IF($B1972="DÉBITO",$D1972-($D1972*TAXAS!$B$13)), IF($A1972=TAXAS!$A$14,IF($B1972="DÉBITO",$D1972-($D1972*TAXAS!$B$14)), IF($A1972=TAXAS!$A$15,IF($B1972="DÉBITO",$D1972-($D1972*TAXAS!$B$15)), IF($A1972=TAXAS!$A$16,IF($B1972="DÉBITO",$D1972-($D1972*TAXAS!$B$16)), IF($A1972=TAXAS!$A$17,IF($B1972="DÉBITO",$D1972-($D1972*TAXAS!$B$17)), IF($A1972=TAXAS!$A$18,IF($B1972="DÉBITO",$D1972-($D1972*TAXAS!$B$18)), IF($A1972=TAXAS!$A$19,IF($B1972="DÉBITO",$D1972-($D1972*TAXAS!$B$19)), IF($A1972=TAXAS!$A$20,IF($B1972="DÉBITO",$D1972-($D1972*TAXAS!$B$20)), IF($A1972=TAXAS!$A$21,IF($B1972="DÉBITO",$D1972-($D1972*TAXAS!$B$21)), IF($A1972=TAXAS!$A$22,IF($B1972="DÉBITO",$D1972-($D1972*TAXAS!$B$22)), IF($A1972=TAXAS!$A$23,IF($B1972="DÉBITO",$D1972-($D1972*TAXAS!$B$23)), IF($A1972=TAXAS!$A$24,IF($B1972="DÉBITO",$D1972-($D1972*TAXAS!$B$24)), IF($A1972=TAXAS!$A$25,IF($B1972="DÉBITO",$D1972-($D1972*TAXAS!$B$25)), IF($A1972=TAXAS!$A$26,IF($B1972="DÉBITO",$D1972-($D1972*TAXAS!$B$26)), IF($A1972=TAXAS!$A$27,IF($B1972="DÉBITO",$D1972-($D1972*TAXAS!$B$27))))))))))))))))))))))))))/1</f>
        <v>0</v>
      </c>
      <c r="F1972" s="8">
        <f>IF($A1972="VISA",IF($B1972="CRÉDITO",$D1972-($D1972*TAXAS!$C$4)),IF($A1972="MASTER",IF($B1972="CRÉDITO",$D1972-($D1972*TAXAS!$C$5)),IF($A1972="ELO", IF($B1972="CRÉDITO",$D1972-($D1972*TAXAS!$C$6)),IF($A1972="HIPERCARD",IF($B1972="CRÉDITO",$D1972-($D1972*TAXAS!$C$7)),IF($A1972="DINERS",IF($B1972="CRÉDITO",$D1972-($D1972*TAXAS!$C$8)),IF($A1972="AMERICA EXPRESS",IF($B1972="CRÉDITO",$D1972-($D1972*TAXAS!$C$9)),IF($A1972=TAXAS!$A$10,IF($B1972="CRÉDITO",$D1972-($D1972*TAXAS!$C$10)), IF($A1972=TAXAS!$A$11,IF($B1972="CRÉDITO",$D1972-($D1972*TAXAS!$C$11)), IF($A1972=TAXAS!$A$12,IF($B1972="CRÉDITO",$D1972-($D1972*TAXAS!$C$12)), IF($A1972=TAXAS!$A$13,IF($B1972="CRÉDITO",$D1972-($D1972*TAXAS!$C$13)), IF($A1972=TAXAS!$A$14,IF($B1972="CRÉDITO",$D1972-($D1972*TAXAS!$C$14)), IF($A1972=TAXAS!$A$15,IF($B1972="CRÉDITO",$D1972-($D1972*TAXAS!$C$15)), IF($A1972=TAXAS!$A$16,IF($B1972="CRÉDITO",$D1972-($D1972*TAXAS!$C$16)), IF($A1972=TAXAS!$A$17,IF($B1972="CRÉDITO",$D1972-($D1972*TAXAS!$C$17)), IF($A1972=TAXAS!$A$18,IF($B1972="CRÉDITO",$D1972-($D1972*TAXAS!$C$18)), IF($A1972=TAXAS!$A$19,IF($B1972="CRÉDITO",$D1972-($D1972*TAXAS!$C$19)), IF($A1972=TAXAS!$A$20,IF($B1972="CRÉDITO",$D1972-($D1972*TAXAS!$C$20)), IF($A1972=TAXAS!$A$21,IF($B1972="CRÉDITO",$D1972-($D1972*TAXAS!$C$21)), IF($A1972=TAXAS!$A$22,IF($B1972="CRÉDITO",$D1972-($D1972*TAXAS!$C$22)), IF($A1972=TAXAS!$A$23,IF($B1972="CRÉDITO",$D1972-($D1972*TAXAS!$C$23)), IF($A1972=TAXAS!$A$24,IF($B1972="CRÉDITO",$D1972-($D1972*TAXAS!$C$24)), IF($A1972=TAXAS!$A$25,IF($B1972="CRÉDITO",$D1972-($D1972*TAXAS!$C$25)), IF($A1972=TAXAS!$A$26,IF($B1972="CRÉDITO",$D1972-($D1972*TAXAS!$C$26)), IF($A1972=TAXAS!$A$27,IF($B1972="CRÉDITO",$D1972-($D1972*TAXAS!$C$27))))))))))))))))))))))))))/1</f>
        <v>0</v>
      </c>
      <c r="G1972" s="9">
        <f>IF($A1972="VISA",IF($B1972="PARCELADO ATÉ 3X",$D1972-(D1972*TAXAS!$D$4))/3,IF($A1972="MASTER",IF($B1972="PARCELADO ATÉ 3X",$D1972-(D1972*TAXAS!$D$5))/3,IF($A1972="ELO",IF($B1972="PARCELADO ATÉ 3X",$D1972-(D1972*TAXAS!$D$6))/3,IF($A1972="HIPERCARD",IF($B1972="PARCELADO ATÉ 3X",$D1972-(D1972*TAXAS!$D$7))/3,IF($A1972="DINERS",IF($B1972="PARCELADO ATÉ 3X",$D1972-(D1972*TAXAS!$D$8))/3,IF($A1972="AMERICA EXPRESS",IF($B1972="PARCELADO ATÉ 3X",$D1972-(D1972*TAXAS!$D$9))/3,IF($A1972=TAXAS!$A$10,IF($B1972="PARCELADO ATÉ 3X",$D1972-($D1972*TAXAS!$D$10))/3,IF($A1972=TAXAS!$A$11,IF($B1972="PARCELADO ATÉ 3X",$D1972-($D1972*TAXAS!$D$11))/3,IF($A1972=TAXAS!$A$12,IF($B1972="PARCELADO ATÉ 3X",$D1972-($D1972*TAXAS!$D$12))/3,IF($A1972=TAXAS!$A$13,IF($B1972="PARCELADO ATÉ 3X",$D1972-($D1972*TAXAS!$D$13))/3,IF($A1972=TAXAS!$A$14,IF($B1972="PARCELADO ATÉ 3X",$D1972-($D1972*TAXAS!$D$14))/3,IF($A1972=TAXAS!$A$15,IF($B1972="PARCELADO ATÉ 3X",$D1972-($D1972*TAXAS!$D$15))/3,IF($A1972=TAXAS!$A$16,IF($B1972="PARCELADO ATÉ 3X",$D1972-($D1972*TAXAS!$D$16))/3,IF($A1972=TAXAS!$A$17,IF($B1972="PARCELADO ATÉ 3X",$D1972-($D1972*TAXAS!$D$17))/3,IF($A1972=TAXAS!$A$18,IF($B1972="PARCELADO ATÉ 3X",$D1972-($D1972*TAXAS!$D$18))/3,IF($A1972=TAXAS!$A$19,IF($B1972="PARCELADO ATÉ 3X",$D1972-($D1972*TAXAS!$D$19))/3,IF($A1972=TAXAS!$A$20,IF($B1972="PARCELADO ATÉ 3X",$D1972-($D1972*TAXAS!$D$20))/3,IF($A1972=TAXAS!$A$21,IF($B1972="PARCELADO ATÉ 3X",$D1972-($D1972*TAXAS!$D$21))/3,IF($A1972=TAXAS!$A$22,IF($B1972="PARCELADO ATÉ 3X",$D1972-($D1972*TAXAS!$D$22))/3,IF($A1972=TAXAS!$A$23,IF($B1972="PARCELADO ATÉ 3X",$D1972-($D1972*TAXAS!$D$23))/3,IF($A1972=TAXAS!$A$24,IF($B1972="PARCELADO ATÉ 3X",$D1972-($D1972*TAXAS!$D$24))/3,IF($A1972=TAXAS!$A$25,IF($B1972="PARCELADO ATÉ 3X",$D1972-($D1972*TAXAS!$D$25))/3,IF($A1972=TAXAS!$A$26,IF($B1972="PARCELADO ATÉ 3X",$D1972-($D1972*TAXAS!$D$26))/3,IF($A1972=TAXAS!$A$27,IF($B1972="PARCELADO ATÉ 3X",$D1972-($D1972*TAXAS!$D$27))/3))))))))))))))))))))))))/1</f>
        <v>0</v>
      </c>
      <c r="H1972" s="9">
        <f>IF($A1972="VISA",IF($B1972="PARCELADO ATÉ 6X",$D1972-(D1972*TAXAS!$E$4))/6,IF($A1972="MASTER",IF($B1972="PARCELADO ATÉ 6X",$D1972-(D1972*TAXAS!$E$5))/6,IF($A1972="ELO",IF($B1972="PARCELADO ATÉ 6X",$D1972-(D1972*TAXAS!$E$6))/6,IF($A1972="HIPERCARD",IF($B1972="PARCELADO ATÉ 6X",$D1972-(D1972*TAXAS!$E$7))/6,IF($A1972="DINERS",IF($B1972="PARCELADO ATÉ 6X",$D1972-(D1972*TAXAS!$E$8))/6,IF($A1972="AMERICA EXPRESS",IF($B1972="PARCELADO ATÉ 6X",$D1972-(D1972*TAXAS!$E$9))/6,IF($A1972=TAXAS!$A$10,IF($B1972="PARCELADO ATÉ 6X",$D1972-($D1972*TAXAS!$E$10))/6,IF($A1972=TAXAS!$A$11,IF($B1972="PARCELADO ATÉ 6X",$D1972-($D1972*TAXAS!$E$11))/6,IF($A1972=TAXAS!$A$12,IF($B1972="PARCELADO ATÉ 6X",$D1972-($D1972*TAXAS!$E$12))/6,IF($A1972=TAXAS!$A$13,IF($B1972="PARCELADO ATÉ 6X",$D1972-($D1972*TAXAS!$E$13))/6,IF($A1972=TAXAS!$A$14,IF($B1972="PARCELADO ATÉ 6X",$D1972-($D1972*TAXAS!$E$14))/6,IF($A1972=TAXAS!$A$15,IF($B1972="PARCELADO ATÉ 6X",$D1972-($D1972*TAXAS!$E$15))/6,IF($A1972=TAXAS!$A$16,IF($B1972="PARCELADO ATÉ 6X",$D1972-($D1972*TAXAS!$E$16))/6,IF($A1972=TAXAS!$A$17,IF($B1972="PARCELADO ATÉ 6X",$D1972-($D1972*TAXAS!$E$17))/6,IF($A1972=TAXAS!$A$18,IF($B1972="PARCELADO ATÉ 6X",$D1972-($D1972*TAXAS!$E$18))/6,IF($A1972=TAXAS!$A$19,IF($B1972="PARCELADO ATÉ 6X",$D1972-($D1972*TAXAS!$E$19))/6,IF($A1972=TAXAS!$A$20,IF($B1972="PARCELADO ATÉ 6X",$D1972-($D1972*TAXAS!$E$20))/6,IF($A1972=TAXAS!$A$21,IF($B1972="PARCELADO ATÉ 6X",$D1972-($D1972*TAXAS!$E$21))/6,IF($A1972=TAXAS!$A$22,IF($B1972="PARCELADO ATÉ 6X",$D1972-($D1972*TAXAS!$E$22))/6,IF($A1972=TAXAS!$A$23,IF($B1972="PARCELADO ATÉ 6X",$D1972-($D1972*TAXAS!$E$23))/6,IF($A1972=TAXAS!$A$24,IF($B1972="PARCELADO ATÉ 6X",$D1972-($D1972*TAXAS!$E$24))/6,IF($A1972=TAXAS!$A$25,IF($B1972="PARCELADO ATÉ 6X",$D1972-($D1972*TAXAS!$E$25))/6,IF($A1972=TAXAS!$A$26,IF($B1972="PARCELADO ATÉ 6X",$D1972-($D1972*TAXAS!$E$26))/6,IF($A1972=TAXAS!$A$27,IF($B1972="PARCELADO ATÉ 6X",$D1972-($D1972*TAXAS!$E$27))/6))))))))))))))))))))))))/1</f>
        <v>0</v>
      </c>
      <c r="I1972" s="9">
        <f>IF($A1972="VISA",IF($B1972="PARCELADO ATÉ 12X",$D1972-(D1972*TAXAS!$F$4))/12,IF($A1972="MASTER",IF($B1972="PARCELADO ATÉ 12X",$D1972-(D1972*TAXAS!$F$5))/12,IF($A1972="ELO",IF($B1972="PARCELADO ATÉ 12X",$D1972-(D1972*TAXAS!$F$6))/12,IF($A1972="HIPERCARD",IF($B1972="PARCELADO ATÉ 12X",$D1972-(D1972*TAXAS!$F$7))/12,IF($A1972="DINERS",IF($B1972="PARCELADO ATÉ 12X",$D1972-(D1972*TAXAS!$F$8))/12,IF($A1972="AMERICA EXPRESS",IF($B1972="PARCELADO ATÉ 12X",$D1972-(D1972*TAXAS!$F$9))/12,IF($A1972=TAXAS!$A$10,IF($B1972="PARCELADO ATÉ 12X",$D1972-($D1972*TAXAS!$F$10))/12,IF($A1972=TAXAS!$A$11,IF($B1972="PARCELADO ATÉ 12X",$D1972-($D1972*TAXAS!$F$11))/12,IF($A1972=TAXAS!$A$12,IF($B1972="PARCELADO ATÉ 12X",$D1972-($D1972*TAXAS!$F$12))/12,IF($A1972=TAXAS!$A$13,IF($B1972="PARCELADO ATÉ 12X",$D1972-($D1972*TAXAS!$F$13))/12,IF($A1972=TAXAS!$A$14,IF($B1972="PARCELADO ATÉ 12X",$D1972-($D1972*TAXAS!$F$14))/12,IF($A1972=TAXAS!$A$15,IF($B1972="PARCELADO ATÉ 12X",$D1972-($D1972*TAXAS!$F$15))/12,IF($A1972=TAXAS!$A$16,IF($B1972="PARCELADO ATÉ 12X",$D1972-($D1972*TAXAS!$F$16))/12,IF($A1972=TAXAS!$A$17,IF($B1972="PARCELADO ATÉ 12X",$D1972-($D1972*TAXAS!$F$17))/12,IF($A1972=TAXAS!$A$18,IF($B1972="PARCELADO ATÉ 12X",$D1972-($D1972*TAXAS!$F$18))/12,IF($A1972=TAXAS!$A$19,IF($B1972="PARCELADO ATÉ 12X",$D1972-($D1972*TAXAS!$F$19))/12,IF($A1972=TAXAS!$A$20,IF($B1972="PARCELADO ATÉ 12X",$D1972-($D1972*TAXAS!$F$20))/12,IF($A1972=TAXAS!$A$21,IF($B1972="PARCELADO ATÉ 12X",$D1972-($D1972*TAXAS!$F$21))/12,IF($A1972=TAXAS!$A$22,IF($B1972="PARCELADO ATÉ 12X",$D1972-($D1972*TAXAS!$F$22))/12,IF($A1972=TAXAS!$A$23,IF($B1972="PARCELADO ATÉ 12X",$D1972-($D1972*TAXAS!$F$23))/12,IF($A1972=TAXAS!$A$24,IF($B1972="PARCELADO ATÉ 12X",$D1972-($D1972*TAXAS!$F$24))/12,IF($A1972=TAXAS!$A$25,IF($B1972="PARCELADO ATÉ 12X",$D1972-($D1972*TAXAS!$F$25))/12,IF($A1972=TAXAS!$A$26,IF($B1972="PARCELADO ATÉ 12X",$D1972-($D1972*TAXAS!$F$26))/12,IF($A1972=TAXAS!$A$27,IF($B1972="PARCELADO ATÉ 12X",$D1972-($D1972*TAXAS!$F$27))/12))))))))))))))))))))))))/1</f>
        <v>0</v>
      </c>
      <c r="J1972" s="8">
        <f t="shared" si="0"/>
        <v>0</v>
      </c>
      <c r="K1972" s="10" t="b">
        <f>IF($B1972="PARCELADO ATÉ 3X",($D1972-($D1972*TAXAS!$D$4))-$J1972)</f>
        <v>0</v>
      </c>
      <c r="L1972" s="10" t="b">
        <f>IF($B1972="PARCELADO ATÉ 6X",($D1972-($D1972*TAXAS!$E$4))-$J1972)</f>
        <v>0</v>
      </c>
      <c r="M1972" s="10" t="b">
        <f>IF($B1972="PARCELADO ATÉ 12X",($D1972-($D1972*TAXAS!$F$4))-$J1972)</f>
        <v>0</v>
      </c>
      <c r="N1972" s="8">
        <f t="shared" si="1"/>
        <v>0</v>
      </c>
      <c r="O1972" s="10">
        <f t="shared" si="2"/>
        <v>0</v>
      </c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</row>
    <row r="1973" spans="1:31" ht="15.75" customHeight="1" x14ac:dyDescent="0.2">
      <c r="A1973" s="3"/>
      <c r="B1973" s="5"/>
      <c r="C1973" s="6"/>
      <c r="D1973" s="42"/>
      <c r="E1973" s="8">
        <f>IF($A1973="VISA",IF($B1973="DÉBITO",$D1973-($D1973*TAXAS!$B$4)),IF($A1973="MASTER",IF($B1973="DÉBITO",$D1973-($D1973*TAXAS!$B$5)),IF($A1973="ELO", IF($B1973="DÉBITO",$D1973-($D1973*TAXAS!$B$6)),IF($A1973="HIPERCARD",IF($B1973="DÉBITO",$D1973-($D1973*TAXAS!$B$7)),IF($A1973="DINERS",IF($B1973="DÉBITO",$D1973-($D1973*TAXAS!$B$8)),IF($A1973="AMERICA EXPRESS",IF($B1973="DÉBITO",$D1973-($D1973*TAXAS!$B$9)),IF($A1973=TAXAS!$A$10,IF($B1973="DÉBITO",$D1973-($D1973*TAXAS!$B$10)), IF($A1973=TAXAS!$A$11,IF($B1973="DÉBITO",$D1973-($D1973*TAXAS!$B$11)), IF($A1973=TAXAS!$A$12,IF($B1973="DÉBITO",$D1973-($D1973*TAXAS!$B$12)), IF($A1973=TAXAS!$A$13,IF($B1973="DÉBITO",$D1973-($D1973*TAXAS!$B$13)), IF($A1973=TAXAS!$A$14,IF($B1973="DÉBITO",$D1973-($D1973*TAXAS!$B$14)), IF($A1973=TAXAS!$A$15,IF($B1973="DÉBITO",$D1973-($D1973*TAXAS!$B$15)), IF($A1973=TAXAS!$A$16,IF($B1973="DÉBITO",$D1973-($D1973*TAXAS!$B$16)), IF($A1973=TAXAS!$A$17,IF($B1973="DÉBITO",$D1973-($D1973*TAXAS!$B$17)), IF($A1973=TAXAS!$A$18,IF($B1973="DÉBITO",$D1973-($D1973*TAXAS!$B$18)), IF($A1973=TAXAS!$A$19,IF($B1973="DÉBITO",$D1973-($D1973*TAXAS!$B$19)), IF($A1973=TAXAS!$A$20,IF($B1973="DÉBITO",$D1973-($D1973*TAXAS!$B$20)), IF($A1973=TAXAS!$A$21,IF($B1973="DÉBITO",$D1973-($D1973*TAXAS!$B$21)), IF($A1973=TAXAS!$A$22,IF($B1973="DÉBITO",$D1973-($D1973*TAXAS!$B$22)), IF($A1973=TAXAS!$A$23,IF($B1973="DÉBITO",$D1973-($D1973*TAXAS!$B$23)), IF($A1973=TAXAS!$A$24,IF($B1973="DÉBITO",$D1973-($D1973*TAXAS!$B$24)), IF($A1973=TAXAS!$A$25,IF($B1973="DÉBITO",$D1973-($D1973*TAXAS!$B$25)), IF($A1973=TAXAS!$A$26,IF($B1973="DÉBITO",$D1973-($D1973*TAXAS!$B$26)), IF($A1973=TAXAS!$A$27,IF($B1973="DÉBITO",$D1973-($D1973*TAXAS!$B$27))))))))))))))))))))))))))/1</f>
        <v>0</v>
      </c>
      <c r="F1973" s="8">
        <f>IF($A1973="VISA",IF($B1973="CRÉDITO",$D1973-($D1973*TAXAS!$C$4)),IF($A1973="MASTER",IF($B1973="CRÉDITO",$D1973-($D1973*TAXAS!$C$5)),IF($A1973="ELO", IF($B1973="CRÉDITO",$D1973-($D1973*TAXAS!$C$6)),IF($A1973="HIPERCARD",IF($B1973="CRÉDITO",$D1973-($D1973*TAXAS!$C$7)),IF($A1973="DINERS",IF($B1973="CRÉDITO",$D1973-($D1973*TAXAS!$C$8)),IF($A1973="AMERICA EXPRESS",IF($B1973="CRÉDITO",$D1973-($D1973*TAXAS!$C$9)),IF($A1973=TAXAS!$A$10,IF($B1973="CRÉDITO",$D1973-($D1973*TAXAS!$C$10)), IF($A1973=TAXAS!$A$11,IF($B1973="CRÉDITO",$D1973-($D1973*TAXAS!$C$11)), IF($A1973=TAXAS!$A$12,IF($B1973="CRÉDITO",$D1973-($D1973*TAXAS!$C$12)), IF($A1973=TAXAS!$A$13,IF($B1973="CRÉDITO",$D1973-($D1973*TAXAS!$C$13)), IF($A1973=TAXAS!$A$14,IF($B1973="CRÉDITO",$D1973-($D1973*TAXAS!$C$14)), IF($A1973=TAXAS!$A$15,IF($B1973="CRÉDITO",$D1973-($D1973*TAXAS!$C$15)), IF($A1973=TAXAS!$A$16,IF($B1973="CRÉDITO",$D1973-($D1973*TAXAS!$C$16)), IF($A1973=TAXAS!$A$17,IF($B1973="CRÉDITO",$D1973-($D1973*TAXAS!$C$17)), IF($A1973=TAXAS!$A$18,IF($B1973="CRÉDITO",$D1973-($D1973*TAXAS!$C$18)), IF($A1973=TAXAS!$A$19,IF($B1973="CRÉDITO",$D1973-($D1973*TAXAS!$C$19)), IF($A1973=TAXAS!$A$20,IF($B1973="CRÉDITO",$D1973-($D1973*TAXAS!$C$20)), IF($A1973=TAXAS!$A$21,IF($B1973="CRÉDITO",$D1973-($D1973*TAXAS!$C$21)), IF($A1973=TAXAS!$A$22,IF($B1973="CRÉDITO",$D1973-($D1973*TAXAS!$C$22)), IF($A1973=TAXAS!$A$23,IF($B1973="CRÉDITO",$D1973-($D1973*TAXAS!$C$23)), IF($A1973=TAXAS!$A$24,IF($B1973="CRÉDITO",$D1973-($D1973*TAXAS!$C$24)), IF($A1973=TAXAS!$A$25,IF($B1973="CRÉDITO",$D1973-($D1973*TAXAS!$C$25)), IF($A1973=TAXAS!$A$26,IF($B1973="CRÉDITO",$D1973-($D1973*TAXAS!$C$26)), IF($A1973=TAXAS!$A$27,IF($B1973="CRÉDITO",$D1973-($D1973*TAXAS!$C$27))))))))))))))))))))))))))/1</f>
        <v>0</v>
      </c>
      <c r="G1973" s="9">
        <f>IF($A1973="VISA",IF($B1973="PARCELADO ATÉ 3X",$D1973-(D1973*TAXAS!$D$4))/3,IF($A1973="MASTER",IF($B1973="PARCELADO ATÉ 3X",$D1973-(D1973*TAXAS!$D$5))/3,IF($A1973="ELO",IF($B1973="PARCELADO ATÉ 3X",$D1973-(D1973*TAXAS!$D$6))/3,IF($A1973="HIPERCARD",IF($B1973="PARCELADO ATÉ 3X",$D1973-(D1973*TAXAS!$D$7))/3,IF($A1973="DINERS",IF($B1973="PARCELADO ATÉ 3X",$D1973-(D1973*TAXAS!$D$8))/3,IF($A1973="AMERICA EXPRESS",IF($B1973="PARCELADO ATÉ 3X",$D1973-(D1973*TAXAS!$D$9))/3,IF($A1973=TAXAS!$A$10,IF($B1973="PARCELADO ATÉ 3X",$D1973-($D1973*TAXAS!$D$10))/3,IF($A1973=TAXAS!$A$11,IF($B1973="PARCELADO ATÉ 3X",$D1973-($D1973*TAXAS!$D$11))/3,IF($A1973=TAXAS!$A$12,IF($B1973="PARCELADO ATÉ 3X",$D1973-($D1973*TAXAS!$D$12))/3,IF($A1973=TAXAS!$A$13,IF($B1973="PARCELADO ATÉ 3X",$D1973-($D1973*TAXAS!$D$13))/3,IF($A1973=TAXAS!$A$14,IF($B1973="PARCELADO ATÉ 3X",$D1973-($D1973*TAXAS!$D$14))/3,IF($A1973=TAXAS!$A$15,IF($B1973="PARCELADO ATÉ 3X",$D1973-($D1973*TAXAS!$D$15))/3,IF($A1973=TAXAS!$A$16,IF($B1973="PARCELADO ATÉ 3X",$D1973-($D1973*TAXAS!$D$16))/3,IF($A1973=TAXAS!$A$17,IF($B1973="PARCELADO ATÉ 3X",$D1973-($D1973*TAXAS!$D$17))/3,IF($A1973=TAXAS!$A$18,IF($B1973="PARCELADO ATÉ 3X",$D1973-($D1973*TAXAS!$D$18))/3,IF($A1973=TAXAS!$A$19,IF($B1973="PARCELADO ATÉ 3X",$D1973-($D1973*TAXAS!$D$19))/3,IF($A1973=TAXAS!$A$20,IF($B1973="PARCELADO ATÉ 3X",$D1973-($D1973*TAXAS!$D$20))/3,IF($A1973=TAXAS!$A$21,IF($B1973="PARCELADO ATÉ 3X",$D1973-($D1973*TAXAS!$D$21))/3,IF($A1973=TAXAS!$A$22,IF($B1973="PARCELADO ATÉ 3X",$D1973-($D1973*TAXAS!$D$22))/3,IF($A1973=TAXAS!$A$23,IF($B1973="PARCELADO ATÉ 3X",$D1973-($D1973*TAXAS!$D$23))/3,IF($A1973=TAXAS!$A$24,IF($B1973="PARCELADO ATÉ 3X",$D1973-($D1973*TAXAS!$D$24))/3,IF($A1973=TAXAS!$A$25,IF($B1973="PARCELADO ATÉ 3X",$D1973-($D1973*TAXAS!$D$25))/3,IF($A1973=TAXAS!$A$26,IF($B1973="PARCELADO ATÉ 3X",$D1973-($D1973*TAXAS!$D$26))/3,IF($A1973=TAXAS!$A$27,IF($B1973="PARCELADO ATÉ 3X",$D1973-($D1973*TAXAS!$D$27))/3))))))))))))))))))))))))/1</f>
        <v>0</v>
      </c>
      <c r="H1973" s="9">
        <f>IF($A1973="VISA",IF($B1973="PARCELADO ATÉ 6X",$D1973-(D1973*TAXAS!$E$4))/6,IF($A1973="MASTER",IF($B1973="PARCELADO ATÉ 6X",$D1973-(D1973*TAXAS!$E$5))/6,IF($A1973="ELO",IF($B1973="PARCELADO ATÉ 6X",$D1973-(D1973*TAXAS!$E$6))/6,IF($A1973="HIPERCARD",IF($B1973="PARCELADO ATÉ 6X",$D1973-(D1973*TAXAS!$E$7))/6,IF($A1973="DINERS",IF($B1973="PARCELADO ATÉ 6X",$D1973-(D1973*TAXAS!$E$8))/6,IF($A1973="AMERICA EXPRESS",IF($B1973="PARCELADO ATÉ 6X",$D1973-(D1973*TAXAS!$E$9))/6,IF($A1973=TAXAS!$A$10,IF($B1973="PARCELADO ATÉ 6X",$D1973-($D1973*TAXAS!$E$10))/6,IF($A1973=TAXAS!$A$11,IF($B1973="PARCELADO ATÉ 6X",$D1973-($D1973*TAXAS!$E$11))/6,IF($A1973=TAXAS!$A$12,IF($B1973="PARCELADO ATÉ 6X",$D1973-($D1973*TAXAS!$E$12))/6,IF($A1973=TAXAS!$A$13,IF($B1973="PARCELADO ATÉ 6X",$D1973-($D1973*TAXAS!$E$13))/6,IF($A1973=TAXAS!$A$14,IF($B1973="PARCELADO ATÉ 6X",$D1973-($D1973*TAXAS!$E$14))/6,IF($A1973=TAXAS!$A$15,IF($B1973="PARCELADO ATÉ 6X",$D1973-($D1973*TAXAS!$E$15))/6,IF($A1973=TAXAS!$A$16,IF($B1973="PARCELADO ATÉ 6X",$D1973-($D1973*TAXAS!$E$16))/6,IF($A1973=TAXAS!$A$17,IF($B1973="PARCELADO ATÉ 6X",$D1973-($D1973*TAXAS!$E$17))/6,IF($A1973=TAXAS!$A$18,IF($B1973="PARCELADO ATÉ 6X",$D1973-($D1973*TAXAS!$E$18))/6,IF($A1973=TAXAS!$A$19,IF($B1973="PARCELADO ATÉ 6X",$D1973-($D1973*TAXAS!$E$19))/6,IF($A1973=TAXAS!$A$20,IF($B1973="PARCELADO ATÉ 6X",$D1973-($D1973*TAXAS!$E$20))/6,IF($A1973=TAXAS!$A$21,IF($B1973="PARCELADO ATÉ 6X",$D1973-($D1973*TAXAS!$E$21))/6,IF($A1973=TAXAS!$A$22,IF($B1973="PARCELADO ATÉ 6X",$D1973-($D1973*TAXAS!$E$22))/6,IF($A1973=TAXAS!$A$23,IF($B1973="PARCELADO ATÉ 6X",$D1973-($D1973*TAXAS!$E$23))/6,IF($A1973=TAXAS!$A$24,IF($B1973="PARCELADO ATÉ 6X",$D1973-($D1973*TAXAS!$E$24))/6,IF($A1973=TAXAS!$A$25,IF($B1973="PARCELADO ATÉ 6X",$D1973-($D1973*TAXAS!$E$25))/6,IF($A1973=TAXAS!$A$26,IF($B1973="PARCELADO ATÉ 6X",$D1973-($D1973*TAXAS!$E$26))/6,IF($A1973=TAXAS!$A$27,IF($B1973="PARCELADO ATÉ 6X",$D1973-($D1973*TAXAS!$E$27))/6))))))))))))))))))))))))/1</f>
        <v>0</v>
      </c>
      <c r="I1973" s="9">
        <f>IF($A1973="VISA",IF($B1973="PARCELADO ATÉ 12X",$D1973-(D1973*TAXAS!$F$4))/12,IF($A1973="MASTER",IF($B1973="PARCELADO ATÉ 12X",$D1973-(D1973*TAXAS!$F$5))/12,IF($A1973="ELO",IF($B1973="PARCELADO ATÉ 12X",$D1973-(D1973*TAXAS!$F$6))/12,IF($A1973="HIPERCARD",IF($B1973="PARCELADO ATÉ 12X",$D1973-(D1973*TAXAS!$F$7))/12,IF($A1973="DINERS",IF($B1973="PARCELADO ATÉ 12X",$D1973-(D1973*TAXAS!$F$8))/12,IF($A1973="AMERICA EXPRESS",IF($B1973="PARCELADO ATÉ 12X",$D1973-(D1973*TAXAS!$F$9))/12,IF($A1973=TAXAS!$A$10,IF($B1973="PARCELADO ATÉ 12X",$D1973-($D1973*TAXAS!$F$10))/12,IF($A1973=TAXAS!$A$11,IF($B1973="PARCELADO ATÉ 12X",$D1973-($D1973*TAXAS!$F$11))/12,IF($A1973=TAXAS!$A$12,IF($B1973="PARCELADO ATÉ 12X",$D1973-($D1973*TAXAS!$F$12))/12,IF($A1973=TAXAS!$A$13,IF($B1973="PARCELADO ATÉ 12X",$D1973-($D1973*TAXAS!$F$13))/12,IF($A1973=TAXAS!$A$14,IF($B1973="PARCELADO ATÉ 12X",$D1973-($D1973*TAXAS!$F$14))/12,IF($A1973=TAXAS!$A$15,IF($B1973="PARCELADO ATÉ 12X",$D1973-($D1973*TAXAS!$F$15))/12,IF($A1973=TAXAS!$A$16,IF($B1973="PARCELADO ATÉ 12X",$D1973-($D1973*TAXAS!$F$16))/12,IF($A1973=TAXAS!$A$17,IF($B1973="PARCELADO ATÉ 12X",$D1973-($D1973*TAXAS!$F$17))/12,IF($A1973=TAXAS!$A$18,IF($B1973="PARCELADO ATÉ 12X",$D1973-($D1973*TAXAS!$F$18))/12,IF($A1973=TAXAS!$A$19,IF($B1973="PARCELADO ATÉ 12X",$D1973-($D1973*TAXAS!$F$19))/12,IF($A1973=TAXAS!$A$20,IF($B1973="PARCELADO ATÉ 12X",$D1973-($D1973*TAXAS!$F$20))/12,IF($A1973=TAXAS!$A$21,IF($B1973="PARCELADO ATÉ 12X",$D1973-($D1973*TAXAS!$F$21))/12,IF($A1973=TAXAS!$A$22,IF($B1973="PARCELADO ATÉ 12X",$D1973-($D1973*TAXAS!$F$22))/12,IF($A1973=TAXAS!$A$23,IF($B1973="PARCELADO ATÉ 12X",$D1973-($D1973*TAXAS!$F$23))/12,IF($A1973=TAXAS!$A$24,IF($B1973="PARCELADO ATÉ 12X",$D1973-($D1973*TAXAS!$F$24))/12,IF($A1973=TAXAS!$A$25,IF($B1973="PARCELADO ATÉ 12X",$D1973-($D1973*TAXAS!$F$25))/12,IF($A1973=TAXAS!$A$26,IF($B1973="PARCELADO ATÉ 12X",$D1973-($D1973*TAXAS!$F$26))/12,IF($A1973=TAXAS!$A$27,IF($B1973="PARCELADO ATÉ 12X",$D1973-($D1973*TAXAS!$F$27))/12))))))))))))))))))))))))/1</f>
        <v>0</v>
      </c>
      <c r="J1973" s="8">
        <f t="shared" si="0"/>
        <v>0</v>
      </c>
      <c r="K1973" s="10" t="b">
        <f>IF($B1973="PARCELADO ATÉ 3X",($D1973-($D1973*TAXAS!$D$4))-$J1973)</f>
        <v>0</v>
      </c>
      <c r="L1973" s="10" t="b">
        <f>IF($B1973="PARCELADO ATÉ 6X",($D1973-($D1973*TAXAS!$E$4))-$J1973)</f>
        <v>0</v>
      </c>
      <c r="M1973" s="10" t="b">
        <f>IF($B1973="PARCELADO ATÉ 12X",($D1973-($D1973*TAXAS!$F$4))-$J1973)</f>
        <v>0</v>
      </c>
      <c r="N1973" s="8">
        <f t="shared" si="1"/>
        <v>0</v>
      </c>
      <c r="O1973" s="10">
        <f t="shared" si="2"/>
        <v>0</v>
      </c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</row>
    <row r="1974" spans="1:31" ht="15.75" customHeight="1" x14ac:dyDescent="0.2">
      <c r="A1974" s="3"/>
      <c r="B1974" s="5"/>
      <c r="C1974" s="6"/>
      <c r="D1974" s="42"/>
      <c r="E1974" s="8">
        <f>IF($A1974="VISA",IF($B1974="DÉBITO",$D1974-($D1974*TAXAS!$B$4)),IF($A1974="MASTER",IF($B1974="DÉBITO",$D1974-($D1974*TAXAS!$B$5)),IF($A1974="ELO", IF($B1974="DÉBITO",$D1974-($D1974*TAXAS!$B$6)),IF($A1974="HIPERCARD",IF($B1974="DÉBITO",$D1974-($D1974*TAXAS!$B$7)),IF($A1974="DINERS",IF($B1974="DÉBITO",$D1974-($D1974*TAXAS!$B$8)),IF($A1974="AMERICA EXPRESS",IF($B1974="DÉBITO",$D1974-($D1974*TAXAS!$B$9)),IF($A1974=TAXAS!$A$10,IF($B1974="DÉBITO",$D1974-($D1974*TAXAS!$B$10)), IF($A1974=TAXAS!$A$11,IF($B1974="DÉBITO",$D1974-($D1974*TAXAS!$B$11)), IF($A1974=TAXAS!$A$12,IF($B1974="DÉBITO",$D1974-($D1974*TAXAS!$B$12)), IF($A1974=TAXAS!$A$13,IF($B1974="DÉBITO",$D1974-($D1974*TAXAS!$B$13)), IF($A1974=TAXAS!$A$14,IF($B1974="DÉBITO",$D1974-($D1974*TAXAS!$B$14)), IF($A1974=TAXAS!$A$15,IF($B1974="DÉBITO",$D1974-($D1974*TAXAS!$B$15)), IF($A1974=TAXAS!$A$16,IF($B1974="DÉBITO",$D1974-($D1974*TAXAS!$B$16)), IF($A1974=TAXAS!$A$17,IF($B1974="DÉBITO",$D1974-($D1974*TAXAS!$B$17)), IF($A1974=TAXAS!$A$18,IF($B1974="DÉBITO",$D1974-($D1974*TAXAS!$B$18)), IF($A1974=TAXAS!$A$19,IF($B1974="DÉBITO",$D1974-($D1974*TAXAS!$B$19)), IF($A1974=TAXAS!$A$20,IF($B1974="DÉBITO",$D1974-($D1974*TAXAS!$B$20)), IF($A1974=TAXAS!$A$21,IF($B1974="DÉBITO",$D1974-($D1974*TAXAS!$B$21)), IF($A1974=TAXAS!$A$22,IF($B1974="DÉBITO",$D1974-($D1974*TAXAS!$B$22)), IF($A1974=TAXAS!$A$23,IF($B1974="DÉBITO",$D1974-($D1974*TAXAS!$B$23)), IF($A1974=TAXAS!$A$24,IF($B1974="DÉBITO",$D1974-($D1974*TAXAS!$B$24)), IF($A1974=TAXAS!$A$25,IF($B1974="DÉBITO",$D1974-($D1974*TAXAS!$B$25)), IF($A1974=TAXAS!$A$26,IF($B1974="DÉBITO",$D1974-($D1974*TAXAS!$B$26)), IF($A1974=TAXAS!$A$27,IF($B1974="DÉBITO",$D1974-($D1974*TAXAS!$B$27))))))))))))))))))))))))))/1</f>
        <v>0</v>
      </c>
      <c r="F1974" s="8">
        <f>IF($A1974="VISA",IF($B1974="CRÉDITO",$D1974-($D1974*TAXAS!$C$4)),IF($A1974="MASTER",IF($B1974="CRÉDITO",$D1974-($D1974*TAXAS!$C$5)),IF($A1974="ELO", IF($B1974="CRÉDITO",$D1974-($D1974*TAXAS!$C$6)),IF($A1974="HIPERCARD",IF($B1974="CRÉDITO",$D1974-($D1974*TAXAS!$C$7)),IF($A1974="DINERS",IF($B1974="CRÉDITO",$D1974-($D1974*TAXAS!$C$8)),IF($A1974="AMERICA EXPRESS",IF($B1974="CRÉDITO",$D1974-($D1974*TAXAS!$C$9)),IF($A1974=TAXAS!$A$10,IF($B1974="CRÉDITO",$D1974-($D1974*TAXAS!$C$10)), IF($A1974=TAXAS!$A$11,IF($B1974="CRÉDITO",$D1974-($D1974*TAXAS!$C$11)), IF($A1974=TAXAS!$A$12,IF($B1974="CRÉDITO",$D1974-($D1974*TAXAS!$C$12)), IF($A1974=TAXAS!$A$13,IF($B1974="CRÉDITO",$D1974-($D1974*TAXAS!$C$13)), IF($A1974=TAXAS!$A$14,IF($B1974="CRÉDITO",$D1974-($D1974*TAXAS!$C$14)), IF($A1974=TAXAS!$A$15,IF($B1974="CRÉDITO",$D1974-($D1974*TAXAS!$C$15)), IF($A1974=TAXAS!$A$16,IF($B1974="CRÉDITO",$D1974-($D1974*TAXAS!$C$16)), IF($A1974=TAXAS!$A$17,IF($B1974="CRÉDITO",$D1974-($D1974*TAXAS!$C$17)), IF($A1974=TAXAS!$A$18,IF($B1974="CRÉDITO",$D1974-($D1974*TAXAS!$C$18)), IF($A1974=TAXAS!$A$19,IF($B1974="CRÉDITO",$D1974-($D1974*TAXAS!$C$19)), IF($A1974=TAXAS!$A$20,IF($B1974="CRÉDITO",$D1974-($D1974*TAXAS!$C$20)), IF($A1974=TAXAS!$A$21,IF($B1974="CRÉDITO",$D1974-($D1974*TAXAS!$C$21)), IF($A1974=TAXAS!$A$22,IF($B1974="CRÉDITO",$D1974-($D1974*TAXAS!$C$22)), IF($A1974=TAXAS!$A$23,IF($B1974="CRÉDITO",$D1974-($D1974*TAXAS!$C$23)), IF($A1974=TAXAS!$A$24,IF($B1974="CRÉDITO",$D1974-($D1974*TAXAS!$C$24)), IF($A1974=TAXAS!$A$25,IF($B1974="CRÉDITO",$D1974-($D1974*TAXAS!$C$25)), IF($A1974=TAXAS!$A$26,IF($B1974="CRÉDITO",$D1974-($D1974*TAXAS!$C$26)), IF($A1974=TAXAS!$A$27,IF($B1974="CRÉDITO",$D1974-($D1974*TAXAS!$C$27))))))))))))))))))))))))))/1</f>
        <v>0</v>
      </c>
      <c r="G1974" s="9">
        <f>IF($A1974="VISA",IF($B1974="PARCELADO ATÉ 3X",$D1974-(D1974*TAXAS!$D$4))/3,IF($A1974="MASTER",IF($B1974="PARCELADO ATÉ 3X",$D1974-(D1974*TAXAS!$D$5))/3,IF($A1974="ELO",IF($B1974="PARCELADO ATÉ 3X",$D1974-(D1974*TAXAS!$D$6))/3,IF($A1974="HIPERCARD",IF($B1974="PARCELADO ATÉ 3X",$D1974-(D1974*TAXAS!$D$7))/3,IF($A1974="DINERS",IF($B1974="PARCELADO ATÉ 3X",$D1974-(D1974*TAXAS!$D$8))/3,IF($A1974="AMERICA EXPRESS",IF($B1974="PARCELADO ATÉ 3X",$D1974-(D1974*TAXAS!$D$9))/3,IF($A1974=TAXAS!$A$10,IF($B1974="PARCELADO ATÉ 3X",$D1974-($D1974*TAXAS!$D$10))/3,IF($A1974=TAXAS!$A$11,IF($B1974="PARCELADO ATÉ 3X",$D1974-($D1974*TAXAS!$D$11))/3,IF($A1974=TAXAS!$A$12,IF($B1974="PARCELADO ATÉ 3X",$D1974-($D1974*TAXAS!$D$12))/3,IF($A1974=TAXAS!$A$13,IF($B1974="PARCELADO ATÉ 3X",$D1974-($D1974*TAXAS!$D$13))/3,IF($A1974=TAXAS!$A$14,IF($B1974="PARCELADO ATÉ 3X",$D1974-($D1974*TAXAS!$D$14))/3,IF($A1974=TAXAS!$A$15,IF($B1974="PARCELADO ATÉ 3X",$D1974-($D1974*TAXAS!$D$15))/3,IF($A1974=TAXAS!$A$16,IF($B1974="PARCELADO ATÉ 3X",$D1974-($D1974*TAXAS!$D$16))/3,IF($A1974=TAXAS!$A$17,IF($B1974="PARCELADO ATÉ 3X",$D1974-($D1974*TAXAS!$D$17))/3,IF($A1974=TAXAS!$A$18,IF($B1974="PARCELADO ATÉ 3X",$D1974-($D1974*TAXAS!$D$18))/3,IF($A1974=TAXAS!$A$19,IF($B1974="PARCELADO ATÉ 3X",$D1974-($D1974*TAXAS!$D$19))/3,IF($A1974=TAXAS!$A$20,IF($B1974="PARCELADO ATÉ 3X",$D1974-($D1974*TAXAS!$D$20))/3,IF($A1974=TAXAS!$A$21,IF($B1974="PARCELADO ATÉ 3X",$D1974-($D1974*TAXAS!$D$21))/3,IF($A1974=TAXAS!$A$22,IF($B1974="PARCELADO ATÉ 3X",$D1974-($D1974*TAXAS!$D$22))/3,IF($A1974=TAXAS!$A$23,IF($B1974="PARCELADO ATÉ 3X",$D1974-($D1974*TAXAS!$D$23))/3,IF($A1974=TAXAS!$A$24,IF($B1974="PARCELADO ATÉ 3X",$D1974-($D1974*TAXAS!$D$24))/3,IF($A1974=TAXAS!$A$25,IF($B1974="PARCELADO ATÉ 3X",$D1974-($D1974*TAXAS!$D$25))/3,IF($A1974=TAXAS!$A$26,IF($B1974="PARCELADO ATÉ 3X",$D1974-($D1974*TAXAS!$D$26))/3,IF($A1974=TAXAS!$A$27,IF($B1974="PARCELADO ATÉ 3X",$D1974-($D1974*TAXAS!$D$27))/3))))))))))))))))))))))))/1</f>
        <v>0</v>
      </c>
      <c r="H1974" s="9">
        <f>IF($A1974="VISA",IF($B1974="PARCELADO ATÉ 6X",$D1974-(D1974*TAXAS!$E$4))/6,IF($A1974="MASTER",IF($B1974="PARCELADO ATÉ 6X",$D1974-(D1974*TAXAS!$E$5))/6,IF($A1974="ELO",IF($B1974="PARCELADO ATÉ 6X",$D1974-(D1974*TAXAS!$E$6))/6,IF($A1974="HIPERCARD",IF($B1974="PARCELADO ATÉ 6X",$D1974-(D1974*TAXAS!$E$7))/6,IF($A1974="DINERS",IF($B1974="PARCELADO ATÉ 6X",$D1974-(D1974*TAXAS!$E$8))/6,IF($A1974="AMERICA EXPRESS",IF($B1974="PARCELADO ATÉ 6X",$D1974-(D1974*TAXAS!$E$9))/6,IF($A1974=TAXAS!$A$10,IF($B1974="PARCELADO ATÉ 6X",$D1974-($D1974*TAXAS!$E$10))/6,IF($A1974=TAXAS!$A$11,IF($B1974="PARCELADO ATÉ 6X",$D1974-($D1974*TAXAS!$E$11))/6,IF($A1974=TAXAS!$A$12,IF($B1974="PARCELADO ATÉ 6X",$D1974-($D1974*TAXAS!$E$12))/6,IF($A1974=TAXAS!$A$13,IF($B1974="PARCELADO ATÉ 6X",$D1974-($D1974*TAXAS!$E$13))/6,IF($A1974=TAXAS!$A$14,IF($B1974="PARCELADO ATÉ 6X",$D1974-($D1974*TAXAS!$E$14))/6,IF($A1974=TAXAS!$A$15,IF($B1974="PARCELADO ATÉ 6X",$D1974-($D1974*TAXAS!$E$15))/6,IF($A1974=TAXAS!$A$16,IF($B1974="PARCELADO ATÉ 6X",$D1974-($D1974*TAXAS!$E$16))/6,IF($A1974=TAXAS!$A$17,IF($B1974="PARCELADO ATÉ 6X",$D1974-($D1974*TAXAS!$E$17))/6,IF($A1974=TAXAS!$A$18,IF($B1974="PARCELADO ATÉ 6X",$D1974-($D1974*TAXAS!$E$18))/6,IF($A1974=TAXAS!$A$19,IF($B1974="PARCELADO ATÉ 6X",$D1974-($D1974*TAXAS!$E$19))/6,IF($A1974=TAXAS!$A$20,IF($B1974="PARCELADO ATÉ 6X",$D1974-($D1974*TAXAS!$E$20))/6,IF($A1974=TAXAS!$A$21,IF($B1974="PARCELADO ATÉ 6X",$D1974-($D1974*TAXAS!$E$21))/6,IF($A1974=TAXAS!$A$22,IF($B1974="PARCELADO ATÉ 6X",$D1974-($D1974*TAXAS!$E$22))/6,IF($A1974=TAXAS!$A$23,IF($B1974="PARCELADO ATÉ 6X",$D1974-($D1974*TAXAS!$E$23))/6,IF($A1974=TAXAS!$A$24,IF($B1974="PARCELADO ATÉ 6X",$D1974-($D1974*TAXAS!$E$24))/6,IF($A1974=TAXAS!$A$25,IF($B1974="PARCELADO ATÉ 6X",$D1974-($D1974*TAXAS!$E$25))/6,IF($A1974=TAXAS!$A$26,IF($B1974="PARCELADO ATÉ 6X",$D1974-($D1974*TAXAS!$E$26))/6,IF($A1974=TAXAS!$A$27,IF($B1974="PARCELADO ATÉ 6X",$D1974-($D1974*TAXAS!$E$27))/6))))))))))))))))))))))))/1</f>
        <v>0</v>
      </c>
      <c r="I1974" s="9">
        <f>IF($A1974="VISA",IF($B1974="PARCELADO ATÉ 12X",$D1974-(D1974*TAXAS!$F$4))/12,IF($A1974="MASTER",IF($B1974="PARCELADO ATÉ 12X",$D1974-(D1974*TAXAS!$F$5))/12,IF($A1974="ELO",IF($B1974="PARCELADO ATÉ 12X",$D1974-(D1974*TAXAS!$F$6))/12,IF($A1974="HIPERCARD",IF($B1974="PARCELADO ATÉ 12X",$D1974-(D1974*TAXAS!$F$7))/12,IF($A1974="DINERS",IF($B1974="PARCELADO ATÉ 12X",$D1974-(D1974*TAXAS!$F$8))/12,IF($A1974="AMERICA EXPRESS",IF($B1974="PARCELADO ATÉ 12X",$D1974-(D1974*TAXAS!$F$9))/12,IF($A1974=TAXAS!$A$10,IF($B1974="PARCELADO ATÉ 12X",$D1974-($D1974*TAXAS!$F$10))/12,IF($A1974=TAXAS!$A$11,IF($B1974="PARCELADO ATÉ 12X",$D1974-($D1974*TAXAS!$F$11))/12,IF($A1974=TAXAS!$A$12,IF($B1974="PARCELADO ATÉ 12X",$D1974-($D1974*TAXAS!$F$12))/12,IF($A1974=TAXAS!$A$13,IF($B1974="PARCELADO ATÉ 12X",$D1974-($D1974*TAXAS!$F$13))/12,IF($A1974=TAXAS!$A$14,IF($B1974="PARCELADO ATÉ 12X",$D1974-($D1974*TAXAS!$F$14))/12,IF($A1974=TAXAS!$A$15,IF($B1974="PARCELADO ATÉ 12X",$D1974-($D1974*TAXAS!$F$15))/12,IF($A1974=TAXAS!$A$16,IF($B1974="PARCELADO ATÉ 12X",$D1974-($D1974*TAXAS!$F$16))/12,IF($A1974=TAXAS!$A$17,IF($B1974="PARCELADO ATÉ 12X",$D1974-($D1974*TAXAS!$F$17))/12,IF($A1974=TAXAS!$A$18,IF($B1974="PARCELADO ATÉ 12X",$D1974-($D1974*TAXAS!$F$18))/12,IF($A1974=TAXAS!$A$19,IF($B1974="PARCELADO ATÉ 12X",$D1974-($D1974*TAXAS!$F$19))/12,IF($A1974=TAXAS!$A$20,IF($B1974="PARCELADO ATÉ 12X",$D1974-($D1974*TAXAS!$F$20))/12,IF($A1974=TAXAS!$A$21,IF($B1974="PARCELADO ATÉ 12X",$D1974-($D1974*TAXAS!$F$21))/12,IF($A1974=TAXAS!$A$22,IF($B1974="PARCELADO ATÉ 12X",$D1974-($D1974*TAXAS!$F$22))/12,IF($A1974=TAXAS!$A$23,IF($B1974="PARCELADO ATÉ 12X",$D1974-($D1974*TAXAS!$F$23))/12,IF($A1974=TAXAS!$A$24,IF($B1974="PARCELADO ATÉ 12X",$D1974-($D1974*TAXAS!$F$24))/12,IF($A1974=TAXAS!$A$25,IF($B1974="PARCELADO ATÉ 12X",$D1974-($D1974*TAXAS!$F$25))/12,IF($A1974=TAXAS!$A$26,IF($B1974="PARCELADO ATÉ 12X",$D1974-($D1974*TAXAS!$F$26))/12,IF($A1974=TAXAS!$A$27,IF($B1974="PARCELADO ATÉ 12X",$D1974-($D1974*TAXAS!$F$27))/12))))))))))))))))))))))))/1</f>
        <v>0</v>
      </c>
      <c r="J1974" s="8">
        <f t="shared" si="0"/>
        <v>0</v>
      </c>
      <c r="K1974" s="10" t="b">
        <f>IF($B1974="PARCELADO ATÉ 3X",($D1974-($D1974*TAXAS!$D$4))-$J1974)</f>
        <v>0</v>
      </c>
      <c r="L1974" s="10" t="b">
        <f>IF($B1974="PARCELADO ATÉ 6X",($D1974-($D1974*TAXAS!$E$4))-$J1974)</f>
        <v>0</v>
      </c>
      <c r="M1974" s="10" t="b">
        <f>IF($B1974="PARCELADO ATÉ 12X",($D1974-($D1974*TAXAS!$F$4))-$J1974)</f>
        <v>0</v>
      </c>
      <c r="N1974" s="8">
        <f t="shared" si="1"/>
        <v>0</v>
      </c>
      <c r="O1974" s="10">
        <f t="shared" si="2"/>
        <v>0</v>
      </c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</row>
    <row r="1975" spans="1:31" ht="15.75" customHeight="1" x14ac:dyDescent="0.2">
      <c r="A1975" s="3"/>
      <c r="B1975" s="5"/>
      <c r="C1975" s="6"/>
      <c r="D1975" s="42"/>
      <c r="E1975" s="8">
        <f>IF($A1975="VISA",IF($B1975="DÉBITO",$D1975-($D1975*TAXAS!$B$4)),IF($A1975="MASTER",IF($B1975="DÉBITO",$D1975-($D1975*TAXAS!$B$5)),IF($A1975="ELO", IF($B1975="DÉBITO",$D1975-($D1975*TAXAS!$B$6)),IF($A1975="HIPERCARD",IF($B1975="DÉBITO",$D1975-($D1975*TAXAS!$B$7)),IF($A1975="DINERS",IF($B1975="DÉBITO",$D1975-($D1975*TAXAS!$B$8)),IF($A1975="AMERICA EXPRESS",IF($B1975="DÉBITO",$D1975-($D1975*TAXAS!$B$9)),IF($A1975=TAXAS!$A$10,IF($B1975="DÉBITO",$D1975-($D1975*TAXAS!$B$10)), IF($A1975=TAXAS!$A$11,IF($B1975="DÉBITO",$D1975-($D1975*TAXAS!$B$11)), IF($A1975=TAXAS!$A$12,IF($B1975="DÉBITO",$D1975-($D1975*TAXAS!$B$12)), IF($A1975=TAXAS!$A$13,IF($B1975="DÉBITO",$D1975-($D1975*TAXAS!$B$13)), IF($A1975=TAXAS!$A$14,IF($B1975="DÉBITO",$D1975-($D1975*TAXAS!$B$14)), IF($A1975=TAXAS!$A$15,IF($B1975="DÉBITO",$D1975-($D1975*TAXAS!$B$15)), IF($A1975=TAXAS!$A$16,IF($B1975="DÉBITO",$D1975-($D1975*TAXAS!$B$16)), IF($A1975=TAXAS!$A$17,IF($B1975="DÉBITO",$D1975-($D1975*TAXAS!$B$17)), IF($A1975=TAXAS!$A$18,IF($B1975="DÉBITO",$D1975-($D1975*TAXAS!$B$18)), IF($A1975=TAXAS!$A$19,IF($B1975="DÉBITO",$D1975-($D1975*TAXAS!$B$19)), IF($A1975=TAXAS!$A$20,IF($B1975="DÉBITO",$D1975-($D1975*TAXAS!$B$20)), IF($A1975=TAXAS!$A$21,IF($B1975="DÉBITO",$D1975-($D1975*TAXAS!$B$21)), IF($A1975=TAXAS!$A$22,IF($B1975="DÉBITO",$D1975-($D1975*TAXAS!$B$22)), IF($A1975=TAXAS!$A$23,IF($B1975="DÉBITO",$D1975-($D1975*TAXAS!$B$23)), IF($A1975=TAXAS!$A$24,IF($B1975="DÉBITO",$D1975-($D1975*TAXAS!$B$24)), IF($A1975=TAXAS!$A$25,IF($B1975="DÉBITO",$D1975-($D1975*TAXAS!$B$25)), IF($A1975=TAXAS!$A$26,IF($B1975="DÉBITO",$D1975-($D1975*TAXAS!$B$26)), IF($A1975=TAXAS!$A$27,IF($B1975="DÉBITO",$D1975-($D1975*TAXAS!$B$27))))))))))))))))))))))))))/1</f>
        <v>0</v>
      </c>
      <c r="F1975" s="8">
        <f>IF($A1975="VISA",IF($B1975="CRÉDITO",$D1975-($D1975*TAXAS!$C$4)),IF($A1975="MASTER",IF($B1975="CRÉDITO",$D1975-($D1975*TAXAS!$C$5)),IF($A1975="ELO", IF($B1975="CRÉDITO",$D1975-($D1975*TAXAS!$C$6)),IF($A1975="HIPERCARD",IF($B1975="CRÉDITO",$D1975-($D1975*TAXAS!$C$7)),IF($A1975="DINERS",IF($B1975="CRÉDITO",$D1975-($D1975*TAXAS!$C$8)),IF($A1975="AMERICA EXPRESS",IF($B1975="CRÉDITO",$D1975-($D1975*TAXAS!$C$9)),IF($A1975=TAXAS!$A$10,IF($B1975="CRÉDITO",$D1975-($D1975*TAXAS!$C$10)), IF($A1975=TAXAS!$A$11,IF($B1975="CRÉDITO",$D1975-($D1975*TAXAS!$C$11)), IF($A1975=TAXAS!$A$12,IF($B1975="CRÉDITO",$D1975-($D1975*TAXAS!$C$12)), IF($A1975=TAXAS!$A$13,IF($B1975="CRÉDITO",$D1975-($D1975*TAXAS!$C$13)), IF($A1975=TAXAS!$A$14,IF($B1975="CRÉDITO",$D1975-($D1975*TAXAS!$C$14)), IF($A1975=TAXAS!$A$15,IF($B1975="CRÉDITO",$D1975-($D1975*TAXAS!$C$15)), IF($A1975=TAXAS!$A$16,IF($B1975="CRÉDITO",$D1975-($D1975*TAXAS!$C$16)), IF($A1975=TAXAS!$A$17,IF($B1975="CRÉDITO",$D1975-($D1975*TAXAS!$C$17)), IF($A1975=TAXAS!$A$18,IF($B1975="CRÉDITO",$D1975-($D1975*TAXAS!$C$18)), IF($A1975=TAXAS!$A$19,IF($B1975="CRÉDITO",$D1975-($D1975*TAXAS!$C$19)), IF($A1975=TAXAS!$A$20,IF($B1975="CRÉDITO",$D1975-($D1975*TAXAS!$C$20)), IF($A1975=TAXAS!$A$21,IF($B1975="CRÉDITO",$D1975-($D1975*TAXAS!$C$21)), IF($A1975=TAXAS!$A$22,IF($B1975="CRÉDITO",$D1975-($D1975*TAXAS!$C$22)), IF($A1975=TAXAS!$A$23,IF($B1975="CRÉDITO",$D1975-($D1975*TAXAS!$C$23)), IF($A1975=TAXAS!$A$24,IF($B1975="CRÉDITO",$D1975-($D1975*TAXAS!$C$24)), IF($A1975=TAXAS!$A$25,IF($B1975="CRÉDITO",$D1975-($D1975*TAXAS!$C$25)), IF($A1975=TAXAS!$A$26,IF($B1975="CRÉDITO",$D1975-($D1975*TAXAS!$C$26)), IF($A1975=TAXAS!$A$27,IF($B1975="CRÉDITO",$D1975-($D1975*TAXAS!$C$27))))))))))))))))))))))))))/1</f>
        <v>0</v>
      </c>
      <c r="G1975" s="9">
        <f>IF($A1975="VISA",IF($B1975="PARCELADO ATÉ 3X",$D1975-(D1975*TAXAS!$D$4))/3,IF($A1975="MASTER",IF($B1975="PARCELADO ATÉ 3X",$D1975-(D1975*TAXAS!$D$5))/3,IF($A1975="ELO",IF($B1975="PARCELADO ATÉ 3X",$D1975-(D1975*TAXAS!$D$6))/3,IF($A1975="HIPERCARD",IF($B1975="PARCELADO ATÉ 3X",$D1975-(D1975*TAXAS!$D$7))/3,IF($A1975="DINERS",IF($B1975="PARCELADO ATÉ 3X",$D1975-(D1975*TAXAS!$D$8))/3,IF($A1975="AMERICA EXPRESS",IF($B1975="PARCELADO ATÉ 3X",$D1975-(D1975*TAXAS!$D$9))/3,IF($A1975=TAXAS!$A$10,IF($B1975="PARCELADO ATÉ 3X",$D1975-($D1975*TAXAS!$D$10))/3,IF($A1975=TAXAS!$A$11,IF($B1975="PARCELADO ATÉ 3X",$D1975-($D1975*TAXAS!$D$11))/3,IF($A1975=TAXAS!$A$12,IF($B1975="PARCELADO ATÉ 3X",$D1975-($D1975*TAXAS!$D$12))/3,IF($A1975=TAXAS!$A$13,IF($B1975="PARCELADO ATÉ 3X",$D1975-($D1975*TAXAS!$D$13))/3,IF($A1975=TAXAS!$A$14,IF($B1975="PARCELADO ATÉ 3X",$D1975-($D1975*TAXAS!$D$14))/3,IF($A1975=TAXAS!$A$15,IF($B1975="PARCELADO ATÉ 3X",$D1975-($D1975*TAXAS!$D$15))/3,IF($A1975=TAXAS!$A$16,IF($B1975="PARCELADO ATÉ 3X",$D1975-($D1975*TAXAS!$D$16))/3,IF($A1975=TAXAS!$A$17,IF($B1975="PARCELADO ATÉ 3X",$D1975-($D1975*TAXAS!$D$17))/3,IF($A1975=TAXAS!$A$18,IF($B1975="PARCELADO ATÉ 3X",$D1975-($D1975*TAXAS!$D$18))/3,IF($A1975=TAXAS!$A$19,IF($B1975="PARCELADO ATÉ 3X",$D1975-($D1975*TAXAS!$D$19))/3,IF($A1975=TAXAS!$A$20,IF($B1975="PARCELADO ATÉ 3X",$D1975-($D1975*TAXAS!$D$20))/3,IF($A1975=TAXAS!$A$21,IF($B1975="PARCELADO ATÉ 3X",$D1975-($D1975*TAXAS!$D$21))/3,IF($A1975=TAXAS!$A$22,IF($B1975="PARCELADO ATÉ 3X",$D1975-($D1975*TAXAS!$D$22))/3,IF($A1975=TAXAS!$A$23,IF($B1975="PARCELADO ATÉ 3X",$D1975-($D1975*TAXAS!$D$23))/3,IF($A1975=TAXAS!$A$24,IF($B1975="PARCELADO ATÉ 3X",$D1975-($D1975*TAXAS!$D$24))/3,IF($A1975=TAXAS!$A$25,IF($B1975="PARCELADO ATÉ 3X",$D1975-($D1975*TAXAS!$D$25))/3,IF($A1975=TAXAS!$A$26,IF($B1975="PARCELADO ATÉ 3X",$D1975-($D1975*TAXAS!$D$26))/3,IF($A1975=TAXAS!$A$27,IF($B1975="PARCELADO ATÉ 3X",$D1975-($D1975*TAXAS!$D$27))/3))))))))))))))))))))))))/1</f>
        <v>0</v>
      </c>
      <c r="H1975" s="9">
        <f>IF($A1975="VISA",IF($B1975="PARCELADO ATÉ 6X",$D1975-(D1975*TAXAS!$E$4))/6,IF($A1975="MASTER",IF($B1975="PARCELADO ATÉ 6X",$D1975-(D1975*TAXAS!$E$5))/6,IF($A1975="ELO",IF($B1975="PARCELADO ATÉ 6X",$D1975-(D1975*TAXAS!$E$6))/6,IF($A1975="HIPERCARD",IF($B1975="PARCELADO ATÉ 6X",$D1975-(D1975*TAXAS!$E$7))/6,IF($A1975="DINERS",IF($B1975="PARCELADO ATÉ 6X",$D1975-(D1975*TAXAS!$E$8))/6,IF($A1975="AMERICA EXPRESS",IF($B1975="PARCELADO ATÉ 6X",$D1975-(D1975*TAXAS!$E$9))/6,IF($A1975=TAXAS!$A$10,IF($B1975="PARCELADO ATÉ 6X",$D1975-($D1975*TAXAS!$E$10))/6,IF($A1975=TAXAS!$A$11,IF($B1975="PARCELADO ATÉ 6X",$D1975-($D1975*TAXAS!$E$11))/6,IF($A1975=TAXAS!$A$12,IF($B1975="PARCELADO ATÉ 6X",$D1975-($D1975*TAXAS!$E$12))/6,IF($A1975=TAXAS!$A$13,IF($B1975="PARCELADO ATÉ 6X",$D1975-($D1975*TAXAS!$E$13))/6,IF($A1975=TAXAS!$A$14,IF($B1975="PARCELADO ATÉ 6X",$D1975-($D1975*TAXAS!$E$14))/6,IF($A1975=TAXAS!$A$15,IF($B1975="PARCELADO ATÉ 6X",$D1975-($D1975*TAXAS!$E$15))/6,IF($A1975=TAXAS!$A$16,IF($B1975="PARCELADO ATÉ 6X",$D1975-($D1975*TAXAS!$E$16))/6,IF($A1975=TAXAS!$A$17,IF($B1975="PARCELADO ATÉ 6X",$D1975-($D1975*TAXAS!$E$17))/6,IF($A1975=TAXAS!$A$18,IF($B1975="PARCELADO ATÉ 6X",$D1975-($D1975*TAXAS!$E$18))/6,IF($A1975=TAXAS!$A$19,IF($B1975="PARCELADO ATÉ 6X",$D1975-($D1975*TAXAS!$E$19))/6,IF($A1975=TAXAS!$A$20,IF($B1975="PARCELADO ATÉ 6X",$D1975-($D1975*TAXAS!$E$20))/6,IF($A1975=TAXAS!$A$21,IF($B1975="PARCELADO ATÉ 6X",$D1975-($D1975*TAXAS!$E$21))/6,IF($A1975=TAXAS!$A$22,IF($B1975="PARCELADO ATÉ 6X",$D1975-($D1975*TAXAS!$E$22))/6,IF($A1975=TAXAS!$A$23,IF($B1975="PARCELADO ATÉ 6X",$D1975-($D1975*TAXAS!$E$23))/6,IF($A1975=TAXAS!$A$24,IF($B1975="PARCELADO ATÉ 6X",$D1975-($D1975*TAXAS!$E$24))/6,IF($A1975=TAXAS!$A$25,IF($B1975="PARCELADO ATÉ 6X",$D1975-($D1975*TAXAS!$E$25))/6,IF($A1975=TAXAS!$A$26,IF($B1975="PARCELADO ATÉ 6X",$D1975-($D1975*TAXAS!$E$26))/6,IF($A1975=TAXAS!$A$27,IF($B1975="PARCELADO ATÉ 6X",$D1975-($D1975*TAXAS!$E$27))/6))))))))))))))))))))))))/1</f>
        <v>0</v>
      </c>
      <c r="I1975" s="9">
        <f>IF($A1975="VISA",IF($B1975="PARCELADO ATÉ 12X",$D1975-(D1975*TAXAS!$F$4))/12,IF($A1975="MASTER",IF($B1975="PARCELADO ATÉ 12X",$D1975-(D1975*TAXAS!$F$5))/12,IF($A1975="ELO",IF($B1975="PARCELADO ATÉ 12X",$D1975-(D1975*TAXAS!$F$6))/12,IF($A1975="HIPERCARD",IF($B1975="PARCELADO ATÉ 12X",$D1975-(D1975*TAXAS!$F$7))/12,IF($A1975="DINERS",IF($B1975="PARCELADO ATÉ 12X",$D1975-(D1975*TAXAS!$F$8))/12,IF($A1975="AMERICA EXPRESS",IF($B1975="PARCELADO ATÉ 12X",$D1975-(D1975*TAXAS!$F$9))/12,IF($A1975=TAXAS!$A$10,IF($B1975="PARCELADO ATÉ 12X",$D1975-($D1975*TAXAS!$F$10))/12,IF($A1975=TAXAS!$A$11,IF($B1975="PARCELADO ATÉ 12X",$D1975-($D1975*TAXAS!$F$11))/12,IF($A1975=TAXAS!$A$12,IF($B1975="PARCELADO ATÉ 12X",$D1975-($D1975*TAXAS!$F$12))/12,IF($A1975=TAXAS!$A$13,IF($B1975="PARCELADO ATÉ 12X",$D1975-($D1975*TAXAS!$F$13))/12,IF($A1975=TAXAS!$A$14,IF($B1975="PARCELADO ATÉ 12X",$D1975-($D1975*TAXAS!$F$14))/12,IF($A1975=TAXAS!$A$15,IF($B1975="PARCELADO ATÉ 12X",$D1975-($D1975*TAXAS!$F$15))/12,IF($A1975=TAXAS!$A$16,IF($B1975="PARCELADO ATÉ 12X",$D1975-($D1975*TAXAS!$F$16))/12,IF($A1975=TAXAS!$A$17,IF($B1975="PARCELADO ATÉ 12X",$D1975-($D1975*TAXAS!$F$17))/12,IF($A1975=TAXAS!$A$18,IF($B1975="PARCELADO ATÉ 12X",$D1975-($D1975*TAXAS!$F$18))/12,IF($A1975=TAXAS!$A$19,IF($B1975="PARCELADO ATÉ 12X",$D1975-($D1975*TAXAS!$F$19))/12,IF($A1975=TAXAS!$A$20,IF($B1975="PARCELADO ATÉ 12X",$D1975-($D1975*TAXAS!$F$20))/12,IF($A1975=TAXAS!$A$21,IF($B1975="PARCELADO ATÉ 12X",$D1975-($D1975*TAXAS!$F$21))/12,IF($A1975=TAXAS!$A$22,IF($B1975="PARCELADO ATÉ 12X",$D1975-($D1975*TAXAS!$F$22))/12,IF($A1975=TAXAS!$A$23,IF($B1975="PARCELADO ATÉ 12X",$D1975-($D1975*TAXAS!$F$23))/12,IF($A1975=TAXAS!$A$24,IF($B1975="PARCELADO ATÉ 12X",$D1975-($D1975*TAXAS!$F$24))/12,IF($A1975=TAXAS!$A$25,IF($B1975="PARCELADO ATÉ 12X",$D1975-($D1975*TAXAS!$F$25))/12,IF($A1975=TAXAS!$A$26,IF($B1975="PARCELADO ATÉ 12X",$D1975-($D1975*TAXAS!$F$26))/12,IF($A1975=TAXAS!$A$27,IF($B1975="PARCELADO ATÉ 12X",$D1975-($D1975*TAXAS!$F$27))/12))))))))))))))))))))))))/1</f>
        <v>0</v>
      </c>
      <c r="J1975" s="8">
        <f t="shared" si="0"/>
        <v>0</v>
      </c>
      <c r="K1975" s="10" t="b">
        <f>IF($B1975="PARCELADO ATÉ 3X",($D1975-($D1975*TAXAS!$D$4))-$J1975)</f>
        <v>0</v>
      </c>
      <c r="L1975" s="10" t="b">
        <f>IF($B1975="PARCELADO ATÉ 6X",($D1975-($D1975*TAXAS!$E$4))-$J1975)</f>
        <v>0</v>
      </c>
      <c r="M1975" s="10" t="b">
        <f>IF($B1975="PARCELADO ATÉ 12X",($D1975-($D1975*TAXAS!$F$4))-$J1975)</f>
        <v>0</v>
      </c>
      <c r="N1975" s="8">
        <f t="shared" si="1"/>
        <v>0</v>
      </c>
      <c r="O1975" s="10">
        <f t="shared" si="2"/>
        <v>0</v>
      </c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</row>
    <row r="1976" spans="1:31" ht="15.75" customHeight="1" x14ac:dyDescent="0.2">
      <c r="A1976" s="3"/>
      <c r="B1976" s="5"/>
      <c r="C1976" s="6"/>
      <c r="D1976" s="42"/>
      <c r="E1976" s="8">
        <f>IF($A1976="VISA",IF($B1976="DÉBITO",$D1976-($D1976*TAXAS!$B$4)),IF($A1976="MASTER",IF($B1976="DÉBITO",$D1976-($D1976*TAXAS!$B$5)),IF($A1976="ELO", IF($B1976="DÉBITO",$D1976-($D1976*TAXAS!$B$6)),IF($A1976="HIPERCARD",IF($B1976="DÉBITO",$D1976-($D1976*TAXAS!$B$7)),IF($A1976="DINERS",IF($B1976="DÉBITO",$D1976-($D1976*TAXAS!$B$8)),IF($A1976="AMERICA EXPRESS",IF($B1976="DÉBITO",$D1976-($D1976*TAXAS!$B$9)),IF($A1976=TAXAS!$A$10,IF($B1976="DÉBITO",$D1976-($D1976*TAXAS!$B$10)), IF($A1976=TAXAS!$A$11,IF($B1976="DÉBITO",$D1976-($D1976*TAXAS!$B$11)), IF($A1976=TAXAS!$A$12,IF($B1976="DÉBITO",$D1976-($D1976*TAXAS!$B$12)), IF($A1976=TAXAS!$A$13,IF($B1976="DÉBITO",$D1976-($D1976*TAXAS!$B$13)), IF($A1976=TAXAS!$A$14,IF($B1976="DÉBITO",$D1976-($D1976*TAXAS!$B$14)), IF($A1976=TAXAS!$A$15,IF($B1976="DÉBITO",$D1976-($D1976*TAXAS!$B$15)), IF($A1976=TAXAS!$A$16,IF($B1976="DÉBITO",$D1976-($D1976*TAXAS!$B$16)), IF($A1976=TAXAS!$A$17,IF($B1976="DÉBITO",$D1976-($D1976*TAXAS!$B$17)), IF($A1976=TAXAS!$A$18,IF($B1976="DÉBITO",$D1976-($D1976*TAXAS!$B$18)), IF($A1976=TAXAS!$A$19,IF($B1976="DÉBITO",$D1976-($D1976*TAXAS!$B$19)), IF($A1976=TAXAS!$A$20,IF($B1976="DÉBITO",$D1976-($D1976*TAXAS!$B$20)), IF($A1976=TAXAS!$A$21,IF($B1976="DÉBITO",$D1976-($D1976*TAXAS!$B$21)), IF($A1976=TAXAS!$A$22,IF($B1976="DÉBITO",$D1976-($D1976*TAXAS!$B$22)), IF($A1976=TAXAS!$A$23,IF($B1976="DÉBITO",$D1976-($D1976*TAXAS!$B$23)), IF($A1976=TAXAS!$A$24,IF($B1976="DÉBITO",$D1976-($D1976*TAXAS!$B$24)), IF($A1976=TAXAS!$A$25,IF($B1976="DÉBITO",$D1976-($D1976*TAXAS!$B$25)), IF($A1976=TAXAS!$A$26,IF($B1976="DÉBITO",$D1976-($D1976*TAXAS!$B$26)), IF($A1976=TAXAS!$A$27,IF($B1976="DÉBITO",$D1976-($D1976*TAXAS!$B$27))))))))))))))))))))))))))/1</f>
        <v>0</v>
      </c>
      <c r="F1976" s="8">
        <f>IF($A1976="VISA",IF($B1976="CRÉDITO",$D1976-($D1976*TAXAS!$C$4)),IF($A1976="MASTER",IF($B1976="CRÉDITO",$D1976-($D1976*TAXAS!$C$5)),IF($A1976="ELO", IF($B1976="CRÉDITO",$D1976-($D1976*TAXAS!$C$6)),IF($A1976="HIPERCARD",IF($B1976="CRÉDITO",$D1976-($D1976*TAXAS!$C$7)),IF($A1976="DINERS",IF($B1976="CRÉDITO",$D1976-($D1976*TAXAS!$C$8)),IF($A1976="AMERICA EXPRESS",IF($B1976="CRÉDITO",$D1976-($D1976*TAXAS!$C$9)),IF($A1976=TAXAS!$A$10,IF($B1976="CRÉDITO",$D1976-($D1976*TAXAS!$C$10)), IF($A1976=TAXAS!$A$11,IF($B1976="CRÉDITO",$D1976-($D1976*TAXAS!$C$11)), IF($A1976=TAXAS!$A$12,IF($B1976="CRÉDITO",$D1976-($D1976*TAXAS!$C$12)), IF($A1976=TAXAS!$A$13,IF($B1976="CRÉDITO",$D1976-($D1976*TAXAS!$C$13)), IF($A1976=TAXAS!$A$14,IF($B1976="CRÉDITO",$D1976-($D1976*TAXAS!$C$14)), IF($A1976=TAXAS!$A$15,IF($B1976="CRÉDITO",$D1976-($D1976*TAXAS!$C$15)), IF($A1976=TAXAS!$A$16,IF($B1976="CRÉDITO",$D1976-($D1976*TAXAS!$C$16)), IF($A1976=TAXAS!$A$17,IF($B1976="CRÉDITO",$D1976-($D1976*TAXAS!$C$17)), IF($A1976=TAXAS!$A$18,IF($B1976="CRÉDITO",$D1976-($D1976*TAXAS!$C$18)), IF($A1976=TAXAS!$A$19,IF($B1976="CRÉDITO",$D1976-($D1976*TAXAS!$C$19)), IF($A1976=TAXAS!$A$20,IF($B1976="CRÉDITO",$D1976-($D1976*TAXAS!$C$20)), IF($A1976=TAXAS!$A$21,IF($B1976="CRÉDITO",$D1976-($D1976*TAXAS!$C$21)), IF($A1976=TAXAS!$A$22,IF($B1976="CRÉDITO",$D1976-($D1976*TAXAS!$C$22)), IF($A1976=TAXAS!$A$23,IF($B1976="CRÉDITO",$D1976-($D1976*TAXAS!$C$23)), IF($A1976=TAXAS!$A$24,IF($B1976="CRÉDITO",$D1976-($D1976*TAXAS!$C$24)), IF($A1976=TAXAS!$A$25,IF($B1976="CRÉDITO",$D1976-($D1976*TAXAS!$C$25)), IF($A1976=TAXAS!$A$26,IF($B1976="CRÉDITO",$D1976-($D1976*TAXAS!$C$26)), IF($A1976=TAXAS!$A$27,IF($B1976="CRÉDITO",$D1976-($D1976*TAXAS!$C$27))))))))))))))))))))))))))/1</f>
        <v>0</v>
      </c>
      <c r="G1976" s="9">
        <f>IF($A1976="VISA",IF($B1976="PARCELADO ATÉ 3X",$D1976-(D1976*TAXAS!$D$4))/3,IF($A1976="MASTER",IF($B1976="PARCELADO ATÉ 3X",$D1976-(D1976*TAXAS!$D$5))/3,IF($A1976="ELO",IF($B1976="PARCELADO ATÉ 3X",$D1976-(D1976*TAXAS!$D$6))/3,IF($A1976="HIPERCARD",IF($B1976="PARCELADO ATÉ 3X",$D1976-(D1976*TAXAS!$D$7))/3,IF($A1976="DINERS",IF($B1976="PARCELADO ATÉ 3X",$D1976-(D1976*TAXAS!$D$8))/3,IF($A1976="AMERICA EXPRESS",IF($B1976="PARCELADO ATÉ 3X",$D1976-(D1976*TAXAS!$D$9))/3,IF($A1976=TAXAS!$A$10,IF($B1976="PARCELADO ATÉ 3X",$D1976-($D1976*TAXAS!$D$10))/3,IF($A1976=TAXAS!$A$11,IF($B1976="PARCELADO ATÉ 3X",$D1976-($D1976*TAXAS!$D$11))/3,IF($A1976=TAXAS!$A$12,IF($B1976="PARCELADO ATÉ 3X",$D1976-($D1976*TAXAS!$D$12))/3,IF($A1976=TAXAS!$A$13,IF($B1976="PARCELADO ATÉ 3X",$D1976-($D1976*TAXAS!$D$13))/3,IF($A1976=TAXAS!$A$14,IF($B1976="PARCELADO ATÉ 3X",$D1976-($D1976*TAXAS!$D$14))/3,IF($A1976=TAXAS!$A$15,IF($B1976="PARCELADO ATÉ 3X",$D1976-($D1976*TAXAS!$D$15))/3,IF($A1976=TAXAS!$A$16,IF($B1976="PARCELADO ATÉ 3X",$D1976-($D1976*TAXAS!$D$16))/3,IF($A1976=TAXAS!$A$17,IF($B1976="PARCELADO ATÉ 3X",$D1976-($D1976*TAXAS!$D$17))/3,IF($A1976=TAXAS!$A$18,IF($B1976="PARCELADO ATÉ 3X",$D1976-($D1976*TAXAS!$D$18))/3,IF($A1976=TAXAS!$A$19,IF($B1976="PARCELADO ATÉ 3X",$D1976-($D1976*TAXAS!$D$19))/3,IF($A1976=TAXAS!$A$20,IF($B1976="PARCELADO ATÉ 3X",$D1976-($D1976*TAXAS!$D$20))/3,IF($A1976=TAXAS!$A$21,IF($B1976="PARCELADO ATÉ 3X",$D1976-($D1976*TAXAS!$D$21))/3,IF($A1976=TAXAS!$A$22,IF($B1976="PARCELADO ATÉ 3X",$D1976-($D1976*TAXAS!$D$22))/3,IF($A1976=TAXAS!$A$23,IF($B1976="PARCELADO ATÉ 3X",$D1976-($D1976*TAXAS!$D$23))/3,IF($A1976=TAXAS!$A$24,IF($B1976="PARCELADO ATÉ 3X",$D1976-($D1976*TAXAS!$D$24))/3,IF($A1976=TAXAS!$A$25,IF($B1976="PARCELADO ATÉ 3X",$D1976-($D1976*TAXAS!$D$25))/3,IF($A1976=TAXAS!$A$26,IF($B1976="PARCELADO ATÉ 3X",$D1976-($D1976*TAXAS!$D$26))/3,IF($A1976=TAXAS!$A$27,IF($B1976="PARCELADO ATÉ 3X",$D1976-($D1976*TAXAS!$D$27))/3))))))))))))))))))))))))/1</f>
        <v>0</v>
      </c>
      <c r="H1976" s="9">
        <f>IF($A1976="VISA",IF($B1976="PARCELADO ATÉ 6X",$D1976-(D1976*TAXAS!$E$4))/6,IF($A1976="MASTER",IF($B1976="PARCELADO ATÉ 6X",$D1976-(D1976*TAXAS!$E$5))/6,IF($A1976="ELO",IF($B1976="PARCELADO ATÉ 6X",$D1976-(D1976*TAXAS!$E$6))/6,IF($A1976="HIPERCARD",IF($B1976="PARCELADO ATÉ 6X",$D1976-(D1976*TAXAS!$E$7))/6,IF($A1976="DINERS",IF($B1976="PARCELADO ATÉ 6X",$D1976-(D1976*TAXAS!$E$8))/6,IF($A1976="AMERICA EXPRESS",IF($B1976="PARCELADO ATÉ 6X",$D1976-(D1976*TAXAS!$E$9))/6,IF($A1976=TAXAS!$A$10,IF($B1976="PARCELADO ATÉ 6X",$D1976-($D1976*TAXAS!$E$10))/6,IF($A1976=TAXAS!$A$11,IF($B1976="PARCELADO ATÉ 6X",$D1976-($D1976*TAXAS!$E$11))/6,IF($A1976=TAXAS!$A$12,IF($B1976="PARCELADO ATÉ 6X",$D1976-($D1976*TAXAS!$E$12))/6,IF($A1976=TAXAS!$A$13,IF($B1976="PARCELADO ATÉ 6X",$D1976-($D1976*TAXAS!$E$13))/6,IF($A1976=TAXAS!$A$14,IF($B1976="PARCELADO ATÉ 6X",$D1976-($D1976*TAXAS!$E$14))/6,IF($A1976=TAXAS!$A$15,IF($B1976="PARCELADO ATÉ 6X",$D1976-($D1976*TAXAS!$E$15))/6,IF($A1976=TAXAS!$A$16,IF($B1976="PARCELADO ATÉ 6X",$D1976-($D1976*TAXAS!$E$16))/6,IF($A1976=TAXAS!$A$17,IF($B1976="PARCELADO ATÉ 6X",$D1976-($D1976*TAXAS!$E$17))/6,IF($A1976=TAXAS!$A$18,IF($B1976="PARCELADO ATÉ 6X",$D1976-($D1976*TAXAS!$E$18))/6,IF($A1976=TAXAS!$A$19,IF($B1976="PARCELADO ATÉ 6X",$D1976-($D1976*TAXAS!$E$19))/6,IF($A1976=TAXAS!$A$20,IF($B1976="PARCELADO ATÉ 6X",$D1976-($D1976*TAXAS!$E$20))/6,IF($A1976=TAXAS!$A$21,IF($B1976="PARCELADO ATÉ 6X",$D1976-($D1976*TAXAS!$E$21))/6,IF($A1976=TAXAS!$A$22,IF($B1976="PARCELADO ATÉ 6X",$D1976-($D1976*TAXAS!$E$22))/6,IF($A1976=TAXAS!$A$23,IF($B1976="PARCELADO ATÉ 6X",$D1976-($D1976*TAXAS!$E$23))/6,IF($A1976=TAXAS!$A$24,IF($B1976="PARCELADO ATÉ 6X",$D1976-($D1976*TAXAS!$E$24))/6,IF($A1976=TAXAS!$A$25,IF($B1976="PARCELADO ATÉ 6X",$D1976-($D1976*TAXAS!$E$25))/6,IF($A1976=TAXAS!$A$26,IF($B1976="PARCELADO ATÉ 6X",$D1976-($D1976*TAXAS!$E$26))/6,IF($A1976=TAXAS!$A$27,IF($B1976="PARCELADO ATÉ 6X",$D1976-($D1976*TAXAS!$E$27))/6))))))))))))))))))))))))/1</f>
        <v>0</v>
      </c>
      <c r="I1976" s="9">
        <f>IF($A1976="VISA",IF($B1976="PARCELADO ATÉ 12X",$D1976-(D1976*TAXAS!$F$4))/12,IF($A1976="MASTER",IF($B1976="PARCELADO ATÉ 12X",$D1976-(D1976*TAXAS!$F$5))/12,IF($A1976="ELO",IF($B1976="PARCELADO ATÉ 12X",$D1976-(D1976*TAXAS!$F$6))/12,IF($A1976="HIPERCARD",IF($B1976="PARCELADO ATÉ 12X",$D1976-(D1976*TAXAS!$F$7))/12,IF($A1976="DINERS",IF($B1976="PARCELADO ATÉ 12X",$D1976-(D1976*TAXAS!$F$8))/12,IF($A1976="AMERICA EXPRESS",IF($B1976="PARCELADO ATÉ 12X",$D1976-(D1976*TAXAS!$F$9))/12,IF($A1976=TAXAS!$A$10,IF($B1976="PARCELADO ATÉ 12X",$D1976-($D1976*TAXAS!$F$10))/12,IF($A1976=TAXAS!$A$11,IF($B1976="PARCELADO ATÉ 12X",$D1976-($D1976*TAXAS!$F$11))/12,IF($A1976=TAXAS!$A$12,IF($B1976="PARCELADO ATÉ 12X",$D1976-($D1976*TAXAS!$F$12))/12,IF($A1976=TAXAS!$A$13,IF($B1976="PARCELADO ATÉ 12X",$D1976-($D1976*TAXAS!$F$13))/12,IF($A1976=TAXAS!$A$14,IF($B1976="PARCELADO ATÉ 12X",$D1976-($D1976*TAXAS!$F$14))/12,IF($A1976=TAXAS!$A$15,IF($B1976="PARCELADO ATÉ 12X",$D1976-($D1976*TAXAS!$F$15))/12,IF($A1976=TAXAS!$A$16,IF($B1976="PARCELADO ATÉ 12X",$D1976-($D1976*TAXAS!$F$16))/12,IF($A1976=TAXAS!$A$17,IF($B1976="PARCELADO ATÉ 12X",$D1976-($D1976*TAXAS!$F$17))/12,IF($A1976=TAXAS!$A$18,IF($B1976="PARCELADO ATÉ 12X",$D1976-($D1976*TAXAS!$F$18))/12,IF($A1976=TAXAS!$A$19,IF($B1976="PARCELADO ATÉ 12X",$D1976-($D1976*TAXAS!$F$19))/12,IF($A1976=TAXAS!$A$20,IF($B1976="PARCELADO ATÉ 12X",$D1976-($D1976*TAXAS!$F$20))/12,IF($A1976=TAXAS!$A$21,IF($B1976="PARCELADO ATÉ 12X",$D1976-($D1976*TAXAS!$F$21))/12,IF($A1976=TAXAS!$A$22,IF($B1976="PARCELADO ATÉ 12X",$D1976-($D1976*TAXAS!$F$22))/12,IF($A1976=TAXAS!$A$23,IF($B1976="PARCELADO ATÉ 12X",$D1976-($D1976*TAXAS!$F$23))/12,IF($A1976=TAXAS!$A$24,IF($B1976="PARCELADO ATÉ 12X",$D1976-($D1976*TAXAS!$F$24))/12,IF($A1976=TAXAS!$A$25,IF($B1976="PARCELADO ATÉ 12X",$D1976-($D1976*TAXAS!$F$25))/12,IF($A1976=TAXAS!$A$26,IF($B1976="PARCELADO ATÉ 12X",$D1976-($D1976*TAXAS!$F$26))/12,IF($A1976=TAXAS!$A$27,IF($B1976="PARCELADO ATÉ 12X",$D1976-($D1976*TAXAS!$F$27))/12))))))))))))))))))))))))/1</f>
        <v>0</v>
      </c>
      <c r="J1976" s="8">
        <f t="shared" si="0"/>
        <v>0</v>
      </c>
      <c r="K1976" s="10" t="b">
        <f>IF($B1976="PARCELADO ATÉ 3X",($D1976-($D1976*TAXAS!$D$4))-$J1976)</f>
        <v>0</v>
      </c>
      <c r="L1976" s="10" t="b">
        <f>IF($B1976="PARCELADO ATÉ 6X",($D1976-($D1976*TAXAS!$E$4))-$J1976)</f>
        <v>0</v>
      </c>
      <c r="M1976" s="10" t="b">
        <f>IF($B1976="PARCELADO ATÉ 12X",($D1976-($D1976*TAXAS!$F$4))-$J1976)</f>
        <v>0</v>
      </c>
      <c r="N1976" s="8">
        <f t="shared" si="1"/>
        <v>0</v>
      </c>
      <c r="O1976" s="10">
        <f t="shared" si="2"/>
        <v>0</v>
      </c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</row>
    <row r="1977" spans="1:31" ht="15.75" customHeight="1" x14ac:dyDescent="0.2">
      <c r="A1977" s="3"/>
      <c r="B1977" s="5"/>
      <c r="C1977" s="6"/>
      <c r="D1977" s="42"/>
      <c r="E1977" s="8">
        <f>IF($A1977="VISA",IF($B1977="DÉBITO",$D1977-($D1977*TAXAS!$B$4)),IF($A1977="MASTER",IF($B1977="DÉBITO",$D1977-($D1977*TAXAS!$B$5)),IF($A1977="ELO", IF($B1977="DÉBITO",$D1977-($D1977*TAXAS!$B$6)),IF($A1977="HIPERCARD",IF($B1977="DÉBITO",$D1977-($D1977*TAXAS!$B$7)),IF($A1977="DINERS",IF($B1977="DÉBITO",$D1977-($D1977*TAXAS!$B$8)),IF($A1977="AMERICA EXPRESS",IF($B1977="DÉBITO",$D1977-($D1977*TAXAS!$B$9)),IF($A1977=TAXAS!$A$10,IF($B1977="DÉBITO",$D1977-($D1977*TAXAS!$B$10)), IF($A1977=TAXAS!$A$11,IF($B1977="DÉBITO",$D1977-($D1977*TAXAS!$B$11)), IF($A1977=TAXAS!$A$12,IF($B1977="DÉBITO",$D1977-($D1977*TAXAS!$B$12)), IF($A1977=TAXAS!$A$13,IF($B1977="DÉBITO",$D1977-($D1977*TAXAS!$B$13)), IF($A1977=TAXAS!$A$14,IF($B1977="DÉBITO",$D1977-($D1977*TAXAS!$B$14)), IF($A1977=TAXAS!$A$15,IF($B1977="DÉBITO",$D1977-($D1977*TAXAS!$B$15)), IF($A1977=TAXAS!$A$16,IF($B1977="DÉBITO",$D1977-($D1977*TAXAS!$B$16)), IF($A1977=TAXAS!$A$17,IF($B1977="DÉBITO",$D1977-($D1977*TAXAS!$B$17)), IF($A1977=TAXAS!$A$18,IF($B1977="DÉBITO",$D1977-($D1977*TAXAS!$B$18)), IF($A1977=TAXAS!$A$19,IF($B1977="DÉBITO",$D1977-($D1977*TAXAS!$B$19)), IF($A1977=TAXAS!$A$20,IF($B1977="DÉBITO",$D1977-($D1977*TAXAS!$B$20)), IF($A1977=TAXAS!$A$21,IF($B1977="DÉBITO",$D1977-($D1977*TAXAS!$B$21)), IF($A1977=TAXAS!$A$22,IF($B1977="DÉBITO",$D1977-($D1977*TAXAS!$B$22)), IF($A1977=TAXAS!$A$23,IF($B1977="DÉBITO",$D1977-($D1977*TAXAS!$B$23)), IF($A1977=TAXAS!$A$24,IF($B1977="DÉBITO",$D1977-($D1977*TAXAS!$B$24)), IF($A1977=TAXAS!$A$25,IF($B1977="DÉBITO",$D1977-($D1977*TAXAS!$B$25)), IF($A1977=TAXAS!$A$26,IF($B1977="DÉBITO",$D1977-($D1977*TAXAS!$B$26)), IF($A1977=TAXAS!$A$27,IF($B1977="DÉBITO",$D1977-($D1977*TAXAS!$B$27))))))))))))))))))))))))))/1</f>
        <v>0</v>
      </c>
      <c r="F1977" s="8">
        <f>IF($A1977="VISA",IF($B1977="CRÉDITO",$D1977-($D1977*TAXAS!$C$4)),IF($A1977="MASTER",IF($B1977="CRÉDITO",$D1977-($D1977*TAXAS!$C$5)),IF($A1977="ELO", IF($B1977="CRÉDITO",$D1977-($D1977*TAXAS!$C$6)),IF($A1977="HIPERCARD",IF($B1977="CRÉDITO",$D1977-($D1977*TAXAS!$C$7)),IF($A1977="DINERS",IF($B1977="CRÉDITO",$D1977-($D1977*TAXAS!$C$8)),IF($A1977="AMERICA EXPRESS",IF($B1977="CRÉDITO",$D1977-($D1977*TAXAS!$C$9)),IF($A1977=TAXAS!$A$10,IF($B1977="CRÉDITO",$D1977-($D1977*TAXAS!$C$10)), IF($A1977=TAXAS!$A$11,IF($B1977="CRÉDITO",$D1977-($D1977*TAXAS!$C$11)), IF($A1977=TAXAS!$A$12,IF($B1977="CRÉDITO",$D1977-($D1977*TAXAS!$C$12)), IF($A1977=TAXAS!$A$13,IF($B1977="CRÉDITO",$D1977-($D1977*TAXAS!$C$13)), IF($A1977=TAXAS!$A$14,IF($B1977="CRÉDITO",$D1977-($D1977*TAXAS!$C$14)), IF($A1977=TAXAS!$A$15,IF($B1977="CRÉDITO",$D1977-($D1977*TAXAS!$C$15)), IF($A1977=TAXAS!$A$16,IF($B1977="CRÉDITO",$D1977-($D1977*TAXAS!$C$16)), IF($A1977=TAXAS!$A$17,IF($B1977="CRÉDITO",$D1977-($D1977*TAXAS!$C$17)), IF($A1977=TAXAS!$A$18,IF($B1977="CRÉDITO",$D1977-($D1977*TAXAS!$C$18)), IF($A1977=TAXAS!$A$19,IF($B1977="CRÉDITO",$D1977-($D1977*TAXAS!$C$19)), IF($A1977=TAXAS!$A$20,IF($B1977="CRÉDITO",$D1977-($D1977*TAXAS!$C$20)), IF($A1977=TAXAS!$A$21,IF($B1977="CRÉDITO",$D1977-($D1977*TAXAS!$C$21)), IF($A1977=TAXAS!$A$22,IF($B1977="CRÉDITO",$D1977-($D1977*TAXAS!$C$22)), IF($A1977=TAXAS!$A$23,IF($B1977="CRÉDITO",$D1977-($D1977*TAXAS!$C$23)), IF($A1977=TAXAS!$A$24,IF($B1977="CRÉDITO",$D1977-($D1977*TAXAS!$C$24)), IF($A1977=TAXAS!$A$25,IF($B1977="CRÉDITO",$D1977-($D1977*TAXAS!$C$25)), IF($A1977=TAXAS!$A$26,IF($B1977="CRÉDITO",$D1977-($D1977*TAXAS!$C$26)), IF($A1977=TAXAS!$A$27,IF($B1977="CRÉDITO",$D1977-($D1977*TAXAS!$C$27))))))))))))))))))))))))))/1</f>
        <v>0</v>
      </c>
      <c r="G1977" s="9">
        <f>IF($A1977="VISA",IF($B1977="PARCELADO ATÉ 3X",$D1977-(D1977*TAXAS!$D$4))/3,IF($A1977="MASTER",IF($B1977="PARCELADO ATÉ 3X",$D1977-(D1977*TAXAS!$D$5))/3,IF($A1977="ELO",IF($B1977="PARCELADO ATÉ 3X",$D1977-(D1977*TAXAS!$D$6))/3,IF($A1977="HIPERCARD",IF($B1977="PARCELADO ATÉ 3X",$D1977-(D1977*TAXAS!$D$7))/3,IF($A1977="DINERS",IF($B1977="PARCELADO ATÉ 3X",$D1977-(D1977*TAXAS!$D$8))/3,IF($A1977="AMERICA EXPRESS",IF($B1977="PARCELADO ATÉ 3X",$D1977-(D1977*TAXAS!$D$9))/3,IF($A1977=TAXAS!$A$10,IF($B1977="PARCELADO ATÉ 3X",$D1977-($D1977*TAXAS!$D$10))/3,IF($A1977=TAXAS!$A$11,IF($B1977="PARCELADO ATÉ 3X",$D1977-($D1977*TAXAS!$D$11))/3,IF($A1977=TAXAS!$A$12,IF($B1977="PARCELADO ATÉ 3X",$D1977-($D1977*TAXAS!$D$12))/3,IF($A1977=TAXAS!$A$13,IF($B1977="PARCELADO ATÉ 3X",$D1977-($D1977*TAXAS!$D$13))/3,IF($A1977=TAXAS!$A$14,IF($B1977="PARCELADO ATÉ 3X",$D1977-($D1977*TAXAS!$D$14))/3,IF($A1977=TAXAS!$A$15,IF($B1977="PARCELADO ATÉ 3X",$D1977-($D1977*TAXAS!$D$15))/3,IF($A1977=TAXAS!$A$16,IF($B1977="PARCELADO ATÉ 3X",$D1977-($D1977*TAXAS!$D$16))/3,IF($A1977=TAXAS!$A$17,IF($B1977="PARCELADO ATÉ 3X",$D1977-($D1977*TAXAS!$D$17))/3,IF($A1977=TAXAS!$A$18,IF($B1977="PARCELADO ATÉ 3X",$D1977-($D1977*TAXAS!$D$18))/3,IF($A1977=TAXAS!$A$19,IF($B1977="PARCELADO ATÉ 3X",$D1977-($D1977*TAXAS!$D$19))/3,IF($A1977=TAXAS!$A$20,IF($B1977="PARCELADO ATÉ 3X",$D1977-($D1977*TAXAS!$D$20))/3,IF($A1977=TAXAS!$A$21,IF($B1977="PARCELADO ATÉ 3X",$D1977-($D1977*TAXAS!$D$21))/3,IF($A1977=TAXAS!$A$22,IF($B1977="PARCELADO ATÉ 3X",$D1977-($D1977*TAXAS!$D$22))/3,IF($A1977=TAXAS!$A$23,IF($B1977="PARCELADO ATÉ 3X",$D1977-($D1977*TAXAS!$D$23))/3,IF($A1977=TAXAS!$A$24,IF($B1977="PARCELADO ATÉ 3X",$D1977-($D1977*TAXAS!$D$24))/3,IF($A1977=TAXAS!$A$25,IF($B1977="PARCELADO ATÉ 3X",$D1977-($D1977*TAXAS!$D$25))/3,IF($A1977=TAXAS!$A$26,IF($B1977="PARCELADO ATÉ 3X",$D1977-($D1977*TAXAS!$D$26))/3,IF($A1977=TAXAS!$A$27,IF($B1977="PARCELADO ATÉ 3X",$D1977-($D1977*TAXAS!$D$27))/3))))))))))))))))))))))))/1</f>
        <v>0</v>
      </c>
      <c r="H1977" s="9">
        <f>IF($A1977="VISA",IF($B1977="PARCELADO ATÉ 6X",$D1977-(D1977*TAXAS!$E$4))/6,IF($A1977="MASTER",IF($B1977="PARCELADO ATÉ 6X",$D1977-(D1977*TAXAS!$E$5))/6,IF($A1977="ELO",IF($B1977="PARCELADO ATÉ 6X",$D1977-(D1977*TAXAS!$E$6))/6,IF($A1977="HIPERCARD",IF($B1977="PARCELADO ATÉ 6X",$D1977-(D1977*TAXAS!$E$7))/6,IF($A1977="DINERS",IF($B1977="PARCELADO ATÉ 6X",$D1977-(D1977*TAXAS!$E$8))/6,IF($A1977="AMERICA EXPRESS",IF($B1977="PARCELADO ATÉ 6X",$D1977-(D1977*TAXAS!$E$9))/6,IF($A1977=TAXAS!$A$10,IF($B1977="PARCELADO ATÉ 6X",$D1977-($D1977*TAXAS!$E$10))/6,IF($A1977=TAXAS!$A$11,IF($B1977="PARCELADO ATÉ 6X",$D1977-($D1977*TAXAS!$E$11))/6,IF($A1977=TAXAS!$A$12,IF($B1977="PARCELADO ATÉ 6X",$D1977-($D1977*TAXAS!$E$12))/6,IF($A1977=TAXAS!$A$13,IF($B1977="PARCELADO ATÉ 6X",$D1977-($D1977*TAXAS!$E$13))/6,IF($A1977=TAXAS!$A$14,IF($B1977="PARCELADO ATÉ 6X",$D1977-($D1977*TAXAS!$E$14))/6,IF($A1977=TAXAS!$A$15,IF($B1977="PARCELADO ATÉ 6X",$D1977-($D1977*TAXAS!$E$15))/6,IF($A1977=TAXAS!$A$16,IF($B1977="PARCELADO ATÉ 6X",$D1977-($D1977*TAXAS!$E$16))/6,IF($A1977=TAXAS!$A$17,IF($B1977="PARCELADO ATÉ 6X",$D1977-($D1977*TAXAS!$E$17))/6,IF($A1977=TAXAS!$A$18,IF($B1977="PARCELADO ATÉ 6X",$D1977-($D1977*TAXAS!$E$18))/6,IF($A1977=TAXAS!$A$19,IF($B1977="PARCELADO ATÉ 6X",$D1977-($D1977*TAXAS!$E$19))/6,IF($A1977=TAXAS!$A$20,IF($B1977="PARCELADO ATÉ 6X",$D1977-($D1977*TAXAS!$E$20))/6,IF($A1977=TAXAS!$A$21,IF($B1977="PARCELADO ATÉ 6X",$D1977-($D1977*TAXAS!$E$21))/6,IF($A1977=TAXAS!$A$22,IF($B1977="PARCELADO ATÉ 6X",$D1977-($D1977*TAXAS!$E$22))/6,IF($A1977=TAXAS!$A$23,IF($B1977="PARCELADO ATÉ 6X",$D1977-($D1977*TAXAS!$E$23))/6,IF($A1977=TAXAS!$A$24,IF($B1977="PARCELADO ATÉ 6X",$D1977-($D1977*TAXAS!$E$24))/6,IF($A1977=TAXAS!$A$25,IF($B1977="PARCELADO ATÉ 6X",$D1977-($D1977*TAXAS!$E$25))/6,IF($A1977=TAXAS!$A$26,IF($B1977="PARCELADO ATÉ 6X",$D1977-($D1977*TAXAS!$E$26))/6,IF($A1977=TAXAS!$A$27,IF($B1977="PARCELADO ATÉ 6X",$D1977-($D1977*TAXAS!$E$27))/6))))))))))))))))))))))))/1</f>
        <v>0</v>
      </c>
      <c r="I1977" s="9">
        <f>IF($A1977="VISA",IF($B1977="PARCELADO ATÉ 12X",$D1977-(D1977*TAXAS!$F$4))/12,IF($A1977="MASTER",IF($B1977="PARCELADO ATÉ 12X",$D1977-(D1977*TAXAS!$F$5))/12,IF($A1977="ELO",IF($B1977="PARCELADO ATÉ 12X",$D1977-(D1977*TAXAS!$F$6))/12,IF($A1977="HIPERCARD",IF($B1977="PARCELADO ATÉ 12X",$D1977-(D1977*TAXAS!$F$7))/12,IF($A1977="DINERS",IF($B1977="PARCELADO ATÉ 12X",$D1977-(D1977*TAXAS!$F$8))/12,IF($A1977="AMERICA EXPRESS",IF($B1977="PARCELADO ATÉ 12X",$D1977-(D1977*TAXAS!$F$9))/12,IF($A1977=TAXAS!$A$10,IF($B1977="PARCELADO ATÉ 12X",$D1977-($D1977*TAXAS!$F$10))/12,IF($A1977=TAXAS!$A$11,IF($B1977="PARCELADO ATÉ 12X",$D1977-($D1977*TAXAS!$F$11))/12,IF($A1977=TAXAS!$A$12,IF($B1977="PARCELADO ATÉ 12X",$D1977-($D1977*TAXAS!$F$12))/12,IF($A1977=TAXAS!$A$13,IF($B1977="PARCELADO ATÉ 12X",$D1977-($D1977*TAXAS!$F$13))/12,IF($A1977=TAXAS!$A$14,IF($B1977="PARCELADO ATÉ 12X",$D1977-($D1977*TAXAS!$F$14))/12,IF($A1977=TAXAS!$A$15,IF($B1977="PARCELADO ATÉ 12X",$D1977-($D1977*TAXAS!$F$15))/12,IF($A1977=TAXAS!$A$16,IF($B1977="PARCELADO ATÉ 12X",$D1977-($D1977*TAXAS!$F$16))/12,IF($A1977=TAXAS!$A$17,IF($B1977="PARCELADO ATÉ 12X",$D1977-($D1977*TAXAS!$F$17))/12,IF($A1977=TAXAS!$A$18,IF($B1977="PARCELADO ATÉ 12X",$D1977-($D1977*TAXAS!$F$18))/12,IF($A1977=TAXAS!$A$19,IF($B1977="PARCELADO ATÉ 12X",$D1977-($D1977*TAXAS!$F$19))/12,IF($A1977=TAXAS!$A$20,IF($B1977="PARCELADO ATÉ 12X",$D1977-($D1977*TAXAS!$F$20))/12,IF($A1977=TAXAS!$A$21,IF($B1977="PARCELADO ATÉ 12X",$D1977-($D1977*TAXAS!$F$21))/12,IF($A1977=TAXAS!$A$22,IF($B1977="PARCELADO ATÉ 12X",$D1977-($D1977*TAXAS!$F$22))/12,IF($A1977=TAXAS!$A$23,IF($B1977="PARCELADO ATÉ 12X",$D1977-($D1977*TAXAS!$F$23))/12,IF($A1977=TAXAS!$A$24,IF($B1977="PARCELADO ATÉ 12X",$D1977-($D1977*TAXAS!$F$24))/12,IF($A1977=TAXAS!$A$25,IF($B1977="PARCELADO ATÉ 12X",$D1977-($D1977*TAXAS!$F$25))/12,IF($A1977=TAXAS!$A$26,IF($B1977="PARCELADO ATÉ 12X",$D1977-($D1977*TAXAS!$F$26))/12,IF($A1977=TAXAS!$A$27,IF($B1977="PARCELADO ATÉ 12X",$D1977-($D1977*TAXAS!$F$27))/12))))))))))))))))))))))))/1</f>
        <v>0</v>
      </c>
      <c r="J1977" s="8">
        <f t="shared" si="0"/>
        <v>0</v>
      </c>
      <c r="K1977" s="10" t="b">
        <f>IF($B1977="PARCELADO ATÉ 3X",($D1977-($D1977*TAXAS!$D$4))-$J1977)</f>
        <v>0</v>
      </c>
      <c r="L1977" s="10" t="b">
        <f>IF($B1977="PARCELADO ATÉ 6X",($D1977-($D1977*TAXAS!$E$4))-$J1977)</f>
        <v>0</v>
      </c>
      <c r="M1977" s="10" t="b">
        <f>IF($B1977="PARCELADO ATÉ 12X",($D1977-($D1977*TAXAS!$F$4))-$J1977)</f>
        <v>0</v>
      </c>
      <c r="N1977" s="8">
        <f t="shared" si="1"/>
        <v>0</v>
      </c>
      <c r="O1977" s="10">
        <f t="shared" si="2"/>
        <v>0</v>
      </c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</row>
    <row r="1978" spans="1:31" ht="15.75" customHeight="1" x14ac:dyDescent="0.2">
      <c r="A1978" s="3"/>
      <c r="B1978" s="5"/>
      <c r="C1978" s="6"/>
      <c r="D1978" s="42"/>
      <c r="E1978" s="8">
        <f>IF($A1978="VISA",IF($B1978="DÉBITO",$D1978-($D1978*TAXAS!$B$4)),IF($A1978="MASTER",IF($B1978="DÉBITO",$D1978-($D1978*TAXAS!$B$5)),IF($A1978="ELO", IF($B1978="DÉBITO",$D1978-($D1978*TAXAS!$B$6)),IF($A1978="HIPERCARD",IF($B1978="DÉBITO",$D1978-($D1978*TAXAS!$B$7)),IF($A1978="DINERS",IF($B1978="DÉBITO",$D1978-($D1978*TAXAS!$B$8)),IF($A1978="AMERICA EXPRESS",IF($B1978="DÉBITO",$D1978-($D1978*TAXAS!$B$9)),IF($A1978=TAXAS!$A$10,IF($B1978="DÉBITO",$D1978-($D1978*TAXAS!$B$10)), IF($A1978=TAXAS!$A$11,IF($B1978="DÉBITO",$D1978-($D1978*TAXAS!$B$11)), IF($A1978=TAXAS!$A$12,IF($B1978="DÉBITO",$D1978-($D1978*TAXAS!$B$12)), IF($A1978=TAXAS!$A$13,IF($B1978="DÉBITO",$D1978-($D1978*TAXAS!$B$13)), IF($A1978=TAXAS!$A$14,IF($B1978="DÉBITO",$D1978-($D1978*TAXAS!$B$14)), IF($A1978=TAXAS!$A$15,IF($B1978="DÉBITO",$D1978-($D1978*TAXAS!$B$15)), IF($A1978=TAXAS!$A$16,IF($B1978="DÉBITO",$D1978-($D1978*TAXAS!$B$16)), IF($A1978=TAXAS!$A$17,IF($B1978="DÉBITO",$D1978-($D1978*TAXAS!$B$17)), IF($A1978=TAXAS!$A$18,IF($B1978="DÉBITO",$D1978-($D1978*TAXAS!$B$18)), IF($A1978=TAXAS!$A$19,IF($B1978="DÉBITO",$D1978-($D1978*TAXAS!$B$19)), IF($A1978=TAXAS!$A$20,IF($B1978="DÉBITO",$D1978-($D1978*TAXAS!$B$20)), IF($A1978=TAXAS!$A$21,IF($B1978="DÉBITO",$D1978-($D1978*TAXAS!$B$21)), IF($A1978=TAXAS!$A$22,IF($B1978="DÉBITO",$D1978-($D1978*TAXAS!$B$22)), IF($A1978=TAXAS!$A$23,IF($B1978="DÉBITO",$D1978-($D1978*TAXAS!$B$23)), IF($A1978=TAXAS!$A$24,IF($B1978="DÉBITO",$D1978-($D1978*TAXAS!$B$24)), IF($A1978=TAXAS!$A$25,IF($B1978="DÉBITO",$D1978-($D1978*TAXAS!$B$25)), IF($A1978=TAXAS!$A$26,IF($B1978="DÉBITO",$D1978-($D1978*TAXAS!$B$26)), IF($A1978=TAXAS!$A$27,IF($B1978="DÉBITO",$D1978-($D1978*TAXAS!$B$27))))))))))))))))))))))))))/1</f>
        <v>0</v>
      </c>
      <c r="F1978" s="8">
        <f>IF($A1978="VISA",IF($B1978="CRÉDITO",$D1978-($D1978*TAXAS!$C$4)),IF($A1978="MASTER",IF($B1978="CRÉDITO",$D1978-($D1978*TAXAS!$C$5)),IF($A1978="ELO", IF($B1978="CRÉDITO",$D1978-($D1978*TAXAS!$C$6)),IF($A1978="HIPERCARD",IF($B1978="CRÉDITO",$D1978-($D1978*TAXAS!$C$7)),IF($A1978="DINERS",IF($B1978="CRÉDITO",$D1978-($D1978*TAXAS!$C$8)),IF($A1978="AMERICA EXPRESS",IF($B1978="CRÉDITO",$D1978-($D1978*TAXAS!$C$9)),IF($A1978=TAXAS!$A$10,IF($B1978="CRÉDITO",$D1978-($D1978*TAXAS!$C$10)), IF($A1978=TAXAS!$A$11,IF($B1978="CRÉDITO",$D1978-($D1978*TAXAS!$C$11)), IF($A1978=TAXAS!$A$12,IF($B1978="CRÉDITO",$D1978-($D1978*TAXAS!$C$12)), IF($A1978=TAXAS!$A$13,IF($B1978="CRÉDITO",$D1978-($D1978*TAXAS!$C$13)), IF($A1978=TAXAS!$A$14,IF($B1978="CRÉDITO",$D1978-($D1978*TAXAS!$C$14)), IF($A1978=TAXAS!$A$15,IF($B1978="CRÉDITO",$D1978-($D1978*TAXAS!$C$15)), IF($A1978=TAXAS!$A$16,IF($B1978="CRÉDITO",$D1978-($D1978*TAXAS!$C$16)), IF($A1978=TAXAS!$A$17,IF($B1978="CRÉDITO",$D1978-($D1978*TAXAS!$C$17)), IF($A1978=TAXAS!$A$18,IF($B1978="CRÉDITO",$D1978-($D1978*TAXAS!$C$18)), IF($A1978=TAXAS!$A$19,IF($B1978="CRÉDITO",$D1978-($D1978*TAXAS!$C$19)), IF($A1978=TAXAS!$A$20,IF($B1978="CRÉDITO",$D1978-($D1978*TAXAS!$C$20)), IF($A1978=TAXAS!$A$21,IF($B1978="CRÉDITO",$D1978-($D1978*TAXAS!$C$21)), IF($A1978=TAXAS!$A$22,IF($B1978="CRÉDITO",$D1978-($D1978*TAXAS!$C$22)), IF($A1978=TAXAS!$A$23,IF($B1978="CRÉDITO",$D1978-($D1978*TAXAS!$C$23)), IF($A1978=TAXAS!$A$24,IF($B1978="CRÉDITO",$D1978-($D1978*TAXAS!$C$24)), IF($A1978=TAXAS!$A$25,IF($B1978="CRÉDITO",$D1978-($D1978*TAXAS!$C$25)), IF($A1978=TAXAS!$A$26,IF($B1978="CRÉDITO",$D1978-($D1978*TAXAS!$C$26)), IF($A1978=TAXAS!$A$27,IF($B1978="CRÉDITO",$D1978-($D1978*TAXAS!$C$27))))))))))))))))))))))))))/1</f>
        <v>0</v>
      </c>
      <c r="G1978" s="9">
        <f>IF($A1978="VISA",IF($B1978="PARCELADO ATÉ 3X",$D1978-(D1978*TAXAS!$D$4))/3,IF($A1978="MASTER",IF($B1978="PARCELADO ATÉ 3X",$D1978-(D1978*TAXAS!$D$5))/3,IF($A1978="ELO",IF($B1978="PARCELADO ATÉ 3X",$D1978-(D1978*TAXAS!$D$6))/3,IF($A1978="HIPERCARD",IF($B1978="PARCELADO ATÉ 3X",$D1978-(D1978*TAXAS!$D$7))/3,IF($A1978="DINERS",IF($B1978="PARCELADO ATÉ 3X",$D1978-(D1978*TAXAS!$D$8))/3,IF($A1978="AMERICA EXPRESS",IF($B1978="PARCELADO ATÉ 3X",$D1978-(D1978*TAXAS!$D$9))/3,IF($A1978=TAXAS!$A$10,IF($B1978="PARCELADO ATÉ 3X",$D1978-($D1978*TAXAS!$D$10))/3,IF($A1978=TAXAS!$A$11,IF($B1978="PARCELADO ATÉ 3X",$D1978-($D1978*TAXAS!$D$11))/3,IF($A1978=TAXAS!$A$12,IF($B1978="PARCELADO ATÉ 3X",$D1978-($D1978*TAXAS!$D$12))/3,IF($A1978=TAXAS!$A$13,IF($B1978="PARCELADO ATÉ 3X",$D1978-($D1978*TAXAS!$D$13))/3,IF($A1978=TAXAS!$A$14,IF($B1978="PARCELADO ATÉ 3X",$D1978-($D1978*TAXAS!$D$14))/3,IF($A1978=TAXAS!$A$15,IF($B1978="PARCELADO ATÉ 3X",$D1978-($D1978*TAXAS!$D$15))/3,IF($A1978=TAXAS!$A$16,IF($B1978="PARCELADO ATÉ 3X",$D1978-($D1978*TAXAS!$D$16))/3,IF($A1978=TAXAS!$A$17,IF($B1978="PARCELADO ATÉ 3X",$D1978-($D1978*TAXAS!$D$17))/3,IF($A1978=TAXAS!$A$18,IF($B1978="PARCELADO ATÉ 3X",$D1978-($D1978*TAXAS!$D$18))/3,IF($A1978=TAXAS!$A$19,IF($B1978="PARCELADO ATÉ 3X",$D1978-($D1978*TAXAS!$D$19))/3,IF($A1978=TAXAS!$A$20,IF($B1978="PARCELADO ATÉ 3X",$D1978-($D1978*TAXAS!$D$20))/3,IF($A1978=TAXAS!$A$21,IF($B1978="PARCELADO ATÉ 3X",$D1978-($D1978*TAXAS!$D$21))/3,IF($A1978=TAXAS!$A$22,IF($B1978="PARCELADO ATÉ 3X",$D1978-($D1978*TAXAS!$D$22))/3,IF($A1978=TAXAS!$A$23,IF($B1978="PARCELADO ATÉ 3X",$D1978-($D1978*TAXAS!$D$23))/3,IF($A1978=TAXAS!$A$24,IF($B1978="PARCELADO ATÉ 3X",$D1978-($D1978*TAXAS!$D$24))/3,IF($A1978=TAXAS!$A$25,IF($B1978="PARCELADO ATÉ 3X",$D1978-($D1978*TAXAS!$D$25))/3,IF($A1978=TAXAS!$A$26,IF($B1978="PARCELADO ATÉ 3X",$D1978-($D1978*TAXAS!$D$26))/3,IF($A1978=TAXAS!$A$27,IF($B1978="PARCELADO ATÉ 3X",$D1978-($D1978*TAXAS!$D$27))/3))))))))))))))))))))))))/1</f>
        <v>0</v>
      </c>
      <c r="H1978" s="9">
        <f>IF($A1978="VISA",IF($B1978="PARCELADO ATÉ 6X",$D1978-(D1978*TAXAS!$E$4))/6,IF($A1978="MASTER",IF($B1978="PARCELADO ATÉ 6X",$D1978-(D1978*TAXAS!$E$5))/6,IF($A1978="ELO",IF($B1978="PARCELADO ATÉ 6X",$D1978-(D1978*TAXAS!$E$6))/6,IF($A1978="HIPERCARD",IF($B1978="PARCELADO ATÉ 6X",$D1978-(D1978*TAXAS!$E$7))/6,IF($A1978="DINERS",IF($B1978="PARCELADO ATÉ 6X",$D1978-(D1978*TAXAS!$E$8))/6,IF($A1978="AMERICA EXPRESS",IF($B1978="PARCELADO ATÉ 6X",$D1978-(D1978*TAXAS!$E$9))/6,IF($A1978=TAXAS!$A$10,IF($B1978="PARCELADO ATÉ 6X",$D1978-($D1978*TAXAS!$E$10))/6,IF($A1978=TAXAS!$A$11,IF($B1978="PARCELADO ATÉ 6X",$D1978-($D1978*TAXAS!$E$11))/6,IF($A1978=TAXAS!$A$12,IF($B1978="PARCELADO ATÉ 6X",$D1978-($D1978*TAXAS!$E$12))/6,IF($A1978=TAXAS!$A$13,IF($B1978="PARCELADO ATÉ 6X",$D1978-($D1978*TAXAS!$E$13))/6,IF($A1978=TAXAS!$A$14,IF($B1978="PARCELADO ATÉ 6X",$D1978-($D1978*TAXAS!$E$14))/6,IF($A1978=TAXAS!$A$15,IF($B1978="PARCELADO ATÉ 6X",$D1978-($D1978*TAXAS!$E$15))/6,IF($A1978=TAXAS!$A$16,IF($B1978="PARCELADO ATÉ 6X",$D1978-($D1978*TAXAS!$E$16))/6,IF($A1978=TAXAS!$A$17,IF($B1978="PARCELADO ATÉ 6X",$D1978-($D1978*TAXAS!$E$17))/6,IF($A1978=TAXAS!$A$18,IF($B1978="PARCELADO ATÉ 6X",$D1978-($D1978*TAXAS!$E$18))/6,IF($A1978=TAXAS!$A$19,IF($B1978="PARCELADO ATÉ 6X",$D1978-($D1978*TAXAS!$E$19))/6,IF($A1978=TAXAS!$A$20,IF($B1978="PARCELADO ATÉ 6X",$D1978-($D1978*TAXAS!$E$20))/6,IF($A1978=TAXAS!$A$21,IF($B1978="PARCELADO ATÉ 6X",$D1978-($D1978*TAXAS!$E$21))/6,IF($A1978=TAXAS!$A$22,IF($B1978="PARCELADO ATÉ 6X",$D1978-($D1978*TAXAS!$E$22))/6,IF($A1978=TAXAS!$A$23,IF($B1978="PARCELADO ATÉ 6X",$D1978-($D1978*TAXAS!$E$23))/6,IF($A1978=TAXAS!$A$24,IF($B1978="PARCELADO ATÉ 6X",$D1978-($D1978*TAXAS!$E$24))/6,IF($A1978=TAXAS!$A$25,IF($B1978="PARCELADO ATÉ 6X",$D1978-($D1978*TAXAS!$E$25))/6,IF($A1978=TAXAS!$A$26,IF($B1978="PARCELADO ATÉ 6X",$D1978-($D1978*TAXAS!$E$26))/6,IF($A1978=TAXAS!$A$27,IF($B1978="PARCELADO ATÉ 6X",$D1978-($D1978*TAXAS!$E$27))/6))))))))))))))))))))))))/1</f>
        <v>0</v>
      </c>
      <c r="I1978" s="9">
        <f>IF($A1978="VISA",IF($B1978="PARCELADO ATÉ 12X",$D1978-(D1978*TAXAS!$F$4))/12,IF($A1978="MASTER",IF($B1978="PARCELADO ATÉ 12X",$D1978-(D1978*TAXAS!$F$5))/12,IF($A1978="ELO",IF($B1978="PARCELADO ATÉ 12X",$D1978-(D1978*TAXAS!$F$6))/12,IF($A1978="HIPERCARD",IF($B1978="PARCELADO ATÉ 12X",$D1978-(D1978*TAXAS!$F$7))/12,IF($A1978="DINERS",IF($B1978="PARCELADO ATÉ 12X",$D1978-(D1978*TAXAS!$F$8))/12,IF($A1978="AMERICA EXPRESS",IF($B1978="PARCELADO ATÉ 12X",$D1978-(D1978*TAXAS!$F$9))/12,IF($A1978=TAXAS!$A$10,IF($B1978="PARCELADO ATÉ 12X",$D1978-($D1978*TAXAS!$F$10))/12,IF($A1978=TAXAS!$A$11,IF($B1978="PARCELADO ATÉ 12X",$D1978-($D1978*TAXAS!$F$11))/12,IF($A1978=TAXAS!$A$12,IF($B1978="PARCELADO ATÉ 12X",$D1978-($D1978*TAXAS!$F$12))/12,IF($A1978=TAXAS!$A$13,IF($B1978="PARCELADO ATÉ 12X",$D1978-($D1978*TAXAS!$F$13))/12,IF($A1978=TAXAS!$A$14,IF($B1978="PARCELADO ATÉ 12X",$D1978-($D1978*TAXAS!$F$14))/12,IF($A1978=TAXAS!$A$15,IF($B1978="PARCELADO ATÉ 12X",$D1978-($D1978*TAXAS!$F$15))/12,IF($A1978=TAXAS!$A$16,IF($B1978="PARCELADO ATÉ 12X",$D1978-($D1978*TAXAS!$F$16))/12,IF($A1978=TAXAS!$A$17,IF($B1978="PARCELADO ATÉ 12X",$D1978-($D1978*TAXAS!$F$17))/12,IF($A1978=TAXAS!$A$18,IF($B1978="PARCELADO ATÉ 12X",$D1978-($D1978*TAXAS!$F$18))/12,IF($A1978=TAXAS!$A$19,IF($B1978="PARCELADO ATÉ 12X",$D1978-($D1978*TAXAS!$F$19))/12,IF($A1978=TAXAS!$A$20,IF($B1978="PARCELADO ATÉ 12X",$D1978-($D1978*TAXAS!$F$20))/12,IF($A1978=TAXAS!$A$21,IF($B1978="PARCELADO ATÉ 12X",$D1978-($D1978*TAXAS!$F$21))/12,IF($A1978=TAXAS!$A$22,IF($B1978="PARCELADO ATÉ 12X",$D1978-($D1978*TAXAS!$F$22))/12,IF($A1978=TAXAS!$A$23,IF($B1978="PARCELADO ATÉ 12X",$D1978-($D1978*TAXAS!$F$23))/12,IF($A1978=TAXAS!$A$24,IF($B1978="PARCELADO ATÉ 12X",$D1978-($D1978*TAXAS!$F$24))/12,IF($A1978=TAXAS!$A$25,IF($B1978="PARCELADO ATÉ 12X",$D1978-($D1978*TAXAS!$F$25))/12,IF($A1978=TAXAS!$A$26,IF($B1978="PARCELADO ATÉ 12X",$D1978-($D1978*TAXAS!$F$26))/12,IF($A1978=TAXAS!$A$27,IF($B1978="PARCELADO ATÉ 12X",$D1978-($D1978*TAXAS!$F$27))/12))))))))))))))))))))))))/1</f>
        <v>0</v>
      </c>
      <c r="J1978" s="8">
        <f t="shared" si="0"/>
        <v>0</v>
      </c>
      <c r="K1978" s="10" t="b">
        <f>IF($B1978="PARCELADO ATÉ 3X",($D1978-($D1978*TAXAS!$D$4))-$J1978)</f>
        <v>0</v>
      </c>
      <c r="L1978" s="10" t="b">
        <f>IF($B1978="PARCELADO ATÉ 6X",($D1978-($D1978*TAXAS!$E$4))-$J1978)</f>
        <v>0</v>
      </c>
      <c r="M1978" s="10" t="b">
        <f>IF($B1978="PARCELADO ATÉ 12X",($D1978-($D1978*TAXAS!$F$4))-$J1978)</f>
        <v>0</v>
      </c>
      <c r="N1978" s="8">
        <f t="shared" si="1"/>
        <v>0</v>
      </c>
      <c r="O1978" s="10">
        <f t="shared" si="2"/>
        <v>0</v>
      </c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</row>
    <row r="1979" spans="1:31" ht="15.75" customHeight="1" x14ac:dyDescent="0.2">
      <c r="A1979" s="3"/>
      <c r="B1979" s="5"/>
      <c r="C1979" s="6"/>
      <c r="D1979" s="42"/>
      <c r="E1979" s="8">
        <f>IF($A1979="VISA",IF($B1979="DÉBITO",$D1979-($D1979*TAXAS!$B$4)),IF($A1979="MASTER",IF($B1979="DÉBITO",$D1979-($D1979*TAXAS!$B$5)),IF($A1979="ELO", IF($B1979="DÉBITO",$D1979-($D1979*TAXAS!$B$6)),IF($A1979="HIPERCARD",IF($B1979="DÉBITO",$D1979-($D1979*TAXAS!$B$7)),IF($A1979="DINERS",IF($B1979="DÉBITO",$D1979-($D1979*TAXAS!$B$8)),IF($A1979="AMERICA EXPRESS",IF($B1979="DÉBITO",$D1979-($D1979*TAXAS!$B$9)),IF($A1979=TAXAS!$A$10,IF($B1979="DÉBITO",$D1979-($D1979*TAXAS!$B$10)), IF($A1979=TAXAS!$A$11,IF($B1979="DÉBITO",$D1979-($D1979*TAXAS!$B$11)), IF($A1979=TAXAS!$A$12,IF($B1979="DÉBITO",$D1979-($D1979*TAXAS!$B$12)), IF($A1979=TAXAS!$A$13,IF($B1979="DÉBITO",$D1979-($D1979*TAXAS!$B$13)), IF($A1979=TAXAS!$A$14,IF($B1979="DÉBITO",$D1979-($D1979*TAXAS!$B$14)), IF($A1979=TAXAS!$A$15,IF($B1979="DÉBITO",$D1979-($D1979*TAXAS!$B$15)), IF($A1979=TAXAS!$A$16,IF($B1979="DÉBITO",$D1979-($D1979*TAXAS!$B$16)), IF($A1979=TAXAS!$A$17,IF($B1979="DÉBITO",$D1979-($D1979*TAXAS!$B$17)), IF($A1979=TAXAS!$A$18,IF($B1979="DÉBITO",$D1979-($D1979*TAXAS!$B$18)), IF($A1979=TAXAS!$A$19,IF($B1979="DÉBITO",$D1979-($D1979*TAXAS!$B$19)), IF($A1979=TAXAS!$A$20,IF($B1979="DÉBITO",$D1979-($D1979*TAXAS!$B$20)), IF($A1979=TAXAS!$A$21,IF($B1979="DÉBITO",$D1979-($D1979*TAXAS!$B$21)), IF($A1979=TAXAS!$A$22,IF($B1979="DÉBITO",$D1979-($D1979*TAXAS!$B$22)), IF($A1979=TAXAS!$A$23,IF($B1979="DÉBITO",$D1979-($D1979*TAXAS!$B$23)), IF($A1979=TAXAS!$A$24,IF($B1979="DÉBITO",$D1979-($D1979*TAXAS!$B$24)), IF($A1979=TAXAS!$A$25,IF($B1979="DÉBITO",$D1979-($D1979*TAXAS!$B$25)), IF($A1979=TAXAS!$A$26,IF($B1979="DÉBITO",$D1979-($D1979*TAXAS!$B$26)), IF($A1979=TAXAS!$A$27,IF($B1979="DÉBITO",$D1979-($D1979*TAXAS!$B$27))))))))))))))))))))))))))/1</f>
        <v>0</v>
      </c>
      <c r="F1979" s="8">
        <f>IF($A1979="VISA",IF($B1979="CRÉDITO",$D1979-($D1979*TAXAS!$C$4)),IF($A1979="MASTER",IF($B1979="CRÉDITO",$D1979-($D1979*TAXAS!$C$5)),IF($A1979="ELO", IF($B1979="CRÉDITO",$D1979-($D1979*TAXAS!$C$6)),IF($A1979="HIPERCARD",IF($B1979="CRÉDITO",$D1979-($D1979*TAXAS!$C$7)),IF($A1979="DINERS",IF($B1979="CRÉDITO",$D1979-($D1979*TAXAS!$C$8)),IF($A1979="AMERICA EXPRESS",IF($B1979="CRÉDITO",$D1979-($D1979*TAXAS!$C$9)),IF($A1979=TAXAS!$A$10,IF($B1979="CRÉDITO",$D1979-($D1979*TAXAS!$C$10)), IF($A1979=TAXAS!$A$11,IF($B1979="CRÉDITO",$D1979-($D1979*TAXAS!$C$11)), IF($A1979=TAXAS!$A$12,IF($B1979="CRÉDITO",$D1979-($D1979*TAXAS!$C$12)), IF($A1979=TAXAS!$A$13,IF($B1979="CRÉDITO",$D1979-($D1979*TAXAS!$C$13)), IF($A1979=TAXAS!$A$14,IF($B1979="CRÉDITO",$D1979-($D1979*TAXAS!$C$14)), IF($A1979=TAXAS!$A$15,IF($B1979="CRÉDITO",$D1979-($D1979*TAXAS!$C$15)), IF($A1979=TAXAS!$A$16,IF($B1979="CRÉDITO",$D1979-($D1979*TAXAS!$C$16)), IF($A1979=TAXAS!$A$17,IF($B1979="CRÉDITO",$D1979-($D1979*TAXAS!$C$17)), IF($A1979=TAXAS!$A$18,IF($B1979="CRÉDITO",$D1979-($D1979*TAXAS!$C$18)), IF($A1979=TAXAS!$A$19,IF($B1979="CRÉDITO",$D1979-($D1979*TAXAS!$C$19)), IF($A1979=TAXAS!$A$20,IF($B1979="CRÉDITO",$D1979-($D1979*TAXAS!$C$20)), IF($A1979=TAXAS!$A$21,IF($B1979="CRÉDITO",$D1979-($D1979*TAXAS!$C$21)), IF($A1979=TAXAS!$A$22,IF($B1979="CRÉDITO",$D1979-($D1979*TAXAS!$C$22)), IF($A1979=TAXAS!$A$23,IF($B1979="CRÉDITO",$D1979-($D1979*TAXAS!$C$23)), IF($A1979=TAXAS!$A$24,IF($B1979="CRÉDITO",$D1979-($D1979*TAXAS!$C$24)), IF($A1979=TAXAS!$A$25,IF($B1979="CRÉDITO",$D1979-($D1979*TAXAS!$C$25)), IF($A1979=TAXAS!$A$26,IF($B1979="CRÉDITO",$D1979-($D1979*TAXAS!$C$26)), IF($A1979=TAXAS!$A$27,IF($B1979="CRÉDITO",$D1979-($D1979*TAXAS!$C$27))))))))))))))))))))))))))/1</f>
        <v>0</v>
      </c>
      <c r="G1979" s="9">
        <f>IF($A1979="VISA",IF($B1979="PARCELADO ATÉ 3X",$D1979-(D1979*TAXAS!$D$4))/3,IF($A1979="MASTER",IF($B1979="PARCELADO ATÉ 3X",$D1979-(D1979*TAXAS!$D$5))/3,IF($A1979="ELO",IF($B1979="PARCELADO ATÉ 3X",$D1979-(D1979*TAXAS!$D$6))/3,IF($A1979="HIPERCARD",IF($B1979="PARCELADO ATÉ 3X",$D1979-(D1979*TAXAS!$D$7))/3,IF($A1979="DINERS",IF($B1979="PARCELADO ATÉ 3X",$D1979-(D1979*TAXAS!$D$8))/3,IF($A1979="AMERICA EXPRESS",IF($B1979="PARCELADO ATÉ 3X",$D1979-(D1979*TAXAS!$D$9))/3,IF($A1979=TAXAS!$A$10,IF($B1979="PARCELADO ATÉ 3X",$D1979-($D1979*TAXAS!$D$10))/3,IF($A1979=TAXAS!$A$11,IF($B1979="PARCELADO ATÉ 3X",$D1979-($D1979*TAXAS!$D$11))/3,IF($A1979=TAXAS!$A$12,IF($B1979="PARCELADO ATÉ 3X",$D1979-($D1979*TAXAS!$D$12))/3,IF($A1979=TAXAS!$A$13,IF($B1979="PARCELADO ATÉ 3X",$D1979-($D1979*TAXAS!$D$13))/3,IF($A1979=TAXAS!$A$14,IF($B1979="PARCELADO ATÉ 3X",$D1979-($D1979*TAXAS!$D$14))/3,IF($A1979=TAXAS!$A$15,IF($B1979="PARCELADO ATÉ 3X",$D1979-($D1979*TAXAS!$D$15))/3,IF($A1979=TAXAS!$A$16,IF($B1979="PARCELADO ATÉ 3X",$D1979-($D1979*TAXAS!$D$16))/3,IF($A1979=TAXAS!$A$17,IF($B1979="PARCELADO ATÉ 3X",$D1979-($D1979*TAXAS!$D$17))/3,IF($A1979=TAXAS!$A$18,IF($B1979="PARCELADO ATÉ 3X",$D1979-($D1979*TAXAS!$D$18))/3,IF($A1979=TAXAS!$A$19,IF($B1979="PARCELADO ATÉ 3X",$D1979-($D1979*TAXAS!$D$19))/3,IF($A1979=TAXAS!$A$20,IF($B1979="PARCELADO ATÉ 3X",$D1979-($D1979*TAXAS!$D$20))/3,IF($A1979=TAXAS!$A$21,IF($B1979="PARCELADO ATÉ 3X",$D1979-($D1979*TAXAS!$D$21))/3,IF($A1979=TAXAS!$A$22,IF($B1979="PARCELADO ATÉ 3X",$D1979-($D1979*TAXAS!$D$22))/3,IF($A1979=TAXAS!$A$23,IF($B1979="PARCELADO ATÉ 3X",$D1979-($D1979*TAXAS!$D$23))/3,IF($A1979=TAXAS!$A$24,IF($B1979="PARCELADO ATÉ 3X",$D1979-($D1979*TAXAS!$D$24))/3,IF($A1979=TAXAS!$A$25,IF($B1979="PARCELADO ATÉ 3X",$D1979-($D1979*TAXAS!$D$25))/3,IF($A1979=TAXAS!$A$26,IF($B1979="PARCELADO ATÉ 3X",$D1979-($D1979*TAXAS!$D$26))/3,IF($A1979=TAXAS!$A$27,IF($B1979="PARCELADO ATÉ 3X",$D1979-($D1979*TAXAS!$D$27))/3))))))))))))))))))))))))/1</f>
        <v>0</v>
      </c>
      <c r="H1979" s="9">
        <f>IF($A1979="VISA",IF($B1979="PARCELADO ATÉ 6X",$D1979-(D1979*TAXAS!$E$4))/6,IF($A1979="MASTER",IF($B1979="PARCELADO ATÉ 6X",$D1979-(D1979*TAXAS!$E$5))/6,IF($A1979="ELO",IF($B1979="PARCELADO ATÉ 6X",$D1979-(D1979*TAXAS!$E$6))/6,IF($A1979="HIPERCARD",IF($B1979="PARCELADO ATÉ 6X",$D1979-(D1979*TAXAS!$E$7))/6,IF($A1979="DINERS",IF($B1979="PARCELADO ATÉ 6X",$D1979-(D1979*TAXAS!$E$8))/6,IF($A1979="AMERICA EXPRESS",IF($B1979="PARCELADO ATÉ 6X",$D1979-(D1979*TAXAS!$E$9))/6,IF($A1979=TAXAS!$A$10,IF($B1979="PARCELADO ATÉ 6X",$D1979-($D1979*TAXAS!$E$10))/6,IF($A1979=TAXAS!$A$11,IF($B1979="PARCELADO ATÉ 6X",$D1979-($D1979*TAXAS!$E$11))/6,IF($A1979=TAXAS!$A$12,IF($B1979="PARCELADO ATÉ 6X",$D1979-($D1979*TAXAS!$E$12))/6,IF($A1979=TAXAS!$A$13,IF($B1979="PARCELADO ATÉ 6X",$D1979-($D1979*TAXAS!$E$13))/6,IF($A1979=TAXAS!$A$14,IF($B1979="PARCELADO ATÉ 6X",$D1979-($D1979*TAXAS!$E$14))/6,IF($A1979=TAXAS!$A$15,IF($B1979="PARCELADO ATÉ 6X",$D1979-($D1979*TAXAS!$E$15))/6,IF($A1979=TAXAS!$A$16,IF($B1979="PARCELADO ATÉ 6X",$D1979-($D1979*TAXAS!$E$16))/6,IF($A1979=TAXAS!$A$17,IF($B1979="PARCELADO ATÉ 6X",$D1979-($D1979*TAXAS!$E$17))/6,IF($A1979=TAXAS!$A$18,IF($B1979="PARCELADO ATÉ 6X",$D1979-($D1979*TAXAS!$E$18))/6,IF($A1979=TAXAS!$A$19,IF($B1979="PARCELADO ATÉ 6X",$D1979-($D1979*TAXAS!$E$19))/6,IF($A1979=TAXAS!$A$20,IF($B1979="PARCELADO ATÉ 6X",$D1979-($D1979*TAXAS!$E$20))/6,IF($A1979=TAXAS!$A$21,IF($B1979="PARCELADO ATÉ 6X",$D1979-($D1979*TAXAS!$E$21))/6,IF($A1979=TAXAS!$A$22,IF($B1979="PARCELADO ATÉ 6X",$D1979-($D1979*TAXAS!$E$22))/6,IF($A1979=TAXAS!$A$23,IF($B1979="PARCELADO ATÉ 6X",$D1979-($D1979*TAXAS!$E$23))/6,IF($A1979=TAXAS!$A$24,IF($B1979="PARCELADO ATÉ 6X",$D1979-($D1979*TAXAS!$E$24))/6,IF($A1979=TAXAS!$A$25,IF($B1979="PARCELADO ATÉ 6X",$D1979-($D1979*TAXAS!$E$25))/6,IF($A1979=TAXAS!$A$26,IF($B1979="PARCELADO ATÉ 6X",$D1979-($D1979*TAXAS!$E$26))/6,IF($A1979=TAXAS!$A$27,IF($B1979="PARCELADO ATÉ 6X",$D1979-($D1979*TAXAS!$E$27))/6))))))))))))))))))))))))/1</f>
        <v>0</v>
      </c>
      <c r="I1979" s="9">
        <f>IF($A1979="VISA",IF($B1979="PARCELADO ATÉ 12X",$D1979-(D1979*TAXAS!$F$4))/12,IF($A1979="MASTER",IF($B1979="PARCELADO ATÉ 12X",$D1979-(D1979*TAXAS!$F$5))/12,IF($A1979="ELO",IF($B1979="PARCELADO ATÉ 12X",$D1979-(D1979*TAXAS!$F$6))/12,IF($A1979="HIPERCARD",IF($B1979="PARCELADO ATÉ 12X",$D1979-(D1979*TAXAS!$F$7))/12,IF($A1979="DINERS",IF($B1979="PARCELADO ATÉ 12X",$D1979-(D1979*TAXAS!$F$8))/12,IF($A1979="AMERICA EXPRESS",IF($B1979="PARCELADO ATÉ 12X",$D1979-(D1979*TAXAS!$F$9))/12,IF($A1979=TAXAS!$A$10,IF($B1979="PARCELADO ATÉ 12X",$D1979-($D1979*TAXAS!$F$10))/12,IF($A1979=TAXAS!$A$11,IF($B1979="PARCELADO ATÉ 12X",$D1979-($D1979*TAXAS!$F$11))/12,IF($A1979=TAXAS!$A$12,IF($B1979="PARCELADO ATÉ 12X",$D1979-($D1979*TAXAS!$F$12))/12,IF($A1979=TAXAS!$A$13,IF($B1979="PARCELADO ATÉ 12X",$D1979-($D1979*TAXAS!$F$13))/12,IF($A1979=TAXAS!$A$14,IF($B1979="PARCELADO ATÉ 12X",$D1979-($D1979*TAXAS!$F$14))/12,IF($A1979=TAXAS!$A$15,IF($B1979="PARCELADO ATÉ 12X",$D1979-($D1979*TAXAS!$F$15))/12,IF($A1979=TAXAS!$A$16,IF($B1979="PARCELADO ATÉ 12X",$D1979-($D1979*TAXAS!$F$16))/12,IF($A1979=TAXAS!$A$17,IF($B1979="PARCELADO ATÉ 12X",$D1979-($D1979*TAXAS!$F$17))/12,IF($A1979=TAXAS!$A$18,IF($B1979="PARCELADO ATÉ 12X",$D1979-($D1979*TAXAS!$F$18))/12,IF($A1979=TAXAS!$A$19,IF($B1979="PARCELADO ATÉ 12X",$D1979-($D1979*TAXAS!$F$19))/12,IF($A1979=TAXAS!$A$20,IF($B1979="PARCELADO ATÉ 12X",$D1979-($D1979*TAXAS!$F$20))/12,IF($A1979=TAXAS!$A$21,IF($B1979="PARCELADO ATÉ 12X",$D1979-($D1979*TAXAS!$F$21))/12,IF($A1979=TAXAS!$A$22,IF($B1979="PARCELADO ATÉ 12X",$D1979-($D1979*TAXAS!$F$22))/12,IF($A1979=TAXAS!$A$23,IF($B1979="PARCELADO ATÉ 12X",$D1979-($D1979*TAXAS!$F$23))/12,IF($A1979=TAXAS!$A$24,IF($B1979="PARCELADO ATÉ 12X",$D1979-($D1979*TAXAS!$F$24))/12,IF($A1979=TAXAS!$A$25,IF($B1979="PARCELADO ATÉ 12X",$D1979-($D1979*TAXAS!$F$25))/12,IF($A1979=TAXAS!$A$26,IF($B1979="PARCELADO ATÉ 12X",$D1979-($D1979*TAXAS!$F$26))/12,IF($A1979=TAXAS!$A$27,IF($B1979="PARCELADO ATÉ 12X",$D1979-($D1979*TAXAS!$F$27))/12))))))))))))))))))))))))/1</f>
        <v>0</v>
      </c>
      <c r="J1979" s="8">
        <f t="shared" si="0"/>
        <v>0</v>
      </c>
      <c r="K1979" s="10" t="b">
        <f>IF($B1979="PARCELADO ATÉ 3X",($D1979-($D1979*TAXAS!$D$4))-$J1979)</f>
        <v>0</v>
      </c>
      <c r="L1979" s="10" t="b">
        <f>IF($B1979="PARCELADO ATÉ 6X",($D1979-($D1979*TAXAS!$E$4))-$J1979)</f>
        <v>0</v>
      </c>
      <c r="M1979" s="10" t="b">
        <f>IF($B1979="PARCELADO ATÉ 12X",($D1979-($D1979*TAXAS!$F$4))-$J1979)</f>
        <v>0</v>
      </c>
      <c r="N1979" s="8">
        <f t="shared" si="1"/>
        <v>0</v>
      </c>
      <c r="O1979" s="10">
        <f t="shared" si="2"/>
        <v>0</v>
      </c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</row>
    <row r="1980" spans="1:31" ht="15.75" customHeight="1" x14ac:dyDescent="0.2">
      <c r="A1980" s="3"/>
      <c r="B1980" s="5"/>
      <c r="C1980" s="6"/>
      <c r="D1980" s="42"/>
      <c r="E1980" s="8">
        <f>IF($A1980="VISA",IF($B1980="DÉBITO",$D1980-($D1980*TAXAS!$B$4)),IF($A1980="MASTER",IF($B1980="DÉBITO",$D1980-($D1980*TAXAS!$B$5)),IF($A1980="ELO", IF($B1980="DÉBITO",$D1980-($D1980*TAXAS!$B$6)),IF($A1980="HIPERCARD",IF($B1980="DÉBITO",$D1980-($D1980*TAXAS!$B$7)),IF($A1980="DINERS",IF($B1980="DÉBITO",$D1980-($D1980*TAXAS!$B$8)),IF($A1980="AMERICA EXPRESS",IF($B1980="DÉBITO",$D1980-($D1980*TAXAS!$B$9)),IF($A1980=TAXAS!$A$10,IF($B1980="DÉBITO",$D1980-($D1980*TAXAS!$B$10)), IF($A1980=TAXAS!$A$11,IF($B1980="DÉBITO",$D1980-($D1980*TAXAS!$B$11)), IF($A1980=TAXAS!$A$12,IF($B1980="DÉBITO",$D1980-($D1980*TAXAS!$B$12)), IF($A1980=TAXAS!$A$13,IF($B1980="DÉBITO",$D1980-($D1980*TAXAS!$B$13)), IF($A1980=TAXAS!$A$14,IF($B1980="DÉBITO",$D1980-($D1980*TAXAS!$B$14)), IF($A1980=TAXAS!$A$15,IF($B1980="DÉBITO",$D1980-($D1980*TAXAS!$B$15)), IF($A1980=TAXAS!$A$16,IF($B1980="DÉBITO",$D1980-($D1980*TAXAS!$B$16)), IF($A1980=TAXAS!$A$17,IF($B1980="DÉBITO",$D1980-($D1980*TAXAS!$B$17)), IF($A1980=TAXAS!$A$18,IF($B1980="DÉBITO",$D1980-($D1980*TAXAS!$B$18)), IF($A1980=TAXAS!$A$19,IF($B1980="DÉBITO",$D1980-($D1980*TAXAS!$B$19)), IF($A1980=TAXAS!$A$20,IF($B1980="DÉBITO",$D1980-($D1980*TAXAS!$B$20)), IF($A1980=TAXAS!$A$21,IF($B1980="DÉBITO",$D1980-($D1980*TAXAS!$B$21)), IF($A1980=TAXAS!$A$22,IF($B1980="DÉBITO",$D1980-($D1980*TAXAS!$B$22)), IF($A1980=TAXAS!$A$23,IF($B1980="DÉBITO",$D1980-($D1980*TAXAS!$B$23)), IF($A1980=TAXAS!$A$24,IF($B1980="DÉBITO",$D1980-($D1980*TAXAS!$B$24)), IF($A1980=TAXAS!$A$25,IF($B1980="DÉBITO",$D1980-($D1980*TAXAS!$B$25)), IF($A1980=TAXAS!$A$26,IF($B1980="DÉBITO",$D1980-($D1980*TAXAS!$B$26)), IF($A1980=TAXAS!$A$27,IF($B1980="DÉBITO",$D1980-($D1980*TAXAS!$B$27))))))))))))))))))))))))))/1</f>
        <v>0</v>
      </c>
      <c r="F1980" s="8">
        <f>IF($A1980="VISA",IF($B1980="CRÉDITO",$D1980-($D1980*TAXAS!$C$4)),IF($A1980="MASTER",IF($B1980="CRÉDITO",$D1980-($D1980*TAXAS!$C$5)),IF($A1980="ELO", IF($B1980="CRÉDITO",$D1980-($D1980*TAXAS!$C$6)),IF($A1980="HIPERCARD",IF($B1980="CRÉDITO",$D1980-($D1980*TAXAS!$C$7)),IF($A1980="DINERS",IF($B1980="CRÉDITO",$D1980-($D1980*TAXAS!$C$8)),IF($A1980="AMERICA EXPRESS",IF($B1980="CRÉDITO",$D1980-($D1980*TAXAS!$C$9)),IF($A1980=TAXAS!$A$10,IF($B1980="CRÉDITO",$D1980-($D1980*TAXAS!$C$10)), IF($A1980=TAXAS!$A$11,IF($B1980="CRÉDITO",$D1980-($D1980*TAXAS!$C$11)), IF($A1980=TAXAS!$A$12,IF($B1980="CRÉDITO",$D1980-($D1980*TAXAS!$C$12)), IF($A1980=TAXAS!$A$13,IF($B1980="CRÉDITO",$D1980-($D1980*TAXAS!$C$13)), IF($A1980=TAXAS!$A$14,IF($B1980="CRÉDITO",$D1980-($D1980*TAXAS!$C$14)), IF($A1980=TAXAS!$A$15,IF($B1980="CRÉDITO",$D1980-($D1980*TAXAS!$C$15)), IF($A1980=TAXAS!$A$16,IF($B1980="CRÉDITO",$D1980-($D1980*TAXAS!$C$16)), IF($A1980=TAXAS!$A$17,IF($B1980="CRÉDITO",$D1980-($D1980*TAXAS!$C$17)), IF($A1980=TAXAS!$A$18,IF($B1980="CRÉDITO",$D1980-($D1980*TAXAS!$C$18)), IF($A1980=TAXAS!$A$19,IF($B1980="CRÉDITO",$D1980-($D1980*TAXAS!$C$19)), IF($A1980=TAXAS!$A$20,IF($B1980="CRÉDITO",$D1980-($D1980*TAXAS!$C$20)), IF($A1980=TAXAS!$A$21,IF($B1980="CRÉDITO",$D1980-($D1980*TAXAS!$C$21)), IF($A1980=TAXAS!$A$22,IF($B1980="CRÉDITO",$D1980-($D1980*TAXAS!$C$22)), IF($A1980=TAXAS!$A$23,IF($B1980="CRÉDITO",$D1980-($D1980*TAXAS!$C$23)), IF($A1980=TAXAS!$A$24,IF($B1980="CRÉDITO",$D1980-($D1980*TAXAS!$C$24)), IF($A1980=TAXAS!$A$25,IF($B1980="CRÉDITO",$D1980-($D1980*TAXAS!$C$25)), IF($A1980=TAXAS!$A$26,IF($B1980="CRÉDITO",$D1980-($D1980*TAXAS!$C$26)), IF($A1980=TAXAS!$A$27,IF($B1980="CRÉDITO",$D1980-($D1980*TAXAS!$C$27))))))))))))))))))))))))))/1</f>
        <v>0</v>
      </c>
      <c r="G1980" s="9">
        <f>IF($A1980="VISA",IF($B1980="PARCELADO ATÉ 3X",$D1980-(D1980*TAXAS!$D$4))/3,IF($A1980="MASTER",IF($B1980="PARCELADO ATÉ 3X",$D1980-(D1980*TAXAS!$D$5))/3,IF($A1980="ELO",IF($B1980="PARCELADO ATÉ 3X",$D1980-(D1980*TAXAS!$D$6))/3,IF($A1980="HIPERCARD",IF($B1980="PARCELADO ATÉ 3X",$D1980-(D1980*TAXAS!$D$7))/3,IF($A1980="DINERS",IF($B1980="PARCELADO ATÉ 3X",$D1980-(D1980*TAXAS!$D$8))/3,IF($A1980="AMERICA EXPRESS",IF($B1980="PARCELADO ATÉ 3X",$D1980-(D1980*TAXAS!$D$9))/3,IF($A1980=TAXAS!$A$10,IF($B1980="PARCELADO ATÉ 3X",$D1980-($D1980*TAXAS!$D$10))/3,IF($A1980=TAXAS!$A$11,IF($B1980="PARCELADO ATÉ 3X",$D1980-($D1980*TAXAS!$D$11))/3,IF($A1980=TAXAS!$A$12,IF($B1980="PARCELADO ATÉ 3X",$D1980-($D1980*TAXAS!$D$12))/3,IF($A1980=TAXAS!$A$13,IF($B1980="PARCELADO ATÉ 3X",$D1980-($D1980*TAXAS!$D$13))/3,IF($A1980=TAXAS!$A$14,IF($B1980="PARCELADO ATÉ 3X",$D1980-($D1980*TAXAS!$D$14))/3,IF($A1980=TAXAS!$A$15,IF($B1980="PARCELADO ATÉ 3X",$D1980-($D1980*TAXAS!$D$15))/3,IF($A1980=TAXAS!$A$16,IF($B1980="PARCELADO ATÉ 3X",$D1980-($D1980*TAXAS!$D$16))/3,IF($A1980=TAXAS!$A$17,IF($B1980="PARCELADO ATÉ 3X",$D1980-($D1980*TAXAS!$D$17))/3,IF($A1980=TAXAS!$A$18,IF($B1980="PARCELADO ATÉ 3X",$D1980-($D1980*TAXAS!$D$18))/3,IF($A1980=TAXAS!$A$19,IF($B1980="PARCELADO ATÉ 3X",$D1980-($D1980*TAXAS!$D$19))/3,IF($A1980=TAXAS!$A$20,IF($B1980="PARCELADO ATÉ 3X",$D1980-($D1980*TAXAS!$D$20))/3,IF($A1980=TAXAS!$A$21,IF($B1980="PARCELADO ATÉ 3X",$D1980-($D1980*TAXAS!$D$21))/3,IF($A1980=TAXAS!$A$22,IF($B1980="PARCELADO ATÉ 3X",$D1980-($D1980*TAXAS!$D$22))/3,IF($A1980=TAXAS!$A$23,IF($B1980="PARCELADO ATÉ 3X",$D1980-($D1980*TAXAS!$D$23))/3,IF($A1980=TAXAS!$A$24,IF($B1980="PARCELADO ATÉ 3X",$D1980-($D1980*TAXAS!$D$24))/3,IF($A1980=TAXAS!$A$25,IF($B1980="PARCELADO ATÉ 3X",$D1980-($D1980*TAXAS!$D$25))/3,IF($A1980=TAXAS!$A$26,IF($B1980="PARCELADO ATÉ 3X",$D1980-($D1980*TAXAS!$D$26))/3,IF($A1980=TAXAS!$A$27,IF($B1980="PARCELADO ATÉ 3X",$D1980-($D1980*TAXAS!$D$27))/3))))))))))))))))))))))))/1</f>
        <v>0</v>
      </c>
      <c r="H1980" s="9">
        <f>IF($A1980="VISA",IF($B1980="PARCELADO ATÉ 6X",$D1980-(D1980*TAXAS!$E$4))/6,IF($A1980="MASTER",IF($B1980="PARCELADO ATÉ 6X",$D1980-(D1980*TAXAS!$E$5))/6,IF($A1980="ELO",IF($B1980="PARCELADO ATÉ 6X",$D1980-(D1980*TAXAS!$E$6))/6,IF($A1980="HIPERCARD",IF($B1980="PARCELADO ATÉ 6X",$D1980-(D1980*TAXAS!$E$7))/6,IF($A1980="DINERS",IF($B1980="PARCELADO ATÉ 6X",$D1980-(D1980*TAXAS!$E$8))/6,IF($A1980="AMERICA EXPRESS",IF($B1980="PARCELADO ATÉ 6X",$D1980-(D1980*TAXAS!$E$9))/6,IF($A1980=TAXAS!$A$10,IF($B1980="PARCELADO ATÉ 6X",$D1980-($D1980*TAXAS!$E$10))/6,IF($A1980=TAXAS!$A$11,IF($B1980="PARCELADO ATÉ 6X",$D1980-($D1980*TAXAS!$E$11))/6,IF($A1980=TAXAS!$A$12,IF($B1980="PARCELADO ATÉ 6X",$D1980-($D1980*TAXAS!$E$12))/6,IF($A1980=TAXAS!$A$13,IF($B1980="PARCELADO ATÉ 6X",$D1980-($D1980*TAXAS!$E$13))/6,IF($A1980=TAXAS!$A$14,IF($B1980="PARCELADO ATÉ 6X",$D1980-($D1980*TAXAS!$E$14))/6,IF($A1980=TAXAS!$A$15,IF($B1980="PARCELADO ATÉ 6X",$D1980-($D1980*TAXAS!$E$15))/6,IF($A1980=TAXAS!$A$16,IF($B1980="PARCELADO ATÉ 6X",$D1980-($D1980*TAXAS!$E$16))/6,IF($A1980=TAXAS!$A$17,IF($B1980="PARCELADO ATÉ 6X",$D1980-($D1980*TAXAS!$E$17))/6,IF($A1980=TAXAS!$A$18,IF($B1980="PARCELADO ATÉ 6X",$D1980-($D1980*TAXAS!$E$18))/6,IF($A1980=TAXAS!$A$19,IF($B1980="PARCELADO ATÉ 6X",$D1980-($D1980*TAXAS!$E$19))/6,IF($A1980=TAXAS!$A$20,IF($B1980="PARCELADO ATÉ 6X",$D1980-($D1980*TAXAS!$E$20))/6,IF($A1980=TAXAS!$A$21,IF($B1980="PARCELADO ATÉ 6X",$D1980-($D1980*TAXAS!$E$21))/6,IF($A1980=TAXAS!$A$22,IF($B1980="PARCELADO ATÉ 6X",$D1980-($D1980*TAXAS!$E$22))/6,IF($A1980=TAXAS!$A$23,IF($B1980="PARCELADO ATÉ 6X",$D1980-($D1980*TAXAS!$E$23))/6,IF($A1980=TAXAS!$A$24,IF($B1980="PARCELADO ATÉ 6X",$D1980-($D1980*TAXAS!$E$24))/6,IF($A1980=TAXAS!$A$25,IF($B1980="PARCELADO ATÉ 6X",$D1980-($D1980*TAXAS!$E$25))/6,IF($A1980=TAXAS!$A$26,IF($B1980="PARCELADO ATÉ 6X",$D1980-($D1980*TAXAS!$E$26))/6,IF($A1980=TAXAS!$A$27,IF($B1980="PARCELADO ATÉ 6X",$D1980-($D1980*TAXAS!$E$27))/6))))))))))))))))))))))))/1</f>
        <v>0</v>
      </c>
      <c r="I1980" s="9">
        <f>IF($A1980="VISA",IF($B1980="PARCELADO ATÉ 12X",$D1980-(D1980*TAXAS!$F$4))/12,IF($A1980="MASTER",IF($B1980="PARCELADO ATÉ 12X",$D1980-(D1980*TAXAS!$F$5))/12,IF($A1980="ELO",IF($B1980="PARCELADO ATÉ 12X",$D1980-(D1980*TAXAS!$F$6))/12,IF($A1980="HIPERCARD",IF($B1980="PARCELADO ATÉ 12X",$D1980-(D1980*TAXAS!$F$7))/12,IF($A1980="DINERS",IF($B1980="PARCELADO ATÉ 12X",$D1980-(D1980*TAXAS!$F$8))/12,IF($A1980="AMERICA EXPRESS",IF($B1980="PARCELADO ATÉ 12X",$D1980-(D1980*TAXAS!$F$9))/12,IF($A1980=TAXAS!$A$10,IF($B1980="PARCELADO ATÉ 12X",$D1980-($D1980*TAXAS!$F$10))/12,IF($A1980=TAXAS!$A$11,IF($B1980="PARCELADO ATÉ 12X",$D1980-($D1980*TAXAS!$F$11))/12,IF($A1980=TAXAS!$A$12,IF($B1980="PARCELADO ATÉ 12X",$D1980-($D1980*TAXAS!$F$12))/12,IF($A1980=TAXAS!$A$13,IF($B1980="PARCELADO ATÉ 12X",$D1980-($D1980*TAXAS!$F$13))/12,IF($A1980=TAXAS!$A$14,IF($B1980="PARCELADO ATÉ 12X",$D1980-($D1980*TAXAS!$F$14))/12,IF($A1980=TAXAS!$A$15,IF($B1980="PARCELADO ATÉ 12X",$D1980-($D1980*TAXAS!$F$15))/12,IF($A1980=TAXAS!$A$16,IF($B1980="PARCELADO ATÉ 12X",$D1980-($D1980*TAXAS!$F$16))/12,IF($A1980=TAXAS!$A$17,IF($B1980="PARCELADO ATÉ 12X",$D1980-($D1980*TAXAS!$F$17))/12,IF($A1980=TAXAS!$A$18,IF($B1980="PARCELADO ATÉ 12X",$D1980-($D1980*TAXAS!$F$18))/12,IF($A1980=TAXAS!$A$19,IF($B1980="PARCELADO ATÉ 12X",$D1980-($D1980*TAXAS!$F$19))/12,IF($A1980=TAXAS!$A$20,IF($B1980="PARCELADO ATÉ 12X",$D1980-($D1980*TAXAS!$F$20))/12,IF($A1980=TAXAS!$A$21,IF($B1980="PARCELADO ATÉ 12X",$D1980-($D1980*TAXAS!$F$21))/12,IF($A1980=TAXAS!$A$22,IF($B1980="PARCELADO ATÉ 12X",$D1980-($D1980*TAXAS!$F$22))/12,IF($A1980=TAXAS!$A$23,IF($B1980="PARCELADO ATÉ 12X",$D1980-($D1980*TAXAS!$F$23))/12,IF($A1980=TAXAS!$A$24,IF($B1980="PARCELADO ATÉ 12X",$D1980-($D1980*TAXAS!$F$24))/12,IF($A1980=TAXAS!$A$25,IF($B1980="PARCELADO ATÉ 12X",$D1980-($D1980*TAXAS!$F$25))/12,IF($A1980=TAXAS!$A$26,IF($B1980="PARCELADO ATÉ 12X",$D1980-($D1980*TAXAS!$F$26))/12,IF($A1980=TAXAS!$A$27,IF($B1980="PARCELADO ATÉ 12X",$D1980-($D1980*TAXAS!$F$27))/12))))))))))))))))))))))))/1</f>
        <v>0</v>
      </c>
      <c r="J1980" s="8">
        <f t="shared" si="0"/>
        <v>0</v>
      </c>
      <c r="K1980" s="10" t="b">
        <f>IF($B1980="PARCELADO ATÉ 3X",($D1980-($D1980*TAXAS!$D$4))-$J1980)</f>
        <v>0</v>
      </c>
      <c r="L1980" s="10" t="b">
        <f>IF($B1980="PARCELADO ATÉ 6X",($D1980-($D1980*TAXAS!$E$4))-$J1980)</f>
        <v>0</v>
      </c>
      <c r="M1980" s="10" t="b">
        <f>IF($B1980="PARCELADO ATÉ 12X",($D1980-($D1980*TAXAS!$F$4))-$J1980)</f>
        <v>0</v>
      </c>
      <c r="N1980" s="8">
        <f t="shared" si="1"/>
        <v>0</v>
      </c>
      <c r="O1980" s="10">
        <f t="shared" si="2"/>
        <v>0</v>
      </c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</row>
    <row r="1981" spans="1:31" ht="15.75" customHeight="1" x14ac:dyDescent="0.2">
      <c r="A1981" s="3"/>
      <c r="B1981" s="5"/>
      <c r="C1981" s="6"/>
      <c r="D1981" s="42"/>
      <c r="E1981" s="8">
        <f>IF($A1981="VISA",IF($B1981="DÉBITO",$D1981-($D1981*TAXAS!$B$4)),IF($A1981="MASTER",IF($B1981="DÉBITO",$D1981-($D1981*TAXAS!$B$5)),IF($A1981="ELO", IF($B1981="DÉBITO",$D1981-($D1981*TAXAS!$B$6)),IF($A1981="HIPERCARD",IF($B1981="DÉBITO",$D1981-($D1981*TAXAS!$B$7)),IF($A1981="DINERS",IF($B1981="DÉBITO",$D1981-($D1981*TAXAS!$B$8)),IF($A1981="AMERICA EXPRESS",IF($B1981="DÉBITO",$D1981-($D1981*TAXAS!$B$9)),IF($A1981=TAXAS!$A$10,IF($B1981="DÉBITO",$D1981-($D1981*TAXAS!$B$10)), IF($A1981=TAXAS!$A$11,IF($B1981="DÉBITO",$D1981-($D1981*TAXAS!$B$11)), IF($A1981=TAXAS!$A$12,IF($B1981="DÉBITO",$D1981-($D1981*TAXAS!$B$12)), IF($A1981=TAXAS!$A$13,IF($B1981="DÉBITO",$D1981-($D1981*TAXAS!$B$13)), IF($A1981=TAXAS!$A$14,IF($B1981="DÉBITO",$D1981-($D1981*TAXAS!$B$14)), IF($A1981=TAXAS!$A$15,IF($B1981="DÉBITO",$D1981-($D1981*TAXAS!$B$15)), IF($A1981=TAXAS!$A$16,IF($B1981="DÉBITO",$D1981-($D1981*TAXAS!$B$16)), IF($A1981=TAXAS!$A$17,IF($B1981="DÉBITO",$D1981-($D1981*TAXAS!$B$17)), IF($A1981=TAXAS!$A$18,IF($B1981="DÉBITO",$D1981-($D1981*TAXAS!$B$18)), IF($A1981=TAXAS!$A$19,IF($B1981="DÉBITO",$D1981-($D1981*TAXAS!$B$19)), IF($A1981=TAXAS!$A$20,IF($B1981="DÉBITO",$D1981-($D1981*TAXAS!$B$20)), IF($A1981=TAXAS!$A$21,IF($B1981="DÉBITO",$D1981-($D1981*TAXAS!$B$21)), IF($A1981=TAXAS!$A$22,IF($B1981="DÉBITO",$D1981-($D1981*TAXAS!$B$22)), IF($A1981=TAXAS!$A$23,IF($B1981="DÉBITO",$D1981-($D1981*TAXAS!$B$23)), IF($A1981=TAXAS!$A$24,IF($B1981="DÉBITO",$D1981-($D1981*TAXAS!$B$24)), IF($A1981=TAXAS!$A$25,IF($B1981="DÉBITO",$D1981-($D1981*TAXAS!$B$25)), IF($A1981=TAXAS!$A$26,IF($B1981="DÉBITO",$D1981-($D1981*TAXAS!$B$26)), IF($A1981=TAXAS!$A$27,IF($B1981="DÉBITO",$D1981-($D1981*TAXAS!$B$27))))))))))))))))))))))))))/1</f>
        <v>0</v>
      </c>
      <c r="F1981" s="8">
        <f>IF($A1981="VISA",IF($B1981="CRÉDITO",$D1981-($D1981*TAXAS!$C$4)),IF($A1981="MASTER",IF($B1981="CRÉDITO",$D1981-($D1981*TAXAS!$C$5)),IF($A1981="ELO", IF($B1981="CRÉDITO",$D1981-($D1981*TAXAS!$C$6)),IF($A1981="HIPERCARD",IF($B1981="CRÉDITO",$D1981-($D1981*TAXAS!$C$7)),IF($A1981="DINERS",IF($B1981="CRÉDITO",$D1981-($D1981*TAXAS!$C$8)),IF($A1981="AMERICA EXPRESS",IF($B1981="CRÉDITO",$D1981-($D1981*TAXAS!$C$9)),IF($A1981=TAXAS!$A$10,IF($B1981="CRÉDITO",$D1981-($D1981*TAXAS!$C$10)), IF($A1981=TAXAS!$A$11,IF($B1981="CRÉDITO",$D1981-($D1981*TAXAS!$C$11)), IF($A1981=TAXAS!$A$12,IF($B1981="CRÉDITO",$D1981-($D1981*TAXAS!$C$12)), IF($A1981=TAXAS!$A$13,IF($B1981="CRÉDITO",$D1981-($D1981*TAXAS!$C$13)), IF($A1981=TAXAS!$A$14,IF($B1981="CRÉDITO",$D1981-($D1981*TAXAS!$C$14)), IF($A1981=TAXAS!$A$15,IF($B1981="CRÉDITO",$D1981-($D1981*TAXAS!$C$15)), IF($A1981=TAXAS!$A$16,IF($B1981="CRÉDITO",$D1981-($D1981*TAXAS!$C$16)), IF($A1981=TAXAS!$A$17,IF($B1981="CRÉDITO",$D1981-($D1981*TAXAS!$C$17)), IF($A1981=TAXAS!$A$18,IF($B1981="CRÉDITO",$D1981-($D1981*TAXAS!$C$18)), IF($A1981=TAXAS!$A$19,IF($B1981="CRÉDITO",$D1981-($D1981*TAXAS!$C$19)), IF($A1981=TAXAS!$A$20,IF($B1981="CRÉDITO",$D1981-($D1981*TAXAS!$C$20)), IF($A1981=TAXAS!$A$21,IF($B1981="CRÉDITO",$D1981-($D1981*TAXAS!$C$21)), IF($A1981=TAXAS!$A$22,IF($B1981="CRÉDITO",$D1981-($D1981*TAXAS!$C$22)), IF($A1981=TAXAS!$A$23,IF($B1981="CRÉDITO",$D1981-($D1981*TAXAS!$C$23)), IF($A1981=TAXAS!$A$24,IF($B1981="CRÉDITO",$D1981-($D1981*TAXAS!$C$24)), IF($A1981=TAXAS!$A$25,IF($B1981="CRÉDITO",$D1981-($D1981*TAXAS!$C$25)), IF($A1981=TAXAS!$A$26,IF($B1981="CRÉDITO",$D1981-($D1981*TAXAS!$C$26)), IF($A1981=TAXAS!$A$27,IF($B1981="CRÉDITO",$D1981-($D1981*TAXAS!$C$27))))))))))))))))))))))))))/1</f>
        <v>0</v>
      </c>
      <c r="G1981" s="9">
        <f>IF($A1981="VISA",IF($B1981="PARCELADO ATÉ 3X",$D1981-(D1981*TAXAS!$D$4))/3,IF($A1981="MASTER",IF($B1981="PARCELADO ATÉ 3X",$D1981-(D1981*TAXAS!$D$5))/3,IF($A1981="ELO",IF($B1981="PARCELADO ATÉ 3X",$D1981-(D1981*TAXAS!$D$6))/3,IF($A1981="HIPERCARD",IF($B1981="PARCELADO ATÉ 3X",$D1981-(D1981*TAXAS!$D$7))/3,IF($A1981="DINERS",IF($B1981="PARCELADO ATÉ 3X",$D1981-(D1981*TAXAS!$D$8))/3,IF($A1981="AMERICA EXPRESS",IF($B1981="PARCELADO ATÉ 3X",$D1981-(D1981*TAXAS!$D$9))/3,IF($A1981=TAXAS!$A$10,IF($B1981="PARCELADO ATÉ 3X",$D1981-($D1981*TAXAS!$D$10))/3,IF($A1981=TAXAS!$A$11,IF($B1981="PARCELADO ATÉ 3X",$D1981-($D1981*TAXAS!$D$11))/3,IF($A1981=TAXAS!$A$12,IF($B1981="PARCELADO ATÉ 3X",$D1981-($D1981*TAXAS!$D$12))/3,IF($A1981=TAXAS!$A$13,IF($B1981="PARCELADO ATÉ 3X",$D1981-($D1981*TAXAS!$D$13))/3,IF($A1981=TAXAS!$A$14,IF($B1981="PARCELADO ATÉ 3X",$D1981-($D1981*TAXAS!$D$14))/3,IF($A1981=TAXAS!$A$15,IF($B1981="PARCELADO ATÉ 3X",$D1981-($D1981*TAXAS!$D$15))/3,IF($A1981=TAXAS!$A$16,IF($B1981="PARCELADO ATÉ 3X",$D1981-($D1981*TAXAS!$D$16))/3,IF($A1981=TAXAS!$A$17,IF($B1981="PARCELADO ATÉ 3X",$D1981-($D1981*TAXAS!$D$17))/3,IF($A1981=TAXAS!$A$18,IF($B1981="PARCELADO ATÉ 3X",$D1981-($D1981*TAXAS!$D$18))/3,IF($A1981=TAXAS!$A$19,IF($B1981="PARCELADO ATÉ 3X",$D1981-($D1981*TAXAS!$D$19))/3,IF($A1981=TAXAS!$A$20,IF($B1981="PARCELADO ATÉ 3X",$D1981-($D1981*TAXAS!$D$20))/3,IF($A1981=TAXAS!$A$21,IF($B1981="PARCELADO ATÉ 3X",$D1981-($D1981*TAXAS!$D$21))/3,IF($A1981=TAXAS!$A$22,IF($B1981="PARCELADO ATÉ 3X",$D1981-($D1981*TAXAS!$D$22))/3,IF($A1981=TAXAS!$A$23,IF($B1981="PARCELADO ATÉ 3X",$D1981-($D1981*TAXAS!$D$23))/3,IF($A1981=TAXAS!$A$24,IF($B1981="PARCELADO ATÉ 3X",$D1981-($D1981*TAXAS!$D$24))/3,IF($A1981=TAXAS!$A$25,IF($B1981="PARCELADO ATÉ 3X",$D1981-($D1981*TAXAS!$D$25))/3,IF($A1981=TAXAS!$A$26,IF($B1981="PARCELADO ATÉ 3X",$D1981-($D1981*TAXAS!$D$26))/3,IF($A1981=TAXAS!$A$27,IF($B1981="PARCELADO ATÉ 3X",$D1981-($D1981*TAXAS!$D$27))/3))))))))))))))))))))))))/1</f>
        <v>0</v>
      </c>
      <c r="H1981" s="9">
        <f>IF($A1981="VISA",IF($B1981="PARCELADO ATÉ 6X",$D1981-(D1981*TAXAS!$E$4))/6,IF($A1981="MASTER",IF($B1981="PARCELADO ATÉ 6X",$D1981-(D1981*TAXAS!$E$5))/6,IF($A1981="ELO",IF($B1981="PARCELADO ATÉ 6X",$D1981-(D1981*TAXAS!$E$6))/6,IF($A1981="HIPERCARD",IF($B1981="PARCELADO ATÉ 6X",$D1981-(D1981*TAXAS!$E$7))/6,IF($A1981="DINERS",IF($B1981="PARCELADO ATÉ 6X",$D1981-(D1981*TAXAS!$E$8))/6,IF($A1981="AMERICA EXPRESS",IF($B1981="PARCELADO ATÉ 6X",$D1981-(D1981*TAXAS!$E$9))/6,IF($A1981=TAXAS!$A$10,IF($B1981="PARCELADO ATÉ 6X",$D1981-($D1981*TAXAS!$E$10))/6,IF($A1981=TAXAS!$A$11,IF($B1981="PARCELADO ATÉ 6X",$D1981-($D1981*TAXAS!$E$11))/6,IF($A1981=TAXAS!$A$12,IF($B1981="PARCELADO ATÉ 6X",$D1981-($D1981*TAXAS!$E$12))/6,IF($A1981=TAXAS!$A$13,IF($B1981="PARCELADO ATÉ 6X",$D1981-($D1981*TAXAS!$E$13))/6,IF($A1981=TAXAS!$A$14,IF($B1981="PARCELADO ATÉ 6X",$D1981-($D1981*TAXAS!$E$14))/6,IF($A1981=TAXAS!$A$15,IF($B1981="PARCELADO ATÉ 6X",$D1981-($D1981*TAXAS!$E$15))/6,IF($A1981=TAXAS!$A$16,IF($B1981="PARCELADO ATÉ 6X",$D1981-($D1981*TAXAS!$E$16))/6,IF($A1981=TAXAS!$A$17,IF($B1981="PARCELADO ATÉ 6X",$D1981-($D1981*TAXAS!$E$17))/6,IF($A1981=TAXAS!$A$18,IF($B1981="PARCELADO ATÉ 6X",$D1981-($D1981*TAXAS!$E$18))/6,IF($A1981=TAXAS!$A$19,IF($B1981="PARCELADO ATÉ 6X",$D1981-($D1981*TAXAS!$E$19))/6,IF($A1981=TAXAS!$A$20,IF($B1981="PARCELADO ATÉ 6X",$D1981-($D1981*TAXAS!$E$20))/6,IF($A1981=TAXAS!$A$21,IF($B1981="PARCELADO ATÉ 6X",$D1981-($D1981*TAXAS!$E$21))/6,IF($A1981=TAXAS!$A$22,IF($B1981="PARCELADO ATÉ 6X",$D1981-($D1981*TAXAS!$E$22))/6,IF($A1981=TAXAS!$A$23,IF($B1981="PARCELADO ATÉ 6X",$D1981-($D1981*TAXAS!$E$23))/6,IF($A1981=TAXAS!$A$24,IF($B1981="PARCELADO ATÉ 6X",$D1981-($D1981*TAXAS!$E$24))/6,IF($A1981=TAXAS!$A$25,IF($B1981="PARCELADO ATÉ 6X",$D1981-($D1981*TAXAS!$E$25))/6,IF($A1981=TAXAS!$A$26,IF($B1981="PARCELADO ATÉ 6X",$D1981-($D1981*TAXAS!$E$26))/6,IF($A1981=TAXAS!$A$27,IF($B1981="PARCELADO ATÉ 6X",$D1981-($D1981*TAXAS!$E$27))/6))))))))))))))))))))))))/1</f>
        <v>0</v>
      </c>
      <c r="I1981" s="9">
        <f>IF($A1981="VISA",IF($B1981="PARCELADO ATÉ 12X",$D1981-(D1981*TAXAS!$F$4))/12,IF($A1981="MASTER",IF($B1981="PARCELADO ATÉ 12X",$D1981-(D1981*TAXAS!$F$5))/12,IF($A1981="ELO",IF($B1981="PARCELADO ATÉ 12X",$D1981-(D1981*TAXAS!$F$6))/12,IF($A1981="HIPERCARD",IF($B1981="PARCELADO ATÉ 12X",$D1981-(D1981*TAXAS!$F$7))/12,IF($A1981="DINERS",IF($B1981="PARCELADO ATÉ 12X",$D1981-(D1981*TAXAS!$F$8))/12,IF($A1981="AMERICA EXPRESS",IF($B1981="PARCELADO ATÉ 12X",$D1981-(D1981*TAXAS!$F$9))/12,IF($A1981=TAXAS!$A$10,IF($B1981="PARCELADO ATÉ 12X",$D1981-($D1981*TAXAS!$F$10))/12,IF($A1981=TAXAS!$A$11,IF($B1981="PARCELADO ATÉ 12X",$D1981-($D1981*TAXAS!$F$11))/12,IF($A1981=TAXAS!$A$12,IF($B1981="PARCELADO ATÉ 12X",$D1981-($D1981*TAXAS!$F$12))/12,IF($A1981=TAXAS!$A$13,IF($B1981="PARCELADO ATÉ 12X",$D1981-($D1981*TAXAS!$F$13))/12,IF($A1981=TAXAS!$A$14,IF($B1981="PARCELADO ATÉ 12X",$D1981-($D1981*TAXAS!$F$14))/12,IF($A1981=TAXAS!$A$15,IF($B1981="PARCELADO ATÉ 12X",$D1981-($D1981*TAXAS!$F$15))/12,IF($A1981=TAXAS!$A$16,IF($B1981="PARCELADO ATÉ 12X",$D1981-($D1981*TAXAS!$F$16))/12,IF($A1981=TAXAS!$A$17,IF($B1981="PARCELADO ATÉ 12X",$D1981-($D1981*TAXAS!$F$17))/12,IF($A1981=TAXAS!$A$18,IF($B1981="PARCELADO ATÉ 12X",$D1981-($D1981*TAXAS!$F$18))/12,IF($A1981=TAXAS!$A$19,IF($B1981="PARCELADO ATÉ 12X",$D1981-($D1981*TAXAS!$F$19))/12,IF($A1981=TAXAS!$A$20,IF($B1981="PARCELADO ATÉ 12X",$D1981-($D1981*TAXAS!$F$20))/12,IF($A1981=TAXAS!$A$21,IF($B1981="PARCELADO ATÉ 12X",$D1981-($D1981*TAXAS!$F$21))/12,IF($A1981=TAXAS!$A$22,IF($B1981="PARCELADO ATÉ 12X",$D1981-($D1981*TAXAS!$F$22))/12,IF($A1981=TAXAS!$A$23,IF($B1981="PARCELADO ATÉ 12X",$D1981-($D1981*TAXAS!$F$23))/12,IF($A1981=TAXAS!$A$24,IF($B1981="PARCELADO ATÉ 12X",$D1981-($D1981*TAXAS!$F$24))/12,IF($A1981=TAXAS!$A$25,IF($B1981="PARCELADO ATÉ 12X",$D1981-($D1981*TAXAS!$F$25))/12,IF($A1981=TAXAS!$A$26,IF($B1981="PARCELADO ATÉ 12X",$D1981-($D1981*TAXAS!$F$26))/12,IF($A1981=TAXAS!$A$27,IF($B1981="PARCELADO ATÉ 12X",$D1981-($D1981*TAXAS!$F$27))/12))))))))))))))))))))))))/1</f>
        <v>0</v>
      </c>
      <c r="J1981" s="8">
        <f t="shared" si="0"/>
        <v>0</v>
      </c>
      <c r="K1981" s="10" t="b">
        <f>IF($B1981="PARCELADO ATÉ 3X",($D1981-($D1981*TAXAS!$D$4))-$J1981)</f>
        <v>0</v>
      </c>
      <c r="L1981" s="10" t="b">
        <f>IF($B1981="PARCELADO ATÉ 6X",($D1981-($D1981*TAXAS!$E$4))-$J1981)</f>
        <v>0</v>
      </c>
      <c r="M1981" s="10" t="b">
        <f>IF($B1981="PARCELADO ATÉ 12X",($D1981-($D1981*TAXAS!$F$4))-$J1981)</f>
        <v>0</v>
      </c>
      <c r="N1981" s="8">
        <f t="shared" si="1"/>
        <v>0</v>
      </c>
      <c r="O1981" s="10">
        <f t="shared" si="2"/>
        <v>0</v>
      </c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</row>
    <row r="1982" spans="1:31" ht="15.75" customHeight="1" x14ac:dyDescent="0.2">
      <c r="A1982" s="3"/>
      <c r="B1982" s="5"/>
      <c r="C1982" s="6"/>
      <c r="D1982" s="42"/>
      <c r="E1982" s="8">
        <f>IF($A1982="VISA",IF($B1982="DÉBITO",$D1982-($D1982*TAXAS!$B$4)),IF($A1982="MASTER",IF($B1982="DÉBITO",$D1982-($D1982*TAXAS!$B$5)),IF($A1982="ELO", IF($B1982="DÉBITO",$D1982-($D1982*TAXAS!$B$6)),IF($A1982="HIPERCARD",IF($B1982="DÉBITO",$D1982-($D1982*TAXAS!$B$7)),IF($A1982="DINERS",IF($B1982="DÉBITO",$D1982-($D1982*TAXAS!$B$8)),IF($A1982="AMERICA EXPRESS",IF($B1982="DÉBITO",$D1982-($D1982*TAXAS!$B$9)),IF($A1982=TAXAS!$A$10,IF($B1982="DÉBITO",$D1982-($D1982*TAXAS!$B$10)), IF($A1982=TAXAS!$A$11,IF($B1982="DÉBITO",$D1982-($D1982*TAXAS!$B$11)), IF($A1982=TAXAS!$A$12,IF($B1982="DÉBITO",$D1982-($D1982*TAXAS!$B$12)), IF($A1982=TAXAS!$A$13,IF($B1982="DÉBITO",$D1982-($D1982*TAXAS!$B$13)), IF($A1982=TAXAS!$A$14,IF($B1982="DÉBITO",$D1982-($D1982*TAXAS!$B$14)), IF($A1982=TAXAS!$A$15,IF($B1982="DÉBITO",$D1982-($D1982*TAXAS!$B$15)), IF($A1982=TAXAS!$A$16,IF($B1982="DÉBITO",$D1982-($D1982*TAXAS!$B$16)), IF($A1982=TAXAS!$A$17,IF($B1982="DÉBITO",$D1982-($D1982*TAXAS!$B$17)), IF($A1982=TAXAS!$A$18,IF($B1982="DÉBITO",$D1982-($D1982*TAXAS!$B$18)), IF($A1982=TAXAS!$A$19,IF($B1982="DÉBITO",$D1982-($D1982*TAXAS!$B$19)), IF($A1982=TAXAS!$A$20,IF($B1982="DÉBITO",$D1982-($D1982*TAXAS!$B$20)), IF($A1982=TAXAS!$A$21,IF($B1982="DÉBITO",$D1982-($D1982*TAXAS!$B$21)), IF($A1982=TAXAS!$A$22,IF($B1982="DÉBITO",$D1982-($D1982*TAXAS!$B$22)), IF($A1982=TAXAS!$A$23,IF($B1982="DÉBITO",$D1982-($D1982*TAXAS!$B$23)), IF($A1982=TAXAS!$A$24,IF($B1982="DÉBITO",$D1982-($D1982*TAXAS!$B$24)), IF($A1982=TAXAS!$A$25,IF($B1982="DÉBITO",$D1982-($D1982*TAXAS!$B$25)), IF($A1982=TAXAS!$A$26,IF($B1982="DÉBITO",$D1982-($D1982*TAXAS!$B$26)), IF($A1982=TAXAS!$A$27,IF($B1982="DÉBITO",$D1982-($D1982*TAXAS!$B$27))))))))))))))))))))))))))/1</f>
        <v>0</v>
      </c>
      <c r="F1982" s="8">
        <f>IF($A1982="VISA",IF($B1982="CRÉDITO",$D1982-($D1982*TAXAS!$C$4)),IF($A1982="MASTER",IF($B1982="CRÉDITO",$D1982-($D1982*TAXAS!$C$5)),IF($A1982="ELO", IF($B1982="CRÉDITO",$D1982-($D1982*TAXAS!$C$6)),IF($A1982="HIPERCARD",IF($B1982="CRÉDITO",$D1982-($D1982*TAXAS!$C$7)),IF($A1982="DINERS",IF($B1982="CRÉDITO",$D1982-($D1982*TAXAS!$C$8)),IF($A1982="AMERICA EXPRESS",IF($B1982="CRÉDITO",$D1982-($D1982*TAXAS!$C$9)),IF($A1982=TAXAS!$A$10,IF($B1982="CRÉDITO",$D1982-($D1982*TAXAS!$C$10)), IF($A1982=TAXAS!$A$11,IF($B1982="CRÉDITO",$D1982-($D1982*TAXAS!$C$11)), IF($A1982=TAXAS!$A$12,IF($B1982="CRÉDITO",$D1982-($D1982*TAXAS!$C$12)), IF($A1982=TAXAS!$A$13,IF($B1982="CRÉDITO",$D1982-($D1982*TAXAS!$C$13)), IF($A1982=TAXAS!$A$14,IF($B1982="CRÉDITO",$D1982-($D1982*TAXAS!$C$14)), IF($A1982=TAXAS!$A$15,IF($B1982="CRÉDITO",$D1982-($D1982*TAXAS!$C$15)), IF($A1982=TAXAS!$A$16,IF($B1982="CRÉDITO",$D1982-($D1982*TAXAS!$C$16)), IF($A1982=TAXAS!$A$17,IF($B1982="CRÉDITO",$D1982-($D1982*TAXAS!$C$17)), IF($A1982=TAXAS!$A$18,IF($B1982="CRÉDITO",$D1982-($D1982*TAXAS!$C$18)), IF($A1982=TAXAS!$A$19,IF($B1982="CRÉDITO",$D1982-($D1982*TAXAS!$C$19)), IF($A1982=TAXAS!$A$20,IF($B1982="CRÉDITO",$D1982-($D1982*TAXAS!$C$20)), IF($A1982=TAXAS!$A$21,IF($B1982="CRÉDITO",$D1982-($D1982*TAXAS!$C$21)), IF($A1982=TAXAS!$A$22,IF($B1982="CRÉDITO",$D1982-($D1982*TAXAS!$C$22)), IF($A1982=TAXAS!$A$23,IF($B1982="CRÉDITO",$D1982-($D1982*TAXAS!$C$23)), IF($A1982=TAXAS!$A$24,IF($B1982="CRÉDITO",$D1982-($D1982*TAXAS!$C$24)), IF($A1982=TAXAS!$A$25,IF($B1982="CRÉDITO",$D1982-($D1982*TAXAS!$C$25)), IF($A1982=TAXAS!$A$26,IF($B1982="CRÉDITO",$D1982-($D1982*TAXAS!$C$26)), IF($A1982=TAXAS!$A$27,IF($B1982="CRÉDITO",$D1982-($D1982*TAXAS!$C$27))))))))))))))))))))))))))/1</f>
        <v>0</v>
      </c>
      <c r="G1982" s="9">
        <f>IF($A1982="VISA",IF($B1982="PARCELADO ATÉ 3X",$D1982-(D1982*TAXAS!$D$4))/3,IF($A1982="MASTER",IF($B1982="PARCELADO ATÉ 3X",$D1982-(D1982*TAXAS!$D$5))/3,IF($A1982="ELO",IF($B1982="PARCELADO ATÉ 3X",$D1982-(D1982*TAXAS!$D$6))/3,IF($A1982="HIPERCARD",IF($B1982="PARCELADO ATÉ 3X",$D1982-(D1982*TAXAS!$D$7))/3,IF($A1982="DINERS",IF($B1982="PARCELADO ATÉ 3X",$D1982-(D1982*TAXAS!$D$8))/3,IF($A1982="AMERICA EXPRESS",IF($B1982="PARCELADO ATÉ 3X",$D1982-(D1982*TAXAS!$D$9))/3,IF($A1982=TAXAS!$A$10,IF($B1982="PARCELADO ATÉ 3X",$D1982-($D1982*TAXAS!$D$10))/3,IF($A1982=TAXAS!$A$11,IF($B1982="PARCELADO ATÉ 3X",$D1982-($D1982*TAXAS!$D$11))/3,IF($A1982=TAXAS!$A$12,IF($B1982="PARCELADO ATÉ 3X",$D1982-($D1982*TAXAS!$D$12))/3,IF($A1982=TAXAS!$A$13,IF($B1982="PARCELADO ATÉ 3X",$D1982-($D1982*TAXAS!$D$13))/3,IF($A1982=TAXAS!$A$14,IF($B1982="PARCELADO ATÉ 3X",$D1982-($D1982*TAXAS!$D$14))/3,IF($A1982=TAXAS!$A$15,IF($B1982="PARCELADO ATÉ 3X",$D1982-($D1982*TAXAS!$D$15))/3,IF($A1982=TAXAS!$A$16,IF($B1982="PARCELADO ATÉ 3X",$D1982-($D1982*TAXAS!$D$16))/3,IF($A1982=TAXAS!$A$17,IF($B1982="PARCELADO ATÉ 3X",$D1982-($D1982*TAXAS!$D$17))/3,IF($A1982=TAXAS!$A$18,IF($B1982="PARCELADO ATÉ 3X",$D1982-($D1982*TAXAS!$D$18))/3,IF($A1982=TAXAS!$A$19,IF($B1982="PARCELADO ATÉ 3X",$D1982-($D1982*TAXAS!$D$19))/3,IF($A1982=TAXAS!$A$20,IF($B1982="PARCELADO ATÉ 3X",$D1982-($D1982*TAXAS!$D$20))/3,IF($A1982=TAXAS!$A$21,IF($B1982="PARCELADO ATÉ 3X",$D1982-($D1982*TAXAS!$D$21))/3,IF($A1982=TAXAS!$A$22,IF($B1982="PARCELADO ATÉ 3X",$D1982-($D1982*TAXAS!$D$22))/3,IF($A1982=TAXAS!$A$23,IF($B1982="PARCELADO ATÉ 3X",$D1982-($D1982*TAXAS!$D$23))/3,IF($A1982=TAXAS!$A$24,IF($B1982="PARCELADO ATÉ 3X",$D1982-($D1982*TAXAS!$D$24))/3,IF($A1982=TAXAS!$A$25,IF($B1982="PARCELADO ATÉ 3X",$D1982-($D1982*TAXAS!$D$25))/3,IF($A1982=TAXAS!$A$26,IF($B1982="PARCELADO ATÉ 3X",$D1982-($D1982*TAXAS!$D$26))/3,IF($A1982=TAXAS!$A$27,IF($B1982="PARCELADO ATÉ 3X",$D1982-($D1982*TAXAS!$D$27))/3))))))))))))))))))))))))/1</f>
        <v>0</v>
      </c>
      <c r="H1982" s="9">
        <f>IF($A1982="VISA",IF($B1982="PARCELADO ATÉ 6X",$D1982-(D1982*TAXAS!$E$4))/6,IF($A1982="MASTER",IF($B1982="PARCELADO ATÉ 6X",$D1982-(D1982*TAXAS!$E$5))/6,IF($A1982="ELO",IF($B1982="PARCELADO ATÉ 6X",$D1982-(D1982*TAXAS!$E$6))/6,IF($A1982="HIPERCARD",IF($B1982="PARCELADO ATÉ 6X",$D1982-(D1982*TAXAS!$E$7))/6,IF($A1982="DINERS",IF($B1982="PARCELADO ATÉ 6X",$D1982-(D1982*TAXAS!$E$8))/6,IF($A1982="AMERICA EXPRESS",IF($B1982="PARCELADO ATÉ 6X",$D1982-(D1982*TAXAS!$E$9))/6,IF($A1982=TAXAS!$A$10,IF($B1982="PARCELADO ATÉ 6X",$D1982-($D1982*TAXAS!$E$10))/6,IF($A1982=TAXAS!$A$11,IF($B1982="PARCELADO ATÉ 6X",$D1982-($D1982*TAXAS!$E$11))/6,IF($A1982=TAXAS!$A$12,IF($B1982="PARCELADO ATÉ 6X",$D1982-($D1982*TAXAS!$E$12))/6,IF($A1982=TAXAS!$A$13,IF($B1982="PARCELADO ATÉ 6X",$D1982-($D1982*TAXAS!$E$13))/6,IF($A1982=TAXAS!$A$14,IF($B1982="PARCELADO ATÉ 6X",$D1982-($D1982*TAXAS!$E$14))/6,IF($A1982=TAXAS!$A$15,IF($B1982="PARCELADO ATÉ 6X",$D1982-($D1982*TAXAS!$E$15))/6,IF($A1982=TAXAS!$A$16,IF($B1982="PARCELADO ATÉ 6X",$D1982-($D1982*TAXAS!$E$16))/6,IF($A1982=TAXAS!$A$17,IF($B1982="PARCELADO ATÉ 6X",$D1982-($D1982*TAXAS!$E$17))/6,IF($A1982=TAXAS!$A$18,IF($B1982="PARCELADO ATÉ 6X",$D1982-($D1982*TAXAS!$E$18))/6,IF($A1982=TAXAS!$A$19,IF($B1982="PARCELADO ATÉ 6X",$D1982-($D1982*TAXAS!$E$19))/6,IF($A1982=TAXAS!$A$20,IF($B1982="PARCELADO ATÉ 6X",$D1982-($D1982*TAXAS!$E$20))/6,IF($A1982=TAXAS!$A$21,IF($B1982="PARCELADO ATÉ 6X",$D1982-($D1982*TAXAS!$E$21))/6,IF($A1982=TAXAS!$A$22,IF($B1982="PARCELADO ATÉ 6X",$D1982-($D1982*TAXAS!$E$22))/6,IF($A1982=TAXAS!$A$23,IF($B1982="PARCELADO ATÉ 6X",$D1982-($D1982*TAXAS!$E$23))/6,IF($A1982=TAXAS!$A$24,IF($B1982="PARCELADO ATÉ 6X",$D1982-($D1982*TAXAS!$E$24))/6,IF($A1982=TAXAS!$A$25,IF($B1982="PARCELADO ATÉ 6X",$D1982-($D1982*TAXAS!$E$25))/6,IF($A1982=TAXAS!$A$26,IF($B1982="PARCELADO ATÉ 6X",$D1982-($D1982*TAXAS!$E$26))/6,IF($A1982=TAXAS!$A$27,IF($B1982="PARCELADO ATÉ 6X",$D1982-($D1982*TAXAS!$E$27))/6))))))))))))))))))))))))/1</f>
        <v>0</v>
      </c>
      <c r="I1982" s="9">
        <f>IF($A1982="VISA",IF($B1982="PARCELADO ATÉ 12X",$D1982-(D1982*TAXAS!$F$4))/12,IF($A1982="MASTER",IF($B1982="PARCELADO ATÉ 12X",$D1982-(D1982*TAXAS!$F$5))/12,IF($A1982="ELO",IF($B1982="PARCELADO ATÉ 12X",$D1982-(D1982*TAXAS!$F$6))/12,IF($A1982="HIPERCARD",IF($B1982="PARCELADO ATÉ 12X",$D1982-(D1982*TAXAS!$F$7))/12,IF($A1982="DINERS",IF($B1982="PARCELADO ATÉ 12X",$D1982-(D1982*TAXAS!$F$8))/12,IF($A1982="AMERICA EXPRESS",IF($B1982="PARCELADO ATÉ 12X",$D1982-(D1982*TAXAS!$F$9))/12,IF($A1982=TAXAS!$A$10,IF($B1982="PARCELADO ATÉ 12X",$D1982-($D1982*TAXAS!$F$10))/12,IF($A1982=TAXAS!$A$11,IF($B1982="PARCELADO ATÉ 12X",$D1982-($D1982*TAXAS!$F$11))/12,IF($A1982=TAXAS!$A$12,IF($B1982="PARCELADO ATÉ 12X",$D1982-($D1982*TAXAS!$F$12))/12,IF($A1982=TAXAS!$A$13,IF($B1982="PARCELADO ATÉ 12X",$D1982-($D1982*TAXAS!$F$13))/12,IF($A1982=TAXAS!$A$14,IF($B1982="PARCELADO ATÉ 12X",$D1982-($D1982*TAXAS!$F$14))/12,IF($A1982=TAXAS!$A$15,IF($B1982="PARCELADO ATÉ 12X",$D1982-($D1982*TAXAS!$F$15))/12,IF($A1982=TAXAS!$A$16,IF($B1982="PARCELADO ATÉ 12X",$D1982-($D1982*TAXAS!$F$16))/12,IF($A1982=TAXAS!$A$17,IF($B1982="PARCELADO ATÉ 12X",$D1982-($D1982*TAXAS!$F$17))/12,IF($A1982=TAXAS!$A$18,IF($B1982="PARCELADO ATÉ 12X",$D1982-($D1982*TAXAS!$F$18))/12,IF($A1982=TAXAS!$A$19,IF($B1982="PARCELADO ATÉ 12X",$D1982-($D1982*TAXAS!$F$19))/12,IF($A1982=TAXAS!$A$20,IF($B1982="PARCELADO ATÉ 12X",$D1982-($D1982*TAXAS!$F$20))/12,IF($A1982=TAXAS!$A$21,IF($B1982="PARCELADO ATÉ 12X",$D1982-($D1982*TAXAS!$F$21))/12,IF($A1982=TAXAS!$A$22,IF($B1982="PARCELADO ATÉ 12X",$D1982-($D1982*TAXAS!$F$22))/12,IF($A1982=TAXAS!$A$23,IF($B1982="PARCELADO ATÉ 12X",$D1982-($D1982*TAXAS!$F$23))/12,IF($A1982=TAXAS!$A$24,IF($B1982="PARCELADO ATÉ 12X",$D1982-($D1982*TAXAS!$F$24))/12,IF($A1982=TAXAS!$A$25,IF($B1982="PARCELADO ATÉ 12X",$D1982-($D1982*TAXAS!$F$25))/12,IF($A1982=TAXAS!$A$26,IF($B1982="PARCELADO ATÉ 12X",$D1982-($D1982*TAXAS!$F$26))/12,IF($A1982=TAXAS!$A$27,IF($B1982="PARCELADO ATÉ 12X",$D1982-($D1982*TAXAS!$F$27))/12))))))))))))))))))))))))/1</f>
        <v>0</v>
      </c>
      <c r="J1982" s="8">
        <f t="shared" si="0"/>
        <v>0</v>
      </c>
      <c r="K1982" s="10" t="b">
        <f>IF($B1982="PARCELADO ATÉ 3X",($D1982-($D1982*TAXAS!$D$4))-$J1982)</f>
        <v>0</v>
      </c>
      <c r="L1982" s="10" t="b">
        <f>IF($B1982="PARCELADO ATÉ 6X",($D1982-($D1982*TAXAS!$E$4))-$J1982)</f>
        <v>0</v>
      </c>
      <c r="M1982" s="10" t="b">
        <f>IF($B1982="PARCELADO ATÉ 12X",($D1982-($D1982*TAXAS!$F$4))-$J1982)</f>
        <v>0</v>
      </c>
      <c r="N1982" s="8">
        <f t="shared" si="1"/>
        <v>0</v>
      </c>
      <c r="O1982" s="10">
        <f t="shared" si="2"/>
        <v>0</v>
      </c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</row>
    <row r="1983" spans="1:31" ht="15.75" customHeight="1" x14ac:dyDescent="0.2">
      <c r="A1983" s="3"/>
      <c r="B1983" s="5"/>
      <c r="C1983" s="6"/>
      <c r="D1983" s="42"/>
      <c r="E1983" s="8">
        <f>IF($A1983="VISA",IF($B1983="DÉBITO",$D1983-($D1983*TAXAS!$B$4)),IF($A1983="MASTER",IF($B1983="DÉBITO",$D1983-($D1983*TAXAS!$B$5)),IF($A1983="ELO", IF($B1983="DÉBITO",$D1983-($D1983*TAXAS!$B$6)),IF($A1983="HIPERCARD",IF($B1983="DÉBITO",$D1983-($D1983*TAXAS!$B$7)),IF($A1983="DINERS",IF($B1983="DÉBITO",$D1983-($D1983*TAXAS!$B$8)),IF($A1983="AMERICA EXPRESS",IF($B1983="DÉBITO",$D1983-($D1983*TAXAS!$B$9)),IF($A1983=TAXAS!$A$10,IF($B1983="DÉBITO",$D1983-($D1983*TAXAS!$B$10)), IF($A1983=TAXAS!$A$11,IF($B1983="DÉBITO",$D1983-($D1983*TAXAS!$B$11)), IF($A1983=TAXAS!$A$12,IF($B1983="DÉBITO",$D1983-($D1983*TAXAS!$B$12)), IF($A1983=TAXAS!$A$13,IF($B1983="DÉBITO",$D1983-($D1983*TAXAS!$B$13)), IF($A1983=TAXAS!$A$14,IF($B1983="DÉBITO",$D1983-($D1983*TAXAS!$B$14)), IF($A1983=TAXAS!$A$15,IF($B1983="DÉBITO",$D1983-($D1983*TAXAS!$B$15)), IF($A1983=TAXAS!$A$16,IF($B1983="DÉBITO",$D1983-($D1983*TAXAS!$B$16)), IF($A1983=TAXAS!$A$17,IF($B1983="DÉBITO",$D1983-($D1983*TAXAS!$B$17)), IF($A1983=TAXAS!$A$18,IF($B1983="DÉBITO",$D1983-($D1983*TAXAS!$B$18)), IF($A1983=TAXAS!$A$19,IF($B1983="DÉBITO",$D1983-($D1983*TAXAS!$B$19)), IF($A1983=TAXAS!$A$20,IF($B1983="DÉBITO",$D1983-($D1983*TAXAS!$B$20)), IF($A1983=TAXAS!$A$21,IF($B1983="DÉBITO",$D1983-($D1983*TAXAS!$B$21)), IF($A1983=TAXAS!$A$22,IF($B1983="DÉBITO",$D1983-($D1983*TAXAS!$B$22)), IF($A1983=TAXAS!$A$23,IF($B1983="DÉBITO",$D1983-($D1983*TAXAS!$B$23)), IF($A1983=TAXAS!$A$24,IF($B1983="DÉBITO",$D1983-($D1983*TAXAS!$B$24)), IF($A1983=TAXAS!$A$25,IF($B1983="DÉBITO",$D1983-($D1983*TAXAS!$B$25)), IF($A1983=TAXAS!$A$26,IF($B1983="DÉBITO",$D1983-($D1983*TAXAS!$B$26)), IF($A1983=TAXAS!$A$27,IF($B1983="DÉBITO",$D1983-($D1983*TAXAS!$B$27))))))))))))))))))))))))))/1</f>
        <v>0</v>
      </c>
      <c r="F1983" s="8">
        <f>IF($A1983="VISA",IF($B1983="CRÉDITO",$D1983-($D1983*TAXAS!$C$4)),IF($A1983="MASTER",IF($B1983="CRÉDITO",$D1983-($D1983*TAXAS!$C$5)),IF($A1983="ELO", IF($B1983="CRÉDITO",$D1983-($D1983*TAXAS!$C$6)),IF($A1983="HIPERCARD",IF($B1983="CRÉDITO",$D1983-($D1983*TAXAS!$C$7)),IF($A1983="DINERS",IF($B1983="CRÉDITO",$D1983-($D1983*TAXAS!$C$8)),IF($A1983="AMERICA EXPRESS",IF($B1983="CRÉDITO",$D1983-($D1983*TAXAS!$C$9)),IF($A1983=TAXAS!$A$10,IF($B1983="CRÉDITO",$D1983-($D1983*TAXAS!$C$10)), IF($A1983=TAXAS!$A$11,IF($B1983="CRÉDITO",$D1983-($D1983*TAXAS!$C$11)), IF($A1983=TAXAS!$A$12,IF($B1983="CRÉDITO",$D1983-($D1983*TAXAS!$C$12)), IF($A1983=TAXAS!$A$13,IF($B1983="CRÉDITO",$D1983-($D1983*TAXAS!$C$13)), IF($A1983=TAXAS!$A$14,IF($B1983="CRÉDITO",$D1983-($D1983*TAXAS!$C$14)), IF($A1983=TAXAS!$A$15,IF($B1983="CRÉDITO",$D1983-($D1983*TAXAS!$C$15)), IF($A1983=TAXAS!$A$16,IF($B1983="CRÉDITO",$D1983-($D1983*TAXAS!$C$16)), IF($A1983=TAXAS!$A$17,IF($B1983="CRÉDITO",$D1983-($D1983*TAXAS!$C$17)), IF($A1983=TAXAS!$A$18,IF($B1983="CRÉDITO",$D1983-($D1983*TAXAS!$C$18)), IF($A1983=TAXAS!$A$19,IF($B1983="CRÉDITO",$D1983-($D1983*TAXAS!$C$19)), IF($A1983=TAXAS!$A$20,IF($B1983="CRÉDITO",$D1983-($D1983*TAXAS!$C$20)), IF($A1983=TAXAS!$A$21,IF($B1983="CRÉDITO",$D1983-($D1983*TAXAS!$C$21)), IF($A1983=TAXAS!$A$22,IF($B1983="CRÉDITO",$D1983-($D1983*TAXAS!$C$22)), IF($A1983=TAXAS!$A$23,IF($B1983="CRÉDITO",$D1983-($D1983*TAXAS!$C$23)), IF($A1983=TAXAS!$A$24,IF($B1983="CRÉDITO",$D1983-($D1983*TAXAS!$C$24)), IF($A1983=TAXAS!$A$25,IF($B1983="CRÉDITO",$D1983-($D1983*TAXAS!$C$25)), IF($A1983=TAXAS!$A$26,IF($B1983="CRÉDITO",$D1983-($D1983*TAXAS!$C$26)), IF($A1983=TAXAS!$A$27,IF($B1983="CRÉDITO",$D1983-($D1983*TAXAS!$C$27))))))))))))))))))))))))))/1</f>
        <v>0</v>
      </c>
      <c r="G1983" s="9">
        <f>IF($A1983="VISA",IF($B1983="PARCELADO ATÉ 3X",$D1983-(D1983*TAXAS!$D$4))/3,IF($A1983="MASTER",IF($B1983="PARCELADO ATÉ 3X",$D1983-(D1983*TAXAS!$D$5))/3,IF($A1983="ELO",IF($B1983="PARCELADO ATÉ 3X",$D1983-(D1983*TAXAS!$D$6))/3,IF($A1983="HIPERCARD",IF($B1983="PARCELADO ATÉ 3X",$D1983-(D1983*TAXAS!$D$7))/3,IF($A1983="DINERS",IF($B1983="PARCELADO ATÉ 3X",$D1983-(D1983*TAXAS!$D$8))/3,IF($A1983="AMERICA EXPRESS",IF($B1983="PARCELADO ATÉ 3X",$D1983-(D1983*TAXAS!$D$9))/3,IF($A1983=TAXAS!$A$10,IF($B1983="PARCELADO ATÉ 3X",$D1983-($D1983*TAXAS!$D$10))/3,IF($A1983=TAXAS!$A$11,IF($B1983="PARCELADO ATÉ 3X",$D1983-($D1983*TAXAS!$D$11))/3,IF($A1983=TAXAS!$A$12,IF($B1983="PARCELADO ATÉ 3X",$D1983-($D1983*TAXAS!$D$12))/3,IF($A1983=TAXAS!$A$13,IF($B1983="PARCELADO ATÉ 3X",$D1983-($D1983*TAXAS!$D$13))/3,IF($A1983=TAXAS!$A$14,IF($B1983="PARCELADO ATÉ 3X",$D1983-($D1983*TAXAS!$D$14))/3,IF($A1983=TAXAS!$A$15,IF($B1983="PARCELADO ATÉ 3X",$D1983-($D1983*TAXAS!$D$15))/3,IF($A1983=TAXAS!$A$16,IF($B1983="PARCELADO ATÉ 3X",$D1983-($D1983*TAXAS!$D$16))/3,IF($A1983=TAXAS!$A$17,IF($B1983="PARCELADO ATÉ 3X",$D1983-($D1983*TAXAS!$D$17))/3,IF($A1983=TAXAS!$A$18,IF($B1983="PARCELADO ATÉ 3X",$D1983-($D1983*TAXAS!$D$18))/3,IF($A1983=TAXAS!$A$19,IF($B1983="PARCELADO ATÉ 3X",$D1983-($D1983*TAXAS!$D$19))/3,IF($A1983=TAXAS!$A$20,IF($B1983="PARCELADO ATÉ 3X",$D1983-($D1983*TAXAS!$D$20))/3,IF($A1983=TAXAS!$A$21,IF($B1983="PARCELADO ATÉ 3X",$D1983-($D1983*TAXAS!$D$21))/3,IF($A1983=TAXAS!$A$22,IF($B1983="PARCELADO ATÉ 3X",$D1983-($D1983*TAXAS!$D$22))/3,IF($A1983=TAXAS!$A$23,IF($B1983="PARCELADO ATÉ 3X",$D1983-($D1983*TAXAS!$D$23))/3,IF($A1983=TAXAS!$A$24,IF($B1983="PARCELADO ATÉ 3X",$D1983-($D1983*TAXAS!$D$24))/3,IF($A1983=TAXAS!$A$25,IF($B1983="PARCELADO ATÉ 3X",$D1983-($D1983*TAXAS!$D$25))/3,IF($A1983=TAXAS!$A$26,IF($B1983="PARCELADO ATÉ 3X",$D1983-($D1983*TAXAS!$D$26))/3,IF($A1983=TAXAS!$A$27,IF($B1983="PARCELADO ATÉ 3X",$D1983-($D1983*TAXAS!$D$27))/3))))))))))))))))))))))))/1</f>
        <v>0</v>
      </c>
      <c r="H1983" s="9">
        <f>IF($A1983="VISA",IF($B1983="PARCELADO ATÉ 6X",$D1983-(D1983*TAXAS!$E$4))/6,IF($A1983="MASTER",IF($B1983="PARCELADO ATÉ 6X",$D1983-(D1983*TAXAS!$E$5))/6,IF($A1983="ELO",IF($B1983="PARCELADO ATÉ 6X",$D1983-(D1983*TAXAS!$E$6))/6,IF($A1983="HIPERCARD",IF($B1983="PARCELADO ATÉ 6X",$D1983-(D1983*TAXAS!$E$7))/6,IF($A1983="DINERS",IF($B1983="PARCELADO ATÉ 6X",$D1983-(D1983*TAXAS!$E$8))/6,IF($A1983="AMERICA EXPRESS",IF($B1983="PARCELADO ATÉ 6X",$D1983-(D1983*TAXAS!$E$9))/6,IF($A1983=TAXAS!$A$10,IF($B1983="PARCELADO ATÉ 6X",$D1983-($D1983*TAXAS!$E$10))/6,IF($A1983=TAXAS!$A$11,IF($B1983="PARCELADO ATÉ 6X",$D1983-($D1983*TAXAS!$E$11))/6,IF($A1983=TAXAS!$A$12,IF($B1983="PARCELADO ATÉ 6X",$D1983-($D1983*TAXAS!$E$12))/6,IF($A1983=TAXAS!$A$13,IF($B1983="PARCELADO ATÉ 6X",$D1983-($D1983*TAXAS!$E$13))/6,IF($A1983=TAXAS!$A$14,IF($B1983="PARCELADO ATÉ 6X",$D1983-($D1983*TAXAS!$E$14))/6,IF($A1983=TAXAS!$A$15,IF($B1983="PARCELADO ATÉ 6X",$D1983-($D1983*TAXAS!$E$15))/6,IF($A1983=TAXAS!$A$16,IF($B1983="PARCELADO ATÉ 6X",$D1983-($D1983*TAXAS!$E$16))/6,IF($A1983=TAXAS!$A$17,IF($B1983="PARCELADO ATÉ 6X",$D1983-($D1983*TAXAS!$E$17))/6,IF($A1983=TAXAS!$A$18,IF($B1983="PARCELADO ATÉ 6X",$D1983-($D1983*TAXAS!$E$18))/6,IF($A1983=TAXAS!$A$19,IF($B1983="PARCELADO ATÉ 6X",$D1983-($D1983*TAXAS!$E$19))/6,IF($A1983=TAXAS!$A$20,IF($B1983="PARCELADO ATÉ 6X",$D1983-($D1983*TAXAS!$E$20))/6,IF($A1983=TAXAS!$A$21,IF($B1983="PARCELADO ATÉ 6X",$D1983-($D1983*TAXAS!$E$21))/6,IF($A1983=TAXAS!$A$22,IF($B1983="PARCELADO ATÉ 6X",$D1983-($D1983*TAXAS!$E$22))/6,IF($A1983=TAXAS!$A$23,IF($B1983="PARCELADO ATÉ 6X",$D1983-($D1983*TAXAS!$E$23))/6,IF($A1983=TAXAS!$A$24,IF($B1983="PARCELADO ATÉ 6X",$D1983-($D1983*TAXAS!$E$24))/6,IF($A1983=TAXAS!$A$25,IF($B1983="PARCELADO ATÉ 6X",$D1983-($D1983*TAXAS!$E$25))/6,IF($A1983=TAXAS!$A$26,IF($B1983="PARCELADO ATÉ 6X",$D1983-($D1983*TAXAS!$E$26))/6,IF($A1983=TAXAS!$A$27,IF($B1983="PARCELADO ATÉ 6X",$D1983-($D1983*TAXAS!$E$27))/6))))))))))))))))))))))))/1</f>
        <v>0</v>
      </c>
      <c r="I1983" s="9">
        <f>IF($A1983="VISA",IF($B1983="PARCELADO ATÉ 12X",$D1983-(D1983*TAXAS!$F$4))/12,IF($A1983="MASTER",IF($B1983="PARCELADO ATÉ 12X",$D1983-(D1983*TAXAS!$F$5))/12,IF($A1983="ELO",IF($B1983="PARCELADO ATÉ 12X",$D1983-(D1983*TAXAS!$F$6))/12,IF($A1983="HIPERCARD",IF($B1983="PARCELADO ATÉ 12X",$D1983-(D1983*TAXAS!$F$7))/12,IF($A1983="DINERS",IF($B1983="PARCELADO ATÉ 12X",$D1983-(D1983*TAXAS!$F$8))/12,IF($A1983="AMERICA EXPRESS",IF($B1983="PARCELADO ATÉ 12X",$D1983-(D1983*TAXAS!$F$9))/12,IF($A1983=TAXAS!$A$10,IF($B1983="PARCELADO ATÉ 12X",$D1983-($D1983*TAXAS!$F$10))/12,IF($A1983=TAXAS!$A$11,IF($B1983="PARCELADO ATÉ 12X",$D1983-($D1983*TAXAS!$F$11))/12,IF($A1983=TAXAS!$A$12,IF($B1983="PARCELADO ATÉ 12X",$D1983-($D1983*TAXAS!$F$12))/12,IF($A1983=TAXAS!$A$13,IF($B1983="PARCELADO ATÉ 12X",$D1983-($D1983*TAXAS!$F$13))/12,IF($A1983=TAXAS!$A$14,IF($B1983="PARCELADO ATÉ 12X",$D1983-($D1983*TAXAS!$F$14))/12,IF($A1983=TAXAS!$A$15,IF($B1983="PARCELADO ATÉ 12X",$D1983-($D1983*TAXAS!$F$15))/12,IF($A1983=TAXAS!$A$16,IF($B1983="PARCELADO ATÉ 12X",$D1983-($D1983*TAXAS!$F$16))/12,IF($A1983=TAXAS!$A$17,IF($B1983="PARCELADO ATÉ 12X",$D1983-($D1983*TAXAS!$F$17))/12,IF($A1983=TAXAS!$A$18,IF($B1983="PARCELADO ATÉ 12X",$D1983-($D1983*TAXAS!$F$18))/12,IF($A1983=TAXAS!$A$19,IF($B1983="PARCELADO ATÉ 12X",$D1983-($D1983*TAXAS!$F$19))/12,IF($A1983=TAXAS!$A$20,IF($B1983="PARCELADO ATÉ 12X",$D1983-($D1983*TAXAS!$F$20))/12,IF($A1983=TAXAS!$A$21,IF($B1983="PARCELADO ATÉ 12X",$D1983-($D1983*TAXAS!$F$21))/12,IF($A1983=TAXAS!$A$22,IF($B1983="PARCELADO ATÉ 12X",$D1983-($D1983*TAXAS!$F$22))/12,IF($A1983=TAXAS!$A$23,IF($B1983="PARCELADO ATÉ 12X",$D1983-($D1983*TAXAS!$F$23))/12,IF($A1983=TAXAS!$A$24,IF($B1983="PARCELADO ATÉ 12X",$D1983-($D1983*TAXAS!$F$24))/12,IF($A1983=TAXAS!$A$25,IF($B1983="PARCELADO ATÉ 12X",$D1983-($D1983*TAXAS!$F$25))/12,IF($A1983=TAXAS!$A$26,IF($B1983="PARCELADO ATÉ 12X",$D1983-($D1983*TAXAS!$F$26))/12,IF($A1983=TAXAS!$A$27,IF($B1983="PARCELADO ATÉ 12X",$D1983-($D1983*TAXAS!$F$27))/12))))))))))))))))))))))))/1</f>
        <v>0</v>
      </c>
      <c r="J1983" s="8">
        <f t="shared" si="0"/>
        <v>0</v>
      </c>
      <c r="K1983" s="10" t="b">
        <f>IF($B1983="PARCELADO ATÉ 3X",($D1983-($D1983*TAXAS!$D$4))-$J1983)</f>
        <v>0</v>
      </c>
      <c r="L1983" s="10" t="b">
        <f>IF($B1983="PARCELADO ATÉ 6X",($D1983-($D1983*TAXAS!$E$4))-$J1983)</f>
        <v>0</v>
      </c>
      <c r="M1983" s="10" t="b">
        <f>IF($B1983="PARCELADO ATÉ 12X",($D1983-($D1983*TAXAS!$F$4))-$J1983)</f>
        <v>0</v>
      </c>
      <c r="N1983" s="8">
        <f t="shared" si="1"/>
        <v>0</v>
      </c>
      <c r="O1983" s="10">
        <f t="shared" si="2"/>
        <v>0</v>
      </c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</row>
    <row r="1984" spans="1:31" ht="15.75" customHeight="1" x14ac:dyDescent="0.2">
      <c r="A1984" s="3"/>
      <c r="B1984" s="5"/>
      <c r="C1984" s="6"/>
      <c r="D1984" s="42"/>
      <c r="E1984" s="8">
        <f>IF($A1984="VISA",IF($B1984="DÉBITO",$D1984-($D1984*TAXAS!$B$4)),IF($A1984="MASTER",IF($B1984="DÉBITO",$D1984-($D1984*TAXAS!$B$5)),IF($A1984="ELO", IF($B1984="DÉBITO",$D1984-($D1984*TAXAS!$B$6)),IF($A1984="HIPERCARD",IF($B1984="DÉBITO",$D1984-($D1984*TAXAS!$B$7)),IF($A1984="DINERS",IF($B1984="DÉBITO",$D1984-($D1984*TAXAS!$B$8)),IF($A1984="AMERICA EXPRESS",IF($B1984="DÉBITO",$D1984-($D1984*TAXAS!$B$9)),IF($A1984=TAXAS!$A$10,IF($B1984="DÉBITO",$D1984-($D1984*TAXAS!$B$10)), IF($A1984=TAXAS!$A$11,IF($B1984="DÉBITO",$D1984-($D1984*TAXAS!$B$11)), IF($A1984=TAXAS!$A$12,IF($B1984="DÉBITO",$D1984-($D1984*TAXAS!$B$12)), IF($A1984=TAXAS!$A$13,IF($B1984="DÉBITO",$D1984-($D1984*TAXAS!$B$13)), IF($A1984=TAXAS!$A$14,IF($B1984="DÉBITO",$D1984-($D1984*TAXAS!$B$14)), IF($A1984=TAXAS!$A$15,IF($B1984="DÉBITO",$D1984-($D1984*TAXAS!$B$15)), IF($A1984=TAXAS!$A$16,IF($B1984="DÉBITO",$D1984-($D1984*TAXAS!$B$16)), IF($A1984=TAXAS!$A$17,IF($B1984="DÉBITO",$D1984-($D1984*TAXAS!$B$17)), IF($A1984=TAXAS!$A$18,IF($B1984="DÉBITO",$D1984-($D1984*TAXAS!$B$18)), IF($A1984=TAXAS!$A$19,IF($B1984="DÉBITO",$D1984-($D1984*TAXAS!$B$19)), IF($A1984=TAXAS!$A$20,IF($B1984="DÉBITO",$D1984-($D1984*TAXAS!$B$20)), IF($A1984=TAXAS!$A$21,IF($B1984="DÉBITO",$D1984-($D1984*TAXAS!$B$21)), IF($A1984=TAXAS!$A$22,IF($B1984="DÉBITO",$D1984-($D1984*TAXAS!$B$22)), IF($A1984=TAXAS!$A$23,IF($B1984="DÉBITO",$D1984-($D1984*TAXAS!$B$23)), IF($A1984=TAXAS!$A$24,IF($B1984="DÉBITO",$D1984-($D1984*TAXAS!$B$24)), IF($A1984=TAXAS!$A$25,IF($B1984="DÉBITO",$D1984-($D1984*TAXAS!$B$25)), IF($A1984=TAXAS!$A$26,IF($B1984="DÉBITO",$D1984-($D1984*TAXAS!$B$26)), IF($A1984=TAXAS!$A$27,IF($B1984="DÉBITO",$D1984-($D1984*TAXAS!$B$27))))))))))))))))))))))))))/1</f>
        <v>0</v>
      </c>
      <c r="F1984" s="8">
        <f>IF($A1984="VISA",IF($B1984="CRÉDITO",$D1984-($D1984*TAXAS!$C$4)),IF($A1984="MASTER",IF($B1984="CRÉDITO",$D1984-($D1984*TAXAS!$C$5)),IF($A1984="ELO", IF($B1984="CRÉDITO",$D1984-($D1984*TAXAS!$C$6)),IF($A1984="HIPERCARD",IF($B1984="CRÉDITO",$D1984-($D1984*TAXAS!$C$7)),IF($A1984="DINERS",IF($B1984="CRÉDITO",$D1984-($D1984*TAXAS!$C$8)),IF($A1984="AMERICA EXPRESS",IF($B1984="CRÉDITO",$D1984-($D1984*TAXAS!$C$9)),IF($A1984=TAXAS!$A$10,IF($B1984="CRÉDITO",$D1984-($D1984*TAXAS!$C$10)), IF($A1984=TAXAS!$A$11,IF($B1984="CRÉDITO",$D1984-($D1984*TAXAS!$C$11)), IF($A1984=TAXAS!$A$12,IF($B1984="CRÉDITO",$D1984-($D1984*TAXAS!$C$12)), IF($A1984=TAXAS!$A$13,IF($B1984="CRÉDITO",$D1984-($D1984*TAXAS!$C$13)), IF($A1984=TAXAS!$A$14,IF($B1984="CRÉDITO",$D1984-($D1984*TAXAS!$C$14)), IF($A1984=TAXAS!$A$15,IF($B1984="CRÉDITO",$D1984-($D1984*TAXAS!$C$15)), IF($A1984=TAXAS!$A$16,IF($B1984="CRÉDITO",$D1984-($D1984*TAXAS!$C$16)), IF($A1984=TAXAS!$A$17,IF($B1984="CRÉDITO",$D1984-($D1984*TAXAS!$C$17)), IF($A1984=TAXAS!$A$18,IF($B1984="CRÉDITO",$D1984-($D1984*TAXAS!$C$18)), IF($A1984=TAXAS!$A$19,IF($B1984="CRÉDITO",$D1984-($D1984*TAXAS!$C$19)), IF($A1984=TAXAS!$A$20,IF($B1984="CRÉDITO",$D1984-($D1984*TAXAS!$C$20)), IF($A1984=TAXAS!$A$21,IF($B1984="CRÉDITO",$D1984-($D1984*TAXAS!$C$21)), IF($A1984=TAXAS!$A$22,IF($B1984="CRÉDITO",$D1984-($D1984*TAXAS!$C$22)), IF($A1984=TAXAS!$A$23,IF($B1984="CRÉDITO",$D1984-($D1984*TAXAS!$C$23)), IF($A1984=TAXAS!$A$24,IF($B1984="CRÉDITO",$D1984-($D1984*TAXAS!$C$24)), IF($A1984=TAXAS!$A$25,IF($B1984="CRÉDITO",$D1984-($D1984*TAXAS!$C$25)), IF($A1984=TAXAS!$A$26,IF($B1984="CRÉDITO",$D1984-($D1984*TAXAS!$C$26)), IF($A1984=TAXAS!$A$27,IF($B1984="CRÉDITO",$D1984-($D1984*TAXAS!$C$27))))))))))))))))))))))))))/1</f>
        <v>0</v>
      </c>
      <c r="G1984" s="9">
        <f>IF($A1984="VISA",IF($B1984="PARCELADO ATÉ 3X",$D1984-(D1984*TAXAS!$D$4))/3,IF($A1984="MASTER",IF($B1984="PARCELADO ATÉ 3X",$D1984-(D1984*TAXAS!$D$5))/3,IF($A1984="ELO",IF($B1984="PARCELADO ATÉ 3X",$D1984-(D1984*TAXAS!$D$6))/3,IF($A1984="HIPERCARD",IF($B1984="PARCELADO ATÉ 3X",$D1984-(D1984*TAXAS!$D$7))/3,IF($A1984="DINERS",IF($B1984="PARCELADO ATÉ 3X",$D1984-(D1984*TAXAS!$D$8))/3,IF($A1984="AMERICA EXPRESS",IF($B1984="PARCELADO ATÉ 3X",$D1984-(D1984*TAXAS!$D$9))/3,IF($A1984=TAXAS!$A$10,IF($B1984="PARCELADO ATÉ 3X",$D1984-($D1984*TAXAS!$D$10))/3,IF($A1984=TAXAS!$A$11,IF($B1984="PARCELADO ATÉ 3X",$D1984-($D1984*TAXAS!$D$11))/3,IF($A1984=TAXAS!$A$12,IF($B1984="PARCELADO ATÉ 3X",$D1984-($D1984*TAXAS!$D$12))/3,IF($A1984=TAXAS!$A$13,IF($B1984="PARCELADO ATÉ 3X",$D1984-($D1984*TAXAS!$D$13))/3,IF($A1984=TAXAS!$A$14,IF($B1984="PARCELADO ATÉ 3X",$D1984-($D1984*TAXAS!$D$14))/3,IF($A1984=TAXAS!$A$15,IF($B1984="PARCELADO ATÉ 3X",$D1984-($D1984*TAXAS!$D$15))/3,IF($A1984=TAXAS!$A$16,IF($B1984="PARCELADO ATÉ 3X",$D1984-($D1984*TAXAS!$D$16))/3,IF($A1984=TAXAS!$A$17,IF($B1984="PARCELADO ATÉ 3X",$D1984-($D1984*TAXAS!$D$17))/3,IF($A1984=TAXAS!$A$18,IF($B1984="PARCELADO ATÉ 3X",$D1984-($D1984*TAXAS!$D$18))/3,IF($A1984=TAXAS!$A$19,IF($B1984="PARCELADO ATÉ 3X",$D1984-($D1984*TAXAS!$D$19))/3,IF($A1984=TAXAS!$A$20,IF($B1984="PARCELADO ATÉ 3X",$D1984-($D1984*TAXAS!$D$20))/3,IF($A1984=TAXAS!$A$21,IF($B1984="PARCELADO ATÉ 3X",$D1984-($D1984*TAXAS!$D$21))/3,IF($A1984=TAXAS!$A$22,IF($B1984="PARCELADO ATÉ 3X",$D1984-($D1984*TAXAS!$D$22))/3,IF($A1984=TAXAS!$A$23,IF($B1984="PARCELADO ATÉ 3X",$D1984-($D1984*TAXAS!$D$23))/3,IF($A1984=TAXAS!$A$24,IF($B1984="PARCELADO ATÉ 3X",$D1984-($D1984*TAXAS!$D$24))/3,IF($A1984=TAXAS!$A$25,IF($B1984="PARCELADO ATÉ 3X",$D1984-($D1984*TAXAS!$D$25))/3,IF($A1984=TAXAS!$A$26,IF($B1984="PARCELADO ATÉ 3X",$D1984-($D1984*TAXAS!$D$26))/3,IF($A1984=TAXAS!$A$27,IF($B1984="PARCELADO ATÉ 3X",$D1984-($D1984*TAXAS!$D$27))/3))))))))))))))))))))))))/1</f>
        <v>0</v>
      </c>
      <c r="H1984" s="9">
        <f>IF($A1984="VISA",IF($B1984="PARCELADO ATÉ 6X",$D1984-(D1984*TAXAS!$E$4))/6,IF($A1984="MASTER",IF($B1984="PARCELADO ATÉ 6X",$D1984-(D1984*TAXAS!$E$5))/6,IF($A1984="ELO",IF($B1984="PARCELADO ATÉ 6X",$D1984-(D1984*TAXAS!$E$6))/6,IF($A1984="HIPERCARD",IF($B1984="PARCELADO ATÉ 6X",$D1984-(D1984*TAXAS!$E$7))/6,IF($A1984="DINERS",IF($B1984="PARCELADO ATÉ 6X",$D1984-(D1984*TAXAS!$E$8))/6,IF($A1984="AMERICA EXPRESS",IF($B1984="PARCELADO ATÉ 6X",$D1984-(D1984*TAXAS!$E$9))/6,IF($A1984=TAXAS!$A$10,IF($B1984="PARCELADO ATÉ 6X",$D1984-($D1984*TAXAS!$E$10))/6,IF($A1984=TAXAS!$A$11,IF($B1984="PARCELADO ATÉ 6X",$D1984-($D1984*TAXAS!$E$11))/6,IF($A1984=TAXAS!$A$12,IF($B1984="PARCELADO ATÉ 6X",$D1984-($D1984*TAXAS!$E$12))/6,IF($A1984=TAXAS!$A$13,IF($B1984="PARCELADO ATÉ 6X",$D1984-($D1984*TAXAS!$E$13))/6,IF($A1984=TAXAS!$A$14,IF($B1984="PARCELADO ATÉ 6X",$D1984-($D1984*TAXAS!$E$14))/6,IF($A1984=TAXAS!$A$15,IF($B1984="PARCELADO ATÉ 6X",$D1984-($D1984*TAXAS!$E$15))/6,IF($A1984=TAXAS!$A$16,IF($B1984="PARCELADO ATÉ 6X",$D1984-($D1984*TAXAS!$E$16))/6,IF($A1984=TAXAS!$A$17,IF($B1984="PARCELADO ATÉ 6X",$D1984-($D1984*TAXAS!$E$17))/6,IF($A1984=TAXAS!$A$18,IF($B1984="PARCELADO ATÉ 6X",$D1984-($D1984*TAXAS!$E$18))/6,IF($A1984=TAXAS!$A$19,IF($B1984="PARCELADO ATÉ 6X",$D1984-($D1984*TAXAS!$E$19))/6,IF($A1984=TAXAS!$A$20,IF($B1984="PARCELADO ATÉ 6X",$D1984-($D1984*TAXAS!$E$20))/6,IF($A1984=TAXAS!$A$21,IF($B1984="PARCELADO ATÉ 6X",$D1984-($D1984*TAXAS!$E$21))/6,IF($A1984=TAXAS!$A$22,IF($B1984="PARCELADO ATÉ 6X",$D1984-($D1984*TAXAS!$E$22))/6,IF($A1984=TAXAS!$A$23,IF($B1984="PARCELADO ATÉ 6X",$D1984-($D1984*TAXAS!$E$23))/6,IF($A1984=TAXAS!$A$24,IF($B1984="PARCELADO ATÉ 6X",$D1984-($D1984*TAXAS!$E$24))/6,IF($A1984=TAXAS!$A$25,IF($B1984="PARCELADO ATÉ 6X",$D1984-($D1984*TAXAS!$E$25))/6,IF($A1984=TAXAS!$A$26,IF($B1984="PARCELADO ATÉ 6X",$D1984-($D1984*TAXAS!$E$26))/6,IF($A1984=TAXAS!$A$27,IF($B1984="PARCELADO ATÉ 6X",$D1984-($D1984*TAXAS!$E$27))/6))))))))))))))))))))))))/1</f>
        <v>0</v>
      </c>
      <c r="I1984" s="9">
        <f>IF($A1984="VISA",IF($B1984="PARCELADO ATÉ 12X",$D1984-(D1984*TAXAS!$F$4))/12,IF($A1984="MASTER",IF($B1984="PARCELADO ATÉ 12X",$D1984-(D1984*TAXAS!$F$5))/12,IF($A1984="ELO",IF($B1984="PARCELADO ATÉ 12X",$D1984-(D1984*TAXAS!$F$6))/12,IF($A1984="HIPERCARD",IF($B1984="PARCELADO ATÉ 12X",$D1984-(D1984*TAXAS!$F$7))/12,IF($A1984="DINERS",IF($B1984="PARCELADO ATÉ 12X",$D1984-(D1984*TAXAS!$F$8))/12,IF($A1984="AMERICA EXPRESS",IF($B1984="PARCELADO ATÉ 12X",$D1984-(D1984*TAXAS!$F$9))/12,IF($A1984=TAXAS!$A$10,IF($B1984="PARCELADO ATÉ 12X",$D1984-($D1984*TAXAS!$F$10))/12,IF($A1984=TAXAS!$A$11,IF($B1984="PARCELADO ATÉ 12X",$D1984-($D1984*TAXAS!$F$11))/12,IF($A1984=TAXAS!$A$12,IF($B1984="PARCELADO ATÉ 12X",$D1984-($D1984*TAXAS!$F$12))/12,IF($A1984=TAXAS!$A$13,IF($B1984="PARCELADO ATÉ 12X",$D1984-($D1984*TAXAS!$F$13))/12,IF($A1984=TAXAS!$A$14,IF($B1984="PARCELADO ATÉ 12X",$D1984-($D1984*TAXAS!$F$14))/12,IF($A1984=TAXAS!$A$15,IF($B1984="PARCELADO ATÉ 12X",$D1984-($D1984*TAXAS!$F$15))/12,IF($A1984=TAXAS!$A$16,IF($B1984="PARCELADO ATÉ 12X",$D1984-($D1984*TAXAS!$F$16))/12,IF($A1984=TAXAS!$A$17,IF($B1984="PARCELADO ATÉ 12X",$D1984-($D1984*TAXAS!$F$17))/12,IF($A1984=TAXAS!$A$18,IF($B1984="PARCELADO ATÉ 12X",$D1984-($D1984*TAXAS!$F$18))/12,IF($A1984=TAXAS!$A$19,IF($B1984="PARCELADO ATÉ 12X",$D1984-($D1984*TAXAS!$F$19))/12,IF($A1984=TAXAS!$A$20,IF($B1984="PARCELADO ATÉ 12X",$D1984-($D1984*TAXAS!$F$20))/12,IF($A1984=TAXAS!$A$21,IF($B1984="PARCELADO ATÉ 12X",$D1984-($D1984*TAXAS!$F$21))/12,IF($A1984=TAXAS!$A$22,IF($B1984="PARCELADO ATÉ 12X",$D1984-($D1984*TAXAS!$F$22))/12,IF($A1984=TAXAS!$A$23,IF($B1984="PARCELADO ATÉ 12X",$D1984-($D1984*TAXAS!$F$23))/12,IF($A1984=TAXAS!$A$24,IF($B1984="PARCELADO ATÉ 12X",$D1984-($D1984*TAXAS!$F$24))/12,IF($A1984=TAXAS!$A$25,IF($B1984="PARCELADO ATÉ 12X",$D1984-($D1984*TAXAS!$F$25))/12,IF($A1984=TAXAS!$A$26,IF($B1984="PARCELADO ATÉ 12X",$D1984-($D1984*TAXAS!$F$26))/12,IF($A1984=TAXAS!$A$27,IF($B1984="PARCELADO ATÉ 12X",$D1984-($D1984*TAXAS!$F$27))/12))))))))))))))))))))))))/1</f>
        <v>0</v>
      </c>
      <c r="J1984" s="8">
        <f t="shared" si="0"/>
        <v>0</v>
      </c>
      <c r="K1984" s="10" t="b">
        <f>IF($B1984="PARCELADO ATÉ 3X",($D1984-($D1984*TAXAS!$D$4))-$J1984)</f>
        <v>0</v>
      </c>
      <c r="L1984" s="10" t="b">
        <f>IF($B1984="PARCELADO ATÉ 6X",($D1984-($D1984*TAXAS!$E$4))-$J1984)</f>
        <v>0</v>
      </c>
      <c r="M1984" s="10" t="b">
        <f>IF($B1984="PARCELADO ATÉ 12X",($D1984-($D1984*TAXAS!$F$4))-$J1984)</f>
        <v>0</v>
      </c>
      <c r="N1984" s="8">
        <f t="shared" si="1"/>
        <v>0</v>
      </c>
      <c r="O1984" s="10">
        <f t="shared" si="2"/>
        <v>0</v>
      </c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</row>
    <row r="1985" spans="1:31" ht="15.75" customHeight="1" x14ac:dyDescent="0.2">
      <c r="A1985" s="3"/>
      <c r="B1985" s="5"/>
      <c r="C1985" s="6"/>
      <c r="D1985" s="42"/>
      <c r="E1985" s="8">
        <f>IF($A1985="VISA",IF($B1985="DÉBITO",$D1985-($D1985*TAXAS!$B$4)),IF($A1985="MASTER",IF($B1985="DÉBITO",$D1985-($D1985*TAXAS!$B$5)),IF($A1985="ELO", IF($B1985="DÉBITO",$D1985-($D1985*TAXAS!$B$6)),IF($A1985="HIPERCARD",IF($B1985="DÉBITO",$D1985-($D1985*TAXAS!$B$7)),IF($A1985="DINERS",IF($B1985="DÉBITO",$D1985-($D1985*TAXAS!$B$8)),IF($A1985="AMERICA EXPRESS",IF($B1985="DÉBITO",$D1985-($D1985*TAXAS!$B$9)),IF($A1985=TAXAS!$A$10,IF($B1985="DÉBITO",$D1985-($D1985*TAXAS!$B$10)), IF($A1985=TAXAS!$A$11,IF($B1985="DÉBITO",$D1985-($D1985*TAXAS!$B$11)), IF($A1985=TAXAS!$A$12,IF($B1985="DÉBITO",$D1985-($D1985*TAXAS!$B$12)), IF($A1985=TAXAS!$A$13,IF($B1985="DÉBITO",$D1985-($D1985*TAXAS!$B$13)), IF($A1985=TAXAS!$A$14,IF($B1985="DÉBITO",$D1985-($D1985*TAXAS!$B$14)), IF($A1985=TAXAS!$A$15,IF($B1985="DÉBITO",$D1985-($D1985*TAXAS!$B$15)), IF($A1985=TAXAS!$A$16,IF($B1985="DÉBITO",$D1985-($D1985*TAXAS!$B$16)), IF($A1985=TAXAS!$A$17,IF($B1985="DÉBITO",$D1985-($D1985*TAXAS!$B$17)), IF($A1985=TAXAS!$A$18,IF($B1985="DÉBITO",$D1985-($D1985*TAXAS!$B$18)), IF($A1985=TAXAS!$A$19,IF($B1985="DÉBITO",$D1985-($D1985*TAXAS!$B$19)), IF($A1985=TAXAS!$A$20,IF($B1985="DÉBITO",$D1985-($D1985*TAXAS!$B$20)), IF($A1985=TAXAS!$A$21,IF($B1985="DÉBITO",$D1985-($D1985*TAXAS!$B$21)), IF($A1985=TAXAS!$A$22,IF($B1985="DÉBITO",$D1985-($D1985*TAXAS!$B$22)), IF($A1985=TAXAS!$A$23,IF($B1985="DÉBITO",$D1985-($D1985*TAXAS!$B$23)), IF($A1985=TAXAS!$A$24,IF($B1985="DÉBITO",$D1985-($D1985*TAXAS!$B$24)), IF($A1985=TAXAS!$A$25,IF($B1985="DÉBITO",$D1985-($D1985*TAXAS!$B$25)), IF($A1985=TAXAS!$A$26,IF($B1985="DÉBITO",$D1985-($D1985*TAXAS!$B$26)), IF($A1985=TAXAS!$A$27,IF($B1985="DÉBITO",$D1985-($D1985*TAXAS!$B$27))))))))))))))))))))))))))/1</f>
        <v>0</v>
      </c>
      <c r="F1985" s="8">
        <f>IF($A1985="VISA",IF($B1985="CRÉDITO",$D1985-($D1985*TAXAS!$C$4)),IF($A1985="MASTER",IF($B1985="CRÉDITO",$D1985-($D1985*TAXAS!$C$5)),IF($A1985="ELO", IF($B1985="CRÉDITO",$D1985-($D1985*TAXAS!$C$6)),IF($A1985="HIPERCARD",IF($B1985="CRÉDITO",$D1985-($D1985*TAXAS!$C$7)),IF($A1985="DINERS",IF($B1985="CRÉDITO",$D1985-($D1985*TAXAS!$C$8)),IF($A1985="AMERICA EXPRESS",IF($B1985="CRÉDITO",$D1985-($D1985*TAXAS!$C$9)),IF($A1985=TAXAS!$A$10,IF($B1985="CRÉDITO",$D1985-($D1985*TAXAS!$C$10)), IF($A1985=TAXAS!$A$11,IF($B1985="CRÉDITO",$D1985-($D1985*TAXAS!$C$11)), IF($A1985=TAXAS!$A$12,IF($B1985="CRÉDITO",$D1985-($D1985*TAXAS!$C$12)), IF($A1985=TAXAS!$A$13,IF($B1985="CRÉDITO",$D1985-($D1985*TAXAS!$C$13)), IF($A1985=TAXAS!$A$14,IF($B1985="CRÉDITO",$D1985-($D1985*TAXAS!$C$14)), IF($A1985=TAXAS!$A$15,IF($B1985="CRÉDITO",$D1985-($D1985*TAXAS!$C$15)), IF($A1985=TAXAS!$A$16,IF($B1985="CRÉDITO",$D1985-($D1985*TAXAS!$C$16)), IF($A1985=TAXAS!$A$17,IF($B1985="CRÉDITO",$D1985-($D1985*TAXAS!$C$17)), IF($A1985=TAXAS!$A$18,IF($B1985="CRÉDITO",$D1985-($D1985*TAXAS!$C$18)), IF($A1985=TAXAS!$A$19,IF($B1985="CRÉDITO",$D1985-($D1985*TAXAS!$C$19)), IF($A1985=TAXAS!$A$20,IF($B1985="CRÉDITO",$D1985-($D1985*TAXAS!$C$20)), IF($A1985=TAXAS!$A$21,IF($B1985="CRÉDITO",$D1985-($D1985*TAXAS!$C$21)), IF($A1985=TAXAS!$A$22,IF($B1985="CRÉDITO",$D1985-($D1985*TAXAS!$C$22)), IF($A1985=TAXAS!$A$23,IF($B1985="CRÉDITO",$D1985-($D1985*TAXAS!$C$23)), IF($A1985=TAXAS!$A$24,IF($B1985="CRÉDITO",$D1985-($D1985*TAXAS!$C$24)), IF($A1985=TAXAS!$A$25,IF($B1985="CRÉDITO",$D1985-($D1985*TAXAS!$C$25)), IF($A1985=TAXAS!$A$26,IF($B1985="CRÉDITO",$D1985-($D1985*TAXAS!$C$26)), IF($A1985=TAXAS!$A$27,IF($B1985="CRÉDITO",$D1985-($D1985*TAXAS!$C$27))))))))))))))))))))))))))/1</f>
        <v>0</v>
      </c>
      <c r="G1985" s="9">
        <f>IF($A1985="VISA",IF($B1985="PARCELADO ATÉ 3X",$D1985-(D1985*TAXAS!$D$4))/3,IF($A1985="MASTER",IF($B1985="PARCELADO ATÉ 3X",$D1985-(D1985*TAXAS!$D$5))/3,IF($A1985="ELO",IF($B1985="PARCELADO ATÉ 3X",$D1985-(D1985*TAXAS!$D$6))/3,IF($A1985="HIPERCARD",IF($B1985="PARCELADO ATÉ 3X",$D1985-(D1985*TAXAS!$D$7))/3,IF($A1985="DINERS",IF($B1985="PARCELADO ATÉ 3X",$D1985-(D1985*TAXAS!$D$8))/3,IF($A1985="AMERICA EXPRESS",IF($B1985="PARCELADO ATÉ 3X",$D1985-(D1985*TAXAS!$D$9))/3,IF($A1985=TAXAS!$A$10,IF($B1985="PARCELADO ATÉ 3X",$D1985-($D1985*TAXAS!$D$10))/3,IF($A1985=TAXAS!$A$11,IF($B1985="PARCELADO ATÉ 3X",$D1985-($D1985*TAXAS!$D$11))/3,IF($A1985=TAXAS!$A$12,IF($B1985="PARCELADO ATÉ 3X",$D1985-($D1985*TAXAS!$D$12))/3,IF($A1985=TAXAS!$A$13,IF($B1985="PARCELADO ATÉ 3X",$D1985-($D1985*TAXAS!$D$13))/3,IF($A1985=TAXAS!$A$14,IF($B1985="PARCELADO ATÉ 3X",$D1985-($D1985*TAXAS!$D$14))/3,IF($A1985=TAXAS!$A$15,IF($B1985="PARCELADO ATÉ 3X",$D1985-($D1985*TAXAS!$D$15))/3,IF($A1985=TAXAS!$A$16,IF($B1985="PARCELADO ATÉ 3X",$D1985-($D1985*TAXAS!$D$16))/3,IF($A1985=TAXAS!$A$17,IF($B1985="PARCELADO ATÉ 3X",$D1985-($D1985*TAXAS!$D$17))/3,IF($A1985=TAXAS!$A$18,IF($B1985="PARCELADO ATÉ 3X",$D1985-($D1985*TAXAS!$D$18))/3,IF($A1985=TAXAS!$A$19,IF($B1985="PARCELADO ATÉ 3X",$D1985-($D1985*TAXAS!$D$19))/3,IF($A1985=TAXAS!$A$20,IF($B1985="PARCELADO ATÉ 3X",$D1985-($D1985*TAXAS!$D$20))/3,IF($A1985=TAXAS!$A$21,IF($B1985="PARCELADO ATÉ 3X",$D1985-($D1985*TAXAS!$D$21))/3,IF($A1985=TAXAS!$A$22,IF($B1985="PARCELADO ATÉ 3X",$D1985-($D1985*TAXAS!$D$22))/3,IF($A1985=TAXAS!$A$23,IF($B1985="PARCELADO ATÉ 3X",$D1985-($D1985*TAXAS!$D$23))/3,IF($A1985=TAXAS!$A$24,IF($B1985="PARCELADO ATÉ 3X",$D1985-($D1985*TAXAS!$D$24))/3,IF($A1985=TAXAS!$A$25,IF($B1985="PARCELADO ATÉ 3X",$D1985-($D1985*TAXAS!$D$25))/3,IF($A1985=TAXAS!$A$26,IF($B1985="PARCELADO ATÉ 3X",$D1985-($D1985*TAXAS!$D$26))/3,IF($A1985=TAXAS!$A$27,IF($B1985="PARCELADO ATÉ 3X",$D1985-($D1985*TAXAS!$D$27))/3))))))))))))))))))))))))/1</f>
        <v>0</v>
      </c>
      <c r="H1985" s="9">
        <f>IF($A1985="VISA",IF($B1985="PARCELADO ATÉ 6X",$D1985-(D1985*TAXAS!$E$4))/6,IF($A1985="MASTER",IF($B1985="PARCELADO ATÉ 6X",$D1985-(D1985*TAXAS!$E$5))/6,IF($A1985="ELO",IF($B1985="PARCELADO ATÉ 6X",$D1985-(D1985*TAXAS!$E$6))/6,IF($A1985="HIPERCARD",IF($B1985="PARCELADO ATÉ 6X",$D1985-(D1985*TAXAS!$E$7))/6,IF($A1985="DINERS",IF($B1985="PARCELADO ATÉ 6X",$D1985-(D1985*TAXAS!$E$8))/6,IF($A1985="AMERICA EXPRESS",IF($B1985="PARCELADO ATÉ 6X",$D1985-(D1985*TAXAS!$E$9))/6,IF($A1985=TAXAS!$A$10,IF($B1985="PARCELADO ATÉ 6X",$D1985-($D1985*TAXAS!$E$10))/6,IF($A1985=TAXAS!$A$11,IF($B1985="PARCELADO ATÉ 6X",$D1985-($D1985*TAXAS!$E$11))/6,IF($A1985=TAXAS!$A$12,IF($B1985="PARCELADO ATÉ 6X",$D1985-($D1985*TAXAS!$E$12))/6,IF($A1985=TAXAS!$A$13,IF($B1985="PARCELADO ATÉ 6X",$D1985-($D1985*TAXAS!$E$13))/6,IF($A1985=TAXAS!$A$14,IF($B1985="PARCELADO ATÉ 6X",$D1985-($D1985*TAXAS!$E$14))/6,IF($A1985=TAXAS!$A$15,IF($B1985="PARCELADO ATÉ 6X",$D1985-($D1985*TAXAS!$E$15))/6,IF($A1985=TAXAS!$A$16,IF($B1985="PARCELADO ATÉ 6X",$D1985-($D1985*TAXAS!$E$16))/6,IF($A1985=TAXAS!$A$17,IF($B1985="PARCELADO ATÉ 6X",$D1985-($D1985*TAXAS!$E$17))/6,IF($A1985=TAXAS!$A$18,IF($B1985="PARCELADO ATÉ 6X",$D1985-($D1985*TAXAS!$E$18))/6,IF($A1985=TAXAS!$A$19,IF($B1985="PARCELADO ATÉ 6X",$D1985-($D1985*TAXAS!$E$19))/6,IF($A1985=TAXAS!$A$20,IF($B1985="PARCELADO ATÉ 6X",$D1985-($D1985*TAXAS!$E$20))/6,IF($A1985=TAXAS!$A$21,IF($B1985="PARCELADO ATÉ 6X",$D1985-($D1985*TAXAS!$E$21))/6,IF($A1985=TAXAS!$A$22,IF($B1985="PARCELADO ATÉ 6X",$D1985-($D1985*TAXAS!$E$22))/6,IF($A1985=TAXAS!$A$23,IF($B1985="PARCELADO ATÉ 6X",$D1985-($D1985*TAXAS!$E$23))/6,IF($A1985=TAXAS!$A$24,IF($B1985="PARCELADO ATÉ 6X",$D1985-($D1985*TAXAS!$E$24))/6,IF($A1985=TAXAS!$A$25,IF($B1985="PARCELADO ATÉ 6X",$D1985-($D1985*TAXAS!$E$25))/6,IF($A1985=TAXAS!$A$26,IF($B1985="PARCELADO ATÉ 6X",$D1985-($D1985*TAXAS!$E$26))/6,IF($A1985=TAXAS!$A$27,IF($B1985="PARCELADO ATÉ 6X",$D1985-($D1985*TAXAS!$E$27))/6))))))))))))))))))))))))/1</f>
        <v>0</v>
      </c>
      <c r="I1985" s="9">
        <f>IF($A1985="VISA",IF($B1985="PARCELADO ATÉ 12X",$D1985-(D1985*TAXAS!$F$4))/12,IF($A1985="MASTER",IF($B1985="PARCELADO ATÉ 12X",$D1985-(D1985*TAXAS!$F$5))/12,IF($A1985="ELO",IF($B1985="PARCELADO ATÉ 12X",$D1985-(D1985*TAXAS!$F$6))/12,IF($A1985="HIPERCARD",IF($B1985="PARCELADO ATÉ 12X",$D1985-(D1985*TAXAS!$F$7))/12,IF($A1985="DINERS",IF($B1985="PARCELADO ATÉ 12X",$D1985-(D1985*TAXAS!$F$8))/12,IF($A1985="AMERICA EXPRESS",IF($B1985="PARCELADO ATÉ 12X",$D1985-(D1985*TAXAS!$F$9))/12,IF($A1985=TAXAS!$A$10,IF($B1985="PARCELADO ATÉ 12X",$D1985-($D1985*TAXAS!$F$10))/12,IF($A1985=TAXAS!$A$11,IF($B1985="PARCELADO ATÉ 12X",$D1985-($D1985*TAXAS!$F$11))/12,IF($A1985=TAXAS!$A$12,IF($B1985="PARCELADO ATÉ 12X",$D1985-($D1985*TAXAS!$F$12))/12,IF($A1985=TAXAS!$A$13,IF($B1985="PARCELADO ATÉ 12X",$D1985-($D1985*TAXAS!$F$13))/12,IF($A1985=TAXAS!$A$14,IF($B1985="PARCELADO ATÉ 12X",$D1985-($D1985*TAXAS!$F$14))/12,IF($A1985=TAXAS!$A$15,IF($B1985="PARCELADO ATÉ 12X",$D1985-($D1985*TAXAS!$F$15))/12,IF($A1985=TAXAS!$A$16,IF($B1985="PARCELADO ATÉ 12X",$D1985-($D1985*TAXAS!$F$16))/12,IF($A1985=TAXAS!$A$17,IF($B1985="PARCELADO ATÉ 12X",$D1985-($D1985*TAXAS!$F$17))/12,IF($A1985=TAXAS!$A$18,IF($B1985="PARCELADO ATÉ 12X",$D1985-($D1985*TAXAS!$F$18))/12,IF($A1985=TAXAS!$A$19,IF($B1985="PARCELADO ATÉ 12X",$D1985-($D1985*TAXAS!$F$19))/12,IF($A1985=TAXAS!$A$20,IF($B1985="PARCELADO ATÉ 12X",$D1985-($D1985*TAXAS!$F$20))/12,IF($A1985=TAXAS!$A$21,IF($B1985="PARCELADO ATÉ 12X",$D1985-($D1985*TAXAS!$F$21))/12,IF($A1985=TAXAS!$A$22,IF($B1985="PARCELADO ATÉ 12X",$D1985-($D1985*TAXAS!$F$22))/12,IF($A1985=TAXAS!$A$23,IF($B1985="PARCELADO ATÉ 12X",$D1985-($D1985*TAXAS!$F$23))/12,IF($A1985=TAXAS!$A$24,IF($B1985="PARCELADO ATÉ 12X",$D1985-($D1985*TAXAS!$F$24))/12,IF($A1985=TAXAS!$A$25,IF($B1985="PARCELADO ATÉ 12X",$D1985-($D1985*TAXAS!$F$25))/12,IF($A1985=TAXAS!$A$26,IF($B1985="PARCELADO ATÉ 12X",$D1985-($D1985*TAXAS!$F$26))/12,IF($A1985=TAXAS!$A$27,IF($B1985="PARCELADO ATÉ 12X",$D1985-($D1985*TAXAS!$F$27))/12))))))))))))))))))))))))/1</f>
        <v>0</v>
      </c>
      <c r="J1985" s="8">
        <f t="shared" si="0"/>
        <v>0</v>
      </c>
      <c r="K1985" s="10" t="b">
        <f>IF($B1985="PARCELADO ATÉ 3X",($D1985-($D1985*TAXAS!$D$4))-$J1985)</f>
        <v>0</v>
      </c>
      <c r="L1985" s="10" t="b">
        <f>IF($B1985="PARCELADO ATÉ 6X",($D1985-($D1985*TAXAS!$E$4))-$J1985)</f>
        <v>0</v>
      </c>
      <c r="M1985" s="10" t="b">
        <f>IF($B1985="PARCELADO ATÉ 12X",($D1985-($D1985*TAXAS!$F$4))-$J1985)</f>
        <v>0</v>
      </c>
      <c r="N1985" s="8">
        <f t="shared" si="1"/>
        <v>0</v>
      </c>
      <c r="O1985" s="10">
        <f t="shared" si="2"/>
        <v>0</v>
      </c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</row>
    <row r="1986" spans="1:31" ht="15.75" customHeight="1" x14ac:dyDescent="0.2">
      <c r="A1986" s="3"/>
      <c r="B1986" s="5"/>
      <c r="C1986" s="6"/>
      <c r="D1986" s="42"/>
      <c r="E1986" s="8">
        <f>IF($A1986="VISA",IF($B1986="DÉBITO",$D1986-($D1986*TAXAS!$B$4)),IF($A1986="MASTER",IF($B1986="DÉBITO",$D1986-($D1986*TAXAS!$B$5)),IF($A1986="ELO", IF($B1986="DÉBITO",$D1986-($D1986*TAXAS!$B$6)),IF($A1986="HIPERCARD",IF($B1986="DÉBITO",$D1986-($D1986*TAXAS!$B$7)),IF($A1986="DINERS",IF($B1986="DÉBITO",$D1986-($D1986*TAXAS!$B$8)),IF($A1986="AMERICA EXPRESS",IF($B1986="DÉBITO",$D1986-($D1986*TAXAS!$B$9)),IF($A1986=TAXAS!$A$10,IF($B1986="DÉBITO",$D1986-($D1986*TAXAS!$B$10)), IF($A1986=TAXAS!$A$11,IF($B1986="DÉBITO",$D1986-($D1986*TAXAS!$B$11)), IF($A1986=TAXAS!$A$12,IF($B1986="DÉBITO",$D1986-($D1986*TAXAS!$B$12)), IF($A1986=TAXAS!$A$13,IF($B1986="DÉBITO",$D1986-($D1986*TAXAS!$B$13)), IF($A1986=TAXAS!$A$14,IF($B1986="DÉBITO",$D1986-($D1986*TAXAS!$B$14)), IF($A1986=TAXAS!$A$15,IF($B1986="DÉBITO",$D1986-($D1986*TAXAS!$B$15)), IF($A1986=TAXAS!$A$16,IF($B1986="DÉBITO",$D1986-($D1986*TAXAS!$B$16)), IF($A1986=TAXAS!$A$17,IF($B1986="DÉBITO",$D1986-($D1986*TAXAS!$B$17)), IF($A1986=TAXAS!$A$18,IF($B1986="DÉBITO",$D1986-($D1986*TAXAS!$B$18)), IF($A1986=TAXAS!$A$19,IF($B1986="DÉBITO",$D1986-($D1986*TAXAS!$B$19)), IF($A1986=TAXAS!$A$20,IF($B1986="DÉBITO",$D1986-($D1986*TAXAS!$B$20)), IF($A1986=TAXAS!$A$21,IF($B1986="DÉBITO",$D1986-($D1986*TAXAS!$B$21)), IF($A1986=TAXAS!$A$22,IF($B1986="DÉBITO",$D1986-($D1986*TAXAS!$B$22)), IF($A1986=TAXAS!$A$23,IF($B1986="DÉBITO",$D1986-($D1986*TAXAS!$B$23)), IF($A1986=TAXAS!$A$24,IF($B1986="DÉBITO",$D1986-($D1986*TAXAS!$B$24)), IF($A1986=TAXAS!$A$25,IF($B1986="DÉBITO",$D1986-($D1986*TAXAS!$B$25)), IF($A1986=TAXAS!$A$26,IF($B1986="DÉBITO",$D1986-($D1986*TAXAS!$B$26)), IF($A1986=TAXAS!$A$27,IF($B1986="DÉBITO",$D1986-($D1986*TAXAS!$B$27))))))))))))))))))))))))))/1</f>
        <v>0</v>
      </c>
      <c r="F1986" s="8">
        <f>IF($A1986="VISA",IF($B1986="CRÉDITO",$D1986-($D1986*TAXAS!$C$4)),IF($A1986="MASTER",IF($B1986="CRÉDITO",$D1986-($D1986*TAXAS!$C$5)),IF($A1986="ELO", IF($B1986="CRÉDITO",$D1986-($D1986*TAXAS!$C$6)),IF($A1986="HIPERCARD",IF($B1986="CRÉDITO",$D1986-($D1986*TAXAS!$C$7)),IF($A1986="DINERS",IF($B1986="CRÉDITO",$D1986-($D1986*TAXAS!$C$8)),IF($A1986="AMERICA EXPRESS",IF($B1986="CRÉDITO",$D1986-($D1986*TAXAS!$C$9)),IF($A1986=TAXAS!$A$10,IF($B1986="CRÉDITO",$D1986-($D1986*TAXAS!$C$10)), IF($A1986=TAXAS!$A$11,IF($B1986="CRÉDITO",$D1986-($D1986*TAXAS!$C$11)), IF($A1986=TAXAS!$A$12,IF($B1986="CRÉDITO",$D1986-($D1986*TAXAS!$C$12)), IF($A1986=TAXAS!$A$13,IF($B1986="CRÉDITO",$D1986-($D1986*TAXAS!$C$13)), IF($A1986=TAXAS!$A$14,IF($B1986="CRÉDITO",$D1986-($D1986*TAXAS!$C$14)), IF($A1986=TAXAS!$A$15,IF($B1986="CRÉDITO",$D1986-($D1986*TAXAS!$C$15)), IF($A1986=TAXAS!$A$16,IF($B1986="CRÉDITO",$D1986-($D1986*TAXAS!$C$16)), IF($A1986=TAXAS!$A$17,IF($B1986="CRÉDITO",$D1986-($D1986*TAXAS!$C$17)), IF($A1986=TAXAS!$A$18,IF($B1986="CRÉDITO",$D1986-($D1986*TAXAS!$C$18)), IF($A1986=TAXAS!$A$19,IF($B1986="CRÉDITO",$D1986-($D1986*TAXAS!$C$19)), IF($A1986=TAXAS!$A$20,IF($B1986="CRÉDITO",$D1986-($D1986*TAXAS!$C$20)), IF($A1986=TAXAS!$A$21,IF($B1986="CRÉDITO",$D1986-($D1986*TAXAS!$C$21)), IF($A1986=TAXAS!$A$22,IF($B1986="CRÉDITO",$D1986-($D1986*TAXAS!$C$22)), IF($A1986=TAXAS!$A$23,IF($B1986="CRÉDITO",$D1986-($D1986*TAXAS!$C$23)), IF($A1986=TAXAS!$A$24,IF($B1986="CRÉDITO",$D1986-($D1986*TAXAS!$C$24)), IF($A1986=TAXAS!$A$25,IF($B1986="CRÉDITO",$D1986-($D1986*TAXAS!$C$25)), IF($A1986=TAXAS!$A$26,IF($B1986="CRÉDITO",$D1986-($D1986*TAXAS!$C$26)), IF($A1986=TAXAS!$A$27,IF($B1986="CRÉDITO",$D1986-($D1986*TAXAS!$C$27))))))))))))))))))))))))))/1</f>
        <v>0</v>
      </c>
      <c r="G1986" s="9">
        <f>IF($A1986="VISA",IF($B1986="PARCELADO ATÉ 3X",$D1986-(D1986*TAXAS!$D$4))/3,IF($A1986="MASTER",IF($B1986="PARCELADO ATÉ 3X",$D1986-(D1986*TAXAS!$D$5))/3,IF($A1986="ELO",IF($B1986="PARCELADO ATÉ 3X",$D1986-(D1986*TAXAS!$D$6))/3,IF($A1986="HIPERCARD",IF($B1986="PARCELADO ATÉ 3X",$D1986-(D1986*TAXAS!$D$7))/3,IF($A1986="DINERS",IF($B1986="PARCELADO ATÉ 3X",$D1986-(D1986*TAXAS!$D$8))/3,IF($A1986="AMERICA EXPRESS",IF($B1986="PARCELADO ATÉ 3X",$D1986-(D1986*TAXAS!$D$9))/3,IF($A1986=TAXAS!$A$10,IF($B1986="PARCELADO ATÉ 3X",$D1986-($D1986*TAXAS!$D$10))/3,IF($A1986=TAXAS!$A$11,IF($B1986="PARCELADO ATÉ 3X",$D1986-($D1986*TAXAS!$D$11))/3,IF($A1986=TAXAS!$A$12,IF($B1986="PARCELADO ATÉ 3X",$D1986-($D1986*TAXAS!$D$12))/3,IF($A1986=TAXAS!$A$13,IF($B1986="PARCELADO ATÉ 3X",$D1986-($D1986*TAXAS!$D$13))/3,IF($A1986=TAXAS!$A$14,IF($B1986="PARCELADO ATÉ 3X",$D1986-($D1986*TAXAS!$D$14))/3,IF($A1986=TAXAS!$A$15,IF($B1986="PARCELADO ATÉ 3X",$D1986-($D1986*TAXAS!$D$15))/3,IF($A1986=TAXAS!$A$16,IF($B1986="PARCELADO ATÉ 3X",$D1986-($D1986*TAXAS!$D$16))/3,IF($A1986=TAXAS!$A$17,IF($B1986="PARCELADO ATÉ 3X",$D1986-($D1986*TAXAS!$D$17))/3,IF($A1986=TAXAS!$A$18,IF($B1986="PARCELADO ATÉ 3X",$D1986-($D1986*TAXAS!$D$18))/3,IF($A1986=TAXAS!$A$19,IF($B1986="PARCELADO ATÉ 3X",$D1986-($D1986*TAXAS!$D$19))/3,IF($A1986=TAXAS!$A$20,IF($B1986="PARCELADO ATÉ 3X",$D1986-($D1986*TAXAS!$D$20))/3,IF($A1986=TAXAS!$A$21,IF($B1986="PARCELADO ATÉ 3X",$D1986-($D1986*TAXAS!$D$21))/3,IF($A1986=TAXAS!$A$22,IF($B1986="PARCELADO ATÉ 3X",$D1986-($D1986*TAXAS!$D$22))/3,IF($A1986=TAXAS!$A$23,IF($B1986="PARCELADO ATÉ 3X",$D1986-($D1986*TAXAS!$D$23))/3,IF($A1986=TAXAS!$A$24,IF($B1986="PARCELADO ATÉ 3X",$D1986-($D1986*TAXAS!$D$24))/3,IF($A1986=TAXAS!$A$25,IF($B1986="PARCELADO ATÉ 3X",$D1986-($D1986*TAXAS!$D$25))/3,IF($A1986=TAXAS!$A$26,IF($B1986="PARCELADO ATÉ 3X",$D1986-($D1986*TAXAS!$D$26))/3,IF($A1986=TAXAS!$A$27,IF($B1986="PARCELADO ATÉ 3X",$D1986-($D1986*TAXAS!$D$27))/3))))))))))))))))))))))))/1</f>
        <v>0</v>
      </c>
      <c r="H1986" s="9">
        <f>IF($A1986="VISA",IF($B1986="PARCELADO ATÉ 6X",$D1986-(D1986*TAXAS!$E$4))/6,IF($A1986="MASTER",IF($B1986="PARCELADO ATÉ 6X",$D1986-(D1986*TAXAS!$E$5))/6,IF($A1986="ELO",IF($B1986="PARCELADO ATÉ 6X",$D1986-(D1986*TAXAS!$E$6))/6,IF($A1986="HIPERCARD",IF($B1986="PARCELADO ATÉ 6X",$D1986-(D1986*TAXAS!$E$7))/6,IF($A1986="DINERS",IF($B1986="PARCELADO ATÉ 6X",$D1986-(D1986*TAXAS!$E$8))/6,IF($A1986="AMERICA EXPRESS",IF($B1986="PARCELADO ATÉ 6X",$D1986-(D1986*TAXAS!$E$9))/6,IF($A1986=TAXAS!$A$10,IF($B1986="PARCELADO ATÉ 6X",$D1986-($D1986*TAXAS!$E$10))/6,IF($A1986=TAXAS!$A$11,IF($B1986="PARCELADO ATÉ 6X",$D1986-($D1986*TAXAS!$E$11))/6,IF($A1986=TAXAS!$A$12,IF($B1986="PARCELADO ATÉ 6X",$D1986-($D1986*TAXAS!$E$12))/6,IF($A1986=TAXAS!$A$13,IF($B1986="PARCELADO ATÉ 6X",$D1986-($D1986*TAXAS!$E$13))/6,IF($A1986=TAXAS!$A$14,IF($B1986="PARCELADO ATÉ 6X",$D1986-($D1986*TAXAS!$E$14))/6,IF($A1986=TAXAS!$A$15,IF($B1986="PARCELADO ATÉ 6X",$D1986-($D1986*TAXAS!$E$15))/6,IF($A1986=TAXAS!$A$16,IF($B1986="PARCELADO ATÉ 6X",$D1986-($D1986*TAXAS!$E$16))/6,IF($A1986=TAXAS!$A$17,IF($B1986="PARCELADO ATÉ 6X",$D1986-($D1986*TAXAS!$E$17))/6,IF($A1986=TAXAS!$A$18,IF($B1986="PARCELADO ATÉ 6X",$D1986-($D1986*TAXAS!$E$18))/6,IF($A1986=TAXAS!$A$19,IF($B1986="PARCELADO ATÉ 6X",$D1986-($D1986*TAXAS!$E$19))/6,IF($A1986=TAXAS!$A$20,IF($B1986="PARCELADO ATÉ 6X",$D1986-($D1986*TAXAS!$E$20))/6,IF($A1986=TAXAS!$A$21,IF($B1986="PARCELADO ATÉ 6X",$D1986-($D1986*TAXAS!$E$21))/6,IF($A1986=TAXAS!$A$22,IF($B1986="PARCELADO ATÉ 6X",$D1986-($D1986*TAXAS!$E$22))/6,IF($A1986=TAXAS!$A$23,IF($B1986="PARCELADO ATÉ 6X",$D1986-($D1986*TAXAS!$E$23))/6,IF($A1986=TAXAS!$A$24,IF($B1986="PARCELADO ATÉ 6X",$D1986-($D1986*TAXAS!$E$24))/6,IF($A1986=TAXAS!$A$25,IF($B1986="PARCELADO ATÉ 6X",$D1986-($D1986*TAXAS!$E$25))/6,IF($A1986=TAXAS!$A$26,IF($B1986="PARCELADO ATÉ 6X",$D1986-($D1986*TAXAS!$E$26))/6,IF($A1986=TAXAS!$A$27,IF($B1986="PARCELADO ATÉ 6X",$D1986-($D1986*TAXAS!$E$27))/6))))))))))))))))))))))))/1</f>
        <v>0</v>
      </c>
      <c r="I1986" s="9">
        <f>IF($A1986="VISA",IF($B1986="PARCELADO ATÉ 12X",$D1986-(D1986*TAXAS!$F$4))/12,IF($A1986="MASTER",IF($B1986="PARCELADO ATÉ 12X",$D1986-(D1986*TAXAS!$F$5))/12,IF($A1986="ELO",IF($B1986="PARCELADO ATÉ 12X",$D1986-(D1986*TAXAS!$F$6))/12,IF($A1986="HIPERCARD",IF($B1986="PARCELADO ATÉ 12X",$D1986-(D1986*TAXAS!$F$7))/12,IF($A1986="DINERS",IF($B1986="PARCELADO ATÉ 12X",$D1986-(D1986*TAXAS!$F$8))/12,IF($A1986="AMERICA EXPRESS",IF($B1986="PARCELADO ATÉ 12X",$D1986-(D1986*TAXAS!$F$9))/12,IF($A1986=TAXAS!$A$10,IF($B1986="PARCELADO ATÉ 12X",$D1986-($D1986*TAXAS!$F$10))/12,IF($A1986=TAXAS!$A$11,IF($B1986="PARCELADO ATÉ 12X",$D1986-($D1986*TAXAS!$F$11))/12,IF($A1986=TAXAS!$A$12,IF($B1986="PARCELADO ATÉ 12X",$D1986-($D1986*TAXAS!$F$12))/12,IF($A1986=TAXAS!$A$13,IF($B1986="PARCELADO ATÉ 12X",$D1986-($D1986*TAXAS!$F$13))/12,IF($A1986=TAXAS!$A$14,IF($B1986="PARCELADO ATÉ 12X",$D1986-($D1986*TAXAS!$F$14))/12,IF($A1986=TAXAS!$A$15,IF($B1986="PARCELADO ATÉ 12X",$D1986-($D1986*TAXAS!$F$15))/12,IF($A1986=TAXAS!$A$16,IF($B1986="PARCELADO ATÉ 12X",$D1986-($D1986*TAXAS!$F$16))/12,IF($A1986=TAXAS!$A$17,IF($B1986="PARCELADO ATÉ 12X",$D1986-($D1986*TAXAS!$F$17))/12,IF($A1986=TAXAS!$A$18,IF($B1986="PARCELADO ATÉ 12X",$D1986-($D1986*TAXAS!$F$18))/12,IF($A1986=TAXAS!$A$19,IF($B1986="PARCELADO ATÉ 12X",$D1986-($D1986*TAXAS!$F$19))/12,IF($A1986=TAXAS!$A$20,IF($B1986="PARCELADO ATÉ 12X",$D1986-($D1986*TAXAS!$F$20))/12,IF($A1986=TAXAS!$A$21,IF($B1986="PARCELADO ATÉ 12X",$D1986-($D1986*TAXAS!$F$21))/12,IF($A1986=TAXAS!$A$22,IF($B1986="PARCELADO ATÉ 12X",$D1986-($D1986*TAXAS!$F$22))/12,IF($A1986=TAXAS!$A$23,IF($B1986="PARCELADO ATÉ 12X",$D1986-($D1986*TAXAS!$F$23))/12,IF($A1986=TAXAS!$A$24,IF($B1986="PARCELADO ATÉ 12X",$D1986-($D1986*TAXAS!$F$24))/12,IF($A1986=TAXAS!$A$25,IF($B1986="PARCELADO ATÉ 12X",$D1986-($D1986*TAXAS!$F$25))/12,IF($A1986=TAXAS!$A$26,IF($B1986="PARCELADO ATÉ 12X",$D1986-($D1986*TAXAS!$F$26))/12,IF($A1986=TAXAS!$A$27,IF($B1986="PARCELADO ATÉ 12X",$D1986-($D1986*TAXAS!$F$27))/12))))))))))))))))))))))))/1</f>
        <v>0</v>
      </c>
      <c r="J1986" s="8">
        <f t="shared" si="0"/>
        <v>0</v>
      </c>
      <c r="K1986" s="10" t="b">
        <f>IF($B1986="PARCELADO ATÉ 3X",($D1986-($D1986*TAXAS!$D$4))-$J1986)</f>
        <v>0</v>
      </c>
      <c r="L1986" s="10" t="b">
        <f>IF($B1986="PARCELADO ATÉ 6X",($D1986-($D1986*TAXAS!$E$4))-$J1986)</f>
        <v>0</v>
      </c>
      <c r="M1986" s="10" t="b">
        <f>IF($B1986="PARCELADO ATÉ 12X",($D1986-($D1986*TAXAS!$F$4))-$J1986)</f>
        <v>0</v>
      </c>
      <c r="N1986" s="8">
        <f t="shared" si="1"/>
        <v>0</v>
      </c>
      <c r="O1986" s="10">
        <f t="shared" si="2"/>
        <v>0</v>
      </c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</row>
    <row r="1987" spans="1:31" ht="15.75" customHeight="1" x14ac:dyDescent="0.2">
      <c r="A1987" s="3"/>
      <c r="B1987" s="5"/>
      <c r="C1987" s="6"/>
      <c r="D1987" s="42"/>
      <c r="E1987" s="8">
        <f>IF($A1987="VISA",IF($B1987="DÉBITO",$D1987-($D1987*TAXAS!$B$4)),IF($A1987="MASTER",IF($B1987="DÉBITO",$D1987-($D1987*TAXAS!$B$5)),IF($A1987="ELO", IF($B1987="DÉBITO",$D1987-($D1987*TAXAS!$B$6)),IF($A1987="HIPERCARD",IF($B1987="DÉBITO",$D1987-($D1987*TAXAS!$B$7)),IF($A1987="DINERS",IF($B1987="DÉBITO",$D1987-($D1987*TAXAS!$B$8)),IF($A1987="AMERICA EXPRESS",IF($B1987="DÉBITO",$D1987-($D1987*TAXAS!$B$9)),IF($A1987=TAXAS!$A$10,IF($B1987="DÉBITO",$D1987-($D1987*TAXAS!$B$10)), IF($A1987=TAXAS!$A$11,IF($B1987="DÉBITO",$D1987-($D1987*TAXAS!$B$11)), IF($A1987=TAXAS!$A$12,IF($B1987="DÉBITO",$D1987-($D1987*TAXAS!$B$12)), IF($A1987=TAXAS!$A$13,IF($B1987="DÉBITO",$D1987-($D1987*TAXAS!$B$13)), IF($A1987=TAXAS!$A$14,IF($B1987="DÉBITO",$D1987-($D1987*TAXAS!$B$14)), IF($A1987=TAXAS!$A$15,IF($B1987="DÉBITO",$D1987-($D1987*TAXAS!$B$15)), IF($A1987=TAXAS!$A$16,IF($B1987="DÉBITO",$D1987-($D1987*TAXAS!$B$16)), IF($A1987=TAXAS!$A$17,IF($B1987="DÉBITO",$D1987-($D1987*TAXAS!$B$17)), IF($A1987=TAXAS!$A$18,IF($B1987="DÉBITO",$D1987-($D1987*TAXAS!$B$18)), IF($A1987=TAXAS!$A$19,IF($B1987="DÉBITO",$D1987-($D1987*TAXAS!$B$19)), IF($A1987=TAXAS!$A$20,IF($B1987="DÉBITO",$D1987-($D1987*TAXAS!$B$20)), IF($A1987=TAXAS!$A$21,IF($B1987="DÉBITO",$D1987-($D1987*TAXAS!$B$21)), IF($A1987=TAXAS!$A$22,IF($B1987="DÉBITO",$D1987-($D1987*TAXAS!$B$22)), IF($A1987=TAXAS!$A$23,IF($B1987="DÉBITO",$D1987-($D1987*TAXAS!$B$23)), IF($A1987=TAXAS!$A$24,IF($B1987="DÉBITO",$D1987-($D1987*TAXAS!$B$24)), IF($A1987=TAXAS!$A$25,IF($B1987="DÉBITO",$D1987-($D1987*TAXAS!$B$25)), IF($A1987=TAXAS!$A$26,IF($B1987="DÉBITO",$D1987-($D1987*TAXAS!$B$26)), IF($A1987=TAXAS!$A$27,IF($B1987="DÉBITO",$D1987-($D1987*TAXAS!$B$27))))))))))))))))))))))))))/1</f>
        <v>0</v>
      </c>
      <c r="F1987" s="8">
        <f>IF($A1987="VISA",IF($B1987="CRÉDITO",$D1987-($D1987*TAXAS!$C$4)),IF($A1987="MASTER",IF($B1987="CRÉDITO",$D1987-($D1987*TAXAS!$C$5)),IF($A1987="ELO", IF($B1987="CRÉDITO",$D1987-($D1987*TAXAS!$C$6)),IF($A1987="HIPERCARD",IF($B1987="CRÉDITO",$D1987-($D1987*TAXAS!$C$7)),IF($A1987="DINERS",IF($B1987="CRÉDITO",$D1987-($D1987*TAXAS!$C$8)),IF($A1987="AMERICA EXPRESS",IF($B1987="CRÉDITO",$D1987-($D1987*TAXAS!$C$9)),IF($A1987=TAXAS!$A$10,IF($B1987="CRÉDITO",$D1987-($D1987*TAXAS!$C$10)), IF($A1987=TAXAS!$A$11,IF($B1987="CRÉDITO",$D1987-($D1987*TAXAS!$C$11)), IF($A1987=TAXAS!$A$12,IF($B1987="CRÉDITO",$D1987-($D1987*TAXAS!$C$12)), IF($A1987=TAXAS!$A$13,IF($B1987="CRÉDITO",$D1987-($D1987*TAXAS!$C$13)), IF($A1987=TAXAS!$A$14,IF($B1987="CRÉDITO",$D1987-($D1987*TAXAS!$C$14)), IF($A1987=TAXAS!$A$15,IF($B1987="CRÉDITO",$D1987-($D1987*TAXAS!$C$15)), IF($A1987=TAXAS!$A$16,IF($B1987="CRÉDITO",$D1987-($D1987*TAXAS!$C$16)), IF($A1987=TAXAS!$A$17,IF($B1987="CRÉDITO",$D1987-($D1987*TAXAS!$C$17)), IF($A1987=TAXAS!$A$18,IF($B1987="CRÉDITO",$D1987-($D1987*TAXAS!$C$18)), IF($A1987=TAXAS!$A$19,IF($B1987="CRÉDITO",$D1987-($D1987*TAXAS!$C$19)), IF($A1987=TAXAS!$A$20,IF($B1987="CRÉDITO",$D1987-($D1987*TAXAS!$C$20)), IF($A1987=TAXAS!$A$21,IF($B1987="CRÉDITO",$D1987-($D1987*TAXAS!$C$21)), IF($A1987=TAXAS!$A$22,IF($B1987="CRÉDITO",$D1987-($D1987*TAXAS!$C$22)), IF($A1987=TAXAS!$A$23,IF($B1987="CRÉDITO",$D1987-($D1987*TAXAS!$C$23)), IF($A1987=TAXAS!$A$24,IF($B1987="CRÉDITO",$D1987-($D1987*TAXAS!$C$24)), IF($A1987=TAXAS!$A$25,IF($B1987="CRÉDITO",$D1987-($D1987*TAXAS!$C$25)), IF($A1987=TAXAS!$A$26,IF($B1987="CRÉDITO",$D1987-($D1987*TAXAS!$C$26)), IF($A1987=TAXAS!$A$27,IF($B1987="CRÉDITO",$D1987-($D1987*TAXAS!$C$27))))))))))))))))))))))))))/1</f>
        <v>0</v>
      </c>
      <c r="G1987" s="9">
        <f>IF($A1987="VISA",IF($B1987="PARCELADO ATÉ 3X",$D1987-(D1987*TAXAS!$D$4))/3,IF($A1987="MASTER",IF($B1987="PARCELADO ATÉ 3X",$D1987-(D1987*TAXAS!$D$5))/3,IF($A1987="ELO",IF($B1987="PARCELADO ATÉ 3X",$D1987-(D1987*TAXAS!$D$6))/3,IF($A1987="HIPERCARD",IF($B1987="PARCELADO ATÉ 3X",$D1987-(D1987*TAXAS!$D$7))/3,IF($A1987="DINERS",IF($B1987="PARCELADO ATÉ 3X",$D1987-(D1987*TAXAS!$D$8))/3,IF($A1987="AMERICA EXPRESS",IF($B1987="PARCELADO ATÉ 3X",$D1987-(D1987*TAXAS!$D$9))/3,IF($A1987=TAXAS!$A$10,IF($B1987="PARCELADO ATÉ 3X",$D1987-($D1987*TAXAS!$D$10))/3,IF($A1987=TAXAS!$A$11,IF($B1987="PARCELADO ATÉ 3X",$D1987-($D1987*TAXAS!$D$11))/3,IF($A1987=TAXAS!$A$12,IF($B1987="PARCELADO ATÉ 3X",$D1987-($D1987*TAXAS!$D$12))/3,IF($A1987=TAXAS!$A$13,IF($B1987="PARCELADO ATÉ 3X",$D1987-($D1987*TAXAS!$D$13))/3,IF($A1987=TAXAS!$A$14,IF($B1987="PARCELADO ATÉ 3X",$D1987-($D1987*TAXAS!$D$14))/3,IF($A1987=TAXAS!$A$15,IF($B1987="PARCELADO ATÉ 3X",$D1987-($D1987*TAXAS!$D$15))/3,IF($A1987=TAXAS!$A$16,IF($B1987="PARCELADO ATÉ 3X",$D1987-($D1987*TAXAS!$D$16))/3,IF($A1987=TAXAS!$A$17,IF($B1987="PARCELADO ATÉ 3X",$D1987-($D1987*TAXAS!$D$17))/3,IF($A1987=TAXAS!$A$18,IF($B1987="PARCELADO ATÉ 3X",$D1987-($D1987*TAXAS!$D$18))/3,IF($A1987=TAXAS!$A$19,IF($B1987="PARCELADO ATÉ 3X",$D1987-($D1987*TAXAS!$D$19))/3,IF($A1987=TAXAS!$A$20,IF($B1987="PARCELADO ATÉ 3X",$D1987-($D1987*TAXAS!$D$20))/3,IF($A1987=TAXAS!$A$21,IF($B1987="PARCELADO ATÉ 3X",$D1987-($D1987*TAXAS!$D$21))/3,IF($A1987=TAXAS!$A$22,IF($B1987="PARCELADO ATÉ 3X",$D1987-($D1987*TAXAS!$D$22))/3,IF($A1987=TAXAS!$A$23,IF($B1987="PARCELADO ATÉ 3X",$D1987-($D1987*TAXAS!$D$23))/3,IF($A1987=TAXAS!$A$24,IF($B1987="PARCELADO ATÉ 3X",$D1987-($D1987*TAXAS!$D$24))/3,IF($A1987=TAXAS!$A$25,IF($B1987="PARCELADO ATÉ 3X",$D1987-($D1987*TAXAS!$D$25))/3,IF($A1987=TAXAS!$A$26,IF($B1987="PARCELADO ATÉ 3X",$D1987-($D1987*TAXAS!$D$26))/3,IF($A1987=TAXAS!$A$27,IF($B1987="PARCELADO ATÉ 3X",$D1987-($D1987*TAXAS!$D$27))/3))))))))))))))))))))))))/1</f>
        <v>0</v>
      </c>
      <c r="H1987" s="9">
        <f>IF($A1987="VISA",IF($B1987="PARCELADO ATÉ 6X",$D1987-(D1987*TAXAS!$E$4))/6,IF($A1987="MASTER",IF($B1987="PARCELADO ATÉ 6X",$D1987-(D1987*TAXAS!$E$5))/6,IF($A1987="ELO",IF($B1987="PARCELADO ATÉ 6X",$D1987-(D1987*TAXAS!$E$6))/6,IF($A1987="HIPERCARD",IF($B1987="PARCELADO ATÉ 6X",$D1987-(D1987*TAXAS!$E$7))/6,IF($A1987="DINERS",IF($B1987="PARCELADO ATÉ 6X",$D1987-(D1987*TAXAS!$E$8))/6,IF($A1987="AMERICA EXPRESS",IF($B1987="PARCELADO ATÉ 6X",$D1987-(D1987*TAXAS!$E$9))/6,IF($A1987=TAXAS!$A$10,IF($B1987="PARCELADO ATÉ 6X",$D1987-($D1987*TAXAS!$E$10))/6,IF($A1987=TAXAS!$A$11,IF($B1987="PARCELADO ATÉ 6X",$D1987-($D1987*TAXAS!$E$11))/6,IF($A1987=TAXAS!$A$12,IF($B1987="PARCELADO ATÉ 6X",$D1987-($D1987*TAXAS!$E$12))/6,IF($A1987=TAXAS!$A$13,IF($B1987="PARCELADO ATÉ 6X",$D1987-($D1987*TAXAS!$E$13))/6,IF($A1987=TAXAS!$A$14,IF($B1987="PARCELADO ATÉ 6X",$D1987-($D1987*TAXAS!$E$14))/6,IF($A1987=TAXAS!$A$15,IF($B1987="PARCELADO ATÉ 6X",$D1987-($D1987*TAXAS!$E$15))/6,IF($A1987=TAXAS!$A$16,IF($B1987="PARCELADO ATÉ 6X",$D1987-($D1987*TAXAS!$E$16))/6,IF($A1987=TAXAS!$A$17,IF($B1987="PARCELADO ATÉ 6X",$D1987-($D1987*TAXAS!$E$17))/6,IF($A1987=TAXAS!$A$18,IF($B1987="PARCELADO ATÉ 6X",$D1987-($D1987*TAXAS!$E$18))/6,IF($A1987=TAXAS!$A$19,IF($B1987="PARCELADO ATÉ 6X",$D1987-($D1987*TAXAS!$E$19))/6,IF($A1987=TAXAS!$A$20,IF($B1987="PARCELADO ATÉ 6X",$D1987-($D1987*TAXAS!$E$20))/6,IF($A1987=TAXAS!$A$21,IF($B1987="PARCELADO ATÉ 6X",$D1987-($D1987*TAXAS!$E$21))/6,IF($A1987=TAXAS!$A$22,IF($B1987="PARCELADO ATÉ 6X",$D1987-($D1987*TAXAS!$E$22))/6,IF($A1987=TAXAS!$A$23,IF($B1987="PARCELADO ATÉ 6X",$D1987-($D1987*TAXAS!$E$23))/6,IF($A1987=TAXAS!$A$24,IF($B1987="PARCELADO ATÉ 6X",$D1987-($D1987*TAXAS!$E$24))/6,IF($A1987=TAXAS!$A$25,IF($B1987="PARCELADO ATÉ 6X",$D1987-($D1987*TAXAS!$E$25))/6,IF($A1987=TAXAS!$A$26,IF($B1987="PARCELADO ATÉ 6X",$D1987-($D1987*TAXAS!$E$26))/6,IF($A1987=TAXAS!$A$27,IF($B1987="PARCELADO ATÉ 6X",$D1987-($D1987*TAXAS!$E$27))/6))))))))))))))))))))))))/1</f>
        <v>0</v>
      </c>
      <c r="I1987" s="9">
        <f>IF($A1987="VISA",IF($B1987="PARCELADO ATÉ 12X",$D1987-(D1987*TAXAS!$F$4))/12,IF($A1987="MASTER",IF($B1987="PARCELADO ATÉ 12X",$D1987-(D1987*TAXAS!$F$5))/12,IF($A1987="ELO",IF($B1987="PARCELADO ATÉ 12X",$D1987-(D1987*TAXAS!$F$6))/12,IF($A1987="HIPERCARD",IF($B1987="PARCELADO ATÉ 12X",$D1987-(D1987*TAXAS!$F$7))/12,IF($A1987="DINERS",IF($B1987="PARCELADO ATÉ 12X",$D1987-(D1987*TAXAS!$F$8))/12,IF($A1987="AMERICA EXPRESS",IF($B1987="PARCELADO ATÉ 12X",$D1987-(D1987*TAXAS!$F$9))/12,IF($A1987=TAXAS!$A$10,IF($B1987="PARCELADO ATÉ 12X",$D1987-($D1987*TAXAS!$F$10))/12,IF($A1987=TAXAS!$A$11,IF($B1987="PARCELADO ATÉ 12X",$D1987-($D1987*TAXAS!$F$11))/12,IF($A1987=TAXAS!$A$12,IF($B1987="PARCELADO ATÉ 12X",$D1987-($D1987*TAXAS!$F$12))/12,IF($A1987=TAXAS!$A$13,IF($B1987="PARCELADO ATÉ 12X",$D1987-($D1987*TAXAS!$F$13))/12,IF($A1987=TAXAS!$A$14,IF($B1987="PARCELADO ATÉ 12X",$D1987-($D1987*TAXAS!$F$14))/12,IF($A1987=TAXAS!$A$15,IF($B1987="PARCELADO ATÉ 12X",$D1987-($D1987*TAXAS!$F$15))/12,IF($A1987=TAXAS!$A$16,IF($B1987="PARCELADO ATÉ 12X",$D1987-($D1987*TAXAS!$F$16))/12,IF($A1987=TAXAS!$A$17,IF($B1987="PARCELADO ATÉ 12X",$D1987-($D1987*TAXAS!$F$17))/12,IF($A1987=TAXAS!$A$18,IF($B1987="PARCELADO ATÉ 12X",$D1987-($D1987*TAXAS!$F$18))/12,IF($A1987=TAXAS!$A$19,IF($B1987="PARCELADO ATÉ 12X",$D1987-($D1987*TAXAS!$F$19))/12,IF($A1987=TAXAS!$A$20,IF($B1987="PARCELADO ATÉ 12X",$D1987-($D1987*TAXAS!$F$20))/12,IF($A1987=TAXAS!$A$21,IF($B1987="PARCELADO ATÉ 12X",$D1987-($D1987*TAXAS!$F$21))/12,IF($A1987=TAXAS!$A$22,IF($B1987="PARCELADO ATÉ 12X",$D1987-($D1987*TAXAS!$F$22))/12,IF($A1987=TAXAS!$A$23,IF($B1987="PARCELADO ATÉ 12X",$D1987-($D1987*TAXAS!$F$23))/12,IF($A1987=TAXAS!$A$24,IF($B1987="PARCELADO ATÉ 12X",$D1987-($D1987*TAXAS!$F$24))/12,IF($A1987=TAXAS!$A$25,IF($B1987="PARCELADO ATÉ 12X",$D1987-($D1987*TAXAS!$F$25))/12,IF($A1987=TAXAS!$A$26,IF($B1987="PARCELADO ATÉ 12X",$D1987-($D1987*TAXAS!$F$26))/12,IF($A1987=TAXAS!$A$27,IF($B1987="PARCELADO ATÉ 12X",$D1987-($D1987*TAXAS!$F$27))/12))))))))))))))))))))))))/1</f>
        <v>0</v>
      </c>
      <c r="J1987" s="8">
        <f t="shared" si="0"/>
        <v>0</v>
      </c>
      <c r="K1987" s="10" t="b">
        <f>IF($B1987="PARCELADO ATÉ 3X",($D1987-($D1987*TAXAS!$D$4))-$J1987)</f>
        <v>0</v>
      </c>
      <c r="L1987" s="10" t="b">
        <f>IF($B1987="PARCELADO ATÉ 6X",($D1987-($D1987*TAXAS!$E$4))-$J1987)</f>
        <v>0</v>
      </c>
      <c r="M1987" s="10" t="b">
        <f>IF($B1987="PARCELADO ATÉ 12X",($D1987-($D1987*TAXAS!$F$4))-$J1987)</f>
        <v>0</v>
      </c>
      <c r="N1987" s="8">
        <f t="shared" si="1"/>
        <v>0</v>
      </c>
      <c r="O1987" s="10">
        <f t="shared" si="2"/>
        <v>0</v>
      </c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</row>
    <row r="1988" spans="1:31" ht="15.75" customHeight="1" x14ac:dyDescent="0.2">
      <c r="A1988" s="3"/>
      <c r="B1988" s="5"/>
      <c r="C1988" s="6"/>
      <c r="D1988" s="42"/>
      <c r="E1988" s="8">
        <f>IF($A1988="VISA",IF($B1988="DÉBITO",$D1988-($D1988*TAXAS!$B$4)),IF($A1988="MASTER",IF($B1988="DÉBITO",$D1988-($D1988*TAXAS!$B$5)),IF($A1988="ELO", IF($B1988="DÉBITO",$D1988-($D1988*TAXAS!$B$6)),IF($A1988="HIPERCARD",IF($B1988="DÉBITO",$D1988-($D1988*TAXAS!$B$7)),IF($A1988="DINERS",IF($B1988="DÉBITO",$D1988-($D1988*TAXAS!$B$8)),IF($A1988="AMERICA EXPRESS",IF($B1988="DÉBITO",$D1988-($D1988*TAXAS!$B$9)),IF($A1988=TAXAS!$A$10,IF($B1988="DÉBITO",$D1988-($D1988*TAXAS!$B$10)), IF($A1988=TAXAS!$A$11,IF($B1988="DÉBITO",$D1988-($D1988*TAXAS!$B$11)), IF($A1988=TAXAS!$A$12,IF($B1988="DÉBITO",$D1988-($D1988*TAXAS!$B$12)), IF($A1988=TAXAS!$A$13,IF($B1988="DÉBITO",$D1988-($D1988*TAXAS!$B$13)), IF($A1988=TAXAS!$A$14,IF($B1988="DÉBITO",$D1988-($D1988*TAXAS!$B$14)), IF($A1988=TAXAS!$A$15,IF($B1988="DÉBITO",$D1988-($D1988*TAXAS!$B$15)), IF($A1988=TAXAS!$A$16,IF($B1988="DÉBITO",$D1988-($D1988*TAXAS!$B$16)), IF($A1988=TAXAS!$A$17,IF($B1988="DÉBITO",$D1988-($D1988*TAXAS!$B$17)), IF($A1988=TAXAS!$A$18,IF($B1988="DÉBITO",$D1988-($D1988*TAXAS!$B$18)), IF($A1988=TAXAS!$A$19,IF($B1988="DÉBITO",$D1988-($D1988*TAXAS!$B$19)), IF($A1988=TAXAS!$A$20,IF($B1988="DÉBITO",$D1988-($D1988*TAXAS!$B$20)), IF($A1988=TAXAS!$A$21,IF($B1988="DÉBITO",$D1988-($D1988*TAXAS!$B$21)), IF($A1988=TAXAS!$A$22,IF($B1988="DÉBITO",$D1988-($D1988*TAXAS!$B$22)), IF($A1988=TAXAS!$A$23,IF($B1988="DÉBITO",$D1988-($D1988*TAXAS!$B$23)), IF($A1988=TAXAS!$A$24,IF($B1988="DÉBITO",$D1988-($D1988*TAXAS!$B$24)), IF($A1988=TAXAS!$A$25,IF($B1988="DÉBITO",$D1988-($D1988*TAXAS!$B$25)), IF($A1988=TAXAS!$A$26,IF($B1988="DÉBITO",$D1988-($D1988*TAXAS!$B$26)), IF($A1988=TAXAS!$A$27,IF($B1988="DÉBITO",$D1988-($D1988*TAXAS!$B$27))))))))))))))))))))))))))/1</f>
        <v>0</v>
      </c>
      <c r="F1988" s="8">
        <f>IF($A1988="VISA",IF($B1988="CRÉDITO",$D1988-($D1988*TAXAS!$C$4)),IF($A1988="MASTER",IF($B1988="CRÉDITO",$D1988-($D1988*TAXAS!$C$5)),IF($A1988="ELO", IF($B1988="CRÉDITO",$D1988-($D1988*TAXAS!$C$6)),IF($A1988="HIPERCARD",IF($B1988="CRÉDITO",$D1988-($D1988*TAXAS!$C$7)),IF($A1988="DINERS",IF($B1988="CRÉDITO",$D1988-($D1988*TAXAS!$C$8)),IF($A1988="AMERICA EXPRESS",IF($B1988="CRÉDITO",$D1988-($D1988*TAXAS!$C$9)),IF($A1988=TAXAS!$A$10,IF($B1988="CRÉDITO",$D1988-($D1988*TAXAS!$C$10)), IF($A1988=TAXAS!$A$11,IF($B1988="CRÉDITO",$D1988-($D1988*TAXAS!$C$11)), IF($A1988=TAXAS!$A$12,IF($B1988="CRÉDITO",$D1988-($D1988*TAXAS!$C$12)), IF($A1988=TAXAS!$A$13,IF($B1988="CRÉDITO",$D1988-($D1988*TAXAS!$C$13)), IF($A1988=TAXAS!$A$14,IF($B1988="CRÉDITO",$D1988-($D1988*TAXAS!$C$14)), IF($A1988=TAXAS!$A$15,IF($B1988="CRÉDITO",$D1988-($D1988*TAXAS!$C$15)), IF($A1988=TAXAS!$A$16,IF($B1988="CRÉDITO",$D1988-($D1988*TAXAS!$C$16)), IF($A1988=TAXAS!$A$17,IF($B1988="CRÉDITO",$D1988-($D1988*TAXAS!$C$17)), IF($A1988=TAXAS!$A$18,IF($B1988="CRÉDITO",$D1988-($D1988*TAXAS!$C$18)), IF($A1988=TAXAS!$A$19,IF($B1988="CRÉDITO",$D1988-($D1988*TAXAS!$C$19)), IF($A1988=TAXAS!$A$20,IF($B1988="CRÉDITO",$D1988-($D1988*TAXAS!$C$20)), IF($A1988=TAXAS!$A$21,IF($B1988="CRÉDITO",$D1988-($D1988*TAXAS!$C$21)), IF($A1988=TAXAS!$A$22,IF($B1988="CRÉDITO",$D1988-($D1988*TAXAS!$C$22)), IF($A1988=TAXAS!$A$23,IF($B1988="CRÉDITO",$D1988-($D1988*TAXAS!$C$23)), IF($A1988=TAXAS!$A$24,IF($B1988="CRÉDITO",$D1988-($D1988*TAXAS!$C$24)), IF($A1988=TAXAS!$A$25,IF($B1988="CRÉDITO",$D1988-($D1988*TAXAS!$C$25)), IF($A1988=TAXAS!$A$26,IF($B1988="CRÉDITO",$D1988-($D1988*TAXAS!$C$26)), IF($A1988=TAXAS!$A$27,IF($B1988="CRÉDITO",$D1988-($D1988*TAXAS!$C$27))))))))))))))))))))))))))/1</f>
        <v>0</v>
      </c>
      <c r="G1988" s="9">
        <f>IF($A1988="VISA",IF($B1988="PARCELADO ATÉ 3X",$D1988-(D1988*TAXAS!$D$4))/3,IF($A1988="MASTER",IF($B1988="PARCELADO ATÉ 3X",$D1988-(D1988*TAXAS!$D$5))/3,IF($A1988="ELO",IF($B1988="PARCELADO ATÉ 3X",$D1988-(D1988*TAXAS!$D$6))/3,IF($A1988="HIPERCARD",IF($B1988="PARCELADO ATÉ 3X",$D1988-(D1988*TAXAS!$D$7))/3,IF($A1988="DINERS",IF($B1988="PARCELADO ATÉ 3X",$D1988-(D1988*TAXAS!$D$8))/3,IF($A1988="AMERICA EXPRESS",IF($B1988="PARCELADO ATÉ 3X",$D1988-(D1988*TAXAS!$D$9))/3,IF($A1988=TAXAS!$A$10,IF($B1988="PARCELADO ATÉ 3X",$D1988-($D1988*TAXAS!$D$10))/3,IF($A1988=TAXAS!$A$11,IF($B1988="PARCELADO ATÉ 3X",$D1988-($D1988*TAXAS!$D$11))/3,IF($A1988=TAXAS!$A$12,IF($B1988="PARCELADO ATÉ 3X",$D1988-($D1988*TAXAS!$D$12))/3,IF($A1988=TAXAS!$A$13,IF($B1988="PARCELADO ATÉ 3X",$D1988-($D1988*TAXAS!$D$13))/3,IF($A1988=TAXAS!$A$14,IF($B1988="PARCELADO ATÉ 3X",$D1988-($D1988*TAXAS!$D$14))/3,IF($A1988=TAXAS!$A$15,IF($B1988="PARCELADO ATÉ 3X",$D1988-($D1988*TAXAS!$D$15))/3,IF($A1988=TAXAS!$A$16,IF($B1988="PARCELADO ATÉ 3X",$D1988-($D1988*TAXAS!$D$16))/3,IF($A1988=TAXAS!$A$17,IF($B1988="PARCELADO ATÉ 3X",$D1988-($D1988*TAXAS!$D$17))/3,IF($A1988=TAXAS!$A$18,IF($B1988="PARCELADO ATÉ 3X",$D1988-($D1988*TAXAS!$D$18))/3,IF($A1988=TAXAS!$A$19,IF($B1988="PARCELADO ATÉ 3X",$D1988-($D1988*TAXAS!$D$19))/3,IF($A1988=TAXAS!$A$20,IF($B1988="PARCELADO ATÉ 3X",$D1988-($D1988*TAXAS!$D$20))/3,IF($A1988=TAXAS!$A$21,IF($B1988="PARCELADO ATÉ 3X",$D1988-($D1988*TAXAS!$D$21))/3,IF($A1988=TAXAS!$A$22,IF($B1988="PARCELADO ATÉ 3X",$D1988-($D1988*TAXAS!$D$22))/3,IF($A1988=TAXAS!$A$23,IF($B1988="PARCELADO ATÉ 3X",$D1988-($D1988*TAXAS!$D$23))/3,IF($A1988=TAXAS!$A$24,IF($B1988="PARCELADO ATÉ 3X",$D1988-($D1988*TAXAS!$D$24))/3,IF($A1988=TAXAS!$A$25,IF($B1988="PARCELADO ATÉ 3X",$D1988-($D1988*TAXAS!$D$25))/3,IF($A1988=TAXAS!$A$26,IF($B1988="PARCELADO ATÉ 3X",$D1988-($D1988*TAXAS!$D$26))/3,IF($A1988=TAXAS!$A$27,IF($B1988="PARCELADO ATÉ 3X",$D1988-($D1988*TAXAS!$D$27))/3))))))))))))))))))))))))/1</f>
        <v>0</v>
      </c>
      <c r="H1988" s="9">
        <f>IF($A1988="VISA",IF($B1988="PARCELADO ATÉ 6X",$D1988-(D1988*TAXAS!$E$4))/6,IF($A1988="MASTER",IF($B1988="PARCELADO ATÉ 6X",$D1988-(D1988*TAXAS!$E$5))/6,IF($A1988="ELO",IF($B1988="PARCELADO ATÉ 6X",$D1988-(D1988*TAXAS!$E$6))/6,IF($A1988="HIPERCARD",IF($B1988="PARCELADO ATÉ 6X",$D1988-(D1988*TAXAS!$E$7))/6,IF($A1988="DINERS",IF($B1988="PARCELADO ATÉ 6X",$D1988-(D1988*TAXAS!$E$8))/6,IF($A1988="AMERICA EXPRESS",IF($B1988="PARCELADO ATÉ 6X",$D1988-(D1988*TAXAS!$E$9))/6,IF($A1988=TAXAS!$A$10,IF($B1988="PARCELADO ATÉ 6X",$D1988-($D1988*TAXAS!$E$10))/6,IF($A1988=TAXAS!$A$11,IF($B1988="PARCELADO ATÉ 6X",$D1988-($D1988*TAXAS!$E$11))/6,IF($A1988=TAXAS!$A$12,IF($B1988="PARCELADO ATÉ 6X",$D1988-($D1988*TAXAS!$E$12))/6,IF($A1988=TAXAS!$A$13,IF($B1988="PARCELADO ATÉ 6X",$D1988-($D1988*TAXAS!$E$13))/6,IF($A1988=TAXAS!$A$14,IF($B1988="PARCELADO ATÉ 6X",$D1988-($D1988*TAXAS!$E$14))/6,IF($A1988=TAXAS!$A$15,IF($B1988="PARCELADO ATÉ 6X",$D1988-($D1988*TAXAS!$E$15))/6,IF($A1988=TAXAS!$A$16,IF($B1988="PARCELADO ATÉ 6X",$D1988-($D1988*TAXAS!$E$16))/6,IF($A1988=TAXAS!$A$17,IF($B1988="PARCELADO ATÉ 6X",$D1988-($D1988*TAXAS!$E$17))/6,IF($A1988=TAXAS!$A$18,IF($B1988="PARCELADO ATÉ 6X",$D1988-($D1988*TAXAS!$E$18))/6,IF($A1988=TAXAS!$A$19,IF($B1988="PARCELADO ATÉ 6X",$D1988-($D1988*TAXAS!$E$19))/6,IF($A1988=TAXAS!$A$20,IF($B1988="PARCELADO ATÉ 6X",$D1988-($D1988*TAXAS!$E$20))/6,IF($A1988=TAXAS!$A$21,IF($B1988="PARCELADO ATÉ 6X",$D1988-($D1988*TAXAS!$E$21))/6,IF($A1988=TAXAS!$A$22,IF($B1988="PARCELADO ATÉ 6X",$D1988-($D1988*TAXAS!$E$22))/6,IF($A1988=TAXAS!$A$23,IF($B1988="PARCELADO ATÉ 6X",$D1988-($D1988*TAXAS!$E$23))/6,IF($A1988=TAXAS!$A$24,IF($B1988="PARCELADO ATÉ 6X",$D1988-($D1988*TAXAS!$E$24))/6,IF($A1988=TAXAS!$A$25,IF($B1988="PARCELADO ATÉ 6X",$D1988-($D1988*TAXAS!$E$25))/6,IF($A1988=TAXAS!$A$26,IF($B1988="PARCELADO ATÉ 6X",$D1988-($D1988*TAXAS!$E$26))/6,IF($A1988=TAXAS!$A$27,IF($B1988="PARCELADO ATÉ 6X",$D1988-($D1988*TAXAS!$E$27))/6))))))))))))))))))))))))/1</f>
        <v>0</v>
      </c>
      <c r="I1988" s="9">
        <f>IF($A1988="VISA",IF($B1988="PARCELADO ATÉ 12X",$D1988-(D1988*TAXAS!$F$4))/12,IF($A1988="MASTER",IF($B1988="PARCELADO ATÉ 12X",$D1988-(D1988*TAXAS!$F$5))/12,IF($A1988="ELO",IF($B1988="PARCELADO ATÉ 12X",$D1988-(D1988*TAXAS!$F$6))/12,IF($A1988="HIPERCARD",IF($B1988="PARCELADO ATÉ 12X",$D1988-(D1988*TAXAS!$F$7))/12,IF($A1988="DINERS",IF($B1988="PARCELADO ATÉ 12X",$D1988-(D1988*TAXAS!$F$8))/12,IF($A1988="AMERICA EXPRESS",IF($B1988="PARCELADO ATÉ 12X",$D1988-(D1988*TAXAS!$F$9))/12,IF($A1988=TAXAS!$A$10,IF($B1988="PARCELADO ATÉ 12X",$D1988-($D1988*TAXAS!$F$10))/12,IF($A1988=TAXAS!$A$11,IF($B1988="PARCELADO ATÉ 12X",$D1988-($D1988*TAXAS!$F$11))/12,IF($A1988=TAXAS!$A$12,IF($B1988="PARCELADO ATÉ 12X",$D1988-($D1988*TAXAS!$F$12))/12,IF($A1988=TAXAS!$A$13,IF($B1988="PARCELADO ATÉ 12X",$D1988-($D1988*TAXAS!$F$13))/12,IF($A1988=TAXAS!$A$14,IF($B1988="PARCELADO ATÉ 12X",$D1988-($D1988*TAXAS!$F$14))/12,IF($A1988=TAXAS!$A$15,IF($B1988="PARCELADO ATÉ 12X",$D1988-($D1988*TAXAS!$F$15))/12,IF($A1988=TAXAS!$A$16,IF($B1988="PARCELADO ATÉ 12X",$D1988-($D1988*TAXAS!$F$16))/12,IF($A1988=TAXAS!$A$17,IF($B1988="PARCELADO ATÉ 12X",$D1988-($D1988*TAXAS!$F$17))/12,IF($A1988=TAXAS!$A$18,IF($B1988="PARCELADO ATÉ 12X",$D1988-($D1988*TAXAS!$F$18))/12,IF($A1988=TAXAS!$A$19,IF($B1988="PARCELADO ATÉ 12X",$D1988-($D1988*TAXAS!$F$19))/12,IF($A1988=TAXAS!$A$20,IF($B1988="PARCELADO ATÉ 12X",$D1988-($D1988*TAXAS!$F$20))/12,IF($A1988=TAXAS!$A$21,IF($B1988="PARCELADO ATÉ 12X",$D1988-($D1988*TAXAS!$F$21))/12,IF($A1988=TAXAS!$A$22,IF($B1988="PARCELADO ATÉ 12X",$D1988-($D1988*TAXAS!$F$22))/12,IF($A1988=TAXAS!$A$23,IF($B1988="PARCELADO ATÉ 12X",$D1988-($D1988*TAXAS!$F$23))/12,IF($A1988=TAXAS!$A$24,IF($B1988="PARCELADO ATÉ 12X",$D1988-($D1988*TAXAS!$F$24))/12,IF($A1988=TAXAS!$A$25,IF($B1988="PARCELADO ATÉ 12X",$D1988-($D1988*TAXAS!$F$25))/12,IF($A1988=TAXAS!$A$26,IF($B1988="PARCELADO ATÉ 12X",$D1988-($D1988*TAXAS!$F$26))/12,IF($A1988=TAXAS!$A$27,IF($B1988="PARCELADO ATÉ 12X",$D1988-($D1988*TAXAS!$F$27))/12))))))))))))))))))))))))/1</f>
        <v>0</v>
      </c>
      <c r="J1988" s="8">
        <f t="shared" si="0"/>
        <v>0</v>
      </c>
      <c r="K1988" s="10" t="b">
        <f>IF($B1988="PARCELADO ATÉ 3X",($D1988-($D1988*TAXAS!$D$4))-$J1988)</f>
        <v>0</v>
      </c>
      <c r="L1988" s="10" t="b">
        <f>IF($B1988="PARCELADO ATÉ 6X",($D1988-($D1988*TAXAS!$E$4))-$J1988)</f>
        <v>0</v>
      </c>
      <c r="M1988" s="10" t="b">
        <f>IF($B1988="PARCELADO ATÉ 12X",($D1988-($D1988*TAXAS!$F$4))-$J1988)</f>
        <v>0</v>
      </c>
      <c r="N1988" s="8">
        <f t="shared" si="1"/>
        <v>0</v>
      </c>
      <c r="O1988" s="10">
        <f t="shared" si="2"/>
        <v>0</v>
      </c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</row>
    <row r="1989" spans="1:31" ht="15.75" customHeight="1" x14ac:dyDescent="0.2">
      <c r="A1989" s="3"/>
      <c r="B1989" s="5"/>
      <c r="C1989" s="6"/>
      <c r="D1989" s="42"/>
      <c r="E1989" s="8">
        <f>IF($A1989="VISA",IF($B1989="DÉBITO",$D1989-($D1989*TAXAS!$B$4)),IF($A1989="MASTER",IF($B1989="DÉBITO",$D1989-($D1989*TAXAS!$B$5)),IF($A1989="ELO", IF($B1989="DÉBITO",$D1989-($D1989*TAXAS!$B$6)),IF($A1989="HIPERCARD",IF($B1989="DÉBITO",$D1989-($D1989*TAXAS!$B$7)),IF($A1989="DINERS",IF($B1989="DÉBITO",$D1989-($D1989*TAXAS!$B$8)),IF($A1989="AMERICA EXPRESS",IF($B1989="DÉBITO",$D1989-($D1989*TAXAS!$B$9)),IF($A1989=TAXAS!$A$10,IF($B1989="DÉBITO",$D1989-($D1989*TAXAS!$B$10)), IF($A1989=TAXAS!$A$11,IF($B1989="DÉBITO",$D1989-($D1989*TAXAS!$B$11)), IF($A1989=TAXAS!$A$12,IF($B1989="DÉBITO",$D1989-($D1989*TAXAS!$B$12)), IF($A1989=TAXAS!$A$13,IF($B1989="DÉBITO",$D1989-($D1989*TAXAS!$B$13)), IF($A1989=TAXAS!$A$14,IF($B1989="DÉBITO",$D1989-($D1989*TAXAS!$B$14)), IF($A1989=TAXAS!$A$15,IF($B1989="DÉBITO",$D1989-($D1989*TAXAS!$B$15)), IF($A1989=TAXAS!$A$16,IF($B1989="DÉBITO",$D1989-($D1989*TAXAS!$B$16)), IF($A1989=TAXAS!$A$17,IF($B1989="DÉBITO",$D1989-($D1989*TAXAS!$B$17)), IF($A1989=TAXAS!$A$18,IF($B1989="DÉBITO",$D1989-($D1989*TAXAS!$B$18)), IF($A1989=TAXAS!$A$19,IF($B1989="DÉBITO",$D1989-($D1989*TAXAS!$B$19)), IF($A1989=TAXAS!$A$20,IF($B1989="DÉBITO",$D1989-($D1989*TAXAS!$B$20)), IF($A1989=TAXAS!$A$21,IF($B1989="DÉBITO",$D1989-($D1989*TAXAS!$B$21)), IF($A1989=TAXAS!$A$22,IF($B1989="DÉBITO",$D1989-($D1989*TAXAS!$B$22)), IF($A1989=TAXAS!$A$23,IF($B1989="DÉBITO",$D1989-($D1989*TAXAS!$B$23)), IF($A1989=TAXAS!$A$24,IF($B1989="DÉBITO",$D1989-($D1989*TAXAS!$B$24)), IF($A1989=TAXAS!$A$25,IF($B1989="DÉBITO",$D1989-($D1989*TAXAS!$B$25)), IF($A1989=TAXAS!$A$26,IF($B1989="DÉBITO",$D1989-($D1989*TAXAS!$B$26)), IF($A1989=TAXAS!$A$27,IF($B1989="DÉBITO",$D1989-($D1989*TAXAS!$B$27))))))))))))))))))))))))))/1</f>
        <v>0</v>
      </c>
      <c r="F1989" s="8">
        <f>IF($A1989="VISA",IF($B1989="CRÉDITO",$D1989-($D1989*TAXAS!$C$4)),IF($A1989="MASTER",IF($B1989="CRÉDITO",$D1989-($D1989*TAXAS!$C$5)),IF($A1989="ELO", IF($B1989="CRÉDITO",$D1989-($D1989*TAXAS!$C$6)),IF($A1989="HIPERCARD",IF($B1989="CRÉDITO",$D1989-($D1989*TAXAS!$C$7)),IF($A1989="DINERS",IF($B1989="CRÉDITO",$D1989-($D1989*TAXAS!$C$8)),IF($A1989="AMERICA EXPRESS",IF($B1989="CRÉDITO",$D1989-($D1989*TAXAS!$C$9)),IF($A1989=TAXAS!$A$10,IF($B1989="CRÉDITO",$D1989-($D1989*TAXAS!$C$10)), IF($A1989=TAXAS!$A$11,IF($B1989="CRÉDITO",$D1989-($D1989*TAXAS!$C$11)), IF($A1989=TAXAS!$A$12,IF($B1989="CRÉDITO",$D1989-($D1989*TAXAS!$C$12)), IF($A1989=TAXAS!$A$13,IF($B1989="CRÉDITO",$D1989-($D1989*TAXAS!$C$13)), IF($A1989=TAXAS!$A$14,IF($B1989="CRÉDITO",$D1989-($D1989*TAXAS!$C$14)), IF($A1989=TAXAS!$A$15,IF($B1989="CRÉDITO",$D1989-($D1989*TAXAS!$C$15)), IF($A1989=TAXAS!$A$16,IF($B1989="CRÉDITO",$D1989-($D1989*TAXAS!$C$16)), IF($A1989=TAXAS!$A$17,IF($B1989="CRÉDITO",$D1989-($D1989*TAXAS!$C$17)), IF($A1989=TAXAS!$A$18,IF($B1989="CRÉDITO",$D1989-($D1989*TAXAS!$C$18)), IF($A1989=TAXAS!$A$19,IF($B1989="CRÉDITO",$D1989-($D1989*TAXAS!$C$19)), IF($A1989=TAXAS!$A$20,IF($B1989="CRÉDITO",$D1989-($D1989*TAXAS!$C$20)), IF($A1989=TAXAS!$A$21,IF($B1989="CRÉDITO",$D1989-($D1989*TAXAS!$C$21)), IF($A1989=TAXAS!$A$22,IF($B1989="CRÉDITO",$D1989-($D1989*TAXAS!$C$22)), IF($A1989=TAXAS!$A$23,IF($B1989="CRÉDITO",$D1989-($D1989*TAXAS!$C$23)), IF($A1989=TAXAS!$A$24,IF($B1989="CRÉDITO",$D1989-($D1989*TAXAS!$C$24)), IF($A1989=TAXAS!$A$25,IF($B1989="CRÉDITO",$D1989-($D1989*TAXAS!$C$25)), IF($A1989=TAXAS!$A$26,IF($B1989="CRÉDITO",$D1989-($D1989*TAXAS!$C$26)), IF($A1989=TAXAS!$A$27,IF($B1989="CRÉDITO",$D1989-($D1989*TAXAS!$C$27))))))))))))))))))))))))))/1</f>
        <v>0</v>
      </c>
      <c r="G1989" s="9">
        <f>IF($A1989="VISA",IF($B1989="PARCELADO ATÉ 3X",$D1989-(D1989*TAXAS!$D$4))/3,IF($A1989="MASTER",IF($B1989="PARCELADO ATÉ 3X",$D1989-(D1989*TAXAS!$D$5))/3,IF($A1989="ELO",IF($B1989="PARCELADO ATÉ 3X",$D1989-(D1989*TAXAS!$D$6))/3,IF($A1989="HIPERCARD",IF($B1989="PARCELADO ATÉ 3X",$D1989-(D1989*TAXAS!$D$7))/3,IF($A1989="DINERS",IF($B1989="PARCELADO ATÉ 3X",$D1989-(D1989*TAXAS!$D$8))/3,IF($A1989="AMERICA EXPRESS",IF($B1989="PARCELADO ATÉ 3X",$D1989-(D1989*TAXAS!$D$9))/3,IF($A1989=TAXAS!$A$10,IF($B1989="PARCELADO ATÉ 3X",$D1989-($D1989*TAXAS!$D$10))/3,IF($A1989=TAXAS!$A$11,IF($B1989="PARCELADO ATÉ 3X",$D1989-($D1989*TAXAS!$D$11))/3,IF($A1989=TAXAS!$A$12,IF($B1989="PARCELADO ATÉ 3X",$D1989-($D1989*TAXAS!$D$12))/3,IF($A1989=TAXAS!$A$13,IF($B1989="PARCELADO ATÉ 3X",$D1989-($D1989*TAXAS!$D$13))/3,IF($A1989=TAXAS!$A$14,IF($B1989="PARCELADO ATÉ 3X",$D1989-($D1989*TAXAS!$D$14))/3,IF($A1989=TAXAS!$A$15,IF($B1989="PARCELADO ATÉ 3X",$D1989-($D1989*TAXAS!$D$15))/3,IF($A1989=TAXAS!$A$16,IF($B1989="PARCELADO ATÉ 3X",$D1989-($D1989*TAXAS!$D$16))/3,IF($A1989=TAXAS!$A$17,IF($B1989="PARCELADO ATÉ 3X",$D1989-($D1989*TAXAS!$D$17))/3,IF($A1989=TAXAS!$A$18,IF($B1989="PARCELADO ATÉ 3X",$D1989-($D1989*TAXAS!$D$18))/3,IF($A1989=TAXAS!$A$19,IF($B1989="PARCELADO ATÉ 3X",$D1989-($D1989*TAXAS!$D$19))/3,IF($A1989=TAXAS!$A$20,IF($B1989="PARCELADO ATÉ 3X",$D1989-($D1989*TAXAS!$D$20))/3,IF($A1989=TAXAS!$A$21,IF($B1989="PARCELADO ATÉ 3X",$D1989-($D1989*TAXAS!$D$21))/3,IF($A1989=TAXAS!$A$22,IF($B1989="PARCELADO ATÉ 3X",$D1989-($D1989*TAXAS!$D$22))/3,IF($A1989=TAXAS!$A$23,IF($B1989="PARCELADO ATÉ 3X",$D1989-($D1989*TAXAS!$D$23))/3,IF($A1989=TAXAS!$A$24,IF($B1989="PARCELADO ATÉ 3X",$D1989-($D1989*TAXAS!$D$24))/3,IF($A1989=TAXAS!$A$25,IF($B1989="PARCELADO ATÉ 3X",$D1989-($D1989*TAXAS!$D$25))/3,IF($A1989=TAXAS!$A$26,IF($B1989="PARCELADO ATÉ 3X",$D1989-($D1989*TAXAS!$D$26))/3,IF($A1989=TAXAS!$A$27,IF($B1989="PARCELADO ATÉ 3X",$D1989-($D1989*TAXAS!$D$27))/3))))))))))))))))))))))))/1</f>
        <v>0</v>
      </c>
      <c r="H1989" s="9">
        <f>IF($A1989="VISA",IF($B1989="PARCELADO ATÉ 6X",$D1989-(D1989*TAXAS!$E$4))/6,IF($A1989="MASTER",IF($B1989="PARCELADO ATÉ 6X",$D1989-(D1989*TAXAS!$E$5))/6,IF($A1989="ELO",IF($B1989="PARCELADO ATÉ 6X",$D1989-(D1989*TAXAS!$E$6))/6,IF($A1989="HIPERCARD",IF($B1989="PARCELADO ATÉ 6X",$D1989-(D1989*TAXAS!$E$7))/6,IF($A1989="DINERS",IF($B1989="PARCELADO ATÉ 6X",$D1989-(D1989*TAXAS!$E$8))/6,IF($A1989="AMERICA EXPRESS",IF($B1989="PARCELADO ATÉ 6X",$D1989-(D1989*TAXAS!$E$9))/6,IF($A1989=TAXAS!$A$10,IF($B1989="PARCELADO ATÉ 6X",$D1989-($D1989*TAXAS!$E$10))/6,IF($A1989=TAXAS!$A$11,IF($B1989="PARCELADO ATÉ 6X",$D1989-($D1989*TAXAS!$E$11))/6,IF($A1989=TAXAS!$A$12,IF($B1989="PARCELADO ATÉ 6X",$D1989-($D1989*TAXAS!$E$12))/6,IF($A1989=TAXAS!$A$13,IF($B1989="PARCELADO ATÉ 6X",$D1989-($D1989*TAXAS!$E$13))/6,IF($A1989=TAXAS!$A$14,IF($B1989="PARCELADO ATÉ 6X",$D1989-($D1989*TAXAS!$E$14))/6,IF($A1989=TAXAS!$A$15,IF($B1989="PARCELADO ATÉ 6X",$D1989-($D1989*TAXAS!$E$15))/6,IF($A1989=TAXAS!$A$16,IF($B1989="PARCELADO ATÉ 6X",$D1989-($D1989*TAXAS!$E$16))/6,IF($A1989=TAXAS!$A$17,IF($B1989="PARCELADO ATÉ 6X",$D1989-($D1989*TAXAS!$E$17))/6,IF($A1989=TAXAS!$A$18,IF($B1989="PARCELADO ATÉ 6X",$D1989-($D1989*TAXAS!$E$18))/6,IF($A1989=TAXAS!$A$19,IF($B1989="PARCELADO ATÉ 6X",$D1989-($D1989*TAXAS!$E$19))/6,IF($A1989=TAXAS!$A$20,IF($B1989="PARCELADO ATÉ 6X",$D1989-($D1989*TAXAS!$E$20))/6,IF($A1989=TAXAS!$A$21,IF($B1989="PARCELADO ATÉ 6X",$D1989-($D1989*TAXAS!$E$21))/6,IF($A1989=TAXAS!$A$22,IF($B1989="PARCELADO ATÉ 6X",$D1989-($D1989*TAXAS!$E$22))/6,IF($A1989=TAXAS!$A$23,IF($B1989="PARCELADO ATÉ 6X",$D1989-($D1989*TAXAS!$E$23))/6,IF($A1989=TAXAS!$A$24,IF($B1989="PARCELADO ATÉ 6X",$D1989-($D1989*TAXAS!$E$24))/6,IF($A1989=TAXAS!$A$25,IF($B1989="PARCELADO ATÉ 6X",$D1989-($D1989*TAXAS!$E$25))/6,IF($A1989=TAXAS!$A$26,IF($B1989="PARCELADO ATÉ 6X",$D1989-($D1989*TAXAS!$E$26))/6,IF($A1989=TAXAS!$A$27,IF($B1989="PARCELADO ATÉ 6X",$D1989-($D1989*TAXAS!$E$27))/6))))))))))))))))))))))))/1</f>
        <v>0</v>
      </c>
      <c r="I1989" s="9">
        <f>IF($A1989="VISA",IF($B1989="PARCELADO ATÉ 12X",$D1989-(D1989*TAXAS!$F$4))/12,IF($A1989="MASTER",IF($B1989="PARCELADO ATÉ 12X",$D1989-(D1989*TAXAS!$F$5))/12,IF($A1989="ELO",IF($B1989="PARCELADO ATÉ 12X",$D1989-(D1989*TAXAS!$F$6))/12,IF($A1989="HIPERCARD",IF($B1989="PARCELADO ATÉ 12X",$D1989-(D1989*TAXAS!$F$7))/12,IF($A1989="DINERS",IF($B1989="PARCELADO ATÉ 12X",$D1989-(D1989*TAXAS!$F$8))/12,IF($A1989="AMERICA EXPRESS",IF($B1989="PARCELADO ATÉ 12X",$D1989-(D1989*TAXAS!$F$9))/12,IF($A1989=TAXAS!$A$10,IF($B1989="PARCELADO ATÉ 12X",$D1989-($D1989*TAXAS!$F$10))/12,IF($A1989=TAXAS!$A$11,IF($B1989="PARCELADO ATÉ 12X",$D1989-($D1989*TAXAS!$F$11))/12,IF($A1989=TAXAS!$A$12,IF($B1989="PARCELADO ATÉ 12X",$D1989-($D1989*TAXAS!$F$12))/12,IF($A1989=TAXAS!$A$13,IF($B1989="PARCELADO ATÉ 12X",$D1989-($D1989*TAXAS!$F$13))/12,IF($A1989=TAXAS!$A$14,IF($B1989="PARCELADO ATÉ 12X",$D1989-($D1989*TAXAS!$F$14))/12,IF($A1989=TAXAS!$A$15,IF($B1989="PARCELADO ATÉ 12X",$D1989-($D1989*TAXAS!$F$15))/12,IF($A1989=TAXAS!$A$16,IF($B1989="PARCELADO ATÉ 12X",$D1989-($D1989*TAXAS!$F$16))/12,IF($A1989=TAXAS!$A$17,IF($B1989="PARCELADO ATÉ 12X",$D1989-($D1989*TAXAS!$F$17))/12,IF($A1989=TAXAS!$A$18,IF($B1989="PARCELADO ATÉ 12X",$D1989-($D1989*TAXAS!$F$18))/12,IF($A1989=TAXAS!$A$19,IF($B1989="PARCELADO ATÉ 12X",$D1989-($D1989*TAXAS!$F$19))/12,IF($A1989=TAXAS!$A$20,IF($B1989="PARCELADO ATÉ 12X",$D1989-($D1989*TAXAS!$F$20))/12,IF($A1989=TAXAS!$A$21,IF($B1989="PARCELADO ATÉ 12X",$D1989-($D1989*TAXAS!$F$21))/12,IF($A1989=TAXAS!$A$22,IF($B1989="PARCELADO ATÉ 12X",$D1989-($D1989*TAXAS!$F$22))/12,IF($A1989=TAXAS!$A$23,IF($B1989="PARCELADO ATÉ 12X",$D1989-($D1989*TAXAS!$F$23))/12,IF($A1989=TAXAS!$A$24,IF($B1989="PARCELADO ATÉ 12X",$D1989-($D1989*TAXAS!$F$24))/12,IF($A1989=TAXAS!$A$25,IF($B1989="PARCELADO ATÉ 12X",$D1989-($D1989*TAXAS!$F$25))/12,IF($A1989=TAXAS!$A$26,IF($B1989="PARCELADO ATÉ 12X",$D1989-($D1989*TAXAS!$F$26))/12,IF($A1989=TAXAS!$A$27,IF($B1989="PARCELADO ATÉ 12X",$D1989-($D1989*TAXAS!$F$27))/12))))))))))))))))))))))))/1</f>
        <v>0</v>
      </c>
      <c r="J1989" s="8">
        <f t="shared" si="0"/>
        <v>0</v>
      </c>
      <c r="K1989" s="10" t="b">
        <f>IF($B1989="PARCELADO ATÉ 3X",($D1989-($D1989*TAXAS!$D$4))-$J1989)</f>
        <v>0</v>
      </c>
      <c r="L1989" s="10" t="b">
        <f>IF($B1989="PARCELADO ATÉ 6X",($D1989-($D1989*TAXAS!$E$4))-$J1989)</f>
        <v>0</v>
      </c>
      <c r="M1989" s="10" t="b">
        <f>IF($B1989="PARCELADO ATÉ 12X",($D1989-($D1989*TAXAS!$F$4))-$J1989)</f>
        <v>0</v>
      </c>
      <c r="N1989" s="8">
        <f t="shared" si="1"/>
        <v>0</v>
      </c>
      <c r="O1989" s="10">
        <f t="shared" si="2"/>
        <v>0</v>
      </c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</row>
    <row r="1990" spans="1:31" ht="15.75" customHeight="1" x14ac:dyDescent="0.2">
      <c r="A1990" s="3"/>
      <c r="B1990" s="5"/>
      <c r="C1990" s="6"/>
      <c r="D1990" s="42"/>
      <c r="E1990" s="8">
        <f>IF($A1990="VISA",IF($B1990="DÉBITO",$D1990-($D1990*TAXAS!$B$4)),IF($A1990="MASTER",IF($B1990="DÉBITO",$D1990-($D1990*TAXAS!$B$5)),IF($A1990="ELO", IF($B1990="DÉBITO",$D1990-($D1990*TAXAS!$B$6)),IF($A1990="HIPERCARD",IF($B1990="DÉBITO",$D1990-($D1990*TAXAS!$B$7)),IF($A1990="DINERS",IF($B1990="DÉBITO",$D1990-($D1990*TAXAS!$B$8)),IF($A1990="AMERICA EXPRESS",IF($B1990="DÉBITO",$D1990-($D1990*TAXAS!$B$9)),IF($A1990=TAXAS!$A$10,IF($B1990="DÉBITO",$D1990-($D1990*TAXAS!$B$10)), IF($A1990=TAXAS!$A$11,IF($B1990="DÉBITO",$D1990-($D1990*TAXAS!$B$11)), IF($A1990=TAXAS!$A$12,IF($B1990="DÉBITO",$D1990-($D1990*TAXAS!$B$12)), IF($A1990=TAXAS!$A$13,IF($B1990="DÉBITO",$D1990-($D1990*TAXAS!$B$13)), IF($A1990=TAXAS!$A$14,IF($B1990="DÉBITO",$D1990-($D1990*TAXAS!$B$14)), IF($A1990=TAXAS!$A$15,IF($B1990="DÉBITO",$D1990-($D1990*TAXAS!$B$15)), IF($A1990=TAXAS!$A$16,IF($B1990="DÉBITO",$D1990-($D1990*TAXAS!$B$16)), IF($A1990=TAXAS!$A$17,IF($B1990="DÉBITO",$D1990-($D1990*TAXAS!$B$17)), IF($A1990=TAXAS!$A$18,IF($B1990="DÉBITO",$D1990-($D1990*TAXAS!$B$18)), IF($A1990=TAXAS!$A$19,IF($B1990="DÉBITO",$D1990-($D1990*TAXAS!$B$19)), IF($A1990=TAXAS!$A$20,IF($B1990="DÉBITO",$D1990-($D1990*TAXAS!$B$20)), IF($A1990=TAXAS!$A$21,IF($B1990="DÉBITO",$D1990-($D1990*TAXAS!$B$21)), IF($A1990=TAXAS!$A$22,IF($B1990="DÉBITO",$D1990-($D1990*TAXAS!$B$22)), IF($A1990=TAXAS!$A$23,IF($B1990="DÉBITO",$D1990-($D1990*TAXAS!$B$23)), IF($A1990=TAXAS!$A$24,IF($B1990="DÉBITO",$D1990-($D1990*TAXAS!$B$24)), IF($A1990=TAXAS!$A$25,IF($B1990="DÉBITO",$D1990-($D1990*TAXAS!$B$25)), IF($A1990=TAXAS!$A$26,IF($B1990="DÉBITO",$D1990-($D1990*TAXAS!$B$26)), IF($A1990=TAXAS!$A$27,IF($B1990="DÉBITO",$D1990-($D1990*TAXAS!$B$27))))))))))))))))))))))))))/1</f>
        <v>0</v>
      </c>
      <c r="F1990" s="8">
        <f>IF($A1990="VISA",IF($B1990="CRÉDITO",$D1990-($D1990*TAXAS!$C$4)),IF($A1990="MASTER",IF($B1990="CRÉDITO",$D1990-($D1990*TAXAS!$C$5)),IF($A1990="ELO", IF($B1990="CRÉDITO",$D1990-($D1990*TAXAS!$C$6)),IF($A1990="HIPERCARD",IF($B1990="CRÉDITO",$D1990-($D1990*TAXAS!$C$7)),IF($A1990="DINERS",IF($B1990="CRÉDITO",$D1990-($D1990*TAXAS!$C$8)),IF($A1990="AMERICA EXPRESS",IF($B1990="CRÉDITO",$D1990-($D1990*TAXAS!$C$9)),IF($A1990=TAXAS!$A$10,IF($B1990="CRÉDITO",$D1990-($D1990*TAXAS!$C$10)), IF($A1990=TAXAS!$A$11,IF($B1990="CRÉDITO",$D1990-($D1990*TAXAS!$C$11)), IF($A1990=TAXAS!$A$12,IF($B1990="CRÉDITO",$D1990-($D1990*TAXAS!$C$12)), IF($A1990=TAXAS!$A$13,IF($B1990="CRÉDITO",$D1990-($D1990*TAXAS!$C$13)), IF($A1990=TAXAS!$A$14,IF($B1990="CRÉDITO",$D1990-($D1990*TAXAS!$C$14)), IF($A1990=TAXAS!$A$15,IF($B1990="CRÉDITO",$D1990-($D1990*TAXAS!$C$15)), IF($A1990=TAXAS!$A$16,IF($B1990="CRÉDITO",$D1990-($D1990*TAXAS!$C$16)), IF($A1990=TAXAS!$A$17,IF($B1990="CRÉDITO",$D1990-($D1990*TAXAS!$C$17)), IF($A1990=TAXAS!$A$18,IF($B1990="CRÉDITO",$D1990-($D1990*TAXAS!$C$18)), IF($A1990=TAXAS!$A$19,IF($B1990="CRÉDITO",$D1990-($D1990*TAXAS!$C$19)), IF($A1990=TAXAS!$A$20,IF($B1990="CRÉDITO",$D1990-($D1990*TAXAS!$C$20)), IF($A1990=TAXAS!$A$21,IF($B1990="CRÉDITO",$D1990-($D1990*TAXAS!$C$21)), IF($A1990=TAXAS!$A$22,IF($B1990="CRÉDITO",$D1990-($D1990*TAXAS!$C$22)), IF($A1990=TAXAS!$A$23,IF($B1990="CRÉDITO",$D1990-($D1990*TAXAS!$C$23)), IF($A1990=TAXAS!$A$24,IF($B1990="CRÉDITO",$D1990-($D1990*TAXAS!$C$24)), IF($A1990=TAXAS!$A$25,IF($B1990="CRÉDITO",$D1990-($D1990*TAXAS!$C$25)), IF($A1990=TAXAS!$A$26,IF($B1990="CRÉDITO",$D1990-($D1990*TAXAS!$C$26)), IF($A1990=TAXAS!$A$27,IF($B1990="CRÉDITO",$D1990-($D1990*TAXAS!$C$27))))))))))))))))))))))))))/1</f>
        <v>0</v>
      </c>
      <c r="G1990" s="9">
        <f>IF($A1990="VISA",IF($B1990="PARCELADO ATÉ 3X",$D1990-(D1990*TAXAS!$D$4))/3,IF($A1990="MASTER",IF($B1990="PARCELADO ATÉ 3X",$D1990-(D1990*TAXAS!$D$5))/3,IF($A1990="ELO",IF($B1990="PARCELADO ATÉ 3X",$D1990-(D1990*TAXAS!$D$6))/3,IF($A1990="HIPERCARD",IF($B1990="PARCELADO ATÉ 3X",$D1990-(D1990*TAXAS!$D$7))/3,IF($A1990="DINERS",IF($B1990="PARCELADO ATÉ 3X",$D1990-(D1990*TAXAS!$D$8))/3,IF($A1990="AMERICA EXPRESS",IF($B1990="PARCELADO ATÉ 3X",$D1990-(D1990*TAXAS!$D$9))/3,IF($A1990=TAXAS!$A$10,IF($B1990="PARCELADO ATÉ 3X",$D1990-($D1990*TAXAS!$D$10))/3,IF($A1990=TAXAS!$A$11,IF($B1990="PARCELADO ATÉ 3X",$D1990-($D1990*TAXAS!$D$11))/3,IF($A1990=TAXAS!$A$12,IF($B1990="PARCELADO ATÉ 3X",$D1990-($D1990*TAXAS!$D$12))/3,IF($A1990=TAXAS!$A$13,IF($B1990="PARCELADO ATÉ 3X",$D1990-($D1990*TAXAS!$D$13))/3,IF($A1990=TAXAS!$A$14,IF($B1990="PARCELADO ATÉ 3X",$D1990-($D1990*TAXAS!$D$14))/3,IF($A1990=TAXAS!$A$15,IF($B1990="PARCELADO ATÉ 3X",$D1990-($D1990*TAXAS!$D$15))/3,IF($A1990=TAXAS!$A$16,IF($B1990="PARCELADO ATÉ 3X",$D1990-($D1990*TAXAS!$D$16))/3,IF($A1990=TAXAS!$A$17,IF($B1990="PARCELADO ATÉ 3X",$D1990-($D1990*TAXAS!$D$17))/3,IF($A1990=TAXAS!$A$18,IF($B1990="PARCELADO ATÉ 3X",$D1990-($D1990*TAXAS!$D$18))/3,IF($A1990=TAXAS!$A$19,IF($B1990="PARCELADO ATÉ 3X",$D1990-($D1990*TAXAS!$D$19))/3,IF($A1990=TAXAS!$A$20,IF($B1990="PARCELADO ATÉ 3X",$D1990-($D1990*TAXAS!$D$20))/3,IF($A1990=TAXAS!$A$21,IF($B1990="PARCELADO ATÉ 3X",$D1990-($D1990*TAXAS!$D$21))/3,IF($A1990=TAXAS!$A$22,IF($B1990="PARCELADO ATÉ 3X",$D1990-($D1990*TAXAS!$D$22))/3,IF($A1990=TAXAS!$A$23,IF($B1990="PARCELADO ATÉ 3X",$D1990-($D1990*TAXAS!$D$23))/3,IF($A1990=TAXAS!$A$24,IF($B1990="PARCELADO ATÉ 3X",$D1990-($D1990*TAXAS!$D$24))/3,IF($A1990=TAXAS!$A$25,IF($B1990="PARCELADO ATÉ 3X",$D1990-($D1990*TAXAS!$D$25))/3,IF($A1990=TAXAS!$A$26,IF($B1990="PARCELADO ATÉ 3X",$D1990-($D1990*TAXAS!$D$26))/3,IF($A1990=TAXAS!$A$27,IF($B1990="PARCELADO ATÉ 3X",$D1990-($D1990*TAXAS!$D$27))/3))))))))))))))))))))))))/1</f>
        <v>0</v>
      </c>
      <c r="H1990" s="9">
        <f>IF($A1990="VISA",IF($B1990="PARCELADO ATÉ 6X",$D1990-(D1990*TAXAS!$E$4))/6,IF($A1990="MASTER",IF($B1990="PARCELADO ATÉ 6X",$D1990-(D1990*TAXAS!$E$5))/6,IF($A1990="ELO",IF($B1990="PARCELADO ATÉ 6X",$D1990-(D1990*TAXAS!$E$6))/6,IF($A1990="HIPERCARD",IF($B1990="PARCELADO ATÉ 6X",$D1990-(D1990*TAXAS!$E$7))/6,IF($A1990="DINERS",IF($B1990="PARCELADO ATÉ 6X",$D1990-(D1990*TAXAS!$E$8))/6,IF($A1990="AMERICA EXPRESS",IF($B1990="PARCELADO ATÉ 6X",$D1990-(D1990*TAXAS!$E$9))/6,IF($A1990=TAXAS!$A$10,IF($B1990="PARCELADO ATÉ 6X",$D1990-($D1990*TAXAS!$E$10))/6,IF($A1990=TAXAS!$A$11,IF($B1990="PARCELADO ATÉ 6X",$D1990-($D1990*TAXAS!$E$11))/6,IF($A1990=TAXAS!$A$12,IF($B1990="PARCELADO ATÉ 6X",$D1990-($D1990*TAXAS!$E$12))/6,IF($A1990=TAXAS!$A$13,IF($B1990="PARCELADO ATÉ 6X",$D1990-($D1990*TAXAS!$E$13))/6,IF($A1990=TAXAS!$A$14,IF($B1990="PARCELADO ATÉ 6X",$D1990-($D1990*TAXAS!$E$14))/6,IF($A1990=TAXAS!$A$15,IF($B1990="PARCELADO ATÉ 6X",$D1990-($D1990*TAXAS!$E$15))/6,IF($A1990=TAXAS!$A$16,IF($B1990="PARCELADO ATÉ 6X",$D1990-($D1990*TAXAS!$E$16))/6,IF($A1990=TAXAS!$A$17,IF($B1990="PARCELADO ATÉ 6X",$D1990-($D1990*TAXAS!$E$17))/6,IF($A1990=TAXAS!$A$18,IF($B1990="PARCELADO ATÉ 6X",$D1990-($D1990*TAXAS!$E$18))/6,IF($A1990=TAXAS!$A$19,IF($B1990="PARCELADO ATÉ 6X",$D1990-($D1990*TAXAS!$E$19))/6,IF($A1990=TAXAS!$A$20,IF($B1990="PARCELADO ATÉ 6X",$D1990-($D1990*TAXAS!$E$20))/6,IF($A1990=TAXAS!$A$21,IF($B1990="PARCELADO ATÉ 6X",$D1990-($D1990*TAXAS!$E$21))/6,IF($A1990=TAXAS!$A$22,IF($B1990="PARCELADO ATÉ 6X",$D1990-($D1990*TAXAS!$E$22))/6,IF($A1990=TAXAS!$A$23,IF($B1990="PARCELADO ATÉ 6X",$D1990-($D1990*TAXAS!$E$23))/6,IF($A1990=TAXAS!$A$24,IF($B1990="PARCELADO ATÉ 6X",$D1990-($D1990*TAXAS!$E$24))/6,IF($A1990=TAXAS!$A$25,IF($B1990="PARCELADO ATÉ 6X",$D1990-($D1990*TAXAS!$E$25))/6,IF($A1990=TAXAS!$A$26,IF($B1990="PARCELADO ATÉ 6X",$D1990-($D1990*TAXAS!$E$26))/6,IF($A1990=TAXAS!$A$27,IF($B1990="PARCELADO ATÉ 6X",$D1990-($D1990*TAXAS!$E$27))/6))))))))))))))))))))))))/1</f>
        <v>0</v>
      </c>
      <c r="I1990" s="9">
        <f>IF($A1990="VISA",IF($B1990="PARCELADO ATÉ 12X",$D1990-(D1990*TAXAS!$F$4))/12,IF($A1990="MASTER",IF($B1990="PARCELADO ATÉ 12X",$D1990-(D1990*TAXAS!$F$5))/12,IF($A1990="ELO",IF($B1990="PARCELADO ATÉ 12X",$D1990-(D1990*TAXAS!$F$6))/12,IF($A1990="HIPERCARD",IF($B1990="PARCELADO ATÉ 12X",$D1990-(D1990*TAXAS!$F$7))/12,IF($A1990="DINERS",IF($B1990="PARCELADO ATÉ 12X",$D1990-(D1990*TAXAS!$F$8))/12,IF($A1990="AMERICA EXPRESS",IF($B1990="PARCELADO ATÉ 12X",$D1990-(D1990*TAXAS!$F$9))/12,IF($A1990=TAXAS!$A$10,IF($B1990="PARCELADO ATÉ 12X",$D1990-($D1990*TAXAS!$F$10))/12,IF($A1990=TAXAS!$A$11,IF($B1990="PARCELADO ATÉ 12X",$D1990-($D1990*TAXAS!$F$11))/12,IF($A1990=TAXAS!$A$12,IF($B1990="PARCELADO ATÉ 12X",$D1990-($D1990*TAXAS!$F$12))/12,IF($A1990=TAXAS!$A$13,IF($B1990="PARCELADO ATÉ 12X",$D1990-($D1990*TAXAS!$F$13))/12,IF($A1990=TAXAS!$A$14,IF($B1990="PARCELADO ATÉ 12X",$D1990-($D1990*TAXAS!$F$14))/12,IF($A1990=TAXAS!$A$15,IF($B1990="PARCELADO ATÉ 12X",$D1990-($D1990*TAXAS!$F$15))/12,IF($A1990=TAXAS!$A$16,IF($B1990="PARCELADO ATÉ 12X",$D1990-($D1990*TAXAS!$F$16))/12,IF($A1990=TAXAS!$A$17,IF($B1990="PARCELADO ATÉ 12X",$D1990-($D1990*TAXAS!$F$17))/12,IF($A1990=TAXAS!$A$18,IF($B1990="PARCELADO ATÉ 12X",$D1990-($D1990*TAXAS!$F$18))/12,IF($A1990=TAXAS!$A$19,IF($B1990="PARCELADO ATÉ 12X",$D1990-($D1990*TAXAS!$F$19))/12,IF($A1990=TAXAS!$A$20,IF($B1990="PARCELADO ATÉ 12X",$D1990-($D1990*TAXAS!$F$20))/12,IF($A1990=TAXAS!$A$21,IF($B1990="PARCELADO ATÉ 12X",$D1990-($D1990*TAXAS!$F$21))/12,IF($A1990=TAXAS!$A$22,IF($B1990="PARCELADO ATÉ 12X",$D1990-($D1990*TAXAS!$F$22))/12,IF($A1990=TAXAS!$A$23,IF($B1990="PARCELADO ATÉ 12X",$D1990-($D1990*TAXAS!$F$23))/12,IF($A1990=TAXAS!$A$24,IF($B1990="PARCELADO ATÉ 12X",$D1990-($D1990*TAXAS!$F$24))/12,IF($A1990=TAXAS!$A$25,IF($B1990="PARCELADO ATÉ 12X",$D1990-($D1990*TAXAS!$F$25))/12,IF($A1990=TAXAS!$A$26,IF($B1990="PARCELADO ATÉ 12X",$D1990-($D1990*TAXAS!$F$26))/12,IF($A1990=TAXAS!$A$27,IF($B1990="PARCELADO ATÉ 12X",$D1990-($D1990*TAXAS!$F$27))/12))))))))))))))))))))))))/1</f>
        <v>0</v>
      </c>
      <c r="J1990" s="8">
        <f t="shared" si="0"/>
        <v>0</v>
      </c>
      <c r="K1990" s="10" t="b">
        <f>IF($B1990="PARCELADO ATÉ 3X",($D1990-($D1990*TAXAS!$D$4))-$J1990)</f>
        <v>0</v>
      </c>
      <c r="L1990" s="10" t="b">
        <f>IF($B1990="PARCELADO ATÉ 6X",($D1990-($D1990*TAXAS!$E$4))-$J1990)</f>
        <v>0</v>
      </c>
      <c r="M1990" s="10" t="b">
        <f>IF($B1990="PARCELADO ATÉ 12X",($D1990-($D1990*TAXAS!$F$4))-$J1990)</f>
        <v>0</v>
      </c>
      <c r="N1990" s="8">
        <f t="shared" si="1"/>
        <v>0</v>
      </c>
      <c r="O1990" s="10">
        <f t="shared" si="2"/>
        <v>0</v>
      </c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</row>
    <row r="1991" spans="1:31" ht="15.75" customHeight="1" x14ac:dyDescent="0.2">
      <c r="A1991" s="3"/>
      <c r="B1991" s="5"/>
      <c r="C1991" s="6"/>
      <c r="D1991" s="42"/>
      <c r="E1991" s="8">
        <f>IF($A1991="VISA",IF($B1991="DÉBITO",$D1991-($D1991*TAXAS!$B$4)),IF($A1991="MASTER",IF($B1991="DÉBITO",$D1991-($D1991*TAXAS!$B$5)),IF($A1991="ELO", IF($B1991="DÉBITO",$D1991-($D1991*TAXAS!$B$6)),IF($A1991="HIPERCARD",IF($B1991="DÉBITO",$D1991-($D1991*TAXAS!$B$7)),IF($A1991="DINERS",IF($B1991="DÉBITO",$D1991-($D1991*TAXAS!$B$8)),IF($A1991="AMERICA EXPRESS",IF($B1991="DÉBITO",$D1991-($D1991*TAXAS!$B$9)),IF($A1991=TAXAS!$A$10,IF($B1991="DÉBITO",$D1991-($D1991*TAXAS!$B$10)), IF($A1991=TAXAS!$A$11,IF($B1991="DÉBITO",$D1991-($D1991*TAXAS!$B$11)), IF($A1991=TAXAS!$A$12,IF($B1991="DÉBITO",$D1991-($D1991*TAXAS!$B$12)), IF($A1991=TAXAS!$A$13,IF($B1991="DÉBITO",$D1991-($D1991*TAXAS!$B$13)), IF($A1991=TAXAS!$A$14,IF($B1991="DÉBITO",$D1991-($D1991*TAXAS!$B$14)), IF($A1991=TAXAS!$A$15,IF($B1991="DÉBITO",$D1991-($D1991*TAXAS!$B$15)), IF($A1991=TAXAS!$A$16,IF($B1991="DÉBITO",$D1991-($D1991*TAXAS!$B$16)), IF($A1991=TAXAS!$A$17,IF($B1991="DÉBITO",$D1991-($D1991*TAXAS!$B$17)), IF($A1991=TAXAS!$A$18,IF($B1991="DÉBITO",$D1991-($D1991*TAXAS!$B$18)), IF($A1991=TAXAS!$A$19,IF($B1991="DÉBITO",$D1991-($D1991*TAXAS!$B$19)), IF($A1991=TAXAS!$A$20,IF($B1991="DÉBITO",$D1991-($D1991*TAXAS!$B$20)), IF($A1991=TAXAS!$A$21,IF($B1991="DÉBITO",$D1991-($D1991*TAXAS!$B$21)), IF($A1991=TAXAS!$A$22,IF($B1991="DÉBITO",$D1991-($D1991*TAXAS!$B$22)), IF($A1991=TAXAS!$A$23,IF($B1991="DÉBITO",$D1991-($D1991*TAXAS!$B$23)), IF($A1991=TAXAS!$A$24,IF($B1991="DÉBITO",$D1991-($D1991*TAXAS!$B$24)), IF($A1991=TAXAS!$A$25,IF($B1991="DÉBITO",$D1991-($D1991*TAXAS!$B$25)), IF($A1991=TAXAS!$A$26,IF($B1991="DÉBITO",$D1991-($D1991*TAXAS!$B$26)), IF($A1991=TAXAS!$A$27,IF($B1991="DÉBITO",$D1991-($D1991*TAXAS!$B$27))))))))))))))))))))))))))/1</f>
        <v>0</v>
      </c>
      <c r="F1991" s="8">
        <f>IF($A1991="VISA",IF($B1991="CRÉDITO",$D1991-($D1991*TAXAS!$C$4)),IF($A1991="MASTER",IF($B1991="CRÉDITO",$D1991-($D1991*TAXAS!$C$5)),IF($A1991="ELO", IF($B1991="CRÉDITO",$D1991-($D1991*TAXAS!$C$6)),IF($A1991="HIPERCARD",IF($B1991="CRÉDITO",$D1991-($D1991*TAXAS!$C$7)),IF($A1991="DINERS",IF($B1991="CRÉDITO",$D1991-($D1991*TAXAS!$C$8)),IF($A1991="AMERICA EXPRESS",IF($B1991="CRÉDITO",$D1991-($D1991*TAXAS!$C$9)),IF($A1991=TAXAS!$A$10,IF($B1991="CRÉDITO",$D1991-($D1991*TAXAS!$C$10)), IF($A1991=TAXAS!$A$11,IF($B1991="CRÉDITO",$D1991-($D1991*TAXAS!$C$11)), IF($A1991=TAXAS!$A$12,IF($B1991="CRÉDITO",$D1991-($D1991*TAXAS!$C$12)), IF($A1991=TAXAS!$A$13,IF($B1991="CRÉDITO",$D1991-($D1991*TAXAS!$C$13)), IF($A1991=TAXAS!$A$14,IF($B1991="CRÉDITO",$D1991-($D1991*TAXAS!$C$14)), IF($A1991=TAXAS!$A$15,IF($B1991="CRÉDITO",$D1991-($D1991*TAXAS!$C$15)), IF($A1991=TAXAS!$A$16,IF($B1991="CRÉDITO",$D1991-($D1991*TAXAS!$C$16)), IF($A1991=TAXAS!$A$17,IF($B1991="CRÉDITO",$D1991-($D1991*TAXAS!$C$17)), IF($A1991=TAXAS!$A$18,IF($B1991="CRÉDITO",$D1991-($D1991*TAXAS!$C$18)), IF($A1991=TAXAS!$A$19,IF($B1991="CRÉDITO",$D1991-($D1991*TAXAS!$C$19)), IF($A1991=TAXAS!$A$20,IF($B1991="CRÉDITO",$D1991-($D1991*TAXAS!$C$20)), IF($A1991=TAXAS!$A$21,IF($B1991="CRÉDITO",$D1991-($D1991*TAXAS!$C$21)), IF($A1991=TAXAS!$A$22,IF($B1991="CRÉDITO",$D1991-($D1991*TAXAS!$C$22)), IF($A1991=TAXAS!$A$23,IF($B1991="CRÉDITO",$D1991-($D1991*TAXAS!$C$23)), IF($A1991=TAXAS!$A$24,IF($B1991="CRÉDITO",$D1991-($D1991*TAXAS!$C$24)), IF($A1991=TAXAS!$A$25,IF($B1991="CRÉDITO",$D1991-($D1991*TAXAS!$C$25)), IF($A1991=TAXAS!$A$26,IF($B1991="CRÉDITO",$D1991-($D1991*TAXAS!$C$26)), IF($A1991=TAXAS!$A$27,IF($B1991="CRÉDITO",$D1991-($D1991*TAXAS!$C$27))))))))))))))))))))))))))/1</f>
        <v>0</v>
      </c>
      <c r="G1991" s="9">
        <f>IF($A1991="VISA",IF($B1991="PARCELADO ATÉ 3X",$D1991-(D1991*TAXAS!$D$4))/3,IF($A1991="MASTER",IF($B1991="PARCELADO ATÉ 3X",$D1991-(D1991*TAXAS!$D$5))/3,IF($A1991="ELO",IF($B1991="PARCELADO ATÉ 3X",$D1991-(D1991*TAXAS!$D$6))/3,IF($A1991="HIPERCARD",IF($B1991="PARCELADO ATÉ 3X",$D1991-(D1991*TAXAS!$D$7))/3,IF($A1991="DINERS",IF($B1991="PARCELADO ATÉ 3X",$D1991-(D1991*TAXAS!$D$8))/3,IF($A1991="AMERICA EXPRESS",IF($B1991="PARCELADO ATÉ 3X",$D1991-(D1991*TAXAS!$D$9))/3,IF($A1991=TAXAS!$A$10,IF($B1991="PARCELADO ATÉ 3X",$D1991-($D1991*TAXAS!$D$10))/3,IF($A1991=TAXAS!$A$11,IF($B1991="PARCELADO ATÉ 3X",$D1991-($D1991*TAXAS!$D$11))/3,IF($A1991=TAXAS!$A$12,IF($B1991="PARCELADO ATÉ 3X",$D1991-($D1991*TAXAS!$D$12))/3,IF($A1991=TAXAS!$A$13,IF($B1991="PARCELADO ATÉ 3X",$D1991-($D1991*TAXAS!$D$13))/3,IF($A1991=TAXAS!$A$14,IF($B1991="PARCELADO ATÉ 3X",$D1991-($D1991*TAXAS!$D$14))/3,IF($A1991=TAXAS!$A$15,IF($B1991="PARCELADO ATÉ 3X",$D1991-($D1991*TAXAS!$D$15))/3,IF($A1991=TAXAS!$A$16,IF($B1991="PARCELADO ATÉ 3X",$D1991-($D1991*TAXAS!$D$16))/3,IF($A1991=TAXAS!$A$17,IF($B1991="PARCELADO ATÉ 3X",$D1991-($D1991*TAXAS!$D$17))/3,IF($A1991=TAXAS!$A$18,IF($B1991="PARCELADO ATÉ 3X",$D1991-($D1991*TAXAS!$D$18))/3,IF($A1991=TAXAS!$A$19,IF($B1991="PARCELADO ATÉ 3X",$D1991-($D1991*TAXAS!$D$19))/3,IF($A1991=TAXAS!$A$20,IF($B1991="PARCELADO ATÉ 3X",$D1991-($D1991*TAXAS!$D$20))/3,IF($A1991=TAXAS!$A$21,IF($B1991="PARCELADO ATÉ 3X",$D1991-($D1991*TAXAS!$D$21))/3,IF($A1991=TAXAS!$A$22,IF($B1991="PARCELADO ATÉ 3X",$D1991-($D1991*TAXAS!$D$22))/3,IF($A1991=TAXAS!$A$23,IF($B1991="PARCELADO ATÉ 3X",$D1991-($D1991*TAXAS!$D$23))/3,IF($A1991=TAXAS!$A$24,IF($B1991="PARCELADO ATÉ 3X",$D1991-($D1991*TAXAS!$D$24))/3,IF($A1991=TAXAS!$A$25,IF($B1991="PARCELADO ATÉ 3X",$D1991-($D1991*TAXAS!$D$25))/3,IF($A1991=TAXAS!$A$26,IF($B1991="PARCELADO ATÉ 3X",$D1991-($D1991*TAXAS!$D$26))/3,IF($A1991=TAXAS!$A$27,IF($B1991="PARCELADO ATÉ 3X",$D1991-($D1991*TAXAS!$D$27))/3))))))))))))))))))))))))/1</f>
        <v>0</v>
      </c>
      <c r="H1991" s="9">
        <f>IF($A1991="VISA",IF($B1991="PARCELADO ATÉ 6X",$D1991-(D1991*TAXAS!$E$4))/6,IF($A1991="MASTER",IF($B1991="PARCELADO ATÉ 6X",$D1991-(D1991*TAXAS!$E$5))/6,IF($A1991="ELO",IF($B1991="PARCELADO ATÉ 6X",$D1991-(D1991*TAXAS!$E$6))/6,IF($A1991="HIPERCARD",IF($B1991="PARCELADO ATÉ 6X",$D1991-(D1991*TAXAS!$E$7))/6,IF($A1991="DINERS",IF($B1991="PARCELADO ATÉ 6X",$D1991-(D1991*TAXAS!$E$8))/6,IF($A1991="AMERICA EXPRESS",IF($B1991="PARCELADO ATÉ 6X",$D1991-(D1991*TAXAS!$E$9))/6,IF($A1991=TAXAS!$A$10,IF($B1991="PARCELADO ATÉ 6X",$D1991-($D1991*TAXAS!$E$10))/6,IF($A1991=TAXAS!$A$11,IF($B1991="PARCELADO ATÉ 6X",$D1991-($D1991*TAXAS!$E$11))/6,IF($A1991=TAXAS!$A$12,IF($B1991="PARCELADO ATÉ 6X",$D1991-($D1991*TAXAS!$E$12))/6,IF($A1991=TAXAS!$A$13,IF($B1991="PARCELADO ATÉ 6X",$D1991-($D1991*TAXAS!$E$13))/6,IF($A1991=TAXAS!$A$14,IF($B1991="PARCELADO ATÉ 6X",$D1991-($D1991*TAXAS!$E$14))/6,IF($A1991=TAXAS!$A$15,IF($B1991="PARCELADO ATÉ 6X",$D1991-($D1991*TAXAS!$E$15))/6,IF($A1991=TAXAS!$A$16,IF($B1991="PARCELADO ATÉ 6X",$D1991-($D1991*TAXAS!$E$16))/6,IF($A1991=TAXAS!$A$17,IF($B1991="PARCELADO ATÉ 6X",$D1991-($D1991*TAXAS!$E$17))/6,IF($A1991=TAXAS!$A$18,IF($B1991="PARCELADO ATÉ 6X",$D1991-($D1991*TAXAS!$E$18))/6,IF($A1991=TAXAS!$A$19,IF($B1991="PARCELADO ATÉ 6X",$D1991-($D1991*TAXAS!$E$19))/6,IF($A1991=TAXAS!$A$20,IF($B1991="PARCELADO ATÉ 6X",$D1991-($D1991*TAXAS!$E$20))/6,IF($A1991=TAXAS!$A$21,IF($B1991="PARCELADO ATÉ 6X",$D1991-($D1991*TAXAS!$E$21))/6,IF($A1991=TAXAS!$A$22,IF($B1991="PARCELADO ATÉ 6X",$D1991-($D1991*TAXAS!$E$22))/6,IF($A1991=TAXAS!$A$23,IF($B1991="PARCELADO ATÉ 6X",$D1991-($D1991*TAXAS!$E$23))/6,IF($A1991=TAXAS!$A$24,IF($B1991="PARCELADO ATÉ 6X",$D1991-($D1991*TAXAS!$E$24))/6,IF($A1991=TAXAS!$A$25,IF($B1991="PARCELADO ATÉ 6X",$D1991-($D1991*TAXAS!$E$25))/6,IF($A1991=TAXAS!$A$26,IF($B1991="PARCELADO ATÉ 6X",$D1991-($D1991*TAXAS!$E$26))/6,IF($A1991=TAXAS!$A$27,IF($B1991="PARCELADO ATÉ 6X",$D1991-($D1991*TAXAS!$E$27))/6))))))))))))))))))))))))/1</f>
        <v>0</v>
      </c>
      <c r="I1991" s="9">
        <f>IF($A1991="VISA",IF($B1991="PARCELADO ATÉ 12X",$D1991-(D1991*TAXAS!$F$4))/12,IF($A1991="MASTER",IF($B1991="PARCELADO ATÉ 12X",$D1991-(D1991*TAXAS!$F$5))/12,IF($A1991="ELO",IF($B1991="PARCELADO ATÉ 12X",$D1991-(D1991*TAXAS!$F$6))/12,IF($A1991="HIPERCARD",IF($B1991="PARCELADO ATÉ 12X",$D1991-(D1991*TAXAS!$F$7))/12,IF($A1991="DINERS",IF($B1991="PARCELADO ATÉ 12X",$D1991-(D1991*TAXAS!$F$8))/12,IF($A1991="AMERICA EXPRESS",IF($B1991="PARCELADO ATÉ 12X",$D1991-(D1991*TAXAS!$F$9))/12,IF($A1991=TAXAS!$A$10,IF($B1991="PARCELADO ATÉ 12X",$D1991-($D1991*TAXAS!$F$10))/12,IF($A1991=TAXAS!$A$11,IF($B1991="PARCELADO ATÉ 12X",$D1991-($D1991*TAXAS!$F$11))/12,IF($A1991=TAXAS!$A$12,IF($B1991="PARCELADO ATÉ 12X",$D1991-($D1991*TAXAS!$F$12))/12,IF($A1991=TAXAS!$A$13,IF($B1991="PARCELADO ATÉ 12X",$D1991-($D1991*TAXAS!$F$13))/12,IF($A1991=TAXAS!$A$14,IF($B1991="PARCELADO ATÉ 12X",$D1991-($D1991*TAXAS!$F$14))/12,IF($A1991=TAXAS!$A$15,IF($B1991="PARCELADO ATÉ 12X",$D1991-($D1991*TAXAS!$F$15))/12,IF($A1991=TAXAS!$A$16,IF($B1991="PARCELADO ATÉ 12X",$D1991-($D1991*TAXAS!$F$16))/12,IF($A1991=TAXAS!$A$17,IF($B1991="PARCELADO ATÉ 12X",$D1991-($D1991*TAXAS!$F$17))/12,IF($A1991=TAXAS!$A$18,IF($B1991="PARCELADO ATÉ 12X",$D1991-($D1991*TAXAS!$F$18))/12,IF($A1991=TAXAS!$A$19,IF($B1991="PARCELADO ATÉ 12X",$D1991-($D1991*TAXAS!$F$19))/12,IF($A1991=TAXAS!$A$20,IF($B1991="PARCELADO ATÉ 12X",$D1991-($D1991*TAXAS!$F$20))/12,IF($A1991=TAXAS!$A$21,IF($B1991="PARCELADO ATÉ 12X",$D1991-($D1991*TAXAS!$F$21))/12,IF($A1991=TAXAS!$A$22,IF($B1991="PARCELADO ATÉ 12X",$D1991-($D1991*TAXAS!$F$22))/12,IF($A1991=TAXAS!$A$23,IF($B1991="PARCELADO ATÉ 12X",$D1991-($D1991*TAXAS!$F$23))/12,IF($A1991=TAXAS!$A$24,IF($B1991="PARCELADO ATÉ 12X",$D1991-($D1991*TAXAS!$F$24))/12,IF($A1991=TAXAS!$A$25,IF($B1991="PARCELADO ATÉ 12X",$D1991-($D1991*TAXAS!$F$25))/12,IF($A1991=TAXAS!$A$26,IF($B1991="PARCELADO ATÉ 12X",$D1991-($D1991*TAXAS!$F$26))/12,IF($A1991=TAXAS!$A$27,IF($B1991="PARCELADO ATÉ 12X",$D1991-($D1991*TAXAS!$F$27))/12))))))))))))))))))))))))/1</f>
        <v>0</v>
      </c>
      <c r="J1991" s="8">
        <f t="shared" si="0"/>
        <v>0</v>
      </c>
      <c r="K1991" s="10" t="b">
        <f>IF($B1991="PARCELADO ATÉ 3X",($D1991-($D1991*TAXAS!$D$4))-$J1991)</f>
        <v>0</v>
      </c>
      <c r="L1991" s="10" t="b">
        <f>IF($B1991="PARCELADO ATÉ 6X",($D1991-($D1991*TAXAS!$E$4))-$J1991)</f>
        <v>0</v>
      </c>
      <c r="M1991" s="10" t="b">
        <f>IF($B1991="PARCELADO ATÉ 12X",($D1991-($D1991*TAXAS!$F$4))-$J1991)</f>
        <v>0</v>
      </c>
      <c r="N1991" s="8">
        <f t="shared" si="1"/>
        <v>0</v>
      </c>
      <c r="O1991" s="10">
        <f t="shared" si="2"/>
        <v>0</v>
      </c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</row>
    <row r="1992" spans="1:31" ht="15.75" customHeight="1" x14ac:dyDescent="0.2">
      <c r="A1992" s="3"/>
      <c r="B1992" s="5"/>
      <c r="C1992" s="6"/>
      <c r="D1992" s="42"/>
      <c r="E1992" s="8">
        <f>IF($A1992="VISA",IF($B1992="DÉBITO",$D1992-($D1992*TAXAS!$B$4)),IF($A1992="MASTER",IF($B1992="DÉBITO",$D1992-($D1992*TAXAS!$B$5)),IF($A1992="ELO", IF($B1992="DÉBITO",$D1992-($D1992*TAXAS!$B$6)),IF($A1992="HIPERCARD",IF($B1992="DÉBITO",$D1992-($D1992*TAXAS!$B$7)),IF($A1992="DINERS",IF($B1992="DÉBITO",$D1992-($D1992*TAXAS!$B$8)),IF($A1992="AMERICA EXPRESS",IF($B1992="DÉBITO",$D1992-($D1992*TAXAS!$B$9)),IF($A1992=TAXAS!$A$10,IF($B1992="DÉBITO",$D1992-($D1992*TAXAS!$B$10)), IF($A1992=TAXAS!$A$11,IF($B1992="DÉBITO",$D1992-($D1992*TAXAS!$B$11)), IF($A1992=TAXAS!$A$12,IF($B1992="DÉBITO",$D1992-($D1992*TAXAS!$B$12)), IF($A1992=TAXAS!$A$13,IF($B1992="DÉBITO",$D1992-($D1992*TAXAS!$B$13)), IF($A1992=TAXAS!$A$14,IF($B1992="DÉBITO",$D1992-($D1992*TAXAS!$B$14)), IF($A1992=TAXAS!$A$15,IF($B1992="DÉBITO",$D1992-($D1992*TAXAS!$B$15)), IF($A1992=TAXAS!$A$16,IF($B1992="DÉBITO",$D1992-($D1992*TAXAS!$B$16)), IF($A1992=TAXAS!$A$17,IF($B1992="DÉBITO",$D1992-($D1992*TAXAS!$B$17)), IF($A1992=TAXAS!$A$18,IF($B1992="DÉBITO",$D1992-($D1992*TAXAS!$B$18)), IF($A1992=TAXAS!$A$19,IF($B1992="DÉBITO",$D1992-($D1992*TAXAS!$B$19)), IF($A1992=TAXAS!$A$20,IF($B1992="DÉBITO",$D1992-($D1992*TAXAS!$B$20)), IF($A1992=TAXAS!$A$21,IF($B1992="DÉBITO",$D1992-($D1992*TAXAS!$B$21)), IF($A1992=TAXAS!$A$22,IF($B1992="DÉBITO",$D1992-($D1992*TAXAS!$B$22)), IF($A1992=TAXAS!$A$23,IF($B1992="DÉBITO",$D1992-($D1992*TAXAS!$B$23)), IF($A1992=TAXAS!$A$24,IF($B1992="DÉBITO",$D1992-($D1992*TAXAS!$B$24)), IF($A1992=TAXAS!$A$25,IF($B1992="DÉBITO",$D1992-($D1992*TAXAS!$B$25)), IF($A1992=TAXAS!$A$26,IF($B1992="DÉBITO",$D1992-($D1992*TAXAS!$B$26)), IF($A1992=TAXAS!$A$27,IF($B1992="DÉBITO",$D1992-($D1992*TAXAS!$B$27))))))))))))))))))))))))))/1</f>
        <v>0</v>
      </c>
      <c r="F1992" s="8">
        <f>IF($A1992="VISA",IF($B1992="CRÉDITO",$D1992-($D1992*TAXAS!$C$4)),IF($A1992="MASTER",IF($B1992="CRÉDITO",$D1992-($D1992*TAXAS!$C$5)),IF($A1992="ELO", IF($B1992="CRÉDITO",$D1992-($D1992*TAXAS!$C$6)),IF($A1992="HIPERCARD",IF($B1992="CRÉDITO",$D1992-($D1992*TAXAS!$C$7)),IF($A1992="DINERS",IF($B1992="CRÉDITO",$D1992-($D1992*TAXAS!$C$8)),IF($A1992="AMERICA EXPRESS",IF($B1992="CRÉDITO",$D1992-($D1992*TAXAS!$C$9)),IF($A1992=TAXAS!$A$10,IF($B1992="CRÉDITO",$D1992-($D1992*TAXAS!$C$10)), IF($A1992=TAXAS!$A$11,IF($B1992="CRÉDITO",$D1992-($D1992*TAXAS!$C$11)), IF($A1992=TAXAS!$A$12,IF($B1992="CRÉDITO",$D1992-($D1992*TAXAS!$C$12)), IF($A1992=TAXAS!$A$13,IF($B1992="CRÉDITO",$D1992-($D1992*TAXAS!$C$13)), IF($A1992=TAXAS!$A$14,IF($B1992="CRÉDITO",$D1992-($D1992*TAXAS!$C$14)), IF($A1992=TAXAS!$A$15,IF($B1992="CRÉDITO",$D1992-($D1992*TAXAS!$C$15)), IF($A1992=TAXAS!$A$16,IF($B1992="CRÉDITO",$D1992-($D1992*TAXAS!$C$16)), IF($A1992=TAXAS!$A$17,IF($B1992="CRÉDITO",$D1992-($D1992*TAXAS!$C$17)), IF($A1992=TAXAS!$A$18,IF($B1992="CRÉDITO",$D1992-($D1992*TAXAS!$C$18)), IF($A1992=TAXAS!$A$19,IF($B1992="CRÉDITO",$D1992-($D1992*TAXAS!$C$19)), IF($A1992=TAXAS!$A$20,IF($B1992="CRÉDITO",$D1992-($D1992*TAXAS!$C$20)), IF($A1992=TAXAS!$A$21,IF($B1992="CRÉDITO",$D1992-($D1992*TAXAS!$C$21)), IF($A1992=TAXAS!$A$22,IF($B1992="CRÉDITO",$D1992-($D1992*TAXAS!$C$22)), IF($A1992=TAXAS!$A$23,IF($B1992="CRÉDITO",$D1992-($D1992*TAXAS!$C$23)), IF($A1992=TAXAS!$A$24,IF($B1992="CRÉDITO",$D1992-($D1992*TAXAS!$C$24)), IF($A1992=TAXAS!$A$25,IF($B1992="CRÉDITO",$D1992-($D1992*TAXAS!$C$25)), IF($A1992=TAXAS!$A$26,IF($B1992="CRÉDITO",$D1992-($D1992*TAXAS!$C$26)), IF($A1992=TAXAS!$A$27,IF($B1992="CRÉDITO",$D1992-($D1992*TAXAS!$C$27))))))))))))))))))))))))))/1</f>
        <v>0</v>
      </c>
      <c r="G1992" s="9">
        <f>IF($A1992="VISA",IF($B1992="PARCELADO ATÉ 3X",$D1992-(D1992*TAXAS!$D$4))/3,IF($A1992="MASTER",IF($B1992="PARCELADO ATÉ 3X",$D1992-(D1992*TAXAS!$D$5))/3,IF($A1992="ELO",IF($B1992="PARCELADO ATÉ 3X",$D1992-(D1992*TAXAS!$D$6))/3,IF($A1992="HIPERCARD",IF($B1992="PARCELADO ATÉ 3X",$D1992-(D1992*TAXAS!$D$7))/3,IF($A1992="DINERS",IF($B1992="PARCELADO ATÉ 3X",$D1992-(D1992*TAXAS!$D$8))/3,IF($A1992="AMERICA EXPRESS",IF($B1992="PARCELADO ATÉ 3X",$D1992-(D1992*TAXAS!$D$9))/3,IF($A1992=TAXAS!$A$10,IF($B1992="PARCELADO ATÉ 3X",$D1992-($D1992*TAXAS!$D$10))/3,IF($A1992=TAXAS!$A$11,IF($B1992="PARCELADO ATÉ 3X",$D1992-($D1992*TAXAS!$D$11))/3,IF($A1992=TAXAS!$A$12,IF($B1992="PARCELADO ATÉ 3X",$D1992-($D1992*TAXAS!$D$12))/3,IF($A1992=TAXAS!$A$13,IF($B1992="PARCELADO ATÉ 3X",$D1992-($D1992*TAXAS!$D$13))/3,IF($A1992=TAXAS!$A$14,IF($B1992="PARCELADO ATÉ 3X",$D1992-($D1992*TAXAS!$D$14))/3,IF($A1992=TAXAS!$A$15,IF($B1992="PARCELADO ATÉ 3X",$D1992-($D1992*TAXAS!$D$15))/3,IF($A1992=TAXAS!$A$16,IF($B1992="PARCELADO ATÉ 3X",$D1992-($D1992*TAXAS!$D$16))/3,IF($A1992=TAXAS!$A$17,IF($B1992="PARCELADO ATÉ 3X",$D1992-($D1992*TAXAS!$D$17))/3,IF($A1992=TAXAS!$A$18,IF($B1992="PARCELADO ATÉ 3X",$D1992-($D1992*TAXAS!$D$18))/3,IF($A1992=TAXAS!$A$19,IF($B1992="PARCELADO ATÉ 3X",$D1992-($D1992*TAXAS!$D$19))/3,IF($A1992=TAXAS!$A$20,IF($B1992="PARCELADO ATÉ 3X",$D1992-($D1992*TAXAS!$D$20))/3,IF($A1992=TAXAS!$A$21,IF($B1992="PARCELADO ATÉ 3X",$D1992-($D1992*TAXAS!$D$21))/3,IF($A1992=TAXAS!$A$22,IF($B1992="PARCELADO ATÉ 3X",$D1992-($D1992*TAXAS!$D$22))/3,IF($A1992=TAXAS!$A$23,IF($B1992="PARCELADO ATÉ 3X",$D1992-($D1992*TAXAS!$D$23))/3,IF($A1992=TAXAS!$A$24,IF($B1992="PARCELADO ATÉ 3X",$D1992-($D1992*TAXAS!$D$24))/3,IF($A1992=TAXAS!$A$25,IF($B1992="PARCELADO ATÉ 3X",$D1992-($D1992*TAXAS!$D$25))/3,IF($A1992=TAXAS!$A$26,IF($B1992="PARCELADO ATÉ 3X",$D1992-($D1992*TAXAS!$D$26))/3,IF($A1992=TAXAS!$A$27,IF($B1992="PARCELADO ATÉ 3X",$D1992-($D1992*TAXAS!$D$27))/3))))))))))))))))))))))))/1</f>
        <v>0</v>
      </c>
      <c r="H1992" s="9">
        <f>IF($A1992="VISA",IF($B1992="PARCELADO ATÉ 6X",$D1992-(D1992*TAXAS!$E$4))/6,IF($A1992="MASTER",IF($B1992="PARCELADO ATÉ 6X",$D1992-(D1992*TAXAS!$E$5))/6,IF($A1992="ELO",IF($B1992="PARCELADO ATÉ 6X",$D1992-(D1992*TAXAS!$E$6))/6,IF($A1992="HIPERCARD",IF($B1992="PARCELADO ATÉ 6X",$D1992-(D1992*TAXAS!$E$7))/6,IF($A1992="DINERS",IF($B1992="PARCELADO ATÉ 6X",$D1992-(D1992*TAXAS!$E$8))/6,IF($A1992="AMERICA EXPRESS",IF($B1992="PARCELADO ATÉ 6X",$D1992-(D1992*TAXAS!$E$9))/6,IF($A1992=TAXAS!$A$10,IF($B1992="PARCELADO ATÉ 6X",$D1992-($D1992*TAXAS!$E$10))/6,IF($A1992=TAXAS!$A$11,IF($B1992="PARCELADO ATÉ 6X",$D1992-($D1992*TAXAS!$E$11))/6,IF($A1992=TAXAS!$A$12,IF($B1992="PARCELADO ATÉ 6X",$D1992-($D1992*TAXAS!$E$12))/6,IF($A1992=TAXAS!$A$13,IF($B1992="PARCELADO ATÉ 6X",$D1992-($D1992*TAXAS!$E$13))/6,IF($A1992=TAXAS!$A$14,IF($B1992="PARCELADO ATÉ 6X",$D1992-($D1992*TAXAS!$E$14))/6,IF($A1992=TAXAS!$A$15,IF($B1992="PARCELADO ATÉ 6X",$D1992-($D1992*TAXAS!$E$15))/6,IF($A1992=TAXAS!$A$16,IF($B1992="PARCELADO ATÉ 6X",$D1992-($D1992*TAXAS!$E$16))/6,IF($A1992=TAXAS!$A$17,IF($B1992="PARCELADO ATÉ 6X",$D1992-($D1992*TAXAS!$E$17))/6,IF($A1992=TAXAS!$A$18,IF($B1992="PARCELADO ATÉ 6X",$D1992-($D1992*TAXAS!$E$18))/6,IF($A1992=TAXAS!$A$19,IF($B1992="PARCELADO ATÉ 6X",$D1992-($D1992*TAXAS!$E$19))/6,IF($A1992=TAXAS!$A$20,IF($B1992="PARCELADO ATÉ 6X",$D1992-($D1992*TAXAS!$E$20))/6,IF($A1992=TAXAS!$A$21,IF($B1992="PARCELADO ATÉ 6X",$D1992-($D1992*TAXAS!$E$21))/6,IF($A1992=TAXAS!$A$22,IF($B1992="PARCELADO ATÉ 6X",$D1992-($D1992*TAXAS!$E$22))/6,IF($A1992=TAXAS!$A$23,IF($B1992="PARCELADO ATÉ 6X",$D1992-($D1992*TAXAS!$E$23))/6,IF($A1992=TAXAS!$A$24,IF($B1992="PARCELADO ATÉ 6X",$D1992-($D1992*TAXAS!$E$24))/6,IF($A1992=TAXAS!$A$25,IF($B1992="PARCELADO ATÉ 6X",$D1992-($D1992*TAXAS!$E$25))/6,IF($A1992=TAXAS!$A$26,IF($B1992="PARCELADO ATÉ 6X",$D1992-($D1992*TAXAS!$E$26))/6,IF($A1992=TAXAS!$A$27,IF($B1992="PARCELADO ATÉ 6X",$D1992-($D1992*TAXAS!$E$27))/6))))))))))))))))))))))))/1</f>
        <v>0</v>
      </c>
      <c r="I1992" s="9">
        <f>IF($A1992="VISA",IF($B1992="PARCELADO ATÉ 12X",$D1992-(D1992*TAXAS!$F$4))/12,IF($A1992="MASTER",IF($B1992="PARCELADO ATÉ 12X",$D1992-(D1992*TAXAS!$F$5))/12,IF($A1992="ELO",IF($B1992="PARCELADO ATÉ 12X",$D1992-(D1992*TAXAS!$F$6))/12,IF($A1992="HIPERCARD",IF($B1992="PARCELADO ATÉ 12X",$D1992-(D1992*TAXAS!$F$7))/12,IF($A1992="DINERS",IF($B1992="PARCELADO ATÉ 12X",$D1992-(D1992*TAXAS!$F$8))/12,IF($A1992="AMERICA EXPRESS",IF($B1992="PARCELADO ATÉ 12X",$D1992-(D1992*TAXAS!$F$9))/12,IF($A1992=TAXAS!$A$10,IF($B1992="PARCELADO ATÉ 12X",$D1992-($D1992*TAXAS!$F$10))/12,IF($A1992=TAXAS!$A$11,IF($B1992="PARCELADO ATÉ 12X",$D1992-($D1992*TAXAS!$F$11))/12,IF($A1992=TAXAS!$A$12,IF($B1992="PARCELADO ATÉ 12X",$D1992-($D1992*TAXAS!$F$12))/12,IF($A1992=TAXAS!$A$13,IF($B1992="PARCELADO ATÉ 12X",$D1992-($D1992*TAXAS!$F$13))/12,IF($A1992=TAXAS!$A$14,IF($B1992="PARCELADO ATÉ 12X",$D1992-($D1992*TAXAS!$F$14))/12,IF($A1992=TAXAS!$A$15,IF($B1992="PARCELADO ATÉ 12X",$D1992-($D1992*TAXAS!$F$15))/12,IF($A1992=TAXAS!$A$16,IF($B1992="PARCELADO ATÉ 12X",$D1992-($D1992*TAXAS!$F$16))/12,IF($A1992=TAXAS!$A$17,IF($B1992="PARCELADO ATÉ 12X",$D1992-($D1992*TAXAS!$F$17))/12,IF($A1992=TAXAS!$A$18,IF($B1992="PARCELADO ATÉ 12X",$D1992-($D1992*TAXAS!$F$18))/12,IF($A1992=TAXAS!$A$19,IF($B1992="PARCELADO ATÉ 12X",$D1992-($D1992*TAXAS!$F$19))/12,IF($A1992=TAXAS!$A$20,IF($B1992="PARCELADO ATÉ 12X",$D1992-($D1992*TAXAS!$F$20))/12,IF($A1992=TAXAS!$A$21,IF($B1992="PARCELADO ATÉ 12X",$D1992-($D1992*TAXAS!$F$21))/12,IF($A1992=TAXAS!$A$22,IF($B1992="PARCELADO ATÉ 12X",$D1992-($D1992*TAXAS!$F$22))/12,IF($A1992=TAXAS!$A$23,IF($B1992="PARCELADO ATÉ 12X",$D1992-($D1992*TAXAS!$F$23))/12,IF($A1992=TAXAS!$A$24,IF($B1992="PARCELADO ATÉ 12X",$D1992-($D1992*TAXAS!$F$24))/12,IF($A1992=TAXAS!$A$25,IF($B1992="PARCELADO ATÉ 12X",$D1992-($D1992*TAXAS!$F$25))/12,IF($A1992=TAXAS!$A$26,IF($B1992="PARCELADO ATÉ 12X",$D1992-($D1992*TAXAS!$F$26))/12,IF($A1992=TAXAS!$A$27,IF($B1992="PARCELADO ATÉ 12X",$D1992-($D1992*TAXAS!$F$27))/12))))))))))))))))))))))))/1</f>
        <v>0</v>
      </c>
      <c r="J1992" s="8">
        <f t="shared" si="0"/>
        <v>0</v>
      </c>
      <c r="K1992" s="10" t="b">
        <f>IF($B1992="PARCELADO ATÉ 3X",($D1992-($D1992*TAXAS!$D$4))-$J1992)</f>
        <v>0</v>
      </c>
      <c r="L1992" s="10" t="b">
        <f>IF($B1992="PARCELADO ATÉ 6X",($D1992-($D1992*TAXAS!$E$4))-$J1992)</f>
        <v>0</v>
      </c>
      <c r="M1992" s="10" t="b">
        <f>IF($B1992="PARCELADO ATÉ 12X",($D1992-($D1992*TAXAS!$F$4))-$J1992)</f>
        <v>0</v>
      </c>
      <c r="N1992" s="8">
        <f t="shared" si="1"/>
        <v>0</v>
      </c>
      <c r="O1992" s="10">
        <f t="shared" si="2"/>
        <v>0</v>
      </c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</row>
    <row r="1993" spans="1:31" ht="15.75" customHeight="1" x14ac:dyDescent="0.2">
      <c r="A1993" s="3"/>
      <c r="B1993" s="5"/>
      <c r="C1993" s="6"/>
      <c r="D1993" s="42"/>
      <c r="E1993" s="8">
        <f>IF($A1993="VISA",IF($B1993="DÉBITO",$D1993-($D1993*TAXAS!$B$4)),IF($A1993="MASTER",IF($B1993="DÉBITO",$D1993-($D1993*TAXAS!$B$5)),IF($A1993="ELO", IF($B1993="DÉBITO",$D1993-($D1993*TAXAS!$B$6)),IF($A1993="HIPERCARD",IF($B1993="DÉBITO",$D1993-($D1993*TAXAS!$B$7)),IF($A1993="DINERS",IF($B1993="DÉBITO",$D1993-($D1993*TAXAS!$B$8)),IF($A1993="AMERICA EXPRESS",IF($B1993="DÉBITO",$D1993-($D1993*TAXAS!$B$9)),IF($A1993=TAXAS!$A$10,IF($B1993="DÉBITO",$D1993-($D1993*TAXAS!$B$10)), IF($A1993=TAXAS!$A$11,IF($B1993="DÉBITO",$D1993-($D1993*TAXAS!$B$11)), IF($A1993=TAXAS!$A$12,IF($B1993="DÉBITO",$D1993-($D1993*TAXAS!$B$12)), IF($A1993=TAXAS!$A$13,IF($B1993="DÉBITO",$D1993-($D1993*TAXAS!$B$13)), IF($A1993=TAXAS!$A$14,IF($B1993="DÉBITO",$D1993-($D1993*TAXAS!$B$14)), IF($A1993=TAXAS!$A$15,IF($B1993="DÉBITO",$D1993-($D1993*TAXAS!$B$15)), IF($A1993=TAXAS!$A$16,IF($B1993="DÉBITO",$D1993-($D1993*TAXAS!$B$16)), IF($A1993=TAXAS!$A$17,IF($B1993="DÉBITO",$D1993-($D1993*TAXAS!$B$17)), IF($A1993=TAXAS!$A$18,IF($B1993="DÉBITO",$D1993-($D1993*TAXAS!$B$18)), IF($A1993=TAXAS!$A$19,IF($B1993="DÉBITO",$D1993-($D1993*TAXAS!$B$19)), IF($A1993=TAXAS!$A$20,IF($B1993="DÉBITO",$D1993-($D1993*TAXAS!$B$20)), IF($A1993=TAXAS!$A$21,IF($B1993="DÉBITO",$D1993-($D1993*TAXAS!$B$21)), IF($A1993=TAXAS!$A$22,IF($B1993="DÉBITO",$D1993-($D1993*TAXAS!$B$22)), IF($A1993=TAXAS!$A$23,IF($B1993="DÉBITO",$D1993-($D1993*TAXAS!$B$23)), IF($A1993=TAXAS!$A$24,IF($B1993="DÉBITO",$D1993-($D1993*TAXAS!$B$24)), IF($A1993=TAXAS!$A$25,IF($B1993="DÉBITO",$D1993-($D1993*TAXAS!$B$25)), IF($A1993=TAXAS!$A$26,IF($B1993="DÉBITO",$D1993-($D1993*TAXAS!$B$26)), IF($A1993=TAXAS!$A$27,IF($B1993="DÉBITO",$D1993-($D1993*TAXAS!$B$27))))))))))))))))))))))))))/1</f>
        <v>0</v>
      </c>
      <c r="F1993" s="8">
        <f>IF($A1993="VISA",IF($B1993="CRÉDITO",$D1993-($D1993*TAXAS!$C$4)),IF($A1993="MASTER",IF($B1993="CRÉDITO",$D1993-($D1993*TAXAS!$C$5)),IF($A1993="ELO", IF($B1993="CRÉDITO",$D1993-($D1993*TAXAS!$C$6)),IF($A1993="HIPERCARD",IF($B1993="CRÉDITO",$D1993-($D1993*TAXAS!$C$7)),IF($A1993="DINERS",IF($B1993="CRÉDITO",$D1993-($D1993*TAXAS!$C$8)),IF($A1993="AMERICA EXPRESS",IF($B1993="CRÉDITO",$D1993-($D1993*TAXAS!$C$9)),IF($A1993=TAXAS!$A$10,IF($B1993="CRÉDITO",$D1993-($D1993*TAXAS!$C$10)), IF($A1993=TAXAS!$A$11,IF($B1993="CRÉDITO",$D1993-($D1993*TAXAS!$C$11)), IF($A1993=TAXAS!$A$12,IF($B1993="CRÉDITO",$D1993-($D1993*TAXAS!$C$12)), IF($A1993=TAXAS!$A$13,IF($B1993="CRÉDITO",$D1993-($D1993*TAXAS!$C$13)), IF($A1993=TAXAS!$A$14,IF($B1993="CRÉDITO",$D1993-($D1993*TAXAS!$C$14)), IF($A1993=TAXAS!$A$15,IF($B1993="CRÉDITO",$D1993-($D1993*TAXAS!$C$15)), IF($A1993=TAXAS!$A$16,IF($B1993="CRÉDITO",$D1993-($D1993*TAXAS!$C$16)), IF($A1993=TAXAS!$A$17,IF($B1993="CRÉDITO",$D1993-($D1993*TAXAS!$C$17)), IF($A1993=TAXAS!$A$18,IF($B1993="CRÉDITO",$D1993-($D1993*TAXAS!$C$18)), IF($A1993=TAXAS!$A$19,IF($B1993="CRÉDITO",$D1993-($D1993*TAXAS!$C$19)), IF($A1993=TAXAS!$A$20,IF($B1993="CRÉDITO",$D1993-($D1993*TAXAS!$C$20)), IF($A1993=TAXAS!$A$21,IF($B1993="CRÉDITO",$D1993-($D1993*TAXAS!$C$21)), IF($A1993=TAXAS!$A$22,IF($B1993="CRÉDITO",$D1993-($D1993*TAXAS!$C$22)), IF($A1993=TAXAS!$A$23,IF($B1993="CRÉDITO",$D1993-($D1993*TAXAS!$C$23)), IF($A1993=TAXAS!$A$24,IF($B1993="CRÉDITO",$D1993-($D1993*TAXAS!$C$24)), IF($A1993=TAXAS!$A$25,IF($B1993="CRÉDITO",$D1993-($D1993*TAXAS!$C$25)), IF($A1993=TAXAS!$A$26,IF($B1993="CRÉDITO",$D1993-($D1993*TAXAS!$C$26)), IF($A1993=TAXAS!$A$27,IF($B1993="CRÉDITO",$D1993-($D1993*TAXAS!$C$27))))))))))))))))))))))))))/1</f>
        <v>0</v>
      </c>
      <c r="G1993" s="9">
        <f>IF($A1993="VISA",IF($B1993="PARCELADO ATÉ 3X",$D1993-(D1993*TAXAS!$D$4))/3,IF($A1993="MASTER",IF($B1993="PARCELADO ATÉ 3X",$D1993-(D1993*TAXAS!$D$5))/3,IF($A1993="ELO",IF($B1993="PARCELADO ATÉ 3X",$D1993-(D1993*TAXAS!$D$6))/3,IF($A1993="HIPERCARD",IF($B1993="PARCELADO ATÉ 3X",$D1993-(D1993*TAXAS!$D$7))/3,IF($A1993="DINERS",IF($B1993="PARCELADO ATÉ 3X",$D1993-(D1993*TAXAS!$D$8))/3,IF($A1993="AMERICA EXPRESS",IF($B1993="PARCELADO ATÉ 3X",$D1993-(D1993*TAXAS!$D$9))/3,IF($A1993=TAXAS!$A$10,IF($B1993="PARCELADO ATÉ 3X",$D1993-($D1993*TAXAS!$D$10))/3,IF($A1993=TAXAS!$A$11,IF($B1993="PARCELADO ATÉ 3X",$D1993-($D1993*TAXAS!$D$11))/3,IF($A1993=TAXAS!$A$12,IF($B1993="PARCELADO ATÉ 3X",$D1993-($D1993*TAXAS!$D$12))/3,IF($A1993=TAXAS!$A$13,IF($B1993="PARCELADO ATÉ 3X",$D1993-($D1993*TAXAS!$D$13))/3,IF($A1993=TAXAS!$A$14,IF($B1993="PARCELADO ATÉ 3X",$D1993-($D1993*TAXAS!$D$14))/3,IF($A1993=TAXAS!$A$15,IF($B1993="PARCELADO ATÉ 3X",$D1993-($D1993*TAXAS!$D$15))/3,IF($A1993=TAXAS!$A$16,IF($B1993="PARCELADO ATÉ 3X",$D1993-($D1993*TAXAS!$D$16))/3,IF($A1993=TAXAS!$A$17,IF($B1993="PARCELADO ATÉ 3X",$D1993-($D1993*TAXAS!$D$17))/3,IF($A1993=TAXAS!$A$18,IF($B1993="PARCELADO ATÉ 3X",$D1993-($D1993*TAXAS!$D$18))/3,IF($A1993=TAXAS!$A$19,IF($B1993="PARCELADO ATÉ 3X",$D1993-($D1993*TAXAS!$D$19))/3,IF($A1993=TAXAS!$A$20,IF($B1993="PARCELADO ATÉ 3X",$D1993-($D1993*TAXAS!$D$20))/3,IF($A1993=TAXAS!$A$21,IF($B1993="PARCELADO ATÉ 3X",$D1993-($D1993*TAXAS!$D$21))/3,IF($A1993=TAXAS!$A$22,IF($B1993="PARCELADO ATÉ 3X",$D1993-($D1993*TAXAS!$D$22))/3,IF($A1993=TAXAS!$A$23,IF($B1993="PARCELADO ATÉ 3X",$D1993-($D1993*TAXAS!$D$23))/3,IF($A1993=TAXAS!$A$24,IF($B1993="PARCELADO ATÉ 3X",$D1993-($D1993*TAXAS!$D$24))/3,IF($A1993=TAXAS!$A$25,IF($B1993="PARCELADO ATÉ 3X",$D1993-($D1993*TAXAS!$D$25))/3,IF($A1993=TAXAS!$A$26,IF($B1993="PARCELADO ATÉ 3X",$D1993-($D1993*TAXAS!$D$26))/3,IF($A1993=TAXAS!$A$27,IF($B1993="PARCELADO ATÉ 3X",$D1993-($D1993*TAXAS!$D$27))/3))))))))))))))))))))))))/1</f>
        <v>0</v>
      </c>
      <c r="H1993" s="9">
        <f>IF($A1993="VISA",IF($B1993="PARCELADO ATÉ 6X",$D1993-(D1993*TAXAS!$E$4))/6,IF($A1993="MASTER",IF($B1993="PARCELADO ATÉ 6X",$D1993-(D1993*TAXAS!$E$5))/6,IF($A1993="ELO",IF($B1993="PARCELADO ATÉ 6X",$D1993-(D1993*TAXAS!$E$6))/6,IF($A1993="HIPERCARD",IF($B1993="PARCELADO ATÉ 6X",$D1993-(D1993*TAXAS!$E$7))/6,IF($A1993="DINERS",IF($B1993="PARCELADO ATÉ 6X",$D1993-(D1993*TAXAS!$E$8))/6,IF($A1993="AMERICA EXPRESS",IF($B1993="PARCELADO ATÉ 6X",$D1993-(D1993*TAXAS!$E$9))/6,IF($A1993=TAXAS!$A$10,IF($B1993="PARCELADO ATÉ 6X",$D1993-($D1993*TAXAS!$E$10))/6,IF($A1993=TAXAS!$A$11,IF($B1993="PARCELADO ATÉ 6X",$D1993-($D1993*TAXAS!$E$11))/6,IF($A1993=TAXAS!$A$12,IF($B1993="PARCELADO ATÉ 6X",$D1993-($D1993*TAXAS!$E$12))/6,IF($A1993=TAXAS!$A$13,IF($B1993="PARCELADO ATÉ 6X",$D1993-($D1993*TAXAS!$E$13))/6,IF($A1993=TAXAS!$A$14,IF($B1993="PARCELADO ATÉ 6X",$D1993-($D1993*TAXAS!$E$14))/6,IF($A1993=TAXAS!$A$15,IF($B1993="PARCELADO ATÉ 6X",$D1993-($D1993*TAXAS!$E$15))/6,IF($A1993=TAXAS!$A$16,IF($B1993="PARCELADO ATÉ 6X",$D1993-($D1993*TAXAS!$E$16))/6,IF($A1993=TAXAS!$A$17,IF($B1993="PARCELADO ATÉ 6X",$D1993-($D1993*TAXAS!$E$17))/6,IF($A1993=TAXAS!$A$18,IF($B1993="PARCELADO ATÉ 6X",$D1993-($D1993*TAXAS!$E$18))/6,IF($A1993=TAXAS!$A$19,IF($B1993="PARCELADO ATÉ 6X",$D1993-($D1993*TAXAS!$E$19))/6,IF($A1993=TAXAS!$A$20,IF($B1993="PARCELADO ATÉ 6X",$D1993-($D1993*TAXAS!$E$20))/6,IF($A1993=TAXAS!$A$21,IF($B1993="PARCELADO ATÉ 6X",$D1993-($D1993*TAXAS!$E$21))/6,IF($A1993=TAXAS!$A$22,IF($B1993="PARCELADO ATÉ 6X",$D1993-($D1993*TAXAS!$E$22))/6,IF($A1993=TAXAS!$A$23,IF($B1993="PARCELADO ATÉ 6X",$D1993-($D1993*TAXAS!$E$23))/6,IF($A1993=TAXAS!$A$24,IF($B1993="PARCELADO ATÉ 6X",$D1993-($D1993*TAXAS!$E$24))/6,IF($A1993=TAXAS!$A$25,IF($B1993="PARCELADO ATÉ 6X",$D1993-($D1993*TAXAS!$E$25))/6,IF($A1993=TAXAS!$A$26,IF($B1993="PARCELADO ATÉ 6X",$D1993-($D1993*TAXAS!$E$26))/6,IF($A1993=TAXAS!$A$27,IF($B1993="PARCELADO ATÉ 6X",$D1993-($D1993*TAXAS!$E$27))/6))))))))))))))))))))))))/1</f>
        <v>0</v>
      </c>
      <c r="I1993" s="9">
        <f>IF($A1993="VISA",IF($B1993="PARCELADO ATÉ 12X",$D1993-(D1993*TAXAS!$F$4))/12,IF($A1993="MASTER",IF($B1993="PARCELADO ATÉ 12X",$D1993-(D1993*TAXAS!$F$5))/12,IF($A1993="ELO",IF($B1993="PARCELADO ATÉ 12X",$D1993-(D1993*TAXAS!$F$6))/12,IF($A1993="HIPERCARD",IF($B1993="PARCELADO ATÉ 12X",$D1993-(D1993*TAXAS!$F$7))/12,IF($A1993="DINERS",IF($B1993="PARCELADO ATÉ 12X",$D1993-(D1993*TAXAS!$F$8))/12,IF($A1993="AMERICA EXPRESS",IF($B1993="PARCELADO ATÉ 12X",$D1993-(D1993*TAXAS!$F$9))/12,IF($A1993=TAXAS!$A$10,IF($B1993="PARCELADO ATÉ 12X",$D1993-($D1993*TAXAS!$F$10))/12,IF($A1993=TAXAS!$A$11,IF($B1993="PARCELADO ATÉ 12X",$D1993-($D1993*TAXAS!$F$11))/12,IF($A1993=TAXAS!$A$12,IF($B1993="PARCELADO ATÉ 12X",$D1993-($D1993*TAXAS!$F$12))/12,IF($A1993=TAXAS!$A$13,IF($B1993="PARCELADO ATÉ 12X",$D1993-($D1993*TAXAS!$F$13))/12,IF($A1993=TAXAS!$A$14,IF($B1993="PARCELADO ATÉ 12X",$D1993-($D1993*TAXAS!$F$14))/12,IF($A1993=TAXAS!$A$15,IF($B1993="PARCELADO ATÉ 12X",$D1993-($D1993*TAXAS!$F$15))/12,IF($A1993=TAXAS!$A$16,IF($B1993="PARCELADO ATÉ 12X",$D1993-($D1993*TAXAS!$F$16))/12,IF($A1993=TAXAS!$A$17,IF($B1993="PARCELADO ATÉ 12X",$D1993-($D1993*TAXAS!$F$17))/12,IF($A1993=TAXAS!$A$18,IF($B1993="PARCELADO ATÉ 12X",$D1993-($D1993*TAXAS!$F$18))/12,IF($A1993=TAXAS!$A$19,IF($B1993="PARCELADO ATÉ 12X",$D1993-($D1993*TAXAS!$F$19))/12,IF($A1993=TAXAS!$A$20,IF($B1993="PARCELADO ATÉ 12X",$D1993-($D1993*TAXAS!$F$20))/12,IF($A1993=TAXAS!$A$21,IF($B1993="PARCELADO ATÉ 12X",$D1993-($D1993*TAXAS!$F$21))/12,IF($A1993=TAXAS!$A$22,IF($B1993="PARCELADO ATÉ 12X",$D1993-($D1993*TAXAS!$F$22))/12,IF($A1993=TAXAS!$A$23,IF($B1993="PARCELADO ATÉ 12X",$D1993-($D1993*TAXAS!$F$23))/12,IF($A1993=TAXAS!$A$24,IF($B1993="PARCELADO ATÉ 12X",$D1993-($D1993*TAXAS!$F$24))/12,IF($A1993=TAXAS!$A$25,IF($B1993="PARCELADO ATÉ 12X",$D1993-($D1993*TAXAS!$F$25))/12,IF($A1993=TAXAS!$A$26,IF($B1993="PARCELADO ATÉ 12X",$D1993-($D1993*TAXAS!$F$26))/12,IF($A1993=TAXAS!$A$27,IF($B1993="PARCELADO ATÉ 12X",$D1993-($D1993*TAXAS!$F$27))/12))))))))))))))))))))))))/1</f>
        <v>0</v>
      </c>
      <c r="J1993" s="8">
        <f t="shared" si="0"/>
        <v>0</v>
      </c>
      <c r="K1993" s="10" t="b">
        <f>IF($B1993="PARCELADO ATÉ 3X",($D1993-($D1993*TAXAS!$D$4))-$J1993)</f>
        <v>0</v>
      </c>
      <c r="L1993" s="10" t="b">
        <f>IF($B1993="PARCELADO ATÉ 6X",($D1993-($D1993*TAXAS!$E$4))-$J1993)</f>
        <v>0</v>
      </c>
      <c r="M1993" s="10" t="b">
        <f>IF($B1993="PARCELADO ATÉ 12X",($D1993-($D1993*TAXAS!$F$4))-$J1993)</f>
        <v>0</v>
      </c>
      <c r="N1993" s="8">
        <f t="shared" si="1"/>
        <v>0</v>
      </c>
      <c r="O1993" s="10">
        <f t="shared" si="2"/>
        <v>0</v>
      </c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</row>
    <row r="1994" spans="1:31" ht="15.75" customHeight="1" x14ac:dyDescent="0.2">
      <c r="A1994" s="3"/>
      <c r="B1994" s="5"/>
      <c r="C1994" s="6"/>
      <c r="D1994" s="42"/>
      <c r="E1994" s="8">
        <f>IF($A1994="VISA",IF($B1994="DÉBITO",$D1994-($D1994*TAXAS!$B$4)),IF($A1994="MASTER",IF($B1994="DÉBITO",$D1994-($D1994*TAXAS!$B$5)),IF($A1994="ELO", IF($B1994="DÉBITO",$D1994-($D1994*TAXAS!$B$6)),IF($A1994="HIPERCARD",IF($B1994="DÉBITO",$D1994-($D1994*TAXAS!$B$7)),IF($A1994="DINERS",IF($B1994="DÉBITO",$D1994-($D1994*TAXAS!$B$8)),IF($A1994="AMERICA EXPRESS",IF($B1994="DÉBITO",$D1994-($D1994*TAXAS!$B$9)),IF($A1994=TAXAS!$A$10,IF($B1994="DÉBITO",$D1994-($D1994*TAXAS!$B$10)), IF($A1994=TAXAS!$A$11,IF($B1994="DÉBITO",$D1994-($D1994*TAXAS!$B$11)), IF($A1994=TAXAS!$A$12,IF($B1994="DÉBITO",$D1994-($D1994*TAXAS!$B$12)), IF($A1994=TAXAS!$A$13,IF($B1994="DÉBITO",$D1994-($D1994*TAXAS!$B$13)), IF($A1994=TAXAS!$A$14,IF($B1994="DÉBITO",$D1994-($D1994*TAXAS!$B$14)), IF($A1994=TAXAS!$A$15,IF($B1994="DÉBITO",$D1994-($D1994*TAXAS!$B$15)), IF($A1994=TAXAS!$A$16,IF($B1994="DÉBITO",$D1994-($D1994*TAXAS!$B$16)), IF($A1994=TAXAS!$A$17,IF($B1994="DÉBITO",$D1994-($D1994*TAXAS!$B$17)), IF($A1994=TAXAS!$A$18,IF($B1994="DÉBITO",$D1994-($D1994*TAXAS!$B$18)), IF($A1994=TAXAS!$A$19,IF($B1994="DÉBITO",$D1994-($D1994*TAXAS!$B$19)), IF($A1994=TAXAS!$A$20,IF($B1994="DÉBITO",$D1994-($D1994*TAXAS!$B$20)), IF($A1994=TAXAS!$A$21,IF($B1994="DÉBITO",$D1994-($D1994*TAXAS!$B$21)), IF($A1994=TAXAS!$A$22,IF($B1994="DÉBITO",$D1994-($D1994*TAXAS!$B$22)), IF($A1994=TAXAS!$A$23,IF($B1994="DÉBITO",$D1994-($D1994*TAXAS!$B$23)), IF($A1994=TAXAS!$A$24,IF($B1994="DÉBITO",$D1994-($D1994*TAXAS!$B$24)), IF($A1994=TAXAS!$A$25,IF($B1994="DÉBITO",$D1994-($D1994*TAXAS!$B$25)), IF($A1994=TAXAS!$A$26,IF($B1994="DÉBITO",$D1994-($D1994*TAXAS!$B$26)), IF($A1994=TAXAS!$A$27,IF($B1994="DÉBITO",$D1994-($D1994*TAXAS!$B$27))))))))))))))))))))))))))/1</f>
        <v>0</v>
      </c>
      <c r="F1994" s="8">
        <f>IF($A1994="VISA",IF($B1994="CRÉDITO",$D1994-($D1994*TAXAS!$C$4)),IF($A1994="MASTER",IF($B1994="CRÉDITO",$D1994-($D1994*TAXAS!$C$5)),IF($A1994="ELO", IF($B1994="CRÉDITO",$D1994-($D1994*TAXAS!$C$6)),IF($A1994="HIPERCARD",IF($B1994="CRÉDITO",$D1994-($D1994*TAXAS!$C$7)),IF($A1994="DINERS",IF($B1994="CRÉDITO",$D1994-($D1994*TAXAS!$C$8)),IF($A1994="AMERICA EXPRESS",IF($B1994="CRÉDITO",$D1994-($D1994*TAXAS!$C$9)),IF($A1994=TAXAS!$A$10,IF($B1994="CRÉDITO",$D1994-($D1994*TAXAS!$C$10)), IF($A1994=TAXAS!$A$11,IF($B1994="CRÉDITO",$D1994-($D1994*TAXAS!$C$11)), IF($A1994=TAXAS!$A$12,IF($B1994="CRÉDITO",$D1994-($D1994*TAXAS!$C$12)), IF($A1994=TAXAS!$A$13,IF($B1994="CRÉDITO",$D1994-($D1994*TAXAS!$C$13)), IF($A1994=TAXAS!$A$14,IF($B1994="CRÉDITO",$D1994-($D1994*TAXAS!$C$14)), IF($A1994=TAXAS!$A$15,IF($B1994="CRÉDITO",$D1994-($D1994*TAXAS!$C$15)), IF($A1994=TAXAS!$A$16,IF($B1994="CRÉDITO",$D1994-($D1994*TAXAS!$C$16)), IF($A1994=TAXAS!$A$17,IF($B1994="CRÉDITO",$D1994-($D1994*TAXAS!$C$17)), IF($A1994=TAXAS!$A$18,IF($B1994="CRÉDITO",$D1994-($D1994*TAXAS!$C$18)), IF($A1994=TAXAS!$A$19,IF($B1994="CRÉDITO",$D1994-($D1994*TAXAS!$C$19)), IF($A1994=TAXAS!$A$20,IF($B1994="CRÉDITO",$D1994-($D1994*TAXAS!$C$20)), IF($A1994=TAXAS!$A$21,IF($B1994="CRÉDITO",$D1994-($D1994*TAXAS!$C$21)), IF($A1994=TAXAS!$A$22,IF($B1994="CRÉDITO",$D1994-($D1994*TAXAS!$C$22)), IF($A1994=TAXAS!$A$23,IF($B1994="CRÉDITO",$D1994-($D1994*TAXAS!$C$23)), IF($A1994=TAXAS!$A$24,IF($B1994="CRÉDITO",$D1994-($D1994*TAXAS!$C$24)), IF($A1994=TAXAS!$A$25,IF($B1994="CRÉDITO",$D1994-($D1994*TAXAS!$C$25)), IF($A1994=TAXAS!$A$26,IF($B1994="CRÉDITO",$D1994-($D1994*TAXAS!$C$26)), IF($A1994=TAXAS!$A$27,IF($B1994="CRÉDITO",$D1994-($D1994*TAXAS!$C$27))))))))))))))))))))))))))/1</f>
        <v>0</v>
      </c>
      <c r="G1994" s="9">
        <f>IF($A1994="VISA",IF($B1994="PARCELADO ATÉ 3X",$D1994-(D1994*TAXAS!$D$4))/3,IF($A1994="MASTER",IF($B1994="PARCELADO ATÉ 3X",$D1994-(D1994*TAXAS!$D$5))/3,IF($A1994="ELO",IF($B1994="PARCELADO ATÉ 3X",$D1994-(D1994*TAXAS!$D$6))/3,IF($A1994="HIPERCARD",IF($B1994="PARCELADO ATÉ 3X",$D1994-(D1994*TAXAS!$D$7))/3,IF($A1994="DINERS",IF($B1994="PARCELADO ATÉ 3X",$D1994-(D1994*TAXAS!$D$8))/3,IF($A1994="AMERICA EXPRESS",IF($B1994="PARCELADO ATÉ 3X",$D1994-(D1994*TAXAS!$D$9))/3,IF($A1994=TAXAS!$A$10,IF($B1994="PARCELADO ATÉ 3X",$D1994-($D1994*TAXAS!$D$10))/3,IF($A1994=TAXAS!$A$11,IF($B1994="PARCELADO ATÉ 3X",$D1994-($D1994*TAXAS!$D$11))/3,IF($A1994=TAXAS!$A$12,IF($B1994="PARCELADO ATÉ 3X",$D1994-($D1994*TAXAS!$D$12))/3,IF($A1994=TAXAS!$A$13,IF($B1994="PARCELADO ATÉ 3X",$D1994-($D1994*TAXAS!$D$13))/3,IF($A1994=TAXAS!$A$14,IF($B1994="PARCELADO ATÉ 3X",$D1994-($D1994*TAXAS!$D$14))/3,IF($A1994=TAXAS!$A$15,IF($B1994="PARCELADO ATÉ 3X",$D1994-($D1994*TAXAS!$D$15))/3,IF($A1994=TAXAS!$A$16,IF($B1994="PARCELADO ATÉ 3X",$D1994-($D1994*TAXAS!$D$16))/3,IF($A1994=TAXAS!$A$17,IF($B1994="PARCELADO ATÉ 3X",$D1994-($D1994*TAXAS!$D$17))/3,IF($A1994=TAXAS!$A$18,IF($B1994="PARCELADO ATÉ 3X",$D1994-($D1994*TAXAS!$D$18))/3,IF($A1994=TAXAS!$A$19,IF($B1994="PARCELADO ATÉ 3X",$D1994-($D1994*TAXAS!$D$19))/3,IF($A1994=TAXAS!$A$20,IF($B1994="PARCELADO ATÉ 3X",$D1994-($D1994*TAXAS!$D$20))/3,IF($A1994=TAXAS!$A$21,IF($B1994="PARCELADO ATÉ 3X",$D1994-($D1994*TAXAS!$D$21))/3,IF($A1994=TAXAS!$A$22,IF($B1994="PARCELADO ATÉ 3X",$D1994-($D1994*TAXAS!$D$22))/3,IF($A1994=TAXAS!$A$23,IF($B1994="PARCELADO ATÉ 3X",$D1994-($D1994*TAXAS!$D$23))/3,IF($A1994=TAXAS!$A$24,IF($B1994="PARCELADO ATÉ 3X",$D1994-($D1994*TAXAS!$D$24))/3,IF($A1994=TAXAS!$A$25,IF($B1994="PARCELADO ATÉ 3X",$D1994-($D1994*TAXAS!$D$25))/3,IF($A1994=TAXAS!$A$26,IF($B1994="PARCELADO ATÉ 3X",$D1994-($D1994*TAXAS!$D$26))/3,IF($A1994=TAXAS!$A$27,IF($B1994="PARCELADO ATÉ 3X",$D1994-($D1994*TAXAS!$D$27))/3))))))))))))))))))))))))/1</f>
        <v>0</v>
      </c>
      <c r="H1994" s="9">
        <f>IF($A1994="VISA",IF($B1994="PARCELADO ATÉ 6X",$D1994-(D1994*TAXAS!$E$4))/6,IF($A1994="MASTER",IF($B1994="PARCELADO ATÉ 6X",$D1994-(D1994*TAXAS!$E$5))/6,IF($A1994="ELO",IF($B1994="PARCELADO ATÉ 6X",$D1994-(D1994*TAXAS!$E$6))/6,IF($A1994="HIPERCARD",IF($B1994="PARCELADO ATÉ 6X",$D1994-(D1994*TAXAS!$E$7))/6,IF($A1994="DINERS",IF($B1994="PARCELADO ATÉ 6X",$D1994-(D1994*TAXAS!$E$8))/6,IF($A1994="AMERICA EXPRESS",IF($B1994="PARCELADO ATÉ 6X",$D1994-(D1994*TAXAS!$E$9))/6,IF($A1994=TAXAS!$A$10,IF($B1994="PARCELADO ATÉ 6X",$D1994-($D1994*TAXAS!$E$10))/6,IF($A1994=TAXAS!$A$11,IF($B1994="PARCELADO ATÉ 6X",$D1994-($D1994*TAXAS!$E$11))/6,IF($A1994=TAXAS!$A$12,IF($B1994="PARCELADO ATÉ 6X",$D1994-($D1994*TAXAS!$E$12))/6,IF($A1994=TAXAS!$A$13,IF($B1994="PARCELADO ATÉ 6X",$D1994-($D1994*TAXAS!$E$13))/6,IF($A1994=TAXAS!$A$14,IF($B1994="PARCELADO ATÉ 6X",$D1994-($D1994*TAXAS!$E$14))/6,IF($A1994=TAXAS!$A$15,IF($B1994="PARCELADO ATÉ 6X",$D1994-($D1994*TAXAS!$E$15))/6,IF($A1994=TAXAS!$A$16,IF($B1994="PARCELADO ATÉ 6X",$D1994-($D1994*TAXAS!$E$16))/6,IF($A1994=TAXAS!$A$17,IF($B1994="PARCELADO ATÉ 6X",$D1994-($D1994*TAXAS!$E$17))/6,IF($A1994=TAXAS!$A$18,IF($B1994="PARCELADO ATÉ 6X",$D1994-($D1994*TAXAS!$E$18))/6,IF($A1994=TAXAS!$A$19,IF($B1994="PARCELADO ATÉ 6X",$D1994-($D1994*TAXAS!$E$19))/6,IF($A1994=TAXAS!$A$20,IF($B1994="PARCELADO ATÉ 6X",$D1994-($D1994*TAXAS!$E$20))/6,IF($A1994=TAXAS!$A$21,IF($B1994="PARCELADO ATÉ 6X",$D1994-($D1994*TAXAS!$E$21))/6,IF($A1994=TAXAS!$A$22,IF($B1994="PARCELADO ATÉ 6X",$D1994-($D1994*TAXAS!$E$22))/6,IF($A1994=TAXAS!$A$23,IF($B1994="PARCELADO ATÉ 6X",$D1994-($D1994*TAXAS!$E$23))/6,IF($A1994=TAXAS!$A$24,IF($B1994="PARCELADO ATÉ 6X",$D1994-($D1994*TAXAS!$E$24))/6,IF($A1994=TAXAS!$A$25,IF($B1994="PARCELADO ATÉ 6X",$D1994-($D1994*TAXAS!$E$25))/6,IF($A1994=TAXAS!$A$26,IF($B1994="PARCELADO ATÉ 6X",$D1994-($D1994*TAXAS!$E$26))/6,IF($A1994=TAXAS!$A$27,IF($B1994="PARCELADO ATÉ 6X",$D1994-($D1994*TAXAS!$E$27))/6))))))))))))))))))))))))/1</f>
        <v>0</v>
      </c>
      <c r="I1994" s="9">
        <f>IF($A1994="VISA",IF($B1994="PARCELADO ATÉ 12X",$D1994-(D1994*TAXAS!$F$4))/12,IF($A1994="MASTER",IF($B1994="PARCELADO ATÉ 12X",$D1994-(D1994*TAXAS!$F$5))/12,IF($A1994="ELO",IF($B1994="PARCELADO ATÉ 12X",$D1994-(D1994*TAXAS!$F$6))/12,IF($A1994="HIPERCARD",IF($B1994="PARCELADO ATÉ 12X",$D1994-(D1994*TAXAS!$F$7))/12,IF($A1994="DINERS",IF($B1994="PARCELADO ATÉ 12X",$D1994-(D1994*TAXAS!$F$8))/12,IF($A1994="AMERICA EXPRESS",IF($B1994="PARCELADO ATÉ 12X",$D1994-(D1994*TAXAS!$F$9))/12,IF($A1994=TAXAS!$A$10,IF($B1994="PARCELADO ATÉ 12X",$D1994-($D1994*TAXAS!$F$10))/12,IF($A1994=TAXAS!$A$11,IF($B1994="PARCELADO ATÉ 12X",$D1994-($D1994*TAXAS!$F$11))/12,IF($A1994=TAXAS!$A$12,IF($B1994="PARCELADO ATÉ 12X",$D1994-($D1994*TAXAS!$F$12))/12,IF($A1994=TAXAS!$A$13,IF($B1994="PARCELADO ATÉ 12X",$D1994-($D1994*TAXAS!$F$13))/12,IF($A1994=TAXAS!$A$14,IF($B1994="PARCELADO ATÉ 12X",$D1994-($D1994*TAXAS!$F$14))/12,IF($A1994=TAXAS!$A$15,IF($B1994="PARCELADO ATÉ 12X",$D1994-($D1994*TAXAS!$F$15))/12,IF($A1994=TAXAS!$A$16,IF($B1994="PARCELADO ATÉ 12X",$D1994-($D1994*TAXAS!$F$16))/12,IF($A1994=TAXAS!$A$17,IF($B1994="PARCELADO ATÉ 12X",$D1994-($D1994*TAXAS!$F$17))/12,IF($A1994=TAXAS!$A$18,IF($B1994="PARCELADO ATÉ 12X",$D1994-($D1994*TAXAS!$F$18))/12,IF($A1994=TAXAS!$A$19,IF($B1994="PARCELADO ATÉ 12X",$D1994-($D1994*TAXAS!$F$19))/12,IF($A1994=TAXAS!$A$20,IF($B1994="PARCELADO ATÉ 12X",$D1994-($D1994*TAXAS!$F$20))/12,IF($A1994=TAXAS!$A$21,IF($B1994="PARCELADO ATÉ 12X",$D1994-($D1994*TAXAS!$F$21))/12,IF($A1994=TAXAS!$A$22,IF($B1994="PARCELADO ATÉ 12X",$D1994-($D1994*TAXAS!$F$22))/12,IF($A1994=TAXAS!$A$23,IF($B1994="PARCELADO ATÉ 12X",$D1994-($D1994*TAXAS!$F$23))/12,IF($A1994=TAXAS!$A$24,IF($B1994="PARCELADO ATÉ 12X",$D1994-($D1994*TAXAS!$F$24))/12,IF($A1994=TAXAS!$A$25,IF($B1994="PARCELADO ATÉ 12X",$D1994-($D1994*TAXAS!$F$25))/12,IF($A1994=TAXAS!$A$26,IF($B1994="PARCELADO ATÉ 12X",$D1994-($D1994*TAXAS!$F$26))/12,IF($A1994=TAXAS!$A$27,IF($B1994="PARCELADO ATÉ 12X",$D1994-($D1994*TAXAS!$F$27))/12))))))))))))))))))))))))/1</f>
        <v>0</v>
      </c>
      <c r="J1994" s="8">
        <f t="shared" si="0"/>
        <v>0</v>
      </c>
      <c r="K1994" s="10" t="b">
        <f>IF($B1994="PARCELADO ATÉ 3X",($D1994-($D1994*TAXAS!$D$4))-$J1994)</f>
        <v>0</v>
      </c>
      <c r="L1994" s="10" t="b">
        <f>IF($B1994="PARCELADO ATÉ 6X",($D1994-($D1994*TAXAS!$E$4))-$J1994)</f>
        <v>0</v>
      </c>
      <c r="M1994" s="10" t="b">
        <f>IF($B1994="PARCELADO ATÉ 12X",($D1994-($D1994*TAXAS!$F$4))-$J1994)</f>
        <v>0</v>
      </c>
      <c r="N1994" s="8">
        <f t="shared" si="1"/>
        <v>0</v>
      </c>
      <c r="O1994" s="10">
        <f t="shared" si="2"/>
        <v>0</v>
      </c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</row>
    <row r="1995" spans="1:31" ht="15.75" customHeight="1" x14ac:dyDescent="0.2">
      <c r="A1995" s="3"/>
      <c r="B1995" s="5"/>
      <c r="C1995" s="6"/>
      <c r="D1995" s="42"/>
      <c r="E1995" s="8">
        <f>IF($A1995="VISA",IF($B1995="DÉBITO",$D1995-($D1995*TAXAS!$B$4)),IF($A1995="MASTER",IF($B1995="DÉBITO",$D1995-($D1995*TAXAS!$B$5)),IF($A1995="ELO", IF($B1995="DÉBITO",$D1995-($D1995*TAXAS!$B$6)),IF($A1995="HIPERCARD",IF($B1995="DÉBITO",$D1995-($D1995*TAXAS!$B$7)),IF($A1995="DINERS",IF($B1995="DÉBITO",$D1995-($D1995*TAXAS!$B$8)),IF($A1995="AMERICA EXPRESS",IF($B1995="DÉBITO",$D1995-($D1995*TAXAS!$B$9)),IF($A1995=TAXAS!$A$10,IF($B1995="DÉBITO",$D1995-($D1995*TAXAS!$B$10)), IF($A1995=TAXAS!$A$11,IF($B1995="DÉBITO",$D1995-($D1995*TAXAS!$B$11)), IF($A1995=TAXAS!$A$12,IF($B1995="DÉBITO",$D1995-($D1995*TAXAS!$B$12)), IF($A1995=TAXAS!$A$13,IF($B1995="DÉBITO",$D1995-($D1995*TAXAS!$B$13)), IF($A1995=TAXAS!$A$14,IF($B1995="DÉBITO",$D1995-($D1995*TAXAS!$B$14)), IF($A1995=TAXAS!$A$15,IF($B1995="DÉBITO",$D1995-($D1995*TAXAS!$B$15)), IF($A1995=TAXAS!$A$16,IF($B1995="DÉBITO",$D1995-($D1995*TAXAS!$B$16)), IF($A1995=TAXAS!$A$17,IF($B1995="DÉBITO",$D1995-($D1995*TAXAS!$B$17)), IF($A1995=TAXAS!$A$18,IF($B1995="DÉBITO",$D1995-($D1995*TAXAS!$B$18)), IF($A1995=TAXAS!$A$19,IF($B1995="DÉBITO",$D1995-($D1995*TAXAS!$B$19)), IF($A1995=TAXAS!$A$20,IF($B1995="DÉBITO",$D1995-($D1995*TAXAS!$B$20)), IF($A1995=TAXAS!$A$21,IF($B1995="DÉBITO",$D1995-($D1995*TAXAS!$B$21)), IF($A1995=TAXAS!$A$22,IF($B1995="DÉBITO",$D1995-($D1995*TAXAS!$B$22)), IF($A1995=TAXAS!$A$23,IF($B1995="DÉBITO",$D1995-($D1995*TAXAS!$B$23)), IF($A1995=TAXAS!$A$24,IF($B1995="DÉBITO",$D1995-($D1995*TAXAS!$B$24)), IF($A1995=TAXAS!$A$25,IF($B1995="DÉBITO",$D1995-($D1995*TAXAS!$B$25)), IF($A1995=TAXAS!$A$26,IF($B1995="DÉBITO",$D1995-($D1995*TAXAS!$B$26)), IF($A1995=TAXAS!$A$27,IF($B1995="DÉBITO",$D1995-($D1995*TAXAS!$B$27))))))))))))))))))))))))))/1</f>
        <v>0</v>
      </c>
      <c r="F1995" s="8">
        <f>IF($A1995="VISA",IF($B1995="CRÉDITO",$D1995-($D1995*TAXAS!$C$4)),IF($A1995="MASTER",IF($B1995="CRÉDITO",$D1995-($D1995*TAXAS!$C$5)),IF($A1995="ELO", IF($B1995="CRÉDITO",$D1995-($D1995*TAXAS!$C$6)),IF($A1995="HIPERCARD",IF($B1995="CRÉDITO",$D1995-($D1995*TAXAS!$C$7)),IF($A1995="DINERS",IF($B1995="CRÉDITO",$D1995-($D1995*TAXAS!$C$8)),IF($A1995="AMERICA EXPRESS",IF($B1995="CRÉDITO",$D1995-($D1995*TAXAS!$C$9)),IF($A1995=TAXAS!$A$10,IF($B1995="CRÉDITO",$D1995-($D1995*TAXAS!$C$10)), IF($A1995=TAXAS!$A$11,IF($B1995="CRÉDITO",$D1995-($D1995*TAXAS!$C$11)), IF($A1995=TAXAS!$A$12,IF($B1995="CRÉDITO",$D1995-($D1995*TAXAS!$C$12)), IF($A1995=TAXAS!$A$13,IF($B1995="CRÉDITO",$D1995-($D1995*TAXAS!$C$13)), IF($A1995=TAXAS!$A$14,IF($B1995="CRÉDITO",$D1995-($D1995*TAXAS!$C$14)), IF($A1995=TAXAS!$A$15,IF($B1995="CRÉDITO",$D1995-($D1995*TAXAS!$C$15)), IF($A1995=TAXAS!$A$16,IF($B1995="CRÉDITO",$D1995-($D1995*TAXAS!$C$16)), IF($A1995=TAXAS!$A$17,IF($B1995="CRÉDITO",$D1995-($D1995*TAXAS!$C$17)), IF($A1995=TAXAS!$A$18,IF($B1995="CRÉDITO",$D1995-($D1995*TAXAS!$C$18)), IF($A1995=TAXAS!$A$19,IF($B1995="CRÉDITO",$D1995-($D1995*TAXAS!$C$19)), IF($A1995=TAXAS!$A$20,IF($B1995="CRÉDITO",$D1995-($D1995*TAXAS!$C$20)), IF($A1995=TAXAS!$A$21,IF($B1995="CRÉDITO",$D1995-($D1995*TAXAS!$C$21)), IF($A1995=TAXAS!$A$22,IF($B1995="CRÉDITO",$D1995-($D1995*TAXAS!$C$22)), IF($A1995=TAXAS!$A$23,IF($B1995="CRÉDITO",$D1995-($D1995*TAXAS!$C$23)), IF($A1995=TAXAS!$A$24,IF($B1995="CRÉDITO",$D1995-($D1995*TAXAS!$C$24)), IF($A1995=TAXAS!$A$25,IF($B1995="CRÉDITO",$D1995-($D1995*TAXAS!$C$25)), IF($A1995=TAXAS!$A$26,IF($B1995="CRÉDITO",$D1995-($D1995*TAXAS!$C$26)), IF($A1995=TAXAS!$A$27,IF($B1995="CRÉDITO",$D1995-($D1995*TAXAS!$C$27))))))))))))))))))))))))))/1</f>
        <v>0</v>
      </c>
      <c r="G1995" s="9">
        <f>IF($A1995="VISA",IF($B1995="PARCELADO ATÉ 3X",$D1995-(D1995*TAXAS!$D$4))/3,IF($A1995="MASTER",IF($B1995="PARCELADO ATÉ 3X",$D1995-(D1995*TAXAS!$D$5))/3,IF($A1995="ELO",IF($B1995="PARCELADO ATÉ 3X",$D1995-(D1995*TAXAS!$D$6))/3,IF($A1995="HIPERCARD",IF($B1995="PARCELADO ATÉ 3X",$D1995-(D1995*TAXAS!$D$7))/3,IF($A1995="DINERS",IF($B1995="PARCELADO ATÉ 3X",$D1995-(D1995*TAXAS!$D$8))/3,IF($A1995="AMERICA EXPRESS",IF($B1995="PARCELADO ATÉ 3X",$D1995-(D1995*TAXAS!$D$9))/3,IF($A1995=TAXAS!$A$10,IF($B1995="PARCELADO ATÉ 3X",$D1995-($D1995*TAXAS!$D$10))/3,IF($A1995=TAXAS!$A$11,IF($B1995="PARCELADO ATÉ 3X",$D1995-($D1995*TAXAS!$D$11))/3,IF($A1995=TAXAS!$A$12,IF($B1995="PARCELADO ATÉ 3X",$D1995-($D1995*TAXAS!$D$12))/3,IF($A1995=TAXAS!$A$13,IF($B1995="PARCELADO ATÉ 3X",$D1995-($D1995*TAXAS!$D$13))/3,IF($A1995=TAXAS!$A$14,IF($B1995="PARCELADO ATÉ 3X",$D1995-($D1995*TAXAS!$D$14))/3,IF($A1995=TAXAS!$A$15,IF($B1995="PARCELADO ATÉ 3X",$D1995-($D1995*TAXAS!$D$15))/3,IF($A1995=TAXAS!$A$16,IF($B1995="PARCELADO ATÉ 3X",$D1995-($D1995*TAXAS!$D$16))/3,IF($A1995=TAXAS!$A$17,IF($B1995="PARCELADO ATÉ 3X",$D1995-($D1995*TAXAS!$D$17))/3,IF($A1995=TAXAS!$A$18,IF($B1995="PARCELADO ATÉ 3X",$D1995-($D1995*TAXAS!$D$18))/3,IF($A1995=TAXAS!$A$19,IF($B1995="PARCELADO ATÉ 3X",$D1995-($D1995*TAXAS!$D$19))/3,IF($A1995=TAXAS!$A$20,IF($B1995="PARCELADO ATÉ 3X",$D1995-($D1995*TAXAS!$D$20))/3,IF($A1995=TAXAS!$A$21,IF($B1995="PARCELADO ATÉ 3X",$D1995-($D1995*TAXAS!$D$21))/3,IF($A1995=TAXAS!$A$22,IF($B1995="PARCELADO ATÉ 3X",$D1995-($D1995*TAXAS!$D$22))/3,IF($A1995=TAXAS!$A$23,IF($B1995="PARCELADO ATÉ 3X",$D1995-($D1995*TAXAS!$D$23))/3,IF($A1995=TAXAS!$A$24,IF($B1995="PARCELADO ATÉ 3X",$D1995-($D1995*TAXAS!$D$24))/3,IF($A1995=TAXAS!$A$25,IF($B1995="PARCELADO ATÉ 3X",$D1995-($D1995*TAXAS!$D$25))/3,IF($A1995=TAXAS!$A$26,IF($B1995="PARCELADO ATÉ 3X",$D1995-($D1995*TAXAS!$D$26))/3,IF($A1995=TAXAS!$A$27,IF($B1995="PARCELADO ATÉ 3X",$D1995-($D1995*TAXAS!$D$27))/3))))))))))))))))))))))))/1</f>
        <v>0</v>
      </c>
      <c r="H1995" s="9">
        <f>IF($A1995="VISA",IF($B1995="PARCELADO ATÉ 6X",$D1995-(D1995*TAXAS!$E$4))/6,IF($A1995="MASTER",IF($B1995="PARCELADO ATÉ 6X",$D1995-(D1995*TAXAS!$E$5))/6,IF($A1995="ELO",IF($B1995="PARCELADO ATÉ 6X",$D1995-(D1995*TAXAS!$E$6))/6,IF($A1995="HIPERCARD",IF($B1995="PARCELADO ATÉ 6X",$D1995-(D1995*TAXAS!$E$7))/6,IF($A1995="DINERS",IF($B1995="PARCELADO ATÉ 6X",$D1995-(D1995*TAXAS!$E$8))/6,IF($A1995="AMERICA EXPRESS",IF($B1995="PARCELADO ATÉ 6X",$D1995-(D1995*TAXAS!$E$9))/6,IF($A1995=TAXAS!$A$10,IF($B1995="PARCELADO ATÉ 6X",$D1995-($D1995*TAXAS!$E$10))/6,IF($A1995=TAXAS!$A$11,IF($B1995="PARCELADO ATÉ 6X",$D1995-($D1995*TAXAS!$E$11))/6,IF($A1995=TAXAS!$A$12,IF($B1995="PARCELADO ATÉ 6X",$D1995-($D1995*TAXAS!$E$12))/6,IF($A1995=TAXAS!$A$13,IF($B1995="PARCELADO ATÉ 6X",$D1995-($D1995*TAXAS!$E$13))/6,IF($A1995=TAXAS!$A$14,IF($B1995="PARCELADO ATÉ 6X",$D1995-($D1995*TAXAS!$E$14))/6,IF($A1995=TAXAS!$A$15,IF($B1995="PARCELADO ATÉ 6X",$D1995-($D1995*TAXAS!$E$15))/6,IF($A1995=TAXAS!$A$16,IF($B1995="PARCELADO ATÉ 6X",$D1995-($D1995*TAXAS!$E$16))/6,IF($A1995=TAXAS!$A$17,IF($B1995="PARCELADO ATÉ 6X",$D1995-($D1995*TAXAS!$E$17))/6,IF($A1995=TAXAS!$A$18,IF($B1995="PARCELADO ATÉ 6X",$D1995-($D1995*TAXAS!$E$18))/6,IF($A1995=TAXAS!$A$19,IF($B1995="PARCELADO ATÉ 6X",$D1995-($D1995*TAXAS!$E$19))/6,IF($A1995=TAXAS!$A$20,IF($B1995="PARCELADO ATÉ 6X",$D1995-($D1995*TAXAS!$E$20))/6,IF($A1995=TAXAS!$A$21,IF($B1995="PARCELADO ATÉ 6X",$D1995-($D1995*TAXAS!$E$21))/6,IF($A1995=TAXAS!$A$22,IF($B1995="PARCELADO ATÉ 6X",$D1995-($D1995*TAXAS!$E$22))/6,IF($A1995=TAXAS!$A$23,IF($B1995="PARCELADO ATÉ 6X",$D1995-($D1995*TAXAS!$E$23))/6,IF($A1995=TAXAS!$A$24,IF($B1995="PARCELADO ATÉ 6X",$D1995-($D1995*TAXAS!$E$24))/6,IF($A1995=TAXAS!$A$25,IF($B1995="PARCELADO ATÉ 6X",$D1995-($D1995*TAXAS!$E$25))/6,IF($A1995=TAXAS!$A$26,IF($B1995="PARCELADO ATÉ 6X",$D1995-($D1995*TAXAS!$E$26))/6,IF($A1995=TAXAS!$A$27,IF($B1995="PARCELADO ATÉ 6X",$D1995-($D1995*TAXAS!$E$27))/6))))))))))))))))))))))))/1</f>
        <v>0</v>
      </c>
      <c r="I1995" s="9">
        <f>IF($A1995="VISA",IF($B1995="PARCELADO ATÉ 12X",$D1995-(D1995*TAXAS!$F$4))/12,IF($A1995="MASTER",IF($B1995="PARCELADO ATÉ 12X",$D1995-(D1995*TAXAS!$F$5))/12,IF($A1995="ELO",IF($B1995="PARCELADO ATÉ 12X",$D1995-(D1995*TAXAS!$F$6))/12,IF($A1995="HIPERCARD",IF($B1995="PARCELADO ATÉ 12X",$D1995-(D1995*TAXAS!$F$7))/12,IF($A1995="DINERS",IF($B1995="PARCELADO ATÉ 12X",$D1995-(D1995*TAXAS!$F$8))/12,IF($A1995="AMERICA EXPRESS",IF($B1995="PARCELADO ATÉ 12X",$D1995-(D1995*TAXAS!$F$9))/12,IF($A1995=TAXAS!$A$10,IF($B1995="PARCELADO ATÉ 12X",$D1995-($D1995*TAXAS!$F$10))/12,IF($A1995=TAXAS!$A$11,IF($B1995="PARCELADO ATÉ 12X",$D1995-($D1995*TAXAS!$F$11))/12,IF($A1995=TAXAS!$A$12,IF($B1995="PARCELADO ATÉ 12X",$D1995-($D1995*TAXAS!$F$12))/12,IF($A1995=TAXAS!$A$13,IF($B1995="PARCELADO ATÉ 12X",$D1995-($D1995*TAXAS!$F$13))/12,IF($A1995=TAXAS!$A$14,IF($B1995="PARCELADO ATÉ 12X",$D1995-($D1995*TAXAS!$F$14))/12,IF($A1995=TAXAS!$A$15,IF($B1995="PARCELADO ATÉ 12X",$D1995-($D1995*TAXAS!$F$15))/12,IF($A1995=TAXAS!$A$16,IF($B1995="PARCELADO ATÉ 12X",$D1995-($D1995*TAXAS!$F$16))/12,IF($A1995=TAXAS!$A$17,IF($B1995="PARCELADO ATÉ 12X",$D1995-($D1995*TAXAS!$F$17))/12,IF($A1995=TAXAS!$A$18,IF($B1995="PARCELADO ATÉ 12X",$D1995-($D1995*TAXAS!$F$18))/12,IF($A1995=TAXAS!$A$19,IF($B1995="PARCELADO ATÉ 12X",$D1995-($D1995*TAXAS!$F$19))/12,IF($A1995=TAXAS!$A$20,IF($B1995="PARCELADO ATÉ 12X",$D1995-($D1995*TAXAS!$F$20))/12,IF($A1995=TAXAS!$A$21,IF($B1995="PARCELADO ATÉ 12X",$D1995-($D1995*TAXAS!$F$21))/12,IF($A1995=TAXAS!$A$22,IF($B1995="PARCELADO ATÉ 12X",$D1995-($D1995*TAXAS!$F$22))/12,IF($A1995=TAXAS!$A$23,IF($B1995="PARCELADO ATÉ 12X",$D1995-($D1995*TAXAS!$F$23))/12,IF($A1995=TAXAS!$A$24,IF($B1995="PARCELADO ATÉ 12X",$D1995-($D1995*TAXAS!$F$24))/12,IF($A1995=TAXAS!$A$25,IF($B1995="PARCELADO ATÉ 12X",$D1995-($D1995*TAXAS!$F$25))/12,IF($A1995=TAXAS!$A$26,IF($B1995="PARCELADO ATÉ 12X",$D1995-($D1995*TAXAS!$F$26))/12,IF($A1995=TAXAS!$A$27,IF($B1995="PARCELADO ATÉ 12X",$D1995-($D1995*TAXAS!$F$27))/12))))))))))))))))))))))))/1</f>
        <v>0</v>
      </c>
      <c r="J1995" s="8">
        <f t="shared" si="0"/>
        <v>0</v>
      </c>
      <c r="K1995" s="10" t="b">
        <f>IF($B1995="PARCELADO ATÉ 3X",($D1995-($D1995*TAXAS!$D$4))-$J1995)</f>
        <v>0</v>
      </c>
      <c r="L1995" s="10" t="b">
        <f>IF($B1995="PARCELADO ATÉ 6X",($D1995-($D1995*TAXAS!$E$4))-$J1995)</f>
        <v>0</v>
      </c>
      <c r="M1995" s="10" t="b">
        <f>IF($B1995="PARCELADO ATÉ 12X",($D1995-($D1995*TAXAS!$F$4))-$J1995)</f>
        <v>0</v>
      </c>
      <c r="N1995" s="8">
        <f t="shared" si="1"/>
        <v>0</v>
      </c>
      <c r="O1995" s="10">
        <f t="shared" si="2"/>
        <v>0</v>
      </c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</row>
    <row r="1996" spans="1:31" ht="15.75" customHeight="1" x14ac:dyDescent="0.2">
      <c r="A1996" s="3"/>
      <c r="B1996" s="5"/>
      <c r="C1996" s="6"/>
      <c r="D1996" s="42"/>
      <c r="E1996" s="8">
        <f>IF($A1996="VISA",IF($B1996="DÉBITO",$D1996-($D1996*TAXAS!$B$4)),IF($A1996="MASTER",IF($B1996="DÉBITO",$D1996-($D1996*TAXAS!$B$5)),IF($A1996="ELO", IF($B1996="DÉBITO",$D1996-($D1996*TAXAS!$B$6)),IF($A1996="HIPERCARD",IF($B1996="DÉBITO",$D1996-($D1996*TAXAS!$B$7)),IF($A1996="DINERS",IF($B1996="DÉBITO",$D1996-($D1996*TAXAS!$B$8)),IF($A1996="AMERICA EXPRESS",IF($B1996="DÉBITO",$D1996-($D1996*TAXAS!$B$9)),IF($A1996=TAXAS!$A$10,IF($B1996="DÉBITO",$D1996-($D1996*TAXAS!$B$10)), IF($A1996=TAXAS!$A$11,IF($B1996="DÉBITO",$D1996-($D1996*TAXAS!$B$11)), IF($A1996=TAXAS!$A$12,IF($B1996="DÉBITO",$D1996-($D1996*TAXAS!$B$12)), IF($A1996=TAXAS!$A$13,IF($B1996="DÉBITO",$D1996-($D1996*TAXAS!$B$13)), IF($A1996=TAXAS!$A$14,IF($B1996="DÉBITO",$D1996-($D1996*TAXAS!$B$14)), IF($A1996=TAXAS!$A$15,IF($B1996="DÉBITO",$D1996-($D1996*TAXAS!$B$15)), IF($A1996=TAXAS!$A$16,IF($B1996="DÉBITO",$D1996-($D1996*TAXAS!$B$16)), IF($A1996=TAXAS!$A$17,IF($B1996="DÉBITO",$D1996-($D1996*TAXAS!$B$17)), IF($A1996=TAXAS!$A$18,IF($B1996="DÉBITO",$D1996-($D1996*TAXAS!$B$18)), IF($A1996=TAXAS!$A$19,IF($B1996="DÉBITO",$D1996-($D1996*TAXAS!$B$19)), IF($A1996=TAXAS!$A$20,IF($B1996="DÉBITO",$D1996-($D1996*TAXAS!$B$20)), IF($A1996=TAXAS!$A$21,IF($B1996="DÉBITO",$D1996-($D1996*TAXAS!$B$21)), IF($A1996=TAXAS!$A$22,IF($B1996="DÉBITO",$D1996-($D1996*TAXAS!$B$22)), IF($A1996=TAXAS!$A$23,IF($B1996="DÉBITO",$D1996-($D1996*TAXAS!$B$23)), IF($A1996=TAXAS!$A$24,IF($B1996="DÉBITO",$D1996-($D1996*TAXAS!$B$24)), IF($A1996=TAXAS!$A$25,IF($B1996="DÉBITO",$D1996-($D1996*TAXAS!$B$25)), IF($A1996=TAXAS!$A$26,IF($B1996="DÉBITO",$D1996-($D1996*TAXAS!$B$26)), IF($A1996=TAXAS!$A$27,IF($B1996="DÉBITO",$D1996-($D1996*TAXAS!$B$27))))))))))))))))))))))))))/1</f>
        <v>0</v>
      </c>
      <c r="F1996" s="8">
        <f>IF($A1996="VISA",IF($B1996="CRÉDITO",$D1996-($D1996*TAXAS!$C$4)),IF($A1996="MASTER",IF($B1996="CRÉDITO",$D1996-($D1996*TAXAS!$C$5)),IF($A1996="ELO", IF($B1996="CRÉDITO",$D1996-($D1996*TAXAS!$C$6)),IF($A1996="HIPERCARD",IF($B1996="CRÉDITO",$D1996-($D1996*TAXAS!$C$7)),IF($A1996="DINERS",IF($B1996="CRÉDITO",$D1996-($D1996*TAXAS!$C$8)),IF($A1996="AMERICA EXPRESS",IF($B1996="CRÉDITO",$D1996-($D1996*TAXAS!$C$9)),IF($A1996=TAXAS!$A$10,IF($B1996="CRÉDITO",$D1996-($D1996*TAXAS!$C$10)), IF($A1996=TAXAS!$A$11,IF($B1996="CRÉDITO",$D1996-($D1996*TAXAS!$C$11)), IF($A1996=TAXAS!$A$12,IF($B1996="CRÉDITO",$D1996-($D1996*TAXAS!$C$12)), IF($A1996=TAXAS!$A$13,IF($B1996="CRÉDITO",$D1996-($D1996*TAXAS!$C$13)), IF($A1996=TAXAS!$A$14,IF($B1996="CRÉDITO",$D1996-($D1996*TAXAS!$C$14)), IF($A1996=TAXAS!$A$15,IF($B1996="CRÉDITO",$D1996-($D1996*TAXAS!$C$15)), IF($A1996=TAXAS!$A$16,IF($B1996="CRÉDITO",$D1996-($D1996*TAXAS!$C$16)), IF($A1996=TAXAS!$A$17,IF($B1996="CRÉDITO",$D1996-($D1996*TAXAS!$C$17)), IF($A1996=TAXAS!$A$18,IF($B1996="CRÉDITO",$D1996-($D1996*TAXAS!$C$18)), IF($A1996=TAXAS!$A$19,IF($B1996="CRÉDITO",$D1996-($D1996*TAXAS!$C$19)), IF($A1996=TAXAS!$A$20,IF($B1996="CRÉDITO",$D1996-($D1996*TAXAS!$C$20)), IF($A1996=TAXAS!$A$21,IF($B1996="CRÉDITO",$D1996-($D1996*TAXAS!$C$21)), IF($A1996=TAXAS!$A$22,IF($B1996="CRÉDITO",$D1996-($D1996*TAXAS!$C$22)), IF($A1996=TAXAS!$A$23,IF($B1996="CRÉDITO",$D1996-($D1996*TAXAS!$C$23)), IF($A1996=TAXAS!$A$24,IF($B1996="CRÉDITO",$D1996-($D1996*TAXAS!$C$24)), IF($A1996=TAXAS!$A$25,IF($B1996="CRÉDITO",$D1996-($D1996*TAXAS!$C$25)), IF($A1996=TAXAS!$A$26,IF($B1996="CRÉDITO",$D1996-($D1996*TAXAS!$C$26)), IF($A1996=TAXAS!$A$27,IF($B1996="CRÉDITO",$D1996-($D1996*TAXAS!$C$27))))))))))))))))))))))))))/1</f>
        <v>0</v>
      </c>
      <c r="G1996" s="9">
        <f>IF($A1996="VISA",IF($B1996="PARCELADO ATÉ 3X",$D1996-(D1996*TAXAS!$D$4))/3,IF($A1996="MASTER",IF($B1996="PARCELADO ATÉ 3X",$D1996-(D1996*TAXAS!$D$5))/3,IF($A1996="ELO",IF($B1996="PARCELADO ATÉ 3X",$D1996-(D1996*TAXAS!$D$6))/3,IF($A1996="HIPERCARD",IF($B1996="PARCELADO ATÉ 3X",$D1996-(D1996*TAXAS!$D$7))/3,IF($A1996="DINERS",IF($B1996="PARCELADO ATÉ 3X",$D1996-(D1996*TAXAS!$D$8))/3,IF($A1996="AMERICA EXPRESS",IF($B1996="PARCELADO ATÉ 3X",$D1996-(D1996*TAXAS!$D$9))/3,IF($A1996=TAXAS!$A$10,IF($B1996="PARCELADO ATÉ 3X",$D1996-($D1996*TAXAS!$D$10))/3,IF($A1996=TAXAS!$A$11,IF($B1996="PARCELADO ATÉ 3X",$D1996-($D1996*TAXAS!$D$11))/3,IF($A1996=TAXAS!$A$12,IF($B1996="PARCELADO ATÉ 3X",$D1996-($D1996*TAXAS!$D$12))/3,IF($A1996=TAXAS!$A$13,IF($B1996="PARCELADO ATÉ 3X",$D1996-($D1996*TAXAS!$D$13))/3,IF($A1996=TAXAS!$A$14,IF($B1996="PARCELADO ATÉ 3X",$D1996-($D1996*TAXAS!$D$14))/3,IF($A1996=TAXAS!$A$15,IF($B1996="PARCELADO ATÉ 3X",$D1996-($D1996*TAXAS!$D$15))/3,IF($A1996=TAXAS!$A$16,IF($B1996="PARCELADO ATÉ 3X",$D1996-($D1996*TAXAS!$D$16))/3,IF($A1996=TAXAS!$A$17,IF($B1996="PARCELADO ATÉ 3X",$D1996-($D1996*TAXAS!$D$17))/3,IF($A1996=TAXAS!$A$18,IF($B1996="PARCELADO ATÉ 3X",$D1996-($D1996*TAXAS!$D$18))/3,IF($A1996=TAXAS!$A$19,IF($B1996="PARCELADO ATÉ 3X",$D1996-($D1996*TAXAS!$D$19))/3,IF($A1996=TAXAS!$A$20,IF($B1996="PARCELADO ATÉ 3X",$D1996-($D1996*TAXAS!$D$20))/3,IF($A1996=TAXAS!$A$21,IF($B1996="PARCELADO ATÉ 3X",$D1996-($D1996*TAXAS!$D$21))/3,IF($A1996=TAXAS!$A$22,IF($B1996="PARCELADO ATÉ 3X",$D1996-($D1996*TAXAS!$D$22))/3,IF($A1996=TAXAS!$A$23,IF($B1996="PARCELADO ATÉ 3X",$D1996-($D1996*TAXAS!$D$23))/3,IF($A1996=TAXAS!$A$24,IF($B1996="PARCELADO ATÉ 3X",$D1996-($D1996*TAXAS!$D$24))/3,IF($A1996=TAXAS!$A$25,IF($B1996="PARCELADO ATÉ 3X",$D1996-($D1996*TAXAS!$D$25))/3,IF($A1996=TAXAS!$A$26,IF($B1996="PARCELADO ATÉ 3X",$D1996-($D1996*TAXAS!$D$26))/3,IF($A1996=TAXAS!$A$27,IF($B1996="PARCELADO ATÉ 3X",$D1996-($D1996*TAXAS!$D$27))/3))))))))))))))))))))))))/1</f>
        <v>0</v>
      </c>
      <c r="H1996" s="9">
        <f>IF($A1996="VISA",IF($B1996="PARCELADO ATÉ 6X",$D1996-(D1996*TAXAS!$E$4))/6,IF($A1996="MASTER",IF($B1996="PARCELADO ATÉ 6X",$D1996-(D1996*TAXAS!$E$5))/6,IF($A1996="ELO",IF($B1996="PARCELADO ATÉ 6X",$D1996-(D1996*TAXAS!$E$6))/6,IF($A1996="HIPERCARD",IF($B1996="PARCELADO ATÉ 6X",$D1996-(D1996*TAXAS!$E$7))/6,IF($A1996="DINERS",IF($B1996="PARCELADO ATÉ 6X",$D1996-(D1996*TAXAS!$E$8))/6,IF($A1996="AMERICA EXPRESS",IF($B1996="PARCELADO ATÉ 6X",$D1996-(D1996*TAXAS!$E$9))/6,IF($A1996=TAXAS!$A$10,IF($B1996="PARCELADO ATÉ 6X",$D1996-($D1996*TAXAS!$E$10))/6,IF($A1996=TAXAS!$A$11,IF($B1996="PARCELADO ATÉ 6X",$D1996-($D1996*TAXAS!$E$11))/6,IF($A1996=TAXAS!$A$12,IF($B1996="PARCELADO ATÉ 6X",$D1996-($D1996*TAXAS!$E$12))/6,IF($A1996=TAXAS!$A$13,IF($B1996="PARCELADO ATÉ 6X",$D1996-($D1996*TAXAS!$E$13))/6,IF($A1996=TAXAS!$A$14,IF($B1996="PARCELADO ATÉ 6X",$D1996-($D1996*TAXAS!$E$14))/6,IF($A1996=TAXAS!$A$15,IF($B1996="PARCELADO ATÉ 6X",$D1996-($D1996*TAXAS!$E$15))/6,IF($A1996=TAXAS!$A$16,IF($B1996="PARCELADO ATÉ 6X",$D1996-($D1996*TAXAS!$E$16))/6,IF($A1996=TAXAS!$A$17,IF($B1996="PARCELADO ATÉ 6X",$D1996-($D1996*TAXAS!$E$17))/6,IF($A1996=TAXAS!$A$18,IF($B1996="PARCELADO ATÉ 6X",$D1996-($D1996*TAXAS!$E$18))/6,IF($A1996=TAXAS!$A$19,IF($B1996="PARCELADO ATÉ 6X",$D1996-($D1996*TAXAS!$E$19))/6,IF($A1996=TAXAS!$A$20,IF($B1996="PARCELADO ATÉ 6X",$D1996-($D1996*TAXAS!$E$20))/6,IF($A1996=TAXAS!$A$21,IF($B1996="PARCELADO ATÉ 6X",$D1996-($D1996*TAXAS!$E$21))/6,IF($A1996=TAXAS!$A$22,IF($B1996="PARCELADO ATÉ 6X",$D1996-($D1996*TAXAS!$E$22))/6,IF($A1996=TAXAS!$A$23,IF($B1996="PARCELADO ATÉ 6X",$D1996-($D1996*TAXAS!$E$23))/6,IF($A1996=TAXAS!$A$24,IF($B1996="PARCELADO ATÉ 6X",$D1996-($D1996*TAXAS!$E$24))/6,IF($A1996=TAXAS!$A$25,IF($B1996="PARCELADO ATÉ 6X",$D1996-($D1996*TAXAS!$E$25))/6,IF($A1996=TAXAS!$A$26,IF($B1996="PARCELADO ATÉ 6X",$D1996-($D1996*TAXAS!$E$26))/6,IF($A1996=TAXAS!$A$27,IF($B1996="PARCELADO ATÉ 6X",$D1996-($D1996*TAXAS!$E$27))/6))))))))))))))))))))))))/1</f>
        <v>0</v>
      </c>
      <c r="I1996" s="9">
        <f>IF($A1996="VISA",IF($B1996="PARCELADO ATÉ 12X",$D1996-(D1996*TAXAS!$F$4))/12,IF($A1996="MASTER",IF($B1996="PARCELADO ATÉ 12X",$D1996-(D1996*TAXAS!$F$5))/12,IF($A1996="ELO",IF($B1996="PARCELADO ATÉ 12X",$D1996-(D1996*TAXAS!$F$6))/12,IF($A1996="HIPERCARD",IF($B1996="PARCELADO ATÉ 12X",$D1996-(D1996*TAXAS!$F$7))/12,IF($A1996="DINERS",IF($B1996="PARCELADO ATÉ 12X",$D1996-(D1996*TAXAS!$F$8))/12,IF($A1996="AMERICA EXPRESS",IF($B1996="PARCELADO ATÉ 12X",$D1996-(D1996*TAXAS!$F$9))/12,IF($A1996=TAXAS!$A$10,IF($B1996="PARCELADO ATÉ 12X",$D1996-($D1996*TAXAS!$F$10))/12,IF($A1996=TAXAS!$A$11,IF($B1996="PARCELADO ATÉ 12X",$D1996-($D1996*TAXAS!$F$11))/12,IF($A1996=TAXAS!$A$12,IF($B1996="PARCELADO ATÉ 12X",$D1996-($D1996*TAXAS!$F$12))/12,IF($A1996=TAXAS!$A$13,IF($B1996="PARCELADO ATÉ 12X",$D1996-($D1996*TAXAS!$F$13))/12,IF($A1996=TAXAS!$A$14,IF($B1996="PARCELADO ATÉ 12X",$D1996-($D1996*TAXAS!$F$14))/12,IF($A1996=TAXAS!$A$15,IF($B1996="PARCELADO ATÉ 12X",$D1996-($D1996*TAXAS!$F$15))/12,IF($A1996=TAXAS!$A$16,IF($B1996="PARCELADO ATÉ 12X",$D1996-($D1996*TAXAS!$F$16))/12,IF($A1996=TAXAS!$A$17,IF($B1996="PARCELADO ATÉ 12X",$D1996-($D1996*TAXAS!$F$17))/12,IF($A1996=TAXAS!$A$18,IF($B1996="PARCELADO ATÉ 12X",$D1996-($D1996*TAXAS!$F$18))/12,IF($A1996=TAXAS!$A$19,IF($B1996="PARCELADO ATÉ 12X",$D1996-($D1996*TAXAS!$F$19))/12,IF($A1996=TAXAS!$A$20,IF($B1996="PARCELADO ATÉ 12X",$D1996-($D1996*TAXAS!$F$20))/12,IF($A1996=TAXAS!$A$21,IF($B1996="PARCELADO ATÉ 12X",$D1996-($D1996*TAXAS!$F$21))/12,IF($A1996=TAXAS!$A$22,IF($B1996="PARCELADO ATÉ 12X",$D1996-($D1996*TAXAS!$F$22))/12,IF($A1996=TAXAS!$A$23,IF($B1996="PARCELADO ATÉ 12X",$D1996-($D1996*TAXAS!$F$23))/12,IF($A1996=TAXAS!$A$24,IF($B1996="PARCELADO ATÉ 12X",$D1996-($D1996*TAXAS!$F$24))/12,IF($A1996=TAXAS!$A$25,IF($B1996="PARCELADO ATÉ 12X",$D1996-($D1996*TAXAS!$F$25))/12,IF($A1996=TAXAS!$A$26,IF($B1996="PARCELADO ATÉ 12X",$D1996-($D1996*TAXAS!$F$26))/12,IF($A1996=TAXAS!$A$27,IF($B1996="PARCELADO ATÉ 12X",$D1996-($D1996*TAXAS!$F$27))/12))))))))))))))))))))))))/1</f>
        <v>0</v>
      </c>
      <c r="J1996" s="8">
        <f t="shared" si="0"/>
        <v>0</v>
      </c>
      <c r="K1996" s="10" t="b">
        <f>IF($B1996="PARCELADO ATÉ 3X",($D1996-($D1996*TAXAS!$D$4))-$J1996)</f>
        <v>0</v>
      </c>
      <c r="L1996" s="10" t="b">
        <f>IF($B1996="PARCELADO ATÉ 6X",($D1996-($D1996*TAXAS!$E$4))-$J1996)</f>
        <v>0</v>
      </c>
      <c r="M1996" s="10" t="b">
        <f>IF($B1996="PARCELADO ATÉ 12X",($D1996-($D1996*TAXAS!$F$4))-$J1996)</f>
        <v>0</v>
      </c>
      <c r="N1996" s="8">
        <f t="shared" si="1"/>
        <v>0</v>
      </c>
      <c r="O1996" s="10">
        <f t="shared" si="2"/>
        <v>0</v>
      </c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</row>
    <row r="1997" spans="1:31" ht="15.75" customHeight="1" x14ac:dyDescent="0.2">
      <c r="A1997" s="3"/>
      <c r="B1997" s="5"/>
      <c r="C1997" s="6"/>
      <c r="D1997" s="42"/>
      <c r="E1997" s="8">
        <f>IF($A1997="VISA",IF($B1997="DÉBITO",$D1997-($D1997*TAXAS!$B$4)),IF($A1997="MASTER",IF($B1997="DÉBITO",$D1997-($D1997*TAXAS!$B$5)),IF($A1997="ELO", IF($B1997="DÉBITO",$D1997-($D1997*TAXAS!$B$6)),IF($A1997="HIPERCARD",IF($B1997="DÉBITO",$D1997-($D1997*TAXAS!$B$7)),IF($A1997="DINERS",IF($B1997="DÉBITO",$D1997-($D1997*TAXAS!$B$8)),IF($A1997="AMERICA EXPRESS",IF($B1997="DÉBITO",$D1997-($D1997*TAXAS!$B$9)),IF($A1997=TAXAS!$A$10,IF($B1997="DÉBITO",$D1997-($D1997*TAXAS!$B$10)), IF($A1997=TAXAS!$A$11,IF($B1997="DÉBITO",$D1997-($D1997*TAXAS!$B$11)), IF($A1997=TAXAS!$A$12,IF($B1997="DÉBITO",$D1997-($D1997*TAXAS!$B$12)), IF($A1997=TAXAS!$A$13,IF($B1997="DÉBITO",$D1997-($D1997*TAXAS!$B$13)), IF($A1997=TAXAS!$A$14,IF($B1997="DÉBITO",$D1997-($D1997*TAXAS!$B$14)), IF($A1997=TAXAS!$A$15,IF($B1997="DÉBITO",$D1997-($D1997*TAXAS!$B$15)), IF($A1997=TAXAS!$A$16,IF($B1997="DÉBITO",$D1997-($D1997*TAXAS!$B$16)), IF($A1997=TAXAS!$A$17,IF($B1997="DÉBITO",$D1997-($D1997*TAXAS!$B$17)), IF($A1997=TAXAS!$A$18,IF($B1997="DÉBITO",$D1997-($D1997*TAXAS!$B$18)), IF($A1997=TAXAS!$A$19,IF($B1997="DÉBITO",$D1997-($D1997*TAXAS!$B$19)), IF($A1997=TAXAS!$A$20,IF($B1997="DÉBITO",$D1997-($D1997*TAXAS!$B$20)), IF($A1997=TAXAS!$A$21,IF($B1997="DÉBITO",$D1997-($D1997*TAXAS!$B$21)), IF($A1997=TAXAS!$A$22,IF($B1997="DÉBITO",$D1997-($D1997*TAXAS!$B$22)), IF($A1997=TAXAS!$A$23,IF($B1997="DÉBITO",$D1997-($D1997*TAXAS!$B$23)), IF($A1997=TAXAS!$A$24,IF($B1997="DÉBITO",$D1997-($D1997*TAXAS!$B$24)), IF($A1997=TAXAS!$A$25,IF($B1997="DÉBITO",$D1997-($D1997*TAXAS!$B$25)), IF($A1997=TAXAS!$A$26,IF($B1997="DÉBITO",$D1997-($D1997*TAXAS!$B$26)), IF($A1997=TAXAS!$A$27,IF($B1997="DÉBITO",$D1997-($D1997*TAXAS!$B$27))))))))))))))))))))))))))/1</f>
        <v>0</v>
      </c>
      <c r="F1997" s="8">
        <f>IF($A1997="VISA",IF($B1997="CRÉDITO",$D1997-($D1997*TAXAS!$C$4)),IF($A1997="MASTER",IF($B1997="CRÉDITO",$D1997-($D1997*TAXAS!$C$5)),IF($A1997="ELO", IF($B1997="CRÉDITO",$D1997-($D1997*TAXAS!$C$6)),IF($A1997="HIPERCARD",IF($B1997="CRÉDITO",$D1997-($D1997*TAXAS!$C$7)),IF($A1997="DINERS",IF($B1997="CRÉDITO",$D1997-($D1997*TAXAS!$C$8)),IF($A1997="AMERICA EXPRESS",IF($B1997="CRÉDITO",$D1997-($D1997*TAXAS!$C$9)),IF($A1997=TAXAS!$A$10,IF($B1997="CRÉDITO",$D1997-($D1997*TAXAS!$C$10)), IF($A1997=TAXAS!$A$11,IF($B1997="CRÉDITO",$D1997-($D1997*TAXAS!$C$11)), IF($A1997=TAXAS!$A$12,IF($B1997="CRÉDITO",$D1997-($D1997*TAXAS!$C$12)), IF($A1997=TAXAS!$A$13,IF($B1997="CRÉDITO",$D1997-($D1997*TAXAS!$C$13)), IF($A1997=TAXAS!$A$14,IF($B1997="CRÉDITO",$D1997-($D1997*TAXAS!$C$14)), IF($A1997=TAXAS!$A$15,IF($B1997="CRÉDITO",$D1997-($D1997*TAXAS!$C$15)), IF($A1997=TAXAS!$A$16,IF($B1997="CRÉDITO",$D1997-($D1997*TAXAS!$C$16)), IF($A1997=TAXAS!$A$17,IF($B1997="CRÉDITO",$D1997-($D1997*TAXAS!$C$17)), IF($A1997=TAXAS!$A$18,IF($B1997="CRÉDITO",$D1997-($D1997*TAXAS!$C$18)), IF($A1997=TAXAS!$A$19,IF($B1997="CRÉDITO",$D1997-($D1997*TAXAS!$C$19)), IF($A1997=TAXAS!$A$20,IF($B1997="CRÉDITO",$D1997-($D1997*TAXAS!$C$20)), IF($A1997=TAXAS!$A$21,IF($B1997="CRÉDITO",$D1997-($D1997*TAXAS!$C$21)), IF($A1997=TAXAS!$A$22,IF($B1997="CRÉDITO",$D1997-($D1997*TAXAS!$C$22)), IF($A1997=TAXAS!$A$23,IF($B1997="CRÉDITO",$D1997-($D1997*TAXAS!$C$23)), IF($A1997=TAXAS!$A$24,IF($B1997="CRÉDITO",$D1997-($D1997*TAXAS!$C$24)), IF($A1997=TAXAS!$A$25,IF($B1997="CRÉDITO",$D1997-($D1997*TAXAS!$C$25)), IF($A1997=TAXAS!$A$26,IF($B1997="CRÉDITO",$D1997-($D1997*TAXAS!$C$26)), IF($A1997=TAXAS!$A$27,IF($B1997="CRÉDITO",$D1997-($D1997*TAXAS!$C$27))))))))))))))))))))))))))/1</f>
        <v>0</v>
      </c>
      <c r="G1997" s="9">
        <f>IF($A1997="VISA",IF($B1997="PARCELADO ATÉ 3X",$D1997-(D1997*TAXAS!$D$4))/3,IF($A1997="MASTER",IF($B1997="PARCELADO ATÉ 3X",$D1997-(D1997*TAXAS!$D$5))/3,IF($A1997="ELO",IF($B1997="PARCELADO ATÉ 3X",$D1997-(D1997*TAXAS!$D$6))/3,IF($A1997="HIPERCARD",IF($B1997="PARCELADO ATÉ 3X",$D1997-(D1997*TAXAS!$D$7))/3,IF($A1997="DINERS",IF($B1997="PARCELADO ATÉ 3X",$D1997-(D1997*TAXAS!$D$8))/3,IF($A1997="AMERICA EXPRESS",IF($B1997="PARCELADO ATÉ 3X",$D1997-(D1997*TAXAS!$D$9))/3,IF($A1997=TAXAS!$A$10,IF($B1997="PARCELADO ATÉ 3X",$D1997-($D1997*TAXAS!$D$10))/3,IF($A1997=TAXAS!$A$11,IF($B1997="PARCELADO ATÉ 3X",$D1997-($D1997*TAXAS!$D$11))/3,IF($A1997=TAXAS!$A$12,IF($B1997="PARCELADO ATÉ 3X",$D1997-($D1997*TAXAS!$D$12))/3,IF($A1997=TAXAS!$A$13,IF($B1997="PARCELADO ATÉ 3X",$D1997-($D1997*TAXAS!$D$13))/3,IF($A1997=TAXAS!$A$14,IF($B1997="PARCELADO ATÉ 3X",$D1997-($D1997*TAXAS!$D$14))/3,IF($A1997=TAXAS!$A$15,IF($B1997="PARCELADO ATÉ 3X",$D1997-($D1997*TAXAS!$D$15))/3,IF($A1997=TAXAS!$A$16,IF($B1997="PARCELADO ATÉ 3X",$D1997-($D1997*TAXAS!$D$16))/3,IF($A1997=TAXAS!$A$17,IF($B1997="PARCELADO ATÉ 3X",$D1997-($D1997*TAXAS!$D$17))/3,IF($A1997=TAXAS!$A$18,IF($B1997="PARCELADO ATÉ 3X",$D1997-($D1997*TAXAS!$D$18))/3,IF($A1997=TAXAS!$A$19,IF($B1997="PARCELADO ATÉ 3X",$D1997-($D1997*TAXAS!$D$19))/3,IF($A1997=TAXAS!$A$20,IF($B1997="PARCELADO ATÉ 3X",$D1997-($D1997*TAXAS!$D$20))/3,IF($A1997=TAXAS!$A$21,IF($B1997="PARCELADO ATÉ 3X",$D1997-($D1997*TAXAS!$D$21))/3,IF($A1997=TAXAS!$A$22,IF($B1997="PARCELADO ATÉ 3X",$D1997-($D1997*TAXAS!$D$22))/3,IF($A1997=TAXAS!$A$23,IF($B1997="PARCELADO ATÉ 3X",$D1997-($D1997*TAXAS!$D$23))/3,IF($A1997=TAXAS!$A$24,IF($B1997="PARCELADO ATÉ 3X",$D1997-($D1997*TAXAS!$D$24))/3,IF($A1997=TAXAS!$A$25,IF($B1997="PARCELADO ATÉ 3X",$D1997-($D1997*TAXAS!$D$25))/3,IF($A1997=TAXAS!$A$26,IF($B1997="PARCELADO ATÉ 3X",$D1997-($D1997*TAXAS!$D$26))/3,IF($A1997=TAXAS!$A$27,IF($B1997="PARCELADO ATÉ 3X",$D1997-($D1997*TAXAS!$D$27))/3))))))))))))))))))))))))/1</f>
        <v>0</v>
      </c>
      <c r="H1997" s="9">
        <f>IF($A1997="VISA",IF($B1997="PARCELADO ATÉ 6X",$D1997-(D1997*TAXAS!$E$4))/6,IF($A1997="MASTER",IF($B1997="PARCELADO ATÉ 6X",$D1997-(D1997*TAXAS!$E$5))/6,IF($A1997="ELO",IF($B1997="PARCELADO ATÉ 6X",$D1997-(D1997*TAXAS!$E$6))/6,IF($A1997="HIPERCARD",IF($B1997="PARCELADO ATÉ 6X",$D1997-(D1997*TAXAS!$E$7))/6,IF($A1997="DINERS",IF($B1997="PARCELADO ATÉ 6X",$D1997-(D1997*TAXAS!$E$8))/6,IF($A1997="AMERICA EXPRESS",IF($B1997="PARCELADO ATÉ 6X",$D1997-(D1997*TAXAS!$E$9))/6,IF($A1997=TAXAS!$A$10,IF($B1997="PARCELADO ATÉ 6X",$D1997-($D1997*TAXAS!$E$10))/6,IF($A1997=TAXAS!$A$11,IF($B1997="PARCELADO ATÉ 6X",$D1997-($D1997*TAXAS!$E$11))/6,IF($A1997=TAXAS!$A$12,IF($B1997="PARCELADO ATÉ 6X",$D1997-($D1997*TAXAS!$E$12))/6,IF($A1997=TAXAS!$A$13,IF($B1997="PARCELADO ATÉ 6X",$D1997-($D1997*TAXAS!$E$13))/6,IF($A1997=TAXAS!$A$14,IF($B1997="PARCELADO ATÉ 6X",$D1997-($D1997*TAXAS!$E$14))/6,IF($A1997=TAXAS!$A$15,IF($B1997="PARCELADO ATÉ 6X",$D1997-($D1997*TAXAS!$E$15))/6,IF($A1997=TAXAS!$A$16,IF($B1997="PARCELADO ATÉ 6X",$D1997-($D1997*TAXAS!$E$16))/6,IF($A1997=TAXAS!$A$17,IF($B1997="PARCELADO ATÉ 6X",$D1997-($D1997*TAXAS!$E$17))/6,IF($A1997=TAXAS!$A$18,IF($B1997="PARCELADO ATÉ 6X",$D1997-($D1997*TAXAS!$E$18))/6,IF($A1997=TAXAS!$A$19,IF($B1997="PARCELADO ATÉ 6X",$D1997-($D1997*TAXAS!$E$19))/6,IF($A1997=TAXAS!$A$20,IF($B1997="PARCELADO ATÉ 6X",$D1997-($D1997*TAXAS!$E$20))/6,IF($A1997=TAXAS!$A$21,IF($B1997="PARCELADO ATÉ 6X",$D1997-($D1997*TAXAS!$E$21))/6,IF($A1997=TAXAS!$A$22,IF($B1997="PARCELADO ATÉ 6X",$D1997-($D1997*TAXAS!$E$22))/6,IF($A1997=TAXAS!$A$23,IF($B1997="PARCELADO ATÉ 6X",$D1997-($D1997*TAXAS!$E$23))/6,IF($A1997=TAXAS!$A$24,IF($B1997="PARCELADO ATÉ 6X",$D1997-($D1997*TAXAS!$E$24))/6,IF($A1997=TAXAS!$A$25,IF($B1997="PARCELADO ATÉ 6X",$D1997-($D1997*TAXAS!$E$25))/6,IF($A1997=TAXAS!$A$26,IF($B1997="PARCELADO ATÉ 6X",$D1997-($D1997*TAXAS!$E$26))/6,IF($A1997=TAXAS!$A$27,IF($B1997="PARCELADO ATÉ 6X",$D1997-($D1997*TAXAS!$E$27))/6))))))))))))))))))))))))/1</f>
        <v>0</v>
      </c>
      <c r="I1997" s="9">
        <f>IF($A1997="VISA",IF($B1997="PARCELADO ATÉ 12X",$D1997-(D1997*TAXAS!$F$4))/12,IF($A1997="MASTER",IF($B1997="PARCELADO ATÉ 12X",$D1997-(D1997*TAXAS!$F$5))/12,IF($A1997="ELO",IF($B1997="PARCELADO ATÉ 12X",$D1997-(D1997*TAXAS!$F$6))/12,IF($A1997="HIPERCARD",IF($B1997="PARCELADO ATÉ 12X",$D1997-(D1997*TAXAS!$F$7))/12,IF($A1997="DINERS",IF($B1997="PARCELADO ATÉ 12X",$D1997-(D1997*TAXAS!$F$8))/12,IF($A1997="AMERICA EXPRESS",IF($B1997="PARCELADO ATÉ 12X",$D1997-(D1997*TAXAS!$F$9))/12,IF($A1997=TAXAS!$A$10,IF($B1997="PARCELADO ATÉ 12X",$D1997-($D1997*TAXAS!$F$10))/12,IF($A1997=TAXAS!$A$11,IF($B1997="PARCELADO ATÉ 12X",$D1997-($D1997*TAXAS!$F$11))/12,IF($A1997=TAXAS!$A$12,IF($B1997="PARCELADO ATÉ 12X",$D1997-($D1997*TAXAS!$F$12))/12,IF($A1997=TAXAS!$A$13,IF($B1997="PARCELADO ATÉ 12X",$D1997-($D1997*TAXAS!$F$13))/12,IF($A1997=TAXAS!$A$14,IF($B1997="PARCELADO ATÉ 12X",$D1997-($D1997*TAXAS!$F$14))/12,IF($A1997=TAXAS!$A$15,IF($B1997="PARCELADO ATÉ 12X",$D1997-($D1997*TAXAS!$F$15))/12,IF($A1997=TAXAS!$A$16,IF($B1997="PARCELADO ATÉ 12X",$D1997-($D1997*TAXAS!$F$16))/12,IF($A1997=TAXAS!$A$17,IF($B1997="PARCELADO ATÉ 12X",$D1997-($D1997*TAXAS!$F$17))/12,IF($A1997=TAXAS!$A$18,IF($B1997="PARCELADO ATÉ 12X",$D1997-($D1997*TAXAS!$F$18))/12,IF($A1997=TAXAS!$A$19,IF($B1997="PARCELADO ATÉ 12X",$D1997-($D1997*TAXAS!$F$19))/12,IF($A1997=TAXAS!$A$20,IF($B1997="PARCELADO ATÉ 12X",$D1997-($D1997*TAXAS!$F$20))/12,IF($A1997=TAXAS!$A$21,IF($B1997="PARCELADO ATÉ 12X",$D1997-($D1997*TAXAS!$F$21))/12,IF($A1997=TAXAS!$A$22,IF($B1997="PARCELADO ATÉ 12X",$D1997-($D1997*TAXAS!$F$22))/12,IF($A1997=TAXAS!$A$23,IF($B1997="PARCELADO ATÉ 12X",$D1997-($D1997*TAXAS!$F$23))/12,IF($A1997=TAXAS!$A$24,IF($B1997="PARCELADO ATÉ 12X",$D1997-($D1997*TAXAS!$F$24))/12,IF($A1997=TAXAS!$A$25,IF($B1997="PARCELADO ATÉ 12X",$D1997-($D1997*TAXAS!$F$25))/12,IF($A1997=TAXAS!$A$26,IF($B1997="PARCELADO ATÉ 12X",$D1997-($D1997*TAXAS!$F$26))/12,IF($A1997=TAXAS!$A$27,IF($B1997="PARCELADO ATÉ 12X",$D1997-($D1997*TAXAS!$F$27))/12))))))))))))))))))))))))/1</f>
        <v>0</v>
      </c>
      <c r="J1997" s="8">
        <f t="shared" si="0"/>
        <v>0</v>
      </c>
      <c r="K1997" s="10" t="b">
        <f>IF($B1997="PARCELADO ATÉ 3X",($D1997-($D1997*TAXAS!$D$4))-$J1997)</f>
        <v>0</v>
      </c>
      <c r="L1997" s="10" t="b">
        <f>IF($B1997="PARCELADO ATÉ 6X",($D1997-($D1997*TAXAS!$E$4))-$J1997)</f>
        <v>0</v>
      </c>
      <c r="M1997" s="10" t="b">
        <f>IF($B1997="PARCELADO ATÉ 12X",($D1997-($D1997*TAXAS!$F$4))-$J1997)</f>
        <v>0</v>
      </c>
      <c r="N1997" s="8">
        <f t="shared" si="1"/>
        <v>0</v>
      </c>
      <c r="O1997" s="10">
        <f t="shared" si="2"/>
        <v>0</v>
      </c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</row>
    <row r="1998" spans="1:31" ht="15.75" customHeight="1" x14ac:dyDescent="0.2">
      <c r="A1998" s="3"/>
      <c r="B1998" s="5"/>
      <c r="C1998" s="6"/>
      <c r="D1998" s="42"/>
      <c r="E1998" s="8">
        <f>IF($A1998="VISA",IF($B1998="DÉBITO",$D1998-($D1998*TAXAS!$B$4)),IF($A1998="MASTER",IF($B1998="DÉBITO",$D1998-($D1998*TAXAS!$B$5)),IF($A1998="ELO", IF($B1998="DÉBITO",$D1998-($D1998*TAXAS!$B$6)),IF($A1998="HIPERCARD",IF($B1998="DÉBITO",$D1998-($D1998*TAXAS!$B$7)),IF($A1998="DINERS",IF($B1998="DÉBITO",$D1998-($D1998*TAXAS!$B$8)),IF($A1998="AMERICA EXPRESS",IF($B1998="DÉBITO",$D1998-($D1998*TAXAS!$B$9)),IF($A1998=TAXAS!$A$10,IF($B1998="DÉBITO",$D1998-($D1998*TAXAS!$B$10)), IF($A1998=TAXAS!$A$11,IF($B1998="DÉBITO",$D1998-($D1998*TAXAS!$B$11)), IF($A1998=TAXAS!$A$12,IF($B1998="DÉBITO",$D1998-($D1998*TAXAS!$B$12)), IF($A1998=TAXAS!$A$13,IF($B1998="DÉBITO",$D1998-($D1998*TAXAS!$B$13)), IF($A1998=TAXAS!$A$14,IF($B1998="DÉBITO",$D1998-($D1998*TAXAS!$B$14)), IF($A1998=TAXAS!$A$15,IF($B1998="DÉBITO",$D1998-($D1998*TAXAS!$B$15)), IF($A1998=TAXAS!$A$16,IF($B1998="DÉBITO",$D1998-($D1998*TAXAS!$B$16)), IF($A1998=TAXAS!$A$17,IF($B1998="DÉBITO",$D1998-($D1998*TAXAS!$B$17)), IF($A1998=TAXAS!$A$18,IF($B1998="DÉBITO",$D1998-($D1998*TAXAS!$B$18)), IF($A1998=TAXAS!$A$19,IF($B1998="DÉBITO",$D1998-($D1998*TAXAS!$B$19)), IF($A1998=TAXAS!$A$20,IF($B1998="DÉBITO",$D1998-($D1998*TAXAS!$B$20)), IF($A1998=TAXAS!$A$21,IF($B1998="DÉBITO",$D1998-($D1998*TAXAS!$B$21)), IF($A1998=TAXAS!$A$22,IF($B1998="DÉBITO",$D1998-($D1998*TAXAS!$B$22)), IF($A1998=TAXAS!$A$23,IF($B1998="DÉBITO",$D1998-($D1998*TAXAS!$B$23)), IF($A1998=TAXAS!$A$24,IF($B1998="DÉBITO",$D1998-($D1998*TAXAS!$B$24)), IF($A1998=TAXAS!$A$25,IF($B1998="DÉBITO",$D1998-($D1998*TAXAS!$B$25)), IF($A1998=TAXAS!$A$26,IF($B1998="DÉBITO",$D1998-($D1998*TAXAS!$B$26)), IF($A1998=TAXAS!$A$27,IF($B1998="DÉBITO",$D1998-($D1998*TAXAS!$B$27))))))))))))))))))))))))))/1</f>
        <v>0</v>
      </c>
      <c r="F1998" s="8">
        <f>IF($A1998="VISA",IF($B1998="CRÉDITO",$D1998-($D1998*TAXAS!$C$4)),IF($A1998="MASTER",IF($B1998="CRÉDITO",$D1998-($D1998*TAXAS!$C$5)),IF($A1998="ELO", IF($B1998="CRÉDITO",$D1998-($D1998*TAXAS!$C$6)),IF($A1998="HIPERCARD",IF($B1998="CRÉDITO",$D1998-($D1998*TAXAS!$C$7)),IF($A1998="DINERS",IF($B1998="CRÉDITO",$D1998-($D1998*TAXAS!$C$8)),IF($A1998="AMERICA EXPRESS",IF($B1998="CRÉDITO",$D1998-($D1998*TAXAS!$C$9)),IF($A1998=TAXAS!$A$10,IF($B1998="CRÉDITO",$D1998-($D1998*TAXAS!$C$10)), IF($A1998=TAXAS!$A$11,IF($B1998="CRÉDITO",$D1998-($D1998*TAXAS!$C$11)), IF($A1998=TAXAS!$A$12,IF($B1998="CRÉDITO",$D1998-($D1998*TAXAS!$C$12)), IF($A1998=TAXAS!$A$13,IF($B1998="CRÉDITO",$D1998-($D1998*TAXAS!$C$13)), IF($A1998=TAXAS!$A$14,IF($B1998="CRÉDITO",$D1998-($D1998*TAXAS!$C$14)), IF($A1998=TAXAS!$A$15,IF($B1998="CRÉDITO",$D1998-($D1998*TAXAS!$C$15)), IF($A1998=TAXAS!$A$16,IF($B1998="CRÉDITO",$D1998-($D1998*TAXAS!$C$16)), IF($A1998=TAXAS!$A$17,IF($B1998="CRÉDITO",$D1998-($D1998*TAXAS!$C$17)), IF($A1998=TAXAS!$A$18,IF($B1998="CRÉDITO",$D1998-($D1998*TAXAS!$C$18)), IF($A1998=TAXAS!$A$19,IF($B1998="CRÉDITO",$D1998-($D1998*TAXAS!$C$19)), IF($A1998=TAXAS!$A$20,IF($B1998="CRÉDITO",$D1998-($D1998*TAXAS!$C$20)), IF($A1998=TAXAS!$A$21,IF($B1998="CRÉDITO",$D1998-($D1998*TAXAS!$C$21)), IF($A1998=TAXAS!$A$22,IF($B1998="CRÉDITO",$D1998-($D1998*TAXAS!$C$22)), IF($A1998=TAXAS!$A$23,IF($B1998="CRÉDITO",$D1998-($D1998*TAXAS!$C$23)), IF($A1998=TAXAS!$A$24,IF($B1998="CRÉDITO",$D1998-($D1998*TAXAS!$C$24)), IF($A1998=TAXAS!$A$25,IF($B1998="CRÉDITO",$D1998-($D1998*TAXAS!$C$25)), IF($A1998=TAXAS!$A$26,IF($B1998="CRÉDITO",$D1998-($D1998*TAXAS!$C$26)), IF($A1998=TAXAS!$A$27,IF($B1998="CRÉDITO",$D1998-($D1998*TAXAS!$C$27))))))))))))))))))))))))))/1</f>
        <v>0</v>
      </c>
      <c r="G1998" s="9">
        <f>IF($A1998="VISA",IF($B1998="PARCELADO ATÉ 3X",$D1998-(D1998*TAXAS!$D$4))/3,IF($A1998="MASTER",IF($B1998="PARCELADO ATÉ 3X",$D1998-(D1998*TAXAS!$D$5))/3,IF($A1998="ELO",IF($B1998="PARCELADO ATÉ 3X",$D1998-(D1998*TAXAS!$D$6))/3,IF($A1998="HIPERCARD",IF($B1998="PARCELADO ATÉ 3X",$D1998-(D1998*TAXAS!$D$7))/3,IF($A1998="DINERS",IF($B1998="PARCELADO ATÉ 3X",$D1998-(D1998*TAXAS!$D$8))/3,IF($A1998="AMERICA EXPRESS",IF($B1998="PARCELADO ATÉ 3X",$D1998-(D1998*TAXAS!$D$9))/3,IF($A1998=TAXAS!$A$10,IF($B1998="PARCELADO ATÉ 3X",$D1998-($D1998*TAXAS!$D$10))/3,IF($A1998=TAXAS!$A$11,IF($B1998="PARCELADO ATÉ 3X",$D1998-($D1998*TAXAS!$D$11))/3,IF($A1998=TAXAS!$A$12,IF($B1998="PARCELADO ATÉ 3X",$D1998-($D1998*TAXAS!$D$12))/3,IF($A1998=TAXAS!$A$13,IF($B1998="PARCELADO ATÉ 3X",$D1998-($D1998*TAXAS!$D$13))/3,IF($A1998=TAXAS!$A$14,IF($B1998="PARCELADO ATÉ 3X",$D1998-($D1998*TAXAS!$D$14))/3,IF($A1998=TAXAS!$A$15,IF($B1998="PARCELADO ATÉ 3X",$D1998-($D1998*TAXAS!$D$15))/3,IF($A1998=TAXAS!$A$16,IF($B1998="PARCELADO ATÉ 3X",$D1998-($D1998*TAXAS!$D$16))/3,IF($A1998=TAXAS!$A$17,IF($B1998="PARCELADO ATÉ 3X",$D1998-($D1998*TAXAS!$D$17))/3,IF($A1998=TAXAS!$A$18,IF($B1998="PARCELADO ATÉ 3X",$D1998-($D1998*TAXAS!$D$18))/3,IF($A1998=TAXAS!$A$19,IF($B1998="PARCELADO ATÉ 3X",$D1998-($D1998*TAXAS!$D$19))/3,IF($A1998=TAXAS!$A$20,IF($B1998="PARCELADO ATÉ 3X",$D1998-($D1998*TAXAS!$D$20))/3,IF($A1998=TAXAS!$A$21,IF($B1998="PARCELADO ATÉ 3X",$D1998-($D1998*TAXAS!$D$21))/3,IF($A1998=TAXAS!$A$22,IF($B1998="PARCELADO ATÉ 3X",$D1998-($D1998*TAXAS!$D$22))/3,IF($A1998=TAXAS!$A$23,IF($B1998="PARCELADO ATÉ 3X",$D1998-($D1998*TAXAS!$D$23))/3,IF($A1998=TAXAS!$A$24,IF($B1998="PARCELADO ATÉ 3X",$D1998-($D1998*TAXAS!$D$24))/3,IF($A1998=TAXAS!$A$25,IF($B1998="PARCELADO ATÉ 3X",$D1998-($D1998*TAXAS!$D$25))/3,IF($A1998=TAXAS!$A$26,IF($B1998="PARCELADO ATÉ 3X",$D1998-($D1998*TAXAS!$D$26))/3,IF($A1998=TAXAS!$A$27,IF($B1998="PARCELADO ATÉ 3X",$D1998-($D1998*TAXAS!$D$27))/3))))))))))))))))))))))))/1</f>
        <v>0</v>
      </c>
      <c r="H1998" s="9">
        <f>IF($A1998="VISA",IF($B1998="PARCELADO ATÉ 6X",$D1998-(D1998*TAXAS!$E$4))/6,IF($A1998="MASTER",IF($B1998="PARCELADO ATÉ 6X",$D1998-(D1998*TAXAS!$E$5))/6,IF($A1998="ELO",IF($B1998="PARCELADO ATÉ 6X",$D1998-(D1998*TAXAS!$E$6))/6,IF($A1998="HIPERCARD",IF($B1998="PARCELADO ATÉ 6X",$D1998-(D1998*TAXAS!$E$7))/6,IF($A1998="DINERS",IF($B1998="PARCELADO ATÉ 6X",$D1998-(D1998*TAXAS!$E$8))/6,IF($A1998="AMERICA EXPRESS",IF($B1998="PARCELADO ATÉ 6X",$D1998-(D1998*TAXAS!$E$9))/6,IF($A1998=TAXAS!$A$10,IF($B1998="PARCELADO ATÉ 6X",$D1998-($D1998*TAXAS!$E$10))/6,IF($A1998=TAXAS!$A$11,IF($B1998="PARCELADO ATÉ 6X",$D1998-($D1998*TAXAS!$E$11))/6,IF($A1998=TAXAS!$A$12,IF($B1998="PARCELADO ATÉ 6X",$D1998-($D1998*TAXAS!$E$12))/6,IF($A1998=TAXAS!$A$13,IF($B1998="PARCELADO ATÉ 6X",$D1998-($D1998*TAXAS!$E$13))/6,IF($A1998=TAXAS!$A$14,IF($B1998="PARCELADO ATÉ 6X",$D1998-($D1998*TAXAS!$E$14))/6,IF($A1998=TAXAS!$A$15,IF($B1998="PARCELADO ATÉ 6X",$D1998-($D1998*TAXAS!$E$15))/6,IF($A1998=TAXAS!$A$16,IF($B1998="PARCELADO ATÉ 6X",$D1998-($D1998*TAXAS!$E$16))/6,IF($A1998=TAXAS!$A$17,IF($B1998="PARCELADO ATÉ 6X",$D1998-($D1998*TAXAS!$E$17))/6,IF($A1998=TAXAS!$A$18,IF($B1998="PARCELADO ATÉ 6X",$D1998-($D1998*TAXAS!$E$18))/6,IF($A1998=TAXAS!$A$19,IF($B1998="PARCELADO ATÉ 6X",$D1998-($D1998*TAXAS!$E$19))/6,IF($A1998=TAXAS!$A$20,IF($B1998="PARCELADO ATÉ 6X",$D1998-($D1998*TAXAS!$E$20))/6,IF($A1998=TAXAS!$A$21,IF($B1998="PARCELADO ATÉ 6X",$D1998-($D1998*TAXAS!$E$21))/6,IF($A1998=TAXAS!$A$22,IF($B1998="PARCELADO ATÉ 6X",$D1998-($D1998*TAXAS!$E$22))/6,IF($A1998=TAXAS!$A$23,IF($B1998="PARCELADO ATÉ 6X",$D1998-($D1998*TAXAS!$E$23))/6,IF($A1998=TAXAS!$A$24,IF($B1998="PARCELADO ATÉ 6X",$D1998-($D1998*TAXAS!$E$24))/6,IF($A1998=TAXAS!$A$25,IF($B1998="PARCELADO ATÉ 6X",$D1998-($D1998*TAXAS!$E$25))/6,IF($A1998=TAXAS!$A$26,IF($B1998="PARCELADO ATÉ 6X",$D1998-($D1998*TAXAS!$E$26))/6,IF($A1998=TAXAS!$A$27,IF($B1998="PARCELADO ATÉ 6X",$D1998-($D1998*TAXAS!$E$27))/6))))))))))))))))))))))))/1</f>
        <v>0</v>
      </c>
      <c r="I1998" s="9">
        <f>IF($A1998="VISA",IF($B1998="PARCELADO ATÉ 12X",$D1998-(D1998*TAXAS!$F$4))/12,IF($A1998="MASTER",IF($B1998="PARCELADO ATÉ 12X",$D1998-(D1998*TAXAS!$F$5))/12,IF($A1998="ELO",IF($B1998="PARCELADO ATÉ 12X",$D1998-(D1998*TAXAS!$F$6))/12,IF($A1998="HIPERCARD",IF($B1998="PARCELADO ATÉ 12X",$D1998-(D1998*TAXAS!$F$7))/12,IF($A1998="DINERS",IF($B1998="PARCELADO ATÉ 12X",$D1998-(D1998*TAXAS!$F$8))/12,IF($A1998="AMERICA EXPRESS",IF($B1998="PARCELADO ATÉ 12X",$D1998-(D1998*TAXAS!$F$9))/12,IF($A1998=TAXAS!$A$10,IF($B1998="PARCELADO ATÉ 12X",$D1998-($D1998*TAXAS!$F$10))/12,IF($A1998=TAXAS!$A$11,IF($B1998="PARCELADO ATÉ 12X",$D1998-($D1998*TAXAS!$F$11))/12,IF($A1998=TAXAS!$A$12,IF($B1998="PARCELADO ATÉ 12X",$D1998-($D1998*TAXAS!$F$12))/12,IF($A1998=TAXAS!$A$13,IF($B1998="PARCELADO ATÉ 12X",$D1998-($D1998*TAXAS!$F$13))/12,IF($A1998=TAXAS!$A$14,IF($B1998="PARCELADO ATÉ 12X",$D1998-($D1998*TAXAS!$F$14))/12,IF($A1998=TAXAS!$A$15,IF($B1998="PARCELADO ATÉ 12X",$D1998-($D1998*TAXAS!$F$15))/12,IF($A1998=TAXAS!$A$16,IF($B1998="PARCELADO ATÉ 12X",$D1998-($D1998*TAXAS!$F$16))/12,IF($A1998=TAXAS!$A$17,IF($B1998="PARCELADO ATÉ 12X",$D1998-($D1998*TAXAS!$F$17))/12,IF($A1998=TAXAS!$A$18,IF($B1998="PARCELADO ATÉ 12X",$D1998-($D1998*TAXAS!$F$18))/12,IF($A1998=TAXAS!$A$19,IF($B1998="PARCELADO ATÉ 12X",$D1998-($D1998*TAXAS!$F$19))/12,IF($A1998=TAXAS!$A$20,IF($B1998="PARCELADO ATÉ 12X",$D1998-($D1998*TAXAS!$F$20))/12,IF($A1998=TAXAS!$A$21,IF($B1998="PARCELADO ATÉ 12X",$D1998-($D1998*TAXAS!$F$21))/12,IF($A1998=TAXAS!$A$22,IF($B1998="PARCELADO ATÉ 12X",$D1998-($D1998*TAXAS!$F$22))/12,IF($A1998=TAXAS!$A$23,IF($B1998="PARCELADO ATÉ 12X",$D1998-($D1998*TAXAS!$F$23))/12,IF($A1998=TAXAS!$A$24,IF($B1998="PARCELADO ATÉ 12X",$D1998-($D1998*TAXAS!$F$24))/12,IF($A1998=TAXAS!$A$25,IF($B1998="PARCELADO ATÉ 12X",$D1998-($D1998*TAXAS!$F$25))/12,IF($A1998=TAXAS!$A$26,IF($B1998="PARCELADO ATÉ 12X",$D1998-($D1998*TAXAS!$F$26))/12,IF($A1998=TAXAS!$A$27,IF($B1998="PARCELADO ATÉ 12X",$D1998-($D1998*TAXAS!$F$27))/12))))))))))))))))))))))))/1</f>
        <v>0</v>
      </c>
      <c r="J1998" s="8">
        <f t="shared" si="0"/>
        <v>0</v>
      </c>
      <c r="K1998" s="10" t="b">
        <f>IF($B1998="PARCELADO ATÉ 3X",($D1998-($D1998*TAXAS!$D$4))-$J1998)</f>
        <v>0</v>
      </c>
      <c r="L1998" s="10" t="b">
        <f>IF($B1998="PARCELADO ATÉ 6X",($D1998-($D1998*TAXAS!$E$4))-$J1998)</f>
        <v>0</v>
      </c>
      <c r="M1998" s="10" t="b">
        <f>IF($B1998="PARCELADO ATÉ 12X",($D1998-($D1998*TAXAS!$F$4))-$J1998)</f>
        <v>0</v>
      </c>
      <c r="N1998" s="8">
        <f t="shared" si="1"/>
        <v>0</v>
      </c>
      <c r="O1998" s="10">
        <f t="shared" si="2"/>
        <v>0</v>
      </c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</row>
    <row r="1999" spans="1:31" ht="15.75" customHeight="1" x14ac:dyDescent="0.2">
      <c r="A1999" s="3"/>
      <c r="B1999" s="5"/>
      <c r="C1999" s="6"/>
      <c r="D1999" s="42"/>
      <c r="E1999" s="8">
        <f>IF($A1999="VISA",IF($B1999="DÉBITO",$D1999-($D1999*TAXAS!$B$4)),IF($A1999="MASTER",IF($B1999="DÉBITO",$D1999-($D1999*TAXAS!$B$5)),IF($A1999="ELO", IF($B1999="DÉBITO",$D1999-($D1999*TAXAS!$B$6)),IF($A1999="HIPERCARD",IF($B1999="DÉBITO",$D1999-($D1999*TAXAS!$B$7)),IF($A1999="DINERS",IF($B1999="DÉBITO",$D1999-($D1999*TAXAS!$B$8)),IF($A1999="AMERICA EXPRESS",IF($B1999="DÉBITO",$D1999-($D1999*TAXAS!$B$9)),IF($A1999=TAXAS!$A$10,IF($B1999="DÉBITO",$D1999-($D1999*TAXAS!$B$10)), IF($A1999=TAXAS!$A$11,IF($B1999="DÉBITO",$D1999-($D1999*TAXAS!$B$11)), IF($A1999=TAXAS!$A$12,IF($B1999="DÉBITO",$D1999-($D1999*TAXAS!$B$12)), IF($A1999=TAXAS!$A$13,IF($B1999="DÉBITO",$D1999-($D1999*TAXAS!$B$13)), IF($A1999=TAXAS!$A$14,IF($B1999="DÉBITO",$D1999-($D1999*TAXAS!$B$14)), IF($A1999=TAXAS!$A$15,IF($B1999="DÉBITO",$D1999-($D1999*TAXAS!$B$15)), IF($A1999=TAXAS!$A$16,IF($B1999="DÉBITO",$D1999-($D1999*TAXAS!$B$16)), IF($A1999=TAXAS!$A$17,IF($B1999="DÉBITO",$D1999-($D1999*TAXAS!$B$17)), IF($A1999=TAXAS!$A$18,IF($B1999="DÉBITO",$D1999-($D1999*TAXAS!$B$18)), IF($A1999=TAXAS!$A$19,IF($B1999="DÉBITO",$D1999-($D1999*TAXAS!$B$19)), IF($A1999=TAXAS!$A$20,IF($B1999="DÉBITO",$D1999-($D1999*TAXAS!$B$20)), IF($A1999=TAXAS!$A$21,IF($B1999="DÉBITO",$D1999-($D1999*TAXAS!$B$21)), IF($A1999=TAXAS!$A$22,IF($B1999="DÉBITO",$D1999-($D1999*TAXAS!$B$22)), IF($A1999=TAXAS!$A$23,IF($B1999="DÉBITO",$D1999-($D1999*TAXAS!$B$23)), IF($A1999=TAXAS!$A$24,IF($B1999="DÉBITO",$D1999-($D1999*TAXAS!$B$24)), IF($A1999=TAXAS!$A$25,IF($B1999="DÉBITO",$D1999-($D1999*TAXAS!$B$25)), IF($A1999=TAXAS!$A$26,IF($B1999="DÉBITO",$D1999-($D1999*TAXAS!$B$26)), IF($A1999=TAXAS!$A$27,IF($B1999="DÉBITO",$D1999-($D1999*TAXAS!$B$27))))))))))))))))))))))))))/1</f>
        <v>0</v>
      </c>
      <c r="F1999" s="8">
        <f>IF($A1999="VISA",IF($B1999="CRÉDITO",$D1999-($D1999*TAXAS!$C$4)),IF($A1999="MASTER",IF($B1999="CRÉDITO",$D1999-($D1999*TAXAS!$C$5)),IF($A1999="ELO", IF($B1999="CRÉDITO",$D1999-($D1999*TAXAS!$C$6)),IF($A1999="HIPERCARD",IF($B1999="CRÉDITO",$D1999-($D1999*TAXAS!$C$7)),IF($A1999="DINERS",IF($B1999="CRÉDITO",$D1999-($D1999*TAXAS!$C$8)),IF($A1999="AMERICA EXPRESS",IF($B1999="CRÉDITO",$D1999-($D1999*TAXAS!$C$9)),IF($A1999=TAXAS!$A$10,IF($B1999="CRÉDITO",$D1999-($D1999*TAXAS!$C$10)), IF($A1999=TAXAS!$A$11,IF($B1999="CRÉDITO",$D1999-($D1999*TAXAS!$C$11)), IF($A1999=TAXAS!$A$12,IF($B1999="CRÉDITO",$D1999-($D1999*TAXAS!$C$12)), IF($A1999=TAXAS!$A$13,IF($B1999="CRÉDITO",$D1999-($D1999*TAXAS!$C$13)), IF($A1999=TAXAS!$A$14,IF($B1999="CRÉDITO",$D1999-($D1999*TAXAS!$C$14)), IF($A1999=TAXAS!$A$15,IF($B1999="CRÉDITO",$D1999-($D1999*TAXAS!$C$15)), IF($A1999=TAXAS!$A$16,IF($B1999="CRÉDITO",$D1999-($D1999*TAXAS!$C$16)), IF($A1999=TAXAS!$A$17,IF($B1999="CRÉDITO",$D1999-($D1999*TAXAS!$C$17)), IF($A1999=TAXAS!$A$18,IF($B1999="CRÉDITO",$D1999-($D1999*TAXAS!$C$18)), IF($A1999=TAXAS!$A$19,IF($B1999="CRÉDITO",$D1999-($D1999*TAXAS!$C$19)), IF($A1999=TAXAS!$A$20,IF($B1999="CRÉDITO",$D1999-($D1999*TAXAS!$C$20)), IF($A1999=TAXAS!$A$21,IF($B1999="CRÉDITO",$D1999-($D1999*TAXAS!$C$21)), IF($A1999=TAXAS!$A$22,IF($B1999="CRÉDITO",$D1999-($D1999*TAXAS!$C$22)), IF($A1999=TAXAS!$A$23,IF($B1999="CRÉDITO",$D1999-($D1999*TAXAS!$C$23)), IF($A1999=TAXAS!$A$24,IF($B1999="CRÉDITO",$D1999-($D1999*TAXAS!$C$24)), IF($A1999=TAXAS!$A$25,IF($B1999="CRÉDITO",$D1999-($D1999*TAXAS!$C$25)), IF($A1999=TAXAS!$A$26,IF($B1999="CRÉDITO",$D1999-($D1999*TAXAS!$C$26)), IF($A1999=TAXAS!$A$27,IF($B1999="CRÉDITO",$D1999-($D1999*TAXAS!$C$27))))))))))))))))))))))))))/1</f>
        <v>0</v>
      </c>
      <c r="G1999" s="9">
        <f>IF($A1999="VISA",IF($B1999="PARCELADO ATÉ 3X",$D1999-(D1999*TAXAS!$D$4))/3,IF($A1999="MASTER",IF($B1999="PARCELADO ATÉ 3X",$D1999-(D1999*TAXAS!$D$5))/3,IF($A1999="ELO",IF($B1999="PARCELADO ATÉ 3X",$D1999-(D1999*TAXAS!$D$6))/3,IF($A1999="HIPERCARD",IF($B1999="PARCELADO ATÉ 3X",$D1999-(D1999*TAXAS!$D$7))/3,IF($A1999="DINERS",IF($B1999="PARCELADO ATÉ 3X",$D1999-(D1999*TAXAS!$D$8))/3,IF($A1999="AMERICA EXPRESS",IF($B1999="PARCELADO ATÉ 3X",$D1999-(D1999*TAXAS!$D$9))/3,IF($A1999=TAXAS!$A$10,IF($B1999="PARCELADO ATÉ 3X",$D1999-($D1999*TAXAS!$D$10))/3,IF($A1999=TAXAS!$A$11,IF($B1999="PARCELADO ATÉ 3X",$D1999-($D1999*TAXAS!$D$11))/3,IF($A1999=TAXAS!$A$12,IF($B1999="PARCELADO ATÉ 3X",$D1999-($D1999*TAXAS!$D$12))/3,IF($A1999=TAXAS!$A$13,IF($B1999="PARCELADO ATÉ 3X",$D1999-($D1999*TAXAS!$D$13))/3,IF($A1999=TAXAS!$A$14,IF($B1999="PARCELADO ATÉ 3X",$D1999-($D1999*TAXAS!$D$14))/3,IF($A1999=TAXAS!$A$15,IF($B1999="PARCELADO ATÉ 3X",$D1999-($D1999*TAXAS!$D$15))/3,IF($A1999=TAXAS!$A$16,IF($B1999="PARCELADO ATÉ 3X",$D1999-($D1999*TAXAS!$D$16))/3,IF($A1999=TAXAS!$A$17,IF($B1999="PARCELADO ATÉ 3X",$D1999-($D1999*TAXAS!$D$17))/3,IF($A1999=TAXAS!$A$18,IF($B1999="PARCELADO ATÉ 3X",$D1999-($D1999*TAXAS!$D$18))/3,IF($A1999=TAXAS!$A$19,IF($B1999="PARCELADO ATÉ 3X",$D1999-($D1999*TAXAS!$D$19))/3,IF($A1999=TAXAS!$A$20,IF($B1999="PARCELADO ATÉ 3X",$D1999-($D1999*TAXAS!$D$20))/3,IF($A1999=TAXAS!$A$21,IF($B1999="PARCELADO ATÉ 3X",$D1999-($D1999*TAXAS!$D$21))/3,IF($A1999=TAXAS!$A$22,IF($B1999="PARCELADO ATÉ 3X",$D1999-($D1999*TAXAS!$D$22))/3,IF($A1999=TAXAS!$A$23,IF($B1999="PARCELADO ATÉ 3X",$D1999-($D1999*TAXAS!$D$23))/3,IF($A1999=TAXAS!$A$24,IF($B1999="PARCELADO ATÉ 3X",$D1999-($D1999*TAXAS!$D$24))/3,IF($A1999=TAXAS!$A$25,IF($B1999="PARCELADO ATÉ 3X",$D1999-($D1999*TAXAS!$D$25))/3,IF($A1999=TAXAS!$A$26,IF($B1999="PARCELADO ATÉ 3X",$D1999-($D1999*TAXAS!$D$26))/3,IF($A1999=TAXAS!$A$27,IF($B1999="PARCELADO ATÉ 3X",$D1999-($D1999*TAXAS!$D$27))/3))))))))))))))))))))))))/1</f>
        <v>0</v>
      </c>
      <c r="H1999" s="9">
        <f>IF($A1999="VISA",IF($B1999="PARCELADO ATÉ 6X",$D1999-(D1999*TAXAS!$E$4))/6,IF($A1999="MASTER",IF($B1999="PARCELADO ATÉ 6X",$D1999-(D1999*TAXAS!$E$5))/6,IF($A1999="ELO",IF($B1999="PARCELADO ATÉ 6X",$D1999-(D1999*TAXAS!$E$6))/6,IF($A1999="HIPERCARD",IF($B1999="PARCELADO ATÉ 6X",$D1999-(D1999*TAXAS!$E$7))/6,IF($A1999="DINERS",IF($B1999="PARCELADO ATÉ 6X",$D1999-(D1999*TAXAS!$E$8))/6,IF($A1999="AMERICA EXPRESS",IF($B1999="PARCELADO ATÉ 6X",$D1999-(D1999*TAXAS!$E$9))/6,IF($A1999=TAXAS!$A$10,IF($B1999="PARCELADO ATÉ 6X",$D1999-($D1999*TAXAS!$E$10))/6,IF($A1999=TAXAS!$A$11,IF($B1999="PARCELADO ATÉ 6X",$D1999-($D1999*TAXAS!$E$11))/6,IF($A1999=TAXAS!$A$12,IF($B1999="PARCELADO ATÉ 6X",$D1999-($D1999*TAXAS!$E$12))/6,IF($A1999=TAXAS!$A$13,IF($B1999="PARCELADO ATÉ 6X",$D1999-($D1999*TAXAS!$E$13))/6,IF($A1999=TAXAS!$A$14,IF($B1999="PARCELADO ATÉ 6X",$D1999-($D1999*TAXAS!$E$14))/6,IF($A1999=TAXAS!$A$15,IF($B1999="PARCELADO ATÉ 6X",$D1999-($D1999*TAXAS!$E$15))/6,IF($A1999=TAXAS!$A$16,IF($B1999="PARCELADO ATÉ 6X",$D1999-($D1999*TAXAS!$E$16))/6,IF($A1999=TAXAS!$A$17,IF($B1999="PARCELADO ATÉ 6X",$D1999-($D1999*TAXAS!$E$17))/6,IF($A1999=TAXAS!$A$18,IF($B1999="PARCELADO ATÉ 6X",$D1999-($D1999*TAXAS!$E$18))/6,IF($A1999=TAXAS!$A$19,IF($B1999="PARCELADO ATÉ 6X",$D1999-($D1999*TAXAS!$E$19))/6,IF($A1999=TAXAS!$A$20,IF($B1999="PARCELADO ATÉ 6X",$D1999-($D1999*TAXAS!$E$20))/6,IF($A1999=TAXAS!$A$21,IF($B1999="PARCELADO ATÉ 6X",$D1999-($D1999*TAXAS!$E$21))/6,IF($A1999=TAXAS!$A$22,IF($B1999="PARCELADO ATÉ 6X",$D1999-($D1999*TAXAS!$E$22))/6,IF($A1999=TAXAS!$A$23,IF($B1999="PARCELADO ATÉ 6X",$D1999-($D1999*TAXAS!$E$23))/6,IF($A1999=TAXAS!$A$24,IF($B1999="PARCELADO ATÉ 6X",$D1999-($D1999*TAXAS!$E$24))/6,IF($A1999=TAXAS!$A$25,IF($B1999="PARCELADO ATÉ 6X",$D1999-($D1999*TAXAS!$E$25))/6,IF($A1999=TAXAS!$A$26,IF($B1999="PARCELADO ATÉ 6X",$D1999-($D1999*TAXAS!$E$26))/6,IF($A1999=TAXAS!$A$27,IF($B1999="PARCELADO ATÉ 6X",$D1999-($D1999*TAXAS!$E$27))/6))))))))))))))))))))))))/1</f>
        <v>0</v>
      </c>
      <c r="I1999" s="9">
        <f>IF($A1999="VISA",IF($B1999="PARCELADO ATÉ 12X",$D1999-(D1999*TAXAS!$F$4))/12,IF($A1999="MASTER",IF($B1999="PARCELADO ATÉ 12X",$D1999-(D1999*TAXAS!$F$5))/12,IF($A1999="ELO",IF($B1999="PARCELADO ATÉ 12X",$D1999-(D1999*TAXAS!$F$6))/12,IF($A1999="HIPERCARD",IF($B1999="PARCELADO ATÉ 12X",$D1999-(D1999*TAXAS!$F$7))/12,IF($A1999="DINERS",IF($B1999="PARCELADO ATÉ 12X",$D1999-(D1999*TAXAS!$F$8))/12,IF($A1999="AMERICA EXPRESS",IF($B1999="PARCELADO ATÉ 12X",$D1999-(D1999*TAXAS!$F$9))/12,IF($A1999=TAXAS!$A$10,IF($B1999="PARCELADO ATÉ 12X",$D1999-($D1999*TAXAS!$F$10))/12,IF($A1999=TAXAS!$A$11,IF($B1999="PARCELADO ATÉ 12X",$D1999-($D1999*TAXAS!$F$11))/12,IF($A1999=TAXAS!$A$12,IF($B1999="PARCELADO ATÉ 12X",$D1999-($D1999*TAXAS!$F$12))/12,IF($A1999=TAXAS!$A$13,IF($B1999="PARCELADO ATÉ 12X",$D1999-($D1999*TAXAS!$F$13))/12,IF($A1999=TAXAS!$A$14,IF($B1999="PARCELADO ATÉ 12X",$D1999-($D1999*TAXAS!$F$14))/12,IF($A1999=TAXAS!$A$15,IF($B1999="PARCELADO ATÉ 12X",$D1999-($D1999*TAXAS!$F$15))/12,IF($A1999=TAXAS!$A$16,IF($B1999="PARCELADO ATÉ 12X",$D1999-($D1999*TAXAS!$F$16))/12,IF($A1999=TAXAS!$A$17,IF($B1999="PARCELADO ATÉ 12X",$D1999-($D1999*TAXAS!$F$17))/12,IF($A1999=TAXAS!$A$18,IF($B1999="PARCELADO ATÉ 12X",$D1999-($D1999*TAXAS!$F$18))/12,IF($A1999=TAXAS!$A$19,IF($B1999="PARCELADO ATÉ 12X",$D1999-($D1999*TAXAS!$F$19))/12,IF($A1999=TAXAS!$A$20,IF($B1999="PARCELADO ATÉ 12X",$D1999-($D1999*TAXAS!$F$20))/12,IF($A1999=TAXAS!$A$21,IF($B1999="PARCELADO ATÉ 12X",$D1999-($D1999*TAXAS!$F$21))/12,IF($A1999=TAXAS!$A$22,IF($B1999="PARCELADO ATÉ 12X",$D1999-($D1999*TAXAS!$F$22))/12,IF($A1999=TAXAS!$A$23,IF($B1999="PARCELADO ATÉ 12X",$D1999-($D1999*TAXAS!$F$23))/12,IF($A1999=TAXAS!$A$24,IF($B1999="PARCELADO ATÉ 12X",$D1999-($D1999*TAXAS!$F$24))/12,IF($A1999=TAXAS!$A$25,IF($B1999="PARCELADO ATÉ 12X",$D1999-($D1999*TAXAS!$F$25))/12,IF($A1999=TAXAS!$A$26,IF($B1999="PARCELADO ATÉ 12X",$D1999-($D1999*TAXAS!$F$26))/12,IF($A1999=TAXAS!$A$27,IF($B1999="PARCELADO ATÉ 12X",$D1999-($D1999*TAXAS!$F$27))/12))))))))))))))))))))))))/1</f>
        <v>0</v>
      </c>
      <c r="J1999" s="8">
        <f t="shared" si="0"/>
        <v>0</v>
      </c>
      <c r="K1999" s="10" t="b">
        <f>IF($B1999="PARCELADO ATÉ 3X",($D1999-($D1999*TAXAS!$D$4))-$J1999)</f>
        <v>0</v>
      </c>
      <c r="L1999" s="10" t="b">
        <f>IF($B1999="PARCELADO ATÉ 6X",($D1999-($D1999*TAXAS!$E$4))-$J1999)</f>
        <v>0</v>
      </c>
      <c r="M1999" s="10" t="b">
        <f>IF($B1999="PARCELADO ATÉ 12X",($D1999-($D1999*TAXAS!$F$4))-$J1999)</f>
        <v>0</v>
      </c>
      <c r="N1999" s="8">
        <f t="shared" si="1"/>
        <v>0</v>
      </c>
      <c r="O1999" s="10">
        <f t="shared" si="2"/>
        <v>0</v>
      </c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</row>
    <row r="2000" spans="1:31" ht="15.75" customHeight="1" x14ac:dyDescent="0.2">
      <c r="A2000" s="3"/>
      <c r="B2000" s="5"/>
      <c r="C2000" s="6"/>
      <c r="D2000" s="42"/>
      <c r="E2000" s="8">
        <f>IF($A2000="VISA",IF($B2000="DÉBITO",$D2000-($D2000*TAXAS!$B$4)),IF($A2000="MASTER",IF($B2000="DÉBITO",$D2000-($D2000*TAXAS!$B$5)),IF($A2000="ELO", IF($B2000="DÉBITO",$D2000-($D2000*TAXAS!$B$6)),IF($A2000="HIPERCARD",IF($B2000="DÉBITO",$D2000-($D2000*TAXAS!$B$7)),IF($A2000="DINERS",IF($B2000="DÉBITO",$D2000-($D2000*TAXAS!$B$8)),IF($A2000="AMERICA EXPRESS",IF($B2000="DÉBITO",$D2000-($D2000*TAXAS!$B$9)),IF($A2000=TAXAS!$A$10,IF($B2000="DÉBITO",$D2000-($D2000*TAXAS!$B$10)), IF($A2000=TAXAS!$A$11,IF($B2000="DÉBITO",$D2000-($D2000*TAXAS!$B$11)), IF($A2000=TAXAS!$A$12,IF($B2000="DÉBITO",$D2000-($D2000*TAXAS!$B$12)), IF($A2000=TAXAS!$A$13,IF($B2000="DÉBITO",$D2000-($D2000*TAXAS!$B$13)), IF($A2000=TAXAS!$A$14,IF($B2000="DÉBITO",$D2000-($D2000*TAXAS!$B$14)), IF($A2000=TAXAS!$A$15,IF($B2000="DÉBITO",$D2000-($D2000*TAXAS!$B$15)), IF($A2000=TAXAS!$A$16,IF($B2000="DÉBITO",$D2000-($D2000*TAXAS!$B$16)), IF($A2000=TAXAS!$A$17,IF($B2000="DÉBITO",$D2000-($D2000*TAXAS!$B$17)), IF($A2000=TAXAS!$A$18,IF($B2000="DÉBITO",$D2000-($D2000*TAXAS!$B$18)), IF($A2000=TAXAS!$A$19,IF($B2000="DÉBITO",$D2000-($D2000*TAXAS!$B$19)), IF($A2000=TAXAS!$A$20,IF($B2000="DÉBITO",$D2000-($D2000*TAXAS!$B$20)), IF($A2000=TAXAS!$A$21,IF($B2000="DÉBITO",$D2000-($D2000*TAXAS!$B$21)), IF($A2000=TAXAS!$A$22,IF($B2000="DÉBITO",$D2000-($D2000*TAXAS!$B$22)), IF($A2000=TAXAS!$A$23,IF($B2000="DÉBITO",$D2000-($D2000*TAXAS!$B$23)), IF($A2000=TAXAS!$A$24,IF($B2000="DÉBITO",$D2000-($D2000*TAXAS!$B$24)), IF($A2000=TAXAS!$A$25,IF($B2000="DÉBITO",$D2000-($D2000*TAXAS!$B$25)), IF($A2000=TAXAS!$A$26,IF($B2000="DÉBITO",$D2000-($D2000*TAXAS!$B$26)), IF($A2000=TAXAS!$A$27,IF($B2000="DÉBITO",$D2000-($D2000*TAXAS!$B$27))))))))))))))))))))))))))/1</f>
        <v>0</v>
      </c>
      <c r="F2000" s="8">
        <f>IF($A2000="VISA",IF($B2000="CRÉDITO",$D2000-($D2000*TAXAS!$C$4)),IF($A2000="MASTER",IF($B2000="CRÉDITO",$D2000-($D2000*TAXAS!$C$5)),IF($A2000="ELO", IF($B2000="CRÉDITO",$D2000-($D2000*TAXAS!$C$6)),IF($A2000="HIPERCARD",IF($B2000="CRÉDITO",$D2000-($D2000*TAXAS!$C$7)),IF($A2000="DINERS",IF($B2000="CRÉDITO",$D2000-($D2000*TAXAS!$C$8)),IF($A2000="AMERICA EXPRESS",IF($B2000="CRÉDITO",$D2000-($D2000*TAXAS!$C$9)),IF($A2000=TAXAS!$A$10,IF($B2000="CRÉDITO",$D2000-($D2000*TAXAS!$C$10)), IF($A2000=TAXAS!$A$11,IF($B2000="CRÉDITO",$D2000-($D2000*TAXAS!$C$11)), IF($A2000=TAXAS!$A$12,IF($B2000="CRÉDITO",$D2000-($D2000*TAXAS!$C$12)), IF($A2000=TAXAS!$A$13,IF($B2000="CRÉDITO",$D2000-($D2000*TAXAS!$C$13)), IF($A2000=TAXAS!$A$14,IF($B2000="CRÉDITO",$D2000-($D2000*TAXAS!$C$14)), IF($A2000=TAXAS!$A$15,IF($B2000="CRÉDITO",$D2000-($D2000*TAXAS!$C$15)), IF($A2000=TAXAS!$A$16,IF($B2000="CRÉDITO",$D2000-($D2000*TAXAS!$C$16)), IF($A2000=TAXAS!$A$17,IF($B2000="CRÉDITO",$D2000-($D2000*TAXAS!$C$17)), IF($A2000=TAXAS!$A$18,IF($B2000="CRÉDITO",$D2000-($D2000*TAXAS!$C$18)), IF($A2000=TAXAS!$A$19,IF($B2000="CRÉDITO",$D2000-($D2000*TAXAS!$C$19)), IF($A2000=TAXAS!$A$20,IF($B2000="CRÉDITO",$D2000-($D2000*TAXAS!$C$20)), IF($A2000=TAXAS!$A$21,IF($B2000="CRÉDITO",$D2000-($D2000*TAXAS!$C$21)), IF($A2000=TAXAS!$A$22,IF($B2000="CRÉDITO",$D2000-($D2000*TAXAS!$C$22)), IF($A2000=TAXAS!$A$23,IF($B2000="CRÉDITO",$D2000-($D2000*TAXAS!$C$23)), IF($A2000=TAXAS!$A$24,IF($B2000="CRÉDITO",$D2000-($D2000*TAXAS!$C$24)), IF($A2000=TAXAS!$A$25,IF($B2000="CRÉDITO",$D2000-($D2000*TAXAS!$C$25)), IF($A2000=TAXAS!$A$26,IF($B2000="CRÉDITO",$D2000-($D2000*TAXAS!$C$26)), IF($A2000=TAXAS!$A$27,IF($B2000="CRÉDITO",$D2000-($D2000*TAXAS!$C$27))))))))))))))))))))))))))/1</f>
        <v>0</v>
      </c>
      <c r="G2000" s="9">
        <f>IF($A2000="VISA",IF($B2000="PARCELADO ATÉ 3X",$D2000-(D2000*TAXAS!$D$4))/3,IF($A2000="MASTER",IF($B2000="PARCELADO ATÉ 3X",$D2000-(D2000*TAXAS!$D$5))/3,IF($A2000="ELO",IF($B2000="PARCELADO ATÉ 3X",$D2000-(D2000*TAXAS!$D$6))/3,IF($A2000="HIPERCARD",IF($B2000="PARCELADO ATÉ 3X",$D2000-(D2000*TAXAS!$D$7))/3,IF($A2000="DINERS",IF($B2000="PARCELADO ATÉ 3X",$D2000-(D2000*TAXAS!$D$8))/3,IF($A2000="AMERICA EXPRESS",IF($B2000="PARCELADO ATÉ 3X",$D2000-(D2000*TAXAS!$D$9))/3,IF($A2000=TAXAS!$A$10,IF($B2000="PARCELADO ATÉ 3X",$D2000-($D2000*TAXAS!$D$10))/3,IF($A2000=TAXAS!$A$11,IF($B2000="PARCELADO ATÉ 3X",$D2000-($D2000*TAXAS!$D$11))/3,IF($A2000=TAXAS!$A$12,IF($B2000="PARCELADO ATÉ 3X",$D2000-($D2000*TAXAS!$D$12))/3,IF($A2000=TAXAS!$A$13,IF($B2000="PARCELADO ATÉ 3X",$D2000-($D2000*TAXAS!$D$13))/3,IF($A2000=TAXAS!$A$14,IF($B2000="PARCELADO ATÉ 3X",$D2000-($D2000*TAXAS!$D$14))/3,IF($A2000=TAXAS!$A$15,IF($B2000="PARCELADO ATÉ 3X",$D2000-($D2000*TAXAS!$D$15))/3,IF($A2000=TAXAS!$A$16,IF($B2000="PARCELADO ATÉ 3X",$D2000-($D2000*TAXAS!$D$16))/3,IF($A2000=TAXAS!$A$17,IF($B2000="PARCELADO ATÉ 3X",$D2000-($D2000*TAXAS!$D$17))/3,IF($A2000=TAXAS!$A$18,IF($B2000="PARCELADO ATÉ 3X",$D2000-($D2000*TAXAS!$D$18))/3,IF($A2000=TAXAS!$A$19,IF($B2000="PARCELADO ATÉ 3X",$D2000-($D2000*TAXAS!$D$19))/3,IF($A2000=TAXAS!$A$20,IF($B2000="PARCELADO ATÉ 3X",$D2000-($D2000*TAXAS!$D$20))/3,IF($A2000=TAXAS!$A$21,IF($B2000="PARCELADO ATÉ 3X",$D2000-($D2000*TAXAS!$D$21))/3,IF($A2000=TAXAS!$A$22,IF($B2000="PARCELADO ATÉ 3X",$D2000-($D2000*TAXAS!$D$22))/3,IF($A2000=TAXAS!$A$23,IF($B2000="PARCELADO ATÉ 3X",$D2000-($D2000*TAXAS!$D$23))/3,IF($A2000=TAXAS!$A$24,IF($B2000="PARCELADO ATÉ 3X",$D2000-($D2000*TAXAS!$D$24))/3,IF($A2000=TAXAS!$A$25,IF($B2000="PARCELADO ATÉ 3X",$D2000-($D2000*TAXAS!$D$25))/3,IF($A2000=TAXAS!$A$26,IF($B2000="PARCELADO ATÉ 3X",$D2000-($D2000*TAXAS!$D$26))/3,IF($A2000=TAXAS!$A$27,IF($B2000="PARCELADO ATÉ 3X",$D2000-($D2000*TAXAS!$D$27))/3))))))))))))))))))))))))/1</f>
        <v>0</v>
      </c>
      <c r="H2000" s="9">
        <f>IF($A2000="VISA",IF($B2000="PARCELADO ATÉ 6X",$D2000-(D2000*TAXAS!$E$4))/6,IF($A2000="MASTER",IF($B2000="PARCELADO ATÉ 6X",$D2000-(D2000*TAXAS!$E$5))/6,IF($A2000="ELO",IF($B2000="PARCELADO ATÉ 6X",$D2000-(D2000*TAXAS!$E$6))/6,IF($A2000="HIPERCARD",IF($B2000="PARCELADO ATÉ 6X",$D2000-(D2000*TAXAS!$E$7))/6,IF($A2000="DINERS",IF($B2000="PARCELADO ATÉ 6X",$D2000-(D2000*TAXAS!$E$8))/6,IF($A2000="AMERICA EXPRESS",IF($B2000="PARCELADO ATÉ 6X",$D2000-(D2000*TAXAS!$E$9))/6,IF($A2000=TAXAS!$A$10,IF($B2000="PARCELADO ATÉ 6X",$D2000-($D2000*TAXAS!$E$10))/6,IF($A2000=TAXAS!$A$11,IF($B2000="PARCELADO ATÉ 6X",$D2000-($D2000*TAXAS!$E$11))/6,IF($A2000=TAXAS!$A$12,IF($B2000="PARCELADO ATÉ 6X",$D2000-($D2000*TAXAS!$E$12))/6,IF($A2000=TAXAS!$A$13,IF($B2000="PARCELADO ATÉ 6X",$D2000-($D2000*TAXAS!$E$13))/6,IF($A2000=TAXAS!$A$14,IF($B2000="PARCELADO ATÉ 6X",$D2000-($D2000*TAXAS!$E$14))/6,IF($A2000=TAXAS!$A$15,IF($B2000="PARCELADO ATÉ 6X",$D2000-($D2000*TAXAS!$E$15))/6,IF($A2000=TAXAS!$A$16,IF($B2000="PARCELADO ATÉ 6X",$D2000-($D2000*TAXAS!$E$16))/6,IF($A2000=TAXAS!$A$17,IF($B2000="PARCELADO ATÉ 6X",$D2000-($D2000*TAXAS!$E$17))/6,IF($A2000=TAXAS!$A$18,IF($B2000="PARCELADO ATÉ 6X",$D2000-($D2000*TAXAS!$E$18))/6,IF($A2000=TAXAS!$A$19,IF($B2000="PARCELADO ATÉ 6X",$D2000-($D2000*TAXAS!$E$19))/6,IF($A2000=TAXAS!$A$20,IF($B2000="PARCELADO ATÉ 6X",$D2000-($D2000*TAXAS!$E$20))/6,IF($A2000=TAXAS!$A$21,IF($B2000="PARCELADO ATÉ 6X",$D2000-($D2000*TAXAS!$E$21))/6,IF($A2000=TAXAS!$A$22,IF($B2000="PARCELADO ATÉ 6X",$D2000-($D2000*TAXAS!$E$22))/6,IF($A2000=TAXAS!$A$23,IF($B2000="PARCELADO ATÉ 6X",$D2000-($D2000*TAXAS!$E$23))/6,IF($A2000=TAXAS!$A$24,IF($B2000="PARCELADO ATÉ 6X",$D2000-($D2000*TAXAS!$E$24))/6,IF($A2000=TAXAS!$A$25,IF($B2000="PARCELADO ATÉ 6X",$D2000-($D2000*TAXAS!$E$25))/6,IF($A2000=TAXAS!$A$26,IF($B2000="PARCELADO ATÉ 6X",$D2000-($D2000*TAXAS!$E$26))/6,IF($A2000=TAXAS!$A$27,IF($B2000="PARCELADO ATÉ 6X",$D2000-($D2000*TAXAS!$E$27))/6))))))))))))))))))))))))/1</f>
        <v>0</v>
      </c>
      <c r="I2000" s="9">
        <f>IF($A2000="VISA",IF($B2000="PARCELADO ATÉ 12X",$D2000-(D2000*TAXAS!$F$4))/12,IF($A2000="MASTER",IF($B2000="PARCELADO ATÉ 12X",$D2000-(D2000*TAXAS!$F$5))/12,IF($A2000="ELO",IF($B2000="PARCELADO ATÉ 12X",$D2000-(D2000*TAXAS!$F$6))/12,IF($A2000="HIPERCARD",IF($B2000="PARCELADO ATÉ 12X",$D2000-(D2000*TAXAS!$F$7))/12,IF($A2000="DINERS",IF($B2000="PARCELADO ATÉ 12X",$D2000-(D2000*TAXAS!$F$8))/12,IF($A2000="AMERICA EXPRESS",IF($B2000="PARCELADO ATÉ 12X",$D2000-(D2000*TAXAS!$F$9))/12,IF($A2000=TAXAS!$A$10,IF($B2000="PARCELADO ATÉ 12X",$D2000-($D2000*TAXAS!$F$10))/12,IF($A2000=TAXAS!$A$11,IF($B2000="PARCELADO ATÉ 12X",$D2000-($D2000*TAXAS!$F$11))/12,IF($A2000=TAXAS!$A$12,IF($B2000="PARCELADO ATÉ 12X",$D2000-($D2000*TAXAS!$F$12))/12,IF($A2000=TAXAS!$A$13,IF($B2000="PARCELADO ATÉ 12X",$D2000-($D2000*TAXAS!$F$13))/12,IF($A2000=TAXAS!$A$14,IF($B2000="PARCELADO ATÉ 12X",$D2000-($D2000*TAXAS!$F$14))/12,IF($A2000=TAXAS!$A$15,IF($B2000="PARCELADO ATÉ 12X",$D2000-($D2000*TAXAS!$F$15))/12,IF($A2000=TAXAS!$A$16,IF($B2000="PARCELADO ATÉ 12X",$D2000-($D2000*TAXAS!$F$16))/12,IF($A2000=TAXAS!$A$17,IF($B2000="PARCELADO ATÉ 12X",$D2000-($D2000*TAXAS!$F$17))/12,IF($A2000=TAXAS!$A$18,IF($B2000="PARCELADO ATÉ 12X",$D2000-($D2000*TAXAS!$F$18))/12,IF($A2000=TAXAS!$A$19,IF($B2000="PARCELADO ATÉ 12X",$D2000-($D2000*TAXAS!$F$19))/12,IF($A2000=TAXAS!$A$20,IF($B2000="PARCELADO ATÉ 12X",$D2000-($D2000*TAXAS!$F$20))/12,IF($A2000=TAXAS!$A$21,IF($B2000="PARCELADO ATÉ 12X",$D2000-($D2000*TAXAS!$F$21))/12,IF($A2000=TAXAS!$A$22,IF($B2000="PARCELADO ATÉ 12X",$D2000-($D2000*TAXAS!$F$22))/12,IF($A2000=TAXAS!$A$23,IF($B2000="PARCELADO ATÉ 12X",$D2000-($D2000*TAXAS!$F$23))/12,IF($A2000=TAXAS!$A$24,IF($B2000="PARCELADO ATÉ 12X",$D2000-($D2000*TAXAS!$F$24))/12,IF($A2000=TAXAS!$A$25,IF($B2000="PARCELADO ATÉ 12X",$D2000-($D2000*TAXAS!$F$25))/12,IF($A2000=TAXAS!$A$26,IF($B2000="PARCELADO ATÉ 12X",$D2000-($D2000*TAXAS!$F$26))/12,IF($A2000=TAXAS!$A$27,IF($B2000="PARCELADO ATÉ 12X",$D2000-($D2000*TAXAS!$F$27))/12))))))))))))))))))))))))/1</f>
        <v>0</v>
      </c>
      <c r="J2000" s="8">
        <f t="shared" si="0"/>
        <v>0</v>
      </c>
      <c r="K2000" s="10" t="b">
        <f>IF($B2000="PARCELADO ATÉ 3X",($D2000-($D2000*TAXAS!$D$4))-$J2000)</f>
        <v>0</v>
      </c>
      <c r="L2000" s="10" t="b">
        <f>IF($B2000="PARCELADO ATÉ 6X",($D2000-($D2000*TAXAS!$E$4))-$J2000)</f>
        <v>0</v>
      </c>
      <c r="M2000" s="10" t="b">
        <f>IF($B2000="PARCELADO ATÉ 12X",($D2000-($D2000*TAXAS!$F$4))-$J2000)</f>
        <v>0</v>
      </c>
      <c r="N2000" s="8">
        <f t="shared" si="1"/>
        <v>0</v>
      </c>
      <c r="O2000" s="10">
        <f t="shared" si="2"/>
        <v>0</v>
      </c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</row>
    <row r="2001" spans="1:31" ht="15.75" customHeight="1" x14ac:dyDescent="0.2">
      <c r="A2001" s="20"/>
      <c r="B2001" s="11"/>
      <c r="C2001" s="6"/>
      <c r="D2001" s="42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  <c r="O2001" s="10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</row>
    <row r="2002" spans="1:31" ht="21" customHeight="1" x14ac:dyDescent="0.2">
      <c r="A2002" s="21" t="s">
        <v>32</v>
      </c>
      <c r="B2002" s="22"/>
      <c r="C2002" s="23"/>
      <c r="D2002" s="44"/>
      <c r="E2002" s="24"/>
      <c r="F2002" s="24"/>
      <c r="G2002" s="24"/>
      <c r="H2002" s="24"/>
      <c r="I2002" s="24"/>
      <c r="J2002" s="24"/>
      <c r="K2002" s="10"/>
      <c r="L2002" s="10"/>
      <c r="M2002" s="10"/>
      <c r="N2002" s="10"/>
      <c r="O2002" s="10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</row>
  </sheetData>
  <mergeCells count="3">
    <mergeCell ref="A1:D1"/>
    <mergeCell ref="P1:Q1"/>
    <mergeCell ref="E1:I1"/>
  </mergeCells>
  <phoneticPr fontId="10" type="noConversion"/>
  <pageMargins left="0.2" right="0.2" top="0.2" bottom="0.2" header="0" footer="0"/>
  <pageSetup paperSize="9" scale="80" pageOrder="overThenDown" orientation="landscape" horizontalDpi="0" verticalDpi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>
          <x14:formula1>
            <xm:f>TAXAS!$A$4:$A$27</xm:f>
          </x14:formula1>
          <xm:sqref>A3:A2000</xm:sqref>
        </x14:dataValidation>
        <x14:dataValidation type="list" allowBlank="1">
          <x14:formula1>
            <xm:f>TAXAS!$B$3:$F$3</xm:f>
          </x14:formula1>
          <xm:sqref>B3:B2000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F11" sqref="F11"/>
    </sheetView>
  </sheetViews>
  <sheetFormatPr baseColWidth="10" defaultColWidth="17.33203125" defaultRowHeight="15" customHeight="1" x14ac:dyDescent="0.15"/>
  <cols>
    <col min="1" max="1" width="8.83203125" style="26" customWidth="1"/>
    <col min="2" max="2" width="144" style="26" customWidth="1"/>
    <col min="3" max="3" width="65" style="26" customWidth="1"/>
    <col min="4" max="4" width="15.5" style="26" customWidth="1"/>
    <col min="5" max="5" width="8.83203125" style="26" customWidth="1"/>
    <col min="6" max="6" width="20.5" style="26" bestFit="1" customWidth="1"/>
    <col min="7" max="7" width="8.83203125" style="26" customWidth="1"/>
    <col min="8" max="8" width="45.1640625" style="26" bestFit="1" customWidth="1"/>
    <col min="9" max="27" width="8.83203125" style="26" customWidth="1"/>
    <col min="28" max="16384" width="17.33203125" style="26"/>
  </cols>
  <sheetData>
    <row r="1" spans="1:27" ht="12.75" customHeight="1" x14ac:dyDescent="0.2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 ht="12.75" customHeight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 ht="15.75" customHeight="1" x14ac:dyDescent="0.2">
      <c r="A3" s="25"/>
      <c r="B3" s="27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r="4" spans="1:27" ht="15.75" customHeight="1" x14ac:dyDescent="0.2">
      <c r="A4" s="25"/>
      <c r="B4" s="27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r="5" spans="1:27" ht="15.75" customHeight="1" x14ac:dyDescent="0.2">
      <c r="A5" s="25"/>
      <c r="B5" s="27"/>
      <c r="C5" s="25"/>
      <c r="D5" s="29"/>
      <c r="E5" s="29"/>
      <c r="F5" s="29"/>
      <c r="G5" s="29"/>
      <c r="H5" s="29"/>
      <c r="I5" s="29"/>
      <c r="J5" s="29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r="6" spans="1:27" ht="15.75" customHeight="1" x14ac:dyDescent="0.2">
      <c r="A6" s="25"/>
      <c r="B6" s="28"/>
      <c r="C6" s="25"/>
      <c r="D6" s="29"/>
      <c r="E6" s="29"/>
      <c r="F6" s="29"/>
      <c r="G6" s="29"/>
      <c r="H6" s="29"/>
      <c r="I6" s="29"/>
      <c r="J6" s="29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r="7" spans="1:27" ht="12.75" customHeight="1" x14ac:dyDescent="0.2">
      <c r="A7" s="25"/>
      <c r="B7" s="25"/>
      <c r="C7" s="25"/>
      <c r="D7" s="29"/>
      <c r="E7" s="29"/>
      <c r="F7" s="29"/>
      <c r="G7" s="29"/>
      <c r="H7" s="29"/>
      <c r="I7" s="29"/>
      <c r="J7" s="29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r="8" spans="1:27" ht="12.75" customHeight="1" x14ac:dyDescent="0.2">
      <c r="A8" s="25"/>
      <c r="B8" s="25"/>
      <c r="C8" s="25"/>
      <c r="D8" s="29" t="str">
        <f>TAXAS!A4</f>
        <v>VISA</v>
      </c>
      <c r="E8" s="29">
        <f>COUNTIF(VENDAS!$A$3:$A$2000,$D8)</f>
        <v>3</v>
      </c>
      <c r="F8" s="30" t="str">
        <f>TAXAS!B$3</f>
        <v>DÉBITO</v>
      </c>
      <c r="G8" s="29">
        <f>COUNTIF(VENDAS!$B$3:$B$2000,$F8)</f>
        <v>7</v>
      </c>
      <c r="H8" s="31" t="s">
        <v>33</v>
      </c>
      <c r="I8" s="32">
        <f>VENDAS!Q4</f>
        <v>2861.7966666666666</v>
      </c>
      <c r="J8" s="29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r="9" spans="1:27" ht="12.75" customHeight="1" x14ac:dyDescent="0.2">
      <c r="A9" s="25"/>
      <c r="B9" s="25"/>
      <c r="C9" s="25"/>
      <c r="D9" s="29" t="str">
        <f>TAXAS!A5</f>
        <v>MASTER</v>
      </c>
      <c r="E9" s="29">
        <f>COUNTIF(VENDAS!$A$3:$A$2000,$D9)</f>
        <v>10</v>
      </c>
      <c r="F9" s="30" t="str">
        <f>TAXAS!C$3</f>
        <v>CRÉDITO</v>
      </c>
      <c r="G9" s="29">
        <f>COUNTIF(VENDAS!$B$3:$B$2000,$F9)</f>
        <v>8</v>
      </c>
      <c r="H9" s="31" t="s">
        <v>34</v>
      </c>
      <c r="I9" s="32">
        <f>VENDAS!Q6</f>
        <v>2072.0433333333335</v>
      </c>
      <c r="J9" s="29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r="10" spans="1:27" ht="12.75" customHeight="1" x14ac:dyDescent="0.2">
      <c r="A10" s="25"/>
      <c r="B10" s="25"/>
      <c r="C10" s="25"/>
      <c r="D10" s="29" t="str">
        <f>TAXAS!A6</f>
        <v>ELO</v>
      </c>
      <c r="E10" s="29">
        <f>COUNTIF(VENDAS!$A$3:$A$2000,$D10)</f>
        <v>5</v>
      </c>
      <c r="F10" s="30" t="str">
        <f>TAXAS!D$3</f>
        <v>PARCELADO ATÉ 3X</v>
      </c>
      <c r="G10" s="29">
        <f>COUNTIF(VENDAS!$B$3:$B$2000,$F10)</f>
        <v>6</v>
      </c>
      <c r="H10" s="29"/>
      <c r="I10" s="29"/>
      <c r="J10" s="29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r="11" spans="1:27" ht="12.75" customHeight="1" x14ac:dyDescent="0.2">
      <c r="A11" s="25"/>
      <c r="B11" s="25"/>
      <c r="C11" s="25"/>
      <c r="D11" s="29" t="str">
        <f>TAXAS!A7</f>
        <v>HIPERCARD</v>
      </c>
      <c r="E11" s="29">
        <f>COUNTIF(VENDAS!$A$3:$A$2000,$D11)</f>
        <v>3</v>
      </c>
      <c r="F11" s="30" t="str">
        <f>TAXAS!E$3</f>
        <v>PARCELADO ATÉ 6X</v>
      </c>
      <c r="G11" s="29">
        <f>COUNTIF(VENDAS!$B$3:$B$2000,$F11)</f>
        <v>4</v>
      </c>
      <c r="H11" s="29"/>
      <c r="I11" s="29"/>
      <c r="J11" s="29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r="12" spans="1:27" ht="12.75" customHeight="1" x14ac:dyDescent="0.2">
      <c r="A12" s="25"/>
      <c r="B12" s="25"/>
      <c r="C12" s="25"/>
      <c r="D12" s="29" t="str">
        <f>TAXAS!A8</f>
        <v>DINERS</v>
      </c>
      <c r="E12" s="29">
        <f>COUNTIF(VENDAS!$A$3:$A$2000,$D12)</f>
        <v>0</v>
      </c>
      <c r="F12" s="30" t="str">
        <f>TAXAS!F$3</f>
        <v>PARCELADO ATÉ 12X</v>
      </c>
      <c r="G12" s="29">
        <f>COUNTIF(VENDAS!$B$3:$B$2000,$F12)</f>
        <v>1</v>
      </c>
      <c r="H12" s="29"/>
      <c r="I12" s="29"/>
      <c r="J12" s="29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r="13" spans="1:27" ht="12.75" customHeight="1" x14ac:dyDescent="0.2">
      <c r="A13" s="25"/>
      <c r="B13" s="25"/>
      <c r="C13" s="25"/>
      <c r="D13" s="29" t="str">
        <f>TAXAS!A9</f>
        <v>AMERICA EXPRESS</v>
      </c>
      <c r="E13" s="29">
        <f>COUNTIF(VENDAS!$A$3:$A$2000,$D13)</f>
        <v>4</v>
      </c>
      <c r="F13" s="29"/>
      <c r="G13" s="29"/>
      <c r="H13" s="29"/>
      <c r="I13" s="29"/>
      <c r="J13" s="29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  <row r="14" spans="1:27" ht="12.75" customHeight="1" x14ac:dyDescent="0.2">
      <c r="A14" s="25"/>
      <c r="B14" s="25"/>
      <c r="C14" s="25"/>
      <c r="D14" s="29" t="str">
        <f>TAXAS!A10</f>
        <v>CABAL</v>
      </c>
      <c r="E14" s="29">
        <f>COUNTIF(VENDAS!$A$3:$A$2000,$D14)</f>
        <v>1</v>
      </c>
      <c r="F14" s="29"/>
      <c r="G14" s="29"/>
      <c r="H14" s="29"/>
      <c r="I14" s="29"/>
      <c r="J14" s="29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</row>
    <row r="15" spans="1:27" ht="12.75" customHeight="1" x14ac:dyDescent="0.2">
      <c r="A15" s="25"/>
      <c r="B15" s="25"/>
      <c r="C15" s="25"/>
      <c r="D15" s="29" t="str">
        <f>TAXAS!A11</f>
        <v>--</v>
      </c>
      <c r="E15" s="29">
        <f>COUNTIF(VENDAS!$A$3:$A$2000,$D15)</f>
        <v>0</v>
      </c>
      <c r="F15" s="29"/>
      <c r="G15" s="29"/>
      <c r="H15" s="29"/>
      <c r="I15" s="29"/>
      <c r="J15" s="29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</row>
    <row r="16" spans="1:27" ht="12.75" customHeight="1" x14ac:dyDescent="0.2">
      <c r="A16" s="25"/>
      <c r="B16" s="25"/>
      <c r="C16" s="25"/>
      <c r="D16" s="29" t="str">
        <f>TAXAS!A12</f>
        <v>--</v>
      </c>
      <c r="E16" s="29">
        <f>COUNTIF(VENDAS!$A$3:$A$2000,$D16)</f>
        <v>0</v>
      </c>
      <c r="F16" s="29"/>
      <c r="G16" s="29"/>
      <c r="H16" s="29"/>
      <c r="I16" s="29"/>
      <c r="J16" s="29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</row>
    <row r="17" spans="1:27" ht="12.75" customHeight="1" x14ac:dyDescent="0.2">
      <c r="A17" s="25"/>
      <c r="B17" s="25"/>
      <c r="C17" s="25"/>
      <c r="D17" s="29" t="str">
        <f>TAXAS!A13</f>
        <v>--</v>
      </c>
      <c r="E17" s="29">
        <f>COUNTIF(VENDAS!$A$3:$A$2000,$D17)</f>
        <v>0</v>
      </c>
      <c r="F17" s="29"/>
      <c r="G17" s="29"/>
      <c r="H17" s="29"/>
      <c r="I17" s="29"/>
      <c r="J17" s="29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</row>
    <row r="18" spans="1:27" ht="12.75" customHeight="1" x14ac:dyDescent="0.2">
      <c r="A18" s="25"/>
      <c r="B18" s="25"/>
      <c r="C18" s="25"/>
      <c r="D18" s="29" t="str">
        <f>TAXAS!A14</f>
        <v>--</v>
      </c>
      <c r="E18" s="29">
        <f>COUNTIF(VENDAS!$A$3:$A$2000,$D18)</f>
        <v>0</v>
      </c>
      <c r="F18" s="29"/>
      <c r="G18" s="29"/>
      <c r="H18" s="29"/>
      <c r="I18" s="29"/>
      <c r="J18" s="29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</row>
    <row r="19" spans="1:27" ht="12.75" customHeight="1" x14ac:dyDescent="0.2">
      <c r="A19" s="25"/>
      <c r="B19" s="25"/>
      <c r="C19" s="25"/>
      <c r="D19" s="29" t="str">
        <f>TAXAS!A15</f>
        <v>--</v>
      </c>
      <c r="E19" s="29">
        <f>COUNTIF(VENDAS!$A$3:$A$2000,$D19)</f>
        <v>0</v>
      </c>
      <c r="F19" s="29"/>
      <c r="G19" s="29"/>
      <c r="H19" s="29"/>
      <c r="I19" s="29"/>
      <c r="J19" s="29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</row>
    <row r="20" spans="1:27" ht="12.75" customHeight="1" x14ac:dyDescent="0.2">
      <c r="A20" s="25"/>
      <c r="B20" s="25"/>
      <c r="C20" s="25"/>
      <c r="D20" s="29" t="str">
        <f>TAXAS!A16</f>
        <v>--</v>
      </c>
      <c r="E20" s="29">
        <f>COUNTIF(VENDAS!$A$3:$A$2000,$D20)</f>
        <v>0</v>
      </c>
      <c r="F20" s="29"/>
      <c r="G20" s="29"/>
      <c r="H20" s="29"/>
      <c r="I20" s="29"/>
      <c r="J20" s="29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</row>
    <row r="21" spans="1:27" ht="12.75" customHeight="1" x14ac:dyDescent="0.2">
      <c r="A21" s="25"/>
      <c r="B21" s="25"/>
      <c r="C21" s="25"/>
      <c r="D21" s="29" t="str">
        <f>TAXAS!A17</f>
        <v>--</v>
      </c>
      <c r="E21" s="29">
        <f>COUNTIF(VENDAS!$A$3:$A$2000,$D21)</f>
        <v>0</v>
      </c>
      <c r="F21" s="29"/>
      <c r="G21" s="29"/>
      <c r="H21" s="29"/>
      <c r="I21" s="29"/>
      <c r="J21" s="29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r="22" spans="1:27" ht="12.75" customHeight="1" x14ac:dyDescent="0.2">
      <c r="A22" s="25"/>
      <c r="B22" s="25"/>
      <c r="C22" s="25"/>
      <c r="D22" s="29" t="str">
        <f>TAXAS!A18</f>
        <v>--</v>
      </c>
      <c r="E22" s="29">
        <f>COUNTIF(VENDAS!$A$3:$A$2000,$D22)</f>
        <v>0</v>
      </c>
      <c r="F22" s="29"/>
      <c r="G22" s="29"/>
      <c r="H22" s="29"/>
      <c r="I22" s="29"/>
      <c r="J22" s="29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</row>
    <row r="23" spans="1:27" ht="12.75" customHeight="1" x14ac:dyDescent="0.2">
      <c r="A23" s="25"/>
      <c r="B23" s="25"/>
      <c r="C23" s="25"/>
      <c r="D23" s="29" t="str">
        <f>TAXAS!A19</f>
        <v>--</v>
      </c>
      <c r="E23" s="29">
        <f>COUNTIF(VENDAS!$A$3:$A$2000,$D23)</f>
        <v>0</v>
      </c>
      <c r="F23" s="29"/>
      <c r="G23" s="29"/>
      <c r="H23" s="29"/>
      <c r="I23" s="29"/>
      <c r="J23" s="29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</row>
    <row r="24" spans="1:27" ht="12.75" customHeight="1" x14ac:dyDescent="0.2">
      <c r="A24" s="25"/>
      <c r="B24" s="25"/>
      <c r="C24" s="25"/>
      <c r="D24" s="29" t="str">
        <f>TAXAS!A20</f>
        <v>--</v>
      </c>
      <c r="E24" s="29">
        <f>COUNTIF(VENDAS!$A$3:$A$2000,$D24)</f>
        <v>0</v>
      </c>
      <c r="F24" s="29"/>
      <c r="G24" s="29"/>
      <c r="H24" s="29"/>
      <c r="I24" s="29"/>
      <c r="J24" s="29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</row>
    <row r="25" spans="1:27" ht="12.75" customHeight="1" x14ac:dyDescent="0.2">
      <c r="A25" s="25"/>
      <c r="B25" s="25"/>
      <c r="C25" s="25"/>
      <c r="D25" s="29" t="str">
        <f>TAXAS!A21</f>
        <v>--</v>
      </c>
      <c r="E25" s="29">
        <f>COUNTIF(VENDAS!$A$3:$A$2000,$D25)</f>
        <v>0</v>
      </c>
      <c r="F25" s="29"/>
      <c r="G25" s="29"/>
      <c r="H25" s="29"/>
      <c r="I25" s="29"/>
      <c r="J25" s="29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</row>
    <row r="26" spans="1:27" ht="12.75" customHeight="1" x14ac:dyDescent="0.2">
      <c r="A26" s="25"/>
      <c r="B26" s="25"/>
      <c r="C26" s="25"/>
      <c r="D26" s="29" t="str">
        <f>TAXAS!A22</f>
        <v>--</v>
      </c>
      <c r="E26" s="29">
        <f>COUNTIF(VENDAS!$A$3:$A$2000,$D26)</f>
        <v>0</v>
      </c>
      <c r="F26" s="29"/>
      <c r="G26" s="29"/>
      <c r="H26" s="29"/>
      <c r="I26" s="29"/>
      <c r="J26" s="29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</row>
    <row r="27" spans="1:27" ht="12.75" customHeight="1" x14ac:dyDescent="0.2">
      <c r="A27" s="25"/>
      <c r="B27" s="25"/>
      <c r="C27" s="25"/>
      <c r="D27" s="29" t="str">
        <f>TAXAS!A23</f>
        <v>--</v>
      </c>
      <c r="E27" s="29">
        <f>COUNTIF(VENDAS!$A$3:$A$2000,$D27)</f>
        <v>0</v>
      </c>
      <c r="F27" s="29"/>
      <c r="G27" s="29"/>
      <c r="H27" s="29"/>
      <c r="I27" s="29"/>
      <c r="J27" s="29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</row>
    <row r="28" spans="1:27" ht="12.75" customHeight="1" x14ac:dyDescent="0.2">
      <c r="A28" s="25"/>
      <c r="B28" s="25"/>
      <c r="C28" s="25"/>
      <c r="D28" s="29" t="str">
        <f>TAXAS!A24</f>
        <v>--</v>
      </c>
      <c r="E28" s="29">
        <f>COUNTIF(VENDAS!$A$3:$A$2000,$D28)</f>
        <v>0</v>
      </c>
      <c r="F28" s="29"/>
      <c r="G28" s="29"/>
      <c r="H28" s="29"/>
      <c r="I28" s="29"/>
      <c r="J28" s="29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</row>
    <row r="29" spans="1:27" ht="12.75" customHeight="1" x14ac:dyDescent="0.2">
      <c r="A29" s="25"/>
      <c r="B29" s="25"/>
      <c r="C29" s="25"/>
      <c r="D29" s="29" t="str">
        <f>TAXAS!A25</f>
        <v>--</v>
      </c>
      <c r="E29" s="29">
        <f>COUNTIF(VENDAS!$A$3:$A$2000,$D29)</f>
        <v>0</v>
      </c>
      <c r="F29" s="29"/>
      <c r="G29" s="29"/>
      <c r="H29" s="29"/>
      <c r="I29" s="29"/>
      <c r="J29" s="29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</row>
    <row r="30" spans="1:27" ht="12.75" customHeight="1" x14ac:dyDescent="0.2">
      <c r="A30" s="25"/>
      <c r="B30" s="25"/>
      <c r="C30" s="25"/>
      <c r="D30" s="29" t="str">
        <f>TAXAS!A26</f>
        <v>--</v>
      </c>
      <c r="E30" s="29">
        <f>COUNTIF(VENDAS!$A$3:$A$2000,$D30)</f>
        <v>0</v>
      </c>
      <c r="F30" s="29"/>
      <c r="G30" s="29"/>
      <c r="H30" s="29"/>
      <c r="I30" s="29"/>
      <c r="J30" s="29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</row>
    <row r="31" spans="1:27" ht="12.75" customHeight="1" x14ac:dyDescent="0.2">
      <c r="A31" s="25"/>
      <c r="B31" s="25"/>
      <c r="C31" s="25"/>
      <c r="D31" s="29" t="str">
        <f>TAXAS!A27</f>
        <v>--</v>
      </c>
      <c r="E31" s="29">
        <f>COUNTIF(VENDAS!$A$3:$A$2000,$D31)</f>
        <v>0</v>
      </c>
      <c r="F31" s="29"/>
      <c r="G31" s="29"/>
      <c r="H31" s="29"/>
      <c r="I31" s="29"/>
      <c r="J31" s="29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</row>
    <row r="32" spans="1:27" ht="12.75" customHeight="1" x14ac:dyDescent="0.2">
      <c r="A32" s="25"/>
      <c r="B32" s="25"/>
      <c r="C32" s="25"/>
      <c r="D32" s="29"/>
      <c r="E32" s="29"/>
      <c r="F32" s="29"/>
      <c r="G32" s="29"/>
      <c r="H32" s="29"/>
      <c r="I32" s="29"/>
      <c r="J32" s="29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</row>
    <row r="33" spans="1:27" ht="12.75" customHeight="1" x14ac:dyDescent="0.2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</row>
    <row r="34" spans="1:27" ht="12.75" customHeight="1" x14ac:dyDescent="0.2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</row>
    <row r="35" spans="1:27" ht="12.75" customHeight="1" x14ac:dyDescent="0.2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</row>
    <row r="36" spans="1:27" ht="12.75" customHeight="1" x14ac:dyDescent="0.2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</row>
    <row r="37" spans="1:27" ht="12.75" customHeight="1" x14ac:dyDescent="0.2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</row>
    <row r="38" spans="1:27" ht="12.75" customHeight="1" x14ac:dyDescent="0.2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</row>
    <row r="39" spans="1:27" ht="12.75" customHeight="1" x14ac:dyDescent="0.2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</row>
    <row r="40" spans="1:27" ht="12.75" customHeight="1" x14ac:dyDescent="0.2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</row>
    <row r="41" spans="1:27" ht="12.75" customHeight="1" x14ac:dyDescent="0.2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</row>
    <row r="42" spans="1:27" ht="12.75" customHeight="1" x14ac:dyDescent="0.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</row>
    <row r="43" spans="1:27" ht="12.75" customHeight="1" x14ac:dyDescent="0.2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</row>
    <row r="44" spans="1:27" ht="12.75" customHeight="1" x14ac:dyDescent="0.2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</row>
    <row r="45" spans="1:27" ht="12.75" customHeight="1" x14ac:dyDescent="0.2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</row>
    <row r="46" spans="1:27" ht="12.75" customHeight="1" x14ac:dyDescent="0.2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</row>
    <row r="47" spans="1:27" ht="12.75" customHeight="1" x14ac:dyDescent="0.2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r="48" spans="1:27" ht="12.75" customHeight="1" x14ac:dyDescent="0.2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r="49" spans="1:27" ht="12.75" customHeight="1" x14ac:dyDescent="0.2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</row>
    <row r="50" spans="1:27" ht="12.75" customHeight="1" x14ac:dyDescent="0.2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</row>
    <row r="51" spans="1:27" ht="12.75" customHeight="1" x14ac:dyDescent="0.2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</row>
    <row r="52" spans="1:27" ht="12.75" customHeight="1" x14ac:dyDescent="0.2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</row>
    <row r="53" spans="1:27" ht="12.75" customHeight="1" x14ac:dyDescent="0.2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</row>
    <row r="54" spans="1:27" ht="12.75" customHeight="1" x14ac:dyDescent="0.2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</row>
    <row r="55" spans="1:27" ht="12.75" customHeight="1" x14ac:dyDescent="0.2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</row>
    <row r="56" spans="1:27" ht="12.75" customHeight="1" x14ac:dyDescent="0.2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</row>
    <row r="57" spans="1:27" ht="12.75" customHeight="1" x14ac:dyDescent="0.2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</row>
    <row r="58" spans="1:27" ht="12.75" customHeight="1" x14ac:dyDescent="0.2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</row>
    <row r="59" spans="1:27" ht="12.75" customHeight="1" x14ac:dyDescent="0.2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</row>
    <row r="60" spans="1:27" ht="12.75" customHeight="1" x14ac:dyDescent="0.2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</row>
    <row r="61" spans="1:27" ht="12.75" customHeight="1" x14ac:dyDescent="0.2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</row>
    <row r="62" spans="1:27" ht="12.75" customHeight="1" x14ac:dyDescent="0.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</row>
    <row r="63" spans="1:27" ht="12.75" customHeight="1" x14ac:dyDescent="0.2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</row>
    <row r="64" spans="1:27" ht="12.75" customHeight="1" x14ac:dyDescent="0.2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</row>
    <row r="65" spans="1:27" ht="12.75" customHeight="1" x14ac:dyDescent="0.2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</row>
    <row r="66" spans="1:27" ht="12.75" customHeight="1" x14ac:dyDescent="0.2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</row>
    <row r="67" spans="1:27" ht="12.75" customHeight="1" x14ac:dyDescent="0.2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</row>
    <row r="68" spans="1:27" ht="12.75" customHeight="1" x14ac:dyDescent="0.2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</row>
    <row r="69" spans="1:27" ht="12.75" customHeight="1" x14ac:dyDescent="0.2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</row>
    <row r="70" spans="1:27" ht="12.75" customHeight="1" x14ac:dyDescent="0.2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</row>
    <row r="71" spans="1:27" ht="12.75" customHeight="1" x14ac:dyDescent="0.2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</row>
    <row r="72" spans="1:27" ht="12.75" customHeight="1" x14ac:dyDescent="0.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</row>
    <row r="73" spans="1:27" ht="12.75" customHeight="1" x14ac:dyDescent="0.2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</row>
    <row r="74" spans="1:27" ht="12.75" customHeight="1" x14ac:dyDescent="0.2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</row>
    <row r="75" spans="1:27" ht="12.75" customHeight="1" x14ac:dyDescent="0.2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</row>
    <row r="76" spans="1:27" ht="12.75" customHeight="1" x14ac:dyDescent="0.2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</row>
    <row r="77" spans="1:27" ht="12.75" customHeight="1" x14ac:dyDescent="0.2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</row>
    <row r="78" spans="1:27" ht="12.75" customHeight="1" x14ac:dyDescent="0.2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</row>
    <row r="79" spans="1:27" ht="12.75" customHeight="1" x14ac:dyDescent="0.2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</row>
    <row r="80" spans="1:27" ht="12.75" customHeight="1" x14ac:dyDescent="0.2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</row>
    <row r="81" spans="1:27" ht="12.75" customHeight="1" x14ac:dyDescent="0.2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</row>
    <row r="82" spans="1:27" ht="12.75" customHeight="1" x14ac:dyDescent="0.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</row>
    <row r="83" spans="1:27" ht="12.75" customHeight="1" x14ac:dyDescent="0.2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</row>
    <row r="84" spans="1:27" ht="12.75" customHeight="1" x14ac:dyDescent="0.2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</row>
    <row r="85" spans="1:27" ht="12.75" customHeight="1" x14ac:dyDescent="0.2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</row>
    <row r="86" spans="1:27" ht="12.75" customHeight="1" x14ac:dyDescent="0.2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</row>
    <row r="87" spans="1:27" ht="12.75" customHeight="1" x14ac:dyDescent="0.2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</row>
    <row r="88" spans="1:27" ht="12.75" customHeight="1" x14ac:dyDescent="0.2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</row>
    <row r="89" spans="1:27" ht="12.75" customHeight="1" x14ac:dyDescent="0.2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</row>
    <row r="90" spans="1:27" ht="12.75" customHeight="1" x14ac:dyDescent="0.2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</row>
    <row r="91" spans="1:27" ht="12.75" customHeight="1" x14ac:dyDescent="0.2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</row>
    <row r="92" spans="1:27" ht="12.75" customHeight="1" x14ac:dyDescent="0.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</row>
    <row r="93" spans="1:27" ht="12.75" customHeight="1" x14ac:dyDescent="0.2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</row>
    <row r="94" spans="1:27" ht="12.75" customHeight="1" x14ac:dyDescent="0.2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</row>
    <row r="95" spans="1:27" ht="12.75" customHeight="1" x14ac:dyDescent="0.2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</row>
    <row r="96" spans="1:27" ht="12.75" customHeight="1" x14ac:dyDescent="0.2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</row>
    <row r="97" spans="1:27" ht="12.75" customHeight="1" x14ac:dyDescent="0.2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</row>
    <row r="98" spans="1:27" ht="12.75" customHeight="1" x14ac:dyDescent="0.2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</row>
    <row r="99" spans="1:27" ht="12.75" customHeight="1" x14ac:dyDescent="0.2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</row>
    <row r="100" spans="1:27" ht="12.75" customHeight="1" x14ac:dyDescent="0.2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</row>
    <row r="101" spans="1:27" ht="12.75" customHeight="1" x14ac:dyDescent="0.2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</row>
    <row r="102" spans="1:27" ht="12.75" customHeight="1" x14ac:dyDescent="0.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</row>
    <row r="103" spans="1:27" ht="12.75" customHeight="1" x14ac:dyDescent="0.2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</row>
    <row r="104" spans="1:27" ht="12.75" customHeight="1" x14ac:dyDescent="0.2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</row>
    <row r="105" spans="1:27" ht="12.75" customHeight="1" x14ac:dyDescent="0.2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</row>
    <row r="106" spans="1:27" ht="12.75" customHeight="1" x14ac:dyDescent="0.2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</row>
    <row r="107" spans="1:27" ht="12.75" customHeight="1" x14ac:dyDescent="0.2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</row>
    <row r="108" spans="1:27" ht="12.75" customHeight="1" x14ac:dyDescent="0.2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</row>
    <row r="109" spans="1:27" ht="12.75" customHeight="1" x14ac:dyDescent="0.2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</row>
    <row r="110" spans="1:27" ht="12.75" customHeight="1" x14ac:dyDescent="0.2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</row>
    <row r="111" spans="1:27" ht="12.75" customHeight="1" x14ac:dyDescent="0.2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</row>
    <row r="112" spans="1:27" ht="12.75" customHeight="1" x14ac:dyDescent="0.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</row>
    <row r="113" spans="1:27" ht="12.75" customHeight="1" x14ac:dyDescent="0.2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</row>
    <row r="114" spans="1:27" ht="12.75" customHeight="1" x14ac:dyDescent="0.2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</row>
    <row r="115" spans="1:27" ht="12.75" customHeight="1" x14ac:dyDescent="0.2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</row>
    <row r="116" spans="1:27" ht="12.75" customHeight="1" x14ac:dyDescent="0.2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</row>
    <row r="117" spans="1:27" ht="12.75" customHeight="1" x14ac:dyDescent="0.2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</row>
    <row r="118" spans="1:27" ht="12.75" customHeight="1" x14ac:dyDescent="0.2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</row>
    <row r="119" spans="1:27" ht="12.75" customHeight="1" x14ac:dyDescent="0.2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</row>
    <row r="120" spans="1:27" ht="12.75" customHeight="1" x14ac:dyDescent="0.2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</row>
    <row r="121" spans="1:27" ht="12.75" customHeight="1" x14ac:dyDescent="0.2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</row>
    <row r="122" spans="1:27" ht="12.75" customHeight="1" x14ac:dyDescent="0.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</row>
    <row r="123" spans="1:27" ht="12.75" customHeight="1" x14ac:dyDescent="0.2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</row>
    <row r="124" spans="1:27" ht="12.75" customHeight="1" x14ac:dyDescent="0.2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</row>
    <row r="125" spans="1:27" ht="12.75" customHeight="1" x14ac:dyDescent="0.2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</row>
    <row r="126" spans="1:27" ht="12.75" customHeight="1" x14ac:dyDescent="0.2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</row>
    <row r="127" spans="1:27" ht="12.75" customHeight="1" x14ac:dyDescent="0.2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</row>
    <row r="128" spans="1:27" ht="12.75" customHeight="1" x14ac:dyDescent="0.2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</row>
    <row r="129" spans="1:27" ht="12.75" customHeight="1" x14ac:dyDescent="0.2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</row>
    <row r="130" spans="1:27" ht="12.75" customHeight="1" x14ac:dyDescent="0.2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</row>
    <row r="131" spans="1:27" ht="12.75" customHeight="1" x14ac:dyDescent="0.2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r="132" spans="1:27" ht="12.75" customHeight="1" x14ac:dyDescent="0.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r="133" spans="1:27" ht="12.75" customHeight="1" x14ac:dyDescent="0.2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r="134" spans="1:27" ht="12.75" customHeight="1" x14ac:dyDescent="0.2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r="135" spans="1:27" ht="12.75" customHeight="1" x14ac:dyDescent="0.2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r="136" spans="1:27" ht="12.75" customHeight="1" x14ac:dyDescent="0.2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r="137" spans="1:27" ht="12.75" customHeight="1" x14ac:dyDescent="0.2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r="138" spans="1:27" ht="12.75" customHeight="1" x14ac:dyDescent="0.2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r="139" spans="1:27" ht="12.75" customHeight="1" x14ac:dyDescent="0.2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r="140" spans="1:27" ht="12.75" customHeight="1" x14ac:dyDescent="0.2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r="141" spans="1:27" ht="12.75" customHeight="1" x14ac:dyDescent="0.2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r="142" spans="1:27" ht="12.75" customHeight="1" x14ac:dyDescent="0.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r="143" spans="1:27" ht="12.75" customHeight="1" x14ac:dyDescent="0.2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r="144" spans="1:27" ht="12.75" customHeight="1" x14ac:dyDescent="0.2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r="145" spans="1:27" ht="12.75" customHeight="1" x14ac:dyDescent="0.2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r="146" spans="1:27" ht="12.75" customHeight="1" x14ac:dyDescent="0.2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r="147" spans="1:27" ht="12.75" customHeight="1" x14ac:dyDescent="0.2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r="148" spans="1:27" ht="12.75" customHeight="1" x14ac:dyDescent="0.2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r="149" spans="1:27" ht="12.75" customHeight="1" x14ac:dyDescent="0.2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r="150" spans="1:27" ht="12.75" customHeight="1" x14ac:dyDescent="0.2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r="151" spans="1:27" ht="12.75" customHeight="1" x14ac:dyDescent="0.2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r="152" spans="1:27" ht="12.75" customHeight="1" x14ac:dyDescent="0.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r="153" spans="1:27" ht="12.75" customHeight="1" x14ac:dyDescent="0.2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r="154" spans="1:27" ht="12.75" customHeight="1" x14ac:dyDescent="0.2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r="155" spans="1:27" ht="12.75" customHeight="1" x14ac:dyDescent="0.2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r="156" spans="1:27" ht="12.75" customHeight="1" x14ac:dyDescent="0.2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r="157" spans="1:27" ht="12.75" customHeight="1" x14ac:dyDescent="0.2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r="158" spans="1:27" ht="12.75" customHeight="1" x14ac:dyDescent="0.2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  <row r="159" spans="1:27" ht="12.75" customHeight="1" x14ac:dyDescent="0.2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</row>
    <row r="160" spans="1:27" ht="12.75" customHeight="1" x14ac:dyDescent="0.2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</row>
    <row r="161" spans="1:27" ht="12.75" customHeight="1" x14ac:dyDescent="0.2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</row>
    <row r="162" spans="1:27" ht="12.75" customHeight="1" x14ac:dyDescent="0.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</row>
    <row r="163" spans="1:27" ht="12.75" customHeight="1" x14ac:dyDescent="0.2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</row>
    <row r="164" spans="1:27" ht="12.75" customHeigh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r="165" spans="1:27" ht="12.75" customHeight="1" x14ac:dyDescent="0.2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</row>
    <row r="166" spans="1:27" ht="12.75" customHeight="1" x14ac:dyDescent="0.2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</row>
    <row r="167" spans="1:27" ht="12.75" customHeigh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</row>
    <row r="168" spans="1:27" ht="12.75" customHeight="1" x14ac:dyDescent="0.2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</row>
    <row r="169" spans="1:27" ht="12.75" customHeight="1" x14ac:dyDescent="0.2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27" ht="12.75" customHeight="1" x14ac:dyDescent="0.2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</row>
    <row r="171" spans="1:27" ht="12.75" customHeight="1" x14ac:dyDescent="0.2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</row>
    <row r="172" spans="1:27" ht="12.75" customHeight="1" x14ac:dyDescent="0.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</row>
    <row r="173" spans="1:27" ht="12.75" customHeight="1" x14ac:dyDescent="0.2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</row>
    <row r="174" spans="1:27" ht="12.75" customHeight="1" x14ac:dyDescent="0.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</row>
    <row r="175" spans="1:27" ht="12.75" customHeight="1" x14ac:dyDescent="0.2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</row>
    <row r="176" spans="1:27" ht="12.75" customHeight="1" x14ac:dyDescent="0.2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</row>
    <row r="177" spans="1:27" ht="12.75" customHeight="1" x14ac:dyDescent="0.2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</row>
    <row r="178" spans="1:27" ht="12.75" customHeight="1" x14ac:dyDescent="0.2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</row>
    <row r="179" spans="1:27" ht="12.75" customHeight="1" x14ac:dyDescent="0.2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</row>
    <row r="180" spans="1:27" ht="12.75" customHeight="1" x14ac:dyDescent="0.2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</row>
    <row r="181" spans="1:27" ht="12.75" customHeight="1" x14ac:dyDescent="0.2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</row>
    <row r="182" spans="1:27" ht="12.75" customHeight="1" x14ac:dyDescent="0.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</row>
    <row r="183" spans="1:27" ht="12.75" customHeight="1" x14ac:dyDescent="0.2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</row>
    <row r="184" spans="1:27" ht="12.75" customHeight="1" x14ac:dyDescent="0.2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</row>
    <row r="185" spans="1:27" ht="12.75" customHeight="1" x14ac:dyDescent="0.2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</row>
    <row r="186" spans="1:27" ht="12.75" customHeight="1" x14ac:dyDescent="0.2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</row>
    <row r="187" spans="1:27" ht="12.75" customHeight="1" x14ac:dyDescent="0.2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</row>
    <row r="188" spans="1:27" ht="12.75" customHeight="1" x14ac:dyDescent="0.2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</row>
    <row r="189" spans="1:27" ht="12.75" customHeight="1" x14ac:dyDescent="0.2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r="190" spans="1:27" ht="12.75" customHeight="1" x14ac:dyDescent="0.2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r="191" spans="1:27" ht="12.75" customHeight="1" x14ac:dyDescent="0.2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r="192" spans="1:27" ht="12.75" customHeight="1" x14ac:dyDescent="0.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r="193" spans="1:27" ht="12.75" customHeight="1" x14ac:dyDescent="0.2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r="194" spans="1:27" ht="12.75" customHeight="1" x14ac:dyDescent="0.2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r="195" spans="1:27" ht="12.75" customHeight="1" x14ac:dyDescent="0.2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r="196" spans="1:27" ht="12.75" customHeight="1" x14ac:dyDescent="0.2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1:27" ht="12.75" customHeight="1" x14ac:dyDescent="0.2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</row>
    <row r="198" spans="1:27" ht="12.75" customHeight="1" x14ac:dyDescent="0.2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</row>
    <row r="199" spans="1:27" ht="12.75" customHeight="1" x14ac:dyDescent="0.2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</row>
    <row r="200" spans="1:27" ht="12.75" customHeight="1" x14ac:dyDescent="0.2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</row>
    <row r="201" spans="1:27" ht="12.75" customHeight="1" x14ac:dyDescent="0.2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</row>
    <row r="202" spans="1:27" ht="12.75" customHeight="1" x14ac:dyDescent="0.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</row>
    <row r="203" spans="1:27" ht="12.75" customHeight="1" x14ac:dyDescent="0.2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</row>
    <row r="204" spans="1:27" ht="12.75" customHeight="1" x14ac:dyDescent="0.2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</row>
    <row r="205" spans="1:27" ht="12.75" customHeight="1" x14ac:dyDescent="0.2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</row>
    <row r="206" spans="1:27" ht="12.75" customHeight="1" x14ac:dyDescent="0.2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</row>
    <row r="207" spans="1:27" ht="12.75" customHeight="1" x14ac:dyDescent="0.2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</row>
    <row r="208" spans="1:27" ht="12.75" customHeight="1" x14ac:dyDescent="0.2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</row>
    <row r="209" spans="1:27" ht="12.75" customHeight="1" x14ac:dyDescent="0.2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</row>
    <row r="210" spans="1:27" ht="12.75" customHeight="1" x14ac:dyDescent="0.2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</row>
    <row r="211" spans="1:27" ht="12.75" customHeight="1" x14ac:dyDescent="0.2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</row>
    <row r="212" spans="1:27" ht="12.75" customHeight="1" x14ac:dyDescent="0.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</row>
    <row r="213" spans="1:27" ht="12.75" customHeight="1" x14ac:dyDescent="0.2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</row>
    <row r="214" spans="1:27" ht="12.75" customHeight="1" x14ac:dyDescent="0.2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</row>
    <row r="215" spans="1:27" ht="12.75" customHeight="1" x14ac:dyDescent="0.2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</row>
    <row r="216" spans="1:27" ht="12.75" customHeight="1" x14ac:dyDescent="0.2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</row>
    <row r="217" spans="1:27" ht="12.75" customHeight="1" x14ac:dyDescent="0.2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</row>
    <row r="218" spans="1:27" ht="12.75" customHeight="1" x14ac:dyDescent="0.2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</row>
    <row r="219" spans="1:27" ht="12.75" customHeight="1" x14ac:dyDescent="0.2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</row>
    <row r="220" spans="1:27" ht="12.75" customHeight="1" x14ac:dyDescent="0.2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</row>
    <row r="221" spans="1:27" ht="12.75" customHeight="1" x14ac:dyDescent="0.2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</row>
    <row r="222" spans="1:27" ht="12.75" customHeight="1" x14ac:dyDescent="0.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</row>
    <row r="223" spans="1:27" ht="12.75" customHeight="1" x14ac:dyDescent="0.2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</row>
    <row r="224" spans="1:27" ht="12.75" customHeight="1" x14ac:dyDescent="0.2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</row>
    <row r="225" spans="1:27" ht="12.75" customHeight="1" x14ac:dyDescent="0.2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</row>
    <row r="226" spans="1:27" ht="12.75" customHeight="1" x14ac:dyDescent="0.2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</row>
    <row r="227" spans="1:27" ht="12.75" customHeight="1" x14ac:dyDescent="0.2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</row>
    <row r="228" spans="1:27" ht="12.75" customHeight="1" x14ac:dyDescent="0.2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</row>
    <row r="229" spans="1:27" ht="12.75" customHeight="1" x14ac:dyDescent="0.2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r="230" spans="1:27" ht="12.75" customHeight="1" x14ac:dyDescent="0.2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r="231" spans="1:27" ht="12.75" customHeight="1" x14ac:dyDescent="0.2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r="232" spans="1:27" ht="12.75" customHeight="1" x14ac:dyDescent="0.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r="233" spans="1:27" ht="12.75" customHeight="1" x14ac:dyDescent="0.2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r="234" spans="1:27" ht="12.75" customHeight="1" x14ac:dyDescent="0.2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r="235" spans="1:27" ht="12.75" customHeight="1" x14ac:dyDescent="0.2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r="236" spans="1:27" ht="12.75" customHeight="1" x14ac:dyDescent="0.2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r="237" spans="1:27" ht="12.75" customHeight="1" x14ac:dyDescent="0.2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r="238" spans="1:27" ht="12.75" customHeight="1" x14ac:dyDescent="0.2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r="239" spans="1:27" ht="12.75" customHeight="1" x14ac:dyDescent="0.2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r="240" spans="1:27" ht="12.75" customHeight="1" x14ac:dyDescent="0.2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r="241" spans="1:27" ht="12.75" customHeight="1" x14ac:dyDescent="0.2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r="242" spans="1:27" ht="12.75" customHeight="1" x14ac:dyDescent="0.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r="243" spans="1:27" ht="12.75" customHeight="1" x14ac:dyDescent="0.2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r="244" spans="1:27" ht="12.75" customHeight="1" x14ac:dyDescent="0.2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r="245" spans="1:27" ht="12.75" customHeight="1" x14ac:dyDescent="0.2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r="246" spans="1:27" ht="12.75" customHeight="1" x14ac:dyDescent="0.2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r="247" spans="1:27" ht="12.75" customHeight="1" x14ac:dyDescent="0.2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r="248" spans="1:27" ht="12.75" customHeight="1" x14ac:dyDescent="0.2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r="249" spans="1:27" ht="12.75" customHeight="1" x14ac:dyDescent="0.2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r="250" spans="1:27" ht="12.75" customHeight="1" x14ac:dyDescent="0.2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r="251" spans="1:27" ht="12.75" customHeight="1" x14ac:dyDescent="0.2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r="252" spans="1:27" ht="12.75" customHeight="1" x14ac:dyDescent="0.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r="253" spans="1:27" ht="12.75" customHeight="1" x14ac:dyDescent="0.2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r="254" spans="1:27" ht="12.75" customHeight="1" x14ac:dyDescent="0.2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r="255" spans="1:27" ht="12.75" customHeight="1" x14ac:dyDescent="0.2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r="256" spans="1:27" ht="12.75" customHeight="1" x14ac:dyDescent="0.2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r="257" spans="1:27" ht="12.75" customHeight="1" x14ac:dyDescent="0.2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r="258" spans="1:27" ht="12.75" customHeight="1" x14ac:dyDescent="0.2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r="259" spans="1:27" ht="12.75" customHeight="1" x14ac:dyDescent="0.2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r="260" spans="1:27" ht="12.75" customHeight="1" x14ac:dyDescent="0.2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r="261" spans="1:27" ht="12.75" customHeight="1" x14ac:dyDescent="0.2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r="262" spans="1:27" ht="12.75" customHeight="1" x14ac:dyDescent="0.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r="263" spans="1:27" ht="12.75" customHeight="1" x14ac:dyDescent="0.2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r="264" spans="1:27" ht="12.75" customHeight="1" x14ac:dyDescent="0.2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r="265" spans="1:27" ht="12.75" customHeight="1" x14ac:dyDescent="0.2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r="266" spans="1:27" ht="12.75" customHeight="1" x14ac:dyDescent="0.2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r="267" spans="1:27" ht="12.75" customHeight="1" x14ac:dyDescent="0.2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r="268" spans="1:27" ht="12.75" customHeight="1" x14ac:dyDescent="0.2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r="269" spans="1:27" ht="12.75" customHeight="1" x14ac:dyDescent="0.2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r="270" spans="1:27" ht="12.75" customHeight="1" x14ac:dyDescent="0.2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r="271" spans="1:27" ht="12.75" customHeight="1" x14ac:dyDescent="0.2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r="272" spans="1:27" ht="12.75" customHeight="1" x14ac:dyDescent="0.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r="273" spans="1:27" ht="12.75" customHeight="1" x14ac:dyDescent="0.2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r="274" spans="1:27" ht="12.75" customHeight="1" x14ac:dyDescent="0.2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r="275" spans="1:27" ht="12.75" customHeight="1" x14ac:dyDescent="0.2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r="276" spans="1:27" ht="12.75" customHeight="1" x14ac:dyDescent="0.2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r="277" spans="1:27" ht="12.75" customHeight="1" x14ac:dyDescent="0.2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r="278" spans="1:27" ht="12.75" customHeight="1" x14ac:dyDescent="0.2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r="279" spans="1:27" ht="12.75" customHeight="1" x14ac:dyDescent="0.2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r="280" spans="1:27" ht="12.75" customHeight="1" x14ac:dyDescent="0.2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r="281" spans="1:27" ht="12.75" customHeight="1" x14ac:dyDescent="0.2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r="282" spans="1:27" ht="12.75" customHeight="1" x14ac:dyDescent="0.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r="283" spans="1:27" ht="12.75" customHeight="1" x14ac:dyDescent="0.2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r="284" spans="1:27" ht="12.75" customHeight="1" x14ac:dyDescent="0.2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r="285" spans="1:27" ht="12.75" customHeight="1" x14ac:dyDescent="0.2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r="286" spans="1:27" ht="12.75" customHeight="1" x14ac:dyDescent="0.2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r="287" spans="1:27" ht="12.75" customHeight="1" x14ac:dyDescent="0.2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r="288" spans="1:27" ht="12.75" customHeight="1" x14ac:dyDescent="0.2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r="289" spans="1:27" ht="12.75" customHeight="1" x14ac:dyDescent="0.2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r="290" spans="1:27" ht="12.75" customHeight="1" x14ac:dyDescent="0.2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r="291" spans="1:27" ht="12.75" customHeight="1" x14ac:dyDescent="0.2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r="292" spans="1:27" ht="12.75" customHeight="1" x14ac:dyDescent="0.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r="293" spans="1:27" ht="12.75" customHeight="1" x14ac:dyDescent="0.2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r="294" spans="1:27" ht="12.75" customHeight="1" x14ac:dyDescent="0.2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r="295" spans="1:27" ht="12.75" customHeight="1" x14ac:dyDescent="0.2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r="296" spans="1:27" ht="12.75" customHeight="1" x14ac:dyDescent="0.2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r="297" spans="1:27" ht="12.75" customHeight="1" x14ac:dyDescent="0.2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r="298" spans="1:27" ht="12.75" customHeight="1" x14ac:dyDescent="0.2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r="299" spans="1:27" ht="12.75" customHeight="1" x14ac:dyDescent="0.2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r="300" spans="1:27" ht="12.75" customHeight="1" x14ac:dyDescent="0.2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r="301" spans="1:27" ht="12.75" customHeight="1" x14ac:dyDescent="0.2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r="302" spans="1:27" ht="12.75" customHeight="1" x14ac:dyDescent="0.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r="303" spans="1:27" ht="12.75" customHeight="1" x14ac:dyDescent="0.2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r="304" spans="1:27" ht="12.75" customHeight="1" x14ac:dyDescent="0.2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r="305" spans="1:27" ht="12.75" customHeight="1" x14ac:dyDescent="0.2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r="306" spans="1:27" ht="12.75" customHeight="1" x14ac:dyDescent="0.2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r="307" spans="1:27" ht="12.75" customHeight="1" x14ac:dyDescent="0.2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r="308" spans="1:27" ht="12.75" customHeight="1" x14ac:dyDescent="0.2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r="309" spans="1:27" ht="12.75" customHeight="1" x14ac:dyDescent="0.2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r="310" spans="1:27" ht="12.75" customHeight="1" x14ac:dyDescent="0.2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r="311" spans="1:27" ht="12.75" customHeight="1" x14ac:dyDescent="0.2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r="312" spans="1:27" ht="12.75" customHeight="1" x14ac:dyDescent="0.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r="313" spans="1:27" ht="12.75" customHeight="1" x14ac:dyDescent="0.2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r="314" spans="1:27" ht="12.75" customHeight="1" x14ac:dyDescent="0.2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r="315" spans="1:27" ht="12.75" customHeight="1" x14ac:dyDescent="0.2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r="316" spans="1:27" ht="12.75" customHeight="1" x14ac:dyDescent="0.2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r="317" spans="1:27" ht="12.75" customHeight="1" x14ac:dyDescent="0.2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r="318" spans="1:27" ht="12.75" customHeight="1" x14ac:dyDescent="0.2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r="319" spans="1:27" ht="12.75" customHeight="1" x14ac:dyDescent="0.2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  <row r="320" spans="1:27" ht="12.75" customHeight="1" x14ac:dyDescent="0.2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</row>
    <row r="321" spans="1:27" ht="12.75" customHeight="1" x14ac:dyDescent="0.2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</row>
    <row r="322" spans="1:27" ht="12.75" customHeight="1" x14ac:dyDescent="0.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</row>
    <row r="323" spans="1:27" ht="12.75" customHeight="1" x14ac:dyDescent="0.2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</row>
    <row r="324" spans="1:27" ht="12.75" customHeight="1" x14ac:dyDescent="0.2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</row>
    <row r="325" spans="1:27" ht="12.75" customHeight="1" x14ac:dyDescent="0.2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</row>
    <row r="326" spans="1:27" ht="12.75" customHeight="1" x14ac:dyDescent="0.2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</row>
    <row r="327" spans="1:27" ht="12.75" customHeight="1" x14ac:dyDescent="0.2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</row>
    <row r="328" spans="1:27" ht="12.75" customHeight="1" x14ac:dyDescent="0.2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</row>
    <row r="329" spans="1:27" ht="12.75" customHeight="1" x14ac:dyDescent="0.2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</row>
    <row r="330" spans="1:27" ht="12.75" customHeight="1" x14ac:dyDescent="0.2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</row>
    <row r="331" spans="1:27" ht="12.75" customHeight="1" x14ac:dyDescent="0.2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</row>
    <row r="332" spans="1:27" ht="12.75" customHeight="1" x14ac:dyDescent="0.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</row>
    <row r="333" spans="1:27" ht="12.75" customHeight="1" x14ac:dyDescent="0.2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</row>
    <row r="334" spans="1:27" ht="12.75" customHeight="1" x14ac:dyDescent="0.2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</row>
    <row r="335" spans="1:27" ht="12.75" customHeight="1" x14ac:dyDescent="0.2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</row>
    <row r="336" spans="1:27" ht="12.75" customHeight="1" x14ac:dyDescent="0.2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</row>
    <row r="337" spans="1:27" ht="12.75" customHeight="1" x14ac:dyDescent="0.2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</row>
    <row r="338" spans="1:27" ht="12.75" customHeight="1" x14ac:dyDescent="0.2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</row>
    <row r="339" spans="1:27" ht="12.75" customHeight="1" x14ac:dyDescent="0.2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</row>
    <row r="340" spans="1:27" ht="12.75" customHeight="1" x14ac:dyDescent="0.2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</row>
    <row r="341" spans="1:27" ht="12.75" customHeight="1" x14ac:dyDescent="0.2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</row>
    <row r="342" spans="1:27" ht="12.75" customHeight="1" x14ac:dyDescent="0.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</row>
    <row r="343" spans="1:27" ht="12.75" customHeight="1" x14ac:dyDescent="0.2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</row>
    <row r="344" spans="1:27" ht="12.75" customHeight="1" x14ac:dyDescent="0.2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</row>
    <row r="345" spans="1:27" ht="12.75" customHeight="1" x14ac:dyDescent="0.2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</row>
    <row r="346" spans="1:27" ht="12.75" customHeight="1" x14ac:dyDescent="0.2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</row>
    <row r="347" spans="1:27" ht="12.75" customHeight="1" x14ac:dyDescent="0.2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</row>
    <row r="348" spans="1:27" ht="12.75" customHeight="1" x14ac:dyDescent="0.2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</row>
    <row r="349" spans="1:27" ht="12.75" customHeight="1" x14ac:dyDescent="0.2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</row>
    <row r="350" spans="1:27" ht="12.75" customHeight="1" x14ac:dyDescent="0.2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</row>
    <row r="351" spans="1:27" ht="12.75" customHeight="1" x14ac:dyDescent="0.2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</row>
    <row r="352" spans="1:27" ht="12.75" customHeight="1" x14ac:dyDescent="0.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</row>
    <row r="353" spans="1:27" ht="12.75" customHeight="1" x14ac:dyDescent="0.2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</row>
    <row r="354" spans="1:27" ht="12.75" customHeight="1" x14ac:dyDescent="0.2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</row>
    <row r="355" spans="1:27" ht="12.75" customHeight="1" x14ac:dyDescent="0.2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</row>
    <row r="356" spans="1:27" ht="12.75" customHeight="1" x14ac:dyDescent="0.2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</row>
    <row r="357" spans="1:27" ht="12.75" customHeight="1" x14ac:dyDescent="0.2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</row>
    <row r="358" spans="1:27" ht="12.75" customHeight="1" x14ac:dyDescent="0.2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</row>
    <row r="359" spans="1:27" ht="12.75" customHeight="1" x14ac:dyDescent="0.2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</row>
    <row r="360" spans="1:27" ht="12.75" customHeight="1" x14ac:dyDescent="0.2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</row>
    <row r="361" spans="1:27" ht="12.75" customHeight="1" x14ac:dyDescent="0.2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</row>
    <row r="362" spans="1:27" ht="12.75" customHeight="1" x14ac:dyDescent="0.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</row>
    <row r="363" spans="1:27" ht="12.75" customHeight="1" x14ac:dyDescent="0.2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</row>
    <row r="364" spans="1:27" ht="12.75" customHeight="1" x14ac:dyDescent="0.2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</row>
    <row r="365" spans="1:27" ht="12.75" customHeight="1" x14ac:dyDescent="0.2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</row>
    <row r="366" spans="1:27" ht="12.75" customHeight="1" x14ac:dyDescent="0.2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</row>
    <row r="367" spans="1:27" ht="12.75" customHeight="1" x14ac:dyDescent="0.2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</row>
    <row r="368" spans="1:27" ht="12.75" customHeight="1" x14ac:dyDescent="0.2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</row>
    <row r="369" spans="1:27" ht="12.75" customHeight="1" x14ac:dyDescent="0.2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</row>
    <row r="370" spans="1:27" ht="12.75" customHeight="1" x14ac:dyDescent="0.2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</row>
    <row r="371" spans="1:27" ht="12.75" customHeight="1" x14ac:dyDescent="0.2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</row>
    <row r="372" spans="1:27" ht="12.75" customHeight="1" x14ac:dyDescent="0.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</row>
    <row r="373" spans="1:27" ht="12.75" customHeight="1" x14ac:dyDescent="0.2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</row>
    <row r="374" spans="1:27" ht="12.75" customHeight="1" x14ac:dyDescent="0.2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</row>
    <row r="375" spans="1:27" ht="12.75" customHeight="1" x14ac:dyDescent="0.2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</row>
    <row r="376" spans="1:27" ht="12.75" customHeight="1" x14ac:dyDescent="0.2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</row>
    <row r="377" spans="1:27" ht="12.75" customHeight="1" x14ac:dyDescent="0.2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</row>
    <row r="378" spans="1:27" ht="12.75" customHeight="1" x14ac:dyDescent="0.2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</row>
    <row r="379" spans="1:27" ht="12.75" customHeight="1" x14ac:dyDescent="0.2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</row>
    <row r="380" spans="1:27" ht="12.75" customHeight="1" x14ac:dyDescent="0.2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</row>
    <row r="381" spans="1:27" ht="12.75" customHeight="1" x14ac:dyDescent="0.2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</row>
    <row r="382" spans="1:27" ht="12.75" customHeight="1" x14ac:dyDescent="0.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</row>
    <row r="383" spans="1:27" ht="12.75" customHeight="1" x14ac:dyDescent="0.2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</row>
    <row r="384" spans="1:27" ht="12.75" customHeight="1" x14ac:dyDescent="0.2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</row>
    <row r="385" spans="1:27" ht="12.75" customHeight="1" x14ac:dyDescent="0.2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</row>
    <row r="386" spans="1:27" ht="12.75" customHeight="1" x14ac:dyDescent="0.2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</row>
    <row r="387" spans="1:27" ht="12.75" customHeight="1" x14ac:dyDescent="0.2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</row>
    <row r="388" spans="1:27" ht="12.75" customHeight="1" x14ac:dyDescent="0.2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</row>
    <row r="389" spans="1:27" ht="12.75" customHeight="1" x14ac:dyDescent="0.2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</row>
    <row r="390" spans="1:27" ht="12.75" customHeight="1" x14ac:dyDescent="0.2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</row>
    <row r="391" spans="1:27" ht="12.75" customHeight="1" x14ac:dyDescent="0.2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</row>
    <row r="392" spans="1:27" ht="12.75" customHeight="1" x14ac:dyDescent="0.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</row>
    <row r="393" spans="1:27" ht="12.75" customHeight="1" x14ac:dyDescent="0.2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</row>
    <row r="394" spans="1:27" ht="12.75" customHeight="1" x14ac:dyDescent="0.2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</row>
    <row r="395" spans="1:27" ht="12.75" customHeight="1" x14ac:dyDescent="0.2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</row>
    <row r="396" spans="1:27" ht="12.75" customHeight="1" x14ac:dyDescent="0.2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</row>
    <row r="397" spans="1:27" ht="12.75" customHeight="1" x14ac:dyDescent="0.2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</row>
    <row r="398" spans="1:27" ht="12.75" customHeight="1" x14ac:dyDescent="0.2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</row>
    <row r="399" spans="1:27" ht="12.75" customHeight="1" x14ac:dyDescent="0.2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</row>
    <row r="400" spans="1:27" ht="12.75" customHeight="1" x14ac:dyDescent="0.2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</row>
    <row r="401" spans="1:27" ht="12.75" customHeight="1" x14ac:dyDescent="0.2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</row>
    <row r="402" spans="1:27" ht="12.75" customHeight="1" x14ac:dyDescent="0.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</row>
    <row r="403" spans="1:27" ht="12.75" customHeight="1" x14ac:dyDescent="0.2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</row>
    <row r="404" spans="1:27" ht="12.75" customHeight="1" x14ac:dyDescent="0.2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</row>
    <row r="405" spans="1:27" ht="12.75" customHeight="1" x14ac:dyDescent="0.2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</row>
    <row r="406" spans="1:27" ht="12.75" customHeight="1" x14ac:dyDescent="0.2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</row>
    <row r="407" spans="1:27" ht="12.75" customHeight="1" x14ac:dyDescent="0.2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</row>
    <row r="408" spans="1:27" ht="12.75" customHeight="1" x14ac:dyDescent="0.2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</row>
    <row r="409" spans="1:27" ht="12.75" customHeight="1" x14ac:dyDescent="0.2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</row>
    <row r="410" spans="1:27" ht="12.75" customHeight="1" x14ac:dyDescent="0.2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</row>
    <row r="411" spans="1:27" ht="12.75" customHeight="1" x14ac:dyDescent="0.2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</row>
    <row r="412" spans="1:27" ht="12.75" customHeight="1" x14ac:dyDescent="0.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</row>
    <row r="413" spans="1:27" ht="12.75" customHeight="1" x14ac:dyDescent="0.2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</row>
    <row r="414" spans="1:27" ht="12.75" customHeight="1" x14ac:dyDescent="0.2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</row>
    <row r="415" spans="1:27" ht="12.75" customHeight="1" x14ac:dyDescent="0.2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</row>
    <row r="416" spans="1:27" ht="12.75" customHeight="1" x14ac:dyDescent="0.2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</row>
    <row r="417" spans="1:27" ht="12.75" customHeight="1" x14ac:dyDescent="0.2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</row>
    <row r="418" spans="1:27" ht="12.75" customHeight="1" x14ac:dyDescent="0.2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</row>
    <row r="419" spans="1:27" ht="12.75" customHeight="1" x14ac:dyDescent="0.2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</row>
    <row r="420" spans="1:27" ht="12.75" customHeight="1" x14ac:dyDescent="0.2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</row>
    <row r="421" spans="1:27" ht="12.75" customHeight="1" x14ac:dyDescent="0.2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</row>
    <row r="422" spans="1:27" ht="12.75" customHeight="1" x14ac:dyDescent="0.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</row>
    <row r="423" spans="1:27" ht="12.75" customHeight="1" x14ac:dyDescent="0.2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</row>
    <row r="424" spans="1:27" ht="12.75" customHeight="1" x14ac:dyDescent="0.2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</row>
    <row r="425" spans="1:27" ht="12.75" customHeight="1" x14ac:dyDescent="0.2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</row>
    <row r="426" spans="1:27" ht="12.75" customHeight="1" x14ac:dyDescent="0.2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</row>
    <row r="427" spans="1:27" ht="12.75" customHeight="1" x14ac:dyDescent="0.2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</row>
    <row r="428" spans="1:27" ht="12.75" customHeight="1" x14ac:dyDescent="0.2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</row>
    <row r="429" spans="1:27" ht="12.75" customHeight="1" x14ac:dyDescent="0.2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</row>
    <row r="430" spans="1:27" ht="12.75" customHeight="1" x14ac:dyDescent="0.2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</row>
    <row r="431" spans="1:27" ht="12.75" customHeight="1" x14ac:dyDescent="0.2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</row>
    <row r="432" spans="1:27" ht="12.75" customHeight="1" x14ac:dyDescent="0.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</row>
    <row r="433" spans="1:27" ht="12.75" customHeight="1" x14ac:dyDescent="0.2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</row>
    <row r="434" spans="1:27" ht="12.75" customHeight="1" x14ac:dyDescent="0.2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</row>
    <row r="435" spans="1:27" ht="12.75" customHeight="1" x14ac:dyDescent="0.2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</row>
    <row r="436" spans="1:27" ht="12.75" customHeight="1" x14ac:dyDescent="0.2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</row>
    <row r="437" spans="1:27" ht="12.75" customHeight="1" x14ac:dyDescent="0.2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</row>
    <row r="438" spans="1:27" ht="12.75" customHeight="1" x14ac:dyDescent="0.2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</row>
    <row r="439" spans="1:27" ht="12.75" customHeight="1" x14ac:dyDescent="0.2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</row>
    <row r="440" spans="1:27" ht="12.75" customHeight="1" x14ac:dyDescent="0.2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</row>
    <row r="441" spans="1:27" ht="12.75" customHeight="1" x14ac:dyDescent="0.2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</row>
    <row r="442" spans="1:27" ht="12.75" customHeight="1" x14ac:dyDescent="0.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</row>
    <row r="443" spans="1:27" ht="12.75" customHeight="1" x14ac:dyDescent="0.2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</row>
    <row r="444" spans="1:27" ht="12.75" customHeight="1" x14ac:dyDescent="0.2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</row>
    <row r="445" spans="1:27" ht="12.75" customHeight="1" x14ac:dyDescent="0.2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</row>
    <row r="446" spans="1:27" ht="12.75" customHeight="1" x14ac:dyDescent="0.2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</row>
    <row r="447" spans="1:27" ht="12.75" customHeight="1" x14ac:dyDescent="0.2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</row>
    <row r="448" spans="1:27" ht="12.75" customHeight="1" x14ac:dyDescent="0.2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</row>
    <row r="449" spans="1:27" ht="12.75" customHeight="1" x14ac:dyDescent="0.2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</row>
    <row r="450" spans="1:27" ht="12.75" customHeight="1" x14ac:dyDescent="0.2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</row>
    <row r="451" spans="1:27" ht="12.75" customHeight="1" x14ac:dyDescent="0.2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</row>
    <row r="452" spans="1:27" ht="12.75" customHeight="1" x14ac:dyDescent="0.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</row>
    <row r="453" spans="1:27" ht="12.75" customHeight="1" x14ac:dyDescent="0.2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</row>
    <row r="454" spans="1:27" ht="12.75" customHeight="1" x14ac:dyDescent="0.2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</row>
    <row r="455" spans="1:27" ht="12.75" customHeight="1" x14ac:dyDescent="0.2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</row>
    <row r="456" spans="1:27" ht="12.75" customHeight="1" x14ac:dyDescent="0.2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</row>
    <row r="457" spans="1:27" ht="12.75" customHeight="1" x14ac:dyDescent="0.2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</row>
    <row r="458" spans="1:27" ht="12.75" customHeight="1" x14ac:dyDescent="0.2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</row>
    <row r="459" spans="1:27" ht="12.75" customHeight="1" x14ac:dyDescent="0.2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</row>
    <row r="460" spans="1:27" ht="12.75" customHeight="1" x14ac:dyDescent="0.2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</row>
    <row r="461" spans="1:27" ht="12.75" customHeight="1" x14ac:dyDescent="0.2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</row>
    <row r="462" spans="1:27" ht="12.75" customHeight="1" x14ac:dyDescent="0.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</row>
    <row r="463" spans="1:27" ht="12.75" customHeight="1" x14ac:dyDescent="0.2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</row>
    <row r="464" spans="1:27" ht="12.75" customHeight="1" x14ac:dyDescent="0.2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</row>
    <row r="465" spans="1:27" ht="12.75" customHeight="1" x14ac:dyDescent="0.2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</row>
    <row r="466" spans="1:27" ht="12.75" customHeight="1" x14ac:dyDescent="0.2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</row>
    <row r="467" spans="1:27" ht="12.75" customHeight="1" x14ac:dyDescent="0.2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</row>
    <row r="468" spans="1:27" ht="12.75" customHeight="1" x14ac:dyDescent="0.2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</row>
    <row r="469" spans="1:27" ht="12.75" customHeight="1" x14ac:dyDescent="0.2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</row>
    <row r="470" spans="1:27" ht="12.75" customHeight="1" x14ac:dyDescent="0.2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</row>
    <row r="471" spans="1:27" ht="12.75" customHeight="1" x14ac:dyDescent="0.2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</row>
    <row r="472" spans="1:27" ht="12.75" customHeight="1" x14ac:dyDescent="0.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</row>
    <row r="473" spans="1:27" ht="12.75" customHeight="1" x14ac:dyDescent="0.2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</row>
    <row r="474" spans="1:27" ht="12.75" customHeight="1" x14ac:dyDescent="0.2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</row>
    <row r="475" spans="1:27" ht="12.75" customHeight="1" x14ac:dyDescent="0.2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</row>
    <row r="476" spans="1:27" ht="12.75" customHeight="1" x14ac:dyDescent="0.2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</row>
    <row r="477" spans="1:27" ht="12.75" customHeight="1" x14ac:dyDescent="0.2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</row>
    <row r="478" spans="1:27" ht="12.75" customHeight="1" x14ac:dyDescent="0.2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</row>
    <row r="479" spans="1:27" ht="12.75" customHeight="1" x14ac:dyDescent="0.2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</row>
    <row r="480" spans="1:27" ht="12.75" customHeight="1" x14ac:dyDescent="0.2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</row>
    <row r="481" spans="1:27" ht="12.75" customHeight="1" x14ac:dyDescent="0.2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</row>
    <row r="482" spans="1:27" ht="12.75" customHeight="1" x14ac:dyDescent="0.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</row>
    <row r="483" spans="1:27" ht="12.75" customHeight="1" x14ac:dyDescent="0.2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</row>
    <row r="484" spans="1:27" ht="12.75" customHeight="1" x14ac:dyDescent="0.2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</row>
    <row r="485" spans="1:27" ht="12.75" customHeight="1" x14ac:dyDescent="0.2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</row>
    <row r="486" spans="1:27" ht="12.75" customHeight="1" x14ac:dyDescent="0.2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</row>
    <row r="487" spans="1:27" ht="12.75" customHeight="1" x14ac:dyDescent="0.2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</row>
    <row r="488" spans="1:27" ht="12.75" customHeight="1" x14ac:dyDescent="0.2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</row>
    <row r="489" spans="1:27" ht="12.75" customHeight="1" x14ac:dyDescent="0.2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</row>
    <row r="490" spans="1:27" ht="12.75" customHeight="1" x14ac:dyDescent="0.2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</row>
    <row r="491" spans="1:27" ht="12.75" customHeight="1" x14ac:dyDescent="0.2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</row>
    <row r="492" spans="1:27" ht="12.75" customHeight="1" x14ac:dyDescent="0.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</row>
    <row r="493" spans="1:27" ht="12.75" customHeight="1" x14ac:dyDescent="0.2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</row>
    <row r="494" spans="1:27" ht="12.75" customHeight="1" x14ac:dyDescent="0.2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</row>
    <row r="495" spans="1:27" ht="12.75" customHeight="1" x14ac:dyDescent="0.2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</row>
    <row r="496" spans="1:27" ht="12.75" customHeight="1" x14ac:dyDescent="0.2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</row>
    <row r="497" spans="1:27" ht="12.75" customHeight="1" x14ac:dyDescent="0.2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</row>
    <row r="498" spans="1:27" ht="12.75" customHeight="1" x14ac:dyDescent="0.2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</row>
    <row r="499" spans="1:27" ht="12.75" customHeight="1" x14ac:dyDescent="0.2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</row>
    <row r="500" spans="1:27" ht="12.75" customHeight="1" x14ac:dyDescent="0.2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</row>
    <row r="501" spans="1:27" ht="12.75" customHeight="1" x14ac:dyDescent="0.2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</row>
    <row r="502" spans="1:27" ht="12.75" customHeight="1" x14ac:dyDescent="0.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</row>
    <row r="503" spans="1:27" ht="12.75" customHeight="1" x14ac:dyDescent="0.2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</row>
    <row r="504" spans="1:27" ht="12.75" customHeight="1" x14ac:dyDescent="0.2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</row>
    <row r="505" spans="1:27" ht="12.75" customHeight="1" x14ac:dyDescent="0.2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</row>
    <row r="506" spans="1:27" ht="12.75" customHeight="1" x14ac:dyDescent="0.2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</row>
    <row r="507" spans="1:27" ht="12.75" customHeight="1" x14ac:dyDescent="0.2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</row>
    <row r="508" spans="1:27" ht="12.75" customHeight="1" x14ac:dyDescent="0.2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</row>
    <row r="509" spans="1:27" ht="12.75" customHeight="1" x14ac:dyDescent="0.2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</row>
    <row r="510" spans="1:27" ht="12.75" customHeight="1" x14ac:dyDescent="0.2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</row>
    <row r="511" spans="1:27" ht="12.75" customHeight="1" x14ac:dyDescent="0.2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</row>
    <row r="512" spans="1:27" ht="12.75" customHeight="1" x14ac:dyDescent="0.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</row>
    <row r="513" spans="1:27" ht="12.75" customHeight="1" x14ac:dyDescent="0.2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</row>
    <row r="514" spans="1:27" ht="12.75" customHeight="1" x14ac:dyDescent="0.2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</row>
    <row r="515" spans="1:27" ht="12.75" customHeight="1" x14ac:dyDescent="0.2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</row>
    <row r="516" spans="1:27" ht="12.75" customHeight="1" x14ac:dyDescent="0.2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</row>
    <row r="517" spans="1:27" ht="12.75" customHeight="1" x14ac:dyDescent="0.2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</row>
    <row r="518" spans="1:27" ht="12.75" customHeight="1" x14ac:dyDescent="0.2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</row>
    <row r="519" spans="1:27" ht="12.75" customHeight="1" x14ac:dyDescent="0.2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</row>
    <row r="520" spans="1:27" ht="12.75" customHeight="1" x14ac:dyDescent="0.2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</row>
    <row r="521" spans="1:27" ht="12.75" customHeight="1" x14ac:dyDescent="0.2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</row>
    <row r="522" spans="1:27" ht="12.75" customHeight="1" x14ac:dyDescent="0.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</row>
    <row r="523" spans="1:27" ht="12.75" customHeight="1" x14ac:dyDescent="0.2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</row>
    <row r="524" spans="1:27" ht="12.75" customHeight="1" x14ac:dyDescent="0.2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</row>
    <row r="525" spans="1:27" ht="12.75" customHeight="1" x14ac:dyDescent="0.2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</row>
    <row r="526" spans="1:27" ht="12.75" customHeight="1" x14ac:dyDescent="0.2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</row>
    <row r="527" spans="1:27" ht="12.75" customHeight="1" x14ac:dyDescent="0.2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</row>
    <row r="528" spans="1:27" ht="12.75" customHeight="1" x14ac:dyDescent="0.2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</row>
    <row r="529" spans="1:27" ht="12.75" customHeight="1" x14ac:dyDescent="0.2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</row>
    <row r="530" spans="1:27" ht="12.75" customHeight="1" x14ac:dyDescent="0.2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</row>
    <row r="531" spans="1:27" ht="12.75" customHeight="1" x14ac:dyDescent="0.2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</row>
    <row r="532" spans="1:27" ht="12.75" customHeight="1" x14ac:dyDescent="0.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</row>
    <row r="533" spans="1:27" ht="12.75" customHeight="1" x14ac:dyDescent="0.2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</row>
    <row r="534" spans="1:27" ht="12.75" customHeight="1" x14ac:dyDescent="0.2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</row>
    <row r="535" spans="1:27" ht="12.75" customHeight="1" x14ac:dyDescent="0.2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</row>
    <row r="536" spans="1:27" ht="12.75" customHeight="1" x14ac:dyDescent="0.2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</row>
    <row r="537" spans="1:27" ht="12.75" customHeight="1" x14ac:dyDescent="0.2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</row>
    <row r="538" spans="1:27" ht="12.75" customHeight="1" x14ac:dyDescent="0.2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</row>
    <row r="539" spans="1:27" ht="12.75" customHeight="1" x14ac:dyDescent="0.2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</row>
    <row r="540" spans="1:27" ht="12.75" customHeight="1" x14ac:dyDescent="0.2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</row>
    <row r="541" spans="1:27" ht="12.75" customHeight="1" x14ac:dyDescent="0.2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</row>
    <row r="542" spans="1:27" ht="12.75" customHeight="1" x14ac:dyDescent="0.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</row>
    <row r="543" spans="1:27" ht="12.75" customHeight="1" x14ac:dyDescent="0.2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</row>
    <row r="544" spans="1:27" ht="12.75" customHeight="1" x14ac:dyDescent="0.2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</row>
    <row r="545" spans="1:27" ht="12.75" customHeight="1" x14ac:dyDescent="0.2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</row>
    <row r="546" spans="1:27" ht="12.75" customHeight="1" x14ac:dyDescent="0.2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</row>
    <row r="547" spans="1:27" ht="12.75" customHeight="1" x14ac:dyDescent="0.2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</row>
    <row r="548" spans="1:27" ht="12.75" customHeight="1" x14ac:dyDescent="0.2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</row>
    <row r="549" spans="1:27" ht="12.75" customHeight="1" x14ac:dyDescent="0.2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</row>
    <row r="550" spans="1:27" ht="12.75" customHeight="1" x14ac:dyDescent="0.2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</row>
    <row r="551" spans="1:27" ht="12.75" customHeight="1" x14ac:dyDescent="0.2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</row>
    <row r="552" spans="1:27" ht="12.75" customHeight="1" x14ac:dyDescent="0.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</row>
    <row r="553" spans="1:27" ht="12.75" customHeight="1" x14ac:dyDescent="0.2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</row>
    <row r="554" spans="1:27" ht="12.75" customHeight="1" x14ac:dyDescent="0.2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</row>
    <row r="555" spans="1:27" ht="12.75" customHeight="1" x14ac:dyDescent="0.2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</row>
    <row r="556" spans="1:27" ht="12.75" customHeight="1" x14ac:dyDescent="0.2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</row>
    <row r="557" spans="1:27" ht="12.75" customHeight="1" x14ac:dyDescent="0.2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</row>
    <row r="558" spans="1:27" ht="12.75" customHeight="1" x14ac:dyDescent="0.2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</row>
    <row r="559" spans="1:27" ht="12.75" customHeight="1" x14ac:dyDescent="0.2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</row>
    <row r="560" spans="1:27" ht="12.75" customHeight="1" x14ac:dyDescent="0.2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</row>
    <row r="561" spans="1:27" ht="12.75" customHeight="1" x14ac:dyDescent="0.2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</row>
    <row r="562" spans="1:27" ht="12.75" customHeight="1" x14ac:dyDescent="0.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</row>
    <row r="563" spans="1:27" ht="12.75" customHeight="1" x14ac:dyDescent="0.2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</row>
    <row r="564" spans="1:27" ht="12.75" customHeight="1" x14ac:dyDescent="0.2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</row>
    <row r="565" spans="1:27" ht="12.75" customHeight="1" x14ac:dyDescent="0.2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</row>
    <row r="566" spans="1:27" ht="12.75" customHeight="1" x14ac:dyDescent="0.2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</row>
    <row r="567" spans="1:27" ht="12.75" customHeight="1" x14ac:dyDescent="0.2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</row>
    <row r="568" spans="1:27" ht="12.75" customHeight="1" x14ac:dyDescent="0.2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</row>
    <row r="569" spans="1:27" ht="12.75" customHeight="1" x14ac:dyDescent="0.2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</row>
    <row r="570" spans="1:27" ht="12.75" customHeight="1" x14ac:dyDescent="0.2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</row>
    <row r="571" spans="1:27" ht="12.75" customHeight="1" x14ac:dyDescent="0.2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</row>
    <row r="572" spans="1:27" ht="12.75" customHeight="1" x14ac:dyDescent="0.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</row>
    <row r="573" spans="1:27" ht="12.75" customHeight="1" x14ac:dyDescent="0.2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</row>
    <row r="574" spans="1:27" ht="12.75" customHeight="1" x14ac:dyDescent="0.2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</row>
    <row r="575" spans="1:27" ht="12.75" customHeight="1" x14ac:dyDescent="0.2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</row>
    <row r="576" spans="1:27" ht="12.75" customHeight="1" x14ac:dyDescent="0.2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</row>
    <row r="577" spans="1:27" ht="12.75" customHeight="1" x14ac:dyDescent="0.2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</row>
    <row r="578" spans="1:27" ht="12.75" customHeight="1" x14ac:dyDescent="0.2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</row>
    <row r="579" spans="1:27" ht="12.75" customHeight="1" x14ac:dyDescent="0.2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</row>
    <row r="580" spans="1:27" ht="12.75" customHeight="1" x14ac:dyDescent="0.2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</row>
    <row r="581" spans="1:27" ht="12.75" customHeight="1" x14ac:dyDescent="0.2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</row>
    <row r="582" spans="1:27" ht="12.75" customHeight="1" x14ac:dyDescent="0.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</row>
    <row r="583" spans="1:27" ht="12.75" customHeight="1" x14ac:dyDescent="0.2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</row>
    <row r="584" spans="1:27" ht="12.75" customHeight="1" x14ac:dyDescent="0.2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</row>
    <row r="585" spans="1:27" ht="12.75" customHeight="1" x14ac:dyDescent="0.2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</row>
    <row r="586" spans="1:27" ht="12.75" customHeight="1" x14ac:dyDescent="0.2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</row>
    <row r="587" spans="1:27" ht="12.75" customHeight="1" x14ac:dyDescent="0.2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</row>
    <row r="588" spans="1:27" ht="12.75" customHeight="1" x14ac:dyDescent="0.2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</row>
    <row r="589" spans="1:27" ht="12.75" customHeight="1" x14ac:dyDescent="0.2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</row>
    <row r="590" spans="1:27" ht="12.75" customHeight="1" x14ac:dyDescent="0.2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</row>
    <row r="591" spans="1:27" ht="12.75" customHeight="1" x14ac:dyDescent="0.2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</row>
    <row r="592" spans="1:27" ht="12.75" customHeight="1" x14ac:dyDescent="0.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</row>
    <row r="593" spans="1:27" ht="12.75" customHeight="1" x14ac:dyDescent="0.2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</row>
    <row r="594" spans="1:27" ht="12.75" customHeight="1" x14ac:dyDescent="0.2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</row>
    <row r="595" spans="1:27" ht="12.75" customHeight="1" x14ac:dyDescent="0.2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</row>
    <row r="596" spans="1:27" ht="12.75" customHeight="1" x14ac:dyDescent="0.2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</row>
    <row r="597" spans="1:27" ht="12.75" customHeight="1" x14ac:dyDescent="0.2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</row>
    <row r="598" spans="1:27" ht="12.75" customHeight="1" x14ac:dyDescent="0.2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</row>
    <row r="599" spans="1:27" ht="12.75" customHeight="1" x14ac:dyDescent="0.2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</row>
    <row r="600" spans="1:27" ht="12.75" customHeight="1" x14ac:dyDescent="0.2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</row>
    <row r="601" spans="1:27" ht="12.75" customHeight="1" x14ac:dyDescent="0.2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</row>
    <row r="602" spans="1:27" ht="12.75" customHeight="1" x14ac:dyDescent="0.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</row>
    <row r="603" spans="1:27" ht="12.75" customHeight="1" x14ac:dyDescent="0.2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</row>
    <row r="604" spans="1:27" ht="12.75" customHeight="1" x14ac:dyDescent="0.2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</row>
    <row r="605" spans="1:27" ht="12.75" customHeight="1" x14ac:dyDescent="0.2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</row>
    <row r="606" spans="1:27" ht="12.75" customHeight="1" x14ac:dyDescent="0.2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</row>
    <row r="607" spans="1:27" ht="12.75" customHeight="1" x14ac:dyDescent="0.2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</row>
    <row r="608" spans="1:27" ht="12.75" customHeight="1" x14ac:dyDescent="0.2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</row>
    <row r="609" spans="1:27" ht="12.75" customHeight="1" x14ac:dyDescent="0.2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</row>
    <row r="610" spans="1:27" ht="12.75" customHeight="1" x14ac:dyDescent="0.2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</row>
    <row r="611" spans="1:27" ht="12.75" customHeight="1" x14ac:dyDescent="0.2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</row>
    <row r="612" spans="1:27" ht="12.75" customHeight="1" x14ac:dyDescent="0.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</row>
    <row r="613" spans="1:27" ht="12.75" customHeight="1" x14ac:dyDescent="0.2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</row>
    <row r="614" spans="1:27" ht="12.75" customHeight="1" x14ac:dyDescent="0.2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</row>
    <row r="615" spans="1:27" ht="12.75" customHeight="1" x14ac:dyDescent="0.2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</row>
    <row r="616" spans="1:27" ht="12.75" customHeight="1" x14ac:dyDescent="0.2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</row>
    <row r="617" spans="1:27" ht="12.75" customHeight="1" x14ac:dyDescent="0.2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</row>
    <row r="618" spans="1:27" ht="12.75" customHeight="1" x14ac:dyDescent="0.2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</row>
    <row r="619" spans="1:27" ht="12.75" customHeight="1" x14ac:dyDescent="0.2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</row>
    <row r="620" spans="1:27" ht="12.75" customHeight="1" x14ac:dyDescent="0.2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</row>
    <row r="621" spans="1:27" ht="12.75" customHeight="1" x14ac:dyDescent="0.2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</row>
    <row r="622" spans="1:27" ht="12.75" customHeight="1" x14ac:dyDescent="0.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</row>
    <row r="623" spans="1:27" ht="12.75" customHeight="1" x14ac:dyDescent="0.2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</row>
    <row r="624" spans="1:27" ht="12.75" customHeight="1" x14ac:dyDescent="0.2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</row>
    <row r="625" spans="1:27" ht="12.75" customHeight="1" x14ac:dyDescent="0.2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</row>
    <row r="626" spans="1:27" ht="12.75" customHeight="1" x14ac:dyDescent="0.2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</row>
    <row r="627" spans="1:27" ht="12.75" customHeight="1" x14ac:dyDescent="0.2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</row>
    <row r="628" spans="1:27" ht="12.75" customHeight="1" x14ac:dyDescent="0.2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</row>
    <row r="629" spans="1:27" ht="12.75" customHeight="1" x14ac:dyDescent="0.2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</row>
    <row r="630" spans="1:27" ht="12.75" customHeight="1" x14ac:dyDescent="0.2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</row>
    <row r="631" spans="1:27" ht="12.75" customHeight="1" x14ac:dyDescent="0.2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</row>
    <row r="632" spans="1:27" ht="12.75" customHeight="1" x14ac:dyDescent="0.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</row>
    <row r="633" spans="1:27" ht="12.75" customHeight="1" x14ac:dyDescent="0.2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</row>
    <row r="634" spans="1:27" ht="12.75" customHeight="1" x14ac:dyDescent="0.2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</row>
    <row r="635" spans="1:27" ht="12.75" customHeight="1" x14ac:dyDescent="0.2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</row>
    <row r="636" spans="1:27" ht="12.75" customHeight="1" x14ac:dyDescent="0.2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</row>
    <row r="637" spans="1:27" ht="12.75" customHeight="1" x14ac:dyDescent="0.2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</row>
    <row r="638" spans="1:27" ht="12.75" customHeight="1" x14ac:dyDescent="0.2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</row>
    <row r="639" spans="1:27" ht="12.75" customHeight="1" x14ac:dyDescent="0.2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</row>
    <row r="640" spans="1:27" ht="12.75" customHeight="1" x14ac:dyDescent="0.2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</row>
    <row r="641" spans="1:27" ht="12.75" customHeight="1" x14ac:dyDescent="0.2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</row>
    <row r="642" spans="1:27" ht="12.75" customHeight="1" x14ac:dyDescent="0.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</row>
    <row r="643" spans="1:27" ht="12.75" customHeight="1" x14ac:dyDescent="0.2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</row>
    <row r="644" spans="1:27" ht="12.75" customHeight="1" x14ac:dyDescent="0.2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</row>
    <row r="645" spans="1:27" ht="12.75" customHeight="1" x14ac:dyDescent="0.2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</row>
    <row r="646" spans="1:27" ht="12.75" customHeight="1" x14ac:dyDescent="0.2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</row>
    <row r="647" spans="1:27" ht="12.75" customHeight="1" x14ac:dyDescent="0.2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</row>
    <row r="648" spans="1:27" ht="12.75" customHeight="1" x14ac:dyDescent="0.2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</row>
    <row r="649" spans="1:27" ht="12.75" customHeight="1" x14ac:dyDescent="0.2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</row>
    <row r="650" spans="1:27" ht="12.75" customHeight="1" x14ac:dyDescent="0.2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</row>
    <row r="651" spans="1:27" ht="12.75" customHeight="1" x14ac:dyDescent="0.2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</row>
    <row r="652" spans="1:27" ht="12.75" customHeight="1" x14ac:dyDescent="0.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</row>
    <row r="653" spans="1:27" ht="12.75" customHeight="1" x14ac:dyDescent="0.2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</row>
    <row r="654" spans="1:27" ht="12.75" customHeight="1" x14ac:dyDescent="0.2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</row>
    <row r="655" spans="1:27" ht="12.75" customHeight="1" x14ac:dyDescent="0.2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</row>
    <row r="656" spans="1:27" ht="12.75" customHeight="1" x14ac:dyDescent="0.2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</row>
    <row r="657" spans="1:27" ht="12.75" customHeight="1" x14ac:dyDescent="0.2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</row>
    <row r="658" spans="1:27" ht="12.75" customHeight="1" x14ac:dyDescent="0.2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</row>
    <row r="659" spans="1:27" ht="12.75" customHeight="1" x14ac:dyDescent="0.2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</row>
    <row r="660" spans="1:27" ht="12.75" customHeight="1" x14ac:dyDescent="0.2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</row>
    <row r="661" spans="1:27" ht="12.75" customHeight="1" x14ac:dyDescent="0.2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</row>
    <row r="662" spans="1:27" ht="12.75" customHeight="1" x14ac:dyDescent="0.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</row>
    <row r="663" spans="1:27" ht="12.75" customHeight="1" x14ac:dyDescent="0.2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</row>
    <row r="664" spans="1:27" ht="12.75" customHeight="1" x14ac:dyDescent="0.2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</row>
    <row r="665" spans="1:27" ht="12.75" customHeight="1" x14ac:dyDescent="0.2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</row>
    <row r="666" spans="1:27" ht="12.75" customHeight="1" x14ac:dyDescent="0.2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</row>
    <row r="667" spans="1:27" ht="12.75" customHeight="1" x14ac:dyDescent="0.2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</row>
    <row r="668" spans="1:27" ht="12.75" customHeight="1" x14ac:dyDescent="0.2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</row>
    <row r="669" spans="1:27" ht="12.75" customHeight="1" x14ac:dyDescent="0.2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</row>
    <row r="670" spans="1:27" ht="12.75" customHeight="1" x14ac:dyDescent="0.2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</row>
    <row r="671" spans="1:27" ht="12.75" customHeight="1" x14ac:dyDescent="0.2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</row>
    <row r="672" spans="1:27" ht="12.75" customHeight="1" x14ac:dyDescent="0.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</row>
    <row r="673" spans="1:27" ht="12.75" customHeight="1" x14ac:dyDescent="0.2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</row>
    <row r="674" spans="1:27" ht="12.75" customHeight="1" x14ac:dyDescent="0.2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</row>
    <row r="675" spans="1:27" ht="12.75" customHeight="1" x14ac:dyDescent="0.2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</row>
    <row r="676" spans="1:27" ht="12.75" customHeight="1" x14ac:dyDescent="0.2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</row>
    <row r="677" spans="1:27" ht="12.75" customHeight="1" x14ac:dyDescent="0.2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</row>
    <row r="678" spans="1:27" ht="12.75" customHeight="1" x14ac:dyDescent="0.2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</row>
    <row r="679" spans="1:27" ht="12.75" customHeight="1" x14ac:dyDescent="0.2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</row>
    <row r="680" spans="1:27" ht="12.75" customHeight="1" x14ac:dyDescent="0.2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</row>
    <row r="681" spans="1:27" ht="12.75" customHeight="1" x14ac:dyDescent="0.2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</row>
    <row r="682" spans="1:27" ht="12.75" customHeight="1" x14ac:dyDescent="0.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</row>
    <row r="683" spans="1:27" ht="12.75" customHeight="1" x14ac:dyDescent="0.2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</row>
    <row r="684" spans="1:27" ht="12.75" customHeight="1" x14ac:dyDescent="0.2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</row>
    <row r="685" spans="1:27" ht="12.75" customHeight="1" x14ac:dyDescent="0.2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</row>
    <row r="686" spans="1:27" ht="12.75" customHeight="1" x14ac:dyDescent="0.2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</row>
    <row r="687" spans="1:27" ht="12.75" customHeight="1" x14ac:dyDescent="0.2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</row>
    <row r="688" spans="1:27" ht="12.75" customHeight="1" x14ac:dyDescent="0.2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</row>
    <row r="689" spans="1:27" ht="12.75" customHeight="1" x14ac:dyDescent="0.2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</row>
    <row r="690" spans="1:27" ht="12.75" customHeight="1" x14ac:dyDescent="0.2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</row>
    <row r="691" spans="1:27" ht="12.75" customHeight="1" x14ac:dyDescent="0.2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</row>
    <row r="692" spans="1:27" ht="12.75" customHeight="1" x14ac:dyDescent="0.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</row>
    <row r="693" spans="1:27" ht="12.75" customHeight="1" x14ac:dyDescent="0.2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</row>
    <row r="694" spans="1:27" ht="12.75" customHeight="1" x14ac:dyDescent="0.2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</row>
    <row r="695" spans="1:27" ht="12.75" customHeight="1" x14ac:dyDescent="0.2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</row>
    <row r="696" spans="1:27" ht="12.75" customHeight="1" x14ac:dyDescent="0.2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</row>
    <row r="697" spans="1:27" ht="12.75" customHeight="1" x14ac:dyDescent="0.2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</row>
    <row r="698" spans="1:27" ht="12.75" customHeight="1" x14ac:dyDescent="0.2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</row>
    <row r="699" spans="1:27" ht="12.75" customHeight="1" x14ac:dyDescent="0.2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</row>
    <row r="700" spans="1:27" ht="12.75" customHeight="1" x14ac:dyDescent="0.2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</row>
    <row r="701" spans="1:27" ht="12.75" customHeight="1" x14ac:dyDescent="0.2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</row>
    <row r="702" spans="1:27" ht="12.75" customHeight="1" x14ac:dyDescent="0.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</row>
    <row r="703" spans="1:27" ht="12.75" customHeight="1" x14ac:dyDescent="0.2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</row>
    <row r="704" spans="1:27" ht="12.75" customHeight="1" x14ac:dyDescent="0.2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</row>
    <row r="705" spans="1:27" ht="12.75" customHeight="1" x14ac:dyDescent="0.2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</row>
    <row r="706" spans="1:27" ht="12.75" customHeight="1" x14ac:dyDescent="0.2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</row>
    <row r="707" spans="1:27" ht="12.75" customHeight="1" x14ac:dyDescent="0.2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</row>
    <row r="708" spans="1:27" ht="12.75" customHeight="1" x14ac:dyDescent="0.2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</row>
    <row r="709" spans="1:27" ht="12.75" customHeight="1" x14ac:dyDescent="0.2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</row>
    <row r="710" spans="1:27" ht="12.75" customHeight="1" x14ac:dyDescent="0.2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</row>
    <row r="711" spans="1:27" ht="12.75" customHeight="1" x14ac:dyDescent="0.2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</row>
    <row r="712" spans="1:27" ht="12.75" customHeight="1" x14ac:dyDescent="0.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</row>
    <row r="713" spans="1:27" ht="12.75" customHeight="1" x14ac:dyDescent="0.2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</row>
    <row r="714" spans="1:27" ht="12.75" customHeight="1" x14ac:dyDescent="0.2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</row>
    <row r="715" spans="1:27" ht="12.75" customHeight="1" x14ac:dyDescent="0.2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</row>
    <row r="716" spans="1:27" ht="12.75" customHeight="1" x14ac:dyDescent="0.2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</row>
    <row r="717" spans="1:27" ht="12.75" customHeight="1" x14ac:dyDescent="0.2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</row>
    <row r="718" spans="1:27" ht="12.75" customHeight="1" x14ac:dyDescent="0.2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</row>
    <row r="719" spans="1:27" ht="12.75" customHeight="1" x14ac:dyDescent="0.2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</row>
    <row r="720" spans="1:27" ht="12.75" customHeight="1" x14ac:dyDescent="0.2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</row>
    <row r="721" spans="1:27" ht="12.75" customHeight="1" x14ac:dyDescent="0.2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</row>
    <row r="722" spans="1:27" ht="12.75" customHeight="1" x14ac:dyDescent="0.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</row>
    <row r="723" spans="1:27" ht="12.75" customHeight="1" x14ac:dyDescent="0.2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</row>
    <row r="724" spans="1:27" ht="12.75" customHeight="1" x14ac:dyDescent="0.2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</row>
    <row r="725" spans="1:27" ht="12.75" customHeight="1" x14ac:dyDescent="0.2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</row>
    <row r="726" spans="1:27" ht="12.75" customHeight="1" x14ac:dyDescent="0.2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</row>
    <row r="727" spans="1:27" ht="12.75" customHeight="1" x14ac:dyDescent="0.2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</row>
    <row r="728" spans="1:27" ht="12.75" customHeight="1" x14ac:dyDescent="0.2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</row>
    <row r="729" spans="1:27" ht="12.75" customHeight="1" x14ac:dyDescent="0.2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</row>
    <row r="730" spans="1:27" ht="12.75" customHeight="1" x14ac:dyDescent="0.2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</row>
    <row r="731" spans="1:27" ht="12.75" customHeight="1" x14ac:dyDescent="0.2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</row>
    <row r="732" spans="1:27" ht="12.75" customHeight="1" x14ac:dyDescent="0.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</row>
    <row r="733" spans="1:27" ht="12.75" customHeight="1" x14ac:dyDescent="0.2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</row>
    <row r="734" spans="1:27" ht="12.75" customHeight="1" x14ac:dyDescent="0.2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</row>
    <row r="735" spans="1:27" ht="12.75" customHeight="1" x14ac:dyDescent="0.2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</row>
    <row r="736" spans="1:27" ht="12.75" customHeight="1" x14ac:dyDescent="0.2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</row>
    <row r="737" spans="1:27" ht="12.75" customHeight="1" x14ac:dyDescent="0.2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</row>
    <row r="738" spans="1:27" ht="12.75" customHeight="1" x14ac:dyDescent="0.2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</row>
    <row r="739" spans="1:27" ht="12.75" customHeight="1" x14ac:dyDescent="0.2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</row>
    <row r="740" spans="1:27" ht="12.75" customHeight="1" x14ac:dyDescent="0.2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</row>
    <row r="741" spans="1:27" ht="12.75" customHeight="1" x14ac:dyDescent="0.2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</row>
    <row r="742" spans="1:27" ht="12.75" customHeight="1" x14ac:dyDescent="0.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</row>
    <row r="743" spans="1:27" ht="12.75" customHeight="1" x14ac:dyDescent="0.2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</row>
    <row r="744" spans="1:27" ht="12.75" customHeight="1" x14ac:dyDescent="0.2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</row>
    <row r="745" spans="1:27" ht="12.75" customHeight="1" x14ac:dyDescent="0.2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</row>
    <row r="746" spans="1:27" ht="12.75" customHeight="1" x14ac:dyDescent="0.2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</row>
    <row r="747" spans="1:27" ht="12.75" customHeight="1" x14ac:dyDescent="0.2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</row>
    <row r="748" spans="1:27" ht="12.75" customHeight="1" x14ac:dyDescent="0.2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</row>
    <row r="749" spans="1:27" ht="12.75" customHeight="1" x14ac:dyDescent="0.2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</row>
    <row r="750" spans="1:27" ht="12.75" customHeight="1" x14ac:dyDescent="0.2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</row>
    <row r="751" spans="1:27" ht="12.75" customHeight="1" x14ac:dyDescent="0.2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</row>
    <row r="752" spans="1:27" ht="12.75" customHeight="1" x14ac:dyDescent="0.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</row>
    <row r="753" spans="1:27" ht="12.75" customHeight="1" x14ac:dyDescent="0.2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</row>
    <row r="754" spans="1:27" ht="12.75" customHeight="1" x14ac:dyDescent="0.2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</row>
    <row r="755" spans="1:27" ht="12.75" customHeight="1" x14ac:dyDescent="0.2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</row>
    <row r="756" spans="1:27" ht="12.75" customHeight="1" x14ac:dyDescent="0.2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</row>
    <row r="757" spans="1:27" ht="12.75" customHeight="1" x14ac:dyDescent="0.2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</row>
    <row r="758" spans="1:27" ht="12.75" customHeight="1" x14ac:dyDescent="0.2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</row>
    <row r="759" spans="1:27" ht="12.75" customHeight="1" x14ac:dyDescent="0.2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</row>
    <row r="760" spans="1:27" ht="12.75" customHeight="1" x14ac:dyDescent="0.2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</row>
    <row r="761" spans="1:27" ht="12.75" customHeight="1" x14ac:dyDescent="0.2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</row>
    <row r="762" spans="1:27" ht="12.75" customHeight="1" x14ac:dyDescent="0.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</row>
    <row r="763" spans="1:27" ht="12.75" customHeight="1" x14ac:dyDescent="0.2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</row>
    <row r="764" spans="1:27" ht="12.75" customHeight="1" x14ac:dyDescent="0.2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</row>
    <row r="765" spans="1:27" ht="12.75" customHeight="1" x14ac:dyDescent="0.2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</row>
    <row r="766" spans="1:27" ht="12.75" customHeight="1" x14ac:dyDescent="0.2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</row>
    <row r="767" spans="1:27" ht="12.75" customHeight="1" x14ac:dyDescent="0.2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</row>
    <row r="768" spans="1:27" ht="12.75" customHeight="1" x14ac:dyDescent="0.2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</row>
    <row r="769" spans="1:27" ht="12.75" customHeight="1" x14ac:dyDescent="0.2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</row>
    <row r="770" spans="1:27" ht="12.75" customHeight="1" x14ac:dyDescent="0.2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</row>
    <row r="771" spans="1:27" ht="12.75" customHeight="1" x14ac:dyDescent="0.2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</row>
    <row r="772" spans="1:27" ht="12.75" customHeight="1" x14ac:dyDescent="0.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</row>
    <row r="773" spans="1:27" ht="12.75" customHeight="1" x14ac:dyDescent="0.2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</row>
    <row r="774" spans="1:27" ht="12.75" customHeight="1" x14ac:dyDescent="0.2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</row>
    <row r="775" spans="1:27" ht="12.75" customHeight="1" x14ac:dyDescent="0.2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</row>
    <row r="776" spans="1:27" ht="12.75" customHeight="1" x14ac:dyDescent="0.2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</row>
    <row r="777" spans="1:27" ht="12.75" customHeight="1" x14ac:dyDescent="0.2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</row>
    <row r="778" spans="1:27" ht="12.75" customHeight="1" x14ac:dyDescent="0.2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</row>
    <row r="779" spans="1:27" ht="12.75" customHeight="1" x14ac:dyDescent="0.2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</row>
    <row r="780" spans="1:27" ht="12.75" customHeight="1" x14ac:dyDescent="0.2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</row>
    <row r="781" spans="1:27" ht="12.75" customHeight="1" x14ac:dyDescent="0.2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</row>
    <row r="782" spans="1:27" ht="12.75" customHeight="1" x14ac:dyDescent="0.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</row>
    <row r="783" spans="1:27" ht="12.75" customHeight="1" x14ac:dyDescent="0.2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</row>
    <row r="784" spans="1:27" ht="12.75" customHeight="1" x14ac:dyDescent="0.2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</row>
    <row r="785" spans="1:27" ht="12.75" customHeight="1" x14ac:dyDescent="0.2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</row>
    <row r="786" spans="1:27" ht="12.75" customHeight="1" x14ac:dyDescent="0.2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</row>
    <row r="787" spans="1:27" ht="12.75" customHeight="1" x14ac:dyDescent="0.2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</row>
    <row r="788" spans="1:27" ht="12.75" customHeight="1" x14ac:dyDescent="0.2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</row>
    <row r="789" spans="1:27" ht="12.75" customHeight="1" x14ac:dyDescent="0.2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</row>
    <row r="790" spans="1:27" ht="12.75" customHeight="1" x14ac:dyDescent="0.2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</row>
    <row r="791" spans="1:27" ht="12.75" customHeight="1" x14ac:dyDescent="0.2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</row>
    <row r="792" spans="1:27" ht="12.75" customHeight="1" x14ac:dyDescent="0.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</row>
    <row r="793" spans="1:27" ht="12.75" customHeight="1" x14ac:dyDescent="0.2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</row>
    <row r="794" spans="1:27" ht="12.75" customHeight="1" x14ac:dyDescent="0.2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</row>
    <row r="795" spans="1:27" ht="12.75" customHeight="1" x14ac:dyDescent="0.2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</row>
    <row r="796" spans="1:27" ht="12.75" customHeight="1" x14ac:dyDescent="0.2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</row>
    <row r="797" spans="1:27" ht="12.75" customHeight="1" x14ac:dyDescent="0.2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</row>
    <row r="798" spans="1:27" ht="12.75" customHeight="1" x14ac:dyDescent="0.2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</row>
    <row r="799" spans="1:27" ht="12.75" customHeight="1" x14ac:dyDescent="0.2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</row>
    <row r="800" spans="1:27" ht="12.75" customHeight="1" x14ac:dyDescent="0.2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</row>
    <row r="801" spans="1:27" ht="12.75" customHeight="1" x14ac:dyDescent="0.2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</row>
    <row r="802" spans="1:27" ht="12.75" customHeight="1" x14ac:dyDescent="0.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</row>
    <row r="803" spans="1:27" ht="12.75" customHeight="1" x14ac:dyDescent="0.2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</row>
    <row r="804" spans="1:27" ht="12.75" customHeight="1" x14ac:dyDescent="0.2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</row>
    <row r="805" spans="1:27" ht="12.75" customHeight="1" x14ac:dyDescent="0.2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</row>
    <row r="806" spans="1:27" ht="12.75" customHeight="1" x14ac:dyDescent="0.2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</row>
    <row r="807" spans="1:27" ht="12.75" customHeight="1" x14ac:dyDescent="0.2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</row>
    <row r="808" spans="1:27" ht="12.75" customHeight="1" x14ac:dyDescent="0.2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</row>
    <row r="809" spans="1:27" ht="12.75" customHeight="1" x14ac:dyDescent="0.2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</row>
    <row r="810" spans="1:27" ht="12.75" customHeight="1" x14ac:dyDescent="0.2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</row>
    <row r="811" spans="1:27" ht="12.75" customHeight="1" x14ac:dyDescent="0.2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</row>
    <row r="812" spans="1:27" ht="12.75" customHeight="1" x14ac:dyDescent="0.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</row>
    <row r="813" spans="1:27" ht="12.75" customHeight="1" x14ac:dyDescent="0.2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</row>
    <row r="814" spans="1:27" ht="12.75" customHeight="1" x14ac:dyDescent="0.2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</row>
    <row r="815" spans="1:27" ht="12.75" customHeight="1" x14ac:dyDescent="0.2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</row>
    <row r="816" spans="1:27" ht="12.75" customHeight="1" x14ac:dyDescent="0.2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</row>
    <row r="817" spans="1:27" ht="12.75" customHeight="1" x14ac:dyDescent="0.2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</row>
    <row r="818" spans="1:27" ht="12.75" customHeight="1" x14ac:dyDescent="0.2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</row>
    <row r="819" spans="1:27" ht="12.75" customHeight="1" x14ac:dyDescent="0.2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</row>
    <row r="820" spans="1:27" ht="12.75" customHeight="1" x14ac:dyDescent="0.2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</row>
    <row r="821" spans="1:27" ht="12.75" customHeight="1" x14ac:dyDescent="0.2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</row>
    <row r="822" spans="1:27" ht="12.75" customHeight="1" x14ac:dyDescent="0.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</row>
    <row r="823" spans="1:27" ht="12.75" customHeight="1" x14ac:dyDescent="0.2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</row>
    <row r="824" spans="1:27" ht="12.75" customHeight="1" x14ac:dyDescent="0.2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</row>
    <row r="825" spans="1:27" ht="12.75" customHeight="1" x14ac:dyDescent="0.2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</row>
    <row r="826" spans="1:27" ht="12.75" customHeight="1" x14ac:dyDescent="0.2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</row>
    <row r="827" spans="1:27" ht="12.75" customHeight="1" x14ac:dyDescent="0.2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</row>
    <row r="828" spans="1:27" ht="12.75" customHeight="1" x14ac:dyDescent="0.2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</row>
    <row r="829" spans="1:27" ht="12.75" customHeight="1" x14ac:dyDescent="0.2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</row>
    <row r="830" spans="1:27" ht="12.75" customHeight="1" x14ac:dyDescent="0.2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</row>
    <row r="831" spans="1:27" ht="12.75" customHeight="1" x14ac:dyDescent="0.2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</row>
    <row r="832" spans="1:27" ht="12.75" customHeight="1" x14ac:dyDescent="0.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</row>
    <row r="833" spans="1:27" ht="12.75" customHeight="1" x14ac:dyDescent="0.2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</row>
    <row r="834" spans="1:27" ht="12.75" customHeight="1" x14ac:dyDescent="0.2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</row>
    <row r="835" spans="1:27" ht="12.75" customHeight="1" x14ac:dyDescent="0.2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</row>
    <row r="836" spans="1:27" ht="12.75" customHeight="1" x14ac:dyDescent="0.2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</row>
    <row r="837" spans="1:27" ht="12.75" customHeight="1" x14ac:dyDescent="0.2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</row>
    <row r="838" spans="1:27" ht="12.75" customHeight="1" x14ac:dyDescent="0.2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</row>
    <row r="839" spans="1:27" ht="12.75" customHeight="1" x14ac:dyDescent="0.2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</row>
    <row r="840" spans="1:27" ht="12.75" customHeight="1" x14ac:dyDescent="0.2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</row>
    <row r="841" spans="1:27" ht="12.75" customHeight="1" x14ac:dyDescent="0.2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</row>
    <row r="842" spans="1:27" ht="12.75" customHeight="1" x14ac:dyDescent="0.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</row>
    <row r="843" spans="1:27" ht="12.75" customHeight="1" x14ac:dyDescent="0.2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</row>
    <row r="844" spans="1:27" ht="12.75" customHeight="1" x14ac:dyDescent="0.2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</row>
    <row r="845" spans="1:27" ht="12.75" customHeight="1" x14ac:dyDescent="0.2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</row>
    <row r="846" spans="1:27" ht="12.75" customHeight="1" x14ac:dyDescent="0.2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</row>
    <row r="847" spans="1:27" ht="12.75" customHeight="1" x14ac:dyDescent="0.2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</row>
    <row r="848" spans="1:27" ht="12.75" customHeight="1" x14ac:dyDescent="0.2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</row>
    <row r="849" spans="1:27" ht="12.75" customHeight="1" x14ac:dyDescent="0.2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</row>
    <row r="850" spans="1:27" ht="12.75" customHeight="1" x14ac:dyDescent="0.2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</row>
    <row r="851" spans="1:27" ht="12.75" customHeight="1" x14ac:dyDescent="0.2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</row>
    <row r="852" spans="1:27" ht="12.75" customHeight="1" x14ac:dyDescent="0.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</row>
    <row r="853" spans="1:27" ht="12.75" customHeight="1" x14ac:dyDescent="0.2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</row>
    <row r="854" spans="1:27" ht="12.75" customHeight="1" x14ac:dyDescent="0.2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</row>
    <row r="855" spans="1:27" ht="12.75" customHeight="1" x14ac:dyDescent="0.2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</row>
    <row r="856" spans="1:27" ht="12.75" customHeight="1" x14ac:dyDescent="0.2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</row>
    <row r="857" spans="1:27" ht="12.75" customHeight="1" x14ac:dyDescent="0.2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</row>
    <row r="858" spans="1:27" ht="12.75" customHeight="1" x14ac:dyDescent="0.2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</row>
    <row r="859" spans="1:27" ht="12.75" customHeight="1" x14ac:dyDescent="0.2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</row>
    <row r="860" spans="1:27" ht="12.75" customHeight="1" x14ac:dyDescent="0.2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</row>
    <row r="861" spans="1:27" ht="12.75" customHeight="1" x14ac:dyDescent="0.2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</row>
    <row r="862" spans="1:27" ht="12.75" customHeight="1" x14ac:dyDescent="0.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</row>
    <row r="863" spans="1:27" ht="12.75" customHeight="1" x14ac:dyDescent="0.2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</row>
    <row r="864" spans="1:27" ht="12.75" customHeight="1" x14ac:dyDescent="0.2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</row>
    <row r="865" spans="1:27" ht="12.75" customHeight="1" x14ac:dyDescent="0.2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</row>
    <row r="866" spans="1:27" ht="12.75" customHeight="1" x14ac:dyDescent="0.2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</row>
    <row r="867" spans="1:27" ht="12.75" customHeight="1" x14ac:dyDescent="0.2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</row>
    <row r="868" spans="1:27" ht="12.75" customHeight="1" x14ac:dyDescent="0.2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</row>
    <row r="869" spans="1:27" ht="12.75" customHeight="1" x14ac:dyDescent="0.2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</row>
    <row r="870" spans="1:27" ht="12.75" customHeight="1" x14ac:dyDescent="0.2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</row>
    <row r="871" spans="1:27" ht="12.75" customHeight="1" x14ac:dyDescent="0.2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</row>
    <row r="872" spans="1:27" ht="12.75" customHeight="1" x14ac:dyDescent="0.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</row>
    <row r="873" spans="1:27" ht="12.75" customHeight="1" x14ac:dyDescent="0.2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</row>
    <row r="874" spans="1:27" ht="12.75" customHeight="1" x14ac:dyDescent="0.2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</row>
    <row r="875" spans="1:27" ht="12.75" customHeight="1" x14ac:dyDescent="0.2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</row>
    <row r="876" spans="1:27" ht="12.75" customHeight="1" x14ac:dyDescent="0.2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</row>
    <row r="877" spans="1:27" ht="12.75" customHeight="1" x14ac:dyDescent="0.2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</row>
    <row r="878" spans="1:27" ht="12.75" customHeight="1" x14ac:dyDescent="0.2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</row>
    <row r="879" spans="1:27" ht="12.75" customHeight="1" x14ac:dyDescent="0.2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</row>
    <row r="880" spans="1:27" ht="12.75" customHeight="1" x14ac:dyDescent="0.2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</row>
    <row r="881" spans="1:27" ht="12.75" customHeight="1" x14ac:dyDescent="0.2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</row>
    <row r="882" spans="1:27" ht="12.75" customHeight="1" x14ac:dyDescent="0.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</row>
    <row r="883" spans="1:27" ht="12.75" customHeight="1" x14ac:dyDescent="0.2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</row>
    <row r="884" spans="1:27" ht="12.75" customHeight="1" x14ac:dyDescent="0.2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</row>
    <row r="885" spans="1:27" ht="12.75" customHeight="1" x14ac:dyDescent="0.2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</row>
    <row r="886" spans="1:27" ht="12.75" customHeight="1" x14ac:dyDescent="0.2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</row>
    <row r="887" spans="1:27" ht="12.75" customHeight="1" x14ac:dyDescent="0.2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</row>
    <row r="888" spans="1:27" ht="12.75" customHeight="1" x14ac:dyDescent="0.2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</row>
    <row r="889" spans="1:27" ht="12.75" customHeight="1" x14ac:dyDescent="0.2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</row>
    <row r="890" spans="1:27" ht="12.75" customHeight="1" x14ac:dyDescent="0.2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</row>
    <row r="891" spans="1:27" ht="12.75" customHeight="1" x14ac:dyDescent="0.2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</row>
    <row r="892" spans="1:27" ht="12.75" customHeight="1" x14ac:dyDescent="0.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</row>
    <row r="893" spans="1:27" ht="12.75" customHeight="1" x14ac:dyDescent="0.2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</row>
    <row r="894" spans="1:27" ht="12.75" customHeight="1" x14ac:dyDescent="0.2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</row>
    <row r="895" spans="1:27" ht="12.75" customHeight="1" x14ac:dyDescent="0.2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</row>
    <row r="896" spans="1:27" ht="12.75" customHeight="1" x14ac:dyDescent="0.2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</row>
    <row r="897" spans="1:27" ht="12.75" customHeight="1" x14ac:dyDescent="0.2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</row>
    <row r="898" spans="1:27" ht="12.75" customHeight="1" x14ac:dyDescent="0.2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</row>
    <row r="899" spans="1:27" ht="12.75" customHeight="1" x14ac:dyDescent="0.2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</row>
    <row r="900" spans="1:27" ht="12.75" customHeight="1" x14ac:dyDescent="0.2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</row>
    <row r="901" spans="1:27" ht="12.75" customHeight="1" x14ac:dyDescent="0.2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</row>
    <row r="902" spans="1:27" ht="12.75" customHeight="1" x14ac:dyDescent="0.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</row>
    <row r="903" spans="1:27" ht="12.75" customHeight="1" x14ac:dyDescent="0.2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</row>
    <row r="904" spans="1:27" ht="12.75" customHeight="1" x14ac:dyDescent="0.2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</row>
    <row r="905" spans="1:27" ht="12.75" customHeight="1" x14ac:dyDescent="0.2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</row>
    <row r="906" spans="1:27" ht="12.75" customHeight="1" x14ac:dyDescent="0.2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</row>
    <row r="907" spans="1:27" ht="12.75" customHeight="1" x14ac:dyDescent="0.2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</row>
    <row r="908" spans="1:27" ht="12.75" customHeight="1" x14ac:dyDescent="0.2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</row>
    <row r="909" spans="1:27" ht="12.75" customHeight="1" x14ac:dyDescent="0.2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</row>
    <row r="910" spans="1:27" ht="12.75" customHeight="1" x14ac:dyDescent="0.2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</row>
    <row r="911" spans="1:27" ht="12.75" customHeight="1" x14ac:dyDescent="0.2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</row>
    <row r="912" spans="1:27" ht="12.75" customHeight="1" x14ac:dyDescent="0.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</row>
    <row r="913" spans="1:27" ht="12.75" customHeight="1" x14ac:dyDescent="0.2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</row>
    <row r="914" spans="1:27" ht="12.75" customHeight="1" x14ac:dyDescent="0.2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</row>
    <row r="915" spans="1:27" ht="12.75" customHeight="1" x14ac:dyDescent="0.2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</row>
    <row r="916" spans="1:27" ht="12.75" customHeight="1" x14ac:dyDescent="0.2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</row>
    <row r="917" spans="1:27" ht="12.75" customHeight="1" x14ac:dyDescent="0.2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</row>
    <row r="918" spans="1:27" ht="12.75" customHeight="1" x14ac:dyDescent="0.2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</row>
    <row r="919" spans="1:27" ht="12.75" customHeight="1" x14ac:dyDescent="0.2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</row>
    <row r="920" spans="1:27" ht="12.75" customHeight="1" x14ac:dyDescent="0.2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</row>
    <row r="921" spans="1:27" ht="12.75" customHeight="1" x14ac:dyDescent="0.2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</row>
    <row r="922" spans="1:27" ht="12.75" customHeight="1" x14ac:dyDescent="0.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</row>
    <row r="923" spans="1:27" ht="12.75" customHeight="1" x14ac:dyDescent="0.2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</row>
    <row r="924" spans="1:27" ht="12.75" customHeight="1" x14ac:dyDescent="0.2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</row>
    <row r="925" spans="1:27" ht="12.75" customHeight="1" x14ac:dyDescent="0.2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</row>
    <row r="926" spans="1:27" ht="12.75" customHeight="1" x14ac:dyDescent="0.2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</row>
    <row r="927" spans="1:27" ht="12.75" customHeight="1" x14ac:dyDescent="0.2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</row>
    <row r="928" spans="1:27" ht="12.75" customHeight="1" x14ac:dyDescent="0.2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</row>
    <row r="929" spans="1:27" ht="12.75" customHeight="1" x14ac:dyDescent="0.2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</row>
    <row r="930" spans="1:27" ht="12.75" customHeight="1" x14ac:dyDescent="0.2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</row>
    <row r="931" spans="1:27" ht="12.75" customHeight="1" x14ac:dyDescent="0.2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</row>
    <row r="932" spans="1:27" ht="12.75" customHeight="1" x14ac:dyDescent="0.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</row>
    <row r="933" spans="1:27" ht="12.75" customHeight="1" x14ac:dyDescent="0.2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</row>
    <row r="934" spans="1:27" ht="12.75" customHeight="1" x14ac:dyDescent="0.2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</row>
    <row r="935" spans="1:27" ht="12.75" customHeight="1" x14ac:dyDescent="0.2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</row>
    <row r="936" spans="1:27" ht="12.75" customHeight="1" x14ac:dyDescent="0.2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</row>
    <row r="937" spans="1:27" ht="12.75" customHeight="1" x14ac:dyDescent="0.2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</row>
    <row r="938" spans="1:27" ht="12.75" customHeight="1" x14ac:dyDescent="0.2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</row>
    <row r="939" spans="1:27" ht="12.75" customHeight="1" x14ac:dyDescent="0.2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</row>
    <row r="940" spans="1:27" ht="12.75" customHeight="1" x14ac:dyDescent="0.2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</row>
    <row r="941" spans="1:27" ht="12.75" customHeight="1" x14ac:dyDescent="0.2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</row>
    <row r="942" spans="1:27" ht="12.75" customHeight="1" x14ac:dyDescent="0.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</row>
    <row r="943" spans="1:27" ht="12.75" customHeight="1" x14ac:dyDescent="0.2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</row>
    <row r="944" spans="1:27" ht="12.75" customHeight="1" x14ac:dyDescent="0.2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</row>
    <row r="945" spans="1:27" ht="12.75" customHeight="1" x14ac:dyDescent="0.2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</row>
    <row r="946" spans="1:27" ht="12.75" customHeight="1" x14ac:dyDescent="0.2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</row>
    <row r="947" spans="1:27" ht="12.75" customHeight="1" x14ac:dyDescent="0.2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</row>
    <row r="948" spans="1:27" ht="12.75" customHeight="1" x14ac:dyDescent="0.2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</row>
    <row r="949" spans="1:27" ht="12.75" customHeight="1" x14ac:dyDescent="0.2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</row>
    <row r="950" spans="1:27" ht="12.75" customHeight="1" x14ac:dyDescent="0.2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</row>
    <row r="951" spans="1:27" ht="12.75" customHeight="1" x14ac:dyDescent="0.2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</row>
    <row r="952" spans="1:27" ht="12.75" customHeight="1" x14ac:dyDescent="0.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</row>
    <row r="953" spans="1:27" ht="12.75" customHeight="1" x14ac:dyDescent="0.2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</row>
    <row r="954" spans="1:27" ht="12.75" customHeight="1" x14ac:dyDescent="0.2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</row>
    <row r="955" spans="1:27" ht="12.75" customHeight="1" x14ac:dyDescent="0.2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</row>
    <row r="956" spans="1:27" ht="12.75" customHeight="1" x14ac:dyDescent="0.2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</row>
    <row r="957" spans="1:27" ht="12.75" customHeight="1" x14ac:dyDescent="0.2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</row>
    <row r="958" spans="1:27" ht="12.75" customHeight="1" x14ac:dyDescent="0.2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</row>
    <row r="959" spans="1:27" ht="12.75" customHeight="1" x14ac:dyDescent="0.2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</row>
    <row r="960" spans="1:27" ht="12.75" customHeight="1" x14ac:dyDescent="0.2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</row>
    <row r="961" spans="1:27" ht="12.75" customHeight="1" x14ac:dyDescent="0.2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</row>
    <row r="962" spans="1:27" ht="12.75" customHeight="1" x14ac:dyDescent="0.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</row>
    <row r="963" spans="1:27" ht="12.75" customHeight="1" x14ac:dyDescent="0.2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</row>
    <row r="964" spans="1:27" ht="12.75" customHeight="1" x14ac:dyDescent="0.2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</row>
    <row r="965" spans="1:27" ht="12.75" customHeight="1" x14ac:dyDescent="0.2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</row>
    <row r="966" spans="1:27" ht="12.75" customHeight="1" x14ac:dyDescent="0.2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</row>
    <row r="967" spans="1:27" ht="12.75" customHeight="1" x14ac:dyDescent="0.2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</row>
    <row r="968" spans="1:27" ht="12.75" customHeight="1" x14ac:dyDescent="0.2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</row>
    <row r="969" spans="1:27" ht="12.75" customHeight="1" x14ac:dyDescent="0.2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</row>
    <row r="970" spans="1:27" ht="12.75" customHeight="1" x14ac:dyDescent="0.2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</row>
    <row r="971" spans="1:27" ht="12.75" customHeight="1" x14ac:dyDescent="0.2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</row>
    <row r="972" spans="1:27" ht="12.75" customHeight="1" x14ac:dyDescent="0.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</row>
    <row r="973" spans="1:27" ht="12.75" customHeight="1" x14ac:dyDescent="0.2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</row>
    <row r="974" spans="1:27" ht="12.75" customHeight="1" x14ac:dyDescent="0.2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</row>
    <row r="975" spans="1:27" ht="12.75" customHeight="1" x14ac:dyDescent="0.2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</row>
    <row r="976" spans="1:27" ht="12.75" customHeight="1" x14ac:dyDescent="0.2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</row>
    <row r="977" spans="1:27" ht="12.75" customHeight="1" x14ac:dyDescent="0.2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</row>
    <row r="978" spans="1:27" ht="12.75" customHeight="1" x14ac:dyDescent="0.2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</row>
    <row r="979" spans="1:27" ht="12.75" customHeight="1" x14ac:dyDescent="0.2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</row>
    <row r="980" spans="1:27" ht="12.75" customHeight="1" x14ac:dyDescent="0.2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</row>
    <row r="981" spans="1:27" ht="12.75" customHeight="1" x14ac:dyDescent="0.2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</row>
    <row r="982" spans="1:27" ht="12.75" customHeight="1" x14ac:dyDescent="0.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</row>
    <row r="983" spans="1:27" ht="12.75" customHeight="1" x14ac:dyDescent="0.2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</row>
    <row r="984" spans="1:27" ht="12.75" customHeight="1" x14ac:dyDescent="0.2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</row>
    <row r="985" spans="1:27" ht="12.75" customHeight="1" x14ac:dyDescent="0.2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</row>
    <row r="986" spans="1:27" ht="12.75" customHeight="1" x14ac:dyDescent="0.2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</row>
    <row r="987" spans="1:27" ht="12.75" customHeight="1" x14ac:dyDescent="0.2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</row>
    <row r="988" spans="1:27" ht="12.75" customHeight="1" x14ac:dyDescent="0.2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</row>
    <row r="989" spans="1:27" ht="12.75" customHeight="1" x14ac:dyDescent="0.2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</row>
    <row r="990" spans="1:27" ht="12.75" customHeight="1" x14ac:dyDescent="0.2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</row>
    <row r="991" spans="1:27" ht="12.75" customHeight="1" x14ac:dyDescent="0.2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</row>
    <row r="992" spans="1:27" ht="12.75" customHeight="1" x14ac:dyDescent="0.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</row>
    <row r="993" spans="1:27" ht="12.75" customHeight="1" x14ac:dyDescent="0.2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</row>
    <row r="994" spans="1:27" ht="12.75" customHeight="1" x14ac:dyDescent="0.2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</row>
    <row r="995" spans="1:27" ht="12.75" customHeight="1" x14ac:dyDescent="0.2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</row>
    <row r="996" spans="1:27" ht="12.75" customHeight="1" x14ac:dyDescent="0.2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</row>
    <row r="997" spans="1:27" ht="12.75" customHeight="1" x14ac:dyDescent="0.2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</row>
    <row r="998" spans="1:27" ht="12.75" customHeight="1" x14ac:dyDescent="0.2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</row>
    <row r="999" spans="1:27" ht="12.75" customHeight="1" x14ac:dyDescent="0.2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</row>
    <row r="1000" spans="1:27" ht="12.75" customHeight="1" x14ac:dyDescent="0.2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tabSelected="1" workbookViewId="0">
      <selection sqref="A1:E1"/>
    </sheetView>
  </sheetViews>
  <sheetFormatPr baseColWidth="10" defaultColWidth="17.33203125" defaultRowHeight="15" customHeight="1" x14ac:dyDescent="0.15"/>
  <cols>
    <col min="1" max="1" width="29.5" customWidth="1"/>
    <col min="2" max="2" width="28.1640625" customWidth="1"/>
    <col min="3" max="3" width="29" customWidth="1"/>
    <col min="4" max="4" width="30.6640625" customWidth="1"/>
    <col min="5" max="5" width="28.5" style="43" customWidth="1"/>
    <col min="6" max="26" width="8.83203125" customWidth="1"/>
  </cols>
  <sheetData>
    <row r="1" spans="1:26" s="57" customFormat="1" ht="47" customHeight="1" thickBot="1" x14ac:dyDescent="0.2">
      <c r="A1" s="76" t="s">
        <v>43</v>
      </c>
      <c r="B1" s="77"/>
      <c r="C1" s="77"/>
      <c r="D1" s="77"/>
      <c r="E1" s="78"/>
    </row>
    <row r="2" spans="1:26" s="57" customFormat="1" ht="20.25" customHeight="1" thickBot="1" x14ac:dyDescent="0.2">
      <c r="A2" s="59" t="s">
        <v>25</v>
      </c>
      <c r="B2" s="60" t="s">
        <v>36</v>
      </c>
      <c r="C2" s="60" t="s">
        <v>26</v>
      </c>
      <c r="D2" s="61" t="s">
        <v>27</v>
      </c>
      <c r="E2" s="62" t="s">
        <v>3</v>
      </c>
    </row>
    <row r="3" spans="1:26" ht="15.75" customHeight="1" x14ac:dyDescent="0.2">
      <c r="A3" s="14" t="s">
        <v>28</v>
      </c>
      <c r="B3" s="14">
        <v>123456</v>
      </c>
      <c r="C3" s="14" t="s">
        <v>29</v>
      </c>
      <c r="D3" s="15">
        <v>42137</v>
      </c>
      <c r="E3" s="38">
        <v>100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2">
      <c r="A4" s="16"/>
      <c r="B4" s="16"/>
      <c r="C4" s="16"/>
      <c r="D4" s="17"/>
      <c r="E4" s="39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16"/>
      <c r="B5" s="16"/>
      <c r="C5" s="16"/>
      <c r="D5" s="17"/>
      <c r="E5" s="39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6"/>
      <c r="B6" s="16"/>
      <c r="C6" s="16"/>
      <c r="D6" s="17"/>
      <c r="E6" s="39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6"/>
      <c r="B7" s="16"/>
      <c r="C7" s="33"/>
      <c r="D7" s="17"/>
      <c r="E7" s="39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6"/>
      <c r="B8" s="16"/>
      <c r="C8" s="48"/>
      <c r="D8" s="17"/>
      <c r="E8" s="39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6"/>
      <c r="B9" s="16"/>
      <c r="C9" s="16"/>
      <c r="D9" s="17"/>
      <c r="E9" s="39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6"/>
      <c r="B10" s="16"/>
      <c r="C10" s="16"/>
      <c r="D10" s="17"/>
      <c r="E10" s="39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6"/>
      <c r="B11" s="16"/>
      <c r="C11" s="16"/>
      <c r="D11" s="17"/>
      <c r="E11" s="39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6"/>
      <c r="B12" s="16"/>
      <c r="C12" s="16"/>
      <c r="D12" s="17"/>
      <c r="E12" s="39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6"/>
      <c r="B13" s="16"/>
      <c r="C13" s="16"/>
      <c r="D13" s="17"/>
      <c r="E13" s="39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6"/>
      <c r="B14" s="16"/>
      <c r="C14" s="16"/>
      <c r="D14" s="17"/>
      <c r="E14" s="39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6"/>
      <c r="B15" s="16"/>
      <c r="C15" s="16"/>
      <c r="D15" s="17"/>
      <c r="E15" s="39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6"/>
      <c r="B16" s="16"/>
      <c r="C16" s="16"/>
      <c r="D16" s="17"/>
      <c r="E16" s="39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6"/>
      <c r="B17" s="16"/>
      <c r="C17" s="16"/>
      <c r="D17" s="17"/>
      <c r="E17" s="39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6"/>
      <c r="B18" s="16"/>
      <c r="C18" s="16"/>
      <c r="D18" s="17"/>
      <c r="E18" s="39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6"/>
      <c r="B19" s="16"/>
      <c r="C19" s="16"/>
      <c r="D19" s="17"/>
      <c r="E19" s="39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6"/>
      <c r="B20" s="16"/>
      <c r="C20" s="16"/>
      <c r="D20" s="17"/>
      <c r="E20" s="39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33"/>
      <c r="B21" s="33"/>
      <c r="C21" s="33"/>
      <c r="D21" s="34"/>
      <c r="E21" s="40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35"/>
      <c r="B22" s="35"/>
      <c r="C22" s="35"/>
      <c r="D22" s="36"/>
      <c r="E22" s="4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37"/>
      <c r="B23" s="35"/>
      <c r="C23" s="35"/>
      <c r="D23" s="36"/>
      <c r="E23" s="4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35"/>
      <c r="B24" s="35"/>
      <c r="C24" s="35"/>
      <c r="D24" s="36"/>
      <c r="E24" s="4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35"/>
      <c r="B25" s="35"/>
      <c r="C25" s="35"/>
      <c r="D25" s="36"/>
      <c r="E25" s="4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35"/>
      <c r="B26" s="35"/>
      <c r="C26" s="35"/>
      <c r="D26" s="36"/>
      <c r="E26" s="4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35"/>
      <c r="B27" s="35"/>
      <c r="C27" s="35"/>
      <c r="D27" s="36"/>
      <c r="E27" s="4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35"/>
      <c r="B28" s="35"/>
      <c r="C28" s="35"/>
      <c r="D28" s="36"/>
      <c r="E28" s="4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35"/>
      <c r="B29" s="35"/>
      <c r="C29" s="35"/>
      <c r="D29" s="36"/>
      <c r="E29" s="4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35"/>
      <c r="B30" s="35"/>
      <c r="C30" s="35"/>
      <c r="D30" s="36"/>
      <c r="E30" s="4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35"/>
      <c r="B31" s="35"/>
      <c r="C31" s="35"/>
      <c r="D31" s="36"/>
      <c r="E31" s="4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35"/>
      <c r="B32" s="35"/>
      <c r="C32" s="35"/>
      <c r="D32" s="36"/>
      <c r="E32" s="4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35"/>
      <c r="B33" s="35"/>
      <c r="C33" s="35"/>
      <c r="D33" s="36"/>
      <c r="E33" s="4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35"/>
      <c r="B34" s="35"/>
      <c r="C34" s="35"/>
      <c r="D34" s="36"/>
      <c r="E34" s="4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35"/>
      <c r="B35" s="35"/>
      <c r="C35" s="35"/>
      <c r="D35" s="36"/>
      <c r="E35" s="4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35"/>
      <c r="B36" s="35"/>
      <c r="C36" s="35"/>
      <c r="D36" s="36"/>
      <c r="E36" s="4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35"/>
      <c r="B37" s="35"/>
      <c r="C37" s="35"/>
      <c r="D37" s="36"/>
      <c r="E37" s="4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35"/>
      <c r="B38" s="35"/>
      <c r="C38" s="35"/>
      <c r="D38" s="36"/>
      <c r="E38" s="4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35"/>
      <c r="B39" s="35"/>
      <c r="C39" s="35"/>
      <c r="D39" s="36"/>
      <c r="E39" s="4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35"/>
      <c r="B40" s="35"/>
      <c r="C40" s="35"/>
      <c r="D40" s="36"/>
      <c r="E40" s="4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35"/>
      <c r="B41" s="35"/>
      <c r="C41" s="35"/>
      <c r="D41" s="36"/>
      <c r="E41" s="4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35"/>
      <c r="B42" s="35"/>
      <c r="C42" s="35"/>
      <c r="D42" s="36"/>
      <c r="E42" s="4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35"/>
      <c r="B43" s="35"/>
      <c r="C43" s="35"/>
      <c r="D43" s="36"/>
      <c r="E43" s="4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35"/>
      <c r="B44" s="35"/>
      <c r="C44" s="35"/>
      <c r="D44" s="36"/>
      <c r="E44" s="4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35"/>
      <c r="B45" s="35"/>
      <c r="C45" s="35"/>
      <c r="D45" s="36"/>
      <c r="E45" s="4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35"/>
      <c r="B46" s="35"/>
      <c r="C46" s="35"/>
      <c r="D46" s="36"/>
      <c r="E46" s="4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35"/>
      <c r="B47" s="35"/>
      <c r="C47" s="35"/>
      <c r="D47" s="36"/>
      <c r="E47" s="4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35"/>
      <c r="B48" s="35"/>
      <c r="C48" s="35"/>
      <c r="D48" s="36"/>
      <c r="E48" s="4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35"/>
      <c r="B49" s="35"/>
      <c r="C49" s="35"/>
      <c r="D49" s="36"/>
      <c r="E49" s="4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35"/>
      <c r="B50" s="35"/>
      <c r="C50" s="35"/>
      <c r="D50" s="36"/>
      <c r="E50" s="4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/>
      <c r="B51" s="11"/>
      <c r="C51" s="11"/>
      <c r="D51" s="6"/>
      <c r="E51" s="42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/>
      <c r="B52" s="11"/>
      <c r="C52" s="11"/>
      <c r="D52" s="6"/>
      <c r="E52" s="42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/>
      <c r="B53" s="11"/>
      <c r="C53" s="11"/>
      <c r="D53" s="6"/>
      <c r="E53" s="42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/>
      <c r="B54" s="11"/>
      <c r="C54" s="11"/>
      <c r="D54" s="6"/>
      <c r="E54" s="42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/>
      <c r="B55" s="11"/>
      <c r="C55" s="11"/>
      <c r="D55" s="6"/>
      <c r="E55" s="42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/>
      <c r="B56" s="11"/>
      <c r="C56" s="11"/>
      <c r="D56" s="6"/>
      <c r="E56" s="42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/>
      <c r="B57" s="11"/>
      <c r="C57" s="11"/>
      <c r="D57" s="6"/>
      <c r="E57" s="42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/>
      <c r="B58" s="11"/>
      <c r="C58" s="11"/>
      <c r="D58" s="6"/>
      <c r="E58" s="42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/>
      <c r="B59" s="11"/>
      <c r="C59" s="11"/>
      <c r="D59" s="6"/>
      <c r="E59" s="42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/>
      <c r="B60" s="11"/>
      <c r="C60" s="11"/>
      <c r="D60" s="6"/>
      <c r="E60" s="42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/>
      <c r="B61" s="11"/>
      <c r="C61" s="11"/>
      <c r="D61" s="6"/>
      <c r="E61" s="42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/>
      <c r="B62" s="11"/>
      <c r="C62" s="11"/>
      <c r="D62" s="6"/>
      <c r="E62" s="42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/>
      <c r="B63" s="11"/>
      <c r="C63" s="11"/>
      <c r="D63" s="6"/>
      <c r="E63" s="42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/>
      <c r="B64" s="11"/>
      <c r="C64" s="11"/>
      <c r="D64" s="6"/>
      <c r="E64" s="42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/>
      <c r="B65" s="11"/>
      <c r="C65" s="11"/>
      <c r="D65" s="6"/>
      <c r="E65" s="42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/>
      <c r="B66" s="11"/>
      <c r="C66" s="11"/>
      <c r="D66" s="6"/>
      <c r="E66" s="42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/>
      <c r="B67" s="11"/>
      <c r="C67" s="11"/>
      <c r="D67" s="6"/>
      <c r="E67" s="42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/>
      <c r="B68" s="11"/>
      <c r="C68" s="11"/>
      <c r="D68" s="6"/>
      <c r="E68" s="42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/>
      <c r="B69" s="11"/>
      <c r="C69" s="11"/>
      <c r="D69" s="6"/>
      <c r="E69" s="42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/>
      <c r="B70" s="11"/>
      <c r="C70" s="11"/>
      <c r="D70" s="6"/>
      <c r="E70" s="42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/>
      <c r="B71" s="11"/>
      <c r="C71" s="11"/>
      <c r="D71" s="6"/>
      <c r="E71" s="42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/>
      <c r="B72" s="11"/>
      <c r="C72" s="11"/>
      <c r="D72" s="6"/>
      <c r="E72" s="42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/>
      <c r="B73" s="11"/>
      <c r="C73" s="11"/>
      <c r="D73" s="6"/>
      <c r="E73" s="42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/>
      <c r="B74" s="11"/>
      <c r="C74" s="11"/>
      <c r="D74" s="6"/>
      <c r="E74" s="42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/>
      <c r="B75" s="11"/>
      <c r="C75" s="11"/>
      <c r="D75" s="6"/>
      <c r="E75" s="42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/>
      <c r="B76" s="11"/>
      <c r="C76" s="11"/>
      <c r="D76" s="6"/>
      <c r="E76" s="42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/>
      <c r="B77" s="11"/>
      <c r="C77" s="11"/>
      <c r="D77" s="6"/>
      <c r="E77" s="42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/>
      <c r="B78" s="11"/>
      <c r="C78" s="11"/>
      <c r="D78" s="6"/>
      <c r="E78" s="42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/>
      <c r="B79" s="11"/>
      <c r="C79" s="11"/>
      <c r="D79" s="6"/>
      <c r="E79" s="42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/>
      <c r="B80" s="11"/>
      <c r="C80" s="11"/>
      <c r="D80" s="6"/>
      <c r="E80" s="42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/>
      <c r="B81" s="11"/>
      <c r="C81" s="11"/>
      <c r="D81" s="6"/>
      <c r="E81" s="42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/>
      <c r="B82" s="11"/>
      <c r="C82" s="11"/>
      <c r="D82" s="6"/>
      <c r="E82" s="42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/>
      <c r="B83" s="11"/>
      <c r="C83" s="11"/>
      <c r="D83" s="6"/>
      <c r="E83" s="42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/>
      <c r="B84" s="11"/>
      <c r="C84" s="11"/>
      <c r="D84" s="6"/>
      <c r="E84" s="42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/>
      <c r="B85" s="11"/>
      <c r="C85" s="11"/>
      <c r="D85" s="6"/>
      <c r="E85" s="42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/>
      <c r="B86" s="11"/>
      <c r="C86" s="11"/>
      <c r="D86" s="6"/>
      <c r="E86" s="42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/>
      <c r="B87" s="11"/>
      <c r="C87" s="11"/>
      <c r="D87" s="6"/>
      <c r="E87" s="42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/>
      <c r="B88" s="11"/>
      <c r="C88" s="11"/>
      <c r="D88" s="6"/>
      <c r="E88" s="42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/>
      <c r="B89" s="11"/>
      <c r="C89" s="11"/>
      <c r="D89" s="6"/>
      <c r="E89" s="42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/>
      <c r="B90" s="11"/>
      <c r="C90" s="11"/>
      <c r="D90" s="6"/>
      <c r="E90" s="42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/>
      <c r="B91" s="11"/>
      <c r="C91" s="11"/>
      <c r="D91" s="6"/>
      <c r="E91" s="42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/>
      <c r="B92" s="11"/>
      <c r="C92" s="11"/>
      <c r="D92" s="6"/>
      <c r="E92" s="42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/>
      <c r="B93" s="11"/>
      <c r="C93" s="11"/>
      <c r="D93" s="6"/>
      <c r="E93" s="42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/>
      <c r="B94" s="11"/>
      <c r="C94" s="11"/>
      <c r="D94" s="6"/>
      <c r="E94" s="42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/>
      <c r="B95" s="11"/>
      <c r="C95" s="11"/>
      <c r="D95" s="6"/>
      <c r="E95" s="42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/>
      <c r="B96" s="11"/>
      <c r="C96" s="11"/>
      <c r="D96" s="6"/>
      <c r="E96" s="42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/>
      <c r="B97" s="11"/>
      <c r="C97" s="11"/>
      <c r="D97" s="6"/>
      <c r="E97" s="42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/>
      <c r="B98" s="11"/>
      <c r="C98" s="11"/>
      <c r="D98" s="6"/>
      <c r="E98" s="42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/>
      <c r="B99" s="11"/>
      <c r="C99" s="11"/>
      <c r="D99" s="6"/>
      <c r="E99" s="42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/>
      <c r="B100" s="11"/>
      <c r="C100" s="11"/>
      <c r="D100" s="6"/>
      <c r="E100" s="42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/>
      <c r="B101" s="11"/>
      <c r="C101" s="11"/>
      <c r="D101" s="6"/>
      <c r="E101" s="42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/>
      <c r="B102" s="11"/>
      <c r="C102" s="11"/>
      <c r="D102" s="6"/>
      <c r="E102" s="42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/>
      <c r="B103" s="11"/>
      <c r="C103" s="11"/>
      <c r="D103" s="6"/>
      <c r="E103" s="42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/>
      <c r="B104" s="11"/>
      <c r="C104" s="11"/>
      <c r="D104" s="6"/>
      <c r="E104" s="42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/>
      <c r="B105" s="11"/>
      <c r="C105" s="11"/>
      <c r="D105" s="6"/>
      <c r="E105" s="42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/>
      <c r="B106" s="11"/>
      <c r="C106" s="11"/>
      <c r="D106" s="6"/>
      <c r="E106" s="42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/>
      <c r="B107" s="11"/>
      <c r="C107" s="11"/>
      <c r="D107" s="6"/>
      <c r="E107" s="42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/>
      <c r="B108" s="11"/>
      <c r="C108" s="11"/>
      <c r="D108" s="6"/>
      <c r="E108" s="42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/>
      <c r="B109" s="11"/>
      <c r="C109" s="11"/>
      <c r="D109" s="6"/>
      <c r="E109" s="42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/>
      <c r="B110" s="11"/>
      <c r="C110" s="11"/>
      <c r="D110" s="6"/>
      <c r="E110" s="42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/>
      <c r="B111" s="11"/>
      <c r="C111" s="11"/>
      <c r="D111" s="6"/>
      <c r="E111" s="42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/>
      <c r="B112" s="11"/>
      <c r="C112" s="11"/>
      <c r="D112" s="6"/>
      <c r="E112" s="42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/>
      <c r="B113" s="11"/>
      <c r="C113" s="11"/>
      <c r="D113" s="6"/>
      <c r="E113" s="42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/>
      <c r="B114" s="11"/>
      <c r="C114" s="11"/>
      <c r="D114" s="6"/>
      <c r="E114" s="42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/>
      <c r="B115" s="11"/>
      <c r="C115" s="11"/>
      <c r="D115" s="6"/>
      <c r="E115" s="42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/>
      <c r="B116" s="11"/>
      <c r="C116" s="11"/>
      <c r="D116" s="6"/>
      <c r="E116" s="42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/>
      <c r="B117" s="11"/>
      <c r="C117" s="11"/>
      <c r="D117" s="6"/>
      <c r="E117" s="42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/>
      <c r="B118" s="11"/>
      <c r="C118" s="11"/>
      <c r="D118" s="6"/>
      <c r="E118" s="42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/>
      <c r="B119" s="11"/>
      <c r="C119" s="11"/>
      <c r="D119" s="6"/>
      <c r="E119" s="42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/>
      <c r="B120" s="11"/>
      <c r="C120" s="11"/>
      <c r="D120" s="6"/>
      <c r="E120" s="42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/>
      <c r="B121" s="11"/>
      <c r="C121" s="11"/>
      <c r="D121" s="6"/>
      <c r="E121" s="42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/>
      <c r="B122" s="11"/>
      <c r="C122" s="11"/>
      <c r="D122" s="6"/>
      <c r="E122" s="42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/>
      <c r="B123" s="11"/>
      <c r="C123" s="11"/>
      <c r="D123" s="6"/>
      <c r="E123" s="42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/>
      <c r="B124" s="11"/>
      <c r="C124" s="11"/>
      <c r="D124" s="6"/>
      <c r="E124" s="42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/>
      <c r="B125" s="11"/>
      <c r="C125" s="11"/>
      <c r="D125" s="6"/>
      <c r="E125" s="42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/>
      <c r="B126" s="11"/>
      <c r="C126" s="11"/>
      <c r="D126" s="6"/>
      <c r="E126" s="42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/>
      <c r="B127" s="11"/>
      <c r="C127" s="11"/>
      <c r="D127" s="6"/>
      <c r="E127" s="42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/>
      <c r="B128" s="11"/>
      <c r="C128" s="11"/>
      <c r="D128" s="6"/>
      <c r="E128" s="42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/>
      <c r="B129" s="11"/>
      <c r="C129" s="11"/>
      <c r="D129" s="6"/>
      <c r="E129" s="42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/>
      <c r="B130" s="11"/>
      <c r="C130" s="11"/>
      <c r="D130" s="6"/>
      <c r="E130" s="42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/>
      <c r="B131" s="11"/>
      <c r="C131" s="11"/>
      <c r="D131" s="6"/>
      <c r="E131" s="42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/>
      <c r="B132" s="11"/>
      <c r="C132" s="11"/>
      <c r="D132" s="6"/>
      <c r="E132" s="42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/>
      <c r="B133" s="11"/>
      <c r="C133" s="11"/>
      <c r="D133" s="6"/>
      <c r="E133" s="42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/>
      <c r="B134" s="11"/>
      <c r="C134" s="11"/>
      <c r="D134" s="6"/>
      <c r="E134" s="42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/>
      <c r="B135" s="11"/>
      <c r="C135" s="11"/>
      <c r="D135" s="6"/>
      <c r="E135" s="42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/>
      <c r="B136" s="11"/>
      <c r="C136" s="11"/>
      <c r="D136" s="6"/>
      <c r="E136" s="42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/>
      <c r="B137" s="11"/>
      <c r="C137" s="11"/>
      <c r="D137" s="6"/>
      <c r="E137" s="42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/>
      <c r="B138" s="11"/>
      <c r="C138" s="11"/>
      <c r="D138" s="6"/>
      <c r="E138" s="42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/>
      <c r="B139" s="11"/>
      <c r="C139" s="11"/>
      <c r="D139" s="6"/>
      <c r="E139" s="42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/>
      <c r="B140" s="11"/>
      <c r="C140" s="11"/>
      <c r="D140" s="6"/>
      <c r="E140" s="42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/>
      <c r="B141" s="11"/>
      <c r="C141" s="11"/>
      <c r="D141" s="6"/>
      <c r="E141" s="42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/>
      <c r="B142" s="11"/>
      <c r="C142" s="11"/>
      <c r="D142" s="6"/>
      <c r="E142" s="42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/>
      <c r="B143" s="11"/>
      <c r="C143" s="11"/>
      <c r="D143" s="6"/>
      <c r="E143" s="42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/>
      <c r="B144" s="11"/>
      <c r="C144" s="11"/>
      <c r="D144" s="6"/>
      <c r="E144" s="42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/>
      <c r="B145" s="11"/>
      <c r="C145" s="11"/>
      <c r="D145" s="6"/>
      <c r="E145" s="42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/>
      <c r="B146" s="11"/>
      <c r="C146" s="11"/>
      <c r="D146" s="6"/>
      <c r="E146" s="42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/>
      <c r="B147" s="11"/>
      <c r="C147" s="11"/>
      <c r="D147" s="6"/>
      <c r="E147" s="42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/>
      <c r="B148" s="11"/>
      <c r="C148" s="11"/>
      <c r="D148" s="6"/>
      <c r="E148" s="42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/>
      <c r="B149" s="11"/>
      <c r="C149" s="11"/>
      <c r="D149" s="6"/>
      <c r="E149" s="42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/>
      <c r="B150" s="11"/>
      <c r="C150" s="11"/>
      <c r="D150" s="6"/>
      <c r="E150" s="42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/>
      <c r="B151" s="11"/>
      <c r="C151" s="11"/>
      <c r="D151" s="6"/>
      <c r="E151" s="42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/>
      <c r="B152" s="11"/>
      <c r="C152" s="11"/>
      <c r="D152" s="6"/>
      <c r="E152" s="42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/>
      <c r="B153" s="11"/>
      <c r="C153" s="11"/>
      <c r="D153" s="6"/>
      <c r="E153" s="42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/>
      <c r="B154" s="11"/>
      <c r="C154" s="11"/>
      <c r="D154" s="6"/>
      <c r="E154" s="42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/>
      <c r="B155" s="11"/>
      <c r="C155" s="11"/>
      <c r="D155" s="6"/>
      <c r="E155" s="42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/>
      <c r="B156" s="11"/>
      <c r="C156" s="11"/>
      <c r="D156" s="6"/>
      <c r="E156" s="42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/>
      <c r="B157" s="11"/>
      <c r="C157" s="11"/>
      <c r="D157" s="6"/>
      <c r="E157" s="42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/>
      <c r="B158" s="11"/>
      <c r="C158" s="11"/>
      <c r="D158" s="6"/>
      <c r="E158" s="42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/>
      <c r="B159" s="11"/>
      <c r="C159" s="11"/>
      <c r="D159" s="6"/>
      <c r="E159" s="42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/>
      <c r="B160" s="11"/>
      <c r="C160" s="11"/>
      <c r="D160" s="6"/>
      <c r="E160" s="42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/>
      <c r="B161" s="11"/>
      <c r="C161" s="11"/>
      <c r="D161" s="6"/>
      <c r="E161" s="42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/>
      <c r="B162" s="11"/>
      <c r="C162" s="11"/>
      <c r="D162" s="6"/>
      <c r="E162" s="42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/>
      <c r="B163" s="11"/>
      <c r="C163" s="11"/>
      <c r="D163" s="6"/>
      <c r="E163" s="42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/>
      <c r="B164" s="11"/>
      <c r="C164" s="11"/>
      <c r="D164" s="6"/>
      <c r="E164" s="42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/>
      <c r="B165" s="11"/>
      <c r="C165" s="11"/>
      <c r="D165" s="6"/>
      <c r="E165" s="42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/>
      <c r="B166" s="11"/>
      <c r="C166" s="11"/>
      <c r="D166" s="6"/>
      <c r="E166" s="42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/>
      <c r="B167" s="11"/>
      <c r="C167" s="11"/>
      <c r="D167" s="6"/>
      <c r="E167" s="42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/>
      <c r="B168" s="11"/>
      <c r="C168" s="11"/>
      <c r="D168" s="6"/>
      <c r="E168" s="42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/>
      <c r="B169" s="11"/>
      <c r="C169" s="11"/>
      <c r="D169" s="6"/>
      <c r="E169" s="42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/>
      <c r="B170" s="11"/>
      <c r="C170" s="11"/>
      <c r="D170" s="6"/>
      <c r="E170" s="42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/>
      <c r="B171" s="11"/>
      <c r="C171" s="11"/>
      <c r="D171" s="6"/>
      <c r="E171" s="42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/>
      <c r="B172" s="11"/>
      <c r="C172" s="11"/>
      <c r="D172" s="6"/>
      <c r="E172" s="42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/>
      <c r="B173" s="11"/>
      <c r="C173" s="11"/>
      <c r="D173" s="6"/>
      <c r="E173" s="42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/>
      <c r="B174" s="11"/>
      <c r="C174" s="11"/>
      <c r="D174" s="6"/>
      <c r="E174" s="42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/>
      <c r="B175" s="11"/>
      <c r="C175" s="11"/>
      <c r="D175" s="6"/>
      <c r="E175" s="42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/>
      <c r="B176" s="11"/>
      <c r="C176" s="11"/>
      <c r="D176" s="6"/>
      <c r="E176" s="42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/>
      <c r="B177" s="11"/>
      <c r="C177" s="11"/>
      <c r="D177" s="6"/>
      <c r="E177" s="42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/>
      <c r="B178" s="11"/>
      <c r="C178" s="11"/>
      <c r="D178" s="6"/>
      <c r="E178" s="42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/>
      <c r="B179" s="11"/>
      <c r="C179" s="11"/>
      <c r="D179" s="6"/>
      <c r="E179" s="42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/>
      <c r="B180" s="11"/>
      <c r="C180" s="11"/>
      <c r="D180" s="6"/>
      <c r="E180" s="42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/>
      <c r="B181" s="11"/>
      <c r="C181" s="11"/>
      <c r="D181" s="6"/>
      <c r="E181" s="42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/>
      <c r="B182" s="11"/>
      <c r="C182" s="11"/>
      <c r="D182" s="6"/>
      <c r="E182" s="42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/>
      <c r="B183" s="11"/>
      <c r="C183" s="11"/>
      <c r="D183" s="6"/>
      <c r="E183" s="42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/>
      <c r="B184" s="11"/>
      <c r="C184" s="11"/>
      <c r="D184" s="6"/>
      <c r="E184" s="42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/>
      <c r="B185" s="11"/>
      <c r="C185" s="11"/>
      <c r="D185" s="6"/>
      <c r="E185" s="42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/>
      <c r="B186" s="11"/>
      <c r="C186" s="11"/>
      <c r="D186" s="6"/>
      <c r="E186" s="42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/>
      <c r="B187" s="11"/>
      <c r="C187" s="11"/>
      <c r="D187" s="6"/>
      <c r="E187" s="42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/>
      <c r="B188" s="11"/>
      <c r="C188" s="11"/>
      <c r="D188" s="6"/>
      <c r="E188" s="42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/>
      <c r="B189" s="11"/>
      <c r="C189" s="11"/>
      <c r="D189" s="6"/>
      <c r="E189" s="42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/>
      <c r="B190" s="11"/>
      <c r="C190" s="11"/>
      <c r="D190" s="6"/>
      <c r="E190" s="42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/>
      <c r="B191" s="11"/>
      <c r="C191" s="11"/>
      <c r="D191" s="6"/>
      <c r="E191" s="42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/>
      <c r="B192" s="11"/>
      <c r="C192" s="11"/>
      <c r="D192" s="6"/>
      <c r="E192" s="42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/>
      <c r="B193" s="11"/>
      <c r="C193" s="11"/>
      <c r="D193" s="6"/>
      <c r="E193" s="42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/>
      <c r="B194" s="11"/>
      <c r="C194" s="11"/>
      <c r="D194" s="6"/>
      <c r="E194" s="42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/>
      <c r="B195" s="11"/>
      <c r="C195" s="11"/>
      <c r="D195" s="6"/>
      <c r="E195" s="42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/>
      <c r="B196" s="11"/>
      <c r="C196" s="11"/>
      <c r="D196" s="6"/>
      <c r="E196" s="42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/>
      <c r="B197" s="11"/>
      <c r="C197" s="11"/>
      <c r="D197" s="6"/>
      <c r="E197" s="42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/>
      <c r="B198" s="11"/>
      <c r="C198" s="11"/>
      <c r="D198" s="6"/>
      <c r="E198" s="42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/>
      <c r="B199" s="11"/>
      <c r="C199" s="11"/>
      <c r="D199" s="6"/>
      <c r="E199" s="42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/>
      <c r="B200" s="11"/>
      <c r="C200" s="11"/>
      <c r="D200" s="6"/>
      <c r="E200" s="42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/>
      <c r="B201" s="11"/>
      <c r="C201" s="11"/>
      <c r="D201" s="6"/>
      <c r="E201" s="42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/>
      <c r="B202" s="11"/>
      <c r="C202" s="11"/>
      <c r="D202" s="6"/>
      <c r="E202" s="42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/>
      <c r="B203" s="11"/>
      <c r="C203" s="11"/>
      <c r="D203" s="6"/>
      <c r="E203" s="42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/>
      <c r="B204" s="11"/>
      <c r="C204" s="11"/>
      <c r="D204" s="6"/>
      <c r="E204" s="42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/>
      <c r="B205" s="11"/>
      <c r="C205" s="11"/>
      <c r="D205" s="6"/>
      <c r="E205" s="42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/>
      <c r="B206" s="11"/>
      <c r="C206" s="11"/>
      <c r="D206" s="6"/>
      <c r="E206" s="42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/>
      <c r="B207" s="11"/>
      <c r="C207" s="11"/>
      <c r="D207" s="6"/>
      <c r="E207" s="42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/>
      <c r="B208" s="11"/>
      <c r="C208" s="11"/>
      <c r="D208" s="6"/>
      <c r="E208" s="42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/>
      <c r="B209" s="11"/>
      <c r="C209" s="11"/>
      <c r="D209" s="6"/>
      <c r="E209" s="42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/>
      <c r="B210" s="11"/>
      <c r="C210" s="11"/>
      <c r="D210" s="6"/>
      <c r="E210" s="42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/>
      <c r="B211" s="11"/>
      <c r="C211" s="11"/>
      <c r="D211" s="6"/>
      <c r="E211" s="42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/>
      <c r="B212" s="11"/>
      <c r="C212" s="11"/>
      <c r="D212" s="6"/>
      <c r="E212" s="42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/>
      <c r="B213" s="11"/>
      <c r="C213" s="11"/>
      <c r="D213" s="6"/>
      <c r="E213" s="42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/>
      <c r="B214" s="11"/>
      <c r="C214" s="11"/>
      <c r="D214" s="6"/>
      <c r="E214" s="42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/>
      <c r="B215" s="11"/>
      <c r="C215" s="11"/>
      <c r="D215" s="6"/>
      <c r="E215" s="42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/>
      <c r="B216" s="11"/>
      <c r="C216" s="11"/>
      <c r="D216" s="6"/>
      <c r="E216" s="42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/>
      <c r="B217" s="11"/>
      <c r="C217" s="11"/>
      <c r="D217" s="6"/>
      <c r="E217" s="42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/>
      <c r="B218" s="11"/>
      <c r="C218" s="11"/>
      <c r="D218" s="6"/>
      <c r="E218" s="42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/>
      <c r="B219" s="11"/>
      <c r="C219" s="11"/>
      <c r="D219" s="6"/>
      <c r="E219" s="42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/>
      <c r="B220" s="11"/>
      <c r="C220" s="11"/>
      <c r="D220" s="6"/>
      <c r="E220" s="42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/>
      <c r="B221" s="11"/>
      <c r="C221" s="11"/>
      <c r="D221" s="6"/>
      <c r="E221" s="42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/>
      <c r="B222" s="11"/>
      <c r="C222" s="11"/>
      <c r="D222" s="6"/>
      <c r="E222" s="42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/>
      <c r="B223" s="11"/>
      <c r="C223" s="11"/>
      <c r="D223" s="6"/>
      <c r="E223" s="42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/>
      <c r="B224" s="11"/>
      <c r="C224" s="11"/>
      <c r="D224" s="6"/>
      <c r="E224" s="42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/>
      <c r="B225" s="11"/>
      <c r="C225" s="11"/>
      <c r="D225" s="6"/>
      <c r="E225" s="42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/>
      <c r="B226" s="11"/>
      <c r="C226" s="11"/>
      <c r="D226" s="6"/>
      <c r="E226" s="42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/>
      <c r="B227" s="11"/>
      <c r="C227" s="11"/>
      <c r="D227" s="6"/>
      <c r="E227" s="42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/>
      <c r="B228" s="11"/>
      <c r="C228" s="11"/>
      <c r="D228" s="6"/>
      <c r="E228" s="42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/>
      <c r="B229" s="11"/>
      <c r="C229" s="11"/>
      <c r="D229" s="6"/>
      <c r="E229" s="42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/>
      <c r="B230" s="11"/>
      <c r="C230" s="11"/>
      <c r="D230" s="6"/>
      <c r="E230" s="42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/>
      <c r="B231" s="11"/>
      <c r="C231" s="11"/>
      <c r="D231" s="6"/>
      <c r="E231" s="42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/>
      <c r="B232" s="11"/>
      <c r="C232" s="11"/>
      <c r="D232" s="6"/>
      <c r="E232" s="42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/>
      <c r="B233" s="11"/>
      <c r="C233" s="11"/>
      <c r="D233" s="6"/>
      <c r="E233" s="42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/>
      <c r="B234" s="11"/>
      <c r="C234" s="11"/>
      <c r="D234" s="6"/>
      <c r="E234" s="42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/>
      <c r="B235" s="11"/>
      <c r="C235" s="11"/>
      <c r="D235" s="6"/>
      <c r="E235" s="42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/>
      <c r="B236" s="11"/>
      <c r="C236" s="11"/>
      <c r="D236" s="6"/>
      <c r="E236" s="42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/>
      <c r="B237" s="11"/>
      <c r="C237" s="11"/>
      <c r="D237" s="6"/>
      <c r="E237" s="42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/>
      <c r="B238" s="11"/>
      <c r="C238" s="11"/>
      <c r="D238" s="6"/>
      <c r="E238" s="42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/>
      <c r="B239" s="11"/>
      <c r="C239" s="11"/>
      <c r="D239" s="6"/>
      <c r="E239" s="42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/>
      <c r="B240" s="11"/>
      <c r="C240" s="11"/>
      <c r="D240" s="6"/>
      <c r="E240" s="42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/>
      <c r="B241" s="11"/>
      <c r="C241" s="11"/>
      <c r="D241" s="6"/>
      <c r="E241" s="42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/>
      <c r="B242" s="11"/>
      <c r="C242" s="11"/>
      <c r="D242" s="6"/>
      <c r="E242" s="42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/>
      <c r="B243" s="11"/>
      <c r="C243" s="11"/>
      <c r="D243" s="6"/>
      <c r="E243" s="42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/>
      <c r="B244" s="11"/>
      <c r="C244" s="11"/>
      <c r="D244" s="6"/>
      <c r="E244" s="42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/>
      <c r="B245" s="11"/>
      <c r="C245" s="11"/>
      <c r="D245" s="6"/>
      <c r="E245" s="42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/>
      <c r="B246" s="11"/>
      <c r="C246" s="11"/>
      <c r="D246" s="6"/>
      <c r="E246" s="42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/>
      <c r="B247" s="11"/>
      <c r="C247" s="11"/>
      <c r="D247" s="6"/>
      <c r="E247" s="42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/>
      <c r="B248" s="11"/>
      <c r="C248" s="11"/>
      <c r="D248" s="6"/>
      <c r="E248" s="42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/>
      <c r="B249" s="11"/>
      <c r="C249" s="11"/>
      <c r="D249" s="6"/>
      <c r="E249" s="42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/>
      <c r="B250" s="11"/>
      <c r="C250" s="11"/>
      <c r="D250" s="6"/>
      <c r="E250" s="42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/>
      <c r="B251" s="11"/>
      <c r="C251" s="11"/>
      <c r="D251" s="6"/>
      <c r="E251" s="42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/>
      <c r="B252" s="11"/>
      <c r="C252" s="11"/>
      <c r="D252" s="6"/>
      <c r="E252" s="42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/>
      <c r="B253" s="11"/>
      <c r="C253" s="11"/>
      <c r="D253" s="6"/>
      <c r="E253" s="42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/>
      <c r="B254" s="11"/>
      <c r="C254" s="11"/>
      <c r="D254" s="6"/>
      <c r="E254" s="42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/>
      <c r="B255" s="11"/>
      <c r="C255" s="11"/>
      <c r="D255" s="6"/>
      <c r="E255" s="42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/>
      <c r="B256" s="11"/>
      <c r="C256" s="11"/>
      <c r="D256" s="6"/>
      <c r="E256" s="42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/>
      <c r="B257" s="11"/>
      <c r="C257" s="11"/>
      <c r="D257" s="6"/>
      <c r="E257" s="42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/>
      <c r="B258" s="11"/>
      <c r="C258" s="11"/>
      <c r="D258" s="6"/>
      <c r="E258" s="42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/>
      <c r="B259" s="11"/>
      <c r="C259" s="11"/>
      <c r="D259" s="6"/>
      <c r="E259" s="42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/>
      <c r="B260" s="11"/>
      <c r="C260" s="11"/>
      <c r="D260" s="6"/>
      <c r="E260" s="42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/>
      <c r="B261" s="11"/>
      <c r="C261" s="11"/>
      <c r="D261" s="6"/>
      <c r="E261" s="42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/>
      <c r="B262" s="11"/>
      <c r="C262" s="11"/>
      <c r="D262" s="6"/>
      <c r="E262" s="42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/>
      <c r="B263" s="11"/>
      <c r="C263" s="11"/>
      <c r="D263" s="6"/>
      <c r="E263" s="42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/>
      <c r="B264" s="11"/>
      <c r="C264" s="11"/>
      <c r="D264" s="6"/>
      <c r="E264" s="42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/>
      <c r="B265" s="11"/>
      <c r="C265" s="11"/>
      <c r="D265" s="6"/>
      <c r="E265" s="42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/>
      <c r="B266" s="11"/>
      <c r="C266" s="11"/>
      <c r="D266" s="6"/>
      <c r="E266" s="42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/>
      <c r="B267" s="11"/>
      <c r="C267" s="11"/>
      <c r="D267" s="6"/>
      <c r="E267" s="42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/>
      <c r="B268" s="11"/>
      <c r="C268" s="11"/>
      <c r="D268" s="6"/>
      <c r="E268" s="42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/>
      <c r="B269" s="11"/>
      <c r="C269" s="11"/>
      <c r="D269" s="6"/>
      <c r="E269" s="42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/>
      <c r="B270" s="11"/>
      <c r="C270" s="11"/>
      <c r="D270" s="6"/>
      <c r="E270" s="42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/>
      <c r="B271" s="11"/>
      <c r="C271" s="11"/>
      <c r="D271" s="6"/>
      <c r="E271" s="42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/>
      <c r="B272" s="11"/>
      <c r="C272" s="11"/>
      <c r="D272" s="6"/>
      <c r="E272" s="42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/>
      <c r="B273" s="11"/>
      <c r="C273" s="11"/>
      <c r="D273" s="6"/>
      <c r="E273" s="42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/>
      <c r="B274" s="11"/>
      <c r="C274" s="11"/>
      <c r="D274" s="6"/>
      <c r="E274" s="42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/>
      <c r="B275" s="11"/>
      <c r="C275" s="11"/>
      <c r="D275" s="6"/>
      <c r="E275" s="42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/>
      <c r="B276" s="11"/>
      <c r="C276" s="11"/>
      <c r="D276" s="6"/>
      <c r="E276" s="42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/>
      <c r="B277" s="11"/>
      <c r="C277" s="11"/>
      <c r="D277" s="6"/>
      <c r="E277" s="42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/>
      <c r="B278" s="11"/>
      <c r="C278" s="11"/>
      <c r="D278" s="6"/>
      <c r="E278" s="42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/>
      <c r="B279" s="11"/>
      <c r="C279" s="11"/>
      <c r="D279" s="6"/>
      <c r="E279" s="42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/>
      <c r="B280" s="11"/>
      <c r="C280" s="11"/>
      <c r="D280" s="6"/>
      <c r="E280" s="42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/>
      <c r="B281" s="11"/>
      <c r="C281" s="11"/>
      <c r="D281" s="6"/>
      <c r="E281" s="42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/>
      <c r="B282" s="11"/>
      <c r="C282" s="11"/>
      <c r="D282" s="6"/>
      <c r="E282" s="42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/>
      <c r="B283" s="11"/>
      <c r="C283" s="11"/>
      <c r="D283" s="6"/>
      <c r="E283" s="42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/>
      <c r="B284" s="11"/>
      <c r="C284" s="11"/>
      <c r="D284" s="6"/>
      <c r="E284" s="42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/>
      <c r="B285" s="11"/>
      <c r="C285" s="11"/>
      <c r="D285" s="6"/>
      <c r="E285" s="42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/>
      <c r="B286" s="11"/>
      <c r="C286" s="11"/>
      <c r="D286" s="6"/>
      <c r="E286" s="42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/>
      <c r="B287" s="11"/>
      <c r="C287" s="11"/>
      <c r="D287" s="6"/>
      <c r="E287" s="42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/>
      <c r="B288" s="11"/>
      <c r="C288" s="11"/>
      <c r="D288" s="6"/>
      <c r="E288" s="42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/>
      <c r="B289" s="11"/>
      <c r="C289" s="11"/>
      <c r="D289" s="6"/>
      <c r="E289" s="42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/>
      <c r="B290" s="11"/>
      <c r="C290" s="11"/>
      <c r="D290" s="6"/>
      <c r="E290" s="42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/>
      <c r="B291" s="11"/>
      <c r="C291" s="11"/>
      <c r="D291" s="6"/>
      <c r="E291" s="42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/>
      <c r="B292" s="11"/>
      <c r="C292" s="11"/>
      <c r="D292" s="6"/>
      <c r="E292" s="42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/>
      <c r="B293" s="11"/>
      <c r="C293" s="11"/>
      <c r="D293" s="6"/>
      <c r="E293" s="42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/>
      <c r="B294" s="11"/>
      <c r="C294" s="11"/>
      <c r="D294" s="6"/>
      <c r="E294" s="42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/>
      <c r="B295" s="11"/>
      <c r="C295" s="11"/>
      <c r="D295" s="6"/>
      <c r="E295" s="42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/>
      <c r="B296" s="11"/>
      <c r="C296" s="11"/>
      <c r="D296" s="6"/>
      <c r="E296" s="42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/>
      <c r="B297" s="11"/>
      <c r="C297" s="11"/>
      <c r="D297" s="6"/>
      <c r="E297" s="42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/>
      <c r="B298" s="11"/>
      <c r="C298" s="11"/>
      <c r="D298" s="6"/>
      <c r="E298" s="42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/>
      <c r="B299" s="11"/>
      <c r="C299" s="11"/>
      <c r="D299" s="6"/>
      <c r="E299" s="42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/>
      <c r="B300" s="11"/>
      <c r="C300" s="11"/>
      <c r="D300" s="6"/>
      <c r="E300" s="42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/>
      <c r="B301" s="11"/>
      <c r="C301" s="11"/>
      <c r="D301" s="6"/>
      <c r="E301" s="42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/>
      <c r="B302" s="11"/>
      <c r="C302" s="11"/>
      <c r="D302" s="6"/>
      <c r="E302" s="42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/>
      <c r="B303" s="11"/>
      <c r="C303" s="11"/>
      <c r="D303" s="6"/>
      <c r="E303" s="42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/>
      <c r="B304" s="11"/>
      <c r="C304" s="11"/>
      <c r="D304" s="6"/>
      <c r="E304" s="42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/>
      <c r="B305" s="11"/>
      <c r="C305" s="11"/>
      <c r="D305" s="6"/>
      <c r="E305" s="42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/>
      <c r="B306" s="11"/>
      <c r="C306" s="11"/>
      <c r="D306" s="6"/>
      <c r="E306" s="42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/>
      <c r="B307" s="11"/>
      <c r="C307" s="11"/>
      <c r="D307" s="6"/>
      <c r="E307" s="42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/>
      <c r="B308" s="11"/>
      <c r="C308" s="11"/>
      <c r="D308" s="6"/>
      <c r="E308" s="42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/>
      <c r="B309" s="11"/>
      <c r="C309" s="11"/>
      <c r="D309" s="6"/>
      <c r="E309" s="42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/>
      <c r="B310" s="11"/>
      <c r="C310" s="11"/>
      <c r="D310" s="6"/>
      <c r="E310" s="42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/>
      <c r="B311" s="11"/>
      <c r="C311" s="11"/>
      <c r="D311" s="6"/>
      <c r="E311" s="42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/>
      <c r="B312" s="11"/>
      <c r="C312" s="11"/>
      <c r="D312" s="6"/>
      <c r="E312" s="42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/>
      <c r="B313" s="11"/>
      <c r="C313" s="11"/>
      <c r="D313" s="6"/>
      <c r="E313" s="42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/>
      <c r="B314" s="11"/>
      <c r="C314" s="11"/>
      <c r="D314" s="6"/>
      <c r="E314" s="42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/>
      <c r="B315" s="11"/>
      <c r="C315" s="11"/>
      <c r="D315" s="6"/>
      <c r="E315" s="42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/>
      <c r="B316" s="11"/>
      <c r="C316" s="11"/>
      <c r="D316" s="6"/>
      <c r="E316" s="42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/>
      <c r="B317" s="11"/>
      <c r="C317" s="11"/>
      <c r="D317" s="6"/>
      <c r="E317" s="42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/>
      <c r="B318" s="11"/>
      <c r="C318" s="11"/>
      <c r="D318" s="6"/>
      <c r="E318" s="42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/>
      <c r="B319" s="11"/>
      <c r="C319" s="11"/>
      <c r="D319" s="6"/>
      <c r="E319" s="42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/>
      <c r="B320" s="11"/>
      <c r="C320" s="11"/>
      <c r="D320" s="6"/>
      <c r="E320" s="42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/>
      <c r="B321" s="11"/>
      <c r="C321" s="11"/>
      <c r="D321" s="6"/>
      <c r="E321" s="42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/>
      <c r="B322" s="11"/>
      <c r="C322" s="11"/>
      <c r="D322" s="6"/>
      <c r="E322" s="42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/>
      <c r="B323" s="11"/>
      <c r="C323" s="11"/>
      <c r="D323" s="6"/>
      <c r="E323" s="42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/>
      <c r="B324" s="11"/>
      <c r="C324" s="11"/>
      <c r="D324" s="6"/>
      <c r="E324" s="42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/>
      <c r="B325" s="11"/>
      <c r="C325" s="11"/>
      <c r="D325" s="6"/>
      <c r="E325" s="42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/>
      <c r="B326" s="11"/>
      <c r="C326" s="11"/>
      <c r="D326" s="6"/>
      <c r="E326" s="42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/>
      <c r="B327" s="11"/>
      <c r="C327" s="11"/>
      <c r="D327" s="6"/>
      <c r="E327" s="42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/>
      <c r="B328" s="11"/>
      <c r="C328" s="11"/>
      <c r="D328" s="6"/>
      <c r="E328" s="42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6"/>
      <c r="E329" s="42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6"/>
      <c r="E330" s="42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6"/>
      <c r="E331" s="42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6"/>
      <c r="E332" s="42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6"/>
      <c r="E333" s="42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6"/>
      <c r="E334" s="42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6"/>
      <c r="E335" s="42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6"/>
      <c r="E336" s="42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6"/>
      <c r="E337" s="42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6"/>
      <c r="E338" s="42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6"/>
      <c r="E339" s="42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6"/>
      <c r="E340" s="42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6"/>
      <c r="E341" s="42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6"/>
      <c r="E342" s="42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6"/>
      <c r="E343" s="42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6"/>
      <c r="E344" s="42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6"/>
      <c r="E345" s="42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6"/>
      <c r="E346" s="42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6"/>
      <c r="E347" s="42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6"/>
      <c r="E348" s="42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6"/>
      <c r="E349" s="42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6"/>
      <c r="E350" s="42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6"/>
      <c r="E351" s="42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6"/>
      <c r="E352" s="42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6"/>
      <c r="E353" s="42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6"/>
      <c r="E354" s="42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6"/>
      <c r="E355" s="42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6"/>
      <c r="E356" s="42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6"/>
      <c r="E357" s="42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6"/>
      <c r="E358" s="42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6"/>
      <c r="E359" s="42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6"/>
      <c r="E360" s="42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6"/>
      <c r="E361" s="42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6"/>
      <c r="E362" s="42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6"/>
      <c r="E363" s="42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6"/>
      <c r="E364" s="42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6"/>
      <c r="E365" s="42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6"/>
      <c r="E366" s="42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6"/>
      <c r="E367" s="42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6"/>
      <c r="E368" s="42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6"/>
      <c r="E369" s="42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6"/>
      <c r="E370" s="42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6"/>
      <c r="E371" s="42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6"/>
      <c r="E372" s="42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6"/>
      <c r="E373" s="42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6"/>
      <c r="E374" s="42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6"/>
      <c r="E375" s="42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6"/>
      <c r="E376" s="42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6"/>
      <c r="E377" s="42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6"/>
      <c r="E378" s="42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6"/>
      <c r="E379" s="42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6"/>
      <c r="E380" s="42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6"/>
      <c r="E381" s="42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6"/>
      <c r="E382" s="42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6"/>
      <c r="E383" s="42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6"/>
      <c r="E384" s="42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6"/>
      <c r="E385" s="42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6"/>
      <c r="E386" s="42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6"/>
      <c r="E387" s="42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6"/>
      <c r="E388" s="42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6"/>
      <c r="E389" s="42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6"/>
      <c r="E390" s="42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6"/>
      <c r="E391" s="42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6"/>
      <c r="E392" s="42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6"/>
      <c r="E393" s="42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6"/>
      <c r="E394" s="42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6"/>
      <c r="E395" s="42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6"/>
      <c r="E396" s="42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6"/>
      <c r="E397" s="42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6"/>
      <c r="E398" s="42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6"/>
      <c r="E399" s="42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6"/>
      <c r="E400" s="42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6"/>
      <c r="E401" s="42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6"/>
      <c r="E402" s="42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6"/>
      <c r="E403" s="42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6"/>
      <c r="E404" s="42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6"/>
      <c r="E405" s="42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6"/>
      <c r="E406" s="42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6"/>
      <c r="E407" s="42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6"/>
      <c r="E408" s="42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6"/>
      <c r="E409" s="42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6"/>
      <c r="E410" s="42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6"/>
      <c r="E411" s="42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6"/>
      <c r="E412" s="42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6"/>
      <c r="E413" s="42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6"/>
      <c r="E414" s="42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6"/>
      <c r="E415" s="42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6"/>
      <c r="E416" s="42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6"/>
      <c r="E417" s="42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6"/>
      <c r="E418" s="42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6"/>
      <c r="E419" s="42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6"/>
      <c r="E420" s="42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6"/>
      <c r="E421" s="42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6"/>
      <c r="E422" s="42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6"/>
      <c r="E423" s="42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6"/>
      <c r="E424" s="42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6"/>
      <c r="E425" s="42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6"/>
      <c r="E426" s="42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6"/>
      <c r="E427" s="42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6"/>
      <c r="E428" s="42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6"/>
      <c r="E429" s="42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6"/>
      <c r="E430" s="42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6"/>
      <c r="E431" s="42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6"/>
      <c r="E432" s="42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6"/>
      <c r="E433" s="42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6"/>
      <c r="E434" s="42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6"/>
      <c r="E435" s="42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6"/>
      <c r="E436" s="42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6"/>
      <c r="E437" s="42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6"/>
      <c r="E438" s="42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6"/>
      <c r="E439" s="42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6"/>
      <c r="E440" s="42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6"/>
      <c r="E441" s="42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6"/>
      <c r="E442" s="42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6"/>
      <c r="E443" s="42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6"/>
      <c r="E444" s="42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6"/>
      <c r="E445" s="42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6"/>
      <c r="E446" s="42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6"/>
      <c r="E447" s="42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6"/>
      <c r="E448" s="42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6"/>
      <c r="E449" s="42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6"/>
      <c r="E450" s="42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6"/>
      <c r="E451" s="42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6"/>
      <c r="E452" s="42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6"/>
      <c r="E453" s="42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6"/>
      <c r="E454" s="42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6"/>
      <c r="E455" s="42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6"/>
      <c r="E456" s="42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6"/>
      <c r="E457" s="42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6"/>
      <c r="E458" s="42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6"/>
      <c r="E459" s="42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6"/>
      <c r="E460" s="42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6"/>
      <c r="E461" s="42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6"/>
      <c r="E462" s="42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6"/>
      <c r="E463" s="42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6"/>
      <c r="E464" s="42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6"/>
      <c r="E465" s="42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6"/>
      <c r="E466" s="42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6"/>
      <c r="E467" s="42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6"/>
      <c r="E468" s="42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6"/>
      <c r="E469" s="42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6"/>
      <c r="E470" s="42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6"/>
      <c r="E471" s="42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6"/>
      <c r="E472" s="42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6"/>
      <c r="E473" s="42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6"/>
      <c r="E474" s="42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6"/>
      <c r="E475" s="42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6"/>
      <c r="E476" s="42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6"/>
      <c r="E477" s="42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6"/>
      <c r="E478" s="42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6"/>
      <c r="E479" s="42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6"/>
      <c r="E480" s="42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6"/>
      <c r="E481" s="42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6"/>
      <c r="E482" s="42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6"/>
      <c r="E483" s="42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6"/>
      <c r="E484" s="42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6"/>
      <c r="E485" s="42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6"/>
      <c r="E486" s="42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6"/>
      <c r="E487" s="42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6"/>
      <c r="E488" s="42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6"/>
      <c r="E489" s="42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6"/>
      <c r="E490" s="42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6"/>
      <c r="E491" s="42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6"/>
      <c r="E492" s="42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6"/>
      <c r="E493" s="42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6"/>
      <c r="E494" s="42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6"/>
      <c r="E495" s="42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6"/>
      <c r="E496" s="42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6"/>
      <c r="E497" s="42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6"/>
      <c r="E498" s="42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6"/>
      <c r="E499" s="42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6"/>
      <c r="E500" s="42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6"/>
      <c r="E501" s="42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6"/>
      <c r="E502" s="42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6"/>
      <c r="E503" s="42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6"/>
      <c r="E504" s="42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6"/>
      <c r="E505" s="42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6"/>
      <c r="E506" s="42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6"/>
      <c r="E507" s="42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6"/>
      <c r="E508" s="42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6"/>
      <c r="E509" s="42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6"/>
      <c r="E510" s="42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6"/>
      <c r="E511" s="42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6"/>
      <c r="E512" s="42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6"/>
      <c r="E513" s="42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6"/>
      <c r="E514" s="42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6"/>
      <c r="E515" s="42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6"/>
      <c r="E516" s="42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6"/>
      <c r="E517" s="42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6"/>
      <c r="E518" s="42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6"/>
      <c r="E519" s="42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6"/>
      <c r="E520" s="42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6"/>
      <c r="E521" s="42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6"/>
      <c r="E522" s="42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6"/>
      <c r="E523" s="42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6"/>
      <c r="E524" s="42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6"/>
      <c r="E525" s="42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6"/>
      <c r="E526" s="42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6"/>
      <c r="E527" s="42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6"/>
      <c r="E528" s="42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6"/>
      <c r="E529" s="42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6"/>
      <c r="E530" s="42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6"/>
      <c r="E531" s="42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6"/>
      <c r="E532" s="42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6"/>
      <c r="E533" s="42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6"/>
      <c r="E534" s="42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6"/>
      <c r="E535" s="42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6"/>
      <c r="E536" s="42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6"/>
      <c r="E537" s="42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6"/>
      <c r="E538" s="42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6"/>
      <c r="E539" s="42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6"/>
      <c r="E540" s="42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6"/>
      <c r="E541" s="42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6"/>
      <c r="E542" s="42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6"/>
      <c r="E543" s="42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6"/>
      <c r="E544" s="42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6"/>
      <c r="E545" s="42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6"/>
      <c r="E546" s="42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6"/>
      <c r="E547" s="42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6"/>
      <c r="E548" s="42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6"/>
      <c r="E549" s="42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6"/>
      <c r="E550" s="42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6"/>
      <c r="E551" s="42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6"/>
      <c r="E552" s="42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6"/>
      <c r="E553" s="42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6"/>
      <c r="E554" s="42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6"/>
      <c r="E555" s="42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6"/>
      <c r="E556" s="42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6"/>
      <c r="E557" s="42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6"/>
      <c r="E558" s="42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6"/>
      <c r="E559" s="42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6"/>
      <c r="E560" s="42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6"/>
      <c r="E561" s="42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6"/>
      <c r="E562" s="42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6"/>
      <c r="E563" s="42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6"/>
      <c r="E564" s="42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6"/>
      <c r="E565" s="42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6"/>
      <c r="E566" s="42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6"/>
      <c r="E567" s="42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6"/>
      <c r="E568" s="42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6"/>
      <c r="E569" s="42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6"/>
      <c r="E570" s="42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6"/>
      <c r="E571" s="42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6"/>
      <c r="E572" s="42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6"/>
      <c r="E573" s="42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6"/>
      <c r="E574" s="42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6"/>
      <c r="E575" s="42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6"/>
      <c r="E576" s="42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6"/>
      <c r="E577" s="42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6"/>
      <c r="E578" s="42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6"/>
      <c r="E579" s="42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6"/>
      <c r="E580" s="42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6"/>
      <c r="E581" s="42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6"/>
      <c r="E582" s="42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6"/>
      <c r="E583" s="42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6"/>
      <c r="E584" s="42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6"/>
      <c r="E585" s="42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6"/>
      <c r="E586" s="42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6"/>
      <c r="E587" s="42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6"/>
      <c r="E588" s="42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6"/>
      <c r="E589" s="42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6"/>
      <c r="E590" s="42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6"/>
      <c r="E591" s="42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6"/>
      <c r="E592" s="42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6"/>
      <c r="E593" s="42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6"/>
      <c r="E594" s="42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6"/>
      <c r="E595" s="42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6"/>
      <c r="E596" s="42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6"/>
      <c r="E597" s="42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6"/>
      <c r="E598" s="42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6"/>
      <c r="E599" s="42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6"/>
      <c r="E600" s="42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6"/>
      <c r="E601" s="42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6"/>
      <c r="E602" s="42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6"/>
      <c r="E603" s="42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6"/>
      <c r="E604" s="42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6"/>
      <c r="E605" s="42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6"/>
      <c r="E606" s="42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6"/>
      <c r="E607" s="42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6"/>
      <c r="E608" s="42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6"/>
      <c r="E609" s="42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6"/>
      <c r="E610" s="42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6"/>
      <c r="E611" s="42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6"/>
      <c r="E612" s="42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6"/>
      <c r="E613" s="42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6"/>
      <c r="E614" s="42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6"/>
      <c r="E615" s="42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6"/>
      <c r="E616" s="42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6"/>
      <c r="E617" s="42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6"/>
      <c r="E618" s="42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6"/>
      <c r="E619" s="42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6"/>
      <c r="E620" s="42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6"/>
      <c r="E621" s="42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6"/>
      <c r="E622" s="42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6"/>
      <c r="E623" s="42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6"/>
      <c r="E624" s="42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6"/>
      <c r="E625" s="42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6"/>
      <c r="E626" s="42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6"/>
      <c r="E627" s="42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6"/>
      <c r="E628" s="42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6"/>
      <c r="E629" s="42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6"/>
      <c r="E630" s="42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6"/>
      <c r="E631" s="42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6"/>
      <c r="E632" s="42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6"/>
      <c r="E633" s="42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6"/>
      <c r="E634" s="42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6"/>
      <c r="E635" s="42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6"/>
      <c r="E636" s="42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6"/>
      <c r="E637" s="42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6"/>
      <c r="E638" s="42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6"/>
      <c r="E639" s="42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6"/>
      <c r="E640" s="42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6"/>
      <c r="E641" s="42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6"/>
      <c r="E642" s="42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6"/>
      <c r="E643" s="42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6"/>
      <c r="E644" s="42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6"/>
      <c r="E645" s="42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6"/>
      <c r="E646" s="42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6"/>
      <c r="E647" s="42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6"/>
      <c r="E648" s="42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6"/>
      <c r="E649" s="42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6"/>
      <c r="E650" s="42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6"/>
      <c r="E651" s="42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6"/>
      <c r="E652" s="42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6"/>
      <c r="E653" s="42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6"/>
      <c r="E654" s="42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6"/>
      <c r="E655" s="42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6"/>
      <c r="E656" s="42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6"/>
      <c r="E657" s="42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6"/>
      <c r="E658" s="42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6"/>
      <c r="E659" s="42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6"/>
      <c r="E660" s="42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6"/>
      <c r="E661" s="42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6"/>
      <c r="E662" s="42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6"/>
      <c r="E663" s="42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6"/>
      <c r="E664" s="42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6"/>
      <c r="E665" s="42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6"/>
      <c r="E666" s="42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6"/>
      <c r="E667" s="42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6"/>
      <c r="E668" s="42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6"/>
      <c r="E669" s="42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6"/>
      <c r="E670" s="42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6"/>
      <c r="E671" s="42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6"/>
      <c r="E672" s="42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6"/>
      <c r="E673" s="42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6"/>
      <c r="E674" s="42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6"/>
      <c r="E675" s="42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6"/>
      <c r="E676" s="42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6"/>
      <c r="E677" s="42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6"/>
      <c r="E678" s="42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6"/>
      <c r="E679" s="42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6"/>
      <c r="E680" s="42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6"/>
      <c r="E681" s="42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6"/>
      <c r="E682" s="42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6"/>
      <c r="E683" s="42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6"/>
      <c r="E684" s="42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6"/>
      <c r="E685" s="42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6"/>
      <c r="E686" s="42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6"/>
      <c r="E687" s="42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6"/>
      <c r="E688" s="42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6"/>
      <c r="E689" s="42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6"/>
      <c r="E690" s="42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6"/>
      <c r="E691" s="42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6"/>
      <c r="E692" s="42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6"/>
      <c r="E693" s="42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6"/>
      <c r="E694" s="42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6"/>
      <c r="E695" s="42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6"/>
      <c r="E696" s="42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6"/>
      <c r="E697" s="42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6"/>
      <c r="E698" s="42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6"/>
      <c r="E699" s="42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6"/>
      <c r="E700" s="42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6"/>
      <c r="E701" s="42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6"/>
      <c r="E702" s="42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6"/>
      <c r="E703" s="42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6"/>
      <c r="E704" s="42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6"/>
      <c r="E705" s="42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6"/>
      <c r="E706" s="42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6"/>
      <c r="E707" s="42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6"/>
      <c r="E708" s="42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6"/>
      <c r="E709" s="42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6"/>
      <c r="E710" s="42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6"/>
      <c r="E711" s="42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6"/>
      <c r="E712" s="42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6"/>
      <c r="E713" s="42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6"/>
      <c r="E714" s="42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6"/>
      <c r="E715" s="42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6"/>
      <c r="E716" s="42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6"/>
      <c r="E717" s="42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6"/>
      <c r="E718" s="42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6"/>
      <c r="E719" s="42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6"/>
      <c r="E720" s="42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6"/>
      <c r="E721" s="42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6"/>
      <c r="E722" s="42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6"/>
      <c r="E723" s="42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6"/>
      <c r="E724" s="42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6"/>
      <c r="E725" s="42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6"/>
      <c r="E726" s="42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6"/>
      <c r="E727" s="42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6"/>
      <c r="E728" s="42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6"/>
      <c r="E729" s="42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6"/>
      <c r="E730" s="42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6"/>
      <c r="E731" s="42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6"/>
      <c r="E732" s="42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6"/>
      <c r="E733" s="42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6"/>
      <c r="E734" s="42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6"/>
      <c r="E735" s="42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6"/>
      <c r="E736" s="42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6"/>
      <c r="E737" s="42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6"/>
      <c r="E738" s="42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6"/>
      <c r="E739" s="42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6"/>
      <c r="E740" s="42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6"/>
      <c r="E741" s="42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6"/>
      <c r="E742" s="42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6"/>
      <c r="E743" s="42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6"/>
      <c r="E744" s="42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6"/>
      <c r="E745" s="42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6"/>
      <c r="E746" s="42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6"/>
      <c r="E747" s="42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6"/>
      <c r="E748" s="42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6"/>
      <c r="E749" s="42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6"/>
      <c r="E750" s="42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6"/>
      <c r="E751" s="42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6"/>
      <c r="E752" s="42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6"/>
      <c r="E753" s="42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6"/>
      <c r="E754" s="42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6"/>
      <c r="E755" s="42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6"/>
      <c r="E756" s="42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6"/>
      <c r="E757" s="42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6"/>
      <c r="E758" s="42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6"/>
      <c r="E759" s="42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6"/>
      <c r="E760" s="42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6"/>
      <c r="E761" s="42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6"/>
      <c r="E762" s="42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6"/>
      <c r="E763" s="42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6"/>
      <c r="E764" s="42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6"/>
      <c r="E765" s="42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6"/>
      <c r="E766" s="42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6"/>
      <c r="E767" s="42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6"/>
      <c r="E768" s="42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6"/>
      <c r="E769" s="42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6"/>
      <c r="E770" s="42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6"/>
      <c r="E771" s="42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6"/>
      <c r="E772" s="42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6"/>
      <c r="E773" s="42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6"/>
      <c r="E774" s="42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6"/>
      <c r="E775" s="42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6"/>
      <c r="E776" s="42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6"/>
      <c r="E777" s="42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6"/>
      <c r="E778" s="42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6"/>
      <c r="E779" s="42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6"/>
      <c r="E780" s="42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6"/>
      <c r="E781" s="42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6"/>
      <c r="E782" s="42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6"/>
      <c r="E783" s="42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6"/>
      <c r="E784" s="42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6"/>
      <c r="E785" s="42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6"/>
      <c r="E786" s="42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6"/>
      <c r="E787" s="42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6"/>
      <c r="E788" s="42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6"/>
      <c r="E789" s="42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6"/>
      <c r="E790" s="42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6"/>
      <c r="E791" s="42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6"/>
      <c r="E792" s="42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6"/>
      <c r="E793" s="42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6"/>
      <c r="E794" s="42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6"/>
      <c r="E795" s="42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6"/>
      <c r="E796" s="42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6"/>
      <c r="E797" s="42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6"/>
      <c r="E798" s="42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6"/>
      <c r="E799" s="42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6"/>
      <c r="E800" s="42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6"/>
      <c r="E801" s="42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6"/>
      <c r="E802" s="42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6"/>
      <c r="E803" s="42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6"/>
      <c r="E804" s="42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6"/>
      <c r="E805" s="42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6"/>
      <c r="E806" s="42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6"/>
      <c r="E807" s="42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6"/>
      <c r="E808" s="42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6"/>
      <c r="E809" s="42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6"/>
      <c r="E810" s="42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6"/>
      <c r="E811" s="42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6"/>
      <c r="E812" s="42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6"/>
      <c r="E813" s="42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6"/>
      <c r="E814" s="42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6"/>
      <c r="E815" s="42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6"/>
      <c r="E816" s="42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6"/>
      <c r="E817" s="42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6"/>
      <c r="E818" s="42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6"/>
      <c r="E819" s="42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6"/>
      <c r="E820" s="42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6"/>
      <c r="E821" s="42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6"/>
      <c r="E822" s="42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6"/>
      <c r="E823" s="42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6"/>
      <c r="E824" s="42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6"/>
      <c r="E825" s="42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6"/>
      <c r="E826" s="42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6"/>
      <c r="E827" s="42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6"/>
      <c r="E828" s="42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6"/>
      <c r="E829" s="42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6"/>
      <c r="E830" s="42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6"/>
      <c r="E831" s="42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6"/>
      <c r="E832" s="42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6"/>
      <c r="E833" s="42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6"/>
      <c r="E834" s="42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6"/>
      <c r="E835" s="42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6"/>
      <c r="E836" s="42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6"/>
      <c r="E837" s="42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6"/>
      <c r="E838" s="42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6"/>
      <c r="E839" s="42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6"/>
      <c r="E840" s="42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6"/>
      <c r="E841" s="42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6"/>
      <c r="E842" s="42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6"/>
      <c r="E843" s="42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6"/>
      <c r="E844" s="42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6"/>
      <c r="E845" s="42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6"/>
      <c r="E846" s="42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6"/>
      <c r="E847" s="42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6"/>
      <c r="E848" s="42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6"/>
      <c r="E849" s="42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6"/>
      <c r="E850" s="42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6"/>
      <c r="E851" s="42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6"/>
      <c r="E852" s="42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6"/>
      <c r="E853" s="42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6"/>
      <c r="E854" s="42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6"/>
      <c r="E855" s="42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6"/>
      <c r="E856" s="42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6"/>
      <c r="E857" s="42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6"/>
      <c r="E858" s="42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6"/>
      <c r="E859" s="42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6"/>
      <c r="E860" s="42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6"/>
      <c r="E861" s="42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6"/>
      <c r="E862" s="42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6"/>
      <c r="E863" s="42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6"/>
      <c r="E864" s="42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6"/>
      <c r="E865" s="42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6"/>
      <c r="E866" s="42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6"/>
      <c r="E867" s="42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6"/>
      <c r="E868" s="42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6"/>
      <c r="E869" s="42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6"/>
      <c r="E870" s="42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6"/>
      <c r="E871" s="42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6"/>
      <c r="E872" s="42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6"/>
      <c r="E873" s="42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6"/>
      <c r="E874" s="42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6"/>
      <c r="E875" s="42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6"/>
      <c r="E876" s="42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6"/>
      <c r="E877" s="42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6"/>
      <c r="E878" s="42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6"/>
      <c r="E879" s="42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6"/>
      <c r="E880" s="42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6"/>
      <c r="E881" s="42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6"/>
      <c r="E882" s="42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6"/>
      <c r="E883" s="42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6"/>
      <c r="E884" s="42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6"/>
      <c r="E885" s="42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6"/>
      <c r="E886" s="42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6"/>
      <c r="E887" s="42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6"/>
      <c r="E888" s="42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6"/>
      <c r="E889" s="42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6"/>
      <c r="E890" s="42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6"/>
      <c r="E891" s="42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6"/>
      <c r="E892" s="42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6"/>
      <c r="E893" s="42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6"/>
      <c r="E894" s="42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6"/>
      <c r="E895" s="42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6"/>
      <c r="E896" s="42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6"/>
      <c r="E897" s="42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6"/>
      <c r="E898" s="42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6"/>
      <c r="E899" s="42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6"/>
      <c r="E900" s="42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6"/>
      <c r="E901" s="42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6"/>
      <c r="E902" s="42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6"/>
      <c r="E903" s="42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6"/>
      <c r="E904" s="42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6"/>
      <c r="E905" s="42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6"/>
      <c r="E906" s="42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6"/>
      <c r="E907" s="42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6"/>
      <c r="E908" s="42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6"/>
      <c r="E909" s="42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6"/>
      <c r="E910" s="42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6"/>
      <c r="E911" s="42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6"/>
      <c r="E912" s="42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6"/>
      <c r="E913" s="42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6"/>
      <c r="E914" s="42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6"/>
      <c r="E915" s="42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6"/>
      <c r="E916" s="42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6"/>
      <c r="E917" s="42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6"/>
      <c r="E918" s="42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6"/>
      <c r="E919" s="42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6"/>
      <c r="E920" s="42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6"/>
      <c r="E921" s="42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6"/>
      <c r="E922" s="42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6"/>
      <c r="E923" s="42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6"/>
      <c r="E924" s="42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6"/>
      <c r="E925" s="42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6"/>
      <c r="E926" s="42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6"/>
      <c r="E927" s="42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6"/>
      <c r="E928" s="42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6"/>
      <c r="E929" s="42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6"/>
      <c r="E930" s="42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6"/>
      <c r="E931" s="42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6"/>
      <c r="E932" s="42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6"/>
      <c r="E933" s="42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6"/>
      <c r="E934" s="42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6"/>
      <c r="E935" s="42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6"/>
      <c r="E936" s="42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6"/>
      <c r="E937" s="42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6"/>
      <c r="E938" s="42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6"/>
      <c r="E939" s="42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6"/>
      <c r="E940" s="42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6"/>
      <c r="E941" s="42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6"/>
      <c r="E942" s="42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6"/>
      <c r="E943" s="42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6"/>
      <c r="E944" s="42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6"/>
      <c r="E945" s="42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6"/>
      <c r="E946" s="42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6"/>
      <c r="E947" s="42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6"/>
      <c r="E948" s="42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6"/>
      <c r="E949" s="42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6"/>
      <c r="E950" s="42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6"/>
      <c r="E951" s="42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6"/>
      <c r="E952" s="42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6"/>
      <c r="E953" s="42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6"/>
      <c r="E954" s="42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6"/>
      <c r="E955" s="42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6"/>
      <c r="E956" s="42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6"/>
      <c r="E957" s="42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6"/>
      <c r="E958" s="42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6"/>
      <c r="E959" s="42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6"/>
      <c r="E960" s="42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6"/>
      <c r="E961" s="42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6"/>
      <c r="E962" s="42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6"/>
      <c r="E963" s="42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6"/>
      <c r="E964" s="42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6"/>
      <c r="E965" s="42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6"/>
      <c r="E966" s="42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6"/>
      <c r="E967" s="42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6"/>
      <c r="E968" s="42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6"/>
      <c r="E969" s="42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6"/>
      <c r="E970" s="42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6"/>
      <c r="E971" s="42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6"/>
      <c r="E972" s="42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6"/>
      <c r="E973" s="42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6"/>
      <c r="E974" s="42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6"/>
      <c r="E975" s="42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6"/>
      <c r="E976" s="42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6"/>
      <c r="E977" s="42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6"/>
      <c r="E978" s="42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6"/>
      <c r="E979" s="42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6"/>
      <c r="E980" s="42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6"/>
      <c r="E981" s="42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6"/>
      <c r="E982" s="42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6"/>
      <c r="E983" s="42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6"/>
      <c r="E984" s="42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6"/>
      <c r="E985" s="42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6"/>
      <c r="E986" s="42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6"/>
      <c r="E987" s="42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6"/>
      <c r="E988" s="42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6"/>
      <c r="E989" s="42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6"/>
      <c r="E990" s="42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6"/>
      <c r="E991" s="42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6"/>
      <c r="E992" s="42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6"/>
      <c r="E993" s="42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6"/>
      <c r="E994" s="42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6"/>
      <c r="E995" s="42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6"/>
      <c r="E996" s="42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6"/>
      <c r="E997" s="42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6"/>
      <c r="E998" s="42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6"/>
      <c r="E999" s="42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6"/>
      <c r="E1000" s="42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5.75" customHeight="1" x14ac:dyDescent="0.2">
      <c r="A1001" s="11"/>
      <c r="B1001" s="11"/>
      <c r="C1001" s="11"/>
      <c r="D1001" s="6"/>
      <c r="E1001" s="42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1">
    <mergeCell ref="A1:E1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TAXAS</vt:lpstr>
      <vt:lpstr>VENDAS</vt:lpstr>
      <vt:lpstr>GRÁFICOS</vt:lpstr>
      <vt:lpstr>SISTEMA DE CONCILIAÇÃO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Usuário do Microsoft Office</cp:lastModifiedBy>
  <dcterms:created xsi:type="dcterms:W3CDTF">2018-02-11T12:36:39Z</dcterms:created>
  <dcterms:modified xsi:type="dcterms:W3CDTF">2018-02-11T13:08:33Z</dcterms:modified>
</cp:coreProperties>
</file>